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richData/rdrichvaluestructure.xml" ContentType="application/vnd.ms-excel.rdrichvaluestructure+xml"/>
  <Override PartName="/xl/richData/rdRichValueTypes.xml" ContentType="application/vnd.ms-excel.rdrichvaluetypes+xml"/>
  <Override PartName="/xl/richData/rdrichvalue.xml" ContentType="application/vnd.ms-excel.rdrichvalu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HP\Desktop\"/>
    </mc:Choice>
  </mc:AlternateContent>
  <bookViews>
    <workbookView xWindow="0" yWindow="0" windowWidth="23040" windowHeight="9252" tabRatio="830" firstSheet="1" activeTab="3"/>
  </bookViews>
  <sheets>
    <sheet name="categories de cout guinee" sheetId="88" state="hidden" r:id="rId1"/>
    <sheet name="Sommaire" sheetId="102" r:id="rId2"/>
    <sheet name="Instructions" sheetId="91" r:id="rId3"/>
    <sheet name="PTCA" sheetId="59" r:id="rId4"/>
    <sheet name="SYNTHESE PTCA" sheetId="89" r:id="rId5"/>
    <sheet name="BILAN PTCA" sheetId="77" r:id="rId6"/>
    <sheet name="SYNTHESE BILAN PTCA" sheetId="84" r:id="rId7"/>
    <sheet name="CIBLES" sheetId="96" r:id="rId8"/>
    <sheet name="Liste planification" sheetId="52" r:id="rId9"/>
    <sheet name="Liste Synthese" sheetId="87" r:id="rId10"/>
    <sheet name="PNDS" sheetId="94" r:id="rId11"/>
    <sheet name="PP-CE" sheetId="95" r:id="rId12"/>
  </sheets>
  <definedNames>
    <definedName name="_xlnm._FilterDatabase" localSheetId="5" hidden="1">'BILAN PTCA'!$A$4:$AD$3839</definedName>
    <definedName name="_xlnm._FilterDatabase" localSheetId="8" hidden="1">'Liste planification'!$E$2:$E$100</definedName>
    <definedName name="_xlnm._FilterDatabase" localSheetId="10" hidden="1">PNDS!$H$4:$I$146</definedName>
    <definedName name="_xlnm._FilterDatabase" localSheetId="3" hidden="1">PTCA!$A$4:$AN$4247</definedName>
    <definedName name="Actions">'Liste planification'!$Z$3:$Z$292</definedName>
    <definedName name="Actions_du_PP_CE">'Liste planification'!$AB$3:$AB$48</definedName>
    <definedName name="Actions_du_PP_CE_liste">'Liste planification'!$AB$51:$AB$57</definedName>
    <definedName name="Années">'Liste planification'!$AG$3:$AG$7</definedName>
    <definedName name="Bailleurs_PTF">'Liste planification'!$R$3:$R$97</definedName>
    <definedName name="Bénéficiaires">'Liste planification'!$G$3:$G$12</definedName>
    <definedName name="Bilan">'Liste planification'!$AE$3:$AE$10</definedName>
    <definedName name="Budget">'Liste planification'!$T$3:$T$97</definedName>
    <definedName name="Catégories_de_dépense">'Liste planification'!$K$3:$K$13</definedName>
    <definedName name="Code">'Liste planification'!$B$3:$B$106</definedName>
    <definedName name="Code_structure">Tableau1[Code structure]</definedName>
    <definedName name="Codes_structures_PTCA">'Liste planification'!$E$3:$E$106</definedName>
    <definedName name="Frequence_de_verification">'Liste planification'!$I$3:$I$6</definedName>
    <definedName name="Niveau">'Liste planification'!$O$3:$O$7</definedName>
    <definedName name="Orientation">'Liste planification'!$W$3:$W$97</definedName>
    <definedName name="P_Budgetaire">'Liste planification'!$T$113:$T$120</definedName>
    <definedName name="Pilier_par_P_budgetaire">'Liste planification'!$U$113:$U$120</definedName>
    <definedName name="Piliers">'Liste planification'!$U$3:$U$97</definedName>
    <definedName name="Résultats">'Liste planification'!$V$3:$V$97</definedName>
    <definedName name="Résultats_Attendus">'Liste planification'!$Y$3:$Y$292</definedName>
    <definedName name="Sources_de_financement">'Liste planification'!$Q$3:$Q$97</definedName>
    <definedName name="Sources_de_financement2">'Liste planification'!$Q$106:$Q$109</definedName>
    <definedName name="Sous_Actions">'Liste planification'!$AC$3:$AC$48</definedName>
    <definedName name="Statut_de_financement">'Liste planification'!$M$3:$M$5</definedName>
    <definedName name="Structure_responsable">Tableau2[Structure responsable]</definedName>
  </definedNames>
  <calcPr calcId="152511"/>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59" l="1"/>
  <c r="I59" i="59" l="1"/>
  <c r="AK51" i="59" l="1"/>
  <c r="AG51" i="59"/>
  <c r="AH51" i="59"/>
  <c r="AB51" i="59"/>
  <c r="AC51" i="59"/>
  <c r="I51" i="59"/>
  <c r="B51" i="59"/>
  <c r="I52" i="59" l="1"/>
  <c r="B52" i="59"/>
  <c r="B55" i="59" l="1"/>
  <c r="AK24" i="59"/>
  <c r="AB24" i="59"/>
  <c r="AC24" i="59"/>
  <c r="I24" i="59"/>
  <c r="B24" i="59"/>
  <c r="I7" i="59" l="1"/>
  <c r="J4" i="91" l="1"/>
  <c r="F6" i="77"/>
  <c r="F7" i="77"/>
  <c r="F8" i="77"/>
  <c r="F9" i="77"/>
  <c r="F10" i="77"/>
  <c r="F11" i="77"/>
  <c r="F12" i="77"/>
  <c r="F13" i="77"/>
  <c r="F14" i="77"/>
  <c r="F15" i="77"/>
  <c r="F16" i="77"/>
  <c r="F17" i="77"/>
  <c r="F18" i="77"/>
  <c r="F19" i="77"/>
  <c r="F20" i="77"/>
  <c r="F21" i="77"/>
  <c r="F22" i="77"/>
  <c r="F23" i="77"/>
  <c r="F24" i="77"/>
  <c r="F25" i="77"/>
  <c r="F26" i="77"/>
  <c r="F27" i="77"/>
  <c r="F28" i="77"/>
  <c r="F29" i="77"/>
  <c r="F30" i="77"/>
  <c r="F31" i="77"/>
  <c r="F32" i="77"/>
  <c r="F33" i="77"/>
  <c r="F34" i="77"/>
  <c r="F35" i="77"/>
  <c r="F36" i="77"/>
  <c r="F37" i="77"/>
  <c r="F38" i="77"/>
  <c r="F39" i="77"/>
  <c r="F40" i="77"/>
  <c r="F41" i="77"/>
  <c r="F42" i="77"/>
  <c r="F43" i="77"/>
  <c r="F44" i="77"/>
  <c r="F45" i="77"/>
  <c r="F46" i="77"/>
  <c r="F47" i="77"/>
  <c r="F48" i="77"/>
  <c r="F49" i="77"/>
  <c r="F50" i="77"/>
  <c r="F51" i="77"/>
  <c r="F52" i="77"/>
  <c r="F53" i="77"/>
  <c r="F54" i="77"/>
  <c r="F55" i="77"/>
  <c r="F56" i="77"/>
  <c r="F57" i="77"/>
  <c r="F58" i="77"/>
  <c r="F59" i="77"/>
  <c r="F60" i="77"/>
  <c r="F61" i="77"/>
  <c r="F62" i="77"/>
  <c r="F63" i="77"/>
  <c r="F64" i="77"/>
  <c r="F65" i="77"/>
  <c r="F66" i="77"/>
  <c r="F67" i="77"/>
  <c r="F68" i="77"/>
  <c r="F69" i="77"/>
  <c r="F70" i="77"/>
  <c r="F71" i="77"/>
  <c r="F72" i="77"/>
  <c r="F73" i="77"/>
  <c r="F74" i="77"/>
  <c r="F75" i="77"/>
  <c r="F76" i="77"/>
  <c r="F77" i="77"/>
  <c r="F78" i="77"/>
  <c r="F79" i="77"/>
  <c r="F80" i="77"/>
  <c r="F81" i="77"/>
  <c r="F82" i="77"/>
  <c r="F83" i="77"/>
  <c r="F84" i="77"/>
  <c r="F85" i="77"/>
  <c r="F86" i="77"/>
  <c r="F87" i="77"/>
  <c r="F88" i="77"/>
  <c r="F89" i="77"/>
  <c r="F90" i="77"/>
  <c r="F91" i="77"/>
  <c r="F92" i="77"/>
  <c r="F93" i="77"/>
  <c r="F94" i="77"/>
  <c r="F95" i="77"/>
  <c r="F96" i="77"/>
  <c r="F97" i="77"/>
  <c r="F98" i="77"/>
  <c r="F99" i="77"/>
  <c r="F100" i="77"/>
  <c r="F101" i="77"/>
  <c r="F102" i="77"/>
  <c r="F103" i="77"/>
  <c r="F104" i="77"/>
  <c r="F105" i="77"/>
  <c r="F106" i="77"/>
  <c r="F107" i="77"/>
  <c r="F108" i="77"/>
  <c r="F109" i="77"/>
  <c r="F110" i="77"/>
  <c r="F111" i="77"/>
  <c r="F112" i="77"/>
  <c r="F113" i="77"/>
  <c r="F114" i="77"/>
  <c r="F115" i="77"/>
  <c r="F116" i="77"/>
  <c r="F117" i="77"/>
  <c r="F118" i="77"/>
  <c r="F119" i="77"/>
  <c r="F120" i="77"/>
  <c r="F121" i="77"/>
  <c r="F122" i="77"/>
  <c r="F123" i="77"/>
  <c r="F124" i="77"/>
  <c r="F125" i="77"/>
  <c r="F126" i="77"/>
  <c r="F127" i="77"/>
  <c r="F128" i="77"/>
  <c r="F129" i="77"/>
  <c r="F130" i="77"/>
  <c r="F131" i="77"/>
  <c r="F132" i="77"/>
  <c r="F133" i="77"/>
  <c r="F134" i="77"/>
  <c r="F135" i="77"/>
  <c r="F136" i="77"/>
  <c r="F137" i="77"/>
  <c r="F138" i="77"/>
  <c r="F139" i="77"/>
  <c r="F140" i="77"/>
  <c r="F141" i="77"/>
  <c r="F142" i="77"/>
  <c r="F143" i="77"/>
  <c r="F144" i="77"/>
  <c r="F145" i="77"/>
  <c r="F146" i="77"/>
  <c r="F147" i="77"/>
  <c r="F148" i="77"/>
  <c r="F149" i="77"/>
  <c r="F150" i="77"/>
  <c r="F151" i="77"/>
  <c r="F152" i="77"/>
  <c r="F153" i="77"/>
  <c r="F154" i="77"/>
  <c r="F155" i="77"/>
  <c r="F156" i="77"/>
  <c r="F157" i="77"/>
  <c r="F158" i="77"/>
  <c r="F159" i="77"/>
  <c r="F160" i="77"/>
  <c r="F161" i="77"/>
  <c r="F162" i="77"/>
  <c r="F163" i="77"/>
  <c r="F164" i="77"/>
  <c r="F165" i="77"/>
  <c r="F166" i="77"/>
  <c r="F167" i="77"/>
  <c r="F168" i="77"/>
  <c r="F169" i="77"/>
  <c r="F170" i="77"/>
  <c r="F171" i="77"/>
  <c r="F172" i="77"/>
  <c r="F173" i="77"/>
  <c r="F174" i="77"/>
  <c r="F175" i="77"/>
  <c r="F176" i="77"/>
  <c r="F177" i="77"/>
  <c r="F178" i="77"/>
  <c r="F179" i="77"/>
  <c r="F180" i="77"/>
  <c r="F181" i="77"/>
  <c r="F182" i="77"/>
  <c r="F183" i="77"/>
  <c r="F184" i="77"/>
  <c r="F185" i="77"/>
  <c r="F186" i="77"/>
  <c r="F187" i="77"/>
  <c r="F188" i="77"/>
  <c r="F189" i="77"/>
  <c r="F190" i="77"/>
  <c r="F191" i="77"/>
  <c r="F192" i="77"/>
  <c r="F193" i="77"/>
  <c r="F194" i="77"/>
  <c r="F195" i="77"/>
  <c r="F196" i="77"/>
  <c r="F197" i="77"/>
  <c r="F198" i="77"/>
  <c r="F199" i="77"/>
  <c r="F200" i="77"/>
  <c r="F201" i="77"/>
  <c r="F202" i="77"/>
  <c r="F203" i="77"/>
  <c r="F204" i="77"/>
  <c r="F205" i="77"/>
  <c r="F206" i="77"/>
  <c r="F207" i="77"/>
  <c r="F208" i="77"/>
  <c r="F209" i="77"/>
  <c r="F210" i="77"/>
  <c r="F211" i="77"/>
  <c r="F212" i="77"/>
  <c r="F213" i="77"/>
  <c r="F214" i="77"/>
  <c r="F215" i="77"/>
  <c r="F216" i="77"/>
  <c r="F217" i="77"/>
  <c r="F218" i="77"/>
  <c r="F219" i="77"/>
  <c r="F220" i="77"/>
  <c r="F221" i="77"/>
  <c r="F222" i="77"/>
  <c r="F223" i="77"/>
  <c r="F224" i="77"/>
  <c r="F225" i="77"/>
  <c r="F226" i="77"/>
  <c r="F227" i="77"/>
  <c r="F228" i="77"/>
  <c r="F229" i="77"/>
  <c r="F230" i="77"/>
  <c r="F231" i="77"/>
  <c r="F232" i="77"/>
  <c r="F233" i="77"/>
  <c r="F234" i="77"/>
  <c r="F235" i="77"/>
  <c r="F236" i="77"/>
  <c r="F237" i="77"/>
  <c r="F238" i="77"/>
  <c r="F239" i="77"/>
  <c r="F240" i="77"/>
  <c r="F241" i="77"/>
  <c r="F242" i="77"/>
  <c r="F243" i="77"/>
  <c r="F244" i="77"/>
  <c r="F245" i="77"/>
  <c r="F246" i="77"/>
  <c r="F247" i="77"/>
  <c r="F248" i="77"/>
  <c r="F249" i="77"/>
  <c r="F250" i="77"/>
  <c r="F251" i="77"/>
  <c r="F252" i="77"/>
  <c r="F253" i="77"/>
  <c r="F254" i="77"/>
  <c r="F255" i="77"/>
  <c r="F256" i="77"/>
  <c r="F257" i="77"/>
  <c r="F258" i="77"/>
  <c r="F259" i="77"/>
  <c r="F260" i="77"/>
  <c r="F261" i="77"/>
  <c r="F262" i="77"/>
  <c r="F263" i="77"/>
  <c r="F264" i="77"/>
  <c r="F265" i="77"/>
  <c r="F266" i="77"/>
  <c r="F267" i="77"/>
  <c r="F268" i="77"/>
  <c r="F269" i="77"/>
  <c r="F270" i="77"/>
  <c r="F271" i="77"/>
  <c r="F272" i="77"/>
  <c r="F273" i="77"/>
  <c r="F274" i="77"/>
  <c r="F275" i="77"/>
  <c r="F276" i="77"/>
  <c r="F277" i="77"/>
  <c r="F278" i="77"/>
  <c r="F279" i="77"/>
  <c r="F280" i="77"/>
  <c r="F281" i="77"/>
  <c r="F282" i="77"/>
  <c r="F283" i="77"/>
  <c r="F284" i="77"/>
  <c r="F285" i="77"/>
  <c r="F286" i="77"/>
  <c r="F287" i="77"/>
  <c r="F288" i="77"/>
  <c r="F289" i="77"/>
  <c r="F290" i="77"/>
  <c r="F291" i="77"/>
  <c r="F292" i="77"/>
  <c r="F293" i="77"/>
  <c r="F294" i="77"/>
  <c r="F295" i="77"/>
  <c r="F296" i="77"/>
  <c r="F297" i="77"/>
  <c r="F298" i="77"/>
  <c r="F299" i="77"/>
  <c r="F300" i="77"/>
  <c r="F301" i="77"/>
  <c r="F302" i="77"/>
  <c r="F303" i="77"/>
  <c r="F304" i="77"/>
  <c r="F305" i="77"/>
  <c r="F306" i="77"/>
  <c r="F307" i="77"/>
  <c r="F308" i="77"/>
  <c r="F309" i="77"/>
  <c r="F310" i="77"/>
  <c r="F311" i="77"/>
  <c r="F312" i="77"/>
  <c r="F313" i="77"/>
  <c r="F314" i="77"/>
  <c r="F315" i="77"/>
  <c r="F316" i="77"/>
  <c r="F317" i="77"/>
  <c r="F318" i="77"/>
  <c r="F319" i="77"/>
  <c r="F320" i="77"/>
  <c r="F321" i="77"/>
  <c r="F322" i="77"/>
  <c r="F323" i="77"/>
  <c r="F324" i="77"/>
  <c r="F325" i="77"/>
  <c r="F326" i="77"/>
  <c r="F327" i="77"/>
  <c r="F328" i="77"/>
  <c r="F329" i="77"/>
  <c r="F330" i="77"/>
  <c r="F331" i="77"/>
  <c r="F332" i="77"/>
  <c r="F333" i="77"/>
  <c r="F334" i="77"/>
  <c r="F335" i="77"/>
  <c r="F336" i="77"/>
  <c r="F337" i="77"/>
  <c r="F338" i="77"/>
  <c r="F339" i="77"/>
  <c r="F340" i="77"/>
  <c r="F341" i="77"/>
  <c r="F342" i="77"/>
  <c r="F343" i="77"/>
  <c r="F344" i="77"/>
  <c r="F345" i="77"/>
  <c r="F346" i="77"/>
  <c r="F347" i="77"/>
  <c r="F348" i="77"/>
  <c r="F349" i="77"/>
  <c r="F350" i="77"/>
  <c r="F351" i="77"/>
  <c r="F352" i="77"/>
  <c r="F353" i="77"/>
  <c r="F354" i="77"/>
  <c r="F355" i="77"/>
  <c r="F356" i="77"/>
  <c r="F357" i="77"/>
  <c r="F358" i="77"/>
  <c r="F359" i="77"/>
  <c r="F360" i="77"/>
  <c r="F361" i="77"/>
  <c r="F362" i="77"/>
  <c r="F363" i="77"/>
  <c r="F364" i="77"/>
  <c r="F365" i="77"/>
  <c r="F366" i="77"/>
  <c r="F367" i="77"/>
  <c r="F368" i="77"/>
  <c r="F369" i="77"/>
  <c r="F370" i="77"/>
  <c r="F371" i="77"/>
  <c r="F372" i="77"/>
  <c r="F373" i="77"/>
  <c r="F374" i="77"/>
  <c r="F375" i="77"/>
  <c r="F376" i="77"/>
  <c r="F377" i="77"/>
  <c r="F378" i="77"/>
  <c r="F379" i="77"/>
  <c r="F380" i="77"/>
  <c r="F381" i="77"/>
  <c r="F382" i="77"/>
  <c r="F383" i="77"/>
  <c r="F384" i="77"/>
  <c r="F385" i="77"/>
  <c r="F386" i="77"/>
  <c r="F387" i="77"/>
  <c r="F388" i="77"/>
  <c r="F389" i="77"/>
  <c r="F390" i="77"/>
  <c r="F391" i="77"/>
  <c r="F392" i="77"/>
  <c r="F393" i="77"/>
  <c r="F394" i="77"/>
  <c r="F395" i="77"/>
  <c r="F396" i="77"/>
  <c r="F397" i="77"/>
  <c r="F398" i="77"/>
  <c r="F399" i="77"/>
  <c r="F400" i="77"/>
  <c r="F401" i="77"/>
  <c r="F402" i="77"/>
  <c r="F403" i="77"/>
  <c r="F404" i="77"/>
  <c r="F405" i="77"/>
  <c r="F406" i="77"/>
  <c r="F407" i="77"/>
  <c r="F408" i="77"/>
  <c r="F409" i="77"/>
  <c r="F410" i="77"/>
  <c r="F411" i="77"/>
  <c r="F412" i="77"/>
  <c r="F413" i="77"/>
  <c r="F414" i="77"/>
  <c r="F415" i="77"/>
  <c r="F416" i="77"/>
  <c r="F417" i="77"/>
  <c r="F418" i="77"/>
  <c r="F419" i="77"/>
  <c r="F420" i="77"/>
  <c r="F421" i="77"/>
  <c r="F422" i="77"/>
  <c r="F423" i="77"/>
  <c r="F424" i="77"/>
  <c r="F425" i="77"/>
  <c r="F426" i="77"/>
  <c r="F427" i="77"/>
  <c r="F428" i="77"/>
  <c r="F429" i="77"/>
  <c r="F430" i="77"/>
  <c r="F431" i="77"/>
  <c r="F432" i="77"/>
  <c r="F433" i="77"/>
  <c r="F434" i="77"/>
  <c r="F435" i="77"/>
  <c r="F436" i="77"/>
  <c r="F437" i="77"/>
  <c r="F438" i="77"/>
  <c r="F439" i="77"/>
  <c r="F440" i="77"/>
  <c r="F441" i="77"/>
  <c r="F442" i="77"/>
  <c r="F443" i="77"/>
  <c r="F444" i="77"/>
  <c r="F445" i="77"/>
  <c r="F446" i="77"/>
  <c r="F447" i="77"/>
  <c r="F448" i="77"/>
  <c r="F449" i="77"/>
  <c r="F450" i="77"/>
  <c r="F451" i="77"/>
  <c r="F452" i="77"/>
  <c r="F453" i="77"/>
  <c r="F454" i="77"/>
  <c r="F455" i="77"/>
  <c r="F456" i="77"/>
  <c r="F457" i="77"/>
  <c r="F458" i="77"/>
  <c r="F459" i="77"/>
  <c r="F460" i="77"/>
  <c r="F461" i="77"/>
  <c r="F462" i="77"/>
  <c r="F463" i="77"/>
  <c r="F464" i="77"/>
  <c r="F465" i="77"/>
  <c r="F466" i="77"/>
  <c r="F467" i="77"/>
  <c r="F468" i="77"/>
  <c r="F469" i="77"/>
  <c r="F470" i="77"/>
  <c r="F471" i="77"/>
  <c r="F472" i="77"/>
  <c r="F473" i="77"/>
  <c r="F474" i="77"/>
  <c r="F475" i="77"/>
  <c r="F476" i="77"/>
  <c r="F477" i="77"/>
  <c r="F478" i="77"/>
  <c r="F479" i="77"/>
  <c r="F480" i="77"/>
  <c r="F481" i="77"/>
  <c r="F482" i="77"/>
  <c r="F483" i="77"/>
  <c r="F484" i="77"/>
  <c r="F485" i="77"/>
  <c r="F486" i="77"/>
  <c r="F487" i="77"/>
  <c r="F488" i="77"/>
  <c r="F489" i="77"/>
  <c r="F490" i="77"/>
  <c r="F491" i="77"/>
  <c r="F492" i="77"/>
  <c r="F493" i="77"/>
  <c r="F494" i="77"/>
  <c r="F495" i="77"/>
  <c r="F496" i="77"/>
  <c r="F497" i="77"/>
  <c r="F498" i="77"/>
  <c r="F499" i="77"/>
  <c r="F500" i="77"/>
  <c r="F501" i="77"/>
  <c r="F502" i="77"/>
  <c r="F503" i="77"/>
  <c r="F504" i="77"/>
  <c r="F505" i="77"/>
  <c r="F506" i="77"/>
  <c r="F507" i="77"/>
  <c r="F508" i="77"/>
  <c r="F509" i="77"/>
  <c r="F510" i="77"/>
  <c r="F511" i="77"/>
  <c r="F512" i="77"/>
  <c r="F513" i="77"/>
  <c r="F514" i="77"/>
  <c r="F515" i="77"/>
  <c r="F516" i="77"/>
  <c r="F517" i="77"/>
  <c r="F518" i="77"/>
  <c r="F519" i="77"/>
  <c r="F520" i="77"/>
  <c r="F521" i="77"/>
  <c r="F522" i="77"/>
  <c r="F523" i="77"/>
  <c r="F524" i="77"/>
  <c r="F525" i="77"/>
  <c r="F526" i="77"/>
  <c r="F527" i="77"/>
  <c r="F528" i="77"/>
  <c r="F529" i="77"/>
  <c r="F530" i="77"/>
  <c r="F531" i="77"/>
  <c r="F532" i="77"/>
  <c r="F533" i="77"/>
  <c r="F534" i="77"/>
  <c r="F535" i="77"/>
  <c r="F536" i="77"/>
  <c r="F537" i="77"/>
  <c r="F538" i="77"/>
  <c r="F539" i="77"/>
  <c r="F540" i="77"/>
  <c r="F541" i="77"/>
  <c r="F542" i="77"/>
  <c r="F543" i="77"/>
  <c r="F544" i="77"/>
  <c r="F545" i="77"/>
  <c r="F546" i="77"/>
  <c r="F547" i="77"/>
  <c r="F548" i="77"/>
  <c r="F549" i="77"/>
  <c r="F550" i="77"/>
  <c r="F551" i="77"/>
  <c r="F552" i="77"/>
  <c r="F553" i="77"/>
  <c r="F554" i="77"/>
  <c r="F555" i="77"/>
  <c r="F556" i="77"/>
  <c r="F557" i="77"/>
  <c r="F558" i="77"/>
  <c r="F559" i="77"/>
  <c r="F560" i="77"/>
  <c r="F561" i="77"/>
  <c r="F562" i="77"/>
  <c r="F563" i="77"/>
  <c r="F564" i="77"/>
  <c r="F565" i="77"/>
  <c r="F566" i="77"/>
  <c r="F567" i="77"/>
  <c r="F568" i="77"/>
  <c r="F569" i="77"/>
  <c r="F570" i="77"/>
  <c r="F571" i="77"/>
  <c r="F572" i="77"/>
  <c r="F573" i="77"/>
  <c r="F574" i="77"/>
  <c r="F575" i="77"/>
  <c r="F576" i="77"/>
  <c r="F577" i="77"/>
  <c r="F578" i="77"/>
  <c r="F579" i="77"/>
  <c r="F580" i="77"/>
  <c r="F581" i="77"/>
  <c r="F582" i="77"/>
  <c r="F583" i="77"/>
  <c r="F584" i="77"/>
  <c r="F585" i="77"/>
  <c r="F586" i="77"/>
  <c r="F587" i="77"/>
  <c r="F588" i="77"/>
  <c r="F589" i="77"/>
  <c r="F590" i="77"/>
  <c r="F591" i="77"/>
  <c r="F592" i="77"/>
  <c r="F593" i="77"/>
  <c r="F594" i="77"/>
  <c r="F595" i="77"/>
  <c r="F596" i="77"/>
  <c r="F597" i="77"/>
  <c r="F598" i="77"/>
  <c r="F599" i="77"/>
  <c r="F600" i="77"/>
  <c r="F601" i="77"/>
  <c r="F602" i="77"/>
  <c r="F603" i="77"/>
  <c r="F604" i="77"/>
  <c r="F605" i="77"/>
  <c r="F606" i="77"/>
  <c r="F607" i="77"/>
  <c r="F608" i="77"/>
  <c r="F609" i="77"/>
  <c r="F610" i="77"/>
  <c r="F611" i="77"/>
  <c r="F612" i="77"/>
  <c r="F613" i="77"/>
  <c r="F614" i="77"/>
  <c r="F615" i="77"/>
  <c r="F616" i="77"/>
  <c r="F617" i="77"/>
  <c r="F618" i="77"/>
  <c r="F619" i="77"/>
  <c r="F620" i="77"/>
  <c r="F621" i="77"/>
  <c r="F622" i="77"/>
  <c r="F623" i="77"/>
  <c r="F624" i="77"/>
  <c r="F625" i="77"/>
  <c r="F626" i="77"/>
  <c r="F627" i="77"/>
  <c r="F628" i="77"/>
  <c r="F629" i="77"/>
  <c r="F630" i="77"/>
  <c r="F631" i="77"/>
  <c r="F632" i="77"/>
  <c r="F633" i="77"/>
  <c r="F634" i="77"/>
  <c r="F635" i="77"/>
  <c r="F636" i="77"/>
  <c r="F637" i="77"/>
  <c r="F638" i="77"/>
  <c r="F639" i="77"/>
  <c r="F640" i="77"/>
  <c r="F641" i="77"/>
  <c r="F642" i="77"/>
  <c r="F643" i="77"/>
  <c r="F644" i="77"/>
  <c r="F645" i="77"/>
  <c r="F646" i="77"/>
  <c r="F647" i="77"/>
  <c r="F648" i="77"/>
  <c r="F649" i="77"/>
  <c r="F650" i="77"/>
  <c r="F651" i="77"/>
  <c r="F652" i="77"/>
  <c r="F653" i="77"/>
  <c r="F654" i="77"/>
  <c r="F655" i="77"/>
  <c r="F656" i="77"/>
  <c r="F657" i="77"/>
  <c r="F658" i="77"/>
  <c r="F659" i="77"/>
  <c r="F660" i="77"/>
  <c r="F661" i="77"/>
  <c r="F662" i="77"/>
  <c r="F663" i="77"/>
  <c r="F664" i="77"/>
  <c r="F665" i="77"/>
  <c r="F666" i="77"/>
  <c r="F667" i="77"/>
  <c r="F668" i="77"/>
  <c r="F669" i="77"/>
  <c r="F670" i="77"/>
  <c r="F671" i="77"/>
  <c r="F672" i="77"/>
  <c r="F673" i="77"/>
  <c r="F674" i="77"/>
  <c r="F675" i="77"/>
  <c r="F676" i="77"/>
  <c r="F677" i="77"/>
  <c r="F678" i="77"/>
  <c r="F679" i="77"/>
  <c r="F680" i="77"/>
  <c r="F681" i="77"/>
  <c r="F682" i="77"/>
  <c r="F683" i="77"/>
  <c r="F684" i="77"/>
  <c r="F685" i="77"/>
  <c r="F686" i="77"/>
  <c r="F687" i="77"/>
  <c r="F688" i="77"/>
  <c r="F689" i="77"/>
  <c r="F690" i="77"/>
  <c r="F691" i="77"/>
  <c r="F692" i="77"/>
  <c r="F693" i="77"/>
  <c r="F694" i="77"/>
  <c r="F695" i="77"/>
  <c r="F696" i="77"/>
  <c r="F697" i="77"/>
  <c r="F698" i="77"/>
  <c r="F699" i="77"/>
  <c r="F700" i="77"/>
  <c r="F701" i="77"/>
  <c r="F702" i="77"/>
  <c r="F703" i="77"/>
  <c r="F704" i="77"/>
  <c r="F705" i="77"/>
  <c r="F706" i="77"/>
  <c r="F707" i="77"/>
  <c r="F708" i="77"/>
  <c r="F709" i="77"/>
  <c r="F710" i="77"/>
  <c r="F711" i="77"/>
  <c r="F712" i="77"/>
  <c r="F713" i="77"/>
  <c r="F714" i="77"/>
  <c r="F715" i="77"/>
  <c r="F716" i="77"/>
  <c r="F717" i="77"/>
  <c r="F718" i="77"/>
  <c r="F719" i="77"/>
  <c r="F720" i="77"/>
  <c r="F721" i="77"/>
  <c r="F722" i="77"/>
  <c r="F723" i="77"/>
  <c r="F724" i="77"/>
  <c r="F725" i="77"/>
  <c r="F726" i="77"/>
  <c r="F727" i="77"/>
  <c r="F728" i="77"/>
  <c r="F729" i="77"/>
  <c r="F730" i="77"/>
  <c r="F731" i="77"/>
  <c r="F732" i="77"/>
  <c r="F733" i="77"/>
  <c r="F734" i="77"/>
  <c r="F735" i="77"/>
  <c r="F736" i="77"/>
  <c r="F737" i="77"/>
  <c r="F738" i="77"/>
  <c r="F739" i="77"/>
  <c r="F740" i="77"/>
  <c r="F741" i="77"/>
  <c r="F742" i="77"/>
  <c r="F743" i="77"/>
  <c r="F744" i="77"/>
  <c r="F745" i="77"/>
  <c r="F746" i="77"/>
  <c r="F747" i="77"/>
  <c r="F748" i="77"/>
  <c r="F749" i="77"/>
  <c r="F750" i="77"/>
  <c r="F751" i="77"/>
  <c r="F752" i="77"/>
  <c r="F753" i="77"/>
  <c r="F754" i="77"/>
  <c r="F755" i="77"/>
  <c r="F756" i="77"/>
  <c r="F757" i="77"/>
  <c r="F758" i="77"/>
  <c r="F759" i="77"/>
  <c r="F760" i="77"/>
  <c r="F761" i="77"/>
  <c r="F762" i="77"/>
  <c r="F763" i="77"/>
  <c r="F764" i="77"/>
  <c r="F765" i="77"/>
  <c r="F766" i="77"/>
  <c r="F767" i="77"/>
  <c r="F768" i="77"/>
  <c r="F769" i="77"/>
  <c r="F770" i="77"/>
  <c r="F771" i="77"/>
  <c r="F772" i="77"/>
  <c r="F773" i="77"/>
  <c r="F774" i="77"/>
  <c r="F775" i="77"/>
  <c r="F776" i="77"/>
  <c r="F777" i="77"/>
  <c r="F778" i="77"/>
  <c r="F779" i="77"/>
  <c r="F780" i="77"/>
  <c r="F781" i="77"/>
  <c r="F782" i="77"/>
  <c r="F783" i="77"/>
  <c r="F784" i="77"/>
  <c r="F785" i="77"/>
  <c r="F786" i="77"/>
  <c r="F787" i="77"/>
  <c r="F788" i="77"/>
  <c r="F789" i="77"/>
  <c r="F790" i="77"/>
  <c r="F791" i="77"/>
  <c r="F792" i="77"/>
  <c r="F793" i="77"/>
  <c r="F794" i="77"/>
  <c r="F795" i="77"/>
  <c r="F796" i="77"/>
  <c r="F797" i="77"/>
  <c r="F798" i="77"/>
  <c r="F799" i="77"/>
  <c r="F800" i="77"/>
  <c r="F801" i="77"/>
  <c r="F802" i="77"/>
  <c r="F803" i="77"/>
  <c r="F804" i="77"/>
  <c r="F805" i="77"/>
  <c r="F806" i="77"/>
  <c r="F807" i="77"/>
  <c r="F808" i="77"/>
  <c r="F809" i="77"/>
  <c r="F810" i="77"/>
  <c r="F811" i="77"/>
  <c r="F812" i="77"/>
  <c r="F813" i="77"/>
  <c r="F814" i="77"/>
  <c r="F815" i="77"/>
  <c r="F816" i="77"/>
  <c r="F817" i="77"/>
  <c r="F818" i="77"/>
  <c r="F819" i="77"/>
  <c r="F820" i="77"/>
  <c r="F821" i="77"/>
  <c r="F822" i="77"/>
  <c r="F823" i="77"/>
  <c r="F824" i="77"/>
  <c r="F825" i="77"/>
  <c r="F826" i="77"/>
  <c r="F827" i="77"/>
  <c r="F828" i="77"/>
  <c r="F829" i="77"/>
  <c r="F830" i="77"/>
  <c r="F831" i="77"/>
  <c r="F832" i="77"/>
  <c r="F833" i="77"/>
  <c r="F834" i="77"/>
  <c r="F835" i="77"/>
  <c r="F836" i="77"/>
  <c r="F837" i="77"/>
  <c r="F838" i="77"/>
  <c r="F839" i="77"/>
  <c r="F840" i="77"/>
  <c r="F841" i="77"/>
  <c r="F842" i="77"/>
  <c r="F843" i="77"/>
  <c r="F844" i="77"/>
  <c r="F845" i="77"/>
  <c r="F846" i="77"/>
  <c r="F847" i="77"/>
  <c r="F848" i="77"/>
  <c r="F849" i="77"/>
  <c r="F850" i="77"/>
  <c r="F851" i="77"/>
  <c r="F852" i="77"/>
  <c r="F853" i="77"/>
  <c r="F854" i="77"/>
  <c r="F855" i="77"/>
  <c r="F856" i="77"/>
  <c r="F857" i="77"/>
  <c r="F858" i="77"/>
  <c r="F859" i="77"/>
  <c r="F860" i="77"/>
  <c r="F861" i="77"/>
  <c r="F862" i="77"/>
  <c r="F863" i="77"/>
  <c r="F864" i="77"/>
  <c r="F865" i="77"/>
  <c r="F866" i="77"/>
  <c r="F867" i="77"/>
  <c r="F868" i="77"/>
  <c r="F869" i="77"/>
  <c r="F870" i="77"/>
  <c r="F871" i="77"/>
  <c r="F872" i="77"/>
  <c r="F873" i="77"/>
  <c r="F874" i="77"/>
  <c r="F875" i="77"/>
  <c r="F876" i="77"/>
  <c r="F877" i="77"/>
  <c r="F878" i="77"/>
  <c r="F879" i="77"/>
  <c r="F880" i="77"/>
  <c r="F881" i="77"/>
  <c r="F882" i="77"/>
  <c r="F883" i="77"/>
  <c r="F884" i="77"/>
  <c r="F885" i="77"/>
  <c r="F886" i="77"/>
  <c r="F887" i="77"/>
  <c r="F888" i="77"/>
  <c r="F889" i="77"/>
  <c r="F890" i="77"/>
  <c r="F891" i="77"/>
  <c r="F892" i="77"/>
  <c r="F893" i="77"/>
  <c r="F894" i="77"/>
  <c r="F895" i="77"/>
  <c r="F896" i="77"/>
  <c r="F897" i="77"/>
  <c r="F898" i="77"/>
  <c r="F899" i="77"/>
  <c r="F900" i="77"/>
  <c r="F901" i="77"/>
  <c r="F902" i="77"/>
  <c r="F903" i="77"/>
  <c r="F904" i="77"/>
  <c r="F905" i="77"/>
  <c r="F906" i="77"/>
  <c r="F907" i="77"/>
  <c r="F908" i="77"/>
  <c r="F909" i="77"/>
  <c r="F910" i="77"/>
  <c r="F911" i="77"/>
  <c r="F912" i="77"/>
  <c r="F913" i="77"/>
  <c r="F914" i="77"/>
  <c r="F915" i="77"/>
  <c r="F916" i="77"/>
  <c r="F917" i="77"/>
  <c r="F918" i="77"/>
  <c r="F919" i="77"/>
  <c r="F920" i="77"/>
  <c r="F921" i="77"/>
  <c r="F922" i="77"/>
  <c r="F923" i="77"/>
  <c r="F924" i="77"/>
  <c r="F925" i="77"/>
  <c r="F926" i="77"/>
  <c r="F927" i="77"/>
  <c r="F928" i="77"/>
  <c r="F929" i="77"/>
  <c r="F930" i="77"/>
  <c r="F931" i="77"/>
  <c r="F932" i="77"/>
  <c r="F933" i="77"/>
  <c r="F934" i="77"/>
  <c r="F935" i="77"/>
  <c r="F936" i="77"/>
  <c r="F937" i="77"/>
  <c r="F938" i="77"/>
  <c r="F939" i="77"/>
  <c r="F940" i="77"/>
  <c r="F941" i="77"/>
  <c r="F942" i="77"/>
  <c r="F943" i="77"/>
  <c r="F944" i="77"/>
  <c r="F945" i="77"/>
  <c r="F946" i="77"/>
  <c r="F947" i="77"/>
  <c r="F948" i="77"/>
  <c r="F949" i="77"/>
  <c r="F950" i="77"/>
  <c r="F951" i="77"/>
  <c r="F952" i="77"/>
  <c r="F953" i="77"/>
  <c r="F954" i="77"/>
  <c r="F955" i="77"/>
  <c r="F956" i="77"/>
  <c r="F957" i="77"/>
  <c r="F958" i="77"/>
  <c r="F959" i="77"/>
  <c r="F960" i="77"/>
  <c r="F961" i="77"/>
  <c r="F962" i="77"/>
  <c r="F963" i="77"/>
  <c r="F964" i="77"/>
  <c r="F965" i="77"/>
  <c r="F966" i="77"/>
  <c r="F967" i="77"/>
  <c r="F968" i="77"/>
  <c r="F969" i="77"/>
  <c r="F970" i="77"/>
  <c r="F971" i="77"/>
  <c r="F972" i="77"/>
  <c r="F973" i="77"/>
  <c r="F974" i="77"/>
  <c r="F975" i="77"/>
  <c r="F976" i="77"/>
  <c r="F977" i="77"/>
  <c r="F978" i="77"/>
  <c r="F979" i="77"/>
  <c r="F980" i="77"/>
  <c r="F981" i="77"/>
  <c r="F982" i="77"/>
  <c r="F983" i="77"/>
  <c r="F984" i="77"/>
  <c r="F985" i="77"/>
  <c r="F986" i="77"/>
  <c r="F987" i="77"/>
  <c r="F988" i="77"/>
  <c r="F989" i="77"/>
  <c r="F990" i="77"/>
  <c r="F991" i="77"/>
  <c r="F992" i="77"/>
  <c r="F993" i="77"/>
  <c r="F994" i="77"/>
  <c r="F995" i="77"/>
  <c r="F996" i="77"/>
  <c r="F997" i="77"/>
  <c r="F998" i="77"/>
  <c r="F999" i="77"/>
  <c r="F1000" i="77"/>
  <c r="F1001" i="77"/>
  <c r="F1002" i="77"/>
  <c r="F1003" i="77"/>
  <c r="F1004" i="77"/>
  <c r="F1005" i="77"/>
  <c r="F1006" i="77"/>
  <c r="F1007" i="77"/>
  <c r="F1008" i="77"/>
  <c r="F1009" i="77"/>
  <c r="F1010" i="77"/>
  <c r="F1011" i="77"/>
  <c r="F1012" i="77"/>
  <c r="F1013" i="77"/>
  <c r="F1014" i="77"/>
  <c r="F1015" i="77"/>
  <c r="F1016" i="77"/>
  <c r="F1017" i="77"/>
  <c r="F1018" i="77"/>
  <c r="F1019" i="77"/>
  <c r="F1020" i="77"/>
  <c r="F1021" i="77"/>
  <c r="F1022" i="77"/>
  <c r="F1023" i="77"/>
  <c r="F1024" i="77"/>
  <c r="F1025" i="77"/>
  <c r="F1026" i="77"/>
  <c r="F1027" i="77"/>
  <c r="F1028" i="77"/>
  <c r="F1029" i="77"/>
  <c r="F1030" i="77"/>
  <c r="F1031" i="77"/>
  <c r="F1032" i="77"/>
  <c r="F1033" i="77"/>
  <c r="F1034" i="77"/>
  <c r="F1035" i="77"/>
  <c r="F1036" i="77"/>
  <c r="F1037" i="77"/>
  <c r="F1038" i="77"/>
  <c r="F1039" i="77"/>
  <c r="F1040" i="77"/>
  <c r="F1041" i="77"/>
  <c r="F1042" i="77"/>
  <c r="F1043" i="77"/>
  <c r="F1044" i="77"/>
  <c r="F1045" i="77"/>
  <c r="F1046" i="77"/>
  <c r="F1047" i="77"/>
  <c r="F1048" i="77"/>
  <c r="F1049" i="77"/>
  <c r="F1050" i="77"/>
  <c r="F1051" i="77"/>
  <c r="F1052" i="77"/>
  <c r="F1053" i="77"/>
  <c r="F1054" i="77"/>
  <c r="F1055" i="77"/>
  <c r="F1056" i="77"/>
  <c r="F1057" i="77"/>
  <c r="F1058" i="77"/>
  <c r="F1059" i="77"/>
  <c r="F1060" i="77"/>
  <c r="F1061" i="77"/>
  <c r="F1062" i="77"/>
  <c r="F1063" i="77"/>
  <c r="F1064" i="77"/>
  <c r="F1065" i="77"/>
  <c r="F1066" i="77"/>
  <c r="F1067" i="77"/>
  <c r="F1068" i="77"/>
  <c r="F1069" i="77"/>
  <c r="F1070" i="77"/>
  <c r="F1071" i="77"/>
  <c r="F1072" i="77"/>
  <c r="F1073" i="77"/>
  <c r="F1074" i="77"/>
  <c r="F1075" i="77"/>
  <c r="F1076" i="77"/>
  <c r="F1077" i="77"/>
  <c r="F1078" i="77"/>
  <c r="F1079" i="77"/>
  <c r="F1080" i="77"/>
  <c r="F1081" i="77"/>
  <c r="F1082" i="77"/>
  <c r="F1083" i="77"/>
  <c r="F1084" i="77"/>
  <c r="F1085" i="77"/>
  <c r="F1086" i="77"/>
  <c r="F1087" i="77"/>
  <c r="F1088" i="77"/>
  <c r="F1089" i="77"/>
  <c r="F1090" i="77"/>
  <c r="F1091" i="77"/>
  <c r="F1092" i="77"/>
  <c r="F1093" i="77"/>
  <c r="F1094" i="77"/>
  <c r="F1095" i="77"/>
  <c r="F1096" i="77"/>
  <c r="F1097" i="77"/>
  <c r="F1098" i="77"/>
  <c r="F1099" i="77"/>
  <c r="F1100" i="77"/>
  <c r="F1101" i="77"/>
  <c r="F1102" i="77"/>
  <c r="F1103" i="77"/>
  <c r="F1104" i="77"/>
  <c r="F1105" i="77"/>
  <c r="F1106" i="77"/>
  <c r="F1107" i="77"/>
  <c r="F1108" i="77"/>
  <c r="F1109" i="77"/>
  <c r="F1110" i="77"/>
  <c r="F1111" i="77"/>
  <c r="F1112" i="77"/>
  <c r="F1113" i="77"/>
  <c r="F1114" i="77"/>
  <c r="F1115" i="77"/>
  <c r="F1116" i="77"/>
  <c r="F1117" i="77"/>
  <c r="F1118" i="77"/>
  <c r="F1119" i="77"/>
  <c r="F1120" i="77"/>
  <c r="F1121" i="77"/>
  <c r="F1122" i="77"/>
  <c r="F1123" i="77"/>
  <c r="F1124" i="77"/>
  <c r="F1125" i="77"/>
  <c r="F1126" i="77"/>
  <c r="F1127" i="77"/>
  <c r="F1128" i="77"/>
  <c r="F1129" i="77"/>
  <c r="F1130" i="77"/>
  <c r="F1131" i="77"/>
  <c r="F1132" i="77"/>
  <c r="F1133" i="77"/>
  <c r="F1134" i="77"/>
  <c r="F1135" i="77"/>
  <c r="F1136" i="77"/>
  <c r="F1137" i="77"/>
  <c r="F1138" i="77"/>
  <c r="F1139" i="77"/>
  <c r="F1140" i="77"/>
  <c r="F1141" i="77"/>
  <c r="F1142" i="77"/>
  <c r="F1143" i="77"/>
  <c r="F1144" i="77"/>
  <c r="F1145" i="77"/>
  <c r="F1146" i="77"/>
  <c r="F1147" i="77"/>
  <c r="F1148" i="77"/>
  <c r="F1149" i="77"/>
  <c r="F1150" i="77"/>
  <c r="F1151" i="77"/>
  <c r="F1152" i="77"/>
  <c r="F1153" i="77"/>
  <c r="F1154" i="77"/>
  <c r="F1155" i="77"/>
  <c r="F1156" i="77"/>
  <c r="F1157" i="77"/>
  <c r="F1158" i="77"/>
  <c r="F1159" i="77"/>
  <c r="F1160" i="77"/>
  <c r="F1161" i="77"/>
  <c r="F1162" i="77"/>
  <c r="F1163" i="77"/>
  <c r="F1164" i="77"/>
  <c r="F1165" i="77"/>
  <c r="F1166" i="77"/>
  <c r="F1167" i="77"/>
  <c r="F1168" i="77"/>
  <c r="F1169" i="77"/>
  <c r="F1170" i="77"/>
  <c r="F1171" i="77"/>
  <c r="F1172" i="77"/>
  <c r="F1173" i="77"/>
  <c r="F1174" i="77"/>
  <c r="F1175" i="77"/>
  <c r="F1176" i="77"/>
  <c r="F1177" i="77"/>
  <c r="F1178" i="77"/>
  <c r="F1179" i="77"/>
  <c r="F1180" i="77"/>
  <c r="F1181" i="77"/>
  <c r="F1182" i="77"/>
  <c r="F1183" i="77"/>
  <c r="F1184" i="77"/>
  <c r="F1185" i="77"/>
  <c r="F1186" i="77"/>
  <c r="F1187" i="77"/>
  <c r="F1188" i="77"/>
  <c r="F1189" i="77"/>
  <c r="F1190" i="77"/>
  <c r="F1191" i="77"/>
  <c r="F1192" i="77"/>
  <c r="F1193" i="77"/>
  <c r="F1194" i="77"/>
  <c r="F1195" i="77"/>
  <c r="F1196" i="77"/>
  <c r="F1197" i="77"/>
  <c r="F1198" i="77"/>
  <c r="F1199" i="77"/>
  <c r="F1200" i="77"/>
  <c r="F1201" i="77"/>
  <c r="F1202" i="77"/>
  <c r="F1203" i="77"/>
  <c r="F1204" i="77"/>
  <c r="F1205" i="77"/>
  <c r="F1206" i="77"/>
  <c r="F1207" i="77"/>
  <c r="F1208" i="77"/>
  <c r="F1209" i="77"/>
  <c r="F1210" i="77"/>
  <c r="F1211" i="77"/>
  <c r="F1212" i="77"/>
  <c r="F1213" i="77"/>
  <c r="F1214" i="77"/>
  <c r="F1215" i="77"/>
  <c r="F1216" i="77"/>
  <c r="F1217" i="77"/>
  <c r="F1218" i="77"/>
  <c r="F1219" i="77"/>
  <c r="F1220" i="77"/>
  <c r="F1221" i="77"/>
  <c r="F1222" i="77"/>
  <c r="F1223" i="77"/>
  <c r="F1224" i="77"/>
  <c r="F1225" i="77"/>
  <c r="F1226" i="77"/>
  <c r="F1227" i="77"/>
  <c r="F1228" i="77"/>
  <c r="F1229" i="77"/>
  <c r="F1230" i="77"/>
  <c r="F1231" i="77"/>
  <c r="F1232" i="77"/>
  <c r="F1233" i="77"/>
  <c r="F1234" i="77"/>
  <c r="F1235" i="77"/>
  <c r="F1236" i="77"/>
  <c r="F1237" i="77"/>
  <c r="F1238" i="77"/>
  <c r="F1239" i="77"/>
  <c r="F1240" i="77"/>
  <c r="F1241" i="77"/>
  <c r="F1242" i="77"/>
  <c r="F1243" i="77"/>
  <c r="F1244" i="77"/>
  <c r="F1245" i="77"/>
  <c r="F1246" i="77"/>
  <c r="F1247" i="77"/>
  <c r="F1248" i="77"/>
  <c r="F1249" i="77"/>
  <c r="F1250" i="77"/>
  <c r="F1251" i="77"/>
  <c r="F1252" i="77"/>
  <c r="F1253" i="77"/>
  <c r="F1254" i="77"/>
  <c r="F1255" i="77"/>
  <c r="F1256" i="77"/>
  <c r="F1257" i="77"/>
  <c r="F1258" i="77"/>
  <c r="F1259" i="77"/>
  <c r="F1260" i="77"/>
  <c r="F1261" i="77"/>
  <c r="F1262" i="77"/>
  <c r="F1263" i="77"/>
  <c r="F1264" i="77"/>
  <c r="F1265" i="77"/>
  <c r="F1266" i="77"/>
  <c r="F1267" i="77"/>
  <c r="F1268" i="77"/>
  <c r="F1269" i="77"/>
  <c r="F1270" i="77"/>
  <c r="F1271" i="77"/>
  <c r="F1272" i="77"/>
  <c r="F1273" i="77"/>
  <c r="F1274" i="77"/>
  <c r="F1275" i="77"/>
  <c r="F1276" i="77"/>
  <c r="F1277" i="77"/>
  <c r="F1278" i="77"/>
  <c r="F1279" i="77"/>
  <c r="F1280" i="77"/>
  <c r="F1281" i="77"/>
  <c r="F1282" i="77"/>
  <c r="F1283" i="77"/>
  <c r="F1284" i="77"/>
  <c r="F1285" i="77"/>
  <c r="F1286" i="77"/>
  <c r="F1287" i="77"/>
  <c r="F1288" i="77"/>
  <c r="F1289" i="77"/>
  <c r="F1290" i="77"/>
  <c r="F1291" i="77"/>
  <c r="F1292" i="77"/>
  <c r="F1293" i="77"/>
  <c r="F1294" i="77"/>
  <c r="F1295" i="77"/>
  <c r="F1296" i="77"/>
  <c r="F1297" i="77"/>
  <c r="F1298" i="77"/>
  <c r="F1299" i="77"/>
  <c r="F1300" i="77"/>
  <c r="F1301" i="77"/>
  <c r="F1302" i="77"/>
  <c r="F1303" i="77"/>
  <c r="F1304" i="77"/>
  <c r="F1305" i="77"/>
  <c r="F1306" i="77"/>
  <c r="F1307" i="77"/>
  <c r="F1308" i="77"/>
  <c r="F1309" i="77"/>
  <c r="F1310" i="77"/>
  <c r="F1311" i="77"/>
  <c r="F1312" i="77"/>
  <c r="F1313" i="77"/>
  <c r="F1314" i="77"/>
  <c r="F1315" i="77"/>
  <c r="F1316" i="77"/>
  <c r="F1317" i="77"/>
  <c r="F1318" i="77"/>
  <c r="F1319" i="77"/>
  <c r="F1320" i="77"/>
  <c r="F1321" i="77"/>
  <c r="F1322" i="77"/>
  <c r="F1323" i="77"/>
  <c r="F1324" i="77"/>
  <c r="F1325" i="77"/>
  <c r="F1326" i="77"/>
  <c r="F1327" i="77"/>
  <c r="F1328" i="77"/>
  <c r="F1329" i="77"/>
  <c r="F1330" i="77"/>
  <c r="F1331" i="77"/>
  <c r="F1332" i="77"/>
  <c r="F1333" i="77"/>
  <c r="F1334" i="77"/>
  <c r="F1335" i="77"/>
  <c r="F1336" i="77"/>
  <c r="F1337" i="77"/>
  <c r="F1338" i="77"/>
  <c r="F1339" i="77"/>
  <c r="F1340" i="77"/>
  <c r="F1341" i="77"/>
  <c r="F1342" i="77"/>
  <c r="F1343" i="77"/>
  <c r="F1344" i="77"/>
  <c r="F1345" i="77"/>
  <c r="F1346" i="77"/>
  <c r="F1347" i="77"/>
  <c r="F1348" i="77"/>
  <c r="F1349" i="77"/>
  <c r="F1350" i="77"/>
  <c r="F1351" i="77"/>
  <c r="F1352" i="77"/>
  <c r="F1353" i="77"/>
  <c r="F1354" i="77"/>
  <c r="F1355" i="77"/>
  <c r="F1356" i="77"/>
  <c r="F1357" i="77"/>
  <c r="F1358" i="77"/>
  <c r="F1359" i="77"/>
  <c r="F1360" i="77"/>
  <c r="F1361" i="77"/>
  <c r="F1362" i="77"/>
  <c r="F1363" i="77"/>
  <c r="F1364" i="77"/>
  <c r="F1365" i="77"/>
  <c r="F1366" i="77"/>
  <c r="F1367" i="77"/>
  <c r="F1368" i="77"/>
  <c r="F1369" i="77"/>
  <c r="F1370" i="77"/>
  <c r="F1371" i="77"/>
  <c r="F1372" i="77"/>
  <c r="F1373" i="77"/>
  <c r="F1374" i="77"/>
  <c r="F1375" i="77"/>
  <c r="F1376" i="77"/>
  <c r="F1377" i="77"/>
  <c r="F1378" i="77"/>
  <c r="F1379" i="77"/>
  <c r="F1380" i="77"/>
  <c r="F1381" i="77"/>
  <c r="F1382" i="77"/>
  <c r="F1383" i="77"/>
  <c r="F1384" i="77"/>
  <c r="F1385" i="77"/>
  <c r="F1386" i="77"/>
  <c r="F1387" i="77"/>
  <c r="F1388" i="77"/>
  <c r="F1389" i="77"/>
  <c r="F1390" i="77"/>
  <c r="F1391" i="77"/>
  <c r="F1392" i="77"/>
  <c r="F1393" i="77"/>
  <c r="F1394" i="77"/>
  <c r="F1395" i="77"/>
  <c r="F1396" i="77"/>
  <c r="F1397" i="77"/>
  <c r="F1398" i="77"/>
  <c r="F1399" i="77"/>
  <c r="F1400" i="77"/>
  <c r="F1401" i="77"/>
  <c r="F1402" i="77"/>
  <c r="F1403" i="77"/>
  <c r="F1404" i="77"/>
  <c r="F1405" i="77"/>
  <c r="F1406" i="77"/>
  <c r="F1407" i="77"/>
  <c r="F1408" i="77"/>
  <c r="F1409" i="77"/>
  <c r="F1410" i="77"/>
  <c r="F1411" i="77"/>
  <c r="F1412" i="77"/>
  <c r="F1413" i="77"/>
  <c r="F1414" i="77"/>
  <c r="F1415" i="77"/>
  <c r="F1416" i="77"/>
  <c r="F1417" i="77"/>
  <c r="F1418" i="77"/>
  <c r="F1419" i="77"/>
  <c r="F1420" i="77"/>
  <c r="F1421" i="77"/>
  <c r="F1422" i="77"/>
  <c r="F1423" i="77"/>
  <c r="F1424" i="77"/>
  <c r="F1425" i="77"/>
  <c r="F1426" i="77"/>
  <c r="F1427" i="77"/>
  <c r="F1428" i="77"/>
  <c r="F1429" i="77"/>
  <c r="F1430" i="77"/>
  <c r="F1431" i="77"/>
  <c r="F1432" i="77"/>
  <c r="F1433" i="77"/>
  <c r="F1434" i="77"/>
  <c r="F1435" i="77"/>
  <c r="F1436" i="77"/>
  <c r="F1437" i="77"/>
  <c r="F1438" i="77"/>
  <c r="F1439" i="77"/>
  <c r="F1440" i="77"/>
  <c r="F1441" i="77"/>
  <c r="F1442" i="77"/>
  <c r="F1443" i="77"/>
  <c r="F1444" i="77"/>
  <c r="F1445" i="77"/>
  <c r="F1446" i="77"/>
  <c r="F1447" i="77"/>
  <c r="F1448" i="77"/>
  <c r="F1449" i="77"/>
  <c r="F1450" i="77"/>
  <c r="F1451" i="77"/>
  <c r="F1452" i="77"/>
  <c r="F1453" i="77"/>
  <c r="F1454" i="77"/>
  <c r="F1455" i="77"/>
  <c r="F1456" i="77"/>
  <c r="F1457" i="77"/>
  <c r="F1458" i="77"/>
  <c r="F1459" i="77"/>
  <c r="F1460" i="77"/>
  <c r="F1461" i="77"/>
  <c r="F1462" i="77"/>
  <c r="F1463" i="77"/>
  <c r="F1464" i="77"/>
  <c r="F1465" i="77"/>
  <c r="F1466" i="77"/>
  <c r="F1467" i="77"/>
  <c r="F1468" i="77"/>
  <c r="F1469" i="77"/>
  <c r="F1470" i="77"/>
  <c r="F1471" i="77"/>
  <c r="F1472" i="77"/>
  <c r="F1473" i="77"/>
  <c r="F1474" i="77"/>
  <c r="F1475" i="77"/>
  <c r="F1476" i="77"/>
  <c r="F1477" i="77"/>
  <c r="F1478" i="77"/>
  <c r="F1479" i="77"/>
  <c r="F1480" i="77"/>
  <c r="F1481" i="77"/>
  <c r="F1482" i="77"/>
  <c r="F1483" i="77"/>
  <c r="F1484" i="77"/>
  <c r="F1485" i="77"/>
  <c r="F1486" i="77"/>
  <c r="F1487" i="77"/>
  <c r="F1488" i="77"/>
  <c r="F1489" i="77"/>
  <c r="F1490" i="77"/>
  <c r="F1491" i="77"/>
  <c r="F1492" i="77"/>
  <c r="F1493" i="77"/>
  <c r="F1494" i="77"/>
  <c r="F1495" i="77"/>
  <c r="F1496" i="77"/>
  <c r="F1497" i="77"/>
  <c r="F1498" i="77"/>
  <c r="F1499" i="77"/>
  <c r="F1500" i="77"/>
  <c r="F1501" i="77"/>
  <c r="F1502" i="77"/>
  <c r="F1503" i="77"/>
  <c r="F1504" i="77"/>
  <c r="F1505" i="77"/>
  <c r="F1506" i="77"/>
  <c r="F1507" i="77"/>
  <c r="F1508" i="77"/>
  <c r="F1509" i="77"/>
  <c r="F1510" i="77"/>
  <c r="F1511" i="77"/>
  <c r="F1512" i="77"/>
  <c r="F1513" i="77"/>
  <c r="F1514" i="77"/>
  <c r="F1515" i="77"/>
  <c r="F1516" i="77"/>
  <c r="F1517" i="77"/>
  <c r="F1518" i="77"/>
  <c r="F1519" i="77"/>
  <c r="F1520" i="77"/>
  <c r="F1521" i="77"/>
  <c r="F1522" i="77"/>
  <c r="F1523" i="77"/>
  <c r="F1524" i="77"/>
  <c r="F1525" i="77"/>
  <c r="F1526" i="77"/>
  <c r="F1527" i="77"/>
  <c r="F1528" i="77"/>
  <c r="F1529" i="77"/>
  <c r="F1530" i="77"/>
  <c r="F1531" i="77"/>
  <c r="F1532" i="77"/>
  <c r="F1533" i="77"/>
  <c r="F1534" i="77"/>
  <c r="F1535" i="77"/>
  <c r="F1536" i="77"/>
  <c r="F1537" i="77"/>
  <c r="F1538" i="77"/>
  <c r="F1539" i="77"/>
  <c r="F1540" i="77"/>
  <c r="F1541" i="77"/>
  <c r="F1542" i="77"/>
  <c r="F1543" i="77"/>
  <c r="F1544" i="77"/>
  <c r="F1545" i="77"/>
  <c r="F1546" i="77"/>
  <c r="F1547" i="77"/>
  <c r="F1548" i="77"/>
  <c r="F1549" i="77"/>
  <c r="F1550" i="77"/>
  <c r="F1551" i="77"/>
  <c r="F1552" i="77"/>
  <c r="F1553" i="77"/>
  <c r="F1554" i="77"/>
  <c r="F1555" i="77"/>
  <c r="F1556" i="77"/>
  <c r="F1557" i="77"/>
  <c r="F1558" i="77"/>
  <c r="F1559" i="77"/>
  <c r="F1560" i="77"/>
  <c r="F1561" i="77"/>
  <c r="F1562" i="77"/>
  <c r="F1563" i="77"/>
  <c r="F1564" i="77"/>
  <c r="F1565" i="77"/>
  <c r="F1566" i="77"/>
  <c r="F1567" i="77"/>
  <c r="F1568" i="77"/>
  <c r="F1569" i="77"/>
  <c r="F1570" i="77"/>
  <c r="F1571" i="77"/>
  <c r="F1572" i="77"/>
  <c r="F1573" i="77"/>
  <c r="F1574" i="77"/>
  <c r="F1575" i="77"/>
  <c r="F1576" i="77"/>
  <c r="F1577" i="77"/>
  <c r="F1578" i="77"/>
  <c r="F1579" i="77"/>
  <c r="F1580" i="77"/>
  <c r="F1581" i="77"/>
  <c r="F1582" i="77"/>
  <c r="F1583" i="77"/>
  <c r="F1584" i="77"/>
  <c r="F1585" i="77"/>
  <c r="F1586" i="77"/>
  <c r="F1587" i="77"/>
  <c r="F1588" i="77"/>
  <c r="F1589" i="77"/>
  <c r="F1590" i="77"/>
  <c r="F1591" i="77"/>
  <c r="F1592" i="77"/>
  <c r="F1593" i="77"/>
  <c r="F1594" i="77"/>
  <c r="F1595" i="77"/>
  <c r="F1596" i="77"/>
  <c r="F1597" i="77"/>
  <c r="F1598" i="77"/>
  <c r="F1599" i="77"/>
  <c r="F1600" i="77"/>
  <c r="F1601" i="77"/>
  <c r="F1602" i="77"/>
  <c r="F1603" i="77"/>
  <c r="F1604" i="77"/>
  <c r="F1605" i="77"/>
  <c r="F1606" i="77"/>
  <c r="F1607" i="77"/>
  <c r="F1608" i="77"/>
  <c r="F1609" i="77"/>
  <c r="F1610" i="77"/>
  <c r="F1611" i="77"/>
  <c r="F1612" i="77"/>
  <c r="F1613" i="77"/>
  <c r="F1614" i="77"/>
  <c r="F1615" i="77"/>
  <c r="F1616" i="77"/>
  <c r="F1617" i="77"/>
  <c r="F1618" i="77"/>
  <c r="F1619" i="77"/>
  <c r="F1620" i="77"/>
  <c r="F1621" i="77"/>
  <c r="F1622" i="77"/>
  <c r="F1623" i="77"/>
  <c r="F1624" i="77"/>
  <c r="F1625" i="77"/>
  <c r="F1626" i="77"/>
  <c r="F1627" i="77"/>
  <c r="F1628" i="77"/>
  <c r="F1629" i="77"/>
  <c r="F1630" i="77"/>
  <c r="F1631" i="77"/>
  <c r="F1632" i="77"/>
  <c r="F1633" i="77"/>
  <c r="F1634" i="77"/>
  <c r="F1635" i="77"/>
  <c r="F1636" i="77"/>
  <c r="F1637" i="77"/>
  <c r="F1638" i="77"/>
  <c r="F1639" i="77"/>
  <c r="F1640" i="77"/>
  <c r="F1641" i="77"/>
  <c r="F1642" i="77"/>
  <c r="F1643" i="77"/>
  <c r="F1644" i="77"/>
  <c r="F1645" i="77"/>
  <c r="F1646" i="77"/>
  <c r="F1647" i="77"/>
  <c r="F1648" i="77"/>
  <c r="F1649" i="77"/>
  <c r="F1650" i="77"/>
  <c r="F1651" i="77"/>
  <c r="F1652" i="77"/>
  <c r="F1653" i="77"/>
  <c r="F1654" i="77"/>
  <c r="F1655" i="77"/>
  <c r="F1656" i="77"/>
  <c r="F1657" i="77"/>
  <c r="F1658" i="77"/>
  <c r="F1659" i="77"/>
  <c r="F1660" i="77"/>
  <c r="F1661" i="77"/>
  <c r="F1662" i="77"/>
  <c r="F1663" i="77"/>
  <c r="F1664" i="77"/>
  <c r="F1665" i="77"/>
  <c r="F1666" i="77"/>
  <c r="F1667" i="77"/>
  <c r="F1668" i="77"/>
  <c r="F1669" i="77"/>
  <c r="F1670" i="77"/>
  <c r="F1671" i="77"/>
  <c r="F1672" i="77"/>
  <c r="F1673" i="77"/>
  <c r="F1674" i="77"/>
  <c r="F1675" i="77"/>
  <c r="F1676" i="77"/>
  <c r="F1677" i="77"/>
  <c r="F1678" i="77"/>
  <c r="F1679" i="77"/>
  <c r="F1680" i="77"/>
  <c r="F1681" i="77"/>
  <c r="F1682" i="77"/>
  <c r="F1683" i="77"/>
  <c r="F1684" i="77"/>
  <c r="F1685" i="77"/>
  <c r="F1686" i="77"/>
  <c r="F1687" i="77"/>
  <c r="F1688" i="77"/>
  <c r="F1689" i="77"/>
  <c r="F1690" i="77"/>
  <c r="F1691" i="77"/>
  <c r="F1692" i="77"/>
  <c r="F1693" i="77"/>
  <c r="F1694" i="77"/>
  <c r="F1695" i="77"/>
  <c r="F1696" i="77"/>
  <c r="F1697" i="77"/>
  <c r="F1698" i="77"/>
  <c r="F1699" i="77"/>
  <c r="F1700" i="77"/>
  <c r="F1701" i="77"/>
  <c r="F1702" i="77"/>
  <c r="F1703" i="77"/>
  <c r="F1704" i="77"/>
  <c r="F1705" i="77"/>
  <c r="F1706" i="77"/>
  <c r="F1707" i="77"/>
  <c r="F1708" i="77"/>
  <c r="F1709" i="77"/>
  <c r="F1710" i="77"/>
  <c r="F1711" i="77"/>
  <c r="F1712" i="77"/>
  <c r="F1713" i="77"/>
  <c r="F1714" i="77"/>
  <c r="F1715" i="77"/>
  <c r="F1716" i="77"/>
  <c r="F1717" i="77"/>
  <c r="F1718" i="77"/>
  <c r="F1719" i="77"/>
  <c r="F1720" i="77"/>
  <c r="F1721" i="77"/>
  <c r="F1722" i="77"/>
  <c r="F1723" i="77"/>
  <c r="F1724" i="77"/>
  <c r="F1725" i="77"/>
  <c r="F1726" i="77"/>
  <c r="F1727" i="77"/>
  <c r="F1728" i="77"/>
  <c r="F1729" i="77"/>
  <c r="F1730" i="77"/>
  <c r="F1731" i="77"/>
  <c r="F1732" i="77"/>
  <c r="F1733" i="77"/>
  <c r="F1734" i="77"/>
  <c r="F1735" i="77"/>
  <c r="F1736" i="77"/>
  <c r="F1737" i="77"/>
  <c r="F1738" i="77"/>
  <c r="F1739" i="77"/>
  <c r="F1740" i="77"/>
  <c r="F1741" i="77"/>
  <c r="F1742" i="77"/>
  <c r="F1743" i="77"/>
  <c r="F1744" i="77"/>
  <c r="F1745" i="77"/>
  <c r="F1746" i="77"/>
  <c r="F1747" i="77"/>
  <c r="F1748" i="77"/>
  <c r="F1749" i="77"/>
  <c r="F1750" i="77"/>
  <c r="F1751" i="77"/>
  <c r="F1752" i="77"/>
  <c r="F1753" i="77"/>
  <c r="F1754" i="77"/>
  <c r="F1755" i="77"/>
  <c r="F1756" i="77"/>
  <c r="F1757" i="77"/>
  <c r="F1758" i="77"/>
  <c r="F1759" i="77"/>
  <c r="F1760" i="77"/>
  <c r="F1761" i="77"/>
  <c r="F1762" i="77"/>
  <c r="F1763" i="77"/>
  <c r="F1764" i="77"/>
  <c r="F1765" i="77"/>
  <c r="F1766" i="77"/>
  <c r="F1767" i="77"/>
  <c r="F1768" i="77"/>
  <c r="F1769" i="77"/>
  <c r="F1770" i="77"/>
  <c r="F1771" i="77"/>
  <c r="F1772" i="77"/>
  <c r="F1773" i="77"/>
  <c r="F1774" i="77"/>
  <c r="F1775" i="77"/>
  <c r="F1776" i="77"/>
  <c r="F1777" i="77"/>
  <c r="F1778" i="77"/>
  <c r="F1779" i="77"/>
  <c r="F1780" i="77"/>
  <c r="F1781" i="77"/>
  <c r="F1782" i="77"/>
  <c r="F1783" i="77"/>
  <c r="F1784" i="77"/>
  <c r="F1785" i="77"/>
  <c r="F1786" i="77"/>
  <c r="F1787" i="77"/>
  <c r="F1788" i="77"/>
  <c r="F1789" i="77"/>
  <c r="F1790" i="77"/>
  <c r="F1791" i="77"/>
  <c r="F1792" i="77"/>
  <c r="F1793" i="77"/>
  <c r="F1794" i="77"/>
  <c r="F1795" i="77"/>
  <c r="F1796" i="77"/>
  <c r="F1797" i="77"/>
  <c r="F1798" i="77"/>
  <c r="F1799" i="77"/>
  <c r="F1800" i="77"/>
  <c r="F1801" i="77"/>
  <c r="F1802" i="77"/>
  <c r="F1803" i="77"/>
  <c r="F1804" i="77"/>
  <c r="F1805" i="77"/>
  <c r="F1806" i="77"/>
  <c r="F1807" i="77"/>
  <c r="F1808" i="77"/>
  <c r="F1809" i="77"/>
  <c r="F1810" i="77"/>
  <c r="F1811" i="77"/>
  <c r="F1812" i="77"/>
  <c r="F1813" i="77"/>
  <c r="F1814" i="77"/>
  <c r="F1815" i="77"/>
  <c r="F1816" i="77"/>
  <c r="F1817" i="77"/>
  <c r="F1818" i="77"/>
  <c r="F1819" i="77"/>
  <c r="F1820" i="77"/>
  <c r="F1821" i="77"/>
  <c r="F1822" i="77"/>
  <c r="F1823" i="77"/>
  <c r="F1824" i="77"/>
  <c r="F1825" i="77"/>
  <c r="F1826" i="77"/>
  <c r="F1827" i="77"/>
  <c r="F1828" i="77"/>
  <c r="F1829" i="77"/>
  <c r="F1830" i="77"/>
  <c r="F1831" i="77"/>
  <c r="F1832" i="77"/>
  <c r="F1833" i="77"/>
  <c r="F1834" i="77"/>
  <c r="F1835" i="77"/>
  <c r="F1836" i="77"/>
  <c r="F1837" i="77"/>
  <c r="F1838" i="77"/>
  <c r="F1839" i="77"/>
  <c r="F1840" i="77"/>
  <c r="F1841" i="77"/>
  <c r="F1842" i="77"/>
  <c r="F1843" i="77"/>
  <c r="F1844" i="77"/>
  <c r="F1845" i="77"/>
  <c r="F1846" i="77"/>
  <c r="F1847" i="77"/>
  <c r="F1848" i="77"/>
  <c r="F1849" i="77"/>
  <c r="F1850" i="77"/>
  <c r="F1851" i="77"/>
  <c r="F1852" i="77"/>
  <c r="F1853" i="77"/>
  <c r="F1854" i="77"/>
  <c r="F1855" i="77"/>
  <c r="F1856" i="77"/>
  <c r="F1857" i="77"/>
  <c r="F1858" i="77"/>
  <c r="F1859" i="77"/>
  <c r="F1860" i="77"/>
  <c r="F1861" i="77"/>
  <c r="F1862" i="77"/>
  <c r="F1863" i="77"/>
  <c r="F1864" i="77"/>
  <c r="F1865" i="77"/>
  <c r="F1866" i="77"/>
  <c r="F1867" i="77"/>
  <c r="F1868" i="77"/>
  <c r="F1869" i="77"/>
  <c r="F1870" i="77"/>
  <c r="F1871" i="77"/>
  <c r="F1872" i="77"/>
  <c r="F1873" i="77"/>
  <c r="F1874" i="77"/>
  <c r="F1875" i="77"/>
  <c r="F1876" i="77"/>
  <c r="F1877" i="77"/>
  <c r="F1878" i="77"/>
  <c r="F1879" i="77"/>
  <c r="F1880" i="77"/>
  <c r="F1881" i="77"/>
  <c r="F1882" i="77"/>
  <c r="F1883" i="77"/>
  <c r="F1884" i="77"/>
  <c r="F1885" i="77"/>
  <c r="F1886" i="77"/>
  <c r="F1887" i="77"/>
  <c r="F1888" i="77"/>
  <c r="F1889" i="77"/>
  <c r="F1890" i="77"/>
  <c r="F1891" i="77"/>
  <c r="F1892" i="77"/>
  <c r="F1893" i="77"/>
  <c r="F1894" i="77"/>
  <c r="F1895" i="77"/>
  <c r="F1896" i="77"/>
  <c r="F1897" i="77"/>
  <c r="F1898" i="77"/>
  <c r="F1899" i="77"/>
  <c r="F1900" i="77"/>
  <c r="F1901" i="77"/>
  <c r="F1902" i="77"/>
  <c r="F1903" i="77"/>
  <c r="F1904" i="77"/>
  <c r="F1905" i="77"/>
  <c r="F1906" i="77"/>
  <c r="F1907" i="77"/>
  <c r="F1908" i="77"/>
  <c r="F1909" i="77"/>
  <c r="F1910" i="77"/>
  <c r="F1911" i="77"/>
  <c r="F1912" i="77"/>
  <c r="F1913" i="77"/>
  <c r="F1914" i="77"/>
  <c r="F1915" i="77"/>
  <c r="F1916" i="77"/>
  <c r="F1917" i="77"/>
  <c r="F1918" i="77"/>
  <c r="F1919" i="77"/>
  <c r="F1920" i="77"/>
  <c r="F1921" i="77"/>
  <c r="F1922" i="77"/>
  <c r="F1923" i="77"/>
  <c r="F1924" i="77"/>
  <c r="F1925" i="77"/>
  <c r="F1926" i="77"/>
  <c r="F1927" i="77"/>
  <c r="F1928" i="77"/>
  <c r="F1929" i="77"/>
  <c r="F1930" i="77"/>
  <c r="F1931" i="77"/>
  <c r="F1932" i="77"/>
  <c r="F1933" i="77"/>
  <c r="F1934" i="77"/>
  <c r="F1935" i="77"/>
  <c r="F1936" i="77"/>
  <c r="F1937" i="77"/>
  <c r="F1938" i="77"/>
  <c r="F1939" i="77"/>
  <c r="F1940" i="77"/>
  <c r="F1941" i="77"/>
  <c r="F1942" i="77"/>
  <c r="F1943" i="77"/>
  <c r="F1944" i="77"/>
  <c r="F1945" i="77"/>
  <c r="F1946" i="77"/>
  <c r="F1947" i="77"/>
  <c r="F1948" i="77"/>
  <c r="F1949" i="77"/>
  <c r="F1950" i="77"/>
  <c r="F1951" i="77"/>
  <c r="F1952" i="77"/>
  <c r="F1953" i="77"/>
  <c r="F1954" i="77"/>
  <c r="F1955" i="77"/>
  <c r="F1956" i="77"/>
  <c r="F1957" i="77"/>
  <c r="F1958" i="77"/>
  <c r="F1959" i="77"/>
  <c r="F1960" i="77"/>
  <c r="F1961" i="77"/>
  <c r="F1962" i="77"/>
  <c r="F1963" i="77"/>
  <c r="F1964" i="77"/>
  <c r="F1965" i="77"/>
  <c r="F1966" i="77"/>
  <c r="F1967" i="77"/>
  <c r="F1968" i="77"/>
  <c r="F1969" i="77"/>
  <c r="F1970" i="77"/>
  <c r="F1971" i="77"/>
  <c r="F1972" i="77"/>
  <c r="F1973" i="77"/>
  <c r="F1974" i="77"/>
  <c r="F1975" i="77"/>
  <c r="F1976" i="77"/>
  <c r="F1977" i="77"/>
  <c r="F1978" i="77"/>
  <c r="F1979" i="77"/>
  <c r="F1980" i="77"/>
  <c r="F1981" i="77"/>
  <c r="F1982" i="77"/>
  <c r="F1983" i="77"/>
  <c r="F1984" i="77"/>
  <c r="F1985" i="77"/>
  <c r="F1986" i="77"/>
  <c r="F1987" i="77"/>
  <c r="F1988" i="77"/>
  <c r="F1989" i="77"/>
  <c r="F1990" i="77"/>
  <c r="F1991" i="77"/>
  <c r="F1992" i="77"/>
  <c r="F1993" i="77"/>
  <c r="F1994" i="77"/>
  <c r="F1995" i="77"/>
  <c r="F1996" i="77"/>
  <c r="F1997" i="77"/>
  <c r="F1998" i="77"/>
  <c r="F1999" i="77"/>
  <c r="F2000" i="77"/>
  <c r="F2001" i="77"/>
  <c r="F2002" i="77"/>
  <c r="F2003" i="77"/>
  <c r="F2004" i="77"/>
  <c r="F2005" i="77"/>
  <c r="F2006" i="77"/>
  <c r="F2007" i="77"/>
  <c r="F2008" i="77"/>
  <c r="F2009" i="77"/>
  <c r="F2010" i="77"/>
  <c r="F2011" i="77"/>
  <c r="F2012" i="77"/>
  <c r="F2013" i="77"/>
  <c r="F2014" i="77"/>
  <c r="F2015" i="77"/>
  <c r="F2016" i="77"/>
  <c r="F2017" i="77"/>
  <c r="F2018" i="77"/>
  <c r="F2019" i="77"/>
  <c r="F2020" i="77"/>
  <c r="F2021" i="77"/>
  <c r="F2022" i="77"/>
  <c r="F2023" i="77"/>
  <c r="F2024" i="77"/>
  <c r="F2025" i="77"/>
  <c r="F2026" i="77"/>
  <c r="F2027" i="77"/>
  <c r="F2028" i="77"/>
  <c r="F2029" i="77"/>
  <c r="F2030" i="77"/>
  <c r="F2031" i="77"/>
  <c r="F2032" i="77"/>
  <c r="F2033" i="77"/>
  <c r="F2034" i="77"/>
  <c r="F2035" i="77"/>
  <c r="F2036" i="77"/>
  <c r="F2037" i="77"/>
  <c r="F2038" i="77"/>
  <c r="F2039" i="77"/>
  <c r="F2040" i="77"/>
  <c r="F2041" i="77"/>
  <c r="F2042" i="77"/>
  <c r="F2043" i="77"/>
  <c r="F2044" i="77"/>
  <c r="F2045" i="77"/>
  <c r="F2046" i="77"/>
  <c r="F2047" i="77"/>
  <c r="F2048" i="77"/>
  <c r="F2049" i="77"/>
  <c r="F2050" i="77"/>
  <c r="F2051" i="77"/>
  <c r="F2052" i="77"/>
  <c r="F2053" i="77"/>
  <c r="F2054" i="77"/>
  <c r="F2055" i="77"/>
  <c r="F2056" i="77"/>
  <c r="F2057" i="77"/>
  <c r="F2058" i="77"/>
  <c r="F2059" i="77"/>
  <c r="F2060" i="77"/>
  <c r="F2061" i="77"/>
  <c r="F2062" i="77"/>
  <c r="F2063" i="77"/>
  <c r="F2064" i="77"/>
  <c r="F2065" i="77"/>
  <c r="F2066" i="77"/>
  <c r="F2067" i="77"/>
  <c r="F2068" i="77"/>
  <c r="F2069" i="77"/>
  <c r="F2070" i="77"/>
  <c r="F2071" i="77"/>
  <c r="F2072" i="77"/>
  <c r="F2073" i="77"/>
  <c r="F2074" i="77"/>
  <c r="F2075" i="77"/>
  <c r="F2076" i="77"/>
  <c r="F2077" i="77"/>
  <c r="F2078" i="77"/>
  <c r="F2079" i="77"/>
  <c r="F2080" i="77"/>
  <c r="F2081" i="77"/>
  <c r="F2082" i="77"/>
  <c r="F2083" i="77"/>
  <c r="F2084" i="77"/>
  <c r="F2085" i="77"/>
  <c r="F2086" i="77"/>
  <c r="F2087" i="77"/>
  <c r="F2088" i="77"/>
  <c r="F2089" i="77"/>
  <c r="F2090" i="77"/>
  <c r="F2091" i="77"/>
  <c r="F2092" i="77"/>
  <c r="F2093" i="77"/>
  <c r="F2094" i="77"/>
  <c r="F2095" i="77"/>
  <c r="F2096" i="77"/>
  <c r="F2097" i="77"/>
  <c r="F2098" i="77"/>
  <c r="F2099" i="77"/>
  <c r="F2100" i="77"/>
  <c r="F2101" i="77"/>
  <c r="F2102" i="77"/>
  <c r="F2103" i="77"/>
  <c r="F2104" i="77"/>
  <c r="F2105" i="77"/>
  <c r="F2106" i="77"/>
  <c r="F2107" i="77"/>
  <c r="F2108" i="77"/>
  <c r="F2109" i="77"/>
  <c r="F2110" i="77"/>
  <c r="F2111" i="77"/>
  <c r="F2112" i="77"/>
  <c r="F2113" i="77"/>
  <c r="F2114" i="77"/>
  <c r="F2115" i="77"/>
  <c r="F2116" i="77"/>
  <c r="F2117" i="77"/>
  <c r="F2118" i="77"/>
  <c r="F2119" i="77"/>
  <c r="F2120" i="77"/>
  <c r="F2121" i="77"/>
  <c r="F2122" i="77"/>
  <c r="F2123" i="77"/>
  <c r="F2124" i="77"/>
  <c r="F2125" i="77"/>
  <c r="F2126" i="77"/>
  <c r="F2127" i="77"/>
  <c r="F2128" i="77"/>
  <c r="F2129" i="77"/>
  <c r="F2130" i="77"/>
  <c r="F2131" i="77"/>
  <c r="F2132" i="77"/>
  <c r="F2133" i="77"/>
  <c r="F2134" i="77"/>
  <c r="F2135" i="77"/>
  <c r="F2136" i="77"/>
  <c r="F2137" i="77"/>
  <c r="F2138" i="77"/>
  <c r="F2139" i="77"/>
  <c r="F2140" i="77"/>
  <c r="F2141" i="77"/>
  <c r="F2142" i="77"/>
  <c r="F2143" i="77"/>
  <c r="F2144" i="77"/>
  <c r="F2145" i="77"/>
  <c r="F2146" i="77"/>
  <c r="F2147" i="77"/>
  <c r="F2148" i="77"/>
  <c r="F2149" i="77"/>
  <c r="F2150" i="77"/>
  <c r="F2151" i="77"/>
  <c r="F2152" i="77"/>
  <c r="F2153" i="77"/>
  <c r="F2154" i="77"/>
  <c r="F2155" i="77"/>
  <c r="F2156" i="77"/>
  <c r="F2157" i="77"/>
  <c r="F2158" i="77"/>
  <c r="F2159" i="77"/>
  <c r="F2160" i="77"/>
  <c r="F2161" i="77"/>
  <c r="F2162" i="77"/>
  <c r="F2163" i="77"/>
  <c r="F2164" i="77"/>
  <c r="F2165" i="77"/>
  <c r="F2166" i="77"/>
  <c r="F2167" i="77"/>
  <c r="F2168" i="77"/>
  <c r="F2169" i="77"/>
  <c r="F2170" i="77"/>
  <c r="F2171" i="77"/>
  <c r="F2172" i="77"/>
  <c r="F2173" i="77"/>
  <c r="F2174" i="77"/>
  <c r="F2175" i="77"/>
  <c r="F2176" i="77"/>
  <c r="F2177" i="77"/>
  <c r="F2178" i="77"/>
  <c r="F2179" i="77"/>
  <c r="F2180" i="77"/>
  <c r="F2181" i="77"/>
  <c r="F2182" i="77"/>
  <c r="F2183" i="77"/>
  <c r="F2184" i="77"/>
  <c r="F2185" i="77"/>
  <c r="F2186" i="77"/>
  <c r="F2187" i="77"/>
  <c r="F2188" i="77"/>
  <c r="F2189" i="77"/>
  <c r="F2190" i="77"/>
  <c r="F2191" i="77"/>
  <c r="F2192" i="77"/>
  <c r="F2193" i="77"/>
  <c r="F2194" i="77"/>
  <c r="F2195" i="77"/>
  <c r="F2196" i="77"/>
  <c r="F2197" i="77"/>
  <c r="F2198" i="77"/>
  <c r="F2199" i="77"/>
  <c r="F2200" i="77"/>
  <c r="F2201" i="77"/>
  <c r="F2202" i="77"/>
  <c r="F2203" i="77"/>
  <c r="F2204" i="77"/>
  <c r="F2205" i="77"/>
  <c r="F2206" i="77"/>
  <c r="F2207" i="77"/>
  <c r="F2208" i="77"/>
  <c r="F2209" i="77"/>
  <c r="F2210" i="77"/>
  <c r="F2211" i="77"/>
  <c r="F2212" i="77"/>
  <c r="F2213" i="77"/>
  <c r="F2214" i="77"/>
  <c r="F2215" i="77"/>
  <c r="F2216" i="77"/>
  <c r="F2217" i="77"/>
  <c r="F2218" i="77"/>
  <c r="F2219" i="77"/>
  <c r="F2220" i="77"/>
  <c r="F2221" i="77"/>
  <c r="F2222" i="77"/>
  <c r="F2223" i="77"/>
  <c r="F2224" i="77"/>
  <c r="F2225" i="77"/>
  <c r="F2226" i="77"/>
  <c r="F2227" i="77"/>
  <c r="F2228" i="77"/>
  <c r="F2229" i="77"/>
  <c r="F2230" i="77"/>
  <c r="F2231" i="77"/>
  <c r="F2232" i="77"/>
  <c r="F2233" i="77"/>
  <c r="F2234" i="77"/>
  <c r="F2235" i="77"/>
  <c r="F2236" i="77"/>
  <c r="F2237" i="77"/>
  <c r="F2238" i="77"/>
  <c r="F2239" i="77"/>
  <c r="F2240" i="77"/>
  <c r="F2241" i="77"/>
  <c r="F2242" i="77"/>
  <c r="F2243" i="77"/>
  <c r="F2244" i="77"/>
  <c r="F2245" i="77"/>
  <c r="F2246" i="77"/>
  <c r="F2247" i="77"/>
  <c r="F2248" i="77"/>
  <c r="F2249" i="77"/>
  <c r="F2250" i="77"/>
  <c r="F2251" i="77"/>
  <c r="F2252" i="77"/>
  <c r="F2253" i="77"/>
  <c r="F2254" i="77"/>
  <c r="F2255" i="77"/>
  <c r="F2256" i="77"/>
  <c r="F2257" i="77"/>
  <c r="F2258" i="77"/>
  <c r="F2259" i="77"/>
  <c r="F2260" i="77"/>
  <c r="F2261" i="77"/>
  <c r="F2262" i="77"/>
  <c r="F2263" i="77"/>
  <c r="F2264" i="77"/>
  <c r="F2265" i="77"/>
  <c r="F2266" i="77"/>
  <c r="F2267" i="77"/>
  <c r="F2268" i="77"/>
  <c r="F2269" i="77"/>
  <c r="F2270" i="77"/>
  <c r="F2271" i="77"/>
  <c r="F2272" i="77"/>
  <c r="F2273" i="77"/>
  <c r="F2274" i="77"/>
  <c r="F2275" i="77"/>
  <c r="F2276" i="77"/>
  <c r="F2277" i="77"/>
  <c r="F2278" i="77"/>
  <c r="F2279" i="77"/>
  <c r="F2280" i="77"/>
  <c r="F2281" i="77"/>
  <c r="F2282" i="77"/>
  <c r="F2283" i="77"/>
  <c r="F2284" i="77"/>
  <c r="F2285" i="77"/>
  <c r="F2286" i="77"/>
  <c r="F2287" i="77"/>
  <c r="F2288" i="77"/>
  <c r="F2289" i="77"/>
  <c r="F2290" i="77"/>
  <c r="F2291" i="77"/>
  <c r="F2292" i="77"/>
  <c r="F2293" i="77"/>
  <c r="F2294" i="77"/>
  <c r="F2295" i="77"/>
  <c r="F2296" i="77"/>
  <c r="F2297" i="77"/>
  <c r="F2298" i="77"/>
  <c r="F2299" i="77"/>
  <c r="F2300" i="77"/>
  <c r="F2301" i="77"/>
  <c r="F2302" i="77"/>
  <c r="F2303" i="77"/>
  <c r="F2304" i="77"/>
  <c r="F2305" i="77"/>
  <c r="F2306" i="77"/>
  <c r="F2307" i="77"/>
  <c r="F2308" i="77"/>
  <c r="F2309" i="77"/>
  <c r="F2310" i="77"/>
  <c r="F2311" i="77"/>
  <c r="F2312" i="77"/>
  <c r="F2313" i="77"/>
  <c r="F2314" i="77"/>
  <c r="F2315" i="77"/>
  <c r="F2316" i="77"/>
  <c r="F2317" i="77"/>
  <c r="F2318" i="77"/>
  <c r="F2319" i="77"/>
  <c r="F2320" i="77"/>
  <c r="F2321" i="77"/>
  <c r="F2322" i="77"/>
  <c r="F2323" i="77"/>
  <c r="F2324" i="77"/>
  <c r="F2325" i="77"/>
  <c r="F2326" i="77"/>
  <c r="F2327" i="77"/>
  <c r="F2328" i="77"/>
  <c r="F2329" i="77"/>
  <c r="F2330" i="77"/>
  <c r="F2331" i="77"/>
  <c r="F2332" i="77"/>
  <c r="F2333" i="77"/>
  <c r="F2334" i="77"/>
  <c r="F2335" i="77"/>
  <c r="F2336" i="77"/>
  <c r="F2337" i="77"/>
  <c r="F2338" i="77"/>
  <c r="F2339" i="77"/>
  <c r="F2340" i="77"/>
  <c r="F2341" i="77"/>
  <c r="F2342" i="77"/>
  <c r="F2343" i="77"/>
  <c r="F2344" i="77"/>
  <c r="F2345" i="77"/>
  <c r="F2346" i="77"/>
  <c r="F2347" i="77"/>
  <c r="F2348" i="77"/>
  <c r="F2349" i="77"/>
  <c r="F2350" i="77"/>
  <c r="F2351" i="77"/>
  <c r="F2352" i="77"/>
  <c r="F2353" i="77"/>
  <c r="F2354" i="77"/>
  <c r="F2355" i="77"/>
  <c r="F2356" i="77"/>
  <c r="F2357" i="77"/>
  <c r="F2358" i="77"/>
  <c r="F2359" i="77"/>
  <c r="F2360" i="77"/>
  <c r="F2361" i="77"/>
  <c r="F2362" i="77"/>
  <c r="F2363" i="77"/>
  <c r="F2364" i="77"/>
  <c r="F2365" i="77"/>
  <c r="F2366" i="77"/>
  <c r="F2367" i="77"/>
  <c r="F2368" i="77"/>
  <c r="F2369" i="77"/>
  <c r="F2370" i="77"/>
  <c r="F2371" i="77"/>
  <c r="F2372" i="77"/>
  <c r="F2373" i="77"/>
  <c r="F2374" i="77"/>
  <c r="F2375" i="77"/>
  <c r="F2376" i="77"/>
  <c r="F2377" i="77"/>
  <c r="F2378" i="77"/>
  <c r="F2379" i="77"/>
  <c r="F2380" i="77"/>
  <c r="F2381" i="77"/>
  <c r="F2382" i="77"/>
  <c r="F2383" i="77"/>
  <c r="F2384" i="77"/>
  <c r="F2385" i="77"/>
  <c r="F2386" i="77"/>
  <c r="F2387" i="77"/>
  <c r="F2388" i="77"/>
  <c r="F2389" i="77"/>
  <c r="F2390" i="77"/>
  <c r="F2391" i="77"/>
  <c r="F2392" i="77"/>
  <c r="F2393" i="77"/>
  <c r="F2394" i="77"/>
  <c r="F2395" i="77"/>
  <c r="F2396" i="77"/>
  <c r="F2397" i="77"/>
  <c r="F2398" i="77"/>
  <c r="F2399" i="77"/>
  <c r="F2400" i="77"/>
  <c r="F2401" i="77"/>
  <c r="F2402" i="77"/>
  <c r="F2403" i="77"/>
  <c r="F2404" i="77"/>
  <c r="F2405" i="77"/>
  <c r="F2406" i="77"/>
  <c r="F2407" i="77"/>
  <c r="F2408" i="77"/>
  <c r="F2409" i="77"/>
  <c r="F2410" i="77"/>
  <c r="F2411" i="77"/>
  <c r="F2412" i="77"/>
  <c r="F2413" i="77"/>
  <c r="F2414" i="77"/>
  <c r="F2415" i="77"/>
  <c r="F2416" i="77"/>
  <c r="F2417" i="77"/>
  <c r="F2418" i="77"/>
  <c r="F2419" i="77"/>
  <c r="F2420" i="77"/>
  <c r="F2421" i="77"/>
  <c r="F2422" i="77"/>
  <c r="F2423" i="77"/>
  <c r="F2424" i="77"/>
  <c r="F2425" i="77"/>
  <c r="F2426" i="77"/>
  <c r="F2427" i="77"/>
  <c r="F2428" i="77"/>
  <c r="F2429" i="77"/>
  <c r="F2430" i="77"/>
  <c r="F2431" i="77"/>
  <c r="F2432" i="77"/>
  <c r="F2433" i="77"/>
  <c r="F2434" i="77"/>
  <c r="F2435" i="77"/>
  <c r="F2436" i="77"/>
  <c r="F2437" i="77"/>
  <c r="F2438" i="77"/>
  <c r="F2439" i="77"/>
  <c r="F2440" i="77"/>
  <c r="F2441" i="77"/>
  <c r="F2442" i="77"/>
  <c r="F2443" i="77"/>
  <c r="F2444" i="77"/>
  <c r="F2445" i="77"/>
  <c r="F2446" i="77"/>
  <c r="F2447" i="77"/>
  <c r="F2448" i="77"/>
  <c r="F2449" i="77"/>
  <c r="F2450" i="77"/>
  <c r="F2451" i="77"/>
  <c r="F2452" i="77"/>
  <c r="F2453" i="77"/>
  <c r="F2454" i="77"/>
  <c r="F2455" i="77"/>
  <c r="F2456" i="77"/>
  <c r="F2457" i="77"/>
  <c r="F2458" i="77"/>
  <c r="F2459" i="77"/>
  <c r="F2460" i="77"/>
  <c r="F2461" i="77"/>
  <c r="F2462" i="77"/>
  <c r="F2463" i="77"/>
  <c r="F2464" i="77"/>
  <c r="F2465" i="77"/>
  <c r="F2466" i="77"/>
  <c r="F2467" i="77"/>
  <c r="F2468" i="77"/>
  <c r="F2469" i="77"/>
  <c r="F2470" i="77"/>
  <c r="F2471" i="77"/>
  <c r="F2472" i="77"/>
  <c r="F2473" i="77"/>
  <c r="F2474" i="77"/>
  <c r="F2475" i="77"/>
  <c r="F2476" i="77"/>
  <c r="F2477" i="77"/>
  <c r="F2478" i="77"/>
  <c r="F2479" i="77"/>
  <c r="F2480" i="77"/>
  <c r="F2481" i="77"/>
  <c r="F2482" i="77"/>
  <c r="F2483" i="77"/>
  <c r="F2484" i="77"/>
  <c r="F2485" i="77"/>
  <c r="F2486" i="77"/>
  <c r="F2487" i="77"/>
  <c r="F2488" i="77"/>
  <c r="F2489" i="77"/>
  <c r="F2490" i="77"/>
  <c r="F2491" i="77"/>
  <c r="F2492" i="77"/>
  <c r="F2493" i="77"/>
  <c r="F2494" i="77"/>
  <c r="F2495" i="77"/>
  <c r="F2496" i="77"/>
  <c r="F2497" i="77"/>
  <c r="F2498" i="77"/>
  <c r="F2499" i="77"/>
  <c r="F2500" i="77"/>
  <c r="F2501" i="77"/>
  <c r="F2502" i="77"/>
  <c r="F2503" i="77"/>
  <c r="F2504" i="77"/>
  <c r="F2505" i="77"/>
  <c r="F2506" i="77"/>
  <c r="F2507" i="77"/>
  <c r="F2508" i="77"/>
  <c r="F2509" i="77"/>
  <c r="F2510" i="77"/>
  <c r="F2511" i="77"/>
  <c r="F2512" i="77"/>
  <c r="F2513" i="77"/>
  <c r="F2514" i="77"/>
  <c r="F2515" i="77"/>
  <c r="F2516" i="77"/>
  <c r="F2517" i="77"/>
  <c r="F2518" i="77"/>
  <c r="F2519" i="77"/>
  <c r="F2520" i="77"/>
  <c r="F2521" i="77"/>
  <c r="F2522" i="77"/>
  <c r="F2523" i="77"/>
  <c r="F2524" i="77"/>
  <c r="F2525" i="77"/>
  <c r="F2526" i="77"/>
  <c r="F2527" i="77"/>
  <c r="F2528" i="77"/>
  <c r="F2529" i="77"/>
  <c r="F2530" i="77"/>
  <c r="F2531" i="77"/>
  <c r="F2532" i="77"/>
  <c r="F2533" i="77"/>
  <c r="F2534" i="77"/>
  <c r="F2535" i="77"/>
  <c r="F2536" i="77"/>
  <c r="F2537" i="77"/>
  <c r="F2538" i="77"/>
  <c r="F2539" i="77"/>
  <c r="F2540" i="77"/>
  <c r="F2541" i="77"/>
  <c r="F2542" i="77"/>
  <c r="F2543" i="77"/>
  <c r="F2544" i="77"/>
  <c r="F2545" i="77"/>
  <c r="F2546" i="77"/>
  <c r="F2547" i="77"/>
  <c r="F2548" i="77"/>
  <c r="F2549" i="77"/>
  <c r="F2550" i="77"/>
  <c r="F2551" i="77"/>
  <c r="F2552" i="77"/>
  <c r="F2553" i="77"/>
  <c r="F2554" i="77"/>
  <c r="F2555" i="77"/>
  <c r="F2556" i="77"/>
  <c r="F2557" i="77"/>
  <c r="F2558" i="77"/>
  <c r="F2559" i="77"/>
  <c r="F2560" i="77"/>
  <c r="F2561" i="77"/>
  <c r="F2562" i="77"/>
  <c r="F2563" i="77"/>
  <c r="F2564" i="77"/>
  <c r="F2565" i="77"/>
  <c r="F2566" i="77"/>
  <c r="F2567" i="77"/>
  <c r="F2568" i="77"/>
  <c r="F2569" i="77"/>
  <c r="F2570" i="77"/>
  <c r="F2571" i="77"/>
  <c r="F2572" i="77"/>
  <c r="F2573" i="77"/>
  <c r="F2574" i="77"/>
  <c r="F2575" i="77"/>
  <c r="F2576" i="77"/>
  <c r="F2577" i="77"/>
  <c r="F2578" i="77"/>
  <c r="F2579" i="77"/>
  <c r="F2580" i="77"/>
  <c r="F2581" i="77"/>
  <c r="F2582" i="77"/>
  <c r="F2583" i="77"/>
  <c r="F2584" i="77"/>
  <c r="F2585" i="77"/>
  <c r="F2586" i="77"/>
  <c r="F2587" i="77"/>
  <c r="F2588" i="77"/>
  <c r="F2589" i="77"/>
  <c r="F2590" i="77"/>
  <c r="F2591" i="77"/>
  <c r="F2592" i="77"/>
  <c r="F2593" i="77"/>
  <c r="F2594" i="77"/>
  <c r="F2595" i="77"/>
  <c r="F2596" i="77"/>
  <c r="F2597" i="77"/>
  <c r="F2598" i="77"/>
  <c r="F2599" i="77"/>
  <c r="F2600" i="77"/>
  <c r="F2601" i="77"/>
  <c r="F2602" i="77"/>
  <c r="F2603" i="77"/>
  <c r="F2604" i="77"/>
  <c r="F2605" i="77"/>
  <c r="F2606" i="77"/>
  <c r="F2607" i="77"/>
  <c r="F2608" i="77"/>
  <c r="F2609" i="77"/>
  <c r="F2610" i="77"/>
  <c r="F2611" i="77"/>
  <c r="F2612" i="77"/>
  <c r="F2613" i="77"/>
  <c r="F2614" i="77"/>
  <c r="F2615" i="77"/>
  <c r="F2616" i="77"/>
  <c r="F2617" i="77"/>
  <c r="F2618" i="77"/>
  <c r="F2619" i="77"/>
  <c r="F2620" i="77"/>
  <c r="F2621" i="77"/>
  <c r="F2622" i="77"/>
  <c r="F2623" i="77"/>
  <c r="F2624" i="77"/>
  <c r="F2625" i="77"/>
  <c r="F2626" i="77"/>
  <c r="F2627" i="77"/>
  <c r="F2628" i="77"/>
  <c r="F2629" i="77"/>
  <c r="F2630" i="77"/>
  <c r="F2631" i="77"/>
  <c r="F2632" i="77"/>
  <c r="F2633" i="77"/>
  <c r="F2634" i="77"/>
  <c r="F2635" i="77"/>
  <c r="F2636" i="77"/>
  <c r="F2637" i="77"/>
  <c r="F2638" i="77"/>
  <c r="F2639" i="77"/>
  <c r="F2640" i="77"/>
  <c r="F2641" i="77"/>
  <c r="F2642" i="77"/>
  <c r="F2643" i="77"/>
  <c r="F2644" i="77"/>
  <c r="F2645" i="77"/>
  <c r="F2646" i="77"/>
  <c r="F2647" i="77"/>
  <c r="F2648" i="77"/>
  <c r="F2649" i="77"/>
  <c r="F2650" i="77"/>
  <c r="F2651" i="77"/>
  <c r="F2652" i="77"/>
  <c r="F2653" i="77"/>
  <c r="F2654" i="77"/>
  <c r="F2655" i="77"/>
  <c r="F2656" i="77"/>
  <c r="F2657" i="77"/>
  <c r="F2658" i="77"/>
  <c r="F2659" i="77"/>
  <c r="F2660" i="77"/>
  <c r="F2661" i="77"/>
  <c r="F2662" i="77"/>
  <c r="F2663" i="77"/>
  <c r="F2664" i="77"/>
  <c r="F2665" i="77"/>
  <c r="F2666" i="77"/>
  <c r="F2667" i="77"/>
  <c r="F2668" i="77"/>
  <c r="F2669" i="77"/>
  <c r="F2670" i="77"/>
  <c r="F2671" i="77"/>
  <c r="F2672" i="77"/>
  <c r="F2673" i="77"/>
  <c r="F2674" i="77"/>
  <c r="F2675" i="77"/>
  <c r="F2676" i="77"/>
  <c r="F2677" i="77"/>
  <c r="F2678" i="77"/>
  <c r="F2679" i="77"/>
  <c r="F2680" i="77"/>
  <c r="F2681" i="77"/>
  <c r="F2682" i="77"/>
  <c r="F2683" i="77"/>
  <c r="F2684" i="77"/>
  <c r="F2685" i="77"/>
  <c r="F2686" i="77"/>
  <c r="F2687" i="77"/>
  <c r="F2688" i="77"/>
  <c r="F2689" i="77"/>
  <c r="F2690" i="77"/>
  <c r="F2691" i="77"/>
  <c r="F2692" i="77"/>
  <c r="F2693" i="77"/>
  <c r="F2694" i="77"/>
  <c r="F2695" i="77"/>
  <c r="F2696" i="77"/>
  <c r="F2697" i="77"/>
  <c r="F2698" i="77"/>
  <c r="F2699" i="77"/>
  <c r="F2700" i="77"/>
  <c r="F2701" i="77"/>
  <c r="F2702" i="77"/>
  <c r="F2703" i="77"/>
  <c r="F2704" i="77"/>
  <c r="F2705" i="77"/>
  <c r="F2706" i="77"/>
  <c r="F2707" i="77"/>
  <c r="F2708" i="77"/>
  <c r="F2709" i="77"/>
  <c r="F2710" i="77"/>
  <c r="F2711" i="77"/>
  <c r="F2712" i="77"/>
  <c r="F2713" i="77"/>
  <c r="F2714" i="77"/>
  <c r="F2715" i="77"/>
  <c r="F2716" i="77"/>
  <c r="F2717" i="77"/>
  <c r="F2718" i="77"/>
  <c r="F2719" i="77"/>
  <c r="F2720" i="77"/>
  <c r="F2721" i="77"/>
  <c r="F2722" i="77"/>
  <c r="F2723" i="77"/>
  <c r="F2724" i="77"/>
  <c r="F2725" i="77"/>
  <c r="F2726" i="77"/>
  <c r="F2727" i="77"/>
  <c r="F2728" i="77"/>
  <c r="F2729" i="77"/>
  <c r="F2730" i="77"/>
  <c r="F2731" i="77"/>
  <c r="F2732" i="77"/>
  <c r="F2733" i="77"/>
  <c r="F2734" i="77"/>
  <c r="F2735" i="77"/>
  <c r="F2736" i="77"/>
  <c r="F2737" i="77"/>
  <c r="F2738" i="77"/>
  <c r="F2739" i="77"/>
  <c r="F2740" i="77"/>
  <c r="F2741" i="77"/>
  <c r="F2742" i="77"/>
  <c r="F2743" i="77"/>
  <c r="F2744" i="77"/>
  <c r="F2745" i="77"/>
  <c r="F2746" i="77"/>
  <c r="F2747" i="77"/>
  <c r="F2748" i="77"/>
  <c r="F2749" i="77"/>
  <c r="F2750" i="77"/>
  <c r="F2751" i="77"/>
  <c r="F2752" i="77"/>
  <c r="F2753" i="77"/>
  <c r="F2754" i="77"/>
  <c r="F2755" i="77"/>
  <c r="F2756" i="77"/>
  <c r="F2757" i="77"/>
  <c r="F2758" i="77"/>
  <c r="F2759" i="77"/>
  <c r="F2760" i="77"/>
  <c r="F2761" i="77"/>
  <c r="F2762" i="77"/>
  <c r="F2763" i="77"/>
  <c r="F2764" i="77"/>
  <c r="F2765" i="77"/>
  <c r="F2766" i="77"/>
  <c r="F2767" i="77"/>
  <c r="F2768" i="77"/>
  <c r="F2769" i="77"/>
  <c r="F2770" i="77"/>
  <c r="F2771" i="77"/>
  <c r="F2772" i="77"/>
  <c r="F2773" i="77"/>
  <c r="F2774" i="77"/>
  <c r="F2775" i="77"/>
  <c r="F2776" i="77"/>
  <c r="F2777" i="77"/>
  <c r="F2778" i="77"/>
  <c r="F2779" i="77"/>
  <c r="F2780" i="77"/>
  <c r="F2781" i="77"/>
  <c r="F2782" i="77"/>
  <c r="F2783" i="77"/>
  <c r="F2784" i="77"/>
  <c r="F2785" i="77"/>
  <c r="F2786" i="77"/>
  <c r="F2787" i="77"/>
  <c r="F2788" i="77"/>
  <c r="F2789" i="77"/>
  <c r="F2790" i="77"/>
  <c r="F2791" i="77"/>
  <c r="F2792" i="77"/>
  <c r="F2793" i="77"/>
  <c r="F2794" i="77"/>
  <c r="F2795" i="77"/>
  <c r="F2796" i="77"/>
  <c r="F2797" i="77"/>
  <c r="F2798" i="77"/>
  <c r="F2799" i="77"/>
  <c r="F2800" i="77"/>
  <c r="F2801" i="77"/>
  <c r="F2802" i="77"/>
  <c r="F2803" i="77"/>
  <c r="F2804" i="77"/>
  <c r="F2805" i="77"/>
  <c r="F2806" i="77"/>
  <c r="F2807" i="77"/>
  <c r="F2808" i="77"/>
  <c r="F2809" i="77"/>
  <c r="F2810" i="77"/>
  <c r="F2811" i="77"/>
  <c r="F2812" i="77"/>
  <c r="F2813" i="77"/>
  <c r="F2814" i="77"/>
  <c r="F2815" i="77"/>
  <c r="F2816" i="77"/>
  <c r="F2817" i="77"/>
  <c r="F2818" i="77"/>
  <c r="F2819" i="77"/>
  <c r="F2820" i="77"/>
  <c r="F2821" i="77"/>
  <c r="F2822" i="77"/>
  <c r="F2823" i="77"/>
  <c r="F2824" i="77"/>
  <c r="F2825" i="77"/>
  <c r="F2826" i="77"/>
  <c r="F2827" i="77"/>
  <c r="F2828" i="77"/>
  <c r="F2829" i="77"/>
  <c r="F2830" i="77"/>
  <c r="F2831" i="77"/>
  <c r="F2832" i="77"/>
  <c r="F2833" i="77"/>
  <c r="F2834" i="77"/>
  <c r="F2835" i="77"/>
  <c r="F2836" i="77"/>
  <c r="F2837" i="77"/>
  <c r="F2838" i="77"/>
  <c r="F2839" i="77"/>
  <c r="F2840" i="77"/>
  <c r="F2841" i="77"/>
  <c r="F2842" i="77"/>
  <c r="F2843" i="77"/>
  <c r="F2844" i="77"/>
  <c r="F2845" i="77"/>
  <c r="F2846" i="77"/>
  <c r="F2847" i="77"/>
  <c r="F2848" i="77"/>
  <c r="F2849" i="77"/>
  <c r="F2850" i="77"/>
  <c r="F2851" i="77"/>
  <c r="F2852" i="77"/>
  <c r="F2853" i="77"/>
  <c r="F2854" i="77"/>
  <c r="F2855" i="77"/>
  <c r="F2856" i="77"/>
  <c r="F2857" i="77"/>
  <c r="F2858" i="77"/>
  <c r="F2859" i="77"/>
  <c r="F2860" i="77"/>
  <c r="F2861" i="77"/>
  <c r="F2862" i="77"/>
  <c r="F2863" i="77"/>
  <c r="F2864" i="77"/>
  <c r="F2865" i="77"/>
  <c r="F2866" i="77"/>
  <c r="F2867" i="77"/>
  <c r="F2868" i="77"/>
  <c r="F2869" i="77"/>
  <c r="F2870" i="77"/>
  <c r="F2871" i="77"/>
  <c r="F2872" i="77"/>
  <c r="F2873" i="77"/>
  <c r="F2874" i="77"/>
  <c r="F2875" i="77"/>
  <c r="F2876" i="77"/>
  <c r="F2877" i="77"/>
  <c r="F2878" i="77"/>
  <c r="F2879" i="77"/>
  <c r="F2880" i="77"/>
  <c r="F2881" i="77"/>
  <c r="F2882" i="77"/>
  <c r="F2883" i="77"/>
  <c r="F2884" i="77"/>
  <c r="F2885" i="77"/>
  <c r="F2886" i="77"/>
  <c r="F2887" i="77"/>
  <c r="F2888" i="77"/>
  <c r="F2889" i="77"/>
  <c r="F2890" i="77"/>
  <c r="F2891" i="77"/>
  <c r="F2892" i="77"/>
  <c r="F2893" i="77"/>
  <c r="F2894" i="77"/>
  <c r="F2895" i="77"/>
  <c r="F2896" i="77"/>
  <c r="F2897" i="77"/>
  <c r="F2898" i="77"/>
  <c r="F2899" i="77"/>
  <c r="F2900" i="77"/>
  <c r="F2901" i="77"/>
  <c r="F2902" i="77"/>
  <c r="F2903" i="77"/>
  <c r="F2904" i="77"/>
  <c r="F2905" i="77"/>
  <c r="F2906" i="77"/>
  <c r="F2907" i="77"/>
  <c r="F2908" i="77"/>
  <c r="F2909" i="77"/>
  <c r="F2910" i="77"/>
  <c r="F2911" i="77"/>
  <c r="F2912" i="77"/>
  <c r="F2913" i="77"/>
  <c r="F2914" i="77"/>
  <c r="F2915" i="77"/>
  <c r="F2916" i="77"/>
  <c r="F2917" i="77"/>
  <c r="F2918" i="77"/>
  <c r="F2919" i="77"/>
  <c r="F2920" i="77"/>
  <c r="F2921" i="77"/>
  <c r="F2922" i="77"/>
  <c r="F2923" i="77"/>
  <c r="F2924" i="77"/>
  <c r="F2925" i="77"/>
  <c r="F2926" i="77"/>
  <c r="F2927" i="77"/>
  <c r="F2928" i="77"/>
  <c r="F2929" i="77"/>
  <c r="F2930" i="77"/>
  <c r="F2931" i="77"/>
  <c r="F2932" i="77"/>
  <c r="F2933" i="77"/>
  <c r="F2934" i="77"/>
  <c r="F2935" i="77"/>
  <c r="F2936" i="77"/>
  <c r="F2937" i="77"/>
  <c r="F2938" i="77"/>
  <c r="F2939" i="77"/>
  <c r="F2940" i="77"/>
  <c r="F2941" i="77"/>
  <c r="F2942" i="77"/>
  <c r="F2943" i="77"/>
  <c r="F2944" i="77"/>
  <c r="F2945" i="77"/>
  <c r="F2946" i="77"/>
  <c r="F2947" i="77"/>
  <c r="F2948" i="77"/>
  <c r="F2949" i="77"/>
  <c r="F2950" i="77"/>
  <c r="F2951" i="77"/>
  <c r="F2952" i="77"/>
  <c r="F2953" i="77"/>
  <c r="F2954" i="77"/>
  <c r="F2955" i="77"/>
  <c r="F2956" i="77"/>
  <c r="F2957" i="77"/>
  <c r="F2958" i="77"/>
  <c r="F2959" i="77"/>
  <c r="F2960" i="77"/>
  <c r="F2961" i="77"/>
  <c r="F2962" i="77"/>
  <c r="F2963" i="77"/>
  <c r="F2964" i="77"/>
  <c r="F2965" i="77"/>
  <c r="F2966" i="77"/>
  <c r="F2967" i="77"/>
  <c r="F2968" i="77"/>
  <c r="F2969" i="77"/>
  <c r="F2970" i="77"/>
  <c r="F2971" i="77"/>
  <c r="F2972" i="77"/>
  <c r="F2973" i="77"/>
  <c r="F2974" i="77"/>
  <c r="F2975" i="77"/>
  <c r="F2976" i="77"/>
  <c r="F2977" i="77"/>
  <c r="F2978" i="77"/>
  <c r="F2979" i="77"/>
  <c r="F2980" i="77"/>
  <c r="F2981" i="77"/>
  <c r="F2982" i="77"/>
  <c r="F2983" i="77"/>
  <c r="F2984" i="77"/>
  <c r="F2985" i="77"/>
  <c r="F2986" i="77"/>
  <c r="F2987" i="77"/>
  <c r="F2988" i="77"/>
  <c r="F2989" i="77"/>
  <c r="F2990" i="77"/>
  <c r="F2991" i="77"/>
  <c r="F2992" i="77"/>
  <c r="F2993" i="77"/>
  <c r="F2994" i="77"/>
  <c r="F2995" i="77"/>
  <c r="F2996" i="77"/>
  <c r="F2997" i="77"/>
  <c r="F2998" i="77"/>
  <c r="F2999" i="77"/>
  <c r="F3000" i="77"/>
  <c r="F3001" i="77"/>
  <c r="F3002" i="77"/>
  <c r="F3003" i="77"/>
  <c r="F3004" i="77"/>
  <c r="F3005" i="77"/>
  <c r="F3006" i="77"/>
  <c r="F3007" i="77"/>
  <c r="F3008" i="77"/>
  <c r="F3009" i="77"/>
  <c r="F3010" i="77"/>
  <c r="F3011" i="77"/>
  <c r="F3012" i="77"/>
  <c r="F3013" i="77"/>
  <c r="F3014" i="77"/>
  <c r="F3015" i="77"/>
  <c r="F3016" i="77"/>
  <c r="F3017" i="77"/>
  <c r="F3018" i="77"/>
  <c r="F3019" i="77"/>
  <c r="F3020" i="77"/>
  <c r="F3021" i="77"/>
  <c r="F3022" i="77"/>
  <c r="F3023" i="77"/>
  <c r="F3024" i="77"/>
  <c r="F3025" i="77"/>
  <c r="F3026" i="77"/>
  <c r="F3027" i="77"/>
  <c r="F3028" i="77"/>
  <c r="F3029" i="77"/>
  <c r="F3030" i="77"/>
  <c r="F3031" i="77"/>
  <c r="F3032" i="77"/>
  <c r="F3033" i="77"/>
  <c r="F3034" i="77"/>
  <c r="F3035" i="77"/>
  <c r="F3036" i="77"/>
  <c r="F3037" i="77"/>
  <c r="F3038" i="77"/>
  <c r="F3039" i="77"/>
  <c r="F3040" i="77"/>
  <c r="F3041" i="77"/>
  <c r="F3042" i="77"/>
  <c r="F3043" i="77"/>
  <c r="F3044" i="77"/>
  <c r="F3045" i="77"/>
  <c r="F3046" i="77"/>
  <c r="F3047" i="77"/>
  <c r="F3048" i="77"/>
  <c r="F3049" i="77"/>
  <c r="F3050" i="77"/>
  <c r="F3051" i="77"/>
  <c r="F3052" i="77"/>
  <c r="F3053" i="77"/>
  <c r="F3054" i="77"/>
  <c r="F3055" i="77"/>
  <c r="F3056" i="77"/>
  <c r="F3057" i="77"/>
  <c r="F3058" i="77"/>
  <c r="F3059" i="77"/>
  <c r="F3060" i="77"/>
  <c r="F3061" i="77"/>
  <c r="F3062" i="77"/>
  <c r="F3063" i="77"/>
  <c r="F3064" i="77"/>
  <c r="F3065" i="77"/>
  <c r="F3066" i="77"/>
  <c r="F3067" i="77"/>
  <c r="F3068" i="77"/>
  <c r="F3069" i="77"/>
  <c r="F3070" i="77"/>
  <c r="F3071" i="77"/>
  <c r="F3072" i="77"/>
  <c r="F3073" i="77"/>
  <c r="F3074" i="77"/>
  <c r="F3075" i="77"/>
  <c r="F3076" i="77"/>
  <c r="F3077" i="77"/>
  <c r="F3078" i="77"/>
  <c r="F3079" i="77"/>
  <c r="F3080" i="77"/>
  <c r="F3081" i="77"/>
  <c r="F3082" i="77"/>
  <c r="F3083" i="77"/>
  <c r="F3084" i="77"/>
  <c r="F3085" i="77"/>
  <c r="F3086" i="77"/>
  <c r="F3087" i="77"/>
  <c r="F3088" i="77"/>
  <c r="F3089" i="77"/>
  <c r="F3090" i="77"/>
  <c r="F3091" i="77"/>
  <c r="F3092" i="77"/>
  <c r="F3093" i="77"/>
  <c r="F3094" i="77"/>
  <c r="F3095" i="77"/>
  <c r="F3096" i="77"/>
  <c r="F3097" i="77"/>
  <c r="F3098" i="77"/>
  <c r="F3099" i="77"/>
  <c r="F3100" i="77"/>
  <c r="F3101" i="77"/>
  <c r="F3102" i="77"/>
  <c r="F3103" i="77"/>
  <c r="F3104" i="77"/>
  <c r="F3105" i="77"/>
  <c r="F3106" i="77"/>
  <c r="F3107" i="77"/>
  <c r="F3108" i="77"/>
  <c r="F3109" i="77"/>
  <c r="F3110" i="77"/>
  <c r="F3111" i="77"/>
  <c r="F3112" i="77"/>
  <c r="F3113" i="77"/>
  <c r="F3114" i="77"/>
  <c r="F3115" i="77"/>
  <c r="F3116" i="77"/>
  <c r="F3117" i="77"/>
  <c r="F3118" i="77"/>
  <c r="F3119" i="77"/>
  <c r="F3120" i="77"/>
  <c r="F3121" i="77"/>
  <c r="F3122" i="77"/>
  <c r="F3123" i="77"/>
  <c r="F3124" i="77"/>
  <c r="F3125" i="77"/>
  <c r="F3126" i="77"/>
  <c r="F3127" i="77"/>
  <c r="F3128" i="77"/>
  <c r="F3129" i="77"/>
  <c r="F3130" i="77"/>
  <c r="F3131" i="77"/>
  <c r="F3132" i="77"/>
  <c r="F3133" i="77"/>
  <c r="F3134" i="77"/>
  <c r="F3135" i="77"/>
  <c r="F3136" i="77"/>
  <c r="F3137" i="77"/>
  <c r="F3138" i="77"/>
  <c r="F3139" i="77"/>
  <c r="F3140" i="77"/>
  <c r="F3141" i="77"/>
  <c r="F3142" i="77"/>
  <c r="F3143" i="77"/>
  <c r="F3144" i="77"/>
  <c r="F3145" i="77"/>
  <c r="F3146" i="77"/>
  <c r="F3147" i="77"/>
  <c r="F3148" i="77"/>
  <c r="F3149" i="77"/>
  <c r="F3150" i="77"/>
  <c r="F3151" i="77"/>
  <c r="F3152" i="77"/>
  <c r="F3153" i="77"/>
  <c r="F3154" i="77"/>
  <c r="F3155" i="77"/>
  <c r="F3156" i="77"/>
  <c r="F3157" i="77"/>
  <c r="F3158" i="77"/>
  <c r="F3159" i="77"/>
  <c r="F3160" i="77"/>
  <c r="F3161" i="77"/>
  <c r="F3162" i="77"/>
  <c r="F3163" i="77"/>
  <c r="F3164" i="77"/>
  <c r="F3165" i="77"/>
  <c r="F3166" i="77"/>
  <c r="F3167" i="77"/>
  <c r="F3168" i="77"/>
  <c r="F3169" i="77"/>
  <c r="F3170" i="77"/>
  <c r="F3171" i="77"/>
  <c r="F3172" i="77"/>
  <c r="F3173" i="77"/>
  <c r="F3174" i="77"/>
  <c r="F3175" i="77"/>
  <c r="F3176" i="77"/>
  <c r="F3177" i="77"/>
  <c r="F3178" i="77"/>
  <c r="F3179" i="77"/>
  <c r="F3180" i="77"/>
  <c r="F3181" i="77"/>
  <c r="F3182" i="77"/>
  <c r="F3183" i="77"/>
  <c r="F3184" i="77"/>
  <c r="F3185" i="77"/>
  <c r="F3186" i="77"/>
  <c r="F3187" i="77"/>
  <c r="F3188" i="77"/>
  <c r="F3189" i="77"/>
  <c r="F3190" i="77"/>
  <c r="F3191" i="77"/>
  <c r="F3192" i="77"/>
  <c r="F3193" i="77"/>
  <c r="F3194" i="77"/>
  <c r="F3195" i="77"/>
  <c r="F3196" i="77"/>
  <c r="F3197" i="77"/>
  <c r="F3198" i="77"/>
  <c r="F3199" i="77"/>
  <c r="F3200" i="77"/>
  <c r="F3201" i="77"/>
  <c r="F3202" i="77"/>
  <c r="F3203" i="77"/>
  <c r="F3204" i="77"/>
  <c r="F3205" i="77"/>
  <c r="F3206" i="77"/>
  <c r="F3207" i="77"/>
  <c r="F3208" i="77"/>
  <c r="F3209" i="77"/>
  <c r="F3210" i="77"/>
  <c r="F3211" i="77"/>
  <c r="F3212" i="77"/>
  <c r="F3213" i="77"/>
  <c r="F3214" i="77"/>
  <c r="F3215" i="77"/>
  <c r="F3216" i="77"/>
  <c r="F3217" i="77"/>
  <c r="F3218" i="77"/>
  <c r="F3219" i="77"/>
  <c r="F3220" i="77"/>
  <c r="F3221" i="77"/>
  <c r="F3222" i="77"/>
  <c r="F3223" i="77"/>
  <c r="F3224" i="77"/>
  <c r="F3225" i="77"/>
  <c r="F3226" i="77"/>
  <c r="F3227" i="77"/>
  <c r="F3228" i="77"/>
  <c r="F3229" i="77"/>
  <c r="F3230" i="77"/>
  <c r="F3231" i="77"/>
  <c r="F3232" i="77"/>
  <c r="F3233" i="77"/>
  <c r="F3234" i="77"/>
  <c r="F3235" i="77"/>
  <c r="F3236" i="77"/>
  <c r="F3237" i="77"/>
  <c r="F3238" i="77"/>
  <c r="F3239" i="77"/>
  <c r="F3240" i="77"/>
  <c r="F3241" i="77"/>
  <c r="F3242" i="77"/>
  <c r="F3243" i="77"/>
  <c r="F3244" i="77"/>
  <c r="F3245" i="77"/>
  <c r="F3246" i="77"/>
  <c r="F3247" i="77"/>
  <c r="F3248" i="77"/>
  <c r="F3249" i="77"/>
  <c r="F3250" i="77"/>
  <c r="F3251" i="77"/>
  <c r="F3252" i="77"/>
  <c r="F3253" i="77"/>
  <c r="F3254" i="77"/>
  <c r="F3255" i="77"/>
  <c r="F3256" i="77"/>
  <c r="F3257" i="77"/>
  <c r="F3258" i="77"/>
  <c r="F3259" i="77"/>
  <c r="F3260" i="77"/>
  <c r="F3261" i="77"/>
  <c r="F3262" i="77"/>
  <c r="F3263" i="77"/>
  <c r="F3264" i="77"/>
  <c r="F3265" i="77"/>
  <c r="F3266" i="77"/>
  <c r="F3267" i="77"/>
  <c r="F3268" i="77"/>
  <c r="F3269" i="77"/>
  <c r="F3270" i="77"/>
  <c r="F3271" i="77"/>
  <c r="F3272" i="77"/>
  <c r="F3273" i="77"/>
  <c r="F3274" i="77"/>
  <c r="F3275" i="77"/>
  <c r="F3276" i="77"/>
  <c r="F3277" i="77"/>
  <c r="F3278" i="77"/>
  <c r="F3279" i="77"/>
  <c r="F3280" i="77"/>
  <c r="F3281" i="77"/>
  <c r="F3282" i="77"/>
  <c r="F3283" i="77"/>
  <c r="F3284" i="77"/>
  <c r="F3285" i="77"/>
  <c r="F3286" i="77"/>
  <c r="F3287" i="77"/>
  <c r="F3288" i="77"/>
  <c r="F3289" i="77"/>
  <c r="F3290" i="77"/>
  <c r="F3291" i="77"/>
  <c r="F3292" i="77"/>
  <c r="F3293" i="77"/>
  <c r="F3294" i="77"/>
  <c r="F3295" i="77"/>
  <c r="F3296" i="77"/>
  <c r="F3297" i="77"/>
  <c r="F3298" i="77"/>
  <c r="F3299" i="77"/>
  <c r="F3300" i="77"/>
  <c r="F3301" i="77"/>
  <c r="F3302" i="77"/>
  <c r="F3303" i="77"/>
  <c r="F3304" i="77"/>
  <c r="F3305" i="77"/>
  <c r="F3306" i="77"/>
  <c r="F3307" i="77"/>
  <c r="F3308" i="77"/>
  <c r="F3309" i="77"/>
  <c r="F3310" i="77"/>
  <c r="F3311" i="77"/>
  <c r="F3312" i="77"/>
  <c r="F3313" i="77"/>
  <c r="F3314" i="77"/>
  <c r="F3315" i="77"/>
  <c r="F3316" i="77"/>
  <c r="F3317" i="77"/>
  <c r="F3318" i="77"/>
  <c r="F3319" i="77"/>
  <c r="F3320" i="77"/>
  <c r="F3321" i="77"/>
  <c r="F3322" i="77"/>
  <c r="F3323" i="77"/>
  <c r="F3324" i="77"/>
  <c r="F3325" i="77"/>
  <c r="F3326" i="77"/>
  <c r="F3327" i="77"/>
  <c r="F3328" i="77"/>
  <c r="F3329" i="77"/>
  <c r="F3330" i="77"/>
  <c r="F3331" i="77"/>
  <c r="F3332" i="77"/>
  <c r="F3333" i="77"/>
  <c r="F3334" i="77"/>
  <c r="F3335" i="77"/>
  <c r="F3336" i="77"/>
  <c r="F3337" i="77"/>
  <c r="F3338" i="77"/>
  <c r="F3339" i="77"/>
  <c r="F3340" i="77"/>
  <c r="F3341" i="77"/>
  <c r="F3342" i="77"/>
  <c r="F3343" i="77"/>
  <c r="F3344" i="77"/>
  <c r="F3345" i="77"/>
  <c r="F3346" i="77"/>
  <c r="F3347" i="77"/>
  <c r="F3348" i="77"/>
  <c r="F3349" i="77"/>
  <c r="F3350" i="77"/>
  <c r="F3351" i="77"/>
  <c r="F3352" i="77"/>
  <c r="F3353" i="77"/>
  <c r="F3354" i="77"/>
  <c r="F3355" i="77"/>
  <c r="F3356" i="77"/>
  <c r="F3357" i="77"/>
  <c r="F3358" i="77"/>
  <c r="F3359" i="77"/>
  <c r="F3360" i="77"/>
  <c r="F3361" i="77"/>
  <c r="F3362" i="77"/>
  <c r="F3363" i="77"/>
  <c r="F3364" i="77"/>
  <c r="F3365" i="77"/>
  <c r="F3366" i="77"/>
  <c r="F3367" i="77"/>
  <c r="F3368" i="77"/>
  <c r="F3369" i="77"/>
  <c r="F3370" i="77"/>
  <c r="F3371" i="77"/>
  <c r="F3372" i="77"/>
  <c r="F3373" i="77"/>
  <c r="F3374" i="77"/>
  <c r="F3375" i="77"/>
  <c r="F3376" i="77"/>
  <c r="F3377" i="77"/>
  <c r="F3378" i="77"/>
  <c r="F3379" i="77"/>
  <c r="F3380" i="77"/>
  <c r="F3381" i="77"/>
  <c r="F3382" i="77"/>
  <c r="F3383" i="77"/>
  <c r="F3384" i="77"/>
  <c r="F3385" i="77"/>
  <c r="F3386" i="77"/>
  <c r="F3387" i="77"/>
  <c r="F3388" i="77"/>
  <c r="F3389" i="77"/>
  <c r="F3390" i="77"/>
  <c r="F3391" i="77"/>
  <c r="F3392" i="77"/>
  <c r="F3393" i="77"/>
  <c r="F3394" i="77"/>
  <c r="F3395" i="77"/>
  <c r="F3396" i="77"/>
  <c r="F3397" i="77"/>
  <c r="F3398" i="77"/>
  <c r="F3399" i="77"/>
  <c r="F3400" i="77"/>
  <c r="F3401" i="77"/>
  <c r="F3402" i="77"/>
  <c r="F3403" i="77"/>
  <c r="F3404" i="77"/>
  <c r="F3405" i="77"/>
  <c r="F3406" i="77"/>
  <c r="F3407" i="77"/>
  <c r="F3408" i="77"/>
  <c r="F3409" i="77"/>
  <c r="F3410" i="77"/>
  <c r="F3411" i="77"/>
  <c r="F3412" i="77"/>
  <c r="F3413" i="77"/>
  <c r="F3414" i="77"/>
  <c r="F3415" i="77"/>
  <c r="F3416" i="77"/>
  <c r="F3417" i="77"/>
  <c r="F3418" i="77"/>
  <c r="F3419" i="77"/>
  <c r="F3420" i="77"/>
  <c r="F3421" i="77"/>
  <c r="F3422" i="77"/>
  <c r="F3423" i="77"/>
  <c r="F3424" i="77"/>
  <c r="F3425" i="77"/>
  <c r="F3426" i="77"/>
  <c r="F3427" i="77"/>
  <c r="F3428" i="77"/>
  <c r="F3429" i="77"/>
  <c r="F3430" i="77"/>
  <c r="F3431" i="77"/>
  <c r="F3432" i="77"/>
  <c r="F3433" i="77"/>
  <c r="F3434" i="77"/>
  <c r="F3435" i="77"/>
  <c r="F3436" i="77"/>
  <c r="F3437" i="77"/>
  <c r="F3438" i="77"/>
  <c r="F3439" i="77"/>
  <c r="F3440" i="77"/>
  <c r="F3441" i="77"/>
  <c r="F3442" i="77"/>
  <c r="F3443" i="77"/>
  <c r="F3444" i="77"/>
  <c r="F3445" i="77"/>
  <c r="F3446" i="77"/>
  <c r="F3447" i="77"/>
  <c r="F3448" i="77"/>
  <c r="F3449" i="77"/>
  <c r="F3450" i="77"/>
  <c r="F3451" i="77"/>
  <c r="F3452" i="77"/>
  <c r="F3453" i="77"/>
  <c r="F3454" i="77"/>
  <c r="F3455" i="77"/>
  <c r="F3456" i="77"/>
  <c r="F3457" i="77"/>
  <c r="F3458" i="77"/>
  <c r="F3459" i="77"/>
  <c r="F3460" i="77"/>
  <c r="F3461" i="77"/>
  <c r="F3462" i="77"/>
  <c r="F3463" i="77"/>
  <c r="F3464" i="77"/>
  <c r="F3465" i="77"/>
  <c r="F3466" i="77"/>
  <c r="F3467" i="77"/>
  <c r="F3468" i="77"/>
  <c r="F3469" i="77"/>
  <c r="F3470" i="77"/>
  <c r="F3471" i="77"/>
  <c r="F3472" i="77"/>
  <c r="F3473" i="77"/>
  <c r="F3474" i="77"/>
  <c r="F3475" i="77"/>
  <c r="F3476" i="77"/>
  <c r="F3477" i="77"/>
  <c r="F3478" i="77"/>
  <c r="F3479" i="77"/>
  <c r="F3480" i="77"/>
  <c r="F3481" i="77"/>
  <c r="F3482" i="77"/>
  <c r="F3483" i="77"/>
  <c r="F3484" i="77"/>
  <c r="F3485" i="77"/>
  <c r="F3486" i="77"/>
  <c r="F3487" i="77"/>
  <c r="F3488" i="77"/>
  <c r="F3489" i="77"/>
  <c r="F3490" i="77"/>
  <c r="F3491" i="77"/>
  <c r="F3492" i="77"/>
  <c r="F3493" i="77"/>
  <c r="F3494" i="77"/>
  <c r="F3495" i="77"/>
  <c r="F3496" i="77"/>
  <c r="F3497" i="77"/>
  <c r="F3498" i="77"/>
  <c r="F3499" i="77"/>
  <c r="F3500" i="77"/>
  <c r="F3501" i="77"/>
  <c r="F3502" i="77"/>
  <c r="F3503" i="77"/>
  <c r="F3504" i="77"/>
  <c r="F3505" i="77"/>
  <c r="F3506" i="77"/>
  <c r="F3507" i="77"/>
  <c r="F3508" i="77"/>
  <c r="F3509" i="77"/>
  <c r="F3510" i="77"/>
  <c r="F3511" i="77"/>
  <c r="F3512" i="77"/>
  <c r="F3513" i="77"/>
  <c r="F3514" i="77"/>
  <c r="F3515" i="77"/>
  <c r="F3516" i="77"/>
  <c r="F3517" i="77"/>
  <c r="F3518" i="77"/>
  <c r="F3519" i="77"/>
  <c r="F3520" i="77"/>
  <c r="F3521" i="77"/>
  <c r="F3522" i="77"/>
  <c r="F3523" i="77"/>
  <c r="F3524" i="77"/>
  <c r="F3525" i="77"/>
  <c r="F3526" i="77"/>
  <c r="F3527" i="77"/>
  <c r="F3528" i="77"/>
  <c r="F3529" i="77"/>
  <c r="F3530" i="77"/>
  <c r="F3531" i="77"/>
  <c r="F3532" i="77"/>
  <c r="F3533" i="77"/>
  <c r="F3534" i="77"/>
  <c r="F3535" i="77"/>
  <c r="F3536" i="77"/>
  <c r="F3537" i="77"/>
  <c r="F3538" i="77"/>
  <c r="F3539" i="77"/>
  <c r="F3540" i="77"/>
  <c r="F3541" i="77"/>
  <c r="F3542" i="77"/>
  <c r="F3543" i="77"/>
  <c r="F3544" i="77"/>
  <c r="F3545" i="77"/>
  <c r="F3546" i="77"/>
  <c r="F3547" i="77"/>
  <c r="F3548" i="77"/>
  <c r="F3549" i="77"/>
  <c r="F3550" i="77"/>
  <c r="F3551" i="77"/>
  <c r="F3552" i="77"/>
  <c r="F3553" i="77"/>
  <c r="F3554" i="77"/>
  <c r="F3555" i="77"/>
  <c r="F3556" i="77"/>
  <c r="F3557" i="77"/>
  <c r="F3558" i="77"/>
  <c r="F3559" i="77"/>
  <c r="F3560" i="77"/>
  <c r="F3561" i="77"/>
  <c r="F3562" i="77"/>
  <c r="F3563" i="77"/>
  <c r="F3564" i="77"/>
  <c r="F3565" i="77"/>
  <c r="F3566" i="77"/>
  <c r="F3567" i="77"/>
  <c r="F3568" i="77"/>
  <c r="F3569" i="77"/>
  <c r="F3570" i="77"/>
  <c r="F3571" i="77"/>
  <c r="F3572" i="77"/>
  <c r="F3573" i="77"/>
  <c r="F3574" i="77"/>
  <c r="F3575" i="77"/>
  <c r="F3576" i="77"/>
  <c r="F3577" i="77"/>
  <c r="F3578" i="77"/>
  <c r="F3579" i="77"/>
  <c r="F3580" i="77"/>
  <c r="F3581" i="77"/>
  <c r="F3582" i="77"/>
  <c r="F3583" i="77"/>
  <c r="F3584" i="77"/>
  <c r="F3585" i="77"/>
  <c r="F3586" i="77"/>
  <c r="F3587" i="77"/>
  <c r="F3588" i="77"/>
  <c r="F3589" i="77"/>
  <c r="F3590" i="77"/>
  <c r="F3591" i="77"/>
  <c r="F3592" i="77"/>
  <c r="F3593" i="77"/>
  <c r="F3594" i="77"/>
  <c r="F3595" i="77"/>
  <c r="F3596" i="77"/>
  <c r="F3597" i="77"/>
  <c r="F3598" i="77"/>
  <c r="F3599" i="77"/>
  <c r="F3600" i="77"/>
  <c r="F3601" i="77"/>
  <c r="F3602" i="77"/>
  <c r="F3603" i="77"/>
  <c r="F3604" i="77"/>
  <c r="F3605" i="77"/>
  <c r="F3606" i="77"/>
  <c r="F3607" i="77"/>
  <c r="F3608" i="77"/>
  <c r="F3609" i="77"/>
  <c r="F3610" i="77"/>
  <c r="F3611" i="77"/>
  <c r="F3612" i="77"/>
  <c r="F3613" i="77"/>
  <c r="F3614" i="77"/>
  <c r="F3615" i="77"/>
  <c r="F3616" i="77"/>
  <c r="F3617" i="77"/>
  <c r="F3618" i="77"/>
  <c r="F3619" i="77"/>
  <c r="F3620" i="77"/>
  <c r="F3621" i="77"/>
  <c r="F3622" i="77"/>
  <c r="F3623" i="77"/>
  <c r="F3624" i="77"/>
  <c r="F3625" i="77"/>
  <c r="F3626" i="77"/>
  <c r="F3627" i="77"/>
  <c r="F3628" i="77"/>
  <c r="F3629" i="77"/>
  <c r="F3630" i="77"/>
  <c r="F3631" i="77"/>
  <c r="F3632" i="77"/>
  <c r="F3633" i="77"/>
  <c r="F3634" i="77"/>
  <c r="F3635" i="77"/>
  <c r="F3636" i="77"/>
  <c r="F3637" i="77"/>
  <c r="F3638" i="77"/>
  <c r="F3639" i="77"/>
  <c r="F3640" i="77"/>
  <c r="F3641" i="77"/>
  <c r="F3642" i="77"/>
  <c r="F3643" i="77"/>
  <c r="F3644" i="77"/>
  <c r="F3645" i="77"/>
  <c r="F3646" i="77"/>
  <c r="F3647" i="77"/>
  <c r="F3648" i="77"/>
  <c r="F3649" i="77"/>
  <c r="F3650" i="77"/>
  <c r="F3651" i="77"/>
  <c r="F3652" i="77"/>
  <c r="F3653" i="77"/>
  <c r="F3654" i="77"/>
  <c r="F3655" i="77"/>
  <c r="F3656" i="77"/>
  <c r="F3657" i="77"/>
  <c r="F3658" i="77"/>
  <c r="F3659" i="77"/>
  <c r="F3660" i="77"/>
  <c r="F3661" i="77"/>
  <c r="F3662" i="77"/>
  <c r="F3663" i="77"/>
  <c r="F3664" i="77"/>
  <c r="F3665" i="77"/>
  <c r="F3666" i="77"/>
  <c r="F3667" i="77"/>
  <c r="F3668" i="77"/>
  <c r="F3669" i="77"/>
  <c r="F3670" i="77"/>
  <c r="F3671" i="77"/>
  <c r="F3672" i="77"/>
  <c r="F3673" i="77"/>
  <c r="F3674" i="77"/>
  <c r="F3675" i="77"/>
  <c r="F3676" i="77"/>
  <c r="F3677" i="77"/>
  <c r="F3678" i="77"/>
  <c r="F3679" i="77"/>
  <c r="F3680" i="77"/>
  <c r="F3681" i="77"/>
  <c r="F3682" i="77"/>
  <c r="F3683" i="77"/>
  <c r="F3684" i="77"/>
  <c r="F3685" i="77"/>
  <c r="F3686" i="77"/>
  <c r="F3687" i="77"/>
  <c r="F3688" i="77"/>
  <c r="F3689" i="77"/>
  <c r="F3690" i="77"/>
  <c r="F3691" i="77"/>
  <c r="F3692" i="77"/>
  <c r="F3693" i="77"/>
  <c r="F3694" i="77"/>
  <c r="F3695" i="77"/>
  <c r="F3696" i="77"/>
  <c r="F3697" i="77"/>
  <c r="F3698" i="77"/>
  <c r="F3699" i="77"/>
  <c r="F3700" i="77"/>
  <c r="F3701" i="77"/>
  <c r="F3702" i="77"/>
  <c r="F3703" i="77"/>
  <c r="F3704" i="77"/>
  <c r="F3705" i="77"/>
  <c r="F3706" i="77"/>
  <c r="F3707" i="77"/>
  <c r="F3708" i="77"/>
  <c r="F3709" i="77"/>
  <c r="F3710" i="77"/>
  <c r="F3711" i="77"/>
  <c r="F3712" i="77"/>
  <c r="F3713" i="77"/>
  <c r="F3714" i="77"/>
  <c r="F3715" i="77"/>
  <c r="F3716" i="77"/>
  <c r="F3717" i="77"/>
  <c r="F3718" i="77"/>
  <c r="F3719" i="77"/>
  <c r="F3720" i="77"/>
  <c r="F3721" i="77"/>
  <c r="F3722" i="77"/>
  <c r="F3723" i="77"/>
  <c r="F3724" i="77"/>
  <c r="F3725" i="77"/>
  <c r="F3726" i="77"/>
  <c r="F3727" i="77"/>
  <c r="F3728" i="77"/>
  <c r="F3729" i="77"/>
  <c r="F3730" i="77"/>
  <c r="F3731" i="77"/>
  <c r="F3732" i="77"/>
  <c r="F3733" i="77"/>
  <c r="F3734" i="77"/>
  <c r="F3735" i="77"/>
  <c r="F3736" i="77"/>
  <c r="F3737" i="77"/>
  <c r="F3738" i="77"/>
  <c r="F3739" i="77"/>
  <c r="F3740" i="77"/>
  <c r="F3741" i="77"/>
  <c r="F3742" i="77"/>
  <c r="F3743" i="77"/>
  <c r="F3744" i="77"/>
  <c r="F3745" i="77"/>
  <c r="F3746" i="77"/>
  <c r="F3747" i="77"/>
  <c r="F3748" i="77"/>
  <c r="F3749" i="77"/>
  <c r="F3750" i="77"/>
  <c r="F3751" i="77"/>
  <c r="F3752" i="77"/>
  <c r="F3753" i="77"/>
  <c r="F3754" i="77"/>
  <c r="F3755" i="77"/>
  <c r="F3756" i="77"/>
  <c r="F3757" i="77"/>
  <c r="F3758" i="77"/>
  <c r="F3759" i="77"/>
  <c r="F3760" i="77"/>
  <c r="F3761" i="77"/>
  <c r="F3762" i="77"/>
  <c r="F3763" i="77"/>
  <c r="F3764" i="77"/>
  <c r="F3765" i="77"/>
  <c r="F3766" i="77"/>
  <c r="F3767" i="77"/>
  <c r="F3768" i="77"/>
  <c r="F3769" i="77"/>
  <c r="F3770" i="77"/>
  <c r="F3771" i="77"/>
  <c r="F3772" i="77"/>
  <c r="F3773" i="77"/>
  <c r="F3774" i="77"/>
  <c r="F3775" i="77"/>
  <c r="F3776" i="77"/>
  <c r="F3777" i="77"/>
  <c r="F3778" i="77"/>
  <c r="F3779" i="77"/>
  <c r="F3780" i="77"/>
  <c r="F3781" i="77"/>
  <c r="F3782" i="77"/>
  <c r="F3783" i="77"/>
  <c r="F3784" i="77"/>
  <c r="F3785" i="77"/>
  <c r="F3786" i="77"/>
  <c r="F3787" i="77"/>
  <c r="F3788" i="77"/>
  <c r="F3789" i="77"/>
  <c r="F3790" i="77"/>
  <c r="F3791" i="77"/>
  <c r="F3792" i="77"/>
  <c r="F3793" i="77"/>
  <c r="F3794" i="77"/>
  <c r="F3795" i="77"/>
  <c r="F3796" i="77"/>
  <c r="F3797" i="77"/>
  <c r="F3798" i="77"/>
  <c r="F3799" i="77"/>
  <c r="F3800" i="77"/>
  <c r="F3801" i="77"/>
  <c r="F3802" i="77"/>
  <c r="F3803" i="77"/>
  <c r="F3804" i="77"/>
  <c r="F3805" i="77"/>
  <c r="F3806" i="77"/>
  <c r="F3807" i="77"/>
  <c r="F3808" i="77"/>
  <c r="F3809" i="77"/>
  <c r="F3810" i="77"/>
  <c r="F3811" i="77"/>
  <c r="F3812" i="77"/>
  <c r="F3813" i="77"/>
  <c r="F3814" i="77"/>
  <c r="F3815" i="77"/>
  <c r="F3816" i="77"/>
  <c r="F3817" i="77"/>
  <c r="F3818" i="77"/>
  <c r="F3819" i="77"/>
  <c r="F3820" i="77"/>
  <c r="F3821" i="77"/>
  <c r="F3822" i="77"/>
  <c r="F3823" i="77"/>
  <c r="F3824" i="77"/>
  <c r="F3825" i="77"/>
  <c r="F3826" i="77"/>
  <c r="F3827" i="77"/>
  <c r="F3828" i="77"/>
  <c r="F3829" i="77"/>
  <c r="F3830" i="77"/>
  <c r="F3831" i="77"/>
  <c r="F3832" i="77"/>
  <c r="F3833" i="77"/>
  <c r="F3834" i="77"/>
  <c r="F3835" i="77"/>
  <c r="F3836" i="77"/>
  <c r="F3837" i="77"/>
  <c r="F3838" i="77"/>
  <c r="F3839" i="77"/>
  <c r="F3840" i="77"/>
  <c r="F3841" i="77"/>
  <c r="F3842" i="77"/>
  <c r="F3843" i="77"/>
  <c r="F3844" i="77"/>
  <c r="F3845" i="77"/>
  <c r="F3846" i="77"/>
  <c r="F3847" i="77"/>
  <c r="F3848" i="77"/>
  <c r="F3849" i="77"/>
  <c r="F3850" i="77"/>
  <c r="F3851" i="77"/>
  <c r="F3852" i="77"/>
  <c r="F3853" i="77"/>
  <c r="F3854" i="77"/>
  <c r="F3855" i="77"/>
  <c r="F3856" i="77"/>
  <c r="F3857" i="77"/>
  <c r="F3858" i="77"/>
  <c r="F3859" i="77"/>
  <c r="F3860" i="77"/>
  <c r="F3861" i="77"/>
  <c r="F3862" i="77"/>
  <c r="F3863" i="77"/>
  <c r="F3864" i="77"/>
  <c r="F3865" i="77"/>
  <c r="F3866" i="77"/>
  <c r="F3867" i="77"/>
  <c r="F3868" i="77"/>
  <c r="F3869" i="77"/>
  <c r="F3870" i="77"/>
  <c r="F3871" i="77"/>
  <c r="F3872" i="77"/>
  <c r="F3873" i="77"/>
  <c r="F3874" i="77"/>
  <c r="F3875" i="77"/>
  <c r="F3876" i="77"/>
  <c r="F3877" i="77"/>
  <c r="F3878" i="77"/>
  <c r="F3879" i="77"/>
  <c r="F3880" i="77"/>
  <c r="F3881" i="77"/>
  <c r="F3882" i="77"/>
  <c r="F3883" i="77"/>
  <c r="F3884" i="77"/>
  <c r="F3885" i="77"/>
  <c r="F3886" i="77"/>
  <c r="F3887" i="77"/>
  <c r="F3888" i="77"/>
  <c r="F3889" i="77"/>
  <c r="F3890" i="77"/>
  <c r="F3891" i="77"/>
  <c r="F3892" i="77"/>
  <c r="F3893" i="77"/>
  <c r="F3894" i="77"/>
  <c r="F3895" i="77"/>
  <c r="F3896" i="77"/>
  <c r="F3897" i="77"/>
  <c r="F3898" i="77"/>
  <c r="F3899" i="77"/>
  <c r="F3900" i="77"/>
  <c r="F3901" i="77"/>
  <c r="F3902" i="77"/>
  <c r="F3903" i="77"/>
  <c r="F3904" i="77"/>
  <c r="F3905" i="77"/>
  <c r="F3906" i="77"/>
  <c r="F3907" i="77"/>
  <c r="F3908" i="77"/>
  <c r="F3909" i="77"/>
  <c r="F3910" i="77"/>
  <c r="F3911" i="77"/>
  <c r="F3912" i="77"/>
  <c r="F3913" i="77"/>
  <c r="F3914" i="77"/>
  <c r="F3915" i="77"/>
  <c r="F3916" i="77"/>
  <c r="F3917" i="77"/>
  <c r="F3918" i="77"/>
  <c r="F3919" i="77"/>
  <c r="F3920" i="77"/>
  <c r="F3921" i="77"/>
  <c r="F3922" i="77"/>
  <c r="F3923" i="77"/>
  <c r="F3924" i="77"/>
  <c r="F3925" i="77"/>
  <c r="F3926" i="77"/>
  <c r="F3927" i="77"/>
  <c r="F3928" i="77"/>
  <c r="F3929" i="77"/>
  <c r="F3930" i="77"/>
  <c r="F3931" i="77"/>
  <c r="F3932" i="77"/>
  <c r="F3933" i="77"/>
  <c r="F3934" i="77"/>
  <c r="F3935" i="77"/>
  <c r="F3936" i="77"/>
  <c r="F3937" i="77"/>
  <c r="F3938" i="77"/>
  <c r="F3939" i="77"/>
  <c r="F3940" i="77"/>
  <c r="F3941" i="77"/>
  <c r="F3942" i="77"/>
  <c r="F3943" i="77"/>
  <c r="F3944" i="77"/>
  <c r="F3945" i="77"/>
  <c r="F3946" i="77"/>
  <c r="F3947" i="77"/>
  <c r="F3948" i="77"/>
  <c r="F3949" i="77"/>
  <c r="F3950" i="77"/>
  <c r="F3951" i="77"/>
  <c r="F3952" i="77"/>
  <c r="F3953" i="77"/>
  <c r="F3954" i="77"/>
  <c r="F3955" i="77"/>
  <c r="F3956" i="77"/>
  <c r="F3957" i="77"/>
  <c r="F3958" i="77"/>
  <c r="F3959" i="77"/>
  <c r="F3960" i="77"/>
  <c r="F3961" i="77"/>
  <c r="F3962" i="77"/>
  <c r="F3963" i="77"/>
  <c r="F3964" i="77"/>
  <c r="F3965" i="77"/>
  <c r="F3966" i="77"/>
  <c r="F3967" i="77"/>
  <c r="F3968" i="77"/>
  <c r="F3969" i="77"/>
  <c r="F3970" i="77"/>
  <c r="F3971" i="77"/>
  <c r="F3972" i="77"/>
  <c r="F3973" i="77"/>
  <c r="F3974" i="77"/>
  <c r="F3975" i="77"/>
  <c r="F3976" i="77"/>
  <c r="F3977" i="77"/>
  <c r="F3978" i="77"/>
  <c r="F3979" i="77"/>
  <c r="F3980" i="77"/>
  <c r="F3981" i="77"/>
  <c r="F3982" i="77"/>
  <c r="F3983" i="77"/>
  <c r="F3984" i="77"/>
  <c r="F3985" i="77"/>
  <c r="F3986" i="77"/>
  <c r="F3987" i="77"/>
  <c r="F3988" i="77"/>
  <c r="F3989" i="77"/>
  <c r="F3990" i="77"/>
  <c r="F3991" i="77"/>
  <c r="F3992" i="77"/>
  <c r="F3993" i="77"/>
  <c r="F3994" i="77"/>
  <c r="F3995" i="77"/>
  <c r="F3996" i="77"/>
  <c r="F3997" i="77"/>
  <c r="F3998" i="77"/>
  <c r="F3999" i="77"/>
  <c r="F4000" i="77"/>
  <c r="F4001" i="77"/>
  <c r="F4002" i="77"/>
  <c r="F4003" i="77"/>
  <c r="F4004" i="77"/>
  <c r="F4005" i="77"/>
  <c r="F4006" i="77"/>
  <c r="F4007" i="77"/>
  <c r="F4008" i="77"/>
  <c r="F4009" i="77"/>
  <c r="F4010" i="77"/>
  <c r="F4011" i="77"/>
  <c r="F4012" i="77"/>
  <c r="F4013" i="77"/>
  <c r="F4014" i="77"/>
  <c r="F4015" i="77"/>
  <c r="F4016" i="77"/>
  <c r="F4017" i="77"/>
  <c r="F4018" i="77"/>
  <c r="F4019" i="77"/>
  <c r="F4020" i="77"/>
  <c r="F4021" i="77"/>
  <c r="F4022" i="77"/>
  <c r="F4023" i="77"/>
  <c r="F4024" i="77"/>
  <c r="F4025" i="77"/>
  <c r="F4026" i="77"/>
  <c r="F4027" i="77"/>
  <c r="F4028" i="77"/>
  <c r="F4029" i="77"/>
  <c r="F4030" i="77"/>
  <c r="F4031" i="77"/>
  <c r="F4032" i="77"/>
  <c r="F4033" i="77"/>
  <c r="F4034" i="77"/>
  <c r="F4035" i="77"/>
  <c r="F4036" i="77"/>
  <c r="F4037" i="77"/>
  <c r="F4038" i="77"/>
  <c r="F4039" i="77"/>
  <c r="F4040" i="77"/>
  <c r="F4041" i="77"/>
  <c r="F4042" i="77"/>
  <c r="F4043" i="77"/>
  <c r="F4044" i="77"/>
  <c r="F4045" i="77"/>
  <c r="F4046" i="77"/>
  <c r="F4047" i="77"/>
  <c r="F4048" i="77"/>
  <c r="F4049" i="77"/>
  <c r="F4050" i="77"/>
  <c r="F4051" i="77"/>
  <c r="F4052" i="77"/>
  <c r="F4053" i="77"/>
  <c r="F4054" i="77"/>
  <c r="F4055" i="77"/>
  <c r="F4056" i="77"/>
  <c r="F4057" i="77"/>
  <c r="F4058" i="77"/>
  <c r="F4059" i="77"/>
  <c r="F4060" i="77"/>
  <c r="F4061" i="77"/>
  <c r="F4062" i="77"/>
  <c r="F4063" i="77"/>
  <c r="F4064" i="77"/>
  <c r="F4065" i="77"/>
  <c r="F4066" i="77"/>
  <c r="F4067" i="77"/>
  <c r="F4068" i="77"/>
  <c r="F4069" i="77"/>
  <c r="F4070" i="77"/>
  <c r="F4071" i="77"/>
  <c r="F4072" i="77"/>
  <c r="F4073" i="77"/>
  <c r="F4074" i="77"/>
  <c r="F4075" i="77"/>
  <c r="F4076" i="77"/>
  <c r="F4077" i="77"/>
  <c r="F4078" i="77"/>
  <c r="F4079" i="77"/>
  <c r="F4080" i="77"/>
  <c r="F4081" i="77"/>
  <c r="F4082" i="77"/>
  <c r="F4083" i="77"/>
  <c r="F4084" i="77"/>
  <c r="F4085" i="77"/>
  <c r="F4086" i="77"/>
  <c r="F4087" i="77"/>
  <c r="F4088" i="77"/>
  <c r="F4089" i="77"/>
  <c r="F4090" i="77"/>
  <c r="F4091" i="77"/>
  <c r="F4092" i="77"/>
  <c r="F4093" i="77"/>
  <c r="F4094" i="77"/>
  <c r="F4095" i="77"/>
  <c r="F4096" i="77"/>
  <c r="F4097" i="77"/>
  <c r="F4098" i="77"/>
  <c r="F4099" i="77"/>
  <c r="F4100" i="77"/>
  <c r="F4101" i="77"/>
  <c r="F4102" i="77"/>
  <c r="F4103" i="77"/>
  <c r="F4104" i="77"/>
  <c r="F4105" i="77"/>
  <c r="F4106" i="77"/>
  <c r="F4107" i="77"/>
  <c r="F4108" i="77"/>
  <c r="F4109" i="77"/>
  <c r="F4110" i="77"/>
  <c r="F4111" i="77"/>
  <c r="F4112" i="77"/>
  <c r="F4113" i="77"/>
  <c r="F4114" i="77"/>
  <c r="F4115" i="77"/>
  <c r="F4116" i="77"/>
  <c r="F4117" i="77"/>
  <c r="F4118" i="77"/>
  <c r="F4119" i="77"/>
  <c r="F4120" i="77"/>
  <c r="F4121" i="77"/>
  <c r="F4122" i="77"/>
  <c r="F4123" i="77"/>
  <c r="F4124" i="77"/>
  <c r="F4125" i="77"/>
  <c r="F4126" i="77"/>
  <c r="F4127" i="77"/>
  <c r="F4128" i="77"/>
  <c r="F4129" i="77"/>
  <c r="F5" i="77"/>
  <c r="M1" i="59"/>
  <c r="B6" i="77"/>
  <c r="B7" i="77"/>
  <c r="B8" i="77"/>
  <c r="B9" i="77"/>
  <c r="B10" i="77"/>
  <c r="B11" i="77"/>
  <c r="B12" i="77"/>
  <c r="B13" i="77"/>
  <c r="B14" i="77"/>
  <c r="B15" i="77"/>
  <c r="B16" i="77"/>
  <c r="B17" i="77"/>
  <c r="B18" i="77"/>
  <c r="B19" i="77"/>
  <c r="B20" i="77"/>
  <c r="B21" i="77"/>
  <c r="B22" i="77"/>
  <c r="B23" i="77"/>
  <c r="B24" i="77"/>
  <c r="B25" i="77"/>
  <c r="B26" i="77"/>
  <c r="B27" i="77"/>
  <c r="B28" i="77"/>
  <c r="B29" i="77"/>
  <c r="B30" i="77"/>
  <c r="B31" i="77"/>
  <c r="B32" i="77"/>
  <c r="B33" i="77"/>
  <c r="B34" i="77"/>
  <c r="B35" i="77"/>
  <c r="B36" i="77"/>
  <c r="B37" i="77"/>
  <c r="B38" i="77"/>
  <c r="B39" i="77"/>
  <c r="B40" i="77"/>
  <c r="B41" i="77"/>
  <c r="B42" i="77"/>
  <c r="B43" i="77"/>
  <c r="B44" i="77"/>
  <c r="B45" i="77"/>
  <c r="B46" i="77"/>
  <c r="B47" i="77"/>
  <c r="B48" i="77"/>
  <c r="B49" i="77"/>
  <c r="B50" i="77"/>
  <c r="B51" i="77"/>
  <c r="B52" i="77"/>
  <c r="B53" i="77"/>
  <c r="B54" i="77"/>
  <c r="B55" i="77"/>
  <c r="B56" i="77"/>
  <c r="B57" i="77"/>
  <c r="B58" i="77"/>
  <c r="B59" i="77"/>
  <c r="B60" i="77"/>
  <c r="B61" i="77"/>
  <c r="B62" i="77"/>
  <c r="B63" i="77"/>
  <c r="B64" i="77"/>
  <c r="B65" i="77"/>
  <c r="B66" i="77"/>
  <c r="B67" i="77"/>
  <c r="B68" i="77"/>
  <c r="B69" i="77"/>
  <c r="B70" i="77"/>
  <c r="B71" i="77"/>
  <c r="B72" i="77"/>
  <c r="B73" i="77"/>
  <c r="B74" i="77"/>
  <c r="B75" i="77"/>
  <c r="B76" i="77"/>
  <c r="B77" i="77"/>
  <c r="B78" i="77"/>
  <c r="B79" i="77"/>
  <c r="B80" i="77"/>
  <c r="B81" i="77"/>
  <c r="B82" i="77"/>
  <c r="B83" i="77"/>
  <c r="B84" i="77"/>
  <c r="B85" i="77"/>
  <c r="B86" i="77"/>
  <c r="B87" i="77"/>
  <c r="B88" i="77"/>
  <c r="B89" i="77"/>
  <c r="B90" i="77"/>
  <c r="B91" i="77"/>
  <c r="B92" i="77"/>
  <c r="B93" i="77"/>
  <c r="B94" i="77"/>
  <c r="B95" i="77"/>
  <c r="B96" i="77"/>
  <c r="B97" i="77"/>
  <c r="B98" i="77"/>
  <c r="B99" i="77"/>
  <c r="B100" i="77"/>
  <c r="B101" i="77"/>
  <c r="B102" i="77"/>
  <c r="B103" i="77"/>
  <c r="B104" i="77"/>
  <c r="B105" i="77"/>
  <c r="B106" i="77"/>
  <c r="B107" i="77"/>
  <c r="B108" i="77"/>
  <c r="B109" i="77"/>
  <c r="B110" i="77"/>
  <c r="B111" i="77"/>
  <c r="B112" i="77"/>
  <c r="B113" i="77"/>
  <c r="B114" i="77"/>
  <c r="B115" i="77"/>
  <c r="B116" i="77"/>
  <c r="B117" i="77"/>
  <c r="B118" i="77"/>
  <c r="B119" i="77"/>
  <c r="B120" i="77"/>
  <c r="B121" i="77"/>
  <c r="B122" i="77"/>
  <c r="B123" i="77"/>
  <c r="B124" i="77"/>
  <c r="B125" i="77"/>
  <c r="B126" i="77"/>
  <c r="B127" i="77"/>
  <c r="B128" i="77"/>
  <c r="B129" i="77"/>
  <c r="B130" i="77"/>
  <c r="B131" i="77"/>
  <c r="B132" i="77"/>
  <c r="B133" i="77"/>
  <c r="B134" i="77"/>
  <c r="B135" i="77"/>
  <c r="B136" i="77"/>
  <c r="B137" i="77"/>
  <c r="B138" i="77"/>
  <c r="B139" i="77"/>
  <c r="B140" i="77"/>
  <c r="B141" i="77"/>
  <c r="B142" i="77"/>
  <c r="B143" i="77"/>
  <c r="B144" i="77"/>
  <c r="B145" i="77"/>
  <c r="B146" i="77"/>
  <c r="B147" i="77"/>
  <c r="B148" i="77"/>
  <c r="B149" i="77"/>
  <c r="B150" i="77"/>
  <c r="B151" i="77"/>
  <c r="B152" i="77"/>
  <c r="B153" i="77"/>
  <c r="B154" i="77"/>
  <c r="B155" i="77"/>
  <c r="B156" i="77"/>
  <c r="B157" i="77"/>
  <c r="B158" i="77"/>
  <c r="B159" i="77"/>
  <c r="B160" i="77"/>
  <c r="B161" i="77"/>
  <c r="B162" i="77"/>
  <c r="B163" i="77"/>
  <c r="B164" i="77"/>
  <c r="B165" i="77"/>
  <c r="B166" i="77"/>
  <c r="B167" i="77"/>
  <c r="B168" i="77"/>
  <c r="B169" i="77"/>
  <c r="B170" i="77"/>
  <c r="B171" i="77"/>
  <c r="B172" i="77"/>
  <c r="B173" i="77"/>
  <c r="B174" i="77"/>
  <c r="B175" i="77"/>
  <c r="B176" i="77"/>
  <c r="B177" i="77"/>
  <c r="B178" i="77"/>
  <c r="B179" i="77"/>
  <c r="B180" i="77"/>
  <c r="B181" i="77"/>
  <c r="B182" i="77"/>
  <c r="B183" i="77"/>
  <c r="B184" i="77"/>
  <c r="B185" i="77"/>
  <c r="B186" i="77"/>
  <c r="B187" i="77"/>
  <c r="B188" i="77"/>
  <c r="B189" i="77"/>
  <c r="B190" i="77"/>
  <c r="B191" i="77"/>
  <c r="B192" i="77"/>
  <c r="B193" i="77"/>
  <c r="B194" i="77"/>
  <c r="B195" i="77"/>
  <c r="B196" i="77"/>
  <c r="B197" i="77"/>
  <c r="B198" i="77"/>
  <c r="B199" i="77"/>
  <c r="B200" i="77"/>
  <c r="B201" i="77"/>
  <c r="B202" i="77"/>
  <c r="B203" i="77"/>
  <c r="B204" i="77"/>
  <c r="B205" i="77"/>
  <c r="B206" i="77"/>
  <c r="B207" i="77"/>
  <c r="B208" i="77"/>
  <c r="B209" i="77"/>
  <c r="B210" i="77"/>
  <c r="B211" i="77"/>
  <c r="B212" i="77"/>
  <c r="B213" i="77"/>
  <c r="B214" i="77"/>
  <c r="B215" i="77"/>
  <c r="B216" i="77"/>
  <c r="B217" i="77"/>
  <c r="B218" i="77"/>
  <c r="B219" i="77"/>
  <c r="B220" i="77"/>
  <c r="B221" i="77"/>
  <c r="B222" i="77"/>
  <c r="B223" i="77"/>
  <c r="B224" i="77"/>
  <c r="B225" i="77"/>
  <c r="B226" i="77"/>
  <c r="B227" i="77"/>
  <c r="B228" i="77"/>
  <c r="B229" i="77"/>
  <c r="B230" i="77"/>
  <c r="B231" i="77"/>
  <c r="B232" i="77"/>
  <c r="B233" i="77"/>
  <c r="B234" i="77"/>
  <c r="B235" i="77"/>
  <c r="B236" i="77"/>
  <c r="B237" i="77"/>
  <c r="B238" i="77"/>
  <c r="B239" i="77"/>
  <c r="B240" i="77"/>
  <c r="B241" i="77"/>
  <c r="B242" i="77"/>
  <c r="B243" i="77"/>
  <c r="B244" i="77"/>
  <c r="B245" i="77"/>
  <c r="B246" i="77"/>
  <c r="B247" i="77"/>
  <c r="B248" i="77"/>
  <c r="B249" i="77"/>
  <c r="B250" i="77"/>
  <c r="B251" i="77"/>
  <c r="B252" i="77"/>
  <c r="B253" i="77"/>
  <c r="B254" i="77"/>
  <c r="B255" i="77"/>
  <c r="B256" i="77"/>
  <c r="B257" i="77"/>
  <c r="B258" i="77"/>
  <c r="B259" i="77"/>
  <c r="B260" i="77"/>
  <c r="B261" i="77"/>
  <c r="B262" i="77"/>
  <c r="B263" i="77"/>
  <c r="B264" i="77"/>
  <c r="B265" i="77"/>
  <c r="B266" i="77"/>
  <c r="B267" i="77"/>
  <c r="B268" i="77"/>
  <c r="B269" i="77"/>
  <c r="B270" i="77"/>
  <c r="B271" i="77"/>
  <c r="B272" i="77"/>
  <c r="B273" i="77"/>
  <c r="B274" i="77"/>
  <c r="B275" i="77"/>
  <c r="B276" i="77"/>
  <c r="B277" i="77"/>
  <c r="B278" i="77"/>
  <c r="B279" i="77"/>
  <c r="B280" i="77"/>
  <c r="B281" i="77"/>
  <c r="B282" i="77"/>
  <c r="B283" i="77"/>
  <c r="B284" i="77"/>
  <c r="B285" i="77"/>
  <c r="B286" i="77"/>
  <c r="B287" i="77"/>
  <c r="B288" i="77"/>
  <c r="B289" i="77"/>
  <c r="B290" i="77"/>
  <c r="B291" i="77"/>
  <c r="B292" i="77"/>
  <c r="B293" i="77"/>
  <c r="B294" i="77"/>
  <c r="B295" i="77"/>
  <c r="B296" i="77"/>
  <c r="B297" i="77"/>
  <c r="B298" i="77"/>
  <c r="B299" i="77"/>
  <c r="B300" i="77"/>
  <c r="B301" i="77"/>
  <c r="B302" i="77"/>
  <c r="B303" i="77"/>
  <c r="B304" i="77"/>
  <c r="B305" i="77"/>
  <c r="B306" i="77"/>
  <c r="B307" i="77"/>
  <c r="B308" i="77"/>
  <c r="B309" i="77"/>
  <c r="B310" i="77"/>
  <c r="B311" i="77"/>
  <c r="B312" i="77"/>
  <c r="B313" i="77"/>
  <c r="B314" i="77"/>
  <c r="B315" i="77"/>
  <c r="B316" i="77"/>
  <c r="B317" i="77"/>
  <c r="B318" i="77"/>
  <c r="B319" i="77"/>
  <c r="B320" i="77"/>
  <c r="B321" i="77"/>
  <c r="B322" i="77"/>
  <c r="B323" i="77"/>
  <c r="B324" i="77"/>
  <c r="B325" i="77"/>
  <c r="B326" i="77"/>
  <c r="B327" i="77"/>
  <c r="B328" i="77"/>
  <c r="B329" i="77"/>
  <c r="B330" i="77"/>
  <c r="B331" i="77"/>
  <c r="B332" i="77"/>
  <c r="B333" i="77"/>
  <c r="B334" i="77"/>
  <c r="B335" i="77"/>
  <c r="B336" i="77"/>
  <c r="B337" i="77"/>
  <c r="B338" i="77"/>
  <c r="B339" i="77"/>
  <c r="B340" i="77"/>
  <c r="B341" i="77"/>
  <c r="B342" i="77"/>
  <c r="B343" i="77"/>
  <c r="B344" i="77"/>
  <c r="B345" i="77"/>
  <c r="B346" i="77"/>
  <c r="B347" i="77"/>
  <c r="B348" i="77"/>
  <c r="B349" i="77"/>
  <c r="B350" i="77"/>
  <c r="B351" i="77"/>
  <c r="B352" i="77"/>
  <c r="B353" i="77"/>
  <c r="B354" i="77"/>
  <c r="B355" i="77"/>
  <c r="B356" i="77"/>
  <c r="B357" i="77"/>
  <c r="B358" i="77"/>
  <c r="B359" i="77"/>
  <c r="B360" i="77"/>
  <c r="B361" i="77"/>
  <c r="B362" i="77"/>
  <c r="B363" i="77"/>
  <c r="B364" i="77"/>
  <c r="B365" i="77"/>
  <c r="B366" i="77"/>
  <c r="B367" i="77"/>
  <c r="B368" i="77"/>
  <c r="B369" i="77"/>
  <c r="B370" i="77"/>
  <c r="B371" i="77"/>
  <c r="B372" i="77"/>
  <c r="B373" i="77"/>
  <c r="B374" i="77"/>
  <c r="B375" i="77"/>
  <c r="B376" i="77"/>
  <c r="B377" i="77"/>
  <c r="B378" i="77"/>
  <c r="B379" i="77"/>
  <c r="B380" i="77"/>
  <c r="B381" i="77"/>
  <c r="B382" i="77"/>
  <c r="B383" i="77"/>
  <c r="B384" i="77"/>
  <c r="B385" i="77"/>
  <c r="B386" i="77"/>
  <c r="B387" i="77"/>
  <c r="B388" i="77"/>
  <c r="B389" i="77"/>
  <c r="B390" i="77"/>
  <c r="B391" i="77"/>
  <c r="B392" i="77"/>
  <c r="B393" i="77"/>
  <c r="B394" i="77"/>
  <c r="B395" i="77"/>
  <c r="B396" i="77"/>
  <c r="B397" i="77"/>
  <c r="B398" i="77"/>
  <c r="B399" i="77"/>
  <c r="B400" i="77"/>
  <c r="B401" i="77"/>
  <c r="B402" i="77"/>
  <c r="B403" i="77"/>
  <c r="B404" i="77"/>
  <c r="B405" i="77"/>
  <c r="B406" i="77"/>
  <c r="B407" i="77"/>
  <c r="B408" i="77"/>
  <c r="B409" i="77"/>
  <c r="B410" i="77"/>
  <c r="B411" i="77"/>
  <c r="B412" i="77"/>
  <c r="B413" i="77"/>
  <c r="B414" i="77"/>
  <c r="B415" i="77"/>
  <c r="B416" i="77"/>
  <c r="B417" i="77"/>
  <c r="B418" i="77"/>
  <c r="B419" i="77"/>
  <c r="B420" i="77"/>
  <c r="B421" i="77"/>
  <c r="B422" i="77"/>
  <c r="B423" i="77"/>
  <c r="B424" i="77"/>
  <c r="B425" i="77"/>
  <c r="B426" i="77"/>
  <c r="B427" i="77"/>
  <c r="B428" i="77"/>
  <c r="B429" i="77"/>
  <c r="B430" i="77"/>
  <c r="B431" i="77"/>
  <c r="B432" i="77"/>
  <c r="B433" i="77"/>
  <c r="B434" i="77"/>
  <c r="B435" i="77"/>
  <c r="B436" i="77"/>
  <c r="B437" i="77"/>
  <c r="B438" i="77"/>
  <c r="B439" i="77"/>
  <c r="B440" i="77"/>
  <c r="B441" i="77"/>
  <c r="B442" i="77"/>
  <c r="B443" i="77"/>
  <c r="B444" i="77"/>
  <c r="B445" i="77"/>
  <c r="B446" i="77"/>
  <c r="B447" i="77"/>
  <c r="B448" i="77"/>
  <c r="B449" i="77"/>
  <c r="B450" i="77"/>
  <c r="B451" i="77"/>
  <c r="B452" i="77"/>
  <c r="B453" i="77"/>
  <c r="B454" i="77"/>
  <c r="B455" i="77"/>
  <c r="B456" i="77"/>
  <c r="B457" i="77"/>
  <c r="B458" i="77"/>
  <c r="B459" i="77"/>
  <c r="B460" i="77"/>
  <c r="B461" i="77"/>
  <c r="B462" i="77"/>
  <c r="B463" i="77"/>
  <c r="B464" i="77"/>
  <c r="B465" i="77"/>
  <c r="B466" i="77"/>
  <c r="B467" i="77"/>
  <c r="B468" i="77"/>
  <c r="B469" i="77"/>
  <c r="B470" i="77"/>
  <c r="B471" i="77"/>
  <c r="B472" i="77"/>
  <c r="B473" i="77"/>
  <c r="B474" i="77"/>
  <c r="B475" i="77"/>
  <c r="B476" i="77"/>
  <c r="B477" i="77"/>
  <c r="B478" i="77"/>
  <c r="B479" i="77"/>
  <c r="B480" i="77"/>
  <c r="B481" i="77"/>
  <c r="B482" i="77"/>
  <c r="B483" i="77"/>
  <c r="B484" i="77"/>
  <c r="B485" i="77"/>
  <c r="B486" i="77"/>
  <c r="B487" i="77"/>
  <c r="B488" i="77"/>
  <c r="B489" i="77"/>
  <c r="B490" i="77"/>
  <c r="B491" i="77"/>
  <c r="B492" i="77"/>
  <c r="B493" i="77"/>
  <c r="B494" i="77"/>
  <c r="B495" i="77"/>
  <c r="B496" i="77"/>
  <c r="B497" i="77"/>
  <c r="B498" i="77"/>
  <c r="B499" i="77"/>
  <c r="B500" i="77"/>
  <c r="B501" i="77"/>
  <c r="B502" i="77"/>
  <c r="B503" i="77"/>
  <c r="B504" i="77"/>
  <c r="B505" i="77"/>
  <c r="B506" i="77"/>
  <c r="B507" i="77"/>
  <c r="B508" i="77"/>
  <c r="B509" i="77"/>
  <c r="B510" i="77"/>
  <c r="B511" i="77"/>
  <c r="B512" i="77"/>
  <c r="B513" i="77"/>
  <c r="B514" i="77"/>
  <c r="B515" i="77"/>
  <c r="B516" i="77"/>
  <c r="B517" i="77"/>
  <c r="B518" i="77"/>
  <c r="B519" i="77"/>
  <c r="B520" i="77"/>
  <c r="B521" i="77"/>
  <c r="B522" i="77"/>
  <c r="B523" i="77"/>
  <c r="B524" i="77"/>
  <c r="B525" i="77"/>
  <c r="B526" i="77"/>
  <c r="B527" i="77"/>
  <c r="B528" i="77"/>
  <c r="B529" i="77"/>
  <c r="B530" i="77"/>
  <c r="B531" i="77"/>
  <c r="B532" i="77"/>
  <c r="B533" i="77"/>
  <c r="B534" i="77"/>
  <c r="B535" i="77"/>
  <c r="B536" i="77"/>
  <c r="B537" i="77"/>
  <c r="B538" i="77"/>
  <c r="B539" i="77"/>
  <c r="B540" i="77"/>
  <c r="B541" i="77"/>
  <c r="B542" i="77"/>
  <c r="B543" i="77"/>
  <c r="B544" i="77"/>
  <c r="B545" i="77"/>
  <c r="B546" i="77"/>
  <c r="B547" i="77"/>
  <c r="B548" i="77"/>
  <c r="B549" i="77"/>
  <c r="B550" i="77"/>
  <c r="B551" i="77"/>
  <c r="B552" i="77"/>
  <c r="B553" i="77"/>
  <c r="B554" i="77"/>
  <c r="B555" i="77"/>
  <c r="B556" i="77"/>
  <c r="B557" i="77"/>
  <c r="B558" i="77"/>
  <c r="B559" i="77"/>
  <c r="B560" i="77"/>
  <c r="B561" i="77"/>
  <c r="B562" i="77"/>
  <c r="B563" i="77"/>
  <c r="B564" i="77"/>
  <c r="B565" i="77"/>
  <c r="B566" i="77"/>
  <c r="B567" i="77"/>
  <c r="B568" i="77"/>
  <c r="B569" i="77"/>
  <c r="B570" i="77"/>
  <c r="B571" i="77"/>
  <c r="B572" i="77"/>
  <c r="B573" i="77"/>
  <c r="B574" i="77"/>
  <c r="B575" i="77"/>
  <c r="B576" i="77"/>
  <c r="B577" i="77"/>
  <c r="B578" i="77"/>
  <c r="B579" i="77"/>
  <c r="B580" i="77"/>
  <c r="B581" i="77"/>
  <c r="B582" i="77"/>
  <c r="B583" i="77"/>
  <c r="B584" i="77"/>
  <c r="B585" i="77"/>
  <c r="B586" i="77"/>
  <c r="B587" i="77"/>
  <c r="B588" i="77"/>
  <c r="B589" i="77"/>
  <c r="B590" i="77"/>
  <c r="B591" i="77"/>
  <c r="B592" i="77"/>
  <c r="B593" i="77"/>
  <c r="B594" i="77"/>
  <c r="B595" i="77"/>
  <c r="B596" i="77"/>
  <c r="B597" i="77"/>
  <c r="B598" i="77"/>
  <c r="B599" i="77"/>
  <c r="B600" i="77"/>
  <c r="B601" i="77"/>
  <c r="B602" i="77"/>
  <c r="B603" i="77"/>
  <c r="B604" i="77"/>
  <c r="B605" i="77"/>
  <c r="B606" i="77"/>
  <c r="B607" i="77"/>
  <c r="B608" i="77"/>
  <c r="B609" i="77"/>
  <c r="B610" i="77"/>
  <c r="B611" i="77"/>
  <c r="B612" i="77"/>
  <c r="B613" i="77"/>
  <c r="B614" i="77"/>
  <c r="B615" i="77"/>
  <c r="B616" i="77"/>
  <c r="B617" i="77"/>
  <c r="B618" i="77"/>
  <c r="B619" i="77"/>
  <c r="B620" i="77"/>
  <c r="B621" i="77"/>
  <c r="B622" i="77"/>
  <c r="B623" i="77"/>
  <c r="B624" i="77"/>
  <c r="B625" i="77"/>
  <c r="B626" i="77"/>
  <c r="B627" i="77"/>
  <c r="B628" i="77"/>
  <c r="B629" i="77"/>
  <c r="B630" i="77"/>
  <c r="B631" i="77"/>
  <c r="B632" i="77"/>
  <c r="B633" i="77"/>
  <c r="B634" i="77"/>
  <c r="B635" i="77"/>
  <c r="B636" i="77"/>
  <c r="B637" i="77"/>
  <c r="B638" i="77"/>
  <c r="B639" i="77"/>
  <c r="B640" i="77"/>
  <c r="B641" i="77"/>
  <c r="B642" i="77"/>
  <c r="B643" i="77"/>
  <c r="B644" i="77"/>
  <c r="B645" i="77"/>
  <c r="B646" i="77"/>
  <c r="B647" i="77"/>
  <c r="B648" i="77"/>
  <c r="B649" i="77"/>
  <c r="B650" i="77"/>
  <c r="B651" i="77"/>
  <c r="B652" i="77"/>
  <c r="B653" i="77"/>
  <c r="B654" i="77"/>
  <c r="B655" i="77"/>
  <c r="B656" i="77"/>
  <c r="B657" i="77"/>
  <c r="B658" i="77"/>
  <c r="B659" i="77"/>
  <c r="B660" i="77"/>
  <c r="B661" i="77"/>
  <c r="B662" i="77"/>
  <c r="B663" i="77"/>
  <c r="B664" i="77"/>
  <c r="B665" i="77"/>
  <c r="B666" i="77"/>
  <c r="B667" i="77"/>
  <c r="B668" i="77"/>
  <c r="B669" i="77"/>
  <c r="B670" i="77"/>
  <c r="B671" i="77"/>
  <c r="B672" i="77"/>
  <c r="B673" i="77"/>
  <c r="B674" i="77"/>
  <c r="B675" i="77"/>
  <c r="B676" i="77"/>
  <c r="B677" i="77"/>
  <c r="B678" i="77"/>
  <c r="B679" i="77"/>
  <c r="B680" i="77"/>
  <c r="B681" i="77"/>
  <c r="B682" i="77"/>
  <c r="B683" i="77"/>
  <c r="B684" i="77"/>
  <c r="B685" i="77"/>
  <c r="B686" i="77"/>
  <c r="B687" i="77"/>
  <c r="B688" i="77"/>
  <c r="B689" i="77"/>
  <c r="B690" i="77"/>
  <c r="B691" i="77"/>
  <c r="B692" i="77"/>
  <c r="B693" i="77"/>
  <c r="B694" i="77"/>
  <c r="B695" i="77"/>
  <c r="B696" i="77"/>
  <c r="B697" i="77"/>
  <c r="B698" i="77"/>
  <c r="B699" i="77"/>
  <c r="B700" i="77"/>
  <c r="B701" i="77"/>
  <c r="B702" i="77"/>
  <c r="B703" i="77"/>
  <c r="B704" i="77"/>
  <c r="B705" i="77"/>
  <c r="B706" i="77"/>
  <c r="B707" i="77"/>
  <c r="B708" i="77"/>
  <c r="B709" i="77"/>
  <c r="B710" i="77"/>
  <c r="B711" i="77"/>
  <c r="B712" i="77"/>
  <c r="B713" i="77"/>
  <c r="B714" i="77"/>
  <c r="B715" i="77"/>
  <c r="B716" i="77"/>
  <c r="B717" i="77"/>
  <c r="B718" i="77"/>
  <c r="B719" i="77"/>
  <c r="B720" i="77"/>
  <c r="B721" i="77"/>
  <c r="B722" i="77"/>
  <c r="B723" i="77"/>
  <c r="B724" i="77"/>
  <c r="B725" i="77"/>
  <c r="B726" i="77"/>
  <c r="B727" i="77"/>
  <c r="B728" i="77"/>
  <c r="B729" i="77"/>
  <c r="B730" i="77"/>
  <c r="B731" i="77"/>
  <c r="B732" i="77"/>
  <c r="B733" i="77"/>
  <c r="B734" i="77"/>
  <c r="B735" i="77"/>
  <c r="B736" i="77"/>
  <c r="B737" i="77"/>
  <c r="B738" i="77"/>
  <c r="B739" i="77"/>
  <c r="B740" i="77"/>
  <c r="B741" i="77"/>
  <c r="B742" i="77"/>
  <c r="B743" i="77"/>
  <c r="B744" i="77"/>
  <c r="B745" i="77"/>
  <c r="B746" i="77"/>
  <c r="B747" i="77"/>
  <c r="B748" i="77"/>
  <c r="B749" i="77"/>
  <c r="B750" i="77"/>
  <c r="B751" i="77"/>
  <c r="B752" i="77"/>
  <c r="B753" i="77"/>
  <c r="B754" i="77"/>
  <c r="B755" i="77"/>
  <c r="B756" i="77"/>
  <c r="B757" i="77"/>
  <c r="B758" i="77"/>
  <c r="B759" i="77"/>
  <c r="B760" i="77"/>
  <c r="B761" i="77"/>
  <c r="B762" i="77"/>
  <c r="B763" i="77"/>
  <c r="B764" i="77"/>
  <c r="B765" i="77"/>
  <c r="B766" i="77"/>
  <c r="B767" i="77"/>
  <c r="B768" i="77"/>
  <c r="B769" i="77"/>
  <c r="B770" i="77"/>
  <c r="B771" i="77"/>
  <c r="B772" i="77"/>
  <c r="B773" i="77"/>
  <c r="B774" i="77"/>
  <c r="B775" i="77"/>
  <c r="B776" i="77"/>
  <c r="B777" i="77"/>
  <c r="B778" i="77"/>
  <c r="B779" i="77"/>
  <c r="B780" i="77"/>
  <c r="B781" i="77"/>
  <c r="B782" i="77"/>
  <c r="B783" i="77"/>
  <c r="B784" i="77"/>
  <c r="B785" i="77"/>
  <c r="B786" i="77"/>
  <c r="B787" i="77"/>
  <c r="B788" i="77"/>
  <c r="B789" i="77"/>
  <c r="B790" i="77"/>
  <c r="B791" i="77"/>
  <c r="B792" i="77"/>
  <c r="B793" i="77"/>
  <c r="B794" i="77"/>
  <c r="B795" i="77"/>
  <c r="B796" i="77"/>
  <c r="B797" i="77"/>
  <c r="B798" i="77"/>
  <c r="B799" i="77"/>
  <c r="B800" i="77"/>
  <c r="B801" i="77"/>
  <c r="B802" i="77"/>
  <c r="B803" i="77"/>
  <c r="B804" i="77"/>
  <c r="B805" i="77"/>
  <c r="B806" i="77"/>
  <c r="B807" i="77"/>
  <c r="B808" i="77"/>
  <c r="B809" i="77"/>
  <c r="B810" i="77"/>
  <c r="B811" i="77"/>
  <c r="B812" i="77"/>
  <c r="B813" i="77"/>
  <c r="B814" i="77"/>
  <c r="B815" i="77"/>
  <c r="B816" i="77"/>
  <c r="B817" i="77"/>
  <c r="B818" i="77"/>
  <c r="B819" i="77"/>
  <c r="B820" i="77"/>
  <c r="B821" i="77"/>
  <c r="B822" i="77"/>
  <c r="B823" i="77"/>
  <c r="B824" i="77"/>
  <c r="B825" i="77"/>
  <c r="B826" i="77"/>
  <c r="B827" i="77"/>
  <c r="B828" i="77"/>
  <c r="B829" i="77"/>
  <c r="B830" i="77"/>
  <c r="B831" i="77"/>
  <c r="B832" i="77"/>
  <c r="B833" i="77"/>
  <c r="B834" i="77"/>
  <c r="B835" i="77"/>
  <c r="B836" i="77"/>
  <c r="B837" i="77"/>
  <c r="B838" i="77"/>
  <c r="B839" i="77"/>
  <c r="B840" i="77"/>
  <c r="B841" i="77"/>
  <c r="B842" i="77"/>
  <c r="B843" i="77"/>
  <c r="B844" i="77"/>
  <c r="B845" i="77"/>
  <c r="B846" i="77"/>
  <c r="B847" i="77"/>
  <c r="B848" i="77"/>
  <c r="B849" i="77"/>
  <c r="B850" i="77"/>
  <c r="B851" i="77"/>
  <c r="B852" i="77"/>
  <c r="B853" i="77"/>
  <c r="B854" i="77"/>
  <c r="B855" i="77"/>
  <c r="B856" i="77"/>
  <c r="B857" i="77"/>
  <c r="B858" i="77"/>
  <c r="B859" i="77"/>
  <c r="B860" i="77"/>
  <c r="B861" i="77"/>
  <c r="B862" i="77"/>
  <c r="B863" i="77"/>
  <c r="B864" i="77"/>
  <c r="B865" i="77"/>
  <c r="B866" i="77"/>
  <c r="B867" i="77"/>
  <c r="B868" i="77"/>
  <c r="B869" i="77"/>
  <c r="B870" i="77"/>
  <c r="B871" i="77"/>
  <c r="B872" i="77"/>
  <c r="B873" i="77"/>
  <c r="B874" i="77"/>
  <c r="B875" i="77"/>
  <c r="B876" i="77"/>
  <c r="B877" i="77"/>
  <c r="B878" i="77"/>
  <c r="B879" i="77"/>
  <c r="B880" i="77"/>
  <c r="B881" i="77"/>
  <c r="B882" i="77"/>
  <c r="B883" i="77"/>
  <c r="B884" i="77"/>
  <c r="B885" i="77"/>
  <c r="B886" i="77"/>
  <c r="B887" i="77"/>
  <c r="B888" i="77"/>
  <c r="B889" i="77"/>
  <c r="B890" i="77"/>
  <c r="B891" i="77"/>
  <c r="B892" i="77"/>
  <c r="B893" i="77"/>
  <c r="B894" i="77"/>
  <c r="B895" i="77"/>
  <c r="B896" i="77"/>
  <c r="B897" i="77"/>
  <c r="B898" i="77"/>
  <c r="B899" i="77"/>
  <c r="B900" i="77"/>
  <c r="B901" i="77"/>
  <c r="B902" i="77"/>
  <c r="B903" i="77"/>
  <c r="B904" i="77"/>
  <c r="B905" i="77"/>
  <c r="B906" i="77"/>
  <c r="B907" i="77"/>
  <c r="B908" i="77"/>
  <c r="B909" i="77"/>
  <c r="B910" i="77"/>
  <c r="B911" i="77"/>
  <c r="B912" i="77"/>
  <c r="B913" i="77"/>
  <c r="B914" i="77"/>
  <c r="B915" i="77"/>
  <c r="B916" i="77"/>
  <c r="B917" i="77"/>
  <c r="B918" i="77"/>
  <c r="B919" i="77"/>
  <c r="B920" i="77"/>
  <c r="B921" i="77"/>
  <c r="B922" i="77"/>
  <c r="B923" i="77"/>
  <c r="B924" i="77"/>
  <c r="B925" i="77"/>
  <c r="B926" i="77"/>
  <c r="B927" i="77"/>
  <c r="B928" i="77"/>
  <c r="B929" i="77"/>
  <c r="B930" i="77"/>
  <c r="B931" i="77"/>
  <c r="B932" i="77"/>
  <c r="B933" i="77"/>
  <c r="B934" i="77"/>
  <c r="B935" i="77"/>
  <c r="B936" i="77"/>
  <c r="B937" i="77"/>
  <c r="B938" i="77"/>
  <c r="B939" i="77"/>
  <c r="B940" i="77"/>
  <c r="B941" i="77"/>
  <c r="B942" i="77"/>
  <c r="B943" i="77"/>
  <c r="B944" i="77"/>
  <c r="B945" i="77"/>
  <c r="B946" i="77"/>
  <c r="B947" i="77"/>
  <c r="B948" i="77"/>
  <c r="B949" i="77"/>
  <c r="B950" i="77"/>
  <c r="B951" i="77"/>
  <c r="B952" i="77"/>
  <c r="B953" i="77"/>
  <c r="B954" i="77"/>
  <c r="B955" i="77"/>
  <c r="B956" i="77"/>
  <c r="B957" i="77"/>
  <c r="B958" i="77"/>
  <c r="B959" i="77"/>
  <c r="B960" i="77"/>
  <c r="B961" i="77"/>
  <c r="B962" i="77"/>
  <c r="B963" i="77"/>
  <c r="B964" i="77"/>
  <c r="B965" i="77"/>
  <c r="B966" i="77"/>
  <c r="B967" i="77"/>
  <c r="B968" i="77"/>
  <c r="B969" i="77"/>
  <c r="B970" i="77"/>
  <c r="B971" i="77"/>
  <c r="B972" i="77"/>
  <c r="B973" i="77"/>
  <c r="B974" i="77"/>
  <c r="B975" i="77"/>
  <c r="B976" i="77"/>
  <c r="B977" i="77"/>
  <c r="B978" i="77"/>
  <c r="B979" i="77"/>
  <c r="B980" i="77"/>
  <c r="B981" i="77"/>
  <c r="B982" i="77"/>
  <c r="B983" i="77"/>
  <c r="B984" i="77"/>
  <c r="B985" i="77"/>
  <c r="B986" i="77"/>
  <c r="B987" i="77"/>
  <c r="B988" i="77"/>
  <c r="B989" i="77"/>
  <c r="B990" i="77"/>
  <c r="B991" i="77"/>
  <c r="B992" i="77"/>
  <c r="B993" i="77"/>
  <c r="B994" i="77"/>
  <c r="B995" i="77"/>
  <c r="B996" i="77"/>
  <c r="B997" i="77"/>
  <c r="B998" i="77"/>
  <c r="B999" i="77"/>
  <c r="B1000" i="77"/>
  <c r="B1001" i="77"/>
  <c r="B1002" i="77"/>
  <c r="B1003" i="77"/>
  <c r="B1004" i="77"/>
  <c r="B1005" i="77"/>
  <c r="B1006" i="77"/>
  <c r="B1007" i="77"/>
  <c r="B1008" i="77"/>
  <c r="B1009" i="77"/>
  <c r="B1010" i="77"/>
  <c r="B1011" i="77"/>
  <c r="B1012" i="77"/>
  <c r="B1013" i="77"/>
  <c r="B1014" i="77"/>
  <c r="B1015" i="77"/>
  <c r="B1016" i="77"/>
  <c r="B1017" i="77"/>
  <c r="B1018" i="77"/>
  <c r="B1019" i="77"/>
  <c r="B1020" i="77"/>
  <c r="B1021" i="77"/>
  <c r="B1022" i="77"/>
  <c r="B1023" i="77"/>
  <c r="B1024" i="77"/>
  <c r="B1025" i="77"/>
  <c r="B1026" i="77"/>
  <c r="B1027" i="77"/>
  <c r="B1028" i="77"/>
  <c r="B1029" i="77"/>
  <c r="B1030" i="77"/>
  <c r="B1031" i="77"/>
  <c r="B1032" i="77"/>
  <c r="B1033" i="77"/>
  <c r="B1034" i="77"/>
  <c r="B1035" i="77"/>
  <c r="B1036" i="77"/>
  <c r="B1037" i="77"/>
  <c r="B1038" i="77"/>
  <c r="B1039" i="77"/>
  <c r="B1040" i="77"/>
  <c r="B1041" i="77"/>
  <c r="B1042" i="77"/>
  <c r="B1043" i="77"/>
  <c r="B1044" i="77"/>
  <c r="B1045" i="77"/>
  <c r="B1046" i="77"/>
  <c r="B1047" i="77"/>
  <c r="B1048" i="77"/>
  <c r="B1049" i="77"/>
  <c r="B1050" i="77"/>
  <c r="B1051" i="77"/>
  <c r="B1052" i="77"/>
  <c r="B1053" i="77"/>
  <c r="B1054" i="77"/>
  <c r="B1055" i="77"/>
  <c r="B1056" i="77"/>
  <c r="B1057" i="77"/>
  <c r="B1058" i="77"/>
  <c r="B1059" i="77"/>
  <c r="B1060" i="77"/>
  <c r="B1061" i="77"/>
  <c r="B1062" i="77"/>
  <c r="B1063" i="77"/>
  <c r="B1064" i="77"/>
  <c r="B1065" i="77"/>
  <c r="B1066" i="77"/>
  <c r="B1067" i="77"/>
  <c r="B1068" i="77"/>
  <c r="B1069" i="77"/>
  <c r="B1070" i="77"/>
  <c r="B1071" i="77"/>
  <c r="B1072" i="77"/>
  <c r="B1073" i="77"/>
  <c r="B1074" i="77"/>
  <c r="B1075" i="77"/>
  <c r="B1076" i="77"/>
  <c r="B1077" i="77"/>
  <c r="B1078" i="77"/>
  <c r="B1079" i="77"/>
  <c r="B1080" i="77"/>
  <c r="B1081" i="77"/>
  <c r="B1082" i="77"/>
  <c r="B1083" i="77"/>
  <c r="B1084" i="77"/>
  <c r="B1085" i="77"/>
  <c r="B1086" i="77"/>
  <c r="B1087" i="77"/>
  <c r="B1088" i="77"/>
  <c r="B1089" i="77"/>
  <c r="B1090" i="77"/>
  <c r="B1091" i="77"/>
  <c r="B1092" i="77"/>
  <c r="B1093" i="77"/>
  <c r="B1094" i="77"/>
  <c r="B1095" i="77"/>
  <c r="B1096" i="77"/>
  <c r="B1097" i="77"/>
  <c r="B1098" i="77"/>
  <c r="B1099" i="77"/>
  <c r="B1100" i="77"/>
  <c r="B1101" i="77"/>
  <c r="B1102" i="77"/>
  <c r="B1103" i="77"/>
  <c r="B1104" i="77"/>
  <c r="B1105" i="77"/>
  <c r="B1106" i="77"/>
  <c r="B1107" i="77"/>
  <c r="B1108" i="77"/>
  <c r="B1109" i="77"/>
  <c r="B1110" i="77"/>
  <c r="B1111" i="77"/>
  <c r="B1112" i="77"/>
  <c r="B1113" i="77"/>
  <c r="B1114" i="77"/>
  <c r="B1115" i="77"/>
  <c r="B1116" i="77"/>
  <c r="B1117" i="77"/>
  <c r="B1118" i="77"/>
  <c r="B1119" i="77"/>
  <c r="B1120" i="77"/>
  <c r="B1121" i="77"/>
  <c r="B1122" i="77"/>
  <c r="B1123" i="77"/>
  <c r="B1124" i="77"/>
  <c r="B1125" i="77"/>
  <c r="B1126" i="77"/>
  <c r="B1127" i="77"/>
  <c r="B1128" i="77"/>
  <c r="B1129" i="77"/>
  <c r="B1130" i="77"/>
  <c r="B1131" i="77"/>
  <c r="B1132" i="77"/>
  <c r="B1133" i="77"/>
  <c r="B1134" i="77"/>
  <c r="B1135" i="77"/>
  <c r="B1136" i="77"/>
  <c r="B1137" i="77"/>
  <c r="B1138" i="77"/>
  <c r="B1139" i="77"/>
  <c r="B1140" i="77"/>
  <c r="B1141" i="77"/>
  <c r="B1142" i="77"/>
  <c r="B1143" i="77"/>
  <c r="B1144" i="77"/>
  <c r="B1145" i="77"/>
  <c r="B1146" i="77"/>
  <c r="B1147" i="77"/>
  <c r="B1148" i="77"/>
  <c r="B1149" i="77"/>
  <c r="B1150" i="77"/>
  <c r="B1151" i="77"/>
  <c r="B1152" i="77"/>
  <c r="B1153" i="77"/>
  <c r="B1154" i="77"/>
  <c r="B1155" i="77"/>
  <c r="B1156" i="77"/>
  <c r="B1157" i="77"/>
  <c r="B1158" i="77"/>
  <c r="B1159" i="77"/>
  <c r="B1160" i="77"/>
  <c r="B1161" i="77"/>
  <c r="B1162" i="77"/>
  <c r="B1163" i="77"/>
  <c r="B1164" i="77"/>
  <c r="B1165" i="77"/>
  <c r="B1166" i="77"/>
  <c r="B1167" i="77"/>
  <c r="B1168" i="77"/>
  <c r="B1169" i="77"/>
  <c r="B1170" i="77"/>
  <c r="B1171" i="77"/>
  <c r="B1172" i="77"/>
  <c r="B1173" i="77"/>
  <c r="B1174" i="77"/>
  <c r="B1175" i="77"/>
  <c r="B1176" i="77"/>
  <c r="B1177" i="77"/>
  <c r="B1178" i="77"/>
  <c r="B1179" i="77"/>
  <c r="B1180" i="77"/>
  <c r="B1181" i="77"/>
  <c r="B1182" i="77"/>
  <c r="B1183" i="77"/>
  <c r="B1184" i="77"/>
  <c r="B1185" i="77"/>
  <c r="B1186" i="77"/>
  <c r="B1187" i="77"/>
  <c r="B1188" i="77"/>
  <c r="B1189" i="77"/>
  <c r="B1190" i="77"/>
  <c r="B1191" i="77"/>
  <c r="B1192" i="77"/>
  <c r="B1193" i="77"/>
  <c r="B1194" i="77"/>
  <c r="B1195" i="77"/>
  <c r="B1196" i="77"/>
  <c r="B1197" i="77"/>
  <c r="B1198" i="77"/>
  <c r="B1199" i="77"/>
  <c r="B1200" i="77"/>
  <c r="B1201" i="77"/>
  <c r="B1202" i="77"/>
  <c r="B1203" i="77"/>
  <c r="B1204" i="77"/>
  <c r="B1205" i="77"/>
  <c r="B1206" i="77"/>
  <c r="B1207" i="77"/>
  <c r="B1208" i="77"/>
  <c r="B1209" i="77"/>
  <c r="B1210" i="77"/>
  <c r="B1211" i="77"/>
  <c r="B1212" i="77"/>
  <c r="B1213" i="77"/>
  <c r="B1214" i="77"/>
  <c r="B1215" i="77"/>
  <c r="B1216" i="77"/>
  <c r="B1217" i="77"/>
  <c r="B1218" i="77"/>
  <c r="B1219" i="77"/>
  <c r="B1220" i="77"/>
  <c r="B1221" i="77"/>
  <c r="B1222" i="77"/>
  <c r="B1223" i="77"/>
  <c r="B1224" i="77"/>
  <c r="B1225" i="77"/>
  <c r="B1226" i="77"/>
  <c r="B1227" i="77"/>
  <c r="B1228" i="77"/>
  <c r="B1229" i="77"/>
  <c r="B1230" i="77"/>
  <c r="B1231" i="77"/>
  <c r="B1232" i="77"/>
  <c r="B1233" i="77"/>
  <c r="B1234" i="77"/>
  <c r="B1235" i="77"/>
  <c r="B1236" i="77"/>
  <c r="B1237" i="77"/>
  <c r="B1238" i="77"/>
  <c r="B1239" i="77"/>
  <c r="B1240" i="77"/>
  <c r="B1241" i="77"/>
  <c r="B1242" i="77"/>
  <c r="B1243" i="77"/>
  <c r="B1244" i="77"/>
  <c r="B1245" i="77"/>
  <c r="B1246" i="77"/>
  <c r="B1247" i="77"/>
  <c r="B1248" i="77"/>
  <c r="B1249" i="77"/>
  <c r="B1250" i="77"/>
  <c r="B1251" i="77"/>
  <c r="B1252" i="77"/>
  <c r="B1253" i="77"/>
  <c r="B1254" i="77"/>
  <c r="B1255" i="77"/>
  <c r="B1256" i="77"/>
  <c r="B1257" i="77"/>
  <c r="B1258" i="77"/>
  <c r="B1259" i="77"/>
  <c r="B1260" i="77"/>
  <c r="B1261" i="77"/>
  <c r="B1262" i="77"/>
  <c r="B1263" i="77"/>
  <c r="B1264" i="77"/>
  <c r="B1265" i="77"/>
  <c r="B1266" i="77"/>
  <c r="B1267" i="77"/>
  <c r="B1268" i="77"/>
  <c r="B1269" i="77"/>
  <c r="B1270" i="77"/>
  <c r="B1271" i="77"/>
  <c r="B1272" i="77"/>
  <c r="B1273" i="77"/>
  <c r="B1274" i="77"/>
  <c r="B1275" i="77"/>
  <c r="B1276" i="77"/>
  <c r="B1277" i="77"/>
  <c r="B1278" i="77"/>
  <c r="B1279" i="77"/>
  <c r="B1280" i="77"/>
  <c r="B1281" i="77"/>
  <c r="B1282" i="77"/>
  <c r="B1283" i="77"/>
  <c r="B1284" i="77"/>
  <c r="B1285" i="77"/>
  <c r="B1286" i="77"/>
  <c r="B1287" i="77"/>
  <c r="B1288" i="77"/>
  <c r="B1289" i="77"/>
  <c r="B1290" i="77"/>
  <c r="B1291" i="77"/>
  <c r="B1292" i="77"/>
  <c r="B1293" i="77"/>
  <c r="B1294" i="77"/>
  <c r="B1295" i="77"/>
  <c r="B1296" i="77"/>
  <c r="B1297" i="77"/>
  <c r="B1298" i="77"/>
  <c r="B1299" i="77"/>
  <c r="B1300" i="77"/>
  <c r="B1301" i="77"/>
  <c r="B1302" i="77"/>
  <c r="B1303" i="77"/>
  <c r="B1304" i="77"/>
  <c r="B1305" i="77"/>
  <c r="B1306" i="77"/>
  <c r="B1307" i="77"/>
  <c r="B1308" i="77"/>
  <c r="B1309" i="77"/>
  <c r="B1310" i="77"/>
  <c r="B1311" i="77"/>
  <c r="B1312" i="77"/>
  <c r="B1313" i="77"/>
  <c r="B1314" i="77"/>
  <c r="B1315" i="77"/>
  <c r="B1316" i="77"/>
  <c r="B1317" i="77"/>
  <c r="B1318" i="77"/>
  <c r="B1319" i="77"/>
  <c r="B1320" i="77"/>
  <c r="B1321" i="77"/>
  <c r="B1322" i="77"/>
  <c r="B1323" i="77"/>
  <c r="B1324" i="77"/>
  <c r="B1325" i="77"/>
  <c r="B1326" i="77"/>
  <c r="B1327" i="77"/>
  <c r="B1328" i="77"/>
  <c r="B1329" i="77"/>
  <c r="B1330" i="77"/>
  <c r="B1331" i="77"/>
  <c r="B1332" i="77"/>
  <c r="B1333" i="77"/>
  <c r="B1334" i="77"/>
  <c r="B1335" i="77"/>
  <c r="B1336" i="77"/>
  <c r="B1337" i="77"/>
  <c r="B1338" i="77"/>
  <c r="B1339" i="77"/>
  <c r="B1340" i="77"/>
  <c r="B1341" i="77"/>
  <c r="B1342" i="77"/>
  <c r="B1343" i="77"/>
  <c r="B1344" i="77"/>
  <c r="B1345" i="77"/>
  <c r="B1346" i="77"/>
  <c r="B1347" i="77"/>
  <c r="B1348" i="77"/>
  <c r="B1349" i="77"/>
  <c r="B1350" i="77"/>
  <c r="B1351" i="77"/>
  <c r="B1352" i="77"/>
  <c r="B1353" i="77"/>
  <c r="B1354" i="77"/>
  <c r="B1355" i="77"/>
  <c r="B1356" i="77"/>
  <c r="B1357" i="77"/>
  <c r="B1358" i="77"/>
  <c r="B1359" i="77"/>
  <c r="B1360" i="77"/>
  <c r="B1361" i="77"/>
  <c r="B1362" i="77"/>
  <c r="B1363" i="77"/>
  <c r="B1364" i="77"/>
  <c r="B1365" i="77"/>
  <c r="B1366" i="77"/>
  <c r="B1367" i="77"/>
  <c r="B1368" i="77"/>
  <c r="B1369" i="77"/>
  <c r="B1370" i="77"/>
  <c r="B1371" i="77"/>
  <c r="B1372" i="77"/>
  <c r="B1373" i="77"/>
  <c r="B1374" i="77"/>
  <c r="B1375" i="77"/>
  <c r="B1376" i="77"/>
  <c r="B1377" i="77"/>
  <c r="B1378" i="77"/>
  <c r="B1379" i="77"/>
  <c r="B1380" i="77"/>
  <c r="B1381" i="77"/>
  <c r="B1382" i="77"/>
  <c r="B1383" i="77"/>
  <c r="B1384" i="77"/>
  <c r="B1385" i="77"/>
  <c r="B1386" i="77"/>
  <c r="B1387" i="77"/>
  <c r="B1388" i="77"/>
  <c r="B1389" i="77"/>
  <c r="B1390" i="77"/>
  <c r="B1391" i="77"/>
  <c r="B1392" i="77"/>
  <c r="B1393" i="77"/>
  <c r="B1394" i="77"/>
  <c r="B1395" i="77"/>
  <c r="B1396" i="77"/>
  <c r="B1397" i="77"/>
  <c r="B1398" i="77"/>
  <c r="B1399" i="77"/>
  <c r="B1400" i="77"/>
  <c r="B1401" i="77"/>
  <c r="B1402" i="77"/>
  <c r="B1403" i="77"/>
  <c r="B1404" i="77"/>
  <c r="B1405" i="77"/>
  <c r="B1406" i="77"/>
  <c r="B1407" i="77"/>
  <c r="B1408" i="77"/>
  <c r="B1409" i="77"/>
  <c r="B1410" i="77"/>
  <c r="B1411" i="77"/>
  <c r="B1412" i="77"/>
  <c r="B1413" i="77"/>
  <c r="B1414" i="77"/>
  <c r="B1415" i="77"/>
  <c r="B1416" i="77"/>
  <c r="B1417" i="77"/>
  <c r="B1418" i="77"/>
  <c r="B1419" i="77"/>
  <c r="B1420" i="77"/>
  <c r="B1421" i="77"/>
  <c r="B1422" i="77"/>
  <c r="B1423" i="77"/>
  <c r="B1424" i="77"/>
  <c r="B1425" i="77"/>
  <c r="B1426" i="77"/>
  <c r="B1427" i="77"/>
  <c r="B1428" i="77"/>
  <c r="B1429" i="77"/>
  <c r="B1430" i="77"/>
  <c r="B1431" i="77"/>
  <c r="B1432" i="77"/>
  <c r="B1433" i="77"/>
  <c r="B1434" i="77"/>
  <c r="B1435" i="77"/>
  <c r="B1436" i="77"/>
  <c r="B1437" i="77"/>
  <c r="B1438" i="77"/>
  <c r="B1439" i="77"/>
  <c r="B1440" i="77"/>
  <c r="B1441" i="77"/>
  <c r="B1442" i="77"/>
  <c r="B1443" i="77"/>
  <c r="B1444" i="77"/>
  <c r="B1445" i="77"/>
  <c r="B1446" i="77"/>
  <c r="B1447" i="77"/>
  <c r="B1448" i="77"/>
  <c r="B1449" i="77"/>
  <c r="B1450" i="77"/>
  <c r="B1451" i="77"/>
  <c r="B1452" i="77"/>
  <c r="B1453" i="77"/>
  <c r="B1454" i="77"/>
  <c r="B1455" i="77"/>
  <c r="B1456" i="77"/>
  <c r="B1457" i="77"/>
  <c r="B1458" i="77"/>
  <c r="B1459" i="77"/>
  <c r="B1460" i="77"/>
  <c r="B1461" i="77"/>
  <c r="B1462" i="77"/>
  <c r="B1463" i="77"/>
  <c r="B1464" i="77"/>
  <c r="B1465" i="77"/>
  <c r="B1466" i="77"/>
  <c r="B1467" i="77"/>
  <c r="B1468" i="77"/>
  <c r="B1469" i="77"/>
  <c r="B1470" i="77"/>
  <c r="B1471" i="77"/>
  <c r="B1472" i="77"/>
  <c r="B1473" i="77"/>
  <c r="B1474" i="77"/>
  <c r="B1475" i="77"/>
  <c r="B1476" i="77"/>
  <c r="B1477" i="77"/>
  <c r="B1478" i="77"/>
  <c r="B1479" i="77"/>
  <c r="B1480" i="77"/>
  <c r="B1481" i="77"/>
  <c r="B1482" i="77"/>
  <c r="B1483" i="77"/>
  <c r="B1484" i="77"/>
  <c r="B1485" i="77"/>
  <c r="B1486" i="77"/>
  <c r="B1487" i="77"/>
  <c r="B1488" i="77"/>
  <c r="B1489" i="77"/>
  <c r="B1490" i="77"/>
  <c r="B1491" i="77"/>
  <c r="B1492" i="77"/>
  <c r="B1493" i="77"/>
  <c r="B1494" i="77"/>
  <c r="B1495" i="77"/>
  <c r="B1496" i="77"/>
  <c r="B1497" i="77"/>
  <c r="B1498" i="77"/>
  <c r="B1499" i="77"/>
  <c r="B1500" i="77"/>
  <c r="B1501" i="77"/>
  <c r="B1502" i="77"/>
  <c r="B1503" i="77"/>
  <c r="B1504" i="77"/>
  <c r="B1505" i="77"/>
  <c r="B1506" i="77"/>
  <c r="B1507" i="77"/>
  <c r="B1508" i="77"/>
  <c r="B1509" i="77"/>
  <c r="B1510" i="77"/>
  <c r="B1511" i="77"/>
  <c r="B1512" i="77"/>
  <c r="B1513" i="77"/>
  <c r="B1514" i="77"/>
  <c r="B1515" i="77"/>
  <c r="B1516" i="77"/>
  <c r="B1517" i="77"/>
  <c r="B1518" i="77"/>
  <c r="B1519" i="77"/>
  <c r="B1520" i="77"/>
  <c r="B1521" i="77"/>
  <c r="B1522" i="77"/>
  <c r="B1523" i="77"/>
  <c r="B1524" i="77"/>
  <c r="B1525" i="77"/>
  <c r="B1526" i="77"/>
  <c r="B1527" i="77"/>
  <c r="B1528" i="77"/>
  <c r="B1529" i="77"/>
  <c r="B1530" i="77"/>
  <c r="B1531" i="77"/>
  <c r="B1532" i="77"/>
  <c r="B1533" i="77"/>
  <c r="B1534" i="77"/>
  <c r="B1535" i="77"/>
  <c r="B1536" i="77"/>
  <c r="B1537" i="77"/>
  <c r="B1538" i="77"/>
  <c r="B1539" i="77"/>
  <c r="B1540" i="77"/>
  <c r="B1541" i="77"/>
  <c r="B1542" i="77"/>
  <c r="B1543" i="77"/>
  <c r="B1544" i="77"/>
  <c r="B1545" i="77"/>
  <c r="B1546" i="77"/>
  <c r="B1547" i="77"/>
  <c r="B1548" i="77"/>
  <c r="B1549" i="77"/>
  <c r="B1550" i="77"/>
  <c r="B1551" i="77"/>
  <c r="B1552" i="77"/>
  <c r="B1553" i="77"/>
  <c r="B1554" i="77"/>
  <c r="B1555" i="77"/>
  <c r="B1556" i="77"/>
  <c r="B1557" i="77"/>
  <c r="B1558" i="77"/>
  <c r="B1559" i="77"/>
  <c r="B1560" i="77"/>
  <c r="B1561" i="77"/>
  <c r="B1562" i="77"/>
  <c r="B1563" i="77"/>
  <c r="B1564" i="77"/>
  <c r="B1565" i="77"/>
  <c r="B1566" i="77"/>
  <c r="B1567" i="77"/>
  <c r="B1568" i="77"/>
  <c r="B1569" i="77"/>
  <c r="B1570" i="77"/>
  <c r="B1571" i="77"/>
  <c r="B1572" i="77"/>
  <c r="B1573" i="77"/>
  <c r="B1574" i="77"/>
  <c r="B1575" i="77"/>
  <c r="B1576" i="77"/>
  <c r="B1577" i="77"/>
  <c r="B1578" i="77"/>
  <c r="B1579" i="77"/>
  <c r="B1580" i="77"/>
  <c r="B1581" i="77"/>
  <c r="B1582" i="77"/>
  <c r="B1583" i="77"/>
  <c r="B1584" i="77"/>
  <c r="B1585" i="77"/>
  <c r="B1586" i="77"/>
  <c r="B1587" i="77"/>
  <c r="B1588" i="77"/>
  <c r="B1589" i="77"/>
  <c r="B1590" i="77"/>
  <c r="B1591" i="77"/>
  <c r="B1592" i="77"/>
  <c r="B1593" i="77"/>
  <c r="B1594" i="77"/>
  <c r="B1595" i="77"/>
  <c r="B1596" i="77"/>
  <c r="B1597" i="77"/>
  <c r="B1598" i="77"/>
  <c r="B1599" i="77"/>
  <c r="B1600" i="77"/>
  <c r="B1601" i="77"/>
  <c r="B1602" i="77"/>
  <c r="B1603" i="77"/>
  <c r="B1604" i="77"/>
  <c r="B1605" i="77"/>
  <c r="B1606" i="77"/>
  <c r="B1607" i="77"/>
  <c r="B1608" i="77"/>
  <c r="B1609" i="77"/>
  <c r="B1610" i="77"/>
  <c r="B1611" i="77"/>
  <c r="B1612" i="77"/>
  <c r="B1613" i="77"/>
  <c r="B1614" i="77"/>
  <c r="B1615" i="77"/>
  <c r="B1616" i="77"/>
  <c r="B1617" i="77"/>
  <c r="B1618" i="77"/>
  <c r="B1619" i="77"/>
  <c r="B1620" i="77"/>
  <c r="B1621" i="77"/>
  <c r="B1622" i="77"/>
  <c r="B1623" i="77"/>
  <c r="B1624" i="77"/>
  <c r="B1625" i="77"/>
  <c r="B1626" i="77"/>
  <c r="B1627" i="77"/>
  <c r="B1628" i="77"/>
  <c r="B1629" i="77"/>
  <c r="B1630" i="77"/>
  <c r="B1631" i="77"/>
  <c r="B1632" i="77"/>
  <c r="B1633" i="77"/>
  <c r="B1634" i="77"/>
  <c r="B1635" i="77"/>
  <c r="B1636" i="77"/>
  <c r="B1637" i="77"/>
  <c r="B1638" i="77"/>
  <c r="B1639" i="77"/>
  <c r="B1640" i="77"/>
  <c r="B1641" i="77"/>
  <c r="B1642" i="77"/>
  <c r="B1643" i="77"/>
  <c r="B1644" i="77"/>
  <c r="B1645" i="77"/>
  <c r="B1646" i="77"/>
  <c r="B1647" i="77"/>
  <c r="B1648" i="77"/>
  <c r="B1649" i="77"/>
  <c r="B1650" i="77"/>
  <c r="B1651" i="77"/>
  <c r="B1652" i="77"/>
  <c r="B1653" i="77"/>
  <c r="B1654" i="77"/>
  <c r="B1655" i="77"/>
  <c r="B1656" i="77"/>
  <c r="B1657" i="77"/>
  <c r="B1658" i="77"/>
  <c r="B1659" i="77"/>
  <c r="B1660" i="77"/>
  <c r="B1661" i="77"/>
  <c r="B1662" i="77"/>
  <c r="B1663" i="77"/>
  <c r="B1664" i="77"/>
  <c r="B1665" i="77"/>
  <c r="B1666" i="77"/>
  <c r="B1667" i="77"/>
  <c r="B1668" i="77"/>
  <c r="B1669" i="77"/>
  <c r="B1670" i="77"/>
  <c r="B1671" i="77"/>
  <c r="B1672" i="77"/>
  <c r="B1673" i="77"/>
  <c r="B1674" i="77"/>
  <c r="B1675" i="77"/>
  <c r="B1676" i="77"/>
  <c r="B1677" i="77"/>
  <c r="B1678" i="77"/>
  <c r="B1679" i="77"/>
  <c r="B1680" i="77"/>
  <c r="B1681" i="77"/>
  <c r="B1682" i="77"/>
  <c r="B1683" i="77"/>
  <c r="B1684" i="77"/>
  <c r="B1685" i="77"/>
  <c r="B1686" i="77"/>
  <c r="B1687" i="77"/>
  <c r="B1688" i="77"/>
  <c r="B1689" i="77"/>
  <c r="B1690" i="77"/>
  <c r="B1691" i="77"/>
  <c r="B1692" i="77"/>
  <c r="B1693" i="77"/>
  <c r="B1694" i="77"/>
  <c r="B1695" i="77"/>
  <c r="B1696" i="77"/>
  <c r="B1697" i="77"/>
  <c r="B1698" i="77"/>
  <c r="B1699" i="77"/>
  <c r="B1700" i="77"/>
  <c r="B1701" i="77"/>
  <c r="B1702" i="77"/>
  <c r="B1703" i="77"/>
  <c r="B1704" i="77"/>
  <c r="B1705" i="77"/>
  <c r="B1706" i="77"/>
  <c r="B1707" i="77"/>
  <c r="B1708" i="77"/>
  <c r="B1709" i="77"/>
  <c r="B1710" i="77"/>
  <c r="B1711" i="77"/>
  <c r="B1712" i="77"/>
  <c r="B1713" i="77"/>
  <c r="B1714" i="77"/>
  <c r="B1715" i="77"/>
  <c r="B1716" i="77"/>
  <c r="B1717" i="77"/>
  <c r="B1718" i="77"/>
  <c r="B1719" i="77"/>
  <c r="B1720" i="77"/>
  <c r="B1721" i="77"/>
  <c r="B1722" i="77"/>
  <c r="B1723" i="77"/>
  <c r="B1724" i="77"/>
  <c r="B1725" i="77"/>
  <c r="B1726" i="77"/>
  <c r="B1727" i="77"/>
  <c r="B1728" i="77"/>
  <c r="B1729" i="77"/>
  <c r="B1730" i="77"/>
  <c r="B1731" i="77"/>
  <c r="B1732" i="77"/>
  <c r="B1733" i="77"/>
  <c r="B1734" i="77"/>
  <c r="B1735" i="77"/>
  <c r="B1736" i="77"/>
  <c r="B1737" i="77"/>
  <c r="B1738" i="77"/>
  <c r="B1739" i="77"/>
  <c r="B1740" i="77"/>
  <c r="B1741" i="77"/>
  <c r="B1742" i="77"/>
  <c r="B1743" i="77"/>
  <c r="B1744" i="77"/>
  <c r="B1745" i="77"/>
  <c r="B1746" i="77"/>
  <c r="B1747" i="77"/>
  <c r="B1748" i="77"/>
  <c r="B1749" i="77"/>
  <c r="B1750" i="77"/>
  <c r="B1751" i="77"/>
  <c r="B1752" i="77"/>
  <c r="B1753" i="77"/>
  <c r="B1754" i="77"/>
  <c r="B1755" i="77"/>
  <c r="B1756" i="77"/>
  <c r="B1757" i="77"/>
  <c r="B1758" i="77"/>
  <c r="B1759" i="77"/>
  <c r="B1760" i="77"/>
  <c r="B1761" i="77"/>
  <c r="B1762" i="77"/>
  <c r="B1763" i="77"/>
  <c r="B1764" i="77"/>
  <c r="B1765" i="77"/>
  <c r="B1766" i="77"/>
  <c r="B1767" i="77"/>
  <c r="B1768" i="77"/>
  <c r="B1769" i="77"/>
  <c r="B1770" i="77"/>
  <c r="B1771" i="77"/>
  <c r="B1772" i="77"/>
  <c r="B1773" i="77"/>
  <c r="B1774" i="77"/>
  <c r="B1775" i="77"/>
  <c r="B1776" i="77"/>
  <c r="B1777" i="77"/>
  <c r="B1778" i="77"/>
  <c r="B1779" i="77"/>
  <c r="B1780" i="77"/>
  <c r="B1781" i="77"/>
  <c r="B1782" i="77"/>
  <c r="B1783" i="77"/>
  <c r="B1784" i="77"/>
  <c r="B1785" i="77"/>
  <c r="B1786" i="77"/>
  <c r="B1787" i="77"/>
  <c r="B1788" i="77"/>
  <c r="B1789" i="77"/>
  <c r="B1790" i="77"/>
  <c r="B1791" i="77"/>
  <c r="B1792" i="77"/>
  <c r="B1793" i="77"/>
  <c r="B1794" i="77"/>
  <c r="B1795" i="77"/>
  <c r="B1796" i="77"/>
  <c r="B1797" i="77"/>
  <c r="B1798" i="77"/>
  <c r="B1799" i="77"/>
  <c r="B1800" i="77"/>
  <c r="B1801" i="77"/>
  <c r="B1802" i="77"/>
  <c r="B1803" i="77"/>
  <c r="B1804" i="77"/>
  <c r="B1805" i="77"/>
  <c r="B1806" i="77"/>
  <c r="B1807" i="77"/>
  <c r="B1808" i="77"/>
  <c r="B1809" i="77"/>
  <c r="B1810" i="77"/>
  <c r="B1811" i="77"/>
  <c r="B1812" i="77"/>
  <c r="B1813" i="77"/>
  <c r="B1814" i="77"/>
  <c r="B1815" i="77"/>
  <c r="B1816" i="77"/>
  <c r="B1817" i="77"/>
  <c r="B1818" i="77"/>
  <c r="B1819" i="77"/>
  <c r="B1820" i="77"/>
  <c r="B1821" i="77"/>
  <c r="B1822" i="77"/>
  <c r="B1823" i="77"/>
  <c r="B1824" i="77"/>
  <c r="B1825" i="77"/>
  <c r="B1826" i="77"/>
  <c r="B1827" i="77"/>
  <c r="B1828" i="77"/>
  <c r="B1829" i="77"/>
  <c r="B1830" i="77"/>
  <c r="B1831" i="77"/>
  <c r="B1832" i="77"/>
  <c r="B1833" i="77"/>
  <c r="B1834" i="77"/>
  <c r="B1835" i="77"/>
  <c r="B1836" i="77"/>
  <c r="B1837" i="77"/>
  <c r="B1838" i="77"/>
  <c r="B1839" i="77"/>
  <c r="B1840" i="77"/>
  <c r="B1841" i="77"/>
  <c r="B1842" i="77"/>
  <c r="B1843" i="77"/>
  <c r="B1844" i="77"/>
  <c r="B1845" i="77"/>
  <c r="B1846" i="77"/>
  <c r="B1847" i="77"/>
  <c r="B1848" i="77"/>
  <c r="B1849" i="77"/>
  <c r="B1850" i="77"/>
  <c r="B1851" i="77"/>
  <c r="B1852" i="77"/>
  <c r="B1853" i="77"/>
  <c r="B1854" i="77"/>
  <c r="B1855" i="77"/>
  <c r="B1856" i="77"/>
  <c r="B1857" i="77"/>
  <c r="B1858" i="77"/>
  <c r="B1859" i="77"/>
  <c r="B1860" i="77"/>
  <c r="B1861" i="77"/>
  <c r="B1862" i="77"/>
  <c r="B1863" i="77"/>
  <c r="B1864" i="77"/>
  <c r="B1865" i="77"/>
  <c r="B1866" i="77"/>
  <c r="B1867" i="77"/>
  <c r="B1868" i="77"/>
  <c r="B1869" i="77"/>
  <c r="B1870" i="77"/>
  <c r="B1871" i="77"/>
  <c r="B1872" i="77"/>
  <c r="B1873" i="77"/>
  <c r="B1874" i="77"/>
  <c r="B1875" i="77"/>
  <c r="B1876" i="77"/>
  <c r="B1877" i="77"/>
  <c r="B1878" i="77"/>
  <c r="B1879" i="77"/>
  <c r="B1880" i="77"/>
  <c r="B1881" i="77"/>
  <c r="B1882" i="77"/>
  <c r="B1883" i="77"/>
  <c r="B1884" i="77"/>
  <c r="B1885" i="77"/>
  <c r="B1886" i="77"/>
  <c r="B1887" i="77"/>
  <c r="B1888" i="77"/>
  <c r="B1889" i="77"/>
  <c r="B1890" i="77"/>
  <c r="B1891" i="77"/>
  <c r="B1892" i="77"/>
  <c r="B1893" i="77"/>
  <c r="B1894" i="77"/>
  <c r="B1895" i="77"/>
  <c r="B1896" i="77"/>
  <c r="B1897" i="77"/>
  <c r="B1898" i="77"/>
  <c r="B1899" i="77"/>
  <c r="B1900" i="77"/>
  <c r="B1901" i="77"/>
  <c r="B1902" i="77"/>
  <c r="B1903" i="77"/>
  <c r="B1904" i="77"/>
  <c r="B1905" i="77"/>
  <c r="B1906" i="77"/>
  <c r="B1907" i="77"/>
  <c r="B1908" i="77"/>
  <c r="B1909" i="77"/>
  <c r="B1910" i="77"/>
  <c r="B1911" i="77"/>
  <c r="B1912" i="77"/>
  <c r="B1913" i="77"/>
  <c r="B1914" i="77"/>
  <c r="B1915" i="77"/>
  <c r="B1916" i="77"/>
  <c r="B1917" i="77"/>
  <c r="B1918" i="77"/>
  <c r="B1919" i="77"/>
  <c r="B1920" i="77"/>
  <c r="B1921" i="77"/>
  <c r="B1922" i="77"/>
  <c r="B1923" i="77"/>
  <c r="B1924" i="77"/>
  <c r="B1925" i="77"/>
  <c r="B1926" i="77"/>
  <c r="B1927" i="77"/>
  <c r="B1928" i="77"/>
  <c r="B1929" i="77"/>
  <c r="B1930" i="77"/>
  <c r="B1931" i="77"/>
  <c r="B1932" i="77"/>
  <c r="B1933" i="77"/>
  <c r="B1934" i="77"/>
  <c r="B1935" i="77"/>
  <c r="B1936" i="77"/>
  <c r="B1937" i="77"/>
  <c r="B1938" i="77"/>
  <c r="B1939" i="77"/>
  <c r="B1940" i="77"/>
  <c r="B1941" i="77"/>
  <c r="B1942" i="77"/>
  <c r="B1943" i="77"/>
  <c r="B1944" i="77"/>
  <c r="B1945" i="77"/>
  <c r="B1946" i="77"/>
  <c r="B1947" i="77"/>
  <c r="B1948" i="77"/>
  <c r="B1949" i="77"/>
  <c r="B1950" i="77"/>
  <c r="B1951" i="77"/>
  <c r="B1952" i="77"/>
  <c r="B1953" i="77"/>
  <c r="B1954" i="77"/>
  <c r="B1955" i="77"/>
  <c r="B1956" i="77"/>
  <c r="B1957" i="77"/>
  <c r="B1958" i="77"/>
  <c r="B1959" i="77"/>
  <c r="B1960" i="77"/>
  <c r="B1961" i="77"/>
  <c r="B1962" i="77"/>
  <c r="B1963" i="77"/>
  <c r="B1964" i="77"/>
  <c r="B1965" i="77"/>
  <c r="B1966" i="77"/>
  <c r="B1967" i="77"/>
  <c r="B1968" i="77"/>
  <c r="B1969" i="77"/>
  <c r="B1970" i="77"/>
  <c r="B1971" i="77"/>
  <c r="B1972" i="77"/>
  <c r="B1973" i="77"/>
  <c r="B1974" i="77"/>
  <c r="B1975" i="77"/>
  <c r="B1976" i="77"/>
  <c r="B1977" i="77"/>
  <c r="B1978" i="77"/>
  <c r="B1979" i="77"/>
  <c r="B1980" i="77"/>
  <c r="B1981" i="77"/>
  <c r="B1982" i="77"/>
  <c r="B1983" i="77"/>
  <c r="B1984" i="77"/>
  <c r="B1985" i="77"/>
  <c r="B1986" i="77"/>
  <c r="B1987" i="77"/>
  <c r="B1988" i="77"/>
  <c r="B1989" i="77"/>
  <c r="B1990" i="77"/>
  <c r="B1991" i="77"/>
  <c r="B1992" i="77"/>
  <c r="B1993" i="77"/>
  <c r="B1994" i="77"/>
  <c r="B1995" i="77"/>
  <c r="B1996" i="77"/>
  <c r="B1997" i="77"/>
  <c r="B1998" i="77"/>
  <c r="B1999" i="77"/>
  <c r="B2000" i="77"/>
  <c r="B2001" i="77"/>
  <c r="B2002" i="77"/>
  <c r="B2003" i="77"/>
  <c r="B2004" i="77"/>
  <c r="B2005" i="77"/>
  <c r="B2006" i="77"/>
  <c r="B2007" i="77"/>
  <c r="B2008" i="77"/>
  <c r="B2009" i="77"/>
  <c r="B2010" i="77"/>
  <c r="B2011" i="77"/>
  <c r="B2012" i="77"/>
  <c r="B2013" i="77"/>
  <c r="B2014" i="77"/>
  <c r="B2015" i="77"/>
  <c r="B2016" i="77"/>
  <c r="B2017" i="77"/>
  <c r="B2018" i="77"/>
  <c r="B2019" i="77"/>
  <c r="B2020" i="77"/>
  <c r="B2021" i="77"/>
  <c r="B2022" i="77"/>
  <c r="B2023" i="77"/>
  <c r="B2024" i="77"/>
  <c r="B2025" i="77"/>
  <c r="B2026" i="77"/>
  <c r="B2027" i="77"/>
  <c r="B2028" i="77"/>
  <c r="B2029" i="77"/>
  <c r="B2030" i="77"/>
  <c r="B2031" i="77"/>
  <c r="B2032" i="77"/>
  <c r="B2033" i="77"/>
  <c r="B2034" i="77"/>
  <c r="B2035" i="77"/>
  <c r="B2036" i="77"/>
  <c r="B2037" i="77"/>
  <c r="B2038" i="77"/>
  <c r="B2039" i="77"/>
  <c r="B2040" i="77"/>
  <c r="B2041" i="77"/>
  <c r="B2042" i="77"/>
  <c r="B2043" i="77"/>
  <c r="B2044" i="77"/>
  <c r="B2045" i="77"/>
  <c r="B2046" i="77"/>
  <c r="B2047" i="77"/>
  <c r="B2048" i="77"/>
  <c r="B2049" i="77"/>
  <c r="B2050" i="77"/>
  <c r="B2051" i="77"/>
  <c r="B2052" i="77"/>
  <c r="B2053" i="77"/>
  <c r="B2054" i="77"/>
  <c r="B2055" i="77"/>
  <c r="B2056" i="77"/>
  <c r="B2057" i="77"/>
  <c r="B2058" i="77"/>
  <c r="B2059" i="77"/>
  <c r="B2060" i="77"/>
  <c r="B2061" i="77"/>
  <c r="B2062" i="77"/>
  <c r="B2063" i="77"/>
  <c r="B2064" i="77"/>
  <c r="B2065" i="77"/>
  <c r="B2066" i="77"/>
  <c r="B2067" i="77"/>
  <c r="B2068" i="77"/>
  <c r="B2069" i="77"/>
  <c r="B2070" i="77"/>
  <c r="B2071" i="77"/>
  <c r="B2072" i="77"/>
  <c r="B2073" i="77"/>
  <c r="B2074" i="77"/>
  <c r="B2075" i="77"/>
  <c r="B2076" i="77"/>
  <c r="B2077" i="77"/>
  <c r="B2078" i="77"/>
  <c r="B2079" i="77"/>
  <c r="B2080" i="77"/>
  <c r="B2081" i="77"/>
  <c r="B2082" i="77"/>
  <c r="B2083" i="77"/>
  <c r="B2084" i="77"/>
  <c r="B2085" i="77"/>
  <c r="B2086" i="77"/>
  <c r="B2087" i="77"/>
  <c r="B2088" i="77"/>
  <c r="B2089" i="77"/>
  <c r="B2090" i="77"/>
  <c r="B2091" i="77"/>
  <c r="B2092" i="77"/>
  <c r="B2093" i="77"/>
  <c r="B2094" i="77"/>
  <c r="B2095" i="77"/>
  <c r="B2096" i="77"/>
  <c r="B2097" i="77"/>
  <c r="B2098" i="77"/>
  <c r="B2099" i="77"/>
  <c r="B2100" i="77"/>
  <c r="B2101" i="77"/>
  <c r="B2102" i="77"/>
  <c r="B2103" i="77"/>
  <c r="B2104" i="77"/>
  <c r="B2105" i="77"/>
  <c r="B2106" i="77"/>
  <c r="B2107" i="77"/>
  <c r="B2108" i="77"/>
  <c r="B2109" i="77"/>
  <c r="B2110" i="77"/>
  <c r="B2111" i="77"/>
  <c r="B2112" i="77"/>
  <c r="B2113" i="77"/>
  <c r="B2114" i="77"/>
  <c r="B2115" i="77"/>
  <c r="B2116" i="77"/>
  <c r="B2117" i="77"/>
  <c r="B2118" i="77"/>
  <c r="B2119" i="77"/>
  <c r="B2120" i="77"/>
  <c r="B2121" i="77"/>
  <c r="B2122" i="77"/>
  <c r="B2123" i="77"/>
  <c r="B2124" i="77"/>
  <c r="B2125" i="77"/>
  <c r="B2126" i="77"/>
  <c r="B2127" i="77"/>
  <c r="B2128" i="77"/>
  <c r="B2129" i="77"/>
  <c r="B2130" i="77"/>
  <c r="B2131" i="77"/>
  <c r="B2132" i="77"/>
  <c r="B2133" i="77"/>
  <c r="B2134" i="77"/>
  <c r="B2135" i="77"/>
  <c r="B2136" i="77"/>
  <c r="B2137" i="77"/>
  <c r="B2138" i="77"/>
  <c r="B2139" i="77"/>
  <c r="B2140" i="77"/>
  <c r="B2141" i="77"/>
  <c r="B2142" i="77"/>
  <c r="B2143" i="77"/>
  <c r="B2144" i="77"/>
  <c r="B2145" i="77"/>
  <c r="B2146" i="77"/>
  <c r="B2147" i="77"/>
  <c r="B2148" i="77"/>
  <c r="B2149" i="77"/>
  <c r="B2150" i="77"/>
  <c r="B2151" i="77"/>
  <c r="B2152" i="77"/>
  <c r="B2153" i="77"/>
  <c r="B2154" i="77"/>
  <c r="B2155" i="77"/>
  <c r="B2156" i="77"/>
  <c r="B2157" i="77"/>
  <c r="B2158" i="77"/>
  <c r="B2159" i="77"/>
  <c r="B2160" i="77"/>
  <c r="B2161" i="77"/>
  <c r="B2162" i="77"/>
  <c r="B2163" i="77"/>
  <c r="B2164" i="77"/>
  <c r="B2165" i="77"/>
  <c r="B2166" i="77"/>
  <c r="B2167" i="77"/>
  <c r="B2168" i="77"/>
  <c r="B2169" i="77"/>
  <c r="B2170" i="77"/>
  <c r="B2171" i="77"/>
  <c r="B2172" i="77"/>
  <c r="B2173" i="77"/>
  <c r="B2174" i="77"/>
  <c r="B2175" i="77"/>
  <c r="B2176" i="77"/>
  <c r="B2177" i="77"/>
  <c r="B2178" i="77"/>
  <c r="B2179" i="77"/>
  <c r="B2180" i="77"/>
  <c r="B2181" i="77"/>
  <c r="B2182" i="77"/>
  <c r="B2183" i="77"/>
  <c r="B2184" i="77"/>
  <c r="B2185" i="77"/>
  <c r="B2186" i="77"/>
  <c r="B2187" i="77"/>
  <c r="B2188" i="77"/>
  <c r="B2189" i="77"/>
  <c r="B2190" i="77"/>
  <c r="B2191" i="77"/>
  <c r="B2192" i="77"/>
  <c r="B2193" i="77"/>
  <c r="B2194" i="77"/>
  <c r="B2195" i="77"/>
  <c r="B2196" i="77"/>
  <c r="B2197" i="77"/>
  <c r="B2198" i="77"/>
  <c r="B2199" i="77"/>
  <c r="B2200" i="77"/>
  <c r="B2201" i="77"/>
  <c r="B2202" i="77"/>
  <c r="B2203" i="77"/>
  <c r="B2204" i="77"/>
  <c r="B2205" i="77"/>
  <c r="B2206" i="77"/>
  <c r="B2207" i="77"/>
  <c r="B2208" i="77"/>
  <c r="B2209" i="77"/>
  <c r="B2210" i="77"/>
  <c r="B2211" i="77"/>
  <c r="B2212" i="77"/>
  <c r="B2213" i="77"/>
  <c r="B2214" i="77"/>
  <c r="B2215" i="77"/>
  <c r="B2216" i="77"/>
  <c r="B2217" i="77"/>
  <c r="B2218" i="77"/>
  <c r="B2219" i="77"/>
  <c r="B2220" i="77"/>
  <c r="B2221" i="77"/>
  <c r="B2222" i="77"/>
  <c r="B2223" i="77"/>
  <c r="B2224" i="77"/>
  <c r="B2225" i="77"/>
  <c r="B2226" i="77"/>
  <c r="B2227" i="77"/>
  <c r="B2228" i="77"/>
  <c r="B2229" i="77"/>
  <c r="B2230" i="77"/>
  <c r="B2231" i="77"/>
  <c r="B2232" i="77"/>
  <c r="B2233" i="77"/>
  <c r="B2234" i="77"/>
  <c r="B2235" i="77"/>
  <c r="B2236" i="77"/>
  <c r="B2237" i="77"/>
  <c r="B2238" i="77"/>
  <c r="B2239" i="77"/>
  <c r="B2240" i="77"/>
  <c r="B2241" i="77"/>
  <c r="B2242" i="77"/>
  <c r="B2243" i="77"/>
  <c r="B2244" i="77"/>
  <c r="B2245" i="77"/>
  <c r="B2246" i="77"/>
  <c r="B2247" i="77"/>
  <c r="B2248" i="77"/>
  <c r="B2249" i="77"/>
  <c r="B2250" i="77"/>
  <c r="B2251" i="77"/>
  <c r="B2252" i="77"/>
  <c r="B2253" i="77"/>
  <c r="B2254" i="77"/>
  <c r="B2255" i="77"/>
  <c r="B2256" i="77"/>
  <c r="B2257" i="77"/>
  <c r="B2258" i="77"/>
  <c r="B2259" i="77"/>
  <c r="B2260" i="77"/>
  <c r="B2261" i="77"/>
  <c r="B2262" i="77"/>
  <c r="B2263" i="77"/>
  <c r="B2264" i="77"/>
  <c r="B2265" i="77"/>
  <c r="B2266" i="77"/>
  <c r="B2267" i="77"/>
  <c r="B2268" i="77"/>
  <c r="B2269" i="77"/>
  <c r="B2270" i="77"/>
  <c r="B2271" i="77"/>
  <c r="B2272" i="77"/>
  <c r="B2273" i="77"/>
  <c r="B2274" i="77"/>
  <c r="B2275" i="77"/>
  <c r="B2276" i="77"/>
  <c r="B2277" i="77"/>
  <c r="B2278" i="77"/>
  <c r="B2279" i="77"/>
  <c r="B2280" i="77"/>
  <c r="B2281" i="77"/>
  <c r="B2282" i="77"/>
  <c r="B2283" i="77"/>
  <c r="B2284" i="77"/>
  <c r="B2285" i="77"/>
  <c r="B2286" i="77"/>
  <c r="B2287" i="77"/>
  <c r="B2288" i="77"/>
  <c r="B2289" i="77"/>
  <c r="B2290" i="77"/>
  <c r="B2291" i="77"/>
  <c r="B2292" i="77"/>
  <c r="B2293" i="77"/>
  <c r="B2294" i="77"/>
  <c r="B2295" i="77"/>
  <c r="B2296" i="77"/>
  <c r="B2297" i="77"/>
  <c r="B2298" i="77"/>
  <c r="B2299" i="77"/>
  <c r="B2300" i="77"/>
  <c r="B2301" i="77"/>
  <c r="B2302" i="77"/>
  <c r="B2303" i="77"/>
  <c r="B2304" i="77"/>
  <c r="B2305" i="77"/>
  <c r="B2306" i="77"/>
  <c r="B2307" i="77"/>
  <c r="B2308" i="77"/>
  <c r="B2309" i="77"/>
  <c r="B2310" i="77"/>
  <c r="B2311" i="77"/>
  <c r="B2312" i="77"/>
  <c r="B2313" i="77"/>
  <c r="B2314" i="77"/>
  <c r="B2315" i="77"/>
  <c r="B2316" i="77"/>
  <c r="B2317" i="77"/>
  <c r="B2318" i="77"/>
  <c r="B2319" i="77"/>
  <c r="B2320" i="77"/>
  <c r="B2321" i="77"/>
  <c r="B2322" i="77"/>
  <c r="B2323" i="77"/>
  <c r="B2324" i="77"/>
  <c r="B2325" i="77"/>
  <c r="B2326" i="77"/>
  <c r="B2327" i="77"/>
  <c r="B2328" i="77"/>
  <c r="B2329" i="77"/>
  <c r="B2330" i="77"/>
  <c r="B2331" i="77"/>
  <c r="B2332" i="77"/>
  <c r="B2333" i="77"/>
  <c r="B2334" i="77"/>
  <c r="B2335" i="77"/>
  <c r="B2336" i="77"/>
  <c r="B2337" i="77"/>
  <c r="B2338" i="77"/>
  <c r="B2339" i="77"/>
  <c r="B2340" i="77"/>
  <c r="B2341" i="77"/>
  <c r="B2342" i="77"/>
  <c r="B2343" i="77"/>
  <c r="B2344" i="77"/>
  <c r="B2345" i="77"/>
  <c r="B2346" i="77"/>
  <c r="B2347" i="77"/>
  <c r="B2348" i="77"/>
  <c r="B2349" i="77"/>
  <c r="B2350" i="77"/>
  <c r="B2351" i="77"/>
  <c r="B2352" i="77"/>
  <c r="B2353" i="77"/>
  <c r="B2354" i="77"/>
  <c r="B2355" i="77"/>
  <c r="B2356" i="77"/>
  <c r="B2357" i="77"/>
  <c r="B2358" i="77"/>
  <c r="B2359" i="77"/>
  <c r="B2360" i="77"/>
  <c r="B2361" i="77"/>
  <c r="B2362" i="77"/>
  <c r="B2363" i="77"/>
  <c r="B2364" i="77"/>
  <c r="B2365" i="77"/>
  <c r="B2366" i="77"/>
  <c r="B2367" i="77"/>
  <c r="B2368" i="77"/>
  <c r="B2369" i="77"/>
  <c r="B2370" i="77"/>
  <c r="B2371" i="77"/>
  <c r="B2372" i="77"/>
  <c r="B2373" i="77"/>
  <c r="B2374" i="77"/>
  <c r="B2375" i="77"/>
  <c r="B2376" i="77"/>
  <c r="B2377" i="77"/>
  <c r="B2378" i="77"/>
  <c r="B2379" i="77"/>
  <c r="B2380" i="77"/>
  <c r="B2381" i="77"/>
  <c r="B2382" i="77"/>
  <c r="B2383" i="77"/>
  <c r="B2384" i="77"/>
  <c r="B2385" i="77"/>
  <c r="B2386" i="77"/>
  <c r="B2387" i="77"/>
  <c r="B2388" i="77"/>
  <c r="B2389" i="77"/>
  <c r="B2390" i="77"/>
  <c r="B2391" i="77"/>
  <c r="B2392" i="77"/>
  <c r="B2393" i="77"/>
  <c r="B2394" i="77"/>
  <c r="B2395" i="77"/>
  <c r="B2396" i="77"/>
  <c r="B2397" i="77"/>
  <c r="B2398" i="77"/>
  <c r="B2399" i="77"/>
  <c r="B2400" i="77"/>
  <c r="B2401" i="77"/>
  <c r="B2402" i="77"/>
  <c r="B2403" i="77"/>
  <c r="B2404" i="77"/>
  <c r="B2405" i="77"/>
  <c r="B2406" i="77"/>
  <c r="B2407" i="77"/>
  <c r="B2408" i="77"/>
  <c r="B2409" i="77"/>
  <c r="B2410" i="77"/>
  <c r="B2411" i="77"/>
  <c r="B2412" i="77"/>
  <c r="B2413" i="77"/>
  <c r="B2414" i="77"/>
  <c r="B2415" i="77"/>
  <c r="B2416" i="77"/>
  <c r="B2417" i="77"/>
  <c r="B2418" i="77"/>
  <c r="B2419" i="77"/>
  <c r="B2420" i="77"/>
  <c r="B2421" i="77"/>
  <c r="B2422" i="77"/>
  <c r="B2423" i="77"/>
  <c r="B2424" i="77"/>
  <c r="B2425" i="77"/>
  <c r="B2426" i="77"/>
  <c r="B2427" i="77"/>
  <c r="B2428" i="77"/>
  <c r="B2429" i="77"/>
  <c r="B2430" i="77"/>
  <c r="B2431" i="77"/>
  <c r="B2432" i="77"/>
  <c r="B2433" i="77"/>
  <c r="B2434" i="77"/>
  <c r="B2435" i="77"/>
  <c r="B2436" i="77"/>
  <c r="B2437" i="77"/>
  <c r="B2438" i="77"/>
  <c r="B2439" i="77"/>
  <c r="B2440" i="77"/>
  <c r="B2441" i="77"/>
  <c r="B2442" i="77"/>
  <c r="B2443" i="77"/>
  <c r="B2444" i="77"/>
  <c r="B2445" i="77"/>
  <c r="B2446" i="77"/>
  <c r="B2447" i="77"/>
  <c r="B2448" i="77"/>
  <c r="B2449" i="77"/>
  <c r="B2450" i="77"/>
  <c r="B2451" i="77"/>
  <c r="B2452" i="77"/>
  <c r="B2453" i="77"/>
  <c r="B2454" i="77"/>
  <c r="B2455" i="77"/>
  <c r="B2456" i="77"/>
  <c r="B2457" i="77"/>
  <c r="B2458" i="77"/>
  <c r="B2459" i="77"/>
  <c r="B2460" i="77"/>
  <c r="B2461" i="77"/>
  <c r="B2462" i="77"/>
  <c r="B2463" i="77"/>
  <c r="B2464" i="77"/>
  <c r="B2465" i="77"/>
  <c r="B2466" i="77"/>
  <c r="B2467" i="77"/>
  <c r="B2468" i="77"/>
  <c r="B2469" i="77"/>
  <c r="B2470" i="77"/>
  <c r="B2471" i="77"/>
  <c r="B2472" i="77"/>
  <c r="B2473" i="77"/>
  <c r="B2474" i="77"/>
  <c r="B2475" i="77"/>
  <c r="B2476" i="77"/>
  <c r="B2477" i="77"/>
  <c r="B2478" i="77"/>
  <c r="B2479" i="77"/>
  <c r="B2480" i="77"/>
  <c r="B2481" i="77"/>
  <c r="B2482" i="77"/>
  <c r="B2483" i="77"/>
  <c r="B2484" i="77"/>
  <c r="B2485" i="77"/>
  <c r="B2486" i="77"/>
  <c r="B2487" i="77"/>
  <c r="B2488" i="77"/>
  <c r="B2489" i="77"/>
  <c r="B2490" i="77"/>
  <c r="B2491" i="77"/>
  <c r="B2492" i="77"/>
  <c r="B2493" i="77"/>
  <c r="B2494" i="77"/>
  <c r="B2495" i="77"/>
  <c r="B2496" i="77"/>
  <c r="B2497" i="77"/>
  <c r="B2498" i="77"/>
  <c r="B2499" i="77"/>
  <c r="B2500" i="77"/>
  <c r="B2501" i="77"/>
  <c r="B2502" i="77"/>
  <c r="B2503" i="77"/>
  <c r="B2504" i="77"/>
  <c r="B2505" i="77"/>
  <c r="B2506" i="77"/>
  <c r="B2507" i="77"/>
  <c r="B2508" i="77"/>
  <c r="B2509" i="77"/>
  <c r="B2510" i="77"/>
  <c r="B2511" i="77"/>
  <c r="B2512" i="77"/>
  <c r="B2513" i="77"/>
  <c r="B2514" i="77"/>
  <c r="B2515" i="77"/>
  <c r="B2516" i="77"/>
  <c r="B2517" i="77"/>
  <c r="B2518" i="77"/>
  <c r="B2519" i="77"/>
  <c r="B2520" i="77"/>
  <c r="B2521" i="77"/>
  <c r="B2522" i="77"/>
  <c r="B2523" i="77"/>
  <c r="B2524" i="77"/>
  <c r="B2525" i="77"/>
  <c r="B2526" i="77"/>
  <c r="B2527" i="77"/>
  <c r="B2528" i="77"/>
  <c r="B2529" i="77"/>
  <c r="B2530" i="77"/>
  <c r="B2531" i="77"/>
  <c r="B2532" i="77"/>
  <c r="B2533" i="77"/>
  <c r="B2534" i="77"/>
  <c r="B2535" i="77"/>
  <c r="B2536" i="77"/>
  <c r="B2537" i="77"/>
  <c r="B2538" i="77"/>
  <c r="B2539" i="77"/>
  <c r="B2540" i="77"/>
  <c r="B2541" i="77"/>
  <c r="B2542" i="77"/>
  <c r="B2543" i="77"/>
  <c r="B2544" i="77"/>
  <c r="B2545" i="77"/>
  <c r="B2546" i="77"/>
  <c r="B2547" i="77"/>
  <c r="B2548" i="77"/>
  <c r="B2549" i="77"/>
  <c r="B2550" i="77"/>
  <c r="B2551" i="77"/>
  <c r="B2552" i="77"/>
  <c r="B2553" i="77"/>
  <c r="B2554" i="77"/>
  <c r="B2555" i="77"/>
  <c r="B2556" i="77"/>
  <c r="B2557" i="77"/>
  <c r="B2558" i="77"/>
  <c r="B2559" i="77"/>
  <c r="B2560" i="77"/>
  <c r="B2561" i="77"/>
  <c r="B2562" i="77"/>
  <c r="B2563" i="77"/>
  <c r="B2564" i="77"/>
  <c r="B2565" i="77"/>
  <c r="B2566" i="77"/>
  <c r="B2567" i="77"/>
  <c r="B2568" i="77"/>
  <c r="B2569" i="77"/>
  <c r="B2570" i="77"/>
  <c r="B2571" i="77"/>
  <c r="B2572" i="77"/>
  <c r="B2573" i="77"/>
  <c r="B2574" i="77"/>
  <c r="B2575" i="77"/>
  <c r="B2576" i="77"/>
  <c r="B2577" i="77"/>
  <c r="B2578" i="77"/>
  <c r="B2579" i="77"/>
  <c r="B2580" i="77"/>
  <c r="B2581" i="77"/>
  <c r="B2582" i="77"/>
  <c r="B2583" i="77"/>
  <c r="B2584" i="77"/>
  <c r="B2585" i="77"/>
  <c r="B2586" i="77"/>
  <c r="B2587" i="77"/>
  <c r="B2588" i="77"/>
  <c r="B2589" i="77"/>
  <c r="B2590" i="77"/>
  <c r="B2591" i="77"/>
  <c r="B2592" i="77"/>
  <c r="B2593" i="77"/>
  <c r="B2594" i="77"/>
  <c r="B2595" i="77"/>
  <c r="B2596" i="77"/>
  <c r="B2597" i="77"/>
  <c r="B2598" i="77"/>
  <c r="B2599" i="77"/>
  <c r="B2600" i="77"/>
  <c r="B2601" i="77"/>
  <c r="B2602" i="77"/>
  <c r="B2603" i="77"/>
  <c r="B2604" i="77"/>
  <c r="B2605" i="77"/>
  <c r="B2606" i="77"/>
  <c r="B2607" i="77"/>
  <c r="B2608" i="77"/>
  <c r="B2609" i="77"/>
  <c r="B2610" i="77"/>
  <c r="B2611" i="77"/>
  <c r="B2612" i="77"/>
  <c r="B2613" i="77"/>
  <c r="B2614" i="77"/>
  <c r="B2615" i="77"/>
  <c r="B2616" i="77"/>
  <c r="B2617" i="77"/>
  <c r="B2618" i="77"/>
  <c r="B2619" i="77"/>
  <c r="B2620" i="77"/>
  <c r="B2621" i="77"/>
  <c r="B2622" i="77"/>
  <c r="B2623" i="77"/>
  <c r="B2624" i="77"/>
  <c r="B2625" i="77"/>
  <c r="B2626" i="77"/>
  <c r="B2627" i="77"/>
  <c r="B2628" i="77"/>
  <c r="B2629" i="77"/>
  <c r="B2630" i="77"/>
  <c r="B2631" i="77"/>
  <c r="B2632" i="77"/>
  <c r="B2633" i="77"/>
  <c r="B2634" i="77"/>
  <c r="B2635" i="77"/>
  <c r="B2636" i="77"/>
  <c r="B2637" i="77"/>
  <c r="B2638" i="77"/>
  <c r="B2639" i="77"/>
  <c r="B2640" i="77"/>
  <c r="B2641" i="77"/>
  <c r="B2642" i="77"/>
  <c r="B2643" i="77"/>
  <c r="B2644" i="77"/>
  <c r="B2645" i="77"/>
  <c r="B2646" i="77"/>
  <c r="B2647" i="77"/>
  <c r="B2648" i="77"/>
  <c r="B2649" i="77"/>
  <c r="B2650" i="77"/>
  <c r="B2651" i="77"/>
  <c r="B2652" i="77"/>
  <c r="B2653" i="77"/>
  <c r="B2654" i="77"/>
  <c r="B2655" i="77"/>
  <c r="B2656" i="77"/>
  <c r="B2657" i="77"/>
  <c r="B2658" i="77"/>
  <c r="B2659" i="77"/>
  <c r="B2660" i="77"/>
  <c r="B2661" i="77"/>
  <c r="B2662" i="77"/>
  <c r="B2663" i="77"/>
  <c r="B2664" i="77"/>
  <c r="B2665" i="77"/>
  <c r="B2666" i="77"/>
  <c r="B2667" i="77"/>
  <c r="B2668" i="77"/>
  <c r="B2669" i="77"/>
  <c r="B2670" i="77"/>
  <c r="B2671" i="77"/>
  <c r="B2672" i="77"/>
  <c r="B2673" i="77"/>
  <c r="B2674" i="77"/>
  <c r="B2675" i="77"/>
  <c r="B2676" i="77"/>
  <c r="B2677" i="77"/>
  <c r="B2678" i="77"/>
  <c r="B2679" i="77"/>
  <c r="B2680" i="77"/>
  <c r="B2681" i="77"/>
  <c r="B2682" i="77"/>
  <c r="B2683" i="77"/>
  <c r="B2684" i="77"/>
  <c r="B2685" i="77"/>
  <c r="B2686" i="77"/>
  <c r="B2687" i="77"/>
  <c r="B2688" i="77"/>
  <c r="B2689" i="77"/>
  <c r="B2690" i="77"/>
  <c r="B2691" i="77"/>
  <c r="B2692" i="77"/>
  <c r="B2693" i="77"/>
  <c r="B2694" i="77"/>
  <c r="B2695" i="77"/>
  <c r="B2696" i="77"/>
  <c r="B2697" i="77"/>
  <c r="B2698" i="77"/>
  <c r="B2699" i="77"/>
  <c r="B2700" i="77"/>
  <c r="B2701" i="77"/>
  <c r="B2702" i="77"/>
  <c r="B2703" i="77"/>
  <c r="B2704" i="77"/>
  <c r="B2705" i="77"/>
  <c r="B2706" i="77"/>
  <c r="B2707" i="77"/>
  <c r="B2708" i="77"/>
  <c r="B2709" i="77"/>
  <c r="B2710" i="77"/>
  <c r="B2711" i="77"/>
  <c r="B2712" i="77"/>
  <c r="B2713" i="77"/>
  <c r="B2714" i="77"/>
  <c r="B2715" i="77"/>
  <c r="B2716" i="77"/>
  <c r="B2717" i="77"/>
  <c r="B2718" i="77"/>
  <c r="B2719" i="77"/>
  <c r="B2720" i="77"/>
  <c r="B2721" i="77"/>
  <c r="B2722" i="77"/>
  <c r="B2723" i="77"/>
  <c r="B2724" i="77"/>
  <c r="B2725" i="77"/>
  <c r="B2726" i="77"/>
  <c r="B2727" i="77"/>
  <c r="B2728" i="77"/>
  <c r="B2729" i="77"/>
  <c r="B2730" i="77"/>
  <c r="B2731" i="77"/>
  <c r="B2732" i="77"/>
  <c r="B2733" i="77"/>
  <c r="B2734" i="77"/>
  <c r="B2735" i="77"/>
  <c r="B2736" i="77"/>
  <c r="B2737" i="77"/>
  <c r="B2738" i="77"/>
  <c r="B2739" i="77"/>
  <c r="B2740" i="77"/>
  <c r="B2741" i="77"/>
  <c r="B2742" i="77"/>
  <c r="B2743" i="77"/>
  <c r="B2744" i="77"/>
  <c r="B2745" i="77"/>
  <c r="B2746" i="77"/>
  <c r="B2747" i="77"/>
  <c r="B2748" i="77"/>
  <c r="B2749" i="77"/>
  <c r="B2750" i="77"/>
  <c r="B2751" i="77"/>
  <c r="B2752" i="77"/>
  <c r="B2753" i="77"/>
  <c r="B2754" i="77"/>
  <c r="B2755" i="77"/>
  <c r="B2756" i="77"/>
  <c r="B2757" i="77"/>
  <c r="B2758" i="77"/>
  <c r="B2759" i="77"/>
  <c r="B2760" i="77"/>
  <c r="B2761" i="77"/>
  <c r="B2762" i="77"/>
  <c r="B2763" i="77"/>
  <c r="B2764" i="77"/>
  <c r="B2765" i="77"/>
  <c r="B2766" i="77"/>
  <c r="B2767" i="77"/>
  <c r="B2768" i="77"/>
  <c r="B2769" i="77"/>
  <c r="B2770" i="77"/>
  <c r="B2771" i="77"/>
  <c r="B2772" i="77"/>
  <c r="B2773" i="77"/>
  <c r="B2774" i="77"/>
  <c r="B2775" i="77"/>
  <c r="B2776" i="77"/>
  <c r="B2777" i="77"/>
  <c r="B2778" i="77"/>
  <c r="B2779" i="77"/>
  <c r="B2780" i="77"/>
  <c r="B2781" i="77"/>
  <c r="B2782" i="77"/>
  <c r="B2783" i="77"/>
  <c r="B2784" i="77"/>
  <c r="B2785" i="77"/>
  <c r="B2786" i="77"/>
  <c r="B2787" i="77"/>
  <c r="B2788" i="77"/>
  <c r="B2789" i="77"/>
  <c r="B2790" i="77"/>
  <c r="B2791" i="77"/>
  <c r="B2792" i="77"/>
  <c r="B2793" i="77"/>
  <c r="B2794" i="77"/>
  <c r="B2795" i="77"/>
  <c r="B2796" i="77"/>
  <c r="B2797" i="77"/>
  <c r="B2798" i="77"/>
  <c r="B2799" i="77"/>
  <c r="B2800" i="77"/>
  <c r="B2801" i="77"/>
  <c r="B2802" i="77"/>
  <c r="B2803" i="77"/>
  <c r="B2804" i="77"/>
  <c r="B2805" i="77"/>
  <c r="B2806" i="77"/>
  <c r="B2807" i="77"/>
  <c r="B2808" i="77"/>
  <c r="B2809" i="77"/>
  <c r="B2810" i="77"/>
  <c r="B2811" i="77"/>
  <c r="B2812" i="77"/>
  <c r="B2813" i="77"/>
  <c r="B2814" i="77"/>
  <c r="B2815" i="77"/>
  <c r="B2816" i="77"/>
  <c r="B2817" i="77"/>
  <c r="B2818" i="77"/>
  <c r="B2819" i="77"/>
  <c r="B2820" i="77"/>
  <c r="B2821" i="77"/>
  <c r="B2822" i="77"/>
  <c r="B2823" i="77"/>
  <c r="B2824" i="77"/>
  <c r="B2825" i="77"/>
  <c r="B2826" i="77"/>
  <c r="B2827" i="77"/>
  <c r="B2828" i="77"/>
  <c r="B2829" i="77"/>
  <c r="B2830" i="77"/>
  <c r="B2831" i="77"/>
  <c r="B2832" i="77"/>
  <c r="B2833" i="77"/>
  <c r="B2834" i="77"/>
  <c r="B2835" i="77"/>
  <c r="B2836" i="77"/>
  <c r="B2837" i="77"/>
  <c r="B2838" i="77"/>
  <c r="B2839" i="77"/>
  <c r="B2840" i="77"/>
  <c r="B2841" i="77"/>
  <c r="B2842" i="77"/>
  <c r="B2843" i="77"/>
  <c r="B2844" i="77"/>
  <c r="B2845" i="77"/>
  <c r="B2846" i="77"/>
  <c r="B2847" i="77"/>
  <c r="B2848" i="77"/>
  <c r="B2849" i="77"/>
  <c r="B2850" i="77"/>
  <c r="B2851" i="77"/>
  <c r="B2852" i="77"/>
  <c r="B2853" i="77"/>
  <c r="B2854" i="77"/>
  <c r="B2855" i="77"/>
  <c r="B2856" i="77"/>
  <c r="B2857" i="77"/>
  <c r="B2858" i="77"/>
  <c r="B2859" i="77"/>
  <c r="B2860" i="77"/>
  <c r="B2861" i="77"/>
  <c r="B2862" i="77"/>
  <c r="B2863" i="77"/>
  <c r="B2864" i="77"/>
  <c r="B2865" i="77"/>
  <c r="B2866" i="77"/>
  <c r="B2867" i="77"/>
  <c r="B2868" i="77"/>
  <c r="B2869" i="77"/>
  <c r="B2870" i="77"/>
  <c r="B2871" i="77"/>
  <c r="B2872" i="77"/>
  <c r="B2873" i="77"/>
  <c r="B2874" i="77"/>
  <c r="B2875" i="77"/>
  <c r="B2876" i="77"/>
  <c r="B2877" i="77"/>
  <c r="B2878" i="77"/>
  <c r="B2879" i="77"/>
  <c r="B2880" i="77"/>
  <c r="B2881" i="77"/>
  <c r="B2882" i="77"/>
  <c r="B2883" i="77"/>
  <c r="B2884" i="77"/>
  <c r="B2885" i="77"/>
  <c r="B2886" i="77"/>
  <c r="B2887" i="77"/>
  <c r="B2888" i="77"/>
  <c r="B2889" i="77"/>
  <c r="B2890" i="77"/>
  <c r="B2891" i="77"/>
  <c r="B2892" i="77"/>
  <c r="B2893" i="77"/>
  <c r="B2894" i="77"/>
  <c r="B2895" i="77"/>
  <c r="B2896" i="77"/>
  <c r="B2897" i="77"/>
  <c r="B2898" i="77"/>
  <c r="B2899" i="77"/>
  <c r="B2900" i="77"/>
  <c r="B2901" i="77"/>
  <c r="B2902" i="77"/>
  <c r="B2903" i="77"/>
  <c r="B2904" i="77"/>
  <c r="B2905" i="77"/>
  <c r="B2906" i="77"/>
  <c r="B2907" i="77"/>
  <c r="B2908" i="77"/>
  <c r="B2909" i="77"/>
  <c r="B2910" i="77"/>
  <c r="B2911" i="77"/>
  <c r="B2912" i="77"/>
  <c r="B2913" i="77"/>
  <c r="B2914" i="77"/>
  <c r="B2915" i="77"/>
  <c r="B2916" i="77"/>
  <c r="B2917" i="77"/>
  <c r="B2918" i="77"/>
  <c r="B2919" i="77"/>
  <c r="B2920" i="77"/>
  <c r="B2921" i="77"/>
  <c r="B2922" i="77"/>
  <c r="B2923" i="77"/>
  <c r="B2924" i="77"/>
  <c r="B2925" i="77"/>
  <c r="B2926" i="77"/>
  <c r="B2927" i="77"/>
  <c r="B2928" i="77"/>
  <c r="B2929" i="77"/>
  <c r="B2930" i="77"/>
  <c r="B2931" i="77"/>
  <c r="B2932" i="77"/>
  <c r="B2933" i="77"/>
  <c r="B2934" i="77"/>
  <c r="B2935" i="77"/>
  <c r="B2936" i="77"/>
  <c r="B2937" i="77"/>
  <c r="B2938" i="77"/>
  <c r="B2939" i="77"/>
  <c r="B2940" i="77"/>
  <c r="B2941" i="77"/>
  <c r="B2942" i="77"/>
  <c r="B2943" i="77"/>
  <c r="B2944" i="77"/>
  <c r="B2945" i="77"/>
  <c r="B2946" i="77"/>
  <c r="B2947" i="77"/>
  <c r="B2948" i="77"/>
  <c r="B2949" i="77"/>
  <c r="B2950" i="77"/>
  <c r="B2951" i="77"/>
  <c r="B2952" i="77"/>
  <c r="B2953" i="77"/>
  <c r="B2954" i="77"/>
  <c r="B2955" i="77"/>
  <c r="B2956" i="77"/>
  <c r="B2957" i="77"/>
  <c r="B2958" i="77"/>
  <c r="B2959" i="77"/>
  <c r="B2960" i="77"/>
  <c r="B2961" i="77"/>
  <c r="B2962" i="77"/>
  <c r="B2963" i="77"/>
  <c r="B2964" i="77"/>
  <c r="B2965" i="77"/>
  <c r="B2966" i="77"/>
  <c r="B2967" i="77"/>
  <c r="B2968" i="77"/>
  <c r="B2969" i="77"/>
  <c r="B2970" i="77"/>
  <c r="B2971" i="77"/>
  <c r="B2972" i="77"/>
  <c r="B2973" i="77"/>
  <c r="B2974" i="77"/>
  <c r="B2975" i="77"/>
  <c r="B2976" i="77"/>
  <c r="B2977" i="77"/>
  <c r="B2978" i="77"/>
  <c r="B2979" i="77"/>
  <c r="B2980" i="77"/>
  <c r="B2981" i="77"/>
  <c r="B2982" i="77"/>
  <c r="B2983" i="77"/>
  <c r="B2984" i="77"/>
  <c r="B2985" i="77"/>
  <c r="B2986" i="77"/>
  <c r="B2987" i="77"/>
  <c r="B2988" i="77"/>
  <c r="B2989" i="77"/>
  <c r="B2990" i="77"/>
  <c r="B2991" i="77"/>
  <c r="B2992" i="77"/>
  <c r="B2993" i="77"/>
  <c r="B2994" i="77"/>
  <c r="B2995" i="77"/>
  <c r="B2996" i="77"/>
  <c r="B2997" i="77"/>
  <c r="B2998" i="77"/>
  <c r="B2999" i="77"/>
  <c r="B3000" i="77"/>
  <c r="B3001" i="77"/>
  <c r="B3002" i="77"/>
  <c r="B3003" i="77"/>
  <c r="B3004" i="77"/>
  <c r="B3005" i="77"/>
  <c r="B3006" i="77"/>
  <c r="B3007" i="77"/>
  <c r="B3008" i="77"/>
  <c r="B3009" i="77"/>
  <c r="B3010" i="77"/>
  <c r="B3011" i="77"/>
  <c r="B3012" i="77"/>
  <c r="B3013" i="77"/>
  <c r="B3014" i="77"/>
  <c r="B3015" i="77"/>
  <c r="B3016" i="77"/>
  <c r="B3017" i="77"/>
  <c r="B3018" i="77"/>
  <c r="B3019" i="77"/>
  <c r="B3020" i="77"/>
  <c r="B3021" i="77"/>
  <c r="B3022" i="77"/>
  <c r="B3023" i="77"/>
  <c r="B3024" i="77"/>
  <c r="B3025" i="77"/>
  <c r="B3026" i="77"/>
  <c r="B3027" i="77"/>
  <c r="B3028" i="77"/>
  <c r="B3029" i="77"/>
  <c r="B3030" i="77"/>
  <c r="B3031" i="77"/>
  <c r="B3032" i="77"/>
  <c r="B3033" i="77"/>
  <c r="B3034" i="77"/>
  <c r="B3035" i="77"/>
  <c r="B3036" i="77"/>
  <c r="B3037" i="77"/>
  <c r="B3038" i="77"/>
  <c r="B3039" i="77"/>
  <c r="B3040" i="77"/>
  <c r="B3041" i="77"/>
  <c r="B3042" i="77"/>
  <c r="B3043" i="77"/>
  <c r="B3044" i="77"/>
  <c r="B3045" i="77"/>
  <c r="B3046" i="77"/>
  <c r="B3047" i="77"/>
  <c r="B3048" i="77"/>
  <c r="B3049" i="77"/>
  <c r="B3050" i="77"/>
  <c r="B3051" i="77"/>
  <c r="B3052" i="77"/>
  <c r="B3053" i="77"/>
  <c r="B3054" i="77"/>
  <c r="B3055" i="77"/>
  <c r="B3056" i="77"/>
  <c r="B3057" i="77"/>
  <c r="B3058" i="77"/>
  <c r="B3059" i="77"/>
  <c r="B3060" i="77"/>
  <c r="B3061" i="77"/>
  <c r="B3062" i="77"/>
  <c r="B3063" i="77"/>
  <c r="B3064" i="77"/>
  <c r="B3065" i="77"/>
  <c r="B3066" i="77"/>
  <c r="B3067" i="77"/>
  <c r="B3068" i="77"/>
  <c r="B3069" i="77"/>
  <c r="B3070" i="77"/>
  <c r="B3071" i="77"/>
  <c r="B3072" i="77"/>
  <c r="B3073" i="77"/>
  <c r="B3074" i="77"/>
  <c r="B3075" i="77"/>
  <c r="B3076" i="77"/>
  <c r="B3077" i="77"/>
  <c r="B3078" i="77"/>
  <c r="B3079" i="77"/>
  <c r="B3080" i="77"/>
  <c r="B3081" i="77"/>
  <c r="B3082" i="77"/>
  <c r="B3083" i="77"/>
  <c r="B3084" i="77"/>
  <c r="B3085" i="77"/>
  <c r="B3086" i="77"/>
  <c r="B3087" i="77"/>
  <c r="B3088" i="77"/>
  <c r="B3089" i="77"/>
  <c r="B3090" i="77"/>
  <c r="B3091" i="77"/>
  <c r="B3092" i="77"/>
  <c r="B3093" i="77"/>
  <c r="B3094" i="77"/>
  <c r="B3095" i="77"/>
  <c r="B3096" i="77"/>
  <c r="B3097" i="77"/>
  <c r="B3098" i="77"/>
  <c r="B3099" i="77"/>
  <c r="B3100" i="77"/>
  <c r="B3101" i="77"/>
  <c r="B3102" i="77"/>
  <c r="B3103" i="77"/>
  <c r="B3104" i="77"/>
  <c r="B3105" i="77"/>
  <c r="B3106" i="77"/>
  <c r="B3107" i="77"/>
  <c r="B3108" i="77"/>
  <c r="B3109" i="77"/>
  <c r="B3110" i="77"/>
  <c r="B3111" i="77"/>
  <c r="B3112" i="77"/>
  <c r="B3113" i="77"/>
  <c r="B3114" i="77"/>
  <c r="B3115" i="77"/>
  <c r="B3116" i="77"/>
  <c r="B3117" i="77"/>
  <c r="B3118" i="77"/>
  <c r="B3119" i="77"/>
  <c r="B3120" i="77"/>
  <c r="B3121" i="77"/>
  <c r="B3122" i="77"/>
  <c r="B3123" i="77"/>
  <c r="B3124" i="77"/>
  <c r="B3125" i="77"/>
  <c r="B3126" i="77"/>
  <c r="B3127" i="77"/>
  <c r="B3128" i="77"/>
  <c r="B3129" i="77"/>
  <c r="B3130" i="77"/>
  <c r="B3131" i="77"/>
  <c r="B3132" i="77"/>
  <c r="B3133" i="77"/>
  <c r="B3134" i="77"/>
  <c r="B3135" i="77"/>
  <c r="B3136" i="77"/>
  <c r="B3137" i="77"/>
  <c r="B3138" i="77"/>
  <c r="B3139" i="77"/>
  <c r="B3140" i="77"/>
  <c r="B3141" i="77"/>
  <c r="B3142" i="77"/>
  <c r="B3143" i="77"/>
  <c r="B3144" i="77"/>
  <c r="B3145" i="77"/>
  <c r="B3146" i="77"/>
  <c r="B3147" i="77"/>
  <c r="B3148" i="77"/>
  <c r="B3149" i="77"/>
  <c r="B3150" i="77"/>
  <c r="B3151" i="77"/>
  <c r="B3152" i="77"/>
  <c r="B3153" i="77"/>
  <c r="B3154" i="77"/>
  <c r="B3155" i="77"/>
  <c r="B3156" i="77"/>
  <c r="B3157" i="77"/>
  <c r="B3158" i="77"/>
  <c r="B3159" i="77"/>
  <c r="B3160" i="77"/>
  <c r="B3161" i="77"/>
  <c r="B3162" i="77"/>
  <c r="B3163" i="77"/>
  <c r="B3164" i="77"/>
  <c r="B3165" i="77"/>
  <c r="B3166" i="77"/>
  <c r="B3167" i="77"/>
  <c r="B3168" i="77"/>
  <c r="B3169" i="77"/>
  <c r="B3170" i="77"/>
  <c r="B3171" i="77"/>
  <c r="B3172" i="77"/>
  <c r="B3173" i="77"/>
  <c r="B3174" i="77"/>
  <c r="B3175" i="77"/>
  <c r="B3176" i="77"/>
  <c r="B3177" i="77"/>
  <c r="B3178" i="77"/>
  <c r="B3179" i="77"/>
  <c r="B3180" i="77"/>
  <c r="B3181" i="77"/>
  <c r="B3182" i="77"/>
  <c r="B3183" i="77"/>
  <c r="B3184" i="77"/>
  <c r="B3185" i="77"/>
  <c r="B3186" i="77"/>
  <c r="B3187" i="77"/>
  <c r="B3188" i="77"/>
  <c r="B3189" i="77"/>
  <c r="B3190" i="77"/>
  <c r="B3191" i="77"/>
  <c r="B3192" i="77"/>
  <c r="B3193" i="77"/>
  <c r="B3194" i="77"/>
  <c r="B3195" i="77"/>
  <c r="B3196" i="77"/>
  <c r="B3197" i="77"/>
  <c r="B3198" i="77"/>
  <c r="B3199" i="77"/>
  <c r="B3200" i="77"/>
  <c r="B3201" i="77"/>
  <c r="B3202" i="77"/>
  <c r="B3203" i="77"/>
  <c r="B3204" i="77"/>
  <c r="B3205" i="77"/>
  <c r="B3206" i="77"/>
  <c r="B3207" i="77"/>
  <c r="B3208" i="77"/>
  <c r="B3209" i="77"/>
  <c r="B3210" i="77"/>
  <c r="B3211" i="77"/>
  <c r="B3212" i="77"/>
  <c r="B3213" i="77"/>
  <c r="B3214" i="77"/>
  <c r="B3215" i="77"/>
  <c r="B3216" i="77"/>
  <c r="B3217" i="77"/>
  <c r="B3218" i="77"/>
  <c r="B3219" i="77"/>
  <c r="B3220" i="77"/>
  <c r="B3221" i="77"/>
  <c r="B3222" i="77"/>
  <c r="B3223" i="77"/>
  <c r="B3224" i="77"/>
  <c r="B3225" i="77"/>
  <c r="B3226" i="77"/>
  <c r="B3227" i="77"/>
  <c r="B3228" i="77"/>
  <c r="B3229" i="77"/>
  <c r="B3230" i="77"/>
  <c r="B3231" i="77"/>
  <c r="B3232" i="77"/>
  <c r="B3233" i="77"/>
  <c r="B3234" i="77"/>
  <c r="B3235" i="77"/>
  <c r="B3236" i="77"/>
  <c r="B3237" i="77"/>
  <c r="B3238" i="77"/>
  <c r="B3239" i="77"/>
  <c r="B3240" i="77"/>
  <c r="B3241" i="77"/>
  <c r="B3242" i="77"/>
  <c r="B3243" i="77"/>
  <c r="B3244" i="77"/>
  <c r="B3245" i="77"/>
  <c r="B3246" i="77"/>
  <c r="B3247" i="77"/>
  <c r="B3248" i="77"/>
  <c r="B3249" i="77"/>
  <c r="B3250" i="77"/>
  <c r="B3251" i="77"/>
  <c r="B3252" i="77"/>
  <c r="B3253" i="77"/>
  <c r="B3254" i="77"/>
  <c r="B3255" i="77"/>
  <c r="B3256" i="77"/>
  <c r="B3257" i="77"/>
  <c r="B3258" i="77"/>
  <c r="B3259" i="77"/>
  <c r="B3260" i="77"/>
  <c r="B3261" i="77"/>
  <c r="B3262" i="77"/>
  <c r="B3263" i="77"/>
  <c r="B3264" i="77"/>
  <c r="B3265" i="77"/>
  <c r="B3266" i="77"/>
  <c r="B3267" i="77"/>
  <c r="B3268" i="77"/>
  <c r="B3269" i="77"/>
  <c r="B3270" i="77"/>
  <c r="B3271" i="77"/>
  <c r="B3272" i="77"/>
  <c r="B3273" i="77"/>
  <c r="B3274" i="77"/>
  <c r="B3275" i="77"/>
  <c r="B3276" i="77"/>
  <c r="B3277" i="77"/>
  <c r="B3278" i="77"/>
  <c r="B3279" i="77"/>
  <c r="B3280" i="77"/>
  <c r="B3281" i="77"/>
  <c r="B3282" i="77"/>
  <c r="B3283" i="77"/>
  <c r="B3284" i="77"/>
  <c r="B3285" i="77"/>
  <c r="B3286" i="77"/>
  <c r="B3287" i="77"/>
  <c r="B3288" i="77"/>
  <c r="B3289" i="77"/>
  <c r="B3290" i="77"/>
  <c r="B3291" i="77"/>
  <c r="B3292" i="77"/>
  <c r="B3293" i="77"/>
  <c r="B3294" i="77"/>
  <c r="B3295" i="77"/>
  <c r="B3296" i="77"/>
  <c r="B3297" i="77"/>
  <c r="B3298" i="77"/>
  <c r="B3299" i="77"/>
  <c r="B3300" i="77"/>
  <c r="B3301" i="77"/>
  <c r="B3302" i="77"/>
  <c r="B3303" i="77"/>
  <c r="B3304" i="77"/>
  <c r="B3305" i="77"/>
  <c r="B3306" i="77"/>
  <c r="B3307" i="77"/>
  <c r="B3308" i="77"/>
  <c r="B3309" i="77"/>
  <c r="B3310" i="77"/>
  <c r="B3311" i="77"/>
  <c r="B3312" i="77"/>
  <c r="B3313" i="77"/>
  <c r="B3314" i="77"/>
  <c r="B3315" i="77"/>
  <c r="B3316" i="77"/>
  <c r="B3317" i="77"/>
  <c r="B3318" i="77"/>
  <c r="B3319" i="77"/>
  <c r="B3320" i="77"/>
  <c r="B3321" i="77"/>
  <c r="B3322" i="77"/>
  <c r="B3323" i="77"/>
  <c r="B3324" i="77"/>
  <c r="B3325" i="77"/>
  <c r="B3326" i="77"/>
  <c r="B3327" i="77"/>
  <c r="B3328" i="77"/>
  <c r="B3329" i="77"/>
  <c r="B3330" i="77"/>
  <c r="B3331" i="77"/>
  <c r="B3332" i="77"/>
  <c r="B3333" i="77"/>
  <c r="B3334" i="77"/>
  <c r="B3335" i="77"/>
  <c r="B3336" i="77"/>
  <c r="B3337" i="77"/>
  <c r="B3338" i="77"/>
  <c r="B3339" i="77"/>
  <c r="B3340" i="77"/>
  <c r="B3341" i="77"/>
  <c r="B3342" i="77"/>
  <c r="B3343" i="77"/>
  <c r="B3344" i="77"/>
  <c r="B3345" i="77"/>
  <c r="B3346" i="77"/>
  <c r="B3347" i="77"/>
  <c r="B3348" i="77"/>
  <c r="B3349" i="77"/>
  <c r="B3350" i="77"/>
  <c r="B3351" i="77"/>
  <c r="B3352" i="77"/>
  <c r="B3353" i="77"/>
  <c r="B3354" i="77"/>
  <c r="B3355" i="77"/>
  <c r="B3356" i="77"/>
  <c r="B3357" i="77"/>
  <c r="B3358" i="77"/>
  <c r="B3359" i="77"/>
  <c r="B3360" i="77"/>
  <c r="B3361" i="77"/>
  <c r="B3362" i="77"/>
  <c r="B3363" i="77"/>
  <c r="B3364" i="77"/>
  <c r="B3365" i="77"/>
  <c r="B3366" i="77"/>
  <c r="B3367" i="77"/>
  <c r="B3368" i="77"/>
  <c r="B3369" i="77"/>
  <c r="B3370" i="77"/>
  <c r="B3371" i="77"/>
  <c r="B3372" i="77"/>
  <c r="B3373" i="77"/>
  <c r="B3374" i="77"/>
  <c r="B3375" i="77"/>
  <c r="B3376" i="77"/>
  <c r="B3377" i="77"/>
  <c r="B3378" i="77"/>
  <c r="B3379" i="77"/>
  <c r="B3380" i="77"/>
  <c r="B3381" i="77"/>
  <c r="B3382" i="77"/>
  <c r="B3383" i="77"/>
  <c r="B3384" i="77"/>
  <c r="B3385" i="77"/>
  <c r="B3386" i="77"/>
  <c r="B3387" i="77"/>
  <c r="B3388" i="77"/>
  <c r="B3389" i="77"/>
  <c r="B3390" i="77"/>
  <c r="B3391" i="77"/>
  <c r="B3392" i="77"/>
  <c r="B3393" i="77"/>
  <c r="B3394" i="77"/>
  <c r="B3395" i="77"/>
  <c r="B3396" i="77"/>
  <c r="B3397" i="77"/>
  <c r="B3398" i="77"/>
  <c r="B3399" i="77"/>
  <c r="B3400" i="77"/>
  <c r="B3401" i="77"/>
  <c r="B3402" i="77"/>
  <c r="B3403" i="77"/>
  <c r="B3404" i="77"/>
  <c r="B3405" i="77"/>
  <c r="B3406" i="77"/>
  <c r="B3407" i="77"/>
  <c r="B3408" i="77"/>
  <c r="B3409" i="77"/>
  <c r="B3410" i="77"/>
  <c r="B3411" i="77"/>
  <c r="B3412" i="77"/>
  <c r="B3413" i="77"/>
  <c r="B3414" i="77"/>
  <c r="B3415" i="77"/>
  <c r="B3416" i="77"/>
  <c r="B3417" i="77"/>
  <c r="B3418" i="77"/>
  <c r="B3419" i="77"/>
  <c r="B3420" i="77"/>
  <c r="B3421" i="77"/>
  <c r="B3422" i="77"/>
  <c r="B3423" i="77"/>
  <c r="B3424" i="77"/>
  <c r="B3425" i="77"/>
  <c r="B3426" i="77"/>
  <c r="B3427" i="77"/>
  <c r="B3428" i="77"/>
  <c r="B3429" i="77"/>
  <c r="B3430" i="77"/>
  <c r="B3431" i="77"/>
  <c r="B3432" i="77"/>
  <c r="B3433" i="77"/>
  <c r="B3434" i="77"/>
  <c r="B3435" i="77"/>
  <c r="B3436" i="77"/>
  <c r="B3437" i="77"/>
  <c r="B3438" i="77"/>
  <c r="B3439" i="77"/>
  <c r="B3440" i="77"/>
  <c r="B3441" i="77"/>
  <c r="B3442" i="77"/>
  <c r="B3443" i="77"/>
  <c r="B3444" i="77"/>
  <c r="B3445" i="77"/>
  <c r="B3446" i="77"/>
  <c r="B3447" i="77"/>
  <c r="B3448" i="77"/>
  <c r="B3449" i="77"/>
  <c r="B3450" i="77"/>
  <c r="B3451" i="77"/>
  <c r="B3452" i="77"/>
  <c r="B3453" i="77"/>
  <c r="B3454" i="77"/>
  <c r="B3455" i="77"/>
  <c r="B3456" i="77"/>
  <c r="B3457" i="77"/>
  <c r="B3458" i="77"/>
  <c r="B3459" i="77"/>
  <c r="B3460" i="77"/>
  <c r="B3461" i="77"/>
  <c r="B3462" i="77"/>
  <c r="B3463" i="77"/>
  <c r="B3464" i="77"/>
  <c r="B3465" i="77"/>
  <c r="B3466" i="77"/>
  <c r="B3467" i="77"/>
  <c r="B3468" i="77"/>
  <c r="B3469" i="77"/>
  <c r="B3470" i="77"/>
  <c r="B3471" i="77"/>
  <c r="B3472" i="77"/>
  <c r="B3473" i="77"/>
  <c r="B3474" i="77"/>
  <c r="B3475" i="77"/>
  <c r="B3476" i="77"/>
  <c r="B3477" i="77"/>
  <c r="B3478" i="77"/>
  <c r="B3479" i="77"/>
  <c r="B3480" i="77"/>
  <c r="B3481" i="77"/>
  <c r="B3482" i="77"/>
  <c r="B3483" i="77"/>
  <c r="B3484" i="77"/>
  <c r="B3485" i="77"/>
  <c r="B3486" i="77"/>
  <c r="B3487" i="77"/>
  <c r="B3488" i="77"/>
  <c r="B3489" i="77"/>
  <c r="B3490" i="77"/>
  <c r="B3491" i="77"/>
  <c r="B3492" i="77"/>
  <c r="B3493" i="77"/>
  <c r="B3494" i="77"/>
  <c r="B3495" i="77"/>
  <c r="B3496" i="77"/>
  <c r="B3497" i="77"/>
  <c r="B3498" i="77"/>
  <c r="B3499" i="77"/>
  <c r="B3500" i="77"/>
  <c r="B3501" i="77"/>
  <c r="B3502" i="77"/>
  <c r="B3503" i="77"/>
  <c r="B3504" i="77"/>
  <c r="B3505" i="77"/>
  <c r="B3506" i="77"/>
  <c r="B3507" i="77"/>
  <c r="B3508" i="77"/>
  <c r="B3509" i="77"/>
  <c r="B3510" i="77"/>
  <c r="B3511" i="77"/>
  <c r="B3512" i="77"/>
  <c r="B3513" i="77"/>
  <c r="B3514" i="77"/>
  <c r="B3515" i="77"/>
  <c r="B3516" i="77"/>
  <c r="B3517" i="77"/>
  <c r="B3518" i="77"/>
  <c r="B3519" i="77"/>
  <c r="B3520" i="77"/>
  <c r="B3521" i="77"/>
  <c r="B3522" i="77"/>
  <c r="B3523" i="77"/>
  <c r="B3524" i="77"/>
  <c r="B3525" i="77"/>
  <c r="B3526" i="77"/>
  <c r="B3527" i="77"/>
  <c r="B3528" i="77"/>
  <c r="B3529" i="77"/>
  <c r="B3530" i="77"/>
  <c r="B3531" i="77"/>
  <c r="B3532" i="77"/>
  <c r="B3533" i="77"/>
  <c r="B3534" i="77"/>
  <c r="B3535" i="77"/>
  <c r="B3536" i="77"/>
  <c r="B3537" i="77"/>
  <c r="B3538" i="77"/>
  <c r="B3539" i="77"/>
  <c r="B3540" i="77"/>
  <c r="B3541" i="77"/>
  <c r="B3542" i="77"/>
  <c r="B3543" i="77"/>
  <c r="B3544" i="77"/>
  <c r="B3545" i="77"/>
  <c r="B3546" i="77"/>
  <c r="B3547" i="77"/>
  <c r="B3548" i="77"/>
  <c r="B3549" i="77"/>
  <c r="B3550" i="77"/>
  <c r="B3551" i="77"/>
  <c r="B3552" i="77"/>
  <c r="B3553" i="77"/>
  <c r="B3554" i="77"/>
  <c r="B3555" i="77"/>
  <c r="B3556" i="77"/>
  <c r="B3557" i="77"/>
  <c r="B3558" i="77"/>
  <c r="B3559" i="77"/>
  <c r="B3560" i="77"/>
  <c r="B3561" i="77"/>
  <c r="B3562" i="77"/>
  <c r="B3563" i="77"/>
  <c r="B3564" i="77"/>
  <c r="B3565" i="77"/>
  <c r="B3566" i="77"/>
  <c r="B3567" i="77"/>
  <c r="B3568" i="77"/>
  <c r="B3569" i="77"/>
  <c r="B3570" i="77"/>
  <c r="B3571" i="77"/>
  <c r="B3572" i="77"/>
  <c r="B3573" i="77"/>
  <c r="B3574" i="77"/>
  <c r="B3575" i="77"/>
  <c r="B3576" i="77"/>
  <c r="B3577" i="77"/>
  <c r="B3578" i="77"/>
  <c r="B3579" i="77"/>
  <c r="B3580" i="77"/>
  <c r="B3581" i="77"/>
  <c r="B3582" i="77"/>
  <c r="B3583" i="77"/>
  <c r="B3584" i="77"/>
  <c r="B3585" i="77"/>
  <c r="B3586" i="77"/>
  <c r="B3587" i="77"/>
  <c r="B3588" i="77"/>
  <c r="B3589" i="77"/>
  <c r="B3590" i="77"/>
  <c r="B3591" i="77"/>
  <c r="B3592" i="77"/>
  <c r="B3593" i="77"/>
  <c r="B3594" i="77"/>
  <c r="B3595" i="77"/>
  <c r="B3596" i="77"/>
  <c r="B3597" i="77"/>
  <c r="B3598" i="77"/>
  <c r="B3599" i="77"/>
  <c r="B3600" i="77"/>
  <c r="B3601" i="77"/>
  <c r="B3602" i="77"/>
  <c r="B3603" i="77"/>
  <c r="B3604" i="77"/>
  <c r="B3605" i="77"/>
  <c r="B3606" i="77"/>
  <c r="B3607" i="77"/>
  <c r="B3608" i="77"/>
  <c r="B3609" i="77"/>
  <c r="B3610" i="77"/>
  <c r="B3611" i="77"/>
  <c r="B3612" i="77"/>
  <c r="B3613" i="77"/>
  <c r="B3614" i="77"/>
  <c r="B3615" i="77"/>
  <c r="B3616" i="77"/>
  <c r="B3617" i="77"/>
  <c r="B3618" i="77"/>
  <c r="B3619" i="77"/>
  <c r="B3620" i="77"/>
  <c r="B3621" i="77"/>
  <c r="B3622" i="77"/>
  <c r="B3623" i="77"/>
  <c r="B3624" i="77"/>
  <c r="B3625" i="77"/>
  <c r="B3626" i="77"/>
  <c r="B3627" i="77"/>
  <c r="B3628" i="77"/>
  <c r="B3629" i="77"/>
  <c r="B3630" i="77"/>
  <c r="B3631" i="77"/>
  <c r="B3632" i="77"/>
  <c r="B3633" i="77"/>
  <c r="B3634" i="77"/>
  <c r="B3635" i="77"/>
  <c r="B3636" i="77"/>
  <c r="B3637" i="77"/>
  <c r="B3638" i="77"/>
  <c r="B3639" i="77"/>
  <c r="B3640" i="77"/>
  <c r="B3641" i="77"/>
  <c r="B3642" i="77"/>
  <c r="B3643" i="77"/>
  <c r="B3644" i="77"/>
  <c r="B3645" i="77"/>
  <c r="B3646" i="77"/>
  <c r="B3647" i="77"/>
  <c r="B3648" i="77"/>
  <c r="B3649" i="77"/>
  <c r="B3650" i="77"/>
  <c r="B3651" i="77"/>
  <c r="B3652" i="77"/>
  <c r="B3653" i="77"/>
  <c r="B3654" i="77"/>
  <c r="B3655" i="77"/>
  <c r="B3656" i="77"/>
  <c r="B3657" i="77"/>
  <c r="B3658" i="77"/>
  <c r="B3659" i="77"/>
  <c r="B3660" i="77"/>
  <c r="B3661" i="77"/>
  <c r="B3662" i="77"/>
  <c r="B3663" i="77"/>
  <c r="B3664" i="77"/>
  <c r="B3665" i="77"/>
  <c r="B3666" i="77"/>
  <c r="B3667" i="77"/>
  <c r="B3668" i="77"/>
  <c r="B3669" i="77"/>
  <c r="B3670" i="77"/>
  <c r="B3671" i="77"/>
  <c r="B3672" i="77"/>
  <c r="B3673" i="77"/>
  <c r="B3674" i="77"/>
  <c r="B3675" i="77"/>
  <c r="B3676" i="77"/>
  <c r="B3677" i="77"/>
  <c r="B3678" i="77"/>
  <c r="B3679" i="77"/>
  <c r="B3680" i="77"/>
  <c r="B3681" i="77"/>
  <c r="B3682" i="77"/>
  <c r="B3683" i="77"/>
  <c r="B3684" i="77"/>
  <c r="B3685" i="77"/>
  <c r="B3686" i="77"/>
  <c r="B3687" i="77"/>
  <c r="B3688" i="77"/>
  <c r="B3689" i="77"/>
  <c r="B3690" i="77"/>
  <c r="B3691" i="77"/>
  <c r="B3692" i="77"/>
  <c r="B3693" i="77"/>
  <c r="B3694" i="77"/>
  <c r="B3695" i="77"/>
  <c r="B3696" i="77"/>
  <c r="B3697" i="77"/>
  <c r="B3698" i="77"/>
  <c r="B3699" i="77"/>
  <c r="B3700" i="77"/>
  <c r="B3701" i="77"/>
  <c r="B3702" i="77"/>
  <c r="B3703" i="77"/>
  <c r="B3704" i="77"/>
  <c r="B3705" i="77"/>
  <c r="B3706" i="77"/>
  <c r="B3707" i="77"/>
  <c r="B3708" i="77"/>
  <c r="B3709" i="77"/>
  <c r="B3710" i="77"/>
  <c r="B3711" i="77"/>
  <c r="B3712" i="77"/>
  <c r="B3713" i="77"/>
  <c r="B3714" i="77"/>
  <c r="B3715" i="77"/>
  <c r="B3716" i="77"/>
  <c r="B3717" i="77"/>
  <c r="B3718" i="77"/>
  <c r="B3719" i="77"/>
  <c r="B3720" i="77"/>
  <c r="B3721" i="77"/>
  <c r="B3722" i="77"/>
  <c r="B3723" i="77"/>
  <c r="B3724" i="77"/>
  <c r="B3725" i="77"/>
  <c r="B3726" i="77"/>
  <c r="B3727" i="77"/>
  <c r="B3728" i="77"/>
  <c r="B3729" i="77"/>
  <c r="B3730" i="77"/>
  <c r="B3731" i="77"/>
  <c r="B3732" i="77"/>
  <c r="B3733" i="77"/>
  <c r="B3734" i="77"/>
  <c r="B3735" i="77"/>
  <c r="B3736" i="77"/>
  <c r="B3737" i="77"/>
  <c r="B3738" i="77"/>
  <c r="B3739" i="77"/>
  <c r="B3740" i="77"/>
  <c r="B3741" i="77"/>
  <c r="B3742" i="77"/>
  <c r="B3743" i="77"/>
  <c r="B3744" i="77"/>
  <c r="B3745" i="77"/>
  <c r="B3746" i="77"/>
  <c r="B3747" i="77"/>
  <c r="B3748" i="77"/>
  <c r="B3749" i="77"/>
  <c r="B3750" i="77"/>
  <c r="B3751" i="77"/>
  <c r="B3752" i="77"/>
  <c r="B3753" i="77"/>
  <c r="B3754" i="77"/>
  <c r="B3755" i="77"/>
  <c r="B3756" i="77"/>
  <c r="B3757" i="77"/>
  <c r="B3758" i="77"/>
  <c r="B3759" i="77"/>
  <c r="B3760" i="77"/>
  <c r="B3761" i="77"/>
  <c r="B3762" i="77"/>
  <c r="B3763" i="77"/>
  <c r="B3764" i="77"/>
  <c r="B3765" i="77"/>
  <c r="B3766" i="77"/>
  <c r="B3767" i="77"/>
  <c r="B3768" i="77"/>
  <c r="B3769" i="77"/>
  <c r="B3770" i="77"/>
  <c r="B3771" i="77"/>
  <c r="B3772" i="77"/>
  <c r="B3773" i="77"/>
  <c r="B3774" i="77"/>
  <c r="B3775" i="77"/>
  <c r="B3776" i="77"/>
  <c r="B3777" i="77"/>
  <c r="B3778" i="77"/>
  <c r="B3779" i="77"/>
  <c r="B3780" i="77"/>
  <c r="B3781" i="77"/>
  <c r="B3782" i="77"/>
  <c r="B3783" i="77"/>
  <c r="B3784" i="77"/>
  <c r="B3785" i="77"/>
  <c r="B3786" i="77"/>
  <c r="B3787" i="77"/>
  <c r="B3788" i="77"/>
  <c r="B3789" i="77"/>
  <c r="B3790" i="77"/>
  <c r="B3791" i="77"/>
  <c r="B3792" i="77"/>
  <c r="B3793" i="77"/>
  <c r="B3794" i="77"/>
  <c r="B3795" i="77"/>
  <c r="B3796" i="77"/>
  <c r="B3797" i="77"/>
  <c r="B3798" i="77"/>
  <c r="B3799" i="77"/>
  <c r="B3800" i="77"/>
  <c r="B3801" i="77"/>
  <c r="B3802" i="77"/>
  <c r="B3803" i="77"/>
  <c r="B3804" i="77"/>
  <c r="B3805" i="77"/>
  <c r="B3806" i="77"/>
  <c r="B3807" i="77"/>
  <c r="B3808" i="77"/>
  <c r="B3809" i="77"/>
  <c r="B3810" i="77"/>
  <c r="B3811" i="77"/>
  <c r="B3812" i="77"/>
  <c r="B3813" i="77"/>
  <c r="B3814" i="77"/>
  <c r="B3815" i="77"/>
  <c r="B3816" i="77"/>
  <c r="B3817" i="77"/>
  <c r="B3818" i="77"/>
  <c r="B3819" i="77"/>
  <c r="B3820" i="77"/>
  <c r="B3821" i="77"/>
  <c r="B3822" i="77"/>
  <c r="B3823" i="77"/>
  <c r="B3824" i="77"/>
  <c r="B3825" i="77"/>
  <c r="B3826" i="77"/>
  <c r="B3827" i="77"/>
  <c r="B3828" i="77"/>
  <c r="B3829" i="77"/>
  <c r="B3830" i="77"/>
  <c r="B3831" i="77"/>
  <c r="B3832" i="77"/>
  <c r="B3833" i="77"/>
  <c r="B3834" i="77"/>
  <c r="B3835" i="77"/>
  <c r="B3836" i="77"/>
  <c r="B3837" i="77"/>
  <c r="B3838" i="77"/>
  <c r="B3839" i="77"/>
  <c r="B3840" i="77"/>
  <c r="B3841" i="77"/>
  <c r="B3842" i="77"/>
  <c r="B3843" i="77"/>
  <c r="B3844" i="77"/>
  <c r="B3845" i="77"/>
  <c r="B3846" i="77"/>
  <c r="B3847" i="77"/>
  <c r="B3848" i="77"/>
  <c r="B3849" i="77"/>
  <c r="B3850" i="77"/>
  <c r="B3851" i="77"/>
  <c r="B3852" i="77"/>
  <c r="B3853" i="77"/>
  <c r="B3854" i="77"/>
  <c r="B3855" i="77"/>
  <c r="B3856" i="77"/>
  <c r="B3857" i="77"/>
  <c r="B3858" i="77"/>
  <c r="B3859" i="77"/>
  <c r="B3860" i="77"/>
  <c r="B3861" i="77"/>
  <c r="B3862" i="77"/>
  <c r="B3863" i="77"/>
  <c r="B3864" i="77"/>
  <c r="B3865" i="77"/>
  <c r="B3866" i="77"/>
  <c r="B3867" i="77"/>
  <c r="B3868" i="77"/>
  <c r="B3869" i="77"/>
  <c r="B3870" i="77"/>
  <c r="B3871" i="77"/>
  <c r="B3872" i="77"/>
  <c r="B3873" i="77"/>
  <c r="B3874" i="77"/>
  <c r="B3875" i="77"/>
  <c r="B3876" i="77"/>
  <c r="B3877" i="77"/>
  <c r="B3878" i="77"/>
  <c r="B3879" i="77"/>
  <c r="B3880" i="77"/>
  <c r="B3881" i="77"/>
  <c r="B3882" i="77"/>
  <c r="B3883" i="77"/>
  <c r="B3884" i="77"/>
  <c r="B3885" i="77"/>
  <c r="B3886" i="77"/>
  <c r="B3887" i="77"/>
  <c r="B3888" i="77"/>
  <c r="B3889" i="77"/>
  <c r="B3890" i="77"/>
  <c r="B3891" i="77"/>
  <c r="B3892" i="77"/>
  <c r="B3893" i="77"/>
  <c r="B3894" i="77"/>
  <c r="B3895" i="77"/>
  <c r="B3896" i="77"/>
  <c r="B3897" i="77"/>
  <c r="B3898" i="77"/>
  <c r="B3899" i="77"/>
  <c r="B3900" i="77"/>
  <c r="B3901" i="77"/>
  <c r="B3902" i="77"/>
  <c r="B3903" i="77"/>
  <c r="B3904" i="77"/>
  <c r="B3905" i="77"/>
  <c r="B3906" i="77"/>
  <c r="B3907" i="77"/>
  <c r="B3908" i="77"/>
  <c r="B3909" i="77"/>
  <c r="B3910" i="77"/>
  <c r="B3911" i="77"/>
  <c r="B3912" i="77"/>
  <c r="B3913" i="77"/>
  <c r="B3914" i="77"/>
  <c r="B3915" i="77"/>
  <c r="B3916" i="77"/>
  <c r="B3917" i="77"/>
  <c r="B3918" i="77"/>
  <c r="B3919" i="77"/>
  <c r="B3920" i="77"/>
  <c r="B3921" i="77"/>
  <c r="B3922" i="77"/>
  <c r="B3923" i="77"/>
  <c r="B3924" i="77"/>
  <c r="B3925" i="77"/>
  <c r="B3926" i="77"/>
  <c r="B3927" i="77"/>
  <c r="B3928" i="77"/>
  <c r="B3929" i="77"/>
  <c r="B3930" i="77"/>
  <c r="B3931" i="77"/>
  <c r="B3932" i="77"/>
  <c r="B3933" i="77"/>
  <c r="B3934" i="77"/>
  <c r="B3935" i="77"/>
  <c r="B3936" i="77"/>
  <c r="B3937" i="77"/>
  <c r="B3938" i="77"/>
  <c r="B3939" i="77"/>
  <c r="B3940" i="77"/>
  <c r="B3941" i="77"/>
  <c r="B3942" i="77"/>
  <c r="B3943" i="77"/>
  <c r="B3944" i="77"/>
  <c r="B3945" i="77"/>
  <c r="B3946" i="77"/>
  <c r="B3947" i="77"/>
  <c r="B3948" i="77"/>
  <c r="B3949" i="77"/>
  <c r="B3950" i="77"/>
  <c r="B3951" i="77"/>
  <c r="B3952" i="77"/>
  <c r="B3953" i="77"/>
  <c r="B3954" i="77"/>
  <c r="B3955" i="77"/>
  <c r="B3956" i="77"/>
  <c r="B3957" i="77"/>
  <c r="B3958" i="77"/>
  <c r="B3959" i="77"/>
  <c r="B3960" i="77"/>
  <c r="B3961" i="77"/>
  <c r="B3962" i="77"/>
  <c r="B3963" i="77"/>
  <c r="B3964" i="77"/>
  <c r="B3965" i="77"/>
  <c r="B3966" i="77"/>
  <c r="B3967" i="77"/>
  <c r="B3968" i="77"/>
  <c r="B3969" i="77"/>
  <c r="B3970" i="77"/>
  <c r="B3971" i="77"/>
  <c r="B3972" i="77"/>
  <c r="B3973" i="77"/>
  <c r="B3974" i="77"/>
  <c r="B3975" i="77"/>
  <c r="B3976" i="77"/>
  <c r="B3977" i="77"/>
  <c r="B3978" i="77"/>
  <c r="B3979" i="77"/>
  <c r="B3980" i="77"/>
  <c r="B3981" i="77"/>
  <c r="B3982" i="77"/>
  <c r="B3983" i="77"/>
  <c r="B3984" i="77"/>
  <c r="B3985" i="77"/>
  <c r="B3986" i="77"/>
  <c r="B3987" i="77"/>
  <c r="B3988" i="77"/>
  <c r="B3989" i="77"/>
  <c r="B3990" i="77"/>
  <c r="B3991" i="77"/>
  <c r="B3992" i="77"/>
  <c r="B3993" i="77"/>
  <c r="B3994" i="77"/>
  <c r="B3995" i="77"/>
  <c r="B3996" i="77"/>
  <c r="B3997" i="77"/>
  <c r="B3998" i="77"/>
  <c r="B3999" i="77"/>
  <c r="B4000" i="77"/>
  <c r="B4001" i="77"/>
  <c r="B4002" i="77"/>
  <c r="B4003" i="77"/>
  <c r="B4004" i="77"/>
  <c r="B4005" i="77"/>
  <c r="B4006" i="77"/>
  <c r="B4007" i="77"/>
  <c r="B4008" i="77"/>
  <c r="B4009" i="77"/>
  <c r="B4010" i="77"/>
  <c r="B4011" i="77"/>
  <c r="B4012" i="77"/>
  <c r="B4013" i="77"/>
  <c r="B4014" i="77"/>
  <c r="B4015" i="77"/>
  <c r="B4016" i="77"/>
  <c r="B4017" i="77"/>
  <c r="B4018" i="77"/>
  <c r="B4019" i="77"/>
  <c r="B4020" i="77"/>
  <c r="B4021" i="77"/>
  <c r="B4022" i="77"/>
  <c r="B4023" i="77"/>
  <c r="B4024" i="77"/>
  <c r="B4025" i="77"/>
  <c r="B4026" i="77"/>
  <c r="B4027" i="77"/>
  <c r="B4028" i="77"/>
  <c r="B4029" i="77"/>
  <c r="B4030" i="77"/>
  <c r="B4031" i="77"/>
  <c r="B4032" i="77"/>
  <c r="B4033" i="77"/>
  <c r="B4034" i="77"/>
  <c r="B4035" i="77"/>
  <c r="B4036" i="77"/>
  <c r="B4037" i="77"/>
  <c r="B4038" i="77"/>
  <c r="B4039" i="77"/>
  <c r="B4040" i="77"/>
  <c r="B4041" i="77"/>
  <c r="B4042" i="77"/>
  <c r="B4043" i="77"/>
  <c r="B4044" i="77"/>
  <c r="B4045" i="77"/>
  <c r="B4046" i="77"/>
  <c r="B4047" i="77"/>
  <c r="B4048" i="77"/>
  <c r="B4049" i="77"/>
  <c r="B4050" i="77"/>
  <c r="B4051" i="77"/>
  <c r="B4052" i="77"/>
  <c r="B4053" i="77"/>
  <c r="B4054" i="77"/>
  <c r="B4055" i="77"/>
  <c r="B4056" i="77"/>
  <c r="B4057" i="77"/>
  <c r="B4058" i="77"/>
  <c r="B4059" i="77"/>
  <c r="B4060" i="77"/>
  <c r="B4061" i="77"/>
  <c r="B4062" i="77"/>
  <c r="B4063" i="77"/>
  <c r="B4064" i="77"/>
  <c r="B4065" i="77"/>
  <c r="B4066" i="77"/>
  <c r="B4067" i="77"/>
  <c r="B4068" i="77"/>
  <c r="B4069" i="77"/>
  <c r="B4070" i="77"/>
  <c r="B4071" i="77"/>
  <c r="B4072" i="77"/>
  <c r="B4073" i="77"/>
  <c r="B4074" i="77"/>
  <c r="B4075" i="77"/>
  <c r="B4076" i="77"/>
  <c r="B4077" i="77"/>
  <c r="B4078" i="77"/>
  <c r="B4079" i="77"/>
  <c r="B4080" i="77"/>
  <c r="B4081" i="77"/>
  <c r="B4082" i="77"/>
  <c r="B4083" i="77"/>
  <c r="B4084" i="77"/>
  <c r="B4085" i="77"/>
  <c r="B4086" i="77"/>
  <c r="B4087" i="77"/>
  <c r="B4088" i="77"/>
  <c r="B4089" i="77"/>
  <c r="B4090" i="77"/>
  <c r="B4091" i="77"/>
  <c r="B4092" i="77"/>
  <c r="B4093" i="77"/>
  <c r="B4094" i="77"/>
  <c r="B4095" i="77"/>
  <c r="B4096" i="77"/>
  <c r="B4097" i="77"/>
  <c r="B4098" i="77"/>
  <c r="B4099" i="77"/>
  <c r="B4100" i="77"/>
  <c r="B4101" i="77"/>
  <c r="B4102" i="77"/>
  <c r="B4103" i="77"/>
  <c r="B4104" i="77"/>
  <c r="B4105" i="77"/>
  <c r="B4106" i="77"/>
  <c r="B4107" i="77"/>
  <c r="B4108" i="77"/>
  <c r="B4109" i="77"/>
  <c r="B4110" i="77"/>
  <c r="B4111" i="77"/>
  <c r="B4112" i="77"/>
  <c r="B4113" i="77"/>
  <c r="B4114" i="77"/>
  <c r="B4115" i="77"/>
  <c r="B4116" i="77"/>
  <c r="B4117" i="77"/>
  <c r="B4118" i="77"/>
  <c r="B4119" i="77"/>
  <c r="B4120" i="77"/>
  <c r="B4121" i="77"/>
  <c r="B4122" i="77"/>
  <c r="B4123" i="77"/>
  <c r="B4124" i="77"/>
  <c r="B4125" i="77"/>
  <c r="B4126" i="77"/>
  <c r="B4127" i="77"/>
  <c r="B4128" i="77"/>
  <c r="B4129" i="77"/>
  <c r="C6" i="77"/>
  <c r="C7" i="77"/>
  <c r="C8" i="77"/>
  <c r="C9" i="77"/>
  <c r="C10" i="77"/>
  <c r="C11" i="77"/>
  <c r="C12" i="77"/>
  <c r="C13" i="77"/>
  <c r="C14" i="77"/>
  <c r="C15" i="77"/>
  <c r="C16" i="77"/>
  <c r="C17" i="77"/>
  <c r="C18" i="77"/>
  <c r="C19" i="77"/>
  <c r="C20" i="77"/>
  <c r="C21" i="77"/>
  <c r="C22" i="77"/>
  <c r="C23" i="77"/>
  <c r="C24" i="77"/>
  <c r="C25" i="77"/>
  <c r="C26" i="77"/>
  <c r="C27" i="77"/>
  <c r="C28" i="77"/>
  <c r="C29" i="77"/>
  <c r="C30" i="77"/>
  <c r="C31" i="77"/>
  <c r="C32" i="77"/>
  <c r="C33" i="77"/>
  <c r="C34" i="77"/>
  <c r="C35" i="77"/>
  <c r="C36" i="77"/>
  <c r="C37" i="77"/>
  <c r="C38" i="77"/>
  <c r="C39" i="77"/>
  <c r="C40" i="77"/>
  <c r="C41" i="77"/>
  <c r="C42" i="77"/>
  <c r="C43" i="77"/>
  <c r="C44" i="77"/>
  <c r="C45" i="77"/>
  <c r="C46" i="77"/>
  <c r="C47" i="77"/>
  <c r="C48" i="77"/>
  <c r="C49" i="77"/>
  <c r="C50" i="77"/>
  <c r="C51" i="77"/>
  <c r="C52" i="77"/>
  <c r="C53" i="77"/>
  <c r="C54" i="77"/>
  <c r="C55" i="77"/>
  <c r="C56" i="77"/>
  <c r="C57" i="77"/>
  <c r="C58" i="77"/>
  <c r="C59" i="77"/>
  <c r="C60" i="77"/>
  <c r="C61" i="77"/>
  <c r="C62" i="77"/>
  <c r="C63" i="77"/>
  <c r="C64" i="77"/>
  <c r="C65" i="77"/>
  <c r="C66" i="77"/>
  <c r="C67" i="77"/>
  <c r="C68" i="77"/>
  <c r="C69" i="77"/>
  <c r="C70" i="77"/>
  <c r="C71" i="77"/>
  <c r="C72" i="77"/>
  <c r="C73" i="77"/>
  <c r="C74" i="77"/>
  <c r="C75" i="77"/>
  <c r="C76" i="77"/>
  <c r="C77" i="77"/>
  <c r="C78" i="77"/>
  <c r="C79" i="77"/>
  <c r="C80" i="77"/>
  <c r="C81" i="77"/>
  <c r="C82" i="77"/>
  <c r="C83" i="77"/>
  <c r="C84" i="77"/>
  <c r="C85" i="77"/>
  <c r="C86" i="77"/>
  <c r="C87" i="77"/>
  <c r="C88" i="77"/>
  <c r="C89" i="77"/>
  <c r="C90" i="77"/>
  <c r="C91" i="77"/>
  <c r="C92" i="77"/>
  <c r="C93" i="77"/>
  <c r="C94" i="77"/>
  <c r="C95" i="77"/>
  <c r="C96" i="77"/>
  <c r="C97" i="77"/>
  <c r="C98" i="77"/>
  <c r="C99" i="77"/>
  <c r="C100" i="77"/>
  <c r="C101" i="77"/>
  <c r="C102" i="77"/>
  <c r="C103" i="77"/>
  <c r="C104" i="77"/>
  <c r="C105" i="77"/>
  <c r="C106" i="77"/>
  <c r="C107" i="77"/>
  <c r="C108" i="77"/>
  <c r="C109" i="77"/>
  <c r="C110" i="77"/>
  <c r="C111" i="77"/>
  <c r="C112" i="77"/>
  <c r="C113" i="77"/>
  <c r="C114" i="77"/>
  <c r="C115" i="77"/>
  <c r="C116" i="77"/>
  <c r="C117" i="77"/>
  <c r="C118" i="77"/>
  <c r="C119" i="77"/>
  <c r="C120" i="77"/>
  <c r="C121" i="77"/>
  <c r="C122" i="77"/>
  <c r="C123" i="77"/>
  <c r="C124" i="77"/>
  <c r="C125" i="77"/>
  <c r="C126" i="77"/>
  <c r="C127" i="77"/>
  <c r="C128" i="77"/>
  <c r="C129" i="77"/>
  <c r="C130" i="77"/>
  <c r="C131" i="77"/>
  <c r="C132" i="77"/>
  <c r="C133" i="77"/>
  <c r="C134" i="77"/>
  <c r="C135" i="77"/>
  <c r="C136" i="77"/>
  <c r="C137" i="77"/>
  <c r="C138" i="77"/>
  <c r="C139" i="77"/>
  <c r="C140" i="77"/>
  <c r="C141" i="77"/>
  <c r="C142" i="77"/>
  <c r="C143" i="77"/>
  <c r="C144" i="77"/>
  <c r="C145" i="77"/>
  <c r="C146" i="77"/>
  <c r="C147" i="77"/>
  <c r="C148" i="77"/>
  <c r="C149" i="77"/>
  <c r="C150" i="77"/>
  <c r="C151" i="77"/>
  <c r="C152" i="77"/>
  <c r="C153" i="77"/>
  <c r="C154" i="77"/>
  <c r="C155" i="77"/>
  <c r="C156" i="77"/>
  <c r="C157" i="77"/>
  <c r="C158" i="77"/>
  <c r="C159" i="77"/>
  <c r="C160" i="77"/>
  <c r="C161" i="77"/>
  <c r="C162" i="77"/>
  <c r="C163" i="77"/>
  <c r="C164" i="77"/>
  <c r="C165" i="77"/>
  <c r="C166" i="77"/>
  <c r="C167" i="77"/>
  <c r="C168" i="77"/>
  <c r="C169" i="77"/>
  <c r="C170" i="77"/>
  <c r="C171" i="77"/>
  <c r="C172" i="77"/>
  <c r="C173" i="77"/>
  <c r="C174" i="77"/>
  <c r="C175" i="77"/>
  <c r="C176" i="77"/>
  <c r="C177" i="77"/>
  <c r="C178" i="77"/>
  <c r="C179" i="77"/>
  <c r="C180" i="77"/>
  <c r="C181" i="77"/>
  <c r="C182" i="77"/>
  <c r="C183" i="77"/>
  <c r="C184" i="77"/>
  <c r="C185" i="77"/>
  <c r="C186" i="77"/>
  <c r="C187" i="77"/>
  <c r="C188" i="77"/>
  <c r="C189" i="77"/>
  <c r="C190" i="77"/>
  <c r="C191" i="77"/>
  <c r="C192" i="77"/>
  <c r="C193" i="77"/>
  <c r="C194" i="77"/>
  <c r="C195" i="77"/>
  <c r="C196" i="77"/>
  <c r="C197" i="77"/>
  <c r="C198" i="77"/>
  <c r="C199" i="77"/>
  <c r="C200" i="77"/>
  <c r="C201" i="77"/>
  <c r="C202" i="77"/>
  <c r="C203" i="77"/>
  <c r="C204" i="77"/>
  <c r="C205" i="77"/>
  <c r="C206" i="77"/>
  <c r="C207" i="77"/>
  <c r="C208" i="77"/>
  <c r="C209" i="77"/>
  <c r="C210" i="77"/>
  <c r="C211" i="77"/>
  <c r="C212" i="77"/>
  <c r="C213" i="77"/>
  <c r="C214" i="77"/>
  <c r="C215" i="77"/>
  <c r="C216" i="77"/>
  <c r="C217" i="77"/>
  <c r="C218" i="77"/>
  <c r="C219" i="77"/>
  <c r="C220" i="77"/>
  <c r="C221" i="77"/>
  <c r="C222" i="77"/>
  <c r="C223" i="77"/>
  <c r="C224" i="77"/>
  <c r="C225" i="77"/>
  <c r="C226" i="77"/>
  <c r="C227" i="77"/>
  <c r="C228" i="77"/>
  <c r="C229" i="77"/>
  <c r="C230" i="77"/>
  <c r="C231" i="77"/>
  <c r="C232" i="77"/>
  <c r="C233" i="77"/>
  <c r="C234" i="77"/>
  <c r="C235" i="77"/>
  <c r="C236" i="77"/>
  <c r="C237" i="77"/>
  <c r="C238" i="77"/>
  <c r="C239" i="77"/>
  <c r="C240" i="77"/>
  <c r="C241" i="77"/>
  <c r="C242" i="77"/>
  <c r="C243" i="77"/>
  <c r="C244" i="77"/>
  <c r="C245" i="77"/>
  <c r="C246" i="77"/>
  <c r="C247" i="77"/>
  <c r="C248" i="77"/>
  <c r="C249" i="77"/>
  <c r="C250" i="77"/>
  <c r="C251" i="77"/>
  <c r="C252" i="77"/>
  <c r="C253" i="77"/>
  <c r="C254" i="77"/>
  <c r="C255" i="77"/>
  <c r="C256" i="77"/>
  <c r="C257" i="77"/>
  <c r="C258" i="77"/>
  <c r="C259" i="77"/>
  <c r="C260" i="77"/>
  <c r="C261" i="77"/>
  <c r="C262" i="77"/>
  <c r="C263" i="77"/>
  <c r="C264" i="77"/>
  <c r="C265" i="77"/>
  <c r="C266" i="77"/>
  <c r="C267" i="77"/>
  <c r="C268" i="77"/>
  <c r="C269" i="77"/>
  <c r="C270" i="77"/>
  <c r="C271" i="77"/>
  <c r="C272" i="77"/>
  <c r="C273" i="77"/>
  <c r="C274" i="77"/>
  <c r="C275" i="77"/>
  <c r="C276" i="77"/>
  <c r="C277" i="77"/>
  <c r="C278" i="77"/>
  <c r="C279" i="77"/>
  <c r="C280" i="77"/>
  <c r="C281" i="77"/>
  <c r="C282" i="77"/>
  <c r="C283" i="77"/>
  <c r="C284" i="77"/>
  <c r="C285" i="77"/>
  <c r="C286" i="77"/>
  <c r="C287" i="77"/>
  <c r="C288" i="77"/>
  <c r="C289" i="77"/>
  <c r="C290" i="77"/>
  <c r="C291" i="77"/>
  <c r="C292" i="77"/>
  <c r="C293" i="77"/>
  <c r="C294" i="77"/>
  <c r="C295" i="77"/>
  <c r="C296" i="77"/>
  <c r="C297" i="77"/>
  <c r="C298" i="77"/>
  <c r="C299" i="77"/>
  <c r="C300" i="77"/>
  <c r="C301" i="77"/>
  <c r="C302" i="77"/>
  <c r="C303" i="77"/>
  <c r="C304" i="77"/>
  <c r="C305" i="77"/>
  <c r="C306" i="77"/>
  <c r="C307" i="77"/>
  <c r="C308" i="77"/>
  <c r="C309" i="77"/>
  <c r="C310" i="77"/>
  <c r="C311" i="77"/>
  <c r="C312" i="77"/>
  <c r="C313" i="77"/>
  <c r="C314" i="77"/>
  <c r="C315" i="77"/>
  <c r="C316" i="77"/>
  <c r="C317" i="77"/>
  <c r="C318" i="77"/>
  <c r="C319" i="77"/>
  <c r="C320" i="77"/>
  <c r="C321" i="77"/>
  <c r="C322" i="77"/>
  <c r="C323" i="77"/>
  <c r="C324" i="77"/>
  <c r="C325" i="77"/>
  <c r="C326" i="77"/>
  <c r="C327" i="77"/>
  <c r="C328" i="77"/>
  <c r="C329" i="77"/>
  <c r="C330" i="77"/>
  <c r="C331" i="77"/>
  <c r="C332" i="77"/>
  <c r="C333" i="77"/>
  <c r="C334" i="77"/>
  <c r="C335" i="77"/>
  <c r="C336" i="77"/>
  <c r="C337" i="77"/>
  <c r="C338" i="77"/>
  <c r="C339" i="77"/>
  <c r="C340" i="77"/>
  <c r="C341" i="77"/>
  <c r="C342" i="77"/>
  <c r="C343" i="77"/>
  <c r="C344" i="77"/>
  <c r="C345" i="77"/>
  <c r="C346" i="77"/>
  <c r="C347" i="77"/>
  <c r="C348" i="77"/>
  <c r="C349" i="77"/>
  <c r="C350" i="77"/>
  <c r="C351" i="77"/>
  <c r="C352" i="77"/>
  <c r="C353" i="77"/>
  <c r="C354" i="77"/>
  <c r="C355" i="77"/>
  <c r="C356" i="77"/>
  <c r="C357" i="77"/>
  <c r="C358" i="77"/>
  <c r="C359" i="77"/>
  <c r="C360" i="77"/>
  <c r="C361" i="77"/>
  <c r="C362" i="77"/>
  <c r="C363" i="77"/>
  <c r="C364" i="77"/>
  <c r="C365" i="77"/>
  <c r="C366" i="77"/>
  <c r="C367" i="77"/>
  <c r="C368" i="77"/>
  <c r="C369" i="77"/>
  <c r="C370" i="77"/>
  <c r="C371" i="77"/>
  <c r="C372" i="77"/>
  <c r="C373" i="77"/>
  <c r="C374" i="77"/>
  <c r="C375" i="77"/>
  <c r="C376" i="77"/>
  <c r="C377" i="77"/>
  <c r="C378" i="77"/>
  <c r="C379" i="77"/>
  <c r="C380" i="77"/>
  <c r="C381" i="77"/>
  <c r="C382" i="77"/>
  <c r="C383" i="77"/>
  <c r="C384" i="77"/>
  <c r="C385" i="77"/>
  <c r="C386" i="77"/>
  <c r="C387" i="77"/>
  <c r="C388" i="77"/>
  <c r="C389" i="77"/>
  <c r="C390" i="77"/>
  <c r="C391" i="77"/>
  <c r="C392" i="77"/>
  <c r="C393" i="77"/>
  <c r="C394" i="77"/>
  <c r="C395" i="77"/>
  <c r="C396" i="77"/>
  <c r="C397" i="77"/>
  <c r="C398" i="77"/>
  <c r="C399" i="77"/>
  <c r="C400" i="77"/>
  <c r="C401" i="77"/>
  <c r="C402" i="77"/>
  <c r="C403" i="77"/>
  <c r="C404" i="77"/>
  <c r="C405" i="77"/>
  <c r="C406" i="77"/>
  <c r="C407" i="77"/>
  <c r="C408" i="77"/>
  <c r="C409" i="77"/>
  <c r="C410" i="77"/>
  <c r="C411" i="77"/>
  <c r="C412" i="77"/>
  <c r="C413" i="77"/>
  <c r="C414" i="77"/>
  <c r="C415" i="77"/>
  <c r="C416" i="77"/>
  <c r="C417" i="77"/>
  <c r="C418" i="77"/>
  <c r="C419" i="77"/>
  <c r="C420" i="77"/>
  <c r="C421" i="77"/>
  <c r="C422" i="77"/>
  <c r="C423" i="77"/>
  <c r="C424" i="77"/>
  <c r="C425" i="77"/>
  <c r="C426" i="77"/>
  <c r="C427" i="77"/>
  <c r="C428" i="77"/>
  <c r="C429" i="77"/>
  <c r="C430" i="77"/>
  <c r="C431" i="77"/>
  <c r="C432" i="77"/>
  <c r="C433" i="77"/>
  <c r="C434" i="77"/>
  <c r="C435" i="77"/>
  <c r="C436" i="77"/>
  <c r="C437" i="77"/>
  <c r="C438" i="77"/>
  <c r="C439" i="77"/>
  <c r="C440" i="77"/>
  <c r="C441" i="77"/>
  <c r="C442" i="77"/>
  <c r="C443" i="77"/>
  <c r="C444" i="77"/>
  <c r="C445" i="77"/>
  <c r="C446" i="77"/>
  <c r="C447" i="77"/>
  <c r="C448" i="77"/>
  <c r="C449" i="77"/>
  <c r="C450" i="77"/>
  <c r="C451" i="77"/>
  <c r="C452" i="77"/>
  <c r="C453" i="77"/>
  <c r="C454" i="77"/>
  <c r="C455" i="77"/>
  <c r="C456" i="77"/>
  <c r="C457" i="77"/>
  <c r="C458" i="77"/>
  <c r="C459" i="77"/>
  <c r="C460" i="77"/>
  <c r="C461" i="77"/>
  <c r="C462" i="77"/>
  <c r="C463" i="77"/>
  <c r="C464" i="77"/>
  <c r="C465" i="77"/>
  <c r="C466" i="77"/>
  <c r="C467" i="77"/>
  <c r="C468" i="77"/>
  <c r="C469" i="77"/>
  <c r="C470" i="77"/>
  <c r="C471" i="77"/>
  <c r="C472" i="77"/>
  <c r="C473" i="77"/>
  <c r="C474" i="77"/>
  <c r="C475" i="77"/>
  <c r="C476" i="77"/>
  <c r="C477" i="77"/>
  <c r="C478" i="77"/>
  <c r="C479" i="77"/>
  <c r="C480" i="77"/>
  <c r="C481" i="77"/>
  <c r="C482" i="77"/>
  <c r="C483" i="77"/>
  <c r="C484" i="77"/>
  <c r="C485" i="77"/>
  <c r="C486" i="77"/>
  <c r="C487" i="77"/>
  <c r="C488" i="77"/>
  <c r="C489" i="77"/>
  <c r="C490" i="77"/>
  <c r="C491" i="77"/>
  <c r="C492" i="77"/>
  <c r="C493" i="77"/>
  <c r="C494" i="77"/>
  <c r="C495" i="77"/>
  <c r="C496" i="77"/>
  <c r="C497" i="77"/>
  <c r="C498" i="77"/>
  <c r="C499" i="77"/>
  <c r="C500" i="77"/>
  <c r="C501" i="77"/>
  <c r="C502" i="77"/>
  <c r="C503" i="77"/>
  <c r="C504" i="77"/>
  <c r="C505" i="77"/>
  <c r="C506" i="77"/>
  <c r="C507" i="77"/>
  <c r="C508" i="77"/>
  <c r="C509" i="77"/>
  <c r="C510" i="77"/>
  <c r="C511" i="77"/>
  <c r="C512" i="77"/>
  <c r="C513" i="77"/>
  <c r="C514" i="77"/>
  <c r="C515" i="77"/>
  <c r="C516" i="77"/>
  <c r="C517" i="77"/>
  <c r="C518" i="77"/>
  <c r="C519" i="77"/>
  <c r="C520" i="77"/>
  <c r="C521" i="77"/>
  <c r="C522" i="77"/>
  <c r="C523" i="77"/>
  <c r="C524" i="77"/>
  <c r="C525" i="77"/>
  <c r="C526" i="77"/>
  <c r="C527" i="77"/>
  <c r="C528" i="77"/>
  <c r="C529" i="77"/>
  <c r="C530" i="77"/>
  <c r="C531" i="77"/>
  <c r="C532" i="77"/>
  <c r="C533" i="77"/>
  <c r="C534" i="77"/>
  <c r="C535" i="77"/>
  <c r="C536" i="77"/>
  <c r="C537" i="77"/>
  <c r="C538" i="77"/>
  <c r="C539" i="77"/>
  <c r="C540" i="77"/>
  <c r="C541" i="77"/>
  <c r="C542" i="77"/>
  <c r="C543" i="77"/>
  <c r="C544" i="77"/>
  <c r="C545" i="77"/>
  <c r="C546" i="77"/>
  <c r="C547" i="77"/>
  <c r="C548" i="77"/>
  <c r="C549" i="77"/>
  <c r="C550" i="77"/>
  <c r="C551" i="77"/>
  <c r="C552" i="77"/>
  <c r="C553" i="77"/>
  <c r="C554" i="77"/>
  <c r="C555" i="77"/>
  <c r="C556" i="77"/>
  <c r="C557" i="77"/>
  <c r="C558" i="77"/>
  <c r="C559" i="77"/>
  <c r="C560" i="77"/>
  <c r="C561" i="77"/>
  <c r="C562" i="77"/>
  <c r="C563" i="77"/>
  <c r="C564" i="77"/>
  <c r="C565" i="77"/>
  <c r="C566" i="77"/>
  <c r="C567" i="77"/>
  <c r="C568" i="77"/>
  <c r="C569" i="77"/>
  <c r="C570" i="77"/>
  <c r="C571" i="77"/>
  <c r="C572" i="77"/>
  <c r="C573" i="77"/>
  <c r="C574" i="77"/>
  <c r="C575" i="77"/>
  <c r="C576" i="77"/>
  <c r="C577" i="77"/>
  <c r="C578" i="77"/>
  <c r="C579" i="77"/>
  <c r="C580" i="77"/>
  <c r="C581" i="77"/>
  <c r="C582" i="77"/>
  <c r="C583" i="77"/>
  <c r="C584" i="77"/>
  <c r="C585" i="77"/>
  <c r="C586" i="77"/>
  <c r="C587" i="77"/>
  <c r="C588" i="77"/>
  <c r="C589" i="77"/>
  <c r="C590" i="77"/>
  <c r="C591" i="77"/>
  <c r="C592" i="77"/>
  <c r="C593" i="77"/>
  <c r="C594" i="77"/>
  <c r="C595" i="77"/>
  <c r="C596" i="77"/>
  <c r="C597" i="77"/>
  <c r="C598" i="77"/>
  <c r="C599" i="77"/>
  <c r="C600" i="77"/>
  <c r="C601" i="77"/>
  <c r="C602" i="77"/>
  <c r="C603" i="77"/>
  <c r="C604" i="77"/>
  <c r="C605" i="77"/>
  <c r="C606" i="77"/>
  <c r="C607" i="77"/>
  <c r="C608" i="77"/>
  <c r="C609" i="77"/>
  <c r="C610" i="77"/>
  <c r="C611" i="77"/>
  <c r="C612" i="77"/>
  <c r="C613" i="77"/>
  <c r="C614" i="77"/>
  <c r="C615" i="77"/>
  <c r="C616" i="77"/>
  <c r="C617" i="77"/>
  <c r="C618" i="77"/>
  <c r="C619" i="77"/>
  <c r="C620" i="77"/>
  <c r="C621" i="77"/>
  <c r="C622" i="77"/>
  <c r="C623" i="77"/>
  <c r="C624" i="77"/>
  <c r="C625" i="77"/>
  <c r="C626" i="77"/>
  <c r="C627" i="77"/>
  <c r="C628" i="77"/>
  <c r="C629" i="77"/>
  <c r="C630" i="77"/>
  <c r="C631" i="77"/>
  <c r="C632" i="77"/>
  <c r="C633" i="77"/>
  <c r="C634" i="77"/>
  <c r="C635" i="77"/>
  <c r="C636" i="77"/>
  <c r="C637" i="77"/>
  <c r="C638" i="77"/>
  <c r="C639" i="77"/>
  <c r="C640" i="77"/>
  <c r="C641" i="77"/>
  <c r="C642" i="77"/>
  <c r="C643" i="77"/>
  <c r="C644" i="77"/>
  <c r="C645" i="77"/>
  <c r="C646" i="77"/>
  <c r="C647" i="77"/>
  <c r="C648" i="77"/>
  <c r="C649" i="77"/>
  <c r="C650" i="77"/>
  <c r="C651" i="77"/>
  <c r="C652" i="77"/>
  <c r="C653" i="77"/>
  <c r="C654" i="77"/>
  <c r="C655" i="77"/>
  <c r="C656" i="77"/>
  <c r="C657" i="77"/>
  <c r="C658" i="77"/>
  <c r="C659" i="77"/>
  <c r="C660" i="77"/>
  <c r="C661" i="77"/>
  <c r="C662" i="77"/>
  <c r="C663" i="77"/>
  <c r="C664" i="77"/>
  <c r="C665" i="77"/>
  <c r="C666" i="77"/>
  <c r="C667" i="77"/>
  <c r="C668" i="77"/>
  <c r="C669" i="77"/>
  <c r="C670" i="77"/>
  <c r="C671" i="77"/>
  <c r="C672" i="77"/>
  <c r="C673" i="77"/>
  <c r="C674" i="77"/>
  <c r="C675" i="77"/>
  <c r="C676" i="77"/>
  <c r="C677" i="77"/>
  <c r="C678" i="77"/>
  <c r="C679" i="77"/>
  <c r="C680" i="77"/>
  <c r="C681" i="77"/>
  <c r="C682" i="77"/>
  <c r="C683" i="77"/>
  <c r="C684" i="77"/>
  <c r="C685" i="77"/>
  <c r="C686" i="77"/>
  <c r="C687" i="77"/>
  <c r="C688" i="77"/>
  <c r="C689" i="77"/>
  <c r="C690" i="77"/>
  <c r="C691" i="77"/>
  <c r="C692" i="77"/>
  <c r="C693" i="77"/>
  <c r="C694" i="77"/>
  <c r="C695" i="77"/>
  <c r="C696" i="77"/>
  <c r="C697" i="77"/>
  <c r="C698" i="77"/>
  <c r="C699" i="77"/>
  <c r="C700" i="77"/>
  <c r="C701" i="77"/>
  <c r="C702" i="77"/>
  <c r="C703" i="77"/>
  <c r="C704" i="77"/>
  <c r="C705" i="77"/>
  <c r="C706" i="77"/>
  <c r="C707" i="77"/>
  <c r="C708" i="77"/>
  <c r="C709" i="77"/>
  <c r="C710" i="77"/>
  <c r="C711" i="77"/>
  <c r="C712" i="77"/>
  <c r="C713" i="77"/>
  <c r="C714" i="77"/>
  <c r="C715" i="77"/>
  <c r="C716" i="77"/>
  <c r="C717" i="77"/>
  <c r="C718" i="77"/>
  <c r="C719" i="77"/>
  <c r="C720" i="77"/>
  <c r="C721" i="77"/>
  <c r="C722" i="77"/>
  <c r="C723" i="77"/>
  <c r="C724" i="77"/>
  <c r="C725" i="77"/>
  <c r="C726" i="77"/>
  <c r="C727" i="77"/>
  <c r="C728" i="77"/>
  <c r="C729" i="77"/>
  <c r="C730" i="77"/>
  <c r="C731" i="77"/>
  <c r="C732" i="77"/>
  <c r="C733" i="77"/>
  <c r="C734" i="77"/>
  <c r="C735" i="77"/>
  <c r="C736" i="77"/>
  <c r="C737" i="77"/>
  <c r="C738" i="77"/>
  <c r="C739" i="77"/>
  <c r="C740" i="77"/>
  <c r="C741" i="77"/>
  <c r="C742" i="77"/>
  <c r="C743" i="77"/>
  <c r="C744" i="77"/>
  <c r="C745" i="77"/>
  <c r="C746" i="77"/>
  <c r="C747" i="77"/>
  <c r="C748" i="77"/>
  <c r="C749" i="77"/>
  <c r="C750" i="77"/>
  <c r="C751" i="77"/>
  <c r="C752" i="77"/>
  <c r="C753" i="77"/>
  <c r="C754" i="77"/>
  <c r="C755" i="77"/>
  <c r="C756" i="77"/>
  <c r="C757" i="77"/>
  <c r="C758" i="77"/>
  <c r="C759" i="77"/>
  <c r="C760" i="77"/>
  <c r="C761" i="77"/>
  <c r="C762" i="77"/>
  <c r="C763" i="77"/>
  <c r="C764" i="77"/>
  <c r="C765" i="77"/>
  <c r="C766" i="77"/>
  <c r="C767" i="77"/>
  <c r="C768" i="77"/>
  <c r="C769" i="77"/>
  <c r="C770" i="77"/>
  <c r="C771" i="77"/>
  <c r="C772" i="77"/>
  <c r="C773" i="77"/>
  <c r="C774" i="77"/>
  <c r="C775" i="77"/>
  <c r="C776" i="77"/>
  <c r="C777" i="77"/>
  <c r="C778" i="77"/>
  <c r="C779" i="77"/>
  <c r="C780" i="77"/>
  <c r="C781" i="77"/>
  <c r="C782" i="77"/>
  <c r="C783" i="77"/>
  <c r="C784" i="77"/>
  <c r="C785" i="77"/>
  <c r="C786" i="77"/>
  <c r="C787" i="77"/>
  <c r="C788" i="77"/>
  <c r="C789" i="77"/>
  <c r="C790" i="77"/>
  <c r="C791" i="77"/>
  <c r="C792" i="77"/>
  <c r="C793" i="77"/>
  <c r="C794" i="77"/>
  <c r="C795" i="77"/>
  <c r="C796" i="77"/>
  <c r="C797" i="77"/>
  <c r="C798" i="77"/>
  <c r="C799" i="77"/>
  <c r="C800" i="77"/>
  <c r="C801" i="77"/>
  <c r="C802" i="77"/>
  <c r="C803" i="77"/>
  <c r="C804" i="77"/>
  <c r="C805" i="77"/>
  <c r="C806" i="77"/>
  <c r="C807" i="77"/>
  <c r="C808" i="77"/>
  <c r="C809" i="77"/>
  <c r="C810" i="77"/>
  <c r="C811" i="77"/>
  <c r="C812" i="77"/>
  <c r="C813" i="77"/>
  <c r="C814" i="77"/>
  <c r="C815" i="77"/>
  <c r="C816" i="77"/>
  <c r="C817" i="77"/>
  <c r="C818" i="77"/>
  <c r="C819" i="77"/>
  <c r="C820" i="77"/>
  <c r="C821" i="77"/>
  <c r="C822" i="77"/>
  <c r="C823" i="77"/>
  <c r="C824" i="77"/>
  <c r="C825" i="77"/>
  <c r="C826" i="77"/>
  <c r="C827" i="77"/>
  <c r="C828" i="77"/>
  <c r="C829" i="77"/>
  <c r="C830" i="77"/>
  <c r="C831" i="77"/>
  <c r="C832" i="77"/>
  <c r="C833" i="77"/>
  <c r="C834" i="77"/>
  <c r="C835" i="77"/>
  <c r="C836" i="77"/>
  <c r="C837" i="77"/>
  <c r="C838" i="77"/>
  <c r="C839" i="77"/>
  <c r="C840" i="77"/>
  <c r="C841" i="77"/>
  <c r="C842" i="77"/>
  <c r="C843" i="77"/>
  <c r="C844" i="77"/>
  <c r="C845" i="77"/>
  <c r="C846" i="77"/>
  <c r="C847" i="77"/>
  <c r="C848" i="77"/>
  <c r="C849" i="77"/>
  <c r="C850" i="77"/>
  <c r="C851" i="77"/>
  <c r="C852" i="77"/>
  <c r="C853" i="77"/>
  <c r="C854" i="77"/>
  <c r="C855" i="77"/>
  <c r="C856" i="77"/>
  <c r="C857" i="77"/>
  <c r="C858" i="77"/>
  <c r="C859" i="77"/>
  <c r="C860" i="77"/>
  <c r="C861" i="77"/>
  <c r="C862" i="77"/>
  <c r="C863" i="77"/>
  <c r="C864" i="77"/>
  <c r="C865" i="77"/>
  <c r="C866" i="77"/>
  <c r="C867" i="77"/>
  <c r="C868" i="77"/>
  <c r="C869" i="77"/>
  <c r="C870" i="77"/>
  <c r="C871" i="77"/>
  <c r="C872" i="77"/>
  <c r="C873" i="77"/>
  <c r="C874" i="77"/>
  <c r="C875" i="77"/>
  <c r="C876" i="77"/>
  <c r="C877" i="77"/>
  <c r="C878" i="77"/>
  <c r="C879" i="77"/>
  <c r="C880" i="77"/>
  <c r="C881" i="77"/>
  <c r="C882" i="77"/>
  <c r="C883" i="77"/>
  <c r="C884" i="77"/>
  <c r="C885" i="77"/>
  <c r="C886" i="77"/>
  <c r="C887" i="77"/>
  <c r="C888" i="77"/>
  <c r="C889" i="77"/>
  <c r="C890" i="77"/>
  <c r="C891" i="77"/>
  <c r="C892" i="77"/>
  <c r="C893" i="77"/>
  <c r="C894" i="77"/>
  <c r="C895" i="77"/>
  <c r="C896" i="77"/>
  <c r="C897" i="77"/>
  <c r="C898" i="77"/>
  <c r="C899" i="77"/>
  <c r="C900" i="77"/>
  <c r="C901" i="77"/>
  <c r="C902" i="77"/>
  <c r="C903" i="77"/>
  <c r="C904" i="77"/>
  <c r="C905" i="77"/>
  <c r="C906" i="77"/>
  <c r="C907" i="77"/>
  <c r="C908" i="77"/>
  <c r="C909" i="77"/>
  <c r="C910" i="77"/>
  <c r="C911" i="77"/>
  <c r="C912" i="77"/>
  <c r="C913" i="77"/>
  <c r="C914" i="77"/>
  <c r="C915" i="77"/>
  <c r="C916" i="77"/>
  <c r="C917" i="77"/>
  <c r="C918" i="77"/>
  <c r="C919" i="77"/>
  <c r="C920" i="77"/>
  <c r="C921" i="77"/>
  <c r="C922" i="77"/>
  <c r="C923" i="77"/>
  <c r="C924" i="77"/>
  <c r="C925" i="77"/>
  <c r="C926" i="77"/>
  <c r="C927" i="77"/>
  <c r="C928" i="77"/>
  <c r="C929" i="77"/>
  <c r="C930" i="77"/>
  <c r="C931" i="77"/>
  <c r="C932" i="77"/>
  <c r="C933" i="77"/>
  <c r="C934" i="77"/>
  <c r="C935" i="77"/>
  <c r="C936" i="77"/>
  <c r="C937" i="77"/>
  <c r="C938" i="77"/>
  <c r="C939" i="77"/>
  <c r="C940" i="77"/>
  <c r="C941" i="77"/>
  <c r="C942" i="77"/>
  <c r="C943" i="77"/>
  <c r="C944" i="77"/>
  <c r="C945" i="77"/>
  <c r="C946" i="77"/>
  <c r="C947" i="77"/>
  <c r="C948" i="77"/>
  <c r="C949" i="77"/>
  <c r="C950" i="77"/>
  <c r="C951" i="77"/>
  <c r="C952" i="77"/>
  <c r="C953" i="77"/>
  <c r="C954" i="77"/>
  <c r="C955" i="77"/>
  <c r="C956" i="77"/>
  <c r="C957" i="77"/>
  <c r="C958" i="77"/>
  <c r="C959" i="77"/>
  <c r="C960" i="77"/>
  <c r="C961" i="77"/>
  <c r="C962" i="77"/>
  <c r="C963" i="77"/>
  <c r="C964" i="77"/>
  <c r="C965" i="77"/>
  <c r="C966" i="77"/>
  <c r="C967" i="77"/>
  <c r="C968" i="77"/>
  <c r="C969" i="77"/>
  <c r="C970" i="77"/>
  <c r="C971" i="77"/>
  <c r="C972" i="77"/>
  <c r="C973" i="77"/>
  <c r="C974" i="77"/>
  <c r="C975" i="77"/>
  <c r="C976" i="77"/>
  <c r="C977" i="77"/>
  <c r="C978" i="77"/>
  <c r="C979" i="77"/>
  <c r="C980" i="77"/>
  <c r="C981" i="77"/>
  <c r="C982" i="77"/>
  <c r="C983" i="77"/>
  <c r="C984" i="77"/>
  <c r="C985" i="77"/>
  <c r="C986" i="77"/>
  <c r="C987" i="77"/>
  <c r="C988" i="77"/>
  <c r="C989" i="77"/>
  <c r="C990" i="77"/>
  <c r="C991" i="77"/>
  <c r="C992" i="77"/>
  <c r="C993" i="77"/>
  <c r="C994" i="77"/>
  <c r="C995" i="77"/>
  <c r="C996" i="77"/>
  <c r="C997" i="77"/>
  <c r="C998" i="77"/>
  <c r="C999" i="77"/>
  <c r="C1000" i="77"/>
  <c r="C1001" i="77"/>
  <c r="C1002" i="77"/>
  <c r="C1003" i="77"/>
  <c r="C1004" i="77"/>
  <c r="C1005" i="77"/>
  <c r="C1006" i="77"/>
  <c r="C1007" i="77"/>
  <c r="C1008" i="77"/>
  <c r="C1009" i="77"/>
  <c r="C1010" i="77"/>
  <c r="C1011" i="77"/>
  <c r="C1012" i="77"/>
  <c r="C1013" i="77"/>
  <c r="C1014" i="77"/>
  <c r="C1015" i="77"/>
  <c r="C1016" i="77"/>
  <c r="C1017" i="77"/>
  <c r="C1018" i="77"/>
  <c r="C1019" i="77"/>
  <c r="C1020" i="77"/>
  <c r="C1021" i="77"/>
  <c r="C1022" i="77"/>
  <c r="C1023" i="77"/>
  <c r="C1024" i="77"/>
  <c r="C1025" i="77"/>
  <c r="C1026" i="77"/>
  <c r="C1027" i="77"/>
  <c r="C1028" i="77"/>
  <c r="C1029" i="77"/>
  <c r="C1030" i="77"/>
  <c r="C1031" i="77"/>
  <c r="C1032" i="77"/>
  <c r="C1033" i="77"/>
  <c r="C1034" i="77"/>
  <c r="C1035" i="77"/>
  <c r="C1036" i="77"/>
  <c r="C1037" i="77"/>
  <c r="C1038" i="77"/>
  <c r="C1039" i="77"/>
  <c r="C1040" i="77"/>
  <c r="C1041" i="77"/>
  <c r="C1042" i="77"/>
  <c r="C1043" i="77"/>
  <c r="C1044" i="77"/>
  <c r="C1045" i="77"/>
  <c r="C1046" i="77"/>
  <c r="C1047" i="77"/>
  <c r="C1048" i="77"/>
  <c r="C1049" i="77"/>
  <c r="C1050" i="77"/>
  <c r="C1051" i="77"/>
  <c r="C1052" i="77"/>
  <c r="C1053" i="77"/>
  <c r="C1054" i="77"/>
  <c r="C1055" i="77"/>
  <c r="C1056" i="77"/>
  <c r="C1057" i="77"/>
  <c r="C1058" i="77"/>
  <c r="C1059" i="77"/>
  <c r="C1060" i="77"/>
  <c r="C1061" i="77"/>
  <c r="C1062" i="77"/>
  <c r="C1063" i="77"/>
  <c r="C1064" i="77"/>
  <c r="C1065" i="77"/>
  <c r="C1066" i="77"/>
  <c r="C1067" i="77"/>
  <c r="C1068" i="77"/>
  <c r="C1069" i="77"/>
  <c r="C1070" i="77"/>
  <c r="C1071" i="77"/>
  <c r="C1072" i="77"/>
  <c r="C1073" i="77"/>
  <c r="C1074" i="77"/>
  <c r="C1075" i="77"/>
  <c r="C1076" i="77"/>
  <c r="C1077" i="77"/>
  <c r="C1078" i="77"/>
  <c r="C1079" i="77"/>
  <c r="C1080" i="77"/>
  <c r="C1081" i="77"/>
  <c r="C1082" i="77"/>
  <c r="C1083" i="77"/>
  <c r="C1084" i="77"/>
  <c r="C1085" i="77"/>
  <c r="C1086" i="77"/>
  <c r="C1087" i="77"/>
  <c r="C1088" i="77"/>
  <c r="C1089" i="77"/>
  <c r="C1090" i="77"/>
  <c r="C1091" i="77"/>
  <c r="C1092" i="77"/>
  <c r="C1093" i="77"/>
  <c r="C1094" i="77"/>
  <c r="C1095" i="77"/>
  <c r="C1096" i="77"/>
  <c r="C1097" i="77"/>
  <c r="C1098" i="77"/>
  <c r="C1099" i="77"/>
  <c r="C1100" i="77"/>
  <c r="C1101" i="77"/>
  <c r="C1102" i="77"/>
  <c r="C1103" i="77"/>
  <c r="C1104" i="77"/>
  <c r="C1105" i="77"/>
  <c r="C1106" i="77"/>
  <c r="C1107" i="77"/>
  <c r="C1108" i="77"/>
  <c r="C1109" i="77"/>
  <c r="C1110" i="77"/>
  <c r="C1111" i="77"/>
  <c r="C1112" i="77"/>
  <c r="C1113" i="77"/>
  <c r="C1114" i="77"/>
  <c r="C1115" i="77"/>
  <c r="C1116" i="77"/>
  <c r="C1117" i="77"/>
  <c r="C1118" i="77"/>
  <c r="C1119" i="77"/>
  <c r="C1120" i="77"/>
  <c r="C1121" i="77"/>
  <c r="C1122" i="77"/>
  <c r="C1123" i="77"/>
  <c r="C1124" i="77"/>
  <c r="C1125" i="77"/>
  <c r="C1126" i="77"/>
  <c r="C1127" i="77"/>
  <c r="C1128" i="77"/>
  <c r="C1129" i="77"/>
  <c r="C1130" i="77"/>
  <c r="C1131" i="77"/>
  <c r="C1132" i="77"/>
  <c r="C1133" i="77"/>
  <c r="C1134" i="77"/>
  <c r="C1135" i="77"/>
  <c r="C1136" i="77"/>
  <c r="C1137" i="77"/>
  <c r="C1138" i="77"/>
  <c r="C1139" i="77"/>
  <c r="C1140" i="77"/>
  <c r="C1141" i="77"/>
  <c r="C1142" i="77"/>
  <c r="C1143" i="77"/>
  <c r="C1144" i="77"/>
  <c r="C1145" i="77"/>
  <c r="C1146" i="77"/>
  <c r="C1147" i="77"/>
  <c r="C1148" i="77"/>
  <c r="C1149" i="77"/>
  <c r="C1150" i="77"/>
  <c r="C1151" i="77"/>
  <c r="C1152" i="77"/>
  <c r="C1153" i="77"/>
  <c r="C1154" i="77"/>
  <c r="C1155" i="77"/>
  <c r="C1156" i="77"/>
  <c r="C1157" i="77"/>
  <c r="C1158" i="77"/>
  <c r="C1159" i="77"/>
  <c r="C1160" i="77"/>
  <c r="C1161" i="77"/>
  <c r="C1162" i="77"/>
  <c r="C1163" i="77"/>
  <c r="C1164" i="77"/>
  <c r="C1165" i="77"/>
  <c r="C1166" i="77"/>
  <c r="C1167" i="77"/>
  <c r="C1168" i="77"/>
  <c r="C1169" i="77"/>
  <c r="C1170" i="77"/>
  <c r="C1171" i="77"/>
  <c r="C1172" i="77"/>
  <c r="C1173" i="77"/>
  <c r="C1174" i="77"/>
  <c r="C1175" i="77"/>
  <c r="C1176" i="77"/>
  <c r="C1177" i="77"/>
  <c r="C1178" i="77"/>
  <c r="C1179" i="77"/>
  <c r="C1180" i="77"/>
  <c r="C1181" i="77"/>
  <c r="C1182" i="77"/>
  <c r="C1183" i="77"/>
  <c r="C1184" i="77"/>
  <c r="C1185" i="77"/>
  <c r="C1186" i="77"/>
  <c r="C1187" i="77"/>
  <c r="C1188" i="77"/>
  <c r="C1189" i="77"/>
  <c r="C1190" i="77"/>
  <c r="C1191" i="77"/>
  <c r="C1192" i="77"/>
  <c r="C1193" i="77"/>
  <c r="C1194" i="77"/>
  <c r="C1195" i="77"/>
  <c r="C1196" i="77"/>
  <c r="C1197" i="77"/>
  <c r="C1198" i="77"/>
  <c r="C1199" i="77"/>
  <c r="C1200" i="77"/>
  <c r="C1201" i="77"/>
  <c r="C1202" i="77"/>
  <c r="C1203" i="77"/>
  <c r="C1204" i="77"/>
  <c r="C1205" i="77"/>
  <c r="C1206" i="77"/>
  <c r="C1207" i="77"/>
  <c r="C1208" i="77"/>
  <c r="C1209" i="77"/>
  <c r="C1210" i="77"/>
  <c r="C1211" i="77"/>
  <c r="C1212" i="77"/>
  <c r="C1213" i="77"/>
  <c r="C1214" i="77"/>
  <c r="C1215" i="77"/>
  <c r="C1216" i="77"/>
  <c r="C1217" i="77"/>
  <c r="C1218" i="77"/>
  <c r="C1219" i="77"/>
  <c r="C1220" i="77"/>
  <c r="C1221" i="77"/>
  <c r="C1222" i="77"/>
  <c r="C1223" i="77"/>
  <c r="C1224" i="77"/>
  <c r="C1225" i="77"/>
  <c r="C1226" i="77"/>
  <c r="C1227" i="77"/>
  <c r="C1228" i="77"/>
  <c r="C1229" i="77"/>
  <c r="C1230" i="77"/>
  <c r="C1231" i="77"/>
  <c r="C1232" i="77"/>
  <c r="C1233" i="77"/>
  <c r="C1234" i="77"/>
  <c r="C1235" i="77"/>
  <c r="C1236" i="77"/>
  <c r="C1237" i="77"/>
  <c r="C1238" i="77"/>
  <c r="C1239" i="77"/>
  <c r="C1240" i="77"/>
  <c r="C1241" i="77"/>
  <c r="C1242" i="77"/>
  <c r="C1243" i="77"/>
  <c r="C1244" i="77"/>
  <c r="C1245" i="77"/>
  <c r="C1246" i="77"/>
  <c r="C1247" i="77"/>
  <c r="C1248" i="77"/>
  <c r="C1249" i="77"/>
  <c r="C1250" i="77"/>
  <c r="C1251" i="77"/>
  <c r="C1252" i="77"/>
  <c r="C1253" i="77"/>
  <c r="C1254" i="77"/>
  <c r="C1255" i="77"/>
  <c r="C1256" i="77"/>
  <c r="C1257" i="77"/>
  <c r="C1258" i="77"/>
  <c r="C1259" i="77"/>
  <c r="C1260" i="77"/>
  <c r="C1261" i="77"/>
  <c r="C1262" i="77"/>
  <c r="C1263" i="77"/>
  <c r="C1264" i="77"/>
  <c r="C1265" i="77"/>
  <c r="C1266" i="77"/>
  <c r="C1267" i="77"/>
  <c r="C1268" i="77"/>
  <c r="C1269" i="77"/>
  <c r="C1270" i="77"/>
  <c r="C1271" i="77"/>
  <c r="C1272" i="77"/>
  <c r="C1273" i="77"/>
  <c r="C1274" i="77"/>
  <c r="C1275" i="77"/>
  <c r="C1276" i="77"/>
  <c r="C1277" i="77"/>
  <c r="C1278" i="77"/>
  <c r="C1279" i="77"/>
  <c r="C1280" i="77"/>
  <c r="C1281" i="77"/>
  <c r="C1282" i="77"/>
  <c r="C1283" i="77"/>
  <c r="C1284" i="77"/>
  <c r="C1285" i="77"/>
  <c r="C1286" i="77"/>
  <c r="C1287" i="77"/>
  <c r="C1288" i="77"/>
  <c r="C1289" i="77"/>
  <c r="C1290" i="77"/>
  <c r="C1291" i="77"/>
  <c r="C1292" i="77"/>
  <c r="C1293" i="77"/>
  <c r="C1294" i="77"/>
  <c r="C1295" i="77"/>
  <c r="C1296" i="77"/>
  <c r="C1297" i="77"/>
  <c r="C1298" i="77"/>
  <c r="C1299" i="77"/>
  <c r="C1300" i="77"/>
  <c r="C1301" i="77"/>
  <c r="C1302" i="77"/>
  <c r="C1303" i="77"/>
  <c r="C1304" i="77"/>
  <c r="C1305" i="77"/>
  <c r="C1306" i="77"/>
  <c r="C1307" i="77"/>
  <c r="C1308" i="77"/>
  <c r="C1309" i="77"/>
  <c r="C1310" i="77"/>
  <c r="C1311" i="77"/>
  <c r="C1312" i="77"/>
  <c r="C1313" i="77"/>
  <c r="C1314" i="77"/>
  <c r="C1315" i="77"/>
  <c r="C1316" i="77"/>
  <c r="C1317" i="77"/>
  <c r="C1318" i="77"/>
  <c r="C1319" i="77"/>
  <c r="C1320" i="77"/>
  <c r="C1321" i="77"/>
  <c r="C1322" i="77"/>
  <c r="C1323" i="77"/>
  <c r="C1324" i="77"/>
  <c r="C1325" i="77"/>
  <c r="C1326" i="77"/>
  <c r="C1327" i="77"/>
  <c r="C1328" i="77"/>
  <c r="C1329" i="77"/>
  <c r="C1330" i="77"/>
  <c r="C1331" i="77"/>
  <c r="C1332" i="77"/>
  <c r="C1333" i="77"/>
  <c r="C1334" i="77"/>
  <c r="C1335" i="77"/>
  <c r="C1336" i="77"/>
  <c r="C1337" i="77"/>
  <c r="C1338" i="77"/>
  <c r="C1339" i="77"/>
  <c r="C1340" i="77"/>
  <c r="C1341" i="77"/>
  <c r="C1342" i="77"/>
  <c r="C1343" i="77"/>
  <c r="C1344" i="77"/>
  <c r="C1345" i="77"/>
  <c r="C1346" i="77"/>
  <c r="C1347" i="77"/>
  <c r="C1348" i="77"/>
  <c r="C1349" i="77"/>
  <c r="C1350" i="77"/>
  <c r="C1351" i="77"/>
  <c r="C1352" i="77"/>
  <c r="C1353" i="77"/>
  <c r="C1354" i="77"/>
  <c r="C1355" i="77"/>
  <c r="C1356" i="77"/>
  <c r="C1357" i="77"/>
  <c r="C1358" i="77"/>
  <c r="C1359" i="77"/>
  <c r="C1360" i="77"/>
  <c r="C1361" i="77"/>
  <c r="C1362" i="77"/>
  <c r="C1363" i="77"/>
  <c r="C1364" i="77"/>
  <c r="C1365" i="77"/>
  <c r="C1366" i="77"/>
  <c r="C1367" i="77"/>
  <c r="C1368" i="77"/>
  <c r="C1369" i="77"/>
  <c r="C1370" i="77"/>
  <c r="C1371" i="77"/>
  <c r="C1372" i="77"/>
  <c r="C1373" i="77"/>
  <c r="C1374" i="77"/>
  <c r="C1375" i="77"/>
  <c r="C1376" i="77"/>
  <c r="C1377" i="77"/>
  <c r="C1378" i="77"/>
  <c r="C1379" i="77"/>
  <c r="C1380" i="77"/>
  <c r="C1381" i="77"/>
  <c r="C1382" i="77"/>
  <c r="C1383" i="77"/>
  <c r="C1384" i="77"/>
  <c r="C1385" i="77"/>
  <c r="C1386" i="77"/>
  <c r="C1387" i="77"/>
  <c r="C1388" i="77"/>
  <c r="C1389" i="77"/>
  <c r="C1390" i="77"/>
  <c r="C1391" i="77"/>
  <c r="C1392" i="77"/>
  <c r="C1393" i="77"/>
  <c r="C1394" i="77"/>
  <c r="C1395" i="77"/>
  <c r="C1396" i="77"/>
  <c r="C1397" i="77"/>
  <c r="C1398" i="77"/>
  <c r="C1399" i="77"/>
  <c r="C1400" i="77"/>
  <c r="C1401" i="77"/>
  <c r="C1402" i="77"/>
  <c r="C1403" i="77"/>
  <c r="C1404" i="77"/>
  <c r="C1405" i="77"/>
  <c r="C1406" i="77"/>
  <c r="C1407" i="77"/>
  <c r="C1408" i="77"/>
  <c r="C1409" i="77"/>
  <c r="C1410" i="77"/>
  <c r="C1411" i="77"/>
  <c r="C1412" i="77"/>
  <c r="C1413" i="77"/>
  <c r="C1414" i="77"/>
  <c r="C1415" i="77"/>
  <c r="C1416" i="77"/>
  <c r="C1417" i="77"/>
  <c r="C1418" i="77"/>
  <c r="C1419" i="77"/>
  <c r="C1420" i="77"/>
  <c r="C1421" i="77"/>
  <c r="C1422" i="77"/>
  <c r="C1423" i="77"/>
  <c r="C1424" i="77"/>
  <c r="C1425" i="77"/>
  <c r="C1426" i="77"/>
  <c r="C1427" i="77"/>
  <c r="C1428" i="77"/>
  <c r="C1429" i="77"/>
  <c r="C1430" i="77"/>
  <c r="C1431" i="77"/>
  <c r="C1432" i="77"/>
  <c r="C1433" i="77"/>
  <c r="C1434" i="77"/>
  <c r="C1435" i="77"/>
  <c r="C1436" i="77"/>
  <c r="C1437" i="77"/>
  <c r="C1438" i="77"/>
  <c r="C1439" i="77"/>
  <c r="C1440" i="77"/>
  <c r="C1441" i="77"/>
  <c r="C1442" i="77"/>
  <c r="C1443" i="77"/>
  <c r="C1444" i="77"/>
  <c r="C1445" i="77"/>
  <c r="C1446" i="77"/>
  <c r="C1447" i="77"/>
  <c r="C1448" i="77"/>
  <c r="C1449" i="77"/>
  <c r="C1450" i="77"/>
  <c r="C1451" i="77"/>
  <c r="C1452" i="77"/>
  <c r="C1453" i="77"/>
  <c r="C1454" i="77"/>
  <c r="C1455" i="77"/>
  <c r="C1456" i="77"/>
  <c r="C1457" i="77"/>
  <c r="C1458" i="77"/>
  <c r="C1459" i="77"/>
  <c r="C1460" i="77"/>
  <c r="C1461" i="77"/>
  <c r="C1462" i="77"/>
  <c r="C1463" i="77"/>
  <c r="C1464" i="77"/>
  <c r="C1465" i="77"/>
  <c r="C1466" i="77"/>
  <c r="C1467" i="77"/>
  <c r="C1468" i="77"/>
  <c r="C1469" i="77"/>
  <c r="C1470" i="77"/>
  <c r="C1471" i="77"/>
  <c r="C1472" i="77"/>
  <c r="C1473" i="77"/>
  <c r="C1474" i="77"/>
  <c r="C1475" i="77"/>
  <c r="C1476" i="77"/>
  <c r="C1477" i="77"/>
  <c r="C1478" i="77"/>
  <c r="C1479" i="77"/>
  <c r="C1480" i="77"/>
  <c r="C1481" i="77"/>
  <c r="C1482" i="77"/>
  <c r="C1483" i="77"/>
  <c r="C1484" i="77"/>
  <c r="C1485" i="77"/>
  <c r="C1486" i="77"/>
  <c r="C1487" i="77"/>
  <c r="C1488" i="77"/>
  <c r="C1489" i="77"/>
  <c r="C1490" i="77"/>
  <c r="C1491" i="77"/>
  <c r="C1492" i="77"/>
  <c r="C1493" i="77"/>
  <c r="C1494" i="77"/>
  <c r="C1495" i="77"/>
  <c r="C1496" i="77"/>
  <c r="C1497" i="77"/>
  <c r="C1498" i="77"/>
  <c r="C1499" i="77"/>
  <c r="C1500" i="77"/>
  <c r="C1501" i="77"/>
  <c r="C1502" i="77"/>
  <c r="C1503" i="77"/>
  <c r="C1504" i="77"/>
  <c r="C1505" i="77"/>
  <c r="C1506" i="77"/>
  <c r="C1507" i="77"/>
  <c r="C1508" i="77"/>
  <c r="C1509" i="77"/>
  <c r="C1510" i="77"/>
  <c r="C1511" i="77"/>
  <c r="C1512" i="77"/>
  <c r="C1513" i="77"/>
  <c r="C1514" i="77"/>
  <c r="C1515" i="77"/>
  <c r="C1516" i="77"/>
  <c r="C1517" i="77"/>
  <c r="C1518" i="77"/>
  <c r="C1519" i="77"/>
  <c r="C1520" i="77"/>
  <c r="C1521" i="77"/>
  <c r="C1522" i="77"/>
  <c r="C1523" i="77"/>
  <c r="C1524" i="77"/>
  <c r="C1525" i="77"/>
  <c r="C1526" i="77"/>
  <c r="C1527" i="77"/>
  <c r="C1528" i="77"/>
  <c r="C1529" i="77"/>
  <c r="C1530" i="77"/>
  <c r="C1531" i="77"/>
  <c r="C1532" i="77"/>
  <c r="C1533" i="77"/>
  <c r="C1534" i="77"/>
  <c r="C1535" i="77"/>
  <c r="C1536" i="77"/>
  <c r="C1537" i="77"/>
  <c r="C1538" i="77"/>
  <c r="C1539" i="77"/>
  <c r="C1540" i="77"/>
  <c r="C1541" i="77"/>
  <c r="C1542" i="77"/>
  <c r="C1543" i="77"/>
  <c r="C1544" i="77"/>
  <c r="C1545" i="77"/>
  <c r="C1546" i="77"/>
  <c r="C1547" i="77"/>
  <c r="C1548" i="77"/>
  <c r="C1549" i="77"/>
  <c r="C1550" i="77"/>
  <c r="C1551" i="77"/>
  <c r="C1552" i="77"/>
  <c r="C1553" i="77"/>
  <c r="C1554" i="77"/>
  <c r="C1555" i="77"/>
  <c r="C1556" i="77"/>
  <c r="C1557" i="77"/>
  <c r="C1558" i="77"/>
  <c r="C1559" i="77"/>
  <c r="C1560" i="77"/>
  <c r="C1561" i="77"/>
  <c r="C1562" i="77"/>
  <c r="C1563" i="77"/>
  <c r="C1564" i="77"/>
  <c r="C1565" i="77"/>
  <c r="C1566" i="77"/>
  <c r="C1567" i="77"/>
  <c r="C1568" i="77"/>
  <c r="C1569" i="77"/>
  <c r="C1570" i="77"/>
  <c r="C1571" i="77"/>
  <c r="C1572" i="77"/>
  <c r="C1573" i="77"/>
  <c r="C1574" i="77"/>
  <c r="C1575" i="77"/>
  <c r="C1576" i="77"/>
  <c r="C1577" i="77"/>
  <c r="C1578" i="77"/>
  <c r="C1579" i="77"/>
  <c r="C1580" i="77"/>
  <c r="C1581" i="77"/>
  <c r="C1582" i="77"/>
  <c r="C1583" i="77"/>
  <c r="C1584" i="77"/>
  <c r="C1585" i="77"/>
  <c r="C1586" i="77"/>
  <c r="C1587" i="77"/>
  <c r="C1588" i="77"/>
  <c r="C1589" i="77"/>
  <c r="C1590" i="77"/>
  <c r="C1591" i="77"/>
  <c r="C1592" i="77"/>
  <c r="C1593" i="77"/>
  <c r="C1594" i="77"/>
  <c r="C1595" i="77"/>
  <c r="C1596" i="77"/>
  <c r="C1597" i="77"/>
  <c r="C1598" i="77"/>
  <c r="C1599" i="77"/>
  <c r="C1600" i="77"/>
  <c r="C1601" i="77"/>
  <c r="C1602" i="77"/>
  <c r="C1603" i="77"/>
  <c r="C1604" i="77"/>
  <c r="C1605" i="77"/>
  <c r="C1606" i="77"/>
  <c r="C1607" i="77"/>
  <c r="C1608" i="77"/>
  <c r="C1609" i="77"/>
  <c r="C1610" i="77"/>
  <c r="C1611" i="77"/>
  <c r="C1612" i="77"/>
  <c r="C1613" i="77"/>
  <c r="C1614" i="77"/>
  <c r="C1615" i="77"/>
  <c r="C1616" i="77"/>
  <c r="C1617" i="77"/>
  <c r="C1618" i="77"/>
  <c r="C1619" i="77"/>
  <c r="C1620" i="77"/>
  <c r="C1621" i="77"/>
  <c r="C1622" i="77"/>
  <c r="C1623" i="77"/>
  <c r="C1624" i="77"/>
  <c r="C1625" i="77"/>
  <c r="C1626" i="77"/>
  <c r="C1627" i="77"/>
  <c r="C1628" i="77"/>
  <c r="C1629" i="77"/>
  <c r="C1630" i="77"/>
  <c r="C1631" i="77"/>
  <c r="C1632" i="77"/>
  <c r="C1633" i="77"/>
  <c r="C1634" i="77"/>
  <c r="C1635" i="77"/>
  <c r="C1636" i="77"/>
  <c r="C1637" i="77"/>
  <c r="C1638" i="77"/>
  <c r="C1639" i="77"/>
  <c r="C1640" i="77"/>
  <c r="C1641" i="77"/>
  <c r="C1642" i="77"/>
  <c r="C1643" i="77"/>
  <c r="C1644" i="77"/>
  <c r="C1645" i="77"/>
  <c r="C1646" i="77"/>
  <c r="C1647" i="77"/>
  <c r="C1648" i="77"/>
  <c r="C1649" i="77"/>
  <c r="C1650" i="77"/>
  <c r="C1651" i="77"/>
  <c r="C1652" i="77"/>
  <c r="C1653" i="77"/>
  <c r="C1654" i="77"/>
  <c r="C1655" i="77"/>
  <c r="C1656" i="77"/>
  <c r="C1657" i="77"/>
  <c r="C1658" i="77"/>
  <c r="C1659" i="77"/>
  <c r="C1660" i="77"/>
  <c r="C1661" i="77"/>
  <c r="C1662" i="77"/>
  <c r="C1663" i="77"/>
  <c r="C1664" i="77"/>
  <c r="C1665" i="77"/>
  <c r="C1666" i="77"/>
  <c r="C1667" i="77"/>
  <c r="C1668" i="77"/>
  <c r="C1669" i="77"/>
  <c r="C1670" i="77"/>
  <c r="C1671" i="77"/>
  <c r="C1672" i="77"/>
  <c r="C1673" i="77"/>
  <c r="C1674" i="77"/>
  <c r="C1675" i="77"/>
  <c r="C1676" i="77"/>
  <c r="C1677" i="77"/>
  <c r="C1678" i="77"/>
  <c r="C1679" i="77"/>
  <c r="C1680" i="77"/>
  <c r="C1681" i="77"/>
  <c r="C1682" i="77"/>
  <c r="C1683" i="77"/>
  <c r="C1684" i="77"/>
  <c r="C1685" i="77"/>
  <c r="C1686" i="77"/>
  <c r="C1687" i="77"/>
  <c r="C1688" i="77"/>
  <c r="C1689" i="77"/>
  <c r="C1690" i="77"/>
  <c r="C1691" i="77"/>
  <c r="C1692" i="77"/>
  <c r="C1693" i="77"/>
  <c r="C1694" i="77"/>
  <c r="C1695" i="77"/>
  <c r="C1696" i="77"/>
  <c r="C1697" i="77"/>
  <c r="C1698" i="77"/>
  <c r="C1699" i="77"/>
  <c r="C1700" i="77"/>
  <c r="C1701" i="77"/>
  <c r="C1702" i="77"/>
  <c r="C1703" i="77"/>
  <c r="C1704" i="77"/>
  <c r="C1705" i="77"/>
  <c r="C1706" i="77"/>
  <c r="C1707" i="77"/>
  <c r="C1708" i="77"/>
  <c r="C1709" i="77"/>
  <c r="C1710" i="77"/>
  <c r="C1711" i="77"/>
  <c r="C1712" i="77"/>
  <c r="C1713" i="77"/>
  <c r="C1714" i="77"/>
  <c r="C1715" i="77"/>
  <c r="C1716" i="77"/>
  <c r="C1717" i="77"/>
  <c r="C1718" i="77"/>
  <c r="C1719" i="77"/>
  <c r="C1720" i="77"/>
  <c r="C1721" i="77"/>
  <c r="C1722" i="77"/>
  <c r="C1723" i="77"/>
  <c r="C1724" i="77"/>
  <c r="C1725" i="77"/>
  <c r="C1726" i="77"/>
  <c r="C1727" i="77"/>
  <c r="C1728" i="77"/>
  <c r="C1729" i="77"/>
  <c r="C1730" i="77"/>
  <c r="C1731" i="77"/>
  <c r="C1732" i="77"/>
  <c r="C1733" i="77"/>
  <c r="C1734" i="77"/>
  <c r="C1735" i="77"/>
  <c r="C1736" i="77"/>
  <c r="C1737" i="77"/>
  <c r="C1738" i="77"/>
  <c r="C1739" i="77"/>
  <c r="C1740" i="77"/>
  <c r="C1741" i="77"/>
  <c r="C1742" i="77"/>
  <c r="C1743" i="77"/>
  <c r="C1744" i="77"/>
  <c r="C1745" i="77"/>
  <c r="C1746" i="77"/>
  <c r="C1747" i="77"/>
  <c r="C1748" i="77"/>
  <c r="C1749" i="77"/>
  <c r="C1750" i="77"/>
  <c r="C1751" i="77"/>
  <c r="C1752" i="77"/>
  <c r="C1753" i="77"/>
  <c r="C1754" i="77"/>
  <c r="C1755" i="77"/>
  <c r="C1756" i="77"/>
  <c r="C1757" i="77"/>
  <c r="C1758" i="77"/>
  <c r="C1759" i="77"/>
  <c r="C1760" i="77"/>
  <c r="C1761" i="77"/>
  <c r="C1762" i="77"/>
  <c r="C1763" i="77"/>
  <c r="C1764" i="77"/>
  <c r="C1765" i="77"/>
  <c r="C1766" i="77"/>
  <c r="C1767" i="77"/>
  <c r="C1768" i="77"/>
  <c r="C1769" i="77"/>
  <c r="C1770" i="77"/>
  <c r="C1771" i="77"/>
  <c r="C1772" i="77"/>
  <c r="C1773" i="77"/>
  <c r="C1774" i="77"/>
  <c r="C1775" i="77"/>
  <c r="C1776" i="77"/>
  <c r="C1777" i="77"/>
  <c r="C1778" i="77"/>
  <c r="C1779" i="77"/>
  <c r="C1780" i="77"/>
  <c r="C1781" i="77"/>
  <c r="C1782" i="77"/>
  <c r="C1783" i="77"/>
  <c r="C1784" i="77"/>
  <c r="C1785" i="77"/>
  <c r="C1786" i="77"/>
  <c r="C1787" i="77"/>
  <c r="C1788" i="77"/>
  <c r="C1789" i="77"/>
  <c r="C1790" i="77"/>
  <c r="C1791" i="77"/>
  <c r="C1792" i="77"/>
  <c r="C1793" i="77"/>
  <c r="C1794" i="77"/>
  <c r="C1795" i="77"/>
  <c r="C1796" i="77"/>
  <c r="C1797" i="77"/>
  <c r="C1798" i="77"/>
  <c r="C1799" i="77"/>
  <c r="C1800" i="77"/>
  <c r="C1801" i="77"/>
  <c r="C1802" i="77"/>
  <c r="C1803" i="77"/>
  <c r="C1804" i="77"/>
  <c r="C1805" i="77"/>
  <c r="C1806" i="77"/>
  <c r="C1807" i="77"/>
  <c r="C1808" i="77"/>
  <c r="C1809" i="77"/>
  <c r="C1810" i="77"/>
  <c r="C1811" i="77"/>
  <c r="C1812" i="77"/>
  <c r="C1813" i="77"/>
  <c r="C1814" i="77"/>
  <c r="C1815" i="77"/>
  <c r="C1816" i="77"/>
  <c r="C1817" i="77"/>
  <c r="C1818" i="77"/>
  <c r="C1819" i="77"/>
  <c r="C1820" i="77"/>
  <c r="C1821" i="77"/>
  <c r="C1822" i="77"/>
  <c r="C1823" i="77"/>
  <c r="C1824" i="77"/>
  <c r="C1825" i="77"/>
  <c r="C1826" i="77"/>
  <c r="C1827" i="77"/>
  <c r="C1828" i="77"/>
  <c r="C1829" i="77"/>
  <c r="C1830" i="77"/>
  <c r="C1831" i="77"/>
  <c r="C1832" i="77"/>
  <c r="C1833" i="77"/>
  <c r="C1834" i="77"/>
  <c r="C1835" i="77"/>
  <c r="C1836" i="77"/>
  <c r="C1837" i="77"/>
  <c r="C1838" i="77"/>
  <c r="C1839" i="77"/>
  <c r="C1840" i="77"/>
  <c r="C1841" i="77"/>
  <c r="C1842" i="77"/>
  <c r="C1843" i="77"/>
  <c r="C1844" i="77"/>
  <c r="C1845" i="77"/>
  <c r="C1846" i="77"/>
  <c r="C1847" i="77"/>
  <c r="C1848" i="77"/>
  <c r="C1849" i="77"/>
  <c r="C1850" i="77"/>
  <c r="C1851" i="77"/>
  <c r="C1852" i="77"/>
  <c r="C1853" i="77"/>
  <c r="C1854" i="77"/>
  <c r="C1855" i="77"/>
  <c r="C1856" i="77"/>
  <c r="C1857" i="77"/>
  <c r="C1858" i="77"/>
  <c r="C1859" i="77"/>
  <c r="C1860" i="77"/>
  <c r="C1861" i="77"/>
  <c r="C1862" i="77"/>
  <c r="C1863" i="77"/>
  <c r="C1864" i="77"/>
  <c r="C1865" i="77"/>
  <c r="C1866" i="77"/>
  <c r="C1867" i="77"/>
  <c r="C1868" i="77"/>
  <c r="C1869" i="77"/>
  <c r="C1870" i="77"/>
  <c r="C1871" i="77"/>
  <c r="C1872" i="77"/>
  <c r="C1873" i="77"/>
  <c r="C1874" i="77"/>
  <c r="C1875" i="77"/>
  <c r="C1876" i="77"/>
  <c r="C1877" i="77"/>
  <c r="C1878" i="77"/>
  <c r="C1879" i="77"/>
  <c r="C1880" i="77"/>
  <c r="C1881" i="77"/>
  <c r="C1882" i="77"/>
  <c r="C1883" i="77"/>
  <c r="C1884" i="77"/>
  <c r="C1885" i="77"/>
  <c r="C1886" i="77"/>
  <c r="C1887" i="77"/>
  <c r="C1888" i="77"/>
  <c r="C1889" i="77"/>
  <c r="C1890" i="77"/>
  <c r="C1891" i="77"/>
  <c r="C1892" i="77"/>
  <c r="C1893" i="77"/>
  <c r="C1894" i="77"/>
  <c r="C1895" i="77"/>
  <c r="C1896" i="77"/>
  <c r="C1897" i="77"/>
  <c r="C1898" i="77"/>
  <c r="C1899" i="77"/>
  <c r="C1900" i="77"/>
  <c r="C1901" i="77"/>
  <c r="C1902" i="77"/>
  <c r="C1903" i="77"/>
  <c r="C1904" i="77"/>
  <c r="C1905" i="77"/>
  <c r="C1906" i="77"/>
  <c r="C1907" i="77"/>
  <c r="C1908" i="77"/>
  <c r="C1909" i="77"/>
  <c r="C1910" i="77"/>
  <c r="C1911" i="77"/>
  <c r="C1912" i="77"/>
  <c r="C1913" i="77"/>
  <c r="C1914" i="77"/>
  <c r="C1915" i="77"/>
  <c r="C1916" i="77"/>
  <c r="C1917" i="77"/>
  <c r="C1918" i="77"/>
  <c r="C1919" i="77"/>
  <c r="C1920" i="77"/>
  <c r="C1921" i="77"/>
  <c r="C1922" i="77"/>
  <c r="C1923" i="77"/>
  <c r="C1924" i="77"/>
  <c r="C1925" i="77"/>
  <c r="C1926" i="77"/>
  <c r="C1927" i="77"/>
  <c r="C1928" i="77"/>
  <c r="C1929" i="77"/>
  <c r="C1930" i="77"/>
  <c r="C1931" i="77"/>
  <c r="C1932" i="77"/>
  <c r="C1933" i="77"/>
  <c r="C1934" i="77"/>
  <c r="C1935" i="77"/>
  <c r="C1936" i="77"/>
  <c r="C1937" i="77"/>
  <c r="C1938" i="77"/>
  <c r="C1939" i="77"/>
  <c r="C1940" i="77"/>
  <c r="C1941" i="77"/>
  <c r="C1942" i="77"/>
  <c r="C1943" i="77"/>
  <c r="C1944" i="77"/>
  <c r="C1945" i="77"/>
  <c r="C1946" i="77"/>
  <c r="C1947" i="77"/>
  <c r="C1948" i="77"/>
  <c r="C1949" i="77"/>
  <c r="C1950" i="77"/>
  <c r="C1951" i="77"/>
  <c r="C1952" i="77"/>
  <c r="C1953" i="77"/>
  <c r="C1954" i="77"/>
  <c r="C1955" i="77"/>
  <c r="C1956" i="77"/>
  <c r="C1957" i="77"/>
  <c r="C1958" i="77"/>
  <c r="C1959" i="77"/>
  <c r="C1960" i="77"/>
  <c r="C1961" i="77"/>
  <c r="C1962" i="77"/>
  <c r="C1963" i="77"/>
  <c r="C1964" i="77"/>
  <c r="C1965" i="77"/>
  <c r="C1966" i="77"/>
  <c r="C1967" i="77"/>
  <c r="C1968" i="77"/>
  <c r="C1969" i="77"/>
  <c r="C1970" i="77"/>
  <c r="C1971" i="77"/>
  <c r="C1972" i="77"/>
  <c r="C1973" i="77"/>
  <c r="C1974" i="77"/>
  <c r="C1975" i="77"/>
  <c r="C1976" i="77"/>
  <c r="C1977" i="77"/>
  <c r="C1978" i="77"/>
  <c r="C1979" i="77"/>
  <c r="C1980" i="77"/>
  <c r="C1981" i="77"/>
  <c r="C1982" i="77"/>
  <c r="C1983" i="77"/>
  <c r="C1984" i="77"/>
  <c r="C1985" i="77"/>
  <c r="C1986" i="77"/>
  <c r="C1987" i="77"/>
  <c r="C1988" i="77"/>
  <c r="C1989" i="77"/>
  <c r="C1990" i="77"/>
  <c r="C1991" i="77"/>
  <c r="C1992" i="77"/>
  <c r="C1993" i="77"/>
  <c r="C1994" i="77"/>
  <c r="C1995" i="77"/>
  <c r="C1996" i="77"/>
  <c r="C1997" i="77"/>
  <c r="C1998" i="77"/>
  <c r="C1999" i="77"/>
  <c r="C2000" i="77"/>
  <c r="C2001" i="77"/>
  <c r="C2002" i="77"/>
  <c r="C2003" i="77"/>
  <c r="C2004" i="77"/>
  <c r="C2005" i="77"/>
  <c r="C2006" i="77"/>
  <c r="C2007" i="77"/>
  <c r="C2008" i="77"/>
  <c r="C2009" i="77"/>
  <c r="C2010" i="77"/>
  <c r="C2011" i="77"/>
  <c r="C2012" i="77"/>
  <c r="C2013" i="77"/>
  <c r="C2014" i="77"/>
  <c r="C2015" i="77"/>
  <c r="C2016" i="77"/>
  <c r="C2017" i="77"/>
  <c r="C2018" i="77"/>
  <c r="C2019" i="77"/>
  <c r="C2020" i="77"/>
  <c r="C2021" i="77"/>
  <c r="C2022" i="77"/>
  <c r="C2023" i="77"/>
  <c r="C2024" i="77"/>
  <c r="C2025" i="77"/>
  <c r="C2026" i="77"/>
  <c r="C2027" i="77"/>
  <c r="C2028" i="77"/>
  <c r="C2029" i="77"/>
  <c r="C2030" i="77"/>
  <c r="C2031" i="77"/>
  <c r="C2032" i="77"/>
  <c r="C2033" i="77"/>
  <c r="C2034" i="77"/>
  <c r="C2035" i="77"/>
  <c r="C2036" i="77"/>
  <c r="C2037" i="77"/>
  <c r="C2038" i="77"/>
  <c r="C2039" i="77"/>
  <c r="C2040" i="77"/>
  <c r="C2041" i="77"/>
  <c r="C2042" i="77"/>
  <c r="C2043" i="77"/>
  <c r="C2044" i="77"/>
  <c r="C2045" i="77"/>
  <c r="C2046" i="77"/>
  <c r="C2047" i="77"/>
  <c r="C2048" i="77"/>
  <c r="C2049" i="77"/>
  <c r="C2050" i="77"/>
  <c r="C2051" i="77"/>
  <c r="C2052" i="77"/>
  <c r="C2053" i="77"/>
  <c r="C2054" i="77"/>
  <c r="C2055" i="77"/>
  <c r="C2056" i="77"/>
  <c r="C2057" i="77"/>
  <c r="C2058" i="77"/>
  <c r="C2059" i="77"/>
  <c r="C2060" i="77"/>
  <c r="C2061" i="77"/>
  <c r="C2062" i="77"/>
  <c r="C2063" i="77"/>
  <c r="C2064" i="77"/>
  <c r="C2065" i="77"/>
  <c r="C2066" i="77"/>
  <c r="C2067" i="77"/>
  <c r="C2068" i="77"/>
  <c r="C2069" i="77"/>
  <c r="C2070" i="77"/>
  <c r="C2071" i="77"/>
  <c r="C2072" i="77"/>
  <c r="C2073" i="77"/>
  <c r="C2074" i="77"/>
  <c r="C2075" i="77"/>
  <c r="C2076" i="77"/>
  <c r="C2077" i="77"/>
  <c r="C2078" i="77"/>
  <c r="C2079" i="77"/>
  <c r="C2080" i="77"/>
  <c r="C2081" i="77"/>
  <c r="C2082" i="77"/>
  <c r="C2083" i="77"/>
  <c r="C2084" i="77"/>
  <c r="C2085" i="77"/>
  <c r="C2086" i="77"/>
  <c r="C2087" i="77"/>
  <c r="C2088" i="77"/>
  <c r="C2089" i="77"/>
  <c r="C2090" i="77"/>
  <c r="C2091" i="77"/>
  <c r="C2092" i="77"/>
  <c r="C2093" i="77"/>
  <c r="C2094" i="77"/>
  <c r="C2095" i="77"/>
  <c r="C2096" i="77"/>
  <c r="C2097" i="77"/>
  <c r="C2098" i="77"/>
  <c r="C2099" i="77"/>
  <c r="C2100" i="77"/>
  <c r="C2101" i="77"/>
  <c r="C2102" i="77"/>
  <c r="C2103" i="77"/>
  <c r="C2104" i="77"/>
  <c r="C2105" i="77"/>
  <c r="C2106" i="77"/>
  <c r="C2107" i="77"/>
  <c r="C2108" i="77"/>
  <c r="C2109" i="77"/>
  <c r="C2110" i="77"/>
  <c r="C2111" i="77"/>
  <c r="C2112" i="77"/>
  <c r="C2113" i="77"/>
  <c r="C2114" i="77"/>
  <c r="C2115" i="77"/>
  <c r="C2116" i="77"/>
  <c r="C2117" i="77"/>
  <c r="C2118" i="77"/>
  <c r="C2119" i="77"/>
  <c r="C2120" i="77"/>
  <c r="C2121" i="77"/>
  <c r="C2122" i="77"/>
  <c r="C2123" i="77"/>
  <c r="C2124" i="77"/>
  <c r="C2125" i="77"/>
  <c r="C2126" i="77"/>
  <c r="C2127" i="77"/>
  <c r="C2128" i="77"/>
  <c r="C2129" i="77"/>
  <c r="C2130" i="77"/>
  <c r="C2131" i="77"/>
  <c r="C2132" i="77"/>
  <c r="C2133" i="77"/>
  <c r="C2134" i="77"/>
  <c r="C2135" i="77"/>
  <c r="C2136" i="77"/>
  <c r="C2137" i="77"/>
  <c r="C2138" i="77"/>
  <c r="C2139" i="77"/>
  <c r="C2140" i="77"/>
  <c r="C2141" i="77"/>
  <c r="C2142" i="77"/>
  <c r="C2143" i="77"/>
  <c r="C2144" i="77"/>
  <c r="C2145" i="77"/>
  <c r="C2146" i="77"/>
  <c r="C2147" i="77"/>
  <c r="C2148" i="77"/>
  <c r="C2149" i="77"/>
  <c r="C2150" i="77"/>
  <c r="C2151" i="77"/>
  <c r="C2152" i="77"/>
  <c r="C2153" i="77"/>
  <c r="C2154" i="77"/>
  <c r="C2155" i="77"/>
  <c r="C2156" i="77"/>
  <c r="C2157" i="77"/>
  <c r="C2158" i="77"/>
  <c r="C2159" i="77"/>
  <c r="C2160" i="77"/>
  <c r="C2161" i="77"/>
  <c r="C2162" i="77"/>
  <c r="C2163" i="77"/>
  <c r="C2164" i="77"/>
  <c r="C2165" i="77"/>
  <c r="C2166" i="77"/>
  <c r="C2167" i="77"/>
  <c r="C2168" i="77"/>
  <c r="C2169" i="77"/>
  <c r="C2170" i="77"/>
  <c r="C2171" i="77"/>
  <c r="C2172" i="77"/>
  <c r="C2173" i="77"/>
  <c r="C2174" i="77"/>
  <c r="C2175" i="77"/>
  <c r="C2176" i="77"/>
  <c r="C2177" i="77"/>
  <c r="C2178" i="77"/>
  <c r="C2179" i="77"/>
  <c r="C2180" i="77"/>
  <c r="C2181" i="77"/>
  <c r="C2182" i="77"/>
  <c r="C2183" i="77"/>
  <c r="C2184" i="77"/>
  <c r="C2185" i="77"/>
  <c r="C2186" i="77"/>
  <c r="C2187" i="77"/>
  <c r="C2188" i="77"/>
  <c r="C2189" i="77"/>
  <c r="C2190" i="77"/>
  <c r="C2191" i="77"/>
  <c r="C2192" i="77"/>
  <c r="C2193" i="77"/>
  <c r="C2194" i="77"/>
  <c r="C2195" i="77"/>
  <c r="C2196" i="77"/>
  <c r="C2197" i="77"/>
  <c r="C2198" i="77"/>
  <c r="C2199" i="77"/>
  <c r="C2200" i="77"/>
  <c r="C2201" i="77"/>
  <c r="C2202" i="77"/>
  <c r="C2203" i="77"/>
  <c r="C2204" i="77"/>
  <c r="C2205" i="77"/>
  <c r="C2206" i="77"/>
  <c r="C2207" i="77"/>
  <c r="C2208" i="77"/>
  <c r="C2209" i="77"/>
  <c r="C2210" i="77"/>
  <c r="C2211" i="77"/>
  <c r="C2212" i="77"/>
  <c r="C2213" i="77"/>
  <c r="C2214" i="77"/>
  <c r="C2215" i="77"/>
  <c r="C2216" i="77"/>
  <c r="C2217" i="77"/>
  <c r="C2218" i="77"/>
  <c r="C2219" i="77"/>
  <c r="C2220" i="77"/>
  <c r="C2221" i="77"/>
  <c r="C2222" i="77"/>
  <c r="C2223" i="77"/>
  <c r="C2224" i="77"/>
  <c r="C2225" i="77"/>
  <c r="C2226" i="77"/>
  <c r="C2227" i="77"/>
  <c r="C2228" i="77"/>
  <c r="C2229" i="77"/>
  <c r="C2230" i="77"/>
  <c r="C2231" i="77"/>
  <c r="C2232" i="77"/>
  <c r="C2233" i="77"/>
  <c r="C2234" i="77"/>
  <c r="C2235" i="77"/>
  <c r="C2236" i="77"/>
  <c r="C2237" i="77"/>
  <c r="C2238" i="77"/>
  <c r="C2239" i="77"/>
  <c r="C2240" i="77"/>
  <c r="C2241" i="77"/>
  <c r="C2242" i="77"/>
  <c r="C2243" i="77"/>
  <c r="C2244" i="77"/>
  <c r="C2245" i="77"/>
  <c r="C2246" i="77"/>
  <c r="C2247" i="77"/>
  <c r="C2248" i="77"/>
  <c r="C2249" i="77"/>
  <c r="C2250" i="77"/>
  <c r="C2251" i="77"/>
  <c r="C2252" i="77"/>
  <c r="C2253" i="77"/>
  <c r="C2254" i="77"/>
  <c r="C2255" i="77"/>
  <c r="C2256" i="77"/>
  <c r="C2257" i="77"/>
  <c r="C2258" i="77"/>
  <c r="C2259" i="77"/>
  <c r="C2260" i="77"/>
  <c r="C2261" i="77"/>
  <c r="C2262" i="77"/>
  <c r="C2263" i="77"/>
  <c r="C2264" i="77"/>
  <c r="C2265" i="77"/>
  <c r="C2266" i="77"/>
  <c r="C2267" i="77"/>
  <c r="C2268" i="77"/>
  <c r="C2269" i="77"/>
  <c r="C2270" i="77"/>
  <c r="C2271" i="77"/>
  <c r="C2272" i="77"/>
  <c r="C2273" i="77"/>
  <c r="C2274" i="77"/>
  <c r="C2275" i="77"/>
  <c r="C2276" i="77"/>
  <c r="C2277" i="77"/>
  <c r="C2278" i="77"/>
  <c r="C2279" i="77"/>
  <c r="C2280" i="77"/>
  <c r="C2281" i="77"/>
  <c r="C2282" i="77"/>
  <c r="C2283" i="77"/>
  <c r="C2284" i="77"/>
  <c r="C2285" i="77"/>
  <c r="C2286" i="77"/>
  <c r="C2287" i="77"/>
  <c r="C2288" i="77"/>
  <c r="C2289" i="77"/>
  <c r="C2290" i="77"/>
  <c r="C2291" i="77"/>
  <c r="C2292" i="77"/>
  <c r="C2293" i="77"/>
  <c r="C2294" i="77"/>
  <c r="C2295" i="77"/>
  <c r="C2296" i="77"/>
  <c r="C2297" i="77"/>
  <c r="C2298" i="77"/>
  <c r="C2299" i="77"/>
  <c r="C2300" i="77"/>
  <c r="C2301" i="77"/>
  <c r="C2302" i="77"/>
  <c r="C2303" i="77"/>
  <c r="C2304" i="77"/>
  <c r="C2305" i="77"/>
  <c r="C2306" i="77"/>
  <c r="C2307" i="77"/>
  <c r="C2308" i="77"/>
  <c r="C2309" i="77"/>
  <c r="C2310" i="77"/>
  <c r="C2311" i="77"/>
  <c r="C2312" i="77"/>
  <c r="C2313" i="77"/>
  <c r="C2314" i="77"/>
  <c r="C2315" i="77"/>
  <c r="C2316" i="77"/>
  <c r="C2317" i="77"/>
  <c r="C2318" i="77"/>
  <c r="C2319" i="77"/>
  <c r="C2320" i="77"/>
  <c r="C2321" i="77"/>
  <c r="C2322" i="77"/>
  <c r="C2323" i="77"/>
  <c r="C2324" i="77"/>
  <c r="C2325" i="77"/>
  <c r="C2326" i="77"/>
  <c r="C2327" i="77"/>
  <c r="C2328" i="77"/>
  <c r="C2329" i="77"/>
  <c r="C2330" i="77"/>
  <c r="C2331" i="77"/>
  <c r="C2332" i="77"/>
  <c r="C2333" i="77"/>
  <c r="C2334" i="77"/>
  <c r="C2335" i="77"/>
  <c r="C2336" i="77"/>
  <c r="C2337" i="77"/>
  <c r="C2338" i="77"/>
  <c r="C2339" i="77"/>
  <c r="C2340" i="77"/>
  <c r="C2341" i="77"/>
  <c r="C2342" i="77"/>
  <c r="C2343" i="77"/>
  <c r="C2344" i="77"/>
  <c r="C2345" i="77"/>
  <c r="C2346" i="77"/>
  <c r="C2347" i="77"/>
  <c r="C2348" i="77"/>
  <c r="C2349" i="77"/>
  <c r="C2350" i="77"/>
  <c r="C2351" i="77"/>
  <c r="C2352" i="77"/>
  <c r="C2353" i="77"/>
  <c r="C2354" i="77"/>
  <c r="C2355" i="77"/>
  <c r="C2356" i="77"/>
  <c r="C2357" i="77"/>
  <c r="C2358" i="77"/>
  <c r="C2359" i="77"/>
  <c r="C2360" i="77"/>
  <c r="C2361" i="77"/>
  <c r="C2362" i="77"/>
  <c r="C2363" i="77"/>
  <c r="C2364" i="77"/>
  <c r="C2365" i="77"/>
  <c r="C2366" i="77"/>
  <c r="C2367" i="77"/>
  <c r="C2368" i="77"/>
  <c r="C2369" i="77"/>
  <c r="C2370" i="77"/>
  <c r="C2371" i="77"/>
  <c r="C2372" i="77"/>
  <c r="C2373" i="77"/>
  <c r="C2374" i="77"/>
  <c r="C2375" i="77"/>
  <c r="C2376" i="77"/>
  <c r="C2377" i="77"/>
  <c r="C2378" i="77"/>
  <c r="C2379" i="77"/>
  <c r="C2380" i="77"/>
  <c r="C2381" i="77"/>
  <c r="C2382" i="77"/>
  <c r="C2383" i="77"/>
  <c r="C2384" i="77"/>
  <c r="C2385" i="77"/>
  <c r="C2386" i="77"/>
  <c r="C2387" i="77"/>
  <c r="C2388" i="77"/>
  <c r="C2389" i="77"/>
  <c r="C2390" i="77"/>
  <c r="C2391" i="77"/>
  <c r="C2392" i="77"/>
  <c r="C2393" i="77"/>
  <c r="C2394" i="77"/>
  <c r="C2395" i="77"/>
  <c r="C2396" i="77"/>
  <c r="C2397" i="77"/>
  <c r="C2398" i="77"/>
  <c r="C2399" i="77"/>
  <c r="C2400" i="77"/>
  <c r="C2401" i="77"/>
  <c r="C2402" i="77"/>
  <c r="C2403" i="77"/>
  <c r="C2404" i="77"/>
  <c r="C2405" i="77"/>
  <c r="C2406" i="77"/>
  <c r="C2407" i="77"/>
  <c r="C2408" i="77"/>
  <c r="C2409" i="77"/>
  <c r="C2410" i="77"/>
  <c r="C2411" i="77"/>
  <c r="C2412" i="77"/>
  <c r="C2413" i="77"/>
  <c r="C2414" i="77"/>
  <c r="C2415" i="77"/>
  <c r="C2416" i="77"/>
  <c r="C2417" i="77"/>
  <c r="C2418" i="77"/>
  <c r="C2419" i="77"/>
  <c r="C2420" i="77"/>
  <c r="C2421" i="77"/>
  <c r="C2422" i="77"/>
  <c r="C2423" i="77"/>
  <c r="C2424" i="77"/>
  <c r="C2425" i="77"/>
  <c r="C2426" i="77"/>
  <c r="C2427" i="77"/>
  <c r="C2428" i="77"/>
  <c r="C2429" i="77"/>
  <c r="C2430" i="77"/>
  <c r="C2431" i="77"/>
  <c r="C2432" i="77"/>
  <c r="C2433" i="77"/>
  <c r="C2434" i="77"/>
  <c r="C2435" i="77"/>
  <c r="C2436" i="77"/>
  <c r="C2437" i="77"/>
  <c r="C2438" i="77"/>
  <c r="C2439" i="77"/>
  <c r="C2440" i="77"/>
  <c r="C2441" i="77"/>
  <c r="C2442" i="77"/>
  <c r="C2443" i="77"/>
  <c r="C2444" i="77"/>
  <c r="C2445" i="77"/>
  <c r="C2446" i="77"/>
  <c r="C2447" i="77"/>
  <c r="C2448" i="77"/>
  <c r="C2449" i="77"/>
  <c r="C2450" i="77"/>
  <c r="C2451" i="77"/>
  <c r="C2452" i="77"/>
  <c r="C2453" i="77"/>
  <c r="C2454" i="77"/>
  <c r="C2455" i="77"/>
  <c r="C2456" i="77"/>
  <c r="C2457" i="77"/>
  <c r="C2458" i="77"/>
  <c r="C2459" i="77"/>
  <c r="C2460" i="77"/>
  <c r="C2461" i="77"/>
  <c r="C2462" i="77"/>
  <c r="C2463" i="77"/>
  <c r="C2464" i="77"/>
  <c r="C2465" i="77"/>
  <c r="C2466" i="77"/>
  <c r="C2467" i="77"/>
  <c r="C2468" i="77"/>
  <c r="C2469" i="77"/>
  <c r="C2470" i="77"/>
  <c r="C2471" i="77"/>
  <c r="C2472" i="77"/>
  <c r="C2473" i="77"/>
  <c r="C2474" i="77"/>
  <c r="C2475" i="77"/>
  <c r="C2476" i="77"/>
  <c r="C2477" i="77"/>
  <c r="C2478" i="77"/>
  <c r="C2479" i="77"/>
  <c r="C2480" i="77"/>
  <c r="C2481" i="77"/>
  <c r="C2482" i="77"/>
  <c r="C2483" i="77"/>
  <c r="C2484" i="77"/>
  <c r="C2485" i="77"/>
  <c r="C2486" i="77"/>
  <c r="C2487" i="77"/>
  <c r="C2488" i="77"/>
  <c r="C2489" i="77"/>
  <c r="C2490" i="77"/>
  <c r="C2491" i="77"/>
  <c r="C2492" i="77"/>
  <c r="C2493" i="77"/>
  <c r="C2494" i="77"/>
  <c r="C2495" i="77"/>
  <c r="C2496" i="77"/>
  <c r="C2497" i="77"/>
  <c r="C2498" i="77"/>
  <c r="C2499" i="77"/>
  <c r="C2500" i="77"/>
  <c r="C2501" i="77"/>
  <c r="C2502" i="77"/>
  <c r="C2503" i="77"/>
  <c r="C2504" i="77"/>
  <c r="C2505" i="77"/>
  <c r="C2506" i="77"/>
  <c r="C2507" i="77"/>
  <c r="C2508" i="77"/>
  <c r="C2509" i="77"/>
  <c r="C2510" i="77"/>
  <c r="C2511" i="77"/>
  <c r="C2512" i="77"/>
  <c r="C2513" i="77"/>
  <c r="C2514" i="77"/>
  <c r="C2515" i="77"/>
  <c r="C2516" i="77"/>
  <c r="C2517" i="77"/>
  <c r="C2518" i="77"/>
  <c r="C2519" i="77"/>
  <c r="C2520" i="77"/>
  <c r="C2521" i="77"/>
  <c r="C2522" i="77"/>
  <c r="C2523" i="77"/>
  <c r="C2524" i="77"/>
  <c r="C2525" i="77"/>
  <c r="C2526" i="77"/>
  <c r="C2527" i="77"/>
  <c r="C2528" i="77"/>
  <c r="C2529" i="77"/>
  <c r="C2530" i="77"/>
  <c r="C2531" i="77"/>
  <c r="C2532" i="77"/>
  <c r="C2533" i="77"/>
  <c r="C2534" i="77"/>
  <c r="C2535" i="77"/>
  <c r="C2536" i="77"/>
  <c r="C2537" i="77"/>
  <c r="C2538" i="77"/>
  <c r="C2539" i="77"/>
  <c r="C2540" i="77"/>
  <c r="C2541" i="77"/>
  <c r="C2542" i="77"/>
  <c r="C2543" i="77"/>
  <c r="C2544" i="77"/>
  <c r="C2545" i="77"/>
  <c r="C2546" i="77"/>
  <c r="C2547" i="77"/>
  <c r="C2548" i="77"/>
  <c r="C2549" i="77"/>
  <c r="C2550" i="77"/>
  <c r="C2551" i="77"/>
  <c r="C2552" i="77"/>
  <c r="C2553" i="77"/>
  <c r="C2554" i="77"/>
  <c r="C2555" i="77"/>
  <c r="C2556" i="77"/>
  <c r="C2557" i="77"/>
  <c r="C2558" i="77"/>
  <c r="C2559" i="77"/>
  <c r="C2560" i="77"/>
  <c r="C2561" i="77"/>
  <c r="C2562" i="77"/>
  <c r="C2563" i="77"/>
  <c r="C2564" i="77"/>
  <c r="C2565" i="77"/>
  <c r="C2566" i="77"/>
  <c r="C2567" i="77"/>
  <c r="C2568" i="77"/>
  <c r="C2569" i="77"/>
  <c r="C2570" i="77"/>
  <c r="C2571" i="77"/>
  <c r="C2572" i="77"/>
  <c r="C2573" i="77"/>
  <c r="C2574" i="77"/>
  <c r="C2575" i="77"/>
  <c r="C2576" i="77"/>
  <c r="C2577" i="77"/>
  <c r="C2578" i="77"/>
  <c r="C2579" i="77"/>
  <c r="C2580" i="77"/>
  <c r="C2581" i="77"/>
  <c r="C2582" i="77"/>
  <c r="C2583" i="77"/>
  <c r="C2584" i="77"/>
  <c r="C2585" i="77"/>
  <c r="C2586" i="77"/>
  <c r="C2587" i="77"/>
  <c r="C2588" i="77"/>
  <c r="C2589" i="77"/>
  <c r="C2590" i="77"/>
  <c r="C2591" i="77"/>
  <c r="C2592" i="77"/>
  <c r="C2593" i="77"/>
  <c r="C2594" i="77"/>
  <c r="C2595" i="77"/>
  <c r="C2596" i="77"/>
  <c r="C2597" i="77"/>
  <c r="C2598" i="77"/>
  <c r="C2599" i="77"/>
  <c r="C2600" i="77"/>
  <c r="C2601" i="77"/>
  <c r="C2602" i="77"/>
  <c r="C2603" i="77"/>
  <c r="C2604" i="77"/>
  <c r="C2605" i="77"/>
  <c r="C2606" i="77"/>
  <c r="C2607" i="77"/>
  <c r="C2608" i="77"/>
  <c r="C2609" i="77"/>
  <c r="C2610" i="77"/>
  <c r="C2611" i="77"/>
  <c r="C2612" i="77"/>
  <c r="C2613" i="77"/>
  <c r="C2614" i="77"/>
  <c r="C2615" i="77"/>
  <c r="C2616" i="77"/>
  <c r="C2617" i="77"/>
  <c r="C2618" i="77"/>
  <c r="C2619" i="77"/>
  <c r="C2620" i="77"/>
  <c r="C2621" i="77"/>
  <c r="C2622" i="77"/>
  <c r="C2623" i="77"/>
  <c r="C2624" i="77"/>
  <c r="C2625" i="77"/>
  <c r="C2626" i="77"/>
  <c r="C2627" i="77"/>
  <c r="C2628" i="77"/>
  <c r="C2629" i="77"/>
  <c r="C2630" i="77"/>
  <c r="C2631" i="77"/>
  <c r="C2632" i="77"/>
  <c r="C2633" i="77"/>
  <c r="C2634" i="77"/>
  <c r="C2635" i="77"/>
  <c r="C2636" i="77"/>
  <c r="C2637" i="77"/>
  <c r="C2638" i="77"/>
  <c r="C2639" i="77"/>
  <c r="C2640" i="77"/>
  <c r="C2641" i="77"/>
  <c r="C2642" i="77"/>
  <c r="C2643" i="77"/>
  <c r="C2644" i="77"/>
  <c r="C2645" i="77"/>
  <c r="C2646" i="77"/>
  <c r="C2647" i="77"/>
  <c r="C2648" i="77"/>
  <c r="C2649" i="77"/>
  <c r="C2650" i="77"/>
  <c r="C2651" i="77"/>
  <c r="C2652" i="77"/>
  <c r="C2653" i="77"/>
  <c r="C2654" i="77"/>
  <c r="C2655" i="77"/>
  <c r="C2656" i="77"/>
  <c r="C2657" i="77"/>
  <c r="C2658" i="77"/>
  <c r="C2659" i="77"/>
  <c r="C2660" i="77"/>
  <c r="C2661" i="77"/>
  <c r="C2662" i="77"/>
  <c r="C2663" i="77"/>
  <c r="C2664" i="77"/>
  <c r="C2665" i="77"/>
  <c r="C2666" i="77"/>
  <c r="C2667" i="77"/>
  <c r="C2668" i="77"/>
  <c r="C2669" i="77"/>
  <c r="C2670" i="77"/>
  <c r="C2671" i="77"/>
  <c r="C2672" i="77"/>
  <c r="C2673" i="77"/>
  <c r="C2674" i="77"/>
  <c r="C2675" i="77"/>
  <c r="C2676" i="77"/>
  <c r="C2677" i="77"/>
  <c r="C2678" i="77"/>
  <c r="C2679" i="77"/>
  <c r="C2680" i="77"/>
  <c r="C2681" i="77"/>
  <c r="C2682" i="77"/>
  <c r="C2683" i="77"/>
  <c r="C2684" i="77"/>
  <c r="C2685" i="77"/>
  <c r="C2686" i="77"/>
  <c r="C2687" i="77"/>
  <c r="C2688" i="77"/>
  <c r="C2689" i="77"/>
  <c r="C2690" i="77"/>
  <c r="C2691" i="77"/>
  <c r="C2692" i="77"/>
  <c r="C2693" i="77"/>
  <c r="C2694" i="77"/>
  <c r="C2695" i="77"/>
  <c r="C2696" i="77"/>
  <c r="C2697" i="77"/>
  <c r="C2698" i="77"/>
  <c r="C2699" i="77"/>
  <c r="C2700" i="77"/>
  <c r="C2701" i="77"/>
  <c r="C2702" i="77"/>
  <c r="C2703" i="77"/>
  <c r="C2704" i="77"/>
  <c r="C2705" i="77"/>
  <c r="C2706" i="77"/>
  <c r="C2707" i="77"/>
  <c r="C2708" i="77"/>
  <c r="C2709" i="77"/>
  <c r="C2710" i="77"/>
  <c r="C2711" i="77"/>
  <c r="C2712" i="77"/>
  <c r="C2713" i="77"/>
  <c r="C2714" i="77"/>
  <c r="C2715" i="77"/>
  <c r="C2716" i="77"/>
  <c r="C2717" i="77"/>
  <c r="C2718" i="77"/>
  <c r="C2719" i="77"/>
  <c r="C2720" i="77"/>
  <c r="C2721" i="77"/>
  <c r="C2722" i="77"/>
  <c r="C2723" i="77"/>
  <c r="C2724" i="77"/>
  <c r="C2725" i="77"/>
  <c r="C2726" i="77"/>
  <c r="C2727" i="77"/>
  <c r="C2728" i="77"/>
  <c r="C2729" i="77"/>
  <c r="C2730" i="77"/>
  <c r="C2731" i="77"/>
  <c r="C2732" i="77"/>
  <c r="C2733" i="77"/>
  <c r="C2734" i="77"/>
  <c r="C2735" i="77"/>
  <c r="C2736" i="77"/>
  <c r="C2737" i="77"/>
  <c r="C2738" i="77"/>
  <c r="C2739" i="77"/>
  <c r="C2740" i="77"/>
  <c r="C2741" i="77"/>
  <c r="C2742" i="77"/>
  <c r="C2743" i="77"/>
  <c r="C2744" i="77"/>
  <c r="C2745" i="77"/>
  <c r="C2746" i="77"/>
  <c r="C2747" i="77"/>
  <c r="C2748" i="77"/>
  <c r="C2749" i="77"/>
  <c r="C2750" i="77"/>
  <c r="C2751" i="77"/>
  <c r="C2752" i="77"/>
  <c r="C2753" i="77"/>
  <c r="C2754" i="77"/>
  <c r="C2755" i="77"/>
  <c r="C2756" i="77"/>
  <c r="C2757" i="77"/>
  <c r="C2758" i="77"/>
  <c r="C2759" i="77"/>
  <c r="C2760" i="77"/>
  <c r="C2761" i="77"/>
  <c r="C2762" i="77"/>
  <c r="C2763" i="77"/>
  <c r="C2764" i="77"/>
  <c r="C2765" i="77"/>
  <c r="C2766" i="77"/>
  <c r="C2767" i="77"/>
  <c r="C2768" i="77"/>
  <c r="C2769" i="77"/>
  <c r="C2770" i="77"/>
  <c r="C2771" i="77"/>
  <c r="C2772" i="77"/>
  <c r="C2773" i="77"/>
  <c r="C2774" i="77"/>
  <c r="C2775" i="77"/>
  <c r="C2776" i="77"/>
  <c r="C2777" i="77"/>
  <c r="C2778" i="77"/>
  <c r="C2779" i="77"/>
  <c r="C2780" i="77"/>
  <c r="C2781" i="77"/>
  <c r="C2782" i="77"/>
  <c r="C2783" i="77"/>
  <c r="C2784" i="77"/>
  <c r="C2785" i="77"/>
  <c r="C2786" i="77"/>
  <c r="C2787" i="77"/>
  <c r="C2788" i="77"/>
  <c r="C2789" i="77"/>
  <c r="C2790" i="77"/>
  <c r="C2791" i="77"/>
  <c r="C2792" i="77"/>
  <c r="C2793" i="77"/>
  <c r="C2794" i="77"/>
  <c r="C2795" i="77"/>
  <c r="C2796" i="77"/>
  <c r="C2797" i="77"/>
  <c r="C2798" i="77"/>
  <c r="C2799" i="77"/>
  <c r="C2800" i="77"/>
  <c r="C2801" i="77"/>
  <c r="C2802" i="77"/>
  <c r="C2803" i="77"/>
  <c r="C2804" i="77"/>
  <c r="C2805" i="77"/>
  <c r="C2806" i="77"/>
  <c r="C2807" i="77"/>
  <c r="C2808" i="77"/>
  <c r="C2809" i="77"/>
  <c r="C2810" i="77"/>
  <c r="C2811" i="77"/>
  <c r="C2812" i="77"/>
  <c r="C2813" i="77"/>
  <c r="C2814" i="77"/>
  <c r="C2815" i="77"/>
  <c r="C2816" i="77"/>
  <c r="C2817" i="77"/>
  <c r="C2818" i="77"/>
  <c r="C2819" i="77"/>
  <c r="C2820" i="77"/>
  <c r="C2821" i="77"/>
  <c r="C2822" i="77"/>
  <c r="C2823" i="77"/>
  <c r="C2824" i="77"/>
  <c r="C2825" i="77"/>
  <c r="C2826" i="77"/>
  <c r="C2827" i="77"/>
  <c r="C2828" i="77"/>
  <c r="C2829" i="77"/>
  <c r="C2830" i="77"/>
  <c r="C2831" i="77"/>
  <c r="C2832" i="77"/>
  <c r="C2833" i="77"/>
  <c r="C2834" i="77"/>
  <c r="C2835" i="77"/>
  <c r="C2836" i="77"/>
  <c r="C2837" i="77"/>
  <c r="C2838" i="77"/>
  <c r="C2839" i="77"/>
  <c r="C2840" i="77"/>
  <c r="C2841" i="77"/>
  <c r="C2842" i="77"/>
  <c r="C2843" i="77"/>
  <c r="C2844" i="77"/>
  <c r="C2845" i="77"/>
  <c r="C2846" i="77"/>
  <c r="C2847" i="77"/>
  <c r="C2848" i="77"/>
  <c r="C2849" i="77"/>
  <c r="C2850" i="77"/>
  <c r="C2851" i="77"/>
  <c r="C2852" i="77"/>
  <c r="C2853" i="77"/>
  <c r="C2854" i="77"/>
  <c r="C2855" i="77"/>
  <c r="C2856" i="77"/>
  <c r="C2857" i="77"/>
  <c r="C2858" i="77"/>
  <c r="C2859" i="77"/>
  <c r="C2860" i="77"/>
  <c r="C2861" i="77"/>
  <c r="C2862" i="77"/>
  <c r="C2863" i="77"/>
  <c r="C2864" i="77"/>
  <c r="C2865" i="77"/>
  <c r="C2866" i="77"/>
  <c r="C2867" i="77"/>
  <c r="C2868" i="77"/>
  <c r="C2869" i="77"/>
  <c r="C2870" i="77"/>
  <c r="C2871" i="77"/>
  <c r="C2872" i="77"/>
  <c r="C2873" i="77"/>
  <c r="C2874" i="77"/>
  <c r="C2875" i="77"/>
  <c r="C2876" i="77"/>
  <c r="C2877" i="77"/>
  <c r="C2878" i="77"/>
  <c r="C2879" i="77"/>
  <c r="C2880" i="77"/>
  <c r="C2881" i="77"/>
  <c r="C2882" i="77"/>
  <c r="C2883" i="77"/>
  <c r="C2884" i="77"/>
  <c r="C2885" i="77"/>
  <c r="C2886" i="77"/>
  <c r="C2887" i="77"/>
  <c r="C2888" i="77"/>
  <c r="C2889" i="77"/>
  <c r="C2890" i="77"/>
  <c r="C2891" i="77"/>
  <c r="C2892" i="77"/>
  <c r="C2893" i="77"/>
  <c r="C2894" i="77"/>
  <c r="C2895" i="77"/>
  <c r="C2896" i="77"/>
  <c r="C2897" i="77"/>
  <c r="C2898" i="77"/>
  <c r="C2899" i="77"/>
  <c r="C2900" i="77"/>
  <c r="C2901" i="77"/>
  <c r="C2902" i="77"/>
  <c r="C2903" i="77"/>
  <c r="C2904" i="77"/>
  <c r="C2905" i="77"/>
  <c r="C2906" i="77"/>
  <c r="C2907" i="77"/>
  <c r="C2908" i="77"/>
  <c r="C2909" i="77"/>
  <c r="C2910" i="77"/>
  <c r="C2911" i="77"/>
  <c r="C2912" i="77"/>
  <c r="C2913" i="77"/>
  <c r="C2914" i="77"/>
  <c r="C2915" i="77"/>
  <c r="C2916" i="77"/>
  <c r="C2917" i="77"/>
  <c r="C2918" i="77"/>
  <c r="C2919" i="77"/>
  <c r="C2920" i="77"/>
  <c r="C2921" i="77"/>
  <c r="C2922" i="77"/>
  <c r="C2923" i="77"/>
  <c r="C2924" i="77"/>
  <c r="C2925" i="77"/>
  <c r="C2926" i="77"/>
  <c r="C2927" i="77"/>
  <c r="C2928" i="77"/>
  <c r="C2929" i="77"/>
  <c r="C2930" i="77"/>
  <c r="C2931" i="77"/>
  <c r="C2932" i="77"/>
  <c r="C2933" i="77"/>
  <c r="C2934" i="77"/>
  <c r="C2935" i="77"/>
  <c r="C2936" i="77"/>
  <c r="C2937" i="77"/>
  <c r="C2938" i="77"/>
  <c r="C2939" i="77"/>
  <c r="C2940" i="77"/>
  <c r="C2941" i="77"/>
  <c r="C2942" i="77"/>
  <c r="C2943" i="77"/>
  <c r="C2944" i="77"/>
  <c r="C2945" i="77"/>
  <c r="C2946" i="77"/>
  <c r="C2947" i="77"/>
  <c r="C2948" i="77"/>
  <c r="C2949" i="77"/>
  <c r="C2950" i="77"/>
  <c r="C2951" i="77"/>
  <c r="C2952" i="77"/>
  <c r="C2953" i="77"/>
  <c r="C2954" i="77"/>
  <c r="C2955" i="77"/>
  <c r="C2956" i="77"/>
  <c r="C2957" i="77"/>
  <c r="C2958" i="77"/>
  <c r="C2959" i="77"/>
  <c r="C2960" i="77"/>
  <c r="C2961" i="77"/>
  <c r="C2962" i="77"/>
  <c r="C2963" i="77"/>
  <c r="C2964" i="77"/>
  <c r="C2965" i="77"/>
  <c r="C2966" i="77"/>
  <c r="C2967" i="77"/>
  <c r="C2968" i="77"/>
  <c r="C2969" i="77"/>
  <c r="C2970" i="77"/>
  <c r="C2971" i="77"/>
  <c r="C2972" i="77"/>
  <c r="C2973" i="77"/>
  <c r="C2974" i="77"/>
  <c r="C2975" i="77"/>
  <c r="C2976" i="77"/>
  <c r="C2977" i="77"/>
  <c r="C2978" i="77"/>
  <c r="C2979" i="77"/>
  <c r="C2980" i="77"/>
  <c r="C2981" i="77"/>
  <c r="C2982" i="77"/>
  <c r="C2983" i="77"/>
  <c r="C2984" i="77"/>
  <c r="C2985" i="77"/>
  <c r="C2986" i="77"/>
  <c r="C2987" i="77"/>
  <c r="C2988" i="77"/>
  <c r="C2989" i="77"/>
  <c r="C2990" i="77"/>
  <c r="C2991" i="77"/>
  <c r="C2992" i="77"/>
  <c r="C2993" i="77"/>
  <c r="C2994" i="77"/>
  <c r="C2995" i="77"/>
  <c r="C2996" i="77"/>
  <c r="C2997" i="77"/>
  <c r="C2998" i="77"/>
  <c r="C2999" i="77"/>
  <c r="C3000" i="77"/>
  <c r="C3001" i="77"/>
  <c r="C3002" i="77"/>
  <c r="C3003" i="77"/>
  <c r="C3004" i="77"/>
  <c r="C3005" i="77"/>
  <c r="C3006" i="77"/>
  <c r="C3007" i="77"/>
  <c r="C3008" i="77"/>
  <c r="C3009" i="77"/>
  <c r="C3010" i="77"/>
  <c r="C3011" i="77"/>
  <c r="C3012" i="77"/>
  <c r="C3013" i="77"/>
  <c r="C3014" i="77"/>
  <c r="C3015" i="77"/>
  <c r="C3016" i="77"/>
  <c r="C3017" i="77"/>
  <c r="C3018" i="77"/>
  <c r="C3019" i="77"/>
  <c r="C3020" i="77"/>
  <c r="C3021" i="77"/>
  <c r="C3022" i="77"/>
  <c r="C3023" i="77"/>
  <c r="C3024" i="77"/>
  <c r="C3025" i="77"/>
  <c r="C3026" i="77"/>
  <c r="C3027" i="77"/>
  <c r="C3028" i="77"/>
  <c r="C3029" i="77"/>
  <c r="C3030" i="77"/>
  <c r="C3031" i="77"/>
  <c r="C3032" i="77"/>
  <c r="C3033" i="77"/>
  <c r="C3034" i="77"/>
  <c r="C3035" i="77"/>
  <c r="C3036" i="77"/>
  <c r="C3037" i="77"/>
  <c r="C3038" i="77"/>
  <c r="C3039" i="77"/>
  <c r="C3040" i="77"/>
  <c r="C3041" i="77"/>
  <c r="C3042" i="77"/>
  <c r="C3043" i="77"/>
  <c r="C3044" i="77"/>
  <c r="C3045" i="77"/>
  <c r="C3046" i="77"/>
  <c r="C3047" i="77"/>
  <c r="C3048" i="77"/>
  <c r="C3049" i="77"/>
  <c r="C3050" i="77"/>
  <c r="C3051" i="77"/>
  <c r="C3052" i="77"/>
  <c r="C3053" i="77"/>
  <c r="C3054" i="77"/>
  <c r="C3055" i="77"/>
  <c r="C3056" i="77"/>
  <c r="C3057" i="77"/>
  <c r="C3058" i="77"/>
  <c r="C3059" i="77"/>
  <c r="C3060" i="77"/>
  <c r="C3061" i="77"/>
  <c r="C3062" i="77"/>
  <c r="C3063" i="77"/>
  <c r="C3064" i="77"/>
  <c r="C3065" i="77"/>
  <c r="C3066" i="77"/>
  <c r="C3067" i="77"/>
  <c r="C3068" i="77"/>
  <c r="C3069" i="77"/>
  <c r="C3070" i="77"/>
  <c r="C3071" i="77"/>
  <c r="C3072" i="77"/>
  <c r="C3073" i="77"/>
  <c r="C3074" i="77"/>
  <c r="C3075" i="77"/>
  <c r="C3076" i="77"/>
  <c r="C3077" i="77"/>
  <c r="C3078" i="77"/>
  <c r="C3079" i="77"/>
  <c r="C3080" i="77"/>
  <c r="C3081" i="77"/>
  <c r="C3082" i="77"/>
  <c r="C3083" i="77"/>
  <c r="C3084" i="77"/>
  <c r="C3085" i="77"/>
  <c r="C3086" i="77"/>
  <c r="C3087" i="77"/>
  <c r="C3088" i="77"/>
  <c r="C3089" i="77"/>
  <c r="C3090" i="77"/>
  <c r="C3091" i="77"/>
  <c r="C3092" i="77"/>
  <c r="C3093" i="77"/>
  <c r="C3094" i="77"/>
  <c r="C3095" i="77"/>
  <c r="C3096" i="77"/>
  <c r="C3097" i="77"/>
  <c r="C3098" i="77"/>
  <c r="C3099" i="77"/>
  <c r="C3100" i="77"/>
  <c r="C3101" i="77"/>
  <c r="C3102" i="77"/>
  <c r="C3103" i="77"/>
  <c r="C3104" i="77"/>
  <c r="C3105" i="77"/>
  <c r="C3106" i="77"/>
  <c r="C3107" i="77"/>
  <c r="C3108" i="77"/>
  <c r="C3109" i="77"/>
  <c r="C3110" i="77"/>
  <c r="C3111" i="77"/>
  <c r="C3112" i="77"/>
  <c r="C3113" i="77"/>
  <c r="C3114" i="77"/>
  <c r="C3115" i="77"/>
  <c r="C3116" i="77"/>
  <c r="C3117" i="77"/>
  <c r="C3118" i="77"/>
  <c r="C3119" i="77"/>
  <c r="C3120" i="77"/>
  <c r="C3121" i="77"/>
  <c r="C3122" i="77"/>
  <c r="C3123" i="77"/>
  <c r="C3124" i="77"/>
  <c r="C3125" i="77"/>
  <c r="C3126" i="77"/>
  <c r="C3127" i="77"/>
  <c r="C3128" i="77"/>
  <c r="C3129" i="77"/>
  <c r="C3130" i="77"/>
  <c r="C3131" i="77"/>
  <c r="C3132" i="77"/>
  <c r="C3133" i="77"/>
  <c r="C3134" i="77"/>
  <c r="C3135" i="77"/>
  <c r="C3136" i="77"/>
  <c r="C3137" i="77"/>
  <c r="C3138" i="77"/>
  <c r="C3139" i="77"/>
  <c r="C3140" i="77"/>
  <c r="C3141" i="77"/>
  <c r="C3142" i="77"/>
  <c r="C3143" i="77"/>
  <c r="C3144" i="77"/>
  <c r="C3145" i="77"/>
  <c r="C3146" i="77"/>
  <c r="C3147" i="77"/>
  <c r="C3148" i="77"/>
  <c r="C3149" i="77"/>
  <c r="C3150" i="77"/>
  <c r="C3151" i="77"/>
  <c r="C3152" i="77"/>
  <c r="C3153" i="77"/>
  <c r="C3154" i="77"/>
  <c r="C3155" i="77"/>
  <c r="C3156" i="77"/>
  <c r="C3157" i="77"/>
  <c r="C3158" i="77"/>
  <c r="C3159" i="77"/>
  <c r="C3160" i="77"/>
  <c r="C3161" i="77"/>
  <c r="C3162" i="77"/>
  <c r="C3163" i="77"/>
  <c r="C3164" i="77"/>
  <c r="C3165" i="77"/>
  <c r="C3166" i="77"/>
  <c r="C3167" i="77"/>
  <c r="C3168" i="77"/>
  <c r="C3169" i="77"/>
  <c r="C3170" i="77"/>
  <c r="C3171" i="77"/>
  <c r="C3172" i="77"/>
  <c r="C3173" i="77"/>
  <c r="C3174" i="77"/>
  <c r="C3175" i="77"/>
  <c r="C3176" i="77"/>
  <c r="C3177" i="77"/>
  <c r="C3178" i="77"/>
  <c r="C3179" i="77"/>
  <c r="C3180" i="77"/>
  <c r="C3181" i="77"/>
  <c r="C3182" i="77"/>
  <c r="C3183" i="77"/>
  <c r="C3184" i="77"/>
  <c r="C3185" i="77"/>
  <c r="C3186" i="77"/>
  <c r="C3187" i="77"/>
  <c r="C3188" i="77"/>
  <c r="C3189" i="77"/>
  <c r="C3190" i="77"/>
  <c r="C3191" i="77"/>
  <c r="C3192" i="77"/>
  <c r="C3193" i="77"/>
  <c r="C3194" i="77"/>
  <c r="C3195" i="77"/>
  <c r="C3196" i="77"/>
  <c r="C3197" i="77"/>
  <c r="C3198" i="77"/>
  <c r="C3199" i="77"/>
  <c r="C3200" i="77"/>
  <c r="C3201" i="77"/>
  <c r="C3202" i="77"/>
  <c r="C3203" i="77"/>
  <c r="C3204" i="77"/>
  <c r="C3205" i="77"/>
  <c r="C3206" i="77"/>
  <c r="C3207" i="77"/>
  <c r="C3208" i="77"/>
  <c r="C3209" i="77"/>
  <c r="C3210" i="77"/>
  <c r="C3211" i="77"/>
  <c r="C3212" i="77"/>
  <c r="C3213" i="77"/>
  <c r="C3214" i="77"/>
  <c r="C3215" i="77"/>
  <c r="C3216" i="77"/>
  <c r="C3217" i="77"/>
  <c r="C3218" i="77"/>
  <c r="C3219" i="77"/>
  <c r="C3220" i="77"/>
  <c r="C3221" i="77"/>
  <c r="C3222" i="77"/>
  <c r="C3223" i="77"/>
  <c r="C3224" i="77"/>
  <c r="C3225" i="77"/>
  <c r="C3226" i="77"/>
  <c r="C3227" i="77"/>
  <c r="C3228" i="77"/>
  <c r="C3229" i="77"/>
  <c r="C3230" i="77"/>
  <c r="C3231" i="77"/>
  <c r="C3232" i="77"/>
  <c r="C3233" i="77"/>
  <c r="C3234" i="77"/>
  <c r="C3235" i="77"/>
  <c r="C3236" i="77"/>
  <c r="C3237" i="77"/>
  <c r="C3238" i="77"/>
  <c r="C3239" i="77"/>
  <c r="C3240" i="77"/>
  <c r="C3241" i="77"/>
  <c r="C3242" i="77"/>
  <c r="C3243" i="77"/>
  <c r="C3244" i="77"/>
  <c r="C3245" i="77"/>
  <c r="C3246" i="77"/>
  <c r="C3247" i="77"/>
  <c r="C3248" i="77"/>
  <c r="C3249" i="77"/>
  <c r="C3250" i="77"/>
  <c r="C3251" i="77"/>
  <c r="C3252" i="77"/>
  <c r="C3253" i="77"/>
  <c r="C3254" i="77"/>
  <c r="C3255" i="77"/>
  <c r="C3256" i="77"/>
  <c r="C3257" i="77"/>
  <c r="C3258" i="77"/>
  <c r="C3259" i="77"/>
  <c r="C3260" i="77"/>
  <c r="C3261" i="77"/>
  <c r="C3262" i="77"/>
  <c r="C3263" i="77"/>
  <c r="C3264" i="77"/>
  <c r="C3265" i="77"/>
  <c r="C3266" i="77"/>
  <c r="C3267" i="77"/>
  <c r="C3268" i="77"/>
  <c r="C3269" i="77"/>
  <c r="C3270" i="77"/>
  <c r="C3271" i="77"/>
  <c r="C3272" i="77"/>
  <c r="C3273" i="77"/>
  <c r="C3274" i="77"/>
  <c r="C3275" i="77"/>
  <c r="C3276" i="77"/>
  <c r="C3277" i="77"/>
  <c r="C3278" i="77"/>
  <c r="C3279" i="77"/>
  <c r="C3280" i="77"/>
  <c r="C3281" i="77"/>
  <c r="C3282" i="77"/>
  <c r="C3283" i="77"/>
  <c r="C3284" i="77"/>
  <c r="C3285" i="77"/>
  <c r="C3286" i="77"/>
  <c r="C3287" i="77"/>
  <c r="C3288" i="77"/>
  <c r="C3289" i="77"/>
  <c r="C3290" i="77"/>
  <c r="C3291" i="77"/>
  <c r="C3292" i="77"/>
  <c r="C3293" i="77"/>
  <c r="C3294" i="77"/>
  <c r="C3295" i="77"/>
  <c r="C3296" i="77"/>
  <c r="C3297" i="77"/>
  <c r="C3298" i="77"/>
  <c r="C3299" i="77"/>
  <c r="C3300" i="77"/>
  <c r="C3301" i="77"/>
  <c r="C3302" i="77"/>
  <c r="C3303" i="77"/>
  <c r="C3304" i="77"/>
  <c r="C3305" i="77"/>
  <c r="C3306" i="77"/>
  <c r="C3307" i="77"/>
  <c r="C3308" i="77"/>
  <c r="C3309" i="77"/>
  <c r="C3310" i="77"/>
  <c r="C3311" i="77"/>
  <c r="C3312" i="77"/>
  <c r="C3313" i="77"/>
  <c r="C3314" i="77"/>
  <c r="C3315" i="77"/>
  <c r="C3316" i="77"/>
  <c r="C3317" i="77"/>
  <c r="C3318" i="77"/>
  <c r="C3319" i="77"/>
  <c r="C3320" i="77"/>
  <c r="C3321" i="77"/>
  <c r="C3322" i="77"/>
  <c r="C3323" i="77"/>
  <c r="C3324" i="77"/>
  <c r="C3325" i="77"/>
  <c r="C3326" i="77"/>
  <c r="C3327" i="77"/>
  <c r="C3328" i="77"/>
  <c r="C3329" i="77"/>
  <c r="C3330" i="77"/>
  <c r="C3331" i="77"/>
  <c r="C3332" i="77"/>
  <c r="C3333" i="77"/>
  <c r="C3334" i="77"/>
  <c r="C3335" i="77"/>
  <c r="C3336" i="77"/>
  <c r="C3337" i="77"/>
  <c r="C3338" i="77"/>
  <c r="C3339" i="77"/>
  <c r="C3340" i="77"/>
  <c r="C3341" i="77"/>
  <c r="C3342" i="77"/>
  <c r="C3343" i="77"/>
  <c r="C3344" i="77"/>
  <c r="C3345" i="77"/>
  <c r="C3346" i="77"/>
  <c r="C3347" i="77"/>
  <c r="C3348" i="77"/>
  <c r="C3349" i="77"/>
  <c r="C3350" i="77"/>
  <c r="C3351" i="77"/>
  <c r="C3352" i="77"/>
  <c r="C3353" i="77"/>
  <c r="C3354" i="77"/>
  <c r="C3355" i="77"/>
  <c r="C3356" i="77"/>
  <c r="C3357" i="77"/>
  <c r="C3358" i="77"/>
  <c r="C3359" i="77"/>
  <c r="C3360" i="77"/>
  <c r="C3361" i="77"/>
  <c r="C3362" i="77"/>
  <c r="C3363" i="77"/>
  <c r="C3364" i="77"/>
  <c r="C3365" i="77"/>
  <c r="C3366" i="77"/>
  <c r="C3367" i="77"/>
  <c r="C3368" i="77"/>
  <c r="C3369" i="77"/>
  <c r="C3370" i="77"/>
  <c r="C3371" i="77"/>
  <c r="C3372" i="77"/>
  <c r="C3373" i="77"/>
  <c r="C3374" i="77"/>
  <c r="C3375" i="77"/>
  <c r="C3376" i="77"/>
  <c r="C3377" i="77"/>
  <c r="C3378" i="77"/>
  <c r="C3379" i="77"/>
  <c r="C3380" i="77"/>
  <c r="C3381" i="77"/>
  <c r="C3382" i="77"/>
  <c r="C3383" i="77"/>
  <c r="C3384" i="77"/>
  <c r="C3385" i="77"/>
  <c r="C3386" i="77"/>
  <c r="C3387" i="77"/>
  <c r="C3388" i="77"/>
  <c r="C3389" i="77"/>
  <c r="C3390" i="77"/>
  <c r="C3391" i="77"/>
  <c r="C3392" i="77"/>
  <c r="C3393" i="77"/>
  <c r="C3394" i="77"/>
  <c r="C3395" i="77"/>
  <c r="C3396" i="77"/>
  <c r="C3397" i="77"/>
  <c r="C3398" i="77"/>
  <c r="C3399" i="77"/>
  <c r="C3400" i="77"/>
  <c r="C3401" i="77"/>
  <c r="C3402" i="77"/>
  <c r="C3403" i="77"/>
  <c r="C3404" i="77"/>
  <c r="C3405" i="77"/>
  <c r="C3406" i="77"/>
  <c r="C3407" i="77"/>
  <c r="C3408" i="77"/>
  <c r="C3409" i="77"/>
  <c r="C3410" i="77"/>
  <c r="C3411" i="77"/>
  <c r="C3412" i="77"/>
  <c r="C3413" i="77"/>
  <c r="C3414" i="77"/>
  <c r="C3415" i="77"/>
  <c r="C3416" i="77"/>
  <c r="C3417" i="77"/>
  <c r="C3418" i="77"/>
  <c r="C3419" i="77"/>
  <c r="C3420" i="77"/>
  <c r="C3421" i="77"/>
  <c r="C3422" i="77"/>
  <c r="C3423" i="77"/>
  <c r="C3424" i="77"/>
  <c r="C3425" i="77"/>
  <c r="C3426" i="77"/>
  <c r="C3427" i="77"/>
  <c r="C3428" i="77"/>
  <c r="C3429" i="77"/>
  <c r="C3430" i="77"/>
  <c r="C3431" i="77"/>
  <c r="C3432" i="77"/>
  <c r="C3433" i="77"/>
  <c r="C3434" i="77"/>
  <c r="C3435" i="77"/>
  <c r="C3436" i="77"/>
  <c r="C3437" i="77"/>
  <c r="C3438" i="77"/>
  <c r="C3439" i="77"/>
  <c r="C3440" i="77"/>
  <c r="C3441" i="77"/>
  <c r="C3442" i="77"/>
  <c r="C3443" i="77"/>
  <c r="C3444" i="77"/>
  <c r="C3445" i="77"/>
  <c r="C3446" i="77"/>
  <c r="C3447" i="77"/>
  <c r="C3448" i="77"/>
  <c r="C3449" i="77"/>
  <c r="C3450" i="77"/>
  <c r="C3451" i="77"/>
  <c r="C3452" i="77"/>
  <c r="C3453" i="77"/>
  <c r="C3454" i="77"/>
  <c r="C3455" i="77"/>
  <c r="C3456" i="77"/>
  <c r="C3457" i="77"/>
  <c r="C3458" i="77"/>
  <c r="C3459" i="77"/>
  <c r="C3460" i="77"/>
  <c r="C3461" i="77"/>
  <c r="C3462" i="77"/>
  <c r="C3463" i="77"/>
  <c r="C3464" i="77"/>
  <c r="C3465" i="77"/>
  <c r="C3466" i="77"/>
  <c r="C3467" i="77"/>
  <c r="C3468" i="77"/>
  <c r="C3469" i="77"/>
  <c r="C3470" i="77"/>
  <c r="C3471" i="77"/>
  <c r="C3472" i="77"/>
  <c r="C3473" i="77"/>
  <c r="C3474" i="77"/>
  <c r="C3475" i="77"/>
  <c r="C3476" i="77"/>
  <c r="C3477" i="77"/>
  <c r="C3478" i="77"/>
  <c r="C3479" i="77"/>
  <c r="C3480" i="77"/>
  <c r="C3481" i="77"/>
  <c r="C3482" i="77"/>
  <c r="C3483" i="77"/>
  <c r="C3484" i="77"/>
  <c r="C3485" i="77"/>
  <c r="C3486" i="77"/>
  <c r="C3487" i="77"/>
  <c r="C3488" i="77"/>
  <c r="C3489" i="77"/>
  <c r="C3490" i="77"/>
  <c r="C3491" i="77"/>
  <c r="C3492" i="77"/>
  <c r="C3493" i="77"/>
  <c r="C3494" i="77"/>
  <c r="C3495" i="77"/>
  <c r="C3496" i="77"/>
  <c r="C3497" i="77"/>
  <c r="C3498" i="77"/>
  <c r="C3499" i="77"/>
  <c r="C3500" i="77"/>
  <c r="C3501" i="77"/>
  <c r="C3502" i="77"/>
  <c r="C3503" i="77"/>
  <c r="C3504" i="77"/>
  <c r="C3505" i="77"/>
  <c r="C3506" i="77"/>
  <c r="C3507" i="77"/>
  <c r="C3508" i="77"/>
  <c r="C3509" i="77"/>
  <c r="C3510" i="77"/>
  <c r="C3511" i="77"/>
  <c r="C3512" i="77"/>
  <c r="C3513" i="77"/>
  <c r="C3514" i="77"/>
  <c r="C3515" i="77"/>
  <c r="C3516" i="77"/>
  <c r="C3517" i="77"/>
  <c r="C3518" i="77"/>
  <c r="C3519" i="77"/>
  <c r="C3520" i="77"/>
  <c r="C3521" i="77"/>
  <c r="C3522" i="77"/>
  <c r="C3523" i="77"/>
  <c r="C3524" i="77"/>
  <c r="C3525" i="77"/>
  <c r="C3526" i="77"/>
  <c r="C3527" i="77"/>
  <c r="C3528" i="77"/>
  <c r="C3529" i="77"/>
  <c r="C3530" i="77"/>
  <c r="C3531" i="77"/>
  <c r="C3532" i="77"/>
  <c r="C3533" i="77"/>
  <c r="C3534" i="77"/>
  <c r="C3535" i="77"/>
  <c r="C3536" i="77"/>
  <c r="C3537" i="77"/>
  <c r="C3538" i="77"/>
  <c r="C3539" i="77"/>
  <c r="C3540" i="77"/>
  <c r="C3541" i="77"/>
  <c r="C3542" i="77"/>
  <c r="C3543" i="77"/>
  <c r="C3544" i="77"/>
  <c r="C3545" i="77"/>
  <c r="C3546" i="77"/>
  <c r="C3547" i="77"/>
  <c r="C3548" i="77"/>
  <c r="C3549" i="77"/>
  <c r="C3550" i="77"/>
  <c r="C3551" i="77"/>
  <c r="C3552" i="77"/>
  <c r="C3553" i="77"/>
  <c r="C3554" i="77"/>
  <c r="C3555" i="77"/>
  <c r="C3556" i="77"/>
  <c r="C3557" i="77"/>
  <c r="C3558" i="77"/>
  <c r="C3559" i="77"/>
  <c r="C3560" i="77"/>
  <c r="C3561" i="77"/>
  <c r="C3562" i="77"/>
  <c r="C3563" i="77"/>
  <c r="C3564" i="77"/>
  <c r="C3565" i="77"/>
  <c r="C3566" i="77"/>
  <c r="C3567" i="77"/>
  <c r="C3568" i="77"/>
  <c r="C3569" i="77"/>
  <c r="C3570" i="77"/>
  <c r="C3571" i="77"/>
  <c r="C3572" i="77"/>
  <c r="C3573" i="77"/>
  <c r="C3574" i="77"/>
  <c r="C3575" i="77"/>
  <c r="C3576" i="77"/>
  <c r="C3577" i="77"/>
  <c r="C3578" i="77"/>
  <c r="C3579" i="77"/>
  <c r="C3580" i="77"/>
  <c r="C3581" i="77"/>
  <c r="C3582" i="77"/>
  <c r="C3583" i="77"/>
  <c r="C3584" i="77"/>
  <c r="C3585" i="77"/>
  <c r="C3586" i="77"/>
  <c r="C3587" i="77"/>
  <c r="C3588" i="77"/>
  <c r="C3589" i="77"/>
  <c r="C3590" i="77"/>
  <c r="C3591" i="77"/>
  <c r="C3592" i="77"/>
  <c r="C3593" i="77"/>
  <c r="C3594" i="77"/>
  <c r="C3595" i="77"/>
  <c r="C3596" i="77"/>
  <c r="C3597" i="77"/>
  <c r="C3598" i="77"/>
  <c r="C3599" i="77"/>
  <c r="C3600" i="77"/>
  <c r="C3601" i="77"/>
  <c r="C3602" i="77"/>
  <c r="C3603" i="77"/>
  <c r="C3604" i="77"/>
  <c r="C3605" i="77"/>
  <c r="C3606" i="77"/>
  <c r="C3607" i="77"/>
  <c r="C3608" i="77"/>
  <c r="C3609" i="77"/>
  <c r="C3610" i="77"/>
  <c r="C3611" i="77"/>
  <c r="C3612" i="77"/>
  <c r="C3613" i="77"/>
  <c r="C3614" i="77"/>
  <c r="C3615" i="77"/>
  <c r="C3616" i="77"/>
  <c r="C3617" i="77"/>
  <c r="C3618" i="77"/>
  <c r="C3619" i="77"/>
  <c r="C3620" i="77"/>
  <c r="C3621" i="77"/>
  <c r="C3622" i="77"/>
  <c r="C3623" i="77"/>
  <c r="C3624" i="77"/>
  <c r="C3625" i="77"/>
  <c r="C3626" i="77"/>
  <c r="C3627" i="77"/>
  <c r="C3628" i="77"/>
  <c r="C3629" i="77"/>
  <c r="C3630" i="77"/>
  <c r="C3631" i="77"/>
  <c r="C3632" i="77"/>
  <c r="C3633" i="77"/>
  <c r="C3634" i="77"/>
  <c r="C3635" i="77"/>
  <c r="C3636" i="77"/>
  <c r="C3637" i="77"/>
  <c r="C3638" i="77"/>
  <c r="C3639" i="77"/>
  <c r="C3640" i="77"/>
  <c r="C3641" i="77"/>
  <c r="C3642" i="77"/>
  <c r="C3643" i="77"/>
  <c r="C3644" i="77"/>
  <c r="C3645" i="77"/>
  <c r="C3646" i="77"/>
  <c r="C3647" i="77"/>
  <c r="C3648" i="77"/>
  <c r="C3649" i="77"/>
  <c r="C3650" i="77"/>
  <c r="C3651" i="77"/>
  <c r="C3652" i="77"/>
  <c r="C3653" i="77"/>
  <c r="C3654" i="77"/>
  <c r="C3655" i="77"/>
  <c r="C3656" i="77"/>
  <c r="C3657" i="77"/>
  <c r="C3658" i="77"/>
  <c r="C3659" i="77"/>
  <c r="C3660" i="77"/>
  <c r="C3661" i="77"/>
  <c r="C3662" i="77"/>
  <c r="C3663" i="77"/>
  <c r="C3664" i="77"/>
  <c r="C3665" i="77"/>
  <c r="C3666" i="77"/>
  <c r="C3667" i="77"/>
  <c r="C3668" i="77"/>
  <c r="C3669" i="77"/>
  <c r="C3670" i="77"/>
  <c r="C3671" i="77"/>
  <c r="C3672" i="77"/>
  <c r="C3673" i="77"/>
  <c r="C3674" i="77"/>
  <c r="C3675" i="77"/>
  <c r="C3676" i="77"/>
  <c r="C3677" i="77"/>
  <c r="C3678" i="77"/>
  <c r="C3679" i="77"/>
  <c r="C3680" i="77"/>
  <c r="C3681" i="77"/>
  <c r="C3682" i="77"/>
  <c r="C3683" i="77"/>
  <c r="C3684" i="77"/>
  <c r="C3685" i="77"/>
  <c r="C3686" i="77"/>
  <c r="C3687" i="77"/>
  <c r="C3688" i="77"/>
  <c r="C3689" i="77"/>
  <c r="C3690" i="77"/>
  <c r="C3691" i="77"/>
  <c r="C3692" i="77"/>
  <c r="C3693" i="77"/>
  <c r="C3694" i="77"/>
  <c r="C3695" i="77"/>
  <c r="C3696" i="77"/>
  <c r="C3697" i="77"/>
  <c r="C3698" i="77"/>
  <c r="C3699" i="77"/>
  <c r="C3700" i="77"/>
  <c r="C3701" i="77"/>
  <c r="C3702" i="77"/>
  <c r="C3703" i="77"/>
  <c r="C3704" i="77"/>
  <c r="C3705" i="77"/>
  <c r="C3706" i="77"/>
  <c r="C3707" i="77"/>
  <c r="C3708" i="77"/>
  <c r="C3709" i="77"/>
  <c r="C3710" i="77"/>
  <c r="C3711" i="77"/>
  <c r="C3712" i="77"/>
  <c r="C3713" i="77"/>
  <c r="C3714" i="77"/>
  <c r="C3715" i="77"/>
  <c r="C3716" i="77"/>
  <c r="C3717" i="77"/>
  <c r="C3718" i="77"/>
  <c r="C3719" i="77"/>
  <c r="C3720" i="77"/>
  <c r="C3721" i="77"/>
  <c r="C3722" i="77"/>
  <c r="C3723" i="77"/>
  <c r="C3724" i="77"/>
  <c r="C3725" i="77"/>
  <c r="C3726" i="77"/>
  <c r="C3727" i="77"/>
  <c r="C3728" i="77"/>
  <c r="C3729" i="77"/>
  <c r="C3730" i="77"/>
  <c r="C3731" i="77"/>
  <c r="C3732" i="77"/>
  <c r="C3733" i="77"/>
  <c r="C3734" i="77"/>
  <c r="C3735" i="77"/>
  <c r="C3736" i="77"/>
  <c r="C3737" i="77"/>
  <c r="C3738" i="77"/>
  <c r="C3739" i="77"/>
  <c r="C3740" i="77"/>
  <c r="C3741" i="77"/>
  <c r="C3742" i="77"/>
  <c r="C3743" i="77"/>
  <c r="C3744" i="77"/>
  <c r="C3745" i="77"/>
  <c r="C3746" i="77"/>
  <c r="C3747" i="77"/>
  <c r="C3748" i="77"/>
  <c r="C3749" i="77"/>
  <c r="C3750" i="77"/>
  <c r="C3751" i="77"/>
  <c r="C3752" i="77"/>
  <c r="C3753" i="77"/>
  <c r="C3754" i="77"/>
  <c r="C3755" i="77"/>
  <c r="C3756" i="77"/>
  <c r="C3757" i="77"/>
  <c r="C3758" i="77"/>
  <c r="C3759" i="77"/>
  <c r="C3760" i="77"/>
  <c r="C3761" i="77"/>
  <c r="C3762" i="77"/>
  <c r="C3763" i="77"/>
  <c r="C3764" i="77"/>
  <c r="C3765" i="77"/>
  <c r="C3766" i="77"/>
  <c r="C3767" i="77"/>
  <c r="C3768" i="77"/>
  <c r="C3769" i="77"/>
  <c r="C3770" i="77"/>
  <c r="C3771" i="77"/>
  <c r="C3772" i="77"/>
  <c r="C3773" i="77"/>
  <c r="C3774" i="77"/>
  <c r="C3775" i="77"/>
  <c r="C3776" i="77"/>
  <c r="C3777" i="77"/>
  <c r="C3778" i="77"/>
  <c r="C3779" i="77"/>
  <c r="C3780" i="77"/>
  <c r="C3781" i="77"/>
  <c r="C3782" i="77"/>
  <c r="C3783" i="77"/>
  <c r="C3784" i="77"/>
  <c r="C3785" i="77"/>
  <c r="C3786" i="77"/>
  <c r="C3787" i="77"/>
  <c r="C3788" i="77"/>
  <c r="C3789" i="77"/>
  <c r="C3790" i="77"/>
  <c r="C3791" i="77"/>
  <c r="C3792" i="77"/>
  <c r="C3793" i="77"/>
  <c r="C3794" i="77"/>
  <c r="C3795" i="77"/>
  <c r="C3796" i="77"/>
  <c r="C3797" i="77"/>
  <c r="C3798" i="77"/>
  <c r="C3799" i="77"/>
  <c r="C3800" i="77"/>
  <c r="C3801" i="77"/>
  <c r="C3802" i="77"/>
  <c r="C3803" i="77"/>
  <c r="C3804" i="77"/>
  <c r="C3805" i="77"/>
  <c r="C3806" i="77"/>
  <c r="C3807" i="77"/>
  <c r="C3808" i="77"/>
  <c r="C3809" i="77"/>
  <c r="C3810" i="77"/>
  <c r="C3811" i="77"/>
  <c r="C3812" i="77"/>
  <c r="C3813" i="77"/>
  <c r="C3814" i="77"/>
  <c r="C3815" i="77"/>
  <c r="C3816" i="77"/>
  <c r="C3817" i="77"/>
  <c r="C3818" i="77"/>
  <c r="C3819" i="77"/>
  <c r="C3820" i="77"/>
  <c r="C3821" i="77"/>
  <c r="C3822" i="77"/>
  <c r="C3823" i="77"/>
  <c r="C3824" i="77"/>
  <c r="C3825" i="77"/>
  <c r="C3826" i="77"/>
  <c r="C3827" i="77"/>
  <c r="C3828" i="77"/>
  <c r="C3829" i="77"/>
  <c r="C3830" i="77"/>
  <c r="C3831" i="77"/>
  <c r="C3832" i="77"/>
  <c r="C3833" i="77"/>
  <c r="C3834" i="77"/>
  <c r="C3835" i="77"/>
  <c r="C3836" i="77"/>
  <c r="C3837" i="77"/>
  <c r="C3838" i="77"/>
  <c r="C3839" i="77"/>
  <c r="C3840" i="77"/>
  <c r="C3841" i="77"/>
  <c r="C3842" i="77"/>
  <c r="C3843" i="77"/>
  <c r="C3844" i="77"/>
  <c r="C3845" i="77"/>
  <c r="C3846" i="77"/>
  <c r="C3847" i="77"/>
  <c r="C3848" i="77"/>
  <c r="C3849" i="77"/>
  <c r="C3850" i="77"/>
  <c r="C3851" i="77"/>
  <c r="C3852" i="77"/>
  <c r="C3853" i="77"/>
  <c r="C3854" i="77"/>
  <c r="C3855" i="77"/>
  <c r="C3856" i="77"/>
  <c r="C3857" i="77"/>
  <c r="C3858" i="77"/>
  <c r="C3859" i="77"/>
  <c r="C3860" i="77"/>
  <c r="C3861" i="77"/>
  <c r="C3862" i="77"/>
  <c r="C3863" i="77"/>
  <c r="C3864" i="77"/>
  <c r="C3865" i="77"/>
  <c r="C3866" i="77"/>
  <c r="C3867" i="77"/>
  <c r="C3868" i="77"/>
  <c r="C3869" i="77"/>
  <c r="C3870" i="77"/>
  <c r="C3871" i="77"/>
  <c r="C3872" i="77"/>
  <c r="C3873" i="77"/>
  <c r="C3874" i="77"/>
  <c r="C3875" i="77"/>
  <c r="C3876" i="77"/>
  <c r="C3877" i="77"/>
  <c r="C3878" i="77"/>
  <c r="C3879" i="77"/>
  <c r="C3880" i="77"/>
  <c r="C3881" i="77"/>
  <c r="C3882" i="77"/>
  <c r="C3883" i="77"/>
  <c r="C3884" i="77"/>
  <c r="C3885" i="77"/>
  <c r="C3886" i="77"/>
  <c r="C3887" i="77"/>
  <c r="C3888" i="77"/>
  <c r="C3889" i="77"/>
  <c r="C3890" i="77"/>
  <c r="C3891" i="77"/>
  <c r="C3892" i="77"/>
  <c r="C3893" i="77"/>
  <c r="C3894" i="77"/>
  <c r="C3895" i="77"/>
  <c r="C3896" i="77"/>
  <c r="C3897" i="77"/>
  <c r="C3898" i="77"/>
  <c r="C3899" i="77"/>
  <c r="C3900" i="77"/>
  <c r="C3901" i="77"/>
  <c r="C3902" i="77"/>
  <c r="C3903" i="77"/>
  <c r="C3904" i="77"/>
  <c r="C3905" i="77"/>
  <c r="C3906" i="77"/>
  <c r="C3907" i="77"/>
  <c r="C3908" i="77"/>
  <c r="C3909" i="77"/>
  <c r="C3910" i="77"/>
  <c r="C3911" i="77"/>
  <c r="C3912" i="77"/>
  <c r="C3913" i="77"/>
  <c r="C3914" i="77"/>
  <c r="C3915" i="77"/>
  <c r="C3916" i="77"/>
  <c r="C3917" i="77"/>
  <c r="C3918" i="77"/>
  <c r="C3919" i="77"/>
  <c r="C3920" i="77"/>
  <c r="C3921" i="77"/>
  <c r="C3922" i="77"/>
  <c r="C3923" i="77"/>
  <c r="C3924" i="77"/>
  <c r="C3925" i="77"/>
  <c r="C3926" i="77"/>
  <c r="C3927" i="77"/>
  <c r="C3928" i="77"/>
  <c r="C3929" i="77"/>
  <c r="C3930" i="77"/>
  <c r="C3931" i="77"/>
  <c r="C3932" i="77"/>
  <c r="C3933" i="77"/>
  <c r="C3934" i="77"/>
  <c r="C3935" i="77"/>
  <c r="C3936" i="77"/>
  <c r="C3937" i="77"/>
  <c r="C3938" i="77"/>
  <c r="C3939" i="77"/>
  <c r="C3940" i="77"/>
  <c r="C3941" i="77"/>
  <c r="C3942" i="77"/>
  <c r="C3943" i="77"/>
  <c r="C3944" i="77"/>
  <c r="C3945" i="77"/>
  <c r="C3946" i="77"/>
  <c r="C3947" i="77"/>
  <c r="C3948" i="77"/>
  <c r="C3949" i="77"/>
  <c r="C3950" i="77"/>
  <c r="C3951" i="77"/>
  <c r="C3952" i="77"/>
  <c r="C3953" i="77"/>
  <c r="C3954" i="77"/>
  <c r="C3955" i="77"/>
  <c r="C3956" i="77"/>
  <c r="C3957" i="77"/>
  <c r="C3958" i="77"/>
  <c r="C3959" i="77"/>
  <c r="C3960" i="77"/>
  <c r="C3961" i="77"/>
  <c r="C3962" i="77"/>
  <c r="C3963" i="77"/>
  <c r="C3964" i="77"/>
  <c r="C3965" i="77"/>
  <c r="C3966" i="77"/>
  <c r="C3967" i="77"/>
  <c r="C3968" i="77"/>
  <c r="C3969" i="77"/>
  <c r="C3970" i="77"/>
  <c r="C3971" i="77"/>
  <c r="C3972" i="77"/>
  <c r="C3973" i="77"/>
  <c r="C3974" i="77"/>
  <c r="C3975" i="77"/>
  <c r="C3976" i="77"/>
  <c r="C3977" i="77"/>
  <c r="C3978" i="77"/>
  <c r="C3979" i="77"/>
  <c r="C3980" i="77"/>
  <c r="C3981" i="77"/>
  <c r="C3982" i="77"/>
  <c r="C3983" i="77"/>
  <c r="C3984" i="77"/>
  <c r="C3985" i="77"/>
  <c r="C3986" i="77"/>
  <c r="C3987" i="77"/>
  <c r="C3988" i="77"/>
  <c r="C3989" i="77"/>
  <c r="C3990" i="77"/>
  <c r="C3991" i="77"/>
  <c r="C3992" i="77"/>
  <c r="C3993" i="77"/>
  <c r="C3994" i="77"/>
  <c r="C3995" i="77"/>
  <c r="C3996" i="77"/>
  <c r="C3997" i="77"/>
  <c r="C3998" i="77"/>
  <c r="C3999" i="77"/>
  <c r="C4000" i="77"/>
  <c r="C4001" i="77"/>
  <c r="C4002" i="77"/>
  <c r="C4003" i="77"/>
  <c r="C4004" i="77"/>
  <c r="C4005" i="77"/>
  <c r="C4006" i="77"/>
  <c r="C4007" i="77"/>
  <c r="C4008" i="77"/>
  <c r="C4009" i="77"/>
  <c r="C4010" i="77"/>
  <c r="C4011" i="77"/>
  <c r="C4012" i="77"/>
  <c r="C4013" i="77"/>
  <c r="C4014" i="77"/>
  <c r="C4015" i="77"/>
  <c r="C4016" i="77"/>
  <c r="C4017" i="77"/>
  <c r="C4018" i="77"/>
  <c r="C4019" i="77"/>
  <c r="C4020" i="77"/>
  <c r="C4021" i="77"/>
  <c r="C4022" i="77"/>
  <c r="C4023" i="77"/>
  <c r="C4024" i="77"/>
  <c r="C4025" i="77"/>
  <c r="C4026" i="77"/>
  <c r="C4027" i="77"/>
  <c r="C4028" i="77"/>
  <c r="C4029" i="77"/>
  <c r="C4030" i="77"/>
  <c r="C4031" i="77"/>
  <c r="C4032" i="77"/>
  <c r="C4033" i="77"/>
  <c r="C4034" i="77"/>
  <c r="C4035" i="77"/>
  <c r="C4036" i="77"/>
  <c r="C4037" i="77"/>
  <c r="C4038" i="77"/>
  <c r="C4039" i="77"/>
  <c r="C4040" i="77"/>
  <c r="C4041" i="77"/>
  <c r="C4042" i="77"/>
  <c r="C4043" i="77"/>
  <c r="C4044" i="77"/>
  <c r="C4045" i="77"/>
  <c r="C4046" i="77"/>
  <c r="C4047" i="77"/>
  <c r="C4048" i="77"/>
  <c r="C4049" i="77"/>
  <c r="C4050" i="77"/>
  <c r="C4051" i="77"/>
  <c r="C4052" i="77"/>
  <c r="C4053" i="77"/>
  <c r="C4054" i="77"/>
  <c r="C4055" i="77"/>
  <c r="C4056" i="77"/>
  <c r="C4057" i="77"/>
  <c r="C4058" i="77"/>
  <c r="C4059" i="77"/>
  <c r="C4060" i="77"/>
  <c r="C4061" i="77"/>
  <c r="C4062" i="77"/>
  <c r="C4063" i="77"/>
  <c r="C4064" i="77"/>
  <c r="C4065" i="77"/>
  <c r="C4066" i="77"/>
  <c r="C4067" i="77"/>
  <c r="C4068" i="77"/>
  <c r="C4069" i="77"/>
  <c r="C4070" i="77"/>
  <c r="C4071" i="77"/>
  <c r="C4072" i="77"/>
  <c r="C4073" i="77"/>
  <c r="C4074" i="77"/>
  <c r="C4075" i="77"/>
  <c r="C4076" i="77"/>
  <c r="C4077" i="77"/>
  <c r="C4078" i="77"/>
  <c r="C4079" i="77"/>
  <c r="C4080" i="77"/>
  <c r="C4081" i="77"/>
  <c r="C4082" i="77"/>
  <c r="C4083" i="77"/>
  <c r="C4084" i="77"/>
  <c r="C4085" i="77"/>
  <c r="C4086" i="77"/>
  <c r="C4087" i="77"/>
  <c r="C4088" i="77"/>
  <c r="C4089" i="77"/>
  <c r="C4090" i="77"/>
  <c r="C4091" i="77"/>
  <c r="C4092" i="77"/>
  <c r="C4093" i="77"/>
  <c r="C4094" i="77"/>
  <c r="C4095" i="77"/>
  <c r="C4096" i="77"/>
  <c r="C4097" i="77"/>
  <c r="C4098" i="77"/>
  <c r="C4099" i="77"/>
  <c r="C4100" i="77"/>
  <c r="C4101" i="77"/>
  <c r="C4102" i="77"/>
  <c r="C4103" i="77"/>
  <c r="C4104" i="77"/>
  <c r="C4105" i="77"/>
  <c r="C4106" i="77"/>
  <c r="C4107" i="77"/>
  <c r="C4108" i="77"/>
  <c r="C4109" i="77"/>
  <c r="C4110" i="77"/>
  <c r="C4111" i="77"/>
  <c r="C4112" i="77"/>
  <c r="C4113" i="77"/>
  <c r="C4114" i="77"/>
  <c r="C4115" i="77"/>
  <c r="C4116" i="77"/>
  <c r="C4117" i="77"/>
  <c r="C4118" i="77"/>
  <c r="C4119" i="77"/>
  <c r="C4120" i="77"/>
  <c r="C4121" i="77"/>
  <c r="C4122" i="77"/>
  <c r="C4123" i="77"/>
  <c r="C4124" i="77"/>
  <c r="C4125" i="77"/>
  <c r="C4126" i="77"/>
  <c r="C4127" i="77"/>
  <c r="C4128" i="77"/>
  <c r="C4129" i="77"/>
  <c r="D6" i="77"/>
  <c r="D7" i="77"/>
  <c r="D8" i="77"/>
  <c r="D9" i="77"/>
  <c r="D10" i="77"/>
  <c r="D11" i="77"/>
  <c r="D12" i="77"/>
  <c r="D13" i="77"/>
  <c r="D14" i="77"/>
  <c r="D15" i="77"/>
  <c r="D16" i="77"/>
  <c r="D17" i="77"/>
  <c r="D18" i="77"/>
  <c r="D19" i="77"/>
  <c r="D20" i="77"/>
  <c r="D21" i="77"/>
  <c r="D22" i="77"/>
  <c r="D23" i="77"/>
  <c r="D24" i="77"/>
  <c r="D25" i="77"/>
  <c r="D26" i="77"/>
  <c r="D27" i="77"/>
  <c r="D28" i="77"/>
  <c r="D29" i="77"/>
  <c r="D30" i="77"/>
  <c r="D31" i="77"/>
  <c r="D32" i="77"/>
  <c r="D33" i="77"/>
  <c r="D34" i="77"/>
  <c r="D35" i="77"/>
  <c r="D36" i="77"/>
  <c r="D37" i="77"/>
  <c r="D38" i="77"/>
  <c r="D39" i="77"/>
  <c r="D40" i="77"/>
  <c r="D41" i="77"/>
  <c r="D42" i="77"/>
  <c r="D43" i="77"/>
  <c r="D44" i="77"/>
  <c r="D45" i="77"/>
  <c r="D46" i="77"/>
  <c r="D47" i="77"/>
  <c r="D48" i="77"/>
  <c r="D49" i="77"/>
  <c r="D50" i="77"/>
  <c r="D51" i="77"/>
  <c r="D52" i="77"/>
  <c r="D53" i="77"/>
  <c r="D54" i="77"/>
  <c r="D55" i="77"/>
  <c r="D56" i="77"/>
  <c r="D57" i="77"/>
  <c r="D58" i="77"/>
  <c r="D59" i="77"/>
  <c r="D60" i="77"/>
  <c r="D61" i="77"/>
  <c r="D62" i="77"/>
  <c r="D63" i="77"/>
  <c r="D64" i="77"/>
  <c r="D65" i="77"/>
  <c r="D66" i="77"/>
  <c r="D67" i="77"/>
  <c r="D68" i="77"/>
  <c r="D69" i="77"/>
  <c r="D70" i="77"/>
  <c r="D71" i="77"/>
  <c r="D72" i="77"/>
  <c r="D73" i="77"/>
  <c r="D74" i="77"/>
  <c r="D75" i="77"/>
  <c r="D76" i="77"/>
  <c r="D77" i="77"/>
  <c r="D78" i="77"/>
  <c r="D79" i="77"/>
  <c r="D80" i="77"/>
  <c r="D81" i="77"/>
  <c r="D82" i="77"/>
  <c r="D83" i="77"/>
  <c r="D84" i="77"/>
  <c r="D85" i="77"/>
  <c r="D86" i="77"/>
  <c r="D87" i="77"/>
  <c r="D88" i="77"/>
  <c r="D89" i="77"/>
  <c r="D90" i="77"/>
  <c r="D91" i="77"/>
  <c r="D92" i="77"/>
  <c r="D93" i="77"/>
  <c r="D94" i="77"/>
  <c r="D95" i="77"/>
  <c r="D96" i="77"/>
  <c r="D97" i="77"/>
  <c r="D98" i="77"/>
  <c r="D99" i="77"/>
  <c r="D100" i="77"/>
  <c r="D101" i="77"/>
  <c r="D102" i="77"/>
  <c r="D103" i="77"/>
  <c r="D104" i="77"/>
  <c r="D105" i="77"/>
  <c r="D106" i="77"/>
  <c r="D107" i="77"/>
  <c r="D108" i="77"/>
  <c r="D109" i="77"/>
  <c r="D110" i="77"/>
  <c r="D111" i="77"/>
  <c r="D112" i="77"/>
  <c r="D113" i="77"/>
  <c r="D114" i="77"/>
  <c r="D115" i="77"/>
  <c r="D116" i="77"/>
  <c r="D117" i="77"/>
  <c r="D118" i="77"/>
  <c r="D119" i="77"/>
  <c r="D120" i="77"/>
  <c r="D121" i="77"/>
  <c r="D122" i="77"/>
  <c r="D123" i="77"/>
  <c r="D124" i="77"/>
  <c r="D125" i="77"/>
  <c r="D126" i="77"/>
  <c r="D127" i="77"/>
  <c r="D128" i="77"/>
  <c r="D129" i="77"/>
  <c r="D130" i="77"/>
  <c r="D131" i="77"/>
  <c r="D132" i="77"/>
  <c r="D133" i="77"/>
  <c r="D134" i="77"/>
  <c r="D135" i="77"/>
  <c r="D136" i="77"/>
  <c r="D137" i="77"/>
  <c r="D138" i="77"/>
  <c r="D139" i="77"/>
  <c r="D140" i="77"/>
  <c r="D141" i="77"/>
  <c r="D142" i="77"/>
  <c r="D143" i="77"/>
  <c r="D144" i="77"/>
  <c r="D145" i="77"/>
  <c r="D146" i="77"/>
  <c r="D147" i="77"/>
  <c r="D148" i="77"/>
  <c r="D149" i="77"/>
  <c r="D150" i="77"/>
  <c r="D151" i="77"/>
  <c r="D152" i="77"/>
  <c r="D153" i="77"/>
  <c r="D154" i="77"/>
  <c r="D155" i="77"/>
  <c r="D156" i="77"/>
  <c r="D157" i="77"/>
  <c r="D158" i="77"/>
  <c r="D159" i="77"/>
  <c r="D160" i="77"/>
  <c r="D161" i="77"/>
  <c r="D162" i="77"/>
  <c r="D163" i="77"/>
  <c r="D164" i="77"/>
  <c r="D165" i="77"/>
  <c r="D166" i="77"/>
  <c r="D167" i="77"/>
  <c r="D168" i="77"/>
  <c r="D169" i="77"/>
  <c r="D170" i="77"/>
  <c r="D171" i="77"/>
  <c r="D172" i="77"/>
  <c r="D173" i="77"/>
  <c r="D174" i="77"/>
  <c r="D175" i="77"/>
  <c r="D176" i="77"/>
  <c r="D177" i="77"/>
  <c r="D178" i="77"/>
  <c r="D179" i="77"/>
  <c r="D180" i="77"/>
  <c r="D181" i="77"/>
  <c r="D182" i="77"/>
  <c r="D183" i="77"/>
  <c r="D184" i="77"/>
  <c r="D185" i="77"/>
  <c r="D186" i="77"/>
  <c r="D187" i="77"/>
  <c r="D188" i="77"/>
  <c r="D189" i="77"/>
  <c r="D190" i="77"/>
  <c r="D191" i="77"/>
  <c r="D192" i="77"/>
  <c r="D193" i="77"/>
  <c r="D194" i="77"/>
  <c r="D195" i="77"/>
  <c r="D196" i="77"/>
  <c r="D197" i="77"/>
  <c r="D198" i="77"/>
  <c r="D199" i="77"/>
  <c r="D200" i="77"/>
  <c r="D201" i="77"/>
  <c r="D202" i="77"/>
  <c r="D203" i="77"/>
  <c r="D204" i="77"/>
  <c r="D205" i="77"/>
  <c r="D206" i="77"/>
  <c r="D207" i="77"/>
  <c r="D208" i="77"/>
  <c r="D209" i="77"/>
  <c r="D210" i="77"/>
  <c r="D211" i="77"/>
  <c r="D212" i="77"/>
  <c r="D213" i="77"/>
  <c r="D214" i="77"/>
  <c r="D215" i="77"/>
  <c r="D216" i="77"/>
  <c r="D217" i="77"/>
  <c r="D218" i="77"/>
  <c r="D219" i="77"/>
  <c r="D220" i="77"/>
  <c r="D221" i="77"/>
  <c r="D222" i="77"/>
  <c r="D223" i="77"/>
  <c r="D224" i="77"/>
  <c r="D225" i="77"/>
  <c r="D226" i="77"/>
  <c r="D227" i="77"/>
  <c r="D228" i="77"/>
  <c r="D229" i="77"/>
  <c r="D230" i="77"/>
  <c r="D231" i="77"/>
  <c r="D232" i="77"/>
  <c r="D233" i="77"/>
  <c r="D234" i="77"/>
  <c r="D235" i="77"/>
  <c r="D236" i="77"/>
  <c r="D237" i="77"/>
  <c r="D238" i="77"/>
  <c r="D239" i="77"/>
  <c r="D240" i="77"/>
  <c r="D241" i="77"/>
  <c r="D242" i="77"/>
  <c r="D243" i="77"/>
  <c r="D244" i="77"/>
  <c r="D245" i="77"/>
  <c r="D246" i="77"/>
  <c r="D247" i="77"/>
  <c r="D248" i="77"/>
  <c r="D249" i="77"/>
  <c r="D250" i="77"/>
  <c r="D251" i="77"/>
  <c r="D252" i="77"/>
  <c r="D253" i="77"/>
  <c r="D254" i="77"/>
  <c r="D255" i="77"/>
  <c r="D256" i="77"/>
  <c r="D257" i="77"/>
  <c r="D258" i="77"/>
  <c r="D259" i="77"/>
  <c r="D260" i="77"/>
  <c r="D261" i="77"/>
  <c r="D262" i="77"/>
  <c r="D263" i="77"/>
  <c r="D264" i="77"/>
  <c r="D265" i="77"/>
  <c r="D266" i="77"/>
  <c r="D267" i="77"/>
  <c r="D268" i="77"/>
  <c r="D269" i="77"/>
  <c r="D270" i="77"/>
  <c r="D271" i="77"/>
  <c r="D272" i="77"/>
  <c r="D273" i="77"/>
  <c r="D274" i="77"/>
  <c r="D275" i="77"/>
  <c r="D276" i="77"/>
  <c r="D277" i="77"/>
  <c r="D278" i="77"/>
  <c r="D279" i="77"/>
  <c r="D280" i="77"/>
  <c r="D281" i="77"/>
  <c r="D282" i="77"/>
  <c r="D283" i="77"/>
  <c r="D284" i="77"/>
  <c r="D285" i="77"/>
  <c r="D286" i="77"/>
  <c r="D287" i="77"/>
  <c r="D288" i="77"/>
  <c r="D289" i="77"/>
  <c r="D290" i="77"/>
  <c r="D291" i="77"/>
  <c r="D292" i="77"/>
  <c r="D293" i="77"/>
  <c r="D294" i="77"/>
  <c r="D295" i="77"/>
  <c r="D296" i="77"/>
  <c r="D297" i="77"/>
  <c r="D298" i="77"/>
  <c r="D299" i="77"/>
  <c r="D300" i="77"/>
  <c r="D301" i="77"/>
  <c r="D302" i="77"/>
  <c r="D303" i="77"/>
  <c r="D304" i="77"/>
  <c r="D305" i="77"/>
  <c r="D306" i="77"/>
  <c r="D307" i="77"/>
  <c r="D308" i="77"/>
  <c r="D309" i="77"/>
  <c r="D310" i="77"/>
  <c r="D311" i="77"/>
  <c r="D312" i="77"/>
  <c r="D313" i="77"/>
  <c r="D314" i="77"/>
  <c r="D315" i="77"/>
  <c r="D316" i="77"/>
  <c r="D317" i="77"/>
  <c r="D318" i="77"/>
  <c r="D319" i="77"/>
  <c r="D320" i="77"/>
  <c r="D321" i="77"/>
  <c r="D322" i="77"/>
  <c r="D323" i="77"/>
  <c r="D324" i="77"/>
  <c r="D325" i="77"/>
  <c r="D326" i="77"/>
  <c r="D327" i="77"/>
  <c r="D328" i="77"/>
  <c r="D329" i="77"/>
  <c r="D330" i="77"/>
  <c r="D331" i="77"/>
  <c r="D332" i="77"/>
  <c r="D333" i="77"/>
  <c r="D334" i="77"/>
  <c r="D335" i="77"/>
  <c r="D336" i="77"/>
  <c r="D337" i="77"/>
  <c r="D338" i="77"/>
  <c r="D339" i="77"/>
  <c r="D340" i="77"/>
  <c r="D341" i="77"/>
  <c r="D342" i="77"/>
  <c r="D343" i="77"/>
  <c r="D344" i="77"/>
  <c r="D345" i="77"/>
  <c r="D346" i="77"/>
  <c r="D347" i="77"/>
  <c r="D348" i="77"/>
  <c r="D349" i="77"/>
  <c r="D350" i="77"/>
  <c r="D351" i="77"/>
  <c r="D352" i="77"/>
  <c r="D353" i="77"/>
  <c r="D354" i="77"/>
  <c r="D355" i="77"/>
  <c r="D356" i="77"/>
  <c r="D357" i="77"/>
  <c r="D358" i="77"/>
  <c r="D359" i="77"/>
  <c r="D360" i="77"/>
  <c r="D361" i="77"/>
  <c r="D362" i="77"/>
  <c r="D363" i="77"/>
  <c r="D364" i="77"/>
  <c r="D365" i="77"/>
  <c r="D366" i="77"/>
  <c r="D367" i="77"/>
  <c r="D368" i="77"/>
  <c r="D369" i="77"/>
  <c r="D370" i="77"/>
  <c r="D371" i="77"/>
  <c r="D372" i="77"/>
  <c r="D373" i="77"/>
  <c r="D374" i="77"/>
  <c r="D375" i="77"/>
  <c r="D376" i="77"/>
  <c r="D377" i="77"/>
  <c r="D378" i="77"/>
  <c r="D379" i="77"/>
  <c r="D380" i="77"/>
  <c r="D381" i="77"/>
  <c r="D382" i="77"/>
  <c r="D383" i="77"/>
  <c r="D384" i="77"/>
  <c r="D385" i="77"/>
  <c r="D386" i="77"/>
  <c r="D387" i="77"/>
  <c r="D388" i="77"/>
  <c r="D389" i="77"/>
  <c r="D390" i="77"/>
  <c r="D391" i="77"/>
  <c r="D392" i="77"/>
  <c r="D393" i="77"/>
  <c r="D394" i="77"/>
  <c r="D395" i="77"/>
  <c r="D396" i="77"/>
  <c r="D397" i="77"/>
  <c r="D398" i="77"/>
  <c r="D399" i="77"/>
  <c r="D400" i="77"/>
  <c r="D401" i="77"/>
  <c r="D402" i="77"/>
  <c r="D403" i="77"/>
  <c r="D404" i="77"/>
  <c r="D405" i="77"/>
  <c r="D406" i="77"/>
  <c r="D407" i="77"/>
  <c r="D408" i="77"/>
  <c r="D409" i="77"/>
  <c r="D410" i="77"/>
  <c r="D411" i="77"/>
  <c r="D412" i="77"/>
  <c r="D413" i="77"/>
  <c r="D414" i="77"/>
  <c r="D415" i="77"/>
  <c r="D416" i="77"/>
  <c r="D417" i="77"/>
  <c r="D418" i="77"/>
  <c r="D419" i="77"/>
  <c r="D420" i="77"/>
  <c r="D421" i="77"/>
  <c r="D422" i="77"/>
  <c r="D423" i="77"/>
  <c r="D424" i="77"/>
  <c r="D425" i="77"/>
  <c r="D426" i="77"/>
  <c r="D427" i="77"/>
  <c r="D428" i="77"/>
  <c r="D429" i="77"/>
  <c r="D430" i="77"/>
  <c r="D431" i="77"/>
  <c r="D432" i="77"/>
  <c r="D433" i="77"/>
  <c r="D434" i="77"/>
  <c r="D435" i="77"/>
  <c r="D436" i="77"/>
  <c r="D437" i="77"/>
  <c r="D438" i="77"/>
  <c r="D439" i="77"/>
  <c r="D440" i="77"/>
  <c r="D441" i="77"/>
  <c r="D442" i="77"/>
  <c r="D443" i="77"/>
  <c r="D444" i="77"/>
  <c r="D445" i="77"/>
  <c r="D446" i="77"/>
  <c r="D447" i="77"/>
  <c r="D448" i="77"/>
  <c r="D449" i="77"/>
  <c r="D450" i="77"/>
  <c r="D451" i="77"/>
  <c r="D452" i="77"/>
  <c r="D453" i="77"/>
  <c r="D454" i="77"/>
  <c r="D455" i="77"/>
  <c r="D456" i="77"/>
  <c r="D457" i="77"/>
  <c r="D458" i="77"/>
  <c r="D459" i="77"/>
  <c r="D460" i="77"/>
  <c r="D461" i="77"/>
  <c r="D462" i="77"/>
  <c r="D463" i="77"/>
  <c r="D464" i="77"/>
  <c r="D465" i="77"/>
  <c r="D466" i="77"/>
  <c r="D467" i="77"/>
  <c r="D468" i="77"/>
  <c r="D469" i="77"/>
  <c r="D470" i="77"/>
  <c r="D471" i="77"/>
  <c r="D472" i="77"/>
  <c r="D473" i="77"/>
  <c r="D474" i="77"/>
  <c r="D475" i="77"/>
  <c r="D476" i="77"/>
  <c r="D477" i="77"/>
  <c r="D478" i="77"/>
  <c r="D479" i="77"/>
  <c r="D480" i="77"/>
  <c r="D481" i="77"/>
  <c r="D482" i="77"/>
  <c r="D483" i="77"/>
  <c r="D484" i="77"/>
  <c r="D485" i="77"/>
  <c r="D486" i="77"/>
  <c r="D487" i="77"/>
  <c r="D488" i="77"/>
  <c r="D489" i="77"/>
  <c r="D490" i="77"/>
  <c r="D491" i="77"/>
  <c r="D492" i="77"/>
  <c r="D493" i="77"/>
  <c r="D494" i="77"/>
  <c r="D495" i="77"/>
  <c r="D496" i="77"/>
  <c r="D497" i="77"/>
  <c r="D498" i="77"/>
  <c r="D499" i="77"/>
  <c r="D500" i="77"/>
  <c r="D501" i="77"/>
  <c r="D502" i="77"/>
  <c r="D503" i="77"/>
  <c r="D504" i="77"/>
  <c r="D505" i="77"/>
  <c r="D506" i="77"/>
  <c r="D507" i="77"/>
  <c r="D508" i="77"/>
  <c r="D509" i="77"/>
  <c r="D510" i="77"/>
  <c r="D511" i="77"/>
  <c r="D512" i="77"/>
  <c r="D513" i="77"/>
  <c r="D514" i="77"/>
  <c r="D515" i="77"/>
  <c r="D516" i="77"/>
  <c r="D517" i="77"/>
  <c r="D518" i="77"/>
  <c r="D519" i="77"/>
  <c r="D520" i="77"/>
  <c r="D521" i="77"/>
  <c r="D522" i="77"/>
  <c r="D523" i="77"/>
  <c r="D524" i="77"/>
  <c r="D525" i="77"/>
  <c r="D526" i="77"/>
  <c r="D527" i="77"/>
  <c r="D528" i="77"/>
  <c r="D529" i="77"/>
  <c r="D530" i="77"/>
  <c r="D531" i="77"/>
  <c r="D532" i="77"/>
  <c r="D533" i="77"/>
  <c r="D534" i="77"/>
  <c r="D535" i="77"/>
  <c r="D536" i="77"/>
  <c r="D537" i="77"/>
  <c r="D538" i="77"/>
  <c r="D539" i="77"/>
  <c r="D540" i="77"/>
  <c r="D541" i="77"/>
  <c r="D542" i="77"/>
  <c r="D543" i="77"/>
  <c r="D544" i="77"/>
  <c r="D545" i="77"/>
  <c r="D546" i="77"/>
  <c r="D547" i="77"/>
  <c r="D548" i="77"/>
  <c r="D549" i="77"/>
  <c r="D550" i="77"/>
  <c r="D551" i="77"/>
  <c r="D552" i="77"/>
  <c r="D553" i="77"/>
  <c r="D554" i="77"/>
  <c r="D555" i="77"/>
  <c r="D556" i="77"/>
  <c r="D557" i="77"/>
  <c r="D558" i="77"/>
  <c r="D559" i="77"/>
  <c r="D560" i="77"/>
  <c r="D561" i="77"/>
  <c r="D562" i="77"/>
  <c r="D563" i="77"/>
  <c r="D564" i="77"/>
  <c r="D565" i="77"/>
  <c r="D566" i="77"/>
  <c r="D567" i="77"/>
  <c r="D568" i="77"/>
  <c r="D569" i="77"/>
  <c r="D570" i="77"/>
  <c r="D571" i="77"/>
  <c r="D572" i="77"/>
  <c r="D573" i="77"/>
  <c r="D574" i="77"/>
  <c r="D575" i="77"/>
  <c r="D576" i="77"/>
  <c r="D577" i="77"/>
  <c r="D578" i="77"/>
  <c r="D579" i="77"/>
  <c r="D580" i="77"/>
  <c r="D581" i="77"/>
  <c r="D582" i="77"/>
  <c r="D583" i="77"/>
  <c r="D584" i="77"/>
  <c r="D585" i="77"/>
  <c r="D586" i="77"/>
  <c r="D587" i="77"/>
  <c r="D588" i="77"/>
  <c r="D589" i="77"/>
  <c r="D590" i="77"/>
  <c r="D591" i="77"/>
  <c r="D592" i="77"/>
  <c r="D593" i="77"/>
  <c r="D594" i="77"/>
  <c r="D595" i="77"/>
  <c r="D596" i="77"/>
  <c r="D597" i="77"/>
  <c r="D598" i="77"/>
  <c r="D599" i="77"/>
  <c r="D600" i="77"/>
  <c r="D601" i="77"/>
  <c r="D602" i="77"/>
  <c r="D603" i="77"/>
  <c r="D604" i="77"/>
  <c r="D605" i="77"/>
  <c r="D606" i="77"/>
  <c r="D607" i="77"/>
  <c r="D608" i="77"/>
  <c r="D609" i="77"/>
  <c r="D610" i="77"/>
  <c r="D611" i="77"/>
  <c r="D612" i="77"/>
  <c r="D613" i="77"/>
  <c r="D614" i="77"/>
  <c r="D615" i="77"/>
  <c r="D616" i="77"/>
  <c r="D617" i="77"/>
  <c r="D618" i="77"/>
  <c r="D619" i="77"/>
  <c r="D620" i="77"/>
  <c r="D621" i="77"/>
  <c r="D622" i="77"/>
  <c r="D623" i="77"/>
  <c r="D624" i="77"/>
  <c r="D625" i="77"/>
  <c r="D626" i="77"/>
  <c r="D627" i="77"/>
  <c r="D628" i="77"/>
  <c r="D629" i="77"/>
  <c r="D630" i="77"/>
  <c r="D631" i="77"/>
  <c r="D632" i="77"/>
  <c r="D633" i="77"/>
  <c r="D634" i="77"/>
  <c r="D635" i="77"/>
  <c r="D636" i="77"/>
  <c r="D637" i="77"/>
  <c r="D638" i="77"/>
  <c r="D639" i="77"/>
  <c r="D640" i="77"/>
  <c r="D641" i="77"/>
  <c r="D642" i="77"/>
  <c r="D643" i="77"/>
  <c r="D644" i="77"/>
  <c r="D645" i="77"/>
  <c r="D646" i="77"/>
  <c r="D647" i="77"/>
  <c r="D648" i="77"/>
  <c r="D649" i="77"/>
  <c r="D650" i="77"/>
  <c r="D651" i="77"/>
  <c r="D652" i="77"/>
  <c r="D653" i="77"/>
  <c r="D654" i="77"/>
  <c r="D655" i="77"/>
  <c r="D656" i="77"/>
  <c r="D657" i="77"/>
  <c r="D658" i="77"/>
  <c r="D659" i="77"/>
  <c r="D660" i="77"/>
  <c r="D661" i="77"/>
  <c r="D662" i="77"/>
  <c r="D663" i="77"/>
  <c r="D664" i="77"/>
  <c r="D665" i="77"/>
  <c r="D666" i="77"/>
  <c r="D667" i="77"/>
  <c r="D668" i="77"/>
  <c r="D669" i="77"/>
  <c r="D670" i="77"/>
  <c r="D671" i="77"/>
  <c r="D672" i="77"/>
  <c r="D673" i="77"/>
  <c r="D674" i="77"/>
  <c r="D675" i="77"/>
  <c r="D676" i="77"/>
  <c r="D677" i="77"/>
  <c r="D678" i="77"/>
  <c r="D679" i="77"/>
  <c r="D680" i="77"/>
  <c r="D681" i="77"/>
  <c r="D682" i="77"/>
  <c r="D683" i="77"/>
  <c r="D684" i="77"/>
  <c r="D685" i="77"/>
  <c r="D686" i="77"/>
  <c r="D687" i="77"/>
  <c r="D688" i="77"/>
  <c r="D689" i="77"/>
  <c r="D690" i="77"/>
  <c r="D691" i="77"/>
  <c r="D692" i="77"/>
  <c r="D693" i="77"/>
  <c r="D694" i="77"/>
  <c r="D695" i="77"/>
  <c r="D696" i="77"/>
  <c r="D697" i="77"/>
  <c r="D698" i="77"/>
  <c r="D699" i="77"/>
  <c r="D700" i="77"/>
  <c r="D701" i="77"/>
  <c r="D702" i="77"/>
  <c r="D703" i="77"/>
  <c r="D704" i="77"/>
  <c r="D705" i="77"/>
  <c r="D706" i="77"/>
  <c r="D707" i="77"/>
  <c r="D708" i="77"/>
  <c r="D709" i="77"/>
  <c r="D710" i="77"/>
  <c r="D711" i="77"/>
  <c r="D712" i="77"/>
  <c r="D713" i="77"/>
  <c r="D714" i="77"/>
  <c r="D715" i="77"/>
  <c r="D716" i="77"/>
  <c r="D717" i="77"/>
  <c r="D718" i="77"/>
  <c r="D719" i="77"/>
  <c r="D720" i="77"/>
  <c r="D721" i="77"/>
  <c r="D722" i="77"/>
  <c r="D723" i="77"/>
  <c r="D724" i="77"/>
  <c r="D725" i="77"/>
  <c r="D726" i="77"/>
  <c r="D727" i="77"/>
  <c r="D728" i="77"/>
  <c r="D729" i="77"/>
  <c r="D730" i="77"/>
  <c r="D731" i="77"/>
  <c r="D732" i="77"/>
  <c r="D733" i="77"/>
  <c r="D734" i="77"/>
  <c r="D735" i="77"/>
  <c r="D736" i="77"/>
  <c r="D737" i="77"/>
  <c r="D738" i="77"/>
  <c r="D739" i="77"/>
  <c r="D740" i="77"/>
  <c r="D741" i="77"/>
  <c r="D742" i="77"/>
  <c r="D743" i="77"/>
  <c r="D744" i="77"/>
  <c r="D745" i="77"/>
  <c r="D746" i="77"/>
  <c r="D747" i="77"/>
  <c r="D748" i="77"/>
  <c r="D749" i="77"/>
  <c r="D750" i="77"/>
  <c r="D751" i="77"/>
  <c r="D752" i="77"/>
  <c r="D753" i="77"/>
  <c r="D754" i="77"/>
  <c r="D755" i="77"/>
  <c r="D756" i="77"/>
  <c r="D757" i="77"/>
  <c r="D758" i="77"/>
  <c r="D759" i="77"/>
  <c r="D760" i="77"/>
  <c r="D761" i="77"/>
  <c r="D762" i="77"/>
  <c r="D763" i="77"/>
  <c r="D764" i="77"/>
  <c r="D765" i="77"/>
  <c r="D766" i="77"/>
  <c r="D767" i="77"/>
  <c r="D768" i="77"/>
  <c r="D769" i="77"/>
  <c r="D770" i="77"/>
  <c r="D771" i="77"/>
  <c r="D772" i="77"/>
  <c r="D773" i="77"/>
  <c r="D774" i="77"/>
  <c r="D775" i="77"/>
  <c r="D776" i="77"/>
  <c r="D777" i="77"/>
  <c r="D778" i="77"/>
  <c r="D779" i="77"/>
  <c r="D780" i="77"/>
  <c r="D781" i="77"/>
  <c r="D782" i="77"/>
  <c r="D783" i="77"/>
  <c r="D784" i="77"/>
  <c r="D785" i="77"/>
  <c r="D786" i="77"/>
  <c r="D787" i="77"/>
  <c r="D788" i="77"/>
  <c r="D789" i="77"/>
  <c r="D790" i="77"/>
  <c r="D791" i="77"/>
  <c r="D792" i="77"/>
  <c r="D793" i="77"/>
  <c r="D794" i="77"/>
  <c r="D795" i="77"/>
  <c r="D796" i="77"/>
  <c r="D797" i="77"/>
  <c r="D798" i="77"/>
  <c r="D799" i="77"/>
  <c r="D800" i="77"/>
  <c r="D801" i="77"/>
  <c r="D802" i="77"/>
  <c r="D803" i="77"/>
  <c r="D804" i="77"/>
  <c r="D805" i="77"/>
  <c r="D806" i="77"/>
  <c r="D807" i="77"/>
  <c r="D808" i="77"/>
  <c r="D809" i="77"/>
  <c r="D810" i="77"/>
  <c r="D811" i="77"/>
  <c r="D812" i="77"/>
  <c r="D813" i="77"/>
  <c r="D814" i="77"/>
  <c r="D815" i="77"/>
  <c r="D816" i="77"/>
  <c r="D817" i="77"/>
  <c r="D818" i="77"/>
  <c r="D819" i="77"/>
  <c r="D820" i="77"/>
  <c r="D821" i="77"/>
  <c r="D822" i="77"/>
  <c r="D823" i="77"/>
  <c r="D824" i="77"/>
  <c r="D825" i="77"/>
  <c r="D826" i="77"/>
  <c r="D827" i="77"/>
  <c r="D828" i="77"/>
  <c r="D829" i="77"/>
  <c r="D830" i="77"/>
  <c r="D831" i="77"/>
  <c r="D832" i="77"/>
  <c r="D833" i="77"/>
  <c r="D834" i="77"/>
  <c r="D835" i="77"/>
  <c r="D836" i="77"/>
  <c r="D837" i="77"/>
  <c r="D838" i="77"/>
  <c r="D839" i="77"/>
  <c r="D840" i="77"/>
  <c r="D841" i="77"/>
  <c r="D842" i="77"/>
  <c r="D843" i="77"/>
  <c r="D844" i="77"/>
  <c r="D845" i="77"/>
  <c r="D846" i="77"/>
  <c r="D847" i="77"/>
  <c r="D848" i="77"/>
  <c r="D849" i="77"/>
  <c r="D850" i="77"/>
  <c r="D851" i="77"/>
  <c r="D852" i="77"/>
  <c r="D853" i="77"/>
  <c r="D854" i="77"/>
  <c r="D855" i="77"/>
  <c r="D856" i="77"/>
  <c r="D857" i="77"/>
  <c r="D858" i="77"/>
  <c r="D859" i="77"/>
  <c r="D860" i="77"/>
  <c r="D861" i="77"/>
  <c r="D862" i="77"/>
  <c r="D863" i="77"/>
  <c r="D864" i="77"/>
  <c r="D865" i="77"/>
  <c r="D866" i="77"/>
  <c r="D867" i="77"/>
  <c r="D868" i="77"/>
  <c r="D869" i="77"/>
  <c r="D870" i="77"/>
  <c r="D871" i="77"/>
  <c r="D872" i="77"/>
  <c r="D873" i="77"/>
  <c r="D874" i="77"/>
  <c r="D875" i="77"/>
  <c r="D876" i="77"/>
  <c r="D877" i="77"/>
  <c r="D878" i="77"/>
  <c r="D879" i="77"/>
  <c r="D880" i="77"/>
  <c r="D881" i="77"/>
  <c r="D882" i="77"/>
  <c r="D883" i="77"/>
  <c r="D884" i="77"/>
  <c r="D885" i="77"/>
  <c r="D886" i="77"/>
  <c r="D887" i="77"/>
  <c r="D888" i="77"/>
  <c r="D889" i="77"/>
  <c r="D890" i="77"/>
  <c r="D891" i="77"/>
  <c r="D892" i="77"/>
  <c r="D893" i="77"/>
  <c r="D894" i="77"/>
  <c r="D895" i="77"/>
  <c r="D896" i="77"/>
  <c r="D897" i="77"/>
  <c r="D898" i="77"/>
  <c r="D899" i="77"/>
  <c r="D900" i="77"/>
  <c r="D901" i="77"/>
  <c r="D902" i="77"/>
  <c r="D903" i="77"/>
  <c r="D904" i="77"/>
  <c r="D905" i="77"/>
  <c r="D906" i="77"/>
  <c r="D907" i="77"/>
  <c r="D908" i="77"/>
  <c r="D909" i="77"/>
  <c r="D910" i="77"/>
  <c r="D911" i="77"/>
  <c r="D912" i="77"/>
  <c r="D913" i="77"/>
  <c r="D914" i="77"/>
  <c r="D915" i="77"/>
  <c r="D916" i="77"/>
  <c r="D917" i="77"/>
  <c r="D918" i="77"/>
  <c r="D919" i="77"/>
  <c r="D920" i="77"/>
  <c r="D921" i="77"/>
  <c r="D922" i="77"/>
  <c r="D923" i="77"/>
  <c r="D924" i="77"/>
  <c r="D925" i="77"/>
  <c r="D926" i="77"/>
  <c r="D927" i="77"/>
  <c r="D928" i="77"/>
  <c r="D929" i="77"/>
  <c r="D930" i="77"/>
  <c r="D931" i="77"/>
  <c r="D932" i="77"/>
  <c r="D933" i="77"/>
  <c r="D934" i="77"/>
  <c r="D935" i="77"/>
  <c r="D936" i="77"/>
  <c r="D937" i="77"/>
  <c r="D938" i="77"/>
  <c r="D939" i="77"/>
  <c r="D940" i="77"/>
  <c r="D941" i="77"/>
  <c r="D942" i="77"/>
  <c r="D943" i="77"/>
  <c r="D944" i="77"/>
  <c r="D945" i="77"/>
  <c r="D946" i="77"/>
  <c r="D947" i="77"/>
  <c r="D948" i="77"/>
  <c r="D949" i="77"/>
  <c r="D950" i="77"/>
  <c r="D951" i="77"/>
  <c r="D952" i="77"/>
  <c r="D953" i="77"/>
  <c r="D954" i="77"/>
  <c r="D955" i="77"/>
  <c r="D956" i="77"/>
  <c r="D957" i="77"/>
  <c r="D958" i="77"/>
  <c r="D959" i="77"/>
  <c r="D960" i="77"/>
  <c r="D961" i="77"/>
  <c r="D962" i="77"/>
  <c r="D963" i="77"/>
  <c r="D964" i="77"/>
  <c r="D965" i="77"/>
  <c r="D966" i="77"/>
  <c r="D967" i="77"/>
  <c r="D968" i="77"/>
  <c r="D969" i="77"/>
  <c r="D970" i="77"/>
  <c r="D971" i="77"/>
  <c r="D972" i="77"/>
  <c r="D973" i="77"/>
  <c r="D974" i="77"/>
  <c r="D975" i="77"/>
  <c r="D976" i="77"/>
  <c r="D977" i="77"/>
  <c r="D978" i="77"/>
  <c r="D979" i="77"/>
  <c r="D980" i="77"/>
  <c r="D981" i="77"/>
  <c r="D982" i="77"/>
  <c r="D983" i="77"/>
  <c r="D984" i="77"/>
  <c r="D985" i="77"/>
  <c r="D986" i="77"/>
  <c r="D987" i="77"/>
  <c r="D988" i="77"/>
  <c r="D989" i="77"/>
  <c r="D990" i="77"/>
  <c r="D991" i="77"/>
  <c r="D992" i="77"/>
  <c r="D993" i="77"/>
  <c r="D994" i="77"/>
  <c r="D995" i="77"/>
  <c r="D996" i="77"/>
  <c r="D997" i="77"/>
  <c r="D998" i="77"/>
  <c r="D999" i="77"/>
  <c r="D1000" i="77"/>
  <c r="D1001" i="77"/>
  <c r="D1002" i="77"/>
  <c r="D1003" i="77"/>
  <c r="D1004" i="77"/>
  <c r="D1005" i="77"/>
  <c r="D1006" i="77"/>
  <c r="D1007" i="77"/>
  <c r="D1008" i="77"/>
  <c r="D1009" i="77"/>
  <c r="D1010" i="77"/>
  <c r="D1011" i="77"/>
  <c r="D1012" i="77"/>
  <c r="D1013" i="77"/>
  <c r="D1014" i="77"/>
  <c r="D1015" i="77"/>
  <c r="D1016" i="77"/>
  <c r="D1017" i="77"/>
  <c r="D1018" i="77"/>
  <c r="D1019" i="77"/>
  <c r="D1020" i="77"/>
  <c r="D1021" i="77"/>
  <c r="D1022" i="77"/>
  <c r="D1023" i="77"/>
  <c r="D1024" i="77"/>
  <c r="D1025" i="77"/>
  <c r="D1026" i="77"/>
  <c r="D1027" i="77"/>
  <c r="D1028" i="77"/>
  <c r="D1029" i="77"/>
  <c r="D1030" i="77"/>
  <c r="D1031" i="77"/>
  <c r="D1032" i="77"/>
  <c r="D1033" i="77"/>
  <c r="D1034" i="77"/>
  <c r="D1035" i="77"/>
  <c r="D1036" i="77"/>
  <c r="D1037" i="77"/>
  <c r="D1038" i="77"/>
  <c r="D1039" i="77"/>
  <c r="D1040" i="77"/>
  <c r="D1041" i="77"/>
  <c r="D1042" i="77"/>
  <c r="D1043" i="77"/>
  <c r="D1044" i="77"/>
  <c r="D1045" i="77"/>
  <c r="D1046" i="77"/>
  <c r="D1047" i="77"/>
  <c r="D1048" i="77"/>
  <c r="D1049" i="77"/>
  <c r="D1050" i="77"/>
  <c r="D1051" i="77"/>
  <c r="D1052" i="77"/>
  <c r="D1053" i="77"/>
  <c r="D1054" i="77"/>
  <c r="D1055" i="77"/>
  <c r="D1056" i="77"/>
  <c r="D1057" i="77"/>
  <c r="D1058" i="77"/>
  <c r="D1059" i="77"/>
  <c r="D1060" i="77"/>
  <c r="D1061" i="77"/>
  <c r="D1062" i="77"/>
  <c r="D1063" i="77"/>
  <c r="D1064" i="77"/>
  <c r="D1065" i="77"/>
  <c r="D1066" i="77"/>
  <c r="D1067" i="77"/>
  <c r="D1068" i="77"/>
  <c r="D1069" i="77"/>
  <c r="D1070" i="77"/>
  <c r="D1071" i="77"/>
  <c r="D1072" i="77"/>
  <c r="D1073" i="77"/>
  <c r="D1074" i="77"/>
  <c r="D1075" i="77"/>
  <c r="D1076" i="77"/>
  <c r="D1077" i="77"/>
  <c r="D1078" i="77"/>
  <c r="D1079" i="77"/>
  <c r="D1080" i="77"/>
  <c r="D1081" i="77"/>
  <c r="D1082" i="77"/>
  <c r="D1083" i="77"/>
  <c r="D1084" i="77"/>
  <c r="D1085" i="77"/>
  <c r="D1086" i="77"/>
  <c r="D1087" i="77"/>
  <c r="D1088" i="77"/>
  <c r="D1089" i="77"/>
  <c r="D1090" i="77"/>
  <c r="D1091" i="77"/>
  <c r="D1092" i="77"/>
  <c r="D1093" i="77"/>
  <c r="D1094" i="77"/>
  <c r="D1095" i="77"/>
  <c r="D1096" i="77"/>
  <c r="D1097" i="77"/>
  <c r="D1098" i="77"/>
  <c r="D1099" i="77"/>
  <c r="D1100" i="77"/>
  <c r="D1101" i="77"/>
  <c r="D1102" i="77"/>
  <c r="D1103" i="77"/>
  <c r="D1104" i="77"/>
  <c r="D1105" i="77"/>
  <c r="D1106" i="77"/>
  <c r="D1107" i="77"/>
  <c r="D1108" i="77"/>
  <c r="D1109" i="77"/>
  <c r="D1110" i="77"/>
  <c r="D1111" i="77"/>
  <c r="D1112" i="77"/>
  <c r="D1113" i="77"/>
  <c r="D1114" i="77"/>
  <c r="D1115" i="77"/>
  <c r="D1116" i="77"/>
  <c r="D1117" i="77"/>
  <c r="D1118" i="77"/>
  <c r="D1119" i="77"/>
  <c r="D1120" i="77"/>
  <c r="D1121" i="77"/>
  <c r="D1122" i="77"/>
  <c r="D1123" i="77"/>
  <c r="D1124" i="77"/>
  <c r="D1125" i="77"/>
  <c r="D1126" i="77"/>
  <c r="D1127" i="77"/>
  <c r="D1128" i="77"/>
  <c r="D1129" i="77"/>
  <c r="D1130" i="77"/>
  <c r="D1131" i="77"/>
  <c r="D1132" i="77"/>
  <c r="D1133" i="77"/>
  <c r="D1134" i="77"/>
  <c r="D1135" i="77"/>
  <c r="D1136" i="77"/>
  <c r="D1137" i="77"/>
  <c r="D1138" i="77"/>
  <c r="D1139" i="77"/>
  <c r="D1140" i="77"/>
  <c r="D1141" i="77"/>
  <c r="D1142" i="77"/>
  <c r="D1143" i="77"/>
  <c r="D1144" i="77"/>
  <c r="D1145" i="77"/>
  <c r="D1146" i="77"/>
  <c r="D1147" i="77"/>
  <c r="D1148" i="77"/>
  <c r="D1149" i="77"/>
  <c r="D1150" i="77"/>
  <c r="D1151" i="77"/>
  <c r="D1152" i="77"/>
  <c r="D1153" i="77"/>
  <c r="D1154" i="77"/>
  <c r="D1155" i="77"/>
  <c r="D1156" i="77"/>
  <c r="D1157" i="77"/>
  <c r="D1158" i="77"/>
  <c r="D1159" i="77"/>
  <c r="D1160" i="77"/>
  <c r="D1161" i="77"/>
  <c r="D1162" i="77"/>
  <c r="D1163" i="77"/>
  <c r="D1164" i="77"/>
  <c r="D1165" i="77"/>
  <c r="D1166" i="77"/>
  <c r="D1167" i="77"/>
  <c r="D1168" i="77"/>
  <c r="D1169" i="77"/>
  <c r="D1170" i="77"/>
  <c r="D1171" i="77"/>
  <c r="D1172" i="77"/>
  <c r="D1173" i="77"/>
  <c r="D1174" i="77"/>
  <c r="D1175" i="77"/>
  <c r="D1176" i="77"/>
  <c r="D1177" i="77"/>
  <c r="D1178" i="77"/>
  <c r="D1179" i="77"/>
  <c r="D1180" i="77"/>
  <c r="D1181" i="77"/>
  <c r="D1182" i="77"/>
  <c r="D1183" i="77"/>
  <c r="D1184" i="77"/>
  <c r="D1185" i="77"/>
  <c r="D1186" i="77"/>
  <c r="D1187" i="77"/>
  <c r="D1188" i="77"/>
  <c r="D1189" i="77"/>
  <c r="D1190" i="77"/>
  <c r="D1191" i="77"/>
  <c r="D1192" i="77"/>
  <c r="D1193" i="77"/>
  <c r="D1194" i="77"/>
  <c r="D1195" i="77"/>
  <c r="D1196" i="77"/>
  <c r="D1197" i="77"/>
  <c r="D1198" i="77"/>
  <c r="D1199" i="77"/>
  <c r="D1200" i="77"/>
  <c r="D1201" i="77"/>
  <c r="D1202" i="77"/>
  <c r="D1203" i="77"/>
  <c r="D1204" i="77"/>
  <c r="D1205" i="77"/>
  <c r="D1206" i="77"/>
  <c r="D1207" i="77"/>
  <c r="D1208" i="77"/>
  <c r="D1209" i="77"/>
  <c r="D1210" i="77"/>
  <c r="D1211" i="77"/>
  <c r="D1212" i="77"/>
  <c r="D1213" i="77"/>
  <c r="D1214" i="77"/>
  <c r="D1215" i="77"/>
  <c r="D1216" i="77"/>
  <c r="D1217" i="77"/>
  <c r="D1218" i="77"/>
  <c r="D1219" i="77"/>
  <c r="D1220" i="77"/>
  <c r="D1221" i="77"/>
  <c r="D1222" i="77"/>
  <c r="D1223" i="77"/>
  <c r="D1224" i="77"/>
  <c r="D1225" i="77"/>
  <c r="D1226" i="77"/>
  <c r="D1227" i="77"/>
  <c r="D1228" i="77"/>
  <c r="D1229" i="77"/>
  <c r="D1230" i="77"/>
  <c r="D1231" i="77"/>
  <c r="D1232" i="77"/>
  <c r="D1233" i="77"/>
  <c r="D1234" i="77"/>
  <c r="D1235" i="77"/>
  <c r="D1236" i="77"/>
  <c r="D1237" i="77"/>
  <c r="D1238" i="77"/>
  <c r="D1239" i="77"/>
  <c r="D1240" i="77"/>
  <c r="D1241" i="77"/>
  <c r="D1242" i="77"/>
  <c r="D1243" i="77"/>
  <c r="D1244" i="77"/>
  <c r="D1245" i="77"/>
  <c r="D1246" i="77"/>
  <c r="D1247" i="77"/>
  <c r="D1248" i="77"/>
  <c r="D1249" i="77"/>
  <c r="D1250" i="77"/>
  <c r="D1251" i="77"/>
  <c r="D1252" i="77"/>
  <c r="D1253" i="77"/>
  <c r="D1254" i="77"/>
  <c r="D1255" i="77"/>
  <c r="D1256" i="77"/>
  <c r="D1257" i="77"/>
  <c r="D1258" i="77"/>
  <c r="D1259" i="77"/>
  <c r="D1260" i="77"/>
  <c r="D1261" i="77"/>
  <c r="D1262" i="77"/>
  <c r="D1263" i="77"/>
  <c r="D1264" i="77"/>
  <c r="D1265" i="77"/>
  <c r="D1266" i="77"/>
  <c r="D1267" i="77"/>
  <c r="D1268" i="77"/>
  <c r="D1269" i="77"/>
  <c r="D1270" i="77"/>
  <c r="D1271" i="77"/>
  <c r="D1272" i="77"/>
  <c r="D1273" i="77"/>
  <c r="D1274" i="77"/>
  <c r="D1275" i="77"/>
  <c r="D1276" i="77"/>
  <c r="D1277" i="77"/>
  <c r="D1278" i="77"/>
  <c r="D1279" i="77"/>
  <c r="D1280" i="77"/>
  <c r="D1281" i="77"/>
  <c r="D1282" i="77"/>
  <c r="D1283" i="77"/>
  <c r="D1284" i="77"/>
  <c r="D1285" i="77"/>
  <c r="D1286" i="77"/>
  <c r="D1287" i="77"/>
  <c r="D1288" i="77"/>
  <c r="D1289" i="77"/>
  <c r="D1290" i="77"/>
  <c r="D1291" i="77"/>
  <c r="D1292" i="77"/>
  <c r="D1293" i="77"/>
  <c r="D1294" i="77"/>
  <c r="D1295" i="77"/>
  <c r="D1296" i="77"/>
  <c r="D1297" i="77"/>
  <c r="D1298" i="77"/>
  <c r="D1299" i="77"/>
  <c r="D1300" i="77"/>
  <c r="D1301" i="77"/>
  <c r="D1302" i="77"/>
  <c r="D1303" i="77"/>
  <c r="D1304" i="77"/>
  <c r="D1305" i="77"/>
  <c r="D1306" i="77"/>
  <c r="D1307" i="77"/>
  <c r="D1308" i="77"/>
  <c r="D1309" i="77"/>
  <c r="D1310" i="77"/>
  <c r="D1311" i="77"/>
  <c r="D1312" i="77"/>
  <c r="D1313" i="77"/>
  <c r="D1314" i="77"/>
  <c r="D1315" i="77"/>
  <c r="D1316" i="77"/>
  <c r="D1317" i="77"/>
  <c r="D1318" i="77"/>
  <c r="D1319" i="77"/>
  <c r="D1320" i="77"/>
  <c r="D1321" i="77"/>
  <c r="D1322" i="77"/>
  <c r="D1323" i="77"/>
  <c r="D1324" i="77"/>
  <c r="D1325" i="77"/>
  <c r="D1326" i="77"/>
  <c r="D1327" i="77"/>
  <c r="D1328" i="77"/>
  <c r="D1329" i="77"/>
  <c r="D1330" i="77"/>
  <c r="D1331" i="77"/>
  <c r="D1332" i="77"/>
  <c r="D1333" i="77"/>
  <c r="D1334" i="77"/>
  <c r="D1335" i="77"/>
  <c r="D1336" i="77"/>
  <c r="D1337" i="77"/>
  <c r="D1338" i="77"/>
  <c r="D1339" i="77"/>
  <c r="D1340" i="77"/>
  <c r="D1341" i="77"/>
  <c r="D1342" i="77"/>
  <c r="D1343" i="77"/>
  <c r="D1344" i="77"/>
  <c r="D1345" i="77"/>
  <c r="D1346" i="77"/>
  <c r="D1347" i="77"/>
  <c r="D1348" i="77"/>
  <c r="D1349" i="77"/>
  <c r="D1350" i="77"/>
  <c r="D1351" i="77"/>
  <c r="D1352" i="77"/>
  <c r="D1353" i="77"/>
  <c r="D1354" i="77"/>
  <c r="D1355" i="77"/>
  <c r="D1356" i="77"/>
  <c r="D1357" i="77"/>
  <c r="D1358" i="77"/>
  <c r="D1359" i="77"/>
  <c r="D1360" i="77"/>
  <c r="D1361" i="77"/>
  <c r="D1362" i="77"/>
  <c r="D1363" i="77"/>
  <c r="D1364" i="77"/>
  <c r="D1365" i="77"/>
  <c r="D1366" i="77"/>
  <c r="D1367" i="77"/>
  <c r="D1368" i="77"/>
  <c r="D1369" i="77"/>
  <c r="D1370" i="77"/>
  <c r="D1371" i="77"/>
  <c r="D1372" i="77"/>
  <c r="D1373" i="77"/>
  <c r="D1374" i="77"/>
  <c r="D1375" i="77"/>
  <c r="D1376" i="77"/>
  <c r="D1377" i="77"/>
  <c r="D1378" i="77"/>
  <c r="D1379" i="77"/>
  <c r="D1380" i="77"/>
  <c r="D1381" i="77"/>
  <c r="D1382" i="77"/>
  <c r="D1383" i="77"/>
  <c r="D1384" i="77"/>
  <c r="D1385" i="77"/>
  <c r="D1386" i="77"/>
  <c r="D1387" i="77"/>
  <c r="D1388" i="77"/>
  <c r="D1389" i="77"/>
  <c r="D1390" i="77"/>
  <c r="D1391" i="77"/>
  <c r="D1392" i="77"/>
  <c r="D1393" i="77"/>
  <c r="D1394" i="77"/>
  <c r="D1395" i="77"/>
  <c r="D1396" i="77"/>
  <c r="D1397" i="77"/>
  <c r="D1398" i="77"/>
  <c r="D1399" i="77"/>
  <c r="D1400" i="77"/>
  <c r="D1401" i="77"/>
  <c r="D1402" i="77"/>
  <c r="D1403" i="77"/>
  <c r="D1404" i="77"/>
  <c r="D1405" i="77"/>
  <c r="D1406" i="77"/>
  <c r="D1407" i="77"/>
  <c r="D1408" i="77"/>
  <c r="D1409" i="77"/>
  <c r="D1410" i="77"/>
  <c r="D1411" i="77"/>
  <c r="D1412" i="77"/>
  <c r="D1413" i="77"/>
  <c r="D1414" i="77"/>
  <c r="D1415" i="77"/>
  <c r="D1416" i="77"/>
  <c r="D1417" i="77"/>
  <c r="D1418" i="77"/>
  <c r="D1419" i="77"/>
  <c r="D1420" i="77"/>
  <c r="D1421" i="77"/>
  <c r="D1422" i="77"/>
  <c r="D1423" i="77"/>
  <c r="D1424" i="77"/>
  <c r="D1425" i="77"/>
  <c r="D1426" i="77"/>
  <c r="D1427" i="77"/>
  <c r="D1428" i="77"/>
  <c r="D1429" i="77"/>
  <c r="D1430" i="77"/>
  <c r="D1431" i="77"/>
  <c r="D1432" i="77"/>
  <c r="D1433" i="77"/>
  <c r="D1434" i="77"/>
  <c r="D1435" i="77"/>
  <c r="D1436" i="77"/>
  <c r="D1437" i="77"/>
  <c r="D1438" i="77"/>
  <c r="D1439" i="77"/>
  <c r="D1440" i="77"/>
  <c r="D1441" i="77"/>
  <c r="D1442" i="77"/>
  <c r="D1443" i="77"/>
  <c r="D1444" i="77"/>
  <c r="D1445" i="77"/>
  <c r="D1446" i="77"/>
  <c r="D1447" i="77"/>
  <c r="D1448" i="77"/>
  <c r="D1449" i="77"/>
  <c r="D1450" i="77"/>
  <c r="D1451" i="77"/>
  <c r="D1452" i="77"/>
  <c r="D1453" i="77"/>
  <c r="D1454" i="77"/>
  <c r="D1455" i="77"/>
  <c r="D1456" i="77"/>
  <c r="D1457" i="77"/>
  <c r="D1458" i="77"/>
  <c r="D1459" i="77"/>
  <c r="D1460" i="77"/>
  <c r="D1461" i="77"/>
  <c r="D1462" i="77"/>
  <c r="D1463" i="77"/>
  <c r="D1464" i="77"/>
  <c r="D1465" i="77"/>
  <c r="D1466" i="77"/>
  <c r="D1467" i="77"/>
  <c r="D1468" i="77"/>
  <c r="D1469" i="77"/>
  <c r="D1470" i="77"/>
  <c r="D1471" i="77"/>
  <c r="D1472" i="77"/>
  <c r="D1473" i="77"/>
  <c r="D1474" i="77"/>
  <c r="D1475" i="77"/>
  <c r="D1476" i="77"/>
  <c r="D1477" i="77"/>
  <c r="D1478" i="77"/>
  <c r="D1479" i="77"/>
  <c r="D1480" i="77"/>
  <c r="D1481" i="77"/>
  <c r="D1482" i="77"/>
  <c r="D1483" i="77"/>
  <c r="D1484" i="77"/>
  <c r="D1485" i="77"/>
  <c r="D1486" i="77"/>
  <c r="D1487" i="77"/>
  <c r="D1488" i="77"/>
  <c r="D1489" i="77"/>
  <c r="D1490" i="77"/>
  <c r="D1491" i="77"/>
  <c r="D1492" i="77"/>
  <c r="D1493" i="77"/>
  <c r="D1494" i="77"/>
  <c r="D1495" i="77"/>
  <c r="D1496" i="77"/>
  <c r="D1497" i="77"/>
  <c r="D1498" i="77"/>
  <c r="D1499" i="77"/>
  <c r="D1500" i="77"/>
  <c r="D1501" i="77"/>
  <c r="D1502" i="77"/>
  <c r="D1503" i="77"/>
  <c r="D1504" i="77"/>
  <c r="D1505" i="77"/>
  <c r="D1506" i="77"/>
  <c r="D1507" i="77"/>
  <c r="D1508" i="77"/>
  <c r="D1509" i="77"/>
  <c r="D1510" i="77"/>
  <c r="D1511" i="77"/>
  <c r="D1512" i="77"/>
  <c r="D1513" i="77"/>
  <c r="D1514" i="77"/>
  <c r="D1515" i="77"/>
  <c r="D1516" i="77"/>
  <c r="D1517" i="77"/>
  <c r="D1518" i="77"/>
  <c r="D1519" i="77"/>
  <c r="D1520" i="77"/>
  <c r="D1521" i="77"/>
  <c r="D1522" i="77"/>
  <c r="D1523" i="77"/>
  <c r="D1524" i="77"/>
  <c r="D1525" i="77"/>
  <c r="D1526" i="77"/>
  <c r="D1527" i="77"/>
  <c r="D1528" i="77"/>
  <c r="D1529" i="77"/>
  <c r="D1530" i="77"/>
  <c r="D1531" i="77"/>
  <c r="D1532" i="77"/>
  <c r="D1533" i="77"/>
  <c r="D1534" i="77"/>
  <c r="D1535" i="77"/>
  <c r="D1536" i="77"/>
  <c r="D1537" i="77"/>
  <c r="D1538" i="77"/>
  <c r="D1539" i="77"/>
  <c r="D1540" i="77"/>
  <c r="D1541" i="77"/>
  <c r="D1542" i="77"/>
  <c r="D1543" i="77"/>
  <c r="D1544" i="77"/>
  <c r="D1545" i="77"/>
  <c r="D1546" i="77"/>
  <c r="D1547" i="77"/>
  <c r="D1548" i="77"/>
  <c r="D1549" i="77"/>
  <c r="D1550" i="77"/>
  <c r="D1551" i="77"/>
  <c r="D1552" i="77"/>
  <c r="D1553" i="77"/>
  <c r="D1554" i="77"/>
  <c r="D1555" i="77"/>
  <c r="D1556" i="77"/>
  <c r="D1557" i="77"/>
  <c r="D1558" i="77"/>
  <c r="D1559" i="77"/>
  <c r="D1560" i="77"/>
  <c r="D1561" i="77"/>
  <c r="D1562" i="77"/>
  <c r="D1563" i="77"/>
  <c r="D1564" i="77"/>
  <c r="D1565" i="77"/>
  <c r="D1566" i="77"/>
  <c r="D1567" i="77"/>
  <c r="D1568" i="77"/>
  <c r="D1569" i="77"/>
  <c r="D1570" i="77"/>
  <c r="D1571" i="77"/>
  <c r="D1572" i="77"/>
  <c r="D1573" i="77"/>
  <c r="D1574" i="77"/>
  <c r="D1575" i="77"/>
  <c r="D1576" i="77"/>
  <c r="D1577" i="77"/>
  <c r="D1578" i="77"/>
  <c r="D1579" i="77"/>
  <c r="D1580" i="77"/>
  <c r="D1581" i="77"/>
  <c r="D1582" i="77"/>
  <c r="D1583" i="77"/>
  <c r="D1584" i="77"/>
  <c r="D1585" i="77"/>
  <c r="D1586" i="77"/>
  <c r="D1587" i="77"/>
  <c r="D1588" i="77"/>
  <c r="D1589" i="77"/>
  <c r="D1590" i="77"/>
  <c r="D1591" i="77"/>
  <c r="D1592" i="77"/>
  <c r="D1593" i="77"/>
  <c r="D1594" i="77"/>
  <c r="D1595" i="77"/>
  <c r="D1596" i="77"/>
  <c r="D1597" i="77"/>
  <c r="D1598" i="77"/>
  <c r="D1599" i="77"/>
  <c r="D1600" i="77"/>
  <c r="D1601" i="77"/>
  <c r="D1602" i="77"/>
  <c r="D1603" i="77"/>
  <c r="D1604" i="77"/>
  <c r="D1605" i="77"/>
  <c r="D1606" i="77"/>
  <c r="D1607" i="77"/>
  <c r="D1608" i="77"/>
  <c r="D1609" i="77"/>
  <c r="D1610" i="77"/>
  <c r="D1611" i="77"/>
  <c r="D1612" i="77"/>
  <c r="D1613" i="77"/>
  <c r="D1614" i="77"/>
  <c r="D1615" i="77"/>
  <c r="D1616" i="77"/>
  <c r="D1617" i="77"/>
  <c r="D1618" i="77"/>
  <c r="D1619" i="77"/>
  <c r="D1620" i="77"/>
  <c r="D1621" i="77"/>
  <c r="D1622" i="77"/>
  <c r="D1623" i="77"/>
  <c r="D1624" i="77"/>
  <c r="D1625" i="77"/>
  <c r="D1626" i="77"/>
  <c r="D1627" i="77"/>
  <c r="D1628" i="77"/>
  <c r="D1629" i="77"/>
  <c r="D1630" i="77"/>
  <c r="D1631" i="77"/>
  <c r="D1632" i="77"/>
  <c r="D1633" i="77"/>
  <c r="D1634" i="77"/>
  <c r="D1635" i="77"/>
  <c r="D1636" i="77"/>
  <c r="D1637" i="77"/>
  <c r="D1638" i="77"/>
  <c r="D1639" i="77"/>
  <c r="D1640" i="77"/>
  <c r="D1641" i="77"/>
  <c r="D1642" i="77"/>
  <c r="D1643" i="77"/>
  <c r="D1644" i="77"/>
  <c r="D1645" i="77"/>
  <c r="D1646" i="77"/>
  <c r="D1647" i="77"/>
  <c r="D1648" i="77"/>
  <c r="D1649" i="77"/>
  <c r="D1650" i="77"/>
  <c r="D1651" i="77"/>
  <c r="D1652" i="77"/>
  <c r="D1653" i="77"/>
  <c r="D1654" i="77"/>
  <c r="D1655" i="77"/>
  <c r="D1656" i="77"/>
  <c r="D1657" i="77"/>
  <c r="D1658" i="77"/>
  <c r="D1659" i="77"/>
  <c r="D1660" i="77"/>
  <c r="D1661" i="77"/>
  <c r="D1662" i="77"/>
  <c r="D1663" i="77"/>
  <c r="D1664" i="77"/>
  <c r="D1665" i="77"/>
  <c r="D1666" i="77"/>
  <c r="D1667" i="77"/>
  <c r="D1668" i="77"/>
  <c r="D1669" i="77"/>
  <c r="D1670" i="77"/>
  <c r="D1671" i="77"/>
  <c r="D1672" i="77"/>
  <c r="D1673" i="77"/>
  <c r="D1674" i="77"/>
  <c r="D1675" i="77"/>
  <c r="D1676" i="77"/>
  <c r="D1677" i="77"/>
  <c r="D1678" i="77"/>
  <c r="D1679" i="77"/>
  <c r="D1680" i="77"/>
  <c r="D1681" i="77"/>
  <c r="D1682" i="77"/>
  <c r="D1683" i="77"/>
  <c r="D1684" i="77"/>
  <c r="D1685" i="77"/>
  <c r="D1686" i="77"/>
  <c r="D1687" i="77"/>
  <c r="D1688" i="77"/>
  <c r="D1689" i="77"/>
  <c r="D1690" i="77"/>
  <c r="D1691" i="77"/>
  <c r="D1692" i="77"/>
  <c r="D1693" i="77"/>
  <c r="D1694" i="77"/>
  <c r="D1695" i="77"/>
  <c r="D1696" i="77"/>
  <c r="D1697" i="77"/>
  <c r="D1698" i="77"/>
  <c r="D1699" i="77"/>
  <c r="D1700" i="77"/>
  <c r="D1701" i="77"/>
  <c r="D1702" i="77"/>
  <c r="D1703" i="77"/>
  <c r="D1704" i="77"/>
  <c r="D1705" i="77"/>
  <c r="D1706" i="77"/>
  <c r="D1707" i="77"/>
  <c r="D1708" i="77"/>
  <c r="D1709" i="77"/>
  <c r="D1710" i="77"/>
  <c r="D1711" i="77"/>
  <c r="D1712" i="77"/>
  <c r="D1713" i="77"/>
  <c r="D1714" i="77"/>
  <c r="D1715" i="77"/>
  <c r="D1716" i="77"/>
  <c r="D1717" i="77"/>
  <c r="D1718" i="77"/>
  <c r="D1719" i="77"/>
  <c r="D1720" i="77"/>
  <c r="D1721" i="77"/>
  <c r="D1722" i="77"/>
  <c r="D1723" i="77"/>
  <c r="D1724" i="77"/>
  <c r="D1725" i="77"/>
  <c r="D1726" i="77"/>
  <c r="D1727" i="77"/>
  <c r="D1728" i="77"/>
  <c r="D1729" i="77"/>
  <c r="D1730" i="77"/>
  <c r="D1731" i="77"/>
  <c r="D1732" i="77"/>
  <c r="D1733" i="77"/>
  <c r="D1734" i="77"/>
  <c r="D1735" i="77"/>
  <c r="D1736" i="77"/>
  <c r="D1737" i="77"/>
  <c r="D1738" i="77"/>
  <c r="D1739" i="77"/>
  <c r="D1740" i="77"/>
  <c r="D1741" i="77"/>
  <c r="D1742" i="77"/>
  <c r="D1743" i="77"/>
  <c r="D1744" i="77"/>
  <c r="D1745" i="77"/>
  <c r="D1746" i="77"/>
  <c r="D1747" i="77"/>
  <c r="D1748" i="77"/>
  <c r="D1749" i="77"/>
  <c r="D1750" i="77"/>
  <c r="D1751" i="77"/>
  <c r="D1752" i="77"/>
  <c r="D1753" i="77"/>
  <c r="D1754" i="77"/>
  <c r="D1755" i="77"/>
  <c r="D1756" i="77"/>
  <c r="D1757" i="77"/>
  <c r="D1758" i="77"/>
  <c r="D1759" i="77"/>
  <c r="D1760" i="77"/>
  <c r="D1761" i="77"/>
  <c r="D1762" i="77"/>
  <c r="D1763" i="77"/>
  <c r="D1764" i="77"/>
  <c r="D1765" i="77"/>
  <c r="D1766" i="77"/>
  <c r="D1767" i="77"/>
  <c r="D1768" i="77"/>
  <c r="D1769" i="77"/>
  <c r="D1770" i="77"/>
  <c r="D1771" i="77"/>
  <c r="D1772" i="77"/>
  <c r="D1773" i="77"/>
  <c r="D1774" i="77"/>
  <c r="D1775" i="77"/>
  <c r="D1776" i="77"/>
  <c r="D1777" i="77"/>
  <c r="D1778" i="77"/>
  <c r="D1779" i="77"/>
  <c r="D1780" i="77"/>
  <c r="D1781" i="77"/>
  <c r="D1782" i="77"/>
  <c r="D1783" i="77"/>
  <c r="D1784" i="77"/>
  <c r="D1785" i="77"/>
  <c r="D1786" i="77"/>
  <c r="D1787" i="77"/>
  <c r="D1788" i="77"/>
  <c r="D1789" i="77"/>
  <c r="D1790" i="77"/>
  <c r="D1791" i="77"/>
  <c r="D1792" i="77"/>
  <c r="D1793" i="77"/>
  <c r="D1794" i="77"/>
  <c r="D1795" i="77"/>
  <c r="D1796" i="77"/>
  <c r="D1797" i="77"/>
  <c r="D1798" i="77"/>
  <c r="D1799" i="77"/>
  <c r="D1800" i="77"/>
  <c r="D1801" i="77"/>
  <c r="D1802" i="77"/>
  <c r="D1803" i="77"/>
  <c r="D1804" i="77"/>
  <c r="D1805" i="77"/>
  <c r="D1806" i="77"/>
  <c r="D1807" i="77"/>
  <c r="D1808" i="77"/>
  <c r="D1809" i="77"/>
  <c r="D1810" i="77"/>
  <c r="D1811" i="77"/>
  <c r="D1812" i="77"/>
  <c r="D1813" i="77"/>
  <c r="D1814" i="77"/>
  <c r="D1815" i="77"/>
  <c r="D1816" i="77"/>
  <c r="D1817" i="77"/>
  <c r="D1818" i="77"/>
  <c r="D1819" i="77"/>
  <c r="D1820" i="77"/>
  <c r="D1821" i="77"/>
  <c r="D1822" i="77"/>
  <c r="D1823" i="77"/>
  <c r="D1824" i="77"/>
  <c r="D1825" i="77"/>
  <c r="D1826" i="77"/>
  <c r="D1827" i="77"/>
  <c r="D1828" i="77"/>
  <c r="D1829" i="77"/>
  <c r="D1830" i="77"/>
  <c r="D1831" i="77"/>
  <c r="D1832" i="77"/>
  <c r="D1833" i="77"/>
  <c r="D1834" i="77"/>
  <c r="D1835" i="77"/>
  <c r="D1836" i="77"/>
  <c r="D1837" i="77"/>
  <c r="D1838" i="77"/>
  <c r="D1839" i="77"/>
  <c r="D1840" i="77"/>
  <c r="D1841" i="77"/>
  <c r="D1842" i="77"/>
  <c r="D1843" i="77"/>
  <c r="D1844" i="77"/>
  <c r="D1845" i="77"/>
  <c r="D1846" i="77"/>
  <c r="D1847" i="77"/>
  <c r="D1848" i="77"/>
  <c r="D1849" i="77"/>
  <c r="D1850" i="77"/>
  <c r="D1851" i="77"/>
  <c r="D1852" i="77"/>
  <c r="D1853" i="77"/>
  <c r="D1854" i="77"/>
  <c r="D1855" i="77"/>
  <c r="D1856" i="77"/>
  <c r="D1857" i="77"/>
  <c r="D1858" i="77"/>
  <c r="D1859" i="77"/>
  <c r="D1860" i="77"/>
  <c r="D1861" i="77"/>
  <c r="D1862" i="77"/>
  <c r="D1863" i="77"/>
  <c r="D1864" i="77"/>
  <c r="D1865" i="77"/>
  <c r="D1866" i="77"/>
  <c r="D1867" i="77"/>
  <c r="D1868" i="77"/>
  <c r="D1869" i="77"/>
  <c r="D1870" i="77"/>
  <c r="D1871" i="77"/>
  <c r="D1872" i="77"/>
  <c r="D1873" i="77"/>
  <c r="D1874" i="77"/>
  <c r="D1875" i="77"/>
  <c r="D1876" i="77"/>
  <c r="D1877" i="77"/>
  <c r="D1878" i="77"/>
  <c r="D1879" i="77"/>
  <c r="D1880" i="77"/>
  <c r="D1881" i="77"/>
  <c r="D1882" i="77"/>
  <c r="D1883" i="77"/>
  <c r="D1884" i="77"/>
  <c r="D1885" i="77"/>
  <c r="D1886" i="77"/>
  <c r="D1887" i="77"/>
  <c r="D1888" i="77"/>
  <c r="D1889" i="77"/>
  <c r="D1890" i="77"/>
  <c r="D1891" i="77"/>
  <c r="D1892" i="77"/>
  <c r="D1893" i="77"/>
  <c r="D1894" i="77"/>
  <c r="D1895" i="77"/>
  <c r="D1896" i="77"/>
  <c r="D1897" i="77"/>
  <c r="D1898" i="77"/>
  <c r="D1899" i="77"/>
  <c r="D1900" i="77"/>
  <c r="D1901" i="77"/>
  <c r="D1902" i="77"/>
  <c r="D1903" i="77"/>
  <c r="D1904" i="77"/>
  <c r="D1905" i="77"/>
  <c r="D1906" i="77"/>
  <c r="D1907" i="77"/>
  <c r="D1908" i="77"/>
  <c r="D1909" i="77"/>
  <c r="D1910" i="77"/>
  <c r="D1911" i="77"/>
  <c r="D1912" i="77"/>
  <c r="D1913" i="77"/>
  <c r="D1914" i="77"/>
  <c r="D1915" i="77"/>
  <c r="D1916" i="77"/>
  <c r="D1917" i="77"/>
  <c r="D1918" i="77"/>
  <c r="D1919" i="77"/>
  <c r="D1920" i="77"/>
  <c r="D1921" i="77"/>
  <c r="D1922" i="77"/>
  <c r="D1923" i="77"/>
  <c r="D1924" i="77"/>
  <c r="D1925" i="77"/>
  <c r="D1926" i="77"/>
  <c r="D1927" i="77"/>
  <c r="D1928" i="77"/>
  <c r="D1929" i="77"/>
  <c r="D1930" i="77"/>
  <c r="D1931" i="77"/>
  <c r="D1932" i="77"/>
  <c r="D1933" i="77"/>
  <c r="D1934" i="77"/>
  <c r="D1935" i="77"/>
  <c r="D1936" i="77"/>
  <c r="D1937" i="77"/>
  <c r="D1938" i="77"/>
  <c r="D1939" i="77"/>
  <c r="D1940" i="77"/>
  <c r="D1941" i="77"/>
  <c r="D1942" i="77"/>
  <c r="D1943" i="77"/>
  <c r="D1944" i="77"/>
  <c r="D1945" i="77"/>
  <c r="D1946" i="77"/>
  <c r="D1947" i="77"/>
  <c r="D1948" i="77"/>
  <c r="D1949" i="77"/>
  <c r="D1950" i="77"/>
  <c r="D1951" i="77"/>
  <c r="D1952" i="77"/>
  <c r="D1953" i="77"/>
  <c r="D1954" i="77"/>
  <c r="D1955" i="77"/>
  <c r="D1956" i="77"/>
  <c r="D1957" i="77"/>
  <c r="D1958" i="77"/>
  <c r="D1959" i="77"/>
  <c r="D1960" i="77"/>
  <c r="D1961" i="77"/>
  <c r="D1962" i="77"/>
  <c r="D1963" i="77"/>
  <c r="D1964" i="77"/>
  <c r="D1965" i="77"/>
  <c r="D1966" i="77"/>
  <c r="D1967" i="77"/>
  <c r="D1968" i="77"/>
  <c r="D1969" i="77"/>
  <c r="D1970" i="77"/>
  <c r="D1971" i="77"/>
  <c r="D1972" i="77"/>
  <c r="D1973" i="77"/>
  <c r="D1974" i="77"/>
  <c r="D1975" i="77"/>
  <c r="D1976" i="77"/>
  <c r="D1977" i="77"/>
  <c r="D1978" i="77"/>
  <c r="D1979" i="77"/>
  <c r="D1980" i="77"/>
  <c r="D1981" i="77"/>
  <c r="D1982" i="77"/>
  <c r="D1983" i="77"/>
  <c r="D1984" i="77"/>
  <c r="D1985" i="77"/>
  <c r="D1986" i="77"/>
  <c r="D1987" i="77"/>
  <c r="D1988" i="77"/>
  <c r="D1989" i="77"/>
  <c r="D1990" i="77"/>
  <c r="D1991" i="77"/>
  <c r="D1992" i="77"/>
  <c r="D1993" i="77"/>
  <c r="D1994" i="77"/>
  <c r="D1995" i="77"/>
  <c r="D1996" i="77"/>
  <c r="D1997" i="77"/>
  <c r="D1998" i="77"/>
  <c r="D1999" i="77"/>
  <c r="D2000" i="77"/>
  <c r="D2001" i="77"/>
  <c r="D2002" i="77"/>
  <c r="D2003" i="77"/>
  <c r="D2004" i="77"/>
  <c r="D2005" i="77"/>
  <c r="D2006" i="77"/>
  <c r="D2007" i="77"/>
  <c r="D2008" i="77"/>
  <c r="D2009" i="77"/>
  <c r="D2010" i="77"/>
  <c r="D2011" i="77"/>
  <c r="D2012" i="77"/>
  <c r="D2013" i="77"/>
  <c r="D2014" i="77"/>
  <c r="D2015" i="77"/>
  <c r="D2016" i="77"/>
  <c r="D2017" i="77"/>
  <c r="D2018" i="77"/>
  <c r="D2019" i="77"/>
  <c r="D2020" i="77"/>
  <c r="D2021" i="77"/>
  <c r="D2022" i="77"/>
  <c r="D2023" i="77"/>
  <c r="D2024" i="77"/>
  <c r="D2025" i="77"/>
  <c r="D2026" i="77"/>
  <c r="D2027" i="77"/>
  <c r="D2028" i="77"/>
  <c r="D2029" i="77"/>
  <c r="D2030" i="77"/>
  <c r="D2031" i="77"/>
  <c r="D2032" i="77"/>
  <c r="D2033" i="77"/>
  <c r="D2034" i="77"/>
  <c r="D2035" i="77"/>
  <c r="D2036" i="77"/>
  <c r="D2037" i="77"/>
  <c r="D2038" i="77"/>
  <c r="D2039" i="77"/>
  <c r="D2040" i="77"/>
  <c r="D2041" i="77"/>
  <c r="D2042" i="77"/>
  <c r="D2043" i="77"/>
  <c r="D2044" i="77"/>
  <c r="D2045" i="77"/>
  <c r="D2046" i="77"/>
  <c r="D2047" i="77"/>
  <c r="D2048" i="77"/>
  <c r="D2049" i="77"/>
  <c r="D2050" i="77"/>
  <c r="D2051" i="77"/>
  <c r="D2052" i="77"/>
  <c r="D2053" i="77"/>
  <c r="D2054" i="77"/>
  <c r="D2055" i="77"/>
  <c r="D2056" i="77"/>
  <c r="D2057" i="77"/>
  <c r="D2058" i="77"/>
  <c r="D2059" i="77"/>
  <c r="D2060" i="77"/>
  <c r="D2061" i="77"/>
  <c r="D2062" i="77"/>
  <c r="D2063" i="77"/>
  <c r="D2064" i="77"/>
  <c r="D2065" i="77"/>
  <c r="D2066" i="77"/>
  <c r="D2067" i="77"/>
  <c r="D2068" i="77"/>
  <c r="D2069" i="77"/>
  <c r="D2070" i="77"/>
  <c r="D2071" i="77"/>
  <c r="D2072" i="77"/>
  <c r="D2073" i="77"/>
  <c r="D2074" i="77"/>
  <c r="D2075" i="77"/>
  <c r="D2076" i="77"/>
  <c r="D2077" i="77"/>
  <c r="D2078" i="77"/>
  <c r="D2079" i="77"/>
  <c r="D2080" i="77"/>
  <c r="D2081" i="77"/>
  <c r="D2082" i="77"/>
  <c r="D2083" i="77"/>
  <c r="D2084" i="77"/>
  <c r="D2085" i="77"/>
  <c r="D2086" i="77"/>
  <c r="D2087" i="77"/>
  <c r="D2088" i="77"/>
  <c r="D2089" i="77"/>
  <c r="D2090" i="77"/>
  <c r="D2091" i="77"/>
  <c r="D2092" i="77"/>
  <c r="D2093" i="77"/>
  <c r="D2094" i="77"/>
  <c r="D2095" i="77"/>
  <c r="D2096" i="77"/>
  <c r="D2097" i="77"/>
  <c r="D2098" i="77"/>
  <c r="D2099" i="77"/>
  <c r="D2100" i="77"/>
  <c r="D2101" i="77"/>
  <c r="D2102" i="77"/>
  <c r="D2103" i="77"/>
  <c r="D2104" i="77"/>
  <c r="D2105" i="77"/>
  <c r="D2106" i="77"/>
  <c r="D2107" i="77"/>
  <c r="D2108" i="77"/>
  <c r="D2109" i="77"/>
  <c r="D2110" i="77"/>
  <c r="D2111" i="77"/>
  <c r="D2112" i="77"/>
  <c r="D2113" i="77"/>
  <c r="D2114" i="77"/>
  <c r="D2115" i="77"/>
  <c r="D2116" i="77"/>
  <c r="D2117" i="77"/>
  <c r="D2118" i="77"/>
  <c r="D2119" i="77"/>
  <c r="D2120" i="77"/>
  <c r="D2121" i="77"/>
  <c r="D2122" i="77"/>
  <c r="D2123" i="77"/>
  <c r="D2124" i="77"/>
  <c r="D2125" i="77"/>
  <c r="D2126" i="77"/>
  <c r="D2127" i="77"/>
  <c r="D2128" i="77"/>
  <c r="D2129" i="77"/>
  <c r="D2130" i="77"/>
  <c r="D2131" i="77"/>
  <c r="D2132" i="77"/>
  <c r="D2133" i="77"/>
  <c r="D2134" i="77"/>
  <c r="D2135" i="77"/>
  <c r="D2136" i="77"/>
  <c r="D2137" i="77"/>
  <c r="D2138" i="77"/>
  <c r="D2139" i="77"/>
  <c r="D2140" i="77"/>
  <c r="D2141" i="77"/>
  <c r="D2142" i="77"/>
  <c r="D2143" i="77"/>
  <c r="D2144" i="77"/>
  <c r="D2145" i="77"/>
  <c r="D2146" i="77"/>
  <c r="D2147" i="77"/>
  <c r="D2148" i="77"/>
  <c r="D2149" i="77"/>
  <c r="D2150" i="77"/>
  <c r="D2151" i="77"/>
  <c r="D2152" i="77"/>
  <c r="D2153" i="77"/>
  <c r="D2154" i="77"/>
  <c r="D2155" i="77"/>
  <c r="D2156" i="77"/>
  <c r="D2157" i="77"/>
  <c r="D2158" i="77"/>
  <c r="D2159" i="77"/>
  <c r="D2160" i="77"/>
  <c r="D2161" i="77"/>
  <c r="D2162" i="77"/>
  <c r="D2163" i="77"/>
  <c r="D2164" i="77"/>
  <c r="D2165" i="77"/>
  <c r="D2166" i="77"/>
  <c r="D2167" i="77"/>
  <c r="D2168" i="77"/>
  <c r="D2169" i="77"/>
  <c r="D2170" i="77"/>
  <c r="D2171" i="77"/>
  <c r="D2172" i="77"/>
  <c r="D2173" i="77"/>
  <c r="D2174" i="77"/>
  <c r="D2175" i="77"/>
  <c r="D2176" i="77"/>
  <c r="D2177" i="77"/>
  <c r="D2178" i="77"/>
  <c r="D2179" i="77"/>
  <c r="D2180" i="77"/>
  <c r="D2181" i="77"/>
  <c r="D2182" i="77"/>
  <c r="D2183" i="77"/>
  <c r="D2184" i="77"/>
  <c r="D2185" i="77"/>
  <c r="D2186" i="77"/>
  <c r="D2187" i="77"/>
  <c r="D2188" i="77"/>
  <c r="D2189" i="77"/>
  <c r="D2190" i="77"/>
  <c r="D2191" i="77"/>
  <c r="D2192" i="77"/>
  <c r="D2193" i="77"/>
  <c r="D2194" i="77"/>
  <c r="D2195" i="77"/>
  <c r="D2196" i="77"/>
  <c r="D2197" i="77"/>
  <c r="D2198" i="77"/>
  <c r="D2199" i="77"/>
  <c r="D2200" i="77"/>
  <c r="D2201" i="77"/>
  <c r="D2202" i="77"/>
  <c r="D2203" i="77"/>
  <c r="D2204" i="77"/>
  <c r="D2205" i="77"/>
  <c r="D2206" i="77"/>
  <c r="D2207" i="77"/>
  <c r="D2208" i="77"/>
  <c r="D2209" i="77"/>
  <c r="D2210" i="77"/>
  <c r="D2211" i="77"/>
  <c r="D2212" i="77"/>
  <c r="D2213" i="77"/>
  <c r="D2214" i="77"/>
  <c r="D2215" i="77"/>
  <c r="D2216" i="77"/>
  <c r="D2217" i="77"/>
  <c r="D2218" i="77"/>
  <c r="D2219" i="77"/>
  <c r="D2220" i="77"/>
  <c r="D2221" i="77"/>
  <c r="D2222" i="77"/>
  <c r="D2223" i="77"/>
  <c r="D2224" i="77"/>
  <c r="D2225" i="77"/>
  <c r="D2226" i="77"/>
  <c r="D2227" i="77"/>
  <c r="D2228" i="77"/>
  <c r="D2229" i="77"/>
  <c r="D2230" i="77"/>
  <c r="D2231" i="77"/>
  <c r="D2232" i="77"/>
  <c r="D2233" i="77"/>
  <c r="D2234" i="77"/>
  <c r="D2235" i="77"/>
  <c r="D2236" i="77"/>
  <c r="D2237" i="77"/>
  <c r="D2238" i="77"/>
  <c r="D2239" i="77"/>
  <c r="D2240" i="77"/>
  <c r="D2241" i="77"/>
  <c r="D2242" i="77"/>
  <c r="D2243" i="77"/>
  <c r="D2244" i="77"/>
  <c r="D2245" i="77"/>
  <c r="D2246" i="77"/>
  <c r="D2247" i="77"/>
  <c r="D2248" i="77"/>
  <c r="D2249" i="77"/>
  <c r="D2250" i="77"/>
  <c r="D2251" i="77"/>
  <c r="D2252" i="77"/>
  <c r="D2253" i="77"/>
  <c r="D2254" i="77"/>
  <c r="D2255" i="77"/>
  <c r="D2256" i="77"/>
  <c r="D2257" i="77"/>
  <c r="D2258" i="77"/>
  <c r="D2259" i="77"/>
  <c r="D2260" i="77"/>
  <c r="D2261" i="77"/>
  <c r="D2262" i="77"/>
  <c r="D2263" i="77"/>
  <c r="D2264" i="77"/>
  <c r="D2265" i="77"/>
  <c r="D2266" i="77"/>
  <c r="D2267" i="77"/>
  <c r="D2268" i="77"/>
  <c r="D2269" i="77"/>
  <c r="D2270" i="77"/>
  <c r="D2271" i="77"/>
  <c r="D2272" i="77"/>
  <c r="D2273" i="77"/>
  <c r="D2274" i="77"/>
  <c r="D2275" i="77"/>
  <c r="D2276" i="77"/>
  <c r="D2277" i="77"/>
  <c r="D2278" i="77"/>
  <c r="D2279" i="77"/>
  <c r="D2280" i="77"/>
  <c r="D2281" i="77"/>
  <c r="D2282" i="77"/>
  <c r="D2283" i="77"/>
  <c r="D2284" i="77"/>
  <c r="D2285" i="77"/>
  <c r="D2286" i="77"/>
  <c r="D2287" i="77"/>
  <c r="D2288" i="77"/>
  <c r="D2289" i="77"/>
  <c r="D2290" i="77"/>
  <c r="D2291" i="77"/>
  <c r="D2292" i="77"/>
  <c r="D2293" i="77"/>
  <c r="D2294" i="77"/>
  <c r="D2295" i="77"/>
  <c r="D2296" i="77"/>
  <c r="D2297" i="77"/>
  <c r="D2298" i="77"/>
  <c r="D2299" i="77"/>
  <c r="D2300" i="77"/>
  <c r="D2301" i="77"/>
  <c r="D2302" i="77"/>
  <c r="D2303" i="77"/>
  <c r="D2304" i="77"/>
  <c r="D2305" i="77"/>
  <c r="D2306" i="77"/>
  <c r="D2307" i="77"/>
  <c r="D2308" i="77"/>
  <c r="D2309" i="77"/>
  <c r="D2310" i="77"/>
  <c r="D2311" i="77"/>
  <c r="D2312" i="77"/>
  <c r="D2313" i="77"/>
  <c r="D2314" i="77"/>
  <c r="D2315" i="77"/>
  <c r="D2316" i="77"/>
  <c r="D2317" i="77"/>
  <c r="D2318" i="77"/>
  <c r="D2319" i="77"/>
  <c r="D2320" i="77"/>
  <c r="D2321" i="77"/>
  <c r="D2322" i="77"/>
  <c r="D2323" i="77"/>
  <c r="D2324" i="77"/>
  <c r="D2325" i="77"/>
  <c r="D2326" i="77"/>
  <c r="D2327" i="77"/>
  <c r="D2328" i="77"/>
  <c r="D2329" i="77"/>
  <c r="D2330" i="77"/>
  <c r="D2331" i="77"/>
  <c r="D2332" i="77"/>
  <c r="D2333" i="77"/>
  <c r="D2334" i="77"/>
  <c r="D2335" i="77"/>
  <c r="D2336" i="77"/>
  <c r="D2337" i="77"/>
  <c r="D2338" i="77"/>
  <c r="D2339" i="77"/>
  <c r="D2340" i="77"/>
  <c r="D2341" i="77"/>
  <c r="D2342" i="77"/>
  <c r="D2343" i="77"/>
  <c r="D2344" i="77"/>
  <c r="D2345" i="77"/>
  <c r="D2346" i="77"/>
  <c r="D2347" i="77"/>
  <c r="D2348" i="77"/>
  <c r="D2349" i="77"/>
  <c r="D2350" i="77"/>
  <c r="D2351" i="77"/>
  <c r="D2352" i="77"/>
  <c r="D2353" i="77"/>
  <c r="D2354" i="77"/>
  <c r="D2355" i="77"/>
  <c r="D2356" i="77"/>
  <c r="D2357" i="77"/>
  <c r="D2358" i="77"/>
  <c r="D2359" i="77"/>
  <c r="D2360" i="77"/>
  <c r="D2361" i="77"/>
  <c r="D2362" i="77"/>
  <c r="D2363" i="77"/>
  <c r="D2364" i="77"/>
  <c r="D2365" i="77"/>
  <c r="D2366" i="77"/>
  <c r="D2367" i="77"/>
  <c r="D2368" i="77"/>
  <c r="D2369" i="77"/>
  <c r="D2370" i="77"/>
  <c r="D2371" i="77"/>
  <c r="D2372" i="77"/>
  <c r="D2373" i="77"/>
  <c r="D2374" i="77"/>
  <c r="D2375" i="77"/>
  <c r="D2376" i="77"/>
  <c r="D2377" i="77"/>
  <c r="D2378" i="77"/>
  <c r="D2379" i="77"/>
  <c r="D2380" i="77"/>
  <c r="D2381" i="77"/>
  <c r="D2382" i="77"/>
  <c r="D2383" i="77"/>
  <c r="D2384" i="77"/>
  <c r="D2385" i="77"/>
  <c r="D2386" i="77"/>
  <c r="D2387" i="77"/>
  <c r="D2388" i="77"/>
  <c r="D2389" i="77"/>
  <c r="D2390" i="77"/>
  <c r="D2391" i="77"/>
  <c r="D2392" i="77"/>
  <c r="D2393" i="77"/>
  <c r="D2394" i="77"/>
  <c r="D2395" i="77"/>
  <c r="D2396" i="77"/>
  <c r="D2397" i="77"/>
  <c r="D2398" i="77"/>
  <c r="D2399" i="77"/>
  <c r="D2400" i="77"/>
  <c r="D2401" i="77"/>
  <c r="D2402" i="77"/>
  <c r="D2403" i="77"/>
  <c r="D2404" i="77"/>
  <c r="D2405" i="77"/>
  <c r="D2406" i="77"/>
  <c r="D2407" i="77"/>
  <c r="D2408" i="77"/>
  <c r="D2409" i="77"/>
  <c r="D2410" i="77"/>
  <c r="D2411" i="77"/>
  <c r="D2412" i="77"/>
  <c r="D2413" i="77"/>
  <c r="D2414" i="77"/>
  <c r="D2415" i="77"/>
  <c r="D2416" i="77"/>
  <c r="D2417" i="77"/>
  <c r="D2418" i="77"/>
  <c r="D2419" i="77"/>
  <c r="D2420" i="77"/>
  <c r="D2421" i="77"/>
  <c r="D2422" i="77"/>
  <c r="D2423" i="77"/>
  <c r="D2424" i="77"/>
  <c r="D2425" i="77"/>
  <c r="D2426" i="77"/>
  <c r="D2427" i="77"/>
  <c r="D2428" i="77"/>
  <c r="D2429" i="77"/>
  <c r="D2430" i="77"/>
  <c r="D2431" i="77"/>
  <c r="D2432" i="77"/>
  <c r="D2433" i="77"/>
  <c r="D2434" i="77"/>
  <c r="D2435" i="77"/>
  <c r="D2436" i="77"/>
  <c r="D2437" i="77"/>
  <c r="D2438" i="77"/>
  <c r="D2439" i="77"/>
  <c r="D2440" i="77"/>
  <c r="D2441" i="77"/>
  <c r="D2442" i="77"/>
  <c r="D2443" i="77"/>
  <c r="D2444" i="77"/>
  <c r="D2445" i="77"/>
  <c r="D2446" i="77"/>
  <c r="D2447" i="77"/>
  <c r="D2448" i="77"/>
  <c r="D2449" i="77"/>
  <c r="D2450" i="77"/>
  <c r="D2451" i="77"/>
  <c r="D2452" i="77"/>
  <c r="D2453" i="77"/>
  <c r="D2454" i="77"/>
  <c r="D2455" i="77"/>
  <c r="D2456" i="77"/>
  <c r="D2457" i="77"/>
  <c r="D2458" i="77"/>
  <c r="D2459" i="77"/>
  <c r="D2460" i="77"/>
  <c r="D2461" i="77"/>
  <c r="D2462" i="77"/>
  <c r="D2463" i="77"/>
  <c r="D2464" i="77"/>
  <c r="D2465" i="77"/>
  <c r="D2466" i="77"/>
  <c r="D2467" i="77"/>
  <c r="D2468" i="77"/>
  <c r="D2469" i="77"/>
  <c r="D2470" i="77"/>
  <c r="D2471" i="77"/>
  <c r="D2472" i="77"/>
  <c r="D2473" i="77"/>
  <c r="D2474" i="77"/>
  <c r="D2475" i="77"/>
  <c r="D2476" i="77"/>
  <c r="D2477" i="77"/>
  <c r="D2478" i="77"/>
  <c r="D2479" i="77"/>
  <c r="D2480" i="77"/>
  <c r="D2481" i="77"/>
  <c r="D2482" i="77"/>
  <c r="D2483" i="77"/>
  <c r="D2484" i="77"/>
  <c r="D2485" i="77"/>
  <c r="D2486" i="77"/>
  <c r="D2487" i="77"/>
  <c r="D2488" i="77"/>
  <c r="D2489" i="77"/>
  <c r="D2490" i="77"/>
  <c r="D2491" i="77"/>
  <c r="D2492" i="77"/>
  <c r="D2493" i="77"/>
  <c r="D2494" i="77"/>
  <c r="D2495" i="77"/>
  <c r="D2496" i="77"/>
  <c r="D2497" i="77"/>
  <c r="D2498" i="77"/>
  <c r="D2499" i="77"/>
  <c r="D2500" i="77"/>
  <c r="D2501" i="77"/>
  <c r="D2502" i="77"/>
  <c r="D2503" i="77"/>
  <c r="D2504" i="77"/>
  <c r="D2505" i="77"/>
  <c r="D2506" i="77"/>
  <c r="D2507" i="77"/>
  <c r="D2508" i="77"/>
  <c r="D2509" i="77"/>
  <c r="D2510" i="77"/>
  <c r="D2511" i="77"/>
  <c r="D2512" i="77"/>
  <c r="D2513" i="77"/>
  <c r="D2514" i="77"/>
  <c r="D2515" i="77"/>
  <c r="D2516" i="77"/>
  <c r="D2517" i="77"/>
  <c r="D2518" i="77"/>
  <c r="D2519" i="77"/>
  <c r="D2520" i="77"/>
  <c r="D2521" i="77"/>
  <c r="D2522" i="77"/>
  <c r="D2523" i="77"/>
  <c r="D2524" i="77"/>
  <c r="D2525" i="77"/>
  <c r="D2526" i="77"/>
  <c r="D2527" i="77"/>
  <c r="D2528" i="77"/>
  <c r="D2529" i="77"/>
  <c r="D2530" i="77"/>
  <c r="D2531" i="77"/>
  <c r="D2532" i="77"/>
  <c r="D2533" i="77"/>
  <c r="D2534" i="77"/>
  <c r="D2535" i="77"/>
  <c r="D2536" i="77"/>
  <c r="D2537" i="77"/>
  <c r="D2538" i="77"/>
  <c r="D2539" i="77"/>
  <c r="D2540" i="77"/>
  <c r="D2541" i="77"/>
  <c r="D2542" i="77"/>
  <c r="D2543" i="77"/>
  <c r="D2544" i="77"/>
  <c r="D2545" i="77"/>
  <c r="D2546" i="77"/>
  <c r="D2547" i="77"/>
  <c r="D2548" i="77"/>
  <c r="D2549" i="77"/>
  <c r="D2550" i="77"/>
  <c r="D2551" i="77"/>
  <c r="D2552" i="77"/>
  <c r="D2553" i="77"/>
  <c r="D2554" i="77"/>
  <c r="D2555" i="77"/>
  <c r="D2556" i="77"/>
  <c r="D2557" i="77"/>
  <c r="D2558" i="77"/>
  <c r="D2559" i="77"/>
  <c r="D2560" i="77"/>
  <c r="D2561" i="77"/>
  <c r="D2562" i="77"/>
  <c r="D2563" i="77"/>
  <c r="D2564" i="77"/>
  <c r="D2565" i="77"/>
  <c r="D2566" i="77"/>
  <c r="D2567" i="77"/>
  <c r="D2568" i="77"/>
  <c r="D2569" i="77"/>
  <c r="D2570" i="77"/>
  <c r="D2571" i="77"/>
  <c r="D2572" i="77"/>
  <c r="D2573" i="77"/>
  <c r="D2574" i="77"/>
  <c r="D2575" i="77"/>
  <c r="D2576" i="77"/>
  <c r="D2577" i="77"/>
  <c r="D2578" i="77"/>
  <c r="D2579" i="77"/>
  <c r="D2580" i="77"/>
  <c r="D2581" i="77"/>
  <c r="D2582" i="77"/>
  <c r="D2583" i="77"/>
  <c r="D2584" i="77"/>
  <c r="D2585" i="77"/>
  <c r="D2586" i="77"/>
  <c r="D2587" i="77"/>
  <c r="D2588" i="77"/>
  <c r="D2589" i="77"/>
  <c r="D2590" i="77"/>
  <c r="D2591" i="77"/>
  <c r="D2592" i="77"/>
  <c r="D2593" i="77"/>
  <c r="D2594" i="77"/>
  <c r="D2595" i="77"/>
  <c r="D2596" i="77"/>
  <c r="D2597" i="77"/>
  <c r="D2598" i="77"/>
  <c r="D2599" i="77"/>
  <c r="D2600" i="77"/>
  <c r="D2601" i="77"/>
  <c r="D2602" i="77"/>
  <c r="D2603" i="77"/>
  <c r="D2604" i="77"/>
  <c r="D2605" i="77"/>
  <c r="D2606" i="77"/>
  <c r="D2607" i="77"/>
  <c r="D2608" i="77"/>
  <c r="D2609" i="77"/>
  <c r="D2610" i="77"/>
  <c r="D2611" i="77"/>
  <c r="D2612" i="77"/>
  <c r="D2613" i="77"/>
  <c r="D2614" i="77"/>
  <c r="D2615" i="77"/>
  <c r="D2616" i="77"/>
  <c r="D2617" i="77"/>
  <c r="D2618" i="77"/>
  <c r="D2619" i="77"/>
  <c r="D2620" i="77"/>
  <c r="D2621" i="77"/>
  <c r="D2622" i="77"/>
  <c r="D2623" i="77"/>
  <c r="D2624" i="77"/>
  <c r="D2625" i="77"/>
  <c r="D2626" i="77"/>
  <c r="D2627" i="77"/>
  <c r="D2628" i="77"/>
  <c r="D2629" i="77"/>
  <c r="D2630" i="77"/>
  <c r="D2631" i="77"/>
  <c r="D2632" i="77"/>
  <c r="D2633" i="77"/>
  <c r="D2634" i="77"/>
  <c r="D2635" i="77"/>
  <c r="D2636" i="77"/>
  <c r="D2637" i="77"/>
  <c r="D2638" i="77"/>
  <c r="D2639" i="77"/>
  <c r="D2640" i="77"/>
  <c r="D2641" i="77"/>
  <c r="D2642" i="77"/>
  <c r="D2643" i="77"/>
  <c r="D2644" i="77"/>
  <c r="D2645" i="77"/>
  <c r="D2646" i="77"/>
  <c r="D2647" i="77"/>
  <c r="D2648" i="77"/>
  <c r="D2649" i="77"/>
  <c r="D2650" i="77"/>
  <c r="D2651" i="77"/>
  <c r="D2652" i="77"/>
  <c r="D2653" i="77"/>
  <c r="D2654" i="77"/>
  <c r="D2655" i="77"/>
  <c r="D2656" i="77"/>
  <c r="D2657" i="77"/>
  <c r="D2658" i="77"/>
  <c r="D2659" i="77"/>
  <c r="D2660" i="77"/>
  <c r="D2661" i="77"/>
  <c r="D2662" i="77"/>
  <c r="D2663" i="77"/>
  <c r="D2664" i="77"/>
  <c r="D2665" i="77"/>
  <c r="D2666" i="77"/>
  <c r="D2667" i="77"/>
  <c r="D2668" i="77"/>
  <c r="D2669" i="77"/>
  <c r="D2670" i="77"/>
  <c r="D2671" i="77"/>
  <c r="D2672" i="77"/>
  <c r="D2673" i="77"/>
  <c r="D2674" i="77"/>
  <c r="D2675" i="77"/>
  <c r="D2676" i="77"/>
  <c r="D2677" i="77"/>
  <c r="D2678" i="77"/>
  <c r="D2679" i="77"/>
  <c r="D2680" i="77"/>
  <c r="D2681" i="77"/>
  <c r="D2682" i="77"/>
  <c r="D2683" i="77"/>
  <c r="D2684" i="77"/>
  <c r="D2685" i="77"/>
  <c r="D2686" i="77"/>
  <c r="D2687" i="77"/>
  <c r="D2688" i="77"/>
  <c r="D2689" i="77"/>
  <c r="D2690" i="77"/>
  <c r="D2691" i="77"/>
  <c r="D2692" i="77"/>
  <c r="D2693" i="77"/>
  <c r="D2694" i="77"/>
  <c r="D2695" i="77"/>
  <c r="D2696" i="77"/>
  <c r="D2697" i="77"/>
  <c r="D2698" i="77"/>
  <c r="D2699" i="77"/>
  <c r="D2700" i="77"/>
  <c r="D2701" i="77"/>
  <c r="D2702" i="77"/>
  <c r="D2703" i="77"/>
  <c r="D2704" i="77"/>
  <c r="D2705" i="77"/>
  <c r="D2706" i="77"/>
  <c r="D2707" i="77"/>
  <c r="D2708" i="77"/>
  <c r="D2709" i="77"/>
  <c r="D2710" i="77"/>
  <c r="D2711" i="77"/>
  <c r="D2712" i="77"/>
  <c r="D2713" i="77"/>
  <c r="D2714" i="77"/>
  <c r="D2715" i="77"/>
  <c r="D2716" i="77"/>
  <c r="D2717" i="77"/>
  <c r="D2718" i="77"/>
  <c r="D2719" i="77"/>
  <c r="D2720" i="77"/>
  <c r="D2721" i="77"/>
  <c r="D2722" i="77"/>
  <c r="D2723" i="77"/>
  <c r="D2724" i="77"/>
  <c r="D2725" i="77"/>
  <c r="D2726" i="77"/>
  <c r="D2727" i="77"/>
  <c r="D2728" i="77"/>
  <c r="D2729" i="77"/>
  <c r="D2730" i="77"/>
  <c r="D2731" i="77"/>
  <c r="D2732" i="77"/>
  <c r="D2733" i="77"/>
  <c r="D2734" i="77"/>
  <c r="D2735" i="77"/>
  <c r="D2736" i="77"/>
  <c r="D2737" i="77"/>
  <c r="D2738" i="77"/>
  <c r="D2739" i="77"/>
  <c r="D2740" i="77"/>
  <c r="D2741" i="77"/>
  <c r="D2742" i="77"/>
  <c r="D2743" i="77"/>
  <c r="D2744" i="77"/>
  <c r="D2745" i="77"/>
  <c r="D2746" i="77"/>
  <c r="D2747" i="77"/>
  <c r="D2748" i="77"/>
  <c r="D2749" i="77"/>
  <c r="D2750" i="77"/>
  <c r="D2751" i="77"/>
  <c r="D2752" i="77"/>
  <c r="D2753" i="77"/>
  <c r="D2754" i="77"/>
  <c r="D2755" i="77"/>
  <c r="D2756" i="77"/>
  <c r="D2757" i="77"/>
  <c r="D2758" i="77"/>
  <c r="D2759" i="77"/>
  <c r="D2760" i="77"/>
  <c r="D2761" i="77"/>
  <c r="D2762" i="77"/>
  <c r="D2763" i="77"/>
  <c r="D2764" i="77"/>
  <c r="D2765" i="77"/>
  <c r="D2766" i="77"/>
  <c r="D2767" i="77"/>
  <c r="D2768" i="77"/>
  <c r="D2769" i="77"/>
  <c r="D2770" i="77"/>
  <c r="D2771" i="77"/>
  <c r="D2772" i="77"/>
  <c r="D2773" i="77"/>
  <c r="D2774" i="77"/>
  <c r="D2775" i="77"/>
  <c r="D2776" i="77"/>
  <c r="D2777" i="77"/>
  <c r="D2778" i="77"/>
  <c r="D2779" i="77"/>
  <c r="D2780" i="77"/>
  <c r="D2781" i="77"/>
  <c r="D2782" i="77"/>
  <c r="D2783" i="77"/>
  <c r="D2784" i="77"/>
  <c r="D2785" i="77"/>
  <c r="D2786" i="77"/>
  <c r="D2787" i="77"/>
  <c r="D2788" i="77"/>
  <c r="D2789" i="77"/>
  <c r="D2790" i="77"/>
  <c r="D2791" i="77"/>
  <c r="D2792" i="77"/>
  <c r="D2793" i="77"/>
  <c r="D2794" i="77"/>
  <c r="D2795" i="77"/>
  <c r="D2796" i="77"/>
  <c r="D2797" i="77"/>
  <c r="D2798" i="77"/>
  <c r="D2799" i="77"/>
  <c r="D2800" i="77"/>
  <c r="D2801" i="77"/>
  <c r="D2802" i="77"/>
  <c r="D2803" i="77"/>
  <c r="D2804" i="77"/>
  <c r="D2805" i="77"/>
  <c r="D2806" i="77"/>
  <c r="D2807" i="77"/>
  <c r="D2808" i="77"/>
  <c r="D2809" i="77"/>
  <c r="D2810" i="77"/>
  <c r="D2811" i="77"/>
  <c r="D2812" i="77"/>
  <c r="D2813" i="77"/>
  <c r="D2814" i="77"/>
  <c r="D2815" i="77"/>
  <c r="D2816" i="77"/>
  <c r="D2817" i="77"/>
  <c r="D2818" i="77"/>
  <c r="D2819" i="77"/>
  <c r="D2820" i="77"/>
  <c r="D2821" i="77"/>
  <c r="D2822" i="77"/>
  <c r="D2823" i="77"/>
  <c r="D2824" i="77"/>
  <c r="D2825" i="77"/>
  <c r="D2826" i="77"/>
  <c r="D2827" i="77"/>
  <c r="D2828" i="77"/>
  <c r="D2829" i="77"/>
  <c r="D2830" i="77"/>
  <c r="D2831" i="77"/>
  <c r="D2832" i="77"/>
  <c r="D2833" i="77"/>
  <c r="D2834" i="77"/>
  <c r="D2835" i="77"/>
  <c r="D2836" i="77"/>
  <c r="D2837" i="77"/>
  <c r="D2838" i="77"/>
  <c r="D2839" i="77"/>
  <c r="D2840" i="77"/>
  <c r="D2841" i="77"/>
  <c r="D2842" i="77"/>
  <c r="D2843" i="77"/>
  <c r="D2844" i="77"/>
  <c r="D2845" i="77"/>
  <c r="D2846" i="77"/>
  <c r="D2847" i="77"/>
  <c r="D2848" i="77"/>
  <c r="D2849" i="77"/>
  <c r="D2850" i="77"/>
  <c r="D2851" i="77"/>
  <c r="D2852" i="77"/>
  <c r="D2853" i="77"/>
  <c r="D2854" i="77"/>
  <c r="D2855" i="77"/>
  <c r="D2856" i="77"/>
  <c r="D2857" i="77"/>
  <c r="D2858" i="77"/>
  <c r="D2859" i="77"/>
  <c r="D2860" i="77"/>
  <c r="D2861" i="77"/>
  <c r="D2862" i="77"/>
  <c r="D2863" i="77"/>
  <c r="D2864" i="77"/>
  <c r="D2865" i="77"/>
  <c r="D2866" i="77"/>
  <c r="D2867" i="77"/>
  <c r="D2868" i="77"/>
  <c r="D2869" i="77"/>
  <c r="D2870" i="77"/>
  <c r="D2871" i="77"/>
  <c r="D2872" i="77"/>
  <c r="D2873" i="77"/>
  <c r="D2874" i="77"/>
  <c r="D2875" i="77"/>
  <c r="D2876" i="77"/>
  <c r="D2877" i="77"/>
  <c r="D2878" i="77"/>
  <c r="D2879" i="77"/>
  <c r="D2880" i="77"/>
  <c r="D2881" i="77"/>
  <c r="D2882" i="77"/>
  <c r="D2883" i="77"/>
  <c r="D2884" i="77"/>
  <c r="D2885" i="77"/>
  <c r="D2886" i="77"/>
  <c r="D2887" i="77"/>
  <c r="D2888" i="77"/>
  <c r="D2889" i="77"/>
  <c r="D2890" i="77"/>
  <c r="D2891" i="77"/>
  <c r="D2892" i="77"/>
  <c r="D2893" i="77"/>
  <c r="D2894" i="77"/>
  <c r="D2895" i="77"/>
  <c r="D2896" i="77"/>
  <c r="D2897" i="77"/>
  <c r="D2898" i="77"/>
  <c r="D2899" i="77"/>
  <c r="D2900" i="77"/>
  <c r="D2901" i="77"/>
  <c r="D2902" i="77"/>
  <c r="D2903" i="77"/>
  <c r="D2904" i="77"/>
  <c r="D2905" i="77"/>
  <c r="D2906" i="77"/>
  <c r="D2907" i="77"/>
  <c r="D2908" i="77"/>
  <c r="D2909" i="77"/>
  <c r="D2910" i="77"/>
  <c r="D2911" i="77"/>
  <c r="D2912" i="77"/>
  <c r="D2913" i="77"/>
  <c r="D2914" i="77"/>
  <c r="D2915" i="77"/>
  <c r="D2916" i="77"/>
  <c r="D2917" i="77"/>
  <c r="D2918" i="77"/>
  <c r="D2919" i="77"/>
  <c r="D2920" i="77"/>
  <c r="D2921" i="77"/>
  <c r="D2922" i="77"/>
  <c r="D2923" i="77"/>
  <c r="D2924" i="77"/>
  <c r="D2925" i="77"/>
  <c r="D2926" i="77"/>
  <c r="D2927" i="77"/>
  <c r="D2928" i="77"/>
  <c r="D2929" i="77"/>
  <c r="D2930" i="77"/>
  <c r="D2931" i="77"/>
  <c r="D2932" i="77"/>
  <c r="D2933" i="77"/>
  <c r="D2934" i="77"/>
  <c r="D2935" i="77"/>
  <c r="D2936" i="77"/>
  <c r="D2937" i="77"/>
  <c r="D2938" i="77"/>
  <c r="D2939" i="77"/>
  <c r="D2940" i="77"/>
  <c r="D2941" i="77"/>
  <c r="D2942" i="77"/>
  <c r="D2943" i="77"/>
  <c r="D2944" i="77"/>
  <c r="D2945" i="77"/>
  <c r="D2946" i="77"/>
  <c r="D2947" i="77"/>
  <c r="D2948" i="77"/>
  <c r="D2949" i="77"/>
  <c r="D2950" i="77"/>
  <c r="D2951" i="77"/>
  <c r="D2952" i="77"/>
  <c r="D2953" i="77"/>
  <c r="D2954" i="77"/>
  <c r="D2955" i="77"/>
  <c r="D2956" i="77"/>
  <c r="D2957" i="77"/>
  <c r="D2958" i="77"/>
  <c r="D2959" i="77"/>
  <c r="D2960" i="77"/>
  <c r="D2961" i="77"/>
  <c r="D2962" i="77"/>
  <c r="D2963" i="77"/>
  <c r="D2964" i="77"/>
  <c r="D2965" i="77"/>
  <c r="D2966" i="77"/>
  <c r="D2967" i="77"/>
  <c r="D2968" i="77"/>
  <c r="D2969" i="77"/>
  <c r="D2970" i="77"/>
  <c r="D2971" i="77"/>
  <c r="D2972" i="77"/>
  <c r="D2973" i="77"/>
  <c r="D2974" i="77"/>
  <c r="D2975" i="77"/>
  <c r="D2976" i="77"/>
  <c r="D2977" i="77"/>
  <c r="D2978" i="77"/>
  <c r="D2979" i="77"/>
  <c r="D2980" i="77"/>
  <c r="D2981" i="77"/>
  <c r="D2982" i="77"/>
  <c r="D2983" i="77"/>
  <c r="D2984" i="77"/>
  <c r="D2985" i="77"/>
  <c r="D2986" i="77"/>
  <c r="D2987" i="77"/>
  <c r="D2988" i="77"/>
  <c r="D2989" i="77"/>
  <c r="D2990" i="77"/>
  <c r="D2991" i="77"/>
  <c r="D2992" i="77"/>
  <c r="D2993" i="77"/>
  <c r="D2994" i="77"/>
  <c r="D2995" i="77"/>
  <c r="D2996" i="77"/>
  <c r="D2997" i="77"/>
  <c r="D2998" i="77"/>
  <c r="D2999" i="77"/>
  <c r="D3000" i="77"/>
  <c r="D3001" i="77"/>
  <c r="D3002" i="77"/>
  <c r="D3003" i="77"/>
  <c r="D3004" i="77"/>
  <c r="D3005" i="77"/>
  <c r="D3006" i="77"/>
  <c r="D3007" i="77"/>
  <c r="D3008" i="77"/>
  <c r="D3009" i="77"/>
  <c r="D3010" i="77"/>
  <c r="D3011" i="77"/>
  <c r="D3012" i="77"/>
  <c r="D3013" i="77"/>
  <c r="D3014" i="77"/>
  <c r="D3015" i="77"/>
  <c r="D3016" i="77"/>
  <c r="D3017" i="77"/>
  <c r="D3018" i="77"/>
  <c r="D3019" i="77"/>
  <c r="D3020" i="77"/>
  <c r="D3021" i="77"/>
  <c r="D3022" i="77"/>
  <c r="D3023" i="77"/>
  <c r="D3024" i="77"/>
  <c r="D3025" i="77"/>
  <c r="D3026" i="77"/>
  <c r="D3027" i="77"/>
  <c r="D3028" i="77"/>
  <c r="D3029" i="77"/>
  <c r="D3030" i="77"/>
  <c r="D3031" i="77"/>
  <c r="D3032" i="77"/>
  <c r="D3033" i="77"/>
  <c r="D3034" i="77"/>
  <c r="D3035" i="77"/>
  <c r="D3036" i="77"/>
  <c r="D3037" i="77"/>
  <c r="D3038" i="77"/>
  <c r="D3039" i="77"/>
  <c r="D3040" i="77"/>
  <c r="D3041" i="77"/>
  <c r="D3042" i="77"/>
  <c r="D3043" i="77"/>
  <c r="D3044" i="77"/>
  <c r="D3045" i="77"/>
  <c r="D3046" i="77"/>
  <c r="D3047" i="77"/>
  <c r="D3048" i="77"/>
  <c r="D3049" i="77"/>
  <c r="D3050" i="77"/>
  <c r="D3051" i="77"/>
  <c r="D3052" i="77"/>
  <c r="D3053" i="77"/>
  <c r="D3054" i="77"/>
  <c r="D3055" i="77"/>
  <c r="D3056" i="77"/>
  <c r="D3057" i="77"/>
  <c r="D3058" i="77"/>
  <c r="D3059" i="77"/>
  <c r="D3060" i="77"/>
  <c r="D3061" i="77"/>
  <c r="D3062" i="77"/>
  <c r="D3063" i="77"/>
  <c r="D3064" i="77"/>
  <c r="D3065" i="77"/>
  <c r="D3066" i="77"/>
  <c r="D3067" i="77"/>
  <c r="D3068" i="77"/>
  <c r="D3069" i="77"/>
  <c r="D3070" i="77"/>
  <c r="D3071" i="77"/>
  <c r="D3072" i="77"/>
  <c r="D3073" i="77"/>
  <c r="D3074" i="77"/>
  <c r="D3075" i="77"/>
  <c r="D3076" i="77"/>
  <c r="D3077" i="77"/>
  <c r="D3078" i="77"/>
  <c r="D3079" i="77"/>
  <c r="D3080" i="77"/>
  <c r="D3081" i="77"/>
  <c r="D3082" i="77"/>
  <c r="D3083" i="77"/>
  <c r="D3084" i="77"/>
  <c r="D3085" i="77"/>
  <c r="D3086" i="77"/>
  <c r="D3087" i="77"/>
  <c r="D3088" i="77"/>
  <c r="D3089" i="77"/>
  <c r="D3090" i="77"/>
  <c r="D3091" i="77"/>
  <c r="D3092" i="77"/>
  <c r="D3093" i="77"/>
  <c r="D3094" i="77"/>
  <c r="D3095" i="77"/>
  <c r="D3096" i="77"/>
  <c r="D3097" i="77"/>
  <c r="D3098" i="77"/>
  <c r="D3099" i="77"/>
  <c r="D3100" i="77"/>
  <c r="D3101" i="77"/>
  <c r="D3102" i="77"/>
  <c r="D3103" i="77"/>
  <c r="D3104" i="77"/>
  <c r="D3105" i="77"/>
  <c r="D3106" i="77"/>
  <c r="D3107" i="77"/>
  <c r="D3108" i="77"/>
  <c r="D3109" i="77"/>
  <c r="D3110" i="77"/>
  <c r="D3111" i="77"/>
  <c r="D3112" i="77"/>
  <c r="D3113" i="77"/>
  <c r="D3114" i="77"/>
  <c r="D3115" i="77"/>
  <c r="D3116" i="77"/>
  <c r="D3117" i="77"/>
  <c r="D3118" i="77"/>
  <c r="D3119" i="77"/>
  <c r="D3120" i="77"/>
  <c r="D3121" i="77"/>
  <c r="D3122" i="77"/>
  <c r="D3123" i="77"/>
  <c r="D3124" i="77"/>
  <c r="D3125" i="77"/>
  <c r="D3126" i="77"/>
  <c r="D3127" i="77"/>
  <c r="D3128" i="77"/>
  <c r="D3129" i="77"/>
  <c r="D3130" i="77"/>
  <c r="D3131" i="77"/>
  <c r="D3132" i="77"/>
  <c r="D3133" i="77"/>
  <c r="D3134" i="77"/>
  <c r="D3135" i="77"/>
  <c r="D3136" i="77"/>
  <c r="D3137" i="77"/>
  <c r="D3138" i="77"/>
  <c r="D3139" i="77"/>
  <c r="D3140" i="77"/>
  <c r="D3141" i="77"/>
  <c r="D3142" i="77"/>
  <c r="D3143" i="77"/>
  <c r="D3144" i="77"/>
  <c r="D3145" i="77"/>
  <c r="D3146" i="77"/>
  <c r="D3147" i="77"/>
  <c r="D3148" i="77"/>
  <c r="D3149" i="77"/>
  <c r="D3150" i="77"/>
  <c r="D3151" i="77"/>
  <c r="D3152" i="77"/>
  <c r="D3153" i="77"/>
  <c r="D3154" i="77"/>
  <c r="D3155" i="77"/>
  <c r="D3156" i="77"/>
  <c r="D3157" i="77"/>
  <c r="D3158" i="77"/>
  <c r="D3159" i="77"/>
  <c r="D3160" i="77"/>
  <c r="D3161" i="77"/>
  <c r="D3162" i="77"/>
  <c r="D3163" i="77"/>
  <c r="D3164" i="77"/>
  <c r="D3165" i="77"/>
  <c r="D3166" i="77"/>
  <c r="D3167" i="77"/>
  <c r="D3168" i="77"/>
  <c r="D3169" i="77"/>
  <c r="D3170" i="77"/>
  <c r="D3171" i="77"/>
  <c r="D3172" i="77"/>
  <c r="D3173" i="77"/>
  <c r="D3174" i="77"/>
  <c r="D3175" i="77"/>
  <c r="D3176" i="77"/>
  <c r="D3177" i="77"/>
  <c r="D3178" i="77"/>
  <c r="D3179" i="77"/>
  <c r="D3180" i="77"/>
  <c r="D3181" i="77"/>
  <c r="D3182" i="77"/>
  <c r="D3183" i="77"/>
  <c r="D3184" i="77"/>
  <c r="D3185" i="77"/>
  <c r="D3186" i="77"/>
  <c r="D3187" i="77"/>
  <c r="D3188" i="77"/>
  <c r="D3189" i="77"/>
  <c r="D3190" i="77"/>
  <c r="D3191" i="77"/>
  <c r="D3192" i="77"/>
  <c r="D3193" i="77"/>
  <c r="D3194" i="77"/>
  <c r="D3195" i="77"/>
  <c r="D3196" i="77"/>
  <c r="D3197" i="77"/>
  <c r="D3198" i="77"/>
  <c r="D3199" i="77"/>
  <c r="D3200" i="77"/>
  <c r="D3201" i="77"/>
  <c r="D3202" i="77"/>
  <c r="D3203" i="77"/>
  <c r="D3204" i="77"/>
  <c r="D3205" i="77"/>
  <c r="D3206" i="77"/>
  <c r="D3207" i="77"/>
  <c r="D3208" i="77"/>
  <c r="D3209" i="77"/>
  <c r="D3210" i="77"/>
  <c r="D3211" i="77"/>
  <c r="D3212" i="77"/>
  <c r="D3213" i="77"/>
  <c r="D3214" i="77"/>
  <c r="D3215" i="77"/>
  <c r="D3216" i="77"/>
  <c r="D3217" i="77"/>
  <c r="D3218" i="77"/>
  <c r="D3219" i="77"/>
  <c r="D3220" i="77"/>
  <c r="D3221" i="77"/>
  <c r="D3222" i="77"/>
  <c r="D3223" i="77"/>
  <c r="D3224" i="77"/>
  <c r="D3225" i="77"/>
  <c r="D3226" i="77"/>
  <c r="D3227" i="77"/>
  <c r="D3228" i="77"/>
  <c r="D3229" i="77"/>
  <c r="D3230" i="77"/>
  <c r="D3231" i="77"/>
  <c r="D3232" i="77"/>
  <c r="D3233" i="77"/>
  <c r="D3234" i="77"/>
  <c r="D3235" i="77"/>
  <c r="D3236" i="77"/>
  <c r="D3237" i="77"/>
  <c r="D3238" i="77"/>
  <c r="D3239" i="77"/>
  <c r="D3240" i="77"/>
  <c r="D3241" i="77"/>
  <c r="D3242" i="77"/>
  <c r="D3243" i="77"/>
  <c r="D3244" i="77"/>
  <c r="D3245" i="77"/>
  <c r="D3246" i="77"/>
  <c r="D3247" i="77"/>
  <c r="D3248" i="77"/>
  <c r="D3249" i="77"/>
  <c r="D3250" i="77"/>
  <c r="D3251" i="77"/>
  <c r="D3252" i="77"/>
  <c r="D3253" i="77"/>
  <c r="D3254" i="77"/>
  <c r="D3255" i="77"/>
  <c r="D3256" i="77"/>
  <c r="D3257" i="77"/>
  <c r="D3258" i="77"/>
  <c r="D3259" i="77"/>
  <c r="D3260" i="77"/>
  <c r="D3261" i="77"/>
  <c r="D3262" i="77"/>
  <c r="D3263" i="77"/>
  <c r="D3264" i="77"/>
  <c r="D3265" i="77"/>
  <c r="D3266" i="77"/>
  <c r="D3267" i="77"/>
  <c r="D3268" i="77"/>
  <c r="D3269" i="77"/>
  <c r="D3270" i="77"/>
  <c r="D3271" i="77"/>
  <c r="D3272" i="77"/>
  <c r="D3273" i="77"/>
  <c r="D3274" i="77"/>
  <c r="D3275" i="77"/>
  <c r="D3276" i="77"/>
  <c r="D3277" i="77"/>
  <c r="D3278" i="77"/>
  <c r="D3279" i="77"/>
  <c r="D3280" i="77"/>
  <c r="D3281" i="77"/>
  <c r="D3282" i="77"/>
  <c r="D3283" i="77"/>
  <c r="D3284" i="77"/>
  <c r="D3285" i="77"/>
  <c r="D3286" i="77"/>
  <c r="D3287" i="77"/>
  <c r="D3288" i="77"/>
  <c r="D3289" i="77"/>
  <c r="D3290" i="77"/>
  <c r="D3291" i="77"/>
  <c r="D3292" i="77"/>
  <c r="D3293" i="77"/>
  <c r="D3294" i="77"/>
  <c r="D3295" i="77"/>
  <c r="D3296" i="77"/>
  <c r="D3297" i="77"/>
  <c r="D3298" i="77"/>
  <c r="D3299" i="77"/>
  <c r="D3300" i="77"/>
  <c r="D3301" i="77"/>
  <c r="D3302" i="77"/>
  <c r="D3303" i="77"/>
  <c r="D3304" i="77"/>
  <c r="D3305" i="77"/>
  <c r="D3306" i="77"/>
  <c r="D3307" i="77"/>
  <c r="D3308" i="77"/>
  <c r="D3309" i="77"/>
  <c r="D3310" i="77"/>
  <c r="D3311" i="77"/>
  <c r="D3312" i="77"/>
  <c r="D3313" i="77"/>
  <c r="D3314" i="77"/>
  <c r="D3315" i="77"/>
  <c r="D3316" i="77"/>
  <c r="D3317" i="77"/>
  <c r="D3318" i="77"/>
  <c r="D3319" i="77"/>
  <c r="D3320" i="77"/>
  <c r="D3321" i="77"/>
  <c r="D3322" i="77"/>
  <c r="D3323" i="77"/>
  <c r="D3324" i="77"/>
  <c r="D3325" i="77"/>
  <c r="D3326" i="77"/>
  <c r="D3327" i="77"/>
  <c r="D3328" i="77"/>
  <c r="D3329" i="77"/>
  <c r="D3330" i="77"/>
  <c r="D3331" i="77"/>
  <c r="D3332" i="77"/>
  <c r="D3333" i="77"/>
  <c r="D3334" i="77"/>
  <c r="D3335" i="77"/>
  <c r="D3336" i="77"/>
  <c r="D3337" i="77"/>
  <c r="D3338" i="77"/>
  <c r="D3339" i="77"/>
  <c r="D3340" i="77"/>
  <c r="D3341" i="77"/>
  <c r="D3342" i="77"/>
  <c r="D3343" i="77"/>
  <c r="D3344" i="77"/>
  <c r="D3345" i="77"/>
  <c r="D3346" i="77"/>
  <c r="D3347" i="77"/>
  <c r="D3348" i="77"/>
  <c r="D3349" i="77"/>
  <c r="D3350" i="77"/>
  <c r="D3351" i="77"/>
  <c r="D3352" i="77"/>
  <c r="D3353" i="77"/>
  <c r="D3354" i="77"/>
  <c r="D3355" i="77"/>
  <c r="D3356" i="77"/>
  <c r="D3357" i="77"/>
  <c r="D3358" i="77"/>
  <c r="D3359" i="77"/>
  <c r="D3360" i="77"/>
  <c r="D3361" i="77"/>
  <c r="D3362" i="77"/>
  <c r="D3363" i="77"/>
  <c r="D3364" i="77"/>
  <c r="D3365" i="77"/>
  <c r="D3366" i="77"/>
  <c r="D3367" i="77"/>
  <c r="D3368" i="77"/>
  <c r="D3369" i="77"/>
  <c r="D3370" i="77"/>
  <c r="D3371" i="77"/>
  <c r="D3372" i="77"/>
  <c r="D3373" i="77"/>
  <c r="D3374" i="77"/>
  <c r="D3375" i="77"/>
  <c r="D3376" i="77"/>
  <c r="D3377" i="77"/>
  <c r="D3378" i="77"/>
  <c r="D3379" i="77"/>
  <c r="D3380" i="77"/>
  <c r="D3381" i="77"/>
  <c r="D3382" i="77"/>
  <c r="D3383" i="77"/>
  <c r="D3384" i="77"/>
  <c r="D3385" i="77"/>
  <c r="D3386" i="77"/>
  <c r="D3387" i="77"/>
  <c r="D3388" i="77"/>
  <c r="D3389" i="77"/>
  <c r="D3390" i="77"/>
  <c r="D3391" i="77"/>
  <c r="D3392" i="77"/>
  <c r="D3393" i="77"/>
  <c r="D3394" i="77"/>
  <c r="D3395" i="77"/>
  <c r="D3396" i="77"/>
  <c r="D3397" i="77"/>
  <c r="D3398" i="77"/>
  <c r="D3399" i="77"/>
  <c r="D3400" i="77"/>
  <c r="D3401" i="77"/>
  <c r="D3402" i="77"/>
  <c r="D3403" i="77"/>
  <c r="D3404" i="77"/>
  <c r="D3405" i="77"/>
  <c r="D3406" i="77"/>
  <c r="D3407" i="77"/>
  <c r="D3408" i="77"/>
  <c r="D3409" i="77"/>
  <c r="D3410" i="77"/>
  <c r="D3411" i="77"/>
  <c r="D3412" i="77"/>
  <c r="D3413" i="77"/>
  <c r="D3414" i="77"/>
  <c r="D3415" i="77"/>
  <c r="D3416" i="77"/>
  <c r="D3417" i="77"/>
  <c r="D3418" i="77"/>
  <c r="D3419" i="77"/>
  <c r="D3420" i="77"/>
  <c r="D3421" i="77"/>
  <c r="D3422" i="77"/>
  <c r="D3423" i="77"/>
  <c r="D3424" i="77"/>
  <c r="D3425" i="77"/>
  <c r="D3426" i="77"/>
  <c r="D3427" i="77"/>
  <c r="D3428" i="77"/>
  <c r="D3429" i="77"/>
  <c r="D3430" i="77"/>
  <c r="D3431" i="77"/>
  <c r="D3432" i="77"/>
  <c r="D3433" i="77"/>
  <c r="D3434" i="77"/>
  <c r="D3435" i="77"/>
  <c r="D3436" i="77"/>
  <c r="D3437" i="77"/>
  <c r="D3438" i="77"/>
  <c r="D3439" i="77"/>
  <c r="D3440" i="77"/>
  <c r="D3441" i="77"/>
  <c r="D3442" i="77"/>
  <c r="D3443" i="77"/>
  <c r="D3444" i="77"/>
  <c r="D3445" i="77"/>
  <c r="D3446" i="77"/>
  <c r="D3447" i="77"/>
  <c r="D3448" i="77"/>
  <c r="D3449" i="77"/>
  <c r="D3450" i="77"/>
  <c r="D3451" i="77"/>
  <c r="D3452" i="77"/>
  <c r="D3453" i="77"/>
  <c r="D3454" i="77"/>
  <c r="D3455" i="77"/>
  <c r="D3456" i="77"/>
  <c r="D3457" i="77"/>
  <c r="D3458" i="77"/>
  <c r="D3459" i="77"/>
  <c r="D3460" i="77"/>
  <c r="D3461" i="77"/>
  <c r="D3462" i="77"/>
  <c r="D3463" i="77"/>
  <c r="D3464" i="77"/>
  <c r="D3465" i="77"/>
  <c r="D3466" i="77"/>
  <c r="D3467" i="77"/>
  <c r="D3468" i="77"/>
  <c r="D3469" i="77"/>
  <c r="D3470" i="77"/>
  <c r="D3471" i="77"/>
  <c r="D3472" i="77"/>
  <c r="D3473" i="77"/>
  <c r="D3474" i="77"/>
  <c r="D3475" i="77"/>
  <c r="D3476" i="77"/>
  <c r="D3477" i="77"/>
  <c r="D3478" i="77"/>
  <c r="D3479" i="77"/>
  <c r="D3480" i="77"/>
  <c r="D3481" i="77"/>
  <c r="D3482" i="77"/>
  <c r="D3483" i="77"/>
  <c r="D3484" i="77"/>
  <c r="D3485" i="77"/>
  <c r="D3486" i="77"/>
  <c r="D3487" i="77"/>
  <c r="D3488" i="77"/>
  <c r="D3489" i="77"/>
  <c r="D3490" i="77"/>
  <c r="D3491" i="77"/>
  <c r="D3492" i="77"/>
  <c r="D3493" i="77"/>
  <c r="D3494" i="77"/>
  <c r="D3495" i="77"/>
  <c r="D3496" i="77"/>
  <c r="D3497" i="77"/>
  <c r="D3498" i="77"/>
  <c r="D3499" i="77"/>
  <c r="D3500" i="77"/>
  <c r="D3501" i="77"/>
  <c r="D3502" i="77"/>
  <c r="D3503" i="77"/>
  <c r="D3504" i="77"/>
  <c r="D3505" i="77"/>
  <c r="D3506" i="77"/>
  <c r="D3507" i="77"/>
  <c r="D3508" i="77"/>
  <c r="D3509" i="77"/>
  <c r="D3510" i="77"/>
  <c r="D3511" i="77"/>
  <c r="D3512" i="77"/>
  <c r="D3513" i="77"/>
  <c r="D3514" i="77"/>
  <c r="D3515" i="77"/>
  <c r="D3516" i="77"/>
  <c r="D3517" i="77"/>
  <c r="D3518" i="77"/>
  <c r="D3519" i="77"/>
  <c r="D3520" i="77"/>
  <c r="D3521" i="77"/>
  <c r="D3522" i="77"/>
  <c r="D3523" i="77"/>
  <c r="D3524" i="77"/>
  <c r="D3525" i="77"/>
  <c r="D3526" i="77"/>
  <c r="D3527" i="77"/>
  <c r="D3528" i="77"/>
  <c r="D3529" i="77"/>
  <c r="D3530" i="77"/>
  <c r="D3531" i="77"/>
  <c r="D3532" i="77"/>
  <c r="D3533" i="77"/>
  <c r="D3534" i="77"/>
  <c r="D3535" i="77"/>
  <c r="D3536" i="77"/>
  <c r="D3537" i="77"/>
  <c r="D3538" i="77"/>
  <c r="D3539" i="77"/>
  <c r="D3540" i="77"/>
  <c r="D3541" i="77"/>
  <c r="D3542" i="77"/>
  <c r="D3543" i="77"/>
  <c r="D3544" i="77"/>
  <c r="D3545" i="77"/>
  <c r="D3546" i="77"/>
  <c r="D3547" i="77"/>
  <c r="D3548" i="77"/>
  <c r="D3549" i="77"/>
  <c r="D3550" i="77"/>
  <c r="D3551" i="77"/>
  <c r="D3552" i="77"/>
  <c r="D3553" i="77"/>
  <c r="D3554" i="77"/>
  <c r="D3555" i="77"/>
  <c r="D3556" i="77"/>
  <c r="D3557" i="77"/>
  <c r="D3558" i="77"/>
  <c r="D3559" i="77"/>
  <c r="D3560" i="77"/>
  <c r="D3561" i="77"/>
  <c r="D3562" i="77"/>
  <c r="D3563" i="77"/>
  <c r="D3564" i="77"/>
  <c r="D3565" i="77"/>
  <c r="D3566" i="77"/>
  <c r="D3567" i="77"/>
  <c r="D3568" i="77"/>
  <c r="D3569" i="77"/>
  <c r="D3570" i="77"/>
  <c r="D3571" i="77"/>
  <c r="D3572" i="77"/>
  <c r="D3573" i="77"/>
  <c r="D3574" i="77"/>
  <c r="D3575" i="77"/>
  <c r="D3576" i="77"/>
  <c r="D3577" i="77"/>
  <c r="D3578" i="77"/>
  <c r="D3579" i="77"/>
  <c r="D3580" i="77"/>
  <c r="D3581" i="77"/>
  <c r="D3582" i="77"/>
  <c r="D3583" i="77"/>
  <c r="D3584" i="77"/>
  <c r="D3585" i="77"/>
  <c r="D3586" i="77"/>
  <c r="D3587" i="77"/>
  <c r="D3588" i="77"/>
  <c r="D3589" i="77"/>
  <c r="D3590" i="77"/>
  <c r="D3591" i="77"/>
  <c r="D3592" i="77"/>
  <c r="D3593" i="77"/>
  <c r="D3594" i="77"/>
  <c r="D3595" i="77"/>
  <c r="D3596" i="77"/>
  <c r="D3597" i="77"/>
  <c r="D3598" i="77"/>
  <c r="D3599" i="77"/>
  <c r="D3600" i="77"/>
  <c r="D3601" i="77"/>
  <c r="D3602" i="77"/>
  <c r="D3603" i="77"/>
  <c r="D3604" i="77"/>
  <c r="D3605" i="77"/>
  <c r="D3606" i="77"/>
  <c r="D3607" i="77"/>
  <c r="D3608" i="77"/>
  <c r="D3609" i="77"/>
  <c r="D3610" i="77"/>
  <c r="D3611" i="77"/>
  <c r="D3612" i="77"/>
  <c r="D3613" i="77"/>
  <c r="D3614" i="77"/>
  <c r="D3615" i="77"/>
  <c r="D3616" i="77"/>
  <c r="D3617" i="77"/>
  <c r="D3618" i="77"/>
  <c r="D3619" i="77"/>
  <c r="D3620" i="77"/>
  <c r="D3621" i="77"/>
  <c r="D3622" i="77"/>
  <c r="D3623" i="77"/>
  <c r="D3624" i="77"/>
  <c r="D3625" i="77"/>
  <c r="D3626" i="77"/>
  <c r="D3627" i="77"/>
  <c r="D3628" i="77"/>
  <c r="D3629" i="77"/>
  <c r="D3630" i="77"/>
  <c r="D3631" i="77"/>
  <c r="D3632" i="77"/>
  <c r="D3633" i="77"/>
  <c r="D3634" i="77"/>
  <c r="D3635" i="77"/>
  <c r="D3636" i="77"/>
  <c r="D3637" i="77"/>
  <c r="D3638" i="77"/>
  <c r="D3639" i="77"/>
  <c r="D3640" i="77"/>
  <c r="D3641" i="77"/>
  <c r="D3642" i="77"/>
  <c r="D3643" i="77"/>
  <c r="D3644" i="77"/>
  <c r="D3645" i="77"/>
  <c r="D3646" i="77"/>
  <c r="D3647" i="77"/>
  <c r="D3648" i="77"/>
  <c r="D3649" i="77"/>
  <c r="D3650" i="77"/>
  <c r="D3651" i="77"/>
  <c r="D3652" i="77"/>
  <c r="D3653" i="77"/>
  <c r="D3654" i="77"/>
  <c r="D3655" i="77"/>
  <c r="D3656" i="77"/>
  <c r="D3657" i="77"/>
  <c r="D3658" i="77"/>
  <c r="D3659" i="77"/>
  <c r="D3660" i="77"/>
  <c r="D3661" i="77"/>
  <c r="D3662" i="77"/>
  <c r="D3663" i="77"/>
  <c r="D3664" i="77"/>
  <c r="D3665" i="77"/>
  <c r="D3666" i="77"/>
  <c r="D3667" i="77"/>
  <c r="D3668" i="77"/>
  <c r="D3669" i="77"/>
  <c r="D3670" i="77"/>
  <c r="D3671" i="77"/>
  <c r="D3672" i="77"/>
  <c r="D3673" i="77"/>
  <c r="D3674" i="77"/>
  <c r="D3675" i="77"/>
  <c r="D3676" i="77"/>
  <c r="D3677" i="77"/>
  <c r="D3678" i="77"/>
  <c r="D3679" i="77"/>
  <c r="D3680" i="77"/>
  <c r="D3681" i="77"/>
  <c r="D3682" i="77"/>
  <c r="D3683" i="77"/>
  <c r="D3684" i="77"/>
  <c r="D3685" i="77"/>
  <c r="D3686" i="77"/>
  <c r="D3687" i="77"/>
  <c r="D3688" i="77"/>
  <c r="D3689" i="77"/>
  <c r="D3690" i="77"/>
  <c r="D3691" i="77"/>
  <c r="D3692" i="77"/>
  <c r="D3693" i="77"/>
  <c r="D3694" i="77"/>
  <c r="D3695" i="77"/>
  <c r="D3696" i="77"/>
  <c r="D3697" i="77"/>
  <c r="D3698" i="77"/>
  <c r="D3699" i="77"/>
  <c r="D3700" i="77"/>
  <c r="D3701" i="77"/>
  <c r="D3702" i="77"/>
  <c r="D3703" i="77"/>
  <c r="D3704" i="77"/>
  <c r="D3705" i="77"/>
  <c r="D3706" i="77"/>
  <c r="D3707" i="77"/>
  <c r="D3708" i="77"/>
  <c r="D3709" i="77"/>
  <c r="D3710" i="77"/>
  <c r="D3711" i="77"/>
  <c r="D3712" i="77"/>
  <c r="D3713" i="77"/>
  <c r="D3714" i="77"/>
  <c r="D3715" i="77"/>
  <c r="D3716" i="77"/>
  <c r="D3717" i="77"/>
  <c r="D3718" i="77"/>
  <c r="D3719" i="77"/>
  <c r="D3720" i="77"/>
  <c r="D3721" i="77"/>
  <c r="D3722" i="77"/>
  <c r="D3723" i="77"/>
  <c r="D3724" i="77"/>
  <c r="D3725" i="77"/>
  <c r="D3726" i="77"/>
  <c r="D3727" i="77"/>
  <c r="D3728" i="77"/>
  <c r="D3729" i="77"/>
  <c r="D3730" i="77"/>
  <c r="D3731" i="77"/>
  <c r="D3732" i="77"/>
  <c r="D3733" i="77"/>
  <c r="D3734" i="77"/>
  <c r="D3735" i="77"/>
  <c r="D3736" i="77"/>
  <c r="D3737" i="77"/>
  <c r="D3738" i="77"/>
  <c r="D3739" i="77"/>
  <c r="D3740" i="77"/>
  <c r="D3741" i="77"/>
  <c r="D3742" i="77"/>
  <c r="D3743" i="77"/>
  <c r="D3744" i="77"/>
  <c r="D3745" i="77"/>
  <c r="D3746" i="77"/>
  <c r="D3747" i="77"/>
  <c r="D3748" i="77"/>
  <c r="D3749" i="77"/>
  <c r="D3750" i="77"/>
  <c r="D3751" i="77"/>
  <c r="D3752" i="77"/>
  <c r="D3753" i="77"/>
  <c r="D3754" i="77"/>
  <c r="D3755" i="77"/>
  <c r="D3756" i="77"/>
  <c r="D3757" i="77"/>
  <c r="D3758" i="77"/>
  <c r="D3759" i="77"/>
  <c r="D3760" i="77"/>
  <c r="D3761" i="77"/>
  <c r="D3762" i="77"/>
  <c r="D3763" i="77"/>
  <c r="D3764" i="77"/>
  <c r="D3765" i="77"/>
  <c r="D3766" i="77"/>
  <c r="D3767" i="77"/>
  <c r="D3768" i="77"/>
  <c r="D3769" i="77"/>
  <c r="D3770" i="77"/>
  <c r="D3771" i="77"/>
  <c r="D3772" i="77"/>
  <c r="D3773" i="77"/>
  <c r="D3774" i="77"/>
  <c r="D3775" i="77"/>
  <c r="D3776" i="77"/>
  <c r="D3777" i="77"/>
  <c r="D3778" i="77"/>
  <c r="D3779" i="77"/>
  <c r="D3780" i="77"/>
  <c r="D3781" i="77"/>
  <c r="D3782" i="77"/>
  <c r="D3783" i="77"/>
  <c r="D3784" i="77"/>
  <c r="D3785" i="77"/>
  <c r="D3786" i="77"/>
  <c r="D3787" i="77"/>
  <c r="D3788" i="77"/>
  <c r="D3789" i="77"/>
  <c r="D3790" i="77"/>
  <c r="D3791" i="77"/>
  <c r="D3792" i="77"/>
  <c r="D3793" i="77"/>
  <c r="D3794" i="77"/>
  <c r="D3795" i="77"/>
  <c r="D3796" i="77"/>
  <c r="D3797" i="77"/>
  <c r="D3798" i="77"/>
  <c r="D3799" i="77"/>
  <c r="D3800" i="77"/>
  <c r="D3801" i="77"/>
  <c r="D3802" i="77"/>
  <c r="D3803" i="77"/>
  <c r="D3804" i="77"/>
  <c r="D3805" i="77"/>
  <c r="D3806" i="77"/>
  <c r="D3807" i="77"/>
  <c r="D3808" i="77"/>
  <c r="D3809" i="77"/>
  <c r="D3810" i="77"/>
  <c r="D3811" i="77"/>
  <c r="D3812" i="77"/>
  <c r="D3813" i="77"/>
  <c r="D3814" i="77"/>
  <c r="D3815" i="77"/>
  <c r="D3816" i="77"/>
  <c r="D3817" i="77"/>
  <c r="D3818" i="77"/>
  <c r="D3819" i="77"/>
  <c r="D3820" i="77"/>
  <c r="D3821" i="77"/>
  <c r="D3822" i="77"/>
  <c r="D3823" i="77"/>
  <c r="D3824" i="77"/>
  <c r="D3825" i="77"/>
  <c r="D3826" i="77"/>
  <c r="D3827" i="77"/>
  <c r="D3828" i="77"/>
  <c r="D3829" i="77"/>
  <c r="D3830" i="77"/>
  <c r="D3831" i="77"/>
  <c r="D3832" i="77"/>
  <c r="D3833" i="77"/>
  <c r="D3834" i="77"/>
  <c r="D3835" i="77"/>
  <c r="D3836" i="77"/>
  <c r="D3837" i="77"/>
  <c r="D3838" i="77"/>
  <c r="D3839" i="77"/>
  <c r="D3840" i="77"/>
  <c r="D3841" i="77"/>
  <c r="D3842" i="77"/>
  <c r="D3843" i="77"/>
  <c r="D3844" i="77"/>
  <c r="D3845" i="77"/>
  <c r="D3846" i="77"/>
  <c r="D3847" i="77"/>
  <c r="D3848" i="77"/>
  <c r="D3849" i="77"/>
  <c r="D3850" i="77"/>
  <c r="D3851" i="77"/>
  <c r="D3852" i="77"/>
  <c r="D3853" i="77"/>
  <c r="D3854" i="77"/>
  <c r="D3855" i="77"/>
  <c r="D3856" i="77"/>
  <c r="D3857" i="77"/>
  <c r="D3858" i="77"/>
  <c r="D3859" i="77"/>
  <c r="D3860" i="77"/>
  <c r="D3861" i="77"/>
  <c r="D3862" i="77"/>
  <c r="D3863" i="77"/>
  <c r="D3864" i="77"/>
  <c r="D3865" i="77"/>
  <c r="D3866" i="77"/>
  <c r="D3867" i="77"/>
  <c r="D3868" i="77"/>
  <c r="D3869" i="77"/>
  <c r="D3870" i="77"/>
  <c r="D3871" i="77"/>
  <c r="D3872" i="77"/>
  <c r="D3873" i="77"/>
  <c r="D3874" i="77"/>
  <c r="D3875" i="77"/>
  <c r="D3876" i="77"/>
  <c r="D3877" i="77"/>
  <c r="D3878" i="77"/>
  <c r="D3879" i="77"/>
  <c r="D3880" i="77"/>
  <c r="D3881" i="77"/>
  <c r="D3882" i="77"/>
  <c r="D3883" i="77"/>
  <c r="D3884" i="77"/>
  <c r="D3885" i="77"/>
  <c r="D3886" i="77"/>
  <c r="D3887" i="77"/>
  <c r="D3888" i="77"/>
  <c r="D3889" i="77"/>
  <c r="D3890" i="77"/>
  <c r="D3891" i="77"/>
  <c r="D3892" i="77"/>
  <c r="D3893" i="77"/>
  <c r="D3894" i="77"/>
  <c r="D3895" i="77"/>
  <c r="D3896" i="77"/>
  <c r="D3897" i="77"/>
  <c r="D3898" i="77"/>
  <c r="D3899" i="77"/>
  <c r="D3900" i="77"/>
  <c r="D3901" i="77"/>
  <c r="D3902" i="77"/>
  <c r="D3903" i="77"/>
  <c r="D3904" i="77"/>
  <c r="D3905" i="77"/>
  <c r="D3906" i="77"/>
  <c r="D3907" i="77"/>
  <c r="D3908" i="77"/>
  <c r="D3909" i="77"/>
  <c r="D3910" i="77"/>
  <c r="D3911" i="77"/>
  <c r="D3912" i="77"/>
  <c r="D3913" i="77"/>
  <c r="D3914" i="77"/>
  <c r="D3915" i="77"/>
  <c r="D3916" i="77"/>
  <c r="D3917" i="77"/>
  <c r="D3918" i="77"/>
  <c r="D3919" i="77"/>
  <c r="D3920" i="77"/>
  <c r="D3921" i="77"/>
  <c r="D3922" i="77"/>
  <c r="D3923" i="77"/>
  <c r="D3924" i="77"/>
  <c r="D3925" i="77"/>
  <c r="D3926" i="77"/>
  <c r="D3927" i="77"/>
  <c r="D3928" i="77"/>
  <c r="D3929" i="77"/>
  <c r="D3930" i="77"/>
  <c r="D3931" i="77"/>
  <c r="D3932" i="77"/>
  <c r="D3933" i="77"/>
  <c r="D3934" i="77"/>
  <c r="D3935" i="77"/>
  <c r="D3936" i="77"/>
  <c r="D3937" i="77"/>
  <c r="D3938" i="77"/>
  <c r="D3939" i="77"/>
  <c r="D3940" i="77"/>
  <c r="D3941" i="77"/>
  <c r="D3942" i="77"/>
  <c r="D3943" i="77"/>
  <c r="D3944" i="77"/>
  <c r="D3945" i="77"/>
  <c r="D3946" i="77"/>
  <c r="D3947" i="77"/>
  <c r="D3948" i="77"/>
  <c r="D3949" i="77"/>
  <c r="D3950" i="77"/>
  <c r="D3951" i="77"/>
  <c r="D3952" i="77"/>
  <c r="D3953" i="77"/>
  <c r="D3954" i="77"/>
  <c r="D3955" i="77"/>
  <c r="D3956" i="77"/>
  <c r="D3957" i="77"/>
  <c r="D3958" i="77"/>
  <c r="D3959" i="77"/>
  <c r="D3960" i="77"/>
  <c r="D3961" i="77"/>
  <c r="D3962" i="77"/>
  <c r="D3963" i="77"/>
  <c r="D3964" i="77"/>
  <c r="D3965" i="77"/>
  <c r="D3966" i="77"/>
  <c r="D3967" i="77"/>
  <c r="D3968" i="77"/>
  <c r="D3969" i="77"/>
  <c r="D3970" i="77"/>
  <c r="D3971" i="77"/>
  <c r="D3972" i="77"/>
  <c r="D3973" i="77"/>
  <c r="D3974" i="77"/>
  <c r="D3975" i="77"/>
  <c r="D3976" i="77"/>
  <c r="D3977" i="77"/>
  <c r="D3978" i="77"/>
  <c r="D3979" i="77"/>
  <c r="D3980" i="77"/>
  <c r="D3981" i="77"/>
  <c r="D3982" i="77"/>
  <c r="D3983" i="77"/>
  <c r="D3984" i="77"/>
  <c r="D3985" i="77"/>
  <c r="D3986" i="77"/>
  <c r="D3987" i="77"/>
  <c r="D3988" i="77"/>
  <c r="D3989" i="77"/>
  <c r="D3990" i="77"/>
  <c r="D3991" i="77"/>
  <c r="D3992" i="77"/>
  <c r="D3993" i="77"/>
  <c r="D3994" i="77"/>
  <c r="D3995" i="77"/>
  <c r="D3996" i="77"/>
  <c r="D3997" i="77"/>
  <c r="D3998" i="77"/>
  <c r="D3999" i="77"/>
  <c r="D4000" i="77"/>
  <c r="D4001" i="77"/>
  <c r="D4002" i="77"/>
  <c r="D4003" i="77"/>
  <c r="D4004" i="77"/>
  <c r="D4005" i="77"/>
  <c r="D4006" i="77"/>
  <c r="D4007" i="77"/>
  <c r="D4008" i="77"/>
  <c r="D4009" i="77"/>
  <c r="D4010" i="77"/>
  <c r="D4011" i="77"/>
  <c r="D4012" i="77"/>
  <c r="D4013" i="77"/>
  <c r="D4014" i="77"/>
  <c r="D4015" i="77"/>
  <c r="D4016" i="77"/>
  <c r="D4017" i="77"/>
  <c r="D4018" i="77"/>
  <c r="D4019" i="77"/>
  <c r="D4020" i="77"/>
  <c r="D4021" i="77"/>
  <c r="D4022" i="77"/>
  <c r="D4023" i="77"/>
  <c r="D4024" i="77"/>
  <c r="D4025" i="77"/>
  <c r="D4026" i="77"/>
  <c r="D4027" i="77"/>
  <c r="D4028" i="77"/>
  <c r="D4029" i="77"/>
  <c r="D4030" i="77"/>
  <c r="D4031" i="77"/>
  <c r="D4032" i="77"/>
  <c r="D4033" i="77"/>
  <c r="D4034" i="77"/>
  <c r="D4035" i="77"/>
  <c r="D4036" i="77"/>
  <c r="D4037" i="77"/>
  <c r="D4038" i="77"/>
  <c r="D4039" i="77"/>
  <c r="D4040" i="77"/>
  <c r="D4041" i="77"/>
  <c r="D4042" i="77"/>
  <c r="D4043" i="77"/>
  <c r="D4044" i="77"/>
  <c r="D4045" i="77"/>
  <c r="D4046" i="77"/>
  <c r="D4047" i="77"/>
  <c r="D4048" i="77"/>
  <c r="D4049" i="77"/>
  <c r="D4050" i="77"/>
  <c r="D4051" i="77"/>
  <c r="D4052" i="77"/>
  <c r="D4053" i="77"/>
  <c r="D4054" i="77"/>
  <c r="D4055" i="77"/>
  <c r="D4056" i="77"/>
  <c r="D4057" i="77"/>
  <c r="D4058" i="77"/>
  <c r="D4059" i="77"/>
  <c r="D4060" i="77"/>
  <c r="D4061" i="77"/>
  <c r="D4062" i="77"/>
  <c r="D4063" i="77"/>
  <c r="D4064" i="77"/>
  <c r="D4065" i="77"/>
  <c r="D4066" i="77"/>
  <c r="D4067" i="77"/>
  <c r="D4068" i="77"/>
  <c r="D4069" i="77"/>
  <c r="D4070" i="77"/>
  <c r="D4071" i="77"/>
  <c r="D4072" i="77"/>
  <c r="D4073" i="77"/>
  <c r="D4074" i="77"/>
  <c r="D4075" i="77"/>
  <c r="D4076" i="77"/>
  <c r="D4077" i="77"/>
  <c r="D4078" i="77"/>
  <c r="D4079" i="77"/>
  <c r="D4080" i="77"/>
  <c r="D4081" i="77"/>
  <c r="D4082" i="77"/>
  <c r="D4083" i="77"/>
  <c r="D4084" i="77"/>
  <c r="D4085" i="77"/>
  <c r="D4086" i="77"/>
  <c r="D4087" i="77"/>
  <c r="D4088" i="77"/>
  <c r="D4089" i="77"/>
  <c r="D4090" i="77"/>
  <c r="D4091" i="77"/>
  <c r="D4092" i="77"/>
  <c r="D4093" i="77"/>
  <c r="D4094" i="77"/>
  <c r="D4095" i="77"/>
  <c r="D4096" i="77"/>
  <c r="D4097" i="77"/>
  <c r="D4098" i="77"/>
  <c r="D4099" i="77"/>
  <c r="D4100" i="77"/>
  <c r="D4101" i="77"/>
  <c r="D4102" i="77"/>
  <c r="D4103" i="77"/>
  <c r="D4104" i="77"/>
  <c r="D4105" i="77"/>
  <c r="D4106" i="77"/>
  <c r="D4107" i="77"/>
  <c r="D4108" i="77"/>
  <c r="D4109" i="77"/>
  <c r="D4110" i="77"/>
  <c r="D4111" i="77"/>
  <c r="D4112" i="77"/>
  <c r="D4113" i="77"/>
  <c r="D4114" i="77"/>
  <c r="D4115" i="77"/>
  <c r="D4116" i="77"/>
  <c r="D4117" i="77"/>
  <c r="D4118" i="77"/>
  <c r="D4119" i="77"/>
  <c r="D4120" i="77"/>
  <c r="D4121" i="77"/>
  <c r="D4122" i="77"/>
  <c r="D4123" i="77"/>
  <c r="D4124" i="77"/>
  <c r="D4125" i="77"/>
  <c r="D4126" i="77"/>
  <c r="D4127" i="77"/>
  <c r="D4128" i="77"/>
  <c r="D4129" i="77"/>
  <c r="E6" i="77"/>
  <c r="E7" i="77"/>
  <c r="E8" i="77"/>
  <c r="E9" i="77"/>
  <c r="E10" i="77"/>
  <c r="E11" i="77"/>
  <c r="E12" i="77"/>
  <c r="E13" i="77"/>
  <c r="E14" i="77"/>
  <c r="E15" i="77"/>
  <c r="E16" i="77"/>
  <c r="E17" i="77"/>
  <c r="E18" i="77"/>
  <c r="E19" i="77"/>
  <c r="E20" i="77"/>
  <c r="E21" i="77"/>
  <c r="E22" i="77"/>
  <c r="E23" i="77"/>
  <c r="E24" i="77"/>
  <c r="E25" i="77"/>
  <c r="E26" i="77"/>
  <c r="E27" i="77"/>
  <c r="E28" i="77"/>
  <c r="E29" i="77"/>
  <c r="E30" i="77"/>
  <c r="E31" i="77"/>
  <c r="E32" i="77"/>
  <c r="E33" i="77"/>
  <c r="E34" i="77"/>
  <c r="E35" i="77"/>
  <c r="E36" i="77"/>
  <c r="E37" i="77"/>
  <c r="E38" i="77"/>
  <c r="E39" i="77"/>
  <c r="E40" i="77"/>
  <c r="E41" i="77"/>
  <c r="E42" i="77"/>
  <c r="E43" i="77"/>
  <c r="E44" i="77"/>
  <c r="E45" i="77"/>
  <c r="E46" i="77"/>
  <c r="E47" i="77"/>
  <c r="E48" i="77"/>
  <c r="E49" i="77"/>
  <c r="E50" i="77"/>
  <c r="E51" i="77"/>
  <c r="E52" i="77"/>
  <c r="E53" i="77"/>
  <c r="E54" i="77"/>
  <c r="E55" i="77"/>
  <c r="E56" i="77"/>
  <c r="E57" i="77"/>
  <c r="E58" i="77"/>
  <c r="E59" i="77"/>
  <c r="E60" i="77"/>
  <c r="E61" i="77"/>
  <c r="E62" i="77"/>
  <c r="E63" i="77"/>
  <c r="E64" i="77"/>
  <c r="E65" i="77"/>
  <c r="E66" i="77"/>
  <c r="E67" i="77"/>
  <c r="E68" i="77"/>
  <c r="E69" i="77"/>
  <c r="E70" i="77"/>
  <c r="E71" i="77"/>
  <c r="E72" i="77"/>
  <c r="E73" i="77"/>
  <c r="E74" i="77"/>
  <c r="E75" i="77"/>
  <c r="E76" i="77"/>
  <c r="E77" i="77"/>
  <c r="E78" i="77"/>
  <c r="E79" i="77"/>
  <c r="E80" i="77"/>
  <c r="E81" i="77"/>
  <c r="E82" i="77"/>
  <c r="E83" i="77"/>
  <c r="E84" i="77"/>
  <c r="E85" i="77"/>
  <c r="E86" i="77"/>
  <c r="E87" i="77"/>
  <c r="E88" i="77"/>
  <c r="E89" i="77"/>
  <c r="E90" i="77"/>
  <c r="E91" i="77"/>
  <c r="E92" i="77"/>
  <c r="E93" i="77"/>
  <c r="E94" i="77"/>
  <c r="E95" i="77"/>
  <c r="E96" i="77"/>
  <c r="E97" i="77"/>
  <c r="E98" i="77"/>
  <c r="E99" i="77"/>
  <c r="E100" i="77"/>
  <c r="E101" i="77"/>
  <c r="E102" i="77"/>
  <c r="E103" i="77"/>
  <c r="E104" i="77"/>
  <c r="E105" i="77"/>
  <c r="E106" i="77"/>
  <c r="E107" i="77"/>
  <c r="E108" i="77"/>
  <c r="E109" i="77"/>
  <c r="E110" i="77"/>
  <c r="E111" i="77"/>
  <c r="E112" i="77"/>
  <c r="E113" i="77"/>
  <c r="E114" i="77"/>
  <c r="E115" i="77"/>
  <c r="E116" i="77"/>
  <c r="E117" i="77"/>
  <c r="E118" i="77"/>
  <c r="E119" i="77"/>
  <c r="E120" i="77"/>
  <c r="E121" i="77"/>
  <c r="E122" i="77"/>
  <c r="E123" i="77"/>
  <c r="E124" i="77"/>
  <c r="E125" i="77"/>
  <c r="E126" i="77"/>
  <c r="E127" i="77"/>
  <c r="E128" i="77"/>
  <c r="E129" i="77"/>
  <c r="E130" i="77"/>
  <c r="E131" i="77"/>
  <c r="E132" i="77"/>
  <c r="E133" i="77"/>
  <c r="E134" i="77"/>
  <c r="E135" i="77"/>
  <c r="E136" i="77"/>
  <c r="E137" i="77"/>
  <c r="E138" i="77"/>
  <c r="E139" i="77"/>
  <c r="E140" i="77"/>
  <c r="E141" i="77"/>
  <c r="E142" i="77"/>
  <c r="E143" i="77"/>
  <c r="E144" i="77"/>
  <c r="E145" i="77"/>
  <c r="E146" i="77"/>
  <c r="E147" i="77"/>
  <c r="E148" i="77"/>
  <c r="E149" i="77"/>
  <c r="E150" i="77"/>
  <c r="E151" i="77"/>
  <c r="E152" i="77"/>
  <c r="E153" i="77"/>
  <c r="E154" i="77"/>
  <c r="E155" i="77"/>
  <c r="E156" i="77"/>
  <c r="E157" i="77"/>
  <c r="E158" i="77"/>
  <c r="E159" i="77"/>
  <c r="E160" i="77"/>
  <c r="E161" i="77"/>
  <c r="E162" i="77"/>
  <c r="E163" i="77"/>
  <c r="E164" i="77"/>
  <c r="E165" i="77"/>
  <c r="E166" i="77"/>
  <c r="E167" i="77"/>
  <c r="E168" i="77"/>
  <c r="E169" i="77"/>
  <c r="E170" i="77"/>
  <c r="E171" i="77"/>
  <c r="E172" i="77"/>
  <c r="E173" i="77"/>
  <c r="E174" i="77"/>
  <c r="E175" i="77"/>
  <c r="E176" i="77"/>
  <c r="E177" i="77"/>
  <c r="E178" i="77"/>
  <c r="E179" i="77"/>
  <c r="E180" i="77"/>
  <c r="E181" i="77"/>
  <c r="E182" i="77"/>
  <c r="E183" i="77"/>
  <c r="E184" i="77"/>
  <c r="E185" i="77"/>
  <c r="E186" i="77"/>
  <c r="E187" i="77"/>
  <c r="E188" i="77"/>
  <c r="E189" i="77"/>
  <c r="E190" i="77"/>
  <c r="E191" i="77"/>
  <c r="E192" i="77"/>
  <c r="E193" i="77"/>
  <c r="E194" i="77"/>
  <c r="E195" i="77"/>
  <c r="E196" i="77"/>
  <c r="E197" i="77"/>
  <c r="E198" i="77"/>
  <c r="E199" i="77"/>
  <c r="E200" i="77"/>
  <c r="E201" i="77"/>
  <c r="E202" i="77"/>
  <c r="E203" i="77"/>
  <c r="E204" i="77"/>
  <c r="E205" i="77"/>
  <c r="E206" i="77"/>
  <c r="E207" i="77"/>
  <c r="E208" i="77"/>
  <c r="E209" i="77"/>
  <c r="E210" i="77"/>
  <c r="E211" i="77"/>
  <c r="E212" i="77"/>
  <c r="E213" i="77"/>
  <c r="E214" i="77"/>
  <c r="E215" i="77"/>
  <c r="E216" i="77"/>
  <c r="E217" i="77"/>
  <c r="E218" i="77"/>
  <c r="E219" i="77"/>
  <c r="E220" i="77"/>
  <c r="E221" i="77"/>
  <c r="E222" i="77"/>
  <c r="E223" i="77"/>
  <c r="E224" i="77"/>
  <c r="E225" i="77"/>
  <c r="E226" i="77"/>
  <c r="E227" i="77"/>
  <c r="E228" i="77"/>
  <c r="E229" i="77"/>
  <c r="E230" i="77"/>
  <c r="E231" i="77"/>
  <c r="E232" i="77"/>
  <c r="E233" i="77"/>
  <c r="E234" i="77"/>
  <c r="E235" i="77"/>
  <c r="E236" i="77"/>
  <c r="E237" i="77"/>
  <c r="E238" i="77"/>
  <c r="E239" i="77"/>
  <c r="E240" i="77"/>
  <c r="E241" i="77"/>
  <c r="E242" i="77"/>
  <c r="E243" i="77"/>
  <c r="E244" i="77"/>
  <c r="E245" i="77"/>
  <c r="E246" i="77"/>
  <c r="E247" i="77"/>
  <c r="E248" i="77"/>
  <c r="E249" i="77"/>
  <c r="E250" i="77"/>
  <c r="E251" i="77"/>
  <c r="E252" i="77"/>
  <c r="E253" i="77"/>
  <c r="E254" i="77"/>
  <c r="E255" i="77"/>
  <c r="E256" i="77"/>
  <c r="E257" i="77"/>
  <c r="E258" i="77"/>
  <c r="E259" i="77"/>
  <c r="E260" i="77"/>
  <c r="E261" i="77"/>
  <c r="E262" i="77"/>
  <c r="E263" i="77"/>
  <c r="E264" i="77"/>
  <c r="E265" i="77"/>
  <c r="E266" i="77"/>
  <c r="E267" i="77"/>
  <c r="E268" i="77"/>
  <c r="E269" i="77"/>
  <c r="E270" i="77"/>
  <c r="E271" i="77"/>
  <c r="E272" i="77"/>
  <c r="E273" i="77"/>
  <c r="E274" i="77"/>
  <c r="E275" i="77"/>
  <c r="E276" i="77"/>
  <c r="E277" i="77"/>
  <c r="E278" i="77"/>
  <c r="E279" i="77"/>
  <c r="E280" i="77"/>
  <c r="E281" i="77"/>
  <c r="E282" i="77"/>
  <c r="E283" i="77"/>
  <c r="E284" i="77"/>
  <c r="E285" i="77"/>
  <c r="E286" i="77"/>
  <c r="E287" i="77"/>
  <c r="E288" i="77"/>
  <c r="E289" i="77"/>
  <c r="E290" i="77"/>
  <c r="E291" i="77"/>
  <c r="E292" i="77"/>
  <c r="E293" i="77"/>
  <c r="E294" i="77"/>
  <c r="E295" i="77"/>
  <c r="E296" i="77"/>
  <c r="E297" i="77"/>
  <c r="E298" i="77"/>
  <c r="E299" i="77"/>
  <c r="E300" i="77"/>
  <c r="E301" i="77"/>
  <c r="E302" i="77"/>
  <c r="E303" i="77"/>
  <c r="E304" i="77"/>
  <c r="E305" i="77"/>
  <c r="E306" i="77"/>
  <c r="E307" i="77"/>
  <c r="E308" i="77"/>
  <c r="E309" i="77"/>
  <c r="E310" i="77"/>
  <c r="E311" i="77"/>
  <c r="E312" i="77"/>
  <c r="E313" i="77"/>
  <c r="E314" i="77"/>
  <c r="E315" i="77"/>
  <c r="E316" i="77"/>
  <c r="E317" i="77"/>
  <c r="E318" i="77"/>
  <c r="E319" i="77"/>
  <c r="E320" i="77"/>
  <c r="E321" i="77"/>
  <c r="E322" i="77"/>
  <c r="E323" i="77"/>
  <c r="E324" i="77"/>
  <c r="E325" i="77"/>
  <c r="E326" i="77"/>
  <c r="E327" i="77"/>
  <c r="E328" i="77"/>
  <c r="E329" i="77"/>
  <c r="E330" i="77"/>
  <c r="E331" i="77"/>
  <c r="E332" i="77"/>
  <c r="E333" i="77"/>
  <c r="E334" i="77"/>
  <c r="E335" i="77"/>
  <c r="E336" i="77"/>
  <c r="E337" i="77"/>
  <c r="E338" i="77"/>
  <c r="E339" i="77"/>
  <c r="E340" i="77"/>
  <c r="E341" i="77"/>
  <c r="E342" i="77"/>
  <c r="E343" i="77"/>
  <c r="E344" i="77"/>
  <c r="E345" i="77"/>
  <c r="E346" i="77"/>
  <c r="E347" i="77"/>
  <c r="E348" i="77"/>
  <c r="E349" i="77"/>
  <c r="E350" i="77"/>
  <c r="E351" i="77"/>
  <c r="E352" i="77"/>
  <c r="E353" i="77"/>
  <c r="E354" i="77"/>
  <c r="E355" i="77"/>
  <c r="E356" i="77"/>
  <c r="E357" i="77"/>
  <c r="E358" i="77"/>
  <c r="E359" i="77"/>
  <c r="E360" i="77"/>
  <c r="E361" i="77"/>
  <c r="E362" i="77"/>
  <c r="E363" i="77"/>
  <c r="E364" i="77"/>
  <c r="E365" i="77"/>
  <c r="E366" i="77"/>
  <c r="E367" i="77"/>
  <c r="E368" i="77"/>
  <c r="E369" i="77"/>
  <c r="E370" i="77"/>
  <c r="E371" i="77"/>
  <c r="E372" i="77"/>
  <c r="E373" i="77"/>
  <c r="E374" i="77"/>
  <c r="E375" i="77"/>
  <c r="E376" i="77"/>
  <c r="E377" i="77"/>
  <c r="E378" i="77"/>
  <c r="E379" i="77"/>
  <c r="E380" i="77"/>
  <c r="E381" i="77"/>
  <c r="E382" i="77"/>
  <c r="E383" i="77"/>
  <c r="E384" i="77"/>
  <c r="E385" i="77"/>
  <c r="E386" i="77"/>
  <c r="E387" i="77"/>
  <c r="E388" i="77"/>
  <c r="E389" i="77"/>
  <c r="E390" i="77"/>
  <c r="E391" i="77"/>
  <c r="E392" i="77"/>
  <c r="E393" i="77"/>
  <c r="E394" i="77"/>
  <c r="E395" i="77"/>
  <c r="E396" i="77"/>
  <c r="E397" i="77"/>
  <c r="E398" i="77"/>
  <c r="E399" i="77"/>
  <c r="E400" i="77"/>
  <c r="E401" i="77"/>
  <c r="E402" i="77"/>
  <c r="E403" i="77"/>
  <c r="E404" i="77"/>
  <c r="E405" i="77"/>
  <c r="E406" i="77"/>
  <c r="E407" i="77"/>
  <c r="E408" i="77"/>
  <c r="E409" i="77"/>
  <c r="E410" i="77"/>
  <c r="E411" i="77"/>
  <c r="E412" i="77"/>
  <c r="E413" i="77"/>
  <c r="E414" i="77"/>
  <c r="E415" i="77"/>
  <c r="E416" i="77"/>
  <c r="E417" i="77"/>
  <c r="E418" i="77"/>
  <c r="E419" i="77"/>
  <c r="E420" i="77"/>
  <c r="E421" i="77"/>
  <c r="E422" i="77"/>
  <c r="E423" i="77"/>
  <c r="E424" i="77"/>
  <c r="E425" i="77"/>
  <c r="E426" i="77"/>
  <c r="E427" i="77"/>
  <c r="E428" i="77"/>
  <c r="E429" i="77"/>
  <c r="E430" i="77"/>
  <c r="E431" i="77"/>
  <c r="E432" i="77"/>
  <c r="E433" i="77"/>
  <c r="E434" i="77"/>
  <c r="E435" i="77"/>
  <c r="E436" i="77"/>
  <c r="E437" i="77"/>
  <c r="E438" i="77"/>
  <c r="E439" i="77"/>
  <c r="E440" i="77"/>
  <c r="E441" i="77"/>
  <c r="E442" i="77"/>
  <c r="E443" i="77"/>
  <c r="E444" i="77"/>
  <c r="E445" i="77"/>
  <c r="E446" i="77"/>
  <c r="E447" i="77"/>
  <c r="E448" i="77"/>
  <c r="E449" i="77"/>
  <c r="E450" i="77"/>
  <c r="E451" i="77"/>
  <c r="E452" i="77"/>
  <c r="E453" i="77"/>
  <c r="E454" i="77"/>
  <c r="E455" i="77"/>
  <c r="E456" i="77"/>
  <c r="E457" i="77"/>
  <c r="E458" i="77"/>
  <c r="E459" i="77"/>
  <c r="E460" i="77"/>
  <c r="E461" i="77"/>
  <c r="E462" i="77"/>
  <c r="E463" i="77"/>
  <c r="E464" i="77"/>
  <c r="E465" i="77"/>
  <c r="E466" i="77"/>
  <c r="E467" i="77"/>
  <c r="E468" i="77"/>
  <c r="E469" i="77"/>
  <c r="E470" i="77"/>
  <c r="E471" i="77"/>
  <c r="E472" i="77"/>
  <c r="E473" i="77"/>
  <c r="E474" i="77"/>
  <c r="E475" i="77"/>
  <c r="E476" i="77"/>
  <c r="E477" i="77"/>
  <c r="E478" i="77"/>
  <c r="E479" i="77"/>
  <c r="E480" i="77"/>
  <c r="E481" i="77"/>
  <c r="E482" i="77"/>
  <c r="E483" i="77"/>
  <c r="E484" i="77"/>
  <c r="E485" i="77"/>
  <c r="E486" i="77"/>
  <c r="E487" i="77"/>
  <c r="E488" i="77"/>
  <c r="E489" i="77"/>
  <c r="E490" i="77"/>
  <c r="E491" i="77"/>
  <c r="E492" i="77"/>
  <c r="E493" i="77"/>
  <c r="E494" i="77"/>
  <c r="E495" i="77"/>
  <c r="E496" i="77"/>
  <c r="E497" i="77"/>
  <c r="E498" i="77"/>
  <c r="E499" i="77"/>
  <c r="E500" i="77"/>
  <c r="E501" i="77"/>
  <c r="E502" i="77"/>
  <c r="E503" i="77"/>
  <c r="E504" i="77"/>
  <c r="E505" i="77"/>
  <c r="E506" i="77"/>
  <c r="E507" i="77"/>
  <c r="E508" i="77"/>
  <c r="E509" i="77"/>
  <c r="E510" i="77"/>
  <c r="E511" i="77"/>
  <c r="E512" i="77"/>
  <c r="E513" i="77"/>
  <c r="E514" i="77"/>
  <c r="E515" i="77"/>
  <c r="E516" i="77"/>
  <c r="E517" i="77"/>
  <c r="E518" i="77"/>
  <c r="E519" i="77"/>
  <c r="E520" i="77"/>
  <c r="E521" i="77"/>
  <c r="E522" i="77"/>
  <c r="E523" i="77"/>
  <c r="E524" i="77"/>
  <c r="E525" i="77"/>
  <c r="E526" i="77"/>
  <c r="E527" i="77"/>
  <c r="E528" i="77"/>
  <c r="E529" i="77"/>
  <c r="E530" i="77"/>
  <c r="E531" i="77"/>
  <c r="E532" i="77"/>
  <c r="E533" i="77"/>
  <c r="E534" i="77"/>
  <c r="E535" i="77"/>
  <c r="E536" i="77"/>
  <c r="E537" i="77"/>
  <c r="E538" i="77"/>
  <c r="E539" i="77"/>
  <c r="E540" i="77"/>
  <c r="E541" i="77"/>
  <c r="E542" i="77"/>
  <c r="E543" i="77"/>
  <c r="E544" i="77"/>
  <c r="E545" i="77"/>
  <c r="E546" i="77"/>
  <c r="E547" i="77"/>
  <c r="E548" i="77"/>
  <c r="E549" i="77"/>
  <c r="E550" i="77"/>
  <c r="E551" i="77"/>
  <c r="E552" i="77"/>
  <c r="E553" i="77"/>
  <c r="E554" i="77"/>
  <c r="E555" i="77"/>
  <c r="E556" i="77"/>
  <c r="E557" i="77"/>
  <c r="E558" i="77"/>
  <c r="E559" i="77"/>
  <c r="E560" i="77"/>
  <c r="E561" i="77"/>
  <c r="E562" i="77"/>
  <c r="E563" i="77"/>
  <c r="E564" i="77"/>
  <c r="E565" i="77"/>
  <c r="E566" i="77"/>
  <c r="E567" i="77"/>
  <c r="E568" i="77"/>
  <c r="E569" i="77"/>
  <c r="E570" i="77"/>
  <c r="E571" i="77"/>
  <c r="E572" i="77"/>
  <c r="E573" i="77"/>
  <c r="E574" i="77"/>
  <c r="E575" i="77"/>
  <c r="E576" i="77"/>
  <c r="E577" i="77"/>
  <c r="E578" i="77"/>
  <c r="E579" i="77"/>
  <c r="E580" i="77"/>
  <c r="E581" i="77"/>
  <c r="E582" i="77"/>
  <c r="E583" i="77"/>
  <c r="E584" i="77"/>
  <c r="E585" i="77"/>
  <c r="E586" i="77"/>
  <c r="E587" i="77"/>
  <c r="E588" i="77"/>
  <c r="E589" i="77"/>
  <c r="E590" i="77"/>
  <c r="E591" i="77"/>
  <c r="E592" i="77"/>
  <c r="E593" i="77"/>
  <c r="E594" i="77"/>
  <c r="E595" i="77"/>
  <c r="E596" i="77"/>
  <c r="E597" i="77"/>
  <c r="E598" i="77"/>
  <c r="E599" i="77"/>
  <c r="E600" i="77"/>
  <c r="E601" i="77"/>
  <c r="E602" i="77"/>
  <c r="E603" i="77"/>
  <c r="E604" i="77"/>
  <c r="E605" i="77"/>
  <c r="E606" i="77"/>
  <c r="E607" i="77"/>
  <c r="E608" i="77"/>
  <c r="E609" i="77"/>
  <c r="E610" i="77"/>
  <c r="E611" i="77"/>
  <c r="E612" i="77"/>
  <c r="E613" i="77"/>
  <c r="E614" i="77"/>
  <c r="E615" i="77"/>
  <c r="E616" i="77"/>
  <c r="E617" i="77"/>
  <c r="E618" i="77"/>
  <c r="E619" i="77"/>
  <c r="E620" i="77"/>
  <c r="E621" i="77"/>
  <c r="E622" i="77"/>
  <c r="E623" i="77"/>
  <c r="E624" i="77"/>
  <c r="E625" i="77"/>
  <c r="E626" i="77"/>
  <c r="E627" i="77"/>
  <c r="E628" i="77"/>
  <c r="E629" i="77"/>
  <c r="E630" i="77"/>
  <c r="E631" i="77"/>
  <c r="E632" i="77"/>
  <c r="E633" i="77"/>
  <c r="E634" i="77"/>
  <c r="E635" i="77"/>
  <c r="E636" i="77"/>
  <c r="E637" i="77"/>
  <c r="E638" i="77"/>
  <c r="E639" i="77"/>
  <c r="E640" i="77"/>
  <c r="E641" i="77"/>
  <c r="E642" i="77"/>
  <c r="E643" i="77"/>
  <c r="E644" i="77"/>
  <c r="E645" i="77"/>
  <c r="E646" i="77"/>
  <c r="E647" i="77"/>
  <c r="E648" i="77"/>
  <c r="E649" i="77"/>
  <c r="E650" i="77"/>
  <c r="E651" i="77"/>
  <c r="E652" i="77"/>
  <c r="E653" i="77"/>
  <c r="E654" i="77"/>
  <c r="E655" i="77"/>
  <c r="E656" i="77"/>
  <c r="E657" i="77"/>
  <c r="E658" i="77"/>
  <c r="E659" i="77"/>
  <c r="E660" i="77"/>
  <c r="E661" i="77"/>
  <c r="E662" i="77"/>
  <c r="E663" i="77"/>
  <c r="E664" i="77"/>
  <c r="E665" i="77"/>
  <c r="E666" i="77"/>
  <c r="E667" i="77"/>
  <c r="E668" i="77"/>
  <c r="E669" i="77"/>
  <c r="E670" i="77"/>
  <c r="E671" i="77"/>
  <c r="E672" i="77"/>
  <c r="E673" i="77"/>
  <c r="E674" i="77"/>
  <c r="E675" i="77"/>
  <c r="E676" i="77"/>
  <c r="E677" i="77"/>
  <c r="E678" i="77"/>
  <c r="E679" i="77"/>
  <c r="E680" i="77"/>
  <c r="E681" i="77"/>
  <c r="E682" i="77"/>
  <c r="E683" i="77"/>
  <c r="E684" i="77"/>
  <c r="E685" i="77"/>
  <c r="E686" i="77"/>
  <c r="E687" i="77"/>
  <c r="E688" i="77"/>
  <c r="E689" i="77"/>
  <c r="E690" i="77"/>
  <c r="E691" i="77"/>
  <c r="E692" i="77"/>
  <c r="E693" i="77"/>
  <c r="E694" i="77"/>
  <c r="E695" i="77"/>
  <c r="E696" i="77"/>
  <c r="E697" i="77"/>
  <c r="E698" i="77"/>
  <c r="E699" i="77"/>
  <c r="E700" i="77"/>
  <c r="E701" i="77"/>
  <c r="E702" i="77"/>
  <c r="E703" i="77"/>
  <c r="E704" i="77"/>
  <c r="E705" i="77"/>
  <c r="E706" i="77"/>
  <c r="E707" i="77"/>
  <c r="E708" i="77"/>
  <c r="E709" i="77"/>
  <c r="E710" i="77"/>
  <c r="E711" i="77"/>
  <c r="E712" i="77"/>
  <c r="E713" i="77"/>
  <c r="E714" i="77"/>
  <c r="E715" i="77"/>
  <c r="E716" i="77"/>
  <c r="E717" i="77"/>
  <c r="E718" i="77"/>
  <c r="E719" i="77"/>
  <c r="E720" i="77"/>
  <c r="E721" i="77"/>
  <c r="E722" i="77"/>
  <c r="E723" i="77"/>
  <c r="E724" i="77"/>
  <c r="E725" i="77"/>
  <c r="E726" i="77"/>
  <c r="E727" i="77"/>
  <c r="E728" i="77"/>
  <c r="E729" i="77"/>
  <c r="E730" i="77"/>
  <c r="E731" i="77"/>
  <c r="E732" i="77"/>
  <c r="E733" i="77"/>
  <c r="E734" i="77"/>
  <c r="E735" i="77"/>
  <c r="E736" i="77"/>
  <c r="E737" i="77"/>
  <c r="E738" i="77"/>
  <c r="E739" i="77"/>
  <c r="E740" i="77"/>
  <c r="E741" i="77"/>
  <c r="E742" i="77"/>
  <c r="E743" i="77"/>
  <c r="E744" i="77"/>
  <c r="E745" i="77"/>
  <c r="E746" i="77"/>
  <c r="E747" i="77"/>
  <c r="E748" i="77"/>
  <c r="E749" i="77"/>
  <c r="E750" i="77"/>
  <c r="E751" i="77"/>
  <c r="E752" i="77"/>
  <c r="E753" i="77"/>
  <c r="E754" i="77"/>
  <c r="E755" i="77"/>
  <c r="E756" i="77"/>
  <c r="E757" i="77"/>
  <c r="E758" i="77"/>
  <c r="E759" i="77"/>
  <c r="E760" i="77"/>
  <c r="E761" i="77"/>
  <c r="E762" i="77"/>
  <c r="E763" i="77"/>
  <c r="E764" i="77"/>
  <c r="E765" i="77"/>
  <c r="E766" i="77"/>
  <c r="E767" i="77"/>
  <c r="E768" i="77"/>
  <c r="E769" i="77"/>
  <c r="E770" i="77"/>
  <c r="E771" i="77"/>
  <c r="E772" i="77"/>
  <c r="E773" i="77"/>
  <c r="E774" i="77"/>
  <c r="E775" i="77"/>
  <c r="E776" i="77"/>
  <c r="E777" i="77"/>
  <c r="E778" i="77"/>
  <c r="E779" i="77"/>
  <c r="E780" i="77"/>
  <c r="E781" i="77"/>
  <c r="E782" i="77"/>
  <c r="E783" i="77"/>
  <c r="E784" i="77"/>
  <c r="E785" i="77"/>
  <c r="E786" i="77"/>
  <c r="E787" i="77"/>
  <c r="E788" i="77"/>
  <c r="E789" i="77"/>
  <c r="E790" i="77"/>
  <c r="E791" i="77"/>
  <c r="E792" i="77"/>
  <c r="E793" i="77"/>
  <c r="E794" i="77"/>
  <c r="E795" i="77"/>
  <c r="E796" i="77"/>
  <c r="E797" i="77"/>
  <c r="E798" i="77"/>
  <c r="E799" i="77"/>
  <c r="E800" i="77"/>
  <c r="E801" i="77"/>
  <c r="E802" i="77"/>
  <c r="E803" i="77"/>
  <c r="E804" i="77"/>
  <c r="E805" i="77"/>
  <c r="E806" i="77"/>
  <c r="E807" i="77"/>
  <c r="E808" i="77"/>
  <c r="E809" i="77"/>
  <c r="E810" i="77"/>
  <c r="E811" i="77"/>
  <c r="E812" i="77"/>
  <c r="E813" i="77"/>
  <c r="E814" i="77"/>
  <c r="E815" i="77"/>
  <c r="E816" i="77"/>
  <c r="E817" i="77"/>
  <c r="E818" i="77"/>
  <c r="E819" i="77"/>
  <c r="E820" i="77"/>
  <c r="E821" i="77"/>
  <c r="E822" i="77"/>
  <c r="E823" i="77"/>
  <c r="E824" i="77"/>
  <c r="E825" i="77"/>
  <c r="E826" i="77"/>
  <c r="E827" i="77"/>
  <c r="E828" i="77"/>
  <c r="E829" i="77"/>
  <c r="E830" i="77"/>
  <c r="E831" i="77"/>
  <c r="E832" i="77"/>
  <c r="E833" i="77"/>
  <c r="E834" i="77"/>
  <c r="E835" i="77"/>
  <c r="E836" i="77"/>
  <c r="E837" i="77"/>
  <c r="E838" i="77"/>
  <c r="E839" i="77"/>
  <c r="E840" i="77"/>
  <c r="E841" i="77"/>
  <c r="E842" i="77"/>
  <c r="E843" i="77"/>
  <c r="E844" i="77"/>
  <c r="E845" i="77"/>
  <c r="E846" i="77"/>
  <c r="E847" i="77"/>
  <c r="E848" i="77"/>
  <c r="E849" i="77"/>
  <c r="E850" i="77"/>
  <c r="E851" i="77"/>
  <c r="E852" i="77"/>
  <c r="E853" i="77"/>
  <c r="E854" i="77"/>
  <c r="E855" i="77"/>
  <c r="E856" i="77"/>
  <c r="E857" i="77"/>
  <c r="E858" i="77"/>
  <c r="E859" i="77"/>
  <c r="E860" i="77"/>
  <c r="E861" i="77"/>
  <c r="E862" i="77"/>
  <c r="E863" i="77"/>
  <c r="E864" i="77"/>
  <c r="E865" i="77"/>
  <c r="E866" i="77"/>
  <c r="E867" i="77"/>
  <c r="E868" i="77"/>
  <c r="E869" i="77"/>
  <c r="E870" i="77"/>
  <c r="E871" i="77"/>
  <c r="E872" i="77"/>
  <c r="E873" i="77"/>
  <c r="E874" i="77"/>
  <c r="E875" i="77"/>
  <c r="E876" i="77"/>
  <c r="E877" i="77"/>
  <c r="E878" i="77"/>
  <c r="E879" i="77"/>
  <c r="E880" i="77"/>
  <c r="E881" i="77"/>
  <c r="E882" i="77"/>
  <c r="E883" i="77"/>
  <c r="E884" i="77"/>
  <c r="E885" i="77"/>
  <c r="E886" i="77"/>
  <c r="E887" i="77"/>
  <c r="E888" i="77"/>
  <c r="E889" i="77"/>
  <c r="E890" i="77"/>
  <c r="E891" i="77"/>
  <c r="E892" i="77"/>
  <c r="E893" i="77"/>
  <c r="E894" i="77"/>
  <c r="E895" i="77"/>
  <c r="E896" i="77"/>
  <c r="E897" i="77"/>
  <c r="E898" i="77"/>
  <c r="E899" i="77"/>
  <c r="E900" i="77"/>
  <c r="E901" i="77"/>
  <c r="E902" i="77"/>
  <c r="E903" i="77"/>
  <c r="E904" i="77"/>
  <c r="E905" i="77"/>
  <c r="E906" i="77"/>
  <c r="E907" i="77"/>
  <c r="E908" i="77"/>
  <c r="E909" i="77"/>
  <c r="E910" i="77"/>
  <c r="E911" i="77"/>
  <c r="E912" i="77"/>
  <c r="E913" i="77"/>
  <c r="E914" i="77"/>
  <c r="E915" i="77"/>
  <c r="E916" i="77"/>
  <c r="E917" i="77"/>
  <c r="E918" i="77"/>
  <c r="E919" i="77"/>
  <c r="E920" i="77"/>
  <c r="E921" i="77"/>
  <c r="E922" i="77"/>
  <c r="E923" i="77"/>
  <c r="E924" i="77"/>
  <c r="E925" i="77"/>
  <c r="E926" i="77"/>
  <c r="E927" i="77"/>
  <c r="E928" i="77"/>
  <c r="E929" i="77"/>
  <c r="E930" i="77"/>
  <c r="E931" i="77"/>
  <c r="E932" i="77"/>
  <c r="E933" i="77"/>
  <c r="E934" i="77"/>
  <c r="E935" i="77"/>
  <c r="E936" i="77"/>
  <c r="E937" i="77"/>
  <c r="E938" i="77"/>
  <c r="E939" i="77"/>
  <c r="E940" i="77"/>
  <c r="E941" i="77"/>
  <c r="E942" i="77"/>
  <c r="E943" i="77"/>
  <c r="E944" i="77"/>
  <c r="E945" i="77"/>
  <c r="E946" i="77"/>
  <c r="E947" i="77"/>
  <c r="E948" i="77"/>
  <c r="E949" i="77"/>
  <c r="E950" i="77"/>
  <c r="E951" i="77"/>
  <c r="E952" i="77"/>
  <c r="E953" i="77"/>
  <c r="E954" i="77"/>
  <c r="E955" i="77"/>
  <c r="E956" i="77"/>
  <c r="E957" i="77"/>
  <c r="E958" i="77"/>
  <c r="E959" i="77"/>
  <c r="E960" i="77"/>
  <c r="E961" i="77"/>
  <c r="E962" i="77"/>
  <c r="E963" i="77"/>
  <c r="E964" i="77"/>
  <c r="E965" i="77"/>
  <c r="E966" i="77"/>
  <c r="E967" i="77"/>
  <c r="E968" i="77"/>
  <c r="E969" i="77"/>
  <c r="E970" i="77"/>
  <c r="E971" i="77"/>
  <c r="E972" i="77"/>
  <c r="E973" i="77"/>
  <c r="E974" i="77"/>
  <c r="E975" i="77"/>
  <c r="E976" i="77"/>
  <c r="E977" i="77"/>
  <c r="E978" i="77"/>
  <c r="E979" i="77"/>
  <c r="E980" i="77"/>
  <c r="E981" i="77"/>
  <c r="E982" i="77"/>
  <c r="E983" i="77"/>
  <c r="E984" i="77"/>
  <c r="E985" i="77"/>
  <c r="E986" i="77"/>
  <c r="E987" i="77"/>
  <c r="E988" i="77"/>
  <c r="E989" i="77"/>
  <c r="E990" i="77"/>
  <c r="E991" i="77"/>
  <c r="E992" i="77"/>
  <c r="E993" i="77"/>
  <c r="E994" i="77"/>
  <c r="E995" i="77"/>
  <c r="E996" i="77"/>
  <c r="E997" i="77"/>
  <c r="E998" i="77"/>
  <c r="E999" i="77"/>
  <c r="E1000" i="77"/>
  <c r="E1001" i="77"/>
  <c r="E1002" i="77"/>
  <c r="E1003" i="77"/>
  <c r="E1004" i="77"/>
  <c r="E1005" i="77"/>
  <c r="E1006" i="77"/>
  <c r="E1007" i="77"/>
  <c r="E1008" i="77"/>
  <c r="E1009" i="77"/>
  <c r="E1010" i="77"/>
  <c r="E1011" i="77"/>
  <c r="E1012" i="77"/>
  <c r="E1013" i="77"/>
  <c r="E1014" i="77"/>
  <c r="E1015" i="77"/>
  <c r="E1016" i="77"/>
  <c r="E1017" i="77"/>
  <c r="E1018" i="77"/>
  <c r="E1019" i="77"/>
  <c r="E1020" i="77"/>
  <c r="E1021" i="77"/>
  <c r="E1022" i="77"/>
  <c r="E1023" i="77"/>
  <c r="E1024" i="77"/>
  <c r="E1025" i="77"/>
  <c r="E1026" i="77"/>
  <c r="E1027" i="77"/>
  <c r="E1028" i="77"/>
  <c r="E1029" i="77"/>
  <c r="E1030" i="77"/>
  <c r="E1031" i="77"/>
  <c r="E1032" i="77"/>
  <c r="E1033" i="77"/>
  <c r="E1034" i="77"/>
  <c r="E1035" i="77"/>
  <c r="E1036" i="77"/>
  <c r="E1037" i="77"/>
  <c r="E1038" i="77"/>
  <c r="E1039" i="77"/>
  <c r="E1040" i="77"/>
  <c r="E1041" i="77"/>
  <c r="E1042" i="77"/>
  <c r="E1043" i="77"/>
  <c r="E1044" i="77"/>
  <c r="E1045" i="77"/>
  <c r="E1046" i="77"/>
  <c r="E1047" i="77"/>
  <c r="E1048" i="77"/>
  <c r="E1049" i="77"/>
  <c r="E1050" i="77"/>
  <c r="E1051" i="77"/>
  <c r="E1052" i="77"/>
  <c r="E1053" i="77"/>
  <c r="E1054" i="77"/>
  <c r="E1055" i="77"/>
  <c r="E1056" i="77"/>
  <c r="E1057" i="77"/>
  <c r="E1058" i="77"/>
  <c r="E1059" i="77"/>
  <c r="E1060" i="77"/>
  <c r="E1061" i="77"/>
  <c r="E1062" i="77"/>
  <c r="E1063" i="77"/>
  <c r="E1064" i="77"/>
  <c r="E1065" i="77"/>
  <c r="E1066" i="77"/>
  <c r="E1067" i="77"/>
  <c r="E1068" i="77"/>
  <c r="E1069" i="77"/>
  <c r="E1070" i="77"/>
  <c r="E1071" i="77"/>
  <c r="E1072" i="77"/>
  <c r="E1073" i="77"/>
  <c r="E1074" i="77"/>
  <c r="E1075" i="77"/>
  <c r="E1076" i="77"/>
  <c r="E1077" i="77"/>
  <c r="E1078" i="77"/>
  <c r="E1079" i="77"/>
  <c r="E1080" i="77"/>
  <c r="E1081" i="77"/>
  <c r="E1082" i="77"/>
  <c r="E1083" i="77"/>
  <c r="E1084" i="77"/>
  <c r="E1085" i="77"/>
  <c r="E1086" i="77"/>
  <c r="E1087" i="77"/>
  <c r="E1088" i="77"/>
  <c r="E1089" i="77"/>
  <c r="E1090" i="77"/>
  <c r="E1091" i="77"/>
  <c r="E1092" i="77"/>
  <c r="E1093" i="77"/>
  <c r="E1094" i="77"/>
  <c r="E1095" i="77"/>
  <c r="E1096" i="77"/>
  <c r="E1097" i="77"/>
  <c r="E1098" i="77"/>
  <c r="E1099" i="77"/>
  <c r="E1100" i="77"/>
  <c r="E1101" i="77"/>
  <c r="E1102" i="77"/>
  <c r="E1103" i="77"/>
  <c r="E1104" i="77"/>
  <c r="E1105" i="77"/>
  <c r="E1106" i="77"/>
  <c r="E1107" i="77"/>
  <c r="E1108" i="77"/>
  <c r="E1109" i="77"/>
  <c r="E1110" i="77"/>
  <c r="E1111" i="77"/>
  <c r="E1112" i="77"/>
  <c r="E1113" i="77"/>
  <c r="E1114" i="77"/>
  <c r="E1115" i="77"/>
  <c r="E1116" i="77"/>
  <c r="E1117" i="77"/>
  <c r="E1118" i="77"/>
  <c r="E1119" i="77"/>
  <c r="E1120" i="77"/>
  <c r="E1121" i="77"/>
  <c r="E1122" i="77"/>
  <c r="E1123" i="77"/>
  <c r="E1124" i="77"/>
  <c r="E1125" i="77"/>
  <c r="E1126" i="77"/>
  <c r="E1127" i="77"/>
  <c r="E1128" i="77"/>
  <c r="E1129" i="77"/>
  <c r="E1130" i="77"/>
  <c r="E1131" i="77"/>
  <c r="E1132" i="77"/>
  <c r="E1133" i="77"/>
  <c r="E1134" i="77"/>
  <c r="E1135" i="77"/>
  <c r="E1136" i="77"/>
  <c r="E1137" i="77"/>
  <c r="E1138" i="77"/>
  <c r="E1139" i="77"/>
  <c r="E1140" i="77"/>
  <c r="E1141" i="77"/>
  <c r="E1142" i="77"/>
  <c r="E1143" i="77"/>
  <c r="E1144" i="77"/>
  <c r="E1145" i="77"/>
  <c r="E1146" i="77"/>
  <c r="E1147" i="77"/>
  <c r="E1148" i="77"/>
  <c r="E1149" i="77"/>
  <c r="E1150" i="77"/>
  <c r="E1151" i="77"/>
  <c r="E1152" i="77"/>
  <c r="E1153" i="77"/>
  <c r="E1154" i="77"/>
  <c r="E1155" i="77"/>
  <c r="E1156" i="77"/>
  <c r="E1157" i="77"/>
  <c r="E1158" i="77"/>
  <c r="E1159" i="77"/>
  <c r="E1160" i="77"/>
  <c r="E1161" i="77"/>
  <c r="E1162" i="77"/>
  <c r="E1163" i="77"/>
  <c r="E1164" i="77"/>
  <c r="E1165" i="77"/>
  <c r="E1166" i="77"/>
  <c r="E1167" i="77"/>
  <c r="E1168" i="77"/>
  <c r="E1169" i="77"/>
  <c r="E1170" i="77"/>
  <c r="E1171" i="77"/>
  <c r="E1172" i="77"/>
  <c r="E1173" i="77"/>
  <c r="E1174" i="77"/>
  <c r="E1175" i="77"/>
  <c r="E1176" i="77"/>
  <c r="E1177" i="77"/>
  <c r="E1178" i="77"/>
  <c r="E1179" i="77"/>
  <c r="E1180" i="77"/>
  <c r="E1181" i="77"/>
  <c r="E1182" i="77"/>
  <c r="E1183" i="77"/>
  <c r="E1184" i="77"/>
  <c r="E1185" i="77"/>
  <c r="E1186" i="77"/>
  <c r="E1187" i="77"/>
  <c r="E1188" i="77"/>
  <c r="E1189" i="77"/>
  <c r="E1190" i="77"/>
  <c r="E1191" i="77"/>
  <c r="E1192" i="77"/>
  <c r="E1193" i="77"/>
  <c r="E1194" i="77"/>
  <c r="E1195" i="77"/>
  <c r="E1196" i="77"/>
  <c r="E1197" i="77"/>
  <c r="E1198" i="77"/>
  <c r="E1199" i="77"/>
  <c r="E1200" i="77"/>
  <c r="E1201" i="77"/>
  <c r="E1202" i="77"/>
  <c r="E1203" i="77"/>
  <c r="E1204" i="77"/>
  <c r="E1205" i="77"/>
  <c r="E1206" i="77"/>
  <c r="E1207" i="77"/>
  <c r="E1208" i="77"/>
  <c r="E1209" i="77"/>
  <c r="E1210" i="77"/>
  <c r="E1211" i="77"/>
  <c r="E1212" i="77"/>
  <c r="E1213" i="77"/>
  <c r="E1214" i="77"/>
  <c r="E1215" i="77"/>
  <c r="E1216" i="77"/>
  <c r="E1217" i="77"/>
  <c r="E1218" i="77"/>
  <c r="E1219" i="77"/>
  <c r="E1220" i="77"/>
  <c r="E1221" i="77"/>
  <c r="E1222" i="77"/>
  <c r="E1223" i="77"/>
  <c r="E1224" i="77"/>
  <c r="E1225" i="77"/>
  <c r="E1226" i="77"/>
  <c r="E1227" i="77"/>
  <c r="E1228" i="77"/>
  <c r="E1229" i="77"/>
  <c r="E1230" i="77"/>
  <c r="E1231" i="77"/>
  <c r="E1232" i="77"/>
  <c r="E1233" i="77"/>
  <c r="E1234" i="77"/>
  <c r="E1235" i="77"/>
  <c r="E1236" i="77"/>
  <c r="E1237" i="77"/>
  <c r="E1238" i="77"/>
  <c r="E1239" i="77"/>
  <c r="E1240" i="77"/>
  <c r="E1241" i="77"/>
  <c r="E1242" i="77"/>
  <c r="E1243" i="77"/>
  <c r="E1244" i="77"/>
  <c r="E1245" i="77"/>
  <c r="E1246" i="77"/>
  <c r="E1247" i="77"/>
  <c r="E1248" i="77"/>
  <c r="E1249" i="77"/>
  <c r="E1250" i="77"/>
  <c r="E1251" i="77"/>
  <c r="E1252" i="77"/>
  <c r="E1253" i="77"/>
  <c r="E1254" i="77"/>
  <c r="E1255" i="77"/>
  <c r="E1256" i="77"/>
  <c r="E1257" i="77"/>
  <c r="E1258" i="77"/>
  <c r="E1259" i="77"/>
  <c r="E1260" i="77"/>
  <c r="E1261" i="77"/>
  <c r="E1262" i="77"/>
  <c r="E1263" i="77"/>
  <c r="E1264" i="77"/>
  <c r="E1265" i="77"/>
  <c r="E1266" i="77"/>
  <c r="E1267" i="77"/>
  <c r="E1268" i="77"/>
  <c r="E1269" i="77"/>
  <c r="E1270" i="77"/>
  <c r="E1271" i="77"/>
  <c r="E1272" i="77"/>
  <c r="E1273" i="77"/>
  <c r="E1274" i="77"/>
  <c r="E1275" i="77"/>
  <c r="E1276" i="77"/>
  <c r="E1277" i="77"/>
  <c r="E1278" i="77"/>
  <c r="E1279" i="77"/>
  <c r="E1280" i="77"/>
  <c r="E1281" i="77"/>
  <c r="E1282" i="77"/>
  <c r="E1283" i="77"/>
  <c r="E1284" i="77"/>
  <c r="E1285" i="77"/>
  <c r="E1286" i="77"/>
  <c r="E1287" i="77"/>
  <c r="E1288" i="77"/>
  <c r="E1289" i="77"/>
  <c r="E1290" i="77"/>
  <c r="E1291" i="77"/>
  <c r="E1292" i="77"/>
  <c r="E1293" i="77"/>
  <c r="E1294" i="77"/>
  <c r="E1295" i="77"/>
  <c r="E1296" i="77"/>
  <c r="E1297" i="77"/>
  <c r="E1298" i="77"/>
  <c r="E1299" i="77"/>
  <c r="E1300" i="77"/>
  <c r="E1301" i="77"/>
  <c r="E1302" i="77"/>
  <c r="E1303" i="77"/>
  <c r="E1304" i="77"/>
  <c r="E1305" i="77"/>
  <c r="E1306" i="77"/>
  <c r="E1307" i="77"/>
  <c r="E1308" i="77"/>
  <c r="E1309" i="77"/>
  <c r="E1310" i="77"/>
  <c r="E1311" i="77"/>
  <c r="E1312" i="77"/>
  <c r="E1313" i="77"/>
  <c r="E1314" i="77"/>
  <c r="E1315" i="77"/>
  <c r="E1316" i="77"/>
  <c r="E1317" i="77"/>
  <c r="E1318" i="77"/>
  <c r="E1319" i="77"/>
  <c r="E1320" i="77"/>
  <c r="E1321" i="77"/>
  <c r="E1322" i="77"/>
  <c r="E1323" i="77"/>
  <c r="E1324" i="77"/>
  <c r="E1325" i="77"/>
  <c r="E1326" i="77"/>
  <c r="E1327" i="77"/>
  <c r="E1328" i="77"/>
  <c r="E1329" i="77"/>
  <c r="E1330" i="77"/>
  <c r="E1331" i="77"/>
  <c r="E1332" i="77"/>
  <c r="E1333" i="77"/>
  <c r="E1334" i="77"/>
  <c r="E1335" i="77"/>
  <c r="E1336" i="77"/>
  <c r="E1337" i="77"/>
  <c r="E1338" i="77"/>
  <c r="E1339" i="77"/>
  <c r="E1340" i="77"/>
  <c r="E1341" i="77"/>
  <c r="E1342" i="77"/>
  <c r="E1343" i="77"/>
  <c r="E1344" i="77"/>
  <c r="E1345" i="77"/>
  <c r="E1346" i="77"/>
  <c r="E1347" i="77"/>
  <c r="E1348" i="77"/>
  <c r="E1349" i="77"/>
  <c r="E1350" i="77"/>
  <c r="E1351" i="77"/>
  <c r="E1352" i="77"/>
  <c r="E1353" i="77"/>
  <c r="E1354" i="77"/>
  <c r="E1355" i="77"/>
  <c r="E1356" i="77"/>
  <c r="E1357" i="77"/>
  <c r="E1358" i="77"/>
  <c r="E1359" i="77"/>
  <c r="E1360" i="77"/>
  <c r="E1361" i="77"/>
  <c r="E1362" i="77"/>
  <c r="E1363" i="77"/>
  <c r="E1364" i="77"/>
  <c r="E1365" i="77"/>
  <c r="E1366" i="77"/>
  <c r="E1367" i="77"/>
  <c r="E1368" i="77"/>
  <c r="E1369" i="77"/>
  <c r="E1370" i="77"/>
  <c r="E1371" i="77"/>
  <c r="E1372" i="77"/>
  <c r="E1373" i="77"/>
  <c r="E1374" i="77"/>
  <c r="E1375" i="77"/>
  <c r="E1376" i="77"/>
  <c r="E1377" i="77"/>
  <c r="E1378" i="77"/>
  <c r="E1379" i="77"/>
  <c r="E1380" i="77"/>
  <c r="E1381" i="77"/>
  <c r="E1382" i="77"/>
  <c r="E1383" i="77"/>
  <c r="E1384" i="77"/>
  <c r="E1385" i="77"/>
  <c r="E1386" i="77"/>
  <c r="E1387" i="77"/>
  <c r="E1388" i="77"/>
  <c r="E1389" i="77"/>
  <c r="E1390" i="77"/>
  <c r="E1391" i="77"/>
  <c r="E1392" i="77"/>
  <c r="E1393" i="77"/>
  <c r="E1394" i="77"/>
  <c r="E1395" i="77"/>
  <c r="E1396" i="77"/>
  <c r="E1397" i="77"/>
  <c r="E1398" i="77"/>
  <c r="E1399" i="77"/>
  <c r="E1400" i="77"/>
  <c r="E1401" i="77"/>
  <c r="E1402" i="77"/>
  <c r="E1403" i="77"/>
  <c r="E1404" i="77"/>
  <c r="E1405" i="77"/>
  <c r="E1406" i="77"/>
  <c r="E1407" i="77"/>
  <c r="E1408" i="77"/>
  <c r="E1409" i="77"/>
  <c r="E1410" i="77"/>
  <c r="E1411" i="77"/>
  <c r="E1412" i="77"/>
  <c r="E1413" i="77"/>
  <c r="E1414" i="77"/>
  <c r="E1415" i="77"/>
  <c r="E1416" i="77"/>
  <c r="E1417" i="77"/>
  <c r="E1418" i="77"/>
  <c r="E1419" i="77"/>
  <c r="E1420" i="77"/>
  <c r="E1421" i="77"/>
  <c r="E1422" i="77"/>
  <c r="E1423" i="77"/>
  <c r="E1424" i="77"/>
  <c r="E1425" i="77"/>
  <c r="E1426" i="77"/>
  <c r="E1427" i="77"/>
  <c r="E1428" i="77"/>
  <c r="E1429" i="77"/>
  <c r="E1430" i="77"/>
  <c r="E1431" i="77"/>
  <c r="E1432" i="77"/>
  <c r="E1433" i="77"/>
  <c r="E1434" i="77"/>
  <c r="E1435" i="77"/>
  <c r="E1436" i="77"/>
  <c r="E1437" i="77"/>
  <c r="E1438" i="77"/>
  <c r="E1439" i="77"/>
  <c r="E1440" i="77"/>
  <c r="E1441" i="77"/>
  <c r="E1442" i="77"/>
  <c r="E1443" i="77"/>
  <c r="E1444" i="77"/>
  <c r="E1445" i="77"/>
  <c r="E1446" i="77"/>
  <c r="E1447" i="77"/>
  <c r="E1448" i="77"/>
  <c r="E1449" i="77"/>
  <c r="E1450" i="77"/>
  <c r="E1451" i="77"/>
  <c r="E1452" i="77"/>
  <c r="E1453" i="77"/>
  <c r="E1454" i="77"/>
  <c r="E1455" i="77"/>
  <c r="E1456" i="77"/>
  <c r="E1457" i="77"/>
  <c r="E1458" i="77"/>
  <c r="E1459" i="77"/>
  <c r="E1460" i="77"/>
  <c r="E1461" i="77"/>
  <c r="E1462" i="77"/>
  <c r="E1463" i="77"/>
  <c r="E1464" i="77"/>
  <c r="E1465" i="77"/>
  <c r="E1466" i="77"/>
  <c r="E1467" i="77"/>
  <c r="E1468" i="77"/>
  <c r="E1469" i="77"/>
  <c r="E1470" i="77"/>
  <c r="E1471" i="77"/>
  <c r="E1472" i="77"/>
  <c r="E1473" i="77"/>
  <c r="E1474" i="77"/>
  <c r="E1475" i="77"/>
  <c r="E1476" i="77"/>
  <c r="E1477" i="77"/>
  <c r="E1478" i="77"/>
  <c r="E1479" i="77"/>
  <c r="E1480" i="77"/>
  <c r="E1481" i="77"/>
  <c r="E1482" i="77"/>
  <c r="E1483" i="77"/>
  <c r="E1484" i="77"/>
  <c r="E1485" i="77"/>
  <c r="E1486" i="77"/>
  <c r="E1487" i="77"/>
  <c r="E1488" i="77"/>
  <c r="E1489" i="77"/>
  <c r="E1490" i="77"/>
  <c r="E1491" i="77"/>
  <c r="E1492" i="77"/>
  <c r="E1493" i="77"/>
  <c r="E1494" i="77"/>
  <c r="E1495" i="77"/>
  <c r="E1496" i="77"/>
  <c r="E1497" i="77"/>
  <c r="E1498" i="77"/>
  <c r="E1499" i="77"/>
  <c r="E1500" i="77"/>
  <c r="E1501" i="77"/>
  <c r="E1502" i="77"/>
  <c r="E1503" i="77"/>
  <c r="E1504" i="77"/>
  <c r="E1505" i="77"/>
  <c r="E1506" i="77"/>
  <c r="E1507" i="77"/>
  <c r="E1508" i="77"/>
  <c r="E1509" i="77"/>
  <c r="E1510" i="77"/>
  <c r="E1511" i="77"/>
  <c r="E1512" i="77"/>
  <c r="E1513" i="77"/>
  <c r="E1514" i="77"/>
  <c r="E1515" i="77"/>
  <c r="E1516" i="77"/>
  <c r="E1517" i="77"/>
  <c r="E1518" i="77"/>
  <c r="E1519" i="77"/>
  <c r="E1520" i="77"/>
  <c r="E1521" i="77"/>
  <c r="E1522" i="77"/>
  <c r="E1523" i="77"/>
  <c r="E1524" i="77"/>
  <c r="E1525" i="77"/>
  <c r="E1526" i="77"/>
  <c r="E1527" i="77"/>
  <c r="E1528" i="77"/>
  <c r="E1529" i="77"/>
  <c r="E1530" i="77"/>
  <c r="E1531" i="77"/>
  <c r="E1532" i="77"/>
  <c r="E1533" i="77"/>
  <c r="E1534" i="77"/>
  <c r="E1535" i="77"/>
  <c r="E1536" i="77"/>
  <c r="E1537" i="77"/>
  <c r="E1538" i="77"/>
  <c r="E1539" i="77"/>
  <c r="E1540" i="77"/>
  <c r="E1541" i="77"/>
  <c r="E1542" i="77"/>
  <c r="E1543" i="77"/>
  <c r="E1544" i="77"/>
  <c r="E1545" i="77"/>
  <c r="E1546" i="77"/>
  <c r="E1547" i="77"/>
  <c r="E1548" i="77"/>
  <c r="E1549" i="77"/>
  <c r="E1550" i="77"/>
  <c r="E1551" i="77"/>
  <c r="E1552" i="77"/>
  <c r="E1553" i="77"/>
  <c r="E1554" i="77"/>
  <c r="E1555" i="77"/>
  <c r="E1556" i="77"/>
  <c r="E1557" i="77"/>
  <c r="E1558" i="77"/>
  <c r="E1559" i="77"/>
  <c r="E1560" i="77"/>
  <c r="E1561" i="77"/>
  <c r="E1562" i="77"/>
  <c r="E1563" i="77"/>
  <c r="E1564" i="77"/>
  <c r="E1565" i="77"/>
  <c r="E1566" i="77"/>
  <c r="E1567" i="77"/>
  <c r="E1568" i="77"/>
  <c r="E1569" i="77"/>
  <c r="E1570" i="77"/>
  <c r="E1571" i="77"/>
  <c r="E1572" i="77"/>
  <c r="E1573" i="77"/>
  <c r="E1574" i="77"/>
  <c r="E1575" i="77"/>
  <c r="E1576" i="77"/>
  <c r="E1577" i="77"/>
  <c r="E1578" i="77"/>
  <c r="E1579" i="77"/>
  <c r="E1580" i="77"/>
  <c r="E1581" i="77"/>
  <c r="E1582" i="77"/>
  <c r="E1583" i="77"/>
  <c r="E1584" i="77"/>
  <c r="E1585" i="77"/>
  <c r="E1586" i="77"/>
  <c r="E1587" i="77"/>
  <c r="E1588" i="77"/>
  <c r="E1589" i="77"/>
  <c r="E1590" i="77"/>
  <c r="E1591" i="77"/>
  <c r="E1592" i="77"/>
  <c r="E1593" i="77"/>
  <c r="E1594" i="77"/>
  <c r="E1595" i="77"/>
  <c r="E1596" i="77"/>
  <c r="E1597" i="77"/>
  <c r="E1598" i="77"/>
  <c r="E1599" i="77"/>
  <c r="E1600" i="77"/>
  <c r="E1601" i="77"/>
  <c r="E1602" i="77"/>
  <c r="E1603" i="77"/>
  <c r="E1604" i="77"/>
  <c r="E1605" i="77"/>
  <c r="E1606" i="77"/>
  <c r="E1607" i="77"/>
  <c r="E1608" i="77"/>
  <c r="E1609" i="77"/>
  <c r="E1610" i="77"/>
  <c r="E1611" i="77"/>
  <c r="E1612" i="77"/>
  <c r="E1613" i="77"/>
  <c r="E1614" i="77"/>
  <c r="E1615" i="77"/>
  <c r="E1616" i="77"/>
  <c r="E1617" i="77"/>
  <c r="E1618" i="77"/>
  <c r="E1619" i="77"/>
  <c r="E1620" i="77"/>
  <c r="E1621" i="77"/>
  <c r="E1622" i="77"/>
  <c r="E1623" i="77"/>
  <c r="E1624" i="77"/>
  <c r="E1625" i="77"/>
  <c r="E1626" i="77"/>
  <c r="E1627" i="77"/>
  <c r="E1628" i="77"/>
  <c r="E1629" i="77"/>
  <c r="E1630" i="77"/>
  <c r="E1631" i="77"/>
  <c r="E1632" i="77"/>
  <c r="E1633" i="77"/>
  <c r="E1634" i="77"/>
  <c r="E1635" i="77"/>
  <c r="E1636" i="77"/>
  <c r="E1637" i="77"/>
  <c r="E1638" i="77"/>
  <c r="E1639" i="77"/>
  <c r="E1640" i="77"/>
  <c r="E1641" i="77"/>
  <c r="E1642" i="77"/>
  <c r="E1643" i="77"/>
  <c r="E1644" i="77"/>
  <c r="E1645" i="77"/>
  <c r="E1646" i="77"/>
  <c r="E1647" i="77"/>
  <c r="E1648" i="77"/>
  <c r="E1649" i="77"/>
  <c r="E1650" i="77"/>
  <c r="E1651" i="77"/>
  <c r="E1652" i="77"/>
  <c r="E1653" i="77"/>
  <c r="E1654" i="77"/>
  <c r="E1655" i="77"/>
  <c r="E1656" i="77"/>
  <c r="E1657" i="77"/>
  <c r="E1658" i="77"/>
  <c r="E1659" i="77"/>
  <c r="E1660" i="77"/>
  <c r="E1661" i="77"/>
  <c r="E1662" i="77"/>
  <c r="E1663" i="77"/>
  <c r="E1664" i="77"/>
  <c r="E1665" i="77"/>
  <c r="E1666" i="77"/>
  <c r="E1667" i="77"/>
  <c r="E1668" i="77"/>
  <c r="E1669" i="77"/>
  <c r="E1670" i="77"/>
  <c r="E1671" i="77"/>
  <c r="E1672" i="77"/>
  <c r="E1673" i="77"/>
  <c r="E1674" i="77"/>
  <c r="E1675" i="77"/>
  <c r="E1676" i="77"/>
  <c r="E1677" i="77"/>
  <c r="E1678" i="77"/>
  <c r="E1679" i="77"/>
  <c r="E1680" i="77"/>
  <c r="E1681" i="77"/>
  <c r="E1682" i="77"/>
  <c r="E1683" i="77"/>
  <c r="E1684" i="77"/>
  <c r="E1685" i="77"/>
  <c r="E1686" i="77"/>
  <c r="E1687" i="77"/>
  <c r="E1688" i="77"/>
  <c r="E1689" i="77"/>
  <c r="E1690" i="77"/>
  <c r="E1691" i="77"/>
  <c r="E1692" i="77"/>
  <c r="E1693" i="77"/>
  <c r="E1694" i="77"/>
  <c r="E1695" i="77"/>
  <c r="E1696" i="77"/>
  <c r="E1697" i="77"/>
  <c r="E1698" i="77"/>
  <c r="E1699" i="77"/>
  <c r="E1700" i="77"/>
  <c r="E1701" i="77"/>
  <c r="E1702" i="77"/>
  <c r="E1703" i="77"/>
  <c r="E1704" i="77"/>
  <c r="E1705" i="77"/>
  <c r="E1706" i="77"/>
  <c r="E1707" i="77"/>
  <c r="E1708" i="77"/>
  <c r="E1709" i="77"/>
  <c r="E1710" i="77"/>
  <c r="E1711" i="77"/>
  <c r="E1712" i="77"/>
  <c r="E1713" i="77"/>
  <c r="E1714" i="77"/>
  <c r="E1715" i="77"/>
  <c r="E1716" i="77"/>
  <c r="E1717" i="77"/>
  <c r="E1718" i="77"/>
  <c r="E1719" i="77"/>
  <c r="E1720" i="77"/>
  <c r="E1721" i="77"/>
  <c r="E1722" i="77"/>
  <c r="E1723" i="77"/>
  <c r="E1724" i="77"/>
  <c r="E1725" i="77"/>
  <c r="E1726" i="77"/>
  <c r="E1727" i="77"/>
  <c r="E1728" i="77"/>
  <c r="E1729" i="77"/>
  <c r="E1730" i="77"/>
  <c r="E1731" i="77"/>
  <c r="E1732" i="77"/>
  <c r="E1733" i="77"/>
  <c r="E1734" i="77"/>
  <c r="E1735" i="77"/>
  <c r="E1736" i="77"/>
  <c r="E1737" i="77"/>
  <c r="E1738" i="77"/>
  <c r="E1739" i="77"/>
  <c r="E1740" i="77"/>
  <c r="E1741" i="77"/>
  <c r="E1742" i="77"/>
  <c r="E1743" i="77"/>
  <c r="E1744" i="77"/>
  <c r="E1745" i="77"/>
  <c r="E1746" i="77"/>
  <c r="E1747" i="77"/>
  <c r="E1748" i="77"/>
  <c r="E1749" i="77"/>
  <c r="E1750" i="77"/>
  <c r="E1751" i="77"/>
  <c r="E1752" i="77"/>
  <c r="E1753" i="77"/>
  <c r="E1754" i="77"/>
  <c r="E1755" i="77"/>
  <c r="E1756" i="77"/>
  <c r="E1757" i="77"/>
  <c r="E1758" i="77"/>
  <c r="E1759" i="77"/>
  <c r="E1760" i="77"/>
  <c r="E1761" i="77"/>
  <c r="E1762" i="77"/>
  <c r="E1763" i="77"/>
  <c r="E1764" i="77"/>
  <c r="E1765" i="77"/>
  <c r="E1766" i="77"/>
  <c r="E1767" i="77"/>
  <c r="E1768" i="77"/>
  <c r="E1769" i="77"/>
  <c r="E1770" i="77"/>
  <c r="E1771" i="77"/>
  <c r="E1772" i="77"/>
  <c r="E1773" i="77"/>
  <c r="E1774" i="77"/>
  <c r="E1775" i="77"/>
  <c r="E1776" i="77"/>
  <c r="E1777" i="77"/>
  <c r="E1778" i="77"/>
  <c r="E1779" i="77"/>
  <c r="E1780" i="77"/>
  <c r="E1781" i="77"/>
  <c r="E1782" i="77"/>
  <c r="E1783" i="77"/>
  <c r="E1784" i="77"/>
  <c r="E1785" i="77"/>
  <c r="E1786" i="77"/>
  <c r="E1787" i="77"/>
  <c r="E1788" i="77"/>
  <c r="E1789" i="77"/>
  <c r="E1790" i="77"/>
  <c r="E1791" i="77"/>
  <c r="E1792" i="77"/>
  <c r="E1793" i="77"/>
  <c r="E1794" i="77"/>
  <c r="E1795" i="77"/>
  <c r="E1796" i="77"/>
  <c r="E1797" i="77"/>
  <c r="E1798" i="77"/>
  <c r="E1799" i="77"/>
  <c r="E1800" i="77"/>
  <c r="E1801" i="77"/>
  <c r="E1802" i="77"/>
  <c r="E1803" i="77"/>
  <c r="E1804" i="77"/>
  <c r="E1805" i="77"/>
  <c r="E1806" i="77"/>
  <c r="E1807" i="77"/>
  <c r="E1808" i="77"/>
  <c r="E1809" i="77"/>
  <c r="E1810" i="77"/>
  <c r="E1811" i="77"/>
  <c r="E1812" i="77"/>
  <c r="E1813" i="77"/>
  <c r="E1814" i="77"/>
  <c r="E1815" i="77"/>
  <c r="E1816" i="77"/>
  <c r="E1817" i="77"/>
  <c r="E1818" i="77"/>
  <c r="E1819" i="77"/>
  <c r="E1820" i="77"/>
  <c r="E1821" i="77"/>
  <c r="E1822" i="77"/>
  <c r="E1823" i="77"/>
  <c r="E1824" i="77"/>
  <c r="E1825" i="77"/>
  <c r="E1826" i="77"/>
  <c r="E1827" i="77"/>
  <c r="E1828" i="77"/>
  <c r="E1829" i="77"/>
  <c r="E1830" i="77"/>
  <c r="E1831" i="77"/>
  <c r="E1832" i="77"/>
  <c r="E1833" i="77"/>
  <c r="E1834" i="77"/>
  <c r="E1835" i="77"/>
  <c r="E1836" i="77"/>
  <c r="E1837" i="77"/>
  <c r="E1838" i="77"/>
  <c r="E1839" i="77"/>
  <c r="E1840" i="77"/>
  <c r="E1841" i="77"/>
  <c r="E1842" i="77"/>
  <c r="E1843" i="77"/>
  <c r="E1844" i="77"/>
  <c r="E1845" i="77"/>
  <c r="E1846" i="77"/>
  <c r="E1847" i="77"/>
  <c r="E1848" i="77"/>
  <c r="E1849" i="77"/>
  <c r="E1850" i="77"/>
  <c r="E1851" i="77"/>
  <c r="E1852" i="77"/>
  <c r="E1853" i="77"/>
  <c r="E1854" i="77"/>
  <c r="E1855" i="77"/>
  <c r="E1856" i="77"/>
  <c r="E1857" i="77"/>
  <c r="E1858" i="77"/>
  <c r="E1859" i="77"/>
  <c r="E1860" i="77"/>
  <c r="E1861" i="77"/>
  <c r="E1862" i="77"/>
  <c r="E1863" i="77"/>
  <c r="E1864" i="77"/>
  <c r="E1865" i="77"/>
  <c r="E1866" i="77"/>
  <c r="E1867" i="77"/>
  <c r="E1868" i="77"/>
  <c r="E1869" i="77"/>
  <c r="E1870" i="77"/>
  <c r="E1871" i="77"/>
  <c r="E1872" i="77"/>
  <c r="E1873" i="77"/>
  <c r="E1874" i="77"/>
  <c r="E1875" i="77"/>
  <c r="E1876" i="77"/>
  <c r="E1877" i="77"/>
  <c r="E1878" i="77"/>
  <c r="E1879" i="77"/>
  <c r="E1880" i="77"/>
  <c r="E1881" i="77"/>
  <c r="E1882" i="77"/>
  <c r="E1883" i="77"/>
  <c r="E1884" i="77"/>
  <c r="E1885" i="77"/>
  <c r="E1886" i="77"/>
  <c r="E1887" i="77"/>
  <c r="E1888" i="77"/>
  <c r="E1889" i="77"/>
  <c r="E1890" i="77"/>
  <c r="E1891" i="77"/>
  <c r="E1892" i="77"/>
  <c r="E1893" i="77"/>
  <c r="E1894" i="77"/>
  <c r="E1895" i="77"/>
  <c r="E1896" i="77"/>
  <c r="E1897" i="77"/>
  <c r="E1898" i="77"/>
  <c r="E1899" i="77"/>
  <c r="E1900" i="77"/>
  <c r="E1901" i="77"/>
  <c r="E1902" i="77"/>
  <c r="E1903" i="77"/>
  <c r="E1904" i="77"/>
  <c r="E1905" i="77"/>
  <c r="E1906" i="77"/>
  <c r="E1907" i="77"/>
  <c r="E1908" i="77"/>
  <c r="E1909" i="77"/>
  <c r="E1910" i="77"/>
  <c r="E1911" i="77"/>
  <c r="E1912" i="77"/>
  <c r="E1913" i="77"/>
  <c r="E1914" i="77"/>
  <c r="E1915" i="77"/>
  <c r="E1916" i="77"/>
  <c r="E1917" i="77"/>
  <c r="E1918" i="77"/>
  <c r="E1919" i="77"/>
  <c r="E1920" i="77"/>
  <c r="E1921" i="77"/>
  <c r="E1922" i="77"/>
  <c r="E1923" i="77"/>
  <c r="E1924" i="77"/>
  <c r="E1925" i="77"/>
  <c r="E1926" i="77"/>
  <c r="E1927" i="77"/>
  <c r="E1928" i="77"/>
  <c r="E1929" i="77"/>
  <c r="E1930" i="77"/>
  <c r="E1931" i="77"/>
  <c r="E1932" i="77"/>
  <c r="E1933" i="77"/>
  <c r="E1934" i="77"/>
  <c r="E1935" i="77"/>
  <c r="E1936" i="77"/>
  <c r="E1937" i="77"/>
  <c r="E1938" i="77"/>
  <c r="E1939" i="77"/>
  <c r="E1940" i="77"/>
  <c r="E1941" i="77"/>
  <c r="E1942" i="77"/>
  <c r="E1943" i="77"/>
  <c r="E1944" i="77"/>
  <c r="E1945" i="77"/>
  <c r="E1946" i="77"/>
  <c r="E1947" i="77"/>
  <c r="E1948" i="77"/>
  <c r="E1949" i="77"/>
  <c r="E1950" i="77"/>
  <c r="E1951" i="77"/>
  <c r="E1952" i="77"/>
  <c r="E1953" i="77"/>
  <c r="E1954" i="77"/>
  <c r="E1955" i="77"/>
  <c r="E1956" i="77"/>
  <c r="E1957" i="77"/>
  <c r="E1958" i="77"/>
  <c r="E1959" i="77"/>
  <c r="E1960" i="77"/>
  <c r="E1961" i="77"/>
  <c r="E1962" i="77"/>
  <c r="E1963" i="77"/>
  <c r="E1964" i="77"/>
  <c r="E1965" i="77"/>
  <c r="E1966" i="77"/>
  <c r="E1967" i="77"/>
  <c r="E1968" i="77"/>
  <c r="E1969" i="77"/>
  <c r="E1970" i="77"/>
  <c r="E1971" i="77"/>
  <c r="E1972" i="77"/>
  <c r="E1973" i="77"/>
  <c r="E1974" i="77"/>
  <c r="E1975" i="77"/>
  <c r="E1976" i="77"/>
  <c r="E1977" i="77"/>
  <c r="E1978" i="77"/>
  <c r="E1979" i="77"/>
  <c r="E1980" i="77"/>
  <c r="E1981" i="77"/>
  <c r="E1982" i="77"/>
  <c r="E1983" i="77"/>
  <c r="E1984" i="77"/>
  <c r="E1985" i="77"/>
  <c r="E1986" i="77"/>
  <c r="E1987" i="77"/>
  <c r="E1988" i="77"/>
  <c r="E1989" i="77"/>
  <c r="E1990" i="77"/>
  <c r="E1991" i="77"/>
  <c r="E1992" i="77"/>
  <c r="E1993" i="77"/>
  <c r="E1994" i="77"/>
  <c r="E1995" i="77"/>
  <c r="E1996" i="77"/>
  <c r="E1997" i="77"/>
  <c r="E1998" i="77"/>
  <c r="E1999" i="77"/>
  <c r="E2000" i="77"/>
  <c r="E2001" i="77"/>
  <c r="E2002" i="77"/>
  <c r="E2003" i="77"/>
  <c r="E2004" i="77"/>
  <c r="E2005" i="77"/>
  <c r="E2006" i="77"/>
  <c r="E2007" i="77"/>
  <c r="E2008" i="77"/>
  <c r="E2009" i="77"/>
  <c r="E2010" i="77"/>
  <c r="E2011" i="77"/>
  <c r="E2012" i="77"/>
  <c r="E2013" i="77"/>
  <c r="E2014" i="77"/>
  <c r="E2015" i="77"/>
  <c r="E2016" i="77"/>
  <c r="E2017" i="77"/>
  <c r="E2018" i="77"/>
  <c r="E2019" i="77"/>
  <c r="E2020" i="77"/>
  <c r="E2021" i="77"/>
  <c r="E2022" i="77"/>
  <c r="E2023" i="77"/>
  <c r="E2024" i="77"/>
  <c r="E2025" i="77"/>
  <c r="E2026" i="77"/>
  <c r="E2027" i="77"/>
  <c r="E2028" i="77"/>
  <c r="E2029" i="77"/>
  <c r="E2030" i="77"/>
  <c r="E2031" i="77"/>
  <c r="E2032" i="77"/>
  <c r="E2033" i="77"/>
  <c r="E2034" i="77"/>
  <c r="E2035" i="77"/>
  <c r="E2036" i="77"/>
  <c r="E2037" i="77"/>
  <c r="E2038" i="77"/>
  <c r="E2039" i="77"/>
  <c r="E2040" i="77"/>
  <c r="E2041" i="77"/>
  <c r="E2042" i="77"/>
  <c r="E2043" i="77"/>
  <c r="E2044" i="77"/>
  <c r="E2045" i="77"/>
  <c r="E2046" i="77"/>
  <c r="E2047" i="77"/>
  <c r="E2048" i="77"/>
  <c r="E2049" i="77"/>
  <c r="E2050" i="77"/>
  <c r="E2051" i="77"/>
  <c r="E2052" i="77"/>
  <c r="E2053" i="77"/>
  <c r="E2054" i="77"/>
  <c r="E2055" i="77"/>
  <c r="E2056" i="77"/>
  <c r="E2057" i="77"/>
  <c r="E2058" i="77"/>
  <c r="E2059" i="77"/>
  <c r="E2060" i="77"/>
  <c r="E2061" i="77"/>
  <c r="E2062" i="77"/>
  <c r="E2063" i="77"/>
  <c r="E2064" i="77"/>
  <c r="E2065" i="77"/>
  <c r="E2066" i="77"/>
  <c r="E2067" i="77"/>
  <c r="E2068" i="77"/>
  <c r="E2069" i="77"/>
  <c r="E2070" i="77"/>
  <c r="E2071" i="77"/>
  <c r="E2072" i="77"/>
  <c r="E2073" i="77"/>
  <c r="E2074" i="77"/>
  <c r="E2075" i="77"/>
  <c r="E2076" i="77"/>
  <c r="E2077" i="77"/>
  <c r="E2078" i="77"/>
  <c r="E2079" i="77"/>
  <c r="E2080" i="77"/>
  <c r="E2081" i="77"/>
  <c r="E2082" i="77"/>
  <c r="E2083" i="77"/>
  <c r="E2084" i="77"/>
  <c r="E2085" i="77"/>
  <c r="E2086" i="77"/>
  <c r="E2087" i="77"/>
  <c r="E2088" i="77"/>
  <c r="E2089" i="77"/>
  <c r="E2090" i="77"/>
  <c r="E2091" i="77"/>
  <c r="E2092" i="77"/>
  <c r="E2093" i="77"/>
  <c r="E2094" i="77"/>
  <c r="E2095" i="77"/>
  <c r="E2096" i="77"/>
  <c r="E2097" i="77"/>
  <c r="E2098" i="77"/>
  <c r="E2099" i="77"/>
  <c r="E2100" i="77"/>
  <c r="E2101" i="77"/>
  <c r="E2102" i="77"/>
  <c r="E2103" i="77"/>
  <c r="E2104" i="77"/>
  <c r="E2105" i="77"/>
  <c r="E2106" i="77"/>
  <c r="E2107" i="77"/>
  <c r="E2108" i="77"/>
  <c r="E2109" i="77"/>
  <c r="E2110" i="77"/>
  <c r="E2111" i="77"/>
  <c r="E2112" i="77"/>
  <c r="E2113" i="77"/>
  <c r="E2114" i="77"/>
  <c r="E2115" i="77"/>
  <c r="E2116" i="77"/>
  <c r="E2117" i="77"/>
  <c r="E2118" i="77"/>
  <c r="E2119" i="77"/>
  <c r="E2120" i="77"/>
  <c r="E2121" i="77"/>
  <c r="E2122" i="77"/>
  <c r="E2123" i="77"/>
  <c r="E2124" i="77"/>
  <c r="E2125" i="77"/>
  <c r="E2126" i="77"/>
  <c r="E2127" i="77"/>
  <c r="E2128" i="77"/>
  <c r="E2129" i="77"/>
  <c r="E2130" i="77"/>
  <c r="E2131" i="77"/>
  <c r="E2132" i="77"/>
  <c r="E2133" i="77"/>
  <c r="E2134" i="77"/>
  <c r="E2135" i="77"/>
  <c r="E2136" i="77"/>
  <c r="E2137" i="77"/>
  <c r="E2138" i="77"/>
  <c r="E2139" i="77"/>
  <c r="E2140" i="77"/>
  <c r="E2141" i="77"/>
  <c r="E2142" i="77"/>
  <c r="E2143" i="77"/>
  <c r="E2144" i="77"/>
  <c r="E2145" i="77"/>
  <c r="E2146" i="77"/>
  <c r="E2147" i="77"/>
  <c r="E2148" i="77"/>
  <c r="E2149" i="77"/>
  <c r="E2150" i="77"/>
  <c r="E2151" i="77"/>
  <c r="E2152" i="77"/>
  <c r="E2153" i="77"/>
  <c r="E2154" i="77"/>
  <c r="E2155" i="77"/>
  <c r="E2156" i="77"/>
  <c r="E2157" i="77"/>
  <c r="E2158" i="77"/>
  <c r="E2159" i="77"/>
  <c r="E2160" i="77"/>
  <c r="E2161" i="77"/>
  <c r="E2162" i="77"/>
  <c r="E2163" i="77"/>
  <c r="E2164" i="77"/>
  <c r="E2165" i="77"/>
  <c r="E2166" i="77"/>
  <c r="E2167" i="77"/>
  <c r="E2168" i="77"/>
  <c r="E2169" i="77"/>
  <c r="E2170" i="77"/>
  <c r="E2171" i="77"/>
  <c r="E2172" i="77"/>
  <c r="E2173" i="77"/>
  <c r="E2174" i="77"/>
  <c r="E2175" i="77"/>
  <c r="E2176" i="77"/>
  <c r="E2177" i="77"/>
  <c r="E2178" i="77"/>
  <c r="E2179" i="77"/>
  <c r="E2180" i="77"/>
  <c r="E2181" i="77"/>
  <c r="E2182" i="77"/>
  <c r="E2183" i="77"/>
  <c r="E2184" i="77"/>
  <c r="E2185" i="77"/>
  <c r="E2186" i="77"/>
  <c r="E2187" i="77"/>
  <c r="E2188" i="77"/>
  <c r="E2189" i="77"/>
  <c r="E2190" i="77"/>
  <c r="E2191" i="77"/>
  <c r="E2192" i="77"/>
  <c r="E2193" i="77"/>
  <c r="E2194" i="77"/>
  <c r="E2195" i="77"/>
  <c r="E2196" i="77"/>
  <c r="E2197" i="77"/>
  <c r="E2198" i="77"/>
  <c r="E2199" i="77"/>
  <c r="E2200" i="77"/>
  <c r="E2201" i="77"/>
  <c r="E2202" i="77"/>
  <c r="E2203" i="77"/>
  <c r="E2204" i="77"/>
  <c r="E2205" i="77"/>
  <c r="E2206" i="77"/>
  <c r="E2207" i="77"/>
  <c r="E2208" i="77"/>
  <c r="E2209" i="77"/>
  <c r="E2210" i="77"/>
  <c r="E2211" i="77"/>
  <c r="E2212" i="77"/>
  <c r="E2213" i="77"/>
  <c r="E2214" i="77"/>
  <c r="E2215" i="77"/>
  <c r="E2216" i="77"/>
  <c r="E2217" i="77"/>
  <c r="E2218" i="77"/>
  <c r="E2219" i="77"/>
  <c r="E2220" i="77"/>
  <c r="E2221" i="77"/>
  <c r="E2222" i="77"/>
  <c r="E2223" i="77"/>
  <c r="E2224" i="77"/>
  <c r="E2225" i="77"/>
  <c r="E2226" i="77"/>
  <c r="E2227" i="77"/>
  <c r="E2228" i="77"/>
  <c r="E2229" i="77"/>
  <c r="E2230" i="77"/>
  <c r="E2231" i="77"/>
  <c r="E2232" i="77"/>
  <c r="E2233" i="77"/>
  <c r="E2234" i="77"/>
  <c r="E2235" i="77"/>
  <c r="E2236" i="77"/>
  <c r="E2237" i="77"/>
  <c r="E2238" i="77"/>
  <c r="E2239" i="77"/>
  <c r="E2240" i="77"/>
  <c r="E2241" i="77"/>
  <c r="E2242" i="77"/>
  <c r="E2243" i="77"/>
  <c r="E2244" i="77"/>
  <c r="E2245" i="77"/>
  <c r="E2246" i="77"/>
  <c r="E2247" i="77"/>
  <c r="E2248" i="77"/>
  <c r="E2249" i="77"/>
  <c r="E2250" i="77"/>
  <c r="E2251" i="77"/>
  <c r="E2252" i="77"/>
  <c r="E2253" i="77"/>
  <c r="E2254" i="77"/>
  <c r="E2255" i="77"/>
  <c r="E2256" i="77"/>
  <c r="E2257" i="77"/>
  <c r="E2258" i="77"/>
  <c r="E2259" i="77"/>
  <c r="E2260" i="77"/>
  <c r="E2261" i="77"/>
  <c r="E2262" i="77"/>
  <c r="E2263" i="77"/>
  <c r="E2264" i="77"/>
  <c r="E2265" i="77"/>
  <c r="E2266" i="77"/>
  <c r="E2267" i="77"/>
  <c r="E2268" i="77"/>
  <c r="E2269" i="77"/>
  <c r="E2270" i="77"/>
  <c r="E2271" i="77"/>
  <c r="E2272" i="77"/>
  <c r="E2273" i="77"/>
  <c r="E2274" i="77"/>
  <c r="E2275" i="77"/>
  <c r="E2276" i="77"/>
  <c r="E2277" i="77"/>
  <c r="E2278" i="77"/>
  <c r="E2279" i="77"/>
  <c r="E2280" i="77"/>
  <c r="E2281" i="77"/>
  <c r="E2282" i="77"/>
  <c r="E2283" i="77"/>
  <c r="E2284" i="77"/>
  <c r="E2285" i="77"/>
  <c r="E2286" i="77"/>
  <c r="E2287" i="77"/>
  <c r="E2288" i="77"/>
  <c r="E2289" i="77"/>
  <c r="E2290" i="77"/>
  <c r="E2291" i="77"/>
  <c r="E2292" i="77"/>
  <c r="E2293" i="77"/>
  <c r="E2294" i="77"/>
  <c r="E2295" i="77"/>
  <c r="E2296" i="77"/>
  <c r="E2297" i="77"/>
  <c r="E2298" i="77"/>
  <c r="E2299" i="77"/>
  <c r="E2300" i="77"/>
  <c r="E2301" i="77"/>
  <c r="E2302" i="77"/>
  <c r="E2303" i="77"/>
  <c r="E2304" i="77"/>
  <c r="E2305" i="77"/>
  <c r="E2306" i="77"/>
  <c r="E2307" i="77"/>
  <c r="E2308" i="77"/>
  <c r="E2309" i="77"/>
  <c r="E2310" i="77"/>
  <c r="E2311" i="77"/>
  <c r="E2312" i="77"/>
  <c r="E2313" i="77"/>
  <c r="E2314" i="77"/>
  <c r="E2315" i="77"/>
  <c r="E2316" i="77"/>
  <c r="E2317" i="77"/>
  <c r="E2318" i="77"/>
  <c r="E2319" i="77"/>
  <c r="E2320" i="77"/>
  <c r="E2321" i="77"/>
  <c r="E2322" i="77"/>
  <c r="E2323" i="77"/>
  <c r="E2324" i="77"/>
  <c r="E2325" i="77"/>
  <c r="E2326" i="77"/>
  <c r="E2327" i="77"/>
  <c r="E2328" i="77"/>
  <c r="E2329" i="77"/>
  <c r="E2330" i="77"/>
  <c r="E2331" i="77"/>
  <c r="E2332" i="77"/>
  <c r="E2333" i="77"/>
  <c r="E2334" i="77"/>
  <c r="E2335" i="77"/>
  <c r="E2336" i="77"/>
  <c r="E2337" i="77"/>
  <c r="E2338" i="77"/>
  <c r="E2339" i="77"/>
  <c r="E2340" i="77"/>
  <c r="E2341" i="77"/>
  <c r="E2342" i="77"/>
  <c r="E2343" i="77"/>
  <c r="E2344" i="77"/>
  <c r="E2345" i="77"/>
  <c r="E2346" i="77"/>
  <c r="E2347" i="77"/>
  <c r="E2348" i="77"/>
  <c r="E2349" i="77"/>
  <c r="E2350" i="77"/>
  <c r="E2351" i="77"/>
  <c r="E2352" i="77"/>
  <c r="E2353" i="77"/>
  <c r="E2354" i="77"/>
  <c r="E2355" i="77"/>
  <c r="E2356" i="77"/>
  <c r="E2357" i="77"/>
  <c r="E2358" i="77"/>
  <c r="E2359" i="77"/>
  <c r="E2360" i="77"/>
  <c r="E2361" i="77"/>
  <c r="E2362" i="77"/>
  <c r="E2363" i="77"/>
  <c r="E2364" i="77"/>
  <c r="E2365" i="77"/>
  <c r="E2366" i="77"/>
  <c r="E2367" i="77"/>
  <c r="E2368" i="77"/>
  <c r="E2369" i="77"/>
  <c r="E2370" i="77"/>
  <c r="E2371" i="77"/>
  <c r="E2372" i="77"/>
  <c r="E2373" i="77"/>
  <c r="E2374" i="77"/>
  <c r="E2375" i="77"/>
  <c r="E2376" i="77"/>
  <c r="E2377" i="77"/>
  <c r="E2378" i="77"/>
  <c r="E2379" i="77"/>
  <c r="E2380" i="77"/>
  <c r="E2381" i="77"/>
  <c r="E2382" i="77"/>
  <c r="E2383" i="77"/>
  <c r="E2384" i="77"/>
  <c r="E2385" i="77"/>
  <c r="E2386" i="77"/>
  <c r="E2387" i="77"/>
  <c r="E2388" i="77"/>
  <c r="E2389" i="77"/>
  <c r="E2390" i="77"/>
  <c r="E2391" i="77"/>
  <c r="E2392" i="77"/>
  <c r="E2393" i="77"/>
  <c r="E2394" i="77"/>
  <c r="E2395" i="77"/>
  <c r="E2396" i="77"/>
  <c r="E2397" i="77"/>
  <c r="E2398" i="77"/>
  <c r="E2399" i="77"/>
  <c r="E2400" i="77"/>
  <c r="E2401" i="77"/>
  <c r="E2402" i="77"/>
  <c r="E2403" i="77"/>
  <c r="E2404" i="77"/>
  <c r="E2405" i="77"/>
  <c r="E2406" i="77"/>
  <c r="E2407" i="77"/>
  <c r="E2408" i="77"/>
  <c r="E2409" i="77"/>
  <c r="E2410" i="77"/>
  <c r="E2411" i="77"/>
  <c r="E2412" i="77"/>
  <c r="E2413" i="77"/>
  <c r="E2414" i="77"/>
  <c r="E2415" i="77"/>
  <c r="E2416" i="77"/>
  <c r="E2417" i="77"/>
  <c r="E2418" i="77"/>
  <c r="E2419" i="77"/>
  <c r="E2420" i="77"/>
  <c r="E2421" i="77"/>
  <c r="E2422" i="77"/>
  <c r="E2423" i="77"/>
  <c r="E2424" i="77"/>
  <c r="E2425" i="77"/>
  <c r="E2426" i="77"/>
  <c r="E2427" i="77"/>
  <c r="E2428" i="77"/>
  <c r="E2429" i="77"/>
  <c r="E2430" i="77"/>
  <c r="E2431" i="77"/>
  <c r="E2432" i="77"/>
  <c r="E2433" i="77"/>
  <c r="E2434" i="77"/>
  <c r="E2435" i="77"/>
  <c r="E2436" i="77"/>
  <c r="E2437" i="77"/>
  <c r="E2438" i="77"/>
  <c r="E2439" i="77"/>
  <c r="E2440" i="77"/>
  <c r="E2441" i="77"/>
  <c r="E2442" i="77"/>
  <c r="E2443" i="77"/>
  <c r="E2444" i="77"/>
  <c r="E2445" i="77"/>
  <c r="E2446" i="77"/>
  <c r="E2447" i="77"/>
  <c r="E2448" i="77"/>
  <c r="E2449" i="77"/>
  <c r="E2450" i="77"/>
  <c r="E2451" i="77"/>
  <c r="E2452" i="77"/>
  <c r="E2453" i="77"/>
  <c r="E2454" i="77"/>
  <c r="E2455" i="77"/>
  <c r="E2456" i="77"/>
  <c r="E2457" i="77"/>
  <c r="E2458" i="77"/>
  <c r="E2459" i="77"/>
  <c r="E2460" i="77"/>
  <c r="E2461" i="77"/>
  <c r="E2462" i="77"/>
  <c r="E2463" i="77"/>
  <c r="E2464" i="77"/>
  <c r="E2465" i="77"/>
  <c r="E2466" i="77"/>
  <c r="E2467" i="77"/>
  <c r="E2468" i="77"/>
  <c r="E2469" i="77"/>
  <c r="E2470" i="77"/>
  <c r="E2471" i="77"/>
  <c r="E2472" i="77"/>
  <c r="E2473" i="77"/>
  <c r="E2474" i="77"/>
  <c r="E2475" i="77"/>
  <c r="E2476" i="77"/>
  <c r="E2477" i="77"/>
  <c r="E2478" i="77"/>
  <c r="E2479" i="77"/>
  <c r="E2480" i="77"/>
  <c r="E2481" i="77"/>
  <c r="E2482" i="77"/>
  <c r="E2483" i="77"/>
  <c r="E2484" i="77"/>
  <c r="E2485" i="77"/>
  <c r="E2486" i="77"/>
  <c r="E2487" i="77"/>
  <c r="E2488" i="77"/>
  <c r="E2489" i="77"/>
  <c r="E2490" i="77"/>
  <c r="E2491" i="77"/>
  <c r="E2492" i="77"/>
  <c r="E2493" i="77"/>
  <c r="E2494" i="77"/>
  <c r="E2495" i="77"/>
  <c r="E2496" i="77"/>
  <c r="E2497" i="77"/>
  <c r="E2498" i="77"/>
  <c r="E2499" i="77"/>
  <c r="E2500" i="77"/>
  <c r="E2501" i="77"/>
  <c r="E2502" i="77"/>
  <c r="E2503" i="77"/>
  <c r="E2504" i="77"/>
  <c r="E2505" i="77"/>
  <c r="E2506" i="77"/>
  <c r="E2507" i="77"/>
  <c r="E2508" i="77"/>
  <c r="E2509" i="77"/>
  <c r="E2510" i="77"/>
  <c r="E2511" i="77"/>
  <c r="E2512" i="77"/>
  <c r="E2513" i="77"/>
  <c r="E2514" i="77"/>
  <c r="E2515" i="77"/>
  <c r="E2516" i="77"/>
  <c r="E2517" i="77"/>
  <c r="E2518" i="77"/>
  <c r="E2519" i="77"/>
  <c r="E2520" i="77"/>
  <c r="E2521" i="77"/>
  <c r="E2522" i="77"/>
  <c r="E2523" i="77"/>
  <c r="E2524" i="77"/>
  <c r="E2525" i="77"/>
  <c r="E2526" i="77"/>
  <c r="E2527" i="77"/>
  <c r="E2528" i="77"/>
  <c r="E2529" i="77"/>
  <c r="E2530" i="77"/>
  <c r="E2531" i="77"/>
  <c r="E2532" i="77"/>
  <c r="E2533" i="77"/>
  <c r="E2534" i="77"/>
  <c r="E2535" i="77"/>
  <c r="E2536" i="77"/>
  <c r="E2537" i="77"/>
  <c r="E2538" i="77"/>
  <c r="E2539" i="77"/>
  <c r="E2540" i="77"/>
  <c r="E2541" i="77"/>
  <c r="E2542" i="77"/>
  <c r="E2543" i="77"/>
  <c r="E2544" i="77"/>
  <c r="E2545" i="77"/>
  <c r="E2546" i="77"/>
  <c r="E2547" i="77"/>
  <c r="E2548" i="77"/>
  <c r="E2549" i="77"/>
  <c r="E2550" i="77"/>
  <c r="E2551" i="77"/>
  <c r="E2552" i="77"/>
  <c r="E2553" i="77"/>
  <c r="E2554" i="77"/>
  <c r="E2555" i="77"/>
  <c r="E2556" i="77"/>
  <c r="E2557" i="77"/>
  <c r="E2558" i="77"/>
  <c r="E2559" i="77"/>
  <c r="E2560" i="77"/>
  <c r="E2561" i="77"/>
  <c r="E2562" i="77"/>
  <c r="E2563" i="77"/>
  <c r="E2564" i="77"/>
  <c r="E2565" i="77"/>
  <c r="E2566" i="77"/>
  <c r="E2567" i="77"/>
  <c r="E2568" i="77"/>
  <c r="E2569" i="77"/>
  <c r="E2570" i="77"/>
  <c r="E2571" i="77"/>
  <c r="E2572" i="77"/>
  <c r="E2573" i="77"/>
  <c r="E2574" i="77"/>
  <c r="E2575" i="77"/>
  <c r="E2576" i="77"/>
  <c r="E2577" i="77"/>
  <c r="E2578" i="77"/>
  <c r="E2579" i="77"/>
  <c r="E2580" i="77"/>
  <c r="E2581" i="77"/>
  <c r="E2582" i="77"/>
  <c r="E2583" i="77"/>
  <c r="E2584" i="77"/>
  <c r="E2585" i="77"/>
  <c r="E2586" i="77"/>
  <c r="E2587" i="77"/>
  <c r="E2588" i="77"/>
  <c r="E2589" i="77"/>
  <c r="E2590" i="77"/>
  <c r="E2591" i="77"/>
  <c r="E2592" i="77"/>
  <c r="E2593" i="77"/>
  <c r="E2594" i="77"/>
  <c r="E2595" i="77"/>
  <c r="E2596" i="77"/>
  <c r="E2597" i="77"/>
  <c r="E2598" i="77"/>
  <c r="E2599" i="77"/>
  <c r="E2600" i="77"/>
  <c r="E2601" i="77"/>
  <c r="E2602" i="77"/>
  <c r="E2603" i="77"/>
  <c r="E2604" i="77"/>
  <c r="E2605" i="77"/>
  <c r="E2606" i="77"/>
  <c r="E2607" i="77"/>
  <c r="E2608" i="77"/>
  <c r="E2609" i="77"/>
  <c r="E2610" i="77"/>
  <c r="E2611" i="77"/>
  <c r="E2612" i="77"/>
  <c r="E2613" i="77"/>
  <c r="E2614" i="77"/>
  <c r="E2615" i="77"/>
  <c r="E2616" i="77"/>
  <c r="E2617" i="77"/>
  <c r="E2618" i="77"/>
  <c r="E2619" i="77"/>
  <c r="E2620" i="77"/>
  <c r="E2621" i="77"/>
  <c r="E2622" i="77"/>
  <c r="E2623" i="77"/>
  <c r="E2624" i="77"/>
  <c r="E2625" i="77"/>
  <c r="E2626" i="77"/>
  <c r="E2627" i="77"/>
  <c r="E2628" i="77"/>
  <c r="E2629" i="77"/>
  <c r="E2630" i="77"/>
  <c r="E2631" i="77"/>
  <c r="E2632" i="77"/>
  <c r="E2633" i="77"/>
  <c r="E2634" i="77"/>
  <c r="E2635" i="77"/>
  <c r="E2636" i="77"/>
  <c r="E2637" i="77"/>
  <c r="E2638" i="77"/>
  <c r="E2639" i="77"/>
  <c r="E2640" i="77"/>
  <c r="E2641" i="77"/>
  <c r="E2642" i="77"/>
  <c r="E2643" i="77"/>
  <c r="E2644" i="77"/>
  <c r="E2645" i="77"/>
  <c r="E2646" i="77"/>
  <c r="E2647" i="77"/>
  <c r="E2648" i="77"/>
  <c r="E2649" i="77"/>
  <c r="E2650" i="77"/>
  <c r="E2651" i="77"/>
  <c r="E2652" i="77"/>
  <c r="E2653" i="77"/>
  <c r="E2654" i="77"/>
  <c r="E2655" i="77"/>
  <c r="E2656" i="77"/>
  <c r="E2657" i="77"/>
  <c r="E2658" i="77"/>
  <c r="E2659" i="77"/>
  <c r="E2660" i="77"/>
  <c r="E2661" i="77"/>
  <c r="E2662" i="77"/>
  <c r="E2663" i="77"/>
  <c r="E2664" i="77"/>
  <c r="E2665" i="77"/>
  <c r="E2666" i="77"/>
  <c r="E2667" i="77"/>
  <c r="E2668" i="77"/>
  <c r="E2669" i="77"/>
  <c r="E2670" i="77"/>
  <c r="E2671" i="77"/>
  <c r="E2672" i="77"/>
  <c r="E2673" i="77"/>
  <c r="E2674" i="77"/>
  <c r="E2675" i="77"/>
  <c r="E2676" i="77"/>
  <c r="E2677" i="77"/>
  <c r="E2678" i="77"/>
  <c r="E2679" i="77"/>
  <c r="E2680" i="77"/>
  <c r="E2681" i="77"/>
  <c r="E2682" i="77"/>
  <c r="E2683" i="77"/>
  <c r="E2684" i="77"/>
  <c r="E2685" i="77"/>
  <c r="E2686" i="77"/>
  <c r="E2687" i="77"/>
  <c r="E2688" i="77"/>
  <c r="E2689" i="77"/>
  <c r="E2690" i="77"/>
  <c r="E2691" i="77"/>
  <c r="E2692" i="77"/>
  <c r="E2693" i="77"/>
  <c r="E2694" i="77"/>
  <c r="E2695" i="77"/>
  <c r="E2696" i="77"/>
  <c r="E2697" i="77"/>
  <c r="E2698" i="77"/>
  <c r="E2699" i="77"/>
  <c r="E2700" i="77"/>
  <c r="E2701" i="77"/>
  <c r="E2702" i="77"/>
  <c r="E2703" i="77"/>
  <c r="E2704" i="77"/>
  <c r="E2705" i="77"/>
  <c r="E2706" i="77"/>
  <c r="E2707" i="77"/>
  <c r="E2708" i="77"/>
  <c r="E2709" i="77"/>
  <c r="E2710" i="77"/>
  <c r="E2711" i="77"/>
  <c r="E2712" i="77"/>
  <c r="E2713" i="77"/>
  <c r="E2714" i="77"/>
  <c r="E2715" i="77"/>
  <c r="E2716" i="77"/>
  <c r="E2717" i="77"/>
  <c r="E2718" i="77"/>
  <c r="E2719" i="77"/>
  <c r="E2720" i="77"/>
  <c r="E2721" i="77"/>
  <c r="E2722" i="77"/>
  <c r="E2723" i="77"/>
  <c r="E2724" i="77"/>
  <c r="E2725" i="77"/>
  <c r="E2726" i="77"/>
  <c r="E2727" i="77"/>
  <c r="E2728" i="77"/>
  <c r="E2729" i="77"/>
  <c r="E2730" i="77"/>
  <c r="E2731" i="77"/>
  <c r="E2732" i="77"/>
  <c r="E2733" i="77"/>
  <c r="E2734" i="77"/>
  <c r="E2735" i="77"/>
  <c r="E2736" i="77"/>
  <c r="E2737" i="77"/>
  <c r="E2738" i="77"/>
  <c r="E2739" i="77"/>
  <c r="E2740" i="77"/>
  <c r="E2741" i="77"/>
  <c r="E2742" i="77"/>
  <c r="E2743" i="77"/>
  <c r="E2744" i="77"/>
  <c r="E2745" i="77"/>
  <c r="E2746" i="77"/>
  <c r="E2747" i="77"/>
  <c r="E2748" i="77"/>
  <c r="E2749" i="77"/>
  <c r="E2750" i="77"/>
  <c r="E2751" i="77"/>
  <c r="E2752" i="77"/>
  <c r="E2753" i="77"/>
  <c r="E2754" i="77"/>
  <c r="E2755" i="77"/>
  <c r="E2756" i="77"/>
  <c r="E2757" i="77"/>
  <c r="E2758" i="77"/>
  <c r="E2759" i="77"/>
  <c r="E2760" i="77"/>
  <c r="E2761" i="77"/>
  <c r="E2762" i="77"/>
  <c r="E2763" i="77"/>
  <c r="E2764" i="77"/>
  <c r="E2765" i="77"/>
  <c r="E2766" i="77"/>
  <c r="E2767" i="77"/>
  <c r="E2768" i="77"/>
  <c r="E2769" i="77"/>
  <c r="E2770" i="77"/>
  <c r="E2771" i="77"/>
  <c r="E2772" i="77"/>
  <c r="E2773" i="77"/>
  <c r="E2774" i="77"/>
  <c r="E2775" i="77"/>
  <c r="E2776" i="77"/>
  <c r="E2777" i="77"/>
  <c r="E2778" i="77"/>
  <c r="E2779" i="77"/>
  <c r="E2780" i="77"/>
  <c r="E2781" i="77"/>
  <c r="E2782" i="77"/>
  <c r="E2783" i="77"/>
  <c r="E2784" i="77"/>
  <c r="E2785" i="77"/>
  <c r="E2786" i="77"/>
  <c r="E2787" i="77"/>
  <c r="E2788" i="77"/>
  <c r="E2789" i="77"/>
  <c r="E2790" i="77"/>
  <c r="E2791" i="77"/>
  <c r="E2792" i="77"/>
  <c r="E2793" i="77"/>
  <c r="E2794" i="77"/>
  <c r="E2795" i="77"/>
  <c r="E2796" i="77"/>
  <c r="E2797" i="77"/>
  <c r="E2798" i="77"/>
  <c r="E2799" i="77"/>
  <c r="E2800" i="77"/>
  <c r="E2801" i="77"/>
  <c r="E2802" i="77"/>
  <c r="E2803" i="77"/>
  <c r="E2804" i="77"/>
  <c r="E2805" i="77"/>
  <c r="E2806" i="77"/>
  <c r="E2807" i="77"/>
  <c r="E2808" i="77"/>
  <c r="E2809" i="77"/>
  <c r="E2810" i="77"/>
  <c r="E2811" i="77"/>
  <c r="E2812" i="77"/>
  <c r="E2813" i="77"/>
  <c r="E2814" i="77"/>
  <c r="E2815" i="77"/>
  <c r="E2816" i="77"/>
  <c r="E2817" i="77"/>
  <c r="E2818" i="77"/>
  <c r="E2819" i="77"/>
  <c r="E2820" i="77"/>
  <c r="E2821" i="77"/>
  <c r="E2822" i="77"/>
  <c r="E2823" i="77"/>
  <c r="E2824" i="77"/>
  <c r="E2825" i="77"/>
  <c r="E2826" i="77"/>
  <c r="E2827" i="77"/>
  <c r="E2828" i="77"/>
  <c r="E2829" i="77"/>
  <c r="E2830" i="77"/>
  <c r="E2831" i="77"/>
  <c r="E2832" i="77"/>
  <c r="E2833" i="77"/>
  <c r="E2834" i="77"/>
  <c r="E2835" i="77"/>
  <c r="E2836" i="77"/>
  <c r="E2837" i="77"/>
  <c r="E2838" i="77"/>
  <c r="E2839" i="77"/>
  <c r="E2840" i="77"/>
  <c r="E2841" i="77"/>
  <c r="E2842" i="77"/>
  <c r="E2843" i="77"/>
  <c r="E2844" i="77"/>
  <c r="E2845" i="77"/>
  <c r="E2846" i="77"/>
  <c r="E2847" i="77"/>
  <c r="E2848" i="77"/>
  <c r="E2849" i="77"/>
  <c r="E2850" i="77"/>
  <c r="E2851" i="77"/>
  <c r="E2852" i="77"/>
  <c r="E2853" i="77"/>
  <c r="E2854" i="77"/>
  <c r="E2855" i="77"/>
  <c r="E2856" i="77"/>
  <c r="E2857" i="77"/>
  <c r="E2858" i="77"/>
  <c r="E2859" i="77"/>
  <c r="E2860" i="77"/>
  <c r="E2861" i="77"/>
  <c r="E2862" i="77"/>
  <c r="E2863" i="77"/>
  <c r="E2864" i="77"/>
  <c r="E2865" i="77"/>
  <c r="E2866" i="77"/>
  <c r="E2867" i="77"/>
  <c r="E2868" i="77"/>
  <c r="E2869" i="77"/>
  <c r="E2870" i="77"/>
  <c r="E2871" i="77"/>
  <c r="E2872" i="77"/>
  <c r="E2873" i="77"/>
  <c r="E2874" i="77"/>
  <c r="E2875" i="77"/>
  <c r="E2876" i="77"/>
  <c r="E2877" i="77"/>
  <c r="E2878" i="77"/>
  <c r="E2879" i="77"/>
  <c r="E2880" i="77"/>
  <c r="E2881" i="77"/>
  <c r="E2882" i="77"/>
  <c r="E2883" i="77"/>
  <c r="E2884" i="77"/>
  <c r="E2885" i="77"/>
  <c r="E2886" i="77"/>
  <c r="E2887" i="77"/>
  <c r="E2888" i="77"/>
  <c r="E2889" i="77"/>
  <c r="E2890" i="77"/>
  <c r="E2891" i="77"/>
  <c r="E2892" i="77"/>
  <c r="E2893" i="77"/>
  <c r="E2894" i="77"/>
  <c r="E2895" i="77"/>
  <c r="E2896" i="77"/>
  <c r="E2897" i="77"/>
  <c r="E2898" i="77"/>
  <c r="E2899" i="77"/>
  <c r="E2900" i="77"/>
  <c r="E2901" i="77"/>
  <c r="E2902" i="77"/>
  <c r="E2903" i="77"/>
  <c r="E2904" i="77"/>
  <c r="E2905" i="77"/>
  <c r="E2906" i="77"/>
  <c r="E2907" i="77"/>
  <c r="E2908" i="77"/>
  <c r="E2909" i="77"/>
  <c r="E2910" i="77"/>
  <c r="E2911" i="77"/>
  <c r="E2912" i="77"/>
  <c r="E2913" i="77"/>
  <c r="E2914" i="77"/>
  <c r="E2915" i="77"/>
  <c r="E2916" i="77"/>
  <c r="E2917" i="77"/>
  <c r="E2918" i="77"/>
  <c r="E2919" i="77"/>
  <c r="E2920" i="77"/>
  <c r="E2921" i="77"/>
  <c r="E2922" i="77"/>
  <c r="E2923" i="77"/>
  <c r="E2924" i="77"/>
  <c r="E2925" i="77"/>
  <c r="E2926" i="77"/>
  <c r="E2927" i="77"/>
  <c r="E2928" i="77"/>
  <c r="E2929" i="77"/>
  <c r="E2930" i="77"/>
  <c r="E2931" i="77"/>
  <c r="E2932" i="77"/>
  <c r="E2933" i="77"/>
  <c r="E2934" i="77"/>
  <c r="E2935" i="77"/>
  <c r="E2936" i="77"/>
  <c r="E2937" i="77"/>
  <c r="E2938" i="77"/>
  <c r="E2939" i="77"/>
  <c r="E2940" i="77"/>
  <c r="E2941" i="77"/>
  <c r="E2942" i="77"/>
  <c r="E2943" i="77"/>
  <c r="E2944" i="77"/>
  <c r="E2945" i="77"/>
  <c r="E2946" i="77"/>
  <c r="E2947" i="77"/>
  <c r="E2948" i="77"/>
  <c r="E2949" i="77"/>
  <c r="E2950" i="77"/>
  <c r="E2951" i="77"/>
  <c r="E2952" i="77"/>
  <c r="E2953" i="77"/>
  <c r="E2954" i="77"/>
  <c r="E2955" i="77"/>
  <c r="E2956" i="77"/>
  <c r="E2957" i="77"/>
  <c r="E2958" i="77"/>
  <c r="E2959" i="77"/>
  <c r="E2960" i="77"/>
  <c r="E2961" i="77"/>
  <c r="E2962" i="77"/>
  <c r="E2963" i="77"/>
  <c r="E2964" i="77"/>
  <c r="E2965" i="77"/>
  <c r="E2966" i="77"/>
  <c r="E2967" i="77"/>
  <c r="E2968" i="77"/>
  <c r="E2969" i="77"/>
  <c r="E2970" i="77"/>
  <c r="E2971" i="77"/>
  <c r="E2972" i="77"/>
  <c r="E2973" i="77"/>
  <c r="E2974" i="77"/>
  <c r="E2975" i="77"/>
  <c r="E2976" i="77"/>
  <c r="E2977" i="77"/>
  <c r="E2978" i="77"/>
  <c r="E2979" i="77"/>
  <c r="E2980" i="77"/>
  <c r="E2981" i="77"/>
  <c r="E2982" i="77"/>
  <c r="E2983" i="77"/>
  <c r="E2984" i="77"/>
  <c r="E2985" i="77"/>
  <c r="E2986" i="77"/>
  <c r="E2987" i="77"/>
  <c r="E2988" i="77"/>
  <c r="E2989" i="77"/>
  <c r="E2990" i="77"/>
  <c r="E2991" i="77"/>
  <c r="E2992" i="77"/>
  <c r="E2993" i="77"/>
  <c r="E2994" i="77"/>
  <c r="E2995" i="77"/>
  <c r="E2996" i="77"/>
  <c r="E2997" i="77"/>
  <c r="E2998" i="77"/>
  <c r="E2999" i="77"/>
  <c r="E3000" i="77"/>
  <c r="E3001" i="77"/>
  <c r="E3002" i="77"/>
  <c r="E3003" i="77"/>
  <c r="E3004" i="77"/>
  <c r="E3005" i="77"/>
  <c r="E3006" i="77"/>
  <c r="E3007" i="77"/>
  <c r="E3008" i="77"/>
  <c r="E3009" i="77"/>
  <c r="E3010" i="77"/>
  <c r="E3011" i="77"/>
  <c r="E3012" i="77"/>
  <c r="E3013" i="77"/>
  <c r="E3014" i="77"/>
  <c r="E3015" i="77"/>
  <c r="E3016" i="77"/>
  <c r="E3017" i="77"/>
  <c r="E3018" i="77"/>
  <c r="E3019" i="77"/>
  <c r="E3020" i="77"/>
  <c r="E3021" i="77"/>
  <c r="E3022" i="77"/>
  <c r="E3023" i="77"/>
  <c r="E3024" i="77"/>
  <c r="E3025" i="77"/>
  <c r="E3026" i="77"/>
  <c r="E3027" i="77"/>
  <c r="E3028" i="77"/>
  <c r="E3029" i="77"/>
  <c r="E3030" i="77"/>
  <c r="E3031" i="77"/>
  <c r="E3032" i="77"/>
  <c r="E3033" i="77"/>
  <c r="E3034" i="77"/>
  <c r="E3035" i="77"/>
  <c r="E3036" i="77"/>
  <c r="E3037" i="77"/>
  <c r="E3038" i="77"/>
  <c r="E3039" i="77"/>
  <c r="E3040" i="77"/>
  <c r="E3041" i="77"/>
  <c r="E3042" i="77"/>
  <c r="E3043" i="77"/>
  <c r="E3044" i="77"/>
  <c r="E3045" i="77"/>
  <c r="E3046" i="77"/>
  <c r="E3047" i="77"/>
  <c r="E3048" i="77"/>
  <c r="E3049" i="77"/>
  <c r="E3050" i="77"/>
  <c r="E3051" i="77"/>
  <c r="E3052" i="77"/>
  <c r="E3053" i="77"/>
  <c r="E3054" i="77"/>
  <c r="E3055" i="77"/>
  <c r="E3056" i="77"/>
  <c r="E3057" i="77"/>
  <c r="E3058" i="77"/>
  <c r="E3059" i="77"/>
  <c r="E3060" i="77"/>
  <c r="E3061" i="77"/>
  <c r="E3062" i="77"/>
  <c r="E3063" i="77"/>
  <c r="E3064" i="77"/>
  <c r="E3065" i="77"/>
  <c r="E3066" i="77"/>
  <c r="E3067" i="77"/>
  <c r="E3068" i="77"/>
  <c r="E3069" i="77"/>
  <c r="E3070" i="77"/>
  <c r="E3071" i="77"/>
  <c r="E3072" i="77"/>
  <c r="E3073" i="77"/>
  <c r="E3074" i="77"/>
  <c r="E3075" i="77"/>
  <c r="E3076" i="77"/>
  <c r="E3077" i="77"/>
  <c r="E3078" i="77"/>
  <c r="E3079" i="77"/>
  <c r="E3080" i="77"/>
  <c r="E3081" i="77"/>
  <c r="E3082" i="77"/>
  <c r="E3083" i="77"/>
  <c r="E3084" i="77"/>
  <c r="E3085" i="77"/>
  <c r="E3086" i="77"/>
  <c r="E3087" i="77"/>
  <c r="E3088" i="77"/>
  <c r="E3089" i="77"/>
  <c r="E3090" i="77"/>
  <c r="E3091" i="77"/>
  <c r="E3092" i="77"/>
  <c r="E3093" i="77"/>
  <c r="E3094" i="77"/>
  <c r="E3095" i="77"/>
  <c r="E3096" i="77"/>
  <c r="E3097" i="77"/>
  <c r="E3098" i="77"/>
  <c r="E3099" i="77"/>
  <c r="E3100" i="77"/>
  <c r="E3101" i="77"/>
  <c r="E3102" i="77"/>
  <c r="E3103" i="77"/>
  <c r="E3104" i="77"/>
  <c r="E3105" i="77"/>
  <c r="E3106" i="77"/>
  <c r="E3107" i="77"/>
  <c r="E3108" i="77"/>
  <c r="E3109" i="77"/>
  <c r="E3110" i="77"/>
  <c r="E3111" i="77"/>
  <c r="E3112" i="77"/>
  <c r="E3113" i="77"/>
  <c r="E3114" i="77"/>
  <c r="E3115" i="77"/>
  <c r="E3116" i="77"/>
  <c r="E3117" i="77"/>
  <c r="E3118" i="77"/>
  <c r="E3119" i="77"/>
  <c r="E3120" i="77"/>
  <c r="E3121" i="77"/>
  <c r="E3122" i="77"/>
  <c r="E3123" i="77"/>
  <c r="E3124" i="77"/>
  <c r="E3125" i="77"/>
  <c r="E3126" i="77"/>
  <c r="E3127" i="77"/>
  <c r="E3128" i="77"/>
  <c r="E3129" i="77"/>
  <c r="E3130" i="77"/>
  <c r="E3131" i="77"/>
  <c r="E3132" i="77"/>
  <c r="E3133" i="77"/>
  <c r="E3134" i="77"/>
  <c r="E3135" i="77"/>
  <c r="E3136" i="77"/>
  <c r="E3137" i="77"/>
  <c r="E3138" i="77"/>
  <c r="E3139" i="77"/>
  <c r="E3140" i="77"/>
  <c r="E3141" i="77"/>
  <c r="E3142" i="77"/>
  <c r="E3143" i="77"/>
  <c r="E3144" i="77"/>
  <c r="E3145" i="77"/>
  <c r="E3146" i="77"/>
  <c r="E3147" i="77"/>
  <c r="E3148" i="77"/>
  <c r="E3149" i="77"/>
  <c r="E3150" i="77"/>
  <c r="E3151" i="77"/>
  <c r="E3152" i="77"/>
  <c r="E3153" i="77"/>
  <c r="E3154" i="77"/>
  <c r="E3155" i="77"/>
  <c r="E3156" i="77"/>
  <c r="E3157" i="77"/>
  <c r="E3158" i="77"/>
  <c r="E3159" i="77"/>
  <c r="E3160" i="77"/>
  <c r="E3161" i="77"/>
  <c r="E3162" i="77"/>
  <c r="E3163" i="77"/>
  <c r="E3164" i="77"/>
  <c r="E3165" i="77"/>
  <c r="E3166" i="77"/>
  <c r="E3167" i="77"/>
  <c r="E3168" i="77"/>
  <c r="E3169" i="77"/>
  <c r="E3170" i="77"/>
  <c r="E3171" i="77"/>
  <c r="E3172" i="77"/>
  <c r="E3173" i="77"/>
  <c r="E3174" i="77"/>
  <c r="E3175" i="77"/>
  <c r="E3176" i="77"/>
  <c r="E3177" i="77"/>
  <c r="E3178" i="77"/>
  <c r="E3179" i="77"/>
  <c r="E3180" i="77"/>
  <c r="E3181" i="77"/>
  <c r="E3182" i="77"/>
  <c r="E3183" i="77"/>
  <c r="E3184" i="77"/>
  <c r="E3185" i="77"/>
  <c r="E3186" i="77"/>
  <c r="E3187" i="77"/>
  <c r="E3188" i="77"/>
  <c r="E3189" i="77"/>
  <c r="E3190" i="77"/>
  <c r="E3191" i="77"/>
  <c r="E3192" i="77"/>
  <c r="E3193" i="77"/>
  <c r="E3194" i="77"/>
  <c r="E3195" i="77"/>
  <c r="E3196" i="77"/>
  <c r="E3197" i="77"/>
  <c r="E3198" i="77"/>
  <c r="E3199" i="77"/>
  <c r="E3200" i="77"/>
  <c r="E3201" i="77"/>
  <c r="E3202" i="77"/>
  <c r="E3203" i="77"/>
  <c r="E3204" i="77"/>
  <c r="E3205" i="77"/>
  <c r="E3206" i="77"/>
  <c r="E3207" i="77"/>
  <c r="E3208" i="77"/>
  <c r="E3209" i="77"/>
  <c r="E3210" i="77"/>
  <c r="E3211" i="77"/>
  <c r="E3212" i="77"/>
  <c r="E3213" i="77"/>
  <c r="E3214" i="77"/>
  <c r="E3215" i="77"/>
  <c r="E3216" i="77"/>
  <c r="E3217" i="77"/>
  <c r="E3218" i="77"/>
  <c r="E3219" i="77"/>
  <c r="E3220" i="77"/>
  <c r="E3221" i="77"/>
  <c r="E3222" i="77"/>
  <c r="E3223" i="77"/>
  <c r="E3224" i="77"/>
  <c r="E3225" i="77"/>
  <c r="E3226" i="77"/>
  <c r="E3227" i="77"/>
  <c r="E3228" i="77"/>
  <c r="E3229" i="77"/>
  <c r="E3230" i="77"/>
  <c r="E3231" i="77"/>
  <c r="E3232" i="77"/>
  <c r="E3233" i="77"/>
  <c r="E3234" i="77"/>
  <c r="E3235" i="77"/>
  <c r="E3236" i="77"/>
  <c r="E3237" i="77"/>
  <c r="E3238" i="77"/>
  <c r="E3239" i="77"/>
  <c r="E3240" i="77"/>
  <c r="E3241" i="77"/>
  <c r="E3242" i="77"/>
  <c r="E3243" i="77"/>
  <c r="E3244" i="77"/>
  <c r="E3245" i="77"/>
  <c r="E3246" i="77"/>
  <c r="E3247" i="77"/>
  <c r="E3248" i="77"/>
  <c r="E3249" i="77"/>
  <c r="E3250" i="77"/>
  <c r="E3251" i="77"/>
  <c r="E3252" i="77"/>
  <c r="E3253" i="77"/>
  <c r="E3254" i="77"/>
  <c r="E3255" i="77"/>
  <c r="E3256" i="77"/>
  <c r="E3257" i="77"/>
  <c r="E3258" i="77"/>
  <c r="E3259" i="77"/>
  <c r="E3260" i="77"/>
  <c r="E3261" i="77"/>
  <c r="E3262" i="77"/>
  <c r="E3263" i="77"/>
  <c r="E3264" i="77"/>
  <c r="E3265" i="77"/>
  <c r="E3266" i="77"/>
  <c r="E3267" i="77"/>
  <c r="E3268" i="77"/>
  <c r="E3269" i="77"/>
  <c r="E3270" i="77"/>
  <c r="E3271" i="77"/>
  <c r="E3272" i="77"/>
  <c r="E3273" i="77"/>
  <c r="E3274" i="77"/>
  <c r="E3275" i="77"/>
  <c r="E3276" i="77"/>
  <c r="E3277" i="77"/>
  <c r="E3278" i="77"/>
  <c r="E3279" i="77"/>
  <c r="E3280" i="77"/>
  <c r="E3281" i="77"/>
  <c r="E3282" i="77"/>
  <c r="E3283" i="77"/>
  <c r="E3284" i="77"/>
  <c r="E3285" i="77"/>
  <c r="E3286" i="77"/>
  <c r="E3287" i="77"/>
  <c r="E3288" i="77"/>
  <c r="E3289" i="77"/>
  <c r="E3290" i="77"/>
  <c r="E3291" i="77"/>
  <c r="E3292" i="77"/>
  <c r="E3293" i="77"/>
  <c r="E3294" i="77"/>
  <c r="E3295" i="77"/>
  <c r="E3296" i="77"/>
  <c r="E3297" i="77"/>
  <c r="E3298" i="77"/>
  <c r="E3299" i="77"/>
  <c r="E3300" i="77"/>
  <c r="E3301" i="77"/>
  <c r="E3302" i="77"/>
  <c r="E3303" i="77"/>
  <c r="E3304" i="77"/>
  <c r="E3305" i="77"/>
  <c r="E3306" i="77"/>
  <c r="E3307" i="77"/>
  <c r="E3308" i="77"/>
  <c r="E3309" i="77"/>
  <c r="E3310" i="77"/>
  <c r="E3311" i="77"/>
  <c r="E3312" i="77"/>
  <c r="E3313" i="77"/>
  <c r="E3314" i="77"/>
  <c r="E3315" i="77"/>
  <c r="E3316" i="77"/>
  <c r="E3317" i="77"/>
  <c r="E3318" i="77"/>
  <c r="E3319" i="77"/>
  <c r="E3320" i="77"/>
  <c r="E3321" i="77"/>
  <c r="E3322" i="77"/>
  <c r="E3323" i="77"/>
  <c r="E3324" i="77"/>
  <c r="E3325" i="77"/>
  <c r="E3326" i="77"/>
  <c r="E3327" i="77"/>
  <c r="E3328" i="77"/>
  <c r="E3329" i="77"/>
  <c r="E3330" i="77"/>
  <c r="E3331" i="77"/>
  <c r="E3332" i="77"/>
  <c r="E3333" i="77"/>
  <c r="E3334" i="77"/>
  <c r="E3335" i="77"/>
  <c r="E3336" i="77"/>
  <c r="E3337" i="77"/>
  <c r="E3338" i="77"/>
  <c r="E3339" i="77"/>
  <c r="E3340" i="77"/>
  <c r="E3341" i="77"/>
  <c r="E3342" i="77"/>
  <c r="E3343" i="77"/>
  <c r="E3344" i="77"/>
  <c r="E3345" i="77"/>
  <c r="E3346" i="77"/>
  <c r="E3347" i="77"/>
  <c r="E3348" i="77"/>
  <c r="E3349" i="77"/>
  <c r="E3350" i="77"/>
  <c r="E3351" i="77"/>
  <c r="E3352" i="77"/>
  <c r="E3353" i="77"/>
  <c r="E3354" i="77"/>
  <c r="E3355" i="77"/>
  <c r="E3356" i="77"/>
  <c r="E3357" i="77"/>
  <c r="E3358" i="77"/>
  <c r="E3359" i="77"/>
  <c r="E3360" i="77"/>
  <c r="E3361" i="77"/>
  <c r="E3362" i="77"/>
  <c r="E3363" i="77"/>
  <c r="E3364" i="77"/>
  <c r="E3365" i="77"/>
  <c r="E3366" i="77"/>
  <c r="E3367" i="77"/>
  <c r="E3368" i="77"/>
  <c r="E3369" i="77"/>
  <c r="E3370" i="77"/>
  <c r="E3371" i="77"/>
  <c r="E3372" i="77"/>
  <c r="E3373" i="77"/>
  <c r="E3374" i="77"/>
  <c r="E3375" i="77"/>
  <c r="E3376" i="77"/>
  <c r="E3377" i="77"/>
  <c r="E3378" i="77"/>
  <c r="E3379" i="77"/>
  <c r="E3380" i="77"/>
  <c r="E3381" i="77"/>
  <c r="E3382" i="77"/>
  <c r="E3383" i="77"/>
  <c r="E3384" i="77"/>
  <c r="E3385" i="77"/>
  <c r="E3386" i="77"/>
  <c r="E3387" i="77"/>
  <c r="E3388" i="77"/>
  <c r="E3389" i="77"/>
  <c r="E3390" i="77"/>
  <c r="E3391" i="77"/>
  <c r="E3392" i="77"/>
  <c r="E3393" i="77"/>
  <c r="E3394" i="77"/>
  <c r="E3395" i="77"/>
  <c r="E3396" i="77"/>
  <c r="E3397" i="77"/>
  <c r="E3398" i="77"/>
  <c r="E3399" i="77"/>
  <c r="E3400" i="77"/>
  <c r="E3401" i="77"/>
  <c r="E3402" i="77"/>
  <c r="E3403" i="77"/>
  <c r="E3404" i="77"/>
  <c r="E3405" i="77"/>
  <c r="E3406" i="77"/>
  <c r="E3407" i="77"/>
  <c r="E3408" i="77"/>
  <c r="E3409" i="77"/>
  <c r="E3410" i="77"/>
  <c r="E3411" i="77"/>
  <c r="E3412" i="77"/>
  <c r="E3413" i="77"/>
  <c r="E3414" i="77"/>
  <c r="E3415" i="77"/>
  <c r="E3416" i="77"/>
  <c r="E3417" i="77"/>
  <c r="E3418" i="77"/>
  <c r="E3419" i="77"/>
  <c r="E3420" i="77"/>
  <c r="E3421" i="77"/>
  <c r="E3422" i="77"/>
  <c r="E3423" i="77"/>
  <c r="E3424" i="77"/>
  <c r="E3425" i="77"/>
  <c r="E3426" i="77"/>
  <c r="E3427" i="77"/>
  <c r="E3428" i="77"/>
  <c r="E3429" i="77"/>
  <c r="E3430" i="77"/>
  <c r="E3431" i="77"/>
  <c r="E3432" i="77"/>
  <c r="E3433" i="77"/>
  <c r="E3434" i="77"/>
  <c r="E3435" i="77"/>
  <c r="E3436" i="77"/>
  <c r="E3437" i="77"/>
  <c r="E3438" i="77"/>
  <c r="E3439" i="77"/>
  <c r="E3440" i="77"/>
  <c r="E3441" i="77"/>
  <c r="E3442" i="77"/>
  <c r="E3443" i="77"/>
  <c r="E3444" i="77"/>
  <c r="E3445" i="77"/>
  <c r="E3446" i="77"/>
  <c r="E3447" i="77"/>
  <c r="E3448" i="77"/>
  <c r="E3449" i="77"/>
  <c r="E3450" i="77"/>
  <c r="E3451" i="77"/>
  <c r="E3452" i="77"/>
  <c r="E3453" i="77"/>
  <c r="E3454" i="77"/>
  <c r="E3455" i="77"/>
  <c r="E3456" i="77"/>
  <c r="E3457" i="77"/>
  <c r="E3458" i="77"/>
  <c r="E3459" i="77"/>
  <c r="E3460" i="77"/>
  <c r="E3461" i="77"/>
  <c r="E3462" i="77"/>
  <c r="E3463" i="77"/>
  <c r="E3464" i="77"/>
  <c r="E3465" i="77"/>
  <c r="E3466" i="77"/>
  <c r="E3467" i="77"/>
  <c r="E3468" i="77"/>
  <c r="E3469" i="77"/>
  <c r="E3470" i="77"/>
  <c r="E3471" i="77"/>
  <c r="E3472" i="77"/>
  <c r="E3473" i="77"/>
  <c r="E3474" i="77"/>
  <c r="E3475" i="77"/>
  <c r="E3476" i="77"/>
  <c r="E3477" i="77"/>
  <c r="E3478" i="77"/>
  <c r="E3479" i="77"/>
  <c r="E3480" i="77"/>
  <c r="E3481" i="77"/>
  <c r="E3482" i="77"/>
  <c r="E3483" i="77"/>
  <c r="E3484" i="77"/>
  <c r="E3485" i="77"/>
  <c r="E3486" i="77"/>
  <c r="E3487" i="77"/>
  <c r="E3488" i="77"/>
  <c r="E3489" i="77"/>
  <c r="E3490" i="77"/>
  <c r="E3491" i="77"/>
  <c r="E3492" i="77"/>
  <c r="E3493" i="77"/>
  <c r="E3494" i="77"/>
  <c r="E3495" i="77"/>
  <c r="E3496" i="77"/>
  <c r="E3497" i="77"/>
  <c r="E3498" i="77"/>
  <c r="E3499" i="77"/>
  <c r="E3500" i="77"/>
  <c r="E3501" i="77"/>
  <c r="E3502" i="77"/>
  <c r="E3503" i="77"/>
  <c r="E3504" i="77"/>
  <c r="E3505" i="77"/>
  <c r="E3506" i="77"/>
  <c r="E3507" i="77"/>
  <c r="E3508" i="77"/>
  <c r="E3509" i="77"/>
  <c r="E3510" i="77"/>
  <c r="E3511" i="77"/>
  <c r="E3512" i="77"/>
  <c r="E3513" i="77"/>
  <c r="E3514" i="77"/>
  <c r="E3515" i="77"/>
  <c r="E3516" i="77"/>
  <c r="E3517" i="77"/>
  <c r="E3518" i="77"/>
  <c r="E3519" i="77"/>
  <c r="E3520" i="77"/>
  <c r="E3521" i="77"/>
  <c r="E3522" i="77"/>
  <c r="E3523" i="77"/>
  <c r="E3524" i="77"/>
  <c r="E3525" i="77"/>
  <c r="E3526" i="77"/>
  <c r="E3527" i="77"/>
  <c r="E3528" i="77"/>
  <c r="E3529" i="77"/>
  <c r="E3530" i="77"/>
  <c r="E3531" i="77"/>
  <c r="E3532" i="77"/>
  <c r="E3533" i="77"/>
  <c r="E3534" i="77"/>
  <c r="E3535" i="77"/>
  <c r="E3536" i="77"/>
  <c r="E3537" i="77"/>
  <c r="E3538" i="77"/>
  <c r="E3539" i="77"/>
  <c r="E3540" i="77"/>
  <c r="E3541" i="77"/>
  <c r="E3542" i="77"/>
  <c r="E3543" i="77"/>
  <c r="E3544" i="77"/>
  <c r="E3545" i="77"/>
  <c r="E3546" i="77"/>
  <c r="E3547" i="77"/>
  <c r="E3548" i="77"/>
  <c r="E3549" i="77"/>
  <c r="E3550" i="77"/>
  <c r="E3551" i="77"/>
  <c r="E3552" i="77"/>
  <c r="E3553" i="77"/>
  <c r="E3554" i="77"/>
  <c r="E3555" i="77"/>
  <c r="E3556" i="77"/>
  <c r="E3557" i="77"/>
  <c r="E3558" i="77"/>
  <c r="E3559" i="77"/>
  <c r="E3560" i="77"/>
  <c r="E3561" i="77"/>
  <c r="E3562" i="77"/>
  <c r="E3563" i="77"/>
  <c r="E3564" i="77"/>
  <c r="E3565" i="77"/>
  <c r="E3566" i="77"/>
  <c r="E3567" i="77"/>
  <c r="E3568" i="77"/>
  <c r="E3569" i="77"/>
  <c r="E3570" i="77"/>
  <c r="E3571" i="77"/>
  <c r="E3572" i="77"/>
  <c r="E3573" i="77"/>
  <c r="E3574" i="77"/>
  <c r="E3575" i="77"/>
  <c r="E3576" i="77"/>
  <c r="E3577" i="77"/>
  <c r="E3578" i="77"/>
  <c r="E3579" i="77"/>
  <c r="E3580" i="77"/>
  <c r="E3581" i="77"/>
  <c r="E3582" i="77"/>
  <c r="E3583" i="77"/>
  <c r="E3584" i="77"/>
  <c r="E3585" i="77"/>
  <c r="E3586" i="77"/>
  <c r="E3587" i="77"/>
  <c r="E3588" i="77"/>
  <c r="E3589" i="77"/>
  <c r="E3590" i="77"/>
  <c r="E3591" i="77"/>
  <c r="E3592" i="77"/>
  <c r="E3593" i="77"/>
  <c r="E3594" i="77"/>
  <c r="E3595" i="77"/>
  <c r="E3596" i="77"/>
  <c r="E3597" i="77"/>
  <c r="E3598" i="77"/>
  <c r="E3599" i="77"/>
  <c r="E3600" i="77"/>
  <c r="E3601" i="77"/>
  <c r="E3602" i="77"/>
  <c r="E3603" i="77"/>
  <c r="E3604" i="77"/>
  <c r="E3605" i="77"/>
  <c r="E3606" i="77"/>
  <c r="E3607" i="77"/>
  <c r="E3608" i="77"/>
  <c r="E3609" i="77"/>
  <c r="E3610" i="77"/>
  <c r="E3611" i="77"/>
  <c r="E3612" i="77"/>
  <c r="E3613" i="77"/>
  <c r="E3614" i="77"/>
  <c r="E3615" i="77"/>
  <c r="E3616" i="77"/>
  <c r="E3617" i="77"/>
  <c r="E3618" i="77"/>
  <c r="E3619" i="77"/>
  <c r="E3620" i="77"/>
  <c r="E3621" i="77"/>
  <c r="E3622" i="77"/>
  <c r="E3623" i="77"/>
  <c r="E3624" i="77"/>
  <c r="E3625" i="77"/>
  <c r="E3626" i="77"/>
  <c r="E3627" i="77"/>
  <c r="E3628" i="77"/>
  <c r="E3629" i="77"/>
  <c r="E3630" i="77"/>
  <c r="E3631" i="77"/>
  <c r="E3632" i="77"/>
  <c r="E3633" i="77"/>
  <c r="E3634" i="77"/>
  <c r="E3635" i="77"/>
  <c r="E3636" i="77"/>
  <c r="E3637" i="77"/>
  <c r="E3638" i="77"/>
  <c r="E3639" i="77"/>
  <c r="E3640" i="77"/>
  <c r="E3641" i="77"/>
  <c r="E3642" i="77"/>
  <c r="E3643" i="77"/>
  <c r="E3644" i="77"/>
  <c r="E3645" i="77"/>
  <c r="E3646" i="77"/>
  <c r="E3647" i="77"/>
  <c r="E3648" i="77"/>
  <c r="E3649" i="77"/>
  <c r="E3650" i="77"/>
  <c r="E3651" i="77"/>
  <c r="E3652" i="77"/>
  <c r="E3653" i="77"/>
  <c r="E3654" i="77"/>
  <c r="E3655" i="77"/>
  <c r="E3656" i="77"/>
  <c r="E3657" i="77"/>
  <c r="E3658" i="77"/>
  <c r="E3659" i="77"/>
  <c r="E3660" i="77"/>
  <c r="E3661" i="77"/>
  <c r="E3662" i="77"/>
  <c r="E3663" i="77"/>
  <c r="E3664" i="77"/>
  <c r="E3665" i="77"/>
  <c r="E3666" i="77"/>
  <c r="E3667" i="77"/>
  <c r="E3668" i="77"/>
  <c r="E3669" i="77"/>
  <c r="E3670" i="77"/>
  <c r="E3671" i="77"/>
  <c r="E3672" i="77"/>
  <c r="E3673" i="77"/>
  <c r="E3674" i="77"/>
  <c r="E3675" i="77"/>
  <c r="E3676" i="77"/>
  <c r="E3677" i="77"/>
  <c r="E3678" i="77"/>
  <c r="E3679" i="77"/>
  <c r="E3680" i="77"/>
  <c r="E3681" i="77"/>
  <c r="E3682" i="77"/>
  <c r="E3683" i="77"/>
  <c r="E3684" i="77"/>
  <c r="E3685" i="77"/>
  <c r="E3686" i="77"/>
  <c r="E3687" i="77"/>
  <c r="E3688" i="77"/>
  <c r="E3689" i="77"/>
  <c r="E3690" i="77"/>
  <c r="E3691" i="77"/>
  <c r="E3692" i="77"/>
  <c r="E3693" i="77"/>
  <c r="E3694" i="77"/>
  <c r="E3695" i="77"/>
  <c r="E3696" i="77"/>
  <c r="E3697" i="77"/>
  <c r="E3698" i="77"/>
  <c r="E3699" i="77"/>
  <c r="E3700" i="77"/>
  <c r="E3701" i="77"/>
  <c r="E3702" i="77"/>
  <c r="E3703" i="77"/>
  <c r="E3704" i="77"/>
  <c r="E3705" i="77"/>
  <c r="E3706" i="77"/>
  <c r="E3707" i="77"/>
  <c r="E3708" i="77"/>
  <c r="E3709" i="77"/>
  <c r="E3710" i="77"/>
  <c r="E3711" i="77"/>
  <c r="E3712" i="77"/>
  <c r="E3713" i="77"/>
  <c r="E3714" i="77"/>
  <c r="E3715" i="77"/>
  <c r="E3716" i="77"/>
  <c r="E3717" i="77"/>
  <c r="E3718" i="77"/>
  <c r="E3719" i="77"/>
  <c r="E3720" i="77"/>
  <c r="E3721" i="77"/>
  <c r="E3722" i="77"/>
  <c r="E3723" i="77"/>
  <c r="E3724" i="77"/>
  <c r="E3725" i="77"/>
  <c r="E3726" i="77"/>
  <c r="E3727" i="77"/>
  <c r="E3728" i="77"/>
  <c r="E3729" i="77"/>
  <c r="E3730" i="77"/>
  <c r="E3731" i="77"/>
  <c r="E3732" i="77"/>
  <c r="E3733" i="77"/>
  <c r="E3734" i="77"/>
  <c r="E3735" i="77"/>
  <c r="E3736" i="77"/>
  <c r="E3737" i="77"/>
  <c r="E3738" i="77"/>
  <c r="E3739" i="77"/>
  <c r="E3740" i="77"/>
  <c r="E3741" i="77"/>
  <c r="E3742" i="77"/>
  <c r="E3743" i="77"/>
  <c r="E3744" i="77"/>
  <c r="E3745" i="77"/>
  <c r="E3746" i="77"/>
  <c r="E3747" i="77"/>
  <c r="E3748" i="77"/>
  <c r="E3749" i="77"/>
  <c r="E3750" i="77"/>
  <c r="E3751" i="77"/>
  <c r="E3752" i="77"/>
  <c r="E3753" i="77"/>
  <c r="E3754" i="77"/>
  <c r="E3755" i="77"/>
  <c r="E3756" i="77"/>
  <c r="E3757" i="77"/>
  <c r="E3758" i="77"/>
  <c r="E3759" i="77"/>
  <c r="E3760" i="77"/>
  <c r="E3761" i="77"/>
  <c r="E3762" i="77"/>
  <c r="E3763" i="77"/>
  <c r="E3764" i="77"/>
  <c r="E3765" i="77"/>
  <c r="E3766" i="77"/>
  <c r="E3767" i="77"/>
  <c r="E3768" i="77"/>
  <c r="E3769" i="77"/>
  <c r="E3770" i="77"/>
  <c r="E3771" i="77"/>
  <c r="E3772" i="77"/>
  <c r="E3773" i="77"/>
  <c r="E3774" i="77"/>
  <c r="E3775" i="77"/>
  <c r="E3776" i="77"/>
  <c r="E3777" i="77"/>
  <c r="E3778" i="77"/>
  <c r="E3779" i="77"/>
  <c r="E3780" i="77"/>
  <c r="E3781" i="77"/>
  <c r="E3782" i="77"/>
  <c r="E3783" i="77"/>
  <c r="E3784" i="77"/>
  <c r="E3785" i="77"/>
  <c r="E3786" i="77"/>
  <c r="E3787" i="77"/>
  <c r="E3788" i="77"/>
  <c r="E3789" i="77"/>
  <c r="E3790" i="77"/>
  <c r="E3791" i="77"/>
  <c r="E3792" i="77"/>
  <c r="E3793" i="77"/>
  <c r="E3794" i="77"/>
  <c r="E3795" i="77"/>
  <c r="E3796" i="77"/>
  <c r="E3797" i="77"/>
  <c r="E3798" i="77"/>
  <c r="E3799" i="77"/>
  <c r="E3800" i="77"/>
  <c r="E3801" i="77"/>
  <c r="E3802" i="77"/>
  <c r="E3803" i="77"/>
  <c r="E3804" i="77"/>
  <c r="E3805" i="77"/>
  <c r="E3806" i="77"/>
  <c r="E3807" i="77"/>
  <c r="E3808" i="77"/>
  <c r="E3809" i="77"/>
  <c r="E3810" i="77"/>
  <c r="E3811" i="77"/>
  <c r="E3812" i="77"/>
  <c r="E3813" i="77"/>
  <c r="E3814" i="77"/>
  <c r="E3815" i="77"/>
  <c r="E3816" i="77"/>
  <c r="E3817" i="77"/>
  <c r="E3818" i="77"/>
  <c r="E3819" i="77"/>
  <c r="E3820" i="77"/>
  <c r="E3821" i="77"/>
  <c r="E3822" i="77"/>
  <c r="E3823" i="77"/>
  <c r="E3824" i="77"/>
  <c r="E3825" i="77"/>
  <c r="E3826" i="77"/>
  <c r="E3827" i="77"/>
  <c r="E3828" i="77"/>
  <c r="E3829" i="77"/>
  <c r="E3830" i="77"/>
  <c r="E3831" i="77"/>
  <c r="E3832" i="77"/>
  <c r="E3833" i="77"/>
  <c r="E3834" i="77"/>
  <c r="E3835" i="77"/>
  <c r="E3836" i="77"/>
  <c r="E3837" i="77"/>
  <c r="E3838" i="77"/>
  <c r="E3839" i="77"/>
  <c r="E3840" i="77"/>
  <c r="E3841" i="77"/>
  <c r="E3842" i="77"/>
  <c r="E3843" i="77"/>
  <c r="E3844" i="77"/>
  <c r="E3845" i="77"/>
  <c r="E3846" i="77"/>
  <c r="E3847" i="77"/>
  <c r="E3848" i="77"/>
  <c r="E3849" i="77"/>
  <c r="E3850" i="77"/>
  <c r="E3851" i="77"/>
  <c r="E3852" i="77"/>
  <c r="E3853" i="77"/>
  <c r="E3854" i="77"/>
  <c r="E3855" i="77"/>
  <c r="E3856" i="77"/>
  <c r="E3857" i="77"/>
  <c r="E3858" i="77"/>
  <c r="E3859" i="77"/>
  <c r="E3860" i="77"/>
  <c r="E3861" i="77"/>
  <c r="E3862" i="77"/>
  <c r="E3863" i="77"/>
  <c r="E3864" i="77"/>
  <c r="E3865" i="77"/>
  <c r="E3866" i="77"/>
  <c r="E3867" i="77"/>
  <c r="E3868" i="77"/>
  <c r="E3869" i="77"/>
  <c r="E3870" i="77"/>
  <c r="E3871" i="77"/>
  <c r="E3872" i="77"/>
  <c r="E3873" i="77"/>
  <c r="E3874" i="77"/>
  <c r="E3875" i="77"/>
  <c r="E3876" i="77"/>
  <c r="E3877" i="77"/>
  <c r="E3878" i="77"/>
  <c r="E3879" i="77"/>
  <c r="E3880" i="77"/>
  <c r="E3881" i="77"/>
  <c r="E3882" i="77"/>
  <c r="E3883" i="77"/>
  <c r="E3884" i="77"/>
  <c r="E3885" i="77"/>
  <c r="E3886" i="77"/>
  <c r="E3887" i="77"/>
  <c r="E3888" i="77"/>
  <c r="E3889" i="77"/>
  <c r="E3890" i="77"/>
  <c r="E3891" i="77"/>
  <c r="E3892" i="77"/>
  <c r="E3893" i="77"/>
  <c r="E3894" i="77"/>
  <c r="E3895" i="77"/>
  <c r="E3896" i="77"/>
  <c r="E3897" i="77"/>
  <c r="E3898" i="77"/>
  <c r="E3899" i="77"/>
  <c r="E3900" i="77"/>
  <c r="E3901" i="77"/>
  <c r="E3902" i="77"/>
  <c r="E3903" i="77"/>
  <c r="E3904" i="77"/>
  <c r="E3905" i="77"/>
  <c r="E3906" i="77"/>
  <c r="E3907" i="77"/>
  <c r="E3908" i="77"/>
  <c r="E3909" i="77"/>
  <c r="E3910" i="77"/>
  <c r="E3911" i="77"/>
  <c r="E3912" i="77"/>
  <c r="E3913" i="77"/>
  <c r="E3914" i="77"/>
  <c r="E3915" i="77"/>
  <c r="E3916" i="77"/>
  <c r="E3917" i="77"/>
  <c r="E3918" i="77"/>
  <c r="E3919" i="77"/>
  <c r="E3920" i="77"/>
  <c r="E3921" i="77"/>
  <c r="E3922" i="77"/>
  <c r="E3923" i="77"/>
  <c r="E3924" i="77"/>
  <c r="E3925" i="77"/>
  <c r="E3926" i="77"/>
  <c r="E3927" i="77"/>
  <c r="E3928" i="77"/>
  <c r="E3929" i="77"/>
  <c r="E3930" i="77"/>
  <c r="E3931" i="77"/>
  <c r="E3932" i="77"/>
  <c r="E3933" i="77"/>
  <c r="E3934" i="77"/>
  <c r="E3935" i="77"/>
  <c r="E3936" i="77"/>
  <c r="E3937" i="77"/>
  <c r="E3938" i="77"/>
  <c r="E3939" i="77"/>
  <c r="E3940" i="77"/>
  <c r="E3941" i="77"/>
  <c r="E3942" i="77"/>
  <c r="E3943" i="77"/>
  <c r="E3944" i="77"/>
  <c r="E3945" i="77"/>
  <c r="E3946" i="77"/>
  <c r="E3947" i="77"/>
  <c r="E3948" i="77"/>
  <c r="E3949" i="77"/>
  <c r="E3950" i="77"/>
  <c r="E3951" i="77"/>
  <c r="E3952" i="77"/>
  <c r="E3953" i="77"/>
  <c r="E3954" i="77"/>
  <c r="E3955" i="77"/>
  <c r="E3956" i="77"/>
  <c r="E3957" i="77"/>
  <c r="E3958" i="77"/>
  <c r="E3959" i="77"/>
  <c r="E3960" i="77"/>
  <c r="E3961" i="77"/>
  <c r="E3962" i="77"/>
  <c r="E3963" i="77"/>
  <c r="E3964" i="77"/>
  <c r="E3965" i="77"/>
  <c r="E3966" i="77"/>
  <c r="E3967" i="77"/>
  <c r="E3968" i="77"/>
  <c r="E3969" i="77"/>
  <c r="E3970" i="77"/>
  <c r="E3971" i="77"/>
  <c r="E3972" i="77"/>
  <c r="E3973" i="77"/>
  <c r="E3974" i="77"/>
  <c r="E3975" i="77"/>
  <c r="E3976" i="77"/>
  <c r="E3977" i="77"/>
  <c r="E3978" i="77"/>
  <c r="E3979" i="77"/>
  <c r="E3980" i="77"/>
  <c r="E3981" i="77"/>
  <c r="E3982" i="77"/>
  <c r="E3983" i="77"/>
  <c r="E3984" i="77"/>
  <c r="E3985" i="77"/>
  <c r="E3986" i="77"/>
  <c r="E3987" i="77"/>
  <c r="E3988" i="77"/>
  <c r="E3989" i="77"/>
  <c r="E3990" i="77"/>
  <c r="E3991" i="77"/>
  <c r="E3992" i="77"/>
  <c r="E3993" i="77"/>
  <c r="E3994" i="77"/>
  <c r="E3995" i="77"/>
  <c r="E3996" i="77"/>
  <c r="E3997" i="77"/>
  <c r="E3998" i="77"/>
  <c r="E3999" i="77"/>
  <c r="E4000" i="77"/>
  <c r="E4001" i="77"/>
  <c r="E4002" i="77"/>
  <c r="E4003" i="77"/>
  <c r="E4004" i="77"/>
  <c r="E4005" i="77"/>
  <c r="E4006" i="77"/>
  <c r="E4007" i="77"/>
  <c r="E4008" i="77"/>
  <c r="E4009" i="77"/>
  <c r="E4010" i="77"/>
  <c r="E4011" i="77"/>
  <c r="E4012" i="77"/>
  <c r="E4013" i="77"/>
  <c r="E4014" i="77"/>
  <c r="E4015" i="77"/>
  <c r="E4016" i="77"/>
  <c r="E4017" i="77"/>
  <c r="E4018" i="77"/>
  <c r="E4019" i="77"/>
  <c r="E4020" i="77"/>
  <c r="E4021" i="77"/>
  <c r="E4022" i="77"/>
  <c r="E4023" i="77"/>
  <c r="E4024" i="77"/>
  <c r="E4025" i="77"/>
  <c r="E4026" i="77"/>
  <c r="E4027" i="77"/>
  <c r="E4028" i="77"/>
  <c r="E4029" i="77"/>
  <c r="E4030" i="77"/>
  <c r="E4031" i="77"/>
  <c r="E4032" i="77"/>
  <c r="E4033" i="77"/>
  <c r="E4034" i="77"/>
  <c r="E4035" i="77"/>
  <c r="E4036" i="77"/>
  <c r="E4037" i="77"/>
  <c r="E4038" i="77"/>
  <c r="E4039" i="77"/>
  <c r="E4040" i="77"/>
  <c r="E4041" i="77"/>
  <c r="E4042" i="77"/>
  <c r="E4043" i="77"/>
  <c r="E4044" i="77"/>
  <c r="E4045" i="77"/>
  <c r="E4046" i="77"/>
  <c r="E4047" i="77"/>
  <c r="E4048" i="77"/>
  <c r="E4049" i="77"/>
  <c r="E4050" i="77"/>
  <c r="E4051" i="77"/>
  <c r="E4052" i="77"/>
  <c r="E4053" i="77"/>
  <c r="E4054" i="77"/>
  <c r="E4055" i="77"/>
  <c r="E4056" i="77"/>
  <c r="E4057" i="77"/>
  <c r="E4058" i="77"/>
  <c r="E4059" i="77"/>
  <c r="E4060" i="77"/>
  <c r="E4061" i="77"/>
  <c r="E4062" i="77"/>
  <c r="E4063" i="77"/>
  <c r="E4064" i="77"/>
  <c r="E4065" i="77"/>
  <c r="E4066" i="77"/>
  <c r="E4067" i="77"/>
  <c r="E4068" i="77"/>
  <c r="E4069" i="77"/>
  <c r="E4070" i="77"/>
  <c r="E4071" i="77"/>
  <c r="E4072" i="77"/>
  <c r="E4073" i="77"/>
  <c r="E4074" i="77"/>
  <c r="E4075" i="77"/>
  <c r="E4076" i="77"/>
  <c r="E4077" i="77"/>
  <c r="E4078" i="77"/>
  <c r="E4079" i="77"/>
  <c r="E4080" i="77"/>
  <c r="E4081" i="77"/>
  <c r="E4082" i="77"/>
  <c r="E4083" i="77"/>
  <c r="E4084" i="77"/>
  <c r="E4085" i="77"/>
  <c r="E4086" i="77"/>
  <c r="E4087" i="77"/>
  <c r="E4088" i="77"/>
  <c r="E4089" i="77"/>
  <c r="E4090" i="77"/>
  <c r="E4091" i="77"/>
  <c r="E4092" i="77"/>
  <c r="E4093" i="77"/>
  <c r="E4094" i="77"/>
  <c r="E4095" i="77"/>
  <c r="E4096" i="77"/>
  <c r="E4097" i="77"/>
  <c r="E4098" i="77"/>
  <c r="E4099" i="77"/>
  <c r="E4100" i="77"/>
  <c r="E4101" i="77"/>
  <c r="E4102" i="77"/>
  <c r="E4103" i="77"/>
  <c r="E4104" i="77"/>
  <c r="E4105" i="77"/>
  <c r="E4106" i="77"/>
  <c r="E4107" i="77"/>
  <c r="E4108" i="77"/>
  <c r="E4109" i="77"/>
  <c r="E4110" i="77"/>
  <c r="E4111" i="77"/>
  <c r="E4112" i="77"/>
  <c r="E4113" i="77"/>
  <c r="E4114" i="77"/>
  <c r="E4115" i="77"/>
  <c r="E4116" i="77"/>
  <c r="E4117" i="77"/>
  <c r="E4118" i="77"/>
  <c r="E4119" i="77"/>
  <c r="E4120" i="77"/>
  <c r="E4121" i="77"/>
  <c r="E4122" i="77"/>
  <c r="E4123" i="77"/>
  <c r="E4124" i="77"/>
  <c r="E4125" i="77"/>
  <c r="E4126" i="77"/>
  <c r="E4127" i="77"/>
  <c r="E4128" i="77"/>
  <c r="E4129" i="77"/>
  <c r="G6" i="77"/>
  <c r="G7" i="77"/>
  <c r="G8" i="77"/>
  <c r="G9" i="77"/>
  <c r="G10" i="77"/>
  <c r="G11" i="77"/>
  <c r="G12" i="77"/>
  <c r="G13" i="77"/>
  <c r="G14" i="77"/>
  <c r="G15" i="77"/>
  <c r="G16" i="77"/>
  <c r="G17" i="77"/>
  <c r="G18" i="77"/>
  <c r="G19" i="77"/>
  <c r="G20" i="77"/>
  <c r="G21" i="77"/>
  <c r="G22" i="77"/>
  <c r="G23" i="77"/>
  <c r="G24" i="77"/>
  <c r="G25" i="77"/>
  <c r="G26" i="77"/>
  <c r="G27" i="77"/>
  <c r="G28" i="77"/>
  <c r="G29" i="77"/>
  <c r="G30" i="77"/>
  <c r="G31" i="77"/>
  <c r="G32" i="77"/>
  <c r="G33" i="77"/>
  <c r="G34" i="77"/>
  <c r="G35" i="77"/>
  <c r="G36" i="77"/>
  <c r="G37" i="77"/>
  <c r="G38" i="77"/>
  <c r="G39" i="77"/>
  <c r="G40" i="77"/>
  <c r="G41" i="77"/>
  <c r="G42" i="77"/>
  <c r="G43" i="77"/>
  <c r="G44" i="77"/>
  <c r="G45" i="77"/>
  <c r="G46" i="77"/>
  <c r="G47" i="77"/>
  <c r="G48" i="77"/>
  <c r="G49" i="77"/>
  <c r="G50" i="77"/>
  <c r="G51" i="77"/>
  <c r="G52" i="77"/>
  <c r="G53" i="77"/>
  <c r="G54" i="77"/>
  <c r="G55" i="77"/>
  <c r="G56" i="77"/>
  <c r="G57" i="77"/>
  <c r="G58" i="77"/>
  <c r="G59" i="77"/>
  <c r="G60" i="77"/>
  <c r="G61" i="77"/>
  <c r="G62" i="77"/>
  <c r="G63" i="77"/>
  <c r="G64" i="77"/>
  <c r="G65" i="77"/>
  <c r="G66" i="77"/>
  <c r="G67" i="77"/>
  <c r="G68" i="77"/>
  <c r="G69" i="77"/>
  <c r="G70" i="77"/>
  <c r="G71" i="77"/>
  <c r="G72" i="77"/>
  <c r="G73" i="77"/>
  <c r="G74" i="77"/>
  <c r="G75" i="77"/>
  <c r="G76" i="77"/>
  <c r="G77" i="77"/>
  <c r="G78" i="77"/>
  <c r="G79" i="77"/>
  <c r="G80" i="77"/>
  <c r="G81" i="77"/>
  <c r="G82" i="77"/>
  <c r="G83" i="77"/>
  <c r="G84" i="77"/>
  <c r="G85" i="77"/>
  <c r="G86" i="77"/>
  <c r="G87" i="77"/>
  <c r="G88" i="77"/>
  <c r="G89" i="77"/>
  <c r="G90" i="77"/>
  <c r="G91" i="77"/>
  <c r="G92" i="77"/>
  <c r="G93" i="77"/>
  <c r="G94" i="77"/>
  <c r="G95" i="77"/>
  <c r="G96" i="77"/>
  <c r="G97" i="77"/>
  <c r="G98" i="77"/>
  <c r="G99" i="77"/>
  <c r="G100" i="77"/>
  <c r="G101" i="77"/>
  <c r="G102" i="77"/>
  <c r="G103" i="77"/>
  <c r="G104" i="77"/>
  <c r="G105" i="77"/>
  <c r="G106" i="77"/>
  <c r="G107" i="77"/>
  <c r="G108" i="77"/>
  <c r="G109" i="77"/>
  <c r="G110" i="77"/>
  <c r="G111" i="77"/>
  <c r="G112" i="77"/>
  <c r="G113" i="77"/>
  <c r="G114" i="77"/>
  <c r="G115" i="77"/>
  <c r="G116" i="77"/>
  <c r="G117" i="77"/>
  <c r="G118" i="77"/>
  <c r="G119" i="77"/>
  <c r="G120" i="77"/>
  <c r="G121" i="77"/>
  <c r="G122" i="77"/>
  <c r="G123" i="77"/>
  <c r="G124" i="77"/>
  <c r="G125" i="77"/>
  <c r="G126" i="77"/>
  <c r="G127" i="77"/>
  <c r="G128" i="77"/>
  <c r="G129" i="77"/>
  <c r="G130" i="77"/>
  <c r="G131" i="77"/>
  <c r="G132" i="77"/>
  <c r="G133" i="77"/>
  <c r="G134" i="77"/>
  <c r="G135" i="77"/>
  <c r="G136" i="77"/>
  <c r="G137" i="77"/>
  <c r="G138" i="77"/>
  <c r="G139" i="77"/>
  <c r="G140" i="77"/>
  <c r="G141" i="77"/>
  <c r="G142" i="77"/>
  <c r="G143" i="77"/>
  <c r="G144" i="77"/>
  <c r="G145" i="77"/>
  <c r="G146" i="77"/>
  <c r="G147" i="77"/>
  <c r="G148" i="77"/>
  <c r="G149" i="77"/>
  <c r="G150" i="77"/>
  <c r="G151" i="77"/>
  <c r="G152" i="77"/>
  <c r="G153" i="77"/>
  <c r="G154" i="77"/>
  <c r="G155" i="77"/>
  <c r="G156" i="77"/>
  <c r="G157" i="77"/>
  <c r="G158" i="77"/>
  <c r="G159" i="77"/>
  <c r="G160" i="77"/>
  <c r="G161" i="77"/>
  <c r="G162" i="77"/>
  <c r="G163" i="77"/>
  <c r="G164" i="77"/>
  <c r="G165" i="77"/>
  <c r="G166" i="77"/>
  <c r="G167" i="77"/>
  <c r="G168" i="77"/>
  <c r="G169" i="77"/>
  <c r="G170" i="77"/>
  <c r="G171" i="77"/>
  <c r="G172" i="77"/>
  <c r="G173" i="77"/>
  <c r="G174" i="77"/>
  <c r="G175" i="77"/>
  <c r="G176" i="77"/>
  <c r="G177" i="77"/>
  <c r="G178" i="77"/>
  <c r="G179" i="77"/>
  <c r="G180" i="77"/>
  <c r="G181" i="77"/>
  <c r="G182" i="77"/>
  <c r="G183" i="77"/>
  <c r="G184" i="77"/>
  <c r="G185" i="77"/>
  <c r="G186" i="77"/>
  <c r="G187" i="77"/>
  <c r="G188" i="77"/>
  <c r="G189" i="77"/>
  <c r="G190" i="77"/>
  <c r="G191" i="77"/>
  <c r="G192" i="77"/>
  <c r="G193" i="77"/>
  <c r="G194" i="77"/>
  <c r="G195" i="77"/>
  <c r="G196" i="77"/>
  <c r="G197" i="77"/>
  <c r="G198" i="77"/>
  <c r="G199" i="77"/>
  <c r="G200" i="77"/>
  <c r="G201" i="77"/>
  <c r="G202" i="77"/>
  <c r="G203" i="77"/>
  <c r="G204" i="77"/>
  <c r="G205" i="77"/>
  <c r="G206" i="77"/>
  <c r="G207" i="77"/>
  <c r="G208" i="77"/>
  <c r="G209" i="77"/>
  <c r="G210" i="77"/>
  <c r="G211" i="77"/>
  <c r="G212" i="77"/>
  <c r="G213" i="77"/>
  <c r="G214" i="77"/>
  <c r="G215" i="77"/>
  <c r="G216" i="77"/>
  <c r="G217" i="77"/>
  <c r="G218" i="77"/>
  <c r="G219" i="77"/>
  <c r="G220" i="77"/>
  <c r="G221" i="77"/>
  <c r="G222" i="77"/>
  <c r="G223" i="77"/>
  <c r="G224" i="77"/>
  <c r="G225" i="77"/>
  <c r="G226" i="77"/>
  <c r="G227" i="77"/>
  <c r="G228" i="77"/>
  <c r="G229" i="77"/>
  <c r="G230" i="77"/>
  <c r="G231" i="77"/>
  <c r="G232" i="77"/>
  <c r="G233" i="77"/>
  <c r="G234" i="77"/>
  <c r="G235" i="77"/>
  <c r="G236" i="77"/>
  <c r="G237" i="77"/>
  <c r="G238" i="77"/>
  <c r="G239" i="77"/>
  <c r="G240" i="77"/>
  <c r="G241" i="77"/>
  <c r="G242" i="77"/>
  <c r="G243" i="77"/>
  <c r="G244" i="77"/>
  <c r="G245" i="77"/>
  <c r="G246" i="77"/>
  <c r="G247" i="77"/>
  <c r="G248" i="77"/>
  <c r="G249" i="77"/>
  <c r="G250" i="77"/>
  <c r="G251" i="77"/>
  <c r="G252" i="77"/>
  <c r="G253" i="77"/>
  <c r="G254" i="77"/>
  <c r="G255" i="77"/>
  <c r="G256" i="77"/>
  <c r="G257" i="77"/>
  <c r="G258" i="77"/>
  <c r="G259" i="77"/>
  <c r="G260" i="77"/>
  <c r="G261" i="77"/>
  <c r="G262" i="77"/>
  <c r="G263" i="77"/>
  <c r="G264" i="77"/>
  <c r="G265" i="77"/>
  <c r="G266" i="77"/>
  <c r="G267" i="77"/>
  <c r="G268" i="77"/>
  <c r="G269" i="77"/>
  <c r="G270" i="77"/>
  <c r="G271" i="77"/>
  <c r="G272" i="77"/>
  <c r="G273" i="77"/>
  <c r="G274" i="77"/>
  <c r="G275" i="77"/>
  <c r="G276" i="77"/>
  <c r="G277" i="77"/>
  <c r="G278" i="77"/>
  <c r="G279" i="77"/>
  <c r="G280" i="77"/>
  <c r="G281" i="77"/>
  <c r="G282" i="77"/>
  <c r="G283" i="77"/>
  <c r="G284" i="77"/>
  <c r="G285" i="77"/>
  <c r="G286" i="77"/>
  <c r="G287" i="77"/>
  <c r="G288" i="77"/>
  <c r="G289" i="77"/>
  <c r="G290" i="77"/>
  <c r="G291" i="77"/>
  <c r="G292" i="77"/>
  <c r="G293" i="77"/>
  <c r="G294" i="77"/>
  <c r="G295" i="77"/>
  <c r="G296" i="77"/>
  <c r="G297" i="77"/>
  <c r="G298" i="77"/>
  <c r="G299" i="77"/>
  <c r="G300" i="77"/>
  <c r="G301" i="77"/>
  <c r="G302" i="77"/>
  <c r="G303" i="77"/>
  <c r="G304" i="77"/>
  <c r="G305" i="77"/>
  <c r="G306" i="77"/>
  <c r="G307" i="77"/>
  <c r="G308" i="77"/>
  <c r="G309" i="77"/>
  <c r="G310" i="77"/>
  <c r="G311" i="77"/>
  <c r="G312" i="77"/>
  <c r="G313" i="77"/>
  <c r="G314" i="77"/>
  <c r="G315" i="77"/>
  <c r="G316" i="77"/>
  <c r="G317" i="77"/>
  <c r="G318" i="77"/>
  <c r="G319" i="77"/>
  <c r="G320" i="77"/>
  <c r="G321" i="77"/>
  <c r="G322" i="77"/>
  <c r="G323" i="77"/>
  <c r="G324" i="77"/>
  <c r="G325" i="77"/>
  <c r="G326" i="77"/>
  <c r="G327" i="77"/>
  <c r="G328" i="77"/>
  <c r="G329" i="77"/>
  <c r="G330" i="77"/>
  <c r="G331" i="77"/>
  <c r="G332" i="77"/>
  <c r="G333" i="77"/>
  <c r="G334" i="77"/>
  <c r="G335" i="77"/>
  <c r="G336" i="77"/>
  <c r="G337" i="77"/>
  <c r="G338" i="77"/>
  <c r="G339" i="77"/>
  <c r="G340" i="77"/>
  <c r="G341" i="77"/>
  <c r="G342" i="77"/>
  <c r="G343" i="77"/>
  <c r="G344" i="77"/>
  <c r="G345" i="77"/>
  <c r="G346" i="77"/>
  <c r="G347" i="77"/>
  <c r="G348" i="77"/>
  <c r="G349" i="77"/>
  <c r="G350" i="77"/>
  <c r="G351" i="77"/>
  <c r="G352" i="77"/>
  <c r="G353" i="77"/>
  <c r="G354" i="77"/>
  <c r="G355" i="77"/>
  <c r="G356" i="77"/>
  <c r="G357" i="77"/>
  <c r="G358" i="77"/>
  <c r="G359" i="77"/>
  <c r="G360" i="77"/>
  <c r="G361" i="77"/>
  <c r="G362" i="77"/>
  <c r="G363" i="77"/>
  <c r="G364" i="77"/>
  <c r="G365" i="77"/>
  <c r="G366" i="77"/>
  <c r="G367" i="77"/>
  <c r="G368" i="77"/>
  <c r="G369" i="77"/>
  <c r="G370" i="77"/>
  <c r="G371" i="77"/>
  <c r="G372" i="77"/>
  <c r="G373" i="77"/>
  <c r="G374" i="77"/>
  <c r="G375" i="77"/>
  <c r="G376" i="77"/>
  <c r="G377" i="77"/>
  <c r="G378" i="77"/>
  <c r="G379" i="77"/>
  <c r="G380" i="77"/>
  <c r="G381" i="77"/>
  <c r="G382" i="77"/>
  <c r="G383" i="77"/>
  <c r="G384" i="77"/>
  <c r="G385" i="77"/>
  <c r="G386" i="77"/>
  <c r="G387" i="77"/>
  <c r="G388" i="77"/>
  <c r="G389" i="77"/>
  <c r="G390" i="77"/>
  <c r="G391" i="77"/>
  <c r="G392" i="77"/>
  <c r="G393" i="77"/>
  <c r="G394" i="77"/>
  <c r="G395" i="77"/>
  <c r="G396" i="77"/>
  <c r="G397" i="77"/>
  <c r="G398" i="77"/>
  <c r="G399" i="77"/>
  <c r="G400" i="77"/>
  <c r="G401" i="77"/>
  <c r="G402" i="77"/>
  <c r="G403" i="77"/>
  <c r="G404" i="77"/>
  <c r="G405" i="77"/>
  <c r="G406" i="77"/>
  <c r="G407" i="77"/>
  <c r="G408" i="77"/>
  <c r="G409" i="77"/>
  <c r="G410" i="77"/>
  <c r="G411" i="77"/>
  <c r="G412" i="77"/>
  <c r="G413" i="77"/>
  <c r="G414" i="77"/>
  <c r="G415" i="77"/>
  <c r="G416" i="77"/>
  <c r="G417" i="77"/>
  <c r="G418" i="77"/>
  <c r="G419" i="77"/>
  <c r="G420" i="77"/>
  <c r="G421" i="77"/>
  <c r="G422" i="77"/>
  <c r="G423" i="77"/>
  <c r="G424" i="77"/>
  <c r="G425" i="77"/>
  <c r="G426" i="77"/>
  <c r="G427" i="77"/>
  <c r="G428" i="77"/>
  <c r="G429" i="77"/>
  <c r="G430" i="77"/>
  <c r="G431" i="77"/>
  <c r="G432" i="77"/>
  <c r="G433" i="77"/>
  <c r="G434" i="77"/>
  <c r="G435" i="77"/>
  <c r="G436" i="77"/>
  <c r="G437" i="77"/>
  <c r="G438" i="77"/>
  <c r="G439" i="77"/>
  <c r="G440" i="77"/>
  <c r="G441" i="77"/>
  <c r="G442" i="77"/>
  <c r="G443" i="77"/>
  <c r="G444" i="77"/>
  <c r="G445" i="77"/>
  <c r="G446" i="77"/>
  <c r="G447" i="77"/>
  <c r="G448" i="77"/>
  <c r="G449" i="77"/>
  <c r="G450" i="77"/>
  <c r="G451" i="77"/>
  <c r="G452" i="77"/>
  <c r="G453" i="77"/>
  <c r="G454" i="77"/>
  <c r="G455" i="77"/>
  <c r="G456" i="77"/>
  <c r="G457" i="77"/>
  <c r="G458" i="77"/>
  <c r="G459" i="77"/>
  <c r="G460" i="77"/>
  <c r="G461" i="77"/>
  <c r="G462" i="77"/>
  <c r="G463" i="77"/>
  <c r="G464" i="77"/>
  <c r="G465" i="77"/>
  <c r="G466" i="77"/>
  <c r="G467" i="77"/>
  <c r="G468" i="77"/>
  <c r="G469" i="77"/>
  <c r="G470" i="77"/>
  <c r="G471" i="77"/>
  <c r="G472" i="77"/>
  <c r="G473" i="77"/>
  <c r="G474" i="77"/>
  <c r="G475" i="77"/>
  <c r="G476" i="77"/>
  <c r="G477" i="77"/>
  <c r="G478" i="77"/>
  <c r="G479" i="77"/>
  <c r="G480" i="77"/>
  <c r="G481" i="77"/>
  <c r="G482" i="77"/>
  <c r="G483" i="77"/>
  <c r="G484" i="77"/>
  <c r="G485" i="77"/>
  <c r="G486" i="77"/>
  <c r="G487" i="77"/>
  <c r="G488" i="77"/>
  <c r="G489" i="77"/>
  <c r="G490" i="77"/>
  <c r="G491" i="77"/>
  <c r="G492" i="77"/>
  <c r="G493" i="77"/>
  <c r="G494" i="77"/>
  <c r="G495" i="77"/>
  <c r="G496" i="77"/>
  <c r="G497" i="77"/>
  <c r="G498" i="77"/>
  <c r="G499" i="77"/>
  <c r="G500" i="77"/>
  <c r="G501" i="77"/>
  <c r="G502" i="77"/>
  <c r="G503" i="77"/>
  <c r="G504" i="77"/>
  <c r="G505" i="77"/>
  <c r="G506" i="77"/>
  <c r="G507" i="77"/>
  <c r="G508" i="77"/>
  <c r="G509" i="77"/>
  <c r="G510" i="77"/>
  <c r="G511" i="77"/>
  <c r="G512" i="77"/>
  <c r="G513" i="77"/>
  <c r="G514" i="77"/>
  <c r="G515" i="77"/>
  <c r="G516" i="77"/>
  <c r="G517" i="77"/>
  <c r="G518" i="77"/>
  <c r="G519" i="77"/>
  <c r="G520" i="77"/>
  <c r="G521" i="77"/>
  <c r="G522" i="77"/>
  <c r="G523" i="77"/>
  <c r="G524" i="77"/>
  <c r="G525" i="77"/>
  <c r="G526" i="77"/>
  <c r="G527" i="77"/>
  <c r="G528" i="77"/>
  <c r="G529" i="77"/>
  <c r="G530" i="77"/>
  <c r="G531" i="77"/>
  <c r="G532" i="77"/>
  <c r="G533" i="77"/>
  <c r="G534" i="77"/>
  <c r="G535" i="77"/>
  <c r="G536" i="77"/>
  <c r="G537" i="77"/>
  <c r="G538" i="77"/>
  <c r="G539" i="77"/>
  <c r="G540" i="77"/>
  <c r="G541" i="77"/>
  <c r="G542" i="77"/>
  <c r="G543" i="77"/>
  <c r="G544" i="77"/>
  <c r="G545" i="77"/>
  <c r="G546" i="77"/>
  <c r="G547" i="77"/>
  <c r="G548" i="77"/>
  <c r="G549" i="77"/>
  <c r="G550" i="77"/>
  <c r="G551" i="77"/>
  <c r="G552" i="77"/>
  <c r="G553" i="77"/>
  <c r="G554" i="77"/>
  <c r="G555" i="77"/>
  <c r="G556" i="77"/>
  <c r="G557" i="77"/>
  <c r="G558" i="77"/>
  <c r="G559" i="77"/>
  <c r="G560" i="77"/>
  <c r="G561" i="77"/>
  <c r="G562" i="77"/>
  <c r="G563" i="77"/>
  <c r="G564" i="77"/>
  <c r="G565" i="77"/>
  <c r="G566" i="77"/>
  <c r="G567" i="77"/>
  <c r="G568" i="77"/>
  <c r="G569" i="77"/>
  <c r="G570" i="77"/>
  <c r="G571" i="77"/>
  <c r="G572" i="77"/>
  <c r="G573" i="77"/>
  <c r="G574" i="77"/>
  <c r="G575" i="77"/>
  <c r="G576" i="77"/>
  <c r="G577" i="77"/>
  <c r="G578" i="77"/>
  <c r="G579" i="77"/>
  <c r="G580" i="77"/>
  <c r="G581" i="77"/>
  <c r="G582" i="77"/>
  <c r="G583" i="77"/>
  <c r="G584" i="77"/>
  <c r="G585" i="77"/>
  <c r="G586" i="77"/>
  <c r="G587" i="77"/>
  <c r="G588" i="77"/>
  <c r="G589" i="77"/>
  <c r="G590" i="77"/>
  <c r="G591" i="77"/>
  <c r="G592" i="77"/>
  <c r="G593" i="77"/>
  <c r="G594" i="77"/>
  <c r="G595" i="77"/>
  <c r="G596" i="77"/>
  <c r="G597" i="77"/>
  <c r="G598" i="77"/>
  <c r="G599" i="77"/>
  <c r="G600" i="77"/>
  <c r="G601" i="77"/>
  <c r="G602" i="77"/>
  <c r="G603" i="77"/>
  <c r="G604" i="77"/>
  <c r="G605" i="77"/>
  <c r="G606" i="77"/>
  <c r="G607" i="77"/>
  <c r="G608" i="77"/>
  <c r="G609" i="77"/>
  <c r="G610" i="77"/>
  <c r="G611" i="77"/>
  <c r="G612" i="77"/>
  <c r="G613" i="77"/>
  <c r="G614" i="77"/>
  <c r="G615" i="77"/>
  <c r="G616" i="77"/>
  <c r="G617" i="77"/>
  <c r="G618" i="77"/>
  <c r="G619" i="77"/>
  <c r="G620" i="77"/>
  <c r="G621" i="77"/>
  <c r="G622" i="77"/>
  <c r="G623" i="77"/>
  <c r="G624" i="77"/>
  <c r="G625" i="77"/>
  <c r="G626" i="77"/>
  <c r="G627" i="77"/>
  <c r="G628" i="77"/>
  <c r="G629" i="77"/>
  <c r="G630" i="77"/>
  <c r="G631" i="77"/>
  <c r="G632" i="77"/>
  <c r="G633" i="77"/>
  <c r="G634" i="77"/>
  <c r="G635" i="77"/>
  <c r="G636" i="77"/>
  <c r="G637" i="77"/>
  <c r="G638" i="77"/>
  <c r="G639" i="77"/>
  <c r="G640" i="77"/>
  <c r="G641" i="77"/>
  <c r="G642" i="77"/>
  <c r="G643" i="77"/>
  <c r="G644" i="77"/>
  <c r="G645" i="77"/>
  <c r="G646" i="77"/>
  <c r="G647" i="77"/>
  <c r="G648" i="77"/>
  <c r="G649" i="77"/>
  <c r="G650" i="77"/>
  <c r="G651" i="77"/>
  <c r="G652" i="77"/>
  <c r="G653" i="77"/>
  <c r="G654" i="77"/>
  <c r="G655" i="77"/>
  <c r="G656" i="77"/>
  <c r="G657" i="77"/>
  <c r="G658" i="77"/>
  <c r="G659" i="77"/>
  <c r="G660" i="77"/>
  <c r="G661" i="77"/>
  <c r="G662" i="77"/>
  <c r="G663" i="77"/>
  <c r="G664" i="77"/>
  <c r="G665" i="77"/>
  <c r="G666" i="77"/>
  <c r="G667" i="77"/>
  <c r="G668" i="77"/>
  <c r="G669" i="77"/>
  <c r="G670" i="77"/>
  <c r="G671" i="77"/>
  <c r="G672" i="77"/>
  <c r="G673" i="77"/>
  <c r="G674" i="77"/>
  <c r="G675" i="77"/>
  <c r="G676" i="77"/>
  <c r="G677" i="77"/>
  <c r="G678" i="77"/>
  <c r="G679" i="77"/>
  <c r="G680" i="77"/>
  <c r="G681" i="77"/>
  <c r="G682" i="77"/>
  <c r="G683" i="77"/>
  <c r="G684" i="77"/>
  <c r="G685" i="77"/>
  <c r="G686" i="77"/>
  <c r="G687" i="77"/>
  <c r="G688" i="77"/>
  <c r="G689" i="77"/>
  <c r="G690" i="77"/>
  <c r="G691" i="77"/>
  <c r="G692" i="77"/>
  <c r="G693" i="77"/>
  <c r="G694" i="77"/>
  <c r="G695" i="77"/>
  <c r="G696" i="77"/>
  <c r="G697" i="77"/>
  <c r="G698" i="77"/>
  <c r="G699" i="77"/>
  <c r="G700" i="77"/>
  <c r="G701" i="77"/>
  <c r="G702" i="77"/>
  <c r="G703" i="77"/>
  <c r="G704" i="77"/>
  <c r="G705" i="77"/>
  <c r="G706" i="77"/>
  <c r="G707" i="77"/>
  <c r="G708" i="77"/>
  <c r="G709" i="77"/>
  <c r="G710" i="77"/>
  <c r="G711" i="77"/>
  <c r="G712" i="77"/>
  <c r="G713" i="77"/>
  <c r="G714" i="77"/>
  <c r="G715" i="77"/>
  <c r="G716" i="77"/>
  <c r="G717" i="77"/>
  <c r="G718" i="77"/>
  <c r="G719" i="77"/>
  <c r="G720" i="77"/>
  <c r="G721" i="77"/>
  <c r="G722" i="77"/>
  <c r="G723" i="77"/>
  <c r="G724" i="77"/>
  <c r="G725" i="77"/>
  <c r="G726" i="77"/>
  <c r="G727" i="77"/>
  <c r="G728" i="77"/>
  <c r="G729" i="77"/>
  <c r="G730" i="77"/>
  <c r="G731" i="77"/>
  <c r="G732" i="77"/>
  <c r="G733" i="77"/>
  <c r="G734" i="77"/>
  <c r="G735" i="77"/>
  <c r="G736" i="77"/>
  <c r="G737" i="77"/>
  <c r="G738" i="77"/>
  <c r="G739" i="77"/>
  <c r="G740" i="77"/>
  <c r="G741" i="77"/>
  <c r="G742" i="77"/>
  <c r="G743" i="77"/>
  <c r="G744" i="77"/>
  <c r="G745" i="77"/>
  <c r="G746" i="77"/>
  <c r="G747" i="77"/>
  <c r="G748" i="77"/>
  <c r="G749" i="77"/>
  <c r="G750" i="77"/>
  <c r="G751" i="77"/>
  <c r="G752" i="77"/>
  <c r="G753" i="77"/>
  <c r="G754" i="77"/>
  <c r="G755" i="77"/>
  <c r="G756" i="77"/>
  <c r="G757" i="77"/>
  <c r="G758" i="77"/>
  <c r="G759" i="77"/>
  <c r="G760" i="77"/>
  <c r="G761" i="77"/>
  <c r="G762" i="77"/>
  <c r="G763" i="77"/>
  <c r="G764" i="77"/>
  <c r="G765" i="77"/>
  <c r="G766" i="77"/>
  <c r="G767" i="77"/>
  <c r="G768" i="77"/>
  <c r="G769" i="77"/>
  <c r="G770" i="77"/>
  <c r="G771" i="77"/>
  <c r="G772" i="77"/>
  <c r="G773" i="77"/>
  <c r="G774" i="77"/>
  <c r="G775" i="77"/>
  <c r="G776" i="77"/>
  <c r="G777" i="77"/>
  <c r="G778" i="77"/>
  <c r="G779" i="77"/>
  <c r="G780" i="77"/>
  <c r="G781" i="77"/>
  <c r="G782" i="77"/>
  <c r="G783" i="77"/>
  <c r="G784" i="77"/>
  <c r="G785" i="77"/>
  <c r="G786" i="77"/>
  <c r="G787" i="77"/>
  <c r="G788" i="77"/>
  <c r="G789" i="77"/>
  <c r="G790" i="77"/>
  <c r="G791" i="77"/>
  <c r="G792" i="77"/>
  <c r="G793" i="77"/>
  <c r="G794" i="77"/>
  <c r="G795" i="77"/>
  <c r="G796" i="77"/>
  <c r="G797" i="77"/>
  <c r="G798" i="77"/>
  <c r="G799" i="77"/>
  <c r="G800" i="77"/>
  <c r="G801" i="77"/>
  <c r="G802" i="77"/>
  <c r="G803" i="77"/>
  <c r="G804" i="77"/>
  <c r="G805" i="77"/>
  <c r="G806" i="77"/>
  <c r="G807" i="77"/>
  <c r="G808" i="77"/>
  <c r="G809" i="77"/>
  <c r="G810" i="77"/>
  <c r="G811" i="77"/>
  <c r="G812" i="77"/>
  <c r="G813" i="77"/>
  <c r="G814" i="77"/>
  <c r="G815" i="77"/>
  <c r="G816" i="77"/>
  <c r="G817" i="77"/>
  <c r="G818" i="77"/>
  <c r="G819" i="77"/>
  <c r="G820" i="77"/>
  <c r="G821" i="77"/>
  <c r="G822" i="77"/>
  <c r="G823" i="77"/>
  <c r="G824" i="77"/>
  <c r="G825" i="77"/>
  <c r="G826" i="77"/>
  <c r="G827" i="77"/>
  <c r="G828" i="77"/>
  <c r="G829" i="77"/>
  <c r="G830" i="77"/>
  <c r="G831" i="77"/>
  <c r="G832" i="77"/>
  <c r="G833" i="77"/>
  <c r="G834" i="77"/>
  <c r="G835" i="77"/>
  <c r="G836" i="77"/>
  <c r="G837" i="77"/>
  <c r="G838" i="77"/>
  <c r="G839" i="77"/>
  <c r="G840" i="77"/>
  <c r="G841" i="77"/>
  <c r="G842" i="77"/>
  <c r="G843" i="77"/>
  <c r="G844" i="77"/>
  <c r="G845" i="77"/>
  <c r="G846" i="77"/>
  <c r="G847" i="77"/>
  <c r="G848" i="77"/>
  <c r="G849" i="77"/>
  <c r="G850" i="77"/>
  <c r="G851" i="77"/>
  <c r="G852" i="77"/>
  <c r="G853" i="77"/>
  <c r="G854" i="77"/>
  <c r="G855" i="77"/>
  <c r="G856" i="77"/>
  <c r="G857" i="77"/>
  <c r="G858" i="77"/>
  <c r="G859" i="77"/>
  <c r="G860" i="77"/>
  <c r="G861" i="77"/>
  <c r="G862" i="77"/>
  <c r="G863" i="77"/>
  <c r="G864" i="77"/>
  <c r="G865" i="77"/>
  <c r="G866" i="77"/>
  <c r="G867" i="77"/>
  <c r="G868" i="77"/>
  <c r="G869" i="77"/>
  <c r="G870" i="77"/>
  <c r="G871" i="77"/>
  <c r="G872" i="77"/>
  <c r="G873" i="77"/>
  <c r="G874" i="77"/>
  <c r="G875" i="77"/>
  <c r="G876" i="77"/>
  <c r="G877" i="77"/>
  <c r="G878" i="77"/>
  <c r="G879" i="77"/>
  <c r="G880" i="77"/>
  <c r="G881" i="77"/>
  <c r="G882" i="77"/>
  <c r="G883" i="77"/>
  <c r="G884" i="77"/>
  <c r="G885" i="77"/>
  <c r="G886" i="77"/>
  <c r="G887" i="77"/>
  <c r="G888" i="77"/>
  <c r="G889" i="77"/>
  <c r="G890" i="77"/>
  <c r="G891" i="77"/>
  <c r="G892" i="77"/>
  <c r="G893" i="77"/>
  <c r="G894" i="77"/>
  <c r="G895" i="77"/>
  <c r="G896" i="77"/>
  <c r="G897" i="77"/>
  <c r="G898" i="77"/>
  <c r="G899" i="77"/>
  <c r="G900" i="77"/>
  <c r="G901" i="77"/>
  <c r="G902" i="77"/>
  <c r="G903" i="77"/>
  <c r="G904" i="77"/>
  <c r="G905" i="77"/>
  <c r="G906" i="77"/>
  <c r="G907" i="77"/>
  <c r="G908" i="77"/>
  <c r="G909" i="77"/>
  <c r="G910" i="77"/>
  <c r="G911" i="77"/>
  <c r="G912" i="77"/>
  <c r="G913" i="77"/>
  <c r="G914" i="77"/>
  <c r="G915" i="77"/>
  <c r="G916" i="77"/>
  <c r="G917" i="77"/>
  <c r="G918" i="77"/>
  <c r="G919" i="77"/>
  <c r="G920" i="77"/>
  <c r="G921" i="77"/>
  <c r="G922" i="77"/>
  <c r="G923" i="77"/>
  <c r="G924" i="77"/>
  <c r="G925" i="77"/>
  <c r="G926" i="77"/>
  <c r="G927" i="77"/>
  <c r="G928" i="77"/>
  <c r="G929" i="77"/>
  <c r="G930" i="77"/>
  <c r="G931" i="77"/>
  <c r="G932" i="77"/>
  <c r="G933" i="77"/>
  <c r="G934" i="77"/>
  <c r="G935" i="77"/>
  <c r="G936" i="77"/>
  <c r="G937" i="77"/>
  <c r="G938" i="77"/>
  <c r="G939" i="77"/>
  <c r="G940" i="77"/>
  <c r="G941" i="77"/>
  <c r="G942" i="77"/>
  <c r="G943" i="77"/>
  <c r="G944" i="77"/>
  <c r="G945" i="77"/>
  <c r="G946" i="77"/>
  <c r="G947" i="77"/>
  <c r="G948" i="77"/>
  <c r="G949" i="77"/>
  <c r="G950" i="77"/>
  <c r="G951" i="77"/>
  <c r="G952" i="77"/>
  <c r="G953" i="77"/>
  <c r="G954" i="77"/>
  <c r="G955" i="77"/>
  <c r="G956" i="77"/>
  <c r="G957" i="77"/>
  <c r="G958" i="77"/>
  <c r="G959" i="77"/>
  <c r="G960" i="77"/>
  <c r="G961" i="77"/>
  <c r="G962" i="77"/>
  <c r="G963" i="77"/>
  <c r="G964" i="77"/>
  <c r="G965" i="77"/>
  <c r="G966" i="77"/>
  <c r="G967" i="77"/>
  <c r="G968" i="77"/>
  <c r="G969" i="77"/>
  <c r="G970" i="77"/>
  <c r="G971" i="77"/>
  <c r="G972" i="77"/>
  <c r="G973" i="77"/>
  <c r="G974" i="77"/>
  <c r="G975" i="77"/>
  <c r="G976" i="77"/>
  <c r="G977" i="77"/>
  <c r="G978" i="77"/>
  <c r="G979" i="77"/>
  <c r="G980" i="77"/>
  <c r="G981" i="77"/>
  <c r="G982" i="77"/>
  <c r="G983" i="77"/>
  <c r="G984" i="77"/>
  <c r="G985" i="77"/>
  <c r="G986" i="77"/>
  <c r="G987" i="77"/>
  <c r="G988" i="77"/>
  <c r="G989" i="77"/>
  <c r="G990" i="77"/>
  <c r="G991" i="77"/>
  <c r="G992" i="77"/>
  <c r="G993" i="77"/>
  <c r="G994" i="77"/>
  <c r="G995" i="77"/>
  <c r="G996" i="77"/>
  <c r="G997" i="77"/>
  <c r="G998" i="77"/>
  <c r="G999" i="77"/>
  <c r="G1000" i="77"/>
  <c r="G1001" i="77"/>
  <c r="G1002" i="77"/>
  <c r="G1003" i="77"/>
  <c r="G1004" i="77"/>
  <c r="G1005" i="77"/>
  <c r="G1006" i="77"/>
  <c r="G1007" i="77"/>
  <c r="G1008" i="77"/>
  <c r="G1009" i="77"/>
  <c r="G1010" i="77"/>
  <c r="G1011" i="77"/>
  <c r="G1012" i="77"/>
  <c r="G1013" i="77"/>
  <c r="G1014" i="77"/>
  <c r="G1015" i="77"/>
  <c r="G1016" i="77"/>
  <c r="G1017" i="77"/>
  <c r="G1018" i="77"/>
  <c r="G1019" i="77"/>
  <c r="G1020" i="77"/>
  <c r="G1021" i="77"/>
  <c r="G1022" i="77"/>
  <c r="G1023" i="77"/>
  <c r="G1024" i="77"/>
  <c r="G1025" i="77"/>
  <c r="G1026" i="77"/>
  <c r="G1027" i="77"/>
  <c r="G1028" i="77"/>
  <c r="G1029" i="77"/>
  <c r="G1030" i="77"/>
  <c r="G1031" i="77"/>
  <c r="G1032" i="77"/>
  <c r="G1033" i="77"/>
  <c r="G1034" i="77"/>
  <c r="G1035" i="77"/>
  <c r="G1036" i="77"/>
  <c r="G1037" i="77"/>
  <c r="G1038" i="77"/>
  <c r="G1039" i="77"/>
  <c r="G1040" i="77"/>
  <c r="G1041" i="77"/>
  <c r="G1042" i="77"/>
  <c r="G1043" i="77"/>
  <c r="G1044" i="77"/>
  <c r="G1045" i="77"/>
  <c r="G1046" i="77"/>
  <c r="G1047" i="77"/>
  <c r="G1048" i="77"/>
  <c r="G1049" i="77"/>
  <c r="G1050" i="77"/>
  <c r="G1051" i="77"/>
  <c r="G1052" i="77"/>
  <c r="G1053" i="77"/>
  <c r="G1054" i="77"/>
  <c r="G1055" i="77"/>
  <c r="G1056" i="77"/>
  <c r="G1057" i="77"/>
  <c r="G1058" i="77"/>
  <c r="G1059" i="77"/>
  <c r="G1060" i="77"/>
  <c r="G1061" i="77"/>
  <c r="G1062" i="77"/>
  <c r="G1063" i="77"/>
  <c r="G1064" i="77"/>
  <c r="G1065" i="77"/>
  <c r="G1066" i="77"/>
  <c r="G1067" i="77"/>
  <c r="G1068" i="77"/>
  <c r="G1069" i="77"/>
  <c r="G1070" i="77"/>
  <c r="G1071" i="77"/>
  <c r="G1072" i="77"/>
  <c r="G1073" i="77"/>
  <c r="G1074" i="77"/>
  <c r="G1075" i="77"/>
  <c r="G1076" i="77"/>
  <c r="G1077" i="77"/>
  <c r="G1078" i="77"/>
  <c r="G1079" i="77"/>
  <c r="G1080" i="77"/>
  <c r="G1081" i="77"/>
  <c r="G1082" i="77"/>
  <c r="G1083" i="77"/>
  <c r="G1084" i="77"/>
  <c r="G1085" i="77"/>
  <c r="G1086" i="77"/>
  <c r="G1087" i="77"/>
  <c r="G1088" i="77"/>
  <c r="G1089" i="77"/>
  <c r="G1090" i="77"/>
  <c r="G1091" i="77"/>
  <c r="G1092" i="77"/>
  <c r="G1093" i="77"/>
  <c r="G1094" i="77"/>
  <c r="G1095" i="77"/>
  <c r="G1096" i="77"/>
  <c r="G1097" i="77"/>
  <c r="G1098" i="77"/>
  <c r="G1099" i="77"/>
  <c r="G1100" i="77"/>
  <c r="G1101" i="77"/>
  <c r="G1102" i="77"/>
  <c r="G1103" i="77"/>
  <c r="G1104" i="77"/>
  <c r="G1105" i="77"/>
  <c r="G1106" i="77"/>
  <c r="G1107" i="77"/>
  <c r="G1108" i="77"/>
  <c r="G1109" i="77"/>
  <c r="G1110" i="77"/>
  <c r="G1111" i="77"/>
  <c r="G1112" i="77"/>
  <c r="G1113" i="77"/>
  <c r="G1114" i="77"/>
  <c r="G1115" i="77"/>
  <c r="G1116" i="77"/>
  <c r="G1117" i="77"/>
  <c r="G1118" i="77"/>
  <c r="G1119" i="77"/>
  <c r="G1120" i="77"/>
  <c r="G1121" i="77"/>
  <c r="G1122" i="77"/>
  <c r="G1123" i="77"/>
  <c r="G1124" i="77"/>
  <c r="G1125" i="77"/>
  <c r="G1126" i="77"/>
  <c r="G1127" i="77"/>
  <c r="G1128" i="77"/>
  <c r="G1129" i="77"/>
  <c r="G1130" i="77"/>
  <c r="G1131" i="77"/>
  <c r="G1132" i="77"/>
  <c r="G1133" i="77"/>
  <c r="G1134" i="77"/>
  <c r="G1135" i="77"/>
  <c r="G1136" i="77"/>
  <c r="G1137" i="77"/>
  <c r="G1138" i="77"/>
  <c r="G1139" i="77"/>
  <c r="G1140" i="77"/>
  <c r="G1141" i="77"/>
  <c r="G1142" i="77"/>
  <c r="G1143" i="77"/>
  <c r="G1144" i="77"/>
  <c r="G1145" i="77"/>
  <c r="G1146" i="77"/>
  <c r="G1147" i="77"/>
  <c r="G1148" i="77"/>
  <c r="G1149" i="77"/>
  <c r="G1150" i="77"/>
  <c r="G1151" i="77"/>
  <c r="G1152" i="77"/>
  <c r="G1153" i="77"/>
  <c r="G1154" i="77"/>
  <c r="G1155" i="77"/>
  <c r="G1156" i="77"/>
  <c r="G1157" i="77"/>
  <c r="G1158" i="77"/>
  <c r="G1159" i="77"/>
  <c r="G1160" i="77"/>
  <c r="G1161" i="77"/>
  <c r="G1162" i="77"/>
  <c r="G1163" i="77"/>
  <c r="G1164" i="77"/>
  <c r="G1165" i="77"/>
  <c r="G1166" i="77"/>
  <c r="G1167" i="77"/>
  <c r="G1168" i="77"/>
  <c r="G1169" i="77"/>
  <c r="G1170" i="77"/>
  <c r="G1171" i="77"/>
  <c r="G1172" i="77"/>
  <c r="G1173" i="77"/>
  <c r="G1174" i="77"/>
  <c r="G1175" i="77"/>
  <c r="G1176" i="77"/>
  <c r="G1177" i="77"/>
  <c r="G1178" i="77"/>
  <c r="G1179" i="77"/>
  <c r="G1180" i="77"/>
  <c r="G1181" i="77"/>
  <c r="G1182" i="77"/>
  <c r="G1183" i="77"/>
  <c r="G1184" i="77"/>
  <c r="G1185" i="77"/>
  <c r="G1186" i="77"/>
  <c r="G1187" i="77"/>
  <c r="G1188" i="77"/>
  <c r="G1189" i="77"/>
  <c r="G1190" i="77"/>
  <c r="G1191" i="77"/>
  <c r="G1192" i="77"/>
  <c r="G1193" i="77"/>
  <c r="G1194" i="77"/>
  <c r="G1195" i="77"/>
  <c r="G1196" i="77"/>
  <c r="G1197" i="77"/>
  <c r="G1198" i="77"/>
  <c r="G1199" i="77"/>
  <c r="G1200" i="77"/>
  <c r="G1201" i="77"/>
  <c r="G1202" i="77"/>
  <c r="G1203" i="77"/>
  <c r="G1204" i="77"/>
  <c r="G1205" i="77"/>
  <c r="G1206" i="77"/>
  <c r="G1207" i="77"/>
  <c r="G1208" i="77"/>
  <c r="G1209" i="77"/>
  <c r="G1210" i="77"/>
  <c r="G1211" i="77"/>
  <c r="G1212" i="77"/>
  <c r="G1213" i="77"/>
  <c r="G1214" i="77"/>
  <c r="G1215" i="77"/>
  <c r="G1216" i="77"/>
  <c r="G1217" i="77"/>
  <c r="G1218" i="77"/>
  <c r="G1219" i="77"/>
  <c r="G1220" i="77"/>
  <c r="G1221" i="77"/>
  <c r="G1222" i="77"/>
  <c r="G1223" i="77"/>
  <c r="G1224" i="77"/>
  <c r="G1225" i="77"/>
  <c r="G1226" i="77"/>
  <c r="G1227" i="77"/>
  <c r="G1228" i="77"/>
  <c r="G1229" i="77"/>
  <c r="G1230" i="77"/>
  <c r="G1231" i="77"/>
  <c r="G1232" i="77"/>
  <c r="G1233" i="77"/>
  <c r="G1234" i="77"/>
  <c r="G1235" i="77"/>
  <c r="G1236" i="77"/>
  <c r="G1237" i="77"/>
  <c r="G1238" i="77"/>
  <c r="G1239" i="77"/>
  <c r="G1240" i="77"/>
  <c r="G1241" i="77"/>
  <c r="G1242" i="77"/>
  <c r="G1243" i="77"/>
  <c r="G1244" i="77"/>
  <c r="G1245" i="77"/>
  <c r="G1246" i="77"/>
  <c r="G1247" i="77"/>
  <c r="G1248" i="77"/>
  <c r="G1249" i="77"/>
  <c r="G1250" i="77"/>
  <c r="G1251" i="77"/>
  <c r="G1252" i="77"/>
  <c r="G1253" i="77"/>
  <c r="G1254" i="77"/>
  <c r="G1255" i="77"/>
  <c r="G1256" i="77"/>
  <c r="G1257" i="77"/>
  <c r="G1258" i="77"/>
  <c r="G1259" i="77"/>
  <c r="G1260" i="77"/>
  <c r="G1261" i="77"/>
  <c r="G1262" i="77"/>
  <c r="G1263" i="77"/>
  <c r="G1264" i="77"/>
  <c r="G1265" i="77"/>
  <c r="G1266" i="77"/>
  <c r="G1267" i="77"/>
  <c r="G1268" i="77"/>
  <c r="G1269" i="77"/>
  <c r="G1270" i="77"/>
  <c r="G1271" i="77"/>
  <c r="G1272" i="77"/>
  <c r="G1273" i="77"/>
  <c r="G1274" i="77"/>
  <c r="G1275" i="77"/>
  <c r="G1276" i="77"/>
  <c r="G1277" i="77"/>
  <c r="G1278" i="77"/>
  <c r="G1279" i="77"/>
  <c r="G1280" i="77"/>
  <c r="G1281" i="77"/>
  <c r="G1282" i="77"/>
  <c r="G1283" i="77"/>
  <c r="G1284" i="77"/>
  <c r="G1285" i="77"/>
  <c r="G1286" i="77"/>
  <c r="G1287" i="77"/>
  <c r="G1288" i="77"/>
  <c r="G1289" i="77"/>
  <c r="G1290" i="77"/>
  <c r="G1291" i="77"/>
  <c r="G1292" i="77"/>
  <c r="G1293" i="77"/>
  <c r="G1294" i="77"/>
  <c r="G1295" i="77"/>
  <c r="G1296" i="77"/>
  <c r="G1297" i="77"/>
  <c r="G1298" i="77"/>
  <c r="G1299" i="77"/>
  <c r="G1300" i="77"/>
  <c r="G1301" i="77"/>
  <c r="G1302" i="77"/>
  <c r="G1303" i="77"/>
  <c r="G1304" i="77"/>
  <c r="G1305" i="77"/>
  <c r="G1306" i="77"/>
  <c r="G1307" i="77"/>
  <c r="G1308" i="77"/>
  <c r="G1309" i="77"/>
  <c r="G1310" i="77"/>
  <c r="G1311" i="77"/>
  <c r="G1312" i="77"/>
  <c r="G1313" i="77"/>
  <c r="G1314" i="77"/>
  <c r="G1315" i="77"/>
  <c r="G1316" i="77"/>
  <c r="G1317" i="77"/>
  <c r="G1318" i="77"/>
  <c r="G1319" i="77"/>
  <c r="G1320" i="77"/>
  <c r="G1321" i="77"/>
  <c r="G1322" i="77"/>
  <c r="G1323" i="77"/>
  <c r="G1324" i="77"/>
  <c r="G1325" i="77"/>
  <c r="G1326" i="77"/>
  <c r="G1327" i="77"/>
  <c r="G1328" i="77"/>
  <c r="G1329" i="77"/>
  <c r="G1330" i="77"/>
  <c r="G1331" i="77"/>
  <c r="G1332" i="77"/>
  <c r="G1333" i="77"/>
  <c r="G1334" i="77"/>
  <c r="G1335" i="77"/>
  <c r="G1336" i="77"/>
  <c r="G1337" i="77"/>
  <c r="G1338" i="77"/>
  <c r="G1339" i="77"/>
  <c r="G1340" i="77"/>
  <c r="G1341" i="77"/>
  <c r="G1342" i="77"/>
  <c r="G1343" i="77"/>
  <c r="G1344" i="77"/>
  <c r="G1345" i="77"/>
  <c r="G1346" i="77"/>
  <c r="G1347" i="77"/>
  <c r="G1348" i="77"/>
  <c r="G1349" i="77"/>
  <c r="G1350" i="77"/>
  <c r="G1351" i="77"/>
  <c r="G1352" i="77"/>
  <c r="G1353" i="77"/>
  <c r="G1354" i="77"/>
  <c r="G1355" i="77"/>
  <c r="G1356" i="77"/>
  <c r="G1357" i="77"/>
  <c r="G1358" i="77"/>
  <c r="G1359" i="77"/>
  <c r="G1360" i="77"/>
  <c r="G1361" i="77"/>
  <c r="G1362" i="77"/>
  <c r="G1363" i="77"/>
  <c r="G1364" i="77"/>
  <c r="G1365" i="77"/>
  <c r="G1366" i="77"/>
  <c r="G1367" i="77"/>
  <c r="G1368" i="77"/>
  <c r="G1369" i="77"/>
  <c r="G1370" i="77"/>
  <c r="G1371" i="77"/>
  <c r="G1372" i="77"/>
  <c r="G1373" i="77"/>
  <c r="G1374" i="77"/>
  <c r="G1375" i="77"/>
  <c r="G1376" i="77"/>
  <c r="G1377" i="77"/>
  <c r="G1378" i="77"/>
  <c r="G1379" i="77"/>
  <c r="G1380" i="77"/>
  <c r="G1381" i="77"/>
  <c r="G1382" i="77"/>
  <c r="G1383" i="77"/>
  <c r="G1384" i="77"/>
  <c r="G1385" i="77"/>
  <c r="G1386" i="77"/>
  <c r="G1387" i="77"/>
  <c r="G1388" i="77"/>
  <c r="G1389" i="77"/>
  <c r="G1390" i="77"/>
  <c r="G1391" i="77"/>
  <c r="G1392" i="77"/>
  <c r="G1393" i="77"/>
  <c r="G1394" i="77"/>
  <c r="G1395" i="77"/>
  <c r="G1396" i="77"/>
  <c r="G1397" i="77"/>
  <c r="G1398" i="77"/>
  <c r="G1399" i="77"/>
  <c r="G1400" i="77"/>
  <c r="G1401" i="77"/>
  <c r="G1402" i="77"/>
  <c r="G1403" i="77"/>
  <c r="G1404" i="77"/>
  <c r="G1405" i="77"/>
  <c r="G1406" i="77"/>
  <c r="G1407" i="77"/>
  <c r="G1408" i="77"/>
  <c r="G1409" i="77"/>
  <c r="G1410" i="77"/>
  <c r="G1411" i="77"/>
  <c r="G1412" i="77"/>
  <c r="G1413" i="77"/>
  <c r="G1414" i="77"/>
  <c r="G1415" i="77"/>
  <c r="G1416" i="77"/>
  <c r="G1417" i="77"/>
  <c r="G1418" i="77"/>
  <c r="G1419" i="77"/>
  <c r="G1420" i="77"/>
  <c r="G1421" i="77"/>
  <c r="G1422" i="77"/>
  <c r="G1423" i="77"/>
  <c r="G1424" i="77"/>
  <c r="G1425" i="77"/>
  <c r="G1426" i="77"/>
  <c r="G1427" i="77"/>
  <c r="G1428" i="77"/>
  <c r="G1429" i="77"/>
  <c r="G1430" i="77"/>
  <c r="G1431" i="77"/>
  <c r="G1432" i="77"/>
  <c r="G1433" i="77"/>
  <c r="G1434" i="77"/>
  <c r="G1435" i="77"/>
  <c r="G1436" i="77"/>
  <c r="G1437" i="77"/>
  <c r="G1438" i="77"/>
  <c r="G1439" i="77"/>
  <c r="G1440" i="77"/>
  <c r="G1441" i="77"/>
  <c r="G1442" i="77"/>
  <c r="G1443" i="77"/>
  <c r="G1444" i="77"/>
  <c r="G1445" i="77"/>
  <c r="G1446" i="77"/>
  <c r="G1447" i="77"/>
  <c r="G1448" i="77"/>
  <c r="G1449" i="77"/>
  <c r="G1450" i="77"/>
  <c r="G1451" i="77"/>
  <c r="G1452" i="77"/>
  <c r="G1453" i="77"/>
  <c r="G1454" i="77"/>
  <c r="G1455" i="77"/>
  <c r="G1456" i="77"/>
  <c r="G1457" i="77"/>
  <c r="G1458" i="77"/>
  <c r="G1459" i="77"/>
  <c r="G1460" i="77"/>
  <c r="G1461" i="77"/>
  <c r="G1462" i="77"/>
  <c r="G1463" i="77"/>
  <c r="G1464" i="77"/>
  <c r="G1465" i="77"/>
  <c r="G1466" i="77"/>
  <c r="G1467" i="77"/>
  <c r="G1468" i="77"/>
  <c r="G1469" i="77"/>
  <c r="G1470" i="77"/>
  <c r="G1471" i="77"/>
  <c r="G1472" i="77"/>
  <c r="G1473" i="77"/>
  <c r="G1474" i="77"/>
  <c r="G1475" i="77"/>
  <c r="G1476" i="77"/>
  <c r="G1477" i="77"/>
  <c r="G1478" i="77"/>
  <c r="G1479" i="77"/>
  <c r="G1480" i="77"/>
  <c r="G1481" i="77"/>
  <c r="G1482" i="77"/>
  <c r="G1483" i="77"/>
  <c r="G1484" i="77"/>
  <c r="G1485" i="77"/>
  <c r="G1486" i="77"/>
  <c r="G1487" i="77"/>
  <c r="G1488" i="77"/>
  <c r="G1489" i="77"/>
  <c r="G1490" i="77"/>
  <c r="G1491" i="77"/>
  <c r="G1492" i="77"/>
  <c r="G1493" i="77"/>
  <c r="G1494" i="77"/>
  <c r="G1495" i="77"/>
  <c r="G1496" i="77"/>
  <c r="G1497" i="77"/>
  <c r="G1498" i="77"/>
  <c r="G1499" i="77"/>
  <c r="G1500" i="77"/>
  <c r="G1501" i="77"/>
  <c r="G1502" i="77"/>
  <c r="G1503" i="77"/>
  <c r="G1504" i="77"/>
  <c r="G1505" i="77"/>
  <c r="G1506" i="77"/>
  <c r="G1507" i="77"/>
  <c r="G1508" i="77"/>
  <c r="G1509" i="77"/>
  <c r="G1510" i="77"/>
  <c r="G1511" i="77"/>
  <c r="G1512" i="77"/>
  <c r="G1513" i="77"/>
  <c r="G1514" i="77"/>
  <c r="G1515" i="77"/>
  <c r="G1516" i="77"/>
  <c r="G1517" i="77"/>
  <c r="G1518" i="77"/>
  <c r="G1519" i="77"/>
  <c r="G1520" i="77"/>
  <c r="G1521" i="77"/>
  <c r="G1522" i="77"/>
  <c r="G1523" i="77"/>
  <c r="G1524" i="77"/>
  <c r="G1525" i="77"/>
  <c r="G1526" i="77"/>
  <c r="G1527" i="77"/>
  <c r="G1528" i="77"/>
  <c r="G1529" i="77"/>
  <c r="G1530" i="77"/>
  <c r="G1531" i="77"/>
  <c r="G1532" i="77"/>
  <c r="G1533" i="77"/>
  <c r="G1534" i="77"/>
  <c r="G1535" i="77"/>
  <c r="G1536" i="77"/>
  <c r="G1537" i="77"/>
  <c r="G1538" i="77"/>
  <c r="G1539" i="77"/>
  <c r="G1540" i="77"/>
  <c r="G1541" i="77"/>
  <c r="G1542" i="77"/>
  <c r="G1543" i="77"/>
  <c r="G1544" i="77"/>
  <c r="G1545" i="77"/>
  <c r="G1546" i="77"/>
  <c r="G1547" i="77"/>
  <c r="G1548" i="77"/>
  <c r="G1549" i="77"/>
  <c r="G1550" i="77"/>
  <c r="G1551" i="77"/>
  <c r="G1552" i="77"/>
  <c r="G1553" i="77"/>
  <c r="G1554" i="77"/>
  <c r="G1555" i="77"/>
  <c r="G1556" i="77"/>
  <c r="G1557" i="77"/>
  <c r="G1558" i="77"/>
  <c r="G1559" i="77"/>
  <c r="G1560" i="77"/>
  <c r="G1561" i="77"/>
  <c r="G1562" i="77"/>
  <c r="G1563" i="77"/>
  <c r="G1564" i="77"/>
  <c r="G1565" i="77"/>
  <c r="G1566" i="77"/>
  <c r="G1567" i="77"/>
  <c r="G1568" i="77"/>
  <c r="G1569" i="77"/>
  <c r="G1570" i="77"/>
  <c r="G1571" i="77"/>
  <c r="G1572" i="77"/>
  <c r="G1573" i="77"/>
  <c r="G1574" i="77"/>
  <c r="G1575" i="77"/>
  <c r="G1576" i="77"/>
  <c r="G1577" i="77"/>
  <c r="G1578" i="77"/>
  <c r="G1579" i="77"/>
  <c r="G1580" i="77"/>
  <c r="G1581" i="77"/>
  <c r="G1582" i="77"/>
  <c r="G1583" i="77"/>
  <c r="G1584" i="77"/>
  <c r="G1585" i="77"/>
  <c r="G1586" i="77"/>
  <c r="G1587" i="77"/>
  <c r="G1588" i="77"/>
  <c r="G1589" i="77"/>
  <c r="G1590" i="77"/>
  <c r="G1591" i="77"/>
  <c r="G1592" i="77"/>
  <c r="G1593" i="77"/>
  <c r="G1594" i="77"/>
  <c r="G1595" i="77"/>
  <c r="G1596" i="77"/>
  <c r="G1597" i="77"/>
  <c r="G1598" i="77"/>
  <c r="G1599" i="77"/>
  <c r="G1600" i="77"/>
  <c r="G1601" i="77"/>
  <c r="G1602" i="77"/>
  <c r="G1603" i="77"/>
  <c r="G1604" i="77"/>
  <c r="G1605" i="77"/>
  <c r="G1606" i="77"/>
  <c r="G1607" i="77"/>
  <c r="G1608" i="77"/>
  <c r="G1609" i="77"/>
  <c r="G1610" i="77"/>
  <c r="G1611" i="77"/>
  <c r="G1612" i="77"/>
  <c r="G1613" i="77"/>
  <c r="G1614" i="77"/>
  <c r="G1615" i="77"/>
  <c r="G1616" i="77"/>
  <c r="G1617" i="77"/>
  <c r="G1618" i="77"/>
  <c r="G1619" i="77"/>
  <c r="G1620" i="77"/>
  <c r="G1621" i="77"/>
  <c r="G1622" i="77"/>
  <c r="G1623" i="77"/>
  <c r="G1624" i="77"/>
  <c r="G1625" i="77"/>
  <c r="G1626" i="77"/>
  <c r="G1627" i="77"/>
  <c r="G1628" i="77"/>
  <c r="G1629" i="77"/>
  <c r="G1630" i="77"/>
  <c r="G1631" i="77"/>
  <c r="G1632" i="77"/>
  <c r="G1633" i="77"/>
  <c r="G1634" i="77"/>
  <c r="G1635" i="77"/>
  <c r="G1636" i="77"/>
  <c r="G1637" i="77"/>
  <c r="G1638" i="77"/>
  <c r="G1639" i="77"/>
  <c r="G1640" i="77"/>
  <c r="G1641" i="77"/>
  <c r="G1642" i="77"/>
  <c r="G1643" i="77"/>
  <c r="G1644" i="77"/>
  <c r="G1645" i="77"/>
  <c r="G1646" i="77"/>
  <c r="G1647" i="77"/>
  <c r="G1648" i="77"/>
  <c r="G1649" i="77"/>
  <c r="G1650" i="77"/>
  <c r="G1651" i="77"/>
  <c r="G1652" i="77"/>
  <c r="G1653" i="77"/>
  <c r="G1654" i="77"/>
  <c r="G1655" i="77"/>
  <c r="G1656" i="77"/>
  <c r="G1657" i="77"/>
  <c r="G1658" i="77"/>
  <c r="G1659" i="77"/>
  <c r="G1660" i="77"/>
  <c r="G1661" i="77"/>
  <c r="G1662" i="77"/>
  <c r="G1663" i="77"/>
  <c r="G1664" i="77"/>
  <c r="G1665" i="77"/>
  <c r="G1666" i="77"/>
  <c r="G1667" i="77"/>
  <c r="G1668" i="77"/>
  <c r="G1669" i="77"/>
  <c r="G1670" i="77"/>
  <c r="G1671" i="77"/>
  <c r="G1672" i="77"/>
  <c r="G1673" i="77"/>
  <c r="G1674" i="77"/>
  <c r="G1675" i="77"/>
  <c r="G1676" i="77"/>
  <c r="G1677" i="77"/>
  <c r="G1678" i="77"/>
  <c r="G1679" i="77"/>
  <c r="G1680" i="77"/>
  <c r="G1681" i="77"/>
  <c r="G1682" i="77"/>
  <c r="G1683" i="77"/>
  <c r="G1684" i="77"/>
  <c r="G1685" i="77"/>
  <c r="G1686" i="77"/>
  <c r="G1687" i="77"/>
  <c r="G1688" i="77"/>
  <c r="G1689" i="77"/>
  <c r="G1690" i="77"/>
  <c r="G1691" i="77"/>
  <c r="G1692" i="77"/>
  <c r="G1693" i="77"/>
  <c r="G1694" i="77"/>
  <c r="G1695" i="77"/>
  <c r="G1696" i="77"/>
  <c r="G1697" i="77"/>
  <c r="G1698" i="77"/>
  <c r="G1699" i="77"/>
  <c r="G1700" i="77"/>
  <c r="G1701" i="77"/>
  <c r="G1702" i="77"/>
  <c r="G1703" i="77"/>
  <c r="G1704" i="77"/>
  <c r="G1705" i="77"/>
  <c r="G1706" i="77"/>
  <c r="G1707" i="77"/>
  <c r="G1708" i="77"/>
  <c r="G1709" i="77"/>
  <c r="G1710" i="77"/>
  <c r="G1711" i="77"/>
  <c r="G1712" i="77"/>
  <c r="G1713" i="77"/>
  <c r="G1714" i="77"/>
  <c r="G1715" i="77"/>
  <c r="G1716" i="77"/>
  <c r="G1717" i="77"/>
  <c r="G1718" i="77"/>
  <c r="G1719" i="77"/>
  <c r="G1720" i="77"/>
  <c r="G1721" i="77"/>
  <c r="G1722" i="77"/>
  <c r="G1723" i="77"/>
  <c r="G1724" i="77"/>
  <c r="G1725" i="77"/>
  <c r="G1726" i="77"/>
  <c r="G1727" i="77"/>
  <c r="G1728" i="77"/>
  <c r="G1729" i="77"/>
  <c r="G1730" i="77"/>
  <c r="G1731" i="77"/>
  <c r="G1732" i="77"/>
  <c r="G1733" i="77"/>
  <c r="G1734" i="77"/>
  <c r="G1735" i="77"/>
  <c r="G1736" i="77"/>
  <c r="G1737" i="77"/>
  <c r="G1738" i="77"/>
  <c r="G1739" i="77"/>
  <c r="G1740" i="77"/>
  <c r="G1741" i="77"/>
  <c r="G1742" i="77"/>
  <c r="G1743" i="77"/>
  <c r="G1744" i="77"/>
  <c r="G1745" i="77"/>
  <c r="G1746" i="77"/>
  <c r="G1747" i="77"/>
  <c r="G1748" i="77"/>
  <c r="G1749" i="77"/>
  <c r="G1750" i="77"/>
  <c r="G1751" i="77"/>
  <c r="G1752" i="77"/>
  <c r="G1753" i="77"/>
  <c r="G1754" i="77"/>
  <c r="G1755" i="77"/>
  <c r="G1756" i="77"/>
  <c r="G1757" i="77"/>
  <c r="G1758" i="77"/>
  <c r="G1759" i="77"/>
  <c r="G1760" i="77"/>
  <c r="G1761" i="77"/>
  <c r="G1762" i="77"/>
  <c r="G1763" i="77"/>
  <c r="G1764" i="77"/>
  <c r="G1765" i="77"/>
  <c r="G1766" i="77"/>
  <c r="G1767" i="77"/>
  <c r="G1768" i="77"/>
  <c r="G1769" i="77"/>
  <c r="G1770" i="77"/>
  <c r="G1771" i="77"/>
  <c r="G1772" i="77"/>
  <c r="G1773" i="77"/>
  <c r="G1774" i="77"/>
  <c r="G1775" i="77"/>
  <c r="G1776" i="77"/>
  <c r="G1777" i="77"/>
  <c r="G1778" i="77"/>
  <c r="G1779" i="77"/>
  <c r="G1780" i="77"/>
  <c r="G1781" i="77"/>
  <c r="G1782" i="77"/>
  <c r="G1783" i="77"/>
  <c r="G1784" i="77"/>
  <c r="G1785" i="77"/>
  <c r="G1786" i="77"/>
  <c r="G1787" i="77"/>
  <c r="G1788" i="77"/>
  <c r="G1789" i="77"/>
  <c r="G1790" i="77"/>
  <c r="G1791" i="77"/>
  <c r="G1792" i="77"/>
  <c r="G1793" i="77"/>
  <c r="G1794" i="77"/>
  <c r="G1795" i="77"/>
  <c r="G1796" i="77"/>
  <c r="G1797" i="77"/>
  <c r="G1798" i="77"/>
  <c r="G1799" i="77"/>
  <c r="G1800" i="77"/>
  <c r="G1801" i="77"/>
  <c r="G1802" i="77"/>
  <c r="G1803" i="77"/>
  <c r="G1804" i="77"/>
  <c r="G1805" i="77"/>
  <c r="G1806" i="77"/>
  <c r="G1807" i="77"/>
  <c r="G1808" i="77"/>
  <c r="G1809" i="77"/>
  <c r="G1810" i="77"/>
  <c r="G1811" i="77"/>
  <c r="G1812" i="77"/>
  <c r="G1813" i="77"/>
  <c r="G1814" i="77"/>
  <c r="G1815" i="77"/>
  <c r="G1816" i="77"/>
  <c r="G1817" i="77"/>
  <c r="G1818" i="77"/>
  <c r="G1819" i="77"/>
  <c r="G1820" i="77"/>
  <c r="G1821" i="77"/>
  <c r="G1822" i="77"/>
  <c r="G1823" i="77"/>
  <c r="G1824" i="77"/>
  <c r="G1825" i="77"/>
  <c r="G1826" i="77"/>
  <c r="G1827" i="77"/>
  <c r="G1828" i="77"/>
  <c r="G1829" i="77"/>
  <c r="G1830" i="77"/>
  <c r="G1831" i="77"/>
  <c r="G1832" i="77"/>
  <c r="G1833" i="77"/>
  <c r="G1834" i="77"/>
  <c r="G1835" i="77"/>
  <c r="G1836" i="77"/>
  <c r="G1837" i="77"/>
  <c r="G1838" i="77"/>
  <c r="G1839" i="77"/>
  <c r="G1840" i="77"/>
  <c r="G1841" i="77"/>
  <c r="G1842" i="77"/>
  <c r="G1843" i="77"/>
  <c r="G1844" i="77"/>
  <c r="G1845" i="77"/>
  <c r="G1846" i="77"/>
  <c r="G1847" i="77"/>
  <c r="G1848" i="77"/>
  <c r="G1849" i="77"/>
  <c r="G1850" i="77"/>
  <c r="G1851" i="77"/>
  <c r="G1852" i="77"/>
  <c r="G1853" i="77"/>
  <c r="G1854" i="77"/>
  <c r="G1855" i="77"/>
  <c r="G1856" i="77"/>
  <c r="G1857" i="77"/>
  <c r="G1858" i="77"/>
  <c r="G1859" i="77"/>
  <c r="G1860" i="77"/>
  <c r="G1861" i="77"/>
  <c r="G1862" i="77"/>
  <c r="G1863" i="77"/>
  <c r="G1864" i="77"/>
  <c r="G1865" i="77"/>
  <c r="G1866" i="77"/>
  <c r="G1867" i="77"/>
  <c r="G1868" i="77"/>
  <c r="G1869" i="77"/>
  <c r="G1870" i="77"/>
  <c r="G1871" i="77"/>
  <c r="G1872" i="77"/>
  <c r="G1873" i="77"/>
  <c r="G1874" i="77"/>
  <c r="G1875" i="77"/>
  <c r="G1876" i="77"/>
  <c r="G1877" i="77"/>
  <c r="G1878" i="77"/>
  <c r="G1879" i="77"/>
  <c r="G1880" i="77"/>
  <c r="G1881" i="77"/>
  <c r="G1882" i="77"/>
  <c r="G1883" i="77"/>
  <c r="G1884" i="77"/>
  <c r="G1885" i="77"/>
  <c r="G1886" i="77"/>
  <c r="G1887" i="77"/>
  <c r="G1888" i="77"/>
  <c r="G1889" i="77"/>
  <c r="G1890" i="77"/>
  <c r="G1891" i="77"/>
  <c r="G1892" i="77"/>
  <c r="G1893" i="77"/>
  <c r="G1894" i="77"/>
  <c r="G1895" i="77"/>
  <c r="G1896" i="77"/>
  <c r="G1897" i="77"/>
  <c r="G1898" i="77"/>
  <c r="G1899" i="77"/>
  <c r="G1900" i="77"/>
  <c r="G1901" i="77"/>
  <c r="G1902" i="77"/>
  <c r="G1903" i="77"/>
  <c r="G1904" i="77"/>
  <c r="G1905" i="77"/>
  <c r="G1906" i="77"/>
  <c r="G1907" i="77"/>
  <c r="G1908" i="77"/>
  <c r="G1909" i="77"/>
  <c r="G1910" i="77"/>
  <c r="G1911" i="77"/>
  <c r="G1912" i="77"/>
  <c r="G1913" i="77"/>
  <c r="G1914" i="77"/>
  <c r="G1915" i="77"/>
  <c r="G1916" i="77"/>
  <c r="G1917" i="77"/>
  <c r="G1918" i="77"/>
  <c r="G1919" i="77"/>
  <c r="G1920" i="77"/>
  <c r="G1921" i="77"/>
  <c r="G1922" i="77"/>
  <c r="G1923" i="77"/>
  <c r="G1924" i="77"/>
  <c r="G1925" i="77"/>
  <c r="G1926" i="77"/>
  <c r="G1927" i="77"/>
  <c r="G1928" i="77"/>
  <c r="G1929" i="77"/>
  <c r="G1930" i="77"/>
  <c r="G1931" i="77"/>
  <c r="G1932" i="77"/>
  <c r="G1933" i="77"/>
  <c r="G1934" i="77"/>
  <c r="G1935" i="77"/>
  <c r="G1936" i="77"/>
  <c r="G1937" i="77"/>
  <c r="G1938" i="77"/>
  <c r="G1939" i="77"/>
  <c r="G1940" i="77"/>
  <c r="G1941" i="77"/>
  <c r="G1942" i="77"/>
  <c r="G1943" i="77"/>
  <c r="G1944" i="77"/>
  <c r="G1945" i="77"/>
  <c r="G1946" i="77"/>
  <c r="G1947" i="77"/>
  <c r="G1948" i="77"/>
  <c r="G1949" i="77"/>
  <c r="G1950" i="77"/>
  <c r="G1951" i="77"/>
  <c r="G1952" i="77"/>
  <c r="G1953" i="77"/>
  <c r="G1954" i="77"/>
  <c r="G1955" i="77"/>
  <c r="G1956" i="77"/>
  <c r="G1957" i="77"/>
  <c r="G1958" i="77"/>
  <c r="G1959" i="77"/>
  <c r="G1960" i="77"/>
  <c r="G1961" i="77"/>
  <c r="G1962" i="77"/>
  <c r="G1963" i="77"/>
  <c r="G1964" i="77"/>
  <c r="G1965" i="77"/>
  <c r="G1966" i="77"/>
  <c r="G1967" i="77"/>
  <c r="G1968" i="77"/>
  <c r="G1969" i="77"/>
  <c r="G1970" i="77"/>
  <c r="G1971" i="77"/>
  <c r="G1972" i="77"/>
  <c r="G1973" i="77"/>
  <c r="G1974" i="77"/>
  <c r="G1975" i="77"/>
  <c r="G1976" i="77"/>
  <c r="G1977" i="77"/>
  <c r="G1978" i="77"/>
  <c r="G1979" i="77"/>
  <c r="G1980" i="77"/>
  <c r="G1981" i="77"/>
  <c r="G1982" i="77"/>
  <c r="G1983" i="77"/>
  <c r="G1984" i="77"/>
  <c r="G1985" i="77"/>
  <c r="G1986" i="77"/>
  <c r="G1987" i="77"/>
  <c r="G1988" i="77"/>
  <c r="G1989" i="77"/>
  <c r="G1990" i="77"/>
  <c r="G1991" i="77"/>
  <c r="G1992" i="77"/>
  <c r="G1993" i="77"/>
  <c r="G1994" i="77"/>
  <c r="G1995" i="77"/>
  <c r="G1996" i="77"/>
  <c r="G1997" i="77"/>
  <c r="G1998" i="77"/>
  <c r="G1999" i="77"/>
  <c r="G2000" i="77"/>
  <c r="G2001" i="77"/>
  <c r="G2002" i="77"/>
  <c r="G2003" i="77"/>
  <c r="G2004" i="77"/>
  <c r="G2005" i="77"/>
  <c r="G2006" i="77"/>
  <c r="G2007" i="77"/>
  <c r="G2008" i="77"/>
  <c r="G2009" i="77"/>
  <c r="G2010" i="77"/>
  <c r="G2011" i="77"/>
  <c r="G2012" i="77"/>
  <c r="G2013" i="77"/>
  <c r="G2014" i="77"/>
  <c r="G2015" i="77"/>
  <c r="G2016" i="77"/>
  <c r="G2017" i="77"/>
  <c r="G2018" i="77"/>
  <c r="G2019" i="77"/>
  <c r="G2020" i="77"/>
  <c r="G2021" i="77"/>
  <c r="G2022" i="77"/>
  <c r="G2023" i="77"/>
  <c r="G2024" i="77"/>
  <c r="G2025" i="77"/>
  <c r="G2026" i="77"/>
  <c r="G2027" i="77"/>
  <c r="G2028" i="77"/>
  <c r="G2029" i="77"/>
  <c r="G2030" i="77"/>
  <c r="G2031" i="77"/>
  <c r="G2032" i="77"/>
  <c r="G2033" i="77"/>
  <c r="G2034" i="77"/>
  <c r="G2035" i="77"/>
  <c r="G2036" i="77"/>
  <c r="G2037" i="77"/>
  <c r="G2038" i="77"/>
  <c r="G2039" i="77"/>
  <c r="G2040" i="77"/>
  <c r="G2041" i="77"/>
  <c r="G2042" i="77"/>
  <c r="G2043" i="77"/>
  <c r="G2044" i="77"/>
  <c r="G2045" i="77"/>
  <c r="G2046" i="77"/>
  <c r="G2047" i="77"/>
  <c r="G2048" i="77"/>
  <c r="G2049" i="77"/>
  <c r="G2050" i="77"/>
  <c r="G2051" i="77"/>
  <c r="G2052" i="77"/>
  <c r="G2053" i="77"/>
  <c r="G2054" i="77"/>
  <c r="G2055" i="77"/>
  <c r="G2056" i="77"/>
  <c r="G2057" i="77"/>
  <c r="G2058" i="77"/>
  <c r="G2059" i="77"/>
  <c r="G2060" i="77"/>
  <c r="G2061" i="77"/>
  <c r="G2062" i="77"/>
  <c r="G2063" i="77"/>
  <c r="G2064" i="77"/>
  <c r="G2065" i="77"/>
  <c r="G2066" i="77"/>
  <c r="G2067" i="77"/>
  <c r="G2068" i="77"/>
  <c r="G2069" i="77"/>
  <c r="G2070" i="77"/>
  <c r="G2071" i="77"/>
  <c r="G2072" i="77"/>
  <c r="G2073" i="77"/>
  <c r="G2074" i="77"/>
  <c r="G2075" i="77"/>
  <c r="G2076" i="77"/>
  <c r="G2077" i="77"/>
  <c r="G2078" i="77"/>
  <c r="G2079" i="77"/>
  <c r="G2080" i="77"/>
  <c r="G2081" i="77"/>
  <c r="G2082" i="77"/>
  <c r="G2083" i="77"/>
  <c r="G2084" i="77"/>
  <c r="G2085" i="77"/>
  <c r="G2086" i="77"/>
  <c r="G2087" i="77"/>
  <c r="G2088" i="77"/>
  <c r="G2089" i="77"/>
  <c r="G2090" i="77"/>
  <c r="G2091" i="77"/>
  <c r="G2092" i="77"/>
  <c r="G2093" i="77"/>
  <c r="G2094" i="77"/>
  <c r="G2095" i="77"/>
  <c r="G2096" i="77"/>
  <c r="G2097" i="77"/>
  <c r="G2098" i="77"/>
  <c r="G2099" i="77"/>
  <c r="G2100" i="77"/>
  <c r="G2101" i="77"/>
  <c r="G2102" i="77"/>
  <c r="G2103" i="77"/>
  <c r="G2104" i="77"/>
  <c r="G2105" i="77"/>
  <c r="G2106" i="77"/>
  <c r="G2107" i="77"/>
  <c r="G2108" i="77"/>
  <c r="G2109" i="77"/>
  <c r="G2110" i="77"/>
  <c r="G2111" i="77"/>
  <c r="G2112" i="77"/>
  <c r="G2113" i="77"/>
  <c r="G2114" i="77"/>
  <c r="G2115" i="77"/>
  <c r="G2116" i="77"/>
  <c r="G2117" i="77"/>
  <c r="G2118" i="77"/>
  <c r="G2119" i="77"/>
  <c r="G2120" i="77"/>
  <c r="G2121" i="77"/>
  <c r="G2122" i="77"/>
  <c r="G2123" i="77"/>
  <c r="G2124" i="77"/>
  <c r="G2125" i="77"/>
  <c r="G2126" i="77"/>
  <c r="G2127" i="77"/>
  <c r="G2128" i="77"/>
  <c r="G2129" i="77"/>
  <c r="G2130" i="77"/>
  <c r="G2131" i="77"/>
  <c r="G2132" i="77"/>
  <c r="G2133" i="77"/>
  <c r="G2134" i="77"/>
  <c r="G2135" i="77"/>
  <c r="G2136" i="77"/>
  <c r="G2137" i="77"/>
  <c r="G2138" i="77"/>
  <c r="G2139" i="77"/>
  <c r="G2140" i="77"/>
  <c r="G2141" i="77"/>
  <c r="G2142" i="77"/>
  <c r="G2143" i="77"/>
  <c r="G2144" i="77"/>
  <c r="G2145" i="77"/>
  <c r="G2146" i="77"/>
  <c r="G2147" i="77"/>
  <c r="G2148" i="77"/>
  <c r="G2149" i="77"/>
  <c r="G2150" i="77"/>
  <c r="G2151" i="77"/>
  <c r="G2152" i="77"/>
  <c r="G2153" i="77"/>
  <c r="G2154" i="77"/>
  <c r="G2155" i="77"/>
  <c r="G2156" i="77"/>
  <c r="G2157" i="77"/>
  <c r="G2158" i="77"/>
  <c r="G2159" i="77"/>
  <c r="G2160" i="77"/>
  <c r="G2161" i="77"/>
  <c r="G2162" i="77"/>
  <c r="G2163" i="77"/>
  <c r="G2164" i="77"/>
  <c r="G2165" i="77"/>
  <c r="G2166" i="77"/>
  <c r="G2167" i="77"/>
  <c r="G2168" i="77"/>
  <c r="G2169" i="77"/>
  <c r="G2170" i="77"/>
  <c r="G2171" i="77"/>
  <c r="G2172" i="77"/>
  <c r="G2173" i="77"/>
  <c r="G2174" i="77"/>
  <c r="G2175" i="77"/>
  <c r="G2176" i="77"/>
  <c r="G2177" i="77"/>
  <c r="G2178" i="77"/>
  <c r="G2179" i="77"/>
  <c r="G2180" i="77"/>
  <c r="G2181" i="77"/>
  <c r="G2182" i="77"/>
  <c r="G2183" i="77"/>
  <c r="G2184" i="77"/>
  <c r="G2185" i="77"/>
  <c r="G2186" i="77"/>
  <c r="G2187" i="77"/>
  <c r="G2188" i="77"/>
  <c r="G2189" i="77"/>
  <c r="G2190" i="77"/>
  <c r="G2191" i="77"/>
  <c r="G2192" i="77"/>
  <c r="G2193" i="77"/>
  <c r="G2194" i="77"/>
  <c r="G2195" i="77"/>
  <c r="G2196" i="77"/>
  <c r="G2197" i="77"/>
  <c r="G2198" i="77"/>
  <c r="G2199" i="77"/>
  <c r="G2200" i="77"/>
  <c r="G2201" i="77"/>
  <c r="G2202" i="77"/>
  <c r="G2203" i="77"/>
  <c r="G2204" i="77"/>
  <c r="G2205" i="77"/>
  <c r="G2206" i="77"/>
  <c r="G2207" i="77"/>
  <c r="G2208" i="77"/>
  <c r="G2209" i="77"/>
  <c r="G2210" i="77"/>
  <c r="G2211" i="77"/>
  <c r="G2212" i="77"/>
  <c r="G2213" i="77"/>
  <c r="G2214" i="77"/>
  <c r="G2215" i="77"/>
  <c r="G2216" i="77"/>
  <c r="G2217" i="77"/>
  <c r="G2218" i="77"/>
  <c r="G2219" i="77"/>
  <c r="G2220" i="77"/>
  <c r="G2221" i="77"/>
  <c r="G2222" i="77"/>
  <c r="G2223" i="77"/>
  <c r="G2224" i="77"/>
  <c r="G2225" i="77"/>
  <c r="G2226" i="77"/>
  <c r="G2227" i="77"/>
  <c r="G2228" i="77"/>
  <c r="G2229" i="77"/>
  <c r="G2230" i="77"/>
  <c r="G2231" i="77"/>
  <c r="G2232" i="77"/>
  <c r="G2233" i="77"/>
  <c r="G2234" i="77"/>
  <c r="G2235" i="77"/>
  <c r="G2236" i="77"/>
  <c r="G2237" i="77"/>
  <c r="G2238" i="77"/>
  <c r="G2239" i="77"/>
  <c r="G2240" i="77"/>
  <c r="G2241" i="77"/>
  <c r="G2242" i="77"/>
  <c r="G2243" i="77"/>
  <c r="G2244" i="77"/>
  <c r="G2245" i="77"/>
  <c r="G2246" i="77"/>
  <c r="G2247" i="77"/>
  <c r="G2248" i="77"/>
  <c r="G2249" i="77"/>
  <c r="G2250" i="77"/>
  <c r="G2251" i="77"/>
  <c r="G2252" i="77"/>
  <c r="G2253" i="77"/>
  <c r="G2254" i="77"/>
  <c r="G2255" i="77"/>
  <c r="G2256" i="77"/>
  <c r="G2257" i="77"/>
  <c r="G2258" i="77"/>
  <c r="G2259" i="77"/>
  <c r="G2260" i="77"/>
  <c r="G2261" i="77"/>
  <c r="G2262" i="77"/>
  <c r="G2263" i="77"/>
  <c r="G2264" i="77"/>
  <c r="G2265" i="77"/>
  <c r="G2266" i="77"/>
  <c r="G2267" i="77"/>
  <c r="G2268" i="77"/>
  <c r="G2269" i="77"/>
  <c r="G2270" i="77"/>
  <c r="G2271" i="77"/>
  <c r="G2272" i="77"/>
  <c r="G2273" i="77"/>
  <c r="G2274" i="77"/>
  <c r="G2275" i="77"/>
  <c r="G2276" i="77"/>
  <c r="G2277" i="77"/>
  <c r="G2278" i="77"/>
  <c r="G2279" i="77"/>
  <c r="G2280" i="77"/>
  <c r="G2281" i="77"/>
  <c r="G2282" i="77"/>
  <c r="G2283" i="77"/>
  <c r="G2284" i="77"/>
  <c r="G2285" i="77"/>
  <c r="G2286" i="77"/>
  <c r="G2287" i="77"/>
  <c r="G2288" i="77"/>
  <c r="G2289" i="77"/>
  <c r="G2290" i="77"/>
  <c r="G2291" i="77"/>
  <c r="G2292" i="77"/>
  <c r="G2293" i="77"/>
  <c r="G2294" i="77"/>
  <c r="G2295" i="77"/>
  <c r="G2296" i="77"/>
  <c r="G2297" i="77"/>
  <c r="G2298" i="77"/>
  <c r="G2299" i="77"/>
  <c r="G2300" i="77"/>
  <c r="G2301" i="77"/>
  <c r="G2302" i="77"/>
  <c r="G2303" i="77"/>
  <c r="G2304" i="77"/>
  <c r="G2305" i="77"/>
  <c r="G2306" i="77"/>
  <c r="G2307" i="77"/>
  <c r="G2308" i="77"/>
  <c r="G2309" i="77"/>
  <c r="G2310" i="77"/>
  <c r="G2311" i="77"/>
  <c r="G2312" i="77"/>
  <c r="G2313" i="77"/>
  <c r="G2314" i="77"/>
  <c r="G2315" i="77"/>
  <c r="G2316" i="77"/>
  <c r="G2317" i="77"/>
  <c r="G2318" i="77"/>
  <c r="G2319" i="77"/>
  <c r="G2320" i="77"/>
  <c r="G2321" i="77"/>
  <c r="G2322" i="77"/>
  <c r="G2323" i="77"/>
  <c r="G2324" i="77"/>
  <c r="G2325" i="77"/>
  <c r="G2326" i="77"/>
  <c r="G2327" i="77"/>
  <c r="G2328" i="77"/>
  <c r="G2329" i="77"/>
  <c r="G2330" i="77"/>
  <c r="G2331" i="77"/>
  <c r="G2332" i="77"/>
  <c r="G2333" i="77"/>
  <c r="G2334" i="77"/>
  <c r="G2335" i="77"/>
  <c r="G2336" i="77"/>
  <c r="G2337" i="77"/>
  <c r="G2338" i="77"/>
  <c r="G2339" i="77"/>
  <c r="G2340" i="77"/>
  <c r="G2341" i="77"/>
  <c r="G2342" i="77"/>
  <c r="G2343" i="77"/>
  <c r="G2344" i="77"/>
  <c r="G2345" i="77"/>
  <c r="G2346" i="77"/>
  <c r="G2347" i="77"/>
  <c r="G2348" i="77"/>
  <c r="G2349" i="77"/>
  <c r="G2350" i="77"/>
  <c r="G2351" i="77"/>
  <c r="G2352" i="77"/>
  <c r="G2353" i="77"/>
  <c r="G2354" i="77"/>
  <c r="G2355" i="77"/>
  <c r="G2356" i="77"/>
  <c r="G2357" i="77"/>
  <c r="G2358" i="77"/>
  <c r="G2359" i="77"/>
  <c r="G2360" i="77"/>
  <c r="G2361" i="77"/>
  <c r="G2362" i="77"/>
  <c r="G2363" i="77"/>
  <c r="G2364" i="77"/>
  <c r="G2365" i="77"/>
  <c r="G2366" i="77"/>
  <c r="G2367" i="77"/>
  <c r="G2368" i="77"/>
  <c r="G2369" i="77"/>
  <c r="G2370" i="77"/>
  <c r="G2371" i="77"/>
  <c r="G2372" i="77"/>
  <c r="G2373" i="77"/>
  <c r="G2374" i="77"/>
  <c r="G2375" i="77"/>
  <c r="G2376" i="77"/>
  <c r="G2377" i="77"/>
  <c r="G2378" i="77"/>
  <c r="G2379" i="77"/>
  <c r="G2380" i="77"/>
  <c r="G2381" i="77"/>
  <c r="G2382" i="77"/>
  <c r="G2383" i="77"/>
  <c r="G2384" i="77"/>
  <c r="G2385" i="77"/>
  <c r="G2386" i="77"/>
  <c r="G2387" i="77"/>
  <c r="G2388" i="77"/>
  <c r="G2389" i="77"/>
  <c r="G2390" i="77"/>
  <c r="G2391" i="77"/>
  <c r="G2392" i="77"/>
  <c r="G2393" i="77"/>
  <c r="G2394" i="77"/>
  <c r="G2395" i="77"/>
  <c r="G2396" i="77"/>
  <c r="G2397" i="77"/>
  <c r="G2398" i="77"/>
  <c r="G2399" i="77"/>
  <c r="G2400" i="77"/>
  <c r="G2401" i="77"/>
  <c r="G2402" i="77"/>
  <c r="G2403" i="77"/>
  <c r="G2404" i="77"/>
  <c r="G2405" i="77"/>
  <c r="G2406" i="77"/>
  <c r="G2407" i="77"/>
  <c r="G2408" i="77"/>
  <c r="G2409" i="77"/>
  <c r="G2410" i="77"/>
  <c r="G2411" i="77"/>
  <c r="G2412" i="77"/>
  <c r="G2413" i="77"/>
  <c r="G2414" i="77"/>
  <c r="G2415" i="77"/>
  <c r="G2416" i="77"/>
  <c r="G2417" i="77"/>
  <c r="G2418" i="77"/>
  <c r="G2419" i="77"/>
  <c r="G2420" i="77"/>
  <c r="G2421" i="77"/>
  <c r="G2422" i="77"/>
  <c r="G2423" i="77"/>
  <c r="G2424" i="77"/>
  <c r="G2425" i="77"/>
  <c r="G2426" i="77"/>
  <c r="G2427" i="77"/>
  <c r="G2428" i="77"/>
  <c r="G2429" i="77"/>
  <c r="G2430" i="77"/>
  <c r="G2431" i="77"/>
  <c r="G2432" i="77"/>
  <c r="G2433" i="77"/>
  <c r="G2434" i="77"/>
  <c r="G2435" i="77"/>
  <c r="G2436" i="77"/>
  <c r="G2437" i="77"/>
  <c r="G2438" i="77"/>
  <c r="G2439" i="77"/>
  <c r="G2440" i="77"/>
  <c r="G2441" i="77"/>
  <c r="G2442" i="77"/>
  <c r="G2443" i="77"/>
  <c r="G2444" i="77"/>
  <c r="G2445" i="77"/>
  <c r="G2446" i="77"/>
  <c r="G2447" i="77"/>
  <c r="G2448" i="77"/>
  <c r="G2449" i="77"/>
  <c r="G2450" i="77"/>
  <c r="G2451" i="77"/>
  <c r="G2452" i="77"/>
  <c r="G2453" i="77"/>
  <c r="G2454" i="77"/>
  <c r="G2455" i="77"/>
  <c r="G2456" i="77"/>
  <c r="G2457" i="77"/>
  <c r="G2458" i="77"/>
  <c r="G2459" i="77"/>
  <c r="G2460" i="77"/>
  <c r="G2461" i="77"/>
  <c r="G2462" i="77"/>
  <c r="G2463" i="77"/>
  <c r="G2464" i="77"/>
  <c r="G2465" i="77"/>
  <c r="G2466" i="77"/>
  <c r="G2467" i="77"/>
  <c r="G2468" i="77"/>
  <c r="G2469" i="77"/>
  <c r="G2470" i="77"/>
  <c r="G2471" i="77"/>
  <c r="G2472" i="77"/>
  <c r="G2473" i="77"/>
  <c r="G2474" i="77"/>
  <c r="G2475" i="77"/>
  <c r="G2476" i="77"/>
  <c r="G2477" i="77"/>
  <c r="G2478" i="77"/>
  <c r="G2479" i="77"/>
  <c r="G2480" i="77"/>
  <c r="G2481" i="77"/>
  <c r="G2482" i="77"/>
  <c r="G2483" i="77"/>
  <c r="G2484" i="77"/>
  <c r="G2485" i="77"/>
  <c r="G2486" i="77"/>
  <c r="G2487" i="77"/>
  <c r="G2488" i="77"/>
  <c r="G2489" i="77"/>
  <c r="G2490" i="77"/>
  <c r="G2491" i="77"/>
  <c r="G2492" i="77"/>
  <c r="G2493" i="77"/>
  <c r="G2494" i="77"/>
  <c r="G2495" i="77"/>
  <c r="G2496" i="77"/>
  <c r="G2497" i="77"/>
  <c r="G2498" i="77"/>
  <c r="G2499" i="77"/>
  <c r="G2500" i="77"/>
  <c r="G2501" i="77"/>
  <c r="G2502" i="77"/>
  <c r="G2503" i="77"/>
  <c r="G2504" i="77"/>
  <c r="G2505" i="77"/>
  <c r="G2506" i="77"/>
  <c r="G2507" i="77"/>
  <c r="G2508" i="77"/>
  <c r="G2509" i="77"/>
  <c r="G2510" i="77"/>
  <c r="G2511" i="77"/>
  <c r="G2512" i="77"/>
  <c r="G2513" i="77"/>
  <c r="G2514" i="77"/>
  <c r="G2515" i="77"/>
  <c r="G2516" i="77"/>
  <c r="G2517" i="77"/>
  <c r="G2518" i="77"/>
  <c r="G2519" i="77"/>
  <c r="G2520" i="77"/>
  <c r="G2521" i="77"/>
  <c r="G2522" i="77"/>
  <c r="G2523" i="77"/>
  <c r="G2524" i="77"/>
  <c r="G2525" i="77"/>
  <c r="G2526" i="77"/>
  <c r="G2527" i="77"/>
  <c r="G2528" i="77"/>
  <c r="G2529" i="77"/>
  <c r="G2530" i="77"/>
  <c r="G2531" i="77"/>
  <c r="G2532" i="77"/>
  <c r="G2533" i="77"/>
  <c r="G2534" i="77"/>
  <c r="G2535" i="77"/>
  <c r="G2536" i="77"/>
  <c r="G2537" i="77"/>
  <c r="G2538" i="77"/>
  <c r="G2539" i="77"/>
  <c r="G2540" i="77"/>
  <c r="G2541" i="77"/>
  <c r="G2542" i="77"/>
  <c r="G2543" i="77"/>
  <c r="G2544" i="77"/>
  <c r="G2545" i="77"/>
  <c r="G2546" i="77"/>
  <c r="G2547" i="77"/>
  <c r="G2548" i="77"/>
  <c r="G2549" i="77"/>
  <c r="G2550" i="77"/>
  <c r="G2551" i="77"/>
  <c r="G2552" i="77"/>
  <c r="G2553" i="77"/>
  <c r="G2554" i="77"/>
  <c r="G2555" i="77"/>
  <c r="G2556" i="77"/>
  <c r="G2557" i="77"/>
  <c r="G2558" i="77"/>
  <c r="G2559" i="77"/>
  <c r="G2560" i="77"/>
  <c r="G2561" i="77"/>
  <c r="G2562" i="77"/>
  <c r="G2563" i="77"/>
  <c r="G2564" i="77"/>
  <c r="G2565" i="77"/>
  <c r="G2566" i="77"/>
  <c r="G2567" i="77"/>
  <c r="G2568" i="77"/>
  <c r="G2569" i="77"/>
  <c r="G2570" i="77"/>
  <c r="G2571" i="77"/>
  <c r="G2572" i="77"/>
  <c r="G2573" i="77"/>
  <c r="G2574" i="77"/>
  <c r="G2575" i="77"/>
  <c r="G2576" i="77"/>
  <c r="G2577" i="77"/>
  <c r="G2578" i="77"/>
  <c r="G2579" i="77"/>
  <c r="G2580" i="77"/>
  <c r="G2581" i="77"/>
  <c r="G2582" i="77"/>
  <c r="G2583" i="77"/>
  <c r="G2584" i="77"/>
  <c r="G2585" i="77"/>
  <c r="G2586" i="77"/>
  <c r="G2587" i="77"/>
  <c r="G2588" i="77"/>
  <c r="G2589" i="77"/>
  <c r="G2590" i="77"/>
  <c r="G2591" i="77"/>
  <c r="G2592" i="77"/>
  <c r="G2593" i="77"/>
  <c r="G2594" i="77"/>
  <c r="G2595" i="77"/>
  <c r="G2596" i="77"/>
  <c r="G2597" i="77"/>
  <c r="G2598" i="77"/>
  <c r="G2599" i="77"/>
  <c r="G2600" i="77"/>
  <c r="G2601" i="77"/>
  <c r="G2602" i="77"/>
  <c r="G2603" i="77"/>
  <c r="G2604" i="77"/>
  <c r="G2605" i="77"/>
  <c r="G2606" i="77"/>
  <c r="G2607" i="77"/>
  <c r="G2608" i="77"/>
  <c r="G2609" i="77"/>
  <c r="G2610" i="77"/>
  <c r="G2611" i="77"/>
  <c r="G2612" i="77"/>
  <c r="G2613" i="77"/>
  <c r="G2614" i="77"/>
  <c r="G2615" i="77"/>
  <c r="G2616" i="77"/>
  <c r="G2617" i="77"/>
  <c r="G2618" i="77"/>
  <c r="G2619" i="77"/>
  <c r="G2620" i="77"/>
  <c r="G2621" i="77"/>
  <c r="G2622" i="77"/>
  <c r="G2623" i="77"/>
  <c r="G2624" i="77"/>
  <c r="G2625" i="77"/>
  <c r="G2626" i="77"/>
  <c r="G2627" i="77"/>
  <c r="G2628" i="77"/>
  <c r="G2629" i="77"/>
  <c r="G2630" i="77"/>
  <c r="G2631" i="77"/>
  <c r="G2632" i="77"/>
  <c r="G2633" i="77"/>
  <c r="G2634" i="77"/>
  <c r="G2635" i="77"/>
  <c r="G2636" i="77"/>
  <c r="G2637" i="77"/>
  <c r="G2638" i="77"/>
  <c r="G2639" i="77"/>
  <c r="G2640" i="77"/>
  <c r="G2641" i="77"/>
  <c r="G2642" i="77"/>
  <c r="G2643" i="77"/>
  <c r="G2644" i="77"/>
  <c r="G2645" i="77"/>
  <c r="G2646" i="77"/>
  <c r="G2647" i="77"/>
  <c r="G2648" i="77"/>
  <c r="G2649" i="77"/>
  <c r="G2650" i="77"/>
  <c r="G2651" i="77"/>
  <c r="G2652" i="77"/>
  <c r="G2653" i="77"/>
  <c r="G2654" i="77"/>
  <c r="G2655" i="77"/>
  <c r="G2656" i="77"/>
  <c r="G2657" i="77"/>
  <c r="G2658" i="77"/>
  <c r="G2659" i="77"/>
  <c r="G2660" i="77"/>
  <c r="G2661" i="77"/>
  <c r="G2662" i="77"/>
  <c r="G2663" i="77"/>
  <c r="G2664" i="77"/>
  <c r="G2665" i="77"/>
  <c r="G2666" i="77"/>
  <c r="G2667" i="77"/>
  <c r="G2668" i="77"/>
  <c r="G2669" i="77"/>
  <c r="G2670" i="77"/>
  <c r="G2671" i="77"/>
  <c r="G2672" i="77"/>
  <c r="G2673" i="77"/>
  <c r="G2674" i="77"/>
  <c r="G2675" i="77"/>
  <c r="G2676" i="77"/>
  <c r="G2677" i="77"/>
  <c r="G2678" i="77"/>
  <c r="G2679" i="77"/>
  <c r="G2680" i="77"/>
  <c r="G2681" i="77"/>
  <c r="G2682" i="77"/>
  <c r="G2683" i="77"/>
  <c r="G2684" i="77"/>
  <c r="G2685" i="77"/>
  <c r="G2686" i="77"/>
  <c r="G2687" i="77"/>
  <c r="G2688" i="77"/>
  <c r="G2689" i="77"/>
  <c r="G2690" i="77"/>
  <c r="G2691" i="77"/>
  <c r="G2692" i="77"/>
  <c r="G2693" i="77"/>
  <c r="G2694" i="77"/>
  <c r="G2695" i="77"/>
  <c r="G2696" i="77"/>
  <c r="G2697" i="77"/>
  <c r="G2698" i="77"/>
  <c r="G2699" i="77"/>
  <c r="G2700" i="77"/>
  <c r="G2701" i="77"/>
  <c r="G2702" i="77"/>
  <c r="G2703" i="77"/>
  <c r="G2704" i="77"/>
  <c r="G2705" i="77"/>
  <c r="G2706" i="77"/>
  <c r="G2707" i="77"/>
  <c r="G2708" i="77"/>
  <c r="G2709" i="77"/>
  <c r="G2710" i="77"/>
  <c r="G2711" i="77"/>
  <c r="G2712" i="77"/>
  <c r="G2713" i="77"/>
  <c r="G2714" i="77"/>
  <c r="G2715" i="77"/>
  <c r="G2716" i="77"/>
  <c r="G2717" i="77"/>
  <c r="G2718" i="77"/>
  <c r="G2719" i="77"/>
  <c r="G2720" i="77"/>
  <c r="G2721" i="77"/>
  <c r="G2722" i="77"/>
  <c r="G2723" i="77"/>
  <c r="G2724" i="77"/>
  <c r="G2725" i="77"/>
  <c r="G2726" i="77"/>
  <c r="G2727" i="77"/>
  <c r="G2728" i="77"/>
  <c r="G2729" i="77"/>
  <c r="G2730" i="77"/>
  <c r="G2731" i="77"/>
  <c r="G2732" i="77"/>
  <c r="G2733" i="77"/>
  <c r="G2734" i="77"/>
  <c r="G2735" i="77"/>
  <c r="G2736" i="77"/>
  <c r="G2737" i="77"/>
  <c r="G2738" i="77"/>
  <c r="G2739" i="77"/>
  <c r="G2740" i="77"/>
  <c r="G2741" i="77"/>
  <c r="G2742" i="77"/>
  <c r="G2743" i="77"/>
  <c r="G2744" i="77"/>
  <c r="G2745" i="77"/>
  <c r="G2746" i="77"/>
  <c r="G2747" i="77"/>
  <c r="G2748" i="77"/>
  <c r="G2749" i="77"/>
  <c r="G2750" i="77"/>
  <c r="G2751" i="77"/>
  <c r="G2752" i="77"/>
  <c r="G2753" i="77"/>
  <c r="G2754" i="77"/>
  <c r="G2755" i="77"/>
  <c r="G2756" i="77"/>
  <c r="G2757" i="77"/>
  <c r="G2758" i="77"/>
  <c r="G2759" i="77"/>
  <c r="G2760" i="77"/>
  <c r="G2761" i="77"/>
  <c r="G2762" i="77"/>
  <c r="G2763" i="77"/>
  <c r="G2764" i="77"/>
  <c r="G2765" i="77"/>
  <c r="G2766" i="77"/>
  <c r="G2767" i="77"/>
  <c r="G2768" i="77"/>
  <c r="G2769" i="77"/>
  <c r="G2770" i="77"/>
  <c r="G2771" i="77"/>
  <c r="G2772" i="77"/>
  <c r="G2773" i="77"/>
  <c r="G2774" i="77"/>
  <c r="G2775" i="77"/>
  <c r="G2776" i="77"/>
  <c r="G2777" i="77"/>
  <c r="G2778" i="77"/>
  <c r="G2779" i="77"/>
  <c r="G2780" i="77"/>
  <c r="G2781" i="77"/>
  <c r="G2782" i="77"/>
  <c r="G2783" i="77"/>
  <c r="G2784" i="77"/>
  <c r="G2785" i="77"/>
  <c r="G2786" i="77"/>
  <c r="G2787" i="77"/>
  <c r="G2788" i="77"/>
  <c r="G2789" i="77"/>
  <c r="G2790" i="77"/>
  <c r="G2791" i="77"/>
  <c r="G2792" i="77"/>
  <c r="G2793" i="77"/>
  <c r="G2794" i="77"/>
  <c r="G2795" i="77"/>
  <c r="G2796" i="77"/>
  <c r="G2797" i="77"/>
  <c r="G2798" i="77"/>
  <c r="G2799" i="77"/>
  <c r="G2800" i="77"/>
  <c r="G2801" i="77"/>
  <c r="G2802" i="77"/>
  <c r="G2803" i="77"/>
  <c r="G2804" i="77"/>
  <c r="G2805" i="77"/>
  <c r="G2806" i="77"/>
  <c r="G2807" i="77"/>
  <c r="G2808" i="77"/>
  <c r="G2809" i="77"/>
  <c r="G2810" i="77"/>
  <c r="G2811" i="77"/>
  <c r="G2812" i="77"/>
  <c r="G2813" i="77"/>
  <c r="G2814" i="77"/>
  <c r="G2815" i="77"/>
  <c r="G2816" i="77"/>
  <c r="G2817" i="77"/>
  <c r="G2818" i="77"/>
  <c r="G2819" i="77"/>
  <c r="G2820" i="77"/>
  <c r="G2821" i="77"/>
  <c r="G2822" i="77"/>
  <c r="G2823" i="77"/>
  <c r="G2824" i="77"/>
  <c r="G2825" i="77"/>
  <c r="G2826" i="77"/>
  <c r="G2827" i="77"/>
  <c r="G2828" i="77"/>
  <c r="G2829" i="77"/>
  <c r="G2830" i="77"/>
  <c r="G2831" i="77"/>
  <c r="G2832" i="77"/>
  <c r="G2833" i="77"/>
  <c r="G2834" i="77"/>
  <c r="G2835" i="77"/>
  <c r="G2836" i="77"/>
  <c r="G2837" i="77"/>
  <c r="G2838" i="77"/>
  <c r="G2839" i="77"/>
  <c r="G2840" i="77"/>
  <c r="G2841" i="77"/>
  <c r="G2842" i="77"/>
  <c r="G2843" i="77"/>
  <c r="G2844" i="77"/>
  <c r="G2845" i="77"/>
  <c r="G2846" i="77"/>
  <c r="G2847" i="77"/>
  <c r="G2848" i="77"/>
  <c r="G2849" i="77"/>
  <c r="G2850" i="77"/>
  <c r="G2851" i="77"/>
  <c r="G2852" i="77"/>
  <c r="G2853" i="77"/>
  <c r="G2854" i="77"/>
  <c r="G2855" i="77"/>
  <c r="G2856" i="77"/>
  <c r="G2857" i="77"/>
  <c r="G2858" i="77"/>
  <c r="G2859" i="77"/>
  <c r="G2860" i="77"/>
  <c r="G2861" i="77"/>
  <c r="G2862" i="77"/>
  <c r="G2863" i="77"/>
  <c r="G2864" i="77"/>
  <c r="G2865" i="77"/>
  <c r="G2866" i="77"/>
  <c r="G2867" i="77"/>
  <c r="G2868" i="77"/>
  <c r="G2869" i="77"/>
  <c r="G2870" i="77"/>
  <c r="G2871" i="77"/>
  <c r="G2872" i="77"/>
  <c r="G2873" i="77"/>
  <c r="G2874" i="77"/>
  <c r="G2875" i="77"/>
  <c r="G2876" i="77"/>
  <c r="G2877" i="77"/>
  <c r="G2878" i="77"/>
  <c r="G2879" i="77"/>
  <c r="G2880" i="77"/>
  <c r="G2881" i="77"/>
  <c r="G2882" i="77"/>
  <c r="G2883" i="77"/>
  <c r="G2884" i="77"/>
  <c r="G2885" i="77"/>
  <c r="G2886" i="77"/>
  <c r="G2887" i="77"/>
  <c r="G2888" i="77"/>
  <c r="G2889" i="77"/>
  <c r="G2890" i="77"/>
  <c r="G2891" i="77"/>
  <c r="G2892" i="77"/>
  <c r="G2893" i="77"/>
  <c r="G2894" i="77"/>
  <c r="G2895" i="77"/>
  <c r="G2896" i="77"/>
  <c r="G2897" i="77"/>
  <c r="G2898" i="77"/>
  <c r="G2899" i="77"/>
  <c r="G2900" i="77"/>
  <c r="G2901" i="77"/>
  <c r="G2902" i="77"/>
  <c r="G2903" i="77"/>
  <c r="G2904" i="77"/>
  <c r="G2905" i="77"/>
  <c r="G2906" i="77"/>
  <c r="G2907" i="77"/>
  <c r="G2908" i="77"/>
  <c r="G2909" i="77"/>
  <c r="G2910" i="77"/>
  <c r="G2911" i="77"/>
  <c r="G2912" i="77"/>
  <c r="G2913" i="77"/>
  <c r="G2914" i="77"/>
  <c r="G2915" i="77"/>
  <c r="G2916" i="77"/>
  <c r="G2917" i="77"/>
  <c r="G2918" i="77"/>
  <c r="G2919" i="77"/>
  <c r="G2920" i="77"/>
  <c r="G2921" i="77"/>
  <c r="G2922" i="77"/>
  <c r="G2923" i="77"/>
  <c r="G2924" i="77"/>
  <c r="G2925" i="77"/>
  <c r="G2926" i="77"/>
  <c r="G2927" i="77"/>
  <c r="G2928" i="77"/>
  <c r="G2929" i="77"/>
  <c r="G2930" i="77"/>
  <c r="G2931" i="77"/>
  <c r="G2932" i="77"/>
  <c r="G2933" i="77"/>
  <c r="G2934" i="77"/>
  <c r="G2935" i="77"/>
  <c r="G2936" i="77"/>
  <c r="G2937" i="77"/>
  <c r="G2938" i="77"/>
  <c r="G2939" i="77"/>
  <c r="G2940" i="77"/>
  <c r="G2941" i="77"/>
  <c r="G2942" i="77"/>
  <c r="G2943" i="77"/>
  <c r="G2944" i="77"/>
  <c r="G2945" i="77"/>
  <c r="G2946" i="77"/>
  <c r="G2947" i="77"/>
  <c r="G2948" i="77"/>
  <c r="G2949" i="77"/>
  <c r="G2950" i="77"/>
  <c r="G2951" i="77"/>
  <c r="G2952" i="77"/>
  <c r="G2953" i="77"/>
  <c r="G2954" i="77"/>
  <c r="G2955" i="77"/>
  <c r="G2956" i="77"/>
  <c r="G2957" i="77"/>
  <c r="G2958" i="77"/>
  <c r="G2959" i="77"/>
  <c r="G2960" i="77"/>
  <c r="G2961" i="77"/>
  <c r="G2962" i="77"/>
  <c r="G2963" i="77"/>
  <c r="G2964" i="77"/>
  <c r="G2965" i="77"/>
  <c r="G2966" i="77"/>
  <c r="G2967" i="77"/>
  <c r="G2968" i="77"/>
  <c r="G2969" i="77"/>
  <c r="G2970" i="77"/>
  <c r="G2971" i="77"/>
  <c r="G2972" i="77"/>
  <c r="G2973" i="77"/>
  <c r="G2974" i="77"/>
  <c r="G2975" i="77"/>
  <c r="G2976" i="77"/>
  <c r="G2977" i="77"/>
  <c r="G2978" i="77"/>
  <c r="G2979" i="77"/>
  <c r="G2980" i="77"/>
  <c r="G2981" i="77"/>
  <c r="G2982" i="77"/>
  <c r="G2983" i="77"/>
  <c r="G2984" i="77"/>
  <c r="G2985" i="77"/>
  <c r="G2986" i="77"/>
  <c r="G2987" i="77"/>
  <c r="G2988" i="77"/>
  <c r="G2989" i="77"/>
  <c r="G2990" i="77"/>
  <c r="G2991" i="77"/>
  <c r="G2992" i="77"/>
  <c r="G2993" i="77"/>
  <c r="G2994" i="77"/>
  <c r="G2995" i="77"/>
  <c r="G2996" i="77"/>
  <c r="G2997" i="77"/>
  <c r="G2998" i="77"/>
  <c r="G2999" i="77"/>
  <c r="G3000" i="77"/>
  <c r="G3001" i="77"/>
  <c r="G3002" i="77"/>
  <c r="G3003" i="77"/>
  <c r="G3004" i="77"/>
  <c r="G3005" i="77"/>
  <c r="G3006" i="77"/>
  <c r="G3007" i="77"/>
  <c r="G3008" i="77"/>
  <c r="G3009" i="77"/>
  <c r="G3010" i="77"/>
  <c r="G3011" i="77"/>
  <c r="G3012" i="77"/>
  <c r="G3013" i="77"/>
  <c r="G3014" i="77"/>
  <c r="G3015" i="77"/>
  <c r="G3016" i="77"/>
  <c r="G3017" i="77"/>
  <c r="G3018" i="77"/>
  <c r="G3019" i="77"/>
  <c r="G3020" i="77"/>
  <c r="G3021" i="77"/>
  <c r="G3022" i="77"/>
  <c r="G3023" i="77"/>
  <c r="G3024" i="77"/>
  <c r="G3025" i="77"/>
  <c r="G3026" i="77"/>
  <c r="G3027" i="77"/>
  <c r="G3028" i="77"/>
  <c r="G3029" i="77"/>
  <c r="G3030" i="77"/>
  <c r="G3031" i="77"/>
  <c r="G3032" i="77"/>
  <c r="G3033" i="77"/>
  <c r="G3034" i="77"/>
  <c r="G3035" i="77"/>
  <c r="G3036" i="77"/>
  <c r="G3037" i="77"/>
  <c r="G3038" i="77"/>
  <c r="G3039" i="77"/>
  <c r="G3040" i="77"/>
  <c r="G3041" i="77"/>
  <c r="G3042" i="77"/>
  <c r="G3043" i="77"/>
  <c r="G3044" i="77"/>
  <c r="G3045" i="77"/>
  <c r="G3046" i="77"/>
  <c r="G3047" i="77"/>
  <c r="G3048" i="77"/>
  <c r="G3049" i="77"/>
  <c r="G3050" i="77"/>
  <c r="G3051" i="77"/>
  <c r="G3052" i="77"/>
  <c r="G3053" i="77"/>
  <c r="G3054" i="77"/>
  <c r="G3055" i="77"/>
  <c r="G3056" i="77"/>
  <c r="G3057" i="77"/>
  <c r="G3058" i="77"/>
  <c r="G3059" i="77"/>
  <c r="G3060" i="77"/>
  <c r="G3061" i="77"/>
  <c r="G3062" i="77"/>
  <c r="G3063" i="77"/>
  <c r="G3064" i="77"/>
  <c r="G3065" i="77"/>
  <c r="G3066" i="77"/>
  <c r="G3067" i="77"/>
  <c r="G3068" i="77"/>
  <c r="G3069" i="77"/>
  <c r="G3070" i="77"/>
  <c r="G3071" i="77"/>
  <c r="G3072" i="77"/>
  <c r="G3073" i="77"/>
  <c r="G3074" i="77"/>
  <c r="G3075" i="77"/>
  <c r="G3076" i="77"/>
  <c r="G3077" i="77"/>
  <c r="G3078" i="77"/>
  <c r="G3079" i="77"/>
  <c r="G3080" i="77"/>
  <c r="G3081" i="77"/>
  <c r="G3082" i="77"/>
  <c r="G3083" i="77"/>
  <c r="G3084" i="77"/>
  <c r="G3085" i="77"/>
  <c r="G3086" i="77"/>
  <c r="G3087" i="77"/>
  <c r="G3088" i="77"/>
  <c r="G3089" i="77"/>
  <c r="G3090" i="77"/>
  <c r="G3091" i="77"/>
  <c r="G3092" i="77"/>
  <c r="G3093" i="77"/>
  <c r="G3094" i="77"/>
  <c r="G3095" i="77"/>
  <c r="G3096" i="77"/>
  <c r="G3097" i="77"/>
  <c r="G3098" i="77"/>
  <c r="G3099" i="77"/>
  <c r="G3100" i="77"/>
  <c r="G3101" i="77"/>
  <c r="G3102" i="77"/>
  <c r="G3103" i="77"/>
  <c r="G3104" i="77"/>
  <c r="G3105" i="77"/>
  <c r="G3106" i="77"/>
  <c r="G3107" i="77"/>
  <c r="G3108" i="77"/>
  <c r="G3109" i="77"/>
  <c r="G3110" i="77"/>
  <c r="G3111" i="77"/>
  <c r="G3112" i="77"/>
  <c r="G3113" i="77"/>
  <c r="G3114" i="77"/>
  <c r="G3115" i="77"/>
  <c r="G3116" i="77"/>
  <c r="G3117" i="77"/>
  <c r="G3118" i="77"/>
  <c r="G3119" i="77"/>
  <c r="G3120" i="77"/>
  <c r="G3121" i="77"/>
  <c r="G3122" i="77"/>
  <c r="G3123" i="77"/>
  <c r="G3124" i="77"/>
  <c r="G3125" i="77"/>
  <c r="G3126" i="77"/>
  <c r="G3127" i="77"/>
  <c r="G3128" i="77"/>
  <c r="G3129" i="77"/>
  <c r="G3130" i="77"/>
  <c r="G3131" i="77"/>
  <c r="G3132" i="77"/>
  <c r="G3133" i="77"/>
  <c r="G3134" i="77"/>
  <c r="G3135" i="77"/>
  <c r="G3136" i="77"/>
  <c r="G3137" i="77"/>
  <c r="G3138" i="77"/>
  <c r="G3139" i="77"/>
  <c r="G3140" i="77"/>
  <c r="G3141" i="77"/>
  <c r="G3142" i="77"/>
  <c r="G3143" i="77"/>
  <c r="G3144" i="77"/>
  <c r="G3145" i="77"/>
  <c r="G3146" i="77"/>
  <c r="G3147" i="77"/>
  <c r="G3148" i="77"/>
  <c r="G3149" i="77"/>
  <c r="G3150" i="77"/>
  <c r="G3151" i="77"/>
  <c r="G3152" i="77"/>
  <c r="G3153" i="77"/>
  <c r="G3154" i="77"/>
  <c r="G3155" i="77"/>
  <c r="G3156" i="77"/>
  <c r="G3157" i="77"/>
  <c r="G3158" i="77"/>
  <c r="G3159" i="77"/>
  <c r="G3160" i="77"/>
  <c r="G3161" i="77"/>
  <c r="G3162" i="77"/>
  <c r="G3163" i="77"/>
  <c r="G3164" i="77"/>
  <c r="G3165" i="77"/>
  <c r="G3166" i="77"/>
  <c r="G3167" i="77"/>
  <c r="G3168" i="77"/>
  <c r="G3169" i="77"/>
  <c r="G3170" i="77"/>
  <c r="G3171" i="77"/>
  <c r="G3172" i="77"/>
  <c r="G3173" i="77"/>
  <c r="G3174" i="77"/>
  <c r="G3175" i="77"/>
  <c r="G3176" i="77"/>
  <c r="G3177" i="77"/>
  <c r="G3178" i="77"/>
  <c r="G3179" i="77"/>
  <c r="G3180" i="77"/>
  <c r="G3181" i="77"/>
  <c r="G3182" i="77"/>
  <c r="G3183" i="77"/>
  <c r="G3184" i="77"/>
  <c r="G3185" i="77"/>
  <c r="G3186" i="77"/>
  <c r="G3187" i="77"/>
  <c r="G3188" i="77"/>
  <c r="G3189" i="77"/>
  <c r="G3190" i="77"/>
  <c r="G3191" i="77"/>
  <c r="G3192" i="77"/>
  <c r="G3193" i="77"/>
  <c r="G3194" i="77"/>
  <c r="G3195" i="77"/>
  <c r="G3196" i="77"/>
  <c r="G3197" i="77"/>
  <c r="G3198" i="77"/>
  <c r="G3199" i="77"/>
  <c r="G3200" i="77"/>
  <c r="G3201" i="77"/>
  <c r="G3202" i="77"/>
  <c r="G3203" i="77"/>
  <c r="G3204" i="77"/>
  <c r="G3205" i="77"/>
  <c r="G3206" i="77"/>
  <c r="G3207" i="77"/>
  <c r="G3208" i="77"/>
  <c r="G3209" i="77"/>
  <c r="G3210" i="77"/>
  <c r="G3211" i="77"/>
  <c r="G3212" i="77"/>
  <c r="G3213" i="77"/>
  <c r="G3214" i="77"/>
  <c r="G3215" i="77"/>
  <c r="G3216" i="77"/>
  <c r="G3217" i="77"/>
  <c r="G3218" i="77"/>
  <c r="G3219" i="77"/>
  <c r="G3220" i="77"/>
  <c r="G3221" i="77"/>
  <c r="G3222" i="77"/>
  <c r="G3223" i="77"/>
  <c r="G3224" i="77"/>
  <c r="G3225" i="77"/>
  <c r="G3226" i="77"/>
  <c r="G3227" i="77"/>
  <c r="G3228" i="77"/>
  <c r="G3229" i="77"/>
  <c r="G3230" i="77"/>
  <c r="G3231" i="77"/>
  <c r="G3232" i="77"/>
  <c r="G3233" i="77"/>
  <c r="G3234" i="77"/>
  <c r="G3235" i="77"/>
  <c r="G3236" i="77"/>
  <c r="G3237" i="77"/>
  <c r="G3238" i="77"/>
  <c r="G3239" i="77"/>
  <c r="G3240" i="77"/>
  <c r="G3241" i="77"/>
  <c r="G3242" i="77"/>
  <c r="G3243" i="77"/>
  <c r="G3244" i="77"/>
  <c r="G3245" i="77"/>
  <c r="G3246" i="77"/>
  <c r="G3247" i="77"/>
  <c r="G3248" i="77"/>
  <c r="G3249" i="77"/>
  <c r="G3250" i="77"/>
  <c r="G3251" i="77"/>
  <c r="G3252" i="77"/>
  <c r="G3253" i="77"/>
  <c r="G3254" i="77"/>
  <c r="G3255" i="77"/>
  <c r="G3256" i="77"/>
  <c r="G3257" i="77"/>
  <c r="G3258" i="77"/>
  <c r="G3259" i="77"/>
  <c r="G3260" i="77"/>
  <c r="G3261" i="77"/>
  <c r="G3262" i="77"/>
  <c r="G3263" i="77"/>
  <c r="G3264" i="77"/>
  <c r="G3265" i="77"/>
  <c r="G3266" i="77"/>
  <c r="G3267" i="77"/>
  <c r="G3268" i="77"/>
  <c r="G3269" i="77"/>
  <c r="G3270" i="77"/>
  <c r="G3271" i="77"/>
  <c r="G3272" i="77"/>
  <c r="G3273" i="77"/>
  <c r="G3274" i="77"/>
  <c r="G3275" i="77"/>
  <c r="G3276" i="77"/>
  <c r="G3277" i="77"/>
  <c r="G3278" i="77"/>
  <c r="G3279" i="77"/>
  <c r="G3280" i="77"/>
  <c r="G3281" i="77"/>
  <c r="G3282" i="77"/>
  <c r="G3283" i="77"/>
  <c r="G3284" i="77"/>
  <c r="G3285" i="77"/>
  <c r="G3286" i="77"/>
  <c r="G3287" i="77"/>
  <c r="G3288" i="77"/>
  <c r="G3289" i="77"/>
  <c r="G3290" i="77"/>
  <c r="G3291" i="77"/>
  <c r="G3292" i="77"/>
  <c r="G3293" i="77"/>
  <c r="G3294" i="77"/>
  <c r="G3295" i="77"/>
  <c r="G3296" i="77"/>
  <c r="G3297" i="77"/>
  <c r="G3298" i="77"/>
  <c r="G3299" i="77"/>
  <c r="G3300" i="77"/>
  <c r="G3301" i="77"/>
  <c r="G3302" i="77"/>
  <c r="G3303" i="77"/>
  <c r="G3304" i="77"/>
  <c r="G3305" i="77"/>
  <c r="G3306" i="77"/>
  <c r="G3307" i="77"/>
  <c r="G3308" i="77"/>
  <c r="G3309" i="77"/>
  <c r="G3310" i="77"/>
  <c r="G3311" i="77"/>
  <c r="G3312" i="77"/>
  <c r="G3313" i="77"/>
  <c r="G3314" i="77"/>
  <c r="G3315" i="77"/>
  <c r="G3316" i="77"/>
  <c r="G3317" i="77"/>
  <c r="G3318" i="77"/>
  <c r="G3319" i="77"/>
  <c r="G3320" i="77"/>
  <c r="G3321" i="77"/>
  <c r="G3322" i="77"/>
  <c r="G3323" i="77"/>
  <c r="G3324" i="77"/>
  <c r="G3325" i="77"/>
  <c r="G3326" i="77"/>
  <c r="G3327" i="77"/>
  <c r="G3328" i="77"/>
  <c r="G3329" i="77"/>
  <c r="G3330" i="77"/>
  <c r="G3331" i="77"/>
  <c r="G3332" i="77"/>
  <c r="G3333" i="77"/>
  <c r="G3334" i="77"/>
  <c r="G3335" i="77"/>
  <c r="G3336" i="77"/>
  <c r="G3337" i="77"/>
  <c r="G3338" i="77"/>
  <c r="G3339" i="77"/>
  <c r="G3340" i="77"/>
  <c r="G3341" i="77"/>
  <c r="G3342" i="77"/>
  <c r="G3343" i="77"/>
  <c r="G3344" i="77"/>
  <c r="G3345" i="77"/>
  <c r="G3346" i="77"/>
  <c r="G3347" i="77"/>
  <c r="G3348" i="77"/>
  <c r="G3349" i="77"/>
  <c r="G3350" i="77"/>
  <c r="G3351" i="77"/>
  <c r="G3352" i="77"/>
  <c r="G3353" i="77"/>
  <c r="G3354" i="77"/>
  <c r="G3355" i="77"/>
  <c r="G3356" i="77"/>
  <c r="G3357" i="77"/>
  <c r="G3358" i="77"/>
  <c r="G3359" i="77"/>
  <c r="G3360" i="77"/>
  <c r="G3361" i="77"/>
  <c r="G3362" i="77"/>
  <c r="G3363" i="77"/>
  <c r="G3364" i="77"/>
  <c r="G3365" i="77"/>
  <c r="G3366" i="77"/>
  <c r="G3367" i="77"/>
  <c r="G3368" i="77"/>
  <c r="G3369" i="77"/>
  <c r="G3370" i="77"/>
  <c r="G3371" i="77"/>
  <c r="G3372" i="77"/>
  <c r="G3373" i="77"/>
  <c r="G3374" i="77"/>
  <c r="G3375" i="77"/>
  <c r="G3376" i="77"/>
  <c r="G3377" i="77"/>
  <c r="G3378" i="77"/>
  <c r="G3379" i="77"/>
  <c r="G3380" i="77"/>
  <c r="G3381" i="77"/>
  <c r="G3382" i="77"/>
  <c r="G3383" i="77"/>
  <c r="G3384" i="77"/>
  <c r="G3385" i="77"/>
  <c r="G3386" i="77"/>
  <c r="G3387" i="77"/>
  <c r="G3388" i="77"/>
  <c r="G3389" i="77"/>
  <c r="G3390" i="77"/>
  <c r="G3391" i="77"/>
  <c r="G3392" i="77"/>
  <c r="G3393" i="77"/>
  <c r="G3394" i="77"/>
  <c r="G3395" i="77"/>
  <c r="G3396" i="77"/>
  <c r="G3397" i="77"/>
  <c r="G3398" i="77"/>
  <c r="G3399" i="77"/>
  <c r="G3400" i="77"/>
  <c r="G3401" i="77"/>
  <c r="G3402" i="77"/>
  <c r="G3403" i="77"/>
  <c r="G3404" i="77"/>
  <c r="G3405" i="77"/>
  <c r="G3406" i="77"/>
  <c r="G3407" i="77"/>
  <c r="G3408" i="77"/>
  <c r="G3409" i="77"/>
  <c r="G3410" i="77"/>
  <c r="G3411" i="77"/>
  <c r="G3412" i="77"/>
  <c r="G3413" i="77"/>
  <c r="G3414" i="77"/>
  <c r="G3415" i="77"/>
  <c r="G3416" i="77"/>
  <c r="G3417" i="77"/>
  <c r="G3418" i="77"/>
  <c r="G3419" i="77"/>
  <c r="G3420" i="77"/>
  <c r="G3421" i="77"/>
  <c r="G3422" i="77"/>
  <c r="G3423" i="77"/>
  <c r="G3424" i="77"/>
  <c r="G3425" i="77"/>
  <c r="G3426" i="77"/>
  <c r="G3427" i="77"/>
  <c r="G3428" i="77"/>
  <c r="G3429" i="77"/>
  <c r="G3430" i="77"/>
  <c r="G3431" i="77"/>
  <c r="G3432" i="77"/>
  <c r="G3433" i="77"/>
  <c r="G3434" i="77"/>
  <c r="G3435" i="77"/>
  <c r="G3436" i="77"/>
  <c r="G3437" i="77"/>
  <c r="G3438" i="77"/>
  <c r="G3439" i="77"/>
  <c r="G3440" i="77"/>
  <c r="G3441" i="77"/>
  <c r="G3442" i="77"/>
  <c r="G3443" i="77"/>
  <c r="G3444" i="77"/>
  <c r="G3445" i="77"/>
  <c r="G3446" i="77"/>
  <c r="G3447" i="77"/>
  <c r="G3448" i="77"/>
  <c r="G3449" i="77"/>
  <c r="G3450" i="77"/>
  <c r="G3451" i="77"/>
  <c r="G3452" i="77"/>
  <c r="G3453" i="77"/>
  <c r="G3454" i="77"/>
  <c r="G3455" i="77"/>
  <c r="G3456" i="77"/>
  <c r="G3457" i="77"/>
  <c r="G3458" i="77"/>
  <c r="G3459" i="77"/>
  <c r="G3460" i="77"/>
  <c r="G3461" i="77"/>
  <c r="G3462" i="77"/>
  <c r="G3463" i="77"/>
  <c r="G3464" i="77"/>
  <c r="G3465" i="77"/>
  <c r="G3466" i="77"/>
  <c r="G3467" i="77"/>
  <c r="G3468" i="77"/>
  <c r="G3469" i="77"/>
  <c r="G3470" i="77"/>
  <c r="G3471" i="77"/>
  <c r="G3472" i="77"/>
  <c r="G3473" i="77"/>
  <c r="G3474" i="77"/>
  <c r="G3475" i="77"/>
  <c r="G3476" i="77"/>
  <c r="G3477" i="77"/>
  <c r="G3478" i="77"/>
  <c r="G3479" i="77"/>
  <c r="G3480" i="77"/>
  <c r="G3481" i="77"/>
  <c r="G3482" i="77"/>
  <c r="G3483" i="77"/>
  <c r="G3484" i="77"/>
  <c r="G3485" i="77"/>
  <c r="G3486" i="77"/>
  <c r="G3487" i="77"/>
  <c r="G3488" i="77"/>
  <c r="G3489" i="77"/>
  <c r="G3490" i="77"/>
  <c r="G3491" i="77"/>
  <c r="G3492" i="77"/>
  <c r="G3493" i="77"/>
  <c r="G3494" i="77"/>
  <c r="G3495" i="77"/>
  <c r="G3496" i="77"/>
  <c r="G3497" i="77"/>
  <c r="G3498" i="77"/>
  <c r="G3499" i="77"/>
  <c r="G3500" i="77"/>
  <c r="G3501" i="77"/>
  <c r="G3502" i="77"/>
  <c r="G3503" i="77"/>
  <c r="G3504" i="77"/>
  <c r="G3505" i="77"/>
  <c r="G3506" i="77"/>
  <c r="G3507" i="77"/>
  <c r="G3508" i="77"/>
  <c r="G3509" i="77"/>
  <c r="G3510" i="77"/>
  <c r="G3511" i="77"/>
  <c r="G3512" i="77"/>
  <c r="G3513" i="77"/>
  <c r="G3514" i="77"/>
  <c r="G3515" i="77"/>
  <c r="G3516" i="77"/>
  <c r="G3517" i="77"/>
  <c r="G3518" i="77"/>
  <c r="G3519" i="77"/>
  <c r="G3520" i="77"/>
  <c r="G3521" i="77"/>
  <c r="G3522" i="77"/>
  <c r="G3523" i="77"/>
  <c r="G3524" i="77"/>
  <c r="G3525" i="77"/>
  <c r="G3526" i="77"/>
  <c r="G3527" i="77"/>
  <c r="G3528" i="77"/>
  <c r="G3529" i="77"/>
  <c r="G3530" i="77"/>
  <c r="G3531" i="77"/>
  <c r="G3532" i="77"/>
  <c r="G3533" i="77"/>
  <c r="G3534" i="77"/>
  <c r="G3535" i="77"/>
  <c r="G3536" i="77"/>
  <c r="G3537" i="77"/>
  <c r="G3538" i="77"/>
  <c r="G3539" i="77"/>
  <c r="G3540" i="77"/>
  <c r="G3541" i="77"/>
  <c r="G3542" i="77"/>
  <c r="G3543" i="77"/>
  <c r="G3544" i="77"/>
  <c r="G3545" i="77"/>
  <c r="G3546" i="77"/>
  <c r="G3547" i="77"/>
  <c r="G3548" i="77"/>
  <c r="G3549" i="77"/>
  <c r="G3550" i="77"/>
  <c r="G3551" i="77"/>
  <c r="G3552" i="77"/>
  <c r="G3553" i="77"/>
  <c r="G3554" i="77"/>
  <c r="G3555" i="77"/>
  <c r="G3556" i="77"/>
  <c r="G3557" i="77"/>
  <c r="G3558" i="77"/>
  <c r="G3559" i="77"/>
  <c r="G3560" i="77"/>
  <c r="G3561" i="77"/>
  <c r="G3562" i="77"/>
  <c r="G3563" i="77"/>
  <c r="G3564" i="77"/>
  <c r="G3565" i="77"/>
  <c r="G3566" i="77"/>
  <c r="G3567" i="77"/>
  <c r="G3568" i="77"/>
  <c r="G3569" i="77"/>
  <c r="G3570" i="77"/>
  <c r="G3571" i="77"/>
  <c r="G3572" i="77"/>
  <c r="G3573" i="77"/>
  <c r="G3574" i="77"/>
  <c r="G3575" i="77"/>
  <c r="G3576" i="77"/>
  <c r="G3577" i="77"/>
  <c r="G3578" i="77"/>
  <c r="G3579" i="77"/>
  <c r="G3580" i="77"/>
  <c r="G3581" i="77"/>
  <c r="G3582" i="77"/>
  <c r="G3583" i="77"/>
  <c r="G3584" i="77"/>
  <c r="G3585" i="77"/>
  <c r="G3586" i="77"/>
  <c r="G3587" i="77"/>
  <c r="G3588" i="77"/>
  <c r="G3589" i="77"/>
  <c r="G3590" i="77"/>
  <c r="G3591" i="77"/>
  <c r="G3592" i="77"/>
  <c r="G3593" i="77"/>
  <c r="G3594" i="77"/>
  <c r="G3595" i="77"/>
  <c r="G3596" i="77"/>
  <c r="G3597" i="77"/>
  <c r="G3598" i="77"/>
  <c r="G3599" i="77"/>
  <c r="G3600" i="77"/>
  <c r="G3601" i="77"/>
  <c r="G3602" i="77"/>
  <c r="G3603" i="77"/>
  <c r="G3604" i="77"/>
  <c r="G3605" i="77"/>
  <c r="G3606" i="77"/>
  <c r="G3607" i="77"/>
  <c r="G3608" i="77"/>
  <c r="G3609" i="77"/>
  <c r="G3610" i="77"/>
  <c r="G3611" i="77"/>
  <c r="G3612" i="77"/>
  <c r="G3613" i="77"/>
  <c r="G3614" i="77"/>
  <c r="G3615" i="77"/>
  <c r="G3616" i="77"/>
  <c r="G3617" i="77"/>
  <c r="G3618" i="77"/>
  <c r="G3619" i="77"/>
  <c r="G3620" i="77"/>
  <c r="G3621" i="77"/>
  <c r="G3622" i="77"/>
  <c r="G3623" i="77"/>
  <c r="G3624" i="77"/>
  <c r="G3625" i="77"/>
  <c r="G3626" i="77"/>
  <c r="G3627" i="77"/>
  <c r="G3628" i="77"/>
  <c r="G3629" i="77"/>
  <c r="G3630" i="77"/>
  <c r="G3631" i="77"/>
  <c r="G3632" i="77"/>
  <c r="G3633" i="77"/>
  <c r="G3634" i="77"/>
  <c r="G3635" i="77"/>
  <c r="G3636" i="77"/>
  <c r="G3637" i="77"/>
  <c r="G3638" i="77"/>
  <c r="G3639" i="77"/>
  <c r="G3640" i="77"/>
  <c r="G3641" i="77"/>
  <c r="G3642" i="77"/>
  <c r="G3643" i="77"/>
  <c r="G3644" i="77"/>
  <c r="G3645" i="77"/>
  <c r="G3646" i="77"/>
  <c r="G3647" i="77"/>
  <c r="G3648" i="77"/>
  <c r="G3649" i="77"/>
  <c r="G3650" i="77"/>
  <c r="G3651" i="77"/>
  <c r="G3652" i="77"/>
  <c r="G3653" i="77"/>
  <c r="G3654" i="77"/>
  <c r="G3655" i="77"/>
  <c r="G3656" i="77"/>
  <c r="G3657" i="77"/>
  <c r="G3658" i="77"/>
  <c r="G3659" i="77"/>
  <c r="G3660" i="77"/>
  <c r="G3661" i="77"/>
  <c r="G3662" i="77"/>
  <c r="G3663" i="77"/>
  <c r="G3664" i="77"/>
  <c r="G3665" i="77"/>
  <c r="G3666" i="77"/>
  <c r="G3667" i="77"/>
  <c r="G3668" i="77"/>
  <c r="G3669" i="77"/>
  <c r="G3670" i="77"/>
  <c r="G3671" i="77"/>
  <c r="G3672" i="77"/>
  <c r="G3673" i="77"/>
  <c r="G3674" i="77"/>
  <c r="G3675" i="77"/>
  <c r="G3676" i="77"/>
  <c r="G3677" i="77"/>
  <c r="G3678" i="77"/>
  <c r="G3679" i="77"/>
  <c r="G3680" i="77"/>
  <c r="G3681" i="77"/>
  <c r="G3682" i="77"/>
  <c r="G3683" i="77"/>
  <c r="G3684" i="77"/>
  <c r="G3685" i="77"/>
  <c r="G3686" i="77"/>
  <c r="G3687" i="77"/>
  <c r="G3688" i="77"/>
  <c r="G3689" i="77"/>
  <c r="G3690" i="77"/>
  <c r="G3691" i="77"/>
  <c r="G3692" i="77"/>
  <c r="G3693" i="77"/>
  <c r="G3694" i="77"/>
  <c r="G3695" i="77"/>
  <c r="G3696" i="77"/>
  <c r="G3697" i="77"/>
  <c r="G3698" i="77"/>
  <c r="G3699" i="77"/>
  <c r="G3700" i="77"/>
  <c r="G3701" i="77"/>
  <c r="G3702" i="77"/>
  <c r="G3703" i="77"/>
  <c r="G3704" i="77"/>
  <c r="G3705" i="77"/>
  <c r="G3706" i="77"/>
  <c r="G3707" i="77"/>
  <c r="G3708" i="77"/>
  <c r="G3709" i="77"/>
  <c r="G3710" i="77"/>
  <c r="G3711" i="77"/>
  <c r="G3712" i="77"/>
  <c r="G3713" i="77"/>
  <c r="G3714" i="77"/>
  <c r="G3715" i="77"/>
  <c r="G3716" i="77"/>
  <c r="G3717" i="77"/>
  <c r="G3718" i="77"/>
  <c r="G3719" i="77"/>
  <c r="G3720" i="77"/>
  <c r="G3721" i="77"/>
  <c r="G3722" i="77"/>
  <c r="G3723" i="77"/>
  <c r="G3724" i="77"/>
  <c r="G3725" i="77"/>
  <c r="G3726" i="77"/>
  <c r="G3727" i="77"/>
  <c r="G3728" i="77"/>
  <c r="G3729" i="77"/>
  <c r="G3730" i="77"/>
  <c r="G3731" i="77"/>
  <c r="G3732" i="77"/>
  <c r="G3733" i="77"/>
  <c r="G3734" i="77"/>
  <c r="G3735" i="77"/>
  <c r="G3736" i="77"/>
  <c r="G3737" i="77"/>
  <c r="G3738" i="77"/>
  <c r="G3739" i="77"/>
  <c r="G3740" i="77"/>
  <c r="G3741" i="77"/>
  <c r="G3742" i="77"/>
  <c r="G3743" i="77"/>
  <c r="G3744" i="77"/>
  <c r="G3745" i="77"/>
  <c r="G3746" i="77"/>
  <c r="G3747" i="77"/>
  <c r="G3748" i="77"/>
  <c r="G3749" i="77"/>
  <c r="G3750" i="77"/>
  <c r="G3751" i="77"/>
  <c r="G3752" i="77"/>
  <c r="G3753" i="77"/>
  <c r="G3754" i="77"/>
  <c r="G3755" i="77"/>
  <c r="G3756" i="77"/>
  <c r="G3757" i="77"/>
  <c r="G3758" i="77"/>
  <c r="G3759" i="77"/>
  <c r="G3760" i="77"/>
  <c r="G3761" i="77"/>
  <c r="G3762" i="77"/>
  <c r="G3763" i="77"/>
  <c r="G3764" i="77"/>
  <c r="G3765" i="77"/>
  <c r="G3766" i="77"/>
  <c r="G3767" i="77"/>
  <c r="G3768" i="77"/>
  <c r="G3769" i="77"/>
  <c r="G3770" i="77"/>
  <c r="G3771" i="77"/>
  <c r="G3772" i="77"/>
  <c r="G3773" i="77"/>
  <c r="G3774" i="77"/>
  <c r="G3775" i="77"/>
  <c r="G3776" i="77"/>
  <c r="G3777" i="77"/>
  <c r="G3778" i="77"/>
  <c r="G3779" i="77"/>
  <c r="G3780" i="77"/>
  <c r="G3781" i="77"/>
  <c r="G3782" i="77"/>
  <c r="G3783" i="77"/>
  <c r="G3784" i="77"/>
  <c r="G3785" i="77"/>
  <c r="G3786" i="77"/>
  <c r="G3787" i="77"/>
  <c r="G3788" i="77"/>
  <c r="G3789" i="77"/>
  <c r="G3790" i="77"/>
  <c r="G3791" i="77"/>
  <c r="G3792" i="77"/>
  <c r="G3793" i="77"/>
  <c r="G3794" i="77"/>
  <c r="G3795" i="77"/>
  <c r="G3796" i="77"/>
  <c r="G3797" i="77"/>
  <c r="G3798" i="77"/>
  <c r="G3799" i="77"/>
  <c r="G3800" i="77"/>
  <c r="G3801" i="77"/>
  <c r="G3802" i="77"/>
  <c r="G3803" i="77"/>
  <c r="G3804" i="77"/>
  <c r="G3805" i="77"/>
  <c r="G3806" i="77"/>
  <c r="G3807" i="77"/>
  <c r="G3808" i="77"/>
  <c r="G3809" i="77"/>
  <c r="G3810" i="77"/>
  <c r="G3811" i="77"/>
  <c r="G3812" i="77"/>
  <c r="G3813" i="77"/>
  <c r="G3814" i="77"/>
  <c r="G3815" i="77"/>
  <c r="G3816" i="77"/>
  <c r="G3817" i="77"/>
  <c r="G3818" i="77"/>
  <c r="G3819" i="77"/>
  <c r="G3820" i="77"/>
  <c r="G3821" i="77"/>
  <c r="G3822" i="77"/>
  <c r="G3823" i="77"/>
  <c r="G3824" i="77"/>
  <c r="G3825" i="77"/>
  <c r="G3826" i="77"/>
  <c r="G3827" i="77"/>
  <c r="G3828" i="77"/>
  <c r="G3829" i="77"/>
  <c r="G3830" i="77"/>
  <c r="G3831" i="77"/>
  <c r="G3832" i="77"/>
  <c r="G3833" i="77"/>
  <c r="G3834" i="77"/>
  <c r="G3835" i="77"/>
  <c r="G3836" i="77"/>
  <c r="G3837" i="77"/>
  <c r="G3838" i="77"/>
  <c r="G3839" i="77"/>
  <c r="G3840" i="77"/>
  <c r="G3841" i="77"/>
  <c r="G3842" i="77"/>
  <c r="G3843" i="77"/>
  <c r="G3844" i="77"/>
  <c r="G3845" i="77"/>
  <c r="G3846" i="77"/>
  <c r="G3847" i="77"/>
  <c r="G3848" i="77"/>
  <c r="G3849" i="77"/>
  <c r="G3850" i="77"/>
  <c r="G3851" i="77"/>
  <c r="G3852" i="77"/>
  <c r="G3853" i="77"/>
  <c r="G3854" i="77"/>
  <c r="G3855" i="77"/>
  <c r="G3856" i="77"/>
  <c r="G3857" i="77"/>
  <c r="G3858" i="77"/>
  <c r="G3859" i="77"/>
  <c r="G3860" i="77"/>
  <c r="G3861" i="77"/>
  <c r="G3862" i="77"/>
  <c r="G3863" i="77"/>
  <c r="G3864" i="77"/>
  <c r="G3865" i="77"/>
  <c r="G3866" i="77"/>
  <c r="G3867" i="77"/>
  <c r="G3868" i="77"/>
  <c r="G3869" i="77"/>
  <c r="G3870" i="77"/>
  <c r="G3871" i="77"/>
  <c r="G3872" i="77"/>
  <c r="G3873" i="77"/>
  <c r="G3874" i="77"/>
  <c r="G3875" i="77"/>
  <c r="G3876" i="77"/>
  <c r="G3877" i="77"/>
  <c r="G3878" i="77"/>
  <c r="G3879" i="77"/>
  <c r="G3880" i="77"/>
  <c r="G3881" i="77"/>
  <c r="G3882" i="77"/>
  <c r="G3883" i="77"/>
  <c r="G3884" i="77"/>
  <c r="G3885" i="77"/>
  <c r="G3886" i="77"/>
  <c r="G3887" i="77"/>
  <c r="G3888" i="77"/>
  <c r="G3889" i="77"/>
  <c r="G3890" i="77"/>
  <c r="G3891" i="77"/>
  <c r="G3892" i="77"/>
  <c r="G3893" i="77"/>
  <c r="G3894" i="77"/>
  <c r="G3895" i="77"/>
  <c r="G3896" i="77"/>
  <c r="G3897" i="77"/>
  <c r="G3898" i="77"/>
  <c r="G3899" i="77"/>
  <c r="G3900" i="77"/>
  <c r="G3901" i="77"/>
  <c r="G3902" i="77"/>
  <c r="G3903" i="77"/>
  <c r="G3904" i="77"/>
  <c r="G3905" i="77"/>
  <c r="G3906" i="77"/>
  <c r="G3907" i="77"/>
  <c r="G3908" i="77"/>
  <c r="G3909" i="77"/>
  <c r="G3910" i="77"/>
  <c r="G3911" i="77"/>
  <c r="G3912" i="77"/>
  <c r="G3913" i="77"/>
  <c r="G3914" i="77"/>
  <c r="G3915" i="77"/>
  <c r="G3916" i="77"/>
  <c r="G3917" i="77"/>
  <c r="G3918" i="77"/>
  <c r="G3919" i="77"/>
  <c r="G3920" i="77"/>
  <c r="G3921" i="77"/>
  <c r="G3922" i="77"/>
  <c r="G3923" i="77"/>
  <c r="G3924" i="77"/>
  <c r="G3925" i="77"/>
  <c r="G3926" i="77"/>
  <c r="G3927" i="77"/>
  <c r="G3928" i="77"/>
  <c r="G3929" i="77"/>
  <c r="G3930" i="77"/>
  <c r="G3931" i="77"/>
  <c r="G3932" i="77"/>
  <c r="G3933" i="77"/>
  <c r="G3934" i="77"/>
  <c r="G3935" i="77"/>
  <c r="G3936" i="77"/>
  <c r="G3937" i="77"/>
  <c r="G3938" i="77"/>
  <c r="G3939" i="77"/>
  <c r="G3940" i="77"/>
  <c r="G3941" i="77"/>
  <c r="G3942" i="77"/>
  <c r="G3943" i="77"/>
  <c r="G3944" i="77"/>
  <c r="G3945" i="77"/>
  <c r="G3946" i="77"/>
  <c r="G3947" i="77"/>
  <c r="G3948" i="77"/>
  <c r="G3949" i="77"/>
  <c r="G3950" i="77"/>
  <c r="G3951" i="77"/>
  <c r="G3952" i="77"/>
  <c r="G3953" i="77"/>
  <c r="G3954" i="77"/>
  <c r="G3955" i="77"/>
  <c r="G3956" i="77"/>
  <c r="G3957" i="77"/>
  <c r="G3958" i="77"/>
  <c r="G3959" i="77"/>
  <c r="G3960" i="77"/>
  <c r="G3961" i="77"/>
  <c r="G3962" i="77"/>
  <c r="G3963" i="77"/>
  <c r="G3964" i="77"/>
  <c r="G3965" i="77"/>
  <c r="G3966" i="77"/>
  <c r="G3967" i="77"/>
  <c r="G3968" i="77"/>
  <c r="G3969" i="77"/>
  <c r="G3970" i="77"/>
  <c r="G3971" i="77"/>
  <c r="G3972" i="77"/>
  <c r="G3973" i="77"/>
  <c r="G3974" i="77"/>
  <c r="G3975" i="77"/>
  <c r="G3976" i="77"/>
  <c r="G3977" i="77"/>
  <c r="G3978" i="77"/>
  <c r="G3979" i="77"/>
  <c r="G3980" i="77"/>
  <c r="G3981" i="77"/>
  <c r="G3982" i="77"/>
  <c r="G3983" i="77"/>
  <c r="G3984" i="77"/>
  <c r="G3985" i="77"/>
  <c r="G3986" i="77"/>
  <c r="G3987" i="77"/>
  <c r="G3988" i="77"/>
  <c r="G3989" i="77"/>
  <c r="G3990" i="77"/>
  <c r="G3991" i="77"/>
  <c r="G3992" i="77"/>
  <c r="G3993" i="77"/>
  <c r="G3994" i="77"/>
  <c r="G3995" i="77"/>
  <c r="G3996" i="77"/>
  <c r="G3997" i="77"/>
  <c r="G3998" i="77"/>
  <c r="G3999" i="77"/>
  <c r="G4000" i="77"/>
  <c r="G4001" i="77"/>
  <c r="G4002" i="77"/>
  <c r="G4003" i="77"/>
  <c r="G4004" i="77"/>
  <c r="G4005" i="77"/>
  <c r="G4006" i="77"/>
  <c r="G4007" i="77"/>
  <c r="G4008" i="77"/>
  <c r="G4009" i="77"/>
  <c r="G4010" i="77"/>
  <c r="G4011" i="77"/>
  <c r="G4012" i="77"/>
  <c r="G4013" i="77"/>
  <c r="G4014" i="77"/>
  <c r="G4015" i="77"/>
  <c r="G4016" i="77"/>
  <c r="G4017" i="77"/>
  <c r="G4018" i="77"/>
  <c r="G4019" i="77"/>
  <c r="G4020" i="77"/>
  <c r="G4021" i="77"/>
  <c r="G4022" i="77"/>
  <c r="G4023" i="77"/>
  <c r="G4024" i="77"/>
  <c r="G4025" i="77"/>
  <c r="G4026" i="77"/>
  <c r="G4027" i="77"/>
  <c r="G4028" i="77"/>
  <c r="G4029" i="77"/>
  <c r="G4030" i="77"/>
  <c r="G4031" i="77"/>
  <c r="G4032" i="77"/>
  <c r="G4033" i="77"/>
  <c r="G4034" i="77"/>
  <c r="G4035" i="77"/>
  <c r="G4036" i="77"/>
  <c r="G4037" i="77"/>
  <c r="G4038" i="77"/>
  <c r="G4039" i="77"/>
  <c r="G4040" i="77"/>
  <c r="G4041" i="77"/>
  <c r="G4042" i="77"/>
  <c r="G4043" i="77"/>
  <c r="G4044" i="77"/>
  <c r="G4045" i="77"/>
  <c r="G4046" i="77"/>
  <c r="G4047" i="77"/>
  <c r="G4048" i="77"/>
  <c r="G4049" i="77"/>
  <c r="G4050" i="77"/>
  <c r="G4051" i="77"/>
  <c r="G4052" i="77"/>
  <c r="G4053" i="77"/>
  <c r="G4054" i="77"/>
  <c r="G4055" i="77"/>
  <c r="G4056" i="77"/>
  <c r="G4057" i="77"/>
  <c r="G4058" i="77"/>
  <c r="G4059" i="77"/>
  <c r="G4060" i="77"/>
  <c r="G4061" i="77"/>
  <c r="G4062" i="77"/>
  <c r="G4063" i="77"/>
  <c r="G4064" i="77"/>
  <c r="G4065" i="77"/>
  <c r="G4066" i="77"/>
  <c r="G4067" i="77"/>
  <c r="G4068" i="77"/>
  <c r="G4069" i="77"/>
  <c r="G4070" i="77"/>
  <c r="G4071" i="77"/>
  <c r="G4072" i="77"/>
  <c r="G4073" i="77"/>
  <c r="G4074" i="77"/>
  <c r="G4075" i="77"/>
  <c r="G4076" i="77"/>
  <c r="G4077" i="77"/>
  <c r="G4078" i="77"/>
  <c r="G4079" i="77"/>
  <c r="G4080" i="77"/>
  <c r="G4081" i="77"/>
  <c r="G4082" i="77"/>
  <c r="G4083" i="77"/>
  <c r="G4084" i="77"/>
  <c r="G4085" i="77"/>
  <c r="G4086" i="77"/>
  <c r="G4087" i="77"/>
  <c r="G4088" i="77"/>
  <c r="G4089" i="77"/>
  <c r="G4090" i="77"/>
  <c r="G4091" i="77"/>
  <c r="G4092" i="77"/>
  <c r="G4093" i="77"/>
  <c r="G4094" i="77"/>
  <c r="G4095" i="77"/>
  <c r="G4096" i="77"/>
  <c r="G4097" i="77"/>
  <c r="G4098" i="77"/>
  <c r="G4099" i="77"/>
  <c r="G4100" i="77"/>
  <c r="G4101" i="77"/>
  <c r="G4102" i="77"/>
  <c r="G4103" i="77"/>
  <c r="G4104" i="77"/>
  <c r="G4105" i="77"/>
  <c r="G4106" i="77"/>
  <c r="G4107" i="77"/>
  <c r="G4108" i="77"/>
  <c r="G4109" i="77"/>
  <c r="G4110" i="77"/>
  <c r="G4111" i="77"/>
  <c r="G4112" i="77"/>
  <c r="G4113" i="77"/>
  <c r="G4114" i="77"/>
  <c r="G4115" i="77"/>
  <c r="G4116" i="77"/>
  <c r="G4117" i="77"/>
  <c r="G4118" i="77"/>
  <c r="G4119" i="77"/>
  <c r="G4120" i="77"/>
  <c r="G4121" i="77"/>
  <c r="G4122" i="77"/>
  <c r="G4123" i="77"/>
  <c r="G4124" i="77"/>
  <c r="G4125" i="77"/>
  <c r="G4126" i="77"/>
  <c r="G4127" i="77"/>
  <c r="G4128" i="77"/>
  <c r="G4129" i="77"/>
  <c r="K6" i="77"/>
  <c r="K7" i="77"/>
  <c r="K8" i="77"/>
  <c r="K9" i="77"/>
  <c r="K10" i="77"/>
  <c r="K11" i="77"/>
  <c r="K12" i="77"/>
  <c r="K13" i="77"/>
  <c r="K14" i="77"/>
  <c r="K15" i="77"/>
  <c r="K16" i="77"/>
  <c r="K17" i="77"/>
  <c r="K18" i="77"/>
  <c r="K19" i="77"/>
  <c r="K20" i="77"/>
  <c r="K21" i="77"/>
  <c r="K22" i="77"/>
  <c r="K23" i="77"/>
  <c r="K24" i="77"/>
  <c r="K25" i="77"/>
  <c r="K26" i="77"/>
  <c r="K27" i="77"/>
  <c r="K28" i="77"/>
  <c r="K29" i="77"/>
  <c r="K30" i="77"/>
  <c r="K31" i="77"/>
  <c r="K32" i="77"/>
  <c r="K33" i="77"/>
  <c r="K34" i="77"/>
  <c r="K35" i="77"/>
  <c r="K36" i="77"/>
  <c r="K37" i="77"/>
  <c r="K38" i="77"/>
  <c r="K39" i="77"/>
  <c r="K40" i="77"/>
  <c r="K41" i="77"/>
  <c r="K42" i="77"/>
  <c r="K43" i="77"/>
  <c r="K44" i="77"/>
  <c r="K45" i="77"/>
  <c r="K46" i="77"/>
  <c r="K47" i="77"/>
  <c r="K48" i="77"/>
  <c r="K49" i="77"/>
  <c r="K50" i="77"/>
  <c r="K51" i="77"/>
  <c r="K52" i="77"/>
  <c r="K53" i="77"/>
  <c r="K54" i="77"/>
  <c r="K55" i="77"/>
  <c r="K56" i="77"/>
  <c r="K57" i="77"/>
  <c r="K58" i="77"/>
  <c r="K59" i="77"/>
  <c r="K60" i="77"/>
  <c r="K61" i="77"/>
  <c r="K62" i="77"/>
  <c r="K63" i="77"/>
  <c r="K64" i="77"/>
  <c r="K65" i="77"/>
  <c r="K66" i="77"/>
  <c r="K67" i="77"/>
  <c r="K68" i="77"/>
  <c r="K69" i="77"/>
  <c r="K70" i="77"/>
  <c r="K71" i="77"/>
  <c r="K72" i="77"/>
  <c r="K73" i="77"/>
  <c r="K74" i="77"/>
  <c r="K75" i="77"/>
  <c r="K76" i="77"/>
  <c r="K77" i="77"/>
  <c r="K78" i="77"/>
  <c r="K79" i="77"/>
  <c r="K80" i="77"/>
  <c r="K81" i="77"/>
  <c r="K82" i="77"/>
  <c r="K83" i="77"/>
  <c r="K84" i="77"/>
  <c r="K85" i="77"/>
  <c r="K86" i="77"/>
  <c r="K87" i="77"/>
  <c r="K88" i="77"/>
  <c r="K89" i="77"/>
  <c r="K90" i="77"/>
  <c r="K91" i="77"/>
  <c r="K92" i="77"/>
  <c r="K93" i="77"/>
  <c r="K94" i="77"/>
  <c r="K95" i="77"/>
  <c r="K96" i="77"/>
  <c r="K97" i="77"/>
  <c r="K98" i="77"/>
  <c r="K99" i="77"/>
  <c r="K100" i="77"/>
  <c r="K101" i="77"/>
  <c r="K102" i="77"/>
  <c r="K103" i="77"/>
  <c r="K104" i="77"/>
  <c r="K105" i="77"/>
  <c r="K106" i="77"/>
  <c r="K107" i="77"/>
  <c r="K108" i="77"/>
  <c r="K109" i="77"/>
  <c r="K110" i="77"/>
  <c r="K111" i="77"/>
  <c r="K112" i="77"/>
  <c r="K113" i="77"/>
  <c r="K114" i="77"/>
  <c r="K115" i="77"/>
  <c r="K116" i="77"/>
  <c r="K117" i="77"/>
  <c r="K118" i="77"/>
  <c r="K119" i="77"/>
  <c r="K120" i="77"/>
  <c r="K121" i="77"/>
  <c r="K122" i="77"/>
  <c r="K123" i="77"/>
  <c r="K124" i="77"/>
  <c r="K125" i="77"/>
  <c r="K126" i="77"/>
  <c r="K127" i="77"/>
  <c r="K128" i="77"/>
  <c r="K129" i="77"/>
  <c r="K130" i="77"/>
  <c r="K131" i="77"/>
  <c r="K132" i="77"/>
  <c r="K133" i="77"/>
  <c r="K134" i="77"/>
  <c r="K135" i="77"/>
  <c r="K136" i="77"/>
  <c r="K137" i="77"/>
  <c r="K138" i="77"/>
  <c r="K139" i="77"/>
  <c r="K140" i="77"/>
  <c r="K141" i="77"/>
  <c r="K142" i="77"/>
  <c r="K143" i="77"/>
  <c r="K144" i="77"/>
  <c r="K145" i="77"/>
  <c r="K146" i="77"/>
  <c r="K147" i="77"/>
  <c r="K148" i="77"/>
  <c r="K149" i="77"/>
  <c r="K150" i="77"/>
  <c r="K151" i="77"/>
  <c r="K152" i="77"/>
  <c r="K153" i="77"/>
  <c r="K154" i="77"/>
  <c r="K155" i="77"/>
  <c r="K156" i="77"/>
  <c r="K157" i="77"/>
  <c r="K158" i="77"/>
  <c r="K159" i="77"/>
  <c r="K160" i="77"/>
  <c r="K161" i="77"/>
  <c r="K162" i="77"/>
  <c r="K163" i="77"/>
  <c r="K164" i="77"/>
  <c r="K165" i="77"/>
  <c r="K166" i="77"/>
  <c r="K167" i="77"/>
  <c r="K168" i="77"/>
  <c r="K169" i="77"/>
  <c r="K170" i="77"/>
  <c r="K171" i="77"/>
  <c r="K172" i="77"/>
  <c r="K173" i="77"/>
  <c r="K174" i="77"/>
  <c r="K175" i="77"/>
  <c r="K176" i="77"/>
  <c r="K177" i="77"/>
  <c r="K178" i="77"/>
  <c r="K179" i="77"/>
  <c r="K180" i="77"/>
  <c r="K181" i="77"/>
  <c r="K182" i="77"/>
  <c r="K183" i="77"/>
  <c r="K184" i="77"/>
  <c r="K185" i="77"/>
  <c r="K186" i="77"/>
  <c r="K187" i="77"/>
  <c r="K188" i="77"/>
  <c r="K189" i="77"/>
  <c r="K190" i="77"/>
  <c r="K191" i="77"/>
  <c r="K192" i="77"/>
  <c r="K193" i="77"/>
  <c r="K194" i="77"/>
  <c r="K195" i="77"/>
  <c r="K196" i="77"/>
  <c r="K197" i="77"/>
  <c r="K198" i="77"/>
  <c r="K199" i="77"/>
  <c r="K200" i="77"/>
  <c r="K201" i="77"/>
  <c r="K202" i="77"/>
  <c r="K203" i="77"/>
  <c r="K204" i="77"/>
  <c r="K205" i="77"/>
  <c r="K206" i="77"/>
  <c r="K207" i="77"/>
  <c r="K208" i="77"/>
  <c r="K209" i="77"/>
  <c r="K210" i="77"/>
  <c r="K211" i="77"/>
  <c r="K212" i="77"/>
  <c r="K213" i="77"/>
  <c r="K214" i="77"/>
  <c r="K215" i="77"/>
  <c r="K216" i="77"/>
  <c r="K217" i="77"/>
  <c r="K218" i="77"/>
  <c r="K219" i="77"/>
  <c r="K220" i="77"/>
  <c r="K221" i="77"/>
  <c r="K222" i="77"/>
  <c r="K223" i="77"/>
  <c r="K224" i="77"/>
  <c r="K225" i="77"/>
  <c r="K226" i="77"/>
  <c r="K227" i="77"/>
  <c r="K228" i="77"/>
  <c r="K229" i="77"/>
  <c r="K230" i="77"/>
  <c r="K231" i="77"/>
  <c r="K232" i="77"/>
  <c r="K233" i="77"/>
  <c r="K234" i="77"/>
  <c r="K235" i="77"/>
  <c r="K236" i="77"/>
  <c r="K237" i="77"/>
  <c r="K238" i="77"/>
  <c r="K239" i="77"/>
  <c r="K240" i="77"/>
  <c r="K241" i="77"/>
  <c r="K242" i="77"/>
  <c r="K243" i="77"/>
  <c r="K244" i="77"/>
  <c r="K245" i="77"/>
  <c r="K246" i="77"/>
  <c r="K247" i="77"/>
  <c r="K248" i="77"/>
  <c r="K249" i="77"/>
  <c r="K250" i="77"/>
  <c r="K251" i="77"/>
  <c r="K252" i="77"/>
  <c r="K253" i="77"/>
  <c r="K254" i="77"/>
  <c r="K255" i="77"/>
  <c r="K256" i="77"/>
  <c r="K257" i="77"/>
  <c r="K258" i="77"/>
  <c r="K259" i="77"/>
  <c r="K260" i="77"/>
  <c r="K261" i="77"/>
  <c r="K262" i="77"/>
  <c r="K263" i="77"/>
  <c r="K264" i="77"/>
  <c r="K265" i="77"/>
  <c r="K266" i="77"/>
  <c r="K267" i="77"/>
  <c r="K268" i="77"/>
  <c r="K269" i="77"/>
  <c r="K270" i="77"/>
  <c r="K271" i="77"/>
  <c r="K272" i="77"/>
  <c r="K273" i="77"/>
  <c r="K274" i="77"/>
  <c r="K275" i="77"/>
  <c r="K276" i="77"/>
  <c r="K277" i="77"/>
  <c r="K278" i="77"/>
  <c r="K279" i="77"/>
  <c r="K280" i="77"/>
  <c r="K281" i="77"/>
  <c r="K282" i="77"/>
  <c r="K283" i="77"/>
  <c r="K284" i="77"/>
  <c r="K285" i="77"/>
  <c r="K286" i="77"/>
  <c r="K287" i="77"/>
  <c r="K288" i="77"/>
  <c r="K289" i="77"/>
  <c r="K290" i="77"/>
  <c r="K291" i="77"/>
  <c r="K292" i="77"/>
  <c r="K293" i="77"/>
  <c r="K294" i="77"/>
  <c r="K295" i="77"/>
  <c r="K296" i="77"/>
  <c r="K297" i="77"/>
  <c r="K298" i="77"/>
  <c r="K299" i="77"/>
  <c r="K300" i="77"/>
  <c r="K301" i="77"/>
  <c r="K302" i="77"/>
  <c r="K303" i="77"/>
  <c r="K304" i="77"/>
  <c r="K305" i="77"/>
  <c r="K306" i="77"/>
  <c r="K307" i="77"/>
  <c r="K308" i="77"/>
  <c r="K309" i="77"/>
  <c r="K310" i="77"/>
  <c r="K311" i="77"/>
  <c r="K312" i="77"/>
  <c r="K313" i="77"/>
  <c r="K314" i="77"/>
  <c r="K315" i="77"/>
  <c r="K316" i="77"/>
  <c r="K317" i="77"/>
  <c r="K318" i="77"/>
  <c r="K319" i="77"/>
  <c r="K320" i="77"/>
  <c r="K321" i="77"/>
  <c r="K322" i="77"/>
  <c r="K323" i="77"/>
  <c r="K324" i="77"/>
  <c r="K325" i="77"/>
  <c r="K326" i="77"/>
  <c r="K327" i="77"/>
  <c r="K328" i="77"/>
  <c r="K329" i="77"/>
  <c r="K330" i="77"/>
  <c r="K331" i="77"/>
  <c r="K332" i="77"/>
  <c r="K333" i="77"/>
  <c r="K334" i="77"/>
  <c r="K335" i="77"/>
  <c r="K336" i="77"/>
  <c r="K337" i="77"/>
  <c r="K338" i="77"/>
  <c r="K339" i="77"/>
  <c r="K340" i="77"/>
  <c r="K341" i="77"/>
  <c r="K342" i="77"/>
  <c r="K343" i="77"/>
  <c r="K344" i="77"/>
  <c r="K345" i="77"/>
  <c r="K346" i="77"/>
  <c r="K347" i="77"/>
  <c r="K348" i="77"/>
  <c r="K349" i="77"/>
  <c r="K350" i="77"/>
  <c r="K351" i="77"/>
  <c r="K352" i="77"/>
  <c r="K353" i="77"/>
  <c r="K354" i="77"/>
  <c r="K355" i="77"/>
  <c r="K356" i="77"/>
  <c r="K357" i="77"/>
  <c r="K358" i="77"/>
  <c r="K359" i="77"/>
  <c r="K360" i="77"/>
  <c r="K361" i="77"/>
  <c r="K362" i="77"/>
  <c r="K363" i="77"/>
  <c r="K364" i="77"/>
  <c r="K365" i="77"/>
  <c r="K366" i="77"/>
  <c r="K367" i="77"/>
  <c r="K368" i="77"/>
  <c r="K369" i="77"/>
  <c r="K370" i="77"/>
  <c r="K371" i="77"/>
  <c r="K372" i="77"/>
  <c r="K373" i="77"/>
  <c r="K374" i="77"/>
  <c r="K375" i="77"/>
  <c r="K376" i="77"/>
  <c r="K377" i="77"/>
  <c r="K378" i="77"/>
  <c r="K379" i="77"/>
  <c r="K380" i="77"/>
  <c r="K381" i="77"/>
  <c r="K382" i="77"/>
  <c r="K383" i="77"/>
  <c r="K384" i="77"/>
  <c r="K385" i="77"/>
  <c r="K386" i="77"/>
  <c r="K387" i="77"/>
  <c r="K388" i="77"/>
  <c r="K389" i="77"/>
  <c r="K390" i="77"/>
  <c r="K391" i="77"/>
  <c r="K392" i="77"/>
  <c r="K393" i="77"/>
  <c r="K394" i="77"/>
  <c r="K395" i="77"/>
  <c r="K396" i="77"/>
  <c r="K397" i="77"/>
  <c r="K398" i="77"/>
  <c r="K399" i="77"/>
  <c r="K400" i="77"/>
  <c r="K401" i="77"/>
  <c r="K402" i="77"/>
  <c r="K403" i="77"/>
  <c r="K404" i="77"/>
  <c r="K405" i="77"/>
  <c r="K406" i="77"/>
  <c r="K407" i="77"/>
  <c r="K408" i="77"/>
  <c r="K409" i="77"/>
  <c r="K410" i="77"/>
  <c r="K411" i="77"/>
  <c r="K412" i="77"/>
  <c r="K413" i="77"/>
  <c r="K414" i="77"/>
  <c r="K415" i="77"/>
  <c r="K416" i="77"/>
  <c r="K417" i="77"/>
  <c r="K418" i="77"/>
  <c r="K419" i="77"/>
  <c r="K420" i="77"/>
  <c r="K421" i="77"/>
  <c r="K422" i="77"/>
  <c r="K423" i="77"/>
  <c r="K424" i="77"/>
  <c r="K425" i="77"/>
  <c r="K426" i="77"/>
  <c r="K427" i="77"/>
  <c r="K428" i="77"/>
  <c r="K429" i="77"/>
  <c r="K430" i="77"/>
  <c r="K431" i="77"/>
  <c r="K432" i="77"/>
  <c r="K433" i="77"/>
  <c r="K434" i="77"/>
  <c r="K435" i="77"/>
  <c r="K436" i="77"/>
  <c r="K437" i="77"/>
  <c r="K438" i="77"/>
  <c r="K439" i="77"/>
  <c r="K440" i="77"/>
  <c r="K441" i="77"/>
  <c r="K442" i="77"/>
  <c r="K443" i="77"/>
  <c r="K444" i="77"/>
  <c r="K445" i="77"/>
  <c r="K446" i="77"/>
  <c r="K447" i="77"/>
  <c r="K448" i="77"/>
  <c r="K449" i="77"/>
  <c r="K450" i="77"/>
  <c r="K451" i="77"/>
  <c r="K452" i="77"/>
  <c r="K453" i="77"/>
  <c r="K454" i="77"/>
  <c r="K455" i="77"/>
  <c r="K456" i="77"/>
  <c r="K457" i="77"/>
  <c r="K458" i="77"/>
  <c r="K459" i="77"/>
  <c r="K460" i="77"/>
  <c r="K461" i="77"/>
  <c r="K462" i="77"/>
  <c r="K463" i="77"/>
  <c r="K464" i="77"/>
  <c r="K465" i="77"/>
  <c r="K466" i="77"/>
  <c r="K467" i="77"/>
  <c r="K468" i="77"/>
  <c r="K469" i="77"/>
  <c r="K470" i="77"/>
  <c r="K471" i="77"/>
  <c r="K472" i="77"/>
  <c r="K473" i="77"/>
  <c r="K474" i="77"/>
  <c r="K475" i="77"/>
  <c r="K476" i="77"/>
  <c r="K477" i="77"/>
  <c r="K478" i="77"/>
  <c r="K479" i="77"/>
  <c r="K480" i="77"/>
  <c r="K481" i="77"/>
  <c r="K482" i="77"/>
  <c r="K483" i="77"/>
  <c r="K484" i="77"/>
  <c r="K485" i="77"/>
  <c r="K486" i="77"/>
  <c r="K487" i="77"/>
  <c r="K488" i="77"/>
  <c r="K489" i="77"/>
  <c r="K490" i="77"/>
  <c r="K491" i="77"/>
  <c r="K492" i="77"/>
  <c r="K493" i="77"/>
  <c r="K494" i="77"/>
  <c r="K495" i="77"/>
  <c r="K496" i="77"/>
  <c r="K497" i="77"/>
  <c r="K498" i="77"/>
  <c r="K499" i="77"/>
  <c r="K500" i="77"/>
  <c r="K501" i="77"/>
  <c r="K502" i="77"/>
  <c r="K503" i="77"/>
  <c r="K504" i="77"/>
  <c r="K505" i="77"/>
  <c r="K506" i="77"/>
  <c r="K507" i="77"/>
  <c r="K508" i="77"/>
  <c r="K509" i="77"/>
  <c r="K510" i="77"/>
  <c r="K511" i="77"/>
  <c r="K512" i="77"/>
  <c r="K513" i="77"/>
  <c r="K514" i="77"/>
  <c r="K515" i="77"/>
  <c r="K516" i="77"/>
  <c r="K517" i="77"/>
  <c r="K518" i="77"/>
  <c r="K519" i="77"/>
  <c r="K520" i="77"/>
  <c r="K521" i="77"/>
  <c r="K522" i="77"/>
  <c r="K523" i="77"/>
  <c r="K524" i="77"/>
  <c r="K525" i="77"/>
  <c r="K526" i="77"/>
  <c r="K527" i="77"/>
  <c r="K528" i="77"/>
  <c r="K529" i="77"/>
  <c r="K530" i="77"/>
  <c r="K531" i="77"/>
  <c r="K532" i="77"/>
  <c r="K533" i="77"/>
  <c r="K534" i="77"/>
  <c r="K535" i="77"/>
  <c r="K536" i="77"/>
  <c r="K537" i="77"/>
  <c r="K538" i="77"/>
  <c r="K539" i="77"/>
  <c r="K540" i="77"/>
  <c r="K541" i="77"/>
  <c r="K542" i="77"/>
  <c r="K543" i="77"/>
  <c r="K544" i="77"/>
  <c r="K545" i="77"/>
  <c r="K546" i="77"/>
  <c r="K547" i="77"/>
  <c r="K548" i="77"/>
  <c r="K549" i="77"/>
  <c r="K550" i="77"/>
  <c r="K551" i="77"/>
  <c r="K552" i="77"/>
  <c r="K553" i="77"/>
  <c r="K554" i="77"/>
  <c r="K555" i="77"/>
  <c r="K556" i="77"/>
  <c r="K557" i="77"/>
  <c r="K558" i="77"/>
  <c r="K559" i="77"/>
  <c r="K560" i="77"/>
  <c r="K561" i="77"/>
  <c r="K562" i="77"/>
  <c r="K563" i="77"/>
  <c r="K564" i="77"/>
  <c r="K565" i="77"/>
  <c r="K566" i="77"/>
  <c r="K567" i="77"/>
  <c r="K568" i="77"/>
  <c r="K569" i="77"/>
  <c r="K570" i="77"/>
  <c r="K571" i="77"/>
  <c r="K572" i="77"/>
  <c r="K573" i="77"/>
  <c r="K574" i="77"/>
  <c r="K575" i="77"/>
  <c r="K576" i="77"/>
  <c r="K577" i="77"/>
  <c r="K578" i="77"/>
  <c r="K579" i="77"/>
  <c r="K580" i="77"/>
  <c r="K581" i="77"/>
  <c r="K582" i="77"/>
  <c r="K583" i="77"/>
  <c r="K584" i="77"/>
  <c r="K585" i="77"/>
  <c r="K586" i="77"/>
  <c r="K587" i="77"/>
  <c r="K588" i="77"/>
  <c r="K589" i="77"/>
  <c r="K590" i="77"/>
  <c r="K591" i="77"/>
  <c r="K592" i="77"/>
  <c r="K593" i="77"/>
  <c r="K594" i="77"/>
  <c r="K595" i="77"/>
  <c r="K596" i="77"/>
  <c r="K597" i="77"/>
  <c r="K598" i="77"/>
  <c r="K599" i="77"/>
  <c r="K600" i="77"/>
  <c r="K601" i="77"/>
  <c r="K602" i="77"/>
  <c r="K603" i="77"/>
  <c r="K604" i="77"/>
  <c r="K605" i="77"/>
  <c r="K606" i="77"/>
  <c r="K607" i="77"/>
  <c r="K608" i="77"/>
  <c r="K609" i="77"/>
  <c r="K610" i="77"/>
  <c r="K611" i="77"/>
  <c r="K612" i="77"/>
  <c r="K613" i="77"/>
  <c r="K614" i="77"/>
  <c r="K615" i="77"/>
  <c r="K616" i="77"/>
  <c r="K617" i="77"/>
  <c r="K618" i="77"/>
  <c r="K619" i="77"/>
  <c r="K620" i="77"/>
  <c r="K621" i="77"/>
  <c r="K622" i="77"/>
  <c r="K623" i="77"/>
  <c r="K624" i="77"/>
  <c r="K625" i="77"/>
  <c r="K626" i="77"/>
  <c r="K627" i="77"/>
  <c r="K628" i="77"/>
  <c r="K629" i="77"/>
  <c r="K630" i="77"/>
  <c r="K631" i="77"/>
  <c r="K632" i="77"/>
  <c r="K633" i="77"/>
  <c r="K634" i="77"/>
  <c r="K635" i="77"/>
  <c r="K636" i="77"/>
  <c r="K637" i="77"/>
  <c r="K638" i="77"/>
  <c r="K639" i="77"/>
  <c r="K640" i="77"/>
  <c r="K641" i="77"/>
  <c r="K642" i="77"/>
  <c r="K643" i="77"/>
  <c r="K644" i="77"/>
  <c r="K645" i="77"/>
  <c r="K646" i="77"/>
  <c r="K647" i="77"/>
  <c r="K648" i="77"/>
  <c r="K649" i="77"/>
  <c r="K650" i="77"/>
  <c r="K651" i="77"/>
  <c r="K652" i="77"/>
  <c r="K653" i="77"/>
  <c r="K654" i="77"/>
  <c r="K655" i="77"/>
  <c r="K656" i="77"/>
  <c r="K657" i="77"/>
  <c r="K658" i="77"/>
  <c r="K659" i="77"/>
  <c r="K660" i="77"/>
  <c r="K661" i="77"/>
  <c r="K662" i="77"/>
  <c r="K663" i="77"/>
  <c r="K664" i="77"/>
  <c r="K665" i="77"/>
  <c r="K666" i="77"/>
  <c r="K667" i="77"/>
  <c r="K668" i="77"/>
  <c r="K669" i="77"/>
  <c r="K670" i="77"/>
  <c r="K671" i="77"/>
  <c r="K672" i="77"/>
  <c r="K673" i="77"/>
  <c r="K674" i="77"/>
  <c r="K675" i="77"/>
  <c r="K676" i="77"/>
  <c r="K677" i="77"/>
  <c r="K678" i="77"/>
  <c r="K679" i="77"/>
  <c r="K680" i="77"/>
  <c r="K681" i="77"/>
  <c r="K682" i="77"/>
  <c r="K683" i="77"/>
  <c r="K684" i="77"/>
  <c r="K685" i="77"/>
  <c r="K686" i="77"/>
  <c r="K687" i="77"/>
  <c r="K688" i="77"/>
  <c r="K689" i="77"/>
  <c r="K690" i="77"/>
  <c r="K691" i="77"/>
  <c r="K692" i="77"/>
  <c r="K693" i="77"/>
  <c r="K694" i="77"/>
  <c r="K695" i="77"/>
  <c r="K696" i="77"/>
  <c r="K697" i="77"/>
  <c r="K698" i="77"/>
  <c r="K699" i="77"/>
  <c r="K700" i="77"/>
  <c r="K701" i="77"/>
  <c r="K702" i="77"/>
  <c r="K703" i="77"/>
  <c r="K704" i="77"/>
  <c r="K705" i="77"/>
  <c r="K706" i="77"/>
  <c r="K707" i="77"/>
  <c r="K708" i="77"/>
  <c r="K709" i="77"/>
  <c r="K710" i="77"/>
  <c r="K711" i="77"/>
  <c r="K712" i="77"/>
  <c r="K713" i="77"/>
  <c r="K714" i="77"/>
  <c r="K715" i="77"/>
  <c r="K716" i="77"/>
  <c r="K717" i="77"/>
  <c r="K718" i="77"/>
  <c r="K719" i="77"/>
  <c r="K720" i="77"/>
  <c r="K721" i="77"/>
  <c r="K722" i="77"/>
  <c r="K723" i="77"/>
  <c r="K724" i="77"/>
  <c r="K725" i="77"/>
  <c r="K726" i="77"/>
  <c r="K727" i="77"/>
  <c r="K728" i="77"/>
  <c r="K729" i="77"/>
  <c r="K730" i="77"/>
  <c r="K731" i="77"/>
  <c r="K732" i="77"/>
  <c r="K733" i="77"/>
  <c r="K734" i="77"/>
  <c r="K735" i="77"/>
  <c r="K736" i="77"/>
  <c r="K737" i="77"/>
  <c r="K738" i="77"/>
  <c r="K739" i="77"/>
  <c r="K740" i="77"/>
  <c r="K741" i="77"/>
  <c r="K742" i="77"/>
  <c r="K743" i="77"/>
  <c r="K744" i="77"/>
  <c r="K745" i="77"/>
  <c r="K746" i="77"/>
  <c r="K747" i="77"/>
  <c r="K748" i="77"/>
  <c r="K749" i="77"/>
  <c r="K750" i="77"/>
  <c r="K751" i="77"/>
  <c r="K752" i="77"/>
  <c r="K753" i="77"/>
  <c r="K754" i="77"/>
  <c r="K755" i="77"/>
  <c r="K756" i="77"/>
  <c r="K757" i="77"/>
  <c r="K758" i="77"/>
  <c r="K759" i="77"/>
  <c r="K760" i="77"/>
  <c r="K761" i="77"/>
  <c r="K762" i="77"/>
  <c r="K763" i="77"/>
  <c r="K764" i="77"/>
  <c r="K765" i="77"/>
  <c r="K766" i="77"/>
  <c r="K767" i="77"/>
  <c r="K768" i="77"/>
  <c r="K769" i="77"/>
  <c r="K770" i="77"/>
  <c r="K771" i="77"/>
  <c r="K772" i="77"/>
  <c r="K773" i="77"/>
  <c r="K774" i="77"/>
  <c r="K775" i="77"/>
  <c r="K776" i="77"/>
  <c r="K777" i="77"/>
  <c r="K778" i="77"/>
  <c r="K779" i="77"/>
  <c r="K780" i="77"/>
  <c r="K781" i="77"/>
  <c r="K782" i="77"/>
  <c r="K783" i="77"/>
  <c r="K784" i="77"/>
  <c r="K785" i="77"/>
  <c r="K786" i="77"/>
  <c r="K787" i="77"/>
  <c r="K788" i="77"/>
  <c r="K789" i="77"/>
  <c r="K790" i="77"/>
  <c r="K791" i="77"/>
  <c r="K792" i="77"/>
  <c r="K793" i="77"/>
  <c r="K794" i="77"/>
  <c r="K795" i="77"/>
  <c r="K796" i="77"/>
  <c r="K797" i="77"/>
  <c r="K798" i="77"/>
  <c r="K799" i="77"/>
  <c r="K800" i="77"/>
  <c r="K801" i="77"/>
  <c r="K802" i="77"/>
  <c r="K803" i="77"/>
  <c r="K804" i="77"/>
  <c r="K805" i="77"/>
  <c r="K806" i="77"/>
  <c r="K807" i="77"/>
  <c r="K808" i="77"/>
  <c r="K809" i="77"/>
  <c r="K810" i="77"/>
  <c r="K811" i="77"/>
  <c r="K812" i="77"/>
  <c r="K813" i="77"/>
  <c r="K814" i="77"/>
  <c r="K815" i="77"/>
  <c r="K816" i="77"/>
  <c r="K817" i="77"/>
  <c r="K818" i="77"/>
  <c r="K819" i="77"/>
  <c r="K820" i="77"/>
  <c r="K821" i="77"/>
  <c r="K822" i="77"/>
  <c r="K823" i="77"/>
  <c r="K824" i="77"/>
  <c r="K825" i="77"/>
  <c r="K826" i="77"/>
  <c r="K827" i="77"/>
  <c r="K828" i="77"/>
  <c r="K829" i="77"/>
  <c r="K830" i="77"/>
  <c r="K831" i="77"/>
  <c r="K832" i="77"/>
  <c r="K833" i="77"/>
  <c r="K834" i="77"/>
  <c r="K835" i="77"/>
  <c r="K836" i="77"/>
  <c r="K837" i="77"/>
  <c r="K838" i="77"/>
  <c r="K839" i="77"/>
  <c r="K840" i="77"/>
  <c r="K841" i="77"/>
  <c r="K842" i="77"/>
  <c r="K843" i="77"/>
  <c r="K844" i="77"/>
  <c r="K845" i="77"/>
  <c r="K846" i="77"/>
  <c r="K847" i="77"/>
  <c r="K848" i="77"/>
  <c r="K849" i="77"/>
  <c r="K850" i="77"/>
  <c r="K851" i="77"/>
  <c r="K852" i="77"/>
  <c r="K853" i="77"/>
  <c r="K854" i="77"/>
  <c r="K855" i="77"/>
  <c r="K856" i="77"/>
  <c r="K857" i="77"/>
  <c r="K858" i="77"/>
  <c r="K859" i="77"/>
  <c r="K860" i="77"/>
  <c r="K861" i="77"/>
  <c r="K862" i="77"/>
  <c r="K863" i="77"/>
  <c r="K864" i="77"/>
  <c r="K865" i="77"/>
  <c r="K866" i="77"/>
  <c r="K867" i="77"/>
  <c r="K868" i="77"/>
  <c r="K869" i="77"/>
  <c r="K870" i="77"/>
  <c r="K871" i="77"/>
  <c r="K872" i="77"/>
  <c r="K873" i="77"/>
  <c r="K874" i="77"/>
  <c r="K875" i="77"/>
  <c r="K876" i="77"/>
  <c r="K877" i="77"/>
  <c r="K878" i="77"/>
  <c r="K879" i="77"/>
  <c r="K880" i="77"/>
  <c r="K881" i="77"/>
  <c r="K882" i="77"/>
  <c r="K883" i="77"/>
  <c r="K884" i="77"/>
  <c r="K885" i="77"/>
  <c r="K886" i="77"/>
  <c r="K887" i="77"/>
  <c r="K888" i="77"/>
  <c r="K889" i="77"/>
  <c r="K890" i="77"/>
  <c r="K891" i="77"/>
  <c r="K892" i="77"/>
  <c r="K893" i="77"/>
  <c r="K894" i="77"/>
  <c r="K895" i="77"/>
  <c r="K896" i="77"/>
  <c r="K897" i="77"/>
  <c r="K898" i="77"/>
  <c r="K899" i="77"/>
  <c r="K900" i="77"/>
  <c r="K901" i="77"/>
  <c r="K902" i="77"/>
  <c r="K903" i="77"/>
  <c r="K904" i="77"/>
  <c r="K905" i="77"/>
  <c r="K906" i="77"/>
  <c r="K907" i="77"/>
  <c r="K908" i="77"/>
  <c r="K909" i="77"/>
  <c r="K910" i="77"/>
  <c r="K911" i="77"/>
  <c r="K912" i="77"/>
  <c r="K913" i="77"/>
  <c r="K914" i="77"/>
  <c r="K915" i="77"/>
  <c r="K916" i="77"/>
  <c r="K917" i="77"/>
  <c r="K918" i="77"/>
  <c r="K919" i="77"/>
  <c r="K920" i="77"/>
  <c r="K921" i="77"/>
  <c r="K922" i="77"/>
  <c r="K923" i="77"/>
  <c r="K924" i="77"/>
  <c r="K925" i="77"/>
  <c r="K926" i="77"/>
  <c r="K927" i="77"/>
  <c r="K928" i="77"/>
  <c r="K929" i="77"/>
  <c r="K930" i="77"/>
  <c r="K931" i="77"/>
  <c r="K932" i="77"/>
  <c r="K933" i="77"/>
  <c r="K934" i="77"/>
  <c r="K935" i="77"/>
  <c r="K936" i="77"/>
  <c r="K937" i="77"/>
  <c r="K938" i="77"/>
  <c r="K939" i="77"/>
  <c r="K940" i="77"/>
  <c r="K941" i="77"/>
  <c r="K942" i="77"/>
  <c r="K943" i="77"/>
  <c r="K944" i="77"/>
  <c r="K945" i="77"/>
  <c r="K946" i="77"/>
  <c r="K947" i="77"/>
  <c r="K948" i="77"/>
  <c r="K949" i="77"/>
  <c r="K950" i="77"/>
  <c r="K951" i="77"/>
  <c r="K952" i="77"/>
  <c r="K953" i="77"/>
  <c r="K954" i="77"/>
  <c r="K955" i="77"/>
  <c r="K956" i="77"/>
  <c r="K957" i="77"/>
  <c r="K958" i="77"/>
  <c r="K959" i="77"/>
  <c r="K960" i="77"/>
  <c r="K961" i="77"/>
  <c r="K962" i="77"/>
  <c r="K963" i="77"/>
  <c r="K964" i="77"/>
  <c r="K965" i="77"/>
  <c r="K966" i="77"/>
  <c r="K967" i="77"/>
  <c r="K968" i="77"/>
  <c r="K969" i="77"/>
  <c r="K970" i="77"/>
  <c r="K971" i="77"/>
  <c r="K972" i="77"/>
  <c r="K973" i="77"/>
  <c r="K974" i="77"/>
  <c r="K975" i="77"/>
  <c r="K976" i="77"/>
  <c r="K977" i="77"/>
  <c r="K978" i="77"/>
  <c r="K979" i="77"/>
  <c r="K980" i="77"/>
  <c r="K981" i="77"/>
  <c r="K982" i="77"/>
  <c r="K983" i="77"/>
  <c r="K984" i="77"/>
  <c r="K985" i="77"/>
  <c r="K986" i="77"/>
  <c r="K987" i="77"/>
  <c r="K988" i="77"/>
  <c r="K989" i="77"/>
  <c r="K990" i="77"/>
  <c r="K991" i="77"/>
  <c r="K992" i="77"/>
  <c r="K993" i="77"/>
  <c r="K994" i="77"/>
  <c r="K995" i="77"/>
  <c r="K996" i="77"/>
  <c r="K997" i="77"/>
  <c r="K998" i="77"/>
  <c r="K999" i="77"/>
  <c r="K1000" i="77"/>
  <c r="K1001" i="77"/>
  <c r="K1002" i="77"/>
  <c r="K1003" i="77"/>
  <c r="K1004" i="77"/>
  <c r="K1005" i="77"/>
  <c r="K1006" i="77"/>
  <c r="K1007" i="77"/>
  <c r="K1008" i="77"/>
  <c r="K1009" i="77"/>
  <c r="K1010" i="77"/>
  <c r="K1011" i="77"/>
  <c r="K1012" i="77"/>
  <c r="K1013" i="77"/>
  <c r="K1014" i="77"/>
  <c r="K1015" i="77"/>
  <c r="K1016" i="77"/>
  <c r="K1017" i="77"/>
  <c r="K1018" i="77"/>
  <c r="K1019" i="77"/>
  <c r="K1020" i="77"/>
  <c r="K1021" i="77"/>
  <c r="K1022" i="77"/>
  <c r="K1023" i="77"/>
  <c r="K1024" i="77"/>
  <c r="K1025" i="77"/>
  <c r="K1026" i="77"/>
  <c r="K1027" i="77"/>
  <c r="K1028" i="77"/>
  <c r="K1029" i="77"/>
  <c r="K1030" i="77"/>
  <c r="K1031" i="77"/>
  <c r="K1032" i="77"/>
  <c r="K1033" i="77"/>
  <c r="K1034" i="77"/>
  <c r="K1035" i="77"/>
  <c r="K1036" i="77"/>
  <c r="K1037" i="77"/>
  <c r="K1038" i="77"/>
  <c r="K1039" i="77"/>
  <c r="K1040" i="77"/>
  <c r="K1041" i="77"/>
  <c r="K1042" i="77"/>
  <c r="K1043" i="77"/>
  <c r="K1044" i="77"/>
  <c r="K1045" i="77"/>
  <c r="K1046" i="77"/>
  <c r="K1047" i="77"/>
  <c r="K1048" i="77"/>
  <c r="K1049" i="77"/>
  <c r="K1050" i="77"/>
  <c r="K1051" i="77"/>
  <c r="K1052" i="77"/>
  <c r="K1053" i="77"/>
  <c r="K1054" i="77"/>
  <c r="K1055" i="77"/>
  <c r="K1056" i="77"/>
  <c r="K1057" i="77"/>
  <c r="K1058" i="77"/>
  <c r="K1059" i="77"/>
  <c r="K1060" i="77"/>
  <c r="K1061" i="77"/>
  <c r="K1062" i="77"/>
  <c r="K1063" i="77"/>
  <c r="K1064" i="77"/>
  <c r="K1065" i="77"/>
  <c r="K1066" i="77"/>
  <c r="K1067" i="77"/>
  <c r="K1068" i="77"/>
  <c r="K1069" i="77"/>
  <c r="K1070" i="77"/>
  <c r="K1071" i="77"/>
  <c r="K1072" i="77"/>
  <c r="K1073" i="77"/>
  <c r="K1074" i="77"/>
  <c r="K1075" i="77"/>
  <c r="K1076" i="77"/>
  <c r="K1077" i="77"/>
  <c r="K1078" i="77"/>
  <c r="K1079" i="77"/>
  <c r="K1080" i="77"/>
  <c r="K1081" i="77"/>
  <c r="K1082" i="77"/>
  <c r="K1083" i="77"/>
  <c r="K1084" i="77"/>
  <c r="K1085" i="77"/>
  <c r="K1086" i="77"/>
  <c r="K1087" i="77"/>
  <c r="K1088" i="77"/>
  <c r="K1089" i="77"/>
  <c r="K1090" i="77"/>
  <c r="K1091" i="77"/>
  <c r="K1092" i="77"/>
  <c r="K1093" i="77"/>
  <c r="K1094" i="77"/>
  <c r="K1095" i="77"/>
  <c r="K1096" i="77"/>
  <c r="K1097" i="77"/>
  <c r="K1098" i="77"/>
  <c r="K1099" i="77"/>
  <c r="K1100" i="77"/>
  <c r="K1101" i="77"/>
  <c r="K1102" i="77"/>
  <c r="K1103" i="77"/>
  <c r="K1104" i="77"/>
  <c r="K1105" i="77"/>
  <c r="K1106" i="77"/>
  <c r="K1107" i="77"/>
  <c r="K1108" i="77"/>
  <c r="K1109" i="77"/>
  <c r="K1110" i="77"/>
  <c r="K1111" i="77"/>
  <c r="K1112" i="77"/>
  <c r="K1113" i="77"/>
  <c r="K1114" i="77"/>
  <c r="K1115" i="77"/>
  <c r="K1116" i="77"/>
  <c r="K1117" i="77"/>
  <c r="K1118" i="77"/>
  <c r="K1119" i="77"/>
  <c r="K1120" i="77"/>
  <c r="K1121" i="77"/>
  <c r="K1122" i="77"/>
  <c r="K1123" i="77"/>
  <c r="K1124" i="77"/>
  <c r="K1125" i="77"/>
  <c r="K1126" i="77"/>
  <c r="K1127" i="77"/>
  <c r="K1128" i="77"/>
  <c r="K1129" i="77"/>
  <c r="K1130" i="77"/>
  <c r="K1131" i="77"/>
  <c r="K1132" i="77"/>
  <c r="K1133" i="77"/>
  <c r="K1134" i="77"/>
  <c r="K1135" i="77"/>
  <c r="K1136" i="77"/>
  <c r="K1137" i="77"/>
  <c r="K1138" i="77"/>
  <c r="K1139" i="77"/>
  <c r="K1140" i="77"/>
  <c r="K1141" i="77"/>
  <c r="K1142" i="77"/>
  <c r="K1143" i="77"/>
  <c r="K1144" i="77"/>
  <c r="K1145" i="77"/>
  <c r="K1146" i="77"/>
  <c r="K1147" i="77"/>
  <c r="K1148" i="77"/>
  <c r="K1149" i="77"/>
  <c r="K1150" i="77"/>
  <c r="K1151" i="77"/>
  <c r="K1152" i="77"/>
  <c r="K1153" i="77"/>
  <c r="K1154" i="77"/>
  <c r="K1155" i="77"/>
  <c r="K1156" i="77"/>
  <c r="K1157" i="77"/>
  <c r="K1158" i="77"/>
  <c r="K1159" i="77"/>
  <c r="K1160" i="77"/>
  <c r="K1161" i="77"/>
  <c r="K1162" i="77"/>
  <c r="K1163" i="77"/>
  <c r="K1164" i="77"/>
  <c r="K1165" i="77"/>
  <c r="K1166" i="77"/>
  <c r="K1167" i="77"/>
  <c r="K1168" i="77"/>
  <c r="K1169" i="77"/>
  <c r="K1170" i="77"/>
  <c r="K1171" i="77"/>
  <c r="K1172" i="77"/>
  <c r="K1173" i="77"/>
  <c r="K1174" i="77"/>
  <c r="K1175" i="77"/>
  <c r="K1176" i="77"/>
  <c r="K1177" i="77"/>
  <c r="K1178" i="77"/>
  <c r="K1179" i="77"/>
  <c r="K1180" i="77"/>
  <c r="K1181" i="77"/>
  <c r="K1182" i="77"/>
  <c r="K1183" i="77"/>
  <c r="K1184" i="77"/>
  <c r="K1185" i="77"/>
  <c r="K1186" i="77"/>
  <c r="K1187" i="77"/>
  <c r="K1188" i="77"/>
  <c r="K1189" i="77"/>
  <c r="K1190" i="77"/>
  <c r="K1191" i="77"/>
  <c r="K1192" i="77"/>
  <c r="K1193" i="77"/>
  <c r="K1194" i="77"/>
  <c r="K1195" i="77"/>
  <c r="K1196" i="77"/>
  <c r="K1197" i="77"/>
  <c r="K1198" i="77"/>
  <c r="K1199" i="77"/>
  <c r="K1200" i="77"/>
  <c r="K1201" i="77"/>
  <c r="K1202" i="77"/>
  <c r="K1203" i="77"/>
  <c r="K1204" i="77"/>
  <c r="K1205" i="77"/>
  <c r="K1206" i="77"/>
  <c r="K1207" i="77"/>
  <c r="K1208" i="77"/>
  <c r="K1209" i="77"/>
  <c r="K1210" i="77"/>
  <c r="K1211" i="77"/>
  <c r="K1212" i="77"/>
  <c r="K1213" i="77"/>
  <c r="K1214" i="77"/>
  <c r="K1215" i="77"/>
  <c r="K1216" i="77"/>
  <c r="K1217" i="77"/>
  <c r="K1218" i="77"/>
  <c r="K1219" i="77"/>
  <c r="K1220" i="77"/>
  <c r="K1221" i="77"/>
  <c r="K1222" i="77"/>
  <c r="K1223" i="77"/>
  <c r="K1224" i="77"/>
  <c r="K1225" i="77"/>
  <c r="K1226" i="77"/>
  <c r="K1227" i="77"/>
  <c r="K1228" i="77"/>
  <c r="K1229" i="77"/>
  <c r="K1230" i="77"/>
  <c r="K1231" i="77"/>
  <c r="K1232" i="77"/>
  <c r="K1233" i="77"/>
  <c r="K1234" i="77"/>
  <c r="K1235" i="77"/>
  <c r="K1236" i="77"/>
  <c r="K1237" i="77"/>
  <c r="K1238" i="77"/>
  <c r="K1239" i="77"/>
  <c r="K1240" i="77"/>
  <c r="K1241" i="77"/>
  <c r="K1242" i="77"/>
  <c r="K1243" i="77"/>
  <c r="K1244" i="77"/>
  <c r="K1245" i="77"/>
  <c r="K1246" i="77"/>
  <c r="K1247" i="77"/>
  <c r="K1248" i="77"/>
  <c r="K1249" i="77"/>
  <c r="K1250" i="77"/>
  <c r="K1251" i="77"/>
  <c r="K1252" i="77"/>
  <c r="K1253" i="77"/>
  <c r="K1254" i="77"/>
  <c r="K1255" i="77"/>
  <c r="K1256" i="77"/>
  <c r="K1257" i="77"/>
  <c r="K1258" i="77"/>
  <c r="K1259" i="77"/>
  <c r="K1260" i="77"/>
  <c r="K1261" i="77"/>
  <c r="K1262" i="77"/>
  <c r="K1263" i="77"/>
  <c r="K1264" i="77"/>
  <c r="K1265" i="77"/>
  <c r="K1266" i="77"/>
  <c r="K1267" i="77"/>
  <c r="K1268" i="77"/>
  <c r="K1269" i="77"/>
  <c r="K1270" i="77"/>
  <c r="K1271" i="77"/>
  <c r="K1272" i="77"/>
  <c r="K1273" i="77"/>
  <c r="K1274" i="77"/>
  <c r="K1275" i="77"/>
  <c r="K1276" i="77"/>
  <c r="K1277" i="77"/>
  <c r="K1278" i="77"/>
  <c r="K1279" i="77"/>
  <c r="K1280" i="77"/>
  <c r="K1281" i="77"/>
  <c r="K1282" i="77"/>
  <c r="K1283" i="77"/>
  <c r="K1284" i="77"/>
  <c r="K1285" i="77"/>
  <c r="K1286" i="77"/>
  <c r="K1287" i="77"/>
  <c r="K1288" i="77"/>
  <c r="K1289" i="77"/>
  <c r="K1290" i="77"/>
  <c r="K1291" i="77"/>
  <c r="K1292" i="77"/>
  <c r="K1293" i="77"/>
  <c r="K1294" i="77"/>
  <c r="K1295" i="77"/>
  <c r="K1296" i="77"/>
  <c r="K1297" i="77"/>
  <c r="K1298" i="77"/>
  <c r="K1299" i="77"/>
  <c r="K1300" i="77"/>
  <c r="K1301" i="77"/>
  <c r="K1302" i="77"/>
  <c r="K1303" i="77"/>
  <c r="K1304" i="77"/>
  <c r="K1305" i="77"/>
  <c r="K1306" i="77"/>
  <c r="K1307" i="77"/>
  <c r="K1308" i="77"/>
  <c r="K1309" i="77"/>
  <c r="K1310" i="77"/>
  <c r="K1311" i="77"/>
  <c r="K1312" i="77"/>
  <c r="K1313" i="77"/>
  <c r="K1314" i="77"/>
  <c r="K1315" i="77"/>
  <c r="K1316" i="77"/>
  <c r="K1317" i="77"/>
  <c r="K1318" i="77"/>
  <c r="K1319" i="77"/>
  <c r="K1320" i="77"/>
  <c r="K1321" i="77"/>
  <c r="K1322" i="77"/>
  <c r="K1323" i="77"/>
  <c r="K1324" i="77"/>
  <c r="K1325" i="77"/>
  <c r="K1326" i="77"/>
  <c r="K1327" i="77"/>
  <c r="K1328" i="77"/>
  <c r="K1329" i="77"/>
  <c r="K1330" i="77"/>
  <c r="K1331" i="77"/>
  <c r="K1332" i="77"/>
  <c r="K1333" i="77"/>
  <c r="K1334" i="77"/>
  <c r="K1335" i="77"/>
  <c r="K1336" i="77"/>
  <c r="K1337" i="77"/>
  <c r="K1338" i="77"/>
  <c r="K1339" i="77"/>
  <c r="K1340" i="77"/>
  <c r="K1341" i="77"/>
  <c r="K1342" i="77"/>
  <c r="K1343" i="77"/>
  <c r="K1344" i="77"/>
  <c r="K1345" i="77"/>
  <c r="K1346" i="77"/>
  <c r="K1347" i="77"/>
  <c r="K1348" i="77"/>
  <c r="K1349" i="77"/>
  <c r="K1350" i="77"/>
  <c r="K1351" i="77"/>
  <c r="K1352" i="77"/>
  <c r="K1353" i="77"/>
  <c r="K1354" i="77"/>
  <c r="K1355" i="77"/>
  <c r="K1356" i="77"/>
  <c r="K1357" i="77"/>
  <c r="K1358" i="77"/>
  <c r="K1359" i="77"/>
  <c r="K1360" i="77"/>
  <c r="K1361" i="77"/>
  <c r="K1362" i="77"/>
  <c r="K1363" i="77"/>
  <c r="K1364" i="77"/>
  <c r="K1365" i="77"/>
  <c r="K1366" i="77"/>
  <c r="K1367" i="77"/>
  <c r="K1368" i="77"/>
  <c r="K1369" i="77"/>
  <c r="K1370" i="77"/>
  <c r="K1371" i="77"/>
  <c r="K1372" i="77"/>
  <c r="K1373" i="77"/>
  <c r="K1374" i="77"/>
  <c r="K1375" i="77"/>
  <c r="K1376" i="77"/>
  <c r="K1377" i="77"/>
  <c r="K1378" i="77"/>
  <c r="K1379" i="77"/>
  <c r="K1380" i="77"/>
  <c r="K1381" i="77"/>
  <c r="K1382" i="77"/>
  <c r="K1383" i="77"/>
  <c r="K1384" i="77"/>
  <c r="K1385" i="77"/>
  <c r="K1386" i="77"/>
  <c r="K1387" i="77"/>
  <c r="K1388" i="77"/>
  <c r="K1389" i="77"/>
  <c r="K1390" i="77"/>
  <c r="K1391" i="77"/>
  <c r="K1392" i="77"/>
  <c r="K1393" i="77"/>
  <c r="K1394" i="77"/>
  <c r="K1395" i="77"/>
  <c r="K1396" i="77"/>
  <c r="K1397" i="77"/>
  <c r="K1398" i="77"/>
  <c r="K1399" i="77"/>
  <c r="K1400" i="77"/>
  <c r="K1401" i="77"/>
  <c r="K1402" i="77"/>
  <c r="K1403" i="77"/>
  <c r="K1404" i="77"/>
  <c r="K1405" i="77"/>
  <c r="K1406" i="77"/>
  <c r="K1407" i="77"/>
  <c r="K1408" i="77"/>
  <c r="K1409" i="77"/>
  <c r="K1410" i="77"/>
  <c r="K1411" i="77"/>
  <c r="K1412" i="77"/>
  <c r="K1413" i="77"/>
  <c r="K1414" i="77"/>
  <c r="K1415" i="77"/>
  <c r="K1416" i="77"/>
  <c r="K1417" i="77"/>
  <c r="K1418" i="77"/>
  <c r="K1419" i="77"/>
  <c r="K1420" i="77"/>
  <c r="K1421" i="77"/>
  <c r="K1422" i="77"/>
  <c r="K1423" i="77"/>
  <c r="K1424" i="77"/>
  <c r="K1425" i="77"/>
  <c r="K1426" i="77"/>
  <c r="K1427" i="77"/>
  <c r="K1428" i="77"/>
  <c r="K1429" i="77"/>
  <c r="K1430" i="77"/>
  <c r="K1431" i="77"/>
  <c r="K1432" i="77"/>
  <c r="K1433" i="77"/>
  <c r="K1434" i="77"/>
  <c r="K1435" i="77"/>
  <c r="K1436" i="77"/>
  <c r="K1437" i="77"/>
  <c r="K1438" i="77"/>
  <c r="K1439" i="77"/>
  <c r="K1440" i="77"/>
  <c r="K1441" i="77"/>
  <c r="K1442" i="77"/>
  <c r="K1443" i="77"/>
  <c r="K1444" i="77"/>
  <c r="K1445" i="77"/>
  <c r="K1446" i="77"/>
  <c r="K1447" i="77"/>
  <c r="K1448" i="77"/>
  <c r="K1449" i="77"/>
  <c r="K1450" i="77"/>
  <c r="K1451" i="77"/>
  <c r="K1452" i="77"/>
  <c r="K1453" i="77"/>
  <c r="K1454" i="77"/>
  <c r="K1455" i="77"/>
  <c r="K1456" i="77"/>
  <c r="K1457" i="77"/>
  <c r="K1458" i="77"/>
  <c r="K1459" i="77"/>
  <c r="K1460" i="77"/>
  <c r="K1461" i="77"/>
  <c r="K1462" i="77"/>
  <c r="K1463" i="77"/>
  <c r="K1464" i="77"/>
  <c r="K1465" i="77"/>
  <c r="K1466" i="77"/>
  <c r="K1467" i="77"/>
  <c r="K1468" i="77"/>
  <c r="K1469" i="77"/>
  <c r="K1470" i="77"/>
  <c r="K1471" i="77"/>
  <c r="K1472" i="77"/>
  <c r="K1473" i="77"/>
  <c r="K1474" i="77"/>
  <c r="K1475" i="77"/>
  <c r="K1476" i="77"/>
  <c r="K1477" i="77"/>
  <c r="K1478" i="77"/>
  <c r="K1479" i="77"/>
  <c r="K1480" i="77"/>
  <c r="K1481" i="77"/>
  <c r="K1482" i="77"/>
  <c r="K1483" i="77"/>
  <c r="K1484" i="77"/>
  <c r="K1485" i="77"/>
  <c r="K1486" i="77"/>
  <c r="K1487" i="77"/>
  <c r="K1488" i="77"/>
  <c r="K1489" i="77"/>
  <c r="K1490" i="77"/>
  <c r="K1491" i="77"/>
  <c r="K1492" i="77"/>
  <c r="K1493" i="77"/>
  <c r="K1494" i="77"/>
  <c r="K1495" i="77"/>
  <c r="K1496" i="77"/>
  <c r="K1497" i="77"/>
  <c r="K1498" i="77"/>
  <c r="K1499" i="77"/>
  <c r="K1500" i="77"/>
  <c r="K1501" i="77"/>
  <c r="K1502" i="77"/>
  <c r="K1503" i="77"/>
  <c r="K1504" i="77"/>
  <c r="K1505" i="77"/>
  <c r="K1506" i="77"/>
  <c r="K1507" i="77"/>
  <c r="K1508" i="77"/>
  <c r="K1509" i="77"/>
  <c r="K1510" i="77"/>
  <c r="K1511" i="77"/>
  <c r="K1512" i="77"/>
  <c r="K1513" i="77"/>
  <c r="K1514" i="77"/>
  <c r="K1515" i="77"/>
  <c r="K1516" i="77"/>
  <c r="K1517" i="77"/>
  <c r="K1518" i="77"/>
  <c r="K1519" i="77"/>
  <c r="K1520" i="77"/>
  <c r="K1521" i="77"/>
  <c r="K1522" i="77"/>
  <c r="K1523" i="77"/>
  <c r="K1524" i="77"/>
  <c r="K1525" i="77"/>
  <c r="K1526" i="77"/>
  <c r="K1527" i="77"/>
  <c r="K1528" i="77"/>
  <c r="K1529" i="77"/>
  <c r="K1530" i="77"/>
  <c r="K1531" i="77"/>
  <c r="K1532" i="77"/>
  <c r="K1533" i="77"/>
  <c r="K1534" i="77"/>
  <c r="K1535" i="77"/>
  <c r="K1536" i="77"/>
  <c r="K1537" i="77"/>
  <c r="K1538" i="77"/>
  <c r="K1539" i="77"/>
  <c r="K1540" i="77"/>
  <c r="K1541" i="77"/>
  <c r="K1542" i="77"/>
  <c r="K1543" i="77"/>
  <c r="K1544" i="77"/>
  <c r="K1545" i="77"/>
  <c r="K1546" i="77"/>
  <c r="K1547" i="77"/>
  <c r="K1548" i="77"/>
  <c r="K1549" i="77"/>
  <c r="K1550" i="77"/>
  <c r="K1551" i="77"/>
  <c r="K1552" i="77"/>
  <c r="K1553" i="77"/>
  <c r="K1554" i="77"/>
  <c r="K1555" i="77"/>
  <c r="K1556" i="77"/>
  <c r="K1557" i="77"/>
  <c r="K1558" i="77"/>
  <c r="K1559" i="77"/>
  <c r="K1560" i="77"/>
  <c r="K1561" i="77"/>
  <c r="K1562" i="77"/>
  <c r="K1563" i="77"/>
  <c r="K1564" i="77"/>
  <c r="K1565" i="77"/>
  <c r="K1566" i="77"/>
  <c r="K1567" i="77"/>
  <c r="K1568" i="77"/>
  <c r="K1569" i="77"/>
  <c r="K1570" i="77"/>
  <c r="K1571" i="77"/>
  <c r="K1572" i="77"/>
  <c r="K1573" i="77"/>
  <c r="K1574" i="77"/>
  <c r="K1575" i="77"/>
  <c r="K1576" i="77"/>
  <c r="K1577" i="77"/>
  <c r="K1578" i="77"/>
  <c r="K1579" i="77"/>
  <c r="K1580" i="77"/>
  <c r="K1581" i="77"/>
  <c r="K1582" i="77"/>
  <c r="K1583" i="77"/>
  <c r="K1584" i="77"/>
  <c r="K1585" i="77"/>
  <c r="K1586" i="77"/>
  <c r="K1587" i="77"/>
  <c r="K1588" i="77"/>
  <c r="K1589" i="77"/>
  <c r="K1590" i="77"/>
  <c r="K1591" i="77"/>
  <c r="K1592" i="77"/>
  <c r="K1593" i="77"/>
  <c r="K1594" i="77"/>
  <c r="K1595" i="77"/>
  <c r="K1596" i="77"/>
  <c r="K1597" i="77"/>
  <c r="K1598" i="77"/>
  <c r="K1599" i="77"/>
  <c r="K1600" i="77"/>
  <c r="K1601" i="77"/>
  <c r="K1602" i="77"/>
  <c r="K1603" i="77"/>
  <c r="K1604" i="77"/>
  <c r="K1605" i="77"/>
  <c r="K1606" i="77"/>
  <c r="K1607" i="77"/>
  <c r="K1608" i="77"/>
  <c r="K1609" i="77"/>
  <c r="K1610" i="77"/>
  <c r="K1611" i="77"/>
  <c r="K1612" i="77"/>
  <c r="K1613" i="77"/>
  <c r="K1614" i="77"/>
  <c r="K1615" i="77"/>
  <c r="K1616" i="77"/>
  <c r="K1617" i="77"/>
  <c r="K1618" i="77"/>
  <c r="K1619" i="77"/>
  <c r="K1620" i="77"/>
  <c r="K1621" i="77"/>
  <c r="K1622" i="77"/>
  <c r="K1623" i="77"/>
  <c r="K1624" i="77"/>
  <c r="K1625" i="77"/>
  <c r="K1626" i="77"/>
  <c r="K1627" i="77"/>
  <c r="K1628" i="77"/>
  <c r="K1629" i="77"/>
  <c r="K1630" i="77"/>
  <c r="K1631" i="77"/>
  <c r="K1632" i="77"/>
  <c r="K1633" i="77"/>
  <c r="K1634" i="77"/>
  <c r="K1635" i="77"/>
  <c r="K1636" i="77"/>
  <c r="K1637" i="77"/>
  <c r="K1638" i="77"/>
  <c r="K1639" i="77"/>
  <c r="K1640" i="77"/>
  <c r="K1641" i="77"/>
  <c r="K1642" i="77"/>
  <c r="K1643" i="77"/>
  <c r="K1644" i="77"/>
  <c r="K1645" i="77"/>
  <c r="K1646" i="77"/>
  <c r="K1647" i="77"/>
  <c r="K1648" i="77"/>
  <c r="K1649" i="77"/>
  <c r="K1650" i="77"/>
  <c r="K1651" i="77"/>
  <c r="K1652" i="77"/>
  <c r="K1653" i="77"/>
  <c r="K1654" i="77"/>
  <c r="K1655" i="77"/>
  <c r="K1656" i="77"/>
  <c r="K1657" i="77"/>
  <c r="K1658" i="77"/>
  <c r="K1659" i="77"/>
  <c r="K1660" i="77"/>
  <c r="K1661" i="77"/>
  <c r="K1662" i="77"/>
  <c r="K1663" i="77"/>
  <c r="K1664" i="77"/>
  <c r="K1665" i="77"/>
  <c r="K1666" i="77"/>
  <c r="K1667" i="77"/>
  <c r="K1668" i="77"/>
  <c r="K1669" i="77"/>
  <c r="K1670" i="77"/>
  <c r="K1671" i="77"/>
  <c r="K1672" i="77"/>
  <c r="K1673" i="77"/>
  <c r="K1674" i="77"/>
  <c r="K1675" i="77"/>
  <c r="K1676" i="77"/>
  <c r="K1677" i="77"/>
  <c r="K1678" i="77"/>
  <c r="K1679" i="77"/>
  <c r="K1680" i="77"/>
  <c r="K1681" i="77"/>
  <c r="K1682" i="77"/>
  <c r="K1683" i="77"/>
  <c r="K1684" i="77"/>
  <c r="K1685" i="77"/>
  <c r="K1686" i="77"/>
  <c r="K1687" i="77"/>
  <c r="K1688" i="77"/>
  <c r="K1689" i="77"/>
  <c r="K1690" i="77"/>
  <c r="K1691" i="77"/>
  <c r="K1692" i="77"/>
  <c r="K1693" i="77"/>
  <c r="K1694" i="77"/>
  <c r="K1695" i="77"/>
  <c r="K1696" i="77"/>
  <c r="K1697" i="77"/>
  <c r="K1698" i="77"/>
  <c r="K1699" i="77"/>
  <c r="K1700" i="77"/>
  <c r="K1701" i="77"/>
  <c r="K1702" i="77"/>
  <c r="K1703" i="77"/>
  <c r="K1704" i="77"/>
  <c r="K1705" i="77"/>
  <c r="K1706" i="77"/>
  <c r="K1707" i="77"/>
  <c r="K1708" i="77"/>
  <c r="K1709" i="77"/>
  <c r="K1710" i="77"/>
  <c r="K1711" i="77"/>
  <c r="K1712" i="77"/>
  <c r="K1713" i="77"/>
  <c r="K1714" i="77"/>
  <c r="K1715" i="77"/>
  <c r="K1716" i="77"/>
  <c r="K1717" i="77"/>
  <c r="K1718" i="77"/>
  <c r="K1719" i="77"/>
  <c r="K1720" i="77"/>
  <c r="K1721" i="77"/>
  <c r="K1722" i="77"/>
  <c r="K1723" i="77"/>
  <c r="K1724" i="77"/>
  <c r="K1725" i="77"/>
  <c r="K1726" i="77"/>
  <c r="K1727" i="77"/>
  <c r="K1728" i="77"/>
  <c r="K1729" i="77"/>
  <c r="K1730" i="77"/>
  <c r="K1731" i="77"/>
  <c r="K1732" i="77"/>
  <c r="K1733" i="77"/>
  <c r="K1734" i="77"/>
  <c r="K1735" i="77"/>
  <c r="K1736" i="77"/>
  <c r="K1737" i="77"/>
  <c r="K1738" i="77"/>
  <c r="K1739" i="77"/>
  <c r="K1740" i="77"/>
  <c r="K1741" i="77"/>
  <c r="K1742" i="77"/>
  <c r="K1743" i="77"/>
  <c r="K1744" i="77"/>
  <c r="K1745" i="77"/>
  <c r="K1746" i="77"/>
  <c r="K1747" i="77"/>
  <c r="K1748" i="77"/>
  <c r="K1749" i="77"/>
  <c r="K1750" i="77"/>
  <c r="K1751" i="77"/>
  <c r="K1752" i="77"/>
  <c r="K1753" i="77"/>
  <c r="K1754" i="77"/>
  <c r="K1755" i="77"/>
  <c r="K1756" i="77"/>
  <c r="K1757" i="77"/>
  <c r="K1758" i="77"/>
  <c r="K1759" i="77"/>
  <c r="K1760" i="77"/>
  <c r="K1761" i="77"/>
  <c r="K1762" i="77"/>
  <c r="K1763" i="77"/>
  <c r="K1764" i="77"/>
  <c r="K1765" i="77"/>
  <c r="K1766" i="77"/>
  <c r="K1767" i="77"/>
  <c r="K1768" i="77"/>
  <c r="K1769" i="77"/>
  <c r="K1770" i="77"/>
  <c r="K1771" i="77"/>
  <c r="K1772" i="77"/>
  <c r="K1773" i="77"/>
  <c r="K1774" i="77"/>
  <c r="K1775" i="77"/>
  <c r="K1776" i="77"/>
  <c r="K1777" i="77"/>
  <c r="K1778" i="77"/>
  <c r="K1779" i="77"/>
  <c r="K1780" i="77"/>
  <c r="K1781" i="77"/>
  <c r="K1782" i="77"/>
  <c r="K1783" i="77"/>
  <c r="K1784" i="77"/>
  <c r="K1785" i="77"/>
  <c r="K1786" i="77"/>
  <c r="K1787" i="77"/>
  <c r="K1788" i="77"/>
  <c r="K1789" i="77"/>
  <c r="K1790" i="77"/>
  <c r="K1791" i="77"/>
  <c r="K1792" i="77"/>
  <c r="K1793" i="77"/>
  <c r="K1794" i="77"/>
  <c r="K1795" i="77"/>
  <c r="K1796" i="77"/>
  <c r="K1797" i="77"/>
  <c r="K1798" i="77"/>
  <c r="K1799" i="77"/>
  <c r="K1800" i="77"/>
  <c r="K1801" i="77"/>
  <c r="K1802" i="77"/>
  <c r="K1803" i="77"/>
  <c r="K1804" i="77"/>
  <c r="K1805" i="77"/>
  <c r="K1806" i="77"/>
  <c r="K1807" i="77"/>
  <c r="K1808" i="77"/>
  <c r="K1809" i="77"/>
  <c r="K1810" i="77"/>
  <c r="K1811" i="77"/>
  <c r="K1812" i="77"/>
  <c r="K1813" i="77"/>
  <c r="K1814" i="77"/>
  <c r="K1815" i="77"/>
  <c r="K1816" i="77"/>
  <c r="K1817" i="77"/>
  <c r="K1818" i="77"/>
  <c r="K1819" i="77"/>
  <c r="K1820" i="77"/>
  <c r="K1821" i="77"/>
  <c r="K1822" i="77"/>
  <c r="K1823" i="77"/>
  <c r="K1824" i="77"/>
  <c r="K1825" i="77"/>
  <c r="K1826" i="77"/>
  <c r="K1827" i="77"/>
  <c r="K1828" i="77"/>
  <c r="K1829" i="77"/>
  <c r="K1830" i="77"/>
  <c r="K1831" i="77"/>
  <c r="K1832" i="77"/>
  <c r="K1833" i="77"/>
  <c r="K1834" i="77"/>
  <c r="K1835" i="77"/>
  <c r="K1836" i="77"/>
  <c r="K1837" i="77"/>
  <c r="K1838" i="77"/>
  <c r="K1839" i="77"/>
  <c r="K1840" i="77"/>
  <c r="K1841" i="77"/>
  <c r="K1842" i="77"/>
  <c r="K1843" i="77"/>
  <c r="K1844" i="77"/>
  <c r="K1845" i="77"/>
  <c r="K1846" i="77"/>
  <c r="K1847" i="77"/>
  <c r="K1848" i="77"/>
  <c r="K1849" i="77"/>
  <c r="K1850" i="77"/>
  <c r="K1851" i="77"/>
  <c r="K1852" i="77"/>
  <c r="K1853" i="77"/>
  <c r="K1854" i="77"/>
  <c r="K1855" i="77"/>
  <c r="K1856" i="77"/>
  <c r="K1857" i="77"/>
  <c r="K1858" i="77"/>
  <c r="K1859" i="77"/>
  <c r="K1860" i="77"/>
  <c r="K1861" i="77"/>
  <c r="K1862" i="77"/>
  <c r="K1863" i="77"/>
  <c r="K1864" i="77"/>
  <c r="K1865" i="77"/>
  <c r="K1866" i="77"/>
  <c r="K1867" i="77"/>
  <c r="K1868" i="77"/>
  <c r="K1869" i="77"/>
  <c r="K1870" i="77"/>
  <c r="K1871" i="77"/>
  <c r="K1872" i="77"/>
  <c r="K1873" i="77"/>
  <c r="K1874" i="77"/>
  <c r="K1875" i="77"/>
  <c r="K1876" i="77"/>
  <c r="K1877" i="77"/>
  <c r="K1878" i="77"/>
  <c r="K1879" i="77"/>
  <c r="K1880" i="77"/>
  <c r="K1881" i="77"/>
  <c r="K1882" i="77"/>
  <c r="K1883" i="77"/>
  <c r="K1884" i="77"/>
  <c r="K1885" i="77"/>
  <c r="K1886" i="77"/>
  <c r="K1887" i="77"/>
  <c r="K1888" i="77"/>
  <c r="K1889" i="77"/>
  <c r="K1890" i="77"/>
  <c r="K1891" i="77"/>
  <c r="K1892" i="77"/>
  <c r="K1893" i="77"/>
  <c r="K1894" i="77"/>
  <c r="K1895" i="77"/>
  <c r="K1896" i="77"/>
  <c r="K1897" i="77"/>
  <c r="K1898" i="77"/>
  <c r="K1899" i="77"/>
  <c r="K1900" i="77"/>
  <c r="K1901" i="77"/>
  <c r="K1902" i="77"/>
  <c r="K1903" i="77"/>
  <c r="K1904" i="77"/>
  <c r="K1905" i="77"/>
  <c r="K1906" i="77"/>
  <c r="K1907" i="77"/>
  <c r="K1908" i="77"/>
  <c r="K1909" i="77"/>
  <c r="K1910" i="77"/>
  <c r="K1911" i="77"/>
  <c r="K1912" i="77"/>
  <c r="K1913" i="77"/>
  <c r="K1914" i="77"/>
  <c r="K1915" i="77"/>
  <c r="K1916" i="77"/>
  <c r="K1917" i="77"/>
  <c r="K1918" i="77"/>
  <c r="K1919" i="77"/>
  <c r="K1920" i="77"/>
  <c r="K1921" i="77"/>
  <c r="K1922" i="77"/>
  <c r="K1923" i="77"/>
  <c r="K1924" i="77"/>
  <c r="K1925" i="77"/>
  <c r="K1926" i="77"/>
  <c r="K1927" i="77"/>
  <c r="K1928" i="77"/>
  <c r="K1929" i="77"/>
  <c r="K1930" i="77"/>
  <c r="K1931" i="77"/>
  <c r="K1932" i="77"/>
  <c r="K1933" i="77"/>
  <c r="K1934" i="77"/>
  <c r="K1935" i="77"/>
  <c r="K1936" i="77"/>
  <c r="K1937" i="77"/>
  <c r="K1938" i="77"/>
  <c r="K1939" i="77"/>
  <c r="K1940" i="77"/>
  <c r="K1941" i="77"/>
  <c r="K1942" i="77"/>
  <c r="K1943" i="77"/>
  <c r="K1944" i="77"/>
  <c r="K1945" i="77"/>
  <c r="K1946" i="77"/>
  <c r="K1947" i="77"/>
  <c r="K1948" i="77"/>
  <c r="K1949" i="77"/>
  <c r="K1950" i="77"/>
  <c r="K1951" i="77"/>
  <c r="K1952" i="77"/>
  <c r="K1953" i="77"/>
  <c r="K1954" i="77"/>
  <c r="K1955" i="77"/>
  <c r="K1956" i="77"/>
  <c r="K1957" i="77"/>
  <c r="K1958" i="77"/>
  <c r="K1959" i="77"/>
  <c r="K1960" i="77"/>
  <c r="K1961" i="77"/>
  <c r="K1962" i="77"/>
  <c r="K1963" i="77"/>
  <c r="K1964" i="77"/>
  <c r="K1965" i="77"/>
  <c r="K1966" i="77"/>
  <c r="K1967" i="77"/>
  <c r="K1968" i="77"/>
  <c r="K1969" i="77"/>
  <c r="K1970" i="77"/>
  <c r="K1971" i="77"/>
  <c r="K1972" i="77"/>
  <c r="K1973" i="77"/>
  <c r="K1974" i="77"/>
  <c r="K1975" i="77"/>
  <c r="K1976" i="77"/>
  <c r="K1977" i="77"/>
  <c r="K1978" i="77"/>
  <c r="K1979" i="77"/>
  <c r="K1980" i="77"/>
  <c r="K1981" i="77"/>
  <c r="K1982" i="77"/>
  <c r="K1983" i="77"/>
  <c r="K1984" i="77"/>
  <c r="K1985" i="77"/>
  <c r="K1986" i="77"/>
  <c r="K1987" i="77"/>
  <c r="K1988" i="77"/>
  <c r="K1989" i="77"/>
  <c r="K1990" i="77"/>
  <c r="K1991" i="77"/>
  <c r="K1992" i="77"/>
  <c r="K1993" i="77"/>
  <c r="K1994" i="77"/>
  <c r="K1995" i="77"/>
  <c r="K1996" i="77"/>
  <c r="K1997" i="77"/>
  <c r="K1998" i="77"/>
  <c r="K1999" i="77"/>
  <c r="K2000" i="77"/>
  <c r="K2001" i="77"/>
  <c r="K2002" i="77"/>
  <c r="K2003" i="77"/>
  <c r="K2004" i="77"/>
  <c r="K2005" i="77"/>
  <c r="K2006" i="77"/>
  <c r="K2007" i="77"/>
  <c r="K2008" i="77"/>
  <c r="K2009" i="77"/>
  <c r="K2010" i="77"/>
  <c r="K2011" i="77"/>
  <c r="K2012" i="77"/>
  <c r="K2013" i="77"/>
  <c r="K2014" i="77"/>
  <c r="K2015" i="77"/>
  <c r="K2016" i="77"/>
  <c r="K2017" i="77"/>
  <c r="K2018" i="77"/>
  <c r="K2019" i="77"/>
  <c r="K2020" i="77"/>
  <c r="K2021" i="77"/>
  <c r="K2022" i="77"/>
  <c r="K2023" i="77"/>
  <c r="K2024" i="77"/>
  <c r="K2025" i="77"/>
  <c r="K2026" i="77"/>
  <c r="K2027" i="77"/>
  <c r="K2028" i="77"/>
  <c r="K2029" i="77"/>
  <c r="K2030" i="77"/>
  <c r="K2031" i="77"/>
  <c r="K2032" i="77"/>
  <c r="K2033" i="77"/>
  <c r="K2034" i="77"/>
  <c r="K2035" i="77"/>
  <c r="K2036" i="77"/>
  <c r="K2037" i="77"/>
  <c r="K2038" i="77"/>
  <c r="K2039" i="77"/>
  <c r="K2040" i="77"/>
  <c r="K2041" i="77"/>
  <c r="K2042" i="77"/>
  <c r="K2043" i="77"/>
  <c r="K2044" i="77"/>
  <c r="K2045" i="77"/>
  <c r="K2046" i="77"/>
  <c r="K2047" i="77"/>
  <c r="K2048" i="77"/>
  <c r="K2049" i="77"/>
  <c r="K2050" i="77"/>
  <c r="K2051" i="77"/>
  <c r="K2052" i="77"/>
  <c r="K2053" i="77"/>
  <c r="K2054" i="77"/>
  <c r="K2055" i="77"/>
  <c r="K2056" i="77"/>
  <c r="K2057" i="77"/>
  <c r="K2058" i="77"/>
  <c r="K2059" i="77"/>
  <c r="K2060" i="77"/>
  <c r="K2061" i="77"/>
  <c r="K2062" i="77"/>
  <c r="K2063" i="77"/>
  <c r="K2064" i="77"/>
  <c r="K2065" i="77"/>
  <c r="K2066" i="77"/>
  <c r="K2067" i="77"/>
  <c r="K2068" i="77"/>
  <c r="K2069" i="77"/>
  <c r="K2070" i="77"/>
  <c r="K2071" i="77"/>
  <c r="K2072" i="77"/>
  <c r="K2073" i="77"/>
  <c r="K2074" i="77"/>
  <c r="K2075" i="77"/>
  <c r="K2076" i="77"/>
  <c r="K2077" i="77"/>
  <c r="K2078" i="77"/>
  <c r="K2079" i="77"/>
  <c r="K2080" i="77"/>
  <c r="K2081" i="77"/>
  <c r="K2082" i="77"/>
  <c r="K2083" i="77"/>
  <c r="K2084" i="77"/>
  <c r="K2085" i="77"/>
  <c r="K2086" i="77"/>
  <c r="K2087" i="77"/>
  <c r="K2088" i="77"/>
  <c r="K2089" i="77"/>
  <c r="K2090" i="77"/>
  <c r="K2091" i="77"/>
  <c r="K2092" i="77"/>
  <c r="K2093" i="77"/>
  <c r="K2094" i="77"/>
  <c r="K2095" i="77"/>
  <c r="K2096" i="77"/>
  <c r="K2097" i="77"/>
  <c r="K2098" i="77"/>
  <c r="K2099" i="77"/>
  <c r="K2100" i="77"/>
  <c r="K2101" i="77"/>
  <c r="K2102" i="77"/>
  <c r="K2103" i="77"/>
  <c r="K2104" i="77"/>
  <c r="K2105" i="77"/>
  <c r="K2106" i="77"/>
  <c r="K2107" i="77"/>
  <c r="K2108" i="77"/>
  <c r="K2109" i="77"/>
  <c r="K2110" i="77"/>
  <c r="K2111" i="77"/>
  <c r="K2112" i="77"/>
  <c r="K2113" i="77"/>
  <c r="K2114" i="77"/>
  <c r="K2115" i="77"/>
  <c r="K2116" i="77"/>
  <c r="K2117" i="77"/>
  <c r="K2118" i="77"/>
  <c r="K2119" i="77"/>
  <c r="K2120" i="77"/>
  <c r="K2121" i="77"/>
  <c r="K2122" i="77"/>
  <c r="K2123" i="77"/>
  <c r="K2124" i="77"/>
  <c r="K2125" i="77"/>
  <c r="K2126" i="77"/>
  <c r="K2127" i="77"/>
  <c r="K2128" i="77"/>
  <c r="K2129" i="77"/>
  <c r="K2130" i="77"/>
  <c r="K2131" i="77"/>
  <c r="K2132" i="77"/>
  <c r="K2133" i="77"/>
  <c r="K2134" i="77"/>
  <c r="K2135" i="77"/>
  <c r="K2136" i="77"/>
  <c r="K2137" i="77"/>
  <c r="K2138" i="77"/>
  <c r="K2139" i="77"/>
  <c r="K2140" i="77"/>
  <c r="K2141" i="77"/>
  <c r="K2142" i="77"/>
  <c r="K2143" i="77"/>
  <c r="K2144" i="77"/>
  <c r="K2145" i="77"/>
  <c r="K2146" i="77"/>
  <c r="K2147" i="77"/>
  <c r="K2148" i="77"/>
  <c r="K2149" i="77"/>
  <c r="K2150" i="77"/>
  <c r="K2151" i="77"/>
  <c r="K2152" i="77"/>
  <c r="K2153" i="77"/>
  <c r="K2154" i="77"/>
  <c r="K2155" i="77"/>
  <c r="K2156" i="77"/>
  <c r="K2157" i="77"/>
  <c r="K2158" i="77"/>
  <c r="K2159" i="77"/>
  <c r="K2160" i="77"/>
  <c r="K2161" i="77"/>
  <c r="K2162" i="77"/>
  <c r="K2163" i="77"/>
  <c r="K2164" i="77"/>
  <c r="K2165" i="77"/>
  <c r="K2166" i="77"/>
  <c r="K2167" i="77"/>
  <c r="K2168" i="77"/>
  <c r="K2169" i="77"/>
  <c r="K2170" i="77"/>
  <c r="K2171" i="77"/>
  <c r="K2172" i="77"/>
  <c r="K2173" i="77"/>
  <c r="K2174" i="77"/>
  <c r="K2175" i="77"/>
  <c r="K2176" i="77"/>
  <c r="K2177" i="77"/>
  <c r="K2178" i="77"/>
  <c r="K2179" i="77"/>
  <c r="K2180" i="77"/>
  <c r="K2181" i="77"/>
  <c r="K2182" i="77"/>
  <c r="K2183" i="77"/>
  <c r="K2184" i="77"/>
  <c r="K2185" i="77"/>
  <c r="K2186" i="77"/>
  <c r="K2187" i="77"/>
  <c r="K2188" i="77"/>
  <c r="K2189" i="77"/>
  <c r="K2190" i="77"/>
  <c r="K2191" i="77"/>
  <c r="K2192" i="77"/>
  <c r="K2193" i="77"/>
  <c r="K2194" i="77"/>
  <c r="K2195" i="77"/>
  <c r="K2196" i="77"/>
  <c r="K2197" i="77"/>
  <c r="K2198" i="77"/>
  <c r="K2199" i="77"/>
  <c r="K2200" i="77"/>
  <c r="K2201" i="77"/>
  <c r="K2202" i="77"/>
  <c r="K2203" i="77"/>
  <c r="K2204" i="77"/>
  <c r="K2205" i="77"/>
  <c r="K2206" i="77"/>
  <c r="K2207" i="77"/>
  <c r="K2208" i="77"/>
  <c r="K2209" i="77"/>
  <c r="K2210" i="77"/>
  <c r="K2211" i="77"/>
  <c r="K2212" i="77"/>
  <c r="K2213" i="77"/>
  <c r="K2214" i="77"/>
  <c r="K2215" i="77"/>
  <c r="K2216" i="77"/>
  <c r="K2217" i="77"/>
  <c r="K2218" i="77"/>
  <c r="K2219" i="77"/>
  <c r="K2220" i="77"/>
  <c r="K2221" i="77"/>
  <c r="K2222" i="77"/>
  <c r="K2223" i="77"/>
  <c r="K2224" i="77"/>
  <c r="K2225" i="77"/>
  <c r="K2226" i="77"/>
  <c r="K2227" i="77"/>
  <c r="K2228" i="77"/>
  <c r="K2229" i="77"/>
  <c r="K2230" i="77"/>
  <c r="K2231" i="77"/>
  <c r="K2232" i="77"/>
  <c r="K2233" i="77"/>
  <c r="K2234" i="77"/>
  <c r="K2235" i="77"/>
  <c r="K2236" i="77"/>
  <c r="K2237" i="77"/>
  <c r="K2238" i="77"/>
  <c r="K2239" i="77"/>
  <c r="K2240" i="77"/>
  <c r="K2241" i="77"/>
  <c r="K2242" i="77"/>
  <c r="K2243" i="77"/>
  <c r="K2244" i="77"/>
  <c r="K2245" i="77"/>
  <c r="K2246" i="77"/>
  <c r="K2247" i="77"/>
  <c r="K2248" i="77"/>
  <c r="K2249" i="77"/>
  <c r="K2250" i="77"/>
  <c r="K2251" i="77"/>
  <c r="K2252" i="77"/>
  <c r="K2253" i="77"/>
  <c r="K2254" i="77"/>
  <c r="K2255" i="77"/>
  <c r="K2256" i="77"/>
  <c r="K2257" i="77"/>
  <c r="K2258" i="77"/>
  <c r="K2259" i="77"/>
  <c r="K2260" i="77"/>
  <c r="K2261" i="77"/>
  <c r="K2262" i="77"/>
  <c r="K2263" i="77"/>
  <c r="K2264" i="77"/>
  <c r="K2265" i="77"/>
  <c r="K2266" i="77"/>
  <c r="K2267" i="77"/>
  <c r="K2268" i="77"/>
  <c r="K2269" i="77"/>
  <c r="K2270" i="77"/>
  <c r="K2271" i="77"/>
  <c r="K2272" i="77"/>
  <c r="K2273" i="77"/>
  <c r="K2274" i="77"/>
  <c r="K2275" i="77"/>
  <c r="K2276" i="77"/>
  <c r="K2277" i="77"/>
  <c r="K2278" i="77"/>
  <c r="K2279" i="77"/>
  <c r="K2280" i="77"/>
  <c r="K2281" i="77"/>
  <c r="K2282" i="77"/>
  <c r="K2283" i="77"/>
  <c r="K2284" i="77"/>
  <c r="K2285" i="77"/>
  <c r="K2286" i="77"/>
  <c r="K2287" i="77"/>
  <c r="K2288" i="77"/>
  <c r="K2289" i="77"/>
  <c r="K2290" i="77"/>
  <c r="K2291" i="77"/>
  <c r="K2292" i="77"/>
  <c r="K2293" i="77"/>
  <c r="K2294" i="77"/>
  <c r="K2295" i="77"/>
  <c r="K2296" i="77"/>
  <c r="K2297" i="77"/>
  <c r="K2298" i="77"/>
  <c r="K2299" i="77"/>
  <c r="K2300" i="77"/>
  <c r="K2301" i="77"/>
  <c r="K2302" i="77"/>
  <c r="K2303" i="77"/>
  <c r="K2304" i="77"/>
  <c r="K2305" i="77"/>
  <c r="K2306" i="77"/>
  <c r="K2307" i="77"/>
  <c r="K2308" i="77"/>
  <c r="K2309" i="77"/>
  <c r="K2310" i="77"/>
  <c r="K2311" i="77"/>
  <c r="K2312" i="77"/>
  <c r="K2313" i="77"/>
  <c r="K2314" i="77"/>
  <c r="K2315" i="77"/>
  <c r="K2316" i="77"/>
  <c r="K2317" i="77"/>
  <c r="K2318" i="77"/>
  <c r="K2319" i="77"/>
  <c r="K2320" i="77"/>
  <c r="K2321" i="77"/>
  <c r="K2322" i="77"/>
  <c r="K2323" i="77"/>
  <c r="K2324" i="77"/>
  <c r="K2325" i="77"/>
  <c r="K2326" i="77"/>
  <c r="K2327" i="77"/>
  <c r="K2328" i="77"/>
  <c r="K2329" i="77"/>
  <c r="K2330" i="77"/>
  <c r="K2331" i="77"/>
  <c r="K2332" i="77"/>
  <c r="K2333" i="77"/>
  <c r="K2334" i="77"/>
  <c r="K2335" i="77"/>
  <c r="K2336" i="77"/>
  <c r="K2337" i="77"/>
  <c r="K2338" i="77"/>
  <c r="K2339" i="77"/>
  <c r="K2340" i="77"/>
  <c r="K2341" i="77"/>
  <c r="K2342" i="77"/>
  <c r="K2343" i="77"/>
  <c r="K2344" i="77"/>
  <c r="K2345" i="77"/>
  <c r="K2346" i="77"/>
  <c r="K2347" i="77"/>
  <c r="K2348" i="77"/>
  <c r="K2349" i="77"/>
  <c r="K2350" i="77"/>
  <c r="K2351" i="77"/>
  <c r="K2352" i="77"/>
  <c r="K2353" i="77"/>
  <c r="K2354" i="77"/>
  <c r="K2355" i="77"/>
  <c r="K2356" i="77"/>
  <c r="K2357" i="77"/>
  <c r="K2358" i="77"/>
  <c r="K2359" i="77"/>
  <c r="K2360" i="77"/>
  <c r="K2361" i="77"/>
  <c r="K2362" i="77"/>
  <c r="K2363" i="77"/>
  <c r="K2364" i="77"/>
  <c r="K2365" i="77"/>
  <c r="K2366" i="77"/>
  <c r="K2367" i="77"/>
  <c r="K2368" i="77"/>
  <c r="K2369" i="77"/>
  <c r="K2370" i="77"/>
  <c r="K2371" i="77"/>
  <c r="K2372" i="77"/>
  <c r="K2373" i="77"/>
  <c r="K2374" i="77"/>
  <c r="K2375" i="77"/>
  <c r="K2376" i="77"/>
  <c r="K2377" i="77"/>
  <c r="K2378" i="77"/>
  <c r="K2379" i="77"/>
  <c r="K2380" i="77"/>
  <c r="K2381" i="77"/>
  <c r="K2382" i="77"/>
  <c r="K2383" i="77"/>
  <c r="K2384" i="77"/>
  <c r="K2385" i="77"/>
  <c r="K2386" i="77"/>
  <c r="K2387" i="77"/>
  <c r="K2388" i="77"/>
  <c r="K2389" i="77"/>
  <c r="K2390" i="77"/>
  <c r="K2391" i="77"/>
  <c r="K2392" i="77"/>
  <c r="K2393" i="77"/>
  <c r="K2394" i="77"/>
  <c r="K2395" i="77"/>
  <c r="K2396" i="77"/>
  <c r="K2397" i="77"/>
  <c r="K2398" i="77"/>
  <c r="K2399" i="77"/>
  <c r="K2400" i="77"/>
  <c r="K2401" i="77"/>
  <c r="K2402" i="77"/>
  <c r="K2403" i="77"/>
  <c r="K2404" i="77"/>
  <c r="K2405" i="77"/>
  <c r="K2406" i="77"/>
  <c r="K2407" i="77"/>
  <c r="K2408" i="77"/>
  <c r="K2409" i="77"/>
  <c r="K2410" i="77"/>
  <c r="K2411" i="77"/>
  <c r="K2412" i="77"/>
  <c r="K2413" i="77"/>
  <c r="K2414" i="77"/>
  <c r="K2415" i="77"/>
  <c r="K2416" i="77"/>
  <c r="K2417" i="77"/>
  <c r="K2418" i="77"/>
  <c r="K2419" i="77"/>
  <c r="K2420" i="77"/>
  <c r="K2421" i="77"/>
  <c r="K2422" i="77"/>
  <c r="K2423" i="77"/>
  <c r="K2424" i="77"/>
  <c r="K2425" i="77"/>
  <c r="K2426" i="77"/>
  <c r="K2427" i="77"/>
  <c r="K2428" i="77"/>
  <c r="K2429" i="77"/>
  <c r="K2430" i="77"/>
  <c r="K2431" i="77"/>
  <c r="K2432" i="77"/>
  <c r="K2433" i="77"/>
  <c r="K2434" i="77"/>
  <c r="K2435" i="77"/>
  <c r="K2436" i="77"/>
  <c r="K2437" i="77"/>
  <c r="K2438" i="77"/>
  <c r="K2439" i="77"/>
  <c r="K2440" i="77"/>
  <c r="K2441" i="77"/>
  <c r="K2442" i="77"/>
  <c r="K2443" i="77"/>
  <c r="K2444" i="77"/>
  <c r="K2445" i="77"/>
  <c r="K2446" i="77"/>
  <c r="K2447" i="77"/>
  <c r="K2448" i="77"/>
  <c r="K2449" i="77"/>
  <c r="K2450" i="77"/>
  <c r="K2451" i="77"/>
  <c r="K2452" i="77"/>
  <c r="K2453" i="77"/>
  <c r="K2454" i="77"/>
  <c r="K2455" i="77"/>
  <c r="K2456" i="77"/>
  <c r="K2457" i="77"/>
  <c r="K2458" i="77"/>
  <c r="K2459" i="77"/>
  <c r="K2460" i="77"/>
  <c r="K2461" i="77"/>
  <c r="K2462" i="77"/>
  <c r="K2463" i="77"/>
  <c r="K2464" i="77"/>
  <c r="K2465" i="77"/>
  <c r="K2466" i="77"/>
  <c r="K2467" i="77"/>
  <c r="K2468" i="77"/>
  <c r="K2469" i="77"/>
  <c r="K2470" i="77"/>
  <c r="K2471" i="77"/>
  <c r="K2472" i="77"/>
  <c r="K2473" i="77"/>
  <c r="K2474" i="77"/>
  <c r="K2475" i="77"/>
  <c r="K2476" i="77"/>
  <c r="K2477" i="77"/>
  <c r="K2478" i="77"/>
  <c r="K2479" i="77"/>
  <c r="K2480" i="77"/>
  <c r="K2481" i="77"/>
  <c r="K2482" i="77"/>
  <c r="K2483" i="77"/>
  <c r="K2484" i="77"/>
  <c r="K2485" i="77"/>
  <c r="K2486" i="77"/>
  <c r="K2487" i="77"/>
  <c r="K2488" i="77"/>
  <c r="K2489" i="77"/>
  <c r="K2490" i="77"/>
  <c r="K2491" i="77"/>
  <c r="K2492" i="77"/>
  <c r="K2493" i="77"/>
  <c r="K2494" i="77"/>
  <c r="K2495" i="77"/>
  <c r="K2496" i="77"/>
  <c r="K2497" i="77"/>
  <c r="K2498" i="77"/>
  <c r="K2499" i="77"/>
  <c r="K2500" i="77"/>
  <c r="K2501" i="77"/>
  <c r="K2502" i="77"/>
  <c r="K2503" i="77"/>
  <c r="K2504" i="77"/>
  <c r="K2505" i="77"/>
  <c r="K2506" i="77"/>
  <c r="K2507" i="77"/>
  <c r="K2508" i="77"/>
  <c r="K2509" i="77"/>
  <c r="K2510" i="77"/>
  <c r="K2511" i="77"/>
  <c r="K2512" i="77"/>
  <c r="K2513" i="77"/>
  <c r="K2514" i="77"/>
  <c r="K2515" i="77"/>
  <c r="K2516" i="77"/>
  <c r="K2517" i="77"/>
  <c r="K2518" i="77"/>
  <c r="K2519" i="77"/>
  <c r="K2520" i="77"/>
  <c r="K2521" i="77"/>
  <c r="K2522" i="77"/>
  <c r="K2523" i="77"/>
  <c r="K2524" i="77"/>
  <c r="K2525" i="77"/>
  <c r="K2526" i="77"/>
  <c r="K2527" i="77"/>
  <c r="K2528" i="77"/>
  <c r="K2529" i="77"/>
  <c r="K2530" i="77"/>
  <c r="K2531" i="77"/>
  <c r="K2532" i="77"/>
  <c r="K2533" i="77"/>
  <c r="K2534" i="77"/>
  <c r="K2535" i="77"/>
  <c r="K2536" i="77"/>
  <c r="K2537" i="77"/>
  <c r="K2538" i="77"/>
  <c r="K2539" i="77"/>
  <c r="K2540" i="77"/>
  <c r="K2541" i="77"/>
  <c r="K2542" i="77"/>
  <c r="K2543" i="77"/>
  <c r="K2544" i="77"/>
  <c r="K2545" i="77"/>
  <c r="K2546" i="77"/>
  <c r="K2547" i="77"/>
  <c r="K2548" i="77"/>
  <c r="K2549" i="77"/>
  <c r="K2550" i="77"/>
  <c r="K2551" i="77"/>
  <c r="K2552" i="77"/>
  <c r="K2553" i="77"/>
  <c r="K2554" i="77"/>
  <c r="K2555" i="77"/>
  <c r="K2556" i="77"/>
  <c r="K2557" i="77"/>
  <c r="K2558" i="77"/>
  <c r="K2559" i="77"/>
  <c r="K2560" i="77"/>
  <c r="K2561" i="77"/>
  <c r="K2562" i="77"/>
  <c r="K2563" i="77"/>
  <c r="K2564" i="77"/>
  <c r="K2565" i="77"/>
  <c r="K2566" i="77"/>
  <c r="K2567" i="77"/>
  <c r="K2568" i="77"/>
  <c r="K2569" i="77"/>
  <c r="K2570" i="77"/>
  <c r="K2571" i="77"/>
  <c r="K2572" i="77"/>
  <c r="K2573" i="77"/>
  <c r="K2574" i="77"/>
  <c r="K2575" i="77"/>
  <c r="K2576" i="77"/>
  <c r="K2577" i="77"/>
  <c r="K2578" i="77"/>
  <c r="K2579" i="77"/>
  <c r="K2580" i="77"/>
  <c r="K2581" i="77"/>
  <c r="K2582" i="77"/>
  <c r="K2583" i="77"/>
  <c r="K2584" i="77"/>
  <c r="K2585" i="77"/>
  <c r="K2586" i="77"/>
  <c r="K2587" i="77"/>
  <c r="K2588" i="77"/>
  <c r="K2589" i="77"/>
  <c r="K2590" i="77"/>
  <c r="K2591" i="77"/>
  <c r="K2592" i="77"/>
  <c r="K2593" i="77"/>
  <c r="K2594" i="77"/>
  <c r="K2595" i="77"/>
  <c r="K2596" i="77"/>
  <c r="K2597" i="77"/>
  <c r="K2598" i="77"/>
  <c r="K2599" i="77"/>
  <c r="K2600" i="77"/>
  <c r="K2601" i="77"/>
  <c r="K2602" i="77"/>
  <c r="K2603" i="77"/>
  <c r="K2604" i="77"/>
  <c r="K2605" i="77"/>
  <c r="K2606" i="77"/>
  <c r="K2607" i="77"/>
  <c r="K2608" i="77"/>
  <c r="K2609" i="77"/>
  <c r="K2610" i="77"/>
  <c r="K2611" i="77"/>
  <c r="K2612" i="77"/>
  <c r="K2613" i="77"/>
  <c r="K2614" i="77"/>
  <c r="K2615" i="77"/>
  <c r="K2616" i="77"/>
  <c r="K2617" i="77"/>
  <c r="K2618" i="77"/>
  <c r="K2619" i="77"/>
  <c r="K2620" i="77"/>
  <c r="K2621" i="77"/>
  <c r="K2622" i="77"/>
  <c r="K2623" i="77"/>
  <c r="K2624" i="77"/>
  <c r="K2625" i="77"/>
  <c r="K2626" i="77"/>
  <c r="K2627" i="77"/>
  <c r="K2628" i="77"/>
  <c r="K2629" i="77"/>
  <c r="K2630" i="77"/>
  <c r="K2631" i="77"/>
  <c r="K2632" i="77"/>
  <c r="K2633" i="77"/>
  <c r="K2634" i="77"/>
  <c r="K2635" i="77"/>
  <c r="K2636" i="77"/>
  <c r="K2637" i="77"/>
  <c r="K2638" i="77"/>
  <c r="K2639" i="77"/>
  <c r="K2640" i="77"/>
  <c r="K2641" i="77"/>
  <c r="K2642" i="77"/>
  <c r="K2643" i="77"/>
  <c r="K2644" i="77"/>
  <c r="K2645" i="77"/>
  <c r="K2646" i="77"/>
  <c r="K2647" i="77"/>
  <c r="K2648" i="77"/>
  <c r="K2649" i="77"/>
  <c r="K2650" i="77"/>
  <c r="K2651" i="77"/>
  <c r="K2652" i="77"/>
  <c r="K2653" i="77"/>
  <c r="K2654" i="77"/>
  <c r="K2655" i="77"/>
  <c r="K2656" i="77"/>
  <c r="K2657" i="77"/>
  <c r="K2658" i="77"/>
  <c r="K2659" i="77"/>
  <c r="K2660" i="77"/>
  <c r="K2661" i="77"/>
  <c r="K2662" i="77"/>
  <c r="K2663" i="77"/>
  <c r="K2664" i="77"/>
  <c r="K2665" i="77"/>
  <c r="K2666" i="77"/>
  <c r="K2667" i="77"/>
  <c r="K2668" i="77"/>
  <c r="K2669" i="77"/>
  <c r="K2670" i="77"/>
  <c r="K2671" i="77"/>
  <c r="K2672" i="77"/>
  <c r="K2673" i="77"/>
  <c r="K2674" i="77"/>
  <c r="K2675" i="77"/>
  <c r="K2676" i="77"/>
  <c r="K2677" i="77"/>
  <c r="K2678" i="77"/>
  <c r="K2679" i="77"/>
  <c r="K2680" i="77"/>
  <c r="K2681" i="77"/>
  <c r="K2682" i="77"/>
  <c r="K2683" i="77"/>
  <c r="K2684" i="77"/>
  <c r="K2685" i="77"/>
  <c r="K2686" i="77"/>
  <c r="K2687" i="77"/>
  <c r="K2688" i="77"/>
  <c r="K2689" i="77"/>
  <c r="K2690" i="77"/>
  <c r="K2691" i="77"/>
  <c r="K2692" i="77"/>
  <c r="K2693" i="77"/>
  <c r="K2694" i="77"/>
  <c r="K2695" i="77"/>
  <c r="K2696" i="77"/>
  <c r="K2697" i="77"/>
  <c r="K2698" i="77"/>
  <c r="K2699" i="77"/>
  <c r="K2700" i="77"/>
  <c r="K2701" i="77"/>
  <c r="K2702" i="77"/>
  <c r="K2703" i="77"/>
  <c r="K2704" i="77"/>
  <c r="K2705" i="77"/>
  <c r="K2706" i="77"/>
  <c r="K2707" i="77"/>
  <c r="K2708" i="77"/>
  <c r="K2709" i="77"/>
  <c r="K2710" i="77"/>
  <c r="K2711" i="77"/>
  <c r="K2712" i="77"/>
  <c r="K2713" i="77"/>
  <c r="K2714" i="77"/>
  <c r="K2715" i="77"/>
  <c r="K2716" i="77"/>
  <c r="K2717" i="77"/>
  <c r="K2718" i="77"/>
  <c r="K2719" i="77"/>
  <c r="K2720" i="77"/>
  <c r="K2721" i="77"/>
  <c r="K2722" i="77"/>
  <c r="K2723" i="77"/>
  <c r="K2724" i="77"/>
  <c r="K2725" i="77"/>
  <c r="K2726" i="77"/>
  <c r="K2727" i="77"/>
  <c r="K2728" i="77"/>
  <c r="K2729" i="77"/>
  <c r="K2730" i="77"/>
  <c r="K2731" i="77"/>
  <c r="K2732" i="77"/>
  <c r="K2733" i="77"/>
  <c r="K2734" i="77"/>
  <c r="K2735" i="77"/>
  <c r="K2736" i="77"/>
  <c r="K2737" i="77"/>
  <c r="K2738" i="77"/>
  <c r="K2739" i="77"/>
  <c r="K2740" i="77"/>
  <c r="K2741" i="77"/>
  <c r="K2742" i="77"/>
  <c r="K2743" i="77"/>
  <c r="K2744" i="77"/>
  <c r="K2745" i="77"/>
  <c r="K2746" i="77"/>
  <c r="K2747" i="77"/>
  <c r="K2748" i="77"/>
  <c r="K2749" i="77"/>
  <c r="K2750" i="77"/>
  <c r="K2751" i="77"/>
  <c r="K2752" i="77"/>
  <c r="K2753" i="77"/>
  <c r="K2754" i="77"/>
  <c r="K2755" i="77"/>
  <c r="K2756" i="77"/>
  <c r="K2757" i="77"/>
  <c r="K2758" i="77"/>
  <c r="K2759" i="77"/>
  <c r="K2760" i="77"/>
  <c r="K2761" i="77"/>
  <c r="K2762" i="77"/>
  <c r="K2763" i="77"/>
  <c r="K2764" i="77"/>
  <c r="K2765" i="77"/>
  <c r="K2766" i="77"/>
  <c r="K2767" i="77"/>
  <c r="K2768" i="77"/>
  <c r="K2769" i="77"/>
  <c r="K2770" i="77"/>
  <c r="K2771" i="77"/>
  <c r="K2772" i="77"/>
  <c r="K2773" i="77"/>
  <c r="K2774" i="77"/>
  <c r="K2775" i="77"/>
  <c r="K2776" i="77"/>
  <c r="K2777" i="77"/>
  <c r="K2778" i="77"/>
  <c r="K2779" i="77"/>
  <c r="K2780" i="77"/>
  <c r="K2781" i="77"/>
  <c r="K2782" i="77"/>
  <c r="K2783" i="77"/>
  <c r="K2784" i="77"/>
  <c r="K2785" i="77"/>
  <c r="K2786" i="77"/>
  <c r="K2787" i="77"/>
  <c r="K2788" i="77"/>
  <c r="K2789" i="77"/>
  <c r="K2790" i="77"/>
  <c r="K2791" i="77"/>
  <c r="K2792" i="77"/>
  <c r="K2793" i="77"/>
  <c r="K2794" i="77"/>
  <c r="K2795" i="77"/>
  <c r="K2796" i="77"/>
  <c r="K2797" i="77"/>
  <c r="K2798" i="77"/>
  <c r="K2799" i="77"/>
  <c r="K2800" i="77"/>
  <c r="K2801" i="77"/>
  <c r="K2802" i="77"/>
  <c r="K2803" i="77"/>
  <c r="K2804" i="77"/>
  <c r="K2805" i="77"/>
  <c r="K2806" i="77"/>
  <c r="K2807" i="77"/>
  <c r="K2808" i="77"/>
  <c r="K2809" i="77"/>
  <c r="K2810" i="77"/>
  <c r="K2811" i="77"/>
  <c r="K2812" i="77"/>
  <c r="K2813" i="77"/>
  <c r="K2814" i="77"/>
  <c r="K2815" i="77"/>
  <c r="K2816" i="77"/>
  <c r="K2817" i="77"/>
  <c r="K2818" i="77"/>
  <c r="K2819" i="77"/>
  <c r="K2820" i="77"/>
  <c r="K2821" i="77"/>
  <c r="K2822" i="77"/>
  <c r="K2823" i="77"/>
  <c r="K2824" i="77"/>
  <c r="K2825" i="77"/>
  <c r="K2826" i="77"/>
  <c r="K2827" i="77"/>
  <c r="K2828" i="77"/>
  <c r="K2829" i="77"/>
  <c r="K2830" i="77"/>
  <c r="K2831" i="77"/>
  <c r="K2832" i="77"/>
  <c r="K2833" i="77"/>
  <c r="K2834" i="77"/>
  <c r="K2835" i="77"/>
  <c r="K2836" i="77"/>
  <c r="K2837" i="77"/>
  <c r="K2838" i="77"/>
  <c r="K2839" i="77"/>
  <c r="K2840" i="77"/>
  <c r="K2841" i="77"/>
  <c r="K2842" i="77"/>
  <c r="K2843" i="77"/>
  <c r="K2844" i="77"/>
  <c r="K2845" i="77"/>
  <c r="K2846" i="77"/>
  <c r="K2847" i="77"/>
  <c r="K2848" i="77"/>
  <c r="K2849" i="77"/>
  <c r="K2850" i="77"/>
  <c r="K2851" i="77"/>
  <c r="K2852" i="77"/>
  <c r="K2853" i="77"/>
  <c r="K2854" i="77"/>
  <c r="K2855" i="77"/>
  <c r="K2856" i="77"/>
  <c r="K2857" i="77"/>
  <c r="K2858" i="77"/>
  <c r="K2859" i="77"/>
  <c r="K2860" i="77"/>
  <c r="K2861" i="77"/>
  <c r="K2862" i="77"/>
  <c r="K2863" i="77"/>
  <c r="K2864" i="77"/>
  <c r="K2865" i="77"/>
  <c r="K2866" i="77"/>
  <c r="K2867" i="77"/>
  <c r="K2868" i="77"/>
  <c r="K2869" i="77"/>
  <c r="K2870" i="77"/>
  <c r="K2871" i="77"/>
  <c r="K2872" i="77"/>
  <c r="K2873" i="77"/>
  <c r="K2874" i="77"/>
  <c r="K2875" i="77"/>
  <c r="K2876" i="77"/>
  <c r="K2877" i="77"/>
  <c r="K2878" i="77"/>
  <c r="K2879" i="77"/>
  <c r="K2880" i="77"/>
  <c r="K2881" i="77"/>
  <c r="K2882" i="77"/>
  <c r="K2883" i="77"/>
  <c r="K2884" i="77"/>
  <c r="K2885" i="77"/>
  <c r="K2886" i="77"/>
  <c r="K2887" i="77"/>
  <c r="K2888" i="77"/>
  <c r="K2889" i="77"/>
  <c r="K2890" i="77"/>
  <c r="K2891" i="77"/>
  <c r="K2892" i="77"/>
  <c r="K2893" i="77"/>
  <c r="K2894" i="77"/>
  <c r="K2895" i="77"/>
  <c r="K2896" i="77"/>
  <c r="K2897" i="77"/>
  <c r="K2898" i="77"/>
  <c r="K2899" i="77"/>
  <c r="K2900" i="77"/>
  <c r="K2901" i="77"/>
  <c r="K2902" i="77"/>
  <c r="K2903" i="77"/>
  <c r="K2904" i="77"/>
  <c r="K2905" i="77"/>
  <c r="K2906" i="77"/>
  <c r="K2907" i="77"/>
  <c r="K2908" i="77"/>
  <c r="K2909" i="77"/>
  <c r="K2910" i="77"/>
  <c r="K2911" i="77"/>
  <c r="K2912" i="77"/>
  <c r="K2913" i="77"/>
  <c r="K2914" i="77"/>
  <c r="K2915" i="77"/>
  <c r="K2916" i="77"/>
  <c r="K2917" i="77"/>
  <c r="K2918" i="77"/>
  <c r="K2919" i="77"/>
  <c r="K2920" i="77"/>
  <c r="K2921" i="77"/>
  <c r="K2922" i="77"/>
  <c r="K2923" i="77"/>
  <c r="K2924" i="77"/>
  <c r="K2925" i="77"/>
  <c r="K2926" i="77"/>
  <c r="K2927" i="77"/>
  <c r="K2928" i="77"/>
  <c r="K2929" i="77"/>
  <c r="K2930" i="77"/>
  <c r="K2931" i="77"/>
  <c r="K2932" i="77"/>
  <c r="K2933" i="77"/>
  <c r="K2934" i="77"/>
  <c r="K2935" i="77"/>
  <c r="K2936" i="77"/>
  <c r="K2937" i="77"/>
  <c r="K2938" i="77"/>
  <c r="K2939" i="77"/>
  <c r="K2940" i="77"/>
  <c r="K2941" i="77"/>
  <c r="K2942" i="77"/>
  <c r="K2943" i="77"/>
  <c r="K2944" i="77"/>
  <c r="K2945" i="77"/>
  <c r="K2946" i="77"/>
  <c r="K2947" i="77"/>
  <c r="K2948" i="77"/>
  <c r="K2949" i="77"/>
  <c r="K2950" i="77"/>
  <c r="K2951" i="77"/>
  <c r="K2952" i="77"/>
  <c r="K2953" i="77"/>
  <c r="K2954" i="77"/>
  <c r="K2955" i="77"/>
  <c r="K2956" i="77"/>
  <c r="K2957" i="77"/>
  <c r="K2958" i="77"/>
  <c r="K2959" i="77"/>
  <c r="K2960" i="77"/>
  <c r="K2961" i="77"/>
  <c r="K2962" i="77"/>
  <c r="K2963" i="77"/>
  <c r="K2964" i="77"/>
  <c r="K2965" i="77"/>
  <c r="K2966" i="77"/>
  <c r="K2967" i="77"/>
  <c r="K2968" i="77"/>
  <c r="K2969" i="77"/>
  <c r="K2970" i="77"/>
  <c r="K2971" i="77"/>
  <c r="K2972" i="77"/>
  <c r="K2973" i="77"/>
  <c r="K2974" i="77"/>
  <c r="K2975" i="77"/>
  <c r="K2976" i="77"/>
  <c r="K2977" i="77"/>
  <c r="K2978" i="77"/>
  <c r="K2979" i="77"/>
  <c r="K2980" i="77"/>
  <c r="K2981" i="77"/>
  <c r="K2982" i="77"/>
  <c r="K2983" i="77"/>
  <c r="K2984" i="77"/>
  <c r="K2985" i="77"/>
  <c r="K2986" i="77"/>
  <c r="K2987" i="77"/>
  <c r="K2988" i="77"/>
  <c r="K2989" i="77"/>
  <c r="K2990" i="77"/>
  <c r="K2991" i="77"/>
  <c r="K2992" i="77"/>
  <c r="K2993" i="77"/>
  <c r="K2994" i="77"/>
  <c r="K2995" i="77"/>
  <c r="K2996" i="77"/>
  <c r="K2997" i="77"/>
  <c r="K2998" i="77"/>
  <c r="K2999" i="77"/>
  <c r="K3000" i="77"/>
  <c r="K3001" i="77"/>
  <c r="K3002" i="77"/>
  <c r="K3003" i="77"/>
  <c r="K3004" i="77"/>
  <c r="K3005" i="77"/>
  <c r="K3006" i="77"/>
  <c r="K3007" i="77"/>
  <c r="K3008" i="77"/>
  <c r="K3009" i="77"/>
  <c r="K3010" i="77"/>
  <c r="K3011" i="77"/>
  <c r="K3012" i="77"/>
  <c r="K3013" i="77"/>
  <c r="K3014" i="77"/>
  <c r="K3015" i="77"/>
  <c r="K3016" i="77"/>
  <c r="K3017" i="77"/>
  <c r="K3018" i="77"/>
  <c r="K3019" i="77"/>
  <c r="K3020" i="77"/>
  <c r="K3021" i="77"/>
  <c r="K3022" i="77"/>
  <c r="K3023" i="77"/>
  <c r="K3024" i="77"/>
  <c r="K3025" i="77"/>
  <c r="K3026" i="77"/>
  <c r="K3027" i="77"/>
  <c r="K3028" i="77"/>
  <c r="K3029" i="77"/>
  <c r="K3030" i="77"/>
  <c r="K3031" i="77"/>
  <c r="K3032" i="77"/>
  <c r="K3033" i="77"/>
  <c r="K3034" i="77"/>
  <c r="K3035" i="77"/>
  <c r="K3036" i="77"/>
  <c r="K3037" i="77"/>
  <c r="K3038" i="77"/>
  <c r="K3039" i="77"/>
  <c r="K3040" i="77"/>
  <c r="K3041" i="77"/>
  <c r="K3042" i="77"/>
  <c r="K3043" i="77"/>
  <c r="K3044" i="77"/>
  <c r="K3045" i="77"/>
  <c r="K3046" i="77"/>
  <c r="K3047" i="77"/>
  <c r="K3048" i="77"/>
  <c r="K3049" i="77"/>
  <c r="K3050" i="77"/>
  <c r="K3051" i="77"/>
  <c r="K3052" i="77"/>
  <c r="K3053" i="77"/>
  <c r="K3054" i="77"/>
  <c r="K3055" i="77"/>
  <c r="K3056" i="77"/>
  <c r="K3057" i="77"/>
  <c r="K3058" i="77"/>
  <c r="K3059" i="77"/>
  <c r="K3060" i="77"/>
  <c r="K3061" i="77"/>
  <c r="K3062" i="77"/>
  <c r="K3063" i="77"/>
  <c r="K3064" i="77"/>
  <c r="K3065" i="77"/>
  <c r="K3066" i="77"/>
  <c r="K3067" i="77"/>
  <c r="K3068" i="77"/>
  <c r="K3069" i="77"/>
  <c r="K3070" i="77"/>
  <c r="K3071" i="77"/>
  <c r="K3072" i="77"/>
  <c r="K3073" i="77"/>
  <c r="K3074" i="77"/>
  <c r="K3075" i="77"/>
  <c r="K3076" i="77"/>
  <c r="K3077" i="77"/>
  <c r="K3078" i="77"/>
  <c r="K3079" i="77"/>
  <c r="K3080" i="77"/>
  <c r="K3081" i="77"/>
  <c r="K3082" i="77"/>
  <c r="K3083" i="77"/>
  <c r="K3084" i="77"/>
  <c r="K3085" i="77"/>
  <c r="K3086" i="77"/>
  <c r="K3087" i="77"/>
  <c r="K3088" i="77"/>
  <c r="K3089" i="77"/>
  <c r="K3090" i="77"/>
  <c r="K3091" i="77"/>
  <c r="K3092" i="77"/>
  <c r="K3093" i="77"/>
  <c r="K3094" i="77"/>
  <c r="K3095" i="77"/>
  <c r="K3096" i="77"/>
  <c r="K3097" i="77"/>
  <c r="K3098" i="77"/>
  <c r="K3099" i="77"/>
  <c r="K3100" i="77"/>
  <c r="K3101" i="77"/>
  <c r="K3102" i="77"/>
  <c r="K3103" i="77"/>
  <c r="K3104" i="77"/>
  <c r="K3105" i="77"/>
  <c r="K3106" i="77"/>
  <c r="K3107" i="77"/>
  <c r="K3108" i="77"/>
  <c r="K3109" i="77"/>
  <c r="K3110" i="77"/>
  <c r="K3111" i="77"/>
  <c r="K3112" i="77"/>
  <c r="K3113" i="77"/>
  <c r="K3114" i="77"/>
  <c r="K3115" i="77"/>
  <c r="K3116" i="77"/>
  <c r="K3117" i="77"/>
  <c r="K3118" i="77"/>
  <c r="K3119" i="77"/>
  <c r="K3120" i="77"/>
  <c r="K3121" i="77"/>
  <c r="K3122" i="77"/>
  <c r="K3123" i="77"/>
  <c r="K3124" i="77"/>
  <c r="K3125" i="77"/>
  <c r="K3126" i="77"/>
  <c r="K3127" i="77"/>
  <c r="K3128" i="77"/>
  <c r="K3129" i="77"/>
  <c r="K3130" i="77"/>
  <c r="K3131" i="77"/>
  <c r="K3132" i="77"/>
  <c r="K3133" i="77"/>
  <c r="K3134" i="77"/>
  <c r="K3135" i="77"/>
  <c r="K3136" i="77"/>
  <c r="K3137" i="77"/>
  <c r="K3138" i="77"/>
  <c r="K3139" i="77"/>
  <c r="K3140" i="77"/>
  <c r="K3141" i="77"/>
  <c r="K3142" i="77"/>
  <c r="K3143" i="77"/>
  <c r="K3144" i="77"/>
  <c r="K3145" i="77"/>
  <c r="K3146" i="77"/>
  <c r="K3147" i="77"/>
  <c r="K3148" i="77"/>
  <c r="K3149" i="77"/>
  <c r="K3150" i="77"/>
  <c r="K3151" i="77"/>
  <c r="K3152" i="77"/>
  <c r="K3153" i="77"/>
  <c r="K3154" i="77"/>
  <c r="K3155" i="77"/>
  <c r="K3156" i="77"/>
  <c r="K3157" i="77"/>
  <c r="K3158" i="77"/>
  <c r="K3159" i="77"/>
  <c r="K3160" i="77"/>
  <c r="K3161" i="77"/>
  <c r="K3162" i="77"/>
  <c r="K3163" i="77"/>
  <c r="K3164" i="77"/>
  <c r="K3165" i="77"/>
  <c r="K3166" i="77"/>
  <c r="K3167" i="77"/>
  <c r="K3168" i="77"/>
  <c r="K3169" i="77"/>
  <c r="K3170" i="77"/>
  <c r="K3171" i="77"/>
  <c r="K3172" i="77"/>
  <c r="K3173" i="77"/>
  <c r="K3174" i="77"/>
  <c r="K3175" i="77"/>
  <c r="K3176" i="77"/>
  <c r="K3177" i="77"/>
  <c r="K3178" i="77"/>
  <c r="K3179" i="77"/>
  <c r="K3180" i="77"/>
  <c r="K3181" i="77"/>
  <c r="K3182" i="77"/>
  <c r="K3183" i="77"/>
  <c r="K3184" i="77"/>
  <c r="K3185" i="77"/>
  <c r="K3186" i="77"/>
  <c r="K3187" i="77"/>
  <c r="K3188" i="77"/>
  <c r="K3189" i="77"/>
  <c r="K3190" i="77"/>
  <c r="K3191" i="77"/>
  <c r="K3192" i="77"/>
  <c r="K3193" i="77"/>
  <c r="K3194" i="77"/>
  <c r="K3195" i="77"/>
  <c r="K3196" i="77"/>
  <c r="K3197" i="77"/>
  <c r="K3198" i="77"/>
  <c r="K3199" i="77"/>
  <c r="K3200" i="77"/>
  <c r="K3201" i="77"/>
  <c r="K3202" i="77"/>
  <c r="K3203" i="77"/>
  <c r="K3204" i="77"/>
  <c r="K3205" i="77"/>
  <c r="K3206" i="77"/>
  <c r="K3207" i="77"/>
  <c r="K3208" i="77"/>
  <c r="K3209" i="77"/>
  <c r="K3210" i="77"/>
  <c r="K3211" i="77"/>
  <c r="K3212" i="77"/>
  <c r="K3213" i="77"/>
  <c r="K3214" i="77"/>
  <c r="K3215" i="77"/>
  <c r="K3216" i="77"/>
  <c r="K3217" i="77"/>
  <c r="K3218" i="77"/>
  <c r="K3219" i="77"/>
  <c r="K3220" i="77"/>
  <c r="K3221" i="77"/>
  <c r="K3222" i="77"/>
  <c r="K3223" i="77"/>
  <c r="K3224" i="77"/>
  <c r="K3225" i="77"/>
  <c r="K3226" i="77"/>
  <c r="K3227" i="77"/>
  <c r="K3228" i="77"/>
  <c r="K3229" i="77"/>
  <c r="K3230" i="77"/>
  <c r="K3231" i="77"/>
  <c r="K3232" i="77"/>
  <c r="K3233" i="77"/>
  <c r="K3234" i="77"/>
  <c r="K3235" i="77"/>
  <c r="K3236" i="77"/>
  <c r="K3237" i="77"/>
  <c r="K3238" i="77"/>
  <c r="K3239" i="77"/>
  <c r="K3240" i="77"/>
  <c r="K3241" i="77"/>
  <c r="K3242" i="77"/>
  <c r="K3243" i="77"/>
  <c r="K3244" i="77"/>
  <c r="K3245" i="77"/>
  <c r="K3246" i="77"/>
  <c r="K3247" i="77"/>
  <c r="K3248" i="77"/>
  <c r="K3249" i="77"/>
  <c r="K3250" i="77"/>
  <c r="K3251" i="77"/>
  <c r="K3252" i="77"/>
  <c r="K3253" i="77"/>
  <c r="K3254" i="77"/>
  <c r="K3255" i="77"/>
  <c r="K3256" i="77"/>
  <c r="K3257" i="77"/>
  <c r="K3258" i="77"/>
  <c r="K3259" i="77"/>
  <c r="K3260" i="77"/>
  <c r="K3261" i="77"/>
  <c r="K3262" i="77"/>
  <c r="K3263" i="77"/>
  <c r="K3264" i="77"/>
  <c r="K3265" i="77"/>
  <c r="K3266" i="77"/>
  <c r="K3267" i="77"/>
  <c r="K3268" i="77"/>
  <c r="K3269" i="77"/>
  <c r="K3270" i="77"/>
  <c r="K3271" i="77"/>
  <c r="K3272" i="77"/>
  <c r="K3273" i="77"/>
  <c r="K3274" i="77"/>
  <c r="K3275" i="77"/>
  <c r="K3276" i="77"/>
  <c r="K3277" i="77"/>
  <c r="K3278" i="77"/>
  <c r="K3279" i="77"/>
  <c r="K3280" i="77"/>
  <c r="K3281" i="77"/>
  <c r="K3282" i="77"/>
  <c r="K3283" i="77"/>
  <c r="K3284" i="77"/>
  <c r="K3285" i="77"/>
  <c r="K3286" i="77"/>
  <c r="K3287" i="77"/>
  <c r="K3288" i="77"/>
  <c r="K3289" i="77"/>
  <c r="K3290" i="77"/>
  <c r="K3291" i="77"/>
  <c r="K3292" i="77"/>
  <c r="K3293" i="77"/>
  <c r="K3294" i="77"/>
  <c r="K3295" i="77"/>
  <c r="K3296" i="77"/>
  <c r="K3297" i="77"/>
  <c r="K3298" i="77"/>
  <c r="K3299" i="77"/>
  <c r="K3300" i="77"/>
  <c r="K3301" i="77"/>
  <c r="K3302" i="77"/>
  <c r="K3303" i="77"/>
  <c r="K3304" i="77"/>
  <c r="K3305" i="77"/>
  <c r="K3306" i="77"/>
  <c r="K3307" i="77"/>
  <c r="K3308" i="77"/>
  <c r="K3309" i="77"/>
  <c r="K3310" i="77"/>
  <c r="K3311" i="77"/>
  <c r="K3312" i="77"/>
  <c r="K3313" i="77"/>
  <c r="K3314" i="77"/>
  <c r="K3315" i="77"/>
  <c r="K3316" i="77"/>
  <c r="K3317" i="77"/>
  <c r="K3318" i="77"/>
  <c r="K3319" i="77"/>
  <c r="K3320" i="77"/>
  <c r="K3321" i="77"/>
  <c r="K3322" i="77"/>
  <c r="K3323" i="77"/>
  <c r="K3324" i="77"/>
  <c r="K3325" i="77"/>
  <c r="K3326" i="77"/>
  <c r="K3327" i="77"/>
  <c r="K3328" i="77"/>
  <c r="K3329" i="77"/>
  <c r="K3330" i="77"/>
  <c r="K3331" i="77"/>
  <c r="K3332" i="77"/>
  <c r="K3333" i="77"/>
  <c r="K3334" i="77"/>
  <c r="K3335" i="77"/>
  <c r="K3336" i="77"/>
  <c r="K3337" i="77"/>
  <c r="K3338" i="77"/>
  <c r="K3339" i="77"/>
  <c r="K3340" i="77"/>
  <c r="K3341" i="77"/>
  <c r="K3342" i="77"/>
  <c r="K3343" i="77"/>
  <c r="K3344" i="77"/>
  <c r="K3345" i="77"/>
  <c r="K3346" i="77"/>
  <c r="K3347" i="77"/>
  <c r="K3348" i="77"/>
  <c r="K3349" i="77"/>
  <c r="K3350" i="77"/>
  <c r="K3351" i="77"/>
  <c r="K3352" i="77"/>
  <c r="K3353" i="77"/>
  <c r="K3354" i="77"/>
  <c r="K3355" i="77"/>
  <c r="K3356" i="77"/>
  <c r="K3357" i="77"/>
  <c r="K3358" i="77"/>
  <c r="K3359" i="77"/>
  <c r="K3360" i="77"/>
  <c r="K3361" i="77"/>
  <c r="K3362" i="77"/>
  <c r="K3363" i="77"/>
  <c r="K3364" i="77"/>
  <c r="K3365" i="77"/>
  <c r="K3366" i="77"/>
  <c r="K3367" i="77"/>
  <c r="K3368" i="77"/>
  <c r="K3369" i="77"/>
  <c r="K3370" i="77"/>
  <c r="K3371" i="77"/>
  <c r="K3372" i="77"/>
  <c r="K3373" i="77"/>
  <c r="K3374" i="77"/>
  <c r="K3375" i="77"/>
  <c r="K3376" i="77"/>
  <c r="K3377" i="77"/>
  <c r="K3378" i="77"/>
  <c r="K3379" i="77"/>
  <c r="K3380" i="77"/>
  <c r="K3381" i="77"/>
  <c r="K3382" i="77"/>
  <c r="K3383" i="77"/>
  <c r="K3384" i="77"/>
  <c r="K3385" i="77"/>
  <c r="K3386" i="77"/>
  <c r="K3387" i="77"/>
  <c r="K3388" i="77"/>
  <c r="K3389" i="77"/>
  <c r="K3390" i="77"/>
  <c r="K3391" i="77"/>
  <c r="K3392" i="77"/>
  <c r="K3393" i="77"/>
  <c r="K3394" i="77"/>
  <c r="K3395" i="77"/>
  <c r="K3396" i="77"/>
  <c r="K3397" i="77"/>
  <c r="K3398" i="77"/>
  <c r="K3399" i="77"/>
  <c r="K3400" i="77"/>
  <c r="K3401" i="77"/>
  <c r="K3402" i="77"/>
  <c r="K3403" i="77"/>
  <c r="K3404" i="77"/>
  <c r="K3405" i="77"/>
  <c r="K3406" i="77"/>
  <c r="K3407" i="77"/>
  <c r="K3408" i="77"/>
  <c r="K3409" i="77"/>
  <c r="K3410" i="77"/>
  <c r="K3411" i="77"/>
  <c r="K3412" i="77"/>
  <c r="K3413" i="77"/>
  <c r="K3414" i="77"/>
  <c r="K3415" i="77"/>
  <c r="K3416" i="77"/>
  <c r="K3417" i="77"/>
  <c r="K3418" i="77"/>
  <c r="K3419" i="77"/>
  <c r="K3420" i="77"/>
  <c r="K3421" i="77"/>
  <c r="K3422" i="77"/>
  <c r="K3423" i="77"/>
  <c r="K3424" i="77"/>
  <c r="K3425" i="77"/>
  <c r="K3426" i="77"/>
  <c r="K3427" i="77"/>
  <c r="K3428" i="77"/>
  <c r="K3429" i="77"/>
  <c r="K3430" i="77"/>
  <c r="K3431" i="77"/>
  <c r="K3432" i="77"/>
  <c r="K3433" i="77"/>
  <c r="K3434" i="77"/>
  <c r="K3435" i="77"/>
  <c r="K3436" i="77"/>
  <c r="K3437" i="77"/>
  <c r="K3438" i="77"/>
  <c r="K3439" i="77"/>
  <c r="K3440" i="77"/>
  <c r="K3441" i="77"/>
  <c r="K3442" i="77"/>
  <c r="K3443" i="77"/>
  <c r="K3444" i="77"/>
  <c r="K3445" i="77"/>
  <c r="K3446" i="77"/>
  <c r="K3447" i="77"/>
  <c r="K3448" i="77"/>
  <c r="K3449" i="77"/>
  <c r="K3450" i="77"/>
  <c r="K3451" i="77"/>
  <c r="K3452" i="77"/>
  <c r="K3453" i="77"/>
  <c r="K3454" i="77"/>
  <c r="K3455" i="77"/>
  <c r="K3456" i="77"/>
  <c r="K3457" i="77"/>
  <c r="K3458" i="77"/>
  <c r="K3459" i="77"/>
  <c r="K3460" i="77"/>
  <c r="K3461" i="77"/>
  <c r="K3462" i="77"/>
  <c r="K3463" i="77"/>
  <c r="K3464" i="77"/>
  <c r="K3465" i="77"/>
  <c r="K3466" i="77"/>
  <c r="K3467" i="77"/>
  <c r="K3468" i="77"/>
  <c r="K3469" i="77"/>
  <c r="K3470" i="77"/>
  <c r="K3471" i="77"/>
  <c r="K3472" i="77"/>
  <c r="K3473" i="77"/>
  <c r="K3474" i="77"/>
  <c r="K3475" i="77"/>
  <c r="K3476" i="77"/>
  <c r="K3477" i="77"/>
  <c r="K3478" i="77"/>
  <c r="K3479" i="77"/>
  <c r="K3480" i="77"/>
  <c r="K3481" i="77"/>
  <c r="K3482" i="77"/>
  <c r="K3483" i="77"/>
  <c r="K3484" i="77"/>
  <c r="K3485" i="77"/>
  <c r="K3486" i="77"/>
  <c r="K3487" i="77"/>
  <c r="K3488" i="77"/>
  <c r="K3489" i="77"/>
  <c r="K3490" i="77"/>
  <c r="K3491" i="77"/>
  <c r="K3492" i="77"/>
  <c r="K3493" i="77"/>
  <c r="K3494" i="77"/>
  <c r="K3495" i="77"/>
  <c r="K3496" i="77"/>
  <c r="K3497" i="77"/>
  <c r="K3498" i="77"/>
  <c r="K3499" i="77"/>
  <c r="K3500" i="77"/>
  <c r="K3501" i="77"/>
  <c r="K3502" i="77"/>
  <c r="K3503" i="77"/>
  <c r="K3504" i="77"/>
  <c r="K3505" i="77"/>
  <c r="K3506" i="77"/>
  <c r="K3507" i="77"/>
  <c r="K3508" i="77"/>
  <c r="K3509" i="77"/>
  <c r="K3510" i="77"/>
  <c r="K3511" i="77"/>
  <c r="K3512" i="77"/>
  <c r="K3513" i="77"/>
  <c r="K3514" i="77"/>
  <c r="K3515" i="77"/>
  <c r="K3516" i="77"/>
  <c r="K3517" i="77"/>
  <c r="K3518" i="77"/>
  <c r="K3519" i="77"/>
  <c r="K3520" i="77"/>
  <c r="K3521" i="77"/>
  <c r="K3522" i="77"/>
  <c r="K3523" i="77"/>
  <c r="K3524" i="77"/>
  <c r="K3525" i="77"/>
  <c r="K3526" i="77"/>
  <c r="K3527" i="77"/>
  <c r="K3528" i="77"/>
  <c r="K3529" i="77"/>
  <c r="K3530" i="77"/>
  <c r="K3531" i="77"/>
  <c r="K3532" i="77"/>
  <c r="K3533" i="77"/>
  <c r="K3534" i="77"/>
  <c r="K3535" i="77"/>
  <c r="K3536" i="77"/>
  <c r="K3537" i="77"/>
  <c r="K3538" i="77"/>
  <c r="K3539" i="77"/>
  <c r="K3540" i="77"/>
  <c r="K3541" i="77"/>
  <c r="K3542" i="77"/>
  <c r="K3543" i="77"/>
  <c r="K3544" i="77"/>
  <c r="K3545" i="77"/>
  <c r="K3546" i="77"/>
  <c r="K3547" i="77"/>
  <c r="K3548" i="77"/>
  <c r="K3549" i="77"/>
  <c r="K3550" i="77"/>
  <c r="K3551" i="77"/>
  <c r="K3552" i="77"/>
  <c r="K3553" i="77"/>
  <c r="K3554" i="77"/>
  <c r="K3555" i="77"/>
  <c r="K3556" i="77"/>
  <c r="K3557" i="77"/>
  <c r="K3558" i="77"/>
  <c r="K3559" i="77"/>
  <c r="K3560" i="77"/>
  <c r="K3561" i="77"/>
  <c r="K3562" i="77"/>
  <c r="K3563" i="77"/>
  <c r="K3564" i="77"/>
  <c r="K3565" i="77"/>
  <c r="K3566" i="77"/>
  <c r="K3567" i="77"/>
  <c r="K3568" i="77"/>
  <c r="K3569" i="77"/>
  <c r="K3570" i="77"/>
  <c r="K3571" i="77"/>
  <c r="K3572" i="77"/>
  <c r="K3573" i="77"/>
  <c r="K3574" i="77"/>
  <c r="K3575" i="77"/>
  <c r="K3576" i="77"/>
  <c r="K3577" i="77"/>
  <c r="K3578" i="77"/>
  <c r="K3579" i="77"/>
  <c r="K3580" i="77"/>
  <c r="K3581" i="77"/>
  <c r="K3582" i="77"/>
  <c r="K3583" i="77"/>
  <c r="K3584" i="77"/>
  <c r="K3585" i="77"/>
  <c r="K3586" i="77"/>
  <c r="K3587" i="77"/>
  <c r="K3588" i="77"/>
  <c r="K3589" i="77"/>
  <c r="K3590" i="77"/>
  <c r="K3591" i="77"/>
  <c r="K3592" i="77"/>
  <c r="K3593" i="77"/>
  <c r="K3594" i="77"/>
  <c r="K3595" i="77"/>
  <c r="K3596" i="77"/>
  <c r="K3597" i="77"/>
  <c r="K3598" i="77"/>
  <c r="K3599" i="77"/>
  <c r="K3600" i="77"/>
  <c r="K3601" i="77"/>
  <c r="K3602" i="77"/>
  <c r="K3603" i="77"/>
  <c r="K3604" i="77"/>
  <c r="K3605" i="77"/>
  <c r="K3606" i="77"/>
  <c r="K3607" i="77"/>
  <c r="K3608" i="77"/>
  <c r="K3609" i="77"/>
  <c r="K3610" i="77"/>
  <c r="K3611" i="77"/>
  <c r="K3612" i="77"/>
  <c r="K3613" i="77"/>
  <c r="K3614" i="77"/>
  <c r="K3615" i="77"/>
  <c r="K3616" i="77"/>
  <c r="K3617" i="77"/>
  <c r="K3618" i="77"/>
  <c r="K3619" i="77"/>
  <c r="K3620" i="77"/>
  <c r="K3621" i="77"/>
  <c r="K3622" i="77"/>
  <c r="K3623" i="77"/>
  <c r="K3624" i="77"/>
  <c r="K3625" i="77"/>
  <c r="K3626" i="77"/>
  <c r="K3627" i="77"/>
  <c r="K3628" i="77"/>
  <c r="K3629" i="77"/>
  <c r="K3630" i="77"/>
  <c r="K3631" i="77"/>
  <c r="K3632" i="77"/>
  <c r="K3633" i="77"/>
  <c r="K3634" i="77"/>
  <c r="K3635" i="77"/>
  <c r="K3636" i="77"/>
  <c r="K3637" i="77"/>
  <c r="K3638" i="77"/>
  <c r="K3639" i="77"/>
  <c r="K3640" i="77"/>
  <c r="K3641" i="77"/>
  <c r="K3642" i="77"/>
  <c r="K3643" i="77"/>
  <c r="K3644" i="77"/>
  <c r="K3645" i="77"/>
  <c r="K3646" i="77"/>
  <c r="K3647" i="77"/>
  <c r="K3648" i="77"/>
  <c r="K3649" i="77"/>
  <c r="K3650" i="77"/>
  <c r="K3651" i="77"/>
  <c r="K3652" i="77"/>
  <c r="K3653" i="77"/>
  <c r="K3654" i="77"/>
  <c r="K3655" i="77"/>
  <c r="K3656" i="77"/>
  <c r="K3657" i="77"/>
  <c r="K3658" i="77"/>
  <c r="K3659" i="77"/>
  <c r="K3660" i="77"/>
  <c r="K3661" i="77"/>
  <c r="K3662" i="77"/>
  <c r="K3663" i="77"/>
  <c r="K3664" i="77"/>
  <c r="K3665" i="77"/>
  <c r="K3666" i="77"/>
  <c r="K3667" i="77"/>
  <c r="K3668" i="77"/>
  <c r="K3669" i="77"/>
  <c r="K3670" i="77"/>
  <c r="K3671" i="77"/>
  <c r="K3672" i="77"/>
  <c r="K3673" i="77"/>
  <c r="K3674" i="77"/>
  <c r="K3675" i="77"/>
  <c r="K3676" i="77"/>
  <c r="K3677" i="77"/>
  <c r="K3678" i="77"/>
  <c r="K3679" i="77"/>
  <c r="K3680" i="77"/>
  <c r="K3681" i="77"/>
  <c r="K3682" i="77"/>
  <c r="K3683" i="77"/>
  <c r="K3684" i="77"/>
  <c r="K3685" i="77"/>
  <c r="K3686" i="77"/>
  <c r="K3687" i="77"/>
  <c r="K3688" i="77"/>
  <c r="K3689" i="77"/>
  <c r="K3690" i="77"/>
  <c r="K3691" i="77"/>
  <c r="K3692" i="77"/>
  <c r="K3693" i="77"/>
  <c r="K3694" i="77"/>
  <c r="K3695" i="77"/>
  <c r="K3696" i="77"/>
  <c r="K3697" i="77"/>
  <c r="K3698" i="77"/>
  <c r="K3699" i="77"/>
  <c r="K3700" i="77"/>
  <c r="K3701" i="77"/>
  <c r="K3702" i="77"/>
  <c r="K3703" i="77"/>
  <c r="K3704" i="77"/>
  <c r="K3705" i="77"/>
  <c r="K3706" i="77"/>
  <c r="K3707" i="77"/>
  <c r="K3708" i="77"/>
  <c r="K3709" i="77"/>
  <c r="K3710" i="77"/>
  <c r="K3711" i="77"/>
  <c r="K3712" i="77"/>
  <c r="K3713" i="77"/>
  <c r="K3714" i="77"/>
  <c r="K3715" i="77"/>
  <c r="K3716" i="77"/>
  <c r="K3717" i="77"/>
  <c r="K3718" i="77"/>
  <c r="K3719" i="77"/>
  <c r="K3720" i="77"/>
  <c r="K3721" i="77"/>
  <c r="K3722" i="77"/>
  <c r="K3723" i="77"/>
  <c r="K3724" i="77"/>
  <c r="K3725" i="77"/>
  <c r="K3726" i="77"/>
  <c r="K3727" i="77"/>
  <c r="K3728" i="77"/>
  <c r="K3729" i="77"/>
  <c r="K3730" i="77"/>
  <c r="K3731" i="77"/>
  <c r="K3732" i="77"/>
  <c r="K3733" i="77"/>
  <c r="K3734" i="77"/>
  <c r="K3735" i="77"/>
  <c r="K3736" i="77"/>
  <c r="K3737" i="77"/>
  <c r="K3738" i="77"/>
  <c r="K3739" i="77"/>
  <c r="K3740" i="77"/>
  <c r="K3741" i="77"/>
  <c r="K3742" i="77"/>
  <c r="K3743" i="77"/>
  <c r="K3744" i="77"/>
  <c r="K3745" i="77"/>
  <c r="K3746" i="77"/>
  <c r="K3747" i="77"/>
  <c r="K3748" i="77"/>
  <c r="K3749" i="77"/>
  <c r="K3750" i="77"/>
  <c r="K3751" i="77"/>
  <c r="K3752" i="77"/>
  <c r="K3753" i="77"/>
  <c r="K3754" i="77"/>
  <c r="K3755" i="77"/>
  <c r="K3756" i="77"/>
  <c r="K3757" i="77"/>
  <c r="K3758" i="77"/>
  <c r="K3759" i="77"/>
  <c r="K3760" i="77"/>
  <c r="K3761" i="77"/>
  <c r="K3762" i="77"/>
  <c r="K3763" i="77"/>
  <c r="K3764" i="77"/>
  <c r="K3765" i="77"/>
  <c r="K3766" i="77"/>
  <c r="K3767" i="77"/>
  <c r="K3768" i="77"/>
  <c r="K3769" i="77"/>
  <c r="K3770" i="77"/>
  <c r="K3771" i="77"/>
  <c r="K3772" i="77"/>
  <c r="K3773" i="77"/>
  <c r="K3774" i="77"/>
  <c r="K3775" i="77"/>
  <c r="K3776" i="77"/>
  <c r="K3777" i="77"/>
  <c r="K3778" i="77"/>
  <c r="K3779" i="77"/>
  <c r="K3780" i="77"/>
  <c r="K3781" i="77"/>
  <c r="K3782" i="77"/>
  <c r="K3783" i="77"/>
  <c r="K3784" i="77"/>
  <c r="K3785" i="77"/>
  <c r="K3786" i="77"/>
  <c r="K3787" i="77"/>
  <c r="K3788" i="77"/>
  <c r="K3789" i="77"/>
  <c r="K3790" i="77"/>
  <c r="K3791" i="77"/>
  <c r="K3792" i="77"/>
  <c r="K3793" i="77"/>
  <c r="K3794" i="77"/>
  <c r="K3795" i="77"/>
  <c r="K3796" i="77"/>
  <c r="K3797" i="77"/>
  <c r="K3798" i="77"/>
  <c r="K3799" i="77"/>
  <c r="K3800" i="77"/>
  <c r="K3801" i="77"/>
  <c r="K3802" i="77"/>
  <c r="K3803" i="77"/>
  <c r="K3804" i="77"/>
  <c r="K3805" i="77"/>
  <c r="K3806" i="77"/>
  <c r="K3807" i="77"/>
  <c r="K3808" i="77"/>
  <c r="K3809" i="77"/>
  <c r="K3810" i="77"/>
  <c r="K3811" i="77"/>
  <c r="K3812" i="77"/>
  <c r="K3813" i="77"/>
  <c r="K3814" i="77"/>
  <c r="K3815" i="77"/>
  <c r="K3816" i="77"/>
  <c r="K3817" i="77"/>
  <c r="K3818" i="77"/>
  <c r="K3819" i="77"/>
  <c r="K3820" i="77"/>
  <c r="K3821" i="77"/>
  <c r="K3822" i="77"/>
  <c r="K3823" i="77"/>
  <c r="K3824" i="77"/>
  <c r="K3825" i="77"/>
  <c r="K3826" i="77"/>
  <c r="K3827" i="77"/>
  <c r="K3828" i="77"/>
  <c r="K3829" i="77"/>
  <c r="K3830" i="77"/>
  <c r="K3831" i="77"/>
  <c r="K3832" i="77"/>
  <c r="K3833" i="77"/>
  <c r="K3834" i="77"/>
  <c r="K3835" i="77"/>
  <c r="K3836" i="77"/>
  <c r="K3837" i="77"/>
  <c r="K3838" i="77"/>
  <c r="K3839" i="77"/>
  <c r="K3840" i="77"/>
  <c r="K3841" i="77"/>
  <c r="K3842" i="77"/>
  <c r="K3843" i="77"/>
  <c r="K3844" i="77"/>
  <c r="K3845" i="77"/>
  <c r="K3846" i="77"/>
  <c r="K3847" i="77"/>
  <c r="K3848" i="77"/>
  <c r="K3849" i="77"/>
  <c r="K3850" i="77"/>
  <c r="K3851" i="77"/>
  <c r="K3852" i="77"/>
  <c r="K3853" i="77"/>
  <c r="K3854" i="77"/>
  <c r="K3855" i="77"/>
  <c r="K3856" i="77"/>
  <c r="K3857" i="77"/>
  <c r="K3858" i="77"/>
  <c r="K3859" i="77"/>
  <c r="K3860" i="77"/>
  <c r="K3861" i="77"/>
  <c r="K3862" i="77"/>
  <c r="K3863" i="77"/>
  <c r="K3864" i="77"/>
  <c r="K3865" i="77"/>
  <c r="K3866" i="77"/>
  <c r="K3867" i="77"/>
  <c r="K3868" i="77"/>
  <c r="K3869" i="77"/>
  <c r="K3870" i="77"/>
  <c r="K3871" i="77"/>
  <c r="K3872" i="77"/>
  <c r="K3873" i="77"/>
  <c r="K3874" i="77"/>
  <c r="K3875" i="77"/>
  <c r="K3876" i="77"/>
  <c r="K3877" i="77"/>
  <c r="K3878" i="77"/>
  <c r="K3879" i="77"/>
  <c r="K3880" i="77"/>
  <c r="K3881" i="77"/>
  <c r="K3882" i="77"/>
  <c r="K3883" i="77"/>
  <c r="K3884" i="77"/>
  <c r="K3885" i="77"/>
  <c r="K3886" i="77"/>
  <c r="K3887" i="77"/>
  <c r="K3888" i="77"/>
  <c r="K3889" i="77"/>
  <c r="K3890" i="77"/>
  <c r="K3891" i="77"/>
  <c r="K3892" i="77"/>
  <c r="K3893" i="77"/>
  <c r="K3894" i="77"/>
  <c r="K3895" i="77"/>
  <c r="K3896" i="77"/>
  <c r="K3897" i="77"/>
  <c r="K3898" i="77"/>
  <c r="K3899" i="77"/>
  <c r="K3900" i="77"/>
  <c r="K3901" i="77"/>
  <c r="K3902" i="77"/>
  <c r="K3903" i="77"/>
  <c r="K3904" i="77"/>
  <c r="K3905" i="77"/>
  <c r="K3906" i="77"/>
  <c r="K3907" i="77"/>
  <c r="K3908" i="77"/>
  <c r="K3909" i="77"/>
  <c r="K3910" i="77"/>
  <c r="K3911" i="77"/>
  <c r="K3912" i="77"/>
  <c r="K3913" i="77"/>
  <c r="K3914" i="77"/>
  <c r="K3915" i="77"/>
  <c r="K3916" i="77"/>
  <c r="K3917" i="77"/>
  <c r="K3918" i="77"/>
  <c r="K3919" i="77"/>
  <c r="K3920" i="77"/>
  <c r="K3921" i="77"/>
  <c r="K3922" i="77"/>
  <c r="K3923" i="77"/>
  <c r="K3924" i="77"/>
  <c r="K3925" i="77"/>
  <c r="K3926" i="77"/>
  <c r="K3927" i="77"/>
  <c r="K3928" i="77"/>
  <c r="K3929" i="77"/>
  <c r="K3930" i="77"/>
  <c r="K3931" i="77"/>
  <c r="K3932" i="77"/>
  <c r="K3933" i="77"/>
  <c r="K3934" i="77"/>
  <c r="K3935" i="77"/>
  <c r="K3936" i="77"/>
  <c r="K3937" i="77"/>
  <c r="K3938" i="77"/>
  <c r="K3939" i="77"/>
  <c r="K3940" i="77"/>
  <c r="K3941" i="77"/>
  <c r="K3942" i="77"/>
  <c r="K3943" i="77"/>
  <c r="K3944" i="77"/>
  <c r="K3945" i="77"/>
  <c r="K3946" i="77"/>
  <c r="K3947" i="77"/>
  <c r="K3948" i="77"/>
  <c r="K3949" i="77"/>
  <c r="K3950" i="77"/>
  <c r="K3951" i="77"/>
  <c r="K3952" i="77"/>
  <c r="K3953" i="77"/>
  <c r="K3954" i="77"/>
  <c r="K3955" i="77"/>
  <c r="K3956" i="77"/>
  <c r="K3957" i="77"/>
  <c r="K3958" i="77"/>
  <c r="K3959" i="77"/>
  <c r="K3960" i="77"/>
  <c r="K3961" i="77"/>
  <c r="K3962" i="77"/>
  <c r="K3963" i="77"/>
  <c r="K3964" i="77"/>
  <c r="K3965" i="77"/>
  <c r="K3966" i="77"/>
  <c r="K3967" i="77"/>
  <c r="K3968" i="77"/>
  <c r="K3969" i="77"/>
  <c r="K3970" i="77"/>
  <c r="K3971" i="77"/>
  <c r="K3972" i="77"/>
  <c r="K3973" i="77"/>
  <c r="K3974" i="77"/>
  <c r="K3975" i="77"/>
  <c r="K3976" i="77"/>
  <c r="K3977" i="77"/>
  <c r="K3978" i="77"/>
  <c r="K3979" i="77"/>
  <c r="K3980" i="77"/>
  <c r="K3981" i="77"/>
  <c r="K3982" i="77"/>
  <c r="K3983" i="77"/>
  <c r="K3984" i="77"/>
  <c r="K3985" i="77"/>
  <c r="K3986" i="77"/>
  <c r="K3987" i="77"/>
  <c r="K3988" i="77"/>
  <c r="K3989" i="77"/>
  <c r="K3990" i="77"/>
  <c r="K3991" i="77"/>
  <c r="K3992" i="77"/>
  <c r="K3993" i="77"/>
  <c r="K3994" i="77"/>
  <c r="K3995" i="77"/>
  <c r="K3996" i="77"/>
  <c r="K3997" i="77"/>
  <c r="K3998" i="77"/>
  <c r="K3999" i="77"/>
  <c r="K4000" i="77"/>
  <c r="K4001" i="77"/>
  <c r="K4002" i="77"/>
  <c r="K4003" i="77"/>
  <c r="K4004" i="77"/>
  <c r="K4005" i="77"/>
  <c r="K4006" i="77"/>
  <c r="K4007" i="77"/>
  <c r="K4008" i="77"/>
  <c r="K4009" i="77"/>
  <c r="K4010" i="77"/>
  <c r="K4011" i="77"/>
  <c r="K4012" i="77"/>
  <c r="K4013" i="77"/>
  <c r="K4014" i="77"/>
  <c r="K4015" i="77"/>
  <c r="K4016" i="77"/>
  <c r="K4017" i="77"/>
  <c r="K4018" i="77"/>
  <c r="K4019" i="77"/>
  <c r="K4020" i="77"/>
  <c r="K4021" i="77"/>
  <c r="K4022" i="77"/>
  <c r="K4023" i="77"/>
  <c r="K4024" i="77"/>
  <c r="K4025" i="77"/>
  <c r="K4026" i="77"/>
  <c r="K4027" i="77"/>
  <c r="K4028" i="77"/>
  <c r="K4029" i="77"/>
  <c r="K4030" i="77"/>
  <c r="K4031" i="77"/>
  <c r="K4032" i="77"/>
  <c r="K4033" i="77"/>
  <c r="K4034" i="77"/>
  <c r="K4035" i="77"/>
  <c r="K4036" i="77"/>
  <c r="K4037" i="77"/>
  <c r="K4038" i="77"/>
  <c r="K4039" i="77"/>
  <c r="K4040" i="77"/>
  <c r="K4041" i="77"/>
  <c r="K4042" i="77"/>
  <c r="K4043" i="77"/>
  <c r="K4044" i="77"/>
  <c r="K4045" i="77"/>
  <c r="K4046" i="77"/>
  <c r="K4047" i="77"/>
  <c r="K4048" i="77"/>
  <c r="K4049" i="77"/>
  <c r="K4050" i="77"/>
  <c r="K4051" i="77"/>
  <c r="K4052" i="77"/>
  <c r="K4053" i="77"/>
  <c r="K4054" i="77"/>
  <c r="K4055" i="77"/>
  <c r="K4056" i="77"/>
  <c r="K4057" i="77"/>
  <c r="K4058" i="77"/>
  <c r="K4059" i="77"/>
  <c r="K4060" i="77"/>
  <c r="K4061" i="77"/>
  <c r="K4062" i="77"/>
  <c r="K4063" i="77"/>
  <c r="K4064" i="77"/>
  <c r="K4065" i="77"/>
  <c r="K4066" i="77"/>
  <c r="K4067" i="77"/>
  <c r="K4068" i="77"/>
  <c r="K4069" i="77"/>
  <c r="K4070" i="77"/>
  <c r="K4071" i="77"/>
  <c r="K4072" i="77"/>
  <c r="K4073" i="77"/>
  <c r="K4074" i="77"/>
  <c r="K4075" i="77"/>
  <c r="K4076" i="77"/>
  <c r="K4077" i="77"/>
  <c r="K4078" i="77"/>
  <c r="K4079" i="77"/>
  <c r="K4080" i="77"/>
  <c r="K4081" i="77"/>
  <c r="K4082" i="77"/>
  <c r="K4083" i="77"/>
  <c r="K4084" i="77"/>
  <c r="K4085" i="77"/>
  <c r="K4086" i="77"/>
  <c r="K4087" i="77"/>
  <c r="K4088" i="77"/>
  <c r="K4089" i="77"/>
  <c r="K4090" i="77"/>
  <c r="K4091" i="77"/>
  <c r="K4092" i="77"/>
  <c r="K4093" i="77"/>
  <c r="K4094" i="77"/>
  <c r="K4095" i="77"/>
  <c r="K4096" i="77"/>
  <c r="K4097" i="77"/>
  <c r="K4098" i="77"/>
  <c r="K4099" i="77"/>
  <c r="K4100" i="77"/>
  <c r="K4101" i="77"/>
  <c r="K4102" i="77"/>
  <c r="K4103" i="77"/>
  <c r="K4104" i="77"/>
  <c r="K4105" i="77"/>
  <c r="K4106" i="77"/>
  <c r="K4107" i="77"/>
  <c r="K4108" i="77"/>
  <c r="K4109" i="77"/>
  <c r="K4110" i="77"/>
  <c r="K4111" i="77"/>
  <c r="K4112" i="77"/>
  <c r="K4113" i="77"/>
  <c r="K4114" i="77"/>
  <c r="K4115" i="77"/>
  <c r="K4116" i="77"/>
  <c r="K4117" i="77"/>
  <c r="K4118" i="77"/>
  <c r="K4119" i="77"/>
  <c r="K4120" i="77"/>
  <c r="K4121" i="77"/>
  <c r="K4122" i="77"/>
  <c r="K4123" i="77"/>
  <c r="K4124" i="77"/>
  <c r="K4125" i="77"/>
  <c r="K4126" i="77"/>
  <c r="K4127" i="77"/>
  <c r="K4128" i="77"/>
  <c r="K4129" i="77"/>
  <c r="I6" i="77"/>
  <c r="I7" i="77"/>
  <c r="I8" i="77"/>
  <c r="I9" i="77"/>
  <c r="I10" i="77"/>
  <c r="I11" i="77"/>
  <c r="I12" i="77"/>
  <c r="I13" i="77"/>
  <c r="I14" i="77"/>
  <c r="I15" i="77"/>
  <c r="I16" i="77"/>
  <c r="I17" i="77"/>
  <c r="I18" i="77"/>
  <c r="I19" i="77"/>
  <c r="I20" i="77"/>
  <c r="I21" i="77"/>
  <c r="I22" i="77"/>
  <c r="I23" i="77"/>
  <c r="I24" i="77"/>
  <c r="I25" i="77"/>
  <c r="I26" i="77"/>
  <c r="I27" i="77"/>
  <c r="I28" i="77"/>
  <c r="I29" i="77"/>
  <c r="I30" i="77"/>
  <c r="I31" i="77"/>
  <c r="I32" i="77"/>
  <c r="I33" i="77"/>
  <c r="I34" i="77"/>
  <c r="I35" i="77"/>
  <c r="I36" i="77"/>
  <c r="I37" i="77"/>
  <c r="I38" i="77"/>
  <c r="I39" i="77"/>
  <c r="I40" i="77"/>
  <c r="I41" i="77"/>
  <c r="I42" i="77"/>
  <c r="I43" i="77"/>
  <c r="I44" i="77"/>
  <c r="I45" i="77"/>
  <c r="I46" i="77"/>
  <c r="I47" i="77"/>
  <c r="I48" i="77"/>
  <c r="I49" i="77"/>
  <c r="I50" i="77"/>
  <c r="I51" i="77"/>
  <c r="I52" i="77"/>
  <c r="I53" i="77"/>
  <c r="I54" i="77"/>
  <c r="I55" i="77"/>
  <c r="I56" i="77"/>
  <c r="I57" i="77"/>
  <c r="I58" i="77"/>
  <c r="I59" i="77"/>
  <c r="I60" i="77"/>
  <c r="I61" i="77"/>
  <c r="I62" i="77"/>
  <c r="I63" i="77"/>
  <c r="I64" i="77"/>
  <c r="I65" i="77"/>
  <c r="I66" i="77"/>
  <c r="I67" i="77"/>
  <c r="I68" i="77"/>
  <c r="I69" i="77"/>
  <c r="I70" i="77"/>
  <c r="I71" i="77"/>
  <c r="I72" i="77"/>
  <c r="I73" i="77"/>
  <c r="I74" i="77"/>
  <c r="I75" i="77"/>
  <c r="I76" i="77"/>
  <c r="I77" i="77"/>
  <c r="I78" i="77"/>
  <c r="I79" i="77"/>
  <c r="I80" i="77"/>
  <c r="I81" i="77"/>
  <c r="I82" i="77"/>
  <c r="I83" i="77"/>
  <c r="I84" i="77"/>
  <c r="I85" i="77"/>
  <c r="I86" i="77"/>
  <c r="I87" i="77"/>
  <c r="I88" i="77"/>
  <c r="I89" i="77"/>
  <c r="I90" i="77"/>
  <c r="I91" i="77"/>
  <c r="I92" i="77"/>
  <c r="I93" i="77"/>
  <c r="I94" i="77"/>
  <c r="I95" i="77"/>
  <c r="I96" i="77"/>
  <c r="I97" i="77"/>
  <c r="I98" i="77"/>
  <c r="I99" i="77"/>
  <c r="I100" i="77"/>
  <c r="I101" i="77"/>
  <c r="I102" i="77"/>
  <c r="I103" i="77"/>
  <c r="I104" i="77"/>
  <c r="I105" i="77"/>
  <c r="I106" i="77"/>
  <c r="I107" i="77"/>
  <c r="I108" i="77"/>
  <c r="I109" i="77"/>
  <c r="I110" i="77"/>
  <c r="I111" i="77"/>
  <c r="I112" i="77"/>
  <c r="I113" i="77"/>
  <c r="I114" i="77"/>
  <c r="I115" i="77"/>
  <c r="I116" i="77"/>
  <c r="I117" i="77"/>
  <c r="I118" i="77"/>
  <c r="I119" i="77"/>
  <c r="I120" i="77"/>
  <c r="I121" i="77"/>
  <c r="I122" i="77"/>
  <c r="I123" i="77"/>
  <c r="I124" i="77"/>
  <c r="I125" i="77"/>
  <c r="I126" i="77"/>
  <c r="I127" i="77"/>
  <c r="I128" i="77"/>
  <c r="I129" i="77"/>
  <c r="I130" i="77"/>
  <c r="I131" i="77"/>
  <c r="I132" i="77"/>
  <c r="I133" i="77"/>
  <c r="I134" i="77"/>
  <c r="I135" i="77"/>
  <c r="I136" i="77"/>
  <c r="I137" i="77"/>
  <c r="I138" i="77"/>
  <c r="I139" i="77"/>
  <c r="I140" i="77"/>
  <c r="I141" i="77"/>
  <c r="I142" i="77"/>
  <c r="I143" i="77"/>
  <c r="I144" i="77"/>
  <c r="I145" i="77"/>
  <c r="I146" i="77"/>
  <c r="I147" i="77"/>
  <c r="I148" i="77"/>
  <c r="I149" i="77"/>
  <c r="I150" i="77"/>
  <c r="I151" i="77"/>
  <c r="I152" i="77"/>
  <c r="I153" i="77"/>
  <c r="I154" i="77"/>
  <c r="I155" i="77"/>
  <c r="I156" i="77"/>
  <c r="I157" i="77"/>
  <c r="I158" i="77"/>
  <c r="I159" i="77"/>
  <c r="I160" i="77"/>
  <c r="I161" i="77"/>
  <c r="I162" i="77"/>
  <c r="I163" i="77"/>
  <c r="I164" i="77"/>
  <c r="I165" i="77"/>
  <c r="I166" i="77"/>
  <c r="I167" i="77"/>
  <c r="I168" i="77"/>
  <c r="I169" i="77"/>
  <c r="I170" i="77"/>
  <c r="I171" i="77"/>
  <c r="I172" i="77"/>
  <c r="I173" i="77"/>
  <c r="I174" i="77"/>
  <c r="I175" i="77"/>
  <c r="I176" i="77"/>
  <c r="I177" i="77"/>
  <c r="I178" i="77"/>
  <c r="I179" i="77"/>
  <c r="I180" i="77"/>
  <c r="I181" i="77"/>
  <c r="I182" i="77"/>
  <c r="I183" i="77"/>
  <c r="I184" i="77"/>
  <c r="I185" i="77"/>
  <c r="I186" i="77"/>
  <c r="I187" i="77"/>
  <c r="I188" i="77"/>
  <c r="I189" i="77"/>
  <c r="I190" i="77"/>
  <c r="I191" i="77"/>
  <c r="I192" i="77"/>
  <c r="I193" i="77"/>
  <c r="I194" i="77"/>
  <c r="I195" i="77"/>
  <c r="I196" i="77"/>
  <c r="I197" i="77"/>
  <c r="I198" i="77"/>
  <c r="I199" i="77"/>
  <c r="I200" i="77"/>
  <c r="I201" i="77"/>
  <c r="I202" i="77"/>
  <c r="I203" i="77"/>
  <c r="I204" i="77"/>
  <c r="I205" i="77"/>
  <c r="I206" i="77"/>
  <c r="I207" i="77"/>
  <c r="I208" i="77"/>
  <c r="I209" i="77"/>
  <c r="I210" i="77"/>
  <c r="I211" i="77"/>
  <c r="I212" i="77"/>
  <c r="I213" i="77"/>
  <c r="I214" i="77"/>
  <c r="I215" i="77"/>
  <c r="I216" i="77"/>
  <c r="I217" i="77"/>
  <c r="I218" i="77"/>
  <c r="I219" i="77"/>
  <c r="I220" i="77"/>
  <c r="I221" i="77"/>
  <c r="I222" i="77"/>
  <c r="I223" i="77"/>
  <c r="I224" i="77"/>
  <c r="I225" i="77"/>
  <c r="I226" i="77"/>
  <c r="I227" i="77"/>
  <c r="I228" i="77"/>
  <c r="I229" i="77"/>
  <c r="I230" i="77"/>
  <c r="I231" i="77"/>
  <c r="I232" i="77"/>
  <c r="I233" i="77"/>
  <c r="I234" i="77"/>
  <c r="I235" i="77"/>
  <c r="I236" i="77"/>
  <c r="I237" i="77"/>
  <c r="I238" i="77"/>
  <c r="I239" i="77"/>
  <c r="I240" i="77"/>
  <c r="I241" i="77"/>
  <c r="I242" i="77"/>
  <c r="I243" i="77"/>
  <c r="I244" i="77"/>
  <c r="I245" i="77"/>
  <c r="I246" i="77"/>
  <c r="I247" i="77"/>
  <c r="I248" i="77"/>
  <c r="I249" i="77"/>
  <c r="I250" i="77"/>
  <c r="I251" i="77"/>
  <c r="I252" i="77"/>
  <c r="I253" i="77"/>
  <c r="I254" i="77"/>
  <c r="I255" i="77"/>
  <c r="I256" i="77"/>
  <c r="I257" i="77"/>
  <c r="I258" i="77"/>
  <c r="I259" i="77"/>
  <c r="I260" i="77"/>
  <c r="I261" i="77"/>
  <c r="I262" i="77"/>
  <c r="I263" i="77"/>
  <c r="I264" i="77"/>
  <c r="I265" i="77"/>
  <c r="I266" i="77"/>
  <c r="I267" i="77"/>
  <c r="I268" i="77"/>
  <c r="I269" i="77"/>
  <c r="I270" i="77"/>
  <c r="I271" i="77"/>
  <c r="I272" i="77"/>
  <c r="I273" i="77"/>
  <c r="I274" i="77"/>
  <c r="I275" i="77"/>
  <c r="I276" i="77"/>
  <c r="I277" i="77"/>
  <c r="I278" i="77"/>
  <c r="I279" i="77"/>
  <c r="I280" i="77"/>
  <c r="I281" i="77"/>
  <c r="I282" i="77"/>
  <c r="I283" i="77"/>
  <c r="I284" i="77"/>
  <c r="I285" i="77"/>
  <c r="I286" i="77"/>
  <c r="I287" i="77"/>
  <c r="I288" i="77"/>
  <c r="I289" i="77"/>
  <c r="I290" i="77"/>
  <c r="I291" i="77"/>
  <c r="I292" i="77"/>
  <c r="I293" i="77"/>
  <c r="I294" i="77"/>
  <c r="I295" i="77"/>
  <c r="I296" i="77"/>
  <c r="I297" i="77"/>
  <c r="I298" i="77"/>
  <c r="I299" i="77"/>
  <c r="I300" i="77"/>
  <c r="I301" i="77"/>
  <c r="I302" i="77"/>
  <c r="I303" i="77"/>
  <c r="I304" i="77"/>
  <c r="I305" i="77"/>
  <c r="I306" i="77"/>
  <c r="I307" i="77"/>
  <c r="I308" i="77"/>
  <c r="I309" i="77"/>
  <c r="I310" i="77"/>
  <c r="I311" i="77"/>
  <c r="I312" i="77"/>
  <c r="I313" i="77"/>
  <c r="I314" i="77"/>
  <c r="I315" i="77"/>
  <c r="I316" i="77"/>
  <c r="I317" i="77"/>
  <c r="I318" i="77"/>
  <c r="I319" i="77"/>
  <c r="I320" i="77"/>
  <c r="I321" i="77"/>
  <c r="I322" i="77"/>
  <c r="I323" i="77"/>
  <c r="I324" i="77"/>
  <c r="I325" i="77"/>
  <c r="I326" i="77"/>
  <c r="I327" i="77"/>
  <c r="I328" i="77"/>
  <c r="I329" i="77"/>
  <c r="I330" i="77"/>
  <c r="I331" i="77"/>
  <c r="I332" i="77"/>
  <c r="I333" i="77"/>
  <c r="I334" i="77"/>
  <c r="I335" i="77"/>
  <c r="I336" i="77"/>
  <c r="I337" i="77"/>
  <c r="I338" i="77"/>
  <c r="I339" i="77"/>
  <c r="I340" i="77"/>
  <c r="I341" i="77"/>
  <c r="I342" i="77"/>
  <c r="I343" i="77"/>
  <c r="I344" i="77"/>
  <c r="I345" i="77"/>
  <c r="I346" i="77"/>
  <c r="I347" i="77"/>
  <c r="I348" i="77"/>
  <c r="I349" i="77"/>
  <c r="I350" i="77"/>
  <c r="I351" i="77"/>
  <c r="I352" i="77"/>
  <c r="I353" i="77"/>
  <c r="I354" i="77"/>
  <c r="I355" i="77"/>
  <c r="I356" i="77"/>
  <c r="I357" i="77"/>
  <c r="I358" i="77"/>
  <c r="I359" i="77"/>
  <c r="I360" i="77"/>
  <c r="I361" i="77"/>
  <c r="I362" i="77"/>
  <c r="I363" i="77"/>
  <c r="I364" i="77"/>
  <c r="I365" i="77"/>
  <c r="I366" i="77"/>
  <c r="I367" i="77"/>
  <c r="I368" i="77"/>
  <c r="I369" i="77"/>
  <c r="I370" i="77"/>
  <c r="I371" i="77"/>
  <c r="I372" i="77"/>
  <c r="I373" i="77"/>
  <c r="I374" i="77"/>
  <c r="I375" i="77"/>
  <c r="I376" i="77"/>
  <c r="I377" i="77"/>
  <c r="I378" i="77"/>
  <c r="I379" i="77"/>
  <c r="I380" i="77"/>
  <c r="I381" i="77"/>
  <c r="I382" i="77"/>
  <c r="I383" i="77"/>
  <c r="I384" i="77"/>
  <c r="I385" i="77"/>
  <c r="I386" i="77"/>
  <c r="I387" i="77"/>
  <c r="I388" i="77"/>
  <c r="I389" i="77"/>
  <c r="I390" i="77"/>
  <c r="I391" i="77"/>
  <c r="I392" i="77"/>
  <c r="I393" i="77"/>
  <c r="I394" i="77"/>
  <c r="I395" i="77"/>
  <c r="I396" i="77"/>
  <c r="I397" i="77"/>
  <c r="I398" i="77"/>
  <c r="I399" i="77"/>
  <c r="I400" i="77"/>
  <c r="I401" i="77"/>
  <c r="I402" i="77"/>
  <c r="I403" i="77"/>
  <c r="I404" i="77"/>
  <c r="I405" i="77"/>
  <c r="I406" i="77"/>
  <c r="I407" i="77"/>
  <c r="I408" i="77"/>
  <c r="I409" i="77"/>
  <c r="I410" i="77"/>
  <c r="I411" i="77"/>
  <c r="I412" i="77"/>
  <c r="I413" i="77"/>
  <c r="I414" i="77"/>
  <c r="I415" i="77"/>
  <c r="I416" i="77"/>
  <c r="I417" i="77"/>
  <c r="I418" i="77"/>
  <c r="I419" i="77"/>
  <c r="I420" i="77"/>
  <c r="I421" i="77"/>
  <c r="I422" i="77"/>
  <c r="I423" i="77"/>
  <c r="I424" i="77"/>
  <c r="I425" i="77"/>
  <c r="I426" i="77"/>
  <c r="I427" i="77"/>
  <c r="I428" i="77"/>
  <c r="I429" i="77"/>
  <c r="I430" i="77"/>
  <c r="I431" i="77"/>
  <c r="I432" i="77"/>
  <c r="I433" i="77"/>
  <c r="I434" i="77"/>
  <c r="I435" i="77"/>
  <c r="I436" i="77"/>
  <c r="I437" i="77"/>
  <c r="I438" i="77"/>
  <c r="I439" i="77"/>
  <c r="I440" i="77"/>
  <c r="I441" i="77"/>
  <c r="I442" i="77"/>
  <c r="I443" i="77"/>
  <c r="I444" i="77"/>
  <c r="I445" i="77"/>
  <c r="I446" i="77"/>
  <c r="I447" i="77"/>
  <c r="I448" i="77"/>
  <c r="I449" i="77"/>
  <c r="I450" i="77"/>
  <c r="I451" i="77"/>
  <c r="I452" i="77"/>
  <c r="I453" i="77"/>
  <c r="I454" i="77"/>
  <c r="I455" i="77"/>
  <c r="I456" i="77"/>
  <c r="I457" i="77"/>
  <c r="I458" i="77"/>
  <c r="I459" i="77"/>
  <c r="I460" i="77"/>
  <c r="I461" i="77"/>
  <c r="I462" i="77"/>
  <c r="I463" i="77"/>
  <c r="I464" i="77"/>
  <c r="I465" i="77"/>
  <c r="I466" i="77"/>
  <c r="I467" i="77"/>
  <c r="I468" i="77"/>
  <c r="I469" i="77"/>
  <c r="I470" i="77"/>
  <c r="I471" i="77"/>
  <c r="I472" i="77"/>
  <c r="I473" i="77"/>
  <c r="I474" i="77"/>
  <c r="I475" i="77"/>
  <c r="I476" i="77"/>
  <c r="I477" i="77"/>
  <c r="I478" i="77"/>
  <c r="I479" i="77"/>
  <c r="I480" i="77"/>
  <c r="I481" i="77"/>
  <c r="I482" i="77"/>
  <c r="I483" i="77"/>
  <c r="I484" i="77"/>
  <c r="I485" i="77"/>
  <c r="I486" i="77"/>
  <c r="I487" i="77"/>
  <c r="I488" i="77"/>
  <c r="I489" i="77"/>
  <c r="I490" i="77"/>
  <c r="I491" i="77"/>
  <c r="I492" i="77"/>
  <c r="I493" i="77"/>
  <c r="I494" i="77"/>
  <c r="I495" i="77"/>
  <c r="I496" i="77"/>
  <c r="I497" i="77"/>
  <c r="I498" i="77"/>
  <c r="I499" i="77"/>
  <c r="I500" i="77"/>
  <c r="I501" i="77"/>
  <c r="I502" i="77"/>
  <c r="I503" i="77"/>
  <c r="I504" i="77"/>
  <c r="I505" i="77"/>
  <c r="I506" i="77"/>
  <c r="I507" i="77"/>
  <c r="I508" i="77"/>
  <c r="I509" i="77"/>
  <c r="I510" i="77"/>
  <c r="I511" i="77"/>
  <c r="I512" i="77"/>
  <c r="I513" i="77"/>
  <c r="I514" i="77"/>
  <c r="I515" i="77"/>
  <c r="I516" i="77"/>
  <c r="I517" i="77"/>
  <c r="I518" i="77"/>
  <c r="I519" i="77"/>
  <c r="I520" i="77"/>
  <c r="I521" i="77"/>
  <c r="I522" i="77"/>
  <c r="I523" i="77"/>
  <c r="I524" i="77"/>
  <c r="I525" i="77"/>
  <c r="I526" i="77"/>
  <c r="I527" i="77"/>
  <c r="I528" i="77"/>
  <c r="I529" i="77"/>
  <c r="I530" i="77"/>
  <c r="I531" i="77"/>
  <c r="I532" i="77"/>
  <c r="I533" i="77"/>
  <c r="I534" i="77"/>
  <c r="I535" i="77"/>
  <c r="I536" i="77"/>
  <c r="I537" i="77"/>
  <c r="I538" i="77"/>
  <c r="I539" i="77"/>
  <c r="I540" i="77"/>
  <c r="I541" i="77"/>
  <c r="I542" i="77"/>
  <c r="I543" i="77"/>
  <c r="I544" i="77"/>
  <c r="I545" i="77"/>
  <c r="I546" i="77"/>
  <c r="I547" i="77"/>
  <c r="I548" i="77"/>
  <c r="I549" i="77"/>
  <c r="I550" i="77"/>
  <c r="I551" i="77"/>
  <c r="I552" i="77"/>
  <c r="I553" i="77"/>
  <c r="I554" i="77"/>
  <c r="I555" i="77"/>
  <c r="I556" i="77"/>
  <c r="I557" i="77"/>
  <c r="I558" i="77"/>
  <c r="I559" i="77"/>
  <c r="I560" i="77"/>
  <c r="I561" i="77"/>
  <c r="I562" i="77"/>
  <c r="I563" i="77"/>
  <c r="I564" i="77"/>
  <c r="I565" i="77"/>
  <c r="I566" i="77"/>
  <c r="I567" i="77"/>
  <c r="I568" i="77"/>
  <c r="I569" i="77"/>
  <c r="I570" i="77"/>
  <c r="I571" i="77"/>
  <c r="I572" i="77"/>
  <c r="I573" i="77"/>
  <c r="I574" i="77"/>
  <c r="I575" i="77"/>
  <c r="I576" i="77"/>
  <c r="I577" i="77"/>
  <c r="I578" i="77"/>
  <c r="I579" i="77"/>
  <c r="I580" i="77"/>
  <c r="I581" i="77"/>
  <c r="I582" i="77"/>
  <c r="I583" i="77"/>
  <c r="I584" i="77"/>
  <c r="I585" i="77"/>
  <c r="I586" i="77"/>
  <c r="I587" i="77"/>
  <c r="I588" i="77"/>
  <c r="I589" i="77"/>
  <c r="I590" i="77"/>
  <c r="I591" i="77"/>
  <c r="I592" i="77"/>
  <c r="I593" i="77"/>
  <c r="I594" i="77"/>
  <c r="I595" i="77"/>
  <c r="I596" i="77"/>
  <c r="I597" i="77"/>
  <c r="I598" i="77"/>
  <c r="I599" i="77"/>
  <c r="I600" i="77"/>
  <c r="I601" i="77"/>
  <c r="I602" i="77"/>
  <c r="I603" i="77"/>
  <c r="I604" i="77"/>
  <c r="I605" i="77"/>
  <c r="I606" i="77"/>
  <c r="I607" i="77"/>
  <c r="I608" i="77"/>
  <c r="I609" i="77"/>
  <c r="I610" i="77"/>
  <c r="I611" i="77"/>
  <c r="I612" i="77"/>
  <c r="I613" i="77"/>
  <c r="I614" i="77"/>
  <c r="I615" i="77"/>
  <c r="I616" i="77"/>
  <c r="I617" i="77"/>
  <c r="I618" i="77"/>
  <c r="I619" i="77"/>
  <c r="I620" i="77"/>
  <c r="I621" i="77"/>
  <c r="I622" i="77"/>
  <c r="I623" i="77"/>
  <c r="I624" i="77"/>
  <c r="I625" i="77"/>
  <c r="I626" i="77"/>
  <c r="I627" i="77"/>
  <c r="I628" i="77"/>
  <c r="I629" i="77"/>
  <c r="I630" i="77"/>
  <c r="I631" i="77"/>
  <c r="I632" i="77"/>
  <c r="I633" i="77"/>
  <c r="I634" i="77"/>
  <c r="I635" i="77"/>
  <c r="I636" i="77"/>
  <c r="I637" i="77"/>
  <c r="I638" i="77"/>
  <c r="I639" i="77"/>
  <c r="I640" i="77"/>
  <c r="I641" i="77"/>
  <c r="I642" i="77"/>
  <c r="I643" i="77"/>
  <c r="I644" i="77"/>
  <c r="I645" i="77"/>
  <c r="I646" i="77"/>
  <c r="I647" i="77"/>
  <c r="I648" i="77"/>
  <c r="I649" i="77"/>
  <c r="I650" i="77"/>
  <c r="I651" i="77"/>
  <c r="I652" i="77"/>
  <c r="I653" i="77"/>
  <c r="I654" i="77"/>
  <c r="I655" i="77"/>
  <c r="I656" i="77"/>
  <c r="I657" i="77"/>
  <c r="I658" i="77"/>
  <c r="I659" i="77"/>
  <c r="I660" i="77"/>
  <c r="I661" i="77"/>
  <c r="I662" i="77"/>
  <c r="I663" i="77"/>
  <c r="I664" i="77"/>
  <c r="I665" i="77"/>
  <c r="I666" i="77"/>
  <c r="I667" i="77"/>
  <c r="I668" i="77"/>
  <c r="I669" i="77"/>
  <c r="I670" i="77"/>
  <c r="I671" i="77"/>
  <c r="I672" i="77"/>
  <c r="I673" i="77"/>
  <c r="I674" i="77"/>
  <c r="I675" i="77"/>
  <c r="I676" i="77"/>
  <c r="I677" i="77"/>
  <c r="I678" i="77"/>
  <c r="I679" i="77"/>
  <c r="I680" i="77"/>
  <c r="I681" i="77"/>
  <c r="I682" i="77"/>
  <c r="I683" i="77"/>
  <c r="I684" i="77"/>
  <c r="I685" i="77"/>
  <c r="I686" i="77"/>
  <c r="I687" i="77"/>
  <c r="I688" i="77"/>
  <c r="I689" i="77"/>
  <c r="I690" i="77"/>
  <c r="I691" i="77"/>
  <c r="I692" i="77"/>
  <c r="I693" i="77"/>
  <c r="I694" i="77"/>
  <c r="I695" i="77"/>
  <c r="I696" i="77"/>
  <c r="I697" i="77"/>
  <c r="I698" i="77"/>
  <c r="I699" i="77"/>
  <c r="I700" i="77"/>
  <c r="I701" i="77"/>
  <c r="I702" i="77"/>
  <c r="I703" i="77"/>
  <c r="I704" i="77"/>
  <c r="I705" i="77"/>
  <c r="I706" i="77"/>
  <c r="I707" i="77"/>
  <c r="I708" i="77"/>
  <c r="I709" i="77"/>
  <c r="I710" i="77"/>
  <c r="I711" i="77"/>
  <c r="I712" i="77"/>
  <c r="I713" i="77"/>
  <c r="I714" i="77"/>
  <c r="I715" i="77"/>
  <c r="I716" i="77"/>
  <c r="I717" i="77"/>
  <c r="I718" i="77"/>
  <c r="I719" i="77"/>
  <c r="I720" i="77"/>
  <c r="I721" i="77"/>
  <c r="I722" i="77"/>
  <c r="I723" i="77"/>
  <c r="I724" i="77"/>
  <c r="I725" i="77"/>
  <c r="I726" i="77"/>
  <c r="I727" i="77"/>
  <c r="I728" i="77"/>
  <c r="I729" i="77"/>
  <c r="I730" i="77"/>
  <c r="I731" i="77"/>
  <c r="I732" i="77"/>
  <c r="I733" i="77"/>
  <c r="I734" i="77"/>
  <c r="I735" i="77"/>
  <c r="I736" i="77"/>
  <c r="I737" i="77"/>
  <c r="I738" i="77"/>
  <c r="I739" i="77"/>
  <c r="I740" i="77"/>
  <c r="I741" i="77"/>
  <c r="I742" i="77"/>
  <c r="I743" i="77"/>
  <c r="I744" i="77"/>
  <c r="I745" i="77"/>
  <c r="I746" i="77"/>
  <c r="I747" i="77"/>
  <c r="I748" i="77"/>
  <c r="I749" i="77"/>
  <c r="I750" i="77"/>
  <c r="I751" i="77"/>
  <c r="I752" i="77"/>
  <c r="I753" i="77"/>
  <c r="I754" i="77"/>
  <c r="I755" i="77"/>
  <c r="I756" i="77"/>
  <c r="I757" i="77"/>
  <c r="I758" i="77"/>
  <c r="I759" i="77"/>
  <c r="I760" i="77"/>
  <c r="I761" i="77"/>
  <c r="I762" i="77"/>
  <c r="I763" i="77"/>
  <c r="I764" i="77"/>
  <c r="I765" i="77"/>
  <c r="I766" i="77"/>
  <c r="I767" i="77"/>
  <c r="I768" i="77"/>
  <c r="I769" i="77"/>
  <c r="I770" i="77"/>
  <c r="I771" i="77"/>
  <c r="I772" i="77"/>
  <c r="I773" i="77"/>
  <c r="I774" i="77"/>
  <c r="I775" i="77"/>
  <c r="I776" i="77"/>
  <c r="I777" i="77"/>
  <c r="I778" i="77"/>
  <c r="I779" i="77"/>
  <c r="I780" i="77"/>
  <c r="I781" i="77"/>
  <c r="I782" i="77"/>
  <c r="I783" i="77"/>
  <c r="I784" i="77"/>
  <c r="I785" i="77"/>
  <c r="I786" i="77"/>
  <c r="I787" i="77"/>
  <c r="I788" i="77"/>
  <c r="I789" i="77"/>
  <c r="I790" i="77"/>
  <c r="I791" i="77"/>
  <c r="I792" i="77"/>
  <c r="I793" i="77"/>
  <c r="I794" i="77"/>
  <c r="I795" i="77"/>
  <c r="I796" i="77"/>
  <c r="I797" i="77"/>
  <c r="I798" i="77"/>
  <c r="I799" i="77"/>
  <c r="I800" i="77"/>
  <c r="I801" i="77"/>
  <c r="I802" i="77"/>
  <c r="I803" i="77"/>
  <c r="I804" i="77"/>
  <c r="I805" i="77"/>
  <c r="I806" i="77"/>
  <c r="I807" i="77"/>
  <c r="I808" i="77"/>
  <c r="I809" i="77"/>
  <c r="I810" i="77"/>
  <c r="I811" i="77"/>
  <c r="I812" i="77"/>
  <c r="I813" i="77"/>
  <c r="I814" i="77"/>
  <c r="I815" i="77"/>
  <c r="I816" i="77"/>
  <c r="I817" i="77"/>
  <c r="I818" i="77"/>
  <c r="I819" i="77"/>
  <c r="I820" i="77"/>
  <c r="I821" i="77"/>
  <c r="I822" i="77"/>
  <c r="I823" i="77"/>
  <c r="I824" i="77"/>
  <c r="I825" i="77"/>
  <c r="I826" i="77"/>
  <c r="I827" i="77"/>
  <c r="I828" i="77"/>
  <c r="I829" i="77"/>
  <c r="I830" i="77"/>
  <c r="I831" i="77"/>
  <c r="I832" i="77"/>
  <c r="I833" i="77"/>
  <c r="I834" i="77"/>
  <c r="I835" i="77"/>
  <c r="I836" i="77"/>
  <c r="I837" i="77"/>
  <c r="I838" i="77"/>
  <c r="I839" i="77"/>
  <c r="I840" i="77"/>
  <c r="I841" i="77"/>
  <c r="I842" i="77"/>
  <c r="I843" i="77"/>
  <c r="I844" i="77"/>
  <c r="I845" i="77"/>
  <c r="I846" i="77"/>
  <c r="I847" i="77"/>
  <c r="I848" i="77"/>
  <c r="I849" i="77"/>
  <c r="I850" i="77"/>
  <c r="I851" i="77"/>
  <c r="I852" i="77"/>
  <c r="I853" i="77"/>
  <c r="I854" i="77"/>
  <c r="I855" i="77"/>
  <c r="I856" i="77"/>
  <c r="I857" i="77"/>
  <c r="I858" i="77"/>
  <c r="I859" i="77"/>
  <c r="I860" i="77"/>
  <c r="I861" i="77"/>
  <c r="I862" i="77"/>
  <c r="I863" i="77"/>
  <c r="I864" i="77"/>
  <c r="I865" i="77"/>
  <c r="I866" i="77"/>
  <c r="I867" i="77"/>
  <c r="I868" i="77"/>
  <c r="I869" i="77"/>
  <c r="I870" i="77"/>
  <c r="I871" i="77"/>
  <c r="I872" i="77"/>
  <c r="I873" i="77"/>
  <c r="I874" i="77"/>
  <c r="I875" i="77"/>
  <c r="I876" i="77"/>
  <c r="I877" i="77"/>
  <c r="I878" i="77"/>
  <c r="I879" i="77"/>
  <c r="I880" i="77"/>
  <c r="I881" i="77"/>
  <c r="I882" i="77"/>
  <c r="I883" i="77"/>
  <c r="I884" i="77"/>
  <c r="I885" i="77"/>
  <c r="I886" i="77"/>
  <c r="I887" i="77"/>
  <c r="I888" i="77"/>
  <c r="I889" i="77"/>
  <c r="I890" i="77"/>
  <c r="I891" i="77"/>
  <c r="I892" i="77"/>
  <c r="I893" i="77"/>
  <c r="I894" i="77"/>
  <c r="I895" i="77"/>
  <c r="I896" i="77"/>
  <c r="I897" i="77"/>
  <c r="I898" i="77"/>
  <c r="I899" i="77"/>
  <c r="I900" i="77"/>
  <c r="I901" i="77"/>
  <c r="I902" i="77"/>
  <c r="I903" i="77"/>
  <c r="I904" i="77"/>
  <c r="I905" i="77"/>
  <c r="I906" i="77"/>
  <c r="I907" i="77"/>
  <c r="I908" i="77"/>
  <c r="I909" i="77"/>
  <c r="I910" i="77"/>
  <c r="I911" i="77"/>
  <c r="I912" i="77"/>
  <c r="I913" i="77"/>
  <c r="I914" i="77"/>
  <c r="I915" i="77"/>
  <c r="I916" i="77"/>
  <c r="I917" i="77"/>
  <c r="I918" i="77"/>
  <c r="I919" i="77"/>
  <c r="I920" i="77"/>
  <c r="I921" i="77"/>
  <c r="I922" i="77"/>
  <c r="I923" i="77"/>
  <c r="I924" i="77"/>
  <c r="I925" i="77"/>
  <c r="I926" i="77"/>
  <c r="I927" i="77"/>
  <c r="I928" i="77"/>
  <c r="I929" i="77"/>
  <c r="I930" i="77"/>
  <c r="I931" i="77"/>
  <c r="I932" i="77"/>
  <c r="I933" i="77"/>
  <c r="I934" i="77"/>
  <c r="I935" i="77"/>
  <c r="I936" i="77"/>
  <c r="I937" i="77"/>
  <c r="I938" i="77"/>
  <c r="I939" i="77"/>
  <c r="I940" i="77"/>
  <c r="I941" i="77"/>
  <c r="I942" i="77"/>
  <c r="I943" i="77"/>
  <c r="I944" i="77"/>
  <c r="I945" i="77"/>
  <c r="I946" i="77"/>
  <c r="I947" i="77"/>
  <c r="I948" i="77"/>
  <c r="I949" i="77"/>
  <c r="I950" i="77"/>
  <c r="I951" i="77"/>
  <c r="I952" i="77"/>
  <c r="I953" i="77"/>
  <c r="I954" i="77"/>
  <c r="I955" i="77"/>
  <c r="I956" i="77"/>
  <c r="I957" i="77"/>
  <c r="I958" i="77"/>
  <c r="I959" i="77"/>
  <c r="I960" i="77"/>
  <c r="I961" i="77"/>
  <c r="I962" i="77"/>
  <c r="I963" i="77"/>
  <c r="I964" i="77"/>
  <c r="I965" i="77"/>
  <c r="I966" i="77"/>
  <c r="I967" i="77"/>
  <c r="I968" i="77"/>
  <c r="I969" i="77"/>
  <c r="I970" i="77"/>
  <c r="I971" i="77"/>
  <c r="I972" i="77"/>
  <c r="I973" i="77"/>
  <c r="I974" i="77"/>
  <c r="I975" i="77"/>
  <c r="I976" i="77"/>
  <c r="I977" i="77"/>
  <c r="I978" i="77"/>
  <c r="I979" i="77"/>
  <c r="I980" i="77"/>
  <c r="I981" i="77"/>
  <c r="I982" i="77"/>
  <c r="I983" i="77"/>
  <c r="I984" i="77"/>
  <c r="I985" i="77"/>
  <c r="I986" i="77"/>
  <c r="I987" i="77"/>
  <c r="I988" i="77"/>
  <c r="I989" i="77"/>
  <c r="I990" i="77"/>
  <c r="I991" i="77"/>
  <c r="I992" i="77"/>
  <c r="I993" i="77"/>
  <c r="I994" i="77"/>
  <c r="I995" i="77"/>
  <c r="I996" i="77"/>
  <c r="I997" i="77"/>
  <c r="I998" i="77"/>
  <c r="I999" i="77"/>
  <c r="I1000" i="77"/>
  <c r="I1001" i="77"/>
  <c r="I1002" i="77"/>
  <c r="I1003" i="77"/>
  <c r="I1004" i="77"/>
  <c r="I1005" i="77"/>
  <c r="I1006" i="77"/>
  <c r="I1007" i="77"/>
  <c r="I1008" i="77"/>
  <c r="I1009" i="77"/>
  <c r="I1010" i="77"/>
  <c r="I1011" i="77"/>
  <c r="I1012" i="77"/>
  <c r="I1013" i="77"/>
  <c r="I1014" i="77"/>
  <c r="I1015" i="77"/>
  <c r="I1016" i="77"/>
  <c r="I1017" i="77"/>
  <c r="I1018" i="77"/>
  <c r="I1019" i="77"/>
  <c r="I1020" i="77"/>
  <c r="I1021" i="77"/>
  <c r="I1022" i="77"/>
  <c r="I1023" i="77"/>
  <c r="I1024" i="77"/>
  <c r="I1025" i="77"/>
  <c r="I1026" i="77"/>
  <c r="I1027" i="77"/>
  <c r="I1028" i="77"/>
  <c r="I1029" i="77"/>
  <c r="I1030" i="77"/>
  <c r="I1031" i="77"/>
  <c r="I1032" i="77"/>
  <c r="I1033" i="77"/>
  <c r="I1034" i="77"/>
  <c r="I1035" i="77"/>
  <c r="I1036" i="77"/>
  <c r="I1037" i="77"/>
  <c r="I1038" i="77"/>
  <c r="I1039" i="77"/>
  <c r="I1040" i="77"/>
  <c r="I1041" i="77"/>
  <c r="I1042" i="77"/>
  <c r="I1043" i="77"/>
  <c r="I1044" i="77"/>
  <c r="I1045" i="77"/>
  <c r="I1046" i="77"/>
  <c r="I1047" i="77"/>
  <c r="I1048" i="77"/>
  <c r="I1049" i="77"/>
  <c r="I1050" i="77"/>
  <c r="I1051" i="77"/>
  <c r="I1052" i="77"/>
  <c r="I1053" i="77"/>
  <c r="I1054" i="77"/>
  <c r="I1055" i="77"/>
  <c r="I1056" i="77"/>
  <c r="I1057" i="77"/>
  <c r="I1058" i="77"/>
  <c r="I1059" i="77"/>
  <c r="I1060" i="77"/>
  <c r="I1061" i="77"/>
  <c r="I1062" i="77"/>
  <c r="I1063" i="77"/>
  <c r="I1064" i="77"/>
  <c r="I1065" i="77"/>
  <c r="I1066" i="77"/>
  <c r="I1067" i="77"/>
  <c r="I1068" i="77"/>
  <c r="I1069" i="77"/>
  <c r="I1070" i="77"/>
  <c r="I1071" i="77"/>
  <c r="I1072" i="77"/>
  <c r="I1073" i="77"/>
  <c r="I1074" i="77"/>
  <c r="I1075" i="77"/>
  <c r="I1076" i="77"/>
  <c r="I1077" i="77"/>
  <c r="I1078" i="77"/>
  <c r="I1079" i="77"/>
  <c r="I1080" i="77"/>
  <c r="I1081" i="77"/>
  <c r="I1082" i="77"/>
  <c r="I1083" i="77"/>
  <c r="I1084" i="77"/>
  <c r="I1085" i="77"/>
  <c r="I1086" i="77"/>
  <c r="I1087" i="77"/>
  <c r="I1088" i="77"/>
  <c r="I1089" i="77"/>
  <c r="I1090" i="77"/>
  <c r="I1091" i="77"/>
  <c r="I1092" i="77"/>
  <c r="I1093" i="77"/>
  <c r="I1094" i="77"/>
  <c r="I1095" i="77"/>
  <c r="I1096" i="77"/>
  <c r="I1097" i="77"/>
  <c r="I1098" i="77"/>
  <c r="I1099" i="77"/>
  <c r="I1100" i="77"/>
  <c r="I1101" i="77"/>
  <c r="I1102" i="77"/>
  <c r="I1103" i="77"/>
  <c r="I1104" i="77"/>
  <c r="I1105" i="77"/>
  <c r="I1106" i="77"/>
  <c r="I1107" i="77"/>
  <c r="I1108" i="77"/>
  <c r="I1109" i="77"/>
  <c r="I1110" i="77"/>
  <c r="I1111" i="77"/>
  <c r="I1112" i="77"/>
  <c r="I1113" i="77"/>
  <c r="I1114" i="77"/>
  <c r="I1115" i="77"/>
  <c r="I1116" i="77"/>
  <c r="I1117" i="77"/>
  <c r="I1118" i="77"/>
  <c r="I1119" i="77"/>
  <c r="I1120" i="77"/>
  <c r="I1121" i="77"/>
  <c r="I1122" i="77"/>
  <c r="I1123" i="77"/>
  <c r="I1124" i="77"/>
  <c r="I1125" i="77"/>
  <c r="I1126" i="77"/>
  <c r="I1127" i="77"/>
  <c r="I1128" i="77"/>
  <c r="I1129" i="77"/>
  <c r="I1130" i="77"/>
  <c r="I1131" i="77"/>
  <c r="I1132" i="77"/>
  <c r="I1133" i="77"/>
  <c r="I1134" i="77"/>
  <c r="I1135" i="77"/>
  <c r="I1136" i="77"/>
  <c r="I1137" i="77"/>
  <c r="I1138" i="77"/>
  <c r="I1139" i="77"/>
  <c r="I1140" i="77"/>
  <c r="I1141" i="77"/>
  <c r="I1142" i="77"/>
  <c r="I1143" i="77"/>
  <c r="I1144" i="77"/>
  <c r="I1145" i="77"/>
  <c r="I1146" i="77"/>
  <c r="I1147" i="77"/>
  <c r="I1148" i="77"/>
  <c r="I1149" i="77"/>
  <c r="I1150" i="77"/>
  <c r="I1151" i="77"/>
  <c r="I1152" i="77"/>
  <c r="I1153" i="77"/>
  <c r="I1154" i="77"/>
  <c r="I1155" i="77"/>
  <c r="I1156" i="77"/>
  <c r="I1157" i="77"/>
  <c r="I1158" i="77"/>
  <c r="I1159" i="77"/>
  <c r="I1160" i="77"/>
  <c r="I1161" i="77"/>
  <c r="I1162" i="77"/>
  <c r="I1163" i="77"/>
  <c r="I1164" i="77"/>
  <c r="I1165" i="77"/>
  <c r="I1166" i="77"/>
  <c r="I1167" i="77"/>
  <c r="I1168" i="77"/>
  <c r="I1169" i="77"/>
  <c r="I1170" i="77"/>
  <c r="I1171" i="77"/>
  <c r="I1172" i="77"/>
  <c r="I1173" i="77"/>
  <c r="I1174" i="77"/>
  <c r="I1175" i="77"/>
  <c r="I1176" i="77"/>
  <c r="I1177" i="77"/>
  <c r="I1178" i="77"/>
  <c r="I1179" i="77"/>
  <c r="I1180" i="77"/>
  <c r="I1181" i="77"/>
  <c r="I1182" i="77"/>
  <c r="I1183" i="77"/>
  <c r="I1184" i="77"/>
  <c r="I1185" i="77"/>
  <c r="I1186" i="77"/>
  <c r="I1187" i="77"/>
  <c r="I1188" i="77"/>
  <c r="I1189" i="77"/>
  <c r="I1190" i="77"/>
  <c r="I1191" i="77"/>
  <c r="I1192" i="77"/>
  <c r="I1193" i="77"/>
  <c r="I1194" i="77"/>
  <c r="I1195" i="77"/>
  <c r="I1196" i="77"/>
  <c r="I1197" i="77"/>
  <c r="I1198" i="77"/>
  <c r="I1199" i="77"/>
  <c r="I1200" i="77"/>
  <c r="I1201" i="77"/>
  <c r="I1202" i="77"/>
  <c r="I1203" i="77"/>
  <c r="I1204" i="77"/>
  <c r="I1205" i="77"/>
  <c r="I1206" i="77"/>
  <c r="I1207" i="77"/>
  <c r="I1208" i="77"/>
  <c r="I1209" i="77"/>
  <c r="I1210" i="77"/>
  <c r="I1211" i="77"/>
  <c r="I1212" i="77"/>
  <c r="I1213" i="77"/>
  <c r="I1214" i="77"/>
  <c r="I1215" i="77"/>
  <c r="I1216" i="77"/>
  <c r="I1217" i="77"/>
  <c r="I1218" i="77"/>
  <c r="I1219" i="77"/>
  <c r="I1220" i="77"/>
  <c r="I1221" i="77"/>
  <c r="I1222" i="77"/>
  <c r="I1223" i="77"/>
  <c r="I1224" i="77"/>
  <c r="I1225" i="77"/>
  <c r="I1226" i="77"/>
  <c r="I1227" i="77"/>
  <c r="I1228" i="77"/>
  <c r="I1229" i="77"/>
  <c r="I1230" i="77"/>
  <c r="I1231" i="77"/>
  <c r="I1232" i="77"/>
  <c r="I1233" i="77"/>
  <c r="I1234" i="77"/>
  <c r="I1235" i="77"/>
  <c r="I1236" i="77"/>
  <c r="I1237" i="77"/>
  <c r="I1238" i="77"/>
  <c r="I1239" i="77"/>
  <c r="I1240" i="77"/>
  <c r="I1241" i="77"/>
  <c r="I1242" i="77"/>
  <c r="I1243" i="77"/>
  <c r="I1244" i="77"/>
  <c r="I1245" i="77"/>
  <c r="I1246" i="77"/>
  <c r="I1247" i="77"/>
  <c r="I1248" i="77"/>
  <c r="I1249" i="77"/>
  <c r="I1250" i="77"/>
  <c r="I1251" i="77"/>
  <c r="I1252" i="77"/>
  <c r="I1253" i="77"/>
  <c r="I1254" i="77"/>
  <c r="I1255" i="77"/>
  <c r="I1256" i="77"/>
  <c r="I1257" i="77"/>
  <c r="I1258" i="77"/>
  <c r="I1259" i="77"/>
  <c r="I1260" i="77"/>
  <c r="I1261" i="77"/>
  <c r="I1262" i="77"/>
  <c r="I1263" i="77"/>
  <c r="I1264" i="77"/>
  <c r="I1265" i="77"/>
  <c r="I1266" i="77"/>
  <c r="I1267" i="77"/>
  <c r="I1268" i="77"/>
  <c r="I1269" i="77"/>
  <c r="I1270" i="77"/>
  <c r="I1271" i="77"/>
  <c r="I1272" i="77"/>
  <c r="I1273" i="77"/>
  <c r="I1274" i="77"/>
  <c r="I1275" i="77"/>
  <c r="I1276" i="77"/>
  <c r="I1277" i="77"/>
  <c r="I1278" i="77"/>
  <c r="I1279" i="77"/>
  <c r="I1280" i="77"/>
  <c r="I1281" i="77"/>
  <c r="I1282" i="77"/>
  <c r="I1283" i="77"/>
  <c r="I1284" i="77"/>
  <c r="I1285" i="77"/>
  <c r="I1286" i="77"/>
  <c r="I1287" i="77"/>
  <c r="I1288" i="77"/>
  <c r="I1289" i="77"/>
  <c r="I1290" i="77"/>
  <c r="I1291" i="77"/>
  <c r="I1292" i="77"/>
  <c r="I1293" i="77"/>
  <c r="I1294" i="77"/>
  <c r="I1295" i="77"/>
  <c r="I1296" i="77"/>
  <c r="I1297" i="77"/>
  <c r="I1298" i="77"/>
  <c r="I1299" i="77"/>
  <c r="I1300" i="77"/>
  <c r="I1301" i="77"/>
  <c r="I1302" i="77"/>
  <c r="I1303" i="77"/>
  <c r="I1304" i="77"/>
  <c r="I1305" i="77"/>
  <c r="I1306" i="77"/>
  <c r="I1307" i="77"/>
  <c r="I1308" i="77"/>
  <c r="I1309" i="77"/>
  <c r="I1310" i="77"/>
  <c r="I1311" i="77"/>
  <c r="I1312" i="77"/>
  <c r="I1313" i="77"/>
  <c r="I1314" i="77"/>
  <c r="I1315" i="77"/>
  <c r="I1316" i="77"/>
  <c r="I1317" i="77"/>
  <c r="I1318" i="77"/>
  <c r="I1319" i="77"/>
  <c r="I1320" i="77"/>
  <c r="I1321" i="77"/>
  <c r="I1322" i="77"/>
  <c r="I1323" i="77"/>
  <c r="I1324" i="77"/>
  <c r="I1325" i="77"/>
  <c r="I1326" i="77"/>
  <c r="I1327" i="77"/>
  <c r="I1328" i="77"/>
  <c r="I1329" i="77"/>
  <c r="I1330" i="77"/>
  <c r="I1331" i="77"/>
  <c r="I1332" i="77"/>
  <c r="I1333" i="77"/>
  <c r="I1334" i="77"/>
  <c r="I1335" i="77"/>
  <c r="I1336" i="77"/>
  <c r="I1337" i="77"/>
  <c r="I1338" i="77"/>
  <c r="I1339" i="77"/>
  <c r="I1340" i="77"/>
  <c r="I1341" i="77"/>
  <c r="I1342" i="77"/>
  <c r="I1343" i="77"/>
  <c r="I1344" i="77"/>
  <c r="I1345" i="77"/>
  <c r="I1346" i="77"/>
  <c r="I1347" i="77"/>
  <c r="I1348" i="77"/>
  <c r="I1349" i="77"/>
  <c r="I1350" i="77"/>
  <c r="I1351" i="77"/>
  <c r="I1352" i="77"/>
  <c r="I1353" i="77"/>
  <c r="I1354" i="77"/>
  <c r="I1355" i="77"/>
  <c r="I1356" i="77"/>
  <c r="I1357" i="77"/>
  <c r="I1358" i="77"/>
  <c r="I1359" i="77"/>
  <c r="I1360" i="77"/>
  <c r="I1361" i="77"/>
  <c r="I1362" i="77"/>
  <c r="I1363" i="77"/>
  <c r="I1364" i="77"/>
  <c r="I1365" i="77"/>
  <c r="I1366" i="77"/>
  <c r="I1367" i="77"/>
  <c r="I1368" i="77"/>
  <c r="I1369" i="77"/>
  <c r="I1370" i="77"/>
  <c r="I1371" i="77"/>
  <c r="I1372" i="77"/>
  <c r="I1373" i="77"/>
  <c r="I1374" i="77"/>
  <c r="I1375" i="77"/>
  <c r="I1376" i="77"/>
  <c r="I1377" i="77"/>
  <c r="I1378" i="77"/>
  <c r="I1379" i="77"/>
  <c r="I1380" i="77"/>
  <c r="I1381" i="77"/>
  <c r="I1382" i="77"/>
  <c r="I1383" i="77"/>
  <c r="I1384" i="77"/>
  <c r="I1385" i="77"/>
  <c r="I1386" i="77"/>
  <c r="I1387" i="77"/>
  <c r="I1388" i="77"/>
  <c r="I1389" i="77"/>
  <c r="I1390" i="77"/>
  <c r="I1391" i="77"/>
  <c r="I1392" i="77"/>
  <c r="I1393" i="77"/>
  <c r="I1394" i="77"/>
  <c r="I1395" i="77"/>
  <c r="I1396" i="77"/>
  <c r="I1397" i="77"/>
  <c r="I1398" i="77"/>
  <c r="I1399" i="77"/>
  <c r="I1400" i="77"/>
  <c r="I1401" i="77"/>
  <c r="I1402" i="77"/>
  <c r="I1403" i="77"/>
  <c r="I1404" i="77"/>
  <c r="I1405" i="77"/>
  <c r="I1406" i="77"/>
  <c r="I1407" i="77"/>
  <c r="I1408" i="77"/>
  <c r="I1409" i="77"/>
  <c r="I1410" i="77"/>
  <c r="I1411" i="77"/>
  <c r="I1412" i="77"/>
  <c r="I1413" i="77"/>
  <c r="I1414" i="77"/>
  <c r="I1415" i="77"/>
  <c r="I1416" i="77"/>
  <c r="I1417" i="77"/>
  <c r="I1418" i="77"/>
  <c r="I1419" i="77"/>
  <c r="I1420" i="77"/>
  <c r="I1421" i="77"/>
  <c r="I1422" i="77"/>
  <c r="I1423" i="77"/>
  <c r="I1424" i="77"/>
  <c r="I1425" i="77"/>
  <c r="I1426" i="77"/>
  <c r="I1427" i="77"/>
  <c r="I1428" i="77"/>
  <c r="I1429" i="77"/>
  <c r="I1430" i="77"/>
  <c r="I1431" i="77"/>
  <c r="I1432" i="77"/>
  <c r="I1433" i="77"/>
  <c r="I1434" i="77"/>
  <c r="I1435" i="77"/>
  <c r="I1436" i="77"/>
  <c r="I1437" i="77"/>
  <c r="I1438" i="77"/>
  <c r="I1439" i="77"/>
  <c r="I1440" i="77"/>
  <c r="I1441" i="77"/>
  <c r="I1442" i="77"/>
  <c r="I1443" i="77"/>
  <c r="I1444" i="77"/>
  <c r="I1445" i="77"/>
  <c r="I1446" i="77"/>
  <c r="I1447" i="77"/>
  <c r="I1448" i="77"/>
  <c r="I1449" i="77"/>
  <c r="I1450" i="77"/>
  <c r="I1451" i="77"/>
  <c r="I1452" i="77"/>
  <c r="I1453" i="77"/>
  <c r="I1454" i="77"/>
  <c r="I1455" i="77"/>
  <c r="I1456" i="77"/>
  <c r="I1457" i="77"/>
  <c r="I1458" i="77"/>
  <c r="I1459" i="77"/>
  <c r="I1460" i="77"/>
  <c r="I1461" i="77"/>
  <c r="I1462" i="77"/>
  <c r="I1463" i="77"/>
  <c r="I1464" i="77"/>
  <c r="I1465" i="77"/>
  <c r="I1466" i="77"/>
  <c r="I1467" i="77"/>
  <c r="I1468" i="77"/>
  <c r="I1469" i="77"/>
  <c r="I1470" i="77"/>
  <c r="I1471" i="77"/>
  <c r="I1472" i="77"/>
  <c r="I1473" i="77"/>
  <c r="I1474" i="77"/>
  <c r="I1475" i="77"/>
  <c r="I1476" i="77"/>
  <c r="I1477" i="77"/>
  <c r="I1478" i="77"/>
  <c r="I1479" i="77"/>
  <c r="I1480" i="77"/>
  <c r="I1481" i="77"/>
  <c r="I1482" i="77"/>
  <c r="I1483" i="77"/>
  <c r="I1484" i="77"/>
  <c r="I1485" i="77"/>
  <c r="I1486" i="77"/>
  <c r="I1487" i="77"/>
  <c r="I1488" i="77"/>
  <c r="I1489" i="77"/>
  <c r="I1490" i="77"/>
  <c r="I1491" i="77"/>
  <c r="I1492" i="77"/>
  <c r="I1493" i="77"/>
  <c r="I1494" i="77"/>
  <c r="I1495" i="77"/>
  <c r="I1496" i="77"/>
  <c r="I1497" i="77"/>
  <c r="I1498" i="77"/>
  <c r="I1499" i="77"/>
  <c r="I1500" i="77"/>
  <c r="I1501" i="77"/>
  <c r="I1502" i="77"/>
  <c r="I1503" i="77"/>
  <c r="I1504" i="77"/>
  <c r="I1505" i="77"/>
  <c r="I1506" i="77"/>
  <c r="I1507" i="77"/>
  <c r="I1508" i="77"/>
  <c r="I1509" i="77"/>
  <c r="I1510" i="77"/>
  <c r="I1511" i="77"/>
  <c r="I1512" i="77"/>
  <c r="I1513" i="77"/>
  <c r="I1514" i="77"/>
  <c r="I1515" i="77"/>
  <c r="I1516" i="77"/>
  <c r="I1517" i="77"/>
  <c r="I1518" i="77"/>
  <c r="I1519" i="77"/>
  <c r="I1520" i="77"/>
  <c r="I1521" i="77"/>
  <c r="I1522" i="77"/>
  <c r="I1523" i="77"/>
  <c r="I1524" i="77"/>
  <c r="I1525" i="77"/>
  <c r="I1526" i="77"/>
  <c r="I1527" i="77"/>
  <c r="I1528" i="77"/>
  <c r="I1529" i="77"/>
  <c r="I1530" i="77"/>
  <c r="I1531" i="77"/>
  <c r="I1532" i="77"/>
  <c r="I1533" i="77"/>
  <c r="I1534" i="77"/>
  <c r="I1535" i="77"/>
  <c r="I1536" i="77"/>
  <c r="I1537" i="77"/>
  <c r="I1538" i="77"/>
  <c r="I1539" i="77"/>
  <c r="I1540" i="77"/>
  <c r="I1541" i="77"/>
  <c r="I1542" i="77"/>
  <c r="I1543" i="77"/>
  <c r="I1544" i="77"/>
  <c r="I1545" i="77"/>
  <c r="I1546" i="77"/>
  <c r="I1547" i="77"/>
  <c r="I1548" i="77"/>
  <c r="I1549" i="77"/>
  <c r="I1550" i="77"/>
  <c r="I1551" i="77"/>
  <c r="I1552" i="77"/>
  <c r="I1553" i="77"/>
  <c r="I1554" i="77"/>
  <c r="I1555" i="77"/>
  <c r="I1556" i="77"/>
  <c r="I1557" i="77"/>
  <c r="I1558" i="77"/>
  <c r="I1559" i="77"/>
  <c r="I1560" i="77"/>
  <c r="I1561" i="77"/>
  <c r="I1562" i="77"/>
  <c r="I1563" i="77"/>
  <c r="I1564" i="77"/>
  <c r="I1565" i="77"/>
  <c r="I1566" i="77"/>
  <c r="I1567" i="77"/>
  <c r="I1568" i="77"/>
  <c r="I1569" i="77"/>
  <c r="I1570" i="77"/>
  <c r="I1571" i="77"/>
  <c r="I1572" i="77"/>
  <c r="I1573" i="77"/>
  <c r="I1574" i="77"/>
  <c r="I1575" i="77"/>
  <c r="I1576" i="77"/>
  <c r="I1577" i="77"/>
  <c r="I1578" i="77"/>
  <c r="I1579" i="77"/>
  <c r="I1580" i="77"/>
  <c r="I1581" i="77"/>
  <c r="I1582" i="77"/>
  <c r="I1583" i="77"/>
  <c r="I1584" i="77"/>
  <c r="I1585" i="77"/>
  <c r="I1586" i="77"/>
  <c r="I1587" i="77"/>
  <c r="I1588" i="77"/>
  <c r="I1589" i="77"/>
  <c r="I1590" i="77"/>
  <c r="I1591" i="77"/>
  <c r="I1592" i="77"/>
  <c r="I1593" i="77"/>
  <c r="I1594" i="77"/>
  <c r="I1595" i="77"/>
  <c r="I1596" i="77"/>
  <c r="I1597" i="77"/>
  <c r="I1598" i="77"/>
  <c r="I1599" i="77"/>
  <c r="I1600" i="77"/>
  <c r="I1601" i="77"/>
  <c r="I1602" i="77"/>
  <c r="I1603" i="77"/>
  <c r="I1604" i="77"/>
  <c r="I1605" i="77"/>
  <c r="I1606" i="77"/>
  <c r="I1607" i="77"/>
  <c r="I1608" i="77"/>
  <c r="I1609" i="77"/>
  <c r="I1610" i="77"/>
  <c r="I1611" i="77"/>
  <c r="I1612" i="77"/>
  <c r="I1613" i="77"/>
  <c r="I1614" i="77"/>
  <c r="I1615" i="77"/>
  <c r="I1616" i="77"/>
  <c r="I1617" i="77"/>
  <c r="I1618" i="77"/>
  <c r="I1619" i="77"/>
  <c r="I1620" i="77"/>
  <c r="I1621" i="77"/>
  <c r="I1622" i="77"/>
  <c r="I1623" i="77"/>
  <c r="I1624" i="77"/>
  <c r="I1625" i="77"/>
  <c r="I1626" i="77"/>
  <c r="I1627" i="77"/>
  <c r="I1628" i="77"/>
  <c r="I1629" i="77"/>
  <c r="I1630" i="77"/>
  <c r="I1631" i="77"/>
  <c r="I1632" i="77"/>
  <c r="I1633" i="77"/>
  <c r="I1634" i="77"/>
  <c r="I1635" i="77"/>
  <c r="I1636" i="77"/>
  <c r="I1637" i="77"/>
  <c r="I1638" i="77"/>
  <c r="I1639" i="77"/>
  <c r="I1640" i="77"/>
  <c r="I1641" i="77"/>
  <c r="I1642" i="77"/>
  <c r="I1643" i="77"/>
  <c r="I1644" i="77"/>
  <c r="I1645" i="77"/>
  <c r="I1646" i="77"/>
  <c r="I1647" i="77"/>
  <c r="I1648" i="77"/>
  <c r="I1649" i="77"/>
  <c r="I1650" i="77"/>
  <c r="I1651" i="77"/>
  <c r="I1652" i="77"/>
  <c r="I1653" i="77"/>
  <c r="I1654" i="77"/>
  <c r="I1655" i="77"/>
  <c r="I1656" i="77"/>
  <c r="I1657" i="77"/>
  <c r="I1658" i="77"/>
  <c r="I1659" i="77"/>
  <c r="I1660" i="77"/>
  <c r="I1661" i="77"/>
  <c r="I1662" i="77"/>
  <c r="I1663" i="77"/>
  <c r="I1664" i="77"/>
  <c r="I1665" i="77"/>
  <c r="I1666" i="77"/>
  <c r="I1667" i="77"/>
  <c r="I1668" i="77"/>
  <c r="I1669" i="77"/>
  <c r="I1670" i="77"/>
  <c r="I1671" i="77"/>
  <c r="I1672" i="77"/>
  <c r="I1673" i="77"/>
  <c r="I1674" i="77"/>
  <c r="I1675" i="77"/>
  <c r="I1676" i="77"/>
  <c r="I1677" i="77"/>
  <c r="I1678" i="77"/>
  <c r="I1679" i="77"/>
  <c r="I1680" i="77"/>
  <c r="I1681" i="77"/>
  <c r="I1682" i="77"/>
  <c r="I1683" i="77"/>
  <c r="I1684" i="77"/>
  <c r="I1685" i="77"/>
  <c r="I1686" i="77"/>
  <c r="I1687" i="77"/>
  <c r="I1688" i="77"/>
  <c r="I1689" i="77"/>
  <c r="I1690" i="77"/>
  <c r="I1691" i="77"/>
  <c r="I1692" i="77"/>
  <c r="I1693" i="77"/>
  <c r="I1694" i="77"/>
  <c r="I1695" i="77"/>
  <c r="I1696" i="77"/>
  <c r="I1697" i="77"/>
  <c r="I1698" i="77"/>
  <c r="I1699" i="77"/>
  <c r="I1700" i="77"/>
  <c r="I1701" i="77"/>
  <c r="I1702" i="77"/>
  <c r="I1703" i="77"/>
  <c r="I1704" i="77"/>
  <c r="I1705" i="77"/>
  <c r="I1706" i="77"/>
  <c r="I1707" i="77"/>
  <c r="I1708" i="77"/>
  <c r="I1709" i="77"/>
  <c r="I1710" i="77"/>
  <c r="I1711" i="77"/>
  <c r="I1712" i="77"/>
  <c r="I1713" i="77"/>
  <c r="I1714" i="77"/>
  <c r="I1715" i="77"/>
  <c r="I1716" i="77"/>
  <c r="I1717" i="77"/>
  <c r="I1718" i="77"/>
  <c r="I1719" i="77"/>
  <c r="I1720" i="77"/>
  <c r="I1721" i="77"/>
  <c r="I1722" i="77"/>
  <c r="I1723" i="77"/>
  <c r="I1724" i="77"/>
  <c r="I1725" i="77"/>
  <c r="I1726" i="77"/>
  <c r="I1727" i="77"/>
  <c r="I1728" i="77"/>
  <c r="I1729" i="77"/>
  <c r="I1730" i="77"/>
  <c r="I1731" i="77"/>
  <c r="I1732" i="77"/>
  <c r="I1733" i="77"/>
  <c r="I1734" i="77"/>
  <c r="I1735" i="77"/>
  <c r="I1736" i="77"/>
  <c r="I1737" i="77"/>
  <c r="I1738" i="77"/>
  <c r="I1739" i="77"/>
  <c r="I1740" i="77"/>
  <c r="I1741" i="77"/>
  <c r="I1742" i="77"/>
  <c r="I1743" i="77"/>
  <c r="I1744" i="77"/>
  <c r="I1745" i="77"/>
  <c r="I1746" i="77"/>
  <c r="I1747" i="77"/>
  <c r="I1748" i="77"/>
  <c r="I1749" i="77"/>
  <c r="I1750" i="77"/>
  <c r="I1751" i="77"/>
  <c r="I1752" i="77"/>
  <c r="I1753" i="77"/>
  <c r="I1754" i="77"/>
  <c r="I1755" i="77"/>
  <c r="I1756" i="77"/>
  <c r="I1757" i="77"/>
  <c r="I1758" i="77"/>
  <c r="I1759" i="77"/>
  <c r="I1760" i="77"/>
  <c r="I1761" i="77"/>
  <c r="I1762" i="77"/>
  <c r="I1763" i="77"/>
  <c r="I1764" i="77"/>
  <c r="I1765" i="77"/>
  <c r="I1766" i="77"/>
  <c r="I1767" i="77"/>
  <c r="I1768" i="77"/>
  <c r="I1769" i="77"/>
  <c r="I1770" i="77"/>
  <c r="I1771" i="77"/>
  <c r="I1772" i="77"/>
  <c r="I1773" i="77"/>
  <c r="I1774" i="77"/>
  <c r="I1775" i="77"/>
  <c r="I1776" i="77"/>
  <c r="I1777" i="77"/>
  <c r="I1778" i="77"/>
  <c r="I1779" i="77"/>
  <c r="I1780" i="77"/>
  <c r="I1781" i="77"/>
  <c r="I1782" i="77"/>
  <c r="I1783" i="77"/>
  <c r="I1784" i="77"/>
  <c r="I1785" i="77"/>
  <c r="I1786" i="77"/>
  <c r="I1787" i="77"/>
  <c r="I1788" i="77"/>
  <c r="I1789" i="77"/>
  <c r="I1790" i="77"/>
  <c r="I1791" i="77"/>
  <c r="I1792" i="77"/>
  <c r="I1793" i="77"/>
  <c r="I1794" i="77"/>
  <c r="I1795" i="77"/>
  <c r="I1796" i="77"/>
  <c r="I1797" i="77"/>
  <c r="I1798" i="77"/>
  <c r="I1799" i="77"/>
  <c r="I1800" i="77"/>
  <c r="I1801" i="77"/>
  <c r="I1802" i="77"/>
  <c r="I1803" i="77"/>
  <c r="I1804" i="77"/>
  <c r="I1805" i="77"/>
  <c r="I1806" i="77"/>
  <c r="I1807" i="77"/>
  <c r="I1808" i="77"/>
  <c r="I1809" i="77"/>
  <c r="I1810" i="77"/>
  <c r="I1811" i="77"/>
  <c r="I1812" i="77"/>
  <c r="I1813" i="77"/>
  <c r="I1814" i="77"/>
  <c r="I1815" i="77"/>
  <c r="I1816" i="77"/>
  <c r="I1817" i="77"/>
  <c r="I1818" i="77"/>
  <c r="I1819" i="77"/>
  <c r="I1820" i="77"/>
  <c r="I1821" i="77"/>
  <c r="I1822" i="77"/>
  <c r="I1823" i="77"/>
  <c r="I1824" i="77"/>
  <c r="I1825" i="77"/>
  <c r="I1826" i="77"/>
  <c r="I1827" i="77"/>
  <c r="I1828" i="77"/>
  <c r="I1829" i="77"/>
  <c r="I1830" i="77"/>
  <c r="I1831" i="77"/>
  <c r="I1832" i="77"/>
  <c r="I1833" i="77"/>
  <c r="I1834" i="77"/>
  <c r="I1835" i="77"/>
  <c r="I1836" i="77"/>
  <c r="I1837" i="77"/>
  <c r="I1838" i="77"/>
  <c r="I1839" i="77"/>
  <c r="I1840" i="77"/>
  <c r="I1841" i="77"/>
  <c r="I1842" i="77"/>
  <c r="I1843" i="77"/>
  <c r="I1844" i="77"/>
  <c r="I1845" i="77"/>
  <c r="I1846" i="77"/>
  <c r="I1847" i="77"/>
  <c r="I1848" i="77"/>
  <c r="I1849" i="77"/>
  <c r="I1850" i="77"/>
  <c r="I1851" i="77"/>
  <c r="I1852" i="77"/>
  <c r="I1853" i="77"/>
  <c r="I1854" i="77"/>
  <c r="I1855" i="77"/>
  <c r="I1856" i="77"/>
  <c r="I1857" i="77"/>
  <c r="I1858" i="77"/>
  <c r="I1859" i="77"/>
  <c r="I1860" i="77"/>
  <c r="I1861" i="77"/>
  <c r="I1862" i="77"/>
  <c r="I1863" i="77"/>
  <c r="I1864" i="77"/>
  <c r="I1865" i="77"/>
  <c r="I1866" i="77"/>
  <c r="I1867" i="77"/>
  <c r="I1868" i="77"/>
  <c r="I1869" i="77"/>
  <c r="I1870" i="77"/>
  <c r="I1871" i="77"/>
  <c r="I1872" i="77"/>
  <c r="I1873" i="77"/>
  <c r="I1874" i="77"/>
  <c r="I1875" i="77"/>
  <c r="I1876" i="77"/>
  <c r="I1877" i="77"/>
  <c r="I1878" i="77"/>
  <c r="I1879" i="77"/>
  <c r="I1880" i="77"/>
  <c r="I1881" i="77"/>
  <c r="I1882" i="77"/>
  <c r="I1883" i="77"/>
  <c r="I1884" i="77"/>
  <c r="I1885" i="77"/>
  <c r="I1886" i="77"/>
  <c r="I1887" i="77"/>
  <c r="I1888" i="77"/>
  <c r="I1889" i="77"/>
  <c r="I1890" i="77"/>
  <c r="I1891" i="77"/>
  <c r="I1892" i="77"/>
  <c r="I1893" i="77"/>
  <c r="I1894" i="77"/>
  <c r="I1895" i="77"/>
  <c r="I1896" i="77"/>
  <c r="I1897" i="77"/>
  <c r="I1898" i="77"/>
  <c r="I1899" i="77"/>
  <c r="I1900" i="77"/>
  <c r="I1901" i="77"/>
  <c r="I1902" i="77"/>
  <c r="I1903" i="77"/>
  <c r="I1904" i="77"/>
  <c r="I1905" i="77"/>
  <c r="I1906" i="77"/>
  <c r="I1907" i="77"/>
  <c r="I1908" i="77"/>
  <c r="I1909" i="77"/>
  <c r="I1910" i="77"/>
  <c r="I1911" i="77"/>
  <c r="I1912" i="77"/>
  <c r="I1913" i="77"/>
  <c r="I1914" i="77"/>
  <c r="I1915" i="77"/>
  <c r="I1916" i="77"/>
  <c r="I1917" i="77"/>
  <c r="I1918" i="77"/>
  <c r="I1919" i="77"/>
  <c r="I1920" i="77"/>
  <c r="I1921" i="77"/>
  <c r="I1922" i="77"/>
  <c r="I1923" i="77"/>
  <c r="I1924" i="77"/>
  <c r="I1925" i="77"/>
  <c r="I1926" i="77"/>
  <c r="I1927" i="77"/>
  <c r="I1928" i="77"/>
  <c r="I1929" i="77"/>
  <c r="I1930" i="77"/>
  <c r="I1931" i="77"/>
  <c r="I1932" i="77"/>
  <c r="I1933" i="77"/>
  <c r="I1934" i="77"/>
  <c r="I1935" i="77"/>
  <c r="I1936" i="77"/>
  <c r="I1937" i="77"/>
  <c r="I1938" i="77"/>
  <c r="I1939" i="77"/>
  <c r="I1940" i="77"/>
  <c r="I1941" i="77"/>
  <c r="I1942" i="77"/>
  <c r="I1943" i="77"/>
  <c r="I1944" i="77"/>
  <c r="I1945" i="77"/>
  <c r="I1946" i="77"/>
  <c r="I1947" i="77"/>
  <c r="I1948" i="77"/>
  <c r="I1949" i="77"/>
  <c r="I1950" i="77"/>
  <c r="I1951" i="77"/>
  <c r="I1952" i="77"/>
  <c r="I1953" i="77"/>
  <c r="I1954" i="77"/>
  <c r="I1955" i="77"/>
  <c r="I1956" i="77"/>
  <c r="I1957" i="77"/>
  <c r="I1958" i="77"/>
  <c r="I1959" i="77"/>
  <c r="I1960" i="77"/>
  <c r="I1961" i="77"/>
  <c r="I1962" i="77"/>
  <c r="I1963" i="77"/>
  <c r="I1964" i="77"/>
  <c r="I1965" i="77"/>
  <c r="I1966" i="77"/>
  <c r="I1967" i="77"/>
  <c r="I1968" i="77"/>
  <c r="I1969" i="77"/>
  <c r="I1970" i="77"/>
  <c r="I1971" i="77"/>
  <c r="I1972" i="77"/>
  <c r="I1973" i="77"/>
  <c r="I1974" i="77"/>
  <c r="I1975" i="77"/>
  <c r="I1976" i="77"/>
  <c r="I1977" i="77"/>
  <c r="I1978" i="77"/>
  <c r="I1979" i="77"/>
  <c r="I1980" i="77"/>
  <c r="I1981" i="77"/>
  <c r="I1982" i="77"/>
  <c r="I1983" i="77"/>
  <c r="I1984" i="77"/>
  <c r="I1985" i="77"/>
  <c r="I1986" i="77"/>
  <c r="I1987" i="77"/>
  <c r="I1988" i="77"/>
  <c r="I1989" i="77"/>
  <c r="I1990" i="77"/>
  <c r="I1991" i="77"/>
  <c r="I1992" i="77"/>
  <c r="I1993" i="77"/>
  <c r="I1994" i="77"/>
  <c r="I1995" i="77"/>
  <c r="I1996" i="77"/>
  <c r="I1997" i="77"/>
  <c r="I1998" i="77"/>
  <c r="I1999" i="77"/>
  <c r="I2000" i="77"/>
  <c r="I2001" i="77"/>
  <c r="I2002" i="77"/>
  <c r="I2003" i="77"/>
  <c r="I2004" i="77"/>
  <c r="I2005" i="77"/>
  <c r="I2006" i="77"/>
  <c r="I2007" i="77"/>
  <c r="I2008" i="77"/>
  <c r="I2009" i="77"/>
  <c r="I2010" i="77"/>
  <c r="I2011" i="77"/>
  <c r="I2012" i="77"/>
  <c r="I2013" i="77"/>
  <c r="I2014" i="77"/>
  <c r="I2015" i="77"/>
  <c r="I2016" i="77"/>
  <c r="I2017" i="77"/>
  <c r="I2018" i="77"/>
  <c r="I2019" i="77"/>
  <c r="I2020" i="77"/>
  <c r="I2021" i="77"/>
  <c r="I2022" i="77"/>
  <c r="I2023" i="77"/>
  <c r="I2024" i="77"/>
  <c r="I2025" i="77"/>
  <c r="I2026" i="77"/>
  <c r="I2027" i="77"/>
  <c r="I2028" i="77"/>
  <c r="I2029" i="77"/>
  <c r="I2030" i="77"/>
  <c r="I2031" i="77"/>
  <c r="I2032" i="77"/>
  <c r="I2033" i="77"/>
  <c r="I2034" i="77"/>
  <c r="I2035" i="77"/>
  <c r="I2036" i="77"/>
  <c r="I2037" i="77"/>
  <c r="I2038" i="77"/>
  <c r="I2039" i="77"/>
  <c r="I2040" i="77"/>
  <c r="I2041" i="77"/>
  <c r="I2042" i="77"/>
  <c r="I2043" i="77"/>
  <c r="I2044" i="77"/>
  <c r="I2045" i="77"/>
  <c r="I2046" i="77"/>
  <c r="I2047" i="77"/>
  <c r="I2048" i="77"/>
  <c r="I2049" i="77"/>
  <c r="I2050" i="77"/>
  <c r="I2051" i="77"/>
  <c r="I2052" i="77"/>
  <c r="I2053" i="77"/>
  <c r="I2054" i="77"/>
  <c r="I2055" i="77"/>
  <c r="I2056" i="77"/>
  <c r="I2057" i="77"/>
  <c r="I2058" i="77"/>
  <c r="I2059" i="77"/>
  <c r="I2060" i="77"/>
  <c r="I2061" i="77"/>
  <c r="I2062" i="77"/>
  <c r="I2063" i="77"/>
  <c r="I2064" i="77"/>
  <c r="I2065" i="77"/>
  <c r="I2066" i="77"/>
  <c r="I2067" i="77"/>
  <c r="I2068" i="77"/>
  <c r="I2069" i="77"/>
  <c r="I2070" i="77"/>
  <c r="I2071" i="77"/>
  <c r="I2072" i="77"/>
  <c r="I2073" i="77"/>
  <c r="I2074" i="77"/>
  <c r="I2075" i="77"/>
  <c r="I2076" i="77"/>
  <c r="I2077" i="77"/>
  <c r="I2078" i="77"/>
  <c r="I2079" i="77"/>
  <c r="I2080" i="77"/>
  <c r="I2081" i="77"/>
  <c r="I2082" i="77"/>
  <c r="I2083" i="77"/>
  <c r="I2084" i="77"/>
  <c r="I2085" i="77"/>
  <c r="I2086" i="77"/>
  <c r="I2087" i="77"/>
  <c r="I2088" i="77"/>
  <c r="I2089" i="77"/>
  <c r="I2090" i="77"/>
  <c r="I2091" i="77"/>
  <c r="I2092" i="77"/>
  <c r="I2093" i="77"/>
  <c r="I2094" i="77"/>
  <c r="I2095" i="77"/>
  <c r="I2096" i="77"/>
  <c r="I2097" i="77"/>
  <c r="I2098" i="77"/>
  <c r="I2099" i="77"/>
  <c r="I2100" i="77"/>
  <c r="I2101" i="77"/>
  <c r="I2102" i="77"/>
  <c r="I2103" i="77"/>
  <c r="I2104" i="77"/>
  <c r="I2105" i="77"/>
  <c r="I2106" i="77"/>
  <c r="I2107" i="77"/>
  <c r="I2108" i="77"/>
  <c r="I2109" i="77"/>
  <c r="I2110" i="77"/>
  <c r="I2111" i="77"/>
  <c r="I2112" i="77"/>
  <c r="I2113" i="77"/>
  <c r="I2114" i="77"/>
  <c r="I2115" i="77"/>
  <c r="I2116" i="77"/>
  <c r="I2117" i="77"/>
  <c r="I2118" i="77"/>
  <c r="I2119" i="77"/>
  <c r="I2120" i="77"/>
  <c r="I2121" i="77"/>
  <c r="I2122" i="77"/>
  <c r="I2123" i="77"/>
  <c r="I2124" i="77"/>
  <c r="I2125" i="77"/>
  <c r="I2126" i="77"/>
  <c r="I2127" i="77"/>
  <c r="I2128" i="77"/>
  <c r="I2129" i="77"/>
  <c r="I2130" i="77"/>
  <c r="I2131" i="77"/>
  <c r="I2132" i="77"/>
  <c r="I2133" i="77"/>
  <c r="I2134" i="77"/>
  <c r="I2135" i="77"/>
  <c r="I2136" i="77"/>
  <c r="I2137" i="77"/>
  <c r="I2138" i="77"/>
  <c r="I2139" i="77"/>
  <c r="I2140" i="77"/>
  <c r="I2141" i="77"/>
  <c r="I2142" i="77"/>
  <c r="I2143" i="77"/>
  <c r="I2144" i="77"/>
  <c r="I2145" i="77"/>
  <c r="I2146" i="77"/>
  <c r="I2147" i="77"/>
  <c r="I2148" i="77"/>
  <c r="I2149" i="77"/>
  <c r="I2150" i="77"/>
  <c r="I2151" i="77"/>
  <c r="I2152" i="77"/>
  <c r="I2153" i="77"/>
  <c r="I2154" i="77"/>
  <c r="I2155" i="77"/>
  <c r="I2156" i="77"/>
  <c r="I2157" i="77"/>
  <c r="I2158" i="77"/>
  <c r="I2159" i="77"/>
  <c r="I2160" i="77"/>
  <c r="I2161" i="77"/>
  <c r="I2162" i="77"/>
  <c r="I2163" i="77"/>
  <c r="I2164" i="77"/>
  <c r="I2165" i="77"/>
  <c r="I2166" i="77"/>
  <c r="I2167" i="77"/>
  <c r="I2168" i="77"/>
  <c r="I2169" i="77"/>
  <c r="I2170" i="77"/>
  <c r="I2171" i="77"/>
  <c r="I2172" i="77"/>
  <c r="I2173" i="77"/>
  <c r="I2174" i="77"/>
  <c r="I2175" i="77"/>
  <c r="I2176" i="77"/>
  <c r="I2177" i="77"/>
  <c r="I2178" i="77"/>
  <c r="I2179" i="77"/>
  <c r="I2180" i="77"/>
  <c r="I2181" i="77"/>
  <c r="I2182" i="77"/>
  <c r="I2183" i="77"/>
  <c r="I2184" i="77"/>
  <c r="I2185" i="77"/>
  <c r="I2186" i="77"/>
  <c r="I2187" i="77"/>
  <c r="I2188" i="77"/>
  <c r="I2189" i="77"/>
  <c r="I2190" i="77"/>
  <c r="I2191" i="77"/>
  <c r="I2192" i="77"/>
  <c r="I2193" i="77"/>
  <c r="I2194" i="77"/>
  <c r="I2195" i="77"/>
  <c r="I2196" i="77"/>
  <c r="I2197" i="77"/>
  <c r="I2198" i="77"/>
  <c r="I2199" i="77"/>
  <c r="I2200" i="77"/>
  <c r="I2201" i="77"/>
  <c r="I2202" i="77"/>
  <c r="I2203" i="77"/>
  <c r="I2204" i="77"/>
  <c r="I2205" i="77"/>
  <c r="I2206" i="77"/>
  <c r="I2207" i="77"/>
  <c r="I2208" i="77"/>
  <c r="I2209" i="77"/>
  <c r="I2210" i="77"/>
  <c r="I2211" i="77"/>
  <c r="I2212" i="77"/>
  <c r="I2213" i="77"/>
  <c r="I2214" i="77"/>
  <c r="I2215" i="77"/>
  <c r="I2216" i="77"/>
  <c r="I2217" i="77"/>
  <c r="I2218" i="77"/>
  <c r="I2219" i="77"/>
  <c r="I2220" i="77"/>
  <c r="I2221" i="77"/>
  <c r="I2222" i="77"/>
  <c r="I2223" i="77"/>
  <c r="I2224" i="77"/>
  <c r="I2225" i="77"/>
  <c r="I2226" i="77"/>
  <c r="I2227" i="77"/>
  <c r="I2228" i="77"/>
  <c r="I2229" i="77"/>
  <c r="I2230" i="77"/>
  <c r="I2231" i="77"/>
  <c r="I2232" i="77"/>
  <c r="I2233" i="77"/>
  <c r="I2234" i="77"/>
  <c r="I2235" i="77"/>
  <c r="I2236" i="77"/>
  <c r="I2237" i="77"/>
  <c r="I2238" i="77"/>
  <c r="I2239" i="77"/>
  <c r="I2240" i="77"/>
  <c r="I2241" i="77"/>
  <c r="I2242" i="77"/>
  <c r="I2243" i="77"/>
  <c r="I2244" i="77"/>
  <c r="I2245" i="77"/>
  <c r="I2246" i="77"/>
  <c r="I2247" i="77"/>
  <c r="I2248" i="77"/>
  <c r="I2249" i="77"/>
  <c r="I2250" i="77"/>
  <c r="I2251" i="77"/>
  <c r="I2252" i="77"/>
  <c r="I2253" i="77"/>
  <c r="I2254" i="77"/>
  <c r="I2255" i="77"/>
  <c r="I2256" i="77"/>
  <c r="I2257" i="77"/>
  <c r="I2258" i="77"/>
  <c r="I2259" i="77"/>
  <c r="I2260" i="77"/>
  <c r="I2261" i="77"/>
  <c r="I2262" i="77"/>
  <c r="I2263" i="77"/>
  <c r="I2264" i="77"/>
  <c r="I2265" i="77"/>
  <c r="I2266" i="77"/>
  <c r="I2267" i="77"/>
  <c r="I2268" i="77"/>
  <c r="I2269" i="77"/>
  <c r="I2270" i="77"/>
  <c r="I2271" i="77"/>
  <c r="I2272" i="77"/>
  <c r="I2273" i="77"/>
  <c r="I2274" i="77"/>
  <c r="I2275" i="77"/>
  <c r="I2276" i="77"/>
  <c r="I2277" i="77"/>
  <c r="I2278" i="77"/>
  <c r="I2279" i="77"/>
  <c r="I2280" i="77"/>
  <c r="I2281" i="77"/>
  <c r="I2282" i="77"/>
  <c r="I2283" i="77"/>
  <c r="I2284" i="77"/>
  <c r="I2285" i="77"/>
  <c r="I2286" i="77"/>
  <c r="I2287" i="77"/>
  <c r="I2288" i="77"/>
  <c r="I2289" i="77"/>
  <c r="I2290" i="77"/>
  <c r="I2291" i="77"/>
  <c r="I2292" i="77"/>
  <c r="I2293" i="77"/>
  <c r="I2294" i="77"/>
  <c r="I2295" i="77"/>
  <c r="I2296" i="77"/>
  <c r="I2297" i="77"/>
  <c r="I2298" i="77"/>
  <c r="I2299" i="77"/>
  <c r="I2300" i="77"/>
  <c r="I2301" i="77"/>
  <c r="I2302" i="77"/>
  <c r="I2303" i="77"/>
  <c r="I2304" i="77"/>
  <c r="I2305" i="77"/>
  <c r="I2306" i="77"/>
  <c r="I2307" i="77"/>
  <c r="I2308" i="77"/>
  <c r="I2309" i="77"/>
  <c r="I2310" i="77"/>
  <c r="I2311" i="77"/>
  <c r="I2312" i="77"/>
  <c r="I2313" i="77"/>
  <c r="I2314" i="77"/>
  <c r="I2315" i="77"/>
  <c r="I2316" i="77"/>
  <c r="I2317" i="77"/>
  <c r="I2318" i="77"/>
  <c r="I2319" i="77"/>
  <c r="I2320" i="77"/>
  <c r="I2321" i="77"/>
  <c r="I2322" i="77"/>
  <c r="I2323" i="77"/>
  <c r="I2324" i="77"/>
  <c r="I2325" i="77"/>
  <c r="I2326" i="77"/>
  <c r="I2327" i="77"/>
  <c r="I2328" i="77"/>
  <c r="I2329" i="77"/>
  <c r="I2330" i="77"/>
  <c r="I2331" i="77"/>
  <c r="I2332" i="77"/>
  <c r="I2333" i="77"/>
  <c r="I2334" i="77"/>
  <c r="I2335" i="77"/>
  <c r="I2336" i="77"/>
  <c r="I2337" i="77"/>
  <c r="I2338" i="77"/>
  <c r="I2339" i="77"/>
  <c r="I2340" i="77"/>
  <c r="I2341" i="77"/>
  <c r="I2342" i="77"/>
  <c r="I2343" i="77"/>
  <c r="I2344" i="77"/>
  <c r="I2345" i="77"/>
  <c r="I2346" i="77"/>
  <c r="I2347" i="77"/>
  <c r="I2348" i="77"/>
  <c r="I2349" i="77"/>
  <c r="I2350" i="77"/>
  <c r="I2351" i="77"/>
  <c r="I2352" i="77"/>
  <c r="I2353" i="77"/>
  <c r="I2354" i="77"/>
  <c r="I2355" i="77"/>
  <c r="I2356" i="77"/>
  <c r="I2357" i="77"/>
  <c r="I2358" i="77"/>
  <c r="I2359" i="77"/>
  <c r="I2360" i="77"/>
  <c r="I2361" i="77"/>
  <c r="I2362" i="77"/>
  <c r="I2363" i="77"/>
  <c r="I2364" i="77"/>
  <c r="I2365" i="77"/>
  <c r="I2366" i="77"/>
  <c r="I2367" i="77"/>
  <c r="I2368" i="77"/>
  <c r="I2369" i="77"/>
  <c r="I2370" i="77"/>
  <c r="I2371" i="77"/>
  <c r="I2372" i="77"/>
  <c r="I2373" i="77"/>
  <c r="I2374" i="77"/>
  <c r="I2375" i="77"/>
  <c r="I2376" i="77"/>
  <c r="I2377" i="77"/>
  <c r="I2378" i="77"/>
  <c r="I2379" i="77"/>
  <c r="I2380" i="77"/>
  <c r="I2381" i="77"/>
  <c r="I2382" i="77"/>
  <c r="I2383" i="77"/>
  <c r="I2384" i="77"/>
  <c r="I2385" i="77"/>
  <c r="I2386" i="77"/>
  <c r="I2387" i="77"/>
  <c r="I2388" i="77"/>
  <c r="I2389" i="77"/>
  <c r="I2390" i="77"/>
  <c r="I2391" i="77"/>
  <c r="I2392" i="77"/>
  <c r="I2393" i="77"/>
  <c r="I2394" i="77"/>
  <c r="I2395" i="77"/>
  <c r="I2396" i="77"/>
  <c r="I2397" i="77"/>
  <c r="I2398" i="77"/>
  <c r="I2399" i="77"/>
  <c r="I2400" i="77"/>
  <c r="I2401" i="77"/>
  <c r="I2402" i="77"/>
  <c r="I2403" i="77"/>
  <c r="I2404" i="77"/>
  <c r="I2405" i="77"/>
  <c r="I2406" i="77"/>
  <c r="I2407" i="77"/>
  <c r="I2408" i="77"/>
  <c r="I2409" i="77"/>
  <c r="I2410" i="77"/>
  <c r="I2411" i="77"/>
  <c r="I2412" i="77"/>
  <c r="I2413" i="77"/>
  <c r="I2414" i="77"/>
  <c r="I2415" i="77"/>
  <c r="I2416" i="77"/>
  <c r="I2417" i="77"/>
  <c r="I2418" i="77"/>
  <c r="I2419" i="77"/>
  <c r="I2420" i="77"/>
  <c r="I2421" i="77"/>
  <c r="I2422" i="77"/>
  <c r="I2423" i="77"/>
  <c r="I2424" i="77"/>
  <c r="I2425" i="77"/>
  <c r="I2426" i="77"/>
  <c r="I2427" i="77"/>
  <c r="I2428" i="77"/>
  <c r="I2429" i="77"/>
  <c r="I2430" i="77"/>
  <c r="I2431" i="77"/>
  <c r="I2432" i="77"/>
  <c r="I2433" i="77"/>
  <c r="I2434" i="77"/>
  <c r="I2435" i="77"/>
  <c r="I2436" i="77"/>
  <c r="I2437" i="77"/>
  <c r="I2438" i="77"/>
  <c r="I2439" i="77"/>
  <c r="I2440" i="77"/>
  <c r="I2441" i="77"/>
  <c r="I2442" i="77"/>
  <c r="I2443" i="77"/>
  <c r="I2444" i="77"/>
  <c r="I2445" i="77"/>
  <c r="I2446" i="77"/>
  <c r="I2447" i="77"/>
  <c r="I2448" i="77"/>
  <c r="I2449" i="77"/>
  <c r="I2450" i="77"/>
  <c r="I2451" i="77"/>
  <c r="I2452" i="77"/>
  <c r="I2453" i="77"/>
  <c r="I2454" i="77"/>
  <c r="I2455" i="77"/>
  <c r="I2456" i="77"/>
  <c r="I2457" i="77"/>
  <c r="I2458" i="77"/>
  <c r="I2459" i="77"/>
  <c r="I2460" i="77"/>
  <c r="I2461" i="77"/>
  <c r="I2462" i="77"/>
  <c r="I2463" i="77"/>
  <c r="I2464" i="77"/>
  <c r="I2465" i="77"/>
  <c r="I2466" i="77"/>
  <c r="I2467" i="77"/>
  <c r="I2468" i="77"/>
  <c r="I2469" i="77"/>
  <c r="I2470" i="77"/>
  <c r="I2471" i="77"/>
  <c r="I2472" i="77"/>
  <c r="I2473" i="77"/>
  <c r="I2474" i="77"/>
  <c r="I2475" i="77"/>
  <c r="I2476" i="77"/>
  <c r="I2477" i="77"/>
  <c r="I2478" i="77"/>
  <c r="I2479" i="77"/>
  <c r="I2480" i="77"/>
  <c r="I2481" i="77"/>
  <c r="I2482" i="77"/>
  <c r="I2483" i="77"/>
  <c r="I2484" i="77"/>
  <c r="I2485" i="77"/>
  <c r="I2486" i="77"/>
  <c r="I2487" i="77"/>
  <c r="I2488" i="77"/>
  <c r="I2489" i="77"/>
  <c r="I2490" i="77"/>
  <c r="I2491" i="77"/>
  <c r="I2492" i="77"/>
  <c r="I2493" i="77"/>
  <c r="I2494" i="77"/>
  <c r="I2495" i="77"/>
  <c r="I2496" i="77"/>
  <c r="I2497" i="77"/>
  <c r="I2498" i="77"/>
  <c r="I2499" i="77"/>
  <c r="I2500" i="77"/>
  <c r="I2501" i="77"/>
  <c r="I2502" i="77"/>
  <c r="I2503" i="77"/>
  <c r="I2504" i="77"/>
  <c r="I2505" i="77"/>
  <c r="I2506" i="77"/>
  <c r="I2507" i="77"/>
  <c r="I2508" i="77"/>
  <c r="I2509" i="77"/>
  <c r="I2510" i="77"/>
  <c r="I2511" i="77"/>
  <c r="I2512" i="77"/>
  <c r="I2513" i="77"/>
  <c r="I2514" i="77"/>
  <c r="I2515" i="77"/>
  <c r="I2516" i="77"/>
  <c r="I2517" i="77"/>
  <c r="I2518" i="77"/>
  <c r="I2519" i="77"/>
  <c r="I2520" i="77"/>
  <c r="I2521" i="77"/>
  <c r="I2522" i="77"/>
  <c r="I2523" i="77"/>
  <c r="I2524" i="77"/>
  <c r="I2525" i="77"/>
  <c r="I2526" i="77"/>
  <c r="I2527" i="77"/>
  <c r="I2528" i="77"/>
  <c r="I2529" i="77"/>
  <c r="I2530" i="77"/>
  <c r="I2531" i="77"/>
  <c r="I2532" i="77"/>
  <c r="I2533" i="77"/>
  <c r="I2534" i="77"/>
  <c r="I2535" i="77"/>
  <c r="I2536" i="77"/>
  <c r="I2537" i="77"/>
  <c r="I2538" i="77"/>
  <c r="I2539" i="77"/>
  <c r="I2540" i="77"/>
  <c r="I2541" i="77"/>
  <c r="I2542" i="77"/>
  <c r="I2543" i="77"/>
  <c r="I2544" i="77"/>
  <c r="I2545" i="77"/>
  <c r="I2546" i="77"/>
  <c r="I2547" i="77"/>
  <c r="I2548" i="77"/>
  <c r="I2549" i="77"/>
  <c r="I2550" i="77"/>
  <c r="I2551" i="77"/>
  <c r="I2552" i="77"/>
  <c r="I2553" i="77"/>
  <c r="I2554" i="77"/>
  <c r="I2555" i="77"/>
  <c r="I2556" i="77"/>
  <c r="I2557" i="77"/>
  <c r="I2558" i="77"/>
  <c r="I2559" i="77"/>
  <c r="I2560" i="77"/>
  <c r="I2561" i="77"/>
  <c r="I2562" i="77"/>
  <c r="I2563" i="77"/>
  <c r="I2564" i="77"/>
  <c r="I2565" i="77"/>
  <c r="I2566" i="77"/>
  <c r="I2567" i="77"/>
  <c r="I2568" i="77"/>
  <c r="I2569" i="77"/>
  <c r="I2570" i="77"/>
  <c r="I2571" i="77"/>
  <c r="I2572" i="77"/>
  <c r="I2573" i="77"/>
  <c r="I2574" i="77"/>
  <c r="I2575" i="77"/>
  <c r="I2576" i="77"/>
  <c r="I2577" i="77"/>
  <c r="I2578" i="77"/>
  <c r="I2579" i="77"/>
  <c r="I2580" i="77"/>
  <c r="I2581" i="77"/>
  <c r="I2582" i="77"/>
  <c r="I2583" i="77"/>
  <c r="I2584" i="77"/>
  <c r="I2585" i="77"/>
  <c r="I2586" i="77"/>
  <c r="I2587" i="77"/>
  <c r="I2588" i="77"/>
  <c r="I2589" i="77"/>
  <c r="I2590" i="77"/>
  <c r="I2591" i="77"/>
  <c r="I2592" i="77"/>
  <c r="I2593" i="77"/>
  <c r="I2594" i="77"/>
  <c r="I2595" i="77"/>
  <c r="I2596" i="77"/>
  <c r="I2597" i="77"/>
  <c r="I2598" i="77"/>
  <c r="I2599" i="77"/>
  <c r="I2600" i="77"/>
  <c r="I2601" i="77"/>
  <c r="I2602" i="77"/>
  <c r="I2603" i="77"/>
  <c r="I2604" i="77"/>
  <c r="I2605" i="77"/>
  <c r="I2606" i="77"/>
  <c r="I2607" i="77"/>
  <c r="I2608" i="77"/>
  <c r="I2609" i="77"/>
  <c r="I2610" i="77"/>
  <c r="I2611" i="77"/>
  <c r="I2612" i="77"/>
  <c r="I2613" i="77"/>
  <c r="I2614" i="77"/>
  <c r="I2615" i="77"/>
  <c r="I2616" i="77"/>
  <c r="I2617" i="77"/>
  <c r="I2618" i="77"/>
  <c r="I2619" i="77"/>
  <c r="I2620" i="77"/>
  <c r="I2621" i="77"/>
  <c r="I2622" i="77"/>
  <c r="I2623" i="77"/>
  <c r="I2624" i="77"/>
  <c r="I2625" i="77"/>
  <c r="I2626" i="77"/>
  <c r="I2627" i="77"/>
  <c r="I2628" i="77"/>
  <c r="I2629" i="77"/>
  <c r="I2630" i="77"/>
  <c r="I2631" i="77"/>
  <c r="I2632" i="77"/>
  <c r="I2633" i="77"/>
  <c r="I2634" i="77"/>
  <c r="I2635" i="77"/>
  <c r="I2636" i="77"/>
  <c r="I2637" i="77"/>
  <c r="I2638" i="77"/>
  <c r="I2639" i="77"/>
  <c r="I2640" i="77"/>
  <c r="I2641" i="77"/>
  <c r="I2642" i="77"/>
  <c r="I2643" i="77"/>
  <c r="I2644" i="77"/>
  <c r="I2645" i="77"/>
  <c r="I2646" i="77"/>
  <c r="I2647" i="77"/>
  <c r="I2648" i="77"/>
  <c r="I2649" i="77"/>
  <c r="I2650" i="77"/>
  <c r="I2651" i="77"/>
  <c r="I2652" i="77"/>
  <c r="I2653" i="77"/>
  <c r="I2654" i="77"/>
  <c r="I2655" i="77"/>
  <c r="I2656" i="77"/>
  <c r="I2657" i="77"/>
  <c r="I2658" i="77"/>
  <c r="I2659" i="77"/>
  <c r="I2660" i="77"/>
  <c r="I2661" i="77"/>
  <c r="I2662" i="77"/>
  <c r="I2663" i="77"/>
  <c r="I2664" i="77"/>
  <c r="I2665" i="77"/>
  <c r="I2666" i="77"/>
  <c r="I2667" i="77"/>
  <c r="I2668" i="77"/>
  <c r="I2669" i="77"/>
  <c r="I2670" i="77"/>
  <c r="I2671" i="77"/>
  <c r="I2672" i="77"/>
  <c r="I2673" i="77"/>
  <c r="I2674" i="77"/>
  <c r="I2675" i="77"/>
  <c r="I2676" i="77"/>
  <c r="I2677" i="77"/>
  <c r="I2678" i="77"/>
  <c r="I2679" i="77"/>
  <c r="I2680" i="77"/>
  <c r="I2681" i="77"/>
  <c r="I2682" i="77"/>
  <c r="I2683" i="77"/>
  <c r="I2684" i="77"/>
  <c r="I2685" i="77"/>
  <c r="I2686" i="77"/>
  <c r="I2687" i="77"/>
  <c r="I2688" i="77"/>
  <c r="I2689" i="77"/>
  <c r="I2690" i="77"/>
  <c r="I2691" i="77"/>
  <c r="I2692" i="77"/>
  <c r="I2693" i="77"/>
  <c r="I2694" i="77"/>
  <c r="I2695" i="77"/>
  <c r="I2696" i="77"/>
  <c r="I2697" i="77"/>
  <c r="I2698" i="77"/>
  <c r="I2699" i="77"/>
  <c r="I2700" i="77"/>
  <c r="I2701" i="77"/>
  <c r="I2702" i="77"/>
  <c r="I2703" i="77"/>
  <c r="I2704" i="77"/>
  <c r="I2705" i="77"/>
  <c r="I2706" i="77"/>
  <c r="I2707" i="77"/>
  <c r="I2708" i="77"/>
  <c r="I2709" i="77"/>
  <c r="I2710" i="77"/>
  <c r="I2711" i="77"/>
  <c r="I2712" i="77"/>
  <c r="I2713" i="77"/>
  <c r="I2714" i="77"/>
  <c r="I2715" i="77"/>
  <c r="I2716" i="77"/>
  <c r="I2717" i="77"/>
  <c r="I2718" i="77"/>
  <c r="I2719" i="77"/>
  <c r="I2720" i="77"/>
  <c r="I2721" i="77"/>
  <c r="I2722" i="77"/>
  <c r="I2723" i="77"/>
  <c r="I2724" i="77"/>
  <c r="I2725" i="77"/>
  <c r="I2726" i="77"/>
  <c r="I2727" i="77"/>
  <c r="I2728" i="77"/>
  <c r="I2729" i="77"/>
  <c r="I2730" i="77"/>
  <c r="I2731" i="77"/>
  <c r="I2732" i="77"/>
  <c r="I2733" i="77"/>
  <c r="I2734" i="77"/>
  <c r="I2735" i="77"/>
  <c r="I2736" i="77"/>
  <c r="I2737" i="77"/>
  <c r="I2738" i="77"/>
  <c r="I2739" i="77"/>
  <c r="I2740" i="77"/>
  <c r="I2741" i="77"/>
  <c r="I2742" i="77"/>
  <c r="I2743" i="77"/>
  <c r="I2744" i="77"/>
  <c r="I2745" i="77"/>
  <c r="I2746" i="77"/>
  <c r="I2747" i="77"/>
  <c r="I2748" i="77"/>
  <c r="I2749" i="77"/>
  <c r="I2750" i="77"/>
  <c r="I2751" i="77"/>
  <c r="I2752" i="77"/>
  <c r="I2753" i="77"/>
  <c r="I2754" i="77"/>
  <c r="I2755" i="77"/>
  <c r="I2756" i="77"/>
  <c r="I2757" i="77"/>
  <c r="I2758" i="77"/>
  <c r="I2759" i="77"/>
  <c r="I2760" i="77"/>
  <c r="I2761" i="77"/>
  <c r="I2762" i="77"/>
  <c r="I2763" i="77"/>
  <c r="I2764" i="77"/>
  <c r="I2765" i="77"/>
  <c r="I2766" i="77"/>
  <c r="I2767" i="77"/>
  <c r="I2768" i="77"/>
  <c r="I2769" i="77"/>
  <c r="I2770" i="77"/>
  <c r="I2771" i="77"/>
  <c r="I2772" i="77"/>
  <c r="I2773" i="77"/>
  <c r="I2774" i="77"/>
  <c r="I2775" i="77"/>
  <c r="I2776" i="77"/>
  <c r="I2777" i="77"/>
  <c r="I2778" i="77"/>
  <c r="I2779" i="77"/>
  <c r="I2780" i="77"/>
  <c r="I2781" i="77"/>
  <c r="I2782" i="77"/>
  <c r="I2783" i="77"/>
  <c r="I2784" i="77"/>
  <c r="I2785" i="77"/>
  <c r="I2786" i="77"/>
  <c r="I2787" i="77"/>
  <c r="I2788" i="77"/>
  <c r="I2789" i="77"/>
  <c r="I2790" i="77"/>
  <c r="I2791" i="77"/>
  <c r="I2792" i="77"/>
  <c r="I2793" i="77"/>
  <c r="I2794" i="77"/>
  <c r="I2795" i="77"/>
  <c r="I2796" i="77"/>
  <c r="I2797" i="77"/>
  <c r="I2798" i="77"/>
  <c r="I2799" i="77"/>
  <c r="I2800" i="77"/>
  <c r="I2801" i="77"/>
  <c r="I2802" i="77"/>
  <c r="I2803" i="77"/>
  <c r="I2804" i="77"/>
  <c r="I2805" i="77"/>
  <c r="I2806" i="77"/>
  <c r="I2807" i="77"/>
  <c r="I2808" i="77"/>
  <c r="I2809" i="77"/>
  <c r="I2810" i="77"/>
  <c r="I2811" i="77"/>
  <c r="I2812" i="77"/>
  <c r="I2813" i="77"/>
  <c r="I2814" i="77"/>
  <c r="I2815" i="77"/>
  <c r="I2816" i="77"/>
  <c r="I2817" i="77"/>
  <c r="I2818" i="77"/>
  <c r="I2819" i="77"/>
  <c r="I2820" i="77"/>
  <c r="I2821" i="77"/>
  <c r="I2822" i="77"/>
  <c r="I2823" i="77"/>
  <c r="I2824" i="77"/>
  <c r="I2825" i="77"/>
  <c r="I2826" i="77"/>
  <c r="I2827" i="77"/>
  <c r="I2828" i="77"/>
  <c r="I2829" i="77"/>
  <c r="I2830" i="77"/>
  <c r="I2831" i="77"/>
  <c r="I2832" i="77"/>
  <c r="I2833" i="77"/>
  <c r="I2834" i="77"/>
  <c r="I2835" i="77"/>
  <c r="I2836" i="77"/>
  <c r="I2837" i="77"/>
  <c r="I2838" i="77"/>
  <c r="I2839" i="77"/>
  <c r="I2840" i="77"/>
  <c r="I2841" i="77"/>
  <c r="I2842" i="77"/>
  <c r="I2843" i="77"/>
  <c r="I2844" i="77"/>
  <c r="I2845" i="77"/>
  <c r="I2846" i="77"/>
  <c r="I2847" i="77"/>
  <c r="I2848" i="77"/>
  <c r="I2849" i="77"/>
  <c r="I2850" i="77"/>
  <c r="I2851" i="77"/>
  <c r="I2852" i="77"/>
  <c r="I2853" i="77"/>
  <c r="I2854" i="77"/>
  <c r="I2855" i="77"/>
  <c r="I2856" i="77"/>
  <c r="I2857" i="77"/>
  <c r="I2858" i="77"/>
  <c r="I2859" i="77"/>
  <c r="I2860" i="77"/>
  <c r="I2861" i="77"/>
  <c r="I2862" i="77"/>
  <c r="I2863" i="77"/>
  <c r="I2864" i="77"/>
  <c r="I2865" i="77"/>
  <c r="I2866" i="77"/>
  <c r="I2867" i="77"/>
  <c r="I2868" i="77"/>
  <c r="I2869" i="77"/>
  <c r="I2870" i="77"/>
  <c r="I2871" i="77"/>
  <c r="I2872" i="77"/>
  <c r="I2873" i="77"/>
  <c r="I2874" i="77"/>
  <c r="I2875" i="77"/>
  <c r="I2876" i="77"/>
  <c r="I2877" i="77"/>
  <c r="I2878" i="77"/>
  <c r="I2879" i="77"/>
  <c r="I2880" i="77"/>
  <c r="I2881" i="77"/>
  <c r="I2882" i="77"/>
  <c r="I2883" i="77"/>
  <c r="I2884" i="77"/>
  <c r="I2885" i="77"/>
  <c r="I2886" i="77"/>
  <c r="I2887" i="77"/>
  <c r="I2888" i="77"/>
  <c r="I2889" i="77"/>
  <c r="I2890" i="77"/>
  <c r="I2891" i="77"/>
  <c r="I2892" i="77"/>
  <c r="I2893" i="77"/>
  <c r="I2894" i="77"/>
  <c r="I2895" i="77"/>
  <c r="I2896" i="77"/>
  <c r="I2897" i="77"/>
  <c r="I2898" i="77"/>
  <c r="I2899" i="77"/>
  <c r="I2900" i="77"/>
  <c r="I2901" i="77"/>
  <c r="I2902" i="77"/>
  <c r="I2903" i="77"/>
  <c r="I2904" i="77"/>
  <c r="I2905" i="77"/>
  <c r="I2906" i="77"/>
  <c r="I2907" i="77"/>
  <c r="I2908" i="77"/>
  <c r="I2909" i="77"/>
  <c r="I2910" i="77"/>
  <c r="I2911" i="77"/>
  <c r="I2912" i="77"/>
  <c r="I2913" i="77"/>
  <c r="I2914" i="77"/>
  <c r="I2915" i="77"/>
  <c r="I2916" i="77"/>
  <c r="I2917" i="77"/>
  <c r="I2918" i="77"/>
  <c r="I2919" i="77"/>
  <c r="I2920" i="77"/>
  <c r="I2921" i="77"/>
  <c r="I2922" i="77"/>
  <c r="I2923" i="77"/>
  <c r="I2924" i="77"/>
  <c r="I2925" i="77"/>
  <c r="I2926" i="77"/>
  <c r="I2927" i="77"/>
  <c r="I2928" i="77"/>
  <c r="I2929" i="77"/>
  <c r="I2930" i="77"/>
  <c r="I2931" i="77"/>
  <c r="I2932" i="77"/>
  <c r="I2933" i="77"/>
  <c r="I2934" i="77"/>
  <c r="I2935" i="77"/>
  <c r="I2936" i="77"/>
  <c r="I2937" i="77"/>
  <c r="I2938" i="77"/>
  <c r="I2939" i="77"/>
  <c r="I2940" i="77"/>
  <c r="I2941" i="77"/>
  <c r="I2942" i="77"/>
  <c r="I2943" i="77"/>
  <c r="I2944" i="77"/>
  <c r="I2945" i="77"/>
  <c r="I2946" i="77"/>
  <c r="I2947" i="77"/>
  <c r="I2948" i="77"/>
  <c r="I2949" i="77"/>
  <c r="I2950" i="77"/>
  <c r="I2951" i="77"/>
  <c r="I2952" i="77"/>
  <c r="I2953" i="77"/>
  <c r="I2954" i="77"/>
  <c r="I2955" i="77"/>
  <c r="I2956" i="77"/>
  <c r="I2957" i="77"/>
  <c r="I2958" i="77"/>
  <c r="I2959" i="77"/>
  <c r="I2960" i="77"/>
  <c r="I2961" i="77"/>
  <c r="I2962" i="77"/>
  <c r="I2963" i="77"/>
  <c r="I2964" i="77"/>
  <c r="I2965" i="77"/>
  <c r="I2966" i="77"/>
  <c r="I2967" i="77"/>
  <c r="I2968" i="77"/>
  <c r="I2969" i="77"/>
  <c r="I2970" i="77"/>
  <c r="I2971" i="77"/>
  <c r="I2972" i="77"/>
  <c r="I2973" i="77"/>
  <c r="I2974" i="77"/>
  <c r="I2975" i="77"/>
  <c r="I2976" i="77"/>
  <c r="I2977" i="77"/>
  <c r="I2978" i="77"/>
  <c r="I2979" i="77"/>
  <c r="I2980" i="77"/>
  <c r="I2981" i="77"/>
  <c r="I2982" i="77"/>
  <c r="I2983" i="77"/>
  <c r="I2984" i="77"/>
  <c r="I2985" i="77"/>
  <c r="I2986" i="77"/>
  <c r="I2987" i="77"/>
  <c r="I2988" i="77"/>
  <c r="I2989" i="77"/>
  <c r="I2990" i="77"/>
  <c r="I2991" i="77"/>
  <c r="I2992" i="77"/>
  <c r="I2993" i="77"/>
  <c r="I2994" i="77"/>
  <c r="I2995" i="77"/>
  <c r="I2996" i="77"/>
  <c r="I2997" i="77"/>
  <c r="I2998" i="77"/>
  <c r="I2999" i="77"/>
  <c r="I3000" i="77"/>
  <c r="I3001" i="77"/>
  <c r="I3002" i="77"/>
  <c r="I3003" i="77"/>
  <c r="I3004" i="77"/>
  <c r="I3005" i="77"/>
  <c r="I3006" i="77"/>
  <c r="I3007" i="77"/>
  <c r="I3008" i="77"/>
  <c r="I3009" i="77"/>
  <c r="I3010" i="77"/>
  <c r="I3011" i="77"/>
  <c r="I3012" i="77"/>
  <c r="I3013" i="77"/>
  <c r="I3014" i="77"/>
  <c r="I3015" i="77"/>
  <c r="I3016" i="77"/>
  <c r="I3017" i="77"/>
  <c r="I3018" i="77"/>
  <c r="I3019" i="77"/>
  <c r="I3020" i="77"/>
  <c r="I3021" i="77"/>
  <c r="I3022" i="77"/>
  <c r="I3023" i="77"/>
  <c r="I3024" i="77"/>
  <c r="I3025" i="77"/>
  <c r="I3026" i="77"/>
  <c r="I3027" i="77"/>
  <c r="I3028" i="77"/>
  <c r="I3029" i="77"/>
  <c r="I3030" i="77"/>
  <c r="I3031" i="77"/>
  <c r="I3032" i="77"/>
  <c r="I3033" i="77"/>
  <c r="I3034" i="77"/>
  <c r="I3035" i="77"/>
  <c r="I3036" i="77"/>
  <c r="I3037" i="77"/>
  <c r="I3038" i="77"/>
  <c r="I3039" i="77"/>
  <c r="I3040" i="77"/>
  <c r="I3041" i="77"/>
  <c r="I3042" i="77"/>
  <c r="I3043" i="77"/>
  <c r="I3044" i="77"/>
  <c r="I3045" i="77"/>
  <c r="I3046" i="77"/>
  <c r="I3047" i="77"/>
  <c r="I3048" i="77"/>
  <c r="I3049" i="77"/>
  <c r="I3050" i="77"/>
  <c r="I3051" i="77"/>
  <c r="I3052" i="77"/>
  <c r="I3053" i="77"/>
  <c r="I3054" i="77"/>
  <c r="I3055" i="77"/>
  <c r="I3056" i="77"/>
  <c r="I3057" i="77"/>
  <c r="I3058" i="77"/>
  <c r="I3059" i="77"/>
  <c r="I3060" i="77"/>
  <c r="I3061" i="77"/>
  <c r="I3062" i="77"/>
  <c r="I3063" i="77"/>
  <c r="I3064" i="77"/>
  <c r="I3065" i="77"/>
  <c r="I3066" i="77"/>
  <c r="I3067" i="77"/>
  <c r="I3068" i="77"/>
  <c r="I3069" i="77"/>
  <c r="I3070" i="77"/>
  <c r="I3071" i="77"/>
  <c r="I3072" i="77"/>
  <c r="I3073" i="77"/>
  <c r="I3074" i="77"/>
  <c r="I3075" i="77"/>
  <c r="I3076" i="77"/>
  <c r="I3077" i="77"/>
  <c r="I3078" i="77"/>
  <c r="I3079" i="77"/>
  <c r="I3080" i="77"/>
  <c r="I3081" i="77"/>
  <c r="I3082" i="77"/>
  <c r="I3083" i="77"/>
  <c r="I3084" i="77"/>
  <c r="I3085" i="77"/>
  <c r="I3086" i="77"/>
  <c r="I3087" i="77"/>
  <c r="I3088" i="77"/>
  <c r="I3089" i="77"/>
  <c r="I3090" i="77"/>
  <c r="I3091" i="77"/>
  <c r="I3092" i="77"/>
  <c r="I3093" i="77"/>
  <c r="I3094" i="77"/>
  <c r="I3095" i="77"/>
  <c r="I3096" i="77"/>
  <c r="I3097" i="77"/>
  <c r="I3098" i="77"/>
  <c r="I3099" i="77"/>
  <c r="I3100" i="77"/>
  <c r="I3101" i="77"/>
  <c r="I3102" i="77"/>
  <c r="I3103" i="77"/>
  <c r="I3104" i="77"/>
  <c r="I3105" i="77"/>
  <c r="I3106" i="77"/>
  <c r="I3107" i="77"/>
  <c r="I3108" i="77"/>
  <c r="I3109" i="77"/>
  <c r="I3110" i="77"/>
  <c r="I3111" i="77"/>
  <c r="I3112" i="77"/>
  <c r="I3113" i="77"/>
  <c r="I3114" i="77"/>
  <c r="I3115" i="77"/>
  <c r="I3116" i="77"/>
  <c r="I3117" i="77"/>
  <c r="I3118" i="77"/>
  <c r="I3119" i="77"/>
  <c r="I3120" i="77"/>
  <c r="I3121" i="77"/>
  <c r="I3122" i="77"/>
  <c r="I3123" i="77"/>
  <c r="I3124" i="77"/>
  <c r="I3125" i="77"/>
  <c r="I3126" i="77"/>
  <c r="I3127" i="77"/>
  <c r="I3128" i="77"/>
  <c r="I3129" i="77"/>
  <c r="I3130" i="77"/>
  <c r="I3131" i="77"/>
  <c r="I3132" i="77"/>
  <c r="I3133" i="77"/>
  <c r="I3134" i="77"/>
  <c r="I3135" i="77"/>
  <c r="I3136" i="77"/>
  <c r="I3137" i="77"/>
  <c r="I3138" i="77"/>
  <c r="I3139" i="77"/>
  <c r="I3140" i="77"/>
  <c r="I3141" i="77"/>
  <c r="I3142" i="77"/>
  <c r="I3143" i="77"/>
  <c r="I3144" i="77"/>
  <c r="I3145" i="77"/>
  <c r="I3146" i="77"/>
  <c r="I3147" i="77"/>
  <c r="I3148" i="77"/>
  <c r="I3149" i="77"/>
  <c r="I3150" i="77"/>
  <c r="I3151" i="77"/>
  <c r="I3152" i="77"/>
  <c r="I3153" i="77"/>
  <c r="I3154" i="77"/>
  <c r="I3155" i="77"/>
  <c r="I3156" i="77"/>
  <c r="I3157" i="77"/>
  <c r="I3158" i="77"/>
  <c r="I3159" i="77"/>
  <c r="I3160" i="77"/>
  <c r="I3161" i="77"/>
  <c r="I3162" i="77"/>
  <c r="I3163" i="77"/>
  <c r="I3164" i="77"/>
  <c r="I3165" i="77"/>
  <c r="I3166" i="77"/>
  <c r="I3167" i="77"/>
  <c r="I3168" i="77"/>
  <c r="I3169" i="77"/>
  <c r="I3170" i="77"/>
  <c r="I3171" i="77"/>
  <c r="I3172" i="77"/>
  <c r="I3173" i="77"/>
  <c r="I3174" i="77"/>
  <c r="I3175" i="77"/>
  <c r="I3176" i="77"/>
  <c r="I3177" i="77"/>
  <c r="I3178" i="77"/>
  <c r="I3179" i="77"/>
  <c r="I3180" i="77"/>
  <c r="I3181" i="77"/>
  <c r="I3182" i="77"/>
  <c r="I3183" i="77"/>
  <c r="I3184" i="77"/>
  <c r="I3185" i="77"/>
  <c r="I3186" i="77"/>
  <c r="I3187" i="77"/>
  <c r="I3188" i="77"/>
  <c r="I3189" i="77"/>
  <c r="I3190" i="77"/>
  <c r="I3191" i="77"/>
  <c r="I3192" i="77"/>
  <c r="I3193" i="77"/>
  <c r="I3194" i="77"/>
  <c r="I3195" i="77"/>
  <c r="I3196" i="77"/>
  <c r="I3197" i="77"/>
  <c r="I3198" i="77"/>
  <c r="I3199" i="77"/>
  <c r="I3200" i="77"/>
  <c r="I3201" i="77"/>
  <c r="I3202" i="77"/>
  <c r="I3203" i="77"/>
  <c r="I3204" i="77"/>
  <c r="I3205" i="77"/>
  <c r="I3206" i="77"/>
  <c r="I3207" i="77"/>
  <c r="I3208" i="77"/>
  <c r="I3209" i="77"/>
  <c r="I3210" i="77"/>
  <c r="I3211" i="77"/>
  <c r="I3212" i="77"/>
  <c r="I3213" i="77"/>
  <c r="I3214" i="77"/>
  <c r="I3215" i="77"/>
  <c r="I3216" i="77"/>
  <c r="I3217" i="77"/>
  <c r="I3218" i="77"/>
  <c r="I3219" i="77"/>
  <c r="I3220" i="77"/>
  <c r="I3221" i="77"/>
  <c r="I3222" i="77"/>
  <c r="I3223" i="77"/>
  <c r="I3224" i="77"/>
  <c r="I3225" i="77"/>
  <c r="I3226" i="77"/>
  <c r="I3227" i="77"/>
  <c r="I3228" i="77"/>
  <c r="I3229" i="77"/>
  <c r="I3230" i="77"/>
  <c r="I3231" i="77"/>
  <c r="I3232" i="77"/>
  <c r="I3233" i="77"/>
  <c r="I3234" i="77"/>
  <c r="I3235" i="77"/>
  <c r="I3236" i="77"/>
  <c r="I3237" i="77"/>
  <c r="I3238" i="77"/>
  <c r="I3239" i="77"/>
  <c r="I3240" i="77"/>
  <c r="I3241" i="77"/>
  <c r="I3242" i="77"/>
  <c r="I3243" i="77"/>
  <c r="I3244" i="77"/>
  <c r="I3245" i="77"/>
  <c r="I3246" i="77"/>
  <c r="I3247" i="77"/>
  <c r="I3248" i="77"/>
  <c r="I3249" i="77"/>
  <c r="I3250" i="77"/>
  <c r="I3251" i="77"/>
  <c r="I3252" i="77"/>
  <c r="I3253" i="77"/>
  <c r="I3254" i="77"/>
  <c r="I3255" i="77"/>
  <c r="I3256" i="77"/>
  <c r="I3257" i="77"/>
  <c r="I3258" i="77"/>
  <c r="I3259" i="77"/>
  <c r="I3260" i="77"/>
  <c r="I3261" i="77"/>
  <c r="I3262" i="77"/>
  <c r="I3263" i="77"/>
  <c r="I3264" i="77"/>
  <c r="I3265" i="77"/>
  <c r="I3266" i="77"/>
  <c r="I3267" i="77"/>
  <c r="I3268" i="77"/>
  <c r="I3269" i="77"/>
  <c r="I3270" i="77"/>
  <c r="I3271" i="77"/>
  <c r="I3272" i="77"/>
  <c r="I3273" i="77"/>
  <c r="I3274" i="77"/>
  <c r="I3275" i="77"/>
  <c r="I3276" i="77"/>
  <c r="I3277" i="77"/>
  <c r="I3278" i="77"/>
  <c r="I3279" i="77"/>
  <c r="I3280" i="77"/>
  <c r="I3281" i="77"/>
  <c r="I3282" i="77"/>
  <c r="I3283" i="77"/>
  <c r="I3284" i="77"/>
  <c r="I3285" i="77"/>
  <c r="I3286" i="77"/>
  <c r="I3287" i="77"/>
  <c r="I3288" i="77"/>
  <c r="I3289" i="77"/>
  <c r="I3290" i="77"/>
  <c r="I3291" i="77"/>
  <c r="I3292" i="77"/>
  <c r="I3293" i="77"/>
  <c r="I3294" i="77"/>
  <c r="I3295" i="77"/>
  <c r="I3296" i="77"/>
  <c r="I3297" i="77"/>
  <c r="I3298" i="77"/>
  <c r="I3299" i="77"/>
  <c r="I3300" i="77"/>
  <c r="I3301" i="77"/>
  <c r="I3302" i="77"/>
  <c r="I3303" i="77"/>
  <c r="I3304" i="77"/>
  <c r="I3305" i="77"/>
  <c r="I3306" i="77"/>
  <c r="I3307" i="77"/>
  <c r="I3308" i="77"/>
  <c r="I3309" i="77"/>
  <c r="I3310" i="77"/>
  <c r="I3311" i="77"/>
  <c r="I3312" i="77"/>
  <c r="I3313" i="77"/>
  <c r="I3314" i="77"/>
  <c r="I3315" i="77"/>
  <c r="I3316" i="77"/>
  <c r="I3317" i="77"/>
  <c r="I3318" i="77"/>
  <c r="I3319" i="77"/>
  <c r="I3320" i="77"/>
  <c r="I3321" i="77"/>
  <c r="I3322" i="77"/>
  <c r="I3323" i="77"/>
  <c r="I3324" i="77"/>
  <c r="I3325" i="77"/>
  <c r="I3326" i="77"/>
  <c r="I3327" i="77"/>
  <c r="I3328" i="77"/>
  <c r="I3329" i="77"/>
  <c r="I3330" i="77"/>
  <c r="I3331" i="77"/>
  <c r="I3332" i="77"/>
  <c r="I3333" i="77"/>
  <c r="I3334" i="77"/>
  <c r="I3335" i="77"/>
  <c r="I3336" i="77"/>
  <c r="I3337" i="77"/>
  <c r="I3338" i="77"/>
  <c r="I3339" i="77"/>
  <c r="I3340" i="77"/>
  <c r="I3341" i="77"/>
  <c r="I3342" i="77"/>
  <c r="I3343" i="77"/>
  <c r="I3344" i="77"/>
  <c r="I3345" i="77"/>
  <c r="I3346" i="77"/>
  <c r="I3347" i="77"/>
  <c r="I3348" i="77"/>
  <c r="I3349" i="77"/>
  <c r="I3350" i="77"/>
  <c r="I3351" i="77"/>
  <c r="I3352" i="77"/>
  <c r="I3353" i="77"/>
  <c r="I3354" i="77"/>
  <c r="I3355" i="77"/>
  <c r="I3356" i="77"/>
  <c r="I3357" i="77"/>
  <c r="I3358" i="77"/>
  <c r="I3359" i="77"/>
  <c r="I3360" i="77"/>
  <c r="I3361" i="77"/>
  <c r="I3362" i="77"/>
  <c r="I3363" i="77"/>
  <c r="I3364" i="77"/>
  <c r="I3365" i="77"/>
  <c r="I3366" i="77"/>
  <c r="I3367" i="77"/>
  <c r="I3368" i="77"/>
  <c r="I3369" i="77"/>
  <c r="I3370" i="77"/>
  <c r="I3371" i="77"/>
  <c r="I3372" i="77"/>
  <c r="I3373" i="77"/>
  <c r="I3374" i="77"/>
  <c r="I3375" i="77"/>
  <c r="I3376" i="77"/>
  <c r="I3377" i="77"/>
  <c r="I3378" i="77"/>
  <c r="I3379" i="77"/>
  <c r="I3380" i="77"/>
  <c r="I3381" i="77"/>
  <c r="I3382" i="77"/>
  <c r="I3383" i="77"/>
  <c r="I3384" i="77"/>
  <c r="I3385" i="77"/>
  <c r="I3386" i="77"/>
  <c r="I3387" i="77"/>
  <c r="I3388" i="77"/>
  <c r="I3389" i="77"/>
  <c r="I3390" i="77"/>
  <c r="I3391" i="77"/>
  <c r="I3392" i="77"/>
  <c r="I3393" i="77"/>
  <c r="I3394" i="77"/>
  <c r="I3395" i="77"/>
  <c r="I3396" i="77"/>
  <c r="I3397" i="77"/>
  <c r="I3398" i="77"/>
  <c r="I3399" i="77"/>
  <c r="I3400" i="77"/>
  <c r="I3401" i="77"/>
  <c r="I3402" i="77"/>
  <c r="I3403" i="77"/>
  <c r="I3404" i="77"/>
  <c r="I3405" i="77"/>
  <c r="I3406" i="77"/>
  <c r="I3407" i="77"/>
  <c r="I3408" i="77"/>
  <c r="I3409" i="77"/>
  <c r="I3410" i="77"/>
  <c r="I3411" i="77"/>
  <c r="I3412" i="77"/>
  <c r="I3413" i="77"/>
  <c r="I3414" i="77"/>
  <c r="I3415" i="77"/>
  <c r="I3416" i="77"/>
  <c r="I3417" i="77"/>
  <c r="I3418" i="77"/>
  <c r="I3419" i="77"/>
  <c r="I3420" i="77"/>
  <c r="I3421" i="77"/>
  <c r="I3422" i="77"/>
  <c r="I3423" i="77"/>
  <c r="I3424" i="77"/>
  <c r="I3425" i="77"/>
  <c r="I3426" i="77"/>
  <c r="I3427" i="77"/>
  <c r="I3428" i="77"/>
  <c r="I3429" i="77"/>
  <c r="I3430" i="77"/>
  <c r="I3431" i="77"/>
  <c r="I3432" i="77"/>
  <c r="I3433" i="77"/>
  <c r="I3434" i="77"/>
  <c r="I3435" i="77"/>
  <c r="I3436" i="77"/>
  <c r="I3437" i="77"/>
  <c r="I3438" i="77"/>
  <c r="I3439" i="77"/>
  <c r="I3440" i="77"/>
  <c r="I3441" i="77"/>
  <c r="I3442" i="77"/>
  <c r="I3443" i="77"/>
  <c r="I3444" i="77"/>
  <c r="I3445" i="77"/>
  <c r="I3446" i="77"/>
  <c r="I3447" i="77"/>
  <c r="I3448" i="77"/>
  <c r="I3449" i="77"/>
  <c r="I3450" i="77"/>
  <c r="I3451" i="77"/>
  <c r="I3452" i="77"/>
  <c r="I3453" i="77"/>
  <c r="I3454" i="77"/>
  <c r="I3455" i="77"/>
  <c r="I3456" i="77"/>
  <c r="I3457" i="77"/>
  <c r="I3458" i="77"/>
  <c r="I3459" i="77"/>
  <c r="I3460" i="77"/>
  <c r="I3461" i="77"/>
  <c r="I3462" i="77"/>
  <c r="I3463" i="77"/>
  <c r="I3464" i="77"/>
  <c r="I3465" i="77"/>
  <c r="I3466" i="77"/>
  <c r="I3467" i="77"/>
  <c r="I3468" i="77"/>
  <c r="I3469" i="77"/>
  <c r="I3470" i="77"/>
  <c r="I3471" i="77"/>
  <c r="I3472" i="77"/>
  <c r="I3473" i="77"/>
  <c r="I3474" i="77"/>
  <c r="I3475" i="77"/>
  <c r="I3476" i="77"/>
  <c r="I3477" i="77"/>
  <c r="I3478" i="77"/>
  <c r="I3479" i="77"/>
  <c r="I3480" i="77"/>
  <c r="I3481" i="77"/>
  <c r="I3482" i="77"/>
  <c r="I3483" i="77"/>
  <c r="I3484" i="77"/>
  <c r="I3485" i="77"/>
  <c r="I3486" i="77"/>
  <c r="I3487" i="77"/>
  <c r="I3488" i="77"/>
  <c r="I3489" i="77"/>
  <c r="I3490" i="77"/>
  <c r="I3491" i="77"/>
  <c r="I3492" i="77"/>
  <c r="I3493" i="77"/>
  <c r="I3494" i="77"/>
  <c r="I3495" i="77"/>
  <c r="I3496" i="77"/>
  <c r="I3497" i="77"/>
  <c r="I3498" i="77"/>
  <c r="I3499" i="77"/>
  <c r="I3500" i="77"/>
  <c r="I3501" i="77"/>
  <c r="I3502" i="77"/>
  <c r="I3503" i="77"/>
  <c r="I3504" i="77"/>
  <c r="I3505" i="77"/>
  <c r="I3506" i="77"/>
  <c r="I3507" i="77"/>
  <c r="I3508" i="77"/>
  <c r="I3509" i="77"/>
  <c r="I3510" i="77"/>
  <c r="I3511" i="77"/>
  <c r="I3512" i="77"/>
  <c r="I3513" i="77"/>
  <c r="I3514" i="77"/>
  <c r="I3515" i="77"/>
  <c r="I3516" i="77"/>
  <c r="I3517" i="77"/>
  <c r="I3518" i="77"/>
  <c r="I3519" i="77"/>
  <c r="I3520" i="77"/>
  <c r="I3521" i="77"/>
  <c r="I3522" i="77"/>
  <c r="I3523" i="77"/>
  <c r="I3524" i="77"/>
  <c r="I3525" i="77"/>
  <c r="I3526" i="77"/>
  <c r="I3527" i="77"/>
  <c r="I3528" i="77"/>
  <c r="I3529" i="77"/>
  <c r="I3530" i="77"/>
  <c r="I3531" i="77"/>
  <c r="I3532" i="77"/>
  <c r="I3533" i="77"/>
  <c r="I3534" i="77"/>
  <c r="I3535" i="77"/>
  <c r="I3536" i="77"/>
  <c r="I3537" i="77"/>
  <c r="I3538" i="77"/>
  <c r="I3539" i="77"/>
  <c r="I3540" i="77"/>
  <c r="I3541" i="77"/>
  <c r="I3542" i="77"/>
  <c r="I3543" i="77"/>
  <c r="I3544" i="77"/>
  <c r="I3545" i="77"/>
  <c r="I3546" i="77"/>
  <c r="I3547" i="77"/>
  <c r="I3548" i="77"/>
  <c r="I3549" i="77"/>
  <c r="I3550" i="77"/>
  <c r="I3551" i="77"/>
  <c r="I3552" i="77"/>
  <c r="I3553" i="77"/>
  <c r="I3554" i="77"/>
  <c r="I3555" i="77"/>
  <c r="I3556" i="77"/>
  <c r="I3557" i="77"/>
  <c r="I3558" i="77"/>
  <c r="I3559" i="77"/>
  <c r="I3560" i="77"/>
  <c r="I3561" i="77"/>
  <c r="I3562" i="77"/>
  <c r="I3563" i="77"/>
  <c r="I3564" i="77"/>
  <c r="I3565" i="77"/>
  <c r="I3566" i="77"/>
  <c r="I3567" i="77"/>
  <c r="I3568" i="77"/>
  <c r="I3569" i="77"/>
  <c r="I3570" i="77"/>
  <c r="I3571" i="77"/>
  <c r="I3572" i="77"/>
  <c r="I3573" i="77"/>
  <c r="I3574" i="77"/>
  <c r="I3575" i="77"/>
  <c r="I3576" i="77"/>
  <c r="I3577" i="77"/>
  <c r="I3578" i="77"/>
  <c r="I3579" i="77"/>
  <c r="I3580" i="77"/>
  <c r="I3581" i="77"/>
  <c r="I3582" i="77"/>
  <c r="I3583" i="77"/>
  <c r="I3584" i="77"/>
  <c r="I3585" i="77"/>
  <c r="I3586" i="77"/>
  <c r="I3587" i="77"/>
  <c r="I3588" i="77"/>
  <c r="I3589" i="77"/>
  <c r="I3590" i="77"/>
  <c r="I3591" i="77"/>
  <c r="I3592" i="77"/>
  <c r="I3593" i="77"/>
  <c r="I3594" i="77"/>
  <c r="I3595" i="77"/>
  <c r="I3596" i="77"/>
  <c r="I3597" i="77"/>
  <c r="I3598" i="77"/>
  <c r="I3599" i="77"/>
  <c r="I3600" i="77"/>
  <c r="I3601" i="77"/>
  <c r="I3602" i="77"/>
  <c r="I3603" i="77"/>
  <c r="I3604" i="77"/>
  <c r="I3605" i="77"/>
  <c r="I3606" i="77"/>
  <c r="I3607" i="77"/>
  <c r="I3608" i="77"/>
  <c r="I3609" i="77"/>
  <c r="I3610" i="77"/>
  <c r="I3611" i="77"/>
  <c r="I3612" i="77"/>
  <c r="I3613" i="77"/>
  <c r="I3614" i="77"/>
  <c r="I3615" i="77"/>
  <c r="I3616" i="77"/>
  <c r="I3617" i="77"/>
  <c r="I3618" i="77"/>
  <c r="I3619" i="77"/>
  <c r="I3620" i="77"/>
  <c r="I3621" i="77"/>
  <c r="I3622" i="77"/>
  <c r="I3623" i="77"/>
  <c r="I3624" i="77"/>
  <c r="I3625" i="77"/>
  <c r="I3626" i="77"/>
  <c r="I3627" i="77"/>
  <c r="I3628" i="77"/>
  <c r="I3629" i="77"/>
  <c r="I3630" i="77"/>
  <c r="I3631" i="77"/>
  <c r="I3632" i="77"/>
  <c r="I3633" i="77"/>
  <c r="I3634" i="77"/>
  <c r="I3635" i="77"/>
  <c r="I3636" i="77"/>
  <c r="I3637" i="77"/>
  <c r="I3638" i="77"/>
  <c r="I3639" i="77"/>
  <c r="I3640" i="77"/>
  <c r="I3641" i="77"/>
  <c r="I3642" i="77"/>
  <c r="I3643" i="77"/>
  <c r="I3644" i="77"/>
  <c r="I3645" i="77"/>
  <c r="I3646" i="77"/>
  <c r="I3647" i="77"/>
  <c r="I3648" i="77"/>
  <c r="I3649" i="77"/>
  <c r="I3650" i="77"/>
  <c r="I3651" i="77"/>
  <c r="I3652" i="77"/>
  <c r="I3653" i="77"/>
  <c r="I3654" i="77"/>
  <c r="I3655" i="77"/>
  <c r="I3656" i="77"/>
  <c r="I3657" i="77"/>
  <c r="I3658" i="77"/>
  <c r="I3659" i="77"/>
  <c r="I3660" i="77"/>
  <c r="I3661" i="77"/>
  <c r="I3662" i="77"/>
  <c r="I3663" i="77"/>
  <c r="I3664" i="77"/>
  <c r="I3665" i="77"/>
  <c r="I3666" i="77"/>
  <c r="I3667" i="77"/>
  <c r="I3668" i="77"/>
  <c r="I3669" i="77"/>
  <c r="I3670" i="77"/>
  <c r="I3671" i="77"/>
  <c r="I3672" i="77"/>
  <c r="I3673" i="77"/>
  <c r="I3674" i="77"/>
  <c r="I3675" i="77"/>
  <c r="I3676" i="77"/>
  <c r="I3677" i="77"/>
  <c r="I3678" i="77"/>
  <c r="I3679" i="77"/>
  <c r="I3680" i="77"/>
  <c r="I3681" i="77"/>
  <c r="I3682" i="77"/>
  <c r="I3683" i="77"/>
  <c r="I3684" i="77"/>
  <c r="I3685" i="77"/>
  <c r="I3686" i="77"/>
  <c r="I3687" i="77"/>
  <c r="I3688" i="77"/>
  <c r="I3689" i="77"/>
  <c r="I3690" i="77"/>
  <c r="I3691" i="77"/>
  <c r="I3692" i="77"/>
  <c r="I3693" i="77"/>
  <c r="I3694" i="77"/>
  <c r="I3695" i="77"/>
  <c r="I3696" i="77"/>
  <c r="I3697" i="77"/>
  <c r="I3698" i="77"/>
  <c r="I3699" i="77"/>
  <c r="I3700" i="77"/>
  <c r="I3701" i="77"/>
  <c r="I3702" i="77"/>
  <c r="I3703" i="77"/>
  <c r="I3704" i="77"/>
  <c r="I3705" i="77"/>
  <c r="I3706" i="77"/>
  <c r="I3707" i="77"/>
  <c r="I3708" i="77"/>
  <c r="I3709" i="77"/>
  <c r="I3710" i="77"/>
  <c r="I3711" i="77"/>
  <c r="I3712" i="77"/>
  <c r="I3713" i="77"/>
  <c r="I3714" i="77"/>
  <c r="I3715" i="77"/>
  <c r="I3716" i="77"/>
  <c r="I3717" i="77"/>
  <c r="I3718" i="77"/>
  <c r="I3719" i="77"/>
  <c r="I3720" i="77"/>
  <c r="I3721" i="77"/>
  <c r="I3722" i="77"/>
  <c r="I3723" i="77"/>
  <c r="I3724" i="77"/>
  <c r="I3725" i="77"/>
  <c r="I3726" i="77"/>
  <c r="I3727" i="77"/>
  <c r="I3728" i="77"/>
  <c r="I3729" i="77"/>
  <c r="I3730" i="77"/>
  <c r="I3731" i="77"/>
  <c r="I3732" i="77"/>
  <c r="I3733" i="77"/>
  <c r="I3734" i="77"/>
  <c r="I3735" i="77"/>
  <c r="I3736" i="77"/>
  <c r="I3737" i="77"/>
  <c r="I3738" i="77"/>
  <c r="I3739" i="77"/>
  <c r="I3740" i="77"/>
  <c r="I3741" i="77"/>
  <c r="I3742" i="77"/>
  <c r="I3743" i="77"/>
  <c r="I3744" i="77"/>
  <c r="I3745" i="77"/>
  <c r="I3746" i="77"/>
  <c r="I3747" i="77"/>
  <c r="I3748" i="77"/>
  <c r="I3749" i="77"/>
  <c r="I3750" i="77"/>
  <c r="I3751" i="77"/>
  <c r="I3752" i="77"/>
  <c r="I3753" i="77"/>
  <c r="I3754" i="77"/>
  <c r="I3755" i="77"/>
  <c r="I3756" i="77"/>
  <c r="I3757" i="77"/>
  <c r="I3758" i="77"/>
  <c r="I3759" i="77"/>
  <c r="I3760" i="77"/>
  <c r="I3761" i="77"/>
  <c r="I3762" i="77"/>
  <c r="I3763" i="77"/>
  <c r="I3764" i="77"/>
  <c r="I3765" i="77"/>
  <c r="I3766" i="77"/>
  <c r="I3767" i="77"/>
  <c r="I3768" i="77"/>
  <c r="I3769" i="77"/>
  <c r="I3770" i="77"/>
  <c r="I3771" i="77"/>
  <c r="I3772" i="77"/>
  <c r="I3773" i="77"/>
  <c r="I3774" i="77"/>
  <c r="I3775" i="77"/>
  <c r="I3776" i="77"/>
  <c r="I3777" i="77"/>
  <c r="I3778" i="77"/>
  <c r="I3779" i="77"/>
  <c r="I3780" i="77"/>
  <c r="I3781" i="77"/>
  <c r="I3782" i="77"/>
  <c r="I3783" i="77"/>
  <c r="I3784" i="77"/>
  <c r="I3785" i="77"/>
  <c r="I3786" i="77"/>
  <c r="I3787" i="77"/>
  <c r="I3788" i="77"/>
  <c r="I3789" i="77"/>
  <c r="I3790" i="77"/>
  <c r="I3791" i="77"/>
  <c r="I3792" i="77"/>
  <c r="I3793" i="77"/>
  <c r="I3794" i="77"/>
  <c r="I3795" i="77"/>
  <c r="I3796" i="77"/>
  <c r="I3797" i="77"/>
  <c r="I3798" i="77"/>
  <c r="I3799" i="77"/>
  <c r="I3800" i="77"/>
  <c r="I3801" i="77"/>
  <c r="I3802" i="77"/>
  <c r="I3803" i="77"/>
  <c r="I3804" i="77"/>
  <c r="I3805" i="77"/>
  <c r="I3806" i="77"/>
  <c r="I3807" i="77"/>
  <c r="I3808" i="77"/>
  <c r="I3809" i="77"/>
  <c r="I3810" i="77"/>
  <c r="I3811" i="77"/>
  <c r="I3812" i="77"/>
  <c r="I3813" i="77"/>
  <c r="I3814" i="77"/>
  <c r="I3815" i="77"/>
  <c r="I3816" i="77"/>
  <c r="I3817" i="77"/>
  <c r="I3818" i="77"/>
  <c r="I3819" i="77"/>
  <c r="I3820" i="77"/>
  <c r="I3821" i="77"/>
  <c r="I3822" i="77"/>
  <c r="I3823" i="77"/>
  <c r="I3824" i="77"/>
  <c r="I3825" i="77"/>
  <c r="I3826" i="77"/>
  <c r="I3827" i="77"/>
  <c r="I3828" i="77"/>
  <c r="I3829" i="77"/>
  <c r="I3830" i="77"/>
  <c r="I3831" i="77"/>
  <c r="I3832" i="77"/>
  <c r="I3833" i="77"/>
  <c r="I3834" i="77"/>
  <c r="I3835" i="77"/>
  <c r="I3836" i="77"/>
  <c r="I3837" i="77"/>
  <c r="I3838" i="77"/>
  <c r="I3839" i="77"/>
  <c r="I3840" i="77"/>
  <c r="I3841" i="77"/>
  <c r="I3842" i="77"/>
  <c r="I3843" i="77"/>
  <c r="I3844" i="77"/>
  <c r="I3845" i="77"/>
  <c r="I3846" i="77"/>
  <c r="I3847" i="77"/>
  <c r="I3848" i="77"/>
  <c r="I3849" i="77"/>
  <c r="I3850" i="77"/>
  <c r="I3851" i="77"/>
  <c r="I3852" i="77"/>
  <c r="I3853" i="77"/>
  <c r="I3854" i="77"/>
  <c r="I3855" i="77"/>
  <c r="I3856" i="77"/>
  <c r="I3857" i="77"/>
  <c r="I3858" i="77"/>
  <c r="I3859" i="77"/>
  <c r="I3860" i="77"/>
  <c r="I3861" i="77"/>
  <c r="I3862" i="77"/>
  <c r="I3863" i="77"/>
  <c r="I3864" i="77"/>
  <c r="I3865" i="77"/>
  <c r="I3866" i="77"/>
  <c r="I3867" i="77"/>
  <c r="I3868" i="77"/>
  <c r="I3869" i="77"/>
  <c r="I3870" i="77"/>
  <c r="I3871" i="77"/>
  <c r="I3872" i="77"/>
  <c r="I3873" i="77"/>
  <c r="I3874" i="77"/>
  <c r="I3875" i="77"/>
  <c r="I3876" i="77"/>
  <c r="I3877" i="77"/>
  <c r="I3878" i="77"/>
  <c r="I3879" i="77"/>
  <c r="I3880" i="77"/>
  <c r="I3881" i="77"/>
  <c r="I3882" i="77"/>
  <c r="I3883" i="77"/>
  <c r="I3884" i="77"/>
  <c r="I3885" i="77"/>
  <c r="I3886" i="77"/>
  <c r="I3887" i="77"/>
  <c r="I3888" i="77"/>
  <c r="I3889" i="77"/>
  <c r="I3890" i="77"/>
  <c r="I3891" i="77"/>
  <c r="I3892" i="77"/>
  <c r="I3893" i="77"/>
  <c r="I3894" i="77"/>
  <c r="I3895" i="77"/>
  <c r="I3896" i="77"/>
  <c r="I3897" i="77"/>
  <c r="I3898" i="77"/>
  <c r="I3899" i="77"/>
  <c r="I3900" i="77"/>
  <c r="I3901" i="77"/>
  <c r="I3902" i="77"/>
  <c r="I3903" i="77"/>
  <c r="I3904" i="77"/>
  <c r="I3905" i="77"/>
  <c r="I3906" i="77"/>
  <c r="I3907" i="77"/>
  <c r="I3908" i="77"/>
  <c r="I3909" i="77"/>
  <c r="I3910" i="77"/>
  <c r="I3911" i="77"/>
  <c r="I3912" i="77"/>
  <c r="I3913" i="77"/>
  <c r="I3914" i="77"/>
  <c r="I3915" i="77"/>
  <c r="I3916" i="77"/>
  <c r="I3917" i="77"/>
  <c r="I3918" i="77"/>
  <c r="I3919" i="77"/>
  <c r="I3920" i="77"/>
  <c r="I3921" i="77"/>
  <c r="I3922" i="77"/>
  <c r="I3923" i="77"/>
  <c r="I3924" i="77"/>
  <c r="I3925" i="77"/>
  <c r="I3926" i="77"/>
  <c r="I3927" i="77"/>
  <c r="I3928" i="77"/>
  <c r="I3929" i="77"/>
  <c r="I3930" i="77"/>
  <c r="I3931" i="77"/>
  <c r="I3932" i="77"/>
  <c r="I3933" i="77"/>
  <c r="I3934" i="77"/>
  <c r="I3935" i="77"/>
  <c r="I3936" i="77"/>
  <c r="I3937" i="77"/>
  <c r="I3938" i="77"/>
  <c r="I3939" i="77"/>
  <c r="I3940" i="77"/>
  <c r="I3941" i="77"/>
  <c r="I3942" i="77"/>
  <c r="I3943" i="77"/>
  <c r="I3944" i="77"/>
  <c r="I3945" i="77"/>
  <c r="I3946" i="77"/>
  <c r="I3947" i="77"/>
  <c r="I3948" i="77"/>
  <c r="I3949" i="77"/>
  <c r="I3950" i="77"/>
  <c r="I3951" i="77"/>
  <c r="I3952" i="77"/>
  <c r="I3953" i="77"/>
  <c r="I3954" i="77"/>
  <c r="I3955" i="77"/>
  <c r="I3956" i="77"/>
  <c r="I3957" i="77"/>
  <c r="I3958" i="77"/>
  <c r="I3959" i="77"/>
  <c r="I3960" i="77"/>
  <c r="I3961" i="77"/>
  <c r="I3962" i="77"/>
  <c r="I3963" i="77"/>
  <c r="I3964" i="77"/>
  <c r="I3965" i="77"/>
  <c r="I3966" i="77"/>
  <c r="I3967" i="77"/>
  <c r="I3968" i="77"/>
  <c r="I3969" i="77"/>
  <c r="I3970" i="77"/>
  <c r="I3971" i="77"/>
  <c r="I3972" i="77"/>
  <c r="I3973" i="77"/>
  <c r="I3974" i="77"/>
  <c r="I3975" i="77"/>
  <c r="I3976" i="77"/>
  <c r="I3977" i="77"/>
  <c r="I3978" i="77"/>
  <c r="I3979" i="77"/>
  <c r="I3980" i="77"/>
  <c r="I3981" i="77"/>
  <c r="I3982" i="77"/>
  <c r="I3983" i="77"/>
  <c r="I3984" i="77"/>
  <c r="I3985" i="77"/>
  <c r="I3986" i="77"/>
  <c r="I3987" i="77"/>
  <c r="I3988" i="77"/>
  <c r="I3989" i="77"/>
  <c r="I3990" i="77"/>
  <c r="I3991" i="77"/>
  <c r="I3992" i="77"/>
  <c r="I3993" i="77"/>
  <c r="I3994" i="77"/>
  <c r="I3995" i="77"/>
  <c r="I3996" i="77"/>
  <c r="I3997" i="77"/>
  <c r="I3998" i="77"/>
  <c r="I3999" i="77"/>
  <c r="I4000" i="77"/>
  <c r="I4001" i="77"/>
  <c r="I4002" i="77"/>
  <c r="I4003" i="77"/>
  <c r="I4004" i="77"/>
  <c r="I4005" i="77"/>
  <c r="I4006" i="77"/>
  <c r="I4007" i="77"/>
  <c r="I4008" i="77"/>
  <c r="I4009" i="77"/>
  <c r="I4010" i="77"/>
  <c r="I4011" i="77"/>
  <c r="I4012" i="77"/>
  <c r="I4013" i="77"/>
  <c r="I4014" i="77"/>
  <c r="I4015" i="77"/>
  <c r="I4016" i="77"/>
  <c r="I4017" i="77"/>
  <c r="I4018" i="77"/>
  <c r="I4019" i="77"/>
  <c r="I4020" i="77"/>
  <c r="I4021" i="77"/>
  <c r="I4022" i="77"/>
  <c r="I4023" i="77"/>
  <c r="I4024" i="77"/>
  <c r="I4025" i="77"/>
  <c r="I4026" i="77"/>
  <c r="I4027" i="77"/>
  <c r="I4028" i="77"/>
  <c r="I4029" i="77"/>
  <c r="I4030" i="77"/>
  <c r="I4031" i="77"/>
  <c r="I4032" i="77"/>
  <c r="I4033" i="77"/>
  <c r="I4034" i="77"/>
  <c r="I4035" i="77"/>
  <c r="I4036" i="77"/>
  <c r="I4037" i="77"/>
  <c r="I4038" i="77"/>
  <c r="I4039" i="77"/>
  <c r="I4040" i="77"/>
  <c r="I4041" i="77"/>
  <c r="I4042" i="77"/>
  <c r="I4043" i="77"/>
  <c r="I4044" i="77"/>
  <c r="I4045" i="77"/>
  <c r="I4046" i="77"/>
  <c r="I4047" i="77"/>
  <c r="I4048" i="77"/>
  <c r="I4049" i="77"/>
  <c r="I4050" i="77"/>
  <c r="I4051" i="77"/>
  <c r="I4052" i="77"/>
  <c r="I4053" i="77"/>
  <c r="I4054" i="77"/>
  <c r="I4055" i="77"/>
  <c r="I4056" i="77"/>
  <c r="I4057" i="77"/>
  <c r="I4058" i="77"/>
  <c r="I4059" i="77"/>
  <c r="I4060" i="77"/>
  <c r="I4061" i="77"/>
  <c r="I4062" i="77"/>
  <c r="I4063" i="77"/>
  <c r="I4064" i="77"/>
  <c r="I4065" i="77"/>
  <c r="I4066" i="77"/>
  <c r="I4067" i="77"/>
  <c r="I4068" i="77"/>
  <c r="I4069" i="77"/>
  <c r="I4070" i="77"/>
  <c r="I4071" i="77"/>
  <c r="I4072" i="77"/>
  <c r="I4073" i="77"/>
  <c r="I4074" i="77"/>
  <c r="I4075" i="77"/>
  <c r="I4076" i="77"/>
  <c r="I4077" i="77"/>
  <c r="I4078" i="77"/>
  <c r="I4079" i="77"/>
  <c r="I4080" i="77"/>
  <c r="I4081" i="77"/>
  <c r="I4082" i="77"/>
  <c r="I4083" i="77"/>
  <c r="I4084" i="77"/>
  <c r="I4085" i="77"/>
  <c r="I4086" i="77"/>
  <c r="I4087" i="77"/>
  <c r="I4088" i="77"/>
  <c r="I4089" i="77"/>
  <c r="I4090" i="77"/>
  <c r="I4091" i="77"/>
  <c r="I4092" i="77"/>
  <c r="I4093" i="77"/>
  <c r="I4094" i="77"/>
  <c r="I4095" i="77"/>
  <c r="I4096" i="77"/>
  <c r="I4097" i="77"/>
  <c r="I4098" i="77"/>
  <c r="I4099" i="77"/>
  <c r="I4100" i="77"/>
  <c r="I4101" i="77"/>
  <c r="I4102" i="77"/>
  <c r="I4103" i="77"/>
  <c r="I4104" i="77"/>
  <c r="I4105" i="77"/>
  <c r="I4106" i="77"/>
  <c r="I4107" i="77"/>
  <c r="I4108" i="77"/>
  <c r="I4109" i="77"/>
  <c r="I4110" i="77"/>
  <c r="I4111" i="77"/>
  <c r="I4112" i="77"/>
  <c r="I4113" i="77"/>
  <c r="I4114" i="77"/>
  <c r="I4115" i="77"/>
  <c r="I4116" i="77"/>
  <c r="I4117" i="77"/>
  <c r="I4118" i="77"/>
  <c r="I4119" i="77"/>
  <c r="I4120" i="77"/>
  <c r="I4121" i="77"/>
  <c r="I4122" i="77"/>
  <c r="I4123" i="77"/>
  <c r="I4124" i="77"/>
  <c r="I4125" i="77"/>
  <c r="I4126" i="77"/>
  <c r="I4127" i="77"/>
  <c r="I4128" i="77"/>
  <c r="I4129" i="77"/>
  <c r="AH6" i="59"/>
  <c r="AH7" i="59"/>
  <c r="AH8" i="59"/>
  <c r="AH9" i="59"/>
  <c r="AH10" i="59"/>
  <c r="AH11" i="59"/>
  <c r="AH12" i="59"/>
  <c r="AH13" i="59"/>
  <c r="AH14" i="59"/>
  <c r="AH15" i="59"/>
  <c r="AH16" i="59"/>
  <c r="AH17" i="59"/>
  <c r="AH18" i="59"/>
  <c r="AH19" i="59"/>
  <c r="AH20" i="59"/>
  <c r="AH21" i="59"/>
  <c r="AH22" i="59"/>
  <c r="AH23" i="59"/>
  <c r="AH25" i="59"/>
  <c r="AH26" i="59"/>
  <c r="AH27" i="59"/>
  <c r="AH28" i="59"/>
  <c r="AH29" i="59"/>
  <c r="AH30" i="59"/>
  <c r="AH31" i="59"/>
  <c r="AH32" i="59"/>
  <c r="AH33" i="59"/>
  <c r="AH34" i="59"/>
  <c r="AH35" i="59"/>
  <c r="AH36" i="59"/>
  <c r="AH37" i="59"/>
  <c r="AH38" i="59"/>
  <c r="AH39" i="59"/>
  <c r="AH40" i="59"/>
  <c r="AH41" i="59"/>
  <c r="AH42" i="59"/>
  <c r="AH43" i="59"/>
  <c r="AH44" i="59"/>
  <c r="AH45" i="59"/>
  <c r="AH46" i="59"/>
  <c r="AH47" i="59"/>
  <c r="AH48" i="59"/>
  <c r="AH49" i="59"/>
  <c r="AH50" i="59"/>
  <c r="AH53" i="59"/>
  <c r="AH54" i="59"/>
  <c r="AH55" i="59"/>
  <c r="AH56" i="59"/>
  <c r="AH57" i="59"/>
  <c r="AH58" i="59"/>
  <c r="AH59" i="59"/>
  <c r="AH60" i="59"/>
  <c r="AH61" i="59"/>
  <c r="AH62" i="59"/>
  <c r="AH63" i="59"/>
  <c r="AH64" i="59"/>
  <c r="AH65" i="59"/>
  <c r="AH66" i="59"/>
  <c r="AH67" i="59"/>
  <c r="AH68" i="59"/>
  <c r="AH69" i="59"/>
  <c r="AH70" i="59"/>
  <c r="AH71" i="59"/>
  <c r="AH72" i="59"/>
  <c r="AH73" i="59"/>
  <c r="AH74" i="59"/>
  <c r="AH75" i="59"/>
  <c r="AH76" i="59"/>
  <c r="AH77" i="59"/>
  <c r="AH78" i="59"/>
  <c r="AH79" i="59"/>
  <c r="AH80" i="59"/>
  <c r="AH81" i="59"/>
  <c r="AH82" i="59"/>
  <c r="AH83" i="59"/>
  <c r="AH84" i="59"/>
  <c r="AH85" i="59"/>
  <c r="AH86" i="59"/>
  <c r="AH87" i="59"/>
  <c r="AH88" i="59"/>
  <c r="AH89" i="59"/>
  <c r="AH90" i="59"/>
  <c r="AH91" i="59"/>
  <c r="AH92" i="59"/>
  <c r="AH93" i="59"/>
  <c r="AH94" i="59"/>
  <c r="AH95" i="59"/>
  <c r="AH96" i="59"/>
  <c r="AH97" i="59"/>
  <c r="AH98" i="59"/>
  <c r="AH99" i="59"/>
  <c r="AH100" i="59"/>
  <c r="AH101" i="59"/>
  <c r="AH102" i="59"/>
  <c r="AH103" i="59"/>
  <c r="AH104" i="59"/>
  <c r="AH105" i="59"/>
  <c r="AH106" i="59"/>
  <c r="AH107" i="59"/>
  <c r="AH108" i="59"/>
  <c r="AH109" i="59"/>
  <c r="AH110" i="59"/>
  <c r="AH111" i="59"/>
  <c r="AH112" i="59"/>
  <c r="AH113" i="59"/>
  <c r="AH114" i="59"/>
  <c r="AH115" i="59"/>
  <c r="AH116" i="59"/>
  <c r="AH117" i="59"/>
  <c r="AH118" i="59"/>
  <c r="AH119" i="59"/>
  <c r="AH120" i="59"/>
  <c r="AH121" i="59"/>
  <c r="AH122" i="59"/>
  <c r="AH123" i="59"/>
  <c r="AH124" i="59"/>
  <c r="AH125" i="59"/>
  <c r="AH126" i="59"/>
  <c r="AH127" i="59"/>
  <c r="AH128" i="59"/>
  <c r="AH129" i="59"/>
  <c r="AH130" i="59"/>
  <c r="AH131" i="59"/>
  <c r="AH132" i="59"/>
  <c r="AH133" i="59"/>
  <c r="AH134" i="59"/>
  <c r="AH135" i="59"/>
  <c r="AH136" i="59"/>
  <c r="AH137" i="59"/>
  <c r="AH138" i="59"/>
  <c r="AH139" i="59"/>
  <c r="AH140" i="59"/>
  <c r="AH141" i="59"/>
  <c r="AH142" i="59"/>
  <c r="AH143" i="59"/>
  <c r="AH144" i="59"/>
  <c r="AH145" i="59"/>
  <c r="AH146" i="59"/>
  <c r="AH147" i="59"/>
  <c r="AH148" i="59"/>
  <c r="AH149" i="59"/>
  <c r="AH150" i="59"/>
  <c r="AH151" i="59"/>
  <c r="AH152" i="59"/>
  <c r="AH153" i="59"/>
  <c r="AH154" i="59"/>
  <c r="AH155" i="59"/>
  <c r="AH156" i="59"/>
  <c r="AH157" i="59"/>
  <c r="AH158" i="59"/>
  <c r="AH159" i="59"/>
  <c r="AH160" i="59"/>
  <c r="AH161" i="59"/>
  <c r="AH162" i="59"/>
  <c r="AH163" i="59"/>
  <c r="AH164" i="59"/>
  <c r="AH165" i="59"/>
  <c r="AH166" i="59"/>
  <c r="AH167" i="59"/>
  <c r="AH168" i="59"/>
  <c r="AH169" i="59"/>
  <c r="AH170" i="59"/>
  <c r="AH171" i="59"/>
  <c r="AH172" i="59"/>
  <c r="AH173" i="59"/>
  <c r="AH174" i="59"/>
  <c r="AH175" i="59"/>
  <c r="AH176" i="59"/>
  <c r="AH177" i="59"/>
  <c r="AH178" i="59"/>
  <c r="AH179" i="59"/>
  <c r="AH180" i="59"/>
  <c r="AH181" i="59"/>
  <c r="AH182" i="59"/>
  <c r="AH183" i="59"/>
  <c r="AH184" i="59"/>
  <c r="AH185" i="59"/>
  <c r="AH186" i="59"/>
  <c r="AH187" i="59"/>
  <c r="AH188" i="59"/>
  <c r="AH189" i="59"/>
  <c r="AH190" i="59"/>
  <c r="AH191" i="59"/>
  <c r="AH192" i="59"/>
  <c r="AH193" i="59"/>
  <c r="AH194" i="59"/>
  <c r="AH195" i="59"/>
  <c r="AH196" i="59"/>
  <c r="AH197" i="59"/>
  <c r="AH198" i="59"/>
  <c r="AH199" i="59"/>
  <c r="AH200" i="59"/>
  <c r="AH201" i="59"/>
  <c r="AH202" i="59"/>
  <c r="AH203" i="59"/>
  <c r="AH204" i="59"/>
  <c r="AH205" i="59"/>
  <c r="AH206" i="59"/>
  <c r="AH207" i="59"/>
  <c r="AH208" i="59"/>
  <c r="AH209" i="59"/>
  <c r="AH210" i="59"/>
  <c r="AH211" i="59"/>
  <c r="AH212" i="59"/>
  <c r="AH213" i="59"/>
  <c r="AH214" i="59"/>
  <c r="AH215" i="59"/>
  <c r="AH216" i="59"/>
  <c r="AH217" i="59"/>
  <c r="AH218" i="59"/>
  <c r="AH219" i="59"/>
  <c r="AH220" i="59"/>
  <c r="AH221" i="59"/>
  <c r="AH222" i="59"/>
  <c r="AH223" i="59"/>
  <c r="AH224" i="59"/>
  <c r="AH225" i="59"/>
  <c r="AH226" i="59"/>
  <c r="AH227" i="59"/>
  <c r="AH228" i="59"/>
  <c r="AH229" i="59"/>
  <c r="AH230" i="59"/>
  <c r="AH231" i="59"/>
  <c r="AH232" i="59"/>
  <c r="AH233" i="59"/>
  <c r="AH234" i="59"/>
  <c r="AH235" i="59"/>
  <c r="AH236" i="59"/>
  <c r="AH237" i="59"/>
  <c r="AH238" i="59"/>
  <c r="AH239" i="59"/>
  <c r="AH240" i="59"/>
  <c r="AH241" i="59"/>
  <c r="AH242" i="59"/>
  <c r="AH243" i="59"/>
  <c r="AH244" i="59"/>
  <c r="AH245" i="59"/>
  <c r="AH246" i="59"/>
  <c r="AH247" i="59"/>
  <c r="AH248" i="59"/>
  <c r="AH249" i="59"/>
  <c r="AH250" i="59"/>
  <c r="AH251" i="59"/>
  <c r="AH252" i="59"/>
  <c r="AH253" i="59"/>
  <c r="AH254" i="59"/>
  <c r="AH255" i="59"/>
  <c r="AH256" i="59"/>
  <c r="AH257" i="59"/>
  <c r="AH258" i="59"/>
  <c r="AH259" i="59"/>
  <c r="AH260" i="59"/>
  <c r="AH261" i="59"/>
  <c r="AH262" i="59"/>
  <c r="AH263" i="59"/>
  <c r="AH264" i="59"/>
  <c r="AH265" i="59"/>
  <c r="AH266" i="59"/>
  <c r="AH267" i="59"/>
  <c r="AH268" i="59"/>
  <c r="AH269" i="59"/>
  <c r="AH270" i="59"/>
  <c r="AH271" i="59"/>
  <c r="AH272" i="59"/>
  <c r="AH273" i="59"/>
  <c r="AH274" i="59"/>
  <c r="AH275" i="59"/>
  <c r="AH276" i="59"/>
  <c r="AH277" i="59"/>
  <c r="AH278" i="59"/>
  <c r="AH279" i="59"/>
  <c r="AH280" i="59"/>
  <c r="AH281" i="59"/>
  <c r="AH282" i="59"/>
  <c r="AH283" i="59"/>
  <c r="AH284" i="59"/>
  <c r="AH285" i="59"/>
  <c r="AH286" i="59"/>
  <c r="AH287" i="59"/>
  <c r="AH288" i="59"/>
  <c r="AH289" i="59"/>
  <c r="AH290" i="59"/>
  <c r="AH291" i="59"/>
  <c r="AH292" i="59"/>
  <c r="AH293" i="59"/>
  <c r="AH294" i="59"/>
  <c r="AH295" i="59"/>
  <c r="AH296" i="59"/>
  <c r="AH297" i="59"/>
  <c r="AH298" i="59"/>
  <c r="AH299" i="59"/>
  <c r="AH300" i="59"/>
  <c r="AH301" i="59"/>
  <c r="AH302" i="59"/>
  <c r="AH303" i="59"/>
  <c r="AH304" i="59"/>
  <c r="AH305" i="59"/>
  <c r="AH306" i="59"/>
  <c r="AH307" i="59"/>
  <c r="AH308" i="59"/>
  <c r="AH309" i="59"/>
  <c r="AH310" i="59"/>
  <c r="AH311" i="59"/>
  <c r="AH312" i="59"/>
  <c r="AH313" i="59"/>
  <c r="AH314" i="59"/>
  <c r="AH315" i="59"/>
  <c r="AH316" i="59"/>
  <c r="AH317" i="59"/>
  <c r="AH318" i="59"/>
  <c r="AH319" i="59"/>
  <c r="AH320" i="59"/>
  <c r="AH321" i="59"/>
  <c r="AH322" i="59"/>
  <c r="AH323" i="59"/>
  <c r="AH324" i="59"/>
  <c r="AH325" i="59"/>
  <c r="AH326" i="59"/>
  <c r="AH327" i="59"/>
  <c r="AH328" i="59"/>
  <c r="AH329" i="59"/>
  <c r="AH330" i="59"/>
  <c r="AH331" i="59"/>
  <c r="AH332" i="59"/>
  <c r="AH333" i="59"/>
  <c r="AH334" i="59"/>
  <c r="AH335" i="59"/>
  <c r="AH336" i="59"/>
  <c r="AH337" i="59"/>
  <c r="AH338" i="59"/>
  <c r="AH339" i="59"/>
  <c r="AH340" i="59"/>
  <c r="AH341" i="59"/>
  <c r="AH342" i="59"/>
  <c r="AH343" i="59"/>
  <c r="AH344" i="59"/>
  <c r="AH345" i="59"/>
  <c r="AH346" i="59"/>
  <c r="AH347" i="59"/>
  <c r="AH348" i="59"/>
  <c r="AH349" i="59"/>
  <c r="AH350" i="59"/>
  <c r="AH351" i="59"/>
  <c r="AH352" i="59"/>
  <c r="AH353" i="59"/>
  <c r="AH354" i="59"/>
  <c r="AH355" i="59"/>
  <c r="AH356" i="59"/>
  <c r="AH357" i="59"/>
  <c r="AH358" i="59"/>
  <c r="AH359" i="59"/>
  <c r="AH360" i="59"/>
  <c r="AH361" i="59"/>
  <c r="AH362" i="59"/>
  <c r="AH363" i="59"/>
  <c r="AH364" i="59"/>
  <c r="AH365" i="59"/>
  <c r="AH366" i="59"/>
  <c r="AH367" i="59"/>
  <c r="AH368" i="59"/>
  <c r="AH369" i="59"/>
  <c r="AH370" i="59"/>
  <c r="AH371" i="59"/>
  <c r="AH372" i="59"/>
  <c r="AH373" i="59"/>
  <c r="AH374" i="59"/>
  <c r="AH375" i="59"/>
  <c r="AH376" i="59"/>
  <c r="AH377" i="59"/>
  <c r="AH378" i="59"/>
  <c r="AH379" i="59"/>
  <c r="AH380" i="59"/>
  <c r="AH381" i="59"/>
  <c r="AH382" i="59"/>
  <c r="AH383" i="59"/>
  <c r="AH384" i="59"/>
  <c r="AH385" i="59"/>
  <c r="AH386" i="59"/>
  <c r="AH387" i="59"/>
  <c r="AH388" i="59"/>
  <c r="AH389" i="59"/>
  <c r="AH390" i="59"/>
  <c r="AH391" i="59"/>
  <c r="AH392" i="59"/>
  <c r="AH393" i="59"/>
  <c r="AH394" i="59"/>
  <c r="AH395" i="59"/>
  <c r="AH396" i="59"/>
  <c r="AH397" i="59"/>
  <c r="AH398" i="59"/>
  <c r="AH399" i="59"/>
  <c r="AH400" i="59"/>
  <c r="AH401" i="59"/>
  <c r="AH402" i="59"/>
  <c r="AH403" i="59"/>
  <c r="AH404" i="59"/>
  <c r="AH405" i="59"/>
  <c r="AH406" i="59"/>
  <c r="AH407" i="59"/>
  <c r="AH408" i="59"/>
  <c r="AH409" i="59"/>
  <c r="AH410" i="59"/>
  <c r="AH411" i="59"/>
  <c r="AH412" i="59"/>
  <c r="AH413" i="59"/>
  <c r="AH414" i="59"/>
  <c r="AH415" i="59"/>
  <c r="AH416" i="59"/>
  <c r="AH417" i="59"/>
  <c r="AH418" i="59"/>
  <c r="AH419" i="59"/>
  <c r="AH420" i="59"/>
  <c r="AH421" i="59"/>
  <c r="AH422" i="59"/>
  <c r="AH423" i="59"/>
  <c r="AH424" i="59"/>
  <c r="AH425" i="59"/>
  <c r="AH426" i="59"/>
  <c r="AH427" i="59"/>
  <c r="AH428" i="59"/>
  <c r="AH429" i="59"/>
  <c r="AH430" i="59"/>
  <c r="AH431" i="59"/>
  <c r="AH432" i="59"/>
  <c r="AH433" i="59"/>
  <c r="AH434" i="59"/>
  <c r="AH435" i="59"/>
  <c r="AH436" i="59"/>
  <c r="AH437" i="59"/>
  <c r="AH438" i="59"/>
  <c r="AH439" i="59"/>
  <c r="AH440" i="59"/>
  <c r="AH441" i="59"/>
  <c r="AH442" i="59"/>
  <c r="AH443" i="59"/>
  <c r="AH444" i="59"/>
  <c r="AH445" i="59"/>
  <c r="AH446" i="59"/>
  <c r="AH447" i="59"/>
  <c r="AH448" i="59"/>
  <c r="AH449" i="59"/>
  <c r="AH450" i="59"/>
  <c r="AH451" i="59"/>
  <c r="AH452" i="59"/>
  <c r="AH453" i="59"/>
  <c r="AH454" i="59"/>
  <c r="AH455" i="59"/>
  <c r="AH456" i="59"/>
  <c r="AH457" i="59"/>
  <c r="AH458" i="59"/>
  <c r="AH459" i="59"/>
  <c r="AH460" i="59"/>
  <c r="AH461" i="59"/>
  <c r="AH462" i="59"/>
  <c r="AH463" i="59"/>
  <c r="AH464" i="59"/>
  <c r="AH465" i="59"/>
  <c r="AH466" i="59"/>
  <c r="AH467" i="59"/>
  <c r="AH468" i="59"/>
  <c r="AH469" i="59"/>
  <c r="AH470" i="59"/>
  <c r="AH471" i="59"/>
  <c r="AH472" i="59"/>
  <c r="AH473" i="59"/>
  <c r="AH474" i="59"/>
  <c r="AH475" i="59"/>
  <c r="AH476" i="59"/>
  <c r="AH477" i="59"/>
  <c r="AH478" i="59"/>
  <c r="AH479" i="59"/>
  <c r="AH480" i="59"/>
  <c r="AH481" i="59"/>
  <c r="AH482" i="59"/>
  <c r="AH483" i="59"/>
  <c r="AH484" i="59"/>
  <c r="AH485" i="59"/>
  <c r="AH486" i="59"/>
  <c r="AH487" i="59"/>
  <c r="AH488" i="59"/>
  <c r="AH489" i="59"/>
  <c r="AH490" i="59"/>
  <c r="AH491" i="59"/>
  <c r="AH492" i="59"/>
  <c r="AH493" i="59"/>
  <c r="AH494" i="59"/>
  <c r="AH495" i="59"/>
  <c r="AH496" i="59"/>
  <c r="AH497" i="59"/>
  <c r="AH498" i="59"/>
  <c r="AH499" i="59"/>
  <c r="AH500" i="59"/>
  <c r="AH501" i="59"/>
  <c r="AH502" i="59"/>
  <c r="AH503" i="59"/>
  <c r="AH504" i="59"/>
  <c r="AH505" i="59"/>
  <c r="AH506" i="59"/>
  <c r="AH507" i="59"/>
  <c r="AH508" i="59"/>
  <c r="AH509" i="59"/>
  <c r="AH510" i="59"/>
  <c r="AH511" i="59"/>
  <c r="AH512" i="59"/>
  <c r="AH513" i="59"/>
  <c r="AH514" i="59"/>
  <c r="AH515" i="59"/>
  <c r="AH516" i="59"/>
  <c r="AH517" i="59"/>
  <c r="AH518" i="59"/>
  <c r="AH519" i="59"/>
  <c r="AH520" i="59"/>
  <c r="AH521" i="59"/>
  <c r="AH522" i="59"/>
  <c r="AH523" i="59"/>
  <c r="AH524" i="59"/>
  <c r="AH525" i="59"/>
  <c r="AH526" i="59"/>
  <c r="AH527" i="59"/>
  <c r="AH528" i="59"/>
  <c r="AH529" i="59"/>
  <c r="AH530" i="59"/>
  <c r="AH531" i="59"/>
  <c r="AH532" i="59"/>
  <c r="AH533" i="59"/>
  <c r="AH534" i="59"/>
  <c r="AH535" i="59"/>
  <c r="AH536" i="59"/>
  <c r="AH537" i="59"/>
  <c r="AH538" i="59"/>
  <c r="AH539" i="59"/>
  <c r="AH540" i="59"/>
  <c r="AH541" i="59"/>
  <c r="AH542" i="59"/>
  <c r="AH543" i="59"/>
  <c r="AH544" i="59"/>
  <c r="AH545" i="59"/>
  <c r="AH546" i="59"/>
  <c r="AH547" i="59"/>
  <c r="AH548" i="59"/>
  <c r="AH549" i="59"/>
  <c r="AH550" i="59"/>
  <c r="AH551" i="59"/>
  <c r="AH552" i="59"/>
  <c r="AH553" i="59"/>
  <c r="AH554" i="59"/>
  <c r="AH555" i="59"/>
  <c r="AH556" i="59"/>
  <c r="AH557" i="59"/>
  <c r="AH558" i="59"/>
  <c r="AH559" i="59"/>
  <c r="AH560" i="59"/>
  <c r="AH561" i="59"/>
  <c r="AH562" i="59"/>
  <c r="AH563" i="59"/>
  <c r="AH564" i="59"/>
  <c r="AH565" i="59"/>
  <c r="AH566" i="59"/>
  <c r="AH567" i="59"/>
  <c r="AH568" i="59"/>
  <c r="AH569" i="59"/>
  <c r="AH570" i="59"/>
  <c r="AH571" i="59"/>
  <c r="AH572" i="59"/>
  <c r="AH573" i="59"/>
  <c r="AH574" i="59"/>
  <c r="AH575" i="59"/>
  <c r="AH576" i="59"/>
  <c r="AH577" i="59"/>
  <c r="AH578" i="59"/>
  <c r="AH579" i="59"/>
  <c r="AH580" i="59"/>
  <c r="AH581" i="59"/>
  <c r="AH582" i="59"/>
  <c r="AH583" i="59"/>
  <c r="AH584" i="59"/>
  <c r="AH585" i="59"/>
  <c r="AH586" i="59"/>
  <c r="AH587" i="59"/>
  <c r="AH588" i="59"/>
  <c r="AH589" i="59"/>
  <c r="AH590" i="59"/>
  <c r="AH591" i="59"/>
  <c r="AH592" i="59"/>
  <c r="AH593" i="59"/>
  <c r="AH594" i="59"/>
  <c r="AH595" i="59"/>
  <c r="AH596" i="59"/>
  <c r="AH597" i="59"/>
  <c r="AH598" i="59"/>
  <c r="AH599" i="59"/>
  <c r="AH600" i="59"/>
  <c r="AH601" i="59"/>
  <c r="AH602" i="59"/>
  <c r="AH603" i="59"/>
  <c r="AH604" i="59"/>
  <c r="AH605" i="59"/>
  <c r="AH606" i="59"/>
  <c r="AH607" i="59"/>
  <c r="AH608" i="59"/>
  <c r="AH609" i="59"/>
  <c r="AH610" i="59"/>
  <c r="AH611" i="59"/>
  <c r="AH612" i="59"/>
  <c r="AH613" i="59"/>
  <c r="AH614" i="59"/>
  <c r="AH615" i="59"/>
  <c r="AH616" i="59"/>
  <c r="AH617" i="59"/>
  <c r="AH618" i="59"/>
  <c r="AH619" i="59"/>
  <c r="AH620" i="59"/>
  <c r="AH621" i="59"/>
  <c r="AH622" i="59"/>
  <c r="AH623" i="59"/>
  <c r="AH624" i="59"/>
  <c r="AH625" i="59"/>
  <c r="AH626" i="59"/>
  <c r="AH627" i="59"/>
  <c r="AH628" i="59"/>
  <c r="AH629" i="59"/>
  <c r="AH630" i="59"/>
  <c r="AH631" i="59"/>
  <c r="AH632" i="59"/>
  <c r="AH633" i="59"/>
  <c r="AH634" i="59"/>
  <c r="AH635" i="59"/>
  <c r="AH636" i="59"/>
  <c r="AH637" i="59"/>
  <c r="AH638" i="59"/>
  <c r="AH639" i="59"/>
  <c r="AH640" i="59"/>
  <c r="AH641" i="59"/>
  <c r="AH642" i="59"/>
  <c r="AH643" i="59"/>
  <c r="AH644" i="59"/>
  <c r="AH645" i="59"/>
  <c r="AH646" i="59"/>
  <c r="AH647" i="59"/>
  <c r="AH648" i="59"/>
  <c r="AH649" i="59"/>
  <c r="AH650" i="59"/>
  <c r="AH651" i="59"/>
  <c r="AH652" i="59"/>
  <c r="AH653" i="59"/>
  <c r="AH654" i="59"/>
  <c r="AH655" i="59"/>
  <c r="AH656" i="59"/>
  <c r="AH657" i="59"/>
  <c r="AH658" i="59"/>
  <c r="AH659" i="59"/>
  <c r="AH660" i="59"/>
  <c r="AH661" i="59"/>
  <c r="AH662" i="59"/>
  <c r="AH663" i="59"/>
  <c r="AH664" i="59"/>
  <c r="AH665" i="59"/>
  <c r="AH666" i="59"/>
  <c r="AH667" i="59"/>
  <c r="AH668" i="59"/>
  <c r="AH669" i="59"/>
  <c r="AH670" i="59"/>
  <c r="AH671" i="59"/>
  <c r="AH672" i="59"/>
  <c r="AH673" i="59"/>
  <c r="AH674" i="59"/>
  <c r="AH675" i="59"/>
  <c r="AH676" i="59"/>
  <c r="AH677" i="59"/>
  <c r="AH678" i="59"/>
  <c r="AH679" i="59"/>
  <c r="AH680" i="59"/>
  <c r="AH681" i="59"/>
  <c r="AH682" i="59"/>
  <c r="AH683" i="59"/>
  <c r="AH684" i="59"/>
  <c r="AH685" i="59"/>
  <c r="AH686" i="59"/>
  <c r="AH687" i="59"/>
  <c r="AH688" i="59"/>
  <c r="AH689" i="59"/>
  <c r="AH690" i="59"/>
  <c r="AH691" i="59"/>
  <c r="AH692" i="59"/>
  <c r="AH693" i="59"/>
  <c r="AH694" i="59"/>
  <c r="AH695" i="59"/>
  <c r="AH696" i="59"/>
  <c r="AH697" i="59"/>
  <c r="AH698" i="59"/>
  <c r="AH699" i="59"/>
  <c r="AH700" i="59"/>
  <c r="AH701" i="59"/>
  <c r="AH702" i="59"/>
  <c r="AH703" i="59"/>
  <c r="AH704" i="59"/>
  <c r="AH705" i="59"/>
  <c r="AH706" i="59"/>
  <c r="AH707" i="59"/>
  <c r="AH708" i="59"/>
  <c r="AH709" i="59"/>
  <c r="AH710" i="59"/>
  <c r="AH711" i="59"/>
  <c r="AH712" i="59"/>
  <c r="AH713" i="59"/>
  <c r="AH714" i="59"/>
  <c r="AH715" i="59"/>
  <c r="AH716" i="59"/>
  <c r="AH717" i="59"/>
  <c r="AH718" i="59"/>
  <c r="AH719" i="59"/>
  <c r="AH720" i="59"/>
  <c r="AH721" i="59"/>
  <c r="AH722" i="59"/>
  <c r="AH723" i="59"/>
  <c r="AH724" i="59"/>
  <c r="AH725" i="59"/>
  <c r="AH726" i="59"/>
  <c r="AH727" i="59"/>
  <c r="AH728" i="59"/>
  <c r="AH729" i="59"/>
  <c r="AH730" i="59"/>
  <c r="AH731" i="59"/>
  <c r="AH732" i="59"/>
  <c r="AH733" i="59"/>
  <c r="AH734" i="59"/>
  <c r="AH735" i="59"/>
  <c r="AH736" i="59"/>
  <c r="AH737" i="59"/>
  <c r="AH738" i="59"/>
  <c r="AH739" i="59"/>
  <c r="AH740" i="59"/>
  <c r="AH741" i="59"/>
  <c r="AH742" i="59"/>
  <c r="AH743" i="59"/>
  <c r="AH744" i="59"/>
  <c r="AH745" i="59"/>
  <c r="AH746" i="59"/>
  <c r="AH747" i="59"/>
  <c r="AH748" i="59"/>
  <c r="AH749" i="59"/>
  <c r="AH750" i="59"/>
  <c r="AH751" i="59"/>
  <c r="AH752" i="59"/>
  <c r="AH753" i="59"/>
  <c r="AH754" i="59"/>
  <c r="AH755" i="59"/>
  <c r="AH756" i="59"/>
  <c r="AH757" i="59"/>
  <c r="AH758" i="59"/>
  <c r="AH759" i="59"/>
  <c r="AH760" i="59"/>
  <c r="AH761" i="59"/>
  <c r="AH762" i="59"/>
  <c r="AH763" i="59"/>
  <c r="AH764" i="59"/>
  <c r="AH765" i="59"/>
  <c r="AH766" i="59"/>
  <c r="AH767" i="59"/>
  <c r="AH768" i="59"/>
  <c r="AH769" i="59"/>
  <c r="AH770" i="59"/>
  <c r="AH771" i="59"/>
  <c r="AH772" i="59"/>
  <c r="AH773" i="59"/>
  <c r="AH774" i="59"/>
  <c r="AH775" i="59"/>
  <c r="AH776" i="59"/>
  <c r="AH777" i="59"/>
  <c r="AH778" i="59"/>
  <c r="AH779" i="59"/>
  <c r="AH780" i="59"/>
  <c r="AH781" i="59"/>
  <c r="AH782" i="59"/>
  <c r="AH783" i="59"/>
  <c r="AH784" i="59"/>
  <c r="AH785" i="59"/>
  <c r="AH786" i="59"/>
  <c r="AH787" i="59"/>
  <c r="AH788" i="59"/>
  <c r="AH789" i="59"/>
  <c r="AH790" i="59"/>
  <c r="AH791" i="59"/>
  <c r="AH792" i="59"/>
  <c r="AH793" i="59"/>
  <c r="AH794" i="59"/>
  <c r="AH795" i="59"/>
  <c r="AH796" i="59"/>
  <c r="AH797" i="59"/>
  <c r="AH798" i="59"/>
  <c r="AH799" i="59"/>
  <c r="AH800" i="59"/>
  <c r="AH801" i="59"/>
  <c r="AH802" i="59"/>
  <c r="AH803" i="59"/>
  <c r="AH804" i="59"/>
  <c r="AH805" i="59"/>
  <c r="AH806" i="59"/>
  <c r="AH807" i="59"/>
  <c r="AH808" i="59"/>
  <c r="AH809" i="59"/>
  <c r="AH810" i="59"/>
  <c r="AH811" i="59"/>
  <c r="AH812" i="59"/>
  <c r="AH813" i="59"/>
  <c r="AH814" i="59"/>
  <c r="AH815" i="59"/>
  <c r="AH816" i="59"/>
  <c r="AH817" i="59"/>
  <c r="AH818" i="59"/>
  <c r="AH819" i="59"/>
  <c r="AH820" i="59"/>
  <c r="AH821" i="59"/>
  <c r="AH822" i="59"/>
  <c r="AH823" i="59"/>
  <c r="AH824" i="59"/>
  <c r="AH825" i="59"/>
  <c r="AH826" i="59"/>
  <c r="AH827" i="59"/>
  <c r="AH828" i="59"/>
  <c r="AH829" i="59"/>
  <c r="AH830" i="59"/>
  <c r="AH831" i="59"/>
  <c r="AH832" i="59"/>
  <c r="AH833" i="59"/>
  <c r="AH834" i="59"/>
  <c r="AH835" i="59"/>
  <c r="AH836" i="59"/>
  <c r="AH837" i="59"/>
  <c r="AH838" i="59"/>
  <c r="AH839" i="59"/>
  <c r="AH840" i="59"/>
  <c r="AH841" i="59"/>
  <c r="AH842" i="59"/>
  <c r="AH843" i="59"/>
  <c r="AH844" i="59"/>
  <c r="AH845" i="59"/>
  <c r="AH846" i="59"/>
  <c r="AH847" i="59"/>
  <c r="AH848" i="59"/>
  <c r="AH849" i="59"/>
  <c r="AH850" i="59"/>
  <c r="AH851" i="59"/>
  <c r="AH852" i="59"/>
  <c r="AH853" i="59"/>
  <c r="AH854" i="59"/>
  <c r="AH855" i="59"/>
  <c r="AH856" i="59"/>
  <c r="AH857" i="59"/>
  <c r="AH858" i="59"/>
  <c r="AH859" i="59"/>
  <c r="AH860" i="59"/>
  <c r="AH861" i="59"/>
  <c r="AH862" i="59"/>
  <c r="AH863" i="59"/>
  <c r="AH864" i="59"/>
  <c r="AH865" i="59"/>
  <c r="AH866" i="59"/>
  <c r="AH867" i="59"/>
  <c r="AH868" i="59"/>
  <c r="AH869" i="59"/>
  <c r="AH870" i="59"/>
  <c r="AH871" i="59"/>
  <c r="AH872" i="59"/>
  <c r="AH873" i="59"/>
  <c r="AH874" i="59"/>
  <c r="AH875" i="59"/>
  <c r="AH876" i="59"/>
  <c r="AH877" i="59"/>
  <c r="AH878" i="59"/>
  <c r="AH879" i="59"/>
  <c r="AH880" i="59"/>
  <c r="AH881" i="59"/>
  <c r="AH882" i="59"/>
  <c r="AH883" i="59"/>
  <c r="AH884" i="59"/>
  <c r="AH885" i="59"/>
  <c r="AH886" i="59"/>
  <c r="AH887" i="59"/>
  <c r="AH888" i="59"/>
  <c r="AH889" i="59"/>
  <c r="AH890" i="59"/>
  <c r="AH891" i="59"/>
  <c r="AH892" i="59"/>
  <c r="AH893" i="59"/>
  <c r="AH894" i="59"/>
  <c r="AH895" i="59"/>
  <c r="AH896" i="59"/>
  <c r="AH897" i="59"/>
  <c r="AH898" i="59"/>
  <c r="AH899" i="59"/>
  <c r="AH900" i="59"/>
  <c r="AH901" i="59"/>
  <c r="AH902" i="59"/>
  <c r="AH903" i="59"/>
  <c r="AH904" i="59"/>
  <c r="AH905" i="59"/>
  <c r="AH906" i="59"/>
  <c r="AH907" i="59"/>
  <c r="AH908" i="59"/>
  <c r="AH909" i="59"/>
  <c r="AH910" i="59"/>
  <c r="AH911" i="59"/>
  <c r="AH912" i="59"/>
  <c r="AH913" i="59"/>
  <c r="AH914" i="59"/>
  <c r="AH915" i="59"/>
  <c r="AH916" i="59"/>
  <c r="AH917" i="59"/>
  <c r="AH918" i="59"/>
  <c r="AH919" i="59"/>
  <c r="AH920" i="59"/>
  <c r="AH921" i="59"/>
  <c r="AH922" i="59"/>
  <c r="AH923" i="59"/>
  <c r="AH924" i="59"/>
  <c r="AH925" i="59"/>
  <c r="AH926" i="59"/>
  <c r="AH927" i="59"/>
  <c r="AH928" i="59"/>
  <c r="AH929" i="59"/>
  <c r="AH930" i="59"/>
  <c r="AH931" i="59"/>
  <c r="AH932" i="59"/>
  <c r="AH933" i="59"/>
  <c r="AH934" i="59"/>
  <c r="AH935" i="59"/>
  <c r="AH936" i="59"/>
  <c r="AH937" i="59"/>
  <c r="AH938" i="59"/>
  <c r="AH939" i="59"/>
  <c r="AH940" i="59"/>
  <c r="AH941" i="59"/>
  <c r="AH942" i="59"/>
  <c r="AH943" i="59"/>
  <c r="AH944" i="59"/>
  <c r="AH945" i="59"/>
  <c r="AH946" i="59"/>
  <c r="AH947" i="59"/>
  <c r="AH948" i="59"/>
  <c r="AH949" i="59"/>
  <c r="AH950" i="59"/>
  <c r="AH951" i="59"/>
  <c r="AH952" i="59"/>
  <c r="AH953" i="59"/>
  <c r="AH954" i="59"/>
  <c r="AH955" i="59"/>
  <c r="AH956" i="59"/>
  <c r="AH957" i="59"/>
  <c r="AH958" i="59"/>
  <c r="AH959" i="59"/>
  <c r="AH960" i="59"/>
  <c r="AH961" i="59"/>
  <c r="AH962" i="59"/>
  <c r="AH963" i="59"/>
  <c r="AH964" i="59"/>
  <c r="AH965" i="59"/>
  <c r="AH966" i="59"/>
  <c r="AH967" i="59"/>
  <c r="AH968" i="59"/>
  <c r="AH969" i="59"/>
  <c r="AH970" i="59"/>
  <c r="AH971" i="59"/>
  <c r="AH972" i="59"/>
  <c r="AH973" i="59"/>
  <c r="AH974" i="59"/>
  <c r="AH975" i="59"/>
  <c r="AH976" i="59"/>
  <c r="AH977" i="59"/>
  <c r="AH978" i="59"/>
  <c r="AH979" i="59"/>
  <c r="AH980" i="59"/>
  <c r="AH981" i="59"/>
  <c r="AH982" i="59"/>
  <c r="AH983" i="59"/>
  <c r="AH984" i="59"/>
  <c r="AH985" i="59"/>
  <c r="AH986" i="59"/>
  <c r="AH987" i="59"/>
  <c r="AH988" i="59"/>
  <c r="AH989" i="59"/>
  <c r="AH990" i="59"/>
  <c r="AH991" i="59"/>
  <c r="AH992" i="59"/>
  <c r="AH993" i="59"/>
  <c r="AH994" i="59"/>
  <c r="AH995" i="59"/>
  <c r="AH996" i="59"/>
  <c r="AH997" i="59"/>
  <c r="AH998" i="59"/>
  <c r="AH999" i="59"/>
  <c r="AH1000" i="59"/>
  <c r="AH1001" i="59"/>
  <c r="AH1002" i="59"/>
  <c r="AH1003" i="59"/>
  <c r="AH1004" i="59"/>
  <c r="AH1005" i="59"/>
  <c r="AH1006" i="59"/>
  <c r="AH1007" i="59"/>
  <c r="AH1008" i="59"/>
  <c r="AH1009" i="59"/>
  <c r="AH1010" i="59"/>
  <c r="AH1011" i="59"/>
  <c r="AH1012" i="59"/>
  <c r="AH1013" i="59"/>
  <c r="AH1014" i="59"/>
  <c r="AH1015" i="59"/>
  <c r="AH1016" i="59"/>
  <c r="AH1017" i="59"/>
  <c r="AH1018" i="59"/>
  <c r="AH1019" i="59"/>
  <c r="AH1020" i="59"/>
  <c r="AH1021" i="59"/>
  <c r="AH1022" i="59"/>
  <c r="AH1023" i="59"/>
  <c r="AH1024" i="59"/>
  <c r="AH1025" i="59"/>
  <c r="AH1026" i="59"/>
  <c r="AH1027" i="59"/>
  <c r="AH1028" i="59"/>
  <c r="AH1029" i="59"/>
  <c r="AH1030" i="59"/>
  <c r="AH1031" i="59"/>
  <c r="AH1032" i="59"/>
  <c r="AH1033" i="59"/>
  <c r="AH1034" i="59"/>
  <c r="AH1035" i="59"/>
  <c r="AH1036" i="59"/>
  <c r="AH1037" i="59"/>
  <c r="AH1038" i="59"/>
  <c r="AH1039" i="59"/>
  <c r="AH1040" i="59"/>
  <c r="AH1041" i="59"/>
  <c r="AH1042" i="59"/>
  <c r="AH1043" i="59"/>
  <c r="AH1044" i="59"/>
  <c r="AH1045" i="59"/>
  <c r="AH1046" i="59"/>
  <c r="AH1047" i="59"/>
  <c r="AH1048" i="59"/>
  <c r="AH1049" i="59"/>
  <c r="AH1050" i="59"/>
  <c r="AH1051" i="59"/>
  <c r="AH1052" i="59"/>
  <c r="AH1053" i="59"/>
  <c r="AH1054" i="59"/>
  <c r="AH1055" i="59"/>
  <c r="AH1056" i="59"/>
  <c r="AH1057" i="59"/>
  <c r="AH1058" i="59"/>
  <c r="AH1059" i="59"/>
  <c r="AH1060" i="59"/>
  <c r="AH1061" i="59"/>
  <c r="AH1062" i="59"/>
  <c r="AH1063" i="59"/>
  <c r="AH1064" i="59"/>
  <c r="AH1065" i="59"/>
  <c r="AH1066" i="59"/>
  <c r="AH1067" i="59"/>
  <c r="AH1068" i="59"/>
  <c r="AH1069" i="59"/>
  <c r="AH1070" i="59"/>
  <c r="AH1071" i="59"/>
  <c r="AH1072" i="59"/>
  <c r="AH1073" i="59"/>
  <c r="AH1074" i="59"/>
  <c r="AH1075" i="59"/>
  <c r="AH1076" i="59"/>
  <c r="AH1077" i="59"/>
  <c r="AH1078" i="59"/>
  <c r="AH1079" i="59"/>
  <c r="AH1080" i="59"/>
  <c r="AH1081" i="59"/>
  <c r="AH1082" i="59"/>
  <c r="AH1083" i="59"/>
  <c r="AH1084" i="59"/>
  <c r="AH1085" i="59"/>
  <c r="AH1086" i="59"/>
  <c r="AH1087" i="59"/>
  <c r="AH1088" i="59"/>
  <c r="AH1089" i="59"/>
  <c r="AH1090" i="59"/>
  <c r="AH1091" i="59"/>
  <c r="AH1092" i="59"/>
  <c r="AH1093" i="59"/>
  <c r="AH1094" i="59"/>
  <c r="AH1095" i="59"/>
  <c r="AH1096" i="59"/>
  <c r="AH1097" i="59"/>
  <c r="AH1098" i="59"/>
  <c r="AH1099" i="59"/>
  <c r="AH1100" i="59"/>
  <c r="AH1101" i="59"/>
  <c r="AH1102" i="59"/>
  <c r="AH1103" i="59"/>
  <c r="AH1104" i="59"/>
  <c r="AH1105" i="59"/>
  <c r="AH1106" i="59"/>
  <c r="AH1107" i="59"/>
  <c r="AH1108" i="59"/>
  <c r="AH1109" i="59"/>
  <c r="AH1110" i="59"/>
  <c r="AH1111" i="59"/>
  <c r="AH1112" i="59"/>
  <c r="AH1113" i="59"/>
  <c r="AH1114" i="59"/>
  <c r="AH1115" i="59"/>
  <c r="AH1116" i="59"/>
  <c r="AH1117" i="59"/>
  <c r="AH1118" i="59"/>
  <c r="AH1119" i="59"/>
  <c r="AH1120" i="59"/>
  <c r="AH1121" i="59"/>
  <c r="AH1122" i="59"/>
  <c r="AH1123" i="59"/>
  <c r="AH1124" i="59"/>
  <c r="AH1125" i="59"/>
  <c r="AH1126" i="59"/>
  <c r="AH1127" i="59"/>
  <c r="AH1128" i="59"/>
  <c r="AH1129" i="59"/>
  <c r="AH1130" i="59"/>
  <c r="AH1131" i="59"/>
  <c r="AH1132" i="59"/>
  <c r="AH1133" i="59"/>
  <c r="AH1134" i="59"/>
  <c r="AH1135" i="59"/>
  <c r="AH1136" i="59"/>
  <c r="AH1137" i="59"/>
  <c r="AH1138" i="59"/>
  <c r="AH1139" i="59"/>
  <c r="AH1140" i="59"/>
  <c r="AH1141" i="59"/>
  <c r="AH1142" i="59"/>
  <c r="AH1143" i="59"/>
  <c r="AH1144" i="59"/>
  <c r="AH1145" i="59"/>
  <c r="AH1146" i="59"/>
  <c r="AH1147" i="59"/>
  <c r="AH1148" i="59"/>
  <c r="AH1149" i="59"/>
  <c r="AH1150" i="59"/>
  <c r="AH1151" i="59"/>
  <c r="AH1152" i="59"/>
  <c r="AH1153" i="59"/>
  <c r="AH1154" i="59"/>
  <c r="AH1155" i="59"/>
  <c r="AH1156" i="59"/>
  <c r="AH1157" i="59"/>
  <c r="AH1158" i="59"/>
  <c r="AH1159" i="59"/>
  <c r="AH1160" i="59"/>
  <c r="AH1161" i="59"/>
  <c r="AH1162" i="59"/>
  <c r="AH1163" i="59"/>
  <c r="AH1164" i="59"/>
  <c r="AH1165" i="59"/>
  <c r="AH1166" i="59"/>
  <c r="AH1167" i="59"/>
  <c r="AH1168" i="59"/>
  <c r="AH1169" i="59"/>
  <c r="AH1170" i="59"/>
  <c r="AH1171" i="59"/>
  <c r="AH1172" i="59"/>
  <c r="AH1173" i="59"/>
  <c r="AH1174" i="59"/>
  <c r="AH1175" i="59"/>
  <c r="AH1176" i="59"/>
  <c r="AH1177" i="59"/>
  <c r="AH1178" i="59"/>
  <c r="AH1179" i="59"/>
  <c r="AH1180" i="59"/>
  <c r="AH1181" i="59"/>
  <c r="AH1182" i="59"/>
  <c r="AH1183" i="59"/>
  <c r="AH1184" i="59"/>
  <c r="AH1185" i="59"/>
  <c r="AH1186" i="59"/>
  <c r="AH1187" i="59"/>
  <c r="AH1188" i="59"/>
  <c r="AH1189" i="59"/>
  <c r="AH1190" i="59"/>
  <c r="AH1191" i="59"/>
  <c r="AH1192" i="59"/>
  <c r="AH1193" i="59"/>
  <c r="AH1194" i="59"/>
  <c r="AH1195" i="59"/>
  <c r="AH1196" i="59"/>
  <c r="AH1197" i="59"/>
  <c r="AH1198" i="59"/>
  <c r="AH1199" i="59"/>
  <c r="AH1200" i="59"/>
  <c r="AH1201" i="59"/>
  <c r="AH1202" i="59"/>
  <c r="AH1203" i="59"/>
  <c r="AH1204" i="59"/>
  <c r="AH1205" i="59"/>
  <c r="AH1206" i="59"/>
  <c r="AH1207" i="59"/>
  <c r="AH1208" i="59"/>
  <c r="AH1209" i="59"/>
  <c r="AH1210" i="59"/>
  <c r="AH1211" i="59"/>
  <c r="AH1212" i="59"/>
  <c r="AH1213" i="59"/>
  <c r="AH1214" i="59"/>
  <c r="AH1215" i="59"/>
  <c r="AH1216" i="59"/>
  <c r="AH1217" i="59"/>
  <c r="AH1218" i="59"/>
  <c r="AH1219" i="59"/>
  <c r="AH1220" i="59"/>
  <c r="AH1221" i="59"/>
  <c r="AH1222" i="59"/>
  <c r="AH1223" i="59"/>
  <c r="AH1224" i="59"/>
  <c r="AH1225" i="59"/>
  <c r="AH1226" i="59"/>
  <c r="AH1227" i="59"/>
  <c r="AH1228" i="59"/>
  <c r="AH1229" i="59"/>
  <c r="AH1230" i="59"/>
  <c r="AH1231" i="59"/>
  <c r="AH1232" i="59"/>
  <c r="AH1233" i="59"/>
  <c r="AH1234" i="59"/>
  <c r="AH1235" i="59"/>
  <c r="AH1236" i="59"/>
  <c r="AH1237" i="59"/>
  <c r="AH1238" i="59"/>
  <c r="AH1239" i="59"/>
  <c r="AH1240" i="59"/>
  <c r="AH1241" i="59"/>
  <c r="AH1242" i="59"/>
  <c r="AH1243" i="59"/>
  <c r="AH1244" i="59"/>
  <c r="AH1245" i="59"/>
  <c r="AH1246" i="59"/>
  <c r="AH1247" i="59"/>
  <c r="AH1248" i="59"/>
  <c r="AH1249" i="59"/>
  <c r="AH1250" i="59"/>
  <c r="AH1251" i="59"/>
  <c r="AH1252" i="59"/>
  <c r="AH1253" i="59"/>
  <c r="AH1254" i="59"/>
  <c r="AH1255" i="59"/>
  <c r="AH1256" i="59"/>
  <c r="AH1257" i="59"/>
  <c r="AH1258" i="59"/>
  <c r="AH1259" i="59"/>
  <c r="AH1260" i="59"/>
  <c r="AH1261" i="59"/>
  <c r="AH1262" i="59"/>
  <c r="AH1263" i="59"/>
  <c r="AH1264" i="59"/>
  <c r="AH1265" i="59"/>
  <c r="AH1266" i="59"/>
  <c r="AH1267" i="59"/>
  <c r="AH1268" i="59"/>
  <c r="AH1269" i="59"/>
  <c r="AH1270" i="59"/>
  <c r="AH1271" i="59"/>
  <c r="AH1272" i="59"/>
  <c r="AH1273" i="59"/>
  <c r="AH1274" i="59"/>
  <c r="AH1275" i="59"/>
  <c r="AH1276" i="59"/>
  <c r="AH1277" i="59"/>
  <c r="AH1278" i="59"/>
  <c r="AH1279" i="59"/>
  <c r="AH1280" i="59"/>
  <c r="AH1281" i="59"/>
  <c r="AH1282" i="59"/>
  <c r="AH1283" i="59"/>
  <c r="AH1284" i="59"/>
  <c r="AH1285" i="59"/>
  <c r="AH1286" i="59"/>
  <c r="AH1287" i="59"/>
  <c r="AH1288" i="59"/>
  <c r="AH1289" i="59"/>
  <c r="AH1290" i="59"/>
  <c r="AH1291" i="59"/>
  <c r="AH1292" i="59"/>
  <c r="AH1293" i="59"/>
  <c r="AH1294" i="59"/>
  <c r="AH1295" i="59"/>
  <c r="AH1296" i="59"/>
  <c r="AH1297" i="59"/>
  <c r="AH1298" i="59"/>
  <c r="AH1299" i="59"/>
  <c r="AH1300" i="59"/>
  <c r="AH1301" i="59"/>
  <c r="AH1302" i="59"/>
  <c r="AH1303" i="59"/>
  <c r="AH1304" i="59"/>
  <c r="AH1305" i="59"/>
  <c r="AH1306" i="59"/>
  <c r="AH1307" i="59"/>
  <c r="AH1308" i="59"/>
  <c r="AH1309" i="59"/>
  <c r="AH1310" i="59"/>
  <c r="AH1311" i="59"/>
  <c r="AH1312" i="59"/>
  <c r="AH1313" i="59"/>
  <c r="AH1314" i="59"/>
  <c r="AH1315" i="59"/>
  <c r="AH1316" i="59"/>
  <c r="AH1317" i="59"/>
  <c r="AH1318" i="59"/>
  <c r="AH1319" i="59"/>
  <c r="AH1320" i="59"/>
  <c r="AH1321" i="59"/>
  <c r="AH1322" i="59"/>
  <c r="AH1323" i="59"/>
  <c r="AH1324" i="59"/>
  <c r="AH1325" i="59"/>
  <c r="AH1326" i="59"/>
  <c r="AH1327" i="59"/>
  <c r="AH1328" i="59"/>
  <c r="AH1329" i="59"/>
  <c r="AH1330" i="59"/>
  <c r="AH1331" i="59"/>
  <c r="AH1332" i="59"/>
  <c r="AH1333" i="59"/>
  <c r="AH1334" i="59"/>
  <c r="AH1335" i="59"/>
  <c r="AH1336" i="59"/>
  <c r="AH1337" i="59"/>
  <c r="AH1338" i="59"/>
  <c r="AH1339" i="59"/>
  <c r="AH1340" i="59"/>
  <c r="AH1341" i="59"/>
  <c r="AH1342" i="59"/>
  <c r="AH1343" i="59"/>
  <c r="AH1344" i="59"/>
  <c r="AH1345" i="59"/>
  <c r="AH1346" i="59"/>
  <c r="AH1347" i="59"/>
  <c r="AH1348" i="59"/>
  <c r="AH1349" i="59"/>
  <c r="AH1350" i="59"/>
  <c r="AH1351" i="59"/>
  <c r="AH1352" i="59"/>
  <c r="AH1353" i="59"/>
  <c r="AH1354" i="59"/>
  <c r="AH1355" i="59"/>
  <c r="AH1356" i="59"/>
  <c r="AH1357" i="59"/>
  <c r="AH1358" i="59"/>
  <c r="AH1359" i="59"/>
  <c r="AH1360" i="59"/>
  <c r="AH1361" i="59"/>
  <c r="AH1362" i="59"/>
  <c r="AH1363" i="59"/>
  <c r="AH1364" i="59"/>
  <c r="AH1365" i="59"/>
  <c r="AH1366" i="59"/>
  <c r="AH1367" i="59"/>
  <c r="AH1368" i="59"/>
  <c r="AH1369" i="59"/>
  <c r="AH1370" i="59"/>
  <c r="AH1371" i="59"/>
  <c r="AH1372" i="59"/>
  <c r="AH1373" i="59"/>
  <c r="AH1374" i="59"/>
  <c r="AH1375" i="59"/>
  <c r="AH1376" i="59"/>
  <c r="AH1377" i="59"/>
  <c r="AH1378" i="59"/>
  <c r="AH1379" i="59"/>
  <c r="AH1380" i="59"/>
  <c r="AH1381" i="59"/>
  <c r="AH1382" i="59"/>
  <c r="AH1383" i="59"/>
  <c r="AH1384" i="59"/>
  <c r="AH1385" i="59"/>
  <c r="AH1386" i="59"/>
  <c r="AH1387" i="59"/>
  <c r="AH1388" i="59"/>
  <c r="AH1389" i="59"/>
  <c r="AH1390" i="59"/>
  <c r="AH1391" i="59"/>
  <c r="AH1392" i="59"/>
  <c r="AH1393" i="59"/>
  <c r="AH1394" i="59"/>
  <c r="AH1395" i="59"/>
  <c r="AH1396" i="59"/>
  <c r="AH1397" i="59"/>
  <c r="AH1398" i="59"/>
  <c r="AH1399" i="59"/>
  <c r="AH1400" i="59"/>
  <c r="AH1401" i="59"/>
  <c r="AH1402" i="59"/>
  <c r="AH1403" i="59"/>
  <c r="AH1404" i="59"/>
  <c r="AH1405" i="59"/>
  <c r="AH1406" i="59"/>
  <c r="AH1407" i="59"/>
  <c r="AH1408" i="59"/>
  <c r="AH1409" i="59"/>
  <c r="AH1410" i="59"/>
  <c r="AH1411" i="59"/>
  <c r="AH1412" i="59"/>
  <c r="AH1413" i="59"/>
  <c r="AH1414" i="59"/>
  <c r="AH1415" i="59"/>
  <c r="AH1416" i="59"/>
  <c r="AH1417" i="59"/>
  <c r="AH1418" i="59"/>
  <c r="AH1419" i="59"/>
  <c r="AH1420" i="59"/>
  <c r="AH1421" i="59"/>
  <c r="AH1422" i="59"/>
  <c r="AH1423" i="59"/>
  <c r="AH1424" i="59"/>
  <c r="AH1425" i="59"/>
  <c r="AH1426" i="59"/>
  <c r="AH1427" i="59"/>
  <c r="AH1428" i="59"/>
  <c r="AH1429" i="59"/>
  <c r="AH1430" i="59"/>
  <c r="AH1431" i="59"/>
  <c r="AH1432" i="59"/>
  <c r="AH1433" i="59"/>
  <c r="AH1434" i="59"/>
  <c r="AH1435" i="59"/>
  <c r="AH1436" i="59"/>
  <c r="AH1437" i="59"/>
  <c r="AH1438" i="59"/>
  <c r="AH1439" i="59"/>
  <c r="AH1440" i="59"/>
  <c r="AH1441" i="59"/>
  <c r="AH1442" i="59"/>
  <c r="AH1443" i="59"/>
  <c r="AH1444" i="59"/>
  <c r="AH1445" i="59"/>
  <c r="AH1446" i="59"/>
  <c r="AH1447" i="59"/>
  <c r="AH1448" i="59"/>
  <c r="AH1449" i="59"/>
  <c r="AH1450" i="59"/>
  <c r="AH1451" i="59"/>
  <c r="AH1452" i="59"/>
  <c r="AH1453" i="59"/>
  <c r="AH1454" i="59"/>
  <c r="AH1455" i="59"/>
  <c r="AH1456" i="59"/>
  <c r="AH1457" i="59"/>
  <c r="AH1458" i="59"/>
  <c r="AH1459" i="59"/>
  <c r="AH1460" i="59"/>
  <c r="AH1461" i="59"/>
  <c r="AH1462" i="59"/>
  <c r="AH1463" i="59"/>
  <c r="AH1464" i="59"/>
  <c r="AH1465" i="59"/>
  <c r="AH1466" i="59"/>
  <c r="AH1467" i="59"/>
  <c r="AH1468" i="59"/>
  <c r="AH1469" i="59"/>
  <c r="AH1470" i="59"/>
  <c r="AH1471" i="59"/>
  <c r="AH1472" i="59"/>
  <c r="AH1473" i="59"/>
  <c r="AH1474" i="59"/>
  <c r="AH1475" i="59"/>
  <c r="AH1476" i="59"/>
  <c r="AH1477" i="59"/>
  <c r="AH1478" i="59"/>
  <c r="AH1479" i="59"/>
  <c r="AH1480" i="59"/>
  <c r="AH1481" i="59"/>
  <c r="AH1482" i="59"/>
  <c r="AH1483" i="59"/>
  <c r="AH1484" i="59"/>
  <c r="AH1485" i="59"/>
  <c r="AH1486" i="59"/>
  <c r="AH1487" i="59"/>
  <c r="AH1488" i="59"/>
  <c r="AH1489" i="59"/>
  <c r="AH1490" i="59"/>
  <c r="AH1491" i="59"/>
  <c r="AH1492" i="59"/>
  <c r="AH1493" i="59"/>
  <c r="AH1494" i="59"/>
  <c r="AH1495" i="59"/>
  <c r="AH1496" i="59"/>
  <c r="AH1497" i="59"/>
  <c r="AH1498" i="59"/>
  <c r="AH1499" i="59"/>
  <c r="AH1500" i="59"/>
  <c r="AH1501" i="59"/>
  <c r="AH1502" i="59"/>
  <c r="AH1503" i="59"/>
  <c r="AH1504" i="59"/>
  <c r="AH1505" i="59"/>
  <c r="AH1506" i="59"/>
  <c r="AH1507" i="59"/>
  <c r="AH1508" i="59"/>
  <c r="AH1509" i="59"/>
  <c r="AH1510" i="59"/>
  <c r="AH1511" i="59"/>
  <c r="AH1512" i="59"/>
  <c r="AH1513" i="59"/>
  <c r="AH1514" i="59"/>
  <c r="AH1515" i="59"/>
  <c r="AH1516" i="59"/>
  <c r="AH1517" i="59"/>
  <c r="AH1518" i="59"/>
  <c r="AH1519" i="59"/>
  <c r="AH1520" i="59"/>
  <c r="AH1521" i="59"/>
  <c r="AH1522" i="59"/>
  <c r="AH1523" i="59"/>
  <c r="AH1524" i="59"/>
  <c r="AH1525" i="59"/>
  <c r="AH1526" i="59"/>
  <c r="AH1527" i="59"/>
  <c r="AH1528" i="59"/>
  <c r="AH1529" i="59"/>
  <c r="AH1530" i="59"/>
  <c r="AH1531" i="59"/>
  <c r="AH1532" i="59"/>
  <c r="AH1533" i="59"/>
  <c r="AH1534" i="59"/>
  <c r="AH1535" i="59"/>
  <c r="AH1536" i="59"/>
  <c r="AH1537" i="59"/>
  <c r="AH1538" i="59"/>
  <c r="AH1539" i="59"/>
  <c r="AH1540" i="59"/>
  <c r="AH1541" i="59"/>
  <c r="AH1542" i="59"/>
  <c r="AH1543" i="59"/>
  <c r="AH1544" i="59"/>
  <c r="AH1545" i="59"/>
  <c r="AH1546" i="59"/>
  <c r="AH1547" i="59"/>
  <c r="AH1548" i="59"/>
  <c r="AH1549" i="59"/>
  <c r="AH1550" i="59"/>
  <c r="AH1551" i="59"/>
  <c r="AH1552" i="59"/>
  <c r="AH1553" i="59"/>
  <c r="AH1554" i="59"/>
  <c r="AH1555" i="59"/>
  <c r="AH1556" i="59"/>
  <c r="AH1557" i="59"/>
  <c r="AH1558" i="59"/>
  <c r="AH1559" i="59"/>
  <c r="AH1560" i="59"/>
  <c r="AH1561" i="59"/>
  <c r="AH1562" i="59"/>
  <c r="AH1563" i="59"/>
  <c r="AH1564" i="59"/>
  <c r="AH1565" i="59"/>
  <c r="AH1566" i="59"/>
  <c r="AH1567" i="59"/>
  <c r="AH1568" i="59"/>
  <c r="AH1569" i="59"/>
  <c r="AH1570" i="59"/>
  <c r="AH1571" i="59"/>
  <c r="AH1572" i="59"/>
  <c r="AH1573" i="59"/>
  <c r="AH1574" i="59"/>
  <c r="AH1575" i="59"/>
  <c r="AH1576" i="59"/>
  <c r="AH1577" i="59"/>
  <c r="AH1578" i="59"/>
  <c r="AH1579" i="59"/>
  <c r="AH1580" i="59"/>
  <c r="AH1581" i="59"/>
  <c r="AH1582" i="59"/>
  <c r="AH1583" i="59"/>
  <c r="AH1584" i="59"/>
  <c r="AH1585" i="59"/>
  <c r="AH1586" i="59"/>
  <c r="AH1587" i="59"/>
  <c r="AH1588" i="59"/>
  <c r="AH1589" i="59"/>
  <c r="AH1590" i="59"/>
  <c r="AH1591" i="59"/>
  <c r="AH1592" i="59"/>
  <c r="AH1593" i="59"/>
  <c r="AH1594" i="59"/>
  <c r="AH1595" i="59"/>
  <c r="AH1596" i="59"/>
  <c r="AH1597" i="59"/>
  <c r="AH1598" i="59"/>
  <c r="AH1599" i="59"/>
  <c r="AH1600" i="59"/>
  <c r="AH1601" i="59"/>
  <c r="AH1602" i="59"/>
  <c r="AH1603" i="59"/>
  <c r="AH1604" i="59"/>
  <c r="AH1605" i="59"/>
  <c r="AH1606" i="59"/>
  <c r="AH1607" i="59"/>
  <c r="AH1608" i="59"/>
  <c r="AH1609" i="59"/>
  <c r="AH1610" i="59"/>
  <c r="AH1611" i="59"/>
  <c r="AH1612" i="59"/>
  <c r="AH1613" i="59"/>
  <c r="AH1614" i="59"/>
  <c r="AH1615" i="59"/>
  <c r="AH1616" i="59"/>
  <c r="AH1617" i="59"/>
  <c r="AH1618" i="59"/>
  <c r="AH1619" i="59"/>
  <c r="AH1620" i="59"/>
  <c r="AH1621" i="59"/>
  <c r="AH1622" i="59"/>
  <c r="AH1623" i="59"/>
  <c r="AH1624" i="59"/>
  <c r="AH1625" i="59"/>
  <c r="AH1626" i="59"/>
  <c r="AH1627" i="59"/>
  <c r="AH1628" i="59"/>
  <c r="AH1629" i="59"/>
  <c r="AH1630" i="59"/>
  <c r="AH1631" i="59"/>
  <c r="AH1632" i="59"/>
  <c r="AH1633" i="59"/>
  <c r="AH1634" i="59"/>
  <c r="AH1635" i="59"/>
  <c r="AH1636" i="59"/>
  <c r="AH1637" i="59"/>
  <c r="AH1638" i="59"/>
  <c r="AH1639" i="59"/>
  <c r="AH1640" i="59"/>
  <c r="AH1641" i="59"/>
  <c r="AH1642" i="59"/>
  <c r="AH1643" i="59"/>
  <c r="AH1644" i="59"/>
  <c r="AH1645" i="59"/>
  <c r="AH1646" i="59"/>
  <c r="AH1647" i="59"/>
  <c r="AH1648" i="59"/>
  <c r="AH1649" i="59"/>
  <c r="AH1650" i="59"/>
  <c r="AH1651" i="59"/>
  <c r="AH1652" i="59"/>
  <c r="AH1653" i="59"/>
  <c r="AH1654" i="59"/>
  <c r="AH1655" i="59"/>
  <c r="AH1656" i="59"/>
  <c r="AH1657" i="59"/>
  <c r="AH1658" i="59"/>
  <c r="AH1659" i="59"/>
  <c r="AH1660" i="59"/>
  <c r="AH1661" i="59"/>
  <c r="AH1662" i="59"/>
  <c r="AH1663" i="59"/>
  <c r="AH1664" i="59"/>
  <c r="AH1665" i="59"/>
  <c r="AH1666" i="59"/>
  <c r="AH1667" i="59"/>
  <c r="AH1668" i="59"/>
  <c r="AH1669" i="59"/>
  <c r="AH1670" i="59"/>
  <c r="AH1671" i="59"/>
  <c r="AH1672" i="59"/>
  <c r="AH1673" i="59"/>
  <c r="AH1674" i="59"/>
  <c r="AH1675" i="59"/>
  <c r="AH1676" i="59"/>
  <c r="AH1677" i="59"/>
  <c r="AH1678" i="59"/>
  <c r="AH1679" i="59"/>
  <c r="AH1680" i="59"/>
  <c r="AH1681" i="59"/>
  <c r="AH1682" i="59"/>
  <c r="AH1683" i="59"/>
  <c r="AH1684" i="59"/>
  <c r="AH1685" i="59"/>
  <c r="AH1686" i="59"/>
  <c r="AH1687" i="59"/>
  <c r="AH1688" i="59"/>
  <c r="AH1689" i="59"/>
  <c r="AH1690" i="59"/>
  <c r="AH1691" i="59"/>
  <c r="AH1692" i="59"/>
  <c r="AH1693" i="59"/>
  <c r="AH1694" i="59"/>
  <c r="AH1695" i="59"/>
  <c r="AH1696" i="59"/>
  <c r="AH1697" i="59"/>
  <c r="AH1698" i="59"/>
  <c r="AH1699" i="59"/>
  <c r="AH1700" i="59"/>
  <c r="AH1701" i="59"/>
  <c r="AH1702" i="59"/>
  <c r="AH1703" i="59"/>
  <c r="AH1704" i="59"/>
  <c r="AH1705" i="59"/>
  <c r="AH1706" i="59"/>
  <c r="AH1707" i="59"/>
  <c r="AH1708" i="59"/>
  <c r="AH1709" i="59"/>
  <c r="AH1710" i="59"/>
  <c r="AH1711" i="59"/>
  <c r="AH1712" i="59"/>
  <c r="AH1713" i="59"/>
  <c r="AH1714" i="59"/>
  <c r="AH1715" i="59"/>
  <c r="AH1716" i="59"/>
  <c r="AH1717" i="59"/>
  <c r="AH1718" i="59"/>
  <c r="AH1719" i="59"/>
  <c r="AH1720" i="59"/>
  <c r="AH1721" i="59"/>
  <c r="AH1722" i="59"/>
  <c r="AH1723" i="59"/>
  <c r="AH1724" i="59"/>
  <c r="AH1725" i="59"/>
  <c r="AH1726" i="59"/>
  <c r="AH1727" i="59"/>
  <c r="AH1728" i="59"/>
  <c r="AH1729" i="59"/>
  <c r="AH1730" i="59"/>
  <c r="AH1731" i="59"/>
  <c r="AH1732" i="59"/>
  <c r="AH1733" i="59"/>
  <c r="AH1734" i="59"/>
  <c r="AH1735" i="59"/>
  <c r="AH1736" i="59"/>
  <c r="AH1737" i="59"/>
  <c r="AH1738" i="59"/>
  <c r="AH1739" i="59"/>
  <c r="AH1740" i="59"/>
  <c r="AH1741" i="59"/>
  <c r="AH1742" i="59"/>
  <c r="AH1743" i="59"/>
  <c r="AH1744" i="59"/>
  <c r="AH1745" i="59"/>
  <c r="AH1746" i="59"/>
  <c r="AH1747" i="59"/>
  <c r="AH1748" i="59"/>
  <c r="AH1749" i="59"/>
  <c r="AH1750" i="59"/>
  <c r="AH1751" i="59"/>
  <c r="AH1752" i="59"/>
  <c r="AH1753" i="59"/>
  <c r="AH1754" i="59"/>
  <c r="AH1755" i="59"/>
  <c r="AH1756" i="59"/>
  <c r="AH1757" i="59"/>
  <c r="AH1758" i="59"/>
  <c r="AH1759" i="59"/>
  <c r="AH1760" i="59"/>
  <c r="AH1761" i="59"/>
  <c r="AH1762" i="59"/>
  <c r="AH1763" i="59"/>
  <c r="AH1764" i="59"/>
  <c r="AH1765" i="59"/>
  <c r="AH1766" i="59"/>
  <c r="AH1767" i="59"/>
  <c r="AH1768" i="59"/>
  <c r="AH1769" i="59"/>
  <c r="AH1770" i="59"/>
  <c r="AH1771" i="59"/>
  <c r="AH1772" i="59"/>
  <c r="AH1773" i="59"/>
  <c r="AH1774" i="59"/>
  <c r="AH1775" i="59"/>
  <c r="AH1776" i="59"/>
  <c r="AH1777" i="59"/>
  <c r="AH1778" i="59"/>
  <c r="AH1779" i="59"/>
  <c r="AH1780" i="59"/>
  <c r="AH1781" i="59"/>
  <c r="AH1782" i="59"/>
  <c r="AH1783" i="59"/>
  <c r="AH1784" i="59"/>
  <c r="AH1785" i="59"/>
  <c r="AH1786" i="59"/>
  <c r="AH1787" i="59"/>
  <c r="AH1788" i="59"/>
  <c r="AH1789" i="59"/>
  <c r="AH1790" i="59"/>
  <c r="AH1791" i="59"/>
  <c r="AH1792" i="59"/>
  <c r="AH1793" i="59"/>
  <c r="AH1794" i="59"/>
  <c r="AH1795" i="59"/>
  <c r="AH1796" i="59"/>
  <c r="AH1797" i="59"/>
  <c r="AH1798" i="59"/>
  <c r="AH1799" i="59"/>
  <c r="AH1800" i="59"/>
  <c r="AH1801" i="59"/>
  <c r="AH1802" i="59"/>
  <c r="AH1803" i="59"/>
  <c r="AH1804" i="59"/>
  <c r="AH1805" i="59"/>
  <c r="AH1806" i="59"/>
  <c r="AH1807" i="59"/>
  <c r="AH1808" i="59"/>
  <c r="AH1809" i="59"/>
  <c r="AH1810" i="59"/>
  <c r="AH1811" i="59"/>
  <c r="AH1812" i="59"/>
  <c r="AH1813" i="59"/>
  <c r="AH1814" i="59"/>
  <c r="AH1815" i="59"/>
  <c r="AH1816" i="59"/>
  <c r="AH1817" i="59"/>
  <c r="AH1818" i="59"/>
  <c r="AH1819" i="59"/>
  <c r="AH1820" i="59"/>
  <c r="AH1821" i="59"/>
  <c r="AH1822" i="59"/>
  <c r="AH1823" i="59"/>
  <c r="AH1824" i="59"/>
  <c r="AH1825" i="59"/>
  <c r="AH1826" i="59"/>
  <c r="AH1827" i="59"/>
  <c r="AH1828" i="59"/>
  <c r="AH1829" i="59"/>
  <c r="AH1830" i="59"/>
  <c r="AH1831" i="59"/>
  <c r="AH1832" i="59"/>
  <c r="AH1833" i="59"/>
  <c r="AH1834" i="59"/>
  <c r="AH1835" i="59"/>
  <c r="AH1836" i="59"/>
  <c r="AH1837" i="59"/>
  <c r="AH1838" i="59"/>
  <c r="AH1839" i="59"/>
  <c r="AH1840" i="59"/>
  <c r="AH1841" i="59"/>
  <c r="AH1842" i="59"/>
  <c r="AH1843" i="59"/>
  <c r="AH1844" i="59"/>
  <c r="AH1845" i="59"/>
  <c r="AH1846" i="59"/>
  <c r="AH1847" i="59"/>
  <c r="AH1848" i="59"/>
  <c r="AH1849" i="59"/>
  <c r="AH1850" i="59"/>
  <c r="AH1851" i="59"/>
  <c r="AH1852" i="59"/>
  <c r="AH1853" i="59"/>
  <c r="AH1854" i="59"/>
  <c r="AH1855" i="59"/>
  <c r="AH1856" i="59"/>
  <c r="AH1857" i="59"/>
  <c r="AH1858" i="59"/>
  <c r="AH1859" i="59"/>
  <c r="AH1860" i="59"/>
  <c r="AH1861" i="59"/>
  <c r="AH1862" i="59"/>
  <c r="AH1863" i="59"/>
  <c r="AH1864" i="59"/>
  <c r="AH1865" i="59"/>
  <c r="AH1866" i="59"/>
  <c r="AH1867" i="59"/>
  <c r="AH1868" i="59"/>
  <c r="AH1869" i="59"/>
  <c r="AH1870" i="59"/>
  <c r="AH1871" i="59"/>
  <c r="AH1872" i="59"/>
  <c r="AH1873" i="59"/>
  <c r="AH1874" i="59"/>
  <c r="AH1875" i="59"/>
  <c r="AH1876" i="59"/>
  <c r="AH1877" i="59"/>
  <c r="AH1878" i="59"/>
  <c r="AH1879" i="59"/>
  <c r="AH1880" i="59"/>
  <c r="AH1881" i="59"/>
  <c r="AH1882" i="59"/>
  <c r="AH1883" i="59"/>
  <c r="AH1884" i="59"/>
  <c r="AH1885" i="59"/>
  <c r="AH1886" i="59"/>
  <c r="AH1887" i="59"/>
  <c r="AH1888" i="59"/>
  <c r="AH1889" i="59"/>
  <c r="AH1890" i="59"/>
  <c r="AH1891" i="59"/>
  <c r="AH1892" i="59"/>
  <c r="AH1893" i="59"/>
  <c r="AH1894" i="59"/>
  <c r="AH1895" i="59"/>
  <c r="AH1896" i="59"/>
  <c r="AH1897" i="59"/>
  <c r="AH1898" i="59"/>
  <c r="AH1899" i="59"/>
  <c r="AH1900" i="59"/>
  <c r="AH1901" i="59"/>
  <c r="AH1902" i="59"/>
  <c r="AH1903" i="59"/>
  <c r="AH1904" i="59"/>
  <c r="AH1905" i="59"/>
  <c r="AH1906" i="59"/>
  <c r="AH1907" i="59"/>
  <c r="AH1908" i="59"/>
  <c r="AH1909" i="59"/>
  <c r="AH1910" i="59"/>
  <c r="AH1911" i="59"/>
  <c r="AH1912" i="59"/>
  <c r="AH1913" i="59"/>
  <c r="AH1914" i="59"/>
  <c r="AH1915" i="59"/>
  <c r="AH1916" i="59"/>
  <c r="AH1917" i="59"/>
  <c r="AH1918" i="59"/>
  <c r="AH1919" i="59"/>
  <c r="AH1920" i="59"/>
  <c r="AH1921" i="59"/>
  <c r="AH1922" i="59"/>
  <c r="AH1923" i="59"/>
  <c r="AH1924" i="59"/>
  <c r="AH1925" i="59"/>
  <c r="AH1926" i="59"/>
  <c r="AH1927" i="59"/>
  <c r="AH1928" i="59"/>
  <c r="AH1929" i="59"/>
  <c r="AH1930" i="59"/>
  <c r="AH1931" i="59"/>
  <c r="AH1932" i="59"/>
  <c r="AH1933" i="59"/>
  <c r="AH1934" i="59"/>
  <c r="AH1935" i="59"/>
  <c r="AH1936" i="59"/>
  <c r="AH1937" i="59"/>
  <c r="AH1938" i="59"/>
  <c r="AH1939" i="59"/>
  <c r="AH1940" i="59"/>
  <c r="AH1941" i="59"/>
  <c r="AH1942" i="59"/>
  <c r="AH1943" i="59"/>
  <c r="AH1944" i="59"/>
  <c r="AH1945" i="59"/>
  <c r="AH1946" i="59"/>
  <c r="AH1947" i="59"/>
  <c r="AH1948" i="59"/>
  <c r="AH1949" i="59"/>
  <c r="AH1950" i="59"/>
  <c r="AH1951" i="59"/>
  <c r="AH1952" i="59"/>
  <c r="AH1953" i="59"/>
  <c r="AH1954" i="59"/>
  <c r="AH1955" i="59"/>
  <c r="AH1956" i="59"/>
  <c r="AH1957" i="59"/>
  <c r="AH1958" i="59"/>
  <c r="AH1959" i="59"/>
  <c r="AH1960" i="59"/>
  <c r="AH1961" i="59"/>
  <c r="AH1962" i="59"/>
  <c r="AH1963" i="59"/>
  <c r="AH1964" i="59"/>
  <c r="AH1965" i="59"/>
  <c r="AH1966" i="59"/>
  <c r="AH1967" i="59"/>
  <c r="AH1968" i="59"/>
  <c r="AH1969" i="59"/>
  <c r="AH1970" i="59"/>
  <c r="AH1971" i="59"/>
  <c r="AH1972" i="59"/>
  <c r="AH1973" i="59"/>
  <c r="AH1974" i="59"/>
  <c r="AH1975" i="59"/>
  <c r="AH1976" i="59"/>
  <c r="AH1977" i="59"/>
  <c r="AH1978" i="59"/>
  <c r="AH1979" i="59"/>
  <c r="AH1980" i="59"/>
  <c r="AH1981" i="59"/>
  <c r="AH1982" i="59"/>
  <c r="AH1983" i="59"/>
  <c r="AH1984" i="59"/>
  <c r="AH1985" i="59"/>
  <c r="AH1986" i="59"/>
  <c r="AH1987" i="59"/>
  <c r="AH1988" i="59"/>
  <c r="AH1989" i="59"/>
  <c r="AH1990" i="59"/>
  <c r="AH1991" i="59"/>
  <c r="AH1992" i="59"/>
  <c r="AH1993" i="59"/>
  <c r="AH1994" i="59"/>
  <c r="AH1995" i="59"/>
  <c r="AH1996" i="59"/>
  <c r="AH1997" i="59"/>
  <c r="AH1998" i="59"/>
  <c r="AH1999" i="59"/>
  <c r="AH2000" i="59"/>
  <c r="AH2001" i="59"/>
  <c r="AH2002" i="59"/>
  <c r="AH2003" i="59"/>
  <c r="AH2004" i="59"/>
  <c r="AH2005" i="59"/>
  <c r="AH2006" i="59"/>
  <c r="AH2007" i="59"/>
  <c r="AH2008" i="59"/>
  <c r="AH2009" i="59"/>
  <c r="AH2010" i="59"/>
  <c r="AH2011" i="59"/>
  <c r="AH2012" i="59"/>
  <c r="AH2013" i="59"/>
  <c r="AH2014" i="59"/>
  <c r="AH2015" i="59"/>
  <c r="AH2016" i="59"/>
  <c r="AH2017" i="59"/>
  <c r="AH2018" i="59"/>
  <c r="AH2019" i="59"/>
  <c r="AH2020" i="59"/>
  <c r="AH2021" i="59"/>
  <c r="AH2022" i="59"/>
  <c r="AH2023" i="59"/>
  <c r="AH2024" i="59"/>
  <c r="AH2025" i="59"/>
  <c r="AH2026" i="59"/>
  <c r="AH2027" i="59"/>
  <c r="AH2028" i="59"/>
  <c r="AH2029" i="59"/>
  <c r="AH2030" i="59"/>
  <c r="AH2031" i="59"/>
  <c r="AH2032" i="59"/>
  <c r="AH2033" i="59"/>
  <c r="AH2034" i="59"/>
  <c r="AH2035" i="59"/>
  <c r="AH2036" i="59"/>
  <c r="AH2037" i="59"/>
  <c r="AH2038" i="59"/>
  <c r="AH2039" i="59"/>
  <c r="AH2040" i="59"/>
  <c r="AH2041" i="59"/>
  <c r="AH2042" i="59"/>
  <c r="AH2043" i="59"/>
  <c r="AH2044" i="59"/>
  <c r="AH2045" i="59"/>
  <c r="AH2046" i="59"/>
  <c r="AH2047" i="59"/>
  <c r="AH2048" i="59"/>
  <c r="AH2049" i="59"/>
  <c r="AH2050" i="59"/>
  <c r="AH2051" i="59"/>
  <c r="AH2052" i="59"/>
  <c r="AH2053" i="59"/>
  <c r="AH2054" i="59"/>
  <c r="AH2055" i="59"/>
  <c r="AH2056" i="59"/>
  <c r="AH2057" i="59"/>
  <c r="AH2058" i="59"/>
  <c r="AH2059" i="59"/>
  <c r="AH2060" i="59"/>
  <c r="AH2061" i="59"/>
  <c r="AH2062" i="59"/>
  <c r="AH2063" i="59"/>
  <c r="AH2064" i="59"/>
  <c r="AH2065" i="59"/>
  <c r="AH2066" i="59"/>
  <c r="AH2067" i="59"/>
  <c r="AH2068" i="59"/>
  <c r="AH2069" i="59"/>
  <c r="AH2070" i="59"/>
  <c r="AH2071" i="59"/>
  <c r="AH2072" i="59"/>
  <c r="AH2073" i="59"/>
  <c r="AH2074" i="59"/>
  <c r="AH2075" i="59"/>
  <c r="AH2076" i="59"/>
  <c r="AH2077" i="59"/>
  <c r="AH2078" i="59"/>
  <c r="AH2079" i="59"/>
  <c r="AH2080" i="59"/>
  <c r="AH2081" i="59"/>
  <c r="AH2082" i="59"/>
  <c r="AH2083" i="59"/>
  <c r="AH2084" i="59"/>
  <c r="AH2085" i="59"/>
  <c r="AH2086" i="59"/>
  <c r="AH2087" i="59"/>
  <c r="AH2088" i="59"/>
  <c r="AH2089" i="59"/>
  <c r="AH2090" i="59"/>
  <c r="AH2091" i="59"/>
  <c r="AH2092" i="59"/>
  <c r="AH2093" i="59"/>
  <c r="AH2094" i="59"/>
  <c r="AH2095" i="59"/>
  <c r="AH2096" i="59"/>
  <c r="AH2097" i="59"/>
  <c r="AH2098" i="59"/>
  <c r="AH2099" i="59"/>
  <c r="AH2100" i="59"/>
  <c r="AH2101" i="59"/>
  <c r="AH2102" i="59"/>
  <c r="AH2103" i="59"/>
  <c r="AH2104" i="59"/>
  <c r="AH2105" i="59"/>
  <c r="AH2106" i="59"/>
  <c r="AH2107" i="59"/>
  <c r="AH2108" i="59"/>
  <c r="AH2109" i="59"/>
  <c r="AH2110" i="59"/>
  <c r="AH2111" i="59"/>
  <c r="AH2112" i="59"/>
  <c r="AH2113" i="59"/>
  <c r="AH2114" i="59"/>
  <c r="AH2115" i="59"/>
  <c r="AH2116" i="59"/>
  <c r="AH2117" i="59"/>
  <c r="AH2118" i="59"/>
  <c r="AH2119" i="59"/>
  <c r="AH2120" i="59"/>
  <c r="AH2121" i="59"/>
  <c r="AH2122" i="59"/>
  <c r="AH2123" i="59"/>
  <c r="AH2124" i="59"/>
  <c r="AH2125" i="59"/>
  <c r="AH2126" i="59"/>
  <c r="AH2127" i="59"/>
  <c r="AH2128" i="59"/>
  <c r="AH2129" i="59"/>
  <c r="AH2130" i="59"/>
  <c r="AH2131" i="59"/>
  <c r="AH2132" i="59"/>
  <c r="AH2133" i="59"/>
  <c r="AH2134" i="59"/>
  <c r="AH2135" i="59"/>
  <c r="AH2136" i="59"/>
  <c r="AH2137" i="59"/>
  <c r="AH2138" i="59"/>
  <c r="AH2139" i="59"/>
  <c r="AH2140" i="59"/>
  <c r="AH2141" i="59"/>
  <c r="AH2142" i="59"/>
  <c r="AH2143" i="59"/>
  <c r="AH2144" i="59"/>
  <c r="AH2145" i="59"/>
  <c r="AH2146" i="59"/>
  <c r="AH2147" i="59"/>
  <c r="AH2148" i="59"/>
  <c r="AH2149" i="59"/>
  <c r="AH2150" i="59"/>
  <c r="AH2151" i="59"/>
  <c r="AH2152" i="59"/>
  <c r="AH2153" i="59"/>
  <c r="AH2154" i="59"/>
  <c r="AH2155" i="59"/>
  <c r="AH2156" i="59"/>
  <c r="AH2157" i="59"/>
  <c r="AH2158" i="59"/>
  <c r="AH2159" i="59"/>
  <c r="AH2160" i="59"/>
  <c r="AH2161" i="59"/>
  <c r="AH2162" i="59"/>
  <c r="AH2163" i="59"/>
  <c r="AH2164" i="59"/>
  <c r="AH2165" i="59"/>
  <c r="AH2166" i="59"/>
  <c r="AH2167" i="59"/>
  <c r="AH2168" i="59"/>
  <c r="AH2169" i="59"/>
  <c r="AH2170" i="59"/>
  <c r="AH2171" i="59"/>
  <c r="AH2172" i="59"/>
  <c r="AH2173" i="59"/>
  <c r="AH2174" i="59"/>
  <c r="AH2175" i="59"/>
  <c r="AH2176" i="59"/>
  <c r="AH2177" i="59"/>
  <c r="AH2178" i="59"/>
  <c r="AH2179" i="59"/>
  <c r="AH2180" i="59"/>
  <c r="AH2181" i="59"/>
  <c r="AH2182" i="59"/>
  <c r="AH2183" i="59"/>
  <c r="AH2184" i="59"/>
  <c r="AH2185" i="59"/>
  <c r="AH2186" i="59"/>
  <c r="AH2187" i="59"/>
  <c r="AH2188" i="59"/>
  <c r="AH2189" i="59"/>
  <c r="AH2190" i="59"/>
  <c r="AH2191" i="59"/>
  <c r="AH2192" i="59"/>
  <c r="AH2193" i="59"/>
  <c r="AH2194" i="59"/>
  <c r="AH2195" i="59"/>
  <c r="AH2196" i="59"/>
  <c r="AH2197" i="59"/>
  <c r="AH2198" i="59"/>
  <c r="AH2199" i="59"/>
  <c r="AH2200" i="59"/>
  <c r="AH2201" i="59"/>
  <c r="AH2202" i="59"/>
  <c r="AH2203" i="59"/>
  <c r="AH2204" i="59"/>
  <c r="AH2205" i="59"/>
  <c r="AH2206" i="59"/>
  <c r="AH2207" i="59"/>
  <c r="AH2208" i="59"/>
  <c r="AH2209" i="59"/>
  <c r="AH2210" i="59"/>
  <c r="AH2211" i="59"/>
  <c r="AH2212" i="59"/>
  <c r="AH2213" i="59"/>
  <c r="AH2214" i="59"/>
  <c r="AH2215" i="59"/>
  <c r="AH2216" i="59"/>
  <c r="AH2217" i="59"/>
  <c r="AH2218" i="59"/>
  <c r="AH2219" i="59"/>
  <c r="AH2220" i="59"/>
  <c r="AH2221" i="59"/>
  <c r="AH2222" i="59"/>
  <c r="AH2223" i="59"/>
  <c r="AH2224" i="59"/>
  <c r="AH2225" i="59"/>
  <c r="AH2226" i="59"/>
  <c r="AH2227" i="59"/>
  <c r="AH2228" i="59"/>
  <c r="AH2229" i="59"/>
  <c r="AH2230" i="59"/>
  <c r="AH2231" i="59"/>
  <c r="AH2232" i="59"/>
  <c r="AH2233" i="59"/>
  <c r="AH2234" i="59"/>
  <c r="AH2235" i="59"/>
  <c r="AH2236" i="59"/>
  <c r="AH2237" i="59"/>
  <c r="AH2238" i="59"/>
  <c r="AH2239" i="59"/>
  <c r="AH2240" i="59"/>
  <c r="AH2241" i="59"/>
  <c r="AH2242" i="59"/>
  <c r="AH2243" i="59"/>
  <c r="AH2244" i="59"/>
  <c r="AH2245" i="59"/>
  <c r="AH2246" i="59"/>
  <c r="AH2247" i="59"/>
  <c r="AH2248" i="59"/>
  <c r="AH2249" i="59"/>
  <c r="AH2250" i="59"/>
  <c r="AH2251" i="59"/>
  <c r="AH2252" i="59"/>
  <c r="AH2253" i="59"/>
  <c r="AH2254" i="59"/>
  <c r="AH2255" i="59"/>
  <c r="AH2256" i="59"/>
  <c r="AH2257" i="59"/>
  <c r="AH2258" i="59"/>
  <c r="AH2259" i="59"/>
  <c r="AH2260" i="59"/>
  <c r="AH2261" i="59"/>
  <c r="AH2262" i="59"/>
  <c r="AH2263" i="59"/>
  <c r="AH2264" i="59"/>
  <c r="AH2265" i="59"/>
  <c r="AH2266" i="59"/>
  <c r="AH2267" i="59"/>
  <c r="AH2268" i="59"/>
  <c r="AH2269" i="59"/>
  <c r="AH2270" i="59"/>
  <c r="AH2271" i="59"/>
  <c r="AH2272" i="59"/>
  <c r="AH2273" i="59"/>
  <c r="AH2274" i="59"/>
  <c r="AH2275" i="59"/>
  <c r="AH2276" i="59"/>
  <c r="AH2277" i="59"/>
  <c r="AH2278" i="59"/>
  <c r="AH2279" i="59"/>
  <c r="AH2280" i="59"/>
  <c r="AH2281" i="59"/>
  <c r="AH2282" i="59"/>
  <c r="AH2283" i="59"/>
  <c r="AH2284" i="59"/>
  <c r="AH2285" i="59"/>
  <c r="AH2286" i="59"/>
  <c r="AH2287" i="59"/>
  <c r="AH2288" i="59"/>
  <c r="AH2289" i="59"/>
  <c r="AH2290" i="59"/>
  <c r="AH2291" i="59"/>
  <c r="AH2292" i="59"/>
  <c r="AH2293" i="59"/>
  <c r="AH2294" i="59"/>
  <c r="AH2295" i="59"/>
  <c r="AH2296" i="59"/>
  <c r="AH2297" i="59"/>
  <c r="AH2298" i="59"/>
  <c r="AH2299" i="59"/>
  <c r="AH2300" i="59"/>
  <c r="AH2301" i="59"/>
  <c r="AH2302" i="59"/>
  <c r="AH2303" i="59"/>
  <c r="AH2304" i="59"/>
  <c r="AH2305" i="59"/>
  <c r="AH2306" i="59"/>
  <c r="AH2307" i="59"/>
  <c r="AH2308" i="59"/>
  <c r="AH2309" i="59"/>
  <c r="AH2310" i="59"/>
  <c r="AH2311" i="59"/>
  <c r="AH2312" i="59"/>
  <c r="AH2313" i="59"/>
  <c r="AH2314" i="59"/>
  <c r="AH2315" i="59"/>
  <c r="AH2316" i="59"/>
  <c r="AH2317" i="59"/>
  <c r="AH2318" i="59"/>
  <c r="AH2319" i="59"/>
  <c r="AH2320" i="59"/>
  <c r="AH2321" i="59"/>
  <c r="AH2322" i="59"/>
  <c r="AH2323" i="59"/>
  <c r="AH2324" i="59"/>
  <c r="AH2325" i="59"/>
  <c r="AH2326" i="59"/>
  <c r="AH2327" i="59"/>
  <c r="AH2328" i="59"/>
  <c r="AH2329" i="59"/>
  <c r="AH2330" i="59"/>
  <c r="AH2331" i="59"/>
  <c r="AH2332" i="59"/>
  <c r="AH2333" i="59"/>
  <c r="AH2334" i="59"/>
  <c r="AH2335" i="59"/>
  <c r="AH2336" i="59"/>
  <c r="AH2337" i="59"/>
  <c r="AH2338" i="59"/>
  <c r="AH2339" i="59"/>
  <c r="AH2340" i="59"/>
  <c r="AH2341" i="59"/>
  <c r="AH2342" i="59"/>
  <c r="AH2343" i="59"/>
  <c r="AH2344" i="59"/>
  <c r="AH2345" i="59"/>
  <c r="AH2346" i="59"/>
  <c r="AH2347" i="59"/>
  <c r="AH2348" i="59"/>
  <c r="AH2349" i="59"/>
  <c r="AH2350" i="59"/>
  <c r="AH2351" i="59"/>
  <c r="AH2352" i="59"/>
  <c r="AH2353" i="59"/>
  <c r="AH2354" i="59"/>
  <c r="AH2355" i="59"/>
  <c r="AH2356" i="59"/>
  <c r="AH2357" i="59"/>
  <c r="AH2358" i="59"/>
  <c r="AH2359" i="59"/>
  <c r="AH2360" i="59"/>
  <c r="AH2361" i="59"/>
  <c r="AH2362" i="59"/>
  <c r="AH2363" i="59"/>
  <c r="AH2364" i="59"/>
  <c r="AH2365" i="59"/>
  <c r="AH2366" i="59"/>
  <c r="AH2367" i="59"/>
  <c r="AH2368" i="59"/>
  <c r="AH2369" i="59"/>
  <c r="AH2370" i="59"/>
  <c r="AH2371" i="59"/>
  <c r="AH2372" i="59"/>
  <c r="AH2373" i="59"/>
  <c r="AH2374" i="59"/>
  <c r="AH2375" i="59"/>
  <c r="AH2376" i="59"/>
  <c r="AH2377" i="59"/>
  <c r="AH2378" i="59"/>
  <c r="AH2379" i="59"/>
  <c r="AH2380" i="59"/>
  <c r="AH2381" i="59"/>
  <c r="AH2382" i="59"/>
  <c r="AH2383" i="59"/>
  <c r="AH2384" i="59"/>
  <c r="AH2385" i="59"/>
  <c r="AH2386" i="59"/>
  <c r="AH2387" i="59"/>
  <c r="AH2388" i="59"/>
  <c r="AH2389" i="59"/>
  <c r="AH2390" i="59"/>
  <c r="AH2391" i="59"/>
  <c r="AH2392" i="59"/>
  <c r="AH2393" i="59"/>
  <c r="AH2394" i="59"/>
  <c r="AH2395" i="59"/>
  <c r="AH2396" i="59"/>
  <c r="AH2397" i="59"/>
  <c r="AH2398" i="59"/>
  <c r="AH2399" i="59"/>
  <c r="AH2400" i="59"/>
  <c r="AH2401" i="59"/>
  <c r="AH2402" i="59"/>
  <c r="AH2403" i="59"/>
  <c r="AH2404" i="59"/>
  <c r="AH2405" i="59"/>
  <c r="AH2406" i="59"/>
  <c r="AH2407" i="59"/>
  <c r="AH2408" i="59"/>
  <c r="AH2409" i="59"/>
  <c r="AH2410" i="59"/>
  <c r="AH2411" i="59"/>
  <c r="AH2412" i="59"/>
  <c r="AH2413" i="59"/>
  <c r="AH2414" i="59"/>
  <c r="AH2415" i="59"/>
  <c r="AH2416" i="59"/>
  <c r="AH2417" i="59"/>
  <c r="AH2418" i="59"/>
  <c r="AH2419" i="59"/>
  <c r="AH2420" i="59"/>
  <c r="AH2421" i="59"/>
  <c r="AH2422" i="59"/>
  <c r="AH2423" i="59"/>
  <c r="AH2424" i="59"/>
  <c r="AH2425" i="59"/>
  <c r="AH2426" i="59"/>
  <c r="AH2427" i="59"/>
  <c r="AH2428" i="59"/>
  <c r="AH2429" i="59"/>
  <c r="AH2430" i="59"/>
  <c r="AH2431" i="59"/>
  <c r="AH2432" i="59"/>
  <c r="AH2433" i="59"/>
  <c r="AH2434" i="59"/>
  <c r="AH2435" i="59"/>
  <c r="AH2436" i="59"/>
  <c r="AH2437" i="59"/>
  <c r="AH2438" i="59"/>
  <c r="AH2439" i="59"/>
  <c r="AH2440" i="59"/>
  <c r="AH2441" i="59"/>
  <c r="AH2442" i="59"/>
  <c r="AH2443" i="59"/>
  <c r="AH2444" i="59"/>
  <c r="AH2445" i="59"/>
  <c r="AH2446" i="59"/>
  <c r="AH2447" i="59"/>
  <c r="AH2448" i="59"/>
  <c r="AH2449" i="59"/>
  <c r="AH2450" i="59"/>
  <c r="AH2451" i="59"/>
  <c r="AH2452" i="59"/>
  <c r="AH2453" i="59"/>
  <c r="AH2454" i="59"/>
  <c r="AH2455" i="59"/>
  <c r="AH2456" i="59"/>
  <c r="AH2457" i="59"/>
  <c r="AH2458" i="59"/>
  <c r="AH2459" i="59"/>
  <c r="AH2460" i="59"/>
  <c r="AH2461" i="59"/>
  <c r="AH2462" i="59"/>
  <c r="AH2463" i="59"/>
  <c r="AH2464" i="59"/>
  <c r="AH2465" i="59"/>
  <c r="AH2466" i="59"/>
  <c r="AH2467" i="59"/>
  <c r="AH2468" i="59"/>
  <c r="AH2469" i="59"/>
  <c r="AH2470" i="59"/>
  <c r="AH2471" i="59"/>
  <c r="AH2472" i="59"/>
  <c r="AH2473" i="59"/>
  <c r="AH2474" i="59"/>
  <c r="AH2475" i="59"/>
  <c r="AH2476" i="59"/>
  <c r="AH2477" i="59"/>
  <c r="AH2478" i="59"/>
  <c r="AH2479" i="59"/>
  <c r="AH2480" i="59"/>
  <c r="AH2481" i="59"/>
  <c r="AH2482" i="59"/>
  <c r="AH2483" i="59"/>
  <c r="AH2484" i="59"/>
  <c r="AH2485" i="59"/>
  <c r="AH2486" i="59"/>
  <c r="AH2487" i="59"/>
  <c r="AH2488" i="59"/>
  <c r="AH2489" i="59"/>
  <c r="AH2490" i="59"/>
  <c r="AH2491" i="59"/>
  <c r="AH2492" i="59"/>
  <c r="AH2493" i="59"/>
  <c r="AH2494" i="59"/>
  <c r="AH2495" i="59"/>
  <c r="AH2496" i="59"/>
  <c r="AH2497" i="59"/>
  <c r="AH2498" i="59"/>
  <c r="AH2499" i="59"/>
  <c r="AH2500" i="59"/>
  <c r="AH2501" i="59"/>
  <c r="AH2502" i="59"/>
  <c r="AH2503" i="59"/>
  <c r="AH2504" i="59"/>
  <c r="AH2505" i="59"/>
  <c r="AH2506" i="59"/>
  <c r="AH2507" i="59"/>
  <c r="AH2508" i="59"/>
  <c r="AH2509" i="59"/>
  <c r="AH2510" i="59"/>
  <c r="AH2511" i="59"/>
  <c r="AH2512" i="59"/>
  <c r="AH2513" i="59"/>
  <c r="AH2514" i="59"/>
  <c r="AH2515" i="59"/>
  <c r="AH2516" i="59"/>
  <c r="AH2517" i="59"/>
  <c r="AH2518" i="59"/>
  <c r="AH2519" i="59"/>
  <c r="AH2520" i="59"/>
  <c r="AH2521" i="59"/>
  <c r="AH2522" i="59"/>
  <c r="AH2523" i="59"/>
  <c r="AH2524" i="59"/>
  <c r="AH2525" i="59"/>
  <c r="AH2526" i="59"/>
  <c r="AH2527" i="59"/>
  <c r="AH2528" i="59"/>
  <c r="AH2529" i="59"/>
  <c r="AH2530" i="59"/>
  <c r="AH2531" i="59"/>
  <c r="AH2532" i="59"/>
  <c r="AH2533" i="59"/>
  <c r="AH2534" i="59"/>
  <c r="AH2535" i="59"/>
  <c r="AH2536" i="59"/>
  <c r="AH2537" i="59"/>
  <c r="AH2538" i="59"/>
  <c r="AH2539" i="59"/>
  <c r="AH2540" i="59"/>
  <c r="AH2541" i="59"/>
  <c r="AH2542" i="59"/>
  <c r="AH2543" i="59"/>
  <c r="AH2544" i="59"/>
  <c r="AH2545" i="59"/>
  <c r="AH2546" i="59"/>
  <c r="AH2547" i="59"/>
  <c r="AH2548" i="59"/>
  <c r="AH2549" i="59"/>
  <c r="AH2550" i="59"/>
  <c r="AH2551" i="59"/>
  <c r="AH2552" i="59"/>
  <c r="AH2553" i="59"/>
  <c r="AH2554" i="59"/>
  <c r="AH2555" i="59"/>
  <c r="AH2556" i="59"/>
  <c r="AH2557" i="59"/>
  <c r="AH2558" i="59"/>
  <c r="AH2559" i="59"/>
  <c r="AH2560" i="59"/>
  <c r="AH2561" i="59"/>
  <c r="AH2562" i="59"/>
  <c r="AH2563" i="59"/>
  <c r="AH2564" i="59"/>
  <c r="AH2565" i="59"/>
  <c r="AH2566" i="59"/>
  <c r="AH2567" i="59"/>
  <c r="AH2568" i="59"/>
  <c r="AH2569" i="59"/>
  <c r="AH2570" i="59"/>
  <c r="AH2571" i="59"/>
  <c r="AH2572" i="59"/>
  <c r="AH2573" i="59"/>
  <c r="AH2574" i="59"/>
  <c r="AH2575" i="59"/>
  <c r="AH2576" i="59"/>
  <c r="AH2577" i="59"/>
  <c r="AH2578" i="59"/>
  <c r="AH2579" i="59"/>
  <c r="AH2580" i="59"/>
  <c r="AH2581" i="59"/>
  <c r="AH2582" i="59"/>
  <c r="AH2583" i="59"/>
  <c r="AH2584" i="59"/>
  <c r="AH2585" i="59"/>
  <c r="AH2586" i="59"/>
  <c r="AH2587" i="59"/>
  <c r="AH2588" i="59"/>
  <c r="AH2589" i="59"/>
  <c r="AH2590" i="59"/>
  <c r="AH2591" i="59"/>
  <c r="AH2592" i="59"/>
  <c r="AH2593" i="59"/>
  <c r="AH2594" i="59"/>
  <c r="AH2595" i="59"/>
  <c r="AH2596" i="59"/>
  <c r="AH2597" i="59"/>
  <c r="AH2598" i="59"/>
  <c r="AH2599" i="59"/>
  <c r="AH2600" i="59"/>
  <c r="AH2601" i="59"/>
  <c r="AH2602" i="59"/>
  <c r="AH2603" i="59"/>
  <c r="AH2604" i="59"/>
  <c r="AH2605" i="59"/>
  <c r="AH2606" i="59"/>
  <c r="AH2607" i="59"/>
  <c r="AH2608" i="59"/>
  <c r="AH2609" i="59"/>
  <c r="AH2610" i="59"/>
  <c r="AH2611" i="59"/>
  <c r="AH2612" i="59"/>
  <c r="AH2613" i="59"/>
  <c r="AH2614" i="59"/>
  <c r="AH2615" i="59"/>
  <c r="AH2616" i="59"/>
  <c r="AH2617" i="59"/>
  <c r="AH2618" i="59"/>
  <c r="AH2619" i="59"/>
  <c r="AH2620" i="59"/>
  <c r="AH2621" i="59"/>
  <c r="AH2622" i="59"/>
  <c r="AH2623" i="59"/>
  <c r="AH2624" i="59"/>
  <c r="AH2625" i="59"/>
  <c r="AH2626" i="59"/>
  <c r="AH2627" i="59"/>
  <c r="AH2628" i="59"/>
  <c r="AH2629" i="59"/>
  <c r="AH2630" i="59"/>
  <c r="AH2631" i="59"/>
  <c r="AH2632" i="59"/>
  <c r="AH2633" i="59"/>
  <c r="AH2634" i="59"/>
  <c r="AH2635" i="59"/>
  <c r="AH2636" i="59"/>
  <c r="AH2637" i="59"/>
  <c r="AH2638" i="59"/>
  <c r="AH2639" i="59"/>
  <c r="AH2640" i="59"/>
  <c r="AH2641" i="59"/>
  <c r="AH2642" i="59"/>
  <c r="AH2643" i="59"/>
  <c r="AH2644" i="59"/>
  <c r="AH2645" i="59"/>
  <c r="AH2646" i="59"/>
  <c r="AH2647" i="59"/>
  <c r="AH2648" i="59"/>
  <c r="AH2649" i="59"/>
  <c r="AH2650" i="59"/>
  <c r="AH2651" i="59"/>
  <c r="AH2652" i="59"/>
  <c r="AH2653" i="59"/>
  <c r="AH2654" i="59"/>
  <c r="AH2655" i="59"/>
  <c r="AH2656" i="59"/>
  <c r="AH2657" i="59"/>
  <c r="AH2658" i="59"/>
  <c r="AH2659" i="59"/>
  <c r="AH2660" i="59"/>
  <c r="AH2661" i="59"/>
  <c r="AH2662" i="59"/>
  <c r="AH2663" i="59"/>
  <c r="AH2664" i="59"/>
  <c r="AH2665" i="59"/>
  <c r="AH2666" i="59"/>
  <c r="AH2667" i="59"/>
  <c r="AH2668" i="59"/>
  <c r="AH2669" i="59"/>
  <c r="AH2670" i="59"/>
  <c r="AH2671" i="59"/>
  <c r="AH2672" i="59"/>
  <c r="AH2673" i="59"/>
  <c r="AH2674" i="59"/>
  <c r="AH2675" i="59"/>
  <c r="AH2676" i="59"/>
  <c r="AH2677" i="59"/>
  <c r="AH2678" i="59"/>
  <c r="AH2679" i="59"/>
  <c r="AH2680" i="59"/>
  <c r="AH2681" i="59"/>
  <c r="AH2682" i="59"/>
  <c r="AH2683" i="59"/>
  <c r="AH2684" i="59"/>
  <c r="AH2685" i="59"/>
  <c r="AH2686" i="59"/>
  <c r="AH2687" i="59"/>
  <c r="AH2688" i="59"/>
  <c r="AH2689" i="59"/>
  <c r="AH2690" i="59"/>
  <c r="AH2691" i="59"/>
  <c r="AH2692" i="59"/>
  <c r="AH2693" i="59"/>
  <c r="AH2694" i="59"/>
  <c r="AH2695" i="59"/>
  <c r="AH2696" i="59"/>
  <c r="AH2697" i="59"/>
  <c r="AH2698" i="59"/>
  <c r="AH2699" i="59"/>
  <c r="AH2700" i="59"/>
  <c r="AH2701" i="59"/>
  <c r="AH2702" i="59"/>
  <c r="AH2703" i="59"/>
  <c r="AH2704" i="59"/>
  <c r="AH2705" i="59"/>
  <c r="AH2706" i="59"/>
  <c r="AH2707" i="59"/>
  <c r="AH2708" i="59"/>
  <c r="AH2709" i="59"/>
  <c r="AH2710" i="59"/>
  <c r="AH2711" i="59"/>
  <c r="AH2712" i="59"/>
  <c r="AH2713" i="59"/>
  <c r="AH2714" i="59"/>
  <c r="AH2715" i="59"/>
  <c r="AH2716" i="59"/>
  <c r="AH2717" i="59"/>
  <c r="AH2718" i="59"/>
  <c r="AH2719" i="59"/>
  <c r="AH2720" i="59"/>
  <c r="AH2721" i="59"/>
  <c r="AH2722" i="59"/>
  <c r="AH2723" i="59"/>
  <c r="AH2724" i="59"/>
  <c r="AH2725" i="59"/>
  <c r="AH2726" i="59"/>
  <c r="AH2727" i="59"/>
  <c r="AH2728" i="59"/>
  <c r="AH2729" i="59"/>
  <c r="AH2730" i="59"/>
  <c r="AH2731" i="59"/>
  <c r="AH2732" i="59"/>
  <c r="AH2733" i="59"/>
  <c r="AH2734" i="59"/>
  <c r="AH2735" i="59"/>
  <c r="AH2736" i="59"/>
  <c r="AH2737" i="59"/>
  <c r="AH2738" i="59"/>
  <c r="AH2739" i="59"/>
  <c r="AH2740" i="59"/>
  <c r="AH2741" i="59"/>
  <c r="AH2742" i="59"/>
  <c r="AH2743" i="59"/>
  <c r="AH2744" i="59"/>
  <c r="AH2745" i="59"/>
  <c r="AH2746" i="59"/>
  <c r="AH2747" i="59"/>
  <c r="AH2748" i="59"/>
  <c r="AH2749" i="59"/>
  <c r="AH2750" i="59"/>
  <c r="AH2751" i="59"/>
  <c r="AH2752" i="59"/>
  <c r="AH2753" i="59"/>
  <c r="AH2754" i="59"/>
  <c r="AH2755" i="59"/>
  <c r="AH2756" i="59"/>
  <c r="AH2757" i="59"/>
  <c r="AH2758" i="59"/>
  <c r="AH2759" i="59"/>
  <c r="AH2760" i="59"/>
  <c r="AH2761" i="59"/>
  <c r="AH2762" i="59"/>
  <c r="AH2763" i="59"/>
  <c r="AH2764" i="59"/>
  <c r="AH2765" i="59"/>
  <c r="AH2766" i="59"/>
  <c r="AH2767" i="59"/>
  <c r="AH2768" i="59"/>
  <c r="AH2769" i="59"/>
  <c r="AH2770" i="59"/>
  <c r="AH2771" i="59"/>
  <c r="AH2772" i="59"/>
  <c r="AH2773" i="59"/>
  <c r="AH2774" i="59"/>
  <c r="AH2775" i="59"/>
  <c r="AH2776" i="59"/>
  <c r="AH2777" i="59"/>
  <c r="AH2778" i="59"/>
  <c r="AH2779" i="59"/>
  <c r="AH2780" i="59"/>
  <c r="AH2781" i="59"/>
  <c r="AH2782" i="59"/>
  <c r="AH2783" i="59"/>
  <c r="AH2784" i="59"/>
  <c r="AH2785" i="59"/>
  <c r="AH2786" i="59"/>
  <c r="AH2787" i="59"/>
  <c r="AH2788" i="59"/>
  <c r="AH2789" i="59"/>
  <c r="AH2790" i="59"/>
  <c r="AH2791" i="59"/>
  <c r="AH2792" i="59"/>
  <c r="AH2793" i="59"/>
  <c r="AH2794" i="59"/>
  <c r="AH2795" i="59"/>
  <c r="AH2796" i="59"/>
  <c r="AH2797" i="59"/>
  <c r="AH2798" i="59"/>
  <c r="AH2799" i="59"/>
  <c r="AH2800" i="59"/>
  <c r="AH2801" i="59"/>
  <c r="AH2802" i="59"/>
  <c r="AH2803" i="59"/>
  <c r="AH2804" i="59"/>
  <c r="AH2805" i="59"/>
  <c r="AH2806" i="59"/>
  <c r="AH2807" i="59"/>
  <c r="AH2808" i="59"/>
  <c r="AH2809" i="59"/>
  <c r="AH2810" i="59"/>
  <c r="AH2811" i="59"/>
  <c r="AH2812" i="59"/>
  <c r="AH2813" i="59"/>
  <c r="AH2814" i="59"/>
  <c r="AH2815" i="59"/>
  <c r="AH2816" i="59"/>
  <c r="AH2817" i="59"/>
  <c r="AH2818" i="59"/>
  <c r="AH2819" i="59"/>
  <c r="AH2820" i="59"/>
  <c r="AH2821" i="59"/>
  <c r="AH2822" i="59"/>
  <c r="AH2823" i="59"/>
  <c r="AH2824" i="59"/>
  <c r="AH2825" i="59"/>
  <c r="AH2826" i="59"/>
  <c r="AH2827" i="59"/>
  <c r="AH2828" i="59"/>
  <c r="AH2829" i="59"/>
  <c r="AH2830" i="59"/>
  <c r="AH2831" i="59"/>
  <c r="AH2832" i="59"/>
  <c r="AH2833" i="59"/>
  <c r="AH2834" i="59"/>
  <c r="AH2835" i="59"/>
  <c r="AH2836" i="59"/>
  <c r="AH2837" i="59"/>
  <c r="AH2838" i="59"/>
  <c r="AH2839" i="59"/>
  <c r="AH2840" i="59"/>
  <c r="AH2841" i="59"/>
  <c r="AH2842" i="59"/>
  <c r="AH2843" i="59"/>
  <c r="AH2844" i="59"/>
  <c r="AH2845" i="59"/>
  <c r="AH2846" i="59"/>
  <c r="AH2847" i="59"/>
  <c r="AH2848" i="59"/>
  <c r="AH2849" i="59"/>
  <c r="AH2850" i="59"/>
  <c r="AH2851" i="59"/>
  <c r="AH2852" i="59"/>
  <c r="AH2853" i="59"/>
  <c r="AH2854" i="59"/>
  <c r="AH2855" i="59"/>
  <c r="AH2856" i="59"/>
  <c r="AH2857" i="59"/>
  <c r="AH2858" i="59"/>
  <c r="AH2859" i="59"/>
  <c r="AH2860" i="59"/>
  <c r="AH2861" i="59"/>
  <c r="AH2862" i="59"/>
  <c r="AH2863" i="59"/>
  <c r="AH2864" i="59"/>
  <c r="AH2865" i="59"/>
  <c r="AH2866" i="59"/>
  <c r="AH2867" i="59"/>
  <c r="AH2868" i="59"/>
  <c r="AH2869" i="59"/>
  <c r="AH2870" i="59"/>
  <c r="AH2871" i="59"/>
  <c r="AH2872" i="59"/>
  <c r="AH2873" i="59"/>
  <c r="AH2874" i="59"/>
  <c r="AH2875" i="59"/>
  <c r="AH2876" i="59"/>
  <c r="AH2877" i="59"/>
  <c r="AH2878" i="59"/>
  <c r="AH2879" i="59"/>
  <c r="AH2880" i="59"/>
  <c r="AH2881" i="59"/>
  <c r="AH2882" i="59"/>
  <c r="AH2883" i="59"/>
  <c r="AH2884" i="59"/>
  <c r="AH2885" i="59"/>
  <c r="AH2886" i="59"/>
  <c r="AH2887" i="59"/>
  <c r="AH2888" i="59"/>
  <c r="AH2889" i="59"/>
  <c r="AH2890" i="59"/>
  <c r="AH2891" i="59"/>
  <c r="AH2892" i="59"/>
  <c r="AH2893" i="59"/>
  <c r="AH2894" i="59"/>
  <c r="AH2895" i="59"/>
  <c r="AH2896" i="59"/>
  <c r="AH2897" i="59"/>
  <c r="AH2898" i="59"/>
  <c r="AH2899" i="59"/>
  <c r="AH2900" i="59"/>
  <c r="AH2901" i="59"/>
  <c r="AH2902" i="59"/>
  <c r="AH2903" i="59"/>
  <c r="AH2904" i="59"/>
  <c r="AH2905" i="59"/>
  <c r="AH2906" i="59"/>
  <c r="AH2907" i="59"/>
  <c r="AH2908" i="59"/>
  <c r="AH2909" i="59"/>
  <c r="AH2910" i="59"/>
  <c r="AH2911" i="59"/>
  <c r="AH2912" i="59"/>
  <c r="AH2913" i="59"/>
  <c r="AH2914" i="59"/>
  <c r="AH2915" i="59"/>
  <c r="AH2916" i="59"/>
  <c r="AH2917" i="59"/>
  <c r="AH2918" i="59"/>
  <c r="AH2919" i="59"/>
  <c r="AH2920" i="59"/>
  <c r="AH2921" i="59"/>
  <c r="AH2922" i="59"/>
  <c r="AH2923" i="59"/>
  <c r="AH2924" i="59"/>
  <c r="AH2925" i="59"/>
  <c r="AH2926" i="59"/>
  <c r="AH2927" i="59"/>
  <c r="AH2928" i="59"/>
  <c r="AH2929" i="59"/>
  <c r="AH2930" i="59"/>
  <c r="AH2931" i="59"/>
  <c r="AH2932" i="59"/>
  <c r="AH2933" i="59"/>
  <c r="AH2934" i="59"/>
  <c r="AH2935" i="59"/>
  <c r="AH2936" i="59"/>
  <c r="AH2937" i="59"/>
  <c r="AH2938" i="59"/>
  <c r="AH2939" i="59"/>
  <c r="AH2940" i="59"/>
  <c r="AH2941" i="59"/>
  <c r="AH2942" i="59"/>
  <c r="AH2943" i="59"/>
  <c r="AH2944" i="59"/>
  <c r="AH2945" i="59"/>
  <c r="AH2946" i="59"/>
  <c r="AH2947" i="59"/>
  <c r="AH2948" i="59"/>
  <c r="AH2949" i="59"/>
  <c r="AH2950" i="59"/>
  <c r="AH2951" i="59"/>
  <c r="AH2952" i="59"/>
  <c r="AH2953" i="59"/>
  <c r="AH2954" i="59"/>
  <c r="AH2955" i="59"/>
  <c r="AH2956" i="59"/>
  <c r="AH2957" i="59"/>
  <c r="AH2958" i="59"/>
  <c r="AH2959" i="59"/>
  <c r="AH2960" i="59"/>
  <c r="AH2961" i="59"/>
  <c r="AH2962" i="59"/>
  <c r="AH2963" i="59"/>
  <c r="AH2964" i="59"/>
  <c r="AH2965" i="59"/>
  <c r="AH2966" i="59"/>
  <c r="AH2967" i="59"/>
  <c r="AH2968" i="59"/>
  <c r="AH2969" i="59"/>
  <c r="AH2970" i="59"/>
  <c r="AH2971" i="59"/>
  <c r="AH2972" i="59"/>
  <c r="AH2973" i="59"/>
  <c r="AH2974" i="59"/>
  <c r="AH2975" i="59"/>
  <c r="AH2976" i="59"/>
  <c r="AH2977" i="59"/>
  <c r="AH2978" i="59"/>
  <c r="AH2979" i="59"/>
  <c r="AH2980" i="59"/>
  <c r="AH2981" i="59"/>
  <c r="AH2982" i="59"/>
  <c r="AH2983" i="59"/>
  <c r="AH2984" i="59"/>
  <c r="AH2985" i="59"/>
  <c r="AH2986" i="59"/>
  <c r="AH2987" i="59"/>
  <c r="AH2988" i="59"/>
  <c r="AH2989" i="59"/>
  <c r="AH2990" i="59"/>
  <c r="AH2991" i="59"/>
  <c r="AH2992" i="59"/>
  <c r="AH2993" i="59"/>
  <c r="AH2994" i="59"/>
  <c r="AH2995" i="59"/>
  <c r="AH2996" i="59"/>
  <c r="AH2997" i="59"/>
  <c r="AH2998" i="59"/>
  <c r="AH2999" i="59"/>
  <c r="AH3000" i="59"/>
  <c r="AH3001" i="59"/>
  <c r="AH3002" i="59"/>
  <c r="AH3003" i="59"/>
  <c r="AH3004" i="59"/>
  <c r="AH3005" i="59"/>
  <c r="AH3006" i="59"/>
  <c r="AH3007" i="59"/>
  <c r="AH3008" i="59"/>
  <c r="AH3009" i="59"/>
  <c r="AH3010" i="59"/>
  <c r="AH3011" i="59"/>
  <c r="AH3012" i="59"/>
  <c r="AH3013" i="59"/>
  <c r="AH3014" i="59"/>
  <c r="AH3015" i="59"/>
  <c r="AH3016" i="59"/>
  <c r="AH3017" i="59"/>
  <c r="AH3018" i="59"/>
  <c r="AH3019" i="59"/>
  <c r="AH3020" i="59"/>
  <c r="AH3021" i="59"/>
  <c r="AH3022" i="59"/>
  <c r="AH3023" i="59"/>
  <c r="AH3024" i="59"/>
  <c r="AH3025" i="59"/>
  <c r="AH3026" i="59"/>
  <c r="AH3027" i="59"/>
  <c r="AH3028" i="59"/>
  <c r="AH3029" i="59"/>
  <c r="AH3030" i="59"/>
  <c r="AH3031" i="59"/>
  <c r="AH3032" i="59"/>
  <c r="AH3033" i="59"/>
  <c r="AH3034" i="59"/>
  <c r="AH3035" i="59"/>
  <c r="AH3036" i="59"/>
  <c r="AH3037" i="59"/>
  <c r="AH3038" i="59"/>
  <c r="AH3039" i="59"/>
  <c r="AH3040" i="59"/>
  <c r="AH3041" i="59"/>
  <c r="AH3042" i="59"/>
  <c r="AH3043" i="59"/>
  <c r="AH3044" i="59"/>
  <c r="AH3045" i="59"/>
  <c r="AH3046" i="59"/>
  <c r="AH3047" i="59"/>
  <c r="AH3048" i="59"/>
  <c r="AH3049" i="59"/>
  <c r="AH3050" i="59"/>
  <c r="AH3051" i="59"/>
  <c r="AH3052" i="59"/>
  <c r="AH3053" i="59"/>
  <c r="AH3054" i="59"/>
  <c r="AH3055" i="59"/>
  <c r="AH3056" i="59"/>
  <c r="AH3057" i="59"/>
  <c r="AH3058" i="59"/>
  <c r="AH3059" i="59"/>
  <c r="AH3060" i="59"/>
  <c r="AH3061" i="59"/>
  <c r="AH3062" i="59"/>
  <c r="AH3063" i="59"/>
  <c r="AH3064" i="59"/>
  <c r="AH3065" i="59"/>
  <c r="AH3066" i="59"/>
  <c r="AH3067" i="59"/>
  <c r="AH3068" i="59"/>
  <c r="AH3069" i="59"/>
  <c r="AH3070" i="59"/>
  <c r="AH3071" i="59"/>
  <c r="AH3072" i="59"/>
  <c r="AH3073" i="59"/>
  <c r="AH3074" i="59"/>
  <c r="AH3075" i="59"/>
  <c r="AH3076" i="59"/>
  <c r="AH3077" i="59"/>
  <c r="AH3078" i="59"/>
  <c r="AH3079" i="59"/>
  <c r="AH3080" i="59"/>
  <c r="AH3081" i="59"/>
  <c r="AH3082" i="59"/>
  <c r="AH3083" i="59"/>
  <c r="AH3084" i="59"/>
  <c r="AH3085" i="59"/>
  <c r="AH3086" i="59"/>
  <c r="AH3087" i="59"/>
  <c r="AH3088" i="59"/>
  <c r="AH3089" i="59"/>
  <c r="AH3090" i="59"/>
  <c r="AH3091" i="59"/>
  <c r="AH3092" i="59"/>
  <c r="AH3093" i="59"/>
  <c r="AH3094" i="59"/>
  <c r="AH3095" i="59"/>
  <c r="AH3096" i="59"/>
  <c r="AH3097" i="59"/>
  <c r="AH3098" i="59"/>
  <c r="AH3099" i="59"/>
  <c r="AH3100" i="59"/>
  <c r="AH3101" i="59"/>
  <c r="AH3102" i="59"/>
  <c r="AH3103" i="59"/>
  <c r="AH3104" i="59"/>
  <c r="AH3105" i="59"/>
  <c r="AH3106" i="59"/>
  <c r="AH3107" i="59"/>
  <c r="AH3108" i="59"/>
  <c r="AH3109" i="59"/>
  <c r="AH3110" i="59"/>
  <c r="AH3111" i="59"/>
  <c r="AH3112" i="59"/>
  <c r="AH3113" i="59"/>
  <c r="AH3114" i="59"/>
  <c r="AH3115" i="59"/>
  <c r="AH3116" i="59"/>
  <c r="AH3117" i="59"/>
  <c r="AH3118" i="59"/>
  <c r="AH3119" i="59"/>
  <c r="AH3120" i="59"/>
  <c r="AH3121" i="59"/>
  <c r="AH3122" i="59"/>
  <c r="AH3123" i="59"/>
  <c r="AH3124" i="59"/>
  <c r="AH3125" i="59"/>
  <c r="AH3126" i="59"/>
  <c r="AH3127" i="59"/>
  <c r="AH3128" i="59"/>
  <c r="AH3129" i="59"/>
  <c r="AH3130" i="59"/>
  <c r="AH3131" i="59"/>
  <c r="AH3132" i="59"/>
  <c r="AH3133" i="59"/>
  <c r="AH3134" i="59"/>
  <c r="AH3135" i="59"/>
  <c r="AH3136" i="59"/>
  <c r="AH3137" i="59"/>
  <c r="AH3138" i="59"/>
  <c r="AH3139" i="59"/>
  <c r="AH3140" i="59"/>
  <c r="AH3141" i="59"/>
  <c r="AH3142" i="59"/>
  <c r="AH3143" i="59"/>
  <c r="AH3144" i="59"/>
  <c r="AH3145" i="59"/>
  <c r="AH3146" i="59"/>
  <c r="AH3147" i="59"/>
  <c r="AH3148" i="59"/>
  <c r="AH3149" i="59"/>
  <c r="AH3150" i="59"/>
  <c r="AH3151" i="59"/>
  <c r="AH3152" i="59"/>
  <c r="AH3153" i="59"/>
  <c r="AH3154" i="59"/>
  <c r="AH3155" i="59"/>
  <c r="AH3156" i="59"/>
  <c r="AH3157" i="59"/>
  <c r="AH3158" i="59"/>
  <c r="AH3159" i="59"/>
  <c r="AH3160" i="59"/>
  <c r="AH3161" i="59"/>
  <c r="AH3162" i="59"/>
  <c r="AH3163" i="59"/>
  <c r="AH3164" i="59"/>
  <c r="AH3165" i="59"/>
  <c r="AH3166" i="59"/>
  <c r="AH3167" i="59"/>
  <c r="AH3168" i="59"/>
  <c r="AH3169" i="59"/>
  <c r="AH3170" i="59"/>
  <c r="AH3171" i="59"/>
  <c r="AH3172" i="59"/>
  <c r="AH3173" i="59"/>
  <c r="AH3174" i="59"/>
  <c r="AH3175" i="59"/>
  <c r="AH3176" i="59"/>
  <c r="AH3177" i="59"/>
  <c r="AH3178" i="59"/>
  <c r="AH3179" i="59"/>
  <c r="AH3180" i="59"/>
  <c r="AH3181" i="59"/>
  <c r="AH3182" i="59"/>
  <c r="AH3183" i="59"/>
  <c r="AH3184" i="59"/>
  <c r="AH3185" i="59"/>
  <c r="AH3186" i="59"/>
  <c r="AH3187" i="59"/>
  <c r="AH3188" i="59"/>
  <c r="AH3189" i="59"/>
  <c r="AH3190" i="59"/>
  <c r="AH3191" i="59"/>
  <c r="AH3192" i="59"/>
  <c r="AH3193" i="59"/>
  <c r="AH3194" i="59"/>
  <c r="AH3195" i="59"/>
  <c r="AH3196" i="59"/>
  <c r="AH3197" i="59"/>
  <c r="AH3198" i="59"/>
  <c r="AH3199" i="59"/>
  <c r="AH3200" i="59"/>
  <c r="AH3201" i="59"/>
  <c r="AH3202" i="59"/>
  <c r="AH3203" i="59"/>
  <c r="AH3204" i="59"/>
  <c r="AH3205" i="59"/>
  <c r="AH3206" i="59"/>
  <c r="AH3207" i="59"/>
  <c r="AH3208" i="59"/>
  <c r="AH3209" i="59"/>
  <c r="AH3210" i="59"/>
  <c r="AH3211" i="59"/>
  <c r="AH3212" i="59"/>
  <c r="AH3213" i="59"/>
  <c r="AH3214" i="59"/>
  <c r="AH3215" i="59"/>
  <c r="AH3216" i="59"/>
  <c r="AH3217" i="59"/>
  <c r="AH3218" i="59"/>
  <c r="AH3219" i="59"/>
  <c r="AH3220" i="59"/>
  <c r="AH3221" i="59"/>
  <c r="AH3222" i="59"/>
  <c r="AH3223" i="59"/>
  <c r="AH3224" i="59"/>
  <c r="AH3225" i="59"/>
  <c r="AH3226" i="59"/>
  <c r="AH3227" i="59"/>
  <c r="AH3228" i="59"/>
  <c r="AH3229" i="59"/>
  <c r="AH3230" i="59"/>
  <c r="AH3231" i="59"/>
  <c r="AH3232" i="59"/>
  <c r="AH3233" i="59"/>
  <c r="AH3234" i="59"/>
  <c r="AH3235" i="59"/>
  <c r="AH3236" i="59"/>
  <c r="AH3237" i="59"/>
  <c r="AH3238" i="59"/>
  <c r="AH3239" i="59"/>
  <c r="AH3240" i="59"/>
  <c r="AH3241" i="59"/>
  <c r="AH3242" i="59"/>
  <c r="AH3243" i="59"/>
  <c r="AH3244" i="59"/>
  <c r="AH3245" i="59"/>
  <c r="AH3246" i="59"/>
  <c r="AH3247" i="59"/>
  <c r="AH3248" i="59"/>
  <c r="AH3249" i="59"/>
  <c r="AH3250" i="59"/>
  <c r="AH3251" i="59"/>
  <c r="AH3252" i="59"/>
  <c r="AH3253" i="59"/>
  <c r="AH3254" i="59"/>
  <c r="AH3255" i="59"/>
  <c r="AH3256" i="59"/>
  <c r="AH3257" i="59"/>
  <c r="AH3258" i="59"/>
  <c r="AH3259" i="59"/>
  <c r="AH3260" i="59"/>
  <c r="AH3261" i="59"/>
  <c r="AH3262" i="59"/>
  <c r="AH3263" i="59"/>
  <c r="AH3264" i="59"/>
  <c r="AH3265" i="59"/>
  <c r="AH3266" i="59"/>
  <c r="AH3267" i="59"/>
  <c r="AH3268" i="59"/>
  <c r="AH3269" i="59"/>
  <c r="AH3270" i="59"/>
  <c r="AH3271" i="59"/>
  <c r="AH3272" i="59"/>
  <c r="AH3273" i="59"/>
  <c r="AH3274" i="59"/>
  <c r="AH3275" i="59"/>
  <c r="AH3276" i="59"/>
  <c r="AH3277" i="59"/>
  <c r="AH3278" i="59"/>
  <c r="AH3279" i="59"/>
  <c r="AH3280" i="59"/>
  <c r="AH3281" i="59"/>
  <c r="AH3282" i="59"/>
  <c r="AH3283" i="59"/>
  <c r="AH3284" i="59"/>
  <c r="AH3285" i="59"/>
  <c r="AH3286" i="59"/>
  <c r="AH3287" i="59"/>
  <c r="AH3288" i="59"/>
  <c r="AH3289" i="59"/>
  <c r="AH3290" i="59"/>
  <c r="AH3291" i="59"/>
  <c r="AH3292" i="59"/>
  <c r="AH3293" i="59"/>
  <c r="AH3294" i="59"/>
  <c r="AH3295" i="59"/>
  <c r="AH3296" i="59"/>
  <c r="AH3297" i="59"/>
  <c r="AH3298" i="59"/>
  <c r="AH3299" i="59"/>
  <c r="AH3300" i="59"/>
  <c r="AH3301" i="59"/>
  <c r="AH3302" i="59"/>
  <c r="AH3303" i="59"/>
  <c r="AH3304" i="59"/>
  <c r="AH3305" i="59"/>
  <c r="AH3306" i="59"/>
  <c r="AH3307" i="59"/>
  <c r="AH3308" i="59"/>
  <c r="AH3309" i="59"/>
  <c r="AH3310" i="59"/>
  <c r="AH3311" i="59"/>
  <c r="AH3312" i="59"/>
  <c r="AH3313" i="59"/>
  <c r="AH3314" i="59"/>
  <c r="AH3315" i="59"/>
  <c r="AH3316" i="59"/>
  <c r="AH3317" i="59"/>
  <c r="AH3318" i="59"/>
  <c r="AH3319" i="59"/>
  <c r="AH3320" i="59"/>
  <c r="AH3321" i="59"/>
  <c r="AH3322" i="59"/>
  <c r="AH3323" i="59"/>
  <c r="AH3324" i="59"/>
  <c r="AH3325" i="59"/>
  <c r="AH3326" i="59"/>
  <c r="AH3327" i="59"/>
  <c r="AH3328" i="59"/>
  <c r="AH3329" i="59"/>
  <c r="AH3330" i="59"/>
  <c r="AH3331" i="59"/>
  <c r="AH3332" i="59"/>
  <c r="AH3333" i="59"/>
  <c r="AH3334" i="59"/>
  <c r="AH3335" i="59"/>
  <c r="AH3336" i="59"/>
  <c r="AH3337" i="59"/>
  <c r="AH3338" i="59"/>
  <c r="AH3339" i="59"/>
  <c r="AH3340" i="59"/>
  <c r="AH3341" i="59"/>
  <c r="AH3342" i="59"/>
  <c r="AH3343" i="59"/>
  <c r="AH3344" i="59"/>
  <c r="AH3345" i="59"/>
  <c r="AH3346" i="59"/>
  <c r="AH3347" i="59"/>
  <c r="AH3348" i="59"/>
  <c r="AH3349" i="59"/>
  <c r="AH3350" i="59"/>
  <c r="AH3351" i="59"/>
  <c r="AH3352" i="59"/>
  <c r="AH3353" i="59"/>
  <c r="AH3354" i="59"/>
  <c r="AH3355" i="59"/>
  <c r="AH3356" i="59"/>
  <c r="AH3357" i="59"/>
  <c r="AH3358" i="59"/>
  <c r="AH3359" i="59"/>
  <c r="AH3360" i="59"/>
  <c r="AH3361" i="59"/>
  <c r="AH3362" i="59"/>
  <c r="AH3363" i="59"/>
  <c r="AH3364" i="59"/>
  <c r="AH3365" i="59"/>
  <c r="AH3366" i="59"/>
  <c r="AH3367" i="59"/>
  <c r="AH3368" i="59"/>
  <c r="AH3369" i="59"/>
  <c r="AH3370" i="59"/>
  <c r="AH3371" i="59"/>
  <c r="AH3372" i="59"/>
  <c r="AH3373" i="59"/>
  <c r="AH3374" i="59"/>
  <c r="AH3375" i="59"/>
  <c r="AH3376" i="59"/>
  <c r="AH3377" i="59"/>
  <c r="AH3378" i="59"/>
  <c r="AH3379" i="59"/>
  <c r="AH3380" i="59"/>
  <c r="AH3381" i="59"/>
  <c r="AH3382" i="59"/>
  <c r="AH3383" i="59"/>
  <c r="AH3384" i="59"/>
  <c r="AH3385" i="59"/>
  <c r="AH3386" i="59"/>
  <c r="AH3387" i="59"/>
  <c r="AH3388" i="59"/>
  <c r="AH3389" i="59"/>
  <c r="AH3390" i="59"/>
  <c r="AH3391" i="59"/>
  <c r="AH3392" i="59"/>
  <c r="AH3393" i="59"/>
  <c r="AH3394" i="59"/>
  <c r="AH3395" i="59"/>
  <c r="AH3396" i="59"/>
  <c r="AH3397" i="59"/>
  <c r="AH3398" i="59"/>
  <c r="AH3399" i="59"/>
  <c r="AH3400" i="59"/>
  <c r="AH3401" i="59"/>
  <c r="AH3402" i="59"/>
  <c r="AH3403" i="59"/>
  <c r="AH3404" i="59"/>
  <c r="AH3405" i="59"/>
  <c r="AH3406" i="59"/>
  <c r="AH3407" i="59"/>
  <c r="AH3408" i="59"/>
  <c r="AH3409" i="59"/>
  <c r="AH3410" i="59"/>
  <c r="AH3411" i="59"/>
  <c r="AH3412" i="59"/>
  <c r="AH3413" i="59"/>
  <c r="AH3414" i="59"/>
  <c r="AH3415" i="59"/>
  <c r="AH3416" i="59"/>
  <c r="AH3417" i="59"/>
  <c r="AH3418" i="59"/>
  <c r="AH3419" i="59"/>
  <c r="AH3420" i="59"/>
  <c r="AH3421" i="59"/>
  <c r="AH3422" i="59"/>
  <c r="AH3423" i="59"/>
  <c r="AH3424" i="59"/>
  <c r="AH3425" i="59"/>
  <c r="AH3426" i="59"/>
  <c r="AH3427" i="59"/>
  <c r="AH3428" i="59"/>
  <c r="AH3429" i="59"/>
  <c r="AH3430" i="59"/>
  <c r="AH3431" i="59"/>
  <c r="AH3432" i="59"/>
  <c r="AH3433" i="59"/>
  <c r="AH3434" i="59"/>
  <c r="AH3435" i="59"/>
  <c r="AH3436" i="59"/>
  <c r="AH3437" i="59"/>
  <c r="AH3438" i="59"/>
  <c r="AH3439" i="59"/>
  <c r="AH3440" i="59"/>
  <c r="AH3441" i="59"/>
  <c r="AH3442" i="59"/>
  <c r="AH3443" i="59"/>
  <c r="AH3444" i="59"/>
  <c r="AH3445" i="59"/>
  <c r="AH3446" i="59"/>
  <c r="AH3447" i="59"/>
  <c r="AH3448" i="59"/>
  <c r="AH3449" i="59"/>
  <c r="AH3450" i="59"/>
  <c r="AH3451" i="59"/>
  <c r="AH3452" i="59"/>
  <c r="AH3453" i="59"/>
  <c r="AH3454" i="59"/>
  <c r="AH3455" i="59"/>
  <c r="AH3456" i="59"/>
  <c r="AH3457" i="59"/>
  <c r="AH3458" i="59"/>
  <c r="AH3459" i="59"/>
  <c r="AH3460" i="59"/>
  <c r="AH3461" i="59"/>
  <c r="AH3462" i="59"/>
  <c r="AH3463" i="59"/>
  <c r="AH3464" i="59"/>
  <c r="AH3465" i="59"/>
  <c r="AH3466" i="59"/>
  <c r="AH3467" i="59"/>
  <c r="AH3468" i="59"/>
  <c r="AH3469" i="59"/>
  <c r="AH3470" i="59"/>
  <c r="AH3471" i="59"/>
  <c r="AH3472" i="59"/>
  <c r="AH3473" i="59"/>
  <c r="AH3474" i="59"/>
  <c r="AH3475" i="59"/>
  <c r="AH3476" i="59"/>
  <c r="AH3477" i="59"/>
  <c r="AH3478" i="59"/>
  <c r="AH3479" i="59"/>
  <c r="AH3480" i="59"/>
  <c r="AH3481" i="59"/>
  <c r="AH3482" i="59"/>
  <c r="AH3483" i="59"/>
  <c r="AH3484" i="59"/>
  <c r="AH3485" i="59"/>
  <c r="AH3486" i="59"/>
  <c r="AH3487" i="59"/>
  <c r="AH3488" i="59"/>
  <c r="AH3489" i="59"/>
  <c r="AH3490" i="59"/>
  <c r="AH3491" i="59"/>
  <c r="AH3492" i="59"/>
  <c r="AH3493" i="59"/>
  <c r="AH3494" i="59"/>
  <c r="AH3495" i="59"/>
  <c r="AH3496" i="59"/>
  <c r="AH3497" i="59"/>
  <c r="AH3498" i="59"/>
  <c r="AH3499" i="59"/>
  <c r="AH3500" i="59"/>
  <c r="AH3501" i="59"/>
  <c r="AH3502" i="59"/>
  <c r="AH3503" i="59"/>
  <c r="AH3504" i="59"/>
  <c r="AH3505" i="59"/>
  <c r="AH3506" i="59"/>
  <c r="AH3507" i="59"/>
  <c r="AH3508" i="59"/>
  <c r="AH3509" i="59"/>
  <c r="AH3510" i="59"/>
  <c r="AH3511" i="59"/>
  <c r="AH3512" i="59"/>
  <c r="AH3513" i="59"/>
  <c r="AH3514" i="59"/>
  <c r="AH3515" i="59"/>
  <c r="AH3516" i="59"/>
  <c r="AH3517" i="59"/>
  <c r="AH3518" i="59"/>
  <c r="AH3519" i="59"/>
  <c r="AH3520" i="59"/>
  <c r="AH3521" i="59"/>
  <c r="AH3522" i="59"/>
  <c r="AH3523" i="59"/>
  <c r="AH3524" i="59"/>
  <c r="AH3525" i="59"/>
  <c r="AH3526" i="59"/>
  <c r="AH3527" i="59"/>
  <c r="AH3528" i="59"/>
  <c r="AH3529" i="59"/>
  <c r="AH3530" i="59"/>
  <c r="AH3531" i="59"/>
  <c r="AH3532" i="59"/>
  <c r="AH3533" i="59"/>
  <c r="AH3534" i="59"/>
  <c r="AH3535" i="59"/>
  <c r="AH3536" i="59"/>
  <c r="AH3537" i="59"/>
  <c r="AH3538" i="59"/>
  <c r="AH3539" i="59"/>
  <c r="AH3540" i="59"/>
  <c r="AH3541" i="59"/>
  <c r="AH3542" i="59"/>
  <c r="AH3543" i="59"/>
  <c r="AH3544" i="59"/>
  <c r="AH3545" i="59"/>
  <c r="AH3546" i="59"/>
  <c r="AH3547" i="59"/>
  <c r="AH3548" i="59"/>
  <c r="AH3549" i="59"/>
  <c r="AH3550" i="59"/>
  <c r="AH3551" i="59"/>
  <c r="AH3552" i="59"/>
  <c r="AH3553" i="59"/>
  <c r="AH3554" i="59"/>
  <c r="AH3555" i="59"/>
  <c r="AH3556" i="59"/>
  <c r="AH3557" i="59"/>
  <c r="AH3558" i="59"/>
  <c r="AH3559" i="59"/>
  <c r="AH3560" i="59"/>
  <c r="AH3561" i="59"/>
  <c r="AH3562" i="59"/>
  <c r="AH3563" i="59"/>
  <c r="AH3564" i="59"/>
  <c r="AH3565" i="59"/>
  <c r="AH3566" i="59"/>
  <c r="AH3567" i="59"/>
  <c r="AH3568" i="59"/>
  <c r="AH3569" i="59"/>
  <c r="AH3570" i="59"/>
  <c r="AH3571" i="59"/>
  <c r="AH3572" i="59"/>
  <c r="AH3573" i="59"/>
  <c r="AH3574" i="59"/>
  <c r="AH3575" i="59"/>
  <c r="AH3576" i="59"/>
  <c r="AH3577" i="59"/>
  <c r="AH3578" i="59"/>
  <c r="AH3579" i="59"/>
  <c r="AH3580" i="59"/>
  <c r="AH3581" i="59"/>
  <c r="AH3582" i="59"/>
  <c r="AH3583" i="59"/>
  <c r="AH3584" i="59"/>
  <c r="AH3585" i="59"/>
  <c r="AH3586" i="59"/>
  <c r="AH3587" i="59"/>
  <c r="AH3588" i="59"/>
  <c r="AH3589" i="59"/>
  <c r="AH3590" i="59"/>
  <c r="AH3591" i="59"/>
  <c r="AH3592" i="59"/>
  <c r="AH3593" i="59"/>
  <c r="AH3594" i="59"/>
  <c r="AH3595" i="59"/>
  <c r="AH3596" i="59"/>
  <c r="AH3597" i="59"/>
  <c r="AH3598" i="59"/>
  <c r="AH3599" i="59"/>
  <c r="AH3600" i="59"/>
  <c r="AH3601" i="59"/>
  <c r="AH3602" i="59"/>
  <c r="AH3603" i="59"/>
  <c r="AH3604" i="59"/>
  <c r="AH3605" i="59"/>
  <c r="AH3606" i="59"/>
  <c r="AH3607" i="59"/>
  <c r="AH3608" i="59"/>
  <c r="AH3609" i="59"/>
  <c r="AH3610" i="59"/>
  <c r="AH3611" i="59"/>
  <c r="AH3612" i="59"/>
  <c r="AH3613" i="59"/>
  <c r="AH3614" i="59"/>
  <c r="AH3615" i="59"/>
  <c r="AH3616" i="59"/>
  <c r="AH3617" i="59"/>
  <c r="AH3618" i="59"/>
  <c r="AH3619" i="59"/>
  <c r="AH3620" i="59"/>
  <c r="AH3621" i="59"/>
  <c r="AH3622" i="59"/>
  <c r="AH3623" i="59"/>
  <c r="AH3624" i="59"/>
  <c r="AH3625" i="59"/>
  <c r="AH3626" i="59"/>
  <c r="AH3627" i="59"/>
  <c r="AH3628" i="59"/>
  <c r="AH3629" i="59"/>
  <c r="AH3630" i="59"/>
  <c r="AH3631" i="59"/>
  <c r="AH3632" i="59"/>
  <c r="AH3633" i="59"/>
  <c r="AH3634" i="59"/>
  <c r="AH3635" i="59"/>
  <c r="AH3636" i="59"/>
  <c r="AH3637" i="59"/>
  <c r="AH3638" i="59"/>
  <c r="AH3639" i="59"/>
  <c r="AH3640" i="59"/>
  <c r="AH3641" i="59"/>
  <c r="AH3642" i="59"/>
  <c r="AH3643" i="59"/>
  <c r="AH3644" i="59"/>
  <c r="AH3645" i="59"/>
  <c r="AH3646" i="59"/>
  <c r="AH3647" i="59"/>
  <c r="AH3648" i="59"/>
  <c r="AH3649" i="59"/>
  <c r="AH3650" i="59"/>
  <c r="AH3651" i="59"/>
  <c r="AH3652" i="59"/>
  <c r="AH3653" i="59"/>
  <c r="AH3654" i="59"/>
  <c r="AH3655" i="59"/>
  <c r="AH3656" i="59"/>
  <c r="AH3657" i="59"/>
  <c r="AH3658" i="59"/>
  <c r="AH3659" i="59"/>
  <c r="AH3660" i="59"/>
  <c r="AH3661" i="59"/>
  <c r="AH3662" i="59"/>
  <c r="AH3663" i="59"/>
  <c r="AH3664" i="59"/>
  <c r="AH3665" i="59"/>
  <c r="AH3666" i="59"/>
  <c r="AH3667" i="59"/>
  <c r="AH3668" i="59"/>
  <c r="AH3669" i="59"/>
  <c r="AH3670" i="59"/>
  <c r="AH3671" i="59"/>
  <c r="AH3672" i="59"/>
  <c r="AH3673" i="59"/>
  <c r="AH3674" i="59"/>
  <c r="AH3675" i="59"/>
  <c r="AH3676" i="59"/>
  <c r="AH3677" i="59"/>
  <c r="AH3678" i="59"/>
  <c r="AH3679" i="59"/>
  <c r="AH3680" i="59"/>
  <c r="AH3681" i="59"/>
  <c r="AH3682" i="59"/>
  <c r="AH3683" i="59"/>
  <c r="AH3684" i="59"/>
  <c r="AH3685" i="59"/>
  <c r="AH3686" i="59"/>
  <c r="AH3687" i="59"/>
  <c r="AH3688" i="59"/>
  <c r="AH3689" i="59"/>
  <c r="AH3690" i="59"/>
  <c r="AH3691" i="59"/>
  <c r="AH3692" i="59"/>
  <c r="AH3693" i="59"/>
  <c r="AH3694" i="59"/>
  <c r="AH3695" i="59"/>
  <c r="AH3696" i="59"/>
  <c r="AH3697" i="59"/>
  <c r="AH3698" i="59"/>
  <c r="AH3699" i="59"/>
  <c r="AH3700" i="59"/>
  <c r="AH3701" i="59"/>
  <c r="AH3702" i="59"/>
  <c r="AH3703" i="59"/>
  <c r="AH3704" i="59"/>
  <c r="AH3705" i="59"/>
  <c r="AH3706" i="59"/>
  <c r="AH3707" i="59"/>
  <c r="AH3708" i="59"/>
  <c r="AH3709" i="59"/>
  <c r="AH3710" i="59"/>
  <c r="AH3711" i="59"/>
  <c r="AH3712" i="59"/>
  <c r="AH3713" i="59"/>
  <c r="AH3714" i="59"/>
  <c r="AH3715" i="59"/>
  <c r="AH3716" i="59"/>
  <c r="AH3717" i="59"/>
  <c r="AH3718" i="59"/>
  <c r="AH3719" i="59"/>
  <c r="AH3720" i="59"/>
  <c r="AH3721" i="59"/>
  <c r="AH3722" i="59"/>
  <c r="AH3723" i="59"/>
  <c r="AH3724" i="59"/>
  <c r="AH3725" i="59"/>
  <c r="AH3726" i="59"/>
  <c r="AH3727" i="59"/>
  <c r="AH3728" i="59"/>
  <c r="AH3729" i="59"/>
  <c r="AH3730" i="59"/>
  <c r="AH3731" i="59"/>
  <c r="AH3732" i="59"/>
  <c r="AH3733" i="59"/>
  <c r="AH3734" i="59"/>
  <c r="AH3735" i="59"/>
  <c r="AH3736" i="59"/>
  <c r="AH3737" i="59"/>
  <c r="AH3738" i="59"/>
  <c r="AH3739" i="59"/>
  <c r="AH3740" i="59"/>
  <c r="AH3741" i="59"/>
  <c r="AH3742" i="59"/>
  <c r="AH3743" i="59"/>
  <c r="AH3744" i="59"/>
  <c r="AH3745" i="59"/>
  <c r="AH3746" i="59"/>
  <c r="AH3747" i="59"/>
  <c r="AH3748" i="59"/>
  <c r="AH3749" i="59"/>
  <c r="AH3750" i="59"/>
  <c r="AH3751" i="59"/>
  <c r="AH3752" i="59"/>
  <c r="AH3753" i="59"/>
  <c r="AH3754" i="59"/>
  <c r="AH3755" i="59"/>
  <c r="AH3756" i="59"/>
  <c r="AH3757" i="59"/>
  <c r="AH3758" i="59"/>
  <c r="AH3759" i="59"/>
  <c r="AH3760" i="59"/>
  <c r="AH3761" i="59"/>
  <c r="AH3762" i="59"/>
  <c r="AH3763" i="59"/>
  <c r="AH3764" i="59"/>
  <c r="AH3765" i="59"/>
  <c r="AH3766" i="59"/>
  <c r="AH3767" i="59"/>
  <c r="AH3768" i="59"/>
  <c r="AH3769" i="59"/>
  <c r="AH3770" i="59"/>
  <c r="AH3771" i="59"/>
  <c r="AH3772" i="59"/>
  <c r="AH3773" i="59"/>
  <c r="AH3774" i="59"/>
  <c r="AH3775" i="59"/>
  <c r="AH3776" i="59"/>
  <c r="AH3777" i="59"/>
  <c r="AH3778" i="59"/>
  <c r="AH3779" i="59"/>
  <c r="AH3780" i="59"/>
  <c r="AH3781" i="59"/>
  <c r="AH3782" i="59"/>
  <c r="AH3783" i="59"/>
  <c r="AH3784" i="59"/>
  <c r="AH3785" i="59"/>
  <c r="AH3786" i="59"/>
  <c r="AH3787" i="59"/>
  <c r="AH3788" i="59"/>
  <c r="AH3789" i="59"/>
  <c r="AH3790" i="59"/>
  <c r="AH3791" i="59"/>
  <c r="AH3792" i="59"/>
  <c r="AH3793" i="59"/>
  <c r="AH3794" i="59"/>
  <c r="AH3795" i="59"/>
  <c r="AH3796" i="59"/>
  <c r="AH3797" i="59"/>
  <c r="AH3798" i="59"/>
  <c r="AH3799" i="59"/>
  <c r="AH3800" i="59"/>
  <c r="AH3801" i="59"/>
  <c r="AH3802" i="59"/>
  <c r="AH3803" i="59"/>
  <c r="AH3804" i="59"/>
  <c r="AH3805" i="59"/>
  <c r="AH3806" i="59"/>
  <c r="AH3807" i="59"/>
  <c r="AH3808" i="59"/>
  <c r="AH3809" i="59"/>
  <c r="AH3810" i="59"/>
  <c r="AH3811" i="59"/>
  <c r="AH3812" i="59"/>
  <c r="AH3813" i="59"/>
  <c r="AH3814" i="59"/>
  <c r="AH3815" i="59"/>
  <c r="AH3816" i="59"/>
  <c r="AH3817" i="59"/>
  <c r="AH3818" i="59"/>
  <c r="AH3819" i="59"/>
  <c r="AH3820" i="59"/>
  <c r="AH3821" i="59"/>
  <c r="AH3822" i="59"/>
  <c r="AH3823" i="59"/>
  <c r="AH3824" i="59"/>
  <c r="AH3825" i="59"/>
  <c r="AH3826" i="59"/>
  <c r="AH3827" i="59"/>
  <c r="AH3828" i="59"/>
  <c r="AH3829" i="59"/>
  <c r="AH3830" i="59"/>
  <c r="AH3831" i="59"/>
  <c r="AH3832" i="59"/>
  <c r="AH3833" i="59"/>
  <c r="AH3834" i="59"/>
  <c r="AH3835" i="59"/>
  <c r="AH3836" i="59"/>
  <c r="AH3837" i="59"/>
  <c r="AH3838" i="59"/>
  <c r="AH3839" i="59"/>
  <c r="AH3840" i="59"/>
  <c r="AH3841" i="59"/>
  <c r="AH3842" i="59"/>
  <c r="AH3843" i="59"/>
  <c r="AH3844" i="59"/>
  <c r="AH3845" i="59"/>
  <c r="AH3846" i="59"/>
  <c r="AH3847" i="59"/>
  <c r="AH3848" i="59"/>
  <c r="AH3849" i="59"/>
  <c r="AH3850" i="59"/>
  <c r="AH3851" i="59"/>
  <c r="AH3852" i="59"/>
  <c r="AH3853" i="59"/>
  <c r="AH3854" i="59"/>
  <c r="AH3855" i="59"/>
  <c r="AH3856" i="59"/>
  <c r="AH3857" i="59"/>
  <c r="AH3858" i="59"/>
  <c r="AH3859" i="59"/>
  <c r="AH3860" i="59"/>
  <c r="AH3861" i="59"/>
  <c r="AH3862" i="59"/>
  <c r="AH3863" i="59"/>
  <c r="AH3864" i="59"/>
  <c r="AH3865" i="59"/>
  <c r="AH3866" i="59"/>
  <c r="AH3867" i="59"/>
  <c r="AH3868" i="59"/>
  <c r="AH3869" i="59"/>
  <c r="AH3870" i="59"/>
  <c r="AH3871" i="59"/>
  <c r="AH3872" i="59"/>
  <c r="AH3873" i="59"/>
  <c r="AH3874" i="59"/>
  <c r="AH3875" i="59"/>
  <c r="AH3876" i="59"/>
  <c r="AH3877" i="59"/>
  <c r="AH3878" i="59"/>
  <c r="AH3879" i="59"/>
  <c r="AH3880" i="59"/>
  <c r="AH3881" i="59"/>
  <c r="AH3882" i="59"/>
  <c r="AH3883" i="59"/>
  <c r="AH3884" i="59"/>
  <c r="AH3885" i="59"/>
  <c r="AH3886" i="59"/>
  <c r="AH3887" i="59"/>
  <c r="AH3888" i="59"/>
  <c r="AH3889" i="59"/>
  <c r="AH3890" i="59"/>
  <c r="AH3891" i="59"/>
  <c r="AH3892" i="59"/>
  <c r="AH3893" i="59"/>
  <c r="AH3894" i="59"/>
  <c r="AH3895" i="59"/>
  <c r="AH3896" i="59"/>
  <c r="AH3897" i="59"/>
  <c r="AH3898" i="59"/>
  <c r="AH3899" i="59"/>
  <c r="AH3900" i="59"/>
  <c r="AH3901" i="59"/>
  <c r="AH3902" i="59"/>
  <c r="AH3903" i="59"/>
  <c r="AH3904" i="59"/>
  <c r="AH3905" i="59"/>
  <c r="AH3906" i="59"/>
  <c r="AH3907" i="59"/>
  <c r="AH3908" i="59"/>
  <c r="AH3909" i="59"/>
  <c r="AH3910" i="59"/>
  <c r="AH3911" i="59"/>
  <c r="AH3912" i="59"/>
  <c r="AH3913" i="59"/>
  <c r="AH3914" i="59"/>
  <c r="AH3915" i="59"/>
  <c r="AH3916" i="59"/>
  <c r="AH3917" i="59"/>
  <c r="AH3918" i="59"/>
  <c r="AH3919" i="59"/>
  <c r="AH3920" i="59"/>
  <c r="AH3921" i="59"/>
  <c r="AH3922" i="59"/>
  <c r="AH3923" i="59"/>
  <c r="AH3924" i="59"/>
  <c r="AH3925" i="59"/>
  <c r="AH3926" i="59"/>
  <c r="AH3927" i="59"/>
  <c r="AH3928" i="59"/>
  <c r="AH3929" i="59"/>
  <c r="AH3930" i="59"/>
  <c r="AH3931" i="59"/>
  <c r="AH3932" i="59"/>
  <c r="AH3933" i="59"/>
  <c r="AH3934" i="59"/>
  <c r="AH3935" i="59"/>
  <c r="AH3936" i="59"/>
  <c r="AH3937" i="59"/>
  <c r="AH3938" i="59"/>
  <c r="AH3939" i="59"/>
  <c r="AH3940" i="59"/>
  <c r="AH3941" i="59"/>
  <c r="AH3942" i="59"/>
  <c r="AH3943" i="59"/>
  <c r="AH3944" i="59"/>
  <c r="AH3945" i="59"/>
  <c r="AH3946" i="59"/>
  <c r="AH3947" i="59"/>
  <c r="AH3948" i="59"/>
  <c r="AH3949" i="59"/>
  <c r="AH3950" i="59"/>
  <c r="AH3951" i="59"/>
  <c r="AH3952" i="59"/>
  <c r="AH3953" i="59"/>
  <c r="AH3954" i="59"/>
  <c r="AH3955" i="59"/>
  <c r="AH3956" i="59"/>
  <c r="AH3957" i="59"/>
  <c r="AH3958" i="59"/>
  <c r="AH3959" i="59"/>
  <c r="AH3960" i="59"/>
  <c r="AH3961" i="59"/>
  <c r="AH3962" i="59"/>
  <c r="AH3963" i="59"/>
  <c r="AH3964" i="59"/>
  <c r="AH3965" i="59"/>
  <c r="AH3966" i="59"/>
  <c r="AH3967" i="59"/>
  <c r="AH3968" i="59"/>
  <c r="AH3969" i="59"/>
  <c r="AH3970" i="59"/>
  <c r="AH3971" i="59"/>
  <c r="AH3972" i="59"/>
  <c r="AH3973" i="59"/>
  <c r="AH3974" i="59"/>
  <c r="AH3975" i="59"/>
  <c r="AH3976" i="59"/>
  <c r="AH3977" i="59"/>
  <c r="AH3978" i="59"/>
  <c r="AH3979" i="59"/>
  <c r="AH3980" i="59"/>
  <c r="AH3981" i="59"/>
  <c r="AH3982" i="59"/>
  <c r="AH3983" i="59"/>
  <c r="AH3984" i="59"/>
  <c r="AH3985" i="59"/>
  <c r="AH3986" i="59"/>
  <c r="AH3987" i="59"/>
  <c r="AH3988" i="59"/>
  <c r="AH3989" i="59"/>
  <c r="AH3990" i="59"/>
  <c r="AH3991" i="59"/>
  <c r="AH3992" i="59"/>
  <c r="AH3993" i="59"/>
  <c r="AH3994" i="59"/>
  <c r="AH3995" i="59"/>
  <c r="AH3996" i="59"/>
  <c r="AH3997" i="59"/>
  <c r="AH3998" i="59"/>
  <c r="AH3999" i="59"/>
  <c r="AH4000" i="59"/>
  <c r="AH4001" i="59"/>
  <c r="AH4002" i="59"/>
  <c r="AH4003" i="59"/>
  <c r="AH4004" i="59"/>
  <c r="AH4005" i="59"/>
  <c r="AH4006" i="59"/>
  <c r="AH4007" i="59"/>
  <c r="AH4008" i="59"/>
  <c r="AH4009" i="59"/>
  <c r="AH4010" i="59"/>
  <c r="AH4011" i="59"/>
  <c r="AH4012" i="59"/>
  <c r="AH4013" i="59"/>
  <c r="AH4014" i="59"/>
  <c r="AH4015" i="59"/>
  <c r="AH4016" i="59"/>
  <c r="AH4017" i="59"/>
  <c r="AH4018" i="59"/>
  <c r="AH4019" i="59"/>
  <c r="AH4020" i="59"/>
  <c r="AH4021" i="59"/>
  <c r="AH4022" i="59"/>
  <c r="AH4023" i="59"/>
  <c r="AH4024" i="59"/>
  <c r="AH4025" i="59"/>
  <c r="AH4026" i="59"/>
  <c r="AH4027" i="59"/>
  <c r="AH4028" i="59"/>
  <c r="AH4029" i="59"/>
  <c r="AH4030" i="59"/>
  <c r="AH4031" i="59"/>
  <c r="AH4032" i="59"/>
  <c r="AH4033" i="59"/>
  <c r="AH4034" i="59"/>
  <c r="AH4035" i="59"/>
  <c r="AH4036" i="59"/>
  <c r="AH4037" i="59"/>
  <c r="AH4038" i="59"/>
  <c r="AH4039" i="59"/>
  <c r="AH4040" i="59"/>
  <c r="AH4041" i="59"/>
  <c r="AH4042" i="59"/>
  <c r="AH4043" i="59"/>
  <c r="AH4044" i="59"/>
  <c r="AH4045" i="59"/>
  <c r="AH4046" i="59"/>
  <c r="AH4047" i="59"/>
  <c r="AH4048" i="59"/>
  <c r="AH4049" i="59"/>
  <c r="AH4050" i="59"/>
  <c r="AH4051" i="59"/>
  <c r="AH4052" i="59"/>
  <c r="AH4053" i="59"/>
  <c r="AH4054" i="59"/>
  <c r="AH4055" i="59"/>
  <c r="AH4056" i="59"/>
  <c r="AH4057" i="59"/>
  <c r="AH4058" i="59"/>
  <c r="AH4059" i="59"/>
  <c r="AH4060" i="59"/>
  <c r="AH4061" i="59"/>
  <c r="AH4062" i="59"/>
  <c r="AH4063" i="59"/>
  <c r="AH4064" i="59"/>
  <c r="AH4065" i="59"/>
  <c r="AH4066" i="59"/>
  <c r="AH4067" i="59"/>
  <c r="AH4068" i="59"/>
  <c r="AH4069" i="59"/>
  <c r="AH4070" i="59"/>
  <c r="AH4071" i="59"/>
  <c r="AH4072" i="59"/>
  <c r="AH4073" i="59"/>
  <c r="AH4074" i="59"/>
  <c r="AH4075" i="59"/>
  <c r="AH4076" i="59"/>
  <c r="AH4077" i="59"/>
  <c r="AH4078" i="59"/>
  <c r="AH4079" i="59"/>
  <c r="AH4080" i="59"/>
  <c r="AH4081" i="59"/>
  <c r="AH4082" i="59"/>
  <c r="AH4083" i="59"/>
  <c r="AH4084" i="59"/>
  <c r="AH4085" i="59"/>
  <c r="AH4086" i="59"/>
  <c r="AH4087" i="59"/>
  <c r="AH4088" i="59"/>
  <c r="AH4089" i="59"/>
  <c r="AH4090" i="59"/>
  <c r="AH4091" i="59"/>
  <c r="AH4092" i="59"/>
  <c r="AH4093" i="59"/>
  <c r="AH4094" i="59"/>
  <c r="AH4095" i="59"/>
  <c r="AH4096" i="59"/>
  <c r="AH4097" i="59"/>
  <c r="AH4098" i="59"/>
  <c r="AH4099" i="59"/>
  <c r="AH4100" i="59"/>
  <c r="AH4101" i="59"/>
  <c r="AH4102" i="59"/>
  <c r="AH4103" i="59"/>
  <c r="AH4104" i="59"/>
  <c r="AH4105" i="59"/>
  <c r="AH4106" i="59"/>
  <c r="AH4107" i="59"/>
  <c r="AH4108" i="59"/>
  <c r="AH4109" i="59"/>
  <c r="AH4110" i="59"/>
  <c r="AH4111" i="59"/>
  <c r="AH4112" i="59"/>
  <c r="AH4113" i="59"/>
  <c r="AH4114" i="59"/>
  <c r="AH4115" i="59"/>
  <c r="AH4116" i="59"/>
  <c r="AH4117" i="59"/>
  <c r="AH4118" i="59"/>
  <c r="AH4119" i="59"/>
  <c r="AH4120" i="59"/>
  <c r="AH4121" i="59"/>
  <c r="AH4122" i="59"/>
  <c r="AH4123" i="59"/>
  <c r="AH4124" i="59"/>
  <c r="AH4125" i="59"/>
  <c r="AH4126" i="59"/>
  <c r="AH4127" i="59"/>
  <c r="AH4128" i="59"/>
  <c r="AH4129" i="59"/>
  <c r="AH4130" i="59"/>
  <c r="AH4131" i="59"/>
  <c r="AH4132" i="59"/>
  <c r="AH4133" i="59"/>
  <c r="AH4134" i="59"/>
  <c r="AH4135" i="59"/>
  <c r="AH4136" i="59"/>
  <c r="AH4137" i="59"/>
  <c r="AH4138" i="59"/>
  <c r="AH4139" i="59"/>
  <c r="AH4140" i="59"/>
  <c r="AH4141" i="59"/>
  <c r="AH4142" i="59"/>
  <c r="AH4143" i="59"/>
  <c r="AH4144" i="59"/>
  <c r="AH4145" i="59"/>
  <c r="AH4146" i="59"/>
  <c r="AH4147" i="59"/>
  <c r="AH4148" i="59"/>
  <c r="AH4149" i="59"/>
  <c r="AH4150" i="59"/>
  <c r="AH4151" i="59"/>
  <c r="AH4152" i="59"/>
  <c r="AH4153" i="59"/>
  <c r="AH4154" i="59"/>
  <c r="AH4155" i="59"/>
  <c r="AH4156" i="59"/>
  <c r="AH4157" i="59"/>
  <c r="AH4158" i="59"/>
  <c r="AH4159" i="59"/>
  <c r="AH4160" i="59"/>
  <c r="AH4161" i="59"/>
  <c r="AH4162" i="59"/>
  <c r="AH4163" i="59"/>
  <c r="AH4164" i="59"/>
  <c r="AH4165" i="59"/>
  <c r="AH4166" i="59"/>
  <c r="AH4167" i="59"/>
  <c r="AH4168" i="59"/>
  <c r="AH4169" i="59"/>
  <c r="AH4170" i="59"/>
  <c r="AH4171" i="59"/>
  <c r="AH4172" i="59"/>
  <c r="AH4173" i="59"/>
  <c r="AH4174" i="59"/>
  <c r="AH4175" i="59"/>
  <c r="AH4176" i="59"/>
  <c r="AH4177" i="59"/>
  <c r="AH4178" i="59"/>
  <c r="AH4179" i="59"/>
  <c r="AH4180" i="59"/>
  <c r="AH4181" i="59"/>
  <c r="AH4182" i="59"/>
  <c r="AH4183" i="59"/>
  <c r="AH4184" i="59"/>
  <c r="AH4185" i="59"/>
  <c r="AH4186" i="59"/>
  <c r="AH4187" i="59"/>
  <c r="AH4188" i="59"/>
  <c r="AH4189" i="59"/>
  <c r="AH4190" i="59"/>
  <c r="AH4191" i="59"/>
  <c r="AH4192" i="59"/>
  <c r="AH4193" i="59"/>
  <c r="AH4194" i="59"/>
  <c r="AH4195" i="59"/>
  <c r="AH4196" i="59"/>
  <c r="AH4197" i="59"/>
  <c r="AH4198" i="59"/>
  <c r="AH4199" i="59"/>
  <c r="AH4200" i="59"/>
  <c r="AH4201" i="59"/>
  <c r="AH4202" i="59"/>
  <c r="AH4203" i="59"/>
  <c r="AH4204" i="59"/>
  <c r="AH4205" i="59"/>
  <c r="AH4206" i="59"/>
  <c r="AH4207" i="59"/>
  <c r="AH4208" i="59"/>
  <c r="AH4209" i="59"/>
  <c r="AH4210" i="59"/>
  <c r="AH4211" i="59"/>
  <c r="AH4212" i="59"/>
  <c r="AH4213" i="59"/>
  <c r="AH4214" i="59"/>
  <c r="AH4215" i="59"/>
  <c r="AH4216" i="59"/>
  <c r="AH4217" i="59"/>
  <c r="AH4218" i="59"/>
  <c r="AH4219" i="59"/>
  <c r="AH4220" i="59"/>
  <c r="AH4221" i="59"/>
  <c r="AH4222" i="59"/>
  <c r="AH4223" i="59"/>
  <c r="AH4224" i="59"/>
  <c r="AH4225" i="59"/>
  <c r="AH4226" i="59"/>
  <c r="AH4227" i="59"/>
  <c r="AH4228" i="59"/>
  <c r="AH4229" i="59"/>
  <c r="AH4230" i="59"/>
  <c r="AH4231" i="59"/>
  <c r="AH4232" i="59"/>
  <c r="AH4233" i="59"/>
  <c r="AH4234" i="59"/>
  <c r="AH4235" i="59"/>
  <c r="AH4236" i="59"/>
  <c r="AH4237" i="59"/>
  <c r="AH4238" i="59"/>
  <c r="AH4239" i="59"/>
  <c r="AH4240" i="59"/>
  <c r="AH4241" i="59"/>
  <c r="AH4242" i="59"/>
  <c r="AH4243" i="59"/>
  <c r="AH4244" i="59"/>
  <c r="AH4245" i="59"/>
  <c r="AH4246" i="59"/>
  <c r="AH4247" i="59"/>
  <c r="AG6" i="59"/>
  <c r="AG7" i="59"/>
  <c r="AG8" i="59"/>
  <c r="AG9" i="59"/>
  <c r="AG10" i="59"/>
  <c r="AG11" i="59"/>
  <c r="AG12" i="59"/>
  <c r="AG13" i="59"/>
  <c r="AG14" i="59"/>
  <c r="AG15" i="59"/>
  <c r="AG16" i="59"/>
  <c r="AG17" i="59"/>
  <c r="AG18" i="59"/>
  <c r="AG19" i="59"/>
  <c r="AG20" i="59"/>
  <c r="AG21" i="59"/>
  <c r="AG22" i="59"/>
  <c r="AG23" i="59"/>
  <c r="AG25" i="59"/>
  <c r="AG26" i="59"/>
  <c r="AG27" i="59"/>
  <c r="AG28" i="59"/>
  <c r="AG29" i="59"/>
  <c r="AG30" i="59"/>
  <c r="AG31" i="59"/>
  <c r="AG32" i="59"/>
  <c r="AG33" i="59"/>
  <c r="AG34" i="59"/>
  <c r="AG35" i="59"/>
  <c r="AG36" i="59"/>
  <c r="AG37" i="59"/>
  <c r="AG38" i="59"/>
  <c r="AG39" i="59"/>
  <c r="AG40" i="59"/>
  <c r="AG41" i="59"/>
  <c r="AG42" i="59"/>
  <c r="AG43" i="59"/>
  <c r="AG44" i="59"/>
  <c r="AG45" i="59"/>
  <c r="AG46" i="59"/>
  <c r="AG47" i="59"/>
  <c r="AG48" i="59"/>
  <c r="AG49" i="59"/>
  <c r="AG50" i="59"/>
  <c r="AG53" i="59"/>
  <c r="AG54" i="59"/>
  <c r="AG55" i="59"/>
  <c r="AG56" i="59"/>
  <c r="AG57" i="59"/>
  <c r="AG58" i="59"/>
  <c r="AG59" i="59"/>
  <c r="AG60" i="59"/>
  <c r="AG61" i="59"/>
  <c r="AG62" i="59"/>
  <c r="AG63" i="59"/>
  <c r="AG64" i="59"/>
  <c r="AG65" i="59"/>
  <c r="AG66" i="59"/>
  <c r="AG67" i="59"/>
  <c r="AG68" i="59"/>
  <c r="AG69" i="59"/>
  <c r="AG70" i="59"/>
  <c r="AG71" i="59"/>
  <c r="AG72" i="59"/>
  <c r="AG73" i="59"/>
  <c r="AG74" i="59"/>
  <c r="AG75" i="59"/>
  <c r="AG76" i="59"/>
  <c r="AG77" i="59"/>
  <c r="AG78" i="59"/>
  <c r="AG79" i="59"/>
  <c r="AG80" i="59"/>
  <c r="AG81" i="59"/>
  <c r="AG82" i="59"/>
  <c r="AG83" i="59"/>
  <c r="AG84" i="59"/>
  <c r="AG85" i="59"/>
  <c r="AG86" i="59"/>
  <c r="AG87" i="59"/>
  <c r="AG88" i="59"/>
  <c r="AG89" i="59"/>
  <c r="AG90" i="59"/>
  <c r="AG91" i="59"/>
  <c r="AG92" i="59"/>
  <c r="AG93" i="59"/>
  <c r="AG94" i="59"/>
  <c r="AG95" i="59"/>
  <c r="AG96" i="59"/>
  <c r="AG97" i="59"/>
  <c r="AG98" i="59"/>
  <c r="AG99" i="59"/>
  <c r="AG100" i="59"/>
  <c r="AG101" i="59"/>
  <c r="AG102" i="59"/>
  <c r="AG103" i="59"/>
  <c r="AG104" i="59"/>
  <c r="AG105" i="59"/>
  <c r="AG106" i="59"/>
  <c r="AG107" i="59"/>
  <c r="AG108" i="59"/>
  <c r="AG109" i="59"/>
  <c r="AG110" i="59"/>
  <c r="AG111" i="59"/>
  <c r="AG112" i="59"/>
  <c r="AG113" i="59"/>
  <c r="AG114" i="59"/>
  <c r="AG115" i="59"/>
  <c r="AG116" i="59"/>
  <c r="AG117" i="59"/>
  <c r="AG118" i="59"/>
  <c r="AG119" i="59"/>
  <c r="AG120" i="59"/>
  <c r="AG121" i="59"/>
  <c r="AG122" i="59"/>
  <c r="AG123" i="59"/>
  <c r="AG124" i="59"/>
  <c r="AG125" i="59"/>
  <c r="AG126" i="59"/>
  <c r="AG127" i="59"/>
  <c r="AG128" i="59"/>
  <c r="AG129" i="59"/>
  <c r="AG130" i="59"/>
  <c r="AG131" i="59"/>
  <c r="AG132" i="59"/>
  <c r="AG133" i="59"/>
  <c r="AG134" i="59"/>
  <c r="AG135" i="59"/>
  <c r="AG136" i="59"/>
  <c r="AG137" i="59"/>
  <c r="AG138" i="59"/>
  <c r="AG139" i="59"/>
  <c r="AG140" i="59"/>
  <c r="AG141" i="59"/>
  <c r="AG142" i="59"/>
  <c r="AG143" i="59"/>
  <c r="AG144" i="59"/>
  <c r="AG145" i="59"/>
  <c r="AG146" i="59"/>
  <c r="AG147" i="59"/>
  <c r="AG148" i="59"/>
  <c r="AG149" i="59"/>
  <c r="AG150" i="59"/>
  <c r="AG151" i="59"/>
  <c r="AG152" i="59"/>
  <c r="AG153" i="59"/>
  <c r="AG154" i="59"/>
  <c r="AG155" i="59"/>
  <c r="AG156" i="59"/>
  <c r="AG157" i="59"/>
  <c r="AG158" i="59"/>
  <c r="AG159" i="59"/>
  <c r="AG160" i="59"/>
  <c r="AG161" i="59"/>
  <c r="AG162" i="59"/>
  <c r="AG163" i="59"/>
  <c r="AG164" i="59"/>
  <c r="AG165" i="59"/>
  <c r="AG166" i="59"/>
  <c r="AG167" i="59"/>
  <c r="AG168" i="59"/>
  <c r="AG169" i="59"/>
  <c r="AG170" i="59"/>
  <c r="AG171" i="59"/>
  <c r="AG172" i="59"/>
  <c r="AG173" i="59"/>
  <c r="AG174" i="59"/>
  <c r="AG175" i="59"/>
  <c r="AG176" i="59"/>
  <c r="AG177" i="59"/>
  <c r="AG178" i="59"/>
  <c r="AG179" i="59"/>
  <c r="AG180" i="59"/>
  <c r="AG181" i="59"/>
  <c r="AG182" i="59"/>
  <c r="AG183" i="59"/>
  <c r="AG184" i="59"/>
  <c r="AG185" i="59"/>
  <c r="AG186" i="59"/>
  <c r="AG187" i="59"/>
  <c r="AG188" i="59"/>
  <c r="AG189" i="59"/>
  <c r="AG190" i="59"/>
  <c r="AG191" i="59"/>
  <c r="AG192" i="59"/>
  <c r="AG193" i="59"/>
  <c r="AG194" i="59"/>
  <c r="AG195" i="59"/>
  <c r="AG196" i="59"/>
  <c r="AG197" i="59"/>
  <c r="AG198" i="59"/>
  <c r="AG199" i="59"/>
  <c r="AG200" i="59"/>
  <c r="AG201" i="59"/>
  <c r="AG202" i="59"/>
  <c r="AG203" i="59"/>
  <c r="AG204" i="59"/>
  <c r="AG205" i="59"/>
  <c r="AG206" i="59"/>
  <c r="AG207" i="59"/>
  <c r="AG208" i="59"/>
  <c r="AG209" i="59"/>
  <c r="AG210" i="59"/>
  <c r="AG211" i="59"/>
  <c r="AG212" i="59"/>
  <c r="AG213" i="59"/>
  <c r="AG214" i="59"/>
  <c r="AG215" i="59"/>
  <c r="AG216" i="59"/>
  <c r="AG217" i="59"/>
  <c r="AG218" i="59"/>
  <c r="AG219" i="59"/>
  <c r="AG220" i="59"/>
  <c r="AG221" i="59"/>
  <c r="AG222" i="59"/>
  <c r="AG223" i="59"/>
  <c r="AG224" i="59"/>
  <c r="AG225" i="59"/>
  <c r="AG226" i="59"/>
  <c r="AG227" i="59"/>
  <c r="AG228" i="59"/>
  <c r="AG229" i="59"/>
  <c r="AG230" i="59"/>
  <c r="AG231" i="59"/>
  <c r="AG232" i="59"/>
  <c r="AG233" i="59"/>
  <c r="AG234" i="59"/>
  <c r="AG235" i="59"/>
  <c r="AG236" i="59"/>
  <c r="AG237" i="59"/>
  <c r="AG238" i="59"/>
  <c r="AG239" i="59"/>
  <c r="AG240" i="59"/>
  <c r="AG241" i="59"/>
  <c r="AG242" i="59"/>
  <c r="AG243" i="59"/>
  <c r="AG244" i="59"/>
  <c r="AG245" i="59"/>
  <c r="AG246" i="59"/>
  <c r="AG247" i="59"/>
  <c r="AG248" i="59"/>
  <c r="AG249" i="59"/>
  <c r="AG250" i="59"/>
  <c r="AG251" i="59"/>
  <c r="AG252" i="59"/>
  <c r="AG253" i="59"/>
  <c r="AG254" i="59"/>
  <c r="AG255" i="59"/>
  <c r="AG256" i="59"/>
  <c r="AG257" i="59"/>
  <c r="AG258" i="59"/>
  <c r="AG259" i="59"/>
  <c r="AG260" i="59"/>
  <c r="AG261" i="59"/>
  <c r="AG262" i="59"/>
  <c r="AG263" i="59"/>
  <c r="AG264" i="59"/>
  <c r="AG265" i="59"/>
  <c r="AG266" i="59"/>
  <c r="AG267" i="59"/>
  <c r="AG268" i="59"/>
  <c r="AG269" i="59"/>
  <c r="AG270" i="59"/>
  <c r="AG271" i="59"/>
  <c r="AG272" i="59"/>
  <c r="AG273" i="59"/>
  <c r="AG274" i="59"/>
  <c r="AG275" i="59"/>
  <c r="AG276" i="59"/>
  <c r="AG277" i="59"/>
  <c r="AG278" i="59"/>
  <c r="AG279" i="59"/>
  <c r="AG280" i="59"/>
  <c r="AG281" i="59"/>
  <c r="AG282" i="59"/>
  <c r="AG283" i="59"/>
  <c r="AG284" i="59"/>
  <c r="AG285" i="59"/>
  <c r="AG286" i="59"/>
  <c r="AG287" i="59"/>
  <c r="AG288" i="59"/>
  <c r="AG289" i="59"/>
  <c r="AG290" i="59"/>
  <c r="AG291" i="59"/>
  <c r="AG292" i="59"/>
  <c r="AG293" i="59"/>
  <c r="AG294" i="59"/>
  <c r="AG295" i="59"/>
  <c r="AG296" i="59"/>
  <c r="AG297" i="59"/>
  <c r="AG298" i="59"/>
  <c r="AG299" i="59"/>
  <c r="AG300" i="59"/>
  <c r="AG301" i="59"/>
  <c r="AG302" i="59"/>
  <c r="AG303" i="59"/>
  <c r="AG304" i="59"/>
  <c r="AG305" i="59"/>
  <c r="AG306" i="59"/>
  <c r="AG307" i="59"/>
  <c r="AG308" i="59"/>
  <c r="AG309" i="59"/>
  <c r="AG310" i="59"/>
  <c r="AG311" i="59"/>
  <c r="AG312" i="59"/>
  <c r="AG313" i="59"/>
  <c r="AG314" i="59"/>
  <c r="AG315" i="59"/>
  <c r="AG316" i="59"/>
  <c r="AG317" i="59"/>
  <c r="AG318" i="59"/>
  <c r="AG319" i="59"/>
  <c r="AG320" i="59"/>
  <c r="AG321" i="59"/>
  <c r="AG322" i="59"/>
  <c r="AG323" i="59"/>
  <c r="AG324" i="59"/>
  <c r="AG325" i="59"/>
  <c r="AG326" i="59"/>
  <c r="AG327" i="59"/>
  <c r="AG328" i="59"/>
  <c r="AG329" i="59"/>
  <c r="AG330" i="59"/>
  <c r="AG331" i="59"/>
  <c r="AG332" i="59"/>
  <c r="AG333" i="59"/>
  <c r="AG334" i="59"/>
  <c r="AG335" i="59"/>
  <c r="AG336" i="59"/>
  <c r="AG337" i="59"/>
  <c r="AG338" i="59"/>
  <c r="AG339" i="59"/>
  <c r="AG340" i="59"/>
  <c r="AG341" i="59"/>
  <c r="AG342" i="59"/>
  <c r="AG343" i="59"/>
  <c r="AG344" i="59"/>
  <c r="AG345" i="59"/>
  <c r="AG346" i="59"/>
  <c r="AG347" i="59"/>
  <c r="AG348" i="59"/>
  <c r="AG349" i="59"/>
  <c r="AG350" i="59"/>
  <c r="AG351" i="59"/>
  <c r="AG352" i="59"/>
  <c r="AG353" i="59"/>
  <c r="AG354" i="59"/>
  <c r="AG355" i="59"/>
  <c r="AG356" i="59"/>
  <c r="AG357" i="59"/>
  <c r="AG358" i="59"/>
  <c r="AG359" i="59"/>
  <c r="AG360" i="59"/>
  <c r="AG361" i="59"/>
  <c r="AG362" i="59"/>
  <c r="AG363" i="59"/>
  <c r="AG364" i="59"/>
  <c r="AG365" i="59"/>
  <c r="AG366" i="59"/>
  <c r="AG367" i="59"/>
  <c r="AG368" i="59"/>
  <c r="AG369" i="59"/>
  <c r="AG370" i="59"/>
  <c r="AG371" i="59"/>
  <c r="AG372" i="59"/>
  <c r="AG373" i="59"/>
  <c r="AG374" i="59"/>
  <c r="AG375" i="59"/>
  <c r="AG376" i="59"/>
  <c r="AG377" i="59"/>
  <c r="AG378" i="59"/>
  <c r="AG379" i="59"/>
  <c r="AG380" i="59"/>
  <c r="AG381" i="59"/>
  <c r="AG382" i="59"/>
  <c r="AG383" i="59"/>
  <c r="AG384" i="59"/>
  <c r="AG385" i="59"/>
  <c r="AG386" i="59"/>
  <c r="AG387" i="59"/>
  <c r="AG388" i="59"/>
  <c r="AG389" i="59"/>
  <c r="AG390" i="59"/>
  <c r="AG391" i="59"/>
  <c r="AG392" i="59"/>
  <c r="AG393" i="59"/>
  <c r="AG394" i="59"/>
  <c r="AG395" i="59"/>
  <c r="AG396" i="59"/>
  <c r="AG397" i="59"/>
  <c r="AG398" i="59"/>
  <c r="AG399" i="59"/>
  <c r="AG400" i="59"/>
  <c r="AG401" i="59"/>
  <c r="AG402" i="59"/>
  <c r="AG403" i="59"/>
  <c r="AG404" i="59"/>
  <c r="AG405" i="59"/>
  <c r="AG406" i="59"/>
  <c r="AG407" i="59"/>
  <c r="AG408" i="59"/>
  <c r="AG409" i="59"/>
  <c r="AG410" i="59"/>
  <c r="AG411" i="59"/>
  <c r="AG412" i="59"/>
  <c r="AG413" i="59"/>
  <c r="AG414" i="59"/>
  <c r="AG415" i="59"/>
  <c r="AG416" i="59"/>
  <c r="AG417" i="59"/>
  <c r="AG418" i="59"/>
  <c r="AG419" i="59"/>
  <c r="AG420" i="59"/>
  <c r="AG421" i="59"/>
  <c r="AG422" i="59"/>
  <c r="AG423" i="59"/>
  <c r="AG424" i="59"/>
  <c r="AG425" i="59"/>
  <c r="AG426" i="59"/>
  <c r="AG427" i="59"/>
  <c r="AG428" i="59"/>
  <c r="AG429" i="59"/>
  <c r="AG430" i="59"/>
  <c r="AG431" i="59"/>
  <c r="AG432" i="59"/>
  <c r="AG433" i="59"/>
  <c r="AG434" i="59"/>
  <c r="AG435" i="59"/>
  <c r="AG436" i="59"/>
  <c r="AG437" i="59"/>
  <c r="AG438" i="59"/>
  <c r="AG439" i="59"/>
  <c r="AG440" i="59"/>
  <c r="AG441" i="59"/>
  <c r="AG442" i="59"/>
  <c r="AG443" i="59"/>
  <c r="AG444" i="59"/>
  <c r="AG445" i="59"/>
  <c r="AG446" i="59"/>
  <c r="AG447" i="59"/>
  <c r="AG448" i="59"/>
  <c r="AG449" i="59"/>
  <c r="AG450" i="59"/>
  <c r="AG451" i="59"/>
  <c r="AG452" i="59"/>
  <c r="AG453" i="59"/>
  <c r="AG454" i="59"/>
  <c r="AG455" i="59"/>
  <c r="AG456" i="59"/>
  <c r="AG457" i="59"/>
  <c r="AG458" i="59"/>
  <c r="AG459" i="59"/>
  <c r="AG460" i="59"/>
  <c r="AG461" i="59"/>
  <c r="AG462" i="59"/>
  <c r="AG463" i="59"/>
  <c r="AG464" i="59"/>
  <c r="AG465" i="59"/>
  <c r="AG466" i="59"/>
  <c r="AG467" i="59"/>
  <c r="AG468" i="59"/>
  <c r="AG469" i="59"/>
  <c r="AG470" i="59"/>
  <c r="AG471" i="59"/>
  <c r="AG472" i="59"/>
  <c r="AG473" i="59"/>
  <c r="AG474" i="59"/>
  <c r="AG475" i="59"/>
  <c r="AG476" i="59"/>
  <c r="AG477" i="59"/>
  <c r="AG478" i="59"/>
  <c r="AG479" i="59"/>
  <c r="AG480" i="59"/>
  <c r="AG481" i="59"/>
  <c r="AG482" i="59"/>
  <c r="AG483" i="59"/>
  <c r="AG484" i="59"/>
  <c r="AG485" i="59"/>
  <c r="AG486" i="59"/>
  <c r="AG487" i="59"/>
  <c r="AG488" i="59"/>
  <c r="AG489" i="59"/>
  <c r="AG490" i="59"/>
  <c r="AG491" i="59"/>
  <c r="AG492" i="59"/>
  <c r="AG493" i="59"/>
  <c r="AG494" i="59"/>
  <c r="AG495" i="59"/>
  <c r="AG496" i="59"/>
  <c r="AG497" i="59"/>
  <c r="AG498" i="59"/>
  <c r="AG499" i="59"/>
  <c r="AG500" i="59"/>
  <c r="AG501" i="59"/>
  <c r="AG502" i="59"/>
  <c r="AG503" i="59"/>
  <c r="AG504" i="59"/>
  <c r="AG505" i="59"/>
  <c r="AG506" i="59"/>
  <c r="AG507" i="59"/>
  <c r="AG508" i="59"/>
  <c r="AG509" i="59"/>
  <c r="AG510" i="59"/>
  <c r="AG511" i="59"/>
  <c r="AG512" i="59"/>
  <c r="AG513" i="59"/>
  <c r="AG514" i="59"/>
  <c r="AG515" i="59"/>
  <c r="AG516" i="59"/>
  <c r="AG517" i="59"/>
  <c r="AG518" i="59"/>
  <c r="AG519" i="59"/>
  <c r="AG520" i="59"/>
  <c r="AG521" i="59"/>
  <c r="AG522" i="59"/>
  <c r="AG523" i="59"/>
  <c r="AG524" i="59"/>
  <c r="AG525" i="59"/>
  <c r="AG526" i="59"/>
  <c r="AG527" i="59"/>
  <c r="AG528" i="59"/>
  <c r="AG529" i="59"/>
  <c r="AG530" i="59"/>
  <c r="AG531" i="59"/>
  <c r="AG532" i="59"/>
  <c r="AG533" i="59"/>
  <c r="AG534" i="59"/>
  <c r="AG535" i="59"/>
  <c r="AG536" i="59"/>
  <c r="AG537" i="59"/>
  <c r="AG538" i="59"/>
  <c r="AG539" i="59"/>
  <c r="AG540" i="59"/>
  <c r="AG541" i="59"/>
  <c r="AG542" i="59"/>
  <c r="AG543" i="59"/>
  <c r="AG544" i="59"/>
  <c r="AG545" i="59"/>
  <c r="AG546" i="59"/>
  <c r="AG547" i="59"/>
  <c r="AG548" i="59"/>
  <c r="AG549" i="59"/>
  <c r="AG550" i="59"/>
  <c r="AG551" i="59"/>
  <c r="AG552" i="59"/>
  <c r="AG553" i="59"/>
  <c r="AG554" i="59"/>
  <c r="AG555" i="59"/>
  <c r="AG556" i="59"/>
  <c r="AG557" i="59"/>
  <c r="AG558" i="59"/>
  <c r="AG559" i="59"/>
  <c r="AG560" i="59"/>
  <c r="AG561" i="59"/>
  <c r="AG562" i="59"/>
  <c r="AG563" i="59"/>
  <c r="AG564" i="59"/>
  <c r="AG565" i="59"/>
  <c r="AG566" i="59"/>
  <c r="AG567" i="59"/>
  <c r="AG568" i="59"/>
  <c r="AG569" i="59"/>
  <c r="AG570" i="59"/>
  <c r="AG571" i="59"/>
  <c r="AG572" i="59"/>
  <c r="AG573" i="59"/>
  <c r="AG574" i="59"/>
  <c r="AG575" i="59"/>
  <c r="AG576" i="59"/>
  <c r="AG577" i="59"/>
  <c r="AG578" i="59"/>
  <c r="AG579" i="59"/>
  <c r="AG580" i="59"/>
  <c r="AG581" i="59"/>
  <c r="AG582" i="59"/>
  <c r="AG583" i="59"/>
  <c r="AG584" i="59"/>
  <c r="AG585" i="59"/>
  <c r="AG586" i="59"/>
  <c r="AG587" i="59"/>
  <c r="AG588" i="59"/>
  <c r="AG589" i="59"/>
  <c r="AG590" i="59"/>
  <c r="AG591" i="59"/>
  <c r="AG592" i="59"/>
  <c r="AG593" i="59"/>
  <c r="AG594" i="59"/>
  <c r="AG595" i="59"/>
  <c r="AG596" i="59"/>
  <c r="AG597" i="59"/>
  <c r="AG598" i="59"/>
  <c r="AG599" i="59"/>
  <c r="AG600" i="59"/>
  <c r="AG601" i="59"/>
  <c r="AG602" i="59"/>
  <c r="AG603" i="59"/>
  <c r="AG604" i="59"/>
  <c r="AG605" i="59"/>
  <c r="AG606" i="59"/>
  <c r="AG607" i="59"/>
  <c r="AG608" i="59"/>
  <c r="AG609" i="59"/>
  <c r="AG610" i="59"/>
  <c r="AG611" i="59"/>
  <c r="AG612" i="59"/>
  <c r="AG613" i="59"/>
  <c r="AG614" i="59"/>
  <c r="AG615" i="59"/>
  <c r="AG616" i="59"/>
  <c r="AG617" i="59"/>
  <c r="AG618" i="59"/>
  <c r="AG619" i="59"/>
  <c r="AG620" i="59"/>
  <c r="AG621" i="59"/>
  <c r="AG622" i="59"/>
  <c r="AG623" i="59"/>
  <c r="AG624" i="59"/>
  <c r="AG625" i="59"/>
  <c r="AG626" i="59"/>
  <c r="AG627" i="59"/>
  <c r="AG628" i="59"/>
  <c r="AG629" i="59"/>
  <c r="AG630" i="59"/>
  <c r="AG631" i="59"/>
  <c r="AG632" i="59"/>
  <c r="AG633" i="59"/>
  <c r="AG634" i="59"/>
  <c r="AG635" i="59"/>
  <c r="AG636" i="59"/>
  <c r="AG637" i="59"/>
  <c r="AG638" i="59"/>
  <c r="AG639" i="59"/>
  <c r="AG640" i="59"/>
  <c r="AG641" i="59"/>
  <c r="AG642" i="59"/>
  <c r="AG643" i="59"/>
  <c r="AG644" i="59"/>
  <c r="AG645" i="59"/>
  <c r="AG646" i="59"/>
  <c r="AG647" i="59"/>
  <c r="AG648" i="59"/>
  <c r="AG649" i="59"/>
  <c r="AG650" i="59"/>
  <c r="AG651" i="59"/>
  <c r="AG652" i="59"/>
  <c r="AG653" i="59"/>
  <c r="AG654" i="59"/>
  <c r="AG655" i="59"/>
  <c r="AG656" i="59"/>
  <c r="AG657" i="59"/>
  <c r="AG658" i="59"/>
  <c r="AG659" i="59"/>
  <c r="AG660" i="59"/>
  <c r="AG661" i="59"/>
  <c r="AG662" i="59"/>
  <c r="AG663" i="59"/>
  <c r="AG664" i="59"/>
  <c r="AG665" i="59"/>
  <c r="AG666" i="59"/>
  <c r="AG667" i="59"/>
  <c r="AG668" i="59"/>
  <c r="AG669" i="59"/>
  <c r="AG670" i="59"/>
  <c r="AG671" i="59"/>
  <c r="AG672" i="59"/>
  <c r="AG673" i="59"/>
  <c r="AG674" i="59"/>
  <c r="AG675" i="59"/>
  <c r="AG676" i="59"/>
  <c r="AG677" i="59"/>
  <c r="AG678" i="59"/>
  <c r="AG679" i="59"/>
  <c r="AG680" i="59"/>
  <c r="AG681" i="59"/>
  <c r="AG682" i="59"/>
  <c r="AG683" i="59"/>
  <c r="AG684" i="59"/>
  <c r="AG685" i="59"/>
  <c r="AG686" i="59"/>
  <c r="AG687" i="59"/>
  <c r="AG688" i="59"/>
  <c r="AG689" i="59"/>
  <c r="AG690" i="59"/>
  <c r="AG691" i="59"/>
  <c r="AG692" i="59"/>
  <c r="AG693" i="59"/>
  <c r="AG694" i="59"/>
  <c r="AG695" i="59"/>
  <c r="AG696" i="59"/>
  <c r="AG697" i="59"/>
  <c r="AG698" i="59"/>
  <c r="AG699" i="59"/>
  <c r="AG700" i="59"/>
  <c r="AG701" i="59"/>
  <c r="AG702" i="59"/>
  <c r="AG703" i="59"/>
  <c r="AG704" i="59"/>
  <c r="AG705" i="59"/>
  <c r="AG706" i="59"/>
  <c r="AG707" i="59"/>
  <c r="AG708" i="59"/>
  <c r="AG709" i="59"/>
  <c r="AG710" i="59"/>
  <c r="AG711" i="59"/>
  <c r="AG712" i="59"/>
  <c r="AG713" i="59"/>
  <c r="AG714" i="59"/>
  <c r="AG715" i="59"/>
  <c r="AG716" i="59"/>
  <c r="AG717" i="59"/>
  <c r="AG718" i="59"/>
  <c r="AG719" i="59"/>
  <c r="AG720" i="59"/>
  <c r="AG721" i="59"/>
  <c r="AG722" i="59"/>
  <c r="AG723" i="59"/>
  <c r="AG724" i="59"/>
  <c r="AG725" i="59"/>
  <c r="AG726" i="59"/>
  <c r="AG727" i="59"/>
  <c r="AG728" i="59"/>
  <c r="AG729" i="59"/>
  <c r="AG730" i="59"/>
  <c r="AG731" i="59"/>
  <c r="AG732" i="59"/>
  <c r="AG733" i="59"/>
  <c r="AG734" i="59"/>
  <c r="AG735" i="59"/>
  <c r="AG736" i="59"/>
  <c r="AG737" i="59"/>
  <c r="AG738" i="59"/>
  <c r="AG739" i="59"/>
  <c r="AG740" i="59"/>
  <c r="AG741" i="59"/>
  <c r="AG742" i="59"/>
  <c r="AG743" i="59"/>
  <c r="AG744" i="59"/>
  <c r="AG745" i="59"/>
  <c r="AG746" i="59"/>
  <c r="AG747" i="59"/>
  <c r="AG748" i="59"/>
  <c r="AG749" i="59"/>
  <c r="AG750" i="59"/>
  <c r="AG751" i="59"/>
  <c r="AG752" i="59"/>
  <c r="AG753" i="59"/>
  <c r="AG754" i="59"/>
  <c r="AG755" i="59"/>
  <c r="AG756" i="59"/>
  <c r="AG757" i="59"/>
  <c r="AG758" i="59"/>
  <c r="AG759" i="59"/>
  <c r="AG760" i="59"/>
  <c r="AG761" i="59"/>
  <c r="AG762" i="59"/>
  <c r="AG763" i="59"/>
  <c r="AG764" i="59"/>
  <c r="AG765" i="59"/>
  <c r="AG766" i="59"/>
  <c r="AG767" i="59"/>
  <c r="AG768" i="59"/>
  <c r="AG769" i="59"/>
  <c r="AG770" i="59"/>
  <c r="AG771" i="59"/>
  <c r="AG772" i="59"/>
  <c r="AG773" i="59"/>
  <c r="AG774" i="59"/>
  <c r="AG775" i="59"/>
  <c r="AG776" i="59"/>
  <c r="AG777" i="59"/>
  <c r="AG778" i="59"/>
  <c r="AG779" i="59"/>
  <c r="AG780" i="59"/>
  <c r="AG781" i="59"/>
  <c r="AG782" i="59"/>
  <c r="AG783" i="59"/>
  <c r="AG784" i="59"/>
  <c r="AG785" i="59"/>
  <c r="AG786" i="59"/>
  <c r="AG787" i="59"/>
  <c r="AG788" i="59"/>
  <c r="AG789" i="59"/>
  <c r="AG790" i="59"/>
  <c r="AG791" i="59"/>
  <c r="AG792" i="59"/>
  <c r="AG793" i="59"/>
  <c r="AG794" i="59"/>
  <c r="AG795" i="59"/>
  <c r="AG796" i="59"/>
  <c r="AG797" i="59"/>
  <c r="AG798" i="59"/>
  <c r="AG799" i="59"/>
  <c r="AG800" i="59"/>
  <c r="AG801" i="59"/>
  <c r="AG802" i="59"/>
  <c r="AG803" i="59"/>
  <c r="AG804" i="59"/>
  <c r="AG805" i="59"/>
  <c r="AG806" i="59"/>
  <c r="AG807" i="59"/>
  <c r="AG808" i="59"/>
  <c r="AG809" i="59"/>
  <c r="AG810" i="59"/>
  <c r="AG811" i="59"/>
  <c r="AG812" i="59"/>
  <c r="AG813" i="59"/>
  <c r="AG814" i="59"/>
  <c r="AG815" i="59"/>
  <c r="AG816" i="59"/>
  <c r="AG817" i="59"/>
  <c r="AG818" i="59"/>
  <c r="AG819" i="59"/>
  <c r="AG820" i="59"/>
  <c r="AG821" i="59"/>
  <c r="AG822" i="59"/>
  <c r="AG823" i="59"/>
  <c r="AG824" i="59"/>
  <c r="AG825" i="59"/>
  <c r="AG826" i="59"/>
  <c r="AG827" i="59"/>
  <c r="AG828" i="59"/>
  <c r="AG829" i="59"/>
  <c r="AG830" i="59"/>
  <c r="AG831" i="59"/>
  <c r="AG832" i="59"/>
  <c r="AG833" i="59"/>
  <c r="AG834" i="59"/>
  <c r="AG835" i="59"/>
  <c r="AG836" i="59"/>
  <c r="AG837" i="59"/>
  <c r="AG838" i="59"/>
  <c r="AG839" i="59"/>
  <c r="AG840" i="59"/>
  <c r="AG841" i="59"/>
  <c r="AG842" i="59"/>
  <c r="AG843" i="59"/>
  <c r="AG844" i="59"/>
  <c r="AG845" i="59"/>
  <c r="AG846" i="59"/>
  <c r="AG847" i="59"/>
  <c r="AG848" i="59"/>
  <c r="AG849" i="59"/>
  <c r="AG850" i="59"/>
  <c r="AG851" i="59"/>
  <c r="AG852" i="59"/>
  <c r="AG853" i="59"/>
  <c r="AG854" i="59"/>
  <c r="AG855" i="59"/>
  <c r="AG856" i="59"/>
  <c r="AG857" i="59"/>
  <c r="AG858" i="59"/>
  <c r="AG859" i="59"/>
  <c r="AG860" i="59"/>
  <c r="AG861" i="59"/>
  <c r="AG862" i="59"/>
  <c r="AG863" i="59"/>
  <c r="AG864" i="59"/>
  <c r="AG865" i="59"/>
  <c r="AG866" i="59"/>
  <c r="AG867" i="59"/>
  <c r="AG868" i="59"/>
  <c r="AG869" i="59"/>
  <c r="AG870" i="59"/>
  <c r="AG871" i="59"/>
  <c r="AG872" i="59"/>
  <c r="AG873" i="59"/>
  <c r="AG874" i="59"/>
  <c r="AG875" i="59"/>
  <c r="AG876" i="59"/>
  <c r="AG877" i="59"/>
  <c r="AG878" i="59"/>
  <c r="AG879" i="59"/>
  <c r="AG880" i="59"/>
  <c r="AG881" i="59"/>
  <c r="AG882" i="59"/>
  <c r="AG883" i="59"/>
  <c r="AG884" i="59"/>
  <c r="AG885" i="59"/>
  <c r="AG886" i="59"/>
  <c r="AG887" i="59"/>
  <c r="AG888" i="59"/>
  <c r="AG889" i="59"/>
  <c r="AG890" i="59"/>
  <c r="AG891" i="59"/>
  <c r="AG892" i="59"/>
  <c r="AG893" i="59"/>
  <c r="AG894" i="59"/>
  <c r="AG895" i="59"/>
  <c r="AG896" i="59"/>
  <c r="AG897" i="59"/>
  <c r="AG898" i="59"/>
  <c r="AG899" i="59"/>
  <c r="AG900" i="59"/>
  <c r="AG901" i="59"/>
  <c r="AG902" i="59"/>
  <c r="AG903" i="59"/>
  <c r="AG904" i="59"/>
  <c r="AG905" i="59"/>
  <c r="AG906" i="59"/>
  <c r="AG907" i="59"/>
  <c r="AG908" i="59"/>
  <c r="AG909" i="59"/>
  <c r="AG910" i="59"/>
  <c r="AG911" i="59"/>
  <c r="AG912" i="59"/>
  <c r="AG913" i="59"/>
  <c r="AG914" i="59"/>
  <c r="AG915" i="59"/>
  <c r="AG916" i="59"/>
  <c r="AG917" i="59"/>
  <c r="AG918" i="59"/>
  <c r="AG919" i="59"/>
  <c r="AG920" i="59"/>
  <c r="AG921" i="59"/>
  <c r="AG922" i="59"/>
  <c r="AG923" i="59"/>
  <c r="AG924" i="59"/>
  <c r="AG925" i="59"/>
  <c r="AG926" i="59"/>
  <c r="AG927" i="59"/>
  <c r="AG928" i="59"/>
  <c r="AG929" i="59"/>
  <c r="AG930" i="59"/>
  <c r="AG931" i="59"/>
  <c r="AG932" i="59"/>
  <c r="AG933" i="59"/>
  <c r="AG934" i="59"/>
  <c r="AG935" i="59"/>
  <c r="AG936" i="59"/>
  <c r="AG937" i="59"/>
  <c r="AG938" i="59"/>
  <c r="AG939" i="59"/>
  <c r="AG940" i="59"/>
  <c r="AG941" i="59"/>
  <c r="AG942" i="59"/>
  <c r="AG943" i="59"/>
  <c r="AG944" i="59"/>
  <c r="AG945" i="59"/>
  <c r="AG946" i="59"/>
  <c r="AG947" i="59"/>
  <c r="AG948" i="59"/>
  <c r="AG949" i="59"/>
  <c r="AG950" i="59"/>
  <c r="AG951" i="59"/>
  <c r="AG952" i="59"/>
  <c r="AG953" i="59"/>
  <c r="AG954" i="59"/>
  <c r="AG955" i="59"/>
  <c r="AG956" i="59"/>
  <c r="AG957" i="59"/>
  <c r="AG958" i="59"/>
  <c r="AG959" i="59"/>
  <c r="AG960" i="59"/>
  <c r="AG961" i="59"/>
  <c r="AG962" i="59"/>
  <c r="AG963" i="59"/>
  <c r="AG964" i="59"/>
  <c r="AG965" i="59"/>
  <c r="AG966" i="59"/>
  <c r="AG967" i="59"/>
  <c r="AG968" i="59"/>
  <c r="AG969" i="59"/>
  <c r="AG970" i="59"/>
  <c r="AG971" i="59"/>
  <c r="AG972" i="59"/>
  <c r="AG973" i="59"/>
  <c r="AG974" i="59"/>
  <c r="AG975" i="59"/>
  <c r="AG976" i="59"/>
  <c r="AG977" i="59"/>
  <c r="AG978" i="59"/>
  <c r="AG979" i="59"/>
  <c r="AG980" i="59"/>
  <c r="AG981" i="59"/>
  <c r="AG982" i="59"/>
  <c r="AG983" i="59"/>
  <c r="AG984" i="59"/>
  <c r="AG985" i="59"/>
  <c r="AG986" i="59"/>
  <c r="AG987" i="59"/>
  <c r="AG988" i="59"/>
  <c r="AG989" i="59"/>
  <c r="AG990" i="59"/>
  <c r="AG991" i="59"/>
  <c r="AG992" i="59"/>
  <c r="AG993" i="59"/>
  <c r="AG994" i="59"/>
  <c r="AG995" i="59"/>
  <c r="AG996" i="59"/>
  <c r="AG997" i="59"/>
  <c r="AG998" i="59"/>
  <c r="AG999" i="59"/>
  <c r="AG1000" i="59"/>
  <c r="AG1001" i="59"/>
  <c r="AG1002" i="59"/>
  <c r="AG1003" i="59"/>
  <c r="AG1004" i="59"/>
  <c r="AG1005" i="59"/>
  <c r="AG1006" i="59"/>
  <c r="AG1007" i="59"/>
  <c r="AG1008" i="59"/>
  <c r="AG1009" i="59"/>
  <c r="AG1010" i="59"/>
  <c r="AG1011" i="59"/>
  <c r="AG1012" i="59"/>
  <c r="AG1013" i="59"/>
  <c r="AG1014" i="59"/>
  <c r="AG1015" i="59"/>
  <c r="AG1016" i="59"/>
  <c r="AG1017" i="59"/>
  <c r="AG1018" i="59"/>
  <c r="AG1019" i="59"/>
  <c r="AG1020" i="59"/>
  <c r="AG1021" i="59"/>
  <c r="AG1022" i="59"/>
  <c r="AG1023" i="59"/>
  <c r="AG1024" i="59"/>
  <c r="AG1025" i="59"/>
  <c r="AG1026" i="59"/>
  <c r="AG1027" i="59"/>
  <c r="AG1028" i="59"/>
  <c r="AG1029" i="59"/>
  <c r="AG1030" i="59"/>
  <c r="AG1031" i="59"/>
  <c r="AG1032" i="59"/>
  <c r="AG1033" i="59"/>
  <c r="AG1034" i="59"/>
  <c r="AG1035" i="59"/>
  <c r="AG1036" i="59"/>
  <c r="AG1037" i="59"/>
  <c r="AG1038" i="59"/>
  <c r="AG1039" i="59"/>
  <c r="AG1040" i="59"/>
  <c r="AG1041" i="59"/>
  <c r="AG1042" i="59"/>
  <c r="AG1043" i="59"/>
  <c r="AG1044" i="59"/>
  <c r="AG1045" i="59"/>
  <c r="AG1046" i="59"/>
  <c r="AG1047" i="59"/>
  <c r="AG1048" i="59"/>
  <c r="AG1049" i="59"/>
  <c r="AG1050" i="59"/>
  <c r="AG1051" i="59"/>
  <c r="AG1052" i="59"/>
  <c r="AG1053" i="59"/>
  <c r="AG1054" i="59"/>
  <c r="AG1055" i="59"/>
  <c r="AG1056" i="59"/>
  <c r="AG1057" i="59"/>
  <c r="AG1058" i="59"/>
  <c r="AG1059" i="59"/>
  <c r="AG1060" i="59"/>
  <c r="AG1061" i="59"/>
  <c r="AG1062" i="59"/>
  <c r="AG1063" i="59"/>
  <c r="AG1064" i="59"/>
  <c r="AG1065" i="59"/>
  <c r="AG1066" i="59"/>
  <c r="AG1067" i="59"/>
  <c r="AG1068" i="59"/>
  <c r="AG1069" i="59"/>
  <c r="AG1070" i="59"/>
  <c r="AG1071" i="59"/>
  <c r="AG1072" i="59"/>
  <c r="AG1073" i="59"/>
  <c r="AG1074" i="59"/>
  <c r="AG1075" i="59"/>
  <c r="AG1076" i="59"/>
  <c r="AG1077" i="59"/>
  <c r="AG1078" i="59"/>
  <c r="AG1079" i="59"/>
  <c r="AG1080" i="59"/>
  <c r="AG1081" i="59"/>
  <c r="AG1082" i="59"/>
  <c r="AG1083" i="59"/>
  <c r="AG1084" i="59"/>
  <c r="AG1085" i="59"/>
  <c r="AG1086" i="59"/>
  <c r="AG1087" i="59"/>
  <c r="AG1088" i="59"/>
  <c r="AG1089" i="59"/>
  <c r="AG1090" i="59"/>
  <c r="AG1091" i="59"/>
  <c r="AG1092" i="59"/>
  <c r="AG1093" i="59"/>
  <c r="AG1094" i="59"/>
  <c r="AG1095" i="59"/>
  <c r="AG1096" i="59"/>
  <c r="AG1097" i="59"/>
  <c r="AG1098" i="59"/>
  <c r="AG1099" i="59"/>
  <c r="AG1100" i="59"/>
  <c r="AG1101" i="59"/>
  <c r="AG1102" i="59"/>
  <c r="AG1103" i="59"/>
  <c r="AG1104" i="59"/>
  <c r="AG1105" i="59"/>
  <c r="AG1106" i="59"/>
  <c r="AG1107" i="59"/>
  <c r="AG1108" i="59"/>
  <c r="AG1109" i="59"/>
  <c r="AG1110" i="59"/>
  <c r="AG1111" i="59"/>
  <c r="AG1112" i="59"/>
  <c r="AG1113" i="59"/>
  <c r="AG1114" i="59"/>
  <c r="AG1115" i="59"/>
  <c r="AG1116" i="59"/>
  <c r="AG1117" i="59"/>
  <c r="AG1118" i="59"/>
  <c r="AG1119" i="59"/>
  <c r="AG1120" i="59"/>
  <c r="AG1121" i="59"/>
  <c r="AG1122" i="59"/>
  <c r="AG1123" i="59"/>
  <c r="AG1124" i="59"/>
  <c r="AG1125" i="59"/>
  <c r="AG1126" i="59"/>
  <c r="AG1127" i="59"/>
  <c r="AG1128" i="59"/>
  <c r="AG1129" i="59"/>
  <c r="AG1130" i="59"/>
  <c r="AG1131" i="59"/>
  <c r="AG1132" i="59"/>
  <c r="AG1133" i="59"/>
  <c r="AG1134" i="59"/>
  <c r="AG1135" i="59"/>
  <c r="AG1136" i="59"/>
  <c r="AG1137" i="59"/>
  <c r="AG1138" i="59"/>
  <c r="AG1139" i="59"/>
  <c r="AG1140" i="59"/>
  <c r="AG1141" i="59"/>
  <c r="AG1142" i="59"/>
  <c r="AG1143" i="59"/>
  <c r="AG1144" i="59"/>
  <c r="AG1145" i="59"/>
  <c r="AG1146" i="59"/>
  <c r="AG1147" i="59"/>
  <c r="AG1148" i="59"/>
  <c r="AG1149" i="59"/>
  <c r="AG1150" i="59"/>
  <c r="AG1151" i="59"/>
  <c r="AG1152" i="59"/>
  <c r="AG1153" i="59"/>
  <c r="AG1154" i="59"/>
  <c r="AG1155" i="59"/>
  <c r="AG1156" i="59"/>
  <c r="AG1157" i="59"/>
  <c r="AG1158" i="59"/>
  <c r="AG1159" i="59"/>
  <c r="AG1160" i="59"/>
  <c r="AG1161" i="59"/>
  <c r="AG1162" i="59"/>
  <c r="AG1163" i="59"/>
  <c r="AG1164" i="59"/>
  <c r="AG1165" i="59"/>
  <c r="AG1166" i="59"/>
  <c r="AG1167" i="59"/>
  <c r="AG1168" i="59"/>
  <c r="AG1169" i="59"/>
  <c r="AG1170" i="59"/>
  <c r="AG1171" i="59"/>
  <c r="AG1172" i="59"/>
  <c r="AG1173" i="59"/>
  <c r="AG1174" i="59"/>
  <c r="AG1175" i="59"/>
  <c r="AG1176" i="59"/>
  <c r="AG1177" i="59"/>
  <c r="AG1178" i="59"/>
  <c r="AG1179" i="59"/>
  <c r="AG1180" i="59"/>
  <c r="AG1181" i="59"/>
  <c r="AG1182" i="59"/>
  <c r="AG1183" i="59"/>
  <c r="AG1184" i="59"/>
  <c r="AG1185" i="59"/>
  <c r="AG1186" i="59"/>
  <c r="AG1187" i="59"/>
  <c r="AG1188" i="59"/>
  <c r="AG1189" i="59"/>
  <c r="AG1190" i="59"/>
  <c r="AG1191" i="59"/>
  <c r="AG1192" i="59"/>
  <c r="AG1193" i="59"/>
  <c r="AG1194" i="59"/>
  <c r="AG1195" i="59"/>
  <c r="AG1196" i="59"/>
  <c r="AG1197" i="59"/>
  <c r="AG1198" i="59"/>
  <c r="AG1199" i="59"/>
  <c r="AG1200" i="59"/>
  <c r="AG1201" i="59"/>
  <c r="AG1202" i="59"/>
  <c r="AG1203" i="59"/>
  <c r="AG1204" i="59"/>
  <c r="AG1205" i="59"/>
  <c r="AG1206" i="59"/>
  <c r="AG1207" i="59"/>
  <c r="AG1208" i="59"/>
  <c r="AG1209" i="59"/>
  <c r="AG1210" i="59"/>
  <c r="AG1211" i="59"/>
  <c r="AG1212" i="59"/>
  <c r="AG1213" i="59"/>
  <c r="AG1214" i="59"/>
  <c r="AG1215" i="59"/>
  <c r="AG1216" i="59"/>
  <c r="AG1217" i="59"/>
  <c r="AG1218" i="59"/>
  <c r="AG1219" i="59"/>
  <c r="AG1220" i="59"/>
  <c r="AG1221" i="59"/>
  <c r="AG1222" i="59"/>
  <c r="AG1223" i="59"/>
  <c r="AG1224" i="59"/>
  <c r="AG1225" i="59"/>
  <c r="AG1226" i="59"/>
  <c r="AG1227" i="59"/>
  <c r="AG1228" i="59"/>
  <c r="AG1229" i="59"/>
  <c r="AG1230" i="59"/>
  <c r="AG1231" i="59"/>
  <c r="AG1232" i="59"/>
  <c r="AG1233" i="59"/>
  <c r="AG1234" i="59"/>
  <c r="AG1235" i="59"/>
  <c r="AG1236" i="59"/>
  <c r="AG1237" i="59"/>
  <c r="AG1238" i="59"/>
  <c r="AG1239" i="59"/>
  <c r="AG1240" i="59"/>
  <c r="AG1241" i="59"/>
  <c r="AG1242" i="59"/>
  <c r="AG1243" i="59"/>
  <c r="AG1244" i="59"/>
  <c r="AG1245" i="59"/>
  <c r="AG1246" i="59"/>
  <c r="AG1247" i="59"/>
  <c r="AG1248" i="59"/>
  <c r="AG1249" i="59"/>
  <c r="AG1250" i="59"/>
  <c r="AG1251" i="59"/>
  <c r="AG1252" i="59"/>
  <c r="AG1253" i="59"/>
  <c r="AG1254" i="59"/>
  <c r="AG1255" i="59"/>
  <c r="AG1256" i="59"/>
  <c r="AG1257" i="59"/>
  <c r="AG1258" i="59"/>
  <c r="AG1259" i="59"/>
  <c r="AG1260" i="59"/>
  <c r="AG1261" i="59"/>
  <c r="AG1262" i="59"/>
  <c r="AG1263" i="59"/>
  <c r="AG1264" i="59"/>
  <c r="AG1265" i="59"/>
  <c r="AG1266" i="59"/>
  <c r="AG1267" i="59"/>
  <c r="AG1268" i="59"/>
  <c r="AG1269" i="59"/>
  <c r="AG1270" i="59"/>
  <c r="AG1271" i="59"/>
  <c r="AG1272" i="59"/>
  <c r="AG1273" i="59"/>
  <c r="AG1274" i="59"/>
  <c r="AG1275" i="59"/>
  <c r="AG1276" i="59"/>
  <c r="AG1277" i="59"/>
  <c r="AG1278" i="59"/>
  <c r="AG1279" i="59"/>
  <c r="AG1280" i="59"/>
  <c r="AG1281" i="59"/>
  <c r="AG1282" i="59"/>
  <c r="AG1283" i="59"/>
  <c r="AG1284" i="59"/>
  <c r="AG1285" i="59"/>
  <c r="AG1286" i="59"/>
  <c r="AG1287" i="59"/>
  <c r="AG1288" i="59"/>
  <c r="AG1289" i="59"/>
  <c r="AG1290" i="59"/>
  <c r="AG1291" i="59"/>
  <c r="AG1292" i="59"/>
  <c r="AG1293" i="59"/>
  <c r="AG1294" i="59"/>
  <c r="AG1295" i="59"/>
  <c r="AG1296" i="59"/>
  <c r="AG1297" i="59"/>
  <c r="AG1298" i="59"/>
  <c r="AG1299" i="59"/>
  <c r="AG1300" i="59"/>
  <c r="AG1301" i="59"/>
  <c r="AG1302" i="59"/>
  <c r="AG1303" i="59"/>
  <c r="AG1304" i="59"/>
  <c r="AG1305" i="59"/>
  <c r="AG1306" i="59"/>
  <c r="AG1307" i="59"/>
  <c r="AG1308" i="59"/>
  <c r="AG1309" i="59"/>
  <c r="AG1310" i="59"/>
  <c r="AG1311" i="59"/>
  <c r="AG1312" i="59"/>
  <c r="AG1313" i="59"/>
  <c r="AG1314" i="59"/>
  <c r="AG1315" i="59"/>
  <c r="AG1316" i="59"/>
  <c r="AG1317" i="59"/>
  <c r="AG1318" i="59"/>
  <c r="AG1319" i="59"/>
  <c r="AG1320" i="59"/>
  <c r="AG1321" i="59"/>
  <c r="AG1322" i="59"/>
  <c r="AG1323" i="59"/>
  <c r="AG1324" i="59"/>
  <c r="AG1325" i="59"/>
  <c r="AG1326" i="59"/>
  <c r="AG1327" i="59"/>
  <c r="AG1328" i="59"/>
  <c r="AG1329" i="59"/>
  <c r="AG1330" i="59"/>
  <c r="AG1331" i="59"/>
  <c r="AG1332" i="59"/>
  <c r="AG1333" i="59"/>
  <c r="AG1334" i="59"/>
  <c r="AG1335" i="59"/>
  <c r="AG1336" i="59"/>
  <c r="AG1337" i="59"/>
  <c r="AG1338" i="59"/>
  <c r="AG1339" i="59"/>
  <c r="AG1340" i="59"/>
  <c r="AG1341" i="59"/>
  <c r="AG1342" i="59"/>
  <c r="AG1343" i="59"/>
  <c r="AG1344" i="59"/>
  <c r="AG1345" i="59"/>
  <c r="AG1346" i="59"/>
  <c r="AG1347" i="59"/>
  <c r="AG1348" i="59"/>
  <c r="AG1349" i="59"/>
  <c r="AG1350" i="59"/>
  <c r="AG1351" i="59"/>
  <c r="AG1352" i="59"/>
  <c r="AG1353" i="59"/>
  <c r="AG1354" i="59"/>
  <c r="AG1355" i="59"/>
  <c r="AG1356" i="59"/>
  <c r="AG1357" i="59"/>
  <c r="AG1358" i="59"/>
  <c r="AG1359" i="59"/>
  <c r="AG1360" i="59"/>
  <c r="AG1361" i="59"/>
  <c r="AG1362" i="59"/>
  <c r="AG1363" i="59"/>
  <c r="AG1364" i="59"/>
  <c r="AG1365" i="59"/>
  <c r="AG1366" i="59"/>
  <c r="AG1367" i="59"/>
  <c r="AG1368" i="59"/>
  <c r="AG1369" i="59"/>
  <c r="AG1370" i="59"/>
  <c r="AG1371" i="59"/>
  <c r="AG1372" i="59"/>
  <c r="AG1373" i="59"/>
  <c r="AG1374" i="59"/>
  <c r="AG1375" i="59"/>
  <c r="AG1376" i="59"/>
  <c r="AG1377" i="59"/>
  <c r="AG1378" i="59"/>
  <c r="AG1379" i="59"/>
  <c r="AG1380" i="59"/>
  <c r="AG1381" i="59"/>
  <c r="AG1382" i="59"/>
  <c r="AG1383" i="59"/>
  <c r="AG1384" i="59"/>
  <c r="AG1385" i="59"/>
  <c r="AG1386" i="59"/>
  <c r="AG1387" i="59"/>
  <c r="AG1388" i="59"/>
  <c r="AG1389" i="59"/>
  <c r="AG1390" i="59"/>
  <c r="AG1391" i="59"/>
  <c r="AG1392" i="59"/>
  <c r="AG1393" i="59"/>
  <c r="AG1394" i="59"/>
  <c r="AG1395" i="59"/>
  <c r="AG1396" i="59"/>
  <c r="AG1397" i="59"/>
  <c r="AG1398" i="59"/>
  <c r="AG1399" i="59"/>
  <c r="AG1400" i="59"/>
  <c r="AG1401" i="59"/>
  <c r="AG1402" i="59"/>
  <c r="AG1403" i="59"/>
  <c r="AG1404" i="59"/>
  <c r="AG1405" i="59"/>
  <c r="AG1406" i="59"/>
  <c r="AG1407" i="59"/>
  <c r="AG1408" i="59"/>
  <c r="AG1409" i="59"/>
  <c r="AG1410" i="59"/>
  <c r="AG1411" i="59"/>
  <c r="AG1412" i="59"/>
  <c r="AG1413" i="59"/>
  <c r="AG1414" i="59"/>
  <c r="AG1415" i="59"/>
  <c r="AG1416" i="59"/>
  <c r="AG1417" i="59"/>
  <c r="AG1418" i="59"/>
  <c r="AG1419" i="59"/>
  <c r="AG1420" i="59"/>
  <c r="AG1421" i="59"/>
  <c r="AG1422" i="59"/>
  <c r="AG1423" i="59"/>
  <c r="AG1424" i="59"/>
  <c r="AG1425" i="59"/>
  <c r="AG1426" i="59"/>
  <c r="AG1427" i="59"/>
  <c r="AG1428" i="59"/>
  <c r="AG1429" i="59"/>
  <c r="AG1430" i="59"/>
  <c r="AG1431" i="59"/>
  <c r="AG1432" i="59"/>
  <c r="AG1433" i="59"/>
  <c r="AG1434" i="59"/>
  <c r="AG1435" i="59"/>
  <c r="AG1436" i="59"/>
  <c r="AG1437" i="59"/>
  <c r="AG1438" i="59"/>
  <c r="AG1439" i="59"/>
  <c r="AG1440" i="59"/>
  <c r="AG1441" i="59"/>
  <c r="AG1442" i="59"/>
  <c r="AG1443" i="59"/>
  <c r="AG1444" i="59"/>
  <c r="AG1445" i="59"/>
  <c r="AG1446" i="59"/>
  <c r="AG1447" i="59"/>
  <c r="AG1448" i="59"/>
  <c r="AG1449" i="59"/>
  <c r="AG1450" i="59"/>
  <c r="AG1451" i="59"/>
  <c r="AG1452" i="59"/>
  <c r="AG1453" i="59"/>
  <c r="AG1454" i="59"/>
  <c r="AG1455" i="59"/>
  <c r="AG1456" i="59"/>
  <c r="AG1457" i="59"/>
  <c r="AG1458" i="59"/>
  <c r="AG1459" i="59"/>
  <c r="AG1460" i="59"/>
  <c r="AG1461" i="59"/>
  <c r="AG1462" i="59"/>
  <c r="AG1463" i="59"/>
  <c r="AG1464" i="59"/>
  <c r="AG1465" i="59"/>
  <c r="AG1466" i="59"/>
  <c r="AG1467" i="59"/>
  <c r="AG1468" i="59"/>
  <c r="AG1469" i="59"/>
  <c r="AG1470" i="59"/>
  <c r="AG1471" i="59"/>
  <c r="AG1472" i="59"/>
  <c r="AG1473" i="59"/>
  <c r="AG1474" i="59"/>
  <c r="AG1475" i="59"/>
  <c r="AG1476" i="59"/>
  <c r="AG1477" i="59"/>
  <c r="AG1478" i="59"/>
  <c r="AG1479" i="59"/>
  <c r="AG1480" i="59"/>
  <c r="AG1481" i="59"/>
  <c r="AG1482" i="59"/>
  <c r="AG1483" i="59"/>
  <c r="AG1484" i="59"/>
  <c r="AG1485" i="59"/>
  <c r="AG1486" i="59"/>
  <c r="AG1487" i="59"/>
  <c r="AG1488" i="59"/>
  <c r="AG1489" i="59"/>
  <c r="AG1490" i="59"/>
  <c r="AG1491" i="59"/>
  <c r="AG1492" i="59"/>
  <c r="AG1493" i="59"/>
  <c r="AG1494" i="59"/>
  <c r="AG1495" i="59"/>
  <c r="AG1496" i="59"/>
  <c r="AG1497" i="59"/>
  <c r="AG1498" i="59"/>
  <c r="AG1499" i="59"/>
  <c r="AG1500" i="59"/>
  <c r="AG1501" i="59"/>
  <c r="AG1502" i="59"/>
  <c r="AG1503" i="59"/>
  <c r="AG1504" i="59"/>
  <c r="AG1505" i="59"/>
  <c r="AG1506" i="59"/>
  <c r="AG1507" i="59"/>
  <c r="AG1508" i="59"/>
  <c r="AG1509" i="59"/>
  <c r="AG1510" i="59"/>
  <c r="AG1511" i="59"/>
  <c r="AG1512" i="59"/>
  <c r="AG1513" i="59"/>
  <c r="AG1514" i="59"/>
  <c r="AG1515" i="59"/>
  <c r="AG1516" i="59"/>
  <c r="AG1517" i="59"/>
  <c r="AG1518" i="59"/>
  <c r="AG1519" i="59"/>
  <c r="AG1520" i="59"/>
  <c r="AG1521" i="59"/>
  <c r="AG1522" i="59"/>
  <c r="AG1523" i="59"/>
  <c r="AG1524" i="59"/>
  <c r="AG1525" i="59"/>
  <c r="AG1526" i="59"/>
  <c r="AG1527" i="59"/>
  <c r="AG1528" i="59"/>
  <c r="AG1529" i="59"/>
  <c r="AG1530" i="59"/>
  <c r="AG1531" i="59"/>
  <c r="AG1532" i="59"/>
  <c r="AG1533" i="59"/>
  <c r="AG1534" i="59"/>
  <c r="AG1535" i="59"/>
  <c r="AG1536" i="59"/>
  <c r="AG1537" i="59"/>
  <c r="AG1538" i="59"/>
  <c r="AG1539" i="59"/>
  <c r="AG1540" i="59"/>
  <c r="AG1541" i="59"/>
  <c r="AG1542" i="59"/>
  <c r="AG1543" i="59"/>
  <c r="AG1544" i="59"/>
  <c r="AG1545" i="59"/>
  <c r="AG1546" i="59"/>
  <c r="AG1547" i="59"/>
  <c r="AG1548" i="59"/>
  <c r="AG1549" i="59"/>
  <c r="AG1550" i="59"/>
  <c r="AG1551" i="59"/>
  <c r="AG1552" i="59"/>
  <c r="AG1553" i="59"/>
  <c r="AG1554" i="59"/>
  <c r="AG1555" i="59"/>
  <c r="AG1556" i="59"/>
  <c r="AG1557" i="59"/>
  <c r="AG1558" i="59"/>
  <c r="AG1559" i="59"/>
  <c r="AG1560" i="59"/>
  <c r="AG1561" i="59"/>
  <c r="AG1562" i="59"/>
  <c r="AG1563" i="59"/>
  <c r="AG1564" i="59"/>
  <c r="AG1565" i="59"/>
  <c r="AG1566" i="59"/>
  <c r="AG1567" i="59"/>
  <c r="AG1568" i="59"/>
  <c r="AG1569" i="59"/>
  <c r="AG1570" i="59"/>
  <c r="AG1571" i="59"/>
  <c r="AG1572" i="59"/>
  <c r="AG1573" i="59"/>
  <c r="AG1574" i="59"/>
  <c r="AG1575" i="59"/>
  <c r="AG1576" i="59"/>
  <c r="AG1577" i="59"/>
  <c r="AG1578" i="59"/>
  <c r="AG1579" i="59"/>
  <c r="AG1580" i="59"/>
  <c r="AG1581" i="59"/>
  <c r="AG1582" i="59"/>
  <c r="AG1583" i="59"/>
  <c r="AG1584" i="59"/>
  <c r="AG1585" i="59"/>
  <c r="AG1586" i="59"/>
  <c r="AG1587" i="59"/>
  <c r="AG1588" i="59"/>
  <c r="AG1589" i="59"/>
  <c r="AG1590" i="59"/>
  <c r="AG1591" i="59"/>
  <c r="AG1592" i="59"/>
  <c r="AG1593" i="59"/>
  <c r="AG1594" i="59"/>
  <c r="AG1595" i="59"/>
  <c r="AG1596" i="59"/>
  <c r="AG1597" i="59"/>
  <c r="AG1598" i="59"/>
  <c r="AG1599" i="59"/>
  <c r="AG1600" i="59"/>
  <c r="AG1601" i="59"/>
  <c r="AG1602" i="59"/>
  <c r="AG1603" i="59"/>
  <c r="AG1604" i="59"/>
  <c r="AG1605" i="59"/>
  <c r="AG1606" i="59"/>
  <c r="AG1607" i="59"/>
  <c r="AG1608" i="59"/>
  <c r="AG1609" i="59"/>
  <c r="AG1610" i="59"/>
  <c r="AG1611" i="59"/>
  <c r="AG1612" i="59"/>
  <c r="AG1613" i="59"/>
  <c r="AG1614" i="59"/>
  <c r="AG1615" i="59"/>
  <c r="AG1616" i="59"/>
  <c r="AG1617" i="59"/>
  <c r="AG1618" i="59"/>
  <c r="AG1619" i="59"/>
  <c r="AG1620" i="59"/>
  <c r="AG1621" i="59"/>
  <c r="AG1622" i="59"/>
  <c r="AG1623" i="59"/>
  <c r="AG1624" i="59"/>
  <c r="AG1625" i="59"/>
  <c r="AG1626" i="59"/>
  <c r="AG1627" i="59"/>
  <c r="AG1628" i="59"/>
  <c r="AG1629" i="59"/>
  <c r="AG1630" i="59"/>
  <c r="AG1631" i="59"/>
  <c r="AG1632" i="59"/>
  <c r="AG1633" i="59"/>
  <c r="AG1634" i="59"/>
  <c r="AG1635" i="59"/>
  <c r="AG1636" i="59"/>
  <c r="AG1637" i="59"/>
  <c r="AG1638" i="59"/>
  <c r="AG1639" i="59"/>
  <c r="AG1640" i="59"/>
  <c r="AG1641" i="59"/>
  <c r="AG1642" i="59"/>
  <c r="AG1643" i="59"/>
  <c r="AG1644" i="59"/>
  <c r="AG1645" i="59"/>
  <c r="AG1646" i="59"/>
  <c r="AG1647" i="59"/>
  <c r="AG1648" i="59"/>
  <c r="AG1649" i="59"/>
  <c r="AG1650" i="59"/>
  <c r="AG1651" i="59"/>
  <c r="AG1652" i="59"/>
  <c r="AG1653" i="59"/>
  <c r="AG1654" i="59"/>
  <c r="AG1655" i="59"/>
  <c r="AG1656" i="59"/>
  <c r="AG1657" i="59"/>
  <c r="AG1658" i="59"/>
  <c r="AG1659" i="59"/>
  <c r="AG1660" i="59"/>
  <c r="AG1661" i="59"/>
  <c r="AG1662" i="59"/>
  <c r="AG1663" i="59"/>
  <c r="AG1664" i="59"/>
  <c r="AG1665" i="59"/>
  <c r="AG1666" i="59"/>
  <c r="AG1667" i="59"/>
  <c r="AG1668" i="59"/>
  <c r="AG1669" i="59"/>
  <c r="AG1670" i="59"/>
  <c r="AG1671" i="59"/>
  <c r="AG1672" i="59"/>
  <c r="AG1673" i="59"/>
  <c r="AG1674" i="59"/>
  <c r="AG1675" i="59"/>
  <c r="AG1676" i="59"/>
  <c r="AG1677" i="59"/>
  <c r="AG1678" i="59"/>
  <c r="AG1679" i="59"/>
  <c r="AG1680" i="59"/>
  <c r="AG1681" i="59"/>
  <c r="AG1682" i="59"/>
  <c r="AG1683" i="59"/>
  <c r="AG1684" i="59"/>
  <c r="AG1685" i="59"/>
  <c r="AG1686" i="59"/>
  <c r="AG1687" i="59"/>
  <c r="AG1688" i="59"/>
  <c r="AG1689" i="59"/>
  <c r="AG1690" i="59"/>
  <c r="AG1691" i="59"/>
  <c r="AG1692" i="59"/>
  <c r="AG1693" i="59"/>
  <c r="AG1694" i="59"/>
  <c r="AG1695" i="59"/>
  <c r="AG1696" i="59"/>
  <c r="AG1697" i="59"/>
  <c r="AG1698" i="59"/>
  <c r="AG1699" i="59"/>
  <c r="AG1700" i="59"/>
  <c r="AG1701" i="59"/>
  <c r="AG1702" i="59"/>
  <c r="AG1703" i="59"/>
  <c r="AG1704" i="59"/>
  <c r="AG1705" i="59"/>
  <c r="AG1706" i="59"/>
  <c r="AG1707" i="59"/>
  <c r="AG1708" i="59"/>
  <c r="AG1709" i="59"/>
  <c r="AG1710" i="59"/>
  <c r="AG1711" i="59"/>
  <c r="AG1712" i="59"/>
  <c r="AG1713" i="59"/>
  <c r="AG1714" i="59"/>
  <c r="AG1715" i="59"/>
  <c r="AG1716" i="59"/>
  <c r="AG1717" i="59"/>
  <c r="AG1718" i="59"/>
  <c r="AG1719" i="59"/>
  <c r="AG1720" i="59"/>
  <c r="AG1721" i="59"/>
  <c r="AG1722" i="59"/>
  <c r="AG1723" i="59"/>
  <c r="AG1724" i="59"/>
  <c r="AG1725" i="59"/>
  <c r="AG1726" i="59"/>
  <c r="AG1727" i="59"/>
  <c r="AG1728" i="59"/>
  <c r="AG1729" i="59"/>
  <c r="AG1730" i="59"/>
  <c r="AG1731" i="59"/>
  <c r="AG1732" i="59"/>
  <c r="AG1733" i="59"/>
  <c r="AG1734" i="59"/>
  <c r="AG1735" i="59"/>
  <c r="AG1736" i="59"/>
  <c r="AG1737" i="59"/>
  <c r="AG1738" i="59"/>
  <c r="AG1739" i="59"/>
  <c r="AG1740" i="59"/>
  <c r="AG1741" i="59"/>
  <c r="AG1742" i="59"/>
  <c r="AG1743" i="59"/>
  <c r="AG1744" i="59"/>
  <c r="AG1745" i="59"/>
  <c r="AG1746" i="59"/>
  <c r="AG1747" i="59"/>
  <c r="AG1748" i="59"/>
  <c r="AG1749" i="59"/>
  <c r="AG1750" i="59"/>
  <c r="AG1751" i="59"/>
  <c r="AG1752" i="59"/>
  <c r="AG1753" i="59"/>
  <c r="AG1754" i="59"/>
  <c r="AG1755" i="59"/>
  <c r="AG1756" i="59"/>
  <c r="AG1757" i="59"/>
  <c r="AG1758" i="59"/>
  <c r="AG1759" i="59"/>
  <c r="AG1760" i="59"/>
  <c r="AG1761" i="59"/>
  <c r="AG1762" i="59"/>
  <c r="AG1763" i="59"/>
  <c r="AG1764" i="59"/>
  <c r="AG1765" i="59"/>
  <c r="AG1766" i="59"/>
  <c r="AG1767" i="59"/>
  <c r="AG1768" i="59"/>
  <c r="AG1769" i="59"/>
  <c r="AG1770" i="59"/>
  <c r="AG1771" i="59"/>
  <c r="AG1772" i="59"/>
  <c r="AG1773" i="59"/>
  <c r="AG1774" i="59"/>
  <c r="AG1775" i="59"/>
  <c r="AG1776" i="59"/>
  <c r="AG1777" i="59"/>
  <c r="AG1778" i="59"/>
  <c r="AG1779" i="59"/>
  <c r="AG1780" i="59"/>
  <c r="AG1781" i="59"/>
  <c r="AG1782" i="59"/>
  <c r="AG1783" i="59"/>
  <c r="AG1784" i="59"/>
  <c r="AG1785" i="59"/>
  <c r="AG1786" i="59"/>
  <c r="AG1787" i="59"/>
  <c r="AG1788" i="59"/>
  <c r="AG1789" i="59"/>
  <c r="AG1790" i="59"/>
  <c r="AG1791" i="59"/>
  <c r="AG1792" i="59"/>
  <c r="AG1793" i="59"/>
  <c r="AG1794" i="59"/>
  <c r="AG1795" i="59"/>
  <c r="AG1796" i="59"/>
  <c r="AG1797" i="59"/>
  <c r="AG1798" i="59"/>
  <c r="AG1799" i="59"/>
  <c r="AG1800" i="59"/>
  <c r="AG1801" i="59"/>
  <c r="AG1802" i="59"/>
  <c r="AG1803" i="59"/>
  <c r="AG1804" i="59"/>
  <c r="AG1805" i="59"/>
  <c r="AG1806" i="59"/>
  <c r="AG1807" i="59"/>
  <c r="AG1808" i="59"/>
  <c r="AG1809" i="59"/>
  <c r="AG1810" i="59"/>
  <c r="AG1811" i="59"/>
  <c r="AG1812" i="59"/>
  <c r="AG1813" i="59"/>
  <c r="AG1814" i="59"/>
  <c r="AG1815" i="59"/>
  <c r="AG1816" i="59"/>
  <c r="AG1817" i="59"/>
  <c r="AG1818" i="59"/>
  <c r="AG1819" i="59"/>
  <c r="AG1820" i="59"/>
  <c r="AG1821" i="59"/>
  <c r="AG1822" i="59"/>
  <c r="AG1823" i="59"/>
  <c r="AG1824" i="59"/>
  <c r="AG1825" i="59"/>
  <c r="AG1826" i="59"/>
  <c r="AG1827" i="59"/>
  <c r="AG1828" i="59"/>
  <c r="AG1829" i="59"/>
  <c r="AG1830" i="59"/>
  <c r="AG1831" i="59"/>
  <c r="AG1832" i="59"/>
  <c r="AG1833" i="59"/>
  <c r="AG1834" i="59"/>
  <c r="AG1835" i="59"/>
  <c r="AG1836" i="59"/>
  <c r="AG1837" i="59"/>
  <c r="AG1838" i="59"/>
  <c r="AG1839" i="59"/>
  <c r="AG1840" i="59"/>
  <c r="AG1841" i="59"/>
  <c r="AG1842" i="59"/>
  <c r="AG1843" i="59"/>
  <c r="AG1844" i="59"/>
  <c r="AG1845" i="59"/>
  <c r="AG1846" i="59"/>
  <c r="AG1847" i="59"/>
  <c r="AG1848" i="59"/>
  <c r="AG1849" i="59"/>
  <c r="AG1850" i="59"/>
  <c r="AG1851" i="59"/>
  <c r="AG1852" i="59"/>
  <c r="AG1853" i="59"/>
  <c r="AG1854" i="59"/>
  <c r="AG1855" i="59"/>
  <c r="AG1856" i="59"/>
  <c r="AG1857" i="59"/>
  <c r="AG1858" i="59"/>
  <c r="AG1859" i="59"/>
  <c r="AG1860" i="59"/>
  <c r="AG1861" i="59"/>
  <c r="AG1862" i="59"/>
  <c r="AG1863" i="59"/>
  <c r="AG1864" i="59"/>
  <c r="AG1865" i="59"/>
  <c r="AG1866" i="59"/>
  <c r="AG1867" i="59"/>
  <c r="AG1868" i="59"/>
  <c r="AG1869" i="59"/>
  <c r="AG1870" i="59"/>
  <c r="AG1871" i="59"/>
  <c r="AG1872" i="59"/>
  <c r="AG1873" i="59"/>
  <c r="AG1874" i="59"/>
  <c r="AG1875" i="59"/>
  <c r="AG1876" i="59"/>
  <c r="AG1877" i="59"/>
  <c r="AG1878" i="59"/>
  <c r="AG1879" i="59"/>
  <c r="AG1880" i="59"/>
  <c r="AG1881" i="59"/>
  <c r="AG1882" i="59"/>
  <c r="AG1883" i="59"/>
  <c r="AG1884" i="59"/>
  <c r="AG1885" i="59"/>
  <c r="AG1886" i="59"/>
  <c r="AG1887" i="59"/>
  <c r="AG1888" i="59"/>
  <c r="AG1889" i="59"/>
  <c r="AG1890" i="59"/>
  <c r="AG1891" i="59"/>
  <c r="AG1892" i="59"/>
  <c r="AG1893" i="59"/>
  <c r="AG1894" i="59"/>
  <c r="AG1895" i="59"/>
  <c r="AG1896" i="59"/>
  <c r="AG1897" i="59"/>
  <c r="AG1898" i="59"/>
  <c r="AG1899" i="59"/>
  <c r="AG1900" i="59"/>
  <c r="AG1901" i="59"/>
  <c r="AG1902" i="59"/>
  <c r="AG1903" i="59"/>
  <c r="AG1904" i="59"/>
  <c r="AG1905" i="59"/>
  <c r="AG1906" i="59"/>
  <c r="AG1907" i="59"/>
  <c r="AG1908" i="59"/>
  <c r="AG1909" i="59"/>
  <c r="AG1910" i="59"/>
  <c r="AG1911" i="59"/>
  <c r="AG1912" i="59"/>
  <c r="AG1913" i="59"/>
  <c r="AG1914" i="59"/>
  <c r="AG1915" i="59"/>
  <c r="AG1916" i="59"/>
  <c r="AG1917" i="59"/>
  <c r="AG1918" i="59"/>
  <c r="AG1919" i="59"/>
  <c r="AG1920" i="59"/>
  <c r="AG1921" i="59"/>
  <c r="AG1922" i="59"/>
  <c r="AG1923" i="59"/>
  <c r="AG1924" i="59"/>
  <c r="AG1925" i="59"/>
  <c r="AG1926" i="59"/>
  <c r="AG1927" i="59"/>
  <c r="AG1928" i="59"/>
  <c r="AG1929" i="59"/>
  <c r="AG1930" i="59"/>
  <c r="AG1931" i="59"/>
  <c r="AG1932" i="59"/>
  <c r="AG1933" i="59"/>
  <c r="AG1934" i="59"/>
  <c r="AG1935" i="59"/>
  <c r="AG1936" i="59"/>
  <c r="AG1937" i="59"/>
  <c r="AG1938" i="59"/>
  <c r="AG1939" i="59"/>
  <c r="AG1940" i="59"/>
  <c r="AG1941" i="59"/>
  <c r="AG1942" i="59"/>
  <c r="AG1943" i="59"/>
  <c r="AG1944" i="59"/>
  <c r="AG1945" i="59"/>
  <c r="AG1946" i="59"/>
  <c r="AG1947" i="59"/>
  <c r="AG1948" i="59"/>
  <c r="AG1949" i="59"/>
  <c r="AG1950" i="59"/>
  <c r="AG1951" i="59"/>
  <c r="AG1952" i="59"/>
  <c r="AG1953" i="59"/>
  <c r="AG1954" i="59"/>
  <c r="AG1955" i="59"/>
  <c r="AG1956" i="59"/>
  <c r="AG1957" i="59"/>
  <c r="AG1958" i="59"/>
  <c r="AG1959" i="59"/>
  <c r="AG1960" i="59"/>
  <c r="AG1961" i="59"/>
  <c r="AG1962" i="59"/>
  <c r="AG1963" i="59"/>
  <c r="AG1964" i="59"/>
  <c r="AG1965" i="59"/>
  <c r="AG1966" i="59"/>
  <c r="AG1967" i="59"/>
  <c r="AG1968" i="59"/>
  <c r="AG1969" i="59"/>
  <c r="AG1970" i="59"/>
  <c r="AG1971" i="59"/>
  <c r="AG1972" i="59"/>
  <c r="AG1973" i="59"/>
  <c r="AG1974" i="59"/>
  <c r="AG1975" i="59"/>
  <c r="AG1976" i="59"/>
  <c r="AG1977" i="59"/>
  <c r="AG1978" i="59"/>
  <c r="AG1979" i="59"/>
  <c r="AG1980" i="59"/>
  <c r="AG1981" i="59"/>
  <c r="AG1982" i="59"/>
  <c r="AG1983" i="59"/>
  <c r="AG1984" i="59"/>
  <c r="AG1985" i="59"/>
  <c r="AG1986" i="59"/>
  <c r="AG1987" i="59"/>
  <c r="AG1988" i="59"/>
  <c r="AG1989" i="59"/>
  <c r="AG1990" i="59"/>
  <c r="AG1991" i="59"/>
  <c r="AG1992" i="59"/>
  <c r="AG1993" i="59"/>
  <c r="AG1994" i="59"/>
  <c r="AG1995" i="59"/>
  <c r="AG1996" i="59"/>
  <c r="AG1997" i="59"/>
  <c r="AG1998" i="59"/>
  <c r="AG1999" i="59"/>
  <c r="AG2000" i="59"/>
  <c r="AG2001" i="59"/>
  <c r="AG2002" i="59"/>
  <c r="AG2003" i="59"/>
  <c r="AG2004" i="59"/>
  <c r="AG2005" i="59"/>
  <c r="AG2006" i="59"/>
  <c r="AG2007" i="59"/>
  <c r="AG2008" i="59"/>
  <c r="AG2009" i="59"/>
  <c r="AG2010" i="59"/>
  <c r="AG2011" i="59"/>
  <c r="AG2012" i="59"/>
  <c r="AG2013" i="59"/>
  <c r="AG2014" i="59"/>
  <c r="AG2015" i="59"/>
  <c r="AG2016" i="59"/>
  <c r="AG2017" i="59"/>
  <c r="AG2018" i="59"/>
  <c r="AG2019" i="59"/>
  <c r="AG2020" i="59"/>
  <c r="AG2021" i="59"/>
  <c r="AG2022" i="59"/>
  <c r="AG2023" i="59"/>
  <c r="AG2024" i="59"/>
  <c r="AG2025" i="59"/>
  <c r="AG2026" i="59"/>
  <c r="AG2027" i="59"/>
  <c r="AG2028" i="59"/>
  <c r="AG2029" i="59"/>
  <c r="AG2030" i="59"/>
  <c r="AG2031" i="59"/>
  <c r="AG2032" i="59"/>
  <c r="AG2033" i="59"/>
  <c r="AG2034" i="59"/>
  <c r="AG2035" i="59"/>
  <c r="AG2036" i="59"/>
  <c r="AG2037" i="59"/>
  <c r="AG2038" i="59"/>
  <c r="AG2039" i="59"/>
  <c r="AG2040" i="59"/>
  <c r="AG2041" i="59"/>
  <c r="AG2042" i="59"/>
  <c r="AG2043" i="59"/>
  <c r="AG2044" i="59"/>
  <c r="AG2045" i="59"/>
  <c r="AG2046" i="59"/>
  <c r="AG2047" i="59"/>
  <c r="AG2048" i="59"/>
  <c r="AG2049" i="59"/>
  <c r="AG2050" i="59"/>
  <c r="AG2051" i="59"/>
  <c r="AG2052" i="59"/>
  <c r="AG2053" i="59"/>
  <c r="AG2054" i="59"/>
  <c r="AG2055" i="59"/>
  <c r="AG2056" i="59"/>
  <c r="AG2057" i="59"/>
  <c r="AG2058" i="59"/>
  <c r="AG2059" i="59"/>
  <c r="AG2060" i="59"/>
  <c r="AG2061" i="59"/>
  <c r="AG2062" i="59"/>
  <c r="AG2063" i="59"/>
  <c r="AG2064" i="59"/>
  <c r="AG2065" i="59"/>
  <c r="AG2066" i="59"/>
  <c r="AG2067" i="59"/>
  <c r="AG2068" i="59"/>
  <c r="AG2069" i="59"/>
  <c r="AG2070" i="59"/>
  <c r="AG2071" i="59"/>
  <c r="AG2072" i="59"/>
  <c r="AG2073" i="59"/>
  <c r="AG2074" i="59"/>
  <c r="AG2075" i="59"/>
  <c r="AG2076" i="59"/>
  <c r="AG2077" i="59"/>
  <c r="AG2078" i="59"/>
  <c r="AG2079" i="59"/>
  <c r="AG2080" i="59"/>
  <c r="AG2081" i="59"/>
  <c r="AG2082" i="59"/>
  <c r="AG2083" i="59"/>
  <c r="AG2084" i="59"/>
  <c r="AG2085" i="59"/>
  <c r="AG2086" i="59"/>
  <c r="AG2087" i="59"/>
  <c r="AG2088" i="59"/>
  <c r="AG2089" i="59"/>
  <c r="AG2090" i="59"/>
  <c r="AG2091" i="59"/>
  <c r="AG2092" i="59"/>
  <c r="AG2093" i="59"/>
  <c r="AG2094" i="59"/>
  <c r="AG2095" i="59"/>
  <c r="AG2096" i="59"/>
  <c r="AG2097" i="59"/>
  <c r="AG2098" i="59"/>
  <c r="AG2099" i="59"/>
  <c r="AG2100" i="59"/>
  <c r="AG2101" i="59"/>
  <c r="AG2102" i="59"/>
  <c r="AG2103" i="59"/>
  <c r="AG2104" i="59"/>
  <c r="AG2105" i="59"/>
  <c r="AG2106" i="59"/>
  <c r="AG2107" i="59"/>
  <c r="AG2108" i="59"/>
  <c r="AG2109" i="59"/>
  <c r="AG2110" i="59"/>
  <c r="AG2111" i="59"/>
  <c r="AG2112" i="59"/>
  <c r="AG2113" i="59"/>
  <c r="AG2114" i="59"/>
  <c r="AG2115" i="59"/>
  <c r="AG2116" i="59"/>
  <c r="AG2117" i="59"/>
  <c r="AG2118" i="59"/>
  <c r="AG2119" i="59"/>
  <c r="AG2120" i="59"/>
  <c r="AG2121" i="59"/>
  <c r="AG2122" i="59"/>
  <c r="AG2123" i="59"/>
  <c r="AG2124" i="59"/>
  <c r="AG2125" i="59"/>
  <c r="AG2126" i="59"/>
  <c r="AG2127" i="59"/>
  <c r="AG2128" i="59"/>
  <c r="AG2129" i="59"/>
  <c r="AG2130" i="59"/>
  <c r="AG2131" i="59"/>
  <c r="AG2132" i="59"/>
  <c r="AG2133" i="59"/>
  <c r="AG2134" i="59"/>
  <c r="AG2135" i="59"/>
  <c r="AG2136" i="59"/>
  <c r="AG2137" i="59"/>
  <c r="AG2138" i="59"/>
  <c r="AG2139" i="59"/>
  <c r="AG2140" i="59"/>
  <c r="AG2141" i="59"/>
  <c r="AG2142" i="59"/>
  <c r="AG2143" i="59"/>
  <c r="AG2144" i="59"/>
  <c r="AG2145" i="59"/>
  <c r="AG2146" i="59"/>
  <c r="AG2147" i="59"/>
  <c r="AG2148" i="59"/>
  <c r="AG2149" i="59"/>
  <c r="AG2150" i="59"/>
  <c r="AG2151" i="59"/>
  <c r="AG2152" i="59"/>
  <c r="AG2153" i="59"/>
  <c r="AG2154" i="59"/>
  <c r="AG2155" i="59"/>
  <c r="AG2156" i="59"/>
  <c r="AG2157" i="59"/>
  <c r="AG2158" i="59"/>
  <c r="AG2159" i="59"/>
  <c r="AG2160" i="59"/>
  <c r="AG2161" i="59"/>
  <c r="AG2162" i="59"/>
  <c r="AG2163" i="59"/>
  <c r="AG2164" i="59"/>
  <c r="AG2165" i="59"/>
  <c r="AG2166" i="59"/>
  <c r="AG2167" i="59"/>
  <c r="AG2168" i="59"/>
  <c r="AG2169" i="59"/>
  <c r="AG2170" i="59"/>
  <c r="AG2171" i="59"/>
  <c r="AG2172" i="59"/>
  <c r="AG2173" i="59"/>
  <c r="AG2174" i="59"/>
  <c r="AG2175" i="59"/>
  <c r="AG2176" i="59"/>
  <c r="AG2177" i="59"/>
  <c r="AG2178" i="59"/>
  <c r="AG2179" i="59"/>
  <c r="AG2180" i="59"/>
  <c r="AG2181" i="59"/>
  <c r="AG2182" i="59"/>
  <c r="AG2183" i="59"/>
  <c r="AG2184" i="59"/>
  <c r="AG2185" i="59"/>
  <c r="AG2186" i="59"/>
  <c r="AG2187" i="59"/>
  <c r="AG2188" i="59"/>
  <c r="AG2189" i="59"/>
  <c r="AG2190" i="59"/>
  <c r="AG2191" i="59"/>
  <c r="AG2192" i="59"/>
  <c r="AG2193" i="59"/>
  <c r="AG2194" i="59"/>
  <c r="AG2195" i="59"/>
  <c r="AG2196" i="59"/>
  <c r="AG2197" i="59"/>
  <c r="AG2198" i="59"/>
  <c r="AG2199" i="59"/>
  <c r="AG2200" i="59"/>
  <c r="AG2201" i="59"/>
  <c r="AG2202" i="59"/>
  <c r="AG2203" i="59"/>
  <c r="AG2204" i="59"/>
  <c r="AG2205" i="59"/>
  <c r="AG2206" i="59"/>
  <c r="AG2207" i="59"/>
  <c r="AG2208" i="59"/>
  <c r="AG2209" i="59"/>
  <c r="AG2210" i="59"/>
  <c r="AG2211" i="59"/>
  <c r="AG2212" i="59"/>
  <c r="AG2213" i="59"/>
  <c r="AG2214" i="59"/>
  <c r="AG2215" i="59"/>
  <c r="AG2216" i="59"/>
  <c r="AG2217" i="59"/>
  <c r="AG2218" i="59"/>
  <c r="AG2219" i="59"/>
  <c r="AG2220" i="59"/>
  <c r="AG2221" i="59"/>
  <c r="AG2222" i="59"/>
  <c r="AG2223" i="59"/>
  <c r="AG2224" i="59"/>
  <c r="AG2225" i="59"/>
  <c r="AG2226" i="59"/>
  <c r="AG2227" i="59"/>
  <c r="AG2228" i="59"/>
  <c r="AG2229" i="59"/>
  <c r="AG2230" i="59"/>
  <c r="AG2231" i="59"/>
  <c r="AG2232" i="59"/>
  <c r="AG2233" i="59"/>
  <c r="AG2234" i="59"/>
  <c r="AG2235" i="59"/>
  <c r="AG2236" i="59"/>
  <c r="AG2237" i="59"/>
  <c r="AG2238" i="59"/>
  <c r="AG2239" i="59"/>
  <c r="AG2240" i="59"/>
  <c r="AG2241" i="59"/>
  <c r="AG2242" i="59"/>
  <c r="AG2243" i="59"/>
  <c r="AG2244" i="59"/>
  <c r="AG2245" i="59"/>
  <c r="AG2246" i="59"/>
  <c r="AG2247" i="59"/>
  <c r="AG2248" i="59"/>
  <c r="AG2249" i="59"/>
  <c r="AG2250" i="59"/>
  <c r="AG2251" i="59"/>
  <c r="AG2252" i="59"/>
  <c r="AG2253" i="59"/>
  <c r="AG2254" i="59"/>
  <c r="AG2255" i="59"/>
  <c r="AG2256" i="59"/>
  <c r="AG2257" i="59"/>
  <c r="AG2258" i="59"/>
  <c r="AG2259" i="59"/>
  <c r="AG2260" i="59"/>
  <c r="AG2261" i="59"/>
  <c r="AG2262" i="59"/>
  <c r="AG2263" i="59"/>
  <c r="AG2264" i="59"/>
  <c r="AG2265" i="59"/>
  <c r="AG2266" i="59"/>
  <c r="AG2267" i="59"/>
  <c r="AG2268" i="59"/>
  <c r="AG2269" i="59"/>
  <c r="AG2270" i="59"/>
  <c r="AG2271" i="59"/>
  <c r="AG2272" i="59"/>
  <c r="AG2273" i="59"/>
  <c r="AG2274" i="59"/>
  <c r="AG2275" i="59"/>
  <c r="AG2276" i="59"/>
  <c r="AG2277" i="59"/>
  <c r="AG2278" i="59"/>
  <c r="AG2279" i="59"/>
  <c r="AG2280" i="59"/>
  <c r="AG2281" i="59"/>
  <c r="AG2282" i="59"/>
  <c r="AG2283" i="59"/>
  <c r="AG2284" i="59"/>
  <c r="AG2285" i="59"/>
  <c r="AG2286" i="59"/>
  <c r="AG2287" i="59"/>
  <c r="AG2288" i="59"/>
  <c r="AG2289" i="59"/>
  <c r="AG2290" i="59"/>
  <c r="AG2291" i="59"/>
  <c r="AG2292" i="59"/>
  <c r="AG2293" i="59"/>
  <c r="AG2294" i="59"/>
  <c r="AG2295" i="59"/>
  <c r="AG2296" i="59"/>
  <c r="AG2297" i="59"/>
  <c r="AG2298" i="59"/>
  <c r="AG2299" i="59"/>
  <c r="AG2300" i="59"/>
  <c r="AG2301" i="59"/>
  <c r="AG2302" i="59"/>
  <c r="AG2303" i="59"/>
  <c r="AG2304" i="59"/>
  <c r="AG2305" i="59"/>
  <c r="AG2306" i="59"/>
  <c r="AG2307" i="59"/>
  <c r="AG2308" i="59"/>
  <c r="AG2309" i="59"/>
  <c r="AG2310" i="59"/>
  <c r="AG2311" i="59"/>
  <c r="AG2312" i="59"/>
  <c r="AG2313" i="59"/>
  <c r="AG2314" i="59"/>
  <c r="AG2315" i="59"/>
  <c r="AG2316" i="59"/>
  <c r="AG2317" i="59"/>
  <c r="AG2318" i="59"/>
  <c r="AG2319" i="59"/>
  <c r="AG2320" i="59"/>
  <c r="AG2321" i="59"/>
  <c r="AG2322" i="59"/>
  <c r="AG2323" i="59"/>
  <c r="AG2324" i="59"/>
  <c r="AG2325" i="59"/>
  <c r="AG2326" i="59"/>
  <c r="AG2327" i="59"/>
  <c r="AG2328" i="59"/>
  <c r="AG2329" i="59"/>
  <c r="AG2330" i="59"/>
  <c r="AG2331" i="59"/>
  <c r="AG2332" i="59"/>
  <c r="AG2333" i="59"/>
  <c r="AG2334" i="59"/>
  <c r="AG2335" i="59"/>
  <c r="AG2336" i="59"/>
  <c r="AG2337" i="59"/>
  <c r="AG2338" i="59"/>
  <c r="AG2339" i="59"/>
  <c r="AG2340" i="59"/>
  <c r="AG2341" i="59"/>
  <c r="AG2342" i="59"/>
  <c r="AG2343" i="59"/>
  <c r="AG2344" i="59"/>
  <c r="AG2345" i="59"/>
  <c r="AG2346" i="59"/>
  <c r="AG2347" i="59"/>
  <c r="AG2348" i="59"/>
  <c r="AG2349" i="59"/>
  <c r="AG2350" i="59"/>
  <c r="AG2351" i="59"/>
  <c r="AG2352" i="59"/>
  <c r="AG2353" i="59"/>
  <c r="AG2354" i="59"/>
  <c r="AG2355" i="59"/>
  <c r="AG2356" i="59"/>
  <c r="AG2357" i="59"/>
  <c r="AG2358" i="59"/>
  <c r="AG2359" i="59"/>
  <c r="AG2360" i="59"/>
  <c r="AG2361" i="59"/>
  <c r="AG2362" i="59"/>
  <c r="AG2363" i="59"/>
  <c r="AG2364" i="59"/>
  <c r="AG2365" i="59"/>
  <c r="AG2366" i="59"/>
  <c r="AG2367" i="59"/>
  <c r="AG2368" i="59"/>
  <c r="AG2369" i="59"/>
  <c r="AG2370" i="59"/>
  <c r="AG2371" i="59"/>
  <c r="AG2372" i="59"/>
  <c r="AG2373" i="59"/>
  <c r="AG2374" i="59"/>
  <c r="AG2375" i="59"/>
  <c r="AG2376" i="59"/>
  <c r="AG2377" i="59"/>
  <c r="AG2378" i="59"/>
  <c r="AG2379" i="59"/>
  <c r="AG2380" i="59"/>
  <c r="AG2381" i="59"/>
  <c r="AG2382" i="59"/>
  <c r="AG2383" i="59"/>
  <c r="AG2384" i="59"/>
  <c r="AG2385" i="59"/>
  <c r="AG2386" i="59"/>
  <c r="AG2387" i="59"/>
  <c r="AG2388" i="59"/>
  <c r="AG2389" i="59"/>
  <c r="AG2390" i="59"/>
  <c r="AG2391" i="59"/>
  <c r="AG2392" i="59"/>
  <c r="AG2393" i="59"/>
  <c r="AG2394" i="59"/>
  <c r="AG2395" i="59"/>
  <c r="AG2396" i="59"/>
  <c r="AG2397" i="59"/>
  <c r="AG2398" i="59"/>
  <c r="AG2399" i="59"/>
  <c r="AG2400" i="59"/>
  <c r="AG2401" i="59"/>
  <c r="AG2402" i="59"/>
  <c r="AG2403" i="59"/>
  <c r="AG2404" i="59"/>
  <c r="AG2405" i="59"/>
  <c r="AG2406" i="59"/>
  <c r="AG2407" i="59"/>
  <c r="AG2408" i="59"/>
  <c r="AG2409" i="59"/>
  <c r="AG2410" i="59"/>
  <c r="AG2411" i="59"/>
  <c r="AG2412" i="59"/>
  <c r="AG2413" i="59"/>
  <c r="AG2414" i="59"/>
  <c r="AG2415" i="59"/>
  <c r="AG2416" i="59"/>
  <c r="AG2417" i="59"/>
  <c r="AG2418" i="59"/>
  <c r="AG2419" i="59"/>
  <c r="AG2420" i="59"/>
  <c r="AG2421" i="59"/>
  <c r="AG2422" i="59"/>
  <c r="AG2423" i="59"/>
  <c r="AG2424" i="59"/>
  <c r="AG2425" i="59"/>
  <c r="AG2426" i="59"/>
  <c r="AG2427" i="59"/>
  <c r="AG2428" i="59"/>
  <c r="AG2429" i="59"/>
  <c r="AG2430" i="59"/>
  <c r="AG2431" i="59"/>
  <c r="AG2432" i="59"/>
  <c r="AG2433" i="59"/>
  <c r="AG2434" i="59"/>
  <c r="AG2435" i="59"/>
  <c r="AG2436" i="59"/>
  <c r="AG2437" i="59"/>
  <c r="AG2438" i="59"/>
  <c r="AG2439" i="59"/>
  <c r="AG2440" i="59"/>
  <c r="AG2441" i="59"/>
  <c r="AG2442" i="59"/>
  <c r="AG2443" i="59"/>
  <c r="AG2444" i="59"/>
  <c r="AG2445" i="59"/>
  <c r="AG2446" i="59"/>
  <c r="AG2447" i="59"/>
  <c r="AG2448" i="59"/>
  <c r="AG2449" i="59"/>
  <c r="AG2450" i="59"/>
  <c r="AG2451" i="59"/>
  <c r="AG2452" i="59"/>
  <c r="AG2453" i="59"/>
  <c r="AG2454" i="59"/>
  <c r="AG2455" i="59"/>
  <c r="AG2456" i="59"/>
  <c r="AG2457" i="59"/>
  <c r="AG2458" i="59"/>
  <c r="AG2459" i="59"/>
  <c r="AG2460" i="59"/>
  <c r="AG2461" i="59"/>
  <c r="AG2462" i="59"/>
  <c r="AG2463" i="59"/>
  <c r="AG2464" i="59"/>
  <c r="AG2465" i="59"/>
  <c r="AG2466" i="59"/>
  <c r="AG2467" i="59"/>
  <c r="AG2468" i="59"/>
  <c r="AG2469" i="59"/>
  <c r="AG2470" i="59"/>
  <c r="AG2471" i="59"/>
  <c r="AG2472" i="59"/>
  <c r="AG2473" i="59"/>
  <c r="AG2474" i="59"/>
  <c r="AG2475" i="59"/>
  <c r="AG2476" i="59"/>
  <c r="AG2477" i="59"/>
  <c r="AG2478" i="59"/>
  <c r="AG2479" i="59"/>
  <c r="AG2480" i="59"/>
  <c r="AG2481" i="59"/>
  <c r="AG2482" i="59"/>
  <c r="AG2483" i="59"/>
  <c r="AG2484" i="59"/>
  <c r="AG2485" i="59"/>
  <c r="AG2486" i="59"/>
  <c r="AG2487" i="59"/>
  <c r="AG2488" i="59"/>
  <c r="AG2489" i="59"/>
  <c r="AG2490" i="59"/>
  <c r="AG2491" i="59"/>
  <c r="AG2492" i="59"/>
  <c r="AG2493" i="59"/>
  <c r="AG2494" i="59"/>
  <c r="AG2495" i="59"/>
  <c r="AG2496" i="59"/>
  <c r="AG2497" i="59"/>
  <c r="AG2498" i="59"/>
  <c r="AG2499" i="59"/>
  <c r="AG2500" i="59"/>
  <c r="AG2501" i="59"/>
  <c r="AG2502" i="59"/>
  <c r="AG2503" i="59"/>
  <c r="AG2504" i="59"/>
  <c r="AG2505" i="59"/>
  <c r="AG2506" i="59"/>
  <c r="AG2507" i="59"/>
  <c r="AG2508" i="59"/>
  <c r="AG2509" i="59"/>
  <c r="AG2510" i="59"/>
  <c r="AG2511" i="59"/>
  <c r="AG2512" i="59"/>
  <c r="AG2513" i="59"/>
  <c r="AG2514" i="59"/>
  <c r="AG2515" i="59"/>
  <c r="AG2516" i="59"/>
  <c r="AG2517" i="59"/>
  <c r="AG2518" i="59"/>
  <c r="AG2519" i="59"/>
  <c r="AG2520" i="59"/>
  <c r="AG2521" i="59"/>
  <c r="AG2522" i="59"/>
  <c r="AG2523" i="59"/>
  <c r="AG2524" i="59"/>
  <c r="AG2525" i="59"/>
  <c r="AG2526" i="59"/>
  <c r="AG2527" i="59"/>
  <c r="AG2528" i="59"/>
  <c r="AG2529" i="59"/>
  <c r="AG2530" i="59"/>
  <c r="AG2531" i="59"/>
  <c r="AG2532" i="59"/>
  <c r="AG2533" i="59"/>
  <c r="AG2534" i="59"/>
  <c r="AG2535" i="59"/>
  <c r="AG2536" i="59"/>
  <c r="AG2537" i="59"/>
  <c r="AG2538" i="59"/>
  <c r="AG2539" i="59"/>
  <c r="AG2540" i="59"/>
  <c r="AG2541" i="59"/>
  <c r="AG2542" i="59"/>
  <c r="AG2543" i="59"/>
  <c r="AG2544" i="59"/>
  <c r="AG2545" i="59"/>
  <c r="AG2546" i="59"/>
  <c r="AG2547" i="59"/>
  <c r="AG2548" i="59"/>
  <c r="AG2549" i="59"/>
  <c r="AG2550" i="59"/>
  <c r="AG2551" i="59"/>
  <c r="AG2552" i="59"/>
  <c r="AG2553" i="59"/>
  <c r="AG2554" i="59"/>
  <c r="AG2555" i="59"/>
  <c r="AG2556" i="59"/>
  <c r="AG2557" i="59"/>
  <c r="AG2558" i="59"/>
  <c r="AG2559" i="59"/>
  <c r="AG2560" i="59"/>
  <c r="AG2561" i="59"/>
  <c r="AG2562" i="59"/>
  <c r="AG2563" i="59"/>
  <c r="AG2564" i="59"/>
  <c r="AG2565" i="59"/>
  <c r="AG2566" i="59"/>
  <c r="AG2567" i="59"/>
  <c r="AG2568" i="59"/>
  <c r="AG2569" i="59"/>
  <c r="AG2570" i="59"/>
  <c r="AG2571" i="59"/>
  <c r="AG2572" i="59"/>
  <c r="AG2573" i="59"/>
  <c r="AG2574" i="59"/>
  <c r="AG2575" i="59"/>
  <c r="AG2576" i="59"/>
  <c r="AG2577" i="59"/>
  <c r="AG2578" i="59"/>
  <c r="AG2579" i="59"/>
  <c r="AG2580" i="59"/>
  <c r="AG2581" i="59"/>
  <c r="AG2582" i="59"/>
  <c r="AG2583" i="59"/>
  <c r="AG2584" i="59"/>
  <c r="AG2585" i="59"/>
  <c r="AG2586" i="59"/>
  <c r="AG2587" i="59"/>
  <c r="AG2588" i="59"/>
  <c r="AG2589" i="59"/>
  <c r="AG2590" i="59"/>
  <c r="AG2591" i="59"/>
  <c r="AG2592" i="59"/>
  <c r="AG2593" i="59"/>
  <c r="AG2594" i="59"/>
  <c r="AG2595" i="59"/>
  <c r="AG2596" i="59"/>
  <c r="AG2597" i="59"/>
  <c r="AG2598" i="59"/>
  <c r="AG2599" i="59"/>
  <c r="AG2600" i="59"/>
  <c r="AG2601" i="59"/>
  <c r="AG2602" i="59"/>
  <c r="AG2603" i="59"/>
  <c r="AG2604" i="59"/>
  <c r="AG2605" i="59"/>
  <c r="AG2606" i="59"/>
  <c r="AG2607" i="59"/>
  <c r="AG2608" i="59"/>
  <c r="AG2609" i="59"/>
  <c r="AG2610" i="59"/>
  <c r="AG2611" i="59"/>
  <c r="AG2612" i="59"/>
  <c r="AG2613" i="59"/>
  <c r="AG2614" i="59"/>
  <c r="AG2615" i="59"/>
  <c r="AG2616" i="59"/>
  <c r="AG2617" i="59"/>
  <c r="AG2618" i="59"/>
  <c r="AG2619" i="59"/>
  <c r="AG2620" i="59"/>
  <c r="AG2621" i="59"/>
  <c r="AG2622" i="59"/>
  <c r="AG2623" i="59"/>
  <c r="AG2624" i="59"/>
  <c r="AG2625" i="59"/>
  <c r="AG2626" i="59"/>
  <c r="AG2627" i="59"/>
  <c r="AG2628" i="59"/>
  <c r="AG2629" i="59"/>
  <c r="AG2630" i="59"/>
  <c r="AG2631" i="59"/>
  <c r="AG2632" i="59"/>
  <c r="AG2633" i="59"/>
  <c r="AG2634" i="59"/>
  <c r="AG2635" i="59"/>
  <c r="AG2636" i="59"/>
  <c r="AG2637" i="59"/>
  <c r="AG2638" i="59"/>
  <c r="AG2639" i="59"/>
  <c r="AG2640" i="59"/>
  <c r="AG2641" i="59"/>
  <c r="AG2642" i="59"/>
  <c r="AG2643" i="59"/>
  <c r="AG2644" i="59"/>
  <c r="AG2645" i="59"/>
  <c r="AG2646" i="59"/>
  <c r="AG2647" i="59"/>
  <c r="AG2648" i="59"/>
  <c r="AG2649" i="59"/>
  <c r="AG2650" i="59"/>
  <c r="AG2651" i="59"/>
  <c r="AG2652" i="59"/>
  <c r="AG2653" i="59"/>
  <c r="AG2654" i="59"/>
  <c r="AG2655" i="59"/>
  <c r="AG2656" i="59"/>
  <c r="AG2657" i="59"/>
  <c r="AG2658" i="59"/>
  <c r="AG2659" i="59"/>
  <c r="AG2660" i="59"/>
  <c r="AG2661" i="59"/>
  <c r="AG2662" i="59"/>
  <c r="AG2663" i="59"/>
  <c r="AG2664" i="59"/>
  <c r="AG2665" i="59"/>
  <c r="AG2666" i="59"/>
  <c r="AG2667" i="59"/>
  <c r="AG2668" i="59"/>
  <c r="AG2669" i="59"/>
  <c r="AG2670" i="59"/>
  <c r="AG2671" i="59"/>
  <c r="AG2672" i="59"/>
  <c r="AG2673" i="59"/>
  <c r="AG2674" i="59"/>
  <c r="AG2675" i="59"/>
  <c r="AG2676" i="59"/>
  <c r="AG2677" i="59"/>
  <c r="AG2678" i="59"/>
  <c r="AG2679" i="59"/>
  <c r="AG2680" i="59"/>
  <c r="AG2681" i="59"/>
  <c r="AG2682" i="59"/>
  <c r="AG2683" i="59"/>
  <c r="AG2684" i="59"/>
  <c r="AG2685" i="59"/>
  <c r="AG2686" i="59"/>
  <c r="AG2687" i="59"/>
  <c r="AG2688" i="59"/>
  <c r="AG2689" i="59"/>
  <c r="AG2690" i="59"/>
  <c r="AG2691" i="59"/>
  <c r="AG2692" i="59"/>
  <c r="AG2693" i="59"/>
  <c r="AG2694" i="59"/>
  <c r="AG2695" i="59"/>
  <c r="AG2696" i="59"/>
  <c r="AG2697" i="59"/>
  <c r="AG2698" i="59"/>
  <c r="AG2699" i="59"/>
  <c r="AG2700" i="59"/>
  <c r="AG2701" i="59"/>
  <c r="AG2702" i="59"/>
  <c r="AG2703" i="59"/>
  <c r="AG2704" i="59"/>
  <c r="AG2705" i="59"/>
  <c r="AG2706" i="59"/>
  <c r="AG2707" i="59"/>
  <c r="AG2708" i="59"/>
  <c r="AG2709" i="59"/>
  <c r="AG2710" i="59"/>
  <c r="AG2711" i="59"/>
  <c r="AG2712" i="59"/>
  <c r="AG2713" i="59"/>
  <c r="AG2714" i="59"/>
  <c r="AG2715" i="59"/>
  <c r="AG2716" i="59"/>
  <c r="AG2717" i="59"/>
  <c r="AG2718" i="59"/>
  <c r="AG2719" i="59"/>
  <c r="AG2720" i="59"/>
  <c r="AG2721" i="59"/>
  <c r="AG2722" i="59"/>
  <c r="AG2723" i="59"/>
  <c r="AG2724" i="59"/>
  <c r="AG2725" i="59"/>
  <c r="AG2726" i="59"/>
  <c r="AG2727" i="59"/>
  <c r="AG2728" i="59"/>
  <c r="AG2729" i="59"/>
  <c r="AG2730" i="59"/>
  <c r="AG2731" i="59"/>
  <c r="AG2732" i="59"/>
  <c r="AG2733" i="59"/>
  <c r="AG2734" i="59"/>
  <c r="AG2735" i="59"/>
  <c r="AG2736" i="59"/>
  <c r="AG2737" i="59"/>
  <c r="AG2738" i="59"/>
  <c r="AG2739" i="59"/>
  <c r="AG2740" i="59"/>
  <c r="AG2741" i="59"/>
  <c r="AG2742" i="59"/>
  <c r="AG2743" i="59"/>
  <c r="AG2744" i="59"/>
  <c r="AG2745" i="59"/>
  <c r="AG2746" i="59"/>
  <c r="AG2747" i="59"/>
  <c r="AG2748" i="59"/>
  <c r="AG2749" i="59"/>
  <c r="AG2750" i="59"/>
  <c r="AG2751" i="59"/>
  <c r="AG2752" i="59"/>
  <c r="AG2753" i="59"/>
  <c r="AG2754" i="59"/>
  <c r="AG2755" i="59"/>
  <c r="AG2756" i="59"/>
  <c r="AG2757" i="59"/>
  <c r="AG2758" i="59"/>
  <c r="AG2759" i="59"/>
  <c r="AG2760" i="59"/>
  <c r="AG2761" i="59"/>
  <c r="AG2762" i="59"/>
  <c r="AG2763" i="59"/>
  <c r="AG2764" i="59"/>
  <c r="AG2765" i="59"/>
  <c r="AG2766" i="59"/>
  <c r="AG2767" i="59"/>
  <c r="AG2768" i="59"/>
  <c r="AG2769" i="59"/>
  <c r="AG2770" i="59"/>
  <c r="AG2771" i="59"/>
  <c r="AG2772" i="59"/>
  <c r="AG2773" i="59"/>
  <c r="AG2774" i="59"/>
  <c r="AG2775" i="59"/>
  <c r="AG2776" i="59"/>
  <c r="AG2777" i="59"/>
  <c r="AG2778" i="59"/>
  <c r="AG2779" i="59"/>
  <c r="AG2780" i="59"/>
  <c r="AG2781" i="59"/>
  <c r="AG2782" i="59"/>
  <c r="AG2783" i="59"/>
  <c r="AG2784" i="59"/>
  <c r="AG2785" i="59"/>
  <c r="AG2786" i="59"/>
  <c r="AG2787" i="59"/>
  <c r="AG2788" i="59"/>
  <c r="AG2789" i="59"/>
  <c r="AG2790" i="59"/>
  <c r="AG2791" i="59"/>
  <c r="AG2792" i="59"/>
  <c r="AG2793" i="59"/>
  <c r="AG2794" i="59"/>
  <c r="AG2795" i="59"/>
  <c r="AG2796" i="59"/>
  <c r="AG2797" i="59"/>
  <c r="AG2798" i="59"/>
  <c r="AG2799" i="59"/>
  <c r="AG2800" i="59"/>
  <c r="AG2801" i="59"/>
  <c r="AG2802" i="59"/>
  <c r="AG2803" i="59"/>
  <c r="AG2804" i="59"/>
  <c r="AG2805" i="59"/>
  <c r="AG2806" i="59"/>
  <c r="AG2807" i="59"/>
  <c r="AG2808" i="59"/>
  <c r="AG2809" i="59"/>
  <c r="AG2810" i="59"/>
  <c r="AG2811" i="59"/>
  <c r="AG2812" i="59"/>
  <c r="AG2813" i="59"/>
  <c r="AG2814" i="59"/>
  <c r="AG2815" i="59"/>
  <c r="AG2816" i="59"/>
  <c r="AG2817" i="59"/>
  <c r="AG2818" i="59"/>
  <c r="AG2819" i="59"/>
  <c r="AG2820" i="59"/>
  <c r="AG2821" i="59"/>
  <c r="AG2822" i="59"/>
  <c r="AG2823" i="59"/>
  <c r="AG2824" i="59"/>
  <c r="AG2825" i="59"/>
  <c r="AG2826" i="59"/>
  <c r="AG2827" i="59"/>
  <c r="AG2828" i="59"/>
  <c r="AG2829" i="59"/>
  <c r="AG2830" i="59"/>
  <c r="AG2831" i="59"/>
  <c r="AG2832" i="59"/>
  <c r="AG2833" i="59"/>
  <c r="AG2834" i="59"/>
  <c r="AG2835" i="59"/>
  <c r="AG2836" i="59"/>
  <c r="AG2837" i="59"/>
  <c r="AG2838" i="59"/>
  <c r="AG2839" i="59"/>
  <c r="AG2840" i="59"/>
  <c r="AG2841" i="59"/>
  <c r="AG2842" i="59"/>
  <c r="AG2843" i="59"/>
  <c r="AG2844" i="59"/>
  <c r="AG2845" i="59"/>
  <c r="AG2846" i="59"/>
  <c r="AG2847" i="59"/>
  <c r="AG2848" i="59"/>
  <c r="AG2849" i="59"/>
  <c r="AG2850" i="59"/>
  <c r="AG2851" i="59"/>
  <c r="AG2852" i="59"/>
  <c r="AG2853" i="59"/>
  <c r="AG2854" i="59"/>
  <c r="AG2855" i="59"/>
  <c r="AG2856" i="59"/>
  <c r="AG2857" i="59"/>
  <c r="AG2858" i="59"/>
  <c r="AG2859" i="59"/>
  <c r="AG2860" i="59"/>
  <c r="AG2861" i="59"/>
  <c r="AG2862" i="59"/>
  <c r="AG2863" i="59"/>
  <c r="AG2864" i="59"/>
  <c r="AG2865" i="59"/>
  <c r="AG2866" i="59"/>
  <c r="AG2867" i="59"/>
  <c r="AG2868" i="59"/>
  <c r="AG2869" i="59"/>
  <c r="AG2870" i="59"/>
  <c r="AG2871" i="59"/>
  <c r="AG2872" i="59"/>
  <c r="AG2873" i="59"/>
  <c r="AG2874" i="59"/>
  <c r="AG2875" i="59"/>
  <c r="AG2876" i="59"/>
  <c r="AG2877" i="59"/>
  <c r="AG2878" i="59"/>
  <c r="AG2879" i="59"/>
  <c r="AG2880" i="59"/>
  <c r="AG2881" i="59"/>
  <c r="AG2882" i="59"/>
  <c r="AG2883" i="59"/>
  <c r="AG2884" i="59"/>
  <c r="AG2885" i="59"/>
  <c r="AG2886" i="59"/>
  <c r="AG2887" i="59"/>
  <c r="AG2888" i="59"/>
  <c r="AG2889" i="59"/>
  <c r="AG2890" i="59"/>
  <c r="AG2891" i="59"/>
  <c r="AG2892" i="59"/>
  <c r="AG2893" i="59"/>
  <c r="AG2894" i="59"/>
  <c r="AG2895" i="59"/>
  <c r="AG2896" i="59"/>
  <c r="AG2897" i="59"/>
  <c r="AG2898" i="59"/>
  <c r="AG2899" i="59"/>
  <c r="AG2900" i="59"/>
  <c r="AG2901" i="59"/>
  <c r="AG2902" i="59"/>
  <c r="AG2903" i="59"/>
  <c r="AG2904" i="59"/>
  <c r="AG2905" i="59"/>
  <c r="AG2906" i="59"/>
  <c r="AG2907" i="59"/>
  <c r="AG2908" i="59"/>
  <c r="AG2909" i="59"/>
  <c r="AG2910" i="59"/>
  <c r="AG2911" i="59"/>
  <c r="AG2912" i="59"/>
  <c r="AG2913" i="59"/>
  <c r="AG2914" i="59"/>
  <c r="AG2915" i="59"/>
  <c r="AG2916" i="59"/>
  <c r="AG2917" i="59"/>
  <c r="AG2918" i="59"/>
  <c r="AG2919" i="59"/>
  <c r="AG2920" i="59"/>
  <c r="AG2921" i="59"/>
  <c r="AG2922" i="59"/>
  <c r="AG2923" i="59"/>
  <c r="AG2924" i="59"/>
  <c r="AG2925" i="59"/>
  <c r="AG2926" i="59"/>
  <c r="AG2927" i="59"/>
  <c r="AG2928" i="59"/>
  <c r="AG2929" i="59"/>
  <c r="AG2930" i="59"/>
  <c r="AG2931" i="59"/>
  <c r="AG2932" i="59"/>
  <c r="AG2933" i="59"/>
  <c r="AG2934" i="59"/>
  <c r="AG2935" i="59"/>
  <c r="AG2936" i="59"/>
  <c r="AG2937" i="59"/>
  <c r="AG2938" i="59"/>
  <c r="AG2939" i="59"/>
  <c r="AG2940" i="59"/>
  <c r="AG2941" i="59"/>
  <c r="AG2942" i="59"/>
  <c r="AG2943" i="59"/>
  <c r="AG2944" i="59"/>
  <c r="AG2945" i="59"/>
  <c r="AG2946" i="59"/>
  <c r="AG2947" i="59"/>
  <c r="AG2948" i="59"/>
  <c r="AG2949" i="59"/>
  <c r="AG2950" i="59"/>
  <c r="AG2951" i="59"/>
  <c r="AG2952" i="59"/>
  <c r="AG2953" i="59"/>
  <c r="AG2954" i="59"/>
  <c r="AG2955" i="59"/>
  <c r="AG2956" i="59"/>
  <c r="AG2957" i="59"/>
  <c r="AG2958" i="59"/>
  <c r="AG2959" i="59"/>
  <c r="AG2960" i="59"/>
  <c r="AG2961" i="59"/>
  <c r="AG2962" i="59"/>
  <c r="AG2963" i="59"/>
  <c r="AG2964" i="59"/>
  <c r="AG2965" i="59"/>
  <c r="AG2966" i="59"/>
  <c r="AG2967" i="59"/>
  <c r="AG2968" i="59"/>
  <c r="AG2969" i="59"/>
  <c r="AG2970" i="59"/>
  <c r="AG2971" i="59"/>
  <c r="AG2972" i="59"/>
  <c r="AG2973" i="59"/>
  <c r="AG2974" i="59"/>
  <c r="AG2975" i="59"/>
  <c r="AG2976" i="59"/>
  <c r="AG2977" i="59"/>
  <c r="AG2978" i="59"/>
  <c r="AG2979" i="59"/>
  <c r="AG2980" i="59"/>
  <c r="AG2981" i="59"/>
  <c r="AG2982" i="59"/>
  <c r="AG2983" i="59"/>
  <c r="AG2984" i="59"/>
  <c r="AG2985" i="59"/>
  <c r="AG2986" i="59"/>
  <c r="AG2987" i="59"/>
  <c r="AG2988" i="59"/>
  <c r="AG2989" i="59"/>
  <c r="AG2990" i="59"/>
  <c r="AG2991" i="59"/>
  <c r="AG2992" i="59"/>
  <c r="AG2993" i="59"/>
  <c r="AG2994" i="59"/>
  <c r="AG2995" i="59"/>
  <c r="AG2996" i="59"/>
  <c r="AG2997" i="59"/>
  <c r="AG2998" i="59"/>
  <c r="AG2999" i="59"/>
  <c r="AG3000" i="59"/>
  <c r="AG3001" i="59"/>
  <c r="AG3002" i="59"/>
  <c r="AG3003" i="59"/>
  <c r="AG3004" i="59"/>
  <c r="AG3005" i="59"/>
  <c r="AG3006" i="59"/>
  <c r="AG3007" i="59"/>
  <c r="AG3008" i="59"/>
  <c r="AG3009" i="59"/>
  <c r="AG3010" i="59"/>
  <c r="AG3011" i="59"/>
  <c r="AG3012" i="59"/>
  <c r="AG3013" i="59"/>
  <c r="AG3014" i="59"/>
  <c r="AG3015" i="59"/>
  <c r="AG3016" i="59"/>
  <c r="AG3017" i="59"/>
  <c r="AG3018" i="59"/>
  <c r="AG3019" i="59"/>
  <c r="AG3020" i="59"/>
  <c r="AG3021" i="59"/>
  <c r="AG3022" i="59"/>
  <c r="AG3023" i="59"/>
  <c r="AG3024" i="59"/>
  <c r="AG3025" i="59"/>
  <c r="AG3026" i="59"/>
  <c r="AG3027" i="59"/>
  <c r="AG3028" i="59"/>
  <c r="AG3029" i="59"/>
  <c r="AG3030" i="59"/>
  <c r="AG3031" i="59"/>
  <c r="AG3032" i="59"/>
  <c r="AG3033" i="59"/>
  <c r="AG3034" i="59"/>
  <c r="AG3035" i="59"/>
  <c r="AG3036" i="59"/>
  <c r="AG3037" i="59"/>
  <c r="AG3038" i="59"/>
  <c r="AG3039" i="59"/>
  <c r="AG3040" i="59"/>
  <c r="AG3041" i="59"/>
  <c r="AG3042" i="59"/>
  <c r="AG3043" i="59"/>
  <c r="AG3044" i="59"/>
  <c r="AG3045" i="59"/>
  <c r="AG3046" i="59"/>
  <c r="AG3047" i="59"/>
  <c r="AG3048" i="59"/>
  <c r="AG3049" i="59"/>
  <c r="AG3050" i="59"/>
  <c r="AG3051" i="59"/>
  <c r="AG3052" i="59"/>
  <c r="AG3053" i="59"/>
  <c r="AG3054" i="59"/>
  <c r="AG3055" i="59"/>
  <c r="AG3056" i="59"/>
  <c r="AG3057" i="59"/>
  <c r="AG3058" i="59"/>
  <c r="AG3059" i="59"/>
  <c r="AG3060" i="59"/>
  <c r="AG3061" i="59"/>
  <c r="AG3062" i="59"/>
  <c r="AG3063" i="59"/>
  <c r="AG3064" i="59"/>
  <c r="AG3065" i="59"/>
  <c r="AG3066" i="59"/>
  <c r="AG3067" i="59"/>
  <c r="AG3068" i="59"/>
  <c r="AG3069" i="59"/>
  <c r="AG3070" i="59"/>
  <c r="AG3071" i="59"/>
  <c r="AG3072" i="59"/>
  <c r="AG3073" i="59"/>
  <c r="AG3074" i="59"/>
  <c r="AG3075" i="59"/>
  <c r="AG3076" i="59"/>
  <c r="AG3077" i="59"/>
  <c r="AG3078" i="59"/>
  <c r="AG3079" i="59"/>
  <c r="AG3080" i="59"/>
  <c r="AG3081" i="59"/>
  <c r="AG3082" i="59"/>
  <c r="AG3083" i="59"/>
  <c r="AG3084" i="59"/>
  <c r="AG3085" i="59"/>
  <c r="AG3086" i="59"/>
  <c r="AG3087" i="59"/>
  <c r="AG3088" i="59"/>
  <c r="AG3089" i="59"/>
  <c r="AG3090" i="59"/>
  <c r="AG3091" i="59"/>
  <c r="AG3092" i="59"/>
  <c r="AG3093" i="59"/>
  <c r="AG3094" i="59"/>
  <c r="AG3095" i="59"/>
  <c r="AG3096" i="59"/>
  <c r="AG3097" i="59"/>
  <c r="AG3098" i="59"/>
  <c r="AG3099" i="59"/>
  <c r="AG3100" i="59"/>
  <c r="AG3101" i="59"/>
  <c r="AG3102" i="59"/>
  <c r="AG3103" i="59"/>
  <c r="AG3104" i="59"/>
  <c r="AG3105" i="59"/>
  <c r="AG3106" i="59"/>
  <c r="AG3107" i="59"/>
  <c r="AG3108" i="59"/>
  <c r="AG3109" i="59"/>
  <c r="AG3110" i="59"/>
  <c r="AG3111" i="59"/>
  <c r="AG3112" i="59"/>
  <c r="AG3113" i="59"/>
  <c r="AG3114" i="59"/>
  <c r="AG3115" i="59"/>
  <c r="AG3116" i="59"/>
  <c r="AG3117" i="59"/>
  <c r="AG3118" i="59"/>
  <c r="AG3119" i="59"/>
  <c r="AG3120" i="59"/>
  <c r="AG3121" i="59"/>
  <c r="AG3122" i="59"/>
  <c r="AG3123" i="59"/>
  <c r="AG3124" i="59"/>
  <c r="AG3125" i="59"/>
  <c r="AG3126" i="59"/>
  <c r="AG3127" i="59"/>
  <c r="AG3128" i="59"/>
  <c r="AG3129" i="59"/>
  <c r="AG3130" i="59"/>
  <c r="AG3131" i="59"/>
  <c r="AG3132" i="59"/>
  <c r="AG3133" i="59"/>
  <c r="AG3134" i="59"/>
  <c r="AG3135" i="59"/>
  <c r="AG3136" i="59"/>
  <c r="AG3137" i="59"/>
  <c r="AG3138" i="59"/>
  <c r="AG3139" i="59"/>
  <c r="AG3140" i="59"/>
  <c r="AG3141" i="59"/>
  <c r="AG3142" i="59"/>
  <c r="AG3143" i="59"/>
  <c r="AG3144" i="59"/>
  <c r="AG3145" i="59"/>
  <c r="AG3146" i="59"/>
  <c r="AG3147" i="59"/>
  <c r="AG3148" i="59"/>
  <c r="AG3149" i="59"/>
  <c r="AG3150" i="59"/>
  <c r="AG3151" i="59"/>
  <c r="AG3152" i="59"/>
  <c r="AG3153" i="59"/>
  <c r="AG3154" i="59"/>
  <c r="AG3155" i="59"/>
  <c r="AG3156" i="59"/>
  <c r="AG3157" i="59"/>
  <c r="AG3158" i="59"/>
  <c r="AG3159" i="59"/>
  <c r="AG3160" i="59"/>
  <c r="AG3161" i="59"/>
  <c r="AG3162" i="59"/>
  <c r="AG3163" i="59"/>
  <c r="AG3164" i="59"/>
  <c r="AG3165" i="59"/>
  <c r="AG3166" i="59"/>
  <c r="AG3167" i="59"/>
  <c r="AG3168" i="59"/>
  <c r="AG3169" i="59"/>
  <c r="AG3170" i="59"/>
  <c r="AG3171" i="59"/>
  <c r="AG3172" i="59"/>
  <c r="AG3173" i="59"/>
  <c r="AG3174" i="59"/>
  <c r="AG3175" i="59"/>
  <c r="AG3176" i="59"/>
  <c r="AG3177" i="59"/>
  <c r="AG3178" i="59"/>
  <c r="AG3179" i="59"/>
  <c r="AG3180" i="59"/>
  <c r="AG3181" i="59"/>
  <c r="AG3182" i="59"/>
  <c r="AG3183" i="59"/>
  <c r="AG3184" i="59"/>
  <c r="AG3185" i="59"/>
  <c r="AG3186" i="59"/>
  <c r="AG3187" i="59"/>
  <c r="AG3188" i="59"/>
  <c r="AG3189" i="59"/>
  <c r="AG3190" i="59"/>
  <c r="AG3191" i="59"/>
  <c r="AG3192" i="59"/>
  <c r="AG3193" i="59"/>
  <c r="AG3194" i="59"/>
  <c r="AG3195" i="59"/>
  <c r="AG3196" i="59"/>
  <c r="AG3197" i="59"/>
  <c r="AG3198" i="59"/>
  <c r="AG3199" i="59"/>
  <c r="AG3200" i="59"/>
  <c r="AG3201" i="59"/>
  <c r="AG3202" i="59"/>
  <c r="AG3203" i="59"/>
  <c r="AG3204" i="59"/>
  <c r="AG3205" i="59"/>
  <c r="AG3206" i="59"/>
  <c r="AG3207" i="59"/>
  <c r="AG3208" i="59"/>
  <c r="AG3209" i="59"/>
  <c r="AG3210" i="59"/>
  <c r="AG3211" i="59"/>
  <c r="AG3212" i="59"/>
  <c r="AG3213" i="59"/>
  <c r="AG3214" i="59"/>
  <c r="AG3215" i="59"/>
  <c r="AG3216" i="59"/>
  <c r="AG3217" i="59"/>
  <c r="AG3218" i="59"/>
  <c r="AG3219" i="59"/>
  <c r="AG3220" i="59"/>
  <c r="AG3221" i="59"/>
  <c r="AG3222" i="59"/>
  <c r="AG3223" i="59"/>
  <c r="AG3224" i="59"/>
  <c r="AG3225" i="59"/>
  <c r="AG3226" i="59"/>
  <c r="AG3227" i="59"/>
  <c r="AG3228" i="59"/>
  <c r="AG3229" i="59"/>
  <c r="AG3230" i="59"/>
  <c r="AG3231" i="59"/>
  <c r="AG3232" i="59"/>
  <c r="AG3233" i="59"/>
  <c r="AG3234" i="59"/>
  <c r="AG3235" i="59"/>
  <c r="AG3236" i="59"/>
  <c r="AG3237" i="59"/>
  <c r="AG3238" i="59"/>
  <c r="AG3239" i="59"/>
  <c r="AG3240" i="59"/>
  <c r="AG3241" i="59"/>
  <c r="AG3242" i="59"/>
  <c r="AG3243" i="59"/>
  <c r="AG3244" i="59"/>
  <c r="AG3245" i="59"/>
  <c r="AG3246" i="59"/>
  <c r="AG3247" i="59"/>
  <c r="AG3248" i="59"/>
  <c r="AG3249" i="59"/>
  <c r="AG3250" i="59"/>
  <c r="AG3251" i="59"/>
  <c r="AG3252" i="59"/>
  <c r="AG3253" i="59"/>
  <c r="AG3254" i="59"/>
  <c r="AG3255" i="59"/>
  <c r="AG3256" i="59"/>
  <c r="AG3257" i="59"/>
  <c r="AG3258" i="59"/>
  <c r="AG3259" i="59"/>
  <c r="AG3260" i="59"/>
  <c r="AG3261" i="59"/>
  <c r="AG3262" i="59"/>
  <c r="AG3263" i="59"/>
  <c r="AG3264" i="59"/>
  <c r="AG3265" i="59"/>
  <c r="AG3266" i="59"/>
  <c r="AG3267" i="59"/>
  <c r="AG3268" i="59"/>
  <c r="AG3269" i="59"/>
  <c r="AG3270" i="59"/>
  <c r="AG3271" i="59"/>
  <c r="AG3272" i="59"/>
  <c r="AG3273" i="59"/>
  <c r="AG3274" i="59"/>
  <c r="AG3275" i="59"/>
  <c r="AG3276" i="59"/>
  <c r="AG3277" i="59"/>
  <c r="AG3278" i="59"/>
  <c r="AG3279" i="59"/>
  <c r="AG3280" i="59"/>
  <c r="AG3281" i="59"/>
  <c r="AG3282" i="59"/>
  <c r="AG3283" i="59"/>
  <c r="AG3284" i="59"/>
  <c r="AG3285" i="59"/>
  <c r="AG3286" i="59"/>
  <c r="AG3287" i="59"/>
  <c r="AG3288" i="59"/>
  <c r="AG3289" i="59"/>
  <c r="AG3290" i="59"/>
  <c r="AG3291" i="59"/>
  <c r="AG3292" i="59"/>
  <c r="AG3293" i="59"/>
  <c r="AG3294" i="59"/>
  <c r="AG3295" i="59"/>
  <c r="AG3296" i="59"/>
  <c r="AG3297" i="59"/>
  <c r="AG3298" i="59"/>
  <c r="AG3299" i="59"/>
  <c r="AG3300" i="59"/>
  <c r="AG3301" i="59"/>
  <c r="AG3302" i="59"/>
  <c r="AG3303" i="59"/>
  <c r="AG3304" i="59"/>
  <c r="AG3305" i="59"/>
  <c r="AG3306" i="59"/>
  <c r="AG3307" i="59"/>
  <c r="AG3308" i="59"/>
  <c r="AG3309" i="59"/>
  <c r="AG3310" i="59"/>
  <c r="AG3311" i="59"/>
  <c r="AG3312" i="59"/>
  <c r="AG3313" i="59"/>
  <c r="AG3314" i="59"/>
  <c r="AG3315" i="59"/>
  <c r="AG3316" i="59"/>
  <c r="AG3317" i="59"/>
  <c r="AG3318" i="59"/>
  <c r="AG3319" i="59"/>
  <c r="AG3320" i="59"/>
  <c r="AG3321" i="59"/>
  <c r="AG3322" i="59"/>
  <c r="AG3323" i="59"/>
  <c r="AG3324" i="59"/>
  <c r="AG3325" i="59"/>
  <c r="AG3326" i="59"/>
  <c r="AG3327" i="59"/>
  <c r="AG3328" i="59"/>
  <c r="AG3329" i="59"/>
  <c r="AG3330" i="59"/>
  <c r="AG3331" i="59"/>
  <c r="AG3332" i="59"/>
  <c r="AG3333" i="59"/>
  <c r="AG3334" i="59"/>
  <c r="AG3335" i="59"/>
  <c r="AG3336" i="59"/>
  <c r="AG3337" i="59"/>
  <c r="AG3338" i="59"/>
  <c r="AG3339" i="59"/>
  <c r="AG3340" i="59"/>
  <c r="AG3341" i="59"/>
  <c r="AG3342" i="59"/>
  <c r="AG3343" i="59"/>
  <c r="AG3344" i="59"/>
  <c r="AG3345" i="59"/>
  <c r="AG3346" i="59"/>
  <c r="AG3347" i="59"/>
  <c r="AG3348" i="59"/>
  <c r="AG3349" i="59"/>
  <c r="AG3350" i="59"/>
  <c r="AG3351" i="59"/>
  <c r="AG3352" i="59"/>
  <c r="AG3353" i="59"/>
  <c r="AG3354" i="59"/>
  <c r="AG3355" i="59"/>
  <c r="AG3356" i="59"/>
  <c r="AG3357" i="59"/>
  <c r="AG3358" i="59"/>
  <c r="AG3359" i="59"/>
  <c r="AG3360" i="59"/>
  <c r="AG3361" i="59"/>
  <c r="AG3362" i="59"/>
  <c r="AG3363" i="59"/>
  <c r="AG3364" i="59"/>
  <c r="AG3365" i="59"/>
  <c r="AG3366" i="59"/>
  <c r="AG3367" i="59"/>
  <c r="AG3368" i="59"/>
  <c r="AG3369" i="59"/>
  <c r="AG3370" i="59"/>
  <c r="AG3371" i="59"/>
  <c r="AG3372" i="59"/>
  <c r="AG3373" i="59"/>
  <c r="AG3374" i="59"/>
  <c r="AG3375" i="59"/>
  <c r="AG3376" i="59"/>
  <c r="AG3377" i="59"/>
  <c r="AG3378" i="59"/>
  <c r="AG3379" i="59"/>
  <c r="AG3380" i="59"/>
  <c r="AG3381" i="59"/>
  <c r="AG3382" i="59"/>
  <c r="AG3383" i="59"/>
  <c r="AG3384" i="59"/>
  <c r="AG3385" i="59"/>
  <c r="AG3386" i="59"/>
  <c r="AG3387" i="59"/>
  <c r="AG3388" i="59"/>
  <c r="AG3389" i="59"/>
  <c r="AG3390" i="59"/>
  <c r="AG3391" i="59"/>
  <c r="AG3392" i="59"/>
  <c r="AG3393" i="59"/>
  <c r="AG3394" i="59"/>
  <c r="AG3395" i="59"/>
  <c r="AG3396" i="59"/>
  <c r="AG3397" i="59"/>
  <c r="AG3398" i="59"/>
  <c r="AG3399" i="59"/>
  <c r="AG3400" i="59"/>
  <c r="AG3401" i="59"/>
  <c r="AG3402" i="59"/>
  <c r="AG3403" i="59"/>
  <c r="AG3404" i="59"/>
  <c r="AG3405" i="59"/>
  <c r="AG3406" i="59"/>
  <c r="AG3407" i="59"/>
  <c r="AG3408" i="59"/>
  <c r="AG3409" i="59"/>
  <c r="AG3410" i="59"/>
  <c r="AG3411" i="59"/>
  <c r="AG3412" i="59"/>
  <c r="AG3413" i="59"/>
  <c r="AG3414" i="59"/>
  <c r="AG3415" i="59"/>
  <c r="AG3416" i="59"/>
  <c r="AG3417" i="59"/>
  <c r="AG3418" i="59"/>
  <c r="AG3419" i="59"/>
  <c r="AG3420" i="59"/>
  <c r="AG3421" i="59"/>
  <c r="AG3422" i="59"/>
  <c r="AG3423" i="59"/>
  <c r="AG3424" i="59"/>
  <c r="AG3425" i="59"/>
  <c r="AG3426" i="59"/>
  <c r="AG3427" i="59"/>
  <c r="AG3428" i="59"/>
  <c r="AG3429" i="59"/>
  <c r="AG3430" i="59"/>
  <c r="AG3431" i="59"/>
  <c r="AG3432" i="59"/>
  <c r="AG3433" i="59"/>
  <c r="AG3434" i="59"/>
  <c r="AG3435" i="59"/>
  <c r="AG3436" i="59"/>
  <c r="AG3437" i="59"/>
  <c r="AG3438" i="59"/>
  <c r="AG3439" i="59"/>
  <c r="AG3440" i="59"/>
  <c r="AG3441" i="59"/>
  <c r="AG3442" i="59"/>
  <c r="AG3443" i="59"/>
  <c r="AG3444" i="59"/>
  <c r="AG3445" i="59"/>
  <c r="AG3446" i="59"/>
  <c r="AG3447" i="59"/>
  <c r="AG3448" i="59"/>
  <c r="AG3449" i="59"/>
  <c r="AG3450" i="59"/>
  <c r="AG3451" i="59"/>
  <c r="AG3452" i="59"/>
  <c r="AG3453" i="59"/>
  <c r="AG3454" i="59"/>
  <c r="AG3455" i="59"/>
  <c r="AG3456" i="59"/>
  <c r="AG3457" i="59"/>
  <c r="AG3458" i="59"/>
  <c r="AG3459" i="59"/>
  <c r="AG3460" i="59"/>
  <c r="AG3461" i="59"/>
  <c r="AG3462" i="59"/>
  <c r="AG3463" i="59"/>
  <c r="AG3464" i="59"/>
  <c r="AG3465" i="59"/>
  <c r="AG3466" i="59"/>
  <c r="AG3467" i="59"/>
  <c r="AG3468" i="59"/>
  <c r="AG3469" i="59"/>
  <c r="AG3470" i="59"/>
  <c r="AG3471" i="59"/>
  <c r="AG3472" i="59"/>
  <c r="AG3473" i="59"/>
  <c r="AG3474" i="59"/>
  <c r="AG3475" i="59"/>
  <c r="AG3476" i="59"/>
  <c r="AG3477" i="59"/>
  <c r="AG3478" i="59"/>
  <c r="AG3479" i="59"/>
  <c r="AG3480" i="59"/>
  <c r="AG3481" i="59"/>
  <c r="AG3482" i="59"/>
  <c r="AG3483" i="59"/>
  <c r="AG3484" i="59"/>
  <c r="AG3485" i="59"/>
  <c r="AG3486" i="59"/>
  <c r="AG3487" i="59"/>
  <c r="AG3488" i="59"/>
  <c r="AG3489" i="59"/>
  <c r="AG3490" i="59"/>
  <c r="AG3491" i="59"/>
  <c r="AG3492" i="59"/>
  <c r="AG3493" i="59"/>
  <c r="AG3494" i="59"/>
  <c r="AG3495" i="59"/>
  <c r="AG3496" i="59"/>
  <c r="AG3497" i="59"/>
  <c r="AG3498" i="59"/>
  <c r="AG3499" i="59"/>
  <c r="AG3500" i="59"/>
  <c r="AG3501" i="59"/>
  <c r="AG3502" i="59"/>
  <c r="AG3503" i="59"/>
  <c r="AG3504" i="59"/>
  <c r="AG3505" i="59"/>
  <c r="AG3506" i="59"/>
  <c r="AG3507" i="59"/>
  <c r="AG3508" i="59"/>
  <c r="AG3509" i="59"/>
  <c r="AG3510" i="59"/>
  <c r="AG3511" i="59"/>
  <c r="AG3512" i="59"/>
  <c r="AG3513" i="59"/>
  <c r="AG3514" i="59"/>
  <c r="AG3515" i="59"/>
  <c r="AG3516" i="59"/>
  <c r="AG3517" i="59"/>
  <c r="AG3518" i="59"/>
  <c r="AG3519" i="59"/>
  <c r="AG3520" i="59"/>
  <c r="AG3521" i="59"/>
  <c r="AG3522" i="59"/>
  <c r="AG3523" i="59"/>
  <c r="AG3524" i="59"/>
  <c r="AG3525" i="59"/>
  <c r="AG3526" i="59"/>
  <c r="AG3527" i="59"/>
  <c r="AG3528" i="59"/>
  <c r="AG3529" i="59"/>
  <c r="AG3530" i="59"/>
  <c r="AG3531" i="59"/>
  <c r="AG3532" i="59"/>
  <c r="AG3533" i="59"/>
  <c r="AG3534" i="59"/>
  <c r="AG3535" i="59"/>
  <c r="AG3536" i="59"/>
  <c r="AG3537" i="59"/>
  <c r="AG3538" i="59"/>
  <c r="AG3539" i="59"/>
  <c r="AG3540" i="59"/>
  <c r="AG3541" i="59"/>
  <c r="AG3542" i="59"/>
  <c r="AG3543" i="59"/>
  <c r="AG3544" i="59"/>
  <c r="AG3545" i="59"/>
  <c r="AG3546" i="59"/>
  <c r="AG3547" i="59"/>
  <c r="AG3548" i="59"/>
  <c r="AG3549" i="59"/>
  <c r="AG3550" i="59"/>
  <c r="AG3551" i="59"/>
  <c r="AG3552" i="59"/>
  <c r="AG3553" i="59"/>
  <c r="AG3554" i="59"/>
  <c r="AG3555" i="59"/>
  <c r="AG3556" i="59"/>
  <c r="AG3557" i="59"/>
  <c r="AG3558" i="59"/>
  <c r="AG3559" i="59"/>
  <c r="AG3560" i="59"/>
  <c r="AG3561" i="59"/>
  <c r="AG3562" i="59"/>
  <c r="AG3563" i="59"/>
  <c r="AG3564" i="59"/>
  <c r="AG3565" i="59"/>
  <c r="AG3566" i="59"/>
  <c r="AG3567" i="59"/>
  <c r="AG3568" i="59"/>
  <c r="AG3569" i="59"/>
  <c r="AG3570" i="59"/>
  <c r="AG3571" i="59"/>
  <c r="AG3572" i="59"/>
  <c r="AG3573" i="59"/>
  <c r="AG3574" i="59"/>
  <c r="AG3575" i="59"/>
  <c r="AG3576" i="59"/>
  <c r="AG3577" i="59"/>
  <c r="AG3578" i="59"/>
  <c r="AG3579" i="59"/>
  <c r="AG3580" i="59"/>
  <c r="AG3581" i="59"/>
  <c r="AG3582" i="59"/>
  <c r="AG3583" i="59"/>
  <c r="AG3584" i="59"/>
  <c r="AG3585" i="59"/>
  <c r="AG3586" i="59"/>
  <c r="AG3587" i="59"/>
  <c r="AG3588" i="59"/>
  <c r="AG3589" i="59"/>
  <c r="AG3590" i="59"/>
  <c r="AG3591" i="59"/>
  <c r="AG3592" i="59"/>
  <c r="AG3593" i="59"/>
  <c r="AG3594" i="59"/>
  <c r="AG3595" i="59"/>
  <c r="AG3596" i="59"/>
  <c r="AG3597" i="59"/>
  <c r="AG3598" i="59"/>
  <c r="AG3599" i="59"/>
  <c r="AG3600" i="59"/>
  <c r="AG3601" i="59"/>
  <c r="AG3602" i="59"/>
  <c r="AG3603" i="59"/>
  <c r="AG3604" i="59"/>
  <c r="AG3605" i="59"/>
  <c r="AG3606" i="59"/>
  <c r="AG3607" i="59"/>
  <c r="AG3608" i="59"/>
  <c r="AG3609" i="59"/>
  <c r="AG3610" i="59"/>
  <c r="AG3611" i="59"/>
  <c r="AG3612" i="59"/>
  <c r="AG3613" i="59"/>
  <c r="AG3614" i="59"/>
  <c r="AG3615" i="59"/>
  <c r="AG3616" i="59"/>
  <c r="AG3617" i="59"/>
  <c r="AG3618" i="59"/>
  <c r="AG3619" i="59"/>
  <c r="AG3620" i="59"/>
  <c r="AG3621" i="59"/>
  <c r="AG3622" i="59"/>
  <c r="AG3623" i="59"/>
  <c r="AG3624" i="59"/>
  <c r="AG3625" i="59"/>
  <c r="AG3626" i="59"/>
  <c r="AG3627" i="59"/>
  <c r="AG3628" i="59"/>
  <c r="AG3629" i="59"/>
  <c r="AG3630" i="59"/>
  <c r="AG3631" i="59"/>
  <c r="AG3632" i="59"/>
  <c r="AG3633" i="59"/>
  <c r="AG3634" i="59"/>
  <c r="AG3635" i="59"/>
  <c r="AG3636" i="59"/>
  <c r="AG3637" i="59"/>
  <c r="AG3638" i="59"/>
  <c r="AG3639" i="59"/>
  <c r="AG3640" i="59"/>
  <c r="AG3641" i="59"/>
  <c r="AG3642" i="59"/>
  <c r="AG3643" i="59"/>
  <c r="AG3644" i="59"/>
  <c r="AG3645" i="59"/>
  <c r="AG3646" i="59"/>
  <c r="AG3647" i="59"/>
  <c r="AG3648" i="59"/>
  <c r="AG3649" i="59"/>
  <c r="AG3650" i="59"/>
  <c r="AG3651" i="59"/>
  <c r="AG3652" i="59"/>
  <c r="AG3653" i="59"/>
  <c r="AG3654" i="59"/>
  <c r="AG3655" i="59"/>
  <c r="AG3656" i="59"/>
  <c r="AG3657" i="59"/>
  <c r="AG3658" i="59"/>
  <c r="AG3659" i="59"/>
  <c r="AG3660" i="59"/>
  <c r="AG3661" i="59"/>
  <c r="AG3662" i="59"/>
  <c r="AG3663" i="59"/>
  <c r="AG3664" i="59"/>
  <c r="AG3665" i="59"/>
  <c r="AG3666" i="59"/>
  <c r="AG3667" i="59"/>
  <c r="AG3668" i="59"/>
  <c r="AG3669" i="59"/>
  <c r="AG3670" i="59"/>
  <c r="AG3671" i="59"/>
  <c r="AG3672" i="59"/>
  <c r="AG3673" i="59"/>
  <c r="AG3674" i="59"/>
  <c r="AG3675" i="59"/>
  <c r="AG3676" i="59"/>
  <c r="AG3677" i="59"/>
  <c r="AG3678" i="59"/>
  <c r="AG3679" i="59"/>
  <c r="AG3680" i="59"/>
  <c r="AG3681" i="59"/>
  <c r="AG3682" i="59"/>
  <c r="AG3683" i="59"/>
  <c r="AG3684" i="59"/>
  <c r="AG3685" i="59"/>
  <c r="AG3686" i="59"/>
  <c r="AG3687" i="59"/>
  <c r="AG3688" i="59"/>
  <c r="AG3689" i="59"/>
  <c r="AG3690" i="59"/>
  <c r="AG3691" i="59"/>
  <c r="AG3692" i="59"/>
  <c r="AG3693" i="59"/>
  <c r="AG3694" i="59"/>
  <c r="AG3695" i="59"/>
  <c r="AG3696" i="59"/>
  <c r="AG3697" i="59"/>
  <c r="AG3698" i="59"/>
  <c r="AG3699" i="59"/>
  <c r="AG3700" i="59"/>
  <c r="AG3701" i="59"/>
  <c r="AG3702" i="59"/>
  <c r="AG3703" i="59"/>
  <c r="AG3704" i="59"/>
  <c r="AG3705" i="59"/>
  <c r="AG3706" i="59"/>
  <c r="AG3707" i="59"/>
  <c r="AG3708" i="59"/>
  <c r="AG3709" i="59"/>
  <c r="AG3710" i="59"/>
  <c r="AG3711" i="59"/>
  <c r="AG3712" i="59"/>
  <c r="AG3713" i="59"/>
  <c r="AG3714" i="59"/>
  <c r="AG3715" i="59"/>
  <c r="AG3716" i="59"/>
  <c r="AG3717" i="59"/>
  <c r="AG3718" i="59"/>
  <c r="AG3719" i="59"/>
  <c r="AG3720" i="59"/>
  <c r="AG3721" i="59"/>
  <c r="AG3722" i="59"/>
  <c r="AG3723" i="59"/>
  <c r="AG3724" i="59"/>
  <c r="AG3725" i="59"/>
  <c r="AG3726" i="59"/>
  <c r="AG3727" i="59"/>
  <c r="AG3728" i="59"/>
  <c r="AG3729" i="59"/>
  <c r="AG3730" i="59"/>
  <c r="AG3731" i="59"/>
  <c r="AG3732" i="59"/>
  <c r="AG3733" i="59"/>
  <c r="AG3734" i="59"/>
  <c r="AG3735" i="59"/>
  <c r="AG3736" i="59"/>
  <c r="AG3737" i="59"/>
  <c r="AG3738" i="59"/>
  <c r="AG3739" i="59"/>
  <c r="AG3740" i="59"/>
  <c r="AG3741" i="59"/>
  <c r="AG3742" i="59"/>
  <c r="AG3743" i="59"/>
  <c r="AG3744" i="59"/>
  <c r="AG3745" i="59"/>
  <c r="AG3746" i="59"/>
  <c r="AG3747" i="59"/>
  <c r="AG3748" i="59"/>
  <c r="AG3749" i="59"/>
  <c r="AG3750" i="59"/>
  <c r="AG3751" i="59"/>
  <c r="AG3752" i="59"/>
  <c r="AG3753" i="59"/>
  <c r="AG3754" i="59"/>
  <c r="AG3755" i="59"/>
  <c r="AG3756" i="59"/>
  <c r="AG3757" i="59"/>
  <c r="AG3758" i="59"/>
  <c r="AG3759" i="59"/>
  <c r="AG3760" i="59"/>
  <c r="AG3761" i="59"/>
  <c r="AG3762" i="59"/>
  <c r="AG3763" i="59"/>
  <c r="AG3764" i="59"/>
  <c r="AG3765" i="59"/>
  <c r="AG3766" i="59"/>
  <c r="AG3767" i="59"/>
  <c r="AG3768" i="59"/>
  <c r="AG3769" i="59"/>
  <c r="AG3770" i="59"/>
  <c r="AG3771" i="59"/>
  <c r="AG3772" i="59"/>
  <c r="AG3773" i="59"/>
  <c r="AG3774" i="59"/>
  <c r="AG3775" i="59"/>
  <c r="AG3776" i="59"/>
  <c r="AG3777" i="59"/>
  <c r="AG3778" i="59"/>
  <c r="AG3779" i="59"/>
  <c r="AG3780" i="59"/>
  <c r="AG3781" i="59"/>
  <c r="AG3782" i="59"/>
  <c r="AG3783" i="59"/>
  <c r="AG3784" i="59"/>
  <c r="AG3785" i="59"/>
  <c r="AG3786" i="59"/>
  <c r="AG3787" i="59"/>
  <c r="AG3788" i="59"/>
  <c r="AG3789" i="59"/>
  <c r="AG3790" i="59"/>
  <c r="AG3791" i="59"/>
  <c r="AG3792" i="59"/>
  <c r="AG3793" i="59"/>
  <c r="AG3794" i="59"/>
  <c r="AG3795" i="59"/>
  <c r="AG3796" i="59"/>
  <c r="AG3797" i="59"/>
  <c r="AG3798" i="59"/>
  <c r="AG3799" i="59"/>
  <c r="AG3800" i="59"/>
  <c r="AG3801" i="59"/>
  <c r="AG3802" i="59"/>
  <c r="AG3803" i="59"/>
  <c r="AG3804" i="59"/>
  <c r="AG3805" i="59"/>
  <c r="AG3806" i="59"/>
  <c r="AG3807" i="59"/>
  <c r="AG3808" i="59"/>
  <c r="AG3809" i="59"/>
  <c r="AG3810" i="59"/>
  <c r="AG3811" i="59"/>
  <c r="AG3812" i="59"/>
  <c r="AG3813" i="59"/>
  <c r="AG3814" i="59"/>
  <c r="AG3815" i="59"/>
  <c r="AG3816" i="59"/>
  <c r="AG3817" i="59"/>
  <c r="AG3818" i="59"/>
  <c r="AG3819" i="59"/>
  <c r="AG3820" i="59"/>
  <c r="AG3821" i="59"/>
  <c r="AG3822" i="59"/>
  <c r="AG3823" i="59"/>
  <c r="AG3824" i="59"/>
  <c r="AG3825" i="59"/>
  <c r="AG3826" i="59"/>
  <c r="AG3827" i="59"/>
  <c r="AG3828" i="59"/>
  <c r="AG3829" i="59"/>
  <c r="AG3830" i="59"/>
  <c r="AG3831" i="59"/>
  <c r="AG3832" i="59"/>
  <c r="AG3833" i="59"/>
  <c r="AG3834" i="59"/>
  <c r="AG3835" i="59"/>
  <c r="AG3836" i="59"/>
  <c r="AG3837" i="59"/>
  <c r="AG3838" i="59"/>
  <c r="AG3839" i="59"/>
  <c r="AG3840" i="59"/>
  <c r="AG3841" i="59"/>
  <c r="AG3842" i="59"/>
  <c r="AG3843" i="59"/>
  <c r="AG3844" i="59"/>
  <c r="AG3845" i="59"/>
  <c r="AG3846" i="59"/>
  <c r="AG3847" i="59"/>
  <c r="AG3848" i="59"/>
  <c r="AG3849" i="59"/>
  <c r="AG3850" i="59"/>
  <c r="AG3851" i="59"/>
  <c r="AG3852" i="59"/>
  <c r="AG3853" i="59"/>
  <c r="AG3854" i="59"/>
  <c r="AG3855" i="59"/>
  <c r="AG3856" i="59"/>
  <c r="AG3857" i="59"/>
  <c r="AG3858" i="59"/>
  <c r="AG3859" i="59"/>
  <c r="AG3860" i="59"/>
  <c r="AG3861" i="59"/>
  <c r="AG3862" i="59"/>
  <c r="AG3863" i="59"/>
  <c r="AG3864" i="59"/>
  <c r="AG3865" i="59"/>
  <c r="AG3866" i="59"/>
  <c r="AG3867" i="59"/>
  <c r="AG3868" i="59"/>
  <c r="AG3869" i="59"/>
  <c r="AG3870" i="59"/>
  <c r="AG3871" i="59"/>
  <c r="AG3872" i="59"/>
  <c r="AG3873" i="59"/>
  <c r="AG3874" i="59"/>
  <c r="AG3875" i="59"/>
  <c r="AG3876" i="59"/>
  <c r="AG3877" i="59"/>
  <c r="AG3878" i="59"/>
  <c r="AG3879" i="59"/>
  <c r="AG3880" i="59"/>
  <c r="AG3881" i="59"/>
  <c r="AG3882" i="59"/>
  <c r="AG3883" i="59"/>
  <c r="AG3884" i="59"/>
  <c r="AG3885" i="59"/>
  <c r="AG3886" i="59"/>
  <c r="AG3887" i="59"/>
  <c r="AG3888" i="59"/>
  <c r="AG3889" i="59"/>
  <c r="AG3890" i="59"/>
  <c r="AG3891" i="59"/>
  <c r="AG3892" i="59"/>
  <c r="AG3893" i="59"/>
  <c r="AG3894" i="59"/>
  <c r="AG3895" i="59"/>
  <c r="AG3896" i="59"/>
  <c r="AG3897" i="59"/>
  <c r="AG3898" i="59"/>
  <c r="AG3899" i="59"/>
  <c r="AG3900" i="59"/>
  <c r="AG3901" i="59"/>
  <c r="AG3902" i="59"/>
  <c r="AG3903" i="59"/>
  <c r="AG3904" i="59"/>
  <c r="AG3905" i="59"/>
  <c r="AG3906" i="59"/>
  <c r="AG3907" i="59"/>
  <c r="AG3908" i="59"/>
  <c r="AG3909" i="59"/>
  <c r="AG3910" i="59"/>
  <c r="AG3911" i="59"/>
  <c r="AG3912" i="59"/>
  <c r="AG3913" i="59"/>
  <c r="AG3914" i="59"/>
  <c r="AG3915" i="59"/>
  <c r="AG3916" i="59"/>
  <c r="AG3917" i="59"/>
  <c r="AG3918" i="59"/>
  <c r="AG3919" i="59"/>
  <c r="AG3920" i="59"/>
  <c r="AG3921" i="59"/>
  <c r="AG3922" i="59"/>
  <c r="AG3923" i="59"/>
  <c r="AG3924" i="59"/>
  <c r="AG3925" i="59"/>
  <c r="AG3926" i="59"/>
  <c r="AG3927" i="59"/>
  <c r="AG3928" i="59"/>
  <c r="AG3929" i="59"/>
  <c r="AG3930" i="59"/>
  <c r="AG3931" i="59"/>
  <c r="AG3932" i="59"/>
  <c r="AG3933" i="59"/>
  <c r="AG3934" i="59"/>
  <c r="AG3935" i="59"/>
  <c r="AG3936" i="59"/>
  <c r="AG3937" i="59"/>
  <c r="AG3938" i="59"/>
  <c r="AG3939" i="59"/>
  <c r="AG3940" i="59"/>
  <c r="AG3941" i="59"/>
  <c r="AG3942" i="59"/>
  <c r="AG3943" i="59"/>
  <c r="AG3944" i="59"/>
  <c r="AG3945" i="59"/>
  <c r="AG3946" i="59"/>
  <c r="AG3947" i="59"/>
  <c r="AG3948" i="59"/>
  <c r="AG3949" i="59"/>
  <c r="AG3950" i="59"/>
  <c r="AG3951" i="59"/>
  <c r="AG3952" i="59"/>
  <c r="AG3953" i="59"/>
  <c r="AG3954" i="59"/>
  <c r="AG3955" i="59"/>
  <c r="AG3956" i="59"/>
  <c r="AG3957" i="59"/>
  <c r="AG3958" i="59"/>
  <c r="AG3959" i="59"/>
  <c r="AG3960" i="59"/>
  <c r="AG3961" i="59"/>
  <c r="AG3962" i="59"/>
  <c r="AG3963" i="59"/>
  <c r="AG3964" i="59"/>
  <c r="AG3965" i="59"/>
  <c r="AG3966" i="59"/>
  <c r="AG3967" i="59"/>
  <c r="AG3968" i="59"/>
  <c r="AG3969" i="59"/>
  <c r="AG3970" i="59"/>
  <c r="AG3971" i="59"/>
  <c r="AG3972" i="59"/>
  <c r="AG3973" i="59"/>
  <c r="AG3974" i="59"/>
  <c r="AG3975" i="59"/>
  <c r="AG3976" i="59"/>
  <c r="AG3977" i="59"/>
  <c r="AG3978" i="59"/>
  <c r="AG3979" i="59"/>
  <c r="AG3980" i="59"/>
  <c r="AG3981" i="59"/>
  <c r="AG3982" i="59"/>
  <c r="AG3983" i="59"/>
  <c r="AG3984" i="59"/>
  <c r="AG3985" i="59"/>
  <c r="AG3986" i="59"/>
  <c r="AG3987" i="59"/>
  <c r="AG3988" i="59"/>
  <c r="AG3989" i="59"/>
  <c r="AG3990" i="59"/>
  <c r="AG3991" i="59"/>
  <c r="AG3992" i="59"/>
  <c r="AG3993" i="59"/>
  <c r="AG3994" i="59"/>
  <c r="AG3995" i="59"/>
  <c r="AG3996" i="59"/>
  <c r="AG3997" i="59"/>
  <c r="AG3998" i="59"/>
  <c r="AG3999" i="59"/>
  <c r="AG4000" i="59"/>
  <c r="AG4001" i="59"/>
  <c r="AG4002" i="59"/>
  <c r="AG4003" i="59"/>
  <c r="AG4004" i="59"/>
  <c r="AG4005" i="59"/>
  <c r="AG4006" i="59"/>
  <c r="AG4007" i="59"/>
  <c r="AG4008" i="59"/>
  <c r="AG4009" i="59"/>
  <c r="AG4010" i="59"/>
  <c r="AG4011" i="59"/>
  <c r="AG4012" i="59"/>
  <c r="AG4013" i="59"/>
  <c r="AG4014" i="59"/>
  <c r="AG4015" i="59"/>
  <c r="AG4016" i="59"/>
  <c r="AG4017" i="59"/>
  <c r="AG4018" i="59"/>
  <c r="AG4019" i="59"/>
  <c r="AG4020" i="59"/>
  <c r="AG4021" i="59"/>
  <c r="AG4022" i="59"/>
  <c r="AG4023" i="59"/>
  <c r="AG4024" i="59"/>
  <c r="AG4025" i="59"/>
  <c r="AG4026" i="59"/>
  <c r="AG4027" i="59"/>
  <c r="AG4028" i="59"/>
  <c r="AG4029" i="59"/>
  <c r="AG4030" i="59"/>
  <c r="AG4031" i="59"/>
  <c r="AG4032" i="59"/>
  <c r="AG4033" i="59"/>
  <c r="AG4034" i="59"/>
  <c r="AG4035" i="59"/>
  <c r="AG4036" i="59"/>
  <c r="AG4037" i="59"/>
  <c r="AG4038" i="59"/>
  <c r="AG4039" i="59"/>
  <c r="AG4040" i="59"/>
  <c r="AG4041" i="59"/>
  <c r="AG4042" i="59"/>
  <c r="AG4043" i="59"/>
  <c r="AG4044" i="59"/>
  <c r="AG4045" i="59"/>
  <c r="AG4046" i="59"/>
  <c r="AG4047" i="59"/>
  <c r="AG4048" i="59"/>
  <c r="AG4049" i="59"/>
  <c r="AG4050" i="59"/>
  <c r="AG4051" i="59"/>
  <c r="AG4052" i="59"/>
  <c r="AG4053" i="59"/>
  <c r="AG4054" i="59"/>
  <c r="AG4055" i="59"/>
  <c r="AG4056" i="59"/>
  <c r="AG4057" i="59"/>
  <c r="AG4058" i="59"/>
  <c r="AG4059" i="59"/>
  <c r="AG4060" i="59"/>
  <c r="AG4061" i="59"/>
  <c r="AG4062" i="59"/>
  <c r="AG4063" i="59"/>
  <c r="AG4064" i="59"/>
  <c r="AG4065" i="59"/>
  <c r="AG4066" i="59"/>
  <c r="AG4067" i="59"/>
  <c r="AG4068" i="59"/>
  <c r="AG4069" i="59"/>
  <c r="AG4070" i="59"/>
  <c r="AG4071" i="59"/>
  <c r="AG4072" i="59"/>
  <c r="AG4073" i="59"/>
  <c r="AG4074" i="59"/>
  <c r="AG4075" i="59"/>
  <c r="AG4076" i="59"/>
  <c r="AG4077" i="59"/>
  <c r="AG4078" i="59"/>
  <c r="AG4079" i="59"/>
  <c r="AG4080" i="59"/>
  <c r="AG4081" i="59"/>
  <c r="AG4082" i="59"/>
  <c r="AG4083" i="59"/>
  <c r="AG4084" i="59"/>
  <c r="AG4085" i="59"/>
  <c r="AG4086" i="59"/>
  <c r="AG4087" i="59"/>
  <c r="AG4088" i="59"/>
  <c r="AG4089" i="59"/>
  <c r="AG4090" i="59"/>
  <c r="AG4091" i="59"/>
  <c r="AG4092" i="59"/>
  <c r="AG4093" i="59"/>
  <c r="AG4094" i="59"/>
  <c r="AG4095" i="59"/>
  <c r="AG4096" i="59"/>
  <c r="AG4097" i="59"/>
  <c r="AG4098" i="59"/>
  <c r="AG4099" i="59"/>
  <c r="AG4100" i="59"/>
  <c r="AG4101" i="59"/>
  <c r="AG4102" i="59"/>
  <c r="AG4103" i="59"/>
  <c r="AG4104" i="59"/>
  <c r="AG4105" i="59"/>
  <c r="AG4106" i="59"/>
  <c r="AG4107" i="59"/>
  <c r="AG4108" i="59"/>
  <c r="AG4109" i="59"/>
  <c r="AG4110" i="59"/>
  <c r="AG4111" i="59"/>
  <c r="AG4112" i="59"/>
  <c r="AG4113" i="59"/>
  <c r="AG4114" i="59"/>
  <c r="AG4115" i="59"/>
  <c r="AG4116" i="59"/>
  <c r="AG4117" i="59"/>
  <c r="AG4118" i="59"/>
  <c r="AG4119" i="59"/>
  <c r="AG4120" i="59"/>
  <c r="AG4121" i="59"/>
  <c r="AG4122" i="59"/>
  <c r="AG4123" i="59"/>
  <c r="AG4124" i="59"/>
  <c r="AG4125" i="59"/>
  <c r="AG4126" i="59"/>
  <c r="AG4127" i="59"/>
  <c r="AG4128" i="59"/>
  <c r="AG4129" i="59"/>
  <c r="AG4130" i="59"/>
  <c r="AG4131" i="59"/>
  <c r="AG4132" i="59"/>
  <c r="AG4133" i="59"/>
  <c r="AG4134" i="59"/>
  <c r="AG4135" i="59"/>
  <c r="AG4136" i="59"/>
  <c r="AG4137" i="59"/>
  <c r="AG4138" i="59"/>
  <c r="AG4139" i="59"/>
  <c r="AG4140" i="59"/>
  <c r="AG4141" i="59"/>
  <c r="AG4142" i="59"/>
  <c r="AG4143" i="59"/>
  <c r="AG4144" i="59"/>
  <c r="AG4145" i="59"/>
  <c r="AG4146" i="59"/>
  <c r="AG4147" i="59"/>
  <c r="AG4148" i="59"/>
  <c r="AG4149" i="59"/>
  <c r="AG4150" i="59"/>
  <c r="AG4151" i="59"/>
  <c r="AG4152" i="59"/>
  <c r="AG4153" i="59"/>
  <c r="AG4154" i="59"/>
  <c r="AG4155" i="59"/>
  <c r="AG4156" i="59"/>
  <c r="AG4157" i="59"/>
  <c r="AG4158" i="59"/>
  <c r="AG4159" i="59"/>
  <c r="AG4160" i="59"/>
  <c r="AG4161" i="59"/>
  <c r="AG4162" i="59"/>
  <c r="AG4163" i="59"/>
  <c r="AG4164" i="59"/>
  <c r="AG4165" i="59"/>
  <c r="AG4166" i="59"/>
  <c r="AG4167" i="59"/>
  <c r="AG4168" i="59"/>
  <c r="AG4169" i="59"/>
  <c r="AG4170" i="59"/>
  <c r="AG4171" i="59"/>
  <c r="AG4172" i="59"/>
  <c r="AG4173" i="59"/>
  <c r="AG4174" i="59"/>
  <c r="AG4175" i="59"/>
  <c r="AG4176" i="59"/>
  <c r="AG4177" i="59"/>
  <c r="AG4178" i="59"/>
  <c r="AG4179" i="59"/>
  <c r="AG4180" i="59"/>
  <c r="AG4181" i="59"/>
  <c r="AG4182" i="59"/>
  <c r="AG4183" i="59"/>
  <c r="AG4184" i="59"/>
  <c r="AG4185" i="59"/>
  <c r="AG4186" i="59"/>
  <c r="AG4187" i="59"/>
  <c r="AG4188" i="59"/>
  <c r="AG4189" i="59"/>
  <c r="AG4190" i="59"/>
  <c r="AG4191" i="59"/>
  <c r="AG4192" i="59"/>
  <c r="AG4193" i="59"/>
  <c r="AG4194" i="59"/>
  <c r="AG4195" i="59"/>
  <c r="AG4196" i="59"/>
  <c r="AG4197" i="59"/>
  <c r="AG4198" i="59"/>
  <c r="AG4199" i="59"/>
  <c r="AG4200" i="59"/>
  <c r="AG4201" i="59"/>
  <c r="AG4202" i="59"/>
  <c r="AG4203" i="59"/>
  <c r="AG4204" i="59"/>
  <c r="AG4205" i="59"/>
  <c r="AG4206" i="59"/>
  <c r="AG4207" i="59"/>
  <c r="AG4208" i="59"/>
  <c r="AG4209" i="59"/>
  <c r="AG4210" i="59"/>
  <c r="AG4211" i="59"/>
  <c r="AG4212" i="59"/>
  <c r="AG4213" i="59"/>
  <c r="AG4214" i="59"/>
  <c r="AG4215" i="59"/>
  <c r="AG4216" i="59"/>
  <c r="AG4217" i="59"/>
  <c r="AG4218" i="59"/>
  <c r="AG4219" i="59"/>
  <c r="AG4220" i="59"/>
  <c r="AG4221" i="59"/>
  <c r="AG4222" i="59"/>
  <c r="AG4223" i="59"/>
  <c r="AG4224" i="59"/>
  <c r="AG4225" i="59"/>
  <c r="AG4226" i="59"/>
  <c r="AG4227" i="59"/>
  <c r="AG4228" i="59"/>
  <c r="AG4229" i="59"/>
  <c r="AG4230" i="59"/>
  <c r="AG4231" i="59"/>
  <c r="AG4232" i="59"/>
  <c r="AG4233" i="59"/>
  <c r="AG4234" i="59"/>
  <c r="AG4235" i="59"/>
  <c r="AG4236" i="59"/>
  <c r="AG4237" i="59"/>
  <c r="AG4238" i="59"/>
  <c r="AG4239" i="59"/>
  <c r="AG4240" i="59"/>
  <c r="AG4241" i="59"/>
  <c r="AG4242" i="59"/>
  <c r="AG4243" i="59"/>
  <c r="AG4244" i="59"/>
  <c r="AG4245" i="59"/>
  <c r="AG4246" i="59"/>
  <c r="AG4247" i="59"/>
  <c r="AB7" i="59"/>
  <c r="AB8" i="59"/>
  <c r="AB9" i="59"/>
  <c r="AB10" i="59"/>
  <c r="AB11" i="59"/>
  <c r="AB12" i="59"/>
  <c r="AB13" i="59"/>
  <c r="AB14" i="59"/>
  <c r="AB15" i="59"/>
  <c r="AB16" i="59"/>
  <c r="AB17" i="59"/>
  <c r="AB18" i="59"/>
  <c r="AB19" i="59"/>
  <c r="AB20" i="59"/>
  <c r="AB21" i="59"/>
  <c r="AB22" i="59"/>
  <c r="AB23" i="59"/>
  <c r="AB25" i="59"/>
  <c r="AB26" i="59"/>
  <c r="AB27" i="59"/>
  <c r="AB28" i="59"/>
  <c r="AB29" i="59"/>
  <c r="AB30" i="59"/>
  <c r="AB31" i="59"/>
  <c r="AB32" i="59"/>
  <c r="AB33" i="59"/>
  <c r="AB34" i="59"/>
  <c r="AB35" i="59"/>
  <c r="AB36" i="59"/>
  <c r="AB37" i="59"/>
  <c r="AB38" i="59"/>
  <c r="AB39" i="59"/>
  <c r="AB40" i="59"/>
  <c r="AB41" i="59"/>
  <c r="AB42" i="59"/>
  <c r="AB43" i="59"/>
  <c r="AB44" i="59"/>
  <c r="AB45" i="59"/>
  <c r="AB46" i="59"/>
  <c r="AB47" i="59"/>
  <c r="AB48" i="59"/>
  <c r="AB49" i="59"/>
  <c r="AB50" i="59"/>
  <c r="AB53" i="59"/>
  <c r="AB54" i="59"/>
  <c r="AB55" i="59"/>
  <c r="AB56" i="59"/>
  <c r="AB57" i="59"/>
  <c r="AB58" i="59"/>
  <c r="AB59" i="59"/>
  <c r="AB60" i="59"/>
  <c r="AB61" i="59"/>
  <c r="AB62" i="59"/>
  <c r="AB63" i="59"/>
  <c r="AB64" i="59"/>
  <c r="AB65" i="59"/>
  <c r="AB66" i="59"/>
  <c r="AB67" i="59"/>
  <c r="AB68" i="59"/>
  <c r="AB69" i="59"/>
  <c r="AB70" i="59"/>
  <c r="AB71" i="59"/>
  <c r="AB72" i="59"/>
  <c r="AB73" i="59"/>
  <c r="AB74" i="59"/>
  <c r="AB75" i="59"/>
  <c r="AB76" i="59"/>
  <c r="AB77" i="59"/>
  <c r="AB78" i="59"/>
  <c r="AB79" i="59"/>
  <c r="AB80" i="59"/>
  <c r="AB81" i="59"/>
  <c r="AB82" i="59"/>
  <c r="AB83" i="59"/>
  <c r="AB84" i="59"/>
  <c r="AB85" i="59"/>
  <c r="AB86" i="59"/>
  <c r="AB87" i="59"/>
  <c r="AB88" i="59"/>
  <c r="AB89" i="59"/>
  <c r="AB90" i="59"/>
  <c r="AB91" i="59"/>
  <c r="AB92" i="59"/>
  <c r="AB93" i="59"/>
  <c r="AB94" i="59"/>
  <c r="AB95" i="59"/>
  <c r="AB96" i="59"/>
  <c r="AB97" i="59"/>
  <c r="AB98" i="59"/>
  <c r="AB99" i="59"/>
  <c r="AB100" i="59"/>
  <c r="AB101" i="59"/>
  <c r="AB102" i="59"/>
  <c r="AB103" i="59"/>
  <c r="AB104" i="59"/>
  <c r="AB105" i="59"/>
  <c r="AB106" i="59"/>
  <c r="AB107" i="59"/>
  <c r="AB108" i="59"/>
  <c r="AB109" i="59"/>
  <c r="AB110" i="59"/>
  <c r="AB111" i="59"/>
  <c r="AB112" i="59"/>
  <c r="AB113" i="59"/>
  <c r="AB114" i="59"/>
  <c r="AB115" i="59"/>
  <c r="AB116" i="59"/>
  <c r="AB117" i="59"/>
  <c r="AB118" i="59"/>
  <c r="AB119" i="59"/>
  <c r="AB120" i="59"/>
  <c r="AB121" i="59"/>
  <c r="AB122" i="59"/>
  <c r="AB123" i="59"/>
  <c r="AB124" i="59"/>
  <c r="AB125" i="59"/>
  <c r="AB126" i="59"/>
  <c r="AB127" i="59"/>
  <c r="AB128" i="59"/>
  <c r="AB129" i="59"/>
  <c r="AB130" i="59"/>
  <c r="AB131" i="59"/>
  <c r="AB132" i="59"/>
  <c r="AB133" i="59"/>
  <c r="AB134" i="59"/>
  <c r="AB135" i="59"/>
  <c r="AB136" i="59"/>
  <c r="AB137" i="59"/>
  <c r="AB138" i="59"/>
  <c r="AB139" i="59"/>
  <c r="AB140" i="59"/>
  <c r="AB141" i="59"/>
  <c r="AB142" i="59"/>
  <c r="AB143" i="59"/>
  <c r="AB144" i="59"/>
  <c r="AB145" i="59"/>
  <c r="AB146" i="59"/>
  <c r="AB147" i="59"/>
  <c r="AB148" i="59"/>
  <c r="AB149" i="59"/>
  <c r="AB150" i="59"/>
  <c r="AB151" i="59"/>
  <c r="AB152" i="59"/>
  <c r="AB153" i="59"/>
  <c r="AB154" i="59"/>
  <c r="AB155" i="59"/>
  <c r="AB156" i="59"/>
  <c r="AB157" i="59"/>
  <c r="AB158" i="59"/>
  <c r="AB159" i="59"/>
  <c r="AB160" i="59"/>
  <c r="AB161" i="59"/>
  <c r="AB162" i="59"/>
  <c r="AB163" i="59"/>
  <c r="AB164" i="59"/>
  <c r="AB165" i="59"/>
  <c r="AB166" i="59"/>
  <c r="AB167" i="59"/>
  <c r="AB168" i="59"/>
  <c r="AB169" i="59"/>
  <c r="AB170" i="59"/>
  <c r="AB171" i="59"/>
  <c r="AB172" i="59"/>
  <c r="AB173" i="59"/>
  <c r="AB174" i="59"/>
  <c r="AB175" i="59"/>
  <c r="AB176" i="59"/>
  <c r="AB177" i="59"/>
  <c r="AB178" i="59"/>
  <c r="AB179" i="59"/>
  <c r="AB180" i="59"/>
  <c r="AB181" i="59"/>
  <c r="AB182" i="59"/>
  <c r="AB183" i="59"/>
  <c r="AB184" i="59"/>
  <c r="AB185" i="59"/>
  <c r="AB186" i="59"/>
  <c r="AB187" i="59"/>
  <c r="AB188" i="59"/>
  <c r="AB189" i="59"/>
  <c r="AB190" i="59"/>
  <c r="AB191" i="59"/>
  <c r="AB192" i="59"/>
  <c r="AB193" i="59"/>
  <c r="AB194" i="59"/>
  <c r="AB195" i="59"/>
  <c r="AB196" i="59"/>
  <c r="AB197" i="59"/>
  <c r="AB198" i="59"/>
  <c r="AB199" i="59"/>
  <c r="AB200" i="59"/>
  <c r="AB201" i="59"/>
  <c r="AB202" i="59"/>
  <c r="AB203" i="59"/>
  <c r="AB204" i="59"/>
  <c r="AB205" i="59"/>
  <c r="AB206" i="59"/>
  <c r="AB207" i="59"/>
  <c r="AB208" i="59"/>
  <c r="AB209" i="59"/>
  <c r="AB210" i="59"/>
  <c r="AB211" i="59"/>
  <c r="AB212" i="59"/>
  <c r="AB213" i="59"/>
  <c r="AB214" i="59"/>
  <c r="AB215" i="59"/>
  <c r="AB216" i="59"/>
  <c r="AB217" i="59"/>
  <c r="AB218" i="59"/>
  <c r="AB219" i="59"/>
  <c r="AB220" i="59"/>
  <c r="AB221" i="59"/>
  <c r="AB222" i="59"/>
  <c r="AB223" i="59"/>
  <c r="AB224" i="59"/>
  <c r="AB225" i="59"/>
  <c r="AB226" i="59"/>
  <c r="AB227" i="59"/>
  <c r="AB228" i="59"/>
  <c r="AB229" i="59"/>
  <c r="AB230" i="59"/>
  <c r="AB231" i="59"/>
  <c r="AB232" i="59"/>
  <c r="AB233" i="59"/>
  <c r="AB234" i="59"/>
  <c r="AB235" i="59"/>
  <c r="AB236" i="59"/>
  <c r="AB237" i="59"/>
  <c r="AB238" i="59"/>
  <c r="AB239" i="59"/>
  <c r="AB240" i="59"/>
  <c r="AB241" i="59"/>
  <c r="AB242" i="59"/>
  <c r="AB243" i="59"/>
  <c r="AB244" i="59"/>
  <c r="AB245" i="59"/>
  <c r="AB246" i="59"/>
  <c r="AB247" i="59"/>
  <c r="AB248" i="59"/>
  <c r="AB249" i="59"/>
  <c r="AB250" i="59"/>
  <c r="AB251" i="59"/>
  <c r="AB252" i="59"/>
  <c r="AB253" i="59"/>
  <c r="AB254" i="59"/>
  <c r="AB255" i="59"/>
  <c r="AB256" i="59"/>
  <c r="AB257" i="59"/>
  <c r="AB258" i="59"/>
  <c r="AB259" i="59"/>
  <c r="AB260" i="59"/>
  <c r="AB261" i="59"/>
  <c r="AB262" i="59"/>
  <c r="AB263" i="59"/>
  <c r="AB264" i="59"/>
  <c r="AB265" i="59"/>
  <c r="AB266" i="59"/>
  <c r="AB267" i="59"/>
  <c r="AB268" i="59"/>
  <c r="AB269" i="59"/>
  <c r="AB270" i="59"/>
  <c r="AB271" i="59"/>
  <c r="AB272" i="59"/>
  <c r="AB273" i="59"/>
  <c r="AB274" i="59"/>
  <c r="AB275" i="59"/>
  <c r="AB276" i="59"/>
  <c r="AB277" i="59"/>
  <c r="AB278" i="59"/>
  <c r="AB279" i="59"/>
  <c r="AB280" i="59"/>
  <c r="AB281" i="59"/>
  <c r="AB282" i="59"/>
  <c r="AB283" i="59"/>
  <c r="AB284" i="59"/>
  <c r="AB285" i="59"/>
  <c r="AB286" i="59"/>
  <c r="AB287" i="59"/>
  <c r="AB288" i="59"/>
  <c r="AB289" i="59"/>
  <c r="AB290" i="59"/>
  <c r="AB291" i="59"/>
  <c r="AB292" i="59"/>
  <c r="AB293" i="59"/>
  <c r="AB294" i="59"/>
  <c r="AB295" i="59"/>
  <c r="AB296" i="59"/>
  <c r="AB297" i="59"/>
  <c r="AB298" i="59"/>
  <c r="AB299" i="59"/>
  <c r="AB300" i="59"/>
  <c r="AB301" i="59"/>
  <c r="AB302" i="59"/>
  <c r="AB303" i="59"/>
  <c r="AB304" i="59"/>
  <c r="AB305" i="59"/>
  <c r="AB306" i="59"/>
  <c r="AB307" i="59"/>
  <c r="AB308" i="59"/>
  <c r="AB309" i="59"/>
  <c r="AB310" i="59"/>
  <c r="AB311" i="59"/>
  <c r="AB312" i="59"/>
  <c r="AB313" i="59"/>
  <c r="AB314" i="59"/>
  <c r="AB315" i="59"/>
  <c r="AB316" i="59"/>
  <c r="AB317" i="59"/>
  <c r="AB318" i="59"/>
  <c r="AB319" i="59"/>
  <c r="AB320" i="59"/>
  <c r="AB321" i="59"/>
  <c r="AB322" i="59"/>
  <c r="AB323" i="59"/>
  <c r="AB324" i="59"/>
  <c r="AB325" i="59"/>
  <c r="AB326" i="59"/>
  <c r="AB327" i="59"/>
  <c r="AB328" i="59"/>
  <c r="AB329" i="59"/>
  <c r="AB330" i="59"/>
  <c r="AB331" i="59"/>
  <c r="AB332" i="59"/>
  <c r="AB333" i="59"/>
  <c r="AB334" i="59"/>
  <c r="AB335" i="59"/>
  <c r="AB336" i="59"/>
  <c r="AB337" i="59"/>
  <c r="AB338" i="59"/>
  <c r="AB339" i="59"/>
  <c r="AB340" i="59"/>
  <c r="AB341" i="59"/>
  <c r="AB342" i="59"/>
  <c r="AB343" i="59"/>
  <c r="AB344" i="59"/>
  <c r="AB345" i="59"/>
  <c r="AB346" i="59"/>
  <c r="AB347" i="59"/>
  <c r="AB348" i="59"/>
  <c r="AB349" i="59"/>
  <c r="AB350" i="59"/>
  <c r="AB351" i="59"/>
  <c r="AB352" i="59"/>
  <c r="AB353" i="59"/>
  <c r="AB354" i="59"/>
  <c r="AB355" i="59"/>
  <c r="AB356" i="59"/>
  <c r="AB357" i="59"/>
  <c r="AB358" i="59"/>
  <c r="AB359" i="59"/>
  <c r="AB360" i="59"/>
  <c r="AB361" i="59"/>
  <c r="AB362" i="59"/>
  <c r="AB363" i="59"/>
  <c r="AB364" i="59"/>
  <c r="AB365" i="59"/>
  <c r="AB366" i="59"/>
  <c r="AB367" i="59"/>
  <c r="AB368" i="59"/>
  <c r="AB369" i="59"/>
  <c r="AB370" i="59"/>
  <c r="AB371" i="59"/>
  <c r="AB372" i="59"/>
  <c r="AB373" i="59"/>
  <c r="AB374" i="59"/>
  <c r="AB375" i="59"/>
  <c r="AB376" i="59"/>
  <c r="AB377" i="59"/>
  <c r="AB378" i="59"/>
  <c r="AB379" i="59"/>
  <c r="AB380" i="59"/>
  <c r="AB381" i="59"/>
  <c r="AB382" i="59"/>
  <c r="AB383" i="59"/>
  <c r="AB384" i="59"/>
  <c r="AB385" i="59"/>
  <c r="AB386" i="59"/>
  <c r="AB387" i="59"/>
  <c r="AB388" i="59"/>
  <c r="AB389" i="59"/>
  <c r="AB390" i="59"/>
  <c r="AB391" i="59"/>
  <c r="AB392" i="59"/>
  <c r="AB393" i="59"/>
  <c r="AB394" i="59"/>
  <c r="AB395" i="59"/>
  <c r="AB396" i="59"/>
  <c r="AB397" i="59"/>
  <c r="AB398" i="59"/>
  <c r="AB399" i="59"/>
  <c r="AB400" i="59"/>
  <c r="AB401" i="59"/>
  <c r="AB402" i="59"/>
  <c r="AB403" i="59"/>
  <c r="AB404" i="59"/>
  <c r="AB405" i="59"/>
  <c r="AB406" i="59"/>
  <c r="AB407" i="59"/>
  <c r="AB408" i="59"/>
  <c r="AB409" i="59"/>
  <c r="AB410" i="59"/>
  <c r="AB411" i="59"/>
  <c r="AB412" i="59"/>
  <c r="AB413" i="59"/>
  <c r="AB414" i="59"/>
  <c r="AB415" i="59"/>
  <c r="AB416" i="59"/>
  <c r="AB417" i="59"/>
  <c r="AB418" i="59"/>
  <c r="AB419" i="59"/>
  <c r="AB420" i="59"/>
  <c r="AB421" i="59"/>
  <c r="AB422" i="59"/>
  <c r="AB423" i="59"/>
  <c r="AB424" i="59"/>
  <c r="AB425" i="59"/>
  <c r="AB426" i="59"/>
  <c r="AB427" i="59"/>
  <c r="AB428" i="59"/>
  <c r="AB429" i="59"/>
  <c r="AB430" i="59"/>
  <c r="AB431" i="59"/>
  <c r="AB432" i="59"/>
  <c r="AB433" i="59"/>
  <c r="AB434" i="59"/>
  <c r="AB435" i="59"/>
  <c r="AB436" i="59"/>
  <c r="AB437" i="59"/>
  <c r="AB438" i="59"/>
  <c r="AB439" i="59"/>
  <c r="AB440" i="59"/>
  <c r="AB441" i="59"/>
  <c r="AB442" i="59"/>
  <c r="AB443" i="59"/>
  <c r="AB444" i="59"/>
  <c r="AB445" i="59"/>
  <c r="AB446" i="59"/>
  <c r="AB447" i="59"/>
  <c r="AB448" i="59"/>
  <c r="AB449" i="59"/>
  <c r="AB450" i="59"/>
  <c r="AB451" i="59"/>
  <c r="AB452" i="59"/>
  <c r="AB453" i="59"/>
  <c r="AB454" i="59"/>
  <c r="AB455" i="59"/>
  <c r="AB456" i="59"/>
  <c r="AB457" i="59"/>
  <c r="AB458" i="59"/>
  <c r="AB459" i="59"/>
  <c r="AB460" i="59"/>
  <c r="AB461" i="59"/>
  <c r="AB462" i="59"/>
  <c r="AB463" i="59"/>
  <c r="AB464" i="59"/>
  <c r="AB465" i="59"/>
  <c r="AB466" i="59"/>
  <c r="AB467" i="59"/>
  <c r="AB468" i="59"/>
  <c r="AB469" i="59"/>
  <c r="AB470" i="59"/>
  <c r="AB471" i="59"/>
  <c r="AB472" i="59"/>
  <c r="AB473" i="59"/>
  <c r="AB474" i="59"/>
  <c r="AB475" i="59"/>
  <c r="AB476" i="59"/>
  <c r="AB477" i="59"/>
  <c r="AB478" i="59"/>
  <c r="AB479" i="59"/>
  <c r="AB480" i="59"/>
  <c r="AB481" i="59"/>
  <c r="AB482" i="59"/>
  <c r="AB483" i="59"/>
  <c r="AB484" i="59"/>
  <c r="AB485" i="59"/>
  <c r="AB486" i="59"/>
  <c r="AB487" i="59"/>
  <c r="AB488" i="59"/>
  <c r="AB489" i="59"/>
  <c r="AB490" i="59"/>
  <c r="AB491" i="59"/>
  <c r="AB492" i="59"/>
  <c r="AB493" i="59"/>
  <c r="AB494" i="59"/>
  <c r="AB495" i="59"/>
  <c r="AB496" i="59"/>
  <c r="AB497" i="59"/>
  <c r="AB498" i="59"/>
  <c r="AB499" i="59"/>
  <c r="AB500" i="59"/>
  <c r="AB501" i="59"/>
  <c r="AB502" i="59"/>
  <c r="AB503" i="59"/>
  <c r="AB504" i="59"/>
  <c r="AB505" i="59"/>
  <c r="AB506" i="59"/>
  <c r="AB507" i="59"/>
  <c r="AB508" i="59"/>
  <c r="AB509" i="59"/>
  <c r="AB510" i="59"/>
  <c r="AB511" i="59"/>
  <c r="AB512" i="59"/>
  <c r="AB513" i="59"/>
  <c r="AB514" i="59"/>
  <c r="AB515" i="59"/>
  <c r="AB516" i="59"/>
  <c r="AB517" i="59"/>
  <c r="AB518" i="59"/>
  <c r="AB519" i="59"/>
  <c r="AB520" i="59"/>
  <c r="AB521" i="59"/>
  <c r="AB522" i="59"/>
  <c r="AB523" i="59"/>
  <c r="AB524" i="59"/>
  <c r="AB525" i="59"/>
  <c r="AB526" i="59"/>
  <c r="AB527" i="59"/>
  <c r="AB528" i="59"/>
  <c r="AB529" i="59"/>
  <c r="AB530" i="59"/>
  <c r="AB531" i="59"/>
  <c r="AB532" i="59"/>
  <c r="AB533" i="59"/>
  <c r="AB534" i="59"/>
  <c r="AB535" i="59"/>
  <c r="AB536" i="59"/>
  <c r="AB537" i="59"/>
  <c r="AB538" i="59"/>
  <c r="AB539" i="59"/>
  <c r="AB540" i="59"/>
  <c r="AB541" i="59"/>
  <c r="AB542" i="59"/>
  <c r="AB543" i="59"/>
  <c r="AB544" i="59"/>
  <c r="AB545" i="59"/>
  <c r="AB546" i="59"/>
  <c r="AB547" i="59"/>
  <c r="AB548" i="59"/>
  <c r="AB549" i="59"/>
  <c r="AB550" i="59"/>
  <c r="AB551" i="59"/>
  <c r="AB552" i="59"/>
  <c r="AB553" i="59"/>
  <c r="AB554" i="59"/>
  <c r="AB555" i="59"/>
  <c r="AB556" i="59"/>
  <c r="AB557" i="59"/>
  <c r="AB558" i="59"/>
  <c r="AB559" i="59"/>
  <c r="AB560" i="59"/>
  <c r="AB561" i="59"/>
  <c r="AB562" i="59"/>
  <c r="AB563" i="59"/>
  <c r="AB564" i="59"/>
  <c r="AB565" i="59"/>
  <c r="AB566" i="59"/>
  <c r="AB567" i="59"/>
  <c r="AB568" i="59"/>
  <c r="AB569" i="59"/>
  <c r="AB570" i="59"/>
  <c r="AB571" i="59"/>
  <c r="AB572" i="59"/>
  <c r="AB573" i="59"/>
  <c r="AB574" i="59"/>
  <c r="AB575" i="59"/>
  <c r="AB576" i="59"/>
  <c r="AB577" i="59"/>
  <c r="AB578" i="59"/>
  <c r="AB579" i="59"/>
  <c r="AB580" i="59"/>
  <c r="AB581" i="59"/>
  <c r="AB582" i="59"/>
  <c r="AB583" i="59"/>
  <c r="AB584" i="59"/>
  <c r="AB585" i="59"/>
  <c r="AB586" i="59"/>
  <c r="AB587" i="59"/>
  <c r="AB588" i="59"/>
  <c r="AB589" i="59"/>
  <c r="AB590" i="59"/>
  <c r="AB591" i="59"/>
  <c r="AB592" i="59"/>
  <c r="AB593" i="59"/>
  <c r="AB594" i="59"/>
  <c r="AB595" i="59"/>
  <c r="AB596" i="59"/>
  <c r="AB597" i="59"/>
  <c r="AB598" i="59"/>
  <c r="AB599" i="59"/>
  <c r="AB600" i="59"/>
  <c r="AB601" i="59"/>
  <c r="AB602" i="59"/>
  <c r="AB603" i="59"/>
  <c r="AB604" i="59"/>
  <c r="AB605" i="59"/>
  <c r="AB606" i="59"/>
  <c r="AB607" i="59"/>
  <c r="AB608" i="59"/>
  <c r="AB609" i="59"/>
  <c r="AB610" i="59"/>
  <c r="AB611" i="59"/>
  <c r="AB612" i="59"/>
  <c r="AB613" i="59"/>
  <c r="AB614" i="59"/>
  <c r="AB615" i="59"/>
  <c r="AB616" i="59"/>
  <c r="AB617" i="59"/>
  <c r="AB618" i="59"/>
  <c r="AB619" i="59"/>
  <c r="AB620" i="59"/>
  <c r="AB621" i="59"/>
  <c r="AB622" i="59"/>
  <c r="AB623" i="59"/>
  <c r="AB624" i="59"/>
  <c r="AB625" i="59"/>
  <c r="AB626" i="59"/>
  <c r="AB627" i="59"/>
  <c r="AB628" i="59"/>
  <c r="AB629" i="59"/>
  <c r="AB630" i="59"/>
  <c r="AB631" i="59"/>
  <c r="AB632" i="59"/>
  <c r="AB633" i="59"/>
  <c r="AB634" i="59"/>
  <c r="AB635" i="59"/>
  <c r="AB636" i="59"/>
  <c r="AB637" i="59"/>
  <c r="AB638" i="59"/>
  <c r="AB639" i="59"/>
  <c r="AB640" i="59"/>
  <c r="AB641" i="59"/>
  <c r="AB642" i="59"/>
  <c r="AB643" i="59"/>
  <c r="AB644" i="59"/>
  <c r="AB645" i="59"/>
  <c r="AB646" i="59"/>
  <c r="AB647" i="59"/>
  <c r="AB648" i="59"/>
  <c r="AB649" i="59"/>
  <c r="AB650" i="59"/>
  <c r="AB651" i="59"/>
  <c r="AB652" i="59"/>
  <c r="AB653" i="59"/>
  <c r="AB654" i="59"/>
  <c r="AB655" i="59"/>
  <c r="AB656" i="59"/>
  <c r="AB657" i="59"/>
  <c r="AB658" i="59"/>
  <c r="AB659" i="59"/>
  <c r="AB660" i="59"/>
  <c r="AB661" i="59"/>
  <c r="AB662" i="59"/>
  <c r="AB663" i="59"/>
  <c r="AB664" i="59"/>
  <c r="AB665" i="59"/>
  <c r="AB666" i="59"/>
  <c r="AB667" i="59"/>
  <c r="AB668" i="59"/>
  <c r="AB669" i="59"/>
  <c r="AB670" i="59"/>
  <c r="AB671" i="59"/>
  <c r="AB672" i="59"/>
  <c r="AB673" i="59"/>
  <c r="AB674" i="59"/>
  <c r="AB675" i="59"/>
  <c r="AB676" i="59"/>
  <c r="AB677" i="59"/>
  <c r="AB678" i="59"/>
  <c r="AB679" i="59"/>
  <c r="AB680" i="59"/>
  <c r="AB681" i="59"/>
  <c r="AB682" i="59"/>
  <c r="AB683" i="59"/>
  <c r="AB684" i="59"/>
  <c r="AB685" i="59"/>
  <c r="AB686" i="59"/>
  <c r="AB687" i="59"/>
  <c r="AB688" i="59"/>
  <c r="AB689" i="59"/>
  <c r="AB690" i="59"/>
  <c r="AB691" i="59"/>
  <c r="AB692" i="59"/>
  <c r="AB693" i="59"/>
  <c r="AB694" i="59"/>
  <c r="AB695" i="59"/>
  <c r="AB696" i="59"/>
  <c r="AB697" i="59"/>
  <c r="AB698" i="59"/>
  <c r="AB699" i="59"/>
  <c r="AB700" i="59"/>
  <c r="AB701" i="59"/>
  <c r="AB702" i="59"/>
  <c r="AB703" i="59"/>
  <c r="AB704" i="59"/>
  <c r="AB705" i="59"/>
  <c r="AB706" i="59"/>
  <c r="AB707" i="59"/>
  <c r="AB708" i="59"/>
  <c r="AB709" i="59"/>
  <c r="AB710" i="59"/>
  <c r="AB711" i="59"/>
  <c r="AB712" i="59"/>
  <c r="AB713" i="59"/>
  <c r="AB714" i="59"/>
  <c r="AB715" i="59"/>
  <c r="AB716" i="59"/>
  <c r="AB717" i="59"/>
  <c r="AB718" i="59"/>
  <c r="AB719" i="59"/>
  <c r="AB720" i="59"/>
  <c r="AB721" i="59"/>
  <c r="AB722" i="59"/>
  <c r="AB723" i="59"/>
  <c r="AB724" i="59"/>
  <c r="AB725" i="59"/>
  <c r="AB726" i="59"/>
  <c r="AB727" i="59"/>
  <c r="AB728" i="59"/>
  <c r="AB729" i="59"/>
  <c r="AB730" i="59"/>
  <c r="AB731" i="59"/>
  <c r="AB732" i="59"/>
  <c r="AB733" i="59"/>
  <c r="AB734" i="59"/>
  <c r="AB735" i="59"/>
  <c r="AB736" i="59"/>
  <c r="AB737" i="59"/>
  <c r="AB738" i="59"/>
  <c r="AB739" i="59"/>
  <c r="AB740" i="59"/>
  <c r="AB741" i="59"/>
  <c r="AB742" i="59"/>
  <c r="AB743" i="59"/>
  <c r="AB744" i="59"/>
  <c r="AB745" i="59"/>
  <c r="AB746" i="59"/>
  <c r="AB747" i="59"/>
  <c r="AB748" i="59"/>
  <c r="AB749" i="59"/>
  <c r="AB750" i="59"/>
  <c r="AB751" i="59"/>
  <c r="AB752" i="59"/>
  <c r="AB753" i="59"/>
  <c r="AB754" i="59"/>
  <c r="AB755" i="59"/>
  <c r="AB756" i="59"/>
  <c r="AB757" i="59"/>
  <c r="AB758" i="59"/>
  <c r="AB759" i="59"/>
  <c r="AB760" i="59"/>
  <c r="AB761" i="59"/>
  <c r="AB762" i="59"/>
  <c r="AB763" i="59"/>
  <c r="AB764" i="59"/>
  <c r="AB765" i="59"/>
  <c r="AB766" i="59"/>
  <c r="AB767" i="59"/>
  <c r="AB768" i="59"/>
  <c r="AB769" i="59"/>
  <c r="AB770" i="59"/>
  <c r="AB771" i="59"/>
  <c r="AB772" i="59"/>
  <c r="AB773" i="59"/>
  <c r="AB774" i="59"/>
  <c r="AB775" i="59"/>
  <c r="AB776" i="59"/>
  <c r="AB777" i="59"/>
  <c r="AB778" i="59"/>
  <c r="AB779" i="59"/>
  <c r="AB780" i="59"/>
  <c r="AB781" i="59"/>
  <c r="AB782" i="59"/>
  <c r="AB783" i="59"/>
  <c r="AB784" i="59"/>
  <c r="AB785" i="59"/>
  <c r="AB786" i="59"/>
  <c r="AB787" i="59"/>
  <c r="AB788" i="59"/>
  <c r="AB789" i="59"/>
  <c r="AB790" i="59"/>
  <c r="AB791" i="59"/>
  <c r="AB792" i="59"/>
  <c r="AB793" i="59"/>
  <c r="AB794" i="59"/>
  <c r="AB795" i="59"/>
  <c r="AB796" i="59"/>
  <c r="AB797" i="59"/>
  <c r="AB798" i="59"/>
  <c r="AB799" i="59"/>
  <c r="AB800" i="59"/>
  <c r="AB801" i="59"/>
  <c r="AB802" i="59"/>
  <c r="AB803" i="59"/>
  <c r="AB804" i="59"/>
  <c r="AB805" i="59"/>
  <c r="AB806" i="59"/>
  <c r="AB807" i="59"/>
  <c r="AB808" i="59"/>
  <c r="AB809" i="59"/>
  <c r="AB810" i="59"/>
  <c r="AB811" i="59"/>
  <c r="AB812" i="59"/>
  <c r="AB813" i="59"/>
  <c r="AB814" i="59"/>
  <c r="AB815" i="59"/>
  <c r="AB816" i="59"/>
  <c r="AB817" i="59"/>
  <c r="AB818" i="59"/>
  <c r="AB819" i="59"/>
  <c r="AB820" i="59"/>
  <c r="AB821" i="59"/>
  <c r="AB822" i="59"/>
  <c r="AB823" i="59"/>
  <c r="AB824" i="59"/>
  <c r="AB825" i="59"/>
  <c r="AB826" i="59"/>
  <c r="AB827" i="59"/>
  <c r="AB828" i="59"/>
  <c r="AB829" i="59"/>
  <c r="AB830" i="59"/>
  <c r="AB831" i="59"/>
  <c r="AB832" i="59"/>
  <c r="AB833" i="59"/>
  <c r="AB834" i="59"/>
  <c r="AB835" i="59"/>
  <c r="AB836" i="59"/>
  <c r="AB837" i="59"/>
  <c r="AB838" i="59"/>
  <c r="AB839" i="59"/>
  <c r="AB840" i="59"/>
  <c r="AB841" i="59"/>
  <c r="AB842" i="59"/>
  <c r="AB843" i="59"/>
  <c r="AB844" i="59"/>
  <c r="AB845" i="59"/>
  <c r="AB846" i="59"/>
  <c r="AB847" i="59"/>
  <c r="AB848" i="59"/>
  <c r="AB849" i="59"/>
  <c r="AB850" i="59"/>
  <c r="AB851" i="59"/>
  <c r="AB852" i="59"/>
  <c r="AB853" i="59"/>
  <c r="AB854" i="59"/>
  <c r="AB855" i="59"/>
  <c r="AB856" i="59"/>
  <c r="AB857" i="59"/>
  <c r="AB858" i="59"/>
  <c r="AB859" i="59"/>
  <c r="AB860" i="59"/>
  <c r="AB861" i="59"/>
  <c r="AB862" i="59"/>
  <c r="AB863" i="59"/>
  <c r="AB864" i="59"/>
  <c r="AB865" i="59"/>
  <c r="AB866" i="59"/>
  <c r="AB867" i="59"/>
  <c r="AB868" i="59"/>
  <c r="AB869" i="59"/>
  <c r="AB870" i="59"/>
  <c r="AB871" i="59"/>
  <c r="AB872" i="59"/>
  <c r="AB873" i="59"/>
  <c r="AB874" i="59"/>
  <c r="AB875" i="59"/>
  <c r="AB876" i="59"/>
  <c r="AB877" i="59"/>
  <c r="AB878" i="59"/>
  <c r="AB879" i="59"/>
  <c r="AB880" i="59"/>
  <c r="AB881" i="59"/>
  <c r="AB882" i="59"/>
  <c r="AB883" i="59"/>
  <c r="AB884" i="59"/>
  <c r="AB885" i="59"/>
  <c r="AB886" i="59"/>
  <c r="AB887" i="59"/>
  <c r="AB888" i="59"/>
  <c r="AB889" i="59"/>
  <c r="AB890" i="59"/>
  <c r="AB891" i="59"/>
  <c r="AB892" i="59"/>
  <c r="AB893" i="59"/>
  <c r="AB894" i="59"/>
  <c r="AB895" i="59"/>
  <c r="AB896" i="59"/>
  <c r="AB897" i="59"/>
  <c r="AB898" i="59"/>
  <c r="AB899" i="59"/>
  <c r="AB900" i="59"/>
  <c r="AB901" i="59"/>
  <c r="AB902" i="59"/>
  <c r="AB903" i="59"/>
  <c r="AB904" i="59"/>
  <c r="AB905" i="59"/>
  <c r="AB906" i="59"/>
  <c r="AB907" i="59"/>
  <c r="AB908" i="59"/>
  <c r="AB909" i="59"/>
  <c r="AB910" i="59"/>
  <c r="AB911" i="59"/>
  <c r="AB912" i="59"/>
  <c r="AB913" i="59"/>
  <c r="AB914" i="59"/>
  <c r="AB915" i="59"/>
  <c r="AB916" i="59"/>
  <c r="AB917" i="59"/>
  <c r="AB918" i="59"/>
  <c r="AB919" i="59"/>
  <c r="AB920" i="59"/>
  <c r="AB921" i="59"/>
  <c r="AB922" i="59"/>
  <c r="AB923" i="59"/>
  <c r="AB924" i="59"/>
  <c r="AB925" i="59"/>
  <c r="AB926" i="59"/>
  <c r="AB927" i="59"/>
  <c r="AB928" i="59"/>
  <c r="AB929" i="59"/>
  <c r="AB930" i="59"/>
  <c r="AB931" i="59"/>
  <c r="AB932" i="59"/>
  <c r="AB933" i="59"/>
  <c r="AB934" i="59"/>
  <c r="AB935" i="59"/>
  <c r="AB936" i="59"/>
  <c r="AB937" i="59"/>
  <c r="AB938" i="59"/>
  <c r="AB939" i="59"/>
  <c r="AB940" i="59"/>
  <c r="AB941" i="59"/>
  <c r="AB942" i="59"/>
  <c r="AB943" i="59"/>
  <c r="AB944" i="59"/>
  <c r="AB945" i="59"/>
  <c r="AB946" i="59"/>
  <c r="AB947" i="59"/>
  <c r="AB948" i="59"/>
  <c r="AB949" i="59"/>
  <c r="AB950" i="59"/>
  <c r="AB951" i="59"/>
  <c r="AB952" i="59"/>
  <c r="AB953" i="59"/>
  <c r="AB954" i="59"/>
  <c r="AB955" i="59"/>
  <c r="AB956" i="59"/>
  <c r="AB957" i="59"/>
  <c r="AB958" i="59"/>
  <c r="AB959" i="59"/>
  <c r="AB960" i="59"/>
  <c r="AB961" i="59"/>
  <c r="AB962" i="59"/>
  <c r="AB963" i="59"/>
  <c r="AB964" i="59"/>
  <c r="AB965" i="59"/>
  <c r="AB966" i="59"/>
  <c r="AB967" i="59"/>
  <c r="AB968" i="59"/>
  <c r="AB969" i="59"/>
  <c r="AB970" i="59"/>
  <c r="AB971" i="59"/>
  <c r="AB972" i="59"/>
  <c r="AB973" i="59"/>
  <c r="AB974" i="59"/>
  <c r="AB975" i="59"/>
  <c r="AB976" i="59"/>
  <c r="AB977" i="59"/>
  <c r="AB978" i="59"/>
  <c r="AB979" i="59"/>
  <c r="AB980" i="59"/>
  <c r="AB981" i="59"/>
  <c r="AB982" i="59"/>
  <c r="AB983" i="59"/>
  <c r="AB984" i="59"/>
  <c r="AB985" i="59"/>
  <c r="AB986" i="59"/>
  <c r="AB987" i="59"/>
  <c r="AB988" i="59"/>
  <c r="AB989" i="59"/>
  <c r="AB990" i="59"/>
  <c r="AB991" i="59"/>
  <c r="AB992" i="59"/>
  <c r="AB993" i="59"/>
  <c r="AB994" i="59"/>
  <c r="AB995" i="59"/>
  <c r="AB996" i="59"/>
  <c r="AB997" i="59"/>
  <c r="AB998" i="59"/>
  <c r="AB999" i="59"/>
  <c r="AB1000" i="59"/>
  <c r="AB1001" i="59"/>
  <c r="AB1002" i="59"/>
  <c r="AB1003" i="59"/>
  <c r="AB1004" i="59"/>
  <c r="AB1005" i="59"/>
  <c r="AB1006" i="59"/>
  <c r="AB1007" i="59"/>
  <c r="AB1008" i="59"/>
  <c r="AB1009" i="59"/>
  <c r="AB1010" i="59"/>
  <c r="AB1011" i="59"/>
  <c r="AB1012" i="59"/>
  <c r="AB1013" i="59"/>
  <c r="AB1014" i="59"/>
  <c r="AB1015" i="59"/>
  <c r="AB1016" i="59"/>
  <c r="AB1017" i="59"/>
  <c r="AB1018" i="59"/>
  <c r="AB1019" i="59"/>
  <c r="AB1020" i="59"/>
  <c r="AB1021" i="59"/>
  <c r="AB1022" i="59"/>
  <c r="AB1023" i="59"/>
  <c r="AB1024" i="59"/>
  <c r="AB1025" i="59"/>
  <c r="AB1026" i="59"/>
  <c r="AB1027" i="59"/>
  <c r="AB1028" i="59"/>
  <c r="AB1029" i="59"/>
  <c r="AB1030" i="59"/>
  <c r="AB1031" i="59"/>
  <c r="AB1032" i="59"/>
  <c r="AB1033" i="59"/>
  <c r="AB1034" i="59"/>
  <c r="AB1035" i="59"/>
  <c r="AB1036" i="59"/>
  <c r="AB1037" i="59"/>
  <c r="AB1038" i="59"/>
  <c r="AB1039" i="59"/>
  <c r="AB1040" i="59"/>
  <c r="AB1041" i="59"/>
  <c r="AB1042" i="59"/>
  <c r="AB1043" i="59"/>
  <c r="AB1044" i="59"/>
  <c r="AB1045" i="59"/>
  <c r="AB1046" i="59"/>
  <c r="AB1047" i="59"/>
  <c r="AB1048" i="59"/>
  <c r="AB1049" i="59"/>
  <c r="AB1050" i="59"/>
  <c r="AB1051" i="59"/>
  <c r="AB1052" i="59"/>
  <c r="AB1053" i="59"/>
  <c r="AB1054" i="59"/>
  <c r="AB1055" i="59"/>
  <c r="AB1056" i="59"/>
  <c r="AB1057" i="59"/>
  <c r="AB1058" i="59"/>
  <c r="AB1059" i="59"/>
  <c r="AB1060" i="59"/>
  <c r="AB1061" i="59"/>
  <c r="AB1062" i="59"/>
  <c r="AB1063" i="59"/>
  <c r="AB1064" i="59"/>
  <c r="AB1065" i="59"/>
  <c r="AB1066" i="59"/>
  <c r="AB1067" i="59"/>
  <c r="AB1068" i="59"/>
  <c r="AB1069" i="59"/>
  <c r="AB1070" i="59"/>
  <c r="AB1071" i="59"/>
  <c r="AB1072" i="59"/>
  <c r="AB1073" i="59"/>
  <c r="AB1074" i="59"/>
  <c r="AB1075" i="59"/>
  <c r="AB1076" i="59"/>
  <c r="AB1077" i="59"/>
  <c r="AB1078" i="59"/>
  <c r="AB1079" i="59"/>
  <c r="AB1080" i="59"/>
  <c r="AB1081" i="59"/>
  <c r="AB1082" i="59"/>
  <c r="AB1083" i="59"/>
  <c r="AB1084" i="59"/>
  <c r="AB1085" i="59"/>
  <c r="AB1086" i="59"/>
  <c r="AB1087" i="59"/>
  <c r="AB1088" i="59"/>
  <c r="AB1089" i="59"/>
  <c r="AB1090" i="59"/>
  <c r="AB1091" i="59"/>
  <c r="AB1092" i="59"/>
  <c r="AB1093" i="59"/>
  <c r="AB1094" i="59"/>
  <c r="AB1095" i="59"/>
  <c r="AB1096" i="59"/>
  <c r="AB1097" i="59"/>
  <c r="AB1098" i="59"/>
  <c r="AB1099" i="59"/>
  <c r="AB1100" i="59"/>
  <c r="AB1101" i="59"/>
  <c r="AB1102" i="59"/>
  <c r="AB1103" i="59"/>
  <c r="AB1104" i="59"/>
  <c r="AB1105" i="59"/>
  <c r="AB1106" i="59"/>
  <c r="AB1107" i="59"/>
  <c r="AB1108" i="59"/>
  <c r="AB1109" i="59"/>
  <c r="AB1110" i="59"/>
  <c r="AB1111" i="59"/>
  <c r="AB1112" i="59"/>
  <c r="AB1113" i="59"/>
  <c r="AB1114" i="59"/>
  <c r="AB1115" i="59"/>
  <c r="AB1116" i="59"/>
  <c r="AB1117" i="59"/>
  <c r="AB1118" i="59"/>
  <c r="AB1119" i="59"/>
  <c r="AB1120" i="59"/>
  <c r="AB1121" i="59"/>
  <c r="AB1122" i="59"/>
  <c r="AB1123" i="59"/>
  <c r="AB1124" i="59"/>
  <c r="AB1125" i="59"/>
  <c r="AB1126" i="59"/>
  <c r="AB1127" i="59"/>
  <c r="AB1128" i="59"/>
  <c r="AB1129" i="59"/>
  <c r="AB1130" i="59"/>
  <c r="AB1131" i="59"/>
  <c r="AB1132" i="59"/>
  <c r="AB1133" i="59"/>
  <c r="AB1134" i="59"/>
  <c r="AB1135" i="59"/>
  <c r="AB1136" i="59"/>
  <c r="AB1137" i="59"/>
  <c r="AB1138" i="59"/>
  <c r="AB1139" i="59"/>
  <c r="AB1140" i="59"/>
  <c r="AB1141" i="59"/>
  <c r="AB1142" i="59"/>
  <c r="AB1143" i="59"/>
  <c r="AB1144" i="59"/>
  <c r="AB1145" i="59"/>
  <c r="AB1146" i="59"/>
  <c r="AB1147" i="59"/>
  <c r="AB1148" i="59"/>
  <c r="AB1149" i="59"/>
  <c r="AB1150" i="59"/>
  <c r="AB1151" i="59"/>
  <c r="AB1152" i="59"/>
  <c r="AB1153" i="59"/>
  <c r="AB1154" i="59"/>
  <c r="AB1155" i="59"/>
  <c r="AB1156" i="59"/>
  <c r="AB1157" i="59"/>
  <c r="AB1158" i="59"/>
  <c r="AB1159" i="59"/>
  <c r="AB1160" i="59"/>
  <c r="AB1161" i="59"/>
  <c r="AB1162" i="59"/>
  <c r="AB1163" i="59"/>
  <c r="AB1164" i="59"/>
  <c r="AB1165" i="59"/>
  <c r="AB1166" i="59"/>
  <c r="AB1167" i="59"/>
  <c r="AB1168" i="59"/>
  <c r="AB1169" i="59"/>
  <c r="AB1170" i="59"/>
  <c r="AB1171" i="59"/>
  <c r="AB1172" i="59"/>
  <c r="AB1173" i="59"/>
  <c r="AB1174" i="59"/>
  <c r="AB1175" i="59"/>
  <c r="AB1176" i="59"/>
  <c r="AB1177" i="59"/>
  <c r="AB1178" i="59"/>
  <c r="AB1179" i="59"/>
  <c r="AB1180" i="59"/>
  <c r="AB1181" i="59"/>
  <c r="AB1182" i="59"/>
  <c r="AB1183" i="59"/>
  <c r="AB1184" i="59"/>
  <c r="AB1185" i="59"/>
  <c r="AB1186" i="59"/>
  <c r="AB1187" i="59"/>
  <c r="AB1188" i="59"/>
  <c r="AB1189" i="59"/>
  <c r="AB1190" i="59"/>
  <c r="AB1191" i="59"/>
  <c r="AB1192" i="59"/>
  <c r="AB1193" i="59"/>
  <c r="AB1194" i="59"/>
  <c r="AB1195" i="59"/>
  <c r="AB1196" i="59"/>
  <c r="AB1197" i="59"/>
  <c r="AB1198" i="59"/>
  <c r="AB1199" i="59"/>
  <c r="AB1200" i="59"/>
  <c r="AB1201" i="59"/>
  <c r="AB1202" i="59"/>
  <c r="AB1203" i="59"/>
  <c r="AB1204" i="59"/>
  <c r="AB1205" i="59"/>
  <c r="AB1206" i="59"/>
  <c r="AB1207" i="59"/>
  <c r="AB1208" i="59"/>
  <c r="AB1209" i="59"/>
  <c r="AB1210" i="59"/>
  <c r="AB1211" i="59"/>
  <c r="AB1212" i="59"/>
  <c r="AB1213" i="59"/>
  <c r="AB1214" i="59"/>
  <c r="AB1215" i="59"/>
  <c r="AB1216" i="59"/>
  <c r="AB1217" i="59"/>
  <c r="AB1218" i="59"/>
  <c r="AB1219" i="59"/>
  <c r="AB1220" i="59"/>
  <c r="AB1221" i="59"/>
  <c r="AB1222" i="59"/>
  <c r="AB1223" i="59"/>
  <c r="AB1224" i="59"/>
  <c r="AB1225" i="59"/>
  <c r="AB1226" i="59"/>
  <c r="AB1227" i="59"/>
  <c r="AB1228" i="59"/>
  <c r="AB1229" i="59"/>
  <c r="AB1230" i="59"/>
  <c r="AB1231" i="59"/>
  <c r="AB1232" i="59"/>
  <c r="AB1233" i="59"/>
  <c r="AB1234" i="59"/>
  <c r="AB1235" i="59"/>
  <c r="AB1236" i="59"/>
  <c r="AB1237" i="59"/>
  <c r="AB1238" i="59"/>
  <c r="AB1239" i="59"/>
  <c r="AB1240" i="59"/>
  <c r="AB1241" i="59"/>
  <c r="AB1242" i="59"/>
  <c r="AB1243" i="59"/>
  <c r="AB1244" i="59"/>
  <c r="AB1245" i="59"/>
  <c r="AB1246" i="59"/>
  <c r="AB1247" i="59"/>
  <c r="AB1248" i="59"/>
  <c r="AB1249" i="59"/>
  <c r="AB1250" i="59"/>
  <c r="AB1251" i="59"/>
  <c r="AB1252" i="59"/>
  <c r="AB1253" i="59"/>
  <c r="AB1254" i="59"/>
  <c r="AB1255" i="59"/>
  <c r="AB1256" i="59"/>
  <c r="AB1257" i="59"/>
  <c r="AB1258" i="59"/>
  <c r="AB1259" i="59"/>
  <c r="AB1260" i="59"/>
  <c r="AB1261" i="59"/>
  <c r="AB1262" i="59"/>
  <c r="AB1263" i="59"/>
  <c r="AB1264" i="59"/>
  <c r="AB1265" i="59"/>
  <c r="AB1266" i="59"/>
  <c r="AB1267" i="59"/>
  <c r="AB1268" i="59"/>
  <c r="AB1269" i="59"/>
  <c r="AB1270" i="59"/>
  <c r="AB1271" i="59"/>
  <c r="AB1272" i="59"/>
  <c r="AB1273" i="59"/>
  <c r="AB1274" i="59"/>
  <c r="AB1275" i="59"/>
  <c r="AB1276" i="59"/>
  <c r="AB1277" i="59"/>
  <c r="AB1278" i="59"/>
  <c r="AB1279" i="59"/>
  <c r="AB1280" i="59"/>
  <c r="AB1281" i="59"/>
  <c r="AB1282" i="59"/>
  <c r="AB1283" i="59"/>
  <c r="AB1284" i="59"/>
  <c r="AB1285" i="59"/>
  <c r="AB1286" i="59"/>
  <c r="AB1287" i="59"/>
  <c r="AB1288" i="59"/>
  <c r="AB1289" i="59"/>
  <c r="AB1290" i="59"/>
  <c r="AB1291" i="59"/>
  <c r="AB1292" i="59"/>
  <c r="AB1293" i="59"/>
  <c r="AB1294" i="59"/>
  <c r="AB1295" i="59"/>
  <c r="AB1296" i="59"/>
  <c r="AB1297" i="59"/>
  <c r="AB1298" i="59"/>
  <c r="AB1299" i="59"/>
  <c r="AB1300" i="59"/>
  <c r="AB1301" i="59"/>
  <c r="AB1302" i="59"/>
  <c r="AB1303" i="59"/>
  <c r="AB1304" i="59"/>
  <c r="AB1305" i="59"/>
  <c r="AB1306" i="59"/>
  <c r="AB1307" i="59"/>
  <c r="AB1308" i="59"/>
  <c r="AB1309" i="59"/>
  <c r="AB1310" i="59"/>
  <c r="AB1311" i="59"/>
  <c r="AB1312" i="59"/>
  <c r="AB1313" i="59"/>
  <c r="AB1314" i="59"/>
  <c r="AB1315" i="59"/>
  <c r="AB1316" i="59"/>
  <c r="AB1317" i="59"/>
  <c r="AB1318" i="59"/>
  <c r="AB1319" i="59"/>
  <c r="AB1320" i="59"/>
  <c r="AB1321" i="59"/>
  <c r="AB1322" i="59"/>
  <c r="AB1323" i="59"/>
  <c r="AB1324" i="59"/>
  <c r="AB1325" i="59"/>
  <c r="AB1326" i="59"/>
  <c r="AB1327" i="59"/>
  <c r="AB1328" i="59"/>
  <c r="AB1329" i="59"/>
  <c r="AB1330" i="59"/>
  <c r="AB1331" i="59"/>
  <c r="AB1332" i="59"/>
  <c r="AB1333" i="59"/>
  <c r="AB1334" i="59"/>
  <c r="AB1335" i="59"/>
  <c r="AB1336" i="59"/>
  <c r="AB1337" i="59"/>
  <c r="AB1338" i="59"/>
  <c r="AB1339" i="59"/>
  <c r="AB1340" i="59"/>
  <c r="AB1341" i="59"/>
  <c r="AB1342" i="59"/>
  <c r="AB1343" i="59"/>
  <c r="AB1344" i="59"/>
  <c r="AB1345" i="59"/>
  <c r="AB1346" i="59"/>
  <c r="AB1347" i="59"/>
  <c r="AB1348" i="59"/>
  <c r="AB1349" i="59"/>
  <c r="AB1350" i="59"/>
  <c r="AB1351" i="59"/>
  <c r="AB1352" i="59"/>
  <c r="AB1353" i="59"/>
  <c r="AB1354" i="59"/>
  <c r="AB1355" i="59"/>
  <c r="AB1356" i="59"/>
  <c r="AB1357" i="59"/>
  <c r="AB1358" i="59"/>
  <c r="AB1359" i="59"/>
  <c r="AB1360" i="59"/>
  <c r="AB1361" i="59"/>
  <c r="AB1362" i="59"/>
  <c r="AB1363" i="59"/>
  <c r="AB1364" i="59"/>
  <c r="AB1365" i="59"/>
  <c r="AB1366" i="59"/>
  <c r="AB1367" i="59"/>
  <c r="AB1368" i="59"/>
  <c r="AB1369" i="59"/>
  <c r="AB1370" i="59"/>
  <c r="AB1371" i="59"/>
  <c r="AB1372" i="59"/>
  <c r="AB1373" i="59"/>
  <c r="AB1374" i="59"/>
  <c r="AB1375" i="59"/>
  <c r="AB1376" i="59"/>
  <c r="AB1377" i="59"/>
  <c r="AB1378" i="59"/>
  <c r="AB1379" i="59"/>
  <c r="AB1380" i="59"/>
  <c r="AB1381" i="59"/>
  <c r="AB1382" i="59"/>
  <c r="AB1383" i="59"/>
  <c r="AB1384" i="59"/>
  <c r="AB1385" i="59"/>
  <c r="AB1386" i="59"/>
  <c r="AB1387" i="59"/>
  <c r="AB1388" i="59"/>
  <c r="AB1389" i="59"/>
  <c r="AB1390" i="59"/>
  <c r="AB1391" i="59"/>
  <c r="AB1392" i="59"/>
  <c r="AB1393" i="59"/>
  <c r="AB1394" i="59"/>
  <c r="AB1395" i="59"/>
  <c r="AB1396" i="59"/>
  <c r="AB1397" i="59"/>
  <c r="AB1398" i="59"/>
  <c r="AB1399" i="59"/>
  <c r="AB1400" i="59"/>
  <c r="AB1401" i="59"/>
  <c r="AB1402" i="59"/>
  <c r="AB1403" i="59"/>
  <c r="AB1404" i="59"/>
  <c r="AB1405" i="59"/>
  <c r="AB1406" i="59"/>
  <c r="AB1407" i="59"/>
  <c r="AB1408" i="59"/>
  <c r="AB1409" i="59"/>
  <c r="AB1410" i="59"/>
  <c r="AB1411" i="59"/>
  <c r="AB1412" i="59"/>
  <c r="AB1413" i="59"/>
  <c r="AB1414" i="59"/>
  <c r="AB1415" i="59"/>
  <c r="AB1416" i="59"/>
  <c r="AB1417" i="59"/>
  <c r="AB1418" i="59"/>
  <c r="AB1419" i="59"/>
  <c r="AB1420" i="59"/>
  <c r="AB1421" i="59"/>
  <c r="AB1422" i="59"/>
  <c r="AB1423" i="59"/>
  <c r="AB1424" i="59"/>
  <c r="AB1425" i="59"/>
  <c r="AB1426" i="59"/>
  <c r="AB1427" i="59"/>
  <c r="AB1428" i="59"/>
  <c r="AB1429" i="59"/>
  <c r="AB1430" i="59"/>
  <c r="AB1431" i="59"/>
  <c r="AB1432" i="59"/>
  <c r="AB1433" i="59"/>
  <c r="AB1434" i="59"/>
  <c r="AB1435" i="59"/>
  <c r="AB1436" i="59"/>
  <c r="AB1437" i="59"/>
  <c r="AB1438" i="59"/>
  <c r="AB1439" i="59"/>
  <c r="AB1440" i="59"/>
  <c r="AB1441" i="59"/>
  <c r="AB1442" i="59"/>
  <c r="AB1443" i="59"/>
  <c r="AB1444" i="59"/>
  <c r="AB1445" i="59"/>
  <c r="AB1446" i="59"/>
  <c r="AB1447" i="59"/>
  <c r="AB1448" i="59"/>
  <c r="AB1449" i="59"/>
  <c r="AB1450" i="59"/>
  <c r="AB1451" i="59"/>
  <c r="AB1452" i="59"/>
  <c r="AB1453" i="59"/>
  <c r="AB1454" i="59"/>
  <c r="AB1455" i="59"/>
  <c r="AB1456" i="59"/>
  <c r="AB1457" i="59"/>
  <c r="AB1458" i="59"/>
  <c r="AB1459" i="59"/>
  <c r="AB1460" i="59"/>
  <c r="AB1461" i="59"/>
  <c r="AB1462" i="59"/>
  <c r="AB1463" i="59"/>
  <c r="AB1464" i="59"/>
  <c r="AB1465" i="59"/>
  <c r="AB1466" i="59"/>
  <c r="AB1467" i="59"/>
  <c r="AB1468" i="59"/>
  <c r="AB1469" i="59"/>
  <c r="AB1470" i="59"/>
  <c r="AB1471" i="59"/>
  <c r="AB1472" i="59"/>
  <c r="AB1473" i="59"/>
  <c r="AB1474" i="59"/>
  <c r="AB1475" i="59"/>
  <c r="AB1476" i="59"/>
  <c r="AB1477" i="59"/>
  <c r="AB1478" i="59"/>
  <c r="AB1479" i="59"/>
  <c r="AB1480" i="59"/>
  <c r="AB1481" i="59"/>
  <c r="AB1482" i="59"/>
  <c r="AB1483" i="59"/>
  <c r="AB1484" i="59"/>
  <c r="AB1485" i="59"/>
  <c r="AB1486" i="59"/>
  <c r="AB1487" i="59"/>
  <c r="AB1488" i="59"/>
  <c r="AB1489" i="59"/>
  <c r="AB1490" i="59"/>
  <c r="AB1491" i="59"/>
  <c r="AB1492" i="59"/>
  <c r="AB1493" i="59"/>
  <c r="AB1494" i="59"/>
  <c r="AB1495" i="59"/>
  <c r="AB1496" i="59"/>
  <c r="AB1497" i="59"/>
  <c r="AB1498" i="59"/>
  <c r="AB1499" i="59"/>
  <c r="AB1500" i="59"/>
  <c r="AB1501" i="59"/>
  <c r="AB1502" i="59"/>
  <c r="AB1503" i="59"/>
  <c r="AB1504" i="59"/>
  <c r="AB1505" i="59"/>
  <c r="AB1506" i="59"/>
  <c r="AB1507" i="59"/>
  <c r="AB1508" i="59"/>
  <c r="AB1509" i="59"/>
  <c r="AB1510" i="59"/>
  <c r="AB1511" i="59"/>
  <c r="AB1512" i="59"/>
  <c r="AB1513" i="59"/>
  <c r="AB1514" i="59"/>
  <c r="AB1515" i="59"/>
  <c r="AB1516" i="59"/>
  <c r="AB1517" i="59"/>
  <c r="AB1518" i="59"/>
  <c r="AB1519" i="59"/>
  <c r="AB1520" i="59"/>
  <c r="AB1521" i="59"/>
  <c r="AB1522" i="59"/>
  <c r="AB1523" i="59"/>
  <c r="AB1524" i="59"/>
  <c r="AB1525" i="59"/>
  <c r="AB1526" i="59"/>
  <c r="AB1527" i="59"/>
  <c r="AB1528" i="59"/>
  <c r="AB1529" i="59"/>
  <c r="AB1530" i="59"/>
  <c r="AB1531" i="59"/>
  <c r="AB1532" i="59"/>
  <c r="AB1533" i="59"/>
  <c r="AB1534" i="59"/>
  <c r="AB1535" i="59"/>
  <c r="AB1536" i="59"/>
  <c r="AB1537" i="59"/>
  <c r="AB1538" i="59"/>
  <c r="AB1539" i="59"/>
  <c r="AB1540" i="59"/>
  <c r="AB1541" i="59"/>
  <c r="AB1542" i="59"/>
  <c r="AB1543" i="59"/>
  <c r="AB1544" i="59"/>
  <c r="AB1545" i="59"/>
  <c r="AB1546" i="59"/>
  <c r="AB1547" i="59"/>
  <c r="AB1548" i="59"/>
  <c r="AB1549" i="59"/>
  <c r="AB1550" i="59"/>
  <c r="AB1551" i="59"/>
  <c r="AB1552" i="59"/>
  <c r="AB1553" i="59"/>
  <c r="AB1554" i="59"/>
  <c r="AB1555" i="59"/>
  <c r="AB1556" i="59"/>
  <c r="AB1557" i="59"/>
  <c r="AB1558" i="59"/>
  <c r="AB1559" i="59"/>
  <c r="AB1560" i="59"/>
  <c r="AB1561" i="59"/>
  <c r="AB1562" i="59"/>
  <c r="AB1563" i="59"/>
  <c r="AB1564" i="59"/>
  <c r="AB1565" i="59"/>
  <c r="AB1566" i="59"/>
  <c r="AB1567" i="59"/>
  <c r="AB1568" i="59"/>
  <c r="AB1569" i="59"/>
  <c r="AB1570" i="59"/>
  <c r="AB1571" i="59"/>
  <c r="AB1572" i="59"/>
  <c r="AB1573" i="59"/>
  <c r="AB1574" i="59"/>
  <c r="AB1575" i="59"/>
  <c r="AB1576" i="59"/>
  <c r="AB1577" i="59"/>
  <c r="AB1578" i="59"/>
  <c r="AB1579" i="59"/>
  <c r="AB1580" i="59"/>
  <c r="AB1581" i="59"/>
  <c r="AB1582" i="59"/>
  <c r="AB1583" i="59"/>
  <c r="AB1584" i="59"/>
  <c r="AB1585" i="59"/>
  <c r="AB1586" i="59"/>
  <c r="AB1587" i="59"/>
  <c r="AB1588" i="59"/>
  <c r="AB1589" i="59"/>
  <c r="AB1590" i="59"/>
  <c r="AB1591" i="59"/>
  <c r="AB1592" i="59"/>
  <c r="AB1593" i="59"/>
  <c r="AB1594" i="59"/>
  <c r="AB1595" i="59"/>
  <c r="AB1596" i="59"/>
  <c r="AB1597" i="59"/>
  <c r="AB1598" i="59"/>
  <c r="AB1599" i="59"/>
  <c r="AB1600" i="59"/>
  <c r="AB1601" i="59"/>
  <c r="AB1602" i="59"/>
  <c r="AB1603" i="59"/>
  <c r="AB1604" i="59"/>
  <c r="AB1605" i="59"/>
  <c r="AB1606" i="59"/>
  <c r="AB1607" i="59"/>
  <c r="AB1608" i="59"/>
  <c r="AB1609" i="59"/>
  <c r="AB1610" i="59"/>
  <c r="AB1611" i="59"/>
  <c r="AB1612" i="59"/>
  <c r="AB1613" i="59"/>
  <c r="AB1614" i="59"/>
  <c r="AB1615" i="59"/>
  <c r="AB1616" i="59"/>
  <c r="AB1617" i="59"/>
  <c r="AB1618" i="59"/>
  <c r="AB1619" i="59"/>
  <c r="AB1620" i="59"/>
  <c r="AB1621" i="59"/>
  <c r="AB1622" i="59"/>
  <c r="AB1623" i="59"/>
  <c r="AB1624" i="59"/>
  <c r="AB1625" i="59"/>
  <c r="AB1626" i="59"/>
  <c r="AB1627" i="59"/>
  <c r="AB1628" i="59"/>
  <c r="AB1629" i="59"/>
  <c r="AB1630" i="59"/>
  <c r="AB1631" i="59"/>
  <c r="AB1632" i="59"/>
  <c r="AB1633" i="59"/>
  <c r="AB1634" i="59"/>
  <c r="AB1635" i="59"/>
  <c r="AB1636" i="59"/>
  <c r="AB1637" i="59"/>
  <c r="AB1638" i="59"/>
  <c r="AB1639" i="59"/>
  <c r="AB1640" i="59"/>
  <c r="AB1641" i="59"/>
  <c r="AB1642" i="59"/>
  <c r="AB1643" i="59"/>
  <c r="AB1644" i="59"/>
  <c r="AB1645" i="59"/>
  <c r="AB1646" i="59"/>
  <c r="AB1647" i="59"/>
  <c r="AB1648" i="59"/>
  <c r="AB1649" i="59"/>
  <c r="AB1650" i="59"/>
  <c r="AB1651" i="59"/>
  <c r="AB1652" i="59"/>
  <c r="AB1653" i="59"/>
  <c r="AB1654" i="59"/>
  <c r="AB1655" i="59"/>
  <c r="AB1656" i="59"/>
  <c r="AB1657" i="59"/>
  <c r="AB1658" i="59"/>
  <c r="AB1659" i="59"/>
  <c r="AB1660" i="59"/>
  <c r="AB1661" i="59"/>
  <c r="AB1662" i="59"/>
  <c r="AB1663" i="59"/>
  <c r="AB1664" i="59"/>
  <c r="AB1665" i="59"/>
  <c r="AB1666" i="59"/>
  <c r="AB1667" i="59"/>
  <c r="AB1668" i="59"/>
  <c r="AB1669" i="59"/>
  <c r="AB1670" i="59"/>
  <c r="AB1671" i="59"/>
  <c r="AB1672" i="59"/>
  <c r="AB1673" i="59"/>
  <c r="AB1674" i="59"/>
  <c r="AB1675" i="59"/>
  <c r="AB1676" i="59"/>
  <c r="AB1677" i="59"/>
  <c r="AB1678" i="59"/>
  <c r="AB1679" i="59"/>
  <c r="AB1680" i="59"/>
  <c r="AB1681" i="59"/>
  <c r="AB1682" i="59"/>
  <c r="AB1683" i="59"/>
  <c r="AB1684" i="59"/>
  <c r="AB1685" i="59"/>
  <c r="AB1686" i="59"/>
  <c r="AB1687" i="59"/>
  <c r="AB1688" i="59"/>
  <c r="AB1689" i="59"/>
  <c r="AB1690" i="59"/>
  <c r="AB1691" i="59"/>
  <c r="AB1692" i="59"/>
  <c r="AB1693" i="59"/>
  <c r="AB1694" i="59"/>
  <c r="AB1695" i="59"/>
  <c r="AB1696" i="59"/>
  <c r="AB1697" i="59"/>
  <c r="AB1698" i="59"/>
  <c r="AB1699" i="59"/>
  <c r="AB1700" i="59"/>
  <c r="AB1701" i="59"/>
  <c r="AB1702" i="59"/>
  <c r="AB1703" i="59"/>
  <c r="AB1704" i="59"/>
  <c r="AB1705" i="59"/>
  <c r="AB1706" i="59"/>
  <c r="AB1707" i="59"/>
  <c r="AB1708" i="59"/>
  <c r="AB1709" i="59"/>
  <c r="AB1710" i="59"/>
  <c r="AB1711" i="59"/>
  <c r="AB1712" i="59"/>
  <c r="AB1713" i="59"/>
  <c r="AB1714" i="59"/>
  <c r="AB1715" i="59"/>
  <c r="AB1716" i="59"/>
  <c r="AB1717" i="59"/>
  <c r="AB1718" i="59"/>
  <c r="AB1719" i="59"/>
  <c r="AB1720" i="59"/>
  <c r="AB1721" i="59"/>
  <c r="AB1722" i="59"/>
  <c r="AB1723" i="59"/>
  <c r="AB1724" i="59"/>
  <c r="AB1725" i="59"/>
  <c r="AB1726" i="59"/>
  <c r="AB1727" i="59"/>
  <c r="AB1728" i="59"/>
  <c r="AB1729" i="59"/>
  <c r="AB1730" i="59"/>
  <c r="AB1731" i="59"/>
  <c r="AB1732" i="59"/>
  <c r="AB1733" i="59"/>
  <c r="AB1734" i="59"/>
  <c r="AB1735" i="59"/>
  <c r="AB1736" i="59"/>
  <c r="AB1737" i="59"/>
  <c r="AB1738" i="59"/>
  <c r="AB1739" i="59"/>
  <c r="AB1740" i="59"/>
  <c r="AB1741" i="59"/>
  <c r="AB1742" i="59"/>
  <c r="AB1743" i="59"/>
  <c r="AB1744" i="59"/>
  <c r="AB1745" i="59"/>
  <c r="AB1746" i="59"/>
  <c r="AB1747" i="59"/>
  <c r="AB1748" i="59"/>
  <c r="AB1749" i="59"/>
  <c r="AB1750" i="59"/>
  <c r="AB1751" i="59"/>
  <c r="AB1752" i="59"/>
  <c r="AB1753" i="59"/>
  <c r="AB1754" i="59"/>
  <c r="AB1755" i="59"/>
  <c r="AB1756" i="59"/>
  <c r="AB1757" i="59"/>
  <c r="AB1758" i="59"/>
  <c r="AB1759" i="59"/>
  <c r="AB1760" i="59"/>
  <c r="AB1761" i="59"/>
  <c r="AB1762" i="59"/>
  <c r="AB1763" i="59"/>
  <c r="AB1764" i="59"/>
  <c r="AB1765" i="59"/>
  <c r="AB1766" i="59"/>
  <c r="AB1767" i="59"/>
  <c r="AB1768" i="59"/>
  <c r="AB1769" i="59"/>
  <c r="AB1770" i="59"/>
  <c r="AB1771" i="59"/>
  <c r="AB1772" i="59"/>
  <c r="AB1773" i="59"/>
  <c r="AB1774" i="59"/>
  <c r="AB1775" i="59"/>
  <c r="AB1776" i="59"/>
  <c r="AB1777" i="59"/>
  <c r="AB1778" i="59"/>
  <c r="AB1779" i="59"/>
  <c r="AB1780" i="59"/>
  <c r="AB1781" i="59"/>
  <c r="AB1782" i="59"/>
  <c r="AB1783" i="59"/>
  <c r="AB1784" i="59"/>
  <c r="AB1785" i="59"/>
  <c r="AB1786" i="59"/>
  <c r="AB1787" i="59"/>
  <c r="AB1788" i="59"/>
  <c r="AB1789" i="59"/>
  <c r="AB1790" i="59"/>
  <c r="AB1791" i="59"/>
  <c r="AB1792" i="59"/>
  <c r="AB1793" i="59"/>
  <c r="AB1794" i="59"/>
  <c r="AB1795" i="59"/>
  <c r="AB1796" i="59"/>
  <c r="AB1797" i="59"/>
  <c r="AB1798" i="59"/>
  <c r="AB1799" i="59"/>
  <c r="AB1800" i="59"/>
  <c r="AB1801" i="59"/>
  <c r="AB1802" i="59"/>
  <c r="AB1803" i="59"/>
  <c r="AB1804" i="59"/>
  <c r="AB1805" i="59"/>
  <c r="AB1806" i="59"/>
  <c r="AB1807" i="59"/>
  <c r="AB1808" i="59"/>
  <c r="AB1809" i="59"/>
  <c r="AB1810" i="59"/>
  <c r="AB1811" i="59"/>
  <c r="AB1812" i="59"/>
  <c r="AB1813" i="59"/>
  <c r="AB1814" i="59"/>
  <c r="AB1815" i="59"/>
  <c r="AB1816" i="59"/>
  <c r="AB1817" i="59"/>
  <c r="AB1818" i="59"/>
  <c r="AB1819" i="59"/>
  <c r="AB1820" i="59"/>
  <c r="AB1821" i="59"/>
  <c r="AB1822" i="59"/>
  <c r="AB1823" i="59"/>
  <c r="AB1824" i="59"/>
  <c r="AB1825" i="59"/>
  <c r="AB1826" i="59"/>
  <c r="AB1827" i="59"/>
  <c r="AB1828" i="59"/>
  <c r="AB1829" i="59"/>
  <c r="AB1830" i="59"/>
  <c r="AB1831" i="59"/>
  <c r="AB1832" i="59"/>
  <c r="AB1833" i="59"/>
  <c r="AB1834" i="59"/>
  <c r="AB1835" i="59"/>
  <c r="AB1836" i="59"/>
  <c r="AB1837" i="59"/>
  <c r="AB1838" i="59"/>
  <c r="AB1839" i="59"/>
  <c r="AB1840" i="59"/>
  <c r="AB1841" i="59"/>
  <c r="AB1842" i="59"/>
  <c r="AB1843" i="59"/>
  <c r="AB1844" i="59"/>
  <c r="AB1845" i="59"/>
  <c r="AB1846" i="59"/>
  <c r="AB1847" i="59"/>
  <c r="AB1848" i="59"/>
  <c r="AB1849" i="59"/>
  <c r="AB1850" i="59"/>
  <c r="AB1851" i="59"/>
  <c r="AB1852" i="59"/>
  <c r="AB1853" i="59"/>
  <c r="AB1854" i="59"/>
  <c r="AB1855" i="59"/>
  <c r="AB1856" i="59"/>
  <c r="AB1857" i="59"/>
  <c r="AB1858" i="59"/>
  <c r="AB1859" i="59"/>
  <c r="AB1860" i="59"/>
  <c r="AB1861" i="59"/>
  <c r="AB1862" i="59"/>
  <c r="AB1863" i="59"/>
  <c r="AB1864" i="59"/>
  <c r="AB1865" i="59"/>
  <c r="AB1866" i="59"/>
  <c r="AB1867" i="59"/>
  <c r="AB1868" i="59"/>
  <c r="AB1869" i="59"/>
  <c r="AB1870" i="59"/>
  <c r="AB1871" i="59"/>
  <c r="AB1872" i="59"/>
  <c r="AB1873" i="59"/>
  <c r="AB1874" i="59"/>
  <c r="AB1875" i="59"/>
  <c r="AB1876" i="59"/>
  <c r="AB1877" i="59"/>
  <c r="AB1878" i="59"/>
  <c r="AB1879" i="59"/>
  <c r="AB1880" i="59"/>
  <c r="AB1881" i="59"/>
  <c r="AB1882" i="59"/>
  <c r="AB1883" i="59"/>
  <c r="AB1884" i="59"/>
  <c r="AB1885" i="59"/>
  <c r="AB1886" i="59"/>
  <c r="AB1887" i="59"/>
  <c r="AB1888" i="59"/>
  <c r="AB1889" i="59"/>
  <c r="AB1890" i="59"/>
  <c r="AB1891" i="59"/>
  <c r="AB1892" i="59"/>
  <c r="AB1893" i="59"/>
  <c r="AB1894" i="59"/>
  <c r="AB1895" i="59"/>
  <c r="AB1896" i="59"/>
  <c r="AB1897" i="59"/>
  <c r="AB1898" i="59"/>
  <c r="AB1899" i="59"/>
  <c r="AB1900" i="59"/>
  <c r="AB1901" i="59"/>
  <c r="AB1902" i="59"/>
  <c r="AB1903" i="59"/>
  <c r="AB1904" i="59"/>
  <c r="AB1905" i="59"/>
  <c r="AB1906" i="59"/>
  <c r="AB1907" i="59"/>
  <c r="AB1908" i="59"/>
  <c r="AB1909" i="59"/>
  <c r="AB1910" i="59"/>
  <c r="AB1911" i="59"/>
  <c r="AB1912" i="59"/>
  <c r="AB1913" i="59"/>
  <c r="AB1914" i="59"/>
  <c r="AB1915" i="59"/>
  <c r="AB1916" i="59"/>
  <c r="AB1917" i="59"/>
  <c r="AB1918" i="59"/>
  <c r="AB1919" i="59"/>
  <c r="AB1920" i="59"/>
  <c r="AB1921" i="59"/>
  <c r="AB1922" i="59"/>
  <c r="AB1923" i="59"/>
  <c r="AB1924" i="59"/>
  <c r="AB1925" i="59"/>
  <c r="AB1926" i="59"/>
  <c r="AB1927" i="59"/>
  <c r="AB1928" i="59"/>
  <c r="AB1929" i="59"/>
  <c r="AB1930" i="59"/>
  <c r="AB1931" i="59"/>
  <c r="AB1932" i="59"/>
  <c r="AB1933" i="59"/>
  <c r="AB1934" i="59"/>
  <c r="AB1935" i="59"/>
  <c r="AB1936" i="59"/>
  <c r="AB1937" i="59"/>
  <c r="AB1938" i="59"/>
  <c r="AB1939" i="59"/>
  <c r="AB1940" i="59"/>
  <c r="AB1941" i="59"/>
  <c r="AB1942" i="59"/>
  <c r="AB1943" i="59"/>
  <c r="AB1944" i="59"/>
  <c r="AB1945" i="59"/>
  <c r="AB1946" i="59"/>
  <c r="AB1947" i="59"/>
  <c r="AB1948" i="59"/>
  <c r="AB1949" i="59"/>
  <c r="AB1950" i="59"/>
  <c r="AB1951" i="59"/>
  <c r="AB1952" i="59"/>
  <c r="AB1953" i="59"/>
  <c r="AB1954" i="59"/>
  <c r="AB1955" i="59"/>
  <c r="AB1956" i="59"/>
  <c r="AB1957" i="59"/>
  <c r="AB1958" i="59"/>
  <c r="AB1959" i="59"/>
  <c r="AB1960" i="59"/>
  <c r="AB1961" i="59"/>
  <c r="AB1962" i="59"/>
  <c r="AB1963" i="59"/>
  <c r="AB1964" i="59"/>
  <c r="AB1965" i="59"/>
  <c r="AB1966" i="59"/>
  <c r="AB1967" i="59"/>
  <c r="AB1968" i="59"/>
  <c r="AB1969" i="59"/>
  <c r="AB1970" i="59"/>
  <c r="AB1971" i="59"/>
  <c r="AB1972" i="59"/>
  <c r="AB1973" i="59"/>
  <c r="AB1974" i="59"/>
  <c r="AB1975" i="59"/>
  <c r="AB1976" i="59"/>
  <c r="AB1977" i="59"/>
  <c r="AB1978" i="59"/>
  <c r="AB1979" i="59"/>
  <c r="AB1980" i="59"/>
  <c r="AB1981" i="59"/>
  <c r="AB1982" i="59"/>
  <c r="AB1983" i="59"/>
  <c r="AB1984" i="59"/>
  <c r="AB1985" i="59"/>
  <c r="AB1986" i="59"/>
  <c r="AB1987" i="59"/>
  <c r="AB1988" i="59"/>
  <c r="AB1989" i="59"/>
  <c r="AB1990" i="59"/>
  <c r="AB1991" i="59"/>
  <c r="AB1992" i="59"/>
  <c r="AB1993" i="59"/>
  <c r="AB1994" i="59"/>
  <c r="AB1995" i="59"/>
  <c r="AB1996" i="59"/>
  <c r="AB1997" i="59"/>
  <c r="AB1998" i="59"/>
  <c r="AB1999" i="59"/>
  <c r="AB2000" i="59"/>
  <c r="AB2001" i="59"/>
  <c r="AB2002" i="59"/>
  <c r="AB2003" i="59"/>
  <c r="AB2004" i="59"/>
  <c r="AB2005" i="59"/>
  <c r="AB2006" i="59"/>
  <c r="AB2007" i="59"/>
  <c r="AB2008" i="59"/>
  <c r="AB2009" i="59"/>
  <c r="AB2010" i="59"/>
  <c r="AB2011" i="59"/>
  <c r="AB2012" i="59"/>
  <c r="AB2013" i="59"/>
  <c r="AB2014" i="59"/>
  <c r="AB2015" i="59"/>
  <c r="AB2016" i="59"/>
  <c r="AB2017" i="59"/>
  <c r="AB2018" i="59"/>
  <c r="AB2019" i="59"/>
  <c r="AB2020" i="59"/>
  <c r="AB2021" i="59"/>
  <c r="AB2022" i="59"/>
  <c r="AB2023" i="59"/>
  <c r="AB2024" i="59"/>
  <c r="AB2025" i="59"/>
  <c r="AB2026" i="59"/>
  <c r="AB2027" i="59"/>
  <c r="AB2028" i="59"/>
  <c r="AB2029" i="59"/>
  <c r="AB2030" i="59"/>
  <c r="AB2031" i="59"/>
  <c r="AB2032" i="59"/>
  <c r="AB2033" i="59"/>
  <c r="AB2034" i="59"/>
  <c r="AB2035" i="59"/>
  <c r="AB2036" i="59"/>
  <c r="AB2037" i="59"/>
  <c r="AB2038" i="59"/>
  <c r="AB2039" i="59"/>
  <c r="AB2040" i="59"/>
  <c r="AB2041" i="59"/>
  <c r="AB2042" i="59"/>
  <c r="AB2043" i="59"/>
  <c r="AB2044" i="59"/>
  <c r="AB2045" i="59"/>
  <c r="AB2046" i="59"/>
  <c r="AB2047" i="59"/>
  <c r="AB2048" i="59"/>
  <c r="AB2049" i="59"/>
  <c r="AB2050" i="59"/>
  <c r="AB2051" i="59"/>
  <c r="AB2052" i="59"/>
  <c r="AB2053" i="59"/>
  <c r="AB2054" i="59"/>
  <c r="AB2055" i="59"/>
  <c r="AB2056" i="59"/>
  <c r="AB2057" i="59"/>
  <c r="AB2058" i="59"/>
  <c r="AB2059" i="59"/>
  <c r="AB2060" i="59"/>
  <c r="AB2061" i="59"/>
  <c r="AB2062" i="59"/>
  <c r="AB2063" i="59"/>
  <c r="AB2064" i="59"/>
  <c r="AB2065" i="59"/>
  <c r="AB2066" i="59"/>
  <c r="AB2067" i="59"/>
  <c r="AB2068" i="59"/>
  <c r="AB2069" i="59"/>
  <c r="AB2070" i="59"/>
  <c r="AB2071" i="59"/>
  <c r="AB2072" i="59"/>
  <c r="AB2073" i="59"/>
  <c r="AB2074" i="59"/>
  <c r="AB2075" i="59"/>
  <c r="AB2076" i="59"/>
  <c r="AB2077" i="59"/>
  <c r="AB2078" i="59"/>
  <c r="AB2079" i="59"/>
  <c r="AB2080" i="59"/>
  <c r="AB2081" i="59"/>
  <c r="AB2082" i="59"/>
  <c r="AB2083" i="59"/>
  <c r="AB2084" i="59"/>
  <c r="AB2085" i="59"/>
  <c r="AB2086" i="59"/>
  <c r="AB2087" i="59"/>
  <c r="AB2088" i="59"/>
  <c r="AB2089" i="59"/>
  <c r="AB2090" i="59"/>
  <c r="AB2091" i="59"/>
  <c r="AB2092" i="59"/>
  <c r="AB2093" i="59"/>
  <c r="AB2094" i="59"/>
  <c r="AB2095" i="59"/>
  <c r="AB2096" i="59"/>
  <c r="AB2097" i="59"/>
  <c r="AB2098" i="59"/>
  <c r="AB2099" i="59"/>
  <c r="AB2100" i="59"/>
  <c r="AB2101" i="59"/>
  <c r="AB2102" i="59"/>
  <c r="AB2103" i="59"/>
  <c r="AB2104" i="59"/>
  <c r="AB2105" i="59"/>
  <c r="AB2106" i="59"/>
  <c r="AB2107" i="59"/>
  <c r="AB2108" i="59"/>
  <c r="AB2109" i="59"/>
  <c r="AB2110" i="59"/>
  <c r="AB2111" i="59"/>
  <c r="AB2112" i="59"/>
  <c r="AB2113" i="59"/>
  <c r="AB2114" i="59"/>
  <c r="AB2115" i="59"/>
  <c r="AB2116" i="59"/>
  <c r="AB2117" i="59"/>
  <c r="AB2118" i="59"/>
  <c r="AB2119" i="59"/>
  <c r="AB2120" i="59"/>
  <c r="AB2121" i="59"/>
  <c r="AB2122" i="59"/>
  <c r="AB2123" i="59"/>
  <c r="AB2124" i="59"/>
  <c r="AB2125" i="59"/>
  <c r="AB2126" i="59"/>
  <c r="AB2127" i="59"/>
  <c r="AB2128" i="59"/>
  <c r="AB2129" i="59"/>
  <c r="AB2130" i="59"/>
  <c r="AB2131" i="59"/>
  <c r="AB2132" i="59"/>
  <c r="AB2133" i="59"/>
  <c r="AB2134" i="59"/>
  <c r="AB2135" i="59"/>
  <c r="AB2136" i="59"/>
  <c r="AB2137" i="59"/>
  <c r="AB2138" i="59"/>
  <c r="AB2139" i="59"/>
  <c r="AB2140" i="59"/>
  <c r="AB2141" i="59"/>
  <c r="AB2142" i="59"/>
  <c r="AB2143" i="59"/>
  <c r="AB2144" i="59"/>
  <c r="AB2145" i="59"/>
  <c r="AB2146" i="59"/>
  <c r="AB2147" i="59"/>
  <c r="AB2148" i="59"/>
  <c r="AB2149" i="59"/>
  <c r="AB2150" i="59"/>
  <c r="AB2151" i="59"/>
  <c r="AB2152" i="59"/>
  <c r="AB2153" i="59"/>
  <c r="AB2154" i="59"/>
  <c r="AB2155" i="59"/>
  <c r="AB2156" i="59"/>
  <c r="AB2157" i="59"/>
  <c r="AB2158" i="59"/>
  <c r="AB2159" i="59"/>
  <c r="AB2160" i="59"/>
  <c r="AB2161" i="59"/>
  <c r="AB2162" i="59"/>
  <c r="AB2163" i="59"/>
  <c r="AB2164" i="59"/>
  <c r="AB2165" i="59"/>
  <c r="AB2166" i="59"/>
  <c r="AB2167" i="59"/>
  <c r="AB2168" i="59"/>
  <c r="AB2169" i="59"/>
  <c r="AB2170" i="59"/>
  <c r="AB2171" i="59"/>
  <c r="AB2172" i="59"/>
  <c r="AB2173" i="59"/>
  <c r="AB2174" i="59"/>
  <c r="AB2175" i="59"/>
  <c r="AB2176" i="59"/>
  <c r="AB2177" i="59"/>
  <c r="AB2178" i="59"/>
  <c r="AB2179" i="59"/>
  <c r="AB2180" i="59"/>
  <c r="AB2181" i="59"/>
  <c r="AB2182" i="59"/>
  <c r="AB2183" i="59"/>
  <c r="AB2184" i="59"/>
  <c r="AB2185" i="59"/>
  <c r="AB2186" i="59"/>
  <c r="AB2187" i="59"/>
  <c r="AB2188" i="59"/>
  <c r="AB2189" i="59"/>
  <c r="AB2190" i="59"/>
  <c r="AB2191" i="59"/>
  <c r="AB2192" i="59"/>
  <c r="AB2193" i="59"/>
  <c r="AB2194" i="59"/>
  <c r="AB2195" i="59"/>
  <c r="AB2196" i="59"/>
  <c r="AB2197" i="59"/>
  <c r="AB2198" i="59"/>
  <c r="AB2199" i="59"/>
  <c r="AB2200" i="59"/>
  <c r="AB2201" i="59"/>
  <c r="AB2202" i="59"/>
  <c r="AB2203" i="59"/>
  <c r="AB2204" i="59"/>
  <c r="AB2205" i="59"/>
  <c r="AB2206" i="59"/>
  <c r="AB2207" i="59"/>
  <c r="AB2208" i="59"/>
  <c r="AB2209" i="59"/>
  <c r="AB2210" i="59"/>
  <c r="AB2211" i="59"/>
  <c r="AB2212" i="59"/>
  <c r="AB2213" i="59"/>
  <c r="AB2214" i="59"/>
  <c r="AB2215" i="59"/>
  <c r="AB2216" i="59"/>
  <c r="AB2217" i="59"/>
  <c r="AB2218" i="59"/>
  <c r="AB2219" i="59"/>
  <c r="AB2220" i="59"/>
  <c r="AB2221" i="59"/>
  <c r="AB2222" i="59"/>
  <c r="AB2223" i="59"/>
  <c r="AB2224" i="59"/>
  <c r="AB2225" i="59"/>
  <c r="AB2226" i="59"/>
  <c r="AB2227" i="59"/>
  <c r="AB2228" i="59"/>
  <c r="AB2229" i="59"/>
  <c r="AB2230" i="59"/>
  <c r="AB2231" i="59"/>
  <c r="AB2232" i="59"/>
  <c r="AB2233" i="59"/>
  <c r="AB2234" i="59"/>
  <c r="AB2235" i="59"/>
  <c r="AB2236" i="59"/>
  <c r="AB2237" i="59"/>
  <c r="AB2238" i="59"/>
  <c r="AB2239" i="59"/>
  <c r="AB2240" i="59"/>
  <c r="AB2241" i="59"/>
  <c r="AB2242" i="59"/>
  <c r="AB2243" i="59"/>
  <c r="AB2244" i="59"/>
  <c r="AB2245" i="59"/>
  <c r="AB2246" i="59"/>
  <c r="AB2247" i="59"/>
  <c r="AB2248" i="59"/>
  <c r="AB2249" i="59"/>
  <c r="AB2250" i="59"/>
  <c r="AB2251" i="59"/>
  <c r="AB2252" i="59"/>
  <c r="AB2253" i="59"/>
  <c r="AB2254" i="59"/>
  <c r="AB2255" i="59"/>
  <c r="AB2256" i="59"/>
  <c r="AB2257" i="59"/>
  <c r="AB2258" i="59"/>
  <c r="AB2259" i="59"/>
  <c r="AB2260" i="59"/>
  <c r="AB2261" i="59"/>
  <c r="AB2262" i="59"/>
  <c r="AB2263" i="59"/>
  <c r="AB2264" i="59"/>
  <c r="AB2265" i="59"/>
  <c r="AB2266" i="59"/>
  <c r="AB2267" i="59"/>
  <c r="AB2268" i="59"/>
  <c r="AB2269" i="59"/>
  <c r="AB2270" i="59"/>
  <c r="AB2271" i="59"/>
  <c r="AB2272" i="59"/>
  <c r="AB2273" i="59"/>
  <c r="AB2274" i="59"/>
  <c r="AB2275" i="59"/>
  <c r="AB2276" i="59"/>
  <c r="AB2277" i="59"/>
  <c r="AB2278" i="59"/>
  <c r="AB2279" i="59"/>
  <c r="AB2280" i="59"/>
  <c r="AB2281" i="59"/>
  <c r="AB2282" i="59"/>
  <c r="AB2283" i="59"/>
  <c r="AB2284" i="59"/>
  <c r="AB2285" i="59"/>
  <c r="AB2286" i="59"/>
  <c r="AB2287" i="59"/>
  <c r="AB2288" i="59"/>
  <c r="AB2289" i="59"/>
  <c r="AB2290" i="59"/>
  <c r="AB2291" i="59"/>
  <c r="AB2292" i="59"/>
  <c r="AB2293" i="59"/>
  <c r="AB2294" i="59"/>
  <c r="AB2295" i="59"/>
  <c r="AB2296" i="59"/>
  <c r="AB2297" i="59"/>
  <c r="AB2298" i="59"/>
  <c r="AB2299" i="59"/>
  <c r="AB2300" i="59"/>
  <c r="AB2301" i="59"/>
  <c r="AB2302" i="59"/>
  <c r="AB2303" i="59"/>
  <c r="AB2304" i="59"/>
  <c r="AB2305" i="59"/>
  <c r="AB2306" i="59"/>
  <c r="AB2307" i="59"/>
  <c r="AB2308" i="59"/>
  <c r="AB2309" i="59"/>
  <c r="AB2310" i="59"/>
  <c r="AB2311" i="59"/>
  <c r="AB2312" i="59"/>
  <c r="AB2313" i="59"/>
  <c r="AB2314" i="59"/>
  <c r="AB2315" i="59"/>
  <c r="AB2316" i="59"/>
  <c r="AB2317" i="59"/>
  <c r="AB2318" i="59"/>
  <c r="AB2319" i="59"/>
  <c r="AB2320" i="59"/>
  <c r="AB2321" i="59"/>
  <c r="AB2322" i="59"/>
  <c r="AB2323" i="59"/>
  <c r="AB2324" i="59"/>
  <c r="AB2325" i="59"/>
  <c r="AB2326" i="59"/>
  <c r="AB2327" i="59"/>
  <c r="AB2328" i="59"/>
  <c r="AB2329" i="59"/>
  <c r="AB2330" i="59"/>
  <c r="AB2331" i="59"/>
  <c r="AB2332" i="59"/>
  <c r="AB2333" i="59"/>
  <c r="AB2334" i="59"/>
  <c r="AB2335" i="59"/>
  <c r="AB2336" i="59"/>
  <c r="AB2337" i="59"/>
  <c r="AB2338" i="59"/>
  <c r="AB2339" i="59"/>
  <c r="AB2340" i="59"/>
  <c r="AB2341" i="59"/>
  <c r="AB2342" i="59"/>
  <c r="AB2343" i="59"/>
  <c r="AB2344" i="59"/>
  <c r="AB2345" i="59"/>
  <c r="AB2346" i="59"/>
  <c r="AB2347" i="59"/>
  <c r="AB2348" i="59"/>
  <c r="AB2349" i="59"/>
  <c r="AB2350" i="59"/>
  <c r="AB2351" i="59"/>
  <c r="AB2352" i="59"/>
  <c r="AB2353" i="59"/>
  <c r="AB2354" i="59"/>
  <c r="AB2355" i="59"/>
  <c r="AB2356" i="59"/>
  <c r="AB2357" i="59"/>
  <c r="AB2358" i="59"/>
  <c r="AB2359" i="59"/>
  <c r="AB2360" i="59"/>
  <c r="AB2361" i="59"/>
  <c r="AB2362" i="59"/>
  <c r="AB2363" i="59"/>
  <c r="AB2364" i="59"/>
  <c r="AB2365" i="59"/>
  <c r="AB2366" i="59"/>
  <c r="AB2367" i="59"/>
  <c r="AB2368" i="59"/>
  <c r="AB2369" i="59"/>
  <c r="AB2370" i="59"/>
  <c r="AB2371" i="59"/>
  <c r="AB2372" i="59"/>
  <c r="AB2373" i="59"/>
  <c r="AB2374" i="59"/>
  <c r="AB2375" i="59"/>
  <c r="AB2376" i="59"/>
  <c r="AB2377" i="59"/>
  <c r="AB2378" i="59"/>
  <c r="AB2379" i="59"/>
  <c r="AB2380" i="59"/>
  <c r="AB2381" i="59"/>
  <c r="AB2382" i="59"/>
  <c r="AB2383" i="59"/>
  <c r="AB2384" i="59"/>
  <c r="AB2385" i="59"/>
  <c r="AB2386" i="59"/>
  <c r="AB2387" i="59"/>
  <c r="AB2388" i="59"/>
  <c r="AB2389" i="59"/>
  <c r="AB2390" i="59"/>
  <c r="AB2391" i="59"/>
  <c r="AB2392" i="59"/>
  <c r="AB2393" i="59"/>
  <c r="AB2394" i="59"/>
  <c r="AB2395" i="59"/>
  <c r="AB2396" i="59"/>
  <c r="AB2397" i="59"/>
  <c r="AB2398" i="59"/>
  <c r="AB2399" i="59"/>
  <c r="AB2400" i="59"/>
  <c r="AB2401" i="59"/>
  <c r="AB2402" i="59"/>
  <c r="AB2403" i="59"/>
  <c r="AB2404" i="59"/>
  <c r="AB2405" i="59"/>
  <c r="AB2406" i="59"/>
  <c r="AB2407" i="59"/>
  <c r="AB2408" i="59"/>
  <c r="AB2409" i="59"/>
  <c r="AB2410" i="59"/>
  <c r="AB2411" i="59"/>
  <c r="AB2412" i="59"/>
  <c r="AB2413" i="59"/>
  <c r="AB2414" i="59"/>
  <c r="AB2415" i="59"/>
  <c r="AB2416" i="59"/>
  <c r="AB2417" i="59"/>
  <c r="AB2418" i="59"/>
  <c r="AB2419" i="59"/>
  <c r="AB2420" i="59"/>
  <c r="AB2421" i="59"/>
  <c r="AB2422" i="59"/>
  <c r="AB2423" i="59"/>
  <c r="AB2424" i="59"/>
  <c r="AB2425" i="59"/>
  <c r="AB2426" i="59"/>
  <c r="AB2427" i="59"/>
  <c r="AB2428" i="59"/>
  <c r="AB2429" i="59"/>
  <c r="AB2430" i="59"/>
  <c r="AB2431" i="59"/>
  <c r="AB2432" i="59"/>
  <c r="AB2433" i="59"/>
  <c r="AB2434" i="59"/>
  <c r="AB2435" i="59"/>
  <c r="AB2436" i="59"/>
  <c r="AB2437" i="59"/>
  <c r="AB2438" i="59"/>
  <c r="AB2439" i="59"/>
  <c r="AB2440" i="59"/>
  <c r="AB2441" i="59"/>
  <c r="AB2442" i="59"/>
  <c r="AB2443" i="59"/>
  <c r="AB2444" i="59"/>
  <c r="AB2445" i="59"/>
  <c r="AB2446" i="59"/>
  <c r="AB2447" i="59"/>
  <c r="AB2448" i="59"/>
  <c r="AB2449" i="59"/>
  <c r="AB2450" i="59"/>
  <c r="AB2451" i="59"/>
  <c r="AB2452" i="59"/>
  <c r="AB2453" i="59"/>
  <c r="AB2454" i="59"/>
  <c r="AB2455" i="59"/>
  <c r="AB2456" i="59"/>
  <c r="AB2457" i="59"/>
  <c r="AB2458" i="59"/>
  <c r="AB2459" i="59"/>
  <c r="AB2460" i="59"/>
  <c r="AB2461" i="59"/>
  <c r="AB2462" i="59"/>
  <c r="AB2463" i="59"/>
  <c r="AB2464" i="59"/>
  <c r="AB2465" i="59"/>
  <c r="AB2466" i="59"/>
  <c r="AB2467" i="59"/>
  <c r="AB2468" i="59"/>
  <c r="AB2469" i="59"/>
  <c r="AB2470" i="59"/>
  <c r="AB2471" i="59"/>
  <c r="AB2472" i="59"/>
  <c r="AB2473" i="59"/>
  <c r="AB2474" i="59"/>
  <c r="AB2475" i="59"/>
  <c r="AB2476" i="59"/>
  <c r="AB2477" i="59"/>
  <c r="AB2478" i="59"/>
  <c r="AB2479" i="59"/>
  <c r="AB2480" i="59"/>
  <c r="AB2481" i="59"/>
  <c r="AB2482" i="59"/>
  <c r="AB2483" i="59"/>
  <c r="AB2484" i="59"/>
  <c r="AB2485" i="59"/>
  <c r="AB2486" i="59"/>
  <c r="AB2487" i="59"/>
  <c r="AB2488" i="59"/>
  <c r="AB2489" i="59"/>
  <c r="AB2490" i="59"/>
  <c r="AB2491" i="59"/>
  <c r="AB2492" i="59"/>
  <c r="AB2493" i="59"/>
  <c r="AB2494" i="59"/>
  <c r="AB2495" i="59"/>
  <c r="AB2496" i="59"/>
  <c r="AB2497" i="59"/>
  <c r="AB2498" i="59"/>
  <c r="AB2499" i="59"/>
  <c r="AB2500" i="59"/>
  <c r="AB2501" i="59"/>
  <c r="AB2502" i="59"/>
  <c r="AB2503" i="59"/>
  <c r="AB2504" i="59"/>
  <c r="AB2505" i="59"/>
  <c r="AB2506" i="59"/>
  <c r="AB2507" i="59"/>
  <c r="AB2508" i="59"/>
  <c r="AB2509" i="59"/>
  <c r="AB2510" i="59"/>
  <c r="AB2511" i="59"/>
  <c r="AB2512" i="59"/>
  <c r="AB2513" i="59"/>
  <c r="AB2514" i="59"/>
  <c r="AB2515" i="59"/>
  <c r="AB2516" i="59"/>
  <c r="AB2517" i="59"/>
  <c r="AB2518" i="59"/>
  <c r="AB2519" i="59"/>
  <c r="AB2520" i="59"/>
  <c r="AB2521" i="59"/>
  <c r="AB2522" i="59"/>
  <c r="AB2523" i="59"/>
  <c r="AB2524" i="59"/>
  <c r="AB2525" i="59"/>
  <c r="AB2526" i="59"/>
  <c r="AB2527" i="59"/>
  <c r="AB2528" i="59"/>
  <c r="AB2529" i="59"/>
  <c r="AB2530" i="59"/>
  <c r="AB2531" i="59"/>
  <c r="AB2532" i="59"/>
  <c r="AB2533" i="59"/>
  <c r="AB2534" i="59"/>
  <c r="AB2535" i="59"/>
  <c r="AB2536" i="59"/>
  <c r="AB2537" i="59"/>
  <c r="AB2538" i="59"/>
  <c r="AB2539" i="59"/>
  <c r="AB2540" i="59"/>
  <c r="AB2541" i="59"/>
  <c r="AB2542" i="59"/>
  <c r="AB2543" i="59"/>
  <c r="AB2544" i="59"/>
  <c r="AB2545" i="59"/>
  <c r="AB2546" i="59"/>
  <c r="AB2547" i="59"/>
  <c r="AB2548" i="59"/>
  <c r="AB2549" i="59"/>
  <c r="AB2550" i="59"/>
  <c r="AB2551" i="59"/>
  <c r="AB2552" i="59"/>
  <c r="AB2553" i="59"/>
  <c r="AB2554" i="59"/>
  <c r="AB2555" i="59"/>
  <c r="AB2556" i="59"/>
  <c r="AB2557" i="59"/>
  <c r="AB2558" i="59"/>
  <c r="AB2559" i="59"/>
  <c r="AB2560" i="59"/>
  <c r="AB2561" i="59"/>
  <c r="AB2562" i="59"/>
  <c r="AB2563" i="59"/>
  <c r="AB2564" i="59"/>
  <c r="AB2565" i="59"/>
  <c r="AB2566" i="59"/>
  <c r="AB2567" i="59"/>
  <c r="AB2568" i="59"/>
  <c r="AB2569" i="59"/>
  <c r="AB2570" i="59"/>
  <c r="AB2571" i="59"/>
  <c r="AB2572" i="59"/>
  <c r="AB2573" i="59"/>
  <c r="AB2574" i="59"/>
  <c r="AB2575" i="59"/>
  <c r="AB2576" i="59"/>
  <c r="AB2577" i="59"/>
  <c r="AB2578" i="59"/>
  <c r="AB2579" i="59"/>
  <c r="AB2580" i="59"/>
  <c r="AB2581" i="59"/>
  <c r="AB2582" i="59"/>
  <c r="AB2583" i="59"/>
  <c r="AB2584" i="59"/>
  <c r="AB2585" i="59"/>
  <c r="AB2586" i="59"/>
  <c r="AB2587" i="59"/>
  <c r="AB2588" i="59"/>
  <c r="AB2589" i="59"/>
  <c r="AB2590" i="59"/>
  <c r="AB2591" i="59"/>
  <c r="AB2592" i="59"/>
  <c r="AB2593" i="59"/>
  <c r="AB2594" i="59"/>
  <c r="AB2595" i="59"/>
  <c r="AB2596" i="59"/>
  <c r="AB2597" i="59"/>
  <c r="AB2598" i="59"/>
  <c r="AB2599" i="59"/>
  <c r="AB2600" i="59"/>
  <c r="AB2601" i="59"/>
  <c r="AB2602" i="59"/>
  <c r="AB2603" i="59"/>
  <c r="AB2604" i="59"/>
  <c r="AB2605" i="59"/>
  <c r="AB2606" i="59"/>
  <c r="AB2607" i="59"/>
  <c r="AB2608" i="59"/>
  <c r="AB2609" i="59"/>
  <c r="AB2610" i="59"/>
  <c r="AB2611" i="59"/>
  <c r="AB2612" i="59"/>
  <c r="AB2613" i="59"/>
  <c r="AB2614" i="59"/>
  <c r="AB2615" i="59"/>
  <c r="AB2616" i="59"/>
  <c r="AB2617" i="59"/>
  <c r="AB2618" i="59"/>
  <c r="AB2619" i="59"/>
  <c r="AB2620" i="59"/>
  <c r="AB2621" i="59"/>
  <c r="AB2622" i="59"/>
  <c r="AB2623" i="59"/>
  <c r="AB2624" i="59"/>
  <c r="AB2625" i="59"/>
  <c r="AB2626" i="59"/>
  <c r="AB2627" i="59"/>
  <c r="AB2628" i="59"/>
  <c r="AB2629" i="59"/>
  <c r="AB2630" i="59"/>
  <c r="AB2631" i="59"/>
  <c r="AB2632" i="59"/>
  <c r="AB2633" i="59"/>
  <c r="AB2634" i="59"/>
  <c r="AB2635" i="59"/>
  <c r="AB2636" i="59"/>
  <c r="AB2637" i="59"/>
  <c r="AB2638" i="59"/>
  <c r="AB2639" i="59"/>
  <c r="AB2640" i="59"/>
  <c r="AB2641" i="59"/>
  <c r="AB2642" i="59"/>
  <c r="AB2643" i="59"/>
  <c r="AB2644" i="59"/>
  <c r="AB2645" i="59"/>
  <c r="AB2646" i="59"/>
  <c r="AB2647" i="59"/>
  <c r="AB2648" i="59"/>
  <c r="AB2649" i="59"/>
  <c r="AB2650" i="59"/>
  <c r="AB2651" i="59"/>
  <c r="AB2652" i="59"/>
  <c r="AB2653" i="59"/>
  <c r="AB2654" i="59"/>
  <c r="AB2655" i="59"/>
  <c r="AB2656" i="59"/>
  <c r="AB2657" i="59"/>
  <c r="AB2658" i="59"/>
  <c r="AB2659" i="59"/>
  <c r="AB2660" i="59"/>
  <c r="AB2661" i="59"/>
  <c r="AB2662" i="59"/>
  <c r="AB2663" i="59"/>
  <c r="AB2664" i="59"/>
  <c r="AB2665" i="59"/>
  <c r="AB2666" i="59"/>
  <c r="AB2667" i="59"/>
  <c r="AB2668" i="59"/>
  <c r="AB2669" i="59"/>
  <c r="AB2670" i="59"/>
  <c r="AB2671" i="59"/>
  <c r="AB2672" i="59"/>
  <c r="AB2673" i="59"/>
  <c r="AB2674" i="59"/>
  <c r="AB2675" i="59"/>
  <c r="AB2676" i="59"/>
  <c r="AB2677" i="59"/>
  <c r="AB2678" i="59"/>
  <c r="AB2679" i="59"/>
  <c r="AB2680" i="59"/>
  <c r="AB2681" i="59"/>
  <c r="AB2682" i="59"/>
  <c r="AB2683" i="59"/>
  <c r="AB2684" i="59"/>
  <c r="AB2685" i="59"/>
  <c r="AB2686" i="59"/>
  <c r="AB2687" i="59"/>
  <c r="AB2688" i="59"/>
  <c r="AB2689" i="59"/>
  <c r="AB2690" i="59"/>
  <c r="AB2691" i="59"/>
  <c r="AB2692" i="59"/>
  <c r="AB2693" i="59"/>
  <c r="AB2694" i="59"/>
  <c r="AB2695" i="59"/>
  <c r="AB2696" i="59"/>
  <c r="AB2697" i="59"/>
  <c r="AB2698" i="59"/>
  <c r="AB2699" i="59"/>
  <c r="AB2700" i="59"/>
  <c r="AB2701" i="59"/>
  <c r="AB2702" i="59"/>
  <c r="AB2703" i="59"/>
  <c r="AB2704" i="59"/>
  <c r="AB2705" i="59"/>
  <c r="AB2706" i="59"/>
  <c r="AB2707" i="59"/>
  <c r="AB2708" i="59"/>
  <c r="AB2709" i="59"/>
  <c r="AB2710" i="59"/>
  <c r="AB2711" i="59"/>
  <c r="AB2712" i="59"/>
  <c r="AB2713" i="59"/>
  <c r="AB2714" i="59"/>
  <c r="AB2715" i="59"/>
  <c r="AB2716" i="59"/>
  <c r="AB2717" i="59"/>
  <c r="AB2718" i="59"/>
  <c r="AB2719" i="59"/>
  <c r="AB2720" i="59"/>
  <c r="AB2721" i="59"/>
  <c r="AB2722" i="59"/>
  <c r="AB2723" i="59"/>
  <c r="AB2724" i="59"/>
  <c r="AB2725" i="59"/>
  <c r="AB2726" i="59"/>
  <c r="AB2727" i="59"/>
  <c r="AB2728" i="59"/>
  <c r="AB2729" i="59"/>
  <c r="AB2730" i="59"/>
  <c r="AB2731" i="59"/>
  <c r="AB2732" i="59"/>
  <c r="AB2733" i="59"/>
  <c r="AB2734" i="59"/>
  <c r="AB2735" i="59"/>
  <c r="AB2736" i="59"/>
  <c r="AB2737" i="59"/>
  <c r="AB2738" i="59"/>
  <c r="AB2739" i="59"/>
  <c r="AB2740" i="59"/>
  <c r="AB2741" i="59"/>
  <c r="AB2742" i="59"/>
  <c r="AB2743" i="59"/>
  <c r="AB2744" i="59"/>
  <c r="AB2745" i="59"/>
  <c r="AB2746" i="59"/>
  <c r="AB2747" i="59"/>
  <c r="AB2748" i="59"/>
  <c r="AB2749" i="59"/>
  <c r="AB2750" i="59"/>
  <c r="AB2751" i="59"/>
  <c r="AB2752" i="59"/>
  <c r="AB2753" i="59"/>
  <c r="AB2754" i="59"/>
  <c r="AB2755" i="59"/>
  <c r="AB2756" i="59"/>
  <c r="AB2757" i="59"/>
  <c r="AB2758" i="59"/>
  <c r="AB2759" i="59"/>
  <c r="AB2760" i="59"/>
  <c r="AB2761" i="59"/>
  <c r="AB2762" i="59"/>
  <c r="AB2763" i="59"/>
  <c r="AB2764" i="59"/>
  <c r="AB2765" i="59"/>
  <c r="AB2766" i="59"/>
  <c r="AB2767" i="59"/>
  <c r="AB2768" i="59"/>
  <c r="AB2769" i="59"/>
  <c r="AB2770" i="59"/>
  <c r="AB2771" i="59"/>
  <c r="AB2772" i="59"/>
  <c r="AB2773" i="59"/>
  <c r="AB2774" i="59"/>
  <c r="AB2775" i="59"/>
  <c r="AB2776" i="59"/>
  <c r="AB2777" i="59"/>
  <c r="AB2778" i="59"/>
  <c r="AB2779" i="59"/>
  <c r="AB2780" i="59"/>
  <c r="AB2781" i="59"/>
  <c r="AB2782" i="59"/>
  <c r="AB2783" i="59"/>
  <c r="AB2784" i="59"/>
  <c r="AB2785" i="59"/>
  <c r="AB2786" i="59"/>
  <c r="AB2787" i="59"/>
  <c r="AB2788" i="59"/>
  <c r="AB2789" i="59"/>
  <c r="AB2790" i="59"/>
  <c r="AB2791" i="59"/>
  <c r="AB2792" i="59"/>
  <c r="AB2793" i="59"/>
  <c r="AB2794" i="59"/>
  <c r="AB2795" i="59"/>
  <c r="AB2796" i="59"/>
  <c r="AB2797" i="59"/>
  <c r="AB2798" i="59"/>
  <c r="AB2799" i="59"/>
  <c r="AB2800" i="59"/>
  <c r="AB2801" i="59"/>
  <c r="AB2802" i="59"/>
  <c r="AB2803" i="59"/>
  <c r="AB2804" i="59"/>
  <c r="AB2805" i="59"/>
  <c r="AB2806" i="59"/>
  <c r="AB2807" i="59"/>
  <c r="AB2808" i="59"/>
  <c r="AB2809" i="59"/>
  <c r="AB2810" i="59"/>
  <c r="AB2811" i="59"/>
  <c r="AB2812" i="59"/>
  <c r="AB2813" i="59"/>
  <c r="AB2814" i="59"/>
  <c r="AB2815" i="59"/>
  <c r="AB2816" i="59"/>
  <c r="AB2817" i="59"/>
  <c r="AB2818" i="59"/>
  <c r="AB2819" i="59"/>
  <c r="AB2820" i="59"/>
  <c r="AB2821" i="59"/>
  <c r="AB2822" i="59"/>
  <c r="AB2823" i="59"/>
  <c r="AB2824" i="59"/>
  <c r="AB2825" i="59"/>
  <c r="AB2826" i="59"/>
  <c r="AB2827" i="59"/>
  <c r="AB2828" i="59"/>
  <c r="AB2829" i="59"/>
  <c r="AB2830" i="59"/>
  <c r="AB2831" i="59"/>
  <c r="AB2832" i="59"/>
  <c r="AB2833" i="59"/>
  <c r="AB2834" i="59"/>
  <c r="AB2835" i="59"/>
  <c r="AB2836" i="59"/>
  <c r="AB2837" i="59"/>
  <c r="AB2838" i="59"/>
  <c r="AB2839" i="59"/>
  <c r="AB2840" i="59"/>
  <c r="AB2841" i="59"/>
  <c r="AB2842" i="59"/>
  <c r="AB2843" i="59"/>
  <c r="AB2844" i="59"/>
  <c r="AB2845" i="59"/>
  <c r="AB2846" i="59"/>
  <c r="AB2847" i="59"/>
  <c r="AB2848" i="59"/>
  <c r="AB2849" i="59"/>
  <c r="AB2850" i="59"/>
  <c r="AB2851" i="59"/>
  <c r="AB2852" i="59"/>
  <c r="AB2853" i="59"/>
  <c r="AB2854" i="59"/>
  <c r="AB2855" i="59"/>
  <c r="AB2856" i="59"/>
  <c r="AB2857" i="59"/>
  <c r="AB2858" i="59"/>
  <c r="AB2859" i="59"/>
  <c r="AB2860" i="59"/>
  <c r="AB2861" i="59"/>
  <c r="AB2862" i="59"/>
  <c r="AB2863" i="59"/>
  <c r="AB2864" i="59"/>
  <c r="AB2865" i="59"/>
  <c r="AB2866" i="59"/>
  <c r="AB2867" i="59"/>
  <c r="AB2868" i="59"/>
  <c r="AB2869" i="59"/>
  <c r="AB2870" i="59"/>
  <c r="AB2871" i="59"/>
  <c r="AB2872" i="59"/>
  <c r="AB2873" i="59"/>
  <c r="AB2874" i="59"/>
  <c r="AB2875" i="59"/>
  <c r="AB2876" i="59"/>
  <c r="AB2877" i="59"/>
  <c r="AB2878" i="59"/>
  <c r="AB2879" i="59"/>
  <c r="AB2880" i="59"/>
  <c r="AB2881" i="59"/>
  <c r="AB2882" i="59"/>
  <c r="AB2883" i="59"/>
  <c r="AB2884" i="59"/>
  <c r="AB2885" i="59"/>
  <c r="AB2886" i="59"/>
  <c r="AB2887" i="59"/>
  <c r="AB2888" i="59"/>
  <c r="AB2889" i="59"/>
  <c r="AB2890" i="59"/>
  <c r="AB2891" i="59"/>
  <c r="AB2892" i="59"/>
  <c r="AB2893" i="59"/>
  <c r="AB2894" i="59"/>
  <c r="AB2895" i="59"/>
  <c r="AB2896" i="59"/>
  <c r="AB2897" i="59"/>
  <c r="AB2898" i="59"/>
  <c r="AB2899" i="59"/>
  <c r="AB2900" i="59"/>
  <c r="AB2901" i="59"/>
  <c r="AB2902" i="59"/>
  <c r="AB2903" i="59"/>
  <c r="AB2904" i="59"/>
  <c r="AB2905" i="59"/>
  <c r="AB2906" i="59"/>
  <c r="AB2907" i="59"/>
  <c r="AB2908" i="59"/>
  <c r="AB2909" i="59"/>
  <c r="AB2910" i="59"/>
  <c r="AB2911" i="59"/>
  <c r="AB2912" i="59"/>
  <c r="AB2913" i="59"/>
  <c r="AB2914" i="59"/>
  <c r="AB2915" i="59"/>
  <c r="AB2916" i="59"/>
  <c r="AB2917" i="59"/>
  <c r="AB2918" i="59"/>
  <c r="AB2919" i="59"/>
  <c r="AB2920" i="59"/>
  <c r="AB2921" i="59"/>
  <c r="AB2922" i="59"/>
  <c r="AB2923" i="59"/>
  <c r="AB2924" i="59"/>
  <c r="AB2925" i="59"/>
  <c r="AB2926" i="59"/>
  <c r="AB2927" i="59"/>
  <c r="AB2928" i="59"/>
  <c r="AB2929" i="59"/>
  <c r="AB2930" i="59"/>
  <c r="AB2931" i="59"/>
  <c r="AB2932" i="59"/>
  <c r="AB2933" i="59"/>
  <c r="AB2934" i="59"/>
  <c r="AB2935" i="59"/>
  <c r="AB2936" i="59"/>
  <c r="AB2937" i="59"/>
  <c r="AB2938" i="59"/>
  <c r="AB2939" i="59"/>
  <c r="AB2940" i="59"/>
  <c r="AB2941" i="59"/>
  <c r="AB2942" i="59"/>
  <c r="AB2943" i="59"/>
  <c r="AB2944" i="59"/>
  <c r="AB2945" i="59"/>
  <c r="AB2946" i="59"/>
  <c r="AB2947" i="59"/>
  <c r="AB2948" i="59"/>
  <c r="AB2949" i="59"/>
  <c r="AB2950" i="59"/>
  <c r="AB2951" i="59"/>
  <c r="AB2952" i="59"/>
  <c r="AB2953" i="59"/>
  <c r="AB2954" i="59"/>
  <c r="AB2955" i="59"/>
  <c r="AB2956" i="59"/>
  <c r="AB2957" i="59"/>
  <c r="AB2958" i="59"/>
  <c r="AB2959" i="59"/>
  <c r="AB2960" i="59"/>
  <c r="AB2961" i="59"/>
  <c r="AB2962" i="59"/>
  <c r="AB2963" i="59"/>
  <c r="AB2964" i="59"/>
  <c r="AB2965" i="59"/>
  <c r="AB2966" i="59"/>
  <c r="AB2967" i="59"/>
  <c r="AB2968" i="59"/>
  <c r="AB2969" i="59"/>
  <c r="AB2970" i="59"/>
  <c r="AB2971" i="59"/>
  <c r="AB2972" i="59"/>
  <c r="AB2973" i="59"/>
  <c r="AB2974" i="59"/>
  <c r="AB2975" i="59"/>
  <c r="AB2976" i="59"/>
  <c r="AB2977" i="59"/>
  <c r="AB2978" i="59"/>
  <c r="AB2979" i="59"/>
  <c r="AB2980" i="59"/>
  <c r="AB2981" i="59"/>
  <c r="AB2982" i="59"/>
  <c r="AB2983" i="59"/>
  <c r="AB2984" i="59"/>
  <c r="AB2985" i="59"/>
  <c r="AB2986" i="59"/>
  <c r="AB2987" i="59"/>
  <c r="AB2988" i="59"/>
  <c r="AB2989" i="59"/>
  <c r="AB2990" i="59"/>
  <c r="AB2991" i="59"/>
  <c r="AB2992" i="59"/>
  <c r="AB2993" i="59"/>
  <c r="AB2994" i="59"/>
  <c r="AB2995" i="59"/>
  <c r="AB2996" i="59"/>
  <c r="AB2997" i="59"/>
  <c r="AB2998" i="59"/>
  <c r="AB2999" i="59"/>
  <c r="AB3000" i="59"/>
  <c r="AB3001" i="59"/>
  <c r="AB3002" i="59"/>
  <c r="AB3003" i="59"/>
  <c r="AB3004" i="59"/>
  <c r="AB3005" i="59"/>
  <c r="AB3006" i="59"/>
  <c r="AB3007" i="59"/>
  <c r="AB3008" i="59"/>
  <c r="AB3009" i="59"/>
  <c r="AB3010" i="59"/>
  <c r="AB3011" i="59"/>
  <c r="AB3012" i="59"/>
  <c r="AB3013" i="59"/>
  <c r="AB3014" i="59"/>
  <c r="AB3015" i="59"/>
  <c r="AB3016" i="59"/>
  <c r="AB3017" i="59"/>
  <c r="AB3018" i="59"/>
  <c r="AB3019" i="59"/>
  <c r="AB3020" i="59"/>
  <c r="AB3021" i="59"/>
  <c r="AB3022" i="59"/>
  <c r="AB3023" i="59"/>
  <c r="AB3024" i="59"/>
  <c r="AB3025" i="59"/>
  <c r="AB3026" i="59"/>
  <c r="AB3027" i="59"/>
  <c r="AB3028" i="59"/>
  <c r="AB3029" i="59"/>
  <c r="AB3030" i="59"/>
  <c r="AB3031" i="59"/>
  <c r="AB3032" i="59"/>
  <c r="AB3033" i="59"/>
  <c r="AB3034" i="59"/>
  <c r="AB3035" i="59"/>
  <c r="AB3036" i="59"/>
  <c r="AB3037" i="59"/>
  <c r="AB3038" i="59"/>
  <c r="AB3039" i="59"/>
  <c r="AB3040" i="59"/>
  <c r="AB3041" i="59"/>
  <c r="AB3042" i="59"/>
  <c r="AB3043" i="59"/>
  <c r="AB3044" i="59"/>
  <c r="AB3045" i="59"/>
  <c r="AB3046" i="59"/>
  <c r="AB3047" i="59"/>
  <c r="AB3048" i="59"/>
  <c r="AB3049" i="59"/>
  <c r="AB3050" i="59"/>
  <c r="AB3051" i="59"/>
  <c r="AB3052" i="59"/>
  <c r="AB3053" i="59"/>
  <c r="AB3054" i="59"/>
  <c r="AB3055" i="59"/>
  <c r="AB3056" i="59"/>
  <c r="AB3057" i="59"/>
  <c r="AB3058" i="59"/>
  <c r="AB3059" i="59"/>
  <c r="AB3060" i="59"/>
  <c r="AB3061" i="59"/>
  <c r="AB3062" i="59"/>
  <c r="AB3063" i="59"/>
  <c r="AB3064" i="59"/>
  <c r="AB3065" i="59"/>
  <c r="AB3066" i="59"/>
  <c r="AB3067" i="59"/>
  <c r="AB3068" i="59"/>
  <c r="AB3069" i="59"/>
  <c r="AB3070" i="59"/>
  <c r="AB3071" i="59"/>
  <c r="AB3072" i="59"/>
  <c r="AB3073" i="59"/>
  <c r="AB3074" i="59"/>
  <c r="AB3075" i="59"/>
  <c r="AB3076" i="59"/>
  <c r="AB3077" i="59"/>
  <c r="AB3078" i="59"/>
  <c r="AB3079" i="59"/>
  <c r="AB3080" i="59"/>
  <c r="AB3081" i="59"/>
  <c r="AB3082" i="59"/>
  <c r="AB3083" i="59"/>
  <c r="AB3084" i="59"/>
  <c r="AB3085" i="59"/>
  <c r="AB3086" i="59"/>
  <c r="AB3087" i="59"/>
  <c r="AB3088" i="59"/>
  <c r="AB3089" i="59"/>
  <c r="AB3090" i="59"/>
  <c r="AB3091" i="59"/>
  <c r="AB3092" i="59"/>
  <c r="AB3093" i="59"/>
  <c r="AB3094" i="59"/>
  <c r="AB3095" i="59"/>
  <c r="AB3096" i="59"/>
  <c r="AB3097" i="59"/>
  <c r="AB3098" i="59"/>
  <c r="AB3099" i="59"/>
  <c r="AB3100" i="59"/>
  <c r="AB3101" i="59"/>
  <c r="AB3102" i="59"/>
  <c r="AB3103" i="59"/>
  <c r="AB3104" i="59"/>
  <c r="AB3105" i="59"/>
  <c r="AB3106" i="59"/>
  <c r="AB3107" i="59"/>
  <c r="AB3108" i="59"/>
  <c r="AB3109" i="59"/>
  <c r="AB3110" i="59"/>
  <c r="AB3111" i="59"/>
  <c r="AB3112" i="59"/>
  <c r="AB3113" i="59"/>
  <c r="AB3114" i="59"/>
  <c r="AB3115" i="59"/>
  <c r="AB3116" i="59"/>
  <c r="AB3117" i="59"/>
  <c r="AB3118" i="59"/>
  <c r="AB3119" i="59"/>
  <c r="AB3120" i="59"/>
  <c r="AB3121" i="59"/>
  <c r="AB3122" i="59"/>
  <c r="AB3123" i="59"/>
  <c r="AB3124" i="59"/>
  <c r="AB3125" i="59"/>
  <c r="AB3126" i="59"/>
  <c r="AB3127" i="59"/>
  <c r="AB3128" i="59"/>
  <c r="AB3129" i="59"/>
  <c r="AB3130" i="59"/>
  <c r="AB3131" i="59"/>
  <c r="AB3132" i="59"/>
  <c r="AB3133" i="59"/>
  <c r="AB3134" i="59"/>
  <c r="AB3135" i="59"/>
  <c r="AB3136" i="59"/>
  <c r="AB3137" i="59"/>
  <c r="AB3138" i="59"/>
  <c r="AB3139" i="59"/>
  <c r="AB3140" i="59"/>
  <c r="AB3141" i="59"/>
  <c r="AB3142" i="59"/>
  <c r="AB3143" i="59"/>
  <c r="AB3144" i="59"/>
  <c r="AB3145" i="59"/>
  <c r="AB3146" i="59"/>
  <c r="AB3147" i="59"/>
  <c r="AB3148" i="59"/>
  <c r="AB3149" i="59"/>
  <c r="AB3150" i="59"/>
  <c r="AB3151" i="59"/>
  <c r="AB3152" i="59"/>
  <c r="AB3153" i="59"/>
  <c r="AB3154" i="59"/>
  <c r="AB3155" i="59"/>
  <c r="AB3156" i="59"/>
  <c r="AB3157" i="59"/>
  <c r="AB3158" i="59"/>
  <c r="AB3159" i="59"/>
  <c r="AB3160" i="59"/>
  <c r="AB3161" i="59"/>
  <c r="AB3162" i="59"/>
  <c r="AB3163" i="59"/>
  <c r="AB3164" i="59"/>
  <c r="AB3165" i="59"/>
  <c r="AB3166" i="59"/>
  <c r="AB3167" i="59"/>
  <c r="AB3168" i="59"/>
  <c r="AB3169" i="59"/>
  <c r="AB3170" i="59"/>
  <c r="AB3171" i="59"/>
  <c r="AB3172" i="59"/>
  <c r="AB3173" i="59"/>
  <c r="AB3174" i="59"/>
  <c r="AB3175" i="59"/>
  <c r="AB3176" i="59"/>
  <c r="AB3177" i="59"/>
  <c r="AB3178" i="59"/>
  <c r="AB3179" i="59"/>
  <c r="AB3180" i="59"/>
  <c r="AB3181" i="59"/>
  <c r="AB3182" i="59"/>
  <c r="AB3183" i="59"/>
  <c r="AB3184" i="59"/>
  <c r="AB3185" i="59"/>
  <c r="AB3186" i="59"/>
  <c r="AB3187" i="59"/>
  <c r="AB3188" i="59"/>
  <c r="AB3189" i="59"/>
  <c r="AB3190" i="59"/>
  <c r="AB3191" i="59"/>
  <c r="AB3192" i="59"/>
  <c r="AB3193" i="59"/>
  <c r="AB3194" i="59"/>
  <c r="AB3195" i="59"/>
  <c r="AB3196" i="59"/>
  <c r="AB3197" i="59"/>
  <c r="AB3198" i="59"/>
  <c r="AB3199" i="59"/>
  <c r="AB3200" i="59"/>
  <c r="AB3201" i="59"/>
  <c r="AB3202" i="59"/>
  <c r="AB3203" i="59"/>
  <c r="AB3204" i="59"/>
  <c r="AB3205" i="59"/>
  <c r="AB3206" i="59"/>
  <c r="AB3207" i="59"/>
  <c r="AB3208" i="59"/>
  <c r="AB3209" i="59"/>
  <c r="AB3210" i="59"/>
  <c r="AB3211" i="59"/>
  <c r="AB3212" i="59"/>
  <c r="AB3213" i="59"/>
  <c r="AB3214" i="59"/>
  <c r="AB3215" i="59"/>
  <c r="AB3216" i="59"/>
  <c r="AB3217" i="59"/>
  <c r="AB3218" i="59"/>
  <c r="AB3219" i="59"/>
  <c r="AB3220" i="59"/>
  <c r="AB3221" i="59"/>
  <c r="AB3222" i="59"/>
  <c r="AB3223" i="59"/>
  <c r="AB3224" i="59"/>
  <c r="AB3225" i="59"/>
  <c r="AB3226" i="59"/>
  <c r="AB3227" i="59"/>
  <c r="AB3228" i="59"/>
  <c r="AB3229" i="59"/>
  <c r="AB3230" i="59"/>
  <c r="AB3231" i="59"/>
  <c r="AB3232" i="59"/>
  <c r="AB3233" i="59"/>
  <c r="AB3234" i="59"/>
  <c r="AB3235" i="59"/>
  <c r="AB3236" i="59"/>
  <c r="AB3237" i="59"/>
  <c r="AB3238" i="59"/>
  <c r="AB3239" i="59"/>
  <c r="AB3240" i="59"/>
  <c r="AB3241" i="59"/>
  <c r="AB3242" i="59"/>
  <c r="AB3243" i="59"/>
  <c r="AB3244" i="59"/>
  <c r="AB3245" i="59"/>
  <c r="AB3246" i="59"/>
  <c r="AB3247" i="59"/>
  <c r="AB3248" i="59"/>
  <c r="AB3249" i="59"/>
  <c r="AB3250" i="59"/>
  <c r="AB3251" i="59"/>
  <c r="AB3252" i="59"/>
  <c r="AB3253" i="59"/>
  <c r="AB3254" i="59"/>
  <c r="AB3255" i="59"/>
  <c r="AB3256" i="59"/>
  <c r="AB3257" i="59"/>
  <c r="AB3258" i="59"/>
  <c r="AB3259" i="59"/>
  <c r="AB3260" i="59"/>
  <c r="AB3261" i="59"/>
  <c r="AB3262" i="59"/>
  <c r="AB3263" i="59"/>
  <c r="AB3264" i="59"/>
  <c r="AB3265" i="59"/>
  <c r="AB3266" i="59"/>
  <c r="AB3267" i="59"/>
  <c r="AB3268" i="59"/>
  <c r="AB3269" i="59"/>
  <c r="AB3270" i="59"/>
  <c r="AB3271" i="59"/>
  <c r="AB3272" i="59"/>
  <c r="AB3273" i="59"/>
  <c r="AB3274" i="59"/>
  <c r="AB3275" i="59"/>
  <c r="AB3276" i="59"/>
  <c r="AB3277" i="59"/>
  <c r="AB3278" i="59"/>
  <c r="AB3279" i="59"/>
  <c r="AB3280" i="59"/>
  <c r="AB3281" i="59"/>
  <c r="AB3282" i="59"/>
  <c r="AB3283" i="59"/>
  <c r="AB3284" i="59"/>
  <c r="AB3285" i="59"/>
  <c r="AB3286" i="59"/>
  <c r="AB3287" i="59"/>
  <c r="AB3288" i="59"/>
  <c r="AB3289" i="59"/>
  <c r="AB3290" i="59"/>
  <c r="AB3291" i="59"/>
  <c r="AB3292" i="59"/>
  <c r="AB3293" i="59"/>
  <c r="AB3294" i="59"/>
  <c r="AB3295" i="59"/>
  <c r="AB3296" i="59"/>
  <c r="AB3297" i="59"/>
  <c r="AB3298" i="59"/>
  <c r="AB3299" i="59"/>
  <c r="AB3300" i="59"/>
  <c r="AB3301" i="59"/>
  <c r="AB3302" i="59"/>
  <c r="AB3303" i="59"/>
  <c r="AB3304" i="59"/>
  <c r="AB3305" i="59"/>
  <c r="AB3306" i="59"/>
  <c r="AB3307" i="59"/>
  <c r="AB3308" i="59"/>
  <c r="AB3309" i="59"/>
  <c r="AB3310" i="59"/>
  <c r="AB3311" i="59"/>
  <c r="AB3312" i="59"/>
  <c r="AB3313" i="59"/>
  <c r="AB3314" i="59"/>
  <c r="AB3315" i="59"/>
  <c r="AB3316" i="59"/>
  <c r="AB3317" i="59"/>
  <c r="AB3318" i="59"/>
  <c r="AB3319" i="59"/>
  <c r="AB3320" i="59"/>
  <c r="AB3321" i="59"/>
  <c r="AB3322" i="59"/>
  <c r="AB3323" i="59"/>
  <c r="AB3324" i="59"/>
  <c r="AB3325" i="59"/>
  <c r="AB3326" i="59"/>
  <c r="AB3327" i="59"/>
  <c r="AB3328" i="59"/>
  <c r="AB3329" i="59"/>
  <c r="AB3330" i="59"/>
  <c r="AB3331" i="59"/>
  <c r="AB3332" i="59"/>
  <c r="AB3333" i="59"/>
  <c r="AB3334" i="59"/>
  <c r="AB3335" i="59"/>
  <c r="AB3336" i="59"/>
  <c r="AB3337" i="59"/>
  <c r="AB3338" i="59"/>
  <c r="AB3339" i="59"/>
  <c r="AB3340" i="59"/>
  <c r="AB3341" i="59"/>
  <c r="AB3342" i="59"/>
  <c r="AB3343" i="59"/>
  <c r="AB3344" i="59"/>
  <c r="AB3345" i="59"/>
  <c r="AB3346" i="59"/>
  <c r="AB3347" i="59"/>
  <c r="AB3348" i="59"/>
  <c r="AB3349" i="59"/>
  <c r="AB3350" i="59"/>
  <c r="AB3351" i="59"/>
  <c r="AB3352" i="59"/>
  <c r="AB3353" i="59"/>
  <c r="AB3354" i="59"/>
  <c r="AB3355" i="59"/>
  <c r="AB3356" i="59"/>
  <c r="AB3357" i="59"/>
  <c r="AB3358" i="59"/>
  <c r="AB3359" i="59"/>
  <c r="AB3360" i="59"/>
  <c r="AB3361" i="59"/>
  <c r="AB3362" i="59"/>
  <c r="AB3363" i="59"/>
  <c r="AB3364" i="59"/>
  <c r="AB3365" i="59"/>
  <c r="AB3366" i="59"/>
  <c r="AB3367" i="59"/>
  <c r="AB3368" i="59"/>
  <c r="AB3369" i="59"/>
  <c r="AB3370" i="59"/>
  <c r="AB3371" i="59"/>
  <c r="AB3372" i="59"/>
  <c r="AB3373" i="59"/>
  <c r="AB3374" i="59"/>
  <c r="AB3375" i="59"/>
  <c r="AB3376" i="59"/>
  <c r="AB3377" i="59"/>
  <c r="AB3378" i="59"/>
  <c r="AB3379" i="59"/>
  <c r="AB3380" i="59"/>
  <c r="AB3381" i="59"/>
  <c r="AB3382" i="59"/>
  <c r="AB3383" i="59"/>
  <c r="AB3384" i="59"/>
  <c r="AB3385" i="59"/>
  <c r="AB3386" i="59"/>
  <c r="AB3387" i="59"/>
  <c r="AB3388" i="59"/>
  <c r="AB3389" i="59"/>
  <c r="AB3390" i="59"/>
  <c r="AB3391" i="59"/>
  <c r="AB3392" i="59"/>
  <c r="AB3393" i="59"/>
  <c r="AB3394" i="59"/>
  <c r="AB3395" i="59"/>
  <c r="AB3396" i="59"/>
  <c r="AB3397" i="59"/>
  <c r="AB3398" i="59"/>
  <c r="AB3399" i="59"/>
  <c r="AB3400" i="59"/>
  <c r="AB3401" i="59"/>
  <c r="AB3402" i="59"/>
  <c r="AB3403" i="59"/>
  <c r="AB3404" i="59"/>
  <c r="AB3405" i="59"/>
  <c r="AB3406" i="59"/>
  <c r="AB3407" i="59"/>
  <c r="AB3408" i="59"/>
  <c r="AB3409" i="59"/>
  <c r="AB3410" i="59"/>
  <c r="AB3411" i="59"/>
  <c r="AB3412" i="59"/>
  <c r="AB3413" i="59"/>
  <c r="AB3414" i="59"/>
  <c r="AB3415" i="59"/>
  <c r="AB3416" i="59"/>
  <c r="AB3417" i="59"/>
  <c r="AB3418" i="59"/>
  <c r="AB3419" i="59"/>
  <c r="AB3420" i="59"/>
  <c r="AB3421" i="59"/>
  <c r="AB3422" i="59"/>
  <c r="AB3423" i="59"/>
  <c r="AB3424" i="59"/>
  <c r="AB3425" i="59"/>
  <c r="AB3426" i="59"/>
  <c r="AB3427" i="59"/>
  <c r="AB3428" i="59"/>
  <c r="AB3429" i="59"/>
  <c r="AB3430" i="59"/>
  <c r="AB3431" i="59"/>
  <c r="AB3432" i="59"/>
  <c r="AB3433" i="59"/>
  <c r="AB3434" i="59"/>
  <c r="AB3435" i="59"/>
  <c r="AB3436" i="59"/>
  <c r="AB3437" i="59"/>
  <c r="AB3438" i="59"/>
  <c r="AB3439" i="59"/>
  <c r="AB3440" i="59"/>
  <c r="AB3441" i="59"/>
  <c r="AB3442" i="59"/>
  <c r="AB3443" i="59"/>
  <c r="AB3444" i="59"/>
  <c r="AB3445" i="59"/>
  <c r="AB3446" i="59"/>
  <c r="AB3447" i="59"/>
  <c r="AB3448" i="59"/>
  <c r="AB3449" i="59"/>
  <c r="AB3450" i="59"/>
  <c r="AB3451" i="59"/>
  <c r="AB3452" i="59"/>
  <c r="AB3453" i="59"/>
  <c r="AB3454" i="59"/>
  <c r="AB3455" i="59"/>
  <c r="AB3456" i="59"/>
  <c r="AB3457" i="59"/>
  <c r="AB3458" i="59"/>
  <c r="AB3459" i="59"/>
  <c r="AB3460" i="59"/>
  <c r="AB3461" i="59"/>
  <c r="AB3462" i="59"/>
  <c r="AB3463" i="59"/>
  <c r="AB3464" i="59"/>
  <c r="AB3465" i="59"/>
  <c r="AB3466" i="59"/>
  <c r="AB3467" i="59"/>
  <c r="AB3468" i="59"/>
  <c r="AB3469" i="59"/>
  <c r="AB3470" i="59"/>
  <c r="AB3471" i="59"/>
  <c r="AB3472" i="59"/>
  <c r="AB3473" i="59"/>
  <c r="AB3474" i="59"/>
  <c r="AB3475" i="59"/>
  <c r="AB3476" i="59"/>
  <c r="AB3477" i="59"/>
  <c r="AB3478" i="59"/>
  <c r="AB3479" i="59"/>
  <c r="AB3480" i="59"/>
  <c r="AB3481" i="59"/>
  <c r="AB3482" i="59"/>
  <c r="AB3483" i="59"/>
  <c r="AB3484" i="59"/>
  <c r="AB3485" i="59"/>
  <c r="AB3486" i="59"/>
  <c r="AB3487" i="59"/>
  <c r="AB3488" i="59"/>
  <c r="AB3489" i="59"/>
  <c r="AB3490" i="59"/>
  <c r="AB3491" i="59"/>
  <c r="AB3492" i="59"/>
  <c r="AB3493" i="59"/>
  <c r="AB3494" i="59"/>
  <c r="AB3495" i="59"/>
  <c r="AB3496" i="59"/>
  <c r="AB3497" i="59"/>
  <c r="AB3498" i="59"/>
  <c r="AB3499" i="59"/>
  <c r="AB3500" i="59"/>
  <c r="AB3501" i="59"/>
  <c r="AB3502" i="59"/>
  <c r="AB3503" i="59"/>
  <c r="AB3504" i="59"/>
  <c r="AB3505" i="59"/>
  <c r="AB3506" i="59"/>
  <c r="AB3507" i="59"/>
  <c r="AB3508" i="59"/>
  <c r="AB3509" i="59"/>
  <c r="AB3510" i="59"/>
  <c r="AB3511" i="59"/>
  <c r="AB3512" i="59"/>
  <c r="AB3513" i="59"/>
  <c r="AB3514" i="59"/>
  <c r="AB3515" i="59"/>
  <c r="AB3516" i="59"/>
  <c r="AB3517" i="59"/>
  <c r="AB3518" i="59"/>
  <c r="AB3519" i="59"/>
  <c r="AB3520" i="59"/>
  <c r="AB3521" i="59"/>
  <c r="AB3522" i="59"/>
  <c r="AB3523" i="59"/>
  <c r="AB3524" i="59"/>
  <c r="AB3525" i="59"/>
  <c r="AB3526" i="59"/>
  <c r="AB3527" i="59"/>
  <c r="AB3528" i="59"/>
  <c r="AB3529" i="59"/>
  <c r="AB3530" i="59"/>
  <c r="AB3531" i="59"/>
  <c r="AB3532" i="59"/>
  <c r="AB3533" i="59"/>
  <c r="AB3534" i="59"/>
  <c r="AB3535" i="59"/>
  <c r="AB3536" i="59"/>
  <c r="AB3537" i="59"/>
  <c r="AB3538" i="59"/>
  <c r="AB3539" i="59"/>
  <c r="AB3540" i="59"/>
  <c r="AB3541" i="59"/>
  <c r="AB3542" i="59"/>
  <c r="AB3543" i="59"/>
  <c r="AB3544" i="59"/>
  <c r="AB3545" i="59"/>
  <c r="AB3546" i="59"/>
  <c r="AB3547" i="59"/>
  <c r="AB3548" i="59"/>
  <c r="AB3549" i="59"/>
  <c r="AB3550" i="59"/>
  <c r="AB3551" i="59"/>
  <c r="AB3552" i="59"/>
  <c r="AB3553" i="59"/>
  <c r="AB3554" i="59"/>
  <c r="AB3555" i="59"/>
  <c r="AB3556" i="59"/>
  <c r="AB3557" i="59"/>
  <c r="AB3558" i="59"/>
  <c r="AB3559" i="59"/>
  <c r="AB3560" i="59"/>
  <c r="AB3561" i="59"/>
  <c r="AB3562" i="59"/>
  <c r="AB3563" i="59"/>
  <c r="AB3564" i="59"/>
  <c r="AB3565" i="59"/>
  <c r="AB3566" i="59"/>
  <c r="AB3567" i="59"/>
  <c r="AB3568" i="59"/>
  <c r="AB3569" i="59"/>
  <c r="AB3570" i="59"/>
  <c r="AB3571" i="59"/>
  <c r="AB3572" i="59"/>
  <c r="AB3573" i="59"/>
  <c r="AB3574" i="59"/>
  <c r="AB3575" i="59"/>
  <c r="AB3576" i="59"/>
  <c r="AB3577" i="59"/>
  <c r="AB3578" i="59"/>
  <c r="AB3579" i="59"/>
  <c r="AB3580" i="59"/>
  <c r="AB3581" i="59"/>
  <c r="AB3582" i="59"/>
  <c r="AB3583" i="59"/>
  <c r="AB3584" i="59"/>
  <c r="AB3585" i="59"/>
  <c r="AB3586" i="59"/>
  <c r="AB3587" i="59"/>
  <c r="AB3588" i="59"/>
  <c r="AB3589" i="59"/>
  <c r="AB3590" i="59"/>
  <c r="AB3591" i="59"/>
  <c r="AB3592" i="59"/>
  <c r="AB3593" i="59"/>
  <c r="AB3594" i="59"/>
  <c r="AB3595" i="59"/>
  <c r="AB3596" i="59"/>
  <c r="AB3597" i="59"/>
  <c r="AB3598" i="59"/>
  <c r="AB3599" i="59"/>
  <c r="AB3600" i="59"/>
  <c r="AB3601" i="59"/>
  <c r="AB3602" i="59"/>
  <c r="AB3603" i="59"/>
  <c r="AB3604" i="59"/>
  <c r="AB3605" i="59"/>
  <c r="AB3606" i="59"/>
  <c r="AB3607" i="59"/>
  <c r="AB3608" i="59"/>
  <c r="AB3609" i="59"/>
  <c r="AB3610" i="59"/>
  <c r="AB3611" i="59"/>
  <c r="AB3612" i="59"/>
  <c r="AB3613" i="59"/>
  <c r="AB3614" i="59"/>
  <c r="AB3615" i="59"/>
  <c r="AB3616" i="59"/>
  <c r="AB3617" i="59"/>
  <c r="AB3618" i="59"/>
  <c r="AB3619" i="59"/>
  <c r="AB3620" i="59"/>
  <c r="AB3621" i="59"/>
  <c r="AB3622" i="59"/>
  <c r="AB3623" i="59"/>
  <c r="AB3624" i="59"/>
  <c r="AB3625" i="59"/>
  <c r="AB3626" i="59"/>
  <c r="AB3627" i="59"/>
  <c r="AB3628" i="59"/>
  <c r="AB3629" i="59"/>
  <c r="AB3630" i="59"/>
  <c r="AB3631" i="59"/>
  <c r="AB3632" i="59"/>
  <c r="AB3633" i="59"/>
  <c r="AB3634" i="59"/>
  <c r="AB3635" i="59"/>
  <c r="AB3636" i="59"/>
  <c r="AB3637" i="59"/>
  <c r="AB3638" i="59"/>
  <c r="AB3639" i="59"/>
  <c r="AB3640" i="59"/>
  <c r="AB3641" i="59"/>
  <c r="AB3642" i="59"/>
  <c r="AB3643" i="59"/>
  <c r="AB3644" i="59"/>
  <c r="AB3645" i="59"/>
  <c r="AB3646" i="59"/>
  <c r="AB3647" i="59"/>
  <c r="AB3648" i="59"/>
  <c r="AB3649" i="59"/>
  <c r="AB3650" i="59"/>
  <c r="AB3651" i="59"/>
  <c r="AB3652" i="59"/>
  <c r="AB3653" i="59"/>
  <c r="AB3654" i="59"/>
  <c r="AB3655" i="59"/>
  <c r="AB3656" i="59"/>
  <c r="AB3657" i="59"/>
  <c r="AB3658" i="59"/>
  <c r="AB3659" i="59"/>
  <c r="AB3660" i="59"/>
  <c r="AB3661" i="59"/>
  <c r="AB3662" i="59"/>
  <c r="AB3663" i="59"/>
  <c r="AB3664" i="59"/>
  <c r="AB3665" i="59"/>
  <c r="AB3666" i="59"/>
  <c r="AB3667" i="59"/>
  <c r="AB3668" i="59"/>
  <c r="AB3669" i="59"/>
  <c r="AB3670" i="59"/>
  <c r="AB3671" i="59"/>
  <c r="AB3672" i="59"/>
  <c r="AB3673" i="59"/>
  <c r="AB3674" i="59"/>
  <c r="AB3675" i="59"/>
  <c r="AB3676" i="59"/>
  <c r="AB3677" i="59"/>
  <c r="AB3678" i="59"/>
  <c r="AB3679" i="59"/>
  <c r="AB3680" i="59"/>
  <c r="AB3681" i="59"/>
  <c r="AB3682" i="59"/>
  <c r="AB3683" i="59"/>
  <c r="AB3684" i="59"/>
  <c r="AB3685" i="59"/>
  <c r="AB3686" i="59"/>
  <c r="AB3687" i="59"/>
  <c r="AB3688" i="59"/>
  <c r="AB3689" i="59"/>
  <c r="AB3690" i="59"/>
  <c r="AB3691" i="59"/>
  <c r="AB3692" i="59"/>
  <c r="AB3693" i="59"/>
  <c r="AB3694" i="59"/>
  <c r="AB3695" i="59"/>
  <c r="AB3696" i="59"/>
  <c r="AB3697" i="59"/>
  <c r="AB3698" i="59"/>
  <c r="AB3699" i="59"/>
  <c r="AB3700" i="59"/>
  <c r="AB3701" i="59"/>
  <c r="AB3702" i="59"/>
  <c r="AB3703" i="59"/>
  <c r="AB3704" i="59"/>
  <c r="AB3705" i="59"/>
  <c r="AB3706" i="59"/>
  <c r="AB3707" i="59"/>
  <c r="AB3708" i="59"/>
  <c r="AB3709" i="59"/>
  <c r="AB3710" i="59"/>
  <c r="AB3711" i="59"/>
  <c r="AB3712" i="59"/>
  <c r="AB3713" i="59"/>
  <c r="AB3714" i="59"/>
  <c r="AB3715" i="59"/>
  <c r="AB3716" i="59"/>
  <c r="AB3717" i="59"/>
  <c r="AB3718" i="59"/>
  <c r="AB3719" i="59"/>
  <c r="AB3720" i="59"/>
  <c r="AB3721" i="59"/>
  <c r="AB3722" i="59"/>
  <c r="AB3723" i="59"/>
  <c r="AB3724" i="59"/>
  <c r="AB3725" i="59"/>
  <c r="AB3726" i="59"/>
  <c r="AB3727" i="59"/>
  <c r="AB3728" i="59"/>
  <c r="AB3729" i="59"/>
  <c r="AB3730" i="59"/>
  <c r="AB3731" i="59"/>
  <c r="AB3732" i="59"/>
  <c r="AB3733" i="59"/>
  <c r="AB3734" i="59"/>
  <c r="AB3735" i="59"/>
  <c r="AB3736" i="59"/>
  <c r="AB3737" i="59"/>
  <c r="AB3738" i="59"/>
  <c r="AB3739" i="59"/>
  <c r="AB3740" i="59"/>
  <c r="AB3741" i="59"/>
  <c r="AB3742" i="59"/>
  <c r="AB3743" i="59"/>
  <c r="AB3744" i="59"/>
  <c r="AB3745" i="59"/>
  <c r="AB3746" i="59"/>
  <c r="AB3747" i="59"/>
  <c r="AB3748" i="59"/>
  <c r="AB3749" i="59"/>
  <c r="AB3750" i="59"/>
  <c r="AB3751" i="59"/>
  <c r="AB3752" i="59"/>
  <c r="AB3753" i="59"/>
  <c r="AB3754" i="59"/>
  <c r="AB3755" i="59"/>
  <c r="AB3756" i="59"/>
  <c r="AB3757" i="59"/>
  <c r="AB3758" i="59"/>
  <c r="AB3759" i="59"/>
  <c r="AB3760" i="59"/>
  <c r="AB3761" i="59"/>
  <c r="AB3762" i="59"/>
  <c r="AB3763" i="59"/>
  <c r="AB3764" i="59"/>
  <c r="AB3765" i="59"/>
  <c r="AB3766" i="59"/>
  <c r="AB3767" i="59"/>
  <c r="AB3768" i="59"/>
  <c r="AB3769" i="59"/>
  <c r="AB3770" i="59"/>
  <c r="AB3771" i="59"/>
  <c r="AB3772" i="59"/>
  <c r="AB3773" i="59"/>
  <c r="AB3774" i="59"/>
  <c r="AB3775" i="59"/>
  <c r="AB3776" i="59"/>
  <c r="AB3777" i="59"/>
  <c r="AB3778" i="59"/>
  <c r="AB3779" i="59"/>
  <c r="AB3780" i="59"/>
  <c r="AB3781" i="59"/>
  <c r="AB3782" i="59"/>
  <c r="AB3783" i="59"/>
  <c r="AB3784" i="59"/>
  <c r="AB3785" i="59"/>
  <c r="AB3786" i="59"/>
  <c r="AB3787" i="59"/>
  <c r="AB3788" i="59"/>
  <c r="AB3789" i="59"/>
  <c r="AB3790" i="59"/>
  <c r="AB3791" i="59"/>
  <c r="AB3792" i="59"/>
  <c r="AB3793" i="59"/>
  <c r="AB3794" i="59"/>
  <c r="AB3795" i="59"/>
  <c r="AB3796" i="59"/>
  <c r="AB3797" i="59"/>
  <c r="AB3798" i="59"/>
  <c r="AB3799" i="59"/>
  <c r="AB3800" i="59"/>
  <c r="AB3801" i="59"/>
  <c r="AB3802" i="59"/>
  <c r="AB3803" i="59"/>
  <c r="AB3804" i="59"/>
  <c r="AB3805" i="59"/>
  <c r="AB3806" i="59"/>
  <c r="AB3807" i="59"/>
  <c r="AB3808" i="59"/>
  <c r="AB3809" i="59"/>
  <c r="AB3810" i="59"/>
  <c r="AB3811" i="59"/>
  <c r="AB3812" i="59"/>
  <c r="AB3813" i="59"/>
  <c r="AB3814" i="59"/>
  <c r="AB3815" i="59"/>
  <c r="AB3816" i="59"/>
  <c r="AB3817" i="59"/>
  <c r="AB3818" i="59"/>
  <c r="AB3819" i="59"/>
  <c r="AB3820" i="59"/>
  <c r="AB3821" i="59"/>
  <c r="AB3822" i="59"/>
  <c r="AB3823" i="59"/>
  <c r="AB3824" i="59"/>
  <c r="AB3825" i="59"/>
  <c r="AB3826" i="59"/>
  <c r="AB3827" i="59"/>
  <c r="AB3828" i="59"/>
  <c r="AB3829" i="59"/>
  <c r="AB3830" i="59"/>
  <c r="AB3831" i="59"/>
  <c r="AB3832" i="59"/>
  <c r="AB3833" i="59"/>
  <c r="AB3834" i="59"/>
  <c r="AB3835" i="59"/>
  <c r="AB3836" i="59"/>
  <c r="AB3837" i="59"/>
  <c r="AB3838" i="59"/>
  <c r="AB3839" i="59"/>
  <c r="AB3840" i="59"/>
  <c r="AB3841" i="59"/>
  <c r="AB3842" i="59"/>
  <c r="AB3843" i="59"/>
  <c r="AB3844" i="59"/>
  <c r="AB3845" i="59"/>
  <c r="AB3846" i="59"/>
  <c r="AB3847" i="59"/>
  <c r="AB3848" i="59"/>
  <c r="AB3849" i="59"/>
  <c r="AB3850" i="59"/>
  <c r="AB3851" i="59"/>
  <c r="AB3852" i="59"/>
  <c r="AB3853" i="59"/>
  <c r="AB3854" i="59"/>
  <c r="AB3855" i="59"/>
  <c r="AB3856" i="59"/>
  <c r="AB3857" i="59"/>
  <c r="AB3858" i="59"/>
  <c r="AB3859" i="59"/>
  <c r="AB3860" i="59"/>
  <c r="AB3861" i="59"/>
  <c r="AB3862" i="59"/>
  <c r="AB3863" i="59"/>
  <c r="AB3864" i="59"/>
  <c r="AB3865" i="59"/>
  <c r="AB3866" i="59"/>
  <c r="AB3867" i="59"/>
  <c r="AB3868" i="59"/>
  <c r="AB3869" i="59"/>
  <c r="AB3870" i="59"/>
  <c r="AB3871" i="59"/>
  <c r="AB3872" i="59"/>
  <c r="AB3873" i="59"/>
  <c r="AB3874" i="59"/>
  <c r="AB3875" i="59"/>
  <c r="AB3876" i="59"/>
  <c r="AB3877" i="59"/>
  <c r="AB3878" i="59"/>
  <c r="AB3879" i="59"/>
  <c r="AB3880" i="59"/>
  <c r="AB3881" i="59"/>
  <c r="AB3882" i="59"/>
  <c r="AB3883" i="59"/>
  <c r="AB3884" i="59"/>
  <c r="AB3885" i="59"/>
  <c r="AB3886" i="59"/>
  <c r="AB3887" i="59"/>
  <c r="AB3888" i="59"/>
  <c r="AB3889" i="59"/>
  <c r="AB3890" i="59"/>
  <c r="AB3891" i="59"/>
  <c r="AB3892" i="59"/>
  <c r="AB3893" i="59"/>
  <c r="AB3894" i="59"/>
  <c r="AB3895" i="59"/>
  <c r="AB3896" i="59"/>
  <c r="AB3897" i="59"/>
  <c r="AB3898" i="59"/>
  <c r="AB3899" i="59"/>
  <c r="AB3900" i="59"/>
  <c r="AB3901" i="59"/>
  <c r="AB3902" i="59"/>
  <c r="AB3903" i="59"/>
  <c r="AB3904" i="59"/>
  <c r="AB3905" i="59"/>
  <c r="AB3906" i="59"/>
  <c r="AB3907" i="59"/>
  <c r="AB3908" i="59"/>
  <c r="AB3909" i="59"/>
  <c r="AB3910" i="59"/>
  <c r="AB3911" i="59"/>
  <c r="AB3912" i="59"/>
  <c r="AB3913" i="59"/>
  <c r="AB3914" i="59"/>
  <c r="AB3915" i="59"/>
  <c r="AB3916" i="59"/>
  <c r="AB3917" i="59"/>
  <c r="AB3918" i="59"/>
  <c r="AB3919" i="59"/>
  <c r="AB3920" i="59"/>
  <c r="AB3921" i="59"/>
  <c r="AB3922" i="59"/>
  <c r="AB3923" i="59"/>
  <c r="AB3924" i="59"/>
  <c r="AB3925" i="59"/>
  <c r="AB3926" i="59"/>
  <c r="AB3927" i="59"/>
  <c r="AB3928" i="59"/>
  <c r="AB3929" i="59"/>
  <c r="AB3930" i="59"/>
  <c r="AB3931" i="59"/>
  <c r="AB3932" i="59"/>
  <c r="AB3933" i="59"/>
  <c r="AB3934" i="59"/>
  <c r="AB3935" i="59"/>
  <c r="AB3936" i="59"/>
  <c r="AB3937" i="59"/>
  <c r="AB3938" i="59"/>
  <c r="AB3939" i="59"/>
  <c r="AB3940" i="59"/>
  <c r="AB3941" i="59"/>
  <c r="AB3942" i="59"/>
  <c r="AB3943" i="59"/>
  <c r="AB3944" i="59"/>
  <c r="AB3945" i="59"/>
  <c r="AB3946" i="59"/>
  <c r="AB3947" i="59"/>
  <c r="AB3948" i="59"/>
  <c r="AB3949" i="59"/>
  <c r="AB3950" i="59"/>
  <c r="AB3951" i="59"/>
  <c r="AB3952" i="59"/>
  <c r="AB3953" i="59"/>
  <c r="AB3954" i="59"/>
  <c r="AB3955" i="59"/>
  <c r="AB3956" i="59"/>
  <c r="AB3957" i="59"/>
  <c r="AB3958" i="59"/>
  <c r="AB3959" i="59"/>
  <c r="AB3960" i="59"/>
  <c r="AB3961" i="59"/>
  <c r="AB3962" i="59"/>
  <c r="AB3963" i="59"/>
  <c r="AB3964" i="59"/>
  <c r="AB3965" i="59"/>
  <c r="AB3966" i="59"/>
  <c r="AB3967" i="59"/>
  <c r="AB3968" i="59"/>
  <c r="AB3969" i="59"/>
  <c r="AB3970" i="59"/>
  <c r="AB3971" i="59"/>
  <c r="AB3972" i="59"/>
  <c r="AB3973" i="59"/>
  <c r="AB3974" i="59"/>
  <c r="AB3975" i="59"/>
  <c r="AB3976" i="59"/>
  <c r="AB3977" i="59"/>
  <c r="AB3978" i="59"/>
  <c r="AB3979" i="59"/>
  <c r="AB3980" i="59"/>
  <c r="AB3981" i="59"/>
  <c r="AB3982" i="59"/>
  <c r="AB3983" i="59"/>
  <c r="AB3984" i="59"/>
  <c r="AB3985" i="59"/>
  <c r="AB3986" i="59"/>
  <c r="AB3987" i="59"/>
  <c r="AB3988" i="59"/>
  <c r="AB3989" i="59"/>
  <c r="AB3990" i="59"/>
  <c r="AB3991" i="59"/>
  <c r="AB3992" i="59"/>
  <c r="AB3993" i="59"/>
  <c r="AB3994" i="59"/>
  <c r="AB3995" i="59"/>
  <c r="AB3996" i="59"/>
  <c r="AB3997" i="59"/>
  <c r="AB3998" i="59"/>
  <c r="AB3999" i="59"/>
  <c r="AB4000" i="59"/>
  <c r="AB4001" i="59"/>
  <c r="AB4002" i="59"/>
  <c r="AB4003" i="59"/>
  <c r="AB4004" i="59"/>
  <c r="AB4005" i="59"/>
  <c r="AB4006" i="59"/>
  <c r="AB4007" i="59"/>
  <c r="AB4008" i="59"/>
  <c r="AB4009" i="59"/>
  <c r="AB4010" i="59"/>
  <c r="AB4011" i="59"/>
  <c r="AB4012" i="59"/>
  <c r="AB4013" i="59"/>
  <c r="AB4014" i="59"/>
  <c r="AB4015" i="59"/>
  <c r="AB4016" i="59"/>
  <c r="AB4017" i="59"/>
  <c r="AB4018" i="59"/>
  <c r="AB4019" i="59"/>
  <c r="AB4020" i="59"/>
  <c r="AB4021" i="59"/>
  <c r="AB4022" i="59"/>
  <c r="AB4023" i="59"/>
  <c r="AB4024" i="59"/>
  <c r="AB4025" i="59"/>
  <c r="AB4026" i="59"/>
  <c r="AB4027" i="59"/>
  <c r="AB4028" i="59"/>
  <c r="AB4029" i="59"/>
  <c r="AB4030" i="59"/>
  <c r="AB4031" i="59"/>
  <c r="AB4032" i="59"/>
  <c r="AB4033" i="59"/>
  <c r="AB4034" i="59"/>
  <c r="AB4035" i="59"/>
  <c r="AB4036" i="59"/>
  <c r="AB4037" i="59"/>
  <c r="AB4038" i="59"/>
  <c r="AB4039" i="59"/>
  <c r="AB4040" i="59"/>
  <c r="AB4041" i="59"/>
  <c r="AB4042" i="59"/>
  <c r="AB4043" i="59"/>
  <c r="AB4044" i="59"/>
  <c r="AB4045" i="59"/>
  <c r="AB4046" i="59"/>
  <c r="AB4047" i="59"/>
  <c r="AB4048" i="59"/>
  <c r="AB4049" i="59"/>
  <c r="AB4050" i="59"/>
  <c r="AB4051" i="59"/>
  <c r="AB4052" i="59"/>
  <c r="AB4053" i="59"/>
  <c r="AB4054" i="59"/>
  <c r="AB4055" i="59"/>
  <c r="AB4056" i="59"/>
  <c r="AB4057" i="59"/>
  <c r="AB4058" i="59"/>
  <c r="AB4059" i="59"/>
  <c r="AB4060" i="59"/>
  <c r="AB4061" i="59"/>
  <c r="AB4062" i="59"/>
  <c r="AB4063" i="59"/>
  <c r="AB4064" i="59"/>
  <c r="AB4065" i="59"/>
  <c r="AB4066" i="59"/>
  <c r="AB4067" i="59"/>
  <c r="AB4068" i="59"/>
  <c r="AB4069" i="59"/>
  <c r="AB4070" i="59"/>
  <c r="AB4071" i="59"/>
  <c r="AB4072" i="59"/>
  <c r="AB4073" i="59"/>
  <c r="AB4074" i="59"/>
  <c r="AB4075" i="59"/>
  <c r="AB4076" i="59"/>
  <c r="AB4077" i="59"/>
  <c r="AB4078" i="59"/>
  <c r="AB4079" i="59"/>
  <c r="AB4080" i="59"/>
  <c r="AB4081" i="59"/>
  <c r="AB4082" i="59"/>
  <c r="AB4083" i="59"/>
  <c r="AB4084" i="59"/>
  <c r="AB4085" i="59"/>
  <c r="AB4086" i="59"/>
  <c r="AB4087" i="59"/>
  <c r="AB4088" i="59"/>
  <c r="AB4089" i="59"/>
  <c r="AB4090" i="59"/>
  <c r="AB4091" i="59"/>
  <c r="AB4092" i="59"/>
  <c r="AB4093" i="59"/>
  <c r="AB4094" i="59"/>
  <c r="AB4095" i="59"/>
  <c r="AB4096" i="59"/>
  <c r="AB4097" i="59"/>
  <c r="AB4098" i="59"/>
  <c r="AB4099" i="59"/>
  <c r="AB4100" i="59"/>
  <c r="AB4101" i="59"/>
  <c r="AB4102" i="59"/>
  <c r="AB4103" i="59"/>
  <c r="AB4104" i="59"/>
  <c r="AB4105" i="59"/>
  <c r="AB4106" i="59"/>
  <c r="AB4107" i="59"/>
  <c r="AB4108" i="59"/>
  <c r="AB4109" i="59"/>
  <c r="AB4110" i="59"/>
  <c r="AB4111" i="59"/>
  <c r="AB4112" i="59"/>
  <c r="AB4113" i="59"/>
  <c r="AB4114" i="59"/>
  <c r="AB4115" i="59"/>
  <c r="AB4116" i="59"/>
  <c r="AB4117" i="59"/>
  <c r="AB4118" i="59"/>
  <c r="AB4119" i="59"/>
  <c r="AB4120" i="59"/>
  <c r="AB4121" i="59"/>
  <c r="AB4122" i="59"/>
  <c r="AB4123" i="59"/>
  <c r="AB4124" i="59"/>
  <c r="AB4125" i="59"/>
  <c r="AB4126" i="59"/>
  <c r="AB4127" i="59"/>
  <c r="AB4128" i="59"/>
  <c r="AB4129" i="59"/>
  <c r="AB4130" i="59"/>
  <c r="AB4131" i="59"/>
  <c r="AB4132" i="59"/>
  <c r="AB4133" i="59"/>
  <c r="AB4134" i="59"/>
  <c r="AB4135" i="59"/>
  <c r="AB4136" i="59"/>
  <c r="AB4137" i="59"/>
  <c r="AB4138" i="59"/>
  <c r="AB4139" i="59"/>
  <c r="AB4140" i="59"/>
  <c r="AB4141" i="59"/>
  <c r="AB4142" i="59"/>
  <c r="AB4143" i="59"/>
  <c r="AB4144" i="59"/>
  <c r="AB4145" i="59"/>
  <c r="AB4146" i="59"/>
  <c r="AB4147" i="59"/>
  <c r="AB4148" i="59"/>
  <c r="AB4149" i="59"/>
  <c r="AB4150" i="59"/>
  <c r="AB4151" i="59"/>
  <c r="AB4152" i="59"/>
  <c r="AB4153" i="59"/>
  <c r="AB4154" i="59"/>
  <c r="AB4155" i="59"/>
  <c r="AB4156" i="59"/>
  <c r="AB4157" i="59"/>
  <c r="AB4158" i="59"/>
  <c r="AB4159" i="59"/>
  <c r="AB4160" i="59"/>
  <c r="AB4161" i="59"/>
  <c r="AB4162" i="59"/>
  <c r="AB4163" i="59"/>
  <c r="AB4164" i="59"/>
  <c r="AB4165" i="59"/>
  <c r="AB4166" i="59"/>
  <c r="AB4167" i="59"/>
  <c r="AB4168" i="59"/>
  <c r="AB4169" i="59"/>
  <c r="AB4170" i="59"/>
  <c r="AB4171" i="59"/>
  <c r="AB4172" i="59"/>
  <c r="AB4173" i="59"/>
  <c r="AB4174" i="59"/>
  <c r="AB4175" i="59"/>
  <c r="AB4176" i="59"/>
  <c r="AB4177" i="59"/>
  <c r="AB4178" i="59"/>
  <c r="AB4179" i="59"/>
  <c r="AB4180" i="59"/>
  <c r="AB4181" i="59"/>
  <c r="AB4182" i="59"/>
  <c r="AB4183" i="59"/>
  <c r="AB4184" i="59"/>
  <c r="AB4185" i="59"/>
  <c r="AB4186" i="59"/>
  <c r="AB4187" i="59"/>
  <c r="AB4188" i="59"/>
  <c r="AB4189" i="59"/>
  <c r="AB4190" i="59"/>
  <c r="AB4191" i="59"/>
  <c r="AB4192" i="59"/>
  <c r="AB4193" i="59"/>
  <c r="AB4194" i="59"/>
  <c r="AB4195" i="59"/>
  <c r="AB4196" i="59"/>
  <c r="AB4197" i="59"/>
  <c r="AB4198" i="59"/>
  <c r="AB4199" i="59"/>
  <c r="AB4200" i="59"/>
  <c r="AB4201" i="59"/>
  <c r="AB4202" i="59"/>
  <c r="AB4203" i="59"/>
  <c r="AB4204" i="59"/>
  <c r="AB4205" i="59"/>
  <c r="AB4206" i="59"/>
  <c r="AB4207" i="59"/>
  <c r="AB4208" i="59"/>
  <c r="AB4209" i="59"/>
  <c r="AB4210" i="59"/>
  <c r="AB4211" i="59"/>
  <c r="AB4212" i="59"/>
  <c r="AB4213" i="59"/>
  <c r="AB4214" i="59"/>
  <c r="AB4215" i="59"/>
  <c r="AB4216" i="59"/>
  <c r="AB4217" i="59"/>
  <c r="AB4218" i="59"/>
  <c r="AB4219" i="59"/>
  <c r="AB4220" i="59"/>
  <c r="AB4221" i="59"/>
  <c r="AB4222" i="59"/>
  <c r="AB4223" i="59"/>
  <c r="AB4224" i="59"/>
  <c r="AB4225" i="59"/>
  <c r="AB4226" i="59"/>
  <c r="AB4227" i="59"/>
  <c r="AB4228" i="59"/>
  <c r="AB4229" i="59"/>
  <c r="AB4230" i="59"/>
  <c r="AB4231" i="59"/>
  <c r="AB4232" i="59"/>
  <c r="AB4233" i="59"/>
  <c r="AB4234" i="59"/>
  <c r="AB4235" i="59"/>
  <c r="AB4236" i="59"/>
  <c r="AB4237" i="59"/>
  <c r="AB4238" i="59"/>
  <c r="AB4239" i="59"/>
  <c r="AB4240" i="59"/>
  <c r="AB4241" i="59"/>
  <c r="AB4242" i="59"/>
  <c r="AB4243" i="59"/>
  <c r="AB4244" i="59"/>
  <c r="AB4245" i="59"/>
  <c r="AB4246" i="59"/>
  <c r="AB4247" i="59"/>
  <c r="AC7" i="59"/>
  <c r="AC8" i="59"/>
  <c r="AC9" i="59"/>
  <c r="AC10" i="59"/>
  <c r="AC11" i="59"/>
  <c r="AC12" i="59"/>
  <c r="AC13" i="59"/>
  <c r="AC14" i="59"/>
  <c r="AC15" i="59"/>
  <c r="AC16" i="59"/>
  <c r="AC17" i="59"/>
  <c r="AC18" i="59"/>
  <c r="AC19" i="59"/>
  <c r="AC20" i="59"/>
  <c r="AC21" i="59"/>
  <c r="AC22" i="59"/>
  <c r="AC23" i="59"/>
  <c r="AC25" i="59"/>
  <c r="AC26" i="59"/>
  <c r="AC27" i="59"/>
  <c r="AC28" i="59"/>
  <c r="AC29" i="59"/>
  <c r="AC30" i="59"/>
  <c r="AC31" i="59"/>
  <c r="AC32" i="59"/>
  <c r="AC33" i="59"/>
  <c r="AC34" i="59"/>
  <c r="AC35" i="59"/>
  <c r="AC36" i="59"/>
  <c r="AC37" i="59"/>
  <c r="AC38" i="59"/>
  <c r="AC39" i="59"/>
  <c r="AC40" i="59"/>
  <c r="AC41" i="59"/>
  <c r="AC42" i="59"/>
  <c r="AC43" i="59"/>
  <c r="AC44" i="59"/>
  <c r="AC45" i="59"/>
  <c r="AC46" i="59"/>
  <c r="AC47" i="59"/>
  <c r="AC48" i="59"/>
  <c r="AC49" i="59"/>
  <c r="AC50" i="59"/>
  <c r="AC53" i="59"/>
  <c r="AC54" i="59"/>
  <c r="AC55" i="59"/>
  <c r="AC56" i="59"/>
  <c r="AC57" i="59"/>
  <c r="AC58" i="59"/>
  <c r="AC59" i="59"/>
  <c r="AC60" i="59"/>
  <c r="AC61" i="59"/>
  <c r="AC62" i="59"/>
  <c r="AC63" i="59"/>
  <c r="AC64" i="59"/>
  <c r="AC65" i="59"/>
  <c r="AC66" i="59"/>
  <c r="AC67" i="59"/>
  <c r="AC68" i="59"/>
  <c r="AC69" i="59"/>
  <c r="AC70" i="59"/>
  <c r="AC71" i="59"/>
  <c r="AC72" i="59"/>
  <c r="AC73" i="59"/>
  <c r="AC74" i="59"/>
  <c r="AC75" i="59"/>
  <c r="AC76" i="59"/>
  <c r="AC77" i="59"/>
  <c r="AC78" i="59"/>
  <c r="AC79" i="59"/>
  <c r="AC80" i="59"/>
  <c r="AC81" i="59"/>
  <c r="AC82" i="59"/>
  <c r="AC83" i="59"/>
  <c r="AC84" i="59"/>
  <c r="AC85" i="59"/>
  <c r="AC86" i="59"/>
  <c r="AC87" i="59"/>
  <c r="AC88" i="59"/>
  <c r="AC89" i="59"/>
  <c r="AC90" i="59"/>
  <c r="AC91" i="59"/>
  <c r="AC92" i="59"/>
  <c r="AC93" i="59"/>
  <c r="AC94" i="59"/>
  <c r="AC95" i="59"/>
  <c r="AC96" i="59"/>
  <c r="AC97" i="59"/>
  <c r="AC98" i="59"/>
  <c r="AC99" i="59"/>
  <c r="AC100" i="59"/>
  <c r="AC101" i="59"/>
  <c r="AC102" i="59"/>
  <c r="AC103" i="59"/>
  <c r="AC104" i="59"/>
  <c r="AC105" i="59"/>
  <c r="AC106" i="59"/>
  <c r="AC107" i="59"/>
  <c r="AC108" i="59"/>
  <c r="AC109" i="59"/>
  <c r="AC110" i="59"/>
  <c r="AC111" i="59"/>
  <c r="AC112" i="59"/>
  <c r="AC113" i="59"/>
  <c r="AC114" i="59"/>
  <c r="AC115" i="59"/>
  <c r="AC116" i="59"/>
  <c r="AC117" i="59"/>
  <c r="AC118" i="59"/>
  <c r="AC119" i="59"/>
  <c r="AC120" i="59"/>
  <c r="AC121" i="59"/>
  <c r="AC122" i="59"/>
  <c r="AC123" i="59"/>
  <c r="AC124" i="59"/>
  <c r="AC125" i="59"/>
  <c r="AC126" i="59"/>
  <c r="AC127" i="59"/>
  <c r="AC128" i="59"/>
  <c r="AC129" i="59"/>
  <c r="AC130" i="59"/>
  <c r="AC131" i="59"/>
  <c r="AC132" i="59"/>
  <c r="AC133" i="59"/>
  <c r="AC134" i="59"/>
  <c r="AC135" i="59"/>
  <c r="AC136" i="59"/>
  <c r="AC137" i="59"/>
  <c r="AC138" i="59"/>
  <c r="AC139" i="59"/>
  <c r="AC140" i="59"/>
  <c r="AC141" i="59"/>
  <c r="AC142" i="59"/>
  <c r="AC143" i="59"/>
  <c r="AC144" i="59"/>
  <c r="AC145" i="59"/>
  <c r="AC146" i="59"/>
  <c r="AC147" i="59"/>
  <c r="AC148" i="59"/>
  <c r="AC149" i="59"/>
  <c r="AC150" i="59"/>
  <c r="AC151" i="59"/>
  <c r="AC152" i="59"/>
  <c r="AC153" i="59"/>
  <c r="AC154" i="59"/>
  <c r="AC155" i="59"/>
  <c r="AC156" i="59"/>
  <c r="AC157" i="59"/>
  <c r="AC158" i="59"/>
  <c r="AC159" i="59"/>
  <c r="AC160" i="59"/>
  <c r="AC161" i="59"/>
  <c r="AC162" i="59"/>
  <c r="AC163" i="59"/>
  <c r="AC164" i="59"/>
  <c r="AC165" i="59"/>
  <c r="AC166" i="59"/>
  <c r="AC167" i="59"/>
  <c r="AC168" i="59"/>
  <c r="AC169" i="59"/>
  <c r="AC170" i="59"/>
  <c r="AC171" i="59"/>
  <c r="AC172" i="59"/>
  <c r="AC173" i="59"/>
  <c r="AC174" i="59"/>
  <c r="AC175" i="59"/>
  <c r="AC176" i="59"/>
  <c r="AC177" i="59"/>
  <c r="AC178" i="59"/>
  <c r="AC179" i="59"/>
  <c r="AC180" i="59"/>
  <c r="AC181" i="59"/>
  <c r="AC182" i="59"/>
  <c r="AC183" i="59"/>
  <c r="AC184" i="59"/>
  <c r="AC185" i="59"/>
  <c r="AC186" i="59"/>
  <c r="AC187" i="59"/>
  <c r="AC188" i="59"/>
  <c r="AC189" i="59"/>
  <c r="AC190" i="59"/>
  <c r="AC191" i="59"/>
  <c r="AC192" i="59"/>
  <c r="AC193" i="59"/>
  <c r="AC194" i="59"/>
  <c r="AC195" i="59"/>
  <c r="AC196" i="59"/>
  <c r="AC197" i="59"/>
  <c r="AC198" i="59"/>
  <c r="AC199" i="59"/>
  <c r="AC200" i="59"/>
  <c r="AC201" i="59"/>
  <c r="AC202" i="59"/>
  <c r="AC203" i="59"/>
  <c r="AC204" i="59"/>
  <c r="AC205" i="59"/>
  <c r="AC206" i="59"/>
  <c r="AC207" i="59"/>
  <c r="AC208" i="59"/>
  <c r="AC209" i="59"/>
  <c r="AC210" i="59"/>
  <c r="AC211" i="59"/>
  <c r="AC212" i="59"/>
  <c r="AC213" i="59"/>
  <c r="AC214" i="59"/>
  <c r="AC215" i="59"/>
  <c r="AC216" i="59"/>
  <c r="AC217" i="59"/>
  <c r="AC218" i="59"/>
  <c r="AC219" i="59"/>
  <c r="AC220" i="59"/>
  <c r="AC221" i="59"/>
  <c r="AC222" i="59"/>
  <c r="AC223" i="59"/>
  <c r="AC224" i="59"/>
  <c r="AC225" i="59"/>
  <c r="AC226" i="59"/>
  <c r="AC227" i="59"/>
  <c r="AC228" i="59"/>
  <c r="AC229" i="59"/>
  <c r="AC230" i="59"/>
  <c r="AC231" i="59"/>
  <c r="AC232" i="59"/>
  <c r="AC233" i="59"/>
  <c r="AC234" i="59"/>
  <c r="AC235" i="59"/>
  <c r="AC236" i="59"/>
  <c r="AC237" i="59"/>
  <c r="AC238" i="59"/>
  <c r="AC239" i="59"/>
  <c r="AC240" i="59"/>
  <c r="AC241" i="59"/>
  <c r="AC242" i="59"/>
  <c r="AC243" i="59"/>
  <c r="AC244" i="59"/>
  <c r="AC245" i="59"/>
  <c r="AC246" i="59"/>
  <c r="AC247" i="59"/>
  <c r="AC248" i="59"/>
  <c r="AC249" i="59"/>
  <c r="AC250" i="59"/>
  <c r="AC251" i="59"/>
  <c r="AC252" i="59"/>
  <c r="AC253" i="59"/>
  <c r="AC254" i="59"/>
  <c r="AC255" i="59"/>
  <c r="AC256" i="59"/>
  <c r="AC257" i="59"/>
  <c r="AC258" i="59"/>
  <c r="AC259" i="59"/>
  <c r="AC260" i="59"/>
  <c r="AC261" i="59"/>
  <c r="AC262" i="59"/>
  <c r="AC263" i="59"/>
  <c r="AC264" i="59"/>
  <c r="AC265" i="59"/>
  <c r="AC266" i="59"/>
  <c r="AC267" i="59"/>
  <c r="AC268" i="59"/>
  <c r="AC269" i="59"/>
  <c r="AC270" i="59"/>
  <c r="AC271" i="59"/>
  <c r="AC272" i="59"/>
  <c r="AC273" i="59"/>
  <c r="AC274" i="59"/>
  <c r="AC275" i="59"/>
  <c r="AC276" i="59"/>
  <c r="AC277" i="59"/>
  <c r="AC278" i="59"/>
  <c r="AC279" i="59"/>
  <c r="AC280" i="59"/>
  <c r="AC281" i="59"/>
  <c r="AC282" i="59"/>
  <c r="AC283" i="59"/>
  <c r="AC284" i="59"/>
  <c r="AC285" i="59"/>
  <c r="AC286" i="59"/>
  <c r="AC287" i="59"/>
  <c r="AC288" i="59"/>
  <c r="AC289" i="59"/>
  <c r="AC290" i="59"/>
  <c r="AC291" i="59"/>
  <c r="AC292" i="59"/>
  <c r="AC293" i="59"/>
  <c r="AC294" i="59"/>
  <c r="AC295" i="59"/>
  <c r="AC296" i="59"/>
  <c r="AC297" i="59"/>
  <c r="AC298" i="59"/>
  <c r="AC299" i="59"/>
  <c r="AC300" i="59"/>
  <c r="AC301" i="59"/>
  <c r="AC302" i="59"/>
  <c r="AC303" i="59"/>
  <c r="AC304" i="59"/>
  <c r="AC305" i="59"/>
  <c r="AC306" i="59"/>
  <c r="AC307" i="59"/>
  <c r="AC308" i="59"/>
  <c r="AC309" i="59"/>
  <c r="AC310" i="59"/>
  <c r="AC311" i="59"/>
  <c r="AC312" i="59"/>
  <c r="AC313" i="59"/>
  <c r="AC314" i="59"/>
  <c r="AC315" i="59"/>
  <c r="AC316" i="59"/>
  <c r="AC317" i="59"/>
  <c r="AC318" i="59"/>
  <c r="AC319" i="59"/>
  <c r="AC320" i="59"/>
  <c r="AC321" i="59"/>
  <c r="AC322" i="59"/>
  <c r="AC323" i="59"/>
  <c r="AC324" i="59"/>
  <c r="AC325" i="59"/>
  <c r="AC326" i="59"/>
  <c r="AC327" i="59"/>
  <c r="AC328" i="59"/>
  <c r="AC329" i="59"/>
  <c r="AC330" i="59"/>
  <c r="AC331" i="59"/>
  <c r="AC332" i="59"/>
  <c r="AC333" i="59"/>
  <c r="AC334" i="59"/>
  <c r="AC335" i="59"/>
  <c r="AC336" i="59"/>
  <c r="AC337" i="59"/>
  <c r="AC338" i="59"/>
  <c r="AC339" i="59"/>
  <c r="AC340" i="59"/>
  <c r="AC341" i="59"/>
  <c r="AC342" i="59"/>
  <c r="AC343" i="59"/>
  <c r="AC344" i="59"/>
  <c r="AC345" i="59"/>
  <c r="AC346" i="59"/>
  <c r="AC347" i="59"/>
  <c r="AC348" i="59"/>
  <c r="AC349" i="59"/>
  <c r="AC350" i="59"/>
  <c r="AC351" i="59"/>
  <c r="AC352" i="59"/>
  <c r="AC353" i="59"/>
  <c r="AC354" i="59"/>
  <c r="AC355" i="59"/>
  <c r="AC356" i="59"/>
  <c r="AC357" i="59"/>
  <c r="AC358" i="59"/>
  <c r="AC359" i="59"/>
  <c r="AC360" i="59"/>
  <c r="AC361" i="59"/>
  <c r="AC362" i="59"/>
  <c r="AC363" i="59"/>
  <c r="AC364" i="59"/>
  <c r="AC365" i="59"/>
  <c r="AC366" i="59"/>
  <c r="AC367" i="59"/>
  <c r="AC368" i="59"/>
  <c r="AC369" i="59"/>
  <c r="AC370" i="59"/>
  <c r="AC371" i="59"/>
  <c r="AC372" i="59"/>
  <c r="AC373" i="59"/>
  <c r="AC374" i="59"/>
  <c r="AC375" i="59"/>
  <c r="AC376" i="59"/>
  <c r="AC377" i="59"/>
  <c r="AC378" i="59"/>
  <c r="AC379" i="59"/>
  <c r="AC380" i="59"/>
  <c r="AC381" i="59"/>
  <c r="AC382" i="59"/>
  <c r="AC383" i="59"/>
  <c r="AC384" i="59"/>
  <c r="AC385" i="59"/>
  <c r="AC386" i="59"/>
  <c r="AC387" i="59"/>
  <c r="AC388" i="59"/>
  <c r="AC389" i="59"/>
  <c r="AC390" i="59"/>
  <c r="AC391" i="59"/>
  <c r="AC392" i="59"/>
  <c r="AC393" i="59"/>
  <c r="AC394" i="59"/>
  <c r="AC395" i="59"/>
  <c r="AC396" i="59"/>
  <c r="AC397" i="59"/>
  <c r="AC398" i="59"/>
  <c r="AC399" i="59"/>
  <c r="AC400" i="59"/>
  <c r="AC401" i="59"/>
  <c r="AC402" i="59"/>
  <c r="AC403" i="59"/>
  <c r="AC404" i="59"/>
  <c r="AC405" i="59"/>
  <c r="AC406" i="59"/>
  <c r="AC407" i="59"/>
  <c r="AC408" i="59"/>
  <c r="AC409" i="59"/>
  <c r="AC410" i="59"/>
  <c r="AC411" i="59"/>
  <c r="AC412" i="59"/>
  <c r="AC413" i="59"/>
  <c r="AC414" i="59"/>
  <c r="AC415" i="59"/>
  <c r="AC416" i="59"/>
  <c r="AC417" i="59"/>
  <c r="AC418" i="59"/>
  <c r="AC419" i="59"/>
  <c r="AC420" i="59"/>
  <c r="AC421" i="59"/>
  <c r="AC422" i="59"/>
  <c r="AC423" i="59"/>
  <c r="AC424" i="59"/>
  <c r="AC425" i="59"/>
  <c r="AC426" i="59"/>
  <c r="AC427" i="59"/>
  <c r="AC428" i="59"/>
  <c r="AC429" i="59"/>
  <c r="AC430" i="59"/>
  <c r="AC431" i="59"/>
  <c r="AC432" i="59"/>
  <c r="AC433" i="59"/>
  <c r="AC434" i="59"/>
  <c r="AC435" i="59"/>
  <c r="AC436" i="59"/>
  <c r="AC437" i="59"/>
  <c r="AC438" i="59"/>
  <c r="AC439" i="59"/>
  <c r="AC440" i="59"/>
  <c r="AC441" i="59"/>
  <c r="AC442" i="59"/>
  <c r="AC443" i="59"/>
  <c r="AC444" i="59"/>
  <c r="AC445" i="59"/>
  <c r="AC446" i="59"/>
  <c r="AC447" i="59"/>
  <c r="AC448" i="59"/>
  <c r="AC449" i="59"/>
  <c r="AC450" i="59"/>
  <c r="AC451" i="59"/>
  <c r="AC452" i="59"/>
  <c r="AC453" i="59"/>
  <c r="AC454" i="59"/>
  <c r="AC455" i="59"/>
  <c r="AC456" i="59"/>
  <c r="AC457" i="59"/>
  <c r="AC458" i="59"/>
  <c r="AC459" i="59"/>
  <c r="AC460" i="59"/>
  <c r="AC461" i="59"/>
  <c r="AC462" i="59"/>
  <c r="AC463" i="59"/>
  <c r="AC464" i="59"/>
  <c r="AC465" i="59"/>
  <c r="AC466" i="59"/>
  <c r="AC467" i="59"/>
  <c r="AC468" i="59"/>
  <c r="AC469" i="59"/>
  <c r="AC470" i="59"/>
  <c r="AC471" i="59"/>
  <c r="AC472" i="59"/>
  <c r="AC473" i="59"/>
  <c r="AC474" i="59"/>
  <c r="AC475" i="59"/>
  <c r="AC476" i="59"/>
  <c r="AC477" i="59"/>
  <c r="AC478" i="59"/>
  <c r="AC479" i="59"/>
  <c r="AC480" i="59"/>
  <c r="AC481" i="59"/>
  <c r="AC482" i="59"/>
  <c r="AC483" i="59"/>
  <c r="AC484" i="59"/>
  <c r="AC485" i="59"/>
  <c r="AC486" i="59"/>
  <c r="AC487" i="59"/>
  <c r="AC488" i="59"/>
  <c r="AC489" i="59"/>
  <c r="AC490" i="59"/>
  <c r="AC491" i="59"/>
  <c r="AC492" i="59"/>
  <c r="AC493" i="59"/>
  <c r="AC494" i="59"/>
  <c r="AC495" i="59"/>
  <c r="AC496" i="59"/>
  <c r="AC497" i="59"/>
  <c r="AC498" i="59"/>
  <c r="AC499" i="59"/>
  <c r="AC500" i="59"/>
  <c r="AC501" i="59"/>
  <c r="AC502" i="59"/>
  <c r="AC503" i="59"/>
  <c r="AC504" i="59"/>
  <c r="AC505" i="59"/>
  <c r="AC506" i="59"/>
  <c r="AC507" i="59"/>
  <c r="AC508" i="59"/>
  <c r="AC509" i="59"/>
  <c r="AC510" i="59"/>
  <c r="AC511" i="59"/>
  <c r="AC512" i="59"/>
  <c r="AC513" i="59"/>
  <c r="AC514" i="59"/>
  <c r="AC515" i="59"/>
  <c r="AC516" i="59"/>
  <c r="AC517" i="59"/>
  <c r="AC518" i="59"/>
  <c r="AC519" i="59"/>
  <c r="AC520" i="59"/>
  <c r="AC521" i="59"/>
  <c r="AC522" i="59"/>
  <c r="AC523" i="59"/>
  <c r="AC524" i="59"/>
  <c r="AC525" i="59"/>
  <c r="AC526" i="59"/>
  <c r="AC527" i="59"/>
  <c r="AC528" i="59"/>
  <c r="AC529" i="59"/>
  <c r="AC530" i="59"/>
  <c r="AC531" i="59"/>
  <c r="AC532" i="59"/>
  <c r="AC533" i="59"/>
  <c r="AC534" i="59"/>
  <c r="AC535" i="59"/>
  <c r="AC536" i="59"/>
  <c r="AC537" i="59"/>
  <c r="AC538" i="59"/>
  <c r="AC539" i="59"/>
  <c r="AC540" i="59"/>
  <c r="AC541" i="59"/>
  <c r="AC542" i="59"/>
  <c r="AC543" i="59"/>
  <c r="AC544" i="59"/>
  <c r="AC545" i="59"/>
  <c r="AC546" i="59"/>
  <c r="AC547" i="59"/>
  <c r="AC548" i="59"/>
  <c r="AC549" i="59"/>
  <c r="AC550" i="59"/>
  <c r="AC551" i="59"/>
  <c r="AC552" i="59"/>
  <c r="AC553" i="59"/>
  <c r="AC554" i="59"/>
  <c r="AC555" i="59"/>
  <c r="AC556" i="59"/>
  <c r="AC557" i="59"/>
  <c r="AC558" i="59"/>
  <c r="AC559" i="59"/>
  <c r="AC560" i="59"/>
  <c r="AC561" i="59"/>
  <c r="AC562" i="59"/>
  <c r="AC563" i="59"/>
  <c r="AC564" i="59"/>
  <c r="AC565" i="59"/>
  <c r="AC566" i="59"/>
  <c r="AC567" i="59"/>
  <c r="AC568" i="59"/>
  <c r="AC569" i="59"/>
  <c r="AC570" i="59"/>
  <c r="AC571" i="59"/>
  <c r="AC572" i="59"/>
  <c r="AC573" i="59"/>
  <c r="AC574" i="59"/>
  <c r="AC575" i="59"/>
  <c r="AC576" i="59"/>
  <c r="AC577" i="59"/>
  <c r="AC578" i="59"/>
  <c r="AC579" i="59"/>
  <c r="AC580" i="59"/>
  <c r="AC581" i="59"/>
  <c r="AC582" i="59"/>
  <c r="AC583" i="59"/>
  <c r="AC584" i="59"/>
  <c r="AC585" i="59"/>
  <c r="AC586" i="59"/>
  <c r="AC587" i="59"/>
  <c r="AC588" i="59"/>
  <c r="AC589" i="59"/>
  <c r="AC590" i="59"/>
  <c r="AC591" i="59"/>
  <c r="AC592" i="59"/>
  <c r="AC593" i="59"/>
  <c r="AC594" i="59"/>
  <c r="AC595" i="59"/>
  <c r="AC596" i="59"/>
  <c r="AC597" i="59"/>
  <c r="AC598" i="59"/>
  <c r="AC599" i="59"/>
  <c r="AC600" i="59"/>
  <c r="AC601" i="59"/>
  <c r="AC602" i="59"/>
  <c r="AC603" i="59"/>
  <c r="AC604" i="59"/>
  <c r="AC605" i="59"/>
  <c r="AC606" i="59"/>
  <c r="AC607" i="59"/>
  <c r="AC608" i="59"/>
  <c r="AC609" i="59"/>
  <c r="AC610" i="59"/>
  <c r="AC611" i="59"/>
  <c r="AC612" i="59"/>
  <c r="AC613" i="59"/>
  <c r="AC614" i="59"/>
  <c r="AC615" i="59"/>
  <c r="AC616" i="59"/>
  <c r="AC617" i="59"/>
  <c r="AC618" i="59"/>
  <c r="AC619" i="59"/>
  <c r="AC620" i="59"/>
  <c r="AC621" i="59"/>
  <c r="AC622" i="59"/>
  <c r="AC623" i="59"/>
  <c r="AC624" i="59"/>
  <c r="AC625" i="59"/>
  <c r="AC626" i="59"/>
  <c r="AC627" i="59"/>
  <c r="AC628" i="59"/>
  <c r="AC629" i="59"/>
  <c r="AC630" i="59"/>
  <c r="AC631" i="59"/>
  <c r="AC632" i="59"/>
  <c r="AC633" i="59"/>
  <c r="AC634" i="59"/>
  <c r="AC635" i="59"/>
  <c r="AC636" i="59"/>
  <c r="AC637" i="59"/>
  <c r="AC638" i="59"/>
  <c r="AC639" i="59"/>
  <c r="AC640" i="59"/>
  <c r="AC641" i="59"/>
  <c r="AC642" i="59"/>
  <c r="AC643" i="59"/>
  <c r="AC644" i="59"/>
  <c r="AC645" i="59"/>
  <c r="AC646" i="59"/>
  <c r="AC647" i="59"/>
  <c r="AC648" i="59"/>
  <c r="AC649" i="59"/>
  <c r="AC650" i="59"/>
  <c r="AC651" i="59"/>
  <c r="AC652" i="59"/>
  <c r="AC653" i="59"/>
  <c r="AC654" i="59"/>
  <c r="AC655" i="59"/>
  <c r="AC656" i="59"/>
  <c r="AC657" i="59"/>
  <c r="AC658" i="59"/>
  <c r="AC659" i="59"/>
  <c r="AC660" i="59"/>
  <c r="AC661" i="59"/>
  <c r="AC662" i="59"/>
  <c r="AC663" i="59"/>
  <c r="AC664" i="59"/>
  <c r="AC665" i="59"/>
  <c r="AC666" i="59"/>
  <c r="AC667" i="59"/>
  <c r="AC668" i="59"/>
  <c r="AC669" i="59"/>
  <c r="AC670" i="59"/>
  <c r="AC671" i="59"/>
  <c r="AC672" i="59"/>
  <c r="AC673" i="59"/>
  <c r="AC674" i="59"/>
  <c r="AC675" i="59"/>
  <c r="AC676" i="59"/>
  <c r="AC677" i="59"/>
  <c r="AC678" i="59"/>
  <c r="AC679" i="59"/>
  <c r="AC680" i="59"/>
  <c r="AC681" i="59"/>
  <c r="AC682" i="59"/>
  <c r="AC683" i="59"/>
  <c r="AC684" i="59"/>
  <c r="AC685" i="59"/>
  <c r="AC686" i="59"/>
  <c r="AC687" i="59"/>
  <c r="AC688" i="59"/>
  <c r="AC689" i="59"/>
  <c r="AC690" i="59"/>
  <c r="AC691" i="59"/>
  <c r="AC692" i="59"/>
  <c r="AC693" i="59"/>
  <c r="AC694" i="59"/>
  <c r="AC695" i="59"/>
  <c r="AC696" i="59"/>
  <c r="AC697" i="59"/>
  <c r="AC698" i="59"/>
  <c r="AC699" i="59"/>
  <c r="AC700" i="59"/>
  <c r="AC701" i="59"/>
  <c r="AC702" i="59"/>
  <c r="AC703" i="59"/>
  <c r="AC704" i="59"/>
  <c r="AC705" i="59"/>
  <c r="AC706" i="59"/>
  <c r="AC707" i="59"/>
  <c r="AC708" i="59"/>
  <c r="AC709" i="59"/>
  <c r="AC710" i="59"/>
  <c r="AC711" i="59"/>
  <c r="AC712" i="59"/>
  <c r="AC713" i="59"/>
  <c r="AC714" i="59"/>
  <c r="AC715" i="59"/>
  <c r="AC716" i="59"/>
  <c r="AC717" i="59"/>
  <c r="AC718" i="59"/>
  <c r="AC719" i="59"/>
  <c r="AC720" i="59"/>
  <c r="AC721" i="59"/>
  <c r="AC722" i="59"/>
  <c r="AC723" i="59"/>
  <c r="AC724" i="59"/>
  <c r="AC725" i="59"/>
  <c r="AC726" i="59"/>
  <c r="AC727" i="59"/>
  <c r="AC728" i="59"/>
  <c r="AC729" i="59"/>
  <c r="AC730" i="59"/>
  <c r="AC731" i="59"/>
  <c r="AC732" i="59"/>
  <c r="AC733" i="59"/>
  <c r="AC734" i="59"/>
  <c r="AC735" i="59"/>
  <c r="AC736" i="59"/>
  <c r="AC737" i="59"/>
  <c r="AC738" i="59"/>
  <c r="AC739" i="59"/>
  <c r="AC740" i="59"/>
  <c r="AC741" i="59"/>
  <c r="AC742" i="59"/>
  <c r="AC743" i="59"/>
  <c r="AC744" i="59"/>
  <c r="AC745" i="59"/>
  <c r="AC746" i="59"/>
  <c r="AC747" i="59"/>
  <c r="AC748" i="59"/>
  <c r="AC749" i="59"/>
  <c r="AC750" i="59"/>
  <c r="AC751" i="59"/>
  <c r="AC752" i="59"/>
  <c r="AC753" i="59"/>
  <c r="AC754" i="59"/>
  <c r="AC755" i="59"/>
  <c r="AC756" i="59"/>
  <c r="AC757" i="59"/>
  <c r="AC758" i="59"/>
  <c r="AC759" i="59"/>
  <c r="AC760" i="59"/>
  <c r="AC761" i="59"/>
  <c r="AC762" i="59"/>
  <c r="AC763" i="59"/>
  <c r="AC764" i="59"/>
  <c r="AC765" i="59"/>
  <c r="AC766" i="59"/>
  <c r="AC767" i="59"/>
  <c r="AC768" i="59"/>
  <c r="AC769" i="59"/>
  <c r="AC770" i="59"/>
  <c r="AC771" i="59"/>
  <c r="AC772" i="59"/>
  <c r="AC773" i="59"/>
  <c r="AC774" i="59"/>
  <c r="AC775" i="59"/>
  <c r="AC776" i="59"/>
  <c r="AC777" i="59"/>
  <c r="AC778" i="59"/>
  <c r="AC779" i="59"/>
  <c r="AC780" i="59"/>
  <c r="AC781" i="59"/>
  <c r="AC782" i="59"/>
  <c r="AC783" i="59"/>
  <c r="AC784" i="59"/>
  <c r="AC785" i="59"/>
  <c r="AC786" i="59"/>
  <c r="AC787" i="59"/>
  <c r="AC788" i="59"/>
  <c r="AC789" i="59"/>
  <c r="AC790" i="59"/>
  <c r="AC791" i="59"/>
  <c r="AC792" i="59"/>
  <c r="AC793" i="59"/>
  <c r="AC794" i="59"/>
  <c r="AC795" i="59"/>
  <c r="AC796" i="59"/>
  <c r="AC797" i="59"/>
  <c r="AC798" i="59"/>
  <c r="AC799" i="59"/>
  <c r="AC800" i="59"/>
  <c r="AC801" i="59"/>
  <c r="AC802" i="59"/>
  <c r="AC803" i="59"/>
  <c r="AC804" i="59"/>
  <c r="AC805" i="59"/>
  <c r="AC806" i="59"/>
  <c r="AC807" i="59"/>
  <c r="AC808" i="59"/>
  <c r="AC809" i="59"/>
  <c r="AC810" i="59"/>
  <c r="AC811" i="59"/>
  <c r="AC812" i="59"/>
  <c r="AC813" i="59"/>
  <c r="AC814" i="59"/>
  <c r="AC815" i="59"/>
  <c r="AC816" i="59"/>
  <c r="AC817" i="59"/>
  <c r="AC818" i="59"/>
  <c r="AC819" i="59"/>
  <c r="AC820" i="59"/>
  <c r="AC821" i="59"/>
  <c r="AC822" i="59"/>
  <c r="AC823" i="59"/>
  <c r="AC824" i="59"/>
  <c r="AC825" i="59"/>
  <c r="AC826" i="59"/>
  <c r="AC827" i="59"/>
  <c r="AC828" i="59"/>
  <c r="AC829" i="59"/>
  <c r="AC830" i="59"/>
  <c r="AC831" i="59"/>
  <c r="AC832" i="59"/>
  <c r="AC833" i="59"/>
  <c r="AC834" i="59"/>
  <c r="AC835" i="59"/>
  <c r="AC836" i="59"/>
  <c r="AC837" i="59"/>
  <c r="AC838" i="59"/>
  <c r="AC839" i="59"/>
  <c r="AC840" i="59"/>
  <c r="AC841" i="59"/>
  <c r="AC842" i="59"/>
  <c r="AC843" i="59"/>
  <c r="AC844" i="59"/>
  <c r="AC845" i="59"/>
  <c r="AC846" i="59"/>
  <c r="AC847" i="59"/>
  <c r="AC848" i="59"/>
  <c r="AC849" i="59"/>
  <c r="AC850" i="59"/>
  <c r="AC851" i="59"/>
  <c r="AC852" i="59"/>
  <c r="AC853" i="59"/>
  <c r="AC854" i="59"/>
  <c r="AC855" i="59"/>
  <c r="AC856" i="59"/>
  <c r="AC857" i="59"/>
  <c r="AC858" i="59"/>
  <c r="AC859" i="59"/>
  <c r="AC860" i="59"/>
  <c r="AC861" i="59"/>
  <c r="AC862" i="59"/>
  <c r="AC863" i="59"/>
  <c r="AC864" i="59"/>
  <c r="AC865" i="59"/>
  <c r="AC866" i="59"/>
  <c r="AC867" i="59"/>
  <c r="AC868" i="59"/>
  <c r="AC869" i="59"/>
  <c r="AC870" i="59"/>
  <c r="AC871" i="59"/>
  <c r="AC872" i="59"/>
  <c r="AC873" i="59"/>
  <c r="AC874" i="59"/>
  <c r="AC875" i="59"/>
  <c r="AC876" i="59"/>
  <c r="AC877" i="59"/>
  <c r="AC878" i="59"/>
  <c r="AC879" i="59"/>
  <c r="AC880" i="59"/>
  <c r="AC881" i="59"/>
  <c r="AC882" i="59"/>
  <c r="AC883" i="59"/>
  <c r="AC884" i="59"/>
  <c r="AC885" i="59"/>
  <c r="AC886" i="59"/>
  <c r="AC887" i="59"/>
  <c r="AC888" i="59"/>
  <c r="AC889" i="59"/>
  <c r="AC890" i="59"/>
  <c r="AC891" i="59"/>
  <c r="AC892" i="59"/>
  <c r="AC893" i="59"/>
  <c r="AC894" i="59"/>
  <c r="AC895" i="59"/>
  <c r="AC896" i="59"/>
  <c r="AC897" i="59"/>
  <c r="AC898" i="59"/>
  <c r="AC899" i="59"/>
  <c r="AC900" i="59"/>
  <c r="AC901" i="59"/>
  <c r="AC902" i="59"/>
  <c r="AC903" i="59"/>
  <c r="AC904" i="59"/>
  <c r="AC905" i="59"/>
  <c r="AC906" i="59"/>
  <c r="AC907" i="59"/>
  <c r="AC908" i="59"/>
  <c r="AC909" i="59"/>
  <c r="AC910" i="59"/>
  <c r="AC911" i="59"/>
  <c r="AC912" i="59"/>
  <c r="AC913" i="59"/>
  <c r="AC914" i="59"/>
  <c r="AC915" i="59"/>
  <c r="AC916" i="59"/>
  <c r="AC917" i="59"/>
  <c r="AC918" i="59"/>
  <c r="AC919" i="59"/>
  <c r="AC920" i="59"/>
  <c r="AC921" i="59"/>
  <c r="AC922" i="59"/>
  <c r="AC923" i="59"/>
  <c r="AC924" i="59"/>
  <c r="AC925" i="59"/>
  <c r="AC926" i="59"/>
  <c r="AC927" i="59"/>
  <c r="AC928" i="59"/>
  <c r="AC929" i="59"/>
  <c r="AC930" i="59"/>
  <c r="AC931" i="59"/>
  <c r="AC932" i="59"/>
  <c r="AC933" i="59"/>
  <c r="AC934" i="59"/>
  <c r="AC935" i="59"/>
  <c r="AC936" i="59"/>
  <c r="AC937" i="59"/>
  <c r="AC938" i="59"/>
  <c r="AC939" i="59"/>
  <c r="AC940" i="59"/>
  <c r="AC941" i="59"/>
  <c r="AC942" i="59"/>
  <c r="AC943" i="59"/>
  <c r="AC944" i="59"/>
  <c r="AC945" i="59"/>
  <c r="AC946" i="59"/>
  <c r="AC947" i="59"/>
  <c r="AC948" i="59"/>
  <c r="AC949" i="59"/>
  <c r="AC950" i="59"/>
  <c r="AC951" i="59"/>
  <c r="AC952" i="59"/>
  <c r="AC953" i="59"/>
  <c r="AC954" i="59"/>
  <c r="AC955" i="59"/>
  <c r="AC956" i="59"/>
  <c r="AC957" i="59"/>
  <c r="AC958" i="59"/>
  <c r="AC959" i="59"/>
  <c r="AC960" i="59"/>
  <c r="AC961" i="59"/>
  <c r="AC962" i="59"/>
  <c r="AC963" i="59"/>
  <c r="AC964" i="59"/>
  <c r="AC965" i="59"/>
  <c r="AC966" i="59"/>
  <c r="AC967" i="59"/>
  <c r="AC968" i="59"/>
  <c r="AC969" i="59"/>
  <c r="AC970" i="59"/>
  <c r="AC971" i="59"/>
  <c r="AC972" i="59"/>
  <c r="AC973" i="59"/>
  <c r="AC974" i="59"/>
  <c r="AC975" i="59"/>
  <c r="AC976" i="59"/>
  <c r="AC977" i="59"/>
  <c r="AC978" i="59"/>
  <c r="AC979" i="59"/>
  <c r="AC980" i="59"/>
  <c r="AC981" i="59"/>
  <c r="AC982" i="59"/>
  <c r="AC983" i="59"/>
  <c r="AC984" i="59"/>
  <c r="AC985" i="59"/>
  <c r="AC986" i="59"/>
  <c r="AC987" i="59"/>
  <c r="AC988" i="59"/>
  <c r="AC989" i="59"/>
  <c r="AC990" i="59"/>
  <c r="AC991" i="59"/>
  <c r="AC992" i="59"/>
  <c r="AC993" i="59"/>
  <c r="AC994" i="59"/>
  <c r="AC995" i="59"/>
  <c r="AC996" i="59"/>
  <c r="AC997" i="59"/>
  <c r="AC998" i="59"/>
  <c r="AC999" i="59"/>
  <c r="AC1000" i="59"/>
  <c r="AC1001" i="59"/>
  <c r="AC1002" i="59"/>
  <c r="AC1003" i="59"/>
  <c r="AC1004" i="59"/>
  <c r="AC1005" i="59"/>
  <c r="AC1006" i="59"/>
  <c r="AC1007" i="59"/>
  <c r="AC1008" i="59"/>
  <c r="AC1009" i="59"/>
  <c r="AC1010" i="59"/>
  <c r="AC1011" i="59"/>
  <c r="AC1012" i="59"/>
  <c r="AC1013" i="59"/>
  <c r="AC1014" i="59"/>
  <c r="AC1015" i="59"/>
  <c r="AC1016" i="59"/>
  <c r="AC1017" i="59"/>
  <c r="AC1018" i="59"/>
  <c r="AC1019" i="59"/>
  <c r="AC1020" i="59"/>
  <c r="AC1021" i="59"/>
  <c r="AC1022" i="59"/>
  <c r="AC1023" i="59"/>
  <c r="AC1024" i="59"/>
  <c r="AC1025" i="59"/>
  <c r="AC1026" i="59"/>
  <c r="AC1027" i="59"/>
  <c r="AC1028" i="59"/>
  <c r="AC1029" i="59"/>
  <c r="AC1030" i="59"/>
  <c r="AC1031" i="59"/>
  <c r="AC1032" i="59"/>
  <c r="AC1033" i="59"/>
  <c r="AC1034" i="59"/>
  <c r="AC1035" i="59"/>
  <c r="AC1036" i="59"/>
  <c r="AC1037" i="59"/>
  <c r="AC1038" i="59"/>
  <c r="AC1039" i="59"/>
  <c r="AC1040" i="59"/>
  <c r="AC1041" i="59"/>
  <c r="AC1042" i="59"/>
  <c r="AC1043" i="59"/>
  <c r="AC1044" i="59"/>
  <c r="AC1045" i="59"/>
  <c r="AC1046" i="59"/>
  <c r="AC1047" i="59"/>
  <c r="AC1048" i="59"/>
  <c r="AC1049" i="59"/>
  <c r="AC1050" i="59"/>
  <c r="AC1051" i="59"/>
  <c r="AC1052" i="59"/>
  <c r="AC1053" i="59"/>
  <c r="AC1054" i="59"/>
  <c r="AC1055" i="59"/>
  <c r="AC1056" i="59"/>
  <c r="AC1057" i="59"/>
  <c r="AC1058" i="59"/>
  <c r="AC1059" i="59"/>
  <c r="AC1060" i="59"/>
  <c r="AC1061" i="59"/>
  <c r="AC1062" i="59"/>
  <c r="AC1063" i="59"/>
  <c r="AC1064" i="59"/>
  <c r="AC1065" i="59"/>
  <c r="AC1066" i="59"/>
  <c r="AC1067" i="59"/>
  <c r="AC1068" i="59"/>
  <c r="AC1069" i="59"/>
  <c r="AC1070" i="59"/>
  <c r="AC1071" i="59"/>
  <c r="AC1072" i="59"/>
  <c r="AC1073" i="59"/>
  <c r="AC1074" i="59"/>
  <c r="AC1075" i="59"/>
  <c r="AC1076" i="59"/>
  <c r="AC1077" i="59"/>
  <c r="AC1078" i="59"/>
  <c r="AC1079" i="59"/>
  <c r="AC1080" i="59"/>
  <c r="AC1081" i="59"/>
  <c r="AC1082" i="59"/>
  <c r="AC1083" i="59"/>
  <c r="AC1084" i="59"/>
  <c r="AC1085" i="59"/>
  <c r="AC1086" i="59"/>
  <c r="AC1087" i="59"/>
  <c r="AC1088" i="59"/>
  <c r="AC1089" i="59"/>
  <c r="AC1090" i="59"/>
  <c r="AC1091" i="59"/>
  <c r="AC1092" i="59"/>
  <c r="AC1093" i="59"/>
  <c r="AC1094" i="59"/>
  <c r="AC1095" i="59"/>
  <c r="AC1096" i="59"/>
  <c r="AC1097" i="59"/>
  <c r="AC1098" i="59"/>
  <c r="AC1099" i="59"/>
  <c r="AC1100" i="59"/>
  <c r="AC1101" i="59"/>
  <c r="AC1102" i="59"/>
  <c r="AC1103" i="59"/>
  <c r="AC1104" i="59"/>
  <c r="AC1105" i="59"/>
  <c r="AC1106" i="59"/>
  <c r="AC1107" i="59"/>
  <c r="AC1108" i="59"/>
  <c r="AC1109" i="59"/>
  <c r="AC1110" i="59"/>
  <c r="AC1111" i="59"/>
  <c r="AC1112" i="59"/>
  <c r="AC1113" i="59"/>
  <c r="AC1114" i="59"/>
  <c r="AC1115" i="59"/>
  <c r="AC1116" i="59"/>
  <c r="AC1117" i="59"/>
  <c r="AC1118" i="59"/>
  <c r="AC1119" i="59"/>
  <c r="AC1120" i="59"/>
  <c r="AC1121" i="59"/>
  <c r="AC1122" i="59"/>
  <c r="AC1123" i="59"/>
  <c r="AC1124" i="59"/>
  <c r="AC1125" i="59"/>
  <c r="AC1126" i="59"/>
  <c r="AC1127" i="59"/>
  <c r="AC1128" i="59"/>
  <c r="AC1129" i="59"/>
  <c r="AC1130" i="59"/>
  <c r="AC1131" i="59"/>
  <c r="AC1132" i="59"/>
  <c r="AC1133" i="59"/>
  <c r="AC1134" i="59"/>
  <c r="AC1135" i="59"/>
  <c r="AC1136" i="59"/>
  <c r="AC1137" i="59"/>
  <c r="AC1138" i="59"/>
  <c r="AC1139" i="59"/>
  <c r="AC1140" i="59"/>
  <c r="AC1141" i="59"/>
  <c r="AC1142" i="59"/>
  <c r="AC1143" i="59"/>
  <c r="AC1144" i="59"/>
  <c r="AC1145" i="59"/>
  <c r="AC1146" i="59"/>
  <c r="AC1147" i="59"/>
  <c r="AC1148" i="59"/>
  <c r="AC1149" i="59"/>
  <c r="AC1150" i="59"/>
  <c r="AC1151" i="59"/>
  <c r="AC1152" i="59"/>
  <c r="AC1153" i="59"/>
  <c r="AC1154" i="59"/>
  <c r="AC1155" i="59"/>
  <c r="AC1156" i="59"/>
  <c r="AC1157" i="59"/>
  <c r="AC1158" i="59"/>
  <c r="AC1159" i="59"/>
  <c r="AC1160" i="59"/>
  <c r="AC1161" i="59"/>
  <c r="AC1162" i="59"/>
  <c r="AC1163" i="59"/>
  <c r="AC1164" i="59"/>
  <c r="AC1165" i="59"/>
  <c r="AC1166" i="59"/>
  <c r="AC1167" i="59"/>
  <c r="AC1168" i="59"/>
  <c r="AC1169" i="59"/>
  <c r="AC1170" i="59"/>
  <c r="AC1171" i="59"/>
  <c r="AC1172" i="59"/>
  <c r="AC1173" i="59"/>
  <c r="AC1174" i="59"/>
  <c r="AC1175" i="59"/>
  <c r="AC1176" i="59"/>
  <c r="AC1177" i="59"/>
  <c r="AC1178" i="59"/>
  <c r="AC1179" i="59"/>
  <c r="AC1180" i="59"/>
  <c r="AC1181" i="59"/>
  <c r="AC1182" i="59"/>
  <c r="AC1183" i="59"/>
  <c r="AC1184" i="59"/>
  <c r="AC1185" i="59"/>
  <c r="AC1186" i="59"/>
  <c r="AC1187" i="59"/>
  <c r="AC1188" i="59"/>
  <c r="AC1189" i="59"/>
  <c r="AC1190" i="59"/>
  <c r="AC1191" i="59"/>
  <c r="AC1192" i="59"/>
  <c r="AC1193" i="59"/>
  <c r="AC1194" i="59"/>
  <c r="AC1195" i="59"/>
  <c r="AC1196" i="59"/>
  <c r="AC1197" i="59"/>
  <c r="AC1198" i="59"/>
  <c r="AC1199" i="59"/>
  <c r="AC1200" i="59"/>
  <c r="AC1201" i="59"/>
  <c r="AC1202" i="59"/>
  <c r="AC1203" i="59"/>
  <c r="AC1204" i="59"/>
  <c r="AC1205" i="59"/>
  <c r="AC1206" i="59"/>
  <c r="AC1207" i="59"/>
  <c r="AC1208" i="59"/>
  <c r="AC1209" i="59"/>
  <c r="AC1210" i="59"/>
  <c r="AC1211" i="59"/>
  <c r="AC1212" i="59"/>
  <c r="AC1213" i="59"/>
  <c r="AC1214" i="59"/>
  <c r="AC1215" i="59"/>
  <c r="AC1216" i="59"/>
  <c r="AC1217" i="59"/>
  <c r="AC1218" i="59"/>
  <c r="AC1219" i="59"/>
  <c r="AC1220" i="59"/>
  <c r="AC1221" i="59"/>
  <c r="AC1222" i="59"/>
  <c r="AC1223" i="59"/>
  <c r="AC1224" i="59"/>
  <c r="AC1225" i="59"/>
  <c r="AC1226" i="59"/>
  <c r="AC1227" i="59"/>
  <c r="AC1228" i="59"/>
  <c r="AC1229" i="59"/>
  <c r="AC1230" i="59"/>
  <c r="AC1231" i="59"/>
  <c r="AC1232" i="59"/>
  <c r="AC1233" i="59"/>
  <c r="AC1234" i="59"/>
  <c r="AC1235" i="59"/>
  <c r="AC1236" i="59"/>
  <c r="AC1237" i="59"/>
  <c r="AC1238" i="59"/>
  <c r="AC1239" i="59"/>
  <c r="AC1240" i="59"/>
  <c r="AC1241" i="59"/>
  <c r="AC1242" i="59"/>
  <c r="AC1243" i="59"/>
  <c r="AC1244" i="59"/>
  <c r="AC1245" i="59"/>
  <c r="AC1246" i="59"/>
  <c r="AC1247" i="59"/>
  <c r="AC1248" i="59"/>
  <c r="AC1249" i="59"/>
  <c r="AC1250" i="59"/>
  <c r="AC1251" i="59"/>
  <c r="AC1252" i="59"/>
  <c r="AC1253" i="59"/>
  <c r="AC1254" i="59"/>
  <c r="AC1255" i="59"/>
  <c r="AC1256" i="59"/>
  <c r="AC1257" i="59"/>
  <c r="AC1258" i="59"/>
  <c r="AC1259" i="59"/>
  <c r="AC1260" i="59"/>
  <c r="AC1261" i="59"/>
  <c r="AC1262" i="59"/>
  <c r="AC1263" i="59"/>
  <c r="AC1264" i="59"/>
  <c r="AC1265" i="59"/>
  <c r="AC1266" i="59"/>
  <c r="AC1267" i="59"/>
  <c r="AC1268" i="59"/>
  <c r="AC1269" i="59"/>
  <c r="AC1270" i="59"/>
  <c r="AC1271" i="59"/>
  <c r="AC1272" i="59"/>
  <c r="AC1273" i="59"/>
  <c r="AC1274" i="59"/>
  <c r="AC1275" i="59"/>
  <c r="AC1276" i="59"/>
  <c r="AC1277" i="59"/>
  <c r="AC1278" i="59"/>
  <c r="AC1279" i="59"/>
  <c r="AC1280" i="59"/>
  <c r="AC1281" i="59"/>
  <c r="AC1282" i="59"/>
  <c r="AC1283" i="59"/>
  <c r="AC1284" i="59"/>
  <c r="AC1285" i="59"/>
  <c r="AC1286" i="59"/>
  <c r="AC1287" i="59"/>
  <c r="AC1288" i="59"/>
  <c r="AC1289" i="59"/>
  <c r="AC1290" i="59"/>
  <c r="AC1291" i="59"/>
  <c r="AC1292" i="59"/>
  <c r="AC1293" i="59"/>
  <c r="AC1294" i="59"/>
  <c r="AC1295" i="59"/>
  <c r="AC1296" i="59"/>
  <c r="AC1297" i="59"/>
  <c r="AC1298" i="59"/>
  <c r="AC1299" i="59"/>
  <c r="AC1300" i="59"/>
  <c r="AC1301" i="59"/>
  <c r="AC1302" i="59"/>
  <c r="AC1303" i="59"/>
  <c r="AC1304" i="59"/>
  <c r="AC1305" i="59"/>
  <c r="AC1306" i="59"/>
  <c r="AC1307" i="59"/>
  <c r="AC1308" i="59"/>
  <c r="AC1309" i="59"/>
  <c r="AC1310" i="59"/>
  <c r="AC1311" i="59"/>
  <c r="AC1312" i="59"/>
  <c r="AC1313" i="59"/>
  <c r="AC1314" i="59"/>
  <c r="AC1315" i="59"/>
  <c r="AC1316" i="59"/>
  <c r="AC1317" i="59"/>
  <c r="AC1318" i="59"/>
  <c r="AC1319" i="59"/>
  <c r="AC1320" i="59"/>
  <c r="AC1321" i="59"/>
  <c r="AC1322" i="59"/>
  <c r="AC1323" i="59"/>
  <c r="AC1324" i="59"/>
  <c r="AC1325" i="59"/>
  <c r="AC1326" i="59"/>
  <c r="AC1327" i="59"/>
  <c r="AC1328" i="59"/>
  <c r="AC1329" i="59"/>
  <c r="AC1330" i="59"/>
  <c r="AC1331" i="59"/>
  <c r="AC1332" i="59"/>
  <c r="AC1333" i="59"/>
  <c r="AC1334" i="59"/>
  <c r="AC1335" i="59"/>
  <c r="AC1336" i="59"/>
  <c r="AC1337" i="59"/>
  <c r="AC1338" i="59"/>
  <c r="AC1339" i="59"/>
  <c r="AC1340" i="59"/>
  <c r="AC1341" i="59"/>
  <c r="AC1342" i="59"/>
  <c r="AC1343" i="59"/>
  <c r="AC1344" i="59"/>
  <c r="AC1345" i="59"/>
  <c r="AC1346" i="59"/>
  <c r="AC1347" i="59"/>
  <c r="AC1348" i="59"/>
  <c r="AC1349" i="59"/>
  <c r="AC1350" i="59"/>
  <c r="AC1351" i="59"/>
  <c r="AC1352" i="59"/>
  <c r="AC1353" i="59"/>
  <c r="AC1354" i="59"/>
  <c r="AC1355" i="59"/>
  <c r="AC1356" i="59"/>
  <c r="AC1357" i="59"/>
  <c r="AC1358" i="59"/>
  <c r="AC1359" i="59"/>
  <c r="AC1360" i="59"/>
  <c r="AC1361" i="59"/>
  <c r="AC1362" i="59"/>
  <c r="AC1363" i="59"/>
  <c r="AC1364" i="59"/>
  <c r="AC1365" i="59"/>
  <c r="AC1366" i="59"/>
  <c r="AC1367" i="59"/>
  <c r="AC1368" i="59"/>
  <c r="AC1369" i="59"/>
  <c r="AC1370" i="59"/>
  <c r="AC1371" i="59"/>
  <c r="AC1372" i="59"/>
  <c r="AC1373" i="59"/>
  <c r="AC1374" i="59"/>
  <c r="AC1375" i="59"/>
  <c r="AC1376" i="59"/>
  <c r="AC1377" i="59"/>
  <c r="AC1378" i="59"/>
  <c r="AC1379" i="59"/>
  <c r="AC1380" i="59"/>
  <c r="AC1381" i="59"/>
  <c r="AC1382" i="59"/>
  <c r="AC1383" i="59"/>
  <c r="AC1384" i="59"/>
  <c r="AC1385" i="59"/>
  <c r="AC1386" i="59"/>
  <c r="AC1387" i="59"/>
  <c r="AC1388" i="59"/>
  <c r="AC1389" i="59"/>
  <c r="AC1390" i="59"/>
  <c r="AC1391" i="59"/>
  <c r="AC1392" i="59"/>
  <c r="AC1393" i="59"/>
  <c r="AC1394" i="59"/>
  <c r="AC1395" i="59"/>
  <c r="AC1396" i="59"/>
  <c r="AC1397" i="59"/>
  <c r="AC1398" i="59"/>
  <c r="AC1399" i="59"/>
  <c r="AC1400" i="59"/>
  <c r="AC1401" i="59"/>
  <c r="AC1402" i="59"/>
  <c r="AC1403" i="59"/>
  <c r="AC1404" i="59"/>
  <c r="AC1405" i="59"/>
  <c r="AC1406" i="59"/>
  <c r="AC1407" i="59"/>
  <c r="AC1408" i="59"/>
  <c r="AC1409" i="59"/>
  <c r="AC1410" i="59"/>
  <c r="AC1411" i="59"/>
  <c r="AC1412" i="59"/>
  <c r="AC1413" i="59"/>
  <c r="AC1414" i="59"/>
  <c r="AC1415" i="59"/>
  <c r="AC1416" i="59"/>
  <c r="AC1417" i="59"/>
  <c r="AC1418" i="59"/>
  <c r="AC1419" i="59"/>
  <c r="AC1420" i="59"/>
  <c r="AC1421" i="59"/>
  <c r="AC1422" i="59"/>
  <c r="AC1423" i="59"/>
  <c r="AC1424" i="59"/>
  <c r="AC1425" i="59"/>
  <c r="AC1426" i="59"/>
  <c r="AC1427" i="59"/>
  <c r="AC1428" i="59"/>
  <c r="AC1429" i="59"/>
  <c r="AC1430" i="59"/>
  <c r="AC1431" i="59"/>
  <c r="AC1432" i="59"/>
  <c r="AC1433" i="59"/>
  <c r="AC1434" i="59"/>
  <c r="AC1435" i="59"/>
  <c r="AC1436" i="59"/>
  <c r="AC1437" i="59"/>
  <c r="AC1438" i="59"/>
  <c r="AC1439" i="59"/>
  <c r="AC1440" i="59"/>
  <c r="AC1441" i="59"/>
  <c r="AC1442" i="59"/>
  <c r="AC1443" i="59"/>
  <c r="AC1444" i="59"/>
  <c r="AC1445" i="59"/>
  <c r="AC1446" i="59"/>
  <c r="AC1447" i="59"/>
  <c r="AC1448" i="59"/>
  <c r="AC1449" i="59"/>
  <c r="AC1450" i="59"/>
  <c r="AC1451" i="59"/>
  <c r="AC1452" i="59"/>
  <c r="AC1453" i="59"/>
  <c r="AC1454" i="59"/>
  <c r="AC1455" i="59"/>
  <c r="AC1456" i="59"/>
  <c r="AC1457" i="59"/>
  <c r="AC1458" i="59"/>
  <c r="AC1459" i="59"/>
  <c r="AC1460" i="59"/>
  <c r="AC1461" i="59"/>
  <c r="AC1462" i="59"/>
  <c r="AC1463" i="59"/>
  <c r="AC1464" i="59"/>
  <c r="AC1465" i="59"/>
  <c r="AC1466" i="59"/>
  <c r="AC1467" i="59"/>
  <c r="AC1468" i="59"/>
  <c r="AC1469" i="59"/>
  <c r="AC1470" i="59"/>
  <c r="AC1471" i="59"/>
  <c r="AC1472" i="59"/>
  <c r="AC1473" i="59"/>
  <c r="AC1474" i="59"/>
  <c r="AC1475" i="59"/>
  <c r="AC1476" i="59"/>
  <c r="AC1477" i="59"/>
  <c r="AC1478" i="59"/>
  <c r="AC1479" i="59"/>
  <c r="AC1480" i="59"/>
  <c r="AC1481" i="59"/>
  <c r="AC1482" i="59"/>
  <c r="AC1483" i="59"/>
  <c r="AC1484" i="59"/>
  <c r="AC1485" i="59"/>
  <c r="AC1486" i="59"/>
  <c r="AC1487" i="59"/>
  <c r="AC1488" i="59"/>
  <c r="AC1489" i="59"/>
  <c r="AC1490" i="59"/>
  <c r="AC1491" i="59"/>
  <c r="AC1492" i="59"/>
  <c r="AC1493" i="59"/>
  <c r="AC1494" i="59"/>
  <c r="AC1495" i="59"/>
  <c r="AC1496" i="59"/>
  <c r="AC1497" i="59"/>
  <c r="AC1498" i="59"/>
  <c r="AC1499" i="59"/>
  <c r="AC1500" i="59"/>
  <c r="AC1501" i="59"/>
  <c r="AC1502" i="59"/>
  <c r="AC1503" i="59"/>
  <c r="AC1504" i="59"/>
  <c r="AC1505" i="59"/>
  <c r="AC1506" i="59"/>
  <c r="AC1507" i="59"/>
  <c r="AC1508" i="59"/>
  <c r="AC1509" i="59"/>
  <c r="AC1510" i="59"/>
  <c r="AC1511" i="59"/>
  <c r="AC1512" i="59"/>
  <c r="AC1513" i="59"/>
  <c r="AC1514" i="59"/>
  <c r="AC1515" i="59"/>
  <c r="AC1516" i="59"/>
  <c r="AC1517" i="59"/>
  <c r="AC1518" i="59"/>
  <c r="AC1519" i="59"/>
  <c r="AC1520" i="59"/>
  <c r="AC1521" i="59"/>
  <c r="AC1522" i="59"/>
  <c r="AC1523" i="59"/>
  <c r="AC1524" i="59"/>
  <c r="AC1525" i="59"/>
  <c r="AC1526" i="59"/>
  <c r="AC1527" i="59"/>
  <c r="AC1528" i="59"/>
  <c r="AC1529" i="59"/>
  <c r="AC1530" i="59"/>
  <c r="AC1531" i="59"/>
  <c r="AC1532" i="59"/>
  <c r="AC1533" i="59"/>
  <c r="AC1534" i="59"/>
  <c r="AC1535" i="59"/>
  <c r="AC1536" i="59"/>
  <c r="AC1537" i="59"/>
  <c r="AC1538" i="59"/>
  <c r="AC1539" i="59"/>
  <c r="AC1540" i="59"/>
  <c r="AC1541" i="59"/>
  <c r="AC1542" i="59"/>
  <c r="AC1543" i="59"/>
  <c r="AC1544" i="59"/>
  <c r="AC1545" i="59"/>
  <c r="AC1546" i="59"/>
  <c r="AC1547" i="59"/>
  <c r="AC1548" i="59"/>
  <c r="AC1549" i="59"/>
  <c r="AC1550" i="59"/>
  <c r="AC1551" i="59"/>
  <c r="AC1552" i="59"/>
  <c r="AC1553" i="59"/>
  <c r="AC1554" i="59"/>
  <c r="AC1555" i="59"/>
  <c r="AC1556" i="59"/>
  <c r="AC1557" i="59"/>
  <c r="AC1558" i="59"/>
  <c r="AC1559" i="59"/>
  <c r="AC1560" i="59"/>
  <c r="AC1561" i="59"/>
  <c r="AC1562" i="59"/>
  <c r="AC1563" i="59"/>
  <c r="AC1564" i="59"/>
  <c r="AC1565" i="59"/>
  <c r="AC1566" i="59"/>
  <c r="AC1567" i="59"/>
  <c r="AC1568" i="59"/>
  <c r="AC1569" i="59"/>
  <c r="AC1570" i="59"/>
  <c r="AC1571" i="59"/>
  <c r="AC1572" i="59"/>
  <c r="AC1573" i="59"/>
  <c r="AC1574" i="59"/>
  <c r="AC1575" i="59"/>
  <c r="AC1576" i="59"/>
  <c r="AC1577" i="59"/>
  <c r="AC1578" i="59"/>
  <c r="AC1579" i="59"/>
  <c r="AC1580" i="59"/>
  <c r="AC1581" i="59"/>
  <c r="AC1582" i="59"/>
  <c r="AC1583" i="59"/>
  <c r="AC1584" i="59"/>
  <c r="AC1585" i="59"/>
  <c r="AC1586" i="59"/>
  <c r="AC1587" i="59"/>
  <c r="AC1588" i="59"/>
  <c r="AC1589" i="59"/>
  <c r="AC1590" i="59"/>
  <c r="AC1591" i="59"/>
  <c r="AC1592" i="59"/>
  <c r="AC1593" i="59"/>
  <c r="AC1594" i="59"/>
  <c r="AC1595" i="59"/>
  <c r="AC1596" i="59"/>
  <c r="AC1597" i="59"/>
  <c r="AC1598" i="59"/>
  <c r="AC1599" i="59"/>
  <c r="AC1600" i="59"/>
  <c r="AC1601" i="59"/>
  <c r="AC1602" i="59"/>
  <c r="AC1603" i="59"/>
  <c r="AC1604" i="59"/>
  <c r="AC1605" i="59"/>
  <c r="AC1606" i="59"/>
  <c r="AC1607" i="59"/>
  <c r="AC1608" i="59"/>
  <c r="AC1609" i="59"/>
  <c r="AC1610" i="59"/>
  <c r="AC1611" i="59"/>
  <c r="AC1612" i="59"/>
  <c r="AC1613" i="59"/>
  <c r="AC1614" i="59"/>
  <c r="AC1615" i="59"/>
  <c r="AC1616" i="59"/>
  <c r="AC1617" i="59"/>
  <c r="AC1618" i="59"/>
  <c r="AC1619" i="59"/>
  <c r="AC1620" i="59"/>
  <c r="AC1621" i="59"/>
  <c r="AC1622" i="59"/>
  <c r="AC1623" i="59"/>
  <c r="AC1624" i="59"/>
  <c r="AC1625" i="59"/>
  <c r="AC1626" i="59"/>
  <c r="AC1627" i="59"/>
  <c r="AC1628" i="59"/>
  <c r="AC1629" i="59"/>
  <c r="AC1630" i="59"/>
  <c r="AC1631" i="59"/>
  <c r="AC1632" i="59"/>
  <c r="AC1633" i="59"/>
  <c r="AC1634" i="59"/>
  <c r="AC1635" i="59"/>
  <c r="AC1636" i="59"/>
  <c r="AC1637" i="59"/>
  <c r="AC1638" i="59"/>
  <c r="AC1639" i="59"/>
  <c r="AC1640" i="59"/>
  <c r="AC1641" i="59"/>
  <c r="AC1642" i="59"/>
  <c r="AC1643" i="59"/>
  <c r="AC1644" i="59"/>
  <c r="AC1645" i="59"/>
  <c r="AC1646" i="59"/>
  <c r="AC1647" i="59"/>
  <c r="AC1648" i="59"/>
  <c r="AC1649" i="59"/>
  <c r="AC1650" i="59"/>
  <c r="AC1651" i="59"/>
  <c r="AC1652" i="59"/>
  <c r="AC1653" i="59"/>
  <c r="AC1654" i="59"/>
  <c r="AC1655" i="59"/>
  <c r="AC1656" i="59"/>
  <c r="AC1657" i="59"/>
  <c r="AC1658" i="59"/>
  <c r="AC1659" i="59"/>
  <c r="AC1660" i="59"/>
  <c r="AC1661" i="59"/>
  <c r="AC1662" i="59"/>
  <c r="AC1663" i="59"/>
  <c r="AC1664" i="59"/>
  <c r="AC1665" i="59"/>
  <c r="AC1666" i="59"/>
  <c r="AC1667" i="59"/>
  <c r="AC1668" i="59"/>
  <c r="AC1669" i="59"/>
  <c r="AC1670" i="59"/>
  <c r="AC1671" i="59"/>
  <c r="AC1672" i="59"/>
  <c r="AC1673" i="59"/>
  <c r="AC1674" i="59"/>
  <c r="AC1675" i="59"/>
  <c r="AC1676" i="59"/>
  <c r="AC1677" i="59"/>
  <c r="AC1678" i="59"/>
  <c r="AC1679" i="59"/>
  <c r="AC1680" i="59"/>
  <c r="AC1681" i="59"/>
  <c r="AC1682" i="59"/>
  <c r="AC1683" i="59"/>
  <c r="AC1684" i="59"/>
  <c r="AC1685" i="59"/>
  <c r="AC1686" i="59"/>
  <c r="AC1687" i="59"/>
  <c r="AC1688" i="59"/>
  <c r="AC1689" i="59"/>
  <c r="AC1690" i="59"/>
  <c r="AC1691" i="59"/>
  <c r="AC1692" i="59"/>
  <c r="AC1693" i="59"/>
  <c r="AC1694" i="59"/>
  <c r="AC1695" i="59"/>
  <c r="AC1696" i="59"/>
  <c r="AC1697" i="59"/>
  <c r="AC1698" i="59"/>
  <c r="AC1699" i="59"/>
  <c r="AC1700" i="59"/>
  <c r="AC1701" i="59"/>
  <c r="AC1702" i="59"/>
  <c r="AC1703" i="59"/>
  <c r="AC1704" i="59"/>
  <c r="AC1705" i="59"/>
  <c r="AC1706" i="59"/>
  <c r="AC1707" i="59"/>
  <c r="AC1708" i="59"/>
  <c r="AC1709" i="59"/>
  <c r="AC1710" i="59"/>
  <c r="AC1711" i="59"/>
  <c r="AC1712" i="59"/>
  <c r="AC1713" i="59"/>
  <c r="AC1714" i="59"/>
  <c r="AC1715" i="59"/>
  <c r="AC1716" i="59"/>
  <c r="AC1717" i="59"/>
  <c r="AC1718" i="59"/>
  <c r="AC1719" i="59"/>
  <c r="AC1720" i="59"/>
  <c r="AC1721" i="59"/>
  <c r="AC1722" i="59"/>
  <c r="AC1723" i="59"/>
  <c r="AC1724" i="59"/>
  <c r="AC1725" i="59"/>
  <c r="AC1726" i="59"/>
  <c r="AC1727" i="59"/>
  <c r="AC1728" i="59"/>
  <c r="AC1729" i="59"/>
  <c r="AC1730" i="59"/>
  <c r="AC1731" i="59"/>
  <c r="AC1732" i="59"/>
  <c r="AC1733" i="59"/>
  <c r="AC1734" i="59"/>
  <c r="AC1735" i="59"/>
  <c r="AC1736" i="59"/>
  <c r="AC1737" i="59"/>
  <c r="AC1738" i="59"/>
  <c r="AC1739" i="59"/>
  <c r="AC1740" i="59"/>
  <c r="AC1741" i="59"/>
  <c r="AC1742" i="59"/>
  <c r="AC1743" i="59"/>
  <c r="AC1744" i="59"/>
  <c r="AC1745" i="59"/>
  <c r="AC1746" i="59"/>
  <c r="AC1747" i="59"/>
  <c r="AC1748" i="59"/>
  <c r="AC1749" i="59"/>
  <c r="AC1750" i="59"/>
  <c r="AC1751" i="59"/>
  <c r="AC1752" i="59"/>
  <c r="AC1753" i="59"/>
  <c r="AC1754" i="59"/>
  <c r="AC1755" i="59"/>
  <c r="AC1756" i="59"/>
  <c r="AC1757" i="59"/>
  <c r="AC1758" i="59"/>
  <c r="AC1759" i="59"/>
  <c r="AC1760" i="59"/>
  <c r="AC1761" i="59"/>
  <c r="AC1762" i="59"/>
  <c r="AC1763" i="59"/>
  <c r="AC1764" i="59"/>
  <c r="AC1765" i="59"/>
  <c r="AC1766" i="59"/>
  <c r="AC1767" i="59"/>
  <c r="AC1768" i="59"/>
  <c r="AC1769" i="59"/>
  <c r="AC1770" i="59"/>
  <c r="AC1771" i="59"/>
  <c r="AC1772" i="59"/>
  <c r="AC1773" i="59"/>
  <c r="AC1774" i="59"/>
  <c r="AC1775" i="59"/>
  <c r="AC1776" i="59"/>
  <c r="AC1777" i="59"/>
  <c r="AC1778" i="59"/>
  <c r="AC1779" i="59"/>
  <c r="AC1780" i="59"/>
  <c r="AC1781" i="59"/>
  <c r="AC1782" i="59"/>
  <c r="AC1783" i="59"/>
  <c r="AC1784" i="59"/>
  <c r="AC1785" i="59"/>
  <c r="AC1786" i="59"/>
  <c r="AC1787" i="59"/>
  <c r="AC1788" i="59"/>
  <c r="AC1789" i="59"/>
  <c r="AC1790" i="59"/>
  <c r="AC1791" i="59"/>
  <c r="AC1792" i="59"/>
  <c r="AC1793" i="59"/>
  <c r="AC1794" i="59"/>
  <c r="AC1795" i="59"/>
  <c r="AC1796" i="59"/>
  <c r="AC1797" i="59"/>
  <c r="AC1798" i="59"/>
  <c r="AC1799" i="59"/>
  <c r="AC1800" i="59"/>
  <c r="AC1801" i="59"/>
  <c r="AC1802" i="59"/>
  <c r="AC1803" i="59"/>
  <c r="AC1804" i="59"/>
  <c r="AC1805" i="59"/>
  <c r="AC1806" i="59"/>
  <c r="AC1807" i="59"/>
  <c r="AC1808" i="59"/>
  <c r="AC1809" i="59"/>
  <c r="AC1810" i="59"/>
  <c r="AC1811" i="59"/>
  <c r="AC1812" i="59"/>
  <c r="AC1813" i="59"/>
  <c r="AC1814" i="59"/>
  <c r="AC1815" i="59"/>
  <c r="AC1816" i="59"/>
  <c r="AC1817" i="59"/>
  <c r="AC1818" i="59"/>
  <c r="AC1819" i="59"/>
  <c r="AC1820" i="59"/>
  <c r="AC1821" i="59"/>
  <c r="AC1822" i="59"/>
  <c r="AC1823" i="59"/>
  <c r="AC1824" i="59"/>
  <c r="AC1825" i="59"/>
  <c r="AC1826" i="59"/>
  <c r="AC1827" i="59"/>
  <c r="AC1828" i="59"/>
  <c r="AC1829" i="59"/>
  <c r="AC1830" i="59"/>
  <c r="AC1831" i="59"/>
  <c r="AC1832" i="59"/>
  <c r="AC1833" i="59"/>
  <c r="AC1834" i="59"/>
  <c r="AC1835" i="59"/>
  <c r="AC1836" i="59"/>
  <c r="AC1837" i="59"/>
  <c r="AC1838" i="59"/>
  <c r="AC1839" i="59"/>
  <c r="AC1840" i="59"/>
  <c r="AC1841" i="59"/>
  <c r="AC1842" i="59"/>
  <c r="AC1843" i="59"/>
  <c r="AC1844" i="59"/>
  <c r="AC1845" i="59"/>
  <c r="AC1846" i="59"/>
  <c r="AC1847" i="59"/>
  <c r="AC1848" i="59"/>
  <c r="AC1849" i="59"/>
  <c r="AC1850" i="59"/>
  <c r="AC1851" i="59"/>
  <c r="AC1852" i="59"/>
  <c r="AC1853" i="59"/>
  <c r="AC1854" i="59"/>
  <c r="AC1855" i="59"/>
  <c r="AC1856" i="59"/>
  <c r="AC1857" i="59"/>
  <c r="AC1858" i="59"/>
  <c r="AC1859" i="59"/>
  <c r="AC1860" i="59"/>
  <c r="AC1861" i="59"/>
  <c r="AC1862" i="59"/>
  <c r="AC1863" i="59"/>
  <c r="AC1864" i="59"/>
  <c r="AC1865" i="59"/>
  <c r="AC1866" i="59"/>
  <c r="AC1867" i="59"/>
  <c r="AC1868" i="59"/>
  <c r="AC1869" i="59"/>
  <c r="AC1870" i="59"/>
  <c r="AC1871" i="59"/>
  <c r="AC1872" i="59"/>
  <c r="AC1873" i="59"/>
  <c r="AC1874" i="59"/>
  <c r="AC1875" i="59"/>
  <c r="AC1876" i="59"/>
  <c r="AC1877" i="59"/>
  <c r="AC1878" i="59"/>
  <c r="AC1879" i="59"/>
  <c r="AC1880" i="59"/>
  <c r="AC1881" i="59"/>
  <c r="AC1882" i="59"/>
  <c r="AC1883" i="59"/>
  <c r="AC1884" i="59"/>
  <c r="AC1885" i="59"/>
  <c r="AC1886" i="59"/>
  <c r="AC1887" i="59"/>
  <c r="AC1888" i="59"/>
  <c r="AC1889" i="59"/>
  <c r="AC1890" i="59"/>
  <c r="AC1891" i="59"/>
  <c r="AC1892" i="59"/>
  <c r="AC1893" i="59"/>
  <c r="AC1894" i="59"/>
  <c r="AC1895" i="59"/>
  <c r="AC1896" i="59"/>
  <c r="AC1897" i="59"/>
  <c r="AC1898" i="59"/>
  <c r="AC1899" i="59"/>
  <c r="AC1900" i="59"/>
  <c r="AC1901" i="59"/>
  <c r="AC1902" i="59"/>
  <c r="AC1903" i="59"/>
  <c r="AC1904" i="59"/>
  <c r="AC1905" i="59"/>
  <c r="AC1906" i="59"/>
  <c r="AC1907" i="59"/>
  <c r="AC1908" i="59"/>
  <c r="AC1909" i="59"/>
  <c r="AC1910" i="59"/>
  <c r="AC1911" i="59"/>
  <c r="AC1912" i="59"/>
  <c r="AC1913" i="59"/>
  <c r="AC1914" i="59"/>
  <c r="AC1915" i="59"/>
  <c r="AC1916" i="59"/>
  <c r="AC1917" i="59"/>
  <c r="AC1918" i="59"/>
  <c r="AC1919" i="59"/>
  <c r="AC1920" i="59"/>
  <c r="AC1921" i="59"/>
  <c r="AC1922" i="59"/>
  <c r="AC1923" i="59"/>
  <c r="AC1924" i="59"/>
  <c r="AC1925" i="59"/>
  <c r="AC1926" i="59"/>
  <c r="AC1927" i="59"/>
  <c r="AC1928" i="59"/>
  <c r="AC1929" i="59"/>
  <c r="AC1930" i="59"/>
  <c r="AC1931" i="59"/>
  <c r="AC1932" i="59"/>
  <c r="AC1933" i="59"/>
  <c r="AC1934" i="59"/>
  <c r="AC1935" i="59"/>
  <c r="AC1936" i="59"/>
  <c r="AC1937" i="59"/>
  <c r="AC1938" i="59"/>
  <c r="AC1939" i="59"/>
  <c r="AC1940" i="59"/>
  <c r="AC1941" i="59"/>
  <c r="AC1942" i="59"/>
  <c r="AC1943" i="59"/>
  <c r="AC1944" i="59"/>
  <c r="AC1945" i="59"/>
  <c r="AC1946" i="59"/>
  <c r="AC1947" i="59"/>
  <c r="AC1948" i="59"/>
  <c r="AC1949" i="59"/>
  <c r="AC1950" i="59"/>
  <c r="AC1951" i="59"/>
  <c r="AC1952" i="59"/>
  <c r="AC1953" i="59"/>
  <c r="AC1954" i="59"/>
  <c r="AC1955" i="59"/>
  <c r="AC1956" i="59"/>
  <c r="AC1957" i="59"/>
  <c r="AC1958" i="59"/>
  <c r="AC1959" i="59"/>
  <c r="AC1960" i="59"/>
  <c r="AC1961" i="59"/>
  <c r="AC1962" i="59"/>
  <c r="AC1963" i="59"/>
  <c r="AC1964" i="59"/>
  <c r="AC1965" i="59"/>
  <c r="AC1966" i="59"/>
  <c r="AC1967" i="59"/>
  <c r="AC1968" i="59"/>
  <c r="AC1969" i="59"/>
  <c r="AC1970" i="59"/>
  <c r="AC1971" i="59"/>
  <c r="AC1972" i="59"/>
  <c r="AC1973" i="59"/>
  <c r="AC1974" i="59"/>
  <c r="AC1975" i="59"/>
  <c r="AC1976" i="59"/>
  <c r="AC1977" i="59"/>
  <c r="AC1978" i="59"/>
  <c r="AC1979" i="59"/>
  <c r="AC1980" i="59"/>
  <c r="AC1981" i="59"/>
  <c r="AC1982" i="59"/>
  <c r="AC1983" i="59"/>
  <c r="AC1984" i="59"/>
  <c r="AC1985" i="59"/>
  <c r="AC1986" i="59"/>
  <c r="AC1987" i="59"/>
  <c r="AC1988" i="59"/>
  <c r="AC1989" i="59"/>
  <c r="AC1990" i="59"/>
  <c r="AC1991" i="59"/>
  <c r="AC1992" i="59"/>
  <c r="AC1993" i="59"/>
  <c r="AC1994" i="59"/>
  <c r="AC1995" i="59"/>
  <c r="AC1996" i="59"/>
  <c r="AC1997" i="59"/>
  <c r="AC1998" i="59"/>
  <c r="AC1999" i="59"/>
  <c r="AC2000" i="59"/>
  <c r="AC2001" i="59"/>
  <c r="AC2002" i="59"/>
  <c r="AC2003" i="59"/>
  <c r="AC2004" i="59"/>
  <c r="AC2005" i="59"/>
  <c r="AC2006" i="59"/>
  <c r="AC2007" i="59"/>
  <c r="AC2008" i="59"/>
  <c r="AC2009" i="59"/>
  <c r="AC2010" i="59"/>
  <c r="AC2011" i="59"/>
  <c r="AC2012" i="59"/>
  <c r="AC2013" i="59"/>
  <c r="AC2014" i="59"/>
  <c r="AC2015" i="59"/>
  <c r="AC2016" i="59"/>
  <c r="AC2017" i="59"/>
  <c r="AC2018" i="59"/>
  <c r="AC2019" i="59"/>
  <c r="AC2020" i="59"/>
  <c r="AC2021" i="59"/>
  <c r="AC2022" i="59"/>
  <c r="AC2023" i="59"/>
  <c r="AC2024" i="59"/>
  <c r="AC2025" i="59"/>
  <c r="AC2026" i="59"/>
  <c r="AC2027" i="59"/>
  <c r="AC2028" i="59"/>
  <c r="AC2029" i="59"/>
  <c r="AC2030" i="59"/>
  <c r="AC2031" i="59"/>
  <c r="AC2032" i="59"/>
  <c r="AC2033" i="59"/>
  <c r="AC2034" i="59"/>
  <c r="AC2035" i="59"/>
  <c r="AC2036" i="59"/>
  <c r="AC2037" i="59"/>
  <c r="AC2038" i="59"/>
  <c r="AC2039" i="59"/>
  <c r="AC2040" i="59"/>
  <c r="AC2041" i="59"/>
  <c r="AC2042" i="59"/>
  <c r="AC2043" i="59"/>
  <c r="AC2044" i="59"/>
  <c r="AC2045" i="59"/>
  <c r="AC2046" i="59"/>
  <c r="AC2047" i="59"/>
  <c r="AC2048" i="59"/>
  <c r="AC2049" i="59"/>
  <c r="AC2050" i="59"/>
  <c r="AC2051" i="59"/>
  <c r="AC2052" i="59"/>
  <c r="AC2053" i="59"/>
  <c r="AC2054" i="59"/>
  <c r="AC2055" i="59"/>
  <c r="AC2056" i="59"/>
  <c r="AC2057" i="59"/>
  <c r="AC2058" i="59"/>
  <c r="AC2059" i="59"/>
  <c r="AC2060" i="59"/>
  <c r="AC2061" i="59"/>
  <c r="AC2062" i="59"/>
  <c r="AC2063" i="59"/>
  <c r="AC2064" i="59"/>
  <c r="AC2065" i="59"/>
  <c r="AC2066" i="59"/>
  <c r="AC2067" i="59"/>
  <c r="AC2068" i="59"/>
  <c r="AC2069" i="59"/>
  <c r="AC2070" i="59"/>
  <c r="AC2071" i="59"/>
  <c r="AC2072" i="59"/>
  <c r="AC2073" i="59"/>
  <c r="AC2074" i="59"/>
  <c r="AC2075" i="59"/>
  <c r="AC2076" i="59"/>
  <c r="AC2077" i="59"/>
  <c r="AC2078" i="59"/>
  <c r="AC2079" i="59"/>
  <c r="AC2080" i="59"/>
  <c r="AC2081" i="59"/>
  <c r="AC2082" i="59"/>
  <c r="AC2083" i="59"/>
  <c r="AC2084" i="59"/>
  <c r="AC2085" i="59"/>
  <c r="AC2086" i="59"/>
  <c r="AC2087" i="59"/>
  <c r="AC2088" i="59"/>
  <c r="AC2089" i="59"/>
  <c r="AC2090" i="59"/>
  <c r="AC2091" i="59"/>
  <c r="AC2092" i="59"/>
  <c r="AC2093" i="59"/>
  <c r="AC2094" i="59"/>
  <c r="AC2095" i="59"/>
  <c r="AC2096" i="59"/>
  <c r="AC2097" i="59"/>
  <c r="AC2098" i="59"/>
  <c r="AC2099" i="59"/>
  <c r="AC2100" i="59"/>
  <c r="AC2101" i="59"/>
  <c r="AC2102" i="59"/>
  <c r="AC2103" i="59"/>
  <c r="AC2104" i="59"/>
  <c r="AC2105" i="59"/>
  <c r="AC2106" i="59"/>
  <c r="AC2107" i="59"/>
  <c r="AC2108" i="59"/>
  <c r="AC2109" i="59"/>
  <c r="AC2110" i="59"/>
  <c r="AC2111" i="59"/>
  <c r="AC2112" i="59"/>
  <c r="AC2113" i="59"/>
  <c r="AC2114" i="59"/>
  <c r="AC2115" i="59"/>
  <c r="AC2116" i="59"/>
  <c r="AC2117" i="59"/>
  <c r="AC2118" i="59"/>
  <c r="AC2119" i="59"/>
  <c r="AC2120" i="59"/>
  <c r="AC2121" i="59"/>
  <c r="AC2122" i="59"/>
  <c r="AC2123" i="59"/>
  <c r="AC2124" i="59"/>
  <c r="AC2125" i="59"/>
  <c r="AC2126" i="59"/>
  <c r="AC2127" i="59"/>
  <c r="AC2128" i="59"/>
  <c r="AC2129" i="59"/>
  <c r="AC2130" i="59"/>
  <c r="AC2131" i="59"/>
  <c r="AC2132" i="59"/>
  <c r="AC2133" i="59"/>
  <c r="AC2134" i="59"/>
  <c r="AC2135" i="59"/>
  <c r="AC2136" i="59"/>
  <c r="AC2137" i="59"/>
  <c r="AC2138" i="59"/>
  <c r="AC2139" i="59"/>
  <c r="AC2140" i="59"/>
  <c r="AC2141" i="59"/>
  <c r="AC2142" i="59"/>
  <c r="AC2143" i="59"/>
  <c r="AC2144" i="59"/>
  <c r="AC2145" i="59"/>
  <c r="AC2146" i="59"/>
  <c r="AC2147" i="59"/>
  <c r="AC2148" i="59"/>
  <c r="AC2149" i="59"/>
  <c r="AC2150" i="59"/>
  <c r="AC2151" i="59"/>
  <c r="AC2152" i="59"/>
  <c r="AC2153" i="59"/>
  <c r="AC2154" i="59"/>
  <c r="AC2155" i="59"/>
  <c r="AC2156" i="59"/>
  <c r="AC2157" i="59"/>
  <c r="AC2158" i="59"/>
  <c r="AC2159" i="59"/>
  <c r="AC2160" i="59"/>
  <c r="AC2161" i="59"/>
  <c r="AC2162" i="59"/>
  <c r="AC2163" i="59"/>
  <c r="AC2164" i="59"/>
  <c r="AC2165" i="59"/>
  <c r="AC2166" i="59"/>
  <c r="AC2167" i="59"/>
  <c r="AC2168" i="59"/>
  <c r="AC2169" i="59"/>
  <c r="AC2170" i="59"/>
  <c r="AC2171" i="59"/>
  <c r="AC2172" i="59"/>
  <c r="AC2173" i="59"/>
  <c r="AC2174" i="59"/>
  <c r="AC2175" i="59"/>
  <c r="AC2176" i="59"/>
  <c r="AC2177" i="59"/>
  <c r="AC2178" i="59"/>
  <c r="AC2179" i="59"/>
  <c r="AC2180" i="59"/>
  <c r="AC2181" i="59"/>
  <c r="AC2182" i="59"/>
  <c r="AC2183" i="59"/>
  <c r="AC2184" i="59"/>
  <c r="AC2185" i="59"/>
  <c r="AC2186" i="59"/>
  <c r="AC2187" i="59"/>
  <c r="AC2188" i="59"/>
  <c r="AC2189" i="59"/>
  <c r="AC2190" i="59"/>
  <c r="AC2191" i="59"/>
  <c r="AC2192" i="59"/>
  <c r="AC2193" i="59"/>
  <c r="AC2194" i="59"/>
  <c r="AC2195" i="59"/>
  <c r="AC2196" i="59"/>
  <c r="AC2197" i="59"/>
  <c r="AC2198" i="59"/>
  <c r="AC2199" i="59"/>
  <c r="AC2200" i="59"/>
  <c r="AC2201" i="59"/>
  <c r="AC2202" i="59"/>
  <c r="AC2203" i="59"/>
  <c r="AC2204" i="59"/>
  <c r="AC2205" i="59"/>
  <c r="AC2206" i="59"/>
  <c r="AC2207" i="59"/>
  <c r="AC2208" i="59"/>
  <c r="AC2209" i="59"/>
  <c r="AC2210" i="59"/>
  <c r="AC2211" i="59"/>
  <c r="AC2212" i="59"/>
  <c r="AC2213" i="59"/>
  <c r="AC2214" i="59"/>
  <c r="AC2215" i="59"/>
  <c r="AC2216" i="59"/>
  <c r="AC2217" i="59"/>
  <c r="AC2218" i="59"/>
  <c r="AC2219" i="59"/>
  <c r="AC2220" i="59"/>
  <c r="AC2221" i="59"/>
  <c r="AC2222" i="59"/>
  <c r="AC2223" i="59"/>
  <c r="AC2224" i="59"/>
  <c r="AC2225" i="59"/>
  <c r="AC2226" i="59"/>
  <c r="AC2227" i="59"/>
  <c r="AC2228" i="59"/>
  <c r="AC2229" i="59"/>
  <c r="AC2230" i="59"/>
  <c r="AC2231" i="59"/>
  <c r="AC2232" i="59"/>
  <c r="AC2233" i="59"/>
  <c r="AC2234" i="59"/>
  <c r="AC2235" i="59"/>
  <c r="AC2236" i="59"/>
  <c r="AC2237" i="59"/>
  <c r="AC2238" i="59"/>
  <c r="AC2239" i="59"/>
  <c r="AC2240" i="59"/>
  <c r="AC2241" i="59"/>
  <c r="AC2242" i="59"/>
  <c r="AC2243" i="59"/>
  <c r="AC2244" i="59"/>
  <c r="AC2245" i="59"/>
  <c r="AC2246" i="59"/>
  <c r="AC2247" i="59"/>
  <c r="AC2248" i="59"/>
  <c r="AC2249" i="59"/>
  <c r="AC2250" i="59"/>
  <c r="AC2251" i="59"/>
  <c r="AC2252" i="59"/>
  <c r="AC2253" i="59"/>
  <c r="AC2254" i="59"/>
  <c r="AC2255" i="59"/>
  <c r="AC2256" i="59"/>
  <c r="AC2257" i="59"/>
  <c r="AC2258" i="59"/>
  <c r="AC2259" i="59"/>
  <c r="AC2260" i="59"/>
  <c r="AC2261" i="59"/>
  <c r="AC2262" i="59"/>
  <c r="AC2263" i="59"/>
  <c r="AC2264" i="59"/>
  <c r="AC2265" i="59"/>
  <c r="AC2266" i="59"/>
  <c r="AC2267" i="59"/>
  <c r="AC2268" i="59"/>
  <c r="AC2269" i="59"/>
  <c r="AC2270" i="59"/>
  <c r="AC2271" i="59"/>
  <c r="AC2272" i="59"/>
  <c r="AC2273" i="59"/>
  <c r="AC2274" i="59"/>
  <c r="AC2275" i="59"/>
  <c r="AC2276" i="59"/>
  <c r="AC2277" i="59"/>
  <c r="AC2278" i="59"/>
  <c r="AC2279" i="59"/>
  <c r="AC2280" i="59"/>
  <c r="AC2281" i="59"/>
  <c r="AC2282" i="59"/>
  <c r="AC2283" i="59"/>
  <c r="AC2284" i="59"/>
  <c r="AC2285" i="59"/>
  <c r="AC2286" i="59"/>
  <c r="AC2287" i="59"/>
  <c r="AC2288" i="59"/>
  <c r="AC2289" i="59"/>
  <c r="AC2290" i="59"/>
  <c r="AC2291" i="59"/>
  <c r="AC2292" i="59"/>
  <c r="AC2293" i="59"/>
  <c r="AC2294" i="59"/>
  <c r="AC2295" i="59"/>
  <c r="AC2296" i="59"/>
  <c r="AC2297" i="59"/>
  <c r="AC2298" i="59"/>
  <c r="AC2299" i="59"/>
  <c r="AC2300" i="59"/>
  <c r="AC2301" i="59"/>
  <c r="AC2302" i="59"/>
  <c r="AC2303" i="59"/>
  <c r="AC2304" i="59"/>
  <c r="AC2305" i="59"/>
  <c r="AC2306" i="59"/>
  <c r="AC2307" i="59"/>
  <c r="AC2308" i="59"/>
  <c r="AC2309" i="59"/>
  <c r="AC2310" i="59"/>
  <c r="AC2311" i="59"/>
  <c r="AC2312" i="59"/>
  <c r="AC2313" i="59"/>
  <c r="AC2314" i="59"/>
  <c r="AC2315" i="59"/>
  <c r="AC2316" i="59"/>
  <c r="AC2317" i="59"/>
  <c r="AC2318" i="59"/>
  <c r="AC2319" i="59"/>
  <c r="AC2320" i="59"/>
  <c r="AC2321" i="59"/>
  <c r="AC2322" i="59"/>
  <c r="AC2323" i="59"/>
  <c r="AC2324" i="59"/>
  <c r="AC2325" i="59"/>
  <c r="AC2326" i="59"/>
  <c r="AC2327" i="59"/>
  <c r="AC2328" i="59"/>
  <c r="AC2329" i="59"/>
  <c r="AC2330" i="59"/>
  <c r="AC2331" i="59"/>
  <c r="AC2332" i="59"/>
  <c r="AC2333" i="59"/>
  <c r="AC2334" i="59"/>
  <c r="AC2335" i="59"/>
  <c r="AC2336" i="59"/>
  <c r="AC2337" i="59"/>
  <c r="AC2338" i="59"/>
  <c r="AC2339" i="59"/>
  <c r="AC2340" i="59"/>
  <c r="AC2341" i="59"/>
  <c r="AC2342" i="59"/>
  <c r="AC2343" i="59"/>
  <c r="AC2344" i="59"/>
  <c r="AC2345" i="59"/>
  <c r="AC2346" i="59"/>
  <c r="AC2347" i="59"/>
  <c r="AC2348" i="59"/>
  <c r="AC2349" i="59"/>
  <c r="AC2350" i="59"/>
  <c r="AC2351" i="59"/>
  <c r="AC2352" i="59"/>
  <c r="AC2353" i="59"/>
  <c r="AC2354" i="59"/>
  <c r="AC2355" i="59"/>
  <c r="AC2356" i="59"/>
  <c r="AC2357" i="59"/>
  <c r="AC2358" i="59"/>
  <c r="AC2359" i="59"/>
  <c r="AC2360" i="59"/>
  <c r="AC2361" i="59"/>
  <c r="AC2362" i="59"/>
  <c r="AC2363" i="59"/>
  <c r="AC2364" i="59"/>
  <c r="AC2365" i="59"/>
  <c r="AC2366" i="59"/>
  <c r="AC2367" i="59"/>
  <c r="AC2368" i="59"/>
  <c r="AC2369" i="59"/>
  <c r="AC2370" i="59"/>
  <c r="AC2371" i="59"/>
  <c r="AC2372" i="59"/>
  <c r="AC2373" i="59"/>
  <c r="AC2374" i="59"/>
  <c r="AC2375" i="59"/>
  <c r="AC2376" i="59"/>
  <c r="AC2377" i="59"/>
  <c r="AC2378" i="59"/>
  <c r="AC2379" i="59"/>
  <c r="AC2380" i="59"/>
  <c r="AC2381" i="59"/>
  <c r="AC2382" i="59"/>
  <c r="AC2383" i="59"/>
  <c r="AC2384" i="59"/>
  <c r="AC2385" i="59"/>
  <c r="AC2386" i="59"/>
  <c r="AC2387" i="59"/>
  <c r="AC2388" i="59"/>
  <c r="AC2389" i="59"/>
  <c r="AC2390" i="59"/>
  <c r="AC2391" i="59"/>
  <c r="AC2392" i="59"/>
  <c r="AC2393" i="59"/>
  <c r="AC2394" i="59"/>
  <c r="AC2395" i="59"/>
  <c r="AC2396" i="59"/>
  <c r="AC2397" i="59"/>
  <c r="AC2398" i="59"/>
  <c r="AC2399" i="59"/>
  <c r="AC2400" i="59"/>
  <c r="AC2401" i="59"/>
  <c r="AC2402" i="59"/>
  <c r="AC2403" i="59"/>
  <c r="AC2404" i="59"/>
  <c r="AC2405" i="59"/>
  <c r="AC2406" i="59"/>
  <c r="AC2407" i="59"/>
  <c r="AC2408" i="59"/>
  <c r="AC2409" i="59"/>
  <c r="AC2410" i="59"/>
  <c r="AC2411" i="59"/>
  <c r="AC2412" i="59"/>
  <c r="AC2413" i="59"/>
  <c r="AC2414" i="59"/>
  <c r="AC2415" i="59"/>
  <c r="AC2416" i="59"/>
  <c r="AC2417" i="59"/>
  <c r="AC2418" i="59"/>
  <c r="AC2419" i="59"/>
  <c r="AC2420" i="59"/>
  <c r="AC2421" i="59"/>
  <c r="AC2422" i="59"/>
  <c r="AC2423" i="59"/>
  <c r="AC2424" i="59"/>
  <c r="AC2425" i="59"/>
  <c r="AC2426" i="59"/>
  <c r="AC2427" i="59"/>
  <c r="AC2428" i="59"/>
  <c r="AC2429" i="59"/>
  <c r="AC2430" i="59"/>
  <c r="AC2431" i="59"/>
  <c r="AC2432" i="59"/>
  <c r="AC2433" i="59"/>
  <c r="AC2434" i="59"/>
  <c r="AC2435" i="59"/>
  <c r="AC2436" i="59"/>
  <c r="AC2437" i="59"/>
  <c r="AC2438" i="59"/>
  <c r="AC2439" i="59"/>
  <c r="AC2440" i="59"/>
  <c r="AC2441" i="59"/>
  <c r="AC2442" i="59"/>
  <c r="AC2443" i="59"/>
  <c r="AC2444" i="59"/>
  <c r="AC2445" i="59"/>
  <c r="AC2446" i="59"/>
  <c r="AC2447" i="59"/>
  <c r="AC2448" i="59"/>
  <c r="AC2449" i="59"/>
  <c r="AC2450" i="59"/>
  <c r="AC2451" i="59"/>
  <c r="AC2452" i="59"/>
  <c r="AC2453" i="59"/>
  <c r="AC2454" i="59"/>
  <c r="AC2455" i="59"/>
  <c r="AC2456" i="59"/>
  <c r="AC2457" i="59"/>
  <c r="AC2458" i="59"/>
  <c r="AC2459" i="59"/>
  <c r="AC2460" i="59"/>
  <c r="AC2461" i="59"/>
  <c r="AC2462" i="59"/>
  <c r="AC2463" i="59"/>
  <c r="AC2464" i="59"/>
  <c r="AC2465" i="59"/>
  <c r="AC2466" i="59"/>
  <c r="AC2467" i="59"/>
  <c r="AC2468" i="59"/>
  <c r="AC2469" i="59"/>
  <c r="AC2470" i="59"/>
  <c r="AC2471" i="59"/>
  <c r="AC2472" i="59"/>
  <c r="AC2473" i="59"/>
  <c r="AC2474" i="59"/>
  <c r="AC2475" i="59"/>
  <c r="AC2476" i="59"/>
  <c r="AC2477" i="59"/>
  <c r="AC2478" i="59"/>
  <c r="AC2479" i="59"/>
  <c r="AC2480" i="59"/>
  <c r="AC2481" i="59"/>
  <c r="AC2482" i="59"/>
  <c r="AC2483" i="59"/>
  <c r="AC2484" i="59"/>
  <c r="AC2485" i="59"/>
  <c r="AC2486" i="59"/>
  <c r="AC2487" i="59"/>
  <c r="AC2488" i="59"/>
  <c r="AC2489" i="59"/>
  <c r="AC2490" i="59"/>
  <c r="AC2491" i="59"/>
  <c r="AC2492" i="59"/>
  <c r="AC2493" i="59"/>
  <c r="AC2494" i="59"/>
  <c r="AC2495" i="59"/>
  <c r="AC2496" i="59"/>
  <c r="AC2497" i="59"/>
  <c r="AC2498" i="59"/>
  <c r="AC2499" i="59"/>
  <c r="AC2500" i="59"/>
  <c r="AC2501" i="59"/>
  <c r="AC2502" i="59"/>
  <c r="AC2503" i="59"/>
  <c r="AC2504" i="59"/>
  <c r="AC2505" i="59"/>
  <c r="AC2506" i="59"/>
  <c r="AC2507" i="59"/>
  <c r="AC2508" i="59"/>
  <c r="AC2509" i="59"/>
  <c r="AC2510" i="59"/>
  <c r="AC2511" i="59"/>
  <c r="AC2512" i="59"/>
  <c r="AC2513" i="59"/>
  <c r="AC2514" i="59"/>
  <c r="AC2515" i="59"/>
  <c r="AC2516" i="59"/>
  <c r="AC2517" i="59"/>
  <c r="AC2518" i="59"/>
  <c r="AC2519" i="59"/>
  <c r="AC2520" i="59"/>
  <c r="AC2521" i="59"/>
  <c r="AC2522" i="59"/>
  <c r="AC2523" i="59"/>
  <c r="AC2524" i="59"/>
  <c r="AC2525" i="59"/>
  <c r="AC2526" i="59"/>
  <c r="AC2527" i="59"/>
  <c r="AC2528" i="59"/>
  <c r="AC2529" i="59"/>
  <c r="AC2530" i="59"/>
  <c r="AC2531" i="59"/>
  <c r="AC2532" i="59"/>
  <c r="AC2533" i="59"/>
  <c r="AC2534" i="59"/>
  <c r="AC2535" i="59"/>
  <c r="AC2536" i="59"/>
  <c r="AC2537" i="59"/>
  <c r="AC2538" i="59"/>
  <c r="AC2539" i="59"/>
  <c r="AC2540" i="59"/>
  <c r="AC2541" i="59"/>
  <c r="AC2542" i="59"/>
  <c r="AC2543" i="59"/>
  <c r="AC2544" i="59"/>
  <c r="AC2545" i="59"/>
  <c r="AC2546" i="59"/>
  <c r="AC2547" i="59"/>
  <c r="AC2548" i="59"/>
  <c r="AC2549" i="59"/>
  <c r="AC2550" i="59"/>
  <c r="AC2551" i="59"/>
  <c r="AC2552" i="59"/>
  <c r="AC2553" i="59"/>
  <c r="AC2554" i="59"/>
  <c r="AC2555" i="59"/>
  <c r="AC2556" i="59"/>
  <c r="AC2557" i="59"/>
  <c r="AC2558" i="59"/>
  <c r="AC2559" i="59"/>
  <c r="AC2560" i="59"/>
  <c r="AC2561" i="59"/>
  <c r="AC2562" i="59"/>
  <c r="AC2563" i="59"/>
  <c r="AC2564" i="59"/>
  <c r="AC2565" i="59"/>
  <c r="AC2566" i="59"/>
  <c r="AC2567" i="59"/>
  <c r="AC2568" i="59"/>
  <c r="AC2569" i="59"/>
  <c r="AC2570" i="59"/>
  <c r="AC2571" i="59"/>
  <c r="AC2572" i="59"/>
  <c r="AC2573" i="59"/>
  <c r="AC2574" i="59"/>
  <c r="AC2575" i="59"/>
  <c r="AC2576" i="59"/>
  <c r="AC2577" i="59"/>
  <c r="AC2578" i="59"/>
  <c r="AC2579" i="59"/>
  <c r="AC2580" i="59"/>
  <c r="AC2581" i="59"/>
  <c r="AC2582" i="59"/>
  <c r="AC2583" i="59"/>
  <c r="AC2584" i="59"/>
  <c r="AC2585" i="59"/>
  <c r="AC2586" i="59"/>
  <c r="AC2587" i="59"/>
  <c r="AC2588" i="59"/>
  <c r="AC2589" i="59"/>
  <c r="AC2590" i="59"/>
  <c r="AC2591" i="59"/>
  <c r="AC2592" i="59"/>
  <c r="AC2593" i="59"/>
  <c r="AC2594" i="59"/>
  <c r="AC2595" i="59"/>
  <c r="AC2596" i="59"/>
  <c r="AC2597" i="59"/>
  <c r="AC2598" i="59"/>
  <c r="AC2599" i="59"/>
  <c r="AC2600" i="59"/>
  <c r="AC2601" i="59"/>
  <c r="AC2602" i="59"/>
  <c r="AC2603" i="59"/>
  <c r="AC2604" i="59"/>
  <c r="AC2605" i="59"/>
  <c r="AC2606" i="59"/>
  <c r="AC2607" i="59"/>
  <c r="AC2608" i="59"/>
  <c r="AC2609" i="59"/>
  <c r="AC2610" i="59"/>
  <c r="AC2611" i="59"/>
  <c r="AC2612" i="59"/>
  <c r="AC2613" i="59"/>
  <c r="AC2614" i="59"/>
  <c r="AC2615" i="59"/>
  <c r="AC2616" i="59"/>
  <c r="AC2617" i="59"/>
  <c r="AC2618" i="59"/>
  <c r="AC2619" i="59"/>
  <c r="AC2620" i="59"/>
  <c r="AC2621" i="59"/>
  <c r="AC2622" i="59"/>
  <c r="AC2623" i="59"/>
  <c r="AC2624" i="59"/>
  <c r="AC2625" i="59"/>
  <c r="AC2626" i="59"/>
  <c r="AC2627" i="59"/>
  <c r="AC2628" i="59"/>
  <c r="AC2629" i="59"/>
  <c r="AC2630" i="59"/>
  <c r="AC2631" i="59"/>
  <c r="AC2632" i="59"/>
  <c r="AC2633" i="59"/>
  <c r="AC2634" i="59"/>
  <c r="AC2635" i="59"/>
  <c r="AC2636" i="59"/>
  <c r="AC2637" i="59"/>
  <c r="AC2638" i="59"/>
  <c r="AC2639" i="59"/>
  <c r="AC2640" i="59"/>
  <c r="AC2641" i="59"/>
  <c r="AC2642" i="59"/>
  <c r="AC2643" i="59"/>
  <c r="AC2644" i="59"/>
  <c r="AC2645" i="59"/>
  <c r="AC2646" i="59"/>
  <c r="AC2647" i="59"/>
  <c r="AC2648" i="59"/>
  <c r="AC2649" i="59"/>
  <c r="AC2650" i="59"/>
  <c r="AC2651" i="59"/>
  <c r="AC2652" i="59"/>
  <c r="AC2653" i="59"/>
  <c r="AC2654" i="59"/>
  <c r="AC2655" i="59"/>
  <c r="AC2656" i="59"/>
  <c r="AC2657" i="59"/>
  <c r="AC2658" i="59"/>
  <c r="AC2659" i="59"/>
  <c r="AC2660" i="59"/>
  <c r="AC2661" i="59"/>
  <c r="AC2662" i="59"/>
  <c r="AC2663" i="59"/>
  <c r="AC2664" i="59"/>
  <c r="AC2665" i="59"/>
  <c r="AC2666" i="59"/>
  <c r="AC2667" i="59"/>
  <c r="AC2668" i="59"/>
  <c r="AC2669" i="59"/>
  <c r="AC2670" i="59"/>
  <c r="AC2671" i="59"/>
  <c r="AC2672" i="59"/>
  <c r="AC2673" i="59"/>
  <c r="AC2674" i="59"/>
  <c r="AC2675" i="59"/>
  <c r="AC2676" i="59"/>
  <c r="AC2677" i="59"/>
  <c r="AC2678" i="59"/>
  <c r="AC2679" i="59"/>
  <c r="AC2680" i="59"/>
  <c r="AC2681" i="59"/>
  <c r="AC2682" i="59"/>
  <c r="AC2683" i="59"/>
  <c r="AC2684" i="59"/>
  <c r="AC2685" i="59"/>
  <c r="AC2686" i="59"/>
  <c r="AC2687" i="59"/>
  <c r="AC2688" i="59"/>
  <c r="AC2689" i="59"/>
  <c r="AC2690" i="59"/>
  <c r="AC2691" i="59"/>
  <c r="AC2692" i="59"/>
  <c r="AC2693" i="59"/>
  <c r="AC2694" i="59"/>
  <c r="AC2695" i="59"/>
  <c r="AC2696" i="59"/>
  <c r="AC2697" i="59"/>
  <c r="AC2698" i="59"/>
  <c r="AC2699" i="59"/>
  <c r="AC2700" i="59"/>
  <c r="AC2701" i="59"/>
  <c r="AC2702" i="59"/>
  <c r="AC2703" i="59"/>
  <c r="AC2704" i="59"/>
  <c r="AC2705" i="59"/>
  <c r="AC2706" i="59"/>
  <c r="AC2707" i="59"/>
  <c r="AC2708" i="59"/>
  <c r="AC2709" i="59"/>
  <c r="AC2710" i="59"/>
  <c r="AC2711" i="59"/>
  <c r="AC2712" i="59"/>
  <c r="AC2713" i="59"/>
  <c r="AC2714" i="59"/>
  <c r="AC2715" i="59"/>
  <c r="AC2716" i="59"/>
  <c r="AC2717" i="59"/>
  <c r="AC2718" i="59"/>
  <c r="AC2719" i="59"/>
  <c r="AC2720" i="59"/>
  <c r="AC2721" i="59"/>
  <c r="AC2722" i="59"/>
  <c r="AC2723" i="59"/>
  <c r="AC2724" i="59"/>
  <c r="AC2725" i="59"/>
  <c r="AC2726" i="59"/>
  <c r="AC2727" i="59"/>
  <c r="AC2728" i="59"/>
  <c r="AC2729" i="59"/>
  <c r="AC2730" i="59"/>
  <c r="AC2731" i="59"/>
  <c r="AC2732" i="59"/>
  <c r="AC2733" i="59"/>
  <c r="AC2734" i="59"/>
  <c r="AC2735" i="59"/>
  <c r="AC2736" i="59"/>
  <c r="AC2737" i="59"/>
  <c r="AC2738" i="59"/>
  <c r="AC2739" i="59"/>
  <c r="AC2740" i="59"/>
  <c r="AC2741" i="59"/>
  <c r="AC2742" i="59"/>
  <c r="AC2743" i="59"/>
  <c r="AC2744" i="59"/>
  <c r="AC2745" i="59"/>
  <c r="AC2746" i="59"/>
  <c r="AC2747" i="59"/>
  <c r="AC2748" i="59"/>
  <c r="AC2749" i="59"/>
  <c r="AC2750" i="59"/>
  <c r="AC2751" i="59"/>
  <c r="AC2752" i="59"/>
  <c r="AC2753" i="59"/>
  <c r="AC2754" i="59"/>
  <c r="AC2755" i="59"/>
  <c r="AC2756" i="59"/>
  <c r="AC2757" i="59"/>
  <c r="AC2758" i="59"/>
  <c r="AC2759" i="59"/>
  <c r="AC2760" i="59"/>
  <c r="AC2761" i="59"/>
  <c r="AC2762" i="59"/>
  <c r="AC2763" i="59"/>
  <c r="AC2764" i="59"/>
  <c r="AC2765" i="59"/>
  <c r="AC2766" i="59"/>
  <c r="AC2767" i="59"/>
  <c r="AC2768" i="59"/>
  <c r="AC2769" i="59"/>
  <c r="AC2770" i="59"/>
  <c r="AC2771" i="59"/>
  <c r="AC2772" i="59"/>
  <c r="AC2773" i="59"/>
  <c r="AC2774" i="59"/>
  <c r="AC2775" i="59"/>
  <c r="AC2776" i="59"/>
  <c r="AC2777" i="59"/>
  <c r="AC2778" i="59"/>
  <c r="AC2779" i="59"/>
  <c r="AC2780" i="59"/>
  <c r="AC2781" i="59"/>
  <c r="AC2782" i="59"/>
  <c r="AC2783" i="59"/>
  <c r="AC2784" i="59"/>
  <c r="AC2785" i="59"/>
  <c r="AC2786" i="59"/>
  <c r="AC2787" i="59"/>
  <c r="AC2788" i="59"/>
  <c r="AC2789" i="59"/>
  <c r="AC2790" i="59"/>
  <c r="AC2791" i="59"/>
  <c r="AC2792" i="59"/>
  <c r="AC2793" i="59"/>
  <c r="AC2794" i="59"/>
  <c r="AC2795" i="59"/>
  <c r="AC2796" i="59"/>
  <c r="AC2797" i="59"/>
  <c r="AC2798" i="59"/>
  <c r="AC2799" i="59"/>
  <c r="AC2800" i="59"/>
  <c r="AC2801" i="59"/>
  <c r="AC2802" i="59"/>
  <c r="AC2803" i="59"/>
  <c r="AC2804" i="59"/>
  <c r="AC2805" i="59"/>
  <c r="AC2806" i="59"/>
  <c r="AC2807" i="59"/>
  <c r="AC2808" i="59"/>
  <c r="AC2809" i="59"/>
  <c r="AC2810" i="59"/>
  <c r="AC2811" i="59"/>
  <c r="AC2812" i="59"/>
  <c r="AC2813" i="59"/>
  <c r="AC2814" i="59"/>
  <c r="AC2815" i="59"/>
  <c r="AC2816" i="59"/>
  <c r="AC2817" i="59"/>
  <c r="AC2818" i="59"/>
  <c r="AC2819" i="59"/>
  <c r="AC2820" i="59"/>
  <c r="AC2821" i="59"/>
  <c r="AC2822" i="59"/>
  <c r="AC2823" i="59"/>
  <c r="AC2824" i="59"/>
  <c r="AC2825" i="59"/>
  <c r="AC2826" i="59"/>
  <c r="AC2827" i="59"/>
  <c r="AC2828" i="59"/>
  <c r="AC2829" i="59"/>
  <c r="AC2830" i="59"/>
  <c r="AC2831" i="59"/>
  <c r="AC2832" i="59"/>
  <c r="AC2833" i="59"/>
  <c r="AC2834" i="59"/>
  <c r="AC2835" i="59"/>
  <c r="AC2836" i="59"/>
  <c r="AC2837" i="59"/>
  <c r="AC2838" i="59"/>
  <c r="AC2839" i="59"/>
  <c r="AC2840" i="59"/>
  <c r="AC2841" i="59"/>
  <c r="AC2842" i="59"/>
  <c r="AC2843" i="59"/>
  <c r="AC2844" i="59"/>
  <c r="AC2845" i="59"/>
  <c r="AC2846" i="59"/>
  <c r="AC2847" i="59"/>
  <c r="AC2848" i="59"/>
  <c r="AC2849" i="59"/>
  <c r="AC2850" i="59"/>
  <c r="AC2851" i="59"/>
  <c r="AC2852" i="59"/>
  <c r="AC2853" i="59"/>
  <c r="AC2854" i="59"/>
  <c r="AC2855" i="59"/>
  <c r="AC2856" i="59"/>
  <c r="AC2857" i="59"/>
  <c r="AC2858" i="59"/>
  <c r="AC2859" i="59"/>
  <c r="AC2860" i="59"/>
  <c r="AC2861" i="59"/>
  <c r="AC2862" i="59"/>
  <c r="AC2863" i="59"/>
  <c r="AC2864" i="59"/>
  <c r="AC2865" i="59"/>
  <c r="AC2866" i="59"/>
  <c r="AC2867" i="59"/>
  <c r="AC2868" i="59"/>
  <c r="AC2869" i="59"/>
  <c r="AC2870" i="59"/>
  <c r="AC2871" i="59"/>
  <c r="AC2872" i="59"/>
  <c r="AC2873" i="59"/>
  <c r="AC2874" i="59"/>
  <c r="AC2875" i="59"/>
  <c r="AC2876" i="59"/>
  <c r="AC2877" i="59"/>
  <c r="AC2878" i="59"/>
  <c r="AC2879" i="59"/>
  <c r="AC2880" i="59"/>
  <c r="AC2881" i="59"/>
  <c r="AC2882" i="59"/>
  <c r="AC2883" i="59"/>
  <c r="AC2884" i="59"/>
  <c r="AC2885" i="59"/>
  <c r="AC2886" i="59"/>
  <c r="AC2887" i="59"/>
  <c r="AC2888" i="59"/>
  <c r="AC2889" i="59"/>
  <c r="AC2890" i="59"/>
  <c r="AC2891" i="59"/>
  <c r="AC2892" i="59"/>
  <c r="AC2893" i="59"/>
  <c r="AC2894" i="59"/>
  <c r="AC2895" i="59"/>
  <c r="AC2896" i="59"/>
  <c r="AC2897" i="59"/>
  <c r="AC2898" i="59"/>
  <c r="AC2899" i="59"/>
  <c r="AC2900" i="59"/>
  <c r="AC2901" i="59"/>
  <c r="AC2902" i="59"/>
  <c r="AC2903" i="59"/>
  <c r="AC2904" i="59"/>
  <c r="AC2905" i="59"/>
  <c r="AC2906" i="59"/>
  <c r="AC2907" i="59"/>
  <c r="AC2908" i="59"/>
  <c r="AC2909" i="59"/>
  <c r="AC2910" i="59"/>
  <c r="AC2911" i="59"/>
  <c r="AC2912" i="59"/>
  <c r="AC2913" i="59"/>
  <c r="AC2914" i="59"/>
  <c r="AC2915" i="59"/>
  <c r="AC2916" i="59"/>
  <c r="AC2917" i="59"/>
  <c r="AC2918" i="59"/>
  <c r="AC2919" i="59"/>
  <c r="AC2920" i="59"/>
  <c r="AC2921" i="59"/>
  <c r="AC2922" i="59"/>
  <c r="AC2923" i="59"/>
  <c r="AC2924" i="59"/>
  <c r="AC2925" i="59"/>
  <c r="AC2926" i="59"/>
  <c r="AC2927" i="59"/>
  <c r="AC2928" i="59"/>
  <c r="AC2929" i="59"/>
  <c r="AC2930" i="59"/>
  <c r="AC2931" i="59"/>
  <c r="AC2932" i="59"/>
  <c r="AC2933" i="59"/>
  <c r="AC2934" i="59"/>
  <c r="AC2935" i="59"/>
  <c r="AC2936" i="59"/>
  <c r="AC2937" i="59"/>
  <c r="AC2938" i="59"/>
  <c r="AC2939" i="59"/>
  <c r="AC2940" i="59"/>
  <c r="AC2941" i="59"/>
  <c r="AC2942" i="59"/>
  <c r="AC2943" i="59"/>
  <c r="AC2944" i="59"/>
  <c r="AC2945" i="59"/>
  <c r="AC2946" i="59"/>
  <c r="AC2947" i="59"/>
  <c r="AC2948" i="59"/>
  <c r="AC2949" i="59"/>
  <c r="AC2950" i="59"/>
  <c r="AC2951" i="59"/>
  <c r="AC2952" i="59"/>
  <c r="AC2953" i="59"/>
  <c r="AC2954" i="59"/>
  <c r="AC2955" i="59"/>
  <c r="AC2956" i="59"/>
  <c r="AC2957" i="59"/>
  <c r="AC2958" i="59"/>
  <c r="AC2959" i="59"/>
  <c r="AC2960" i="59"/>
  <c r="AC2961" i="59"/>
  <c r="AC2962" i="59"/>
  <c r="AC2963" i="59"/>
  <c r="AC2964" i="59"/>
  <c r="AC2965" i="59"/>
  <c r="AC2966" i="59"/>
  <c r="AC2967" i="59"/>
  <c r="AC2968" i="59"/>
  <c r="AC2969" i="59"/>
  <c r="AC2970" i="59"/>
  <c r="AC2971" i="59"/>
  <c r="AC2972" i="59"/>
  <c r="AC2973" i="59"/>
  <c r="AC2974" i="59"/>
  <c r="AC2975" i="59"/>
  <c r="AC2976" i="59"/>
  <c r="AC2977" i="59"/>
  <c r="AC2978" i="59"/>
  <c r="AC2979" i="59"/>
  <c r="AC2980" i="59"/>
  <c r="AC2981" i="59"/>
  <c r="AC2982" i="59"/>
  <c r="AC2983" i="59"/>
  <c r="AC2984" i="59"/>
  <c r="AC2985" i="59"/>
  <c r="AC2986" i="59"/>
  <c r="AC2987" i="59"/>
  <c r="AC2988" i="59"/>
  <c r="AC2989" i="59"/>
  <c r="AC2990" i="59"/>
  <c r="AC2991" i="59"/>
  <c r="AC2992" i="59"/>
  <c r="AC2993" i="59"/>
  <c r="AC2994" i="59"/>
  <c r="AC2995" i="59"/>
  <c r="AC2996" i="59"/>
  <c r="AC2997" i="59"/>
  <c r="AC2998" i="59"/>
  <c r="AC2999" i="59"/>
  <c r="AC3000" i="59"/>
  <c r="AC3001" i="59"/>
  <c r="AC3002" i="59"/>
  <c r="AC3003" i="59"/>
  <c r="AC3004" i="59"/>
  <c r="AC3005" i="59"/>
  <c r="AC3006" i="59"/>
  <c r="AC3007" i="59"/>
  <c r="AC3008" i="59"/>
  <c r="AC3009" i="59"/>
  <c r="AC3010" i="59"/>
  <c r="AC3011" i="59"/>
  <c r="AC3012" i="59"/>
  <c r="AC3013" i="59"/>
  <c r="AC3014" i="59"/>
  <c r="AC3015" i="59"/>
  <c r="AC3016" i="59"/>
  <c r="AC3017" i="59"/>
  <c r="AC3018" i="59"/>
  <c r="AC3019" i="59"/>
  <c r="AC3020" i="59"/>
  <c r="AC3021" i="59"/>
  <c r="AC3022" i="59"/>
  <c r="AC3023" i="59"/>
  <c r="AC3024" i="59"/>
  <c r="AC3025" i="59"/>
  <c r="AC3026" i="59"/>
  <c r="AC3027" i="59"/>
  <c r="AC3028" i="59"/>
  <c r="AC3029" i="59"/>
  <c r="AC3030" i="59"/>
  <c r="AC3031" i="59"/>
  <c r="AC3032" i="59"/>
  <c r="AC3033" i="59"/>
  <c r="AC3034" i="59"/>
  <c r="AC3035" i="59"/>
  <c r="AC3036" i="59"/>
  <c r="AC3037" i="59"/>
  <c r="AC3038" i="59"/>
  <c r="AC3039" i="59"/>
  <c r="AC3040" i="59"/>
  <c r="AC3041" i="59"/>
  <c r="AC3042" i="59"/>
  <c r="AC3043" i="59"/>
  <c r="AC3044" i="59"/>
  <c r="AC3045" i="59"/>
  <c r="AC3046" i="59"/>
  <c r="AC3047" i="59"/>
  <c r="AC3048" i="59"/>
  <c r="AC3049" i="59"/>
  <c r="AC3050" i="59"/>
  <c r="AC3051" i="59"/>
  <c r="AC3052" i="59"/>
  <c r="AC3053" i="59"/>
  <c r="AC3054" i="59"/>
  <c r="AC3055" i="59"/>
  <c r="AC3056" i="59"/>
  <c r="AC3057" i="59"/>
  <c r="AC3058" i="59"/>
  <c r="AC3059" i="59"/>
  <c r="AC3060" i="59"/>
  <c r="AC3061" i="59"/>
  <c r="AC3062" i="59"/>
  <c r="AC3063" i="59"/>
  <c r="AC3064" i="59"/>
  <c r="AC3065" i="59"/>
  <c r="AC3066" i="59"/>
  <c r="AC3067" i="59"/>
  <c r="AC3068" i="59"/>
  <c r="AC3069" i="59"/>
  <c r="AC3070" i="59"/>
  <c r="AC3071" i="59"/>
  <c r="AC3072" i="59"/>
  <c r="AC3073" i="59"/>
  <c r="AC3074" i="59"/>
  <c r="AC3075" i="59"/>
  <c r="AC3076" i="59"/>
  <c r="AC3077" i="59"/>
  <c r="AC3078" i="59"/>
  <c r="AC3079" i="59"/>
  <c r="AC3080" i="59"/>
  <c r="AC3081" i="59"/>
  <c r="AC3082" i="59"/>
  <c r="AC3083" i="59"/>
  <c r="AC3084" i="59"/>
  <c r="AC3085" i="59"/>
  <c r="AC3086" i="59"/>
  <c r="AC3087" i="59"/>
  <c r="AC3088" i="59"/>
  <c r="AC3089" i="59"/>
  <c r="AC3090" i="59"/>
  <c r="AC3091" i="59"/>
  <c r="AC3092" i="59"/>
  <c r="AC3093" i="59"/>
  <c r="AC3094" i="59"/>
  <c r="AC3095" i="59"/>
  <c r="AC3096" i="59"/>
  <c r="AC3097" i="59"/>
  <c r="AC3098" i="59"/>
  <c r="AC3099" i="59"/>
  <c r="AC3100" i="59"/>
  <c r="AC3101" i="59"/>
  <c r="AC3102" i="59"/>
  <c r="AC3103" i="59"/>
  <c r="AC3104" i="59"/>
  <c r="AC3105" i="59"/>
  <c r="AC3106" i="59"/>
  <c r="AC3107" i="59"/>
  <c r="AC3108" i="59"/>
  <c r="AC3109" i="59"/>
  <c r="AC3110" i="59"/>
  <c r="AC3111" i="59"/>
  <c r="AC3112" i="59"/>
  <c r="AC3113" i="59"/>
  <c r="AC3114" i="59"/>
  <c r="AC3115" i="59"/>
  <c r="AC3116" i="59"/>
  <c r="AC3117" i="59"/>
  <c r="AC3118" i="59"/>
  <c r="AC3119" i="59"/>
  <c r="AC3120" i="59"/>
  <c r="AC3121" i="59"/>
  <c r="AC3122" i="59"/>
  <c r="AC3123" i="59"/>
  <c r="AC3124" i="59"/>
  <c r="AC3125" i="59"/>
  <c r="AC3126" i="59"/>
  <c r="AC3127" i="59"/>
  <c r="AC3128" i="59"/>
  <c r="AC3129" i="59"/>
  <c r="AC3130" i="59"/>
  <c r="AC3131" i="59"/>
  <c r="AC3132" i="59"/>
  <c r="AC3133" i="59"/>
  <c r="AC3134" i="59"/>
  <c r="AC3135" i="59"/>
  <c r="AC3136" i="59"/>
  <c r="AC3137" i="59"/>
  <c r="AC3138" i="59"/>
  <c r="AC3139" i="59"/>
  <c r="AC3140" i="59"/>
  <c r="AC3141" i="59"/>
  <c r="AC3142" i="59"/>
  <c r="AC3143" i="59"/>
  <c r="AC3144" i="59"/>
  <c r="AC3145" i="59"/>
  <c r="AC3146" i="59"/>
  <c r="AC3147" i="59"/>
  <c r="AC3148" i="59"/>
  <c r="AC3149" i="59"/>
  <c r="AC3150" i="59"/>
  <c r="AC3151" i="59"/>
  <c r="AC3152" i="59"/>
  <c r="AC3153" i="59"/>
  <c r="AC3154" i="59"/>
  <c r="AC3155" i="59"/>
  <c r="AC3156" i="59"/>
  <c r="AC3157" i="59"/>
  <c r="AC3158" i="59"/>
  <c r="AC3159" i="59"/>
  <c r="AC3160" i="59"/>
  <c r="AC3161" i="59"/>
  <c r="AC3162" i="59"/>
  <c r="AC3163" i="59"/>
  <c r="AC3164" i="59"/>
  <c r="AC3165" i="59"/>
  <c r="AC3166" i="59"/>
  <c r="AC3167" i="59"/>
  <c r="AC3168" i="59"/>
  <c r="AC3169" i="59"/>
  <c r="AC3170" i="59"/>
  <c r="AC3171" i="59"/>
  <c r="AC3172" i="59"/>
  <c r="AC3173" i="59"/>
  <c r="AC3174" i="59"/>
  <c r="AC3175" i="59"/>
  <c r="AC3176" i="59"/>
  <c r="AC3177" i="59"/>
  <c r="AC3178" i="59"/>
  <c r="AC3179" i="59"/>
  <c r="AC3180" i="59"/>
  <c r="AC3181" i="59"/>
  <c r="AC3182" i="59"/>
  <c r="AC3183" i="59"/>
  <c r="AC3184" i="59"/>
  <c r="AC3185" i="59"/>
  <c r="AC3186" i="59"/>
  <c r="AC3187" i="59"/>
  <c r="AC3188" i="59"/>
  <c r="AC3189" i="59"/>
  <c r="AC3190" i="59"/>
  <c r="AC3191" i="59"/>
  <c r="AC3192" i="59"/>
  <c r="AC3193" i="59"/>
  <c r="AC3194" i="59"/>
  <c r="AC3195" i="59"/>
  <c r="AC3196" i="59"/>
  <c r="AC3197" i="59"/>
  <c r="AC3198" i="59"/>
  <c r="AC3199" i="59"/>
  <c r="AC3200" i="59"/>
  <c r="AC3201" i="59"/>
  <c r="AC3202" i="59"/>
  <c r="AC3203" i="59"/>
  <c r="AC3204" i="59"/>
  <c r="AC3205" i="59"/>
  <c r="AC3206" i="59"/>
  <c r="AC3207" i="59"/>
  <c r="AC3208" i="59"/>
  <c r="AC3209" i="59"/>
  <c r="AC3210" i="59"/>
  <c r="AC3211" i="59"/>
  <c r="AC3212" i="59"/>
  <c r="AC3213" i="59"/>
  <c r="AC3214" i="59"/>
  <c r="AC3215" i="59"/>
  <c r="AC3216" i="59"/>
  <c r="AC3217" i="59"/>
  <c r="AC3218" i="59"/>
  <c r="AC3219" i="59"/>
  <c r="AC3220" i="59"/>
  <c r="AC3221" i="59"/>
  <c r="AC3222" i="59"/>
  <c r="AC3223" i="59"/>
  <c r="AC3224" i="59"/>
  <c r="AC3225" i="59"/>
  <c r="AC3226" i="59"/>
  <c r="AC3227" i="59"/>
  <c r="AC3228" i="59"/>
  <c r="AC3229" i="59"/>
  <c r="AC3230" i="59"/>
  <c r="AC3231" i="59"/>
  <c r="AC3232" i="59"/>
  <c r="AC3233" i="59"/>
  <c r="AC3234" i="59"/>
  <c r="AC3235" i="59"/>
  <c r="AC3236" i="59"/>
  <c r="AC3237" i="59"/>
  <c r="AC3238" i="59"/>
  <c r="AC3239" i="59"/>
  <c r="AC3240" i="59"/>
  <c r="AC3241" i="59"/>
  <c r="AC3242" i="59"/>
  <c r="AC3243" i="59"/>
  <c r="AC3244" i="59"/>
  <c r="AC3245" i="59"/>
  <c r="AC3246" i="59"/>
  <c r="AC3247" i="59"/>
  <c r="AC3248" i="59"/>
  <c r="AC3249" i="59"/>
  <c r="AC3250" i="59"/>
  <c r="AC3251" i="59"/>
  <c r="AC3252" i="59"/>
  <c r="AC3253" i="59"/>
  <c r="AC3254" i="59"/>
  <c r="AC3255" i="59"/>
  <c r="AC3256" i="59"/>
  <c r="AC3257" i="59"/>
  <c r="AC3258" i="59"/>
  <c r="AC3259" i="59"/>
  <c r="AC3260" i="59"/>
  <c r="AC3261" i="59"/>
  <c r="AC3262" i="59"/>
  <c r="AC3263" i="59"/>
  <c r="AC3264" i="59"/>
  <c r="AC3265" i="59"/>
  <c r="AC3266" i="59"/>
  <c r="AC3267" i="59"/>
  <c r="AC3268" i="59"/>
  <c r="AC3269" i="59"/>
  <c r="AC3270" i="59"/>
  <c r="AC3271" i="59"/>
  <c r="AC3272" i="59"/>
  <c r="AC3273" i="59"/>
  <c r="AC3274" i="59"/>
  <c r="AC3275" i="59"/>
  <c r="AC3276" i="59"/>
  <c r="AC3277" i="59"/>
  <c r="AC3278" i="59"/>
  <c r="AC3279" i="59"/>
  <c r="AC3280" i="59"/>
  <c r="AC3281" i="59"/>
  <c r="AC3282" i="59"/>
  <c r="AC3283" i="59"/>
  <c r="AC3284" i="59"/>
  <c r="AC3285" i="59"/>
  <c r="AC3286" i="59"/>
  <c r="AC3287" i="59"/>
  <c r="AC3288" i="59"/>
  <c r="AC3289" i="59"/>
  <c r="AC3290" i="59"/>
  <c r="AC3291" i="59"/>
  <c r="AC3292" i="59"/>
  <c r="AC3293" i="59"/>
  <c r="AC3294" i="59"/>
  <c r="AC3295" i="59"/>
  <c r="AC3296" i="59"/>
  <c r="AC3297" i="59"/>
  <c r="AC3298" i="59"/>
  <c r="AC3299" i="59"/>
  <c r="AC3300" i="59"/>
  <c r="AC3301" i="59"/>
  <c r="AC3302" i="59"/>
  <c r="AC3303" i="59"/>
  <c r="AC3304" i="59"/>
  <c r="AC3305" i="59"/>
  <c r="AC3306" i="59"/>
  <c r="AC3307" i="59"/>
  <c r="AC3308" i="59"/>
  <c r="AC3309" i="59"/>
  <c r="AC3310" i="59"/>
  <c r="AC3311" i="59"/>
  <c r="AC3312" i="59"/>
  <c r="AC3313" i="59"/>
  <c r="AC3314" i="59"/>
  <c r="AC3315" i="59"/>
  <c r="AC3316" i="59"/>
  <c r="AC3317" i="59"/>
  <c r="AC3318" i="59"/>
  <c r="AC3319" i="59"/>
  <c r="AC3320" i="59"/>
  <c r="AC3321" i="59"/>
  <c r="AC3322" i="59"/>
  <c r="AC3323" i="59"/>
  <c r="AC3324" i="59"/>
  <c r="AC3325" i="59"/>
  <c r="AC3326" i="59"/>
  <c r="AC3327" i="59"/>
  <c r="AC3328" i="59"/>
  <c r="AC3329" i="59"/>
  <c r="AC3330" i="59"/>
  <c r="AC3331" i="59"/>
  <c r="AC3332" i="59"/>
  <c r="AC3333" i="59"/>
  <c r="AC3334" i="59"/>
  <c r="AC3335" i="59"/>
  <c r="AC3336" i="59"/>
  <c r="AC3337" i="59"/>
  <c r="AC3338" i="59"/>
  <c r="AC3339" i="59"/>
  <c r="AC3340" i="59"/>
  <c r="AC3341" i="59"/>
  <c r="AC3342" i="59"/>
  <c r="AC3343" i="59"/>
  <c r="AC3344" i="59"/>
  <c r="AC3345" i="59"/>
  <c r="AC3346" i="59"/>
  <c r="AC3347" i="59"/>
  <c r="AC3348" i="59"/>
  <c r="AC3349" i="59"/>
  <c r="AC3350" i="59"/>
  <c r="AC3351" i="59"/>
  <c r="AC3352" i="59"/>
  <c r="AC3353" i="59"/>
  <c r="AC3354" i="59"/>
  <c r="AC3355" i="59"/>
  <c r="AC3356" i="59"/>
  <c r="AC3357" i="59"/>
  <c r="AC3358" i="59"/>
  <c r="AC3359" i="59"/>
  <c r="AC3360" i="59"/>
  <c r="AC3361" i="59"/>
  <c r="AC3362" i="59"/>
  <c r="AC3363" i="59"/>
  <c r="AC3364" i="59"/>
  <c r="AC3365" i="59"/>
  <c r="AC3366" i="59"/>
  <c r="AC3367" i="59"/>
  <c r="AC3368" i="59"/>
  <c r="AC3369" i="59"/>
  <c r="AC3370" i="59"/>
  <c r="AC3371" i="59"/>
  <c r="AC3372" i="59"/>
  <c r="AC3373" i="59"/>
  <c r="AC3374" i="59"/>
  <c r="AC3375" i="59"/>
  <c r="AC3376" i="59"/>
  <c r="AC3377" i="59"/>
  <c r="AC3378" i="59"/>
  <c r="AC3379" i="59"/>
  <c r="AC3380" i="59"/>
  <c r="AC3381" i="59"/>
  <c r="AC3382" i="59"/>
  <c r="AC3383" i="59"/>
  <c r="AC3384" i="59"/>
  <c r="AC3385" i="59"/>
  <c r="AC3386" i="59"/>
  <c r="AC3387" i="59"/>
  <c r="AC3388" i="59"/>
  <c r="AC3389" i="59"/>
  <c r="AC3390" i="59"/>
  <c r="AC3391" i="59"/>
  <c r="AC3392" i="59"/>
  <c r="AC3393" i="59"/>
  <c r="AC3394" i="59"/>
  <c r="AC3395" i="59"/>
  <c r="AC3396" i="59"/>
  <c r="AC3397" i="59"/>
  <c r="AC3398" i="59"/>
  <c r="AC3399" i="59"/>
  <c r="AC3400" i="59"/>
  <c r="AC3401" i="59"/>
  <c r="AC3402" i="59"/>
  <c r="AC3403" i="59"/>
  <c r="AC3404" i="59"/>
  <c r="AC3405" i="59"/>
  <c r="AC3406" i="59"/>
  <c r="AC3407" i="59"/>
  <c r="AC3408" i="59"/>
  <c r="AC3409" i="59"/>
  <c r="AC3410" i="59"/>
  <c r="AC3411" i="59"/>
  <c r="AC3412" i="59"/>
  <c r="AC3413" i="59"/>
  <c r="AC3414" i="59"/>
  <c r="AC3415" i="59"/>
  <c r="AC3416" i="59"/>
  <c r="AC3417" i="59"/>
  <c r="AC3418" i="59"/>
  <c r="AC3419" i="59"/>
  <c r="AC3420" i="59"/>
  <c r="AC3421" i="59"/>
  <c r="AC3422" i="59"/>
  <c r="AC3423" i="59"/>
  <c r="AC3424" i="59"/>
  <c r="AC3425" i="59"/>
  <c r="AC3426" i="59"/>
  <c r="AC3427" i="59"/>
  <c r="AC3428" i="59"/>
  <c r="AC3429" i="59"/>
  <c r="AC3430" i="59"/>
  <c r="AC3431" i="59"/>
  <c r="AC3432" i="59"/>
  <c r="AC3433" i="59"/>
  <c r="AC3434" i="59"/>
  <c r="AC3435" i="59"/>
  <c r="AC3436" i="59"/>
  <c r="AC3437" i="59"/>
  <c r="AC3438" i="59"/>
  <c r="AC3439" i="59"/>
  <c r="AC3440" i="59"/>
  <c r="AC3441" i="59"/>
  <c r="AC3442" i="59"/>
  <c r="AC3443" i="59"/>
  <c r="AC3444" i="59"/>
  <c r="AC3445" i="59"/>
  <c r="AC3446" i="59"/>
  <c r="AC3447" i="59"/>
  <c r="AC3448" i="59"/>
  <c r="AC3449" i="59"/>
  <c r="AC3450" i="59"/>
  <c r="AC3451" i="59"/>
  <c r="AC3452" i="59"/>
  <c r="AC3453" i="59"/>
  <c r="AC3454" i="59"/>
  <c r="AC3455" i="59"/>
  <c r="AC3456" i="59"/>
  <c r="AC3457" i="59"/>
  <c r="AC3458" i="59"/>
  <c r="AC3459" i="59"/>
  <c r="AC3460" i="59"/>
  <c r="AC3461" i="59"/>
  <c r="AC3462" i="59"/>
  <c r="AC3463" i="59"/>
  <c r="AC3464" i="59"/>
  <c r="AC3465" i="59"/>
  <c r="AC3466" i="59"/>
  <c r="AC3467" i="59"/>
  <c r="AC3468" i="59"/>
  <c r="AC3469" i="59"/>
  <c r="AC3470" i="59"/>
  <c r="AC3471" i="59"/>
  <c r="AC3472" i="59"/>
  <c r="AC3473" i="59"/>
  <c r="AC3474" i="59"/>
  <c r="AC3475" i="59"/>
  <c r="AC3476" i="59"/>
  <c r="AC3477" i="59"/>
  <c r="AC3478" i="59"/>
  <c r="AC3479" i="59"/>
  <c r="AC3480" i="59"/>
  <c r="AC3481" i="59"/>
  <c r="AC3482" i="59"/>
  <c r="AC3483" i="59"/>
  <c r="AC3484" i="59"/>
  <c r="AC3485" i="59"/>
  <c r="AC3486" i="59"/>
  <c r="AC3487" i="59"/>
  <c r="AC3488" i="59"/>
  <c r="AC3489" i="59"/>
  <c r="AC3490" i="59"/>
  <c r="AC3491" i="59"/>
  <c r="AC3492" i="59"/>
  <c r="AC3493" i="59"/>
  <c r="AC3494" i="59"/>
  <c r="AC3495" i="59"/>
  <c r="AC3496" i="59"/>
  <c r="AC3497" i="59"/>
  <c r="AC3498" i="59"/>
  <c r="AC3499" i="59"/>
  <c r="AC3500" i="59"/>
  <c r="AC3501" i="59"/>
  <c r="AC3502" i="59"/>
  <c r="AC3503" i="59"/>
  <c r="AC3504" i="59"/>
  <c r="AC3505" i="59"/>
  <c r="AC3506" i="59"/>
  <c r="AC3507" i="59"/>
  <c r="AC3508" i="59"/>
  <c r="AC3509" i="59"/>
  <c r="AC3510" i="59"/>
  <c r="AC3511" i="59"/>
  <c r="AC3512" i="59"/>
  <c r="AC3513" i="59"/>
  <c r="AC3514" i="59"/>
  <c r="AC3515" i="59"/>
  <c r="AC3516" i="59"/>
  <c r="AC3517" i="59"/>
  <c r="AC3518" i="59"/>
  <c r="AC3519" i="59"/>
  <c r="AC3520" i="59"/>
  <c r="AC3521" i="59"/>
  <c r="AC3522" i="59"/>
  <c r="AC3523" i="59"/>
  <c r="AC3524" i="59"/>
  <c r="AC3525" i="59"/>
  <c r="AC3526" i="59"/>
  <c r="AC3527" i="59"/>
  <c r="AC3528" i="59"/>
  <c r="AC3529" i="59"/>
  <c r="AC3530" i="59"/>
  <c r="AC3531" i="59"/>
  <c r="AC3532" i="59"/>
  <c r="AC3533" i="59"/>
  <c r="AC3534" i="59"/>
  <c r="AC3535" i="59"/>
  <c r="AC3536" i="59"/>
  <c r="AC3537" i="59"/>
  <c r="AC3538" i="59"/>
  <c r="AC3539" i="59"/>
  <c r="AC3540" i="59"/>
  <c r="AC3541" i="59"/>
  <c r="AC3542" i="59"/>
  <c r="AC3543" i="59"/>
  <c r="AC3544" i="59"/>
  <c r="AC3545" i="59"/>
  <c r="AC3546" i="59"/>
  <c r="AC3547" i="59"/>
  <c r="AC3548" i="59"/>
  <c r="AC3549" i="59"/>
  <c r="AC3550" i="59"/>
  <c r="AC3551" i="59"/>
  <c r="AC3552" i="59"/>
  <c r="AC3553" i="59"/>
  <c r="AC3554" i="59"/>
  <c r="AC3555" i="59"/>
  <c r="AC3556" i="59"/>
  <c r="AC3557" i="59"/>
  <c r="AC3558" i="59"/>
  <c r="AC3559" i="59"/>
  <c r="AC3560" i="59"/>
  <c r="AC3561" i="59"/>
  <c r="AC3562" i="59"/>
  <c r="AC3563" i="59"/>
  <c r="AC3564" i="59"/>
  <c r="AC3565" i="59"/>
  <c r="AC3566" i="59"/>
  <c r="AC3567" i="59"/>
  <c r="AC3568" i="59"/>
  <c r="AC3569" i="59"/>
  <c r="AC3570" i="59"/>
  <c r="AC3571" i="59"/>
  <c r="AC3572" i="59"/>
  <c r="AC3573" i="59"/>
  <c r="AC3574" i="59"/>
  <c r="AC3575" i="59"/>
  <c r="AC3576" i="59"/>
  <c r="AC3577" i="59"/>
  <c r="AC3578" i="59"/>
  <c r="AC3579" i="59"/>
  <c r="AC3580" i="59"/>
  <c r="AC3581" i="59"/>
  <c r="AC3582" i="59"/>
  <c r="AC3583" i="59"/>
  <c r="AC3584" i="59"/>
  <c r="AC3585" i="59"/>
  <c r="AC3586" i="59"/>
  <c r="AC3587" i="59"/>
  <c r="AC3588" i="59"/>
  <c r="AC3589" i="59"/>
  <c r="AC3590" i="59"/>
  <c r="AC3591" i="59"/>
  <c r="AC3592" i="59"/>
  <c r="AC3593" i="59"/>
  <c r="AC3594" i="59"/>
  <c r="AC3595" i="59"/>
  <c r="AC3596" i="59"/>
  <c r="AC3597" i="59"/>
  <c r="AC3598" i="59"/>
  <c r="AC3599" i="59"/>
  <c r="AC3600" i="59"/>
  <c r="AC3601" i="59"/>
  <c r="AC3602" i="59"/>
  <c r="AC3603" i="59"/>
  <c r="AC3604" i="59"/>
  <c r="AC3605" i="59"/>
  <c r="AC3606" i="59"/>
  <c r="AC3607" i="59"/>
  <c r="AC3608" i="59"/>
  <c r="AC3609" i="59"/>
  <c r="AC3610" i="59"/>
  <c r="AC3611" i="59"/>
  <c r="AC3612" i="59"/>
  <c r="AC3613" i="59"/>
  <c r="AC3614" i="59"/>
  <c r="AC3615" i="59"/>
  <c r="AC3616" i="59"/>
  <c r="AC3617" i="59"/>
  <c r="AC3618" i="59"/>
  <c r="AC3619" i="59"/>
  <c r="AC3620" i="59"/>
  <c r="AC3621" i="59"/>
  <c r="AC3622" i="59"/>
  <c r="AC3623" i="59"/>
  <c r="AC3624" i="59"/>
  <c r="AC3625" i="59"/>
  <c r="AC3626" i="59"/>
  <c r="AC3627" i="59"/>
  <c r="AC3628" i="59"/>
  <c r="AC3629" i="59"/>
  <c r="AC3630" i="59"/>
  <c r="AC3631" i="59"/>
  <c r="AC3632" i="59"/>
  <c r="AC3633" i="59"/>
  <c r="AC3634" i="59"/>
  <c r="AC3635" i="59"/>
  <c r="AC3636" i="59"/>
  <c r="AC3637" i="59"/>
  <c r="AC3638" i="59"/>
  <c r="AC3639" i="59"/>
  <c r="AC3640" i="59"/>
  <c r="AC3641" i="59"/>
  <c r="AC3642" i="59"/>
  <c r="AC3643" i="59"/>
  <c r="AC3644" i="59"/>
  <c r="AC3645" i="59"/>
  <c r="AC3646" i="59"/>
  <c r="AC3647" i="59"/>
  <c r="AC3648" i="59"/>
  <c r="AC3649" i="59"/>
  <c r="AC3650" i="59"/>
  <c r="AC3651" i="59"/>
  <c r="AC3652" i="59"/>
  <c r="AC3653" i="59"/>
  <c r="AC3654" i="59"/>
  <c r="AC3655" i="59"/>
  <c r="AC3656" i="59"/>
  <c r="AC3657" i="59"/>
  <c r="AC3658" i="59"/>
  <c r="AC3659" i="59"/>
  <c r="AC3660" i="59"/>
  <c r="AC3661" i="59"/>
  <c r="AC3662" i="59"/>
  <c r="AC3663" i="59"/>
  <c r="AC3664" i="59"/>
  <c r="AC3665" i="59"/>
  <c r="AC3666" i="59"/>
  <c r="AC3667" i="59"/>
  <c r="AC3668" i="59"/>
  <c r="AC3669" i="59"/>
  <c r="AC3670" i="59"/>
  <c r="AC3671" i="59"/>
  <c r="AC3672" i="59"/>
  <c r="AC3673" i="59"/>
  <c r="AC3674" i="59"/>
  <c r="AC3675" i="59"/>
  <c r="AC3676" i="59"/>
  <c r="AC3677" i="59"/>
  <c r="AC3678" i="59"/>
  <c r="AC3679" i="59"/>
  <c r="AC3680" i="59"/>
  <c r="AC3681" i="59"/>
  <c r="AC3682" i="59"/>
  <c r="AC3683" i="59"/>
  <c r="AC3684" i="59"/>
  <c r="AC3685" i="59"/>
  <c r="AC3686" i="59"/>
  <c r="AC3687" i="59"/>
  <c r="AC3688" i="59"/>
  <c r="AC3689" i="59"/>
  <c r="AC3690" i="59"/>
  <c r="AC3691" i="59"/>
  <c r="AC3692" i="59"/>
  <c r="AC3693" i="59"/>
  <c r="AC3694" i="59"/>
  <c r="AC3695" i="59"/>
  <c r="AC3696" i="59"/>
  <c r="AC3697" i="59"/>
  <c r="AC3698" i="59"/>
  <c r="AC3699" i="59"/>
  <c r="AC3700" i="59"/>
  <c r="AC3701" i="59"/>
  <c r="AC3702" i="59"/>
  <c r="AC3703" i="59"/>
  <c r="AC3704" i="59"/>
  <c r="AC3705" i="59"/>
  <c r="AC3706" i="59"/>
  <c r="AC3707" i="59"/>
  <c r="AC3708" i="59"/>
  <c r="AC3709" i="59"/>
  <c r="AC3710" i="59"/>
  <c r="AC3711" i="59"/>
  <c r="AC3712" i="59"/>
  <c r="AC3713" i="59"/>
  <c r="AC3714" i="59"/>
  <c r="AC3715" i="59"/>
  <c r="AC3716" i="59"/>
  <c r="AC3717" i="59"/>
  <c r="AC3718" i="59"/>
  <c r="AC3719" i="59"/>
  <c r="AC3720" i="59"/>
  <c r="AC3721" i="59"/>
  <c r="AC3722" i="59"/>
  <c r="AC3723" i="59"/>
  <c r="AC3724" i="59"/>
  <c r="AC3725" i="59"/>
  <c r="AC3726" i="59"/>
  <c r="AC3727" i="59"/>
  <c r="AC3728" i="59"/>
  <c r="AC3729" i="59"/>
  <c r="AC3730" i="59"/>
  <c r="AC3731" i="59"/>
  <c r="AC3732" i="59"/>
  <c r="AC3733" i="59"/>
  <c r="AC3734" i="59"/>
  <c r="AC3735" i="59"/>
  <c r="AC3736" i="59"/>
  <c r="AC3737" i="59"/>
  <c r="AC3738" i="59"/>
  <c r="AC3739" i="59"/>
  <c r="AC3740" i="59"/>
  <c r="AC3741" i="59"/>
  <c r="AC3742" i="59"/>
  <c r="AC3743" i="59"/>
  <c r="AC3744" i="59"/>
  <c r="AC3745" i="59"/>
  <c r="AC3746" i="59"/>
  <c r="AC3747" i="59"/>
  <c r="AC3748" i="59"/>
  <c r="AC3749" i="59"/>
  <c r="AC3750" i="59"/>
  <c r="AC3751" i="59"/>
  <c r="AC3752" i="59"/>
  <c r="AC3753" i="59"/>
  <c r="AC3754" i="59"/>
  <c r="AC3755" i="59"/>
  <c r="AC3756" i="59"/>
  <c r="AC3757" i="59"/>
  <c r="AC3758" i="59"/>
  <c r="AC3759" i="59"/>
  <c r="AC3760" i="59"/>
  <c r="AC3761" i="59"/>
  <c r="AC3762" i="59"/>
  <c r="AC3763" i="59"/>
  <c r="AC3764" i="59"/>
  <c r="AC3765" i="59"/>
  <c r="AC3766" i="59"/>
  <c r="AC3767" i="59"/>
  <c r="AC3768" i="59"/>
  <c r="AC3769" i="59"/>
  <c r="AC3770" i="59"/>
  <c r="AC3771" i="59"/>
  <c r="AC3772" i="59"/>
  <c r="AC3773" i="59"/>
  <c r="AC3774" i="59"/>
  <c r="AC3775" i="59"/>
  <c r="AC3776" i="59"/>
  <c r="AC3777" i="59"/>
  <c r="AC3778" i="59"/>
  <c r="AC3779" i="59"/>
  <c r="AC3780" i="59"/>
  <c r="AC3781" i="59"/>
  <c r="AC3782" i="59"/>
  <c r="AC3783" i="59"/>
  <c r="AC3784" i="59"/>
  <c r="AC3785" i="59"/>
  <c r="AC3786" i="59"/>
  <c r="AC3787" i="59"/>
  <c r="AC3788" i="59"/>
  <c r="AC3789" i="59"/>
  <c r="AC3790" i="59"/>
  <c r="AC3791" i="59"/>
  <c r="AC3792" i="59"/>
  <c r="AC3793" i="59"/>
  <c r="AC3794" i="59"/>
  <c r="AC3795" i="59"/>
  <c r="AC3796" i="59"/>
  <c r="AC3797" i="59"/>
  <c r="AC3798" i="59"/>
  <c r="AC3799" i="59"/>
  <c r="AC3800" i="59"/>
  <c r="AC3801" i="59"/>
  <c r="AC3802" i="59"/>
  <c r="AC3803" i="59"/>
  <c r="AC3804" i="59"/>
  <c r="AC3805" i="59"/>
  <c r="AC3806" i="59"/>
  <c r="AC3807" i="59"/>
  <c r="AC3808" i="59"/>
  <c r="AC3809" i="59"/>
  <c r="AC3810" i="59"/>
  <c r="AC3811" i="59"/>
  <c r="AC3812" i="59"/>
  <c r="AC3813" i="59"/>
  <c r="AC3814" i="59"/>
  <c r="AC3815" i="59"/>
  <c r="AC3816" i="59"/>
  <c r="AC3817" i="59"/>
  <c r="AC3818" i="59"/>
  <c r="AC3819" i="59"/>
  <c r="AC3820" i="59"/>
  <c r="AC3821" i="59"/>
  <c r="AC3822" i="59"/>
  <c r="AC3823" i="59"/>
  <c r="AC3824" i="59"/>
  <c r="AC3825" i="59"/>
  <c r="AC3826" i="59"/>
  <c r="AC3827" i="59"/>
  <c r="AC3828" i="59"/>
  <c r="AC3829" i="59"/>
  <c r="AC3830" i="59"/>
  <c r="AC3831" i="59"/>
  <c r="AC3832" i="59"/>
  <c r="AC3833" i="59"/>
  <c r="AC3834" i="59"/>
  <c r="AC3835" i="59"/>
  <c r="AC3836" i="59"/>
  <c r="AC3837" i="59"/>
  <c r="AC3838" i="59"/>
  <c r="AC3839" i="59"/>
  <c r="AC3840" i="59"/>
  <c r="AC3841" i="59"/>
  <c r="AC3842" i="59"/>
  <c r="AC3843" i="59"/>
  <c r="AC3844" i="59"/>
  <c r="AC3845" i="59"/>
  <c r="AC3846" i="59"/>
  <c r="AC3847" i="59"/>
  <c r="AC3848" i="59"/>
  <c r="AC3849" i="59"/>
  <c r="AC3850" i="59"/>
  <c r="AC3851" i="59"/>
  <c r="AC3852" i="59"/>
  <c r="AC3853" i="59"/>
  <c r="AC3854" i="59"/>
  <c r="AC3855" i="59"/>
  <c r="AC3856" i="59"/>
  <c r="AC3857" i="59"/>
  <c r="AC3858" i="59"/>
  <c r="AC3859" i="59"/>
  <c r="AC3860" i="59"/>
  <c r="AC3861" i="59"/>
  <c r="AC3862" i="59"/>
  <c r="AC3863" i="59"/>
  <c r="AC3864" i="59"/>
  <c r="AC3865" i="59"/>
  <c r="AC3866" i="59"/>
  <c r="AC3867" i="59"/>
  <c r="AC3868" i="59"/>
  <c r="AC3869" i="59"/>
  <c r="AC3870" i="59"/>
  <c r="AC3871" i="59"/>
  <c r="AC3872" i="59"/>
  <c r="AC3873" i="59"/>
  <c r="AC3874" i="59"/>
  <c r="AC3875" i="59"/>
  <c r="AC3876" i="59"/>
  <c r="AC3877" i="59"/>
  <c r="AC3878" i="59"/>
  <c r="AC3879" i="59"/>
  <c r="AC3880" i="59"/>
  <c r="AC3881" i="59"/>
  <c r="AC3882" i="59"/>
  <c r="AC3883" i="59"/>
  <c r="AC3884" i="59"/>
  <c r="AC3885" i="59"/>
  <c r="AC3886" i="59"/>
  <c r="AC3887" i="59"/>
  <c r="AC3888" i="59"/>
  <c r="AC3889" i="59"/>
  <c r="AC3890" i="59"/>
  <c r="AC3891" i="59"/>
  <c r="AC3892" i="59"/>
  <c r="AC3893" i="59"/>
  <c r="AC3894" i="59"/>
  <c r="AC3895" i="59"/>
  <c r="AC3896" i="59"/>
  <c r="AC3897" i="59"/>
  <c r="AC3898" i="59"/>
  <c r="AC3899" i="59"/>
  <c r="AC3900" i="59"/>
  <c r="AC3901" i="59"/>
  <c r="AC3902" i="59"/>
  <c r="AC3903" i="59"/>
  <c r="AC3904" i="59"/>
  <c r="AC3905" i="59"/>
  <c r="AC3906" i="59"/>
  <c r="AC3907" i="59"/>
  <c r="AC3908" i="59"/>
  <c r="AC3909" i="59"/>
  <c r="AC3910" i="59"/>
  <c r="AC3911" i="59"/>
  <c r="AC3912" i="59"/>
  <c r="AC3913" i="59"/>
  <c r="AC3914" i="59"/>
  <c r="AC3915" i="59"/>
  <c r="AC3916" i="59"/>
  <c r="AC3917" i="59"/>
  <c r="AC3918" i="59"/>
  <c r="AC3919" i="59"/>
  <c r="AC3920" i="59"/>
  <c r="AC3921" i="59"/>
  <c r="AC3922" i="59"/>
  <c r="AC3923" i="59"/>
  <c r="AC3924" i="59"/>
  <c r="AC3925" i="59"/>
  <c r="AC3926" i="59"/>
  <c r="AC3927" i="59"/>
  <c r="AC3928" i="59"/>
  <c r="AC3929" i="59"/>
  <c r="AC3930" i="59"/>
  <c r="AC3931" i="59"/>
  <c r="AC3932" i="59"/>
  <c r="AC3933" i="59"/>
  <c r="AC3934" i="59"/>
  <c r="AC3935" i="59"/>
  <c r="AC3936" i="59"/>
  <c r="AC3937" i="59"/>
  <c r="AC3938" i="59"/>
  <c r="AC3939" i="59"/>
  <c r="AC3940" i="59"/>
  <c r="AC3941" i="59"/>
  <c r="AC3942" i="59"/>
  <c r="AC3943" i="59"/>
  <c r="AC3944" i="59"/>
  <c r="AC3945" i="59"/>
  <c r="AC3946" i="59"/>
  <c r="AC3947" i="59"/>
  <c r="AC3948" i="59"/>
  <c r="AC3949" i="59"/>
  <c r="AC3950" i="59"/>
  <c r="AC3951" i="59"/>
  <c r="AC3952" i="59"/>
  <c r="AC3953" i="59"/>
  <c r="AC3954" i="59"/>
  <c r="AC3955" i="59"/>
  <c r="AC3956" i="59"/>
  <c r="AC3957" i="59"/>
  <c r="AC3958" i="59"/>
  <c r="AC3959" i="59"/>
  <c r="AC3960" i="59"/>
  <c r="AC3961" i="59"/>
  <c r="AC3962" i="59"/>
  <c r="AC3963" i="59"/>
  <c r="AC3964" i="59"/>
  <c r="AC3965" i="59"/>
  <c r="AC3966" i="59"/>
  <c r="AC3967" i="59"/>
  <c r="AC3968" i="59"/>
  <c r="AC3969" i="59"/>
  <c r="AC3970" i="59"/>
  <c r="AC3971" i="59"/>
  <c r="AC3972" i="59"/>
  <c r="AC3973" i="59"/>
  <c r="AC3974" i="59"/>
  <c r="AC3975" i="59"/>
  <c r="AC3976" i="59"/>
  <c r="AC3977" i="59"/>
  <c r="AC3978" i="59"/>
  <c r="AC3979" i="59"/>
  <c r="AC3980" i="59"/>
  <c r="AC3981" i="59"/>
  <c r="AC3982" i="59"/>
  <c r="AC3983" i="59"/>
  <c r="AC3984" i="59"/>
  <c r="AC3985" i="59"/>
  <c r="AC3986" i="59"/>
  <c r="AC3987" i="59"/>
  <c r="AC3988" i="59"/>
  <c r="AC3989" i="59"/>
  <c r="AC3990" i="59"/>
  <c r="AC3991" i="59"/>
  <c r="AC3992" i="59"/>
  <c r="AC3993" i="59"/>
  <c r="AC3994" i="59"/>
  <c r="AC3995" i="59"/>
  <c r="AC3996" i="59"/>
  <c r="AC3997" i="59"/>
  <c r="AC3998" i="59"/>
  <c r="AC3999" i="59"/>
  <c r="AC4000" i="59"/>
  <c r="AC4001" i="59"/>
  <c r="AC4002" i="59"/>
  <c r="AC4003" i="59"/>
  <c r="AC4004" i="59"/>
  <c r="AC4005" i="59"/>
  <c r="AC4006" i="59"/>
  <c r="AC4007" i="59"/>
  <c r="AC4008" i="59"/>
  <c r="AC4009" i="59"/>
  <c r="AC4010" i="59"/>
  <c r="AC4011" i="59"/>
  <c r="AC4012" i="59"/>
  <c r="AC4013" i="59"/>
  <c r="AC4014" i="59"/>
  <c r="AC4015" i="59"/>
  <c r="AC4016" i="59"/>
  <c r="AC4017" i="59"/>
  <c r="AC4018" i="59"/>
  <c r="AC4019" i="59"/>
  <c r="AC4020" i="59"/>
  <c r="AC4021" i="59"/>
  <c r="AC4022" i="59"/>
  <c r="AC4023" i="59"/>
  <c r="AC4024" i="59"/>
  <c r="AC4025" i="59"/>
  <c r="AC4026" i="59"/>
  <c r="AC4027" i="59"/>
  <c r="AC4028" i="59"/>
  <c r="AC4029" i="59"/>
  <c r="AC4030" i="59"/>
  <c r="AC4031" i="59"/>
  <c r="AC4032" i="59"/>
  <c r="AC4033" i="59"/>
  <c r="AC4034" i="59"/>
  <c r="AC4035" i="59"/>
  <c r="AC4036" i="59"/>
  <c r="AC4037" i="59"/>
  <c r="AC4038" i="59"/>
  <c r="AC4039" i="59"/>
  <c r="AC4040" i="59"/>
  <c r="AC4041" i="59"/>
  <c r="AC4042" i="59"/>
  <c r="AC4043" i="59"/>
  <c r="AC4044" i="59"/>
  <c r="AC4045" i="59"/>
  <c r="AC4046" i="59"/>
  <c r="AC4047" i="59"/>
  <c r="AC4048" i="59"/>
  <c r="AC4049" i="59"/>
  <c r="AC4050" i="59"/>
  <c r="AC4051" i="59"/>
  <c r="AC4052" i="59"/>
  <c r="AC4053" i="59"/>
  <c r="AC4054" i="59"/>
  <c r="AC4055" i="59"/>
  <c r="AC4056" i="59"/>
  <c r="AC4057" i="59"/>
  <c r="AC4058" i="59"/>
  <c r="AC4059" i="59"/>
  <c r="AC4060" i="59"/>
  <c r="AC4061" i="59"/>
  <c r="AC4062" i="59"/>
  <c r="AC4063" i="59"/>
  <c r="AC4064" i="59"/>
  <c r="AC4065" i="59"/>
  <c r="AC4066" i="59"/>
  <c r="AC4067" i="59"/>
  <c r="AC4068" i="59"/>
  <c r="AC4069" i="59"/>
  <c r="AC4070" i="59"/>
  <c r="AC4071" i="59"/>
  <c r="AC4072" i="59"/>
  <c r="AC4073" i="59"/>
  <c r="AC4074" i="59"/>
  <c r="AC4075" i="59"/>
  <c r="AC4076" i="59"/>
  <c r="AC4077" i="59"/>
  <c r="AC4078" i="59"/>
  <c r="AC4079" i="59"/>
  <c r="AC4080" i="59"/>
  <c r="AC4081" i="59"/>
  <c r="AC4082" i="59"/>
  <c r="AC4083" i="59"/>
  <c r="AC4084" i="59"/>
  <c r="AC4085" i="59"/>
  <c r="AC4086" i="59"/>
  <c r="AC4087" i="59"/>
  <c r="AC4088" i="59"/>
  <c r="AC4089" i="59"/>
  <c r="AC4090" i="59"/>
  <c r="AC4091" i="59"/>
  <c r="AC4092" i="59"/>
  <c r="AC4093" i="59"/>
  <c r="AC4094" i="59"/>
  <c r="AC4095" i="59"/>
  <c r="AC4096" i="59"/>
  <c r="AC4097" i="59"/>
  <c r="AC4098" i="59"/>
  <c r="AC4099" i="59"/>
  <c r="AC4100" i="59"/>
  <c r="AC4101" i="59"/>
  <c r="AC4102" i="59"/>
  <c r="AC4103" i="59"/>
  <c r="AC4104" i="59"/>
  <c r="AC4105" i="59"/>
  <c r="AC4106" i="59"/>
  <c r="AC4107" i="59"/>
  <c r="AC4108" i="59"/>
  <c r="AC4109" i="59"/>
  <c r="AC4110" i="59"/>
  <c r="AC4111" i="59"/>
  <c r="AC4112" i="59"/>
  <c r="AC4113" i="59"/>
  <c r="AC4114" i="59"/>
  <c r="AC4115" i="59"/>
  <c r="AC4116" i="59"/>
  <c r="AC4117" i="59"/>
  <c r="AC4118" i="59"/>
  <c r="AC4119" i="59"/>
  <c r="AC4120" i="59"/>
  <c r="AC4121" i="59"/>
  <c r="AC4122" i="59"/>
  <c r="AC4123" i="59"/>
  <c r="AC4124" i="59"/>
  <c r="AC4125" i="59"/>
  <c r="AC4126" i="59"/>
  <c r="AC4127" i="59"/>
  <c r="AC4128" i="59"/>
  <c r="AC4129" i="59"/>
  <c r="AC4130" i="59"/>
  <c r="AC4131" i="59"/>
  <c r="AC4132" i="59"/>
  <c r="AC4133" i="59"/>
  <c r="AC4134" i="59"/>
  <c r="AC4135" i="59"/>
  <c r="AC4136" i="59"/>
  <c r="AC4137" i="59"/>
  <c r="AC4138" i="59"/>
  <c r="AC4139" i="59"/>
  <c r="AC4140" i="59"/>
  <c r="AC4141" i="59"/>
  <c r="AC4142" i="59"/>
  <c r="AC4143" i="59"/>
  <c r="AC4144" i="59"/>
  <c r="AC4145" i="59"/>
  <c r="AC4146" i="59"/>
  <c r="AC4147" i="59"/>
  <c r="AC4148" i="59"/>
  <c r="AC4149" i="59"/>
  <c r="AC4150" i="59"/>
  <c r="AC4151" i="59"/>
  <c r="AC4152" i="59"/>
  <c r="AC4153" i="59"/>
  <c r="AC4154" i="59"/>
  <c r="AC4155" i="59"/>
  <c r="AC4156" i="59"/>
  <c r="AC4157" i="59"/>
  <c r="AC4158" i="59"/>
  <c r="AC4159" i="59"/>
  <c r="AC4160" i="59"/>
  <c r="AC4161" i="59"/>
  <c r="AC4162" i="59"/>
  <c r="AC4163" i="59"/>
  <c r="AC4164" i="59"/>
  <c r="AC4165" i="59"/>
  <c r="AC4166" i="59"/>
  <c r="AC4167" i="59"/>
  <c r="AC4168" i="59"/>
  <c r="AC4169" i="59"/>
  <c r="AC4170" i="59"/>
  <c r="AC4171" i="59"/>
  <c r="AC4172" i="59"/>
  <c r="AC4173" i="59"/>
  <c r="AC4174" i="59"/>
  <c r="AC4175" i="59"/>
  <c r="AC4176" i="59"/>
  <c r="AC4177" i="59"/>
  <c r="AC4178" i="59"/>
  <c r="AC4179" i="59"/>
  <c r="AC4180" i="59"/>
  <c r="AC4181" i="59"/>
  <c r="AC4182" i="59"/>
  <c r="AC4183" i="59"/>
  <c r="AC4184" i="59"/>
  <c r="AC4185" i="59"/>
  <c r="AC4186" i="59"/>
  <c r="AC4187" i="59"/>
  <c r="AC4188" i="59"/>
  <c r="AC4189" i="59"/>
  <c r="AC4190" i="59"/>
  <c r="AC4191" i="59"/>
  <c r="AC4192" i="59"/>
  <c r="AC4193" i="59"/>
  <c r="AC4194" i="59"/>
  <c r="AC4195" i="59"/>
  <c r="AC4196" i="59"/>
  <c r="AC4197" i="59"/>
  <c r="AC4198" i="59"/>
  <c r="AC4199" i="59"/>
  <c r="AC4200" i="59"/>
  <c r="AC4201" i="59"/>
  <c r="AC4202" i="59"/>
  <c r="AC4203" i="59"/>
  <c r="AC4204" i="59"/>
  <c r="AC4205" i="59"/>
  <c r="AC4206" i="59"/>
  <c r="AC4207" i="59"/>
  <c r="AC4208" i="59"/>
  <c r="AC4209" i="59"/>
  <c r="AC4210" i="59"/>
  <c r="AC4211" i="59"/>
  <c r="AC4212" i="59"/>
  <c r="AC4213" i="59"/>
  <c r="AC4214" i="59"/>
  <c r="AC4215" i="59"/>
  <c r="AC4216" i="59"/>
  <c r="AC4217" i="59"/>
  <c r="AC4218" i="59"/>
  <c r="AC4219" i="59"/>
  <c r="AC4220" i="59"/>
  <c r="AC4221" i="59"/>
  <c r="AC4222" i="59"/>
  <c r="AC4223" i="59"/>
  <c r="AC4224" i="59"/>
  <c r="AC4225" i="59"/>
  <c r="AC4226" i="59"/>
  <c r="AC4227" i="59"/>
  <c r="AC4228" i="59"/>
  <c r="AC4229" i="59"/>
  <c r="AC4230" i="59"/>
  <c r="AC4231" i="59"/>
  <c r="AC4232" i="59"/>
  <c r="AC4233" i="59"/>
  <c r="AC4234" i="59"/>
  <c r="AC4235" i="59"/>
  <c r="AC4236" i="59"/>
  <c r="AC4237" i="59"/>
  <c r="AC4238" i="59"/>
  <c r="AC4239" i="59"/>
  <c r="AC4240" i="59"/>
  <c r="AC4241" i="59"/>
  <c r="AC4242" i="59"/>
  <c r="AC4243" i="59"/>
  <c r="AC4244" i="59"/>
  <c r="AC4245" i="59"/>
  <c r="AC4246" i="59"/>
  <c r="AC4247" i="59"/>
  <c r="L56" i="84"/>
  <c r="D14" i="84" l="1"/>
  <c r="D15" i="84"/>
  <c r="D16" i="84"/>
  <c r="D13" i="84"/>
  <c r="D12" i="84"/>
  <c r="D10" i="84"/>
  <c r="C188" i="84"/>
  <c r="C189" i="84"/>
  <c r="C49" i="84"/>
  <c r="L48" i="84" s="1"/>
  <c r="O69" i="89"/>
  <c r="D9" i="84"/>
  <c r="C48" i="84" l="1"/>
  <c r="F11" i="84"/>
  <c r="D11" i="84"/>
  <c r="J138" i="84"/>
  <c r="J139" i="84"/>
  <c r="J140" i="84"/>
  <c r="J141" i="84"/>
  <c r="J142" i="84"/>
  <c r="J143" i="84"/>
  <c r="J144" i="84"/>
  <c r="J145" i="84"/>
  <c r="J147" i="84"/>
  <c r="J152" i="84"/>
  <c r="J153" i="84"/>
  <c r="J154" i="84"/>
  <c r="C146" i="84"/>
  <c r="L55" i="84" s="1"/>
  <c r="C56" i="84"/>
  <c r="L49" i="84" s="1"/>
  <c r="C63" i="84"/>
  <c r="L50" i="84" s="1"/>
  <c r="C69" i="84"/>
  <c r="L51" i="84" s="1"/>
  <c r="C76" i="84"/>
  <c r="L52" i="84" s="1"/>
  <c r="C107" i="84"/>
  <c r="L53" i="84" s="1"/>
  <c r="C132" i="84"/>
  <c r="L54" i="84" s="1"/>
  <c r="AK6" i="59"/>
  <c r="J7" i="77" s="1"/>
  <c r="AK7" i="59"/>
  <c r="J8" i="77" s="1"/>
  <c r="AK8" i="59"/>
  <c r="J9" i="77" s="1"/>
  <c r="J10" i="77"/>
  <c r="AK9" i="59"/>
  <c r="J11" i="77" s="1"/>
  <c r="AK10" i="59"/>
  <c r="J12" i="77" s="1"/>
  <c r="AK11" i="59"/>
  <c r="J13" i="77" s="1"/>
  <c r="AK12" i="59"/>
  <c r="J14" i="77" s="1"/>
  <c r="AK13" i="59"/>
  <c r="J15" i="77" s="1"/>
  <c r="AK14" i="59"/>
  <c r="J16" i="77" s="1"/>
  <c r="AK15" i="59"/>
  <c r="J17" i="77" s="1"/>
  <c r="AK16" i="59"/>
  <c r="J18" i="77" s="1"/>
  <c r="J19" i="77"/>
  <c r="J20" i="77"/>
  <c r="J21" i="77"/>
  <c r="AK17" i="59"/>
  <c r="J22" i="77" s="1"/>
  <c r="AK18" i="59"/>
  <c r="J23" i="77" s="1"/>
  <c r="AK19" i="59"/>
  <c r="J24" i="77" s="1"/>
  <c r="AK20" i="59"/>
  <c r="J25" i="77" s="1"/>
  <c r="AK21" i="59"/>
  <c r="J26" i="77" s="1"/>
  <c r="AK22" i="59"/>
  <c r="J27" i="77" s="1"/>
  <c r="AK23" i="59"/>
  <c r="J28" i="77" s="1"/>
  <c r="AK25" i="59"/>
  <c r="J29" i="77" s="1"/>
  <c r="AK26" i="59"/>
  <c r="J30" i="77" s="1"/>
  <c r="AK27" i="59"/>
  <c r="J31" i="77" s="1"/>
  <c r="AK28" i="59"/>
  <c r="J32" i="77" s="1"/>
  <c r="J33" i="77"/>
  <c r="AK29" i="59"/>
  <c r="J34" i="77" s="1"/>
  <c r="J35" i="77"/>
  <c r="J36" i="77"/>
  <c r="AK30" i="59"/>
  <c r="J37" i="77" s="1"/>
  <c r="AK31" i="59"/>
  <c r="J38" i="77" s="1"/>
  <c r="J39" i="77"/>
  <c r="AK32" i="59"/>
  <c r="J40" i="77" s="1"/>
  <c r="J41" i="77"/>
  <c r="AK33" i="59"/>
  <c r="J42" i="77" s="1"/>
  <c r="J43" i="77"/>
  <c r="AK34" i="59"/>
  <c r="J44" i="77" s="1"/>
  <c r="AK35" i="59"/>
  <c r="J45" i="77" s="1"/>
  <c r="J46" i="77"/>
  <c r="AK36" i="59"/>
  <c r="J47" i="77" s="1"/>
  <c r="AK37" i="59"/>
  <c r="J48" i="77" s="1"/>
  <c r="AK38" i="59"/>
  <c r="J49" i="77" s="1"/>
  <c r="J50" i="77"/>
  <c r="AK39" i="59"/>
  <c r="J51" i="77" s="1"/>
  <c r="AK40" i="59"/>
  <c r="J52" i="77" s="1"/>
  <c r="J53" i="77"/>
  <c r="J54" i="77"/>
  <c r="AK41" i="59"/>
  <c r="J55" i="77" s="1"/>
  <c r="J56" i="77"/>
  <c r="AK42" i="59"/>
  <c r="J57" i="77" s="1"/>
  <c r="AK43" i="59"/>
  <c r="J58" i="77" s="1"/>
  <c r="J59" i="77"/>
  <c r="AK44" i="59"/>
  <c r="J60" i="77" s="1"/>
  <c r="AK45" i="59"/>
  <c r="J61" i="77" s="1"/>
  <c r="J62" i="77"/>
  <c r="AK46" i="59"/>
  <c r="J63" i="77" s="1"/>
  <c r="AK47" i="59"/>
  <c r="J64" i="77" s="1"/>
  <c r="AK48" i="59"/>
  <c r="J65" i="77" s="1"/>
  <c r="AK49" i="59"/>
  <c r="J66" i="77" s="1"/>
  <c r="AK50" i="59"/>
  <c r="J67" i="77" s="1"/>
  <c r="J68" i="77"/>
  <c r="AK53" i="59"/>
  <c r="J69" i="77" s="1"/>
  <c r="AK54" i="59"/>
  <c r="J70" i="77" s="1"/>
  <c r="AK55" i="59"/>
  <c r="J71" i="77" s="1"/>
  <c r="AK56" i="59"/>
  <c r="J72" i="77" s="1"/>
  <c r="J73" i="77"/>
  <c r="AK57" i="59"/>
  <c r="J74" i="77" s="1"/>
  <c r="AK58" i="59"/>
  <c r="J75" i="77" s="1"/>
  <c r="AK59" i="59"/>
  <c r="J76" i="77" s="1"/>
  <c r="AK60" i="59"/>
  <c r="J77" i="77" s="1"/>
  <c r="AK61" i="59"/>
  <c r="J78" i="77" s="1"/>
  <c r="AK62" i="59"/>
  <c r="J79" i="77" s="1"/>
  <c r="AK63" i="59"/>
  <c r="J80" i="77" s="1"/>
  <c r="AK64" i="59"/>
  <c r="J81" i="77" s="1"/>
  <c r="AK65" i="59"/>
  <c r="J82" i="77" s="1"/>
  <c r="AK66" i="59"/>
  <c r="J83" i="77" s="1"/>
  <c r="AK67" i="59"/>
  <c r="J84" i="77" s="1"/>
  <c r="AK68" i="59"/>
  <c r="J85" i="77" s="1"/>
  <c r="AK69" i="59"/>
  <c r="J86" i="77" s="1"/>
  <c r="AK70" i="59"/>
  <c r="J87" i="77" s="1"/>
  <c r="AK71" i="59"/>
  <c r="J88" i="77" s="1"/>
  <c r="AK72" i="59"/>
  <c r="J89" i="77" s="1"/>
  <c r="AK73" i="59"/>
  <c r="J90" i="77" s="1"/>
  <c r="AK74" i="59"/>
  <c r="J91" i="77" s="1"/>
  <c r="AK75" i="59"/>
  <c r="J92" i="77" s="1"/>
  <c r="AK76" i="59"/>
  <c r="J93" i="77" s="1"/>
  <c r="AK77" i="59"/>
  <c r="J94" i="77" s="1"/>
  <c r="AK78" i="59"/>
  <c r="J95" i="77" s="1"/>
  <c r="AK79" i="59"/>
  <c r="J96" i="77" s="1"/>
  <c r="AK80" i="59"/>
  <c r="J97" i="77" s="1"/>
  <c r="AK81" i="59"/>
  <c r="J98" i="77" s="1"/>
  <c r="AK82" i="59"/>
  <c r="J99" i="77" s="1"/>
  <c r="AK83" i="59"/>
  <c r="J100" i="77" s="1"/>
  <c r="AK84" i="59"/>
  <c r="J101" i="77" s="1"/>
  <c r="AK85" i="59"/>
  <c r="J102" i="77" s="1"/>
  <c r="AK86" i="59"/>
  <c r="J103" i="77" s="1"/>
  <c r="AK87" i="59"/>
  <c r="J104" i="77" s="1"/>
  <c r="AK88" i="59"/>
  <c r="J105" i="77" s="1"/>
  <c r="AK89" i="59"/>
  <c r="J106" i="77" s="1"/>
  <c r="AK90" i="59"/>
  <c r="J107" i="77" s="1"/>
  <c r="AK91" i="59"/>
  <c r="J108" i="77" s="1"/>
  <c r="AK92" i="59"/>
  <c r="J109" i="77" s="1"/>
  <c r="AK93" i="59"/>
  <c r="J110" i="77" s="1"/>
  <c r="AK94" i="59"/>
  <c r="J111" i="77" s="1"/>
  <c r="AK95" i="59"/>
  <c r="J112" i="77" s="1"/>
  <c r="AK96" i="59"/>
  <c r="J113" i="77" s="1"/>
  <c r="AK97" i="59"/>
  <c r="J114" i="77" s="1"/>
  <c r="AK98" i="59"/>
  <c r="J115" i="77" s="1"/>
  <c r="AK99" i="59"/>
  <c r="J116" i="77" s="1"/>
  <c r="AK100" i="59"/>
  <c r="J117" i="77" s="1"/>
  <c r="AK101" i="59"/>
  <c r="J118" i="77" s="1"/>
  <c r="AK102" i="59"/>
  <c r="J119" i="77" s="1"/>
  <c r="AK103" i="59"/>
  <c r="J120" i="77" s="1"/>
  <c r="AK104" i="59"/>
  <c r="J121" i="77" s="1"/>
  <c r="AK105" i="59"/>
  <c r="J122" i="77" s="1"/>
  <c r="AK106" i="59"/>
  <c r="J123" i="77" s="1"/>
  <c r="AK107" i="59"/>
  <c r="J124" i="77" s="1"/>
  <c r="AK108" i="59"/>
  <c r="J125" i="77" s="1"/>
  <c r="AK109" i="59"/>
  <c r="J126" i="77" s="1"/>
  <c r="AK110" i="59"/>
  <c r="J127" i="77" s="1"/>
  <c r="AK111" i="59"/>
  <c r="J128" i="77" s="1"/>
  <c r="AK112" i="59"/>
  <c r="J129" i="77" s="1"/>
  <c r="AK113" i="59"/>
  <c r="J130" i="77" s="1"/>
  <c r="AK114" i="59"/>
  <c r="J131" i="77" s="1"/>
  <c r="AK115" i="59"/>
  <c r="J132" i="77" s="1"/>
  <c r="AK116" i="59"/>
  <c r="J133" i="77" s="1"/>
  <c r="AK117" i="59"/>
  <c r="J134" i="77" s="1"/>
  <c r="AK118" i="59"/>
  <c r="J135" i="77" s="1"/>
  <c r="AK119" i="59"/>
  <c r="J136" i="77" s="1"/>
  <c r="AK120" i="59"/>
  <c r="J137" i="77" s="1"/>
  <c r="AK121" i="59"/>
  <c r="J138" i="77" s="1"/>
  <c r="AK122" i="59"/>
  <c r="J139" i="77" s="1"/>
  <c r="AK123" i="59"/>
  <c r="J140" i="77" s="1"/>
  <c r="AK124" i="59"/>
  <c r="J141" i="77" s="1"/>
  <c r="AK125" i="59"/>
  <c r="J142" i="77" s="1"/>
  <c r="AK126" i="59"/>
  <c r="J143" i="77" s="1"/>
  <c r="AK127" i="59"/>
  <c r="J144" i="77" s="1"/>
  <c r="AK128" i="59"/>
  <c r="J145" i="77" s="1"/>
  <c r="AK129" i="59"/>
  <c r="J146" i="77" s="1"/>
  <c r="AK130" i="59"/>
  <c r="J147" i="77" s="1"/>
  <c r="AK131" i="59"/>
  <c r="J148" i="77" s="1"/>
  <c r="AK132" i="59"/>
  <c r="J149" i="77" s="1"/>
  <c r="AK133" i="59"/>
  <c r="J150" i="77" s="1"/>
  <c r="AK134" i="59"/>
  <c r="J151" i="77" s="1"/>
  <c r="AK135" i="59"/>
  <c r="J152" i="77" s="1"/>
  <c r="AK136" i="59"/>
  <c r="J153" i="77" s="1"/>
  <c r="AK137" i="59"/>
  <c r="J154" i="77" s="1"/>
  <c r="AK138" i="59"/>
  <c r="J155" i="77" s="1"/>
  <c r="AK139" i="59"/>
  <c r="J156" i="77" s="1"/>
  <c r="AK140" i="59"/>
  <c r="J157" i="77" s="1"/>
  <c r="AK141" i="59"/>
  <c r="J158" i="77" s="1"/>
  <c r="AK142" i="59"/>
  <c r="J159" i="77" s="1"/>
  <c r="AK143" i="59"/>
  <c r="J160" i="77" s="1"/>
  <c r="AK144" i="59"/>
  <c r="J161" i="77" s="1"/>
  <c r="AK145" i="59"/>
  <c r="J162" i="77" s="1"/>
  <c r="AK146" i="59"/>
  <c r="J163" i="77" s="1"/>
  <c r="AK147" i="59"/>
  <c r="J164" i="77" s="1"/>
  <c r="AK148" i="59"/>
  <c r="J165" i="77" s="1"/>
  <c r="AK149" i="59"/>
  <c r="J166" i="77" s="1"/>
  <c r="AK150" i="59"/>
  <c r="J167" i="77" s="1"/>
  <c r="AK151" i="59"/>
  <c r="J168" i="77" s="1"/>
  <c r="AK152" i="59"/>
  <c r="J169" i="77" s="1"/>
  <c r="AK153" i="59"/>
  <c r="J170" i="77" s="1"/>
  <c r="AK154" i="59"/>
  <c r="J171" i="77" s="1"/>
  <c r="AK155" i="59"/>
  <c r="J172" i="77" s="1"/>
  <c r="AK156" i="59"/>
  <c r="J173" i="77" s="1"/>
  <c r="AK157" i="59"/>
  <c r="J174" i="77" s="1"/>
  <c r="AK158" i="59"/>
  <c r="J175" i="77" s="1"/>
  <c r="AK159" i="59"/>
  <c r="J176" i="77" s="1"/>
  <c r="AK160" i="59"/>
  <c r="J177" i="77" s="1"/>
  <c r="AK161" i="59"/>
  <c r="J178" i="77" s="1"/>
  <c r="AK162" i="59"/>
  <c r="J179" i="77" s="1"/>
  <c r="AK163" i="59"/>
  <c r="J180" i="77" s="1"/>
  <c r="AK164" i="59"/>
  <c r="J181" i="77" s="1"/>
  <c r="AK165" i="59"/>
  <c r="J182" i="77" s="1"/>
  <c r="AK166" i="59"/>
  <c r="J183" i="77" s="1"/>
  <c r="AK167" i="59"/>
  <c r="J184" i="77" s="1"/>
  <c r="AK168" i="59"/>
  <c r="J185" i="77" s="1"/>
  <c r="AK169" i="59"/>
  <c r="J186" i="77" s="1"/>
  <c r="AK170" i="59"/>
  <c r="J187" i="77" s="1"/>
  <c r="AK171" i="59"/>
  <c r="J188" i="77" s="1"/>
  <c r="AK172" i="59"/>
  <c r="J189" i="77" s="1"/>
  <c r="AK173" i="59"/>
  <c r="J190" i="77" s="1"/>
  <c r="AK174" i="59"/>
  <c r="J191" i="77" s="1"/>
  <c r="AK175" i="59"/>
  <c r="J192" i="77" s="1"/>
  <c r="AK176" i="59"/>
  <c r="J193" i="77" s="1"/>
  <c r="AK177" i="59"/>
  <c r="J194" i="77" s="1"/>
  <c r="AK178" i="59"/>
  <c r="J195" i="77" s="1"/>
  <c r="AK179" i="59"/>
  <c r="J196" i="77" s="1"/>
  <c r="AK180" i="59"/>
  <c r="J197" i="77" s="1"/>
  <c r="AK181" i="59"/>
  <c r="J198" i="77" s="1"/>
  <c r="AK182" i="59"/>
  <c r="J199" i="77" s="1"/>
  <c r="AK183" i="59"/>
  <c r="J200" i="77" s="1"/>
  <c r="AK184" i="59"/>
  <c r="J201" i="77" s="1"/>
  <c r="AK185" i="59"/>
  <c r="J202" i="77" s="1"/>
  <c r="AK186" i="59"/>
  <c r="J203" i="77" s="1"/>
  <c r="AK187" i="59"/>
  <c r="J204" i="77" s="1"/>
  <c r="AK188" i="59"/>
  <c r="J205" i="77" s="1"/>
  <c r="AK189" i="59"/>
  <c r="J206" i="77" s="1"/>
  <c r="AK190" i="59"/>
  <c r="J207" i="77" s="1"/>
  <c r="AK191" i="59"/>
  <c r="J208" i="77" s="1"/>
  <c r="AK192" i="59"/>
  <c r="J209" i="77" s="1"/>
  <c r="AK193" i="59"/>
  <c r="J210" i="77" s="1"/>
  <c r="AK194" i="59"/>
  <c r="J211" i="77" s="1"/>
  <c r="AK195" i="59"/>
  <c r="J212" i="77" s="1"/>
  <c r="AK196" i="59"/>
  <c r="J213" i="77" s="1"/>
  <c r="AK197" i="59"/>
  <c r="J214" i="77" s="1"/>
  <c r="AK198" i="59"/>
  <c r="J215" i="77" s="1"/>
  <c r="AK199" i="59"/>
  <c r="J216" i="77" s="1"/>
  <c r="AK200" i="59"/>
  <c r="J217" i="77" s="1"/>
  <c r="AK201" i="59"/>
  <c r="J218" i="77" s="1"/>
  <c r="AK202" i="59"/>
  <c r="J219" i="77" s="1"/>
  <c r="AK203" i="59"/>
  <c r="J220" i="77" s="1"/>
  <c r="AK204" i="59"/>
  <c r="J221" i="77" s="1"/>
  <c r="AK205" i="59"/>
  <c r="J222" i="77" s="1"/>
  <c r="AK206" i="59"/>
  <c r="J223" i="77" s="1"/>
  <c r="AK207" i="59"/>
  <c r="J224" i="77" s="1"/>
  <c r="AK208" i="59"/>
  <c r="J225" i="77" s="1"/>
  <c r="AK209" i="59"/>
  <c r="J226" i="77" s="1"/>
  <c r="AK210" i="59"/>
  <c r="J227" i="77" s="1"/>
  <c r="AK211" i="59"/>
  <c r="J228" i="77" s="1"/>
  <c r="AK212" i="59"/>
  <c r="J229" i="77" s="1"/>
  <c r="AK213" i="59"/>
  <c r="J230" i="77" s="1"/>
  <c r="AK214" i="59"/>
  <c r="J231" i="77" s="1"/>
  <c r="AK215" i="59"/>
  <c r="J232" i="77" s="1"/>
  <c r="AK216" i="59"/>
  <c r="J233" i="77" s="1"/>
  <c r="AK217" i="59"/>
  <c r="J234" i="77" s="1"/>
  <c r="AK218" i="59"/>
  <c r="J235" i="77" s="1"/>
  <c r="AK219" i="59"/>
  <c r="J236" i="77" s="1"/>
  <c r="AK220" i="59"/>
  <c r="J237" i="77" s="1"/>
  <c r="AK221" i="59"/>
  <c r="J238" i="77" s="1"/>
  <c r="AK222" i="59"/>
  <c r="J239" i="77" s="1"/>
  <c r="AK223" i="59"/>
  <c r="J240" i="77" s="1"/>
  <c r="AK224" i="59"/>
  <c r="J241" i="77" s="1"/>
  <c r="AK225" i="59"/>
  <c r="J242" i="77" s="1"/>
  <c r="AK226" i="59"/>
  <c r="J243" i="77" s="1"/>
  <c r="AK227" i="59"/>
  <c r="J244" i="77" s="1"/>
  <c r="AK228" i="59"/>
  <c r="J245" i="77" s="1"/>
  <c r="AK229" i="59"/>
  <c r="J246" i="77" s="1"/>
  <c r="AK230" i="59"/>
  <c r="J247" i="77" s="1"/>
  <c r="AK231" i="59"/>
  <c r="J248" i="77" s="1"/>
  <c r="AK232" i="59"/>
  <c r="J249" i="77" s="1"/>
  <c r="AK233" i="59"/>
  <c r="J250" i="77" s="1"/>
  <c r="AK234" i="59"/>
  <c r="J251" i="77" s="1"/>
  <c r="AK235" i="59"/>
  <c r="J252" i="77" s="1"/>
  <c r="AK236" i="59"/>
  <c r="J253" i="77" s="1"/>
  <c r="AK237" i="59"/>
  <c r="J254" i="77" s="1"/>
  <c r="AK238" i="59"/>
  <c r="J255" i="77" s="1"/>
  <c r="AK239" i="59"/>
  <c r="J256" i="77" s="1"/>
  <c r="AK240" i="59"/>
  <c r="J257" i="77" s="1"/>
  <c r="AK241" i="59"/>
  <c r="J258" i="77" s="1"/>
  <c r="AK242" i="59"/>
  <c r="J259" i="77" s="1"/>
  <c r="AK243" i="59"/>
  <c r="J260" i="77" s="1"/>
  <c r="AK244" i="59"/>
  <c r="J261" i="77" s="1"/>
  <c r="AK245" i="59"/>
  <c r="J262" i="77" s="1"/>
  <c r="AK246" i="59"/>
  <c r="J263" i="77" s="1"/>
  <c r="AK247" i="59"/>
  <c r="J264" i="77" s="1"/>
  <c r="AK248" i="59"/>
  <c r="J265" i="77" s="1"/>
  <c r="AK249" i="59"/>
  <c r="J266" i="77" s="1"/>
  <c r="AK250" i="59"/>
  <c r="J267" i="77" s="1"/>
  <c r="AK251" i="59"/>
  <c r="J268" i="77" s="1"/>
  <c r="AK252" i="59"/>
  <c r="J269" i="77" s="1"/>
  <c r="AK253" i="59"/>
  <c r="J270" i="77" s="1"/>
  <c r="AK254" i="59"/>
  <c r="J271" i="77" s="1"/>
  <c r="AK255" i="59"/>
  <c r="J272" i="77" s="1"/>
  <c r="AK256" i="59"/>
  <c r="J273" i="77" s="1"/>
  <c r="AK257" i="59"/>
  <c r="J274" i="77" s="1"/>
  <c r="AK258" i="59"/>
  <c r="J275" i="77" s="1"/>
  <c r="AK259" i="59"/>
  <c r="J276" i="77" s="1"/>
  <c r="AK260" i="59"/>
  <c r="J277" i="77" s="1"/>
  <c r="AK261" i="59"/>
  <c r="J278" i="77" s="1"/>
  <c r="AK262" i="59"/>
  <c r="J279" i="77" s="1"/>
  <c r="AK263" i="59"/>
  <c r="J280" i="77" s="1"/>
  <c r="AK264" i="59"/>
  <c r="J281" i="77" s="1"/>
  <c r="AK265" i="59"/>
  <c r="J282" i="77" s="1"/>
  <c r="AK266" i="59"/>
  <c r="J283" i="77" s="1"/>
  <c r="AK267" i="59"/>
  <c r="J284" i="77" s="1"/>
  <c r="AK268" i="59"/>
  <c r="J285" i="77" s="1"/>
  <c r="AK269" i="59"/>
  <c r="J286" i="77" s="1"/>
  <c r="AK270" i="59"/>
  <c r="J287" i="77" s="1"/>
  <c r="AK271" i="59"/>
  <c r="J288" i="77" s="1"/>
  <c r="AK272" i="59"/>
  <c r="J289" i="77" s="1"/>
  <c r="AK273" i="59"/>
  <c r="J290" i="77" s="1"/>
  <c r="AK274" i="59"/>
  <c r="J291" i="77" s="1"/>
  <c r="AK275" i="59"/>
  <c r="J292" i="77" s="1"/>
  <c r="AK276" i="59"/>
  <c r="J293" i="77" s="1"/>
  <c r="AK277" i="59"/>
  <c r="J294" i="77" s="1"/>
  <c r="AK278" i="59"/>
  <c r="J295" i="77" s="1"/>
  <c r="AK279" i="59"/>
  <c r="J296" i="77" s="1"/>
  <c r="AK280" i="59"/>
  <c r="J297" i="77" s="1"/>
  <c r="AK281" i="59"/>
  <c r="J298" i="77" s="1"/>
  <c r="AK282" i="59"/>
  <c r="J299" i="77" s="1"/>
  <c r="AK283" i="59"/>
  <c r="J300" i="77" s="1"/>
  <c r="AK284" i="59"/>
  <c r="J301" i="77" s="1"/>
  <c r="AK285" i="59"/>
  <c r="J302" i="77" s="1"/>
  <c r="AK286" i="59"/>
  <c r="J303" i="77" s="1"/>
  <c r="AK287" i="59"/>
  <c r="J304" i="77" s="1"/>
  <c r="AK288" i="59"/>
  <c r="J305" i="77" s="1"/>
  <c r="AK289" i="59"/>
  <c r="J306" i="77" s="1"/>
  <c r="AK290" i="59"/>
  <c r="J307" i="77" s="1"/>
  <c r="AK291" i="59"/>
  <c r="J308" i="77" s="1"/>
  <c r="AK292" i="59"/>
  <c r="J309" i="77" s="1"/>
  <c r="AK293" i="59"/>
  <c r="J310" i="77" s="1"/>
  <c r="AK294" i="59"/>
  <c r="J311" i="77" s="1"/>
  <c r="AK295" i="59"/>
  <c r="J312" i="77" s="1"/>
  <c r="AK296" i="59"/>
  <c r="J313" i="77" s="1"/>
  <c r="AK297" i="59"/>
  <c r="J314" i="77" s="1"/>
  <c r="AK298" i="59"/>
  <c r="J315" i="77" s="1"/>
  <c r="AK299" i="59"/>
  <c r="J316" i="77" s="1"/>
  <c r="AK300" i="59"/>
  <c r="J317" i="77" s="1"/>
  <c r="AK301" i="59"/>
  <c r="J318" i="77" s="1"/>
  <c r="AK302" i="59"/>
  <c r="J319" i="77" s="1"/>
  <c r="AK303" i="59"/>
  <c r="J320" i="77" s="1"/>
  <c r="AK304" i="59"/>
  <c r="J321" i="77" s="1"/>
  <c r="AK305" i="59"/>
  <c r="J322" i="77" s="1"/>
  <c r="AK306" i="59"/>
  <c r="J323" i="77" s="1"/>
  <c r="AK307" i="59"/>
  <c r="J324" i="77" s="1"/>
  <c r="AK308" i="59"/>
  <c r="J325" i="77" s="1"/>
  <c r="AK309" i="59"/>
  <c r="J326" i="77" s="1"/>
  <c r="AK310" i="59"/>
  <c r="J327" i="77" s="1"/>
  <c r="AK311" i="59"/>
  <c r="J328" i="77" s="1"/>
  <c r="AK312" i="59"/>
  <c r="J329" i="77" s="1"/>
  <c r="AK313" i="59"/>
  <c r="J330" i="77" s="1"/>
  <c r="AK314" i="59"/>
  <c r="J331" i="77" s="1"/>
  <c r="AK315" i="59"/>
  <c r="J332" i="77" s="1"/>
  <c r="AK316" i="59"/>
  <c r="J333" i="77" s="1"/>
  <c r="AK317" i="59"/>
  <c r="J334" i="77" s="1"/>
  <c r="AK318" i="59"/>
  <c r="J335" i="77" s="1"/>
  <c r="AK319" i="59"/>
  <c r="J336" i="77" s="1"/>
  <c r="AK320" i="59"/>
  <c r="J337" i="77" s="1"/>
  <c r="AK321" i="59"/>
  <c r="J338" i="77" s="1"/>
  <c r="AK322" i="59"/>
  <c r="J339" i="77" s="1"/>
  <c r="AK323" i="59"/>
  <c r="J340" i="77" s="1"/>
  <c r="AK324" i="59"/>
  <c r="J341" i="77" s="1"/>
  <c r="AK325" i="59"/>
  <c r="J342" i="77" s="1"/>
  <c r="AK326" i="59"/>
  <c r="J343" i="77" s="1"/>
  <c r="AK327" i="59"/>
  <c r="J344" i="77" s="1"/>
  <c r="AK328" i="59"/>
  <c r="J345" i="77" s="1"/>
  <c r="AK329" i="59"/>
  <c r="J346" i="77" s="1"/>
  <c r="AK330" i="59"/>
  <c r="J347" i="77" s="1"/>
  <c r="AK331" i="59"/>
  <c r="J348" i="77" s="1"/>
  <c r="AK332" i="59"/>
  <c r="J349" i="77" s="1"/>
  <c r="AK333" i="59"/>
  <c r="J350" i="77" s="1"/>
  <c r="AK334" i="59"/>
  <c r="J351" i="77" s="1"/>
  <c r="AK335" i="59"/>
  <c r="J352" i="77" s="1"/>
  <c r="AK336" i="59"/>
  <c r="J353" i="77" s="1"/>
  <c r="AK337" i="59"/>
  <c r="J354" i="77" s="1"/>
  <c r="AK338" i="59"/>
  <c r="J355" i="77" s="1"/>
  <c r="AK339" i="59"/>
  <c r="J356" i="77" s="1"/>
  <c r="AK340" i="59"/>
  <c r="J357" i="77" s="1"/>
  <c r="AK341" i="59"/>
  <c r="J358" i="77" s="1"/>
  <c r="AK342" i="59"/>
  <c r="J359" i="77" s="1"/>
  <c r="AK343" i="59"/>
  <c r="J360" i="77" s="1"/>
  <c r="AK344" i="59"/>
  <c r="J361" i="77" s="1"/>
  <c r="AK345" i="59"/>
  <c r="J362" i="77" s="1"/>
  <c r="AK346" i="59"/>
  <c r="J363" i="77" s="1"/>
  <c r="AK347" i="59"/>
  <c r="J364" i="77" s="1"/>
  <c r="AK348" i="59"/>
  <c r="J365" i="77" s="1"/>
  <c r="AK349" i="59"/>
  <c r="J366" i="77" s="1"/>
  <c r="AK350" i="59"/>
  <c r="J367" i="77" s="1"/>
  <c r="AK351" i="59"/>
  <c r="J368" i="77" s="1"/>
  <c r="AK352" i="59"/>
  <c r="J369" i="77" s="1"/>
  <c r="AK353" i="59"/>
  <c r="J370" i="77" s="1"/>
  <c r="AK354" i="59"/>
  <c r="J371" i="77" s="1"/>
  <c r="AK355" i="59"/>
  <c r="J372" i="77" s="1"/>
  <c r="AK356" i="59"/>
  <c r="J373" i="77" s="1"/>
  <c r="AK357" i="59"/>
  <c r="J374" i="77" s="1"/>
  <c r="AK358" i="59"/>
  <c r="J375" i="77" s="1"/>
  <c r="AK359" i="59"/>
  <c r="J376" i="77" s="1"/>
  <c r="AK360" i="59"/>
  <c r="J377" i="77" s="1"/>
  <c r="AK361" i="59"/>
  <c r="J378" i="77" s="1"/>
  <c r="AK362" i="59"/>
  <c r="J379" i="77" s="1"/>
  <c r="AK363" i="59"/>
  <c r="J380" i="77" s="1"/>
  <c r="AK364" i="59"/>
  <c r="J381" i="77" s="1"/>
  <c r="AK365" i="59"/>
  <c r="J382" i="77" s="1"/>
  <c r="AK366" i="59"/>
  <c r="J383" i="77" s="1"/>
  <c r="AK367" i="59"/>
  <c r="J384" i="77" s="1"/>
  <c r="AK368" i="59"/>
  <c r="J385" i="77" s="1"/>
  <c r="AK369" i="59"/>
  <c r="J386" i="77" s="1"/>
  <c r="AK370" i="59"/>
  <c r="J387" i="77" s="1"/>
  <c r="AK371" i="59"/>
  <c r="J388" i="77" s="1"/>
  <c r="AK372" i="59"/>
  <c r="J389" i="77" s="1"/>
  <c r="AK373" i="59"/>
  <c r="J390" i="77" s="1"/>
  <c r="AK374" i="59"/>
  <c r="J391" i="77" s="1"/>
  <c r="AK375" i="59"/>
  <c r="J392" i="77" s="1"/>
  <c r="AK376" i="59"/>
  <c r="J393" i="77" s="1"/>
  <c r="AK377" i="59"/>
  <c r="J394" i="77" s="1"/>
  <c r="AK378" i="59"/>
  <c r="J395" i="77" s="1"/>
  <c r="AK379" i="59"/>
  <c r="J396" i="77" s="1"/>
  <c r="AK380" i="59"/>
  <c r="J397" i="77" s="1"/>
  <c r="AK381" i="59"/>
  <c r="J398" i="77" s="1"/>
  <c r="AK382" i="59"/>
  <c r="J399" i="77" s="1"/>
  <c r="AK383" i="59"/>
  <c r="J400" i="77" s="1"/>
  <c r="AK384" i="59"/>
  <c r="J401" i="77" s="1"/>
  <c r="AK385" i="59"/>
  <c r="J402" i="77" s="1"/>
  <c r="AK386" i="59"/>
  <c r="J403" i="77" s="1"/>
  <c r="AK387" i="59"/>
  <c r="J404" i="77" s="1"/>
  <c r="AK388" i="59"/>
  <c r="J405" i="77" s="1"/>
  <c r="AK389" i="59"/>
  <c r="J406" i="77" s="1"/>
  <c r="AK390" i="59"/>
  <c r="J407" i="77" s="1"/>
  <c r="AK391" i="59"/>
  <c r="J408" i="77" s="1"/>
  <c r="AK392" i="59"/>
  <c r="J409" i="77" s="1"/>
  <c r="AK393" i="59"/>
  <c r="J410" i="77" s="1"/>
  <c r="AK394" i="59"/>
  <c r="J411" i="77" s="1"/>
  <c r="AK395" i="59"/>
  <c r="J412" i="77" s="1"/>
  <c r="AK396" i="59"/>
  <c r="J413" i="77" s="1"/>
  <c r="AK397" i="59"/>
  <c r="J414" i="77" s="1"/>
  <c r="AK398" i="59"/>
  <c r="J415" i="77" s="1"/>
  <c r="AK399" i="59"/>
  <c r="J416" i="77" s="1"/>
  <c r="AK400" i="59"/>
  <c r="J417" i="77" s="1"/>
  <c r="AK401" i="59"/>
  <c r="J418" i="77" s="1"/>
  <c r="AK402" i="59"/>
  <c r="J419" i="77" s="1"/>
  <c r="AK403" i="59"/>
  <c r="J420" i="77" s="1"/>
  <c r="AK404" i="59"/>
  <c r="J421" i="77" s="1"/>
  <c r="AK405" i="59"/>
  <c r="J422" i="77" s="1"/>
  <c r="AK406" i="59"/>
  <c r="J423" i="77" s="1"/>
  <c r="AK407" i="59"/>
  <c r="J424" i="77" s="1"/>
  <c r="AK408" i="59"/>
  <c r="J425" i="77" s="1"/>
  <c r="AK409" i="59"/>
  <c r="J426" i="77" s="1"/>
  <c r="AK410" i="59"/>
  <c r="J427" i="77" s="1"/>
  <c r="AK411" i="59"/>
  <c r="J428" i="77" s="1"/>
  <c r="AK412" i="59"/>
  <c r="J429" i="77" s="1"/>
  <c r="AK413" i="59"/>
  <c r="J430" i="77" s="1"/>
  <c r="AK414" i="59"/>
  <c r="J431" i="77" s="1"/>
  <c r="AK415" i="59"/>
  <c r="J432" i="77" s="1"/>
  <c r="AK416" i="59"/>
  <c r="J433" i="77" s="1"/>
  <c r="AK417" i="59"/>
  <c r="J434" i="77" s="1"/>
  <c r="AK418" i="59"/>
  <c r="J435" i="77" s="1"/>
  <c r="AK419" i="59"/>
  <c r="J436" i="77" s="1"/>
  <c r="AK420" i="59"/>
  <c r="J437" i="77" s="1"/>
  <c r="AK421" i="59"/>
  <c r="J438" i="77" s="1"/>
  <c r="AK422" i="59"/>
  <c r="J439" i="77" s="1"/>
  <c r="AK423" i="59"/>
  <c r="J440" i="77" s="1"/>
  <c r="AK424" i="59"/>
  <c r="J441" i="77" s="1"/>
  <c r="AK425" i="59"/>
  <c r="J442" i="77" s="1"/>
  <c r="AK426" i="59"/>
  <c r="J443" i="77" s="1"/>
  <c r="AK427" i="59"/>
  <c r="J444" i="77" s="1"/>
  <c r="AK428" i="59"/>
  <c r="J445" i="77" s="1"/>
  <c r="AK429" i="59"/>
  <c r="J446" i="77" s="1"/>
  <c r="AK430" i="59"/>
  <c r="J447" i="77" s="1"/>
  <c r="AK431" i="59"/>
  <c r="J448" i="77" s="1"/>
  <c r="AK432" i="59"/>
  <c r="J449" i="77" s="1"/>
  <c r="AK433" i="59"/>
  <c r="J450" i="77" s="1"/>
  <c r="AK434" i="59"/>
  <c r="J451" i="77" s="1"/>
  <c r="AK435" i="59"/>
  <c r="J452" i="77" s="1"/>
  <c r="AK436" i="59"/>
  <c r="J453" i="77" s="1"/>
  <c r="AK437" i="59"/>
  <c r="J454" i="77" s="1"/>
  <c r="AK438" i="59"/>
  <c r="J455" i="77" s="1"/>
  <c r="AK439" i="59"/>
  <c r="J456" i="77" s="1"/>
  <c r="AK440" i="59"/>
  <c r="J457" i="77" s="1"/>
  <c r="AK441" i="59"/>
  <c r="J458" i="77" s="1"/>
  <c r="AK442" i="59"/>
  <c r="J459" i="77" s="1"/>
  <c r="AK443" i="59"/>
  <c r="J460" i="77" s="1"/>
  <c r="AK444" i="59"/>
  <c r="J461" i="77" s="1"/>
  <c r="AK445" i="59"/>
  <c r="J462" i="77" s="1"/>
  <c r="AK446" i="59"/>
  <c r="J463" i="77" s="1"/>
  <c r="AK447" i="59"/>
  <c r="J464" i="77" s="1"/>
  <c r="AK448" i="59"/>
  <c r="J465" i="77" s="1"/>
  <c r="AK449" i="59"/>
  <c r="J466" i="77" s="1"/>
  <c r="AK450" i="59"/>
  <c r="J467" i="77" s="1"/>
  <c r="AK451" i="59"/>
  <c r="J468" i="77" s="1"/>
  <c r="AK452" i="59"/>
  <c r="J469" i="77" s="1"/>
  <c r="AK453" i="59"/>
  <c r="J470" i="77" s="1"/>
  <c r="AK454" i="59"/>
  <c r="J471" i="77" s="1"/>
  <c r="AK455" i="59"/>
  <c r="J472" i="77" s="1"/>
  <c r="AK456" i="59"/>
  <c r="J473" i="77" s="1"/>
  <c r="AK457" i="59"/>
  <c r="J474" i="77" s="1"/>
  <c r="AK458" i="59"/>
  <c r="J475" i="77" s="1"/>
  <c r="AK459" i="59"/>
  <c r="J476" i="77" s="1"/>
  <c r="AK460" i="59"/>
  <c r="J477" i="77" s="1"/>
  <c r="AK461" i="59"/>
  <c r="J478" i="77" s="1"/>
  <c r="AK462" i="59"/>
  <c r="J479" i="77" s="1"/>
  <c r="AK463" i="59"/>
  <c r="J480" i="77" s="1"/>
  <c r="AK464" i="59"/>
  <c r="J481" i="77" s="1"/>
  <c r="AK465" i="59"/>
  <c r="J482" i="77" s="1"/>
  <c r="AK466" i="59"/>
  <c r="J483" i="77" s="1"/>
  <c r="AK467" i="59"/>
  <c r="J484" i="77" s="1"/>
  <c r="AK468" i="59"/>
  <c r="J485" i="77" s="1"/>
  <c r="AK469" i="59"/>
  <c r="J486" i="77" s="1"/>
  <c r="AK470" i="59"/>
  <c r="J487" i="77" s="1"/>
  <c r="AK471" i="59"/>
  <c r="J488" i="77" s="1"/>
  <c r="AK472" i="59"/>
  <c r="J489" i="77" s="1"/>
  <c r="AK473" i="59"/>
  <c r="J490" i="77" s="1"/>
  <c r="AK474" i="59"/>
  <c r="J491" i="77" s="1"/>
  <c r="AK475" i="59"/>
  <c r="J492" i="77" s="1"/>
  <c r="AK476" i="59"/>
  <c r="J493" i="77" s="1"/>
  <c r="AK477" i="59"/>
  <c r="J494" i="77" s="1"/>
  <c r="AK478" i="59"/>
  <c r="J495" i="77" s="1"/>
  <c r="AK479" i="59"/>
  <c r="J496" i="77" s="1"/>
  <c r="AK480" i="59"/>
  <c r="J497" i="77" s="1"/>
  <c r="AK481" i="59"/>
  <c r="J498" i="77" s="1"/>
  <c r="AK482" i="59"/>
  <c r="J499" i="77" s="1"/>
  <c r="AK483" i="59"/>
  <c r="J500" i="77" s="1"/>
  <c r="AK484" i="59"/>
  <c r="J501" i="77" s="1"/>
  <c r="AK485" i="59"/>
  <c r="J502" i="77" s="1"/>
  <c r="AK486" i="59"/>
  <c r="J503" i="77" s="1"/>
  <c r="AK487" i="59"/>
  <c r="J504" i="77" s="1"/>
  <c r="AK488" i="59"/>
  <c r="J505" i="77" s="1"/>
  <c r="AK489" i="59"/>
  <c r="J506" i="77" s="1"/>
  <c r="AK490" i="59"/>
  <c r="J507" i="77" s="1"/>
  <c r="AK491" i="59"/>
  <c r="J508" i="77" s="1"/>
  <c r="AK492" i="59"/>
  <c r="J509" i="77" s="1"/>
  <c r="AK493" i="59"/>
  <c r="J510" i="77" s="1"/>
  <c r="AK494" i="59"/>
  <c r="J511" i="77" s="1"/>
  <c r="AK495" i="59"/>
  <c r="J512" i="77" s="1"/>
  <c r="AK496" i="59"/>
  <c r="J513" i="77" s="1"/>
  <c r="AK497" i="59"/>
  <c r="J514" i="77" s="1"/>
  <c r="AK498" i="59"/>
  <c r="J515" i="77" s="1"/>
  <c r="AK499" i="59"/>
  <c r="J516" i="77" s="1"/>
  <c r="AK500" i="59"/>
  <c r="J517" i="77" s="1"/>
  <c r="AK501" i="59"/>
  <c r="J518" i="77" s="1"/>
  <c r="AK502" i="59"/>
  <c r="J519" i="77" s="1"/>
  <c r="AK503" i="59"/>
  <c r="J520" i="77" s="1"/>
  <c r="AK504" i="59"/>
  <c r="J521" i="77" s="1"/>
  <c r="AK505" i="59"/>
  <c r="J522" i="77" s="1"/>
  <c r="AK506" i="59"/>
  <c r="J523" i="77" s="1"/>
  <c r="AK507" i="59"/>
  <c r="J524" i="77" s="1"/>
  <c r="AK508" i="59"/>
  <c r="J525" i="77" s="1"/>
  <c r="AK509" i="59"/>
  <c r="J526" i="77" s="1"/>
  <c r="AK510" i="59"/>
  <c r="J527" i="77" s="1"/>
  <c r="AK511" i="59"/>
  <c r="J528" i="77" s="1"/>
  <c r="AK512" i="59"/>
  <c r="J529" i="77" s="1"/>
  <c r="AK513" i="59"/>
  <c r="J530" i="77" s="1"/>
  <c r="AK514" i="59"/>
  <c r="J531" i="77" s="1"/>
  <c r="AK515" i="59"/>
  <c r="J532" i="77" s="1"/>
  <c r="AK516" i="59"/>
  <c r="J533" i="77" s="1"/>
  <c r="AK517" i="59"/>
  <c r="J534" i="77" s="1"/>
  <c r="AK518" i="59"/>
  <c r="J535" i="77" s="1"/>
  <c r="AK519" i="59"/>
  <c r="J536" i="77" s="1"/>
  <c r="AK520" i="59"/>
  <c r="J537" i="77" s="1"/>
  <c r="AK521" i="59"/>
  <c r="J538" i="77" s="1"/>
  <c r="AK522" i="59"/>
  <c r="J539" i="77" s="1"/>
  <c r="AK523" i="59"/>
  <c r="J540" i="77" s="1"/>
  <c r="AK524" i="59"/>
  <c r="J541" i="77" s="1"/>
  <c r="AK525" i="59"/>
  <c r="J542" i="77" s="1"/>
  <c r="AK526" i="59"/>
  <c r="J543" i="77" s="1"/>
  <c r="AK527" i="59"/>
  <c r="J544" i="77" s="1"/>
  <c r="AK528" i="59"/>
  <c r="J545" i="77" s="1"/>
  <c r="AK529" i="59"/>
  <c r="J546" i="77" s="1"/>
  <c r="AK530" i="59"/>
  <c r="J547" i="77" s="1"/>
  <c r="AK531" i="59"/>
  <c r="J548" i="77" s="1"/>
  <c r="AK532" i="59"/>
  <c r="J549" i="77" s="1"/>
  <c r="AK533" i="59"/>
  <c r="J550" i="77" s="1"/>
  <c r="AK534" i="59"/>
  <c r="J551" i="77" s="1"/>
  <c r="AK535" i="59"/>
  <c r="J552" i="77" s="1"/>
  <c r="AK536" i="59"/>
  <c r="J553" i="77" s="1"/>
  <c r="AK537" i="59"/>
  <c r="J554" i="77" s="1"/>
  <c r="AK538" i="59"/>
  <c r="J555" i="77" s="1"/>
  <c r="AK539" i="59"/>
  <c r="J556" i="77" s="1"/>
  <c r="AK540" i="59"/>
  <c r="J557" i="77" s="1"/>
  <c r="AK541" i="59"/>
  <c r="J558" i="77" s="1"/>
  <c r="AK542" i="59"/>
  <c r="J559" i="77" s="1"/>
  <c r="AK543" i="59"/>
  <c r="J560" i="77" s="1"/>
  <c r="AK544" i="59"/>
  <c r="J561" i="77" s="1"/>
  <c r="AK545" i="59"/>
  <c r="J562" i="77" s="1"/>
  <c r="AK546" i="59"/>
  <c r="J563" i="77" s="1"/>
  <c r="AK547" i="59"/>
  <c r="J564" i="77" s="1"/>
  <c r="AK548" i="59"/>
  <c r="J565" i="77" s="1"/>
  <c r="AK549" i="59"/>
  <c r="J566" i="77" s="1"/>
  <c r="AK550" i="59"/>
  <c r="J567" i="77" s="1"/>
  <c r="AK551" i="59"/>
  <c r="J568" i="77" s="1"/>
  <c r="AK552" i="59"/>
  <c r="J569" i="77" s="1"/>
  <c r="AK553" i="59"/>
  <c r="J570" i="77" s="1"/>
  <c r="AK554" i="59"/>
  <c r="J571" i="77" s="1"/>
  <c r="AK555" i="59"/>
  <c r="J572" i="77" s="1"/>
  <c r="AK556" i="59"/>
  <c r="J573" i="77" s="1"/>
  <c r="AK557" i="59"/>
  <c r="J574" i="77" s="1"/>
  <c r="AK558" i="59"/>
  <c r="J575" i="77" s="1"/>
  <c r="AK559" i="59"/>
  <c r="J576" i="77" s="1"/>
  <c r="AK560" i="59"/>
  <c r="J577" i="77" s="1"/>
  <c r="AK561" i="59"/>
  <c r="J578" i="77" s="1"/>
  <c r="AK562" i="59"/>
  <c r="J579" i="77" s="1"/>
  <c r="AK563" i="59"/>
  <c r="J580" i="77" s="1"/>
  <c r="AK564" i="59"/>
  <c r="J581" i="77" s="1"/>
  <c r="AK565" i="59"/>
  <c r="J582" i="77" s="1"/>
  <c r="AK566" i="59"/>
  <c r="J583" i="77" s="1"/>
  <c r="AK567" i="59"/>
  <c r="J584" i="77" s="1"/>
  <c r="AK568" i="59"/>
  <c r="J585" i="77" s="1"/>
  <c r="AK569" i="59"/>
  <c r="J586" i="77" s="1"/>
  <c r="AK570" i="59"/>
  <c r="J587" i="77" s="1"/>
  <c r="AK571" i="59"/>
  <c r="J588" i="77" s="1"/>
  <c r="AK572" i="59"/>
  <c r="J589" i="77" s="1"/>
  <c r="AK573" i="59"/>
  <c r="J590" i="77" s="1"/>
  <c r="AK574" i="59"/>
  <c r="J591" i="77" s="1"/>
  <c r="AK575" i="59"/>
  <c r="J592" i="77" s="1"/>
  <c r="AK576" i="59"/>
  <c r="J593" i="77" s="1"/>
  <c r="AK577" i="59"/>
  <c r="J594" i="77" s="1"/>
  <c r="AK578" i="59"/>
  <c r="J595" i="77" s="1"/>
  <c r="AK579" i="59"/>
  <c r="J596" i="77" s="1"/>
  <c r="AK580" i="59"/>
  <c r="J597" i="77" s="1"/>
  <c r="AK581" i="59"/>
  <c r="J598" i="77" s="1"/>
  <c r="AK582" i="59"/>
  <c r="J599" i="77" s="1"/>
  <c r="AK583" i="59"/>
  <c r="J600" i="77" s="1"/>
  <c r="AK584" i="59"/>
  <c r="J601" i="77" s="1"/>
  <c r="AK585" i="59"/>
  <c r="J602" i="77" s="1"/>
  <c r="AK586" i="59"/>
  <c r="J603" i="77" s="1"/>
  <c r="AK587" i="59"/>
  <c r="J604" i="77" s="1"/>
  <c r="AK588" i="59"/>
  <c r="J605" i="77" s="1"/>
  <c r="AK589" i="59"/>
  <c r="J606" i="77" s="1"/>
  <c r="AK590" i="59"/>
  <c r="J607" i="77" s="1"/>
  <c r="AK591" i="59"/>
  <c r="J608" i="77" s="1"/>
  <c r="AK592" i="59"/>
  <c r="J609" i="77" s="1"/>
  <c r="AK593" i="59"/>
  <c r="J610" i="77" s="1"/>
  <c r="AK594" i="59"/>
  <c r="J611" i="77" s="1"/>
  <c r="AK595" i="59"/>
  <c r="J612" i="77" s="1"/>
  <c r="AK596" i="59"/>
  <c r="J613" i="77" s="1"/>
  <c r="AK597" i="59"/>
  <c r="J614" i="77" s="1"/>
  <c r="AK598" i="59"/>
  <c r="J615" i="77" s="1"/>
  <c r="AK599" i="59"/>
  <c r="J616" i="77" s="1"/>
  <c r="AK600" i="59"/>
  <c r="J617" i="77" s="1"/>
  <c r="AK601" i="59"/>
  <c r="J618" i="77" s="1"/>
  <c r="AK602" i="59"/>
  <c r="J619" i="77" s="1"/>
  <c r="AK603" i="59"/>
  <c r="J620" i="77" s="1"/>
  <c r="AK604" i="59"/>
  <c r="J621" i="77" s="1"/>
  <c r="AK605" i="59"/>
  <c r="J622" i="77" s="1"/>
  <c r="AK606" i="59"/>
  <c r="J623" i="77" s="1"/>
  <c r="AK607" i="59"/>
  <c r="J624" i="77" s="1"/>
  <c r="AK608" i="59"/>
  <c r="J625" i="77" s="1"/>
  <c r="AK609" i="59"/>
  <c r="J626" i="77" s="1"/>
  <c r="AK610" i="59"/>
  <c r="J627" i="77" s="1"/>
  <c r="AK611" i="59"/>
  <c r="J628" i="77" s="1"/>
  <c r="AK612" i="59"/>
  <c r="J629" i="77" s="1"/>
  <c r="AK613" i="59"/>
  <c r="J630" i="77" s="1"/>
  <c r="AK614" i="59"/>
  <c r="J631" i="77" s="1"/>
  <c r="AK615" i="59"/>
  <c r="J632" i="77" s="1"/>
  <c r="AK616" i="59"/>
  <c r="J633" i="77" s="1"/>
  <c r="AK617" i="59"/>
  <c r="J634" i="77" s="1"/>
  <c r="AK618" i="59"/>
  <c r="J635" i="77" s="1"/>
  <c r="AK619" i="59"/>
  <c r="J636" i="77" s="1"/>
  <c r="AK620" i="59"/>
  <c r="J637" i="77" s="1"/>
  <c r="AK621" i="59"/>
  <c r="J638" i="77" s="1"/>
  <c r="AK622" i="59"/>
  <c r="J639" i="77" s="1"/>
  <c r="AK623" i="59"/>
  <c r="J640" i="77" s="1"/>
  <c r="AK624" i="59"/>
  <c r="J641" i="77" s="1"/>
  <c r="AK625" i="59"/>
  <c r="J642" i="77" s="1"/>
  <c r="AK626" i="59"/>
  <c r="J643" i="77" s="1"/>
  <c r="AK627" i="59"/>
  <c r="J644" i="77" s="1"/>
  <c r="AK628" i="59"/>
  <c r="J645" i="77" s="1"/>
  <c r="AK629" i="59"/>
  <c r="J646" i="77" s="1"/>
  <c r="AK630" i="59"/>
  <c r="J647" i="77" s="1"/>
  <c r="AK631" i="59"/>
  <c r="J648" i="77" s="1"/>
  <c r="AK632" i="59"/>
  <c r="J649" i="77" s="1"/>
  <c r="AK633" i="59"/>
  <c r="J650" i="77" s="1"/>
  <c r="AK634" i="59"/>
  <c r="J651" i="77" s="1"/>
  <c r="AK635" i="59"/>
  <c r="J652" i="77" s="1"/>
  <c r="AK636" i="59"/>
  <c r="J653" i="77" s="1"/>
  <c r="AK637" i="59"/>
  <c r="J654" i="77" s="1"/>
  <c r="AK638" i="59"/>
  <c r="J655" i="77" s="1"/>
  <c r="AK639" i="59"/>
  <c r="J656" i="77" s="1"/>
  <c r="AK640" i="59"/>
  <c r="J657" i="77" s="1"/>
  <c r="AK641" i="59"/>
  <c r="J658" i="77" s="1"/>
  <c r="AK642" i="59"/>
  <c r="J659" i="77" s="1"/>
  <c r="AK643" i="59"/>
  <c r="J660" i="77" s="1"/>
  <c r="AK644" i="59"/>
  <c r="J661" i="77" s="1"/>
  <c r="AK645" i="59"/>
  <c r="J662" i="77" s="1"/>
  <c r="AK646" i="59"/>
  <c r="J663" i="77" s="1"/>
  <c r="AK647" i="59"/>
  <c r="J664" i="77" s="1"/>
  <c r="AK648" i="59"/>
  <c r="J665" i="77" s="1"/>
  <c r="AK649" i="59"/>
  <c r="J666" i="77" s="1"/>
  <c r="AK650" i="59"/>
  <c r="J667" i="77" s="1"/>
  <c r="AK651" i="59"/>
  <c r="J668" i="77" s="1"/>
  <c r="AK652" i="59"/>
  <c r="J669" i="77" s="1"/>
  <c r="AK653" i="59"/>
  <c r="J670" i="77" s="1"/>
  <c r="AK654" i="59"/>
  <c r="J671" i="77" s="1"/>
  <c r="AK655" i="59"/>
  <c r="J672" i="77" s="1"/>
  <c r="AK656" i="59"/>
  <c r="J673" i="77" s="1"/>
  <c r="AK657" i="59"/>
  <c r="J674" i="77" s="1"/>
  <c r="AK658" i="59"/>
  <c r="J675" i="77" s="1"/>
  <c r="AK659" i="59"/>
  <c r="J676" i="77" s="1"/>
  <c r="AK660" i="59"/>
  <c r="J677" i="77" s="1"/>
  <c r="AK661" i="59"/>
  <c r="J678" i="77" s="1"/>
  <c r="AK662" i="59"/>
  <c r="J679" i="77" s="1"/>
  <c r="AK663" i="59"/>
  <c r="J680" i="77" s="1"/>
  <c r="AK664" i="59"/>
  <c r="J681" i="77" s="1"/>
  <c r="AK665" i="59"/>
  <c r="J682" i="77" s="1"/>
  <c r="AK666" i="59"/>
  <c r="J683" i="77" s="1"/>
  <c r="AK667" i="59"/>
  <c r="J684" i="77" s="1"/>
  <c r="AK668" i="59"/>
  <c r="J685" i="77" s="1"/>
  <c r="AK669" i="59"/>
  <c r="J686" i="77" s="1"/>
  <c r="AK670" i="59"/>
  <c r="J687" i="77" s="1"/>
  <c r="AK671" i="59"/>
  <c r="J688" i="77" s="1"/>
  <c r="AK672" i="59"/>
  <c r="J689" i="77" s="1"/>
  <c r="AK673" i="59"/>
  <c r="J690" i="77" s="1"/>
  <c r="AK674" i="59"/>
  <c r="J691" i="77" s="1"/>
  <c r="AK675" i="59"/>
  <c r="J692" i="77" s="1"/>
  <c r="AK676" i="59"/>
  <c r="J693" i="77" s="1"/>
  <c r="AK677" i="59"/>
  <c r="J694" i="77" s="1"/>
  <c r="AK678" i="59"/>
  <c r="J695" i="77" s="1"/>
  <c r="AK679" i="59"/>
  <c r="J696" i="77" s="1"/>
  <c r="AK680" i="59"/>
  <c r="J697" i="77" s="1"/>
  <c r="AK681" i="59"/>
  <c r="J698" i="77" s="1"/>
  <c r="AK682" i="59"/>
  <c r="J699" i="77" s="1"/>
  <c r="AK683" i="59"/>
  <c r="J700" i="77" s="1"/>
  <c r="AK684" i="59"/>
  <c r="J701" i="77" s="1"/>
  <c r="AK685" i="59"/>
  <c r="J702" i="77" s="1"/>
  <c r="AK686" i="59"/>
  <c r="J703" i="77" s="1"/>
  <c r="AK687" i="59"/>
  <c r="J704" i="77" s="1"/>
  <c r="AK688" i="59"/>
  <c r="J705" i="77" s="1"/>
  <c r="AK689" i="59"/>
  <c r="J706" i="77" s="1"/>
  <c r="AK690" i="59"/>
  <c r="J707" i="77" s="1"/>
  <c r="AK691" i="59"/>
  <c r="J708" i="77" s="1"/>
  <c r="AK692" i="59"/>
  <c r="J709" i="77" s="1"/>
  <c r="AK693" i="59"/>
  <c r="J710" i="77" s="1"/>
  <c r="AK694" i="59"/>
  <c r="J711" i="77" s="1"/>
  <c r="AK695" i="59"/>
  <c r="J712" i="77" s="1"/>
  <c r="AK696" i="59"/>
  <c r="J713" i="77" s="1"/>
  <c r="AK697" i="59"/>
  <c r="J714" i="77" s="1"/>
  <c r="AK698" i="59"/>
  <c r="J715" i="77" s="1"/>
  <c r="AK699" i="59"/>
  <c r="J716" i="77" s="1"/>
  <c r="AK700" i="59"/>
  <c r="J717" i="77" s="1"/>
  <c r="AK701" i="59"/>
  <c r="J718" i="77" s="1"/>
  <c r="AK702" i="59"/>
  <c r="J719" i="77" s="1"/>
  <c r="AK703" i="59"/>
  <c r="J720" i="77" s="1"/>
  <c r="AK704" i="59"/>
  <c r="J721" i="77" s="1"/>
  <c r="AK705" i="59"/>
  <c r="J722" i="77" s="1"/>
  <c r="AK706" i="59"/>
  <c r="J723" i="77" s="1"/>
  <c r="AK707" i="59"/>
  <c r="J724" i="77" s="1"/>
  <c r="AK708" i="59"/>
  <c r="J725" i="77" s="1"/>
  <c r="AK709" i="59"/>
  <c r="J726" i="77" s="1"/>
  <c r="AK710" i="59"/>
  <c r="J727" i="77" s="1"/>
  <c r="AK711" i="59"/>
  <c r="J728" i="77" s="1"/>
  <c r="AK712" i="59"/>
  <c r="J729" i="77" s="1"/>
  <c r="AK713" i="59"/>
  <c r="J730" i="77" s="1"/>
  <c r="AK714" i="59"/>
  <c r="J731" i="77" s="1"/>
  <c r="AK715" i="59"/>
  <c r="J732" i="77" s="1"/>
  <c r="AK716" i="59"/>
  <c r="J733" i="77" s="1"/>
  <c r="AK717" i="59"/>
  <c r="J734" i="77" s="1"/>
  <c r="AK718" i="59"/>
  <c r="J735" i="77" s="1"/>
  <c r="AK719" i="59"/>
  <c r="J736" i="77" s="1"/>
  <c r="AK720" i="59"/>
  <c r="J737" i="77" s="1"/>
  <c r="AK721" i="59"/>
  <c r="J738" i="77" s="1"/>
  <c r="AK722" i="59"/>
  <c r="J739" i="77" s="1"/>
  <c r="AK723" i="59"/>
  <c r="J740" i="77" s="1"/>
  <c r="AK724" i="59"/>
  <c r="J741" i="77" s="1"/>
  <c r="AK725" i="59"/>
  <c r="J742" i="77" s="1"/>
  <c r="AK726" i="59"/>
  <c r="J743" i="77" s="1"/>
  <c r="AK727" i="59"/>
  <c r="J744" i="77" s="1"/>
  <c r="AK728" i="59"/>
  <c r="J745" i="77" s="1"/>
  <c r="AK729" i="59"/>
  <c r="J746" i="77" s="1"/>
  <c r="AK730" i="59"/>
  <c r="J747" i="77" s="1"/>
  <c r="AK731" i="59"/>
  <c r="J748" i="77" s="1"/>
  <c r="AK732" i="59"/>
  <c r="J749" i="77" s="1"/>
  <c r="AK733" i="59"/>
  <c r="J750" i="77" s="1"/>
  <c r="AK734" i="59"/>
  <c r="J751" i="77" s="1"/>
  <c r="AK735" i="59"/>
  <c r="J752" i="77" s="1"/>
  <c r="AK736" i="59"/>
  <c r="J753" i="77" s="1"/>
  <c r="AK737" i="59"/>
  <c r="J754" i="77" s="1"/>
  <c r="AK738" i="59"/>
  <c r="J755" i="77" s="1"/>
  <c r="AK739" i="59"/>
  <c r="J756" i="77" s="1"/>
  <c r="AK740" i="59"/>
  <c r="J757" i="77" s="1"/>
  <c r="AK741" i="59"/>
  <c r="J758" i="77" s="1"/>
  <c r="AK742" i="59"/>
  <c r="J759" i="77" s="1"/>
  <c r="AK743" i="59"/>
  <c r="J760" i="77" s="1"/>
  <c r="AK744" i="59"/>
  <c r="J761" i="77" s="1"/>
  <c r="AK745" i="59"/>
  <c r="J762" i="77" s="1"/>
  <c r="AK746" i="59"/>
  <c r="J763" i="77" s="1"/>
  <c r="AK747" i="59"/>
  <c r="J764" i="77" s="1"/>
  <c r="AK748" i="59"/>
  <c r="J765" i="77" s="1"/>
  <c r="AK749" i="59"/>
  <c r="J766" i="77" s="1"/>
  <c r="AK750" i="59"/>
  <c r="J767" i="77" s="1"/>
  <c r="AK751" i="59"/>
  <c r="J768" i="77" s="1"/>
  <c r="AK752" i="59"/>
  <c r="J769" i="77" s="1"/>
  <c r="AK753" i="59"/>
  <c r="J770" i="77" s="1"/>
  <c r="AK754" i="59"/>
  <c r="J771" i="77" s="1"/>
  <c r="AK755" i="59"/>
  <c r="J772" i="77" s="1"/>
  <c r="AK756" i="59"/>
  <c r="J773" i="77" s="1"/>
  <c r="AK757" i="59"/>
  <c r="J774" i="77" s="1"/>
  <c r="AK758" i="59"/>
  <c r="J775" i="77" s="1"/>
  <c r="AK759" i="59"/>
  <c r="J776" i="77" s="1"/>
  <c r="AK760" i="59"/>
  <c r="J777" i="77" s="1"/>
  <c r="AK761" i="59"/>
  <c r="J778" i="77" s="1"/>
  <c r="AK762" i="59"/>
  <c r="J779" i="77" s="1"/>
  <c r="AK763" i="59"/>
  <c r="J780" i="77" s="1"/>
  <c r="AK764" i="59"/>
  <c r="J781" i="77" s="1"/>
  <c r="AK765" i="59"/>
  <c r="J782" i="77" s="1"/>
  <c r="AK766" i="59"/>
  <c r="J783" i="77" s="1"/>
  <c r="AK767" i="59"/>
  <c r="J784" i="77" s="1"/>
  <c r="AK768" i="59"/>
  <c r="J785" i="77" s="1"/>
  <c r="AK769" i="59"/>
  <c r="J786" i="77" s="1"/>
  <c r="AK770" i="59"/>
  <c r="J787" i="77" s="1"/>
  <c r="AK771" i="59"/>
  <c r="J788" i="77" s="1"/>
  <c r="AK772" i="59"/>
  <c r="J789" i="77" s="1"/>
  <c r="AK773" i="59"/>
  <c r="J790" i="77" s="1"/>
  <c r="AK774" i="59"/>
  <c r="J791" i="77" s="1"/>
  <c r="AK775" i="59"/>
  <c r="J792" i="77" s="1"/>
  <c r="AK776" i="59"/>
  <c r="J793" i="77" s="1"/>
  <c r="AK777" i="59"/>
  <c r="J794" i="77" s="1"/>
  <c r="AK778" i="59"/>
  <c r="J795" i="77" s="1"/>
  <c r="AK779" i="59"/>
  <c r="J796" i="77" s="1"/>
  <c r="AK780" i="59"/>
  <c r="J797" i="77" s="1"/>
  <c r="AK781" i="59"/>
  <c r="J798" i="77" s="1"/>
  <c r="AK782" i="59"/>
  <c r="J799" i="77" s="1"/>
  <c r="AK783" i="59"/>
  <c r="J800" i="77" s="1"/>
  <c r="AK784" i="59"/>
  <c r="J801" i="77" s="1"/>
  <c r="AK785" i="59"/>
  <c r="J802" i="77" s="1"/>
  <c r="AK786" i="59"/>
  <c r="J803" i="77" s="1"/>
  <c r="AK787" i="59"/>
  <c r="J804" i="77" s="1"/>
  <c r="AK788" i="59"/>
  <c r="J805" i="77" s="1"/>
  <c r="AK789" i="59"/>
  <c r="J806" i="77" s="1"/>
  <c r="AK790" i="59"/>
  <c r="J807" i="77" s="1"/>
  <c r="AK791" i="59"/>
  <c r="J808" i="77" s="1"/>
  <c r="AK792" i="59"/>
  <c r="J809" i="77" s="1"/>
  <c r="AK793" i="59"/>
  <c r="J810" i="77" s="1"/>
  <c r="AK794" i="59"/>
  <c r="J811" i="77" s="1"/>
  <c r="AK795" i="59"/>
  <c r="J812" i="77" s="1"/>
  <c r="AK796" i="59"/>
  <c r="J813" i="77" s="1"/>
  <c r="AK797" i="59"/>
  <c r="J814" i="77" s="1"/>
  <c r="AK798" i="59"/>
  <c r="J815" i="77" s="1"/>
  <c r="AK799" i="59"/>
  <c r="J816" i="77" s="1"/>
  <c r="AK800" i="59"/>
  <c r="J817" i="77" s="1"/>
  <c r="AK801" i="59"/>
  <c r="J818" i="77" s="1"/>
  <c r="AK802" i="59"/>
  <c r="J819" i="77" s="1"/>
  <c r="AK803" i="59"/>
  <c r="J820" i="77" s="1"/>
  <c r="AK804" i="59"/>
  <c r="J821" i="77" s="1"/>
  <c r="AK805" i="59"/>
  <c r="J822" i="77" s="1"/>
  <c r="AK806" i="59"/>
  <c r="J823" i="77" s="1"/>
  <c r="AK807" i="59"/>
  <c r="J824" i="77" s="1"/>
  <c r="AK808" i="59"/>
  <c r="J825" i="77" s="1"/>
  <c r="AK809" i="59"/>
  <c r="J826" i="77" s="1"/>
  <c r="AK810" i="59"/>
  <c r="J827" i="77" s="1"/>
  <c r="AK811" i="59"/>
  <c r="J828" i="77" s="1"/>
  <c r="AK812" i="59"/>
  <c r="J829" i="77" s="1"/>
  <c r="AK813" i="59"/>
  <c r="J830" i="77" s="1"/>
  <c r="AK814" i="59"/>
  <c r="J831" i="77" s="1"/>
  <c r="AK815" i="59"/>
  <c r="J832" i="77" s="1"/>
  <c r="AK816" i="59"/>
  <c r="J833" i="77" s="1"/>
  <c r="AK817" i="59"/>
  <c r="J834" i="77" s="1"/>
  <c r="AK818" i="59"/>
  <c r="J835" i="77" s="1"/>
  <c r="AK819" i="59"/>
  <c r="J836" i="77" s="1"/>
  <c r="AK820" i="59"/>
  <c r="J837" i="77" s="1"/>
  <c r="AK821" i="59"/>
  <c r="J838" i="77" s="1"/>
  <c r="AK822" i="59"/>
  <c r="J839" i="77" s="1"/>
  <c r="AK823" i="59"/>
  <c r="J840" i="77" s="1"/>
  <c r="AK824" i="59"/>
  <c r="J841" i="77" s="1"/>
  <c r="AK825" i="59"/>
  <c r="J842" i="77" s="1"/>
  <c r="AK826" i="59"/>
  <c r="J843" i="77" s="1"/>
  <c r="AK827" i="59"/>
  <c r="J844" i="77" s="1"/>
  <c r="AK828" i="59"/>
  <c r="J845" i="77" s="1"/>
  <c r="AK829" i="59"/>
  <c r="J846" i="77" s="1"/>
  <c r="AK830" i="59"/>
  <c r="J847" i="77" s="1"/>
  <c r="AK831" i="59"/>
  <c r="J848" i="77" s="1"/>
  <c r="AK832" i="59"/>
  <c r="J849" i="77" s="1"/>
  <c r="AK833" i="59"/>
  <c r="J850" i="77" s="1"/>
  <c r="AK834" i="59"/>
  <c r="J851" i="77" s="1"/>
  <c r="AK835" i="59"/>
  <c r="J852" i="77" s="1"/>
  <c r="AK836" i="59"/>
  <c r="J853" i="77" s="1"/>
  <c r="AK837" i="59"/>
  <c r="J854" i="77" s="1"/>
  <c r="AK838" i="59"/>
  <c r="J855" i="77" s="1"/>
  <c r="AK839" i="59"/>
  <c r="J856" i="77" s="1"/>
  <c r="AK840" i="59"/>
  <c r="J857" i="77" s="1"/>
  <c r="AK841" i="59"/>
  <c r="J858" i="77" s="1"/>
  <c r="AK842" i="59"/>
  <c r="J859" i="77" s="1"/>
  <c r="AK843" i="59"/>
  <c r="J860" i="77" s="1"/>
  <c r="AK844" i="59"/>
  <c r="J861" i="77" s="1"/>
  <c r="AK845" i="59"/>
  <c r="J862" i="77" s="1"/>
  <c r="AK846" i="59"/>
  <c r="J863" i="77" s="1"/>
  <c r="AK847" i="59"/>
  <c r="J864" i="77" s="1"/>
  <c r="AK848" i="59"/>
  <c r="J865" i="77" s="1"/>
  <c r="AK849" i="59"/>
  <c r="J866" i="77" s="1"/>
  <c r="AK850" i="59"/>
  <c r="J867" i="77" s="1"/>
  <c r="AK851" i="59"/>
  <c r="J868" i="77" s="1"/>
  <c r="AK852" i="59"/>
  <c r="J869" i="77" s="1"/>
  <c r="AK853" i="59"/>
  <c r="J870" i="77" s="1"/>
  <c r="AK854" i="59"/>
  <c r="J871" i="77" s="1"/>
  <c r="AK855" i="59"/>
  <c r="J872" i="77" s="1"/>
  <c r="AK856" i="59"/>
  <c r="J873" i="77" s="1"/>
  <c r="AK857" i="59"/>
  <c r="J874" i="77" s="1"/>
  <c r="AK858" i="59"/>
  <c r="J875" i="77" s="1"/>
  <c r="AK859" i="59"/>
  <c r="J876" i="77" s="1"/>
  <c r="AK860" i="59"/>
  <c r="J877" i="77" s="1"/>
  <c r="AK861" i="59"/>
  <c r="J878" i="77" s="1"/>
  <c r="AK862" i="59"/>
  <c r="J879" i="77" s="1"/>
  <c r="AK863" i="59"/>
  <c r="J880" i="77" s="1"/>
  <c r="AK864" i="59"/>
  <c r="J881" i="77" s="1"/>
  <c r="AK865" i="59"/>
  <c r="J882" i="77" s="1"/>
  <c r="AK866" i="59"/>
  <c r="J883" i="77" s="1"/>
  <c r="AK867" i="59"/>
  <c r="J884" i="77" s="1"/>
  <c r="AK868" i="59"/>
  <c r="J885" i="77" s="1"/>
  <c r="AK869" i="59"/>
  <c r="J886" i="77" s="1"/>
  <c r="AK870" i="59"/>
  <c r="J887" i="77" s="1"/>
  <c r="AK871" i="59"/>
  <c r="J888" i="77" s="1"/>
  <c r="AK872" i="59"/>
  <c r="J889" i="77" s="1"/>
  <c r="AK873" i="59"/>
  <c r="J890" i="77" s="1"/>
  <c r="AK874" i="59"/>
  <c r="J891" i="77" s="1"/>
  <c r="AK875" i="59"/>
  <c r="J892" i="77" s="1"/>
  <c r="AK876" i="59"/>
  <c r="J893" i="77" s="1"/>
  <c r="AK877" i="59"/>
  <c r="J894" i="77" s="1"/>
  <c r="AK878" i="59"/>
  <c r="J895" i="77" s="1"/>
  <c r="AK879" i="59"/>
  <c r="J896" i="77" s="1"/>
  <c r="AK880" i="59"/>
  <c r="J897" i="77" s="1"/>
  <c r="AK881" i="59"/>
  <c r="J898" i="77" s="1"/>
  <c r="AK882" i="59"/>
  <c r="J899" i="77" s="1"/>
  <c r="AK883" i="59"/>
  <c r="J900" i="77" s="1"/>
  <c r="AK884" i="59"/>
  <c r="J901" i="77" s="1"/>
  <c r="AK885" i="59"/>
  <c r="J902" i="77" s="1"/>
  <c r="AK886" i="59"/>
  <c r="J903" i="77" s="1"/>
  <c r="AK887" i="59"/>
  <c r="J904" i="77" s="1"/>
  <c r="AK888" i="59"/>
  <c r="J905" i="77" s="1"/>
  <c r="AK889" i="59"/>
  <c r="J906" i="77" s="1"/>
  <c r="AK890" i="59"/>
  <c r="J907" i="77" s="1"/>
  <c r="AK891" i="59"/>
  <c r="J908" i="77" s="1"/>
  <c r="AK892" i="59"/>
  <c r="J909" i="77" s="1"/>
  <c r="AK893" i="59"/>
  <c r="J910" i="77" s="1"/>
  <c r="AK894" i="59"/>
  <c r="J911" i="77" s="1"/>
  <c r="AK895" i="59"/>
  <c r="J912" i="77" s="1"/>
  <c r="AK896" i="59"/>
  <c r="J913" i="77" s="1"/>
  <c r="AK897" i="59"/>
  <c r="J914" i="77" s="1"/>
  <c r="AK898" i="59"/>
  <c r="J915" i="77" s="1"/>
  <c r="AK899" i="59"/>
  <c r="J916" i="77" s="1"/>
  <c r="AK900" i="59"/>
  <c r="J917" i="77" s="1"/>
  <c r="AK901" i="59"/>
  <c r="J918" i="77" s="1"/>
  <c r="AK902" i="59"/>
  <c r="J919" i="77" s="1"/>
  <c r="AK903" i="59"/>
  <c r="J920" i="77" s="1"/>
  <c r="AK904" i="59"/>
  <c r="J921" i="77" s="1"/>
  <c r="AK905" i="59"/>
  <c r="J922" i="77" s="1"/>
  <c r="AK906" i="59"/>
  <c r="J923" i="77" s="1"/>
  <c r="AK907" i="59"/>
  <c r="J924" i="77" s="1"/>
  <c r="AK908" i="59"/>
  <c r="J925" i="77" s="1"/>
  <c r="AK909" i="59"/>
  <c r="J926" i="77" s="1"/>
  <c r="AK910" i="59"/>
  <c r="J927" i="77" s="1"/>
  <c r="AK911" i="59"/>
  <c r="J928" i="77" s="1"/>
  <c r="AK912" i="59"/>
  <c r="J929" i="77" s="1"/>
  <c r="AK913" i="59"/>
  <c r="J930" i="77" s="1"/>
  <c r="AK914" i="59"/>
  <c r="J931" i="77" s="1"/>
  <c r="AK915" i="59"/>
  <c r="J932" i="77" s="1"/>
  <c r="AK916" i="59"/>
  <c r="J933" i="77" s="1"/>
  <c r="AK917" i="59"/>
  <c r="J934" i="77" s="1"/>
  <c r="AK918" i="59"/>
  <c r="J935" i="77" s="1"/>
  <c r="AK919" i="59"/>
  <c r="J936" i="77" s="1"/>
  <c r="AK920" i="59"/>
  <c r="J937" i="77" s="1"/>
  <c r="AK921" i="59"/>
  <c r="J938" i="77" s="1"/>
  <c r="AK922" i="59"/>
  <c r="J939" i="77" s="1"/>
  <c r="AK923" i="59"/>
  <c r="J940" i="77" s="1"/>
  <c r="AK924" i="59"/>
  <c r="J941" i="77" s="1"/>
  <c r="AK925" i="59"/>
  <c r="J942" i="77" s="1"/>
  <c r="AK926" i="59"/>
  <c r="J943" i="77" s="1"/>
  <c r="AK927" i="59"/>
  <c r="J944" i="77" s="1"/>
  <c r="AK928" i="59"/>
  <c r="J945" i="77" s="1"/>
  <c r="AK929" i="59"/>
  <c r="J946" i="77" s="1"/>
  <c r="AK930" i="59"/>
  <c r="J947" i="77" s="1"/>
  <c r="AK931" i="59"/>
  <c r="J948" i="77" s="1"/>
  <c r="AK932" i="59"/>
  <c r="J949" i="77" s="1"/>
  <c r="AK933" i="59"/>
  <c r="J950" i="77" s="1"/>
  <c r="AK934" i="59"/>
  <c r="J951" i="77" s="1"/>
  <c r="AK935" i="59"/>
  <c r="J952" i="77" s="1"/>
  <c r="AK936" i="59"/>
  <c r="J953" i="77" s="1"/>
  <c r="AK937" i="59"/>
  <c r="J954" i="77" s="1"/>
  <c r="AK938" i="59"/>
  <c r="J955" i="77" s="1"/>
  <c r="AK939" i="59"/>
  <c r="J956" i="77" s="1"/>
  <c r="AK940" i="59"/>
  <c r="J957" i="77" s="1"/>
  <c r="AK941" i="59"/>
  <c r="J958" i="77" s="1"/>
  <c r="AK942" i="59"/>
  <c r="J959" i="77" s="1"/>
  <c r="AK943" i="59"/>
  <c r="J960" i="77" s="1"/>
  <c r="AK944" i="59"/>
  <c r="J961" i="77" s="1"/>
  <c r="AK945" i="59"/>
  <c r="J962" i="77" s="1"/>
  <c r="AK946" i="59"/>
  <c r="J963" i="77" s="1"/>
  <c r="AK947" i="59"/>
  <c r="J964" i="77" s="1"/>
  <c r="AK948" i="59"/>
  <c r="J965" i="77" s="1"/>
  <c r="AK949" i="59"/>
  <c r="J966" i="77" s="1"/>
  <c r="AK950" i="59"/>
  <c r="J967" i="77" s="1"/>
  <c r="AK951" i="59"/>
  <c r="J968" i="77" s="1"/>
  <c r="AK952" i="59"/>
  <c r="J969" i="77" s="1"/>
  <c r="AK953" i="59"/>
  <c r="J970" i="77" s="1"/>
  <c r="AK954" i="59"/>
  <c r="J971" i="77" s="1"/>
  <c r="AK955" i="59"/>
  <c r="J972" i="77" s="1"/>
  <c r="AK956" i="59"/>
  <c r="J973" i="77" s="1"/>
  <c r="AK957" i="59"/>
  <c r="J974" i="77" s="1"/>
  <c r="AK958" i="59"/>
  <c r="J975" i="77" s="1"/>
  <c r="AK959" i="59"/>
  <c r="J976" i="77" s="1"/>
  <c r="AK960" i="59"/>
  <c r="J977" i="77" s="1"/>
  <c r="AK961" i="59"/>
  <c r="J978" i="77" s="1"/>
  <c r="AK962" i="59"/>
  <c r="J979" i="77" s="1"/>
  <c r="AK963" i="59"/>
  <c r="J980" i="77" s="1"/>
  <c r="AK964" i="59"/>
  <c r="J981" i="77" s="1"/>
  <c r="AK965" i="59"/>
  <c r="J982" i="77" s="1"/>
  <c r="AK966" i="59"/>
  <c r="J983" i="77" s="1"/>
  <c r="AK967" i="59"/>
  <c r="J984" i="77" s="1"/>
  <c r="AK968" i="59"/>
  <c r="J985" i="77" s="1"/>
  <c r="AK969" i="59"/>
  <c r="J986" i="77" s="1"/>
  <c r="AK970" i="59"/>
  <c r="J987" i="77" s="1"/>
  <c r="AK971" i="59"/>
  <c r="J988" i="77" s="1"/>
  <c r="AK972" i="59"/>
  <c r="J989" i="77" s="1"/>
  <c r="AK973" i="59"/>
  <c r="J990" i="77" s="1"/>
  <c r="AK974" i="59"/>
  <c r="J991" i="77" s="1"/>
  <c r="AK975" i="59"/>
  <c r="J992" i="77" s="1"/>
  <c r="AK976" i="59"/>
  <c r="J993" i="77" s="1"/>
  <c r="AK977" i="59"/>
  <c r="J994" i="77" s="1"/>
  <c r="AK978" i="59"/>
  <c r="J995" i="77" s="1"/>
  <c r="AK979" i="59"/>
  <c r="J996" i="77" s="1"/>
  <c r="AK980" i="59"/>
  <c r="J997" i="77" s="1"/>
  <c r="AK981" i="59"/>
  <c r="J998" i="77" s="1"/>
  <c r="AK982" i="59"/>
  <c r="J999" i="77" s="1"/>
  <c r="AK983" i="59"/>
  <c r="J1000" i="77" s="1"/>
  <c r="AK984" i="59"/>
  <c r="J1001" i="77" s="1"/>
  <c r="AK985" i="59"/>
  <c r="J1002" i="77" s="1"/>
  <c r="AK986" i="59"/>
  <c r="J1003" i="77" s="1"/>
  <c r="AK987" i="59"/>
  <c r="J1004" i="77" s="1"/>
  <c r="AK988" i="59"/>
  <c r="J1005" i="77" s="1"/>
  <c r="AK989" i="59"/>
  <c r="J1006" i="77" s="1"/>
  <c r="AK990" i="59"/>
  <c r="J1007" i="77" s="1"/>
  <c r="AK991" i="59"/>
  <c r="J1008" i="77" s="1"/>
  <c r="AK992" i="59"/>
  <c r="J1009" i="77" s="1"/>
  <c r="AK993" i="59"/>
  <c r="J1010" i="77" s="1"/>
  <c r="AK994" i="59"/>
  <c r="J1011" i="77" s="1"/>
  <c r="AK995" i="59"/>
  <c r="J1012" i="77" s="1"/>
  <c r="AK996" i="59"/>
  <c r="J1013" i="77" s="1"/>
  <c r="AK997" i="59"/>
  <c r="J1014" i="77" s="1"/>
  <c r="AK998" i="59"/>
  <c r="J1015" i="77" s="1"/>
  <c r="AK999" i="59"/>
  <c r="J1016" i="77" s="1"/>
  <c r="AK1000" i="59"/>
  <c r="J1017" i="77" s="1"/>
  <c r="AK1001" i="59"/>
  <c r="J1018" i="77" s="1"/>
  <c r="AK1002" i="59"/>
  <c r="J1019" i="77" s="1"/>
  <c r="AK1003" i="59"/>
  <c r="J1020" i="77" s="1"/>
  <c r="AK1004" i="59"/>
  <c r="J1021" i="77" s="1"/>
  <c r="AK1005" i="59"/>
  <c r="J1022" i="77" s="1"/>
  <c r="AK1006" i="59"/>
  <c r="J1023" i="77" s="1"/>
  <c r="AK1007" i="59"/>
  <c r="J1024" i="77" s="1"/>
  <c r="AK1008" i="59"/>
  <c r="J1025" i="77" s="1"/>
  <c r="AK1009" i="59"/>
  <c r="J1026" i="77" s="1"/>
  <c r="AK1010" i="59"/>
  <c r="J1027" i="77" s="1"/>
  <c r="AK1011" i="59"/>
  <c r="J1028" i="77" s="1"/>
  <c r="AK1012" i="59"/>
  <c r="J1029" i="77" s="1"/>
  <c r="AK1013" i="59"/>
  <c r="J1030" i="77" s="1"/>
  <c r="AK1014" i="59"/>
  <c r="J1031" i="77" s="1"/>
  <c r="AK1015" i="59"/>
  <c r="J1032" i="77" s="1"/>
  <c r="AK1016" i="59"/>
  <c r="J1033" i="77" s="1"/>
  <c r="AK1017" i="59"/>
  <c r="J1034" i="77" s="1"/>
  <c r="AK1018" i="59"/>
  <c r="J1035" i="77" s="1"/>
  <c r="AK1019" i="59"/>
  <c r="J1036" i="77" s="1"/>
  <c r="AK1020" i="59"/>
  <c r="J1037" i="77" s="1"/>
  <c r="AK1021" i="59"/>
  <c r="J1038" i="77" s="1"/>
  <c r="AK1022" i="59"/>
  <c r="J1039" i="77" s="1"/>
  <c r="AK1023" i="59"/>
  <c r="J1040" i="77" s="1"/>
  <c r="AK1024" i="59"/>
  <c r="J1041" i="77" s="1"/>
  <c r="AK1025" i="59"/>
  <c r="J1042" i="77" s="1"/>
  <c r="AK1026" i="59"/>
  <c r="J1043" i="77" s="1"/>
  <c r="AK1027" i="59"/>
  <c r="J1044" i="77" s="1"/>
  <c r="AK1028" i="59"/>
  <c r="J1045" i="77" s="1"/>
  <c r="AK1029" i="59"/>
  <c r="J1046" i="77" s="1"/>
  <c r="AK1030" i="59"/>
  <c r="J1047" i="77" s="1"/>
  <c r="AK1031" i="59"/>
  <c r="J1048" i="77" s="1"/>
  <c r="AK1032" i="59"/>
  <c r="J1049" i="77" s="1"/>
  <c r="AK1033" i="59"/>
  <c r="J1050" i="77" s="1"/>
  <c r="AK1034" i="59"/>
  <c r="J1051" i="77" s="1"/>
  <c r="AK1035" i="59"/>
  <c r="J1052" i="77" s="1"/>
  <c r="AK1036" i="59"/>
  <c r="J1053" i="77" s="1"/>
  <c r="AK1037" i="59"/>
  <c r="J1054" i="77" s="1"/>
  <c r="AK1038" i="59"/>
  <c r="J1055" i="77" s="1"/>
  <c r="AK1039" i="59"/>
  <c r="J1056" i="77" s="1"/>
  <c r="AK1040" i="59"/>
  <c r="J1057" i="77" s="1"/>
  <c r="AK1041" i="59"/>
  <c r="J1058" i="77" s="1"/>
  <c r="AK1042" i="59"/>
  <c r="J1059" i="77" s="1"/>
  <c r="AK1043" i="59"/>
  <c r="J1060" i="77" s="1"/>
  <c r="AK1044" i="59"/>
  <c r="J1061" i="77" s="1"/>
  <c r="AK1045" i="59"/>
  <c r="J1062" i="77" s="1"/>
  <c r="AK1046" i="59"/>
  <c r="J1063" i="77" s="1"/>
  <c r="AK1047" i="59"/>
  <c r="J1064" i="77" s="1"/>
  <c r="AK1048" i="59"/>
  <c r="J1065" i="77" s="1"/>
  <c r="AK1049" i="59"/>
  <c r="J1066" i="77" s="1"/>
  <c r="AK1050" i="59"/>
  <c r="J1067" i="77" s="1"/>
  <c r="AK1051" i="59"/>
  <c r="J1068" i="77" s="1"/>
  <c r="AK1052" i="59"/>
  <c r="J1069" i="77" s="1"/>
  <c r="AK1053" i="59"/>
  <c r="J1070" i="77" s="1"/>
  <c r="AK1054" i="59"/>
  <c r="J1071" i="77" s="1"/>
  <c r="AK1055" i="59"/>
  <c r="J1072" i="77" s="1"/>
  <c r="AK1056" i="59"/>
  <c r="J1073" i="77" s="1"/>
  <c r="AK1057" i="59"/>
  <c r="J1074" i="77" s="1"/>
  <c r="AK1058" i="59"/>
  <c r="J1075" i="77" s="1"/>
  <c r="AK1059" i="59"/>
  <c r="J1076" i="77" s="1"/>
  <c r="AK1060" i="59"/>
  <c r="J1077" i="77" s="1"/>
  <c r="AK1061" i="59"/>
  <c r="J1078" i="77" s="1"/>
  <c r="AK1062" i="59"/>
  <c r="J1079" i="77" s="1"/>
  <c r="AK1063" i="59"/>
  <c r="J1080" i="77" s="1"/>
  <c r="AK1064" i="59"/>
  <c r="J1081" i="77" s="1"/>
  <c r="AK1065" i="59"/>
  <c r="J1082" i="77" s="1"/>
  <c r="AK1066" i="59"/>
  <c r="J1083" i="77" s="1"/>
  <c r="AK1067" i="59"/>
  <c r="J1084" i="77" s="1"/>
  <c r="AK1068" i="59"/>
  <c r="J1085" i="77" s="1"/>
  <c r="AK1069" i="59"/>
  <c r="J1086" i="77" s="1"/>
  <c r="AK1070" i="59"/>
  <c r="J1087" i="77" s="1"/>
  <c r="AK1071" i="59"/>
  <c r="J1088" i="77" s="1"/>
  <c r="AK1072" i="59"/>
  <c r="J1089" i="77" s="1"/>
  <c r="AK1073" i="59"/>
  <c r="J1090" i="77" s="1"/>
  <c r="AK1074" i="59"/>
  <c r="J1091" i="77" s="1"/>
  <c r="AK1075" i="59"/>
  <c r="J1092" i="77" s="1"/>
  <c r="AK1076" i="59"/>
  <c r="J1093" i="77" s="1"/>
  <c r="AK1077" i="59"/>
  <c r="J1094" i="77" s="1"/>
  <c r="AK1078" i="59"/>
  <c r="J1095" i="77" s="1"/>
  <c r="AK1079" i="59"/>
  <c r="J1096" i="77" s="1"/>
  <c r="AK1080" i="59"/>
  <c r="J1097" i="77" s="1"/>
  <c r="AK1081" i="59"/>
  <c r="J1098" i="77" s="1"/>
  <c r="AK1082" i="59"/>
  <c r="J1099" i="77" s="1"/>
  <c r="AK1083" i="59"/>
  <c r="J1100" i="77" s="1"/>
  <c r="AK1084" i="59"/>
  <c r="J1101" i="77" s="1"/>
  <c r="AK1085" i="59"/>
  <c r="J1102" i="77" s="1"/>
  <c r="AK1086" i="59"/>
  <c r="J1103" i="77" s="1"/>
  <c r="AK1087" i="59"/>
  <c r="J1104" i="77" s="1"/>
  <c r="AK1088" i="59"/>
  <c r="J1105" i="77" s="1"/>
  <c r="AK1089" i="59"/>
  <c r="J1106" i="77" s="1"/>
  <c r="AK1090" i="59"/>
  <c r="J1107" i="77" s="1"/>
  <c r="AK1091" i="59"/>
  <c r="J1108" i="77" s="1"/>
  <c r="AK1092" i="59"/>
  <c r="J1109" i="77" s="1"/>
  <c r="AK1093" i="59"/>
  <c r="J1110" i="77" s="1"/>
  <c r="AK1094" i="59"/>
  <c r="J1111" i="77" s="1"/>
  <c r="AK1095" i="59"/>
  <c r="J1112" i="77" s="1"/>
  <c r="AK1096" i="59"/>
  <c r="J1113" i="77" s="1"/>
  <c r="AK1097" i="59"/>
  <c r="J1114" i="77" s="1"/>
  <c r="AK1098" i="59"/>
  <c r="J1115" i="77" s="1"/>
  <c r="AK1099" i="59"/>
  <c r="J1116" i="77" s="1"/>
  <c r="AK1100" i="59"/>
  <c r="J1117" i="77" s="1"/>
  <c r="AK1101" i="59"/>
  <c r="J1118" i="77" s="1"/>
  <c r="AK1102" i="59"/>
  <c r="J1119" i="77" s="1"/>
  <c r="AK1103" i="59"/>
  <c r="J1120" i="77" s="1"/>
  <c r="AK1104" i="59"/>
  <c r="J1121" i="77" s="1"/>
  <c r="AK1105" i="59"/>
  <c r="J1122" i="77" s="1"/>
  <c r="AK1106" i="59"/>
  <c r="J1123" i="77" s="1"/>
  <c r="AK1107" i="59"/>
  <c r="J1124" i="77" s="1"/>
  <c r="AK1108" i="59"/>
  <c r="J1125" i="77" s="1"/>
  <c r="AK1109" i="59"/>
  <c r="J1126" i="77" s="1"/>
  <c r="AK1110" i="59"/>
  <c r="J1127" i="77" s="1"/>
  <c r="AK1111" i="59"/>
  <c r="J1128" i="77" s="1"/>
  <c r="AK1112" i="59"/>
  <c r="J1129" i="77" s="1"/>
  <c r="AK1113" i="59"/>
  <c r="J1130" i="77" s="1"/>
  <c r="AK1114" i="59"/>
  <c r="J1131" i="77" s="1"/>
  <c r="AK1115" i="59"/>
  <c r="J1132" i="77" s="1"/>
  <c r="AK1116" i="59"/>
  <c r="J1133" i="77" s="1"/>
  <c r="AK1117" i="59"/>
  <c r="J1134" i="77" s="1"/>
  <c r="AK1118" i="59"/>
  <c r="J1135" i="77" s="1"/>
  <c r="AK1119" i="59"/>
  <c r="J1136" i="77" s="1"/>
  <c r="AK1120" i="59"/>
  <c r="J1137" i="77" s="1"/>
  <c r="AK1121" i="59"/>
  <c r="J1138" i="77" s="1"/>
  <c r="AK1122" i="59"/>
  <c r="J1139" i="77" s="1"/>
  <c r="AK1123" i="59"/>
  <c r="J1140" i="77" s="1"/>
  <c r="AK1124" i="59"/>
  <c r="J1141" i="77" s="1"/>
  <c r="AK1125" i="59"/>
  <c r="J1142" i="77" s="1"/>
  <c r="AK1126" i="59"/>
  <c r="J1143" i="77" s="1"/>
  <c r="AK1127" i="59"/>
  <c r="J1144" i="77" s="1"/>
  <c r="AK1128" i="59"/>
  <c r="J1145" i="77" s="1"/>
  <c r="AK1129" i="59"/>
  <c r="J1146" i="77" s="1"/>
  <c r="AK1130" i="59"/>
  <c r="J1147" i="77" s="1"/>
  <c r="AK1131" i="59"/>
  <c r="J1148" i="77" s="1"/>
  <c r="AK1132" i="59"/>
  <c r="J1149" i="77" s="1"/>
  <c r="AK1133" i="59"/>
  <c r="J1150" i="77" s="1"/>
  <c r="AK1134" i="59"/>
  <c r="J1151" i="77" s="1"/>
  <c r="AK1135" i="59"/>
  <c r="J1152" i="77" s="1"/>
  <c r="AK1136" i="59"/>
  <c r="J1153" i="77" s="1"/>
  <c r="AK1137" i="59"/>
  <c r="J1154" i="77" s="1"/>
  <c r="AK1138" i="59"/>
  <c r="J1155" i="77" s="1"/>
  <c r="AK1139" i="59"/>
  <c r="J1156" i="77" s="1"/>
  <c r="AK1140" i="59"/>
  <c r="J1157" i="77" s="1"/>
  <c r="AK1141" i="59"/>
  <c r="J1158" i="77" s="1"/>
  <c r="AK1142" i="59"/>
  <c r="J1159" i="77" s="1"/>
  <c r="AK1143" i="59"/>
  <c r="J1160" i="77" s="1"/>
  <c r="AK1144" i="59"/>
  <c r="J1161" i="77" s="1"/>
  <c r="AK1145" i="59"/>
  <c r="J1162" i="77" s="1"/>
  <c r="AK1146" i="59"/>
  <c r="J1163" i="77" s="1"/>
  <c r="AK1147" i="59"/>
  <c r="J1164" i="77" s="1"/>
  <c r="AK1148" i="59"/>
  <c r="J1165" i="77" s="1"/>
  <c r="AK1149" i="59"/>
  <c r="J1166" i="77" s="1"/>
  <c r="AK1150" i="59"/>
  <c r="J1167" i="77" s="1"/>
  <c r="AK1151" i="59"/>
  <c r="J1168" i="77" s="1"/>
  <c r="AK1152" i="59"/>
  <c r="J1169" i="77" s="1"/>
  <c r="AK1153" i="59"/>
  <c r="J1170" i="77" s="1"/>
  <c r="AK1154" i="59"/>
  <c r="J1171" i="77" s="1"/>
  <c r="AK1155" i="59"/>
  <c r="J1172" i="77" s="1"/>
  <c r="AK1156" i="59"/>
  <c r="J1173" i="77" s="1"/>
  <c r="AK1157" i="59"/>
  <c r="J1174" i="77" s="1"/>
  <c r="AK1158" i="59"/>
  <c r="J1175" i="77" s="1"/>
  <c r="AK1159" i="59"/>
  <c r="J1176" i="77" s="1"/>
  <c r="AK1160" i="59"/>
  <c r="J1177" i="77" s="1"/>
  <c r="AK1161" i="59"/>
  <c r="J1178" i="77" s="1"/>
  <c r="AK1162" i="59"/>
  <c r="J1179" i="77" s="1"/>
  <c r="AK1163" i="59"/>
  <c r="J1180" i="77" s="1"/>
  <c r="AK1164" i="59"/>
  <c r="J1181" i="77" s="1"/>
  <c r="AK1165" i="59"/>
  <c r="J1182" i="77" s="1"/>
  <c r="AK1166" i="59"/>
  <c r="J1183" i="77" s="1"/>
  <c r="AK1167" i="59"/>
  <c r="J1184" i="77" s="1"/>
  <c r="AK1168" i="59"/>
  <c r="J1185" i="77" s="1"/>
  <c r="AK1169" i="59"/>
  <c r="J1186" i="77" s="1"/>
  <c r="AK1170" i="59"/>
  <c r="J1187" i="77" s="1"/>
  <c r="AK1171" i="59"/>
  <c r="J1188" i="77" s="1"/>
  <c r="AK1172" i="59"/>
  <c r="J1189" i="77" s="1"/>
  <c r="AK1173" i="59"/>
  <c r="J1190" i="77" s="1"/>
  <c r="AK1174" i="59"/>
  <c r="J1191" i="77" s="1"/>
  <c r="AK1175" i="59"/>
  <c r="J1192" i="77" s="1"/>
  <c r="AK1176" i="59"/>
  <c r="J1193" i="77" s="1"/>
  <c r="AK1177" i="59"/>
  <c r="J1194" i="77" s="1"/>
  <c r="AK1178" i="59"/>
  <c r="J1195" i="77" s="1"/>
  <c r="AK1179" i="59"/>
  <c r="J1196" i="77" s="1"/>
  <c r="AK1180" i="59"/>
  <c r="J1197" i="77" s="1"/>
  <c r="AK1181" i="59"/>
  <c r="J1198" i="77" s="1"/>
  <c r="AK1182" i="59"/>
  <c r="J1199" i="77" s="1"/>
  <c r="AK1183" i="59"/>
  <c r="J1200" i="77" s="1"/>
  <c r="AK1184" i="59"/>
  <c r="J1201" i="77" s="1"/>
  <c r="AK1185" i="59"/>
  <c r="J1202" i="77" s="1"/>
  <c r="AK1186" i="59"/>
  <c r="J1203" i="77" s="1"/>
  <c r="AK1187" i="59"/>
  <c r="J1204" i="77" s="1"/>
  <c r="AK1188" i="59"/>
  <c r="J1205" i="77" s="1"/>
  <c r="AK1189" i="59"/>
  <c r="J1206" i="77" s="1"/>
  <c r="AK1190" i="59"/>
  <c r="J1207" i="77" s="1"/>
  <c r="AK1191" i="59"/>
  <c r="J1208" i="77" s="1"/>
  <c r="AK1192" i="59"/>
  <c r="J1209" i="77" s="1"/>
  <c r="AK1193" i="59"/>
  <c r="J1210" i="77" s="1"/>
  <c r="AK1194" i="59"/>
  <c r="J1211" i="77" s="1"/>
  <c r="AK1195" i="59"/>
  <c r="J1212" i="77" s="1"/>
  <c r="AK1196" i="59"/>
  <c r="J1213" i="77" s="1"/>
  <c r="AK1197" i="59"/>
  <c r="J1214" i="77" s="1"/>
  <c r="AK1198" i="59"/>
  <c r="J1215" i="77" s="1"/>
  <c r="AK1199" i="59"/>
  <c r="J1216" i="77" s="1"/>
  <c r="AK1200" i="59"/>
  <c r="J1217" i="77" s="1"/>
  <c r="AK1201" i="59"/>
  <c r="J1218" i="77" s="1"/>
  <c r="AK1202" i="59"/>
  <c r="J1219" i="77" s="1"/>
  <c r="AK1203" i="59"/>
  <c r="J1220" i="77" s="1"/>
  <c r="AK1204" i="59"/>
  <c r="J1221" i="77" s="1"/>
  <c r="AK1205" i="59"/>
  <c r="J1222" i="77" s="1"/>
  <c r="AK1206" i="59"/>
  <c r="J1223" i="77" s="1"/>
  <c r="AK1207" i="59"/>
  <c r="J1224" i="77" s="1"/>
  <c r="AK1208" i="59"/>
  <c r="J1225" i="77" s="1"/>
  <c r="AK1209" i="59"/>
  <c r="J1226" i="77" s="1"/>
  <c r="AK1210" i="59"/>
  <c r="J1227" i="77" s="1"/>
  <c r="AK1211" i="59"/>
  <c r="J1228" i="77" s="1"/>
  <c r="AK1212" i="59"/>
  <c r="J1229" i="77" s="1"/>
  <c r="AK1213" i="59"/>
  <c r="J1230" i="77" s="1"/>
  <c r="AK1214" i="59"/>
  <c r="J1231" i="77" s="1"/>
  <c r="AK1215" i="59"/>
  <c r="J1232" i="77" s="1"/>
  <c r="AK1216" i="59"/>
  <c r="J1233" i="77" s="1"/>
  <c r="AK1217" i="59"/>
  <c r="J1234" i="77" s="1"/>
  <c r="AK1218" i="59"/>
  <c r="J1235" i="77" s="1"/>
  <c r="AK1219" i="59"/>
  <c r="J1236" i="77" s="1"/>
  <c r="AK1220" i="59"/>
  <c r="J1237" i="77" s="1"/>
  <c r="AK1221" i="59"/>
  <c r="J1238" i="77" s="1"/>
  <c r="AK1222" i="59"/>
  <c r="J1239" i="77" s="1"/>
  <c r="AK1223" i="59"/>
  <c r="J1240" i="77" s="1"/>
  <c r="AK1224" i="59"/>
  <c r="J1241" i="77" s="1"/>
  <c r="AK1225" i="59"/>
  <c r="J1242" i="77" s="1"/>
  <c r="AK1226" i="59"/>
  <c r="J1243" i="77" s="1"/>
  <c r="AK1227" i="59"/>
  <c r="J1244" i="77" s="1"/>
  <c r="AK1228" i="59"/>
  <c r="J1245" i="77" s="1"/>
  <c r="AK1229" i="59"/>
  <c r="J1246" i="77" s="1"/>
  <c r="AK1230" i="59"/>
  <c r="J1247" i="77" s="1"/>
  <c r="AK1231" i="59"/>
  <c r="J1248" i="77" s="1"/>
  <c r="AK1232" i="59"/>
  <c r="J1249" i="77" s="1"/>
  <c r="AK1233" i="59"/>
  <c r="J1250" i="77" s="1"/>
  <c r="AK1234" i="59"/>
  <c r="J1251" i="77" s="1"/>
  <c r="AK1235" i="59"/>
  <c r="J1252" i="77" s="1"/>
  <c r="AK1236" i="59"/>
  <c r="J1253" i="77" s="1"/>
  <c r="AK1237" i="59"/>
  <c r="J1254" i="77" s="1"/>
  <c r="AK1238" i="59"/>
  <c r="J1255" i="77" s="1"/>
  <c r="AK1239" i="59"/>
  <c r="J1256" i="77" s="1"/>
  <c r="AK1240" i="59"/>
  <c r="J1257" i="77" s="1"/>
  <c r="AK1241" i="59"/>
  <c r="J1258" i="77" s="1"/>
  <c r="AK1242" i="59"/>
  <c r="J1259" i="77" s="1"/>
  <c r="AK1243" i="59"/>
  <c r="J1260" i="77" s="1"/>
  <c r="AK1244" i="59"/>
  <c r="J1261" i="77" s="1"/>
  <c r="AK1245" i="59"/>
  <c r="J1262" i="77" s="1"/>
  <c r="AK1246" i="59"/>
  <c r="J1263" i="77" s="1"/>
  <c r="AK1247" i="59"/>
  <c r="J1264" i="77" s="1"/>
  <c r="AK1248" i="59"/>
  <c r="J1265" i="77" s="1"/>
  <c r="AK1249" i="59"/>
  <c r="J1266" i="77" s="1"/>
  <c r="AK1250" i="59"/>
  <c r="J1267" i="77" s="1"/>
  <c r="AK1251" i="59"/>
  <c r="J1268" i="77" s="1"/>
  <c r="AK1252" i="59"/>
  <c r="J1269" i="77" s="1"/>
  <c r="AK1253" i="59"/>
  <c r="J1270" i="77" s="1"/>
  <c r="AK1254" i="59"/>
  <c r="J1271" i="77" s="1"/>
  <c r="AK1255" i="59"/>
  <c r="J1272" i="77" s="1"/>
  <c r="AK1256" i="59"/>
  <c r="J1273" i="77" s="1"/>
  <c r="AK1257" i="59"/>
  <c r="J1274" i="77" s="1"/>
  <c r="AK1258" i="59"/>
  <c r="J1275" i="77" s="1"/>
  <c r="AK1259" i="59"/>
  <c r="J1276" i="77" s="1"/>
  <c r="AK1260" i="59"/>
  <c r="J1277" i="77" s="1"/>
  <c r="AK1261" i="59"/>
  <c r="J1278" i="77" s="1"/>
  <c r="AK1262" i="59"/>
  <c r="J1279" i="77" s="1"/>
  <c r="AK1263" i="59"/>
  <c r="J1280" i="77" s="1"/>
  <c r="AK1264" i="59"/>
  <c r="J1281" i="77" s="1"/>
  <c r="AK1265" i="59"/>
  <c r="J1282" i="77" s="1"/>
  <c r="AK1266" i="59"/>
  <c r="J1283" i="77" s="1"/>
  <c r="AK1267" i="59"/>
  <c r="J1284" i="77" s="1"/>
  <c r="AK1268" i="59"/>
  <c r="J1285" i="77" s="1"/>
  <c r="AK1269" i="59"/>
  <c r="J1286" i="77" s="1"/>
  <c r="AK1270" i="59"/>
  <c r="J1287" i="77" s="1"/>
  <c r="AK1271" i="59"/>
  <c r="J1288" i="77" s="1"/>
  <c r="AK1272" i="59"/>
  <c r="J1289" i="77" s="1"/>
  <c r="AK1273" i="59"/>
  <c r="J1290" i="77" s="1"/>
  <c r="AK1274" i="59"/>
  <c r="J1291" i="77" s="1"/>
  <c r="AK1275" i="59"/>
  <c r="J1292" i="77" s="1"/>
  <c r="AK1276" i="59"/>
  <c r="J1293" i="77" s="1"/>
  <c r="AK1277" i="59"/>
  <c r="J1294" i="77" s="1"/>
  <c r="AK1278" i="59"/>
  <c r="J1295" i="77" s="1"/>
  <c r="AK1279" i="59"/>
  <c r="J1296" i="77" s="1"/>
  <c r="AK1280" i="59"/>
  <c r="J1297" i="77" s="1"/>
  <c r="AK1281" i="59"/>
  <c r="J1298" i="77" s="1"/>
  <c r="AK1282" i="59"/>
  <c r="J1299" i="77" s="1"/>
  <c r="AK1283" i="59"/>
  <c r="J1300" i="77" s="1"/>
  <c r="AK1284" i="59"/>
  <c r="J1301" i="77" s="1"/>
  <c r="AK1285" i="59"/>
  <c r="J1302" i="77" s="1"/>
  <c r="AK1286" i="59"/>
  <c r="J1303" i="77" s="1"/>
  <c r="AK1287" i="59"/>
  <c r="J1304" i="77" s="1"/>
  <c r="AK1288" i="59"/>
  <c r="J1305" i="77" s="1"/>
  <c r="AK1289" i="59"/>
  <c r="J1306" i="77" s="1"/>
  <c r="AK1290" i="59"/>
  <c r="J1307" i="77" s="1"/>
  <c r="AK1291" i="59"/>
  <c r="J1308" i="77" s="1"/>
  <c r="AK1292" i="59"/>
  <c r="J1309" i="77" s="1"/>
  <c r="AK1293" i="59"/>
  <c r="J1310" i="77" s="1"/>
  <c r="AK1294" i="59"/>
  <c r="J1311" i="77" s="1"/>
  <c r="AK1295" i="59"/>
  <c r="J1312" i="77" s="1"/>
  <c r="AK1296" i="59"/>
  <c r="J1313" i="77" s="1"/>
  <c r="AK1297" i="59"/>
  <c r="J1314" i="77" s="1"/>
  <c r="AK1298" i="59"/>
  <c r="J1315" i="77" s="1"/>
  <c r="AK1299" i="59"/>
  <c r="J1316" i="77" s="1"/>
  <c r="AK1300" i="59"/>
  <c r="J1317" i="77" s="1"/>
  <c r="AK1301" i="59"/>
  <c r="J1318" i="77" s="1"/>
  <c r="AK1302" i="59"/>
  <c r="J1319" i="77" s="1"/>
  <c r="AK1303" i="59"/>
  <c r="J1320" i="77" s="1"/>
  <c r="AK1304" i="59"/>
  <c r="J1321" i="77" s="1"/>
  <c r="AK1305" i="59"/>
  <c r="J1322" i="77" s="1"/>
  <c r="AK1306" i="59"/>
  <c r="J1323" i="77" s="1"/>
  <c r="AK1307" i="59"/>
  <c r="J1324" i="77" s="1"/>
  <c r="AK1308" i="59"/>
  <c r="J1325" i="77" s="1"/>
  <c r="AK1309" i="59"/>
  <c r="J1326" i="77" s="1"/>
  <c r="AK1310" i="59"/>
  <c r="J1327" i="77" s="1"/>
  <c r="AK1311" i="59"/>
  <c r="J1328" i="77" s="1"/>
  <c r="AK1312" i="59"/>
  <c r="J1329" i="77" s="1"/>
  <c r="AK1313" i="59"/>
  <c r="J1330" i="77" s="1"/>
  <c r="AK1314" i="59"/>
  <c r="J1331" i="77" s="1"/>
  <c r="AK1315" i="59"/>
  <c r="J1332" i="77" s="1"/>
  <c r="AK1316" i="59"/>
  <c r="J1333" i="77" s="1"/>
  <c r="AK1317" i="59"/>
  <c r="J1334" i="77" s="1"/>
  <c r="AK1318" i="59"/>
  <c r="J1335" i="77" s="1"/>
  <c r="AK1319" i="59"/>
  <c r="J1336" i="77" s="1"/>
  <c r="AK1320" i="59"/>
  <c r="J1337" i="77" s="1"/>
  <c r="AK1321" i="59"/>
  <c r="J1338" i="77" s="1"/>
  <c r="AK1322" i="59"/>
  <c r="J1339" i="77" s="1"/>
  <c r="AK1323" i="59"/>
  <c r="J1340" i="77" s="1"/>
  <c r="AK1324" i="59"/>
  <c r="J1341" i="77" s="1"/>
  <c r="AK1325" i="59"/>
  <c r="J1342" i="77" s="1"/>
  <c r="AK1326" i="59"/>
  <c r="J1343" i="77" s="1"/>
  <c r="AK1327" i="59"/>
  <c r="J1344" i="77" s="1"/>
  <c r="AK1328" i="59"/>
  <c r="J1345" i="77" s="1"/>
  <c r="AK1329" i="59"/>
  <c r="J1346" i="77" s="1"/>
  <c r="AK1330" i="59"/>
  <c r="J1347" i="77" s="1"/>
  <c r="AK1331" i="59"/>
  <c r="J1348" i="77" s="1"/>
  <c r="AK1332" i="59"/>
  <c r="J1349" i="77" s="1"/>
  <c r="AK1333" i="59"/>
  <c r="J1350" i="77" s="1"/>
  <c r="AK1334" i="59"/>
  <c r="J1351" i="77" s="1"/>
  <c r="AK1335" i="59"/>
  <c r="J1352" i="77" s="1"/>
  <c r="AK1336" i="59"/>
  <c r="J1353" i="77" s="1"/>
  <c r="AK1337" i="59"/>
  <c r="J1354" i="77" s="1"/>
  <c r="AK1338" i="59"/>
  <c r="J1355" i="77" s="1"/>
  <c r="AK1339" i="59"/>
  <c r="J1356" i="77" s="1"/>
  <c r="AK1340" i="59"/>
  <c r="J1357" i="77" s="1"/>
  <c r="AK1341" i="59"/>
  <c r="J1358" i="77" s="1"/>
  <c r="AK1342" i="59"/>
  <c r="J1359" i="77" s="1"/>
  <c r="AK1343" i="59"/>
  <c r="J1360" i="77" s="1"/>
  <c r="AK1344" i="59"/>
  <c r="J1361" i="77" s="1"/>
  <c r="AK1345" i="59"/>
  <c r="J1362" i="77" s="1"/>
  <c r="AK1346" i="59"/>
  <c r="J1363" i="77" s="1"/>
  <c r="AK1347" i="59"/>
  <c r="J1364" i="77" s="1"/>
  <c r="AK1348" i="59"/>
  <c r="J1365" i="77" s="1"/>
  <c r="AK1349" i="59"/>
  <c r="J1366" i="77" s="1"/>
  <c r="AK1350" i="59"/>
  <c r="J1367" i="77" s="1"/>
  <c r="AK1351" i="59"/>
  <c r="J1368" i="77" s="1"/>
  <c r="AK1352" i="59"/>
  <c r="J1369" i="77" s="1"/>
  <c r="AK1353" i="59"/>
  <c r="J1370" i="77" s="1"/>
  <c r="AK1354" i="59"/>
  <c r="J1371" i="77" s="1"/>
  <c r="AK1355" i="59"/>
  <c r="J1372" i="77" s="1"/>
  <c r="AK1356" i="59"/>
  <c r="J1373" i="77" s="1"/>
  <c r="AK1357" i="59"/>
  <c r="J1374" i="77" s="1"/>
  <c r="AK1358" i="59"/>
  <c r="J1375" i="77" s="1"/>
  <c r="AK1359" i="59"/>
  <c r="J1376" i="77" s="1"/>
  <c r="AK1360" i="59"/>
  <c r="J1377" i="77" s="1"/>
  <c r="AK1361" i="59"/>
  <c r="J1378" i="77" s="1"/>
  <c r="AK1362" i="59"/>
  <c r="J1379" i="77" s="1"/>
  <c r="AK1363" i="59"/>
  <c r="J1380" i="77" s="1"/>
  <c r="AK1364" i="59"/>
  <c r="J1381" i="77" s="1"/>
  <c r="AK1365" i="59"/>
  <c r="J1382" i="77" s="1"/>
  <c r="AK1366" i="59"/>
  <c r="J1383" i="77" s="1"/>
  <c r="AK1367" i="59"/>
  <c r="J1384" i="77" s="1"/>
  <c r="AK1368" i="59"/>
  <c r="J1385" i="77" s="1"/>
  <c r="AK1369" i="59"/>
  <c r="J1386" i="77" s="1"/>
  <c r="AK1370" i="59"/>
  <c r="J1387" i="77" s="1"/>
  <c r="AK1371" i="59"/>
  <c r="J1388" i="77" s="1"/>
  <c r="AK1372" i="59"/>
  <c r="J1389" i="77" s="1"/>
  <c r="AK1373" i="59"/>
  <c r="J1390" i="77" s="1"/>
  <c r="AK1374" i="59"/>
  <c r="J1391" i="77" s="1"/>
  <c r="AK1375" i="59"/>
  <c r="J1392" i="77" s="1"/>
  <c r="AK1376" i="59"/>
  <c r="J1393" i="77" s="1"/>
  <c r="AK1377" i="59"/>
  <c r="J1394" i="77" s="1"/>
  <c r="AK1378" i="59"/>
  <c r="J1395" i="77" s="1"/>
  <c r="AK1379" i="59"/>
  <c r="J1396" i="77" s="1"/>
  <c r="AK1380" i="59"/>
  <c r="J1397" i="77" s="1"/>
  <c r="AK1381" i="59"/>
  <c r="J1398" i="77" s="1"/>
  <c r="AK1382" i="59"/>
  <c r="J1399" i="77" s="1"/>
  <c r="AK1383" i="59"/>
  <c r="J1400" i="77" s="1"/>
  <c r="AK1384" i="59"/>
  <c r="J1401" i="77" s="1"/>
  <c r="AK1385" i="59"/>
  <c r="J1402" i="77" s="1"/>
  <c r="AK1386" i="59"/>
  <c r="J1403" i="77" s="1"/>
  <c r="AK1387" i="59"/>
  <c r="J1404" i="77" s="1"/>
  <c r="AK1388" i="59"/>
  <c r="J1405" i="77" s="1"/>
  <c r="AK1389" i="59"/>
  <c r="J1406" i="77" s="1"/>
  <c r="AK1390" i="59"/>
  <c r="J1407" i="77" s="1"/>
  <c r="AK1391" i="59"/>
  <c r="J1408" i="77" s="1"/>
  <c r="AK1392" i="59"/>
  <c r="J1409" i="77" s="1"/>
  <c r="AK1393" i="59"/>
  <c r="J1410" i="77" s="1"/>
  <c r="AK1394" i="59"/>
  <c r="J1411" i="77" s="1"/>
  <c r="AK1395" i="59"/>
  <c r="J1412" i="77" s="1"/>
  <c r="AK1396" i="59"/>
  <c r="J1413" i="77" s="1"/>
  <c r="AK1397" i="59"/>
  <c r="J1414" i="77" s="1"/>
  <c r="AK1398" i="59"/>
  <c r="J1415" i="77" s="1"/>
  <c r="AK1399" i="59"/>
  <c r="J1416" i="77" s="1"/>
  <c r="AK1400" i="59"/>
  <c r="J1417" i="77" s="1"/>
  <c r="AK1401" i="59"/>
  <c r="J1418" i="77" s="1"/>
  <c r="AK1402" i="59"/>
  <c r="J1419" i="77" s="1"/>
  <c r="AK1403" i="59"/>
  <c r="J1420" i="77" s="1"/>
  <c r="AK1404" i="59"/>
  <c r="J1421" i="77" s="1"/>
  <c r="AK1405" i="59"/>
  <c r="J1422" i="77" s="1"/>
  <c r="AK1406" i="59"/>
  <c r="J1423" i="77" s="1"/>
  <c r="AK1407" i="59"/>
  <c r="J1424" i="77" s="1"/>
  <c r="AK1408" i="59"/>
  <c r="J1425" i="77" s="1"/>
  <c r="AK1409" i="59"/>
  <c r="J1426" i="77" s="1"/>
  <c r="AK1410" i="59"/>
  <c r="J1427" i="77" s="1"/>
  <c r="AK1411" i="59"/>
  <c r="J1428" i="77" s="1"/>
  <c r="AK1412" i="59"/>
  <c r="J1429" i="77" s="1"/>
  <c r="AK1413" i="59"/>
  <c r="J1430" i="77" s="1"/>
  <c r="AK1414" i="59"/>
  <c r="J1431" i="77" s="1"/>
  <c r="AK1415" i="59"/>
  <c r="J1432" i="77" s="1"/>
  <c r="AK1416" i="59"/>
  <c r="J1433" i="77" s="1"/>
  <c r="AK1417" i="59"/>
  <c r="J1434" i="77" s="1"/>
  <c r="AK1418" i="59"/>
  <c r="J1435" i="77" s="1"/>
  <c r="AK1419" i="59"/>
  <c r="J1436" i="77" s="1"/>
  <c r="AK1420" i="59"/>
  <c r="J1437" i="77" s="1"/>
  <c r="AK1421" i="59"/>
  <c r="J1438" i="77" s="1"/>
  <c r="AK1422" i="59"/>
  <c r="J1439" i="77" s="1"/>
  <c r="AK1423" i="59"/>
  <c r="J1440" i="77" s="1"/>
  <c r="AK1424" i="59"/>
  <c r="J1441" i="77" s="1"/>
  <c r="AK1425" i="59"/>
  <c r="J1442" i="77" s="1"/>
  <c r="AK1426" i="59"/>
  <c r="J1443" i="77" s="1"/>
  <c r="AK1427" i="59"/>
  <c r="J1444" i="77" s="1"/>
  <c r="AK1428" i="59"/>
  <c r="J1445" i="77" s="1"/>
  <c r="AK1429" i="59"/>
  <c r="J1446" i="77" s="1"/>
  <c r="AK1430" i="59"/>
  <c r="J1447" i="77" s="1"/>
  <c r="AK1431" i="59"/>
  <c r="J1448" i="77" s="1"/>
  <c r="AK1432" i="59"/>
  <c r="J1449" i="77" s="1"/>
  <c r="AK1433" i="59"/>
  <c r="J1450" i="77" s="1"/>
  <c r="AK1434" i="59"/>
  <c r="J1451" i="77" s="1"/>
  <c r="AK1435" i="59"/>
  <c r="J1452" i="77" s="1"/>
  <c r="AK1436" i="59"/>
  <c r="J1453" i="77" s="1"/>
  <c r="AK1437" i="59"/>
  <c r="J1454" i="77" s="1"/>
  <c r="AK1438" i="59"/>
  <c r="J1455" i="77" s="1"/>
  <c r="AK1439" i="59"/>
  <c r="J1456" i="77" s="1"/>
  <c r="AK1440" i="59"/>
  <c r="J1457" i="77" s="1"/>
  <c r="AK1441" i="59"/>
  <c r="J1458" i="77" s="1"/>
  <c r="AK1442" i="59"/>
  <c r="J1459" i="77" s="1"/>
  <c r="AK1443" i="59"/>
  <c r="J1460" i="77" s="1"/>
  <c r="AK1444" i="59"/>
  <c r="J1461" i="77" s="1"/>
  <c r="AK1445" i="59"/>
  <c r="J1462" i="77" s="1"/>
  <c r="AK1446" i="59"/>
  <c r="J1463" i="77" s="1"/>
  <c r="AK1447" i="59"/>
  <c r="J1464" i="77" s="1"/>
  <c r="AK1448" i="59"/>
  <c r="J1465" i="77" s="1"/>
  <c r="AK1449" i="59"/>
  <c r="J1466" i="77" s="1"/>
  <c r="AK1450" i="59"/>
  <c r="J1467" i="77" s="1"/>
  <c r="AK1451" i="59"/>
  <c r="J1468" i="77" s="1"/>
  <c r="AK1452" i="59"/>
  <c r="J1469" i="77" s="1"/>
  <c r="AK1453" i="59"/>
  <c r="J1470" i="77" s="1"/>
  <c r="AK1454" i="59"/>
  <c r="J1471" i="77" s="1"/>
  <c r="AK1455" i="59"/>
  <c r="J1472" i="77" s="1"/>
  <c r="AK1456" i="59"/>
  <c r="J1473" i="77" s="1"/>
  <c r="AK1457" i="59"/>
  <c r="J1474" i="77" s="1"/>
  <c r="AK1458" i="59"/>
  <c r="J1475" i="77" s="1"/>
  <c r="AK1459" i="59"/>
  <c r="J1476" i="77" s="1"/>
  <c r="AK1460" i="59"/>
  <c r="J1477" i="77" s="1"/>
  <c r="AK1461" i="59"/>
  <c r="J1478" i="77" s="1"/>
  <c r="AK1462" i="59"/>
  <c r="J1479" i="77" s="1"/>
  <c r="AK1463" i="59"/>
  <c r="J1480" i="77" s="1"/>
  <c r="AK1464" i="59"/>
  <c r="J1481" i="77" s="1"/>
  <c r="AK1465" i="59"/>
  <c r="J1482" i="77" s="1"/>
  <c r="AK1466" i="59"/>
  <c r="J1483" i="77" s="1"/>
  <c r="AK1467" i="59"/>
  <c r="J1484" i="77" s="1"/>
  <c r="AK1468" i="59"/>
  <c r="J1485" i="77" s="1"/>
  <c r="AK1469" i="59"/>
  <c r="J1486" i="77" s="1"/>
  <c r="AK1470" i="59"/>
  <c r="J1487" i="77" s="1"/>
  <c r="AK1471" i="59"/>
  <c r="J1488" i="77" s="1"/>
  <c r="AK1472" i="59"/>
  <c r="J1489" i="77" s="1"/>
  <c r="AK1473" i="59"/>
  <c r="J1490" i="77" s="1"/>
  <c r="AK1474" i="59"/>
  <c r="J1491" i="77" s="1"/>
  <c r="AK1475" i="59"/>
  <c r="J1492" i="77" s="1"/>
  <c r="AK1476" i="59"/>
  <c r="J1493" i="77" s="1"/>
  <c r="AK1477" i="59"/>
  <c r="J1494" i="77" s="1"/>
  <c r="AK1478" i="59"/>
  <c r="J1495" i="77" s="1"/>
  <c r="AK1479" i="59"/>
  <c r="J1496" i="77" s="1"/>
  <c r="AK1480" i="59"/>
  <c r="J1497" i="77" s="1"/>
  <c r="AK1481" i="59"/>
  <c r="J1498" i="77" s="1"/>
  <c r="AK1482" i="59"/>
  <c r="J1499" i="77" s="1"/>
  <c r="AK1483" i="59"/>
  <c r="J1500" i="77" s="1"/>
  <c r="AK1484" i="59"/>
  <c r="J1501" i="77" s="1"/>
  <c r="AK1485" i="59"/>
  <c r="J1502" i="77" s="1"/>
  <c r="AK1486" i="59"/>
  <c r="J1503" i="77" s="1"/>
  <c r="AK1487" i="59"/>
  <c r="J1504" i="77" s="1"/>
  <c r="AK1488" i="59"/>
  <c r="J1505" i="77" s="1"/>
  <c r="AK1489" i="59"/>
  <c r="J1506" i="77" s="1"/>
  <c r="AK1490" i="59"/>
  <c r="J1507" i="77" s="1"/>
  <c r="AK1491" i="59"/>
  <c r="J1508" i="77" s="1"/>
  <c r="AK1492" i="59"/>
  <c r="J1509" i="77" s="1"/>
  <c r="AK1493" i="59"/>
  <c r="J1510" i="77" s="1"/>
  <c r="AK1494" i="59"/>
  <c r="J1511" i="77" s="1"/>
  <c r="AK1495" i="59"/>
  <c r="J1512" i="77" s="1"/>
  <c r="AK1496" i="59"/>
  <c r="J1513" i="77" s="1"/>
  <c r="AK1497" i="59"/>
  <c r="J1514" i="77" s="1"/>
  <c r="AK1498" i="59"/>
  <c r="J1515" i="77" s="1"/>
  <c r="AK1499" i="59"/>
  <c r="J1516" i="77" s="1"/>
  <c r="AK1500" i="59"/>
  <c r="J1517" i="77" s="1"/>
  <c r="AK1501" i="59"/>
  <c r="J1518" i="77" s="1"/>
  <c r="AK1502" i="59"/>
  <c r="J1519" i="77" s="1"/>
  <c r="AK1503" i="59"/>
  <c r="J1520" i="77" s="1"/>
  <c r="AK1504" i="59"/>
  <c r="J1521" i="77" s="1"/>
  <c r="AK1505" i="59"/>
  <c r="J1522" i="77" s="1"/>
  <c r="AK1506" i="59"/>
  <c r="J1523" i="77" s="1"/>
  <c r="AK1507" i="59"/>
  <c r="J1524" i="77" s="1"/>
  <c r="AK1508" i="59"/>
  <c r="J1525" i="77" s="1"/>
  <c r="AK1509" i="59"/>
  <c r="J1526" i="77" s="1"/>
  <c r="AK1510" i="59"/>
  <c r="J1527" i="77" s="1"/>
  <c r="AK1511" i="59"/>
  <c r="J1528" i="77" s="1"/>
  <c r="AK1512" i="59"/>
  <c r="J1529" i="77" s="1"/>
  <c r="AK1513" i="59"/>
  <c r="J1530" i="77" s="1"/>
  <c r="AK1514" i="59"/>
  <c r="J1531" i="77" s="1"/>
  <c r="AK1515" i="59"/>
  <c r="J1532" i="77" s="1"/>
  <c r="AK1516" i="59"/>
  <c r="J1533" i="77" s="1"/>
  <c r="AK1517" i="59"/>
  <c r="J1534" i="77" s="1"/>
  <c r="AK1518" i="59"/>
  <c r="J1535" i="77" s="1"/>
  <c r="AK1519" i="59"/>
  <c r="J1536" i="77" s="1"/>
  <c r="AK1520" i="59"/>
  <c r="J1537" i="77" s="1"/>
  <c r="AK1521" i="59"/>
  <c r="J1538" i="77" s="1"/>
  <c r="AK1522" i="59"/>
  <c r="J1539" i="77" s="1"/>
  <c r="AK1523" i="59"/>
  <c r="J1540" i="77" s="1"/>
  <c r="AK1524" i="59"/>
  <c r="J1541" i="77" s="1"/>
  <c r="AK1525" i="59"/>
  <c r="J1542" i="77" s="1"/>
  <c r="AK1526" i="59"/>
  <c r="J1543" i="77" s="1"/>
  <c r="AK1527" i="59"/>
  <c r="J1544" i="77" s="1"/>
  <c r="AK1528" i="59"/>
  <c r="J1545" i="77" s="1"/>
  <c r="AK1529" i="59"/>
  <c r="J1546" i="77" s="1"/>
  <c r="AK1530" i="59"/>
  <c r="J1547" i="77" s="1"/>
  <c r="AK1531" i="59"/>
  <c r="J1548" i="77" s="1"/>
  <c r="AK1532" i="59"/>
  <c r="J1549" i="77" s="1"/>
  <c r="AK1533" i="59"/>
  <c r="J1550" i="77" s="1"/>
  <c r="AK1534" i="59"/>
  <c r="J1551" i="77" s="1"/>
  <c r="AK1535" i="59"/>
  <c r="J1552" i="77" s="1"/>
  <c r="AK1536" i="59"/>
  <c r="J1553" i="77" s="1"/>
  <c r="AK1537" i="59"/>
  <c r="J1554" i="77" s="1"/>
  <c r="AK1538" i="59"/>
  <c r="J1555" i="77" s="1"/>
  <c r="AK1539" i="59"/>
  <c r="J1556" i="77" s="1"/>
  <c r="AK1540" i="59"/>
  <c r="J1557" i="77" s="1"/>
  <c r="AK1541" i="59"/>
  <c r="J1558" i="77" s="1"/>
  <c r="AK1542" i="59"/>
  <c r="J1559" i="77" s="1"/>
  <c r="AK1543" i="59"/>
  <c r="J1560" i="77" s="1"/>
  <c r="AK1544" i="59"/>
  <c r="J1561" i="77" s="1"/>
  <c r="AK1545" i="59"/>
  <c r="J1562" i="77" s="1"/>
  <c r="AK1546" i="59"/>
  <c r="J1563" i="77" s="1"/>
  <c r="AK1547" i="59"/>
  <c r="J1564" i="77" s="1"/>
  <c r="AK1548" i="59"/>
  <c r="J1565" i="77" s="1"/>
  <c r="AK1549" i="59"/>
  <c r="J1566" i="77" s="1"/>
  <c r="AK1550" i="59"/>
  <c r="J1567" i="77" s="1"/>
  <c r="AK1551" i="59"/>
  <c r="J1568" i="77" s="1"/>
  <c r="AK1552" i="59"/>
  <c r="J1569" i="77" s="1"/>
  <c r="AK1553" i="59"/>
  <c r="J1570" i="77" s="1"/>
  <c r="AK1554" i="59"/>
  <c r="J1571" i="77" s="1"/>
  <c r="AK1555" i="59"/>
  <c r="J1572" i="77" s="1"/>
  <c r="AK1556" i="59"/>
  <c r="J1573" i="77" s="1"/>
  <c r="AK1557" i="59"/>
  <c r="J1574" i="77" s="1"/>
  <c r="AK1558" i="59"/>
  <c r="J1575" i="77" s="1"/>
  <c r="AK1559" i="59"/>
  <c r="J1576" i="77" s="1"/>
  <c r="AK1560" i="59"/>
  <c r="J1577" i="77" s="1"/>
  <c r="AK1561" i="59"/>
  <c r="J1578" i="77" s="1"/>
  <c r="AK1562" i="59"/>
  <c r="J1579" i="77" s="1"/>
  <c r="AK1563" i="59"/>
  <c r="J1580" i="77" s="1"/>
  <c r="AK1564" i="59"/>
  <c r="J1581" i="77" s="1"/>
  <c r="AK1565" i="59"/>
  <c r="J1582" i="77" s="1"/>
  <c r="AK1566" i="59"/>
  <c r="J1583" i="77" s="1"/>
  <c r="AK1567" i="59"/>
  <c r="J1584" i="77" s="1"/>
  <c r="AK1568" i="59"/>
  <c r="J1585" i="77" s="1"/>
  <c r="AK1569" i="59"/>
  <c r="J1586" i="77" s="1"/>
  <c r="AK1570" i="59"/>
  <c r="J1587" i="77" s="1"/>
  <c r="AK1571" i="59"/>
  <c r="J1588" i="77" s="1"/>
  <c r="AK1572" i="59"/>
  <c r="J1589" i="77" s="1"/>
  <c r="AK1573" i="59"/>
  <c r="J1590" i="77" s="1"/>
  <c r="AK1574" i="59"/>
  <c r="J1591" i="77" s="1"/>
  <c r="AK1575" i="59"/>
  <c r="J1592" i="77" s="1"/>
  <c r="AK1576" i="59"/>
  <c r="J1593" i="77" s="1"/>
  <c r="AK1577" i="59"/>
  <c r="J1594" i="77" s="1"/>
  <c r="AK1578" i="59"/>
  <c r="J1595" i="77" s="1"/>
  <c r="AK1579" i="59"/>
  <c r="J1596" i="77" s="1"/>
  <c r="AK1580" i="59"/>
  <c r="J1597" i="77" s="1"/>
  <c r="AK1581" i="59"/>
  <c r="J1598" i="77" s="1"/>
  <c r="AK1582" i="59"/>
  <c r="J1599" i="77" s="1"/>
  <c r="AK1583" i="59"/>
  <c r="J1600" i="77" s="1"/>
  <c r="AK1584" i="59"/>
  <c r="J1601" i="77" s="1"/>
  <c r="AK1585" i="59"/>
  <c r="J1602" i="77" s="1"/>
  <c r="AK1586" i="59"/>
  <c r="J1603" i="77" s="1"/>
  <c r="AK1587" i="59"/>
  <c r="J1604" i="77" s="1"/>
  <c r="AK1588" i="59"/>
  <c r="J1605" i="77" s="1"/>
  <c r="AK1589" i="59"/>
  <c r="J1606" i="77" s="1"/>
  <c r="AK1590" i="59"/>
  <c r="J1607" i="77" s="1"/>
  <c r="AK1591" i="59"/>
  <c r="J1608" i="77" s="1"/>
  <c r="AK1592" i="59"/>
  <c r="J1609" i="77" s="1"/>
  <c r="AK1593" i="59"/>
  <c r="J1610" i="77" s="1"/>
  <c r="AK1594" i="59"/>
  <c r="J1611" i="77" s="1"/>
  <c r="AK1595" i="59"/>
  <c r="J1612" i="77" s="1"/>
  <c r="AK1596" i="59"/>
  <c r="J1613" i="77" s="1"/>
  <c r="AK1597" i="59"/>
  <c r="J1614" i="77" s="1"/>
  <c r="AK1598" i="59"/>
  <c r="J1615" i="77" s="1"/>
  <c r="AK1599" i="59"/>
  <c r="J1616" i="77" s="1"/>
  <c r="AK1600" i="59"/>
  <c r="J1617" i="77" s="1"/>
  <c r="AK1601" i="59"/>
  <c r="J1618" i="77" s="1"/>
  <c r="AK1602" i="59"/>
  <c r="J1619" i="77" s="1"/>
  <c r="AK1603" i="59"/>
  <c r="J1620" i="77" s="1"/>
  <c r="AK1604" i="59"/>
  <c r="J1621" i="77" s="1"/>
  <c r="AK1605" i="59"/>
  <c r="J1622" i="77" s="1"/>
  <c r="AK1606" i="59"/>
  <c r="J1623" i="77" s="1"/>
  <c r="AK1607" i="59"/>
  <c r="J1624" i="77" s="1"/>
  <c r="AK1608" i="59"/>
  <c r="J1625" i="77" s="1"/>
  <c r="AK1609" i="59"/>
  <c r="J1626" i="77" s="1"/>
  <c r="AK1610" i="59"/>
  <c r="J1627" i="77" s="1"/>
  <c r="AK1611" i="59"/>
  <c r="J1628" i="77" s="1"/>
  <c r="AK1612" i="59"/>
  <c r="J1629" i="77" s="1"/>
  <c r="AK1613" i="59"/>
  <c r="J1630" i="77" s="1"/>
  <c r="AK1614" i="59"/>
  <c r="J1631" i="77" s="1"/>
  <c r="AK1615" i="59"/>
  <c r="J1632" i="77" s="1"/>
  <c r="AK1616" i="59"/>
  <c r="J1633" i="77" s="1"/>
  <c r="AK1617" i="59"/>
  <c r="J1634" i="77" s="1"/>
  <c r="AK1618" i="59"/>
  <c r="J1635" i="77" s="1"/>
  <c r="AK1619" i="59"/>
  <c r="J1636" i="77" s="1"/>
  <c r="AK1620" i="59"/>
  <c r="J1637" i="77" s="1"/>
  <c r="AK1621" i="59"/>
  <c r="J1638" i="77" s="1"/>
  <c r="AK1622" i="59"/>
  <c r="J1639" i="77" s="1"/>
  <c r="AK1623" i="59"/>
  <c r="J1640" i="77" s="1"/>
  <c r="AK1624" i="59"/>
  <c r="J1641" i="77" s="1"/>
  <c r="AK1625" i="59"/>
  <c r="J1642" i="77" s="1"/>
  <c r="AK1626" i="59"/>
  <c r="J1643" i="77" s="1"/>
  <c r="AK1627" i="59"/>
  <c r="J1644" i="77" s="1"/>
  <c r="AK1628" i="59"/>
  <c r="J1645" i="77" s="1"/>
  <c r="AK1629" i="59"/>
  <c r="J1646" i="77" s="1"/>
  <c r="AK1630" i="59"/>
  <c r="J1647" i="77" s="1"/>
  <c r="AK1631" i="59"/>
  <c r="J1648" i="77" s="1"/>
  <c r="AK1632" i="59"/>
  <c r="J1649" i="77" s="1"/>
  <c r="AK1633" i="59"/>
  <c r="J1650" i="77" s="1"/>
  <c r="AK1634" i="59"/>
  <c r="J1651" i="77" s="1"/>
  <c r="AK1635" i="59"/>
  <c r="J1652" i="77" s="1"/>
  <c r="AK1636" i="59"/>
  <c r="J1653" i="77" s="1"/>
  <c r="AK1637" i="59"/>
  <c r="J1654" i="77" s="1"/>
  <c r="AK1638" i="59"/>
  <c r="J1655" i="77" s="1"/>
  <c r="AK1639" i="59"/>
  <c r="J1656" i="77" s="1"/>
  <c r="AK1640" i="59"/>
  <c r="J1657" i="77" s="1"/>
  <c r="AK1641" i="59"/>
  <c r="J1658" i="77" s="1"/>
  <c r="AK1642" i="59"/>
  <c r="J1659" i="77" s="1"/>
  <c r="AK1643" i="59"/>
  <c r="J1660" i="77" s="1"/>
  <c r="AK1644" i="59"/>
  <c r="J1661" i="77" s="1"/>
  <c r="AK1645" i="59"/>
  <c r="J1662" i="77" s="1"/>
  <c r="AK1646" i="59"/>
  <c r="J1663" i="77" s="1"/>
  <c r="AK1647" i="59"/>
  <c r="J1664" i="77" s="1"/>
  <c r="AK1648" i="59"/>
  <c r="J1665" i="77" s="1"/>
  <c r="AK1649" i="59"/>
  <c r="J1666" i="77" s="1"/>
  <c r="AK1650" i="59"/>
  <c r="J1667" i="77" s="1"/>
  <c r="AK1651" i="59"/>
  <c r="J1668" i="77" s="1"/>
  <c r="AK1652" i="59"/>
  <c r="J1669" i="77" s="1"/>
  <c r="AK1653" i="59"/>
  <c r="J1670" i="77" s="1"/>
  <c r="AK1654" i="59"/>
  <c r="J1671" i="77" s="1"/>
  <c r="AK1655" i="59"/>
  <c r="J1672" i="77" s="1"/>
  <c r="AK1656" i="59"/>
  <c r="J1673" i="77" s="1"/>
  <c r="AK1657" i="59"/>
  <c r="J1674" i="77" s="1"/>
  <c r="AK1658" i="59"/>
  <c r="J1675" i="77" s="1"/>
  <c r="AK1659" i="59"/>
  <c r="J1676" i="77" s="1"/>
  <c r="AK1660" i="59"/>
  <c r="J1677" i="77" s="1"/>
  <c r="AK1661" i="59"/>
  <c r="J1678" i="77" s="1"/>
  <c r="AK1662" i="59"/>
  <c r="J1679" i="77" s="1"/>
  <c r="AK1663" i="59"/>
  <c r="J1680" i="77" s="1"/>
  <c r="AK1664" i="59"/>
  <c r="J1681" i="77" s="1"/>
  <c r="AK1665" i="59"/>
  <c r="J1682" i="77" s="1"/>
  <c r="AK1666" i="59"/>
  <c r="J1683" i="77" s="1"/>
  <c r="AK1667" i="59"/>
  <c r="J1684" i="77" s="1"/>
  <c r="AK1668" i="59"/>
  <c r="J1685" i="77" s="1"/>
  <c r="AK1669" i="59"/>
  <c r="J1686" i="77" s="1"/>
  <c r="AK1670" i="59"/>
  <c r="J1687" i="77" s="1"/>
  <c r="AK1671" i="59"/>
  <c r="J1688" i="77" s="1"/>
  <c r="AK1672" i="59"/>
  <c r="J1689" i="77" s="1"/>
  <c r="AK1673" i="59"/>
  <c r="J1690" i="77" s="1"/>
  <c r="AK1674" i="59"/>
  <c r="J1691" i="77" s="1"/>
  <c r="AK1675" i="59"/>
  <c r="J1692" i="77" s="1"/>
  <c r="AK1676" i="59"/>
  <c r="J1693" i="77" s="1"/>
  <c r="AK1677" i="59"/>
  <c r="J1694" i="77" s="1"/>
  <c r="AK1678" i="59"/>
  <c r="J1695" i="77" s="1"/>
  <c r="AK1679" i="59"/>
  <c r="J1696" i="77" s="1"/>
  <c r="AK1680" i="59"/>
  <c r="J1697" i="77" s="1"/>
  <c r="AK1681" i="59"/>
  <c r="J1698" i="77" s="1"/>
  <c r="AK1682" i="59"/>
  <c r="J1699" i="77" s="1"/>
  <c r="AK1683" i="59"/>
  <c r="J1700" i="77" s="1"/>
  <c r="AK1684" i="59"/>
  <c r="J1701" i="77" s="1"/>
  <c r="AK1685" i="59"/>
  <c r="J1702" i="77" s="1"/>
  <c r="AK1686" i="59"/>
  <c r="J1703" i="77" s="1"/>
  <c r="AK1687" i="59"/>
  <c r="J1704" i="77" s="1"/>
  <c r="AK1688" i="59"/>
  <c r="J1705" i="77" s="1"/>
  <c r="AK1689" i="59"/>
  <c r="J1706" i="77" s="1"/>
  <c r="AK1690" i="59"/>
  <c r="J1707" i="77" s="1"/>
  <c r="AK1691" i="59"/>
  <c r="J1708" i="77" s="1"/>
  <c r="AK1692" i="59"/>
  <c r="J1709" i="77" s="1"/>
  <c r="AK1693" i="59"/>
  <c r="J1710" i="77" s="1"/>
  <c r="AK1694" i="59"/>
  <c r="J1711" i="77" s="1"/>
  <c r="AK1695" i="59"/>
  <c r="J1712" i="77" s="1"/>
  <c r="AK1696" i="59"/>
  <c r="J1713" i="77" s="1"/>
  <c r="AK1697" i="59"/>
  <c r="J1714" i="77" s="1"/>
  <c r="AK1698" i="59"/>
  <c r="J1715" i="77" s="1"/>
  <c r="AK1699" i="59"/>
  <c r="J1716" i="77" s="1"/>
  <c r="AK1700" i="59"/>
  <c r="J1717" i="77" s="1"/>
  <c r="AK1701" i="59"/>
  <c r="J1718" i="77" s="1"/>
  <c r="AK1702" i="59"/>
  <c r="J1719" i="77" s="1"/>
  <c r="AK1703" i="59"/>
  <c r="J1720" i="77" s="1"/>
  <c r="AK1704" i="59"/>
  <c r="J1721" i="77" s="1"/>
  <c r="AK1705" i="59"/>
  <c r="J1722" i="77" s="1"/>
  <c r="AK1706" i="59"/>
  <c r="J1723" i="77" s="1"/>
  <c r="AK1707" i="59"/>
  <c r="J1724" i="77" s="1"/>
  <c r="AK1708" i="59"/>
  <c r="J1725" i="77" s="1"/>
  <c r="AK1709" i="59"/>
  <c r="J1726" i="77" s="1"/>
  <c r="AK1710" i="59"/>
  <c r="J1727" i="77" s="1"/>
  <c r="AK1711" i="59"/>
  <c r="J1728" i="77" s="1"/>
  <c r="AK1712" i="59"/>
  <c r="J1729" i="77" s="1"/>
  <c r="AK1713" i="59"/>
  <c r="J1730" i="77" s="1"/>
  <c r="AK1714" i="59"/>
  <c r="J1731" i="77" s="1"/>
  <c r="AK1715" i="59"/>
  <c r="J1732" i="77" s="1"/>
  <c r="AK1716" i="59"/>
  <c r="J1733" i="77" s="1"/>
  <c r="AK1717" i="59"/>
  <c r="J1734" i="77" s="1"/>
  <c r="AK1718" i="59"/>
  <c r="J1735" i="77" s="1"/>
  <c r="AK1719" i="59"/>
  <c r="J1736" i="77" s="1"/>
  <c r="AK1720" i="59"/>
  <c r="J1737" i="77" s="1"/>
  <c r="AK1721" i="59"/>
  <c r="J1738" i="77" s="1"/>
  <c r="AK1722" i="59"/>
  <c r="J1739" i="77" s="1"/>
  <c r="AK1723" i="59"/>
  <c r="J1740" i="77" s="1"/>
  <c r="AK1724" i="59"/>
  <c r="J1741" i="77" s="1"/>
  <c r="AK1725" i="59"/>
  <c r="J1742" i="77" s="1"/>
  <c r="AK1726" i="59"/>
  <c r="J1743" i="77" s="1"/>
  <c r="AK1727" i="59"/>
  <c r="J1744" i="77" s="1"/>
  <c r="AK1728" i="59"/>
  <c r="J1745" i="77" s="1"/>
  <c r="AK1729" i="59"/>
  <c r="J1746" i="77" s="1"/>
  <c r="AK1730" i="59"/>
  <c r="J1747" i="77" s="1"/>
  <c r="AK1731" i="59"/>
  <c r="J1748" i="77" s="1"/>
  <c r="AK1732" i="59"/>
  <c r="J1749" i="77" s="1"/>
  <c r="AK1733" i="59"/>
  <c r="J1750" i="77" s="1"/>
  <c r="AK1734" i="59"/>
  <c r="J1751" i="77" s="1"/>
  <c r="AK1735" i="59"/>
  <c r="J1752" i="77" s="1"/>
  <c r="AK1736" i="59"/>
  <c r="J1753" i="77" s="1"/>
  <c r="AK1737" i="59"/>
  <c r="J1754" i="77" s="1"/>
  <c r="AK1738" i="59"/>
  <c r="J1755" i="77" s="1"/>
  <c r="AK1739" i="59"/>
  <c r="J1756" i="77" s="1"/>
  <c r="AK1740" i="59"/>
  <c r="J1757" i="77" s="1"/>
  <c r="AK1741" i="59"/>
  <c r="J1758" i="77" s="1"/>
  <c r="AK1742" i="59"/>
  <c r="J1759" i="77" s="1"/>
  <c r="AK1743" i="59"/>
  <c r="J1760" i="77" s="1"/>
  <c r="AK1744" i="59"/>
  <c r="J1761" i="77" s="1"/>
  <c r="AK1745" i="59"/>
  <c r="J1762" i="77" s="1"/>
  <c r="AK1746" i="59"/>
  <c r="J1763" i="77" s="1"/>
  <c r="AK1747" i="59"/>
  <c r="J1764" i="77" s="1"/>
  <c r="AK1748" i="59"/>
  <c r="J1765" i="77" s="1"/>
  <c r="AK1749" i="59"/>
  <c r="J1766" i="77" s="1"/>
  <c r="AK1750" i="59"/>
  <c r="J1767" i="77" s="1"/>
  <c r="AK1751" i="59"/>
  <c r="J1768" i="77" s="1"/>
  <c r="AK1752" i="59"/>
  <c r="J1769" i="77" s="1"/>
  <c r="AK1753" i="59"/>
  <c r="J1770" i="77" s="1"/>
  <c r="AK1754" i="59"/>
  <c r="J1771" i="77" s="1"/>
  <c r="AK1755" i="59"/>
  <c r="J1772" i="77" s="1"/>
  <c r="AK1756" i="59"/>
  <c r="J1773" i="77" s="1"/>
  <c r="AK1757" i="59"/>
  <c r="J1774" i="77" s="1"/>
  <c r="AK1758" i="59"/>
  <c r="J1775" i="77" s="1"/>
  <c r="AK1759" i="59"/>
  <c r="J1776" i="77" s="1"/>
  <c r="AK1760" i="59"/>
  <c r="J1777" i="77" s="1"/>
  <c r="AK1761" i="59"/>
  <c r="J1778" i="77" s="1"/>
  <c r="AK1762" i="59"/>
  <c r="J1779" i="77" s="1"/>
  <c r="AK1763" i="59"/>
  <c r="J1780" i="77" s="1"/>
  <c r="AK1764" i="59"/>
  <c r="J1781" i="77" s="1"/>
  <c r="AK1765" i="59"/>
  <c r="J1782" i="77" s="1"/>
  <c r="AK1766" i="59"/>
  <c r="J1783" i="77" s="1"/>
  <c r="AK1767" i="59"/>
  <c r="J1784" i="77" s="1"/>
  <c r="AK1768" i="59"/>
  <c r="J1785" i="77" s="1"/>
  <c r="AK1769" i="59"/>
  <c r="J1786" i="77" s="1"/>
  <c r="AK1770" i="59"/>
  <c r="J1787" i="77" s="1"/>
  <c r="AK1771" i="59"/>
  <c r="J1788" i="77" s="1"/>
  <c r="AK1772" i="59"/>
  <c r="J1789" i="77" s="1"/>
  <c r="AK1773" i="59"/>
  <c r="J1790" i="77" s="1"/>
  <c r="AK1774" i="59"/>
  <c r="J1791" i="77" s="1"/>
  <c r="AK1775" i="59"/>
  <c r="J1792" i="77" s="1"/>
  <c r="AK1776" i="59"/>
  <c r="J1793" i="77" s="1"/>
  <c r="AK1777" i="59"/>
  <c r="J1794" i="77" s="1"/>
  <c r="AK1778" i="59"/>
  <c r="J1795" i="77" s="1"/>
  <c r="AK1779" i="59"/>
  <c r="J1796" i="77" s="1"/>
  <c r="AK1780" i="59"/>
  <c r="J1797" i="77" s="1"/>
  <c r="AK1781" i="59"/>
  <c r="J1798" i="77" s="1"/>
  <c r="AK1782" i="59"/>
  <c r="J1799" i="77" s="1"/>
  <c r="AK1783" i="59"/>
  <c r="J1800" i="77" s="1"/>
  <c r="AK1784" i="59"/>
  <c r="J1801" i="77" s="1"/>
  <c r="AK1785" i="59"/>
  <c r="J1802" i="77" s="1"/>
  <c r="AK1786" i="59"/>
  <c r="J1803" i="77" s="1"/>
  <c r="AK1787" i="59"/>
  <c r="J1804" i="77" s="1"/>
  <c r="AK1788" i="59"/>
  <c r="J1805" i="77" s="1"/>
  <c r="AK1789" i="59"/>
  <c r="J1806" i="77" s="1"/>
  <c r="AK1790" i="59"/>
  <c r="J1807" i="77" s="1"/>
  <c r="AK1791" i="59"/>
  <c r="J1808" i="77" s="1"/>
  <c r="AK1792" i="59"/>
  <c r="J1809" i="77" s="1"/>
  <c r="AK1793" i="59"/>
  <c r="J1810" i="77" s="1"/>
  <c r="AK1794" i="59"/>
  <c r="J1811" i="77" s="1"/>
  <c r="AK1795" i="59"/>
  <c r="J1812" i="77" s="1"/>
  <c r="AK1796" i="59"/>
  <c r="J1813" i="77" s="1"/>
  <c r="AK1797" i="59"/>
  <c r="J1814" i="77" s="1"/>
  <c r="AK1798" i="59"/>
  <c r="J1815" i="77" s="1"/>
  <c r="AK1799" i="59"/>
  <c r="J1816" i="77" s="1"/>
  <c r="AK1800" i="59"/>
  <c r="J1817" i="77" s="1"/>
  <c r="AK1801" i="59"/>
  <c r="J1818" i="77" s="1"/>
  <c r="AK1802" i="59"/>
  <c r="J1819" i="77" s="1"/>
  <c r="AK1803" i="59"/>
  <c r="J1820" i="77" s="1"/>
  <c r="AK1804" i="59"/>
  <c r="J1821" i="77" s="1"/>
  <c r="AK1805" i="59"/>
  <c r="J1822" i="77" s="1"/>
  <c r="AK1806" i="59"/>
  <c r="J1823" i="77" s="1"/>
  <c r="AK1807" i="59"/>
  <c r="J1824" i="77" s="1"/>
  <c r="AK1808" i="59"/>
  <c r="J1825" i="77" s="1"/>
  <c r="AK1809" i="59"/>
  <c r="J1826" i="77" s="1"/>
  <c r="AK1810" i="59"/>
  <c r="J1827" i="77" s="1"/>
  <c r="AK1811" i="59"/>
  <c r="J1828" i="77" s="1"/>
  <c r="AK1812" i="59"/>
  <c r="J1829" i="77" s="1"/>
  <c r="AK1813" i="59"/>
  <c r="J1830" i="77" s="1"/>
  <c r="AK1814" i="59"/>
  <c r="J1831" i="77" s="1"/>
  <c r="AK1815" i="59"/>
  <c r="J1832" i="77" s="1"/>
  <c r="AK1816" i="59"/>
  <c r="J1833" i="77" s="1"/>
  <c r="AK1817" i="59"/>
  <c r="J1834" i="77" s="1"/>
  <c r="AK1818" i="59"/>
  <c r="J1835" i="77" s="1"/>
  <c r="AK1819" i="59"/>
  <c r="J1836" i="77" s="1"/>
  <c r="AK1820" i="59"/>
  <c r="J1837" i="77" s="1"/>
  <c r="AK1821" i="59"/>
  <c r="J1838" i="77" s="1"/>
  <c r="AK1822" i="59"/>
  <c r="J1839" i="77" s="1"/>
  <c r="AK1823" i="59"/>
  <c r="J1840" i="77" s="1"/>
  <c r="AK1824" i="59"/>
  <c r="J1841" i="77" s="1"/>
  <c r="AK1825" i="59"/>
  <c r="J1842" i="77" s="1"/>
  <c r="AK1826" i="59"/>
  <c r="J1843" i="77" s="1"/>
  <c r="AK1827" i="59"/>
  <c r="J1844" i="77" s="1"/>
  <c r="AK1828" i="59"/>
  <c r="J1845" i="77" s="1"/>
  <c r="AK1829" i="59"/>
  <c r="J1846" i="77" s="1"/>
  <c r="AK1830" i="59"/>
  <c r="J1847" i="77" s="1"/>
  <c r="AK1831" i="59"/>
  <c r="J1848" i="77" s="1"/>
  <c r="AK1832" i="59"/>
  <c r="J1849" i="77" s="1"/>
  <c r="AK1833" i="59"/>
  <c r="J1850" i="77" s="1"/>
  <c r="AK1834" i="59"/>
  <c r="J1851" i="77" s="1"/>
  <c r="AK1835" i="59"/>
  <c r="J1852" i="77" s="1"/>
  <c r="AK1836" i="59"/>
  <c r="J1853" i="77" s="1"/>
  <c r="AK1837" i="59"/>
  <c r="J1854" i="77" s="1"/>
  <c r="AK1838" i="59"/>
  <c r="J1855" i="77" s="1"/>
  <c r="AK1839" i="59"/>
  <c r="J1856" i="77" s="1"/>
  <c r="AK1840" i="59"/>
  <c r="J1857" i="77" s="1"/>
  <c r="AK1841" i="59"/>
  <c r="J1858" i="77" s="1"/>
  <c r="AK1842" i="59"/>
  <c r="J1859" i="77" s="1"/>
  <c r="AK1843" i="59"/>
  <c r="J1860" i="77" s="1"/>
  <c r="AK1844" i="59"/>
  <c r="J1861" i="77" s="1"/>
  <c r="AK1845" i="59"/>
  <c r="J1862" i="77" s="1"/>
  <c r="AK1846" i="59"/>
  <c r="J1863" i="77" s="1"/>
  <c r="AK1847" i="59"/>
  <c r="J1864" i="77" s="1"/>
  <c r="AK1848" i="59"/>
  <c r="J1865" i="77" s="1"/>
  <c r="AK1849" i="59"/>
  <c r="J1866" i="77" s="1"/>
  <c r="AK1850" i="59"/>
  <c r="J1867" i="77" s="1"/>
  <c r="AK1851" i="59"/>
  <c r="J1868" i="77" s="1"/>
  <c r="AK1852" i="59"/>
  <c r="J1869" i="77" s="1"/>
  <c r="AK1853" i="59"/>
  <c r="J1870" i="77" s="1"/>
  <c r="AK1854" i="59"/>
  <c r="J1871" i="77" s="1"/>
  <c r="AK1855" i="59"/>
  <c r="J1872" i="77" s="1"/>
  <c r="AK1856" i="59"/>
  <c r="J1873" i="77" s="1"/>
  <c r="AK1857" i="59"/>
  <c r="J1874" i="77" s="1"/>
  <c r="AK1858" i="59"/>
  <c r="J1875" i="77" s="1"/>
  <c r="AK1859" i="59"/>
  <c r="J1876" i="77" s="1"/>
  <c r="AK1860" i="59"/>
  <c r="J1877" i="77" s="1"/>
  <c r="AK1861" i="59"/>
  <c r="J1878" i="77" s="1"/>
  <c r="AK1862" i="59"/>
  <c r="J1879" i="77" s="1"/>
  <c r="AK1863" i="59"/>
  <c r="J1880" i="77" s="1"/>
  <c r="AK1864" i="59"/>
  <c r="J1881" i="77" s="1"/>
  <c r="AK1865" i="59"/>
  <c r="J1882" i="77" s="1"/>
  <c r="AK1866" i="59"/>
  <c r="J1883" i="77" s="1"/>
  <c r="AK1867" i="59"/>
  <c r="J1884" i="77" s="1"/>
  <c r="AK1868" i="59"/>
  <c r="J1885" i="77" s="1"/>
  <c r="AK1869" i="59"/>
  <c r="J1886" i="77" s="1"/>
  <c r="AK1870" i="59"/>
  <c r="J1887" i="77" s="1"/>
  <c r="AK1871" i="59"/>
  <c r="J1888" i="77" s="1"/>
  <c r="AK1872" i="59"/>
  <c r="J1889" i="77" s="1"/>
  <c r="AK1873" i="59"/>
  <c r="J1890" i="77" s="1"/>
  <c r="AK1874" i="59"/>
  <c r="J1891" i="77" s="1"/>
  <c r="AK1875" i="59"/>
  <c r="J1892" i="77" s="1"/>
  <c r="AK1876" i="59"/>
  <c r="J1893" i="77" s="1"/>
  <c r="AK1877" i="59"/>
  <c r="J1894" i="77" s="1"/>
  <c r="AK1878" i="59"/>
  <c r="J1895" i="77" s="1"/>
  <c r="AK1879" i="59"/>
  <c r="J1896" i="77" s="1"/>
  <c r="AK1880" i="59"/>
  <c r="J1897" i="77" s="1"/>
  <c r="AK1881" i="59"/>
  <c r="J1898" i="77" s="1"/>
  <c r="AK1882" i="59"/>
  <c r="J1899" i="77" s="1"/>
  <c r="AK1883" i="59"/>
  <c r="J1900" i="77" s="1"/>
  <c r="AK1884" i="59"/>
  <c r="J1901" i="77" s="1"/>
  <c r="AK1885" i="59"/>
  <c r="J1902" i="77" s="1"/>
  <c r="AK1886" i="59"/>
  <c r="J1903" i="77" s="1"/>
  <c r="AK1887" i="59"/>
  <c r="J1904" i="77" s="1"/>
  <c r="AK1888" i="59"/>
  <c r="J1905" i="77" s="1"/>
  <c r="AK1889" i="59"/>
  <c r="J1906" i="77" s="1"/>
  <c r="AK1890" i="59"/>
  <c r="J1907" i="77" s="1"/>
  <c r="AK1891" i="59"/>
  <c r="J1908" i="77" s="1"/>
  <c r="AK1892" i="59"/>
  <c r="J1909" i="77" s="1"/>
  <c r="AK1893" i="59"/>
  <c r="J1910" i="77" s="1"/>
  <c r="AK1894" i="59"/>
  <c r="J1911" i="77" s="1"/>
  <c r="AK1895" i="59"/>
  <c r="J1912" i="77" s="1"/>
  <c r="AK1896" i="59"/>
  <c r="J1913" i="77" s="1"/>
  <c r="AK1897" i="59"/>
  <c r="J1914" i="77" s="1"/>
  <c r="AK1898" i="59"/>
  <c r="J1915" i="77" s="1"/>
  <c r="AK1899" i="59"/>
  <c r="J1916" i="77" s="1"/>
  <c r="AK1900" i="59"/>
  <c r="J1917" i="77" s="1"/>
  <c r="AK1901" i="59"/>
  <c r="J1918" i="77" s="1"/>
  <c r="AK1902" i="59"/>
  <c r="J1919" i="77" s="1"/>
  <c r="AK1903" i="59"/>
  <c r="J1920" i="77" s="1"/>
  <c r="AK1904" i="59"/>
  <c r="J1921" i="77" s="1"/>
  <c r="AK1905" i="59"/>
  <c r="J1922" i="77" s="1"/>
  <c r="AK1906" i="59"/>
  <c r="J1923" i="77" s="1"/>
  <c r="AK1907" i="59"/>
  <c r="J1924" i="77" s="1"/>
  <c r="AK1908" i="59"/>
  <c r="J1925" i="77" s="1"/>
  <c r="AK1909" i="59"/>
  <c r="J1926" i="77" s="1"/>
  <c r="AK1910" i="59"/>
  <c r="J1927" i="77" s="1"/>
  <c r="AK1911" i="59"/>
  <c r="J1928" i="77" s="1"/>
  <c r="AK1912" i="59"/>
  <c r="J1929" i="77" s="1"/>
  <c r="AK1913" i="59"/>
  <c r="J1930" i="77" s="1"/>
  <c r="AK1914" i="59"/>
  <c r="J1931" i="77" s="1"/>
  <c r="AK1915" i="59"/>
  <c r="J1932" i="77" s="1"/>
  <c r="AK1916" i="59"/>
  <c r="J1933" i="77" s="1"/>
  <c r="AK1917" i="59"/>
  <c r="J1934" i="77" s="1"/>
  <c r="AK1918" i="59"/>
  <c r="J1935" i="77" s="1"/>
  <c r="AK1919" i="59"/>
  <c r="J1936" i="77" s="1"/>
  <c r="AK1920" i="59"/>
  <c r="J1937" i="77" s="1"/>
  <c r="AK1921" i="59"/>
  <c r="J1938" i="77" s="1"/>
  <c r="AK1922" i="59"/>
  <c r="J1939" i="77" s="1"/>
  <c r="AK1923" i="59"/>
  <c r="J1940" i="77" s="1"/>
  <c r="AK1924" i="59"/>
  <c r="J1941" i="77" s="1"/>
  <c r="AK1925" i="59"/>
  <c r="J1942" i="77" s="1"/>
  <c r="AK1926" i="59"/>
  <c r="J1943" i="77" s="1"/>
  <c r="AK1927" i="59"/>
  <c r="J1944" i="77" s="1"/>
  <c r="AK1928" i="59"/>
  <c r="J1945" i="77" s="1"/>
  <c r="AK1929" i="59"/>
  <c r="J1946" i="77" s="1"/>
  <c r="AK1930" i="59"/>
  <c r="J1947" i="77" s="1"/>
  <c r="AK1931" i="59"/>
  <c r="J1948" i="77" s="1"/>
  <c r="AK1932" i="59"/>
  <c r="J1949" i="77" s="1"/>
  <c r="AK1933" i="59"/>
  <c r="J1950" i="77" s="1"/>
  <c r="AK1934" i="59"/>
  <c r="J1951" i="77" s="1"/>
  <c r="AK1935" i="59"/>
  <c r="J1952" i="77" s="1"/>
  <c r="AK1936" i="59"/>
  <c r="J1953" i="77" s="1"/>
  <c r="AK1937" i="59"/>
  <c r="J1954" i="77" s="1"/>
  <c r="AK1938" i="59"/>
  <c r="J1955" i="77" s="1"/>
  <c r="AK1939" i="59"/>
  <c r="J1956" i="77" s="1"/>
  <c r="AK1940" i="59"/>
  <c r="J1957" i="77" s="1"/>
  <c r="AK1941" i="59"/>
  <c r="J1958" i="77" s="1"/>
  <c r="AK1942" i="59"/>
  <c r="J1959" i="77" s="1"/>
  <c r="AK1943" i="59"/>
  <c r="J1960" i="77" s="1"/>
  <c r="AK1944" i="59"/>
  <c r="J1961" i="77" s="1"/>
  <c r="AK1945" i="59"/>
  <c r="J1962" i="77" s="1"/>
  <c r="AK1946" i="59"/>
  <c r="J1963" i="77" s="1"/>
  <c r="AK1947" i="59"/>
  <c r="J1964" i="77" s="1"/>
  <c r="AK1948" i="59"/>
  <c r="J1965" i="77" s="1"/>
  <c r="AK1949" i="59"/>
  <c r="J1966" i="77" s="1"/>
  <c r="AK1950" i="59"/>
  <c r="J1967" i="77" s="1"/>
  <c r="AK1951" i="59"/>
  <c r="J1968" i="77" s="1"/>
  <c r="AK1952" i="59"/>
  <c r="J1969" i="77" s="1"/>
  <c r="AK1953" i="59"/>
  <c r="J1970" i="77" s="1"/>
  <c r="AK1954" i="59"/>
  <c r="J1971" i="77" s="1"/>
  <c r="AK1955" i="59"/>
  <c r="J1972" i="77" s="1"/>
  <c r="AK1956" i="59"/>
  <c r="J1973" i="77" s="1"/>
  <c r="AK1957" i="59"/>
  <c r="J1974" i="77" s="1"/>
  <c r="AK1958" i="59"/>
  <c r="J1975" i="77" s="1"/>
  <c r="AK1959" i="59"/>
  <c r="J1976" i="77" s="1"/>
  <c r="AK1960" i="59"/>
  <c r="J1977" i="77" s="1"/>
  <c r="AK1961" i="59"/>
  <c r="J1978" i="77" s="1"/>
  <c r="AK1962" i="59"/>
  <c r="J1979" i="77" s="1"/>
  <c r="AK1963" i="59"/>
  <c r="J1980" i="77" s="1"/>
  <c r="AK1964" i="59"/>
  <c r="J1981" i="77" s="1"/>
  <c r="AK1965" i="59"/>
  <c r="J1982" i="77" s="1"/>
  <c r="AK1966" i="59"/>
  <c r="J1983" i="77" s="1"/>
  <c r="AK1967" i="59"/>
  <c r="J1984" i="77" s="1"/>
  <c r="AK1968" i="59"/>
  <c r="J1985" i="77" s="1"/>
  <c r="AK1969" i="59"/>
  <c r="J1986" i="77" s="1"/>
  <c r="AK1970" i="59"/>
  <c r="J1987" i="77" s="1"/>
  <c r="AK1971" i="59"/>
  <c r="J1988" i="77" s="1"/>
  <c r="AK1972" i="59"/>
  <c r="J1989" i="77" s="1"/>
  <c r="AK1973" i="59"/>
  <c r="J1990" i="77" s="1"/>
  <c r="AK1974" i="59"/>
  <c r="J1991" i="77" s="1"/>
  <c r="AK1975" i="59"/>
  <c r="J1992" i="77" s="1"/>
  <c r="AK1976" i="59"/>
  <c r="J1993" i="77" s="1"/>
  <c r="AK1977" i="59"/>
  <c r="J1994" i="77" s="1"/>
  <c r="AK1978" i="59"/>
  <c r="J1995" i="77" s="1"/>
  <c r="AK1979" i="59"/>
  <c r="J1996" i="77" s="1"/>
  <c r="AK1980" i="59"/>
  <c r="J1997" i="77" s="1"/>
  <c r="AK1981" i="59"/>
  <c r="J1998" i="77" s="1"/>
  <c r="AK1982" i="59"/>
  <c r="J1999" i="77" s="1"/>
  <c r="AK1983" i="59"/>
  <c r="J2000" i="77" s="1"/>
  <c r="AK1984" i="59"/>
  <c r="J2001" i="77" s="1"/>
  <c r="AK1985" i="59"/>
  <c r="J2002" i="77" s="1"/>
  <c r="AK1986" i="59"/>
  <c r="J2003" i="77" s="1"/>
  <c r="AK1987" i="59"/>
  <c r="J2004" i="77" s="1"/>
  <c r="AK1988" i="59"/>
  <c r="J2005" i="77" s="1"/>
  <c r="AK1989" i="59"/>
  <c r="J2006" i="77" s="1"/>
  <c r="AK1990" i="59"/>
  <c r="J2007" i="77" s="1"/>
  <c r="AK1991" i="59"/>
  <c r="J2008" i="77" s="1"/>
  <c r="AK1992" i="59"/>
  <c r="J2009" i="77" s="1"/>
  <c r="AK1993" i="59"/>
  <c r="J2010" i="77" s="1"/>
  <c r="AK1994" i="59"/>
  <c r="J2011" i="77" s="1"/>
  <c r="AK1995" i="59"/>
  <c r="J2012" i="77" s="1"/>
  <c r="AK1996" i="59"/>
  <c r="J2013" i="77" s="1"/>
  <c r="AK1997" i="59"/>
  <c r="J2014" i="77" s="1"/>
  <c r="AK1998" i="59"/>
  <c r="J2015" i="77" s="1"/>
  <c r="AK1999" i="59"/>
  <c r="J2016" i="77" s="1"/>
  <c r="AK2000" i="59"/>
  <c r="J2017" i="77" s="1"/>
  <c r="AK2001" i="59"/>
  <c r="J2018" i="77" s="1"/>
  <c r="AK2002" i="59"/>
  <c r="J2019" i="77" s="1"/>
  <c r="AK2003" i="59"/>
  <c r="J2020" i="77" s="1"/>
  <c r="AK2004" i="59"/>
  <c r="J2021" i="77" s="1"/>
  <c r="AK2005" i="59"/>
  <c r="J2022" i="77" s="1"/>
  <c r="AK2006" i="59"/>
  <c r="J2023" i="77" s="1"/>
  <c r="AK2007" i="59"/>
  <c r="J2024" i="77" s="1"/>
  <c r="AK2008" i="59"/>
  <c r="J2025" i="77" s="1"/>
  <c r="AK2009" i="59"/>
  <c r="J2026" i="77" s="1"/>
  <c r="AK2010" i="59"/>
  <c r="J2027" i="77" s="1"/>
  <c r="AK2011" i="59"/>
  <c r="J2028" i="77" s="1"/>
  <c r="AK2012" i="59"/>
  <c r="J2029" i="77" s="1"/>
  <c r="AK2013" i="59"/>
  <c r="J2030" i="77" s="1"/>
  <c r="AK2014" i="59"/>
  <c r="J2031" i="77" s="1"/>
  <c r="AK2015" i="59"/>
  <c r="J2032" i="77" s="1"/>
  <c r="AK2016" i="59"/>
  <c r="J2033" i="77" s="1"/>
  <c r="AK2017" i="59"/>
  <c r="J2034" i="77" s="1"/>
  <c r="AK2018" i="59"/>
  <c r="J2035" i="77" s="1"/>
  <c r="AK2019" i="59"/>
  <c r="J2036" i="77" s="1"/>
  <c r="AK2020" i="59"/>
  <c r="J2037" i="77" s="1"/>
  <c r="AK2021" i="59"/>
  <c r="J2038" i="77" s="1"/>
  <c r="AK2022" i="59"/>
  <c r="J2039" i="77" s="1"/>
  <c r="AK2023" i="59"/>
  <c r="J2040" i="77" s="1"/>
  <c r="AK2024" i="59"/>
  <c r="J2041" i="77" s="1"/>
  <c r="AK2025" i="59"/>
  <c r="J2042" i="77" s="1"/>
  <c r="AK2026" i="59"/>
  <c r="J2043" i="77" s="1"/>
  <c r="AK2027" i="59"/>
  <c r="J2044" i="77" s="1"/>
  <c r="AK2028" i="59"/>
  <c r="J2045" i="77" s="1"/>
  <c r="AK2029" i="59"/>
  <c r="J2046" i="77" s="1"/>
  <c r="AK2030" i="59"/>
  <c r="J2047" i="77" s="1"/>
  <c r="AK2031" i="59"/>
  <c r="J2048" i="77" s="1"/>
  <c r="AK2032" i="59"/>
  <c r="J2049" i="77" s="1"/>
  <c r="AK2033" i="59"/>
  <c r="J2050" i="77" s="1"/>
  <c r="AK2034" i="59"/>
  <c r="J2051" i="77" s="1"/>
  <c r="AK2035" i="59"/>
  <c r="J2052" i="77" s="1"/>
  <c r="AK2036" i="59"/>
  <c r="J2053" i="77" s="1"/>
  <c r="AK2037" i="59"/>
  <c r="J2054" i="77" s="1"/>
  <c r="AK2038" i="59"/>
  <c r="J2055" i="77" s="1"/>
  <c r="AK2039" i="59"/>
  <c r="J2056" i="77" s="1"/>
  <c r="AK2040" i="59"/>
  <c r="J2057" i="77" s="1"/>
  <c r="AK2041" i="59"/>
  <c r="J2058" i="77" s="1"/>
  <c r="AK2042" i="59"/>
  <c r="J2059" i="77" s="1"/>
  <c r="AK2043" i="59"/>
  <c r="J2060" i="77" s="1"/>
  <c r="AK2044" i="59"/>
  <c r="J2061" i="77" s="1"/>
  <c r="AK2045" i="59"/>
  <c r="J2062" i="77" s="1"/>
  <c r="AK2046" i="59"/>
  <c r="J2063" i="77" s="1"/>
  <c r="AK2047" i="59"/>
  <c r="J2064" i="77" s="1"/>
  <c r="AK2048" i="59"/>
  <c r="J2065" i="77" s="1"/>
  <c r="AK2049" i="59"/>
  <c r="J2066" i="77" s="1"/>
  <c r="AK2050" i="59"/>
  <c r="J2067" i="77" s="1"/>
  <c r="AK2051" i="59"/>
  <c r="J2068" i="77" s="1"/>
  <c r="AK2052" i="59"/>
  <c r="J2069" i="77" s="1"/>
  <c r="AK2053" i="59"/>
  <c r="J2070" i="77" s="1"/>
  <c r="AK2054" i="59"/>
  <c r="J2071" i="77" s="1"/>
  <c r="AK2055" i="59"/>
  <c r="J2072" i="77" s="1"/>
  <c r="AK2056" i="59"/>
  <c r="J2073" i="77" s="1"/>
  <c r="AK2057" i="59"/>
  <c r="J2074" i="77" s="1"/>
  <c r="AK2058" i="59"/>
  <c r="J2075" i="77" s="1"/>
  <c r="AK2059" i="59"/>
  <c r="J2076" i="77" s="1"/>
  <c r="AK2060" i="59"/>
  <c r="J2077" i="77" s="1"/>
  <c r="AK2061" i="59"/>
  <c r="J2078" i="77" s="1"/>
  <c r="AK2062" i="59"/>
  <c r="J2079" i="77" s="1"/>
  <c r="AK2063" i="59"/>
  <c r="J2080" i="77" s="1"/>
  <c r="AK2064" i="59"/>
  <c r="J2081" i="77" s="1"/>
  <c r="AK2065" i="59"/>
  <c r="J2082" i="77" s="1"/>
  <c r="AK2066" i="59"/>
  <c r="J2083" i="77" s="1"/>
  <c r="AK2067" i="59"/>
  <c r="J2084" i="77" s="1"/>
  <c r="AK2068" i="59"/>
  <c r="J2085" i="77" s="1"/>
  <c r="AK2069" i="59"/>
  <c r="J2086" i="77" s="1"/>
  <c r="AK2070" i="59"/>
  <c r="J2087" i="77" s="1"/>
  <c r="AK2071" i="59"/>
  <c r="J2088" i="77" s="1"/>
  <c r="AK2072" i="59"/>
  <c r="J2089" i="77" s="1"/>
  <c r="AK2073" i="59"/>
  <c r="J2090" i="77" s="1"/>
  <c r="AK2074" i="59"/>
  <c r="J2091" i="77" s="1"/>
  <c r="AK2075" i="59"/>
  <c r="J2092" i="77" s="1"/>
  <c r="AK2076" i="59"/>
  <c r="J2093" i="77" s="1"/>
  <c r="AK2077" i="59"/>
  <c r="J2094" i="77" s="1"/>
  <c r="AK2078" i="59"/>
  <c r="J2095" i="77" s="1"/>
  <c r="AK2079" i="59"/>
  <c r="J2096" i="77" s="1"/>
  <c r="AK2080" i="59"/>
  <c r="J2097" i="77" s="1"/>
  <c r="AK2081" i="59"/>
  <c r="J2098" i="77" s="1"/>
  <c r="AK2082" i="59"/>
  <c r="J2099" i="77" s="1"/>
  <c r="AK2083" i="59"/>
  <c r="J2100" i="77" s="1"/>
  <c r="AK2084" i="59"/>
  <c r="J2101" i="77" s="1"/>
  <c r="AK2085" i="59"/>
  <c r="J2102" i="77" s="1"/>
  <c r="AK2086" i="59"/>
  <c r="J2103" i="77" s="1"/>
  <c r="AK2087" i="59"/>
  <c r="J2104" i="77" s="1"/>
  <c r="AK2088" i="59"/>
  <c r="J2105" i="77" s="1"/>
  <c r="AK2089" i="59"/>
  <c r="J2106" i="77" s="1"/>
  <c r="AK2090" i="59"/>
  <c r="J2107" i="77" s="1"/>
  <c r="AK2091" i="59"/>
  <c r="J2108" i="77" s="1"/>
  <c r="AK2092" i="59"/>
  <c r="J2109" i="77" s="1"/>
  <c r="AK2093" i="59"/>
  <c r="J2110" i="77" s="1"/>
  <c r="AK2094" i="59"/>
  <c r="J2111" i="77" s="1"/>
  <c r="AK2095" i="59"/>
  <c r="J2112" i="77" s="1"/>
  <c r="AK2096" i="59"/>
  <c r="J2113" i="77" s="1"/>
  <c r="AK2097" i="59"/>
  <c r="J2114" i="77" s="1"/>
  <c r="AK2098" i="59"/>
  <c r="J2115" i="77" s="1"/>
  <c r="AK2099" i="59"/>
  <c r="J2116" i="77" s="1"/>
  <c r="AK2100" i="59"/>
  <c r="J2117" i="77" s="1"/>
  <c r="AK2101" i="59"/>
  <c r="J2118" i="77" s="1"/>
  <c r="AK2102" i="59"/>
  <c r="J2119" i="77" s="1"/>
  <c r="AK2103" i="59"/>
  <c r="J2120" i="77" s="1"/>
  <c r="AK2104" i="59"/>
  <c r="J2121" i="77" s="1"/>
  <c r="AK2105" i="59"/>
  <c r="J2122" i="77" s="1"/>
  <c r="AK2106" i="59"/>
  <c r="J2123" i="77" s="1"/>
  <c r="AK2107" i="59"/>
  <c r="J2124" i="77" s="1"/>
  <c r="AK2108" i="59"/>
  <c r="J2125" i="77" s="1"/>
  <c r="AK2109" i="59"/>
  <c r="J2126" i="77" s="1"/>
  <c r="AK2110" i="59"/>
  <c r="J2127" i="77" s="1"/>
  <c r="AK2111" i="59"/>
  <c r="J2128" i="77" s="1"/>
  <c r="AK2112" i="59"/>
  <c r="J2129" i="77" s="1"/>
  <c r="AK2113" i="59"/>
  <c r="J2130" i="77" s="1"/>
  <c r="AK2114" i="59"/>
  <c r="J2131" i="77" s="1"/>
  <c r="AK2115" i="59"/>
  <c r="J2132" i="77" s="1"/>
  <c r="AK2116" i="59"/>
  <c r="J2133" i="77" s="1"/>
  <c r="AK2117" i="59"/>
  <c r="J2134" i="77" s="1"/>
  <c r="AK2118" i="59"/>
  <c r="J2135" i="77" s="1"/>
  <c r="AK2119" i="59"/>
  <c r="J2136" i="77" s="1"/>
  <c r="AK2120" i="59"/>
  <c r="J2137" i="77" s="1"/>
  <c r="AK2121" i="59"/>
  <c r="J2138" i="77" s="1"/>
  <c r="AK2122" i="59"/>
  <c r="J2139" i="77" s="1"/>
  <c r="AK2123" i="59"/>
  <c r="J2140" i="77" s="1"/>
  <c r="AK2124" i="59"/>
  <c r="J2141" i="77" s="1"/>
  <c r="AK2125" i="59"/>
  <c r="J2142" i="77" s="1"/>
  <c r="AK2126" i="59"/>
  <c r="J2143" i="77" s="1"/>
  <c r="AK2127" i="59"/>
  <c r="J2144" i="77" s="1"/>
  <c r="AK2128" i="59"/>
  <c r="J2145" i="77" s="1"/>
  <c r="AK2129" i="59"/>
  <c r="J2146" i="77" s="1"/>
  <c r="AK2130" i="59"/>
  <c r="J2147" i="77" s="1"/>
  <c r="AK2131" i="59"/>
  <c r="J2148" i="77" s="1"/>
  <c r="AK2132" i="59"/>
  <c r="J2149" i="77" s="1"/>
  <c r="AK2133" i="59"/>
  <c r="J2150" i="77" s="1"/>
  <c r="AK2134" i="59"/>
  <c r="J2151" i="77" s="1"/>
  <c r="AK2135" i="59"/>
  <c r="J2152" i="77" s="1"/>
  <c r="AK2136" i="59"/>
  <c r="J2153" i="77" s="1"/>
  <c r="AK2137" i="59"/>
  <c r="J2154" i="77" s="1"/>
  <c r="AK2138" i="59"/>
  <c r="J2155" i="77" s="1"/>
  <c r="AK2139" i="59"/>
  <c r="J2156" i="77" s="1"/>
  <c r="AK2140" i="59"/>
  <c r="J2157" i="77" s="1"/>
  <c r="AK2141" i="59"/>
  <c r="J2158" i="77" s="1"/>
  <c r="AK2142" i="59"/>
  <c r="J2159" i="77" s="1"/>
  <c r="AK2143" i="59"/>
  <c r="J2160" i="77" s="1"/>
  <c r="AK2144" i="59"/>
  <c r="J2161" i="77" s="1"/>
  <c r="AK2145" i="59"/>
  <c r="J2162" i="77" s="1"/>
  <c r="AK2146" i="59"/>
  <c r="J2163" i="77" s="1"/>
  <c r="AK2147" i="59"/>
  <c r="J2164" i="77" s="1"/>
  <c r="AK2148" i="59"/>
  <c r="J2165" i="77" s="1"/>
  <c r="AK2149" i="59"/>
  <c r="J2166" i="77" s="1"/>
  <c r="AK2150" i="59"/>
  <c r="J2167" i="77" s="1"/>
  <c r="AK2151" i="59"/>
  <c r="J2168" i="77" s="1"/>
  <c r="AK2152" i="59"/>
  <c r="J2169" i="77" s="1"/>
  <c r="AK2153" i="59"/>
  <c r="J2170" i="77" s="1"/>
  <c r="AK2154" i="59"/>
  <c r="J2171" i="77" s="1"/>
  <c r="AK2155" i="59"/>
  <c r="J2172" i="77" s="1"/>
  <c r="AK2156" i="59"/>
  <c r="J2173" i="77" s="1"/>
  <c r="AK2157" i="59"/>
  <c r="J2174" i="77" s="1"/>
  <c r="AK2158" i="59"/>
  <c r="J2175" i="77" s="1"/>
  <c r="AK2159" i="59"/>
  <c r="J2176" i="77" s="1"/>
  <c r="AK2160" i="59"/>
  <c r="J2177" i="77" s="1"/>
  <c r="AK2161" i="59"/>
  <c r="J2178" i="77" s="1"/>
  <c r="AK2162" i="59"/>
  <c r="J2179" i="77" s="1"/>
  <c r="AK2163" i="59"/>
  <c r="J2180" i="77" s="1"/>
  <c r="AK2164" i="59"/>
  <c r="J2181" i="77" s="1"/>
  <c r="AK2165" i="59"/>
  <c r="J2182" i="77" s="1"/>
  <c r="AK2166" i="59"/>
  <c r="J2183" i="77" s="1"/>
  <c r="AK2167" i="59"/>
  <c r="J2184" i="77" s="1"/>
  <c r="AK2168" i="59"/>
  <c r="J2185" i="77" s="1"/>
  <c r="AK2169" i="59"/>
  <c r="J2186" i="77" s="1"/>
  <c r="AK2170" i="59"/>
  <c r="J2187" i="77" s="1"/>
  <c r="AK2171" i="59"/>
  <c r="J2188" i="77" s="1"/>
  <c r="AK2172" i="59"/>
  <c r="J2189" i="77" s="1"/>
  <c r="AK2173" i="59"/>
  <c r="J2190" i="77" s="1"/>
  <c r="AK2174" i="59"/>
  <c r="J2191" i="77" s="1"/>
  <c r="AK2175" i="59"/>
  <c r="J2192" i="77" s="1"/>
  <c r="AK2176" i="59"/>
  <c r="J2193" i="77" s="1"/>
  <c r="AK2177" i="59"/>
  <c r="J2194" i="77" s="1"/>
  <c r="AK2178" i="59"/>
  <c r="J2195" i="77" s="1"/>
  <c r="AK2179" i="59"/>
  <c r="J2196" i="77" s="1"/>
  <c r="AK2180" i="59"/>
  <c r="J2197" i="77" s="1"/>
  <c r="AK2181" i="59"/>
  <c r="J2198" i="77" s="1"/>
  <c r="AK2182" i="59"/>
  <c r="J2199" i="77" s="1"/>
  <c r="AK2183" i="59"/>
  <c r="J2200" i="77" s="1"/>
  <c r="AK2184" i="59"/>
  <c r="J2201" i="77" s="1"/>
  <c r="AK2185" i="59"/>
  <c r="J2202" i="77" s="1"/>
  <c r="AK2186" i="59"/>
  <c r="J2203" i="77" s="1"/>
  <c r="AK2187" i="59"/>
  <c r="J2204" i="77" s="1"/>
  <c r="AK2188" i="59"/>
  <c r="J2205" i="77" s="1"/>
  <c r="AK2189" i="59"/>
  <c r="J2206" i="77" s="1"/>
  <c r="AK2190" i="59"/>
  <c r="J2207" i="77" s="1"/>
  <c r="AK2191" i="59"/>
  <c r="J2208" i="77" s="1"/>
  <c r="AK2192" i="59"/>
  <c r="J2209" i="77" s="1"/>
  <c r="AK2193" i="59"/>
  <c r="J2210" i="77" s="1"/>
  <c r="AK2194" i="59"/>
  <c r="J2211" i="77" s="1"/>
  <c r="AK2195" i="59"/>
  <c r="J2212" i="77" s="1"/>
  <c r="AK2196" i="59"/>
  <c r="J2213" i="77" s="1"/>
  <c r="AK2197" i="59"/>
  <c r="J2214" i="77" s="1"/>
  <c r="AK2198" i="59"/>
  <c r="J2215" i="77" s="1"/>
  <c r="AK2199" i="59"/>
  <c r="J2216" i="77" s="1"/>
  <c r="AK2200" i="59"/>
  <c r="J2217" i="77" s="1"/>
  <c r="AK2201" i="59"/>
  <c r="J2218" i="77" s="1"/>
  <c r="AK2202" i="59"/>
  <c r="J2219" i="77" s="1"/>
  <c r="AK2203" i="59"/>
  <c r="J2220" i="77" s="1"/>
  <c r="AK2204" i="59"/>
  <c r="J2221" i="77" s="1"/>
  <c r="AK2205" i="59"/>
  <c r="J2222" i="77" s="1"/>
  <c r="AK2206" i="59"/>
  <c r="J2223" i="77" s="1"/>
  <c r="AK2207" i="59"/>
  <c r="J2224" i="77" s="1"/>
  <c r="AK2208" i="59"/>
  <c r="J2225" i="77" s="1"/>
  <c r="AK2209" i="59"/>
  <c r="J2226" i="77" s="1"/>
  <c r="AK2210" i="59"/>
  <c r="J2227" i="77" s="1"/>
  <c r="AK2211" i="59"/>
  <c r="J2228" i="77" s="1"/>
  <c r="AK2212" i="59"/>
  <c r="J2229" i="77" s="1"/>
  <c r="AK2213" i="59"/>
  <c r="J2230" i="77" s="1"/>
  <c r="AK2214" i="59"/>
  <c r="J2231" i="77" s="1"/>
  <c r="AK2215" i="59"/>
  <c r="J2232" i="77" s="1"/>
  <c r="AK2216" i="59"/>
  <c r="J2233" i="77" s="1"/>
  <c r="AK2217" i="59"/>
  <c r="J2234" i="77" s="1"/>
  <c r="AK2218" i="59"/>
  <c r="J2235" i="77" s="1"/>
  <c r="AK2219" i="59"/>
  <c r="J2236" i="77" s="1"/>
  <c r="AK2220" i="59"/>
  <c r="J2237" i="77" s="1"/>
  <c r="AK2221" i="59"/>
  <c r="J2238" i="77" s="1"/>
  <c r="AK2222" i="59"/>
  <c r="J2239" i="77" s="1"/>
  <c r="AK2223" i="59"/>
  <c r="J2240" i="77" s="1"/>
  <c r="AK2224" i="59"/>
  <c r="J2241" i="77" s="1"/>
  <c r="AK2225" i="59"/>
  <c r="J2242" i="77" s="1"/>
  <c r="AK2226" i="59"/>
  <c r="J2243" i="77" s="1"/>
  <c r="AK2227" i="59"/>
  <c r="J2244" i="77" s="1"/>
  <c r="AK2228" i="59"/>
  <c r="J2245" i="77" s="1"/>
  <c r="AK2229" i="59"/>
  <c r="J2246" i="77" s="1"/>
  <c r="AK2230" i="59"/>
  <c r="J2247" i="77" s="1"/>
  <c r="AK2231" i="59"/>
  <c r="J2248" i="77" s="1"/>
  <c r="AK2232" i="59"/>
  <c r="J2249" i="77" s="1"/>
  <c r="AK2233" i="59"/>
  <c r="J2250" i="77" s="1"/>
  <c r="AK2234" i="59"/>
  <c r="J2251" i="77" s="1"/>
  <c r="AK2235" i="59"/>
  <c r="J2252" i="77" s="1"/>
  <c r="AK2236" i="59"/>
  <c r="J2253" i="77" s="1"/>
  <c r="AK2237" i="59"/>
  <c r="J2254" i="77" s="1"/>
  <c r="AK2238" i="59"/>
  <c r="J2255" i="77" s="1"/>
  <c r="AK2239" i="59"/>
  <c r="J2256" i="77" s="1"/>
  <c r="AK2240" i="59"/>
  <c r="J2257" i="77" s="1"/>
  <c r="AK2241" i="59"/>
  <c r="J2258" i="77" s="1"/>
  <c r="AK2242" i="59"/>
  <c r="J2259" i="77" s="1"/>
  <c r="AK2243" i="59"/>
  <c r="J2260" i="77" s="1"/>
  <c r="AK2244" i="59"/>
  <c r="J2261" i="77" s="1"/>
  <c r="AK2245" i="59"/>
  <c r="J2262" i="77" s="1"/>
  <c r="AK2246" i="59"/>
  <c r="J2263" i="77" s="1"/>
  <c r="AK2247" i="59"/>
  <c r="J2264" i="77" s="1"/>
  <c r="AK2248" i="59"/>
  <c r="J2265" i="77" s="1"/>
  <c r="AK2249" i="59"/>
  <c r="J2266" i="77" s="1"/>
  <c r="AK2250" i="59"/>
  <c r="J2267" i="77" s="1"/>
  <c r="AK2251" i="59"/>
  <c r="J2268" i="77" s="1"/>
  <c r="AK2252" i="59"/>
  <c r="J2269" i="77" s="1"/>
  <c r="AK2253" i="59"/>
  <c r="J2270" i="77" s="1"/>
  <c r="AK2254" i="59"/>
  <c r="J2271" i="77" s="1"/>
  <c r="AK2255" i="59"/>
  <c r="J2272" i="77" s="1"/>
  <c r="AK2256" i="59"/>
  <c r="J2273" i="77" s="1"/>
  <c r="AK2257" i="59"/>
  <c r="J2274" i="77" s="1"/>
  <c r="AK2258" i="59"/>
  <c r="J2275" i="77" s="1"/>
  <c r="AK2259" i="59"/>
  <c r="J2276" i="77" s="1"/>
  <c r="AK2260" i="59"/>
  <c r="J2277" i="77" s="1"/>
  <c r="AK2261" i="59"/>
  <c r="J2278" i="77" s="1"/>
  <c r="AK2262" i="59"/>
  <c r="J2279" i="77" s="1"/>
  <c r="AK2263" i="59"/>
  <c r="J2280" i="77" s="1"/>
  <c r="AK2264" i="59"/>
  <c r="J2281" i="77" s="1"/>
  <c r="AK2265" i="59"/>
  <c r="J2282" i="77" s="1"/>
  <c r="AK2266" i="59"/>
  <c r="J2283" i="77" s="1"/>
  <c r="AK2267" i="59"/>
  <c r="J2284" i="77" s="1"/>
  <c r="AK2268" i="59"/>
  <c r="J2285" i="77" s="1"/>
  <c r="AK2269" i="59"/>
  <c r="J2286" i="77" s="1"/>
  <c r="AK2270" i="59"/>
  <c r="J2287" i="77" s="1"/>
  <c r="AK2271" i="59"/>
  <c r="J2288" i="77" s="1"/>
  <c r="AK2272" i="59"/>
  <c r="J2289" i="77" s="1"/>
  <c r="AK2273" i="59"/>
  <c r="J2290" i="77" s="1"/>
  <c r="AK2274" i="59"/>
  <c r="J2291" i="77" s="1"/>
  <c r="AK2275" i="59"/>
  <c r="J2292" i="77" s="1"/>
  <c r="AK2276" i="59"/>
  <c r="J2293" i="77" s="1"/>
  <c r="AK2277" i="59"/>
  <c r="J2294" i="77" s="1"/>
  <c r="AK2278" i="59"/>
  <c r="J2295" i="77" s="1"/>
  <c r="AK2279" i="59"/>
  <c r="J2296" i="77" s="1"/>
  <c r="AK2280" i="59"/>
  <c r="J2297" i="77" s="1"/>
  <c r="AK2281" i="59"/>
  <c r="J2298" i="77" s="1"/>
  <c r="AK2282" i="59"/>
  <c r="J2299" i="77" s="1"/>
  <c r="AK2283" i="59"/>
  <c r="J2300" i="77" s="1"/>
  <c r="AK2284" i="59"/>
  <c r="J2301" i="77" s="1"/>
  <c r="AK2285" i="59"/>
  <c r="J2302" i="77" s="1"/>
  <c r="AK2286" i="59"/>
  <c r="J2303" i="77" s="1"/>
  <c r="AK2287" i="59"/>
  <c r="J2304" i="77" s="1"/>
  <c r="AK2288" i="59"/>
  <c r="J2305" i="77" s="1"/>
  <c r="AK2289" i="59"/>
  <c r="J2306" i="77" s="1"/>
  <c r="AK2290" i="59"/>
  <c r="J2307" i="77" s="1"/>
  <c r="AK2291" i="59"/>
  <c r="J2308" i="77" s="1"/>
  <c r="AK2292" i="59"/>
  <c r="J2309" i="77" s="1"/>
  <c r="AK2293" i="59"/>
  <c r="J2310" i="77" s="1"/>
  <c r="AK2294" i="59"/>
  <c r="J2311" i="77" s="1"/>
  <c r="AK2295" i="59"/>
  <c r="J2312" i="77" s="1"/>
  <c r="AK2296" i="59"/>
  <c r="J2313" i="77" s="1"/>
  <c r="AK2297" i="59"/>
  <c r="J2314" i="77" s="1"/>
  <c r="AK2298" i="59"/>
  <c r="J2315" i="77" s="1"/>
  <c r="AK2299" i="59"/>
  <c r="J2316" i="77" s="1"/>
  <c r="AK2300" i="59"/>
  <c r="J2317" i="77" s="1"/>
  <c r="AK2301" i="59"/>
  <c r="J2318" i="77" s="1"/>
  <c r="AK2302" i="59"/>
  <c r="J2319" i="77" s="1"/>
  <c r="AK2303" i="59"/>
  <c r="J2320" i="77" s="1"/>
  <c r="AK2304" i="59"/>
  <c r="J2321" i="77" s="1"/>
  <c r="AK2305" i="59"/>
  <c r="J2322" i="77" s="1"/>
  <c r="AK2306" i="59"/>
  <c r="J2323" i="77" s="1"/>
  <c r="AK2307" i="59"/>
  <c r="J2324" i="77" s="1"/>
  <c r="AK2308" i="59"/>
  <c r="J2325" i="77" s="1"/>
  <c r="AK2309" i="59"/>
  <c r="J2326" i="77" s="1"/>
  <c r="AK2310" i="59"/>
  <c r="J2327" i="77" s="1"/>
  <c r="AK2311" i="59"/>
  <c r="J2328" i="77" s="1"/>
  <c r="AK2312" i="59"/>
  <c r="J2329" i="77" s="1"/>
  <c r="AK2313" i="59"/>
  <c r="J2330" i="77" s="1"/>
  <c r="AK2314" i="59"/>
  <c r="J2331" i="77" s="1"/>
  <c r="AK2315" i="59"/>
  <c r="J2332" i="77" s="1"/>
  <c r="AK2316" i="59"/>
  <c r="J2333" i="77" s="1"/>
  <c r="AK2317" i="59"/>
  <c r="J2334" i="77" s="1"/>
  <c r="AK2318" i="59"/>
  <c r="J2335" i="77" s="1"/>
  <c r="AK2319" i="59"/>
  <c r="J2336" i="77" s="1"/>
  <c r="AK2320" i="59"/>
  <c r="J2337" i="77" s="1"/>
  <c r="AK2321" i="59"/>
  <c r="J2338" i="77" s="1"/>
  <c r="AK2322" i="59"/>
  <c r="J2339" i="77" s="1"/>
  <c r="AK2323" i="59"/>
  <c r="J2340" i="77" s="1"/>
  <c r="AK2324" i="59"/>
  <c r="J2341" i="77" s="1"/>
  <c r="AK2325" i="59"/>
  <c r="J2342" i="77" s="1"/>
  <c r="AK2326" i="59"/>
  <c r="J2343" i="77" s="1"/>
  <c r="AK2327" i="59"/>
  <c r="J2344" i="77" s="1"/>
  <c r="AK2328" i="59"/>
  <c r="J2345" i="77" s="1"/>
  <c r="AK2329" i="59"/>
  <c r="J2346" i="77" s="1"/>
  <c r="AK2330" i="59"/>
  <c r="J2347" i="77" s="1"/>
  <c r="AK2331" i="59"/>
  <c r="J2348" i="77" s="1"/>
  <c r="AK2332" i="59"/>
  <c r="J2349" i="77" s="1"/>
  <c r="AK2333" i="59"/>
  <c r="J2350" i="77" s="1"/>
  <c r="AK2334" i="59"/>
  <c r="J2351" i="77" s="1"/>
  <c r="AK2335" i="59"/>
  <c r="J2352" i="77" s="1"/>
  <c r="AK2336" i="59"/>
  <c r="J2353" i="77" s="1"/>
  <c r="AK2337" i="59"/>
  <c r="J2354" i="77" s="1"/>
  <c r="AK2338" i="59"/>
  <c r="J2355" i="77" s="1"/>
  <c r="AK2339" i="59"/>
  <c r="J2356" i="77" s="1"/>
  <c r="AK2340" i="59"/>
  <c r="J2357" i="77" s="1"/>
  <c r="AK2341" i="59"/>
  <c r="J2358" i="77" s="1"/>
  <c r="AK2342" i="59"/>
  <c r="J2359" i="77" s="1"/>
  <c r="AK2343" i="59"/>
  <c r="J2360" i="77" s="1"/>
  <c r="AK2344" i="59"/>
  <c r="J2361" i="77" s="1"/>
  <c r="AK2345" i="59"/>
  <c r="J2362" i="77" s="1"/>
  <c r="AK2346" i="59"/>
  <c r="J2363" i="77" s="1"/>
  <c r="AK2347" i="59"/>
  <c r="J2364" i="77" s="1"/>
  <c r="AK2348" i="59"/>
  <c r="J2365" i="77" s="1"/>
  <c r="AK2349" i="59"/>
  <c r="J2366" i="77" s="1"/>
  <c r="AK2350" i="59"/>
  <c r="J2367" i="77" s="1"/>
  <c r="AK2351" i="59"/>
  <c r="J2368" i="77" s="1"/>
  <c r="AK2352" i="59"/>
  <c r="J2369" i="77" s="1"/>
  <c r="AK2353" i="59"/>
  <c r="J2370" i="77" s="1"/>
  <c r="AK2354" i="59"/>
  <c r="J2371" i="77" s="1"/>
  <c r="AK2355" i="59"/>
  <c r="J2372" i="77" s="1"/>
  <c r="AK2356" i="59"/>
  <c r="J2373" i="77" s="1"/>
  <c r="AK2357" i="59"/>
  <c r="J2374" i="77" s="1"/>
  <c r="AK2358" i="59"/>
  <c r="J2375" i="77" s="1"/>
  <c r="AK2359" i="59"/>
  <c r="J2376" i="77" s="1"/>
  <c r="AK2360" i="59"/>
  <c r="J2377" i="77" s="1"/>
  <c r="AK2361" i="59"/>
  <c r="J2378" i="77" s="1"/>
  <c r="AK2362" i="59"/>
  <c r="J2379" i="77" s="1"/>
  <c r="AK2363" i="59"/>
  <c r="J2380" i="77" s="1"/>
  <c r="AK2364" i="59"/>
  <c r="J2381" i="77" s="1"/>
  <c r="AK2365" i="59"/>
  <c r="J2382" i="77" s="1"/>
  <c r="AK2366" i="59"/>
  <c r="J2383" i="77" s="1"/>
  <c r="AK2367" i="59"/>
  <c r="J2384" i="77" s="1"/>
  <c r="AK2368" i="59"/>
  <c r="J2385" i="77" s="1"/>
  <c r="AK2369" i="59"/>
  <c r="J2386" i="77" s="1"/>
  <c r="AK2370" i="59"/>
  <c r="J2387" i="77" s="1"/>
  <c r="AK2371" i="59"/>
  <c r="J2388" i="77" s="1"/>
  <c r="AK2372" i="59"/>
  <c r="J2389" i="77" s="1"/>
  <c r="AK2373" i="59"/>
  <c r="J2390" i="77" s="1"/>
  <c r="AK2374" i="59"/>
  <c r="J2391" i="77" s="1"/>
  <c r="AK2375" i="59"/>
  <c r="J2392" i="77" s="1"/>
  <c r="AK2376" i="59"/>
  <c r="J2393" i="77" s="1"/>
  <c r="AK2377" i="59"/>
  <c r="J2394" i="77" s="1"/>
  <c r="AK2378" i="59"/>
  <c r="J2395" i="77" s="1"/>
  <c r="AK2379" i="59"/>
  <c r="J2396" i="77" s="1"/>
  <c r="AK2380" i="59"/>
  <c r="J2397" i="77" s="1"/>
  <c r="AK2381" i="59"/>
  <c r="J2398" i="77" s="1"/>
  <c r="AK2382" i="59"/>
  <c r="J2399" i="77" s="1"/>
  <c r="AK2383" i="59"/>
  <c r="J2400" i="77" s="1"/>
  <c r="AK2384" i="59"/>
  <c r="J2401" i="77" s="1"/>
  <c r="AK2385" i="59"/>
  <c r="J2402" i="77" s="1"/>
  <c r="AK2386" i="59"/>
  <c r="J2403" i="77" s="1"/>
  <c r="AK2387" i="59"/>
  <c r="J2404" i="77" s="1"/>
  <c r="AK2388" i="59"/>
  <c r="J2405" i="77" s="1"/>
  <c r="AK2389" i="59"/>
  <c r="J2406" i="77" s="1"/>
  <c r="AK2390" i="59"/>
  <c r="J2407" i="77" s="1"/>
  <c r="AK2391" i="59"/>
  <c r="J2408" i="77" s="1"/>
  <c r="AK2392" i="59"/>
  <c r="J2409" i="77" s="1"/>
  <c r="AK2393" i="59"/>
  <c r="J2410" i="77" s="1"/>
  <c r="AK2394" i="59"/>
  <c r="J2411" i="77" s="1"/>
  <c r="AK2395" i="59"/>
  <c r="J2412" i="77" s="1"/>
  <c r="AK2396" i="59"/>
  <c r="J2413" i="77" s="1"/>
  <c r="AK2397" i="59"/>
  <c r="J2414" i="77" s="1"/>
  <c r="AK2398" i="59"/>
  <c r="J2415" i="77" s="1"/>
  <c r="AK2399" i="59"/>
  <c r="J2416" i="77" s="1"/>
  <c r="AK2400" i="59"/>
  <c r="J2417" i="77" s="1"/>
  <c r="AK2401" i="59"/>
  <c r="J2418" i="77" s="1"/>
  <c r="AK2402" i="59"/>
  <c r="J2419" i="77" s="1"/>
  <c r="AK2403" i="59"/>
  <c r="J2420" i="77" s="1"/>
  <c r="AK2404" i="59"/>
  <c r="J2421" i="77" s="1"/>
  <c r="AK2405" i="59"/>
  <c r="J2422" i="77" s="1"/>
  <c r="AK2406" i="59"/>
  <c r="J2423" i="77" s="1"/>
  <c r="AK2407" i="59"/>
  <c r="J2424" i="77" s="1"/>
  <c r="AK2408" i="59"/>
  <c r="J2425" i="77" s="1"/>
  <c r="AK2409" i="59"/>
  <c r="J2426" i="77" s="1"/>
  <c r="AK2410" i="59"/>
  <c r="J2427" i="77" s="1"/>
  <c r="AK2411" i="59"/>
  <c r="J2428" i="77" s="1"/>
  <c r="AK2412" i="59"/>
  <c r="J2429" i="77" s="1"/>
  <c r="AK2413" i="59"/>
  <c r="J2430" i="77" s="1"/>
  <c r="AK2414" i="59"/>
  <c r="J2431" i="77" s="1"/>
  <c r="AK2415" i="59"/>
  <c r="J2432" i="77" s="1"/>
  <c r="AK2416" i="59"/>
  <c r="J2433" i="77" s="1"/>
  <c r="AK2417" i="59"/>
  <c r="J2434" i="77" s="1"/>
  <c r="AK2418" i="59"/>
  <c r="J2435" i="77" s="1"/>
  <c r="AK2419" i="59"/>
  <c r="J2436" i="77" s="1"/>
  <c r="AK2420" i="59"/>
  <c r="J2437" i="77" s="1"/>
  <c r="AK2421" i="59"/>
  <c r="J2438" i="77" s="1"/>
  <c r="AK2422" i="59"/>
  <c r="J2439" i="77" s="1"/>
  <c r="AK2423" i="59"/>
  <c r="J2440" i="77" s="1"/>
  <c r="AK2424" i="59"/>
  <c r="J2441" i="77" s="1"/>
  <c r="AK2425" i="59"/>
  <c r="J2442" i="77" s="1"/>
  <c r="AK2426" i="59"/>
  <c r="J2443" i="77" s="1"/>
  <c r="AK2427" i="59"/>
  <c r="J2444" i="77" s="1"/>
  <c r="AK2428" i="59"/>
  <c r="J2445" i="77" s="1"/>
  <c r="AK2429" i="59"/>
  <c r="J2446" i="77" s="1"/>
  <c r="AK2430" i="59"/>
  <c r="J2447" i="77" s="1"/>
  <c r="AK2431" i="59"/>
  <c r="J2448" i="77" s="1"/>
  <c r="AK2432" i="59"/>
  <c r="J2449" i="77" s="1"/>
  <c r="AK2433" i="59"/>
  <c r="J2450" i="77" s="1"/>
  <c r="AK2434" i="59"/>
  <c r="J2451" i="77" s="1"/>
  <c r="AK2435" i="59"/>
  <c r="J2452" i="77" s="1"/>
  <c r="AK2436" i="59"/>
  <c r="J2453" i="77" s="1"/>
  <c r="AK2437" i="59"/>
  <c r="J2454" i="77" s="1"/>
  <c r="AK2438" i="59"/>
  <c r="J2455" i="77" s="1"/>
  <c r="AK2439" i="59"/>
  <c r="J2456" i="77" s="1"/>
  <c r="AK2440" i="59"/>
  <c r="J2457" i="77" s="1"/>
  <c r="AK2441" i="59"/>
  <c r="J2458" i="77" s="1"/>
  <c r="AK2442" i="59"/>
  <c r="J2459" i="77" s="1"/>
  <c r="AK2443" i="59"/>
  <c r="J2460" i="77" s="1"/>
  <c r="AK2444" i="59"/>
  <c r="J2461" i="77" s="1"/>
  <c r="AK2445" i="59"/>
  <c r="J2462" i="77" s="1"/>
  <c r="AK2446" i="59"/>
  <c r="J2463" i="77" s="1"/>
  <c r="AK2447" i="59"/>
  <c r="J2464" i="77" s="1"/>
  <c r="AK2448" i="59"/>
  <c r="J2465" i="77" s="1"/>
  <c r="AK2449" i="59"/>
  <c r="J2466" i="77" s="1"/>
  <c r="AK2450" i="59"/>
  <c r="J2467" i="77" s="1"/>
  <c r="AK2451" i="59"/>
  <c r="J2468" i="77" s="1"/>
  <c r="AK2452" i="59"/>
  <c r="J2469" i="77" s="1"/>
  <c r="AK2453" i="59"/>
  <c r="J2470" i="77" s="1"/>
  <c r="AK2454" i="59"/>
  <c r="J2471" i="77" s="1"/>
  <c r="AK2455" i="59"/>
  <c r="J2472" i="77" s="1"/>
  <c r="AK2456" i="59"/>
  <c r="J2473" i="77" s="1"/>
  <c r="AK2457" i="59"/>
  <c r="J2474" i="77" s="1"/>
  <c r="AK2458" i="59"/>
  <c r="J2475" i="77" s="1"/>
  <c r="AK2459" i="59"/>
  <c r="J2476" i="77" s="1"/>
  <c r="AK2460" i="59"/>
  <c r="J2477" i="77" s="1"/>
  <c r="AK2461" i="59"/>
  <c r="J2478" i="77" s="1"/>
  <c r="AK2462" i="59"/>
  <c r="J2479" i="77" s="1"/>
  <c r="AK2463" i="59"/>
  <c r="J2480" i="77" s="1"/>
  <c r="AK2464" i="59"/>
  <c r="J2481" i="77" s="1"/>
  <c r="AK2465" i="59"/>
  <c r="J2482" i="77" s="1"/>
  <c r="AK2466" i="59"/>
  <c r="J2483" i="77" s="1"/>
  <c r="AK2467" i="59"/>
  <c r="J2484" i="77" s="1"/>
  <c r="AK2468" i="59"/>
  <c r="J2485" i="77" s="1"/>
  <c r="AK2469" i="59"/>
  <c r="J2486" i="77" s="1"/>
  <c r="AK2470" i="59"/>
  <c r="J2487" i="77" s="1"/>
  <c r="AK2471" i="59"/>
  <c r="J2488" i="77" s="1"/>
  <c r="AK2472" i="59"/>
  <c r="J2489" i="77" s="1"/>
  <c r="AK2473" i="59"/>
  <c r="J2490" i="77" s="1"/>
  <c r="AK2474" i="59"/>
  <c r="J2491" i="77" s="1"/>
  <c r="AK2475" i="59"/>
  <c r="J2492" i="77" s="1"/>
  <c r="AK2476" i="59"/>
  <c r="J2493" i="77" s="1"/>
  <c r="AK2477" i="59"/>
  <c r="J2494" i="77" s="1"/>
  <c r="AK2478" i="59"/>
  <c r="J2495" i="77" s="1"/>
  <c r="AK2479" i="59"/>
  <c r="J2496" i="77" s="1"/>
  <c r="AK2480" i="59"/>
  <c r="J2497" i="77" s="1"/>
  <c r="AK2481" i="59"/>
  <c r="J2498" i="77" s="1"/>
  <c r="AK2482" i="59"/>
  <c r="J2499" i="77" s="1"/>
  <c r="AK2483" i="59"/>
  <c r="J2500" i="77" s="1"/>
  <c r="AK2484" i="59"/>
  <c r="J2501" i="77" s="1"/>
  <c r="AK2485" i="59"/>
  <c r="J2502" i="77" s="1"/>
  <c r="AK2486" i="59"/>
  <c r="J2503" i="77" s="1"/>
  <c r="AK2487" i="59"/>
  <c r="J2504" i="77" s="1"/>
  <c r="AK2488" i="59"/>
  <c r="J2505" i="77" s="1"/>
  <c r="AK2489" i="59"/>
  <c r="J2506" i="77" s="1"/>
  <c r="AK2490" i="59"/>
  <c r="J2507" i="77" s="1"/>
  <c r="AK2491" i="59"/>
  <c r="J2508" i="77" s="1"/>
  <c r="AK2492" i="59"/>
  <c r="J2509" i="77" s="1"/>
  <c r="AK2493" i="59"/>
  <c r="J2510" i="77" s="1"/>
  <c r="AK2494" i="59"/>
  <c r="J2511" i="77" s="1"/>
  <c r="AK2495" i="59"/>
  <c r="J2512" i="77" s="1"/>
  <c r="AK2496" i="59"/>
  <c r="J2513" i="77" s="1"/>
  <c r="AK2497" i="59"/>
  <c r="J2514" i="77" s="1"/>
  <c r="AK2498" i="59"/>
  <c r="J2515" i="77" s="1"/>
  <c r="AK2499" i="59"/>
  <c r="J2516" i="77" s="1"/>
  <c r="AK2500" i="59"/>
  <c r="J2517" i="77" s="1"/>
  <c r="AK2501" i="59"/>
  <c r="J2518" i="77" s="1"/>
  <c r="AK2502" i="59"/>
  <c r="J2519" i="77" s="1"/>
  <c r="AK2503" i="59"/>
  <c r="J2520" i="77" s="1"/>
  <c r="AK2504" i="59"/>
  <c r="J2521" i="77" s="1"/>
  <c r="AK2505" i="59"/>
  <c r="J2522" i="77" s="1"/>
  <c r="AK2506" i="59"/>
  <c r="J2523" i="77" s="1"/>
  <c r="AK2507" i="59"/>
  <c r="J2524" i="77" s="1"/>
  <c r="AK2508" i="59"/>
  <c r="J2525" i="77" s="1"/>
  <c r="AK2509" i="59"/>
  <c r="J2526" i="77" s="1"/>
  <c r="AK2510" i="59"/>
  <c r="J2527" i="77" s="1"/>
  <c r="AK2511" i="59"/>
  <c r="J2528" i="77" s="1"/>
  <c r="AK2512" i="59"/>
  <c r="J2529" i="77" s="1"/>
  <c r="AK2513" i="59"/>
  <c r="J2530" i="77" s="1"/>
  <c r="AK2514" i="59"/>
  <c r="J2531" i="77" s="1"/>
  <c r="AK2515" i="59"/>
  <c r="J2532" i="77" s="1"/>
  <c r="AK2516" i="59"/>
  <c r="J2533" i="77" s="1"/>
  <c r="AK2517" i="59"/>
  <c r="J2534" i="77" s="1"/>
  <c r="AK2518" i="59"/>
  <c r="J2535" i="77" s="1"/>
  <c r="AK2519" i="59"/>
  <c r="J2536" i="77" s="1"/>
  <c r="AK2520" i="59"/>
  <c r="J2537" i="77" s="1"/>
  <c r="AK2521" i="59"/>
  <c r="J2538" i="77" s="1"/>
  <c r="AK2522" i="59"/>
  <c r="J2539" i="77" s="1"/>
  <c r="AK2523" i="59"/>
  <c r="J2540" i="77" s="1"/>
  <c r="AK2524" i="59"/>
  <c r="J2541" i="77" s="1"/>
  <c r="AK2525" i="59"/>
  <c r="J2542" i="77" s="1"/>
  <c r="AK2526" i="59"/>
  <c r="J2543" i="77" s="1"/>
  <c r="AK2527" i="59"/>
  <c r="J2544" i="77" s="1"/>
  <c r="AK2528" i="59"/>
  <c r="J2545" i="77" s="1"/>
  <c r="AK2529" i="59"/>
  <c r="J2546" i="77" s="1"/>
  <c r="AK2530" i="59"/>
  <c r="J2547" i="77" s="1"/>
  <c r="AK2531" i="59"/>
  <c r="J2548" i="77" s="1"/>
  <c r="AK2532" i="59"/>
  <c r="J2549" i="77" s="1"/>
  <c r="AK2533" i="59"/>
  <c r="J2550" i="77" s="1"/>
  <c r="AK2534" i="59"/>
  <c r="J2551" i="77" s="1"/>
  <c r="AK2535" i="59"/>
  <c r="J2552" i="77" s="1"/>
  <c r="AK2536" i="59"/>
  <c r="J2553" i="77" s="1"/>
  <c r="AK2537" i="59"/>
  <c r="J2554" i="77" s="1"/>
  <c r="AK2538" i="59"/>
  <c r="J2555" i="77" s="1"/>
  <c r="AK2539" i="59"/>
  <c r="J2556" i="77" s="1"/>
  <c r="AK2540" i="59"/>
  <c r="J2557" i="77" s="1"/>
  <c r="AK2541" i="59"/>
  <c r="J2558" i="77" s="1"/>
  <c r="AK2542" i="59"/>
  <c r="J2559" i="77" s="1"/>
  <c r="AK2543" i="59"/>
  <c r="J2560" i="77" s="1"/>
  <c r="AK2544" i="59"/>
  <c r="J2561" i="77" s="1"/>
  <c r="AK2545" i="59"/>
  <c r="J2562" i="77" s="1"/>
  <c r="AK2546" i="59"/>
  <c r="J2563" i="77" s="1"/>
  <c r="AK2547" i="59"/>
  <c r="J2564" i="77" s="1"/>
  <c r="AK2548" i="59"/>
  <c r="J2565" i="77" s="1"/>
  <c r="AK2549" i="59"/>
  <c r="J2566" i="77" s="1"/>
  <c r="AK2550" i="59"/>
  <c r="J2567" i="77" s="1"/>
  <c r="AK2551" i="59"/>
  <c r="J2568" i="77" s="1"/>
  <c r="AK2552" i="59"/>
  <c r="J2569" i="77" s="1"/>
  <c r="AK2553" i="59"/>
  <c r="J2570" i="77" s="1"/>
  <c r="AK2554" i="59"/>
  <c r="J2571" i="77" s="1"/>
  <c r="AK2555" i="59"/>
  <c r="J2572" i="77" s="1"/>
  <c r="AK2556" i="59"/>
  <c r="J2573" i="77" s="1"/>
  <c r="AK2557" i="59"/>
  <c r="J2574" i="77" s="1"/>
  <c r="AK2558" i="59"/>
  <c r="J2575" i="77" s="1"/>
  <c r="AK2559" i="59"/>
  <c r="J2576" i="77" s="1"/>
  <c r="AK2560" i="59"/>
  <c r="J2577" i="77" s="1"/>
  <c r="AK2561" i="59"/>
  <c r="J2578" i="77" s="1"/>
  <c r="AK2562" i="59"/>
  <c r="J2579" i="77" s="1"/>
  <c r="AK2563" i="59"/>
  <c r="J2580" i="77" s="1"/>
  <c r="AK2564" i="59"/>
  <c r="J2581" i="77" s="1"/>
  <c r="AK2565" i="59"/>
  <c r="J2582" i="77" s="1"/>
  <c r="AK2566" i="59"/>
  <c r="J2583" i="77" s="1"/>
  <c r="AK2567" i="59"/>
  <c r="J2584" i="77" s="1"/>
  <c r="AK2568" i="59"/>
  <c r="J2585" i="77" s="1"/>
  <c r="AK2569" i="59"/>
  <c r="J2586" i="77" s="1"/>
  <c r="AK2570" i="59"/>
  <c r="J2587" i="77" s="1"/>
  <c r="AK2571" i="59"/>
  <c r="J2588" i="77" s="1"/>
  <c r="AK2572" i="59"/>
  <c r="J2589" i="77" s="1"/>
  <c r="AK2573" i="59"/>
  <c r="J2590" i="77" s="1"/>
  <c r="AK2574" i="59"/>
  <c r="J2591" i="77" s="1"/>
  <c r="AK2575" i="59"/>
  <c r="J2592" i="77" s="1"/>
  <c r="AK2576" i="59"/>
  <c r="J2593" i="77" s="1"/>
  <c r="AK2577" i="59"/>
  <c r="J2594" i="77" s="1"/>
  <c r="AK2578" i="59"/>
  <c r="J2595" i="77" s="1"/>
  <c r="AK2579" i="59"/>
  <c r="J2596" i="77" s="1"/>
  <c r="AK2580" i="59"/>
  <c r="J2597" i="77" s="1"/>
  <c r="AK2581" i="59"/>
  <c r="J2598" i="77" s="1"/>
  <c r="AK2582" i="59"/>
  <c r="J2599" i="77" s="1"/>
  <c r="AK2583" i="59"/>
  <c r="J2600" i="77" s="1"/>
  <c r="AK2584" i="59"/>
  <c r="J2601" i="77" s="1"/>
  <c r="AK2585" i="59"/>
  <c r="J2602" i="77" s="1"/>
  <c r="AK2586" i="59"/>
  <c r="J2603" i="77" s="1"/>
  <c r="AK2587" i="59"/>
  <c r="J2604" i="77" s="1"/>
  <c r="AK2588" i="59"/>
  <c r="J2605" i="77" s="1"/>
  <c r="AK2589" i="59"/>
  <c r="J2606" i="77" s="1"/>
  <c r="AK2590" i="59"/>
  <c r="J2607" i="77" s="1"/>
  <c r="AK2591" i="59"/>
  <c r="J2608" i="77" s="1"/>
  <c r="AK2592" i="59"/>
  <c r="J2609" i="77" s="1"/>
  <c r="AK2593" i="59"/>
  <c r="J2610" i="77" s="1"/>
  <c r="AK2594" i="59"/>
  <c r="J2611" i="77" s="1"/>
  <c r="AK2595" i="59"/>
  <c r="J2612" i="77" s="1"/>
  <c r="AK2596" i="59"/>
  <c r="J2613" i="77" s="1"/>
  <c r="AK2597" i="59"/>
  <c r="J2614" i="77" s="1"/>
  <c r="AK2598" i="59"/>
  <c r="J2615" i="77" s="1"/>
  <c r="AK2599" i="59"/>
  <c r="J2616" i="77" s="1"/>
  <c r="AK2600" i="59"/>
  <c r="J2617" i="77" s="1"/>
  <c r="AK2601" i="59"/>
  <c r="J2618" i="77" s="1"/>
  <c r="AK2602" i="59"/>
  <c r="J2619" i="77" s="1"/>
  <c r="AK2603" i="59"/>
  <c r="J2620" i="77" s="1"/>
  <c r="AK2604" i="59"/>
  <c r="J2621" i="77" s="1"/>
  <c r="AK2605" i="59"/>
  <c r="J2622" i="77" s="1"/>
  <c r="AK2606" i="59"/>
  <c r="J2623" i="77" s="1"/>
  <c r="AK2607" i="59"/>
  <c r="J2624" i="77" s="1"/>
  <c r="AK2608" i="59"/>
  <c r="J2625" i="77" s="1"/>
  <c r="AK2609" i="59"/>
  <c r="J2626" i="77" s="1"/>
  <c r="AK2610" i="59"/>
  <c r="J2627" i="77" s="1"/>
  <c r="AK2611" i="59"/>
  <c r="J2628" i="77" s="1"/>
  <c r="AK2612" i="59"/>
  <c r="J2629" i="77" s="1"/>
  <c r="AK2613" i="59"/>
  <c r="J2630" i="77" s="1"/>
  <c r="AK2614" i="59"/>
  <c r="J2631" i="77" s="1"/>
  <c r="AK2615" i="59"/>
  <c r="J2632" i="77" s="1"/>
  <c r="AK2616" i="59"/>
  <c r="J2633" i="77" s="1"/>
  <c r="AK2617" i="59"/>
  <c r="J2634" i="77" s="1"/>
  <c r="AK2618" i="59"/>
  <c r="J2635" i="77" s="1"/>
  <c r="AK2619" i="59"/>
  <c r="J2636" i="77" s="1"/>
  <c r="AK2620" i="59"/>
  <c r="J2637" i="77" s="1"/>
  <c r="AK2621" i="59"/>
  <c r="J2638" i="77" s="1"/>
  <c r="AK2622" i="59"/>
  <c r="J2639" i="77" s="1"/>
  <c r="AK2623" i="59"/>
  <c r="J2640" i="77" s="1"/>
  <c r="AK2624" i="59"/>
  <c r="J2641" i="77" s="1"/>
  <c r="AK2625" i="59"/>
  <c r="J2642" i="77" s="1"/>
  <c r="AK2626" i="59"/>
  <c r="J2643" i="77" s="1"/>
  <c r="AK2627" i="59"/>
  <c r="J2644" i="77" s="1"/>
  <c r="AK2628" i="59"/>
  <c r="J2645" i="77" s="1"/>
  <c r="AK2629" i="59"/>
  <c r="J2646" i="77" s="1"/>
  <c r="AK2630" i="59"/>
  <c r="J2647" i="77" s="1"/>
  <c r="AK2631" i="59"/>
  <c r="J2648" i="77" s="1"/>
  <c r="AK2632" i="59"/>
  <c r="J2649" i="77" s="1"/>
  <c r="AK2633" i="59"/>
  <c r="J2650" i="77" s="1"/>
  <c r="AK2634" i="59"/>
  <c r="J2651" i="77" s="1"/>
  <c r="AK2635" i="59"/>
  <c r="J2652" i="77" s="1"/>
  <c r="AK2636" i="59"/>
  <c r="J2653" i="77" s="1"/>
  <c r="AK2637" i="59"/>
  <c r="J2654" i="77" s="1"/>
  <c r="AK2638" i="59"/>
  <c r="J2655" i="77" s="1"/>
  <c r="AK2639" i="59"/>
  <c r="J2656" i="77" s="1"/>
  <c r="AK2640" i="59"/>
  <c r="J2657" i="77" s="1"/>
  <c r="AK2641" i="59"/>
  <c r="J2658" i="77" s="1"/>
  <c r="AK2642" i="59"/>
  <c r="J2659" i="77" s="1"/>
  <c r="AK2643" i="59"/>
  <c r="J2660" i="77" s="1"/>
  <c r="AK2644" i="59"/>
  <c r="J2661" i="77" s="1"/>
  <c r="AK2645" i="59"/>
  <c r="J2662" i="77" s="1"/>
  <c r="AK2646" i="59"/>
  <c r="J2663" i="77" s="1"/>
  <c r="AK2647" i="59"/>
  <c r="J2664" i="77" s="1"/>
  <c r="AK2648" i="59"/>
  <c r="J2665" i="77" s="1"/>
  <c r="AK2649" i="59"/>
  <c r="J2666" i="77" s="1"/>
  <c r="AK2650" i="59"/>
  <c r="J2667" i="77" s="1"/>
  <c r="AK2651" i="59"/>
  <c r="J2668" i="77" s="1"/>
  <c r="AK2652" i="59"/>
  <c r="J2669" i="77" s="1"/>
  <c r="AK2653" i="59"/>
  <c r="J2670" i="77" s="1"/>
  <c r="AK2654" i="59"/>
  <c r="J2671" i="77" s="1"/>
  <c r="AK2655" i="59"/>
  <c r="J2672" i="77" s="1"/>
  <c r="AK2656" i="59"/>
  <c r="J2673" i="77" s="1"/>
  <c r="AK2657" i="59"/>
  <c r="J2674" i="77" s="1"/>
  <c r="AK2658" i="59"/>
  <c r="J2675" i="77" s="1"/>
  <c r="AK2659" i="59"/>
  <c r="J2676" i="77" s="1"/>
  <c r="AK2660" i="59"/>
  <c r="J2677" i="77" s="1"/>
  <c r="AK2661" i="59"/>
  <c r="J2678" i="77" s="1"/>
  <c r="AK2662" i="59"/>
  <c r="J2679" i="77" s="1"/>
  <c r="AK2663" i="59"/>
  <c r="J2680" i="77" s="1"/>
  <c r="AK2664" i="59"/>
  <c r="J2681" i="77" s="1"/>
  <c r="AK2665" i="59"/>
  <c r="J2682" i="77" s="1"/>
  <c r="AK2666" i="59"/>
  <c r="J2683" i="77" s="1"/>
  <c r="AK2667" i="59"/>
  <c r="J2684" i="77" s="1"/>
  <c r="AK2668" i="59"/>
  <c r="J2685" i="77" s="1"/>
  <c r="AK2669" i="59"/>
  <c r="J2686" i="77" s="1"/>
  <c r="AK2670" i="59"/>
  <c r="J2687" i="77" s="1"/>
  <c r="AK2671" i="59"/>
  <c r="J2688" i="77" s="1"/>
  <c r="AK2672" i="59"/>
  <c r="J2689" i="77" s="1"/>
  <c r="AK2673" i="59"/>
  <c r="J2690" i="77" s="1"/>
  <c r="AK2674" i="59"/>
  <c r="J2691" i="77" s="1"/>
  <c r="AK2675" i="59"/>
  <c r="J2692" i="77" s="1"/>
  <c r="AK2676" i="59"/>
  <c r="J2693" i="77" s="1"/>
  <c r="AK2677" i="59"/>
  <c r="J2694" i="77" s="1"/>
  <c r="AK2678" i="59"/>
  <c r="J2695" i="77" s="1"/>
  <c r="AK2679" i="59"/>
  <c r="J2696" i="77" s="1"/>
  <c r="AK2680" i="59"/>
  <c r="J2697" i="77" s="1"/>
  <c r="AK2681" i="59"/>
  <c r="J2698" i="77" s="1"/>
  <c r="AK2682" i="59"/>
  <c r="J2699" i="77" s="1"/>
  <c r="AK2683" i="59"/>
  <c r="J2700" i="77" s="1"/>
  <c r="AK2684" i="59"/>
  <c r="J2701" i="77" s="1"/>
  <c r="AK2685" i="59"/>
  <c r="J2702" i="77" s="1"/>
  <c r="AK2686" i="59"/>
  <c r="J2703" i="77" s="1"/>
  <c r="AK2687" i="59"/>
  <c r="J2704" i="77" s="1"/>
  <c r="AK2688" i="59"/>
  <c r="J2705" i="77" s="1"/>
  <c r="AK2689" i="59"/>
  <c r="J2706" i="77" s="1"/>
  <c r="AK2690" i="59"/>
  <c r="J2707" i="77" s="1"/>
  <c r="AK2691" i="59"/>
  <c r="J2708" i="77" s="1"/>
  <c r="AK2692" i="59"/>
  <c r="J2709" i="77" s="1"/>
  <c r="AK2693" i="59"/>
  <c r="J2710" i="77" s="1"/>
  <c r="AK2694" i="59"/>
  <c r="J2711" i="77" s="1"/>
  <c r="AK2695" i="59"/>
  <c r="J2712" i="77" s="1"/>
  <c r="AK2696" i="59"/>
  <c r="J2713" i="77" s="1"/>
  <c r="AK2697" i="59"/>
  <c r="J2714" i="77" s="1"/>
  <c r="AK2698" i="59"/>
  <c r="J2715" i="77" s="1"/>
  <c r="AK2699" i="59"/>
  <c r="J2716" i="77" s="1"/>
  <c r="AK2700" i="59"/>
  <c r="J2717" i="77" s="1"/>
  <c r="AK2701" i="59"/>
  <c r="J2718" i="77" s="1"/>
  <c r="AK2702" i="59"/>
  <c r="J2719" i="77" s="1"/>
  <c r="AK2703" i="59"/>
  <c r="J2720" i="77" s="1"/>
  <c r="AK2704" i="59"/>
  <c r="J2721" i="77" s="1"/>
  <c r="AK2705" i="59"/>
  <c r="J2722" i="77" s="1"/>
  <c r="AK2706" i="59"/>
  <c r="J2723" i="77" s="1"/>
  <c r="AK2707" i="59"/>
  <c r="J2724" i="77" s="1"/>
  <c r="AK2708" i="59"/>
  <c r="J2725" i="77" s="1"/>
  <c r="AK2709" i="59"/>
  <c r="J2726" i="77" s="1"/>
  <c r="AK2710" i="59"/>
  <c r="J2727" i="77" s="1"/>
  <c r="AK2711" i="59"/>
  <c r="J2728" i="77" s="1"/>
  <c r="AK2712" i="59"/>
  <c r="J2729" i="77" s="1"/>
  <c r="AK2713" i="59"/>
  <c r="J2730" i="77" s="1"/>
  <c r="AK2714" i="59"/>
  <c r="J2731" i="77" s="1"/>
  <c r="AK2715" i="59"/>
  <c r="J2732" i="77" s="1"/>
  <c r="AK2716" i="59"/>
  <c r="J2733" i="77" s="1"/>
  <c r="AK2717" i="59"/>
  <c r="J2734" i="77" s="1"/>
  <c r="AK2718" i="59"/>
  <c r="J2735" i="77" s="1"/>
  <c r="AK2719" i="59"/>
  <c r="J2736" i="77" s="1"/>
  <c r="AK2720" i="59"/>
  <c r="J2737" i="77" s="1"/>
  <c r="AK2721" i="59"/>
  <c r="J2738" i="77" s="1"/>
  <c r="AK2722" i="59"/>
  <c r="J2739" i="77" s="1"/>
  <c r="AK2723" i="59"/>
  <c r="J2740" i="77" s="1"/>
  <c r="AK2724" i="59"/>
  <c r="J2741" i="77" s="1"/>
  <c r="AK2725" i="59"/>
  <c r="J2742" i="77" s="1"/>
  <c r="AK2726" i="59"/>
  <c r="J2743" i="77" s="1"/>
  <c r="AK2727" i="59"/>
  <c r="J2744" i="77" s="1"/>
  <c r="AK2728" i="59"/>
  <c r="J2745" i="77" s="1"/>
  <c r="AK2729" i="59"/>
  <c r="J2746" i="77" s="1"/>
  <c r="AK2730" i="59"/>
  <c r="J2747" i="77" s="1"/>
  <c r="AK2731" i="59"/>
  <c r="J2748" i="77" s="1"/>
  <c r="AK2732" i="59"/>
  <c r="J2749" i="77" s="1"/>
  <c r="AK2733" i="59"/>
  <c r="J2750" i="77" s="1"/>
  <c r="AK2734" i="59"/>
  <c r="J2751" i="77" s="1"/>
  <c r="AK2735" i="59"/>
  <c r="J2752" i="77" s="1"/>
  <c r="AK2736" i="59"/>
  <c r="J2753" i="77" s="1"/>
  <c r="AK2737" i="59"/>
  <c r="J2754" i="77" s="1"/>
  <c r="AK2738" i="59"/>
  <c r="J2755" i="77" s="1"/>
  <c r="AK2739" i="59"/>
  <c r="J2756" i="77" s="1"/>
  <c r="AK2740" i="59"/>
  <c r="J2757" i="77" s="1"/>
  <c r="AK2741" i="59"/>
  <c r="J2758" i="77" s="1"/>
  <c r="AK2742" i="59"/>
  <c r="J2759" i="77" s="1"/>
  <c r="AK2743" i="59"/>
  <c r="J2760" i="77" s="1"/>
  <c r="AK2744" i="59"/>
  <c r="J2761" i="77" s="1"/>
  <c r="AK2745" i="59"/>
  <c r="J2762" i="77" s="1"/>
  <c r="AK2746" i="59"/>
  <c r="J2763" i="77" s="1"/>
  <c r="AK2747" i="59"/>
  <c r="J2764" i="77" s="1"/>
  <c r="AK2748" i="59"/>
  <c r="J2765" i="77" s="1"/>
  <c r="AK2749" i="59"/>
  <c r="J2766" i="77" s="1"/>
  <c r="AK2750" i="59"/>
  <c r="J2767" i="77" s="1"/>
  <c r="AK2751" i="59"/>
  <c r="J2768" i="77" s="1"/>
  <c r="AK2752" i="59"/>
  <c r="J2769" i="77" s="1"/>
  <c r="AK2753" i="59"/>
  <c r="J2770" i="77" s="1"/>
  <c r="AK2754" i="59"/>
  <c r="J2771" i="77" s="1"/>
  <c r="AK2755" i="59"/>
  <c r="J2772" i="77" s="1"/>
  <c r="AK2756" i="59"/>
  <c r="J2773" i="77" s="1"/>
  <c r="AK2757" i="59"/>
  <c r="J2774" i="77" s="1"/>
  <c r="AK2758" i="59"/>
  <c r="J2775" i="77" s="1"/>
  <c r="AK2759" i="59"/>
  <c r="J2776" i="77" s="1"/>
  <c r="AK2760" i="59"/>
  <c r="J2777" i="77" s="1"/>
  <c r="AK2761" i="59"/>
  <c r="J2778" i="77" s="1"/>
  <c r="AK2762" i="59"/>
  <c r="J2779" i="77" s="1"/>
  <c r="AK2763" i="59"/>
  <c r="J2780" i="77" s="1"/>
  <c r="AK2764" i="59"/>
  <c r="J2781" i="77" s="1"/>
  <c r="AK2765" i="59"/>
  <c r="J2782" i="77" s="1"/>
  <c r="AK2766" i="59"/>
  <c r="J2783" i="77" s="1"/>
  <c r="AK2767" i="59"/>
  <c r="J2784" i="77" s="1"/>
  <c r="AK2768" i="59"/>
  <c r="J2785" i="77" s="1"/>
  <c r="AK2769" i="59"/>
  <c r="J2786" i="77" s="1"/>
  <c r="AK2770" i="59"/>
  <c r="J2787" i="77" s="1"/>
  <c r="AK2771" i="59"/>
  <c r="J2788" i="77" s="1"/>
  <c r="AK2772" i="59"/>
  <c r="J2789" i="77" s="1"/>
  <c r="AK2773" i="59"/>
  <c r="J2790" i="77" s="1"/>
  <c r="AK2774" i="59"/>
  <c r="J2791" i="77" s="1"/>
  <c r="AK2775" i="59"/>
  <c r="J2792" i="77" s="1"/>
  <c r="AK2776" i="59"/>
  <c r="J2793" i="77" s="1"/>
  <c r="AK2777" i="59"/>
  <c r="J2794" i="77" s="1"/>
  <c r="AK2778" i="59"/>
  <c r="J2795" i="77" s="1"/>
  <c r="AK2779" i="59"/>
  <c r="J2796" i="77" s="1"/>
  <c r="AK2780" i="59"/>
  <c r="J2797" i="77" s="1"/>
  <c r="AK2781" i="59"/>
  <c r="J2798" i="77" s="1"/>
  <c r="AK2782" i="59"/>
  <c r="J2799" i="77" s="1"/>
  <c r="AK2783" i="59"/>
  <c r="J2800" i="77" s="1"/>
  <c r="AK2784" i="59"/>
  <c r="J2801" i="77" s="1"/>
  <c r="AK2785" i="59"/>
  <c r="J2802" i="77" s="1"/>
  <c r="AK2786" i="59"/>
  <c r="J2803" i="77" s="1"/>
  <c r="AK2787" i="59"/>
  <c r="J2804" i="77" s="1"/>
  <c r="AK2788" i="59"/>
  <c r="J2805" i="77" s="1"/>
  <c r="AK2789" i="59"/>
  <c r="J2806" i="77" s="1"/>
  <c r="AK2790" i="59"/>
  <c r="J2807" i="77" s="1"/>
  <c r="AK2791" i="59"/>
  <c r="J2808" i="77" s="1"/>
  <c r="AK2792" i="59"/>
  <c r="J2809" i="77" s="1"/>
  <c r="AK2793" i="59"/>
  <c r="J2810" i="77" s="1"/>
  <c r="AK2794" i="59"/>
  <c r="J2811" i="77" s="1"/>
  <c r="AK2795" i="59"/>
  <c r="J2812" i="77" s="1"/>
  <c r="AK2796" i="59"/>
  <c r="J2813" i="77" s="1"/>
  <c r="AK2797" i="59"/>
  <c r="J2814" i="77" s="1"/>
  <c r="AK2798" i="59"/>
  <c r="J2815" i="77" s="1"/>
  <c r="AK2799" i="59"/>
  <c r="J2816" i="77" s="1"/>
  <c r="AK2800" i="59"/>
  <c r="J2817" i="77" s="1"/>
  <c r="AK2801" i="59"/>
  <c r="J2818" i="77" s="1"/>
  <c r="AK2802" i="59"/>
  <c r="J2819" i="77" s="1"/>
  <c r="AK2803" i="59"/>
  <c r="J2820" i="77" s="1"/>
  <c r="AK2804" i="59"/>
  <c r="J2821" i="77" s="1"/>
  <c r="AK2805" i="59"/>
  <c r="J2822" i="77" s="1"/>
  <c r="AK2806" i="59"/>
  <c r="J2823" i="77" s="1"/>
  <c r="AK2807" i="59"/>
  <c r="J2824" i="77" s="1"/>
  <c r="AK2808" i="59"/>
  <c r="J2825" i="77" s="1"/>
  <c r="AK2809" i="59"/>
  <c r="J2826" i="77" s="1"/>
  <c r="AK2810" i="59"/>
  <c r="J2827" i="77" s="1"/>
  <c r="AK2811" i="59"/>
  <c r="J2828" i="77" s="1"/>
  <c r="AK2812" i="59"/>
  <c r="J2829" i="77" s="1"/>
  <c r="AK2813" i="59"/>
  <c r="J2830" i="77" s="1"/>
  <c r="AK2814" i="59"/>
  <c r="J2831" i="77" s="1"/>
  <c r="AK2815" i="59"/>
  <c r="J2832" i="77" s="1"/>
  <c r="AK2816" i="59"/>
  <c r="J2833" i="77" s="1"/>
  <c r="AK2817" i="59"/>
  <c r="J2834" i="77" s="1"/>
  <c r="AK2818" i="59"/>
  <c r="J2835" i="77" s="1"/>
  <c r="AK2819" i="59"/>
  <c r="J2836" i="77" s="1"/>
  <c r="AK2820" i="59"/>
  <c r="J2837" i="77" s="1"/>
  <c r="AK2821" i="59"/>
  <c r="J2838" i="77" s="1"/>
  <c r="AK2822" i="59"/>
  <c r="J2839" i="77" s="1"/>
  <c r="AK2823" i="59"/>
  <c r="J2840" i="77" s="1"/>
  <c r="AK2824" i="59"/>
  <c r="J2841" i="77" s="1"/>
  <c r="AK2825" i="59"/>
  <c r="J2842" i="77" s="1"/>
  <c r="AK2826" i="59"/>
  <c r="J2843" i="77" s="1"/>
  <c r="AK2827" i="59"/>
  <c r="J2844" i="77" s="1"/>
  <c r="AK2828" i="59"/>
  <c r="J2845" i="77" s="1"/>
  <c r="AK2829" i="59"/>
  <c r="J2846" i="77" s="1"/>
  <c r="AK2830" i="59"/>
  <c r="J2847" i="77" s="1"/>
  <c r="AK2831" i="59"/>
  <c r="J2848" i="77" s="1"/>
  <c r="AK2832" i="59"/>
  <c r="J2849" i="77" s="1"/>
  <c r="AK2833" i="59"/>
  <c r="J2850" i="77" s="1"/>
  <c r="AK2834" i="59"/>
  <c r="J2851" i="77" s="1"/>
  <c r="AK2835" i="59"/>
  <c r="J2852" i="77" s="1"/>
  <c r="AK2836" i="59"/>
  <c r="J2853" i="77" s="1"/>
  <c r="AK2837" i="59"/>
  <c r="J2854" i="77" s="1"/>
  <c r="AK2838" i="59"/>
  <c r="J2855" i="77" s="1"/>
  <c r="AK2839" i="59"/>
  <c r="J2856" i="77" s="1"/>
  <c r="AK2840" i="59"/>
  <c r="J2857" i="77" s="1"/>
  <c r="AK2841" i="59"/>
  <c r="J2858" i="77" s="1"/>
  <c r="AK2842" i="59"/>
  <c r="J2859" i="77" s="1"/>
  <c r="AK2843" i="59"/>
  <c r="J2860" i="77" s="1"/>
  <c r="AK2844" i="59"/>
  <c r="J2861" i="77" s="1"/>
  <c r="AK2845" i="59"/>
  <c r="J2862" i="77" s="1"/>
  <c r="AK2846" i="59"/>
  <c r="J2863" i="77" s="1"/>
  <c r="AK2847" i="59"/>
  <c r="J2864" i="77" s="1"/>
  <c r="AK2848" i="59"/>
  <c r="J2865" i="77" s="1"/>
  <c r="AK2849" i="59"/>
  <c r="J2866" i="77" s="1"/>
  <c r="AK2850" i="59"/>
  <c r="J2867" i="77" s="1"/>
  <c r="AK2851" i="59"/>
  <c r="J2868" i="77" s="1"/>
  <c r="AK2852" i="59"/>
  <c r="J2869" i="77" s="1"/>
  <c r="AK2853" i="59"/>
  <c r="J2870" i="77" s="1"/>
  <c r="AK2854" i="59"/>
  <c r="J2871" i="77" s="1"/>
  <c r="AK2855" i="59"/>
  <c r="J2872" i="77" s="1"/>
  <c r="AK2856" i="59"/>
  <c r="J2873" i="77" s="1"/>
  <c r="AK2857" i="59"/>
  <c r="J2874" i="77" s="1"/>
  <c r="AK2858" i="59"/>
  <c r="J2875" i="77" s="1"/>
  <c r="AK2859" i="59"/>
  <c r="J2876" i="77" s="1"/>
  <c r="AK2860" i="59"/>
  <c r="J2877" i="77" s="1"/>
  <c r="AK2861" i="59"/>
  <c r="J2878" i="77" s="1"/>
  <c r="AK2862" i="59"/>
  <c r="J2879" i="77" s="1"/>
  <c r="AK2863" i="59"/>
  <c r="J2880" i="77" s="1"/>
  <c r="AK2864" i="59"/>
  <c r="J2881" i="77" s="1"/>
  <c r="AK2865" i="59"/>
  <c r="J2882" i="77" s="1"/>
  <c r="AK2866" i="59"/>
  <c r="J2883" i="77" s="1"/>
  <c r="AK2867" i="59"/>
  <c r="J2884" i="77" s="1"/>
  <c r="AK2868" i="59"/>
  <c r="J2885" i="77" s="1"/>
  <c r="AK2869" i="59"/>
  <c r="J2886" i="77" s="1"/>
  <c r="AK2870" i="59"/>
  <c r="J2887" i="77" s="1"/>
  <c r="AK2871" i="59"/>
  <c r="J2888" i="77" s="1"/>
  <c r="AK2872" i="59"/>
  <c r="J2889" i="77" s="1"/>
  <c r="AK2873" i="59"/>
  <c r="J2890" i="77" s="1"/>
  <c r="AK2874" i="59"/>
  <c r="J2891" i="77" s="1"/>
  <c r="AK2875" i="59"/>
  <c r="J2892" i="77" s="1"/>
  <c r="AK2876" i="59"/>
  <c r="J2893" i="77" s="1"/>
  <c r="AK2877" i="59"/>
  <c r="J2894" i="77" s="1"/>
  <c r="AK2878" i="59"/>
  <c r="J2895" i="77" s="1"/>
  <c r="AK2879" i="59"/>
  <c r="J2896" i="77" s="1"/>
  <c r="AK2880" i="59"/>
  <c r="J2897" i="77" s="1"/>
  <c r="AK2881" i="59"/>
  <c r="J2898" i="77" s="1"/>
  <c r="AK2882" i="59"/>
  <c r="J2899" i="77" s="1"/>
  <c r="AK2883" i="59"/>
  <c r="J2900" i="77" s="1"/>
  <c r="AK2884" i="59"/>
  <c r="J2901" i="77" s="1"/>
  <c r="AK2885" i="59"/>
  <c r="J2902" i="77" s="1"/>
  <c r="AK2886" i="59"/>
  <c r="J2903" i="77" s="1"/>
  <c r="AK2887" i="59"/>
  <c r="J2904" i="77" s="1"/>
  <c r="AK2888" i="59"/>
  <c r="J2905" i="77" s="1"/>
  <c r="AK2889" i="59"/>
  <c r="J2906" i="77" s="1"/>
  <c r="AK2890" i="59"/>
  <c r="J2907" i="77" s="1"/>
  <c r="AK2891" i="59"/>
  <c r="J2908" i="77" s="1"/>
  <c r="AK2892" i="59"/>
  <c r="J2909" i="77" s="1"/>
  <c r="AK2893" i="59"/>
  <c r="J2910" i="77" s="1"/>
  <c r="AK2894" i="59"/>
  <c r="J2911" i="77" s="1"/>
  <c r="AK2895" i="59"/>
  <c r="J2912" i="77" s="1"/>
  <c r="AK2896" i="59"/>
  <c r="J2913" i="77" s="1"/>
  <c r="AK2897" i="59"/>
  <c r="J2914" i="77" s="1"/>
  <c r="AK2898" i="59"/>
  <c r="J2915" i="77" s="1"/>
  <c r="AK2899" i="59"/>
  <c r="J2916" i="77" s="1"/>
  <c r="AK2900" i="59"/>
  <c r="J2917" i="77" s="1"/>
  <c r="AK2901" i="59"/>
  <c r="J2918" i="77" s="1"/>
  <c r="AK2902" i="59"/>
  <c r="J2919" i="77" s="1"/>
  <c r="AK2903" i="59"/>
  <c r="J2920" i="77" s="1"/>
  <c r="AK2904" i="59"/>
  <c r="J2921" i="77" s="1"/>
  <c r="AK2905" i="59"/>
  <c r="J2922" i="77" s="1"/>
  <c r="AK2906" i="59"/>
  <c r="J2923" i="77" s="1"/>
  <c r="AK2907" i="59"/>
  <c r="J2924" i="77" s="1"/>
  <c r="AK2908" i="59"/>
  <c r="J2925" i="77" s="1"/>
  <c r="AK2909" i="59"/>
  <c r="J2926" i="77" s="1"/>
  <c r="AK2910" i="59"/>
  <c r="J2927" i="77" s="1"/>
  <c r="AK2911" i="59"/>
  <c r="J2928" i="77" s="1"/>
  <c r="AK2912" i="59"/>
  <c r="J2929" i="77" s="1"/>
  <c r="AK2913" i="59"/>
  <c r="J2930" i="77" s="1"/>
  <c r="AK2914" i="59"/>
  <c r="J2931" i="77" s="1"/>
  <c r="AK2915" i="59"/>
  <c r="J2932" i="77" s="1"/>
  <c r="AK2916" i="59"/>
  <c r="J2933" i="77" s="1"/>
  <c r="AK2917" i="59"/>
  <c r="J2934" i="77" s="1"/>
  <c r="AK2918" i="59"/>
  <c r="J2935" i="77" s="1"/>
  <c r="AK2919" i="59"/>
  <c r="J2936" i="77" s="1"/>
  <c r="AK2920" i="59"/>
  <c r="J2937" i="77" s="1"/>
  <c r="AK2921" i="59"/>
  <c r="J2938" i="77" s="1"/>
  <c r="AK2922" i="59"/>
  <c r="J2939" i="77" s="1"/>
  <c r="AK2923" i="59"/>
  <c r="J2940" i="77" s="1"/>
  <c r="AK2924" i="59"/>
  <c r="J2941" i="77" s="1"/>
  <c r="AK2925" i="59"/>
  <c r="J2942" i="77" s="1"/>
  <c r="AK2926" i="59"/>
  <c r="J2943" i="77" s="1"/>
  <c r="AK2927" i="59"/>
  <c r="J2944" i="77" s="1"/>
  <c r="AK2928" i="59"/>
  <c r="J2945" i="77" s="1"/>
  <c r="AK2929" i="59"/>
  <c r="J2946" i="77" s="1"/>
  <c r="AK2930" i="59"/>
  <c r="J2947" i="77" s="1"/>
  <c r="AK2931" i="59"/>
  <c r="J2948" i="77" s="1"/>
  <c r="AK2932" i="59"/>
  <c r="J2949" i="77" s="1"/>
  <c r="AK2933" i="59"/>
  <c r="J2950" i="77" s="1"/>
  <c r="AK2934" i="59"/>
  <c r="J2951" i="77" s="1"/>
  <c r="AK2935" i="59"/>
  <c r="J2952" i="77" s="1"/>
  <c r="AK2936" i="59"/>
  <c r="J2953" i="77" s="1"/>
  <c r="AK2937" i="59"/>
  <c r="J2954" i="77" s="1"/>
  <c r="AK2938" i="59"/>
  <c r="J2955" i="77" s="1"/>
  <c r="AK2939" i="59"/>
  <c r="J2956" i="77" s="1"/>
  <c r="AK2940" i="59"/>
  <c r="J2957" i="77" s="1"/>
  <c r="AK2941" i="59"/>
  <c r="J2958" i="77" s="1"/>
  <c r="AK2942" i="59"/>
  <c r="J2959" i="77" s="1"/>
  <c r="AK2943" i="59"/>
  <c r="J2960" i="77" s="1"/>
  <c r="AK2944" i="59"/>
  <c r="J2961" i="77" s="1"/>
  <c r="AK2945" i="59"/>
  <c r="J2962" i="77" s="1"/>
  <c r="AK2946" i="59"/>
  <c r="J2963" i="77" s="1"/>
  <c r="AK2947" i="59"/>
  <c r="J2964" i="77" s="1"/>
  <c r="AK2948" i="59"/>
  <c r="J2965" i="77" s="1"/>
  <c r="AK2949" i="59"/>
  <c r="J2966" i="77" s="1"/>
  <c r="AK2950" i="59"/>
  <c r="J2967" i="77" s="1"/>
  <c r="AK2951" i="59"/>
  <c r="J2968" i="77" s="1"/>
  <c r="AK2952" i="59"/>
  <c r="J2969" i="77" s="1"/>
  <c r="AK2953" i="59"/>
  <c r="J2970" i="77" s="1"/>
  <c r="AK2954" i="59"/>
  <c r="J2971" i="77" s="1"/>
  <c r="AK2955" i="59"/>
  <c r="J2972" i="77" s="1"/>
  <c r="AK2956" i="59"/>
  <c r="J2973" i="77" s="1"/>
  <c r="AK2957" i="59"/>
  <c r="J2974" i="77" s="1"/>
  <c r="AK2958" i="59"/>
  <c r="J2975" i="77" s="1"/>
  <c r="AK2959" i="59"/>
  <c r="J2976" i="77" s="1"/>
  <c r="AK2960" i="59"/>
  <c r="J2977" i="77" s="1"/>
  <c r="AK2961" i="59"/>
  <c r="J2978" i="77" s="1"/>
  <c r="AK2962" i="59"/>
  <c r="J2979" i="77" s="1"/>
  <c r="AK2963" i="59"/>
  <c r="J2980" i="77" s="1"/>
  <c r="AK2964" i="59"/>
  <c r="J2981" i="77" s="1"/>
  <c r="AK2965" i="59"/>
  <c r="J2982" i="77" s="1"/>
  <c r="AK2966" i="59"/>
  <c r="J2983" i="77" s="1"/>
  <c r="AK2967" i="59"/>
  <c r="J2984" i="77" s="1"/>
  <c r="AK2968" i="59"/>
  <c r="J2985" i="77" s="1"/>
  <c r="AK2969" i="59"/>
  <c r="J2986" i="77" s="1"/>
  <c r="AK2970" i="59"/>
  <c r="J2987" i="77" s="1"/>
  <c r="AK2971" i="59"/>
  <c r="J2988" i="77" s="1"/>
  <c r="AK2972" i="59"/>
  <c r="J2989" i="77" s="1"/>
  <c r="AK2973" i="59"/>
  <c r="J2990" i="77" s="1"/>
  <c r="AK2974" i="59"/>
  <c r="J2991" i="77" s="1"/>
  <c r="AK2975" i="59"/>
  <c r="J2992" i="77" s="1"/>
  <c r="AK2976" i="59"/>
  <c r="J2993" i="77" s="1"/>
  <c r="AK2977" i="59"/>
  <c r="J2994" i="77" s="1"/>
  <c r="AK2978" i="59"/>
  <c r="J2995" i="77" s="1"/>
  <c r="AK2979" i="59"/>
  <c r="J2996" i="77" s="1"/>
  <c r="AK2980" i="59"/>
  <c r="J2997" i="77" s="1"/>
  <c r="AK2981" i="59"/>
  <c r="J2998" i="77" s="1"/>
  <c r="AK2982" i="59"/>
  <c r="J2999" i="77" s="1"/>
  <c r="AK2983" i="59"/>
  <c r="J3000" i="77" s="1"/>
  <c r="AK2984" i="59"/>
  <c r="J3001" i="77" s="1"/>
  <c r="AK2985" i="59"/>
  <c r="J3002" i="77" s="1"/>
  <c r="AK2986" i="59"/>
  <c r="J3003" i="77" s="1"/>
  <c r="AK2987" i="59"/>
  <c r="J3004" i="77" s="1"/>
  <c r="AK2988" i="59"/>
  <c r="J3005" i="77" s="1"/>
  <c r="AK2989" i="59"/>
  <c r="J3006" i="77" s="1"/>
  <c r="AK2990" i="59"/>
  <c r="J3007" i="77" s="1"/>
  <c r="AK2991" i="59"/>
  <c r="J3008" i="77" s="1"/>
  <c r="AK2992" i="59"/>
  <c r="J3009" i="77" s="1"/>
  <c r="AK2993" i="59"/>
  <c r="J3010" i="77" s="1"/>
  <c r="AK2994" i="59"/>
  <c r="J3011" i="77" s="1"/>
  <c r="AK2995" i="59"/>
  <c r="J3012" i="77" s="1"/>
  <c r="AK2996" i="59"/>
  <c r="J3013" i="77" s="1"/>
  <c r="AK2997" i="59"/>
  <c r="J3014" i="77" s="1"/>
  <c r="AK2998" i="59"/>
  <c r="J3015" i="77" s="1"/>
  <c r="AK2999" i="59"/>
  <c r="J3016" i="77" s="1"/>
  <c r="AK3000" i="59"/>
  <c r="J3017" i="77" s="1"/>
  <c r="AK3001" i="59"/>
  <c r="J3018" i="77" s="1"/>
  <c r="AK3002" i="59"/>
  <c r="J3019" i="77" s="1"/>
  <c r="AK3003" i="59"/>
  <c r="J3020" i="77" s="1"/>
  <c r="AK3004" i="59"/>
  <c r="J3021" i="77" s="1"/>
  <c r="AK3005" i="59"/>
  <c r="J3022" i="77" s="1"/>
  <c r="AK3006" i="59"/>
  <c r="J3023" i="77" s="1"/>
  <c r="AK3007" i="59"/>
  <c r="J3024" i="77" s="1"/>
  <c r="AK3008" i="59"/>
  <c r="J3025" i="77" s="1"/>
  <c r="AK3009" i="59"/>
  <c r="J3026" i="77" s="1"/>
  <c r="AK3010" i="59"/>
  <c r="J3027" i="77" s="1"/>
  <c r="AK3011" i="59"/>
  <c r="J3028" i="77" s="1"/>
  <c r="AK3012" i="59"/>
  <c r="J3029" i="77" s="1"/>
  <c r="AK3013" i="59"/>
  <c r="J3030" i="77" s="1"/>
  <c r="AK3014" i="59"/>
  <c r="J3031" i="77" s="1"/>
  <c r="AK3015" i="59"/>
  <c r="J3032" i="77" s="1"/>
  <c r="AK3016" i="59"/>
  <c r="J3033" i="77" s="1"/>
  <c r="AK3017" i="59"/>
  <c r="J3034" i="77" s="1"/>
  <c r="AK3018" i="59"/>
  <c r="J3035" i="77" s="1"/>
  <c r="AK3019" i="59"/>
  <c r="J3036" i="77" s="1"/>
  <c r="AK3020" i="59"/>
  <c r="J3037" i="77" s="1"/>
  <c r="AK3021" i="59"/>
  <c r="J3038" i="77" s="1"/>
  <c r="AK3022" i="59"/>
  <c r="J3039" i="77" s="1"/>
  <c r="AK3023" i="59"/>
  <c r="J3040" i="77" s="1"/>
  <c r="AK3024" i="59"/>
  <c r="J3041" i="77" s="1"/>
  <c r="AK3025" i="59"/>
  <c r="J3042" i="77" s="1"/>
  <c r="AK3026" i="59"/>
  <c r="J3043" i="77" s="1"/>
  <c r="AK3027" i="59"/>
  <c r="J3044" i="77" s="1"/>
  <c r="AK3028" i="59"/>
  <c r="J3045" i="77" s="1"/>
  <c r="AK3029" i="59"/>
  <c r="J3046" i="77" s="1"/>
  <c r="AK3030" i="59"/>
  <c r="J3047" i="77" s="1"/>
  <c r="AK3031" i="59"/>
  <c r="J3048" i="77" s="1"/>
  <c r="AK3032" i="59"/>
  <c r="J3049" i="77" s="1"/>
  <c r="AK3033" i="59"/>
  <c r="J3050" i="77" s="1"/>
  <c r="AK3034" i="59"/>
  <c r="J3051" i="77" s="1"/>
  <c r="AK3035" i="59"/>
  <c r="J3052" i="77" s="1"/>
  <c r="AK3036" i="59"/>
  <c r="J3053" i="77" s="1"/>
  <c r="AK3037" i="59"/>
  <c r="J3054" i="77" s="1"/>
  <c r="AK3038" i="59"/>
  <c r="J3055" i="77" s="1"/>
  <c r="AK3039" i="59"/>
  <c r="J3056" i="77" s="1"/>
  <c r="AK3040" i="59"/>
  <c r="J3057" i="77" s="1"/>
  <c r="AK3041" i="59"/>
  <c r="J3058" i="77" s="1"/>
  <c r="AK3042" i="59"/>
  <c r="J3059" i="77" s="1"/>
  <c r="AK3043" i="59"/>
  <c r="J3060" i="77" s="1"/>
  <c r="AK3044" i="59"/>
  <c r="J3061" i="77" s="1"/>
  <c r="AK3045" i="59"/>
  <c r="J3062" i="77" s="1"/>
  <c r="AK3046" i="59"/>
  <c r="J3063" i="77" s="1"/>
  <c r="AK3047" i="59"/>
  <c r="J3064" i="77" s="1"/>
  <c r="AK3048" i="59"/>
  <c r="J3065" i="77" s="1"/>
  <c r="AK3049" i="59"/>
  <c r="J3066" i="77" s="1"/>
  <c r="AK3050" i="59"/>
  <c r="J3067" i="77" s="1"/>
  <c r="AK3051" i="59"/>
  <c r="J3068" i="77" s="1"/>
  <c r="AK3052" i="59"/>
  <c r="J3069" i="77" s="1"/>
  <c r="AK3053" i="59"/>
  <c r="J3070" i="77" s="1"/>
  <c r="AK3054" i="59"/>
  <c r="J3071" i="77" s="1"/>
  <c r="AK3055" i="59"/>
  <c r="J3072" i="77" s="1"/>
  <c r="AK3056" i="59"/>
  <c r="J3073" i="77" s="1"/>
  <c r="AK3057" i="59"/>
  <c r="J3074" i="77" s="1"/>
  <c r="AK3058" i="59"/>
  <c r="J3075" i="77" s="1"/>
  <c r="AK3059" i="59"/>
  <c r="J3076" i="77" s="1"/>
  <c r="AK3060" i="59"/>
  <c r="J3077" i="77" s="1"/>
  <c r="AK3061" i="59"/>
  <c r="J3078" i="77" s="1"/>
  <c r="AK3062" i="59"/>
  <c r="J3079" i="77" s="1"/>
  <c r="AK3063" i="59"/>
  <c r="J3080" i="77" s="1"/>
  <c r="AK3064" i="59"/>
  <c r="J3081" i="77" s="1"/>
  <c r="AK3065" i="59"/>
  <c r="J3082" i="77" s="1"/>
  <c r="AK3066" i="59"/>
  <c r="J3083" i="77" s="1"/>
  <c r="AK3067" i="59"/>
  <c r="J3084" i="77" s="1"/>
  <c r="AK3068" i="59"/>
  <c r="J3085" i="77" s="1"/>
  <c r="AK3069" i="59"/>
  <c r="J3086" i="77" s="1"/>
  <c r="AK3070" i="59"/>
  <c r="J3087" i="77" s="1"/>
  <c r="AK3071" i="59"/>
  <c r="J3088" i="77" s="1"/>
  <c r="AK3072" i="59"/>
  <c r="J3089" i="77" s="1"/>
  <c r="AK3073" i="59"/>
  <c r="J3090" i="77" s="1"/>
  <c r="AK3074" i="59"/>
  <c r="J3091" i="77" s="1"/>
  <c r="AK3075" i="59"/>
  <c r="J3092" i="77" s="1"/>
  <c r="AK3076" i="59"/>
  <c r="J3093" i="77" s="1"/>
  <c r="AK3077" i="59"/>
  <c r="J3094" i="77" s="1"/>
  <c r="AK3078" i="59"/>
  <c r="J3095" i="77" s="1"/>
  <c r="AK3079" i="59"/>
  <c r="J3096" i="77" s="1"/>
  <c r="AK3080" i="59"/>
  <c r="J3097" i="77" s="1"/>
  <c r="AK3081" i="59"/>
  <c r="J3098" i="77" s="1"/>
  <c r="AK3082" i="59"/>
  <c r="J3099" i="77" s="1"/>
  <c r="AK3083" i="59"/>
  <c r="J3100" i="77" s="1"/>
  <c r="AK3084" i="59"/>
  <c r="J3101" i="77" s="1"/>
  <c r="AK3085" i="59"/>
  <c r="J3102" i="77" s="1"/>
  <c r="AK3086" i="59"/>
  <c r="J3103" i="77" s="1"/>
  <c r="AK3087" i="59"/>
  <c r="J3104" i="77" s="1"/>
  <c r="AK3088" i="59"/>
  <c r="J3105" i="77" s="1"/>
  <c r="AK3089" i="59"/>
  <c r="J3106" i="77" s="1"/>
  <c r="AK3090" i="59"/>
  <c r="J3107" i="77" s="1"/>
  <c r="AK3091" i="59"/>
  <c r="J3108" i="77" s="1"/>
  <c r="AK3092" i="59"/>
  <c r="J3109" i="77" s="1"/>
  <c r="AK3093" i="59"/>
  <c r="J3110" i="77" s="1"/>
  <c r="AK3094" i="59"/>
  <c r="J3111" i="77" s="1"/>
  <c r="AK3095" i="59"/>
  <c r="J3112" i="77" s="1"/>
  <c r="AK3096" i="59"/>
  <c r="J3113" i="77" s="1"/>
  <c r="AK3097" i="59"/>
  <c r="J3114" i="77" s="1"/>
  <c r="AK3098" i="59"/>
  <c r="J3115" i="77" s="1"/>
  <c r="AK3099" i="59"/>
  <c r="J3116" i="77" s="1"/>
  <c r="AK3100" i="59"/>
  <c r="J3117" i="77" s="1"/>
  <c r="AK3101" i="59"/>
  <c r="J3118" i="77" s="1"/>
  <c r="AK3102" i="59"/>
  <c r="J3119" i="77" s="1"/>
  <c r="AK3103" i="59"/>
  <c r="J3120" i="77" s="1"/>
  <c r="AK3104" i="59"/>
  <c r="J3121" i="77" s="1"/>
  <c r="AK3105" i="59"/>
  <c r="J3122" i="77" s="1"/>
  <c r="AK3106" i="59"/>
  <c r="J3123" i="77" s="1"/>
  <c r="AK3107" i="59"/>
  <c r="J3124" i="77" s="1"/>
  <c r="AK3108" i="59"/>
  <c r="J3125" i="77" s="1"/>
  <c r="AK3109" i="59"/>
  <c r="J3126" i="77" s="1"/>
  <c r="AK3110" i="59"/>
  <c r="J3127" i="77" s="1"/>
  <c r="AK3111" i="59"/>
  <c r="J3128" i="77" s="1"/>
  <c r="AK3112" i="59"/>
  <c r="J3129" i="77" s="1"/>
  <c r="AK3113" i="59"/>
  <c r="J3130" i="77" s="1"/>
  <c r="AK3114" i="59"/>
  <c r="J3131" i="77" s="1"/>
  <c r="AK3115" i="59"/>
  <c r="J3132" i="77" s="1"/>
  <c r="AK3116" i="59"/>
  <c r="J3133" i="77" s="1"/>
  <c r="AK3117" i="59"/>
  <c r="J3134" i="77" s="1"/>
  <c r="AK3118" i="59"/>
  <c r="J3135" i="77" s="1"/>
  <c r="AK3119" i="59"/>
  <c r="J3136" i="77" s="1"/>
  <c r="AK3120" i="59"/>
  <c r="J3137" i="77" s="1"/>
  <c r="AK3121" i="59"/>
  <c r="J3138" i="77" s="1"/>
  <c r="AK3122" i="59"/>
  <c r="J3139" i="77" s="1"/>
  <c r="AK3123" i="59"/>
  <c r="J3140" i="77" s="1"/>
  <c r="AK3124" i="59"/>
  <c r="J3141" i="77" s="1"/>
  <c r="AK3125" i="59"/>
  <c r="J3142" i="77" s="1"/>
  <c r="AK3126" i="59"/>
  <c r="J3143" i="77" s="1"/>
  <c r="AK3127" i="59"/>
  <c r="J3144" i="77" s="1"/>
  <c r="AK3128" i="59"/>
  <c r="J3145" i="77" s="1"/>
  <c r="AK3129" i="59"/>
  <c r="J3146" i="77" s="1"/>
  <c r="AK3130" i="59"/>
  <c r="J3147" i="77" s="1"/>
  <c r="AK3131" i="59"/>
  <c r="J3148" i="77" s="1"/>
  <c r="AK3132" i="59"/>
  <c r="J3149" i="77" s="1"/>
  <c r="AK3133" i="59"/>
  <c r="J3150" i="77" s="1"/>
  <c r="AK3134" i="59"/>
  <c r="J3151" i="77" s="1"/>
  <c r="AK3135" i="59"/>
  <c r="J3152" i="77" s="1"/>
  <c r="AK3136" i="59"/>
  <c r="J3153" i="77" s="1"/>
  <c r="AK3137" i="59"/>
  <c r="J3154" i="77" s="1"/>
  <c r="AK3138" i="59"/>
  <c r="J3155" i="77" s="1"/>
  <c r="AK3139" i="59"/>
  <c r="J3156" i="77" s="1"/>
  <c r="AK3140" i="59"/>
  <c r="J3157" i="77" s="1"/>
  <c r="AK3141" i="59"/>
  <c r="J3158" i="77" s="1"/>
  <c r="AK3142" i="59"/>
  <c r="J3159" i="77" s="1"/>
  <c r="AK3143" i="59"/>
  <c r="J3160" i="77" s="1"/>
  <c r="AK3144" i="59"/>
  <c r="J3161" i="77" s="1"/>
  <c r="AK3145" i="59"/>
  <c r="J3162" i="77" s="1"/>
  <c r="AK3146" i="59"/>
  <c r="J3163" i="77" s="1"/>
  <c r="AK3147" i="59"/>
  <c r="J3164" i="77" s="1"/>
  <c r="AK3148" i="59"/>
  <c r="J3165" i="77" s="1"/>
  <c r="AK3149" i="59"/>
  <c r="J3166" i="77" s="1"/>
  <c r="AK3150" i="59"/>
  <c r="J3167" i="77" s="1"/>
  <c r="AK3151" i="59"/>
  <c r="J3168" i="77" s="1"/>
  <c r="AK3152" i="59"/>
  <c r="J3169" i="77" s="1"/>
  <c r="AK3153" i="59"/>
  <c r="J3170" i="77" s="1"/>
  <c r="AK3154" i="59"/>
  <c r="J3171" i="77" s="1"/>
  <c r="AK3155" i="59"/>
  <c r="J3172" i="77" s="1"/>
  <c r="AK3156" i="59"/>
  <c r="J3173" i="77" s="1"/>
  <c r="AK3157" i="59"/>
  <c r="J3174" i="77" s="1"/>
  <c r="AK3158" i="59"/>
  <c r="J3175" i="77" s="1"/>
  <c r="AK3159" i="59"/>
  <c r="J3176" i="77" s="1"/>
  <c r="AK3160" i="59"/>
  <c r="J3177" i="77" s="1"/>
  <c r="AK3161" i="59"/>
  <c r="J3178" i="77" s="1"/>
  <c r="AK3162" i="59"/>
  <c r="J3179" i="77" s="1"/>
  <c r="AK3163" i="59"/>
  <c r="J3180" i="77" s="1"/>
  <c r="AK3164" i="59"/>
  <c r="J3181" i="77" s="1"/>
  <c r="AK3165" i="59"/>
  <c r="J3182" i="77" s="1"/>
  <c r="AK3166" i="59"/>
  <c r="J3183" i="77" s="1"/>
  <c r="AK3167" i="59"/>
  <c r="J3184" i="77" s="1"/>
  <c r="AK3168" i="59"/>
  <c r="J3185" i="77" s="1"/>
  <c r="AK3169" i="59"/>
  <c r="J3186" i="77" s="1"/>
  <c r="AK3170" i="59"/>
  <c r="J3187" i="77" s="1"/>
  <c r="AK3171" i="59"/>
  <c r="J3188" i="77" s="1"/>
  <c r="AK3172" i="59"/>
  <c r="J3189" i="77" s="1"/>
  <c r="AK3173" i="59"/>
  <c r="J3190" i="77" s="1"/>
  <c r="AK3174" i="59"/>
  <c r="J3191" i="77" s="1"/>
  <c r="AK3175" i="59"/>
  <c r="J3192" i="77" s="1"/>
  <c r="AK3176" i="59"/>
  <c r="J3193" i="77" s="1"/>
  <c r="AK3177" i="59"/>
  <c r="J3194" i="77" s="1"/>
  <c r="AK3178" i="59"/>
  <c r="J3195" i="77" s="1"/>
  <c r="AK3179" i="59"/>
  <c r="J3196" i="77" s="1"/>
  <c r="AK3180" i="59"/>
  <c r="J3197" i="77" s="1"/>
  <c r="AK3181" i="59"/>
  <c r="J3198" i="77" s="1"/>
  <c r="AK3182" i="59"/>
  <c r="J3199" i="77" s="1"/>
  <c r="AK3183" i="59"/>
  <c r="J3200" i="77" s="1"/>
  <c r="AK3184" i="59"/>
  <c r="J3201" i="77" s="1"/>
  <c r="AK3185" i="59"/>
  <c r="J3202" i="77" s="1"/>
  <c r="AK3186" i="59"/>
  <c r="J3203" i="77" s="1"/>
  <c r="AK3187" i="59"/>
  <c r="J3204" i="77" s="1"/>
  <c r="AK3188" i="59"/>
  <c r="J3205" i="77" s="1"/>
  <c r="AK3189" i="59"/>
  <c r="J3206" i="77" s="1"/>
  <c r="AK3190" i="59"/>
  <c r="J3207" i="77" s="1"/>
  <c r="AK3191" i="59"/>
  <c r="J3208" i="77" s="1"/>
  <c r="AK3192" i="59"/>
  <c r="J3209" i="77" s="1"/>
  <c r="AK3193" i="59"/>
  <c r="J3210" i="77" s="1"/>
  <c r="AK3194" i="59"/>
  <c r="J3211" i="77" s="1"/>
  <c r="AK3195" i="59"/>
  <c r="J3212" i="77" s="1"/>
  <c r="AK3196" i="59"/>
  <c r="J3213" i="77" s="1"/>
  <c r="AK3197" i="59"/>
  <c r="J3214" i="77" s="1"/>
  <c r="AK3198" i="59"/>
  <c r="J3215" i="77" s="1"/>
  <c r="AK3199" i="59"/>
  <c r="J3216" i="77" s="1"/>
  <c r="AK3200" i="59"/>
  <c r="J3217" i="77" s="1"/>
  <c r="AK3201" i="59"/>
  <c r="J3218" i="77" s="1"/>
  <c r="AK3202" i="59"/>
  <c r="J3219" i="77" s="1"/>
  <c r="AK3203" i="59"/>
  <c r="J3220" i="77" s="1"/>
  <c r="AK3204" i="59"/>
  <c r="J3221" i="77" s="1"/>
  <c r="AK3205" i="59"/>
  <c r="J3222" i="77" s="1"/>
  <c r="AK3206" i="59"/>
  <c r="J3223" i="77" s="1"/>
  <c r="AK3207" i="59"/>
  <c r="J3224" i="77" s="1"/>
  <c r="AK3208" i="59"/>
  <c r="J3225" i="77" s="1"/>
  <c r="AK3209" i="59"/>
  <c r="J3226" i="77" s="1"/>
  <c r="AK3210" i="59"/>
  <c r="J3227" i="77" s="1"/>
  <c r="AK3211" i="59"/>
  <c r="J3228" i="77" s="1"/>
  <c r="AK3212" i="59"/>
  <c r="J3229" i="77" s="1"/>
  <c r="AK3213" i="59"/>
  <c r="J3230" i="77" s="1"/>
  <c r="AK3214" i="59"/>
  <c r="J3231" i="77" s="1"/>
  <c r="AK3215" i="59"/>
  <c r="J3232" i="77" s="1"/>
  <c r="AK3216" i="59"/>
  <c r="J3233" i="77" s="1"/>
  <c r="AK3217" i="59"/>
  <c r="J3234" i="77" s="1"/>
  <c r="AK3218" i="59"/>
  <c r="J3235" i="77" s="1"/>
  <c r="AK3219" i="59"/>
  <c r="J3236" i="77" s="1"/>
  <c r="AK3220" i="59"/>
  <c r="J3237" i="77" s="1"/>
  <c r="AK3221" i="59"/>
  <c r="J3238" i="77" s="1"/>
  <c r="AK3222" i="59"/>
  <c r="J3239" i="77" s="1"/>
  <c r="AK3223" i="59"/>
  <c r="J3240" i="77" s="1"/>
  <c r="AK3224" i="59"/>
  <c r="J3241" i="77" s="1"/>
  <c r="AK3225" i="59"/>
  <c r="J3242" i="77" s="1"/>
  <c r="AK3226" i="59"/>
  <c r="J3243" i="77" s="1"/>
  <c r="AK3227" i="59"/>
  <c r="J3244" i="77" s="1"/>
  <c r="AK3228" i="59"/>
  <c r="J3245" i="77" s="1"/>
  <c r="AK3229" i="59"/>
  <c r="J3246" i="77" s="1"/>
  <c r="AK3230" i="59"/>
  <c r="J3247" i="77" s="1"/>
  <c r="AK3231" i="59"/>
  <c r="J3248" i="77" s="1"/>
  <c r="AK3232" i="59"/>
  <c r="J3249" i="77" s="1"/>
  <c r="AK3233" i="59"/>
  <c r="J3250" i="77" s="1"/>
  <c r="AK3234" i="59"/>
  <c r="J3251" i="77" s="1"/>
  <c r="AK3235" i="59"/>
  <c r="J3252" i="77" s="1"/>
  <c r="AK3236" i="59"/>
  <c r="J3253" i="77" s="1"/>
  <c r="AK3237" i="59"/>
  <c r="J3254" i="77" s="1"/>
  <c r="AK3238" i="59"/>
  <c r="J3255" i="77" s="1"/>
  <c r="AK3239" i="59"/>
  <c r="J3256" i="77" s="1"/>
  <c r="AK3240" i="59"/>
  <c r="J3257" i="77" s="1"/>
  <c r="AK3241" i="59"/>
  <c r="J3258" i="77" s="1"/>
  <c r="AK3242" i="59"/>
  <c r="J3259" i="77" s="1"/>
  <c r="AK3243" i="59"/>
  <c r="J3260" i="77" s="1"/>
  <c r="AK3244" i="59"/>
  <c r="J3261" i="77" s="1"/>
  <c r="AK3245" i="59"/>
  <c r="J3262" i="77" s="1"/>
  <c r="AK3246" i="59"/>
  <c r="J3263" i="77" s="1"/>
  <c r="AK3247" i="59"/>
  <c r="J3264" i="77" s="1"/>
  <c r="AK3248" i="59"/>
  <c r="J3265" i="77" s="1"/>
  <c r="AK3249" i="59"/>
  <c r="J3266" i="77" s="1"/>
  <c r="AK3250" i="59"/>
  <c r="J3267" i="77" s="1"/>
  <c r="AK3251" i="59"/>
  <c r="J3268" i="77" s="1"/>
  <c r="AK3252" i="59"/>
  <c r="J3269" i="77" s="1"/>
  <c r="AK3253" i="59"/>
  <c r="J3270" i="77" s="1"/>
  <c r="AK3254" i="59"/>
  <c r="J3271" i="77" s="1"/>
  <c r="AK3255" i="59"/>
  <c r="J3272" i="77" s="1"/>
  <c r="AK3256" i="59"/>
  <c r="J3273" i="77" s="1"/>
  <c r="AK3257" i="59"/>
  <c r="J3274" i="77" s="1"/>
  <c r="AK3258" i="59"/>
  <c r="J3275" i="77" s="1"/>
  <c r="AK3259" i="59"/>
  <c r="J3276" i="77" s="1"/>
  <c r="AK3260" i="59"/>
  <c r="J3277" i="77" s="1"/>
  <c r="AK3261" i="59"/>
  <c r="J3278" i="77" s="1"/>
  <c r="AK3262" i="59"/>
  <c r="J3279" i="77" s="1"/>
  <c r="AK3263" i="59"/>
  <c r="J3280" i="77" s="1"/>
  <c r="AK3264" i="59"/>
  <c r="J3281" i="77" s="1"/>
  <c r="AK3265" i="59"/>
  <c r="J3282" i="77" s="1"/>
  <c r="AK3266" i="59"/>
  <c r="J3283" i="77" s="1"/>
  <c r="AK3267" i="59"/>
  <c r="J3284" i="77" s="1"/>
  <c r="AK3268" i="59"/>
  <c r="J3285" i="77" s="1"/>
  <c r="AK3269" i="59"/>
  <c r="J3286" i="77" s="1"/>
  <c r="AK3270" i="59"/>
  <c r="J3287" i="77" s="1"/>
  <c r="AK3271" i="59"/>
  <c r="J3288" i="77" s="1"/>
  <c r="AK3272" i="59"/>
  <c r="J3289" i="77" s="1"/>
  <c r="AK3273" i="59"/>
  <c r="J3290" i="77" s="1"/>
  <c r="AK3274" i="59"/>
  <c r="J3291" i="77" s="1"/>
  <c r="AK3275" i="59"/>
  <c r="J3292" i="77" s="1"/>
  <c r="AK3276" i="59"/>
  <c r="J3293" i="77" s="1"/>
  <c r="AK3277" i="59"/>
  <c r="J3294" i="77" s="1"/>
  <c r="AK3278" i="59"/>
  <c r="J3295" i="77" s="1"/>
  <c r="AK3279" i="59"/>
  <c r="J3296" i="77" s="1"/>
  <c r="AK3280" i="59"/>
  <c r="J3297" i="77" s="1"/>
  <c r="AK3281" i="59"/>
  <c r="J3298" i="77" s="1"/>
  <c r="AK3282" i="59"/>
  <c r="J3299" i="77" s="1"/>
  <c r="AK3283" i="59"/>
  <c r="J3300" i="77" s="1"/>
  <c r="AK3284" i="59"/>
  <c r="J3301" i="77" s="1"/>
  <c r="AK3285" i="59"/>
  <c r="J3302" i="77" s="1"/>
  <c r="AK3286" i="59"/>
  <c r="J3303" i="77" s="1"/>
  <c r="AK3287" i="59"/>
  <c r="J3304" i="77" s="1"/>
  <c r="AK3288" i="59"/>
  <c r="J3305" i="77" s="1"/>
  <c r="AK3289" i="59"/>
  <c r="J3306" i="77" s="1"/>
  <c r="AK3290" i="59"/>
  <c r="J3307" i="77" s="1"/>
  <c r="AK3291" i="59"/>
  <c r="J3308" i="77" s="1"/>
  <c r="AK3292" i="59"/>
  <c r="J3309" i="77" s="1"/>
  <c r="AK3293" i="59"/>
  <c r="J3310" i="77" s="1"/>
  <c r="AK3294" i="59"/>
  <c r="J3311" i="77" s="1"/>
  <c r="AK3295" i="59"/>
  <c r="J3312" i="77" s="1"/>
  <c r="AK3296" i="59"/>
  <c r="J3313" i="77" s="1"/>
  <c r="AK3297" i="59"/>
  <c r="J3314" i="77" s="1"/>
  <c r="AK3298" i="59"/>
  <c r="J3315" i="77" s="1"/>
  <c r="AK3299" i="59"/>
  <c r="J3316" i="77" s="1"/>
  <c r="AK3300" i="59"/>
  <c r="J3317" i="77" s="1"/>
  <c r="AK3301" i="59"/>
  <c r="J3318" i="77" s="1"/>
  <c r="AK3302" i="59"/>
  <c r="J3319" i="77" s="1"/>
  <c r="AK3303" i="59"/>
  <c r="J3320" i="77" s="1"/>
  <c r="AK3304" i="59"/>
  <c r="J3321" i="77" s="1"/>
  <c r="AK3305" i="59"/>
  <c r="J3322" i="77" s="1"/>
  <c r="AK3306" i="59"/>
  <c r="J3323" i="77" s="1"/>
  <c r="AK3307" i="59"/>
  <c r="J3324" i="77" s="1"/>
  <c r="AK3308" i="59"/>
  <c r="J3325" i="77" s="1"/>
  <c r="AK3309" i="59"/>
  <c r="J3326" i="77" s="1"/>
  <c r="AK3310" i="59"/>
  <c r="J3327" i="77" s="1"/>
  <c r="AK3311" i="59"/>
  <c r="J3328" i="77" s="1"/>
  <c r="AK3312" i="59"/>
  <c r="J3329" i="77" s="1"/>
  <c r="AK3313" i="59"/>
  <c r="J3330" i="77" s="1"/>
  <c r="AK3314" i="59"/>
  <c r="J3331" i="77" s="1"/>
  <c r="AK3315" i="59"/>
  <c r="J3332" i="77" s="1"/>
  <c r="AK3316" i="59"/>
  <c r="J3333" i="77" s="1"/>
  <c r="AK3317" i="59"/>
  <c r="J3334" i="77" s="1"/>
  <c r="AK3318" i="59"/>
  <c r="J3335" i="77" s="1"/>
  <c r="AK3319" i="59"/>
  <c r="J3336" i="77" s="1"/>
  <c r="AK3320" i="59"/>
  <c r="J3337" i="77" s="1"/>
  <c r="AK3321" i="59"/>
  <c r="J3338" i="77" s="1"/>
  <c r="AK3322" i="59"/>
  <c r="J3339" i="77" s="1"/>
  <c r="AK3323" i="59"/>
  <c r="J3340" i="77" s="1"/>
  <c r="AK3324" i="59"/>
  <c r="J3341" i="77" s="1"/>
  <c r="AK3325" i="59"/>
  <c r="J3342" i="77" s="1"/>
  <c r="AK3326" i="59"/>
  <c r="J3343" i="77" s="1"/>
  <c r="AK3327" i="59"/>
  <c r="J3344" i="77" s="1"/>
  <c r="AK3328" i="59"/>
  <c r="J3345" i="77" s="1"/>
  <c r="AK3329" i="59"/>
  <c r="J3346" i="77" s="1"/>
  <c r="AK3330" i="59"/>
  <c r="J3347" i="77" s="1"/>
  <c r="AK3331" i="59"/>
  <c r="J3348" i="77" s="1"/>
  <c r="AK3332" i="59"/>
  <c r="J3349" i="77" s="1"/>
  <c r="AK3333" i="59"/>
  <c r="J3350" i="77" s="1"/>
  <c r="AK3334" i="59"/>
  <c r="J3351" i="77" s="1"/>
  <c r="AK3335" i="59"/>
  <c r="J3352" i="77" s="1"/>
  <c r="AK3336" i="59"/>
  <c r="J3353" i="77" s="1"/>
  <c r="AK3337" i="59"/>
  <c r="J3354" i="77" s="1"/>
  <c r="AK3338" i="59"/>
  <c r="J3355" i="77" s="1"/>
  <c r="AK3339" i="59"/>
  <c r="J3356" i="77" s="1"/>
  <c r="AK3340" i="59"/>
  <c r="J3357" i="77" s="1"/>
  <c r="AK3341" i="59"/>
  <c r="J3358" i="77" s="1"/>
  <c r="AK3342" i="59"/>
  <c r="J3359" i="77" s="1"/>
  <c r="AK3343" i="59"/>
  <c r="J3360" i="77" s="1"/>
  <c r="AK3344" i="59"/>
  <c r="J3361" i="77" s="1"/>
  <c r="AK3345" i="59"/>
  <c r="J3362" i="77" s="1"/>
  <c r="AK3346" i="59"/>
  <c r="J3363" i="77" s="1"/>
  <c r="AK3347" i="59"/>
  <c r="J3364" i="77" s="1"/>
  <c r="AK3348" i="59"/>
  <c r="J3365" i="77" s="1"/>
  <c r="AK3349" i="59"/>
  <c r="J3366" i="77" s="1"/>
  <c r="AK3350" i="59"/>
  <c r="J3367" i="77" s="1"/>
  <c r="AK3351" i="59"/>
  <c r="J3368" i="77" s="1"/>
  <c r="AK3352" i="59"/>
  <c r="J3369" i="77" s="1"/>
  <c r="AK3353" i="59"/>
  <c r="J3370" i="77" s="1"/>
  <c r="AK3354" i="59"/>
  <c r="J3371" i="77" s="1"/>
  <c r="AK3355" i="59"/>
  <c r="J3372" i="77" s="1"/>
  <c r="AK3356" i="59"/>
  <c r="J3373" i="77" s="1"/>
  <c r="AK3357" i="59"/>
  <c r="J3374" i="77" s="1"/>
  <c r="AK3358" i="59"/>
  <c r="J3375" i="77" s="1"/>
  <c r="AK3359" i="59"/>
  <c r="J3376" i="77" s="1"/>
  <c r="AK3360" i="59"/>
  <c r="J3377" i="77" s="1"/>
  <c r="AK3361" i="59"/>
  <c r="J3378" i="77" s="1"/>
  <c r="AK3362" i="59"/>
  <c r="J3379" i="77" s="1"/>
  <c r="AK3363" i="59"/>
  <c r="J3380" i="77" s="1"/>
  <c r="AK3364" i="59"/>
  <c r="J3381" i="77" s="1"/>
  <c r="AK3365" i="59"/>
  <c r="J3382" i="77" s="1"/>
  <c r="AK3366" i="59"/>
  <c r="J3383" i="77" s="1"/>
  <c r="AK3367" i="59"/>
  <c r="J3384" i="77" s="1"/>
  <c r="AK3368" i="59"/>
  <c r="J3385" i="77" s="1"/>
  <c r="AK3369" i="59"/>
  <c r="J3386" i="77" s="1"/>
  <c r="AK3370" i="59"/>
  <c r="J3387" i="77" s="1"/>
  <c r="AK3371" i="59"/>
  <c r="J3388" i="77" s="1"/>
  <c r="AK3372" i="59"/>
  <c r="J3389" i="77" s="1"/>
  <c r="AK3373" i="59"/>
  <c r="J3390" i="77" s="1"/>
  <c r="AK3374" i="59"/>
  <c r="J3391" i="77" s="1"/>
  <c r="AK3375" i="59"/>
  <c r="J3392" i="77" s="1"/>
  <c r="AK3376" i="59"/>
  <c r="J3393" i="77" s="1"/>
  <c r="AK3377" i="59"/>
  <c r="J3394" i="77" s="1"/>
  <c r="AK3378" i="59"/>
  <c r="J3395" i="77" s="1"/>
  <c r="AK3379" i="59"/>
  <c r="J3396" i="77" s="1"/>
  <c r="AK3380" i="59"/>
  <c r="J3397" i="77" s="1"/>
  <c r="AK3381" i="59"/>
  <c r="J3398" i="77" s="1"/>
  <c r="AK3382" i="59"/>
  <c r="J3399" i="77" s="1"/>
  <c r="AK3383" i="59"/>
  <c r="J3400" i="77" s="1"/>
  <c r="AK3384" i="59"/>
  <c r="J3401" i="77" s="1"/>
  <c r="AK3385" i="59"/>
  <c r="J3402" i="77" s="1"/>
  <c r="AK3386" i="59"/>
  <c r="J3403" i="77" s="1"/>
  <c r="AK3387" i="59"/>
  <c r="J3404" i="77" s="1"/>
  <c r="AK3388" i="59"/>
  <c r="J3405" i="77" s="1"/>
  <c r="AK3389" i="59"/>
  <c r="J3406" i="77" s="1"/>
  <c r="AK3390" i="59"/>
  <c r="J3407" i="77" s="1"/>
  <c r="AK3391" i="59"/>
  <c r="J3408" i="77" s="1"/>
  <c r="AK3392" i="59"/>
  <c r="J3409" i="77" s="1"/>
  <c r="AK3393" i="59"/>
  <c r="J3410" i="77" s="1"/>
  <c r="AK3394" i="59"/>
  <c r="J3411" i="77" s="1"/>
  <c r="AK3395" i="59"/>
  <c r="J3412" i="77" s="1"/>
  <c r="AK3396" i="59"/>
  <c r="J3413" i="77" s="1"/>
  <c r="AK3397" i="59"/>
  <c r="J3414" i="77" s="1"/>
  <c r="AK3398" i="59"/>
  <c r="J3415" i="77" s="1"/>
  <c r="AK3399" i="59"/>
  <c r="J3416" i="77" s="1"/>
  <c r="AK3400" i="59"/>
  <c r="J3417" i="77" s="1"/>
  <c r="AK3401" i="59"/>
  <c r="J3418" i="77" s="1"/>
  <c r="AK3402" i="59"/>
  <c r="J3419" i="77" s="1"/>
  <c r="AK3403" i="59"/>
  <c r="J3420" i="77" s="1"/>
  <c r="AK3404" i="59"/>
  <c r="J3421" i="77" s="1"/>
  <c r="AK3405" i="59"/>
  <c r="J3422" i="77" s="1"/>
  <c r="AK3406" i="59"/>
  <c r="J3423" i="77" s="1"/>
  <c r="AK3407" i="59"/>
  <c r="J3424" i="77" s="1"/>
  <c r="AK3408" i="59"/>
  <c r="J3425" i="77" s="1"/>
  <c r="AK3409" i="59"/>
  <c r="J3426" i="77" s="1"/>
  <c r="AK3410" i="59"/>
  <c r="J3427" i="77" s="1"/>
  <c r="AK3411" i="59"/>
  <c r="J3428" i="77" s="1"/>
  <c r="AK3412" i="59"/>
  <c r="J3429" i="77" s="1"/>
  <c r="AK3413" i="59"/>
  <c r="J3430" i="77" s="1"/>
  <c r="AK3414" i="59"/>
  <c r="J3431" i="77" s="1"/>
  <c r="AK3415" i="59"/>
  <c r="J3432" i="77" s="1"/>
  <c r="AK3416" i="59"/>
  <c r="J3433" i="77" s="1"/>
  <c r="AK3417" i="59"/>
  <c r="J3434" i="77" s="1"/>
  <c r="AK3418" i="59"/>
  <c r="J3435" i="77" s="1"/>
  <c r="AK3419" i="59"/>
  <c r="J3436" i="77" s="1"/>
  <c r="AK3420" i="59"/>
  <c r="J3437" i="77" s="1"/>
  <c r="AK3421" i="59"/>
  <c r="J3438" i="77" s="1"/>
  <c r="AK3422" i="59"/>
  <c r="J3439" i="77" s="1"/>
  <c r="AK3423" i="59"/>
  <c r="J3440" i="77" s="1"/>
  <c r="AK3424" i="59"/>
  <c r="J3441" i="77" s="1"/>
  <c r="AK3425" i="59"/>
  <c r="J3442" i="77" s="1"/>
  <c r="AK3426" i="59"/>
  <c r="J3443" i="77" s="1"/>
  <c r="AK3427" i="59"/>
  <c r="J3444" i="77" s="1"/>
  <c r="AK3428" i="59"/>
  <c r="J3445" i="77" s="1"/>
  <c r="AK3429" i="59"/>
  <c r="J3446" i="77" s="1"/>
  <c r="AK3430" i="59"/>
  <c r="J3447" i="77" s="1"/>
  <c r="AK3431" i="59"/>
  <c r="J3448" i="77" s="1"/>
  <c r="AK3432" i="59"/>
  <c r="J3449" i="77" s="1"/>
  <c r="AK3433" i="59"/>
  <c r="J3450" i="77" s="1"/>
  <c r="AK3434" i="59"/>
  <c r="J3451" i="77" s="1"/>
  <c r="AK3435" i="59"/>
  <c r="J3452" i="77" s="1"/>
  <c r="AK3436" i="59"/>
  <c r="J3453" i="77" s="1"/>
  <c r="AK3437" i="59"/>
  <c r="J3454" i="77" s="1"/>
  <c r="AK3438" i="59"/>
  <c r="J3455" i="77" s="1"/>
  <c r="AK3439" i="59"/>
  <c r="J3456" i="77" s="1"/>
  <c r="AK3440" i="59"/>
  <c r="J3457" i="77" s="1"/>
  <c r="AK3441" i="59"/>
  <c r="J3458" i="77" s="1"/>
  <c r="AK3442" i="59"/>
  <c r="J3459" i="77" s="1"/>
  <c r="AK3443" i="59"/>
  <c r="J3460" i="77" s="1"/>
  <c r="AK3444" i="59"/>
  <c r="J3461" i="77" s="1"/>
  <c r="AK3445" i="59"/>
  <c r="J3462" i="77" s="1"/>
  <c r="AK3446" i="59"/>
  <c r="J3463" i="77" s="1"/>
  <c r="AK3447" i="59"/>
  <c r="J3464" i="77" s="1"/>
  <c r="AK3448" i="59"/>
  <c r="J3465" i="77" s="1"/>
  <c r="AK3449" i="59"/>
  <c r="J3466" i="77" s="1"/>
  <c r="AK3450" i="59"/>
  <c r="J3467" i="77" s="1"/>
  <c r="AK3451" i="59"/>
  <c r="J3468" i="77" s="1"/>
  <c r="AK3452" i="59"/>
  <c r="J3469" i="77" s="1"/>
  <c r="AK3453" i="59"/>
  <c r="J3470" i="77" s="1"/>
  <c r="AK3454" i="59"/>
  <c r="J3471" i="77" s="1"/>
  <c r="AK3455" i="59"/>
  <c r="J3472" i="77" s="1"/>
  <c r="AK3456" i="59"/>
  <c r="J3473" i="77" s="1"/>
  <c r="AK3457" i="59"/>
  <c r="J3474" i="77" s="1"/>
  <c r="AK3458" i="59"/>
  <c r="J3475" i="77" s="1"/>
  <c r="AK3459" i="59"/>
  <c r="J3476" i="77" s="1"/>
  <c r="AK3460" i="59"/>
  <c r="J3477" i="77" s="1"/>
  <c r="AK3461" i="59"/>
  <c r="J3478" i="77" s="1"/>
  <c r="AK3462" i="59"/>
  <c r="J3479" i="77" s="1"/>
  <c r="AK3463" i="59"/>
  <c r="J3480" i="77" s="1"/>
  <c r="AK3464" i="59"/>
  <c r="J3481" i="77" s="1"/>
  <c r="AK3465" i="59"/>
  <c r="J3482" i="77" s="1"/>
  <c r="AK3466" i="59"/>
  <c r="J3483" i="77" s="1"/>
  <c r="AK3467" i="59"/>
  <c r="J3484" i="77" s="1"/>
  <c r="AK3468" i="59"/>
  <c r="J3485" i="77" s="1"/>
  <c r="AK3469" i="59"/>
  <c r="J3486" i="77" s="1"/>
  <c r="AK3470" i="59"/>
  <c r="J3487" i="77" s="1"/>
  <c r="AK3471" i="59"/>
  <c r="J3488" i="77" s="1"/>
  <c r="AK3472" i="59"/>
  <c r="J3489" i="77" s="1"/>
  <c r="AK3473" i="59"/>
  <c r="J3490" i="77" s="1"/>
  <c r="AK3474" i="59"/>
  <c r="J3491" i="77" s="1"/>
  <c r="AK3475" i="59"/>
  <c r="J3492" i="77" s="1"/>
  <c r="AK3476" i="59"/>
  <c r="J3493" i="77" s="1"/>
  <c r="AK3477" i="59"/>
  <c r="J3494" i="77" s="1"/>
  <c r="AK3478" i="59"/>
  <c r="J3495" i="77" s="1"/>
  <c r="AK3479" i="59"/>
  <c r="J3496" i="77" s="1"/>
  <c r="AK3480" i="59"/>
  <c r="J3497" i="77" s="1"/>
  <c r="AK3481" i="59"/>
  <c r="J3498" i="77" s="1"/>
  <c r="AK3482" i="59"/>
  <c r="J3499" i="77" s="1"/>
  <c r="AK3483" i="59"/>
  <c r="J3500" i="77" s="1"/>
  <c r="AK3484" i="59"/>
  <c r="J3501" i="77" s="1"/>
  <c r="AK3485" i="59"/>
  <c r="J3502" i="77" s="1"/>
  <c r="AK3486" i="59"/>
  <c r="J3503" i="77" s="1"/>
  <c r="AK3487" i="59"/>
  <c r="J3504" i="77" s="1"/>
  <c r="AK3488" i="59"/>
  <c r="J3505" i="77" s="1"/>
  <c r="AK3489" i="59"/>
  <c r="J3506" i="77" s="1"/>
  <c r="AK3490" i="59"/>
  <c r="J3507" i="77" s="1"/>
  <c r="AK3491" i="59"/>
  <c r="J3508" i="77" s="1"/>
  <c r="AK3492" i="59"/>
  <c r="J3509" i="77" s="1"/>
  <c r="AK3493" i="59"/>
  <c r="J3510" i="77" s="1"/>
  <c r="AK3494" i="59"/>
  <c r="J3511" i="77" s="1"/>
  <c r="AK3495" i="59"/>
  <c r="J3512" i="77" s="1"/>
  <c r="AK3496" i="59"/>
  <c r="J3513" i="77" s="1"/>
  <c r="AK3497" i="59"/>
  <c r="J3514" i="77" s="1"/>
  <c r="AK3498" i="59"/>
  <c r="J3515" i="77" s="1"/>
  <c r="AK3499" i="59"/>
  <c r="J3516" i="77" s="1"/>
  <c r="AK3500" i="59"/>
  <c r="J3517" i="77" s="1"/>
  <c r="AK3501" i="59"/>
  <c r="J3518" i="77" s="1"/>
  <c r="AK3502" i="59"/>
  <c r="J3519" i="77" s="1"/>
  <c r="AK3503" i="59"/>
  <c r="J3520" i="77" s="1"/>
  <c r="AK3504" i="59"/>
  <c r="J3521" i="77" s="1"/>
  <c r="AK3505" i="59"/>
  <c r="J3522" i="77" s="1"/>
  <c r="AK3506" i="59"/>
  <c r="J3523" i="77" s="1"/>
  <c r="AK3507" i="59"/>
  <c r="J3524" i="77" s="1"/>
  <c r="AK3508" i="59"/>
  <c r="J3525" i="77" s="1"/>
  <c r="AK3509" i="59"/>
  <c r="J3526" i="77" s="1"/>
  <c r="AK3510" i="59"/>
  <c r="J3527" i="77" s="1"/>
  <c r="AK3511" i="59"/>
  <c r="J3528" i="77" s="1"/>
  <c r="AK3512" i="59"/>
  <c r="J3529" i="77" s="1"/>
  <c r="AK3513" i="59"/>
  <c r="J3530" i="77" s="1"/>
  <c r="AK3514" i="59"/>
  <c r="J3531" i="77" s="1"/>
  <c r="AK3515" i="59"/>
  <c r="J3532" i="77" s="1"/>
  <c r="AK3516" i="59"/>
  <c r="J3533" i="77" s="1"/>
  <c r="AK3517" i="59"/>
  <c r="J3534" i="77" s="1"/>
  <c r="AK3518" i="59"/>
  <c r="J3535" i="77" s="1"/>
  <c r="AK3519" i="59"/>
  <c r="J3536" i="77" s="1"/>
  <c r="AK3520" i="59"/>
  <c r="J3537" i="77" s="1"/>
  <c r="AK3521" i="59"/>
  <c r="J3538" i="77" s="1"/>
  <c r="AK3522" i="59"/>
  <c r="J3539" i="77" s="1"/>
  <c r="AK3523" i="59"/>
  <c r="J3540" i="77" s="1"/>
  <c r="AK3524" i="59"/>
  <c r="J3541" i="77" s="1"/>
  <c r="AK3525" i="59"/>
  <c r="J3542" i="77" s="1"/>
  <c r="AK3526" i="59"/>
  <c r="J3543" i="77" s="1"/>
  <c r="AK3527" i="59"/>
  <c r="J3544" i="77" s="1"/>
  <c r="AK3528" i="59"/>
  <c r="J3545" i="77" s="1"/>
  <c r="AK3529" i="59"/>
  <c r="J3546" i="77" s="1"/>
  <c r="AK3530" i="59"/>
  <c r="J3547" i="77" s="1"/>
  <c r="AK3531" i="59"/>
  <c r="J3548" i="77" s="1"/>
  <c r="AK3532" i="59"/>
  <c r="J3549" i="77" s="1"/>
  <c r="AK3533" i="59"/>
  <c r="J3550" i="77" s="1"/>
  <c r="AK3534" i="59"/>
  <c r="J3551" i="77" s="1"/>
  <c r="AK3535" i="59"/>
  <c r="J3552" i="77" s="1"/>
  <c r="AK3536" i="59"/>
  <c r="J3553" i="77" s="1"/>
  <c r="AK3537" i="59"/>
  <c r="J3554" i="77" s="1"/>
  <c r="AK3538" i="59"/>
  <c r="J3555" i="77" s="1"/>
  <c r="AK3539" i="59"/>
  <c r="J3556" i="77" s="1"/>
  <c r="AK3540" i="59"/>
  <c r="J3557" i="77" s="1"/>
  <c r="AK3541" i="59"/>
  <c r="J3558" i="77" s="1"/>
  <c r="AK3542" i="59"/>
  <c r="J3559" i="77" s="1"/>
  <c r="AK3543" i="59"/>
  <c r="J3560" i="77" s="1"/>
  <c r="AK3544" i="59"/>
  <c r="J3561" i="77" s="1"/>
  <c r="AK3545" i="59"/>
  <c r="J3562" i="77" s="1"/>
  <c r="AK3546" i="59"/>
  <c r="J3563" i="77" s="1"/>
  <c r="AK3547" i="59"/>
  <c r="J3564" i="77" s="1"/>
  <c r="AK3548" i="59"/>
  <c r="J3565" i="77" s="1"/>
  <c r="AK3549" i="59"/>
  <c r="J3566" i="77" s="1"/>
  <c r="AK3550" i="59"/>
  <c r="J3567" i="77" s="1"/>
  <c r="AK3551" i="59"/>
  <c r="J3568" i="77" s="1"/>
  <c r="AK3552" i="59"/>
  <c r="J3569" i="77" s="1"/>
  <c r="AK3553" i="59"/>
  <c r="J3570" i="77" s="1"/>
  <c r="AK3554" i="59"/>
  <c r="J3571" i="77" s="1"/>
  <c r="AK3555" i="59"/>
  <c r="J3572" i="77" s="1"/>
  <c r="AK3556" i="59"/>
  <c r="J3573" i="77" s="1"/>
  <c r="AK3557" i="59"/>
  <c r="J3574" i="77" s="1"/>
  <c r="AK3558" i="59"/>
  <c r="J3575" i="77" s="1"/>
  <c r="AK3559" i="59"/>
  <c r="J3576" i="77" s="1"/>
  <c r="AK3560" i="59"/>
  <c r="J3577" i="77" s="1"/>
  <c r="AK3561" i="59"/>
  <c r="J3578" i="77" s="1"/>
  <c r="AK3562" i="59"/>
  <c r="J3579" i="77" s="1"/>
  <c r="AK3563" i="59"/>
  <c r="J3580" i="77" s="1"/>
  <c r="AK3564" i="59"/>
  <c r="J3581" i="77" s="1"/>
  <c r="AK3565" i="59"/>
  <c r="J3582" i="77" s="1"/>
  <c r="AK3566" i="59"/>
  <c r="J3583" i="77" s="1"/>
  <c r="AK3567" i="59"/>
  <c r="J3584" i="77" s="1"/>
  <c r="AK3568" i="59"/>
  <c r="J3585" i="77" s="1"/>
  <c r="AK3569" i="59"/>
  <c r="J3586" i="77" s="1"/>
  <c r="AK3570" i="59"/>
  <c r="J3587" i="77" s="1"/>
  <c r="AK3571" i="59"/>
  <c r="J3588" i="77" s="1"/>
  <c r="AK3572" i="59"/>
  <c r="J3589" i="77" s="1"/>
  <c r="AK3573" i="59"/>
  <c r="J3590" i="77" s="1"/>
  <c r="AK3574" i="59"/>
  <c r="J3591" i="77" s="1"/>
  <c r="AK3575" i="59"/>
  <c r="J3592" i="77" s="1"/>
  <c r="AK3576" i="59"/>
  <c r="J3593" i="77" s="1"/>
  <c r="AK3577" i="59"/>
  <c r="J3594" i="77" s="1"/>
  <c r="AK3578" i="59"/>
  <c r="J3595" i="77" s="1"/>
  <c r="AK3579" i="59"/>
  <c r="J3596" i="77" s="1"/>
  <c r="AK3580" i="59"/>
  <c r="J3597" i="77" s="1"/>
  <c r="AK3581" i="59"/>
  <c r="J3598" i="77" s="1"/>
  <c r="AK3582" i="59"/>
  <c r="J3599" i="77" s="1"/>
  <c r="AK3583" i="59"/>
  <c r="J3600" i="77" s="1"/>
  <c r="AK3584" i="59"/>
  <c r="J3601" i="77" s="1"/>
  <c r="AK3585" i="59"/>
  <c r="J3602" i="77" s="1"/>
  <c r="AK3586" i="59"/>
  <c r="J3603" i="77" s="1"/>
  <c r="AK3587" i="59"/>
  <c r="J3604" i="77" s="1"/>
  <c r="AK3588" i="59"/>
  <c r="J3605" i="77" s="1"/>
  <c r="AK3589" i="59"/>
  <c r="J3606" i="77" s="1"/>
  <c r="AK3590" i="59"/>
  <c r="J3607" i="77" s="1"/>
  <c r="AK3591" i="59"/>
  <c r="J3608" i="77" s="1"/>
  <c r="AK3592" i="59"/>
  <c r="J3609" i="77" s="1"/>
  <c r="AK3593" i="59"/>
  <c r="J3610" i="77" s="1"/>
  <c r="AK3594" i="59"/>
  <c r="J3611" i="77" s="1"/>
  <c r="AK3595" i="59"/>
  <c r="J3612" i="77" s="1"/>
  <c r="AK3596" i="59"/>
  <c r="J3613" i="77" s="1"/>
  <c r="AK3597" i="59"/>
  <c r="J3614" i="77" s="1"/>
  <c r="AK3598" i="59"/>
  <c r="J3615" i="77" s="1"/>
  <c r="AK3599" i="59"/>
  <c r="J3616" i="77" s="1"/>
  <c r="AK3600" i="59"/>
  <c r="J3617" i="77" s="1"/>
  <c r="AK3601" i="59"/>
  <c r="J3618" i="77" s="1"/>
  <c r="AK3602" i="59"/>
  <c r="J3619" i="77" s="1"/>
  <c r="AK3603" i="59"/>
  <c r="J3620" i="77" s="1"/>
  <c r="AK3604" i="59"/>
  <c r="J3621" i="77" s="1"/>
  <c r="AK3605" i="59"/>
  <c r="J3622" i="77" s="1"/>
  <c r="AK3606" i="59"/>
  <c r="J3623" i="77" s="1"/>
  <c r="AK3607" i="59"/>
  <c r="J3624" i="77" s="1"/>
  <c r="AK3608" i="59"/>
  <c r="J3625" i="77" s="1"/>
  <c r="AK3609" i="59"/>
  <c r="J3626" i="77" s="1"/>
  <c r="AK3610" i="59"/>
  <c r="J3627" i="77" s="1"/>
  <c r="AK3611" i="59"/>
  <c r="J3628" i="77" s="1"/>
  <c r="AK3612" i="59"/>
  <c r="J3629" i="77" s="1"/>
  <c r="AK3613" i="59"/>
  <c r="J3630" i="77" s="1"/>
  <c r="AK3614" i="59"/>
  <c r="J3631" i="77" s="1"/>
  <c r="AK3615" i="59"/>
  <c r="J3632" i="77" s="1"/>
  <c r="AK3616" i="59"/>
  <c r="J3633" i="77" s="1"/>
  <c r="AK3617" i="59"/>
  <c r="J3634" i="77" s="1"/>
  <c r="AK3618" i="59"/>
  <c r="J3635" i="77" s="1"/>
  <c r="AK3619" i="59"/>
  <c r="J3636" i="77" s="1"/>
  <c r="AK3620" i="59"/>
  <c r="J3637" i="77" s="1"/>
  <c r="AK3621" i="59"/>
  <c r="J3638" i="77" s="1"/>
  <c r="AK3622" i="59"/>
  <c r="J3639" i="77" s="1"/>
  <c r="AK3623" i="59"/>
  <c r="J3640" i="77" s="1"/>
  <c r="AK3624" i="59"/>
  <c r="J3641" i="77" s="1"/>
  <c r="AK3625" i="59"/>
  <c r="J3642" i="77" s="1"/>
  <c r="AK3626" i="59"/>
  <c r="J3643" i="77" s="1"/>
  <c r="AK3627" i="59"/>
  <c r="J3644" i="77" s="1"/>
  <c r="AK3628" i="59"/>
  <c r="J3645" i="77" s="1"/>
  <c r="AK3629" i="59"/>
  <c r="J3646" i="77" s="1"/>
  <c r="AK3630" i="59"/>
  <c r="J3647" i="77" s="1"/>
  <c r="AK3631" i="59"/>
  <c r="J3648" i="77" s="1"/>
  <c r="AK3632" i="59"/>
  <c r="J3649" i="77" s="1"/>
  <c r="AK3633" i="59"/>
  <c r="J3650" i="77" s="1"/>
  <c r="AK3634" i="59"/>
  <c r="J3651" i="77" s="1"/>
  <c r="AK3635" i="59"/>
  <c r="J3652" i="77" s="1"/>
  <c r="AK3636" i="59"/>
  <c r="J3653" i="77" s="1"/>
  <c r="AK3637" i="59"/>
  <c r="J3654" i="77" s="1"/>
  <c r="AK3638" i="59"/>
  <c r="J3655" i="77" s="1"/>
  <c r="AK3639" i="59"/>
  <c r="J3656" i="77" s="1"/>
  <c r="AK3640" i="59"/>
  <c r="J3657" i="77" s="1"/>
  <c r="AK3641" i="59"/>
  <c r="J3658" i="77" s="1"/>
  <c r="AK3642" i="59"/>
  <c r="J3659" i="77" s="1"/>
  <c r="AK3643" i="59"/>
  <c r="J3660" i="77" s="1"/>
  <c r="AK3644" i="59"/>
  <c r="J3661" i="77" s="1"/>
  <c r="AK3645" i="59"/>
  <c r="J3662" i="77" s="1"/>
  <c r="AK3646" i="59"/>
  <c r="J3663" i="77" s="1"/>
  <c r="AK3647" i="59"/>
  <c r="J3664" i="77" s="1"/>
  <c r="AK3648" i="59"/>
  <c r="J3665" i="77" s="1"/>
  <c r="AK3649" i="59"/>
  <c r="J3666" i="77" s="1"/>
  <c r="AK3650" i="59"/>
  <c r="J3667" i="77" s="1"/>
  <c r="AK3651" i="59"/>
  <c r="J3668" i="77" s="1"/>
  <c r="AK3652" i="59"/>
  <c r="J3669" i="77" s="1"/>
  <c r="AK3653" i="59"/>
  <c r="J3670" i="77" s="1"/>
  <c r="AK3654" i="59"/>
  <c r="J3671" i="77" s="1"/>
  <c r="AK3655" i="59"/>
  <c r="J3672" i="77" s="1"/>
  <c r="AK3656" i="59"/>
  <c r="J3673" i="77" s="1"/>
  <c r="AK3657" i="59"/>
  <c r="J3674" i="77" s="1"/>
  <c r="AK3658" i="59"/>
  <c r="J3675" i="77" s="1"/>
  <c r="AK3659" i="59"/>
  <c r="J3676" i="77" s="1"/>
  <c r="AK3660" i="59"/>
  <c r="J3677" i="77" s="1"/>
  <c r="AK3661" i="59"/>
  <c r="J3678" i="77" s="1"/>
  <c r="AK3662" i="59"/>
  <c r="J3679" i="77" s="1"/>
  <c r="AK3663" i="59"/>
  <c r="J3680" i="77" s="1"/>
  <c r="AK3664" i="59"/>
  <c r="J3681" i="77" s="1"/>
  <c r="AK3665" i="59"/>
  <c r="J3682" i="77" s="1"/>
  <c r="AK3666" i="59"/>
  <c r="J3683" i="77" s="1"/>
  <c r="AK3667" i="59"/>
  <c r="J3684" i="77" s="1"/>
  <c r="AK3668" i="59"/>
  <c r="J3685" i="77" s="1"/>
  <c r="AK3669" i="59"/>
  <c r="J3686" i="77" s="1"/>
  <c r="AK3670" i="59"/>
  <c r="J3687" i="77" s="1"/>
  <c r="AK3671" i="59"/>
  <c r="J3688" i="77" s="1"/>
  <c r="AK3672" i="59"/>
  <c r="J3689" i="77" s="1"/>
  <c r="AK3673" i="59"/>
  <c r="J3690" i="77" s="1"/>
  <c r="AK3674" i="59"/>
  <c r="J3691" i="77" s="1"/>
  <c r="AK3675" i="59"/>
  <c r="J3692" i="77" s="1"/>
  <c r="AK3676" i="59"/>
  <c r="J3693" i="77" s="1"/>
  <c r="AK3677" i="59"/>
  <c r="J3694" i="77" s="1"/>
  <c r="AK3678" i="59"/>
  <c r="J3695" i="77" s="1"/>
  <c r="AK3679" i="59"/>
  <c r="J3696" i="77" s="1"/>
  <c r="AK3680" i="59"/>
  <c r="J3697" i="77" s="1"/>
  <c r="AK3681" i="59"/>
  <c r="J3698" i="77" s="1"/>
  <c r="AK3682" i="59"/>
  <c r="J3699" i="77" s="1"/>
  <c r="AK3683" i="59"/>
  <c r="J3700" i="77" s="1"/>
  <c r="AK3684" i="59"/>
  <c r="J3701" i="77" s="1"/>
  <c r="AK3685" i="59"/>
  <c r="J3702" i="77" s="1"/>
  <c r="AK3686" i="59"/>
  <c r="J3703" i="77" s="1"/>
  <c r="AK3687" i="59"/>
  <c r="J3704" i="77" s="1"/>
  <c r="AK3688" i="59"/>
  <c r="J3705" i="77" s="1"/>
  <c r="AK3689" i="59"/>
  <c r="J3706" i="77" s="1"/>
  <c r="AK3690" i="59"/>
  <c r="J3707" i="77" s="1"/>
  <c r="AK3691" i="59"/>
  <c r="J3708" i="77" s="1"/>
  <c r="AK3692" i="59"/>
  <c r="J3709" i="77" s="1"/>
  <c r="AK3693" i="59"/>
  <c r="J3710" i="77" s="1"/>
  <c r="AK3694" i="59"/>
  <c r="J3711" i="77" s="1"/>
  <c r="AK3695" i="59"/>
  <c r="J3712" i="77" s="1"/>
  <c r="AK3696" i="59"/>
  <c r="J3713" i="77" s="1"/>
  <c r="AK3697" i="59"/>
  <c r="J3714" i="77" s="1"/>
  <c r="AK3698" i="59"/>
  <c r="J3715" i="77" s="1"/>
  <c r="AK3699" i="59"/>
  <c r="J3716" i="77" s="1"/>
  <c r="AK3700" i="59"/>
  <c r="J3717" i="77" s="1"/>
  <c r="AK3701" i="59"/>
  <c r="J3718" i="77" s="1"/>
  <c r="AK3702" i="59"/>
  <c r="J3719" i="77" s="1"/>
  <c r="AK3703" i="59"/>
  <c r="J3720" i="77" s="1"/>
  <c r="AK3704" i="59"/>
  <c r="J3721" i="77" s="1"/>
  <c r="AK3705" i="59"/>
  <c r="J3722" i="77" s="1"/>
  <c r="AK3706" i="59"/>
  <c r="J3723" i="77" s="1"/>
  <c r="AK3707" i="59"/>
  <c r="J3724" i="77" s="1"/>
  <c r="AK3708" i="59"/>
  <c r="J3725" i="77" s="1"/>
  <c r="AK3709" i="59"/>
  <c r="J3726" i="77" s="1"/>
  <c r="AK3710" i="59"/>
  <c r="J3727" i="77" s="1"/>
  <c r="AK3711" i="59"/>
  <c r="J3728" i="77" s="1"/>
  <c r="AK3712" i="59"/>
  <c r="J3729" i="77" s="1"/>
  <c r="AK3713" i="59"/>
  <c r="J3730" i="77" s="1"/>
  <c r="AK3714" i="59"/>
  <c r="J3731" i="77" s="1"/>
  <c r="AK3715" i="59"/>
  <c r="J3732" i="77" s="1"/>
  <c r="AK3716" i="59"/>
  <c r="J3733" i="77" s="1"/>
  <c r="AK3717" i="59"/>
  <c r="J3734" i="77" s="1"/>
  <c r="AK3718" i="59"/>
  <c r="J3735" i="77" s="1"/>
  <c r="AK3719" i="59"/>
  <c r="J3736" i="77" s="1"/>
  <c r="AK3720" i="59"/>
  <c r="J3737" i="77" s="1"/>
  <c r="AK3721" i="59"/>
  <c r="J3738" i="77" s="1"/>
  <c r="AK3722" i="59"/>
  <c r="J3739" i="77" s="1"/>
  <c r="AK3723" i="59"/>
  <c r="J3740" i="77" s="1"/>
  <c r="AK3724" i="59"/>
  <c r="J3741" i="77" s="1"/>
  <c r="AK3725" i="59"/>
  <c r="J3742" i="77" s="1"/>
  <c r="AK3726" i="59"/>
  <c r="J3743" i="77" s="1"/>
  <c r="AK3727" i="59"/>
  <c r="J3744" i="77" s="1"/>
  <c r="AK3728" i="59"/>
  <c r="J3745" i="77" s="1"/>
  <c r="AK3729" i="59"/>
  <c r="J3746" i="77" s="1"/>
  <c r="AK3730" i="59"/>
  <c r="J3747" i="77" s="1"/>
  <c r="AK3731" i="59"/>
  <c r="J3748" i="77" s="1"/>
  <c r="AK3732" i="59"/>
  <c r="J3749" i="77" s="1"/>
  <c r="AK3733" i="59"/>
  <c r="J3750" i="77" s="1"/>
  <c r="AK3734" i="59"/>
  <c r="J3751" i="77" s="1"/>
  <c r="AK3735" i="59"/>
  <c r="J3752" i="77" s="1"/>
  <c r="AK3736" i="59"/>
  <c r="J3753" i="77" s="1"/>
  <c r="AK3737" i="59"/>
  <c r="J3754" i="77" s="1"/>
  <c r="AK3738" i="59"/>
  <c r="J3755" i="77" s="1"/>
  <c r="AK3739" i="59"/>
  <c r="J3756" i="77" s="1"/>
  <c r="AK3740" i="59"/>
  <c r="J3757" i="77" s="1"/>
  <c r="AK3741" i="59"/>
  <c r="J3758" i="77" s="1"/>
  <c r="AK3742" i="59"/>
  <c r="J3759" i="77" s="1"/>
  <c r="AK3743" i="59"/>
  <c r="J3760" i="77" s="1"/>
  <c r="AK3744" i="59"/>
  <c r="J3761" i="77" s="1"/>
  <c r="AK3745" i="59"/>
  <c r="J3762" i="77" s="1"/>
  <c r="AK3746" i="59"/>
  <c r="J3763" i="77" s="1"/>
  <c r="AK3747" i="59"/>
  <c r="J3764" i="77" s="1"/>
  <c r="AK3748" i="59"/>
  <c r="J3765" i="77" s="1"/>
  <c r="AK3749" i="59"/>
  <c r="J3766" i="77" s="1"/>
  <c r="AK3750" i="59"/>
  <c r="J3767" i="77" s="1"/>
  <c r="AK3751" i="59"/>
  <c r="J3768" i="77" s="1"/>
  <c r="AK3752" i="59"/>
  <c r="J3769" i="77" s="1"/>
  <c r="AK3753" i="59"/>
  <c r="J3770" i="77" s="1"/>
  <c r="AK3754" i="59"/>
  <c r="J3771" i="77" s="1"/>
  <c r="AK3755" i="59"/>
  <c r="J3772" i="77" s="1"/>
  <c r="AK3756" i="59"/>
  <c r="J3773" i="77" s="1"/>
  <c r="AK3757" i="59"/>
  <c r="J3774" i="77" s="1"/>
  <c r="AK3758" i="59"/>
  <c r="J3775" i="77" s="1"/>
  <c r="AK3759" i="59"/>
  <c r="J3776" i="77" s="1"/>
  <c r="AK3760" i="59"/>
  <c r="J3777" i="77" s="1"/>
  <c r="AK3761" i="59"/>
  <c r="J3778" i="77" s="1"/>
  <c r="AK3762" i="59"/>
  <c r="J3779" i="77" s="1"/>
  <c r="AK3763" i="59"/>
  <c r="J3780" i="77" s="1"/>
  <c r="AK3764" i="59"/>
  <c r="J3781" i="77" s="1"/>
  <c r="AK3765" i="59"/>
  <c r="J3782" i="77" s="1"/>
  <c r="AK3766" i="59"/>
  <c r="J3783" i="77" s="1"/>
  <c r="AK3767" i="59"/>
  <c r="J3784" i="77" s="1"/>
  <c r="AK3768" i="59"/>
  <c r="J3785" i="77" s="1"/>
  <c r="AK3769" i="59"/>
  <c r="J3786" i="77" s="1"/>
  <c r="AK3770" i="59"/>
  <c r="J3787" i="77" s="1"/>
  <c r="AK3771" i="59"/>
  <c r="J3788" i="77" s="1"/>
  <c r="AK3772" i="59"/>
  <c r="J3789" i="77" s="1"/>
  <c r="AK3773" i="59"/>
  <c r="J3790" i="77" s="1"/>
  <c r="AK3774" i="59"/>
  <c r="J3791" i="77" s="1"/>
  <c r="AK3775" i="59"/>
  <c r="J3792" i="77" s="1"/>
  <c r="AK3776" i="59"/>
  <c r="J3793" i="77" s="1"/>
  <c r="AK3777" i="59"/>
  <c r="J3794" i="77" s="1"/>
  <c r="AK3778" i="59"/>
  <c r="J3795" i="77" s="1"/>
  <c r="AK3779" i="59"/>
  <c r="J3796" i="77" s="1"/>
  <c r="AK3780" i="59"/>
  <c r="J3797" i="77" s="1"/>
  <c r="AK3781" i="59"/>
  <c r="J3798" i="77" s="1"/>
  <c r="AK3782" i="59"/>
  <c r="J3799" i="77" s="1"/>
  <c r="AK3783" i="59"/>
  <c r="J3800" i="77" s="1"/>
  <c r="AK3784" i="59"/>
  <c r="J3801" i="77" s="1"/>
  <c r="AK3785" i="59"/>
  <c r="J3802" i="77" s="1"/>
  <c r="AK3786" i="59"/>
  <c r="J3803" i="77" s="1"/>
  <c r="AK3787" i="59"/>
  <c r="J3804" i="77" s="1"/>
  <c r="AK3788" i="59"/>
  <c r="J3805" i="77" s="1"/>
  <c r="AK3789" i="59"/>
  <c r="J3806" i="77" s="1"/>
  <c r="AK3790" i="59"/>
  <c r="J3807" i="77" s="1"/>
  <c r="AK3791" i="59"/>
  <c r="J3808" i="77" s="1"/>
  <c r="AK3792" i="59"/>
  <c r="J3809" i="77" s="1"/>
  <c r="AK3793" i="59"/>
  <c r="J3810" i="77" s="1"/>
  <c r="AK3794" i="59"/>
  <c r="J3811" i="77" s="1"/>
  <c r="AK3795" i="59"/>
  <c r="J3812" i="77" s="1"/>
  <c r="AK3796" i="59"/>
  <c r="J3813" i="77" s="1"/>
  <c r="AK3797" i="59"/>
  <c r="J3814" i="77" s="1"/>
  <c r="AK3798" i="59"/>
  <c r="J3815" i="77" s="1"/>
  <c r="AK3799" i="59"/>
  <c r="J3816" i="77" s="1"/>
  <c r="AK3800" i="59"/>
  <c r="J3817" i="77" s="1"/>
  <c r="AK3801" i="59"/>
  <c r="J3818" i="77" s="1"/>
  <c r="AK3802" i="59"/>
  <c r="J3819" i="77" s="1"/>
  <c r="AK3803" i="59"/>
  <c r="J3820" i="77" s="1"/>
  <c r="AK3804" i="59"/>
  <c r="J3821" i="77" s="1"/>
  <c r="AK3805" i="59"/>
  <c r="J3822" i="77" s="1"/>
  <c r="AK3806" i="59"/>
  <c r="J3823" i="77" s="1"/>
  <c r="AK3807" i="59"/>
  <c r="J3824" i="77" s="1"/>
  <c r="AK3808" i="59"/>
  <c r="J3825" i="77" s="1"/>
  <c r="AK3809" i="59"/>
  <c r="J3826" i="77" s="1"/>
  <c r="AK3810" i="59"/>
  <c r="J3827" i="77" s="1"/>
  <c r="AK3811" i="59"/>
  <c r="J3828" i="77" s="1"/>
  <c r="AK3812" i="59"/>
  <c r="J3829" i="77" s="1"/>
  <c r="AK3813" i="59"/>
  <c r="J3830" i="77" s="1"/>
  <c r="AK3814" i="59"/>
  <c r="J3831" i="77" s="1"/>
  <c r="AK3815" i="59"/>
  <c r="J3832" i="77" s="1"/>
  <c r="AK3816" i="59"/>
  <c r="J3833" i="77" s="1"/>
  <c r="AK3817" i="59"/>
  <c r="J3834" i="77" s="1"/>
  <c r="AK3818" i="59"/>
  <c r="J3835" i="77" s="1"/>
  <c r="AK3819" i="59"/>
  <c r="J3836" i="77" s="1"/>
  <c r="AK3820" i="59"/>
  <c r="J3837" i="77" s="1"/>
  <c r="AK3821" i="59"/>
  <c r="J3838" i="77" s="1"/>
  <c r="AK3822" i="59"/>
  <c r="J3839" i="77" s="1"/>
  <c r="AK3823" i="59"/>
  <c r="J3840" i="77" s="1"/>
  <c r="AK3824" i="59"/>
  <c r="J3841" i="77" s="1"/>
  <c r="AK3825" i="59"/>
  <c r="J3842" i="77" s="1"/>
  <c r="AK3826" i="59"/>
  <c r="J3843" i="77" s="1"/>
  <c r="AK3827" i="59"/>
  <c r="J3844" i="77" s="1"/>
  <c r="AK3828" i="59"/>
  <c r="J3845" i="77" s="1"/>
  <c r="AK3829" i="59"/>
  <c r="J3846" i="77" s="1"/>
  <c r="AK3830" i="59"/>
  <c r="J3847" i="77" s="1"/>
  <c r="AK3831" i="59"/>
  <c r="J3848" i="77" s="1"/>
  <c r="AK3832" i="59"/>
  <c r="J3849" i="77" s="1"/>
  <c r="AK3833" i="59"/>
  <c r="J3850" i="77" s="1"/>
  <c r="AK3834" i="59"/>
  <c r="J3851" i="77" s="1"/>
  <c r="AK3835" i="59"/>
  <c r="J3852" i="77" s="1"/>
  <c r="AK3836" i="59"/>
  <c r="J3853" i="77" s="1"/>
  <c r="AK3837" i="59"/>
  <c r="J3854" i="77" s="1"/>
  <c r="AK3838" i="59"/>
  <c r="J3855" i="77" s="1"/>
  <c r="AK3839" i="59"/>
  <c r="J3856" i="77" s="1"/>
  <c r="AK3840" i="59"/>
  <c r="J3857" i="77" s="1"/>
  <c r="AK3841" i="59"/>
  <c r="J3858" i="77" s="1"/>
  <c r="AK3842" i="59"/>
  <c r="J3859" i="77" s="1"/>
  <c r="AK3843" i="59"/>
  <c r="J3860" i="77" s="1"/>
  <c r="AK3844" i="59"/>
  <c r="J3861" i="77" s="1"/>
  <c r="AK3845" i="59"/>
  <c r="J3862" i="77" s="1"/>
  <c r="AK3846" i="59"/>
  <c r="J3863" i="77" s="1"/>
  <c r="AK3847" i="59"/>
  <c r="J3864" i="77" s="1"/>
  <c r="AK3848" i="59"/>
  <c r="J3865" i="77" s="1"/>
  <c r="AK3849" i="59"/>
  <c r="J3866" i="77" s="1"/>
  <c r="AK3850" i="59"/>
  <c r="J3867" i="77" s="1"/>
  <c r="AK3851" i="59"/>
  <c r="J3868" i="77" s="1"/>
  <c r="AK3852" i="59"/>
  <c r="J3869" i="77" s="1"/>
  <c r="AK3853" i="59"/>
  <c r="J3870" i="77" s="1"/>
  <c r="AK3854" i="59"/>
  <c r="J3871" i="77" s="1"/>
  <c r="AK3855" i="59"/>
  <c r="J3872" i="77" s="1"/>
  <c r="AK3856" i="59"/>
  <c r="J3873" i="77" s="1"/>
  <c r="AK3857" i="59"/>
  <c r="J3874" i="77" s="1"/>
  <c r="AK3858" i="59"/>
  <c r="J3875" i="77" s="1"/>
  <c r="AK3859" i="59"/>
  <c r="J3876" i="77" s="1"/>
  <c r="AK3860" i="59"/>
  <c r="J3877" i="77" s="1"/>
  <c r="AK3861" i="59"/>
  <c r="J3878" i="77" s="1"/>
  <c r="AK3862" i="59"/>
  <c r="J3879" i="77" s="1"/>
  <c r="AK3863" i="59"/>
  <c r="J3880" i="77" s="1"/>
  <c r="AK3864" i="59"/>
  <c r="J3881" i="77" s="1"/>
  <c r="AK3865" i="59"/>
  <c r="J3882" i="77" s="1"/>
  <c r="AK3866" i="59"/>
  <c r="J3883" i="77" s="1"/>
  <c r="AK3867" i="59"/>
  <c r="J3884" i="77" s="1"/>
  <c r="AK3868" i="59"/>
  <c r="J3885" i="77" s="1"/>
  <c r="AK3869" i="59"/>
  <c r="J3886" i="77" s="1"/>
  <c r="AK3870" i="59"/>
  <c r="J3887" i="77" s="1"/>
  <c r="AK3871" i="59"/>
  <c r="J3888" i="77" s="1"/>
  <c r="AK3872" i="59"/>
  <c r="J3889" i="77" s="1"/>
  <c r="AK3873" i="59"/>
  <c r="J3890" i="77" s="1"/>
  <c r="AK3874" i="59"/>
  <c r="J3891" i="77" s="1"/>
  <c r="AK3875" i="59"/>
  <c r="J3892" i="77" s="1"/>
  <c r="AK3876" i="59"/>
  <c r="J3893" i="77" s="1"/>
  <c r="AK3877" i="59"/>
  <c r="J3894" i="77" s="1"/>
  <c r="AK3878" i="59"/>
  <c r="J3895" i="77" s="1"/>
  <c r="AK3879" i="59"/>
  <c r="J3896" i="77" s="1"/>
  <c r="AK3880" i="59"/>
  <c r="J3897" i="77" s="1"/>
  <c r="AK3881" i="59"/>
  <c r="J3898" i="77" s="1"/>
  <c r="AK3882" i="59"/>
  <c r="J3899" i="77" s="1"/>
  <c r="AK3883" i="59"/>
  <c r="J3900" i="77" s="1"/>
  <c r="AK3884" i="59"/>
  <c r="J3901" i="77" s="1"/>
  <c r="AK3885" i="59"/>
  <c r="J3902" i="77" s="1"/>
  <c r="AK3886" i="59"/>
  <c r="J3903" i="77" s="1"/>
  <c r="AK3887" i="59"/>
  <c r="J3904" i="77" s="1"/>
  <c r="AK3888" i="59"/>
  <c r="J3905" i="77" s="1"/>
  <c r="AK3889" i="59"/>
  <c r="J3906" i="77" s="1"/>
  <c r="AK3890" i="59"/>
  <c r="J3907" i="77" s="1"/>
  <c r="AK3891" i="59"/>
  <c r="J3908" i="77" s="1"/>
  <c r="AK3892" i="59"/>
  <c r="J3909" i="77" s="1"/>
  <c r="AK3893" i="59"/>
  <c r="J3910" i="77" s="1"/>
  <c r="AK3894" i="59"/>
  <c r="J3911" i="77" s="1"/>
  <c r="AK3895" i="59"/>
  <c r="J3912" i="77" s="1"/>
  <c r="AK3896" i="59"/>
  <c r="J3913" i="77" s="1"/>
  <c r="AK3897" i="59"/>
  <c r="J3914" i="77" s="1"/>
  <c r="AK3898" i="59"/>
  <c r="J3915" i="77" s="1"/>
  <c r="AK3899" i="59"/>
  <c r="J3916" i="77" s="1"/>
  <c r="AK3900" i="59"/>
  <c r="J3917" i="77" s="1"/>
  <c r="AK3901" i="59"/>
  <c r="J3918" i="77" s="1"/>
  <c r="AK3902" i="59"/>
  <c r="J3919" i="77" s="1"/>
  <c r="AK3903" i="59"/>
  <c r="J3920" i="77" s="1"/>
  <c r="AK3904" i="59"/>
  <c r="J3921" i="77" s="1"/>
  <c r="AK3905" i="59"/>
  <c r="J3922" i="77" s="1"/>
  <c r="AK3906" i="59"/>
  <c r="J3923" i="77" s="1"/>
  <c r="AK3907" i="59"/>
  <c r="J3924" i="77" s="1"/>
  <c r="AK3908" i="59"/>
  <c r="J3925" i="77" s="1"/>
  <c r="AK3909" i="59"/>
  <c r="J3926" i="77" s="1"/>
  <c r="AK3910" i="59"/>
  <c r="J3927" i="77" s="1"/>
  <c r="AK3911" i="59"/>
  <c r="J3928" i="77" s="1"/>
  <c r="AK3912" i="59"/>
  <c r="J3929" i="77" s="1"/>
  <c r="AK3913" i="59"/>
  <c r="J3930" i="77" s="1"/>
  <c r="AK3914" i="59"/>
  <c r="J3931" i="77" s="1"/>
  <c r="AK3915" i="59"/>
  <c r="J3932" i="77" s="1"/>
  <c r="AK3916" i="59"/>
  <c r="J3933" i="77" s="1"/>
  <c r="AK3917" i="59"/>
  <c r="J3934" i="77" s="1"/>
  <c r="AK3918" i="59"/>
  <c r="J3935" i="77" s="1"/>
  <c r="AK3919" i="59"/>
  <c r="J3936" i="77" s="1"/>
  <c r="AK3920" i="59"/>
  <c r="J3937" i="77" s="1"/>
  <c r="AK3921" i="59"/>
  <c r="J3938" i="77" s="1"/>
  <c r="AK3922" i="59"/>
  <c r="J3939" i="77" s="1"/>
  <c r="AK3923" i="59"/>
  <c r="J3940" i="77" s="1"/>
  <c r="AK3924" i="59"/>
  <c r="J3941" i="77" s="1"/>
  <c r="AK3925" i="59"/>
  <c r="J3942" i="77" s="1"/>
  <c r="AK3926" i="59"/>
  <c r="J3943" i="77" s="1"/>
  <c r="AK3927" i="59"/>
  <c r="J3944" i="77" s="1"/>
  <c r="AK3928" i="59"/>
  <c r="J3945" i="77" s="1"/>
  <c r="AK3929" i="59"/>
  <c r="J3946" i="77" s="1"/>
  <c r="AK3930" i="59"/>
  <c r="J3947" i="77" s="1"/>
  <c r="AK3931" i="59"/>
  <c r="J3948" i="77" s="1"/>
  <c r="AK3932" i="59"/>
  <c r="J3949" i="77" s="1"/>
  <c r="AK3933" i="59"/>
  <c r="J3950" i="77" s="1"/>
  <c r="AK3934" i="59"/>
  <c r="J3951" i="77" s="1"/>
  <c r="AK3935" i="59"/>
  <c r="J3952" i="77" s="1"/>
  <c r="AK3936" i="59"/>
  <c r="J3953" i="77" s="1"/>
  <c r="AK3937" i="59"/>
  <c r="J3954" i="77" s="1"/>
  <c r="AK3938" i="59"/>
  <c r="J3955" i="77" s="1"/>
  <c r="AK3939" i="59"/>
  <c r="J3956" i="77" s="1"/>
  <c r="AK3940" i="59"/>
  <c r="J3957" i="77" s="1"/>
  <c r="AK3941" i="59"/>
  <c r="J3958" i="77" s="1"/>
  <c r="AK3942" i="59"/>
  <c r="J3959" i="77" s="1"/>
  <c r="AK3943" i="59"/>
  <c r="J3960" i="77" s="1"/>
  <c r="AK3944" i="59"/>
  <c r="J3961" i="77" s="1"/>
  <c r="AK3945" i="59"/>
  <c r="J3962" i="77" s="1"/>
  <c r="AK3946" i="59"/>
  <c r="J3963" i="77" s="1"/>
  <c r="AK3947" i="59"/>
  <c r="J3964" i="77" s="1"/>
  <c r="AK3948" i="59"/>
  <c r="J3965" i="77" s="1"/>
  <c r="AK3949" i="59"/>
  <c r="J3966" i="77" s="1"/>
  <c r="AK3950" i="59"/>
  <c r="J3967" i="77" s="1"/>
  <c r="AK3951" i="59"/>
  <c r="J3968" i="77" s="1"/>
  <c r="AK3952" i="59"/>
  <c r="J3969" i="77" s="1"/>
  <c r="AK3953" i="59"/>
  <c r="J3970" i="77" s="1"/>
  <c r="AK3954" i="59"/>
  <c r="J3971" i="77" s="1"/>
  <c r="AK3955" i="59"/>
  <c r="J3972" i="77" s="1"/>
  <c r="AK3956" i="59"/>
  <c r="J3973" i="77" s="1"/>
  <c r="AK3957" i="59"/>
  <c r="J3974" i="77" s="1"/>
  <c r="AK3958" i="59"/>
  <c r="J3975" i="77" s="1"/>
  <c r="AK3959" i="59"/>
  <c r="J3976" i="77" s="1"/>
  <c r="AK3960" i="59"/>
  <c r="J3977" i="77" s="1"/>
  <c r="AK3961" i="59"/>
  <c r="J3978" i="77" s="1"/>
  <c r="AK3962" i="59"/>
  <c r="J3979" i="77" s="1"/>
  <c r="AK3963" i="59"/>
  <c r="J3980" i="77" s="1"/>
  <c r="AK3964" i="59"/>
  <c r="J3981" i="77" s="1"/>
  <c r="AK3965" i="59"/>
  <c r="J3982" i="77" s="1"/>
  <c r="AK3966" i="59"/>
  <c r="J3983" i="77" s="1"/>
  <c r="AK3967" i="59"/>
  <c r="J3984" i="77" s="1"/>
  <c r="AK3968" i="59"/>
  <c r="J3985" i="77" s="1"/>
  <c r="AK3969" i="59"/>
  <c r="J3986" i="77" s="1"/>
  <c r="AK3970" i="59"/>
  <c r="J3987" i="77" s="1"/>
  <c r="AK3971" i="59"/>
  <c r="J3988" i="77" s="1"/>
  <c r="AK3972" i="59"/>
  <c r="J3989" i="77" s="1"/>
  <c r="AK3973" i="59"/>
  <c r="J3990" i="77" s="1"/>
  <c r="AK3974" i="59"/>
  <c r="J3991" i="77" s="1"/>
  <c r="AK3975" i="59"/>
  <c r="J3992" i="77" s="1"/>
  <c r="AK3976" i="59"/>
  <c r="J3993" i="77" s="1"/>
  <c r="AK3977" i="59"/>
  <c r="J3994" i="77" s="1"/>
  <c r="AK3978" i="59"/>
  <c r="J3995" i="77" s="1"/>
  <c r="AK3979" i="59"/>
  <c r="J3996" i="77" s="1"/>
  <c r="AK3980" i="59"/>
  <c r="J3997" i="77" s="1"/>
  <c r="AK3981" i="59"/>
  <c r="J3998" i="77" s="1"/>
  <c r="AK3982" i="59"/>
  <c r="J3999" i="77" s="1"/>
  <c r="AK3983" i="59"/>
  <c r="J4000" i="77" s="1"/>
  <c r="AK3984" i="59"/>
  <c r="J4001" i="77" s="1"/>
  <c r="AK3985" i="59"/>
  <c r="J4002" i="77" s="1"/>
  <c r="AK3986" i="59"/>
  <c r="J4003" i="77" s="1"/>
  <c r="AK3987" i="59"/>
  <c r="J4004" i="77" s="1"/>
  <c r="AK3988" i="59"/>
  <c r="J4005" i="77" s="1"/>
  <c r="AK3989" i="59"/>
  <c r="J4006" i="77" s="1"/>
  <c r="AK3990" i="59"/>
  <c r="J4007" i="77" s="1"/>
  <c r="AK3991" i="59"/>
  <c r="J4008" i="77" s="1"/>
  <c r="AK3992" i="59"/>
  <c r="J4009" i="77" s="1"/>
  <c r="AK3993" i="59"/>
  <c r="J4010" i="77" s="1"/>
  <c r="AK3994" i="59"/>
  <c r="J4011" i="77" s="1"/>
  <c r="AK3995" i="59"/>
  <c r="J4012" i="77" s="1"/>
  <c r="AK3996" i="59"/>
  <c r="J4013" i="77" s="1"/>
  <c r="AK3997" i="59"/>
  <c r="J4014" i="77" s="1"/>
  <c r="AK3998" i="59"/>
  <c r="J4015" i="77" s="1"/>
  <c r="AK3999" i="59"/>
  <c r="J4016" i="77" s="1"/>
  <c r="AK4000" i="59"/>
  <c r="J4017" i="77" s="1"/>
  <c r="AK4001" i="59"/>
  <c r="J4018" i="77" s="1"/>
  <c r="AK4002" i="59"/>
  <c r="J4019" i="77" s="1"/>
  <c r="AK4003" i="59"/>
  <c r="J4020" i="77" s="1"/>
  <c r="AK4004" i="59"/>
  <c r="J4021" i="77" s="1"/>
  <c r="AK4005" i="59"/>
  <c r="J4022" i="77" s="1"/>
  <c r="AK4006" i="59"/>
  <c r="J4023" i="77" s="1"/>
  <c r="AK4007" i="59"/>
  <c r="J4024" i="77" s="1"/>
  <c r="AK4008" i="59"/>
  <c r="J4025" i="77" s="1"/>
  <c r="AK4009" i="59"/>
  <c r="J4026" i="77" s="1"/>
  <c r="AK4010" i="59"/>
  <c r="J4027" i="77" s="1"/>
  <c r="AK4011" i="59"/>
  <c r="J4028" i="77" s="1"/>
  <c r="AK4012" i="59"/>
  <c r="J4029" i="77" s="1"/>
  <c r="AK4013" i="59"/>
  <c r="J4030" i="77" s="1"/>
  <c r="AK4014" i="59"/>
  <c r="J4031" i="77" s="1"/>
  <c r="AK4015" i="59"/>
  <c r="J4032" i="77" s="1"/>
  <c r="AK4016" i="59"/>
  <c r="J4033" i="77" s="1"/>
  <c r="AK4017" i="59"/>
  <c r="J4034" i="77" s="1"/>
  <c r="AK4018" i="59"/>
  <c r="J4035" i="77" s="1"/>
  <c r="AK4019" i="59"/>
  <c r="J4036" i="77" s="1"/>
  <c r="AK4020" i="59"/>
  <c r="J4037" i="77" s="1"/>
  <c r="AK4021" i="59"/>
  <c r="J4038" i="77" s="1"/>
  <c r="AK4022" i="59"/>
  <c r="J4039" i="77" s="1"/>
  <c r="AK4023" i="59"/>
  <c r="J4040" i="77" s="1"/>
  <c r="AK4024" i="59"/>
  <c r="J4041" i="77" s="1"/>
  <c r="AK4025" i="59"/>
  <c r="J4042" i="77" s="1"/>
  <c r="AK4026" i="59"/>
  <c r="J4043" i="77" s="1"/>
  <c r="AK4027" i="59"/>
  <c r="J4044" i="77" s="1"/>
  <c r="AK4028" i="59"/>
  <c r="J4045" i="77" s="1"/>
  <c r="AK4029" i="59"/>
  <c r="J4046" i="77" s="1"/>
  <c r="AK4030" i="59"/>
  <c r="J4047" i="77" s="1"/>
  <c r="AK4031" i="59"/>
  <c r="J4048" i="77" s="1"/>
  <c r="AK4032" i="59"/>
  <c r="J4049" i="77" s="1"/>
  <c r="AK4033" i="59"/>
  <c r="J4050" i="77" s="1"/>
  <c r="AK4034" i="59"/>
  <c r="J4051" i="77" s="1"/>
  <c r="AK4035" i="59"/>
  <c r="J4052" i="77" s="1"/>
  <c r="AK4036" i="59"/>
  <c r="J4053" i="77" s="1"/>
  <c r="AK4037" i="59"/>
  <c r="J4054" i="77" s="1"/>
  <c r="AK4038" i="59"/>
  <c r="J4055" i="77" s="1"/>
  <c r="AK4039" i="59"/>
  <c r="J4056" i="77" s="1"/>
  <c r="AK4040" i="59"/>
  <c r="J4057" i="77" s="1"/>
  <c r="AK4041" i="59"/>
  <c r="J4058" i="77" s="1"/>
  <c r="AK4042" i="59"/>
  <c r="J4059" i="77" s="1"/>
  <c r="AK4043" i="59"/>
  <c r="J4060" i="77" s="1"/>
  <c r="AK4044" i="59"/>
  <c r="J4061" i="77" s="1"/>
  <c r="AK4045" i="59"/>
  <c r="J4062" i="77" s="1"/>
  <c r="AK4046" i="59"/>
  <c r="J4063" i="77" s="1"/>
  <c r="AK4047" i="59"/>
  <c r="J4064" i="77" s="1"/>
  <c r="AK4048" i="59"/>
  <c r="J4065" i="77" s="1"/>
  <c r="AK4049" i="59"/>
  <c r="J4066" i="77" s="1"/>
  <c r="AK4050" i="59"/>
  <c r="J4067" i="77" s="1"/>
  <c r="AK4051" i="59"/>
  <c r="J4068" i="77" s="1"/>
  <c r="AK4052" i="59"/>
  <c r="J4069" i="77" s="1"/>
  <c r="AK4053" i="59"/>
  <c r="J4070" i="77" s="1"/>
  <c r="AK4054" i="59"/>
  <c r="J4071" i="77" s="1"/>
  <c r="AK4055" i="59"/>
  <c r="J4072" i="77" s="1"/>
  <c r="AK4056" i="59"/>
  <c r="J4073" i="77" s="1"/>
  <c r="AK4057" i="59"/>
  <c r="J4074" i="77" s="1"/>
  <c r="AK4058" i="59"/>
  <c r="J4075" i="77" s="1"/>
  <c r="AK4059" i="59"/>
  <c r="J4076" i="77" s="1"/>
  <c r="AK4060" i="59"/>
  <c r="J4077" i="77" s="1"/>
  <c r="AK4061" i="59"/>
  <c r="J4078" i="77" s="1"/>
  <c r="AK4062" i="59"/>
  <c r="J4079" i="77" s="1"/>
  <c r="AK4063" i="59"/>
  <c r="J4080" i="77" s="1"/>
  <c r="AK4064" i="59"/>
  <c r="J4081" i="77" s="1"/>
  <c r="AK4065" i="59"/>
  <c r="J4082" i="77" s="1"/>
  <c r="AK4066" i="59"/>
  <c r="J4083" i="77" s="1"/>
  <c r="AK4067" i="59"/>
  <c r="J4084" i="77" s="1"/>
  <c r="AK4068" i="59"/>
  <c r="J4085" i="77" s="1"/>
  <c r="AK4069" i="59"/>
  <c r="J4086" i="77" s="1"/>
  <c r="AK4070" i="59"/>
  <c r="J4087" i="77" s="1"/>
  <c r="AK4071" i="59"/>
  <c r="J4088" i="77" s="1"/>
  <c r="AK4072" i="59"/>
  <c r="J4089" i="77" s="1"/>
  <c r="AK4073" i="59"/>
  <c r="J4090" i="77" s="1"/>
  <c r="AK4074" i="59"/>
  <c r="J4091" i="77" s="1"/>
  <c r="AK4075" i="59"/>
  <c r="J4092" i="77" s="1"/>
  <c r="AK4076" i="59"/>
  <c r="J4093" i="77" s="1"/>
  <c r="AK4077" i="59"/>
  <c r="J4094" i="77" s="1"/>
  <c r="AK4078" i="59"/>
  <c r="J4095" i="77" s="1"/>
  <c r="AK4079" i="59"/>
  <c r="J4096" i="77" s="1"/>
  <c r="AK4080" i="59"/>
  <c r="J4097" i="77" s="1"/>
  <c r="AK4081" i="59"/>
  <c r="J4098" i="77" s="1"/>
  <c r="AK4082" i="59"/>
  <c r="J4099" i="77" s="1"/>
  <c r="AK4083" i="59"/>
  <c r="J4100" i="77" s="1"/>
  <c r="AK4084" i="59"/>
  <c r="J4101" i="77" s="1"/>
  <c r="AK4085" i="59"/>
  <c r="J4102" i="77" s="1"/>
  <c r="AK4086" i="59"/>
  <c r="J4103" i="77" s="1"/>
  <c r="AK4087" i="59"/>
  <c r="J4104" i="77" s="1"/>
  <c r="AK4088" i="59"/>
  <c r="J4105" i="77" s="1"/>
  <c r="AK4089" i="59"/>
  <c r="J4106" i="77" s="1"/>
  <c r="AK4090" i="59"/>
  <c r="J4107" i="77" s="1"/>
  <c r="AK4091" i="59"/>
  <c r="J4108" i="77" s="1"/>
  <c r="AK4092" i="59"/>
  <c r="J4109" i="77" s="1"/>
  <c r="AK4093" i="59"/>
  <c r="J4110" i="77" s="1"/>
  <c r="AK4094" i="59"/>
  <c r="J4111" i="77" s="1"/>
  <c r="AK4095" i="59"/>
  <c r="J4112" i="77" s="1"/>
  <c r="AK4096" i="59"/>
  <c r="J4113" i="77" s="1"/>
  <c r="AK4097" i="59"/>
  <c r="J4114" i="77" s="1"/>
  <c r="AK4098" i="59"/>
  <c r="J4115" i="77" s="1"/>
  <c r="AK4099" i="59"/>
  <c r="J4116" i="77" s="1"/>
  <c r="AK4100" i="59"/>
  <c r="J4117" i="77" s="1"/>
  <c r="AK4101" i="59"/>
  <c r="J4118" i="77" s="1"/>
  <c r="AK4102" i="59"/>
  <c r="J4119" i="77" s="1"/>
  <c r="AK4103" i="59"/>
  <c r="J4120" i="77" s="1"/>
  <c r="AK4104" i="59"/>
  <c r="J4121" i="77" s="1"/>
  <c r="AK4105" i="59"/>
  <c r="J4122" i="77" s="1"/>
  <c r="AK4106" i="59"/>
  <c r="J4123" i="77" s="1"/>
  <c r="AK4107" i="59"/>
  <c r="J4124" i="77" s="1"/>
  <c r="AK4108" i="59"/>
  <c r="J4125" i="77" s="1"/>
  <c r="AK4109" i="59"/>
  <c r="J4126" i="77" s="1"/>
  <c r="AK4110" i="59"/>
  <c r="J4127" i="77" s="1"/>
  <c r="AK4111" i="59"/>
  <c r="J4128" i="77" s="1"/>
  <c r="AK4112" i="59"/>
  <c r="J4129" i="77" s="1"/>
  <c r="AK4113" i="59"/>
  <c r="AK4114" i="59"/>
  <c r="AK4115" i="59"/>
  <c r="AK4116" i="59"/>
  <c r="AK4117" i="59"/>
  <c r="AK4118" i="59"/>
  <c r="AK4119" i="59"/>
  <c r="AK4120" i="59"/>
  <c r="AK4121" i="59"/>
  <c r="AK4122" i="59"/>
  <c r="AK4123" i="59"/>
  <c r="AK4124" i="59"/>
  <c r="AK4125" i="59"/>
  <c r="AK4126" i="59"/>
  <c r="AK4127" i="59"/>
  <c r="AK4128" i="59"/>
  <c r="AK4129" i="59"/>
  <c r="AK4130" i="59"/>
  <c r="AK4131" i="59"/>
  <c r="AK4132" i="59"/>
  <c r="AK4133" i="59"/>
  <c r="AK4134" i="59"/>
  <c r="AK4135" i="59"/>
  <c r="AK4136" i="59"/>
  <c r="AK4137" i="59"/>
  <c r="AK4138" i="59"/>
  <c r="AK4139" i="59"/>
  <c r="AK4140" i="59"/>
  <c r="AK4141" i="59"/>
  <c r="AK4142" i="59"/>
  <c r="AK4143" i="59"/>
  <c r="AK4144" i="59"/>
  <c r="AK4145" i="59"/>
  <c r="AK4146" i="59"/>
  <c r="AK4147" i="59"/>
  <c r="AK4148" i="59"/>
  <c r="AK4149" i="59"/>
  <c r="AK4150" i="59"/>
  <c r="AK4151" i="59"/>
  <c r="AK4152" i="59"/>
  <c r="AK4153" i="59"/>
  <c r="AK4154" i="59"/>
  <c r="AK4155" i="59"/>
  <c r="AK4156" i="59"/>
  <c r="AK4157" i="59"/>
  <c r="AK4158" i="59"/>
  <c r="AK4159" i="59"/>
  <c r="AK4160" i="59"/>
  <c r="AK4161" i="59"/>
  <c r="AK4162" i="59"/>
  <c r="AK4163" i="59"/>
  <c r="AK4164" i="59"/>
  <c r="AK4165" i="59"/>
  <c r="AK4166" i="59"/>
  <c r="AK4167" i="59"/>
  <c r="AK4168" i="59"/>
  <c r="AK4169" i="59"/>
  <c r="AK4170" i="59"/>
  <c r="AK4171" i="59"/>
  <c r="AK4172" i="59"/>
  <c r="AK4173" i="59"/>
  <c r="AK4174" i="59"/>
  <c r="AK4175" i="59"/>
  <c r="AK4176" i="59"/>
  <c r="AK4177" i="59"/>
  <c r="AK4178" i="59"/>
  <c r="AK4179" i="59"/>
  <c r="AK4180" i="59"/>
  <c r="AK4181" i="59"/>
  <c r="AK4182" i="59"/>
  <c r="AK4183" i="59"/>
  <c r="AK4184" i="59"/>
  <c r="AK4185" i="59"/>
  <c r="AK4186" i="59"/>
  <c r="AK4187" i="59"/>
  <c r="AK4188" i="59"/>
  <c r="AK4189" i="59"/>
  <c r="AK4190" i="59"/>
  <c r="AK4191" i="59"/>
  <c r="AK4192" i="59"/>
  <c r="AK4193" i="59"/>
  <c r="AK4194" i="59"/>
  <c r="AK4195" i="59"/>
  <c r="AK4196" i="59"/>
  <c r="AK4197" i="59"/>
  <c r="AK4198" i="59"/>
  <c r="AK4199" i="59"/>
  <c r="AK4200" i="59"/>
  <c r="AK4201" i="59"/>
  <c r="AK4202" i="59"/>
  <c r="AK4203" i="59"/>
  <c r="AK4204" i="59"/>
  <c r="AK4205" i="59"/>
  <c r="AK4206" i="59"/>
  <c r="AK4207" i="59"/>
  <c r="AK4208" i="59"/>
  <c r="AK4209" i="59"/>
  <c r="AK4210" i="59"/>
  <c r="AK4211" i="59"/>
  <c r="AK4212" i="59"/>
  <c r="AK4213" i="59"/>
  <c r="AK4214" i="59"/>
  <c r="AK4215" i="59"/>
  <c r="AK4216" i="59"/>
  <c r="AK4217" i="59"/>
  <c r="AK4218" i="59"/>
  <c r="AK4219" i="59"/>
  <c r="AK4220" i="59"/>
  <c r="AK4221" i="59"/>
  <c r="AK4222" i="59"/>
  <c r="AK4223" i="59"/>
  <c r="AK4224" i="59"/>
  <c r="AK4225" i="59"/>
  <c r="AK4226" i="59"/>
  <c r="AK4227" i="59"/>
  <c r="AK4228" i="59"/>
  <c r="AK4229" i="59"/>
  <c r="AK4230" i="59"/>
  <c r="AK4231" i="59"/>
  <c r="AK4232" i="59"/>
  <c r="AK4233" i="59"/>
  <c r="AK4234" i="59"/>
  <c r="AK4235" i="59"/>
  <c r="AK4236" i="59"/>
  <c r="AK4237" i="59"/>
  <c r="AK4238" i="59"/>
  <c r="AK4239" i="59"/>
  <c r="AK4240" i="59"/>
  <c r="AK4241" i="59"/>
  <c r="AK4242" i="59"/>
  <c r="AK4243" i="59"/>
  <c r="AK4244" i="59"/>
  <c r="AK4245" i="59"/>
  <c r="AK4246" i="59"/>
  <c r="AK4247" i="59"/>
  <c r="J6" i="77"/>
  <c r="AK5" i="59"/>
  <c r="O71" i="89"/>
  <c r="C50" i="84" s="1"/>
  <c r="O72" i="89"/>
  <c r="C51" i="84" s="1"/>
  <c r="O73" i="89"/>
  <c r="C52" i="84" s="1"/>
  <c r="O74" i="89"/>
  <c r="C53" i="84" s="1"/>
  <c r="O75" i="89"/>
  <c r="C54" i="84" s="1"/>
  <c r="O76" i="89"/>
  <c r="C55" i="84" s="1"/>
  <c r="O78" i="89"/>
  <c r="C57" i="84" s="1"/>
  <c r="O79" i="89"/>
  <c r="C58" i="84" s="1"/>
  <c r="O80" i="89"/>
  <c r="C59" i="84" s="1"/>
  <c r="O81" i="89"/>
  <c r="C60" i="84" s="1"/>
  <c r="O82" i="89"/>
  <c r="C61" i="84" s="1"/>
  <c r="O83" i="89"/>
  <c r="C62" i="84" s="1"/>
  <c r="O85" i="89"/>
  <c r="C64" i="84" s="1"/>
  <c r="O86" i="89"/>
  <c r="C65" i="84" s="1"/>
  <c r="O87" i="89"/>
  <c r="C66" i="84" s="1"/>
  <c r="O88" i="89"/>
  <c r="C67" i="84" s="1"/>
  <c r="O89" i="89"/>
  <c r="C68" i="84" s="1"/>
  <c r="O91" i="89"/>
  <c r="O92" i="89"/>
  <c r="C71" i="84" s="1"/>
  <c r="O93" i="89"/>
  <c r="C72" i="84" s="1"/>
  <c r="O94" i="89"/>
  <c r="C73" i="84" s="1"/>
  <c r="O95" i="89"/>
  <c r="C74" i="84" s="1"/>
  <c r="O96" i="89"/>
  <c r="C75" i="84" s="1"/>
  <c r="O98" i="89"/>
  <c r="C77" i="84" s="1"/>
  <c r="O99" i="89"/>
  <c r="C78" i="84" s="1"/>
  <c r="O100" i="89"/>
  <c r="C79" i="84" s="1"/>
  <c r="O101" i="89"/>
  <c r="C80" i="84" s="1"/>
  <c r="O102" i="89"/>
  <c r="C81" i="84" s="1"/>
  <c r="O103" i="89"/>
  <c r="O104" i="89"/>
  <c r="C83" i="84" s="1"/>
  <c r="O105" i="89"/>
  <c r="C84" i="84" s="1"/>
  <c r="O106" i="89"/>
  <c r="C85" i="84" s="1"/>
  <c r="O107" i="89"/>
  <c r="C86" i="84" s="1"/>
  <c r="O108" i="89"/>
  <c r="C87" i="84" s="1"/>
  <c r="O109" i="89"/>
  <c r="C88" i="84" s="1"/>
  <c r="O110" i="89"/>
  <c r="O111" i="89"/>
  <c r="C90" i="84" s="1"/>
  <c r="O112" i="89"/>
  <c r="C91" i="84" s="1"/>
  <c r="O113" i="89"/>
  <c r="C92" i="84" s="1"/>
  <c r="O114" i="89"/>
  <c r="C93" i="84" s="1"/>
  <c r="O115" i="89"/>
  <c r="C94" i="84" s="1"/>
  <c r="O116" i="89"/>
  <c r="O117" i="89"/>
  <c r="C96" i="84" s="1"/>
  <c r="O118" i="89"/>
  <c r="C97" i="84" s="1"/>
  <c r="O119" i="89"/>
  <c r="C98" i="84" s="1"/>
  <c r="O120" i="89"/>
  <c r="C99" i="84" s="1"/>
  <c r="O121" i="89"/>
  <c r="C100" i="84" s="1"/>
  <c r="O122" i="89"/>
  <c r="O123" i="89"/>
  <c r="O124" i="89"/>
  <c r="C103" i="84" s="1"/>
  <c r="O125" i="89"/>
  <c r="C104" i="84" s="1"/>
  <c r="O126" i="89"/>
  <c r="C105" i="84" s="1"/>
  <c r="O127" i="89"/>
  <c r="C106" i="84" s="1"/>
  <c r="O129" i="89"/>
  <c r="C108" i="84" s="1"/>
  <c r="O130" i="89"/>
  <c r="C109" i="84" s="1"/>
  <c r="O131" i="89"/>
  <c r="C110" i="84" s="1"/>
  <c r="O132" i="89"/>
  <c r="C111" i="84" s="1"/>
  <c r="O133" i="89"/>
  <c r="C112" i="84" s="1"/>
  <c r="O134" i="89"/>
  <c r="C113" i="84" s="1"/>
  <c r="O135" i="89"/>
  <c r="C114" i="84" s="1"/>
  <c r="O136" i="89"/>
  <c r="C115" i="84" s="1"/>
  <c r="O137" i="89"/>
  <c r="C116" i="84" s="1"/>
  <c r="O138" i="89"/>
  <c r="C117" i="84" s="1"/>
  <c r="O139" i="89"/>
  <c r="C118" i="84" s="1"/>
  <c r="O140" i="89"/>
  <c r="C119" i="84" s="1"/>
  <c r="O141" i="89"/>
  <c r="C120" i="84" s="1"/>
  <c r="O142" i="89"/>
  <c r="C121" i="84" s="1"/>
  <c r="O143" i="89"/>
  <c r="C122" i="84" s="1"/>
  <c r="O144" i="89"/>
  <c r="C123" i="84" s="1"/>
  <c r="O145" i="89"/>
  <c r="C124" i="84" s="1"/>
  <c r="O146" i="89"/>
  <c r="C125" i="84" s="1"/>
  <c r="O147" i="89"/>
  <c r="O148" i="89"/>
  <c r="C127" i="84" s="1"/>
  <c r="O149" i="89"/>
  <c r="C128" i="84" s="1"/>
  <c r="O150" i="89"/>
  <c r="C129" i="84" s="1"/>
  <c r="O151" i="89"/>
  <c r="C130" i="84" s="1"/>
  <c r="O152" i="89"/>
  <c r="C131" i="84" s="1"/>
  <c r="O154" i="89"/>
  <c r="C133" i="84" s="1"/>
  <c r="O155" i="89"/>
  <c r="C134" i="84" s="1"/>
  <c r="O156" i="89"/>
  <c r="C135" i="84" s="1"/>
  <c r="O157" i="89"/>
  <c r="C136" i="84" s="1"/>
  <c r="O158" i="89"/>
  <c r="C137" i="84" s="1"/>
  <c r="O159" i="89"/>
  <c r="C138" i="84" s="1"/>
  <c r="O160" i="89"/>
  <c r="C139" i="84" s="1"/>
  <c r="O161" i="89"/>
  <c r="C140" i="84" s="1"/>
  <c r="O162" i="89"/>
  <c r="C141" i="84" s="1"/>
  <c r="O163" i="89"/>
  <c r="C142" i="84" s="1"/>
  <c r="O164" i="89"/>
  <c r="C143" i="84" s="1"/>
  <c r="O165" i="89"/>
  <c r="C144" i="84" s="1"/>
  <c r="O166" i="89"/>
  <c r="C145" i="84" s="1"/>
  <c r="O168" i="89"/>
  <c r="C147" i="84" s="1"/>
  <c r="O169" i="89"/>
  <c r="C148" i="84" s="1"/>
  <c r="O170" i="89"/>
  <c r="C149" i="84" s="1"/>
  <c r="O171" i="89"/>
  <c r="C150" i="84" s="1"/>
  <c r="O172" i="89"/>
  <c r="C151" i="84" s="1"/>
  <c r="O173" i="89"/>
  <c r="C152" i="84" s="1"/>
  <c r="O174" i="89"/>
  <c r="C153" i="84" s="1"/>
  <c r="O175" i="89"/>
  <c r="C154" i="84" s="1"/>
  <c r="O176" i="89"/>
  <c r="C155" i="84" s="1"/>
  <c r="O177" i="89"/>
  <c r="C156" i="84" s="1"/>
  <c r="O178" i="89"/>
  <c r="C157" i="84" s="1"/>
  <c r="Q69" i="89" l="1"/>
  <c r="R69" i="89"/>
  <c r="S69" i="89"/>
  <c r="P69" i="89"/>
  <c r="P123" i="89"/>
  <c r="P147" i="89"/>
  <c r="P122" i="89"/>
  <c r="R110" i="89"/>
  <c r="P116" i="89"/>
  <c r="P78" i="89"/>
  <c r="P103" i="89"/>
  <c r="P91" i="89"/>
  <c r="C82" i="84"/>
  <c r="C70" i="84"/>
  <c r="C126" i="84"/>
  <c r="C102" i="84"/>
  <c r="C101" i="84"/>
  <c r="C89" i="84"/>
  <c r="C95" i="84"/>
  <c r="P110" i="89"/>
  <c r="S123" i="89"/>
  <c r="Q110" i="89"/>
  <c r="R123" i="89"/>
  <c r="Q123" i="89"/>
  <c r="S122" i="89"/>
  <c r="S103" i="89"/>
  <c r="R122" i="89"/>
  <c r="R103" i="89"/>
  <c r="Q122" i="89"/>
  <c r="Q103" i="89"/>
  <c r="S110" i="89"/>
  <c r="S147" i="89"/>
  <c r="R147" i="89"/>
  <c r="S116" i="89"/>
  <c r="R116" i="89"/>
  <c r="Q116" i="89"/>
  <c r="Q147" i="89"/>
  <c r="S91" i="89"/>
  <c r="Q91" i="89"/>
  <c r="R91" i="89"/>
  <c r="S78" i="89"/>
  <c r="R78" i="89"/>
  <c r="Q78" i="89"/>
  <c r="J3" i="59" l="1"/>
  <c r="O35" i="89" l="1"/>
  <c r="C187" i="84" s="1"/>
  <c r="O33" i="89"/>
  <c r="C186" i="84" s="1"/>
  <c r="O32" i="89"/>
  <c r="C185" i="84" s="1"/>
  <c r="L4" i="87"/>
  <c r="O24" i="89" s="1"/>
  <c r="C178" i="84" s="1"/>
  <c r="L5" i="87"/>
  <c r="O25" i="89" s="1"/>
  <c r="C179" i="84" s="1"/>
  <c r="L6" i="87"/>
  <c r="O26" i="89" s="1"/>
  <c r="C180" i="84" s="1"/>
  <c r="L7" i="87"/>
  <c r="O27" i="89" s="1"/>
  <c r="C181" i="84" s="1"/>
  <c r="L8" i="87"/>
  <c r="O28" i="89" s="1"/>
  <c r="C182" i="84" s="1"/>
  <c r="L9" i="87"/>
  <c r="O29" i="89" s="1"/>
  <c r="C183" i="84" s="1"/>
  <c r="L10" i="87"/>
  <c r="O30" i="89" s="1"/>
  <c r="L11" i="87"/>
  <c r="L12" i="87"/>
  <c r="L13" i="87"/>
  <c r="J4" i="87"/>
  <c r="J5" i="87"/>
  <c r="J6" i="87"/>
  <c r="J7" i="87"/>
  <c r="J8" i="87"/>
  <c r="J9" i="87"/>
  <c r="J10" i="87"/>
  <c r="J11" i="87"/>
  <c r="J12" i="87"/>
  <c r="J3" i="87"/>
  <c r="O9" i="89"/>
  <c r="P9" i="89" s="1"/>
  <c r="O10" i="89"/>
  <c r="P10" i="89" s="1"/>
  <c r="O11" i="89"/>
  <c r="P11" i="89" s="1"/>
  <c r="O12" i="89"/>
  <c r="P12" i="89" s="1"/>
  <c r="O13" i="89"/>
  <c r="P13" i="89" s="1"/>
  <c r="O14" i="89"/>
  <c r="P14" i="89" s="1"/>
  <c r="O15" i="89"/>
  <c r="R15" i="89" s="1"/>
  <c r="O16" i="89"/>
  <c r="P16" i="89" s="1"/>
  <c r="O17" i="89"/>
  <c r="Q17" i="89" s="1"/>
  <c r="O8" i="89"/>
  <c r="C22" i="84" s="1"/>
  <c r="U106" i="52"/>
  <c r="O68" i="89"/>
  <c r="B164" i="84"/>
  <c r="B86" i="89"/>
  <c r="B90" i="89"/>
  <c r="B94" i="89"/>
  <c r="B98" i="89"/>
  <c r="B102" i="89"/>
  <c r="B106" i="89"/>
  <c r="B110" i="89"/>
  <c r="B114" i="89"/>
  <c r="B118" i="89"/>
  <c r="B122" i="89"/>
  <c r="B126" i="89"/>
  <c r="B130" i="89"/>
  <c r="B134" i="89"/>
  <c r="B138" i="89"/>
  <c r="B142" i="89"/>
  <c r="B146" i="89"/>
  <c r="B150" i="89"/>
  <c r="B154" i="89"/>
  <c r="B158" i="89"/>
  <c r="B162" i="89"/>
  <c r="B166" i="89"/>
  <c r="B170" i="89"/>
  <c r="C79" i="89"/>
  <c r="D79" i="89" s="1"/>
  <c r="C80" i="89"/>
  <c r="D80" i="89" s="1"/>
  <c r="C81" i="89"/>
  <c r="E81" i="89" s="1"/>
  <c r="C82" i="89"/>
  <c r="F82" i="89" s="1"/>
  <c r="C83" i="89"/>
  <c r="G83" i="89" s="1"/>
  <c r="C32" i="89"/>
  <c r="C33" i="89"/>
  <c r="C34" i="89"/>
  <c r="C35" i="89"/>
  <c r="C36" i="89"/>
  <c r="C19" i="89"/>
  <c r="D19" i="89" s="1"/>
  <c r="C20" i="89"/>
  <c r="D20" i="89" s="1"/>
  <c r="C21" i="89"/>
  <c r="E21" i="89" s="1"/>
  <c r="C22" i="89"/>
  <c r="C23" i="89"/>
  <c r="C24" i="89"/>
  <c r="E24" i="89" s="1"/>
  <c r="C25" i="89"/>
  <c r="C9" i="89"/>
  <c r="E9" i="89" s="1"/>
  <c r="C10" i="89"/>
  <c r="D10" i="89" s="1"/>
  <c r="C11" i="89"/>
  <c r="E11" i="89" s="1"/>
  <c r="C193" i="89"/>
  <c r="D193" i="89" s="1"/>
  <c r="C194" i="89"/>
  <c r="C226" i="84" s="1"/>
  <c r="C195" i="89"/>
  <c r="D195" i="89" s="1"/>
  <c r="C196" i="89"/>
  <c r="C197" i="89"/>
  <c r="D197" i="89" s="1"/>
  <c r="C198" i="89"/>
  <c r="D198" i="89" s="1"/>
  <c r="C199" i="89"/>
  <c r="C231" i="84" s="1"/>
  <c r="C200" i="89"/>
  <c r="C232" i="84" s="1"/>
  <c r="C201" i="89"/>
  <c r="C233" i="84" s="1"/>
  <c r="C202" i="89"/>
  <c r="C234" i="84" s="1"/>
  <c r="C203" i="89"/>
  <c r="C235" i="84" s="1"/>
  <c r="C204" i="89"/>
  <c r="C236" i="84" s="1"/>
  <c r="C205" i="89"/>
  <c r="C237" i="84" s="1"/>
  <c r="C206" i="89"/>
  <c r="C238" i="84" s="1"/>
  <c r="C207" i="89"/>
  <c r="C239" i="84" s="1"/>
  <c r="C208" i="89"/>
  <c r="G208" i="89" s="1"/>
  <c r="C209" i="89"/>
  <c r="G209" i="89" s="1"/>
  <c r="C210" i="89"/>
  <c r="C242" i="84" s="1"/>
  <c r="C211" i="89"/>
  <c r="C243" i="84" s="1"/>
  <c r="C212" i="89"/>
  <c r="C244" i="84" s="1"/>
  <c r="C213" i="89"/>
  <c r="C245" i="84" s="1"/>
  <c r="C214" i="89"/>
  <c r="C246" i="84" s="1"/>
  <c r="C215" i="89"/>
  <c r="D215" i="89" s="1"/>
  <c r="C216" i="89"/>
  <c r="C248" i="84" s="1"/>
  <c r="C217" i="89"/>
  <c r="E217" i="89" s="1"/>
  <c r="C218" i="89"/>
  <c r="E218" i="89" s="1"/>
  <c r="C219" i="89"/>
  <c r="C251" i="84" s="1"/>
  <c r="C220" i="89"/>
  <c r="G220" i="89" s="1"/>
  <c r="C221" i="89"/>
  <c r="C253" i="84" s="1"/>
  <c r="C222" i="89"/>
  <c r="F222" i="89" s="1"/>
  <c r="C223" i="89"/>
  <c r="C255" i="84" s="1"/>
  <c r="C224" i="89"/>
  <c r="E224" i="89" s="1"/>
  <c r="C225" i="89"/>
  <c r="G225" i="89" s="1"/>
  <c r="C226" i="89"/>
  <c r="D226" i="89" s="1"/>
  <c r="C227" i="89"/>
  <c r="C259" i="84" s="1"/>
  <c r="C228" i="89"/>
  <c r="C260" i="84" s="1"/>
  <c r="C229" i="89"/>
  <c r="C261" i="84" s="1"/>
  <c r="C230" i="89"/>
  <c r="F230" i="89" s="1"/>
  <c r="C231" i="89"/>
  <c r="G231" i="89" s="1"/>
  <c r="C232" i="89"/>
  <c r="C264" i="84" s="1"/>
  <c r="C233" i="89"/>
  <c r="C265" i="84" s="1"/>
  <c r="C234" i="89"/>
  <c r="C266" i="84" s="1"/>
  <c r="C235" i="89"/>
  <c r="C267" i="84" s="1"/>
  <c r="C236" i="89"/>
  <c r="C268" i="84" s="1"/>
  <c r="C237" i="89"/>
  <c r="C269" i="84" s="1"/>
  <c r="C238" i="89"/>
  <c r="D238" i="89" s="1"/>
  <c r="C192" i="89"/>
  <c r="C224" i="84" s="1"/>
  <c r="X5" i="87"/>
  <c r="C182" i="89" s="1"/>
  <c r="D182" i="89" s="1"/>
  <c r="X4" i="87"/>
  <c r="C181" i="89" s="1"/>
  <c r="D181" i="89" s="1"/>
  <c r="X6" i="87"/>
  <c r="C183" i="89" s="1"/>
  <c r="X7" i="87"/>
  <c r="C184" i="89" s="1"/>
  <c r="D184" i="89" s="1"/>
  <c r="X8" i="87"/>
  <c r="C185" i="89" s="1"/>
  <c r="C216" i="84" s="1"/>
  <c r="X9" i="87"/>
  <c r="C186" i="89" s="1"/>
  <c r="D186" i="89" s="1"/>
  <c r="S6" i="77"/>
  <c r="S7" i="77"/>
  <c r="S8" i="77"/>
  <c r="S9" i="77"/>
  <c r="S10" i="77"/>
  <c r="S11" i="77"/>
  <c r="S12" i="77"/>
  <c r="S13" i="77"/>
  <c r="S14" i="77"/>
  <c r="S15" i="77"/>
  <c r="S16" i="77"/>
  <c r="S17" i="77"/>
  <c r="S18" i="77"/>
  <c r="S19" i="77"/>
  <c r="S20" i="77"/>
  <c r="S21" i="77"/>
  <c r="S22" i="77"/>
  <c r="S23" i="77"/>
  <c r="S24" i="77"/>
  <c r="S25" i="77"/>
  <c r="S26" i="77"/>
  <c r="S27" i="77"/>
  <c r="S28" i="77"/>
  <c r="S29" i="77"/>
  <c r="S30" i="77"/>
  <c r="S31" i="77"/>
  <c r="S32" i="77"/>
  <c r="S33" i="77"/>
  <c r="S34" i="77"/>
  <c r="S35" i="77"/>
  <c r="S36" i="77"/>
  <c r="S37" i="77"/>
  <c r="S38" i="77"/>
  <c r="S39" i="77"/>
  <c r="S40" i="77"/>
  <c r="S41" i="77"/>
  <c r="S42" i="77"/>
  <c r="S43" i="77"/>
  <c r="S44" i="77"/>
  <c r="S45" i="77"/>
  <c r="S46" i="77"/>
  <c r="S47" i="77"/>
  <c r="S48" i="77"/>
  <c r="S49" i="77"/>
  <c r="S50" i="77"/>
  <c r="S51" i="77"/>
  <c r="S52" i="77"/>
  <c r="S53" i="77"/>
  <c r="S54" i="77"/>
  <c r="S55" i="77"/>
  <c r="S56" i="77"/>
  <c r="S57" i="77"/>
  <c r="S58" i="77"/>
  <c r="S59" i="77"/>
  <c r="S60" i="77"/>
  <c r="S61" i="77"/>
  <c r="S62" i="77"/>
  <c r="S63" i="77"/>
  <c r="S64" i="77"/>
  <c r="S65" i="77"/>
  <c r="S66" i="77"/>
  <c r="S67" i="77"/>
  <c r="S68" i="77"/>
  <c r="S69" i="77"/>
  <c r="S70" i="77"/>
  <c r="S71" i="77"/>
  <c r="S72" i="77"/>
  <c r="S73" i="77"/>
  <c r="S74" i="77"/>
  <c r="S75" i="77"/>
  <c r="S76" i="77"/>
  <c r="S77" i="77"/>
  <c r="S78" i="77"/>
  <c r="S79" i="77"/>
  <c r="S80" i="77"/>
  <c r="S81" i="77"/>
  <c r="S82" i="77"/>
  <c r="S83" i="77"/>
  <c r="S84" i="77"/>
  <c r="S85" i="77"/>
  <c r="S86" i="77"/>
  <c r="S87" i="77"/>
  <c r="S88" i="77"/>
  <c r="S89" i="77"/>
  <c r="S90" i="77"/>
  <c r="S91" i="77"/>
  <c r="S92" i="77"/>
  <c r="S93" i="77"/>
  <c r="S94" i="77"/>
  <c r="S95" i="77"/>
  <c r="S96" i="77"/>
  <c r="S97" i="77"/>
  <c r="S98" i="77"/>
  <c r="S99" i="77"/>
  <c r="S100" i="77"/>
  <c r="S101" i="77"/>
  <c r="S102" i="77"/>
  <c r="S103" i="77"/>
  <c r="S104" i="77"/>
  <c r="S105" i="77"/>
  <c r="S106" i="77"/>
  <c r="S107" i="77"/>
  <c r="S108" i="77"/>
  <c r="S109" i="77"/>
  <c r="S110" i="77"/>
  <c r="S111" i="77"/>
  <c r="S112" i="77"/>
  <c r="S113" i="77"/>
  <c r="S114" i="77"/>
  <c r="S115" i="77"/>
  <c r="S116" i="77"/>
  <c r="S117" i="77"/>
  <c r="S118" i="77"/>
  <c r="S119" i="77"/>
  <c r="S120" i="77"/>
  <c r="S121" i="77"/>
  <c r="S122" i="77"/>
  <c r="S123" i="77"/>
  <c r="S124" i="77"/>
  <c r="S125" i="77"/>
  <c r="S126" i="77"/>
  <c r="S127" i="77"/>
  <c r="S128" i="77"/>
  <c r="S129" i="77"/>
  <c r="S130" i="77"/>
  <c r="S131" i="77"/>
  <c r="S132" i="77"/>
  <c r="S133" i="77"/>
  <c r="S134" i="77"/>
  <c r="S135" i="77"/>
  <c r="S136" i="77"/>
  <c r="S137" i="77"/>
  <c r="S138" i="77"/>
  <c r="S139" i="77"/>
  <c r="S140" i="77"/>
  <c r="S141" i="77"/>
  <c r="S142" i="77"/>
  <c r="S143" i="77"/>
  <c r="S144" i="77"/>
  <c r="S145" i="77"/>
  <c r="S146" i="77"/>
  <c r="S147" i="77"/>
  <c r="S148" i="77"/>
  <c r="S149" i="77"/>
  <c r="S150" i="77"/>
  <c r="S151" i="77"/>
  <c r="S152" i="77"/>
  <c r="S153" i="77"/>
  <c r="S154" i="77"/>
  <c r="S155" i="77"/>
  <c r="S156" i="77"/>
  <c r="S157" i="77"/>
  <c r="S158" i="77"/>
  <c r="S159" i="77"/>
  <c r="S160" i="77"/>
  <c r="S161" i="77"/>
  <c r="S162" i="77"/>
  <c r="S163" i="77"/>
  <c r="S164" i="77"/>
  <c r="S165" i="77"/>
  <c r="S166" i="77"/>
  <c r="S167" i="77"/>
  <c r="S168" i="77"/>
  <c r="S169" i="77"/>
  <c r="S170" i="77"/>
  <c r="S171" i="77"/>
  <c r="S172" i="77"/>
  <c r="S173" i="77"/>
  <c r="S174" i="77"/>
  <c r="S175" i="77"/>
  <c r="S176" i="77"/>
  <c r="S177" i="77"/>
  <c r="S178" i="77"/>
  <c r="S179" i="77"/>
  <c r="S180" i="77"/>
  <c r="S181" i="77"/>
  <c r="S182" i="77"/>
  <c r="S183" i="77"/>
  <c r="S184" i="77"/>
  <c r="S185" i="77"/>
  <c r="S186" i="77"/>
  <c r="S187" i="77"/>
  <c r="S188" i="77"/>
  <c r="S189" i="77"/>
  <c r="S190" i="77"/>
  <c r="S191" i="77"/>
  <c r="S192" i="77"/>
  <c r="S193" i="77"/>
  <c r="S194" i="77"/>
  <c r="S195" i="77"/>
  <c r="S196" i="77"/>
  <c r="S197" i="77"/>
  <c r="S198" i="77"/>
  <c r="S199" i="77"/>
  <c r="S200" i="77"/>
  <c r="S201" i="77"/>
  <c r="S202" i="77"/>
  <c r="S203" i="77"/>
  <c r="S204" i="77"/>
  <c r="S205" i="77"/>
  <c r="S206" i="77"/>
  <c r="S207" i="77"/>
  <c r="S208" i="77"/>
  <c r="S209" i="77"/>
  <c r="S210" i="77"/>
  <c r="S211" i="77"/>
  <c r="S212" i="77"/>
  <c r="S213" i="77"/>
  <c r="S214" i="77"/>
  <c r="S215" i="77"/>
  <c r="S216" i="77"/>
  <c r="S217" i="77"/>
  <c r="S218" i="77"/>
  <c r="S219" i="77"/>
  <c r="S220" i="77"/>
  <c r="S221" i="77"/>
  <c r="S222" i="77"/>
  <c r="S223" i="77"/>
  <c r="S224" i="77"/>
  <c r="S225" i="77"/>
  <c r="S226" i="77"/>
  <c r="S227" i="77"/>
  <c r="S228" i="77"/>
  <c r="S229" i="77"/>
  <c r="S230" i="77"/>
  <c r="S231" i="77"/>
  <c r="S232" i="77"/>
  <c r="S233" i="77"/>
  <c r="S234" i="77"/>
  <c r="S235" i="77"/>
  <c r="S236" i="77"/>
  <c r="S237" i="77"/>
  <c r="S238" i="77"/>
  <c r="S239" i="77"/>
  <c r="S240" i="77"/>
  <c r="S241" i="77"/>
  <c r="S242" i="77"/>
  <c r="S243" i="77"/>
  <c r="S244" i="77"/>
  <c r="S245" i="77"/>
  <c r="S246" i="77"/>
  <c r="S247" i="77"/>
  <c r="S248" i="77"/>
  <c r="S249" i="77"/>
  <c r="S250" i="77"/>
  <c r="S251" i="77"/>
  <c r="S252" i="77"/>
  <c r="S253" i="77"/>
  <c r="S254" i="77"/>
  <c r="S255" i="77"/>
  <c r="S256" i="77"/>
  <c r="S257" i="77"/>
  <c r="S258" i="77"/>
  <c r="S259" i="77"/>
  <c r="S260" i="77"/>
  <c r="S261" i="77"/>
  <c r="S262" i="77"/>
  <c r="S263" i="77"/>
  <c r="S264" i="77"/>
  <c r="S265" i="77"/>
  <c r="S266" i="77"/>
  <c r="S267" i="77"/>
  <c r="S268" i="77"/>
  <c r="S269" i="77"/>
  <c r="S270" i="77"/>
  <c r="S271" i="77"/>
  <c r="S272" i="77"/>
  <c r="S273" i="77"/>
  <c r="S274" i="77"/>
  <c r="S275" i="77"/>
  <c r="S276" i="77"/>
  <c r="S277" i="77"/>
  <c r="S278" i="77"/>
  <c r="S279" i="77"/>
  <c r="S280" i="77"/>
  <c r="S281" i="77"/>
  <c r="S282" i="77"/>
  <c r="S283" i="77"/>
  <c r="S284" i="77"/>
  <c r="S285" i="77"/>
  <c r="S286" i="77"/>
  <c r="S287" i="77"/>
  <c r="S288" i="77"/>
  <c r="S289" i="77"/>
  <c r="S290" i="77"/>
  <c r="S291" i="77"/>
  <c r="S292" i="77"/>
  <c r="S293" i="77"/>
  <c r="S294" i="77"/>
  <c r="S295" i="77"/>
  <c r="S296" i="77"/>
  <c r="S297" i="77"/>
  <c r="S298" i="77"/>
  <c r="S299" i="77"/>
  <c r="S300" i="77"/>
  <c r="S301" i="77"/>
  <c r="S302" i="77"/>
  <c r="S303" i="77"/>
  <c r="S304" i="77"/>
  <c r="S305" i="77"/>
  <c r="S306" i="77"/>
  <c r="S307" i="77"/>
  <c r="S308" i="77"/>
  <c r="S309" i="77"/>
  <c r="S310" i="77"/>
  <c r="S311" i="77"/>
  <c r="S312" i="77"/>
  <c r="S313" i="77"/>
  <c r="S314" i="77"/>
  <c r="S315" i="77"/>
  <c r="S316" i="77"/>
  <c r="S317" i="77"/>
  <c r="S318" i="77"/>
  <c r="S319" i="77"/>
  <c r="S320" i="77"/>
  <c r="S321" i="77"/>
  <c r="S322" i="77"/>
  <c r="S323" i="77"/>
  <c r="S324" i="77"/>
  <c r="S325" i="77"/>
  <c r="S326" i="77"/>
  <c r="S327" i="77"/>
  <c r="S328" i="77"/>
  <c r="S329" i="77"/>
  <c r="S330" i="77"/>
  <c r="S331" i="77"/>
  <c r="S332" i="77"/>
  <c r="S333" i="77"/>
  <c r="S334" i="77"/>
  <c r="S335" i="77"/>
  <c r="S336" i="77"/>
  <c r="S337" i="77"/>
  <c r="S338" i="77"/>
  <c r="S339" i="77"/>
  <c r="S340" i="77"/>
  <c r="S341" i="77"/>
  <c r="S342" i="77"/>
  <c r="S343" i="77"/>
  <c r="S344" i="77"/>
  <c r="S345" i="77"/>
  <c r="S346" i="77"/>
  <c r="S347" i="77"/>
  <c r="S348" i="77"/>
  <c r="S349" i="77"/>
  <c r="S350" i="77"/>
  <c r="S351" i="77"/>
  <c r="S352" i="77"/>
  <c r="S353" i="77"/>
  <c r="S354" i="77"/>
  <c r="S355" i="77"/>
  <c r="S356" i="77"/>
  <c r="S357" i="77"/>
  <c r="S358" i="77"/>
  <c r="S359" i="77"/>
  <c r="S360" i="77"/>
  <c r="S361" i="77"/>
  <c r="S362" i="77"/>
  <c r="S363" i="77"/>
  <c r="S364" i="77"/>
  <c r="S365" i="77"/>
  <c r="S366" i="77"/>
  <c r="S367" i="77"/>
  <c r="S368" i="77"/>
  <c r="S369" i="77"/>
  <c r="S370" i="77"/>
  <c r="S371" i="77"/>
  <c r="S372" i="77"/>
  <c r="S373" i="77"/>
  <c r="S374" i="77"/>
  <c r="S375" i="77"/>
  <c r="S376" i="77"/>
  <c r="S377" i="77"/>
  <c r="S378" i="77"/>
  <c r="S379" i="77"/>
  <c r="S380" i="77"/>
  <c r="S381" i="77"/>
  <c r="S382" i="77"/>
  <c r="S383" i="77"/>
  <c r="S384" i="77"/>
  <c r="S385" i="77"/>
  <c r="S386" i="77"/>
  <c r="S387" i="77"/>
  <c r="S388" i="77"/>
  <c r="S389" i="77"/>
  <c r="S390" i="77"/>
  <c r="S391" i="77"/>
  <c r="S392" i="77"/>
  <c r="S393" i="77"/>
  <c r="S394" i="77"/>
  <c r="S395" i="77"/>
  <c r="S396" i="77"/>
  <c r="S397" i="77"/>
  <c r="S398" i="77"/>
  <c r="S399" i="77"/>
  <c r="S400" i="77"/>
  <c r="S401" i="77"/>
  <c r="S402" i="77"/>
  <c r="S403" i="77"/>
  <c r="S404" i="77"/>
  <c r="S405" i="77"/>
  <c r="S406" i="77"/>
  <c r="S407" i="77"/>
  <c r="S408" i="77"/>
  <c r="S409" i="77"/>
  <c r="S410" i="77"/>
  <c r="S411" i="77"/>
  <c r="S412" i="77"/>
  <c r="S413" i="77"/>
  <c r="S414" i="77"/>
  <c r="S415" i="77"/>
  <c r="S416" i="77"/>
  <c r="S417" i="77"/>
  <c r="S418" i="77"/>
  <c r="S419" i="77"/>
  <c r="S420" i="77"/>
  <c r="S421" i="77"/>
  <c r="S422" i="77"/>
  <c r="S423" i="77"/>
  <c r="S424" i="77"/>
  <c r="S425" i="77"/>
  <c r="S426" i="77"/>
  <c r="S427" i="77"/>
  <c r="S428" i="77"/>
  <c r="S429" i="77"/>
  <c r="S430" i="77"/>
  <c r="S431" i="77"/>
  <c r="S432" i="77"/>
  <c r="S433" i="77"/>
  <c r="S434" i="77"/>
  <c r="S435" i="77"/>
  <c r="S436" i="77"/>
  <c r="S437" i="77"/>
  <c r="S438" i="77"/>
  <c r="S439" i="77"/>
  <c r="S440" i="77"/>
  <c r="S441" i="77"/>
  <c r="S442" i="77"/>
  <c r="S443" i="77"/>
  <c r="S444" i="77"/>
  <c r="S445" i="77"/>
  <c r="S446" i="77"/>
  <c r="S447" i="77"/>
  <c r="S448" i="77"/>
  <c r="S449" i="77"/>
  <c r="S450" i="77"/>
  <c r="S451" i="77"/>
  <c r="S452" i="77"/>
  <c r="S453" i="77"/>
  <c r="S454" i="77"/>
  <c r="S455" i="77"/>
  <c r="S456" i="77"/>
  <c r="S457" i="77"/>
  <c r="S458" i="77"/>
  <c r="S459" i="77"/>
  <c r="S460" i="77"/>
  <c r="S461" i="77"/>
  <c r="S462" i="77"/>
  <c r="S463" i="77"/>
  <c r="S464" i="77"/>
  <c r="S465" i="77"/>
  <c r="S466" i="77"/>
  <c r="S467" i="77"/>
  <c r="S468" i="77"/>
  <c r="S469" i="77"/>
  <c r="S470" i="77"/>
  <c r="S471" i="77"/>
  <c r="S472" i="77"/>
  <c r="S473" i="77"/>
  <c r="S474" i="77"/>
  <c r="S475" i="77"/>
  <c r="S476" i="77"/>
  <c r="S477" i="77"/>
  <c r="S478" i="77"/>
  <c r="S479" i="77"/>
  <c r="S480" i="77"/>
  <c r="S481" i="77"/>
  <c r="S482" i="77"/>
  <c r="S483" i="77"/>
  <c r="S484" i="77"/>
  <c r="S485" i="77"/>
  <c r="S486" i="77"/>
  <c r="S487" i="77"/>
  <c r="S488" i="77"/>
  <c r="S489" i="77"/>
  <c r="S490" i="77"/>
  <c r="S491" i="77"/>
  <c r="S492" i="77"/>
  <c r="S493" i="77"/>
  <c r="S494" i="77"/>
  <c r="S495" i="77"/>
  <c r="S496" i="77"/>
  <c r="S497" i="77"/>
  <c r="S498" i="77"/>
  <c r="S499" i="77"/>
  <c r="S500" i="77"/>
  <c r="S501" i="77"/>
  <c r="S502" i="77"/>
  <c r="S503" i="77"/>
  <c r="S504" i="77"/>
  <c r="S505" i="77"/>
  <c r="S506" i="77"/>
  <c r="S507" i="77"/>
  <c r="S508" i="77"/>
  <c r="S509" i="77"/>
  <c r="S510" i="77"/>
  <c r="S511" i="77"/>
  <c r="S512" i="77"/>
  <c r="S513" i="77"/>
  <c r="S514" i="77"/>
  <c r="S515" i="77"/>
  <c r="S516" i="77"/>
  <c r="S517" i="77"/>
  <c r="S518" i="77"/>
  <c r="S519" i="77"/>
  <c r="S520" i="77"/>
  <c r="S521" i="77"/>
  <c r="S522" i="77"/>
  <c r="S523" i="77"/>
  <c r="S524" i="77"/>
  <c r="S525" i="77"/>
  <c r="S526" i="77"/>
  <c r="S527" i="77"/>
  <c r="S528" i="77"/>
  <c r="S529" i="77"/>
  <c r="S530" i="77"/>
  <c r="S531" i="77"/>
  <c r="S532" i="77"/>
  <c r="S533" i="77"/>
  <c r="S534" i="77"/>
  <c r="S535" i="77"/>
  <c r="S536" i="77"/>
  <c r="S537" i="77"/>
  <c r="S538" i="77"/>
  <c r="S539" i="77"/>
  <c r="S540" i="77"/>
  <c r="S541" i="77"/>
  <c r="S542" i="77"/>
  <c r="S543" i="77"/>
  <c r="S544" i="77"/>
  <c r="S545" i="77"/>
  <c r="S546" i="77"/>
  <c r="S547" i="77"/>
  <c r="S548" i="77"/>
  <c r="S549" i="77"/>
  <c r="S550" i="77"/>
  <c r="S551" i="77"/>
  <c r="S552" i="77"/>
  <c r="S553" i="77"/>
  <c r="S554" i="77"/>
  <c r="S555" i="77"/>
  <c r="S556" i="77"/>
  <c r="S557" i="77"/>
  <c r="S558" i="77"/>
  <c r="S559" i="77"/>
  <c r="S560" i="77"/>
  <c r="S561" i="77"/>
  <c r="S562" i="77"/>
  <c r="S563" i="77"/>
  <c r="S564" i="77"/>
  <c r="S565" i="77"/>
  <c r="S566" i="77"/>
  <c r="S567" i="77"/>
  <c r="S568" i="77"/>
  <c r="S569" i="77"/>
  <c r="S570" i="77"/>
  <c r="S571" i="77"/>
  <c r="S572" i="77"/>
  <c r="S573" i="77"/>
  <c r="S574" i="77"/>
  <c r="S575" i="77"/>
  <c r="S576" i="77"/>
  <c r="S577" i="77"/>
  <c r="S578" i="77"/>
  <c r="S579" i="77"/>
  <c r="S580" i="77"/>
  <c r="S581" i="77"/>
  <c r="S582" i="77"/>
  <c r="S583" i="77"/>
  <c r="S584" i="77"/>
  <c r="S585" i="77"/>
  <c r="S586" i="77"/>
  <c r="S587" i="77"/>
  <c r="S588" i="77"/>
  <c r="S589" i="77"/>
  <c r="S590" i="77"/>
  <c r="S591" i="77"/>
  <c r="S592" i="77"/>
  <c r="S593" i="77"/>
  <c r="S594" i="77"/>
  <c r="S595" i="77"/>
  <c r="S596" i="77"/>
  <c r="S597" i="77"/>
  <c r="S598" i="77"/>
  <c r="S599" i="77"/>
  <c r="S600" i="77"/>
  <c r="S601" i="77"/>
  <c r="S602" i="77"/>
  <c r="S603" i="77"/>
  <c r="S604" i="77"/>
  <c r="S605" i="77"/>
  <c r="S606" i="77"/>
  <c r="S607" i="77"/>
  <c r="S608" i="77"/>
  <c r="S609" i="77"/>
  <c r="S610" i="77"/>
  <c r="S611" i="77"/>
  <c r="S612" i="77"/>
  <c r="S613" i="77"/>
  <c r="S614" i="77"/>
  <c r="S615" i="77"/>
  <c r="S616" i="77"/>
  <c r="S617" i="77"/>
  <c r="S618" i="77"/>
  <c r="S619" i="77"/>
  <c r="S620" i="77"/>
  <c r="S621" i="77"/>
  <c r="S622" i="77"/>
  <c r="S623" i="77"/>
  <c r="S624" i="77"/>
  <c r="S625" i="77"/>
  <c r="S626" i="77"/>
  <c r="S627" i="77"/>
  <c r="S628" i="77"/>
  <c r="S629" i="77"/>
  <c r="S630" i="77"/>
  <c r="S631" i="77"/>
  <c r="S632" i="77"/>
  <c r="S633" i="77"/>
  <c r="S634" i="77"/>
  <c r="S635" i="77"/>
  <c r="S636" i="77"/>
  <c r="S637" i="77"/>
  <c r="S638" i="77"/>
  <c r="S639" i="77"/>
  <c r="S640" i="77"/>
  <c r="S641" i="77"/>
  <c r="S642" i="77"/>
  <c r="S643" i="77"/>
  <c r="S644" i="77"/>
  <c r="S645" i="77"/>
  <c r="S646" i="77"/>
  <c r="S647" i="77"/>
  <c r="S648" i="77"/>
  <c r="S649" i="77"/>
  <c r="S650" i="77"/>
  <c r="S651" i="77"/>
  <c r="S652" i="77"/>
  <c r="S653" i="77"/>
  <c r="S654" i="77"/>
  <c r="S655" i="77"/>
  <c r="S656" i="77"/>
  <c r="S657" i="77"/>
  <c r="S658" i="77"/>
  <c r="S659" i="77"/>
  <c r="S660" i="77"/>
  <c r="S661" i="77"/>
  <c r="S662" i="77"/>
  <c r="S663" i="77"/>
  <c r="S664" i="77"/>
  <c r="S665" i="77"/>
  <c r="S666" i="77"/>
  <c r="S667" i="77"/>
  <c r="S668" i="77"/>
  <c r="S669" i="77"/>
  <c r="S670" i="77"/>
  <c r="S671" i="77"/>
  <c r="S672" i="77"/>
  <c r="S673" i="77"/>
  <c r="S674" i="77"/>
  <c r="S675" i="77"/>
  <c r="S676" i="77"/>
  <c r="S677" i="77"/>
  <c r="S678" i="77"/>
  <c r="S679" i="77"/>
  <c r="S680" i="77"/>
  <c r="S681" i="77"/>
  <c r="S682" i="77"/>
  <c r="S683" i="77"/>
  <c r="S684" i="77"/>
  <c r="S685" i="77"/>
  <c r="S686" i="77"/>
  <c r="S687" i="77"/>
  <c r="S688" i="77"/>
  <c r="S689" i="77"/>
  <c r="S690" i="77"/>
  <c r="S691" i="77"/>
  <c r="S692" i="77"/>
  <c r="S693" i="77"/>
  <c r="S694" i="77"/>
  <c r="S695" i="77"/>
  <c r="S696" i="77"/>
  <c r="S697" i="77"/>
  <c r="S698" i="77"/>
  <c r="S699" i="77"/>
  <c r="S700" i="77"/>
  <c r="S701" i="77"/>
  <c r="S702" i="77"/>
  <c r="S703" i="77"/>
  <c r="S704" i="77"/>
  <c r="S705" i="77"/>
  <c r="S706" i="77"/>
  <c r="S707" i="77"/>
  <c r="S708" i="77"/>
  <c r="S709" i="77"/>
  <c r="S710" i="77"/>
  <c r="S711" i="77"/>
  <c r="S712" i="77"/>
  <c r="S713" i="77"/>
  <c r="S714" i="77"/>
  <c r="S715" i="77"/>
  <c r="S716" i="77"/>
  <c r="S717" i="77"/>
  <c r="S718" i="77"/>
  <c r="S719" i="77"/>
  <c r="S720" i="77"/>
  <c r="S721" i="77"/>
  <c r="S722" i="77"/>
  <c r="S723" i="77"/>
  <c r="S724" i="77"/>
  <c r="S725" i="77"/>
  <c r="S726" i="77"/>
  <c r="S727" i="77"/>
  <c r="S728" i="77"/>
  <c r="S729" i="77"/>
  <c r="S730" i="77"/>
  <c r="S731" i="77"/>
  <c r="S732" i="77"/>
  <c r="S733" i="77"/>
  <c r="S734" i="77"/>
  <c r="S735" i="77"/>
  <c r="S736" i="77"/>
  <c r="S737" i="77"/>
  <c r="S738" i="77"/>
  <c r="S739" i="77"/>
  <c r="S740" i="77"/>
  <c r="S741" i="77"/>
  <c r="S742" i="77"/>
  <c r="S743" i="77"/>
  <c r="S744" i="77"/>
  <c r="S745" i="77"/>
  <c r="S746" i="77"/>
  <c r="S747" i="77"/>
  <c r="S748" i="77"/>
  <c r="S749" i="77"/>
  <c r="S750" i="77"/>
  <c r="S751" i="77"/>
  <c r="S752" i="77"/>
  <c r="S753" i="77"/>
  <c r="S754" i="77"/>
  <c r="S755" i="77"/>
  <c r="S756" i="77"/>
  <c r="S757" i="77"/>
  <c r="S758" i="77"/>
  <c r="S759" i="77"/>
  <c r="S760" i="77"/>
  <c r="S761" i="77"/>
  <c r="S762" i="77"/>
  <c r="S763" i="77"/>
  <c r="S764" i="77"/>
  <c r="S765" i="77"/>
  <c r="S766" i="77"/>
  <c r="S767" i="77"/>
  <c r="S768" i="77"/>
  <c r="S769" i="77"/>
  <c r="S770" i="77"/>
  <c r="S771" i="77"/>
  <c r="S772" i="77"/>
  <c r="S773" i="77"/>
  <c r="S774" i="77"/>
  <c r="S775" i="77"/>
  <c r="S776" i="77"/>
  <c r="S777" i="77"/>
  <c r="S778" i="77"/>
  <c r="S779" i="77"/>
  <c r="S780" i="77"/>
  <c r="S781" i="77"/>
  <c r="S782" i="77"/>
  <c r="S783" i="77"/>
  <c r="S784" i="77"/>
  <c r="S785" i="77"/>
  <c r="S786" i="77"/>
  <c r="S787" i="77"/>
  <c r="S788" i="77"/>
  <c r="S789" i="77"/>
  <c r="S790" i="77"/>
  <c r="S791" i="77"/>
  <c r="S792" i="77"/>
  <c r="S793" i="77"/>
  <c r="S794" i="77"/>
  <c r="S795" i="77"/>
  <c r="S796" i="77"/>
  <c r="S797" i="77"/>
  <c r="S798" i="77"/>
  <c r="S799" i="77"/>
  <c r="S800" i="77"/>
  <c r="S801" i="77"/>
  <c r="S802" i="77"/>
  <c r="S803" i="77"/>
  <c r="S804" i="77"/>
  <c r="S805" i="77"/>
  <c r="S806" i="77"/>
  <c r="S807" i="77"/>
  <c r="S808" i="77"/>
  <c r="S809" i="77"/>
  <c r="S810" i="77"/>
  <c r="S811" i="77"/>
  <c r="S812" i="77"/>
  <c r="S813" i="77"/>
  <c r="S814" i="77"/>
  <c r="S815" i="77"/>
  <c r="S816" i="77"/>
  <c r="S817" i="77"/>
  <c r="S818" i="77"/>
  <c r="S819" i="77"/>
  <c r="S820" i="77"/>
  <c r="S821" i="77"/>
  <c r="S822" i="77"/>
  <c r="S823" i="77"/>
  <c r="S824" i="77"/>
  <c r="S825" i="77"/>
  <c r="S826" i="77"/>
  <c r="S827" i="77"/>
  <c r="S828" i="77"/>
  <c r="S829" i="77"/>
  <c r="S830" i="77"/>
  <c r="S831" i="77"/>
  <c r="S832" i="77"/>
  <c r="S833" i="77"/>
  <c r="S834" i="77"/>
  <c r="S835" i="77"/>
  <c r="S836" i="77"/>
  <c r="S837" i="77"/>
  <c r="S838" i="77"/>
  <c r="S839" i="77"/>
  <c r="S840" i="77"/>
  <c r="S841" i="77"/>
  <c r="S842" i="77"/>
  <c r="S843" i="77"/>
  <c r="S844" i="77"/>
  <c r="S845" i="77"/>
  <c r="S846" i="77"/>
  <c r="S847" i="77"/>
  <c r="S848" i="77"/>
  <c r="S849" i="77"/>
  <c r="S850" i="77"/>
  <c r="S851" i="77"/>
  <c r="S852" i="77"/>
  <c r="S853" i="77"/>
  <c r="S854" i="77"/>
  <c r="S855" i="77"/>
  <c r="S856" i="77"/>
  <c r="S857" i="77"/>
  <c r="S858" i="77"/>
  <c r="S859" i="77"/>
  <c r="S860" i="77"/>
  <c r="S861" i="77"/>
  <c r="S862" i="77"/>
  <c r="S863" i="77"/>
  <c r="S864" i="77"/>
  <c r="S865" i="77"/>
  <c r="S866" i="77"/>
  <c r="S867" i="77"/>
  <c r="S868" i="77"/>
  <c r="S869" i="77"/>
  <c r="S870" i="77"/>
  <c r="S871" i="77"/>
  <c r="S872" i="77"/>
  <c r="S873" i="77"/>
  <c r="S874" i="77"/>
  <c r="S875" i="77"/>
  <c r="S876" i="77"/>
  <c r="S877" i="77"/>
  <c r="S878" i="77"/>
  <c r="S879" i="77"/>
  <c r="S880" i="77"/>
  <c r="S881" i="77"/>
  <c r="S882" i="77"/>
  <c r="S883" i="77"/>
  <c r="S884" i="77"/>
  <c r="S885" i="77"/>
  <c r="S886" i="77"/>
  <c r="S887" i="77"/>
  <c r="S888" i="77"/>
  <c r="S889" i="77"/>
  <c r="S890" i="77"/>
  <c r="S891" i="77"/>
  <c r="S892" i="77"/>
  <c r="S893" i="77"/>
  <c r="S894" i="77"/>
  <c r="S895" i="77"/>
  <c r="S896" i="77"/>
  <c r="S897" i="77"/>
  <c r="S898" i="77"/>
  <c r="S899" i="77"/>
  <c r="S900" i="77"/>
  <c r="S901" i="77"/>
  <c r="S902" i="77"/>
  <c r="S903" i="77"/>
  <c r="S904" i="77"/>
  <c r="S905" i="77"/>
  <c r="S906" i="77"/>
  <c r="S907" i="77"/>
  <c r="S908" i="77"/>
  <c r="S909" i="77"/>
  <c r="S910" i="77"/>
  <c r="S911" i="77"/>
  <c r="S912" i="77"/>
  <c r="S913" i="77"/>
  <c r="S914" i="77"/>
  <c r="S915" i="77"/>
  <c r="S916" i="77"/>
  <c r="S917" i="77"/>
  <c r="S918" i="77"/>
  <c r="S919" i="77"/>
  <c r="S920" i="77"/>
  <c r="S921" i="77"/>
  <c r="S922" i="77"/>
  <c r="S923" i="77"/>
  <c r="S924" i="77"/>
  <c r="S925" i="77"/>
  <c r="S926" i="77"/>
  <c r="S927" i="77"/>
  <c r="S928" i="77"/>
  <c r="S929" i="77"/>
  <c r="S930" i="77"/>
  <c r="S931" i="77"/>
  <c r="S932" i="77"/>
  <c r="S933" i="77"/>
  <c r="S934" i="77"/>
  <c r="S935" i="77"/>
  <c r="S936" i="77"/>
  <c r="S937" i="77"/>
  <c r="S938" i="77"/>
  <c r="S939" i="77"/>
  <c r="S940" i="77"/>
  <c r="S941" i="77"/>
  <c r="S942" i="77"/>
  <c r="S943" i="77"/>
  <c r="S944" i="77"/>
  <c r="S945" i="77"/>
  <c r="S946" i="77"/>
  <c r="S947" i="77"/>
  <c r="S948" i="77"/>
  <c r="S949" i="77"/>
  <c r="S950" i="77"/>
  <c r="S951" i="77"/>
  <c r="S952" i="77"/>
  <c r="S953" i="77"/>
  <c r="S954" i="77"/>
  <c r="S955" i="77"/>
  <c r="S956" i="77"/>
  <c r="S957" i="77"/>
  <c r="S958" i="77"/>
  <c r="S959" i="77"/>
  <c r="S960" i="77"/>
  <c r="S961" i="77"/>
  <c r="S962" i="77"/>
  <c r="S963" i="77"/>
  <c r="S964" i="77"/>
  <c r="S965" i="77"/>
  <c r="S966" i="77"/>
  <c r="S967" i="77"/>
  <c r="S968" i="77"/>
  <c r="S969" i="77"/>
  <c r="S970" i="77"/>
  <c r="S971" i="77"/>
  <c r="S972" i="77"/>
  <c r="S973" i="77"/>
  <c r="S974" i="77"/>
  <c r="S975" i="77"/>
  <c r="S976" i="77"/>
  <c r="S977" i="77"/>
  <c r="S978" i="77"/>
  <c r="S979" i="77"/>
  <c r="S980" i="77"/>
  <c r="S981" i="77"/>
  <c r="S982" i="77"/>
  <c r="S983" i="77"/>
  <c r="S984" i="77"/>
  <c r="S985" i="77"/>
  <c r="S986" i="77"/>
  <c r="S987" i="77"/>
  <c r="S988" i="77"/>
  <c r="S989" i="77"/>
  <c r="S990" i="77"/>
  <c r="S991" i="77"/>
  <c r="S992" i="77"/>
  <c r="S993" i="77"/>
  <c r="S994" i="77"/>
  <c r="S995" i="77"/>
  <c r="S996" i="77"/>
  <c r="S997" i="77"/>
  <c r="S998" i="77"/>
  <c r="S999" i="77"/>
  <c r="S1000" i="77"/>
  <c r="S1001" i="77"/>
  <c r="S1002" i="77"/>
  <c r="S1003" i="77"/>
  <c r="S1004" i="77"/>
  <c r="S1005" i="77"/>
  <c r="S1006" i="77"/>
  <c r="S1007" i="77"/>
  <c r="S1008" i="77"/>
  <c r="S1009" i="77"/>
  <c r="S1010" i="77"/>
  <c r="S1011" i="77"/>
  <c r="S1012" i="77"/>
  <c r="S1013" i="77"/>
  <c r="S1014" i="77"/>
  <c r="S1015" i="77"/>
  <c r="S1016" i="77"/>
  <c r="S1017" i="77"/>
  <c r="S1018" i="77"/>
  <c r="S1019" i="77"/>
  <c r="S1020" i="77"/>
  <c r="S1021" i="77"/>
  <c r="S1022" i="77"/>
  <c r="S1023" i="77"/>
  <c r="S1024" i="77"/>
  <c r="S1025" i="77"/>
  <c r="S1026" i="77"/>
  <c r="S1027" i="77"/>
  <c r="S1028" i="77"/>
  <c r="S1029" i="77"/>
  <c r="S1030" i="77"/>
  <c r="S1031" i="77"/>
  <c r="S1032" i="77"/>
  <c r="S1033" i="77"/>
  <c r="S1034" i="77"/>
  <c r="S1035" i="77"/>
  <c r="S1036" i="77"/>
  <c r="S1037" i="77"/>
  <c r="S1038" i="77"/>
  <c r="S1039" i="77"/>
  <c r="S1040" i="77"/>
  <c r="S1041" i="77"/>
  <c r="S1042" i="77"/>
  <c r="S1043" i="77"/>
  <c r="S1044" i="77"/>
  <c r="S1045" i="77"/>
  <c r="S1046" i="77"/>
  <c r="S1047" i="77"/>
  <c r="S1048" i="77"/>
  <c r="S1049" i="77"/>
  <c r="S1050" i="77"/>
  <c r="S1051" i="77"/>
  <c r="S1052" i="77"/>
  <c r="S1053" i="77"/>
  <c r="S1054" i="77"/>
  <c r="S1055" i="77"/>
  <c r="S1056" i="77"/>
  <c r="S1057" i="77"/>
  <c r="S1058" i="77"/>
  <c r="S1059" i="77"/>
  <c r="S1060" i="77"/>
  <c r="S1061" i="77"/>
  <c r="S1062" i="77"/>
  <c r="S1063" i="77"/>
  <c r="S1064" i="77"/>
  <c r="S1065" i="77"/>
  <c r="S1066" i="77"/>
  <c r="S1067" i="77"/>
  <c r="S1068" i="77"/>
  <c r="S1069" i="77"/>
  <c r="S1070" i="77"/>
  <c r="S1071" i="77"/>
  <c r="S1072" i="77"/>
  <c r="S1073" i="77"/>
  <c r="S1074" i="77"/>
  <c r="S1075" i="77"/>
  <c r="S1076" i="77"/>
  <c r="S1077" i="77"/>
  <c r="S1078" i="77"/>
  <c r="S1079" i="77"/>
  <c r="S1080" i="77"/>
  <c r="S1081" i="77"/>
  <c r="S1082" i="77"/>
  <c r="S1083" i="77"/>
  <c r="S1084" i="77"/>
  <c r="S1085" i="77"/>
  <c r="S1086" i="77"/>
  <c r="S1087" i="77"/>
  <c r="S1088" i="77"/>
  <c r="S1089" i="77"/>
  <c r="S1090" i="77"/>
  <c r="S1091" i="77"/>
  <c r="S1092" i="77"/>
  <c r="S1093" i="77"/>
  <c r="S1094" i="77"/>
  <c r="S1095" i="77"/>
  <c r="S1096" i="77"/>
  <c r="S1097" i="77"/>
  <c r="S1098" i="77"/>
  <c r="S1099" i="77"/>
  <c r="S1100" i="77"/>
  <c r="S1101" i="77"/>
  <c r="S1102" i="77"/>
  <c r="S1103" i="77"/>
  <c r="S1104" i="77"/>
  <c r="S1105" i="77"/>
  <c r="S1106" i="77"/>
  <c r="S1107" i="77"/>
  <c r="S1108" i="77"/>
  <c r="S1109" i="77"/>
  <c r="S1110" i="77"/>
  <c r="S1111" i="77"/>
  <c r="S1112" i="77"/>
  <c r="S1113" i="77"/>
  <c r="S1114" i="77"/>
  <c r="S1115" i="77"/>
  <c r="S1116" i="77"/>
  <c r="S1117" i="77"/>
  <c r="S1118" i="77"/>
  <c r="S1119" i="77"/>
  <c r="S1120" i="77"/>
  <c r="S1121" i="77"/>
  <c r="S1122" i="77"/>
  <c r="S1123" i="77"/>
  <c r="S1124" i="77"/>
  <c r="S1125" i="77"/>
  <c r="S1126" i="77"/>
  <c r="S1127" i="77"/>
  <c r="S1128" i="77"/>
  <c r="S1129" i="77"/>
  <c r="S1130" i="77"/>
  <c r="S1131" i="77"/>
  <c r="S1132" i="77"/>
  <c r="S1133" i="77"/>
  <c r="S1134" i="77"/>
  <c r="S1135" i="77"/>
  <c r="S1136" i="77"/>
  <c r="S1137" i="77"/>
  <c r="S1138" i="77"/>
  <c r="S1139" i="77"/>
  <c r="S1140" i="77"/>
  <c r="S1141" i="77"/>
  <c r="S1142" i="77"/>
  <c r="S1143" i="77"/>
  <c r="S1144" i="77"/>
  <c r="S1145" i="77"/>
  <c r="S1146" i="77"/>
  <c r="S1147" i="77"/>
  <c r="S1148" i="77"/>
  <c r="S1149" i="77"/>
  <c r="S1150" i="77"/>
  <c r="S1151" i="77"/>
  <c r="S1152" i="77"/>
  <c r="S1153" i="77"/>
  <c r="S1154" i="77"/>
  <c r="S1155" i="77"/>
  <c r="S1156" i="77"/>
  <c r="S1157" i="77"/>
  <c r="S1158" i="77"/>
  <c r="S1159" i="77"/>
  <c r="S1160" i="77"/>
  <c r="S1161" i="77"/>
  <c r="S1162" i="77"/>
  <c r="S1163" i="77"/>
  <c r="S1164" i="77"/>
  <c r="S1165" i="77"/>
  <c r="S1166" i="77"/>
  <c r="S1167" i="77"/>
  <c r="S1168" i="77"/>
  <c r="S1169" i="77"/>
  <c r="S1170" i="77"/>
  <c r="S1171" i="77"/>
  <c r="S1172" i="77"/>
  <c r="S1173" i="77"/>
  <c r="S1174" i="77"/>
  <c r="S1175" i="77"/>
  <c r="S1176" i="77"/>
  <c r="S1177" i="77"/>
  <c r="S1178" i="77"/>
  <c r="S1179" i="77"/>
  <c r="S1180" i="77"/>
  <c r="S1181" i="77"/>
  <c r="S1182" i="77"/>
  <c r="S1183" i="77"/>
  <c r="S1184" i="77"/>
  <c r="S1185" i="77"/>
  <c r="S1186" i="77"/>
  <c r="S1187" i="77"/>
  <c r="S1188" i="77"/>
  <c r="S1189" i="77"/>
  <c r="S1190" i="77"/>
  <c r="S1191" i="77"/>
  <c r="S1192" i="77"/>
  <c r="S1193" i="77"/>
  <c r="S1194" i="77"/>
  <c r="S1195" i="77"/>
  <c r="S1196" i="77"/>
  <c r="S1197" i="77"/>
  <c r="S1198" i="77"/>
  <c r="S1199" i="77"/>
  <c r="S1200" i="77"/>
  <c r="S1201" i="77"/>
  <c r="S1202" i="77"/>
  <c r="S1203" i="77"/>
  <c r="S1204" i="77"/>
  <c r="S1205" i="77"/>
  <c r="S1206" i="77"/>
  <c r="S1207" i="77"/>
  <c r="S1208" i="77"/>
  <c r="S1209" i="77"/>
  <c r="S1210" i="77"/>
  <c r="S1211" i="77"/>
  <c r="S1212" i="77"/>
  <c r="S1213" i="77"/>
  <c r="S1214" i="77"/>
  <c r="S1215" i="77"/>
  <c r="S1216" i="77"/>
  <c r="S1217" i="77"/>
  <c r="S1218" i="77"/>
  <c r="S1219" i="77"/>
  <c r="S1220" i="77"/>
  <c r="S1221" i="77"/>
  <c r="S1222" i="77"/>
  <c r="S1223" i="77"/>
  <c r="S1224" i="77"/>
  <c r="S1225" i="77"/>
  <c r="S1226" i="77"/>
  <c r="S1227" i="77"/>
  <c r="S1228" i="77"/>
  <c r="S1229" i="77"/>
  <c r="S1230" i="77"/>
  <c r="S1231" i="77"/>
  <c r="S1232" i="77"/>
  <c r="S1233" i="77"/>
  <c r="S1234" i="77"/>
  <c r="S1235" i="77"/>
  <c r="S1236" i="77"/>
  <c r="S1237" i="77"/>
  <c r="S1238" i="77"/>
  <c r="S1239" i="77"/>
  <c r="S1240" i="77"/>
  <c r="S1241" i="77"/>
  <c r="S1242" i="77"/>
  <c r="S1243" i="77"/>
  <c r="S1244" i="77"/>
  <c r="S1245" i="77"/>
  <c r="S1246" i="77"/>
  <c r="S1247" i="77"/>
  <c r="S1248" i="77"/>
  <c r="S1249" i="77"/>
  <c r="S1250" i="77"/>
  <c r="S1251" i="77"/>
  <c r="S1252" i="77"/>
  <c r="S1253" i="77"/>
  <c r="S1254" i="77"/>
  <c r="S1255" i="77"/>
  <c r="S1256" i="77"/>
  <c r="S1257" i="77"/>
  <c r="S1258" i="77"/>
  <c r="S1259" i="77"/>
  <c r="S1260" i="77"/>
  <c r="S1261" i="77"/>
  <c r="S1262" i="77"/>
  <c r="S1263" i="77"/>
  <c r="S1264" i="77"/>
  <c r="S1265" i="77"/>
  <c r="S1266" i="77"/>
  <c r="S1267" i="77"/>
  <c r="S1268" i="77"/>
  <c r="S1269" i="77"/>
  <c r="S1270" i="77"/>
  <c r="S1271" i="77"/>
  <c r="S1272" i="77"/>
  <c r="S1273" i="77"/>
  <c r="S1274" i="77"/>
  <c r="S1275" i="77"/>
  <c r="S1276" i="77"/>
  <c r="S1277" i="77"/>
  <c r="S1278" i="77"/>
  <c r="S1279" i="77"/>
  <c r="S1280" i="77"/>
  <c r="S1281" i="77"/>
  <c r="S1282" i="77"/>
  <c r="S1283" i="77"/>
  <c r="S1284" i="77"/>
  <c r="S1285" i="77"/>
  <c r="S1286" i="77"/>
  <c r="S1287" i="77"/>
  <c r="S1288" i="77"/>
  <c r="S1289" i="77"/>
  <c r="S1290" i="77"/>
  <c r="S1291" i="77"/>
  <c r="S1292" i="77"/>
  <c r="S1293" i="77"/>
  <c r="S1294" i="77"/>
  <c r="S1295" i="77"/>
  <c r="S1296" i="77"/>
  <c r="S1297" i="77"/>
  <c r="S1298" i="77"/>
  <c r="S1299" i="77"/>
  <c r="S1300" i="77"/>
  <c r="S1301" i="77"/>
  <c r="S1302" i="77"/>
  <c r="S1303" i="77"/>
  <c r="S1304" i="77"/>
  <c r="S1305" i="77"/>
  <c r="S1306" i="77"/>
  <c r="S1307" i="77"/>
  <c r="S1308" i="77"/>
  <c r="S1309" i="77"/>
  <c r="S1310" i="77"/>
  <c r="S1311" i="77"/>
  <c r="S1312" i="77"/>
  <c r="S1313" i="77"/>
  <c r="S1314" i="77"/>
  <c r="S1315" i="77"/>
  <c r="S1316" i="77"/>
  <c r="S1317" i="77"/>
  <c r="S1318" i="77"/>
  <c r="S1319" i="77"/>
  <c r="S1320" i="77"/>
  <c r="S1321" i="77"/>
  <c r="S1322" i="77"/>
  <c r="S1323" i="77"/>
  <c r="S1324" i="77"/>
  <c r="S1325" i="77"/>
  <c r="S1326" i="77"/>
  <c r="S1327" i="77"/>
  <c r="S1328" i="77"/>
  <c r="S1329" i="77"/>
  <c r="S1330" i="77"/>
  <c r="S1331" i="77"/>
  <c r="S1332" i="77"/>
  <c r="S1333" i="77"/>
  <c r="S1334" i="77"/>
  <c r="S1335" i="77"/>
  <c r="S1336" i="77"/>
  <c r="S1337" i="77"/>
  <c r="S1338" i="77"/>
  <c r="S1339" i="77"/>
  <c r="S1340" i="77"/>
  <c r="S1341" i="77"/>
  <c r="S1342" i="77"/>
  <c r="S1343" i="77"/>
  <c r="S1344" i="77"/>
  <c r="S1345" i="77"/>
  <c r="S1346" i="77"/>
  <c r="S1347" i="77"/>
  <c r="S1348" i="77"/>
  <c r="S1349" i="77"/>
  <c r="S1350" i="77"/>
  <c r="S1351" i="77"/>
  <c r="S1352" i="77"/>
  <c r="S1353" i="77"/>
  <c r="S1354" i="77"/>
  <c r="S1355" i="77"/>
  <c r="S1356" i="77"/>
  <c r="S1357" i="77"/>
  <c r="S1358" i="77"/>
  <c r="S1359" i="77"/>
  <c r="S1360" i="77"/>
  <c r="S1361" i="77"/>
  <c r="S1362" i="77"/>
  <c r="S1363" i="77"/>
  <c r="S1364" i="77"/>
  <c r="S1365" i="77"/>
  <c r="S1366" i="77"/>
  <c r="S1367" i="77"/>
  <c r="S1368" i="77"/>
  <c r="S1369" i="77"/>
  <c r="S1370" i="77"/>
  <c r="S1371" i="77"/>
  <c r="S1372" i="77"/>
  <c r="S1373" i="77"/>
  <c r="S1374" i="77"/>
  <c r="S1375" i="77"/>
  <c r="S1376" i="77"/>
  <c r="S1377" i="77"/>
  <c r="S1378" i="77"/>
  <c r="S1379" i="77"/>
  <c r="S1380" i="77"/>
  <c r="S1381" i="77"/>
  <c r="S1382" i="77"/>
  <c r="S1383" i="77"/>
  <c r="S1384" i="77"/>
  <c r="S1385" i="77"/>
  <c r="S1386" i="77"/>
  <c r="S1387" i="77"/>
  <c r="S1388" i="77"/>
  <c r="S1389" i="77"/>
  <c r="S1390" i="77"/>
  <c r="S1391" i="77"/>
  <c r="S1392" i="77"/>
  <c r="S1393" i="77"/>
  <c r="S1394" i="77"/>
  <c r="S1395" i="77"/>
  <c r="S1396" i="77"/>
  <c r="S1397" i="77"/>
  <c r="S1398" i="77"/>
  <c r="S1399" i="77"/>
  <c r="S1400" i="77"/>
  <c r="S1401" i="77"/>
  <c r="S1402" i="77"/>
  <c r="S1403" i="77"/>
  <c r="S1404" i="77"/>
  <c r="S1405" i="77"/>
  <c r="S1406" i="77"/>
  <c r="S1407" i="77"/>
  <c r="S1408" i="77"/>
  <c r="S1409" i="77"/>
  <c r="S1410" i="77"/>
  <c r="S1411" i="77"/>
  <c r="S1412" i="77"/>
  <c r="S1413" i="77"/>
  <c r="S1414" i="77"/>
  <c r="S1415" i="77"/>
  <c r="S1416" i="77"/>
  <c r="S1417" i="77"/>
  <c r="S1418" i="77"/>
  <c r="S1419" i="77"/>
  <c r="S1420" i="77"/>
  <c r="S1421" i="77"/>
  <c r="S1422" i="77"/>
  <c r="S1423" i="77"/>
  <c r="S1424" i="77"/>
  <c r="S1425" i="77"/>
  <c r="S1426" i="77"/>
  <c r="S1427" i="77"/>
  <c r="S1428" i="77"/>
  <c r="S1429" i="77"/>
  <c r="S1430" i="77"/>
  <c r="S1431" i="77"/>
  <c r="S1432" i="77"/>
  <c r="S1433" i="77"/>
  <c r="S1434" i="77"/>
  <c r="S1435" i="77"/>
  <c r="S1436" i="77"/>
  <c r="S1437" i="77"/>
  <c r="S1438" i="77"/>
  <c r="S1439" i="77"/>
  <c r="S1440" i="77"/>
  <c r="S1441" i="77"/>
  <c r="S1442" i="77"/>
  <c r="S1443" i="77"/>
  <c r="S1444" i="77"/>
  <c r="S1445" i="77"/>
  <c r="S1446" i="77"/>
  <c r="S1447" i="77"/>
  <c r="S1448" i="77"/>
  <c r="S1449" i="77"/>
  <c r="S1450" i="77"/>
  <c r="S1451" i="77"/>
  <c r="S1452" i="77"/>
  <c r="S1453" i="77"/>
  <c r="S1454" i="77"/>
  <c r="S1455" i="77"/>
  <c r="S1456" i="77"/>
  <c r="S1457" i="77"/>
  <c r="S1458" i="77"/>
  <c r="S1459" i="77"/>
  <c r="S1460" i="77"/>
  <c r="S1461" i="77"/>
  <c r="S1462" i="77"/>
  <c r="S1463" i="77"/>
  <c r="S1464" i="77"/>
  <c r="S1465" i="77"/>
  <c r="S1466" i="77"/>
  <c r="S1467" i="77"/>
  <c r="S1468" i="77"/>
  <c r="S1469" i="77"/>
  <c r="S1470" i="77"/>
  <c r="S1471" i="77"/>
  <c r="S1472" i="77"/>
  <c r="S1473" i="77"/>
  <c r="S1474" i="77"/>
  <c r="S1475" i="77"/>
  <c r="S1476" i="77"/>
  <c r="S1477" i="77"/>
  <c r="S1478" i="77"/>
  <c r="S1479" i="77"/>
  <c r="S1480" i="77"/>
  <c r="S1481" i="77"/>
  <c r="S1482" i="77"/>
  <c r="S1483" i="77"/>
  <c r="S1484" i="77"/>
  <c r="S1485" i="77"/>
  <c r="S1486" i="77"/>
  <c r="S1487" i="77"/>
  <c r="S1488" i="77"/>
  <c r="S1489" i="77"/>
  <c r="S1490" i="77"/>
  <c r="S1491" i="77"/>
  <c r="S1492" i="77"/>
  <c r="S1493" i="77"/>
  <c r="S1494" i="77"/>
  <c r="S1495" i="77"/>
  <c r="S1496" i="77"/>
  <c r="S1497" i="77"/>
  <c r="S1498" i="77"/>
  <c r="S1499" i="77"/>
  <c r="S1500" i="77"/>
  <c r="S1501" i="77"/>
  <c r="S1502" i="77"/>
  <c r="S1503" i="77"/>
  <c r="S1504" i="77"/>
  <c r="S1505" i="77"/>
  <c r="S1506" i="77"/>
  <c r="S1507" i="77"/>
  <c r="S1508" i="77"/>
  <c r="S1509" i="77"/>
  <c r="S1510" i="77"/>
  <c r="S1511" i="77"/>
  <c r="S1512" i="77"/>
  <c r="S1513" i="77"/>
  <c r="S1514" i="77"/>
  <c r="S1515" i="77"/>
  <c r="S1516" i="77"/>
  <c r="S1517" i="77"/>
  <c r="S1518" i="77"/>
  <c r="S1519" i="77"/>
  <c r="S1520" i="77"/>
  <c r="S1521" i="77"/>
  <c r="S1522" i="77"/>
  <c r="S1523" i="77"/>
  <c r="S1524" i="77"/>
  <c r="S1525" i="77"/>
  <c r="S1526" i="77"/>
  <c r="S1527" i="77"/>
  <c r="S1528" i="77"/>
  <c r="S1529" i="77"/>
  <c r="S1530" i="77"/>
  <c r="S1531" i="77"/>
  <c r="S1532" i="77"/>
  <c r="S1533" i="77"/>
  <c r="S1534" i="77"/>
  <c r="S1535" i="77"/>
  <c r="S1536" i="77"/>
  <c r="S1537" i="77"/>
  <c r="S1538" i="77"/>
  <c r="S1539" i="77"/>
  <c r="S1540" i="77"/>
  <c r="S1541" i="77"/>
  <c r="S1542" i="77"/>
  <c r="S1543" i="77"/>
  <c r="S1544" i="77"/>
  <c r="S1545" i="77"/>
  <c r="S1546" i="77"/>
  <c r="S1547" i="77"/>
  <c r="S1548" i="77"/>
  <c r="S1549" i="77"/>
  <c r="S1550" i="77"/>
  <c r="S1551" i="77"/>
  <c r="S1552" i="77"/>
  <c r="S1553" i="77"/>
  <c r="S1554" i="77"/>
  <c r="S1555" i="77"/>
  <c r="S1556" i="77"/>
  <c r="S1557" i="77"/>
  <c r="S1558" i="77"/>
  <c r="S1559" i="77"/>
  <c r="S1560" i="77"/>
  <c r="S1561" i="77"/>
  <c r="S1562" i="77"/>
  <c r="S1563" i="77"/>
  <c r="S1564" i="77"/>
  <c r="S1565" i="77"/>
  <c r="S1566" i="77"/>
  <c r="S1567" i="77"/>
  <c r="S1568" i="77"/>
  <c r="S1569" i="77"/>
  <c r="S1570" i="77"/>
  <c r="S1571" i="77"/>
  <c r="S1572" i="77"/>
  <c r="S1573" i="77"/>
  <c r="S1574" i="77"/>
  <c r="S1575" i="77"/>
  <c r="S1576" i="77"/>
  <c r="S1577" i="77"/>
  <c r="S1578" i="77"/>
  <c r="S1579" i="77"/>
  <c r="S1580" i="77"/>
  <c r="S1581" i="77"/>
  <c r="S1582" i="77"/>
  <c r="S1583" i="77"/>
  <c r="S1584" i="77"/>
  <c r="S1585" i="77"/>
  <c r="S1586" i="77"/>
  <c r="S1587" i="77"/>
  <c r="S1588" i="77"/>
  <c r="S1589" i="77"/>
  <c r="S1590" i="77"/>
  <c r="S1591" i="77"/>
  <c r="S1592" i="77"/>
  <c r="S1593" i="77"/>
  <c r="S1594" i="77"/>
  <c r="S1595" i="77"/>
  <c r="S1596" i="77"/>
  <c r="S1597" i="77"/>
  <c r="S1598" i="77"/>
  <c r="S1599" i="77"/>
  <c r="S1600" i="77"/>
  <c r="S1601" i="77"/>
  <c r="S1602" i="77"/>
  <c r="S1603" i="77"/>
  <c r="S1604" i="77"/>
  <c r="S1605" i="77"/>
  <c r="S1606" i="77"/>
  <c r="S1607" i="77"/>
  <c r="S1608" i="77"/>
  <c r="S1609" i="77"/>
  <c r="S1610" i="77"/>
  <c r="S1611" i="77"/>
  <c r="S1612" i="77"/>
  <c r="S1613" i="77"/>
  <c r="S1614" i="77"/>
  <c r="S1615" i="77"/>
  <c r="S1616" i="77"/>
  <c r="S1617" i="77"/>
  <c r="S1618" i="77"/>
  <c r="S1619" i="77"/>
  <c r="S1620" i="77"/>
  <c r="S1621" i="77"/>
  <c r="S1622" i="77"/>
  <c r="S1623" i="77"/>
  <c r="S1624" i="77"/>
  <c r="S1625" i="77"/>
  <c r="S1626" i="77"/>
  <c r="S1627" i="77"/>
  <c r="S1628" i="77"/>
  <c r="S1629" i="77"/>
  <c r="S1630" i="77"/>
  <c r="S1631" i="77"/>
  <c r="S1632" i="77"/>
  <c r="S1633" i="77"/>
  <c r="S1634" i="77"/>
  <c r="S1635" i="77"/>
  <c r="S1636" i="77"/>
  <c r="S1637" i="77"/>
  <c r="S1638" i="77"/>
  <c r="S1639" i="77"/>
  <c r="S1640" i="77"/>
  <c r="S1641" i="77"/>
  <c r="S1642" i="77"/>
  <c r="S1643" i="77"/>
  <c r="S1644" i="77"/>
  <c r="S1645" i="77"/>
  <c r="S1646" i="77"/>
  <c r="S1647" i="77"/>
  <c r="S1648" i="77"/>
  <c r="S1649" i="77"/>
  <c r="S1650" i="77"/>
  <c r="S1651" i="77"/>
  <c r="S1652" i="77"/>
  <c r="S1653" i="77"/>
  <c r="S1654" i="77"/>
  <c r="S1655" i="77"/>
  <c r="S1656" i="77"/>
  <c r="S1657" i="77"/>
  <c r="S1658" i="77"/>
  <c r="S1659" i="77"/>
  <c r="S1660" i="77"/>
  <c r="S1661" i="77"/>
  <c r="S1662" i="77"/>
  <c r="S1663" i="77"/>
  <c r="S1664" i="77"/>
  <c r="S1665" i="77"/>
  <c r="S1666" i="77"/>
  <c r="S1667" i="77"/>
  <c r="S1668" i="77"/>
  <c r="S1669" i="77"/>
  <c r="S1670" i="77"/>
  <c r="S1671" i="77"/>
  <c r="S1672" i="77"/>
  <c r="S1673" i="77"/>
  <c r="S1674" i="77"/>
  <c r="S1675" i="77"/>
  <c r="S1676" i="77"/>
  <c r="S1677" i="77"/>
  <c r="S1678" i="77"/>
  <c r="S1679" i="77"/>
  <c r="S1680" i="77"/>
  <c r="S1681" i="77"/>
  <c r="S1682" i="77"/>
  <c r="S1683" i="77"/>
  <c r="S1684" i="77"/>
  <c r="S1685" i="77"/>
  <c r="S1686" i="77"/>
  <c r="S1687" i="77"/>
  <c r="S1688" i="77"/>
  <c r="S1689" i="77"/>
  <c r="S1690" i="77"/>
  <c r="S1691" i="77"/>
  <c r="S1692" i="77"/>
  <c r="S1693" i="77"/>
  <c r="S1694" i="77"/>
  <c r="S1695" i="77"/>
  <c r="S1696" i="77"/>
  <c r="S1697" i="77"/>
  <c r="S1698" i="77"/>
  <c r="S1699" i="77"/>
  <c r="S1700" i="77"/>
  <c r="S1701" i="77"/>
  <c r="S1702" i="77"/>
  <c r="S1703" i="77"/>
  <c r="S1704" i="77"/>
  <c r="S1705" i="77"/>
  <c r="S1706" i="77"/>
  <c r="S1707" i="77"/>
  <c r="S1708" i="77"/>
  <c r="S1709" i="77"/>
  <c r="S1710" i="77"/>
  <c r="S1711" i="77"/>
  <c r="S1712" i="77"/>
  <c r="S1713" i="77"/>
  <c r="S1714" i="77"/>
  <c r="S1715" i="77"/>
  <c r="S1716" i="77"/>
  <c r="S1717" i="77"/>
  <c r="S1718" i="77"/>
  <c r="S1719" i="77"/>
  <c r="S1720" i="77"/>
  <c r="S1721" i="77"/>
  <c r="S1722" i="77"/>
  <c r="S1723" i="77"/>
  <c r="S1724" i="77"/>
  <c r="S1725" i="77"/>
  <c r="S1726" i="77"/>
  <c r="S1727" i="77"/>
  <c r="S1728" i="77"/>
  <c r="S1729" i="77"/>
  <c r="S1730" i="77"/>
  <c r="S1731" i="77"/>
  <c r="S1732" i="77"/>
  <c r="S1733" i="77"/>
  <c r="S1734" i="77"/>
  <c r="S1735" i="77"/>
  <c r="S1736" i="77"/>
  <c r="S1737" i="77"/>
  <c r="S1738" i="77"/>
  <c r="S1739" i="77"/>
  <c r="S1740" i="77"/>
  <c r="S1741" i="77"/>
  <c r="S1742" i="77"/>
  <c r="S1743" i="77"/>
  <c r="S1744" i="77"/>
  <c r="S1745" i="77"/>
  <c r="S1746" i="77"/>
  <c r="S1747" i="77"/>
  <c r="S1748" i="77"/>
  <c r="S1749" i="77"/>
  <c r="S1750" i="77"/>
  <c r="S1751" i="77"/>
  <c r="S1752" i="77"/>
  <c r="S1753" i="77"/>
  <c r="S1754" i="77"/>
  <c r="S1755" i="77"/>
  <c r="S1756" i="77"/>
  <c r="S1757" i="77"/>
  <c r="S1758" i="77"/>
  <c r="S1759" i="77"/>
  <c r="S1760" i="77"/>
  <c r="S1761" i="77"/>
  <c r="S1762" i="77"/>
  <c r="S1763" i="77"/>
  <c r="S1764" i="77"/>
  <c r="S1765" i="77"/>
  <c r="S1766" i="77"/>
  <c r="S1767" i="77"/>
  <c r="S1768" i="77"/>
  <c r="S1769" i="77"/>
  <c r="S1770" i="77"/>
  <c r="S1771" i="77"/>
  <c r="S1772" i="77"/>
  <c r="S1773" i="77"/>
  <c r="S1774" i="77"/>
  <c r="S1775" i="77"/>
  <c r="S1776" i="77"/>
  <c r="S1777" i="77"/>
  <c r="S1778" i="77"/>
  <c r="S1779" i="77"/>
  <c r="S1780" i="77"/>
  <c r="S1781" i="77"/>
  <c r="S1782" i="77"/>
  <c r="S1783" i="77"/>
  <c r="S1784" i="77"/>
  <c r="S1785" i="77"/>
  <c r="S1786" i="77"/>
  <c r="S1787" i="77"/>
  <c r="S1788" i="77"/>
  <c r="S1789" i="77"/>
  <c r="S1790" i="77"/>
  <c r="S1791" i="77"/>
  <c r="S1792" i="77"/>
  <c r="S1793" i="77"/>
  <c r="S1794" i="77"/>
  <c r="S1795" i="77"/>
  <c r="S1796" i="77"/>
  <c r="S1797" i="77"/>
  <c r="S1798" i="77"/>
  <c r="S1799" i="77"/>
  <c r="S1800" i="77"/>
  <c r="S1801" i="77"/>
  <c r="S1802" i="77"/>
  <c r="S1803" i="77"/>
  <c r="S1804" i="77"/>
  <c r="S1805" i="77"/>
  <c r="S1806" i="77"/>
  <c r="S1807" i="77"/>
  <c r="S1808" i="77"/>
  <c r="S1809" i="77"/>
  <c r="S1810" i="77"/>
  <c r="S1811" i="77"/>
  <c r="S1812" i="77"/>
  <c r="S1813" i="77"/>
  <c r="S1814" i="77"/>
  <c r="S1815" i="77"/>
  <c r="S1816" i="77"/>
  <c r="S1817" i="77"/>
  <c r="S1818" i="77"/>
  <c r="S1819" i="77"/>
  <c r="S1820" i="77"/>
  <c r="S1821" i="77"/>
  <c r="S1822" i="77"/>
  <c r="S1823" i="77"/>
  <c r="S1824" i="77"/>
  <c r="S1825" i="77"/>
  <c r="S1826" i="77"/>
  <c r="S1827" i="77"/>
  <c r="S1828" i="77"/>
  <c r="S1829" i="77"/>
  <c r="S1830" i="77"/>
  <c r="S1831" i="77"/>
  <c r="S1832" i="77"/>
  <c r="S1833" i="77"/>
  <c r="S1834" i="77"/>
  <c r="S1835" i="77"/>
  <c r="S1836" i="77"/>
  <c r="S1837" i="77"/>
  <c r="S1838" i="77"/>
  <c r="S1839" i="77"/>
  <c r="S1840" i="77"/>
  <c r="S1841" i="77"/>
  <c r="S1842" i="77"/>
  <c r="S1843" i="77"/>
  <c r="S1844" i="77"/>
  <c r="S1845" i="77"/>
  <c r="S1846" i="77"/>
  <c r="S1847" i="77"/>
  <c r="S1848" i="77"/>
  <c r="S1849" i="77"/>
  <c r="S1850" i="77"/>
  <c r="S1851" i="77"/>
  <c r="S1852" i="77"/>
  <c r="S1853" i="77"/>
  <c r="S1854" i="77"/>
  <c r="S1855" i="77"/>
  <c r="S1856" i="77"/>
  <c r="S1857" i="77"/>
  <c r="S1858" i="77"/>
  <c r="S1859" i="77"/>
  <c r="S1860" i="77"/>
  <c r="S1861" i="77"/>
  <c r="S1862" i="77"/>
  <c r="S1863" i="77"/>
  <c r="S1864" i="77"/>
  <c r="S1865" i="77"/>
  <c r="S1866" i="77"/>
  <c r="S1867" i="77"/>
  <c r="S1868" i="77"/>
  <c r="S1869" i="77"/>
  <c r="S1870" i="77"/>
  <c r="S1871" i="77"/>
  <c r="S1872" i="77"/>
  <c r="S1873" i="77"/>
  <c r="S1874" i="77"/>
  <c r="S1875" i="77"/>
  <c r="S1876" i="77"/>
  <c r="S1877" i="77"/>
  <c r="S1878" i="77"/>
  <c r="S1879" i="77"/>
  <c r="S1880" i="77"/>
  <c r="S1881" i="77"/>
  <c r="S1882" i="77"/>
  <c r="S1883" i="77"/>
  <c r="S1884" i="77"/>
  <c r="S1885" i="77"/>
  <c r="S1886" i="77"/>
  <c r="S1887" i="77"/>
  <c r="S1888" i="77"/>
  <c r="S1889" i="77"/>
  <c r="S1890" i="77"/>
  <c r="S1891" i="77"/>
  <c r="S1892" i="77"/>
  <c r="S1893" i="77"/>
  <c r="S1894" i="77"/>
  <c r="S1895" i="77"/>
  <c r="S1896" i="77"/>
  <c r="S1897" i="77"/>
  <c r="S1898" i="77"/>
  <c r="S1899" i="77"/>
  <c r="S1900" i="77"/>
  <c r="S1901" i="77"/>
  <c r="S1902" i="77"/>
  <c r="S1903" i="77"/>
  <c r="S1904" i="77"/>
  <c r="S1905" i="77"/>
  <c r="S1906" i="77"/>
  <c r="S1907" i="77"/>
  <c r="S1908" i="77"/>
  <c r="S1909" i="77"/>
  <c r="S1910" i="77"/>
  <c r="S1911" i="77"/>
  <c r="S1912" i="77"/>
  <c r="S1913" i="77"/>
  <c r="S1914" i="77"/>
  <c r="S1915" i="77"/>
  <c r="S1916" i="77"/>
  <c r="S1917" i="77"/>
  <c r="S1918" i="77"/>
  <c r="S1919" i="77"/>
  <c r="S1920" i="77"/>
  <c r="S1921" i="77"/>
  <c r="S1922" i="77"/>
  <c r="S1923" i="77"/>
  <c r="S1924" i="77"/>
  <c r="S1925" i="77"/>
  <c r="S1926" i="77"/>
  <c r="S1927" i="77"/>
  <c r="S1928" i="77"/>
  <c r="S1929" i="77"/>
  <c r="S1930" i="77"/>
  <c r="S1931" i="77"/>
  <c r="S1932" i="77"/>
  <c r="S1933" i="77"/>
  <c r="S1934" i="77"/>
  <c r="S1935" i="77"/>
  <c r="S1936" i="77"/>
  <c r="S1937" i="77"/>
  <c r="S1938" i="77"/>
  <c r="S1939" i="77"/>
  <c r="S1940" i="77"/>
  <c r="S1941" i="77"/>
  <c r="S1942" i="77"/>
  <c r="S1943" i="77"/>
  <c r="S1944" i="77"/>
  <c r="S1945" i="77"/>
  <c r="S1946" i="77"/>
  <c r="S1947" i="77"/>
  <c r="S1948" i="77"/>
  <c r="S1949" i="77"/>
  <c r="S1950" i="77"/>
  <c r="S1951" i="77"/>
  <c r="S1952" i="77"/>
  <c r="S1953" i="77"/>
  <c r="S1954" i="77"/>
  <c r="S1955" i="77"/>
  <c r="S1956" i="77"/>
  <c r="S1957" i="77"/>
  <c r="S1958" i="77"/>
  <c r="S1959" i="77"/>
  <c r="S1960" i="77"/>
  <c r="S1961" i="77"/>
  <c r="S1962" i="77"/>
  <c r="S1963" i="77"/>
  <c r="S1964" i="77"/>
  <c r="S1965" i="77"/>
  <c r="S1966" i="77"/>
  <c r="S1967" i="77"/>
  <c r="S1968" i="77"/>
  <c r="S1969" i="77"/>
  <c r="S1970" i="77"/>
  <c r="S1971" i="77"/>
  <c r="S1972" i="77"/>
  <c r="S1973" i="77"/>
  <c r="S1974" i="77"/>
  <c r="S1975" i="77"/>
  <c r="S1976" i="77"/>
  <c r="S1977" i="77"/>
  <c r="S1978" i="77"/>
  <c r="S1979" i="77"/>
  <c r="S1980" i="77"/>
  <c r="S1981" i="77"/>
  <c r="S1982" i="77"/>
  <c r="S1983" i="77"/>
  <c r="S1984" i="77"/>
  <c r="S1985" i="77"/>
  <c r="S1986" i="77"/>
  <c r="S1987" i="77"/>
  <c r="S1988" i="77"/>
  <c r="S1989" i="77"/>
  <c r="S1990" i="77"/>
  <c r="S1991" i="77"/>
  <c r="S1992" i="77"/>
  <c r="S1993" i="77"/>
  <c r="S1994" i="77"/>
  <c r="S1995" i="77"/>
  <c r="S1996" i="77"/>
  <c r="S1997" i="77"/>
  <c r="S1998" i="77"/>
  <c r="S1999" i="77"/>
  <c r="S2000" i="77"/>
  <c r="S2001" i="77"/>
  <c r="S2002" i="77"/>
  <c r="S2003" i="77"/>
  <c r="S2004" i="77"/>
  <c r="S2005" i="77"/>
  <c r="S2006" i="77"/>
  <c r="S2007" i="77"/>
  <c r="S2008" i="77"/>
  <c r="S2009" i="77"/>
  <c r="S2010" i="77"/>
  <c r="S2011" i="77"/>
  <c r="S2012" i="77"/>
  <c r="S2013" i="77"/>
  <c r="S2014" i="77"/>
  <c r="S2015" i="77"/>
  <c r="S2016" i="77"/>
  <c r="S2017" i="77"/>
  <c r="S2018" i="77"/>
  <c r="S2019" i="77"/>
  <c r="S2020" i="77"/>
  <c r="S2021" i="77"/>
  <c r="S2022" i="77"/>
  <c r="S2023" i="77"/>
  <c r="S2024" i="77"/>
  <c r="S2025" i="77"/>
  <c r="S2026" i="77"/>
  <c r="S2027" i="77"/>
  <c r="S2028" i="77"/>
  <c r="S2029" i="77"/>
  <c r="S2030" i="77"/>
  <c r="S2031" i="77"/>
  <c r="S2032" i="77"/>
  <c r="S2033" i="77"/>
  <c r="S2034" i="77"/>
  <c r="S2035" i="77"/>
  <c r="S2036" i="77"/>
  <c r="S2037" i="77"/>
  <c r="S2038" i="77"/>
  <c r="S2039" i="77"/>
  <c r="S2040" i="77"/>
  <c r="S2041" i="77"/>
  <c r="S2042" i="77"/>
  <c r="S2043" i="77"/>
  <c r="S2044" i="77"/>
  <c r="S2045" i="77"/>
  <c r="S2046" i="77"/>
  <c r="S2047" i="77"/>
  <c r="S2048" i="77"/>
  <c r="S2049" i="77"/>
  <c r="S2050" i="77"/>
  <c r="S2051" i="77"/>
  <c r="S2052" i="77"/>
  <c r="S2053" i="77"/>
  <c r="S2054" i="77"/>
  <c r="S2055" i="77"/>
  <c r="S2056" i="77"/>
  <c r="S2057" i="77"/>
  <c r="S2058" i="77"/>
  <c r="S2059" i="77"/>
  <c r="S2060" i="77"/>
  <c r="S2061" i="77"/>
  <c r="S2062" i="77"/>
  <c r="S2063" i="77"/>
  <c r="S2064" i="77"/>
  <c r="S2065" i="77"/>
  <c r="S2066" i="77"/>
  <c r="S2067" i="77"/>
  <c r="S2068" i="77"/>
  <c r="S2069" i="77"/>
  <c r="S2070" i="77"/>
  <c r="S2071" i="77"/>
  <c r="S2072" i="77"/>
  <c r="S2073" i="77"/>
  <c r="S2074" i="77"/>
  <c r="S2075" i="77"/>
  <c r="S2076" i="77"/>
  <c r="S2077" i="77"/>
  <c r="S2078" i="77"/>
  <c r="S2079" i="77"/>
  <c r="S2080" i="77"/>
  <c r="S2081" i="77"/>
  <c r="S2082" i="77"/>
  <c r="S2083" i="77"/>
  <c r="S2084" i="77"/>
  <c r="S2085" i="77"/>
  <c r="S2086" i="77"/>
  <c r="S2087" i="77"/>
  <c r="S2088" i="77"/>
  <c r="S2089" i="77"/>
  <c r="S2090" i="77"/>
  <c r="S2091" i="77"/>
  <c r="S2092" i="77"/>
  <c r="S2093" i="77"/>
  <c r="S2094" i="77"/>
  <c r="S2095" i="77"/>
  <c r="S2096" i="77"/>
  <c r="S2097" i="77"/>
  <c r="S2098" i="77"/>
  <c r="S2099" i="77"/>
  <c r="S2100" i="77"/>
  <c r="S2101" i="77"/>
  <c r="S2102" i="77"/>
  <c r="S2103" i="77"/>
  <c r="S2104" i="77"/>
  <c r="S2105" i="77"/>
  <c r="S2106" i="77"/>
  <c r="S2107" i="77"/>
  <c r="S2108" i="77"/>
  <c r="S2109" i="77"/>
  <c r="S2110" i="77"/>
  <c r="S2111" i="77"/>
  <c r="S2112" i="77"/>
  <c r="S2113" i="77"/>
  <c r="S2114" i="77"/>
  <c r="S2115" i="77"/>
  <c r="S2116" i="77"/>
  <c r="S2117" i="77"/>
  <c r="S2118" i="77"/>
  <c r="S2119" i="77"/>
  <c r="S2120" i="77"/>
  <c r="S2121" i="77"/>
  <c r="S2122" i="77"/>
  <c r="S2123" i="77"/>
  <c r="S2124" i="77"/>
  <c r="S2125" i="77"/>
  <c r="S2126" i="77"/>
  <c r="S2127" i="77"/>
  <c r="S2128" i="77"/>
  <c r="S2129" i="77"/>
  <c r="S2130" i="77"/>
  <c r="S2131" i="77"/>
  <c r="S2132" i="77"/>
  <c r="S2133" i="77"/>
  <c r="S2134" i="77"/>
  <c r="S2135" i="77"/>
  <c r="S2136" i="77"/>
  <c r="S2137" i="77"/>
  <c r="S2138" i="77"/>
  <c r="S2139" i="77"/>
  <c r="S2140" i="77"/>
  <c r="S2141" i="77"/>
  <c r="S2142" i="77"/>
  <c r="S2143" i="77"/>
  <c r="S2144" i="77"/>
  <c r="S2145" i="77"/>
  <c r="S2146" i="77"/>
  <c r="S2147" i="77"/>
  <c r="S2148" i="77"/>
  <c r="S2149" i="77"/>
  <c r="S2150" i="77"/>
  <c r="S2151" i="77"/>
  <c r="S2152" i="77"/>
  <c r="S2153" i="77"/>
  <c r="S2154" i="77"/>
  <c r="S2155" i="77"/>
  <c r="S2156" i="77"/>
  <c r="S2157" i="77"/>
  <c r="S2158" i="77"/>
  <c r="S2159" i="77"/>
  <c r="S2160" i="77"/>
  <c r="S2161" i="77"/>
  <c r="S2162" i="77"/>
  <c r="S2163" i="77"/>
  <c r="S2164" i="77"/>
  <c r="S2165" i="77"/>
  <c r="S2166" i="77"/>
  <c r="S2167" i="77"/>
  <c r="S2168" i="77"/>
  <c r="S2169" i="77"/>
  <c r="S2170" i="77"/>
  <c r="S2171" i="77"/>
  <c r="S2172" i="77"/>
  <c r="S2173" i="77"/>
  <c r="S2174" i="77"/>
  <c r="S2175" i="77"/>
  <c r="S2176" i="77"/>
  <c r="S2177" i="77"/>
  <c r="S2178" i="77"/>
  <c r="S2179" i="77"/>
  <c r="S2180" i="77"/>
  <c r="S2181" i="77"/>
  <c r="S2182" i="77"/>
  <c r="S2183" i="77"/>
  <c r="S2184" i="77"/>
  <c r="S2185" i="77"/>
  <c r="S2186" i="77"/>
  <c r="S2187" i="77"/>
  <c r="S2188" i="77"/>
  <c r="S2189" i="77"/>
  <c r="S2190" i="77"/>
  <c r="S2191" i="77"/>
  <c r="S2192" i="77"/>
  <c r="S2193" i="77"/>
  <c r="S2194" i="77"/>
  <c r="S2195" i="77"/>
  <c r="S2196" i="77"/>
  <c r="S2197" i="77"/>
  <c r="S2198" i="77"/>
  <c r="S2199" i="77"/>
  <c r="S2200" i="77"/>
  <c r="S2201" i="77"/>
  <c r="S2202" i="77"/>
  <c r="S2203" i="77"/>
  <c r="S2204" i="77"/>
  <c r="S2205" i="77"/>
  <c r="S2206" i="77"/>
  <c r="S2207" i="77"/>
  <c r="S2208" i="77"/>
  <c r="S2209" i="77"/>
  <c r="S2210" i="77"/>
  <c r="S2211" i="77"/>
  <c r="S2212" i="77"/>
  <c r="S2213" i="77"/>
  <c r="S2214" i="77"/>
  <c r="S2215" i="77"/>
  <c r="S2216" i="77"/>
  <c r="S2217" i="77"/>
  <c r="S2218" i="77"/>
  <c r="S2219" i="77"/>
  <c r="S2220" i="77"/>
  <c r="S2221" i="77"/>
  <c r="S2222" i="77"/>
  <c r="S2223" i="77"/>
  <c r="S2224" i="77"/>
  <c r="S2225" i="77"/>
  <c r="S2226" i="77"/>
  <c r="S2227" i="77"/>
  <c r="S2228" i="77"/>
  <c r="S2229" i="77"/>
  <c r="S2230" i="77"/>
  <c r="S2231" i="77"/>
  <c r="S2232" i="77"/>
  <c r="S2233" i="77"/>
  <c r="S2234" i="77"/>
  <c r="S2235" i="77"/>
  <c r="S2236" i="77"/>
  <c r="S2237" i="77"/>
  <c r="S2238" i="77"/>
  <c r="S2239" i="77"/>
  <c r="S2240" i="77"/>
  <c r="S2241" i="77"/>
  <c r="S2242" i="77"/>
  <c r="S2243" i="77"/>
  <c r="S2244" i="77"/>
  <c r="S2245" i="77"/>
  <c r="S2246" i="77"/>
  <c r="S2247" i="77"/>
  <c r="S2248" i="77"/>
  <c r="S2249" i="77"/>
  <c r="S2250" i="77"/>
  <c r="S2251" i="77"/>
  <c r="S2252" i="77"/>
  <c r="S2253" i="77"/>
  <c r="S2254" i="77"/>
  <c r="S2255" i="77"/>
  <c r="S2256" i="77"/>
  <c r="S2257" i="77"/>
  <c r="S2258" i="77"/>
  <c r="S2259" i="77"/>
  <c r="S2260" i="77"/>
  <c r="S2261" i="77"/>
  <c r="S2262" i="77"/>
  <c r="S2263" i="77"/>
  <c r="S2264" i="77"/>
  <c r="S2265" i="77"/>
  <c r="S2266" i="77"/>
  <c r="S2267" i="77"/>
  <c r="S2268" i="77"/>
  <c r="S2269" i="77"/>
  <c r="S2270" i="77"/>
  <c r="S2271" i="77"/>
  <c r="S2272" i="77"/>
  <c r="S2273" i="77"/>
  <c r="S2274" i="77"/>
  <c r="S2275" i="77"/>
  <c r="S2276" i="77"/>
  <c r="S2277" i="77"/>
  <c r="S2278" i="77"/>
  <c r="S2279" i="77"/>
  <c r="S2280" i="77"/>
  <c r="S2281" i="77"/>
  <c r="S2282" i="77"/>
  <c r="S2283" i="77"/>
  <c r="S2284" i="77"/>
  <c r="S2285" i="77"/>
  <c r="S2286" i="77"/>
  <c r="S2287" i="77"/>
  <c r="S2288" i="77"/>
  <c r="S2289" i="77"/>
  <c r="S2290" i="77"/>
  <c r="S2291" i="77"/>
  <c r="S2292" i="77"/>
  <c r="S2293" i="77"/>
  <c r="S2294" i="77"/>
  <c r="S2295" i="77"/>
  <c r="S2296" i="77"/>
  <c r="S2297" i="77"/>
  <c r="S2298" i="77"/>
  <c r="S2299" i="77"/>
  <c r="S2300" i="77"/>
  <c r="S2301" i="77"/>
  <c r="S2302" i="77"/>
  <c r="S2303" i="77"/>
  <c r="S2304" i="77"/>
  <c r="S2305" i="77"/>
  <c r="S2306" i="77"/>
  <c r="S2307" i="77"/>
  <c r="S2308" i="77"/>
  <c r="S2309" i="77"/>
  <c r="S2310" i="77"/>
  <c r="S2311" i="77"/>
  <c r="S2312" i="77"/>
  <c r="S2313" i="77"/>
  <c r="S2314" i="77"/>
  <c r="S2315" i="77"/>
  <c r="S2316" i="77"/>
  <c r="S2317" i="77"/>
  <c r="S2318" i="77"/>
  <c r="S2319" i="77"/>
  <c r="S2320" i="77"/>
  <c r="S2321" i="77"/>
  <c r="S2322" i="77"/>
  <c r="S2323" i="77"/>
  <c r="S2324" i="77"/>
  <c r="S2325" i="77"/>
  <c r="S2326" i="77"/>
  <c r="S2327" i="77"/>
  <c r="S2328" i="77"/>
  <c r="S2329" i="77"/>
  <c r="S2330" i="77"/>
  <c r="S2331" i="77"/>
  <c r="S2332" i="77"/>
  <c r="S2333" i="77"/>
  <c r="S2334" i="77"/>
  <c r="S2335" i="77"/>
  <c r="S2336" i="77"/>
  <c r="S2337" i="77"/>
  <c r="S2338" i="77"/>
  <c r="S2339" i="77"/>
  <c r="S2340" i="77"/>
  <c r="S2341" i="77"/>
  <c r="S2342" i="77"/>
  <c r="S2343" i="77"/>
  <c r="S2344" i="77"/>
  <c r="S2345" i="77"/>
  <c r="S2346" i="77"/>
  <c r="S2347" i="77"/>
  <c r="S2348" i="77"/>
  <c r="S2349" i="77"/>
  <c r="S2350" i="77"/>
  <c r="S2351" i="77"/>
  <c r="S2352" i="77"/>
  <c r="S2353" i="77"/>
  <c r="S2354" i="77"/>
  <c r="S2355" i="77"/>
  <c r="S2356" i="77"/>
  <c r="S2357" i="77"/>
  <c r="S2358" i="77"/>
  <c r="S2359" i="77"/>
  <c r="S2360" i="77"/>
  <c r="S2361" i="77"/>
  <c r="S2362" i="77"/>
  <c r="S2363" i="77"/>
  <c r="S2364" i="77"/>
  <c r="S2365" i="77"/>
  <c r="S2366" i="77"/>
  <c r="S2367" i="77"/>
  <c r="S2368" i="77"/>
  <c r="S2369" i="77"/>
  <c r="S2370" i="77"/>
  <c r="S2371" i="77"/>
  <c r="S2372" i="77"/>
  <c r="S2373" i="77"/>
  <c r="S2374" i="77"/>
  <c r="S2375" i="77"/>
  <c r="S2376" i="77"/>
  <c r="S2377" i="77"/>
  <c r="S2378" i="77"/>
  <c r="S2379" i="77"/>
  <c r="S2380" i="77"/>
  <c r="S2381" i="77"/>
  <c r="S2382" i="77"/>
  <c r="S2383" i="77"/>
  <c r="S2384" i="77"/>
  <c r="S2385" i="77"/>
  <c r="S2386" i="77"/>
  <c r="S2387" i="77"/>
  <c r="S2388" i="77"/>
  <c r="S2389" i="77"/>
  <c r="S2390" i="77"/>
  <c r="S2391" i="77"/>
  <c r="S2392" i="77"/>
  <c r="S2393" i="77"/>
  <c r="S2394" i="77"/>
  <c r="S2395" i="77"/>
  <c r="S2396" i="77"/>
  <c r="S2397" i="77"/>
  <c r="S2398" i="77"/>
  <c r="S2399" i="77"/>
  <c r="S2400" i="77"/>
  <c r="S2401" i="77"/>
  <c r="S2402" i="77"/>
  <c r="S2403" i="77"/>
  <c r="S2404" i="77"/>
  <c r="S2405" i="77"/>
  <c r="S2406" i="77"/>
  <c r="S2407" i="77"/>
  <c r="S2408" i="77"/>
  <c r="S2409" i="77"/>
  <c r="S2410" i="77"/>
  <c r="S2411" i="77"/>
  <c r="S2412" i="77"/>
  <c r="S2413" i="77"/>
  <c r="S2414" i="77"/>
  <c r="S2415" i="77"/>
  <c r="S2416" i="77"/>
  <c r="S2417" i="77"/>
  <c r="S2418" i="77"/>
  <c r="S2419" i="77"/>
  <c r="S2420" i="77"/>
  <c r="S2421" i="77"/>
  <c r="S2422" i="77"/>
  <c r="S2423" i="77"/>
  <c r="S2424" i="77"/>
  <c r="S2425" i="77"/>
  <c r="S2426" i="77"/>
  <c r="S2427" i="77"/>
  <c r="S2428" i="77"/>
  <c r="S2429" i="77"/>
  <c r="S2430" i="77"/>
  <c r="S2431" i="77"/>
  <c r="S2432" i="77"/>
  <c r="S2433" i="77"/>
  <c r="S2434" i="77"/>
  <c r="S2435" i="77"/>
  <c r="S2436" i="77"/>
  <c r="S2437" i="77"/>
  <c r="S2438" i="77"/>
  <c r="S2439" i="77"/>
  <c r="S2440" i="77"/>
  <c r="S2441" i="77"/>
  <c r="S2442" i="77"/>
  <c r="S2443" i="77"/>
  <c r="S2444" i="77"/>
  <c r="S2445" i="77"/>
  <c r="S2446" i="77"/>
  <c r="S2447" i="77"/>
  <c r="S2448" i="77"/>
  <c r="S2449" i="77"/>
  <c r="S2450" i="77"/>
  <c r="S2451" i="77"/>
  <c r="S2452" i="77"/>
  <c r="S2453" i="77"/>
  <c r="S2454" i="77"/>
  <c r="S2455" i="77"/>
  <c r="S2456" i="77"/>
  <c r="S2457" i="77"/>
  <c r="S2458" i="77"/>
  <c r="S2459" i="77"/>
  <c r="S2460" i="77"/>
  <c r="S2461" i="77"/>
  <c r="S2462" i="77"/>
  <c r="S2463" i="77"/>
  <c r="S2464" i="77"/>
  <c r="S2465" i="77"/>
  <c r="S2466" i="77"/>
  <c r="S2467" i="77"/>
  <c r="S2468" i="77"/>
  <c r="S2469" i="77"/>
  <c r="S2470" i="77"/>
  <c r="S2471" i="77"/>
  <c r="S2472" i="77"/>
  <c r="S2473" i="77"/>
  <c r="S2474" i="77"/>
  <c r="S2475" i="77"/>
  <c r="S2476" i="77"/>
  <c r="S2477" i="77"/>
  <c r="S2478" i="77"/>
  <c r="S2479" i="77"/>
  <c r="S2480" i="77"/>
  <c r="S2481" i="77"/>
  <c r="S2482" i="77"/>
  <c r="S2483" i="77"/>
  <c r="S2484" i="77"/>
  <c r="S2485" i="77"/>
  <c r="S2486" i="77"/>
  <c r="S2487" i="77"/>
  <c r="S2488" i="77"/>
  <c r="S2489" i="77"/>
  <c r="S2490" i="77"/>
  <c r="S2491" i="77"/>
  <c r="S2492" i="77"/>
  <c r="S2493" i="77"/>
  <c r="S2494" i="77"/>
  <c r="S2495" i="77"/>
  <c r="S2496" i="77"/>
  <c r="S2497" i="77"/>
  <c r="S2498" i="77"/>
  <c r="S2499" i="77"/>
  <c r="S2500" i="77"/>
  <c r="S2501" i="77"/>
  <c r="S2502" i="77"/>
  <c r="S2503" i="77"/>
  <c r="S2504" i="77"/>
  <c r="S2505" i="77"/>
  <c r="S2506" i="77"/>
  <c r="S2507" i="77"/>
  <c r="S2508" i="77"/>
  <c r="S2509" i="77"/>
  <c r="S2510" i="77"/>
  <c r="S2511" i="77"/>
  <c r="S2512" i="77"/>
  <c r="S2513" i="77"/>
  <c r="S2514" i="77"/>
  <c r="S2515" i="77"/>
  <c r="S2516" i="77"/>
  <c r="S2517" i="77"/>
  <c r="S2518" i="77"/>
  <c r="S2519" i="77"/>
  <c r="S2520" i="77"/>
  <c r="S2521" i="77"/>
  <c r="S2522" i="77"/>
  <c r="S2523" i="77"/>
  <c r="S2524" i="77"/>
  <c r="S2525" i="77"/>
  <c r="S2526" i="77"/>
  <c r="S2527" i="77"/>
  <c r="S2528" i="77"/>
  <c r="S2529" i="77"/>
  <c r="S2530" i="77"/>
  <c r="S2531" i="77"/>
  <c r="S2532" i="77"/>
  <c r="S2533" i="77"/>
  <c r="S2534" i="77"/>
  <c r="S2535" i="77"/>
  <c r="S2536" i="77"/>
  <c r="S2537" i="77"/>
  <c r="S2538" i="77"/>
  <c r="S2539" i="77"/>
  <c r="S2540" i="77"/>
  <c r="S2541" i="77"/>
  <c r="S2542" i="77"/>
  <c r="S2543" i="77"/>
  <c r="S2544" i="77"/>
  <c r="S2545" i="77"/>
  <c r="S2546" i="77"/>
  <c r="S2547" i="77"/>
  <c r="S2548" i="77"/>
  <c r="S2549" i="77"/>
  <c r="S2550" i="77"/>
  <c r="S2551" i="77"/>
  <c r="S2552" i="77"/>
  <c r="S2553" i="77"/>
  <c r="S2554" i="77"/>
  <c r="S2555" i="77"/>
  <c r="S2556" i="77"/>
  <c r="S2557" i="77"/>
  <c r="S2558" i="77"/>
  <c r="S2559" i="77"/>
  <c r="S2560" i="77"/>
  <c r="S2561" i="77"/>
  <c r="S2562" i="77"/>
  <c r="S2563" i="77"/>
  <c r="S2564" i="77"/>
  <c r="S2565" i="77"/>
  <c r="S2566" i="77"/>
  <c r="S2567" i="77"/>
  <c r="S2568" i="77"/>
  <c r="S2569" i="77"/>
  <c r="S2570" i="77"/>
  <c r="S2571" i="77"/>
  <c r="S2572" i="77"/>
  <c r="S2573" i="77"/>
  <c r="S2574" i="77"/>
  <c r="S2575" i="77"/>
  <c r="S2576" i="77"/>
  <c r="S2577" i="77"/>
  <c r="S2578" i="77"/>
  <c r="S2579" i="77"/>
  <c r="S2580" i="77"/>
  <c r="S2581" i="77"/>
  <c r="S2582" i="77"/>
  <c r="S2583" i="77"/>
  <c r="S2584" i="77"/>
  <c r="S2585" i="77"/>
  <c r="S2586" i="77"/>
  <c r="S2587" i="77"/>
  <c r="S2588" i="77"/>
  <c r="S2589" i="77"/>
  <c r="S2590" i="77"/>
  <c r="S2591" i="77"/>
  <c r="S2592" i="77"/>
  <c r="S2593" i="77"/>
  <c r="S2594" i="77"/>
  <c r="S2595" i="77"/>
  <c r="S2596" i="77"/>
  <c r="S2597" i="77"/>
  <c r="S2598" i="77"/>
  <c r="S2599" i="77"/>
  <c r="S2600" i="77"/>
  <c r="S2601" i="77"/>
  <c r="S2602" i="77"/>
  <c r="S2603" i="77"/>
  <c r="S2604" i="77"/>
  <c r="S2605" i="77"/>
  <c r="S2606" i="77"/>
  <c r="S2607" i="77"/>
  <c r="S2608" i="77"/>
  <c r="S2609" i="77"/>
  <c r="S2610" i="77"/>
  <c r="S2611" i="77"/>
  <c r="S2612" i="77"/>
  <c r="S2613" i="77"/>
  <c r="S2614" i="77"/>
  <c r="S2615" i="77"/>
  <c r="S2616" i="77"/>
  <c r="S2617" i="77"/>
  <c r="S2618" i="77"/>
  <c r="S2619" i="77"/>
  <c r="S2620" i="77"/>
  <c r="S2621" i="77"/>
  <c r="S2622" i="77"/>
  <c r="S2623" i="77"/>
  <c r="S2624" i="77"/>
  <c r="S2625" i="77"/>
  <c r="S2626" i="77"/>
  <c r="S2627" i="77"/>
  <c r="S2628" i="77"/>
  <c r="S2629" i="77"/>
  <c r="S2630" i="77"/>
  <c r="S2631" i="77"/>
  <c r="S2632" i="77"/>
  <c r="S2633" i="77"/>
  <c r="S2634" i="77"/>
  <c r="S2635" i="77"/>
  <c r="S2636" i="77"/>
  <c r="S2637" i="77"/>
  <c r="S2638" i="77"/>
  <c r="S2639" i="77"/>
  <c r="S2640" i="77"/>
  <c r="S2641" i="77"/>
  <c r="S2642" i="77"/>
  <c r="S2643" i="77"/>
  <c r="S2644" i="77"/>
  <c r="S2645" i="77"/>
  <c r="S2646" i="77"/>
  <c r="S2647" i="77"/>
  <c r="S2648" i="77"/>
  <c r="S2649" i="77"/>
  <c r="S2650" i="77"/>
  <c r="S2651" i="77"/>
  <c r="S2652" i="77"/>
  <c r="S2653" i="77"/>
  <c r="S2654" i="77"/>
  <c r="S2655" i="77"/>
  <c r="S2656" i="77"/>
  <c r="S2657" i="77"/>
  <c r="S2658" i="77"/>
  <c r="S2659" i="77"/>
  <c r="S2660" i="77"/>
  <c r="S2661" i="77"/>
  <c r="S2662" i="77"/>
  <c r="S2663" i="77"/>
  <c r="S2664" i="77"/>
  <c r="S2665" i="77"/>
  <c r="S2666" i="77"/>
  <c r="S2667" i="77"/>
  <c r="S2668" i="77"/>
  <c r="S2669" i="77"/>
  <c r="S2670" i="77"/>
  <c r="S2671" i="77"/>
  <c r="S2672" i="77"/>
  <c r="S2673" i="77"/>
  <c r="S2674" i="77"/>
  <c r="S2675" i="77"/>
  <c r="S2676" i="77"/>
  <c r="S2677" i="77"/>
  <c r="S2678" i="77"/>
  <c r="S2679" i="77"/>
  <c r="S2680" i="77"/>
  <c r="S2681" i="77"/>
  <c r="S2682" i="77"/>
  <c r="S2683" i="77"/>
  <c r="S2684" i="77"/>
  <c r="S2685" i="77"/>
  <c r="S2686" i="77"/>
  <c r="S2687" i="77"/>
  <c r="S2688" i="77"/>
  <c r="S2689" i="77"/>
  <c r="S2690" i="77"/>
  <c r="S2691" i="77"/>
  <c r="S2692" i="77"/>
  <c r="S2693" i="77"/>
  <c r="S2694" i="77"/>
  <c r="S2695" i="77"/>
  <c r="S2696" i="77"/>
  <c r="S2697" i="77"/>
  <c r="S2698" i="77"/>
  <c r="S2699" i="77"/>
  <c r="S2700" i="77"/>
  <c r="S2701" i="77"/>
  <c r="S2702" i="77"/>
  <c r="S2703" i="77"/>
  <c r="S2704" i="77"/>
  <c r="S2705" i="77"/>
  <c r="S2706" i="77"/>
  <c r="S2707" i="77"/>
  <c r="S2708" i="77"/>
  <c r="S2709" i="77"/>
  <c r="S2710" i="77"/>
  <c r="S2711" i="77"/>
  <c r="S2712" i="77"/>
  <c r="S2713" i="77"/>
  <c r="S2714" i="77"/>
  <c r="S2715" i="77"/>
  <c r="S2716" i="77"/>
  <c r="S2717" i="77"/>
  <c r="S2718" i="77"/>
  <c r="S2719" i="77"/>
  <c r="S2720" i="77"/>
  <c r="S2721" i="77"/>
  <c r="S2722" i="77"/>
  <c r="S2723" i="77"/>
  <c r="S2724" i="77"/>
  <c r="S2725" i="77"/>
  <c r="S2726" i="77"/>
  <c r="S2727" i="77"/>
  <c r="S2728" i="77"/>
  <c r="S2729" i="77"/>
  <c r="S2730" i="77"/>
  <c r="S2731" i="77"/>
  <c r="S2732" i="77"/>
  <c r="S2733" i="77"/>
  <c r="S2734" i="77"/>
  <c r="S2735" i="77"/>
  <c r="S2736" i="77"/>
  <c r="S2737" i="77"/>
  <c r="S2738" i="77"/>
  <c r="S2739" i="77"/>
  <c r="S2740" i="77"/>
  <c r="S2741" i="77"/>
  <c r="S2742" i="77"/>
  <c r="S2743" i="77"/>
  <c r="S2744" i="77"/>
  <c r="S2745" i="77"/>
  <c r="S2746" i="77"/>
  <c r="S2747" i="77"/>
  <c r="S2748" i="77"/>
  <c r="S2749" i="77"/>
  <c r="S2750" i="77"/>
  <c r="S2751" i="77"/>
  <c r="S2752" i="77"/>
  <c r="S2753" i="77"/>
  <c r="S2754" i="77"/>
  <c r="S2755" i="77"/>
  <c r="S2756" i="77"/>
  <c r="S2757" i="77"/>
  <c r="S2758" i="77"/>
  <c r="S2759" i="77"/>
  <c r="S2760" i="77"/>
  <c r="S2761" i="77"/>
  <c r="S2762" i="77"/>
  <c r="S2763" i="77"/>
  <c r="S2764" i="77"/>
  <c r="S2765" i="77"/>
  <c r="S2766" i="77"/>
  <c r="S2767" i="77"/>
  <c r="S2768" i="77"/>
  <c r="S2769" i="77"/>
  <c r="S2770" i="77"/>
  <c r="S2771" i="77"/>
  <c r="S2772" i="77"/>
  <c r="S2773" i="77"/>
  <c r="S2774" i="77"/>
  <c r="S2775" i="77"/>
  <c r="S2776" i="77"/>
  <c r="S2777" i="77"/>
  <c r="S2778" i="77"/>
  <c r="S2779" i="77"/>
  <c r="S2780" i="77"/>
  <c r="S2781" i="77"/>
  <c r="S2782" i="77"/>
  <c r="S2783" i="77"/>
  <c r="S2784" i="77"/>
  <c r="S2785" i="77"/>
  <c r="S2786" i="77"/>
  <c r="S2787" i="77"/>
  <c r="S2788" i="77"/>
  <c r="S2789" i="77"/>
  <c r="S2790" i="77"/>
  <c r="S2791" i="77"/>
  <c r="S2792" i="77"/>
  <c r="S2793" i="77"/>
  <c r="S2794" i="77"/>
  <c r="S2795" i="77"/>
  <c r="S2796" i="77"/>
  <c r="S2797" i="77"/>
  <c r="S2798" i="77"/>
  <c r="S2799" i="77"/>
  <c r="S2800" i="77"/>
  <c r="S2801" i="77"/>
  <c r="S2802" i="77"/>
  <c r="S2803" i="77"/>
  <c r="S2804" i="77"/>
  <c r="S2805" i="77"/>
  <c r="S2806" i="77"/>
  <c r="S2807" i="77"/>
  <c r="S2808" i="77"/>
  <c r="S2809" i="77"/>
  <c r="S2810" i="77"/>
  <c r="S2811" i="77"/>
  <c r="S2812" i="77"/>
  <c r="S2813" i="77"/>
  <c r="S2814" i="77"/>
  <c r="S2815" i="77"/>
  <c r="S2816" i="77"/>
  <c r="S2817" i="77"/>
  <c r="S2818" i="77"/>
  <c r="S2819" i="77"/>
  <c r="S2820" i="77"/>
  <c r="S2821" i="77"/>
  <c r="S2822" i="77"/>
  <c r="S2823" i="77"/>
  <c r="S2824" i="77"/>
  <c r="S2825" i="77"/>
  <c r="S2826" i="77"/>
  <c r="S2827" i="77"/>
  <c r="S2828" i="77"/>
  <c r="S2829" i="77"/>
  <c r="S2830" i="77"/>
  <c r="S2831" i="77"/>
  <c r="S2832" i="77"/>
  <c r="S2833" i="77"/>
  <c r="S2834" i="77"/>
  <c r="S2835" i="77"/>
  <c r="S2836" i="77"/>
  <c r="S2837" i="77"/>
  <c r="S2838" i="77"/>
  <c r="S2839" i="77"/>
  <c r="S2840" i="77"/>
  <c r="S2841" i="77"/>
  <c r="S2842" i="77"/>
  <c r="S2843" i="77"/>
  <c r="S2844" i="77"/>
  <c r="S2845" i="77"/>
  <c r="S2846" i="77"/>
  <c r="S2847" i="77"/>
  <c r="S2848" i="77"/>
  <c r="S2849" i="77"/>
  <c r="S2850" i="77"/>
  <c r="S2851" i="77"/>
  <c r="S2852" i="77"/>
  <c r="S2853" i="77"/>
  <c r="S2854" i="77"/>
  <c r="S2855" i="77"/>
  <c r="S2856" i="77"/>
  <c r="S2857" i="77"/>
  <c r="S2858" i="77"/>
  <c r="S2859" i="77"/>
  <c r="S2860" i="77"/>
  <c r="S2861" i="77"/>
  <c r="S2862" i="77"/>
  <c r="S2863" i="77"/>
  <c r="S2864" i="77"/>
  <c r="S2865" i="77"/>
  <c r="S2866" i="77"/>
  <c r="S2867" i="77"/>
  <c r="S2868" i="77"/>
  <c r="S2869" i="77"/>
  <c r="S2870" i="77"/>
  <c r="S2871" i="77"/>
  <c r="S2872" i="77"/>
  <c r="S2873" i="77"/>
  <c r="S2874" i="77"/>
  <c r="S2875" i="77"/>
  <c r="S2876" i="77"/>
  <c r="S2877" i="77"/>
  <c r="S2878" i="77"/>
  <c r="S2879" i="77"/>
  <c r="S2880" i="77"/>
  <c r="S2881" i="77"/>
  <c r="S2882" i="77"/>
  <c r="S2883" i="77"/>
  <c r="S2884" i="77"/>
  <c r="S2885" i="77"/>
  <c r="S2886" i="77"/>
  <c r="S2887" i="77"/>
  <c r="S2888" i="77"/>
  <c r="S2889" i="77"/>
  <c r="S2890" i="77"/>
  <c r="S2891" i="77"/>
  <c r="S2892" i="77"/>
  <c r="S2893" i="77"/>
  <c r="S2894" i="77"/>
  <c r="S2895" i="77"/>
  <c r="S2896" i="77"/>
  <c r="S2897" i="77"/>
  <c r="S2898" i="77"/>
  <c r="S2899" i="77"/>
  <c r="S2900" i="77"/>
  <c r="S2901" i="77"/>
  <c r="S2902" i="77"/>
  <c r="S2903" i="77"/>
  <c r="S2904" i="77"/>
  <c r="S2905" i="77"/>
  <c r="S2906" i="77"/>
  <c r="S2907" i="77"/>
  <c r="S2908" i="77"/>
  <c r="S2909" i="77"/>
  <c r="S2910" i="77"/>
  <c r="S2911" i="77"/>
  <c r="S2912" i="77"/>
  <c r="S2913" i="77"/>
  <c r="S2914" i="77"/>
  <c r="S2915" i="77"/>
  <c r="S2916" i="77"/>
  <c r="S2917" i="77"/>
  <c r="S2918" i="77"/>
  <c r="S2919" i="77"/>
  <c r="S2920" i="77"/>
  <c r="S2921" i="77"/>
  <c r="S2922" i="77"/>
  <c r="S2923" i="77"/>
  <c r="S2924" i="77"/>
  <c r="S2925" i="77"/>
  <c r="S2926" i="77"/>
  <c r="S2927" i="77"/>
  <c r="S2928" i="77"/>
  <c r="S2929" i="77"/>
  <c r="S2930" i="77"/>
  <c r="S2931" i="77"/>
  <c r="S2932" i="77"/>
  <c r="S2933" i="77"/>
  <c r="S2934" i="77"/>
  <c r="S2935" i="77"/>
  <c r="S2936" i="77"/>
  <c r="S2937" i="77"/>
  <c r="S2938" i="77"/>
  <c r="S2939" i="77"/>
  <c r="S2940" i="77"/>
  <c r="S2941" i="77"/>
  <c r="S2942" i="77"/>
  <c r="S2943" i="77"/>
  <c r="S2944" i="77"/>
  <c r="S2945" i="77"/>
  <c r="S2946" i="77"/>
  <c r="S2947" i="77"/>
  <c r="S2948" i="77"/>
  <c r="S2949" i="77"/>
  <c r="S2950" i="77"/>
  <c r="S2951" i="77"/>
  <c r="S2952" i="77"/>
  <c r="S2953" i="77"/>
  <c r="S2954" i="77"/>
  <c r="S2955" i="77"/>
  <c r="S2956" i="77"/>
  <c r="S2957" i="77"/>
  <c r="S2958" i="77"/>
  <c r="S2959" i="77"/>
  <c r="S2960" i="77"/>
  <c r="S2961" i="77"/>
  <c r="S2962" i="77"/>
  <c r="S2963" i="77"/>
  <c r="S2964" i="77"/>
  <c r="S2965" i="77"/>
  <c r="S2966" i="77"/>
  <c r="S2967" i="77"/>
  <c r="S2968" i="77"/>
  <c r="S2969" i="77"/>
  <c r="S2970" i="77"/>
  <c r="S2971" i="77"/>
  <c r="S2972" i="77"/>
  <c r="S2973" i="77"/>
  <c r="S2974" i="77"/>
  <c r="S2975" i="77"/>
  <c r="S2976" i="77"/>
  <c r="S2977" i="77"/>
  <c r="S2978" i="77"/>
  <c r="S2979" i="77"/>
  <c r="S2980" i="77"/>
  <c r="S2981" i="77"/>
  <c r="S2982" i="77"/>
  <c r="S2983" i="77"/>
  <c r="S2984" i="77"/>
  <c r="S2985" i="77"/>
  <c r="S2986" i="77"/>
  <c r="S2987" i="77"/>
  <c r="S2988" i="77"/>
  <c r="S2989" i="77"/>
  <c r="S2990" i="77"/>
  <c r="S2991" i="77"/>
  <c r="S2992" i="77"/>
  <c r="S2993" i="77"/>
  <c r="S2994" i="77"/>
  <c r="S2995" i="77"/>
  <c r="S2996" i="77"/>
  <c r="S2997" i="77"/>
  <c r="S2998" i="77"/>
  <c r="S2999" i="77"/>
  <c r="S3000" i="77"/>
  <c r="S3001" i="77"/>
  <c r="S3002" i="77"/>
  <c r="S3003" i="77"/>
  <c r="S3004" i="77"/>
  <c r="S3005" i="77"/>
  <c r="S3006" i="77"/>
  <c r="S3007" i="77"/>
  <c r="S3008" i="77"/>
  <c r="S3009" i="77"/>
  <c r="S3010" i="77"/>
  <c r="S3011" i="77"/>
  <c r="S3012" i="77"/>
  <c r="S3013" i="77"/>
  <c r="S3014" i="77"/>
  <c r="S3015" i="77"/>
  <c r="S3016" i="77"/>
  <c r="S3017" i="77"/>
  <c r="S3018" i="77"/>
  <c r="S3019" i="77"/>
  <c r="S3020" i="77"/>
  <c r="S3021" i="77"/>
  <c r="S3022" i="77"/>
  <c r="S3023" i="77"/>
  <c r="S3024" i="77"/>
  <c r="S3025" i="77"/>
  <c r="S3026" i="77"/>
  <c r="S3027" i="77"/>
  <c r="S3028" i="77"/>
  <c r="S3029" i="77"/>
  <c r="S3030" i="77"/>
  <c r="S3031" i="77"/>
  <c r="S3032" i="77"/>
  <c r="S3033" i="77"/>
  <c r="S3034" i="77"/>
  <c r="S3035" i="77"/>
  <c r="S3036" i="77"/>
  <c r="S3037" i="77"/>
  <c r="S3038" i="77"/>
  <c r="S3039" i="77"/>
  <c r="S3040" i="77"/>
  <c r="S3041" i="77"/>
  <c r="S3042" i="77"/>
  <c r="S3043" i="77"/>
  <c r="S3044" i="77"/>
  <c r="S3045" i="77"/>
  <c r="S3046" i="77"/>
  <c r="S3047" i="77"/>
  <c r="S3048" i="77"/>
  <c r="S3049" i="77"/>
  <c r="S3050" i="77"/>
  <c r="S3051" i="77"/>
  <c r="S3052" i="77"/>
  <c r="S3053" i="77"/>
  <c r="S3054" i="77"/>
  <c r="S3055" i="77"/>
  <c r="S3056" i="77"/>
  <c r="S3057" i="77"/>
  <c r="S3058" i="77"/>
  <c r="S3059" i="77"/>
  <c r="S3060" i="77"/>
  <c r="S3061" i="77"/>
  <c r="S3062" i="77"/>
  <c r="S3063" i="77"/>
  <c r="S3064" i="77"/>
  <c r="S3065" i="77"/>
  <c r="S3066" i="77"/>
  <c r="S3067" i="77"/>
  <c r="S3068" i="77"/>
  <c r="S3069" i="77"/>
  <c r="S3070" i="77"/>
  <c r="S3071" i="77"/>
  <c r="S3072" i="77"/>
  <c r="S3073" i="77"/>
  <c r="S3074" i="77"/>
  <c r="S3075" i="77"/>
  <c r="S3076" i="77"/>
  <c r="S3077" i="77"/>
  <c r="S3078" i="77"/>
  <c r="S3079" i="77"/>
  <c r="S3080" i="77"/>
  <c r="S3081" i="77"/>
  <c r="S3082" i="77"/>
  <c r="S3083" i="77"/>
  <c r="S3084" i="77"/>
  <c r="S3085" i="77"/>
  <c r="S3086" i="77"/>
  <c r="S3087" i="77"/>
  <c r="S3088" i="77"/>
  <c r="S3089" i="77"/>
  <c r="S3090" i="77"/>
  <c r="S3091" i="77"/>
  <c r="S3092" i="77"/>
  <c r="S3093" i="77"/>
  <c r="S3094" i="77"/>
  <c r="S3095" i="77"/>
  <c r="S3096" i="77"/>
  <c r="S3097" i="77"/>
  <c r="S3098" i="77"/>
  <c r="S3099" i="77"/>
  <c r="S3100" i="77"/>
  <c r="S3101" i="77"/>
  <c r="S3102" i="77"/>
  <c r="S3103" i="77"/>
  <c r="S3104" i="77"/>
  <c r="S3105" i="77"/>
  <c r="S3106" i="77"/>
  <c r="S3107" i="77"/>
  <c r="S3108" i="77"/>
  <c r="S3109" i="77"/>
  <c r="S3110" i="77"/>
  <c r="S3111" i="77"/>
  <c r="S3112" i="77"/>
  <c r="S3113" i="77"/>
  <c r="S3114" i="77"/>
  <c r="S3115" i="77"/>
  <c r="S3116" i="77"/>
  <c r="S3117" i="77"/>
  <c r="S3118" i="77"/>
  <c r="S3119" i="77"/>
  <c r="S3120" i="77"/>
  <c r="S3121" i="77"/>
  <c r="S3122" i="77"/>
  <c r="S3123" i="77"/>
  <c r="S3124" i="77"/>
  <c r="S3125" i="77"/>
  <c r="S3126" i="77"/>
  <c r="S3127" i="77"/>
  <c r="S3128" i="77"/>
  <c r="S3129" i="77"/>
  <c r="S3130" i="77"/>
  <c r="S3131" i="77"/>
  <c r="S3132" i="77"/>
  <c r="S3133" i="77"/>
  <c r="S3134" i="77"/>
  <c r="S3135" i="77"/>
  <c r="S3136" i="77"/>
  <c r="S3137" i="77"/>
  <c r="S3138" i="77"/>
  <c r="S3139" i="77"/>
  <c r="S3140" i="77"/>
  <c r="S3141" i="77"/>
  <c r="S3142" i="77"/>
  <c r="S3143" i="77"/>
  <c r="S3144" i="77"/>
  <c r="S3145" i="77"/>
  <c r="S3146" i="77"/>
  <c r="S3147" i="77"/>
  <c r="S3148" i="77"/>
  <c r="S3149" i="77"/>
  <c r="S3150" i="77"/>
  <c r="S3151" i="77"/>
  <c r="S3152" i="77"/>
  <c r="S3153" i="77"/>
  <c r="S3154" i="77"/>
  <c r="S3155" i="77"/>
  <c r="S3156" i="77"/>
  <c r="S3157" i="77"/>
  <c r="S3158" i="77"/>
  <c r="S3159" i="77"/>
  <c r="S3160" i="77"/>
  <c r="S3161" i="77"/>
  <c r="S3162" i="77"/>
  <c r="S3163" i="77"/>
  <c r="S3164" i="77"/>
  <c r="S3165" i="77"/>
  <c r="S3166" i="77"/>
  <c r="S3167" i="77"/>
  <c r="S3168" i="77"/>
  <c r="S3169" i="77"/>
  <c r="S3170" i="77"/>
  <c r="S3171" i="77"/>
  <c r="S3172" i="77"/>
  <c r="S3173" i="77"/>
  <c r="S3174" i="77"/>
  <c r="S3175" i="77"/>
  <c r="S3176" i="77"/>
  <c r="S3177" i="77"/>
  <c r="S3178" i="77"/>
  <c r="S3179" i="77"/>
  <c r="S3180" i="77"/>
  <c r="S3181" i="77"/>
  <c r="S3182" i="77"/>
  <c r="S3183" i="77"/>
  <c r="S3184" i="77"/>
  <c r="S3185" i="77"/>
  <c r="S3186" i="77"/>
  <c r="S3187" i="77"/>
  <c r="S3188" i="77"/>
  <c r="S3189" i="77"/>
  <c r="S3190" i="77"/>
  <c r="S3191" i="77"/>
  <c r="S3192" i="77"/>
  <c r="S3193" i="77"/>
  <c r="S3194" i="77"/>
  <c r="S3195" i="77"/>
  <c r="S3196" i="77"/>
  <c r="S3197" i="77"/>
  <c r="S3198" i="77"/>
  <c r="S3199" i="77"/>
  <c r="S3200" i="77"/>
  <c r="S3201" i="77"/>
  <c r="S3202" i="77"/>
  <c r="S3203" i="77"/>
  <c r="S3204" i="77"/>
  <c r="S3205" i="77"/>
  <c r="S3206" i="77"/>
  <c r="S3207" i="77"/>
  <c r="S3208" i="77"/>
  <c r="S3209" i="77"/>
  <c r="S3210" i="77"/>
  <c r="S3211" i="77"/>
  <c r="S3212" i="77"/>
  <c r="S3213" i="77"/>
  <c r="S3214" i="77"/>
  <c r="S3215" i="77"/>
  <c r="S3216" i="77"/>
  <c r="S3217" i="77"/>
  <c r="S3218" i="77"/>
  <c r="S3219" i="77"/>
  <c r="S3220" i="77"/>
  <c r="S3221" i="77"/>
  <c r="S3222" i="77"/>
  <c r="S3223" i="77"/>
  <c r="S3224" i="77"/>
  <c r="S3225" i="77"/>
  <c r="S3226" i="77"/>
  <c r="S3227" i="77"/>
  <c r="S3228" i="77"/>
  <c r="S3229" i="77"/>
  <c r="S3230" i="77"/>
  <c r="S3231" i="77"/>
  <c r="S3232" i="77"/>
  <c r="S3233" i="77"/>
  <c r="S3234" i="77"/>
  <c r="S3235" i="77"/>
  <c r="S3236" i="77"/>
  <c r="S3237" i="77"/>
  <c r="S3238" i="77"/>
  <c r="S3239" i="77"/>
  <c r="S3240" i="77"/>
  <c r="S3241" i="77"/>
  <c r="S3242" i="77"/>
  <c r="S3243" i="77"/>
  <c r="S3244" i="77"/>
  <c r="S3245" i="77"/>
  <c r="S3246" i="77"/>
  <c r="S3247" i="77"/>
  <c r="S3248" i="77"/>
  <c r="S3249" i="77"/>
  <c r="S3250" i="77"/>
  <c r="S3251" i="77"/>
  <c r="S3252" i="77"/>
  <c r="S3253" i="77"/>
  <c r="S3254" i="77"/>
  <c r="S3255" i="77"/>
  <c r="S3256" i="77"/>
  <c r="S3257" i="77"/>
  <c r="S3258" i="77"/>
  <c r="S3259" i="77"/>
  <c r="S3260" i="77"/>
  <c r="S3261" i="77"/>
  <c r="S3262" i="77"/>
  <c r="S3263" i="77"/>
  <c r="S3264" i="77"/>
  <c r="S3265" i="77"/>
  <c r="S3266" i="77"/>
  <c r="S3267" i="77"/>
  <c r="S3268" i="77"/>
  <c r="S3269" i="77"/>
  <c r="S3270" i="77"/>
  <c r="S3271" i="77"/>
  <c r="S3272" i="77"/>
  <c r="S3273" i="77"/>
  <c r="S3274" i="77"/>
  <c r="S3275" i="77"/>
  <c r="S3276" i="77"/>
  <c r="S3277" i="77"/>
  <c r="S3278" i="77"/>
  <c r="S3279" i="77"/>
  <c r="S3280" i="77"/>
  <c r="S3281" i="77"/>
  <c r="S3282" i="77"/>
  <c r="S3283" i="77"/>
  <c r="S3284" i="77"/>
  <c r="S3285" i="77"/>
  <c r="S3286" i="77"/>
  <c r="S3287" i="77"/>
  <c r="S3288" i="77"/>
  <c r="S3289" i="77"/>
  <c r="S3290" i="77"/>
  <c r="S3291" i="77"/>
  <c r="S3292" i="77"/>
  <c r="S3293" i="77"/>
  <c r="S3294" i="77"/>
  <c r="S3295" i="77"/>
  <c r="S3296" i="77"/>
  <c r="S3297" i="77"/>
  <c r="S3298" i="77"/>
  <c r="S3299" i="77"/>
  <c r="S3300" i="77"/>
  <c r="S3301" i="77"/>
  <c r="S3302" i="77"/>
  <c r="S3303" i="77"/>
  <c r="S3304" i="77"/>
  <c r="S3305" i="77"/>
  <c r="S3306" i="77"/>
  <c r="S3307" i="77"/>
  <c r="S3308" i="77"/>
  <c r="S3309" i="77"/>
  <c r="S3310" i="77"/>
  <c r="S3311" i="77"/>
  <c r="S3312" i="77"/>
  <c r="S3313" i="77"/>
  <c r="S3314" i="77"/>
  <c r="S3315" i="77"/>
  <c r="S3316" i="77"/>
  <c r="S3317" i="77"/>
  <c r="S3318" i="77"/>
  <c r="S3319" i="77"/>
  <c r="S3320" i="77"/>
  <c r="S3321" i="77"/>
  <c r="S3322" i="77"/>
  <c r="S3323" i="77"/>
  <c r="S3324" i="77"/>
  <c r="S3325" i="77"/>
  <c r="S3326" i="77"/>
  <c r="S3327" i="77"/>
  <c r="S3328" i="77"/>
  <c r="S3329" i="77"/>
  <c r="S3330" i="77"/>
  <c r="S3331" i="77"/>
  <c r="S3332" i="77"/>
  <c r="S3333" i="77"/>
  <c r="S3334" i="77"/>
  <c r="S3335" i="77"/>
  <c r="S3336" i="77"/>
  <c r="S3337" i="77"/>
  <c r="S3338" i="77"/>
  <c r="S3339" i="77"/>
  <c r="S3340" i="77"/>
  <c r="S3341" i="77"/>
  <c r="S3342" i="77"/>
  <c r="S3343" i="77"/>
  <c r="S3344" i="77"/>
  <c r="S3345" i="77"/>
  <c r="S3346" i="77"/>
  <c r="S3347" i="77"/>
  <c r="S3348" i="77"/>
  <c r="S3349" i="77"/>
  <c r="S3350" i="77"/>
  <c r="S3351" i="77"/>
  <c r="S3352" i="77"/>
  <c r="S3353" i="77"/>
  <c r="S3354" i="77"/>
  <c r="S3355" i="77"/>
  <c r="S3356" i="77"/>
  <c r="S3357" i="77"/>
  <c r="S3358" i="77"/>
  <c r="S3359" i="77"/>
  <c r="S3360" i="77"/>
  <c r="S3361" i="77"/>
  <c r="S3362" i="77"/>
  <c r="S3363" i="77"/>
  <c r="S3364" i="77"/>
  <c r="S3365" i="77"/>
  <c r="S3366" i="77"/>
  <c r="S3367" i="77"/>
  <c r="S3368" i="77"/>
  <c r="S3369" i="77"/>
  <c r="S3370" i="77"/>
  <c r="S3371" i="77"/>
  <c r="S3372" i="77"/>
  <c r="S3373" i="77"/>
  <c r="S3374" i="77"/>
  <c r="S3375" i="77"/>
  <c r="S3376" i="77"/>
  <c r="S3377" i="77"/>
  <c r="S3378" i="77"/>
  <c r="S3379" i="77"/>
  <c r="S3380" i="77"/>
  <c r="S3381" i="77"/>
  <c r="S3382" i="77"/>
  <c r="S3383" i="77"/>
  <c r="S3384" i="77"/>
  <c r="S3385" i="77"/>
  <c r="S3386" i="77"/>
  <c r="S3387" i="77"/>
  <c r="S3388" i="77"/>
  <c r="S3389" i="77"/>
  <c r="S3390" i="77"/>
  <c r="S3391" i="77"/>
  <c r="S3392" i="77"/>
  <c r="S3393" i="77"/>
  <c r="S3394" i="77"/>
  <c r="S3395" i="77"/>
  <c r="S3396" i="77"/>
  <c r="S3397" i="77"/>
  <c r="S3398" i="77"/>
  <c r="S3399" i="77"/>
  <c r="S3400" i="77"/>
  <c r="S3401" i="77"/>
  <c r="S3402" i="77"/>
  <c r="S3403" i="77"/>
  <c r="S3404" i="77"/>
  <c r="S3405" i="77"/>
  <c r="S3406" i="77"/>
  <c r="S3407" i="77"/>
  <c r="S3408" i="77"/>
  <c r="S3409" i="77"/>
  <c r="S3410" i="77"/>
  <c r="S3411" i="77"/>
  <c r="S3412" i="77"/>
  <c r="S3413" i="77"/>
  <c r="S3414" i="77"/>
  <c r="S3415" i="77"/>
  <c r="S3416" i="77"/>
  <c r="S3417" i="77"/>
  <c r="S3418" i="77"/>
  <c r="S3419" i="77"/>
  <c r="S3420" i="77"/>
  <c r="S3421" i="77"/>
  <c r="S3422" i="77"/>
  <c r="S3423" i="77"/>
  <c r="S3424" i="77"/>
  <c r="S3425" i="77"/>
  <c r="S3426" i="77"/>
  <c r="S3427" i="77"/>
  <c r="S3428" i="77"/>
  <c r="S3429" i="77"/>
  <c r="S3430" i="77"/>
  <c r="S3431" i="77"/>
  <c r="S3432" i="77"/>
  <c r="S3433" i="77"/>
  <c r="S3434" i="77"/>
  <c r="S3435" i="77"/>
  <c r="S3436" i="77"/>
  <c r="S3437" i="77"/>
  <c r="S3438" i="77"/>
  <c r="S3439" i="77"/>
  <c r="S3440" i="77"/>
  <c r="S3441" i="77"/>
  <c r="S3442" i="77"/>
  <c r="S3443" i="77"/>
  <c r="S3444" i="77"/>
  <c r="S3445" i="77"/>
  <c r="S3446" i="77"/>
  <c r="S3447" i="77"/>
  <c r="S3448" i="77"/>
  <c r="S3449" i="77"/>
  <c r="S3450" i="77"/>
  <c r="S3451" i="77"/>
  <c r="S3452" i="77"/>
  <c r="S3453" i="77"/>
  <c r="S3454" i="77"/>
  <c r="S3455" i="77"/>
  <c r="S3456" i="77"/>
  <c r="S3457" i="77"/>
  <c r="S3458" i="77"/>
  <c r="S3459" i="77"/>
  <c r="S3460" i="77"/>
  <c r="S3461" i="77"/>
  <c r="S3462" i="77"/>
  <c r="S3463" i="77"/>
  <c r="S3464" i="77"/>
  <c r="S3465" i="77"/>
  <c r="S3466" i="77"/>
  <c r="S3467" i="77"/>
  <c r="S3468" i="77"/>
  <c r="S3469" i="77"/>
  <c r="S3470" i="77"/>
  <c r="S3471" i="77"/>
  <c r="S3472" i="77"/>
  <c r="S3473" i="77"/>
  <c r="S3474" i="77"/>
  <c r="S3475" i="77"/>
  <c r="S3476" i="77"/>
  <c r="S3477" i="77"/>
  <c r="S3478" i="77"/>
  <c r="S3479" i="77"/>
  <c r="S3480" i="77"/>
  <c r="S3481" i="77"/>
  <c r="S3482" i="77"/>
  <c r="S3483" i="77"/>
  <c r="S3484" i="77"/>
  <c r="S3485" i="77"/>
  <c r="S3486" i="77"/>
  <c r="S3487" i="77"/>
  <c r="S3488" i="77"/>
  <c r="S3489" i="77"/>
  <c r="S3490" i="77"/>
  <c r="S3491" i="77"/>
  <c r="S3492" i="77"/>
  <c r="S3493" i="77"/>
  <c r="S3494" i="77"/>
  <c r="S3495" i="77"/>
  <c r="S3496" i="77"/>
  <c r="S3497" i="77"/>
  <c r="S3498" i="77"/>
  <c r="S3499" i="77"/>
  <c r="S3500" i="77"/>
  <c r="S3501" i="77"/>
  <c r="S3502" i="77"/>
  <c r="S3503" i="77"/>
  <c r="S3504" i="77"/>
  <c r="S3505" i="77"/>
  <c r="S3506" i="77"/>
  <c r="S3507" i="77"/>
  <c r="S3508" i="77"/>
  <c r="S3509" i="77"/>
  <c r="S3510" i="77"/>
  <c r="S3511" i="77"/>
  <c r="S3512" i="77"/>
  <c r="S3513" i="77"/>
  <c r="S3514" i="77"/>
  <c r="S3515" i="77"/>
  <c r="S3516" i="77"/>
  <c r="S3517" i="77"/>
  <c r="S3518" i="77"/>
  <c r="S3519" i="77"/>
  <c r="S3520" i="77"/>
  <c r="S3521" i="77"/>
  <c r="S3522" i="77"/>
  <c r="S3523" i="77"/>
  <c r="S3524" i="77"/>
  <c r="S3525" i="77"/>
  <c r="S3526" i="77"/>
  <c r="S3527" i="77"/>
  <c r="S3528" i="77"/>
  <c r="S3529" i="77"/>
  <c r="S3530" i="77"/>
  <c r="S3531" i="77"/>
  <c r="S3532" i="77"/>
  <c r="S3533" i="77"/>
  <c r="S3534" i="77"/>
  <c r="S3535" i="77"/>
  <c r="S3536" i="77"/>
  <c r="S3537" i="77"/>
  <c r="S3538" i="77"/>
  <c r="S3539" i="77"/>
  <c r="S3540" i="77"/>
  <c r="S3541" i="77"/>
  <c r="S3542" i="77"/>
  <c r="S3543" i="77"/>
  <c r="S3544" i="77"/>
  <c r="S3545" i="77"/>
  <c r="S3546" i="77"/>
  <c r="S3547" i="77"/>
  <c r="S3548" i="77"/>
  <c r="S3549" i="77"/>
  <c r="S3550" i="77"/>
  <c r="S3551" i="77"/>
  <c r="S3552" i="77"/>
  <c r="S3553" i="77"/>
  <c r="S3554" i="77"/>
  <c r="S3555" i="77"/>
  <c r="S3556" i="77"/>
  <c r="S3557" i="77"/>
  <c r="S3558" i="77"/>
  <c r="S3559" i="77"/>
  <c r="S3560" i="77"/>
  <c r="S3561" i="77"/>
  <c r="S3562" i="77"/>
  <c r="S3563" i="77"/>
  <c r="S3564" i="77"/>
  <c r="S3565" i="77"/>
  <c r="S3566" i="77"/>
  <c r="S3567" i="77"/>
  <c r="S3568" i="77"/>
  <c r="S3569" i="77"/>
  <c r="S3570" i="77"/>
  <c r="S3571" i="77"/>
  <c r="S3572" i="77"/>
  <c r="S3573" i="77"/>
  <c r="S3574" i="77"/>
  <c r="S3575" i="77"/>
  <c r="S3576" i="77"/>
  <c r="S3577" i="77"/>
  <c r="S3578" i="77"/>
  <c r="S3579" i="77"/>
  <c r="S3580" i="77"/>
  <c r="S3581" i="77"/>
  <c r="S3582" i="77"/>
  <c r="S3583" i="77"/>
  <c r="S3584" i="77"/>
  <c r="S3585" i="77"/>
  <c r="S3586" i="77"/>
  <c r="S3587" i="77"/>
  <c r="S3588" i="77"/>
  <c r="S3589" i="77"/>
  <c r="S3590" i="77"/>
  <c r="S3591" i="77"/>
  <c r="S3592" i="77"/>
  <c r="S3593" i="77"/>
  <c r="S3594" i="77"/>
  <c r="S3595" i="77"/>
  <c r="S3596" i="77"/>
  <c r="S3597" i="77"/>
  <c r="S3598" i="77"/>
  <c r="S3599" i="77"/>
  <c r="S3600" i="77"/>
  <c r="S3601" i="77"/>
  <c r="S3602" i="77"/>
  <c r="S3603" i="77"/>
  <c r="S3604" i="77"/>
  <c r="S3605" i="77"/>
  <c r="S3606" i="77"/>
  <c r="S3607" i="77"/>
  <c r="S3608" i="77"/>
  <c r="S3609" i="77"/>
  <c r="S3610" i="77"/>
  <c r="S3611" i="77"/>
  <c r="S3612" i="77"/>
  <c r="S3613" i="77"/>
  <c r="S3614" i="77"/>
  <c r="S3615" i="77"/>
  <c r="S3616" i="77"/>
  <c r="S3617" i="77"/>
  <c r="S3618" i="77"/>
  <c r="S3619" i="77"/>
  <c r="S3620" i="77"/>
  <c r="S3621" i="77"/>
  <c r="S3622" i="77"/>
  <c r="S3623" i="77"/>
  <c r="S3624" i="77"/>
  <c r="S3625" i="77"/>
  <c r="S3626" i="77"/>
  <c r="S3627" i="77"/>
  <c r="S3628" i="77"/>
  <c r="S3629" i="77"/>
  <c r="S3630" i="77"/>
  <c r="S3631" i="77"/>
  <c r="S3632" i="77"/>
  <c r="S3633" i="77"/>
  <c r="S3634" i="77"/>
  <c r="S3635" i="77"/>
  <c r="S3636" i="77"/>
  <c r="S3637" i="77"/>
  <c r="S3638" i="77"/>
  <c r="S3639" i="77"/>
  <c r="S3640" i="77"/>
  <c r="S3641" i="77"/>
  <c r="S3642" i="77"/>
  <c r="S3643" i="77"/>
  <c r="S3644" i="77"/>
  <c r="S3645" i="77"/>
  <c r="S3646" i="77"/>
  <c r="S3647" i="77"/>
  <c r="S3648" i="77"/>
  <c r="S3649" i="77"/>
  <c r="S3650" i="77"/>
  <c r="S3651" i="77"/>
  <c r="S3652" i="77"/>
  <c r="S3653" i="77"/>
  <c r="S3654" i="77"/>
  <c r="S3655" i="77"/>
  <c r="S3656" i="77"/>
  <c r="S3657" i="77"/>
  <c r="S3658" i="77"/>
  <c r="S3659" i="77"/>
  <c r="S3660" i="77"/>
  <c r="S3661" i="77"/>
  <c r="S3662" i="77"/>
  <c r="S3663" i="77"/>
  <c r="S3664" i="77"/>
  <c r="S3665" i="77"/>
  <c r="S3666" i="77"/>
  <c r="S3667" i="77"/>
  <c r="S3668" i="77"/>
  <c r="S3669" i="77"/>
  <c r="S3670" i="77"/>
  <c r="S3671" i="77"/>
  <c r="S3672" i="77"/>
  <c r="S3673" i="77"/>
  <c r="S3674" i="77"/>
  <c r="S3675" i="77"/>
  <c r="S3676" i="77"/>
  <c r="S3677" i="77"/>
  <c r="S3678" i="77"/>
  <c r="S3679" i="77"/>
  <c r="S3680" i="77"/>
  <c r="S3681" i="77"/>
  <c r="S3682" i="77"/>
  <c r="S3683" i="77"/>
  <c r="S3684" i="77"/>
  <c r="S3685" i="77"/>
  <c r="S3686" i="77"/>
  <c r="S3687" i="77"/>
  <c r="S3688" i="77"/>
  <c r="S3689" i="77"/>
  <c r="S3690" i="77"/>
  <c r="S3691" i="77"/>
  <c r="S3692" i="77"/>
  <c r="S3693" i="77"/>
  <c r="S3694" i="77"/>
  <c r="S3695" i="77"/>
  <c r="S3696" i="77"/>
  <c r="S3697" i="77"/>
  <c r="S3698" i="77"/>
  <c r="S3699" i="77"/>
  <c r="S3700" i="77"/>
  <c r="S3701" i="77"/>
  <c r="S3702" i="77"/>
  <c r="S3703" i="77"/>
  <c r="S3704" i="77"/>
  <c r="S3705" i="77"/>
  <c r="S3706" i="77"/>
  <c r="S3707" i="77"/>
  <c r="S3708" i="77"/>
  <c r="S3709" i="77"/>
  <c r="S3710" i="77"/>
  <c r="S3711" i="77"/>
  <c r="S3712" i="77"/>
  <c r="S3713" i="77"/>
  <c r="S3714" i="77"/>
  <c r="S3715" i="77"/>
  <c r="S3716" i="77"/>
  <c r="S3717" i="77"/>
  <c r="S3718" i="77"/>
  <c r="S3719" i="77"/>
  <c r="S3720" i="77"/>
  <c r="S3721" i="77"/>
  <c r="S3722" i="77"/>
  <c r="S3723" i="77"/>
  <c r="S3724" i="77"/>
  <c r="S3725" i="77"/>
  <c r="S3726" i="77"/>
  <c r="S3727" i="77"/>
  <c r="S3728" i="77"/>
  <c r="S3729" i="77"/>
  <c r="S3730" i="77"/>
  <c r="S3731" i="77"/>
  <c r="S3732" i="77"/>
  <c r="S3733" i="77"/>
  <c r="S3734" i="77"/>
  <c r="S3735" i="77"/>
  <c r="S3736" i="77"/>
  <c r="S3737" i="77"/>
  <c r="S3738" i="77"/>
  <c r="S3739" i="77"/>
  <c r="S3740" i="77"/>
  <c r="S3741" i="77"/>
  <c r="S3742" i="77"/>
  <c r="S3743" i="77"/>
  <c r="S3744" i="77"/>
  <c r="S3745" i="77"/>
  <c r="S3746" i="77"/>
  <c r="S3747" i="77"/>
  <c r="S3748" i="77"/>
  <c r="S3749" i="77"/>
  <c r="S3750" i="77"/>
  <c r="S3751" i="77"/>
  <c r="S3752" i="77"/>
  <c r="S3753" i="77"/>
  <c r="S3754" i="77"/>
  <c r="S3755" i="77"/>
  <c r="S3756" i="77"/>
  <c r="S3757" i="77"/>
  <c r="S3758" i="77"/>
  <c r="S3759" i="77"/>
  <c r="S3760" i="77"/>
  <c r="S3761" i="77"/>
  <c r="S3762" i="77"/>
  <c r="S3763" i="77"/>
  <c r="S3764" i="77"/>
  <c r="S3765" i="77"/>
  <c r="S3766" i="77"/>
  <c r="S3767" i="77"/>
  <c r="S3768" i="77"/>
  <c r="S3769" i="77"/>
  <c r="S3770" i="77"/>
  <c r="S3771" i="77"/>
  <c r="S3772" i="77"/>
  <c r="S3773" i="77"/>
  <c r="S3774" i="77"/>
  <c r="S3775" i="77"/>
  <c r="S3776" i="77"/>
  <c r="S3777" i="77"/>
  <c r="S3778" i="77"/>
  <c r="S3779" i="77"/>
  <c r="S3780" i="77"/>
  <c r="S3781" i="77"/>
  <c r="S3782" i="77"/>
  <c r="S3783" i="77"/>
  <c r="S3784" i="77"/>
  <c r="S3785" i="77"/>
  <c r="S3786" i="77"/>
  <c r="S3787" i="77"/>
  <c r="S3788" i="77"/>
  <c r="S3789" i="77"/>
  <c r="S3790" i="77"/>
  <c r="S3791" i="77"/>
  <c r="S3792" i="77"/>
  <c r="S3793" i="77"/>
  <c r="S3794" i="77"/>
  <c r="S3795" i="77"/>
  <c r="S3796" i="77"/>
  <c r="S3797" i="77"/>
  <c r="S3798" i="77"/>
  <c r="S3799" i="77"/>
  <c r="S3800" i="77"/>
  <c r="S3801" i="77"/>
  <c r="S3802" i="77"/>
  <c r="S3803" i="77"/>
  <c r="S3804" i="77"/>
  <c r="S3805" i="77"/>
  <c r="S3806" i="77"/>
  <c r="S3807" i="77"/>
  <c r="S3808" i="77"/>
  <c r="S3809" i="77"/>
  <c r="S3810" i="77"/>
  <c r="S3811" i="77"/>
  <c r="S3812" i="77"/>
  <c r="S3813" i="77"/>
  <c r="S3814" i="77"/>
  <c r="S3815" i="77"/>
  <c r="S3816" i="77"/>
  <c r="S3817" i="77"/>
  <c r="S3818" i="77"/>
  <c r="S3819" i="77"/>
  <c r="S3820" i="77"/>
  <c r="S3821" i="77"/>
  <c r="S3822" i="77"/>
  <c r="S3823" i="77"/>
  <c r="S3824" i="77"/>
  <c r="S3825" i="77"/>
  <c r="S3826" i="77"/>
  <c r="S3827" i="77"/>
  <c r="S3828" i="77"/>
  <c r="S3829" i="77"/>
  <c r="S3830" i="77"/>
  <c r="S3831" i="77"/>
  <c r="S3832" i="77"/>
  <c r="S3833" i="77"/>
  <c r="S3834" i="77"/>
  <c r="S3835" i="77"/>
  <c r="S3836" i="77"/>
  <c r="S3837" i="77"/>
  <c r="S3838" i="77"/>
  <c r="S3839" i="77"/>
  <c r="S3840" i="77"/>
  <c r="S3841" i="77"/>
  <c r="S3842" i="77"/>
  <c r="S3843" i="77"/>
  <c r="S3844" i="77"/>
  <c r="S3845" i="77"/>
  <c r="S3846" i="77"/>
  <c r="S3847" i="77"/>
  <c r="S3848" i="77"/>
  <c r="S3849" i="77"/>
  <c r="S3850" i="77"/>
  <c r="S3851" i="77"/>
  <c r="S3852" i="77"/>
  <c r="S3853" i="77"/>
  <c r="S3854" i="77"/>
  <c r="S3855" i="77"/>
  <c r="S3856" i="77"/>
  <c r="S3857" i="77"/>
  <c r="S3858" i="77"/>
  <c r="S3859" i="77"/>
  <c r="S3860" i="77"/>
  <c r="S3861" i="77"/>
  <c r="S3862" i="77"/>
  <c r="S3863" i="77"/>
  <c r="S3864" i="77"/>
  <c r="S3865" i="77"/>
  <c r="S3866" i="77"/>
  <c r="S3867" i="77"/>
  <c r="S3868" i="77"/>
  <c r="S3869" i="77"/>
  <c r="S3870" i="77"/>
  <c r="S3871" i="77"/>
  <c r="S3872" i="77"/>
  <c r="S3873" i="77"/>
  <c r="S3874" i="77"/>
  <c r="S3875" i="77"/>
  <c r="S3876" i="77"/>
  <c r="S3877" i="77"/>
  <c r="S3878" i="77"/>
  <c r="S3879" i="77"/>
  <c r="S3880" i="77"/>
  <c r="S3881" i="77"/>
  <c r="S3882" i="77"/>
  <c r="S3883" i="77"/>
  <c r="S3884" i="77"/>
  <c r="S3885" i="77"/>
  <c r="S3886" i="77"/>
  <c r="S3887" i="77"/>
  <c r="S3888" i="77"/>
  <c r="S3889" i="77"/>
  <c r="S3890" i="77"/>
  <c r="S3891" i="77"/>
  <c r="S3892" i="77"/>
  <c r="S3893" i="77"/>
  <c r="S3894" i="77"/>
  <c r="S3895" i="77"/>
  <c r="S3896" i="77"/>
  <c r="S3897" i="77"/>
  <c r="S3898" i="77"/>
  <c r="S3899" i="77"/>
  <c r="S3900" i="77"/>
  <c r="S3901" i="77"/>
  <c r="S3902" i="77"/>
  <c r="S3903" i="77"/>
  <c r="S3904" i="77"/>
  <c r="S3905" i="77"/>
  <c r="S3906" i="77"/>
  <c r="S3907" i="77"/>
  <c r="S3908" i="77"/>
  <c r="S3909" i="77"/>
  <c r="S3910" i="77"/>
  <c r="S3911" i="77"/>
  <c r="S3912" i="77"/>
  <c r="S3913" i="77"/>
  <c r="S3914" i="77"/>
  <c r="S3915" i="77"/>
  <c r="S3916" i="77"/>
  <c r="S3917" i="77"/>
  <c r="S3918" i="77"/>
  <c r="S3919" i="77"/>
  <c r="S3920" i="77"/>
  <c r="S3921" i="77"/>
  <c r="S3922" i="77"/>
  <c r="S3923" i="77"/>
  <c r="S3924" i="77"/>
  <c r="S3925" i="77"/>
  <c r="S3926" i="77"/>
  <c r="S3927" i="77"/>
  <c r="S3928" i="77"/>
  <c r="S3929" i="77"/>
  <c r="S3930" i="77"/>
  <c r="S3931" i="77"/>
  <c r="S3932" i="77"/>
  <c r="S3933" i="77"/>
  <c r="S3934" i="77"/>
  <c r="S3935" i="77"/>
  <c r="S3936" i="77"/>
  <c r="S3937" i="77"/>
  <c r="S3938" i="77"/>
  <c r="S3939" i="77"/>
  <c r="S3940" i="77"/>
  <c r="S3941" i="77"/>
  <c r="S3942" i="77"/>
  <c r="S3943" i="77"/>
  <c r="S3944" i="77"/>
  <c r="S3945" i="77"/>
  <c r="S3946" i="77"/>
  <c r="S3947" i="77"/>
  <c r="S3948" i="77"/>
  <c r="S3949" i="77"/>
  <c r="S3950" i="77"/>
  <c r="S3951" i="77"/>
  <c r="S3952" i="77"/>
  <c r="S3953" i="77"/>
  <c r="S3954" i="77"/>
  <c r="S3955" i="77"/>
  <c r="S3956" i="77"/>
  <c r="S3957" i="77"/>
  <c r="S3958" i="77"/>
  <c r="S3959" i="77"/>
  <c r="S3960" i="77"/>
  <c r="S3961" i="77"/>
  <c r="S3962" i="77"/>
  <c r="S3963" i="77"/>
  <c r="S3964" i="77"/>
  <c r="S3965" i="77"/>
  <c r="S3966" i="77"/>
  <c r="S3967" i="77"/>
  <c r="S3968" i="77"/>
  <c r="S3969" i="77"/>
  <c r="S3970" i="77"/>
  <c r="S3971" i="77"/>
  <c r="S3972" i="77"/>
  <c r="S3973" i="77"/>
  <c r="S3974" i="77"/>
  <c r="S3975" i="77"/>
  <c r="S3976" i="77"/>
  <c r="S3977" i="77"/>
  <c r="S3978" i="77"/>
  <c r="S3979" i="77"/>
  <c r="S3980" i="77"/>
  <c r="S3981" i="77"/>
  <c r="S3982" i="77"/>
  <c r="S3983" i="77"/>
  <c r="S3984" i="77"/>
  <c r="S3985" i="77"/>
  <c r="S3986" i="77"/>
  <c r="S3987" i="77"/>
  <c r="S3988" i="77"/>
  <c r="S3989" i="77"/>
  <c r="S3990" i="77"/>
  <c r="S3991" i="77"/>
  <c r="S3992" i="77"/>
  <c r="S3993" i="77"/>
  <c r="S3994" i="77"/>
  <c r="S3995" i="77"/>
  <c r="S3996" i="77"/>
  <c r="S3997" i="77"/>
  <c r="S3998" i="77"/>
  <c r="S3999" i="77"/>
  <c r="S4000" i="77"/>
  <c r="S4001" i="77"/>
  <c r="S4002" i="77"/>
  <c r="S4003" i="77"/>
  <c r="S4004" i="77"/>
  <c r="S4005" i="77"/>
  <c r="S4006" i="77"/>
  <c r="S4007" i="77"/>
  <c r="S4008" i="77"/>
  <c r="S4009" i="77"/>
  <c r="S4010" i="77"/>
  <c r="S4011" i="77"/>
  <c r="S4012" i="77"/>
  <c r="S4013" i="77"/>
  <c r="S4014" i="77"/>
  <c r="S4015" i="77"/>
  <c r="S4016" i="77"/>
  <c r="S4017" i="77"/>
  <c r="S4018" i="77"/>
  <c r="S4019" i="77"/>
  <c r="S4020" i="77"/>
  <c r="S4021" i="77"/>
  <c r="S4022" i="77"/>
  <c r="S4023" i="77"/>
  <c r="S4024" i="77"/>
  <c r="S4025" i="77"/>
  <c r="S4026" i="77"/>
  <c r="S4027" i="77"/>
  <c r="S4028" i="77"/>
  <c r="S4029" i="77"/>
  <c r="S4030" i="77"/>
  <c r="S4031" i="77"/>
  <c r="S4032" i="77"/>
  <c r="S4033" i="77"/>
  <c r="S4034" i="77"/>
  <c r="S4035" i="77"/>
  <c r="S4036" i="77"/>
  <c r="S4037" i="77"/>
  <c r="S4038" i="77"/>
  <c r="S4039" i="77"/>
  <c r="S4040" i="77"/>
  <c r="S4041" i="77"/>
  <c r="S4042" i="77"/>
  <c r="S4043" i="77"/>
  <c r="S4044" i="77"/>
  <c r="S4045" i="77"/>
  <c r="S4046" i="77"/>
  <c r="S4047" i="77"/>
  <c r="S4048" i="77"/>
  <c r="S4049" i="77"/>
  <c r="S4050" i="77"/>
  <c r="S4051" i="77"/>
  <c r="S4052" i="77"/>
  <c r="S4053" i="77"/>
  <c r="S4054" i="77"/>
  <c r="S4055" i="77"/>
  <c r="S4056" i="77"/>
  <c r="S4057" i="77"/>
  <c r="S4058" i="77"/>
  <c r="S4059" i="77"/>
  <c r="S4060" i="77"/>
  <c r="S4061" i="77"/>
  <c r="S4062" i="77"/>
  <c r="S4063" i="77"/>
  <c r="S4064" i="77"/>
  <c r="S4065" i="77"/>
  <c r="S4066" i="77"/>
  <c r="S4067" i="77"/>
  <c r="S4068" i="77"/>
  <c r="S4069" i="77"/>
  <c r="S4070" i="77"/>
  <c r="S4071" i="77"/>
  <c r="S4072" i="77"/>
  <c r="S4073" i="77"/>
  <c r="S4074" i="77"/>
  <c r="S4075" i="77"/>
  <c r="S4076" i="77"/>
  <c r="S4077" i="77"/>
  <c r="S4078" i="77"/>
  <c r="S4079" i="77"/>
  <c r="S4080" i="77"/>
  <c r="S4081" i="77"/>
  <c r="S4082" i="77"/>
  <c r="S4083" i="77"/>
  <c r="S4084" i="77"/>
  <c r="S4085" i="77"/>
  <c r="S4086" i="77"/>
  <c r="S4087" i="77"/>
  <c r="S4088" i="77"/>
  <c r="S4089" i="77"/>
  <c r="S4090" i="77"/>
  <c r="S4091" i="77"/>
  <c r="S4092" i="77"/>
  <c r="S4093" i="77"/>
  <c r="S4094" i="77"/>
  <c r="S4095" i="77"/>
  <c r="S4096" i="77"/>
  <c r="S4097" i="77"/>
  <c r="S4098" i="77"/>
  <c r="S4099" i="77"/>
  <c r="S4100" i="77"/>
  <c r="S4101" i="77"/>
  <c r="S4102" i="77"/>
  <c r="S4103" i="77"/>
  <c r="S4104" i="77"/>
  <c r="S4105" i="77"/>
  <c r="S4106" i="77"/>
  <c r="S4107" i="77"/>
  <c r="S4108" i="77"/>
  <c r="S4109" i="77"/>
  <c r="S4110" i="77"/>
  <c r="S4111" i="77"/>
  <c r="S4112" i="77"/>
  <c r="S4113" i="77"/>
  <c r="S4114" i="77"/>
  <c r="S4115" i="77"/>
  <c r="S4116" i="77"/>
  <c r="S4117" i="77"/>
  <c r="S4118" i="77"/>
  <c r="S4119" i="77"/>
  <c r="S4120" i="77"/>
  <c r="S4121" i="77"/>
  <c r="S4122" i="77"/>
  <c r="S4123" i="77"/>
  <c r="S4124" i="77"/>
  <c r="S4125" i="77"/>
  <c r="S4126" i="77"/>
  <c r="S4127" i="77"/>
  <c r="S4128" i="77"/>
  <c r="S4129" i="77"/>
  <c r="S5" i="77"/>
  <c r="I6" i="59"/>
  <c r="I8" i="59"/>
  <c r="I9" i="59"/>
  <c r="I10" i="59"/>
  <c r="I11" i="59"/>
  <c r="I12" i="59"/>
  <c r="I13" i="59"/>
  <c r="I14" i="59"/>
  <c r="I15" i="59"/>
  <c r="I16" i="59"/>
  <c r="I17" i="59"/>
  <c r="I18" i="59"/>
  <c r="I19" i="59"/>
  <c r="I20" i="59"/>
  <c r="I21" i="59"/>
  <c r="I22" i="59"/>
  <c r="I23" i="59"/>
  <c r="I25" i="59"/>
  <c r="I26" i="59"/>
  <c r="I27" i="59"/>
  <c r="I28" i="59"/>
  <c r="I29" i="59"/>
  <c r="I30" i="59"/>
  <c r="I31" i="59"/>
  <c r="I32" i="59"/>
  <c r="I33" i="59"/>
  <c r="I34" i="59"/>
  <c r="I35" i="59"/>
  <c r="I36" i="59"/>
  <c r="I37" i="59"/>
  <c r="I38" i="59"/>
  <c r="I39" i="59"/>
  <c r="I40" i="59"/>
  <c r="I41" i="59"/>
  <c r="I42" i="59"/>
  <c r="I43" i="59"/>
  <c r="I44" i="59"/>
  <c r="I45" i="59"/>
  <c r="I46" i="59"/>
  <c r="I47" i="59"/>
  <c r="I48" i="59"/>
  <c r="I49" i="59"/>
  <c r="I50" i="59"/>
  <c r="I53" i="59"/>
  <c r="I54" i="59"/>
  <c r="I55" i="59"/>
  <c r="I56" i="59"/>
  <c r="I57" i="59"/>
  <c r="I58" i="59"/>
  <c r="I60" i="59"/>
  <c r="I61" i="59"/>
  <c r="I62" i="59"/>
  <c r="I63" i="59"/>
  <c r="I64" i="59"/>
  <c r="I65" i="59"/>
  <c r="I66" i="59"/>
  <c r="I67" i="59"/>
  <c r="I68" i="59"/>
  <c r="I69" i="59"/>
  <c r="I70" i="59"/>
  <c r="I71" i="59"/>
  <c r="I72" i="59"/>
  <c r="I73" i="59"/>
  <c r="I74" i="59"/>
  <c r="I75" i="59"/>
  <c r="I76" i="59"/>
  <c r="I77" i="59"/>
  <c r="I78" i="59"/>
  <c r="I79" i="59"/>
  <c r="I80" i="59"/>
  <c r="I81" i="59"/>
  <c r="I82" i="59"/>
  <c r="I83" i="59"/>
  <c r="I84" i="59"/>
  <c r="I85" i="59"/>
  <c r="I86" i="59"/>
  <c r="I87" i="59"/>
  <c r="I88" i="59"/>
  <c r="I89" i="59"/>
  <c r="I90" i="59"/>
  <c r="I91" i="59"/>
  <c r="I92" i="59"/>
  <c r="I93" i="59"/>
  <c r="I94" i="59"/>
  <c r="I95" i="59"/>
  <c r="I96" i="59"/>
  <c r="I97" i="59"/>
  <c r="I98" i="59"/>
  <c r="I99" i="59"/>
  <c r="I100" i="59"/>
  <c r="I101" i="59"/>
  <c r="I102" i="59"/>
  <c r="I103" i="59"/>
  <c r="I104" i="59"/>
  <c r="I105" i="59"/>
  <c r="I106" i="59"/>
  <c r="I107" i="59"/>
  <c r="I108" i="59"/>
  <c r="I109" i="59"/>
  <c r="I110" i="59"/>
  <c r="I111" i="59"/>
  <c r="I112" i="59"/>
  <c r="I113" i="59"/>
  <c r="I114" i="59"/>
  <c r="I115" i="59"/>
  <c r="I116" i="59"/>
  <c r="I117" i="59"/>
  <c r="I118" i="59"/>
  <c r="I119" i="59"/>
  <c r="I120" i="59"/>
  <c r="I121" i="59"/>
  <c r="I122" i="59"/>
  <c r="I123" i="59"/>
  <c r="I124" i="59"/>
  <c r="I125" i="59"/>
  <c r="I126" i="59"/>
  <c r="I127" i="59"/>
  <c r="I128" i="59"/>
  <c r="I129" i="59"/>
  <c r="I130" i="59"/>
  <c r="I131" i="59"/>
  <c r="I132" i="59"/>
  <c r="I133" i="59"/>
  <c r="I134" i="59"/>
  <c r="I135" i="59"/>
  <c r="I136" i="59"/>
  <c r="I137" i="59"/>
  <c r="I138" i="59"/>
  <c r="I139" i="59"/>
  <c r="I140" i="59"/>
  <c r="I141" i="59"/>
  <c r="I142" i="59"/>
  <c r="I143" i="59"/>
  <c r="I144" i="59"/>
  <c r="I145" i="59"/>
  <c r="I146" i="59"/>
  <c r="I147" i="59"/>
  <c r="I148" i="59"/>
  <c r="I149" i="59"/>
  <c r="I150" i="59"/>
  <c r="I151" i="59"/>
  <c r="I152" i="59"/>
  <c r="I153" i="59"/>
  <c r="I154" i="59"/>
  <c r="I155" i="59"/>
  <c r="I156" i="59"/>
  <c r="I157" i="59"/>
  <c r="I158" i="59"/>
  <c r="I159" i="59"/>
  <c r="I160" i="59"/>
  <c r="I161" i="59"/>
  <c r="I162" i="59"/>
  <c r="I163" i="59"/>
  <c r="I164" i="59"/>
  <c r="I165" i="59"/>
  <c r="I166" i="59"/>
  <c r="I167" i="59"/>
  <c r="I168" i="59"/>
  <c r="I169" i="59"/>
  <c r="I170" i="59"/>
  <c r="I171" i="59"/>
  <c r="I172" i="59"/>
  <c r="I173" i="59"/>
  <c r="I174" i="59"/>
  <c r="I175" i="59"/>
  <c r="I176" i="59"/>
  <c r="I177" i="59"/>
  <c r="I178" i="59"/>
  <c r="I179" i="59"/>
  <c r="I180" i="59"/>
  <c r="I181" i="59"/>
  <c r="I182" i="59"/>
  <c r="I183" i="59"/>
  <c r="I184" i="59"/>
  <c r="I185" i="59"/>
  <c r="I186" i="59"/>
  <c r="I187" i="59"/>
  <c r="I188" i="59"/>
  <c r="I189" i="59"/>
  <c r="I190" i="59"/>
  <c r="I191" i="59"/>
  <c r="I192" i="59"/>
  <c r="I193" i="59"/>
  <c r="I194" i="59"/>
  <c r="I195" i="59"/>
  <c r="I196" i="59"/>
  <c r="I197" i="59"/>
  <c r="I198" i="59"/>
  <c r="I199" i="59"/>
  <c r="I200" i="59"/>
  <c r="I201" i="59"/>
  <c r="I202" i="59"/>
  <c r="I203" i="59"/>
  <c r="I204" i="59"/>
  <c r="I205" i="59"/>
  <c r="I206" i="59"/>
  <c r="I207" i="59"/>
  <c r="I208" i="59"/>
  <c r="I209" i="59"/>
  <c r="I210" i="59"/>
  <c r="I211" i="59"/>
  <c r="I212" i="59"/>
  <c r="I213" i="59"/>
  <c r="I214" i="59"/>
  <c r="I215" i="59"/>
  <c r="I216" i="59"/>
  <c r="I217" i="59"/>
  <c r="I218" i="59"/>
  <c r="I219" i="59"/>
  <c r="I220" i="59"/>
  <c r="I221" i="59"/>
  <c r="I222" i="59"/>
  <c r="I223" i="59"/>
  <c r="I224" i="59"/>
  <c r="I225" i="59"/>
  <c r="I226" i="59"/>
  <c r="I227" i="59"/>
  <c r="I228" i="59"/>
  <c r="I229" i="59"/>
  <c r="I230" i="59"/>
  <c r="I231" i="59"/>
  <c r="I232" i="59"/>
  <c r="I233" i="59"/>
  <c r="I234" i="59"/>
  <c r="I235" i="59"/>
  <c r="I236" i="59"/>
  <c r="I237" i="59"/>
  <c r="I238" i="59"/>
  <c r="I239" i="59"/>
  <c r="I240" i="59"/>
  <c r="I241" i="59"/>
  <c r="I242" i="59"/>
  <c r="I243" i="59"/>
  <c r="I244" i="59"/>
  <c r="I245" i="59"/>
  <c r="I246" i="59"/>
  <c r="I247" i="59"/>
  <c r="I248" i="59"/>
  <c r="I249" i="59"/>
  <c r="I250" i="59"/>
  <c r="I251" i="59"/>
  <c r="I252" i="59"/>
  <c r="I253" i="59"/>
  <c r="I254" i="59"/>
  <c r="I255" i="59"/>
  <c r="I256" i="59"/>
  <c r="I257" i="59"/>
  <c r="I258" i="59"/>
  <c r="I259" i="59"/>
  <c r="I260" i="59"/>
  <c r="I261" i="59"/>
  <c r="I262" i="59"/>
  <c r="I263" i="59"/>
  <c r="I264" i="59"/>
  <c r="I265" i="59"/>
  <c r="I266" i="59"/>
  <c r="I267" i="59"/>
  <c r="I268" i="59"/>
  <c r="I269" i="59"/>
  <c r="I270" i="59"/>
  <c r="I271" i="59"/>
  <c r="I272" i="59"/>
  <c r="I273" i="59"/>
  <c r="I274" i="59"/>
  <c r="I275" i="59"/>
  <c r="I276" i="59"/>
  <c r="I277" i="59"/>
  <c r="I278" i="59"/>
  <c r="I279" i="59"/>
  <c r="I280" i="59"/>
  <c r="I281" i="59"/>
  <c r="I282" i="59"/>
  <c r="I283" i="59"/>
  <c r="I284" i="59"/>
  <c r="I285" i="59"/>
  <c r="I286" i="59"/>
  <c r="I287" i="59"/>
  <c r="I288" i="59"/>
  <c r="I289" i="59"/>
  <c r="I290" i="59"/>
  <c r="I291" i="59"/>
  <c r="I292" i="59"/>
  <c r="I293" i="59"/>
  <c r="I294" i="59"/>
  <c r="I295" i="59"/>
  <c r="I296" i="59"/>
  <c r="I297" i="59"/>
  <c r="I298" i="59"/>
  <c r="I299" i="59"/>
  <c r="I300" i="59"/>
  <c r="I301" i="59"/>
  <c r="I302" i="59"/>
  <c r="I303" i="59"/>
  <c r="I304" i="59"/>
  <c r="I305" i="59"/>
  <c r="I306" i="59"/>
  <c r="I307" i="59"/>
  <c r="I308" i="59"/>
  <c r="I309" i="59"/>
  <c r="I310" i="59"/>
  <c r="I311" i="59"/>
  <c r="I312" i="59"/>
  <c r="I313" i="59"/>
  <c r="I314" i="59"/>
  <c r="I315" i="59"/>
  <c r="I316" i="59"/>
  <c r="I317" i="59"/>
  <c r="I318" i="59"/>
  <c r="I319" i="59"/>
  <c r="I320" i="59"/>
  <c r="I321" i="59"/>
  <c r="I322" i="59"/>
  <c r="I323" i="59"/>
  <c r="I324" i="59"/>
  <c r="I325" i="59"/>
  <c r="I326" i="59"/>
  <c r="I327" i="59"/>
  <c r="I328" i="59"/>
  <c r="I329" i="59"/>
  <c r="I330" i="59"/>
  <c r="I331" i="59"/>
  <c r="I332" i="59"/>
  <c r="I333" i="59"/>
  <c r="I334" i="59"/>
  <c r="I335" i="59"/>
  <c r="I336" i="59"/>
  <c r="I337" i="59"/>
  <c r="I338" i="59"/>
  <c r="I339" i="59"/>
  <c r="I340" i="59"/>
  <c r="I341" i="59"/>
  <c r="I342" i="59"/>
  <c r="I343" i="59"/>
  <c r="I344" i="59"/>
  <c r="I345" i="59"/>
  <c r="I346" i="59"/>
  <c r="I347" i="59"/>
  <c r="I348" i="59"/>
  <c r="I349" i="59"/>
  <c r="I350" i="59"/>
  <c r="I351" i="59"/>
  <c r="I352" i="59"/>
  <c r="I353" i="59"/>
  <c r="I354" i="59"/>
  <c r="I355" i="59"/>
  <c r="I356" i="59"/>
  <c r="I357" i="59"/>
  <c r="I358" i="59"/>
  <c r="I359" i="59"/>
  <c r="I360" i="59"/>
  <c r="I361" i="59"/>
  <c r="I362" i="59"/>
  <c r="I363" i="59"/>
  <c r="I364" i="59"/>
  <c r="I365" i="59"/>
  <c r="I366" i="59"/>
  <c r="I367" i="59"/>
  <c r="I368" i="59"/>
  <c r="I369" i="59"/>
  <c r="I370" i="59"/>
  <c r="I371" i="59"/>
  <c r="I372" i="59"/>
  <c r="I373" i="59"/>
  <c r="I374" i="59"/>
  <c r="I375" i="59"/>
  <c r="I376" i="59"/>
  <c r="I377" i="59"/>
  <c r="I378" i="59"/>
  <c r="I379" i="59"/>
  <c r="I380" i="59"/>
  <c r="I381" i="59"/>
  <c r="I382" i="59"/>
  <c r="I383" i="59"/>
  <c r="I384" i="59"/>
  <c r="I385" i="59"/>
  <c r="I386" i="59"/>
  <c r="I387" i="59"/>
  <c r="I388" i="59"/>
  <c r="I389" i="59"/>
  <c r="I390" i="59"/>
  <c r="I391" i="59"/>
  <c r="I392" i="59"/>
  <c r="I393" i="59"/>
  <c r="I394" i="59"/>
  <c r="I395" i="59"/>
  <c r="I396" i="59"/>
  <c r="I397" i="59"/>
  <c r="I398" i="59"/>
  <c r="I399" i="59"/>
  <c r="I400" i="59"/>
  <c r="I401" i="59"/>
  <c r="I402" i="59"/>
  <c r="I403" i="59"/>
  <c r="I404" i="59"/>
  <c r="I405" i="59"/>
  <c r="I406" i="59"/>
  <c r="I407" i="59"/>
  <c r="I408" i="59"/>
  <c r="I409" i="59"/>
  <c r="I410" i="59"/>
  <c r="I411" i="59"/>
  <c r="I412" i="59"/>
  <c r="I413" i="59"/>
  <c r="I414" i="59"/>
  <c r="I415" i="59"/>
  <c r="I416" i="59"/>
  <c r="I417" i="59"/>
  <c r="I418" i="59"/>
  <c r="I419" i="59"/>
  <c r="I420" i="59"/>
  <c r="I421" i="59"/>
  <c r="I422" i="59"/>
  <c r="I423" i="59"/>
  <c r="I424" i="59"/>
  <c r="I425" i="59"/>
  <c r="I426" i="59"/>
  <c r="I427" i="59"/>
  <c r="I428" i="59"/>
  <c r="I429" i="59"/>
  <c r="I430" i="59"/>
  <c r="I431" i="59"/>
  <c r="I432" i="59"/>
  <c r="I433" i="59"/>
  <c r="I434" i="59"/>
  <c r="I435" i="59"/>
  <c r="I436" i="59"/>
  <c r="I437" i="59"/>
  <c r="I438" i="59"/>
  <c r="I439" i="59"/>
  <c r="I440" i="59"/>
  <c r="I441" i="59"/>
  <c r="I442" i="59"/>
  <c r="I443" i="59"/>
  <c r="I444" i="59"/>
  <c r="I445" i="59"/>
  <c r="I446" i="59"/>
  <c r="I447" i="59"/>
  <c r="I448" i="59"/>
  <c r="I449" i="59"/>
  <c r="I450" i="59"/>
  <c r="I451" i="59"/>
  <c r="I452" i="59"/>
  <c r="I453" i="59"/>
  <c r="I454" i="59"/>
  <c r="I455" i="59"/>
  <c r="I456" i="59"/>
  <c r="I457" i="59"/>
  <c r="I458" i="59"/>
  <c r="I459" i="59"/>
  <c r="I460" i="59"/>
  <c r="I461" i="59"/>
  <c r="I462" i="59"/>
  <c r="I463" i="59"/>
  <c r="I464" i="59"/>
  <c r="I465" i="59"/>
  <c r="I466" i="59"/>
  <c r="I467" i="59"/>
  <c r="I468" i="59"/>
  <c r="I469" i="59"/>
  <c r="I470" i="59"/>
  <c r="I471" i="59"/>
  <c r="I472" i="59"/>
  <c r="I473" i="59"/>
  <c r="I474" i="59"/>
  <c r="I475" i="59"/>
  <c r="I476" i="59"/>
  <c r="I477" i="59"/>
  <c r="I478" i="59"/>
  <c r="I479" i="59"/>
  <c r="I480" i="59"/>
  <c r="I481" i="59"/>
  <c r="I482" i="59"/>
  <c r="I483" i="59"/>
  <c r="I484" i="59"/>
  <c r="I485" i="59"/>
  <c r="I486" i="59"/>
  <c r="I487" i="59"/>
  <c r="I488" i="59"/>
  <c r="I489" i="59"/>
  <c r="I490" i="59"/>
  <c r="I491" i="59"/>
  <c r="I492" i="59"/>
  <c r="I493" i="59"/>
  <c r="I494" i="59"/>
  <c r="I495" i="59"/>
  <c r="I496" i="59"/>
  <c r="I497" i="59"/>
  <c r="I498" i="59"/>
  <c r="I499" i="59"/>
  <c r="I500" i="59"/>
  <c r="I501" i="59"/>
  <c r="I502" i="59"/>
  <c r="I503" i="59"/>
  <c r="I504" i="59"/>
  <c r="I505" i="59"/>
  <c r="I506" i="59"/>
  <c r="I507" i="59"/>
  <c r="I508" i="59"/>
  <c r="I509" i="59"/>
  <c r="I510" i="59"/>
  <c r="I511" i="59"/>
  <c r="I512" i="59"/>
  <c r="I513" i="59"/>
  <c r="I514" i="59"/>
  <c r="I515" i="59"/>
  <c r="I516" i="59"/>
  <c r="I517" i="59"/>
  <c r="I518" i="59"/>
  <c r="I519" i="59"/>
  <c r="I520" i="59"/>
  <c r="I521" i="59"/>
  <c r="I522" i="59"/>
  <c r="I523" i="59"/>
  <c r="I524" i="59"/>
  <c r="I525" i="59"/>
  <c r="I526" i="59"/>
  <c r="I527" i="59"/>
  <c r="I528" i="59"/>
  <c r="I529" i="59"/>
  <c r="I530" i="59"/>
  <c r="I531" i="59"/>
  <c r="I532" i="59"/>
  <c r="I533" i="59"/>
  <c r="I534" i="59"/>
  <c r="I535" i="59"/>
  <c r="I536" i="59"/>
  <c r="I537" i="59"/>
  <c r="I538" i="59"/>
  <c r="I539" i="59"/>
  <c r="I540" i="59"/>
  <c r="I541" i="59"/>
  <c r="I542" i="59"/>
  <c r="I543" i="59"/>
  <c r="I544" i="59"/>
  <c r="I545" i="59"/>
  <c r="I546" i="59"/>
  <c r="I547" i="59"/>
  <c r="I548" i="59"/>
  <c r="I549" i="59"/>
  <c r="I550" i="59"/>
  <c r="I551" i="59"/>
  <c r="I552" i="59"/>
  <c r="I553" i="59"/>
  <c r="I554" i="59"/>
  <c r="I555" i="59"/>
  <c r="I556" i="59"/>
  <c r="I557" i="59"/>
  <c r="I558" i="59"/>
  <c r="I559" i="59"/>
  <c r="I560" i="59"/>
  <c r="I561" i="59"/>
  <c r="I562" i="59"/>
  <c r="I563" i="59"/>
  <c r="I564" i="59"/>
  <c r="I565" i="59"/>
  <c r="I566" i="59"/>
  <c r="I567" i="59"/>
  <c r="I568" i="59"/>
  <c r="I569" i="59"/>
  <c r="I570" i="59"/>
  <c r="I571" i="59"/>
  <c r="I572" i="59"/>
  <c r="I573" i="59"/>
  <c r="I574" i="59"/>
  <c r="I575" i="59"/>
  <c r="I576" i="59"/>
  <c r="I577" i="59"/>
  <c r="I578" i="59"/>
  <c r="I579" i="59"/>
  <c r="I580" i="59"/>
  <c r="I581" i="59"/>
  <c r="I582" i="59"/>
  <c r="I583" i="59"/>
  <c r="I584" i="59"/>
  <c r="I585" i="59"/>
  <c r="I586" i="59"/>
  <c r="I587" i="59"/>
  <c r="I588" i="59"/>
  <c r="I589" i="59"/>
  <c r="I590" i="59"/>
  <c r="I591" i="59"/>
  <c r="I592" i="59"/>
  <c r="I593" i="59"/>
  <c r="I594" i="59"/>
  <c r="I595" i="59"/>
  <c r="I596" i="59"/>
  <c r="I597" i="59"/>
  <c r="I598" i="59"/>
  <c r="I599" i="59"/>
  <c r="I600" i="59"/>
  <c r="I601" i="59"/>
  <c r="I602" i="59"/>
  <c r="I603" i="59"/>
  <c r="I604" i="59"/>
  <c r="I605" i="59"/>
  <c r="I606" i="59"/>
  <c r="I607" i="59"/>
  <c r="I608" i="59"/>
  <c r="I609" i="59"/>
  <c r="I610" i="59"/>
  <c r="I611" i="59"/>
  <c r="I612" i="59"/>
  <c r="I613" i="59"/>
  <c r="I614" i="59"/>
  <c r="I615" i="59"/>
  <c r="I616" i="59"/>
  <c r="I617" i="59"/>
  <c r="I618" i="59"/>
  <c r="I619" i="59"/>
  <c r="I620" i="59"/>
  <c r="I621" i="59"/>
  <c r="I622" i="59"/>
  <c r="I623" i="59"/>
  <c r="I624" i="59"/>
  <c r="I625" i="59"/>
  <c r="I626" i="59"/>
  <c r="I627" i="59"/>
  <c r="I628" i="59"/>
  <c r="I629" i="59"/>
  <c r="I630" i="59"/>
  <c r="I631" i="59"/>
  <c r="I632" i="59"/>
  <c r="I633" i="59"/>
  <c r="I634" i="59"/>
  <c r="I635" i="59"/>
  <c r="I636" i="59"/>
  <c r="I637" i="59"/>
  <c r="I638" i="59"/>
  <c r="I639" i="59"/>
  <c r="I640" i="59"/>
  <c r="I641" i="59"/>
  <c r="I642" i="59"/>
  <c r="I643" i="59"/>
  <c r="I644" i="59"/>
  <c r="I645" i="59"/>
  <c r="I646" i="59"/>
  <c r="I647" i="59"/>
  <c r="I648" i="59"/>
  <c r="I649" i="59"/>
  <c r="I650" i="59"/>
  <c r="I651" i="59"/>
  <c r="I652" i="59"/>
  <c r="I653" i="59"/>
  <c r="I654" i="59"/>
  <c r="I655" i="59"/>
  <c r="I656" i="59"/>
  <c r="I657" i="59"/>
  <c r="I658" i="59"/>
  <c r="I659" i="59"/>
  <c r="I660" i="59"/>
  <c r="I661" i="59"/>
  <c r="I662" i="59"/>
  <c r="I663" i="59"/>
  <c r="I664" i="59"/>
  <c r="I665" i="59"/>
  <c r="I666" i="59"/>
  <c r="I667" i="59"/>
  <c r="I668" i="59"/>
  <c r="I669" i="59"/>
  <c r="I670" i="59"/>
  <c r="I671" i="59"/>
  <c r="I672" i="59"/>
  <c r="I673" i="59"/>
  <c r="I674" i="59"/>
  <c r="I675" i="59"/>
  <c r="I676" i="59"/>
  <c r="I677" i="59"/>
  <c r="I678" i="59"/>
  <c r="I679" i="59"/>
  <c r="I680" i="59"/>
  <c r="I681" i="59"/>
  <c r="I682" i="59"/>
  <c r="I683" i="59"/>
  <c r="I684" i="59"/>
  <c r="I685" i="59"/>
  <c r="I686" i="59"/>
  <c r="I687" i="59"/>
  <c r="I688" i="59"/>
  <c r="I689" i="59"/>
  <c r="I690" i="59"/>
  <c r="I691" i="59"/>
  <c r="I692" i="59"/>
  <c r="I693" i="59"/>
  <c r="I694" i="59"/>
  <c r="I695" i="59"/>
  <c r="I696" i="59"/>
  <c r="I697" i="59"/>
  <c r="I698" i="59"/>
  <c r="I699" i="59"/>
  <c r="I700" i="59"/>
  <c r="I701" i="59"/>
  <c r="I702" i="59"/>
  <c r="I703" i="59"/>
  <c r="I704" i="59"/>
  <c r="I705" i="59"/>
  <c r="I706" i="59"/>
  <c r="I707" i="59"/>
  <c r="I708" i="59"/>
  <c r="I709" i="59"/>
  <c r="I710" i="59"/>
  <c r="I711" i="59"/>
  <c r="I712" i="59"/>
  <c r="I713" i="59"/>
  <c r="I714" i="59"/>
  <c r="I715" i="59"/>
  <c r="I716" i="59"/>
  <c r="I717" i="59"/>
  <c r="I718" i="59"/>
  <c r="I719" i="59"/>
  <c r="I720" i="59"/>
  <c r="I721" i="59"/>
  <c r="I722" i="59"/>
  <c r="I723" i="59"/>
  <c r="I724" i="59"/>
  <c r="I725" i="59"/>
  <c r="I726" i="59"/>
  <c r="I727" i="59"/>
  <c r="I728" i="59"/>
  <c r="I729" i="59"/>
  <c r="I730" i="59"/>
  <c r="I731" i="59"/>
  <c r="I732" i="59"/>
  <c r="I733" i="59"/>
  <c r="I734" i="59"/>
  <c r="I735" i="59"/>
  <c r="I736" i="59"/>
  <c r="I737" i="59"/>
  <c r="I738" i="59"/>
  <c r="I739" i="59"/>
  <c r="I740" i="59"/>
  <c r="I741" i="59"/>
  <c r="I742" i="59"/>
  <c r="I743" i="59"/>
  <c r="I744" i="59"/>
  <c r="I745" i="59"/>
  <c r="I746" i="59"/>
  <c r="I747" i="59"/>
  <c r="I748" i="59"/>
  <c r="I749" i="59"/>
  <c r="I750" i="59"/>
  <c r="I751" i="59"/>
  <c r="I752" i="59"/>
  <c r="I753" i="59"/>
  <c r="I754" i="59"/>
  <c r="I755" i="59"/>
  <c r="I756" i="59"/>
  <c r="I757" i="59"/>
  <c r="I758" i="59"/>
  <c r="I759" i="59"/>
  <c r="I760" i="59"/>
  <c r="I761" i="59"/>
  <c r="I762" i="59"/>
  <c r="I763" i="59"/>
  <c r="I764" i="59"/>
  <c r="I765" i="59"/>
  <c r="I766" i="59"/>
  <c r="I767" i="59"/>
  <c r="I768" i="59"/>
  <c r="I769" i="59"/>
  <c r="I770" i="59"/>
  <c r="I771" i="59"/>
  <c r="I772" i="59"/>
  <c r="I773" i="59"/>
  <c r="I774" i="59"/>
  <c r="I775" i="59"/>
  <c r="I776" i="59"/>
  <c r="I777" i="59"/>
  <c r="I778" i="59"/>
  <c r="I779" i="59"/>
  <c r="I780" i="59"/>
  <c r="I781" i="59"/>
  <c r="I782" i="59"/>
  <c r="I783" i="59"/>
  <c r="I784" i="59"/>
  <c r="I785" i="59"/>
  <c r="I786" i="59"/>
  <c r="I787" i="59"/>
  <c r="I788" i="59"/>
  <c r="I789" i="59"/>
  <c r="I790" i="59"/>
  <c r="I791" i="59"/>
  <c r="I792" i="59"/>
  <c r="I793" i="59"/>
  <c r="I794" i="59"/>
  <c r="I795" i="59"/>
  <c r="I796" i="59"/>
  <c r="I797" i="59"/>
  <c r="I798" i="59"/>
  <c r="I799" i="59"/>
  <c r="I800" i="59"/>
  <c r="I801" i="59"/>
  <c r="I802" i="59"/>
  <c r="I803" i="59"/>
  <c r="I804" i="59"/>
  <c r="I805" i="59"/>
  <c r="I806" i="59"/>
  <c r="I807" i="59"/>
  <c r="I808" i="59"/>
  <c r="I809" i="59"/>
  <c r="I810" i="59"/>
  <c r="I811" i="59"/>
  <c r="I812" i="59"/>
  <c r="I813" i="59"/>
  <c r="I814" i="59"/>
  <c r="I815" i="59"/>
  <c r="I816" i="59"/>
  <c r="I817" i="59"/>
  <c r="I818" i="59"/>
  <c r="I819" i="59"/>
  <c r="I820" i="59"/>
  <c r="I821" i="59"/>
  <c r="I822" i="59"/>
  <c r="I823" i="59"/>
  <c r="I824" i="59"/>
  <c r="I825" i="59"/>
  <c r="I826" i="59"/>
  <c r="I827" i="59"/>
  <c r="I828" i="59"/>
  <c r="I829" i="59"/>
  <c r="I830" i="59"/>
  <c r="I831" i="59"/>
  <c r="I832" i="59"/>
  <c r="I833" i="59"/>
  <c r="I834" i="59"/>
  <c r="I835" i="59"/>
  <c r="I836" i="59"/>
  <c r="I837" i="59"/>
  <c r="I838" i="59"/>
  <c r="I839" i="59"/>
  <c r="I840" i="59"/>
  <c r="I841" i="59"/>
  <c r="I842" i="59"/>
  <c r="I843" i="59"/>
  <c r="I844" i="59"/>
  <c r="I845" i="59"/>
  <c r="I846" i="59"/>
  <c r="I847" i="59"/>
  <c r="I848" i="59"/>
  <c r="I849" i="59"/>
  <c r="I850" i="59"/>
  <c r="I851" i="59"/>
  <c r="I852" i="59"/>
  <c r="I853" i="59"/>
  <c r="I854" i="59"/>
  <c r="I855" i="59"/>
  <c r="I856" i="59"/>
  <c r="I857" i="59"/>
  <c r="I858" i="59"/>
  <c r="I859" i="59"/>
  <c r="I860" i="59"/>
  <c r="I861" i="59"/>
  <c r="I862" i="59"/>
  <c r="I863" i="59"/>
  <c r="I864" i="59"/>
  <c r="I865" i="59"/>
  <c r="I866" i="59"/>
  <c r="I867" i="59"/>
  <c r="I868" i="59"/>
  <c r="I869" i="59"/>
  <c r="I870" i="59"/>
  <c r="I871" i="59"/>
  <c r="I872" i="59"/>
  <c r="I873" i="59"/>
  <c r="I874" i="59"/>
  <c r="I875" i="59"/>
  <c r="I876" i="59"/>
  <c r="I877" i="59"/>
  <c r="I878" i="59"/>
  <c r="I879" i="59"/>
  <c r="I880" i="59"/>
  <c r="I881" i="59"/>
  <c r="I882" i="59"/>
  <c r="I883" i="59"/>
  <c r="I884" i="59"/>
  <c r="I885" i="59"/>
  <c r="I886" i="59"/>
  <c r="I887" i="59"/>
  <c r="I888" i="59"/>
  <c r="I889" i="59"/>
  <c r="I890" i="59"/>
  <c r="I891" i="59"/>
  <c r="I892" i="59"/>
  <c r="I893" i="59"/>
  <c r="I894" i="59"/>
  <c r="I895" i="59"/>
  <c r="I896" i="59"/>
  <c r="I897" i="59"/>
  <c r="I898" i="59"/>
  <c r="I899" i="59"/>
  <c r="I900" i="59"/>
  <c r="I901" i="59"/>
  <c r="I902" i="59"/>
  <c r="I903" i="59"/>
  <c r="I904" i="59"/>
  <c r="I905" i="59"/>
  <c r="I906" i="59"/>
  <c r="I907" i="59"/>
  <c r="I908" i="59"/>
  <c r="I909" i="59"/>
  <c r="I910" i="59"/>
  <c r="I911" i="59"/>
  <c r="I912" i="59"/>
  <c r="I913" i="59"/>
  <c r="I914" i="59"/>
  <c r="I915" i="59"/>
  <c r="I916" i="59"/>
  <c r="I917" i="59"/>
  <c r="I918" i="59"/>
  <c r="I919" i="59"/>
  <c r="I920" i="59"/>
  <c r="I921" i="59"/>
  <c r="I922" i="59"/>
  <c r="I923" i="59"/>
  <c r="I924" i="59"/>
  <c r="I925" i="59"/>
  <c r="I926" i="59"/>
  <c r="I927" i="59"/>
  <c r="I928" i="59"/>
  <c r="I929" i="59"/>
  <c r="I930" i="59"/>
  <c r="I931" i="59"/>
  <c r="I932" i="59"/>
  <c r="I933" i="59"/>
  <c r="I934" i="59"/>
  <c r="I935" i="59"/>
  <c r="I936" i="59"/>
  <c r="I937" i="59"/>
  <c r="I938" i="59"/>
  <c r="I939" i="59"/>
  <c r="I940" i="59"/>
  <c r="I941" i="59"/>
  <c r="I942" i="59"/>
  <c r="I943" i="59"/>
  <c r="I944" i="59"/>
  <c r="I945" i="59"/>
  <c r="I946" i="59"/>
  <c r="I947" i="59"/>
  <c r="I948" i="59"/>
  <c r="I949" i="59"/>
  <c r="I950" i="59"/>
  <c r="I951" i="59"/>
  <c r="I952" i="59"/>
  <c r="I953" i="59"/>
  <c r="I954" i="59"/>
  <c r="I955" i="59"/>
  <c r="I956" i="59"/>
  <c r="I957" i="59"/>
  <c r="I958" i="59"/>
  <c r="I959" i="59"/>
  <c r="I960" i="59"/>
  <c r="I961" i="59"/>
  <c r="I962" i="59"/>
  <c r="I963" i="59"/>
  <c r="I964" i="59"/>
  <c r="I965" i="59"/>
  <c r="I966" i="59"/>
  <c r="I967" i="59"/>
  <c r="I968" i="59"/>
  <c r="I969" i="59"/>
  <c r="I970" i="59"/>
  <c r="I971" i="59"/>
  <c r="I972" i="59"/>
  <c r="I973" i="59"/>
  <c r="I974" i="59"/>
  <c r="I975" i="59"/>
  <c r="I976" i="59"/>
  <c r="I977" i="59"/>
  <c r="I978" i="59"/>
  <c r="I979" i="59"/>
  <c r="I980" i="59"/>
  <c r="I981" i="59"/>
  <c r="I982" i="59"/>
  <c r="I983" i="59"/>
  <c r="I984" i="59"/>
  <c r="I985" i="59"/>
  <c r="I986" i="59"/>
  <c r="I987" i="59"/>
  <c r="I988" i="59"/>
  <c r="I989" i="59"/>
  <c r="I990" i="59"/>
  <c r="I991" i="59"/>
  <c r="I992" i="59"/>
  <c r="I993" i="59"/>
  <c r="I994" i="59"/>
  <c r="I995" i="59"/>
  <c r="I996" i="59"/>
  <c r="I997" i="59"/>
  <c r="I998" i="59"/>
  <c r="I999" i="59"/>
  <c r="I1000" i="59"/>
  <c r="I1001" i="59"/>
  <c r="I1002" i="59"/>
  <c r="I1003" i="59"/>
  <c r="I1004" i="59"/>
  <c r="I1005" i="59"/>
  <c r="I1006" i="59"/>
  <c r="I1007" i="59"/>
  <c r="I1008" i="59"/>
  <c r="I1009" i="59"/>
  <c r="I1010" i="59"/>
  <c r="I1011" i="59"/>
  <c r="I1012" i="59"/>
  <c r="I1013" i="59"/>
  <c r="I1014" i="59"/>
  <c r="I1015" i="59"/>
  <c r="I1016" i="59"/>
  <c r="I1017" i="59"/>
  <c r="I1018" i="59"/>
  <c r="I1019" i="59"/>
  <c r="I1020" i="59"/>
  <c r="I1021" i="59"/>
  <c r="I1022" i="59"/>
  <c r="I1023" i="59"/>
  <c r="I1024" i="59"/>
  <c r="I1025" i="59"/>
  <c r="I1026" i="59"/>
  <c r="I1027" i="59"/>
  <c r="I1028" i="59"/>
  <c r="I1029" i="59"/>
  <c r="I1030" i="59"/>
  <c r="I1031" i="59"/>
  <c r="I1032" i="59"/>
  <c r="I1033" i="59"/>
  <c r="I1034" i="59"/>
  <c r="I1035" i="59"/>
  <c r="I1036" i="59"/>
  <c r="I1037" i="59"/>
  <c r="I1038" i="59"/>
  <c r="I1039" i="59"/>
  <c r="I1040" i="59"/>
  <c r="I1041" i="59"/>
  <c r="I1042" i="59"/>
  <c r="I1043" i="59"/>
  <c r="I1044" i="59"/>
  <c r="I1045" i="59"/>
  <c r="I1046" i="59"/>
  <c r="I1047" i="59"/>
  <c r="I1048" i="59"/>
  <c r="I1049" i="59"/>
  <c r="I1050" i="59"/>
  <c r="I1051" i="59"/>
  <c r="I1052" i="59"/>
  <c r="I1053" i="59"/>
  <c r="I1054" i="59"/>
  <c r="I1055" i="59"/>
  <c r="I1056" i="59"/>
  <c r="I1057" i="59"/>
  <c r="I1058" i="59"/>
  <c r="I1059" i="59"/>
  <c r="I1060" i="59"/>
  <c r="I1061" i="59"/>
  <c r="I1062" i="59"/>
  <c r="I1063" i="59"/>
  <c r="I1064" i="59"/>
  <c r="I1065" i="59"/>
  <c r="I1066" i="59"/>
  <c r="I1067" i="59"/>
  <c r="I1068" i="59"/>
  <c r="I1069" i="59"/>
  <c r="I1070" i="59"/>
  <c r="I1071" i="59"/>
  <c r="I1072" i="59"/>
  <c r="I1073" i="59"/>
  <c r="I1074" i="59"/>
  <c r="I1075" i="59"/>
  <c r="I1076" i="59"/>
  <c r="I1077" i="59"/>
  <c r="I1078" i="59"/>
  <c r="I1079" i="59"/>
  <c r="I1080" i="59"/>
  <c r="I1081" i="59"/>
  <c r="I1082" i="59"/>
  <c r="I1083" i="59"/>
  <c r="I1084" i="59"/>
  <c r="I1085" i="59"/>
  <c r="I1086" i="59"/>
  <c r="I1087" i="59"/>
  <c r="I1088" i="59"/>
  <c r="I1089" i="59"/>
  <c r="I1090" i="59"/>
  <c r="I1091" i="59"/>
  <c r="I1092" i="59"/>
  <c r="I1093" i="59"/>
  <c r="I1094" i="59"/>
  <c r="I1095" i="59"/>
  <c r="I1096" i="59"/>
  <c r="I1097" i="59"/>
  <c r="I1098" i="59"/>
  <c r="I1099" i="59"/>
  <c r="I1100" i="59"/>
  <c r="I1101" i="59"/>
  <c r="I1102" i="59"/>
  <c r="I1103" i="59"/>
  <c r="I1104" i="59"/>
  <c r="I1105" i="59"/>
  <c r="I1106" i="59"/>
  <c r="I1107" i="59"/>
  <c r="I1108" i="59"/>
  <c r="I1109" i="59"/>
  <c r="I1110" i="59"/>
  <c r="I1111" i="59"/>
  <c r="I1112" i="59"/>
  <c r="I1113" i="59"/>
  <c r="I1114" i="59"/>
  <c r="I1115" i="59"/>
  <c r="I1116" i="59"/>
  <c r="I1117" i="59"/>
  <c r="I1118" i="59"/>
  <c r="I1119" i="59"/>
  <c r="I1120" i="59"/>
  <c r="I1121" i="59"/>
  <c r="I1122" i="59"/>
  <c r="I1123" i="59"/>
  <c r="I1124" i="59"/>
  <c r="I1125" i="59"/>
  <c r="I1126" i="59"/>
  <c r="I1127" i="59"/>
  <c r="I1128" i="59"/>
  <c r="I1129" i="59"/>
  <c r="I1130" i="59"/>
  <c r="I1131" i="59"/>
  <c r="I1132" i="59"/>
  <c r="I1133" i="59"/>
  <c r="I1134" i="59"/>
  <c r="I1135" i="59"/>
  <c r="I1136" i="59"/>
  <c r="I1137" i="59"/>
  <c r="I1138" i="59"/>
  <c r="I1139" i="59"/>
  <c r="I1140" i="59"/>
  <c r="I1141" i="59"/>
  <c r="I1142" i="59"/>
  <c r="I1143" i="59"/>
  <c r="I1144" i="59"/>
  <c r="I1145" i="59"/>
  <c r="I1146" i="59"/>
  <c r="I1147" i="59"/>
  <c r="I1148" i="59"/>
  <c r="I1149" i="59"/>
  <c r="I1150" i="59"/>
  <c r="I1151" i="59"/>
  <c r="I1152" i="59"/>
  <c r="I1153" i="59"/>
  <c r="I1154" i="59"/>
  <c r="I1155" i="59"/>
  <c r="I1156" i="59"/>
  <c r="I1157" i="59"/>
  <c r="I1158" i="59"/>
  <c r="I1159" i="59"/>
  <c r="I1160" i="59"/>
  <c r="I1161" i="59"/>
  <c r="I1162" i="59"/>
  <c r="I1163" i="59"/>
  <c r="I1164" i="59"/>
  <c r="I1165" i="59"/>
  <c r="I1166" i="59"/>
  <c r="I1167" i="59"/>
  <c r="I1168" i="59"/>
  <c r="I1169" i="59"/>
  <c r="I1170" i="59"/>
  <c r="I1171" i="59"/>
  <c r="I1172" i="59"/>
  <c r="I1173" i="59"/>
  <c r="I1174" i="59"/>
  <c r="I1175" i="59"/>
  <c r="I1176" i="59"/>
  <c r="I1177" i="59"/>
  <c r="I1178" i="59"/>
  <c r="I1179" i="59"/>
  <c r="I1180" i="59"/>
  <c r="I1181" i="59"/>
  <c r="I1182" i="59"/>
  <c r="I1183" i="59"/>
  <c r="I1184" i="59"/>
  <c r="I1185" i="59"/>
  <c r="I1186" i="59"/>
  <c r="I1187" i="59"/>
  <c r="I1188" i="59"/>
  <c r="I1189" i="59"/>
  <c r="I1190" i="59"/>
  <c r="I1191" i="59"/>
  <c r="I1192" i="59"/>
  <c r="I1193" i="59"/>
  <c r="I1194" i="59"/>
  <c r="I1195" i="59"/>
  <c r="I1196" i="59"/>
  <c r="I1197" i="59"/>
  <c r="I1198" i="59"/>
  <c r="I1199" i="59"/>
  <c r="I1200" i="59"/>
  <c r="I1201" i="59"/>
  <c r="I1202" i="59"/>
  <c r="I1203" i="59"/>
  <c r="I1204" i="59"/>
  <c r="I1205" i="59"/>
  <c r="I1206" i="59"/>
  <c r="I1207" i="59"/>
  <c r="I1208" i="59"/>
  <c r="I1209" i="59"/>
  <c r="I1210" i="59"/>
  <c r="I1211" i="59"/>
  <c r="I1212" i="59"/>
  <c r="I1213" i="59"/>
  <c r="I1214" i="59"/>
  <c r="I1215" i="59"/>
  <c r="I1216" i="59"/>
  <c r="I1217" i="59"/>
  <c r="I1218" i="59"/>
  <c r="I1219" i="59"/>
  <c r="I1220" i="59"/>
  <c r="I1221" i="59"/>
  <c r="I1222" i="59"/>
  <c r="I1223" i="59"/>
  <c r="I1224" i="59"/>
  <c r="I1225" i="59"/>
  <c r="I1226" i="59"/>
  <c r="I1227" i="59"/>
  <c r="I1228" i="59"/>
  <c r="I1229" i="59"/>
  <c r="I1230" i="59"/>
  <c r="I1231" i="59"/>
  <c r="I1232" i="59"/>
  <c r="I1233" i="59"/>
  <c r="I1234" i="59"/>
  <c r="I1235" i="59"/>
  <c r="I1236" i="59"/>
  <c r="I1237" i="59"/>
  <c r="I1238" i="59"/>
  <c r="I1239" i="59"/>
  <c r="I1240" i="59"/>
  <c r="I1241" i="59"/>
  <c r="I1242" i="59"/>
  <c r="I1243" i="59"/>
  <c r="I1244" i="59"/>
  <c r="I1245" i="59"/>
  <c r="I1246" i="59"/>
  <c r="I1247" i="59"/>
  <c r="I1248" i="59"/>
  <c r="I1249" i="59"/>
  <c r="I1250" i="59"/>
  <c r="I1251" i="59"/>
  <c r="I1252" i="59"/>
  <c r="I1253" i="59"/>
  <c r="I1254" i="59"/>
  <c r="I1255" i="59"/>
  <c r="I1256" i="59"/>
  <c r="I1257" i="59"/>
  <c r="I1258" i="59"/>
  <c r="I1259" i="59"/>
  <c r="I1260" i="59"/>
  <c r="I1261" i="59"/>
  <c r="I1262" i="59"/>
  <c r="I1263" i="59"/>
  <c r="I1264" i="59"/>
  <c r="I1265" i="59"/>
  <c r="I1266" i="59"/>
  <c r="I1267" i="59"/>
  <c r="I1268" i="59"/>
  <c r="I1269" i="59"/>
  <c r="I1270" i="59"/>
  <c r="I1271" i="59"/>
  <c r="I1272" i="59"/>
  <c r="I1273" i="59"/>
  <c r="I1274" i="59"/>
  <c r="I1275" i="59"/>
  <c r="I1276" i="59"/>
  <c r="I1277" i="59"/>
  <c r="I1278" i="59"/>
  <c r="I1279" i="59"/>
  <c r="I1280" i="59"/>
  <c r="I1281" i="59"/>
  <c r="I1282" i="59"/>
  <c r="I1283" i="59"/>
  <c r="I1284" i="59"/>
  <c r="I1285" i="59"/>
  <c r="I1286" i="59"/>
  <c r="I1287" i="59"/>
  <c r="I1288" i="59"/>
  <c r="I1289" i="59"/>
  <c r="I1290" i="59"/>
  <c r="I1291" i="59"/>
  <c r="I1292" i="59"/>
  <c r="I1293" i="59"/>
  <c r="I1294" i="59"/>
  <c r="I1295" i="59"/>
  <c r="I1296" i="59"/>
  <c r="I1297" i="59"/>
  <c r="I1298" i="59"/>
  <c r="I1299" i="59"/>
  <c r="I1300" i="59"/>
  <c r="I1301" i="59"/>
  <c r="I1302" i="59"/>
  <c r="I1303" i="59"/>
  <c r="I1304" i="59"/>
  <c r="I1305" i="59"/>
  <c r="I1306" i="59"/>
  <c r="I1307" i="59"/>
  <c r="I1308" i="59"/>
  <c r="I1309" i="59"/>
  <c r="I1310" i="59"/>
  <c r="I1311" i="59"/>
  <c r="I1312" i="59"/>
  <c r="I1313" i="59"/>
  <c r="I1314" i="59"/>
  <c r="I1315" i="59"/>
  <c r="I1316" i="59"/>
  <c r="I1317" i="59"/>
  <c r="I1318" i="59"/>
  <c r="I1319" i="59"/>
  <c r="I1320" i="59"/>
  <c r="I1321" i="59"/>
  <c r="I1322" i="59"/>
  <c r="I1323" i="59"/>
  <c r="I1324" i="59"/>
  <c r="I1325" i="59"/>
  <c r="I1326" i="59"/>
  <c r="I1327" i="59"/>
  <c r="I1328" i="59"/>
  <c r="I1329" i="59"/>
  <c r="I1330" i="59"/>
  <c r="I1331" i="59"/>
  <c r="I1332" i="59"/>
  <c r="I1333" i="59"/>
  <c r="I1334" i="59"/>
  <c r="I1335" i="59"/>
  <c r="I1336" i="59"/>
  <c r="I1337" i="59"/>
  <c r="I1338" i="59"/>
  <c r="I1339" i="59"/>
  <c r="I1340" i="59"/>
  <c r="I1341" i="59"/>
  <c r="I1342" i="59"/>
  <c r="I1343" i="59"/>
  <c r="I1344" i="59"/>
  <c r="I1345" i="59"/>
  <c r="I1346" i="59"/>
  <c r="I1347" i="59"/>
  <c r="I1348" i="59"/>
  <c r="I1349" i="59"/>
  <c r="I1350" i="59"/>
  <c r="I1351" i="59"/>
  <c r="I1352" i="59"/>
  <c r="I1353" i="59"/>
  <c r="I1354" i="59"/>
  <c r="I1355" i="59"/>
  <c r="I1356" i="59"/>
  <c r="I1357" i="59"/>
  <c r="I1358" i="59"/>
  <c r="I1359" i="59"/>
  <c r="I1360" i="59"/>
  <c r="I1361" i="59"/>
  <c r="I1362" i="59"/>
  <c r="I1363" i="59"/>
  <c r="I1364" i="59"/>
  <c r="I1365" i="59"/>
  <c r="I1366" i="59"/>
  <c r="I1367" i="59"/>
  <c r="I1368" i="59"/>
  <c r="I1369" i="59"/>
  <c r="I1370" i="59"/>
  <c r="I1371" i="59"/>
  <c r="I1372" i="59"/>
  <c r="I1373" i="59"/>
  <c r="I1374" i="59"/>
  <c r="I1375" i="59"/>
  <c r="I1376" i="59"/>
  <c r="I1377" i="59"/>
  <c r="I1378" i="59"/>
  <c r="I1379" i="59"/>
  <c r="I1380" i="59"/>
  <c r="I1381" i="59"/>
  <c r="I1382" i="59"/>
  <c r="I1383" i="59"/>
  <c r="I1384" i="59"/>
  <c r="I1385" i="59"/>
  <c r="I1386" i="59"/>
  <c r="I1387" i="59"/>
  <c r="I1388" i="59"/>
  <c r="I1389" i="59"/>
  <c r="I1390" i="59"/>
  <c r="I1391" i="59"/>
  <c r="I1392" i="59"/>
  <c r="I1393" i="59"/>
  <c r="I1394" i="59"/>
  <c r="I1395" i="59"/>
  <c r="I1396" i="59"/>
  <c r="I1397" i="59"/>
  <c r="I1398" i="59"/>
  <c r="I1399" i="59"/>
  <c r="I1400" i="59"/>
  <c r="I1401" i="59"/>
  <c r="I1402" i="59"/>
  <c r="I1403" i="59"/>
  <c r="I1404" i="59"/>
  <c r="I1405" i="59"/>
  <c r="I1406" i="59"/>
  <c r="I1407" i="59"/>
  <c r="I1408" i="59"/>
  <c r="I1409" i="59"/>
  <c r="I1410" i="59"/>
  <c r="I1411" i="59"/>
  <c r="I1412" i="59"/>
  <c r="I1413" i="59"/>
  <c r="I1414" i="59"/>
  <c r="I1415" i="59"/>
  <c r="I1416" i="59"/>
  <c r="I1417" i="59"/>
  <c r="I1418" i="59"/>
  <c r="I1419" i="59"/>
  <c r="I1420" i="59"/>
  <c r="I1421" i="59"/>
  <c r="I1422" i="59"/>
  <c r="I1423" i="59"/>
  <c r="I1424" i="59"/>
  <c r="I1425" i="59"/>
  <c r="I1426" i="59"/>
  <c r="I1427" i="59"/>
  <c r="I1428" i="59"/>
  <c r="I1429" i="59"/>
  <c r="I1430" i="59"/>
  <c r="I1431" i="59"/>
  <c r="I1432" i="59"/>
  <c r="I1433" i="59"/>
  <c r="I1434" i="59"/>
  <c r="I1435" i="59"/>
  <c r="I1436" i="59"/>
  <c r="I1437" i="59"/>
  <c r="I1438" i="59"/>
  <c r="I1439" i="59"/>
  <c r="I1440" i="59"/>
  <c r="I1441" i="59"/>
  <c r="I1442" i="59"/>
  <c r="I1443" i="59"/>
  <c r="I1444" i="59"/>
  <c r="I1445" i="59"/>
  <c r="I1446" i="59"/>
  <c r="I1447" i="59"/>
  <c r="I1448" i="59"/>
  <c r="I1449" i="59"/>
  <c r="I1450" i="59"/>
  <c r="I1451" i="59"/>
  <c r="I1452" i="59"/>
  <c r="I1453" i="59"/>
  <c r="I1454" i="59"/>
  <c r="I1455" i="59"/>
  <c r="I1456" i="59"/>
  <c r="I1457" i="59"/>
  <c r="I1458" i="59"/>
  <c r="I1459" i="59"/>
  <c r="I1460" i="59"/>
  <c r="I1461" i="59"/>
  <c r="I1462" i="59"/>
  <c r="I1463" i="59"/>
  <c r="I1464" i="59"/>
  <c r="I1465" i="59"/>
  <c r="I1466" i="59"/>
  <c r="I1467" i="59"/>
  <c r="I1468" i="59"/>
  <c r="I1469" i="59"/>
  <c r="I1470" i="59"/>
  <c r="I1471" i="59"/>
  <c r="I1472" i="59"/>
  <c r="I1473" i="59"/>
  <c r="I1474" i="59"/>
  <c r="I1475" i="59"/>
  <c r="I1476" i="59"/>
  <c r="I1477" i="59"/>
  <c r="I1478" i="59"/>
  <c r="I1479" i="59"/>
  <c r="I1480" i="59"/>
  <c r="I1481" i="59"/>
  <c r="I1482" i="59"/>
  <c r="I1483" i="59"/>
  <c r="I1484" i="59"/>
  <c r="I1485" i="59"/>
  <c r="I1486" i="59"/>
  <c r="I1487" i="59"/>
  <c r="I1488" i="59"/>
  <c r="I1489" i="59"/>
  <c r="I1490" i="59"/>
  <c r="I1491" i="59"/>
  <c r="I1492" i="59"/>
  <c r="I1493" i="59"/>
  <c r="I1494" i="59"/>
  <c r="I1495" i="59"/>
  <c r="I1496" i="59"/>
  <c r="I1497" i="59"/>
  <c r="I1498" i="59"/>
  <c r="I1499" i="59"/>
  <c r="I1500" i="59"/>
  <c r="I1501" i="59"/>
  <c r="I1502" i="59"/>
  <c r="I1503" i="59"/>
  <c r="I1504" i="59"/>
  <c r="I1505" i="59"/>
  <c r="I1506" i="59"/>
  <c r="I1507" i="59"/>
  <c r="I1508" i="59"/>
  <c r="I1509" i="59"/>
  <c r="I1510" i="59"/>
  <c r="I1511" i="59"/>
  <c r="I1512" i="59"/>
  <c r="I1513" i="59"/>
  <c r="I1514" i="59"/>
  <c r="I1515" i="59"/>
  <c r="I1516" i="59"/>
  <c r="I1517" i="59"/>
  <c r="I1518" i="59"/>
  <c r="I1519" i="59"/>
  <c r="I1520" i="59"/>
  <c r="I1521" i="59"/>
  <c r="I1522" i="59"/>
  <c r="I1523" i="59"/>
  <c r="I1524" i="59"/>
  <c r="I1525" i="59"/>
  <c r="I1526" i="59"/>
  <c r="I1527" i="59"/>
  <c r="I1528" i="59"/>
  <c r="I1529" i="59"/>
  <c r="I1530" i="59"/>
  <c r="I1531" i="59"/>
  <c r="I1532" i="59"/>
  <c r="I1533" i="59"/>
  <c r="I1534" i="59"/>
  <c r="I1535" i="59"/>
  <c r="I1536" i="59"/>
  <c r="I1537" i="59"/>
  <c r="I1538" i="59"/>
  <c r="I1539" i="59"/>
  <c r="I1540" i="59"/>
  <c r="I1541" i="59"/>
  <c r="I1542" i="59"/>
  <c r="I1543" i="59"/>
  <c r="I1544" i="59"/>
  <c r="I1545" i="59"/>
  <c r="I1546" i="59"/>
  <c r="I1547" i="59"/>
  <c r="I1548" i="59"/>
  <c r="I1549" i="59"/>
  <c r="I1550" i="59"/>
  <c r="I1551" i="59"/>
  <c r="I1552" i="59"/>
  <c r="I1553" i="59"/>
  <c r="I1554" i="59"/>
  <c r="I1555" i="59"/>
  <c r="I1556" i="59"/>
  <c r="I1557" i="59"/>
  <c r="I1558" i="59"/>
  <c r="I1559" i="59"/>
  <c r="I1560" i="59"/>
  <c r="I1561" i="59"/>
  <c r="I1562" i="59"/>
  <c r="I1563" i="59"/>
  <c r="I1564" i="59"/>
  <c r="I1565" i="59"/>
  <c r="I1566" i="59"/>
  <c r="I1567" i="59"/>
  <c r="I1568" i="59"/>
  <c r="I1569" i="59"/>
  <c r="I1570" i="59"/>
  <c r="I1571" i="59"/>
  <c r="I1572" i="59"/>
  <c r="I1573" i="59"/>
  <c r="I1574" i="59"/>
  <c r="I1575" i="59"/>
  <c r="I1576" i="59"/>
  <c r="I1577" i="59"/>
  <c r="I1578" i="59"/>
  <c r="I1579" i="59"/>
  <c r="I1580" i="59"/>
  <c r="I1581" i="59"/>
  <c r="I1582" i="59"/>
  <c r="I1583" i="59"/>
  <c r="I1584" i="59"/>
  <c r="I1585" i="59"/>
  <c r="I1586" i="59"/>
  <c r="I1587" i="59"/>
  <c r="I1588" i="59"/>
  <c r="I1589" i="59"/>
  <c r="I1590" i="59"/>
  <c r="I1591" i="59"/>
  <c r="I1592" i="59"/>
  <c r="I1593" i="59"/>
  <c r="I1594" i="59"/>
  <c r="I1595" i="59"/>
  <c r="I1596" i="59"/>
  <c r="I1597" i="59"/>
  <c r="I1598" i="59"/>
  <c r="I1599" i="59"/>
  <c r="I1600" i="59"/>
  <c r="I1601" i="59"/>
  <c r="I1602" i="59"/>
  <c r="I1603" i="59"/>
  <c r="I1604" i="59"/>
  <c r="I1605" i="59"/>
  <c r="I1606" i="59"/>
  <c r="I1607" i="59"/>
  <c r="I1608" i="59"/>
  <c r="I1609" i="59"/>
  <c r="I1610" i="59"/>
  <c r="I1611" i="59"/>
  <c r="I1612" i="59"/>
  <c r="I1613" i="59"/>
  <c r="I1614" i="59"/>
  <c r="I1615" i="59"/>
  <c r="I1616" i="59"/>
  <c r="I1617" i="59"/>
  <c r="I1618" i="59"/>
  <c r="I1619" i="59"/>
  <c r="I1620" i="59"/>
  <c r="I1621" i="59"/>
  <c r="I1622" i="59"/>
  <c r="I1623" i="59"/>
  <c r="I1624" i="59"/>
  <c r="I1625" i="59"/>
  <c r="I1626" i="59"/>
  <c r="I1627" i="59"/>
  <c r="I1628" i="59"/>
  <c r="I1629" i="59"/>
  <c r="I1630" i="59"/>
  <c r="I1631" i="59"/>
  <c r="I1632" i="59"/>
  <c r="I1633" i="59"/>
  <c r="I1634" i="59"/>
  <c r="I1635" i="59"/>
  <c r="I1636" i="59"/>
  <c r="I1637" i="59"/>
  <c r="I1638" i="59"/>
  <c r="I1639" i="59"/>
  <c r="I1640" i="59"/>
  <c r="I1641" i="59"/>
  <c r="I1642" i="59"/>
  <c r="I1643" i="59"/>
  <c r="I1644" i="59"/>
  <c r="I1645" i="59"/>
  <c r="I1646" i="59"/>
  <c r="I1647" i="59"/>
  <c r="I1648" i="59"/>
  <c r="I1649" i="59"/>
  <c r="I1650" i="59"/>
  <c r="I1651" i="59"/>
  <c r="I1652" i="59"/>
  <c r="I1653" i="59"/>
  <c r="I1654" i="59"/>
  <c r="I1655" i="59"/>
  <c r="I1656" i="59"/>
  <c r="I1657" i="59"/>
  <c r="I1658" i="59"/>
  <c r="I1659" i="59"/>
  <c r="I1660" i="59"/>
  <c r="I1661" i="59"/>
  <c r="I1662" i="59"/>
  <c r="I1663" i="59"/>
  <c r="I1664" i="59"/>
  <c r="I1665" i="59"/>
  <c r="I1666" i="59"/>
  <c r="I1667" i="59"/>
  <c r="I1668" i="59"/>
  <c r="I1669" i="59"/>
  <c r="I1670" i="59"/>
  <c r="I1671" i="59"/>
  <c r="I1672" i="59"/>
  <c r="I1673" i="59"/>
  <c r="I1674" i="59"/>
  <c r="I1675" i="59"/>
  <c r="I1676" i="59"/>
  <c r="I1677" i="59"/>
  <c r="I1678" i="59"/>
  <c r="I1679" i="59"/>
  <c r="I1680" i="59"/>
  <c r="I1681" i="59"/>
  <c r="I1682" i="59"/>
  <c r="I1683" i="59"/>
  <c r="I1684" i="59"/>
  <c r="I1685" i="59"/>
  <c r="I1686" i="59"/>
  <c r="I1687" i="59"/>
  <c r="I1688" i="59"/>
  <c r="I1689" i="59"/>
  <c r="I1690" i="59"/>
  <c r="I1691" i="59"/>
  <c r="I1692" i="59"/>
  <c r="I1693" i="59"/>
  <c r="I1694" i="59"/>
  <c r="I1695" i="59"/>
  <c r="I1696" i="59"/>
  <c r="I1697" i="59"/>
  <c r="I1698" i="59"/>
  <c r="I1699" i="59"/>
  <c r="I1700" i="59"/>
  <c r="I1701" i="59"/>
  <c r="I1702" i="59"/>
  <c r="I1703" i="59"/>
  <c r="I1704" i="59"/>
  <c r="I1705" i="59"/>
  <c r="I1706" i="59"/>
  <c r="I1707" i="59"/>
  <c r="I1708" i="59"/>
  <c r="I1709" i="59"/>
  <c r="I1710" i="59"/>
  <c r="I1711" i="59"/>
  <c r="I1712" i="59"/>
  <c r="I1713" i="59"/>
  <c r="I1714" i="59"/>
  <c r="I1715" i="59"/>
  <c r="I1716" i="59"/>
  <c r="I1717" i="59"/>
  <c r="I1718" i="59"/>
  <c r="I1719" i="59"/>
  <c r="I1720" i="59"/>
  <c r="I1721" i="59"/>
  <c r="I1722" i="59"/>
  <c r="I1723" i="59"/>
  <c r="I1724" i="59"/>
  <c r="I1725" i="59"/>
  <c r="I1726" i="59"/>
  <c r="I1727" i="59"/>
  <c r="I1728" i="59"/>
  <c r="I1729" i="59"/>
  <c r="I1730" i="59"/>
  <c r="I1731" i="59"/>
  <c r="I1732" i="59"/>
  <c r="I1733" i="59"/>
  <c r="I1734" i="59"/>
  <c r="I1735" i="59"/>
  <c r="I1736" i="59"/>
  <c r="I1737" i="59"/>
  <c r="I1738" i="59"/>
  <c r="I1739" i="59"/>
  <c r="I1740" i="59"/>
  <c r="I1741" i="59"/>
  <c r="I1742" i="59"/>
  <c r="I1743" i="59"/>
  <c r="I1744" i="59"/>
  <c r="I1745" i="59"/>
  <c r="I1746" i="59"/>
  <c r="I1747" i="59"/>
  <c r="I1748" i="59"/>
  <c r="I1749" i="59"/>
  <c r="I1750" i="59"/>
  <c r="I1751" i="59"/>
  <c r="I1752" i="59"/>
  <c r="I1753" i="59"/>
  <c r="I1754" i="59"/>
  <c r="I1755" i="59"/>
  <c r="I1756" i="59"/>
  <c r="I1757" i="59"/>
  <c r="I1758" i="59"/>
  <c r="I1759" i="59"/>
  <c r="I1760" i="59"/>
  <c r="I1761" i="59"/>
  <c r="I1762" i="59"/>
  <c r="I1763" i="59"/>
  <c r="I1764" i="59"/>
  <c r="I1765" i="59"/>
  <c r="I1766" i="59"/>
  <c r="I1767" i="59"/>
  <c r="I1768" i="59"/>
  <c r="I1769" i="59"/>
  <c r="I1770" i="59"/>
  <c r="I1771" i="59"/>
  <c r="I1772" i="59"/>
  <c r="I1773" i="59"/>
  <c r="I1774" i="59"/>
  <c r="I1775" i="59"/>
  <c r="I1776" i="59"/>
  <c r="I1777" i="59"/>
  <c r="I1778" i="59"/>
  <c r="I1779" i="59"/>
  <c r="I1780" i="59"/>
  <c r="I1781" i="59"/>
  <c r="I1782" i="59"/>
  <c r="I1783" i="59"/>
  <c r="I1784" i="59"/>
  <c r="I1785" i="59"/>
  <c r="I1786" i="59"/>
  <c r="I1787" i="59"/>
  <c r="I1788" i="59"/>
  <c r="I1789" i="59"/>
  <c r="I1790" i="59"/>
  <c r="I1791" i="59"/>
  <c r="I1792" i="59"/>
  <c r="I1793" i="59"/>
  <c r="I1794" i="59"/>
  <c r="I1795" i="59"/>
  <c r="I1796" i="59"/>
  <c r="I1797" i="59"/>
  <c r="I1798" i="59"/>
  <c r="I1799" i="59"/>
  <c r="I1800" i="59"/>
  <c r="I1801" i="59"/>
  <c r="I1802" i="59"/>
  <c r="I1803" i="59"/>
  <c r="I1804" i="59"/>
  <c r="I1805" i="59"/>
  <c r="I1806" i="59"/>
  <c r="I1807" i="59"/>
  <c r="I1808" i="59"/>
  <c r="I1809" i="59"/>
  <c r="I1810" i="59"/>
  <c r="I1811" i="59"/>
  <c r="I1812" i="59"/>
  <c r="I1813" i="59"/>
  <c r="I1814" i="59"/>
  <c r="I1815" i="59"/>
  <c r="I1816" i="59"/>
  <c r="I1817" i="59"/>
  <c r="I1818" i="59"/>
  <c r="I1819" i="59"/>
  <c r="I1820" i="59"/>
  <c r="I1821" i="59"/>
  <c r="I1822" i="59"/>
  <c r="I1823" i="59"/>
  <c r="I1824" i="59"/>
  <c r="I1825" i="59"/>
  <c r="I1826" i="59"/>
  <c r="I1827" i="59"/>
  <c r="I1828" i="59"/>
  <c r="I1829" i="59"/>
  <c r="I1830" i="59"/>
  <c r="I1831" i="59"/>
  <c r="I1832" i="59"/>
  <c r="I1833" i="59"/>
  <c r="I1834" i="59"/>
  <c r="I1835" i="59"/>
  <c r="I1836" i="59"/>
  <c r="I1837" i="59"/>
  <c r="I1838" i="59"/>
  <c r="I1839" i="59"/>
  <c r="I1840" i="59"/>
  <c r="I1841" i="59"/>
  <c r="I1842" i="59"/>
  <c r="I1843" i="59"/>
  <c r="I1844" i="59"/>
  <c r="I1845" i="59"/>
  <c r="I1846" i="59"/>
  <c r="I1847" i="59"/>
  <c r="I1848" i="59"/>
  <c r="I1849" i="59"/>
  <c r="I1850" i="59"/>
  <c r="I1851" i="59"/>
  <c r="I1852" i="59"/>
  <c r="I1853" i="59"/>
  <c r="I1854" i="59"/>
  <c r="I1855" i="59"/>
  <c r="I1856" i="59"/>
  <c r="I1857" i="59"/>
  <c r="I1858" i="59"/>
  <c r="I1859" i="59"/>
  <c r="I1860" i="59"/>
  <c r="I1861" i="59"/>
  <c r="I1862" i="59"/>
  <c r="I1863" i="59"/>
  <c r="I1864" i="59"/>
  <c r="I1865" i="59"/>
  <c r="I1866" i="59"/>
  <c r="I1867" i="59"/>
  <c r="I1868" i="59"/>
  <c r="I1869" i="59"/>
  <c r="I1870" i="59"/>
  <c r="I1871" i="59"/>
  <c r="I1872" i="59"/>
  <c r="I1873" i="59"/>
  <c r="I1874" i="59"/>
  <c r="I1875" i="59"/>
  <c r="I1876" i="59"/>
  <c r="I1877" i="59"/>
  <c r="I1878" i="59"/>
  <c r="I1879" i="59"/>
  <c r="I1880" i="59"/>
  <c r="I1881" i="59"/>
  <c r="I1882" i="59"/>
  <c r="I1883" i="59"/>
  <c r="I1884" i="59"/>
  <c r="I1885" i="59"/>
  <c r="I1886" i="59"/>
  <c r="I1887" i="59"/>
  <c r="I1888" i="59"/>
  <c r="I1889" i="59"/>
  <c r="I1890" i="59"/>
  <c r="I1891" i="59"/>
  <c r="I1892" i="59"/>
  <c r="I1893" i="59"/>
  <c r="I1894" i="59"/>
  <c r="I1895" i="59"/>
  <c r="I1896" i="59"/>
  <c r="I1897" i="59"/>
  <c r="I1898" i="59"/>
  <c r="I1899" i="59"/>
  <c r="I1900" i="59"/>
  <c r="I1901" i="59"/>
  <c r="I1902" i="59"/>
  <c r="I1903" i="59"/>
  <c r="I1904" i="59"/>
  <c r="I1905" i="59"/>
  <c r="I1906" i="59"/>
  <c r="I1907" i="59"/>
  <c r="I1908" i="59"/>
  <c r="I1909" i="59"/>
  <c r="I1910" i="59"/>
  <c r="I1911" i="59"/>
  <c r="I1912" i="59"/>
  <c r="I1913" i="59"/>
  <c r="I1914" i="59"/>
  <c r="I1915" i="59"/>
  <c r="I1916" i="59"/>
  <c r="I1917" i="59"/>
  <c r="I1918" i="59"/>
  <c r="I1919" i="59"/>
  <c r="I1920" i="59"/>
  <c r="I1921" i="59"/>
  <c r="I1922" i="59"/>
  <c r="I1923" i="59"/>
  <c r="I1924" i="59"/>
  <c r="I1925" i="59"/>
  <c r="I1926" i="59"/>
  <c r="I1927" i="59"/>
  <c r="I1928" i="59"/>
  <c r="I1929" i="59"/>
  <c r="I1930" i="59"/>
  <c r="I1931" i="59"/>
  <c r="I1932" i="59"/>
  <c r="I1933" i="59"/>
  <c r="I1934" i="59"/>
  <c r="I1935" i="59"/>
  <c r="I1936" i="59"/>
  <c r="I1937" i="59"/>
  <c r="I1938" i="59"/>
  <c r="I1939" i="59"/>
  <c r="I1940" i="59"/>
  <c r="I1941" i="59"/>
  <c r="I1942" i="59"/>
  <c r="I1943" i="59"/>
  <c r="I1944" i="59"/>
  <c r="I1945" i="59"/>
  <c r="I1946" i="59"/>
  <c r="I1947" i="59"/>
  <c r="I1948" i="59"/>
  <c r="I1949" i="59"/>
  <c r="I1950" i="59"/>
  <c r="I1951" i="59"/>
  <c r="I1952" i="59"/>
  <c r="I1953" i="59"/>
  <c r="I1954" i="59"/>
  <c r="I1955" i="59"/>
  <c r="I1956" i="59"/>
  <c r="I1957" i="59"/>
  <c r="I1958" i="59"/>
  <c r="I1959" i="59"/>
  <c r="I1960" i="59"/>
  <c r="I1961" i="59"/>
  <c r="I1962" i="59"/>
  <c r="I1963" i="59"/>
  <c r="I1964" i="59"/>
  <c r="I1965" i="59"/>
  <c r="I1966" i="59"/>
  <c r="I1967" i="59"/>
  <c r="I1968" i="59"/>
  <c r="I1969" i="59"/>
  <c r="I1970" i="59"/>
  <c r="I1971" i="59"/>
  <c r="I1972" i="59"/>
  <c r="I1973" i="59"/>
  <c r="I1974" i="59"/>
  <c r="I1975" i="59"/>
  <c r="I1976" i="59"/>
  <c r="I1977" i="59"/>
  <c r="I1978" i="59"/>
  <c r="I1979" i="59"/>
  <c r="I1980" i="59"/>
  <c r="I1981" i="59"/>
  <c r="I1982" i="59"/>
  <c r="I1983" i="59"/>
  <c r="I1984" i="59"/>
  <c r="I1985" i="59"/>
  <c r="I1986" i="59"/>
  <c r="I1987" i="59"/>
  <c r="I1988" i="59"/>
  <c r="I1989" i="59"/>
  <c r="I1990" i="59"/>
  <c r="I1991" i="59"/>
  <c r="I1992" i="59"/>
  <c r="I1993" i="59"/>
  <c r="I1994" i="59"/>
  <c r="I1995" i="59"/>
  <c r="I1996" i="59"/>
  <c r="I1997" i="59"/>
  <c r="I1998" i="59"/>
  <c r="I1999" i="59"/>
  <c r="I2000" i="59"/>
  <c r="I2001" i="59"/>
  <c r="I2002" i="59"/>
  <c r="I2003" i="59"/>
  <c r="I2004" i="59"/>
  <c r="I2005" i="59"/>
  <c r="I2006" i="59"/>
  <c r="I2007" i="59"/>
  <c r="I2008" i="59"/>
  <c r="I2009" i="59"/>
  <c r="I2010" i="59"/>
  <c r="I2011" i="59"/>
  <c r="I2012" i="59"/>
  <c r="I2013" i="59"/>
  <c r="I2014" i="59"/>
  <c r="I2015" i="59"/>
  <c r="I2016" i="59"/>
  <c r="I2017" i="59"/>
  <c r="I2018" i="59"/>
  <c r="I2019" i="59"/>
  <c r="I2020" i="59"/>
  <c r="I2021" i="59"/>
  <c r="I2022" i="59"/>
  <c r="I2023" i="59"/>
  <c r="I2024" i="59"/>
  <c r="I2025" i="59"/>
  <c r="I2026" i="59"/>
  <c r="I2027" i="59"/>
  <c r="I2028" i="59"/>
  <c r="I2029" i="59"/>
  <c r="I2030" i="59"/>
  <c r="I2031" i="59"/>
  <c r="I2032" i="59"/>
  <c r="I2033" i="59"/>
  <c r="I2034" i="59"/>
  <c r="I2035" i="59"/>
  <c r="I2036" i="59"/>
  <c r="I2037" i="59"/>
  <c r="I2038" i="59"/>
  <c r="I2039" i="59"/>
  <c r="I2040" i="59"/>
  <c r="I2041" i="59"/>
  <c r="I2042" i="59"/>
  <c r="I2043" i="59"/>
  <c r="I2044" i="59"/>
  <c r="I2045" i="59"/>
  <c r="I2046" i="59"/>
  <c r="I2047" i="59"/>
  <c r="I2048" i="59"/>
  <c r="I2049" i="59"/>
  <c r="I2050" i="59"/>
  <c r="I2051" i="59"/>
  <c r="I2052" i="59"/>
  <c r="I2053" i="59"/>
  <c r="I2054" i="59"/>
  <c r="I2055" i="59"/>
  <c r="I2056" i="59"/>
  <c r="I2057" i="59"/>
  <c r="I2058" i="59"/>
  <c r="I2059" i="59"/>
  <c r="I2060" i="59"/>
  <c r="I2061" i="59"/>
  <c r="I2062" i="59"/>
  <c r="I2063" i="59"/>
  <c r="I2064" i="59"/>
  <c r="I2065" i="59"/>
  <c r="I2066" i="59"/>
  <c r="I2067" i="59"/>
  <c r="I2068" i="59"/>
  <c r="I2069" i="59"/>
  <c r="I2070" i="59"/>
  <c r="I2071" i="59"/>
  <c r="I2072" i="59"/>
  <c r="I2073" i="59"/>
  <c r="I2074" i="59"/>
  <c r="I2075" i="59"/>
  <c r="I2076" i="59"/>
  <c r="I2077" i="59"/>
  <c r="I2078" i="59"/>
  <c r="I2079" i="59"/>
  <c r="I2080" i="59"/>
  <c r="I2081" i="59"/>
  <c r="I2082" i="59"/>
  <c r="I2083" i="59"/>
  <c r="I2084" i="59"/>
  <c r="I2085" i="59"/>
  <c r="I2086" i="59"/>
  <c r="I2087" i="59"/>
  <c r="I2088" i="59"/>
  <c r="I2089" i="59"/>
  <c r="I2090" i="59"/>
  <c r="I2091" i="59"/>
  <c r="I2092" i="59"/>
  <c r="I2093" i="59"/>
  <c r="I2094" i="59"/>
  <c r="I2095" i="59"/>
  <c r="I2096" i="59"/>
  <c r="I2097" i="59"/>
  <c r="I2098" i="59"/>
  <c r="I2099" i="59"/>
  <c r="I2100" i="59"/>
  <c r="I2101" i="59"/>
  <c r="I2102" i="59"/>
  <c r="I2103" i="59"/>
  <c r="I2104" i="59"/>
  <c r="I2105" i="59"/>
  <c r="I2106" i="59"/>
  <c r="I2107" i="59"/>
  <c r="I2108" i="59"/>
  <c r="I2109" i="59"/>
  <c r="I2110" i="59"/>
  <c r="I2111" i="59"/>
  <c r="I2112" i="59"/>
  <c r="I2113" i="59"/>
  <c r="I2114" i="59"/>
  <c r="I2115" i="59"/>
  <c r="I2116" i="59"/>
  <c r="I2117" i="59"/>
  <c r="I2118" i="59"/>
  <c r="I2119" i="59"/>
  <c r="I2120" i="59"/>
  <c r="I2121" i="59"/>
  <c r="I2122" i="59"/>
  <c r="I2123" i="59"/>
  <c r="I2124" i="59"/>
  <c r="I2125" i="59"/>
  <c r="I2126" i="59"/>
  <c r="I2127" i="59"/>
  <c r="I2128" i="59"/>
  <c r="I2129" i="59"/>
  <c r="I2130" i="59"/>
  <c r="I2131" i="59"/>
  <c r="I2132" i="59"/>
  <c r="I2133" i="59"/>
  <c r="I2134" i="59"/>
  <c r="I2135" i="59"/>
  <c r="I2136" i="59"/>
  <c r="I2137" i="59"/>
  <c r="I2138" i="59"/>
  <c r="I2139" i="59"/>
  <c r="I2140" i="59"/>
  <c r="I2141" i="59"/>
  <c r="I2142" i="59"/>
  <c r="I2143" i="59"/>
  <c r="I2144" i="59"/>
  <c r="I2145" i="59"/>
  <c r="I2146" i="59"/>
  <c r="I2147" i="59"/>
  <c r="I2148" i="59"/>
  <c r="I2149" i="59"/>
  <c r="I2150" i="59"/>
  <c r="I2151" i="59"/>
  <c r="I2152" i="59"/>
  <c r="I2153" i="59"/>
  <c r="I2154" i="59"/>
  <c r="I2155" i="59"/>
  <c r="I2156" i="59"/>
  <c r="I2157" i="59"/>
  <c r="I2158" i="59"/>
  <c r="I2159" i="59"/>
  <c r="I2160" i="59"/>
  <c r="I2161" i="59"/>
  <c r="I2162" i="59"/>
  <c r="I2163" i="59"/>
  <c r="I2164" i="59"/>
  <c r="I2165" i="59"/>
  <c r="I2166" i="59"/>
  <c r="I2167" i="59"/>
  <c r="I2168" i="59"/>
  <c r="I2169" i="59"/>
  <c r="I2170" i="59"/>
  <c r="I2171" i="59"/>
  <c r="I2172" i="59"/>
  <c r="I2173" i="59"/>
  <c r="I2174" i="59"/>
  <c r="I2175" i="59"/>
  <c r="I2176" i="59"/>
  <c r="I2177" i="59"/>
  <c r="I2178" i="59"/>
  <c r="I2179" i="59"/>
  <c r="I2180" i="59"/>
  <c r="I2181" i="59"/>
  <c r="I2182" i="59"/>
  <c r="I2183" i="59"/>
  <c r="I2184" i="59"/>
  <c r="I2185" i="59"/>
  <c r="I2186" i="59"/>
  <c r="I2187" i="59"/>
  <c r="I2188" i="59"/>
  <c r="I2189" i="59"/>
  <c r="I2190" i="59"/>
  <c r="I2191" i="59"/>
  <c r="I2192" i="59"/>
  <c r="I2193" i="59"/>
  <c r="I2194" i="59"/>
  <c r="I2195" i="59"/>
  <c r="I2196" i="59"/>
  <c r="I2197" i="59"/>
  <c r="I2198" i="59"/>
  <c r="I2199" i="59"/>
  <c r="I2200" i="59"/>
  <c r="I2201" i="59"/>
  <c r="I2202" i="59"/>
  <c r="I2203" i="59"/>
  <c r="I2204" i="59"/>
  <c r="I2205" i="59"/>
  <c r="I2206" i="59"/>
  <c r="I2207" i="59"/>
  <c r="I2208" i="59"/>
  <c r="I2209" i="59"/>
  <c r="I2210" i="59"/>
  <c r="I2211" i="59"/>
  <c r="I2212" i="59"/>
  <c r="I2213" i="59"/>
  <c r="I2214" i="59"/>
  <c r="I2215" i="59"/>
  <c r="I2216" i="59"/>
  <c r="I2217" i="59"/>
  <c r="I2218" i="59"/>
  <c r="I2219" i="59"/>
  <c r="I2220" i="59"/>
  <c r="I2221" i="59"/>
  <c r="I2222" i="59"/>
  <c r="I2223" i="59"/>
  <c r="I2224" i="59"/>
  <c r="I2225" i="59"/>
  <c r="I2226" i="59"/>
  <c r="I2227" i="59"/>
  <c r="I2228" i="59"/>
  <c r="I2229" i="59"/>
  <c r="I2230" i="59"/>
  <c r="I2231" i="59"/>
  <c r="I2232" i="59"/>
  <c r="I2233" i="59"/>
  <c r="I2234" i="59"/>
  <c r="I2235" i="59"/>
  <c r="I2236" i="59"/>
  <c r="I2237" i="59"/>
  <c r="I2238" i="59"/>
  <c r="I2239" i="59"/>
  <c r="I2240" i="59"/>
  <c r="I2241" i="59"/>
  <c r="I2242" i="59"/>
  <c r="I2243" i="59"/>
  <c r="I2244" i="59"/>
  <c r="I2245" i="59"/>
  <c r="I2246" i="59"/>
  <c r="I2247" i="59"/>
  <c r="I2248" i="59"/>
  <c r="I2249" i="59"/>
  <c r="I2250" i="59"/>
  <c r="I2251" i="59"/>
  <c r="I2252" i="59"/>
  <c r="I2253" i="59"/>
  <c r="I2254" i="59"/>
  <c r="I2255" i="59"/>
  <c r="I2256" i="59"/>
  <c r="I2257" i="59"/>
  <c r="I2258" i="59"/>
  <c r="I2259" i="59"/>
  <c r="I2260" i="59"/>
  <c r="I2261" i="59"/>
  <c r="I2262" i="59"/>
  <c r="I2263" i="59"/>
  <c r="I2264" i="59"/>
  <c r="I2265" i="59"/>
  <c r="I2266" i="59"/>
  <c r="I2267" i="59"/>
  <c r="I2268" i="59"/>
  <c r="I2269" i="59"/>
  <c r="I2270" i="59"/>
  <c r="I2271" i="59"/>
  <c r="I2272" i="59"/>
  <c r="I2273" i="59"/>
  <c r="I2274" i="59"/>
  <c r="I2275" i="59"/>
  <c r="I2276" i="59"/>
  <c r="I2277" i="59"/>
  <c r="I2278" i="59"/>
  <c r="I2279" i="59"/>
  <c r="I2280" i="59"/>
  <c r="I2281" i="59"/>
  <c r="I2282" i="59"/>
  <c r="I2283" i="59"/>
  <c r="I2284" i="59"/>
  <c r="I2285" i="59"/>
  <c r="I2286" i="59"/>
  <c r="I2287" i="59"/>
  <c r="I2288" i="59"/>
  <c r="I2289" i="59"/>
  <c r="I2290" i="59"/>
  <c r="I2291" i="59"/>
  <c r="I2292" i="59"/>
  <c r="I2293" i="59"/>
  <c r="I2294" i="59"/>
  <c r="I2295" i="59"/>
  <c r="I2296" i="59"/>
  <c r="I2297" i="59"/>
  <c r="I2298" i="59"/>
  <c r="I2299" i="59"/>
  <c r="I2300" i="59"/>
  <c r="I2301" i="59"/>
  <c r="I2302" i="59"/>
  <c r="I2303" i="59"/>
  <c r="I2304" i="59"/>
  <c r="I2305" i="59"/>
  <c r="I2306" i="59"/>
  <c r="I2307" i="59"/>
  <c r="I2308" i="59"/>
  <c r="I2309" i="59"/>
  <c r="I2310" i="59"/>
  <c r="I2311" i="59"/>
  <c r="I2312" i="59"/>
  <c r="I2313" i="59"/>
  <c r="I2314" i="59"/>
  <c r="I2315" i="59"/>
  <c r="I2316" i="59"/>
  <c r="I2317" i="59"/>
  <c r="I2318" i="59"/>
  <c r="I2319" i="59"/>
  <c r="I2320" i="59"/>
  <c r="I2321" i="59"/>
  <c r="I2322" i="59"/>
  <c r="I2323" i="59"/>
  <c r="I2324" i="59"/>
  <c r="I2325" i="59"/>
  <c r="I2326" i="59"/>
  <c r="I2327" i="59"/>
  <c r="I2328" i="59"/>
  <c r="I2329" i="59"/>
  <c r="I2330" i="59"/>
  <c r="I2331" i="59"/>
  <c r="I2332" i="59"/>
  <c r="I2333" i="59"/>
  <c r="I2334" i="59"/>
  <c r="I2335" i="59"/>
  <c r="I2336" i="59"/>
  <c r="I2337" i="59"/>
  <c r="I2338" i="59"/>
  <c r="I2339" i="59"/>
  <c r="I2340" i="59"/>
  <c r="I2341" i="59"/>
  <c r="I2342" i="59"/>
  <c r="I2343" i="59"/>
  <c r="I2344" i="59"/>
  <c r="I2345" i="59"/>
  <c r="I2346" i="59"/>
  <c r="I2347" i="59"/>
  <c r="I2348" i="59"/>
  <c r="I2349" i="59"/>
  <c r="I2350" i="59"/>
  <c r="I2351" i="59"/>
  <c r="I2352" i="59"/>
  <c r="I2353" i="59"/>
  <c r="I2354" i="59"/>
  <c r="I2355" i="59"/>
  <c r="I2356" i="59"/>
  <c r="I2357" i="59"/>
  <c r="I2358" i="59"/>
  <c r="I2359" i="59"/>
  <c r="I2360" i="59"/>
  <c r="I2361" i="59"/>
  <c r="I2362" i="59"/>
  <c r="I2363" i="59"/>
  <c r="I2364" i="59"/>
  <c r="I2365" i="59"/>
  <c r="I2366" i="59"/>
  <c r="I2367" i="59"/>
  <c r="I2368" i="59"/>
  <c r="I2369" i="59"/>
  <c r="I2370" i="59"/>
  <c r="I2371" i="59"/>
  <c r="I2372" i="59"/>
  <c r="I2373" i="59"/>
  <c r="I2374" i="59"/>
  <c r="I2375" i="59"/>
  <c r="I2376" i="59"/>
  <c r="I2377" i="59"/>
  <c r="I2378" i="59"/>
  <c r="I2379" i="59"/>
  <c r="I2380" i="59"/>
  <c r="I2381" i="59"/>
  <c r="I2382" i="59"/>
  <c r="I2383" i="59"/>
  <c r="I2384" i="59"/>
  <c r="I2385" i="59"/>
  <c r="I2386" i="59"/>
  <c r="I2387" i="59"/>
  <c r="I2388" i="59"/>
  <c r="I2389" i="59"/>
  <c r="I2390" i="59"/>
  <c r="I2391" i="59"/>
  <c r="I2392" i="59"/>
  <c r="I2393" i="59"/>
  <c r="I2394" i="59"/>
  <c r="I2395" i="59"/>
  <c r="I2396" i="59"/>
  <c r="I2397" i="59"/>
  <c r="I2398" i="59"/>
  <c r="I2399" i="59"/>
  <c r="I2400" i="59"/>
  <c r="I2401" i="59"/>
  <c r="I2402" i="59"/>
  <c r="I2403" i="59"/>
  <c r="I2404" i="59"/>
  <c r="I2405" i="59"/>
  <c r="I2406" i="59"/>
  <c r="I2407" i="59"/>
  <c r="I2408" i="59"/>
  <c r="I2409" i="59"/>
  <c r="I2410" i="59"/>
  <c r="I2411" i="59"/>
  <c r="I2412" i="59"/>
  <c r="I2413" i="59"/>
  <c r="I2414" i="59"/>
  <c r="I2415" i="59"/>
  <c r="I2416" i="59"/>
  <c r="I2417" i="59"/>
  <c r="I2418" i="59"/>
  <c r="I2419" i="59"/>
  <c r="I2420" i="59"/>
  <c r="I2421" i="59"/>
  <c r="I2422" i="59"/>
  <c r="I2423" i="59"/>
  <c r="I2424" i="59"/>
  <c r="I2425" i="59"/>
  <c r="I2426" i="59"/>
  <c r="I2427" i="59"/>
  <c r="I2428" i="59"/>
  <c r="I2429" i="59"/>
  <c r="I2430" i="59"/>
  <c r="I2431" i="59"/>
  <c r="I2432" i="59"/>
  <c r="I2433" i="59"/>
  <c r="I2434" i="59"/>
  <c r="I2435" i="59"/>
  <c r="I2436" i="59"/>
  <c r="I2437" i="59"/>
  <c r="I2438" i="59"/>
  <c r="I2439" i="59"/>
  <c r="I2440" i="59"/>
  <c r="I2441" i="59"/>
  <c r="I2442" i="59"/>
  <c r="I2443" i="59"/>
  <c r="I2444" i="59"/>
  <c r="I2445" i="59"/>
  <c r="I2446" i="59"/>
  <c r="I2447" i="59"/>
  <c r="I2448" i="59"/>
  <c r="I2449" i="59"/>
  <c r="I2450" i="59"/>
  <c r="I2451" i="59"/>
  <c r="I2452" i="59"/>
  <c r="I2453" i="59"/>
  <c r="I2454" i="59"/>
  <c r="I2455" i="59"/>
  <c r="I2456" i="59"/>
  <c r="I2457" i="59"/>
  <c r="I2458" i="59"/>
  <c r="I2459" i="59"/>
  <c r="I2460" i="59"/>
  <c r="I2461" i="59"/>
  <c r="I2462" i="59"/>
  <c r="I2463" i="59"/>
  <c r="I2464" i="59"/>
  <c r="I2465" i="59"/>
  <c r="I2466" i="59"/>
  <c r="I2467" i="59"/>
  <c r="I2468" i="59"/>
  <c r="I2469" i="59"/>
  <c r="I2470" i="59"/>
  <c r="I2471" i="59"/>
  <c r="I2472" i="59"/>
  <c r="I2473" i="59"/>
  <c r="I2474" i="59"/>
  <c r="I2475" i="59"/>
  <c r="I2476" i="59"/>
  <c r="I2477" i="59"/>
  <c r="I2478" i="59"/>
  <c r="I2479" i="59"/>
  <c r="I2480" i="59"/>
  <c r="I2481" i="59"/>
  <c r="I2482" i="59"/>
  <c r="I2483" i="59"/>
  <c r="I2484" i="59"/>
  <c r="I2485" i="59"/>
  <c r="I2486" i="59"/>
  <c r="I2487" i="59"/>
  <c r="I2488" i="59"/>
  <c r="I2489" i="59"/>
  <c r="I2490" i="59"/>
  <c r="I2491" i="59"/>
  <c r="I2492" i="59"/>
  <c r="I2493" i="59"/>
  <c r="I2494" i="59"/>
  <c r="I2495" i="59"/>
  <c r="I2496" i="59"/>
  <c r="I2497" i="59"/>
  <c r="I2498" i="59"/>
  <c r="I2499" i="59"/>
  <c r="I2500" i="59"/>
  <c r="I2501" i="59"/>
  <c r="I2502" i="59"/>
  <c r="I2503" i="59"/>
  <c r="I2504" i="59"/>
  <c r="I2505" i="59"/>
  <c r="I2506" i="59"/>
  <c r="I2507" i="59"/>
  <c r="I2508" i="59"/>
  <c r="I2509" i="59"/>
  <c r="I2510" i="59"/>
  <c r="I2511" i="59"/>
  <c r="I2512" i="59"/>
  <c r="I2513" i="59"/>
  <c r="I2514" i="59"/>
  <c r="I2515" i="59"/>
  <c r="I2516" i="59"/>
  <c r="I2517" i="59"/>
  <c r="I2518" i="59"/>
  <c r="I2519" i="59"/>
  <c r="I2520" i="59"/>
  <c r="I2521" i="59"/>
  <c r="I2522" i="59"/>
  <c r="I2523" i="59"/>
  <c r="I2524" i="59"/>
  <c r="I2525" i="59"/>
  <c r="I2526" i="59"/>
  <c r="I2527" i="59"/>
  <c r="I2528" i="59"/>
  <c r="I2529" i="59"/>
  <c r="I2530" i="59"/>
  <c r="I2531" i="59"/>
  <c r="I2532" i="59"/>
  <c r="I2533" i="59"/>
  <c r="I2534" i="59"/>
  <c r="I2535" i="59"/>
  <c r="I2536" i="59"/>
  <c r="I2537" i="59"/>
  <c r="I2538" i="59"/>
  <c r="I2539" i="59"/>
  <c r="I2540" i="59"/>
  <c r="I2541" i="59"/>
  <c r="I2542" i="59"/>
  <c r="I2543" i="59"/>
  <c r="I2544" i="59"/>
  <c r="I2545" i="59"/>
  <c r="I2546" i="59"/>
  <c r="I2547" i="59"/>
  <c r="I2548" i="59"/>
  <c r="I2549" i="59"/>
  <c r="I2550" i="59"/>
  <c r="I2551" i="59"/>
  <c r="I2552" i="59"/>
  <c r="I2553" i="59"/>
  <c r="I2554" i="59"/>
  <c r="I2555" i="59"/>
  <c r="I2556" i="59"/>
  <c r="I2557" i="59"/>
  <c r="I2558" i="59"/>
  <c r="I2559" i="59"/>
  <c r="I2560" i="59"/>
  <c r="I2561" i="59"/>
  <c r="I2562" i="59"/>
  <c r="I2563" i="59"/>
  <c r="I2564" i="59"/>
  <c r="I2565" i="59"/>
  <c r="I2566" i="59"/>
  <c r="I2567" i="59"/>
  <c r="I2568" i="59"/>
  <c r="I2569" i="59"/>
  <c r="I2570" i="59"/>
  <c r="I2571" i="59"/>
  <c r="I2572" i="59"/>
  <c r="I2573" i="59"/>
  <c r="I2574" i="59"/>
  <c r="I2575" i="59"/>
  <c r="I2576" i="59"/>
  <c r="I2577" i="59"/>
  <c r="I2578" i="59"/>
  <c r="I2579" i="59"/>
  <c r="I2580" i="59"/>
  <c r="I2581" i="59"/>
  <c r="I2582" i="59"/>
  <c r="I2583" i="59"/>
  <c r="I2584" i="59"/>
  <c r="I2585" i="59"/>
  <c r="I2586" i="59"/>
  <c r="I2587" i="59"/>
  <c r="I2588" i="59"/>
  <c r="I2589" i="59"/>
  <c r="I2590" i="59"/>
  <c r="I2591" i="59"/>
  <c r="I2592" i="59"/>
  <c r="I2593" i="59"/>
  <c r="I2594" i="59"/>
  <c r="I2595" i="59"/>
  <c r="I2596" i="59"/>
  <c r="I2597" i="59"/>
  <c r="I2598" i="59"/>
  <c r="I2599" i="59"/>
  <c r="I2600" i="59"/>
  <c r="I2601" i="59"/>
  <c r="I2602" i="59"/>
  <c r="I2603" i="59"/>
  <c r="I2604" i="59"/>
  <c r="I2605" i="59"/>
  <c r="I2606" i="59"/>
  <c r="I2607" i="59"/>
  <c r="I2608" i="59"/>
  <c r="I2609" i="59"/>
  <c r="I2610" i="59"/>
  <c r="I2611" i="59"/>
  <c r="I2612" i="59"/>
  <c r="I2613" i="59"/>
  <c r="I2614" i="59"/>
  <c r="I2615" i="59"/>
  <c r="I2616" i="59"/>
  <c r="I2617" i="59"/>
  <c r="I2618" i="59"/>
  <c r="I2619" i="59"/>
  <c r="I2620" i="59"/>
  <c r="I2621" i="59"/>
  <c r="I2622" i="59"/>
  <c r="I2623" i="59"/>
  <c r="I2624" i="59"/>
  <c r="I2625" i="59"/>
  <c r="I2626" i="59"/>
  <c r="I2627" i="59"/>
  <c r="I2628" i="59"/>
  <c r="I2629" i="59"/>
  <c r="I2630" i="59"/>
  <c r="I2631" i="59"/>
  <c r="I2632" i="59"/>
  <c r="I2633" i="59"/>
  <c r="I2634" i="59"/>
  <c r="I2635" i="59"/>
  <c r="I2636" i="59"/>
  <c r="I2637" i="59"/>
  <c r="I2638" i="59"/>
  <c r="I2639" i="59"/>
  <c r="I2640" i="59"/>
  <c r="I2641" i="59"/>
  <c r="I2642" i="59"/>
  <c r="I2643" i="59"/>
  <c r="I2644" i="59"/>
  <c r="I2645" i="59"/>
  <c r="I2646" i="59"/>
  <c r="I2647" i="59"/>
  <c r="I2648" i="59"/>
  <c r="I2649" i="59"/>
  <c r="I2650" i="59"/>
  <c r="I2651" i="59"/>
  <c r="I2652" i="59"/>
  <c r="I2653" i="59"/>
  <c r="I2654" i="59"/>
  <c r="I2655" i="59"/>
  <c r="I2656" i="59"/>
  <c r="I2657" i="59"/>
  <c r="I2658" i="59"/>
  <c r="I2659" i="59"/>
  <c r="I2660" i="59"/>
  <c r="I2661" i="59"/>
  <c r="I2662" i="59"/>
  <c r="I2663" i="59"/>
  <c r="I2664" i="59"/>
  <c r="I2665" i="59"/>
  <c r="I2666" i="59"/>
  <c r="I2667" i="59"/>
  <c r="I2668" i="59"/>
  <c r="I2669" i="59"/>
  <c r="I2670" i="59"/>
  <c r="I2671" i="59"/>
  <c r="I2672" i="59"/>
  <c r="I2673" i="59"/>
  <c r="I2674" i="59"/>
  <c r="I2675" i="59"/>
  <c r="I2676" i="59"/>
  <c r="I2677" i="59"/>
  <c r="I2678" i="59"/>
  <c r="I2679" i="59"/>
  <c r="I2680" i="59"/>
  <c r="I2681" i="59"/>
  <c r="I2682" i="59"/>
  <c r="I2683" i="59"/>
  <c r="I2684" i="59"/>
  <c r="I2685" i="59"/>
  <c r="I2686" i="59"/>
  <c r="I2687" i="59"/>
  <c r="I2688" i="59"/>
  <c r="I2689" i="59"/>
  <c r="I2690" i="59"/>
  <c r="I2691" i="59"/>
  <c r="I2692" i="59"/>
  <c r="I2693" i="59"/>
  <c r="I2694" i="59"/>
  <c r="I2695" i="59"/>
  <c r="I2696" i="59"/>
  <c r="I2697" i="59"/>
  <c r="I2698" i="59"/>
  <c r="I2699" i="59"/>
  <c r="I2700" i="59"/>
  <c r="I2701" i="59"/>
  <c r="I2702" i="59"/>
  <c r="I2703" i="59"/>
  <c r="I2704" i="59"/>
  <c r="I2705" i="59"/>
  <c r="I2706" i="59"/>
  <c r="I2707" i="59"/>
  <c r="I2708" i="59"/>
  <c r="I2709" i="59"/>
  <c r="I2710" i="59"/>
  <c r="I2711" i="59"/>
  <c r="I2712" i="59"/>
  <c r="I2713" i="59"/>
  <c r="I2714" i="59"/>
  <c r="I2715" i="59"/>
  <c r="I2716" i="59"/>
  <c r="I2717" i="59"/>
  <c r="I2718" i="59"/>
  <c r="I2719" i="59"/>
  <c r="I2720" i="59"/>
  <c r="I2721" i="59"/>
  <c r="I2722" i="59"/>
  <c r="I2723" i="59"/>
  <c r="I2724" i="59"/>
  <c r="I2725" i="59"/>
  <c r="I2726" i="59"/>
  <c r="I2727" i="59"/>
  <c r="I2728" i="59"/>
  <c r="I2729" i="59"/>
  <c r="I2730" i="59"/>
  <c r="I2731" i="59"/>
  <c r="I2732" i="59"/>
  <c r="I2733" i="59"/>
  <c r="I2734" i="59"/>
  <c r="I2735" i="59"/>
  <c r="I2736" i="59"/>
  <c r="I2737" i="59"/>
  <c r="I2738" i="59"/>
  <c r="I2739" i="59"/>
  <c r="I2740" i="59"/>
  <c r="I2741" i="59"/>
  <c r="I2742" i="59"/>
  <c r="I2743" i="59"/>
  <c r="I2744" i="59"/>
  <c r="I2745" i="59"/>
  <c r="I2746" i="59"/>
  <c r="I2747" i="59"/>
  <c r="I2748" i="59"/>
  <c r="I2749" i="59"/>
  <c r="I2750" i="59"/>
  <c r="I2751" i="59"/>
  <c r="I2752" i="59"/>
  <c r="I2753" i="59"/>
  <c r="I2754" i="59"/>
  <c r="I2755" i="59"/>
  <c r="I2756" i="59"/>
  <c r="I2757" i="59"/>
  <c r="I2758" i="59"/>
  <c r="I2759" i="59"/>
  <c r="I2760" i="59"/>
  <c r="I2761" i="59"/>
  <c r="I2762" i="59"/>
  <c r="I2763" i="59"/>
  <c r="I2764" i="59"/>
  <c r="I2765" i="59"/>
  <c r="I2766" i="59"/>
  <c r="I2767" i="59"/>
  <c r="I2768" i="59"/>
  <c r="I2769" i="59"/>
  <c r="I2770" i="59"/>
  <c r="I2771" i="59"/>
  <c r="I2772" i="59"/>
  <c r="I2773" i="59"/>
  <c r="I2774" i="59"/>
  <c r="I2775" i="59"/>
  <c r="I2776" i="59"/>
  <c r="I2777" i="59"/>
  <c r="I2778" i="59"/>
  <c r="I2779" i="59"/>
  <c r="I2780" i="59"/>
  <c r="I2781" i="59"/>
  <c r="I2782" i="59"/>
  <c r="I2783" i="59"/>
  <c r="I2784" i="59"/>
  <c r="I2785" i="59"/>
  <c r="I2786" i="59"/>
  <c r="I2787" i="59"/>
  <c r="I2788" i="59"/>
  <c r="I2789" i="59"/>
  <c r="I2790" i="59"/>
  <c r="I2791" i="59"/>
  <c r="I2792" i="59"/>
  <c r="I2793" i="59"/>
  <c r="I2794" i="59"/>
  <c r="I2795" i="59"/>
  <c r="I2796" i="59"/>
  <c r="I2797" i="59"/>
  <c r="I2798" i="59"/>
  <c r="I2799" i="59"/>
  <c r="I2800" i="59"/>
  <c r="I2801" i="59"/>
  <c r="I2802" i="59"/>
  <c r="I2803" i="59"/>
  <c r="I2804" i="59"/>
  <c r="I2805" i="59"/>
  <c r="I2806" i="59"/>
  <c r="I2807" i="59"/>
  <c r="I2808" i="59"/>
  <c r="I2809" i="59"/>
  <c r="I2810" i="59"/>
  <c r="I2811" i="59"/>
  <c r="I2812" i="59"/>
  <c r="I2813" i="59"/>
  <c r="I2814" i="59"/>
  <c r="I2815" i="59"/>
  <c r="I2816" i="59"/>
  <c r="I2817" i="59"/>
  <c r="I2818" i="59"/>
  <c r="I2819" i="59"/>
  <c r="I2820" i="59"/>
  <c r="I2821" i="59"/>
  <c r="I2822" i="59"/>
  <c r="I2823" i="59"/>
  <c r="I2824" i="59"/>
  <c r="I2825" i="59"/>
  <c r="I2826" i="59"/>
  <c r="I2827" i="59"/>
  <c r="I2828" i="59"/>
  <c r="I2829" i="59"/>
  <c r="I2830" i="59"/>
  <c r="I2831" i="59"/>
  <c r="I2832" i="59"/>
  <c r="I2833" i="59"/>
  <c r="I2834" i="59"/>
  <c r="I2835" i="59"/>
  <c r="I2836" i="59"/>
  <c r="I2837" i="59"/>
  <c r="I2838" i="59"/>
  <c r="I2839" i="59"/>
  <c r="I2840" i="59"/>
  <c r="I2841" i="59"/>
  <c r="I2842" i="59"/>
  <c r="I2843" i="59"/>
  <c r="I2844" i="59"/>
  <c r="I2845" i="59"/>
  <c r="I2846" i="59"/>
  <c r="I2847" i="59"/>
  <c r="I2848" i="59"/>
  <c r="I2849" i="59"/>
  <c r="I2850" i="59"/>
  <c r="I2851" i="59"/>
  <c r="I2852" i="59"/>
  <c r="I2853" i="59"/>
  <c r="I2854" i="59"/>
  <c r="I2855" i="59"/>
  <c r="I2856" i="59"/>
  <c r="I2857" i="59"/>
  <c r="I2858" i="59"/>
  <c r="I2859" i="59"/>
  <c r="I2860" i="59"/>
  <c r="I2861" i="59"/>
  <c r="I2862" i="59"/>
  <c r="I2863" i="59"/>
  <c r="I2864" i="59"/>
  <c r="I2865" i="59"/>
  <c r="I2866" i="59"/>
  <c r="I2867" i="59"/>
  <c r="I2868" i="59"/>
  <c r="I2869" i="59"/>
  <c r="I2870" i="59"/>
  <c r="I2871" i="59"/>
  <c r="I2872" i="59"/>
  <c r="I2873" i="59"/>
  <c r="I2874" i="59"/>
  <c r="I2875" i="59"/>
  <c r="I2876" i="59"/>
  <c r="I2877" i="59"/>
  <c r="I2878" i="59"/>
  <c r="I2879" i="59"/>
  <c r="I2880" i="59"/>
  <c r="I2881" i="59"/>
  <c r="I2882" i="59"/>
  <c r="I2883" i="59"/>
  <c r="I2884" i="59"/>
  <c r="I2885" i="59"/>
  <c r="I2886" i="59"/>
  <c r="I2887" i="59"/>
  <c r="I2888" i="59"/>
  <c r="I2889" i="59"/>
  <c r="I2890" i="59"/>
  <c r="I2891" i="59"/>
  <c r="I2892" i="59"/>
  <c r="I2893" i="59"/>
  <c r="I2894" i="59"/>
  <c r="I2895" i="59"/>
  <c r="I2896" i="59"/>
  <c r="I2897" i="59"/>
  <c r="I2898" i="59"/>
  <c r="I2899" i="59"/>
  <c r="I2900" i="59"/>
  <c r="I2901" i="59"/>
  <c r="I2902" i="59"/>
  <c r="I2903" i="59"/>
  <c r="I2904" i="59"/>
  <c r="I2905" i="59"/>
  <c r="I2906" i="59"/>
  <c r="I2907" i="59"/>
  <c r="I2908" i="59"/>
  <c r="I2909" i="59"/>
  <c r="I2910" i="59"/>
  <c r="I2911" i="59"/>
  <c r="I2912" i="59"/>
  <c r="I2913" i="59"/>
  <c r="I2914" i="59"/>
  <c r="I2915" i="59"/>
  <c r="I2916" i="59"/>
  <c r="I2917" i="59"/>
  <c r="I2918" i="59"/>
  <c r="I2919" i="59"/>
  <c r="I2920" i="59"/>
  <c r="I2921" i="59"/>
  <c r="I2922" i="59"/>
  <c r="I2923" i="59"/>
  <c r="I2924" i="59"/>
  <c r="I2925" i="59"/>
  <c r="I2926" i="59"/>
  <c r="I2927" i="59"/>
  <c r="I2928" i="59"/>
  <c r="I2929" i="59"/>
  <c r="I2930" i="59"/>
  <c r="I2931" i="59"/>
  <c r="I2932" i="59"/>
  <c r="I2933" i="59"/>
  <c r="I2934" i="59"/>
  <c r="I2935" i="59"/>
  <c r="I2936" i="59"/>
  <c r="I2937" i="59"/>
  <c r="I2938" i="59"/>
  <c r="I2939" i="59"/>
  <c r="I2940" i="59"/>
  <c r="I2941" i="59"/>
  <c r="I2942" i="59"/>
  <c r="I2943" i="59"/>
  <c r="I2944" i="59"/>
  <c r="I2945" i="59"/>
  <c r="I2946" i="59"/>
  <c r="I2947" i="59"/>
  <c r="I2948" i="59"/>
  <c r="I2949" i="59"/>
  <c r="I2950" i="59"/>
  <c r="I2951" i="59"/>
  <c r="I2952" i="59"/>
  <c r="I2953" i="59"/>
  <c r="I2954" i="59"/>
  <c r="I2955" i="59"/>
  <c r="I2956" i="59"/>
  <c r="I2957" i="59"/>
  <c r="I2958" i="59"/>
  <c r="I2959" i="59"/>
  <c r="I2960" i="59"/>
  <c r="I2961" i="59"/>
  <c r="I2962" i="59"/>
  <c r="I2963" i="59"/>
  <c r="I2964" i="59"/>
  <c r="I2965" i="59"/>
  <c r="I2966" i="59"/>
  <c r="I2967" i="59"/>
  <c r="I2968" i="59"/>
  <c r="I2969" i="59"/>
  <c r="I2970" i="59"/>
  <c r="I2971" i="59"/>
  <c r="I2972" i="59"/>
  <c r="I2973" i="59"/>
  <c r="I2974" i="59"/>
  <c r="I2975" i="59"/>
  <c r="I2976" i="59"/>
  <c r="I2977" i="59"/>
  <c r="I2978" i="59"/>
  <c r="I2979" i="59"/>
  <c r="I2980" i="59"/>
  <c r="I2981" i="59"/>
  <c r="I2982" i="59"/>
  <c r="I2983" i="59"/>
  <c r="I2984" i="59"/>
  <c r="I2985" i="59"/>
  <c r="I2986" i="59"/>
  <c r="I2987" i="59"/>
  <c r="I2988" i="59"/>
  <c r="I2989" i="59"/>
  <c r="I2990" i="59"/>
  <c r="I2991" i="59"/>
  <c r="I2992" i="59"/>
  <c r="I2993" i="59"/>
  <c r="I2994" i="59"/>
  <c r="I2995" i="59"/>
  <c r="I2996" i="59"/>
  <c r="I2997" i="59"/>
  <c r="I2998" i="59"/>
  <c r="I2999" i="59"/>
  <c r="I3000" i="59"/>
  <c r="I3001" i="59"/>
  <c r="I3002" i="59"/>
  <c r="I3003" i="59"/>
  <c r="I3004" i="59"/>
  <c r="I3005" i="59"/>
  <c r="I3006" i="59"/>
  <c r="I3007" i="59"/>
  <c r="I3008" i="59"/>
  <c r="I3009" i="59"/>
  <c r="I3010" i="59"/>
  <c r="I3011" i="59"/>
  <c r="I3012" i="59"/>
  <c r="I3013" i="59"/>
  <c r="I3014" i="59"/>
  <c r="I3015" i="59"/>
  <c r="I3016" i="59"/>
  <c r="I3017" i="59"/>
  <c r="I3018" i="59"/>
  <c r="I3019" i="59"/>
  <c r="I3020" i="59"/>
  <c r="I3021" i="59"/>
  <c r="I3022" i="59"/>
  <c r="I3023" i="59"/>
  <c r="I3024" i="59"/>
  <c r="I3025" i="59"/>
  <c r="I3026" i="59"/>
  <c r="I3027" i="59"/>
  <c r="I3028" i="59"/>
  <c r="I3029" i="59"/>
  <c r="I3030" i="59"/>
  <c r="I3031" i="59"/>
  <c r="I3032" i="59"/>
  <c r="I3033" i="59"/>
  <c r="I3034" i="59"/>
  <c r="I3035" i="59"/>
  <c r="I3036" i="59"/>
  <c r="I3037" i="59"/>
  <c r="I3038" i="59"/>
  <c r="I3039" i="59"/>
  <c r="I3040" i="59"/>
  <c r="I3041" i="59"/>
  <c r="I3042" i="59"/>
  <c r="I3043" i="59"/>
  <c r="I3044" i="59"/>
  <c r="I3045" i="59"/>
  <c r="I3046" i="59"/>
  <c r="I3047" i="59"/>
  <c r="I3048" i="59"/>
  <c r="I3049" i="59"/>
  <c r="I3050" i="59"/>
  <c r="I3051" i="59"/>
  <c r="I3052" i="59"/>
  <c r="I3053" i="59"/>
  <c r="I3054" i="59"/>
  <c r="I3055" i="59"/>
  <c r="I3056" i="59"/>
  <c r="I3057" i="59"/>
  <c r="I3058" i="59"/>
  <c r="I3059" i="59"/>
  <c r="I3060" i="59"/>
  <c r="I3061" i="59"/>
  <c r="I3062" i="59"/>
  <c r="I3063" i="59"/>
  <c r="I3064" i="59"/>
  <c r="I3065" i="59"/>
  <c r="I3066" i="59"/>
  <c r="I3067" i="59"/>
  <c r="I3068" i="59"/>
  <c r="I3069" i="59"/>
  <c r="I3070" i="59"/>
  <c r="I3071" i="59"/>
  <c r="I3072" i="59"/>
  <c r="I3073" i="59"/>
  <c r="I3074" i="59"/>
  <c r="I3075" i="59"/>
  <c r="I3076" i="59"/>
  <c r="I3077" i="59"/>
  <c r="I3078" i="59"/>
  <c r="I3079" i="59"/>
  <c r="I3080" i="59"/>
  <c r="I3081" i="59"/>
  <c r="I3082" i="59"/>
  <c r="I3083" i="59"/>
  <c r="I3084" i="59"/>
  <c r="I3085" i="59"/>
  <c r="I3086" i="59"/>
  <c r="I3087" i="59"/>
  <c r="I3088" i="59"/>
  <c r="I3089" i="59"/>
  <c r="I3090" i="59"/>
  <c r="I3091" i="59"/>
  <c r="I3092" i="59"/>
  <c r="I3093" i="59"/>
  <c r="I3094" i="59"/>
  <c r="I3095" i="59"/>
  <c r="I3096" i="59"/>
  <c r="I3097" i="59"/>
  <c r="I3098" i="59"/>
  <c r="I3099" i="59"/>
  <c r="I3100" i="59"/>
  <c r="I3101" i="59"/>
  <c r="I3102" i="59"/>
  <c r="I3103" i="59"/>
  <c r="I3104" i="59"/>
  <c r="I3105" i="59"/>
  <c r="I3106" i="59"/>
  <c r="I3107" i="59"/>
  <c r="I3108" i="59"/>
  <c r="I3109" i="59"/>
  <c r="I3110" i="59"/>
  <c r="I3111" i="59"/>
  <c r="I3112" i="59"/>
  <c r="I3113" i="59"/>
  <c r="I3114" i="59"/>
  <c r="I3115" i="59"/>
  <c r="I3116" i="59"/>
  <c r="I3117" i="59"/>
  <c r="I3118" i="59"/>
  <c r="I3119" i="59"/>
  <c r="I3120" i="59"/>
  <c r="I3121" i="59"/>
  <c r="I3122" i="59"/>
  <c r="I3123" i="59"/>
  <c r="I3124" i="59"/>
  <c r="I3125" i="59"/>
  <c r="I3126" i="59"/>
  <c r="I3127" i="59"/>
  <c r="I3128" i="59"/>
  <c r="I3129" i="59"/>
  <c r="I3130" i="59"/>
  <c r="I3131" i="59"/>
  <c r="I3132" i="59"/>
  <c r="I3133" i="59"/>
  <c r="I3134" i="59"/>
  <c r="I3135" i="59"/>
  <c r="I3136" i="59"/>
  <c r="I3137" i="59"/>
  <c r="I3138" i="59"/>
  <c r="I3139" i="59"/>
  <c r="I3140" i="59"/>
  <c r="I3141" i="59"/>
  <c r="I3142" i="59"/>
  <c r="I3143" i="59"/>
  <c r="I3144" i="59"/>
  <c r="I3145" i="59"/>
  <c r="I3146" i="59"/>
  <c r="I3147" i="59"/>
  <c r="I3148" i="59"/>
  <c r="I3149" i="59"/>
  <c r="I3150" i="59"/>
  <c r="I3151" i="59"/>
  <c r="I3152" i="59"/>
  <c r="I3153" i="59"/>
  <c r="I3154" i="59"/>
  <c r="I3155" i="59"/>
  <c r="I3156" i="59"/>
  <c r="I3157" i="59"/>
  <c r="I3158" i="59"/>
  <c r="I3159" i="59"/>
  <c r="I3160" i="59"/>
  <c r="I3161" i="59"/>
  <c r="I3162" i="59"/>
  <c r="I3163" i="59"/>
  <c r="I3164" i="59"/>
  <c r="I3165" i="59"/>
  <c r="I3166" i="59"/>
  <c r="I3167" i="59"/>
  <c r="I3168" i="59"/>
  <c r="I3169" i="59"/>
  <c r="I3170" i="59"/>
  <c r="I3171" i="59"/>
  <c r="I3172" i="59"/>
  <c r="I3173" i="59"/>
  <c r="I3174" i="59"/>
  <c r="I3175" i="59"/>
  <c r="I3176" i="59"/>
  <c r="I3177" i="59"/>
  <c r="I3178" i="59"/>
  <c r="I3179" i="59"/>
  <c r="I3180" i="59"/>
  <c r="I3181" i="59"/>
  <c r="I3182" i="59"/>
  <c r="I3183" i="59"/>
  <c r="I3184" i="59"/>
  <c r="I3185" i="59"/>
  <c r="I3186" i="59"/>
  <c r="I3187" i="59"/>
  <c r="I3188" i="59"/>
  <c r="I3189" i="59"/>
  <c r="I3190" i="59"/>
  <c r="I3191" i="59"/>
  <c r="I3192" i="59"/>
  <c r="I3193" i="59"/>
  <c r="I3194" i="59"/>
  <c r="I3195" i="59"/>
  <c r="I3196" i="59"/>
  <c r="I3197" i="59"/>
  <c r="I3198" i="59"/>
  <c r="I3199" i="59"/>
  <c r="I3200" i="59"/>
  <c r="I3201" i="59"/>
  <c r="I3202" i="59"/>
  <c r="I3203" i="59"/>
  <c r="I3204" i="59"/>
  <c r="I3205" i="59"/>
  <c r="I3206" i="59"/>
  <c r="I3207" i="59"/>
  <c r="I3208" i="59"/>
  <c r="I3209" i="59"/>
  <c r="I3210" i="59"/>
  <c r="I3211" i="59"/>
  <c r="I3212" i="59"/>
  <c r="I3213" i="59"/>
  <c r="I3214" i="59"/>
  <c r="I3215" i="59"/>
  <c r="I3216" i="59"/>
  <c r="I3217" i="59"/>
  <c r="I3218" i="59"/>
  <c r="I3219" i="59"/>
  <c r="I3220" i="59"/>
  <c r="I3221" i="59"/>
  <c r="I3222" i="59"/>
  <c r="I3223" i="59"/>
  <c r="I3224" i="59"/>
  <c r="I3225" i="59"/>
  <c r="I3226" i="59"/>
  <c r="I3227" i="59"/>
  <c r="I3228" i="59"/>
  <c r="I3229" i="59"/>
  <c r="I3230" i="59"/>
  <c r="I3231" i="59"/>
  <c r="I3232" i="59"/>
  <c r="I3233" i="59"/>
  <c r="I3234" i="59"/>
  <c r="I3235" i="59"/>
  <c r="I3236" i="59"/>
  <c r="I3237" i="59"/>
  <c r="I3238" i="59"/>
  <c r="I3239" i="59"/>
  <c r="I3240" i="59"/>
  <c r="I3241" i="59"/>
  <c r="I3242" i="59"/>
  <c r="I3243" i="59"/>
  <c r="I3244" i="59"/>
  <c r="I3245" i="59"/>
  <c r="I3246" i="59"/>
  <c r="I3247" i="59"/>
  <c r="I3248" i="59"/>
  <c r="I3249" i="59"/>
  <c r="I3250" i="59"/>
  <c r="I3251" i="59"/>
  <c r="I3252" i="59"/>
  <c r="I3253" i="59"/>
  <c r="I3254" i="59"/>
  <c r="I3255" i="59"/>
  <c r="I3256" i="59"/>
  <c r="I3257" i="59"/>
  <c r="I3258" i="59"/>
  <c r="I3259" i="59"/>
  <c r="I3260" i="59"/>
  <c r="I3261" i="59"/>
  <c r="I3262" i="59"/>
  <c r="I3263" i="59"/>
  <c r="I3264" i="59"/>
  <c r="I3265" i="59"/>
  <c r="I3266" i="59"/>
  <c r="I3267" i="59"/>
  <c r="I3268" i="59"/>
  <c r="I3269" i="59"/>
  <c r="I3270" i="59"/>
  <c r="I3271" i="59"/>
  <c r="I3272" i="59"/>
  <c r="I3273" i="59"/>
  <c r="I3274" i="59"/>
  <c r="I3275" i="59"/>
  <c r="I3276" i="59"/>
  <c r="I3277" i="59"/>
  <c r="I3278" i="59"/>
  <c r="I3279" i="59"/>
  <c r="I3280" i="59"/>
  <c r="I3281" i="59"/>
  <c r="I3282" i="59"/>
  <c r="I3283" i="59"/>
  <c r="I3284" i="59"/>
  <c r="I3285" i="59"/>
  <c r="I3286" i="59"/>
  <c r="I3287" i="59"/>
  <c r="I3288" i="59"/>
  <c r="I3289" i="59"/>
  <c r="I3290" i="59"/>
  <c r="I3291" i="59"/>
  <c r="I3292" i="59"/>
  <c r="I3293" i="59"/>
  <c r="I3294" i="59"/>
  <c r="I3295" i="59"/>
  <c r="I3296" i="59"/>
  <c r="I3297" i="59"/>
  <c r="I3298" i="59"/>
  <c r="I3299" i="59"/>
  <c r="I3300" i="59"/>
  <c r="I3301" i="59"/>
  <c r="I3302" i="59"/>
  <c r="I3303" i="59"/>
  <c r="I3304" i="59"/>
  <c r="I3305" i="59"/>
  <c r="I3306" i="59"/>
  <c r="I3307" i="59"/>
  <c r="I3308" i="59"/>
  <c r="I3309" i="59"/>
  <c r="I3310" i="59"/>
  <c r="I3311" i="59"/>
  <c r="I3312" i="59"/>
  <c r="I3313" i="59"/>
  <c r="I3314" i="59"/>
  <c r="I3315" i="59"/>
  <c r="I3316" i="59"/>
  <c r="I3317" i="59"/>
  <c r="I3318" i="59"/>
  <c r="I3319" i="59"/>
  <c r="I3320" i="59"/>
  <c r="I3321" i="59"/>
  <c r="I3322" i="59"/>
  <c r="I3323" i="59"/>
  <c r="I3324" i="59"/>
  <c r="I3325" i="59"/>
  <c r="I3326" i="59"/>
  <c r="I3327" i="59"/>
  <c r="I3328" i="59"/>
  <c r="I3329" i="59"/>
  <c r="I3330" i="59"/>
  <c r="I3331" i="59"/>
  <c r="I3332" i="59"/>
  <c r="I3333" i="59"/>
  <c r="I3334" i="59"/>
  <c r="I3335" i="59"/>
  <c r="I3336" i="59"/>
  <c r="I3337" i="59"/>
  <c r="I3338" i="59"/>
  <c r="I3339" i="59"/>
  <c r="I3340" i="59"/>
  <c r="I3341" i="59"/>
  <c r="I3342" i="59"/>
  <c r="I3343" i="59"/>
  <c r="I3344" i="59"/>
  <c r="I3345" i="59"/>
  <c r="I3346" i="59"/>
  <c r="I3347" i="59"/>
  <c r="I3348" i="59"/>
  <c r="I3349" i="59"/>
  <c r="I3350" i="59"/>
  <c r="I3351" i="59"/>
  <c r="I3352" i="59"/>
  <c r="I3353" i="59"/>
  <c r="I3354" i="59"/>
  <c r="I3355" i="59"/>
  <c r="I3356" i="59"/>
  <c r="I3357" i="59"/>
  <c r="I3358" i="59"/>
  <c r="I3359" i="59"/>
  <c r="I3360" i="59"/>
  <c r="I3361" i="59"/>
  <c r="I3362" i="59"/>
  <c r="I3363" i="59"/>
  <c r="I3364" i="59"/>
  <c r="I3365" i="59"/>
  <c r="I3366" i="59"/>
  <c r="I3367" i="59"/>
  <c r="I3368" i="59"/>
  <c r="I3369" i="59"/>
  <c r="I3370" i="59"/>
  <c r="I3371" i="59"/>
  <c r="I3372" i="59"/>
  <c r="I3373" i="59"/>
  <c r="I3374" i="59"/>
  <c r="I3375" i="59"/>
  <c r="I3376" i="59"/>
  <c r="I3377" i="59"/>
  <c r="I3378" i="59"/>
  <c r="I3379" i="59"/>
  <c r="I3380" i="59"/>
  <c r="I3381" i="59"/>
  <c r="I3382" i="59"/>
  <c r="I3383" i="59"/>
  <c r="I3384" i="59"/>
  <c r="I3385" i="59"/>
  <c r="I3386" i="59"/>
  <c r="I3387" i="59"/>
  <c r="I3388" i="59"/>
  <c r="I3389" i="59"/>
  <c r="I3390" i="59"/>
  <c r="I3391" i="59"/>
  <c r="I3392" i="59"/>
  <c r="I3393" i="59"/>
  <c r="I3394" i="59"/>
  <c r="I3395" i="59"/>
  <c r="I3396" i="59"/>
  <c r="I3397" i="59"/>
  <c r="I3398" i="59"/>
  <c r="I3399" i="59"/>
  <c r="I3400" i="59"/>
  <c r="I3401" i="59"/>
  <c r="I3402" i="59"/>
  <c r="I3403" i="59"/>
  <c r="I3404" i="59"/>
  <c r="I3405" i="59"/>
  <c r="I3406" i="59"/>
  <c r="I3407" i="59"/>
  <c r="I3408" i="59"/>
  <c r="I3409" i="59"/>
  <c r="I3410" i="59"/>
  <c r="I3411" i="59"/>
  <c r="I3412" i="59"/>
  <c r="I3413" i="59"/>
  <c r="I3414" i="59"/>
  <c r="I3415" i="59"/>
  <c r="I3416" i="59"/>
  <c r="I3417" i="59"/>
  <c r="I3418" i="59"/>
  <c r="I3419" i="59"/>
  <c r="I3420" i="59"/>
  <c r="I3421" i="59"/>
  <c r="I3422" i="59"/>
  <c r="I3423" i="59"/>
  <c r="I3424" i="59"/>
  <c r="I3425" i="59"/>
  <c r="I3426" i="59"/>
  <c r="I3427" i="59"/>
  <c r="I3428" i="59"/>
  <c r="I3429" i="59"/>
  <c r="I3430" i="59"/>
  <c r="I3431" i="59"/>
  <c r="I3432" i="59"/>
  <c r="I3433" i="59"/>
  <c r="I3434" i="59"/>
  <c r="I3435" i="59"/>
  <c r="I3436" i="59"/>
  <c r="I3437" i="59"/>
  <c r="I3438" i="59"/>
  <c r="I3439" i="59"/>
  <c r="I3440" i="59"/>
  <c r="I3441" i="59"/>
  <c r="I3442" i="59"/>
  <c r="I3443" i="59"/>
  <c r="I3444" i="59"/>
  <c r="I3445" i="59"/>
  <c r="I3446" i="59"/>
  <c r="I3447" i="59"/>
  <c r="I3448" i="59"/>
  <c r="I3449" i="59"/>
  <c r="I3450" i="59"/>
  <c r="I3451" i="59"/>
  <c r="I3452" i="59"/>
  <c r="I3453" i="59"/>
  <c r="I3454" i="59"/>
  <c r="I3455" i="59"/>
  <c r="I3456" i="59"/>
  <c r="I3457" i="59"/>
  <c r="I3458" i="59"/>
  <c r="I3459" i="59"/>
  <c r="I3460" i="59"/>
  <c r="I3461" i="59"/>
  <c r="I3462" i="59"/>
  <c r="I3463" i="59"/>
  <c r="I3464" i="59"/>
  <c r="I3465" i="59"/>
  <c r="I3466" i="59"/>
  <c r="I3467" i="59"/>
  <c r="I3468" i="59"/>
  <c r="I3469" i="59"/>
  <c r="I3470" i="59"/>
  <c r="I3471" i="59"/>
  <c r="I3472" i="59"/>
  <c r="I3473" i="59"/>
  <c r="I3474" i="59"/>
  <c r="I3475" i="59"/>
  <c r="I3476" i="59"/>
  <c r="I3477" i="59"/>
  <c r="I3478" i="59"/>
  <c r="I3479" i="59"/>
  <c r="I3480" i="59"/>
  <c r="I3481" i="59"/>
  <c r="I3482" i="59"/>
  <c r="I3483" i="59"/>
  <c r="I3484" i="59"/>
  <c r="I3485" i="59"/>
  <c r="I3486" i="59"/>
  <c r="I3487" i="59"/>
  <c r="I3488" i="59"/>
  <c r="I3489" i="59"/>
  <c r="I3490" i="59"/>
  <c r="I3491" i="59"/>
  <c r="I3492" i="59"/>
  <c r="I3493" i="59"/>
  <c r="I3494" i="59"/>
  <c r="I3495" i="59"/>
  <c r="I3496" i="59"/>
  <c r="I3497" i="59"/>
  <c r="I3498" i="59"/>
  <c r="I3499" i="59"/>
  <c r="I3500" i="59"/>
  <c r="I3501" i="59"/>
  <c r="I3502" i="59"/>
  <c r="I3503" i="59"/>
  <c r="I3504" i="59"/>
  <c r="I3505" i="59"/>
  <c r="I3506" i="59"/>
  <c r="I3507" i="59"/>
  <c r="I3508" i="59"/>
  <c r="I3509" i="59"/>
  <c r="I3510" i="59"/>
  <c r="I3511" i="59"/>
  <c r="I3512" i="59"/>
  <c r="I3513" i="59"/>
  <c r="I3514" i="59"/>
  <c r="I3515" i="59"/>
  <c r="I3516" i="59"/>
  <c r="I3517" i="59"/>
  <c r="I3518" i="59"/>
  <c r="I3519" i="59"/>
  <c r="I3520" i="59"/>
  <c r="I3521" i="59"/>
  <c r="I3522" i="59"/>
  <c r="I3523" i="59"/>
  <c r="I3524" i="59"/>
  <c r="I3525" i="59"/>
  <c r="I3526" i="59"/>
  <c r="I3527" i="59"/>
  <c r="I3528" i="59"/>
  <c r="I3529" i="59"/>
  <c r="I3530" i="59"/>
  <c r="I3531" i="59"/>
  <c r="I3532" i="59"/>
  <c r="I3533" i="59"/>
  <c r="I3534" i="59"/>
  <c r="I3535" i="59"/>
  <c r="I3536" i="59"/>
  <c r="I3537" i="59"/>
  <c r="I3538" i="59"/>
  <c r="I3539" i="59"/>
  <c r="I3540" i="59"/>
  <c r="I3541" i="59"/>
  <c r="I3542" i="59"/>
  <c r="I3543" i="59"/>
  <c r="I3544" i="59"/>
  <c r="I3545" i="59"/>
  <c r="I3546" i="59"/>
  <c r="I3547" i="59"/>
  <c r="I3548" i="59"/>
  <c r="I3549" i="59"/>
  <c r="I3550" i="59"/>
  <c r="I3551" i="59"/>
  <c r="I3552" i="59"/>
  <c r="I3553" i="59"/>
  <c r="I3554" i="59"/>
  <c r="I3555" i="59"/>
  <c r="I3556" i="59"/>
  <c r="I3557" i="59"/>
  <c r="I3558" i="59"/>
  <c r="I3559" i="59"/>
  <c r="I3560" i="59"/>
  <c r="I3561" i="59"/>
  <c r="I3562" i="59"/>
  <c r="I3563" i="59"/>
  <c r="I3564" i="59"/>
  <c r="I3565" i="59"/>
  <c r="I3566" i="59"/>
  <c r="I3567" i="59"/>
  <c r="I3568" i="59"/>
  <c r="I3569" i="59"/>
  <c r="I3570" i="59"/>
  <c r="I3571" i="59"/>
  <c r="I3572" i="59"/>
  <c r="I3573" i="59"/>
  <c r="I3574" i="59"/>
  <c r="I3575" i="59"/>
  <c r="I3576" i="59"/>
  <c r="I3577" i="59"/>
  <c r="I3578" i="59"/>
  <c r="I3579" i="59"/>
  <c r="I3580" i="59"/>
  <c r="I3581" i="59"/>
  <c r="I3582" i="59"/>
  <c r="I3583" i="59"/>
  <c r="I3584" i="59"/>
  <c r="I3585" i="59"/>
  <c r="I3586" i="59"/>
  <c r="I3587" i="59"/>
  <c r="I3588" i="59"/>
  <c r="I3589" i="59"/>
  <c r="I3590" i="59"/>
  <c r="I3591" i="59"/>
  <c r="I3592" i="59"/>
  <c r="I3593" i="59"/>
  <c r="I3594" i="59"/>
  <c r="I3595" i="59"/>
  <c r="I3596" i="59"/>
  <c r="I3597" i="59"/>
  <c r="I3598" i="59"/>
  <c r="I3599" i="59"/>
  <c r="I3600" i="59"/>
  <c r="I3601" i="59"/>
  <c r="I3602" i="59"/>
  <c r="I3603" i="59"/>
  <c r="I3604" i="59"/>
  <c r="I3605" i="59"/>
  <c r="I3606" i="59"/>
  <c r="I3607" i="59"/>
  <c r="I3608" i="59"/>
  <c r="I3609" i="59"/>
  <c r="I3610" i="59"/>
  <c r="I3611" i="59"/>
  <c r="I3612" i="59"/>
  <c r="I3613" i="59"/>
  <c r="I3614" i="59"/>
  <c r="I3615" i="59"/>
  <c r="I3616" i="59"/>
  <c r="I3617" i="59"/>
  <c r="I3618" i="59"/>
  <c r="I3619" i="59"/>
  <c r="I3620" i="59"/>
  <c r="I3621" i="59"/>
  <c r="I3622" i="59"/>
  <c r="I3623" i="59"/>
  <c r="I3624" i="59"/>
  <c r="I3625" i="59"/>
  <c r="I3626" i="59"/>
  <c r="I3627" i="59"/>
  <c r="I3628" i="59"/>
  <c r="I3629" i="59"/>
  <c r="I3630" i="59"/>
  <c r="I3631" i="59"/>
  <c r="I3632" i="59"/>
  <c r="I3633" i="59"/>
  <c r="I3634" i="59"/>
  <c r="I3635" i="59"/>
  <c r="I3636" i="59"/>
  <c r="I3637" i="59"/>
  <c r="I3638" i="59"/>
  <c r="I3639" i="59"/>
  <c r="I3640" i="59"/>
  <c r="I3641" i="59"/>
  <c r="I3642" i="59"/>
  <c r="I3643" i="59"/>
  <c r="I3644" i="59"/>
  <c r="I3645" i="59"/>
  <c r="I3646" i="59"/>
  <c r="I3647" i="59"/>
  <c r="I3648" i="59"/>
  <c r="I3649" i="59"/>
  <c r="I3650" i="59"/>
  <c r="I3651" i="59"/>
  <c r="I3652" i="59"/>
  <c r="I3653" i="59"/>
  <c r="I3654" i="59"/>
  <c r="I3655" i="59"/>
  <c r="I3656" i="59"/>
  <c r="I3657" i="59"/>
  <c r="I3658" i="59"/>
  <c r="I3659" i="59"/>
  <c r="I3660" i="59"/>
  <c r="I3661" i="59"/>
  <c r="I3662" i="59"/>
  <c r="I3663" i="59"/>
  <c r="I3664" i="59"/>
  <c r="I3665" i="59"/>
  <c r="I3666" i="59"/>
  <c r="I3667" i="59"/>
  <c r="I3668" i="59"/>
  <c r="I3669" i="59"/>
  <c r="I3670" i="59"/>
  <c r="I3671" i="59"/>
  <c r="I3672" i="59"/>
  <c r="I3673" i="59"/>
  <c r="I3674" i="59"/>
  <c r="I3675" i="59"/>
  <c r="I3676" i="59"/>
  <c r="I3677" i="59"/>
  <c r="I3678" i="59"/>
  <c r="I3679" i="59"/>
  <c r="I3680" i="59"/>
  <c r="I3681" i="59"/>
  <c r="I3682" i="59"/>
  <c r="I3683" i="59"/>
  <c r="I3684" i="59"/>
  <c r="I3685" i="59"/>
  <c r="I3686" i="59"/>
  <c r="I3687" i="59"/>
  <c r="I3688" i="59"/>
  <c r="I3689" i="59"/>
  <c r="I3690" i="59"/>
  <c r="I3691" i="59"/>
  <c r="I3692" i="59"/>
  <c r="I3693" i="59"/>
  <c r="I3694" i="59"/>
  <c r="I3695" i="59"/>
  <c r="I3696" i="59"/>
  <c r="I3697" i="59"/>
  <c r="I3698" i="59"/>
  <c r="I3699" i="59"/>
  <c r="I3700" i="59"/>
  <c r="I3701" i="59"/>
  <c r="I3702" i="59"/>
  <c r="I3703" i="59"/>
  <c r="I3704" i="59"/>
  <c r="I3705" i="59"/>
  <c r="I3706" i="59"/>
  <c r="I3707" i="59"/>
  <c r="I3708" i="59"/>
  <c r="I3709" i="59"/>
  <c r="I3710" i="59"/>
  <c r="I3711" i="59"/>
  <c r="I3712" i="59"/>
  <c r="I3713" i="59"/>
  <c r="I3714" i="59"/>
  <c r="I3715" i="59"/>
  <c r="I3716" i="59"/>
  <c r="I3717" i="59"/>
  <c r="I3718" i="59"/>
  <c r="I3719" i="59"/>
  <c r="I3720" i="59"/>
  <c r="I3721" i="59"/>
  <c r="I3722" i="59"/>
  <c r="I3723" i="59"/>
  <c r="I3724" i="59"/>
  <c r="I3725" i="59"/>
  <c r="I3726" i="59"/>
  <c r="I3727" i="59"/>
  <c r="I3728" i="59"/>
  <c r="I3729" i="59"/>
  <c r="I3730" i="59"/>
  <c r="I3731" i="59"/>
  <c r="I3732" i="59"/>
  <c r="I3733" i="59"/>
  <c r="I3734" i="59"/>
  <c r="I3735" i="59"/>
  <c r="I3736" i="59"/>
  <c r="I3737" i="59"/>
  <c r="I3738" i="59"/>
  <c r="I3739" i="59"/>
  <c r="I3740" i="59"/>
  <c r="I3741" i="59"/>
  <c r="I3742" i="59"/>
  <c r="I3743" i="59"/>
  <c r="I3744" i="59"/>
  <c r="I3745" i="59"/>
  <c r="I3746" i="59"/>
  <c r="I3747" i="59"/>
  <c r="I3748" i="59"/>
  <c r="I3749" i="59"/>
  <c r="I3750" i="59"/>
  <c r="I3751" i="59"/>
  <c r="I3752" i="59"/>
  <c r="I3753" i="59"/>
  <c r="I3754" i="59"/>
  <c r="I3755" i="59"/>
  <c r="I3756" i="59"/>
  <c r="I3757" i="59"/>
  <c r="I3758" i="59"/>
  <c r="I3759" i="59"/>
  <c r="I3760" i="59"/>
  <c r="I3761" i="59"/>
  <c r="I3762" i="59"/>
  <c r="I3763" i="59"/>
  <c r="I3764" i="59"/>
  <c r="I3765" i="59"/>
  <c r="I3766" i="59"/>
  <c r="I3767" i="59"/>
  <c r="I3768" i="59"/>
  <c r="I3769" i="59"/>
  <c r="I3770" i="59"/>
  <c r="I3771" i="59"/>
  <c r="I3772" i="59"/>
  <c r="I3773" i="59"/>
  <c r="I3774" i="59"/>
  <c r="I3775" i="59"/>
  <c r="I3776" i="59"/>
  <c r="I3777" i="59"/>
  <c r="I3778" i="59"/>
  <c r="I3779" i="59"/>
  <c r="I3780" i="59"/>
  <c r="I3781" i="59"/>
  <c r="I3782" i="59"/>
  <c r="I3783" i="59"/>
  <c r="I3784" i="59"/>
  <c r="I3785" i="59"/>
  <c r="I3786" i="59"/>
  <c r="I3787" i="59"/>
  <c r="I3788" i="59"/>
  <c r="I3789" i="59"/>
  <c r="I3790" i="59"/>
  <c r="I3791" i="59"/>
  <c r="I3792" i="59"/>
  <c r="I3793" i="59"/>
  <c r="I3794" i="59"/>
  <c r="I3795" i="59"/>
  <c r="I3796" i="59"/>
  <c r="I3797" i="59"/>
  <c r="I3798" i="59"/>
  <c r="I3799" i="59"/>
  <c r="I3800" i="59"/>
  <c r="I3801" i="59"/>
  <c r="I3802" i="59"/>
  <c r="I3803" i="59"/>
  <c r="I3804" i="59"/>
  <c r="I3805" i="59"/>
  <c r="I3806" i="59"/>
  <c r="I3807" i="59"/>
  <c r="I3808" i="59"/>
  <c r="I3809" i="59"/>
  <c r="I3810" i="59"/>
  <c r="I3811" i="59"/>
  <c r="I3812" i="59"/>
  <c r="I3813" i="59"/>
  <c r="I3814" i="59"/>
  <c r="I3815" i="59"/>
  <c r="I3816" i="59"/>
  <c r="I3817" i="59"/>
  <c r="I3818" i="59"/>
  <c r="I3819" i="59"/>
  <c r="I3820" i="59"/>
  <c r="I3821" i="59"/>
  <c r="I3822" i="59"/>
  <c r="I3823" i="59"/>
  <c r="I3824" i="59"/>
  <c r="I3825" i="59"/>
  <c r="I3826" i="59"/>
  <c r="I3827" i="59"/>
  <c r="I3828" i="59"/>
  <c r="I3829" i="59"/>
  <c r="I3830" i="59"/>
  <c r="I3831" i="59"/>
  <c r="I3832" i="59"/>
  <c r="I3833" i="59"/>
  <c r="I3834" i="59"/>
  <c r="I3835" i="59"/>
  <c r="I3836" i="59"/>
  <c r="I3837" i="59"/>
  <c r="I3838" i="59"/>
  <c r="I3839" i="59"/>
  <c r="I3840" i="59"/>
  <c r="I3841" i="59"/>
  <c r="I3842" i="59"/>
  <c r="I3843" i="59"/>
  <c r="I3844" i="59"/>
  <c r="I3845" i="59"/>
  <c r="I3846" i="59"/>
  <c r="I3847" i="59"/>
  <c r="I3848" i="59"/>
  <c r="I3849" i="59"/>
  <c r="I3850" i="59"/>
  <c r="I3851" i="59"/>
  <c r="I3852" i="59"/>
  <c r="I3853" i="59"/>
  <c r="I3854" i="59"/>
  <c r="I3855" i="59"/>
  <c r="I3856" i="59"/>
  <c r="I3857" i="59"/>
  <c r="I3858" i="59"/>
  <c r="I3859" i="59"/>
  <c r="I3860" i="59"/>
  <c r="I3861" i="59"/>
  <c r="I3862" i="59"/>
  <c r="I3863" i="59"/>
  <c r="I3864" i="59"/>
  <c r="I3865" i="59"/>
  <c r="I3866" i="59"/>
  <c r="I3867" i="59"/>
  <c r="I3868" i="59"/>
  <c r="I3869" i="59"/>
  <c r="I3870" i="59"/>
  <c r="I3871" i="59"/>
  <c r="I3872" i="59"/>
  <c r="I3873" i="59"/>
  <c r="I3874" i="59"/>
  <c r="I3875" i="59"/>
  <c r="I3876" i="59"/>
  <c r="I3877" i="59"/>
  <c r="I3878" i="59"/>
  <c r="I3879" i="59"/>
  <c r="I3880" i="59"/>
  <c r="I3881" i="59"/>
  <c r="I3882" i="59"/>
  <c r="I3883" i="59"/>
  <c r="I3884" i="59"/>
  <c r="I3885" i="59"/>
  <c r="I3886" i="59"/>
  <c r="I3887" i="59"/>
  <c r="I3888" i="59"/>
  <c r="I3889" i="59"/>
  <c r="I3890" i="59"/>
  <c r="I3891" i="59"/>
  <c r="I3892" i="59"/>
  <c r="I3893" i="59"/>
  <c r="I3894" i="59"/>
  <c r="I3895" i="59"/>
  <c r="I3896" i="59"/>
  <c r="I3897" i="59"/>
  <c r="I3898" i="59"/>
  <c r="I3899" i="59"/>
  <c r="I3900" i="59"/>
  <c r="I3901" i="59"/>
  <c r="I3902" i="59"/>
  <c r="I3903" i="59"/>
  <c r="I3904" i="59"/>
  <c r="I3905" i="59"/>
  <c r="I3906" i="59"/>
  <c r="I3907" i="59"/>
  <c r="I3908" i="59"/>
  <c r="I3909" i="59"/>
  <c r="I3910" i="59"/>
  <c r="I3911" i="59"/>
  <c r="I3912" i="59"/>
  <c r="I3913" i="59"/>
  <c r="I3914" i="59"/>
  <c r="I3915" i="59"/>
  <c r="I3916" i="59"/>
  <c r="I3917" i="59"/>
  <c r="I3918" i="59"/>
  <c r="I3919" i="59"/>
  <c r="I3920" i="59"/>
  <c r="I3921" i="59"/>
  <c r="I3922" i="59"/>
  <c r="I3923" i="59"/>
  <c r="I3924" i="59"/>
  <c r="I3925" i="59"/>
  <c r="I3926" i="59"/>
  <c r="I3927" i="59"/>
  <c r="I3928" i="59"/>
  <c r="I3929" i="59"/>
  <c r="I3930" i="59"/>
  <c r="I3931" i="59"/>
  <c r="I3932" i="59"/>
  <c r="I3933" i="59"/>
  <c r="I3934" i="59"/>
  <c r="I3935" i="59"/>
  <c r="I3936" i="59"/>
  <c r="I3937" i="59"/>
  <c r="I3938" i="59"/>
  <c r="I3939" i="59"/>
  <c r="I3940" i="59"/>
  <c r="I3941" i="59"/>
  <c r="I3942" i="59"/>
  <c r="I3943" i="59"/>
  <c r="I3944" i="59"/>
  <c r="I3945" i="59"/>
  <c r="I3946" i="59"/>
  <c r="I3947" i="59"/>
  <c r="I3948" i="59"/>
  <c r="I3949" i="59"/>
  <c r="I3950" i="59"/>
  <c r="I3951" i="59"/>
  <c r="I3952" i="59"/>
  <c r="I3953" i="59"/>
  <c r="I3954" i="59"/>
  <c r="I3955" i="59"/>
  <c r="I3956" i="59"/>
  <c r="I3957" i="59"/>
  <c r="I3958" i="59"/>
  <c r="I3959" i="59"/>
  <c r="I3960" i="59"/>
  <c r="I3961" i="59"/>
  <c r="I3962" i="59"/>
  <c r="I3963" i="59"/>
  <c r="I3964" i="59"/>
  <c r="I3965" i="59"/>
  <c r="I3966" i="59"/>
  <c r="I3967" i="59"/>
  <c r="I3968" i="59"/>
  <c r="I3969" i="59"/>
  <c r="I3970" i="59"/>
  <c r="I3971" i="59"/>
  <c r="I3972" i="59"/>
  <c r="I3973" i="59"/>
  <c r="I3974" i="59"/>
  <c r="I3975" i="59"/>
  <c r="I3976" i="59"/>
  <c r="I3977" i="59"/>
  <c r="I3978" i="59"/>
  <c r="I3979" i="59"/>
  <c r="I3980" i="59"/>
  <c r="I3981" i="59"/>
  <c r="I3982" i="59"/>
  <c r="I3983" i="59"/>
  <c r="I3984" i="59"/>
  <c r="I3985" i="59"/>
  <c r="I3986" i="59"/>
  <c r="I3987" i="59"/>
  <c r="I3988" i="59"/>
  <c r="I3989" i="59"/>
  <c r="I3990" i="59"/>
  <c r="I3991" i="59"/>
  <c r="I3992" i="59"/>
  <c r="I3993" i="59"/>
  <c r="I3994" i="59"/>
  <c r="I3995" i="59"/>
  <c r="I3996" i="59"/>
  <c r="I3997" i="59"/>
  <c r="I3998" i="59"/>
  <c r="I3999" i="59"/>
  <c r="I4000" i="59"/>
  <c r="I4001" i="59"/>
  <c r="I4002" i="59"/>
  <c r="I4003" i="59"/>
  <c r="I4004" i="59"/>
  <c r="I4005" i="59"/>
  <c r="I4006" i="59"/>
  <c r="I4007" i="59"/>
  <c r="I4008" i="59"/>
  <c r="I4009" i="59"/>
  <c r="I4010" i="59"/>
  <c r="I4011" i="59"/>
  <c r="I4012" i="59"/>
  <c r="I4013" i="59"/>
  <c r="I4014" i="59"/>
  <c r="I4015" i="59"/>
  <c r="I4016" i="59"/>
  <c r="I4017" i="59"/>
  <c r="I4018" i="59"/>
  <c r="I4019" i="59"/>
  <c r="I4020" i="59"/>
  <c r="I4021" i="59"/>
  <c r="I4022" i="59"/>
  <c r="I4023" i="59"/>
  <c r="I4024" i="59"/>
  <c r="I4025" i="59"/>
  <c r="I4026" i="59"/>
  <c r="I4027" i="59"/>
  <c r="I4028" i="59"/>
  <c r="I4029" i="59"/>
  <c r="I4030" i="59"/>
  <c r="I4031" i="59"/>
  <c r="I4032" i="59"/>
  <c r="I4033" i="59"/>
  <c r="I4034" i="59"/>
  <c r="I4035" i="59"/>
  <c r="I4036" i="59"/>
  <c r="I4037" i="59"/>
  <c r="I4038" i="59"/>
  <c r="I4039" i="59"/>
  <c r="I4040" i="59"/>
  <c r="I4041" i="59"/>
  <c r="I4042" i="59"/>
  <c r="I4043" i="59"/>
  <c r="I4044" i="59"/>
  <c r="I4045" i="59"/>
  <c r="I4046" i="59"/>
  <c r="I4047" i="59"/>
  <c r="I4048" i="59"/>
  <c r="I4049" i="59"/>
  <c r="I4050" i="59"/>
  <c r="I4051" i="59"/>
  <c r="I4052" i="59"/>
  <c r="I4053" i="59"/>
  <c r="I4054" i="59"/>
  <c r="I4055" i="59"/>
  <c r="I4056" i="59"/>
  <c r="I4057" i="59"/>
  <c r="I4058" i="59"/>
  <c r="I4059" i="59"/>
  <c r="I4060" i="59"/>
  <c r="I4061" i="59"/>
  <c r="I4062" i="59"/>
  <c r="I4063" i="59"/>
  <c r="I4064" i="59"/>
  <c r="I4065" i="59"/>
  <c r="I4066" i="59"/>
  <c r="I4067" i="59"/>
  <c r="I4068" i="59"/>
  <c r="I4069" i="59"/>
  <c r="I4070" i="59"/>
  <c r="I4071" i="59"/>
  <c r="I4072" i="59"/>
  <c r="I4073" i="59"/>
  <c r="I4074" i="59"/>
  <c r="I4075" i="59"/>
  <c r="I4076" i="59"/>
  <c r="I4077" i="59"/>
  <c r="I4078" i="59"/>
  <c r="I4079" i="59"/>
  <c r="I4080" i="59"/>
  <c r="I4081" i="59"/>
  <c r="I4082" i="59"/>
  <c r="I4083" i="59"/>
  <c r="I4084" i="59"/>
  <c r="I4085" i="59"/>
  <c r="I4086" i="59"/>
  <c r="I4087" i="59"/>
  <c r="I4088" i="59"/>
  <c r="I4089" i="59"/>
  <c r="I4090" i="59"/>
  <c r="I4091" i="59"/>
  <c r="I4092" i="59"/>
  <c r="I4093" i="59"/>
  <c r="I4094" i="59"/>
  <c r="I4095" i="59"/>
  <c r="I4096" i="59"/>
  <c r="I4097" i="59"/>
  <c r="I4098" i="59"/>
  <c r="I4099" i="59"/>
  <c r="I4100" i="59"/>
  <c r="I4101" i="59"/>
  <c r="I4102" i="59"/>
  <c r="I4103" i="59"/>
  <c r="I4104" i="59"/>
  <c r="I4105" i="59"/>
  <c r="I4106" i="59"/>
  <c r="I4107" i="59"/>
  <c r="I4108" i="59"/>
  <c r="I4109" i="59"/>
  <c r="I4110" i="59"/>
  <c r="I4111" i="59"/>
  <c r="I4112" i="59"/>
  <c r="I4113" i="59"/>
  <c r="I4114" i="59"/>
  <c r="I4115" i="59"/>
  <c r="I4116" i="59"/>
  <c r="I4117" i="59"/>
  <c r="I4118" i="59"/>
  <c r="I4119" i="59"/>
  <c r="I4120" i="59"/>
  <c r="I4121" i="59"/>
  <c r="I4122" i="59"/>
  <c r="I4123" i="59"/>
  <c r="I4124" i="59"/>
  <c r="I4125" i="59"/>
  <c r="I4126" i="59"/>
  <c r="I4127" i="59"/>
  <c r="I4128" i="59"/>
  <c r="I4129" i="59"/>
  <c r="I4130" i="59"/>
  <c r="I4131" i="59"/>
  <c r="I4132" i="59"/>
  <c r="I4133" i="59"/>
  <c r="I4134" i="59"/>
  <c r="I4135" i="59"/>
  <c r="I4136" i="59"/>
  <c r="I4137" i="59"/>
  <c r="I4138" i="59"/>
  <c r="I4139" i="59"/>
  <c r="I4140" i="59"/>
  <c r="I4141" i="59"/>
  <c r="I4142" i="59"/>
  <c r="I4143" i="59"/>
  <c r="I4144" i="59"/>
  <c r="I4145" i="59"/>
  <c r="I4146" i="59"/>
  <c r="I4147" i="59"/>
  <c r="I4148" i="59"/>
  <c r="I4149" i="59"/>
  <c r="I4150" i="59"/>
  <c r="I4151" i="59"/>
  <c r="I4152" i="59"/>
  <c r="I4153" i="59"/>
  <c r="I4154" i="59"/>
  <c r="I4155" i="59"/>
  <c r="I4156" i="59"/>
  <c r="I4157" i="59"/>
  <c r="I4158" i="59"/>
  <c r="I4159" i="59"/>
  <c r="I4160" i="59"/>
  <c r="I4161" i="59"/>
  <c r="I4162" i="59"/>
  <c r="I4163" i="59"/>
  <c r="I4164" i="59"/>
  <c r="I4165" i="59"/>
  <c r="I4166" i="59"/>
  <c r="I4167" i="59"/>
  <c r="I4168" i="59"/>
  <c r="I4169" i="59"/>
  <c r="I4170" i="59"/>
  <c r="I4171" i="59"/>
  <c r="I4172" i="59"/>
  <c r="I4173" i="59"/>
  <c r="I4174" i="59"/>
  <c r="I4175" i="59"/>
  <c r="I4176" i="59"/>
  <c r="I4177" i="59"/>
  <c r="I4178" i="59"/>
  <c r="I4179" i="59"/>
  <c r="I4180" i="59"/>
  <c r="I4181" i="59"/>
  <c r="I4182" i="59"/>
  <c r="I4183" i="59"/>
  <c r="I4184" i="59"/>
  <c r="I4185" i="59"/>
  <c r="I4186" i="59"/>
  <c r="I4187" i="59"/>
  <c r="I4188" i="59"/>
  <c r="I4189" i="59"/>
  <c r="I4190" i="59"/>
  <c r="I4191" i="59"/>
  <c r="I4192" i="59"/>
  <c r="I4193" i="59"/>
  <c r="I4194" i="59"/>
  <c r="I4195" i="59"/>
  <c r="I4196" i="59"/>
  <c r="I4197" i="59"/>
  <c r="I4198" i="59"/>
  <c r="I4199" i="59"/>
  <c r="I4200" i="59"/>
  <c r="I4201" i="59"/>
  <c r="I4202" i="59"/>
  <c r="I4203" i="59"/>
  <c r="I4204" i="59"/>
  <c r="I4205" i="59"/>
  <c r="I4206" i="59"/>
  <c r="I4207" i="59"/>
  <c r="I4208" i="59"/>
  <c r="I4209" i="59"/>
  <c r="I4210" i="59"/>
  <c r="I4211" i="59"/>
  <c r="I4212" i="59"/>
  <c r="I4213" i="59"/>
  <c r="I4214" i="59"/>
  <c r="I4215" i="59"/>
  <c r="I4216" i="59"/>
  <c r="I4217" i="59"/>
  <c r="I4218" i="59"/>
  <c r="I4219" i="59"/>
  <c r="I4220" i="59"/>
  <c r="I4221" i="59"/>
  <c r="I4222" i="59"/>
  <c r="I4223" i="59"/>
  <c r="I4224" i="59"/>
  <c r="I4225" i="59"/>
  <c r="I4226" i="59"/>
  <c r="I4227" i="59"/>
  <c r="I4228" i="59"/>
  <c r="I4229" i="59"/>
  <c r="I4230" i="59"/>
  <c r="I4231" i="59"/>
  <c r="I4232" i="59"/>
  <c r="I4233" i="59"/>
  <c r="I4234" i="59"/>
  <c r="I4235" i="59"/>
  <c r="I4236" i="59"/>
  <c r="I4237" i="59"/>
  <c r="I4238" i="59"/>
  <c r="I4239" i="59"/>
  <c r="I4240" i="59"/>
  <c r="I4241" i="59"/>
  <c r="I4242" i="59"/>
  <c r="I4243" i="59"/>
  <c r="I4244" i="59"/>
  <c r="I4245" i="59"/>
  <c r="I4246" i="59"/>
  <c r="I4247" i="59"/>
  <c r="I5" i="59"/>
  <c r="A2" i="89"/>
  <c r="A2" i="84"/>
  <c r="C173" i="87"/>
  <c r="D5" i="77"/>
  <c r="C5" i="77"/>
  <c r="X3" i="87"/>
  <c r="C180" i="89" s="1"/>
  <c r="X2" i="87"/>
  <c r="C179" i="89" s="1"/>
  <c r="C210" i="84" s="1"/>
  <c r="U107" i="52" a="1"/>
  <c r="P30" i="89" l="1"/>
  <c r="C184" i="84"/>
  <c r="E266" i="84"/>
  <c r="E242" i="84"/>
  <c r="E234" i="84"/>
  <c r="E226" i="84"/>
  <c r="E265" i="84"/>
  <c r="E233" i="84"/>
  <c r="E264" i="84"/>
  <c r="E248" i="84"/>
  <c r="E232" i="84"/>
  <c r="E255" i="84"/>
  <c r="E239" i="84"/>
  <c r="E231" i="84"/>
  <c r="E246" i="84"/>
  <c r="E238" i="84"/>
  <c r="E269" i="84"/>
  <c r="E261" i="84"/>
  <c r="E253" i="84"/>
  <c r="E245" i="84"/>
  <c r="E237" i="84"/>
  <c r="E216" i="84"/>
  <c r="E268" i="84"/>
  <c r="E260" i="84"/>
  <c r="E244" i="84"/>
  <c r="E236" i="84"/>
  <c r="E267" i="84"/>
  <c r="E259" i="84"/>
  <c r="E251" i="84"/>
  <c r="E243" i="84"/>
  <c r="E235" i="84"/>
  <c r="D234" i="89"/>
  <c r="F215" i="89"/>
  <c r="G212" i="89"/>
  <c r="G218" i="89"/>
  <c r="C29" i="84"/>
  <c r="C26" i="84"/>
  <c r="C25" i="84"/>
  <c r="C23" i="84"/>
  <c r="C31" i="84"/>
  <c r="C30" i="84"/>
  <c r="C28" i="84"/>
  <c r="C24" i="84"/>
  <c r="U107" i="52"/>
  <c r="C27" i="84"/>
  <c r="Q30" i="89"/>
  <c r="S15" i="89"/>
  <c r="P15" i="89"/>
  <c r="Q15" i="89"/>
  <c r="P17" i="89"/>
  <c r="Q9" i="89"/>
  <c r="S10" i="89"/>
  <c r="R10" i="89"/>
  <c r="Q13" i="89"/>
  <c r="Q11" i="89"/>
  <c r="S14" i="89"/>
  <c r="S12" i="89"/>
  <c r="R14" i="89"/>
  <c r="R12" i="89"/>
  <c r="Q16" i="89"/>
  <c r="Q14" i="89"/>
  <c r="Q12" i="89"/>
  <c r="Q10" i="89"/>
  <c r="C252" i="84"/>
  <c r="E234" i="89"/>
  <c r="E207" i="89"/>
  <c r="F231" i="89"/>
  <c r="C247" i="84"/>
  <c r="G223" i="89"/>
  <c r="E237" i="89"/>
  <c r="F236" i="89"/>
  <c r="E236" i="89"/>
  <c r="G229" i="89"/>
  <c r="D200" i="89"/>
  <c r="F224" i="89"/>
  <c r="D224" i="89"/>
  <c r="G36" i="89"/>
  <c r="E32" i="89"/>
  <c r="F35" i="89"/>
  <c r="E34" i="89"/>
  <c r="D33" i="89"/>
  <c r="G80" i="89"/>
  <c r="G227" i="89"/>
  <c r="E235" i="89"/>
  <c r="F80" i="89"/>
  <c r="G79" i="89"/>
  <c r="C270" i="84"/>
  <c r="C257" i="84"/>
  <c r="D81" i="89"/>
  <c r="G233" i="89"/>
  <c r="C254" i="84"/>
  <c r="G230" i="89"/>
  <c r="E238" i="89"/>
  <c r="D230" i="89"/>
  <c r="C249" i="84"/>
  <c r="I249" i="84" s="1"/>
  <c r="D25" i="89"/>
  <c r="E82" i="89"/>
  <c r="F79" i="89"/>
  <c r="D82" i="89"/>
  <c r="G236" i="89"/>
  <c r="E231" i="89"/>
  <c r="F223" i="89"/>
  <c r="C263" i="84"/>
  <c r="E25" i="89"/>
  <c r="D32" i="89"/>
  <c r="G81" i="89"/>
  <c r="E79" i="89"/>
  <c r="E223" i="89"/>
  <c r="C165" i="84"/>
  <c r="F83" i="89"/>
  <c r="E83" i="89"/>
  <c r="C166" i="84"/>
  <c r="C164" i="84"/>
  <c r="D83" i="89"/>
  <c r="G82" i="89"/>
  <c r="F81" i="89"/>
  <c r="E80" i="89"/>
  <c r="E212" i="89"/>
  <c r="D236" i="89"/>
  <c r="F220" i="89"/>
  <c r="E233" i="89"/>
  <c r="E227" i="89"/>
  <c r="E19" i="89"/>
  <c r="D11" i="89"/>
  <c r="F237" i="89"/>
  <c r="E229" i="89"/>
  <c r="E221" i="89"/>
  <c r="E10" i="89"/>
  <c r="D35" i="89"/>
  <c r="E232" i="89"/>
  <c r="C241" i="84"/>
  <c r="F238" i="89"/>
  <c r="F234" i="89"/>
  <c r="E228" i="89"/>
  <c r="G224" i="89"/>
  <c r="E202" i="89"/>
  <c r="C262" i="84"/>
  <c r="C250" i="84"/>
  <c r="C240" i="84"/>
  <c r="D9" i="89"/>
  <c r="G35" i="89"/>
  <c r="E33" i="89"/>
  <c r="C258" i="84"/>
  <c r="G210" i="89"/>
  <c r="G34" i="89"/>
  <c r="F233" i="89"/>
  <c r="F226" i="89"/>
  <c r="D210" i="89"/>
  <c r="F34" i="89"/>
  <c r="F216" i="89"/>
  <c r="G226" i="89"/>
  <c r="E226" i="89"/>
  <c r="G232" i="89"/>
  <c r="E216" i="89"/>
  <c r="E208" i="89"/>
  <c r="F36" i="89"/>
  <c r="E35" i="89"/>
  <c r="D34" i="89"/>
  <c r="E36" i="89"/>
  <c r="D36" i="89"/>
  <c r="C256" i="84"/>
  <c r="D232" i="89"/>
  <c r="F229" i="89"/>
  <c r="G216" i="89"/>
  <c r="G200" i="89"/>
  <c r="D24" i="89"/>
  <c r="D216" i="89"/>
  <c r="E22" i="89"/>
  <c r="D22" i="89"/>
  <c r="G213" i="89"/>
  <c r="D21" i="89"/>
  <c r="E23" i="89"/>
  <c r="D23" i="89"/>
  <c r="E20" i="89"/>
  <c r="C225" i="84"/>
  <c r="C217" i="84"/>
  <c r="C215" i="84"/>
  <c r="C214" i="84"/>
  <c r="C213" i="84"/>
  <c r="E213" i="84" s="1"/>
  <c r="C212" i="84"/>
  <c r="D216" i="84"/>
  <c r="I216" i="84"/>
  <c r="E193" i="89"/>
  <c r="G201" i="89"/>
  <c r="F225" i="89"/>
  <c r="G217" i="89"/>
  <c r="F209" i="89"/>
  <c r="G238" i="89"/>
  <c r="G234" i="89"/>
  <c r="F232" i="89"/>
  <c r="E230" i="89"/>
  <c r="F227" i="89"/>
  <c r="E225" i="89"/>
  <c r="G222" i="89"/>
  <c r="F217" i="89"/>
  <c r="G214" i="89"/>
  <c r="E209" i="89"/>
  <c r="D208" i="89"/>
  <c r="F200" i="89"/>
  <c r="D223" i="89"/>
  <c r="D218" i="89"/>
  <c r="G215" i="89"/>
  <c r="E210" i="89"/>
  <c r="G207" i="89"/>
  <c r="E200" i="89"/>
  <c r="F207" i="89"/>
  <c r="F194" i="89"/>
  <c r="D228" i="89"/>
  <c r="E220" i="89"/>
  <c r="F213" i="89"/>
  <c r="E205" i="89"/>
  <c r="F212" i="89"/>
  <c r="G235" i="89"/>
  <c r="G221" i="89"/>
  <c r="E219" i="89"/>
  <c r="E214" i="89"/>
  <c r="G211" i="89"/>
  <c r="G206" i="89"/>
  <c r="F202" i="89"/>
  <c r="D199" i="89"/>
  <c r="F235" i="89"/>
  <c r="F221" i="89"/>
  <c r="D214" i="89"/>
  <c r="F211" i="89"/>
  <c r="E206" i="89"/>
  <c r="E211" i="89"/>
  <c r="F205" i="89"/>
  <c r="D205" i="89"/>
  <c r="G219" i="89"/>
  <c r="F204" i="89"/>
  <c r="D222" i="89"/>
  <c r="F219" i="89"/>
  <c r="F214" i="89"/>
  <c r="D212" i="89"/>
  <c r="D207" i="89"/>
  <c r="E203" i="89"/>
  <c r="G199" i="89"/>
  <c r="E185" i="89"/>
  <c r="D204" i="89"/>
  <c r="E196" i="89"/>
  <c r="G237" i="89"/>
  <c r="D231" i="89"/>
  <c r="E222" i="89"/>
  <c r="D220" i="89"/>
  <c r="E215" i="89"/>
  <c r="E213" i="89"/>
  <c r="D206" i="89"/>
  <c r="G203" i="89"/>
  <c r="D196" i="89"/>
  <c r="F199" i="89"/>
  <c r="D185" i="89"/>
  <c r="E199" i="89"/>
  <c r="F198" i="89"/>
  <c r="E183" i="89"/>
  <c r="F206" i="89"/>
  <c r="E204" i="89"/>
  <c r="E198" i="89"/>
  <c r="D183" i="89"/>
  <c r="D202" i="89"/>
  <c r="E186" i="89"/>
  <c r="E184" i="89"/>
  <c r="E182" i="89"/>
  <c r="D237" i="89"/>
  <c r="D235" i="89"/>
  <c r="D233" i="89"/>
  <c r="D229" i="89"/>
  <c r="D227" i="89"/>
  <c r="D225" i="89"/>
  <c r="D221" i="89"/>
  <c r="D219" i="89"/>
  <c r="D217" i="89"/>
  <c r="D213" i="89"/>
  <c r="D211" i="89"/>
  <c r="D209" i="89"/>
  <c r="G194" i="89"/>
  <c r="F203" i="89"/>
  <c r="F201" i="89"/>
  <c r="E201" i="89"/>
  <c r="F218" i="89"/>
  <c r="F210" i="89"/>
  <c r="F208" i="89"/>
  <c r="E194" i="89"/>
  <c r="D203" i="89"/>
  <c r="D201" i="89"/>
  <c r="D194" i="89"/>
  <c r="G202" i="89"/>
  <c r="E181" i="89"/>
  <c r="G205" i="89"/>
  <c r="G204" i="89"/>
  <c r="G198" i="89"/>
  <c r="G195" i="89"/>
  <c r="F195" i="89"/>
  <c r="E195" i="89"/>
  <c r="C230" i="84"/>
  <c r="C229" i="84"/>
  <c r="C228" i="84"/>
  <c r="C227" i="84"/>
  <c r="E227" i="84" s="1"/>
  <c r="G197" i="89"/>
  <c r="I226" i="84"/>
  <c r="H269" i="84"/>
  <c r="D268" i="84"/>
  <c r="G266" i="84"/>
  <c r="D265" i="84"/>
  <c r="D259" i="84"/>
  <c r="G253" i="84"/>
  <c r="I251" i="84"/>
  <c r="I244" i="84"/>
  <c r="I238" i="84"/>
  <c r="G237" i="84"/>
  <c r="D236" i="84"/>
  <c r="G234" i="84"/>
  <c r="G269" i="84"/>
  <c r="I267" i="84"/>
  <c r="I264" i="84"/>
  <c r="H251" i="84"/>
  <c r="I248" i="84"/>
  <c r="D246" i="84"/>
  <c r="H244" i="84"/>
  <c r="D243" i="84"/>
  <c r="H238" i="84"/>
  <c r="I235" i="84"/>
  <c r="D233" i="84"/>
  <c r="H267" i="84"/>
  <c r="H264" i="84"/>
  <c r="I261" i="84"/>
  <c r="I255" i="84"/>
  <c r="D253" i="84"/>
  <c r="G251" i="84"/>
  <c r="G244" i="84"/>
  <c r="I242" i="84"/>
  <c r="G238" i="84"/>
  <c r="D234" i="84"/>
  <c r="I232" i="84"/>
  <c r="D269" i="84"/>
  <c r="G267" i="84"/>
  <c r="D266" i="84"/>
  <c r="G264" i="84"/>
  <c r="H261" i="84"/>
  <c r="D260" i="84"/>
  <c r="H255" i="84"/>
  <c r="I245" i="84"/>
  <c r="H242" i="84"/>
  <c r="I239" i="84"/>
  <c r="D237" i="84"/>
  <c r="H232" i="84"/>
  <c r="D231" i="84"/>
  <c r="D226" i="84"/>
  <c r="I268" i="84"/>
  <c r="I265" i="84"/>
  <c r="G261" i="84"/>
  <c r="I259" i="84"/>
  <c r="G255" i="84"/>
  <c r="D251" i="84"/>
  <c r="H245" i="84"/>
  <c r="D244" i="84"/>
  <c r="G242" i="84"/>
  <c r="H239" i="84"/>
  <c r="D238" i="84"/>
  <c r="I236" i="84"/>
  <c r="I233" i="84"/>
  <c r="G232" i="84"/>
  <c r="H268" i="84"/>
  <c r="D267" i="84"/>
  <c r="H265" i="84"/>
  <c r="D264" i="84"/>
  <c r="H259" i="84"/>
  <c r="H249" i="84"/>
  <c r="D248" i="84"/>
  <c r="I246" i="84"/>
  <c r="G245" i="84"/>
  <c r="I243" i="84"/>
  <c r="G239" i="84"/>
  <c r="H236" i="84"/>
  <c r="D235" i="84"/>
  <c r="G268" i="84"/>
  <c r="I266" i="84"/>
  <c r="G265" i="84"/>
  <c r="D261" i="84"/>
  <c r="G259" i="84"/>
  <c r="D255" i="84"/>
  <c r="I253" i="84"/>
  <c r="H246" i="84"/>
  <c r="H243" i="84"/>
  <c r="D242" i="84"/>
  <c r="I237" i="84"/>
  <c r="G236" i="84"/>
  <c r="I234" i="84"/>
  <c r="D232" i="84"/>
  <c r="I269" i="84"/>
  <c r="H266" i="84"/>
  <c r="I260" i="84"/>
  <c r="H253" i="84"/>
  <c r="G246" i="84"/>
  <c r="D245" i="84"/>
  <c r="G243" i="84"/>
  <c r="D239" i="84"/>
  <c r="H237" i="84"/>
  <c r="H234" i="84"/>
  <c r="I231" i="84"/>
  <c r="F197" i="89"/>
  <c r="E197" i="89"/>
  <c r="C211" i="84"/>
  <c r="E211" i="84" s="1"/>
  <c r="E180" i="89"/>
  <c r="D180" i="89"/>
  <c r="G227" i="84" l="1"/>
  <c r="H262" i="84"/>
  <c r="E262" i="84"/>
  <c r="I263" i="84"/>
  <c r="E263" i="84"/>
  <c r="I247" i="84"/>
  <c r="E247" i="84"/>
  <c r="H250" i="84"/>
  <c r="E250" i="84"/>
  <c r="I254" i="84"/>
  <c r="E254" i="84"/>
  <c r="D256" i="84"/>
  <c r="E256" i="84"/>
  <c r="D230" i="84"/>
  <c r="E230" i="84"/>
  <c r="H257" i="84"/>
  <c r="E257" i="84"/>
  <c r="I252" i="84"/>
  <c r="E252" i="84"/>
  <c r="I229" i="84"/>
  <c r="E229" i="84"/>
  <c r="I270" i="84"/>
  <c r="E270" i="84"/>
  <c r="E228" i="84"/>
  <c r="H258" i="84"/>
  <c r="E258" i="84"/>
  <c r="G249" i="84"/>
  <c r="E249" i="84"/>
  <c r="H241" i="84"/>
  <c r="E241" i="84"/>
  <c r="I225" i="84"/>
  <c r="E225" i="84"/>
  <c r="I241" i="84"/>
  <c r="H240" i="84"/>
  <c r="E240" i="84"/>
  <c r="D212" i="84"/>
  <c r="E212" i="84"/>
  <c r="E214" i="84"/>
  <c r="E215" i="84"/>
  <c r="I217" i="84"/>
  <c r="E217" i="84"/>
  <c r="D249" i="84"/>
  <c r="D270" i="84"/>
  <c r="G270" i="84"/>
  <c r="G241" i="84"/>
  <c r="D240" i="84"/>
  <c r="I258" i="84"/>
  <c r="I240" i="84"/>
  <c r="I228" i="84"/>
  <c r="D262" i="84"/>
  <c r="I262" i="84"/>
  <c r="H270" i="84"/>
  <c r="G257" i="84"/>
  <c r="D258" i="84"/>
  <c r="D241" i="84"/>
  <c r="H256" i="84"/>
  <c r="G250" i="84"/>
  <c r="I230" i="84"/>
  <c r="D247" i="84"/>
  <c r="G247" i="84"/>
  <c r="D252" i="84"/>
  <c r="D250" i="84"/>
  <c r="G262" i="84"/>
  <c r="G256" i="84"/>
  <c r="D229" i="84"/>
  <c r="G254" i="84"/>
  <c r="D257" i="84"/>
  <c r="H254" i="84"/>
  <c r="H230" i="84"/>
  <c r="D263" i="84"/>
  <c r="H247" i="84"/>
  <c r="I250" i="84"/>
  <c r="I256" i="84"/>
  <c r="D254" i="84"/>
  <c r="I257" i="84"/>
  <c r="G230" i="84"/>
  <c r="G258" i="84"/>
  <c r="J269" i="84"/>
  <c r="D239" i="89"/>
  <c r="H197" i="89" s="1"/>
  <c r="F265" i="84"/>
  <c r="F268" i="84"/>
  <c r="I227" i="84"/>
  <c r="H227" i="84"/>
  <c r="D228" i="84"/>
  <c r="D215" i="84"/>
  <c r="I213" i="84"/>
  <c r="D214" i="84"/>
  <c r="I214" i="84"/>
  <c r="G229" i="84"/>
  <c r="H229" i="84"/>
  <c r="D217" i="84"/>
  <c r="I212" i="84"/>
  <c r="D225" i="84"/>
  <c r="I215" i="84"/>
  <c r="D227" i="84"/>
  <c r="F227" i="84" s="1"/>
  <c r="D213" i="84"/>
  <c r="F213" i="84" s="1"/>
  <c r="F216" i="84"/>
  <c r="E239" i="89"/>
  <c r="I224" i="89" s="1"/>
  <c r="F226" i="84"/>
  <c r="F236" i="84"/>
  <c r="F231" i="84"/>
  <c r="J245" i="84"/>
  <c r="J251" i="84"/>
  <c r="F269" i="84"/>
  <c r="F253" i="84"/>
  <c r="F245" i="84"/>
  <c r="F242" i="84"/>
  <c r="F267" i="84"/>
  <c r="F235" i="84"/>
  <c r="F248" i="84"/>
  <c r="F237" i="84"/>
  <c r="F266" i="84"/>
  <c r="F234" i="84"/>
  <c r="J243" i="84"/>
  <c r="F255" i="84"/>
  <c r="J266" i="84"/>
  <c r="J246" i="84"/>
  <c r="J259" i="84"/>
  <c r="J239" i="84"/>
  <c r="J267" i="84"/>
  <c r="F238" i="84"/>
  <c r="F260" i="84"/>
  <c r="J237" i="84"/>
  <c r="F261" i="84"/>
  <c r="J265" i="84"/>
  <c r="J261" i="84"/>
  <c r="J238" i="84"/>
  <c r="J236" i="84"/>
  <c r="J249" i="84"/>
  <c r="F244" i="84"/>
  <c r="F239" i="84"/>
  <c r="J253" i="84"/>
  <c r="F232" i="84"/>
  <c r="F264" i="84"/>
  <c r="F243" i="84"/>
  <c r="F233" i="84"/>
  <c r="J244" i="84"/>
  <c r="J242" i="84"/>
  <c r="J255" i="84"/>
  <c r="J264" i="84"/>
  <c r="F246" i="84"/>
  <c r="F259" i="84"/>
  <c r="J234" i="84"/>
  <c r="J268" i="84"/>
  <c r="F251" i="84"/>
  <c r="J232" i="84"/>
  <c r="I211" i="84"/>
  <c r="D211" i="84"/>
  <c r="E187" i="89"/>
  <c r="D187" i="89"/>
  <c r="J258" i="84" l="1"/>
  <c r="J247" i="84"/>
  <c r="J250" i="84"/>
  <c r="J270" i="84"/>
  <c r="J262" i="84"/>
  <c r="F230" i="84"/>
  <c r="J257" i="84"/>
  <c r="J241" i="84"/>
  <c r="J229" i="84"/>
  <c r="F256" i="84"/>
  <c r="F249" i="84"/>
  <c r="J254" i="84"/>
  <c r="J240" i="84"/>
  <c r="H193" i="89"/>
  <c r="J256" i="84"/>
  <c r="F240" i="84"/>
  <c r="F212" i="84"/>
  <c r="F257" i="84"/>
  <c r="F263" i="84"/>
  <c r="F241" i="84"/>
  <c r="J230" i="84"/>
  <c r="F229" i="84"/>
  <c r="F254" i="84"/>
  <c r="F270" i="84"/>
  <c r="F250" i="84"/>
  <c r="F262" i="84"/>
  <c r="F258" i="84"/>
  <c r="F247" i="84"/>
  <c r="F252" i="84"/>
  <c r="H200" i="89"/>
  <c r="H202" i="89"/>
  <c r="H204" i="89"/>
  <c r="H235" i="89"/>
  <c r="H217" i="89"/>
  <c r="H228" i="89"/>
  <c r="H201" i="89"/>
  <c r="H222" i="89"/>
  <c r="H224" i="89"/>
  <c r="H209" i="89"/>
  <c r="H237" i="89"/>
  <c r="H205" i="89"/>
  <c r="H198" i="89"/>
  <c r="H210" i="89"/>
  <c r="H206" i="89"/>
  <c r="H199" i="89"/>
  <c r="H196" i="89"/>
  <c r="H207" i="89"/>
  <c r="H215" i="89"/>
  <c r="H231" i="89"/>
  <c r="H212" i="89"/>
  <c r="H226" i="89"/>
  <c r="H229" i="89"/>
  <c r="H232" i="89"/>
  <c r="H216" i="89"/>
  <c r="H203" i="89"/>
  <c r="H195" i="89"/>
  <c r="H223" i="89"/>
  <c r="H236" i="89"/>
  <c r="H230" i="89"/>
  <c r="H218" i="89"/>
  <c r="H208" i="89"/>
  <c r="H234" i="89"/>
  <c r="H213" i="89"/>
  <c r="H219" i="89"/>
  <c r="H225" i="89"/>
  <c r="H194" i="89"/>
  <c r="H220" i="89"/>
  <c r="H214" i="89"/>
  <c r="H238" i="89"/>
  <c r="H221" i="89"/>
  <c r="H227" i="89"/>
  <c r="H233" i="89"/>
  <c r="H211" i="89"/>
  <c r="E271" i="84"/>
  <c r="F228" i="84"/>
  <c r="F217" i="84"/>
  <c r="J227" i="84"/>
  <c r="I271" i="84"/>
  <c r="F225" i="84"/>
  <c r="I227" i="89"/>
  <c r="F215" i="84"/>
  <c r="F214" i="84"/>
  <c r="I232" i="89"/>
  <c r="I204" i="89"/>
  <c r="I202" i="89"/>
  <c r="I209" i="89"/>
  <c r="I237" i="89"/>
  <c r="I210" i="89"/>
  <c r="I238" i="89"/>
  <c r="I213" i="89"/>
  <c r="I215" i="89"/>
  <c r="I217" i="89"/>
  <c r="I231" i="89"/>
  <c r="I195" i="89"/>
  <c r="I207" i="89"/>
  <c r="I230" i="89"/>
  <c r="I234" i="89"/>
  <c r="I218" i="89"/>
  <c r="I208" i="89"/>
  <c r="I194" i="89"/>
  <c r="I206" i="89"/>
  <c r="I201" i="89"/>
  <c r="I233" i="89"/>
  <c r="I229" i="89"/>
  <c r="I212" i="89"/>
  <c r="I223" i="89"/>
  <c r="I196" i="89"/>
  <c r="I236" i="89"/>
  <c r="I216" i="89"/>
  <c r="I203" i="89"/>
  <c r="I225" i="89"/>
  <c r="I221" i="89"/>
  <c r="I220" i="89"/>
  <c r="I199" i="89"/>
  <c r="D271" i="84"/>
  <c r="I235" i="89"/>
  <c r="I205" i="89"/>
  <c r="I226" i="89"/>
  <c r="I198" i="89"/>
  <c r="I200" i="89"/>
  <c r="I197" i="89"/>
  <c r="I211" i="89"/>
  <c r="I219" i="89"/>
  <c r="I228" i="89"/>
  <c r="I214" i="89"/>
  <c r="I222" i="89"/>
  <c r="I193" i="89"/>
  <c r="H183" i="89"/>
  <c r="H182" i="89"/>
  <c r="H186" i="89"/>
  <c r="H184" i="89"/>
  <c r="H185" i="89"/>
  <c r="H181" i="89"/>
  <c r="I183" i="89"/>
  <c r="I184" i="89"/>
  <c r="I186" i="89"/>
  <c r="I182" i="89"/>
  <c r="I185" i="89"/>
  <c r="I181" i="89"/>
  <c r="E218" i="84"/>
  <c r="F211" i="84"/>
  <c r="I218" i="84"/>
  <c r="K215" i="84" s="1"/>
  <c r="D218" i="84"/>
  <c r="H180" i="89"/>
  <c r="I180" i="89"/>
  <c r="F271" i="84" l="1"/>
  <c r="K213" i="84"/>
  <c r="K218" i="84"/>
  <c r="K219" i="84"/>
  <c r="K217" i="84"/>
  <c r="K216" i="84"/>
  <c r="K214" i="84"/>
  <c r="K212" i="84"/>
  <c r="H239" i="89"/>
  <c r="I239" i="89"/>
  <c r="F218" i="84"/>
  <c r="Z190" i="52" l="1"/>
  <c r="Z189" i="52"/>
  <c r="Z186" i="52"/>
  <c r="Z187" i="52"/>
  <c r="Z188" i="52"/>
  <c r="Z185" i="52"/>
  <c r="Z184" i="52"/>
  <c r="Z183" i="52"/>
  <c r="Z182" i="52"/>
  <c r="Z181" i="52"/>
  <c r="Z179" i="52"/>
  <c r="Z180" i="52"/>
  <c r="Z178" i="52"/>
  <c r="Z173" i="52"/>
  <c r="Z174" i="52"/>
  <c r="Z175" i="52"/>
  <c r="Z176" i="52"/>
  <c r="Z177" i="52"/>
  <c r="Z172" i="52"/>
  <c r="Z171" i="52"/>
  <c r="Z170" i="52"/>
  <c r="Z169" i="52"/>
  <c r="Z168" i="52"/>
  <c r="Z165" i="52"/>
  <c r="Z166" i="52"/>
  <c r="Z167" i="52"/>
  <c r="Z164" i="52"/>
  <c r="Z157" i="52"/>
  <c r="Z158" i="52"/>
  <c r="Z159" i="52"/>
  <c r="Z160" i="52"/>
  <c r="Z161" i="52"/>
  <c r="Z162" i="52"/>
  <c r="Z163" i="52"/>
  <c r="Z156" i="52"/>
  <c r="Z152" i="52"/>
  <c r="Z153" i="52"/>
  <c r="Z154" i="52"/>
  <c r="Z155" i="52"/>
  <c r="Z151" i="52"/>
  <c r="Z150" i="52"/>
  <c r="Z149" i="52"/>
  <c r="Z148" i="52"/>
  <c r="Z147" i="52"/>
  <c r="Z146" i="52"/>
  <c r="Z145" i="52"/>
  <c r="Z140" i="52"/>
  <c r="Z141" i="52"/>
  <c r="Z142" i="52"/>
  <c r="Z143" i="52"/>
  <c r="Z144" i="52"/>
  <c r="Z139" i="52"/>
  <c r="Z135" i="52"/>
  <c r="Z136" i="52"/>
  <c r="Z137" i="52"/>
  <c r="Z138" i="52"/>
  <c r="Z134" i="52"/>
  <c r="Z131" i="52"/>
  <c r="Z132" i="52"/>
  <c r="Z133" i="52"/>
  <c r="Z130" i="52"/>
  <c r="Z129" i="52"/>
  <c r="Z128" i="52"/>
  <c r="Z127" i="52"/>
  <c r="Z126" i="52"/>
  <c r="Z124" i="52"/>
  <c r="Z125" i="52"/>
  <c r="Z123" i="52"/>
  <c r="Z120" i="52"/>
  <c r="Z121" i="52"/>
  <c r="Z122" i="52"/>
  <c r="Z119" i="52"/>
  <c r="Z117" i="52"/>
  <c r="Z118" i="52"/>
  <c r="Z116" i="52"/>
  <c r="Z115" i="52"/>
  <c r="Z114" i="52"/>
  <c r="Z113" i="52"/>
  <c r="Z112" i="52"/>
  <c r="Z249" i="52"/>
  <c r="Z250" i="52"/>
  <c r="Z251" i="52"/>
  <c r="Z252" i="52"/>
  <c r="Z248" i="52"/>
  <c r="Z254" i="52"/>
  <c r="Z255" i="52"/>
  <c r="Z253" i="52"/>
  <c r="Z257" i="52"/>
  <c r="Z258" i="52"/>
  <c r="Z256" i="52"/>
  <c r="Z260" i="52"/>
  <c r="Z261" i="52"/>
  <c r="Z259" i="52"/>
  <c r="Z263" i="52"/>
  <c r="Z264" i="52"/>
  <c r="Z265" i="52"/>
  <c r="Z266" i="52"/>
  <c r="Z267" i="52"/>
  <c r="Z268" i="52"/>
  <c r="Z262" i="52"/>
  <c r="Z270" i="52"/>
  <c r="Z269" i="52"/>
  <c r="Z272" i="52"/>
  <c r="Z271" i="52"/>
  <c r="Z274" i="52"/>
  <c r="Z275" i="52"/>
  <c r="Z276" i="52"/>
  <c r="Z273" i="52"/>
  <c r="Z278" i="52"/>
  <c r="Z277" i="52"/>
  <c r="Z280" i="52"/>
  <c r="Z279" i="52"/>
  <c r="Z282" i="52"/>
  <c r="Z283" i="52"/>
  <c r="Z284" i="52"/>
  <c r="Z285" i="52"/>
  <c r="Z281" i="52"/>
  <c r="Z287" i="52"/>
  <c r="Z286" i="52"/>
  <c r="Z289" i="52"/>
  <c r="Z290" i="52"/>
  <c r="Z291" i="52"/>
  <c r="Z292" i="52"/>
  <c r="Z288" i="52"/>
  <c r="Z247" i="52"/>
  <c r="Z246" i="52"/>
  <c r="Z245" i="52"/>
  <c r="Z244" i="52"/>
  <c r="Z243" i="52"/>
  <c r="Z242" i="52"/>
  <c r="Z239" i="52"/>
  <c r="Z240" i="52"/>
  <c r="Z241" i="52"/>
  <c r="Z238" i="52"/>
  <c r="Z234" i="52"/>
  <c r="Z235" i="52"/>
  <c r="Z236" i="52"/>
  <c r="Z237" i="52"/>
  <c r="Z233" i="52"/>
  <c r="Z232" i="52"/>
  <c r="Z231" i="52"/>
  <c r="Z230" i="52"/>
  <c r="Z229" i="52"/>
  <c r="Z224" i="52"/>
  <c r="Z225" i="52"/>
  <c r="Z226" i="52"/>
  <c r="Z227" i="52"/>
  <c r="Z228" i="52"/>
  <c r="Z223" i="52"/>
  <c r="Z109" i="52"/>
  <c r="Z110" i="52"/>
  <c r="Z111" i="52"/>
  <c r="Z108" i="52"/>
  <c r="Z107" i="52"/>
  <c r="Z106" i="52"/>
  <c r="Z104" i="52"/>
  <c r="Z105" i="52"/>
  <c r="Z103" i="52"/>
  <c r="Z100" i="52"/>
  <c r="Z101" i="52"/>
  <c r="Z102" i="52"/>
  <c r="Z99" i="52"/>
  <c r="Z97" i="52"/>
  <c r="Z98" i="52"/>
  <c r="Z96" i="52"/>
  <c r="Z95" i="52"/>
  <c r="Z94" i="52"/>
  <c r="Z93" i="52"/>
  <c r="Z91" i="52"/>
  <c r="Z92" i="52"/>
  <c r="Z90" i="52"/>
  <c r="Z87" i="52"/>
  <c r="Z88" i="52"/>
  <c r="Z89" i="52"/>
  <c r="Z86" i="52"/>
  <c r="Z79" i="52"/>
  <c r="Z80" i="52"/>
  <c r="Z81" i="52"/>
  <c r="Z82" i="52"/>
  <c r="Z83" i="52"/>
  <c r="Z84" i="52"/>
  <c r="Z85" i="52"/>
  <c r="Z78" i="52"/>
  <c r="Z77" i="52"/>
  <c r="Z76" i="52"/>
  <c r="Z75" i="52"/>
  <c r="Z74" i="52"/>
  <c r="Z73" i="52"/>
  <c r="Z72" i="52"/>
  <c r="Z222" i="52"/>
  <c r="Z221" i="52"/>
  <c r="Z220" i="52"/>
  <c r="Z219" i="52"/>
  <c r="Z216" i="52"/>
  <c r="Z217" i="52"/>
  <c r="Z218" i="52"/>
  <c r="Z215" i="52"/>
  <c r="Z214" i="52"/>
  <c r="Z213" i="52"/>
  <c r="Z212" i="52"/>
  <c r="Z211" i="52"/>
  <c r="Z210" i="52"/>
  <c r="Z209" i="52"/>
  <c r="Z206" i="52"/>
  <c r="Z207" i="52"/>
  <c r="Z208" i="52"/>
  <c r="Z205" i="52"/>
  <c r="Z204" i="52"/>
  <c r="Z203" i="52"/>
  <c r="Z202" i="52"/>
  <c r="Z201" i="52"/>
  <c r="Z199" i="52"/>
  <c r="Z200" i="52"/>
  <c r="Z198" i="52"/>
  <c r="Z197" i="52"/>
  <c r="Z196" i="52"/>
  <c r="Z195" i="52"/>
  <c r="Z194" i="52"/>
  <c r="Z193" i="52"/>
  <c r="Z192" i="52"/>
  <c r="Z191" i="52"/>
  <c r="Z71" i="52"/>
  <c r="Z70" i="52"/>
  <c r="Z69" i="52"/>
  <c r="Z68" i="52"/>
  <c r="Z67" i="52"/>
  <c r="Z63" i="52"/>
  <c r="Z64" i="52"/>
  <c r="Z65" i="52"/>
  <c r="Z66" i="52"/>
  <c r="Z62" i="52"/>
  <c r="Z57" i="52"/>
  <c r="Z58" i="52"/>
  <c r="Z59" i="52"/>
  <c r="Z60" i="52"/>
  <c r="Z61" i="52"/>
  <c r="Z56" i="52"/>
  <c r="Z54" i="52"/>
  <c r="Z55" i="52"/>
  <c r="Z53" i="52"/>
  <c r="Z51" i="52"/>
  <c r="Z52" i="52"/>
  <c r="Z50" i="52"/>
  <c r="Z45" i="52"/>
  <c r="Z46" i="52"/>
  <c r="Z47" i="52"/>
  <c r="Z48" i="52"/>
  <c r="Z49" i="52"/>
  <c r="Z44" i="52"/>
  <c r="Z42" i="52"/>
  <c r="Z43" i="52"/>
  <c r="Z41" i="52"/>
  <c r="Z40" i="52" l="1"/>
  <c r="Z39" i="52"/>
  <c r="Z38" i="52"/>
  <c r="Z37" i="52"/>
  <c r="Z35" i="52"/>
  <c r="Z36" i="52"/>
  <c r="Z34" i="52"/>
  <c r="Z29" i="52"/>
  <c r="Z30" i="52"/>
  <c r="Z31" i="52"/>
  <c r="Z32" i="52"/>
  <c r="Z33" i="52"/>
  <c r="Z28" i="52"/>
  <c r="Z25" i="52"/>
  <c r="Z26" i="52"/>
  <c r="Z27" i="52"/>
  <c r="Z24" i="52"/>
  <c r="Z23" i="52"/>
  <c r="Z22" i="52"/>
  <c r="Z20" i="52"/>
  <c r="Z21" i="52"/>
  <c r="Z19" i="52"/>
  <c r="Z15" i="52"/>
  <c r="Z16" i="52"/>
  <c r="Z17" i="52"/>
  <c r="Z18" i="52"/>
  <c r="Z14" i="52"/>
  <c r="Z12" i="52"/>
  <c r="Z13" i="52"/>
  <c r="Z11" i="52"/>
  <c r="Z9" i="52"/>
  <c r="Z10" i="52"/>
  <c r="Z8" i="52"/>
  <c r="Z4" i="52"/>
  <c r="Z5" i="52"/>
  <c r="Z6" i="52"/>
  <c r="Z7" i="52"/>
  <c r="Z3" i="52"/>
  <c r="K5" i="77"/>
  <c r="AL3" i="59"/>
  <c r="R7" i="87"/>
  <c r="O62" i="89" s="1"/>
  <c r="R3" i="87"/>
  <c r="O58" i="89" s="1"/>
  <c r="R4" i="87"/>
  <c r="O59" i="89" s="1"/>
  <c r="R5" i="87"/>
  <c r="O60" i="89" s="1"/>
  <c r="R6" i="87"/>
  <c r="O61" i="89" s="1"/>
  <c r="R2" i="87"/>
  <c r="O57" i="89" s="1"/>
  <c r="C36" i="84" s="1"/>
  <c r="N4" i="87"/>
  <c r="N5" i="87"/>
  <c r="P25" i="89"/>
  <c r="L3" i="87"/>
  <c r="O23" i="89" s="1"/>
  <c r="C177" i="84" s="1"/>
  <c r="C38" i="84" l="1"/>
  <c r="Q59" i="89"/>
  <c r="R59" i="89"/>
  <c r="C37" i="84"/>
  <c r="E37" i="84" s="1"/>
  <c r="P58" i="89"/>
  <c r="Q58" i="89"/>
  <c r="P61" i="89"/>
  <c r="Q61" i="89"/>
  <c r="C40" i="84"/>
  <c r="R61" i="89"/>
  <c r="S61" i="89"/>
  <c r="C39" i="84"/>
  <c r="P60" i="89"/>
  <c r="S60" i="89"/>
  <c r="Q60" i="89"/>
  <c r="R60" i="89"/>
  <c r="R62" i="89"/>
  <c r="S62" i="89"/>
  <c r="C41" i="84"/>
  <c r="E41" i="84" s="1"/>
  <c r="P62" i="89"/>
  <c r="Q62" i="89"/>
  <c r="P59" i="89"/>
  <c r="S59" i="89"/>
  <c r="S58" i="89"/>
  <c r="R58" i="89"/>
  <c r="P27" i="89"/>
  <c r="Q27" i="89"/>
  <c r="P24" i="89"/>
  <c r="P33" i="89"/>
  <c r="Q26" i="89"/>
  <c r="Q25" i="89"/>
  <c r="S33" i="89"/>
  <c r="R33" i="89"/>
  <c r="Q33" i="89"/>
  <c r="S24" i="89"/>
  <c r="R24" i="89"/>
  <c r="Q24" i="89"/>
  <c r="Q28" i="89"/>
  <c r="P26" i="89"/>
  <c r="Q29" i="89"/>
  <c r="P28" i="89"/>
  <c r="P29" i="89"/>
  <c r="Q32" i="89"/>
  <c r="P32" i="89"/>
  <c r="I39" i="84" l="1"/>
  <c r="D39" i="84"/>
  <c r="E39" i="84"/>
  <c r="E40" i="84"/>
  <c r="D40" i="84"/>
  <c r="I40" i="84"/>
  <c r="D41" i="84"/>
  <c r="I41" i="84"/>
  <c r="I37" i="84"/>
  <c r="D37" i="84"/>
  <c r="I38" i="84"/>
  <c r="D38" i="84"/>
  <c r="E38" i="84"/>
  <c r="Q63" i="89"/>
  <c r="R63" i="89"/>
  <c r="S63" i="89"/>
  <c r="P63" i="89"/>
  <c r="P34" i="89"/>
  <c r="Q34" i="89"/>
  <c r="E37" i="95"/>
  <c r="E17" i="95"/>
  <c r="O5" i="77"/>
  <c r="P5" i="77"/>
  <c r="R5" i="77"/>
  <c r="O6" i="77"/>
  <c r="G39" i="84" s="1"/>
  <c r="P6" i="77"/>
  <c r="U6" i="77" s="1"/>
  <c r="O42" i="89"/>
  <c r="P42" i="89" s="1"/>
  <c r="B3520" i="59"/>
  <c r="A3537" i="77" s="1"/>
  <c r="B3521" i="59"/>
  <c r="A3538" i="77" s="1"/>
  <c r="B3522" i="59"/>
  <c r="A3539" i="77" s="1"/>
  <c r="B3523" i="59"/>
  <c r="A3540" i="77" s="1"/>
  <c r="B3524" i="59"/>
  <c r="A3541" i="77" s="1"/>
  <c r="B3525" i="59"/>
  <c r="A3542" i="77" s="1"/>
  <c r="B3526" i="59"/>
  <c r="A3543" i="77" s="1"/>
  <c r="B3527" i="59"/>
  <c r="A3544" i="77" s="1"/>
  <c r="B3528" i="59"/>
  <c r="A3545" i="77" s="1"/>
  <c r="B3529" i="59"/>
  <c r="A3546" i="77" s="1"/>
  <c r="B3530" i="59"/>
  <c r="A3547" i="77" s="1"/>
  <c r="B3531" i="59"/>
  <c r="A3548" i="77" s="1"/>
  <c r="B3532" i="59"/>
  <c r="A3549" i="77" s="1"/>
  <c r="B3533" i="59"/>
  <c r="A3550" i="77" s="1"/>
  <c r="B3534" i="59"/>
  <c r="A3551" i="77" s="1"/>
  <c r="B3535" i="59"/>
  <c r="A3552" i="77" s="1"/>
  <c r="B3536" i="59"/>
  <c r="A3553" i="77" s="1"/>
  <c r="B3537" i="59"/>
  <c r="A3554" i="77" s="1"/>
  <c r="B3538" i="59"/>
  <c r="A3555" i="77" s="1"/>
  <c r="B3539" i="59"/>
  <c r="A3556" i="77" s="1"/>
  <c r="B3540" i="59"/>
  <c r="A3557" i="77" s="1"/>
  <c r="B3541" i="59"/>
  <c r="A3558" i="77" s="1"/>
  <c r="B3542" i="59"/>
  <c r="A3559" i="77" s="1"/>
  <c r="B3543" i="59"/>
  <c r="A3560" i="77" s="1"/>
  <c r="B3544" i="59"/>
  <c r="A3561" i="77" s="1"/>
  <c r="B3545" i="59"/>
  <c r="A3562" i="77" s="1"/>
  <c r="B3546" i="59"/>
  <c r="A3563" i="77" s="1"/>
  <c r="B3547" i="59"/>
  <c r="A3564" i="77" s="1"/>
  <c r="B3548" i="59"/>
  <c r="A3565" i="77" s="1"/>
  <c r="B3549" i="59"/>
  <c r="A3566" i="77" s="1"/>
  <c r="B3550" i="59"/>
  <c r="A3567" i="77" s="1"/>
  <c r="B3551" i="59"/>
  <c r="A3568" i="77" s="1"/>
  <c r="B3552" i="59"/>
  <c r="A3569" i="77" s="1"/>
  <c r="B3553" i="59"/>
  <c r="A3570" i="77" s="1"/>
  <c r="B3554" i="59"/>
  <c r="A3571" i="77" s="1"/>
  <c r="B3555" i="59"/>
  <c r="A3572" i="77" s="1"/>
  <c r="B3556" i="59"/>
  <c r="A3573" i="77" s="1"/>
  <c r="B3557" i="59"/>
  <c r="A3574" i="77" s="1"/>
  <c r="B3558" i="59"/>
  <c r="A3575" i="77" s="1"/>
  <c r="B3559" i="59"/>
  <c r="A3576" i="77" s="1"/>
  <c r="B3560" i="59"/>
  <c r="A3577" i="77" s="1"/>
  <c r="B3561" i="59"/>
  <c r="A3578" i="77" s="1"/>
  <c r="B3562" i="59"/>
  <c r="A3579" i="77" s="1"/>
  <c r="B3563" i="59"/>
  <c r="A3580" i="77" s="1"/>
  <c r="B3564" i="59"/>
  <c r="A3581" i="77" s="1"/>
  <c r="B3565" i="59"/>
  <c r="A3582" i="77" s="1"/>
  <c r="B3566" i="59"/>
  <c r="A3583" i="77" s="1"/>
  <c r="B3567" i="59"/>
  <c r="A3584" i="77" s="1"/>
  <c r="B3568" i="59"/>
  <c r="A3585" i="77" s="1"/>
  <c r="B3569" i="59"/>
  <c r="A3586" i="77" s="1"/>
  <c r="B3570" i="59"/>
  <c r="A3587" i="77" s="1"/>
  <c r="B3571" i="59"/>
  <c r="A3588" i="77" s="1"/>
  <c r="B3572" i="59"/>
  <c r="A3589" i="77" s="1"/>
  <c r="B3573" i="59"/>
  <c r="A3590" i="77" s="1"/>
  <c r="B3574" i="59"/>
  <c r="A3591" i="77" s="1"/>
  <c r="B3575" i="59"/>
  <c r="A3592" i="77" s="1"/>
  <c r="B3576" i="59"/>
  <c r="A3593" i="77" s="1"/>
  <c r="B3577" i="59"/>
  <c r="A3594" i="77" s="1"/>
  <c r="B3578" i="59"/>
  <c r="A3595" i="77" s="1"/>
  <c r="B3579" i="59"/>
  <c r="A3596" i="77" s="1"/>
  <c r="B3580" i="59"/>
  <c r="A3597" i="77" s="1"/>
  <c r="B3581" i="59"/>
  <c r="A3598" i="77" s="1"/>
  <c r="B3582" i="59"/>
  <c r="A3599" i="77" s="1"/>
  <c r="B3583" i="59"/>
  <c r="A3600" i="77" s="1"/>
  <c r="B3584" i="59"/>
  <c r="A3601" i="77" s="1"/>
  <c r="B3585" i="59"/>
  <c r="A3602" i="77" s="1"/>
  <c r="B3586" i="59"/>
  <c r="A3603" i="77" s="1"/>
  <c r="B3587" i="59"/>
  <c r="A3604" i="77" s="1"/>
  <c r="B3588" i="59"/>
  <c r="A3605" i="77" s="1"/>
  <c r="B3589" i="59"/>
  <c r="A3606" i="77" s="1"/>
  <c r="B3590" i="59"/>
  <c r="A3607" i="77" s="1"/>
  <c r="B3591" i="59"/>
  <c r="A3608" i="77" s="1"/>
  <c r="B3592" i="59"/>
  <c r="A3609" i="77" s="1"/>
  <c r="B3593" i="59"/>
  <c r="A3610" i="77" s="1"/>
  <c r="B3594" i="59"/>
  <c r="A3611" i="77" s="1"/>
  <c r="B3595" i="59"/>
  <c r="A3612" i="77" s="1"/>
  <c r="B3596" i="59"/>
  <c r="A3613" i="77" s="1"/>
  <c r="B3597" i="59"/>
  <c r="A3614" i="77" s="1"/>
  <c r="B3598" i="59"/>
  <c r="A3615" i="77" s="1"/>
  <c r="B3599" i="59"/>
  <c r="A3616" i="77" s="1"/>
  <c r="B3600" i="59"/>
  <c r="A3617" i="77" s="1"/>
  <c r="B3601" i="59"/>
  <c r="A3618" i="77" s="1"/>
  <c r="B3602" i="59"/>
  <c r="A3619" i="77" s="1"/>
  <c r="B3603" i="59"/>
  <c r="A3620" i="77" s="1"/>
  <c r="B3604" i="59"/>
  <c r="A3621" i="77" s="1"/>
  <c r="B3605" i="59"/>
  <c r="A3622" i="77" s="1"/>
  <c r="B3606" i="59"/>
  <c r="A3623" i="77" s="1"/>
  <c r="B3607" i="59"/>
  <c r="A3624" i="77" s="1"/>
  <c r="B3608" i="59"/>
  <c r="A3625" i="77" s="1"/>
  <c r="B3609" i="59"/>
  <c r="A3626" i="77" s="1"/>
  <c r="B3610" i="59"/>
  <c r="A3627" i="77" s="1"/>
  <c r="B3611" i="59"/>
  <c r="A3628" i="77" s="1"/>
  <c r="B3612" i="59"/>
  <c r="A3629" i="77" s="1"/>
  <c r="B3613" i="59"/>
  <c r="A3630" i="77" s="1"/>
  <c r="B3614" i="59"/>
  <c r="A3631" i="77" s="1"/>
  <c r="B3615" i="59"/>
  <c r="A3632" i="77" s="1"/>
  <c r="B3616" i="59"/>
  <c r="A3633" i="77" s="1"/>
  <c r="B3617" i="59"/>
  <c r="A3634" i="77" s="1"/>
  <c r="B3618" i="59"/>
  <c r="A3635" i="77" s="1"/>
  <c r="B3619" i="59"/>
  <c r="A3636" i="77" s="1"/>
  <c r="B3620" i="59"/>
  <c r="A3637" i="77" s="1"/>
  <c r="B3621" i="59"/>
  <c r="A3638" i="77" s="1"/>
  <c r="B3622" i="59"/>
  <c r="A3639" i="77" s="1"/>
  <c r="B3623" i="59"/>
  <c r="A3640" i="77" s="1"/>
  <c r="B3624" i="59"/>
  <c r="A3641" i="77" s="1"/>
  <c r="B3625" i="59"/>
  <c r="A3642" i="77" s="1"/>
  <c r="B3626" i="59"/>
  <c r="A3643" i="77" s="1"/>
  <c r="B3627" i="59"/>
  <c r="A3644" i="77" s="1"/>
  <c r="B3628" i="59"/>
  <c r="A3645" i="77" s="1"/>
  <c r="B3629" i="59"/>
  <c r="A3646" i="77" s="1"/>
  <c r="B3630" i="59"/>
  <c r="A3647" i="77" s="1"/>
  <c r="B3631" i="59"/>
  <c r="A3648" i="77" s="1"/>
  <c r="B3632" i="59"/>
  <c r="A3649" i="77" s="1"/>
  <c r="B3633" i="59"/>
  <c r="A3650" i="77" s="1"/>
  <c r="B3634" i="59"/>
  <c r="A3651" i="77" s="1"/>
  <c r="B3635" i="59"/>
  <c r="A3652" i="77" s="1"/>
  <c r="B3636" i="59"/>
  <c r="A3653" i="77" s="1"/>
  <c r="B3637" i="59"/>
  <c r="A3654" i="77" s="1"/>
  <c r="B3638" i="59"/>
  <c r="A3655" i="77" s="1"/>
  <c r="B3639" i="59"/>
  <c r="A3656" i="77" s="1"/>
  <c r="B3640" i="59"/>
  <c r="A3657" i="77" s="1"/>
  <c r="B3641" i="59"/>
  <c r="A3658" i="77" s="1"/>
  <c r="B3642" i="59"/>
  <c r="A3659" i="77" s="1"/>
  <c r="B3643" i="59"/>
  <c r="A3660" i="77" s="1"/>
  <c r="B3644" i="59"/>
  <c r="A3661" i="77" s="1"/>
  <c r="B3645" i="59"/>
  <c r="A3662" i="77" s="1"/>
  <c r="B3646" i="59"/>
  <c r="A3663" i="77" s="1"/>
  <c r="B3647" i="59"/>
  <c r="A3664" i="77" s="1"/>
  <c r="B3648" i="59"/>
  <c r="A3665" i="77" s="1"/>
  <c r="B3649" i="59"/>
  <c r="A3666" i="77" s="1"/>
  <c r="B3650" i="59"/>
  <c r="A3667" i="77" s="1"/>
  <c r="B3651" i="59"/>
  <c r="A3668" i="77" s="1"/>
  <c r="B3652" i="59"/>
  <c r="A3669" i="77" s="1"/>
  <c r="B3653" i="59"/>
  <c r="A3670" i="77" s="1"/>
  <c r="B3654" i="59"/>
  <c r="A3671" i="77" s="1"/>
  <c r="B3655" i="59"/>
  <c r="A3672" i="77" s="1"/>
  <c r="B3656" i="59"/>
  <c r="A3673" i="77" s="1"/>
  <c r="B3657" i="59"/>
  <c r="A3674" i="77" s="1"/>
  <c r="B3658" i="59"/>
  <c r="A3675" i="77" s="1"/>
  <c r="B3659" i="59"/>
  <c r="A3676" i="77" s="1"/>
  <c r="B3660" i="59"/>
  <c r="A3677" i="77" s="1"/>
  <c r="B3661" i="59"/>
  <c r="A3678" i="77" s="1"/>
  <c r="B3662" i="59"/>
  <c r="A3679" i="77" s="1"/>
  <c r="B3663" i="59"/>
  <c r="A3680" i="77" s="1"/>
  <c r="B3664" i="59"/>
  <c r="A3681" i="77" s="1"/>
  <c r="B3665" i="59"/>
  <c r="A3682" i="77" s="1"/>
  <c r="B3666" i="59"/>
  <c r="A3683" i="77" s="1"/>
  <c r="B3667" i="59"/>
  <c r="A3684" i="77" s="1"/>
  <c r="B3668" i="59"/>
  <c r="A3685" i="77" s="1"/>
  <c r="B3669" i="59"/>
  <c r="A3686" i="77" s="1"/>
  <c r="B3670" i="59"/>
  <c r="A3687" i="77" s="1"/>
  <c r="B3671" i="59"/>
  <c r="A3688" i="77" s="1"/>
  <c r="B3672" i="59"/>
  <c r="A3689" i="77" s="1"/>
  <c r="B3673" i="59"/>
  <c r="A3690" i="77" s="1"/>
  <c r="B3674" i="59"/>
  <c r="A3691" i="77" s="1"/>
  <c r="B3675" i="59"/>
  <c r="A3692" i="77" s="1"/>
  <c r="B3676" i="59"/>
  <c r="A3693" i="77" s="1"/>
  <c r="B3677" i="59"/>
  <c r="A3694" i="77" s="1"/>
  <c r="B3678" i="59"/>
  <c r="A3695" i="77" s="1"/>
  <c r="B3679" i="59"/>
  <c r="A3696" i="77" s="1"/>
  <c r="B3680" i="59"/>
  <c r="A3697" i="77" s="1"/>
  <c r="B3681" i="59"/>
  <c r="A3698" i="77" s="1"/>
  <c r="B3682" i="59"/>
  <c r="A3699" i="77" s="1"/>
  <c r="B3683" i="59"/>
  <c r="A3700" i="77" s="1"/>
  <c r="B3684" i="59"/>
  <c r="A3701" i="77" s="1"/>
  <c r="B3685" i="59"/>
  <c r="A3702" i="77" s="1"/>
  <c r="B3686" i="59"/>
  <c r="A3703" i="77" s="1"/>
  <c r="B3687" i="59"/>
  <c r="A3704" i="77" s="1"/>
  <c r="B3688" i="59"/>
  <c r="A3705" i="77" s="1"/>
  <c r="B3689" i="59"/>
  <c r="A3706" i="77" s="1"/>
  <c r="B3690" i="59"/>
  <c r="A3707" i="77" s="1"/>
  <c r="B3691" i="59"/>
  <c r="A3708" i="77" s="1"/>
  <c r="B3692" i="59"/>
  <c r="A3709" i="77" s="1"/>
  <c r="B3693" i="59"/>
  <c r="A3710" i="77" s="1"/>
  <c r="B3694" i="59"/>
  <c r="A3711" i="77" s="1"/>
  <c r="B3695" i="59"/>
  <c r="A3712" i="77" s="1"/>
  <c r="B3696" i="59"/>
  <c r="A3713" i="77" s="1"/>
  <c r="B3697" i="59"/>
  <c r="A3714" i="77" s="1"/>
  <c r="B3698" i="59"/>
  <c r="A3715" i="77" s="1"/>
  <c r="B3699" i="59"/>
  <c r="A3716" i="77" s="1"/>
  <c r="B3700" i="59"/>
  <c r="A3717" i="77" s="1"/>
  <c r="B3701" i="59"/>
  <c r="A3718" i="77" s="1"/>
  <c r="B3702" i="59"/>
  <c r="A3719" i="77" s="1"/>
  <c r="B3703" i="59"/>
  <c r="A3720" i="77" s="1"/>
  <c r="B3704" i="59"/>
  <c r="A3721" i="77" s="1"/>
  <c r="B3705" i="59"/>
  <c r="A3722" i="77" s="1"/>
  <c r="B3706" i="59"/>
  <c r="A3723" i="77" s="1"/>
  <c r="B3707" i="59"/>
  <c r="A3724" i="77" s="1"/>
  <c r="B3708" i="59"/>
  <c r="A3725" i="77" s="1"/>
  <c r="B3709" i="59"/>
  <c r="A3726" i="77" s="1"/>
  <c r="B3710" i="59"/>
  <c r="A3727" i="77" s="1"/>
  <c r="B3711" i="59"/>
  <c r="A3728" i="77" s="1"/>
  <c r="B3712" i="59"/>
  <c r="A3729" i="77" s="1"/>
  <c r="B3713" i="59"/>
  <c r="A3730" i="77" s="1"/>
  <c r="B3714" i="59"/>
  <c r="A3731" i="77" s="1"/>
  <c r="B3715" i="59"/>
  <c r="A3732" i="77" s="1"/>
  <c r="B3716" i="59"/>
  <c r="A3733" i="77" s="1"/>
  <c r="B3717" i="59"/>
  <c r="A3734" i="77" s="1"/>
  <c r="B3718" i="59"/>
  <c r="A3735" i="77" s="1"/>
  <c r="B3719" i="59"/>
  <c r="A3736" i="77" s="1"/>
  <c r="B3720" i="59"/>
  <c r="A3737" i="77" s="1"/>
  <c r="B3721" i="59"/>
  <c r="A3738" i="77" s="1"/>
  <c r="B3722" i="59"/>
  <c r="A3739" i="77" s="1"/>
  <c r="B3723" i="59"/>
  <c r="A3740" i="77" s="1"/>
  <c r="B3724" i="59"/>
  <c r="A3741" i="77" s="1"/>
  <c r="B3725" i="59"/>
  <c r="A3742" i="77" s="1"/>
  <c r="B3726" i="59"/>
  <c r="A3743" i="77" s="1"/>
  <c r="B3727" i="59"/>
  <c r="A3744" i="77" s="1"/>
  <c r="B3728" i="59"/>
  <c r="A3745" i="77" s="1"/>
  <c r="B3729" i="59"/>
  <c r="A3746" i="77" s="1"/>
  <c r="B3730" i="59"/>
  <c r="A3747" i="77" s="1"/>
  <c r="B3731" i="59"/>
  <c r="A3748" i="77" s="1"/>
  <c r="B3732" i="59"/>
  <c r="A3749" i="77" s="1"/>
  <c r="B3733" i="59"/>
  <c r="A3750" i="77" s="1"/>
  <c r="B3734" i="59"/>
  <c r="A3751" i="77" s="1"/>
  <c r="B3735" i="59"/>
  <c r="A3752" i="77" s="1"/>
  <c r="B3736" i="59"/>
  <c r="A3753" i="77" s="1"/>
  <c r="B3737" i="59"/>
  <c r="A3754" i="77" s="1"/>
  <c r="B3738" i="59"/>
  <c r="A3755" i="77" s="1"/>
  <c r="B3739" i="59"/>
  <c r="A3756" i="77" s="1"/>
  <c r="B3740" i="59"/>
  <c r="A3757" i="77" s="1"/>
  <c r="B3741" i="59"/>
  <c r="A3758" i="77" s="1"/>
  <c r="B3742" i="59"/>
  <c r="A3759" i="77" s="1"/>
  <c r="B3743" i="59"/>
  <c r="A3760" i="77" s="1"/>
  <c r="B3744" i="59"/>
  <c r="A3761" i="77" s="1"/>
  <c r="B3745" i="59"/>
  <c r="A3762" i="77" s="1"/>
  <c r="B3746" i="59"/>
  <c r="A3763" i="77" s="1"/>
  <c r="B3747" i="59"/>
  <c r="A3764" i="77" s="1"/>
  <c r="B3748" i="59"/>
  <c r="A3765" i="77" s="1"/>
  <c r="B3749" i="59"/>
  <c r="A3766" i="77" s="1"/>
  <c r="B3750" i="59"/>
  <c r="A3767" i="77" s="1"/>
  <c r="B3751" i="59"/>
  <c r="A3768" i="77" s="1"/>
  <c r="B3752" i="59"/>
  <c r="A3769" i="77" s="1"/>
  <c r="B3753" i="59"/>
  <c r="A3770" i="77" s="1"/>
  <c r="B3754" i="59"/>
  <c r="A3771" i="77" s="1"/>
  <c r="B3755" i="59"/>
  <c r="A3772" i="77" s="1"/>
  <c r="B3756" i="59"/>
  <c r="A3773" i="77" s="1"/>
  <c r="B3757" i="59"/>
  <c r="A3774" i="77" s="1"/>
  <c r="B3758" i="59"/>
  <c r="A3775" i="77" s="1"/>
  <c r="B3759" i="59"/>
  <c r="A3776" i="77" s="1"/>
  <c r="B3760" i="59"/>
  <c r="A3777" i="77" s="1"/>
  <c r="B3761" i="59"/>
  <c r="A3778" i="77" s="1"/>
  <c r="B3762" i="59"/>
  <c r="A3779" i="77" s="1"/>
  <c r="B3763" i="59"/>
  <c r="A3780" i="77" s="1"/>
  <c r="B3764" i="59"/>
  <c r="A3781" i="77" s="1"/>
  <c r="B3765" i="59"/>
  <c r="A3782" i="77" s="1"/>
  <c r="B3766" i="59"/>
  <c r="A3783" i="77" s="1"/>
  <c r="B3767" i="59"/>
  <c r="A3784" i="77" s="1"/>
  <c r="B3768" i="59"/>
  <c r="A3785" i="77" s="1"/>
  <c r="B3769" i="59"/>
  <c r="A3786" i="77" s="1"/>
  <c r="B3770" i="59"/>
  <c r="A3787" i="77" s="1"/>
  <c r="B3771" i="59"/>
  <c r="A3788" i="77" s="1"/>
  <c r="B3772" i="59"/>
  <c r="A3789" i="77" s="1"/>
  <c r="B3773" i="59"/>
  <c r="A3790" i="77" s="1"/>
  <c r="B3774" i="59"/>
  <c r="A3791" i="77" s="1"/>
  <c r="B3775" i="59"/>
  <c r="A3792" i="77" s="1"/>
  <c r="B3776" i="59"/>
  <c r="A3793" i="77" s="1"/>
  <c r="B3777" i="59"/>
  <c r="A3794" i="77" s="1"/>
  <c r="B3778" i="59"/>
  <c r="A3795" i="77" s="1"/>
  <c r="B3779" i="59"/>
  <c r="A3796" i="77" s="1"/>
  <c r="B3780" i="59"/>
  <c r="A3797" i="77" s="1"/>
  <c r="B3781" i="59"/>
  <c r="A3798" i="77" s="1"/>
  <c r="B3782" i="59"/>
  <c r="A3799" i="77" s="1"/>
  <c r="B3783" i="59"/>
  <c r="A3800" i="77" s="1"/>
  <c r="B3784" i="59"/>
  <c r="A3801" i="77" s="1"/>
  <c r="B3785" i="59"/>
  <c r="A3802" i="77" s="1"/>
  <c r="B3786" i="59"/>
  <c r="A3803" i="77" s="1"/>
  <c r="B3787" i="59"/>
  <c r="A3804" i="77" s="1"/>
  <c r="B3788" i="59"/>
  <c r="A3805" i="77" s="1"/>
  <c r="B3789" i="59"/>
  <c r="A3806" i="77" s="1"/>
  <c r="B3790" i="59"/>
  <c r="A3807" i="77" s="1"/>
  <c r="B3791" i="59"/>
  <c r="A3808" i="77" s="1"/>
  <c r="B3792" i="59"/>
  <c r="A3809" i="77" s="1"/>
  <c r="B3793" i="59"/>
  <c r="A3810" i="77" s="1"/>
  <c r="B3794" i="59"/>
  <c r="A3811" i="77" s="1"/>
  <c r="B3795" i="59"/>
  <c r="A3812" i="77" s="1"/>
  <c r="B3796" i="59"/>
  <c r="A3813" i="77" s="1"/>
  <c r="B3797" i="59"/>
  <c r="A3814" i="77" s="1"/>
  <c r="B3798" i="59"/>
  <c r="A3815" i="77" s="1"/>
  <c r="B3799" i="59"/>
  <c r="A3816" i="77" s="1"/>
  <c r="B3800" i="59"/>
  <c r="A3817" i="77" s="1"/>
  <c r="B3801" i="59"/>
  <c r="A3818" i="77" s="1"/>
  <c r="B3802" i="59"/>
  <c r="A3819" i="77" s="1"/>
  <c r="B3803" i="59"/>
  <c r="A3820" i="77" s="1"/>
  <c r="B3804" i="59"/>
  <c r="A3821" i="77" s="1"/>
  <c r="B3805" i="59"/>
  <c r="A3822" i="77" s="1"/>
  <c r="B3806" i="59"/>
  <c r="A3823" i="77" s="1"/>
  <c r="B3807" i="59"/>
  <c r="A3824" i="77" s="1"/>
  <c r="B3808" i="59"/>
  <c r="A3825" i="77" s="1"/>
  <c r="B3809" i="59"/>
  <c r="A3826" i="77" s="1"/>
  <c r="B3810" i="59"/>
  <c r="A3827" i="77" s="1"/>
  <c r="B3811" i="59"/>
  <c r="A3828" i="77" s="1"/>
  <c r="B3812" i="59"/>
  <c r="A3829" i="77" s="1"/>
  <c r="B3813" i="59"/>
  <c r="A3830" i="77" s="1"/>
  <c r="B3814" i="59"/>
  <c r="A3831" i="77" s="1"/>
  <c r="B3815" i="59"/>
  <c r="A3832" i="77" s="1"/>
  <c r="B3816" i="59"/>
  <c r="A3833" i="77" s="1"/>
  <c r="B3817" i="59"/>
  <c r="A3834" i="77" s="1"/>
  <c r="B3818" i="59"/>
  <c r="A3835" i="77" s="1"/>
  <c r="B3819" i="59"/>
  <c r="A3836" i="77" s="1"/>
  <c r="B3820" i="59"/>
  <c r="A3837" i="77" s="1"/>
  <c r="B3821" i="59"/>
  <c r="A3838" i="77" s="1"/>
  <c r="B3822" i="59"/>
  <c r="A3839" i="77" s="1"/>
  <c r="B3823" i="59"/>
  <c r="A3840" i="77" s="1"/>
  <c r="B3824" i="59"/>
  <c r="A3841" i="77" s="1"/>
  <c r="B3825" i="59"/>
  <c r="A3842" i="77" s="1"/>
  <c r="B3826" i="59"/>
  <c r="A3843" i="77" s="1"/>
  <c r="B3827" i="59"/>
  <c r="A3844" i="77" s="1"/>
  <c r="B3828" i="59"/>
  <c r="A3845" i="77" s="1"/>
  <c r="B3829" i="59"/>
  <c r="A3846" i="77" s="1"/>
  <c r="B3830" i="59"/>
  <c r="A3847" i="77" s="1"/>
  <c r="B3831" i="59"/>
  <c r="A3848" i="77" s="1"/>
  <c r="B3832" i="59"/>
  <c r="A3849" i="77" s="1"/>
  <c r="B3833" i="59"/>
  <c r="A3850" i="77" s="1"/>
  <c r="B3834" i="59"/>
  <c r="A3851" i="77" s="1"/>
  <c r="B3835" i="59"/>
  <c r="A3852" i="77" s="1"/>
  <c r="B3836" i="59"/>
  <c r="A3853" i="77" s="1"/>
  <c r="B3837" i="59"/>
  <c r="A3854" i="77" s="1"/>
  <c r="B3838" i="59"/>
  <c r="A3855" i="77" s="1"/>
  <c r="B3839" i="59"/>
  <c r="A3856" i="77" s="1"/>
  <c r="B3840" i="59"/>
  <c r="A3857" i="77" s="1"/>
  <c r="B3841" i="59"/>
  <c r="A3858" i="77" s="1"/>
  <c r="B3842" i="59"/>
  <c r="A3859" i="77" s="1"/>
  <c r="B3843" i="59"/>
  <c r="A3860" i="77" s="1"/>
  <c r="B3844" i="59"/>
  <c r="A3861" i="77" s="1"/>
  <c r="B3845" i="59"/>
  <c r="A3862" i="77" s="1"/>
  <c r="B3846" i="59"/>
  <c r="A3863" i="77" s="1"/>
  <c r="B3847" i="59"/>
  <c r="A3864" i="77" s="1"/>
  <c r="B3848" i="59"/>
  <c r="A3865" i="77" s="1"/>
  <c r="B3849" i="59"/>
  <c r="A3866" i="77" s="1"/>
  <c r="B3850" i="59"/>
  <c r="A3867" i="77" s="1"/>
  <c r="B3851" i="59"/>
  <c r="A3868" i="77" s="1"/>
  <c r="B3852" i="59"/>
  <c r="A3869" i="77" s="1"/>
  <c r="B3853" i="59"/>
  <c r="A3870" i="77" s="1"/>
  <c r="B3854" i="59"/>
  <c r="A3871" i="77" s="1"/>
  <c r="B3855" i="59"/>
  <c r="A3872" i="77" s="1"/>
  <c r="B3856" i="59"/>
  <c r="A3873" i="77" s="1"/>
  <c r="B3857" i="59"/>
  <c r="A3874" i="77" s="1"/>
  <c r="B3858" i="59"/>
  <c r="A3875" i="77" s="1"/>
  <c r="B3859" i="59"/>
  <c r="A3876" i="77" s="1"/>
  <c r="B3860" i="59"/>
  <c r="A3877" i="77" s="1"/>
  <c r="B3861" i="59"/>
  <c r="A3878" i="77" s="1"/>
  <c r="B3862" i="59"/>
  <c r="A3879" i="77" s="1"/>
  <c r="B3863" i="59"/>
  <c r="A3880" i="77" s="1"/>
  <c r="B3864" i="59"/>
  <c r="A3881" i="77" s="1"/>
  <c r="B3865" i="59"/>
  <c r="A3882" i="77" s="1"/>
  <c r="B3866" i="59"/>
  <c r="A3883" i="77" s="1"/>
  <c r="B3867" i="59"/>
  <c r="A3884" i="77" s="1"/>
  <c r="B3868" i="59"/>
  <c r="A3885" i="77" s="1"/>
  <c r="B3869" i="59"/>
  <c r="A3886" i="77" s="1"/>
  <c r="B3870" i="59"/>
  <c r="A3887" i="77" s="1"/>
  <c r="B3871" i="59"/>
  <c r="A3888" i="77" s="1"/>
  <c r="B3872" i="59"/>
  <c r="A3889" i="77" s="1"/>
  <c r="B3873" i="59"/>
  <c r="A3890" i="77" s="1"/>
  <c r="B3874" i="59"/>
  <c r="A3891" i="77" s="1"/>
  <c r="B3875" i="59"/>
  <c r="A3892" i="77" s="1"/>
  <c r="B3876" i="59"/>
  <c r="A3893" i="77" s="1"/>
  <c r="B3877" i="59"/>
  <c r="A3894" i="77" s="1"/>
  <c r="B3878" i="59"/>
  <c r="A3895" i="77" s="1"/>
  <c r="B3879" i="59"/>
  <c r="A3896" i="77" s="1"/>
  <c r="B3880" i="59"/>
  <c r="A3897" i="77" s="1"/>
  <c r="B3881" i="59"/>
  <c r="A3898" i="77" s="1"/>
  <c r="B3882" i="59"/>
  <c r="A3899" i="77" s="1"/>
  <c r="B3883" i="59"/>
  <c r="A3900" i="77" s="1"/>
  <c r="B3884" i="59"/>
  <c r="A3901" i="77" s="1"/>
  <c r="B3885" i="59"/>
  <c r="A3902" i="77" s="1"/>
  <c r="B3886" i="59"/>
  <c r="A3903" i="77" s="1"/>
  <c r="B3887" i="59"/>
  <c r="A3904" i="77" s="1"/>
  <c r="B3888" i="59"/>
  <c r="A3905" i="77" s="1"/>
  <c r="B3889" i="59"/>
  <c r="A3906" i="77" s="1"/>
  <c r="B3890" i="59"/>
  <c r="A3907" i="77" s="1"/>
  <c r="B3891" i="59"/>
  <c r="A3908" i="77" s="1"/>
  <c r="B3892" i="59"/>
  <c r="A3909" i="77" s="1"/>
  <c r="B3893" i="59"/>
  <c r="A3910" i="77" s="1"/>
  <c r="B3894" i="59"/>
  <c r="A3911" i="77" s="1"/>
  <c r="B3895" i="59"/>
  <c r="A3912" i="77" s="1"/>
  <c r="B3896" i="59"/>
  <c r="A3913" i="77" s="1"/>
  <c r="B3897" i="59"/>
  <c r="A3914" i="77" s="1"/>
  <c r="B3898" i="59"/>
  <c r="A3915" i="77" s="1"/>
  <c r="B3899" i="59"/>
  <c r="A3916" i="77" s="1"/>
  <c r="B3900" i="59"/>
  <c r="A3917" i="77" s="1"/>
  <c r="B3901" i="59"/>
  <c r="A3918" i="77" s="1"/>
  <c r="B3902" i="59"/>
  <c r="A3919" i="77" s="1"/>
  <c r="B3903" i="59"/>
  <c r="A3920" i="77" s="1"/>
  <c r="B3904" i="59"/>
  <c r="A3921" i="77" s="1"/>
  <c r="B3905" i="59"/>
  <c r="A3922" i="77" s="1"/>
  <c r="B3906" i="59"/>
  <c r="A3923" i="77" s="1"/>
  <c r="B3907" i="59"/>
  <c r="A3924" i="77" s="1"/>
  <c r="B3908" i="59"/>
  <c r="A3925" i="77" s="1"/>
  <c r="B3909" i="59"/>
  <c r="A3926" i="77" s="1"/>
  <c r="B3910" i="59"/>
  <c r="A3927" i="77" s="1"/>
  <c r="B3911" i="59"/>
  <c r="A3928" i="77" s="1"/>
  <c r="B3912" i="59"/>
  <c r="A3929" i="77" s="1"/>
  <c r="B3913" i="59"/>
  <c r="A3930" i="77" s="1"/>
  <c r="B3914" i="59"/>
  <c r="A3931" i="77" s="1"/>
  <c r="B3915" i="59"/>
  <c r="A3932" i="77" s="1"/>
  <c r="B3916" i="59"/>
  <c r="A3933" i="77" s="1"/>
  <c r="B3917" i="59"/>
  <c r="A3934" i="77" s="1"/>
  <c r="B3918" i="59"/>
  <c r="A3935" i="77" s="1"/>
  <c r="B3919" i="59"/>
  <c r="A3936" i="77" s="1"/>
  <c r="B3920" i="59"/>
  <c r="A3937" i="77" s="1"/>
  <c r="B3921" i="59"/>
  <c r="A3938" i="77" s="1"/>
  <c r="B3922" i="59"/>
  <c r="A3939" i="77" s="1"/>
  <c r="B3923" i="59"/>
  <c r="A3940" i="77" s="1"/>
  <c r="B3924" i="59"/>
  <c r="A3941" i="77" s="1"/>
  <c r="B3925" i="59"/>
  <c r="A3942" i="77" s="1"/>
  <c r="B3926" i="59"/>
  <c r="A3943" i="77" s="1"/>
  <c r="B3927" i="59"/>
  <c r="A3944" i="77" s="1"/>
  <c r="B3928" i="59"/>
  <c r="A3945" i="77" s="1"/>
  <c r="B3929" i="59"/>
  <c r="A3946" i="77" s="1"/>
  <c r="B3930" i="59"/>
  <c r="A3947" i="77" s="1"/>
  <c r="B3931" i="59"/>
  <c r="A3948" i="77" s="1"/>
  <c r="B3932" i="59"/>
  <c r="A3949" i="77" s="1"/>
  <c r="B3933" i="59"/>
  <c r="A3950" i="77" s="1"/>
  <c r="B3934" i="59"/>
  <c r="A3951" i="77" s="1"/>
  <c r="B3935" i="59"/>
  <c r="A3952" i="77" s="1"/>
  <c r="B3936" i="59"/>
  <c r="A3953" i="77" s="1"/>
  <c r="B3937" i="59"/>
  <c r="A3954" i="77" s="1"/>
  <c r="B3938" i="59"/>
  <c r="A3955" i="77" s="1"/>
  <c r="B3939" i="59"/>
  <c r="A3956" i="77" s="1"/>
  <c r="B3940" i="59"/>
  <c r="A3957" i="77" s="1"/>
  <c r="B3941" i="59"/>
  <c r="A3958" i="77" s="1"/>
  <c r="B3942" i="59"/>
  <c r="A3959" i="77" s="1"/>
  <c r="B3943" i="59"/>
  <c r="A3960" i="77" s="1"/>
  <c r="B3944" i="59"/>
  <c r="A3961" i="77" s="1"/>
  <c r="B3945" i="59"/>
  <c r="A3962" i="77" s="1"/>
  <c r="B3946" i="59"/>
  <c r="A3963" i="77" s="1"/>
  <c r="B3947" i="59"/>
  <c r="A3964" i="77" s="1"/>
  <c r="B3948" i="59"/>
  <c r="A3965" i="77" s="1"/>
  <c r="B3949" i="59"/>
  <c r="A3966" i="77" s="1"/>
  <c r="B3950" i="59"/>
  <c r="A3967" i="77" s="1"/>
  <c r="B3951" i="59"/>
  <c r="A3968" i="77" s="1"/>
  <c r="B3952" i="59"/>
  <c r="A3969" i="77" s="1"/>
  <c r="B3953" i="59"/>
  <c r="A3970" i="77" s="1"/>
  <c r="B3954" i="59"/>
  <c r="A3971" i="77" s="1"/>
  <c r="B3955" i="59"/>
  <c r="A3972" i="77" s="1"/>
  <c r="B3956" i="59"/>
  <c r="A3973" i="77" s="1"/>
  <c r="B3957" i="59"/>
  <c r="A3974" i="77" s="1"/>
  <c r="B3958" i="59"/>
  <c r="A3975" i="77" s="1"/>
  <c r="B3959" i="59"/>
  <c r="A3976" i="77" s="1"/>
  <c r="B3960" i="59"/>
  <c r="A3977" i="77" s="1"/>
  <c r="B3961" i="59"/>
  <c r="A3978" i="77" s="1"/>
  <c r="B3962" i="59"/>
  <c r="A3979" i="77" s="1"/>
  <c r="B3963" i="59"/>
  <c r="A3980" i="77" s="1"/>
  <c r="B3964" i="59"/>
  <c r="A3981" i="77" s="1"/>
  <c r="B3965" i="59"/>
  <c r="A3982" i="77" s="1"/>
  <c r="B3966" i="59"/>
  <c r="A3983" i="77" s="1"/>
  <c r="B3967" i="59"/>
  <c r="A3984" i="77" s="1"/>
  <c r="B3968" i="59"/>
  <c r="A3985" i="77" s="1"/>
  <c r="B3969" i="59"/>
  <c r="A3986" i="77" s="1"/>
  <c r="B3970" i="59"/>
  <c r="A3987" i="77" s="1"/>
  <c r="B3971" i="59"/>
  <c r="A3988" i="77" s="1"/>
  <c r="B3972" i="59"/>
  <c r="A3989" i="77" s="1"/>
  <c r="B3973" i="59"/>
  <c r="A3990" i="77" s="1"/>
  <c r="B3974" i="59"/>
  <c r="A3991" i="77" s="1"/>
  <c r="B3975" i="59"/>
  <c r="A3992" i="77" s="1"/>
  <c r="B3976" i="59"/>
  <c r="A3993" i="77" s="1"/>
  <c r="B3977" i="59"/>
  <c r="A3994" i="77" s="1"/>
  <c r="B3978" i="59"/>
  <c r="A3995" i="77" s="1"/>
  <c r="B3979" i="59"/>
  <c r="A3996" i="77" s="1"/>
  <c r="B3980" i="59"/>
  <c r="A3997" i="77" s="1"/>
  <c r="B3981" i="59"/>
  <c r="A3998" i="77" s="1"/>
  <c r="B3982" i="59"/>
  <c r="A3999" i="77" s="1"/>
  <c r="B3983" i="59"/>
  <c r="A4000" i="77" s="1"/>
  <c r="B3984" i="59"/>
  <c r="A4001" i="77" s="1"/>
  <c r="B3985" i="59"/>
  <c r="A4002" i="77" s="1"/>
  <c r="B3986" i="59"/>
  <c r="A4003" i="77" s="1"/>
  <c r="B3987" i="59"/>
  <c r="A4004" i="77" s="1"/>
  <c r="B3988" i="59"/>
  <c r="A4005" i="77" s="1"/>
  <c r="B3989" i="59"/>
  <c r="A4006" i="77" s="1"/>
  <c r="B3990" i="59"/>
  <c r="A4007" i="77" s="1"/>
  <c r="B3991" i="59"/>
  <c r="A4008" i="77" s="1"/>
  <c r="B3992" i="59"/>
  <c r="A4009" i="77" s="1"/>
  <c r="B3993" i="59"/>
  <c r="A4010" i="77" s="1"/>
  <c r="B3994" i="59"/>
  <c r="A4011" i="77" s="1"/>
  <c r="B3995" i="59"/>
  <c r="A4012" i="77" s="1"/>
  <c r="B3996" i="59"/>
  <c r="A4013" i="77" s="1"/>
  <c r="B3997" i="59"/>
  <c r="A4014" i="77" s="1"/>
  <c r="B3998" i="59"/>
  <c r="A4015" i="77" s="1"/>
  <c r="B3999" i="59"/>
  <c r="A4016" i="77" s="1"/>
  <c r="B4000" i="59"/>
  <c r="A4017" i="77" s="1"/>
  <c r="B4001" i="59"/>
  <c r="A4018" i="77" s="1"/>
  <c r="B4002" i="59"/>
  <c r="A4019" i="77" s="1"/>
  <c r="B4003" i="59"/>
  <c r="A4020" i="77" s="1"/>
  <c r="B4004" i="59"/>
  <c r="A4021" i="77" s="1"/>
  <c r="B4005" i="59"/>
  <c r="A4022" i="77" s="1"/>
  <c r="B4006" i="59"/>
  <c r="A4023" i="77" s="1"/>
  <c r="B4007" i="59"/>
  <c r="A4024" i="77" s="1"/>
  <c r="B4008" i="59"/>
  <c r="A4025" i="77" s="1"/>
  <c r="B4009" i="59"/>
  <c r="A4026" i="77" s="1"/>
  <c r="B4010" i="59"/>
  <c r="A4027" i="77" s="1"/>
  <c r="B4011" i="59"/>
  <c r="A4028" i="77" s="1"/>
  <c r="B4012" i="59"/>
  <c r="A4029" i="77" s="1"/>
  <c r="B4013" i="59"/>
  <c r="A4030" i="77" s="1"/>
  <c r="B4014" i="59"/>
  <c r="A4031" i="77" s="1"/>
  <c r="B4015" i="59"/>
  <c r="A4032" i="77" s="1"/>
  <c r="B4016" i="59"/>
  <c r="A4033" i="77" s="1"/>
  <c r="B4017" i="59"/>
  <c r="A4034" i="77" s="1"/>
  <c r="B4018" i="59"/>
  <c r="A4035" i="77" s="1"/>
  <c r="B4019" i="59"/>
  <c r="A4036" i="77" s="1"/>
  <c r="B4020" i="59"/>
  <c r="A4037" i="77" s="1"/>
  <c r="B4021" i="59"/>
  <c r="A4038" i="77" s="1"/>
  <c r="B4022" i="59"/>
  <c r="A4039" i="77" s="1"/>
  <c r="B4023" i="59"/>
  <c r="A4040" i="77" s="1"/>
  <c r="B4024" i="59"/>
  <c r="A4041" i="77" s="1"/>
  <c r="B4025" i="59"/>
  <c r="A4042" i="77" s="1"/>
  <c r="B4026" i="59"/>
  <c r="A4043" i="77" s="1"/>
  <c r="B4027" i="59"/>
  <c r="A4044" i="77" s="1"/>
  <c r="B4028" i="59"/>
  <c r="A4045" i="77" s="1"/>
  <c r="B4029" i="59"/>
  <c r="A4046" i="77" s="1"/>
  <c r="B4030" i="59"/>
  <c r="A4047" i="77" s="1"/>
  <c r="B4031" i="59"/>
  <c r="A4048" i="77" s="1"/>
  <c r="B4032" i="59"/>
  <c r="A4049" i="77" s="1"/>
  <c r="B4033" i="59"/>
  <c r="A4050" i="77" s="1"/>
  <c r="B4034" i="59"/>
  <c r="A4051" i="77" s="1"/>
  <c r="B4035" i="59"/>
  <c r="A4052" i="77" s="1"/>
  <c r="B4036" i="59"/>
  <c r="A4053" i="77" s="1"/>
  <c r="B4037" i="59"/>
  <c r="A4054" i="77" s="1"/>
  <c r="B4038" i="59"/>
  <c r="A4055" i="77" s="1"/>
  <c r="B4039" i="59"/>
  <c r="A4056" i="77" s="1"/>
  <c r="B4040" i="59"/>
  <c r="A4057" i="77" s="1"/>
  <c r="B4041" i="59"/>
  <c r="A4058" i="77" s="1"/>
  <c r="B4042" i="59"/>
  <c r="A4059" i="77" s="1"/>
  <c r="B4043" i="59"/>
  <c r="A4060" i="77" s="1"/>
  <c r="B4044" i="59"/>
  <c r="A4061" i="77" s="1"/>
  <c r="B4045" i="59"/>
  <c r="A4062" i="77" s="1"/>
  <c r="B4046" i="59"/>
  <c r="A4063" i="77" s="1"/>
  <c r="B4047" i="59"/>
  <c r="A4064" i="77" s="1"/>
  <c r="B4048" i="59"/>
  <c r="A4065" i="77" s="1"/>
  <c r="B4049" i="59"/>
  <c r="A4066" i="77" s="1"/>
  <c r="B4050" i="59"/>
  <c r="A4067" i="77" s="1"/>
  <c r="B4051" i="59"/>
  <c r="A4068" i="77" s="1"/>
  <c r="B4052" i="59"/>
  <c r="A4069" i="77" s="1"/>
  <c r="B4053" i="59"/>
  <c r="A4070" i="77" s="1"/>
  <c r="B4054" i="59"/>
  <c r="A4071" i="77" s="1"/>
  <c r="B4055" i="59"/>
  <c r="A4072" i="77" s="1"/>
  <c r="B4056" i="59"/>
  <c r="A4073" i="77" s="1"/>
  <c r="B4057" i="59"/>
  <c r="A4074" i="77" s="1"/>
  <c r="B4058" i="59"/>
  <c r="A4075" i="77" s="1"/>
  <c r="B4059" i="59"/>
  <c r="A4076" i="77" s="1"/>
  <c r="B4060" i="59"/>
  <c r="A4077" i="77" s="1"/>
  <c r="B4061" i="59"/>
  <c r="A4078" i="77" s="1"/>
  <c r="B4062" i="59"/>
  <c r="A4079" i="77" s="1"/>
  <c r="B4063" i="59"/>
  <c r="A4080" i="77" s="1"/>
  <c r="B4064" i="59"/>
  <c r="A4081" i="77" s="1"/>
  <c r="B4065" i="59"/>
  <c r="A4082" i="77" s="1"/>
  <c r="B4066" i="59"/>
  <c r="A4083" i="77" s="1"/>
  <c r="B4067" i="59"/>
  <c r="A4084" i="77" s="1"/>
  <c r="B4068" i="59"/>
  <c r="A4085" i="77" s="1"/>
  <c r="B4069" i="59"/>
  <c r="A4086" i="77" s="1"/>
  <c r="B4070" i="59"/>
  <c r="A4087" i="77" s="1"/>
  <c r="B4071" i="59"/>
  <c r="A4088" i="77" s="1"/>
  <c r="B4072" i="59"/>
  <c r="A4089" i="77" s="1"/>
  <c r="B4073" i="59"/>
  <c r="A4090" i="77" s="1"/>
  <c r="B4074" i="59"/>
  <c r="A4091" i="77" s="1"/>
  <c r="B4075" i="59"/>
  <c r="A4092" i="77" s="1"/>
  <c r="B4076" i="59"/>
  <c r="A4093" i="77" s="1"/>
  <c r="B4077" i="59"/>
  <c r="A4094" i="77" s="1"/>
  <c r="B4078" i="59"/>
  <c r="A4095" i="77" s="1"/>
  <c r="B4079" i="59"/>
  <c r="A4096" i="77" s="1"/>
  <c r="B4080" i="59"/>
  <c r="A4097" i="77" s="1"/>
  <c r="B4081" i="59"/>
  <c r="A4098" i="77" s="1"/>
  <c r="B4082" i="59"/>
  <c r="A4099" i="77" s="1"/>
  <c r="B4083" i="59"/>
  <c r="A4100" i="77" s="1"/>
  <c r="B4084" i="59"/>
  <c r="A4101" i="77" s="1"/>
  <c r="B4085" i="59"/>
  <c r="A4102" i="77" s="1"/>
  <c r="B4086" i="59"/>
  <c r="A4103" i="77" s="1"/>
  <c r="B4087" i="59"/>
  <c r="A4104" i="77" s="1"/>
  <c r="B4088" i="59"/>
  <c r="A4105" i="77" s="1"/>
  <c r="B4089" i="59"/>
  <c r="A4106" i="77" s="1"/>
  <c r="B4090" i="59"/>
  <c r="A4107" i="77" s="1"/>
  <c r="B4091" i="59"/>
  <c r="A4108" i="77" s="1"/>
  <c r="B4092" i="59"/>
  <c r="A4109" i="77" s="1"/>
  <c r="B4093" i="59"/>
  <c r="A4110" i="77" s="1"/>
  <c r="B4094" i="59"/>
  <c r="A4111" i="77" s="1"/>
  <c r="B4095" i="59"/>
  <c r="A4112" i="77" s="1"/>
  <c r="B4096" i="59"/>
  <c r="A4113" i="77" s="1"/>
  <c r="B4097" i="59"/>
  <c r="A4114" i="77" s="1"/>
  <c r="B4098" i="59"/>
  <c r="A4115" i="77" s="1"/>
  <c r="B4099" i="59"/>
  <c r="A4116" i="77" s="1"/>
  <c r="B4100" i="59"/>
  <c r="A4117" i="77" s="1"/>
  <c r="B4101" i="59"/>
  <c r="A4118" i="77" s="1"/>
  <c r="B4102" i="59"/>
  <c r="A4119" i="77" s="1"/>
  <c r="B4103" i="59"/>
  <c r="A4120" i="77" s="1"/>
  <c r="B4104" i="59"/>
  <c r="A4121" i="77" s="1"/>
  <c r="B4105" i="59"/>
  <c r="A4122" i="77" s="1"/>
  <c r="B4106" i="59"/>
  <c r="A4123" i="77" s="1"/>
  <c r="B4107" i="59"/>
  <c r="A4124" i="77" s="1"/>
  <c r="B4108" i="59"/>
  <c r="A4125" i="77" s="1"/>
  <c r="B4109" i="59"/>
  <c r="A4126" i="77" s="1"/>
  <c r="B4110" i="59"/>
  <c r="A4127" i="77" s="1"/>
  <c r="B4111" i="59"/>
  <c r="A4128" i="77" s="1"/>
  <c r="B4112" i="59"/>
  <c r="A4129" i="77" s="1"/>
  <c r="B4113" i="59"/>
  <c r="B4114" i="59"/>
  <c r="B4115" i="59"/>
  <c r="B4116" i="59"/>
  <c r="B4117" i="59"/>
  <c r="B4118" i="59"/>
  <c r="B4119" i="59"/>
  <c r="B4120" i="59"/>
  <c r="B4121" i="59"/>
  <c r="B4122" i="59"/>
  <c r="B4123" i="59"/>
  <c r="B4124" i="59"/>
  <c r="B4125" i="59"/>
  <c r="B4126" i="59"/>
  <c r="B4127" i="59"/>
  <c r="B4128" i="59"/>
  <c r="B4129" i="59"/>
  <c r="B4130" i="59"/>
  <c r="B4131" i="59"/>
  <c r="B4132" i="59"/>
  <c r="B4133" i="59"/>
  <c r="B4134" i="59"/>
  <c r="B4135" i="59"/>
  <c r="B4136" i="59"/>
  <c r="B4137" i="59"/>
  <c r="B4138" i="59"/>
  <c r="B4139" i="59"/>
  <c r="B4140" i="59"/>
  <c r="B4141" i="59"/>
  <c r="B4142" i="59"/>
  <c r="B4143" i="59"/>
  <c r="B4144" i="59"/>
  <c r="B4145" i="59"/>
  <c r="B4146" i="59"/>
  <c r="B4147" i="59"/>
  <c r="B4148" i="59"/>
  <c r="B4149" i="59"/>
  <c r="B4150" i="59"/>
  <c r="B4151" i="59"/>
  <c r="B4152" i="59"/>
  <c r="B4153" i="59"/>
  <c r="B4154" i="59"/>
  <c r="B4155" i="59"/>
  <c r="B4156" i="59"/>
  <c r="B4157" i="59"/>
  <c r="B4158" i="59"/>
  <c r="B4159" i="59"/>
  <c r="B4160" i="59"/>
  <c r="B4161" i="59"/>
  <c r="B4162" i="59"/>
  <c r="B4163" i="59"/>
  <c r="B4164" i="59"/>
  <c r="B4165" i="59"/>
  <c r="B4166" i="59"/>
  <c r="B4167" i="59"/>
  <c r="B4168" i="59"/>
  <c r="B4169" i="59"/>
  <c r="B4170" i="59"/>
  <c r="B4171" i="59"/>
  <c r="B4172" i="59"/>
  <c r="B4173" i="59"/>
  <c r="B4174" i="59"/>
  <c r="B4175" i="59"/>
  <c r="B4176" i="59"/>
  <c r="B4177" i="59"/>
  <c r="B4178" i="59"/>
  <c r="B4179" i="59"/>
  <c r="B4180" i="59"/>
  <c r="B4181" i="59"/>
  <c r="B4182" i="59"/>
  <c r="B4183" i="59"/>
  <c r="B4184" i="59"/>
  <c r="B4185" i="59"/>
  <c r="B4186" i="59"/>
  <c r="B4187" i="59"/>
  <c r="B4188" i="59"/>
  <c r="B4189" i="59"/>
  <c r="B4190" i="59"/>
  <c r="B4191" i="59"/>
  <c r="B4192" i="59"/>
  <c r="B4193" i="59"/>
  <c r="B4194" i="59"/>
  <c r="B4195" i="59"/>
  <c r="B4196" i="59"/>
  <c r="B4197" i="59"/>
  <c r="B4198" i="59"/>
  <c r="B4199" i="59"/>
  <c r="B4200" i="59"/>
  <c r="B4201" i="59"/>
  <c r="B4202" i="59"/>
  <c r="B4203" i="59"/>
  <c r="B4204" i="59"/>
  <c r="B4205" i="59"/>
  <c r="B4206" i="59"/>
  <c r="B4207" i="59"/>
  <c r="B4208" i="59"/>
  <c r="B4209" i="59"/>
  <c r="B4210" i="59"/>
  <c r="B4211" i="59"/>
  <c r="B4212" i="59"/>
  <c r="B4213" i="59"/>
  <c r="B4214" i="59"/>
  <c r="B4215" i="59"/>
  <c r="B4216" i="59"/>
  <c r="B4217" i="59"/>
  <c r="B4218" i="59"/>
  <c r="B4219" i="59"/>
  <c r="B4220" i="59"/>
  <c r="B4221" i="59"/>
  <c r="B4222" i="59"/>
  <c r="B4223" i="59"/>
  <c r="B4224" i="59"/>
  <c r="B4225" i="59"/>
  <c r="B4226" i="59"/>
  <c r="B4227" i="59"/>
  <c r="B4228" i="59"/>
  <c r="B4229" i="59"/>
  <c r="B4230" i="59"/>
  <c r="B4231" i="59"/>
  <c r="B4232" i="59"/>
  <c r="B4233" i="59"/>
  <c r="B4234" i="59"/>
  <c r="B4235" i="59"/>
  <c r="B4236" i="59"/>
  <c r="B4237" i="59"/>
  <c r="B4238" i="59"/>
  <c r="B4239" i="59"/>
  <c r="B4240" i="59"/>
  <c r="B4241" i="59"/>
  <c r="B4242" i="59"/>
  <c r="B4243" i="59"/>
  <c r="B4244" i="59"/>
  <c r="B4245" i="59"/>
  <c r="B4246" i="59"/>
  <c r="B3066" i="59"/>
  <c r="A3083" i="77" s="1"/>
  <c r="B3067" i="59"/>
  <c r="A3084" i="77" s="1"/>
  <c r="B3068" i="59"/>
  <c r="A3085" i="77" s="1"/>
  <c r="B3069" i="59"/>
  <c r="A3086" i="77" s="1"/>
  <c r="B3070" i="59"/>
  <c r="A3087" i="77" s="1"/>
  <c r="B3071" i="59"/>
  <c r="A3088" i="77" s="1"/>
  <c r="B3072" i="59"/>
  <c r="A3089" i="77" s="1"/>
  <c r="B3073" i="59"/>
  <c r="A3090" i="77" s="1"/>
  <c r="B3074" i="59"/>
  <c r="A3091" i="77" s="1"/>
  <c r="B3075" i="59"/>
  <c r="A3092" i="77" s="1"/>
  <c r="B3076" i="59"/>
  <c r="A3093" i="77" s="1"/>
  <c r="B3077" i="59"/>
  <c r="A3094" i="77" s="1"/>
  <c r="B3078" i="59"/>
  <c r="A3095" i="77" s="1"/>
  <c r="B3079" i="59"/>
  <c r="A3096" i="77" s="1"/>
  <c r="B3080" i="59"/>
  <c r="A3097" i="77" s="1"/>
  <c r="B3081" i="59"/>
  <c r="A3098" i="77" s="1"/>
  <c r="B3082" i="59"/>
  <c r="A3099" i="77" s="1"/>
  <c r="B3083" i="59"/>
  <c r="A3100" i="77" s="1"/>
  <c r="B3084" i="59"/>
  <c r="A3101" i="77" s="1"/>
  <c r="B3085" i="59"/>
  <c r="A3102" i="77" s="1"/>
  <c r="B3086" i="59"/>
  <c r="A3103" i="77" s="1"/>
  <c r="B3087" i="59"/>
  <c r="A3104" i="77" s="1"/>
  <c r="B3088" i="59"/>
  <c r="A3105" i="77" s="1"/>
  <c r="B3089" i="59"/>
  <c r="A3106" i="77" s="1"/>
  <c r="B3090" i="59"/>
  <c r="A3107" i="77" s="1"/>
  <c r="B3091" i="59"/>
  <c r="A3108" i="77" s="1"/>
  <c r="B3092" i="59"/>
  <c r="A3109" i="77" s="1"/>
  <c r="B3093" i="59"/>
  <c r="A3110" i="77" s="1"/>
  <c r="B3094" i="59"/>
  <c r="A3111" i="77" s="1"/>
  <c r="B3095" i="59"/>
  <c r="A3112" i="77" s="1"/>
  <c r="B3096" i="59"/>
  <c r="A3113" i="77" s="1"/>
  <c r="B3097" i="59"/>
  <c r="A3114" i="77" s="1"/>
  <c r="B3098" i="59"/>
  <c r="A3115" i="77" s="1"/>
  <c r="B3099" i="59"/>
  <c r="A3116" i="77" s="1"/>
  <c r="B3100" i="59"/>
  <c r="A3117" i="77" s="1"/>
  <c r="B3101" i="59"/>
  <c r="A3118" i="77" s="1"/>
  <c r="B3102" i="59"/>
  <c r="A3119" i="77" s="1"/>
  <c r="B3103" i="59"/>
  <c r="A3120" i="77" s="1"/>
  <c r="B3104" i="59"/>
  <c r="A3121" i="77" s="1"/>
  <c r="B3105" i="59"/>
  <c r="A3122" i="77" s="1"/>
  <c r="B3106" i="59"/>
  <c r="A3123" i="77" s="1"/>
  <c r="B3107" i="59"/>
  <c r="A3124" i="77" s="1"/>
  <c r="B3108" i="59"/>
  <c r="A3125" i="77" s="1"/>
  <c r="B3109" i="59"/>
  <c r="A3126" i="77" s="1"/>
  <c r="B3110" i="59"/>
  <c r="A3127" i="77" s="1"/>
  <c r="B3111" i="59"/>
  <c r="A3128" i="77" s="1"/>
  <c r="B3112" i="59"/>
  <c r="A3129" i="77" s="1"/>
  <c r="B3113" i="59"/>
  <c r="A3130" i="77" s="1"/>
  <c r="B3114" i="59"/>
  <c r="A3131" i="77" s="1"/>
  <c r="B3115" i="59"/>
  <c r="A3132" i="77" s="1"/>
  <c r="B3116" i="59"/>
  <c r="A3133" i="77" s="1"/>
  <c r="B3117" i="59"/>
  <c r="A3134" i="77" s="1"/>
  <c r="B3118" i="59"/>
  <c r="A3135" i="77" s="1"/>
  <c r="B3119" i="59"/>
  <c r="A3136" i="77" s="1"/>
  <c r="B3120" i="59"/>
  <c r="A3137" i="77" s="1"/>
  <c r="B3121" i="59"/>
  <c r="A3138" i="77" s="1"/>
  <c r="B3122" i="59"/>
  <c r="A3139" i="77" s="1"/>
  <c r="B3123" i="59"/>
  <c r="A3140" i="77" s="1"/>
  <c r="B3124" i="59"/>
  <c r="A3141" i="77" s="1"/>
  <c r="B3125" i="59"/>
  <c r="A3142" i="77" s="1"/>
  <c r="B3126" i="59"/>
  <c r="A3143" i="77" s="1"/>
  <c r="B3127" i="59"/>
  <c r="A3144" i="77" s="1"/>
  <c r="B3128" i="59"/>
  <c r="A3145" i="77" s="1"/>
  <c r="B3129" i="59"/>
  <c r="A3146" i="77" s="1"/>
  <c r="B3130" i="59"/>
  <c r="A3147" i="77" s="1"/>
  <c r="B3131" i="59"/>
  <c r="A3148" i="77" s="1"/>
  <c r="B3132" i="59"/>
  <c r="A3149" i="77" s="1"/>
  <c r="B3133" i="59"/>
  <c r="A3150" i="77" s="1"/>
  <c r="B3134" i="59"/>
  <c r="A3151" i="77" s="1"/>
  <c r="B3135" i="59"/>
  <c r="A3152" i="77" s="1"/>
  <c r="B3136" i="59"/>
  <c r="A3153" i="77" s="1"/>
  <c r="B3137" i="59"/>
  <c r="A3154" i="77" s="1"/>
  <c r="B3138" i="59"/>
  <c r="A3155" i="77" s="1"/>
  <c r="B3139" i="59"/>
  <c r="A3156" i="77" s="1"/>
  <c r="B3140" i="59"/>
  <c r="A3157" i="77" s="1"/>
  <c r="B3141" i="59"/>
  <c r="A3158" i="77" s="1"/>
  <c r="B3142" i="59"/>
  <c r="A3159" i="77" s="1"/>
  <c r="B3143" i="59"/>
  <c r="A3160" i="77" s="1"/>
  <c r="B3144" i="59"/>
  <c r="A3161" i="77" s="1"/>
  <c r="B3145" i="59"/>
  <c r="A3162" i="77" s="1"/>
  <c r="B3146" i="59"/>
  <c r="A3163" i="77" s="1"/>
  <c r="B3147" i="59"/>
  <c r="A3164" i="77" s="1"/>
  <c r="B3148" i="59"/>
  <c r="A3165" i="77" s="1"/>
  <c r="B3149" i="59"/>
  <c r="A3166" i="77" s="1"/>
  <c r="B3150" i="59"/>
  <c r="A3167" i="77" s="1"/>
  <c r="B3151" i="59"/>
  <c r="A3168" i="77" s="1"/>
  <c r="B3152" i="59"/>
  <c r="A3169" i="77" s="1"/>
  <c r="B3153" i="59"/>
  <c r="A3170" i="77" s="1"/>
  <c r="B3154" i="59"/>
  <c r="A3171" i="77" s="1"/>
  <c r="B3155" i="59"/>
  <c r="A3172" i="77" s="1"/>
  <c r="B3156" i="59"/>
  <c r="A3173" i="77" s="1"/>
  <c r="B3157" i="59"/>
  <c r="A3174" i="77" s="1"/>
  <c r="B3158" i="59"/>
  <c r="A3175" i="77" s="1"/>
  <c r="B3159" i="59"/>
  <c r="A3176" i="77" s="1"/>
  <c r="B3160" i="59"/>
  <c r="A3177" i="77" s="1"/>
  <c r="B3161" i="59"/>
  <c r="A3178" i="77" s="1"/>
  <c r="B3162" i="59"/>
  <c r="A3179" i="77" s="1"/>
  <c r="B3163" i="59"/>
  <c r="A3180" i="77" s="1"/>
  <c r="B3164" i="59"/>
  <c r="A3181" i="77" s="1"/>
  <c r="B3165" i="59"/>
  <c r="A3182" i="77" s="1"/>
  <c r="B3166" i="59"/>
  <c r="A3183" i="77" s="1"/>
  <c r="B3167" i="59"/>
  <c r="A3184" i="77" s="1"/>
  <c r="B3168" i="59"/>
  <c r="A3185" i="77" s="1"/>
  <c r="B3169" i="59"/>
  <c r="A3186" i="77" s="1"/>
  <c r="B3170" i="59"/>
  <c r="A3187" i="77" s="1"/>
  <c r="B3171" i="59"/>
  <c r="A3188" i="77" s="1"/>
  <c r="B3172" i="59"/>
  <c r="A3189" i="77" s="1"/>
  <c r="B3173" i="59"/>
  <c r="A3190" i="77" s="1"/>
  <c r="B3174" i="59"/>
  <c r="A3191" i="77" s="1"/>
  <c r="B3175" i="59"/>
  <c r="A3192" i="77" s="1"/>
  <c r="B3176" i="59"/>
  <c r="A3193" i="77" s="1"/>
  <c r="B3177" i="59"/>
  <c r="A3194" i="77" s="1"/>
  <c r="B3178" i="59"/>
  <c r="A3195" i="77" s="1"/>
  <c r="B3179" i="59"/>
  <c r="A3196" i="77" s="1"/>
  <c r="B3180" i="59"/>
  <c r="A3197" i="77" s="1"/>
  <c r="B3181" i="59"/>
  <c r="A3198" i="77" s="1"/>
  <c r="B3182" i="59"/>
  <c r="A3199" i="77" s="1"/>
  <c r="B3183" i="59"/>
  <c r="A3200" i="77" s="1"/>
  <c r="B3184" i="59"/>
  <c r="A3201" i="77" s="1"/>
  <c r="B3185" i="59"/>
  <c r="A3202" i="77" s="1"/>
  <c r="B3186" i="59"/>
  <c r="A3203" i="77" s="1"/>
  <c r="B3187" i="59"/>
  <c r="A3204" i="77" s="1"/>
  <c r="B3188" i="59"/>
  <c r="A3205" i="77" s="1"/>
  <c r="B3189" i="59"/>
  <c r="A3206" i="77" s="1"/>
  <c r="B3190" i="59"/>
  <c r="A3207" i="77" s="1"/>
  <c r="B3191" i="59"/>
  <c r="A3208" i="77" s="1"/>
  <c r="B3192" i="59"/>
  <c r="A3209" i="77" s="1"/>
  <c r="B3193" i="59"/>
  <c r="A3210" i="77" s="1"/>
  <c r="B3194" i="59"/>
  <c r="A3211" i="77" s="1"/>
  <c r="B3195" i="59"/>
  <c r="A3212" i="77" s="1"/>
  <c r="B3196" i="59"/>
  <c r="A3213" i="77" s="1"/>
  <c r="B3197" i="59"/>
  <c r="A3214" i="77" s="1"/>
  <c r="B3198" i="59"/>
  <c r="A3215" i="77" s="1"/>
  <c r="B3199" i="59"/>
  <c r="A3216" i="77" s="1"/>
  <c r="B3200" i="59"/>
  <c r="A3217" i="77" s="1"/>
  <c r="B3201" i="59"/>
  <c r="A3218" i="77" s="1"/>
  <c r="B3202" i="59"/>
  <c r="A3219" i="77" s="1"/>
  <c r="B3203" i="59"/>
  <c r="A3220" i="77" s="1"/>
  <c r="B3204" i="59"/>
  <c r="A3221" i="77" s="1"/>
  <c r="B3205" i="59"/>
  <c r="A3222" i="77" s="1"/>
  <c r="B3206" i="59"/>
  <c r="A3223" i="77" s="1"/>
  <c r="B3207" i="59"/>
  <c r="A3224" i="77" s="1"/>
  <c r="B3208" i="59"/>
  <c r="A3225" i="77" s="1"/>
  <c r="B3209" i="59"/>
  <c r="A3226" i="77" s="1"/>
  <c r="B3210" i="59"/>
  <c r="A3227" i="77" s="1"/>
  <c r="B3211" i="59"/>
  <c r="A3228" i="77" s="1"/>
  <c r="B3212" i="59"/>
  <c r="A3229" i="77" s="1"/>
  <c r="B3213" i="59"/>
  <c r="A3230" i="77" s="1"/>
  <c r="B3214" i="59"/>
  <c r="A3231" i="77" s="1"/>
  <c r="B3215" i="59"/>
  <c r="A3232" i="77" s="1"/>
  <c r="B3216" i="59"/>
  <c r="A3233" i="77" s="1"/>
  <c r="B3217" i="59"/>
  <c r="A3234" i="77" s="1"/>
  <c r="B3218" i="59"/>
  <c r="A3235" i="77" s="1"/>
  <c r="B3219" i="59"/>
  <c r="A3236" i="77" s="1"/>
  <c r="B3220" i="59"/>
  <c r="A3237" i="77" s="1"/>
  <c r="B3221" i="59"/>
  <c r="A3238" i="77" s="1"/>
  <c r="B3222" i="59"/>
  <c r="A3239" i="77" s="1"/>
  <c r="B3223" i="59"/>
  <c r="A3240" i="77" s="1"/>
  <c r="B3224" i="59"/>
  <c r="A3241" i="77" s="1"/>
  <c r="B3225" i="59"/>
  <c r="A3242" i="77" s="1"/>
  <c r="B3226" i="59"/>
  <c r="A3243" i="77" s="1"/>
  <c r="B3227" i="59"/>
  <c r="A3244" i="77" s="1"/>
  <c r="B3228" i="59"/>
  <c r="A3245" i="77" s="1"/>
  <c r="B3229" i="59"/>
  <c r="A3246" i="77" s="1"/>
  <c r="B3230" i="59"/>
  <c r="A3247" i="77" s="1"/>
  <c r="B3231" i="59"/>
  <c r="A3248" i="77" s="1"/>
  <c r="B3232" i="59"/>
  <c r="A3249" i="77" s="1"/>
  <c r="B3233" i="59"/>
  <c r="A3250" i="77" s="1"/>
  <c r="B3234" i="59"/>
  <c r="A3251" i="77" s="1"/>
  <c r="B3235" i="59"/>
  <c r="A3252" i="77" s="1"/>
  <c r="B3236" i="59"/>
  <c r="A3253" i="77" s="1"/>
  <c r="B3237" i="59"/>
  <c r="A3254" i="77" s="1"/>
  <c r="B3238" i="59"/>
  <c r="A3255" i="77" s="1"/>
  <c r="B3239" i="59"/>
  <c r="A3256" i="77" s="1"/>
  <c r="B3240" i="59"/>
  <c r="A3257" i="77" s="1"/>
  <c r="B3241" i="59"/>
  <c r="A3258" i="77" s="1"/>
  <c r="B3242" i="59"/>
  <c r="A3259" i="77" s="1"/>
  <c r="B3243" i="59"/>
  <c r="A3260" i="77" s="1"/>
  <c r="B3244" i="59"/>
  <c r="A3261" i="77" s="1"/>
  <c r="B3245" i="59"/>
  <c r="A3262" i="77" s="1"/>
  <c r="B3246" i="59"/>
  <c r="A3263" i="77" s="1"/>
  <c r="B3247" i="59"/>
  <c r="A3264" i="77" s="1"/>
  <c r="B3248" i="59"/>
  <c r="A3265" i="77" s="1"/>
  <c r="B3249" i="59"/>
  <c r="A3266" i="77" s="1"/>
  <c r="B3250" i="59"/>
  <c r="A3267" i="77" s="1"/>
  <c r="B3251" i="59"/>
  <c r="A3268" i="77" s="1"/>
  <c r="B3252" i="59"/>
  <c r="A3269" i="77" s="1"/>
  <c r="B3253" i="59"/>
  <c r="A3270" i="77" s="1"/>
  <c r="B3254" i="59"/>
  <c r="A3271" i="77" s="1"/>
  <c r="B3255" i="59"/>
  <c r="A3272" i="77" s="1"/>
  <c r="B3256" i="59"/>
  <c r="A3273" i="77" s="1"/>
  <c r="B3257" i="59"/>
  <c r="A3274" i="77" s="1"/>
  <c r="B3258" i="59"/>
  <c r="A3275" i="77" s="1"/>
  <c r="B3259" i="59"/>
  <c r="A3276" i="77" s="1"/>
  <c r="B3260" i="59"/>
  <c r="A3277" i="77" s="1"/>
  <c r="B3261" i="59"/>
  <c r="A3278" i="77" s="1"/>
  <c r="B3262" i="59"/>
  <c r="A3279" i="77" s="1"/>
  <c r="B3263" i="59"/>
  <c r="A3280" i="77" s="1"/>
  <c r="B3264" i="59"/>
  <c r="A3281" i="77" s="1"/>
  <c r="B3265" i="59"/>
  <c r="A3282" i="77" s="1"/>
  <c r="B3266" i="59"/>
  <c r="A3283" i="77" s="1"/>
  <c r="B3267" i="59"/>
  <c r="A3284" i="77" s="1"/>
  <c r="B3268" i="59"/>
  <c r="A3285" i="77" s="1"/>
  <c r="B3269" i="59"/>
  <c r="A3286" i="77" s="1"/>
  <c r="B3270" i="59"/>
  <c r="A3287" i="77" s="1"/>
  <c r="B3271" i="59"/>
  <c r="A3288" i="77" s="1"/>
  <c r="B3272" i="59"/>
  <c r="A3289" i="77" s="1"/>
  <c r="B3273" i="59"/>
  <c r="A3290" i="77" s="1"/>
  <c r="B3274" i="59"/>
  <c r="A3291" i="77" s="1"/>
  <c r="B3275" i="59"/>
  <c r="A3292" i="77" s="1"/>
  <c r="B3276" i="59"/>
  <c r="A3293" i="77" s="1"/>
  <c r="B3277" i="59"/>
  <c r="A3294" i="77" s="1"/>
  <c r="B3278" i="59"/>
  <c r="A3295" i="77" s="1"/>
  <c r="B3279" i="59"/>
  <c r="A3296" i="77" s="1"/>
  <c r="B3280" i="59"/>
  <c r="A3297" i="77" s="1"/>
  <c r="B3281" i="59"/>
  <c r="A3298" i="77" s="1"/>
  <c r="B3282" i="59"/>
  <c r="A3299" i="77" s="1"/>
  <c r="B3283" i="59"/>
  <c r="A3300" i="77" s="1"/>
  <c r="B3284" i="59"/>
  <c r="A3301" i="77" s="1"/>
  <c r="B3285" i="59"/>
  <c r="A3302" i="77" s="1"/>
  <c r="B3286" i="59"/>
  <c r="A3303" i="77" s="1"/>
  <c r="B3287" i="59"/>
  <c r="A3304" i="77" s="1"/>
  <c r="B3288" i="59"/>
  <c r="A3305" i="77" s="1"/>
  <c r="B3289" i="59"/>
  <c r="A3306" i="77" s="1"/>
  <c r="B3290" i="59"/>
  <c r="A3307" i="77" s="1"/>
  <c r="B3291" i="59"/>
  <c r="A3308" i="77" s="1"/>
  <c r="B3292" i="59"/>
  <c r="A3309" i="77" s="1"/>
  <c r="B3293" i="59"/>
  <c r="A3310" i="77" s="1"/>
  <c r="B3294" i="59"/>
  <c r="A3311" i="77" s="1"/>
  <c r="B3295" i="59"/>
  <c r="A3312" i="77" s="1"/>
  <c r="B3296" i="59"/>
  <c r="A3313" i="77" s="1"/>
  <c r="B3297" i="59"/>
  <c r="A3314" i="77" s="1"/>
  <c r="B3298" i="59"/>
  <c r="A3315" i="77" s="1"/>
  <c r="B3299" i="59"/>
  <c r="A3316" i="77" s="1"/>
  <c r="B3300" i="59"/>
  <c r="A3317" i="77" s="1"/>
  <c r="B3301" i="59"/>
  <c r="A3318" i="77" s="1"/>
  <c r="B3302" i="59"/>
  <c r="A3319" i="77" s="1"/>
  <c r="B3303" i="59"/>
  <c r="A3320" i="77" s="1"/>
  <c r="B3304" i="59"/>
  <c r="A3321" i="77" s="1"/>
  <c r="B3305" i="59"/>
  <c r="A3322" i="77" s="1"/>
  <c r="B3306" i="59"/>
  <c r="A3323" i="77" s="1"/>
  <c r="B3307" i="59"/>
  <c r="A3324" i="77" s="1"/>
  <c r="B3308" i="59"/>
  <c r="A3325" i="77" s="1"/>
  <c r="B3309" i="59"/>
  <c r="A3326" i="77" s="1"/>
  <c r="B3310" i="59"/>
  <c r="A3327" i="77" s="1"/>
  <c r="B3311" i="59"/>
  <c r="A3328" i="77" s="1"/>
  <c r="B3312" i="59"/>
  <c r="A3329" i="77" s="1"/>
  <c r="B3313" i="59"/>
  <c r="A3330" i="77" s="1"/>
  <c r="B3314" i="59"/>
  <c r="A3331" i="77" s="1"/>
  <c r="B3315" i="59"/>
  <c r="A3332" i="77" s="1"/>
  <c r="B3316" i="59"/>
  <c r="A3333" i="77" s="1"/>
  <c r="B3317" i="59"/>
  <c r="A3334" i="77" s="1"/>
  <c r="B3318" i="59"/>
  <c r="A3335" i="77" s="1"/>
  <c r="B3319" i="59"/>
  <c r="A3336" i="77" s="1"/>
  <c r="B3320" i="59"/>
  <c r="A3337" i="77" s="1"/>
  <c r="B3321" i="59"/>
  <c r="A3338" i="77" s="1"/>
  <c r="B3322" i="59"/>
  <c r="A3339" i="77" s="1"/>
  <c r="B3323" i="59"/>
  <c r="A3340" i="77" s="1"/>
  <c r="B3324" i="59"/>
  <c r="A3341" i="77" s="1"/>
  <c r="B3325" i="59"/>
  <c r="A3342" i="77" s="1"/>
  <c r="B3326" i="59"/>
  <c r="A3343" i="77" s="1"/>
  <c r="B3327" i="59"/>
  <c r="A3344" i="77" s="1"/>
  <c r="B3328" i="59"/>
  <c r="A3345" i="77" s="1"/>
  <c r="B3329" i="59"/>
  <c r="A3346" i="77" s="1"/>
  <c r="B3330" i="59"/>
  <c r="A3347" i="77" s="1"/>
  <c r="B3331" i="59"/>
  <c r="A3348" i="77" s="1"/>
  <c r="B3332" i="59"/>
  <c r="A3349" i="77" s="1"/>
  <c r="B3333" i="59"/>
  <c r="A3350" i="77" s="1"/>
  <c r="B3334" i="59"/>
  <c r="A3351" i="77" s="1"/>
  <c r="B3335" i="59"/>
  <c r="A3352" i="77" s="1"/>
  <c r="B3336" i="59"/>
  <c r="A3353" i="77" s="1"/>
  <c r="B3337" i="59"/>
  <c r="A3354" i="77" s="1"/>
  <c r="B3338" i="59"/>
  <c r="A3355" i="77" s="1"/>
  <c r="B3339" i="59"/>
  <c r="A3356" i="77" s="1"/>
  <c r="B3340" i="59"/>
  <c r="A3357" i="77" s="1"/>
  <c r="B3341" i="59"/>
  <c r="A3358" i="77" s="1"/>
  <c r="B3342" i="59"/>
  <c r="A3359" i="77" s="1"/>
  <c r="B3343" i="59"/>
  <c r="A3360" i="77" s="1"/>
  <c r="B3344" i="59"/>
  <c r="A3361" i="77" s="1"/>
  <c r="B3345" i="59"/>
  <c r="A3362" i="77" s="1"/>
  <c r="B3346" i="59"/>
  <c r="A3363" i="77" s="1"/>
  <c r="B3347" i="59"/>
  <c r="A3364" i="77" s="1"/>
  <c r="B3348" i="59"/>
  <c r="A3365" i="77" s="1"/>
  <c r="B3349" i="59"/>
  <c r="A3366" i="77" s="1"/>
  <c r="B3350" i="59"/>
  <c r="A3367" i="77" s="1"/>
  <c r="B3351" i="59"/>
  <c r="A3368" i="77" s="1"/>
  <c r="B3352" i="59"/>
  <c r="A3369" i="77" s="1"/>
  <c r="B3353" i="59"/>
  <c r="A3370" i="77" s="1"/>
  <c r="B3354" i="59"/>
  <c r="A3371" i="77" s="1"/>
  <c r="B3355" i="59"/>
  <c r="A3372" i="77" s="1"/>
  <c r="B3356" i="59"/>
  <c r="A3373" i="77" s="1"/>
  <c r="B3357" i="59"/>
  <c r="A3374" i="77" s="1"/>
  <c r="B3358" i="59"/>
  <c r="A3375" i="77" s="1"/>
  <c r="B3359" i="59"/>
  <c r="A3376" i="77" s="1"/>
  <c r="B3360" i="59"/>
  <c r="A3377" i="77" s="1"/>
  <c r="B3361" i="59"/>
  <c r="A3378" i="77" s="1"/>
  <c r="B3362" i="59"/>
  <c r="A3379" i="77" s="1"/>
  <c r="B3363" i="59"/>
  <c r="A3380" i="77" s="1"/>
  <c r="B3364" i="59"/>
  <c r="A3381" i="77" s="1"/>
  <c r="B3365" i="59"/>
  <c r="A3382" i="77" s="1"/>
  <c r="B3366" i="59"/>
  <c r="A3383" i="77" s="1"/>
  <c r="B3367" i="59"/>
  <c r="A3384" i="77" s="1"/>
  <c r="B3368" i="59"/>
  <c r="A3385" i="77" s="1"/>
  <c r="B3369" i="59"/>
  <c r="A3386" i="77" s="1"/>
  <c r="B3370" i="59"/>
  <c r="A3387" i="77" s="1"/>
  <c r="B3371" i="59"/>
  <c r="A3388" i="77" s="1"/>
  <c r="B3372" i="59"/>
  <c r="A3389" i="77" s="1"/>
  <c r="B3373" i="59"/>
  <c r="A3390" i="77" s="1"/>
  <c r="B3374" i="59"/>
  <c r="A3391" i="77" s="1"/>
  <c r="B3375" i="59"/>
  <c r="A3392" i="77" s="1"/>
  <c r="B3376" i="59"/>
  <c r="A3393" i="77" s="1"/>
  <c r="B3377" i="59"/>
  <c r="A3394" i="77" s="1"/>
  <c r="B3378" i="59"/>
  <c r="A3395" i="77" s="1"/>
  <c r="B3379" i="59"/>
  <c r="A3396" i="77" s="1"/>
  <c r="B3380" i="59"/>
  <c r="A3397" i="77" s="1"/>
  <c r="B3381" i="59"/>
  <c r="A3398" i="77" s="1"/>
  <c r="B3382" i="59"/>
  <c r="A3399" i="77" s="1"/>
  <c r="B3383" i="59"/>
  <c r="A3400" i="77" s="1"/>
  <c r="B3384" i="59"/>
  <c r="A3401" i="77" s="1"/>
  <c r="B3385" i="59"/>
  <c r="A3402" i="77" s="1"/>
  <c r="B3386" i="59"/>
  <c r="A3403" i="77" s="1"/>
  <c r="B3387" i="59"/>
  <c r="A3404" i="77" s="1"/>
  <c r="B3388" i="59"/>
  <c r="A3405" i="77" s="1"/>
  <c r="B3389" i="59"/>
  <c r="A3406" i="77" s="1"/>
  <c r="B3390" i="59"/>
  <c r="A3407" i="77" s="1"/>
  <c r="B3391" i="59"/>
  <c r="A3408" i="77" s="1"/>
  <c r="B3392" i="59"/>
  <c r="A3409" i="77" s="1"/>
  <c r="B3393" i="59"/>
  <c r="A3410" i="77" s="1"/>
  <c r="B3394" i="59"/>
  <c r="A3411" i="77" s="1"/>
  <c r="B3395" i="59"/>
  <c r="A3412" i="77" s="1"/>
  <c r="B3396" i="59"/>
  <c r="A3413" i="77" s="1"/>
  <c r="B3397" i="59"/>
  <c r="A3414" i="77" s="1"/>
  <c r="B3398" i="59"/>
  <c r="A3415" i="77" s="1"/>
  <c r="B3399" i="59"/>
  <c r="A3416" i="77" s="1"/>
  <c r="B3400" i="59"/>
  <c r="A3417" i="77" s="1"/>
  <c r="B3401" i="59"/>
  <c r="A3418" i="77" s="1"/>
  <c r="B3402" i="59"/>
  <c r="A3419" i="77" s="1"/>
  <c r="B3403" i="59"/>
  <c r="A3420" i="77" s="1"/>
  <c r="B3404" i="59"/>
  <c r="A3421" i="77" s="1"/>
  <c r="B3405" i="59"/>
  <c r="A3422" i="77" s="1"/>
  <c r="B3406" i="59"/>
  <c r="A3423" i="77" s="1"/>
  <c r="B3407" i="59"/>
  <c r="A3424" i="77" s="1"/>
  <c r="B3408" i="59"/>
  <c r="A3425" i="77" s="1"/>
  <c r="B3409" i="59"/>
  <c r="A3426" i="77" s="1"/>
  <c r="B3410" i="59"/>
  <c r="A3427" i="77" s="1"/>
  <c r="B3411" i="59"/>
  <c r="A3428" i="77" s="1"/>
  <c r="B3412" i="59"/>
  <c r="A3429" i="77" s="1"/>
  <c r="B3413" i="59"/>
  <c r="A3430" i="77" s="1"/>
  <c r="B3414" i="59"/>
  <c r="A3431" i="77" s="1"/>
  <c r="B3415" i="59"/>
  <c r="A3432" i="77" s="1"/>
  <c r="B3416" i="59"/>
  <c r="A3433" i="77" s="1"/>
  <c r="B3417" i="59"/>
  <c r="A3434" i="77" s="1"/>
  <c r="B3418" i="59"/>
  <c r="A3435" i="77" s="1"/>
  <c r="B3419" i="59"/>
  <c r="A3436" i="77" s="1"/>
  <c r="B3420" i="59"/>
  <c r="A3437" i="77" s="1"/>
  <c r="B3421" i="59"/>
  <c r="A3438" i="77" s="1"/>
  <c r="B3422" i="59"/>
  <c r="A3439" i="77" s="1"/>
  <c r="B3423" i="59"/>
  <c r="A3440" i="77" s="1"/>
  <c r="B3424" i="59"/>
  <c r="A3441" i="77" s="1"/>
  <c r="B3425" i="59"/>
  <c r="A3442" i="77" s="1"/>
  <c r="B3426" i="59"/>
  <c r="A3443" i="77" s="1"/>
  <c r="B3427" i="59"/>
  <c r="A3444" i="77" s="1"/>
  <c r="B3428" i="59"/>
  <c r="A3445" i="77" s="1"/>
  <c r="B3429" i="59"/>
  <c r="A3446" i="77" s="1"/>
  <c r="B3430" i="59"/>
  <c r="A3447" i="77" s="1"/>
  <c r="B3431" i="59"/>
  <c r="A3448" i="77" s="1"/>
  <c r="B3432" i="59"/>
  <c r="A3449" i="77" s="1"/>
  <c r="B3433" i="59"/>
  <c r="A3450" i="77" s="1"/>
  <c r="B3434" i="59"/>
  <c r="A3451" i="77" s="1"/>
  <c r="B3435" i="59"/>
  <c r="A3452" i="77" s="1"/>
  <c r="B3436" i="59"/>
  <c r="A3453" i="77" s="1"/>
  <c r="B3437" i="59"/>
  <c r="A3454" i="77" s="1"/>
  <c r="B3438" i="59"/>
  <c r="A3455" i="77" s="1"/>
  <c r="B3439" i="59"/>
  <c r="A3456" i="77" s="1"/>
  <c r="B3440" i="59"/>
  <c r="A3457" i="77" s="1"/>
  <c r="B3441" i="59"/>
  <c r="A3458" i="77" s="1"/>
  <c r="B3442" i="59"/>
  <c r="A3459" i="77" s="1"/>
  <c r="B3443" i="59"/>
  <c r="A3460" i="77" s="1"/>
  <c r="B3444" i="59"/>
  <c r="A3461" i="77" s="1"/>
  <c r="B3445" i="59"/>
  <c r="A3462" i="77" s="1"/>
  <c r="B3446" i="59"/>
  <c r="A3463" i="77" s="1"/>
  <c r="B3447" i="59"/>
  <c r="A3464" i="77" s="1"/>
  <c r="B3448" i="59"/>
  <c r="A3465" i="77" s="1"/>
  <c r="B3449" i="59"/>
  <c r="A3466" i="77" s="1"/>
  <c r="B3450" i="59"/>
  <c r="A3467" i="77" s="1"/>
  <c r="B3451" i="59"/>
  <c r="A3468" i="77" s="1"/>
  <c r="B3452" i="59"/>
  <c r="A3469" i="77" s="1"/>
  <c r="B3453" i="59"/>
  <c r="A3470" i="77" s="1"/>
  <c r="B3454" i="59"/>
  <c r="A3471" i="77" s="1"/>
  <c r="B3455" i="59"/>
  <c r="A3472" i="77" s="1"/>
  <c r="B3456" i="59"/>
  <c r="A3473" i="77" s="1"/>
  <c r="B3457" i="59"/>
  <c r="A3474" i="77" s="1"/>
  <c r="B3458" i="59"/>
  <c r="A3475" i="77" s="1"/>
  <c r="B3459" i="59"/>
  <c r="A3476" i="77" s="1"/>
  <c r="B3460" i="59"/>
  <c r="A3477" i="77" s="1"/>
  <c r="B3461" i="59"/>
  <c r="A3478" i="77" s="1"/>
  <c r="B3462" i="59"/>
  <c r="A3479" i="77" s="1"/>
  <c r="B3463" i="59"/>
  <c r="A3480" i="77" s="1"/>
  <c r="B3464" i="59"/>
  <c r="A3481" i="77" s="1"/>
  <c r="B3465" i="59"/>
  <c r="A3482" i="77" s="1"/>
  <c r="B3466" i="59"/>
  <c r="A3483" i="77" s="1"/>
  <c r="B3467" i="59"/>
  <c r="A3484" i="77" s="1"/>
  <c r="B3468" i="59"/>
  <c r="A3485" i="77" s="1"/>
  <c r="B3469" i="59"/>
  <c r="A3486" i="77" s="1"/>
  <c r="B3470" i="59"/>
  <c r="A3487" i="77" s="1"/>
  <c r="B3471" i="59"/>
  <c r="A3488" i="77" s="1"/>
  <c r="B3472" i="59"/>
  <c r="A3489" i="77" s="1"/>
  <c r="B3473" i="59"/>
  <c r="A3490" i="77" s="1"/>
  <c r="B3474" i="59"/>
  <c r="A3491" i="77" s="1"/>
  <c r="B3475" i="59"/>
  <c r="A3492" i="77" s="1"/>
  <c r="B3476" i="59"/>
  <c r="A3493" i="77" s="1"/>
  <c r="B3477" i="59"/>
  <c r="A3494" i="77" s="1"/>
  <c r="B3478" i="59"/>
  <c r="A3495" i="77" s="1"/>
  <c r="B3479" i="59"/>
  <c r="A3496" i="77" s="1"/>
  <c r="B3480" i="59"/>
  <c r="A3497" i="77" s="1"/>
  <c r="B3481" i="59"/>
  <c r="A3498" i="77" s="1"/>
  <c r="B3482" i="59"/>
  <c r="A3499" i="77" s="1"/>
  <c r="B3483" i="59"/>
  <c r="A3500" i="77" s="1"/>
  <c r="B3484" i="59"/>
  <c r="A3501" i="77" s="1"/>
  <c r="B3485" i="59"/>
  <c r="A3502" i="77" s="1"/>
  <c r="B3486" i="59"/>
  <c r="A3503" i="77" s="1"/>
  <c r="B3487" i="59"/>
  <c r="A3504" i="77" s="1"/>
  <c r="B3488" i="59"/>
  <c r="A3505" i="77" s="1"/>
  <c r="B3489" i="59"/>
  <c r="A3506" i="77" s="1"/>
  <c r="B3490" i="59"/>
  <c r="A3507" i="77" s="1"/>
  <c r="B3491" i="59"/>
  <c r="A3508" i="77" s="1"/>
  <c r="B3492" i="59"/>
  <c r="A3509" i="77" s="1"/>
  <c r="B3493" i="59"/>
  <c r="A3510" i="77" s="1"/>
  <c r="B3494" i="59"/>
  <c r="A3511" i="77" s="1"/>
  <c r="B3495" i="59"/>
  <c r="A3512" i="77" s="1"/>
  <c r="B3496" i="59"/>
  <c r="A3513" i="77" s="1"/>
  <c r="B3497" i="59"/>
  <c r="A3514" i="77" s="1"/>
  <c r="B3498" i="59"/>
  <c r="A3515" i="77" s="1"/>
  <c r="B3499" i="59"/>
  <c r="A3516" i="77" s="1"/>
  <c r="B3500" i="59"/>
  <c r="A3517" i="77" s="1"/>
  <c r="B3501" i="59"/>
  <c r="A3518" i="77" s="1"/>
  <c r="B3502" i="59"/>
  <c r="A3519" i="77" s="1"/>
  <c r="B3503" i="59"/>
  <c r="A3520" i="77" s="1"/>
  <c r="B3504" i="59"/>
  <c r="A3521" i="77" s="1"/>
  <c r="B3505" i="59"/>
  <c r="A3522" i="77" s="1"/>
  <c r="B3506" i="59"/>
  <c r="A3523" i="77" s="1"/>
  <c r="B3507" i="59"/>
  <c r="A3524" i="77" s="1"/>
  <c r="B3508" i="59"/>
  <c r="A3525" i="77" s="1"/>
  <c r="B3509" i="59"/>
  <c r="A3526" i="77" s="1"/>
  <c r="B3510" i="59"/>
  <c r="A3527" i="77" s="1"/>
  <c r="B3511" i="59"/>
  <c r="A3528" i="77" s="1"/>
  <c r="B3512" i="59"/>
  <c r="A3529" i="77" s="1"/>
  <c r="B3513" i="59"/>
  <c r="A3530" i="77" s="1"/>
  <c r="B3514" i="59"/>
  <c r="A3531" i="77" s="1"/>
  <c r="B3515" i="59"/>
  <c r="A3532" i="77" s="1"/>
  <c r="B3516" i="59"/>
  <c r="A3533" i="77" s="1"/>
  <c r="B3517" i="59"/>
  <c r="A3534" i="77" s="1"/>
  <c r="B3518" i="59"/>
  <c r="A3535" i="77" s="1"/>
  <c r="B3519" i="59"/>
  <c r="A3536" i="77" s="1"/>
  <c r="B4247" i="59"/>
  <c r="O17" i="77"/>
  <c r="P17" i="77"/>
  <c r="R17" i="77"/>
  <c r="O18" i="77"/>
  <c r="P18" i="77"/>
  <c r="R18" i="77"/>
  <c r="O19" i="77"/>
  <c r="P19" i="77"/>
  <c r="R19" i="77"/>
  <c r="O20" i="77"/>
  <c r="P20" i="77"/>
  <c r="R20" i="77"/>
  <c r="O21" i="77"/>
  <c r="P21" i="77"/>
  <c r="R21" i="77"/>
  <c r="O22" i="77"/>
  <c r="P22" i="77"/>
  <c r="R22" i="77"/>
  <c r="O23" i="77"/>
  <c r="P23" i="77"/>
  <c r="R23" i="77"/>
  <c r="O24" i="77"/>
  <c r="P24" i="77"/>
  <c r="R24" i="77"/>
  <c r="O25" i="77"/>
  <c r="P25" i="77"/>
  <c r="R25" i="77"/>
  <c r="O26" i="77"/>
  <c r="P26" i="77"/>
  <c r="R26" i="77"/>
  <c r="O27" i="77"/>
  <c r="P27" i="77"/>
  <c r="R27" i="77"/>
  <c r="O28" i="77"/>
  <c r="P28" i="77"/>
  <c r="R28" i="77"/>
  <c r="O29" i="77"/>
  <c r="P29" i="77"/>
  <c r="R29" i="77"/>
  <c r="O30" i="77"/>
  <c r="P30" i="77"/>
  <c r="R30" i="77"/>
  <c r="O31" i="77"/>
  <c r="P31" i="77"/>
  <c r="R31" i="77"/>
  <c r="O32" i="77"/>
  <c r="P32" i="77"/>
  <c r="R32" i="77"/>
  <c r="O33" i="77"/>
  <c r="P33" i="77"/>
  <c r="R33" i="77"/>
  <c r="O34" i="77"/>
  <c r="P34" i="77"/>
  <c r="R34" i="77"/>
  <c r="O35" i="77"/>
  <c r="P35" i="77"/>
  <c r="R35" i="77"/>
  <c r="O36" i="77"/>
  <c r="P36" i="77"/>
  <c r="R36" i="77"/>
  <c r="O37" i="77"/>
  <c r="P37" i="77"/>
  <c r="R37" i="77"/>
  <c r="O38" i="77"/>
  <c r="P38" i="77"/>
  <c r="R38" i="77"/>
  <c r="O39" i="77"/>
  <c r="P39" i="77"/>
  <c r="R39" i="77"/>
  <c r="O40" i="77"/>
  <c r="P40" i="77"/>
  <c r="R40" i="77"/>
  <c r="O41" i="77"/>
  <c r="P41" i="77"/>
  <c r="R41" i="77"/>
  <c r="O42" i="77"/>
  <c r="P42" i="77"/>
  <c r="R42" i="77"/>
  <c r="O43" i="77"/>
  <c r="P43" i="77"/>
  <c r="R43" i="77"/>
  <c r="O44" i="77"/>
  <c r="P44" i="77"/>
  <c r="R44" i="77"/>
  <c r="O45" i="77"/>
  <c r="P45" i="77"/>
  <c r="R45" i="77"/>
  <c r="O46" i="77"/>
  <c r="P46" i="77"/>
  <c r="R46" i="77"/>
  <c r="O47" i="77"/>
  <c r="P47" i="77"/>
  <c r="R47" i="77"/>
  <c r="O48" i="77"/>
  <c r="P48" i="77"/>
  <c r="R48" i="77"/>
  <c r="O49" i="77"/>
  <c r="P49" i="77"/>
  <c r="R49" i="77"/>
  <c r="O50" i="77"/>
  <c r="P50" i="77"/>
  <c r="R50" i="77"/>
  <c r="O51" i="77"/>
  <c r="P51" i="77"/>
  <c r="R51" i="77"/>
  <c r="O52" i="77"/>
  <c r="P52" i="77"/>
  <c r="R52" i="77"/>
  <c r="O53" i="77"/>
  <c r="P53" i="77"/>
  <c r="R53" i="77"/>
  <c r="O54" i="77"/>
  <c r="P54" i="77"/>
  <c r="R54" i="77"/>
  <c r="O55" i="77"/>
  <c r="P55" i="77"/>
  <c r="R55" i="77"/>
  <c r="O56" i="77"/>
  <c r="P56" i="77"/>
  <c r="R56" i="77"/>
  <c r="O57" i="77"/>
  <c r="P57" i="77"/>
  <c r="R57" i="77"/>
  <c r="O58" i="77"/>
  <c r="P58" i="77"/>
  <c r="R58" i="77"/>
  <c r="O59" i="77"/>
  <c r="P59" i="77"/>
  <c r="R59" i="77"/>
  <c r="O60" i="77"/>
  <c r="P60" i="77"/>
  <c r="R60" i="77"/>
  <c r="O61" i="77"/>
  <c r="P61" i="77"/>
  <c r="R61" i="77"/>
  <c r="O62" i="77"/>
  <c r="P62" i="77"/>
  <c r="R62" i="77"/>
  <c r="O63" i="77"/>
  <c r="P63" i="77"/>
  <c r="R63" i="77"/>
  <c r="O64" i="77"/>
  <c r="P64" i="77"/>
  <c r="R64" i="77"/>
  <c r="O65" i="77"/>
  <c r="P65" i="77"/>
  <c r="R65" i="77"/>
  <c r="O66" i="77"/>
  <c r="P66" i="77"/>
  <c r="R66" i="77"/>
  <c r="O67" i="77"/>
  <c r="P67" i="77"/>
  <c r="R67" i="77"/>
  <c r="O68" i="77"/>
  <c r="P68" i="77"/>
  <c r="R68" i="77"/>
  <c r="O69" i="77"/>
  <c r="P69" i="77"/>
  <c r="R69" i="77"/>
  <c r="O70" i="77"/>
  <c r="G263" i="84" s="1"/>
  <c r="P70" i="77"/>
  <c r="H263" i="84" s="1"/>
  <c r="J263" i="84" s="1"/>
  <c r="R70" i="77"/>
  <c r="O71" i="77"/>
  <c r="P71" i="77"/>
  <c r="R71" i="77"/>
  <c r="O72" i="77"/>
  <c r="P72" i="77"/>
  <c r="R72" i="77"/>
  <c r="O73" i="77"/>
  <c r="P73" i="77"/>
  <c r="R73" i="77"/>
  <c r="O74" i="77"/>
  <c r="P74" i="77"/>
  <c r="R74" i="77"/>
  <c r="O75" i="77"/>
  <c r="P75" i="77"/>
  <c r="R75" i="77"/>
  <c r="O76" i="77"/>
  <c r="P76" i="77"/>
  <c r="R76" i="77"/>
  <c r="O77" i="77"/>
  <c r="P77" i="77"/>
  <c r="R77" i="77"/>
  <c r="O78" i="77"/>
  <c r="P78" i="77"/>
  <c r="R78" i="77"/>
  <c r="O79" i="77"/>
  <c r="P79" i="77"/>
  <c r="R79" i="77"/>
  <c r="O80" i="77"/>
  <c r="P80" i="77"/>
  <c r="R80" i="77"/>
  <c r="O81" i="77"/>
  <c r="P81" i="77"/>
  <c r="R81" i="77"/>
  <c r="O82" i="77"/>
  <c r="P82" i="77"/>
  <c r="R82" i="77"/>
  <c r="O83" i="77"/>
  <c r="P83" i="77"/>
  <c r="R83" i="77"/>
  <c r="O84" i="77"/>
  <c r="P84" i="77"/>
  <c r="R84" i="77"/>
  <c r="O85" i="77"/>
  <c r="P85" i="77"/>
  <c r="R85" i="77"/>
  <c r="O86" i="77"/>
  <c r="P86" i="77"/>
  <c r="R86" i="77"/>
  <c r="O87" i="77"/>
  <c r="P87" i="77"/>
  <c r="R87" i="77"/>
  <c r="O88" i="77"/>
  <c r="P88" i="77"/>
  <c r="R88" i="77"/>
  <c r="O89" i="77"/>
  <c r="P89" i="77"/>
  <c r="R89" i="77"/>
  <c r="O90" i="77"/>
  <c r="P90" i="77"/>
  <c r="R90" i="77"/>
  <c r="O91" i="77"/>
  <c r="P91" i="77"/>
  <c r="R91" i="77"/>
  <c r="O92" i="77"/>
  <c r="P92" i="77"/>
  <c r="R92" i="77"/>
  <c r="O93" i="77"/>
  <c r="P93" i="77"/>
  <c r="R93" i="77"/>
  <c r="O94" i="77"/>
  <c r="P94" i="77"/>
  <c r="R94" i="77"/>
  <c r="O95" i="77"/>
  <c r="P95" i="77"/>
  <c r="R95" i="77"/>
  <c r="O96" i="77"/>
  <c r="P96" i="77"/>
  <c r="R96" i="77"/>
  <c r="O97" i="77"/>
  <c r="P97" i="77"/>
  <c r="R97" i="77"/>
  <c r="O98" i="77"/>
  <c r="P98" i="77"/>
  <c r="R98" i="77"/>
  <c r="O99" i="77"/>
  <c r="P99" i="77"/>
  <c r="R99" i="77"/>
  <c r="O100" i="77"/>
  <c r="P100" i="77"/>
  <c r="R100" i="77"/>
  <c r="O101" i="77"/>
  <c r="P101" i="77"/>
  <c r="R101" i="77"/>
  <c r="O102" i="77"/>
  <c r="P102" i="77"/>
  <c r="R102" i="77"/>
  <c r="O103" i="77"/>
  <c r="P103" i="77"/>
  <c r="R103" i="77"/>
  <c r="O104" i="77"/>
  <c r="P104" i="77"/>
  <c r="R104" i="77"/>
  <c r="O105" i="77"/>
  <c r="P105" i="77"/>
  <c r="R105" i="77"/>
  <c r="O106" i="77"/>
  <c r="P106" i="77"/>
  <c r="R106" i="77"/>
  <c r="O107" i="77"/>
  <c r="P107" i="77"/>
  <c r="R107" i="77"/>
  <c r="O108" i="77"/>
  <c r="P108" i="77"/>
  <c r="R108" i="77"/>
  <c r="O109" i="77"/>
  <c r="P109" i="77"/>
  <c r="R109" i="77"/>
  <c r="O110" i="77"/>
  <c r="P110" i="77"/>
  <c r="R110" i="77"/>
  <c r="O111" i="77"/>
  <c r="P111" i="77"/>
  <c r="R111" i="77"/>
  <c r="O112" i="77"/>
  <c r="P112" i="77"/>
  <c r="R112" i="77"/>
  <c r="O113" i="77"/>
  <c r="P113" i="77"/>
  <c r="R113" i="77"/>
  <c r="O114" i="77"/>
  <c r="P114" i="77"/>
  <c r="R114" i="77"/>
  <c r="O115" i="77"/>
  <c r="P115" i="77"/>
  <c r="R115" i="77"/>
  <c r="O116" i="77"/>
  <c r="P116" i="77"/>
  <c r="R116" i="77"/>
  <c r="O117" i="77"/>
  <c r="P117" i="77"/>
  <c r="R117" i="77"/>
  <c r="O118" i="77"/>
  <c r="P118" i="77"/>
  <c r="R118" i="77"/>
  <c r="O119" i="77"/>
  <c r="P119" i="77"/>
  <c r="R119" i="77"/>
  <c r="O120" i="77"/>
  <c r="P120" i="77"/>
  <c r="R120" i="77"/>
  <c r="O121" i="77"/>
  <c r="P121" i="77"/>
  <c r="R121" i="77"/>
  <c r="O122" i="77"/>
  <c r="P122" i="77"/>
  <c r="R122" i="77"/>
  <c r="O123" i="77"/>
  <c r="P123" i="77"/>
  <c r="R123" i="77"/>
  <c r="O124" i="77"/>
  <c r="P124" i="77"/>
  <c r="R124" i="77"/>
  <c r="O125" i="77"/>
  <c r="P125" i="77"/>
  <c r="R125" i="77"/>
  <c r="O126" i="77"/>
  <c r="P126" i="77"/>
  <c r="R126" i="77"/>
  <c r="O127" i="77"/>
  <c r="P127" i="77"/>
  <c r="R127" i="77"/>
  <c r="O128" i="77"/>
  <c r="P128" i="77"/>
  <c r="R128" i="77"/>
  <c r="O129" i="77"/>
  <c r="P129" i="77"/>
  <c r="R129" i="77"/>
  <c r="O130" i="77"/>
  <c r="P130" i="77"/>
  <c r="R130" i="77"/>
  <c r="O131" i="77"/>
  <c r="P131" i="77"/>
  <c r="R131" i="77"/>
  <c r="O132" i="77"/>
  <c r="P132" i="77"/>
  <c r="R132" i="77"/>
  <c r="O133" i="77"/>
  <c r="P133" i="77"/>
  <c r="R133" i="77"/>
  <c r="O134" i="77"/>
  <c r="P134" i="77"/>
  <c r="R134" i="77"/>
  <c r="O135" i="77"/>
  <c r="P135" i="77"/>
  <c r="R135" i="77"/>
  <c r="O136" i="77"/>
  <c r="P136" i="77"/>
  <c r="R136" i="77"/>
  <c r="O137" i="77"/>
  <c r="P137" i="77"/>
  <c r="R137" i="77"/>
  <c r="O138" i="77"/>
  <c r="P138" i="77"/>
  <c r="R138" i="77"/>
  <c r="O139" i="77"/>
  <c r="P139" i="77"/>
  <c r="R139" i="77"/>
  <c r="O140" i="77"/>
  <c r="P140" i="77"/>
  <c r="R140" i="77"/>
  <c r="O141" i="77"/>
  <c r="P141" i="77"/>
  <c r="R141" i="77"/>
  <c r="O142" i="77"/>
  <c r="P142" i="77"/>
  <c r="R142" i="77"/>
  <c r="O143" i="77"/>
  <c r="P143" i="77"/>
  <c r="R143" i="77"/>
  <c r="O144" i="77"/>
  <c r="P144" i="77"/>
  <c r="R144" i="77"/>
  <c r="O145" i="77"/>
  <c r="P145" i="77"/>
  <c r="R145" i="77"/>
  <c r="O146" i="77"/>
  <c r="P146" i="77"/>
  <c r="R146" i="77"/>
  <c r="O147" i="77"/>
  <c r="P147" i="77"/>
  <c r="R147" i="77"/>
  <c r="O148" i="77"/>
  <c r="P148" i="77"/>
  <c r="R148" i="77"/>
  <c r="O149" i="77"/>
  <c r="P149" i="77"/>
  <c r="R149" i="77"/>
  <c r="O150" i="77"/>
  <c r="P150" i="77"/>
  <c r="R150" i="77"/>
  <c r="O151" i="77"/>
  <c r="P151" i="77"/>
  <c r="R151" i="77"/>
  <c r="O152" i="77"/>
  <c r="P152" i="77"/>
  <c r="R152" i="77"/>
  <c r="O153" i="77"/>
  <c r="P153" i="77"/>
  <c r="R153" i="77"/>
  <c r="O154" i="77"/>
  <c r="P154" i="77"/>
  <c r="R154" i="77"/>
  <c r="O155" i="77"/>
  <c r="P155" i="77"/>
  <c r="R155" i="77"/>
  <c r="O156" i="77"/>
  <c r="P156" i="77"/>
  <c r="R156" i="77"/>
  <c r="O157" i="77"/>
  <c r="P157" i="77"/>
  <c r="R157" i="77"/>
  <c r="O158" i="77"/>
  <c r="P158" i="77"/>
  <c r="R158" i="77"/>
  <c r="O159" i="77"/>
  <c r="P159" i="77"/>
  <c r="R159" i="77"/>
  <c r="O160" i="77"/>
  <c r="P160" i="77"/>
  <c r="R160" i="77"/>
  <c r="O161" i="77"/>
  <c r="P161" i="77"/>
  <c r="R161" i="77"/>
  <c r="O162" i="77"/>
  <c r="P162" i="77"/>
  <c r="R162" i="77"/>
  <c r="O163" i="77"/>
  <c r="P163" i="77"/>
  <c r="R163" i="77"/>
  <c r="O164" i="77"/>
  <c r="P164" i="77"/>
  <c r="R164" i="77"/>
  <c r="O165" i="77"/>
  <c r="P165" i="77"/>
  <c r="R165" i="77"/>
  <c r="O166" i="77"/>
  <c r="P166" i="77"/>
  <c r="R166" i="77"/>
  <c r="O167" i="77"/>
  <c r="P167" i="77"/>
  <c r="R167" i="77"/>
  <c r="O168" i="77"/>
  <c r="P168" i="77"/>
  <c r="R168" i="77"/>
  <c r="O169" i="77"/>
  <c r="P169" i="77"/>
  <c r="R169" i="77"/>
  <c r="O170" i="77"/>
  <c r="P170" i="77"/>
  <c r="R170" i="77"/>
  <c r="O171" i="77"/>
  <c r="P171" i="77"/>
  <c r="R171" i="77"/>
  <c r="O172" i="77"/>
  <c r="P172" i="77"/>
  <c r="R172" i="77"/>
  <c r="O173" i="77"/>
  <c r="P173" i="77"/>
  <c r="R173" i="77"/>
  <c r="O174" i="77"/>
  <c r="P174" i="77"/>
  <c r="R174" i="77"/>
  <c r="O175" i="77"/>
  <c r="P175" i="77"/>
  <c r="R175" i="77"/>
  <c r="O176" i="77"/>
  <c r="P176" i="77"/>
  <c r="R176" i="77"/>
  <c r="O177" i="77"/>
  <c r="P177" i="77"/>
  <c r="R177" i="77"/>
  <c r="O178" i="77"/>
  <c r="P178" i="77"/>
  <c r="R178" i="77"/>
  <c r="O179" i="77"/>
  <c r="P179" i="77"/>
  <c r="R179" i="77"/>
  <c r="O180" i="77"/>
  <c r="P180" i="77"/>
  <c r="R180" i="77"/>
  <c r="O181" i="77"/>
  <c r="P181" i="77"/>
  <c r="R181" i="77"/>
  <c r="O182" i="77"/>
  <c r="P182" i="77"/>
  <c r="R182" i="77"/>
  <c r="O183" i="77"/>
  <c r="P183" i="77"/>
  <c r="R183" i="77"/>
  <c r="O184" i="77"/>
  <c r="P184" i="77"/>
  <c r="R184" i="77"/>
  <c r="O185" i="77"/>
  <c r="P185" i="77"/>
  <c r="R185" i="77"/>
  <c r="O186" i="77"/>
  <c r="P186" i="77"/>
  <c r="R186" i="77"/>
  <c r="O187" i="77"/>
  <c r="P187" i="77"/>
  <c r="R187" i="77"/>
  <c r="O188" i="77"/>
  <c r="P188" i="77"/>
  <c r="R188" i="77"/>
  <c r="O189" i="77"/>
  <c r="P189" i="77"/>
  <c r="R189" i="77"/>
  <c r="O190" i="77"/>
  <c r="P190" i="77"/>
  <c r="R190" i="77"/>
  <c r="O191" i="77"/>
  <c r="P191" i="77"/>
  <c r="R191" i="77"/>
  <c r="O192" i="77"/>
  <c r="P192" i="77"/>
  <c r="R192" i="77"/>
  <c r="O193" i="77"/>
  <c r="P193" i="77"/>
  <c r="R193" i="77"/>
  <c r="O194" i="77"/>
  <c r="P194" i="77"/>
  <c r="R194" i="77"/>
  <c r="O195" i="77"/>
  <c r="P195" i="77"/>
  <c r="R195" i="77"/>
  <c r="O196" i="77"/>
  <c r="P196" i="77"/>
  <c r="R196" i="77"/>
  <c r="O197" i="77"/>
  <c r="P197" i="77"/>
  <c r="R197" i="77"/>
  <c r="O198" i="77"/>
  <c r="P198" i="77"/>
  <c r="R198" i="77"/>
  <c r="O199" i="77"/>
  <c r="P199" i="77"/>
  <c r="R199" i="77"/>
  <c r="O200" i="77"/>
  <c r="P200" i="77"/>
  <c r="R200" i="77"/>
  <c r="O201" i="77"/>
  <c r="P201" i="77"/>
  <c r="R201" i="77"/>
  <c r="O202" i="77"/>
  <c r="P202" i="77"/>
  <c r="R202" i="77"/>
  <c r="O203" i="77"/>
  <c r="P203" i="77"/>
  <c r="R203" i="77"/>
  <c r="O204" i="77"/>
  <c r="P204" i="77"/>
  <c r="R204" i="77"/>
  <c r="O205" i="77"/>
  <c r="P205" i="77"/>
  <c r="R205" i="77"/>
  <c r="O206" i="77"/>
  <c r="P206" i="77"/>
  <c r="R206" i="77"/>
  <c r="O207" i="77"/>
  <c r="P207" i="77"/>
  <c r="R207" i="77"/>
  <c r="O208" i="77"/>
  <c r="P208" i="77"/>
  <c r="R208" i="77"/>
  <c r="O209" i="77"/>
  <c r="P209" i="77"/>
  <c r="R209" i="77"/>
  <c r="O210" i="77"/>
  <c r="P210" i="77"/>
  <c r="R210" i="77"/>
  <c r="O211" i="77"/>
  <c r="P211" i="77"/>
  <c r="R211" i="77"/>
  <c r="O212" i="77"/>
  <c r="P212" i="77"/>
  <c r="R212" i="77"/>
  <c r="O213" i="77"/>
  <c r="P213" i="77"/>
  <c r="R213" i="77"/>
  <c r="O214" i="77"/>
  <c r="P214" i="77"/>
  <c r="R214" i="77"/>
  <c r="O215" i="77"/>
  <c r="P215" i="77"/>
  <c r="R215" i="77"/>
  <c r="O216" i="77"/>
  <c r="P216" i="77"/>
  <c r="R216" i="77"/>
  <c r="O217" i="77"/>
  <c r="P217" i="77"/>
  <c r="R217" i="77"/>
  <c r="O218" i="77"/>
  <c r="P218" i="77"/>
  <c r="R218" i="77"/>
  <c r="O219" i="77"/>
  <c r="P219" i="77"/>
  <c r="R219" i="77"/>
  <c r="O220" i="77"/>
  <c r="P220" i="77"/>
  <c r="R220" i="77"/>
  <c r="O221" i="77"/>
  <c r="P221" i="77"/>
  <c r="R221" i="77"/>
  <c r="O222" i="77"/>
  <c r="P222" i="77"/>
  <c r="R222" i="77"/>
  <c r="O223" i="77"/>
  <c r="P223" i="77"/>
  <c r="R223" i="77"/>
  <c r="O224" i="77"/>
  <c r="P224" i="77"/>
  <c r="R224" i="77"/>
  <c r="O225" i="77"/>
  <c r="P225" i="77"/>
  <c r="R225" i="77"/>
  <c r="O226" i="77"/>
  <c r="P226" i="77"/>
  <c r="R226" i="77"/>
  <c r="O227" i="77"/>
  <c r="P227" i="77"/>
  <c r="R227" i="77"/>
  <c r="O228" i="77"/>
  <c r="P228" i="77"/>
  <c r="R228" i="77"/>
  <c r="O229" i="77"/>
  <c r="P229" i="77"/>
  <c r="R229" i="77"/>
  <c r="O230" i="77"/>
  <c r="P230" i="77"/>
  <c r="R230" i="77"/>
  <c r="O231" i="77"/>
  <c r="P231" i="77"/>
  <c r="R231" i="77"/>
  <c r="O232" i="77"/>
  <c r="P232" i="77"/>
  <c r="R232" i="77"/>
  <c r="O233" i="77"/>
  <c r="P233" i="77"/>
  <c r="R233" i="77"/>
  <c r="O234" i="77"/>
  <c r="P234" i="77"/>
  <c r="R234" i="77"/>
  <c r="O235" i="77"/>
  <c r="P235" i="77"/>
  <c r="R235" i="77"/>
  <c r="O236" i="77"/>
  <c r="P236" i="77"/>
  <c r="R236" i="77"/>
  <c r="O237" i="77"/>
  <c r="P237" i="77"/>
  <c r="R237" i="77"/>
  <c r="O238" i="77"/>
  <c r="P238" i="77"/>
  <c r="R238" i="77"/>
  <c r="O239" i="77"/>
  <c r="P239" i="77"/>
  <c r="R239" i="77"/>
  <c r="O240" i="77"/>
  <c r="P240" i="77"/>
  <c r="R240" i="77"/>
  <c r="O241" i="77"/>
  <c r="P241" i="77"/>
  <c r="R241" i="77"/>
  <c r="O242" i="77"/>
  <c r="P242" i="77"/>
  <c r="R242" i="77"/>
  <c r="O243" i="77"/>
  <c r="P243" i="77"/>
  <c r="R243" i="77"/>
  <c r="O244" i="77"/>
  <c r="P244" i="77"/>
  <c r="R244" i="77"/>
  <c r="O245" i="77"/>
  <c r="P245" i="77"/>
  <c r="R245" i="77"/>
  <c r="O246" i="77"/>
  <c r="P246" i="77"/>
  <c r="R246" i="77"/>
  <c r="O247" i="77"/>
  <c r="P247" i="77"/>
  <c r="R247" i="77"/>
  <c r="O248" i="77"/>
  <c r="P248" i="77"/>
  <c r="R248" i="77"/>
  <c r="O249" i="77"/>
  <c r="P249" i="77"/>
  <c r="R249" i="77"/>
  <c r="O250" i="77"/>
  <c r="P250" i="77"/>
  <c r="R250" i="77"/>
  <c r="O251" i="77"/>
  <c r="P251" i="77"/>
  <c r="R251" i="77"/>
  <c r="O252" i="77"/>
  <c r="P252" i="77"/>
  <c r="R252" i="77"/>
  <c r="O253" i="77"/>
  <c r="P253" i="77"/>
  <c r="R253" i="77"/>
  <c r="O254" i="77"/>
  <c r="P254" i="77"/>
  <c r="R254" i="77"/>
  <c r="O255" i="77"/>
  <c r="P255" i="77"/>
  <c r="R255" i="77"/>
  <c r="O256" i="77"/>
  <c r="P256" i="77"/>
  <c r="R256" i="77"/>
  <c r="O257" i="77"/>
  <c r="P257" i="77"/>
  <c r="R257" i="77"/>
  <c r="O258" i="77"/>
  <c r="P258" i="77"/>
  <c r="R258" i="77"/>
  <c r="O259" i="77"/>
  <c r="P259" i="77"/>
  <c r="R259" i="77"/>
  <c r="O260" i="77"/>
  <c r="P260" i="77"/>
  <c r="R260" i="77"/>
  <c r="O261" i="77"/>
  <c r="P261" i="77"/>
  <c r="R261" i="77"/>
  <c r="O262" i="77"/>
  <c r="P262" i="77"/>
  <c r="R262" i="77"/>
  <c r="O263" i="77"/>
  <c r="P263" i="77"/>
  <c r="R263" i="77"/>
  <c r="O264" i="77"/>
  <c r="P264" i="77"/>
  <c r="R264" i="77"/>
  <c r="O265" i="77"/>
  <c r="P265" i="77"/>
  <c r="R265" i="77"/>
  <c r="O266" i="77"/>
  <c r="P266" i="77"/>
  <c r="R266" i="77"/>
  <c r="O267" i="77"/>
  <c r="P267" i="77"/>
  <c r="R267" i="77"/>
  <c r="O268" i="77"/>
  <c r="P268" i="77"/>
  <c r="R268" i="77"/>
  <c r="O269" i="77"/>
  <c r="P269" i="77"/>
  <c r="R269" i="77"/>
  <c r="O270" i="77"/>
  <c r="P270" i="77"/>
  <c r="R270" i="77"/>
  <c r="O271" i="77"/>
  <c r="P271" i="77"/>
  <c r="R271" i="77"/>
  <c r="O272" i="77"/>
  <c r="P272" i="77"/>
  <c r="R272" i="77"/>
  <c r="O273" i="77"/>
  <c r="P273" i="77"/>
  <c r="R273" i="77"/>
  <c r="O274" i="77"/>
  <c r="P274" i="77"/>
  <c r="R274" i="77"/>
  <c r="O275" i="77"/>
  <c r="P275" i="77"/>
  <c r="R275" i="77"/>
  <c r="O276" i="77"/>
  <c r="P276" i="77"/>
  <c r="R276" i="77"/>
  <c r="O277" i="77"/>
  <c r="P277" i="77"/>
  <c r="R277" i="77"/>
  <c r="O278" i="77"/>
  <c r="P278" i="77"/>
  <c r="R278" i="77"/>
  <c r="O279" i="77"/>
  <c r="P279" i="77"/>
  <c r="R279" i="77"/>
  <c r="O280" i="77"/>
  <c r="P280" i="77"/>
  <c r="R280" i="77"/>
  <c r="O281" i="77"/>
  <c r="P281" i="77"/>
  <c r="R281" i="77"/>
  <c r="O282" i="77"/>
  <c r="P282" i="77"/>
  <c r="R282" i="77"/>
  <c r="O283" i="77"/>
  <c r="P283" i="77"/>
  <c r="R283" i="77"/>
  <c r="O284" i="77"/>
  <c r="P284" i="77"/>
  <c r="R284" i="77"/>
  <c r="O285" i="77"/>
  <c r="P285" i="77"/>
  <c r="R285" i="77"/>
  <c r="O286" i="77"/>
  <c r="P286" i="77"/>
  <c r="R286" i="77"/>
  <c r="O287" i="77"/>
  <c r="P287" i="77"/>
  <c r="R287" i="77"/>
  <c r="O288" i="77"/>
  <c r="P288" i="77"/>
  <c r="R288" i="77"/>
  <c r="O289" i="77"/>
  <c r="P289" i="77"/>
  <c r="R289" i="77"/>
  <c r="O290" i="77"/>
  <c r="P290" i="77"/>
  <c r="R290" i="77"/>
  <c r="O291" i="77"/>
  <c r="P291" i="77"/>
  <c r="R291" i="77"/>
  <c r="O292" i="77"/>
  <c r="P292" i="77"/>
  <c r="R292" i="77"/>
  <c r="O293" i="77"/>
  <c r="P293" i="77"/>
  <c r="R293" i="77"/>
  <c r="O294" i="77"/>
  <c r="P294" i="77"/>
  <c r="R294" i="77"/>
  <c r="O295" i="77"/>
  <c r="P295" i="77"/>
  <c r="R295" i="77"/>
  <c r="O296" i="77"/>
  <c r="P296" i="77"/>
  <c r="R296" i="77"/>
  <c r="O297" i="77"/>
  <c r="P297" i="77"/>
  <c r="R297" i="77"/>
  <c r="O298" i="77"/>
  <c r="P298" i="77"/>
  <c r="R298" i="77"/>
  <c r="O299" i="77"/>
  <c r="P299" i="77"/>
  <c r="R299" i="77"/>
  <c r="O300" i="77"/>
  <c r="P300" i="77"/>
  <c r="R300" i="77"/>
  <c r="O301" i="77"/>
  <c r="P301" i="77"/>
  <c r="R301" i="77"/>
  <c r="O302" i="77"/>
  <c r="P302" i="77"/>
  <c r="R302" i="77"/>
  <c r="O303" i="77"/>
  <c r="P303" i="77"/>
  <c r="R303" i="77"/>
  <c r="O304" i="77"/>
  <c r="P304" i="77"/>
  <c r="R304" i="77"/>
  <c r="O305" i="77"/>
  <c r="P305" i="77"/>
  <c r="R305" i="77"/>
  <c r="O306" i="77"/>
  <c r="P306" i="77"/>
  <c r="R306" i="77"/>
  <c r="O307" i="77"/>
  <c r="P307" i="77"/>
  <c r="R307" i="77"/>
  <c r="O308" i="77"/>
  <c r="P308" i="77"/>
  <c r="R308" i="77"/>
  <c r="O309" i="77"/>
  <c r="P309" i="77"/>
  <c r="R309" i="77"/>
  <c r="O310" i="77"/>
  <c r="P310" i="77"/>
  <c r="R310" i="77"/>
  <c r="O311" i="77"/>
  <c r="P311" i="77"/>
  <c r="R311" i="77"/>
  <c r="O312" i="77"/>
  <c r="P312" i="77"/>
  <c r="R312" i="77"/>
  <c r="O313" i="77"/>
  <c r="P313" i="77"/>
  <c r="R313" i="77"/>
  <c r="O314" i="77"/>
  <c r="P314" i="77"/>
  <c r="R314" i="77"/>
  <c r="O315" i="77"/>
  <c r="P315" i="77"/>
  <c r="R315" i="77"/>
  <c r="O316" i="77"/>
  <c r="P316" i="77"/>
  <c r="R316" i="77"/>
  <c r="O317" i="77"/>
  <c r="P317" i="77"/>
  <c r="R317" i="77"/>
  <c r="O318" i="77"/>
  <c r="P318" i="77"/>
  <c r="R318" i="77"/>
  <c r="O319" i="77"/>
  <c r="P319" i="77"/>
  <c r="R319" i="77"/>
  <c r="O320" i="77"/>
  <c r="P320" i="77"/>
  <c r="R320" i="77"/>
  <c r="O321" i="77"/>
  <c r="P321" i="77"/>
  <c r="R321" i="77"/>
  <c r="O322" i="77"/>
  <c r="P322" i="77"/>
  <c r="R322" i="77"/>
  <c r="O323" i="77"/>
  <c r="P323" i="77"/>
  <c r="R323" i="77"/>
  <c r="O324" i="77"/>
  <c r="P324" i="77"/>
  <c r="R324" i="77"/>
  <c r="O325" i="77"/>
  <c r="P325" i="77"/>
  <c r="R325" i="77"/>
  <c r="O326" i="77"/>
  <c r="P326" i="77"/>
  <c r="R326" i="77"/>
  <c r="O327" i="77"/>
  <c r="P327" i="77"/>
  <c r="R327" i="77"/>
  <c r="O328" i="77"/>
  <c r="P328" i="77"/>
  <c r="R328" i="77"/>
  <c r="O329" i="77"/>
  <c r="P329" i="77"/>
  <c r="R329" i="77"/>
  <c r="O330" i="77"/>
  <c r="P330" i="77"/>
  <c r="R330" i="77"/>
  <c r="O331" i="77"/>
  <c r="P331" i="77"/>
  <c r="R331" i="77"/>
  <c r="O332" i="77"/>
  <c r="P332" i="77"/>
  <c r="R332" i="77"/>
  <c r="O333" i="77"/>
  <c r="P333" i="77"/>
  <c r="R333" i="77"/>
  <c r="O334" i="77"/>
  <c r="P334" i="77"/>
  <c r="R334" i="77"/>
  <c r="O335" i="77"/>
  <c r="P335" i="77"/>
  <c r="R335" i="77"/>
  <c r="O336" i="77"/>
  <c r="P336" i="77"/>
  <c r="R336" i="77"/>
  <c r="O337" i="77"/>
  <c r="P337" i="77"/>
  <c r="R337" i="77"/>
  <c r="O338" i="77"/>
  <c r="P338" i="77"/>
  <c r="R338" i="77"/>
  <c r="O339" i="77"/>
  <c r="P339" i="77"/>
  <c r="R339" i="77"/>
  <c r="O340" i="77"/>
  <c r="P340" i="77"/>
  <c r="R340" i="77"/>
  <c r="O341" i="77"/>
  <c r="P341" i="77"/>
  <c r="R341" i="77"/>
  <c r="O342" i="77"/>
  <c r="P342" i="77"/>
  <c r="R342" i="77"/>
  <c r="O343" i="77"/>
  <c r="P343" i="77"/>
  <c r="R343" i="77"/>
  <c r="O344" i="77"/>
  <c r="P344" i="77"/>
  <c r="R344" i="77"/>
  <c r="O345" i="77"/>
  <c r="P345" i="77"/>
  <c r="R345" i="77"/>
  <c r="O346" i="77"/>
  <c r="P346" i="77"/>
  <c r="R346" i="77"/>
  <c r="O347" i="77"/>
  <c r="P347" i="77"/>
  <c r="R347" i="77"/>
  <c r="O348" i="77"/>
  <c r="P348" i="77"/>
  <c r="R348" i="77"/>
  <c r="O349" i="77"/>
  <c r="P349" i="77"/>
  <c r="R349" i="77"/>
  <c r="O350" i="77"/>
  <c r="P350" i="77"/>
  <c r="R350" i="77"/>
  <c r="O351" i="77"/>
  <c r="P351" i="77"/>
  <c r="R351" i="77"/>
  <c r="O352" i="77"/>
  <c r="P352" i="77"/>
  <c r="R352" i="77"/>
  <c r="O353" i="77"/>
  <c r="P353" i="77"/>
  <c r="R353" i="77"/>
  <c r="O354" i="77"/>
  <c r="P354" i="77"/>
  <c r="R354" i="77"/>
  <c r="O355" i="77"/>
  <c r="P355" i="77"/>
  <c r="R355" i="77"/>
  <c r="O356" i="77"/>
  <c r="P356" i="77"/>
  <c r="R356" i="77"/>
  <c r="O357" i="77"/>
  <c r="P357" i="77"/>
  <c r="R357" i="77"/>
  <c r="O358" i="77"/>
  <c r="P358" i="77"/>
  <c r="R358" i="77"/>
  <c r="O359" i="77"/>
  <c r="P359" i="77"/>
  <c r="R359" i="77"/>
  <c r="O360" i="77"/>
  <c r="P360" i="77"/>
  <c r="R360" i="77"/>
  <c r="O361" i="77"/>
  <c r="P361" i="77"/>
  <c r="R361" i="77"/>
  <c r="O362" i="77"/>
  <c r="P362" i="77"/>
  <c r="R362" i="77"/>
  <c r="O363" i="77"/>
  <c r="P363" i="77"/>
  <c r="R363" i="77"/>
  <c r="O364" i="77"/>
  <c r="P364" i="77"/>
  <c r="R364" i="77"/>
  <c r="O365" i="77"/>
  <c r="P365" i="77"/>
  <c r="R365" i="77"/>
  <c r="O366" i="77"/>
  <c r="P366" i="77"/>
  <c r="R366" i="77"/>
  <c r="O367" i="77"/>
  <c r="P367" i="77"/>
  <c r="R367" i="77"/>
  <c r="O368" i="77"/>
  <c r="P368" i="77"/>
  <c r="R368" i="77"/>
  <c r="O369" i="77"/>
  <c r="P369" i="77"/>
  <c r="R369" i="77"/>
  <c r="O370" i="77"/>
  <c r="P370" i="77"/>
  <c r="R370" i="77"/>
  <c r="O371" i="77"/>
  <c r="P371" i="77"/>
  <c r="R371" i="77"/>
  <c r="O372" i="77"/>
  <c r="P372" i="77"/>
  <c r="R372" i="77"/>
  <c r="O373" i="77"/>
  <c r="P373" i="77"/>
  <c r="R373" i="77"/>
  <c r="O374" i="77"/>
  <c r="P374" i="77"/>
  <c r="R374" i="77"/>
  <c r="O375" i="77"/>
  <c r="P375" i="77"/>
  <c r="R375" i="77"/>
  <c r="O376" i="77"/>
  <c r="P376" i="77"/>
  <c r="R376" i="77"/>
  <c r="O377" i="77"/>
  <c r="P377" i="77"/>
  <c r="R377" i="77"/>
  <c r="O378" i="77"/>
  <c r="P378" i="77"/>
  <c r="R378" i="77"/>
  <c r="O379" i="77"/>
  <c r="P379" i="77"/>
  <c r="R379" i="77"/>
  <c r="O380" i="77"/>
  <c r="P380" i="77"/>
  <c r="R380" i="77"/>
  <c r="O381" i="77"/>
  <c r="P381" i="77"/>
  <c r="R381" i="77"/>
  <c r="O382" i="77"/>
  <c r="P382" i="77"/>
  <c r="R382" i="77"/>
  <c r="O383" i="77"/>
  <c r="P383" i="77"/>
  <c r="R383" i="77"/>
  <c r="O384" i="77"/>
  <c r="P384" i="77"/>
  <c r="R384" i="77"/>
  <c r="O385" i="77"/>
  <c r="P385" i="77"/>
  <c r="R385" i="77"/>
  <c r="O386" i="77"/>
  <c r="P386" i="77"/>
  <c r="R386" i="77"/>
  <c r="O387" i="77"/>
  <c r="P387" i="77"/>
  <c r="R387" i="77"/>
  <c r="O388" i="77"/>
  <c r="P388" i="77"/>
  <c r="R388" i="77"/>
  <c r="O389" i="77"/>
  <c r="P389" i="77"/>
  <c r="R389" i="77"/>
  <c r="O390" i="77"/>
  <c r="P390" i="77"/>
  <c r="R390" i="77"/>
  <c r="O391" i="77"/>
  <c r="P391" i="77"/>
  <c r="R391" i="77"/>
  <c r="O392" i="77"/>
  <c r="P392" i="77"/>
  <c r="R392" i="77"/>
  <c r="O393" i="77"/>
  <c r="P393" i="77"/>
  <c r="R393" i="77"/>
  <c r="O394" i="77"/>
  <c r="P394" i="77"/>
  <c r="R394" i="77"/>
  <c r="O395" i="77"/>
  <c r="P395" i="77"/>
  <c r="R395" i="77"/>
  <c r="O396" i="77"/>
  <c r="P396" i="77"/>
  <c r="R396" i="77"/>
  <c r="O397" i="77"/>
  <c r="P397" i="77"/>
  <c r="R397" i="77"/>
  <c r="O398" i="77"/>
  <c r="P398" i="77"/>
  <c r="R398" i="77"/>
  <c r="O399" i="77"/>
  <c r="P399" i="77"/>
  <c r="R399" i="77"/>
  <c r="O400" i="77"/>
  <c r="P400" i="77"/>
  <c r="R400" i="77"/>
  <c r="O401" i="77"/>
  <c r="P401" i="77"/>
  <c r="R401" i="77"/>
  <c r="O402" i="77"/>
  <c r="P402" i="77"/>
  <c r="R402" i="77"/>
  <c r="O403" i="77"/>
  <c r="P403" i="77"/>
  <c r="R403" i="77"/>
  <c r="O404" i="77"/>
  <c r="P404" i="77"/>
  <c r="R404" i="77"/>
  <c r="O405" i="77"/>
  <c r="P405" i="77"/>
  <c r="R405" i="77"/>
  <c r="O406" i="77"/>
  <c r="P406" i="77"/>
  <c r="R406" i="77"/>
  <c r="O407" i="77"/>
  <c r="P407" i="77"/>
  <c r="R407" i="77"/>
  <c r="O408" i="77"/>
  <c r="P408" i="77"/>
  <c r="R408" i="77"/>
  <c r="O409" i="77"/>
  <c r="P409" i="77"/>
  <c r="R409" i="77"/>
  <c r="O410" i="77"/>
  <c r="P410" i="77"/>
  <c r="R410" i="77"/>
  <c r="O411" i="77"/>
  <c r="P411" i="77"/>
  <c r="R411" i="77"/>
  <c r="O412" i="77"/>
  <c r="P412" i="77"/>
  <c r="R412" i="77"/>
  <c r="O413" i="77"/>
  <c r="P413" i="77"/>
  <c r="R413" i="77"/>
  <c r="O414" i="77"/>
  <c r="P414" i="77"/>
  <c r="R414" i="77"/>
  <c r="O415" i="77"/>
  <c r="P415" i="77"/>
  <c r="R415" i="77"/>
  <c r="O416" i="77"/>
  <c r="P416" i="77"/>
  <c r="R416" i="77"/>
  <c r="O417" i="77"/>
  <c r="P417" i="77"/>
  <c r="R417" i="77"/>
  <c r="O418" i="77"/>
  <c r="P418" i="77"/>
  <c r="R418" i="77"/>
  <c r="O419" i="77"/>
  <c r="P419" i="77"/>
  <c r="R419" i="77"/>
  <c r="O420" i="77"/>
  <c r="P420" i="77"/>
  <c r="R420" i="77"/>
  <c r="O421" i="77"/>
  <c r="P421" i="77"/>
  <c r="R421" i="77"/>
  <c r="O422" i="77"/>
  <c r="P422" i="77"/>
  <c r="R422" i="77"/>
  <c r="O423" i="77"/>
  <c r="P423" i="77"/>
  <c r="R423" i="77"/>
  <c r="O424" i="77"/>
  <c r="P424" i="77"/>
  <c r="R424" i="77"/>
  <c r="O425" i="77"/>
  <c r="P425" i="77"/>
  <c r="R425" i="77"/>
  <c r="O426" i="77"/>
  <c r="P426" i="77"/>
  <c r="R426" i="77"/>
  <c r="O427" i="77"/>
  <c r="P427" i="77"/>
  <c r="R427" i="77"/>
  <c r="O428" i="77"/>
  <c r="P428" i="77"/>
  <c r="R428" i="77"/>
  <c r="O429" i="77"/>
  <c r="P429" i="77"/>
  <c r="R429" i="77"/>
  <c r="O430" i="77"/>
  <c r="P430" i="77"/>
  <c r="R430" i="77"/>
  <c r="O431" i="77"/>
  <c r="P431" i="77"/>
  <c r="R431" i="77"/>
  <c r="O432" i="77"/>
  <c r="P432" i="77"/>
  <c r="R432" i="77"/>
  <c r="O433" i="77"/>
  <c r="P433" i="77"/>
  <c r="R433" i="77"/>
  <c r="O434" i="77"/>
  <c r="P434" i="77"/>
  <c r="R434" i="77"/>
  <c r="O435" i="77"/>
  <c r="P435" i="77"/>
  <c r="R435" i="77"/>
  <c r="O436" i="77"/>
  <c r="P436" i="77"/>
  <c r="R436" i="77"/>
  <c r="O437" i="77"/>
  <c r="P437" i="77"/>
  <c r="R437" i="77"/>
  <c r="O438" i="77"/>
  <c r="P438" i="77"/>
  <c r="R438" i="77"/>
  <c r="O439" i="77"/>
  <c r="P439" i="77"/>
  <c r="R439" i="77"/>
  <c r="O440" i="77"/>
  <c r="P440" i="77"/>
  <c r="R440" i="77"/>
  <c r="O441" i="77"/>
  <c r="P441" i="77"/>
  <c r="R441" i="77"/>
  <c r="O442" i="77"/>
  <c r="P442" i="77"/>
  <c r="R442" i="77"/>
  <c r="O443" i="77"/>
  <c r="P443" i="77"/>
  <c r="R443" i="77"/>
  <c r="O444" i="77"/>
  <c r="P444" i="77"/>
  <c r="R444" i="77"/>
  <c r="O445" i="77"/>
  <c r="P445" i="77"/>
  <c r="R445" i="77"/>
  <c r="O446" i="77"/>
  <c r="P446" i="77"/>
  <c r="R446" i="77"/>
  <c r="O447" i="77"/>
  <c r="P447" i="77"/>
  <c r="R447" i="77"/>
  <c r="O448" i="77"/>
  <c r="P448" i="77"/>
  <c r="R448" i="77"/>
  <c r="O449" i="77"/>
  <c r="P449" i="77"/>
  <c r="R449" i="77"/>
  <c r="O450" i="77"/>
  <c r="P450" i="77"/>
  <c r="R450" i="77"/>
  <c r="O451" i="77"/>
  <c r="P451" i="77"/>
  <c r="R451" i="77"/>
  <c r="O452" i="77"/>
  <c r="P452" i="77"/>
  <c r="R452" i="77"/>
  <c r="O453" i="77"/>
  <c r="P453" i="77"/>
  <c r="R453" i="77"/>
  <c r="O454" i="77"/>
  <c r="P454" i="77"/>
  <c r="R454" i="77"/>
  <c r="O455" i="77"/>
  <c r="P455" i="77"/>
  <c r="R455" i="77"/>
  <c r="O456" i="77"/>
  <c r="P456" i="77"/>
  <c r="R456" i="77"/>
  <c r="O457" i="77"/>
  <c r="P457" i="77"/>
  <c r="R457" i="77"/>
  <c r="O458" i="77"/>
  <c r="P458" i="77"/>
  <c r="R458" i="77"/>
  <c r="O459" i="77"/>
  <c r="P459" i="77"/>
  <c r="R459" i="77"/>
  <c r="O460" i="77"/>
  <c r="P460" i="77"/>
  <c r="R460" i="77"/>
  <c r="O461" i="77"/>
  <c r="P461" i="77"/>
  <c r="R461" i="77"/>
  <c r="O462" i="77"/>
  <c r="P462" i="77"/>
  <c r="R462" i="77"/>
  <c r="O463" i="77"/>
  <c r="P463" i="77"/>
  <c r="R463" i="77"/>
  <c r="O464" i="77"/>
  <c r="P464" i="77"/>
  <c r="R464" i="77"/>
  <c r="O465" i="77"/>
  <c r="P465" i="77"/>
  <c r="R465" i="77"/>
  <c r="O466" i="77"/>
  <c r="P466" i="77"/>
  <c r="R466" i="77"/>
  <c r="O467" i="77"/>
  <c r="P467" i="77"/>
  <c r="R467" i="77"/>
  <c r="O468" i="77"/>
  <c r="P468" i="77"/>
  <c r="R468" i="77"/>
  <c r="O469" i="77"/>
  <c r="P469" i="77"/>
  <c r="R469" i="77"/>
  <c r="O470" i="77"/>
  <c r="P470" i="77"/>
  <c r="R470" i="77"/>
  <c r="O471" i="77"/>
  <c r="P471" i="77"/>
  <c r="R471" i="77"/>
  <c r="O472" i="77"/>
  <c r="P472" i="77"/>
  <c r="R472" i="77"/>
  <c r="O473" i="77"/>
  <c r="P473" i="77"/>
  <c r="R473" i="77"/>
  <c r="O474" i="77"/>
  <c r="P474" i="77"/>
  <c r="R474" i="77"/>
  <c r="O475" i="77"/>
  <c r="P475" i="77"/>
  <c r="R475" i="77"/>
  <c r="O476" i="77"/>
  <c r="P476" i="77"/>
  <c r="R476" i="77"/>
  <c r="O477" i="77"/>
  <c r="P477" i="77"/>
  <c r="R477" i="77"/>
  <c r="O478" i="77"/>
  <c r="P478" i="77"/>
  <c r="R478" i="77"/>
  <c r="O479" i="77"/>
  <c r="P479" i="77"/>
  <c r="R479" i="77"/>
  <c r="O480" i="77"/>
  <c r="P480" i="77"/>
  <c r="R480" i="77"/>
  <c r="O481" i="77"/>
  <c r="P481" i="77"/>
  <c r="R481" i="77"/>
  <c r="O482" i="77"/>
  <c r="P482" i="77"/>
  <c r="R482" i="77"/>
  <c r="O483" i="77"/>
  <c r="P483" i="77"/>
  <c r="R483" i="77"/>
  <c r="O484" i="77"/>
  <c r="P484" i="77"/>
  <c r="R484" i="77"/>
  <c r="O485" i="77"/>
  <c r="P485" i="77"/>
  <c r="R485" i="77"/>
  <c r="O486" i="77"/>
  <c r="P486" i="77"/>
  <c r="R486" i="77"/>
  <c r="O487" i="77"/>
  <c r="P487" i="77"/>
  <c r="R487" i="77"/>
  <c r="O488" i="77"/>
  <c r="P488" i="77"/>
  <c r="R488" i="77"/>
  <c r="O489" i="77"/>
  <c r="P489" i="77"/>
  <c r="R489" i="77"/>
  <c r="O490" i="77"/>
  <c r="P490" i="77"/>
  <c r="R490" i="77"/>
  <c r="O491" i="77"/>
  <c r="P491" i="77"/>
  <c r="R491" i="77"/>
  <c r="O492" i="77"/>
  <c r="P492" i="77"/>
  <c r="R492" i="77"/>
  <c r="O493" i="77"/>
  <c r="P493" i="77"/>
  <c r="R493" i="77"/>
  <c r="O494" i="77"/>
  <c r="P494" i="77"/>
  <c r="R494" i="77"/>
  <c r="O495" i="77"/>
  <c r="P495" i="77"/>
  <c r="R495" i="77"/>
  <c r="O496" i="77"/>
  <c r="P496" i="77"/>
  <c r="R496" i="77"/>
  <c r="O497" i="77"/>
  <c r="P497" i="77"/>
  <c r="R497" i="77"/>
  <c r="O498" i="77"/>
  <c r="P498" i="77"/>
  <c r="R498" i="77"/>
  <c r="O499" i="77"/>
  <c r="P499" i="77"/>
  <c r="R499" i="77"/>
  <c r="O500" i="77"/>
  <c r="P500" i="77"/>
  <c r="R500" i="77"/>
  <c r="O501" i="77"/>
  <c r="P501" i="77"/>
  <c r="R501" i="77"/>
  <c r="O502" i="77"/>
  <c r="P502" i="77"/>
  <c r="R502" i="77"/>
  <c r="O503" i="77"/>
  <c r="P503" i="77"/>
  <c r="R503" i="77"/>
  <c r="O504" i="77"/>
  <c r="P504" i="77"/>
  <c r="R504" i="77"/>
  <c r="O505" i="77"/>
  <c r="P505" i="77"/>
  <c r="R505" i="77"/>
  <c r="O506" i="77"/>
  <c r="P506" i="77"/>
  <c r="R506" i="77"/>
  <c r="O507" i="77"/>
  <c r="P507" i="77"/>
  <c r="R507" i="77"/>
  <c r="O508" i="77"/>
  <c r="P508" i="77"/>
  <c r="R508" i="77"/>
  <c r="O509" i="77"/>
  <c r="P509" i="77"/>
  <c r="R509" i="77"/>
  <c r="O510" i="77"/>
  <c r="P510" i="77"/>
  <c r="R510" i="77"/>
  <c r="O511" i="77"/>
  <c r="P511" i="77"/>
  <c r="R511" i="77"/>
  <c r="O512" i="77"/>
  <c r="P512" i="77"/>
  <c r="R512" i="77"/>
  <c r="O513" i="77"/>
  <c r="P513" i="77"/>
  <c r="R513" i="77"/>
  <c r="O514" i="77"/>
  <c r="P514" i="77"/>
  <c r="R514" i="77"/>
  <c r="O515" i="77"/>
  <c r="P515" i="77"/>
  <c r="R515" i="77"/>
  <c r="O516" i="77"/>
  <c r="P516" i="77"/>
  <c r="R516" i="77"/>
  <c r="O517" i="77"/>
  <c r="P517" i="77"/>
  <c r="R517" i="77"/>
  <c r="O518" i="77"/>
  <c r="P518" i="77"/>
  <c r="R518" i="77"/>
  <c r="O519" i="77"/>
  <c r="P519" i="77"/>
  <c r="R519" i="77"/>
  <c r="O520" i="77"/>
  <c r="P520" i="77"/>
  <c r="R520" i="77"/>
  <c r="O521" i="77"/>
  <c r="P521" i="77"/>
  <c r="R521" i="77"/>
  <c r="O522" i="77"/>
  <c r="P522" i="77"/>
  <c r="R522" i="77"/>
  <c r="O523" i="77"/>
  <c r="P523" i="77"/>
  <c r="R523" i="77"/>
  <c r="O524" i="77"/>
  <c r="P524" i="77"/>
  <c r="R524" i="77"/>
  <c r="O525" i="77"/>
  <c r="P525" i="77"/>
  <c r="R525" i="77"/>
  <c r="O526" i="77"/>
  <c r="P526" i="77"/>
  <c r="R526" i="77"/>
  <c r="O527" i="77"/>
  <c r="P527" i="77"/>
  <c r="R527" i="77"/>
  <c r="O528" i="77"/>
  <c r="P528" i="77"/>
  <c r="R528" i="77"/>
  <c r="O529" i="77"/>
  <c r="P529" i="77"/>
  <c r="R529" i="77"/>
  <c r="O530" i="77"/>
  <c r="P530" i="77"/>
  <c r="R530" i="77"/>
  <c r="O531" i="77"/>
  <c r="P531" i="77"/>
  <c r="R531" i="77"/>
  <c r="O532" i="77"/>
  <c r="P532" i="77"/>
  <c r="R532" i="77"/>
  <c r="O533" i="77"/>
  <c r="P533" i="77"/>
  <c r="R533" i="77"/>
  <c r="O534" i="77"/>
  <c r="P534" i="77"/>
  <c r="R534" i="77"/>
  <c r="O535" i="77"/>
  <c r="P535" i="77"/>
  <c r="R535" i="77"/>
  <c r="O536" i="77"/>
  <c r="P536" i="77"/>
  <c r="R536" i="77"/>
  <c r="O537" i="77"/>
  <c r="P537" i="77"/>
  <c r="R537" i="77"/>
  <c r="O538" i="77"/>
  <c r="P538" i="77"/>
  <c r="R538" i="77"/>
  <c r="O539" i="77"/>
  <c r="P539" i="77"/>
  <c r="R539" i="77"/>
  <c r="O540" i="77"/>
  <c r="P540" i="77"/>
  <c r="R540" i="77"/>
  <c r="O541" i="77"/>
  <c r="P541" i="77"/>
  <c r="R541" i="77"/>
  <c r="O542" i="77"/>
  <c r="P542" i="77"/>
  <c r="R542" i="77"/>
  <c r="O543" i="77"/>
  <c r="P543" i="77"/>
  <c r="R543" i="77"/>
  <c r="O544" i="77"/>
  <c r="P544" i="77"/>
  <c r="R544" i="77"/>
  <c r="O545" i="77"/>
  <c r="P545" i="77"/>
  <c r="R545" i="77"/>
  <c r="O546" i="77"/>
  <c r="P546" i="77"/>
  <c r="R546" i="77"/>
  <c r="O547" i="77"/>
  <c r="P547" i="77"/>
  <c r="R547" i="77"/>
  <c r="O548" i="77"/>
  <c r="P548" i="77"/>
  <c r="R548" i="77"/>
  <c r="O549" i="77"/>
  <c r="P549" i="77"/>
  <c r="R549" i="77"/>
  <c r="O550" i="77"/>
  <c r="P550" i="77"/>
  <c r="R550" i="77"/>
  <c r="O551" i="77"/>
  <c r="P551" i="77"/>
  <c r="R551" i="77"/>
  <c r="O552" i="77"/>
  <c r="P552" i="77"/>
  <c r="R552" i="77"/>
  <c r="O553" i="77"/>
  <c r="P553" i="77"/>
  <c r="R553" i="77"/>
  <c r="O554" i="77"/>
  <c r="P554" i="77"/>
  <c r="R554" i="77"/>
  <c r="O555" i="77"/>
  <c r="P555" i="77"/>
  <c r="R555" i="77"/>
  <c r="O556" i="77"/>
  <c r="P556" i="77"/>
  <c r="R556" i="77"/>
  <c r="O557" i="77"/>
  <c r="P557" i="77"/>
  <c r="R557" i="77"/>
  <c r="O558" i="77"/>
  <c r="P558" i="77"/>
  <c r="R558" i="77"/>
  <c r="O559" i="77"/>
  <c r="P559" i="77"/>
  <c r="R559" i="77"/>
  <c r="O560" i="77"/>
  <c r="P560" i="77"/>
  <c r="R560" i="77"/>
  <c r="O561" i="77"/>
  <c r="P561" i="77"/>
  <c r="R561" i="77"/>
  <c r="O562" i="77"/>
  <c r="P562" i="77"/>
  <c r="R562" i="77"/>
  <c r="O563" i="77"/>
  <c r="P563" i="77"/>
  <c r="R563" i="77"/>
  <c r="O564" i="77"/>
  <c r="P564" i="77"/>
  <c r="R564" i="77"/>
  <c r="O565" i="77"/>
  <c r="P565" i="77"/>
  <c r="R565" i="77"/>
  <c r="O566" i="77"/>
  <c r="P566" i="77"/>
  <c r="R566" i="77"/>
  <c r="O567" i="77"/>
  <c r="P567" i="77"/>
  <c r="R567" i="77"/>
  <c r="O568" i="77"/>
  <c r="P568" i="77"/>
  <c r="R568" i="77"/>
  <c r="O569" i="77"/>
  <c r="P569" i="77"/>
  <c r="R569" i="77"/>
  <c r="O570" i="77"/>
  <c r="P570" i="77"/>
  <c r="R570" i="77"/>
  <c r="O571" i="77"/>
  <c r="P571" i="77"/>
  <c r="R571" i="77"/>
  <c r="O572" i="77"/>
  <c r="P572" i="77"/>
  <c r="R572" i="77"/>
  <c r="O573" i="77"/>
  <c r="P573" i="77"/>
  <c r="R573" i="77"/>
  <c r="O574" i="77"/>
  <c r="P574" i="77"/>
  <c r="R574" i="77"/>
  <c r="O575" i="77"/>
  <c r="P575" i="77"/>
  <c r="R575" i="77"/>
  <c r="O576" i="77"/>
  <c r="P576" i="77"/>
  <c r="R576" i="77"/>
  <c r="O577" i="77"/>
  <c r="P577" i="77"/>
  <c r="R577" i="77"/>
  <c r="O578" i="77"/>
  <c r="P578" i="77"/>
  <c r="R578" i="77"/>
  <c r="O579" i="77"/>
  <c r="P579" i="77"/>
  <c r="R579" i="77"/>
  <c r="O580" i="77"/>
  <c r="P580" i="77"/>
  <c r="R580" i="77"/>
  <c r="O581" i="77"/>
  <c r="P581" i="77"/>
  <c r="R581" i="77"/>
  <c r="O582" i="77"/>
  <c r="P582" i="77"/>
  <c r="R582" i="77"/>
  <c r="O583" i="77"/>
  <c r="P583" i="77"/>
  <c r="R583" i="77"/>
  <c r="O584" i="77"/>
  <c r="P584" i="77"/>
  <c r="R584" i="77"/>
  <c r="O585" i="77"/>
  <c r="P585" i="77"/>
  <c r="R585" i="77"/>
  <c r="O586" i="77"/>
  <c r="P586" i="77"/>
  <c r="R586" i="77"/>
  <c r="O587" i="77"/>
  <c r="P587" i="77"/>
  <c r="R587" i="77"/>
  <c r="O588" i="77"/>
  <c r="P588" i="77"/>
  <c r="R588" i="77"/>
  <c r="O589" i="77"/>
  <c r="P589" i="77"/>
  <c r="R589" i="77"/>
  <c r="O590" i="77"/>
  <c r="P590" i="77"/>
  <c r="R590" i="77"/>
  <c r="O591" i="77"/>
  <c r="P591" i="77"/>
  <c r="R591" i="77"/>
  <c r="O592" i="77"/>
  <c r="P592" i="77"/>
  <c r="R592" i="77"/>
  <c r="O593" i="77"/>
  <c r="P593" i="77"/>
  <c r="R593" i="77"/>
  <c r="O594" i="77"/>
  <c r="P594" i="77"/>
  <c r="R594" i="77"/>
  <c r="O595" i="77"/>
  <c r="P595" i="77"/>
  <c r="R595" i="77"/>
  <c r="O596" i="77"/>
  <c r="P596" i="77"/>
  <c r="R596" i="77"/>
  <c r="O597" i="77"/>
  <c r="P597" i="77"/>
  <c r="R597" i="77"/>
  <c r="O598" i="77"/>
  <c r="P598" i="77"/>
  <c r="R598" i="77"/>
  <c r="O599" i="77"/>
  <c r="P599" i="77"/>
  <c r="R599" i="77"/>
  <c r="O600" i="77"/>
  <c r="P600" i="77"/>
  <c r="R600" i="77"/>
  <c r="O601" i="77"/>
  <c r="P601" i="77"/>
  <c r="R601" i="77"/>
  <c r="O602" i="77"/>
  <c r="P602" i="77"/>
  <c r="R602" i="77"/>
  <c r="O603" i="77"/>
  <c r="P603" i="77"/>
  <c r="R603" i="77"/>
  <c r="O604" i="77"/>
  <c r="P604" i="77"/>
  <c r="R604" i="77"/>
  <c r="O605" i="77"/>
  <c r="P605" i="77"/>
  <c r="R605" i="77"/>
  <c r="O606" i="77"/>
  <c r="P606" i="77"/>
  <c r="R606" i="77"/>
  <c r="O607" i="77"/>
  <c r="P607" i="77"/>
  <c r="R607" i="77"/>
  <c r="O608" i="77"/>
  <c r="P608" i="77"/>
  <c r="R608" i="77"/>
  <c r="O609" i="77"/>
  <c r="P609" i="77"/>
  <c r="R609" i="77"/>
  <c r="O610" i="77"/>
  <c r="P610" i="77"/>
  <c r="R610" i="77"/>
  <c r="O611" i="77"/>
  <c r="P611" i="77"/>
  <c r="R611" i="77"/>
  <c r="O612" i="77"/>
  <c r="P612" i="77"/>
  <c r="R612" i="77"/>
  <c r="O613" i="77"/>
  <c r="P613" i="77"/>
  <c r="R613" i="77"/>
  <c r="O614" i="77"/>
  <c r="P614" i="77"/>
  <c r="R614" i="77"/>
  <c r="O615" i="77"/>
  <c r="P615" i="77"/>
  <c r="R615" i="77"/>
  <c r="O616" i="77"/>
  <c r="P616" i="77"/>
  <c r="R616" i="77"/>
  <c r="O617" i="77"/>
  <c r="P617" i="77"/>
  <c r="R617" i="77"/>
  <c r="O618" i="77"/>
  <c r="P618" i="77"/>
  <c r="R618" i="77"/>
  <c r="O619" i="77"/>
  <c r="P619" i="77"/>
  <c r="R619" i="77"/>
  <c r="O620" i="77"/>
  <c r="P620" i="77"/>
  <c r="R620" i="77"/>
  <c r="O621" i="77"/>
  <c r="P621" i="77"/>
  <c r="R621" i="77"/>
  <c r="O622" i="77"/>
  <c r="P622" i="77"/>
  <c r="R622" i="77"/>
  <c r="O623" i="77"/>
  <c r="P623" i="77"/>
  <c r="R623" i="77"/>
  <c r="O624" i="77"/>
  <c r="P624" i="77"/>
  <c r="R624" i="77"/>
  <c r="O625" i="77"/>
  <c r="P625" i="77"/>
  <c r="R625" i="77"/>
  <c r="O626" i="77"/>
  <c r="P626" i="77"/>
  <c r="R626" i="77"/>
  <c r="O627" i="77"/>
  <c r="P627" i="77"/>
  <c r="R627" i="77"/>
  <c r="O628" i="77"/>
  <c r="P628" i="77"/>
  <c r="R628" i="77"/>
  <c r="O629" i="77"/>
  <c r="P629" i="77"/>
  <c r="R629" i="77"/>
  <c r="O630" i="77"/>
  <c r="P630" i="77"/>
  <c r="R630" i="77"/>
  <c r="O631" i="77"/>
  <c r="P631" i="77"/>
  <c r="R631" i="77"/>
  <c r="O632" i="77"/>
  <c r="P632" i="77"/>
  <c r="R632" i="77"/>
  <c r="O633" i="77"/>
  <c r="P633" i="77"/>
  <c r="R633" i="77"/>
  <c r="O634" i="77"/>
  <c r="P634" i="77"/>
  <c r="R634" i="77"/>
  <c r="O635" i="77"/>
  <c r="P635" i="77"/>
  <c r="R635" i="77"/>
  <c r="O636" i="77"/>
  <c r="P636" i="77"/>
  <c r="R636" i="77"/>
  <c r="O637" i="77"/>
  <c r="P637" i="77"/>
  <c r="R637" i="77"/>
  <c r="O638" i="77"/>
  <c r="P638" i="77"/>
  <c r="R638" i="77"/>
  <c r="O639" i="77"/>
  <c r="P639" i="77"/>
  <c r="R639" i="77"/>
  <c r="O640" i="77"/>
  <c r="P640" i="77"/>
  <c r="R640" i="77"/>
  <c r="O641" i="77"/>
  <c r="P641" i="77"/>
  <c r="R641" i="77"/>
  <c r="O642" i="77"/>
  <c r="P642" i="77"/>
  <c r="R642" i="77"/>
  <c r="O643" i="77"/>
  <c r="P643" i="77"/>
  <c r="R643" i="77"/>
  <c r="O644" i="77"/>
  <c r="P644" i="77"/>
  <c r="R644" i="77"/>
  <c r="O645" i="77"/>
  <c r="P645" i="77"/>
  <c r="R645" i="77"/>
  <c r="O646" i="77"/>
  <c r="P646" i="77"/>
  <c r="R646" i="77"/>
  <c r="O647" i="77"/>
  <c r="P647" i="77"/>
  <c r="R647" i="77"/>
  <c r="O648" i="77"/>
  <c r="P648" i="77"/>
  <c r="R648" i="77"/>
  <c r="O649" i="77"/>
  <c r="P649" i="77"/>
  <c r="R649" i="77"/>
  <c r="O650" i="77"/>
  <c r="P650" i="77"/>
  <c r="R650" i="77"/>
  <c r="O651" i="77"/>
  <c r="P651" i="77"/>
  <c r="R651" i="77"/>
  <c r="O652" i="77"/>
  <c r="P652" i="77"/>
  <c r="R652" i="77"/>
  <c r="O653" i="77"/>
  <c r="P653" i="77"/>
  <c r="R653" i="77"/>
  <c r="O654" i="77"/>
  <c r="P654" i="77"/>
  <c r="R654" i="77"/>
  <c r="O655" i="77"/>
  <c r="P655" i="77"/>
  <c r="R655" i="77"/>
  <c r="O656" i="77"/>
  <c r="P656" i="77"/>
  <c r="R656" i="77"/>
  <c r="O657" i="77"/>
  <c r="P657" i="77"/>
  <c r="R657" i="77"/>
  <c r="O658" i="77"/>
  <c r="P658" i="77"/>
  <c r="R658" i="77"/>
  <c r="O659" i="77"/>
  <c r="P659" i="77"/>
  <c r="R659" i="77"/>
  <c r="O660" i="77"/>
  <c r="P660" i="77"/>
  <c r="R660" i="77"/>
  <c r="O661" i="77"/>
  <c r="P661" i="77"/>
  <c r="R661" i="77"/>
  <c r="O662" i="77"/>
  <c r="P662" i="77"/>
  <c r="R662" i="77"/>
  <c r="O663" i="77"/>
  <c r="P663" i="77"/>
  <c r="R663" i="77"/>
  <c r="O664" i="77"/>
  <c r="P664" i="77"/>
  <c r="R664" i="77"/>
  <c r="O665" i="77"/>
  <c r="P665" i="77"/>
  <c r="R665" i="77"/>
  <c r="O666" i="77"/>
  <c r="P666" i="77"/>
  <c r="R666" i="77"/>
  <c r="O667" i="77"/>
  <c r="P667" i="77"/>
  <c r="R667" i="77"/>
  <c r="O668" i="77"/>
  <c r="P668" i="77"/>
  <c r="R668" i="77"/>
  <c r="O669" i="77"/>
  <c r="P669" i="77"/>
  <c r="R669" i="77"/>
  <c r="O670" i="77"/>
  <c r="P670" i="77"/>
  <c r="R670" i="77"/>
  <c r="O671" i="77"/>
  <c r="P671" i="77"/>
  <c r="R671" i="77"/>
  <c r="O672" i="77"/>
  <c r="P672" i="77"/>
  <c r="R672" i="77"/>
  <c r="O673" i="77"/>
  <c r="P673" i="77"/>
  <c r="R673" i="77"/>
  <c r="O674" i="77"/>
  <c r="P674" i="77"/>
  <c r="R674" i="77"/>
  <c r="O675" i="77"/>
  <c r="P675" i="77"/>
  <c r="R675" i="77"/>
  <c r="O676" i="77"/>
  <c r="P676" i="77"/>
  <c r="R676" i="77"/>
  <c r="O677" i="77"/>
  <c r="P677" i="77"/>
  <c r="R677" i="77"/>
  <c r="O678" i="77"/>
  <c r="P678" i="77"/>
  <c r="R678" i="77"/>
  <c r="O679" i="77"/>
  <c r="P679" i="77"/>
  <c r="R679" i="77"/>
  <c r="O680" i="77"/>
  <c r="P680" i="77"/>
  <c r="R680" i="77"/>
  <c r="O681" i="77"/>
  <c r="P681" i="77"/>
  <c r="R681" i="77"/>
  <c r="O682" i="77"/>
  <c r="P682" i="77"/>
  <c r="R682" i="77"/>
  <c r="O683" i="77"/>
  <c r="P683" i="77"/>
  <c r="R683" i="77"/>
  <c r="O684" i="77"/>
  <c r="P684" i="77"/>
  <c r="R684" i="77"/>
  <c r="O685" i="77"/>
  <c r="P685" i="77"/>
  <c r="R685" i="77"/>
  <c r="O686" i="77"/>
  <c r="P686" i="77"/>
  <c r="R686" i="77"/>
  <c r="O687" i="77"/>
  <c r="P687" i="77"/>
  <c r="R687" i="77"/>
  <c r="O688" i="77"/>
  <c r="P688" i="77"/>
  <c r="R688" i="77"/>
  <c r="O689" i="77"/>
  <c r="P689" i="77"/>
  <c r="R689" i="77"/>
  <c r="O690" i="77"/>
  <c r="P690" i="77"/>
  <c r="R690" i="77"/>
  <c r="O691" i="77"/>
  <c r="P691" i="77"/>
  <c r="R691" i="77"/>
  <c r="O692" i="77"/>
  <c r="P692" i="77"/>
  <c r="R692" i="77"/>
  <c r="O693" i="77"/>
  <c r="P693" i="77"/>
  <c r="R693" i="77"/>
  <c r="O694" i="77"/>
  <c r="P694" i="77"/>
  <c r="R694" i="77"/>
  <c r="O695" i="77"/>
  <c r="P695" i="77"/>
  <c r="R695" i="77"/>
  <c r="O696" i="77"/>
  <c r="P696" i="77"/>
  <c r="R696" i="77"/>
  <c r="O697" i="77"/>
  <c r="P697" i="77"/>
  <c r="R697" i="77"/>
  <c r="O698" i="77"/>
  <c r="P698" i="77"/>
  <c r="R698" i="77"/>
  <c r="O699" i="77"/>
  <c r="P699" i="77"/>
  <c r="R699" i="77"/>
  <c r="O700" i="77"/>
  <c r="P700" i="77"/>
  <c r="R700" i="77"/>
  <c r="O701" i="77"/>
  <c r="P701" i="77"/>
  <c r="R701" i="77"/>
  <c r="O702" i="77"/>
  <c r="P702" i="77"/>
  <c r="R702" i="77"/>
  <c r="O703" i="77"/>
  <c r="P703" i="77"/>
  <c r="R703" i="77"/>
  <c r="O704" i="77"/>
  <c r="P704" i="77"/>
  <c r="R704" i="77"/>
  <c r="O705" i="77"/>
  <c r="P705" i="77"/>
  <c r="R705" i="77"/>
  <c r="O706" i="77"/>
  <c r="P706" i="77"/>
  <c r="R706" i="77"/>
  <c r="O707" i="77"/>
  <c r="P707" i="77"/>
  <c r="R707" i="77"/>
  <c r="O708" i="77"/>
  <c r="P708" i="77"/>
  <c r="R708" i="77"/>
  <c r="O709" i="77"/>
  <c r="P709" i="77"/>
  <c r="R709" i="77"/>
  <c r="O710" i="77"/>
  <c r="P710" i="77"/>
  <c r="R710" i="77"/>
  <c r="O711" i="77"/>
  <c r="P711" i="77"/>
  <c r="R711" i="77"/>
  <c r="O712" i="77"/>
  <c r="P712" i="77"/>
  <c r="R712" i="77"/>
  <c r="O713" i="77"/>
  <c r="P713" i="77"/>
  <c r="R713" i="77"/>
  <c r="O714" i="77"/>
  <c r="P714" i="77"/>
  <c r="R714" i="77"/>
  <c r="O715" i="77"/>
  <c r="P715" i="77"/>
  <c r="R715" i="77"/>
  <c r="O716" i="77"/>
  <c r="P716" i="77"/>
  <c r="R716" i="77"/>
  <c r="O717" i="77"/>
  <c r="P717" i="77"/>
  <c r="R717" i="77"/>
  <c r="O718" i="77"/>
  <c r="P718" i="77"/>
  <c r="R718" i="77"/>
  <c r="O719" i="77"/>
  <c r="P719" i="77"/>
  <c r="R719" i="77"/>
  <c r="O720" i="77"/>
  <c r="P720" i="77"/>
  <c r="R720" i="77"/>
  <c r="O721" i="77"/>
  <c r="P721" i="77"/>
  <c r="R721" i="77"/>
  <c r="O722" i="77"/>
  <c r="P722" i="77"/>
  <c r="R722" i="77"/>
  <c r="O723" i="77"/>
  <c r="P723" i="77"/>
  <c r="R723" i="77"/>
  <c r="O724" i="77"/>
  <c r="P724" i="77"/>
  <c r="R724" i="77"/>
  <c r="O725" i="77"/>
  <c r="P725" i="77"/>
  <c r="R725" i="77"/>
  <c r="O726" i="77"/>
  <c r="P726" i="77"/>
  <c r="R726" i="77"/>
  <c r="O727" i="77"/>
  <c r="P727" i="77"/>
  <c r="R727" i="77"/>
  <c r="O728" i="77"/>
  <c r="P728" i="77"/>
  <c r="R728" i="77"/>
  <c r="O729" i="77"/>
  <c r="P729" i="77"/>
  <c r="R729" i="77"/>
  <c r="O730" i="77"/>
  <c r="P730" i="77"/>
  <c r="R730" i="77"/>
  <c r="O731" i="77"/>
  <c r="P731" i="77"/>
  <c r="R731" i="77"/>
  <c r="O732" i="77"/>
  <c r="P732" i="77"/>
  <c r="R732" i="77"/>
  <c r="O733" i="77"/>
  <c r="P733" i="77"/>
  <c r="R733" i="77"/>
  <c r="O734" i="77"/>
  <c r="P734" i="77"/>
  <c r="R734" i="77"/>
  <c r="O735" i="77"/>
  <c r="P735" i="77"/>
  <c r="R735" i="77"/>
  <c r="O736" i="77"/>
  <c r="P736" i="77"/>
  <c r="R736" i="77"/>
  <c r="O737" i="77"/>
  <c r="P737" i="77"/>
  <c r="R737" i="77"/>
  <c r="O738" i="77"/>
  <c r="P738" i="77"/>
  <c r="R738" i="77"/>
  <c r="O739" i="77"/>
  <c r="P739" i="77"/>
  <c r="R739" i="77"/>
  <c r="O740" i="77"/>
  <c r="P740" i="77"/>
  <c r="R740" i="77"/>
  <c r="O741" i="77"/>
  <c r="P741" i="77"/>
  <c r="R741" i="77"/>
  <c r="O742" i="77"/>
  <c r="P742" i="77"/>
  <c r="R742" i="77"/>
  <c r="O743" i="77"/>
  <c r="P743" i="77"/>
  <c r="R743" i="77"/>
  <c r="O744" i="77"/>
  <c r="P744" i="77"/>
  <c r="R744" i="77"/>
  <c r="O745" i="77"/>
  <c r="P745" i="77"/>
  <c r="R745" i="77"/>
  <c r="O746" i="77"/>
  <c r="P746" i="77"/>
  <c r="R746" i="77"/>
  <c r="O747" i="77"/>
  <c r="P747" i="77"/>
  <c r="R747" i="77"/>
  <c r="O748" i="77"/>
  <c r="P748" i="77"/>
  <c r="R748" i="77"/>
  <c r="O749" i="77"/>
  <c r="P749" i="77"/>
  <c r="R749" i="77"/>
  <c r="O750" i="77"/>
  <c r="P750" i="77"/>
  <c r="R750" i="77"/>
  <c r="O751" i="77"/>
  <c r="P751" i="77"/>
  <c r="R751" i="77"/>
  <c r="O752" i="77"/>
  <c r="P752" i="77"/>
  <c r="R752" i="77"/>
  <c r="O753" i="77"/>
  <c r="P753" i="77"/>
  <c r="R753" i="77"/>
  <c r="O754" i="77"/>
  <c r="P754" i="77"/>
  <c r="R754" i="77"/>
  <c r="O755" i="77"/>
  <c r="P755" i="77"/>
  <c r="R755" i="77"/>
  <c r="O756" i="77"/>
  <c r="P756" i="77"/>
  <c r="R756" i="77"/>
  <c r="O757" i="77"/>
  <c r="P757" i="77"/>
  <c r="R757" i="77"/>
  <c r="O758" i="77"/>
  <c r="P758" i="77"/>
  <c r="R758" i="77"/>
  <c r="O759" i="77"/>
  <c r="P759" i="77"/>
  <c r="R759" i="77"/>
  <c r="O760" i="77"/>
  <c r="P760" i="77"/>
  <c r="R760" i="77"/>
  <c r="O761" i="77"/>
  <c r="P761" i="77"/>
  <c r="R761" i="77"/>
  <c r="O762" i="77"/>
  <c r="P762" i="77"/>
  <c r="R762" i="77"/>
  <c r="O763" i="77"/>
  <c r="P763" i="77"/>
  <c r="R763" i="77"/>
  <c r="O764" i="77"/>
  <c r="P764" i="77"/>
  <c r="R764" i="77"/>
  <c r="O765" i="77"/>
  <c r="P765" i="77"/>
  <c r="R765" i="77"/>
  <c r="O766" i="77"/>
  <c r="P766" i="77"/>
  <c r="R766" i="77"/>
  <c r="O767" i="77"/>
  <c r="P767" i="77"/>
  <c r="R767" i="77"/>
  <c r="O768" i="77"/>
  <c r="P768" i="77"/>
  <c r="R768" i="77"/>
  <c r="O769" i="77"/>
  <c r="P769" i="77"/>
  <c r="R769" i="77"/>
  <c r="O770" i="77"/>
  <c r="P770" i="77"/>
  <c r="R770" i="77"/>
  <c r="O771" i="77"/>
  <c r="P771" i="77"/>
  <c r="R771" i="77"/>
  <c r="O772" i="77"/>
  <c r="P772" i="77"/>
  <c r="R772" i="77"/>
  <c r="O773" i="77"/>
  <c r="P773" i="77"/>
  <c r="R773" i="77"/>
  <c r="O774" i="77"/>
  <c r="P774" i="77"/>
  <c r="R774" i="77"/>
  <c r="O775" i="77"/>
  <c r="P775" i="77"/>
  <c r="R775" i="77"/>
  <c r="O776" i="77"/>
  <c r="P776" i="77"/>
  <c r="R776" i="77"/>
  <c r="O777" i="77"/>
  <c r="P777" i="77"/>
  <c r="R777" i="77"/>
  <c r="O778" i="77"/>
  <c r="P778" i="77"/>
  <c r="R778" i="77"/>
  <c r="O779" i="77"/>
  <c r="P779" i="77"/>
  <c r="R779" i="77"/>
  <c r="O780" i="77"/>
  <c r="P780" i="77"/>
  <c r="R780" i="77"/>
  <c r="O781" i="77"/>
  <c r="P781" i="77"/>
  <c r="R781" i="77"/>
  <c r="O782" i="77"/>
  <c r="P782" i="77"/>
  <c r="R782" i="77"/>
  <c r="O783" i="77"/>
  <c r="P783" i="77"/>
  <c r="R783" i="77"/>
  <c r="O784" i="77"/>
  <c r="P784" i="77"/>
  <c r="R784" i="77"/>
  <c r="O785" i="77"/>
  <c r="P785" i="77"/>
  <c r="R785" i="77"/>
  <c r="O786" i="77"/>
  <c r="P786" i="77"/>
  <c r="R786" i="77"/>
  <c r="O787" i="77"/>
  <c r="P787" i="77"/>
  <c r="R787" i="77"/>
  <c r="O788" i="77"/>
  <c r="P788" i="77"/>
  <c r="R788" i="77"/>
  <c r="O789" i="77"/>
  <c r="P789" i="77"/>
  <c r="R789" i="77"/>
  <c r="O790" i="77"/>
  <c r="P790" i="77"/>
  <c r="R790" i="77"/>
  <c r="O791" i="77"/>
  <c r="P791" i="77"/>
  <c r="R791" i="77"/>
  <c r="O792" i="77"/>
  <c r="P792" i="77"/>
  <c r="R792" i="77"/>
  <c r="O793" i="77"/>
  <c r="P793" i="77"/>
  <c r="R793" i="77"/>
  <c r="O794" i="77"/>
  <c r="P794" i="77"/>
  <c r="R794" i="77"/>
  <c r="O795" i="77"/>
  <c r="P795" i="77"/>
  <c r="R795" i="77"/>
  <c r="O796" i="77"/>
  <c r="P796" i="77"/>
  <c r="R796" i="77"/>
  <c r="O797" i="77"/>
  <c r="P797" i="77"/>
  <c r="R797" i="77"/>
  <c r="O798" i="77"/>
  <c r="P798" i="77"/>
  <c r="R798" i="77"/>
  <c r="O799" i="77"/>
  <c r="P799" i="77"/>
  <c r="R799" i="77"/>
  <c r="O800" i="77"/>
  <c r="P800" i="77"/>
  <c r="R800" i="77"/>
  <c r="O801" i="77"/>
  <c r="P801" i="77"/>
  <c r="R801" i="77"/>
  <c r="O802" i="77"/>
  <c r="P802" i="77"/>
  <c r="R802" i="77"/>
  <c r="O803" i="77"/>
  <c r="P803" i="77"/>
  <c r="R803" i="77"/>
  <c r="O804" i="77"/>
  <c r="P804" i="77"/>
  <c r="R804" i="77"/>
  <c r="O805" i="77"/>
  <c r="P805" i="77"/>
  <c r="R805" i="77"/>
  <c r="O806" i="77"/>
  <c r="P806" i="77"/>
  <c r="R806" i="77"/>
  <c r="O807" i="77"/>
  <c r="P807" i="77"/>
  <c r="R807" i="77"/>
  <c r="O808" i="77"/>
  <c r="P808" i="77"/>
  <c r="R808" i="77"/>
  <c r="O809" i="77"/>
  <c r="P809" i="77"/>
  <c r="R809" i="77"/>
  <c r="O810" i="77"/>
  <c r="P810" i="77"/>
  <c r="R810" i="77"/>
  <c r="O811" i="77"/>
  <c r="P811" i="77"/>
  <c r="R811" i="77"/>
  <c r="O812" i="77"/>
  <c r="P812" i="77"/>
  <c r="R812" i="77"/>
  <c r="O813" i="77"/>
  <c r="P813" i="77"/>
  <c r="R813" i="77"/>
  <c r="O814" i="77"/>
  <c r="P814" i="77"/>
  <c r="R814" i="77"/>
  <c r="O815" i="77"/>
  <c r="P815" i="77"/>
  <c r="R815" i="77"/>
  <c r="O816" i="77"/>
  <c r="P816" i="77"/>
  <c r="R816" i="77"/>
  <c r="O817" i="77"/>
  <c r="P817" i="77"/>
  <c r="R817" i="77"/>
  <c r="O818" i="77"/>
  <c r="P818" i="77"/>
  <c r="R818" i="77"/>
  <c r="O819" i="77"/>
  <c r="P819" i="77"/>
  <c r="R819" i="77"/>
  <c r="O820" i="77"/>
  <c r="P820" i="77"/>
  <c r="R820" i="77"/>
  <c r="O821" i="77"/>
  <c r="P821" i="77"/>
  <c r="R821" i="77"/>
  <c r="O822" i="77"/>
  <c r="P822" i="77"/>
  <c r="R822" i="77"/>
  <c r="O823" i="77"/>
  <c r="P823" i="77"/>
  <c r="R823" i="77"/>
  <c r="O824" i="77"/>
  <c r="P824" i="77"/>
  <c r="R824" i="77"/>
  <c r="O825" i="77"/>
  <c r="P825" i="77"/>
  <c r="R825" i="77"/>
  <c r="O826" i="77"/>
  <c r="P826" i="77"/>
  <c r="R826" i="77"/>
  <c r="O827" i="77"/>
  <c r="P827" i="77"/>
  <c r="R827" i="77"/>
  <c r="O828" i="77"/>
  <c r="P828" i="77"/>
  <c r="R828" i="77"/>
  <c r="O829" i="77"/>
  <c r="P829" i="77"/>
  <c r="R829" i="77"/>
  <c r="O830" i="77"/>
  <c r="P830" i="77"/>
  <c r="R830" i="77"/>
  <c r="O831" i="77"/>
  <c r="P831" i="77"/>
  <c r="R831" i="77"/>
  <c r="O832" i="77"/>
  <c r="P832" i="77"/>
  <c r="R832" i="77"/>
  <c r="O833" i="77"/>
  <c r="P833" i="77"/>
  <c r="R833" i="77"/>
  <c r="O834" i="77"/>
  <c r="P834" i="77"/>
  <c r="R834" i="77"/>
  <c r="O835" i="77"/>
  <c r="P835" i="77"/>
  <c r="R835" i="77"/>
  <c r="O836" i="77"/>
  <c r="P836" i="77"/>
  <c r="R836" i="77"/>
  <c r="O837" i="77"/>
  <c r="P837" i="77"/>
  <c r="R837" i="77"/>
  <c r="O838" i="77"/>
  <c r="P838" i="77"/>
  <c r="R838" i="77"/>
  <c r="O839" i="77"/>
  <c r="P839" i="77"/>
  <c r="R839" i="77"/>
  <c r="O840" i="77"/>
  <c r="P840" i="77"/>
  <c r="R840" i="77"/>
  <c r="O841" i="77"/>
  <c r="P841" i="77"/>
  <c r="R841" i="77"/>
  <c r="O842" i="77"/>
  <c r="P842" i="77"/>
  <c r="R842" i="77"/>
  <c r="O843" i="77"/>
  <c r="P843" i="77"/>
  <c r="R843" i="77"/>
  <c r="O844" i="77"/>
  <c r="P844" i="77"/>
  <c r="R844" i="77"/>
  <c r="O845" i="77"/>
  <c r="P845" i="77"/>
  <c r="R845" i="77"/>
  <c r="O846" i="77"/>
  <c r="P846" i="77"/>
  <c r="R846" i="77"/>
  <c r="O847" i="77"/>
  <c r="P847" i="77"/>
  <c r="R847" i="77"/>
  <c r="O848" i="77"/>
  <c r="P848" i="77"/>
  <c r="R848" i="77"/>
  <c r="O849" i="77"/>
  <c r="P849" i="77"/>
  <c r="R849" i="77"/>
  <c r="O850" i="77"/>
  <c r="P850" i="77"/>
  <c r="R850" i="77"/>
  <c r="O851" i="77"/>
  <c r="P851" i="77"/>
  <c r="R851" i="77"/>
  <c r="O852" i="77"/>
  <c r="P852" i="77"/>
  <c r="R852" i="77"/>
  <c r="O853" i="77"/>
  <c r="P853" i="77"/>
  <c r="R853" i="77"/>
  <c r="O854" i="77"/>
  <c r="P854" i="77"/>
  <c r="R854" i="77"/>
  <c r="O855" i="77"/>
  <c r="P855" i="77"/>
  <c r="R855" i="77"/>
  <c r="O856" i="77"/>
  <c r="P856" i="77"/>
  <c r="R856" i="77"/>
  <c r="O857" i="77"/>
  <c r="P857" i="77"/>
  <c r="R857" i="77"/>
  <c r="O858" i="77"/>
  <c r="P858" i="77"/>
  <c r="R858" i="77"/>
  <c r="O859" i="77"/>
  <c r="P859" i="77"/>
  <c r="R859" i="77"/>
  <c r="O860" i="77"/>
  <c r="P860" i="77"/>
  <c r="R860" i="77"/>
  <c r="O861" i="77"/>
  <c r="P861" i="77"/>
  <c r="R861" i="77"/>
  <c r="O862" i="77"/>
  <c r="P862" i="77"/>
  <c r="R862" i="77"/>
  <c r="O863" i="77"/>
  <c r="P863" i="77"/>
  <c r="R863" i="77"/>
  <c r="O864" i="77"/>
  <c r="P864" i="77"/>
  <c r="R864" i="77"/>
  <c r="O865" i="77"/>
  <c r="P865" i="77"/>
  <c r="R865" i="77"/>
  <c r="O866" i="77"/>
  <c r="P866" i="77"/>
  <c r="R866" i="77"/>
  <c r="O867" i="77"/>
  <c r="P867" i="77"/>
  <c r="R867" i="77"/>
  <c r="O868" i="77"/>
  <c r="P868" i="77"/>
  <c r="R868" i="77"/>
  <c r="O869" i="77"/>
  <c r="P869" i="77"/>
  <c r="R869" i="77"/>
  <c r="O870" i="77"/>
  <c r="P870" i="77"/>
  <c r="R870" i="77"/>
  <c r="O871" i="77"/>
  <c r="P871" i="77"/>
  <c r="R871" i="77"/>
  <c r="O872" i="77"/>
  <c r="P872" i="77"/>
  <c r="R872" i="77"/>
  <c r="O873" i="77"/>
  <c r="P873" i="77"/>
  <c r="R873" i="77"/>
  <c r="O874" i="77"/>
  <c r="P874" i="77"/>
  <c r="R874" i="77"/>
  <c r="O875" i="77"/>
  <c r="P875" i="77"/>
  <c r="R875" i="77"/>
  <c r="O876" i="77"/>
  <c r="P876" i="77"/>
  <c r="R876" i="77"/>
  <c r="O877" i="77"/>
  <c r="P877" i="77"/>
  <c r="R877" i="77"/>
  <c r="O878" i="77"/>
  <c r="P878" i="77"/>
  <c r="R878" i="77"/>
  <c r="O879" i="77"/>
  <c r="P879" i="77"/>
  <c r="R879" i="77"/>
  <c r="O880" i="77"/>
  <c r="P880" i="77"/>
  <c r="R880" i="77"/>
  <c r="O881" i="77"/>
  <c r="P881" i="77"/>
  <c r="R881" i="77"/>
  <c r="O882" i="77"/>
  <c r="P882" i="77"/>
  <c r="R882" i="77"/>
  <c r="O883" i="77"/>
  <c r="P883" i="77"/>
  <c r="R883" i="77"/>
  <c r="O884" i="77"/>
  <c r="P884" i="77"/>
  <c r="R884" i="77"/>
  <c r="O885" i="77"/>
  <c r="P885" i="77"/>
  <c r="R885" i="77"/>
  <c r="O886" i="77"/>
  <c r="P886" i="77"/>
  <c r="R886" i="77"/>
  <c r="O887" i="77"/>
  <c r="P887" i="77"/>
  <c r="R887" i="77"/>
  <c r="O888" i="77"/>
  <c r="P888" i="77"/>
  <c r="R888" i="77"/>
  <c r="O889" i="77"/>
  <c r="P889" i="77"/>
  <c r="R889" i="77"/>
  <c r="O890" i="77"/>
  <c r="P890" i="77"/>
  <c r="R890" i="77"/>
  <c r="O891" i="77"/>
  <c r="P891" i="77"/>
  <c r="R891" i="77"/>
  <c r="O892" i="77"/>
  <c r="P892" i="77"/>
  <c r="R892" i="77"/>
  <c r="O893" i="77"/>
  <c r="P893" i="77"/>
  <c r="R893" i="77"/>
  <c r="O894" i="77"/>
  <c r="P894" i="77"/>
  <c r="R894" i="77"/>
  <c r="O895" i="77"/>
  <c r="P895" i="77"/>
  <c r="R895" i="77"/>
  <c r="O896" i="77"/>
  <c r="P896" i="77"/>
  <c r="R896" i="77"/>
  <c r="O897" i="77"/>
  <c r="P897" i="77"/>
  <c r="R897" i="77"/>
  <c r="O898" i="77"/>
  <c r="P898" i="77"/>
  <c r="R898" i="77"/>
  <c r="O899" i="77"/>
  <c r="P899" i="77"/>
  <c r="R899" i="77"/>
  <c r="O900" i="77"/>
  <c r="P900" i="77"/>
  <c r="R900" i="77"/>
  <c r="O901" i="77"/>
  <c r="P901" i="77"/>
  <c r="R901" i="77"/>
  <c r="O902" i="77"/>
  <c r="P902" i="77"/>
  <c r="R902" i="77"/>
  <c r="O903" i="77"/>
  <c r="P903" i="77"/>
  <c r="R903" i="77"/>
  <c r="O904" i="77"/>
  <c r="P904" i="77"/>
  <c r="R904" i="77"/>
  <c r="O905" i="77"/>
  <c r="P905" i="77"/>
  <c r="R905" i="77"/>
  <c r="O906" i="77"/>
  <c r="P906" i="77"/>
  <c r="R906" i="77"/>
  <c r="O907" i="77"/>
  <c r="P907" i="77"/>
  <c r="R907" i="77"/>
  <c r="O908" i="77"/>
  <c r="P908" i="77"/>
  <c r="R908" i="77"/>
  <c r="O909" i="77"/>
  <c r="P909" i="77"/>
  <c r="R909" i="77"/>
  <c r="O910" i="77"/>
  <c r="P910" i="77"/>
  <c r="R910" i="77"/>
  <c r="O911" i="77"/>
  <c r="P911" i="77"/>
  <c r="R911" i="77"/>
  <c r="O912" i="77"/>
  <c r="P912" i="77"/>
  <c r="R912" i="77"/>
  <c r="O913" i="77"/>
  <c r="P913" i="77"/>
  <c r="R913" i="77"/>
  <c r="O914" i="77"/>
  <c r="P914" i="77"/>
  <c r="R914" i="77"/>
  <c r="O915" i="77"/>
  <c r="P915" i="77"/>
  <c r="R915" i="77"/>
  <c r="O916" i="77"/>
  <c r="P916" i="77"/>
  <c r="R916" i="77"/>
  <c r="O917" i="77"/>
  <c r="P917" i="77"/>
  <c r="R917" i="77"/>
  <c r="O918" i="77"/>
  <c r="P918" i="77"/>
  <c r="R918" i="77"/>
  <c r="O919" i="77"/>
  <c r="P919" i="77"/>
  <c r="R919" i="77"/>
  <c r="O920" i="77"/>
  <c r="P920" i="77"/>
  <c r="R920" i="77"/>
  <c r="O921" i="77"/>
  <c r="P921" i="77"/>
  <c r="R921" i="77"/>
  <c r="O922" i="77"/>
  <c r="P922" i="77"/>
  <c r="R922" i="77"/>
  <c r="O923" i="77"/>
  <c r="P923" i="77"/>
  <c r="R923" i="77"/>
  <c r="O924" i="77"/>
  <c r="P924" i="77"/>
  <c r="R924" i="77"/>
  <c r="O925" i="77"/>
  <c r="P925" i="77"/>
  <c r="R925" i="77"/>
  <c r="O926" i="77"/>
  <c r="P926" i="77"/>
  <c r="R926" i="77"/>
  <c r="O927" i="77"/>
  <c r="P927" i="77"/>
  <c r="R927" i="77"/>
  <c r="O928" i="77"/>
  <c r="P928" i="77"/>
  <c r="R928" i="77"/>
  <c r="O929" i="77"/>
  <c r="P929" i="77"/>
  <c r="R929" i="77"/>
  <c r="O930" i="77"/>
  <c r="P930" i="77"/>
  <c r="R930" i="77"/>
  <c r="O931" i="77"/>
  <c r="P931" i="77"/>
  <c r="R931" i="77"/>
  <c r="O932" i="77"/>
  <c r="P932" i="77"/>
  <c r="R932" i="77"/>
  <c r="O933" i="77"/>
  <c r="P933" i="77"/>
  <c r="R933" i="77"/>
  <c r="O934" i="77"/>
  <c r="P934" i="77"/>
  <c r="R934" i="77"/>
  <c r="O935" i="77"/>
  <c r="P935" i="77"/>
  <c r="R935" i="77"/>
  <c r="O936" i="77"/>
  <c r="P936" i="77"/>
  <c r="R936" i="77"/>
  <c r="O937" i="77"/>
  <c r="P937" i="77"/>
  <c r="R937" i="77"/>
  <c r="O938" i="77"/>
  <c r="P938" i="77"/>
  <c r="R938" i="77"/>
  <c r="O939" i="77"/>
  <c r="P939" i="77"/>
  <c r="R939" i="77"/>
  <c r="O940" i="77"/>
  <c r="P940" i="77"/>
  <c r="R940" i="77"/>
  <c r="O941" i="77"/>
  <c r="P941" i="77"/>
  <c r="R941" i="77"/>
  <c r="O942" i="77"/>
  <c r="P942" i="77"/>
  <c r="R942" i="77"/>
  <c r="O943" i="77"/>
  <c r="P943" i="77"/>
  <c r="R943" i="77"/>
  <c r="O944" i="77"/>
  <c r="P944" i="77"/>
  <c r="R944" i="77"/>
  <c r="O945" i="77"/>
  <c r="P945" i="77"/>
  <c r="R945" i="77"/>
  <c r="O946" i="77"/>
  <c r="P946" i="77"/>
  <c r="R946" i="77"/>
  <c r="O947" i="77"/>
  <c r="P947" i="77"/>
  <c r="R947" i="77"/>
  <c r="O948" i="77"/>
  <c r="P948" i="77"/>
  <c r="R948" i="77"/>
  <c r="O949" i="77"/>
  <c r="P949" i="77"/>
  <c r="R949" i="77"/>
  <c r="O950" i="77"/>
  <c r="P950" i="77"/>
  <c r="R950" i="77"/>
  <c r="O951" i="77"/>
  <c r="P951" i="77"/>
  <c r="R951" i="77"/>
  <c r="O952" i="77"/>
  <c r="P952" i="77"/>
  <c r="R952" i="77"/>
  <c r="O953" i="77"/>
  <c r="P953" i="77"/>
  <c r="R953" i="77"/>
  <c r="O954" i="77"/>
  <c r="P954" i="77"/>
  <c r="R954" i="77"/>
  <c r="O955" i="77"/>
  <c r="P955" i="77"/>
  <c r="R955" i="77"/>
  <c r="O956" i="77"/>
  <c r="P956" i="77"/>
  <c r="R956" i="77"/>
  <c r="O957" i="77"/>
  <c r="P957" i="77"/>
  <c r="R957" i="77"/>
  <c r="O958" i="77"/>
  <c r="P958" i="77"/>
  <c r="R958" i="77"/>
  <c r="O959" i="77"/>
  <c r="P959" i="77"/>
  <c r="R959" i="77"/>
  <c r="O960" i="77"/>
  <c r="P960" i="77"/>
  <c r="R960" i="77"/>
  <c r="O961" i="77"/>
  <c r="P961" i="77"/>
  <c r="R961" i="77"/>
  <c r="O962" i="77"/>
  <c r="P962" i="77"/>
  <c r="R962" i="77"/>
  <c r="O963" i="77"/>
  <c r="P963" i="77"/>
  <c r="R963" i="77"/>
  <c r="O964" i="77"/>
  <c r="P964" i="77"/>
  <c r="R964" i="77"/>
  <c r="O965" i="77"/>
  <c r="P965" i="77"/>
  <c r="R965" i="77"/>
  <c r="O966" i="77"/>
  <c r="P966" i="77"/>
  <c r="R966" i="77"/>
  <c r="O967" i="77"/>
  <c r="P967" i="77"/>
  <c r="R967" i="77"/>
  <c r="O968" i="77"/>
  <c r="P968" i="77"/>
  <c r="R968" i="77"/>
  <c r="O969" i="77"/>
  <c r="P969" i="77"/>
  <c r="R969" i="77"/>
  <c r="O970" i="77"/>
  <c r="P970" i="77"/>
  <c r="R970" i="77"/>
  <c r="O971" i="77"/>
  <c r="P971" i="77"/>
  <c r="R971" i="77"/>
  <c r="O972" i="77"/>
  <c r="P972" i="77"/>
  <c r="R972" i="77"/>
  <c r="O973" i="77"/>
  <c r="P973" i="77"/>
  <c r="R973" i="77"/>
  <c r="O974" i="77"/>
  <c r="P974" i="77"/>
  <c r="R974" i="77"/>
  <c r="O975" i="77"/>
  <c r="P975" i="77"/>
  <c r="R975" i="77"/>
  <c r="O976" i="77"/>
  <c r="P976" i="77"/>
  <c r="R976" i="77"/>
  <c r="O977" i="77"/>
  <c r="P977" i="77"/>
  <c r="R977" i="77"/>
  <c r="O978" i="77"/>
  <c r="P978" i="77"/>
  <c r="R978" i="77"/>
  <c r="O979" i="77"/>
  <c r="P979" i="77"/>
  <c r="R979" i="77"/>
  <c r="O980" i="77"/>
  <c r="P980" i="77"/>
  <c r="R980" i="77"/>
  <c r="O981" i="77"/>
  <c r="P981" i="77"/>
  <c r="R981" i="77"/>
  <c r="O982" i="77"/>
  <c r="P982" i="77"/>
  <c r="R982" i="77"/>
  <c r="O983" i="77"/>
  <c r="P983" i="77"/>
  <c r="R983" i="77"/>
  <c r="O984" i="77"/>
  <c r="P984" i="77"/>
  <c r="R984" i="77"/>
  <c r="O985" i="77"/>
  <c r="P985" i="77"/>
  <c r="R985" i="77"/>
  <c r="O986" i="77"/>
  <c r="P986" i="77"/>
  <c r="R986" i="77"/>
  <c r="O987" i="77"/>
  <c r="P987" i="77"/>
  <c r="R987" i="77"/>
  <c r="O988" i="77"/>
  <c r="P988" i="77"/>
  <c r="R988" i="77"/>
  <c r="O989" i="77"/>
  <c r="P989" i="77"/>
  <c r="R989" i="77"/>
  <c r="O990" i="77"/>
  <c r="P990" i="77"/>
  <c r="R990" i="77"/>
  <c r="O991" i="77"/>
  <c r="P991" i="77"/>
  <c r="R991" i="77"/>
  <c r="O992" i="77"/>
  <c r="P992" i="77"/>
  <c r="R992" i="77"/>
  <c r="O993" i="77"/>
  <c r="P993" i="77"/>
  <c r="R993" i="77"/>
  <c r="O994" i="77"/>
  <c r="P994" i="77"/>
  <c r="R994" i="77"/>
  <c r="O995" i="77"/>
  <c r="P995" i="77"/>
  <c r="R995" i="77"/>
  <c r="O996" i="77"/>
  <c r="P996" i="77"/>
  <c r="R996" i="77"/>
  <c r="O997" i="77"/>
  <c r="P997" i="77"/>
  <c r="R997" i="77"/>
  <c r="O998" i="77"/>
  <c r="P998" i="77"/>
  <c r="R998" i="77"/>
  <c r="O999" i="77"/>
  <c r="P999" i="77"/>
  <c r="R999" i="77"/>
  <c r="O1000" i="77"/>
  <c r="P1000" i="77"/>
  <c r="R1000" i="77"/>
  <c r="O1001" i="77"/>
  <c r="P1001" i="77"/>
  <c r="R1001" i="77"/>
  <c r="O1002" i="77"/>
  <c r="P1002" i="77"/>
  <c r="R1002" i="77"/>
  <c r="O1003" i="77"/>
  <c r="P1003" i="77"/>
  <c r="R1003" i="77"/>
  <c r="O1004" i="77"/>
  <c r="P1004" i="77"/>
  <c r="R1004" i="77"/>
  <c r="O1005" i="77"/>
  <c r="P1005" i="77"/>
  <c r="R1005" i="77"/>
  <c r="O1006" i="77"/>
  <c r="P1006" i="77"/>
  <c r="R1006" i="77"/>
  <c r="O1007" i="77"/>
  <c r="P1007" i="77"/>
  <c r="R1007" i="77"/>
  <c r="O1008" i="77"/>
  <c r="P1008" i="77"/>
  <c r="R1008" i="77"/>
  <c r="O1009" i="77"/>
  <c r="P1009" i="77"/>
  <c r="R1009" i="77"/>
  <c r="O1010" i="77"/>
  <c r="P1010" i="77"/>
  <c r="R1010" i="77"/>
  <c r="O1011" i="77"/>
  <c r="P1011" i="77"/>
  <c r="R1011" i="77"/>
  <c r="O1012" i="77"/>
  <c r="P1012" i="77"/>
  <c r="R1012" i="77"/>
  <c r="O1013" i="77"/>
  <c r="P1013" i="77"/>
  <c r="R1013" i="77"/>
  <c r="O1014" i="77"/>
  <c r="P1014" i="77"/>
  <c r="R1014" i="77"/>
  <c r="O1015" i="77"/>
  <c r="P1015" i="77"/>
  <c r="R1015" i="77"/>
  <c r="O1016" i="77"/>
  <c r="P1016" i="77"/>
  <c r="R1016" i="77"/>
  <c r="O1017" i="77"/>
  <c r="P1017" i="77"/>
  <c r="R1017" i="77"/>
  <c r="O1018" i="77"/>
  <c r="P1018" i="77"/>
  <c r="R1018" i="77"/>
  <c r="O1019" i="77"/>
  <c r="P1019" i="77"/>
  <c r="R1019" i="77"/>
  <c r="O1020" i="77"/>
  <c r="P1020" i="77"/>
  <c r="R1020" i="77"/>
  <c r="O1021" i="77"/>
  <c r="P1021" i="77"/>
  <c r="R1021" i="77"/>
  <c r="O1022" i="77"/>
  <c r="P1022" i="77"/>
  <c r="R1022" i="77"/>
  <c r="O1023" i="77"/>
  <c r="P1023" i="77"/>
  <c r="R1023" i="77"/>
  <c r="O1024" i="77"/>
  <c r="P1024" i="77"/>
  <c r="R1024" i="77"/>
  <c r="O1025" i="77"/>
  <c r="P1025" i="77"/>
  <c r="R1025" i="77"/>
  <c r="O1026" i="77"/>
  <c r="P1026" i="77"/>
  <c r="R1026" i="77"/>
  <c r="O1027" i="77"/>
  <c r="P1027" i="77"/>
  <c r="R1027" i="77"/>
  <c r="O1028" i="77"/>
  <c r="P1028" i="77"/>
  <c r="R1028" i="77"/>
  <c r="O1029" i="77"/>
  <c r="P1029" i="77"/>
  <c r="R1029" i="77"/>
  <c r="O1030" i="77"/>
  <c r="P1030" i="77"/>
  <c r="R1030" i="77"/>
  <c r="O1031" i="77"/>
  <c r="P1031" i="77"/>
  <c r="R1031" i="77"/>
  <c r="O1032" i="77"/>
  <c r="P1032" i="77"/>
  <c r="R1032" i="77"/>
  <c r="O1033" i="77"/>
  <c r="P1033" i="77"/>
  <c r="R1033" i="77"/>
  <c r="O1034" i="77"/>
  <c r="P1034" i="77"/>
  <c r="R1034" i="77"/>
  <c r="O1035" i="77"/>
  <c r="P1035" i="77"/>
  <c r="R1035" i="77"/>
  <c r="O1036" i="77"/>
  <c r="P1036" i="77"/>
  <c r="R1036" i="77"/>
  <c r="O1037" i="77"/>
  <c r="P1037" i="77"/>
  <c r="R1037" i="77"/>
  <c r="O1038" i="77"/>
  <c r="P1038" i="77"/>
  <c r="R1038" i="77"/>
  <c r="O1039" i="77"/>
  <c r="P1039" i="77"/>
  <c r="R1039" i="77"/>
  <c r="O1040" i="77"/>
  <c r="P1040" i="77"/>
  <c r="R1040" i="77"/>
  <c r="O1041" i="77"/>
  <c r="P1041" i="77"/>
  <c r="R1041" i="77"/>
  <c r="O1042" i="77"/>
  <c r="P1042" i="77"/>
  <c r="R1042" i="77"/>
  <c r="O1043" i="77"/>
  <c r="P1043" i="77"/>
  <c r="R1043" i="77"/>
  <c r="O1044" i="77"/>
  <c r="P1044" i="77"/>
  <c r="R1044" i="77"/>
  <c r="O1045" i="77"/>
  <c r="P1045" i="77"/>
  <c r="R1045" i="77"/>
  <c r="O1046" i="77"/>
  <c r="P1046" i="77"/>
  <c r="R1046" i="77"/>
  <c r="O1047" i="77"/>
  <c r="P1047" i="77"/>
  <c r="R1047" i="77"/>
  <c r="O1048" i="77"/>
  <c r="P1048" i="77"/>
  <c r="R1048" i="77"/>
  <c r="O1049" i="77"/>
  <c r="P1049" i="77"/>
  <c r="R1049" i="77"/>
  <c r="O1050" i="77"/>
  <c r="P1050" i="77"/>
  <c r="R1050" i="77"/>
  <c r="O1051" i="77"/>
  <c r="P1051" i="77"/>
  <c r="R1051" i="77"/>
  <c r="O1052" i="77"/>
  <c r="P1052" i="77"/>
  <c r="R1052" i="77"/>
  <c r="O1053" i="77"/>
  <c r="P1053" i="77"/>
  <c r="R1053" i="77"/>
  <c r="O1054" i="77"/>
  <c r="P1054" i="77"/>
  <c r="R1054" i="77"/>
  <c r="O1055" i="77"/>
  <c r="P1055" i="77"/>
  <c r="R1055" i="77"/>
  <c r="O1056" i="77"/>
  <c r="P1056" i="77"/>
  <c r="R1056" i="77"/>
  <c r="O1057" i="77"/>
  <c r="P1057" i="77"/>
  <c r="R1057" i="77"/>
  <c r="O1058" i="77"/>
  <c r="P1058" i="77"/>
  <c r="R1058" i="77"/>
  <c r="O1059" i="77"/>
  <c r="P1059" i="77"/>
  <c r="R1059" i="77"/>
  <c r="O1060" i="77"/>
  <c r="P1060" i="77"/>
  <c r="R1060" i="77"/>
  <c r="O1061" i="77"/>
  <c r="P1061" i="77"/>
  <c r="R1061" i="77"/>
  <c r="O1062" i="77"/>
  <c r="P1062" i="77"/>
  <c r="R1062" i="77"/>
  <c r="O1063" i="77"/>
  <c r="P1063" i="77"/>
  <c r="R1063" i="77"/>
  <c r="O1064" i="77"/>
  <c r="P1064" i="77"/>
  <c r="R1064" i="77"/>
  <c r="O1065" i="77"/>
  <c r="P1065" i="77"/>
  <c r="R1065" i="77"/>
  <c r="O1066" i="77"/>
  <c r="P1066" i="77"/>
  <c r="R1066" i="77"/>
  <c r="O1067" i="77"/>
  <c r="P1067" i="77"/>
  <c r="R1067" i="77"/>
  <c r="O1068" i="77"/>
  <c r="P1068" i="77"/>
  <c r="R1068" i="77"/>
  <c r="O1069" i="77"/>
  <c r="P1069" i="77"/>
  <c r="R1069" i="77"/>
  <c r="O1070" i="77"/>
  <c r="P1070" i="77"/>
  <c r="R1070" i="77"/>
  <c r="O1071" i="77"/>
  <c r="P1071" i="77"/>
  <c r="R1071" i="77"/>
  <c r="O1072" i="77"/>
  <c r="P1072" i="77"/>
  <c r="R1072" i="77"/>
  <c r="O1073" i="77"/>
  <c r="P1073" i="77"/>
  <c r="R1073" i="77"/>
  <c r="O1074" i="77"/>
  <c r="P1074" i="77"/>
  <c r="R1074" i="77"/>
  <c r="O1075" i="77"/>
  <c r="P1075" i="77"/>
  <c r="R1075" i="77"/>
  <c r="O1076" i="77"/>
  <c r="P1076" i="77"/>
  <c r="R1076" i="77"/>
  <c r="O1077" i="77"/>
  <c r="P1077" i="77"/>
  <c r="R1077" i="77"/>
  <c r="O1078" i="77"/>
  <c r="P1078" i="77"/>
  <c r="R1078" i="77"/>
  <c r="O1079" i="77"/>
  <c r="P1079" i="77"/>
  <c r="R1079" i="77"/>
  <c r="O1080" i="77"/>
  <c r="P1080" i="77"/>
  <c r="R1080" i="77"/>
  <c r="O1081" i="77"/>
  <c r="P1081" i="77"/>
  <c r="R1081" i="77"/>
  <c r="O1082" i="77"/>
  <c r="P1082" i="77"/>
  <c r="R1082" i="77"/>
  <c r="O1083" i="77"/>
  <c r="P1083" i="77"/>
  <c r="R1083" i="77"/>
  <c r="O1084" i="77"/>
  <c r="P1084" i="77"/>
  <c r="R1084" i="77"/>
  <c r="O1085" i="77"/>
  <c r="P1085" i="77"/>
  <c r="R1085" i="77"/>
  <c r="O1086" i="77"/>
  <c r="P1086" i="77"/>
  <c r="R1086" i="77"/>
  <c r="O1087" i="77"/>
  <c r="P1087" i="77"/>
  <c r="R1087" i="77"/>
  <c r="O1088" i="77"/>
  <c r="P1088" i="77"/>
  <c r="R1088" i="77"/>
  <c r="O1089" i="77"/>
  <c r="P1089" i="77"/>
  <c r="R1089" i="77"/>
  <c r="O1090" i="77"/>
  <c r="P1090" i="77"/>
  <c r="R1090" i="77"/>
  <c r="O1091" i="77"/>
  <c r="P1091" i="77"/>
  <c r="R1091" i="77"/>
  <c r="O1092" i="77"/>
  <c r="P1092" i="77"/>
  <c r="R1092" i="77"/>
  <c r="O1093" i="77"/>
  <c r="P1093" i="77"/>
  <c r="R1093" i="77"/>
  <c r="O1094" i="77"/>
  <c r="P1094" i="77"/>
  <c r="R1094" i="77"/>
  <c r="O1095" i="77"/>
  <c r="P1095" i="77"/>
  <c r="R1095" i="77"/>
  <c r="O1096" i="77"/>
  <c r="P1096" i="77"/>
  <c r="R1096" i="77"/>
  <c r="O1097" i="77"/>
  <c r="P1097" i="77"/>
  <c r="R1097" i="77"/>
  <c r="O1098" i="77"/>
  <c r="P1098" i="77"/>
  <c r="R1098" i="77"/>
  <c r="O1099" i="77"/>
  <c r="P1099" i="77"/>
  <c r="R1099" i="77"/>
  <c r="O1100" i="77"/>
  <c r="P1100" i="77"/>
  <c r="R1100" i="77"/>
  <c r="O1101" i="77"/>
  <c r="P1101" i="77"/>
  <c r="R1101" i="77"/>
  <c r="O1102" i="77"/>
  <c r="P1102" i="77"/>
  <c r="R1102" i="77"/>
  <c r="O1103" i="77"/>
  <c r="P1103" i="77"/>
  <c r="R1103" i="77"/>
  <c r="O1104" i="77"/>
  <c r="P1104" i="77"/>
  <c r="R1104" i="77"/>
  <c r="O1105" i="77"/>
  <c r="P1105" i="77"/>
  <c r="R1105" i="77"/>
  <c r="O1106" i="77"/>
  <c r="P1106" i="77"/>
  <c r="R1106" i="77"/>
  <c r="O1107" i="77"/>
  <c r="P1107" i="77"/>
  <c r="R1107" i="77"/>
  <c r="O1108" i="77"/>
  <c r="P1108" i="77"/>
  <c r="R1108" i="77"/>
  <c r="O1109" i="77"/>
  <c r="P1109" i="77"/>
  <c r="R1109" i="77"/>
  <c r="O1110" i="77"/>
  <c r="P1110" i="77"/>
  <c r="R1110" i="77"/>
  <c r="O1111" i="77"/>
  <c r="P1111" i="77"/>
  <c r="R1111" i="77"/>
  <c r="O1112" i="77"/>
  <c r="P1112" i="77"/>
  <c r="R1112" i="77"/>
  <c r="O1113" i="77"/>
  <c r="P1113" i="77"/>
  <c r="R1113" i="77"/>
  <c r="O1114" i="77"/>
  <c r="P1114" i="77"/>
  <c r="R1114" i="77"/>
  <c r="O1115" i="77"/>
  <c r="P1115" i="77"/>
  <c r="R1115" i="77"/>
  <c r="O1116" i="77"/>
  <c r="P1116" i="77"/>
  <c r="R1116" i="77"/>
  <c r="O1117" i="77"/>
  <c r="P1117" i="77"/>
  <c r="R1117" i="77"/>
  <c r="O1118" i="77"/>
  <c r="P1118" i="77"/>
  <c r="R1118" i="77"/>
  <c r="O1119" i="77"/>
  <c r="P1119" i="77"/>
  <c r="R1119" i="77"/>
  <c r="O1120" i="77"/>
  <c r="P1120" i="77"/>
  <c r="R1120" i="77"/>
  <c r="O1121" i="77"/>
  <c r="P1121" i="77"/>
  <c r="R1121" i="77"/>
  <c r="O1122" i="77"/>
  <c r="P1122" i="77"/>
  <c r="R1122" i="77"/>
  <c r="O1123" i="77"/>
  <c r="P1123" i="77"/>
  <c r="R1123" i="77"/>
  <c r="O1124" i="77"/>
  <c r="P1124" i="77"/>
  <c r="R1124" i="77"/>
  <c r="O1125" i="77"/>
  <c r="P1125" i="77"/>
  <c r="R1125" i="77"/>
  <c r="O1126" i="77"/>
  <c r="P1126" i="77"/>
  <c r="R1126" i="77"/>
  <c r="O1127" i="77"/>
  <c r="P1127" i="77"/>
  <c r="R1127" i="77"/>
  <c r="O1128" i="77"/>
  <c r="P1128" i="77"/>
  <c r="R1128" i="77"/>
  <c r="O1129" i="77"/>
  <c r="P1129" i="77"/>
  <c r="R1129" i="77"/>
  <c r="O1130" i="77"/>
  <c r="P1130" i="77"/>
  <c r="R1130" i="77"/>
  <c r="O1131" i="77"/>
  <c r="P1131" i="77"/>
  <c r="R1131" i="77"/>
  <c r="O1132" i="77"/>
  <c r="P1132" i="77"/>
  <c r="R1132" i="77"/>
  <c r="O1133" i="77"/>
  <c r="P1133" i="77"/>
  <c r="R1133" i="77"/>
  <c r="O1134" i="77"/>
  <c r="P1134" i="77"/>
  <c r="R1134" i="77"/>
  <c r="O1135" i="77"/>
  <c r="P1135" i="77"/>
  <c r="R1135" i="77"/>
  <c r="O1136" i="77"/>
  <c r="P1136" i="77"/>
  <c r="R1136" i="77"/>
  <c r="O1137" i="77"/>
  <c r="P1137" i="77"/>
  <c r="R1137" i="77"/>
  <c r="O1138" i="77"/>
  <c r="P1138" i="77"/>
  <c r="R1138" i="77"/>
  <c r="O1139" i="77"/>
  <c r="P1139" i="77"/>
  <c r="R1139" i="77"/>
  <c r="O1140" i="77"/>
  <c r="P1140" i="77"/>
  <c r="R1140" i="77"/>
  <c r="O1141" i="77"/>
  <c r="P1141" i="77"/>
  <c r="R1141" i="77"/>
  <c r="O1142" i="77"/>
  <c r="P1142" i="77"/>
  <c r="R1142" i="77"/>
  <c r="O1143" i="77"/>
  <c r="P1143" i="77"/>
  <c r="R1143" i="77"/>
  <c r="O1144" i="77"/>
  <c r="P1144" i="77"/>
  <c r="R1144" i="77"/>
  <c r="O1145" i="77"/>
  <c r="P1145" i="77"/>
  <c r="R1145" i="77"/>
  <c r="O1146" i="77"/>
  <c r="P1146" i="77"/>
  <c r="R1146" i="77"/>
  <c r="O1147" i="77"/>
  <c r="P1147" i="77"/>
  <c r="R1147" i="77"/>
  <c r="O1148" i="77"/>
  <c r="P1148" i="77"/>
  <c r="R1148" i="77"/>
  <c r="O1149" i="77"/>
  <c r="P1149" i="77"/>
  <c r="R1149" i="77"/>
  <c r="O1150" i="77"/>
  <c r="P1150" i="77"/>
  <c r="R1150" i="77"/>
  <c r="O1151" i="77"/>
  <c r="P1151" i="77"/>
  <c r="R1151" i="77"/>
  <c r="O1152" i="77"/>
  <c r="P1152" i="77"/>
  <c r="R1152" i="77"/>
  <c r="O1153" i="77"/>
  <c r="P1153" i="77"/>
  <c r="R1153" i="77"/>
  <c r="O1154" i="77"/>
  <c r="P1154" i="77"/>
  <c r="R1154" i="77"/>
  <c r="O1155" i="77"/>
  <c r="P1155" i="77"/>
  <c r="R1155" i="77"/>
  <c r="O1156" i="77"/>
  <c r="P1156" i="77"/>
  <c r="R1156" i="77"/>
  <c r="O1157" i="77"/>
  <c r="P1157" i="77"/>
  <c r="R1157" i="77"/>
  <c r="O1158" i="77"/>
  <c r="P1158" i="77"/>
  <c r="R1158" i="77"/>
  <c r="O1159" i="77"/>
  <c r="P1159" i="77"/>
  <c r="R1159" i="77"/>
  <c r="O1160" i="77"/>
  <c r="P1160" i="77"/>
  <c r="R1160" i="77"/>
  <c r="O1161" i="77"/>
  <c r="P1161" i="77"/>
  <c r="R1161" i="77"/>
  <c r="O1162" i="77"/>
  <c r="P1162" i="77"/>
  <c r="R1162" i="77"/>
  <c r="O1163" i="77"/>
  <c r="P1163" i="77"/>
  <c r="R1163" i="77"/>
  <c r="O1164" i="77"/>
  <c r="P1164" i="77"/>
  <c r="R1164" i="77"/>
  <c r="O1165" i="77"/>
  <c r="P1165" i="77"/>
  <c r="R1165" i="77"/>
  <c r="O1166" i="77"/>
  <c r="P1166" i="77"/>
  <c r="R1166" i="77"/>
  <c r="O1167" i="77"/>
  <c r="P1167" i="77"/>
  <c r="R1167" i="77"/>
  <c r="O1168" i="77"/>
  <c r="P1168" i="77"/>
  <c r="R1168" i="77"/>
  <c r="O1169" i="77"/>
  <c r="P1169" i="77"/>
  <c r="R1169" i="77"/>
  <c r="O1170" i="77"/>
  <c r="P1170" i="77"/>
  <c r="R1170" i="77"/>
  <c r="O1171" i="77"/>
  <c r="P1171" i="77"/>
  <c r="R1171" i="77"/>
  <c r="O1172" i="77"/>
  <c r="P1172" i="77"/>
  <c r="R1172" i="77"/>
  <c r="O1173" i="77"/>
  <c r="P1173" i="77"/>
  <c r="R1173" i="77"/>
  <c r="O1174" i="77"/>
  <c r="P1174" i="77"/>
  <c r="R1174" i="77"/>
  <c r="O1175" i="77"/>
  <c r="P1175" i="77"/>
  <c r="R1175" i="77"/>
  <c r="O1176" i="77"/>
  <c r="P1176" i="77"/>
  <c r="R1176" i="77"/>
  <c r="O1177" i="77"/>
  <c r="P1177" i="77"/>
  <c r="R1177" i="77"/>
  <c r="O1178" i="77"/>
  <c r="P1178" i="77"/>
  <c r="R1178" i="77"/>
  <c r="O1179" i="77"/>
  <c r="P1179" i="77"/>
  <c r="R1179" i="77"/>
  <c r="O1180" i="77"/>
  <c r="P1180" i="77"/>
  <c r="R1180" i="77"/>
  <c r="O1181" i="77"/>
  <c r="P1181" i="77"/>
  <c r="R1181" i="77"/>
  <c r="O1182" i="77"/>
  <c r="P1182" i="77"/>
  <c r="R1182" i="77"/>
  <c r="O1183" i="77"/>
  <c r="P1183" i="77"/>
  <c r="R1183" i="77"/>
  <c r="O1184" i="77"/>
  <c r="P1184" i="77"/>
  <c r="R1184" i="77"/>
  <c r="O1185" i="77"/>
  <c r="P1185" i="77"/>
  <c r="R1185" i="77"/>
  <c r="O1186" i="77"/>
  <c r="P1186" i="77"/>
  <c r="R1186" i="77"/>
  <c r="O1187" i="77"/>
  <c r="P1187" i="77"/>
  <c r="R1187" i="77"/>
  <c r="O1188" i="77"/>
  <c r="P1188" i="77"/>
  <c r="R1188" i="77"/>
  <c r="O1189" i="77"/>
  <c r="P1189" i="77"/>
  <c r="R1189" i="77"/>
  <c r="O1190" i="77"/>
  <c r="P1190" i="77"/>
  <c r="R1190" i="77"/>
  <c r="O1191" i="77"/>
  <c r="P1191" i="77"/>
  <c r="R1191" i="77"/>
  <c r="O1192" i="77"/>
  <c r="P1192" i="77"/>
  <c r="R1192" i="77"/>
  <c r="O1193" i="77"/>
  <c r="P1193" i="77"/>
  <c r="R1193" i="77"/>
  <c r="O1194" i="77"/>
  <c r="P1194" i="77"/>
  <c r="R1194" i="77"/>
  <c r="O1195" i="77"/>
  <c r="P1195" i="77"/>
  <c r="R1195" i="77"/>
  <c r="O1196" i="77"/>
  <c r="P1196" i="77"/>
  <c r="R1196" i="77"/>
  <c r="O1197" i="77"/>
  <c r="P1197" i="77"/>
  <c r="R1197" i="77"/>
  <c r="O1198" i="77"/>
  <c r="P1198" i="77"/>
  <c r="R1198" i="77"/>
  <c r="O1199" i="77"/>
  <c r="P1199" i="77"/>
  <c r="R1199" i="77"/>
  <c r="O1200" i="77"/>
  <c r="P1200" i="77"/>
  <c r="R1200" i="77"/>
  <c r="O1201" i="77"/>
  <c r="P1201" i="77"/>
  <c r="R1201" i="77"/>
  <c r="O1202" i="77"/>
  <c r="P1202" i="77"/>
  <c r="R1202" i="77"/>
  <c r="O1203" i="77"/>
  <c r="P1203" i="77"/>
  <c r="R1203" i="77"/>
  <c r="O1204" i="77"/>
  <c r="P1204" i="77"/>
  <c r="R1204" i="77"/>
  <c r="O1205" i="77"/>
  <c r="P1205" i="77"/>
  <c r="R1205" i="77"/>
  <c r="O1206" i="77"/>
  <c r="P1206" i="77"/>
  <c r="R1206" i="77"/>
  <c r="O1207" i="77"/>
  <c r="P1207" i="77"/>
  <c r="R1207" i="77"/>
  <c r="O1208" i="77"/>
  <c r="P1208" i="77"/>
  <c r="R1208" i="77"/>
  <c r="O1209" i="77"/>
  <c r="P1209" i="77"/>
  <c r="R1209" i="77"/>
  <c r="O1210" i="77"/>
  <c r="P1210" i="77"/>
  <c r="R1210" i="77"/>
  <c r="O1211" i="77"/>
  <c r="P1211" i="77"/>
  <c r="R1211" i="77"/>
  <c r="O1212" i="77"/>
  <c r="P1212" i="77"/>
  <c r="R1212" i="77"/>
  <c r="O1213" i="77"/>
  <c r="P1213" i="77"/>
  <c r="R1213" i="77"/>
  <c r="O1214" i="77"/>
  <c r="P1214" i="77"/>
  <c r="R1214" i="77"/>
  <c r="O1215" i="77"/>
  <c r="P1215" i="77"/>
  <c r="R1215" i="77"/>
  <c r="O1216" i="77"/>
  <c r="P1216" i="77"/>
  <c r="R1216" i="77"/>
  <c r="O1217" i="77"/>
  <c r="P1217" i="77"/>
  <c r="R1217" i="77"/>
  <c r="O1218" i="77"/>
  <c r="P1218" i="77"/>
  <c r="R1218" i="77"/>
  <c r="O1219" i="77"/>
  <c r="P1219" i="77"/>
  <c r="R1219" i="77"/>
  <c r="O1220" i="77"/>
  <c r="P1220" i="77"/>
  <c r="R1220" i="77"/>
  <c r="O1221" i="77"/>
  <c r="P1221" i="77"/>
  <c r="R1221" i="77"/>
  <c r="O1222" i="77"/>
  <c r="P1222" i="77"/>
  <c r="R1222" i="77"/>
  <c r="O1223" i="77"/>
  <c r="P1223" i="77"/>
  <c r="R1223" i="77"/>
  <c r="O1224" i="77"/>
  <c r="P1224" i="77"/>
  <c r="R1224" i="77"/>
  <c r="O1225" i="77"/>
  <c r="P1225" i="77"/>
  <c r="R1225" i="77"/>
  <c r="O1226" i="77"/>
  <c r="P1226" i="77"/>
  <c r="R1226" i="77"/>
  <c r="O1227" i="77"/>
  <c r="P1227" i="77"/>
  <c r="R1227" i="77"/>
  <c r="O1228" i="77"/>
  <c r="P1228" i="77"/>
  <c r="R1228" i="77"/>
  <c r="O1229" i="77"/>
  <c r="P1229" i="77"/>
  <c r="R1229" i="77"/>
  <c r="O1230" i="77"/>
  <c r="P1230" i="77"/>
  <c r="R1230" i="77"/>
  <c r="O1231" i="77"/>
  <c r="P1231" i="77"/>
  <c r="R1231" i="77"/>
  <c r="O1232" i="77"/>
  <c r="P1232" i="77"/>
  <c r="R1232" i="77"/>
  <c r="O1233" i="77"/>
  <c r="P1233" i="77"/>
  <c r="R1233" i="77"/>
  <c r="O1234" i="77"/>
  <c r="P1234" i="77"/>
  <c r="R1234" i="77"/>
  <c r="O1235" i="77"/>
  <c r="P1235" i="77"/>
  <c r="R1235" i="77"/>
  <c r="O1236" i="77"/>
  <c r="P1236" i="77"/>
  <c r="R1236" i="77"/>
  <c r="O1237" i="77"/>
  <c r="P1237" i="77"/>
  <c r="R1237" i="77"/>
  <c r="O1238" i="77"/>
  <c r="P1238" i="77"/>
  <c r="R1238" i="77"/>
  <c r="O1239" i="77"/>
  <c r="P1239" i="77"/>
  <c r="R1239" i="77"/>
  <c r="O1240" i="77"/>
  <c r="P1240" i="77"/>
  <c r="R1240" i="77"/>
  <c r="O1241" i="77"/>
  <c r="P1241" i="77"/>
  <c r="R1241" i="77"/>
  <c r="O1242" i="77"/>
  <c r="P1242" i="77"/>
  <c r="R1242" i="77"/>
  <c r="O1243" i="77"/>
  <c r="P1243" i="77"/>
  <c r="R1243" i="77"/>
  <c r="O1244" i="77"/>
  <c r="P1244" i="77"/>
  <c r="R1244" i="77"/>
  <c r="O1245" i="77"/>
  <c r="P1245" i="77"/>
  <c r="R1245" i="77"/>
  <c r="O1246" i="77"/>
  <c r="P1246" i="77"/>
  <c r="R1246" i="77"/>
  <c r="O1247" i="77"/>
  <c r="P1247" i="77"/>
  <c r="R1247" i="77"/>
  <c r="O1248" i="77"/>
  <c r="P1248" i="77"/>
  <c r="R1248" i="77"/>
  <c r="O1249" i="77"/>
  <c r="P1249" i="77"/>
  <c r="R1249" i="77"/>
  <c r="O1250" i="77"/>
  <c r="P1250" i="77"/>
  <c r="R1250" i="77"/>
  <c r="O1251" i="77"/>
  <c r="P1251" i="77"/>
  <c r="R1251" i="77"/>
  <c r="O1252" i="77"/>
  <c r="P1252" i="77"/>
  <c r="R1252" i="77"/>
  <c r="O1253" i="77"/>
  <c r="P1253" i="77"/>
  <c r="R1253" i="77"/>
  <c r="O1254" i="77"/>
  <c r="P1254" i="77"/>
  <c r="R1254" i="77"/>
  <c r="O1255" i="77"/>
  <c r="P1255" i="77"/>
  <c r="R1255" i="77"/>
  <c r="O1256" i="77"/>
  <c r="P1256" i="77"/>
  <c r="R1256" i="77"/>
  <c r="O1257" i="77"/>
  <c r="P1257" i="77"/>
  <c r="R1257" i="77"/>
  <c r="O1258" i="77"/>
  <c r="P1258" i="77"/>
  <c r="R1258" i="77"/>
  <c r="O1259" i="77"/>
  <c r="P1259" i="77"/>
  <c r="R1259" i="77"/>
  <c r="O1260" i="77"/>
  <c r="P1260" i="77"/>
  <c r="R1260" i="77"/>
  <c r="O1261" i="77"/>
  <c r="P1261" i="77"/>
  <c r="R1261" i="77"/>
  <c r="O1262" i="77"/>
  <c r="P1262" i="77"/>
  <c r="R1262" i="77"/>
  <c r="O1263" i="77"/>
  <c r="P1263" i="77"/>
  <c r="R1263" i="77"/>
  <c r="O1264" i="77"/>
  <c r="P1264" i="77"/>
  <c r="R1264" i="77"/>
  <c r="O1265" i="77"/>
  <c r="P1265" i="77"/>
  <c r="R1265" i="77"/>
  <c r="O1266" i="77"/>
  <c r="P1266" i="77"/>
  <c r="R1266" i="77"/>
  <c r="O1267" i="77"/>
  <c r="P1267" i="77"/>
  <c r="R1267" i="77"/>
  <c r="O1268" i="77"/>
  <c r="P1268" i="77"/>
  <c r="R1268" i="77"/>
  <c r="O1269" i="77"/>
  <c r="P1269" i="77"/>
  <c r="R1269" i="77"/>
  <c r="O1270" i="77"/>
  <c r="P1270" i="77"/>
  <c r="R1270" i="77"/>
  <c r="O1271" i="77"/>
  <c r="P1271" i="77"/>
  <c r="R1271" i="77"/>
  <c r="O1272" i="77"/>
  <c r="P1272" i="77"/>
  <c r="R1272" i="77"/>
  <c r="O1273" i="77"/>
  <c r="P1273" i="77"/>
  <c r="R1273" i="77"/>
  <c r="O1274" i="77"/>
  <c r="P1274" i="77"/>
  <c r="R1274" i="77"/>
  <c r="O1275" i="77"/>
  <c r="P1275" i="77"/>
  <c r="R1275" i="77"/>
  <c r="O1276" i="77"/>
  <c r="P1276" i="77"/>
  <c r="R1276" i="77"/>
  <c r="O1277" i="77"/>
  <c r="P1277" i="77"/>
  <c r="R1277" i="77"/>
  <c r="O1278" i="77"/>
  <c r="P1278" i="77"/>
  <c r="R1278" i="77"/>
  <c r="O1279" i="77"/>
  <c r="P1279" i="77"/>
  <c r="R1279" i="77"/>
  <c r="O1280" i="77"/>
  <c r="P1280" i="77"/>
  <c r="R1280" i="77"/>
  <c r="O1281" i="77"/>
  <c r="P1281" i="77"/>
  <c r="R1281" i="77"/>
  <c r="O1282" i="77"/>
  <c r="P1282" i="77"/>
  <c r="R1282" i="77"/>
  <c r="O1283" i="77"/>
  <c r="P1283" i="77"/>
  <c r="R1283" i="77"/>
  <c r="O1284" i="77"/>
  <c r="P1284" i="77"/>
  <c r="R1284" i="77"/>
  <c r="O1285" i="77"/>
  <c r="P1285" i="77"/>
  <c r="R1285" i="77"/>
  <c r="O1286" i="77"/>
  <c r="P1286" i="77"/>
  <c r="R1286" i="77"/>
  <c r="O1287" i="77"/>
  <c r="P1287" i="77"/>
  <c r="R1287" i="77"/>
  <c r="O1288" i="77"/>
  <c r="P1288" i="77"/>
  <c r="R1288" i="77"/>
  <c r="O1289" i="77"/>
  <c r="P1289" i="77"/>
  <c r="R1289" i="77"/>
  <c r="O1290" i="77"/>
  <c r="P1290" i="77"/>
  <c r="R1290" i="77"/>
  <c r="O1291" i="77"/>
  <c r="P1291" i="77"/>
  <c r="R1291" i="77"/>
  <c r="O1292" i="77"/>
  <c r="P1292" i="77"/>
  <c r="R1292" i="77"/>
  <c r="O1293" i="77"/>
  <c r="P1293" i="77"/>
  <c r="R1293" i="77"/>
  <c r="O1294" i="77"/>
  <c r="P1294" i="77"/>
  <c r="R1294" i="77"/>
  <c r="O1295" i="77"/>
  <c r="P1295" i="77"/>
  <c r="R1295" i="77"/>
  <c r="O1296" i="77"/>
  <c r="P1296" i="77"/>
  <c r="R1296" i="77"/>
  <c r="O1297" i="77"/>
  <c r="P1297" i="77"/>
  <c r="R1297" i="77"/>
  <c r="O1298" i="77"/>
  <c r="P1298" i="77"/>
  <c r="R1298" i="77"/>
  <c r="O1299" i="77"/>
  <c r="P1299" i="77"/>
  <c r="R1299" i="77"/>
  <c r="O1300" i="77"/>
  <c r="P1300" i="77"/>
  <c r="R1300" i="77"/>
  <c r="O1301" i="77"/>
  <c r="P1301" i="77"/>
  <c r="R1301" i="77"/>
  <c r="O1302" i="77"/>
  <c r="P1302" i="77"/>
  <c r="R1302" i="77"/>
  <c r="O1303" i="77"/>
  <c r="P1303" i="77"/>
  <c r="R1303" i="77"/>
  <c r="O1304" i="77"/>
  <c r="P1304" i="77"/>
  <c r="R1304" i="77"/>
  <c r="O1305" i="77"/>
  <c r="P1305" i="77"/>
  <c r="R1305" i="77"/>
  <c r="O1306" i="77"/>
  <c r="P1306" i="77"/>
  <c r="R1306" i="77"/>
  <c r="O1307" i="77"/>
  <c r="P1307" i="77"/>
  <c r="R1307" i="77"/>
  <c r="O1308" i="77"/>
  <c r="P1308" i="77"/>
  <c r="R1308" i="77"/>
  <c r="O1309" i="77"/>
  <c r="P1309" i="77"/>
  <c r="R1309" i="77"/>
  <c r="O1310" i="77"/>
  <c r="P1310" i="77"/>
  <c r="R1310" i="77"/>
  <c r="O1311" i="77"/>
  <c r="P1311" i="77"/>
  <c r="R1311" i="77"/>
  <c r="O1312" i="77"/>
  <c r="P1312" i="77"/>
  <c r="R1312" i="77"/>
  <c r="O1313" i="77"/>
  <c r="P1313" i="77"/>
  <c r="R1313" i="77"/>
  <c r="O1314" i="77"/>
  <c r="P1314" i="77"/>
  <c r="R1314" i="77"/>
  <c r="O1315" i="77"/>
  <c r="P1315" i="77"/>
  <c r="R1315" i="77"/>
  <c r="O1316" i="77"/>
  <c r="P1316" i="77"/>
  <c r="R1316" i="77"/>
  <c r="O1317" i="77"/>
  <c r="P1317" i="77"/>
  <c r="R1317" i="77"/>
  <c r="O1318" i="77"/>
  <c r="P1318" i="77"/>
  <c r="R1318" i="77"/>
  <c r="O1319" i="77"/>
  <c r="P1319" i="77"/>
  <c r="R1319" i="77"/>
  <c r="O1320" i="77"/>
  <c r="P1320" i="77"/>
  <c r="R1320" i="77"/>
  <c r="O1321" i="77"/>
  <c r="P1321" i="77"/>
  <c r="R1321" i="77"/>
  <c r="O1322" i="77"/>
  <c r="P1322" i="77"/>
  <c r="R1322" i="77"/>
  <c r="O1323" i="77"/>
  <c r="P1323" i="77"/>
  <c r="R1323" i="77"/>
  <c r="O1324" i="77"/>
  <c r="P1324" i="77"/>
  <c r="R1324" i="77"/>
  <c r="O1325" i="77"/>
  <c r="P1325" i="77"/>
  <c r="R1325" i="77"/>
  <c r="O1326" i="77"/>
  <c r="P1326" i="77"/>
  <c r="R1326" i="77"/>
  <c r="O1327" i="77"/>
  <c r="P1327" i="77"/>
  <c r="R1327" i="77"/>
  <c r="O1328" i="77"/>
  <c r="P1328" i="77"/>
  <c r="R1328" i="77"/>
  <c r="O1329" i="77"/>
  <c r="P1329" i="77"/>
  <c r="R1329" i="77"/>
  <c r="O1330" i="77"/>
  <c r="P1330" i="77"/>
  <c r="R1330" i="77"/>
  <c r="O1331" i="77"/>
  <c r="P1331" i="77"/>
  <c r="R1331" i="77"/>
  <c r="O1332" i="77"/>
  <c r="P1332" i="77"/>
  <c r="R1332" i="77"/>
  <c r="O1333" i="77"/>
  <c r="P1333" i="77"/>
  <c r="R1333" i="77"/>
  <c r="O1334" i="77"/>
  <c r="P1334" i="77"/>
  <c r="R1334" i="77"/>
  <c r="O1335" i="77"/>
  <c r="P1335" i="77"/>
  <c r="R1335" i="77"/>
  <c r="O1336" i="77"/>
  <c r="P1336" i="77"/>
  <c r="R1336" i="77"/>
  <c r="O1337" i="77"/>
  <c r="P1337" i="77"/>
  <c r="R1337" i="77"/>
  <c r="O1338" i="77"/>
  <c r="P1338" i="77"/>
  <c r="R1338" i="77"/>
  <c r="O1339" i="77"/>
  <c r="P1339" i="77"/>
  <c r="R1339" i="77"/>
  <c r="O1340" i="77"/>
  <c r="P1340" i="77"/>
  <c r="R1340" i="77"/>
  <c r="O1341" i="77"/>
  <c r="P1341" i="77"/>
  <c r="R1341" i="77"/>
  <c r="O1342" i="77"/>
  <c r="P1342" i="77"/>
  <c r="R1342" i="77"/>
  <c r="O1343" i="77"/>
  <c r="P1343" i="77"/>
  <c r="R1343" i="77"/>
  <c r="O1344" i="77"/>
  <c r="P1344" i="77"/>
  <c r="R1344" i="77"/>
  <c r="O1345" i="77"/>
  <c r="P1345" i="77"/>
  <c r="R1345" i="77"/>
  <c r="O1346" i="77"/>
  <c r="P1346" i="77"/>
  <c r="R1346" i="77"/>
  <c r="O1347" i="77"/>
  <c r="P1347" i="77"/>
  <c r="R1347" i="77"/>
  <c r="O1348" i="77"/>
  <c r="P1348" i="77"/>
  <c r="R1348" i="77"/>
  <c r="O1349" i="77"/>
  <c r="P1349" i="77"/>
  <c r="R1349" i="77"/>
  <c r="O1350" i="77"/>
  <c r="P1350" i="77"/>
  <c r="R1350" i="77"/>
  <c r="O1351" i="77"/>
  <c r="P1351" i="77"/>
  <c r="R1351" i="77"/>
  <c r="O1352" i="77"/>
  <c r="P1352" i="77"/>
  <c r="R1352" i="77"/>
  <c r="O1353" i="77"/>
  <c r="P1353" i="77"/>
  <c r="R1353" i="77"/>
  <c r="O1354" i="77"/>
  <c r="P1354" i="77"/>
  <c r="R1354" i="77"/>
  <c r="O1355" i="77"/>
  <c r="P1355" i="77"/>
  <c r="R1355" i="77"/>
  <c r="O1356" i="77"/>
  <c r="P1356" i="77"/>
  <c r="R1356" i="77"/>
  <c r="O1357" i="77"/>
  <c r="P1357" i="77"/>
  <c r="R1357" i="77"/>
  <c r="O1358" i="77"/>
  <c r="P1358" i="77"/>
  <c r="R1358" i="77"/>
  <c r="O1359" i="77"/>
  <c r="P1359" i="77"/>
  <c r="R1359" i="77"/>
  <c r="O1360" i="77"/>
  <c r="P1360" i="77"/>
  <c r="R1360" i="77"/>
  <c r="O1361" i="77"/>
  <c r="P1361" i="77"/>
  <c r="R1361" i="77"/>
  <c r="O1362" i="77"/>
  <c r="P1362" i="77"/>
  <c r="R1362" i="77"/>
  <c r="O1363" i="77"/>
  <c r="P1363" i="77"/>
  <c r="R1363" i="77"/>
  <c r="O1364" i="77"/>
  <c r="P1364" i="77"/>
  <c r="R1364" i="77"/>
  <c r="O1365" i="77"/>
  <c r="P1365" i="77"/>
  <c r="R1365" i="77"/>
  <c r="O1366" i="77"/>
  <c r="P1366" i="77"/>
  <c r="R1366" i="77"/>
  <c r="O1367" i="77"/>
  <c r="P1367" i="77"/>
  <c r="R1367" i="77"/>
  <c r="O1368" i="77"/>
  <c r="P1368" i="77"/>
  <c r="R1368" i="77"/>
  <c r="O1369" i="77"/>
  <c r="P1369" i="77"/>
  <c r="R1369" i="77"/>
  <c r="O1370" i="77"/>
  <c r="P1370" i="77"/>
  <c r="R1370" i="77"/>
  <c r="O1371" i="77"/>
  <c r="P1371" i="77"/>
  <c r="R1371" i="77"/>
  <c r="O1372" i="77"/>
  <c r="P1372" i="77"/>
  <c r="R1372" i="77"/>
  <c r="O1373" i="77"/>
  <c r="P1373" i="77"/>
  <c r="R1373" i="77"/>
  <c r="O1374" i="77"/>
  <c r="P1374" i="77"/>
  <c r="R1374" i="77"/>
  <c r="O1375" i="77"/>
  <c r="P1375" i="77"/>
  <c r="R1375" i="77"/>
  <c r="O1376" i="77"/>
  <c r="P1376" i="77"/>
  <c r="R1376" i="77"/>
  <c r="O1377" i="77"/>
  <c r="P1377" i="77"/>
  <c r="R1377" i="77"/>
  <c r="O1378" i="77"/>
  <c r="P1378" i="77"/>
  <c r="R1378" i="77"/>
  <c r="O1379" i="77"/>
  <c r="P1379" i="77"/>
  <c r="R1379" i="77"/>
  <c r="O1380" i="77"/>
  <c r="P1380" i="77"/>
  <c r="R1380" i="77"/>
  <c r="O1381" i="77"/>
  <c r="P1381" i="77"/>
  <c r="R1381" i="77"/>
  <c r="O1382" i="77"/>
  <c r="P1382" i="77"/>
  <c r="R1382" i="77"/>
  <c r="O1383" i="77"/>
  <c r="P1383" i="77"/>
  <c r="R1383" i="77"/>
  <c r="O1384" i="77"/>
  <c r="P1384" i="77"/>
  <c r="R1384" i="77"/>
  <c r="O1385" i="77"/>
  <c r="P1385" i="77"/>
  <c r="R1385" i="77"/>
  <c r="O1386" i="77"/>
  <c r="P1386" i="77"/>
  <c r="R1386" i="77"/>
  <c r="O1387" i="77"/>
  <c r="P1387" i="77"/>
  <c r="R1387" i="77"/>
  <c r="O1388" i="77"/>
  <c r="P1388" i="77"/>
  <c r="R1388" i="77"/>
  <c r="O1389" i="77"/>
  <c r="P1389" i="77"/>
  <c r="R1389" i="77"/>
  <c r="O1390" i="77"/>
  <c r="P1390" i="77"/>
  <c r="R1390" i="77"/>
  <c r="O1391" i="77"/>
  <c r="P1391" i="77"/>
  <c r="R1391" i="77"/>
  <c r="O1392" i="77"/>
  <c r="P1392" i="77"/>
  <c r="R1392" i="77"/>
  <c r="O1393" i="77"/>
  <c r="P1393" i="77"/>
  <c r="R1393" i="77"/>
  <c r="O1394" i="77"/>
  <c r="P1394" i="77"/>
  <c r="R1394" i="77"/>
  <c r="O1395" i="77"/>
  <c r="P1395" i="77"/>
  <c r="R1395" i="77"/>
  <c r="O1396" i="77"/>
  <c r="P1396" i="77"/>
  <c r="R1396" i="77"/>
  <c r="O1397" i="77"/>
  <c r="P1397" i="77"/>
  <c r="R1397" i="77"/>
  <c r="O1398" i="77"/>
  <c r="P1398" i="77"/>
  <c r="R1398" i="77"/>
  <c r="O1399" i="77"/>
  <c r="P1399" i="77"/>
  <c r="R1399" i="77"/>
  <c r="O1400" i="77"/>
  <c r="P1400" i="77"/>
  <c r="R1400" i="77"/>
  <c r="O1401" i="77"/>
  <c r="P1401" i="77"/>
  <c r="R1401" i="77"/>
  <c r="O1402" i="77"/>
  <c r="P1402" i="77"/>
  <c r="R1402" i="77"/>
  <c r="O1403" i="77"/>
  <c r="P1403" i="77"/>
  <c r="R1403" i="77"/>
  <c r="O1404" i="77"/>
  <c r="P1404" i="77"/>
  <c r="R1404" i="77"/>
  <c r="O1405" i="77"/>
  <c r="P1405" i="77"/>
  <c r="R1405" i="77"/>
  <c r="O1406" i="77"/>
  <c r="P1406" i="77"/>
  <c r="R1406" i="77"/>
  <c r="O1407" i="77"/>
  <c r="P1407" i="77"/>
  <c r="R1407" i="77"/>
  <c r="O1408" i="77"/>
  <c r="P1408" i="77"/>
  <c r="R1408" i="77"/>
  <c r="O1409" i="77"/>
  <c r="P1409" i="77"/>
  <c r="R1409" i="77"/>
  <c r="O1410" i="77"/>
  <c r="P1410" i="77"/>
  <c r="R1410" i="77"/>
  <c r="O1411" i="77"/>
  <c r="P1411" i="77"/>
  <c r="R1411" i="77"/>
  <c r="O1412" i="77"/>
  <c r="P1412" i="77"/>
  <c r="R1412" i="77"/>
  <c r="O1413" i="77"/>
  <c r="P1413" i="77"/>
  <c r="R1413" i="77"/>
  <c r="O1414" i="77"/>
  <c r="P1414" i="77"/>
  <c r="R1414" i="77"/>
  <c r="O1415" i="77"/>
  <c r="P1415" i="77"/>
  <c r="R1415" i="77"/>
  <c r="O1416" i="77"/>
  <c r="P1416" i="77"/>
  <c r="R1416" i="77"/>
  <c r="O1417" i="77"/>
  <c r="P1417" i="77"/>
  <c r="R1417" i="77"/>
  <c r="O1418" i="77"/>
  <c r="P1418" i="77"/>
  <c r="R1418" i="77"/>
  <c r="O1419" i="77"/>
  <c r="P1419" i="77"/>
  <c r="R1419" i="77"/>
  <c r="O1420" i="77"/>
  <c r="P1420" i="77"/>
  <c r="R1420" i="77"/>
  <c r="O1421" i="77"/>
  <c r="P1421" i="77"/>
  <c r="R1421" i="77"/>
  <c r="O1422" i="77"/>
  <c r="P1422" i="77"/>
  <c r="R1422" i="77"/>
  <c r="O1423" i="77"/>
  <c r="P1423" i="77"/>
  <c r="R1423" i="77"/>
  <c r="O1424" i="77"/>
  <c r="P1424" i="77"/>
  <c r="R1424" i="77"/>
  <c r="O1425" i="77"/>
  <c r="P1425" i="77"/>
  <c r="R1425" i="77"/>
  <c r="O1426" i="77"/>
  <c r="P1426" i="77"/>
  <c r="R1426" i="77"/>
  <c r="O1427" i="77"/>
  <c r="P1427" i="77"/>
  <c r="R1427" i="77"/>
  <c r="O1428" i="77"/>
  <c r="P1428" i="77"/>
  <c r="R1428" i="77"/>
  <c r="O1429" i="77"/>
  <c r="P1429" i="77"/>
  <c r="R1429" i="77"/>
  <c r="O1430" i="77"/>
  <c r="P1430" i="77"/>
  <c r="R1430" i="77"/>
  <c r="O1431" i="77"/>
  <c r="P1431" i="77"/>
  <c r="R1431" i="77"/>
  <c r="O1432" i="77"/>
  <c r="P1432" i="77"/>
  <c r="R1432" i="77"/>
  <c r="O1433" i="77"/>
  <c r="P1433" i="77"/>
  <c r="R1433" i="77"/>
  <c r="O1434" i="77"/>
  <c r="P1434" i="77"/>
  <c r="R1434" i="77"/>
  <c r="O1435" i="77"/>
  <c r="P1435" i="77"/>
  <c r="R1435" i="77"/>
  <c r="O1436" i="77"/>
  <c r="P1436" i="77"/>
  <c r="R1436" i="77"/>
  <c r="O1437" i="77"/>
  <c r="P1437" i="77"/>
  <c r="R1437" i="77"/>
  <c r="O1438" i="77"/>
  <c r="P1438" i="77"/>
  <c r="R1438" i="77"/>
  <c r="O1439" i="77"/>
  <c r="P1439" i="77"/>
  <c r="R1439" i="77"/>
  <c r="O1440" i="77"/>
  <c r="P1440" i="77"/>
  <c r="R1440" i="77"/>
  <c r="O1441" i="77"/>
  <c r="P1441" i="77"/>
  <c r="R1441" i="77"/>
  <c r="O1442" i="77"/>
  <c r="P1442" i="77"/>
  <c r="R1442" i="77"/>
  <c r="O1443" i="77"/>
  <c r="P1443" i="77"/>
  <c r="R1443" i="77"/>
  <c r="O1444" i="77"/>
  <c r="P1444" i="77"/>
  <c r="R1444" i="77"/>
  <c r="O1445" i="77"/>
  <c r="P1445" i="77"/>
  <c r="R1445" i="77"/>
  <c r="O1446" i="77"/>
  <c r="P1446" i="77"/>
  <c r="R1446" i="77"/>
  <c r="O1447" i="77"/>
  <c r="P1447" i="77"/>
  <c r="R1447" i="77"/>
  <c r="O1448" i="77"/>
  <c r="P1448" i="77"/>
  <c r="R1448" i="77"/>
  <c r="O1449" i="77"/>
  <c r="P1449" i="77"/>
  <c r="R1449" i="77"/>
  <c r="O1450" i="77"/>
  <c r="P1450" i="77"/>
  <c r="R1450" i="77"/>
  <c r="O1451" i="77"/>
  <c r="P1451" i="77"/>
  <c r="R1451" i="77"/>
  <c r="O1452" i="77"/>
  <c r="P1452" i="77"/>
  <c r="R1452" i="77"/>
  <c r="O1453" i="77"/>
  <c r="P1453" i="77"/>
  <c r="R1453" i="77"/>
  <c r="O1454" i="77"/>
  <c r="P1454" i="77"/>
  <c r="R1454" i="77"/>
  <c r="O1455" i="77"/>
  <c r="P1455" i="77"/>
  <c r="R1455" i="77"/>
  <c r="O1456" i="77"/>
  <c r="P1456" i="77"/>
  <c r="R1456" i="77"/>
  <c r="O1457" i="77"/>
  <c r="P1457" i="77"/>
  <c r="R1457" i="77"/>
  <c r="O1458" i="77"/>
  <c r="P1458" i="77"/>
  <c r="R1458" i="77"/>
  <c r="O1459" i="77"/>
  <c r="P1459" i="77"/>
  <c r="R1459" i="77"/>
  <c r="O1460" i="77"/>
  <c r="P1460" i="77"/>
  <c r="R1460" i="77"/>
  <c r="O1461" i="77"/>
  <c r="P1461" i="77"/>
  <c r="R1461" i="77"/>
  <c r="O1462" i="77"/>
  <c r="P1462" i="77"/>
  <c r="R1462" i="77"/>
  <c r="O1463" i="77"/>
  <c r="P1463" i="77"/>
  <c r="R1463" i="77"/>
  <c r="O1464" i="77"/>
  <c r="P1464" i="77"/>
  <c r="R1464" i="77"/>
  <c r="O1465" i="77"/>
  <c r="P1465" i="77"/>
  <c r="R1465" i="77"/>
  <c r="O1466" i="77"/>
  <c r="P1466" i="77"/>
  <c r="R1466" i="77"/>
  <c r="O1467" i="77"/>
  <c r="P1467" i="77"/>
  <c r="R1467" i="77"/>
  <c r="O1468" i="77"/>
  <c r="P1468" i="77"/>
  <c r="R1468" i="77"/>
  <c r="O1469" i="77"/>
  <c r="P1469" i="77"/>
  <c r="R1469" i="77"/>
  <c r="O1470" i="77"/>
  <c r="P1470" i="77"/>
  <c r="R1470" i="77"/>
  <c r="O1471" i="77"/>
  <c r="P1471" i="77"/>
  <c r="R1471" i="77"/>
  <c r="O1472" i="77"/>
  <c r="P1472" i="77"/>
  <c r="R1472" i="77"/>
  <c r="O1473" i="77"/>
  <c r="P1473" i="77"/>
  <c r="R1473" i="77"/>
  <c r="O1474" i="77"/>
  <c r="P1474" i="77"/>
  <c r="R1474" i="77"/>
  <c r="O1475" i="77"/>
  <c r="P1475" i="77"/>
  <c r="R1475" i="77"/>
  <c r="O1476" i="77"/>
  <c r="P1476" i="77"/>
  <c r="R1476" i="77"/>
  <c r="O1477" i="77"/>
  <c r="P1477" i="77"/>
  <c r="R1477" i="77"/>
  <c r="O1478" i="77"/>
  <c r="P1478" i="77"/>
  <c r="R1478" i="77"/>
  <c r="O1479" i="77"/>
  <c r="P1479" i="77"/>
  <c r="R1479" i="77"/>
  <c r="O1480" i="77"/>
  <c r="P1480" i="77"/>
  <c r="R1480" i="77"/>
  <c r="O1481" i="77"/>
  <c r="P1481" i="77"/>
  <c r="R1481" i="77"/>
  <c r="O1482" i="77"/>
  <c r="P1482" i="77"/>
  <c r="R1482" i="77"/>
  <c r="O1483" i="77"/>
  <c r="P1483" i="77"/>
  <c r="R1483" i="77"/>
  <c r="O1484" i="77"/>
  <c r="P1484" i="77"/>
  <c r="R1484" i="77"/>
  <c r="O1485" i="77"/>
  <c r="P1485" i="77"/>
  <c r="R1485" i="77"/>
  <c r="O1486" i="77"/>
  <c r="P1486" i="77"/>
  <c r="R1486" i="77"/>
  <c r="O1487" i="77"/>
  <c r="P1487" i="77"/>
  <c r="R1487" i="77"/>
  <c r="O1488" i="77"/>
  <c r="P1488" i="77"/>
  <c r="R1488" i="77"/>
  <c r="O1489" i="77"/>
  <c r="P1489" i="77"/>
  <c r="R1489" i="77"/>
  <c r="O1490" i="77"/>
  <c r="P1490" i="77"/>
  <c r="R1490" i="77"/>
  <c r="O1491" i="77"/>
  <c r="P1491" i="77"/>
  <c r="R1491" i="77"/>
  <c r="O1492" i="77"/>
  <c r="P1492" i="77"/>
  <c r="R1492" i="77"/>
  <c r="O1493" i="77"/>
  <c r="P1493" i="77"/>
  <c r="R1493" i="77"/>
  <c r="O1494" i="77"/>
  <c r="P1494" i="77"/>
  <c r="R1494" i="77"/>
  <c r="O1495" i="77"/>
  <c r="P1495" i="77"/>
  <c r="R1495" i="77"/>
  <c r="O1496" i="77"/>
  <c r="P1496" i="77"/>
  <c r="R1496" i="77"/>
  <c r="O1497" i="77"/>
  <c r="P1497" i="77"/>
  <c r="R1497" i="77"/>
  <c r="O1498" i="77"/>
  <c r="P1498" i="77"/>
  <c r="R1498" i="77"/>
  <c r="O1499" i="77"/>
  <c r="P1499" i="77"/>
  <c r="R1499" i="77"/>
  <c r="O1500" i="77"/>
  <c r="P1500" i="77"/>
  <c r="R1500" i="77"/>
  <c r="O1501" i="77"/>
  <c r="P1501" i="77"/>
  <c r="R1501" i="77"/>
  <c r="O1502" i="77"/>
  <c r="P1502" i="77"/>
  <c r="R1502" i="77"/>
  <c r="O1503" i="77"/>
  <c r="P1503" i="77"/>
  <c r="R1503" i="77"/>
  <c r="O1504" i="77"/>
  <c r="P1504" i="77"/>
  <c r="R1504" i="77"/>
  <c r="O1505" i="77"/>
  <c r="P1505" i="77"/>
  <c r="R1505" i="77"/>
  <c r="O1506" i="77"/>
  <c r="P1506" i="77"/>
  <c r="R1506" i="77"/>
  <c r="O1507" i="77"/>
  <c r="P1507" i="77"/>
  <c r="R1507" i="77"/>
  <c r="O1508" i="77"/>
  <c r="P1508" i="77"/>
  <c r="R1508" i="77"/>
  <c r="O1509" i="77"/>
  <c r="P1509" i="77"/>
  <c r="R1509" i="77"/>
  <c r="O1510" i="77"/>
  <c r="P1510" i="77"/>
  <c r="R1510" i="77"/>
  <c r="O1511" i="77"/>
  <c r="P1511" i="77"/>
  <c r="R1511" i="77"/>
  <c r="O1512" i="77"/>
  <c r="P1512" i="77"/>
  <c r="R1512" i="77"/>
  <c r="O1513" i="77"/>
  <c r="P1513" i="77"/>
  <c r="R1513" i="77"/>
  <c r="O1514" i="77"/>
  <c r="P1514" i="77"/>
  <c r="R1514" i="77"/>
  <c r="O1515" i="77"/>
  <c r="P1515" i="77"/>
  <c r="R1515" i="77"/>
  <c r="O1516" i="77"/>
  <c r="P1516" i="77"/>
  <c r="R1516" i="77"/>
  <c r="O1517" i="77"/>
  <c r="P1517" i="77"/>
  <c r="R1517" i="77"/>
  <c r="O1518" i="77"/>
  <c r="P1518" i="77"/>
  <c r="R1518" i="77"/>
  <c r="O1519" i="77"/>
  <c r="P1519" i="77"/>
  <c r="R1519" i="77"/>
  <c r="O1520" i="77"/>
  <c r="P1520" i="77"/>
  <c r="R1520" i="77"/>
  <c r="O1521" i="77"/>
  <c r="P1521" i="77"/>
  <c r="R1521" i="77"/>
  <c r="O1522" i="77"/>
  <c r="P1522" i="77"/>
  <c r="R1522" i="77"/>
  <c r="O1523" i="77"/>
  <c r="P1523" i="77"/>
  <c r="R1523" i="77"/>
  <c r="O1524" i="77"/>
  <c r="P1524" i="77"/>
  <c r="R1524" i="77"/>
  <c r="O1525" i="77"/>
  <c r="P1525" i="77"/>
  <c r="R1525" i="77"/>
  <c r="O1526" i="77"/>
  <c r="P1526" i="77"/>
  <c r="R1526" i="77"/>
  <c r="O1527" i="77"/>
  <c r="P1527" i="77"/>
  <c r="R1527" i="77"/>
  <c r="O1528" i="77"/>
  <c r="P1528" i="77"/>
  <c r="R1528" i="77"/>
  <c r="O1529" i="77"/>
  <c r="P1529" i="77"/>
  <c r="R1529" i="77"/>
  <c r="O1530" i="77"/>
  <c r="P1530" i="77"/>
  <c r="R1530" i="77"/>
  <c r="O1531" i="77"/>
  <c r="P1531" i="77"/>
  <c r="R1531" i="77"/>
  <c r="O1532" i="77"/>
  <c r="P1532" i="77"/>
  <c r="R1532" i="77"/>
  <c r="O1533" i="77"/>
  <c r="P1533" i="77"/>
  <c r="R1533" i="77"/>
  <c r="O1534" i="77"/>
  <c r="P1534" i="77"/>
  <c r="R1534" i="77"/>
  <c r="O1535" i="77"/>
  <c r="P1535" i="77"/>
  <c r="R1535" i="77"/>
  <c r="O1536" i="77"/>
  <c r="P1536" i="77"/>
  <c r="R1536" i="77"/>
  <c r="O1537" i="77"/>
  <c r="P1537" i="77"/>
  <c r="R1537" i="77"/>
  <c r="O1538" i="77"/>
  <c r="P1538" i="77"/>
  <c r="R1538" i="77"/>
  <c r="O1539" i="77"/>
  <c r="P1539" i="77"/>
  <c r="R1539" i="77"/>
  <c r="O1540" i="77"/>
  <c r="P1540" i="77"/>
  <c r="R1540" i="77"/>
  <c r="O1541" i="77"/>
  <c r="P1541" i="77"/>
  <c r="R1541" i="77"/>
  <c r="O1542" i="77"/>
  <c r="P1542" i="77"/>
  <c r="R1542" i="77"/>
  <c r="O1543" i="77"/>
  <c r="P1543" i="77"/>
  <c r="R1543" i="77"/>
  <c r="O1544" i="77"/>
  <c r="P1544" i="77"/>
  <c r="R1544" i="77"/>
  <c r="O1545" i="77"/>
  <c r="P1545" i="77"/>
  <c r="R1545" i="77"/>
  <c r="O1546" i="77"/>
  <c r="P1546" i="77"/>
  <c r="R1546" i="77"/>
  <c r="O1547" i="77"/>
  <c r="P1547" i="77"/>
  <c r="R1547" i="77"/>
  <c r="O1548" i="77"/>
  <c r="P1548" i="77"/>
  <c r="R1548" i="77"/>
  <c r="O1549" i="77"/>
  <c r="P1549" i="77"/>
  <c r="R1549" i="77"/>
  <c r="O1550" i="77"/>
  <c r="P1550" i="77"/>
  <c r="R1550" i="77"/>
  <c r="O1551" i="77"/>
  <c r="P1551" i="77"/>
  <c r="R1551" i="77"/>
  <c r="O1552" i="77"/>
  <c r="P1552" i="77"/>
  <c r="R1552" i="77"/>
  <c r="O1553" i="77"/>
  <c r="P1553" i="77"/>
  <c r="R1553" i="77"/>
  <c r="O1554" i="77"/>
  <c r="P1554" i="77"/>
  <c r="R1554" i="77"/>
  <c r="O1555" i="77"/>
  <c r="P1555" i="77"/>
  <c r="R1555" i="77"/>
  <c r="O1556" i="77"/>
  <c r="P1556" i="77"/>
  <c r="R1556" i="77"/>
  <c r="O1557" i="77"/>
  <c r="P1557" i="77"/>
  <c r="R1557" i="77"/>
  <c r="O1558" i="77"/>
  <c r="P1558" i="77"/>
  <c r="R1558" i="77"/>
  <c r="O1559" i="77"/>
  <c r="P1559" i="77"/>
  <c r="R1559" i="77"/>
  <c r="O1560" i="77"/>
  <c r="P1560" i="77"/>
  <c r="R1560" i="77"/>
  <c r="O1561" i="77"/>
  <c r="P1561" i="77"/>
  <c r="R1561" i="77"/>
  <c r="O1562" i="77"/>
  <c r="P1562" i="77"/>
  <c r="R1562" i="77"/>
  <c r="O1563" i="77"/>
  <c r="P1563" i="77"/>
  <c r="R1563" i="77"/>
  <c r="O1564" i="77"/>
  <c r="P1564" i="77"/>
  <c r="R1564" i="77"/>
  <c r="O1565" i="77"/>
  <c r="P1565" i="77"/>
  <c r="R1565" i="77"/>
  <c r="O1566" i="77"/>
  <c r="P1566" i="77"/>
  <c r="R1566" i="77"/>
  <c r="O1567" i="77"/>
  <c r="P1567" i="77"/>
  <c r="R1567" i="77"/>
  <c r="O1568" i="77"/>
  <c r="P1568" i="77"/>
  <c r="R1568" i="77"/>
  <c r="O1569" i="77"/>
  <c r="P1569" i="77"/>
  <c r="R1569" i="77"/>
  <c r="O1570" i="77"/>
  <c r="P1570" i="77"/>
  <c r="R1570" i="77"/>
  <c r="O1571" i="77"/>
  <c r="P1571" i="77"/>
  <c r="R1571" i="77"/>
  <c r="O1572" i="77"/>
  <c r="P1572" i="77"/>
  <c r="R1572" i="77"/>
  <c r="O1573" i="77"/>
  <c r="P1573" i="77"/>
  <c r="R1573" i="77"/>
  <c r="O1574" i="77"/>
  <c r="P1574" i="77"/>
  <c r="R1574" i="77"/>
  <c r="O1575" i="77"/>
  <c r="P1575" i="77"/>
  <c r="R1575" i="77"/>
  <c r="O1576" i="77"/>
  <c r="P1576" i="77"/>
  <c r="R1576" i="77"/>
  <c r="O1577" i="77"/>
  <c r="P1577" i="77"/>
  <c r="R1577" i="77"/>
  <c r="O1578" i="77"/>
  <c r="P1578" i="77"/>
  <c r="R1578" i="77"/>
  <c r="O1579" i="77"/>
  <c r="P1579" i="77"/>
  <c r="R1579" i="77"/>
  <c r="O1580" i="77"/>
  <c r="P1580" i="77"/>
  <c r="R1580" i="77"/>
  <c r="O1581" i="77"/>
  <c r="P1581" i="77"/>
  <c r="R1581" i="77"/>
  <c r="O1582" i="77"/>
  <c r="P1582" i="77"/>
  <c r="R1582" i="77"/>
  <c r="O1583" i="77"/>
  <c r="P1583" i="77"/>
  <c r="R1583" i="77"/>
  <c r="O1584" i="77"/>
  <c r="P1584" i="77"/>
  <c r="R1584" i="77"/>
  <c r="O1585" i="77"/>
  <c r="P1585" i="77"/>
  <c r="R1585" i="77"/>
  <c r="O1586" i="77"/>
  <c r="P1586" i="77"/>
  <c r="R1586" i="77"/>
  <c r="O1587" i="77"/>
  <c r="P1587" i="77"/>
  <c r="R1587" i="77"/>
  <c r="O1588" i="77"/>
  <c r="P1588" i="77"/>
  <c r="R1588" i="77"/>
  <c r="O1589" i="77"/>
  <c r="P1589" i="77"/>
  <c r="R1589" i="77"/>
  <c r="O1590" i="77"/>
  <c r="P1590" i="77"/>
  <c r="R1590" i="77"/>
  <c r="O1591" i="77"/>
  <c r="P1591" i="77"/>
  <c r="R1591" i="77"/>
  <c r="O1592" i="77"/>
  <c r="P1592" i="77"/>
  <c r="R1592" i="77"/>
  <c r="O1593" i="77"/>
  <c r="P1593" i="77"/>
  <c r="R1593" i="77"/>
  <c r="O1594" i="77"/>
  <c r="P1594" i="77"/>
  <c r="R1594" i="77"/>
  <c r="O1595" i="77"/>
  <c r="P1595" i="77"/>
  <c r="R1595" i="77"/>
  <c r="O1596" i="77"/>
  <c r="P1596" i="77"/>
  <c r="R1596" i="77"/>
  <c r="O1597" i="77"/>
  <c r="P1597" i="77"/>
  <c r="R1597" i="77"/>
  <c r="O1598" i="77"/>
  <c r="P1598" i="77"/>
  <c r="R1598" i="77"/>
  <c r="O1599" i="77"/>
  <c r="P1599" i="77"/>
  <c r="R1599" i="77"/>
  <c r="O1600" i="77"/>
  <c r="P1600" i="77"/>
  <c r="R1600" i="77"/>
  <c r="O1601" i="77"/>
  <c r="P1601" i="77"/>
  <c r="R1601" i="77"/>
  <c r="O1602" i="77"/>
  <c r="P1602" i="77"/>
  <c r="R1602" i="77"/>
  <c r="O1603" i="77"/>
  <c r="P1603" i="77"/>
  <c r="R1603" i="77"/>
  <c r="O1604" i="77"/>
  <c r="P1604" i="77"/>
  <c r="R1604" i="77"/>
  <c r="O1605" i="77"/>
  <c r="P1605" i="77"/>
  <c r="R1605" i="77"/>
  <c r="O1606" i="77"/>
  <c r="P1606" i="77"/>
  <c r="R1606" i="77"/>
  <c r="O1607" i="77"/>
  <c r="P1607" i="77"/>
  <c r="R1607" i="77"/>
  <c r="O1608" i="77"/>
  <c r="P1608" i="77"/>
  <c r="R1608" i="77"/>
  <c r="O1609" i="77"/>
  <c r="P1609" i="77"/>
  <c r="R1609" i="77"/>
  <c r="O1610" i="77"/>
  <c r="P1610" i="77"/>
  <c r="R1610" i="77"/>
  <c r="O1611" i="77"/>
  <c r="P1611" i="77"/>
  <c r="R1611" i="77"/>
  <c r="O1612" i="77"/>
  <c r="P1612" i="77"/>
  <c r="R1612" i="77"/>
  <c r="O1613" i="77"/>
  <c r="P1613" i="77"/>
  <c r="R1613" i="77"/>
  <c r="O1614" i="77"/>
  <c r="P1614" i="77"/>
  <c r="R1614" i="77"/>
  <c r="O1615" i="77"/>
  <c r="P1615" i="77"/>
  <c r="R1615" i="77"/>
  <c r="O1616" i="77"/>
  <c r="P1616" i="77"/>
  <c r="R1616" i="77"/>
  <c r="O1617" i="77"/>
  <c r="P1617" i="77"/>
  <c r="R1617" i="77"/>
  <c r="O1618" i="77"/>
  <c r="P1618" i="77"/>
  <c r="R1618" i="77"/>
  <c r="O1619" i="77"/>
  <c r="P1619" i="77"/>
  <c r="R1619" i="77"/>
  <c r="O1620" i="77"/>
  <c r="P1620" i="77"/>
  <c r="R1620" i="77"/>
  <c r="O1621" i="77"/>
  <c r="P1621" i="77"/>
  <c r="R1621" i="77"/>
  <c r="O1622" i="77"/>
  <c r="P1622" i="77"/>
  <c r="R1622" i="77"/>
  <c r="O1623" i="77"/>
  <c r="P1623" i="77"/>
  <c r="R1623" i="77"/>
  <c r="O1624" i="77"/>
  <c r="P1624" i="77"/>
  <c r="R1624" i="77"/>
  <c r="O1625" i="77"/>
  <c r="P1625" i="77"/>
  <c r="R1625" i="77"/>
  <c r="O1626" i="77"/>
  <c r="P1626" i="77"/>
  <c r="R1626" i="77"/>
  <c r="O1627" i="77"/>
  <c r="P1627" i="77"/>
  <c r="R1627" i="77"/>
  <c r="O1628" i="77"/>
  <c r="P1628" i="77"/>
  <c r="R1628" i="77"/>
  <c r="O1629" i="77"/>
  <c r="P1629" i="77"/>
  <c r="R1629" i="77"/>
  <c r="O1630" i="77"/>
  <c r="P1630" i="77"/>
  <c r="R1630" i="77"/>
  <c r="O1631" i="77"/>
  <c r="P1631" i="77"/>
  <c r="R1631" i="77"/>
  <c r="O1632" i="77"/>
  <c r="P1632" i="77"/>
  <c r="R1632" i="77"/>
  <c r="O1633" i="77"/>
  <c r="P1633" i="77"/>
  <c r="R1633" i="77"/>
  <c r="O1634" i="77"/>
  <c r="P1634" i="77"/>
  <c r="R1634" i="77"/>
  <c r="O1635" i="77"/>
  <c r="P1635" i="77"/>
  <c r="R1635" i="77"/>
  <c r="O1636" i="77"/>
  <c r="P1636" i="77"/>
  <c r="R1636" i="77"/>
  <c r="O1637" i="77"/>
  <c r="P1637" i="77"/>
  <c r="R1637" i="77"/>
  <c r="O1638" i="77"/>
  <c r="P1638" i="77"/>
  <c r="R1638" i="77"/>
  <c r="O1639" i="77"/>
  <c r="P1639" i="77"/>
  <c r="R1639" i="77"/>
  <c r="O1640" i="77"/>
  <c r="P1640" i="77"/>
  <c r="R1640" i="77"/>
  <c r="O1641" i="77"/>
  <c r="P1641" i="77"/>
  <c r="R1641" i="77"/>
  <c r="O1642" i="77"/>
  <c r="P1642" i="77"/>
  <c r="R1642" i="77"/>
  <c r="O1643" i="77"/>
  <c r="P1643" i="77"/>
  <c r="R1643" i="77"/>
  <c r="O1644" i="77"/>
  <c r="P1644" i="77"/>
  <c r="R1644" i="77"/>
  <c r="O1645" i="77"/>
  <c r="P1645" i="77"/>
  <c r="R1645" i="77"/>
  <c r="O1646" i="77"/>
  <c r="P1646" i="77"/>
  <c r="R1646" i="77"/>
  <c r="O1647" i="77"/>
  <c r="P1647" i="77"/>
  <c r="R1647" i="77"/>
  <c r="O1648" i="77"/>
  <c r="P1648" i="77"/>
  <c r="R1648" i="77"/>
  <c r="O1649" i="77"/>
  <c r="P1649" i="77"/>
  <c r="R1649" i="77"/>
  <c r="O1650" i="77"/>
  <c r="P1650" i="77"/>
  <c r="R1650" i="77"/>
  <c r="O1651" i="77"/>
  <c r="P1651" i="77"/>
  <c r="R1651" i="77"/>
  <c r="O1652" i="77"/>
  <c r="P1652" i="77"/>
  <c r="R1652" i="77"/>
  <c r="O1653" i="77"/>
  <c r="P1653" i="77"/>
  <c r="R1653" i="77"/>
  <c r="O1654" i="77"/>
  <c r="P1654" i="77"/>
  <c r="R1654" i="77"/>
  <c r="O1655" i="77"/>
  <c r="P1655" i="77"/>
  <c r="R1655" i="77"/>
  <c r="O1656" i="77"/>
  <c r="P1656" i="77"/>
  <c r="R1656" i="77"/>
  <c r="O1657" i="77"/>
  <c r="P1657" i="77"/>
  <c r="R1657" i="77"/>
  <c r="O1658" i="77"/>
  <c r="P1658" i="77"/>
  <c r="R1658" i="77"/>
  <c r="O1659" i="77"/>
  <c r="P1659" i="77"/>
  <c r="R1659" i="77"/>
  <c r="O1660" i="77"/>
  <c r="P1660" i="77"/>
  <c r="R1660" i="77"/>
  <c r="O1661" i="77"/>
  <c r="P1661" i="77"/>
  <c r="R1661" i="77"/>
  <c r="O1662" i="77"/>
  <c r="P1662" i="77"/>
  <c r="R1662" i="77"/>
  <c r="O1663" i="77"/>
  <c r="P1663" i="77"/>
  <c r="R1663" i="77"/>
  <c r="O1664" i="77"/>
  <c r="P1664" i="77"/>
  <c r="R1664" i="77"/>
  <c r="O1665" i="77"/>
  <c r="P1665" i="77"/>
  <c r="R1665" i="77"/>
  <c r="O1666" i="77"/>
  <c r="P1666" i="77"/>
  <c r="R1666" i="77"/>
  <c r="O1667" i="77"/>
  <c r="P1667" i="77"/>
  <c r="R1667" i="77"/>
  <c r="O1668" i="77"/>
  <c r="P1668" i="77"/>
  <c r="R1668" i="77"/>
  <c r="O1669" i="77"/>
  <c r="P1669" i="77"/>
  <c r="R1669" i="77"/>
  <c r="O1670" i="77"/>
  <c r="P1670" i="77"/>
  <c r="R1670" i="77"/>
  <c r="O1671" i="77"/>
  <c r="P1671" i="77"/>
  <c r="R1671" i="77"/>
  <c r="O1672" i="77"/>
  <c r="P1672" i="77"/>
  <c r="R1672" i="77"/>
  <c r="O1673" i="77"/>
  <c r="P1673" i="77"/>
  <c r="R1673" i="77"/>
  <c r="O1674" i="77"/>
  <c r="P1674" i="77"/>
  <c r="R1674" i="77"/>
  <c r="O1675" i="77"/>
  <c r="P1675" i="77"/>
  <c r="R1675" i="77"/>
  <c r="O1676" i="77"/>
  <c r="P1676" i="77"/>
  <c r="R1676" i="77"/>
  <c r="O1677" i="77"/>
  <c r="P1677" i="77"/>
  <c r="R1677" i="77"/>
  <c r="O1678" i="77"/>
  <c r="P1678" i="77"/>
  <c r="R1678" i="77"/>
  <c r="O1679" i="77"/>
  <c r="P1679" i="77"/>
  <c r="R1679" i="77"/>
  <c r="O1680" i="77"/>
  <c r="P1680" i="77"/>
  <c r="R1680" i="77"/>
  <c r="O1681" i="77"/>
  <c r="P1681" i="77"/>
  <c r="R1681" i="77"/>
  <c r="O1682" i="77"/>
  <c r="P1682" i="77"/>
  <c r="R1682" i="77"/>
  <c r="O1683" i="77"/>
  <c r="P1683" i="77"/>
  <c r="R1683" i="77"/>
  <c r="O1684" i="77"/>
  <c r="P1684" i="77"/>
  <c r="R1684" i="77"/>
  <c r="O1685" i="77"/>
  <c r="P1685" i="77"/>
  <c r="R1685" i="77"/>
  <c r="O1686" i="77"/>
  <c r="P1686" i="77"/>
  <c r="R1686" i="77"/>
  <c r="O1687" i="77"/>
  <c r="P1687" i="77"/>
  <c r="R1687" i="77"/>
  <c r="O1688" i="77"/>
  <c r="P1688" i="77"/>
  <c r="R1688" i="77"/>
  <c r="O1689" i="77"/>
  <c r="P1689" i="77"/>
  <c r="R1689" i="77"/>
  <c r="O1690" i="77"/>
  <c r="P1690" i="77"/>
  <c r="R1690" i="77"/>
  <c r="O1691" i="77"/>
  <c r="P1691" i="77"/>
  <c r="R1691" i="77"/>
  <c r="O1692" i="77"/>
  <c r="P1692" i="77"/>
  <c r="R1692" i="77"/>
  <c r="O1693" i="77"/>
  <c r="P1693" i="77"/>
  <c r="R1693" i="77"/>
  <c r="O1694" i="77"/>
  <c r="P1694" i="77"/>
  <c r="R1694" i="77"/>
  <c r="O1695" i="77"/>
  <c r="P1695" i="77"/>
  <c r="R1695" i="77"/>
  <c r="O1696" i="77"/>
  <c r="P1696" i="77"/>
  <c r="R1696" i="77"/>
  <c r="O1697" i="77"/>
  <c r="P1697" i="77"/>
  <c r="R1697" i="77"/>
  <c r="O1698" i="77"/>
  <c r="P1698" i="77"/>
  <c r="R1698" i="77"/>
  <c r="O1699" i="77"/>
  <c r="P1699" i="77"/>
  <c r="R1699" i="77"/>
  <c r="O1700" i="77"/>
  <c r="P1700" i="77"/>
  <c r="R1700" i="77"/>
  <c r="O1701" i="77"/>
  <c r="P1701" i="77"/>
  <c r="R1701" i="77"/>
  <c r="O1702" i="77"/>
  <c r="P1702" i="77"/>
  <c r="R1702" i="77"/>
  <c r="O1703" i="77"/>
  <c r="P1703" i="77"/>
  <c r="R1703" i="77"/>
  <c r="O1704" i="77"/>
  <c r="P1704" i="77"/>
  <c r="R1704" i="77"/>
  <c r="O1705" i="77"/>
  <c r="P1705" i="77"/>
  <c r="R1705" i="77"/>
  <c r="O1706" i="77"/>
  <c r="P1706" i="77"/>
  <c r="R1706" i="77"/>
  <c r="O1707" i="77"/>
  <c r="P1707" i="77"/>
  <c r="R1707" i="77"/>
  <c r="O1708" i="77"/>
  <c r="P1708" i="77"/>
  <c r="R1708" i="77"/>
  <c r="O1709" i="77"/>
  <c r="P1709" i="77"/>
  <c r="R1709" i="77"/>
  <c r="O1710" i="77"/>
  <c r="P1710" i="77"/>
  <c r="R1710" i="77"/>
  <c r="O1711" i="77"/>
  <c r="P1711" i="77"/>
  <c r="R1711" i="77"/>
  <c r="O1712" i="77"/>
  <c r="P1712" i="77"/>
  <c r="R1712" i="77"/>
  <c r="O1713" i="77"/>
  <c r="P1713" i="77"/>
  <c r="R1713" i="77"/>
  <c r="O1714" i="77"/>
  <c r="P1714" i="77"/>
  <c r="R1714" i="77"/>
  <c r="O1715" i="77"/>
  <c r="P1715" i="77"/>
  <c r="R1715" i="77"/>
  <c r="O1716" i="77"/>
  <c r="P1716" i="77"/>
  <c r="R1716" i="77"/>
  <c r="O1717" i="77"/>
  <c r="P1717" i="77"/>
  <c r="R1717" i="77"/>
  <c r="O1718" i="77"/>
  <c r="P1718" i="77"/>
  <c r="R1718" i="77"/>
  <c r="O1719" i="77"/>
  <c r="P1719" i="77"/>
  <c r="R1719" i="77"/>
  <c r="O1720" i="77"/>
  <c r="P1720" i="77"/>
  <c r="R1720" i="77"/>
  <c r="O1721" i="77"/>
  <c r="P1721" i="77"/>
  <c r="R1721" i="77"/>
  <c r="O1722" i="77"/>
  <c r="P1722" i="77"/>
  <c r="R1722" i="77"/>
  <c r="O1723" i="77"/>
  <c r="P1723" i="77"/>
  <c r="R1723" i="77"/>
  <c r="O1724" i="77"/>
  <c r="P1724" i="77"/>
  <c r="R1724" i="77"/>
  <c r="O1725" i="77"/>
  <c r="P1725" i="77"/>
  <c r="R1725" i="77"/>
  <c r="O1726" i="77"/>
  <c r="P1726" i="77"/>
  <c r="R1726" i="77"/>
  <c r="O1727" i="77"/>
  <c r="P1727" i="77"/>
  <c r="R1727" i="77"/>
  <c r="O1728" i="77"/>
  <c r="P1728" i="77"/>
  <c r="R1728" i="77"/>
  <c r="O1729" i="77"/>
  <c r="P1729" i="77"/>
  <c r="R1729" i="77"/>
  <c r="O1730" i="77"/>
  <c r="P1730" i="77"/>
  <c r="R1730" i="77"/>
  <c r="O1731" i="77"/>
  <c r="P1731" i="77"/>
  <c r="R1731" i="77"/>
  <c r="O1732" i="77"/>
  <c r="P1732" i="77"/>
  <c r="R1732" i="77"/>
  <c r="O1733" i="77"/>
  <c r="P1733" i="77"/>
  <c r="R1733" i="77"/>
  <c r="O1734" i="77"/>
  <c r="P1734" i="77"/>
  <c r="R1734" i="77"/>
  <c r="O1735" i="77"/>
  <c r="P1735" i="77"/>
  <c r="R1735" i="77"/>
  <c r="O1736" i="77"/>
  <c r="P1736" i="77"/>
  <c r="R1736" i="77"/>
  <c r="O1737" i="77"/>
  <c r="P1737" i="77"/>
  <c r="R1737" i="77"/>
  <c r="O1738" i="77"/>
  <c r="P1738" i="77"/>
  <c r="R1738" i="77"/>
  <c r="O1739" i="77"/>
  <c r="P1739" i="77"/>
  <c r="R1739" i="77"/>
  <c r="O1740" i="77"/>
  <c r="P1740" i="77"/>
  <c r="R1740" i="77"/>
  <c r="O1741" i="77"/>
  <c r="P1741" i="77"/>
  <c r="R1741" i="77"/>
  <c r="O1742" i="77"/>
  <c r="P1742" i="77"/>
  <c r="R1742" i="77"/>
  <c r="O1743" i="77"/>
  <c r="P1743" i="77"/>
  <c r="R1743" i="77"/>
  <c r="O1744" i="77"/>
  <c r="P1744" i="77"/>
  <c r="R1744" i="77"/>
  <c r="O1745" i="77"/>
  <c r="P1745" i="77"/>
  <c r="R1745" i="77"/>
  <c r="O1746" i="77"/>
  <c r="P1746" i="77"/>
  <c r="R1746" i="77"/>
  <c r="O1747" i="77"/>
  <c r="P1747" i="77"/>
  <c r="R1747" i="77"/>
  <c r="O1748" i="77"/>
  <c r="P1748" i="77"/>
  <c r="R1748" i="77"/>
  <c r="O1749" i="77"/>
  <c r="P1749" i="77"/>
  <c r="R1749" i="77"/>
  <c r="O1750" i="77"/>
  <c r="P1750" i="77"/>
  <c r="R1750" i="77"/>
  <c r="O1751" i="77"/>
  <c r="P1751" i="77"/>
  <c r="R1751" i="77"/>
  <c r="O1752" i="77"/>
  <c r="P1752" i="77"/>
  <c r="R1752" i="77"/>
  <c r="O1753" i="77"/>
  <c r="P1753" i="77"/>
  <c r="R1753" i="77"/>
  <c r="O1754" i="77"/>
  <c r="P1754" i="77"/>
  <c r="R1754" i="77"/>
  <c r="O1755" i="77"/>
  <c r="P1755" i="77"/>
  <c r="R1755" i="77"/>
  <c r="O1756" i="77"/>
  <c r="P1756" i="77"/>
  <c r="R1756" i="77"/>
  <c r="O1757" i="77"/>
  <c r="P1757" i="77"/>
  <c r="R1757" i="77"/>
  <c r="O1758" i="77"/>
  <c r="P1758" i="77"/>
  <c r="R1758" i="77"/>
  <c r="O1759" i="77"/>
  <c r="P1759" i="77"/>
  <c r="R1759" i="77"/>
  <c r="O1760" i="77"/>
  <c r="P1760" i="77"/>
  <c r="R1760" i="77"/>
  <c r="O1761" i="77"/>
  <c r="P1761" i="77"/>
  <c r="R1761" i="77"/>
  <c r="O1762" i="77"/>
  <c r="P1762" i="77"/>
  <c r="R1762" i="77"/>
  <c r="O1763" i="77"/>
  <c r="P1763" i="77"/>
  <c r="R1763" i="77"/>
  <c r="O1764" i="77"/>
  <c r="P1764" i="77"/>
  <c r="R1764" i="77"/>
  <c r="O1765" i="77"/>
  <c r="P1765" i="77"/>
  <c r="R1765" i="77"/>
  <c r="O1766" i="77"/>
  <c r="P1766" i="77"/>
  <c r="R1766" i="77"/>
  <c r="O1767" i="77"/>
  <c r="P1767" i="77"/>
  <c r="R1767" i="77"/>
  <c r="O1768" i="77"/>
  <c r="P1768" i="77"/>
  <c r="R1768" i="77"/>
  <c r="O1769" i="77"/>
  <c r="P1769" i="77"/>
  <c r="R1769" i="77"/>
  <c r="O1770" i="77"/>
  <c r="P1770" i="77"/>
  <c r="R1770" i="77"/>
  <c r="O1771" i="77"/>
  <c r="P1771" i="77"/>
  <c r="R1771" i="77"/>
  <c r="O1772" i="77"/>
  <c r="P1772" i="77"/>
  <c r="R1772" i="77"/>
  <c r="O1773" i="77"/>
  <c r="P1773" i="77"/>
  <c r="R1773" i="77"/>
  <c r="O1774" i="77"/>
  <c r="P1774" i="77"/>
  <c r="R1774" i="77"/>
  <c r="O1775" i="77"/>
  <c r="P1775" i="77"/>
  <c r="R1775" i="77"/>
  <c r="O1776" i="77"/>
  <c r="P1776" i="77"/>
  <c r="R1776" i="77"/>
  <c r="O1777" i="77"/>
  <c r="P1777" i="77"/>
  <c r="R1777" i="77"/>
  <c r="O1778" i="77"/>
  <c r="P1778" i="77"/>
  <c r="R1778" i="77"/>
  <c r="O1779" i="77"/>
  <c r="P1779" i="77"/>
  <c r="R1779" i="77"/>
  <c r="O1780" i="77"/>
  <c r="P1780" i="77"/>
  <c r="R1780" i="77"/>
  <c r="O1781" i="77"/>
  <c r="P1781" i="77"/>
  <c r="R1781" i="77"/>
  <c r="O1782" i="77"/>
  <c r="P1782" i="77"/>
  <c r="R1782" i="77"/>
  <c r="O1783" i="77"/>
  <c r="P1783" i="77"/>
  <c r="R1783" i="77"/>
  <c r="O1784" i="77"/>
  <c r="P1784" i="77"/>
  <c r="R1784" i="77"/>
  <c r="O1785" i="77"/>
  <c r="P1785" i="77"/>
  <c r="R1785" i="77"/>
  <c r="O1786" i="77"/>
  <c r="P1786" i="77"/>
  <c r="R1786" i="77"/>
  <c r="O1787" i="77"/>
  <c r="P1787" i="77"/>
  <c r="R1787" i="77"/>
  <c r="O1788" i="77"/>
  <c r="P1788" i="77"/>
  <c r="R1788" i="77"/>
  <c r="O1789" i="77"/>
  <c r="P1789" i="77"/>
  <c r="R1789" i="77"/>
  <c r="O1790" i="77"/>
  <c r="P1790" i="77"/>
  <c r="R1790" i="77"/>
  <c r="O1791" i="77"/>
  <c r="P1791" i="77"/>
  <c r="R1791" i="77"/>
  <c r="O1792" i="77"/>
  <c r="P1792" i="77"/>
  <c r="R1792" i="77"/>
  <c r="O1793" i="77"/>
  <c r="P1793" i="77"/>
  <c r="R1793" i="77"/>
  <c r="O1794" i="77"/>
  <c r="P1794" i="77"/>
  <c r="R1794" i="77"/>
  <c r="O1795" i="77"/>
  <c r="P1795" i="77"/>
  <c r="R1795" i="77"/>
  <c r="O1796" i="77"/>
  <c r="P1796" i="77"/>
  <c r="R1796" i="77"/>
  <c r="O1797" i="77"/>
  <c r="P1797" i="77"/>
  <c r="R1797" i="77"/>
  <c r="O1798" i="77"/>
  <c r="P1798" i="77"/>
  <c r="R1798" i="77"/>
  <c r="O1799" i="77"/>
  <c r="P1799" i="77"/>
  <c r="R1799" i="77"/>
  <c r="O1800" i="77"/>
  <c r="P1800" i="77"/>
  <c r="R1800" i="77"/>
  <c r="O1801" i="77"/>
  <c r="P1801" i="77"/>
  <c r="R1801" i="77"/>
  <c r="O1802" i="77"/>
  <c r="P1802" i="77"/>
  <c r="R1802" i="77"/>
  <c r="O1803" i="77"/>
  <c r="P1803" i="77"/>
  <c r="R1803" i="77"/>
  <c r="O1804" i="77"/>
  <c r="P1804" i="77"/>
  <c r="R1804" i="77"/>
  <c r="O1805" i="77"/>
  <c r="P1805" i="77"/>
  <c r="R1805" i="77"/>
  <c r="O1806" i="77"/>
  <c r="P1806" i="77"/>
  <c r="R1806" i="77"/>
  <c r="O1807" i="77"/>
  <c r="P1807" i="77"/>
  <c r="R1807" i="77"/>
  <c r="O1808" i="77"/>
  <c r="P1808" i="77"/>
  <c r="R1808" i="77"/>
  <c r="O1809" i="77"/>
  <c r="P1809" i="77"/>
  <c r="R1809" i="77"/>
  <c r="O1810" i="77"/>
  <c r="P1810" i="77"/>
  <c r="R1810" i="77"/>
  <c r="O1811" i="77"/>
  <c r="P1811" i="77"/>
  <c r="R1811" i="77"/>
  <c r="O1812" i="77"/>
  <c r="P1812" i="77"/>
  <c r="R1812" i="77"/>
  <c r="O1813" i="77"/>
  <c r="P1813" i="77"/>
  <c r="R1813" i="77"/>
  <c r="O1814" i="77"/>
  <c r="P1814" i="77"/>
  <c r="R1814" i="77"/>
  <c r="O1815" i="77"/>
  <c r="P1815" i="77"/>
  <c r="R1815" i="77"/>
  <c r="O1816" i="77"/>
  <c r="P1816" i="77"/>
  <c r="R1816" i="77"/>
  <c r="O1817" i="77"/>
  <c r="P1817" i="77"/>
  <c r="R1817" i="77"/>
  <c r="O1818" i="77"/>
  <c r="P1818" i="77"/>
  <c r="R1818" i="77"/>
  <c r="O1819" i="77"/>
  <c r="P1819" i="77"/>
  <c r="R1819" i="77"/>
  <c r="O1820" i="77"/>
  <c r="P1820" i="77"/>
  <c r="R1820" i="77"/>
  <c r="O1821" i="77"/>
  <c r="P1821" i="77"/>
  <c r="R1821" i="77"/>
  <c r="O1822" i="77"/>
  <c r="P1822" i="77"/>
  <c r="R1822" i="77"/>
  <c r="O1823" i="77"/>
  <c r="P1823" i="77"/>
  <c r="R1823" i="77"/>
  <c r="O1824" i="77"/>
  <c r="P1824" i="77"/>
  <c r="R1824" i="77"/>
  <c r="O1825" i="77"/>
  <c r="P1825" i="77"/>
  <c r="R1825" i="77"/>
  <c r="O1826" i="77"/>
  <c r="P1826" i="77"/>
  <c r="R1826" i="77"/>
  <c r="O1827" i="77"/>
  <c r="P1827" i="77"/>
  <c r="R1827" i="77"/>
  <c r="O1828" i="77"/>
  <c r="P1828" i="77"/>
  <c r="R1828" i="77"/>
  <c r="O1829" i="77"/>
  <c r="P1829" i="77"/>
  <c r="R1829" i="77"/>
  <c r="O1830" i="77"/>
  <c r="P1830" i="77"/>
  <c r="R1830" i="77"/>
  <c r="O1831" i="77"/>
  <c r="P1831" i="77"/>
  <c r="R1831" i="77"/>
  <c r="O1832" i="77"/>
  <c r="P1832" i="77"/>
  <c r="R1832" i="77"/>
  <c r="O1833" i="77"/>
  <c r="P1833" i="77"/>
  <c r="R1833" i="77"/>
  <c r="O1834" i="77"/>
  <c r="P1834" i="77"/>
  <c r="R1834" i="77"/>
  <c r="O1835" i="77"/>
  <c r="P1835" i="77"/>
  <c r="R1835" i="77"/>
  <c r="O1836" i="77"/>
  <c r="P1836" i="77"/>
  <c r="R1836" i="77"/>
  <c r="O1837" i="77"/>
  <c r="P1837" i="77"/>
  <c r="R1837" i="77"/>
  <c r="O1838" i="77"/>
  <c r="P1838" i="77"/>
  <c r="R1838" i="77"/>
  <c r="O1839" i="77"/>
  <c r="P1839" i="77"/>
  <c r="R1839" i="77"/>
  <c r="O1840" i="77"/>
  <c r="P1840" i="77"/>
  <c r="R1840" i="77"/>
  <c r="O1841" i="77"/>
  <c r="P1841" i="77"/>
  <c r="R1841" i="77"/>
  <c r="O1842" i="77"/>
  <c r="P1842" i="77"/>
  <c r="R1842" i="77"/>
  <c r="O1843" i="77"/>
  <c r="P1843" i="77"/>
  <c r="R1843" i="77"/>
  <c r="O1844" i="77"/>
  <c r="P1844" i="77"/>
  <c r="R1844" i="77"/>
  <c r="O1845" i="77"/>
  <c r="P1845" i="77"/>
  <c r="R1845" i="77"/>
  <c r="O1846" i="77"/>
  <c r="P1846" i="77"/>
  <c r="R1846" i="77"/>
  <c r="O1847" i="77"/>
  <c r="P1847" i="77"/>
  <c r="R1847" i="77"/>
  <c r="O1848" i="77"/>
  <c r="P1848" i="77"/>
  <c r="R1848" i="77"/>
  <c r="O1849" i="77"/>
  <c r="P1849" i="77"/>
  <c r="R1849" i="77"/>
  <c r="O1850" i="77"/>
  <c r="P1850" i="77"/>
  <c r="R1850" i="77"/>
  <c r="O1851" i="77"/>
  <c r="P1851" i="77"/>
  <c r="R1851" i="77"/>
  <c r="O1852" i="77"/>
  <c r="P1852" i="77"/>
  <c r="R1852" i="77"/>
  <c r="O1853" i="77"/>
  <c r="P1853" i="77"/>
  <c r="R1853" i="77"/>
  <c r="O1854" i="77"/>
  <c r="P1854" i="77"/>
  <c r="R1854" i="77"/>
  <c r="O1855" i="77"/>
  <c r="P1855" i="77"/>
  <c r="R1855" i="77"/>
  <c r="O1856" i="77"/>
  <c r="P1856" i="77"/>
  <c r="R1856" i="77"/>
  <c r="O1857" i="77"/>
  <c r="P1857" i="77"/>
  <c r="R1857" i="77"/>
  <c r="O1858" i="77"/>
  <c r="P1858" i="77"/>
  <c r="R1858" i="77"/>
  <c r="O1859" i="77"/>
  <c r="P1859" i="77"/>
  <c r="R1859" i="77"/>
  <c r="O1860" i="77"/>
  <c r="P1860" i="77"/>
  <c r="R1860" i="77"/>
  <c r="O1861" i="77"/>
  <c r="P1861" i="77"/>
  <c r="R1861" i="77"/>
  <c r="O1862" i="77"/>
  <c r="P1862" i="77"/>
  <c r="R1862" i="77"/>
  <c r="O1863" i="77"/>
  <c r="P1863" i="77"/>
  <c r="R1863" i="77"/>
  <c r="O1864" i="77"/>
  <c r="P1864" i="77"/>
  <c r="R1864" i="77"/>
  <c r="O1865" i="77"/>
  <c r="P1865" i="77"/>
  <c r="R1865" i="77"/>
  <c r="O1866" i="77"/>
  <c r="P1866" i="77"/>
  <c r="R1866" i="77"/>
  <c r="O1867" i="77"/>
  <c r="P1867" i="77"/>
  <c r="R1867" i="77"/>
  <c r="O1868" i="77"/>
  <c r="P1868" i="77"/>
  <c r="R1868" i="77"/>
  <c r="O1869" i="77"/>
  <c r="P1869" i="77"/>
  <c r="R1869" i="77"/>
  <c r="O1870" i="77"/>
  <c r="P1870" i="77"/>
  <c r="R1870" i="77"/>
  <c r="O1871" i="77"/>
  <c r="P1871" i="77"/>
  <c r="R1871" i="77"/>
  <c r="O1872" i="77"/>
  <c r="P1872" i="77"/>
  <c r="R1872" i="77"/>
  <c r="O1873" i="77"/>
  <c r="P1873" i="77"/>
  <c r="R1873" i="77"/>
  <c r="O1874" i="77"/>
  <c r="P1874" i="77"/>
  <c r="R1874" i="77"/>
  <c r="O1875" i="77"/>
  <c r="P1875" i="77"/>
  <c r="R1875" i="77"/>
  <c r="O1876" i="77"/>
  <c r="P1876" i="77"/>
  <c r="R1876" i="77"/>
  <c r="O1877" i="77"/>
  <c r="P1877" i="77"/>
  <c r="R1877" i="77"/>
  <c r="O1878" i="77"/>
  <c r="P1878" i="77"/>
  <c r="R1878" i="77"/>
  <c r="O1879" i="77"/>
  <c r="P1879" i="77"/>
  <c r="R1879" i="77"/>
  <c r="O1880" i="77"/>
  <c r="P1880" i="77"/>
  <c r="R1880" i="77"/>
  <c r="O1881" i="77"/>
  <c r="P1881" i="77"/>
  <c r="R1881" i="77"/>
  <c r="O1882" i="77"/>
  <c r="P1882" i="77"/>
  <c r="R1882" i="77"/>
  <c r="O1883" i="77"/>
  <c r="P1883" i="77"/>
  <c r="R1883" i="77"/>
  <c r="O1884" i="77"/>
  <c r="P1884" i="77"/>
  <c r="R1884" i="77"/>
  <c r="O1885" i="77"/>
  <c r="P1885" i="77"/>
  <c r="R1885" i="77"/>
  <c r="O1886" i="77"/>
  <c r="P1886" i="77"/>
  <c r="R1886" i="77"/>
  <c r="O1887" i="77"/>
  <c r="P1887" i="77"/>
  <c r="R1887" i="77"/>
  <c r="O1888" i="77"/>
  <c r="P1888" i="77"/>
  <c r="R1888" i="77"/>
  <c r="O1889" i="77"/>
  <c r="P1889" i="77"/>
  <c r="R1889" i="77"/>
  <c r="O1890" i="77"/>
  <c r="P1890" i="77"/>
  <c r="R1890" i="77"/>
  <c r="O1891" i="77"/>
  <c r="P1891" i="77"/>
  <c r="R1891" i="77"/>
  <c r="O1892" i="77"/>
  <c r="P1892" i="77"/>
  <c r="R1892" i="77"/>
  <c r="O1893" i="77"/>
  <c r="P1893" i="77"/>
  <c r="R1893" i="77"/>
  <c r="O1894" i="77"/>
  <c r="P1894" i="77"/>
  <c r="R1894" i="77"/>
  <c r="O1895" i="77"/>
  <c r="P1895" i="77"/>
  <c r="R1895" i="77"/>
  <c r="O1896" i="77"/>
  <c r="P1896" i="77"/>
  <c r="R1896" i="77"/>
  <c r="O1897" i="77"/>
  <c r="P1897" i="77"/>
  <c r="R1897" i="77"/>
  <c r="O1898" i="77"/>
  <c r="P1898" i="77"/>
  <c r="R1898" i="77"/>
  <c r="O1899" i="77"/>
  <c r="P1899" i="77"/>
  <c r="R1899" i="77"/>
  <c r="O1900" i="77"/>
  <c r="P1900" i="77"/>
  <c r="R1900" i="77"/>
  <c r="O1901" i="77"/>
  <c r="P1901" i="77"/>
  <c r="R1901" i="77"/>
  <c r="O1902" i="77"/>
  <c r="P1902" i="77"/>
  <c r="R1902" i="77"/>
  <c r="O1903" i="77"/>
  <c r="P1903" i="77"/>
  <c r="R1903" i="77"/>
  <c r="O1904" i="77"/>
  <c r="P1904" i="77"/>
  <c r="R1904" i="77"/>
  <c r="O1905" i="77"/>
  <c r="P1905" i="77"/>
  <c r="R1905" i="77"/>
  <c r="O1906" i="77"/>
  <c r="P1906" i="77"/>
  <c r="R1906" i="77"/>
  <c r="O1907" i="77"/>
  <c r="P1907" i="77"/>
  <c r="R1907" i="77"/>
  <c r="O1908" i="77"/>
  <c r="P1908" i="77"/>
  <c r="R1908" i="77"/>
  <c r="O1909" i="77"/>
  <c r="P1909" i="77"/>
  <c r="R1909" i="77"/>
  <c r="O1910" i="77"/>
  <c r="P1910" i="77"/>
  <c r="R1910" i="77"/>
  <c r="O1911" i="77"/>
  <c r="P1911" i="77"/>
  <c r="R1911" i="77"/>
  <c r="O1912" i="77"/>
  <c r="P1912" i="77"/>
  <c r="R1912" i="77"/>
  <c r="O1913" i="77"/>
  <c r="P1913" i="77"/>
  <c r="R1913" i="77"/>
  <c r="O1914" i="77"/>
  <c r="P1914" i="77"/>
  <c r="R1914" i="77"/>
  <c r="O1915" i="77"/>
  <c r="P1915" i="77"/>
  <c r="R1915" i="77"/>
  <c r="O1916" i="77"/>
  <c r="P1916" i="77"/>
  <c r="R1916" i="77"/>
  <c r="O1917" i="77"/>
  <c r="P1917" i="77"/>
  <c r="R1917" i="77"/>
  <c r="O1918" i="77"/>
  <c r="P1918" i="77"/>
  <c r="R1918" i="77"/>
  <c r="O1919" i="77"/>
  <c r="P1919" i="77"/>
  <c r="R1919" i="77"/>
  <c r="O1920" i="77"/>
  <c r="P1920" i="77"/>
  <c r="R1920" i="77"/>
  <c r="O1921" i="77"/>
  <c r="P1921" i="77"/>
  <c r="R1921" i="77"/>
  <c r="O1922" i="77"/>
  <c r="P1922" i="77"/>
  <c r="R1922" i="77"/>
  <c r="O1923" i="77"/>
  <c r="P1923" i="77"/>
  <c r="R1923" i="77"/>
  <c r="O1924" i="77"/>
  <c r="P1924" i="77"/>
  <c r="R1924" i="77"/>
  <c r="O1925" i="77"/>
  <c r="P1925" i="77"/>
  <c r="R1925" i="77"/>
  <c r="O1926" i="77"/>
  <c r="P1926" i="77"/>
  <c r="R1926" i="77"/>
  <c r="O1927" i="77"/>
  <c r="P1927" i="77"/>
  <c r="R1927" i="77"/>
  <c r="O1928" i="77"/>
  <c r="P1928" i="77"/>
  <c r="R1928" i="77"/>
  <c r="O1929" i="77"/>
  <c r="P1929" i="77"/>
  <c r="R1929" i="77"/>
  <c r="O1930" i="77"/>
  <c r="P1930" i="77"/>
  <c r="R1930" i="77"/>
  <c r="O1931" i="77"/>
  <c r="P1931" i="77"/>
  <c r="R1931" i="77"/>
  <c r="O1932" i="77"/>
  <c r="P1932" i="77"/>
  <c r="R1932" i="77"/>
  <c r="O1933" i="77"/>
  <c r="P1933" i="77"/>
  <c r="R1933" i="77"/>
  <c r="O1934" i="77"/>
  <c r="P1934" i="77"/>
  <c r="R1934" i="77"/>
  <c r="O1935" i="77"/>
  <c r="P1935" i="77"/>
  <c r="R1935" i="77"/>
  <c r="O1936" i="77"/>
  <c r="P1936" i="77"/>
  <c r="R1936" i="77"/>
  <c r="O1937" i="77"/>
  <c r="P1937" i="77"/>
  <c r="R1937" i="77"/>
  <c r="O1938" i="77"/>
  <c r="P1938" i="77"/>
  <c r="R1938" i="77"/>
  <c r="O1939" i="77"/>
  <c r="P1939" i="77"/>
  <c r="R1939" i="77"/>
  <c r="O1940" i="77"/>
  <c r="P1940" i="77"/>
  <c r="R1940" i="77"/>
  <c r="O1941" i="77"/>
  <c r="P1941" i="77"/>
  <c r="R1941" i="77"/>
  <c r="O1942" i="77"/>
  <c r="P1942" i="77"/>
  <c r="R1942" i="77"/>
  <c r="O1943" i="77"/>
  <c r="P1943" i="77"/>
  <c r="R1943" i="77"/>
  <c r="O1944" i="77"/>
  <c r="P1944" i="77"/>
  <c r="R1944" i="77"/>
  <c r="O1945" i="77"/>
  <c r="P1945" i="77"/>
  <c r="R1945" i="77"/>
  <c r="O1946" i="77"/>
  <c r="P1946" i="77"/>
  <c r="R1946" i="77"/>
  <c r="O1947" i="77"/>
  <c r="P1947" i="77"/>
  <c r="R1947" i="77"/>
  <c r="O1948" i="77"/>
  <c r="P1948" i="77"/>
  <c r="R1948" i="77"/>
  <c r="O1949" i="77"/>
  <c r="P1949" i="77"/>
  <c r="R1949" i="77"/>
  <c r="O1950" i="77"/>
  <c r="P1950" i="77"/>
  <c r="R1950" i="77"/>
  <c r="O1951" i="77"/>
  <c r="P1951" i="77"/>
  <c r="R1951" i="77"/>
  <c r="O1952" i="77"/>
  <c r="P1952" i="77"/>
  <c r="R1952" i="77"/>
  <c r="O1953" i="77"/>
  <c r="P1953" i="77"/>
  <c r="R1953" i="77"/>
  <c r="O1954" i="77"/>
  <c r="P1954" i="77"/>
  <c r="R1954" i="77"/>
  <c r="O1955" i="77"/>
  <c r="P1955" i="77"/>
  <c r="R1955" i="77"/>
  <c r="O1956" i="77"/>
  <c r="P1956" i="77"/>
  <c r="R1956" i="77"/>
  <c r="O1957" i="77"/>
  <c r="P1957" i="77"/>
  <c r="R1957" i="77"/>
  <c r="O1958" i="77"/>
  <c r="P1958" i="77"/>
  <c r="R1958" i="77"/>
  <c r="O1959" i="77"/>
  <c r="P1959" i="77"/>
  <c r="R1959" i="77"/>
  <c r="O1960" i="77"/>
  <c r="P1960" i="77"/>
  <c r="R1960" i="77"/>
  <c r="O1961" i="77"/>
  <c r="P1961" i="77"/>
  <c r="R1961" i="77"/>
  <c r="O1962" i="77"/>
  <c r="P1962" i="77"/>
  <c r="R1962" i="77"/>
  <c r="O1963" i="77"/>
  <c r="P1963" i="77"/>
  <c r="R1963" i="77"/>
  <c r="O1964" i="77"/>
  <c r="P1964" i="77"/>
  <c r="R1964" i="77"/>
  <c r="O1965" i="77"/>
  <c r="P1965" i="77"/>
  <c r="R1965" i="77"/>
  <c r="O1966" i="77"/>
  <c r="P1966" i="77"/>
  <c r="R1966" i="77"/>
  <c r="O1967" i="77"/>
  <c r="P1967" i="77"/>
  <c r="R1967" i="77"/>
  <c r="O1968" i="77"/>
  <c r="P1968" i="77"/>
  <c r="R1968" i="77"/>
  <c r="O1969" i="77"/>
  <c r="P1969" i="77"/>
  <c r="R1969" i="77"/>
  <c r="O1970" i="77"/>
  <c r="P1970" i="77"/>
  <c r="R1970" i="77"/>
  <c r="O1971" i="77"/>
  <c r="P1971" i="77"/>
  <c r="R1971" i="77"/>
  <c r="O1972" i="77"/>
  <c r="P1972" i="77"/>
  <c r="R1972" i="77"/>
  <c r="O1973" i="77"/>
  <c r="P1973" i="77"/>
  <c r="R1973" i="77"/>
  <c r="O1974" i="77"/>
  <c r="P1974" i="77"/>
  <c r="R1974" i="77"/>
  <c r="O1975" i="77"/>
  <c r="P1975" i="77"/>
  <c r="R1975" i="77"/>
  <c r="O1976" i="77"/>
  <c r="P1976" i="77"/>
  <c r="R1976" i="77"/>
  <c r="O1977" i="77"/>
  <c r="P1977" i="77"/>
  <c r="R1977" i="77"/>
  <c r="O1978" i="77"/>
  <c r="P1978" i="77"/>
  <c r="R1978" i="77"/>
  <c r="O1979" i="77"/>
  <c r="P1979" i="77"/>
  <c r="R1979" i="77"/>
  <c r="O1980" i="77"/>
  <c r="P1980" i="77"/>
  <c r="R1980" i="77"/>
  <c r="O1981" i="77"/>
  <c r="P1981" i="77"/>
  <c r="R1981" i="77"/>
  <c r="O1982" i="77"/>
  <c r="P1982" i="77"/>
  <c r="R1982" i="77"/>
  <c r="O1983" i="77"/>
  <c r="P1983" i="77"/>
  <c r="R1983" i="77"/>
  <c r="O1984" i="77"/>
  <c r="P1984" i="77"/>
  <c r="R1984" i="77"/>
  <c r="O1985" i="77"/>
  <c r="P1985" i="77"/>
  <c r="R1985" i="77"/>
  <c r="O1986" i="77"/>
  <c r="P1986" i="77"/>
  <c r="R1986" i="77"/>
  <c r="O1987" i="77"/>
  <c r="P1987" i="77"/>
  <c r="R1987" i="77"/>
  <c r="O1988" i="77"/>
  <c r="P1988" i="77"/>
  <c r="R1988" i="77"/>
  <c r="O1989" i="77"/>
  <c r="P1989" i="77"/>
  <c r="R1989" i="77"/>
  <c r="O1990" i="77"/>
  <c r="P1990" i="77"/>
  <c r="R1990" i="77"/>
  <c r="O1991" i="77"/>
  <c r="P1991" i="77"/>
  <c r="R1991" i="77"/>
  <c r="O1992" i="77"/>
  <c r="P1992" i="77"/>
  <c r="R1992" i="77"/>
  <c r="O1993" i="77"/>
  <c r="P1993" i="77"/>
  <c r="R1993" i="77"/>
  <c r="O1994" i="77"/>
  <c r="P1994" i="77"/>
  <c r="R1994" i="77"/>
  <c r="O1995" i="77"/>
  <c r="P1995" i="77"/>
  <c r="R1995" i="77"/>
  <c r="O1996" i="77"/>
  <c r="P1996" i="77"/>
  <c r="R1996" i="77"/>
  <c r="O1997" i="77"/>
  <c r="P1997" i="77"/>
  <c r="R1997" i="77"/>
  <c r="O1998" i="77"/>
  <c r="P1998" i="77"/>
  <c r="R1998" i="77"/>
  <c r="O1999" i="77"/>
  <c r="P1999" i="77"/>
  <c r="R1999" i="77"/>
  <c r="O2000" i="77"/>
  <c r="P2000" i="77"/>
  <c r="R2000" i="77"/>
  <c r="O2001" i="77"/>
  <c r="P2001" i="77"/>
  <c r="R2001" i="77"/>
  <c r="O2002" i="77"/>
  <c r="P2002" i="77"/>
  <c r="R2002" i="77"/>
  <c r="O2003" i="77"/>
  <c r="P2003" i="77"/>
  <c r="R2003" i="77"/>
  <c r="O2004" i="77"/>
  <c r="P2004" i="77"/>
  <c r="R2004" i="77"/>
  <c r="O2005" i="77"/>
  <c r="P2005" i="77"/>
  <c r="R2005" i="77"/>
  <c r="O2006" i="77"/>
  <c r="P2006" i="77"/>
  <c r="R2006" i="77"/>
  <c r="O2007" i="77"/>
  <c r="P2007" i="77"/>
  <c r="R2007" i="77"/>
  <c r="O2008" i="77"/>
  <c r="P2008" i="77"/>
  <c r="R2008" i="77"/>
  <c r="O2009" i="77"/>
  <c r="P2009" i="77"/>
  <c r="R2009" i="77"/>
  <c r="O2010" i="77"/>
  <c r="P2010" i="77"/>
  <c r="R2010" i="77"/>
  <c r="O2011" i="77"/>
  <c r="P2011" i="77"/>
  <c r="R2011" i="77"/>
  <c r="O2012" i="77"/>
  <c r="P2012" i="77"/>
  <c r="R2012" i="77"/>
  <c r="O2013" i="77"/>
  <c r="P2013" i="77"/>
  <c r="R2013" i="77"/>
  <c r="O2014" i="77"/>
  <c r="P2014" i="77"/>
  <c r="R2014" i="77"/>
  <c r="O2015" i="77"/>
  <c r="P2015" i="77"/>
  <c r="R2015" i="77"/>
  <c r="O2016" i="77"/>
  <c r="P2016" i="77"/>
  <c r="R2016" i="77"/>
  <c r="O2017" i="77"/>
  <c r="P2017" i="77"/>
  <c r="R2017" i="77"/>
  <c r="O2018" i="77"/>
  <c r="P2018" i="77"/>
  <c r="R2018" i="77"/>
  <c r="O2019" i="77"/>
  <c r="P2019" i="77"/>
  <c r="R2019" i="77"/>
  <c r="O2020" i="77"/>
  <c r="P2020" i="77"/>
  <c r="R2020" i="77"/>
  <c r="O2021" i="77"/>
  <c r="P2021" i="77"/>
  <c r="R2021" i="77"/>
  <c r="O2022" i="77"/>
  <c r="P2022" i="77"/>
  <c r="R2022" i="77"/>
  <c r="O2023" i="77"/>
  <c r="P2023" i="77"/>
  <c r="R2023" i="77"/>
  <c r="O2024" i="77"/>
  <c r="P2024" i="77"/>
  <c r="R2024" i="77"/>
  <c r="O2025" i="77"/>
  <c r="P2025" i="77"/>
  <c r="R2025" i="77"/>
  <c r="O2026" i="77"/>
  <c r="P2026" i="77"/>
  <c r="R2026" i="77"/>
  <c r="O2027" i="77"/>
  <c r="P2027" i="77"/>
  <c r="R2027" i="77"/>
  <c r="O2028" i="77"/>
  <c r="P2028" i="77"/>
  <c r="R2028" i="77"/>
  <c r="O2029" i="77"/>
  <c r="P2029" i="77"/>
  <c r="R2029" i="77"/>
  <c r="O2030" i="77"/>
  <c r="P2030" i="77"/>
  <c r="R2030" i="77"/>
  <c r="O2031" i="77"/>
  <c r="P2031" i="77"/>
  <c r="R2031" i="77"/>
  <c r="O2032" i="77"/>
  <c r="P2032" i="77"/>
  <c r="R2032" i="77"/>
  <c r="O2033" i="77"/>
  <c r="P2033" i="77"/>
  <c r="R2033" i="77"/>
  <c r="O2034" i="77"/>
  <c r="P2034" i="77"/>
  <c r="R2034" i="77"/>
  <c r="O2035" i="77"/>
  <c r="P2035" i="77"/>
  <c r="R2035" i="77"/>
  <c r="O2036" i="77"/>
  <c r="P2036" i="77"/>
  <c r="R2036" i="77"/>
  <c r="O2037" i="77"/>
  <c r="P2037" i="77"/>
  <c r="R2037" i="77"/>
  <c r="O2038" i="77"/>
  <c r="P2038" i="77"/>
  <c r="R2038" i="77"/>
  <c r="O2039" i="77"/>
  <c r="P2039" i="77"/>
  <c r="R2039" i="77"/>
  <c r="O2040" i="77"/>
  <c r="P2040" i="77"/>
  <c r="R2040" i="77"/>
  <c r="O2041" i="77"/>
  <c r="P2041" i="77"/>
  <c r="R2041" i="77"/>
  <c r="O2042" i="77"/>
  <c r="P2042" i="77"/>
  <c r="R2042" i="77"/>
  <c r="O2043" i="77"/>
  <c r="P2043" i="77"/>
  <c r="R2043" i="77"/>
  <c r="O2044" i="77"/>
  <c r="P2044" i="77"/>
  <c r="R2044" i="77"/>
  <c r="O2045" i="77"/>
  <c r="P2045" i="77"/>
  <c r="R2045" i="77"/>
  <c r="O2046" i="77"/>
  <c r="P2046" i="77"/>
  <c r="R2046" i="77"/>
  <c r="O2047" i="77"/>
  <c r="P2047" i="77"/>
  <c r="R2047" i="77"/>
  <c r="O2048" i="77"/>
  <c r="P2048" i="77"/>
  <c r="R2048" i="77"/>
  <c r="O2049" i="77"/>
  <c r="P2049" i="77"/>
  <c r="R2049" i="77"/>
  <c r="O2050" i="77"/>
  <c r="P2050" i="77"/>
  <c r="R2050" i="77"/>
  <c r="O2051" i="77"/>
  <c r="P2051" i="77"/>
  <c r="R2051" i="77"/>
  <c r="O2052" i="77"/>
  <c r="P2052" i="77"/>
  <c r="R2052" i="77"/>
  <c r="O2053" i="77"/>
  <c r="P2053" i="77"/>
  <c r="R2053" i="77"/>
  <c r="O2054" i="77"/>
  <c r="P2054" i="77"/>
  <c r="R2054" i="77"/>
  <c r="O2055" i="77"/>
  <c r="P2055" i="77"/>
  <c r="R2055" i="77"/>
  <c r="O2056" i="77"/>
  <c r="P2056" i="77"/>
  <c r="R2056" i="77"/>
  <c r="O2057" i="77"/>
  <c r="P2057" i="77"/>
  <c r="R2057" i="77"/>
  <c r="O2058" i="77"/>
  <c r="P2058" i="77"/>
  <c r="R2058" i="77"/>
  <c r="O2059" i="77"/>
  <c r="P2059" i="77"/>
  <c r="R2059" i="77"/>
  <c r="O2060" i="77"/>
  <c r="P2060" i="77"/>
  <c r="R2060" i="77"/>
  <c r="O2061" i="77"/>
  <c r="P2061" i="77"/>
  <c r="R2061" i="77"/>
  <c r="O2062" i="77"/>
  <c r="P2062" i="77"/>
  <c r="R2062" i="77"/>
  <c r="O2063" i="77"/>
  <c r="P2063" i="77"/>
  <c r="R2063" i="77"/>
  <c r="O2064" i="77"/>
  <c r="P2064" i="77"/>
  <c r="R2064" i="77"/>
  <c r="O2065" i="77"/>
  <c r="P2065" i="77"/>
  <c r="R2065" i="77"/>
  <c r="O2066" i="77"/>
  <c r="P2066" i="77"/>
  <c r="R2066" i="77"/>
  <c r="O2067" i="77"/>
  <c r="P2067" i="77"/>
  <c r="R2067" i="77"/>
  <c r="O2068" i="77"/>
  <c r="P2068" i="77"/>
  <c r="R2068" i="77"/>
  <c r="O2069" i="77"/>
  <c r="P2069" i="77"/>
  <c r="R2069" i="77"/>
  <c r="O2070" i="77"/>
  <c r="P2070" i="77"/>
  <c r="R2070" i="77"/>
  <c r="O2071" i="77"/>
  <c r="P2071" i="77"/>
  <c r="R2071" i="77"/>
  <c r="O2072" i="77"/>
  <c r="P2072" i="77"/>
  <c r="R2072" i="77"/>
  <c r="O2073" i="77"/>
  <c r="P2073" i="77"/>
  <c r="R2073" i="77"/>
  <c r="O2074" i="77"/>
  <c r="P2074" i="77"/>
  <c r="R2074" i="77"/>
  <c r="O2075" i="77"/>
  <c r="P2075" i="77"/>
  <c r="R2075" i="77"/>
  <c r="O2076" i="77"/>
  <c r="P2076" i="77"/>
  <c r="R2076" i="77"/>
  <c r="O2077" i="77"/>
  <c r="P2077" i="77"/>
  <c r="R2077" i="77"/>
  <c r="O2078" i="77"/>
  <c r="P2078" i="77"/>
  <c r="R2078" i="77"/>
  <c r="O2079" i="77"/>
  <c r="P2079" i="77"/>
  <c r="R2079" i="77"/>
  <c r="O2080" i="77"/>
  <c r="P2080" i="77"/>
  <c r="R2080" i="77"/>
  <c r="O2081" i="77"/>
  <c r="P2081" i="77"/>
  <c r="R2081" i="77"/>
  <c r="O2082" i="77"/>
  <c r="P2082" i="77"/>
  <c r="R2082" i="77"/>
  <c r="O2083" i="77"/>
  <c r="P2083" i="77"/>
  <c r="R2083" i="77"/>
  <c r="O2084" i="77"/>
  <c r="P2084" i="77"/>
  <c r="R2084" i="77"/>
  <c r="O2085" i="77"/>
  <c r="P2085" i="77"/>
  <c r="R2085" i="77"/>
  <c r="O2086" i="77"/>
  <c r="P2086" i="77"/>
  <c r="R2086" i="77"/>
  <c r="O2087" i="77"/>
  <c r="P2087" i="77"/>
  <c r="R2087" i="77"/>
  <c r="O2088" i="77"/>
  <c r="P2088" i="77"/>
  <c r="R2088" i="77"/>
  <c r="O2089" i="77"/>
  <c r="P2089" i="77"/>
  <c r="R2089" i="77"/>
  <c r="O2090" i="77"/>
  <c r="P2090" i="77"/>
  <c r="R2090" i="77"/>
  <c r="O2091" i="77"/>
  <c r="P2091" i="77"/>
  <c r="R2091" i="77"/>
  <c r="O2092" i="77"/>
  <c r="P2092" i="77"/>
  <c r="R2092" i="77"/>
  <c r="O2093" i="77"/>
  <c r="P2093" i="77"/>
  <c r="R2093" i="77"/>
  <c r="O2094" i="77"/>
  <c r="P2094" i="77"/>
  <c r="R2094" i="77"/>
  <c r="O2095" i="77"/>
  <c r="P2095" i="77"/>
  <c r="R2095" i="77"/>
  <c r="O2096" i="77"/>
  <c r="P2096" i="77"/>
  <c r="R2096" i="77"/>
  <c r="O2097" i="77"/>
  <c r="P2097" i="77"/>
  <c r="R2097" i="77"/>
  <c r="O2098" i="77"/>
  <c r="P2098" i="77"/>
  <c r="R2098" i="77"/>
  <c r="O2099" i="77"/>
  <c r="P2099" i="77"/>
  <c r="R2099" i="77"/>
  <c r="O2100" i="77"/>
  <c r="P2100" i="77"/>
  <c r="R2100" i="77"/>
  <c r="O2101" i="77"/>
  <c r="P2101" i="77"/>
  <c r="R2101" i="77"/>
  <c r="O2102" i="77"/>
  <c r="P2102" i="77"/>
  <c r="R2102" i="77"/>
  <c r="O2103" i="77"/>
  <c r="P2103" i="77"/>
  <c r="R2103" i="77"/>
  <c r="O2104" i="77"/>
  <c r="P2104" i="77"/>
  <c r="R2104" i="77"/>
  <c r="O2105" i="77"/>
  <c r="P2105" i="77"/>
  <c r="R2105" i="77"/>
  <c r="O2106" i="77"/>
  <c r="P2106" i="77"/>
  <c r="R2106" i="77"/>
  <c r="O2107" i="77"/>
  <c r="P2107" i="77"/>
  <c r="R2107" i="77"/>
  <c r="O2108" i="77"/>
  <c r="P2108" i="77"/>
  <c r="R2108" i="77"/>
  <c r="O2109" i="77"/>
  <c r="P2109" i="77"/>
  <c r="R2109" i="77"/>
  <c r="O2110" i="77"/>
  <c r="P2110" i="77"/>
  <c r="R2110" i="77"/>
  <c r="O2111" i="77"/>
  <c r="P2111" i="77"/>
  <c r="R2111" i="77"/>
  <c r="O2112" i="77"/>
  <c r="P2112" i="77"/>
  <c r="R2112" i="77"/>
  <c r="O2113" i="77"/>
  <c r="P2113" i="77"/>
  <c r="R2113" i="77"/>
  <c r="O2114" i="77"/>
  <c r="P2114" i="77"/>
  <c r="R2114" i="77"/>
  <c r="O2115" i="77"/>
  <c r="P2115" i="77"/>
  <c r="R2115" i="77"/>
  <c r="O2116" i="77"/>
  <c r="P2116" i="77"/>
  <c r="R2116" i="77"/>
  <c r="O2117" i="77"/>
  <c r="P2117" i="77"/>
  <c r="R2117" i="77"/>
  <c r="O2118" i="77"/>
  <c r="P2118" i="77"/>
  <c r="R2118" i="77"/>
  <c r="O2119" i="77"/>
  <c r="P2119" i="77"/>
  <c r="R2119" i="77"/>
  <c r="O2120" i="77"/>
  <c r="P2120" i="77"/>
  <c r="R2120" i="77"/>
  <c r="O2121" i="77"/>
  <c r="P2121" i="77"/>
  <c r="R2121" i="77"/>
  <c r="O2122" i="77"/>
  <c r="P2122" i="77"/>
  <c r="R2122" i="77"/>
  <c r="O2123" i="77"/>
  <c r="P2123" i="77"/>
  <c r="R2123" i="77"/>
  <c r="O2124" i="77"/>
  <c r="P2124" i="77"/>
  <c r="R2124" i="77"/>
  <c r="O2125" i="77"/>
  <c r="P2125" i="77"/>
  <c r="R2125" i="77"/>
  <c r="O2126" i="77"/>
  <c r="P2126" i="77"/>
  <c r="R2126" i="77"/>
  <c r="O2127" i="77"/>
  <c r="P2127" i="77"/>
  <c r="R2127" i="77"/>
  <c r="O2128" i="77"/>
  <c r="P2128" i="77"/>
  <c r="R2128" i="77"/>
  <c r="O2129" i="77"/>
  <c r="P2129" i="77"/>
  <c r="R2129" i="77"/>
  <c r="O2130" i="77"/>
  <c r="P2130" i="77"/>
  <c r="R2130" i="77"/>
  <c r="O2131" i="77"/>
  <c r="P2131" i="77"/>
  <c r="R2131" i="77"/>
  <c r="O2132" i="77"/>
  <c r="P2132" i="77"/>
  <c r="R2132" i="77"/>
  <c r="O2133" i="77"/>
  <c r="P2133" i="77"/>
  <c r="R2133" i="77"/>
  <c r="O2134" i="77"/>
  <c r="P2134" i="77"/>
  <c r="R2134" i="77"/>
  <c r="O2135" i="77"/>
  <c r="P2135" i="77"/>
  <c r="R2135" i="77"/>
  <c r="O2136" i="77"/>
  <c r="P2136" i="77"/>
  <c r="R2136" i="77"/>
  <c r="O2137" i="77"/>
  <c r="P2137" i="77"/>
  <c r="R2137" i="77"/>
  <c r="O2138" i="77"/>
  <c r="P2138" i="77"/>
  <c r="R2138" i="77"/>
  <c r="O2139" i="77"/>
  <c r="P2139" i="77"/>
  <c r="R2139" i="77"/>
  <c r="O2140" i="77"/>
  <c r="P2140" i="77"/>
  <c r="R2140" i="77"/>
  <c r="O2141" i="77"/>
  <c r="P2141" i="77"/>
  <c r="R2141" i="77"/>
  <c r="O2142" i="77"/>
  <c r="P2142" i="77"/>
  <c r="R2142" i="77"/>
  <c r="O2143" i="77"/>
  <c r="P2143" i="77"/>
  <c r="R2143" i="77"/>
  <c r="O2144" i="77"/>
  <c r="P2144" i="77"/>
  <c r="R2144" i="77"/>
  <c r="O2145" i="77"/>
  <c r="P2145" i="77"/>
  <c r="R2145" i="77"/>
  <c r="O2146" i="77"/>
  <c r="P2146" i="77"/>
  <c r="R2146" i="77"/>
  <c r="O2147" i="77"/>
  <c r="P2147" i="77"/>
  <c r="R2147" i="77"/>
  <c r="O2148" i="77"/>
  <c r="P2148" i="77"/>
  <c r="R2148" i="77"/>
  <c r="O2149" i="77"/>
  <c r="P2149" i="77"/>
  <c r="R2149" i="77"/>
  <c r="O2150" i="77"/>
  <c r="P2150" i="77"/>
  <c r="R2150" i="77"/>
  <c r="O2151" i="77"/>
  <c r="P2151" i="77"/>
  <c r="R2151" i="77"/>
  <c r="O2152" i="77"/>
  <c r="P2152" i="77"/>
  <c r="R2152" i="77"/>
  <c r="O2153" i="77"/>
  <c r="P2153" i="77"/>
  <c r="R2153" i="77"/>
  <c r="O2154" i="77"/>
  <c r="P2154" i="77"/>
  <c r="R2154" i="77"/>
  <c r="O2155" i="77"/>
  <c r="P2155" i="77"/>
  <c r="R2155" i="77"/>
  <c r="O2156" i="77"/>
  <c r="P2156" i="77"/>
  <c r="R2156" i="77"/>
  <c r="O2157" i="77"/>
  <c r="P2157" i="77"/>
  <c r="R2157" i="77"/>
  <c r="O2158" i="77"/>
  <c r="P2158" i="77"/>
  <c r="R2158" i="77"/>
  <c r="O2159" i="77"/>
  <c r="P2159" i="77"/>
  <c r="R2159" i="77"/>
  <c r="O2160" i="77"/>
  <c r="P2160" i="77"/>
  <c r="R2160" i="77"/>
  <c r="O2161" i="77"/>
  <c r="P2161" i="77"/>
  <c r="R2161" i="77"/>
  <c r="O2162" i="77"/>
  <c r="P2162" i="77"/>
  <c r="R2162" i="77"/>
  <c r="O2163" i="77"/>
  <c r="P2163" i="77"/>
  <c r="R2163" i="77"/>
  <c r="O2164" i="77"/>
  <c r="P2164" i="77"/>
  <c r="R2164" i="77"/>
  <c r="O2165" i="77"/>
  <c r="P2165" i="77"/>
  <c r="R2165" i="77"/>
  <c r="O2166" i="77"/>
  <c r="P2166" i="77"/>
  <c r="R2166" i="77"/>
  <c r="O2167" i="77"/>
  <c r="P2167" i="77"/>
  <c r="R2167" i="77"/>
  <c r="O2168" i="77"/>
  <c r="P2168" i="77"/>
  <c r="R2168" i="77"/>
  <c r="O2169" i="77"/>
  <c r="P2169" i="77"/>
  <c r="R2169" i="77"/>
  <c r="O2170" i="77"/>
  <c r="P2170" i="77"/>
  <c r="R2170" i="77"/>
  <c r="O2171" i="77"/>
  <c r="P2171" i="77"/>
  <c r="R2171" i="77"/>
  <c r="O2172" i="77"/>
  <c r="P2172" i="77"/>
  <c r="R2172" i="77"/>
  <c r="O2173" i="77"/>
  <c r="P2173" i="77"/>
  <c r="R2173" i="77"/>
  <c r="O2174" i="77"/>
  <c r="P2174" i="77"/>
  <c r="R2174" i="77"/>
  <c r="O2175" i="77"/>
  <c r="P2175" i="77"/>
  <c r="R2175" i="77"/>
  <c r="O2176" i="77"/>
  <c r="P2176" i="77"/>
  <c r="R2176" i="77"/>
  <c r="O2177" i="77"/>
  <c r="P2177" i="77"/>
  <c r="R2177" i="77"/>
  <c r="O2178" i="77"/>
  <c r="P2178" i="77"/>
  <c r="R2178" i="77"/>
  <c r="O2179" i="77"/>
  <c r="P2179" i="77"/>
  <c r="R2179" i="77"/>
  <c r="O2180" i="77"/>
  <c r="P2180" i="77"/>
  <c r="R2180" i="77"/>
  <c r="O2181" i="77"/>
  <c r="P2181" i="77"/>
  <c r="R2181" i="77"/>
  <c r="O2182" i="77"/>
  <c r="P2182" i="77"/>
  <c r="R2182" i="77"/>
  <c r="O2183" i="77"/>
  <c r="P2183" i="77"/>
  <c r="R2183" i="77"/>
  <c r="O2184" i="77"/>
  <c r="P2184" i="77"/>
  <c r="R2184" i="77"/>
  <c r="O2185" i="77"/>
  <c r="P2185" i="77"/>
  <c r="R2185" i="77"/>
  <c r="O2186" i="77"/>
  <c r="P2186" i="77"/>
  <c r="R2186" i="77"/>
  <c r="O2187" i="77"/>
  <c r="P2187" i="77"/>
  <c r="R2187" i="77"/>
  <c r="O2188" i="77"/>
  <c r="P2188" i="77"/>
  <c r="R2188" i="77"/>
  <c r="O2189" i="77"/>
  <c r="P2189" i="77"/>
  <c r="R2189" i="77"/>
  <c r="O2190" i="77"/>
  <c r="P2190" i="77"/>
  <c r="R2190" i="77"/>
  <c r="O2191" i="77"/>
  <c r="P2191" i="77"/>
  <c r="R2191" i="77"/>
  <c r="O2192" i="77"/>
  <c r="P2192" i="77"/>
  <c r="R2192" i="77"/>
  <c r="O2193" i="77"/>
  <c r="P2193" i="77"/>
  <c r="R2193" i="77"/>
  <c r="O2194" i="77"/>
  <c r="P2194" i="77"/>
  <c r="R2194" i="77"/>
  <c r="O2195" i="77"/>
  <c r="P2195" i="77"/>
  <c r="R2195" i="77"/>
  <c r="O2196" i="77"/>
  <c r="P2196" i="77"/>
  <c r="R2196" i="77"/>
  <c r="O2197" i="77"/>
  <c r="P2197" i="77"/>
  <c r="R2197" i="77"/>
  <c r="O2198" i="77"/>
  <c r="P2198" i="77"/>
  <c r="R2198" i="77"/>
  <c r="O2199" i="77"/>
  <c r="P2199" i="77"/>
  <c r="R2199" i="77"/>
  <c r="O2200" i="77"/>
  <c r="P2200" i="77"/>
  <c r="R2200" i="77"/>
  <c r="O2201" i="77"/>
  <c r="P2201" i="77"/>
  <c r="R2201" i="77"/>
  <c r="O2202" i="77"/>
  <c r="P2202" i="77"/>
  <c r="R2202" i="77"/>
  <c r="O2203" i="77"/>
  <c r="P2203" i="77"/>
  <c r="R2203" i="77"/>
  <c r="O2204" i="77"/>
  <c r="P2204" i="77"/>
  <c r="R2204" i="77"/>
  <c r="O2205" i="77"/>
  <c r="P2205" i="77"/>
  <c r="R2205" i="77"/>
  <c r="O2206" i="77"/>
  <c r="P2206" i="77"/>
  <c r="R2206" i="77"/>
  <c r="O2207" i="77"/>
  <c r="P2207" i="77"/>
  <c r="R2207" i="77"/>
  <c r="O2208" i="77"/>
  <c r="P2208" i="77"/>
  <c r="R2208" i="77"/>
  <c r="O2209" i="77"/>
  <c r="P2209" i="77"/>
  <c r="R2209" i="77"/>
  <c r="O2210" i="77"/>
  <c r="P2210" i="77"/>
  <c r="R2210" i="77"/>
  <c r="O2211" i="77"/>
  <c r="P2211" i="77"/>
  <c r="R2211" i="77"/>
  <c r="O2212" i="77"/>
  <c r="P2212" i="77"/>
  <c r="R2212" i="77"/>
  <c r="O2213" i="77"/>
  <c r="P2213" i="77"/>
  <c r="R2213" i="77"/>
  <c r="O2214" i="77"/>
  <c r="P2214" i="77"/>
  <c r="R2214" i="77"/>
  <c r="O2215" i="77"/>
  <c r="P2215" i="77"/>
  <c r="R2215" i="77"/>
  <c r="O2216" i="77"/>
  <c r="P2216" i="77"/>
  <c r="R2216" i="77"/>
  <c r="O2217" i="77"/>
  <c r="P2217" i="77"/>
  <c r="R2217" i="77"/>
  <c r="O2218" i="77"/>
  <c r="P2218" i="77"/>
  <c r="R2218" i="77"/>
  <c r="O2219" i="77"/>
  <c r="P2219" i="77"/>
  <c r="R2219" i="77"/>
  <c r="O2220" i="77"/>
  <c r="P2220" i="77"/>
  <c r="R2220" i="77"/>
  <c r="O2221" i="77"/>
  <c r="P2221" i="77"/>
  <c r="R2221" i="77"/>
  <c r="O2222" i="77"/>
  <c r="P2222" i="77"/>
  <c r="R2222" i="77"/>
  <c r="O2223" i="77"/>
  <c r="P2223" i="77"/>
  <c r="R2223" i="77"/>
  <c r="O2224" i="77"/>
  <c r="P2224" i="77"/>
  <c r="R2224" i="77"/>
  <c r="O2225" i="77"/>
  <c r="P2225" i="77"/>
  <c r="R2225" i="77"/>
  <c r="O2226" i="77"/>
  <c r="P2226" i="77"/>
  <c r="R2226" i="77"/>
  <c r="O2227" i="77"/>
  <c r="P2227" i="77"/>
  <c r="R2227" i="77"/>
  <c r="O2228" i="77"/>
  <c r="P2228" i="77"/>
  <c r="R2228" i="77"/>
  <c r="O2229" i="77"/>
  <c r="P2229" i="77"/>
  <c r="R2229" i="77"/>
  <c r="O2230" i="77"/>
  <c r="P2230" i="77"/>
  <c r="R2230" i="77"/>
  <c r="O2231" i="77"/>
  <c r="P2231" i="77"/>
  <c r="R2231" i="77"/>
  <c r="O2232" i="77"/>
  <c r="P2232" i="77"/>
  <c r="R2232" i="77"/>
  <c r="O2233" i="77"/>
  <c r="P2233" i="77"/>
  <c r="R2233" i="77"/>
  <c r="O2234" i="77"/>
  <c r="P2234" i="77"/>
  <c r="R2234" i="77"/>
  <c r="O2235" i="77"/>
  <c r="P2235" i="77"/>
  <c r="R2235" i="77"/>
  <c r="O2236" i="77"/>
  <c r="P2236" i="77"/>
  <c r="R2236" i="77"/>
  <c r="O2237" i="77"/>
  <c r="P2237" i="77"/>
  <c r="R2237" i="77"/>
  <c r="O2238" i="77"/>
  <c r="P2238" i="77"/>
  <c r="R2238" i="77"/>
  <c r="O2239" i="77"/>
  <c r="P2239" i="77"/>
  <c r="R2239" i="77"/>
  <c r="O2240" i="77"/>
  <c r="P2240" i="77"/>
  <c r="R2240" i="77"/>
  <c r="O2241" i="77"/>
  <c r="P2241" i="77"/>
  <c r="R2241" i="77"/>
  <c r="O2242" i="77"/>
  <c r="P2242" i="77"/>
  <c r="R2242" i="77"/>
  <c r="O2243" i="77"/>
  <c r="P2243" i="77"/>
  <c r="R2243" i="77"/>
  <c r="O2244" i="77"/>
  <c r="P2244" i="77"/>
  <c r="R2244" i="77"/>
  <c r="O2245" i="77"/>
  <c r="P2245" i="77"/>
  <c r="R2245" i="77"/>
  <c r="O2246" i="77"/>
  <c r="P2246" i="77"/>
  <c r="R2246" i="77"/>
  <c r="O2247" i="77"/>
  <c r="P2247" i="77"/>
  <c r="R2247" i="77"/>
  <c r="O2248" i="77"/>
  <c r="P2248" i="77"/>
  <c r="R2248" i="77"/>
  <c r="O2249" i="77"/>
  <c r="P2249" i="77"/>
  <c r="R2249" i="77"/>
  <c r="O2250" i="77"/>
  <c r="P2250" i="77"/>
  <c r="R2250" i="77"/>
  <c r="O2251" i="77"/>
  <c r="P2251" i="77"/>
  <c r="R2251" i="77"/>
  <c r="O2252" i="77"/>
  <c r="P2252" i="77"/>
  <c r="R2252" i="77"/>
  <c r="O2253" i="77"/>
  <c r="P2253" i="77"/>
  <c r="R2253" i="77"/>
  <c r="O2254" i="77"/>
  <c r="P2254" i="77"/>
  <c r="R2254" i="77"/>
  <c r="O2255" i="77"/>
  <c r="P2255" i="77"/>
  <c r="R2255" i="77"/>
  <c r="O2256" i="77"/>
  <c r="P2256" i="77"/>
  <c r="R2256" i="77"/>
  <c r="O2257" i="77"/>
  <c r="P2257" i="77"/>
  <c r="R2257" i="77"/>
  <c r="O2258" i="77"/>
  <c r="P2258" i="77"/>
  <c r="R2258" i="77"/>
  <c r="O2259" i="77"/>
  <c r="P2259" i="77"/>
  <c r="R2259" i="77"/>
  <c r="O2260" i="77"/>
  <c r="P2260" i="77"/>
  <c r="R2260" i="77"/>
  <c r="O2261" i="77"/>
  <c r="P2261" i="77"/>
  <c r="R2261" i="77"/>
  <c r="O2262" i="77"/>
  <c r="P2262" i="77"/>
  <c r="R2262" i="77"/>
  <c r="O2263" i="77"/>
  <c r="P2263" i="77"/>
  <c r="R2263" i="77"/>
  <c r="O2264" i="77"/>
  <c r="P2264" i="77"/>
  <c r="R2264" i="77"/>
  <c r="O2265" i="77"/>
  <c r="P2265" i="77"/>
  <c r="R2265" i="77"/>
  <c r="O2266" i="77"/>
  <c r="P2266" i="77"/>
  <c r="R2266" i="77"/>
  <c r="O2267" i="77"/>
  <c r="P2267" i="77"/>
  <c r="R2267" i="77"/>
  <c r="O2268" i="77"/>
  <c r="P2268" i="77"/>
  <c r="R2268" i="77"/>
  <c r="O2269" i="77"/>
  <c r="P2269" i="77"/>
  <c r="R2269" i="77"/>
  <c r="O2270" i="77"/>
  <c r="P2270" i="77"/>
  <c r="R2270" i="77"/>
  <c r="O2271" i="77"/>
  <c r="P2271" i="77"/>
  <c r="R2271" i="77"/>
  <c r="O2272" i="77"/>
  <c r="P2272" i="77"/>
  <c r="R2272" i="77"/>
  <c r="O2273" i="77"/>
  <c r="P2273" i="77"/>
  <c r="R2273" i="77"/>
  <c r="O2274" i="77"/>
  <c r="P2274" i="77"/>
  <c r="R2274" i="77"/>
  <c r="O2275" i="77"/>
  <c r="P2275" i="77"/>
  <c r="R2275" i="77"/>
  <c r="O2276" i="77"/>
  <c r="P2276" i="77"/>
  <c r="R2276" i="77"/>
  <c r="O2277" i="77"/>
  <c r="P2277" i="77"/>
  <c r="R2277" i="77"/>
  <c r="O2278" i="77"/>
  <c r="P2278" i="77"/>
  <c r="R2278" i="77"/>
  <c r="O2279" i="77"/>
  <c r="P2279" i="77"/>
  <c r="R2279" i="77"/>
  <c r="O2280" i="77"/>
  <c r="P2280" i="77"/>
  <c r="R2280" i="77"/>
  <c r="O2281" i="77"/>
  <c r="P2281" i="77"/>
  <c r="R2281" i="77"/>
  <c r="O2282" i="77"/>
  <c r="P2282" i="77"/>
  <c r="R2282" i="77"/>
  <c r="O2283" i="77"/>
  <c r="P2283" i="77"/>
  <c r="R2283" i="77"/>
  <c r="O2284" i="77"/>
  <c r="P2284" i="77"/>
  <c r="R2284" i="77"/>
  <c r="O2285" i="77"/>
  <c r="P2285" i="77"/>
  <c r="R2285" i="77"/>
  <c r="O2286" i="77"/>
  <c r="P2286" i="77"/>
  <c r="R2286" i="77"/>
  <c r="O2287" i="77"/>
  <c r="P2287" i="77"/>
  <c r="R2287" i="77"/>
  <c r="O2288" i="77"/>
  <c r="P2288" i="77"/>
  <c r="R2288" i="77"/>
  <c r="O2289" i="77"/>
  <c r="P2289" i="77"/>
  <c r="R2289" i="77"/>
  <c r="O2290" i="77"/>
  <c r="P2290" i="77"/>
  <c r="R2290" i="77"/>
  <c r="O2291" i="77"/>
  <c r="P2291" i="77"/>
  <c r="R2291" i="77"/>
  <c r="O2292" i="77"/>
  <c r="P2292" i="77"/>
  <c r="R2292" i="77"/>
  <c r="O2293" i="77"/>
  <c r="P2293" i="77"/>
  <c r="R2293" i="77"/>
  <c r="O2294" i="77"/>
  <c r="P2294" i="77"/>
  <c r="R2294" i="77"/>
  <c r="O2295" i="77"/>
  <c r="P2295" i="77"/>
  <c r="R2295" i="77"/>
  <c r="O2296" i="77"/>
  <c r="P2296" i="77"/>
  <c r="R2296" i="77"/>
  <c r="O2297" i="77"/>
  <c r="P2297" i="77"/>
  <c r="R2297" i="77"/>
  <c r="O2298" i="77"/>
  <c r="P2298" i="77"/>
  <c r="R2298" i="77"/>
  <c r="O2299" i="77"/>
  <c r="P2299" i="77"/>
  <c r="R2299" i="77"/>
  <c r="O2300" i="77"/>
  <c r="P2300" i="77"/>
  <c r="R2300" i="77"/>
  <c r="O2301" i="77"/>
  <c r="P2301" i="77"/>
  <c r="R2301" i="77"/>
  <c r="O2302" i="77"/>
  <c r="P2302" i="77"/>
  <c r="R2302" i="77"/>
  <c r="O2303" i="77"/>
  <c r="P2303" i="77"/>
  <c r="R2303" i="77"/>
  <c r="O2304" i="77"/>
  <c r="P2304" i="77"/>
  <c r="R2304" i="77"/>
  <c r="O2305" i="77"/>
  <c r="P2305" i="77"/>
  <c r="R2305" i="77"/>
  <c r="O2306" i="77"/>
  <c r="P2306" i="77"/>
  <c r="R2306" i="77"/>
  <c r="O2307" i="77"/>
  <c r="P2307" i="77"/>
  <c r="R2307" i="77"/>
  <c r="O2308" i="77"/>
  <c r="P2308" i="77"/>
  <c r="R2308" i="77"/>
  <c r="O2309" i="77"/>
  <c r="P2309" i="77"/>
  <c r="R2309" i="77"/>
  <c r="O2310" i="77"/>
  <c r="P2310" i="77"/>
  <c r="R2310" i="77"/>
  <c r="O2311" i="77"/>
  <c r="P2311" i="77"/>
  <c r="R2311" i="77"/>
  <c r="O2312" i="77"/>
  <c r="P2312" i="77"/>
  <c r="R2312" i="77"/>
  <c r="O2313" i="77"/>
  <c r="P2313" i="77"/>
  <c r="R2313" i="77"/>
  <c r="O2314" i="77"/>
  <c r="P2314" i="77"/>
  <c r="R2314" i="77"/>
  <c r="O2315" i="77"/>
  <c r="P2315" i="77"/>
  <c r="R2315" i="77"/>
  <c r="O2316" i="77"/>
  <c r="P2316" i="77"/>
  <c r="R2316" i="77"/>
  <c r="O2317" i="77"/>
  <c r="P2317" i="77"/>
  <c r="R2317" i="77"/>
  <c r="O2318" i="77"/>
  <c r="P2318" i="77"/>
  <c r="R2318" i="77"/>
  <c r="O2319" i="77"/>
  <c r="P2319" i="77"/>
  <c r="R2319" i="77"/>
  <c r="O2320" i="77"/>
  <c r="P2320" i="77"/>
  <c r="R2320" i="77"/>
  <c r="O2321" i="77"/>
  <c r="P2321" i="77"/>
  <c r="R2321" i="77"/>
  <c r="O2322" i="77"/>
  <c r="P2322" i="77"/>
  <c r="R2322" i="77"/>
  <c r="O2323" i="77"/>
  <c r="P2323" i="77"/>
  <c r="R2323" i="77"/>
  <c r="O2324" i="77"/>
  <c r="P2324" i="77"/>
  <c r="R2324" i="77"/>
  <c r="O2325" i="77"/>
  <c r="P2325" i="77"/>
  <c r="R2325" i="77"/>
  <c r="O2326" i="77"/>
  <c r="P2326" i="77"/>
  <c r="R2326" i="77"/>
  <c r="O2327" i="77"/>
  <c r="P2327" i="77"/>
  <c r="R2327" i="77"/>
  <c r="O2328" i="77"/>
  <c r="P2328" i="77"/>
  <c r="R2328" i="77"/>
  <c r="O2329" i="77"/>
  <c r="P2329" i="77"/>
  <c r="R2329" i="77"/>
  <c r="O2330" i="77"/>
  <c r="P2330" i="77"/>
  <c r="R2330" i="77"/>
  <c r="O2331" i="77"/>
  <c r="P2331" i="77"/>
  <c r="R2331" i="77"/>
  <c r="O2332" i="77"/>
  <c r="P2332" i="77"/>
  <c r="R2332" i="77"/>
  <c r="O2333" i="77"/>
  <c r="P2333" i="77"/>
  <c r="R2333" i="77"/>
  <c r="O2334" i="77"/>
  <c r="P2334" i="77"/>
  <c r="R2334" i="77"/>
  <c r="O2335" i="77"/>
  <c r="P2335" i="77"/>
  <c r="R2335" i="77"/>
  <c r="O2336" i="77"/>
  <c r="P2336" i="77"/>
  <c r="R2336" i="77"/>
  <c r="O2337" i="77"/>
  <c r="P2337" i="77"/>
  <c r="R2337" i="77"/>
  <c r="O2338" i="77"/>
  <c r="P2338" i="77"/>
  <c r="R2338" i="77"/>
  <c r="O2339" i="77"/>
  <c r="P2339" i="77"/>
  <c r="R2339" i="77"/>
  <c r="O2340" i="77"/>
  <c r="P2340" i="77"/>
  <c r="R2340" i="77"/>
  <c r="O2341" i="77"/>
  <c r="P2341" i="77"/>
  <c r="R2341" i="77"/>
  <c r="O2342" i="77"/>
  <c r="P2342" i="77"/>
  <c r="R2342" i="77"/>
  <c r="O2343" i="77"/>
  <c r="P2343" i="77"/>
  <c r="R2343" i="77"/>
  <c r="O2344" i="77"/>
  <c r="P2344" i="77"/>
  <c r="R2344" i="77"/>
  <c r="O2345" i="77"/>
  <c r="P2345" i="77"/>
  <c r="R2345" i="77"/>
  <c r="O2346" i="77"/>
  <c r="P2346" i="77"/>
  <c r="R2346" i="77"/>
  <c r="O2347" i="77"/>
  <c r="P2347" i="77"/>
  <c r="R2347" i="77"/>
  <c r="O2348" i="77"/>
  <c r="P2348" i="77"/>
  <c r="R2348" i="77"/>
  <c r="O2349" i="77"/>
  <c r="P2349" i="77"/>
  <c r="R2349" i="77"/>
  <c r="O2350" i="77"/>
  <c r="P2350" i="77"/>
  <c r="R2350" i="77"/>
  <c r="O2351" i="77"/>
  <c r="P2351" i="77"/>
  <c r="R2351" i="77"/>
  <c r="O2352" i="77"/>
  <c r="P2352" i="77"/>
  <c r="R2352" i="77"/>
  <c r="O2353" i="77"/>
  <c r="P2353" i="77"/>
  <c r="R2353" i="77"/>
  <c r="O2354" i="77"/>
  <c r="P2354" i="77"/>
  <c r="R2354" i="77"/>
  <c r="O2355" i="77"/>
  <c r="P2355" i="77"/>
  <c r="R2355" i="77"/>
  <c r="O2356" i="77"/>
  <c r="P2356" i="77"/>
  <c r="R2356" i="77"/>
  <c r="O2357" i="77"/>
  <c r="P2357" i="77"/>
  <c r="R2357" i="77"/>
  <c r="O2358" i="77"/>
  <c r="P2358" i="77"/>
  <c r="R2358" i="77"/>
  <c r="O2359" i="77"/>
  <c r="P2359" i="77"/>
  <c r="R2359" i="77"/>
  <c r="O2360" i="77"/>
  <c r="P2360" i="77"/>
  <c r="R2360" i="77"/>
  <c r="O2361" i="77"/>
  <c r="P2361" i="77"/>
  <c r="R2361" i="77"/>
  <c r="O2362" i="77"/>
  <c r="P2362" i="77"/>
  <c r="R2362" i="77"/>
  <c r="O2363" i="77"/>
  <c r="P2363" i="77"/>
  <c r="R2363" i="77"/>
  <c r="O2364" i="77"/>
  <c r="P2364" i="77"/>
  <c r="R2364" i="77"/>
  <c r="O2365" i="77"/>
  <c r="P2365" i="77"/>
  <c r="R2365" i="77"/>
  <c r="O2366" i="77"/>
  <c r="P2366" i="77"/>
  <c r="R2366" i="77"/>
  <c r="O2367" i="77"/>
  <c r="P2367" i="77"/>
  <c r="R2367" i="77"/>
  <c r="O2368" i="77"/>
  <c r="P2368" i="77"/>
  <c r="R2368" i="77"/>
  <c r="O2369" i="77"/>
  <c r="P2369" i="77"/>
  <c r="R2369" i="77"/>
  <c r="O2370" i="77"/>
  <c r="P2370" i="77"/>
  <c r="R2370" i="77"/>
  <c r="O2371" i="77"/>
  <c r="P2371" i="77"/>
  <c r="R2371" i="77"/>
  <c r="O2372" i="77"/>
  <c r="P2372" i="77"/>
  <c r="R2372" i="77"/>
  <c r="O2373" i="77"/>
  <c r="P2373" i="77"/>
  <c r="R2373" i="77"/>
  <c r="O2374" i="77"/>
  <c r="P2374" i="77"/>
  <c r="R2374" i="77"/>
  <c r="O2375" i="77"/>
  <c r="P2375" i="77"/>
  <c r="R2375" i="77"/>
  <c r="O2376" i="77"/>
  <c r="P2376" i="77"/>
  <c r="R2376" i="77"/>
  <c r="O2377" i="77"/>
  <c r="P2377" i="77"/>
  <c r="R2377" i="77"/>
  <c r="O2378" i="77"/>
  <c r="P2378" i="77"/>
  <c r="R2378" i="77"/>
  <c r="O2379" i="77"/>
  <c r="P2379" i="77"/>
  <c r="R2379" i="77"/>
  <c r="O2380" i="77"/>
  <c r="P2380" i="77"/>
  <c r="R2380" i="77"/>
  <c r="O2381" i="77"/>
  <c r="P2381" i="77"/>
  <c r="R2381" i="77"/>
  <c r="O2382" i="77"/>
  <c r="P2382" i="77"/>
  <c r="R2382" i="77"/>
  <c r="O2383" i="77"/>
  <c r="P2383" i="77"/>
  <c r="R2383" i="77"/>
  <c r="O2384" i="77"/>
  <c r="P2384" i="77"/>
  <c r="R2384" i="77"/>
  <c r="O2385" i="77"/>
  <c r="P2385" i="77"/>
  <c r="R2385" i="77"/>
  <c r="O2386" i="77"/>
  <c r="P2386" i="77"/>
  <c r="R2386" i="77"/>
  <c r="O2387" i="77"/>
  <c r="P2387" i="77"/>
  <c r="R2387" i="77"/>
  <c r="O2388" i="77"/>
  <c r="P2388" i="77"/>
  <c r="R2388" i="77"/>
  <c r="O2389" i="77"/>
  <c r="P2389" i="77"/>
  <c r="R2389" i="77"/>
  <c r="O2390" i="77"/>
  <c r="P2390" i="77"/>
  <c r="R2390" i="77"/>
  <c r="O2391" i="77"/>
  <c r="P2391" i="77"/>
  <c r="R2391" i="77"/>
  <c r="O2392" i="77"/>
  <c r="P2392" i="77"/>
  <c r="R2392" i="77"/>
  <c r="O2393" i="77"/>
  <c r="P2393" i="77"/>
  <c r="R2393" i="77"/>
  <c r="O2394" i="77"/>
  <c r="P2394" i="77"/>
  <c r="R2394" i="77"/>
  <c r="O2395" i="77"/>
  <c r="P2395" i="77"/>
  <c r="R2395" i="77"/>
  <c r="O2396" i="77"/>
  <c r="P2396" i="77"/>
  <c r="R2396" i="77"/>
  <c r="O2397" i="77"/>
  <c r="P2397" i="77"/>
  <c r="R2397" i="77"/>
  <c r="O2398" i="77"/>
  <c r="P2398" i="77"/>
  <c r="R2398" i="77"/>
  <c r="O2399" i="77"/>
  <c r="P2399" i="77"/>
  <c r="R2399" i="77"/>
  <c r="O2400" i="77"/>
  <c r="P2400" i="77"/>
  <c r="R2400" i="77"/>
  <c r="O2401" i="77"/>
  <c r="P2401" i="77"/>
  <c r="R2401" i="77"/>
  <c r="O2402" i="77"/>
  <c r="P2402" i="77"/>
  <c r="R2402" i="77"/>
  <c r="O2403" i="77"/>
  <c r="P2403" i="77"/>
  <c r="R2403" i="77"/>
  <c r="O2404" i="77"/>
  <c r="P2404" i="77"/>
  <c r="R2404" i="77"/>
  <c r="O2405" i="77"/>
  <c r="P2405" i="77"/>
  <c r="R2405" i="77"/>
  <c r="O2406" i="77"/>
  <c r="P2406" i="77"/>
  <c r="R2406" i="77"/>
  <c r="O2407" i="77"/>
  <c r="P2407" i="77"/>
  <c r="R2407" i="77"/>
  <c r="O2408" i="77"/>
  <c r="P2408" i="77"/>
  <c r="R2408" i="77"/>
  <c r="O2409" i="77"/>
  <c r="P2409" i="77"/>
  <c r="R2409" i="77"/>
  <c r="O2410" i="77"/>
  <c r="P2410" i="77"/>
  <c r="R2410" i="77"/>
  <c r="O2411" i="77"/>
  <c r="P2411" i="77"/>
  <c r="R2411" i="77"/>
  <c r="O2412" i="77"/>
  <c r="P2412" i="77"/>
  <c r="R2412" i="77"/>
  <c r="O2413" i="77"/>
  <c r="P2413" i="77"/>
  <c r="R2413" i="77"/>
  <c r="O2414" i="77"/>
  <c r="P2414" i="77"/>
  <c r="R2414" i="77"/>
  <c r="O2415" i="77"/>
  <c r="P2415" i="77"/>
  <c r="R2415" i="77"/>
  <c r="O2416" i="77"/>
  <c r="P2416" i="77"/>
  <c r="R2416" i="77"/>
  <c r="O2417" i="77"/>
  <c r="P2417" i="77"/>
  <c r="R2417" i="77"/>
  <c r="O2418" i="77"/>
  <c r="P2418" i="77"/>
  <c r="R2418" i="77"/>
  <c r="O2419" i="77"/>
  <c r="P2419" i="77"/>
  <c r="R2419" i="77"/>
  <c r="O2420" i="77"/>
  <c r="P2420" i="77"/>
  <c r="R2420" i="77"/>
  <c r="O2421" i="77"/>
  <c r="P2421" i="77"/>
  <c r="R2421" i="77"/>
  <c r="O2422" i="77"/>
  <c r="P2422" i="77"/>
  <c r="R2422" i="77"/>
  <c r="O2423" i="77"/>
  <c r="P2423" i="77"/>
  <c r="R2423" i="77"/>
  <c r="O2424" i="77"/>
  <c r="P2424" i="77"/>
  <c r="R2424" i="77"/>
  <c r="O2425" i="77"/>
  <c r="P2425" i="77"/>
  <c r="R2425" i="77"/>
  <c r="O2426" i="77"/>
  <c r="P2426" i="77"/>
  <c r="R2426" i="77"/>
  <c r="O2427" i="77"/>
  <c r="P2427" i="77"/>
  <c r="R2427" i="77"/>
  <c r="O2428" i="77"/>
  <c r="P2428" i="77"/>
  <c r="R2428" i="77"/>
  <c r="O2429" i="77"/>
  <c r="P2429" i="77"/>
  <c r="R2429" i="77"/>
  <c r="O2430" i="77"/>
  <c r="P2430" i="77"/>
  <c r="R2430" i="77"/>
  <c r="O2431" i="77"/>
  <c r="P2431" i="77"/>
  <c r="R2431" i="77"/>
  <c r="O2432" i="77"/>
  <c r="P2432" i="77"/>
  <c r="R2432" i="77"/>
  <c r="O2433" i="77"/>
  <c r="P2433" i="77"/>
  <c r="R2433" i="77"/>
  <c r="O2434" i="77"/>
  <c r="P2434" i="77"/>
  <c r="R2434" i="77"/>
  <c r="O2435" i="77"/>
  <c r="P2435" i="77"/>
  <c r="R2435" i="77"/>
  <c r="O2436" i="77"/>
  <c r="P2436" i="77"/>
  <c r="R2436" i="77"/>
  <c r="O2437" i="77"/>
  <c r="P2437" i="77"/>
  <c r="R2437" i="77"/>
  <c r="O2438" i="77"/>
  <c r="P2438" i="77"/>
  <c r="R2438" i="77"/>
  <c r="O2439" i="77"/>
  <c r="P2439" i="77"/>
  <c r="R2439" i="77"/>
  <c r="O2440" i="77"/>
  <c r="P2440" i="77"/>
  <c r="R2440" i="77"/>
  <c r="O2441" i="77"/>
  <c r="P2441" i="77"/>
  <c r="R2441" i="77"/>
  <c r="O2442" i="77"/>
  <c r="P2442" i="77"/>
  <c r="R2442" i="77"/>
  <c r="O2443" i="77"/>
  <c r="P2443" i="77"/>
  <c r="R2443" i="77"/>
  <c r="O2444" i="77"/>
  <c r="P2444" i="77"/>
  <c r="R2444" i="77"/>
  <c r="O2445" i="77"/>
  <c r="P2445" i="77"/>
  <c r="R2445" i="77"/>
  <c r="O2446" i="77"/>
  <c r="P2446" i="77"/>
  <c r="R2446" i="77"/>
  <c r="O2447" i="77"/>
  <c r="P2447" i="77"/>
  <c r="R2447" i="77"/>
  <c r="O2448" i="77"/>
  <c r="P2448" i="77"/>
  <c r="R2448" i="77"/>
  <c r="O2449" i="77"/>
  <c r="P2449" i="77"/>
  <c r="R2449" i="77"/>
  <c r="O2450" i="77"/>
  <c r="P2450" i="77"/>
  <c r="R2450" i="77"/>
  <c r="O2451" i="77"/>
  <c r="P2451" i="77"/>
  <c r="R2451" i="77"/>
  <c r="O2452" i="77"/>
  <c r="P2452" i="77"/>
  <c r="R2452" i="77"/>
  <c r="O2453" i="77"/>
  <c r="P2453" i="77"/>
  <c r="R2453" i="77"/>
  <c r="O2454" i="77"/>
  <c r="P2454" i="77"/>
  <c r="R2454" i="77"/>
  <c r="O2455" i="77"/>
  <c r="P2455" i="77"/>
  <c r="R2455" i="77"/>
  <c r="O2456" i="77"/>
  <c r="P2456" i="77"/>
  <c r="R2456" i="77"/>
  <c r="O2457" i="77"/>
  <c r="P2457" i="77"/>
  <c r="R2457" i="77"/>
  <c r="O2458" i="77"/>
  <c r="P2458" i="77"/>
  <c r="R2458" i="77"/>
  <c r="O2459" i="77"/>
  <c r="P2459" i="77"/>
  <c r="R2459" i="77"/>
  <c r="O2460" i="77"/>
  <c r="P2460" i="77"/>
  <c r="R2460" i="77"/>
  <c r="O2461" i="77"/>
  <c r="P2461" i="77"/>
  <c r="R2461" i="77"/>
  <c r="O2462" i="77"/>
  <c r="P2462" i="77"/>
  <c r="R2462" i="77"/>
  <c r="O2463" i="77"/>
  <c r="P2463" i="77"/>
  <c r="R2463" i="77"/>
  <c r="O2464" i="77"/>
  <c r="P2464" i="77"/>
  <c r="R2464" i="77"/>
  <c r="O2465" i="77"/>
  <c r="P2465" i="77"/>
  <c r="R2465" i="77"/>
  <c r="O2466" i="77"/>
  <c r="P2466" i="77"/>
  <c r="R2466" i="77"/>
  <c r="O2467" i="77"/>
  <c r="P2467" i="77"/>
  <c r="R2467" i="77"/>
  <c r="O2468" i="77"/>
  <c r="P2468" i="77"/>
  <c r="R2468" i="77"/>
  <c r="O2469" i="77"/>
  <c r="P2469" i="77"/>
  <c r="R2469" i="77"/>
  <c r="O2470" i="77"/>
  <c r="P2470" i="77"/>
  <c r="R2470" i="77"/>
  <c r="O2471" i="77"/>
  <c r="P2471" i="77"/>
  <c r="R2471" i="77"/>
  <c r="O2472" i="77"/>
  <c r="P2472" i="77"/>
  <c r="R2472" i="77"/>
  <c r="O2473" i="77"/>
  <c r="P2473" i="77"/>
  <c r="R2473" i="77"/>
  <c r="O2474" i="77"/>
  <c r="P2474" i="77"/>
  <c r="R2474" i="77"/>
  <c r="O2475" i="77"/>
  <c r="P2475" i="77"/>
  <c r="R2475" i="77"/>
  <c r="O2476" i="77"/>
  <c r="P2476" i="77"/>
  <c r="R2476" i="77"/>
  <c r="O2477" i="77"/>
  <c r="P2477" i="77"/>
  <c r="R2477" i="77"/>
  <c r="O2478" i="77"/>
  <c r="P2478" i="77"/>
  <c r="R2478" i="77"/>
  <c r="O2479" i="77"/>
  <c r="P2479" i="77"/>
  <c r="R2479" i="77"/>
  <c r="O2480" i="77"/>
  <c r="P2480" i="77"/>
  <c r="R2480" i="77"/>
  <c r="O2481" i="77"/>
  <c r="P2481" i="77"/>
  <c r="R2481" i="77"/>
  <c r="O2482" i="77"/>
  <c r="P2482" i="77"/>
  <c r="R2482" i="77"/>
  <c r="O2483" i="77"/>
  <c r="P2483" i="77"/>
  <c r="R2483" i="77"/>
  <c r="O2484" i="77"/>
  <c r="P2484" i="77"/>
  <c r="R2484" i="77"/>
  <c r="O2485" i="77"/>
  <c r="P2485" i="77"/>
  <c r="R2485" i="77"/>
  <c r="O2486" i="77"/>
  <c r="P2486" i="77"/>
  <c r="R2486" i="77"/>
  <c r="O2487" i="77"/>
  <c r="P2487" i="77"/>
  <c r="R2487" i="77"/>
  <c r="O2488" i="77"/>
  <c r="P2488" i="77"/>
  <c r="R2488" i="77"/>
  <c r="O2489" i="77"/>
  <c r="P2489" i="77"/>
  <c r="R2489" i="77"/>
  <c r="O2490" i="77"/>
  <c r="P2490" i="77"/>
  <c r="R2490" i="77"/>
  <c r="O2491" i="77"/>
  <c r="P2491" i="77"/>
  <c r="R2491" i="77"/>
  <c r="O2492" i="77"/>
  <c r="P2492" i="77"/>
  <c r="R2492" i="77"/>
  <c r="O2493" i="77"/>
  <c r="P2493" i="77"/>
  <c r="R2493" i="77"/>
  <c r="O2494" i="77"/>
  <c r="P2494" i="77"/>
  <c r="R2494" i="77"/>
  <c r="O2495" i="77"/>
  <c r="P2495" i="77"/>
  <c r="R2495" i="77"/>
  <c r="O2496" i="77"/>
  <c r="P2496" i="77"/>
  <c r="R2496" i="77"/>
  <c r="O2497" i="77"/>
  <c r="P2497" i="77"/>
  <c r="R2497" i="77"/>
  <c r="O2498" i="77"/>
  <c r="P2498" i="77"/>
  <c r="R2498" i="77"/>
  <c r="O2499" i="77"/>
  <c r="P2499" i="77"/>
  <c r="R2499" i="77"/>
  <c r="O2500" i="77"/>
  <c r="P2500" i="77"/>
  <c r="R2500" i="77"/>
  <c r="O2501" i="77"/>
  <c r="P2501" i="77"/>
  <c r="R2501" i="77"/>
  <c r="O2502" i="77"/>
  <c r="P2502" i="77"/>
  <c r="R2502" i="77"/>
  <c r="O2503" i="77"/>
  <c r="P2503" i="77"/>
  <c r="R2503" i="77"/>
  <c r="O2504" i="77"/>
  <c r="P2504" i="77"/>
  <c r="R2504" i="77"/>
  <c r="O2505" i="77"/>
  <c r="P2505" i="77"/>
  <c r="R2505" i="77"/>
  <c r="O2506" i="77"/>
  <c r="P2506" i="77"/>
  <c r="R2506" i="77"/>
  <c r="O2507" i="77"/>
  <c r="P2507" i="77"/>
  <c r="R2507" i="77"/>
  <c r="O2508" i="77"/>
  <c r="P2508" i="77"/>
  <c r="R2508" i="77"/>
  <c r="O2509" i="77"/>
  <c r="P2509" i="77"/>
  <c r="R2509" i="77"/>
  <c r="O2510" i="77"/>
  <c r="P2510" i="77"/>
  <c r="R2510" i="77"/>
  <c r="O2511" i="77"/>
  <c r="P2511" i="77"/>
  <c r="R2511" i="77"/>
  <c r="O2512" i="77"/>
  <c r="P2512" i="77"/>
  <c r="R2512" i="77"/>
  <c r="O2513" i="77"/>
  <c r="P2513" i="77"/>
  <c r="R2513" i="77"/>
  <c r="O2514" i="77"/>
  <c r="P2514" i="77"/>
  <c r="R2514" i="77"/>
  <c r="O2515" i="77"/>
  <c r="P2515" i="77"/>
  <c r="R2515" i="77"/>
  <c r="O2516" i="77"/>
  <c r="P2516" i="77"/>
  <c r="R2516" i="77"/>
  <c r="O2517" i="77"/>
  <c r="P2517" i="77"/>
  <c r="R2517" i="77"/>
  <c r="O2518" i="77"/>
  <c r="P2518" i="77"/>
  <c r="R2518" i="77"/>
  <c r="O2519" i="77"/>
  <c r="P2519" i="77"/>
  <c r="R2519" i="77"/>
  <c r="O2520" i="77"/>
  <c r="P2520" i="77"/>
  <c r="R2520" i="77"/>
  <c r="O2521" i="77"/>
  <c r="P2521" i="77"/>
  <c r="R2521" i="77"/>
  <c r="O2522" i="77"/>
  <c r="P2522" i="77"/>
  <c r="R2522" i="77"/>
  <c r="O2523" i="77"/>
  <c r="P2523" i="77"/>
  <c r="R2523" i="77"/>
  <c r="O2524" i="77"/>
  <c r="P2524" i="77"/>
  <c r="R2524" i="77"/>
  <c r="O2525" i="77"/>
  <c r="P2525" i="77"/>
  <c r="R2525" i="77"/>
  <c r="O2526" i="77"/>
  <c r="P2526" i="77"/>
  <c r="R2526" i="77"/>
  <c r="O2527" i="77"/>
  <c r="P2527" i="77"/>
  <c r="R2527" i="77"/>
  <c r="O2528" i="77"/>
  <c r="P2528" i="77"/>
  <c r="R2528" i="77"/>
  <c r="O2529" i="77"/>
  <c r="P2529" i="77"/>
  <c r="R2529" i="77"/>
  <c r="O2530" i="77"/>
  <c r="P2530" i="77"/>
  <c r="R2530" i="77"/>
  <c r="O2531" i="77"/>
  <c r="P2531" i="77"/>
  <c r="R2531" i="77"/>
  <c r="O2532" i="77"/>
  <c r="P2532" i="77"/>
  <c r="R2532" i="77"/>
  <c r="O2533" i="77"/>
  <c r="P2533" i="77"/>
  <c r="R2533" i="77"/>
  <c r="O2534" i="77"/>
  <c r="P2534" i="77"/>
  <c r="R2534" i="77"/>
  <c r="O2535" i="77"/>
  <c r="P2535" i="77"/>
  <c r="R2535" i="77"/>
  <c r="O2536" i="77"/>
  <c r="P2536" i="77"/>
  <c r="R2536" i="77"/>
  <c r="O2537" i="77"/>
  <c r="P2537" i="77"/>
  <c r="R2537" i="77"/>
  <c r="O2538" i="77"/>
  <c r="P2538" i="77"/>
  <c r="R2538" i="77"/>
  <c r="O2539" i="77"/>
  <c r="P2539" i="77"/>
  <c r="R2539" i="77"/>
  <c r="O2540" i="77"/>
  <c r="P2540" i="77"/>
  <c r="R2540" i="77"/>
  <c r="O2541" i="77"/>
  <c r="P2541" i="77"/>
  <c r="R2541" i="77"/>
  <c r="O2542" i="77"/>
  <c r="P2542" i="77"/>
  <c r="R2542" i="77"/>
  <c r="O2543" i="77"/>
  <c r="P2543" i="77"/>
  <c r="R2543" i="77"/>
  <c r="O2544" i="77"/>
  <c r="P2544" i="77"/>
  <c r="R2544" i="77"/>
  <c r="O2545" i="77"/>
  <c r="P2545" i="77"/>
  <c r="R2545" i="77"/>
  <c r="O2546" i="77"/>
  <c r="P2546" i="77"/>
  <c r="R2546" i="77"/>
  <c r="O2547" i="77"/>
  <c r="P2547" i="77"/>
  <c r="R2547" i="77"/>
  <c r="O2548" i="77"/>
  <c r="P2548" i="77"/>
  <c r="R2548" i="77"/>
  <c r="O2549" i="77"/>
  <c r="P2549" i="77"/>
  <c r="R2549" i="77"/>
  <c r="O2550" i="77"/>
  <c r="P2550" i="77"/>
  <c r="R2550" i="77"/>
  <c r="O2551" i="77"/>
  <c r="P2551" i="77"/>
  <c r="R2551" i="77"/>
  <c r="O2552" i="77"/>
  <c r="P2552" i="77"/>
  <c r="R2552" i="77"/>
  <c r="O2553" i="77"/>
  <c r="P2553" i="77"/>
  <c r="R2553" i="77"/>
  <c r="O2554" i="77"/>
  <c r="P2554" i="77"/>
  <c r="R2554" i="77"/>
  <c r="O2555" i="77"/>
  <c r="P2555" i="77"/>
  <c r="R2555" i="77"/>
  <c r="O2556" i="77"/>
  <c r="P2556" i="77"/>
  <c r="R2556" i="77"/>
  <c r="O2557" i="77"/>
  <c r="P2557" i="77"/>
  <c r="R2557" i="77"/>
  <c r="O2558" i="77"/>
  <c r="P2558" i="77"/>
  <c r="R2558" i="77"/>
  <c r="O2559" i="77"/>
  <c r="P2559" i="77"/>
  <c r="R2559" i="77"/>
  <c r="O2560" i="77"/>
  <c r="P2560" i="77"/>
  <c r="R2560" i="77"/>
  <c r="O2561" i="77"/>
  <c r="P2561" i="77"/>
  <c r="R2561" i="77"/>
  <c r="O2562" i="77"/>
  <c r="P2562" i="77"/>
  <c r="R2562" i="77"/>
  <c r="O2563" i="77"/>
  <c r="P2563" i="77"/>
  <c r="R2563" i="77"/>
  <c r="O2564" i="77"/>
  <c r="P2564" i="77"/>
  <c r="R2564" i="77"/>
  <c r="O2565" i="77"/>
  <c r="P2565" i="77"/>
  <c r="R2565" i="77"/>
  <c r="O2566" i="77"/>
  <c r="P2566" i="77"/>
  <c r="R2566" i="77"/>
  <c r="O2567" i="77"/>
  <c r="P2567" i="77"/>
  <c r="R2567" i="77"/>
  <c r="O2568" i="77"/>
  <c r="P2568" i="77"/>
  <c r="R2568" i="77"/>
  <c r="O2569" i="77"/>
  <c r="P2569" i="77"/>
  <c r="R2569" i="77"/>
  <c r="O2570" i="77"/>
  <c r="P2570" i="77"/>
  <c r="R2570" i="77"/>
  <c r="O2571" i="77"/>
  <c r="P2571" i="77"/>
  <c r="R2571" i="77"/>
  <c r="O2572" i="77"/>
  <c r="P2572" i="77"/>
  <c r="R2572" i="77"/>
  <c r="O2573" i="77"/>
  <c r="P2573" i="77"/>
  <c r="R2573" i="77"/>
  <c r="O2574" i="77"/>
  <c r="P2574" i="77"/>
  <c r="R2574" i="77"/>
  <c r="O2575" i="77"/>
  <c r="P2575" i="77"/>
  <c r="R2575" i="77"/>
  <c r="O2576" i="77"/>
  <c r="P2576" i="77"/>
  <c r="R2576" i="77"/>
  <c r="O2577" i="77"/>
  <c r="P2577" i="77"/>
  <c r="R2577" i="77"/>
  <c r="O2578" i="77"/>
  <c r="P2578" i="77"/>
  <c r="R2578" i="77"/>
  <c r="O2579" i="77"/>
  <c r="P2579" i="77"/>
  <c r="R2579" i="77"/>
  <c r="O2580" i="77"/>
  <c r="P2580" i="77"/>
  <c r="R2580" i="77"/>
  <c r="O2581" i="77"/>
  <c r="P2581" i="77"/>
  <c r="R2581" i="77"/>
  <c r="O2582" i="77"/>
  <c r="P2582" i="77"/>
  <c r="R2582" i="77"/>
  <c r="O2583" i="77"/>
  <c r="P2583" i="77"/>
  <c r="R2583" i="77"/>
  <c r="O2584" i="77"/>
  <c r="P2584" i="77"/>
  <c r="R2584" i="77"/>
  <c r="O2585" i="77"/>
  <c r="P2585" i="77"/>
  <c r="R2585" i="77"/>
  <c r="O2586" i="77"/>
  <c r="P2586" i="77"/>
  <c r="R2586" i="77"/>
  <c r="O2587" i="77"/>
  <c r="P2587" i="77"/>
  <c r="R2587" i="77"/>
  <c r="O2588" i="77"/>
  <c r="P2588" i="77"/>
  <c r="R2588" i="77"/>
  <c r="O2589" i="77"/>
  <c r="P2589" i="77"/>
  <c r="R2589" i="77"/>
  <c r="O2590" i="77"/>
  <c r="P2590" i="77"/>
  <c r="R2590" i="77"/>
  <c r="O2591" i="77"/>
  <c r="P2591" i="77"/>
  <c r="R2591" i="77"/>
  <c r="O2592" i="77"/>
  <c r="P2592" i="77"/>
  <c r="R2592" i="77"/>
  <c r="O2593" i="77"/>
  <c r="P2593" i="77"/>
  <c r="R2593" i="77"/>
  <c r="O2594" i="77"/>
  <c r="P2594" i="77"/>
  <c r="R2594" i="77"/>
  <c r="O2595" i="77"/>
  <c r="P2595" i="77"/>
  <c r="R2595" i="77"/>
  <c r="O2596" i="77"/>
  <c r="P2596" i="77"/>
  <c r="R2596" i="77"/>
  <c r="O2597" i="77"/>
  <c r="P2597" i="77"/>
  <c r="R2597" i="77"/>
  <c r="O2598" i="77"/>
  <c r="P2598" i="77"/>
  <c r="R2598" i="77"/>
  <c r="O2599" i="77"/>
  <c r="P2599" i="77"/>
  <c r="R2599" i="77"/>
  <c r="O2600" i="77"/>
  <c r="P2600" i="77"/>
  <c r="R2600" i="77"/>
  <c r="O2601" i="77"/>
  <c r="P2601" i="77"/>
  <c r="R2601" i="77"/>
  <c r="O2602" i="77"/>
  <c r="P2602" i="77"/>
  <c r="R2602" i="77"/>
  <c r="O2603" i="77"/>
  <c r="P2603" i="77"/>
  <c r="R2603" i="77"/>
  <c r="O2604" i="77"/>
  <c r="P2604" i="77"/>
  <c r="R2604" i="77"/>
  <c r="O2605" i="77"/>
  <c r="P2605" i="77"/>
  <c r="R2605" i="77"/>
  <c r="O2606" i="77"/>
  <c r="P2606" i="77"/>
  <c r="R2606" i="77"/>
  <c r="O2607" i="77"/>
  <c r="P2607" i="77"/>
  <c r="R2607" i="77"/>
  <c r="O2608" i="77"/>
  <c r="P2608" i="77"/>
  <c r="R2608" i="77"/>
  <c r="O2609" i="77"/>
  <c r="P2609" i="77"/>
  <c r="R2609" i="77"/>
  <c r="O2610" i="77"/>
  <c r="P2610" i="77"/>
  <c r="R2610" i="77"/>
  <c r="O2611" i="77"/>
  <c r="P2611" i="77"/>
  <c r="R2611" i="77"/>
  <c r="O2612" i="77"/>
  <c r="P2612" i="77"/>
  <c r="R2612" i="77"/>
  <c r="O2613" i="77"/>
  <c r="P2613" i="77"/>
  <c r="R2613" i="77"/>
  <c r="O2614" i="77"/>
  <c r="P2614" i="77"/>
  <c r="R2614" i="77"/>
  <c r="O2615" i="77"/>
  <c r="P2615" i="77"/>
  <c r="R2615" i="77"/>
  <c r="O2616" i="77"/>
  <c r="P2616" i="77"/>
  <c r="R2616" i="77"/>
  <c r="O2617" i="77"/>
  <c r="P2617" i="77"/>
  <c r="R2617" i="77"/>
  <c r="O2618" i="77"/>
  <c r="P2618" i="77"/>
  <c r="R2618" i="77"/>
  <c r="O2619" i="77"/>
  <c r="P2619" i="77"/>
  <c r="R2619" i="77"/>
  <c r="O2620" i="77"/>
  <c r="P2620" i="77"/>
  <c r="R2620" i="77"/>
  <c r="O2621" i="77"/>
  <c r="P2621" i="77"/>
  <c r="R2621" i="77"/>
  <c r="O2622" i="77"/>
  <c r="P2622" i="77"/>
  <c r="R2622" i="77"/>
  <c r="O2623" i="77"/>
  <c r="P2623" i="77"/>
  <c r="R2623" i="77"/>
  <c r="O2624" i="77"/>
  <c r="P2624" i="77"/>
  <c r="R2624" i="77"/>
  <c r="O2625" i="77"/>
  <c r="P2625" i="77"/>
  <c r="R2625" i="77"/>
  <c r="O2626" i="77"/>
  <c r="P2626" i="77"/>
  <c r="R2626" i="77"/>
  <c r="O2627" i="77"/>
  <c r="P2627" i="77"/>
  <c r="R2627" i="77"/>
  <c r="O2628" i="77"/>
  <c r="P2628" i="77"/>
  <c r="R2628" i="77"/>
  <c r="O2629" i="77"/>
  <c r="P2629" i="77"/>
  <c r="R2629" i="77"/>
  <c r="O2630" i="77"/>
  <c r="P2630" i="77"/>
  <c r="R2630" i="77"/>
  <c r="O2631" i="77"/>
  <c r="P2631" i="77"/>
  <c r="R2631" i="77"/>
  <c r="O2632" i="77"/>
  <c r="P2632" i="77"/>
  <c r="R2632" i="77"/>
  <c r="O2633" i="77"/>
  <c r="P2633" i="77"/>
  <c r="R2633" i="77"/>
  <c r="O2634" i="77"/>
  <c r="P2634" i="77"/>
  <c r="R2634" i="77"/>
  <c r="O2635" i="77"/>
  <c r="P2635" i="77"/>
  <c r="R2635" i="77"/>
  <c r="O2636" i="77"/>
  <c r="P2636" i="77"/>
  <c r="R2636" i="77"/>
  <c r="O2637" i="77"/>
  <c r="P2637" i="77"/>
  <c r="R2637" i="77"/>
  <c r="O2638" i="77"/>
  <c r="P2638" i="77"/>
  <c r="R2638" i="77"/>
  <c r="O2639" i="77"/>
  <c r="P2639" i="77"/>
  <c r="R2639" i="77"/>
  <c r="O2640" i="77"/>
  <c r="P2640" i="77"/>
  <c r="R2640" i="77"/>
  <c r="O2641" i="77"/>
  <c r="P2641" i="77"/>
  <c r="R2641" i="77"/>
  <c r="O2642" i="77"/>
  <c r="P2642" i="77"/>
  <c r="R2642" i="77"/>
  <c r="O2643" i="77"/>
  <c r="P2643" i="77"/>
  <c r="R2643" i="77"/>
  <c r="O2644" i="77"/>
  <c r="P2644" i="77"/>
  <c r="R2644" i="77"/>
  <c r="O2645" i="77"/>
  <c r="P2645" i="77"/>
  <c r="R2645" i="77"/>
  <c r="O2646" i="77"/>
  <c r="P2646" i="77"/>
  <c r="R2646" i="77"/>
  <c r="O2647" i="77"/>
  <c r="P2647" i="77"/>
  <c r="R2647" i="77"/>
  <c r="O2648" i="77"/>
  <c r="P2648" i="77"/>
  <c r="R2648" i="77"/>
  <c r="O2649" i="77"/>
  <c r="P2649" i="77"/>
  <c r="R2649" i="77"/>
  <c r="O2650" i="77"/>
  <c r="P2650" i="77"/>
  <c r="R2650" i="77"/>
  <c r="O2651" i="77"/>
  <c r="P2651" i="77"/>
  <c r="R2651" i="77"/>
  <c r="O2652" i="77"/>
  <c r="P2652" i="77"/>
  <c r="R2652" i="77"/>
  <c r="O2653" i="77"/>
  <c r="P2653" i="77"/>
  <c r="R2653" i="77"/>
  <c r="O2654" i="77"/>
  <c r="P2654" i="77"/>
  <c r="R2654" i="77"/>
  <c r="O2655" i="77"/>
  <c r="P2655" i="77"/>
  <c r="R2655" i="77"/>
  <c r="O2656" i="77"/>
  <c r="P2656" i="77"/>
  <c r="R2656" i="77"/>
  <c r="O2657" i="77"/>
  <c r="P2657" i="77"/>
  <c r="R2657" i="77"/>
  <c r="O2658" i="77"/>
  <c r="P2658" i="77"/>
  <c r="R2658" i="77"/>
  <c r="O2659" i="77"/>
  <c r="P2659" i="77"/>
  <c r="R2659" i="77"/>
  <c r="O2660" i="77"/>
  <c r="P2660" i="77"/>
  <c r="R2660" i="77"/>
  <c r="O2661" i="77"/>
  <c r="P2661" i="77"/>
  <c r="R2661" i="77"/>
  <c r="O2662" i="77"/>
  <c r="P2662" i="77"/>
  <c r="R2662" i="77"/>
  <c r="O2663" i="77"/>
  <c r="P2663" i="77"/>
  <c r="R2663" i="77"/>
  <c r="O2664" i="77"/>
  <c r="P2664" i="77"/>
  <c r="R2664" i="77"/>
  <c r="O2665" i="77"/>
  <c r="P2665" i="77"/>
  <c r="R2665" i="77"/>
  <c r="O2666" i="77"/>
  <c r="P2666" i="77"/>
  <c r="R2666" i="77"/>
  <c r="O2667" i="77"/>
  <c r="P2667" i="77"/>
  <c r="R2667" i="77"/>
  <c r="O2668" i="77"/>
  <c r="P2668" i="77"/>
  <c r="R2668" i="77"/>
  <c r="O2669" i="77"/>
  <c r="P2669" i="77"/>
  <c r="R2669" i="77"/>
  <c r="O2670" i="77"/>
  <c r="P2670" i="77"/>
  <c r="R2670" i="77"/>
  <c r="O2671" i="77"/>
  <c r="P2671" i="77"/>
  <c r="R2671" i="77"/>
  <c r="O2672" i="77"/>
  <c r="P2672" i="77"/>
  <c r="R2672" i="77"/>
  <c r="O2673" i="77"/>
  <c r="P2673" i="77"/>
  <c r="R2673" i="77"/>
  <c r="O2674" i="77"/>
  <c r="P2674" i="77"/>
  <c r="R2674" i="77"/>
  <c r="O2675" i="77"/>
  <c r="P2675" i="77"/>
  <c r="R2675" i="77"/>
  <c r="O2676" i="77"/>
  <c r="P2676" i="77"/>
  <c r="R2676" i="77"/>
  <c r="O2677" i="77"/>
  <c r="P2677" i="77"/>
  <c r="R2677" i="77"/>
  <c r="O2678" i="77"/>
  <c r="P2678" i="77"/>
  <c r="R2678" i="77"/>
  <c r="O2679" i="77"/>
  <c r="P2679" i="77"/>
  <c r="R2679" i="77"/>
  <c r="O2680" i="77"/>
  <c r="P2680" i="77"/>
  <c r="R2680" i="77"/>
  <c r="O2681" i="77"/>
  <c r="P2681" i="77"/>
  <c r="R2681" i="77"/>
  <c r="O2682" i="77"/>
  <c r="P2682" i="77"/>
  <c r="R2682" i="77"/>
  <c r="O2683" i="77"/>
  <c r="P2683" i="77"/>
  <c r="R2683" i="77"/>
  <c r="O2684" i="77"/>
  <c r="P2684" i="77"/>
  <c r="R2684" i="77"/>
  <c r="O2685" i="77"/>
  <c r="P2685" i="77"/>
  <c r="R2685" i="77"/>
  <c r="O2686" i="77"/>
  <c r="P2686" i="77"/>
  <c r="R2686" i="77"/>
  <c r="O2687" i="77"/>
  <c r="P2687" i="77"/>
  <c r="R2687" i="77"/>
  <c r="O2688" i="77"/>
  <c r="P2688" i="77"/>
  <c r="R2688" i="77"/>
  <c r="O2689" i="77"/>
  <c r="P2689" i="77"/>
  <c r="R2689" i="77"/>
  <c r="O2690" i="77"/>
  <c r="P2690" i="77"/>
  <c r="R2690" i="77"/>
  <c r="O2691" i="77"/>
  <c r="P2691" i="77"/>
  <c r="R2691" i="77"/>
  <c r="O2692" i="77"/>
  <c r="P2692" i="77"/>
  <c r="R2692" i="77"/>
  <c r="O2693" i="77"/>
  <c r="P2693" i="77"/>
  <c r="R2693" i="77"/>
  <c r="O2694" i="77"/>
  <c r="P2694" i="77"/>
  <c r="R2694" i="77"/>
  <c r="O2695" i="77"/>
  <c r="P2695" i="77"/>
  <c r="R2695" i="77"/>
  <c r="O2696" i="77"/>
  <c r="P2696" i="77"/>
  <c r="R2696" i="77"/>
  <c r="O2697" i="77"/>
  <c r="P2697" i="77"/>
  <c r="R2697" i="77"/>
  <c r="O2698" i="77"/>
  <c r="P2698" i="77"/>
  <c r="R2698" i="77"/>
  <c r="O2699" i="77"/>
  <c r="P2699" i="77"/>
  <c r="R2699" i="77"/>
  <c r="O2700" i="77"/>
  <c r="P2700" i="77"/>
  <c r="R2700" i="77"/>
  <c r="O2701" i="77"/>
  <c r="P2701" i="77"/>
  <c r="R2701" i="77"/>
  <c r="O2702" i="77"/>
  <c r="P2702" i="77"/>
  <c r="R2702" i="77"/>
  <c r="O2703" i="77"/>
  <c r="P2703" i="77"/>
  <c r="R2703" i="77"/>
  <c r="O2704" i="77"/>
  <c r="P2704" i="77"/>
  <c r="R2704" i="77"/>
  <c r="O2705" i="77"/>
  <c r="P2705" i="77"/>
  <c r="R2705" i="77"/>
  <c r="O2706" i="77"/>
  <c r="P2706" i="77"/>
  <c r="R2706" i="77"/>
  <c r="O2707" i="77"/>
  <c r="P2707" i="77"/>
  <c r="R2707" i="77"/>
  <c r="O2708" i="77"/>
  <c r="P2708" i="77"/>
  <c r="R2708" i="77"/>
  <c r="O2709" i="77"/>
  <c r="P2709" i="77"/>
  <c r="R2709" i="77"/>
  <c r="O2710" i="77"/>
  <c r="P2710" i="77"/>
  <c r="R2710" i="77"/>
  <c r="O2711" i="77"/>
  <c r="P2711" i="77"/>
  <c r="R2711" i="77"/>
  <c r="O2712" i="77"/>
  <c r="P2712" i="77"/>
  <c r="R2712" i="77"/>
  <c r="O2713" i="77"/>
  <c r="P2713" i="77"/>
  <c r="R2713" i="77"/>
  <c r="O2714" i="77"/>
  <c r="P2714" i="77"/>
  <c r="R2714" i="77"/>
  <c r="O2715" i="77"/>
  <c r="P2715" i="77"/>
  <c r="R2715" i="77"/>
  <c r="O2716" i="77"/>
  <c r="P2716" i="77"/>
  <c r="R2716" i="77"/>
  <c r="O2717" i="77"/>
  <c r="P2717" i="77"/>
  <c r="R2717" i="77"/>
  <c r="O2718" i="77"/>
  <c r="P2718" i="77"/>
  <c r="R2718" i="77"/>
  <c r="O2719" i="77"/>
  <c r="P2719" i="77"/>
  <c r="R2719" i="77"/>
  <c r="O2720" i="77"/>
  <c r="P2720" i="77"/>
  <c r="R2720" i="77"/>
  <c r="O2721" i="77"/>
  <c r="P2721" i="77"/>
  <c r="R2721" i="77"/>
  <c r="O2722" i="77"/>
  <c r="P2722" i="77"/>
  <c r="R2722" i="77"/>
  <c r="O2723" i="77"/>
  <c r="P2723" i="77"/>
  <c r="R2723" i="77"/>
  <c r="O2724" i="77"/>
  <c r="P2724" i="77"/>
  <c r="R2724" i="77"/>
  <c r="O2725" i="77"/>
  <c r="P2725" i="77"/>
  <c r="R2725" i="77"/>
  <c r="O2726" i="77"/>
  <c r="P2726" i="77"/>
  <c r="R2726" i="77"/>
  <c r="O2727" i="77"/>
  <c r="P2727" i="77"/>
  <c r="R2727" i="77"/>
  <c r="O2728" i="77"/>
  <c r="P2728" i="77"/>
  <c r="R2728" i="77"/>
  <c r="O2729" i="77"/>
  <c r="P2729" i="77"/>
  <c r="R2729" i="77"/>
  <c r="O2730" i="77"/>
  <c r="P2730" i="77"/>
  <c r="R2730" i="77"/>
  <c r="O2731" i="77"/>
  <c r="P2731" i="77"/>
  <c r="R2731" i="77"/>
  <c r="O2732" i="77"/>
  <c r="P2732" i="77"/>
  <c r="R2732" i="77"/>
  <c r="O2733" i="77"/>
  <c r="P2733" i="77"/>
  <c r="R2733" i="77"/>
  <c r="O2734" i="77"/>
  <c r="P2734" i="77"/>
  <c r="R2734" i="77"/>
  <c r="O2735" i="77"/>
  <c r="P2735" i="77"/>
  <c r="R2735" i="77"/>
  <c r="O2736" i="77"/>
  <c r="P2736" i="77"/>
  <c r="R2736" i="77"/>
  <c r="O2737" i="77"/>
  <c r="P2737" i="77"/>
  <c r="R2737" i="77"/>
  <c r="O2738" i="77"/>
  <c r="P2738" i="77"/>
  <c r="R2738" i="77"/>
  <c r="O2739" i="77"/>
  <c r="P2739" i="77"/>
  <c r="R2739" i="77"/>
  <c r="O2740" i="77"/>
  <c r="P2740" i="77"/>
  <c r="R2740" i="77"/>
  <c r="O2741" i="77"/>
  <c r="P2741" i="77"/>
  <c r="R2741" i="77"/>
  <c r="O2742" i="77"/>
  <c r="P2742" i="77"/>
  <c r="R2742" i="77"/>
  <c r="O2743" i="77"/>
  <c r="P2743" i="77"/>
  <c r="R2743" i="77"/>
  <c r="O2744" i="77"/>
  <c r="P2744" i="77"/>
  <c r="R2744" i="77"/>
  <c r="O2745" i="77"/>
  <c r="P2745" i="77"/>
  <c r="R2745" i="77"/>
  <c r="O2746" i="77"/>
  <c r="P2746" i="77"/>
  <c r="R2746" i="77"/>
  <c r="O2747" i="77"/>
  <c r="P2747" i="77"/>
  <c r="R2747" i="77"/>
  <c r="O2748" i="77"/>
  <c r="P2748" i="77"/>
  <c r="R2748" i="77"/>
  <c r="O2749" i="77"/>
  <c r="P2749" i="77"/>
  <c r="R2749" i="77"/>
  <c r="O2750" i="77"/>
  <c r="P2750" i="77"/>
  <c r="R2750" i="77"/>
  <c r="O2751" i="77"/>
  <c r="P2751" i="77"/>
  <c r="R2751" i="77"/>
  <c r="O2752" i="77"/>
  <c r="P2752" i="77"/>
  <c r="R2752" i="77"/>
  <c r="O2753" i="77"/>
  <c r="P2753" i="77"/>
  <c r="R2753" i="77"/>
  <c r="O2754" i="77"/>
  <c r="P2754" i="77"/>
  <c r="R2754" i="77"/>
  <c r="O2755" i="77"/>
  <c r="P2755" i="77"/>
  <c r="R2755" i="77"/>
  <c r="O2756" i="77"/>
  <c r="P2756" i="77"/>
  <c r="R2756" i="77"/>
  <c r="O2757" i="77"/>
  <c r="P2757" i="77"/>
  <c r="R2757" i="77"/>
  <c r="O2758" i="77"/>
  <c r="P2758" i="77"/>
  <c r="R2758" i="77"/>
  <c r="O2759" i="77"/>
  <c r="P2759" i="77"/>
  <c r="R2759" i="77"/>
  <c r="O2760" i="77"/>
  <c r="P2760" i="77"/>
  <c r="R2760" i="77"/>
  <c r="O2761" i="77"/>
  <c r="P2761" i="77"/>
  <c r="R2761" i="77"/>
  <c r="O2762" i="77"/>
  <c r="P2762" i="77"/>
  <c r="R2762" i="77"/>
  <c r="O2763" i="77"/>
  <c r="P2763" i="77"/>
  <c r="R2763" i="77"/>
  <c r="O2764" i="77"/>
  <c r="P2764" i="77"/>
  <c r="R2764" i="77"/>
  <c r="O2765" i="77"/>
  <c r="P2765" i="77"/>
  <c r="R2765" i="77"/>
  <c r="O2766" i="77"/>
  <c r="P2766" i="77"/>
  <c r="R2766" i="77"/>
  <c r="O2767" i="77"/>
  <c r="P2767" i="77"/>
  <c r="R2767" i="77"/>
  <c r="O2768" i="77"/>
  <c r="P2768" i="77"/>
  <c r="R2768" i="77"/>
  <c r="O2769" i="77"/>
  <c r="P2769" i="77"/>
  <c r="R2769" i="77"/>
  <c r="O2770" i="77"/>
  <c r="P2770" i="77"/>
  <c r="R2770" i="77"/>
  <c r="O2771" i="77"/>
  <c r="P2771" i="77"/>
  <c r="R2771" i="77"/>
  <c r="O2772" i="77"/>
  <c r="P2772" i="77"/>
  <c r="R2772" i="77"/>
  <c r="O2773" i="77"/>
  <c r="P2773" i="77"/>
  <c r="R2773" i="77"/>
  <c r="O2774" i="77"/>
  <c r="P2774" i="77"/>
  <c r="R2774" i="77"/>
  <c r="O2775" i="77"/>
  <c r="P2775" i="77"/>
  <c r="R2775" i="77"/>
  <c r="O2776" i="77"/>
  <c r="P2776" i="77"/>
  <c r="R2776" i="77"/>
  <c r="O2777" i="77"/>
  <c r="P2777" i="77"/>
  <c r="R2777" i="77"/>
  <c r="O2778" i="77"/>
  <c r="P2778" i="77"/>
  <c r="R2778" i="77"/>
  <c r="O2779" i="77"/>
  <c r="P2779" i="77"/>
  <c r="R2779" i="77"/>
  <c r="O2780" i="77"/>
  <c r="P2780" i="77"/>
  <c r="R2780" i="77"/>
  <c r="O2781" i="77"/>
  <c r="P2781" i="77"/>
  <c r="R2781" i="77"/>
  <c r="O2782" i="77"/>
  <c r="P2782" i="77"/>
  <c r="R2782" i="77"/>
  <c r="O2783" i="77"/>
  <c r="P2783" i="77"/>
  <c r="R2783" i="77"/>
  <c r="O2784" i="77"/>
  <c r="P2784" i="77"/>
  <c r="R2784" i="77"/>
  <c r="O2785" i="77"/>
  <c r="P2785" i="77"/>
  <c r="R2785" i="77"/>
  <c r="O2786" i="77"/>
  <c r="P2786" i="77"/>
  <c r="R2786" i="77"/>
  <c r="O2787" i="77"/>
  <c r="P2787" i="77"/>
  <c r="R2787" i="77"/>
  <c r="O2788" i="77"/>
  <c r="P2788" i="77"/>
  <c r="R2788" i="77"/>
  <c r="O2789" i="77"/>
  <c r="P2789" i="77"/>
  <c r="R2789" i="77"/>
  <c r="O2790" i="77"/>
  <c r="P2790" i="77"/>
  <c r="R2790" i="77"/>
  <c r="O2791" i="77"/>
  <c r="P2791" i="77"/>
  <c r="R2791" i="77"/>
  <c r="O2792" i="77"/>
  <c r="P2792" i="77"/>
  <c r="R2792" i="77"/>
  <c r="O2793" i="77"/>
  <c r="P2793" i="77"/>
  <c r="R2793" i="77"/>
  <c r="O2794" i="77"/>
  <c r="P2794" i="77"/>
  <c r="R2794" i="77"/>
  <c r="O2795" i="77"/>
  <c r="P2795" i="77"/>
  <c r="R2795" i="77"/>
  <c r="O2796" i="77"/>
  <c r="P2796" i="77"/>
  <c r="R2796" i="77"/>
  <c r="O2797" i="77"/>
  <c r="P2797" i="77"/>
  <c r="R2797" i="77"/>
  <c r="O2798" i="77"/>
  <c r="P2798" i="77"/>
  <c r="R2798" i="77"/>
  <c r="O2799" i="77"/>
  <c r="P2799" i="77"/>
  <c r="R2799" i="77"/>
  <c r="O2800" i="77"/>
  <c r="P2800" i="77"/>
  <c r="R2800" i="77"/>
  <c r="O2801" i="77"/>
  <c r="P2801" i="77"/>
  <c r="R2801" i="77"/>
  <c r="O2802" i="77"/>
  <c r="P2802" i="77"/>
  <c r="R2802" i="77"/>
  <c r="O2803" i="77"/>
  <c r="P2803" i="77"/>
  <c r="R2803" i="77"/>
  <c r="O2804" i="77"/>
  <c r="P2804" i="77"/>
  <c r="R2804" i="77"/>
  <c r="O2805" i="77"/>
  <c r="P2805" i="77"/>
  <c r="R2805" i="77"/>
  <c r="O2806" i="77"/>
  <c r="P2806" i="77"/>
  <c r="R2806" i="77"/>
  <c r="O2807" i="77"/>
  <c r="P2807" i="77"/>
  <c r="R2807" i="77"/>
  <c r="O2808" i="77"/>
  <c r="P2808" i="77"/>
  <c r="R2808" i="77"/>
  <c r="O2809" i="77"/>
  <c r="P2809" i="77"/>
  <c r="R2809" i="77"/>
  <c r="O2810" i="77"/>
  <c r="P2810" i="77"/>
  <c r="R2810" i="77"/>
  <c r="O2811" i="77"/>
  <c r="P2811" i="77"/>
  <c r="R2811" i="77"/>
  <c r="O2812" i="77"/>
  <c r="P2812" i="77"/>
  <c r="R2812" i="77"/>
  <c r="O2813" i="77"/>
  <c r="P2813" i="77"/>
  <c r="R2813" i="77"/>
  <c r="O2814" i="77"/>
  <c r="P2814" i="77"/>
  <c r="R2814" i="77"/>
  <c r="O2815" i="77"/>
  <c r="P2815" i="77"/>
  <c r="R2815" i="77"/>
  <c r="O2816" i="77"/>
  <c r="P2816" i="77"/>
  <c r="R2816" i="77"/>
  <c r="O2817" i="77"/>
  <c r="P2817" i="77"/>
  <c r="R2817" i="77"/>
  <c r="O2818" i="77"/>
  <c r="P2818" i="77"/>
  <c r="R2818" i="77"/>
  <c r="O2819" i="77"/>
  <c r="P2819" i="77"/>
  <c r="R2819" i="77"/>
  <c r="O2820" i="77"/>
  <c r="P2820" i="77"/>
  <c r="R2820" i="77"/>
  <c r="O2821" i="77"/>
  <c r="P2821" i="77"/>
  <c r="R2821" i="77"/>
  <c r="O2822" i="77"/>
  <c r="P2822" i="77"/>
  <c r="R2822" i="77"/>
  <c r="O2823" i="77"/>
  <c r="P2823" i="77"/>
  <c r="R2823" i="77"/>
  <c r="O2824" i="77"/>
  <c r="P2824" i="77"/>
  <c r="R2824" i="77"/>
  <c r="O2825" i="77"/>
  <c r="P2825" i="77"/>
  <c r="R2825" i="77"/>
  <c r="O2826" i="77"/>
  <c r="P2826" i="77"/>
  <c r="R2826" i="77"/>
  <c r="O2827" i="77"/>
  <c r="P2827" i="77"/>
  <c r="R2827" i="77"/>
  <c r="O2828" i="77"/>
  <c r="P2828" i="77"/>
  <c r="R2828" i="77"/>
  <c r="O2829" i="77"/>
  <c r="P2829" i="77"/>
  <c r="R2829" i="77"/>
  <c r="O2830" i="77"/>
  <c r="P2830" i="77"/>
  <c r="R2830" i="77"/>
  <c r="O2831" i="77"/>
  <c r="P2831" i="77"/>
  <c r="R2831" i="77"/>
  <c r="O2832" i="77"/>
  <c r="P2832" i="77"/>
  <c r="R2832" i="77"/>
  <c r="O2833" i="77"/>
  <c r="P2833" i="77"/>
  <c r="R2833" i="77"/>
  <c r="O2834" i="77"/>
  <c r="P2834" i="77"/>
  <c r="R2834" i="77"/>
  <c r="O2835" i="77"/>
  <c r="P2835" i="77"/>
  <c r="R2835" i="77"/>
  <c r="O2836" i="77"/>
  <c r="P2836" i="77"/>
  <c r="R2836" i="77"/>
  <c r="O2837" i="77"/>
  <c r="P2837" i="77"/>
  <c r="R2837" i="77"/>
  <c r="O2838" i="77"/>
  <c r="P2838" i="77"/>
  <c r="R2838" i="77"/>
  <c r="O2839" i="77"/>
  <c r="P2839" i="77"/>
  <c r="R2839" i="77"/>
  <c r="O2840" i="77"/>
  <c r="P2840" i="77"/>
  <c r="R2840" i="77"/>
  <c r="O2841" i="77"/>
  <c r="P2841" i="77"/>
  <c r="R2841" i="77"/>
  <c r="O2842" i="77"/>
  <c r="P2842" i="77"/>
  <c r="R2842" i="77"/>
  <c r="O2843" i="77"/>
  <c r="P2843" i="77"/>
  <c r="R2843" i="77"/>
  <c r="O2844" i="77"/>
  <c r="P2844" i="77"/>
  <c r="R2844" i="77"/>
  <c r="O2845" i="77"/>
  <c r="P2845" i="77"/>
  <c r="R2845" i="77"/>
  <c r="O2846" i="77"/>
  <c r="P2846" i="77"/>
  <c r="R2846" i="77"/>
  <c r="O2847" i="77"/>
  <c r="P2847" i="77"/>
  <c r="R2847" i="77"/>
  <c r="O2848" i="77"/>
  <c r="P2848" i="77"/>
  <c r="R2848" i="77"/>
  <c r="O2849" i="77"/>
  <c r="P2849" i="77"/>
  <c r="R2849" i="77"/>
  <c r="O2850" i="77"/>
  <c r="P2850" i="77"/>
  <c r="R2850" i="77"/>
  <c r="O2851" i="77"/>
  <c r="P2851" i="77"/>
  <c r="R2851" i="77"/>
  <c r="O2852" i="77"/>
  <c r="P2852" i="77"/>
  <c r="R2852" i="77"/>
  <c r="O2853" i="77"/>
  <c r="P2853" i="77"/>
  <c r="R2853" i="77"/>
  <c r="O2854" i="77"/>
  <c r="P2854" i="77"/>
  <c r="R2854" i="77"/>
  <c r="O2855" i="77"/>
  <c r="P2855" i="77"/>
  <c r="R2855" i="77"/>
  <c r="O2856" i="77"/>
  <c r="P2856" i="77"/>
  <c r="R2856" i="77"/>
  <c r="O2857" i="77"/>
  <c r="P2857" i="77"/>
  <c r="R2857" i="77"/>
  <c r="O2858" i="77"/>
  <c r="P2858" i="77"/>
  <c r="R2858" i="77"/>
  <c r="O2859" i="77"/>
  <c r="P2859" i="77"/>
  <c r="R2859" i="77"/>
  <c r="O2860" i="77"/>
  <c r="P2860" i="77"/>
  <c r="R2860" i="77"/>
  <c r="O2861" i="77"/>
  <c r="P2861" i="77"/>
  <c r="R2861" i="77"/>
  <c r="O2862" i="77"/>
  <c r="P2862" i="77"/>
  <c r="R2862" i="77"/>
  <c r="O2863" i="77"/>
  <c r="P2863" i="77"/>
  <c r="R2863" i="77"/>
  <c r="O2864" i="77"/>
  <c r="P2864" i="77"/>
  <c r="R2864" i="77"/>
  <c r="O2865" i="77"/>
  <c r="P2865" i="77"/>
  <c r="R2865" i="77"/>
  <c r="O2866" i="77"/>
  <c r="P2866" i="77"/>
  <c r="R2866" i="77"/>
  <c r="O2867" i="77"/>
  <c r="P2867" i="77"/>
  <c r="R2867" i="77"/>
  <c r="O2868" i="77"/>
  <c r="P2868" i="77"/>
  <c r="R2868" i="77"/>
  <c r="O2869" i="77"/>
  <c r="P2869" i="77"/>
  <c r="R2869" i="77"/>
  <c r="O2870" i="77"/>
  <c r="P2870" i="77"/>
  <c r="R2870" i="77"/>
  <c r="O2871" i="77"/>
  <c r="P2871" i="77"/>
  <c r="R2871" i="77"/>
  <c r="O2872" i="77"/>
  <c r="P2872" i="77"/>
  <c r="R2872" i="77"/>
  <c r="O2873" i="77"/>
  <c r="P2873" i="77"/>
  <c r="R2873" i="77"/>
  <c r="O2874" i="77"/>
  <c r="P2874" i="77"/>
  <c r="R2874" i="77"/>
  <c r="O2875" i="77"/>
  <c r="P2875" i="77"/>
  <c r="R2875" i="77"/>
  <c r="O2876" i="77"/>
  <c r="P2876" i="77"/>
  <c r="R2876" i="77"/>
  <c r="O2877" i="77"/>
  <c r="P2877" i="77"/>
  <c r="R2877" i="77"/>
  <c r="O2878" i="77"/>
  <c r="P2878" i="77"/>
  <c r="R2878" i="77"/>
  <c r="O2879" i="77"/>
  <c r="P2879" i="77"/>
  <c r="R2879" i="77"/>
  <c r="O2880" i="77"/>
  <c r="P2880" i="77"/>
  <c r="R2880" i="77"/>
  <c r="O2881" i="77"/>
  <c r="P2881" i="77"/>
  <c r="R2881" i="77"/>
  <c r="O2882" i="77"/>
  <c r="P2882" i="77"/>
  <c r="R2882" i="77"/>
  <c r="O2883" i="77"/>
  <c r="P2883" i="77"/>
  <c r="R2883" i="77"/>
  <c r="O2884" i="77"/>
  <c r="P2884" i="77"/>
  <c r="R2884" i="77"/>
  <c r="O2885" i="77"/>
  <c r="P2885" i="77"/>
  <c r="R2885" i="77"/>
  <c r="O2886" i="77"/>
  <c r="P2886" i="77"/>
  <c r="R2886" i="77"/>
  <c r="O2887" i="77"/>
  <c r="P2887" i="77"/>
  <c r="R2887" i="77"/>
  <c r="O2888" i="77"/>
  <c r="P2888" i="77"/>
  <c r="R2888" i="77"/>
  <c r="O2889" i="77"/>
  <c r="P2889" i="77"/>
  <c r="R2889" i="77"/>
  <c r="O2890" i="77"/>
  <c r="P2890" i="77"/>
  <c r="R2890" i="77"/>
  <c r="O2891" i="77"/>
  <c r="P2891" i="77"/>
  <c r="R2891" i="77"/>
  <c r="O2892" i="77"/>
  <c r="P2892" i="77"/>
  <c r="R2892" i="77"/>
  <c r="O2893" i="77"/>
  <c r="P2893" i="77"/>
  <c r="R2893" i="77"/>
  <c r="O2894" i="77"/>
  <c r="P2894" i="77"/>
  <c r="R2894" i="77"/>
  <c r="O2895" i="77"/>
  <c r="P2895" i="77"/>
  <c r="R2895" i="77"/>
  <c r="O2896" i="77"/>
  <c r="P2896" i="77"/>
  <c r="R2896" i="77"/>
  <c r="O2897" i="77"/>
  <c r="P2897" i="77"/>
  <c r="R2897" i="77"/>
  <c r="O2898" i="77"/>
  <c r="P2898" i="77"/>
  <c r="R2898" i="77"/>
  <c r="O2899" i="77"/>
  <c r="P2899" i="77"/>
  <c r="R2899" i="77"/>
  <c r="O2900" i="77"/>
  <c r="P2900" i="77"/>
  <c r="R2900" i="77"/>
  <c r="O2901" i="77"/>
  <c r="P2901" i="77"/>
  <c r="R2901" i="77"/>
  <c r="O2902" i="77"/>
  <c r="P2902" i="77"/>
  <c r="R2902" i="77"/>
  <c r="O2903" i="77"/>
  <c r="P2903" i="77"/>
  <c r="R2903" i="77"/>
  <c r="O2904" i="77"/>
  <c r="P2904" i="77"/>
  <c r="R2904" i="77"/>
  <c r="O2905" i="77"/>
  <c r="P2905" i="77"/>
  <c r="R2905" i="77"/>
  <c r="O2906" i="77"/>
  <c r="P2906" i="77"/>
  <c r="R2906" i="77"/>
  <c r="O2907" i="77"/>
  <c r="P2907" i="77"/>
  <c r="R2907" i="77"/>
  <c r="O2908" i="77"/>
  <c r="P2908" i="77"/>
  <c r="R2908" i="77"/>
  <c r="O2909" i="77"/>
  <c r="P2909" i="77"/>
  <c r="R2909" i="77"/>
  <c r="O2910" i="77"/>
  <c r="P2910" i="77"/>
  <c r="R2910" i="77"/>
  <c r="O2911" i="77"/>
  <c r="P2911" i="77"/>
  <c r="R2911" i="77"/>
  <c r="O2912" i="77"/>
  <c r="P2912" i="77"/>
  <c r="R2912" i="77"/>
  <c r="O2913" i="77"/>
  <c r="P2913" i="77"/>
  <c r="R2913" i="77"/>
  <c r="O2914" i="77"/>
  <c r="P2914" i="77"/>
  <c r="R2914" i="77"/>
  <c r="O2915" i="77"/>
  <c r="P2915" i="77"/>
  <c r="R2915" i="77"/>
  <c r="O2916" i="77"/>
  <c r="P2916" i="77"/>
  <c r="R2916" i="77"/>
  <c r="O2917" i="77"/>
  <c r="P2917" i="77"/>
  <c r="R2917" i="77"/>
  <c r="O2918" i="77"/>
  <c r="P2918" i="77"/>
  <c r="R2918" i="77"/>
  <c r="O2919" i="77"/>
  <c r="P2919" i="77"/>
  <c r="R2919" i="77"/>
  <c r="O2920" i="77"/>
  <c r="P2920" i="77"/>
  <c r="R2920" i="77"/>
  <c r="O2921" i="77"/>
  <c r="P2921" i="77"/>
  <c r="R2921" i="77"/>
  <c r="O2922" i="77"/>
  <c r="P2922" i="77"/>
  <c r="R2922" i="77"/>
  <c r="O2923" i="77"/>
  <c r="P2923" i="77"/>
  <c r="R2923" i="77"/>
  <c r="O2924" i="77"/>
  <c r="P2924" i="77"/>
  <c r="R2924" i="77"/>
  <c r="O2925" i="77"/>
  <c r="P2925" i="77"/>
  <c r="R2925" i="77"/>
  <c r="O2926" i="77"/>
  <c r="P2926" i="77"/>
  <c r="R2926" i="77"/>
  <c r="O2927" i="77"/>
  <c r="P2927" i="77"/>
  <c r="R2927" i="77"/>
  <c r="O2928" i="77"/>
  <c r="P2928" i="77"/>
  <c r="R2928" i="77"/>
  <c r="O2929" i="77"/>
  <c r="P2929" i="77"/>
  <c r="R2929" i="77"/>
  <c r="O2930" i="77"/>
  <c r="P2930" i="77"/>
  <c r="R2930" i="77"/>
  <c r="O2931" i="77"/>
  <c r="P2931" i="77"/>
  <c r="R2931" i="77"/>
  <c r="O2932" i="77"/>
  <c r="P2932" i="77"/>
  <c r="R2932" i="77"/>
  <c r="O2933" i="77"/>
  <c r="P2933" i="77"/>
  <c r="R2933" i="77"/>
  <c r="O2934" i="77"/>
  <c r="P2934" i="77"/>
  <c r="R2934" i="77"/>
  <c r="O2935" i="77"/>
  <c r="P2935" i="77"/>
  <c r="R2935" i="77"/>
  <c r="O2936" i="77"/>
  <c r="P2936" i="77"/>
  <c r="R2936" i="77"/>
  <c r="O2937" i="77"/>
  <c r="P2937" i="77"/>
  <c r="R2937" i="77"/>
  <c r="O2938" i="77"/>
  <c r="P2938" i="77"/>
  <c r="R2938" i="77"/>
  <c r="O2939" i="77"/>
  <c r="P2939" i="77"/>
  <c r="R2939" i="77"/>
  <c r="O2940" i="77"/>
  <c r="P2940" i="77"/>
  <c r="R2940" i="77"/>
  <c r="O2941" i="77"/>
  <c r="P2941" i="77"/>
  <c r="R2941" i="77"/>
  <c r="O2942" i="77"/>
  <c r="P2942" i="77"/>
  <c r="R2942" i="77"/>
  <c r="O2943" i="77"/>
  <c r="P2943" i="77"/>
  <c r="R2943" i="77"/>
  <c r="O2944" i="77"/>
  <c r="P2944" i="77"/>
  <c r="R2944" i="77"/>
  <c r="O2945" i="77"/>
  <c r="P2945" i="77"/>
  <c r="R2945" i="77"/>
  <c r="O2946" i="77"/>
  <c r="P2946" i="77"/>
  <c r="R2946" i="77"/>
  <c r="O2947" i="77"/>
  <c r="P2947" i="77"/>
  <c r="R2947" i="77"/>
  <c r="O2948" i="77"/>
  <c r="P2948" i="77"/>
  <c r="R2948" i="77"/>
  <c r="O2949" i="77"/>
  <c r="P2949" i="77"/>
  <c r="R2949" i="77"/>
  <c r="O2950" i="77"/>
  <c r="P2950" i="77"/>
  <c r="R2950" i="77"/>
  <c r="O2951" i="77"/>
  <c r="P2951" i="77"/>
  <c r="R2951" i="77"/>
  <c r="O2952" i="77"/>
  <c r="P2952" i="77"/>
  <c r="R2952" i="77"/>
  <c r="O2953" i="77"/>
  <c r="P2953" i="77"/>
  <c r="R2953" i="77"/>
  <c r="O2954" i="77"/>
  <c r="P2954" i="77"/>
  <c r="R2954" i="77"/>
  <c r="O2955" i="77"/>
  <c r="P2955" i="77"/>
  <c r="R2955" i="77"/>
  <c r="O2956" i="77"/>
  <c r="P2956" i="77"/>
  <c r="R2956" i="77"/>
  <c r="O2957" i="77"/>
  <c r="P2957" i="77"/>
  <c r="R2957" i="77"/>
  <c r="O2958" i="77"/>
  <c r="P2958" i="77"/>
  <c r="R2958" i="77"/>
  <c r="O2959" i="77"/>
  <c r="P2959" i="77"/>
  <c r="R2959" i="77"/>
  <c r="O2960" i="77"/>
  <c r="P2960" i="77"/>
  <c r="R2960" i="77"/>
  <c r="O2961" i="77"/>
  <c r="P2961" i="77"/>
  <c r="R2961" i="77"/>
  <c r="O2962" i="77"/>
  <c r="P2962" i="77"/>
  <c r="R2962" i="77"/>
  <c r="O2963" i="77"/>
  <c r="P2963" i="77"/>
  <c r="R2963" i="77"/>
  <c r="O2964" i="77"/>
  <c r="P2964" i="77"/>
  <c r="R2964" i="77"/>
  <c r="O2965" i="77"/>
  <c r="P2965" i="77"/>
  <c r="R2965" i="77"/>
  <c r="O2966" i="77"/>
  <c r="P2966" i="77"/>
  <c r="R2966" i="77"/>
  <c r="O2967" i="77"/>
  <c r="P2967" i="77"/>
  <c r="R2967" i="77"/>
  <c r="O2968" i="77"/>
  <c r="P2968" i="77"/>
  <c r="R2968" i="77"/>
  <c r="O2969" i="77"/>
  <c r="P2969" i="77"/>
  <c r="R2969" i="77"/>
  <c r="O2970" i="77"/>
  <c r="P2970" i="77"/>
  <c r="R2970" i="77"/>
  <c r="O2971" i="77"/>
  <c r="P2971" i="77"/>
  <c r="R2971" i="77"/>
  <c r="O2972" i="77"/>
  <c r="P2972" i="77"/>
  <c r="R2972" i="77"/>
  <c r="O2973" i="77"/>
  <c r="P2973" i="77"/>
  <c r="R2973" i="77"/>
  <c r="O2974" i="77"/>
  <c r="P2974" i="77"/>
  <c r="R2974" i="77"/>
  <c r="O2975" i="77"/>
  <c r="P2975" i="77"/>
  <c r="R2975" i="77"/>
  <c r="O2976" i="77"/>
  <c r="P2976" i="77"/>
  <c r="R2976" i="77"/>
  <c r="O2977" i="77"/>
  <c r="P2977" i="77"/>
  <c r="R2977" i="77"/>
  <c r="O2978" i="77"/>
  <c r="P2978" i="77"/>
  <c r="R2978" i="77"/>
  <c r="O2979" i="77"/>
  <c r="P2979" i="77"/>
  <c r="R2979" i="77"/>
  <c r="O2980" i="77"/>
  <c r="P2980" i="77"/>
  <c r="R2980" i="77"/>
  <c r="O2981" i="77"/>
  <c r="P2981" i="77"/>
  <c r="R2981" i="77"/>
  <c r="O2982" i="77"/>
  <c r="P2982" i="77"/>
  <c r="R2982" i="77"/>
  <c r="O2983" i="77"/>
  <c r="P2983" i="77"/>
  <c r="R2983" i="77"/>
  <c r="O2984" i="77"/>
  <c r="P2984" i="77"/>
  <c r="R2984" i="77"/>
  <c r="O2985" i="77"/>
  <c r="P2985" i="77"/>
  <c r="R2985" i="77"/>
  <c r="O2986" i="77"/>
  <c r="P2986" i="77"/>
  <c r="R2986" i="77"/>
  <c r="O2987" i="77"/>
  <c r="P2987" i="77"/>
  <c r="R2987" i="77"/>
  <c r="O2988" i="77"/>
  <c r="P2988" i="77"/>
  <c r="R2988" i="77"/>
  <c r="O2989" i="77"/>
  <c r="P2989" i="77"/>
  <c r="R2989" i="77"/>
  <c r="O2990" i="77"/>
  <c r="P2990" i="77"/>
  <c r="R2990" i="77"/>
  <c r="O2991" i="77"/>
  <c r="P2991" i="77"/>
  <c r="R2991" i="77"/>
  <c r="O2992" i="77"/>
  <c r="P2992" i="77"/>
  <c r="R2992" i="77"/>
  <c r="O2993" i="77"/>
  <c r="P2993" i="77"/>
  <c r="R2993" i="77"/>
  <c r="O2994" i="77"/>
  <c r="P2994" i="77"/>
  <c r="R2994" i="77"/>
  <c r="O2995" i="77"/>
  <c r="P2995" i="77"/>
  <c r="R2995" i="77"/>
  <c r="O2996" i="77"/>
  <c r="P2996" i="77"/>
  <c r="R2996" i="77"/>
  <c r="O2997" i="77"/>
  <c r="P2997" i="77"/>
  <c r="R2997" i="77"/>
  <c r="O2998" i="77"/>
  <c r="P2998" i="77"/>
  <c r="R2998" i="77"/>
  <c r="O2999" i="77"/>
  <c r="P2999" i="77"/>
  <c r="R2999" i="77"/>
  <c r="O3000" i="77"/>
  <c r="P3000" i="77"/>
  <c r="R3000" i="77"/>
  <c r="O3001" i="77"/>
  <c r="P3001" i="77"/>
  <c r="R3001" i="77"/>
  <c r="O3002" i="77"/>
  <c r="P3002" i="77"/>
  <c r="R3002" i="77"/>
  <c r="O3003" i="77"/>
  <c r="P3003" i="77"/>
  <c r="R3003" i="77"/>
  <c r="O3004" i="77"/>
  <c r="P3004" i="77"/>
  <c r="R3004" i="77"/>
  <c r="O3005" i="77"/>
  <c r="P3005" i="77"/>
  <c r="R3005" i="77"/>
  <c r="O3006" i="77"/>
  <c r="P3006" i="77"/>
  <c r="R3006" i="77"/>
  <c r="O3007" i="77"/>
  <c r="P3007" i="77"/>
  <c r="R3007" i="77"/>
  <c r="O3008" i="77"/>
  <c r="P3008" i="77"/>
  <c r="R3008" i="77"/>
  <c r="O3009" i="77"/>
  <c r="P3009" i="77"/>
  <c r="R3009" i="77"/>
  <c r="O3010" i="77"/>
  <c r="P3010" i="77"/>
  <c r="R3010" i="77"/>
  <c r="O3011" i="77"/>
  <c r="P3011" i="77"/>
  <c r="R3011" i="77"/>
  <c r="O3012" i="77"/>
  <c r="P3012" i="77"/>
  <c r="R3012" i="77"/>
  <c r="O3013" i="77"/>
  <c r="P3013" i="77"/>
  <c r="R3013" i="77"/>
  <c r="O3014" i="77"/>
  <c r="P3014" i="77"/>
  <c r="R3014" i="77"/>
  <c r="O3015" i="77"/>
  <c r="P3015" i="77"/>
  <c r="R3015" i="77"/>
  <c r="O3016" i="77"/>
  <c r="P3016" i="77"/>
  <c r="R3016" i="77"/>
  <c r="O3017" i="77"/>
  <c r="P3017" i="77"/>
  <c r="R3017" i="77"/>
  <c r="O3018" i="77"/>
  <c r="P3018" i="77"/>
  <c r="R3018" i="77"/>
  <c r="O3019" i="77"/>
  <c r="P3019" i="77"/>
  <c r="R3019" i="77"/>
  <c r="O3020" i="77"/>
  <c r="P3020" i="77"/>
  <c r="R3020" i="77"/>
  <c r="O3021" i="77"/>
  <c r="P3021" i="77"/>
  <c r="R3021" i="77"/>
  <c r="O3022" i="77"/>
  <c r="P3022" i="77"/>
  <c r="R3022" i="77"/>
  <c r="O3023" i="77"/>
  <c r="P3023" i="77"/>
  <c r="R3023" i="77"/>
  <c r="O3024" i="77"/>
  <c r="P3024" i="77"/>
  <c r="R3024" i="77"/>
  <c r="O3025" i="77"/>
  <c r="P3025" i="77"/>
  <c r="R3025" i="77"/>
  <c r="O3026" i="77"/>
  <c r="P3026" i="77"/>
  <c r="R3026" i="77"/>
  <c r="O3027" i="77"/>
  <c r="P3027" i="77"/>
  <c r="R3027" i="77"/>
  <c r="O3028" i="77"/>
  <c r="P3028" i="77"/>
  <c r="R3028" i="77"/>
  <c r="O3029" i="77"/>
  <c r="P3029" i="77"/>
  <c r="R3029" i="77"/>
  <c r="O3030" i="77"/>
  <c r="P3030" i="77"/>
  <c r="R3030" i="77"/>
  <c r="O3031" i="77"/>
  <c r="P3031" i="77"/>
  <c r="R3031" i="77"/>
  <c r="O3032" i="77"/>
  <c r="P3032" i="77"/>
  <c r="R3032" i="77"/>
  <c r="O3033" i="77"/>
  <c r="P3033" i="77"/>
  <c r="R3033" i="77"/>
  <c r="O3034" i="77"/>
  <c r="P3034" i="77"/>
  <c r="R3034" i="77"/>
  <c r="O3035" i="77"/>
  <c r="P3035" i="77"/>
  <c r="R3035" i="77"/>
  <c r="O3036" i="77"/>
  <c r="P3036" i="77"/>
  <c r="R3036" i="77"/>
  <c r="O3037" i="77"/>
  <c r="P3037" i="77"/>
  <c r="R3037" i="77"/>
  <c r="O3038" i="77"/>
  <c r="P3038" i="77"/>
  <c r="R3038" i="77"/>
  <c r="O3039" i="77"/>
  <c r="P3039" i="77"/>
  <c r="R3039" i="77"/>
  <c r="O3040" i="77"/>
  <c r="P3040" i="77"/>
  <c r="R3040" i="77"/>
  <c r="O3041" i="77"/>
  <c r="P3041" i="77"/>
  <c r="R3041" i="77"/>
  <c r="O3042" i="77"/>
  <c r="P3042" i="77"/>
  <c r="R3042" i="77"/>
  <c r="O3043" i="77"/>
  <c r="P3043" i="77"/>
  <c r="R3043" i="77"/>
  <c r="O3044" i="77"/>
  <c r="P3044" i="77"/>
  <c r="R3044" i="77"/>
  <c r="O3045" i="77"/>
  <c r="P3045" i="77"/>
  <c r="R3045" i="77"/>
  <c r="O3046" i="77"/>
  <c r="P3046" i="77"/>
  <c r="R3046" i="77"/>
  <c r="O3047" i="77"/>
  <c r="P3047" i="77"/>
  <c r="R3047" i="77"/>
  <c r="O3048" i="77"/>
  <c r="P3048" i="77"/>
  <c r="R3048" i="77"/>
  <c r="O3049" i="77"/>
  <c r="P3049" i="77"/>
  <c r="R3049" i="77"/>
  <c r="O3050" i="77"/>
  <c r="P3050" i="77"/>
  <c r="R3050" i="77"/>
  <c r="O3051" i="77"/>
  <c r="P3051" i="77"/>
  <c r="R3051" i="77"/>
  <c r="O3052" i="77"/>
  <c r="P3052" i="77"/>
  <c r="R3052" i="77"/>
  <c r="O3053" i="77"/>
  <c r="P3053" i="77"/>
  <c r="R3053" i="77"/>
  <c r="O3054" i="77"/>
  <c r="P3054" i="77"/>
  <c r="R3054" i="77"/>
  <c r="O3055" i="77"/>
  <c r="P3055" i="77"/>
  <c r="R3055" i="77"/>
  <c r="O3056" i="77"/>
  <c r="P3056" i="77"/>
  <c r="R3056" i="77"/>
  <c r="O3057" i="77"/>
  <c r="P3057" i="77"/>
  <c r="R3057" i="77"/>
  <c r="O3058" i="77"/>
  <c r="P3058" i="77"/>
  <c r="R3058" i="77"/>
  <c r="O3059" i="77"/>
  <c r="P3059" i="77"/>
  <c r="R3059" i="77"/>
  <c r="O3060" i="77"/>
  <c r="P3060" i="77"/>
  <c r="R3060" i="77"/>
  <c r="O3061" i="77"/>
  <c r="P3061" i="77"/>
  <c r="R3061" i="77"/>
  <c r="O3062" i="77"/>
  <c r="P3062" i="77"/>
  <c r="R3062" i="77"/>
  <c r="O3063" i="77"/>
  <c r="P3063" i="77"/>
  <c r="R3063" i="77"/>
  <c r="O3064" i="77"/>
  <c r="P3064" i="77"/>
  <c r="R3064" i="77"/>
  <c r="O3065" i="77"/>
  <c r="P3065" i="77"/>
  <c r="R3065" i="77"/>
  <c r="O3066" i="77"/>
  <c r="P3066" i="77"/>
  <c r="R3066" i="77"/>
  <c r="O3067" i="77"/>
  <c r="P3067" i="77"/>
  <c r="R3067" i="77"/>
  <c r="O3068" i="77"/>
  <c r="P3068" i="77"/>
  <c r="R3068" i="77"/>
  <c r="O3069" i="77"/>
  <c r="P3069" i="77"/>
  <c r="R3069" i="77"/>
  <c r="O3070" i="77"/>
  <c r="P3070" i="77"/>
  <c r="R3070" i="77"/>
  <c r="O3071" i="77"/>
  <c r="P3071" i="77"/>
  <c r="R3071" i="77"/>
  <c r="O3072" i="77"/>
  <c r="P3072" i="77"/>
  <c r="R3072" i="77"/>
  <c r="O3073" i="77"/>
  <c r="P3073" i="77"/>
  <c r="R3073" i="77"/>
  <c r="O3074" i="77"/>
  <c r="P3074" i="77"/>
  <c r="R3074" i="77"/>
  <c r="O3075" i="77"/>
  <c r="P3075" i="77"/>
  <c r="R3075" i="77"/>
  <c r="O3076" i="77"/>
  <c r="P3076" i="77"/>
  <c r="R3076" i="77"/>
  <c r="O3077" i="77"/>
  <c r="P3077" i="77"/>
  <c r="R3077" i="77"/>
  <c r="O3078" i="77"/>
  <c r="P3078" i="77"/>
  <c r="R3078" i="77"/>
  <c r="O3079" i="77"/>
  <c r="P3079" i="77"/>
  <c r="R3079" i="77"/>
  <c r="O3080" i="77"/>
  <c r="P3080" i="77"/>
  <c r="R3080" i="77"/>
  <c r="O3081" i="77"/>
  <c r="P3081" i="77"/>
  <c r="R3081" i="77"/>
  <c r="O3082" i="77"/>
  <c r="P3082" i="77"/>
  <c r="R3082" i="77"/>
  <c r="O3083" i="77"/>
  <c r="P3083" i="77"/>
  <c r="R3083" i="77"/>
  <c r="O3084" i="77"/>
  <c r="P3084" i="77"/>
  <c r="R3084" i="77"/>
  <c r="O3085" i="77"/>
  <c r="P3085" i="77"/>
  <c r="R3085" i="77"/>
  <c r="O3086" i="77"/>
  <c r="P3086" i="77"/>
  <c r="R3086" i="77"/>
  <c r="O3087" i="77"/>
  <c r="P3087" i="77"/>
  <c r="R3087" i="77"/>
  <c r="O3088" i="77"/>
  <c r="P3088" i="77"/>
  <c r="R3088" i="77"/>
  <c r="O3089" i="77"/>
  <c r="P3089" i="77"/>
  <c r="R3089" i="77"/>
  <c r="O3090" i="77"/>
  <c r="P3090" i="77"/>
  <c r="R3090" i="77"/>
  <c r="O3091" i="77"/>
  <c r="P3091" i="77"/>
  <c r="R3091" i="77"/>
  <c r="O3092" i="77"/>
  <c r="P3092" i="77"/>
  <c r="R3092" i="77"/>
  <c r="O3093" i="77"/>
  <c r="P3093" i="77"/>
  <c r="R3093" i="77"/>
  <c r="O3094" i="77"/>
  <c r="P3094" i="77"/>
  <c r="R3094" i="77"/>
  <c r="O3095" i="77"/>
  <c r="P3095" i="77"/>
  <c r="R3095" i="77"/>
  <c r="O3096" i="77"/>
  <c r="P3096" i="77"/>
  <c r="R3096" i="77"/>
  <c r="O3097" i="77"/>
  <c r="P3097" i="77"/>
  <c r="R3097" i="77"/>
  <c r="O3098" i="77"/>
  <c r="P3098" i="77"/>
  <c r="R3098" i="77"/>
  <c r="O3099" i="77"/>
  <c r="P3099" i="77"/>
  <c r="R3099" i="77"/>
  <c r="O3100" i="77"/>
  <c r="P3100" i="77"/>
  <c r="R3100" i="77"/>
  <c r="O3101" i="77"/>
  <c r="P3101" i="77"/>
  <c r="R3101" i="77"/>
  <c r="O3102" i="77"/>
  <c r="P3102" i="77"/>
  <c r="R3102" i="77"/>
  <c r="O3103" i="77"/>
  <c r="P3103" i="77"/>
  <c r="R3103" i="77"/>
  <c r="O3104" i="77"/>
  <c r="P3104" i="77"/>
  <c r="R3104" i="77"/>
  <c r="O3105" i="77"/>
  <c r="P3105" i="77"/>
  <c r="R3105" i="77"/>
  <c r="O3106" i="77"/>
  <c r="P3106" i="77"/>
  <c r="R3106" i="77"/>
  <c r="O3107" i="77"/>
  <c r="P3107" i="77"/>
  <c r="R3107" i="77"/>
  <c r="O3108" i="77"/>
  <c r="P3108" i="77"/>
  <c r="R3108" i="77"/>
  <c r="O3109" i="77"/>
  <c r="P3109" i="77"/>
  <c r="R3109" i="77"/>
  <c r="O3110" i="77"/>
  <c r="P3110" i="77"/>
  <c r="R3110" i="77"/>
  <c r="O3111" i="77"/>
  <c r="P3111" i="77"/>
  <c r="R3111" i="77"/>
  <c r="O3112" i="77"/>
  <c r="P3112" i="77"/>
  <c r="R3112" i="77"/>
  <c r="O3113" i="77"/>
  <c r="P3113" i="77"/>
  <c r="R3113" i="77"/>
  <c r="O3114" i="77"/>
  <c r="P3114" i="77"/>
  <c r="R3114" i="77"/>
  <c r="O3115" i="77"/>
  <c r="P3115" i="77"/>
  <c r="R3115" i="77"/>
  <c r="O3116" i="77"/>
  <c r="P3116" i="77"/>
  <c r="R3116" i="77"/>
  <c r="O3117" i="77"/>
  <c r="P3117" i="77"/>
  <c r="R3117" i="77"/>
  <c r="O3118" i="77"/>
  <c r="P3118" i="77"/>
  <c r="R3118" i="77"/>
  <c r="O3119" i="77"/>
  <c r="P3119" i="77"/>
  <c r="R3119" i="77"/>
  <c r="O3120" i="77"/>
  <c r="P3120" i="77"/>
  <c r="R3120" i="77"/>
  <c r="O3121" i="77"/>
  <c r="P3121" i="77"/>
  <c r="R3121" i="77"/>
  <c r="O3122" i="77"/>
  <c r="P3122" i="77"/>
  <c r="R3122" i="77"/>
  <c r="O3123" i="77"/>
  <c r="P3123" i="77"/>
  <c r="R3123" i="77"/>
  <c r="O3124" i="77"/>
  <c r="P3124" i="77"/>
  <c r="R3124" i="77"/>
  <c r="O3125" i="77"/>
  <c r="P3125" i="77"/>
  <c r="R3125" i="77"/>
  <c r="O3126" i="77"/>
  <c r="P3126" i="77"/>
  <c r="R3126" i="77"/>
  <c r="O3127" i="77"/>
  <c r="P3127" i="77"/>
  <c r="R3127" i="77"/>
  <c r="O3128" i="77"/>
  <c r="P3128" i="77"/>
  <c r="R3128" i="77"/>
  <c r="O3129" i="77"/>
  <c r="P3129" i="77"/>
  <c r="R3129" i="77"/>
  <c r="O3130" i="77"/>
  <c r="P3130" i="77"/>
  <c r="R3130" i="77"/>
  <c r="O3131" i="77"/>
  <c r="P3131" i="77"/>
  <c r="R3131" i="77"/>
  <c r="O3132" i="77"/>
  <c r="P3132" i="77"/>
  <c r="R3132" i="77"/>
  <c r="O3133" i="77"/>
  <c r="P3133" i="77"/>
  <c r="R3133" i="77"/>
  <c r="O3134" i="77"/>
  <c r="P3134" i="77"/>
  <c r="R3134" i="77"/>
  <c r="O3135" i="77"/>
  <c r="P3135" i="77"/>
  <c r="R3135" i="77"/>
  <c r="O3136" i="77"/>
  <c r="P3136" i="77"/>
  <c r="R3136" i="77"/>
  <c r="O3137" i="77"/>
  <c r="P3137" i="77"/>
  <c r="R3137" i="77"/>
  <c r="O3138" i="77"/>
  <c r="P3138" i="77"/>
  <c r="R3138" i="77"/>
  <c r="O3139" i="77"/>
  <c r="P3139" i="77"/>
  <c r="R3139" i="77"/>
  <c r="O3140" i="77"/>
  <c r="P3140" i="77"/>
  <c r="R3140" i="77"/>
  <c r="O3141" i="77"/>
  <c r="P3141" i="77"/>
  <c r="R3141" i="77"/>
  <c r="O3142" i="77"/>
  <c r="P3142" i="77"/>
  <c r="R3142" i="77"/>
  <c r="O3143" i="77"/>
  <c r="P3143" i="77"/>
  <c r="R3143" i="77"/>
  <c r="O3144" i="77"/>
  <c r="P3144" i="77"/>
  <c r="R3144" i="77"/>
  <c r="O3145" i="77"/>
  <c r="P3145" i="77"/>
  <c r="R3145" i="77"/>
  <c r="O3146" i="77"/>
  <c r="P3146" i="77"/>
  <c r="R3146" i="77"/>
  <c r="O3147" i="77"/>
  <c r="P3147" i="77"/>
  <c r="R3147" i="77"/>
  <c r="O3148" i="77"/>
  <c r="P3148" i="77"/>
  <c r="R3148" i="77"/>
  <c r="O3149" i="77"/>
  <c r="P3149" i="77"/>
  <c r="R3149" i="77"/>
  <c r="O3150" i="77"/>
  <c r="P3150" i="77"/>
  <c r="R3150" i="77"/>
  <c r="O3151" i="77"/>
  <c r="P3151" i="77"/>
  <c r="R3151" i="77"/>
  <c r="O3152" i="77"/>
  <c r="P3152" i="77"/>
  <c r="R3152" i="77"/>
  <c r="O3153" i="77"/>
  <c r="P3153" i="77"/>
  <c r="R3153" i="77"/>
  <c r="O3154" i="77"/>
  <c r="P3154" i="77"/>
  <c r="R3154" i="77"/>
  <c r="O3155" i="77"/>
  <c r="P3155" i="77"/>
  <c r="R3155" i="77"/>
  <c r="O3156" i="77"/>
  <c r="P3156" i="77"/>
  <c r="R3156" i="77"/>
  <c r="O3157" i="77"/>
  <c r="P3157" i="77"/>
  <c r="R3157" i="77"/>
  <c r="O3158" i="77"/>
  <c r="P3158" i="77"/>
  <c r="R3158" i="77"/>
  <c r="O3159" i="77"/>
  <c r="P3159" i="77"/>
  <c r="R3159" i="77"/>
  <c r="O3160" i="77"/>
  <c r="P3160" i="77"/>
  <c r="R3160" i="77"/>
  <c r="O3161" i="77"/>
  <c r="P3161" i="77"/>
  <c r="R3161" i="77"/>
  <c r="O3162" i="77"/>
  <c r="P3162" i="77"/>
  <c r="R3162" i="77"/>
  <c r="O3163" i="77"/>
  <c r="P3163" i="77"/>
  <c r="R3163" i="77"/>
  <c r="O3164" i="77"/>
  <c r="P3164" i="77"/>
  <c r="R3164" i="77"/>
  <c r="O3165" i="77"/>
  <c r="P3165" i="77"/>
  <c r="R3165" i="77"/>
  <c r="O3166" i="77"/>
  <c r="P3166" i="77"/>
  <c r="R3166" i="77"/>
  <c r="O3167" i="77"/>
  <c r="P3167" i="77"/>
  <c r="R3167" i="77"/>
  <c r="O3168" i="77"/>
  <c r="P3168" i="77"/>
  <c r="R3168" i="77"/>
  <c r="O3169" i="77"/>
  <c r="P3169" i="77"/>
  <c r="R3169" i="77"/>
  <c r="O3170" i="77"/>
  <c r="P3170" i="77"/>
  <c r="R3170" i="77"/>
  <c r="O3171" i="77"/>
  <c r="P3171" i="77"/>
  <c r="R3171" i="77"/>
  <c r="O3172" i="77"/>
  <c r="P3172" i="77"/>
  <c r="R3172" i="77"/>
  <c r="O3173" i="77"/>
  <c r="P3173" i="77"/>
  <c r="R3173" i="77"/>
  <c r="O3174" i="77"/>
  <c r="P3174" i="77"/>
  <c r="R3174" i="77"/>
  <c r="O3175" i="77"/>
  <c r="P3175" i="77"/>
  <c r="R3175" i="77"/>
  <c r="O3176" i="77"/>
  <c r="P3176" i="77"/>
  <c r="R3176" i="77"/>
  <c r="O3177" i="77"/>
  <c r="P3177" i="77"/>
  <c r="R3177" i="77"/>
  <c r="O3178" i="77"/>
  <c r="P3178" i="77"/>
  <c r="R3178" i="77"/>
  <c r="O3179" i="77"/>
  <c r="P3179" i="77"/>
  <c r="R3179" i="77"/>
  <c r="O3180" i="77"/>
  <c r="P3180" i="77"/>
  <c r="R3180" i="77"/>
  <c r="O3181" i="77"/>
  <c r="P3181" i="77"/>
  <c r="R3181" i="77"/>
  <c r="O3182" i="77"/>
  <c r="P3182" i="77"/>
  <c r="R3182" i="77"/>
  <c r="O3183" i="77"/>
  <c r="P3183" i="77"/>
  <c r="R3183" i="77"/>
  <c r="O3184" i="77"/>
  <c r="P3184" i="77"/>
  <c r="R3184" i="77"/>
  <c r="O3185" i="77"/>
  <c r="P3185" i="77"/>
  <c r="R3185" i="77"/>
  <c r="O3186" i="77"/>
  <c r="P3186" i="77"/>
  <c r="R3186" i="77"/>
  <c r="O3187" i="77"/>
  <c r="P3187" i="77"/>
  <c r="R3187" i="77"/>
  <c r="O3188" i="77"/>
  <c r="P3188" i="77"/>
  <c r="R3188" i="77"/>
  <c r="O3189" i="77"/>
  <c r="P3189" i="77"/>
  <c r="R3189" i="77"/>
  <c r="O3190" i="77"/>
  <c r="P3190" i="77"/>
  <c r="R3190" i="77"/>
  <c r="O3191" i="77"/>
  <c r="P3191" i="77"/>
  <c r="R3191" i="77"/>
  <c r="O3192" i="77"/>
  <c r="P3192" i="77"/>
  <c r="R3192" i="77"/>
  <c r="O3193" i="77"/>
  <c r="P3193" i="77"/>
  <c r="R3193" i="77"/>
  <c r="O3194" i="77"/>
  <c r="P3194" i="77"/>
  <c r="R3194" i="77"/>
  <c r="O3195" i="77"/>
  <c r="P3195" i="77"/>
  <c r="R3195" i="77"/>
  <c r="O3196" i="77"/>
  <c r="P3196" i="77"/>
  <c r="R3196" i="77"/>
  <c r="O3197" i="77"/>
  <c r="P3197" i="77"/>
  <c r="R3197" i="77"/>
  <c r="O3198" i="77"/>
  <c r="P3198" i="77"/>
  <c r="R3198" i="77"/>
  <c r="O3199" i="77"/>
  <c r="P3199" i="77"/>
  <c r="R3199" i="77"/>
  <c r="O3200" i="77"/>
  <c r="P3200" i="77"/>
  <c r="R3200" i="77"/>
  <c r="O3201" i="77"/>
  <c r="P3201" i="77"/>
  <c r="R3201" i="77"/>
  <c r="O3202" i="77"/>
  <c r="P3202" i="77"/>
  <c r="R3202" i="77"/>
  <c r="O3203" i="77"/>
  <c r="P3203" i="77"/>
  <c r="R3203" i="77"/>
  <c r="O3204" i="77"/>
  <c r="P3204" i="77"/>
  <c r="R3204" i="77"/>
  <c r="O3205" i="77"/>
  <c r="P3205" i="77"/>
  <c r="R3205" i="77"/>
  <c r="O3206" i="77"/>
  <c r="P3206" i="77"/>
  <c r="R3206" i="77"/>
  <c r="O3207" i="77"/>
  <c r="P3207" i="77"/>
  <c r="R3207" i="77"/>
  <c r="O3208" i="77"/>
  <c r="P3208" i="77"/>
  <c r="R3208" i="77"/>
  <c r="O3209" i="77"/>
  <c r="P3209" i="77"/>
  <c r="R3209" i="77"/>
  <c r="O3210" i="77"/>
  <c r="P3210" i="77"/>
  <c r="R3210" i="77"/>
  <c r="O3211" i="77"/>
  <c r="P3211" i="77"/>
  <c r="R3211" i="77"/>
  <c r="O3212" i="77"/>
  <c r="P3212" i="77"/>
  <c r="R3212" i="77"/>
  <c r="O3213" i="77"/>
  <c r="P3213" i="77"/>
  <c r="R3213" i="77"/>
  <c r="O3214" i="77"/>
  <c r="P3214" i="77"/>
  <c r="R3214" i="77"/>
  <c r="O3215" i="77"/>
  <c r="P3215" i="77"/>
  <c r="R3215" i="77"/>
  <c r="O3216" i="77"/>
  <c r="P3216" i="77"/>
  <c r="R3216" i="77"/>
  <c r="O3217" i="77"/>
  <c r="P3217" i="77"/>
  <c r="R3217" i="77"/>
  <c r="O3218" i="77"/>
  <c r="P3218" i="77"/>
  <c r="R3218" i="77"/>
  <c r="O3219" i="77"/>
  <c r="P3219" i="77"/>
  <c r="R3219" i="77"/>
  <c r="O3220" i="77"/>
  <c r="P3220" i="77"/>
  <c r="R3220" i="77"/>
  <c r="O3221" i="77"/>
  <c r="P3221" i="77"/>
  <c r="R3221" i="77"/>
  <c r="O3222" i="77"/>
  <c r="P3222" i="77"/>
  <c r="R3222" i="77"/>
  <c r="O3223" i="77"/>
  <c r="P3223" i="77"/>
  <c r="R3223" i="77"/>
  <c r="O3224" i="77"/>
  <c r="P3224" i="77"/>
  <c r="R3224" i="77"/>
  <c r="O3225" i="77"/>
  <c r="P3225" i="77"/>
  <c r="R3225" i="77"/>
  <c r="O3226" i="77"/>
  <c r="P3226" i="77"/>
  <c r="R3226" i="77"/>
  <c r="O3227" i="77"/>
  <c r="P3227" i="77"/>
  <c r="R3227" i="77"/>
  <c r="O3228" i="77"/>
  <c r="P3228" i="77"/>
  <c r="R3228" i="77"/>
  <c r="O3229" i="77"/>
  <c r="P3229" i="77"/>
  <c r="R3229" i="77"/>
  <c r="O3230" i="77"/>
  <c r="P3230" i="77"/>
  <c r="R3230" i="77"/>
  <c r="O3231" i="77"/>
  <c r="P3231" i="77"/>
  <c r="R3231" i="77"/>
  <c r="O3232" i="77"/>
  <c r="P3232" i="77"/>
  <c r="R3232" i="77"/>
  <c r="O3233" i="77"/>
  <c r="P3233" i="77"/>
  <c r="R3233" i="77"/>
  <c r="O3234" i="77"/>
  <c r="P3234" i="77"/>
  <c r="R3234" i="77"/>
  <c r="O3235" i="77"/>
  <c r="P3235" i="77"/>
  <c r="R3235" i="77"/>
  <c r="O3236" i="77"/>
  <c r="P3236" i="77"/>
  <c r="R3236" i="77"/>
  <c r="O3237" i="77"/>
  <c r="P3237" i="77"/>
  <c r="R3237" i="77"/>
  <c r="O3238" i="77"/>
  <c r="P3238" i="77"/>
  <c r="R3238" i="77"/>
  <c r="O3239" i="77"/>
  <c r="P3239" i="77"/>
  <c r="R3239" i="77"/>
  <c r="O3240" i="77"/>
  <c r="P3240" i="77"/>
  <c r="R3240" i="77"/>
  <c r="O3241" i="77"/>
  <c r="P3241" i="77"/>
  <c r="R3241" i="77"/>
  <c r="O3242" i="77"/>
  <c r="P3242" i="77"/>
  <c r="R3242" i="77"/>
  <c r="O3243" i="77"/>
  <c r="P3243" i="77"/>
  <c r="R3243" i="77"/>
  <c r="O3244" i="77"/>
  <c r="P3244" i="77"/>
  <c r="R3244" i="77"/>
  <c r="O3245" i="77"/>
  <c r="P3245" i="77"/>
  <c r="R3245" i="77"/>
  <c r="O3246" i="77"/>
  <c r="P3246" i="77"/>
  <c r="R3246" i="77"/>
  <c r="O3247" i="77"/>
  <c r="P3247" i="77"/>
  <c r="R3247" i="77"/>
  <c r="O3248" i="77"/>
  <c r="P3248" i="77"/>
  <c r="R3248" i="77"/>
  <c r="O3249" i="77"/>
  <c r="P3249" i="77"/>
  <c r="R3249" i="77"/>
  <c r="O3250" i="77"/>
  <c r="P3250" i="77"/>
  <c r="R3250" i="77"/>
  <c r="O3251" i="77"/>
  <c r="P3251" i="77"/>
  <c r="R3251" i="77"/>
  <c r="O3252" i="77"/>
  <c r="P3252" i="77"/>
  <c r="R3252" i="77"/>
  <c r="O3253" i="77"/>
  <c r="P3253" i="77"/>
  <c r="R3253" i="77"/>
  <c r="O3254" i="77"/>
  <c r="P3254" i="77"/>
  <c r="R3254" i="77"/>
  <c r="O3255" i="77"/>
  <c r="P3255" i="77"/>
  <c r="R3255" i="77"/>
  <c r="O3256" i="77"/>
  <c r="P3256" i="77"/>
  <c r="R3256" i="77"/>
  <c r="O3257" i="77"/>
  <c r="P3257" i="77"/>
  <c r="R3257" i="77"/>
  <c r="O3258" i="77"/>
  <c r="P3258" i="77"/>
  <c r="R3258" i="77"/>
  <c r="O3259" i="77"/>
  <c r="P3259" i="77"/>
  <c r="R3259" i="77"/>
  <c r="O3260" i="77"/>
  <c r="P3260" i="77"/>
  <c r="R3260" i="77"/>
  <c r="O3261" i="77"/>
  <c r="P3261" i="77"/>
  <c r="R3261" i="77"/>
  <c r="O3262" i="77"/>
  <c r="P3262" i="77"/>
  <c r="R3262" i="77"/>
  <c r="O3263" i="77"/>
  <c r="P3263" i="77"/>
  <c r="R3263" i="77"/>
  <c r="O3264" i="77"/>
  <c r="P3264" i="77"/>
  <c r="R3264" i="77"/>
  <c r="O3265" i="77"/>
  <c r="P3265" i="77"/>
  <c r="R3265" i="77"/>
  <c r="O3266" i="77"/>
  <c r="P3266" i="77"/>
  <c r="R3266" i="77"/>
  <c r="O3267" i="77"/>
  <c r="P3267" i="77"/>
  <c r="R3267" i="77"/>
  <c r="O3268" i="77"/>
  <c r="P3268" i="77"/>
  <c r="R3268" i="77"/>
  <c r="O3269" i="77"/>
  <c r="P3269" i="77"/>
  <c r="R3269" i="77"/>
  <c r="O3270" i="77"/>
  <c r="P3270" i="77"/>
  <c r="R3270" i="77"/>
  <c r="O3271" i="77"/>
  <c r="P3271" i="77"/>
  <c r="R3271" i="77"/>
  <c r="O3272" i="77"/>
  <c r="P3272" i="77"/>
  <c r="R3272" i="77"/>
  <c r="O3273" i="77"/>
  <c r="P3273" i="77"/>
  <c r="R3273" i="77"/>
  <c r="O3274" i="77"/>
  <c r="P3274" i="77"/>
  <c r="R3274" i="77"/>
  <c r="O3275" i="77"/>
  <c r="P3275" i="77"/>
  <c r="R3275" i="77"/>
  <c r="O3276" i="77"/>
  <c r="P3276" i="77"/>
  <c r="R3276" i="77"/>
  <c r="O3277" i="77"/>
  <c r="P3277" i="77"/>
  <c r="R3277" i="77"/>
  <c r="O3278" i="77"/>
  <c r="P3278" i="77"/>
  <c r="R3278" i="77"/>
  <c r="O3279" i="77"/>
  <c r="P3279" i="77"/>
  <c r="R3279" i="77"/>
  <c r="O3280" i="77"/>
  <c r="P3280" i="77"/>
  <c r="R3280" i="77"/>
  <c r="O3281" i="77"/>
  <c r="P3281" i="77"/>
  <c r="R3281" i="77"/>
  <c r="O3282" i="77"/>
  <c r="P3282" i="77"/>
  <c r="R3282" i="77"/>
  <c r="O3283" i="77"/>
  <c r="P3283" i="77"/>
  <c r="R3283" i="77"/>
  <c r="O3284" i="77"/>
  <c r="P3284" i="77"/>
  <c r="R3284" i="77"/>
  <c r="O3285" i="77"/>
  <c r="P3285" i="77"/>
  <c r="R3285" i="77"/>
  <c r="O3286" i="77"/>
  <c r="P3286" i="77"/>
  <c r="R3286" i="77"/>
  <c r="O3287" i="77"/>
  <c r="P3287" i="77"/>
  <c r="R3287" i="77"/>
  <c r="O3288" i="77"/>
  <c r="P3288" i="77"/>
  <c r="R3288" i="77"/>
  <c r="O3289" i="77"/>
  <c r="P3289" i="77"/>
  <c r="R3289" i="77"/>
  <c r="O3290" i="77"/>
  <c r="P3290" i="77"/>
  <c r="R3290" i="77"/>
  <c r="O3291" i="77"/>
  <c r="P3291" i="77"/>
  <c r="R3291" i="77"/>
  <c r="O3292" i="77"/>
  <c r="P3292" i="77"/>
  <c r="R3292" i="77"/>
  <c r="O3293" i="77"/>
  <c r="P3293" i="77"/>
  <c r="R3293" i="77"/>
  <c r="O3294" i="77"/>
  <c r="P3294" i="77"/>
  <c r="R3294" i="77"/>
  <c r="O3295" i="77"/>
  <c r="P3295" i="77"/>
  <c r="R3295" i="77"/>
  <c r="O3296" i="77"/>
  <c r="P3296" i="77"/>
  <c r="R3296" i="77"/>
  <c r="O3297" i="77"/>
  <c r="P3297" i="77"/>
  <c r="R3297" i="77"/>
  <c r="O3298" i="77"/>
  <c r="P3298" i="77"/>
  <c r="R3298" i="77"/>
  <c r="O3299" i="77"/>
  <c r="P3299" i="77"/>
  <c r="R3299" i="77"/>
  <c r="O3300" i="77"/>
  <c r="P3300" i="77"/>
  <c r="R3300" i="77"/>
  <c r="O3301" i="77"/>
  <c r="P3301" i="77"/>
  <c r="R3301" i="77"/>
  <c r="O3302" i="77"/>
  <c r="P3302" i="77"/>
  <c r="R3302" i="77"/>
  <c r="O3303" i="77"/>
  <c r="P3303" i="77"/>
  <c r="R3303" i="77"/>
  <c r="O3304" i="77"/>
  <c r="P3304" i="77"/>
  <c r="R3304" i="77"/>
  <c r="O3305" i="77"/>
  <c r="P3305" i="77"/>
  <c r="R3305" i="77"/>
  <c r="O3306" i="77"/>
  <c r="P3306" i="77"/>
  <c r="R3306" i="77"/>
  <c r="O3307" i="77"/>
  <c r="P3307" i="77"/>
  <c r="R3307" i="77"/>
  <c r="O3308" i="77"/>
  <c r="P3308" i="77"/>
  <c r="R3308" i="77"/>
  <c r="O3309" i="77"/>
  <c r="P3309" i="77"/>
  <c r="R3309" i="77"/>
  <c r="O3310" i="77"/>
  <c r="P3310" i="77"/>
  <c r="R3310" i="77"/>
  <c r="O3311" i="77"/>
  <c r="P3311" i="77"/>
  <c r="R3311" i="77"/>
  <c r="O3312" i="77"/>
  <c r="P3312" i="77"/>
  <c r="R3312" i="77"/>
  <c r="O3313" i="77"/>
  <c r="P3313" i="77"/>
  <c r="R3313" i="77"/>
  <c r="O3314" i="77"/>
  <c r="P3314" i="77"/>
  <c r="R3314" i="77"/>
  <c r="O3315" i="77"/>
  <c r="P3315" i="77"/>
  <c r="R3315" i="77"/>
  <c r="O3316" i="77"/>
  <c r="P3316" i="77"/>
  <c r="R3316" i="77"/>
  <c r="O3317" i="77"/>
  <c r="P3317" i="77"/>
  <c r="R3317" i="77"/>
  <c r="O3318" i="77"/>
  <c r="P3318" i="77"/>
  <c r="R3318" i="77"/>
  <c r="O3319" i="77"/>
  <c r="P3319" i="77"/>
  <c r="R3319" i="77"/>
  <c r="O3320" i="77"/>
  <c r="P3320" i="77"/>
  <c r="R3320" i="77"/>
  <c r="O3321" i="77"/>
  <c r="P3321" i="77"/>
  <c r="R3321" i="77"/>
  <c r="O3322" i="77"/>
  <c r="P3322" i="77"/>
  <c r="R3322" i="77"/>
  <c r="O3323" i="77"/>
  <c r="P3323" i="77"/>
  <c r="R3323" i="77"/>
  <c r="O3324" i="77"/>
  <c r="P3324" i="77"/>
  <c r="R3324" i="77"/>
  <c r="O3325" i="77"/>
  <c r="P3325" i="77"/>
  <c r="R3325" i="77"/>
  <c r="O3326" i="77"/>
  <c r="P3326" i="77"/>
  <c r="R3326" i="77"/>
  <c r="O3327" i="77"/>
  <c r="P3327" i="77"/>
  <c r="R3327" i="77"/>
  <c r="O3328" i="77"/>
  <c r="P3328" i="77"/>
  <c r="R3328" i="77"/>
  <c r="O3329" i="77"/>
  <c r="P3329" i="77"/>
  <c r="R3329" i="77"/>
  <c r="O3330" i="77"/>
  <c r="P3330" i="77"/>
  <c r="R3330" i="77"/>
  <c r="O3331" i="77"/>
  <c r="P3331" i="77"/>
  <c r="R3331" i="77"/>
  <c r="O3332" i="77"/>
  <c r="P3332" i="77"/>
  <c r="R3332" i="77"/>
  <c r="O3333" i="77"/>
  <c r="P3333" i="77"/>
  <c r="R3333" i="77"/>
  <c r="O3334" i="77"/>
  <c r="P3334" i="77"/>
  <c r="R3334" i="77"/>
  <c r="O3335" i="77"/>
  <c r="P3335" i="77"/>
  <c r="R3335" i="77"/>
  <c r="O3336" i="77"/>
  <c r="P3336" i="77"/>
  <c r="R3336" i="77"/>
  <c r="O3337" i="77"/>
  <c r="P3337" i="77"/>
  <c r="R3337" i="77"/>
  <c r="O3338" i="77"/>
  <c r="P3338" i="77"/>
  <c r="R3338" i="77"/>
  <c r="O3339" i="77"/>
  <c r="P3339" i="77"/>
  <c r="R3339" i="77"/>
  <c r="O3340" i="77"/>
  <c r="P3340" i="77"/>
  <c r="R3340" i="77"/>
  <c r="O3341" i="77"/>
  <c r="P3341" i="77"/>
  <c r="R3341" i="77"/>
  <c r="O3342" i="77"/>
  <c r="P3342" i="77"/>
  <c r="R3342" i="77"/>
  <c r="O3343" i="77"/>
  <c r="P3343" i="77"/>
  <c r="R3343" i="77"/>
  <c r="O3344" i="77"/>
  <c r="P3344" i="77"/>
  <c r="R3344" i="77"/>
  <c r="O3345" i="77"/>
  <c r="P3345" i="77"/>
  <c r="R3345" i="77"/>
  <c r="O3346" i="77"/>
  <c r="P3346" i="77"/>
  <c r="R3346" i="77"/>
  <c r="O3347" i="77"/>
  <c r="P3347" i="77"/>
  <c r="R3347" i="77"/>
  <c r="O3348" i="77"/>
  <c r="P3348" i="77"/>
  <c r="R3348" i="77"/>
  <c r="O3349" i="77"/>
  <c r="P3349" i="77"/>
  <c r="R3349" i="77"/>
  <c r="O3350" i="77"/>
  <c r="P3350" i="77"/>
  <c r="R3350" i="77"/>
  <c r="O3351" i="77"/>
  <c r="P3351" i="77"/>
  <c r="R3351" i="77"/>
  <c r="O3352" i="77"/>
  <c r="P3352" i="77"/>
  <c r="R3352" i="77"/>
  <c r="O3353" i="77"/>
  <c r="P3353" i="77"/>
  <c r="R3353" i="77"/>
  <c r="O3354" i="77"/>
  <c r="P3354" i="77"/>
  <c r="R3354" i="77"/>
  <c r="O3355" i="77"/>
  <c r="P3355" i="77"/>
  <c r="R3355" i="77"/>
  <c r="O3356" i="77"/>
  <c r="P3356" i="77"/>
  <c r="R3356" i="77"/>
  <c r="O3357" i="77"/>
  <c r="P3357" i="77"/>
  <c r="R3357" i="77"/>
  <c r="O3358" i="77"/>
  <c r="P3358" i="77"/>
  <c r="R3358" i="77"/>
  <c r="O3359" i="77"/>
  <c r="P3359" i="77"/>
  <c r="R3359" i="77"/>
  <c r="O3360" i="77"/>
  <c r="P3360" i="77"/>
  <c r="R3360" i="77"/>
  <c r="O3361" i="77"/>
  <c r="P3361" i="77"/>
  <c r="R3361" i="77"/>
  <c r="O3362" i="77"/>
  <c r="P3362" i="77"/>
  <c r="R3362" i="77"/>
  <c r="O3363" i="77"/>
  <c r="P3363" i="77"/>
  <c r="R3363" i="77"/>
  <c r="O3364" i="77"/>
  <c r="P3364" i="77"/>
  <c r="R3364" i="77"/>
  <c r="O3365" i="77"/>
  <c r="P3365" i="77"/>
  <c r="R3365" i="77"/>
  <c r="O3366" i="77"/>
  <c r="P3366" i="77"/>
  <c r="R3366" i="77"/>
  <c r="O3367" i="77"/>
  <c r="P3367" i="77"/>
  <c r="R3367" i="77"/>
  <c r="O3368" i="77"/>
  <c r="P3368" i="77"/>
  <c r="R3368" i="77"/>
  <c r="O3369" i="77"/>
  <c r="P3369" i="77"/>
  <c r="R3369" i="77"/>
  <c r="O3370" i="77"/>
  <c r="P3370" i="77"/>
  <c r="R3370" i="77"/>
  <c r="O3371" i="77"/>
  <c r="P3371" i="77"/>
  <c r="R3371" i="77"/>
  <c r="O3372" i="77"/>
  <c r="P3372" i="77"/>
  <c r="R3372" i="77"/>
  <c r="O3373" i="77"/>
  <c r="P3373" i="77"/>
  <c r="R3373" i="77"/>
  <c r="O3374" i="77"/>
  <c r="P3374" i="77"/>
  <c r="R3374" i="77"/>
  <c r="O3375" i="77"/>
  <c r="P3375" i="77"/>
  <c r="R3375" i="77"/>
  <c r="O3376" i="77"/>
  <c r="P3376" i="77"/>
  <c r="R3376" i="77"/>
  <c r="O3377" i="77"/>
  <c r="P3377" i="77"/>
  <c r="R3377" i="77"/>
  <c r="O3378" i="77"/>
  <c r="P3378" i="77"/>
  <c r="R3378" i="77"/>
  <c r="O3379" i="77"/>
  <c r="P3379" i="77"/>
  <c r="R3379" i="77"/>
  <c r="O3380" i="77"/>
  <c r="P3380" i="77"/>
  <c r="R3380" i="77"/>
  <c r="O3381" i="77"/>
  <c r="P3381" i="77"/>
  <c r="R3381" i="77"/>
  <c r="O3382" i="77"/>
  <c r="P3382" i="77"/>
  <c r="R3382" i="77"/>
  <c r="O3383" i="77"/>
  <c r="P3383" i="77"/>
  <c r="R3383" i="77"/>
  <c r="O3384" i="77"/>
  <c r="P3384" i="77"/>
  <c r="R3384" i="77"/>
  <c r="O3385" i="77"/>
  <c r="P3385" i="77"/>
  <c r="R3385" i="77"/>
  <c r="O3386" i="77"/>
  <c r="P3386" i="77"/>
  <c r="R3386" i="77"/>
  <c r="O3387" i="77"/>
  <c r="P3387" i="77"/>
  <c r="R3387" i="77"/>
  <c r="O3388" i="77"/>
  <c r="P3388" i="77"/>
  <c r="R3388" i="77"/>
  <c r="O3389" i="77"/>
  <c r="P3389" i="77"/>
  <c r="R3389" i="77"/>
  <c r="O3390" i="77"/>
  <c r="P3390" i="77"/>
  <c r="R3390" i="77"/>
  <c r="O3391" i="77"/>
  <c r="P3391" i="77"/>
  <c r="R3391" i="77"/>
  <c r="O3392" i="77"/>
  <c r="P3392" i="77"/>
  <c r="R3392" i="77"/>
  <c r="O3393" i="77"/>
  <c r="P3393" i="77"/>
  <c r="R3393" i="77"/>
  <c r="O3394" i="77"/>
  <c r="P3394" i="77"/>
  <c r="R3394" i="77"/>
  <c r="O3395" i="77"/>
  <c r="P3395" i="77"/>
  <c r="R3395" i="77"/>
  <c r="O3396" i="77"/>
  <c r="P3396" i="77"/>
  <c r="R3396" i="77"/>
  <c r="O3397" i="77"/>
  <c r="P3397" i="77"/>
  <c r="R3397" i="77"/>
  <c r="O3398" i="77"/>
  <c r="P3398" i="77"/>
  <c r="R3398" i="77"/>
  <c r="O3399" i="77"/>
  <c r="P3399" i="77"/>
  <c r="R3399" i="77"/>
  <c r="O3400" i="77"/>
  <c r="P3400" i="77"/>
  <c r="R3400" i="77"/>
  <c r="O3401" i="77"/>
  <c r="P3401" i="77"/>
  <c r="R3401" i="77"/>
  <c r="O3402" i="77"/>
  <c r="P3402" i="77"/>
  <c r="R3402" i="77"/>
  <c r="O3403" i="77"/>
  <c r="P3403" i="77"/>
  <c r="R3403" i="77"/>
  <c r="O3404" i="77"/>
  <c r="P3404" i="77"/>
  <c r="R3404" i="77"/>
  <c r="O3405" i="77"/>
  <c r="P3405" i="77"/>
  <c r="R3405" i="77"/>
  <c r="O3406" i="77"/>
  <c r="P3406" i="77"/>
  <c r="R3406" i="77"/>
  <c r="O3407" i="77"/>
  <c r="P3407" i="77"/>
  <c r="R3407" i="77"/>
  <c r="O3408" i="77"/>
  <c r="P3408" i="77"/>
  <c r="R3408" i="77"/>
  <c r="O3409" i="77"/>
  <c r="P3409" i="77"/>
  <c r="R3409" i="77"/>
  <c r="O3410" i="77"/>
  <c r="P3410" i="77"/>
  <c r="R3410" i="77"/>
  <c r="O3411" i="77"/>
  <c r="P3411" i="77"/>
  <c r="R3411" i="77"/>
  <c r="O3412" i="77"/>
  <c r="P3412" i="77"/>
  <c r="R3412" i="77"/>
  <c r="O3413" i="77"/>
  <c r="P3413" i="77"/>
  <c r="R3413" i="77"/>
  <c r="O3414" i="77"/>
  <c r="P3414" i="77"/>
  <c r="R3414" i="77"/>
  <c r="O3415" i="77"/>
  <c r="P3415" i="77"/>
  <c r="R3415" i="77"/>
  <c r="O3416" i="77"/>
  <c r="P3416" i="77"/>
  <c r="R3416" i="77"/>
  <c r="O3417" i="77"/>
  <c r="P3417" i="77"/>
  <c r="R3417" i="77"/>
  <c r="O3418" i="77"/>
  <c r="P3418" i="77"/>
  <c r="R3418" i="77"/>
  <c r="O3419" i="77"/>
  <c r="P3419" i="77"/>
  <c r="R3419" i="77"/>
  <c r="O3420" i="77"/>
  <c r="P3420" i="77"/>
  <c r="R3420" i="77"/>
  <c r="O3421" i="77"/>
  <c r="P3421" i="77"/>
  <c r="R3421" i="77"/>
  <c r="O3422" i="77"/>
  <c r="P3422" i="77"/>
  <c r="R3422" i="77"/>
  <c r="O3423" i="77"/>
  <c r="P3423" i="77"/>
  <c r="R3423" i="77"/>
  <c r="O3424" i="77"/>
  <c r="P3424" i="77"/>
  <c r="R3424" i="77"/>
  <c r="O3425" i="77"/>
  <c r="P3425" i="77"/>
  <c r="R3425" i="77"/>
  <c r="O3426" i="77"/>
  <c r="P3426" i="77"/>
  <c r="R3426" i="77"/>
  <c r="O3427" i="77"/>
  <c r="P3427" i="77"/>
  <c r="R3427" i="77"/>
  <c r="O3428" i="77"/>
  <c r="P3428" i="77"/>
  <c r="R3428" i="77"/>
  <c r="O3429" i="77"/>
  <c r="P3429" i="77"/>
  <c r="R3429" i="77"/>
  <c r="O3430" i="77"/>
  <c r="P3430" i="77"/>
  <c r="R3430" i="77"/>
  <c r="O3431" i="77"/>
  <c r="P3431" i="77"/>
  <c r="R3431" i="77"/>
  <c r="O3432" i="77"/>
  <c r="P3432" i="77"/>
  <c r="R3432" i="77"/>
  <c r="O3433" i="77"/>
  <c r="P3433" i="77"/>
  <c r="R3433" i="77"/>
  <c r="O3434" i="77"/>
  <c r="P3434" i="77"/>
  <c r="R3434" i="77"/>
  <c r="O3435" i="77"/>
  <c r="P3435" i="77"/>
  <c r="R3435" i="77"/>
  <c r="O3436" i="77"/>
  <c r="P3436" i="77"/>
  <c r="R3436" i="77"/>
  <c r="O3437" i="77"/>
  <c r="P3437" i="77"/>
  <c r="R3437" i="77"/>
  <c r="O3438" i="77"/>
  <c r="P3438" i="77"/>
  <c r="R3438" i="77"/>
  <c r="O3439" i="77"/>
  <c r="P3439" i="77"/>
  <c r="R3439" i="77"/>
  <c r="O3440" i="77"/>
  <c r="P3440" i="77"/>
  <c r="R3440" i="77"/>
  <c r="O3441" i="77"/>
  <c r="P3441" i="77"/>
  <c r="R3441" i="77"/>
  <c r="O3442" i="77"/>
  <c r="P3442" i="77"/>
  <c r="R3442" i="77"/>
  <c r="O3443" i="77"/>
  <c r="P3443" i="77"/>
  <c r="R3443" i="77"/>
  <c r="O3444" i="77"/>
  <c r="P3444" i="77"/>
  <c r="R3444" i="77"/>
  <c r="O3445" i="77"/>
  <c r="P3445" i="77"/>
  <c r="R3445" i="77"/>
  <c r="O3446" i="77"/>
  <c r="P3446" i="77"/>
  <c r="R3446" i="77"/>
  <c r="O3447" i="77"/>
  <c r="P3447" i="77"/>
  <c r="R3447" i="77"/>
  <c r="O3448" i="77"/>
  <c r="P3448" i="77"/>
  <c r="R3448" i="77"/>
  <c r="O3449" i="77"/>
  <c r="P3449" i="77"/>
  <c r="R3449" i="77"/>
  <c r="O3450" i="77"/>
  <c r="P3450" i="77"/>
  <c r="R3450" i="77"/>
  <c r="O3451" i="77"/>
  <c r="P3451" i="77"/>
  <c r="R3451" i="77"/>
  <c r="O3452" i="77"/>
  <c r="P3452" i="77"/>
  <c r="R3452" i="77"/>
  <c r="O3453" i="77"/>
  <c r="P3453" i="77"/>
  <c r="R3453" i="77"/>
  <c r="O3454" i="77"/>
  <c r="P3454" i="77"/>
  <c r="R3454" i="77"/>
  <c r="O3455" i="77"/>
  <c r="P3455" i="77"/>
  <c r="R3455" i="77"/>
  <c r="O3456" i="77"/>
  <c r="P3456" i="77"/>
  <c r="R3456" i="77"/>
  <c r="O3457" i="77"/>
  <c r="P3457" i="77"/>
  <c r="R3457" i="77"/>
  <c r="O3458" i="77"/>
  <c r="P3458" i="77"/>
  <c r="R3458" i="77"/>
  <c r="O3459" i="77"/>
  <c r="P3459" i="77"/>
  <c r="R3459" i="77"/>
  <c r="O3460" i="77"/>
  <c r="P3460" i="77"/>
  <c r="R3460" i="77"/>
  <c r="O3461" i="77"/>
  <c r="P3461" i="77"/>
  <c r="R3461" i="77"/>
  <c r="O3462" i="77"/>
  <c r="P3462" i="77"/>
  <c r="R3462" i="77"/>
  <c r="O3463" i="77"/>
  <c r="P3463" i="77"/>
  <c r="R3463" i="77"/>
  <c r="O3464" i="77"/>
  <c r="P3464" i="77"/>
  <c r="R3464" i="77"/>
  <c r="O3465" i="77"/>
  <c r="P3465" i="77"/>
  <c r="R3465" i="77"/>
  <c r="O3466" i="77"/>
  <c r="P3466" i="77"/>
  <c r="R3466" i="77"/>
  <c r="O3467" i="77"/>
  <c r="P3467" i="77"/>
  <c r="R3467" i="77"/>
  <c r="O3468" i="77"/>
  <c r="P3468" i="77"/>
  <c r="R3468" i="77"/>
  <c r="O3469" i="77"/>
  <c r="P3469" i="77"/>
  <c r="R3469" i="77"/>
  <c r="O3470" i="77"/>
  <c r="P3470" i="77"/>
  <c r="R3470" i="77"/>
  <c r="O3471" i="77"/>
  <c r="P3471" i="77"/>
  <c r="R3471" i="77"/>
  <c r="O3472" i="77"/>
  <c r="P3472" i="77"/>
  <c r="R3472" i="77"/>
  <c r="O3473" i="77"/>
  <c r="P3473" i="77"/>
  <c r="R3473" i="77"/>
  <c r="O3474" i="77"/>
  <c r="P3474" i="77"/>
  <c r="R3474" i="77"/>
  <c r="O3475" i="77"/>
  <c r="P3475" i="77"/>
  <c r="R3475" i="77"/>
  <c r="O3476" i="77"/>
  <c r="P3476" i="77"/>
  <c r="R3476" i="77"/>
  <c r="O3477" i="77"/>
  <c r="P3477" i="77"/>
  <c r="R3477" i="77"/>
  <c r="O3478" i="77"/>
  <c r="P3478" i="77"/>
  <c r="R3478" i="77"/>
  <c r="O3479" i="77"/>
  <c r="P3479" i="77"/>
  <c r="R3479" i="77"/>
  <c r="O3480" i="77"/>
  <c r="P3480" i="77"/>
  <c r="R3480" i="77"/>
  <c r="O3481" i="77"/>
  <c r="P3481" i="77"/>
  <c r="R3481" i="77"/>
  <c r="O3482" i="77"/>
  <c r="P3482" i="77"/>
  <c r="R3482" i="77"/>
  <c r="O3483" i="77"/>
  <c r="P3483" i="77"/>
  <c r="R3483" i="77"/>
  <c r="O3484" i="77"/>
  <c r="P3484" i="77"/>
  <c r="R3484" i="77"/>
  <c r="O3485" i="77"/>
  <c r="P3485" i="77"/>
  <c r="R3485" i="77"/>
  <c r="O3486" i="77"/>
  <c r="P3486" i="77"/>
  <c r="R3486" i="77"/>
  <c r="O3487" i="77"/>
  <c r="P3487" i="77"/>
  <c r="R3487" i="77"/>
  <c r="O3488" i="77"/>
  <c r="P3488" i="77"/>
  <c r="R3488" i="77"/>
  <c r="O3489" i="77"/>
  <c r="P3489" i="77"/>
  <c r="R3489" i="77"/>
  <c r="O3490" i="77"/>
  <c r="P3490" i="77"/>
  <c r="R3490" i="77"/>
  <c r="O3491" i="77"/>
  <c r="P3491" i="77"/>
  <c r="R3491" i="77"/>
  <c r="O3492" i="77"/>
  <c r="P3492" i="77"/>
  <c r="R3492" i="77"/>
  <c r="O3493" i="77"/>
  <c r="P3493" i="77"/>
  <c r="R3493" i="77"/>
  <c r="O3494" i="77"/>
  <c r="P3494" i="77"/>
  <c r="R3494" i="77"/>
  <c r="O3495" i="77"/>
  <c r="P3495" i="77"/>
  <c r="R3495" i="77"/>
  <c r="O3496" i="77"/>
  <c r="P3496" i="77"/>
  <c r="R3496" i="77"/>
  <c r="O3497" i="77"/>
  <c r="P3497" i="77"/>
  <c r="R3497" i="77"/>
  <c r="O3498" i="77"/>
  <c r="P3498" i="77"/>
  <c r="R3498" i="77"/>
  <c r="O3499" i="77"/>
  <c r="P3499" i="77"/>
  <c r="R3499" i="77"/>
  <c r="O3500" i="77"/>
  <c r="P3500" i="77"/>
  <c r="R3500" i="77"/>
  <c r="O3501" i="77"/>
  <c r="P3501" i="77"/>
  <c r="R3501" i="77"/>
  <c r="O3502" i="77"/>
  <c r="P3502" i="77"/>
  <c r="R3502" i="77"/>
  <c r="O3503" i="77"/>
  <c r="P3503" i="77"/>
  <c r="R3503" i="77"/>
  <c r="O3504" i="77"/>
  <c r="P3504" i="77"/>
  <c r="R3504" i="77"/>
  <c r="O3505" i="77"/>
  <c r="P3505" i="77"/>
  <c r="R3505" i="77"/>
  <c r="O3506" i="77"/>
  <c r="P3506" i="77"/>
  <c r="R3506" i="77"/>
  <c r="O3507" i="77"/>
  <c r="P3507" i="77"/>
  <c r="R3507" i="77"/>
  <c r="O3508" i="77"/>
  <c r="P3508" i="77"/>
  <c r="R3508" i="77"/>
  <c r="O3509" i="77"/>
  <c r="P3509" i="77"/>
  <c r="R3509" i="77"/>
  <c r="O3510" i="77"/>
  <c r="P3510" i="77"/>
  <c r="R3510" i="77"/>
  <c r="O3511" i="77"/>
  <c r="P3511" i="77"/>
  <c r="R3511" i="77"/>
  <c r="O3512" i="77"/>
  <c r="P3512" i="77"/>
  <c r="R3512" i="77"/>
  <c r="O3513" i="77"/>
  <c r="P3513" i="77"/>
  <c r="R3513" i="77"/>
  <c r="O3514" i="77"/>
  <c r="P3514" i="77"/>
  <c r="R3514" i="77"/>
  <c r="O3515" i="77"/>
  <c r="P3515" i="77"/>
  <c r="R3515" i="77"/>
  <c r="O3516" i="77"/>
  <c r="P3516" i="77"/>
  <c r="R3516" i="77"/>
  <c r="O3517" i="77"/>
  <c r="P3517" i="77"/>
  <c r="R3517" i="77"/>
  <c r="O3518" i="77"/>
  <c r="P3518" i="77"/>
  <c r="R3518" i="77"/>
  <c r="O3519" i="77"/>
  <c r="P3519" i="77"/>
  <c r="R3519" i="77"/>
  <c r="O3520" i="77"/>
  <c r="P3520" i="77"/>
  <c r="R3520" i="77"/>
  <c r="O3521" i="77"/>
  <c r="P3521" i="77"/>
  <c r="R3521" i="77"/>
  <c r="O3522" i="77"/>
  <c r="P3522" i="77"/>
  <c r="R3522" i="77"/>
  <c r="O3523" i="77"/>
  <c r="P3523" i="77"/>
  <c r="R3523" i="77"/>
  <c r="O3524" i="77"/>
  <c r="P3524" i="77"/>
  <c r="R3524" i="77"/>
  <c r="O3525" i="77"/>
  <c r="P3525" i="77"/>
  <c r="R3525" i="77"/>
  <c r="O3526" i="77"/>
  <c r="P3526" i="77"/>
  <c r="R3526" i="77"/>
  <c r="O3527" i="77"/>
  <c r="P3527" i="77"/>
  <c r="R3527" i="77"/>
  <c r="O3528" i="77"/>
  <c r="P3528" i="77"/>
  <c r="R3528" i="77"/>
  <c r="O3529" i="77"/>
  <c r="P3529" i="77"/>
  <c r="R3529" i="77"/>
  <c r="O3530" i="77"/>
  <c r="P3530" i="77"/>
  <c r="R3530" i="77"/>
  <c r="O3531" i="77"/>
  <c r="P3531" i="77"/>
  <c r="R3531" i="77"/>
  <c r="O3532" i="77"/>
  <c r="P3532" i="77"/>
  <c r="R3532" i="77"/>
  <c r="O3533" i="77"/>
  <c r="P3533" i="77"/>
  <c r="R3533" i="77"/>
  <c r="O3534" i="77"/>
  <c r="P3534" i="77"/>
  <c r="R3534" i="77"/>
  <c r="O3535" i="77"/>
  <c r="P3535" i="77"/>
  <c r="R3535" i="77"/>
  <c r="O3536" i="77"/>
  <c r="P3536" i="77"/>
  <c r="R3536" i="77"/>
  <c r="O3537" i="77"/>
  <c r="P3537" i="77"/>
  <c r="R3537" i="77"/>
  <c r="O3538" i="77"/>
  <c r="P3538" i="77"/>
  <c r="R3538" i="77"/>
  <c r="O3539" i="77"/>
  <c r="P3539" i="77"/>
  <c r="R3539" i="77"/>
  <c r="O3540" i="77"/>
  <c r="P3540" i="77"/>
  <c r="R3540" i="77"/>
  <c r="O3541" i="77"/>
  <c r="P3541" i="77"/>
  <c r="R3541" i="77"/>
  <c r="O3542" i="77"/>
  <c r="P3542" i="77"/>
  <c r="R3542" i="77"/>
  <c r="O3543" i="77"/>
  <c r="P3543" i="77"/>
  <c r="R3543" i="77"/>
  <c r="O3544" i="77"/>
  <c r="P3544" i="77"/>
  <c r="R3544" i="77"/>
  <c r="O3545" i="77"/>
  <c r="P3545" i="77"/>
  <c r="R3545" i="77"/>
  <c r="O3546" i="77"/>
  <c r="P3546" i="77"/>
  <c r="R3546" i="77"/>
  <c r="O3547" i="77"/>
  <c r="P3547" i="77"/>
  <c r="R3547" i="77"/>
  <c r="O3548" i="77"/>
  <c r="P3548" i="77"/>
  <c r="R3548" i="77"/>
  <c r="O3549" i="77"/>
  <c r="P3549" i="77"/>
  <c r="R3549" i="77"/>
  <c r="O3550" i="77"/>
  <c r="P3550" i="77"/>
  <c r="R3550" i="77"/>
  <c r="O3551" i="77"/>
  <c r="P3551" i="77"/>
  <c r="R3551" i="77"/>
  <c r="O3552" i="77"/>
  <c r="P3552" i="77"/>
  <c r="R3552" i="77"/>
  <c r="O3553" i="77"/>
  <c r="P3553" i="77"/>
  <c r="R3553" i="77"/>
  <c r="O3554" i="77"/>
  <c r="P3554" i="77"/>
  <c r="R3554" i="77"/>
  <c r="O3555" i="77"/>
  <c r="P3555" i="77"/>
  <c r="R3555" i="77"/>
  <c r="O3556" i="77"/>
  <c r="P3556" i="77"/>
  <c r="R3556" i="77"/>
  <c r="O3557" i="77"/>
  <c r="P3557" i="77"/>
  <c r="R3557" i="77"/>
  <c r="O3558" i="77"/>
  <c r="P3558" i="77"/>
  <c r="R3558" i="77"/>
  <c r="O3559" i="77"/>
  <c r="P3559" i="77"/>
  <c r="R3559" i="77"/>
  <c r="O3560" i="77"/>
  <c r="P3560" i="77"/>
  <c r="R3560" i="77"/>
  <c r="O3561" i="77"/>
  <c r="P3561" i="77"/>
  <c r="R3561" i="77"/>
  <c r="O3562" i="77"/>
  <c r="P3562" i="77"/>
  <c r="R3562" i="77"/>
  <c r="O3563" i="77"/>
  <c r="P3563" i="77"/>
  <c r="R3563" i="77"/>
  <c r="O3564" i="77"/>
  <c r="P3564" i="77"/>
  <c r="R3564" i="77"/>
  <c r="O3565" i="77"/>
  <c r="P3565" i="77"/>
  <c r="R3565" i="77"/>
  <c r="O3566" i="77"/>
  <c r="P3566" i="77"/>
  <c r="R3566" i="77"/>
  <c r="O3567" i="77"/>
  <c r="P3567" i="77"/>
  <c r="R3567" i="77"/>
  <c r="O3568" i="77"/>
  <c r="P3568" i="77"/>
  <c r="R3568" i="77"/>
  <c r="O3569" i="77"/>
  <c r="P3569" i="77"/>
  <c r="R3569" i="77"/>
  <c r="O3570" i="77"/>
  <c r="P3570" i="77"/>
  <c r="R3570" i="77"/>
  <c r="O3571" i="77"/>
  <c r="P3571" i="77"/>
  <c r="R3571" i="77"/>
  <c r="O3572" i="77"/>
  <c r="P3572" i="77"/>
  <c r="R3572" i="77"/>
  <c r="O3573" i="77"/>
  <c r="P3573" i="77"/>
  <c r="R3573" i="77"/>
  <c r="O3574" i="77"/>
  <c r="P3574" i="77"/>
  <c r="R3574" i="77"/>
  <c r="O3575" i="77"/>
  <c r="P3575" i="77"/>
  <c r="R3575" i="77"/>
  <c r="O3576" i="77"/>
  <c r="P3576" i="77"/>
  <c r="R3576" i="77"/>
  <c r="O3577" i="77"/>
  <c r="P3577" i="77"/>
  <c r="R3577" i="77"/>
  <c r="O3578" i="77"/>
  <c r="P3578" i="77"/>
  <c r="R3578" i="77"/>
  <c r="O3579" i="77"/>
  <c r="P3579" i="77"/>
  <c r="R3579" i="77"/>
  <c r="O3580" i="77"/>
  <c r="P3580" i="77"/>
  <c r="R3580" i="77"/>
  <c r="O3581" i="77"/>
  <c r="P3581" i="77"/>
  <c r="R3581" i="77"/>
  <c r="O3582" i="77"/>
  <c r="P3582" i="77"/>
  <c r="R3582" i="77"/>
  <c r="O3583" i="77"/>
  <c r="P3583" i="77"/>
  <c r="R3583" i="77"/>
  <c r="O3584" i="77"/>
  <c r="P3584" i="77"/>
  <c r="R3584" i="77"/>
  <c r="O3585" i="77"/>
  <c r="P3585" i="77"/>
  <c r="R3585" i="77"/>
  <c r="O3586" i="77"/>
  <c r="P3586" i="77"/>
  <c r="R3586" i="77"/>
  <c r="O3587" i="77"/>
  <c r="P3587" i="77"/>
  <c r="R3587" i="77"/>
  <c r="O3588" i="77"/>
  <c r="P3588" i="77"/>
  <c r="R3588" i="77"/>
  <c r="O3589" i="77"/>
  <c r="P3589" i="77"/>
  <c r="R3589" i="77"/>
  <c r="O3590" i="77"/>
  <c r="P3590" i="77"/>
  <c r="R3590" i="77"/>
  <c r="O3591" i="77"/>
  <c r="P3591" i="77"/>
  <c r="R3591" i="77"/>
  <c r="O3592" i="77"/>
  <c r="P3592" i="77"/>
  <c r="R3592" i="77"/>
  <c r="O3593" i="77"/>
  <c r="P3593" i="77"/>
  <c r="R3593" i="77"/>
  <c r="O3594" i="77"/>
  <c r="P3594" i="77"/>
  <c r="R3594" i="77"/>
  <c r="O3595" i="77"/>
  <c r="P3595" i="77"/>
  <c r="R3595" i="77"/>
  <c r="O3596" i="77"/>
  <c r="P3596" i="77"/>
  <c r="R3596" i="77"/>
  <c r="O3597" i="77"/>
  <c r="P3597" i="77"/>
  <c r="R3597" i="77"/>
  <c r="O3598" i="77"/>
  <c r="P3598" i="77"/>
  <c r="R3598" i="77"/>
  <c r="O3599" i="77"/>
  <c r="P3599" i="77"/>
  <c r="R3599" i="77"/>
  <c r="O3600" i="77"/>
  <c r="P3600" i="77"/>
  <c r="R3600" i="77"/>
  <c r="O3601" i="77"/>
  <c r="P3601" i="77"/>
  <c r="R3601" i="77"/>
  <c r="O3602" i="77"/>
  <c r="P3602" i="77"/>
  <c r="R3602" i="77"/>
  <c r="O3603" i="77"/>
  <c r="P3603" i="77"/>
  <c r="R3603" i="77"/>
  <c r="O3604" i="77"/>
  <c r="P3604" i="77"/>
  <c r="R3604" i="77"/>
  <c r="O3605" i="77"/>
  <c r="P3605" i="77"/>
  <c r="R3605" i="77"/>
  <c r="O3606" i="77"/>
  <c r="P3606" i="77"/>
  <c r="R3606" i="77"/>
  <c r="O3607" i="77"/>
  <c r="P3607" i="77"/>
  <c r="R3607" i="77"/>
  <c r="O3608" i="77"/>
  <c r="P3608" i="77"/>
  <c r="R3608" i="77"/>
  <c r="O3609" i="77"/>
  <c r="P3609" i="77"/>
  <c r="R3609" i="77"/>
  <c r="O3610" i="77"/>
  <c r="P3610" i="77"/>
  <c r="R3610" i="77"/>
  <c r="O3611" i="77"/>
  <c r="P3611" i="77"/>
  <c r="R3611" i="77"/>
  <c r="O3612" i="77"/>
  <c r="P3612" i="77"/>
  <c r="R3612" i="77"/>
  <c r="O3613" i="77"/>
  <c r="P3613" i="77"/>
  <c r="R3613" i="77"/>
  <c r="O3614" i="77"/>
  <c r="P3614" i="77"/>
  <c r="R3614" i="77"/>
  <c r="O3615" i="77"/>
  <c r="P3615" i="77"/>
  <c r="R3615" i="77"/>
  <c r="O3616" i="77"/>
  <c r="P3616" i="77"/>
  <c r="R3616" i="77"/>
  <c r="O3617" i="77"/>
  <c r="P3617" i="77"/>
  <c r="R3617" i="77"/>
  <c r="O3618" i="77"/>
  <c r="P3618" i="77"/>
  <c r="R3618" i="77"/>
  <c r="O3619" i="77"/>
  <c r="P3619" i="77"/>
  <c r="R3619" i="77"/>
  <c r="O3620" i="77"/>
  <c r="P3620" i="77"/>
  <c r="R3620" i="77"/>
  <c r="O3621" i="77"/>
  <c r="P3621" i="77"/>
  <c r="R3621" i="77"/>
  <c r="O3622" i="77"/>
  <c r="P3622" i="77"/>
  <c r="R3622" i="77"/>
  <c r="O3623" i="77"/>
  <c r="P3623" i="77"/>
  <c r="R3623" i="77"/>
  <c r="O3624" i="77"/>
  <c r="P3624" i="77"/>
  <c r="R3624" i="77"/>
  <c r="O3625" i="77"/>
  <c r="P3625" i="77"/>
  <c r="R3625" i="77"/>
  <c r="O3626" i="77"/>
  <c r="P3626" i="77"/>
  <c r="R3626" i="77"/>
  <c r="O3627" i="77"/>
  <c r="P3627" i="77"/>
  <c r="R3627" i="77"/>
  <c r="O3628" i="77"/>
  <c r="P3628" i="77"/>
  <c r="R3628" i="77"/>
  <c r="O3629" i="77"/>
  <c r="P3629" i="77"/>
  <c r="R3629" i="77"/>
  <c r="O3630" i="77"/>
  <c r="P3630" i="77"/>
  <c r="R3630" i="77"/>
  <c r="O3631" i="77"/>
  <c r="P3631" i="77"/>
  <c r="R3631" i="77"/>
  <c r="O3632" i="77"/>
  <c r="P3632" i="77"/>
  <c r="R3632" i="77"/>
  <c r="O3633" i="77"/>
  <c r="P3633" i="77"/>
  <c r="R3633" i="77"/>
  <c r="O3634" i="77"/>
  <c r="P3634" i="77"/>
  <c r="R3634" i="77"/>
  <c r="O3635" i="77"/>
  <c r="P3635" i="77"/>
  <c r="R3635" i="77"/>
  <c r="O3636" i="77"/>
  <c r="P3636" i="77"/>
  <c r="R3636" i="77"/>
  <c r="O3637" i="77"/>
  <c r="P3637" i="77"/>
  <c r="R3637" i="77"/>
  <c r="O3638" i="77"/>
  <c r="P3638" i="77"/>
  <c r="R3638" i="77"/>
  <c r="O3639" i="77"/>
  <c r="P3639" i="77"/>
  <c r="R3639" i="77"/>
  <c r="O3640" i="77"/>
  <c r="P3640" i="77"/>
  <c r="R3640" i="77"/>
  <c r="O3641" i="77"/>
  <c r="P3641" i="77"/>
  <c r="R3641" i="77"/>
  <c r="O3642" i="77"/>
  <c r="P3642" i="77"/>
  <c r="R3642" i="77"/>
  <c r="O3643" i="77"/>
  <c r="P3643" i="77"/>
  <c r="R3643" i="77"/>
  <c r="O3644" i="77"/>
  <c r="P3644" i="77"/>
  <c r="R3644" i="77"/>
  <c r="O3645" i="77"/>
  <c r="P3645" i="77"/>
  <c r="R3645" i="77"/>
  <c r="O3646" i="77"/>
  <c r="P3646" i="77"/>
  <c r="R3646" i="77"/>
  <c r="O3647" i="77"/>
  <c r="P3647" i="77"/>
  <c r="R3647" i="77"/>
  <c r="O3648" i="77"/>
  <c r="P3648" i="77"/>
  <c r="R3648" i="77"/>
  <c r="O3649" i="77"/>
  <c r="P3649" i="77"/>
  <c r="R3649" i="77"/>
  <c r="O3650" i="77"/>
  <c r="P3650" i="77"/>
  <c r="R3650" i="77"/>
  <c r="O3651" i="77"/>
  <c r="P3651" i="77"/>
  <c r="R3651" i="77"/>
  <c r="O3652" i="77"/>
  <c r="P3652" i="77"/>
  <c r="R3652" i="77"/>
  <c r="O3653" i="77"/>
  <c r="P3653" i="77"/>
  <c r="R3653" i="77"/>
  <c r="O3654" i="77"/>
  <c r="P3654" i="77"/>
  <c r="R3654" i="77"/>
  <c r="O3655" i="77"/>
  <c r="P3655" i="77"/>
  <c r="R3655" i="77"/>
  <c r="O3656" i="77"/>
  <c r="P3656" i="77"/>
  <c r="R3656" i="77"/>
  <c r="O3657" i="77"/>
  <c r="P3657" i="77"/>
  <c r="R3657" i="77"/>
  <c r="O3658" i="77"/>
  <c r="P3658" i="77"/>
  <c r="R3658" i="77"/>
  <c r="O3659" i="77"/>
  <c r="P3659" i="77"/>
  <c r="R3659" i="77"/>
  <c r="O3660" i="77"/>
  <c r="P3660" i="77"/>
  <c r="R3660" i="77"/>
  <c r="O3661" i="77"/>
  <c r="P3661" i="77"/>
  <c r="R3661" i="77"/>
  <c r="O3662" i="77"/>
  <c r="P3662" i="77"/>
  <c r="R3662" i="77"/>
  <c r="O3663" i="77"/>
  <c r="P3663" i="77"/>
  <c r="R3663" i="77"/>
  <c r="O3664" i="77"/>
  <c r="P3664" i="77"/>
  <c r="R3664" i="77"/>
  <c r="O3665" i="77"/>
  <c r="P3665" i="77"/>
  <c r="R3665" i="77"/>
  <c r="O3666" i="77"/>
  <c r="P3666" i="77"/>
  <c r="R3666" i="77"/>
  <c r="O3667" i="77"/>
  <c r="P3667" i="77"/>
  <c r="R3667" i="77"/>
  <c r="O3668" i="77"/>
  <c r="P3668" i="77"/>
  <c r="R3668" i="77"/>
  <c r="O3669" i="77"/>
  <c r="P3669" i="77"/>
  <c r="R3669" i="77"/>
  <c r="O3670" i="77"/>
  <c r="P3670" i="77"/>
  <c r="R3670" i="77"/>
  <c r="O3671" i="77"/>
  <c r="P3671" i="77"/>
  <c r="R3671" i="77"/>
  <c r="O3672" i="77"/>
  <c r="P3672" i="77"/>
  <c r="R3672" i="77"/>
  <c r="O3673" i="77"/>
  <c r="P3673" i="77"/>
  <c r="R3673" i="77"/>
  <c r="O3674" i="77"/>
  <c r="P3674" i="77"/>
  <c r="R3674" i="77"/>
  <c r="O3675" i="77"/>
  <c r="P3675" i="77"/>
  <c r="R3675" i="77"/>
  <c r="O3676" i="77"/>
  <c r="P3676" i="77"/>
  <c r="R3676" i="77"/>
  <c r="O3677" i="77"/>
  <c r="P3677" i="77"/>
  <c r="R3677" i="77"/>
  <c r="O3678" i="77"/>
  <c r="P3678" i="77"/>
  <c r="R3678" i="77"/>
  <c r="O3679" i="77"/>
  <c r="P3679" i="77"/>
  <c r="R3679" i="77"/>
  <c r="O3680" i="77"/>
  <c r="P3680" i="77"/>
  <c r="R3680" i="77"/>
  <c r="O3681" i="77"/>
  <c r="P3681" i="77"/>
  <c r="R3681" i="77"/>
  <c r="O3682" i="77"/>
  <c r="P3682" i="77"/>
  <c r="R3682" i="77"/>
  <c r="O3683" i="77"/>
  <c r="P3683" i="77"/>
  <c r="R3683" i="77"/>
  <c r="O3684" i="77"/>
  <c r="P3684" i="77"/>
  <c r="R3684" i="77"/>
  <c r="O3685" i="77"/>
  <c r="P3685" i="77"/>
  <c r="R3685" i="77"/>
  <c r="O3686" i="77"/>
  <c r="P3686" i="77"/>
  <c r="R3686" i="77"/>
  <c r="O3687" i="77"/>
  <c r="P3687" i="77"/>
  <c r="R3687" i="77"/>
  <c r="O3688" i="77"/>
  <c r="P3688" i="77"/>
  <c r="R3688" i="77"/>
  <c r="O3689" i="77"/>
  <c r="P3689" i="77"/>
  <c r="R3689" i="77"/>
  <c r="O3690" i="77"/>
  <c r="P3690" i="77"/>
  <c r="R3690" i="77"/>
  <c r="O3691" i="77"/>
  <c r="P3691" i="77"/>
  <c r="R3691" i="77"/>
  <c r="O3692" i="77"/>
  <c r="P3692" i="77"/>
  <c r="R3692" i="77"/>
  <c r="O3693" i="77"/>
  <c r="P3693" i="77"/>
  <c r="R3693" i="77"/>
  <c r="O3694" i="77"/>
  <c r="P3694" i="77"/>
  <c r="R3694" i="77"/>
  <c r="O3695" i="77"/>
  <c r="P3695" i="77"/>
  <c r="R3695" i="77"/>
  <c r="O3696" i="77"/>
  <c r="P3696" i="77"/>
  <c r="R3696" i="77"/>
  <c r="O3697" i="77"/>
  <c r="P3697" i="77"/>
  <c r="R3697" i="77"/>
  <c r="O3698" i="77"/>
  <c r="P3698" i="77"/>
  <c r="R3698" i="77"/>
  <c r="O3699" i="77"/>
  <c r="P3699" i="77"/>
  <c r="R3699" i="77"/>
  <c r="O3700" i="77"/>
  <c r="P3700" i="77"/>
  <c r="R3700" i="77"/>
  <c r="O3701" i="77"/>
  <c r="P3701" i="77"/>
  <c r="R3701" i="77"/>
  <c r="O3702" i="77"/>
  <c r="P3702" i="77"/>
  <c r="R3702" i="77"/>
  <c r="O3703" i="77"/>
  <c r="P3703" i="77"/>
  <c r="R3703" i="77"/>
  <c r="O3704" i="77"/>
  <c r="P3704" i="77"/>
  <c r="R3704" i="77"/>
  <c r="O3705" i="77"/>
  <c r="P3705" i="77"/>
  <c r="R3705" i="77"/>
  <c r="O3706" i="77"/>
  <c r="P3706" i="77"/>
  <c r="R3706" i="77"/>
  <c r="O3707" i="77"/>
  <c r="P3707" i="77"/>
  <c r="R3707" i="77"/>
  <c r="O3708" i="77"/>
  <c r="P3708" i="77"/>
  <c r="R3708" i="77"/>
  <c r="O3709" i="77"/>
  <c r="P3709" i="77"/>
  <c r="R3709" i="77"/>
  <c r="O3710" i="77"/>
  <c r="P3710" i="77"/>
  <c r="R3710" i="77"/>
  <c r="O3711" i="77"/>
  <c r="P3711" i="77"/>
  <c r="R3711" i="77"/>
  <c r="O3712" i="77"/>
  <c r="P3712" i="77"/>
  <c r="R3712" i="77"/>
  <c r="O3713" i="77"/>
  <c r="P3713" i="77"/>
  <c r="R3713" i="77"/>
  <c r="O3714" i="77"/>
  <c r="P3714" i="77"/>
  <c r="R3714" i="77"/>
  <c r="O3715" i="77"/>
  <c r="P3715" i="77"/>
  <c r="R3715" i="77"/>
  <c r="O3716" i="77"/>
  <c r="P3716" i="77"/>
  <c r="R3716" i="77"/>
  <c r="O3717" i="77"/>
  <c r="P3717" i="77"/>
  <c r="R3717" i="77"/>
  <c r="O3718" i="77"/>
  <c r="P3718" i="77"/>
  <c r="R3718" i="77"/>
  <c r="O3719" i="77"/>
  <c r="P3719" i="77"/>
  <c r="R3719" i="77"/>
  <c r="O3720" i="77"/>
  <c r="P3720" i="77"/>
  <c r="R3720" i="77"/>
  <c r="O3721" i="77"/>
  <c r="P3721" i="77"/>
  <c r="R3721" i="77"/>
  <c r="O3722" i="77"/>
  <c r="P3722" i="77"/>
  <c r="R3722" i="77"/>
  <c r="O3723" i="77"/>
  <c r="P3723" i="77"/>
  <c r="R3723" i="77"/>
  <c r="O3724" i="77"/>
  <c r="P3724" i="77"/>
  <c r="R3724" i="77"/>
  <c r="O3725" i="77"/>
  <c r="P3725" i="77"/>
  <c r="R3725" i="77"/>
  <c r="O3726" i="77"/>
  <c r="P3726" i="77"/>
  <c r="R3726" i="77"/>
  <c r="O3727" i="77"/>
  <c r="P3727" i="77"/>
  <c r="R3727" i="77"/>
  <c r="O3728" i="77"/>
  <c r="P3728" i="77"/>
  <c r="R3728" i="77"/>
  <c r="O3729" i="77"/>
  <c r="P3729" i="77"/>
  <c r="R3729" i="77"/>
  <c r="O3730" i="77"/>
  <c r="P3730" i="77"/>
  <c r="R3730" i="77"/>
  <c r="O3731" i="77"/>
  <c r="P3731" i="77"/>
  <c r="R3731" i="77"/>
  <c r="O3732" i="77"/>
  <c r="P3732" i="77"/>
  <c r="R3732" i="77"/>
  <c r="O3733" i="77"/>
  <c r="P3733" i="77"/>
  <c r="R3733" i="77"/>
  <c r="O3734" i="77"/>
  <c r="P3734" i="77"/>
  <c r="R3734" i="77"/>
  <c r="O3735" i="77"/>
  <c r="P3735" i="77"/>
  <c r="R3735" i="77"/>
  <c r="O3736" i="77"/>
  <c r="P3736" i="77"/>
  <c r="R3736" i="77"/>
  <c r="O3737" i="77"/>
  <c r="P3737" i="77"/>
  <c r="R3737" i="77"/>
  <c r="O3738" i="77"/>
  <c r="P3738" i="77"/>
  <c r="R3738" i="77"/>
  <c r="O3739" i="77"/>
  <c r="P3739" i="77"/>
  <c r="R3739" i="77"/>
  <c r="O3740" i="77"/>
  <c r="P3740" i="77"/>
  <c r="R3740" i="77"/>
  <c r="O3741" i="77"/>
  <c r="P3741" i="77"/>
  <c r="R3741" i="77"/>
  <c r="O3742" i="77"/>
  <c r="P3742" i="77"/>
  <c r="R3742" i="77"/>
  <c r="O3743" i="77"/>
  <c r="P3743" i="77"/>
  <c r="R3743" i="77"/>
  <c r="O3744" i="77"/>
  <c r="P3744" i="77"/>
  <c r="R3744" i="77"/>
  <c r="O3745" i="77"/>
  <c r="P3745" i="77"/>
  <c r="R3745" i="77"/>
  <c r="O3746" i="77"/>
  <c r="P3746" i="77"/>
  <c r="R3746" i="77"/>
  <c r="O3747" i="77"/>
  <c r="P3747" i="77"/>
  <c r="R3747" i="77"/>
  <c r="O3748" i="77"/>
  <c r="P3748" i="77"/>
  <c r="R3748" i="77"/>
  <c r="O3749" i="77"/>
  <c r="P3749" i="77"/>
  <c r="R3749" i="77"/>
  <c r="O3750" i="77"/>
  <c r="P3750" i="77"/>
  <c r="R3750" i="77"/>
  <c r="O3751" i="77"/>
  <c r="P3751" i="77"/>
  <c r="R3751" i="77"/>
  <c r="O3752" i="77"/>
  <c r="P3752" i="77"/>
  <c r="R3752" i="77"/>
  <c r="O3753" i="77"/>
  <c r="P3753" i="77"/>
  <c r="R3753" i="77"/>
  <c r="O3754" i="77"/>
  <c r="P3754" i="77"/>
  <c r="R3754" i="77"/>
  <c r="O3755" i="77"/>
  <c r="P3755" i="77"/>
  <c r="R3755" i="77"/>
  <c r="O3756" i="77"/>
  <c r="P3756" i="77"/>
  <c r="R3756" i="77"/>
  <c r="O3757" i="77"/>
  <c r="P3757" i="77"/>
  <c r="R3757" i="77"/>
  <c r="O3758" i="77"/>
  <c r="P3758" i="77"/>
  <c r="R3758" i="77"/>
  <c r="O3759" i="77"/>
  <c r="P3759" i="77"/>
  <c r="R3759" i="77"/>
  <c r="O3760" i="77"/>
  <c r="P3760" i="77"/>
  <c r="R3760" i="77"/>
  <c r="O3761" i="77"/>
  <c r="P3761" i="77"/>
  <c r="R3761" i="77"/>
  <c r="O3762" i="77"/>
  <c r="P3762" i="77"/>
  <c r="R3762" i="77"/>
  <c r="O3763" i="77"/>
  <c r="P3763" i="77"/>
  <c r="R3763" i="77"/>
  <c r="O3764" i="77"/>
  <c r="P3764" i="77"/>
  <c r="R3764" i="77"/>
  <c r="O3765" i="77"/>
  <c r="P3765" i="77"/>
  <c r="R3765" i="77"/>
  <c r="O3766" i="77"/>
  <c r="P3766" i="77"/>
  <c r="R3766" i="77"/>
  <c r="O3767" i="77"/>
  <c r="P3767" i="77"/>
  <c r="R3767" i="77"/>
  <c r="O3768" i="77"/>
  <c r="P3768" i="77"/>
  <c r="R3768" i="77"/>
  <c r="O3769" i="77"/>
  <c r="P3769" i="77"/>
  <c r="R3769" i="77"/>
  <c r="O3770" i="77"/>
  <c r="P3770" i="77"/>
  <c r="R3770" i="77"/>
  <c r="O3771" i="77"/>
  <c r="P3771" i="77"/>
  <c r="R3771" i="77"/>
  <c r="O3772" i="77"/>
  <c r="P3772" i="77"/>
  <c r="R3772" i="77"/>
  <c r="O3773" i="77"/>
  <c r="P3773" i="77"/>
  <c r="R3773" i="77"/>
  <c r="O3774" i="77"/>
  <c r="P3774" i="77"/>
  <c r="R3774" i="77"/>
  <c r="O3775" i="77"/>
  <c r="P3775" i="77"/>
  <c r="R3775" i="77"/>
  <c r="O3776" i="77"/>
  <c r="P3776" i="77"/>
  <c r="R3776" i="77"/>
  <c r="O3777" i="77"/>
  <c r="P3777" i="77"/>
  <c r="R3777" i="77"/>
  <c r="O3778" i="77"/>
  <c r="P3778" i="77"/>
  <c r="R3778" i="77"/>
  <c r="O3779" i="77"/>
  <c r="P3779" i="77"/>
  <c r="R3779" i="77"/>
  <c r="O3780" i="77"/>
  <c r="P3780" i="77"/>
  <c r="R3780" i="77"/>
  <c r="O3781" i="77"/>
  <c r="P3781" i="77"/>
  <c r="R3781" i="77"/>
  <c r="O3782" i="77"/>
  <c r="P3782" i="77"/>
  <c r="R3782" i="77"/>
  <c r="O3783" i="77"/>
  <c r="P3783" i="77"/>
  <c r="R3783" i="77"/>
  <c r="O3784" i="77"/>
  <c r="P3784" i="77"/>
  <c r="R3784" i="77"/>
  <c r="O3785" i="77"/>
  <c r="P3785" i="77"/>
  <c r="R3785" i="77"/>
  <c r="O3786" i="77"/>
  <c r="P3786" i="77"/>
  <c r="R3786" i="77"/>
  <c r="O3787" i="77"/>
  <c r="P3787" i="77"/>
  <c r="R3787" i="77"/>
  <c r="O3788" i="77"/>
  <c r="P3788" i="77"/>
  <c r="R3788" i="77"/>
  <c r="O3789" i="77"/>
  <c r="P3789" i="77"/>
  <c r="R3789" i="77"/>
  <c r="O3790" i="77"/>
  <c r="P3790" i="77"/>
  <c r="R3790" i="77"/>
  <c r="O3791" i="77"/>
  <c r="P3791" i="77"/>
  <c r="R3791" i="77"/>
  <c r="O3792" i="77"/>
  <c r="P3792" i="77"/>
  <c r="R3792" i="77"/>
  <c r="O3793" i="77"/>
  <c r="P3793" i="77"/>
  <c r="R3793" i="77"/>
  <c r="O3794" i="77"/>
  <c r="P3794" i="77"/>
  <c r="R3794" i="77"/>
  <c r="O3795" i="77"/>
  <c r="P3795" i="77"/>
  <c r="R3795" i="77"/>
  <c r="O3796" i="77"/>
  <c r="P3796" i="77"/>
  <c r="R3796" i="77"/>
  <c r="O3797" i="77"/>
  <c r="P3797" i="77"/>
  <c r="R3797" i="77"/>
  <c r="O3798" i="77"/>
  <c r="P3798" i="77"/>
  <c r="R3798" i="77"/>
  <c r="O3799" i="77"/>
  <c r="P3799" i="77"/>
  <c r="R3799" i="77"/>
  <c r="O3800" i="77"/>
  <c r="P3800" i="77"/>
  <c r="R3800" i="77"/>
  <c r="O3801" i="77"/>
  <c r="P3801" i="77"/>
  <c r="R3801" i="77"/>
  <c r="O3802" i="77"/>
  <c r="P3802" i="77"/>
  <c r="R3802" i="77"/>
  <c r="O3803" i="77"/>
  <c r="P3803" i="77"/>
  <c r="R3803" i="77"/>
  <c r="O3804" i="77"/>
  <c r="P3804" i="77"/>
  <c r="R3804" i="77"/>
  <c r="O3805" i="77"/>
  <c r="P3805" i="77"/>
  <c r="R3805" i="77"/>
  <c r="O3806" i="77"/>
  <c r="P3806" i="77"/>
  <c r="R3806" i="77"/>
  <c r="O3807" i="77"/>
  <c r="P3807" i="77"/>
  <c r="R3807" i="77"/>
  <c r="O3808" i="77"/>
  <c r="P3808" i="77"/>
  <c r="R3808" i="77"/>
  <c r="O3809" i="77"/>
  <c r="P3809" i="77"/>
  <c r="R3809" i="77"/>
  <c r="O3810" i="77"/>
  <c r="P3810" i="77"/>
  <c r="R3810" i="77"/>
  <c r="O3811" i="77"/>
  <c r="P3811" i="77"/>
  <c r="R3811" i="77"/>
  <c r="O3812" i="77"/>
  <c r="P3812" i="77"/>
  <c r="R3812" i="77"/>
  <c r="O3813" i="77"/>
  <c r="P3813" i="77"/>
  <c r="R3813" i="77"/>
  <c r="O3814" i="77"/>
  <c r="P3814" i="77"/>
  <c r="R3814" i="77"/>
  <c r="O3815" i="77"/>
  <c r="P3815" i="77"/>
  <c r="R3815" i="77"/>
  <c r="O3816" i="77"/>
  <c r="P3816" i="77"/>
  <c r="R3816" i="77"/>
  <c r="O3817" i="77"/>
  <c r="P3817" i="77"/>
  <c r="R3817" i="77"/>
  <c r="O3818" i="77"/>
  <c r="P3818" i="77"/>
  <c r="R3818" i="77"/>
  <c r="O3819" i="77"/>
  <c r="P3819" i="77"/>
  <c r="R3819" i="77"/>
  <c r="O3820" i="77"/>
  <c r="P3820" i="77"/>
  <c r="R3820" i="77"/>
  <c r="O3821" i="77"/>
  <c r="P3821" i="77"/>
  <c r="R3821" i="77"/>
  <c r="O3822" i="77"/>
  <c r="P3822" i="77"/>
  <c r="R3822" i="77"/>
  <c r="O3823" i="77"/>
  <c r="P3823" i="77"/>
  <c r="R3823" i="77"/>
  <c r="O3824" i="77"/>
  <c r="P3824" i="77"/>
  <c r="R3824" i="77"/>
  <c r="O3825" i="77"/>
  <c r="P3825" i="77"/>
  <c r="R3825" i="77"/>
  <c r="O3826" i="77"/>
  <c r="P3826" i="77"/>
  <c r="R3826" i="77"/>
  <c r="O3827" i="77"/>
  <c r="P3827" i="77"/>
  <c r="R3827" i="77"/>
  <c r="O3828" i="77"/>
  <c r="P3828" i="77"/>
  <c r="R3828" i="77"/>
  <c r="O3829" i="77"/>
  <c r="P3829" i="77"/>
  <c r="R3829" i="77"/>
  <c r="O3830" i="77"/>
  <c r="P3830" i="77"/>
  <c r="R3830" i="77"/>
  <c r="O3831" i="77"/>
  <c r="P3831" i="77"/>
  <c r="R3831" i="77"/>
  <c r="O3832" i="77"/>
  <c r="P3832" i="77"/>
  <c r="R3832" i="77"/>
  <c r="O3833" i="77"/>
  <c r="P3833" i="77"/>
  <c r="R3833" i="77"/>
  <c r="O3834" i="77"/>
  <c r="P3834" i="77"/>
  <c r="R3834" i="77"/>
  <c r="O3835" i="77"/>
  <c r="P3835" i="77"/>
  <c r="R3835" i="77"/>
  <c r="O3836" i="77"/>
  <c r="P3836" i="77"/>
  <c r="R3836" i="77"/>
  <c r="O3837" i="77"/>
  <c r="P3837" i="77"/>
  <c r="R3837" i="77"/>
  <c r="O3838" i="77"/>
  <c r="P3838" i="77"/>
  <c r="R3838" i="77"/>
  <c r="O3839" i="77"/>
  <c r="P3839" i="77"/>
  <c r="R3839" i="77"/>
  <c r="O3840" i="77"/>
  <c r="P3840" i="77"/>
  <c r="R3840" i="77"/>
  <c r="O3841" i="77"/>
  <c r="P3841" i="77"/>
  <c r="R3841" i="77"/>
  <c r="O3842" i="77"/>
  <c r="P3842" i="77"/>
  <c r="R3842" i="77"/>
  <c r="O3843" i="77"/>
  <c r="P3843" i="77"/>
  <c r="R3843" i="77"/>
  <c r="O3844" i="77"/>
  <c r="P3844" i="77"/>
  <c r="R3844" i="77"/>
  <c r="O3845" i="77"/>
  <c r="P3845" i="77"/>
  <c r="R3845" i="77"/>
  <c r="O3846" i="77"/>
  <c r="P3846" i="77"/>
  <c r="R3846" i="77"/>
  <c r="O3847" i="77"/>
  <c r="P3847" i="77"/>
  <c r="R3847" i="77"/>
  <c r="O3848" i="77"/>
  <c r="P3848" i="77"/>
  <c r="R3848" i="77"/>
  <c r="O3849" i="77"/>
  <c r="P3849" i="77"/>
  <c r="R3849" i="77"/>
  <c r="O3850" i="77"/>
  <c r="P3850" i="77"/>
  <c r="R3850" i="77"/>
  <c r="O3851" i="77"/>
  <c r="P3851" i="77"/>
  <c r="R3851" i="77"/>
  <c r="O3852" i="77"/>
  <c r="P3852" i="77"/>
  <c r="R3852" i="77"/>
  <c r="O3853" i="77"/>
  <c r="P3853" i="77"/>
  <c r="R3853" i="77"/>
  <c r="O3854" i="77"/>
  <c r="P3854" i="77"/>
  <c r="R3854" i="77"/>
  <c r="O3855" i="77"/>
  <c r="P3855" i="77"/>
  <c r="R3855" i="77"/>
  <c r="O3856" i="77"/>
  <c r="P3856" i="77"/>
  <c r="R3856" i="77"/>
  <c r="O3857" i="77"/>
  <c r="P3857" i="77"/>
  <c r="R3857" i="77"/>
  <c r="O3858" i="77"/>
  <c r="P3858" i="77"/>
  <c r="R3858" i="77"/>
  <c r="O3859" i="77"/>
  <c r="P3859" i="77"/>
  <c r="R3859" i="77"/>
  <c r="O3860" i="77"/>
  <c r="P3860" i="77"/>
  <c r="R3860" i="77"/>
  <c r="O3861" i="77"/>
  <c r="P3861" i="77"/>
  <c r="R3861" i="77"/>
  <c r="O3862" i="77"/>
  <c r="P3862" i="77"/>
  <c r="R3862" i="77"/>
  <c r="O3863" i="77"/>
  <c r="P3863" i="77"/>
  <c r="R3863" i="77"/>
  <c r="O3864" i="77"/>
  <c r="P3864" i="77"/>
  <c r="R3864" i="77"/>
  <c r="O3865" i="77"/>
  <c r="P3865" i="77"/>
  <c r="R3865" i="77"/>
  <c r="O3866" i="77"/>
  <c r="P3866" i="77"/>
  <c r="R3866" i="77"/>
  <c r="O3867" i="77"/>
  <c r="P3867" i="77"/>
  <c r="R3867" i="77"/>
  <c r="O3868" i="77"/>
  <c r="P3868" i="77"/>
  <c r="R3868" i="77"/>
  <c r="O3869" i="77"/>
  <c r="P3869" i="77"/>
  <c r="R3869" i="77"/>
  <c r="O3870" i="77"/>
  <c r="P3870" i="77"/>
  <c r="R3870" i="77"/>
  <c r="O3871" i="77"/>
  <c r="P3871" i="77"/>
  <c r="R3871" i="77"/>
  <c r="O3872" i="77"/>
  <c r="P3872" i="77"/>
  <c r="R3872" i="77"/>
  <c r="O3873" i="77"/>
  <c r="P3873" i="77"/>
  <c r="R3873" i="77"/>
  <c r="O3874" i="77"/>
  <c r="P3874" i="77"/>
  <c r="R3874" i="77"/>
  <c r="O3875" i="77"/>
  <c r="P3875" i="77"/>
  <c r="R3875" i="77"/>
  <c r="O3876" i="77"/>
  <c r="P3876" i="77"/>
  <c r="R3876" i="77"/>
  <c r="O3877" i="77"/>
  <c r="P3877" i="77"/>
  <c r="R3877" i="77"/>
  <c r="O3878" i="77"/>
  <c r="P3878" i="77"/>
  <c r="R3878" i="77"/>
  <c r="O3879" i="77"/>
  <c r="P3879" i="77"/>
  <c r="R3879" i="77"/>
  <c r="O3880" i="77"/>
  <c r="P3880" i="77"/>
  <c r="R3880" i="77"/>
  <c r="O3881" i="77"/>
  <c r="P3881" i="77"/>
  <c r="R3881" i="77"/>
  <c r="O3882" i="77"/>
  <c r="P3882" i="77"/>
  <c r="R3882" i="77"/>
  <c r="O3883" i="77"/>
  <c r="P3883" i="77"/>
  <c r="R3883" i="77"/>
  <c r="O3884" i="77"/>
  <c r="P3884" i="77"/>
  <c r="R3884" i="77"/>
  <c r="O3885" i="77"/>
  <c r="P3885" i="77"/>
  <c r="R3885" i="77"/>
  <c r="O3886" i="77"/>
  <c r="P3886" i="77"/>
  <c r="R3886" i="77"/>
  <c r="O3887" i="77"/>
  <c r="P3887" i="77"/>
  <c r="R3887" i="77"/>
  <c r="O3888" i="77"/>
  <c r="P3888" i="77"/>
  <c r="R3888" i="77"/>
  <c r="O3889" i="77"/>
  <c r="P3889" i="77"/>
  <c r="R3889" i="77"/>
  <c r="O3890" i="77"/>
  <c r="P3890" i="77"/>
  <c r="R3890" i="77"/>
  <c r="O3891" i="77"/>
  <c r="P3891" i="77"/>
  <c r="R3891" i="77"/>
  <c r="O3892" i="77"/>
  <c r="P3892" i="77"/>
  <c r="R3892" i="77"/>
  <c r="O3893" i="77"/>
  <c r="P3893" i="77"/>
  <c r="R3893" i="77"/>
  <c r="O3894" i="77"/>
  <c r="P3894" i="77"/>
  <c r="R3894" i="77"/>
  <c r="O3895" i="77"/>
  <c r="P3895" i="77"/>
  <c r="R3895" i="77"/>
  <c r="O3896" i="77"/>
  <c r="P3896" i="77"/>
  <c r="R3896" i="77"/>
  <c r="O3897" i="77"/>
  <c r="P3897" i="77"/>
  <c r="R3897" i="77"/>
  <c r="O3898" i="77"/>
  <c r="P3898" i="77"/>
  <c r="R3898" i="77"/>
  <c r="O3899" i="77"/>
  <c r="P3899" i="77"/>
  <c r="R3899" i="77"/>
  <c r="O3900" i="77"/>
  <c r="P3900" i="77"/>
  <c r="R3900" i="77"/>
  <c r="O3901" i="77"/>
  <c r="P3901" i="77"/>
  <c r="R3901" i="77"/>
  <c r="O3902" i="77"/>
  <c r="P3902" i="77"/>
  <c r="R3902" i="77"/>
  <c r="O3903" i="77"/>
  <c r="P3903" i="77"/>
  <c r="R3903" i="77"/>
  <c r="O3904" i="77"/>
  <c r="P3904" i="77"/>
  <c r="R3904" i="77"/>
  <c r="O3905" i="77"/>
  <c r="P3905" i="77"/>
  <c r="R3905" i="77"/>
  <c r="O3906" i="77"/>
  <c r="P3906" i="77"/>
  <c r="R3906" i="77"/>
  <c r="O3907" i="77"/>
  <c r="P3907" i="77"/>
  <c r="R3907" i="77"/>
  <c r="O3908" i="77"/>
  <c r="P3908" i="77"/>
  <c r="R3908" i="77"/>
  <c r="O3909" i="77"/>
  <c r="P3909" i="77"/>
  <c r="R3909" i="77"/>
  <c r="O3910" i="77"/>
  <c r="P3910" i="77"/>
  <c r="R3910" i="77"/>
  <c r="O3911" i="77"/>
  <c r="P3911" i="77"/>
  <c r="R3911" i="77"/>
  <c r="O3912" i="77"/>
  <c r="P3912" i="77"/>
  <c r="R3912" i="77"/>
  <c r="O3913" i="77"/>
  <c r="P3913" i="77"/>
  <c r="R3913" i="77"/>
  <c r="O3914" i="77"/>
  <c r="P3914" i="77"/>
  <c r="R3914" i="77"/>
  <c r="O3915" i="77"/>
  <c r="P3915" i="77"/>
  <c r="R3915" i="77"/>
  <c r="O3916" i="77"/>
  <c r="P3916" i="77"/>
  <c r="R3916" i="77"/>
  <c r="O3917" i="77"/>
  <c r="P3917" i="77"/>
  <c r="R3917" i="77"/>
  <c r="O3918" i="77"/>
  <c r="P3918" i="77"/>
  <c r="R3918" i="77"/>
  <c r="O3919" i="77"/>
  <c r="P3919" i="77"/>
  <c r="R3919" i="77"/>
  <c r="O3920" i="77"/>
  <c r="P3920" i="77"/>
  <c r="R3920" i="77"/>
  <c r="O3921" i="77"/>
  <c r="P3921" i="77"/>
  <c r="R3921" i="77"/>
  <c r="O3922" i="77"/>
  <c r="P3922" i="77"/>
  <c r="R3922" i="77"/>
  <c r="O3923" i="77"/>
  <c r="P3923" i="77"/>
  <c r="R3923" i="77"/>
  <c r="O3924" i="77"/>
  <c r="P3924" i="77"/>
  <c r="R3924" i="77"/>
  <c r="O3925" i="77"/>
  <c r="P3925" i="77"/>
  <c r="R3925" i="77"/>
  <c r="O3926" i="77"/>
  <c r="P3926" i="77"/>
  <c r="R3926" i="77"/>
  <c r="O3927" i="77"/>
  <c r="P3927" i="77"/>
  <c r="R3927" i="77"/>
  <c r="O3928" i="77"/>
  <c r="P3928" i="77"/>
  <c r="R3928" i="77"/>
  <c r="O3929" i="77"/>
  <c r="P3929" i="77"/>
  <c r="R3929" i="77"/>
  <c r="O3930" i="77"/>
  <c r="P3930" i="77"/>
  <c r="R3930" i="77"/>
  <c r="O3931" i="77"/>
  <c r="P3931" i="77"/>
  <c r="R3931" i="77"/>
  <c r="O3932" i="77"/>
  <c r="P3932" i="77"/>
  <c r="R3932" i="77"/>
  <c r="O3933" i="77"/>
  <c r="P3933" i="77"/>
  <c r="R3933" i="77"/>
  <c r="O3934" i="77"/>
  <c r="P3934" i="77"/>
  <c r="R3934" i="77"/>
  <c r="O3935" i="77"/>
  <c r="P3935" i="77"/>
  <c r="R3935" i="77"/>
  <c r="O3936" i="77"/>
  <c r="P3936" i="77"/>
  <c r="R3936" i="77"/>
  <c r="O3937" i="77"/>
  <c r="P3937" i="77"/>
  <c r="R3937" i="77"/>
  <c r="O3938" i="77"/>
  <c r="P3938" i="77"/>
  <c r="R3938" i="77"/>
  <c r="O3939" i="77"/>
  <c r="P3939" i="77"/>
  <c r="R3939" i="77"/>
  <c r="O3940" i="77"/>
  <c r="P3940" i="77"/>
  <c r="R3940" i="77"/>
  <c r="O3941" i="77"/>
  <c r="P3941" i="77"/>
  <c r="R3941" i="77"/>
  <c r="O3942" i="77"/>
  <c r="P3942" i="77"/>
  <c r="R3942" i="77"/>
  <c r="O3943" i="77"/>
  <c r="P3943" i="77"/>
  <c r="R3943" i="77"/>
  <c r="O3944" i="77"/>
  <c r="P3944" i="77"/>
  <c r="R3944" i="77"/>
  <c r="O3945" i="77"/>
  <c r="P3945" i="77"/>
  <c r="R3945" i="77"/>
  <c r="O3946" i="77"/>
  <c r="P3946" i="77"/>
  <c r="R3946" i="77"/>
  <c r="O3947" i="77"/>
  <c r="P3947" i="77"/>
  <c r="R3947" i="77"/>
  <c r="O3948" i="77"/>
  <c r="P3948" i="77"/>
  <c r="R3948" i="77"/>
  <c r="O3949" i="77"/>
  <c r="P3949" i="77"/>
  <c r="R3949" i="77"/>
  <c r="O3950" i="77"/>
  <c r="P3950" i="77"/>
  <c r="R3950" i="77"/>
  <c r="O3951" i="77"/>
  <c r="P3951" i="77"/>
  <c r="R3951" i="77"/>
  <c r="O3952" i="77"/>
  <c r="P3952" i="77"/>
  <c r="R3952" i="77"/>
  <c r="O3953" i="77"/>
  <c r="P3953" i="77"/>
  <c r="R3953" i="77"/>
  <c r="O3954" i="77"/>
  <c r="P3954" i="77"/>
  <c r="R3954" i="77"/>
  <c r="O3955" i="77"/>
  <c r="P3955" i="77"/>
  <c r="R3955" i="77"/>
  <c r="O3956" i="77"/>
  <c r="P3956" i="77"/>
  <c r="R3956" i="77"/>
  <c r="O3957" i="77"/>
  <c r="P3957" i="77"/>
  <c r="R3957" i="77"/>
  <c r="O3958" i="77"/>
  <c r="P3958" i="77"/>
  <c r="R3958" i="77"/>
  <c r="O3959" i="77"/>
  <c r="P3959" i="77"/>
  <c r="R3959" i="77"/>
  <c r="O3960" i="77"/>
  <c r="P3960" i="77"/>
  <c r="R3960" i="77"/>
  <c r="O3961" i="77"/>
  <c r="P3961" i="77"/>
  <c r="R3961" i="77"/>
  <c r="O3962" i="77"/>
  <c r="P3962" i="77"/>
  <c r="R3962" i="77"/>
  <c r="O3963" i="77"/>
  <c r="P3963" i="77"/>
  <c r="R3963" i="77"/>
  <c r="O3964" i="77"/>
  <c r="P3964" i="77"/>
  <c r="R3964" i="77"/>
  <c r="O3965" i="77"/>
  <c r="P3965" i="77"/>
  <c r="R3965" i="77"/>
  <c r="O3966" i="77"/>
  <c r="P3966" i="77"/>
  <c r="R3966" i="77"/>
  <c r="O3967" i="77"/>
  <c r="P3967" i="77"/>
  <c r="R3967" i="77"/>
  <c r="O3968" i="77"/>
  <c r="P3968" i="77"/>
  <c r="R3968" i="77"/>
  <c r="O3969" i="77"/>
  <c r="P3969" i="77"/>
  <c r="R3969" i="77"/>
  <c r="O3970" i="77"/>
  <c r="P3970" i="77"/>
  <c r="R3970" i="77"/>
  <c r="O3971" i="77"/>
  <c r="P3971" i="77"/>
  <c r="R3971" i="77"/>
  <c r="O3972" i="77"/>
  <c r="P3972" i="77"/>
  <c r="R3972" i="77"/>
  <c r="O3973" i="77"/>
  <c r="P3973" i="77"/>
  <c r="R3973" i="77"/>
  <c r="O3974" i="77"/>
  <c r="P3974" i="77"/>
  <c r="R3974" i="77"/>
  <c r="O3975" i="77"/>
  <c r="P3975" i="77"/>
  <c r="R3975" i="77"/>
  <c r="O3976" i="77"/>
  <c r="P3976" i="77"/>
  <c r="R3976" i="77"/>
  <c r="O3977" i="77"/>
  <c r="P3977" i="77"/>
  <c r="R3977" i="77"/>
  <c r="O3978" i="77"/>
  <c r="P3978" i="77"/>
  <c r="R3978" i="77"/>
  <c r="O3979" i="77"/>
  <c r="P3979" i="77"/>
  <c r="R3979" i="77"/>
  <c r="O3980" i="77"/>
  <c r="P3980" i="77"/>
  <c r="R3980" i="77"/>
  <c r="O3981" i="77"/>
  <c r="P3981" i="77"/>
  <c r="R3981" i="77"/>
  <c r="O3982" i="77"/>
  <c r="P3982" i="77"/>
  <c r="R3982" i="77"/>
  <c r="O3983" i="77"/>
  <c r="P3983" i="77"/>
  <c r="R3983" i="77"/>
  <c r="O3984" i="77"/>
  <c r="P3984" i="77"/>
  <c r="R3984" i="77"/>
  <c r="O3985" i="77"/>
  <c r="P3985" i="77"/>
  <c r="R3985" i="77"/>
  <c r="O3986" i="77"/>
  <c r="P3986" i="77"/>
  <c r="R3986" i="77"/>
  <c r="O3987" i="77"/>
  <c r="P3987" i="77"/>
  <c r="R3987" i="77"/>
  <c r="O3988" i="77"/>
  <c r="P3988" i="77"/>
  <c r="R3988" i="77"/>
  <c r="O3989" i="77"/>
  <c r="P3989" i="77"/>
  <c r="R3989" i="77"/>
  <c r="O3990" i="77"/>
  <c r="P3990" i="77"/>
  <c r="R3990" i="77"/>
  <c r="O3991" i="77"/>
  <c r="P3991" i="77"/>
  <c r="R3991" i="77"/>
  <c r="O3992" i="77"/>
  <c r="P3992" i="77"/>
  <c r="R3992" i="77"/>
  <c r="O3993" i="77"/>
  <c r="P3993" i="77"/>
  <c r="R3993" i="77"/>
  <c r="O3994" i="77"/>
  <c r="P3994" i="77"/>
  <c r="R3994" i="77"/>
  <c r="O3995" i="77"/>
  <c r="P3995" i="77"/>
  <c r="R3995" i="77"/>
  <c r="O3996" i="77"/>
  <c r="P3996" i="77"/>
  <c r="R3996" i="77"/>
  <c r="O3997" i="77"/>
  <c r="P3997" i="77"/>
  <c r="R3997" i="77"/>
  <c r="O3998" i="77"/>
  <c r="P3998" i="77"/>
  <c r="R3998" i="77"/>
  <c r="O3999" i="77"/>
  <c r="P3999" i="77"/>
  <c r="R3999" i="77"/>
  <c r="O4000" i="77"/>
  <c r="P4000" i="77"/>
  <c r="R4000" i="77"/>
  <c r="O4001" i="77"/>
  <c r="P4001" i="77"/>
  <c r="R4001" i="77"/>
  <c r="O4002" i="77"/>
  <c r="P4002" i="77"/>
  <c r="R4002" i="77"/>
  <c r="O4003" i="77"/>
  <c r="P4003" i="77"/>
  <c r="R4003" i="77"/>
  <c r="O4004" i="77"/>
  <c r="P4004" i="77"/>
  <c r="R4004" i="77"/>
  <c r="O4005" i="77"/>
  <c r="P4005" i="77"/>
  <c r="R4005" i="77"/>
  <c r="O4006" i="77"/>
  <c r="P4006" i="77"/>
  <c r="R4006" i="77"/>
  <c r="O4007" i="77"/>
  <c r="P4007" i="77"/>
  <c r="R4007" i="77"/>
  <c r="O4008" i="77"/>
  <c r="P4008" i="77"/>
  <c r="R4008" i="77"/>
  <c r="O4009" i="77"/>
  <c r="P4009" i="77"/>
  <c r="R4009" i="77"/>
  <c r="O4010" i="77"/>
  <c r="P4010" i="77"/>
  <c r="R4010" i="77"/>
  <c r="O4011" i="77"/>
  <c r="P4011" i="77"/>
  <c r="R4011" i="77"/>
  <c r="O4012" i="77"/>
  <c r="P4012" i="77"/>
  <c r="R4012" i="77"/>
  <c r="O4013" i="77"/>
  <c r="P4013" i="77"/>
  <c r="R4013" i="77"/>
  <c r="O4014" i="77"/>
  <c r="P4014" i="77"/>
  <c r="R4014" i="77"/>
  <c r="O4015" i="77"/>
  <c r="P4015" i="77"/>
  <c r="R4015" i="77"/>
  <c r="O4016" i="77"/>
  <c r="P4016" i="77"/>
  <c r="R4016" i="77"/>
  <c r="O4017" i="77"/>
  <c r="P4017" i="77"/>
  <c r="R4017" i="77"/>
  <c r="O4018" i="77"/>
  <c r="P4018" i="77"/>
  <c r="R4018" i="77"/>
  <c r="O4019" i="77"/>
  <c r="P4019" i="77"/>
  <c r="R4019" i="77"/>
  <c r="O4020" i="77"/>
  <c r="P4020" i="77"/>
  <c r="R4020" i="77"/>
  <c r="O4021" i="77"/>
  <c r="P4021" i="77"/>
  <c r="R4021" i="77"/>
  <c r="O4022" i="77"/>
  <c r="P4022" i="77"/>
  <c r="R4022" i="77"/>
  <c r="O4023" i="77"/>
  <c r="P4023" i="77"/>
  <c r="R4023" i="77"/>
  <c r="O4024" i="77"/>
  <c r="P4024" i="77"/>
  <c r="R4024" i="77"/>
  <c r="O4025" i="77"/>
  <c r="P4025" i="77"/>
  <c r="R4025" i="77"/>
  <c r="O4026" i="77"/>
  <c r="P4026" i="77"/>
  <c r="R4026" i="77"/>
  <c r="O4027" i="77"/>
  <c r="P4027" i="77"/>
  <c r="R4027" i="77"/>
  <c r="O4028" i="77"/>
  <c r="P4028" i="77"/>
  <c r="R4028" i="77"/>
  <c r="O4029" i="77"/>
  <c r="P4029" i="77"/>
  <c r="R4029" i="77"/>
  <c r="O4030" i="77"/>
  <c r="P4030" i="77"/>
  <c r="R4030" i="77"/>
  <c r="O4031" i="77"/>
  <c r="P4031" i="77"/>
  <c r="R4031" i="77"/>
  <c r="O4032" i="77"/>
  <c r="P4032" i="77"/>
  <c r="R4032" i="77"/>
  <c r="O4033" i="77"/>
  <c r="P4033" i="77"/>
  <c r="R4033" i="77"/>
  <c r="O4034" i="77"/>
  <c r="P4034" i="77"/>
  <c r="R4034" i="77"/>
  <c r="O4035" i="77"/>
  <c r="P4035" i="77"/>
  <c r="R4035" i="77"/>
  <c r="O4036" i="77"/>
  <c r="P4036" i="77"/>
  <c r="R4036" i="77"/>
  <c r="O4037" i="77"/>
  <c r="P4037" i="77"/>
  <c r="R4037" i="77"/>
  <c r="O4038" i="77"/>
  <c r="P4038" i="77"/>
  <c r="R4038" i="77"/>
  <c r="O4039" i="77"/>
  <c r="P4039" i="77"/>
  <c r="R4039" i="77"/>
  <c r="O4040" i="77"/>
  <c r="P4040" i="77"/>
  <c r="R4040" i="77"/>
  <c r="O4041" i="77"/>
  <c r="P4041" i="77"/>
  <c r="R4041" i="77"/>
  <c r="O4042" i="77"/>
  <c r="P4042" i="77"/>
  <c r="R4042" i="77"/>
  <c r="O4043" i="77"/>
  <c r="P4043" i="77"/>
  <c r="R4043" i="77"/>
  <c r="O4044" i="77"/>
  <c r="P4044" i="77"/>
  <c r="R4044" i="77"/>
  <c r="O4045" i="77"/>
  <c r="P4045" i="77"/>
  <c r="R4045" i="77"/>
  <c r="O4046" i="77"/>
  <c r="P4046" i="77"/>
  <c r="R4046" i="77"/>
  <c r="O4047" i="77"/>
  <c r="P4047" i="77"/>
  <c r="R4047" i="77"/>
  <c r="O4048" i="77"/>
  <c r="P4048" i="77"/>
  <c r="R4048" i="77"/>
  <c r="O4049" i="77"/>
  <c r="P4049" i="77"/>
  <c r="R4049" i="77"/>
  <c r="O4050" i="77"/>
  <c r="P4050" i="77"/>
  <c r="R4050" i="77"/>
  <c r="O4051" i="77"/>
  <c r="P4051" i="77"/>
  <c r="R4051" i="77"/>
  <c r="O4052" i="77"/>
  <c r="P4052" i="77"/>
  <c r="R4052" i="77"/>
  <c r="O4053" i="77"/>
  <c r="P4053" i="77"/>
  <c r="R4053" i="77"/>
  <c r="O4054" i="77"/>
  <c r="P4054" i="77"/>
  <c r="R4054" i="77"/>
  <c r="O4055" i="77"/>
  <c r="P4055" i="77"/>
  <c r="R4055" i="77"/>
  <c r="O4056" i="77"/>
  <c r="P4056" i="77"/>
  <c r="R4056" i="77"/>
  <c r="O4057" i="77"/>
  <c r="P4057" i="77"/>
  <c r="R4057" i="77"/>
  <c r="O4058" i="77"/>
  <c r="P4058" i="77"/>
  <c r="R4058" i="77"/>
  <c r="O4059" i="77"/>
  <c r="P4059" i="77"/>
  <c r="R4059" i="77"/>
  <c r="O4060" i="77"/>
  <c r="P4060" i="77"/>
  <c r="R4060" i="77"/>
  <c r="O4061" i="77"/>
  <c r="P4061" i="77"/>
  <c r="R4061" i="77"/>
  <c r="O4062" i="77"/>
  <c r="P4062" i="77"/>
  <c r="R4062" i="77"/>
  <c r="O4063" i="77"/>
  <c r="P4063" i="77"/>
  <c r="R4063" i="77"/>
  <c r="O4064" i="77"/>
  <c r="P4064" i="77"/>
  <c r="R4064" i="77"/>
  <c r="O4065" i="77"/>
  <c r="P4065" i="77"/>
  <c r="R4065" i="77"/>
  <c r="O4066" i="77"/>
  <c r="P4066" i="77"/>
  <c r="R4066" i="77"/>
  <c r="O4067" i="77"/>
  <c r="P4067" i="77"/>
  <c r="R4067" i="77"/>
  <c r="O4068" i="77"/>
  <c r="P4068" i="77"/>
  <c r="R4068" i="77"/>
  <c r="O4069" i="77"/>
  <c r="P4069" i="77"/>
  <c r="R4069" i="77"/>
  <c r="O4070" i="77"/>
  <c r="P4070" i="77"/>
  <c r="R4070" i="77"/>
  <c r="O4071" i="77"/>
  <c r="P4071" i="77"/>
  <c r="R4071" i="77"/>
  <c r="O4072" i="77"/>
  <c r="P4072" i="77"/>
  <c r="R4072" i="77"/>
  <c r="O4073" i="77"/>
  <c r="P4073" i="77"/>
  <c r="R4073" i="77"/>
  <c r="O4074" i="77"/>
  <c r="P4074" i="77"/>
  <c r="R4074" i="77"/>
  <c r="O4075" i="77"/>
  <c r="P4075" i="77"/>
  <c r="R4075" i="77"/>
  <c r="O4076" i="77"/>
  <c r="P4076" i="77"/>
  <c r="R4076" i="77"/>
  <c r="O4077" i="77"/>
  <c r="P4077" i="77"/>
  <c r="R4077" i="77"/>
  <c r="O4078" i="77"/>
  <c r="P4078" i="77"/>
  <c r="R4078" i="77"/>
  <c r="O4079" i="77"/>
  <c r="P4079" i="77"/>
  <c r="R4079" i="77"/>
  <c r="O4080" i="77"/>
  <c r="P4080" i="77"/>
  <c r="R4080" i="77"/>
  <c r="O4081" i="77"/>
  <c r="P4081" i="77"/>
  <c r="R4081" i="77"/>
  <c r="O4082" i="77"/>
  <c r="P4082" i="77"/>
  <c r="R4082" i="77"/>
  <c r="O4083" i="77"/>
  <c r="P4083" i="77"/>
  <c r="R4083" i="77"/>
  <c r="O4084" i="77"/>
  <c r="P4084" i="77"/>
  <c r="R4084" i="77"/>
  <c r="O4085" i="77"/>
  <c r="P4085" i="77"/>
  <c r="R4085" i="77"/>
  <c r="O4086" i="77"/>
  <c r="P4086" i="77"/>
  <c r="R4086" i="77"/>
  <c r="O4087" i="77"/>
  <c r="P4087" i="77"/>
  <c r="R4087" i="77"/>
  <c r="O4088" i="77"/>
  <c r="P4088" i="77"/>
  <c r="R4088" i="77"/>
  <c r="O4089" i="77"/>
  <c r="P4089" i="77"/>
  <c r="R4089" i="77"/>
  <c r="O4090" i="77"/>
  <c r="P4090" i="77"/>
  <c r="R4090" i="77"/>
  <c r="O4091" i="77"/>
  <c r="P4091" i="77"/>
  <c r="R4091" i="77"/>
  <c r="O4092" i="77"/>
  <c r="P4092" i="77"/>
  <c r="R4092" i="77"/>
  <c r="O4093" i="77"/>
  <c r="P4093" i="77"/>
  <c r="R4093" i="77"/>
  <c r="O4094" i="77"/>
  <c r="P4094" i="77"/>
  <c r="R4094" i="77"/>
  <c r="O4095" i="77"/>
  <c r="P4095" i="77"/>
  <c r="R4095" i="77"/>
  <c r="O4096" i="77"/>
  <c r="P4096" i="77"/>
  <c r="R4096" i="77"/>
  <c r="O4097" i="77"/>
  <c r="P4097" i="77"/>
  <c r="R4097" i="77"/>
  <c r="O4098" i="77"/>
  <c r="P4098" i="77"/>
  <c r="R4098" i="77"/>
  <c r="O4099" i="77"/>
  <c r="P4099" i="77"/>
  <c r="R4099" i="77"/>
  <c r="O4100" i="77"/>
  <c r="P4100" i="77"/>
  <c r="R4100" i="77"/>
  <c r="O4101" i="77"/>
  <c r="P4101" i="77"/>
  <c r="R4101" i="77"/>
  <c r="O4102" i="77"/>
  <c r="P4102" i="77"/>
  <c r="R4102" i="77"/>
  <c r="O4103" i="77"/>
  <c r="P4103" i="77"/>
  <c r="R4103" i="77"/>
  <c r="O4104" i="77"/>
  <c r="P4104" i="77"/>
  <c r="R4104" i="77"/>
  <c r="O4105" i="77"/>
  <c r="P4105" i="77"/>
  <c r="R4105" i="77"/>
  <c r="O4106" i="77"/>
  <c r="P4106" i="77"/>
  <c r="R4106" i="77"/>
  <c r="O4107" i="77"/>
  <c r="P4107" i="77"/>
  <c r="R4107" i="77"/>
  <c r="O4108" i="77"/>
  <c r="P4108" i="77"/>
  <c r="R4108" i="77"/>
  <c r="O4109" i="77"/>
  <c r="P4109" i="77"/>
  <c r="R4109" i="77"/>
  <c r="O4110" i="77"/>
  <c r="P4110" i="77"/>
  <c r="R4110" i="77"/>
  <c r="O4111" i="77"/>
  <c r="P4111" i="77"/>
  <c r="R4111" i="77"/>
  <c r="O4112" i="77"/>
  <c r="P4112" i="77"/>
  <c r="R4112" i="77"/>
  <c r="O4113" i="77"/>
  <c r="P4113" i="77"/>
  <c r="R4113" i="77"/>
  <c r="O4114" i="77"/>
  <c r="P4114" i="77"/>
  <c r="R4114" i="77"/>
  <c r="O4115" i="77"/>
  <c r="P4115" i="77"/>
  <c r="R4115" i="77"/>
  <c r="O4116" i="77"/>
  <c r="P4116" i="77"/>
  <c r="R4116" i="77"/>
  <c r="O4117" i="77"/>
  <c r="P4117" i="77"/>
  <c r="R4117" i="77"/>
  <c r="O4118" i="77"/>
  <c r="P4118" i="77"/>
  <c r="R4118" i="77"/>
  <c r="O4119" i="77"/>
  <c r="P4119" i="77"/>
  <c r="R4119" i="77"/>
  <c r="O4120" i="77"/>
  <c r="P4120" i="77"/>
  <c r="R4120" i="77"/>
  <c r="O4121" i="77"/>
  <c r="P4121" i="77"/>
  <c r="R4121" i="77"/>
  <c r="O4122" i="77"/>
  <c r="P4122" i="77"/>
  <c r="R4122" i="77"/>
  <c r="O4123" i="77"/>
  <c r="P4123" i="77"/>
  <c r="R4123" i="77"/>
  <c r="O4124" i="77"/>
  <c r="P4124" i="77"/>
  <c r="R4124" i="77"/>
  <c r="O4125" i="77"/>
  <c r="P4125" i="77"/>
  <c r="R4125" i="77"/>
  <c r="O4126" i="77"/>
  <c r="P4126" i="77"/>
  <c r="R4126" i="77"/>
  <c r="O4127" i="77"/>
  <c r="P4127" i="77"/>
  <c r="R4127" i="77"/>
  <c r="O4128" i="77"/>
  <c r="P4128" i="77"/>
  <c r="R4128" i="77"/>
  <c r="O4129" i="77"/>
  <c r="P4129" i="77"/>
  <c r="R4129" i="77"/>
  <c r="B1176" i="59"/>
  <c r="A1193" i="77" s="1"/>
  <c r="B1177" i="59"/>
  <c r="A1194" i="77" s="1"/>
  <c r="B1178" i="59"/>
  <c r="A1195" i="77" s="1"/>
  <c r="B1179" i="59"/>
  <c r="A1196" i="77" s="1"/>
  <c r="B1180" i="59"/>
  <c r="A1197" i="77" s="1"/>
  <c r="B1181" i="59"/>
  <c r="A1198" i="77" s="1"/>
  <c r="B1182" i="59"/>
  <c r="A1199" i="77" s="1"/>
  <c r="B1183" i="59"/>
  <c r="A1200" i="77" s="1"/>
  <c r="B1184" i="59"/>
  <c r="A1201" i="77" s="1"/>
  <c r="B1185" i="59"/>
  <c r="A1202" i="77" s="1"/>
  <c r="B1186" i="59"/>
  <c r="A1203" i="77" s="1"/>
  <c r="B1187" i="59"/>
  <c r="A1204" i="77" s="1"/>
  <c r="B1188" i="59"/>
  <c r="A1205" i="77" s="1"/>
  <c r="B1189" i="59"/>
  <c r="A1206" i="77" s="1"/>
  <c r="B1190" i="59"/>
  <c r="A1207" i="77" s="1"/>
  <c r="B1191" i="59"/>
  <c r="A1208" i="77" s="1"/>
  <c r="B1192" i="59"/>
  <c r="A1209" i="77" s="1"/>
  <c r="B1193" i="59"/>
  <c r="A1210" i="77" s="1"/>
  <c r="B1194" i="59"/>
  <c r="A1211" i="77" s="1"/>
  <c r="B1195" i="59"/>
  <c r="A1212" i="77" s="1"/>
  <c r="B1196" i="59"/>
  <c r="A1213" i="77" s="1"/>
  <c r="B1197" i="59"/>
  <c r="A1214" i="77" s="1"/>
  <c r="B1198" i="59"/>
  <c r="A1215" i="77" s="1"/>
  <c r="B1199" i="59"/>
  <c r="A1216" i="77" s="1"/>
  <c r="B1200" i="59"/>
  <c r="A1217" i="77" s="1"/>
  <c r="B1201" i="59"/>
  <c r="A1218" i="77" s="1"/>
  <c r="B1202" i="59"/>
  <c r="A1219" i="77" s="1"/>
  <c r="B1203" i="59"/>
  <c r="A1220" i="77" s="1"/>
  <c r="B1204" i="59"/>
  <c r="A1221" i="77" s="1"/>
  <c r="B1205" i="59"/>
  <c r="A1222" i="77" s="1"/>
  <c r="B1206" i="59"/>
  <c r="A1223" i="77" s="1"/>
  <c r="B1207" i="59"/>
  <c r="A1224" i="77" s="1"/>
  <c r="B1208" i="59"/>
  <c r="A1225" i="77" s="1"/>
  <c r="B1209" i="59"/>
  <c r="A1226" i="77" s="1"/>
  <c r="B1210" i="59"/>
  <c r="A1227" i="77" s="1"/>
  <c r="B1211" i="59"/>
  <c r="A1228" i="77" s="1"/>
  <c r="B1212" i="59"/>
  <c r="A1229" i="77" s="1"/>
  <c r="B1213" i="59"/>
  <c r="A1230" i="77" s="1"/>
  <c r="B1214" i="59"/>
  <c r="A1231" i="77" s="1"/>
  <c r="B1215" i="59"/>
  <c r="A1232" i="77" s="1"/>
  <c r="B1216" i="59"/>
  <c r="A1233" i="77" s="1"/>
  <c r="B1217" i="59"/>
  <c r="A1234" i="77" s="1"/>
  <c r="B1218" i="59"/>
  <c r="A1235" i="77" s="1"/>
  <c r="B1219" i="59"/>
  <c r="A1236" i="77" s="1"/>
  <c r="B1220" i="59"/>
  <c r="A1237" i="77" s="1"/>
  <c r="B1221" i="59"/>
  <c r="A1238" i="77" s="1"/>
  <c r="B1222" i="59"/>
  <c r="A1239" i="77" s="1"/>
  <c r="B1223" i="59"/>
  <c r="A1240" i="77" s="1"/>
  <c r="B1224" i="59"/>
  <c r="A1241" i="77" s="1"/>
  <c r="B1225" i="59"/>
  <c r="A1242" i="77" s="1"/>
  <c r="B1226" i="59"/>
  <c r="A1243" i="77" s="1"/>
  <c r="B1227" i="59"/>
  <c r="A1244" i="77" s="1"/>
  <c r="B1228" i="59"/>
  <c r="A1245" i="77" s="1"/>
  <c r="B1229" i="59"/>
  <c r="A1246" i="77" s="1"/>
  <c r="B1230" i="59"/>
  <c r="A1247" i="77" s="1"/>
  <c r="B1231" i="59"/>
  <c r="A1248" i="77" s="1"/>
  <c r="B1232" i="59"/>
  <c r="A1249" i="77" s="1"/>
  <c r="B1233" i="59"/>
  <c r="A1250" i="77" s="1"/>
  <c r="B1234" i="59"/>
  <c r="A1251" i="77" s="1"/>
  <c r="B1235" i="59"/>
  <c r="A1252" i="77" s="1"/>
  <c r="B1236" i="59"/>
  <c r="A1253" i="77" s="1"/>
  <c r="B1237" i="59"/>
  <c r="A1254" i="77" s="1"/>
  <c r="B1238" i="59"/>
  <c r="A1255" i="77" s="1"/>
  <c r="B1239" i="59"/>
  <c r="A1256" i="77" s="1"/>
  <c r="B1240" i="59"/>
  <c r="A1257" i="77" s="1"/>
  <c r="B1241" i="59"/>
  <c r="A1258" i="77" s="1"/>
  <c r="B1242" i="59"/>
  <c r="A1259" i="77" s="1"/>
  <c r="B1243" i="59"/>
  <c r="A1260" i="77" s="1"/>
  <c r="B1244" i="59"/>
  <c r="A1261" i="77" s="1"/>
  <c r="B1245" i="59"/>
  <c r="A1262" i="77" s="1"/>
  <c r="B1246" i="59"/>
  <c r="A1263" i="77" s="1"/>
  <c r="B1247" i="59"/>
  <c r="A1264" i="77" s="1"/>
  <c r="B1248" i="59"/>
  <c r="A1265" i="77" s="1"/>
  <c r="B1249" i="59"/>
  <c r="A1266" i="77" s="1"/>
  <c r="B1250" i="59"/>
  <c r="A1267" i="77" s="1"/>
  <c r="B1251" i="59"/>
  <c r="A1268" i="77" s="1"/>
  <c r="B1252" i="59"/>
  <c r="A1269" i="77" s="1"/>
  <c r="B1253" i="59"/>
  <c r="A1270" i="77" s="1"/>
  <c r="B1254" i="59"/>
  <c r="A1271" i="77" s="1"/>
  <c r="B1255" i="59"/>
  <c r="A1272" i="77" s="1"/>
  <c r="B1256" i="59"/>
  <c r="A1273" i="77" s="1"/>
  <c r="B1257" i="59"/>
  <c r="A1274" i="77" s="1"/>
  <c r="B1258" i="59"/>
  <c r="A1275" i="77" s="1"/>
  <c r="B1259" i="59"/>
  <c r="A1276" i="77" s="1"/>
  <c r="B1260" i="59"/>
  <c r="A1277" i="77" s="1"/>
  <c r="B1261" i="59"/>
  <c r="A1278" i="77" s="1"/>
  <c r="B1262" i="59"/>
  <c r="A1279" i="77" s="1"/>
  <c r="B1263" i="59"/>
  <c r="A1280" i="77" s="1"/>
  <c r="B1264" i="59"/>
  <c r="A1281" i="77" s="1"/>
  <c r="B1265" i="59"/>
  <c r="A1282" i="77" s="1"/>
  <c r="B1266" i="59"/>
  <c r="A1283" i="77" s="1"/>
  <c r="B1267" i="59"/>
  <c r="A1284" i="77" s="1"/>
  <c r="B1268" i="59"/>
  <c r="A1285" i="77" s="1"/>
  <c r="B1269" i="59"/>
  <c r="A1286" i="77" s="1"/>
  <c r="B1270" i="59"/>
  <c r="A1287" i="77" s="1"/>
  <c r="B1271" i="59"/>
  <c r="A1288" i="77" s="1"/>
  <c r="B1272" i="59"/>
  <c r="A1289" i="77" s="1"/>
  <c r="B1273" i="59"/>
  <c r="A1290" i="77" s="1"/>
  <c r="B1274" i="59"/>
  <c r="A1291" i="77" s="1"/>
  <c r="B1275" i="59"/>
  <c r="A1292" i="77" s="1"/>
  <c r="B1276" i="59"/>
  <c r="A1293" i="77" s="1"/>
  <c r="B1277" i="59"/>
  <c r="A1294" i="77" s="1"/>
  <c r="B1278" i="59"/>
  <c r="A1295" i="77" s="1"/>
  <c r="B1279" i="59"/>
  <c r="A1296" i="77" s="1"/>
  <c r="B1280" i="59"/>
  <c r="A1297" i="77" s="1"/>
  <c r="B1281" i="59"/>
  <c r="A1298" i="77" s="1"/>
  <c r="B1282" i="59"/>
  <c r="A1299" i="77" s="1"/>
  <c r="B1283" i="59"/>
  <c r="A1300" i="77" s="1"/>
  <c r="B1284" i="59"/>
  <c r="A1301" i="77" s="1"/>
  <c r="B1285" i="59"/>
  <c r="A1302" i="77" s="1"/>
  <c r="B1286" i="59"/>
  <c r="A1303" i="77" s="1"/>
  <c r="B1287" i="59"/>
  <c r="A1304" i="77" s="1"/>
  <c r="B1288" i="59"/>
  <c r="A1305" i="77" s="1"/>
  <c r="B1289" i="59"/>
  <c r="A1306" i="77" s="1"/>
  <c r="B1290" i="59"/>
  <c r="A1307" i="77" s="1"/>
  <c r="B1291" i="59"/>
  <c r="A1308" i="77" s="1"/>
  <c r="B1292" i="59"/>
  <c r="A1309" i="77" s="1"/>
  <c r="B1293" i="59"/>
  <c r="A1310" i="77" s="1"/>
  <c r="B1294" i="59"/>
  <c r="A1311" i="77" s="1"/>
  <c r="B1295" i="59"/>
  <c r="A1312" i="77" s="1"/>
  <c r="B1296" i="59"/>
  <c r="A1313" i="77" s="1"/>
  <c r="B1297" i="59"/>
  <c r="A1314" i="77" s="1"/>
  <c r="B1298" i="59"/>
  <c r="A1315" i="77" s="1"/>
  <c r="B1299" i="59"/>
  <c r="A1316" i="77" s="1"/>
  <c r="B1300" i="59"/>
  <c r="A1317" i="77" s="1"/>
  <c r="B1301" i="59"/>
  <c r="A1318" i="77" s="1"/>
  <c r="B1302" i="59"/>
  <c r="A1319" i="77" s="1"/>
  <c r="B1303" i="59"/>
  <c r="A1320" i="77" s="1"/>
  <c r="B1304" i="59"/>
  <c r="A1321" i="77" s="1"/>
  <c r="B1305" i="59"/>
  <c r="A1322" i="77" s="1"/>
  <c r="B1306" i="59"/>
  <c r="A1323" i="77" s="1"/>
  <c r="B1307" i="59"/>
  <c r="A1324" i="77" s="1"/>
  <c r="B1308" i="59"/>
  <c r="A1325" i="77" s="1"/>
  <c r="B1309" i="59"/>
  <c r="A1326" i="77" s="1"/>
  <c r="B1310" i="59"/>
  <c r="A1327" i="77" s="1"/>
  <c r="B1311" i="59"/>
  <c r="A1328" i="77" s="1"/>
  <c r="B1312" i="59"/>
  <c r="A1329" i="77" s="1"/>
  <c r="B1313" i="59"/>
  <c r="A1330" i="77" s="1"/>
  <c r="B1314" i="59"/>
  <c r="A1331" i="77" s="1"/>
  <c r="B1315" i="59"/>
  <c r="A1332" i="77" s="1"/>
  <c r="B1316" i="59"/>
  <c r="A1333" i="77" s="1"/>
  <c r="B1317" i="59"/>
  <c r="A1334" i="77" s="1"/>
  <c r="B1318" i="59"/>
  <c r="A1335" i="77" s="1"/>
  <c r="B1319" i="59"/>
  <c r="A1336" i="77" s="1"/>
  <c r="B1320" i="59"/>
  <c r="A1337" i="77" s="1"/>
  <c r="B1321" i="59"/>
  <c r="A1338" i="77" s="1"/>
  <c r="B1322" i="59"/>
  <c r="A1339" i="77" s="1"/>
  <c r="B1323" i="59"/>
  <c r="A1340" i="77" s="1"/>
  <c r="B1324" i="59"/>
  <c r="A1341" i="77" s="1"/>
  <c r="B1325" i="59"/>
  <c r="A1342" i="77" s="1"/>
  <c r="B1326" i="59"/>
  <c r="A1343" i="77" s="1"/>
  <c r="B1327" i="59"/>
  <c r="A1344" i="77" s="1"/>
  <c r="B1328" i="59"/>
  <c r="A1345" i="77" s="1"/>
  <c r="B1329" i="59"/>
  <c r="A1346" i="77" s="1"/>
  <c r="B1330" i="59"/>
  <c r="A1347" i="77" s="1"/>
  <c r="B1331" i="59"/>
  <c r="A1348" i="77" s="1"/>
  <c r="B1332" i="59"/>
  <c r="A1349" i="77" s="1"/>
  <c r="B1333" i="59"/>
  <c r="A1350" i="77" s="1"/>
  <c r="B1334" i="59"/>
  <c r="A1351" i="77" s="1"/>
  <c r="B1335" i="59"/>
  <c r="A1352" i="77" s="1"/>
  <c r="B1336" i="59"/>
  <c r="A1353" i="77" s="1"/>
  <c r="B1337" i="59"/>
  <c r="A1354" i="77" s="1"/>
  <c r="B1338" i="59"/>
  <c r="A1355" i="77" s="1"/>
  <c r="B1339" i="59"/>
  <c r="A1356" i="77" s="1"/>
  <c r="B1340" i="59"/>
  <c r="A1357" i="77" s="1"/>
  <c r="B1341" i="59"/>
  <c r="A1358" i="77" s="1"/>
  <c r="B1342" i="59"/>
  <c r="A1359" i="77" s="1"/>
  <c r="B1343" i="59"/>
  <c r="A1360" i="77" s="1"/>
  <c r="B1344" i="59"/>
  <c r="A1361" i="77" s="1"/>
  <c r="B1345" i="59"/>
  <c r="A1362" i="77" s="1"/>
  <c r="B1346" i="59"/>
  <c r="A1363" i="77" s="1"/>
  <c r="B1347" i="59"/>
  <c r="A1364" i="77" s="1"/>
  <c r="B1348" i="59"/>
  <c r="A1365" i="77" s="1"/>
  <c r="B1349" i="59"/>
  <c r="A1366" i="77" s="1"/>
  <c r="B1350" i="59"/>
  <c r="A1367" i="77" s="1"/>
  <c r="B1351" i="59"/>
  <c r="A1368" i="77" s="1"/>
  <c r="B1352" i="59"/>
  <c r="A1369" i="77" s="1"/>
  <c r="B1353" i="59"/>
  <c r="A1370" i="77" s="1"/>
  <c r="B1354" i="59"/>
  <c r="A1371" i="77" s="1"/>
  <c r="B1355" i="59"/>
  <c r="A1372" i="77" s="1"/>
  <c r="B1356" i="59"/>
  <c r="A1373" i="77" s="1"/>
  <c r="B1357" i="59"/>
  <c r="A1374" i="77" s="1"/>
  <c r="B1358" i="59"/>
  <c r="A1375" i="77" s="1"/>
  <c r="B1359" i="59"/>
  <c r="A1376" i="77" s="1"/>
  <c r="B1360" i="59"/>
  <c r="A1377" i="77" s="1"/>
  <c r="B1361" i="59"/>
  <c r="A1378" i="77" s="1"/>
  <c r="B1362" i="59"/>
  <c r="A1379" i="77" s="1"/>
  <c r="B1363" i="59"/>
  <c r="A1380" i="77" s="1"/>
  <c r="B1364" i="59"/>
  <c r="A1381" i="77" s="1"/>
  <c r="B1365" i="59"/>
  <c r="A1382" i="77" s="1"/>
  <c r="B1366" i="59"/>
  <c r="A1383" i="77" s="1"/>
  <c r="B1367" i="59"/>
  <c r="A1384" i="77" s="1"/>
  <c r="B1368" i="59"/>
  <c r="A1385" i="77" s="1"/>
  <c r="B1369" i="59"/>
  <c r="A1386" i="77" s="1"/>
  <c r="B1370" i="59"/>
  <c r="A1387" i="77" s="1"/>
  <c r="B1371" i="59"/>
  <c r="A1388" i="77" s="1"/>
  <c r="B1372" i="59"/>
  <c r="A1389" i="77" s="1"/>
  <c r="B1373" i="59"/>
  <c r="A1390" i="77" s="1"/>
  <c r="B1374" i="59"/>
  <c r="A1391" i="77" s="1"/>
  <c r="B1375" i="59"/>
  <c r="A1392" i="77" s="1"/>
  <c r="B1376" i="59"/>
  <c r="A1393" i="77" s="1"/>
  <c r="B1377" i="59"/>
  <c r="A1394" i="77" s="1"/>
  <c r="B1378" i="59"/>
  <c r="A1395" i="77" s="1"/>
  <c r="B1379" i="59"/>
  <c r="A1396" i="77" s="1"/>
  <c r="B1380" i="59"/>
  <c r="A1397" i="77" s="1"/>
  <c r="B1381" i="59"/>
  <c r="A1398" i="77" s="1"/>
  <c r="B1382" i="59"/>
  <c r="A1399" i="77" s="1"/>
  <c r="B1383" i="59"/>
  <c r="A1400" i="77" s="1"/>
  <c r="B1384" i="59"/>
  <c r="A1401" i="77" s="1"/>
  <c r="B1385" i="59"/>
  <c r="A1402" i="77" s="1"/>
  <c r="B1386" i="59"/>
  <c r="A1403" i="77" s="1"/>
  <c r="B1387" i="59"/>
  <c r="A1404" i="77" s="1"/>
  <c r="B1388" i="59"/>
  <c r="A1405" i="77" s="1"/>
  <c r="B1389" i="59"/>
  <c r="A1406" i="77" s="1"/>
  <c r="B1390" i="59"/>
  <c r="A1407" i="77" s="1"/>
  <c r="B1391" i="59"/>
  <c r="A1408" i="77" s="1"/>
  <c r="B1392" i="59"/>
  <c r="A1409" i="77" s="1"/>
  <c r="B1393" i="59"/>
  <c r="A1410" i="77" s="1"/>
  <c r="B1394" i="59"/>
  <c r="A1411" i="77" s="1"/>
  <c r="B1395" i="59"/>
  <c r="A1412" i="77" s="1"/>
  <c r="B1396" i="59"/>
  <c r="A1413" i="77" s="1"/>
  <c r="B1397" i="59"/>
  <c r="A1414" i="77" s="1"/>
  <c r="B1398" i="59"/>
  <c r="A1415" i="77" s="1"/>
  <c r="B1399" i="59"/>
  <c r="A1416" i="77" s="1"/>
  <c r="B1400" i="59"/>
  <c r="A1417" i="77" s="1"/>
  <c r="B1401" i="59"/>
  <c r="A1418" i="77" s="1"/>
  <c r="B1402" i="59"/>
  <c r="A1419" i="77" s="1"/>
  <c r="B1403" i="59"/>
  <c r="A1420" i="77" s="1"/>
  <c r="B1404" i="59"/>
  <c r="A1421" i="77" s="1"/>
  <c r="B1405" i="59"/>
  <c r="A1422" i="77" s="1"/>
  <c r="B1406" i="59"/>
  <c r="A1423" i="77" s="1"/>
  <c r="B1407" i="59"/>
  <c r="A1424" i="77" s="1"/>
  <c r="B1408" i="59"/>
  <c r="A1425" i="77" s="1"/>
  <c r="B1409" i="59"/>
  <c r="A1426" i="77" s="1"/>
  <c r="B1410" i="59"/>
  <c r="A1427" i="77" s="1"/>
  <c r="B1411" i="59"/>
  <c r="A1428" i="77" s="1"/>
  <c r="B1412" i="59"/>
  <c r="A1429" i="77" s="1"/>
  <c r="B1413" i="59"/>
  <c r="A1430" i="77" s="1"/>
  <c r="B1414" i="59"/>
  <c r="A1431" i="77" s="1"/>
  <c r="B1415" i="59"/>
  <c r="A1432" i="77" s="1"/>
  <c r="B1416" i="59"/>
  <c r="A1433" i="77" s="1"/>
  <c r="B1417" i="59"/>
  <c r="A1434" i="77" s="1"/>
  <c r="B1418" i="59"/>
  <c r="A1435" i="77" s="1"/>
  <c r="B1419" i="59"/>
  <c r="A1436" i="77" s="1"/>
  <c r="B1420" i="59"/>
  <c r="A1437" i="77" s="1"/>
  <c r="B1421" i="59"/>
  <c r="A1438" i="77" s="1"/>
  <c r="B1422" i="59"/>
  <c r="A1439" i="77" s="1"/>
  <c r="B1423" i="59"/>
  <c r="A1440" i="77" s="1"/>
  <c r="B1424" i="59"/>
  <c r="A1441" i="77" s="1"/>
  <c r="B1425" i="59"/>
  <c r="A1442" i="77" s="1"/>
  <c r="B1426" i="59"/>
  <c r="A1443" i="77" s="1"/>
  <c r="B1427" i="59"/>
  <c r="A1444" i="77" s="1"/>
  <c r="B1428" i="59"/>
  <c r="A1445" i="77" s="1"/>
  <c r="B1429" i="59"/>
  <c r="A1446" i="77" s="1"/>
  <c r="B1430" i="59"/>
  <c r="A1447" i="77" s="1"/>
  <c r="B1431" i="59"/>
  <c r="A1448" i="77" s="1"/>
  <c r="B1432" i="59"/>
  <c r="A1449" i="77" s="1"/>
  <c r="B1433" i="59"/>
  <c r="A1450" i="77" s="1"/>
  <c r="B1434" i="59"/>
  <c r="A1451" i="77" s="1"/>
  <c r="B1435" i="59"/>
  <c r="A1452" i="77" s="1"/>
  <c r="B1436" i="59"/>
  <c r="A1453" i="77" s="1"/>
  <c r="B1437" i="59"/>
  <c r="A1454" i="77" s="1"/>
  <c r="B1438" i="59"/>
  <c r="A1455" i="77" s="1"/>
  <c r="B1439" i="59"/>
  <c r="A1456" i="77" s="1"/>
  <c r="B1440" i="59"/>
  <c r="A1457" i="77" s="1"/>
  <c r="B1441" i="59"/>
  <c r="A1458" i="77" s="1"/>
  <c r="B1442" i="59"/>
  <c r="A1459" i="77" s="1"/>
  <c r="B1443" i="59"/>
  <c r="A1460" i="77" s="1"/>
  <c r="B1444" i="59"/>
  <c r="A1461" i="77" s="1"/>
  <c r="B1445" i="59"/>
  <c r="A1462" i="77" s="1"/>
  <c r="B1446" i="59"/>
  <c r="A1463" i="77" s="1"/>
  <c r="B1447" i="59"/>
  <c r="A1464" i="77" s="1"/>
  <c r="B1448" i="59"/>
  <c r="A1465" i="77" s="1"/>
  <c r="B1449" i="59"/>
  <c r="A1466" i="77" s="1"/>
  <c r="B1450" i="59"/>
  <c r="A1467" i="77" s="1"/>
  <c r="B1451" i="59"/>
  <c r="A1468" i="77" s="1"/>
  <c r="B1452" i="59"/>
  <c r="A1469" i="77" s="1"/>
  <c r="B1453" i="59"/>
  <c r="A1470" i="77" s="1"/>
  <c r="B1454" i="59"/>
  <c r="A1471" i="77" s="1"/>
  <c r="B1455" i="59"/>
  <c r="A1472" i="77" s="1"/>
  <c r="B1456" i="59"/>
  <c r="A1473" i="77" s="1"/>
  <c r="B1457" i="59"/>
  <c r="A1474" i="77" s="1"/>
  <c r="B1458" i="59"/>
  <c r="A1475" i="77" s="1"/>
  <c r="B1459" i="59"/>
  <c r="A1476" i="77" s="1"/>
  <c r="B1460" i="59"/>
  <c r="A1477" i="77" s="1"/>
  <c r="B1461" i="59"/>
  <c r="A1478" i="77" s="1"/>
  <c r="B1462" i="59"/>
  <c r="A1479" i="77" s="1"/>
  <c r="B1463" i="59"/>
  <c r="A1480" i="77" s="1"/>
  <c r="B1464" i="59"/>
  <c r="A1481" i="77" s="1"/>
  <c r="B1465" i="59"/>
  <c r="A1482" i="77" s="1"/>
  <c r="B1466" i="59"/>
  <c r="A1483" i="77" s="1"/>
  <c r="B1467" i="59"/>
  <c r="A1484" i="77" s="1"/>
  <c r="B1468" i="59"/>
  <c r="A1485" i="77" s="1"/>
  <c r="B1469" i="59"/>
  <c r="A1486" i="77" s="1"/>
  <c r="B1470" i="59"/>
  <c r="A1487" i="77" s="1"/>
  <c r="B1471" i="59"/>
  <c r="A1488" i="77" s="1"/>
  <c r="B1472" i="59"/>
  <c r="A1489" i="77" s="1"/>
  <c r="B1473" i="59"/>
  <c r="A1490" i="77" s="1"/>
  <c r="B1474" i="59"/>
  <c r="A1491" i="77" s="1"/>
  <c r="B1475" i="59"/>
  <c r="A1492" i="77" s="1"/>
  <c r="B1476" i="59"/>
  <c r="A1493" i="77" s="1"/>
  <c r="B1477" i="59"/>
  <c r="A1494" i="77" s="1"/>
  <c r="B1478" i="59"/>
  <c r="A1495" i="77" s="1"/>
  <c r="B1479" i="59"/>
  <c r="A1496" i="77" s="1"/>
  <c r="B1480" i="59"/>
  <c r="A1497" i="77" s="1"/>
  <c r="B1481" i="59"/>
  <c r="A1498" i="77" s="1"/>
  <c r="B1482" i="59"/>
  <c r="A1499" i="77" s="1"/>
  <c r="B1483" i="59"/>
  <c r="A1500" i="77" s="1"/>
  <c r="B1484" i="59"/>
  <c r="A1501" i="77" s="1"/>
  <c r="B1485" i="59"/>
  <c r="A1502" i="77" s="1"/>
  <c r="B1486" i="59"/>
  <c r="A1503" i="77" s="1"/>
  <c r="B1487" i="59"/>
  <c r="A1504" i="77" s="1"/>
  <c r="B1488" i="59"/>
  <c r="A1505" i="77" s="1"/>
  <c r="B1489" i="59"/>
  <c r="A1506" i="77" s="1"/>
  <c r="B1490" i="59"/>
  <c r="A1507" i="77" s="1"/>
  <c r="B1491" i="59"/>
  <c r="A1508" i="77" s="1"/>
  <c r="B1492" i="59"/>
  <c r="A1509" i="77" s="1"/>
  <c r="B1493" i="59"/>
  <c r="A1510" i="77" s="1"/>
  <c r="B1494" i="59"/>
  <c r="A1511" i="77" s="1"/>
  <c r="B1495" i="59"/>
  <c r="A1512" i="77" s="1"/>
  <c r="B1496" i="59"/>
  <c r="A1513" i="77" s="1"/>
  <c r="B1497" i="59"/>
  <c r="A1514" i="77" s="1"/>
  <c r="B1498" i="59"/>
  <c r="A1515" i="77" s="1"/>
  <c r="B1499" i="59"/>
  <c r="A1516" i="77" s="1"/>
  <c r="B1500" i="59"/>
  <c r="A1517" i="77" s="1"/>
  <c r="B1501" i="59"/>
  <c r="A1518" i="77" s="1"/>
  <c r="B1502" i="59"/>
  <c r="A1519" i="77" s="1"/>
  <c r="B1503" i="59"/>
  <c r="A1520" i="77" s="1"/>
  <c r="B1504" i="59"/>
  <c r="A1521" i="77" s="1"/>
  <c r="B1505" i="59"/>
  <c r="A1522" i="77" s="1"/>
  <c r="B1506" i="59"/>
  <c r="A1523" i="77" s="1"/>
  <c r="B1507" i="59"/>
  <c r="A1524" i="77" s="1"/>
  <c r="B1508" i="59"/>
  <c r="A1525" i="77" s="1"/>
  <c r="B1509" i="59"/>
  <c r="A1526" i="77" s="1"/>
  <c r="B1510" i="59"/>
  <c r="A1527" i="77" s="1"/>
  <c r="B1511" i="59"/>
  <c r="A1528" i="77" s="1"/>
  <c r="B1512" i="59"/>
  <c r="A1529" i="77" s="1"/>
  <c r="B1513" i="59"/>
  <c r="A1530" i="77" s="1"/>
  <c r="B1514" i="59"/>
  <c r="A1531" i="77" s="1"/>
  <c r="B1515" i="59"/>
  <c r="A1532" i="77" s="1"/>
  <c r="B1516" i="59"/>
  <c r="A1533" i="77" s="1"/>
  <c r="B1517" i="59"/>
  <c r="A1534" i="77" s="1"/>
  <c r="B1518" i="59"/>
  <c r="A1535" i="77" s="1"/>
  <c r="B1519" i="59"/>
  <c r="A1536" i="77" s="1"/>
  <c r="B1520" i="59"/>
  <c r="A1537" i="77" s="1"/>
  <c r="B1521" i="59"/>
  <c r="A1538" i="77" s="1"/>
  <c r="B1522" i="59"/>
  <c r="A1539" i="77" s="1"/>
  <c r="B1523" i="59"/>
  <c r="A1540" i="77" s="1"/>
  <c r="B1524" i="59"/>
  <c r="A1541" i="77" s="1"/>
  <c r="B1525" i="59"/>
  <c r="A1542" i="77" s="1"/>
  <c r="B1526" i="59"/>
  <c r="A1543" i="77" s="1"/>
  <c r="B1527" i="59"/>
  <c r="A1544" i="77" s="1"/>
  <c r="B1528" i="59"/>
  <c r="A1545" i="77" s="1"/>
  <c r="B1529" i="59"/>
  <c r="A1546" i="77" s="1"/>
  <c r="B1530" i="59"/>
  <c r="A1547" i="77" s="1"/>
  <c r="B1531" i="59"/>
  <c r="A1548" i="77" s="1"/>
  <c r="B1532" i="59"/>
  <c r="A1549" i="77" s="1"/>
  <c r="B1533" i="59"/>
  <c r="A1550" i="77" s="1"/>
  <c r="B1534" i="59"/>
  <c r="A1551" i="77" s="1"/>
  <c r="B1535" i="59"/>
  <c r="A1552" i="77" s="1"/>
  <c r="B1536" i="59"/>
  <c r="A1553" i="77" s="1"/>
  <c r="B1537" i="59"/>
  <c r="A1554" i="77" s="1"/>
  <c r="B1538" i="59"/>
  <c r="A1555" i="77" s="1"/>
  <c r="B1539" i="59"/>
  <c r="A1556" i="77" s="1"/>
  <c r="B1540" i="59"/>
  <c r="A1557" i="77" s="1"/>
  <c r="B1541" i="59"/>
  <c r="A1558" i="77" s="1"/>
  <c r="B1542" i="59"/>
  <c r="A1559" i="77" s="1"/>
  <c r="B1543" i="59"/>
  <c r="A1560" i="77" s="1"/>
  <c r="B1544" i="59"/>
  <c r="A1561" i="77" s="1"/>
  <c r="B1545" i="59"/>
  <c r="A1562" i="77" s="1"/>
  <c r="B1546" i="59"/>
  <c r="A1563" i="77" s="1"/>
  <c r="B1547" i="59"/>
  <c r="A1564" i="77" s="1"/>
  <c r="B1548" i="59"/>
  <c r="A1565" i="77" s="1"/>
  <c r="B1549" i="59"/>
  <c r="A1566" i="77" s="1"/>
  <c r="B1550" i="59"/>
  <c r="A1567" i="77" s="1"/>
  <c r="B1551" i="59"/>
  <c r="A1568" i="77" s="1"/>
  <c r="B1552" i="59"/>
  <c r="A1569" i="77" s="1"/>
  <c r="B1553" i="59"/>
  <c r="A1570" i="77" s="1"/>
  <c r="B1554" i="59"/>
  <c r="A1571" i="77" s="1"/>
  <c r="B1555" i="59"/>
  <c r="A1572" i="77" s="1"/>
  <c r="B1556" i="59"/>
  <c r="A1573" i="77" s="1"/>
  <c r="B1557" i="59"/>
  <c r="A1574" i="77" s="1"/>
  <c r="B1558" i="59"/>
  <c r="A1575" i="77" s="1"/>
  <c r="B1559" i="59"/>
  <c r="A1576" i="77" s="1"/>
  <c r="B1560" i="59"/>
  <c r="A1577" i="77" s="1"/>
  <c r="B1561" i="59"/>
  <c r="A1578" i="77" s="1"/>
  <c r="B1562" i="59"/>
  <c r="A1579" i="77" s="1"/>
  <c r="B1563" i="59"/>
  <c r="A1580" i="77" s="1"/>
  <c r="B1564" i="59"/>
  <c r="A1581" i="77" s="1"/>
  <c r="B1565" i="59"/>
  <c r="A1582" i="77" s="1"/>
  <c r="B1566" i="59"/>
  <c r="A1583" i="77" s="1"/>
  <c r="B1567" i="59"/>
  <c r="A1584" i="77" s="1"/>
  <c r="B1568" i="59"/>
  <c r="A1585" i="77" s="1"/>
  <c r="B1569" i="59"/>
  <c r="A1586" i="77" s="1"/>
  <c r="B1570" i="59"/>
  <c r="A1587" i="77" s="1"/>
  <c r="B1571" i="59"/>
  <c r="A1588" i="77" s="1"/>
  <c r="B1572" i="59"/>
  <c r="A1589" i="77" s="1"/>
  <c r="B1573" i="59"/>
  <c r="A1590" i="77" s="1"/>
  <c r="B1574" i="59"/>
  <c r="A1591" i="77" s="1"/>
  <c r="B1575" i="59"/>
  <c r="A1592" i="77" s="1"/>
  <c r="B1576" i="59"/>
  <c r="A1593" i="77" s="1"/>
  <c r="B1577" i="59"/>
  <c r="A1594" i="77" s="1"/>
  <c r="B1578" i="59"/>
  <c r="A1595" i="77" s="1"/>
  <c r="B1579" i="59"/>
  <c r="A1596" i="77" s="1"/>
  <c r="B1580" i="59"/>
  <c r="A1597" i="77" s="1"/>
  <c r="B1581" i="59"/>
  <c r="A1598" i="77" s="1"/>
  <c r="B1582" i="59"/>
  <c r="A1599" i="77" s="1"/>
  <c r="B1583" i="59"/>
  <c r="A1600" i="77" s="1"/>
  <c r="B1584" i="59"/>
  <c r="A1601" i="77" s="1"/>
  <c r="B1585" i="59"/>
  <c r="A1602" i="77" s="1"/>
  <c r="B1586" i="59"/>
  <c r="A1603" i="77" s="1"/>
  <c r="B1587" i="59"/>
  <c r="A1604" i="77" s="1"/>
  <c r="B1588" i="59"/>
  <c r="A1605" i="77" s="1"/>
  <c r="B1589" i="59"/>
  <c r="A1606" i="77" s="1"/>
  <c r="B1590" i="59"/>
  <c r="A1607" i="77" s="1"/>
  <c r="B1591" i="59"/>
  <c r="A1608" i="77" s="1"/>
  <c r="B1592" i="59"/>
  <c r="A1609" i="77" s="1"/>
  <c r="B1593" i="59"/>
  <c r="A1610" i="77" s="1"/>
  <c r="B1594" i="59"/>
  <c r="A1611" i="77" s="1"/>
  <c r="B1595" i="59"/>
  <c r="A1612" i="77" s="1"/>
  <c r="B1596" i="59"/>
  <c r="A1613" i="77" s="1"/>
  <c r="B1597" i="59"/>
  <c r="A1614" i="77" s="1"/>
  <c r="B1598" i="59"/>
  <c r="A1615" i="77" s="1"/>
  <c r="B1599" i="59"/>
  <c r="A1616" i="77" s="1"/>
  <c r="B1600" i="59"/>
  <c r="A1617" i="77" s="1"/>
  <c r="B1601" i="59"/>
  <c r="A1618" i="77" s="1"/>
  <c r="B1602" i="59"/>
  <c r="A1619" i="77" s="1"/>
  <c r="B1603" i="59"/>
  <c r="A1620" i="77" s="1"/>
  <c r="B1604" i="59"/>
  <c r="A1621" i="77" s="1"/>
  <c r="B1605" i="59"/>
  <c r="A1622" i="77" s="1"/>
  <c r="B1606" i="59"/>
  <c r="A1623" i="77" s="1"/>
  <c r="B1607" i="59"/>
  <c r="A1624" i="77" s="1"/>
  <c r="B1608" i="59"/>
  <c r="A1625" i="77" s="1"/>
  <c r="B1609" i="59"/>
  <c r="A1626" i="77" s="1"/>
  <c r="B1610" i="59"/>
  <c r="A1627" i="77" s="1"/>
  <c r="B1611" i="59"/>
  <c r="A1628" i="77" s="1"/>
  <c r="B1612" i="59"/>
  <c r="A1629" i="77" s="1"/>
  <c r="B1613" i="59"/>
  <c r="A1630" i="77" s="1"/>
  <c r="B1614" i="59"/>
  <c r="A1631" i="77" s="1"/>
  <c r="B1615" i="59"/>
  <c r="A1632" i="77" s="1"/>
  <c r="B1616" i="59"/>
  <c r="A1633" i="77" s="1"/>
  <c r="B1617" i="59"/>
  <c r="A1634" i="77" s="1"/>
  <c r="B1618" i="59"/>
  <c r="A1635" i="77" s="1"/>
  <c r="B1619" i="59"/>
  <c r="A1636" i="77" s="1"/>
  <c r="B1620" i="59"/>
  <c r="A1637" i="77" s="1"/>
  <c r="B1621" i="59"/>
  <c r="A1638" i="77" s="1"/>
  <c r="B1622" i="59"/>
  <c r="A1639" i="77" s="1"/>
  <c r="B1623" i="59"/>
  <c r="A1640" i="77" s="1"/>
  <c r="B1624" i="59"/>
  <c r="A1641" i="77" s="1"/>
  <c r="B1625" i="59"/>
  <c r="A1642" i="77" s="1"/>
  <c r="B1626" i="59"/>
  <c r="A1643" i="77" s="1"/>
  <c r="B1627" i="59"/>
  <c r="A1644" i="77" s="1"/>
  <c r="B1628" i="59"/>
  <c r="A1645" i="77" s="1"/>
  <c r="B1629" i="59"/>
  <c r="A1646" i="77" s="1"/>
  <c r="B1630" i="59"/>
  <c r="A1647" i="77" s="1"/>
  <c r="B1631" i="59"/>
  <c r="A1648" i="77" s="1"/>
  <c r="B1632" i="59"/>
  <c r="A1649" i="77" s="1"/>
  <c r="B1633" i="59"/>
  <c r="A1650" i="77" s="1"/>
  <c r="B1634" i="59"/>
  <c r="A1651" i="77" s="1"/>
  <c r="B1635" i="59"/>
  <c r="A1652" i="77" s="1"/>
  <c r="B1636" i="59"/>
  <c r="A1653" i="77" s="1"/>
  <c r="B1637" i="59"/>
  <c r="A1654" i="77" s="1"/>
  <c r="B1638" i="59"/>
  <c r="A1655" i="77" s="1"/>
  <c r="B1639" i="59"/>
  <c r="A1656" i="77" s="1"/>
  <c r="B1640" i="59"/>
  <c r="A1657" i="77" s="1"/>
  <c r="B1641" i="59"/>
  <c r="A1658" i="77" s="1"/>
  <c r="B1642" i="59"/>
  <c r="A1659" i="77" s="1"/>
  <c r="B1643" i="59"/>
  <c r="A1660" i="77" s="1"/>
  <c r="B1644" i="59"/>
  <c r="A1661" i="77" s="1"/>
  <c r="B1645" i="59"/>
  <c r="A1662" i="77" s="1"/>
  <c r="B1646" i="59"/>
  <c r="A1663" i="77" s="1"/>
  <c r="B1647" i="59"/>
  <c r="A1664" i="77" s="1"/>
  <c r="B1648" i="59"/>
  <c r="A1665" i="77" s="1"/>
  <c r="B1649" i="59"/>
  <c r="A1666" i="77" s="1"/>
  <c r="B1650" i="59"/>
  <c r="A1667" i="77" s="1"/>
  <c r="B1651" i="59"/>
  <c r="A1668" i="77" s="1"/>
  <c r="B1652" i="59"/>
  <c r="A1669" i="77" s="1"/>
  <c r="B1653" i="59"/>
  <c r="A1670" i="77" s="1"/>
  <c r="B1654" i="59"/>
  <c r="A1671" i="77" s="1"/>
  <c r="B1655" i="59"/>
  <c r="A1672" i="77" s="1"/>
  <c r="B1656" i="59"/>
  <c r="A1673" i="77" s="1"/>
  <c r="B1657" i="59"/>
  <c r="A1674" i="77" s="1"/>
  <c r="B1658" i="59"/>
  <c r="A1675" i="77" s="1"/>
  <c r="B1659" i="59"/>
  <c r="A1676" i="77" s="1"/>
  <c r="B1660" i="59"/>
  <c r="A1677" i="77" s="1"/>
  <c r="B1661" i="59"/>
  <c r="A1678" i="77" s="1"/>
  <c r="B1662" i="59"/>
  <c r="A1679" i="77" s="1"/>
  <c r="B1663" i="59"/>
  <c r="A1680" i="77" s="1"/>
  <c r="B1664" i="59"/>
  <c r="A1681" i="77" s="1"/>
  <c r="B1665" i="59"/>
  <c r="A1682" i="77" s="1"/>
  <c r="B1666" i="59"/>
  <c r="A1683" i="77" s="1"/>
  <c r="B1667" i="59"/>
  <c r="A1684" i="77" s="1"/>
  <c r="B1668" i="59"/>
  <c r="A1685" i="77" s="1"/>
  <c r="B1669" i="59"/>
  <c r="A1686" i="77" s="1"/>
  <c r="B1670" i="59"/>
  <c r="A1687" i="77" s="1"/>
  <c r="B1671" i="59"/>
  <c r="A1688" i="77" s="1"/>
  <c r="B1672" i="59"/>
  <c r="A1689" i="77" s="1"/>
  <c r="B1673" i="59"/>
  <c r="A1690" i="77" s="1"/>
  <c r="B1674" i="59"/>
  <c r="A1691" i="77" s="1"/>
  <c r="B1675" i="59"/>
  <c r="A1692" i="77" s="1"/>
  <c r="B1676" i="59"/>
  <c r="A1693" i="77" s="1"/>
  <c r="B1677" i="59"/>
  <c r="A1694" i="77" s="1"/>
  <c r="B1678" i="59"/>
  <c r="A1695" i="77" s="1"/>
  <c r="B1679" i="59"/>
  <c r="A1696" i="77" s="1"/>
  <c r="B1680" i="59"/>
  <c r="A1697" i="77" s="1"/>
  <c r="B1681" i="59"/>
  <c r="A1698" i="77" s="1"/>
  <c r="B1682" i="59"/>
  <c r="A1699" i="77" s="1"/>
  <c r="B1683" i="59"/>
  <c r="A1700" i="77" s="1"/>
  <c r="B1684" i="59"/>
  <c r="A1701" i="77" s="1"/>
  <c r="B1685" i="59"/>
  <c r="A1702" i="77" s="1"/>
  <c r="B1686" i="59"/>
  <c r="A1703" i="77" s="1"/>
  <c r="B1687" i="59"/>
  <c r="A1704" i="77" s="1"/>
  <c r="B1688" i="59"/>
  <c r="A1705" i="77" s="1"/>
  <c r="B1689" i="59"/>
  <c r="A1706" i="77" s="1"/>
  <c r="B1690" i="59"/>
  <c r="A1707" i="77" s="1"/>
  <c r="B1691" i="59"/>
  <c r="A1708" i="77" s="1"/>
  <c r="B1692" i="59"/>
  <c r="A1709" i="77" s="1"/>
  <c r="B1693" i="59"/>
  <c r="A1710" i="77" s="1"/>
  <c r="B1694" i="59"/>
  <c r="A1711" i="77" s="1"/>
  <c r="B1695" i="59"/>
  <c r="A1712" i="77" s="1"/>
  <c r="B1696" i="59"/>
  <c r="A1713" i="77" s="1"/>
  <c r="B1697" i="59"/>
  <c r="A1714" i="77" s="1"/>
  <c r="B1698" i="59"/>
  <c r="A1715" i="77" s="1"/>
  <c r="B1699" i="59"/>
  <c r="A1716" i="77" s="1"/>
  <c r="B1700" i="59"/>
  <c r="A1717" i="77" s="1"/>
  <c r="B1701" i="59"/>
  <c r="A1718" i="77" s="1"/>
  <c r="B1702" i="59"/>
  <c r="A1719" i="77" s="1"/>
  <c r="B1703" i="59"/>
  <c r="A1720" i="77" s="1"/>
  <c r="B1704" i="59"/>
  <c r="A1721" i="77" s="1"/>
  <c r="B1705" i="59"/>
  <c r="A1722" i="77" s="1"/>
  <c r="B1706" i="59"/>
  <c r="A1723" i="77" s="1"/>
  <c r="B1707" i="59"/>
  <c r="A1724" i="77" s="1"/>
  <c r="B1708" i="59"/>
  <c r="A1725" i="77" s="1"/>
  <c r="B1709" i="59"/>
  <c r="A1726" i="77" s="1"/>
  <c r="B1710" i="59"/>
  <c r="A1727" i="77" s="1"/>
  <c r="B1711" i="59"/>
  <c r="A1728" i="77" s="1"/>
  <c r="B1712" i="59"/>
  <c r="A1729" i="77" s="1"/>
  <c r="B1713" i="59"/>
  <c r="A1730" i="77" s="1"/>
  <c r="B1714" i="59"/>
  <c r="A1731" i="77" s="1"/>
  <c r="B1715" i="59"/>
  <c r="A1732" i="77" s="1"/>
  <c r="B1716" i="59"/>
  <c r="A1733" i="77" s="1"/>
  <c r="B1717" i="59"/>
  <c r="A1734" i="77" s="1"/>
  <c r="B1718" i="59"/>
  <c r="A1735" i="77" s="1"/>
  <c r="B1719" i="59"/>
  <c r="A1736" i="77" s="1"/>
  <c r="B1720" i="59"/>
  <c r="A1737" i="77" s="1"/>
  <c r="B1721" i="59"/>
  <c r="A1738" i="77" s="1"/>
  <c r="B1722" i="59"/>
  <c r="A1739" i="77" s="1"/>
  <c r="B1723" i="59"/>
  <c r="A1740" i="77" s="1"/>
  <c r="B1724" i="59"/>
  <c r="A1741" i="77" s="1"/>
  <c r="B1725" i="59"/>
  <c r="A1742" i="77" s="1"/>
  <c r="B1726" i="59"/>
  <c r="A1743" i="77" s="1"/>
  <c r="B1727" i="59"/>
  <c r="A1744" i="77" s="1"/>
  <c r="B1728" i="59"/>
  <c r="A1745" i="77" s="1"/>
  <c r="B1729" i="59"/>
  <c r="A1746" i="77" s="1"/>
  <c r="B1730" i="59"/>
  <c r="A1747" i="77" s="1"/>
  <c r="B1731" i="59"/>
  <c r="A1748" i="77" s="1"/>
  <c r="B1732" i="59"/>
  <c r="A1749" i="77" s="1"/>
  <c r="B1733" i="59"/>
  <c r="A1750" i="77" s="1"/>
  <c r="B1734" i="59"/>
  <c r="A1751" i="77" s="1"/>
  <c r="B1735" i="59"/>
  <c r="A1752" i="77" s="1"/>
  <c r="B1736" i="59"/>
  <c r="A1753" i="77" s="1"/>
  <c r="B1737" i="59"/>
  <c r="A1754" i="77" s="1"/>
  <c r="B1738" i="59"/>
  <c r="A1755" i="77" s="1"/>
  <c r="B1739" i="59"/>
  <c r="A1756" i="77" s="1"/>
  <c r="B1740" i="59"/>
  <c r="A1757" i="77" s="1"/>
  <c r="B1741" i="59"/>
  <c r="A1758" i="77" s="1"/>
  <c r="B1742" i="59"/>
  <c r="A1759" i="77" s="1"/>
  <c r="B1743" i="59"/>
  <c r="A1760" i="77" s="1"/>
  <c r="B1744" i="59"/>
  <c r="A1761" i="77" s="1"/>
  <c r="B1745" i="59"/>
  <c r="A1762" i="77" s="1"/>
  <c r="B1746" i="59"/>
  <c r="A1763" i="77" s="1"/>
  <c r="B1747" i="59"/>
  <c r="A1764" i="77" s="1"/>
  <c r="B1748" i="59"/>
  <c r="A1765" i="77" s="1"/>
  <c r="B1749" i="59"/>
  <c r="A1766" i="77" s="1"/>
  <c r="B1750" i="59"/>
  <c r="A1767" i="77" s="1"/>
  <c r="B1751" i="59"/>
  <c r="A1768" i="77" s="1"/>
  <c r="B1752" i="59"/>
  <c r="A1769" i="77" s="1"/>
  <c r="B1753" i="59"/>
  <c r="A1770" i="77" s="1"/>
  <c r="B1754" i="59"/>
  <c r="A1771" i="77" s="1"/>
  <c r="B1755" i="59"/>
  <c r="A1772" i="77" s="1"/>
  <c r="B1756" i="59"/>
  <c r="A1773" i="77" s="1"/>
  <c r="B1757" i="59"/>
  <c r="A1774" i="77" s="1"/>
  <c r="B1758" i="59"/>
  <c r="A1775" i="77" s="1"/>
  <c r="B1759" i="59"/>
  <c r="A1776" i="77" s="1"/>
  <c r="B1760" i="59"/>
  <c r="A1777" i="77" s="1"/>
  <c r="B1761" i="59"/>
  <c r="A1778" i="77" s="1"/>
  <c r="B1762" i="59"/>
  <c r="A1779" i="77" s="1"/>
  <c r="B1763" i="59"/>
  <c r="A1780" i="77" s="1"/>
  <c r="B1764" i="59"/>
  <c r="A1781" i="77" s="1"/>
  <c r="B1765" i="59"/>
  <c r="A1782" i="77" s="1"/>
  <c r="B1766" i="59"/>
  <c r="A1783" i="77" s="1"/>
  <c r="B1767" i="59"/>
  <c r="A1784" i="77" s="1"/>
  <c r="B1768" i="59"/>
  <c r="A1785" i="77" s="1"/>
  <c r="B1769" i="59"/>
  <c r="A1786" i="77" s="1"/>
  <c r="B1770" i="59"/>
  <c r="A1787" i="77" s="1"/>
  <c r="B1771" i="59"/>
  <c r="A1788" i="77" s="1"/>
  <c r="B1772" i="59"/>
  <c r="A1789" i="77" s="1"/>
  <c r="B1773" i="59"/>
  <c r="A1790" i="77" s="1"/>
  <c r="B1774" i="59"/>
  <c r="A1791" i="77" s="1"/>
  <c r="B1775" i="59"/>
  <c r="A1792" i="77" s="1"/>
  <c r="B1776" i="59"/>
  <c r="A1793" i="77" s="1"/>
  <c r="B1777" i="59"/>
  <c r="A1794" i="77" s="1"/>
  <c r="B1778" i="59"/>
  <c r="A1795" i="77" s="1"/>
  <c r="B1779" i="59"/>
  <c r="A1796" i="77" s="1"/>
  <c r="B1780" i="59"/>
  <c r="A1797" i="77" s="1"/>
  <c r="B1781" i="59"/>
  <c r="A1798" i="77" s="1"/>
  <c r="B1782" i="59"/>
  <c r="A1799" i="77" s="1"/>
  <c r="B1783" i="59"/>
  <c r="A1800" i="77" s="1"/>
  <c r="B1784" i="59"/>
  <c r="A1801" i="77" s="1"/>
  <c r="B1785" i="59"/>
  <c r="A1802" i="77" s="1"/>
  <c r="B1786" i="59"/>
  <c r="A1803" i="77" s="1"/>
  <c r="B1787" i="59"/>
  <c r="A1804" i="77" s="1"/>
  <c r="B1788" i="59"/>
  <c r="A1805" i="77" s="1"/>
  <c r="B1789" i="59"/>
  <c r="A1806" i="77" s="1"/>
  <c r="B1790" i="59"/>
  <c r="A1807" i="77" s="1"/>
  <c r="B1791" i="59"/>
  <c r="A1808" i="77" s="1"/>
  <c r="B1792" i="59"/>
  <c r="A1809" i="77" s="1"/>
  <c r="B1793" i="59"/>
  <c r="A1810" i="77" s="1"/>
  <c r="B1794" i="59"/>
  <c r="A1811" i="77" s="1"/>
  <c r="B1795" i="59"/>
  <c r="A1812" i="77" s="1"/>
  <c r="B1796" i="59"/>
  <c r="A1813" i="77" s="1"/>
  <c r="B1797" i="59"/>
  <c r="A1814" i="77" s="1"/>
  <c r="B1798" i="59"/>
  <c r="A1815" i="77" s="1"/>
  <c r="B1799" i="59"/>
  <c r="A1816" i="77" s="1"/>
  <c r="B1800" i="59"/>
  <c r="A1817" i="77" s="1"/>
  <c r="B1801" i="59"/>
  <c r="A1818" i="77" s="1"/>
  <c r="B1802" i="59"/>
  <c r="A1819" i="77" s="1"/>
  <c r="B1803" i="59"/>
  <c r="A1820" i="77" s="1"/>
  <c r="B1804" i="59"/>
  <c r="A1821" i="77" s="1"/>
  <c r="B1805" i="59"/>
  <c r="A1822" i="77" s="1"/>
  <c r="B1806" i="59"/>
  <c r="A1823" i="77" s="1"/>
  <c r="B1807" i="59"/>
  <c r="A1824" i="77" s="1"/>
  <c r="B1808" i="59"/>
  <c r="A1825" i="77" s="1"/>
  <c r="B1809" i="59"/>
  <c r="A1826" i="77" s="1"/>
  <c r="B1810" i="59"/>
  <c r="A1827" i="77" s="1"/>
  <c r="B1811" i="59"/>
  <c r="A1828" i="77" s="1"/>
  <c r="B1812" i="59"/>
  <c r="A1829" i="77" s="1"/>
  <c r="B1813" i="59"/>
  <c r="A1830" i="77" s="1"/>
  <c r="B1814" i="59"/>
  <c r="A1831" i="77" s="1"/>
  <c r="B1815" i="59"/>
  <c r="A1832" i="77" s="1"/>
  <c r="B1816" i="59"/>
  <c r="A1833" i="77" s="1"/>
  <c r="B1817" i="59"/>
  <c r="A1834" i="77" s="1"/>
  <c r="B1818" i="59"/>
  <c r="A1835" i="77" s="1"/>
  <c r="B1819" i="59"/>
  <c r="A1836" i="77" s="1"/>
  <c r="B1820" i="59"/>
  <c r="A1837" i="77" s="1"/>
  <c r="B1821" i="59"/>
  <c r="A1838" i="77" s="1"/>
  <c r="B1822" i="59"/>
  <c r="A1839" i="77" s="1"/>
  <c r="B1823" i="59"/>
  <c r="A1840" i="77" s="1"/>
  <c r="B1824" i="59"/>
  <c r="A1841" i="77" s="1"/>
  <c r="B1825" i="59"/>
  <c r="A1842" i="77" s="1"/>
  <c r="B1826" i="59"/>
  <c r="A1843" i="77" s="1"/>
  <c r="B1827" i="59"/>
  <c r="A1844" i="77" s="1"/>
  <c r="B1828" i="59"/>
  <c r="A1845" i="77" s="1"/>
  <c r="B1829" i="59"/>
  <c r="A1846" i="77" s="1"/>
  <c r="B1830" i="59"/>
  <c r="A1847" i="77" s="1"/>
  <c r="B1831" i="59"/>
  <c r="A1848" i="77" s="1"/>
  <c r="B1832" i="59"/>
  <c r="A1849" i="77" s="1"/>
  <c r="B1833" i="59"/>
  <c r="A1850" i="77" s="1"/>
  <c r="B1834" i="59"/>
  <c r="A1851" i="77" s="1"/>
  <c r="B1835" i="59"/>
  <c r="A1852" i="77" s="1"/>
  <c r="B1836" i="59"/>
  <c r="A1853" i="77" s="1"/>
  <c r="B1837" i="59"/>
  <c r="A1854" i="77" s="1"/>
  <c r="B1838" i="59"/>
  <c r="A1855" i="77" s="1"/>
  <c r="B1839" i="59"/>
  <c r="A1856" i="77" s="1"/>
  <c r="B1840" i="59"/>
  <c r="A1857" i="77" s="1"/>
  <c r="B1841" i="59"/>
  <c r="A1858" i="77" s="1"/>
  <c r="B1842" i="59"/>
  <c r="A1859" i="77" s="1"/>
  <c r="B1843" i="59"/>
  <c r="A1860" i="77" s="1"/>
  <c r="B1844" i="59"/>
  <c r="A1861" i="77" s="1"/>
  <c r="B1845" i="59"/>
  <c r="A1862" i="77" s="1"/>
  <c r="B1846" i="59"/>
  <c r="A1863" i="77" s="1"/>
  <c r="B1847" i="59"/>
  <c r="A1864" i="77" s="1"/>
  <c r="B1848" i="59"/>
  <c r="A1865" i="77" s="1"/>
  <c r="B1849" i="59"/>
  <c r="A1866" i="77" s="1"/>
  <c r="B1850" i="59"/>
  <c r="A1867" i="77" s="1"/>
  <c r="B1851" i="59"/>
  <c r="A1868" i="77" s="1"/>
  <c r="B1852" i="59"/>
  <c r="A1869" i="77" s="1"/>
  <c r="B1853" i="59"/>
  <c r="A1870" i="77" s="1"/>
  <c r="B1854" i="59"/>
  <c r="A1871" i="77" s="1"/>
  <c r="B1855" i="59"/>
  <c r="A1872" i="77" s="1"/>
  <c r="B1856" i="59"/>
  <c r="A1873" i="77" s="1"/>
  <c r="B1857" i="59"/>
  <c r="A1874" i="77" s="1"/>
  <c r="B1858" i="59"/>
  <c r="A1875" i="77" s="1"/>
  <c r="B1859" i="59"/>
  <c r="A1876" i="77" s="1"/>
  <c r="B1860" i="59"/>
  <c r="A1877" i="77" s="1"/>
  <c r="B1861" i="59"/>
  <c r="A1878" i="77" s="1"/>
  <c r="B1862" i="59"/>
  <c r="A1879" i="77" s="1"/>
  <c r="B1863" i="59"/>
  <c r="A1880" i="77" s="1"/>
  <c r="B1864" i="59"/>
  <c r="A1881" i="77" s="1"/>
  <c r="B1865" i="59"/>
  <c r="A1882" i="77" s="1"/>
  <c r="B1866" i="59"/>
  <c r="A1883" i="77" s="1"/>
  <c r="B1867" i="59"/>
  <c r="A1884" i="77" s="1"/>
  <c r="B1868" i="59"/>
  <c r="A1885" i="77" s="1"/>
  <c r="B1869" i="59"/>
  <c r="A1886" i="77" s="1"/>
  <c r="B1870" i="59"/>
  <c r="A1887" i="77" s="1"/>
  <c r="B1871" i="59"/>
  <c r="A1888" i="77" s="1"/>
  <c r="B1872" i="59"/>
  <c r="A1889" i="77" s="1"/>
  <c r="B1873" i="59"/>
  <c r="A1890" i="77" s="1"/>
  <c r="B1874" i="59"/>
  <c r="A1891" i="77" s="1"/>
  <c r="B1875" i="59"/>
  <c r="A1892" i="77" s="1"/>
  <c r="B1876" i="59"/>
  <c r="A1893" i="77" s="1"/>
  <c r="B1877" i="59"/>
  <c r="A1894" i="77" s="1"/>
  <c r="B1878" i="59"/>
  <c r="A1895" i="77" s="1"/>
  <c r="B1879" i="59"/>
  <c r="A1896" i="77" s="1"/>
  <c r="B1880" i="59"/>
  <c r="A1897" i="77" s="1"/>
  <c r="B1881" i="59"/>
  <c r="A1898" i="77" s="1"/>
  <c r="B1882" i="59"/>
  <c r="A1899" i="77" s="1"/>
  <c r="B1883" i="59"/>
  <c r="A1900" i="77" s="1"/>
  <c r="B1884" i="59"/>
  <c r="A1901" i="77" s="1"/>
  <c r="B1885" i="59"/>
  <c r="A1902" i="77" s="1"/>
  <c r="B1886" i="59"/>
  <c r="A1903" i="77" s="1"/>
  <c r="B1887" i="59"/>
  <c r="A1904" i="77" s="1"/>
  <c r="B1888" i="59"/>
  <c r="A1905" i="77" s="1"/>
  <c r="B1889" i="59"/>
  <c r="A1906" i="77" s="1"/>
  <c r="B1890" i="59"/>
  <c r="A1907" i="77" s="1"/>
  <c r="B1891" i="59"/>
  <c r="A1908" i="77" s="1"/>
  <c r="B1892" i="59"/>
  <c r="A1909" i="77" s="1"/>
  <c r="B1893" i="59"/>
  <c r="A1910" i="77" s="1"/>
  <c r="B1894" i="59"/>
  <c r="A1911" i="77" s="1"/>
  <c r="B1895" i="59"/>
  <c r="A1912" i="77" s="1"/>
  <c r="B1896" i="59"/>
  <c r="A1913" i="77" s="1"/>
  <c r="B1897" i="59"/>
  <c r="A1914" i="77" s="1"/>
  <c r="B1898" i="59"/>
  <c r="A1915" i="77" s="1"/>
  <c r="B1899" i="59"/>
  <c r="A1916" i="77" s="1"/>
  <c r="B1900" i="59"/>
  <c r="A1917" i="77" s="1"/>
  <c r="B1901" i="59"/>
  <c r="A1918" i="77" s="1"/>
  <c r="B1902" i="59"/>
  <c r="A1919" i="77" s="1"/>
  <c r="B1903" i="59"/>
  <c r="A1920" i="77" s="1"/>
  <c r="B1904" i="59"/>
  <c r="A1921" i="77" s="1"/>
  <c r="B1905" i="59"/>
  <c r="A1922" i="77" s="1"/>
  <c r="B1906" i="59"/>
  <c r="A1923" i="77" s="1"/>
  <c r="B1907" i="59"/>
  <c r="A1924" i="77" s="1"/>
  <c r="B1908" i="59"/>
  <c r="A1925" i="77" s="1"/>
  <c r="B1909" i="59"/>
  <c r="A1926" i="77" s="1"/>
  <c r="B1910" i="59"/>
  <c r="A1927" i="77" s="1"/>
  <c r="B1911" i="59"/>
  <c r="A1928" i="77" s="1"/>
  <c r="B1912" i="59"/>
  <c r="A1929" i="77" s="1"/>
  <c r="B1913" i="59"/>
  <c r="A1930" i="77" s="1"/>
  <c r="B1914" i="59"/>
  <c r="A1931" i="77" s="1"/>
  <c r="B1915" i="59"/>
  <c r="A1932" i="77" s="1"/>
  <c r="B1916" i="59"/>
  <c r="A1933" i="77" s="1"/>
  <c r="B1917" i="59"/>
  <c r="A1934" i="77" s="1"/>
  <c r="B1918" i="59"/>
  <c r="A1935" i="77" s="1"/>
  <c r="B1919" i="59"/>
  <c r="A1936" i="77" s="1"/>
  <c r="B1920" i="59"/>
  <c r="A1937" i="77" s="1"/>
  <c r="B1921" i="59"/>
  <c r="A1938" i="77" s="1"/>
  <c r="B1922" i="59"/>
  <c r="A1939" i="77" s="1"/>
  <c r="B1923" i="59"/>
  <c r="A1940" i="77" s="1"/>
  <c r="B1924" i="59"/>
  <c r="A1941" i="77" s="1"/>
  <c r="B1925" i="59"/>
  <c r="A1942" i="77" s="1"/>
  <c r="B1926" i="59"/>
  <c r="A1943" i="77" s="1"/>
  <c r="B1927" i="59"/>
  <c r="A1944" i="77" s="1"/>
  <c r="B1928" i="59"/>
  <c r="A1945" i="77" s="1"/>
  <c r="B1929" i="59"/>
  <c r="A1946" i="77" s="1"/>
  <c r="B1930" i="59"/>
  <c r="A1947" i="77" s="1"/>
  <c r="B1931" i="59"/>
  <c r="A1948" i="77" s="1"/>
  <c r="B1932" i="59"/>
  <c r="A1949" i="77" s="1"/>
  <c r="B1933" i="59"/>
  <c r="A1950" i="77" s="1"/>
  <c r="B1934" i="59"/>
  <c r="A1951" i="77" s="1"/>
  <c r="B1935" i="59"/>
  <c r="A1952" i="77" s="1"/>
  <c r="B1936" i="59"/>
  <c r="A1953" i="77" s="1"/>
  <c r="B1937" i="59"/>
  <c r="A1954" i="77" s="1"/>
  <c r="B1938" i="59"/>
  <c r="A1955" i="77" s="1"/>
  <c r="B1939" i="59"/>
  <c r="A1956" i="77" s="1"/>
  <c r="B1940" i="59"/>
  <c r="A1957" i="77" s="1"/>
  <c r="B1941" i="59"/>
  <c r="A1958" i="77" s="1"/>
  <c r="B1942" i="59"/>
  <c r="A1959" i="77" s="1"/>
  <c r="B1943" i="59"/>
  <c r="A1960" i="77" s="1"/>
  <c r="B1944" i="59"/>
  <c r="A1961" i="77" s="1"/>
  <c r="B1945" i="59"/>
  <c r="A1962" i="77" s="1"/>
  <c r="B1946" i="59"/>
  <c r="A1963" i="77" s="1"/>
  <c r="B1947" i="59"/>
  <c r="A1964" i="77" s="1"/>
  <c r="B1948" i="59"/>
  <c r="A1965" i="77" s="1"/>
  <c r="B1949" i="59"/>
  <c r="A1966" i="77" s="1"/>
  <c r="B1950" i="59"/>
  <c r="A1967" i="77" s="1"/>
  <c r="B1951" i="59"/>
  <c r="A1968" i="77" s="1"/>
  <c r="B1952" i="59"/>
  <c r="A1969" i="77" s="1"/>
  <c r="B1953" i="59"/>
  <c r="A1970" i="77" s="1"/>
  <c r="B1954" i="59"/>
  <c r="A1971" i="77" s="1"/>
  <c r="B1955" i="59"/>
  <c r="A1972" i="77" s="1"/>
  <c r="B1956" i="59"/>
  <c r="A1973" i="77" s="1"/>
  <c r="B1957" i="59"/>
  <c r="A1974" i="77" s="1"/>
  <c r="B1958" i="59"/>
  <c r="A1975" i="77" s="1"/>
  <c r="B1959" i="59"/>
  <c r="A1976" i="77" s="1"/>
  <c r="B1960" i="59"/>
  <c r="A1977" i="77" s="1"/>
  <c r="B1961" i="59"/>
  <c r="A1978" i="77" s="1"/>
  <c r="B1962" i="59"/>
  <c r="A1979" i="77" s="1"/>
  <c r="B1963" i="59"/>
  <c r="A1980" i="77" s="1"/>
  <c r="B1964" i="59"/>
  <c r="A1981" i="77" s="1"/>
  <c r="B1965" i="59"/>
  <c r="A1982" i="77" s="1"/>
  <c r="B1966" i="59"/>
  <c r="A1983" i="77" s="1"/>
  <c r="B1967" i="59"/>
  <c r="A1984" i="77" s="1"/>
  <c r="B1968" i="59"/>
  <c r="A1985" i="77" s="1"/>
  <c r="B1969" i="59"/>
  <c r="A1986" i="77" s="1"/>
  <c r="B1970" i="59"/>
  <c r="A1987" i="77" s="1"/>
  <c r="B1971" i="59"/>
  <c r="A1988" i="77" s="1"/>
  <c r="B1972" i="59"/>
  <c r="A1989" i="77" s="1"/>
  <c r="B1973" i="59"/>
  <c r="A1990" i="77" s="1"/>
  <c r="B1974" i="59"/>
  <c r="A1991" i="77" s="1"/>
  <c r="B1975" i="59"/>
  <c r="A1992" i="77" s="1"/>
  <c r="B1976" i="59"/>
  <c r="A1993" i="77" s="1"/>
  <c r="B1977" i="59"/>
  <c r="A1994" i="77" s="1"/>
  <c r="B1978" i="59"/>
  <c r="A1995" i="77" s="1"/>
  <c r="B1979" i="59"/>
  <c r="A1996" i="77" s="1"/>
  <c r="B1980" i="59"/>
  <c r="A1997" i="77" s="1"/>
  <c r="B1981" i="59"/>
  <c r="A1998" i="77" s="1"/>
  <c r="B1982" i="59"/>
  <c r="A1999" i="77" s="1"/>
  <c r="B1983" i="59"/>
  <c r="A2000" i="77" s="1"/>
  <c r="B1984" i="59"/>
  <c r="A2001" i="77" s="1"/>
  <c r="B1985" i="59"/>
  <c r="A2002" i="77" s="1"/>
  <c r="B1986" i="59"/>
  <c r="A2003" i="77" s="1"/>
  <c r="B1987" i="59"/>
  <c r="A2004" i="77" s="1"/>
  <c r="B1988" i="59"/>
  <c r="A2005" i="77" s="1"/>
  <c r="B1989" i="59"/>
  <c r="A2006" i="77" s="1"/>
  <c r="B1990" i="59"/>
  <c r="A2007" i="77" s="1"/>
  <c r="B1991" i="59"/>
  <c r="A2008" i="77" s="1"/>
  <c r="B1992" i="59"/>
  <c r="A2009" i="77" s="1"/>
  <c r="B1993" i="59"/>
  <c r="A2010" i="77" s="1"/>
  <c r="B1994" i="59"/>
  <c r="A2011" i="77" s="1"/>
  <c r="B1995" i="59"/>
  <c r="A2012" i="77" s="1"/>
  <c r="B1996" i="59"/>
  <c r="A2013" i="77" s="1"/>
  <c r="B1997" i="59"/>
  <c r="A2014" i="77" s="1"/>
  <c r="B1998" i="59"/>
  <c r="A2015" i="77" s="1"/>
  <c r="B1999" i="59"/>
  <c r="A2016" i="77" s="1"/>
  <c r="B2000" i="59"/>
  <c r="A2017" i="77" s="1"/>
  <c r="B2001" i="59"/>
  <c r="A2018" i="77" s="1"/>
  <c r="B2002" i="59"/>
  <c r="A2019" i="77" s="1"/>
  <c r="B2003" i="59"/>
  <c r="A2020" i="77" s="1"/>
  <c r="B2004" i="59"/>
  <c r="A2021" i="77" s="1"/>
  <c r="B2005" i="59"/>
  <c r="A2022" i="77" s="1"/>
  <c r="B2006" i="59"/>
  <c r="A2023" i="77" s="1"/>
  <c r="B2007" i="59"/>
  <c r="A2024" i="77" s="1"/>
  <c r="B2008" i="59"/>
  <c r="A2025" i="77" s="1"/>
  <c r="B2009" i="59"/>
  <c r="A2026" i="77" s="1"/>
  <c r="B2010" i="59"/>
  <c r="A2027" i="77" s="1"/>
  <c r="B2011" i="59"/>
  <c r="A2028" i="77" s="1"/>
  <c r="B2012" i="59"/>
  <c r="A2029" i="77" s="1"/>
  <c r="B2013" i="59"/>
  <c r="A2030" i="77" s="1"/>
  <c r="B2014" i="59"/>
  <c r="A2031" i="77" s="1"/>
  <c r="B2015" i="59"/>
  <c r="A2032" i="77" s="1"/>
  <c r="B2016" i="59"/>
  <c r="A2033" i="77" s="1"/>
  <c r="B2017" i="59"/>
  <c r="A2034" i="77" s="1"/>
  <c r="B2018" i="59"/>
  <c r="A2035" i="77" s="1"/>
  <c r="B2019" i="59"/>
  <c r="A2036" i="77" s="1"/>
  <c r="B2020" i="59"/>
  <c r="A2037" i="77" s="1"/>
  <c r="B2021" i="59"/>
  <c r="A2038" i="77" s="1"/>
  <c r="B2022" i="59"/>
  <c r="A2039" i="77" s="1"/>
  <c r="B2023" i="59"/>
  <c r="A2040" i="77" s="1"/>
  <c r="B2024" i="59"/>
  <c r="A2041" i="77" s="1"/>
  <c r="B2025" i="59"/>
  <c r="A2042" i="77" s="1"/>
  <c r="B2026" i="59"/>
  <c r="A2043" i="77" s="1"/>
  <c r="B2027" i="59"/>
  <c r="A2044" i="77" s="1"/>
  <c r="B2028" i="59"/>
  <c r="A2045" i="77" s="1"/>
  <c r="B2029" i="59"/>
  <c r="A2046" i="77" s="1"/>
  <c r="B2030" i="59"/>
  <c r="A2047" i="77" s="1"/>
  <c r="B2031" i="59"/>
  <c r="A2048" i="77" s="1"/>
  <c r="B2032" i="59"/>
  <c r="A2049" i="77" s="1"/>
  <c r="B2033" i="59"/>
  <c r="A2050" i="77" s="1"/>
  <c r="B2034" i="59"/>
  <c r="A2051" i="77" s="1"/>
  <c r="B2035" i="59"/>
  <c r="A2052" i="77" s="1"/>
  <c r="B2036" i="59"/>
  <c r="A2053" i="77" s="1"/>
  <c r="B2037" i="59"/>
  <c r="A2054" i="77" s="1"/>
  <c r="B2038" i="59"/>
  <c r="A2055" i="77" s="1"/>
  <c r="B2039" i="59"/>
  <c r="A2056" i="77" s="1"/>
  <c r="B2040" i="59"/>
  <c r="A2057" i="77" s="1"/>
  <c r="B2041" i="59"/>
  <c r="A2058" i="77" s="1"/>
  <c r="B2042" i="59"/>
  <c r="A2059" i="77" s="1"/>
  <c r="B2043" i="59"/>
  <c r="A2060" i="77" s="1"/>
  <c r="B2044" i="59"/>
  <c r="A2061" i="77" s="1"/>
  <c r="B2045" i="59"/>
  <c r="A2062" i="77" s="1"/>
  <c r="B2046" i="59"/>
  <c r="A2063" i="77" s="1"/>
  <c r="B2047" i="59"/>
  <c r="A2064" i="77" s="1"/>
  <c r="B2048" i="59"/>
  <c r="A2065" i="77" s="1"/>
  <c r="B2049" i="59"/>
  <c r="A2066" i="77" s="1"/>
  <c r="B2050" i="59"/>
  <c r="A2067" i="77" s="1"/>
  <c r="B2051" i="59"/>
  <c r="A2068" i="77" s="1"/>
  <c r="B2052" i="59"/>
  <c r="A2069" i="77" s="1"/>
  <c r="B2053" i="59"/>
  <c r="A2070" i="77" s="1"/>
  <c r="B2054" i="59"/>
  <c r="A2071" i="77" s="1"/>
  <c r="B2055" i="59"/>
  <c r="A2072" i="77" s="1"/>
  <c r="B2056" i="59"/>
  <c r="A2073" i="77" s="1"/>
  <c r="B2057" i="59"/>
  <c r="A2074" i="77" s="1"/>
  <c r="B2058" i="59"/>
  <c r="A2075" i="77" s="1"/>
  <c r="B2059" i="59"/>
  <c r="A2076" i="77" s="1"/>
  <c r="B2060" i="59"/>
  <c r="A2077" i="77" s="1"/>
  <c r="B2061" i="59"/>
  <c r="A2078" i="77" s="1"/>
  <c r="B2062" i="59"/>
  <c r="A2079" i="77" s="1"/>
  <c r="B2063" i="59"/>
  <c r="A2080" i="77" s="1"/>
  <c r="B2064" i="59"/>
  <c r="A2081" i="77" s="1"/>
  <c r="B2065" i="59"/>
  <c r="A2082" i="77" s="1"/>
  <c r="B2066" i="59"/>
  <c r="A2083" i="77" s="1"/>
  <c r="B2067" i="59"/>
  <c r="A2084" i="77" s="1"/>
  <c r="B2068" i="59"/>
  <c r="A2085" i="77" s="1"/>
  <c r="B2069" i="59"/>
  <c r="A2086" i="77" s="1"/>
  <c r="B2070" i="59"/>
  <c r="A2087" i="77" s="1"/>
  <c r="B2071" i="59"/>
  <c r="A2088" i="77" s="1"/>
  <c r="B2072" i="59"/>
  <c r="A2089" i="77" s="1"/>
  <c r="B2073" i="59"/>
  <c r="A2090" i="77" s="1"/>
  <c r="B2074" i="59"/>
  <c r="A2091" i="77" s="1"/>
  <c r="B2075" i="59"/>
  <c r="A2092" i="77" s="1"/>
  <c r="B2076" i="59"/>
  <c r="A2093" i="77" s="1"/>
  <c r="B2077" i="59"/>
  <c r="A2094" i="77" s="1"/>
  <c r="B2078" i="59"/>
  <c r="A2095" i="77" s="1"/>
  <c r="B2079" i="59"/>
  <c r="A2096" i="77" s="1"/>
  <c r="B2080" i="59"/>
  <c r="A2097" i="77" s="1"/>
  <c r="B2081" i="59"/>
  <c r="A2098" i="77" s="1"/>
  <c r="B2082" i="59"/>
  <c r="A2099" i="77" s="1"/>
  <c r="B2083" i="59"/>
  <c r="A2100" i="77" s="1"/>
  <c r="B2084" i="59"/>
  <c r="A2101" i="77" s="1"/>
  <c r="B2085" i="59"/>
  <c r="A2102" i="77" s="1"/>
  <c r="B2086" i="59"/>
  <c r="A2103" i="77" s="1"/>
  <c r="B2087" i="59"/>
  <c r="A2104" i="77" s="1"/>
  <c r="B2088" i="59"/>
  <c r="A2105" i="77" s="1"/>
  <c r="B2089" i="59"/>
  <c r="A2106" i="77" s="1"/>
  <c r="B2090" i="59"/>
  <c r="A2107" i="77" s="1"/>
  <c r="B2091" i="59"/>
  <c r="A2108" i="77" s="1"/>
  <c r="B2092" i="59"/>
  <c r="A2109" i="77" s="1"/>
  <c r="B2093" i="59"/>
  <c r="A2110" i="77" s="1"/>
  <c r="B2094" i="59"/>
  <c r="A2111" i="77" s="1"/>
  <c r="B2095" i="59"/>
  <c r="A2112" i="77" s="1"/>
  <c r="B2096" i="59"/>
  <c r="A2113" i="77" s="1"/>
  <c r="B2097" i="59"/>
  <c r="A2114" i="77" s="1"/>
  <c r="B2098" i="59"/>
  <c r="A2115" i="77" s="1"/>
  <c r="B2099" i="59"/>
  <c r="A2116" i="77" s="1"/>
  <c r="B2100" i="59"/>
  <c r="A2117" i="77" s="1"/>
  <c r="B2101" i="59"/>
  <c r="A2118" i="77" s="1"/>
  <c r="B2102" i="59"/>
  <c r="A2119" i="77" s="1"/>
  <c r="B2103" i="59"/>
  <c r="A2120" i="77" s="1"/>
  <c r="B2104" i="59"/>
  <c r="A2121" i="77" s="1"/>
  <c r="B2105" i="59"/>
  <c r="A2122" i="77" s="1"/>
  <c r="B2106" i="59"/>
  <c r="A2123" i="77" s="1"/>
  <c r="B2107" i="59"/>
  <c r="A2124" i="77" s="1"/>
  <c r="B2108" i="59"/>
  <c r="A2125" i="77" s="1"/>
  <c r="B2109" i="59"/>
  <c r="A2126" i="77" s="1"/>
  <c r="B2110" i="59"/>
  <c r="A2127" i="77" s="1"/>
  <c r="B2111" i="59"/>
  <c r="A2128" i="77" s="1"/>
  <c r="B2112" i="59"/>
  <c r="A2129" i="77" s="1"/>
  <c r="B2113" i="59"/>
  <c r="A2130" i="77" s="1"/>
  <c r="B2114" i="59"/>
  <c r="A2131" i="77" s="1"/>
  <c r="B2115" i="59"/>
  <c r="A2132" i="77" s="1"/>
  <c r="B2116" i="59"/>
  <c r="A2133" i="77" s="1"/>
  <c r="B2117" i="59"/>
  <c r="A2134" i="77" s="1"/>
  <c r="B2118" i="59"/>
  <c r="A2135" i="77" s="1"/>
  <c r="B2119" i="59"/>
  <c r="A2136" i="77" s="1"/>
  <c r="B2120" i="59"/>
  <c r="A2137" i="77" s="1"/>
  <c r="B2121" i="59"/>
  <c r="A2138" i="77" s="1"/>
  <c r="B2122" i="59"/>
  <c r="A2139" i="77" s="1"/>
  <c r="B2123" i="59"/>
  <c r="A2140" i="77" s="1"/>
  <c r="B2124" i="59"/>
  <c r="A2141" i="77" s="1"/>
  <c r="B2125" i="59"/>
  <c r="A2142" i="77" s="1"/>
  <c r="B2126" i="59"/>
  <c r="A2143" i="77" s="1"/>
  <c r="B2127" i="59"/>
  <c r="A2144" i="77" s="1"/>
  <c r="B2128" i="59"/>
  <c r="A2145" i="77" s="1"/>
  <c r="B2129" i="59"/>
  <c r="A2146" i="77" s="1"/>
  <c r="B2130" i="59"/>
  <c r="A2147" i="77" s="1"/>
  <c r="B2131" i="59"/>
  <c r="A2148" i="77" s="1"/>
  <c r="B2132" i="59"/>
  <c r="A2149" i="77" s="1"/>
  <c r="B2133" i="59"/>
  <c r="A2150" i="77" s="1"/>
  <c r="B2134" i="59"/>
  <c r="A2151" i="77" s="1"/>
  <c r="B2135" i="59"/>
  <c r="A2152" i="77" s="1"/>
  <c r="B2136" i="59"/>
  <c r="A2153" i="77" s="1"/>
  <c r="B2137" i="59"/>
  <c r="A2154" i="77" s="1"/>
  <c r="B2138" i="59"/>
  <c r="A2155" i="77" s="1"/>
  <c r="B2139" i="59"/>
  <c r="A2156" i="77" s="1"/>
  <c r="B2140" i="59"/>
  <c r="A2157" i="77" s="1"/>
  <c r="B2141" i="59"/>
  <c r="A2158" i="77" s="1"/>
  <c r="B2142" i="59"/>
  <c r="A2159" i="77" s="1"/>
  <c r="B2143" i="59"/>
  <c r="A2160" i="77" s="1"/>
  <c r="B2144" i="59"/>
  <c r="A2161" i="77" s="1"/>
  <c r="B2145" i="59"/>
  <c r="A2162" i="77" s="1"/>
  <c r="B2146" i="59"/>
  <c r="A2163" i="77" s="1"/>
  <c r="B2147" i="59"/>
  <c r="A2164" i="77" s="1"/>
  <c r="B2148" i="59"/>
  <c r="A2165" i="77" s="1"/>
  <c r="B2149" i="59"/>
  <c r="A2166" i="77" s="1"/>
  <c r="B2150" i="59"/>
  <c r="A2167" i="77" s="1"/>
  <c r="B2151" i="59"/>
  <c r="A2168" i="77" s="1"/>
  <c r="B2152" i="59"/>
  <c r="A2169" i="77" s="1"/>
  <c r="B2153" i="59"/>
  <c r="A2170" i="77" s="1"/>
  <c r="B2154" i="59"/>
  <c r="A2171" i="77" s="1"/>
  <c r="B2155" i="59"/>
  <c r="A2172" i="77" s="1"/>
  <c r="B2156" i="59"/>
  <c r="A2173" i="77" s="1"/>
  <c r="B2157" i="59"/>
  <c r="A2174" i="77" s="1"/>
  <c r="B2158" i="59"/>
  <c r="A2175" i="77" s="1"/>
  <c r="B2159" i="59"/>
  <c r="A2176" i="77" s="1"/>
  <c r="B2160" i="59"/>
  <c r="A2177" i="77" s="1"/>
  <c r="B2161" i="59"/>
  <c r="A2178" i="77" s="1"/>
  <c r="B2162" i="59"/>
  <c r="A2179" i="77" s="1"/>
  <c r="B2163" i="59"/>
  <c r="A2180" i="77" s="1"/>
  <c r="B2164" i="59"/>
  <c r="A2181" i="77" s="1"/>
  <c r="B2165" i="59"/>
  <c r="A2182" i="77" s="1"/>
  <c r="B2166" i="59"/>
  <c r="A2183" i="77" s="1"/>
  <c r="B2167" i="59"/>
  <c r="A2184" i="77" s="1"/>
  <c r="B2168" i="59"/>
  <c r="A2185" i="77" s="1"/>
  <c r="B2169" i="59"/>
  <c r="A2186" i="77" s="1"/>
  <c r="B2170" i="59"/>
  <c r="A2187" i="77" s="1"/>
  <c r="B2171" i="59"/>
  <c r="A2188" i="77" s="1"/>
  <c r="B2172" i="59"/>
  <c r="A2189" i="77" s="1"/>
  <c r="B2173" i="59"/>
  <c r="A2190" i="77" s="1"/>
  <c r="B2174" i="59"/>
  <c r="A2191" i="77" s="1"/>
  <c r="B2175" i="59"/>
  <c r="A2192" i="77" s="1"/>
  <c r="B2176" i="59"/>
  <c r="A2193" i="77" s="1"/>
  <c r="B2177" i="59"/>
  <c r="A2194" i="77" s="1"/>
  <c r="B2178" i="59"/>
  <c r="A2195" i="77" s="1"/>
  <c r="B2179" i="59"/>
  <c r="A2196" i="77" s="1"/>
  <c r="B2180" i="59"/>
  <c r="A2197" i="77" s="1"/>
  <c r="B2181" i="59"/>
  <c r="A2198" i="77" s="1"/>
  <c r="B2182" i="59"/>
  <c r="A2199" i="77" s="1"/>
  <c r="B2183" i="59"/>
  <c r="A2200" i="77" s="1"/>
  <c r="B2184" i="59"/>
  <c r="A2201" i="77" s="1"/>
  <c r="B2185" i="59"/>
  <c r="A2202" i="77" s="1"/>
  <c r="B2186" i="59"/>
  <c r="A2203" i="77" s="1"/>
  <c r="B2187" i="59"/>
  <c r="A2204" i="77" s="1"/>
  <c r="B2188" i="59"/>
  <c r="A2205" i="77" s="1"/>
  <c r="B2189" i="59"/>
  <c r="A2206" i="77" s="1"/>
  <c r="B2190" i="59"/>
  <c r="A2207" i="77" s="1"/>
  <c r="B2191" i="59"/>
  <c r="A2208" i="77" s="1"/>
  <c r="B2192" i="59"/>
  <c r="A2209" i="77" s="1"/>
  <c r="B2193" i="59"/>
  <c r="A2210" i="77" s="1"/>
  <c r="B2194" i="59"/>
  <c r="A2211" i="77" s="1"/>
  <c r="B2195" i="59"/>
  <c r="A2212" i="77" s="1"/>
  <c r="B2196" i="59"/>
  <c r="A2213" i="77" s="1"/>
  <c r="B2197" i="59"/>
  <c r="A2214" i="77" s="1"/>
  <c r="B2198" i="59"/>
  <c r="A2215" i="77" s="1"/>
  <c r="B2199" i="59"/>
  <c r="A2216" i="77" s="1"/>
  <c r="B2200" i="59"/>
  <c r="A2217" i="77" s="1"/>
  <c r="B2201" i="59"/>
  <c r="A2218" i="77" s="1"/>
  <c r="B2202" i="59"/>
  <c r="A2219" i="77" s="1"/>
  <c r="B2203" i="59"/>
  <c r="A2220" i="77" s="1"/>
  <c r="B2204" i="59"/>
  <c r="A2221" i="77" s="1"/>
  <c r="B2205" i="59"/>
  <c r="A2222" i="77" s="1"/>
  <c r="B2206" i="59"/>
  <c r="A2223" i="77" s="1"/>
  <c r="B2207" i="59"/>
  <c r="A2224" i="77" s="1"/>
  <c r="B2208" i="59"/>
  <c r="A2225" i="77" s="1"/>
  <c r="B2209" i="59"/>
  <c r="A2226" i="77" s="1"/>
  <c r="B2210" i="59"/>
  <c r="A2227" i="77" s="1"/>
  <c r="B2211" i="59"/>
  <c r="A2228" i="77" s="1"/>
  <c r="B2212" i="59"/>
  <c r="A2229" i="77" s="1"/>
  <c r="B2213" i="59"/>
  <c r="A2230" i="77" s="1"/>
  <c r="B2214" i="59"/>
  <c r="A2231" i="77" s="1"/>
  <c r="B2215" i="59"/>
  <c r="A2232" i="77" s="1"/>
  <c r="B2216" i="59"/>
  <c r="A2233" i="77" s="1"/>
  <c r="B2217" i="59"/>
  <c r="A2234" i="77" s="1"/>
  <c r="B2218" i="59"/>
  <c r="A2235" i="77" s="1"/>
  <c r="B2219" i="59"/>
  <c r="A2236" i="77" s="1"/>
  <c r="B2220" i="59"/>
  <c r="A2237" i="77" s="1"/>
  <c r="B2221" i="59"/>
  <c r="A2238" i="77" s="1"/>
  <c r="B2222" i="59"/>
  <c r="A2239" i="77" s="1"/>
  <c r="B2223" i="59"/>
  <c r="A2240" i="77" s="1"/>
  <c r="B2224" i="59"/>
  <c r="A2241" i="77" s="1"/>
  <c r="B2225" i="59"/>
  <c r="A2242" i="77" s="1"/>
  <c r="B2226" i="59"/>
  <c r="A2243" i="77" s="1"/>
  <c r="B2227" i="59"/>
  <c r="A2244" i="77" s="1"/>
  <c r="B2228" i="59"/>
  <c r="A2245" i="77" s="1"/>
  <c r="B2229" i="59"/>
  <c r="A2246" i="77" s="1"/>
  <c r="B2230" i="59"/>
  <c r="A2247" i="77" s="1"/>
  <c r="B2231" i="59"/>
  <c r="A2248" i="77" s="1"/>
  <c r="B2232" i="59"/>
  <c r="A2249" i="77" s="1"/>
  <c r="B2233" i="59"/>
  <c r="A2250" i="77" s="1"/>
  <c r="B2234" i="59"/>
  <c r="A2251" i="77" s="1"/>
  <c r="B2235" i="59"/>
  <c r="A2252" i="77" s="1"/>
  <c r="B2236" i="59"/>
  <c r="A2253" i="77" s="1"/>
  <c r="B2237" i="59"/>
  <c r="A2254" i="77" s="1"/>
  <c r="B2238" i="59"/>
  <c r="A2255" i="77" s="1"/>
  <c r="B2239" i="59"/>
  <c r="A2256" i="77" s="1"/>
  <c r="B2240" i="59"/>
  <c r="A2257" i="77" s="1"/>
  <c r="B2241" i="59"/>
  <c r="A2258" i="77" s="1"/>
  <c r="B2242" i="59"/>
  <c r="A2259" i="77" s="1"/>
  <c r="B2243" i="59"/>
  <c r="A2260" i="77" s="1"/>
  <c r="B2244" i="59"/>
  <c r="A2261" i="77" s="1"/>
  <c r="B2245" i="59"/>
  <c r="A2262" i="77" s="1"/>
  <c r="B2246" i="59"/>
  <c r="A2263" i="77" s="1"/>
  <c r="B2247" i="59"/>
  <c r="A2264" i="77" s="1"/>
  <c r="B2248" i="59"/>
  <c r="A2265" i="77" s="1"/>
  <c r="B2249" i="59"/>
  <c r="A2266" i="77" s="1"/>
  <c r="B2250" i="59"/>
  <c r="A2267" i="77" s="1"/>
  <c r="B2251" i="59"/>
  <c r="A2268" i="77" s="1"/>
  <c r="B2252" i="59"/>
  <c r="A2269" i="77" s="1"/>
  <c r="B2253" i="59"/>
  <c r="A2270" i="77" s="1"/>
  <c r="B2254" i="59"/>
  <c r="A2271" i="77" s="1"/>
  <c r="B2255" i="59"/>
  <c r="A2272" i="77" s="1"/>
  <c r="B2256" i="59"/>
  <c r="A2273" i="77" s="1"/>
  <c r="B2257" i="59"/>
  <c r="A2274" i="77" s="1"/>
  <c r="B2258" i="59"/>
  <c r="A2275" i="77" s="1"/>
  <c r="B2259" i="59"/>
  <c r="A2276" i="77" s="1"/>
  <c r="B2260" i="59"/>
  <c r="A2277" i="77" s="1"/>
  <c r="B2261" i="59"/>
  <c r="A2278" i="77" s="1"/>
  <c r="B2262" i="59"/>
  <c r="A2279" i="77" s="1"/>
  <c r="B2263" i="59"/>
  <c r="A2280" i="77" s="1"/>
  <c r="B2264" i="59"/>
  <c r="A2281" i="77" s="1"/>
  <c r="B2265" i="59"/>
  <c r="A2282" i="77" s="1"/>
  <c r="B2266" i="59"/>
  <c r="A2283" i="77" s="1"/>
  <c r="B2267" i="59"/>
  <c r="A2284" i="77" s="1"/>
  <c r="B2268" i="59"/>
  <c r="A2285" i="77" s="1"/>
  <c r="B2269" i="59"/>
  <c r="A2286" i="77" s="1"/>
  <c r="B2270" i="59"/>
  <c r="A2287" i="77" s="1"/>
  <c r="B2271" i="59"/>
  <c r="A2288" i="77" s="1"/>
  <c r="B2272" i="59"/>
  <c r="A2289" i="77" s="1"/>
  <c r="B2273" i="59"/>
  <c r="A2290" i="77" s="1"/>
  <c r="B2274" i="59"/>
  <c r="A2291" i="77" s="1"/>
  <c r="B2275" i="59"/>
  <c r="A2292" i="77" s="1"/>
  <c r="B2276" i="59"/>
  <c r="A2293" i="77" s="1"/>
  <c r="B2277" i="59"/>
  <c r="A2294" i="77" s="1"/>
  <c r="B2278" i="59"/>
  <c r="A2295" i="77" s="1"/>
  <c r="B2279" i="59"/>
  <c r="A2296" i="77" s="1"/>
  <c r="B2280" i="59"/>
  <c r="A2297" i="77" s="1"/>
  <c r="B2281" i="59"/>
  <c r="A2298" i="77" s="1"/>
  <c r="B2282" i="59"/>
  <c r="A2299" i="77" s="1"/>
  <c r="B2283" i="59"/>
  <c r="A2300" i="77" s="1"/>
  <c r="B2284" i="59"/>
  <c r="A2301" i="77" s="1"/>
  <c r="B2285" i="59"/>
  <c r="A2302" i="77" s="1"/>
  <c r="B2286" i="59"/>
  <c r="A2303" i="77" s="1"/>
  <c r="B2287" i="59"/>
  <c r="A2304" i="77" s="1"/>
  <c r="B2288" i="59"/>
  <c r="A2305" i="77" s="1"/>
  <c r="B2289" i="59"/>
  <c r="A2306" i="77" s="1"/>
  <c r="B2290" i="59"/>
  <c r="A2307" i="77" s="1"/>
  <c r="B2291" i="59"/>
  <c r="A2308" i="77" s="1"/>
  <c r="B2292" i="59"/>
  <c r="A2309" i="77" s="1"/>
  <c r="B2293" i="59"/>
  <c r="A2310" i="77" s="1"/>
  <c r="B2294" i="59"/>
  <c r="A2311" i="77" s="1"/>
  <c r="B2295" i="59"/>
  <c r="A2312" i="77" s="1"/>
  <c r="B2296" i="59"/>
  <c r="A2313" i="77" s="1"/>
  <c r="B2297" i="59"/>
  <c r="A2314" i="77" s="1"/>
  <c r="B2298" i="59"/>
  <c r="A2315" i="77" s="1"/>
  <c r="B2299" i="59"/>
  <c r="A2316" i="77" s="1"/>
  <c r="B2300" i="59"/>
  <c r="A2317" i="77" s="1"/>
  <c r="B2301" i="59"/>
  <c r="A2318" i="77" s="1"/>
  <c r="B2302" i="59"/>
  <c r="A2319" i="77" s="1"/>
  <c r="B2303" i="59"/>
  <c r="A2320" i="77" s="1"/>
  <c r="B2304" i="59"/>
  <c r="A2321" i="77" s="1"/>
  <c r="B2305" i="59"/>
  <c r="A2322" i="77" s="1"/>
  <c r="B2306" i="59"/>
  <c r="A2323" i="77" s="1"/>
  <c r="B2307" i="59"/>
  <c r="A2324" i="77" s="1"/>
  <c r="B2308" i="59"/>
  <c r="A2325" i="77" s="1"/>
  <c r="B2309" i="59"/>
  <c r="A2326" i="77" s="1"/>
  <c r="B2310" i="59"/>
  <c r="A2327" i="77" s="1"/>
  <c r="B2311" i="59"/>
  <c r="A2328" i="77" s="1"/>
  <c r="B2312" i="59"/>
  <c r="A2329" i="77" s="1"/>
  <c r="B2313" i="59"/>
  <c r="A2330" i="77" s="1"/>
  <c r="B2314" i="59"/>
  <c r="A2331" i="77" s="1"/>
  <c r="B2315" i="59"/>
  <c r="A2332" i="77" s="1"/>
  <c r="B2316" i="59"/>
  <c r="A2333" i="77" s="1"/>
  <c r="B2317" i="59"/>
  <c r="A2334" i="77" s="1"/>
  <c r="B2318" i="59"/>
  <c r="A2335" i="77" s="1"/>
  <c r="B2319" i="59"/>
  <c r="A2336" i="77" s="1"/>
  <c r="B2320" i="59"/>
  <c r="A2337" i="77" s="1"/>
  <c r="B2321" i="59"/>
  <c r="A2338" i="77" s="1"/>
  <c r="B2322" i="59"/>
  <c r="A2339" i="77" s="1"/>
  <c r="B2323" i="59"/>
  <c r="A2340" i="77" s="1"/>
  <c r="B2324" i="59"/>
  <c r="A2341" i="77" s="1"/>
  <c r="B2325" i="59"/>
  <c r="A2342" i="77" s="1"/>
  <c r="B2326" i="59"/>
  <c r="A2343" i="77" s="1"/>
  <c r="B2327" i="59"/>
  <c r="A2344" i="77" s="1"/>
  <c r="B2328" i="59"/>
  <c r="A2345" i="77" s="1"/>
  <c r="B2329" i="59"/>
  <c r="A2346" i="77" s="1"/>
  <c r="B2330" i="59"/>
  <c r="A2347" i="77" s="1"/>
  <c r="B2331" i="59"/>
  <c r="A2348" i="77" s="1"/>
  <c r="B2332" i="59"/>
  <c r="A2349" i="77" s="1"/>
  <c r="B2333" i="59"/>
  <c r="A2350" i="77" s="1"/>
  <c r="B2334" i="59"/>
  <c r="A2351" i="77" s="1"/>
  <c r="B2335" i="59"/>
  <c r="A2352" i="77" s="1"/>
  <c r="B2336" i="59"/>
  <c r="A2353" i="77" s="1"/>
  <c r="B2337" i="59"/>
  <c r="A2354" i="77" s="1"/>
  <c r="B2338" i="59"/>
  <c r="A2355" i="77" s="1"/>
  <c r="B2339" i="59"/>
  <c r="A2356" i="77" s="1"/>
  <c r="B2340" i="59"/>
  <c r="A2357" i="77" s="1"/>
  <c r="B2341" i="59"/>
  <c r="A2358" i="77" s="1"/>
  <c r="B2342" i="59"/>
  <c r="A2359" i="77" s="1"/>
  <c r="B2343" i="59"/>
  <c r="A2360" i="77" s="1"/>
  <c r="B2344" i="59"/>
  <c r="A2361" i="77" s="1"/>
  <c r="B2345" i="59"/>
  <c r="A2362" i="77" s="1"/>
  <c r="B2346" i="59"/>
  <c r="A2363" i="77" s="1"/>
  <c r="B2347" i="59"/>
  <c r="A2364" i="77" s="1"/>
  <c r="B2348" i="59"/>
  <c r="A2365" i="77" s="1"/>
  <c r="B2349" i="59"/>
  <c r="A2366" i="77" s="1"/>
  <c r="B2350" i="59"/>
  <c r="A2367" i="77" s="1"/>
  <c r="B2351" i="59"/>
  <c r="A2368" i="77" s="1"/>
  <c r="B2352" i="59"/>
  <c r="A2369" i="77" s="1"/>
  <c r="B2353" i="59"/>
  <c r="A2370" i="77" s="1"/>
  <c r="B2354" i="59"/>
  <c r="A2371" i="77" s="1"/>
  <c r="B2355" i="59"/>
  <c r="A2372" i="77" s="1"/>
  <c r="B2356" i="59"/>
  <c r="A2373" i="77" s="1"/>
  <c r="B2357" i="59"/>
  <c r="A2374" i="77" s="1"/>
  <c r="B2358" i="59"/>
  <c r="A2375" i="77" s="1"/>
  <c r="B2359" i="59"/>
  <c r="A2376" i="77" s="1"/>
  <c r="B2360" i="59"/>
  <c r="A2377" i="77" s="1"/>
  <c r="B2361" i="59"/>
  <c r="A2378" i="77" s="1"/>
  <c r="B2362" i="59"/>
  <c r="A2379" i="77" s="1"/>
  <c r="B2363" i="59"/>
  <c r="A2380" i="77" s="1"/>
  <c r="B2364" i="59"/>
  <c r="A2381" i="77" s="1"/>
  <c r="B2365" i="59"/>
  <c r="A2382" i="77" s="1"/>
  <c r="B2366" i="59"/>
  <c r="A2383" i="77" s="1"/>
  <c r="B2367" i="59"/>
  <c r="A2384" i="77" s="1"/>
  <c r="B2368" i="59"/>
  <c r="A2385" i="77" s="1"/>
  <c r="B2369" i="59"/>
  <c r="A2386" i="77" s="1"/>
  <c r="B2370" i="59"/>
  <c r="A2387" i="77" s="1"/>
  <c r="B2371" i="59"/>
  <c r="A2388" i="77" s="1"/>
  <c r="B2372" i="59"/>
  <c r="A2389" i="77" s="1"/>
  <c r="B2373" i="59"/>
  <c r="A2390" i="77" s="1"/>
  <c r="B2374" i="59"/>
  <c r="A2391" i="77" s="1"/>
  <c r="B2375" i="59"/>
  <c r="A2392" i="77" s="1"/>
  <c r="B2376" i="59"/>
  <c r="A2393" i="77" s="1"/>
  <c r="B2377" i="59"/>
  <c r="A2394" i="77" s="1"/>
  <c r="B2378" i="59"/>
  <c r="A2395" i="77" s="1"/>
  <c r="B2379" i="59"/>
  <c r="A2396" i="77" s="1"/>
  <c r="B2380" i="59"/>
  <c r="A2397" i="77" s="1"/>
  <c r="B2381" i="59"/>
  <c r="A2398" i="77" s="1"/>
  <c r="B2382" i="59"/>
  <c r="A2399" i="77" s="1"/>
  <c r="B2383" i="59"/>
  <c r="A2400" i="77" s="1"/>
  <c r="B2384" i="59"/>
  <c r="A2401" i="77" s="1"/>
  <c r="B2385" i="59"/>
  <c r="A2402" i="77" s="1"/>
  <c r="B2386" i="59"/>
  <c r="A2403" i="77" s="1"/>
  <c r="B2387" i="59"/>
  <c r="A2404" i="77" s="1"/>
  <c r="B2388" i="59"/>
  <c r="A2405" i="77" s="1"/>
  <c r="B2389" i="59"/>
  <c r="A2406" i="77" s="1"/>
  <c r="B2390" i="59"/>
  <c r="A2407" i="77" s="1"/>
  <c r="B2391" i="59"/>
  <c r="A2408" i="77" s="1"/>
  <c r="B2392" i="59"/>
  <c r="A2409" i="77" s="1"/>
  <c r="B2393" i="59"/>
  <c r="A2410" i="77" s="1"/>
  <c r="B2394" i="59"/>
  <c r="A2411" i="77" s="1"/>
  <c r="B2395" i="59"/>
  <c r="A2412" i="77" s="1"/>
  <c r="B2396" i="59"/>
  <c r="A2413" i="77" s="1"/>
  <c r="B2397" i="59"/>
  <c r="A2414" i="77" s="1"/>
  <c r="B2398" i="59"/>
  <c r="A2415" i="77" s="1"/>
  <c r="B2399" i="59"/>
  <c r="A2416" i="77" s="1"/>
  <c r="B2400" i="59"/>
  <c r="A2417" i="77" s="1"/>
  <c r="B2401" i="59"/>
  <c r="A2418" i="77" s="1"/>
  <c r="B2402" i="59"/>
  <c r="A2419" i="77" s="1"/>
  <c r="B2403" i="59"/>
  <c r="A2420" i="77" s="1"/>
  <c r="B2404" i="59"/>
  <c r="A2421" i="77" s="1"/>
  <c r="B2405" i="59"/>
  <c r="A2422" i="77" s="1"/>
  <c r="B2406" i="59"/>
  <c r="A2423" i="77" s="1"/>
  <c r="B2407" i="59"/>
  <c r="A2424" i="77" s="1"/>
  <c r="B2408" i="59"/>
  <c r="A2425" i="77" s="1"/>
  <c r="B2409" i="59"/>
  <c r="A2426" i="77" s="1"/>
  <c r="B2410" i="59"/>
  <c r="A2427" i="77" s="1"/>
  <c r="B2411" i="59"/>
  <c r="A2428" i="77" s="1"/>
  <c r="B2412" i="59"/>
  <c r="A2429" i="77" s="1"/>
  <c r="B2413" i="59"/>
  <c r="A2430" i="77" s="1"/>
  <c r="B2414" i="59"/>
  <c r="A2431" i="77" s="1"/>
  <c r="B2415" i="59"/>
  <c r="A2432" i="77" s="1"/>
  <c r="B2416" i="59"/>
  <c r="A2433" i="77" s="1"/>
  <c r="B2417" i="59"/>
  <c r="A2434" i="77" s="1"/>
  <c r="B2418" i="59"/>
  <c r="A2435" i="77" s="1"/>
  <c r="B2419" i="59"/>
  <c r="A2436" i="77" s="1"/>
  <c r="B2420" i="59"/>
  <c r="A2437" i="77" s="1"/>
  <c r="B2421" i="59"/>
  <c r="A2438" i="77" s="1"/>
  <c r="B2422" i="59"/>
  <c r="A2439" i="77" s="1"/>
  <c r="B2423" i="59"/>
  <c r="A2440" i="77" s="1"/>
  <c r="B2424" i="59"/>
  <c r="A2441" i="77" s="1"/>
  <c r="B2425" i="59"/>
  <c r="A2442" i="77" s="1"/>
  <c r="B2426" i="59"/>
  <c r="A2443" i="77" s="1"/>
  <c r="B2427" i="59"/>
  <c r="A2444" i="77" s="1"/>
  <c r="B2428" i="59"/>
  <c r="A2445" i="77" s="1"/>
  <c r="B2429" i="59"/>
  <c r="A2446" i="77" s="1"/>
  <c r="B2430" i="59"/>
  <c r="A2447" i="77" s="1"/>
  <c r="B2431" i="59"/>
  <c r="A2448" i="77" s="1"/>
  <c r="B2432" i="59"/>
  <c r="A2449" i="77" s="1"/>
  <c r="B2433" i="59"/>
  <c r="A2450" i="77" s="1"/>
  <c r="B2434" i="59"/>
  <c r="A2451" i="77" s="1"/>
  <c r="B2435" i="59"/>
  <c r="A2452" i="77" s="1"/>
  <c r="B2436" i="59"/>
  <c r="A2453" i="77" s="1"/>
  <c r="B2437" i="59"/>
  <c r="A2454" i="77" s="1"/>
  <c r="B2438" i="59"/>
  <c r="A2455" i="77" s="1"/>
  <c r="B2439" i="59"/>
  <c r="A2456" i="77" s="1"/>
  <c r="B2440" i="59"/>
  <c r="A2457" i="77" s="1"/>
  <c r="B2441" i="59"/>
  <c r="A2458" i="77" s="1"/>
  <c r="B2442" i="59"/>
  <c r="A2459" i="77" s="1"/>
  <c r="B2443" i="59"/>
  <c r="A2460" i="77" s="1"/>
  <c r="B2444" i="59"/>
  <c r="A2461" i="77" s="1"/>
  <c r="B2445" i="59"/>
  <c r="A2462" i="77" s="1"/>
  <c r="B2446" i="59"/>
  <c r="A2463" i="77" s="1"/>
  <c r="B2447" i="59"/>
  <c r="A2464" i="77" s="1"/>
  <c r="B2448" i="59"/>
  <c r="A2465" i="77" s="1"/>
  <c r="B2449" i="59"/>
  <c r="A2466" i="77" s="1"/>
  <c r="B2450" i="59"/>
  <c r="A2467" i="77" s="1"/>
  <c r="B2451" i="59"/>
  <c r="A2468" i="77" s="1"/>
  <c r="B2452" i="59"/>
  <c r="A2469" i="77" s="1"/>
  <c r="B2453" i="59"/>
  <c r="A2470" i="77" s="1"/>
  <c r="B2454" i="59"/>
  <c r="A2471" i="77" s="1"/>
  <c r="B2455" i="59"/>
  <c r="A2472" i="77" s="1"/>
  <c r="B2456" i="59"/>
  <c r="A2473" i="77" s="1"/>
  <c r="B2457" i="59"/>
  <c r="A2474" i="77" s="1"/>
  <c r="B2458" i="59"/>
  <c r="A2475" i="77" s="1"/>
  <c r="B2459" i="59"/>
  <c r="A2476" i="77" s="1"/>
  <c r="B2460" i="59"/>
  <c r="A2477" i="77" s="1"/>
  <c r="B2461" i="59"/>
  <c r="A2478" i="77" s="1"/>
  <c r="B2462" i="59"/>
  <c r="A2479" i="77" s="1"/>
  <c r="B2463" i="59"/>
  <c r="A2480" i="77" s="1"/>
  <c r="B2464" i="59"/>
  <c r="A2481" i="77" s="1"/>
  <c r="B2465" i="59"/>
  <c r="A2482" i="77" s="1"/>
  <c r="B2466" i="59"/>
  <c r="A2483" i="77" s="1"/>
  <c r="B2467" i="59"/>
  <c r="A2484" i="77" s="1"/>
  <c r="B2468" i="59"/>
  <c r="A2485" i="77" s="1"/>
  <c r="B2469" i="59"/>
  <c r="A2486" i="77" s="1"/>
  <c r="B2470" i="59"/>
  <c r="A2487" i="77" s="1"/>
  <c r="B2471" i="59"/>
  <c r="A2488" i="77" s="1"/>
  <c r="B2472" i="59"/>
  <c r="A2489" i="77" s="1"/>
  <c r="B2473" i="59"/>
  <c r="A2490" i="77" s="1"/>
  <c r="B2474" i="59"/>
  <c r="A2491" i="77" s="1"/>
  <c r="B2475" i="59"/>
  <c r="A2492" i="77" s="1"/>
  <c r="B2476" i="59"/>
  <c r="A2493" i="77" s="1"/>
  <c r="B2477" i="59"/>
  <c r="A2494" i="77" s="1"/>
  <c r="B2478" i="59"/>
  <c r="A2495" i="77" s="1"/>
  <c r="B2479" i="59"/>
  <c r="A2496" i="77" s="1"/>
  <c r="B2480" i="59"/>
  <c r="A2497" i="77" s="1"/>
  <c r="B2481" i="59"/>
  <c r="A2498" i="77" s="1"/>
  <c r="B2482" i="59"/>
  <c r="A2499" i="77" s="1"/>
  <c r="B2483" i="59"/>
  <c r="A2500" i="77" s="1"/>
  <c r="B2484" i="59"/>
  <c r="A2501" i="77" s="1"/>
  <c r="B2485" i="59"/>
  <c r="A2502" i="77" s="1"/>
  <c r="B2486" i="59"/>
  <c r="A2503" i="77" s="1"/>
  <c r="B2487" i="59"/>
  <c r="A2504" i="77" s="1"/>
  <c r="B2488" i="59"/>
  <c r="A2505" i="77" s="1"/>
  <c r="B2489" i="59"/>
  <c r="A2506" i="77" s="1"/>
  <c r="B2490" i="59"/>
  <c r="A2507" i="77" s="1"/>
  <c r="B2491" i="59"/>
  <c r="A2508" i="77" s="1"/>
  <c r="B2492" i="59"/>
  <c r="A2509" i="77" s="1"/>
  <c r="B2493" i="59"/>
  <c r="A2510" i="77" s="1"/>
  <c r="B2494" i="59"/>
  <c r="A2511" i="77" s="1"/>
  <c r="B2495" i="59"/>
  <c r="A2512" i="77" s="1"/>
  <c r="B2496" i="59"/>
  <c r="A2513" i="77" s="1"/>
  <c r="B2497" i="59"/>
  <c r="A2514" i="77" s="1"/>
  <c r="B2498" i="59"/>
  <c r="A2515" i="77" s="1"/>
  <c r="B2499" i="59"/>
  <c r="A2516" i="77" s="1"/>
  <c r="B2500" i="59"/>
  <c r="A2517" i="77" s="1"/>
  <c r="B2501" i="59"/>
  <c r="A2518" i="77" s="1"/>
  <c r="B2502" i="59"/>
  <c r="A2519" i="77" s="1"/>
  <c r="B2503" i="59"/>
  <c r="A2520" i="77" s="1"/>
  <c r="B2504" i="59"/>
  <c r="A2521" i="77" s="1"/>
  <c r="B2505" i="59"/>
  <c r="A2522" i="77" s="1"/>
  <c r="B2506" i="59"/>
  <c r="A2523" i="77" s="1"/>
  <c r="B2507" i="59"/>
  <c r="A2524" i="77" s="1"/>
  <c r="B2508" i="59"/>
  <c r="A2525" i="77" s="1"/>
  <c r="B2509" i="59"/>
  <c r="A2526" i="77" s="1"/>
  <c r="B2510" i="59"/>
  <c r="A2527" i="77" s="1"/>
  <c r="B2511" i="59"/>
  <c r="A2528" i="77" s="1"/>
  <c r="B2512" i="59"/>
  <c r="A2529" i="77" s="1"/>
  <c r="B2513" i="59"/>
  <c r="A2530" i="77" s="1"/>
  <c r="B2514" i="59"/>
  <c r="A2531" i="77" s="1"/>
  <c r="B2515" i="59"/>
  <c r="A2532" i="77" s="1"/>
  <c r="B2516" i="59"/>
  <c r="A2533" i="77" s="1"/>
  <c r="B2517" i="59"/>
  <c r="A2534" i="77" s="1"/>
  <c r="B2518" i="59"/>
  <c r="A2535" i="77" s="1"/>
  <c r="B2519" i="59"/>
  <c r="A2536" i="77" s="1"/>
  <c r="B2520" i="59"/>
  <c r="A2537" i="77" s="1"/>
  <c r="B2521" i="59"/>
  <c r="A2538" i="77" s="1"/>
  <c r="B2522" i="59"/>
  <c r="A2539" i="77" s="1"/>
  <c r="B2523" i="59"/>
  <c r="A2540" i="77" s="1"/>
  <c r="B2524" i="59"/>
  <c r="A2541" i="77" s="1"/>
  <c r="B2525" i="59"/>
  <c r="A2542" i="77" s="1"/>
  <c r="B2526" i="59"/>
  <c r="A2543" i="77" s="1"/>
  <c r="B2527" i="59"/>
  <c r="A2544" i="77" s="1"/>
  <c r="B2528" i="59"/>
  <c r="A2545" i="77" s="1"/>
  <c r="B2529" i="59"/>
  <c r="A2546" i="77" s="1"/>
  <c r="B2530" i="59"/>
  <c r="A2547" i="77" s="1"/>
  <c r="B2531" i="59"/>
  <c r="A2548" i="77" s="1"/>
  <c r="B2532" i="59"/>
  <c r="A2549" i="77" s="1"/>
  <c r="B2533" i="59"/>
  <c r="A2550" i="77" s="1"/>
  <c r="B2534" i="59"/>
  <c r="A2551" i="77" s="1"/>
  <c r="B2535" i="59"/>
  <c r="A2552" i="77" s="1"/>
  <c r="B2536" i="59"/>
  <c r="A2553" i="77" s="1"/>
  <c r="B2537" i="59"/>
  <c r="A2554" i="77" s="1"/>
  <c r="B2538" i="59"/>
  <c r="A2555" i="77" s="1"/>
  <c r="B2539" i="59"/>
  <c r="A2556" i="77" s="1"/>
  <c r="B2540" i="59"/>
  <c r="A2557" i="77" s="1"/>
  <c r="B2541" i="59"/>
  <c r="A2558" i="77" s="1"/>
  <c r="B2542" i="59"/>
  <c r="A2559" i="77" s="1"/>
  <c r="B2543" i="59"/>
  <c r="A2560" i="77" s="1"/>
  <c r="B2544" i="59"/>
  <c r="A2561" i="77" s="1"/>
  <c r="B2545" i="59"/>
  <c r="A2562" i="77" s="1"/>
  <c r="B2546" i="59"/>
  <c r="A2563" i="77" s="1"/>
  <c r="B2547" i="59"/>
  <c r="A2564" i="77" s="1"/>
  <c r="B2548" i="59"/>
  <c r="A2565" i="77" s="1"/>
  <c r="B2549" i="59"/>
  <c r="A2566" i="77" s="1"/>
  <c r="B2550" i="59"/>
  <c r="A2567" i="77" s="1"/>
  <c r="B2551" i="59"/>
  <c r="A2568" i="77" s="1"/>
  <c r="B2552" i="59"/>
  <c r="A2569" i="77" s="1"/>
  <c r="B2553" i="59"/>
  <c r="A2570" i="77" s="1"/>
  <c r="B2554" i="59"/>
  <c r="A2571" i="77" s="1"/>
  <c r="B2555" i="59"/>
  <c r="A2572" i="77" s="1"/>
  <c r="B2556" i="59"/>
  <c r="A2573" i="77" s="1"/>
  <c r="B2557" i="59"/>
  <c r="A2574" i="77" s="1"/>
  <c r="B2558" i="59"/>
  <c r="A2575" i="77" s="1"/>
  <c r="B2559" i="59"/>
  <c r="A2576" i="77" s="1"/>
  <c r="B2560" i="59"/>
  <c r="A2577" i="77" s="1"/>
  <c r="B2561" i="59"/>
  <c r="A2578" i="77" s="1"/>
  <c r="B2562" i="59"/>
  <c r="A2579" i="77" s="1"/>
  <c r="B2563" i="59"/>
  <c r="A2580" i="77" s="1"/>
  <c r="B2564" i="59"/>
  <c r="A2581" i="77" s="1"/>
  <c r="B2565" i="59"/>
  <c r="A2582" i="77" s="1"/>
  <c r="B2566" i="59"/>
  <c r="A2583" i="77" s="1"/>
  <c r="B2567" i="59"/>
  <c r="A2584" i="77" s="1"/>
  <c r="B2568" i="59"/>
  <c r="A2585" i="77" s="1"/>
  <c r="B2569" i="59"/>
  <c r="A2586" i="77" s="1"/>
  <c r="B2570" i="59"/>
  <c r="A2587" i="77" s="1"/>
  <c r="B2571" i="59"/>
  <c r="A2588" i="77" s="1"/>
  <c r="B2572" i="59"/>
  <c r="A2589" i="77" s="1"/>
  <c r="B2573" i="59"/>
  <c r="A2590" i="77" s="1"/>
  <c r="B2574" i="59"/>
  <c r="A2591" i="77" s="1"/>
  <c r="B2575" i="59"/>
  <c r="A2592" i="77" s="1"/>
  <c r="B2576" i="59"/>
  <c r="A2593" i="77" s="1"/>
  <c r="B2577" i="59"/>
  <c r="A2594" i="77" s="1"/>
  <c r="B2578" i="59"/>
  <c r="A2595" i="77" s="1"/>
  <c r="B2579" i="59"/>
  <c r="A2596" i="77" s="1"/>
  <c r="B2580" i="59"/>
  <c r="A2597" i="77" s="1"/>
  <c r="B2581" i="59"/>
  <c r="A2598" i="77" s="1"/>
  <c r="B2582" i="59"/>
  <c r="A2599" i="77" s="1"/>
  <c r="B2583" i="59"/>
  <c r="A2600" i="77" s="1"/>
  <c r="B2584" i="59"/>
  <c r="A2601" i="77" s="1"/>
  <c r="B2585" i="59"/>
  <c r="A2602" i="77" s="1"/>
  <c r="B2586" i="59"/>
  <c r="A2603" i="77" s="1"/>
  <c r="B2587" i="59"/>
  <c r="A2604" i="77" s="1"/>
  <c r="B2588" i="59"/>
  <c r="A2605" i="77" s="1"/>
  <c r="B2589" i="59"/>
  <c r="A2606" i="77" s="1"/>
  <c r="B2590" i="59"/>
  <c r="A2607" i="77" s="1"/>
  <c r="B2591" i="59"/>
  <c r="A2608" i="77" s="1"/>
  <c r="B2592" i="59"/>
  <c r="A2609" i="77" s="1"/>
  <c r="B2593" i="59"/>
  <c r="A2610" i="77" s="1"/>
  <c r="B2594" i="59"/>
  <c r="A2611" i="77" s="1"/>
  <c r="B2595" i="59"/>
  <c r="A2612" i="77" s="1"/>
  <c r="B2596" i="59"/>
  <c r="A2613" i="77" s="1"/>
  <c r="B2597" i="59"/>
  <c r="A2614" i="77" s="1"/>
  <c r="B2598" i="59"/>
  <c r="A2615" i="77" s="1"/>
  <c r="B2599" i="59"/>
  <c r="A2616" i="77" s="1"/>
  <c r="B2600" i="59"/>
  <c r="A2617" i="77" s="1"/>
  <c r="B2601" i="59"/>
  <c r="A2618" i="77" s="1"/>
  <c r="B2602" i="59"/>
  <c r="A2619" i="77" s="1"/>
  <c r="B2603" i="59"/>
  <c r="A2620" i="77" s="1"/>
  <c r="B2604" i="59"/>
  <c r="A2621" i="77" s="1"/>
  <c r="B2605" i="59"/>
  <c r="A2622" i="77" s="1"/>
  <c r="B2606" i="59"/>
  <c r="A2623" i="77" s="1"/>
  <c r="B2607" i="59"/>
  <c r="A2624" i="77" s="1"/>
  <c r="B2608" i="59"/>
  <c r="A2625" i="77" s="1"/>
  <c r="B2609" i="59"/>
  <c r="A2626" i="77" s="1"/>
  <c r="B2610" i="59"/>
  <c r="A2627" i="77" s="1"/>
  <c r="B2611" i="59"/>
  <c r="A2628" i="77" s="1"/>
  <c r="B2612" i="59"/>
  <c r="A2629" i="77" s="1"/>
  <c r="B2613" i="59"/>
  <c r="A2630" i="77" s="1"/>
  <c r="B2614" i="59"/>
  <c r="A2631" i="77" s="1"/>
  <c r="B2615" i="59"/>
  <c r="A2632" i="77" s="1"/>
  <c r="B2616" i="59"/>
  <c r="A2633" i="77" s="1"/>
  <c r="B2617" i="59"/>
  <c r="A2634" i="77" s="1"/>
  <c r="B2618" i="59"/>
  <c r="A2635" i="77" s="1"/>
  <c r="B2619" i="59"/>
  <c r="A2636" i="77" s="1"/>
  <c r="B2620" i="59"/>
  <c r="A2637" i="77" s="1"/>
  <c r="B2621" i="59"/>
  <c r="A2638" i="77" s="1"/>
  <c r="B2622" i="59"/>
  <c r="A2639" i="77" s="1"/>
  <c r="B2623" i="59"/>
  <c r="A2640" i="77" s="1"/>
  <c r="B2624" i="59"/>
  <c r="A2641" i="77" s="1"/>
  <c r="B2625" i="59"/>
  <c r="A2642" i="77" s="1"/>
  <c r="B2626" i="59"/>
  <c r="A2643" i="77" s="1"/>
  <c r="B2627" i="59"/>
  <c r="A2644" i="77" s="1"/>
  <c r="B2628" i="59"/>
  <c r="A2645" i="77" s="1"/>
  <c r="B2629" i="59"/>
  <c r="A2646" i="77" s="1"/>
  <c r="B2630" i="59"/>
  <c r="A2647" i="77" s="1"/>
  <c r="B2631" i="59"/>
  <c r="A2648" i="77" s="1"/>
  <c r="B2632" i="59"/>
  <c r="A2649" i="77" s="1"/>
  <c r="B2633" i="59"/>
  <c r="A2650" i="77" s="1"/>
  <c r="B2634" i="59"/>
  <c r="A2651" i="77" s="1"/>
  <c r="B2635" i="59"/>
  <c r="A2652" i="77" s="1"/>
  <c r="B2636" i="59"/>
  <c r="A2653" i="77" s="1"/>
  <c r="B2637" i="59"/>
  <c r="A2654" i="77" s="1"/>
  <c r="B2638" i="59"/>
  <c r="A2655" i="77" s="1"/>
  <c r="B2639" i="59"/>
  <c r="A2656" i="77" s="1"/>
  <c r="B2640" i="59"/>
  <c r="A2657" i="77" s="1"/>
  <c r="B2641" i="59"/>
  <c r="A2658" i="77" s="1"/>
  <c r="B2642" i="59"/>
  <c r="A2659" i="77" s="1"/>
  <c r="B2643" i="59"/>
  <c r="A2660" i="77" s="1"/>
  <c r="B2644" i="59"/>
  <c r="A2661" i="77" s="1"/>
  <c r="B2645" i="59"/>
  <c r="A2662" i="77" s="1"/>
  <c r="B2646" i="59"/>
  <c r="A2663" i="77" s="1"/>
  <c r="B2647" i="59"/>
  <c r="A2664" i="77" s="1"/>
  <c r="B2648" i="59"/>
  <c r="A2665" i="77" s="1"/>
  <c r="B2649" i="59"/>
  <c r="A2666" i="77" s="1"/>
  <c r="B2650" i="59"/>
  <c r="A2667" i="77" s="1"/>
  <c r="B2651" i="59"/>
  <c r="A2668" i="77" s="1"/>
  <c r="B2652" i="59"/>
  <c r="A2669" i="77" s="1"/>
  <c r="B2653" i="59"/>
  <c r="A2670" i="77" s="1"/>
  <c r="B2654" i="59"/>
  <c r="A2671" i="77" s="1"/>
  <c r="B2655" i="59"/>
  <c r="A2672" i="77" s="1"/>
  <c r="B2656" i="59"/>
  <c r="A2673" i="77" s="1"/>
  <c r="B2657" i="59"/>
  <c r="A2674" i="77" s="1"/>
  <c r="B2658" i="59"/>
  <c r="A2675" i="77" s="1"/>
  <c r="B2659" i="59"/>
  <c r="A2676" i="77" s="1"/>
  <c r="B2660" i="59"/>
  <c r="A2677" i="77" s="1"/>
  <c r="B2661" i="59"/>
  <c r="A2678" i="77" s="1"/>
  <c r="B2662" i="59"/>
  <c r="A2679" i="77" s="1"/>
  <c r="B2663" i="59"/>
  <c r="A2680" i="77" s="1"/>
  <c r="B2664" i="59"/>
  <c r="A2681" i="77" s="1"/>
  <c r="B2665" i="59"/>
  <c r="A2682" i="77" s="1"/>
  <c r="B2666" i="59"/>
  <c r="A2683" i="77" s="1"/>
  <c r="B2667" i="59"/>
  <c r="A2684" i="77" s="1"/>
  <c r="B2668" i="59"/>
  <c r="A2685" i="77" s="1"/>
  <c r="B2669" i="59"/>
  <c r="A2686" i="77" s="1"/>
  <c r="B2670" i="59"/>
  <c r="A2687" i="77" s="1"/>
  <c r="B2671" i="59"/>
  <c r="A2688" i="77" s="1"/>
  <c r="B2672" i="59"/>
  <c r="A2689" i="77" s="1"/>
  <c r="B2673" i="59"/>
  <c r="A2690" i="77" s="1"/>
  <c r="B2674" i="59"/>
  <c r="A2691" i="77" s="1"/>
  <c r="B2675" i="59"/>
  <c r="A2692" i="77" s="1"/>
  <c r="B2676" i="59"/>
  <c r="A2693" i="77" s="1"/>
  <c r="B2677" i="59"/>
  <c r="A2694" i="77" s="1"/>
  <c r="B2678" i="59"/>
  <c r="A2695" i="77" s="1"/>
  <c r="B2679" i="59"/>
  <c r="A2696" i="77" s="1"/>
  <c r="B2680" i="59"/>
  <c r="A2697" i="77" s="1"/>
  <c r="B2681" i="59"/>
  <c r="A2698" i="77" s="1"/>
  <c r="B2682" i="59"/>
  <c r="A2699" i="77" s="1"/>
  <c r="B2683" i="59"/>
  <c r="A2700" i="77" s="1"/>
  <c r="B2684" i="59"/>
  <c r="A2701" i="77" s="1"/>
  <c r="B2685" i="59"/>
  <c r="A2702" i="77" s="1"/>
  <c r="B2686" i="59"/>
  <c r="A2703" i="77" s="1"/>
  <c r="B2687" i="59"/>
  <c r="A2704" i="77" s="1"/>
  <c r="B2688" i="59"/>
  <c r="A2705" i="77" s="1"/>
  <c r="B2689" i="59"/>
  <c r="A2706" i="77" s="1"/>
  <c r="B2690" i="59"/>
  <c r="A2707" i="77" s="1"/>
  <c r="B2691" i="59"/>
  <c r="A2708" i="77" s="1"/>
  <c r="B2692" i="59"/>
  <c r="A2709" i="77" s="1"/>
  <c r="B2693" i="59"/>
  <c r="A2710" i="77" s="1"/>
  <c r="B2694" i="59"/>
  <c r="A2711" i="77" s="1"/>
  <c r="B2695" i="59"/>
  <c r="A2712" i="77" s="1"/>
  <c r="B2696" i="59"/>
  <c r="A2713" i="77" s="1"/>
  <c r="B2697" i="59"/>
  <c r="A2714" i="77" s="1"/>
  <c r="B2698" i="59"/>
  <c r="A2715" i="77" s="1"/>
  <c r="B2699" i="59"/>
  <c r="A2716" i="77" s="1"/>
  <c r="B2700" i="59"/>
  <c r="A2717" i="77" s="1"/>
  <c r="B2701" i="59"/>
  <c r="A2718" i="77" s="1"/>
  <c r="B2702" i="59"/>
  <c r="A2719" i="77" s="1"/>
  <c r="B2703" i="59"/>
  <c r="A2720" i="77" s="1"/>
  <c r="B2704" i="59"/>
  <c r="A2721" i="77" s="1"/>
  <c r="B2705" i="59"/>
  <c r="A2722" i="77" s="1"/>
  <c r="B2706" i="59"/>
  <c r="A2723" i="77" s="1"/>
  <c r="B2707" i="59"/>
  <c r="A2724" i="77" s="1"/>
  <c r="B2708" i="59"/>
  <c r="A2725" i="77" s="1"/>
  <c r="B2709" i="59"/>
  <c r="A2726" i="77" s="1"/>
  <c r="B2710" i="59"/>
  <c r="A2727" i="77" s="1"/>
  <c r="B2711" i="59"/>
  <c r="A2728" i="77" s="1"/>
  <c r="B2712" i="59"/>
  <c r="A2729" i="77" s="1"/>
  <c r="B2713" i="59"/>
  <c r="A2730" i="77" s="1"/>
  <c r="B2714" i="59"/>
  <c r="A2731" i="77" s="1"/>
  <c r="B2715" i="59"/>
  <c r="A2732" i="77" s="1"/>
  <c r="B2716" i="59"/>
  <c r="A2733" i="77" s="1"/>
  <c r="B2717" i="59"/>
  <c r="A2734" i="77" s="1"/>
  <c r="B2718" i="59"/>
  <c r="A2735" i="77" s="1"/>
  <c r="B2719" i="59"/>
  <c r="A2736" i="77" s="1"/>
  <c r="B2720" i="59"/>
  <c r="A2737" i="77" s="1"/>
  <c r="B2721" i="59"/>
  <c r="A2738" i="77" s="1"/>
  <c r="B2722" i="59"/>
  <c r="A2739" i="77" s="1"/>
  <c r="B2723" i="59"/>
  <c r="A2740" i="77" s="1"/>
  <c r="B2724" i="59"/>
  <c r="A2741" i="77" s="1"/>
  <c r="B2725" i="59"/>
  <c r="A2742" i="77" s="1"/>
  <c r="B2726" i="59"/>
  <c r="A2743" i="77" s="1"/>
  <c r="B2727" i="59"/>
  <c r="A2744" i="77" s="1"/>
  <c r="B2728" i="59"/>
  <c r="A2745" i="77" s="1"/>
  <c r="B2729" i="59"/>
  <c r="A2746" i="77" s="1"/>
  <c r="B2730" i="59"/>
  <c r="A2747" i="77" s="1"/>
  <c r="B2731" i="59"/>
  <c r="A2748" i="77" s="1"/>
  <c r="B2732" i="59"/>
  <c r="A2749" i="77" s="1"/>
  <c r="B2733" i="59"/>
  <c r="A2750" i="77" s="1"/>
  <c r="B2734" i="59"/>
  <c r="A2751" i="77" s="1"/>
  <c r="B2735" i="59"/>
  <c r="A2752" i="77" s="1"/>
  <c r="B2736" i="59"/>
  <c r="A2753" i="77" s="1"/>
  <c r="B2737" i="59"/>
  <c r="A2754" i="77" s="1"/>
  <c r="B2738" i="59"/>
  <c r="A2755" i="77" s="1"/>
  <c r="B2739" i="59"/>
  <c r="A2756" i="77" s="1"/>
  <c r="B2740" i="59"/>
  <c r="A2757" i="77" s="1"/>
  <c r="B2741" i="59"/>
  <c r="A2758" i="77" s="1"/>
  <c r="B2742" i="59"/>
  <c r="A2759" i="77" s="1"/>
  <c r="B2743" i="59"/>
  <c r="A2760" i="77" s="1"/>
  <c r="B2744" i="59"/>
  <c r="A2761" i="77" s="1"/>
  <c r="B2745" i="59"/>
  <c r="A2762" i="77" s="1"/>
  <c r="B2746" i="59"/>
  <c r="A2763" i="77" s="1"/>
  <c r="B2747" i="59"/>
  <c r="A2764" i="77" s="1"/>
  <c r="B2748" i="59"/>
  <c r="A2765" i="77" s="1"/>
  <c r="B2749" i="59"/>
  <c r="A2766" i="77" s="1"/>
  <c r="B2750" i="59"/>
  <c r="A2767" i="77" s="1"/>
  <c r="B2751" i="59"/>
  <c r="A2768" i="77" s="1"/>
  <c r="B2752" i="59"/>
  <c r="A2769" i="77" s="1"/>
  <c r="B2753" i="59"/>
  <c r="A2770" i="77" s="1"/>
  <c r="B2754" i="59"/>
  <c r="A2771" i="77" s="1"/>
  <c r="B2755" i="59"/>
  <c r="A2772" i="77" s="1"/>
  <c r="B2756" i="59"/>
  <c r="A2773" i="77" s="1"/>
  <c r="B2757" i="59"/>
  <c r="A2774" i="77" s="1"/>
  <c r="B2758" i="59"/>
  <c r="A2775" i="77" s="1"/>
  <c r="B2759" i="59"/>
  <c r="A2776" i="77" s="1"/>
  <c r="B2760" i="59"/>
  <c r="A2777" i="77" s="1"/>
  <c r="B2761" i="59"/>
  <c r="A2778" i="77" s="1"/>
  <c r="B2762" i="59"/>
  <c r="A2779" i="77" s="1"/>
  <c r="B2763" i="59"/>
  <c r="A2780" i="77" s="1"/>
  <c r="B2764" i="59"/>
  <c r="A2781" i="77" s="1"/>
  <c r="B2765" i="59"/>
  <c r="A2782" i="77" s="1"/>
  <c r="B2766" i="59"/>
  <c r="A2783" i="77" s="1"/>
  <c r="B2767" i="59"/>
  <c r="A2784" i="77" s="1"/>
  <c r="B2768" i="59"/>
  <c r="A2785" i="77" s="1"/>
  <c r="B2769" i="59"/>
  <c r="A2786" i="77" s="1"/>
  <c r="B2770" i="59"/>
  <c r="A2787" i="77" s="1"/>
  <c r="B2771" i="59"/>
  <c r="A2788" i="77" s="1"/>
  <c r="B2772" i="59"/>
  <c r="A2789" i="77" s="1"/>
  <c r="B2773" i="59"/>
  <c r="A2790" i="77" s="1"/>
  <c r="B2774" i="59"/>
  <c r="A2791" i="77" s="1"/>
  <c r="B2775" i="59"/>
  <c r="A2792" i="77" s="1"/>
  <c r="B2776" i="59"/>
  <c r="A2793" i="77" s="1"/>
  <c r="B2777" i="59"/>
  <c r="A2794" i="77" s="1"/>
  <c r="B2778" i="59"/>
  <c r="A2795" i="77" s="1"/>
  <c r="B2779" i="59"/>
  <c r="A2796" i="77" s="1"/>
  <c r="B2780" i="59"/>
  <c r="A2797" i="77" s="1"/>
  <c r="B2781" i="59"/>
  <c r="A2798" i="77" s="1"/>
  <c r="B2782" i="59"/>
  <c r="A2799" i="77" s="1"/>
  <c r="B2783" i="59"/>
  <c r="A2800" i="77" s="1"/>
  <c r="B2784" i="59"/>
  <c r="A2801" i="77" s="1"/>
  <c r="B2785" i="59"/>
  <c r="A2802" i="77" s="1"/>
  <c r="B2786" i="59"/>
  <c r="A2803" i="77" s="1"/>
  <c r="B2787" i="59"/>
  <c r="A2804" i="77" s="1"/>
  <c r="B2788" i="59"/>
  <c r="A2805" i="77" s="1"/>
  <c r="B2789" i="59"/>
  <c r="A2806" i="77" s="1"/>
  <c r="B2790" i="59"/>
  <c r="A2807" i="77" s="1"/>
  <c r="B2791" i="59"/>
  <c r="A2808" i="77" s="1"/>
  <c r="B2792" i="59"/>
  <c r="A2809" i="77" s="1"/>
  <c r="B2793" i="59"/>
  <c r="A2810" i="77" s="1"/>
  <c r="B2794" i="59"/>
  <c r="A2811" i="77" s="1"/>
  <c r="B2795" i="59"/>
  <c r="A2812" i="77" s="1"/>
  <c r="B2796" i="59"/>
  <c r="A2813" i="77" s="1"/>
  <c r="B2797" i="59"/>
  <c r="A2814" i="77" s="1"/>
  <c r="B2798" i="59"/>
  <c r="A2815" i="77" s="1"/>
  <c r="B2799" i="59"/>
  <c r="A2816" i="77" s="1"/>
  <c r="B2800" i="59"/>
  <c r="A2817" i="77" s="1"/>
  <c r="B2801" i="59"/>
  <c r="A2818" i="77" s="1"/>
  <c r="B2802" i="59"/>
  <c r="A2819" i="77" s="1"/>
  <c r="B2803" i="59"/>
  <c r="A2820" i="77" s="1"/>
  <c r="B2804" i="59"/>
  <c r="A2821" i="77" s="1"/>
  <c r="B2805" i="59"/>
  <c r="A2822" i="77" s="1"/>
  <c r="B2806" i="59"/>
  <c r="A2823" i="77" s="1"/>
  <c r="B2807" i="59"/>
  <c r="A2824" i="77" s="1"/>
  <c r="B2808" i="59"/>
  <c r="A2825" i="77" s="1"/>
  <c r="B2809" i="59"/>
  <c r="A2826" i="77" s="1"/>
  <c r="B2810" i="59"/>
  <c r="A2827" i="77" s="1"/>
  <c r="B2811" i="59"/>
  <c r="A2828" i="77" s="1"/>
  <c r="B2812" i="59"/>
  <c r="A2829" i="77" s="1"/>
  <c r="B2813" i="59"/>
  <c r="A2830" i="77" s="1"/>
  <c r="B2814" i="59"/>
  <c r="A2831" i="77" s="1"/>
  <c r="B2815" i="59"/>
  <c r="A2832" i="77" s="1"/>
  <c r="B2816" i="59"/>
  <c r="A2833" i="77" s="1"/>
  <c r="B2817" i="59"/>
  <c r="A2834" i="77" s="1"/>
  <c r="B2818" i="59"/>
  <c r="A2835" i="77" s="1"/>
  <c r="B2819" i="59"/>
  <c r="A2836" i="77" s="1"/>
  <c r="B2820" i="59"/>
  <c r="A2837" i="77" s="1"/>
  <c r="B2821" i="59"/>
  <c r="A2838" i="77" s="1"/>
  <c r="B2822" i="59"/>
  <c r="A2839" i="77" s="1"/>
  <c r="B2823" i="59"/>
  <c r="A2840" i="77" s="1"/>
  <c r="B2824" i="59"/>
  <c r="A2841" i="77" s="1"/>
  <c r="B2825" i="59"/>
  <c r="A2842" i="77" s="1"/>
  <c r="B2826" i="59"/>
  <c r="A2843" i="77" s="1"/>
  <c r="B2827" i="59"/>
  <c r="A2844" i="77" s="1"/>
  <c r="B2828" i="59"/>
  <c r="A2845" i="77" s="1"/>
  <c r="B2829" i="59"/>
  <c r="A2846" i="77" s="1"/>
  <c r="B2830" i="59"/>
  <c r="A2847" i="77" s="1"/>
  <c r="B2831" i="59"/>
  <c r="A2848" i="77" s="1"/>
  <c r="B2832" i="59"/>
  <c r="A2849" i="77" s="1"/>
  <c r="B2833" i="59"/>
  <c r="A2850" i="77" s="1"/>
  <c r="B2834" i="59"/>
  <c r="A2851" i="77" s="1"/>
  <c r="B2835" i="59"/>
  <c r="A2852" i="77" s="1"/>
  <c r="B2836" i="59"/>
  <c r="A2853" i="77" s="1"/>
  <c r="B2837" i="59"/>
  <c r="A2854" i="77" s="1"/>
  <c r="B2838" i="59"/>
  <c r="A2855" i="77" s="1"/>
  <c r="B2839" i="59"/>
  <c r="A2856" i="77" s="1"/>
  <c r="B2840" i="59"/>
  <c r="A2857" i="77" s="1"/>
  <c r="B2841" i="59"/>
  <c r="A2858" i="77" s="1"/>
  <c r="B2842" i="59"/>
  <c r="A2859" i="77" s="1"/>
  <c r="B2843" i="59"/>
  <c r="A2860" i="77" s="1"/>
  <c r="B2844" i="59"/>
  <c r="A2861" i="77" s="1"/>
  <c r="B2845" i="59"/>
  <c r="A2862" i="77" s="1"/>
  <c r="B2846" i="59"/>
  <c r="A2863" i="77" s="1"/>
  <c r="B2847" i="59"/>
  <c r="A2864" i="77" s="1"/>
  <c r="B2848" i="59"/>
  <c r="A2865" i="77" s="1"/>
  <c r="B2849" i="59"/>
  <c r="A2866" i="77" s="1"/>
  <c r="B2850" i="59"/>
  <c r="A2867" i="77" s="1"/>
  <c r="B2851" i="59"/>
  <c r="A2868" i="77" s="1"/>
  <c r="B2852" i="59"/>
  <c r="A2869" i="77" s="1"/>
  <c r="B2853" i="59"/>
  <c r="A2870" i="77" s="1"/>
  <c r="B2854" i="59"/>
  <c r="A2871" i="77" s="1"/>
  <c r="B2855" i="59"/>
  <c r="A2872" i="77" s="1"/>
  <c r="B2856" i="59"/>
  <c r="A2873" i="77" s="1"/>
  <c r="B2857" i="59"/>
  <c r="A2874" i="77" s="1"/>
  <c r="B2858" i="59"/>
  <c r="A2875" i="77" s="1"/>
  <c r="B2859" i="59"/>
  <c r="A2876" i="77" s="1"/>
  <c r="B2860" i="59"/>
  <c r="A2877" i="77" s="1"/>
  <c r="B2861" i="59"/>
  <c r="A2878" i="77" s="1"/>
  <c r="B2862" i="59"/>
  <c r="A2879" i="77" s="1"/>
  <c r="B2863" i="59"/>
  <c r="A2880" i="77" s="1"/>
  <c r="B2864" i="59"/>
  <c r="A2881" i="77" s="1"/>
  <c r="B2865" i="59"/>
  <c r="A2882" i="77" s="1"/>
  <c r="B2866" i="59"/>
  <c r="A2883" i="77" s="1"/>
  <c r="B2867" i="59"/>
  <c r="A2884" i="77" s="1"/>
  <c r="B2868" i="59"/>
  <c r="A2885" i="77" s="1"/>
  <c r="B2869" i="59"/>
  <c r="A2886" i="77" s="1"/>
  <c r="B2870" i="59"/>
  <c r="A2887" i="77" s="1"/>
  <c r="B2871" i="59"/>
  <c r="A2888" i="77" s="1"/>
  <c r="B2872" i="59"/>
  <c r="A2889" i="77" s="1"/>
  <c r="B2873" i="59"/>
  <c r="A2890" i="77" s="1"/>
  <c r="B2874" i="59"/>
  <c r="A2891" i="77" s="1"/>
  <c r="B2875" i="59"/>
  <c r="A2892" i="77" s="1"/>
  <c r="B2876" i="59"/>
  <c r="A2893" i="77" s="1"/>
  <c r="B2877" i="59"/>
  <c r="A2894" i="77" s="1"/>
  <c r="B2878" i="59"/>
  <c r="A2895" i="77" s="1"/>
  <c r="B2879" i="59"/>
  <c r="A2896" i="77" s="1"/>
  <c r="B2880" i="59"/>
  <c r="A2897" i="77" s="1"/>
  <c r="B2881" i="59"/>
  <c r="A2898" i="77" s="1"/>
  <c r="B2882" i="59"/>
  <c r="A2899" i="77" s="1"/>
  <c r="B2883" i="59"/>
  <c r="A2900" i="77" s="1"/>
  <c r="B2884" i="59"/>
  <c r="A2901" i="77" s="1"/>
  <c r="B2885" i="59"/>
  <c r="A2902" i="77" s="1"/>
  <c r="B2886" i="59"/>
  <c r="A2903" i="77" s="1"/>
  <c r="B2887" i="59"/>
  <c r="A2904" i="77" s="1"/>
  <c r="B2888" i="59"/>
  <c r="A2905" i="77" s="1"/>
  <c r="B2889" i="59"/>
  <c r="A2906" i="77" s="1"/>
  <c r="B2890" i="59"/>
  <c r="A2907" i="77" s="1"/>
  <c r="B2891" i="59"/>
  <c r="A2908" i="77" s="1"/>
  <c r="B2892" i="59"/>
  <c r="A2909" i="77" s="1"/>
  <c r="B2893" i="59"/>
  <c r="A2910" i="77" s="1"/>
  <c r="B2894" i="59"/>
  <c r="A2911" i="77" s="1"/>
  <c r="B2895" i="59"/>
  <c r="A2912" i="77" s="1"/>
  <c r="B2896" i="59"/>
  <c r="A2913" i="77" s="1"/>
  <c r="B2897" i="59"/>
  <c r="A2914" i="77" s="1"/>
  <c r="B2898" i="59"/>
  <c r="A2915" i="77" s="1"/>
  <c r="B2899" i="59"/>
  <c r="A2916" i="77" s="1"/>
  <c r="B2900" i="59"/>
  <c r="A2917" i="77" s="1"/>
  <c r="B2901" i="59"/>
  <c r="A2918" i="77" s="1"/>
  <c r="B2902" i="59"/>
  <c r="A2919" i="77" s="1"/>
  <c r="B2903" i="59"/>
  <c r="A2920" i="77" s="1"/>
  <c r="B2904" i="59"/>
  <c r="A2921" i="77" s="1"/>
  <c r="B2905" i="59"/>
  <c r="A2922" i="77" s="1"/>
  <c r="B2906" i="59"/>
  <c r="A2923" i="77" s="1"/>
  <c r="B2907" i="59"/>
  <c r="A2924" i="77" s="1"/>
  <c r="B2908" i="59"/>
  <c r="A2925" i="77" s="1"/>
  <c r="B2909" i="59"/>
  <c r="A2926" i="77" s="1"/>
  <c r="B2910" i="59"/>
  <c r="A2927" i="77" s="1"/>
  <c r="B2911" i="59"/>
  <c r="A2928" i="77" s="1"/>
  <c r="B2912" i="59"/>
  <c r="A2929" i="77" s="1"/>
  <c r="B2913" i="59"/>
  <c r="A2930" i="77" s="1"/>
  <c r="B2914" i="59"/>
  <c r="A2931" i="77" s="1"/>
  <c r="B2915" i="59"/>
  <c r="A2932" i="77" s="1"/>
  <c r="B2916" i="59"/>
  <c r="A2933" i="77" s="1"/>
  <c r="B2917" i="59"/>
  <c r="A2934" i="77" s="1"/>
  <c r="B2918" i="59"/>
  <c r="A2935" i="77" s="1"/>
  <c r="B2919" i="59"/>
  <c r="A2936" i="77" s="1"/>
  <c r="B2920" i="59"/>
  <c r="A2937" i="77" s="1"/>
  <c r="B2921" i="59"/>
  <c r="A2938" i="77" s="1"/>
  <c r="B2922" i="59"/>
  <c r="A2939" i="77" s="1"/>
  <c r="B2923" i="59"/>
  <c r="A2940" i="77" s="1"/>
  <c r="B2924" i="59"/>
  <c r="A2941" i="77" s="1"/>
  <c r="B2925" i="59"/>
  <c r="A2942" i="77" s="1"/>
  <c r="B2926" i="59"/>
  <c r="A2943" i="77" s="1"/>
  <c r="B2927" i="59"/>
  <c r="A2944" i="77" s="1"/>
  <c r="B2928" i="59"/>
  <c r="A2945" i="77" s="1"/>
  <c r="B2929" i="59"/>
  <c r="A2946" i="77" s="1"/>
  <c r="B2930" i="59"/>
  <c r="A2947" i="77" s="1"/>
  <c r="B2931" i="59"/>
  <c r="A2948" i="77" s="1"/>
  <c r="B2932" i="59"/>
  <c r="A2949" i="77" s="1"/>
  <c r="B2933" i="59"/>
  <c r="A2950" i="77" s="1"/>
  <c r="B2934" i="59"/>
  <c r="A2951" i="77" s="1"/>
  <c r="B2935" i="59"/>
  <c r="A2952" i="77" s="1"/>
  <c r="B2936" i="59"/>
  <c r="A2953" i="77" s="1"/>
  <c r="B2937" i="59"/>
  <c r="A2954" i="77" s="1"/>
  <c r="B2938" i="59"/>
  <c r="A2955" i="77" s="1"/>
  <c r="B2939" i="59"/>
  <c r="A2956" i="77" s="1"/>
  <c r="B2940" i="59"/>
  <c r="A2957" i="77" s="1"/>
  <c r="B2941" i="59"/>
  <c r="A2958" i="77" s="1"/>
  <c r="B2942" i="59"/>
  <c r="A2959" i="77" s="1"/>
  <c r="B2943" i="59"/>
  <c r="A2960" i="77" s="1"/>
  <c r="B2944" i="59"/>
  <c r="A2961" i="77" s="1"/>
  <c r="B2945" i="59"/>
  <c r="A2962" i="77" s="1"/>
  <c r="B2946" i="59"/>
  <c r="A2963" i="77" s="1"/>
  <c r="B2947" i="59"/>
  <c r="A2964" i="77" s="1"/>
  <c r="B2948" i="59"/>
  <c r="A2965" i="77" s="1"/>
  <c r="B2949" i="59"/>
  <c r="A2966" i="77" s="1"/>
  <c r="B2950" i="59"/>
  <c r="A2967" i="77" s="1"/>
  <c r="B2951" i="59"/>
  <c r="A2968" i="77" s="1"/>
  <c r="B2952" i="59"/>
  <c r="A2969" i="77" s="1"/>
  <c r="B2953" i="59"/>
  <c r="A2970" i="77" s="1"/>
  <c r="B2954" i="59"/>
  <c r="A2971" i="77" s="1"/>
  <c r="B2955" i="59"/>
  <c r="A2972" i="77" s="1"/>
  <c r="B2956" i="59"/>
  <c r="A2973" i="77" s="1"/>
  <c r="B2957" i="59"/>
  <c r="A2974" i="77" s="1"/>
  <c r="B2958" i="59"/>
  <c r="A2975" i="77" s="1"/>
  <c r="B2959" i="59"/>
  <c r="A2976" i="77" s="1"/>
  <c r="B2960" i="59"/>
  <c r="A2977" i="77" s="1"/>
  <c r="B2961" i="59"/>
  <c r="A2978" i="77" s="1"/>
  <c r="B2962" i="59"/>
  <c r="A2979" i="77" s="1"/>
  <c r="B2963" i="59"/>
  <c r="A2980" i="77" s="1"/>
  <c r="B2964" i="59"/>
  <c r="A2981" i="77" s="1"/>
  <c r="B2965" i="59"/>
  <c r="A2982" i="77" s="1"/>
  <c r="B2966" i="59"/>
  <c r="A2983" i="77" s="1"/>
  <c r="B2967" i="59"/>
  <c r="A2984" i="77" s="1"/>
  <c r="B2968" i="59"/>
  <c r="A2985" i="77" s="1"/>
  <c r="B2969" i="59"/>
  <c r="A2986" i="77" s="1"/>
  <c r="B2970" i="59"/>
  <c r="A2987" i="77" s="1"/>
  <c r="B2971" i="59"/>
  <c r="A2988" i="77" s="1"/>
  <c r="B2972" i="59"/>
  <c r="A2989" i="77" s="1"/>
  <c r="B2973" i="59"/>
  <c r="A2990" i="77" s="1"/>
  <c r="B2974" i="59"/>
  <c r="A2991" i="77" s="1"/>
  <c r="B2975" i="59"/>
  <c r="A2992" i="77" s="1"/>
  <c r="B2976" i="59"/>
  <c r="A2993" i="77" s="1"/>
  <c r="B2977" i="59"/>
  <c r="A2994" i="77" s="1"/>
  <c r="B2978" i="59"/>
  <c r="A2995" i="77" s="1"/>
  <c r="B2979" i="59"/>
  <c r="A2996" i="77" s="1"/>
  <c r="B2980" i="59"/>
  <c r="A2997" i="77" s="1"/>
  <c r="B2981" i="59"/>
  <c r="A2998" i="77" s="1"/>
  <c r="B2982" i="59"/>
  <c r="A2999" i="77" s="1"/>
  <c r="B2983" i="59"/>
  <c r="A3000" i="77" s="1"/>
  <c r="B2984" i="59"/>
  <c r="A3001" i="77" s="1"/>
  <c r="B2985" i="59"/>
  <c r="A3002" i="77" s="1"/>
  <c r="B2986" i="59"/>
  <c r="A3003" i="77" s="1"/>
  <c r="B2987" i="59"/>
  <c r="A3004" i="77" s="1"/>
  <c r="B2988" i="59"/>
  <c r="A3005" i="77" s="1"/>
  <c r="B2989" i="59"/>
  <c r="A3006" i="77" s="1"/>
  <c r="B2990" i="59"/>
  <c r="A3007" i="77" s="1"/>
  <c r="B2991" i="59"/>
  <c r="A3008" i="77" s="1"/>
  <c r="B2992" i="59"/>
  <c r="A3009" i="77" s="1"/>
  <c r="B2993" i="59"/>
  <c r="A3010" i="77" s="1"/>
  <c r="B2994" i="59"/>
  <c r="A3011" i="77" s="1"/>
  <c r="B2995" i="59"/>
  <c r="A3012" i="77" s="1"/>
  <c r="B2996" i="59"/>
  <c r="A3013" i="77" s="1"/>
  <c r="B2997" i="59"/>
  <c r="A3014" i="77" s="1"/>
  <c r="B2998" i="59"/>
  <c r="A3015" i="77" s="1"/>
  <c r="B2999" i="59"/>
  <c r="A3016" i="77" s="1"/>
  <c r="B3000" i="59"/>
  <c r="A3017" i="77" s="1"/>
  <c r="B3001" i="59"/>
  <c r="A3018" i="77" s="1"/>
  <c r="B3002" i="59"/>
  <c r="A3019" i="77" s="1"/>
  <c r="B3003" i="59"/>
  <c r="A3020" i="77" s="1"/>
  <c r="B3004" i="59"/>
  <c r="A3021" i="77" s="1"/>
  <c r="B3005" i="59"/>
  <c r="A3022" i="77" s="1"/>
  <c r="B3006" i="59"/>
  <c r="A3023" i="77" s="1"/>
  <c r="B3007" i="59"/>
  <c r="A3024" i="77" s="1"/>
  <c r="B3008" i="59"/>
  <c r="A3025" i="77" s="1"/>
  <c r="B3009" i="59"/>
  <c r="A3026" i="77" s="1"/>
  <c r="B3010" i="59"/>
  <c r="A3027" i="77" s="1"/>
  <c r="B3011" i="59"/>
  <c r="A3028" i="77" s="1"/>
  <c r="B3012" i="59"/>
  <c r="A3029" i="77" s="1"/>
  <c r="B3013" i="59"/>
  <c r="A3030" i="77" s="1"/>
  <c r="B3014" i="59"/>
  <c r="A3031" i="77" s="1"/>
  <c r="B3015" i="59"/>
  <c r="A3032" i="77" s="1"/>
  <c r="B3016" i="59"/>
  <c r="A3033" i="77" s="1"/>
  <c r="B3017" i="59"/>
  <c r="A3034" i="77" s="1"/>
  <c r="B3018" i="59"/>
  <c r="A3035" i="77" s="1"/>
  <c r="B3019" i="59"/>
  <c r="A3036" i="77" s="1"/>
  <c r="B3020" i="59"/>
  <c r="A3037" i="77" s="1"/>
  <c r="B3021" i="59"/>
  <c r="A3038" i="77" s="1"/>
  <c r="B3022" i="59"/>
  <c r="A3039" i="77" s="1"/>
  <c r="B3023" i="59"/>
  <c r="A3040" i="77" s="1"/>
  <c r="B3024" i="59"/>
  <c r="A3041" i="77" s="1"/>
  <c r="B3025" i="59"/>
  <c r="A3042" i="77" s="1"/>
  <c r="B3026" i="59"/>
  <c r="A3043" i="77" s="1"/>
  <c r="B3027" i="59"/>
  <c r="A3044" i="77" s="1"/>
  <c r="B3028" i="59"/>
  <c r="A3045" i="77" s="1"/>
  <c r="B3029" i="59"/>
  <c r="A3046" i="77" s="1"/>
  <c r="B3030" i="59"/>
  <c r="A3047" i="77" s="1"/>
  <c r="B3031" i="59"/>
  <c r="A3048" i="77" s="1"/>
  <c r="B3032" i="59"/>
  <c r="A3049" i="77" s="1"/>
  <c r="B3033" i="59"/>
  <c r="A3050" i="77" s="1"/>
  <c r="B3034" i="59"/>
  <c r="A3051" i="77" s="1"/>
  <c r="B3035" i="59"/>
  <c r="A3052" i="77" s="1"/>
  <c r="B3036" i="59"/>
  <c r="A3053" i="77" s="1"/>
  <c r="B3037" i="59"/>
  <c r="A3054" i="77" s="1"/>
  <c r="B3038" i="59"/>
  <c r="A3055" i="77" s="1"/>
  <c r="B3039" i="59"/>
  <c r="A3056" i="77" s="1"/>
  <c r="B3040" i="59"/>
  <c r="A3057" i="77" s="1"/>
  <c r="B3041" i="59"/>
  <c r="A3058" i="77" s="1"/>
  <c r="B3042" i="59"/>
  <c r="A3059" i="77" s="1"/>
  <c r="B3043" i="59"/>
  <c r="A3060" i="77" s="1"/>
  <c r="B3044" i="59"/>
  <c r="A3061" i="77" s="1"/>
  <c r="B3045" i="59"/>
  <c r="A3062" i="77" s="1"/>
  <c r="B3046" i="59"/>
  <c r="A3063" i="77" s="1"/>
  <c r="B3047" i="59"/>
  <c r="A3064" i="77" s="1"/>
  <c r="B3048" i="59"/>
  <c r="A3065" i="77" s="1"/>
  <c r="B3049" i="59"/>
  <c r="A3066" i="77" s="1"/>
  <c r="B3050" i="59"/>
  <c r="A3067" i="77" s="1"/>
  <c r="B3051" i="59"/>
  <c r="A3068" i="77" s="1"/>
  <c r="B3052" i="59"/>
  <c r="A3069" i="77" s="1"/>
  <c r="B3053" i="59"/>
  <c r="A3070" i="77" s="1"/>
  <c r="B3054" i="59"/>
  <c r="A3071" i="77" s="1"/>
  <c r="B3055" i="59"/>
  <c r="A3072" i="77" s="1"/>
  <c r="B3056" i="59"/>
  <c r="A3073" i="77" s="1"/>
  <c r="B3057" i="59"/>
  <c r="A3074" i="77" s="1"/>
  <c r="B3058" i="59"/>
  <c r="A3075" i="77" s="1"/>
  <c r="B3059" i="59"/>
  <c r="A3076" i="77" s="1"/>
  <c r="B3060" i="59"/>
  <c r="A3077" i="77" s="1"/>
  <c r="B3061" i="59"/>
  <c r="A3078" i="77" s="1"/>
  <c r="B3062" i="59"/>
  <c r="A3079" i="77" s="1"/>
  <c r="B3063" i="59"/>
  <c r="A3080" i="77" s="1"/>
  <c r="B3064" i="59"/>
  <c r="A3081" i="77" s="1"/>
  <c r="B3065" i="59"/>
  <c r="A3082" i="77" s="1"/>
  <c r="B12" i="59"/>
  <c r="A14" i="77" s="1"/>
  <c r="F24" i="89"/>
  <c r="G24" i="89"/>
  <c r="B13" i="59"/>
  <c r="A15" i="77" s="1"/>
  <c r="B14" i="59"/>
  <c r="A16" i="77" s="1"/>
  <c r="B15" i="59"/>
  <c r="A17" i="77" s="1"/>
  <c r="B16" i="59"/>
  <c r="A18" i="77" s="1"/>
  <c r="A19" i="77"/>
  <c r="A20" i="77"/>
  <c r="A21" i="77"/>
  <c r="B17" i="59"/>
  <c r="A22" i="77" s="1"/>
  <c r="B18" i="59"/>
  <c r="A23" i="77" s="1"/>
  <c r="B19" i="59"/>
  <c r="A24" i="77" s="1"/>
  <c r="B20" i="59"/>
  <c r="A25" i="77" s="1"/>
  <c r="B21" i="59"/>
  <c r="A26" i="77" s="1"/>
  <c r="B22" i="59"/>
  <c r="A27" i="77" s="1"/>
  <c r="B23" i="59"/>
  <c r="A28" i="77" s="1"/>
  <c r="B25" i="59"/>
  <c r="A29" i="77" s="1"/>
  <c r="B26" i="59"/>
  <c r="A30" i="77" s="1"/>
  <c r="B27" i="59"/>
  <c r="A31" i="77" s="1"/>
  <c r="B28" i="59"/>
  <c r="A32" i="77" s="1"/>
  <c r="A33" i="77"/>
  <c r="B29" i="59"/>
  <c r="A34" i="77" s="1"/>
  <c r="A35" i="77"/>
  <c r="A36" i="77"/>
  <c r="B30" i="59"/>
  <c r="A37" i="77" s="1"/>
  <c r="B31" i="59"/>
  <c r="A38" i="77" s="1"/>
  <c r="A39" i="77"/>
  <c r="B32" i="59"/>
  <c r="A40" i="77" s="1"/>
  <c r="A41" i="77"/>
  <c r="B33" i="59"/>
  <c r="A42" i="77" s="1"/>
  <c r="A43" i="77"/>
  <c r="B34" i="59"/>
  <c r="A44" i="77" s="1"/>
  <c r="B35" i="59"/>
  <c r="A45" i="77" s="1"/>
  <c r="A46" i="77"/>
  <c r="B36" i="59"/>
  <c r="A47" i="77" s="1"/>
  <c r="B37" i="59"/>
  <c r="A48" i="77" s="1"/>
  <c r="B38" i="59"/>
  <c r="A49" i="77" s="1"/>
  <c r="A50" i="77"/>
  <c r="B39" i="59"/>
  <c r="A51" i="77" s="1"/>
  <c r="B40" i="59"/>
  <c r="A52" i="77" s="1"/>
  <c r="A53" i="77"/>
  <c r="A54" i="77"/>
  <c r="B41" i="59"/>
  <c r="A55" i="77" s="1"/>
  <c r="A56" i="77"/>
  <c r="B42" i="59"/>
  <c r="A57" i="77" s="1"/>
  <c r="B43" i="59"/>
  <c r="A58" i="77" s="1"/>
  <c r="A59" i="77"/>
  <c r="B44" i="59"/>
  <c r="A60" i="77" s="1"/>
  <c r="B45" i="59"/>
  <c r="A61" i="77" s="1"/>
  <c r="A62" i="77"/>
  <c r="B46" i="59"/>
  <c r="A63" i="77" s="1"/>
  <c r="B47" i="59"/>
  <c r="A64" i="77" s="1"/>
  <c r="B48" i="59"/>
  <c r="A65" i="77" s="1"/>
  <c r="B49" i="59"/>
  <c r="A66" i="77" s="1"/>
  <c r="B50" i="59"/>
  <c r="A67" i="77" s="1"/>
  <c r="A68" i="77"/>
  <c r="B53" i="59"/>
  <c r="A69" i="77" s="1"/>
  <c r="B54" i="59"/>
  <c r="A70" i="77" s="1"/>
  <c r="A71" i="77"/>
  <c r="B56" i="59"/>
  <c r="A72" i="77" s="1"/>
  <c r="A73" i="77"/>
  <c r="B57" i="59"/>
  <c r="A74" i="77" s="1"/>
  <c r="B58" i="59"/>
  <c r="A75" i="77" s="1"/>
  <c r="B59" i="59"/>
  <c r="A76" i="77" s="1"/>
  <c r="B60" i="59"/>
  <c r="A77" i="77" s="1"/>
  <c r="B61" i="59"/>
  <c r="A78" i="77" s="1"/>
  <c r="B62" i="59"/>
  <c r="A79" i="77" s="1"/>
  <c r="B63" i="59"/>
  <c r="A80" i="77" s="1"/>
  <c r="B64" i="59"/>
  <c r="A81" i="77" s="1"/>
  <c r="B65" i="59"/>
  <c r="A82" i="77" s="1"/>
  <c r="B66" i="59"/>
  <c r="A83" i="77" s="1"/>
  <c r="B67" i="59"/>
  <c r="A84" i="77" s="1"/>
  <c r="B68" i="59"/>
  <c r="A85" i="77" s="1"/>
  <c r="B69" i="59"/>
  <c r="A86" i="77" s="1"/>
  <c r="B70" i="59"/>
  <c r="A87" i="77" s="1"/>
  <c r="B71" i="59"/>
  <c r="A88" i="77" s="1"/>
  <c r="B72" i="59"/>
  <c r="A89" i="77" s="1"/>
  <c r="B73" i="59"/>
  <c r="A90" i="77" s="1"/>
  <c r="B74" i="59"/>
  <c r="A91" i="77" s="1"/>
  <c r="B75" i="59"/>
  <c r="A92" i="77" s="1"/>
  <c r="B76" i="59"/>
  <c r="A93" i="77" s="1"/>
  <c r="B77" i="59"/>
  <c r="A94" i="77" s="1"/>
  <c r="B78" i="59"/>
  <c r="A95" i="77" s="1"/>
  <c r="B79" i="59"/>
  <c r="A96" i="77" s="1"/>
  <c r="B80" i="59"/>
  <c r="A97" i="77" s="1"/>
  <c r="B81" i="59"/>
  <c r="A98" i="77" s="1"/>
  <c r="B82" i="59"/>
  <c r="A99" i="77" s="1"/>
  <c r="B83" i="59"/>
  <c r="A100" i="77" s="1"/>
  <c r="B84" i="59"/>
  <c r="A101" i="77" s="1"/>
  <c r="B85" i="59"/>
  <c r="A102" i="77" s="1"/>
  <c r="B86" i="59"/>
  <c r="A103" i="77" s="1"/>
  <c r="B87" i="59"/>
  <c r="A104" i="77" s="1"/>
  <c r="B88" i="59"/>
  <c r="A105" i="77" s="1"/>
  <c r="B89" i="59"/>
  <c r="A106" i="77" s="1"/>
  <c r="B90" i="59"/>
  <c r="A107" i="77" s="1"/>
  <c r="B91" i="59"/>
  <c r="A108" i="77" s="1"/>
  <c r="B92" i="59"/>
  <c r="A109" i="77" s="1"/>
  <c r="B93" i="59"/>
  <c r="A110" i="77" s="1"/>
  <c r="B94" i="59"/>
  <c r="A111" i="77" s="1"/>
  <c r="B95" i="59"/>
  <c r="A112" i="77" s="1"/>
  <c r="B96" i="59"/>
  <c r="A113" i="77" s="1"/>
  <c r="B97" i="59"/>
  <c r="A114" i="77" s="1"/>
  <c r="B98" i="59"/>
  <c r="A115" i="77" s="1"/>
  <c r="B99" i="59"/>
  <c r="A116" i="77" s="1"/>
  <c r="B100" i="59"/>
  <c r="A117" i="77" s="1"/>
  <c r="B101" i="59"/>
  <c r="A118" i="77" s="1"/>
  <c r="B102" i="59"/>
  <c r="A119" i="77" s="1"/>
  <c r="B103" i="59"/>
  <c r="A120" i="77" s="1"/>
  <c r="B104" i="59"/>
  <c r="A121" i="77" s="1"/>
  <c r="B105" i="59"/>
  <c r="A122" i="77" s="1"/>
  <c r="B106" i="59"/>
  <c r="A123" i="77" s="1"/>
  <c r="B107" i="59"/>
  <c r="A124" i="77" s="1"/>
  <c r="B108" i="59"/>
  <c r="A125" i="77" s="1"/>
  <c r="B109" i="59"/>
  <c r="A126" i="77" s="1"/>
  <c r="B110" i="59"/>
  <c r="A127" i="77" s="1"/>
  <c r="B111" i="59"/>
  <c r="A128" i="77" s="1"/>
  <c r="B112" i="59"/>
  <c r="A129" i="77" s="1"/>
  <c r="B113" i="59"/>
  <c r="A130" i="77" s="1"/>
  <c r="B114" i="59"/>
  <c r="A131" i="77" s="1"/>
  <c r="B115" i="59"/>
  <c r="A132" i="77" s="1"/>
  <c r="B116" i="59"/>
  <c r="A133" i="77" s="1"/>
  <c r="B117" i="59"/>
  <c r="A134" i="77" s="1"/>
  <c r="B118" i="59"/>
  <c r="A135" i="77" s="1"/>
  <c r="B119" i="59"/>
  <c r="A136" i="77" s="1"/>
  <c r="B120" i="59"/>
  <c r="A137" i="77" s="1"/>
  <c r="B121" i="59"/>
  <c r="A138" i="77" s="1"/>
  <c r="B122" i="59"/>
  <c r="A139" i="77" s="1"/>
  <c r="B123" i="59"/>
  <c r="A140" i="77" s="1"/>
  <c r="B124" i="59"/>
  <c r="A141" i="77" s="1"/>
  <c r="B125" i="59"/>
  <c r="A142" i="77" s="1"/>
  <c r="B126" i="59"/>
  <c r="A143" i="77" s="1"/>
  <c r="B127" i="59"/>
  <c r="A144" i="77" s="1"/>
  <c r="B128" i="59"/>
  <c r="A145" i="77" s="1"/>
  <c r="B129" i="59"/>
  <c r="A146" i="77" s="1"/>
  <c r="B130" i="59"/>
  <c r="A147" i="77" s="1"/>
  <c r="B131" i="59"/>
  <c r="A148" i="77" s="1"/>
  <c r="B132" i="59"/>
  <c r="A149" i="77" s="1"/>
  <c r="B133" i="59"/>
  <c r="A150" i="77" s="1"/>
  <c r="B134" i="59"/>
  <c r="A151" i="77" s="1"/>
  <c r="B135" i="59"/>
  <c r="A152" i="77" s="1"/>
  <c r="B136" i="59"/>
  <c r="A153" i="77" s="1"/>
  <c r="B137" i="59"/>
  <c r="A154" i="77" s="1"/>
  <c r="B138" i="59"/>
  <c r="A155" i="77" s="1"/>
  <c r="B139" i="59"/>
  <c r="A156" i="77" s="1"/>
  <c r="B140" i="59"/>
  <c r="A157" i="77" s="1"/>
  <c r="B141" i="59"/>
  <c r="A158" i="77" s="1"/>
  <c r="B142" i="59"/>
  <c r="A159" i="77" s="1"/>
  <c r="B143" i="59"/>
  <c r="A160" i="77" s="1"/>
  <c r="B144" i="59"/>
  <c r="A161" i="77" s="1"/>
  <c r="B145" i="59"/>
  <c r="A162" i="77" s="1"/>
  <c r="B146" i="59"/>
  <c r="A163" i="77" s="1"/>
  <c r="B147" i="59"/>
  <c r="A164" i="77" s="1"/>
  <c r="B148" i="59"/>
  <c r="A165" i="77" s="1"/>
  <c r="B149" i="59"/>
  <c r="A166" i="77" s="1"/>
  <c r="B150" i="59"/>
  <c r="A167" i="77" s="1"/>
  <c r="B151" i="59"/>
  <c r="A168" i="77" s="1"/>
  <c r="B152" i="59"/>
  <c r="A169" i="77" s="1"/>
  <c r="B153" i="59"/>
  <c r="A170" i="77" s="1"/>
  <c r="B154" i="59"/>
  <c r="A171" i="77" s="1"/>
  <c r="B155" i="59"/>
  <c r="A172" i="77" s="1"/>
  <c r="B156" i="59"/>
  <c r="A173" i="77" s="1"/>
  <c r="B157" i="59"/>
  <c r="A174" i="77" s="1"/>
  <c r="B158" i="59"/>
  <c r="A175" i="77" s="1"/>
  <c r="B159" i="59"/>
  <c r="A176" i="77" s="1"/>
  <c r="B160" i="59"/>
  <c r="A177" i="77" s="1"/>
  <c r="B161" i="59"/>
  <c r="A178" i="77" s="1"/>
  <c r="B162" i="59"/>
  <c r="A179" i="77" s="1"/>
  <c r="B163" i="59"/>
  <c r="A180" i="77" s="1"/>
  <c r="B164" i="59"/>
  <c r="A181" i="77" s="1"/>
  <c r="B165" i="59"/>
  <c r="A182" i="77" s="1"/>
  <c r="B166" i="59"/>
  <c r="A183" i="77" s="1"/>
  <c r="B167" i="59"/>
  <c r="A184" i="77" s="1"/>
  <c r="B168" i="59"/>
  <c r="A185" i="77" s="1"/>
  <c r="B169" i="59"/>
  <c r="A186" i="77" s="1"/>
  <c r="B170" i="59"/>
  <c r="A187" i="77" s="1"/>
  <c r="B171" i="59"/>
  <c r="A188" i="77" s="1"/>
  <c r="B172" i="59"/>
  <c r="A189" i="77" s="1"/>
  <c r="B173" i="59"/>
  <c r="A190" i="77" s="1"/>
  <c r="B174" i="59"/>
  <c r="A191" i="77" s="1"/>
  <c r="B175" i="59"/>
  <c r="A192" i="77" s="1"/>
  <c r="B176" i="59"/>
  <c r="A193" i="77" s="1"/>
  <c r="B177" i="59"/>
  <c r="A194" i="77" s="1"/>
  <c r="B178" i="59"/>
  <c r="A195" i="77" s="1"/>
  <c r="B179" i="59"/>
  <c r="A196" i="77" s="1"/>
  <c r="B180" i="59"/>
  <c r="A197" i="77" s="1"/>
  <c r="B181" i="59"/>
  <c r="A198" i="77" s="1"/>
  <c r="B182" i="59"/>
  <c r="A199" i="77" s="1"/>
  <c r="B183" i="59"/>
  <c r="A200" i="77" s="1"/>
  <c r="B184" i="59"/>
  <c r="A201" i="77" s="1"/>
  <c r="B185" i="59"/>
  <c r="A202" i="77" s="1"/>
  <c r="B186" i="59"/>
  <c r="A203" i="77" s="1"/>
  <c r="B187" i="59"/>
  <c r="A204" i="77" s="1"/>
  <c r="B188" i="59"/>
  <c r="A205" i="77" s="1"/>
  <c r="B189" i="59"/>
  <c r="A206" i="77" s="1"/>
  <c r="B190" i="59"/>
  <c r="A207" i="77" s="1"/>
  <c r="B191" i="59"/>
  <c r="A208" i="77" s="1"/>
  <c r="B192" i="59"/>
  <c r="A209" i="77" s="1"/>
  <c r="B193" i="59"/>
  <c r="A210" i="77" s="1"/>
  <c r="B194" i="59"/>
  <c r="A211" i="77" s="1"/>
  <c r="B195" i="59"/>
  <c r="A212" i="77" s="1"/>
  <c r="B196" i="59"/>
  <c r="A213" i="77" s="1"/>
  <c r="B197" i="59"/>
  <c r="A214" i="77" s="1"/>
  <c r="B198" i="59"/>
  <c r="A215" i="77" s="1"/>
  <c r="B199" i="59"/>
  <c r="A216" i="77" s="1"/>
  <c r="B200" i="59"/>
  <c r="A217" i="77" s="1"/>
  <c r="B201" i="59"/>
  <c r="A218" i="77" s="1"/>
  <c r="B202" i="59"/>
  <c r="A219" i="77" s="1"/>
  <c r="B203" i="59"/>
  <c r="A220" i="77" s="1"/>
  <c r="B204" i="59"/>
  <c r="A221" i="77" s="1"/>
  <c r="B205" i="59"/>
  <c r="A222" i="77" s="1"/>
  <c r="B206" i="59"/>
  <c r="A223" i="77" s="1"/>
  <c r="B207" i="59"/>
  <c r="A224" i="77" s="1"/>
  <c r="B208" i="59"/>
  <c r="A225" i="77" s="1"/>
  <c r="B209" i="59"/>
  <c r="A226" i="77" s="1"/>
  <c r="B210" i="59"/>
  <c r="A227" i="77" s="1"/>
  <c r="B211" i="59"/>
  <c r="A228" i="77" s="1"/>
  <c r="B212" i="59"/>
  <c r="A229" i="77" s="1"/>
  <c r="B213" i="59"/>
  <c r="A230" i="77" s="1"/>
  <c r="B214" i="59"/>
  <c r="A231" i="77" s="1"/>
  <c r="B215" i="59"/>
  <c r="A232" i="77" s="1"/>
  <c r="B216" i="59"/>
  <c r="A233" i="77" s="1"/>
  <c r="B217" i="59"/>
  <c r="A234" i="77" s="1"/>
  <c r="B218" i="59"/>
  <c r="A235" i="77" s="1"/>
  <c r="B219" i="59"/>
  <c r="A236" i="77" s="1"/>
  <c r="B220" i="59"/>
  <c r="A237" i="77" s="1"/>
  <c r="B221" i="59"/>
  <c r="A238" i="77" s="1"/>
  <c r="B222" i="59"/>
  <c r="A239" i="77" s="1"/>
  <c r="B223" i="59"/>
  <c r="A240" i="77" s="1"/>
  <c r="B224" i="59"/>
  <c r="A241" i="77" s="1"/>
  <c r="B225" i="59"/>
  <c r="A242" i="77" s="1"/>
  <c r="B226" i="59"/>
  <c r="A243" i="77" s="1"/>
  <c r="B227" i="59"/>
  <c r="A244" i="77" s="1"/>
  <c r="B228" i="59"/>
  <c r="A245" i="77" s="1"/>
  <c r="B229" i="59"/>
  <c r="A246" i="77" s="1"/>
  <c r="B230" i="59"/>
  <c r="A247" i="77" s="1"/>
  <c r="B231" i="59"/>
  <c r="A248" i="77" s="1"/>
  <c r="B232" i="59"/>
  <c r="A249" i="77" s="1"/>
  <c r="B233" i="59"/>
  <c r="A250" i="77" s="1"/>
  <c r="B234" i="59"/>
  <c r="A251" i="77" s="1"/>
  <c r="B235" i="59"/>
  <c r="A252" i="77" s="1"/>
  <c r="B236" i="59"/>
  <c r="A253" i="77" s="1"/>
  <c r="B237" i="59"/>
  <c r="A254" i="77" s="1"/>
  <c r="B238" i="59"/>
  <c r="A255" i="77" s="1"/>
  <c r="B239" i="59"/>
  <c r="A256" i="77" s="1"/>
  <c r="B240" i="59"/>
  <c r="A257" i="77" s="1"/>
  <c r="B241" i="59"/>
  <c r="A258" i="77" s="1"/>
  <c r="B242" i="59"/>
  <c r="A259" i="77" s="1"/>
  <c r="B243" i="59"/>
  <c r="A260" i="77" s="1"/>
  <c r="B244" i="59"/>
  <c r="A261" i="77" s="1"/>
  <c r="B245" i="59"/>
  <c r="A262" i="77" s="1"/>
  <c r="B246" i="59"/>
  <c r="A263" i="77" s="1"/>
  <c r="B247" i="59"/>
  <c r="A264" i="77" s="1"/>
  <c r="B248" i="59"/>
  <c r="A265" i="77" s="1"/>
  <c r="B249" i="59"/>
  <c r="A266" i="77" s="1"/>
  <c r="B250" i="59"/>
  <c r="A267" i="77" s="1"/>
  <c r="B251" i="59"/>
  <c r="A268" i="77" s="1"/>
  <c r="B252" i="59"/>
  <c r="A269" i="77" s="1"/>
  <c r="B253" i="59"/>
  <c r="A270" i="77" s="1"/>
  <c r="B254" i="59"/>
  <c r="A271" i="77" s="1"/>
  <c r="B255" i="59"/>
  <c r="A272" i="77" s="1"/>
  <c r="B256" i="59"/>
  <c r="A273" i="77" s="1"/>
  <c r="B257" i="59"/>
  <c r="A274" i="77" s="1"/>
  <c r="B258" i="59"/>
  <c r="A275" i="77" s="1"/>
  <c r="B259" i="59"/>
  <c r="A276" i="77" s="1"/>
  <c r="B260" i="59"/>
  <c r="A277" i="77" s="1"/>
  <c r="B261" i="59"/>
  <c r="A278" i="77" s="1"/>
  <c r="B262" i="59"/>
  <c r="A279" i="77" s="1"/>
  <c r="B263" i="59"/>
  <c r="A280" i="77" s="1"/>
  <c r="B264" i="59"/>
  <c r="A281" i="77" s="1"/>
  <c r="B265" i="59"/>
  <c r="A282" i="77" s="1"/>
  <c r="B266" i="59"/>
  <c r="A283" i="77" s="1"/>
  <c r="B267" i="59"/>
  <c r="A284" i="77" s="1"/>
  <c r="B268" i="59"/>
  <c r="A285" i="77" s="1"/>
  <c r="B269" i="59"/>
  <c r="A286" i="77" s="1"/>
  <c r="B270" i="59"/>
  <c r="A287" i="77" s="1"/>
  <c r="B271" i="59"/>
  <c r="A288" i="77" s="1"/>
  <c r="B272" i="59"/>
  <c r="A289" i="77" s="1"/>
  <c r="B273" i="59"/>
  <c r="A290" i="77" s="1"/>
  <c r="B274" i="59"/>
  <c r="A291" i="77" s="1"/>
  <c r="B275" i="59"/>
  <c r="A292" i="77" s="1"/>
  <c r="B276" i="59"/>
  <c r="A293" i="77" s="1"/>
  <c r="B277" i="59"/>
  <c r="A294" i="77" s="1"/>
  <c r="B278" i="59"/>
  <c r="A295" i="77" s="1"/>
  <c r="B279" i="59"/>
  <c r="A296" i="77" s="1"/>
  <c r="B280" i="59"/>
  <c r="A297" i="77" s="1"/>
  <c r="B281" i="59"/>
  <c r="A298" i="77" s="1"/>
  <c r="B282" i="59"/>
  <c r="A299" i="77" s="1"/>
  <c r="B283" i="59"/>
  <c r="A300" i="77" s="1"/>
  <c r="B284" i="59"/>
  <c r="A301" i="77" s="1"/>
  <c r="B285" i="59"/>
  <c r="A302" i="77" s="1"/>
  <c r="B286" i="59"/>
  <c r="A303" i="77" s="1"/>
  <c r="B287" i="59"/>
  <c r="A304" i="77" s="1"/>
  <c r="B288" i="59"/>
  <c r="A305" i="77" s="1"/>
  <c r="B289" i="59"/>
  <c r="A306" i="77" s="1"/>
  <c r="B290" i="59"/>
  <c r="A307" i="77" s="1"/>
  <c r="B291" i="59"/>
  <c r="A308" i="77" s="1"/>
  <c r="B292" i="59"/>
  <c r="A309" i="77" s="1"/>
  <c r="B293" i="59"/>
  <c r="A310" i="77" s="1"/>
  <c r="B294" i="59"/>
  <c r="A311" i="77" s="1"/>
  <c r="B295" i="59"/>
  <c r="A312" i="77" s="1"/>
  <c r="B296" i="59"/>
  <c r="A313" i="77" s="1"/>
  <c r="B297" i="59"/>
  <c r="A314" i="77" s="1"/>
  <c r="B298" i="59"/>
  <c r="A315" i="77" s="1"/>
  <c r="B299" i="59"/>
  <c r="A316" i="77" s="1"/>
  <c r="B300" i="59"/>
  <c r="A317" i="77" s="1"/>
  <c r="B301" i="59"/>
  <c r="A318" i="77" s="1"/>
  <c r="B302" i="59"/>
  <c r="A319" i="77" s="1"/>
  <c r="B303" i="59"/>
  <c r="A320" i="77" s="1"/>
  <c r="B304" i="59"/>
  <c r="A321" i="77" s="1"/>
  <c r="B305" i="59"/>
  <c r="A322" i="77" s="1"/>
  <c r="B306" i="59"/>
  <c r="A323" i="77" s="1"/>
  <c r="B307" i="59"/>
  <c r="A324" i="77" s="1"/>
  <c r="B308" i="59"/>
  <c r="A325" i="77" s="1"/>
  <c r="B309" i="59"/>
  <c r="A326" i="77" s="1"/>
  <c r="B310" i="59"/>
  <c r="A327" i="77" s="1"/>
  <c r="B311" i="59"/>
  <c r="A328" i="77" s="1"/>
  <c r="B312" i="59"/>
  <c r="A329" i="77" s="1"/>
  <c r="B313" i="59"/>
  <c r="A330" i="77" s="1"/>
  <c r="B314" i="59"/>
  <c r="A331" i="77" s="1"/>
  <c r="B315" i="59"/>
  <c r="A332" i="77" s="1"/>
  <c r="B316" i="59"/>
  <c r="A333" i="77" s="1"/>
  <c r="B317" i="59"/>
  <c r="A334" i="77" s="1"/>
  <c r="B318" i="59"/>
  <c r="A335" i="77" s="1"/>
  <c r="B319" i="59"/>
  <c r="A336" i="77" s="1"/>
  <c r="B320" i="59"/>
  <c r="A337" i="77" s="1"/>
  <c r="B321" i="59"/>
  <c r="A338" i="77" s="1"/>
  <c r="B322" i="59"/>
  <c r="A339" i="77" s="1"/>
  <c r="B323" i="59"/>
  <c r="A340" i="77" s="1"/>
  <c r="B324" i="59"/>
  <c r="A341" i="77" s="1"/>
  <c r="B325" i="59"/>
  <c r="A342" i="77" s="1"/>
  <c r="B326" i="59"/>
  <c r="A343" i="77" s="1"/>
  <c r="B327" i="59"/>
  <c r="A344" i="77" s="1"/>
  <c r="B328" i="59"/>
  <c r="A345" i="77" s="1"/>
  <c r="B329" i="59"/>
  <c r="A346" i="77" s="1"/>
  <c r="B330" i="59"/>
  <c r="A347" i="77" s="1"/>
  <c r="B331" i="59"/>
  <c r="A348" i="77" s="1"/>
  <c r="B332" i="59"/>
  <c r="A349" i="77" s="1"/>
  <c r="B333" i="59"/>
  <c r="A350" i="77" s="1"/>
  <c r="B334" i="59"/>
  <c r="A351" i="77" s="1"/>
  <c r="B335" i="59"/>
  <c r="A352" i="77" s="1"/>
  <c r="B336" i="59"/>
  <c r="A353" i="77" s="1"/>
  <c r="B337" i="59"/>
  <c r="A354" i="77" s="1"/>
  <c r="B338" i="59"/>
  <c r="A355" i="77" s="1"/>
  <c r="B339" i="59"/>
  <c r="A356" i="77" s="1"/>
  <c r="B340" i="59"/>
  <c r="A357" i="77" s="1"/>
  <c r="B341" i="59"/>
  <c r="A358" i="77" s="1"/>
  <c r="B342" i="59"/>
  <c r="A359" i="77" s="1"/>
  <c r="B343" i="59"/>
  <c r="A360" i="77" s="1"/>
  <c r="B344" i="59"/>
  <c r="A361" i="77" s="1"/>
  <c r="B345" i="59"/>
  <c r="A362" i="77" s="1"/>
  <c r="B346" i="59"/>
  <c r="A363" i="77" s="1"/>
  <c r="B347" i="59"/>
  <c r="A364" i="77" s="1"/>
  <c r="B348" i="59"/>
  <c r="A365" i="77" s="1"/>
  <c r="B349" i="59"/>
  <c r="A366" i="77" s="1"/>
  <c r="B350" i="59"/>
  <c r="A367" i="77" s="1"/>
  <c r="B351" i="59"/>
  <c r="A368" i="77" s="1"/>
  <c r="B352" i="59"/>
  <c r="A369" i="77" s="1"/>
  <c r="B353" i="59"/>
  <c r="A370" i="77" s="1"/>
  <c r="B354" i="59"/>
  <c r="A371" i="77" s="1"/>
  <c r="B355" i="59"/>
  <c r="A372" i="77" s="1"/>
  <c r="B356" i="59"/>
  <c r="A373" i="77" s="1"/>
  <c r="B357" i="59"/>
  <c r="A374" i="77" s="1"/>
  <c r="B358" i="59"/>
  <c r="A375" i="77" s="1"/>
  <c r="B359" i="59"/>
  <c r="A376" i="77" s="1"/>
  <c r="B360" i="59"/>
  <c r="A377" i="77" s="1"/>
  <c r="B361" i="59"/>
  <c r="A378" i="77" s="1"/>
  <c r="B362" i="59"/>
  <c r="A379" i="77" s="1"/>
  <c r="B363" i="59"/>
  <c r="A380" i="77" s="1"/>
  <c r="B364" i="59"/>
  <c r="A381" i="77" s="1"/>
  <c r="B365" i="59"/>
  <c r="A382" i="77" s="1"/>
  <c r="B366" i="59"/>
  <c r="A383" i="77" s="1"/>
  <c r="B367" i="59"/>
  <c r="A384" i="77" s="1"/>
  <c r="B368" i="59"/>
  <c r="A385" i="77" s="1"/>
  <c r="B369" i="59"/>
  <c r="A386" i="77" s="1"/>
  <c r="B370" i="59"/>
  <c r="A387" i="77" s="1"/>
  <c r="B371" i="59"/>
  <c r="A388" i="77" s="1"/>
  <c r="B372" i="59"/>
  <c r="A389" i="77" s="1"/>
  <c r="B373" i="59"/>
  <c r="A390" i="77" s="1"/>
  <c r="B374" i="59"/>
  <c r="A391" i="77" s="1"/>
  <c r="B375" i="59"/>
  <c r="A392" i="77" s="1"/>
  <c r="B376" i="59"/>
  <c r="A393" i="77" s="1"/>
  <c r="B377" i="59"/>
  <c r="A394" i="77" s="1"/>
  <c r="B378" i="59"/>
  <c r="A395" i="77" s="1"/>
  <c r="B379" i="59"/>
  <c r="A396" i="77" s="1"/>
  <c r="B380" i="59"/>
  <c r="A397" i="77" s="1"/>
  <c r="B381" i="59"/>
  <c r="A398" i="77" s="1"/>
  <c r="B382" i="59"/>
  <c r="A399" i="77" s="1"/>
  <c r="B383" i="59"/>
  <c r="A400" i="77" s="1"/>
  <c r="B384" i="59"/>
  <c r="A401" i="77" s="1"/>
  <c r="B385" i="59"/>
  <c r="A402" i="77" s="1"/>
  <c r="B386" i="59"/>
  <c r="A403" i="77" s="1"/>
  <c r="B387" i="59"/>
  <c r="A404" i="77" s="1"/>
  <c r="B388" i="59"/>
  <c r="A405" i="77" s="1"/>
  <c r="B389" i="59"/>
  <c r="A406" i="77" s="1"/>
  <c r="B390" i="59"/>
  <c r="A407" i="77" s="1"/>
  <c r="B391" i="59"/>
  <c r="A408" i="77" s="1"/>
  <c r="B392" i="59"/>
  <c r="A409" i="77" s="1"/>
  <c r="B393" i="59"/>
  <c r="A410" i="77" s="1"/>
  <c r="B394" i="59"/>
  <c r="A411" i="77" s="1"/>
  <c r="B395" i="59"/>
  <c r="A412" i="77" s="1"/>
  <c r="B396" i="59"/>
  <c r="A413" i="77" s="1"/>
  <c r="B397" i="59"/>
  <c r="A414" i="77" s="1"/>
  <c r="B398" i="59"/>
  <c r="A415" i="77" s="1"/>
  <c r="B399" i="59"/>
  <c r="A416" i="77" s="1"/>
  <c r="B400" i="59"/>
  <c r="A417" i="77" s="1"/>
  <c r="B401" i="59"/>
  <c r="A418" i="77" s="1"/>
  <c r="B402" i="59"/>
  <c r="A419" i="77" s="1"/>
  <c r="B403" i="59"/>
  <c r="A420" i="77" s="1"/>
  <c r="B404" i="59"/>
  <c r="A421" i="77" s="1"/>
  <c r="B405" i="59"/>
  <c r="A422" i="77" s="1"/>
  <c r="B406" i="59"/>
  <c r="A423" i="77" s="1"/>
  <c r="B407" i="59"/>
  <c r="A424" i="77" s="1"/>
  <c r="B408" i="59"/>
  <c r="A425" i="77" s="1"/>
  <c r="B409" i="59"/>
  <c r="A426" i="77" s="1"/>
  <c r="B410" i="59"/>
  <c r="A427" i="77" s="1"/>
  <c r="B411" i="59"/>
  <c r="A428" i="77" s="1"/>
  <c r="B412" i="59"/>
  <c r="A429" i="77" s="1"/>
  <c r="B413" i="59"/>
  <c r="A430" i="77" s="1"/>
  <c r="B414" i="59"/>
  <c r="A431" i="77" s="1"/>
  <c r="B415" i="59"/>
  <c r="A432" i="77" s="1"/>
  <c r="B416" i="59"/>
  <c r="A433" i="77" s="1"/>
  <c r="B417" i="59"/>
  <c r="A434" i="77" s="1"/>
  <c r="B418" i="59"/>
  <c r="A435" i="77" s="1"/>
  <c r="B419" i="59"/>
  <c r="A436" i="77" s="1"/>
  <c r="B420" i="59"/>
  <c r="A437" i="77" s="1"/>
  <c r="B421" i="59"/>
  <c r="A438" i="77" s="1"/>
  <c r="B422" i="59"/>
  <c r="A439" i="77" s="1"/>
  <c r="B423" i="59"/>
  <c r="A440" i="77" s="1"/>
  <c r="B424" i="59"/>
  <c r="A441" i="77" s="1"/>
  <c r="B425" i="59"/>
  <c r="A442" i="77" s="1"/>
  <c r="B426" i="59"/>
  <c r="A443" i="77" s="1"/>
  <c r="B427" i="59"/>
  <c r="A444" i="77" s="1"/>
  <c r="B428" i="59"/>
  <c r="A445" i="77" s="1"/>
  <c r="B429" i="59"/>
  <c r="A446" i="77" s="1"/>
  <c r="B430" i="59"/>
  <c r="A447" i="77" s="1"/>
  <c r="B431" i="59"/>
  <c r="A448" i="77" s="1"/>
  <c r="B432" i="59"/>
  <c r="A449" i="77" s="1"/>
  <c r="B433" i="59"/>
  <c r="A450" i="77" s="1"/>
  <c r="B434" i="59"/>
  <c r="A451" i="77" s="1"/>
  <c r="B435" i="59"/>
  <c r="A452" i="77" s="1"/>
  <c r="B436" i="59"/>
  <c r="A453" i="77" s="1"/>
  <c r="B437" i="59"/>
  <c r="A454" i="77" s="1"/>
  <c r="B438" i="59"/>
  <c r="A455" i="77" s="1"/>
  <c r="B439" i="59"/>
  <c r="A456" i="77" s="1"/>
  <c r="B440" i="59"/>
  <c r="A457" i="77" s="1"/>
  <c r="B441" i="59"/>
  <c r="A458" i="77" s="1"/>
  <c r="B442" i="59"/>
  <c r="A459" i="77" s="1"/>
  <c r="B443" i="59"/>
  <c r="A460" i="77" s="1"/>
  <c r="B444" i="59"/>
  <c r="A461" i="77" s="1"/>
  <c r="B445" i="59"/>
  <c r="A462" i="77" s="1"/>
  <c r="B446" i="59"/>
  <c r="A463" i="77" s="1"/>
  <c r="B447" i="59"/>
  <c r="A464" i="77" s="1"/>
  <c r="B448" i="59"/>
  <c r="A465" i="77" s="1"/>
  <c r="B449" i="59"/>
  <c r="A466" i="77" s="1"/>
  <c r="B450" i="59"/>
  <c r="A467" i="77" s="1"/>
  <c r="B451" i="59"/>
  <c r="A468" i="77" s="1"/>
  <c r="B452" i="59"/>
  <c r="A469" i="77" s="1"/>
  <c r="B453" i="59"/>
  <c r="A470" i="77" s="1"/>
  <c r="B454" i="59"/>
  <c r="A471" i="77" s="1"/>
  <c r="B455" i="59"/>
  <c r="A472" i="77" s="1"/>
  <c r="B456" i="59"/>
  <c r="A473" i="77" s="1"/>
  <c r="B457" i="59"/>
  <c r="A474" i="77" s="1"/>
  <c r="B458" i="59"/>
  <c r="A475" i="77" s="1"/>
  <c r="B459" i="59"/>
  <c r="A476" i="77" s="1"/>
  <c r="B460" i="59"/>
  <c r="A477" i="77" s="1"/>
  <c r="B461" i="59"/>
  <c r="A478" i="77" s="1"/>
  <c r="B462" i="59"/>
  <c r="A479" i="77" s="1"/>
  <c r="B463" i="59"/>
  <c r="A480" i="77" s="1"/>
  <c r="B464" i="59"/>
  <c r="A481" i="77" s="1"/>
  <c r="B465" i="59"/>
  <c r="A482" i="77" s="1"/>
  <c r="B466" i="59"/>
  <c r="A483" i="77" s="1"/>
  <c r="B467" i="59"/>
  <c r="A484" i="77" s="1"/>
  <c r="B468" i="59"/>
  <c r="A485" i="77" s="1"/>
  <c r="B469" i="59"/>
  <c r="A486" i="77" s="1"/>
  <c r="B470" i="59"/>
  <c r="A487" i="77" s="1"/>
  <c r="B471" i="59"/>
  <c r="A488" i="77" s="1"/>
  <c r="B472" i="59"/>
  <c r="A489" i="77" s="1"/>
  <c r="B473" i="59"/>
  <c r="A490" i="77" s="1"/>
  <c r="B474" i="59"/>
  <c r="A491" i="77" s="1"/>
  <c r="B475" i="59"/>
  <c r="A492" i="77" s="1"/>
  <c r="B476" i="59"/>
  <c r="A493" i="77" s="1"/>
  <c r="B477" i="59"/>
  <c r="A494" i="77" s="1"/>
  <c r="B478" i="59"/>
  <c r="A495" i="77" s="1"/>
  <c r="B479" i="59"/>
  <c r="A496" i="77" s="1"/>
  <c r="B480" i="59"/>
  <c r="A497" i="77" s="1"/>
  <c r="B481" i="59"/>
  <c r="A498" i="77" s="1"/>
  <c r="B482" i="59"/>
  <c r="A499" i="77" s="1"/>
  <c r="B483" i="59"/>
  <c r="A500" i="77" s="1"/>
  <c r="B484" i="59"/>
  <c r="A501" i="77" s="1"/>
  <c r="B485" i="59"/>
  <c r="A502" i="77" s="1"/>
  <c r="B486" i="59"/>
  <c r="A503" i="77" s="1"/>
  <c r="B487" i="59"/>
  <c r="A504" i="77" s="1"/>
  <c r="B488" i="59"/>
  <c r="A505" i="77" s="1"/>
  <c r="B489" i="59"/>
  <c r="A506" i="77" s="1"/>
  <c r="B490" i="59"/>
  <c r="A507" i="77" s="1"/>
  <c r="B491" i="59"/>
  <c r="A508" i="77" s="1"/>
  <c r="B492" i="59"/>
  <c r="A509" i="77" s="1"/>
  <c r="B493" i="59"/>
  <c r="A510" i="77" s="1"/>
  <c r="B494" i="59"/>
  <c r="A511" i="77" s="1"/>
  <c r="B495" i="59"/>
  <c r="A512" i="77" s="1"/>
  <c r="B496" i="59"/>
  <c r="A513" i="77" s="1"/>
  <c r="B497" i="59"/>
  <c r="A514" i="77" s="1"/>
  <c r="B498" i="59"/>
  <c r="A515" i="77" s="1"/>
  <c r="B499" i="59"/>
  <c r="A516" i="77" s="1"/>
  <c r="B500" i="59"/>
  <c r="A517" i="77" s="1"/>
  <c r="B501" i="59"/>
  <c r="A518" i="77" s="1"/>
  <c r="B502" i="59"/>
  <c r="A519" i="77" s="1"/>
  <c r="B503" i="59"/>
  <c r="A520" i="77" s="1"/>
  <c r="B504" i="59"/>
  <c r="A521" i="77" s="1"/>
  <c r="B505" i="59"/>
  <c r="A522" i="77" s="1"/>
  <c r="B506" i="59"/>
  <c r="A523" i="77" s="1"/>
  <c r="B507" i="59"/>
  <c r="A524" i="77" s="1"/>
  <c r="B508" i="59"/>
  <c r="A525" i="77" s="1"/>
  <c r="B509" i="59"/>
  <c r="A526" i="77" s="1"/>
  <c r="B510" i="59"/>
  <c r="A527" i="77" s="1"/>
  <c r="B511" i="59"/>
  <c r="A528" i="77" s="1"/>
  <c r="B512" i="59"/>
  <c r="A529" i="77" s="1"/>
  <c r="B513" i="59"/>
  <c r="A530" i="77" s="1"/>
  <c r="B514" i="59"/>
  <c r="A531" i="77" s="1"/>
  <c r="B515" i="59"/>
  <c r="A532" i="77" s="1"/>
  <c r="B516" i="59"/>
  <c r="A533" i="77" s="1"/>
  <c r="B517" i="59"/>
  <c r="A534" i="77" s="1"/>
  <c r="B518" i="59"/>
  <c r="A535" i="77" s="1"/>
  <c r="B519" i="59"/>
  <c r="A536" i="77" s="1"/>
  <c r="B520" i="59"/>
  <c r="A537" i="77" s="1"/>
  <c r="B521" i="59"/>
  <c r="A538" i="77" s="1"/>
  <c r="B522" i="59"/>
  <c r="A539" i="77" s="1"/>
  <c r="B523" i="59"/>
  <c r="A540" i="77" s="1"/>
  <c r="B524" i="59"/>
  <c r="A541" i="77" s="1"/>
  <c r="B525" i="59"/>
  <c r="A542" i="77" s="1"/>
  <c r="B526" i="59"/>
  <c r="A543" i="77" s="1"/>
  <c r="B527" i="59"/>
  <c r="A544" i="77" s="1"/>
  <c r="B528" i="59"/>
  <c r="A545" i="77" s="1"/>
  <c r="B529" i="59"/>
  <c r="A546" i="77" s="1"/>
  <c r="B530" i="59"/>
  <c r="A547" i="77" s="1"/>
  <c r="B531" i="59"/>
  <c r="A548" i="77" s="1"/>
  <c r="B532" i="59"/>
  <c r="A549" i="77" s="1"/>
  <c r="B533" i="59"/>
  <c r="A550" i="77" s="1"/>
  <c r="B534" i="59"/>
  <c r="A551" i="77" s="1"/>
  <c r="B535" i="59"/>
  <c r="A552" i="77" s="1"/>
  <c r="B536" i="59"/>
  <c r="A553" i="77" s="1"/>
  <c r="B537" i="59"/>
  <c r="A554" i="77" s="1"/>
  <c r="B538" i="59"/>
  <c r="A555" i="77" s="1"/>
  <c r="B539" i="59"/>
  <c r="A556" i="77" s="1"/>
  <c r="B540" i="59"/>
  <c r="A557" i="77" s="1"/>
  <c r="B541" i="59"/>
  <c r="A558" i="77" s="1"/>
  <c r="B542" i="59"/>
  <c r="A559" i="77" s="1"/>
  <c r="B543" i="59"/>
  <c r="A560" i="77" s="1"/>
  <c r="B544" i="59"/>
  <c r="A561" i="77" s="1"/>
  <c r="B545" i="59"/>
  <c r="A562" i="77" s="1"/>
  <c r="B546" i="59"/>
  <c r="A563" i="77" s="1"/>
  <c r="B547" i="59"/>
  <c r="A564" i="77" s="1"/>
  <c r="B548" i="59"/>
  <c r="A565" i="77" s="1"/>
  <c r="B549" i="59"/>
  <c r="A566" i="77" s="1"/>
  <c r="B550" i="59"/>
  <c r="A567" i="77" s="1"/>
  <c r="B551" i="59"/>
  <c r="A568" i="77" s="1"/>
  <c r="B552" i="59"/>
  <c r="A569" i="77" s="1"/>
  <c r="B553" i="59"/>
  <c r="A570" i="77" s="1"/>
  <c r="B554" i="59"/>
  <c r="A571" i="77" s="1"/>
  <c r="B555" i="59"/>
  <c r="A572" i="77" s="1"/>
  <c r="B556" i="59"/>
  <c r="A573" i="77" s="1"/>
  <c r="B557" i="59"/>
  <c r="A574" i="77" s="1"/>
  <c r="B558" i="59"/>
  <c r="A575" i="77" s="1"/>
  <c r="B559" i="59"/>
  <c r="A576" i="77" s="1"/>
  <c r="B560" i="59"/>
  <c r="A577" i="77" s="1"/>
  <c r="B561" i="59"/>
  <c r="A578" i="77" s="1"/>
  <c r="B562" i="59"/>
  <c r="A579" i="77" s="1"/>
  <c r="B563" i="59"/>
  <c r="A580" i="77" s="1"/>
  <c r="B564" i="59"/>
  <c r="A581" i="77" s="1"/>
  <c r="B565" i="59"/>
  <c r="A582" i="77" s="1"/>
  <c r="B566" i="59"/>
  <c r="A583" i="77" s="1"/>
  <c r="B567" i="59"/>
  <c r="A584" i="77" s="1"/>
  <c r="B568" i="59"/>
  <c r="A585" i="77" s="1"/>
  <c r="B569" i="59"/>
  <c r="A586" i="77" s="1"/>
  <c r="B570" i="59"/>
  <c r="A587" i="77" s="1"/>
  <c r="B571" i="59"/>
  <c r="A588" i="77" s="1"/>
  <c r="B572" i="59"/>
  <c r="A589" i="77" s="1"/>
  <c r="B573" i="59"/>
  <c r="A590" i="77" s="1"/>
  <c r="B574" i="59"/>
  <c r="A591" i="77" s="1"/>
  <c r="B575" i="59"/>
  <c r="A592" i="77" s="1"/>
  <c r="B576" i="59"/>
  <c r="A593" i="77" s="1"/>
  <c r="B577" i="59"/>
  <c r="A594" i="77" s="1"/>
  <c r="B578" i="59"/>
  <c r="A595" i="77" s="1"/>
  <c r="B579" i="59"/>
  <c r="A596" i="77" s="1"/>
  <c r="B580" i="59"/>
  <c r="A597" i="77" s="1"/>
  <c r="B581" i="59"/>
  <c r="A598" i="77" s="1"/>
  <c r="B582" i="59"/>
  <c r="A599" i="77" s="1"/>
  <c r="B583" i="59"/>
  <c r="A600" i="77" s="1"/>
  <c r="B584" i="59"/>
  <c r="A601" i="77" s="1"/>
  <c r="B585" i="59"/>
  <c r="A602" i="77" s="1"/>
  <c r="B586" i="59"/>
  <c r="A603" i="77" s="1"/>
  <c r="B587" i="59"/>
  <c r="A604" i="77" s="1"/>
  <c r="B588" i="59"/>
  <c r="A605" i="77" s="1"/>
  <c r="B589" i="59"/>
  <c r="A606" i="77" s="1"/>
  <c r="B590" i="59"/>
  <c r="A607" i="77" s="1"/>
  <c r="B591" i="59"/>
  <c r="A608" i="77" s="1"/>
  <c r="B592" i="59"/>
  <c r="A609" i="77" s="1"/>
  <c r="B593" i="59"/>
  <c r="A610" i="77" s="1"/>
  <c r="B594" i="59"/>
  <c r="A611" i="77" s="1"/>
  <c r="B595" i="59"/>
  <c r="A612" i="77" s="1"/>
  <c r="B596" i="59"/>
  <c r="A613" i="77" s="1"/>
  <c r="B597" i="59"/>
  <c r="A614" i="77" s="1"/>
  <c r="B598" i="59"/>
  <c r="A615" i="77" s="1"/>
  <c r="B599" i="59"/>
  <c r="A616" i="77" s="1"/>
  <c r="B600" i="59"/>
  <c r="A617" i="77" s="1"/>
  <c r="B601" i="59"/>
  <c r="A618" i="77" s="1"/>
  <c r="B602" i="59"/>
  <c r="A619" i="77" s="1"/>
  <c r="B603" i="59"/>
  <c r="A620" i="77" s="1"/>
  <c r="B604" i="59"/>
  <c r="A621" i="77" s="1"/>
  <c r="B605" i="59"/>
  <c r="A622" i="77" s="1"/>
  <c r="B606" i="59"/>
  <c r="A623" i="77" s="1"/>
  <c r="B607" i="59"/>
  <c r="A624" i="77" s="1"/>
  <c r="B608" i="59"/>
  <c r="A625" i="77" s="1"/>
  <c r="B609" i="59"/>
  <c r="A626" i="77" s="1"/>
  <c r="B610" i="59"/>
  <c r="A627" i="77" s="1"/>
  <c r="B611" i="59"/>
  <c r="A628" i="77" s="1"/>
  <c r="B612" i="59"/>
  <c r="A629" i="77" s="1"/>
  <c r="B613" i="59"/>
  <c r="A630" i="77" s="1"/>
  <c r="B614" i="59"/>
  <c r="A631" i="77" s="1"/>
  <c r="B615" i="59"/>
  <c r="A632" i="77" s="1"/>
  <c r="B616" i="59"/>
  <c r="A633" i="77" s="1"/>
  <c r="B617" i="59"/>
  <c r="A634" i="77" s="1"/>
  <c r="B618" i="59"/>
  <c r="A635" i="77" s="1"/>
  <c r="B619" i="59"/>
  <c r="A636" i="77" s="1"/>
  <c r="B620" i="59"/>
  <c r="A637" i="77" s="1"/>
  <c r="B621" i="59"/>
  <c r="A638" i="77" s="1"/>
  <c r="B622" i="59"/>
  <c r="A639" i="77" s="1"/>
  <c r="B623" i="59"/>
  <c r="A640" i="77" s="1"/>
  <c r="B624" i="59"/>
  <c r="A641" i="77" s="1"/>
  <c r="B625" i="59"/>
  <c r="A642" i="77" s="1"/>
  <c r="B626" i="59"/>
  <c r="A643" i="77" s="1"/>
  <c r="B627" i="59"/>
  <c r="A644" i="77" s="1"/>
  <c r="B628" i="59"/>
  <c r="A645" i="77" s="1"/>
  <c r="B629" i="59"/>
  <c r="A646" i="77" s="1"/>
  <c r="B630" i="59"/>
  <c r="A647" i="77" s="1"/>
  <c r="B631" i="59"/>
  <c r="A648" i="77" s="1"/>
  <c r="B632" i="59"/>
  <c r="A649" i="77" s="1"/>
  <c r="B633" i="59"/>
  <c r="A650" i="77" s="1"/>
  <c r="B634" i="59"/>
  <c r="A651" i="77" s="1"/>
  <c r="B635" i="59"/>
  <c r="A652" i="77" s="1"/>
  <c r="B636" i="59"/>
  <c r="A653" i="77" s="1"/>
  <c r="B637" i="59"/>
  <c r="A654" i="77" s="1"/>
  <c r="B638" i="59"/>
  <c r="A655" i="77" s="1"/>
  <c r="B639" i="59"/>
  <c r="A656" i="77" s="1"/>
  <c r="B640" i="59"/>
  <c r="A657" i="77" s="1"/>
  <c r="B641" i="59"/>
  <c r="A658" i="77" s="1"/>
  <c r="B642" i="59"/>
  <c r="A659" i="77" s="1"/>
  <c r="B643" i="59"/>
  <c r="A660" i="77" s="1"/>
  <c r="B644" i="59"/>
  <c r="A661" i="77" s="1"/>
  <c r="B645" i="59"/>
  <c r="A662" i="77" s="1"/>
  <c r="B646" i="59"/>
  <c r="A663" i="77" s="1"/>
  <c r="B647" i="59"/>
  <c r="A664" i="77" s="1"/>
  <c r="B648" i="59"/>
  <c r="A665" i="77" s="1"/>
  <c r="B649" i="59"/>
  <c r="A666" i="77" s="1"/>
  <c r="B650" i="59"/>
  <c r="A667" i="77" s="1"/>
  <c r="B651" i="59"/>
  <c r="A668" i="77" s="1"/>
  <c r="B652" i="59"/>
  <c r="A669" i="77" s="1"/>
  <c r="B653" i="59"/>
  <c r="A670" i="77" s="1"/>
  <c r="B654" i="59"/>
  <c r="A671" i="77" s="1"/>
  <c r="B655" i="59"/>
  <c r="A672" i="77" s="1"/>
  <c r="B656" i="59"/>
  <c r="A673" i="77" s="1"/>
  <c r="B657" i="59"/>
  <c r="A674" i="77" s="1"/>
  <c r="B658" i="59"/>
  <c r="A675" i="77" s="1"/>
  <c r="B659" i="59"/>
  <c r="A676" i="77" s="1"/>
  <c r="B660" i="59"/>
  <c r="A677" i="77" s="1"/>
  <c r="B661" i="59"/>
  <c r="A678" i="77" s="1"/>
  <c r="B662" i="59"/>
  <c r="A679" i="77" s="1"/>
  <c r="B663" i="59"/>
  <c r="A680" i="77" s="1"/>
  <c r="B664" i="59"/>
  <c r="A681" i="77" s="1"/>
  <c r="B665" i="59"/>
  <c r="A682" i="77" s="1"/>
  <c r="B666" i="59"/>
  <c r="A683" i="77" s="1"/>
  <c r="B667" i="59"/>
  <c r="A684" i="77" s="1"/>
  <c r="B668" i="59"/>
  <c r="A685" i="77" s="1"/>
  <c r="B669" i="59"/>
  <c r="A686" i="77" s="1"/>
  <c r="B670" i="59"/>
  <c r="A687" i="77" s="1"/>
  <c r="B671" i="59"/>
  <c r="A688" i="77" s="1"/>
  <c r="B672" i="59"/>
  <c r="A689" i="77" s="1"/>
  <c r="B673" i="59"/>
  <c r="A690" i="77" s="1"/>
  <c r="B674" i="59"/>
  <c r="A691" i="77" s="1"/>
  <c r="B675" i="59"/>
  <c r="A692" i="77" s="1"/>
  <c r="B676" i="59"/>
  <c r="A693" i="77" s="1"/>
  <c r="B677" i="59"/>
  <c r="A694" i="77" s="1"/>
  <c r="B678" i="59"/>
  <c r="A695" i="77" s="1"/>
  <c r="B679" i="59"/>
  <c r="A696" i="77" s="1"/>
  <c r="B680" i="59"/>
  <c r="A697" i="77" s="1"/>
  <c r="B681" i="59"/>
  <c r="A698" i="77" s="1"/>
  <c r="B682" i="59"/>
  <c r="A699" i="77" s="1"/>
  <c r="B683" i="59"/>
  <c r="A700" i="77" s="1"/>
  <c r="B684" i="59"/>
  <c r="A701" i="77" s="1"/>
  <c r="B685" i="59"/>
  <c r="A702" i="77" s="1"/>
  <c r="B686" i="59"/>
  <c r="A703" i="77" s="1"/>
  <c r="B687" i="59"/>
  <c r="A704" i="77" s="1"/>
  <c r="B688" i="59"/>
  <c r="A705" i="77" s="1"/>
  <c r="B689" i="59"/>
  <c r="A706" i="77" s="1"/>
  <c r="B690" i="59"/>
  <c r="A707" i="77" s="1"/>
  <c r="B691" i="59"/>
  <c r="A708" i="77" s="1"/>
  <c r="B692" i="59"/>
  <c r="A709" i="77" s="1"/>
  <c r="B693" i="59"/>
  <c r="A710" i="77" s="1"/>
  <c r="B694" i="59"/>
  <c r="A711" i="77" s="1"/>
  <c r="B695" i="59"/>
  <c r="A712" i="77" s="1"/>
  <c r="B696" i="59"/>
  <c r="A713" i="77" s="1"/>
  <c r="B697" i="59"/>
  <c r="A714" i="77" s="1"/>
  <c r="B698" i="59"/>
  <c r="A715" i="77" s="1"/>
  <c r="B699" i="59"/>
  <c r="A716" i="77" s="1"/>
  <c r="B700" i="59"/>
  <c r="A717" i="77" s="1"/>
  <c r="B701" i="59"/>
  <c r="A718" i="77" s="1"/>
  <c r="B702" i="59"/>
  <c r="A719" i="77" s="1"/>
  <c r="B703" i="59"/>
  <c r="A720" i="77" s="1"/>
  <c r="B704" i="59"/>
  <c r="A721" i="77" s="1"/>
  <c r="B705" i="59"/>
  <c r="A722" i="77" s="1"/>
  <c r="B706" i="59"/>
  <c r="A723" i="77" s="1"/>
  <c r="B707" i="59"/>
  <c r="A724" i="77" s="1"/>
  <c r="B708" i="59"/>
  <c r="A725" i="77" s="1"/>
  <c r="B709" i="59"/>
  <c r="A726" i="77" s="1"/>
  <c r="B710" i="59"/>
  <c r="A727" i="77" s="1"/>
  <c r="B711" i="59"/>
  <c r="A728" i="77" s="1"/>
  <c r="B712" i="59"/>
  <c r="A729" i="77" s="1"/>
  <c r="B713" i="59"/>
  <c r="A730" i="77" s="1"/>
  <c r="B714" i="59"/>
  <c r="A731" i="77" s="1"/>
  <c r="B715" i="59"/>
  <c r="A732" i="77" s="1"/>
  <c r="B716" i="59"/>
  <c r="A733" i="77" s="1"/>
  <c r="B717" i="59"/>
  <c r="A734" i="77" s="1"/>
  <c r="B718" i="59"/>
  <c r="A735" i="77" s="1"/>
  <c r="B719" i="59"/>
  <c r="A736" i="77" s="1"/>
  <c r="B720" i="59"/>
  <c r="A737" i="77" s="1"/>
  <c r="B721" i="59"/>
  <c r="A738" i="77" s="1"/>
  <c r="B722" i="59"/>
  <c r="A739" i="77" s="1"/>
  <c r="B723" i="59"/>
  <c r="A740" i="77" s="1"/>
  <c r="B724" i="59"/>
  <c r="A741" i="77" s="1"/>
  <c r="B725" i="59"/>
  <c r="A742" i="77" s="1"/>
  <c r="B726" i="59"/>
  <c r="A743" i="77" s="1"/>
  <c r="B727" i="59"/>
  <c r="A744" i="77" s="1"/>
  <c r="B728" i="59"/>
  <c r="A745" i="77" s="1"/>
  <c r="B729" i="59"/>
  <c r="A746" i="77" s="1"/>
  <c r="B730" i="59"/>
  <c r="A747" i="77" s="1"/>
  <c r="B731" i="59"/>
  <c r="A748" i="77" s="1"/>
  <c r="B732" i="59"/>
  <c r="A749" i="77" s="1"/>
  <c r="B733" i="59"/>
  <c r="A750" i="77" s="1"/>
  <c r="B734" i="59"/>
  <c r="A751" i="77" s="1"/>
  <c r="B735" i="59"/>
  <c r="A752" i="77" s="1"/>
  <c r="B736" i="59"/>
  <c r="A753" i="77" s="1"/>
  <c r="B737" i="59"/>
  <c r="A754" i="77" s="1"/>
  <c r="B738" i="59"/>
  <c r="A755" i="77" s="1"/>
  <c r="B739" i="59"/>
  <c r="A756" i="77" s="1"/>
  <c r="B740" i="59"/>
  <c r="A757" i="77" s="1"/>
  <c r="B741" i="59"/>
  <c r="A758" i="77" s="1"/>
  <c r="B742" i="59"/>
  <c r="A759" i="77" s="1"/>
  <c r="B743" i="59"/>
  <c r="A760" i="77" s="1"/>
  <c r="B744" i="59"/>
  <c r="A761" i="77" s="1"/>
  <c r="B745" i="59"/>
  <c r="A762" i="77" s="1"/>
  <c r="B746" i="59"/>
  <c r="A763" i="77" s="1"/>
  <c r="B747" i="59"/>
  <c r="A764" i="77" s="1"/>
  <c r="B748" i="59"/>
  <c r="A765" i="77" s="1"/>
  <c r="B749" i="59"/>
  <c r="A766" i="77" s="1"/>
  <c r="B750" i="59"/>
  <c r="A767" i="77" s="1"/>
  <c r="B751" i="59"/>
  <c r="A768" i="77" s="1"/>
  <c r="B752" i="59"/>
  <c r="A769" i="77" s="1"/>
  <c r="B753" i="59"/>
  <c r="A770" i="77" s="1"/>
  <c r="B754" i="59"/>
  <c r="A771" i="77" s="1"/>
  <c r="B755" i="59"/>
  <c r="A772" i="77" s="1"/>
  <c r="B756" i="59"/>
  <c r="A773" i="77" s="1"/>
  <c r="B757" i="59"/>
  <c r="A774" i="77" s="1"/>
  <c r="B758" i="59"/>
  <c r="A775" i="77" s="1"/>
  <c r="B759" i="59"/>
  <c r="A776" i="77" s="1"/>
  <c r="B760" i="59"/>
  <c r="A777" i="77" s="1"/>
  <c r="B761" i="59"/>
  <c r="A778" i="77" s="1"/>
  <c r="B762" i="59"/>
  <c r="A779" i="77" s="1"/>
  <c r="B763" i="59"/>
  <c r="A780" i="77" s="1"/>
  <c r="B764" i="59"/>
  <c r="A781" i="77" s="1"/>
  <c r="B765" i="59"/>
  <c r="A782" i="77" s="1"/>
  <c r="B766" i="59"/>
  <c r="A783" i="77" s="1"/>
  <c r="B767" i="59"/>
  <c r="A784" i="77" s="1"/>
  <c r="B768" i="59"/>
  <c r="A785" i="77" s="1"/>
  <c r="B769" i="59"/>
  <c r="A786" i="77" s="1"/>
  <c r="B770" i="59"/>
  <c r="A787" i="77" s="1"/>
  <c r="B771" i="59"/>
  <c r="A788" i="77" s="1"/>
  <c r="B772" i="59"/>
  <c r="A789" i="77" s="1"/>
  <c r="B773" i="59"/>
  <c r="A790" i="77" s="1"/>
  <c r="B774" i="59"/>
  <c r="A791" i="77" s="1"/>
  <c r="B775" i="59"/>
  <c r="A792" i="77" s="1"/>
  <c r="B776" i="59"/>
  <c r="A793" i="77" s="1"/>
  <c r="B777" i="59"/>
  <c r="A794" i="77" s="1"/>
  <c r="B778" i="59"/>
  <c r="A795" i="77" s="1"/>
  <c r="B779" i="59"/>
  <c r="A796" i="77" s="1"/>
  <c r="B780" i="59"/>
  <c r="A797" i="77" s="1"/>
  <c r="B781" i="59"/>
  <c r="A798" i="77" s="1"/>
  <c r="B782" i="59"/>
  <c r="A799" i="77" s="1"/>
  <c r="B783" i="59"/>
  <c r="A800" i="77" s="1"/>
  <c r="B784" i="59"/>
  <c r="A801" i="77" s="1"/>
  <c r="B785" i="59"/>
  <c r="A802" i="77" s="1"/>
  <c r="B786" i="59"/>
  <c r="A803" i="77" s="1"/>
  <c r="B787" i="59"/>
  <c r="A804" i="77" s="1"/>
  <c r="B788" i="59"/>
  <c r="A805" i="77" s="1"/>
  <c r="B789" i="59"/>
  <c r="A806" i="77" s="1"/>
  <c r="B790" i="59"/>
  <c r="A807" i="77" s="1"/>
  <c r="B791" i="59"/>
  <c r="A808" i="77" s="1"/>
  <c r="B792" i="59"/>
  <c r="A809" i="77" s="1"/>
  <c r="B793" i="59"/>
  <c r="A810" i="77" s="1"/>
  <c r="B794" i="59"/>
  <c r="A811" i="77" s="1"/>
  <c r="B795" i="59"/>
  <c r="A812" i="77" s="1"/>
  <c r="B796" i="59"/>
  <c r="A813" i="77" s="1"/>
  <c r="B797" i="59"/>
  <c r="A814" i="77" s="1"/>
  <c r="B798" i="59"/>
  <c r="A815" i="77" s="1"/>
  <c r="B799" i="59"/>
  <c r="A816" i="77" s="1"/>
  <c r="B800" i="59"/>
  <c r="A817" i="77" s="1"/>
  <c r="B801" i="59"/>
  <c r="A818" i="77" s="1"/>
  <c r="B802" i="59"/>
  <c r="A819" i="77" s="1"/>
  <c r="B803" i="59"/>
  <c r="A820" i="77" s="1"/>
  <c r="B804" i="59"/>
  <c r="A821" i="77" s="1"/>
  <c r="B805" i="59"/>
  <c r="A822" i="77" s="1"/>
  <c r="B806" i="59"/>
  <c r="A823" i="77" s="1"/>
  <c r="B807" i="59"/>
  <c r="A824" i="77" s="1"/>
  <c r="B808" i="59"/>
  <c r="A825" i="77" s="1"/>
  <c r="B809" i="59"/>
  <c r="A826" i="77" s="1"/>
  <c r="B810" i="59"/>
  <c r="A827" i="77" s="1"/>
  <c r="B811" i="59"/>
  <c r="A828" i="77" s="1"/>
  <c r="B812" i="59"/>
  <c r="A829" i="77" s="1"/>
  <c r="B813" i="59"/>
  <c r="A830" i="77" s="1"/>
  <c r="B814" i="59"/>
  <c r="A831" i="77" s="1"/>
  <c r="B815" i="59"/>
  <c r="A832" i="77" s="1"/>
  <c r="B816" i="59"/>
  <c r="A833" i="77" s="1"/>
  <c r="B817" i="59"/>
  <c r="A834" i="77" s="1"/>
  <c r="B818" i="59"/>
  <c r="A835" i="77" s="1"/>
  <c r="B819" i="59"/>
  <c r="A836" i="77" s="1"/>
  <c r="B820" i="59"/>
  <c r="A837" i="77" s="1"/>
  <c r="B821" i="59"/>
  <c r="A838" i="77" s="1"/>
  <c r="B822" i="59"/>
  <c r="A839" i="77" s="1"/>
  <c r="B823" i="59"/>
  <c r="A840" i="77" s="1"/>
  <c r="B824" i="59"/>
  <c r="A841" i="77" s="1"/>
  <c r="B825" i="59"/>
  <c r="A842" i="77" s="1"/>
  <c r="B826" i="59"/>
  <c r="A843" i="77" s="1"/>
  <c r="B827" i="59"/>
  <c r="A844" i="77" s="1"/>
  <c r="B828" i="59"/>
  <c r="A845" i="77" s="1"/>
  <c r="B829" i="59"/>
  <c r="A846" i="77" s="1"/>
  <c r="B830" i="59"/>
  <c r="A847" i="77" s="1"/>
  <c r="B831" i="59"/>
  <c r="A848" i="77" s="1"/>
  <c r="B832" i="59"/>
  <c r="A849" i="77" s="1"/>
  <c r="B833" i="59"/>
  <c r="A850" i="77" s="1"/>
  <c r="B834" i="59"/>
  <c r="A851" i="77" s="1"/>
  <c r="B835" i="59"/>
  <c r="A852" i="77" s="1"/>
  <c r="B836" i="59"/>
  <c r="A853" i="77" s="1"/>
  <c r="B837" i="59"/>
  <c r="A854" i="77" s="1"/>
  <c r="B838" i="59"/>
  <c r="A855" i="77" s="1"/>
  <c r="B839" i="59"/>
  <c r="A856" i="77" s="1"/>
  <c r="B840" i="59"/>
  <c r="A857" i="77" s="1"/>
  <c r="B841" i="59"/>
  <c r="A858" i="77" s="1"/>
  <c r="B842" i="59"/>
  <c r="A859" i="77" s="1"/>
  <c r="B843" i="59"/>
  <c r="A860" i="77" s="1"/>
  <c r="B844" i="59"/>
  <c r="A861" i="77" s="1"/>
  <c r="B845" i="59"/>
  <c r="A862" i="77" s="1"/>
  <c r="B846" i="59"/>
  <c r="A863" i="77" s="1"/>
  <c r="B847" i="59"/>
  <c r="A864" i="77" s="1"/>
  <c r="B848" i="59"/>
  <c r="A865" i="77" s="1"/>
  <c r="B849" i="59"/>
  <c r="A866" i="77" s="1"/>
  <c r="B850" i="59"/>
  <c r="A867" i="77" s="1"/>
  <c r="B851" i="59"/>
  <c r="A868" i="77" s="1"/>
  <c r="B852" i="59"/>
  <c r="A869" i="77" s="1"/>
  <c r="B853" i="59"/>
  <c r="A870" i="77" s="1"/>
  <c r="B854" i="59"/>
  <c r="A871" i="77" s="1"/>
  <c r="B855" i="59"/>
  <c r="A872" i="77" s="1"/>
  <c r="B856" i="59"/>
  <c r="A873" i="77" s="1"/>
  <c r="B857" i="59"/>
  <c r="A874" i="77" s="1"/>
  <c r="B858" i="59"/>
  <c r="A875" i="77" s="1"/>
  <c r="B859" i="59"/>
  <c r="A876" i="77" s="1"/>
  <c r="B860" i="59"/>
  <c r="A877" i="77" s="1"/>
  <c r="B861" i="59"/>
  <c r="A878" i="77" s="1"/>
  <c r="B862" i="59"/>
  <c r="A879" i="77" s="1"/>
  <c r="B863" i="59"/>
  <c r="A880" i="77" s="1"/>
  <c r="B864" i="59"/>
  <c r="A881" i="77" s="1"/>
  <c r="B865" i="59"/>
  <c r="A882" i="77" s="1"/>
  <c r="B866" i="59"/>
  <c r="A883" i="77" s="1"/>
  <c r="B867" i="59"/>
  <c r="A884" i="77" s="1"/>
  <c r="B868" i="59"/>
  <c r="A885" i="77" s="1"/>
  <c r="B869" i="59"/>
  <c r="A886" i="77" s="1"/>
  <c r="B870" i="59"/>
  <c r="A887" i="77" s="1"/>
  <c r="B871" i="59"/>
  <c r="A888" i="77" s="1"/>
  <c r="B872" i="59"/>
  <c r="A889" i="77" s="1"/>
  <c r="B873" i="59"/>
  <c r="A890" i="77" s="1"/>
  <c r="B874" i="59"/>
  <c r="A891" i="77" s="1"/>
  <c r="B875" i="59"/>
  <c r="A892" i="77" s="1"/>
  <c r="B876" i="59"/>
  <c r="A893" i="77" s="1"/>
  <c r="B877" i="59"/>
  <c r="A894" i="77" s="1"/>
  <c r="B878" i="59"/>
  <c r="A895" i="77" s="1"/>
  <c r="B879" i="59"/>
  <c r="A896" i="77" s="1"/>
  <c r="B880" i="59"/>
  <c r="A897" i="77" s="1"/>
  <c r="B881" i="59"/>
  <c r="A898" i="77" s="1"/>
  <c r="B882" i="59"/>
  <c r="A899" i="77" s="1"/>
  <c r="B883" i="59"/>
  <c r="A900" i="77" s="1"/>
  <c r="B884" i="59"/>
  <c r="A901" i="77" s="1"/>
  <c r="B885" i="59"/>
  <c r="A902" i="77" s="1"/>
  <c r="B886" i="59"/>
  <c r="A903" i="77" s="1"/>
  <c r="B887" i="59"/>
  <c r="A904" i="77" s="1"/>
  <c r="B888" i="59"/>
  <c r="A905" i="77" s="1"/>
  <c r="B889" i="59"/>
  <c r="A906" i="77" s="1"/>
  <c r="B890" i="59"/>
  <c r="A907" i="77" s="1"/>
  <c r="B891" i="59"/>
  <c r="A908" i="77" s="1"/>
  <c r="B892" i="59"/>
  <c r="A909" i="77" s="1"/>
  <c r="B893" i="59"/>
  <c r="A910" i="77" s="1"/>
  <c r="B894" i="59"/>
  <c r="A911" i="77" s="1"/>
  <c r="B895" i="59"/>
  <c r="A912" i="77" s="1"/>
  <c r="B896" i="59"/>
  <c r="A913" i="77" s="1"/>
  <c r="B897" i="59"/>
  <c r="A914" i="77" s="1"/>
  <c r="B898" i="59"/>
  <c r="A915" i="77" s="1"/>
  <c r="B899" i="59"/>
  <c r="A916" i="77" s="1"/>
  <c r="B900" i="59"/>
  <c r="A917" i="77" s="1"/>
  <c r="B901" i="59"/>
  <c r="A918" i="77" s="1"/>
  <c r="B902" i="59"/>
  <c r="A919" i="77" s="1"/>
  <c r="B903" i="59"/>
  <c r="A920" i="77" s="1"/>
  <c r="B904" i="59"/>
  <c r="A921" i="77" s="1"/>
  <c r="B905" i="59"/>
  <c r="A922" i="77" s="1"/>
  <c r="B906" i="59"/>
  <c r="A923" i="77" s="1"/>
  <c r="B907" i="59"/>
  <c r="A924" i="77" s="1"/>
  <c r="B908" i="59"/>
  <c r="A925" i="77" s="1"/>
  <c r="B909" i="59"/>
  <c r="A926" i="77" s="1"/>
  <c r="B910" i="59"/>
  <c r="A927" i="77" s="1"/>
  <c r="B911" i="59"/>
  <c r="A928" i="77" s="1"/>
  <c r="B912" i="59"/>
  <c r="A929" i="77" s="1"/>
  <c r="B913" i="59"/>
  <c r="A930" i="77" s="1"/>
  <c r="B914" i="59"/>
  <c r="A931" i="77" s="1"/>
  <c r="B915" i="59"/>
  <c r="A932" i="77" s="1"/>
  <c r="B916" i="59"/>
  <c r="A933" i="77" s="1"/>
  <c r="B917" i="59"/>
  <c r="A934" i="77" s="1"/>
  <c r="B918" i="59"/>
  <c r="A935" i="77" s="1"/>
  <c r="B919" i="59"/>
  <c r="A936" i="77" s="1"/>
  <c r="B920" i="59"/>
  <c r="A937" i="77" s="1"/>
  <c r="B921" i="59"/>
  <c r="A938" i="77" s="1"/>
  <c r="B922" i="59"/>
  <c r="A939" i="77" s="1"/>
  <c r="B923" i="59"/>
  <c r="A940" i="77" s="1"/>
  <c r="B924" i="59"/>
  <c r="A941" i="77" s="1"/>
  <c r="B925" i="59"/>
  <c r="A942" i="77" s="1"/>
  <c r="B926" i="59"/>
  <c r="A943" i="77" s="1"/>
  <c r="B927" i="59"/>
  <c r="A944" i="77" s="1"/>
  <c r="B928" i="59"/>
  <c r="A945" i="77" s="1"/>
  <c r="B929" i="59"/>
  <c r="A946" i="77" s="1"/>
  <c r="B930" i="59"/>
  <c r="A947" i="77" s="1"/>
  <c r="B931" i="59"/>
  <c r="A948" i="77" s="1"/>
  <c r="B932" i="59"/>
  <c r="A949" i="77" s="1"/>
  <c r="B933" i="59"/>
  <c r="A950" i="77" s="1"/>
  <c r="B934" i="59"/>
  <c r="A951" i="77" s="1"/>
  <c r="B935" i="59"/>
  <c r="A952" i="77" s="1"/>
  <c r="B936" i="59"/>
  <c r="A953" i="77" s="1"/>
  <c r="B937" i="59"/>
  <c r="A954" i="77" s="1"/>
  <c r="B938" i="59"/>
  <c r="A955" i="77" s="1"/>
  <c r="B939" i="59"/>
  <c r="A956" i="77" s="1"/>
  <c r="B940" i="59"/>
  <c r="A957" i="77" s="1"/>
  <c r="B941" i="59"/>
  <c r="A958" i="77" s="1"/>
  <c r="B942" i="59"/>
  <c r="A959" i="77" s="1"/>
  <c r="B943" i="59"/>
  <c r="A960" i="77" s="1"/>
  <c r="B944" i="59"/>
  <c r="A961" i="77" s="1"/>
  <c r="B945" i="59"/>
  <c r="A962" i="77" s="1"/>
  <c r="B946" i="59"/>
  <c r="A963" i="77" s="1"/>
  <c r="B947" i="59"/>
  <c r="A964" i="77" s="1"/>
  <c r="B948" i="59"/>
  <c r="A965" i="77" s="1"/>
  <c r="B949" i="59"/>
  <c r="A966" i="77" s="1"/>
  <c r="B950" i="59"/>
  <c r="A967" i="77" s="1"/>
  <c r="B951" i="59"/>
  <c r="A968" i="77" s="1"/>
  <c r="B952" i="59"/>
  <c r="A969" i="77" s="1"/>
  <c r="B953" i="59"/>
  <c r="A970" i="77" s="1"/>
  <c r="B954" i="59"/>
  <c r="A971" i="77" s="1"/>
  <c r="B955" i="59"/>
  <c r="A972" i="77" s="1"/>
  <c r="B956" i="59"/>
  <c r="A973" i="77" s="1"/>
  <c r="B957" i="59"/>
  <c r="A974" i="77" s="1"/>
  <c r="B958" i="59"/>
  <c r="A975" i="77" s="1"/>
  <c r="B959" i="59"/>
  <c r="A976" i="77" s="1"/>
  <c r="B960" i="59"/>
  <c r="A977" i="77" s="1"/>
  <c r="B961" i="59"/>
  <c r="A978" i="77" s="1"/>
  <c r="B962" i="59"/>
  <c r="A979" i="77" s="1"/>
  <c r="B963" i="59"/>
  <c r="A980" i="77" s="1"/>
  <c r="B964" i="59"/>
  <c r="A981" i="77" s="1"/>
  <c r="B965" i="59"/>
  <c r="A982" i="77" s="1"/>
  <c r="B966" i="59"/>
  <c r="A983" i="77" s="1"/>
  <c r="B967" i="59"/>
  <c r="A984" i="77" s="1"/>
  <c r="B968" i="59"/>
  <c r="A985" i="77" s="1"/>
  <c r="B969" i="59"/>
  <c r="A986" i="77" s="1"/>
  <c r="B970" i="59"/>
  <c r="A987" i="77" s="1"/>
  <c r="B971" i="59"/>
  <c r="A988" i="77" s="1"/>
  <c r="B972" i="59"/>
  <c r="A989" i="77" s="1"/>
  <c r="B973" i="59"/>
  <c r="A990" i="77" s="1"/>
  <c r="B974" i="59"/>
  <c r="A991" i="77" s="1"/>
  <c r="B975" i="59"/>
  <c r="A992" i="77" s="1"/>
  <c r="B976" i="59"/>
  <c r="A993" i="77" s="1"/>
  <c r="B977" i="59"/>
  <c r="A994" i="77" s="1"/>
  <c r="B978" i="59"/>
  <c r="A995" i="77" s="1"/>
  <c r="B979" i="59"/>
  <c r="A996" i="77" s="1"/>
  <c r="B980" i="59"/>
  <c r="A997" i="77" s="1"/>
  <c r="B981" i="59"/>
  <c r="A998" i="77" s="1"/>
  <c r="B982" i="59"/>
  <c r="A999" i="77" s="1"/>
  <c r="B983" i="59"/>
  <c r="A1000" i="77" s="1"/>
  <c r="B984" i="59"/>
  <c r="A1001" i="77" s="1"/>
  <c r="B985" i="59"/>
  <c r="A1002" i="77" s="1"/>
  <c r="B986" i="59"/>
  <c r="A1003" i="77" s="1"/>
  <c r="B987" i="59"/>
  <c r="A1004" i="77" s="1"/>
  <c r="B988" i="59"/>
  <c r="A1005" i="77" s="1"/>
  <c r="B989" i="59"/>
  <c r="A1006" i="77" s="1"/>
  <c r="B990" i="59"/>
  <c r="A1007" i="77" s="1"/>
  <c r="B991" i="59"/>
  <c r="A1008" i="77" s="1"/>
  <c r="B992" i="59"/>
  <c r="A1009" i="77" s="1"/>
  <c r="B993" i="59"/>
  <c r="A1010" i="77" s="1"/>
  <c r="B994" i="59"/>
  <c r="A1011" i="77" s="1"/>
  <c r="B995" i="59"/>
  <c r="A1012" i="77" s="1"/>
  <c r="B996" i="59"/>
  <c r="A1013" i="77" s="1"/>
  <c r="B997" i="59"/>
  <c r="A1014" i="77" s="1"/>
  <c r="B998" i="59"/>
  <c r="A1015" i="77" s="1"/>
  <c r="B999" i="59"/>
  <c r="A1016" i="77" s="1"/>
  <c r="B1000" i="59"/>
  <c r="A1017" i="77" s="1"/>
  <c r="B1001" i="59"/>
  <c r="A1018" i="77" s="1"/>
  <c r="B1002" i="59"/>
  <c r="A1019" i="77" s="1"/>
  <c r="B1003" i="59"/>
  <c r="A1020" i="77" s="1"/>
  <c r="B1004" i="59"/>
  <c r="A1021" i="77" s="1"/>
  <c r="B1005" i="59"/>
  <c r="A1022" i="77" s="1"/>
  <c r="B1006" i="59"/>
  <c r="A1023" i="77" s="1"/>
  <c r="B1007" i="59"/>
  <c r="A1024" i="77" s="1"/>
  <c r="B1008" i="59"/>
  <c r="A1025" i="77" s="1"/>
  <c r="B1009" i="59"/>
  <c r="A1026" i="77" s="1"/>
  <c r="B1010" i="59"/>
  <c r="A1027" i="77" s="1"/>
  <c r="B1011" i="59"/>
  <c r="A1028" i="77" s="1"/>
  <c r="B1012" i="59"/>
  <c r="A1029" i="77" s="1"/>
  <c r="B1013" i="59"/>
  <c r="A1030" i="77" s="1"/>
  <c r="B1014" i="59"/>
  <c r="A1031" i="77" s="1"/>
  <c r="B1015" i="59"/>
  <c r="A1032" i="77" s="1"/>
  <c r="B1016" i="59"/>
  <c r="A1033" i="77" s="1"/>
  <c r="B1017" i="59"/>
  <c r="A1034" i="77" s="1"/>
  <c r="B1018" i="59"/>
  <c r="A1035" i="77" s="1"/>
  <c r="B1019" i="59"/>
  <c r="A1036" i="77" s="1"/>
  <c r="B1020" i="59"/>
  <c r="A1037" i="77" s="1"/>
  <c r="B1021" i="59"/>
  <c r="A1038" i="77" s="1"/>
  <c r="B1022" i="59"/>
  <c r="A1039" i="77" s="1"/>
  <c r="B1023" i="59"/>
  <c r="A1040" i="77" s="1"/>
  <c r="B1024" i="59"/>
  <c r="A1041" i="77" s="1"/>
  <c r="B1025" i="59"/>
  <c r="A1042" i="77" s="1"/>
  <c r="B1026" i="59"/>
  <c r="A1043" i="77" s="1"/>
  <c r="B1027" i="59"/>
  <c r="A1044" i="77" s="1"/>
  <c r="B1028" i="59"/>
  <c r="A1045" i="77" s="1"/>
  <c r="B1029" i="59"/>
  <c r="A1046" i="77" s="1"/>
  <c r="B1030" i="59"/>
  <c r="A1047" i="77" s="1"/>
  <c r="B1031" i="59"/>
  <c r="A1048" i="77" s="1"/>
  <c r="B1032" i="59"/>
  <c r="A1049" i="77" s="1"/>
  <c r="B1033" i="59"/>
  <c r="A1050" i="77" s="1"/>
  <c r="B1034" i="59"/>
  <c r="A1051" i="77" s="1"/>
  <c r="B1035" i="59"/>
  <c r="A1052" i="77" s="1"/>
  <c r="B1036" i="59"/>
  <c r="A1053" i="77" s="1"/>
  <c r="B1037" i="59"/>
  <c r="A1054" i="77" s="1"/>
  <c r="B1038" i="59"/>
  <c r="A1055" i="77" s="1"/>
  <c r="B1039" i="59"/>
  <c r="A1056" i="77" s="1"/>
  <c r="B1040" i="59"/>
  <c r="A1057" i="77" s="1"/>
  <c r="B1041" i="59"/>
  <c r="A1058" i="77" s="1"/>
  <c r="B1042" i="59"/>
  <c r="A1059" i="77" s="1"/>
  <c r="B1043" i="59"/>
  <c r="A1060" i="77" s="1"/>
  <c r="B1044" i="59"/>
  <c r="A1061" i="77" s="1"/>
  <c r="B1045" i="59"/>
  <c r="A1062" i="77" s="1"/>
  <c r="B1046" i="59"/>
  <c r="A1063" i="77" s="1"/>
  <c r="B1047" i="59"/>
  <c r="A1064" i="77" s="1"/>
  <c r="B1048" i="59"/>
  <c r="A1065" i="77" s="1"/>
  <c r="B1049" i="59"/>
  <c r="A1066" i="77" s="1"/>
  <c r="B1050" i="59"/>
  <c r="A1067" i="77" s="1"/>
  <c r="B1051" i="59"/>
  <c r="A1068" i="77" s="1"/>
  <c r="B1052" i="59"/>
  <c r="A1069" i="77" s="1"/>
  <c r="B1053" i="59"/>
  <c r="A1070" i="77" s="1"/>
  <c r="B1054" i="59"/>
  <c r="A1071" i="77" s="1"/>
  <c r="B1055" i="59"/>
  <c r="A1072" i="77" s="1"/>
  <c r="B1056" i="59"/>
  <c r="A1073" i="77" s="1"/>
  <c r="B1057" i="59"/>
  <c r="A1074" i="77" s="1"/>
  <c r="B1058" i="59"/>
  <c r="A1075" i="77" s="1"/>
  <c r="B1059" i="59"/>
  <c r="A1076" i="77" s="1"/>
  <c r="B1060" i="59"/>
  <c r="A1077" i="77" s="1"/>
  <c r="B1061" i="59"/>
  <c r="A1078" i="77" s="1"/>
  <c r="B1062" i="59"/>
  <c r="A1079" i="77" s="1"/>
  <c r="B1063" i="59"/>
  <c r="A1080" i="77" s="1"/>
  <c r="B1064" i="59"/>
  <c r="A1081" i="77" s="1"/>
  <c r="B1065" i="59"/>
  <c r="A1082" i="77" s="1"/>
  <c r="B1066" i="59"/>
  <c r="A1083" i="77" s="1"/>
  <c r="B1067" i="59"/>
  <c r="A1084" i="77" s="1"/>
  <c r="B1068" i="59"/>
  <c r="A1085" i="77" s="1"/>
  <c r="B1069" i="59"/>
  <c r="A1086" i="77" s="1"/>
  <c r="B1070" i="59"/>
  <c r="A1087" i="77" s="1"/>
  <c r="B1071" i="59"/>
  <c r="A1088" i="77" s="1"/>
  <c r="B1072" i="59"/>
  <c r="A1089" i="77" s="1"/>
  <c r="B1073" i="59"/>
  <c r="A1090" i="77" s="1"/>
  <c r="B1074" i="59"/>
  <c r="A1091" i="77" s="1"/>
  <c r="B1075" i="59"/>
  <c r="A1092" i="77" s="1"/>
  <c r="B1076" i="59"/>
  <c r="A1093" i="77" s="1"/>
  <c r="B1077" i="59"/>
  <c r="A1094" i="77" s="1"/>
  <c r="B1078" i="59"/>
  <c r="A1095" i="77" s="1"/>
  <c r="B1079" i="59"/>
  <c r="A1096" i="77" s="1"/>
  <c r="B1080" i="59"/>
  <c r="A1097" i="77" s="1"/>
  <c r="B1081" i="59"/>
  <c r="A1098" i="77" s="1"/>
  <c r="B1082" i="59"/>
  <c r="A1099" i="77" s="1"/>
  <c r="B1083" i="59"/>
  <c r="A1100" i="77" s="1"/>
  <c r="B1084" i="59"/>
  <c r="A1101" i="77" s="1"/>
  <c r="B1085" i="59"/>
  <c r="A1102" i="77" s="1"/>
  <c r="B1086" i="59"/>
  <c r="A1103" i="77" s="1"/>
  <c r="B1087" i="59"/>
  <c r="A1104" i="77" s="1"/>
  <c r="B1088" i="59"/>
  <c r="A1105" i="77" s="1"/>
  <c r="B1089" i="59"/>
  <c r="A1106" i="77" s="1"/>
  <c r="B1090" i="59"/>
  <c r="A1107" i="77" s="1"/>
  <c r="B1091" i="59"/>
  <c r="A1108" i="77" s="1"/>
  <c r="B1092" i="59"/>
  <c r="A1109" i="77" s="1"/>
  <c r="B1093" i="59"/>
  <c r="A1110" i="77" s="1"/>
  <c r="B1094" i="59"/>
  <c r="A1111" i="77" s="1"/>
  <c r="B1095" i="59"/>
  <c r="A1112" i="77" s="1"/>
  <c r="B1096" i="59"/>
  <c r="A1113" i="77" s="1"/>
  <c r="B1097" i="59"/>
  <c r="A1114" i="77" s="1"/>
  <c r="B1098" i="59"/>
  <c r="A1115" i="77" s="1"/>
  <c r="B1099" i="59"/>
  <c r="A1116" i="77" s="1"/>
  <c r="B1100" i="59"/>
  <c r="A1117" i="77" s="1"/>
  <c r="B1101" i="59"/>
  <c r="A1118" i="77" s="1"/>
  <c r="B1102" i="59"/>
  <c r="A1119" i="77" s="1"/>
  <c r="B1103" i="59"/>
  <c r="A1120" i="77" s="1"/>
  <c r="B1104" i="59"/>
  <c r="A1121" i="77" s="1"/>
  <c r="B1105" i="59"/>
  <c r="A1122" i="77" s="1"/>
  <c r="B1106" i="59"/>
  <c r="A1123" i="77" s="1"/>
  <c r="B1107" i="59"/>
  <c r="A1124" i="77" s="1"/>
  <c r="B1108" i="59"/>
  <c r="A1125" i="77" s="1"/>
  <c r="B1109" i="59"/>
  <c r="A1126" i="77" s="1"/>
  <c r="B1110" i="59"/>
  <c r="A1127" i="77" s="1"/>
  <c r="B1111" i="59"/>
  <c r="A1128" i="77" s="1"/>
  <c r="B1112" i="59"/>
  <c r="A1129" i="77" s="1"/>
  <c r="B1113" i="59"/>
  <c r="A1130" i="77" s="1"/>
  <c r="B1114" i="59"/>
  <c r="A1131" i="77" s="1"/>
  <c r="B1115" i="59"/>
  <c r="A1132" i="77" s="1"/>
  <c r="B1116" i="59"/>
  <c r="A1133" i="77" s="1"/>
  <c r="B1117" i="59"/>
  <c r="A1134" i="77" s="1"/>
  <c r="B1118" i="59"/>
  <c r="A1135" i="77" s="1"/>
  <c r="B1119" i="59"/>
  <c r="A1136" i="77" s="1"/>
  <c r="B1120" i="59"/>
  <c r="A1137" i="77" s="1"/>
  <c r="B1121" i="59"/>
  <c r="A1138" i="77" s="1"/>
  <c r="B1122" i="59"/>
  <c r="A1139" i="77" s="1"/>
  <c r="B1123" i="59"/>
  <c r="A1140" i="77" s="1"/>
  <c r="B1124" i="59"/>
  <c r="A1141" i="77" s="1"/>
  <c r="B1125" i="59"/>
  <c r="A1142" i="77" s="1"/>
  <c r="B1126" i="59"/>
  <c r="A1143" i="77" s="1"/>
  <c r="B1127" i="59"/>
  <c r="A1144" i="77" s="1"/>
  <c r="B1128" i="59"/>
  <c r="A1145" i="77" s="1"/>
  <c r="B1129" i="59"/>
  <c r="A1146" i="77" s="1"/>
  <c r="B1130" i="59"/>
  <c r="A1147" i="77" s="1"/>
  <c r="B1131" i="59"/>
  <c r="A1148" i="77" s="1"/>
  <c r="B1132" i="59"/>
  <c r="A1149" i="77" s="1"/>
  <c r="B1133" i="59"/>
  <c r="A1150" i="77" s="1"/>
  <c r="B1134" i="59"/>
  <c r="A1151" i="77" s="1"/>
  <c r="B1135" i="59"/>
  <c r="A1152" i="77" s="1"/>
  <c r="B1136" i="59"/>
  <c r="A1153" i="77" s="1"/>
  <c r="B1137" i="59"/>
  <c r="A1154" i="77" s="1"/>
  <c r="B1138" i="59"/>
  <c r="A1155" i="77" s="1"/>
  <c r="B1139" i="59"/>
  <c r="A1156" i="77" s="1"/>
  <c r="B1140" i="59"/>
  <c r="A1157" i="77" s="1"/>
  <c r="B1141" i="59"/>
  <c r="A1158" i="77" s="1"/>
  <c r="B1142" i="59"/>
  <c r="A1159" i="77" s="1"/>
  <c r="B1143" i="59"/>
  <c r="A1160" i="77" s="1"/>
  <c r="B1144" i="59"/>
  <c r="A1161" i="77" s="1"/>
  <c r="B1145" i="59"/>
  <c r="A1162" i="77" s="1"/>
  <c r="B1146" i="59"/>
  <c r="A1163" i="77" s="1"/>
  <c r="B1147" i="59"/>
  <c r="A1164" i="77" s="1"/>
  <c r="B1148" i="59"/>
  <c r="A1165" i="77" s="1"/>
  <c r="B1149" i="59"/>
  <c r="A1166" i="77" s="1"/>
  <c r="B1150" i="59"/>
  <c r="A1167" i="77" s="1"/>
  <c r="B1151" i="59"/>
  <c r="A1168" i="77" s="1"/>
  <c r="B1152" i="59"/>
  <c r="A1169" i="77" s="1"/>
  <c r="B1153" i="59"/>
  <c r="A1170" i="77" s="1"/>
  <c r="B1154" i="59"/>
  <c r="A1171" i="77" s="1"/>
  <c r="B1155" i="59"/>
  <c r="A1172" i="77" s="1"/>
  <c r="B1156" i="59"/>
  <c r="A1173" i="77" s="1"/>
  <c r="B1157" i="59"/>
  <c r="A1174" i="77" s="1"/>
  <c r="B1158" i="59"/>
  <c r="A1175" i="77" s="1"/>
  <c r="B1159" i="59"/>
  <c r="A1176" i="77" s="1"/>
  <c r="B1160" i="59"/>
  <c r="A1177" i="77" s="1"/>
  <c r="B1161" i="59"/>
  <c r="A1178" i="77" s="1"/>
  <c r="B1162" i="59"/>
  <c r="A1179" i="77" s="1"/>
  <c r="B1163" i="59"/>
  <c r="A1180" i="77" s="1"/>
  <c r="B1164" i="59"/>
  <c r="A1181" i="77" s="1"/>
  <c r="B1165" i="59"/>
  <c r="A1182" i="77" s="1"/>
  <c r="B1166" i="59"/>
  <c r="A1183" i="77" s="1"/>
  <c r="B1167" i="59"/>
  <c r="A1184" i="77" s="1"/>
  <c r="B1168" i="59"/>
  <c r="A1185" i="77" s="1"/>
  <c r="B1169" i="59"/>
  <c r="A1186" i="77" s="1"/>
  <c r="B1170" i="59"/>
  <c r="A1187" i="77" s="1"/>
  <c r="B1171" i="59"/>
  <c r="A1188" i="77" s="1"/>
  <c r="B1172" i="59"/>
  <c r="A1189" i="77" s="1"/>
  <c r="B1173" i="59"/>
  <c r="A1190" i="77" s="1"/>
  <c r="B1174" i="59"/>
  <c r="A1191" i="77" s="1"/>
  <c r="B1175" i="59"/>
  <c r="A1192" i="77" s="1"/>
  <c r="O11" i="77"/>
  <c r="P11" i="77"/>
  <c r="R11" i="77"/>
  <c r="O12" i="77"/>
  <c r="P12" i="77"/>
  <c r="R12" i="77"/>
  <c r="O13" i="77"/>
  <c r="P13" i="77"/>
  <c r="R13" i="77"/>
  <c r="O14" i="77"/>
  <c r="P14" i="77"/>
  <c r="R14" i="77"/>
  <c r="O15" i="77"/>
  <c r="P15" i="77"/>
  <c r="R15" i="77"/>
  <c r="O16" i="77"/>
  <c r="P16" i="77"/>
  <c r="R16" i="77"/>
  <c r="O9" i="77"/>
  <c r="P9" i="77"/>
  <c r="R9" i="77"/>
  <c r="O10" i="77"/>
  <c r="P10" i="77"/>
  <c r="R10" i="77"/>
  <c r="B9" i="59"/>
  <c r="A11" i="77" s="1"/>
  <c r="B10" i="59"/>
  <c r="A12" i="77" s="1"/>
  <c r="B11" i="59"/>
  <c r="A13" i="77" s="1"/>
  <c r="A10" i="77"/>
  <c r="R6" i="77"/>
  <c r="R7" i="77"/>
  <c r="R8" i="77"/>
  <c r="H11" i="84"/>
  <c r="B176" i="84"/>
  <c r="B162" i="84"/>
  <c r="D17" i="84"/>
  <c r="A2" i="77"/>
  <c r="P7" i="77"/>
  <c r="P8" i="77"/>
  <c r="H235" i="84" s="1"/>
  <c r="J235" i="84" s="1"/>
  <c r="AH5" i="59"/>
  <c r="AG5" i="59"/>
  <c r="O7" i="77"/>
  <c r="G215" i="84" s="1"/>
  <c r="O8" i="77"/>
  <c r="I5" i="77"/>
  <c r="G5" i="77"/>
  <c r="E5" i="77"/>
  <c r="B5" i="77"/>
  <c r="D3" i="59"/>
  <c r="A6" i="77"/>
  <c r="A7" i="77"/>
  <c r="B7" i="59"/>
  <c r="A8" i="77" s="1"/>
  <c r="B8" i="59"/>
  <c r="A9" i="77" s="1"/>
  <c r="P68" i="89"/>
  <c r="P70" i="89" s="1"/>
  <c r="V2" i="87"/>
  <c r="O184" i="89" s="1"/>
  <c r="C280" i="84" s="1"/>
  <c r="C47" i="84"/>
  <c r="O67" i="89"/>
  <c r="C46" i="84" s="1"/>
  <c r="O49" i="89"/>
  <c r="C200" i="84" s="1"/>
  <c r="O50" i="89"/>
  <c r="Q50" i="89" s="1"/>
  <c r="O51" i="89"/>
  <c r="P51" i="89" s="1"/>
  <c r="O52" i="89"/>
  <c r="Q52" i="89" s="1"/>
  <c r="O48" i="89"/>
  <c r="C199" i="84" s="1"/>
  <c r="J2" i="87"/>
  <c r="O7" i="89" s="1"/>
  <c r="C21" i="84" s="1"/>
  <c r="V3" i="87"/>
  <c r="O185" i="89" s="1"/>
  <c r="C281" i="84" s="1"/>
  <c r="N2" i="87"/>
  <c r="O40" i="89" s="1"/>
  <c r="L2" i="87"/>
  <c r="O22" i="89" s="1"/>
  <c r="O43" i="89"/>
  <c r="P43" i="89" s="1"/>
  <c r="N3" i="87"/>
  <c r="O41" i="89" s="1"/>
  <c r="V4" i="87"/>
  <c r="O186" i="89" s="1"/>
  <c r="C282" i="84" s="1"/>
  <c r="V5" i="87"/>
  <c r="O187" i="89" s="1"/>
  <c r="C283" i="84" s="1"/>
  <c r="V6" i="87"/>
  <c r="O188" i="89" s="1"/>
  <c r="C284" i="84" s="1"/>
  <c r="V7" i="87"/>
  <c r="O189" i="89" s="1"/>
  <c r="C285" i="84" s="1"/>
  <c r="V8" i="87"/>
  <c r="O190" i="89" s="1"/>
  <c r="C286" i="84" s="1"/>
  <c r="V9" i="87"/>
  <c r="O191" i="89" s="1"/>
  <c r="C287" i="84" s="1"/>
  <c r="V10" i="87"/>
  <c r="O192" i="89" s="1"/>
  <c r="C288" i="84" s="1"/>
  <c r="V11" i="87"/>
  <c r="O193" i="89" s="1"/>
  <c r="C289" i="84" s="1"/>
  <c r="V12" i="87"/>
  <c r="O194" i="89" s="1"/>
  <c r="C290" i="84" s="1"/>
  <c r="V13" i="87"/>
  <c r="O195" i="89" s="1"/>
  <c r="C291" i="84" s="1"/>
  <c r="V14" i="87"/>
  <c r="O196" i="89" s="1"/>
  <c r="C292" i="84" s="1"/>
  <c r="V15" i="87"/>
  <c r="O197" i="89" s="1"/>
  <c r="C293" i="84" s="1"/>
  <c r="V16" i="87"/>
  <c r="O198" i="89" s="1"/>
  <c r="C294" i="84" s="1"/>
  <c r="V17" i="87"/>
  <c r="O199" i="89" s="1"/>
  <c r="C295" i="84" s="1"/>
  <c r="V18" i="87"/>
  <c r="O200" i="89" s="1"/>
  <c r="C296" i="84" s="1"/>
  <c r="V19" i="87"/>
  <c r="O201" i="89" s="1"/>
  <c r="C297" i="84" s="1"/>
  <c r="V20" i="87"/>
  <c r="O202" i="89" s="1"/>
  <c r="C298" i="84" s="1"/>
  <c r="V21" i="87"/>
  <c r="O203" i="89" s="1"/>
  <c r="C299" i="84" s="1"/>
  <c r="V22" i="87"/>
  <c r="O204" i="89" s="1"/>
  <c r="C300" i="84" s="1"/>
  <c r="V23" i="87"/>
  <c r="O205" i="89" s="1"/>
  <c r="C301" i="84" s="1"/>
  <c r="V24" i="87"/>
  <c r="O206" i="89" s="1"/>
  <c r="C302" i="84" s="1"/>
  <c r="V25" i="87"/>
  <c r="O207" i="89" s="1"/>
  <c r="C303" i="84" s="1"/>
  <c r="V26" i="87"/>
  <c r="O208" i="89" s="1"/>
  <c r="C304" i="84" s="1"/>
  <c r="V27" i="87"/>
  <c r="O209" i="89" s="1"/>
  <c r="C305" i="84" s="1"/>
  <c r="V28" i="87"/>
  <c r="O210" i="89" s="1"/>
  <c r="C306" i="84" s="1"/>
  <c r="V29" i="87"/>
  <c r="O211" i="89" s="1"/>
  <c r="C307" i="84" s="1"/>
  <c r="V30" i="87"/>
  <c r="O212" i="89" s="1"/>
  <c r="C308" i="84" s="1"/>
  <c r="V31" i="87"/>
  <c r="O213" i="89" s="1"/>
  <c r="C309" i="84" s="1"/>
  <c r="V32" i="87"/>
  <c r="O214" i="89" s="1"/>
  <c r="C310" i="84" s="1"/>
  <c r="V33" i="87"/>
  <c r="O215" i="89" s="1"/>
  <c r="C311" i="84" s="1"/>
  <c r="V34" i="87"/>
  <c r="O216" i="89" s="1"/>
  <c r="C312" i="84" s="1"/>
  <c r="V35" i="87"/>
  <c r="O217" i="89" s="1"/>
  <c r="C313" i="84" s="1"/>
  <c r="V36" i="87"/>
  <c r="O218" i="89" s="1"/>
  <c r="C314" i="84" s="1"/>
  <c r="V37" i="87"/>
  <c r="O219" i="89" s="1"/>
  <c r="C315" i="84" s="1"/>
  <c r="V38" i="87"/>
  <c r="O220" i="89" s="1"/>
  <c r="C316" i="84" s="1"/>
  <c r="V39" i="87"/>
  <c r="O221" i="89" s="1"/>
  <c r="C317" i="84" s="1"/>
  <c r="V40" i="87"/>
  <c r="O222" i="89" s="1"/>
  <c r="C318" i="84" s="1"/>
  <c r="V41" i="87"/>
  <c r="O223" i="89" s="1"/>
  <c r="C319" i="84" s="1"/>
  <c r="V42" i="87"/>
  <c r="O224" i="89" s="1"/>
  <c r="C320" i="84" s="1"/>
  <c r="V43" i="87"/>
  <c r="O225" i="89" s="1"/>
  <c r="C321" i="84" s="1"/>
  <c r="V44" i="87"/>
  <c r="O226" i="89" s="1"/>
  <c r="C322" i="84" s="1"/>
  <c r="V45" i="87"/>
  <c r="O227" i="89" s="1"/>
  <c r="C323" i="84" s="1"/>
  <c r="V46" i="87"/>
  <c r="O228" i="89" s="1"/>
  <c r="C324" i="84" s="1"/>
  <c r="V47" i="87"/>
  <c r="O229" i="89" s="1"/>
  <c r="C325" i="84" s="1"/>
  <c r="V48" i="87"/>
  <c r="O230" i="89" s="1"/>
  <c r="C326" i="84" s="1"/>
  <c r="V49" i="87"/>
  <c r="O231" i="89" s="1"/>
  <c r="C327" i="84" s="1"/>
  <c r="V50" i="87"/>
  <c r="O232" i="89" s="1"/>
  <c r="C328" i="84" s="1"/>
  <c r="V51" i="87"/>
  <c r="O233" i="89" s="1"/>
  <c r="C329" i="84" s="1"/>
  <c r="V52" i="87"/>
  <c r="O234" i="89" s="1"/>
  <c r="C330" i="84" s="1"/>
  <c r="V53" i="87"/>
  <c r="O235" i="89" s="1"/>
  <c r="C331" i="84" s="1"/>
  <c r="V54" i="87"/>
  <c r="O236" i="89" s="1"/>
  <c r="C332" i="84" s="1"/>
  <c r="V55" i="87"/>
  <c r="O237" i="89" s="1"/>
  <c r="C333" i="84" s="1"/>
  <c r="V56" i="87"/>
  <c r="O238" i="89" s="1"/>
  <c r="C334" i="84" s="1"/>
  <c r="V57" i="87"/>
  <c r="O239" i="89" s="1"/>
  <c r="C335" i="84" s="1"/>
  <c r="V58" i="87"/>
  <c r="O240" i="89" s="1"/>
  <c r="C336" i="84" s="1"/>
  <c r="V59" i="87"/>
  <c r="O241" i="89" s="1"/>
  <c r="C337" i="84" s="1"/>
  <c r="V60" i="87"/>
  <c r="O242" i="89" s="1"/>
  <c r="C338" i="84" s="1"/>
  <c r="V61" i="87"/>
  <c r="O243" i="89" s="1"/>
  <c r="C339" i="84" s="1"/>
  <c r="V62" i="87"/>
  <c r="O244" i="89" s="1"/>
  <c r="C340" i="84" s="1"/>
  <c r="V63" i="87"/>
  <c r="O245" i="89" s="1"/>
  <c r="C341" i="84" s="1"/>
  <c r="V64" i="87"/>
  <c r="O246" i="89" s="1"/>
  <c r="C342" i="84" s="1"/>
  <c r="V65" i="87"/>
  <c r="O247" i="89" s="1"/>
  <c r="C343" i="84" s="1"/>
  <c r="V66" i="87"/>
  <c r="O248" i="89" s="1"/>
  <c r="C344" i="84" s="1"/>
  <c r="V67" i="87"/>
  <c r="O249" i="89" s="1"/>
  <c r="C345" i="84" s="1"/>
  <c r="V68" i="87"/>
  <c r="O250" i="89" s="1"/>
  <c r="C346" i="84" s="1"/>
  <c r="V69" i="87"/>
  <c r="O251" i="89" s="1"/>
  <c r="C347" i="84" s="1"/>
  <c r="V70" i="87"/>
  <c r="O252" i="89" s="1"/>
  <c r="C348" i="84" s="1"/>
  <c r="V71" i="87"/>
  <c r="O253" i="89" s="1"/>
  <c r="C349" i="84" s="1"/>
  <c r="V72" i="87"/>
  <c r="O254" i="89" s="1"/>
  <c r="C350" i="84" s="1"/>
  <c r="V73" i="87"/>
  <c r="O255" i="89" s="1"/>
  <c r="C351" i="84" s="1"/>
  <c r="V74" i="87"/>
  <c r="O256" i="89" s="1"/>
  <c r="C352" i="84" s="1"/>
  <c r="V75" i="87"/>
  <c r="O257" i="89" s="1"/>
  <c r="C353" i="84" s="1"/>
  <c r="V76" i="87"/>
  <c r="O258" i="89" s="1"/>
  <c r="C354" i="84" s="1"/>
  <c r="V77" i="87"/>
  <c r="O259" i="89" s="1"/>
  <c r="C355" i="84" s="1"/>
  <c r="V78" i="87"/>
  <c r="O260" i="89" s="1"/>
  <c r="C356" i="84" s="1"/>
  <c r="V79" i="87"/>
  <c r="O261" i="89" s="1"/>
  <c r="C357" i="84" s="1"/>
  <c r="V80" i="87"/>
  <c r="O262" i="89" s="1"/>
  <c r="C358" i="84" s="1"/>
  <c r="V81" i="87"/>
  <c r="O263" i="89" s="1"/>
  <c r="C359" i="84" s="1"/>
  <c r="V82" i="87"/>
  <c r="O264" i="89" s="1"/>
  <c r="C360" i="84" s="1"/>
  <c r="V83" i="87"/>
  <c r="O265" i="89" s="1"/>
  <c r="C361" i="84" s="1"/>
  <c r="V84" i="87"/>
  <c r="O266" i="89" s="1"/>
  <c r="C362" i="84" s="1"/>
  <c r="V85" i="87"/>
  <c r="O267" i="89" s="1"/>
  <c r="C363" i="84" s="1"/>
  <c r="V86" i="87"/>
  <c r="O268" i="89" s="1"/>
  <c r="C364" i="84" s="1"/>
  <c r="V87" i="87"/>
  <c r="O269" i="89" s="1"/>
  <c r="C365" i="84" s="1"/>
  <c r="V88" i="87"/>
  <c r="O270" i="89" s="1"/>
  <c r="C366" i="84" s="1"/>
  <c r="V89" i="87"/>
  <c r="O271" i="89" s="1"/>
  <c r="C367" i="84" s="1"/>
  <c r="V90" i="87"/>
  <c r="O272" i="89" s="1"/>
  <c r="C368" i="84" s="1"/>
  <c r="V91" i="87"/>
  <c r="O273" i="89" s="1"/>
  <c r="C369" i="84" s="1"/>
  <c r="V92" i="87"/>
  <c r="O274" i="89" s="1"/>
  <c r="C370" i="84" s="1"/>
  <c r="V93" i="87"/>
  <c r="O275" i="89" s="1"/>
  <c r="C371" i="84" s="1"/>
  <c r="V94" i="87"/>
  <c r="O276" i="89" s="1"/>
  <c r="C372" i="84" s="1"/>
  <c r="V95" i="87"/>
  <c r="O277" i="89" s="1"/>
  <c r="C373" i="84" s="1"/>
  <c r="V96" i="87"/>
  <c r="O278" i="89" s="1"/>
  <c r="C374" i="84" s="1"/>
  <c r="C172" i="89"/>
  <c r="G172" i="89" s="1"/>
  <c r="C84" i="89"/>
  <c r="D84" i="89" s="1"/>
  <c r="C85" i="89"/>
  <c r="D85" i="89" s="1"/>
  <c r="C86" i="89"/>
  <c r="D86" i="89" s="1"/>
  <c r="C87" i="89"/>
  <c r="D87" i="89" s="1"/>
  <c r="C88" i="89"/>
  <c r="D88" i="89" s="1"/>
  <c r="C89" i="89"/>
  <c r="D89" i="89" s="1"/>
  <c r="C90" i="89"/>
  <c r="D90" i="89" s="1"/>
  <c r="C91" i="89"/>
  <c r="D91" i="89" s="1"/>
  <c r="C92" i="89"/>
  <c r="D92" i="89" s="1"/>
  <c r="C93" i="89"/>
  <c r="D93" i="89" s="1"/>
  <c r="C94" i="89"/>
  <c r="D94" i="89" s="1"/>
  <c r="C95" i="89"/>
  <c r="D95" i="89" s="1"/>
  <c r="C96" i="89"/>
  <c r="D96" i="89" s="1"/>
  <c r="C97" i="89"/>
  <c r="D97" i="89" s="1"/>
  <c r="C98" i="89"/>
  <c r="D98" i="89" s="1"/>
  <c r="C99" i="89"/>
  <c r="D99" i="89" s="1"/>
  <c r="C100" i="89"/>
  <c r="D100" i="89" s="1"/>
  <c r="C101" i="89"/>
  <c r="D101" i="89" s="1"/>
  <c r="C102" i="89"/>
  <c r="D102" i="89" s="1"/>
  <c r="C103" i="89"/>
  <c r="D103" i="89" s="1"/>
  <c r="C104" i="89"/>
  <c r="D104" i="89" s="1"/>
  <c r="C105" i="89"/>
  <c r="D105" i="89" s="1"/>
  <c r="C106" i="89"/>
  <c r="D106" i="89" s="1"/>
  <c r="C107" i="89"/>
  <c r="D107" i="89" s="1"/>
  <c r="C108" i="89"/>
  <c r="D108" i="89" s="1"/>
  <c r="C109" i="89"/>
  <c r="D109" i="89" s="1"/>
  <c r="C110" i="89"/>
  <c r="D110" i="89" s="1"/>
  <c r="C111" i="89"/>
  <c r="D111" i="89" s="1"/>
  <c r="C112" i="89"/>
  <c r="D112" i="89" s="1"/>
  <c r="C113" i="89"/>
  <c r="D113" i="89" s="1"/>
  <c r="C114" i="89"/>
  <c r="D114" i="89" s="1"/>
  <c r="C115" i="89"/>
  <c r="D115" i="89" s="1"/>
  <c r="C116" i="89"/>
  <c r="D116" i="89" s="1"/>
  <c r="C117" i="89"/>
  <c r="D117" i="89" s="1"/>
  <c r="C118" i="89"/>
  <c r="D118" i="89" s="1"/>
  <c r="C119" i="89"/>
  <c r="D119" i="89" s="1"/>
  <c r="C120" i="89"/>
  <c r="D120" i="89" s="1"/>
  <c r="C121" i="89"/>
  <c r="D121" i="89" s="1"/>
  <c r="C122" i="89"/>
  <c r="D122" i="89" s="1"/>
  <c r="C123" i="89"/>
  <c r="D123" i="89" s="1"/>
  <c r="C124" i="89"/>
  <c r="D124" i="89" s="1"/>
  <c r="C125" i="89"/>
  <c r="D125" i="89" s="1"/>
  <c r="C126" i="89"/>
  <c r="D126" i="89" s="1"/>
  <c r="C127" i="89"/>
  <c r="D127" i="89" s="1"/>
  <c r="C128" i="89"/>
  <c r="D128" i="89" s="1"/>
  <c r="C129" i="89"/>
  <c r="D129" i="89" s="1"/>
  <c r="C130" i="89"/>
  <c r="D130" i="89" s="1"/>
  <c r="C131" i="89"/>
  <c r="D131" i="89" s="1"/>
  <c r="C132" i="89"/>
  <c r="D132" i="89" s="1"/>
  <c r="C133" i="89"/>
  <c r="D133" i="89" s="1"/>
  <c r="C134" i="89"/>
  <c r="D134" i="89" s="1"/>
  <c r="C135" i="89"/>
  <c r="D135" i="89" s="1"/>
  <c r="C136" i="89"/>
  <c r="D136" i="89" s="1"/>
  <c r="C137" i="89"/>
  <c r="D137" i="89" s="1"/>
  <c r="C138" i="89"/>
  <c r="D138" i="89" s="1"/>
  <c r="C139" i="89"/>
  <c r="D139" i="89" s="1"/>
  <c r="C140" i="89"/>
  <c r="D140" i="89" s="1"/>
  <c r="C141" i="89"/>
  <c r="D141" i="89" s="1"/>
  <c r="C142" i="89"/>
  <c r="D142" i="89" s="1"/>
  <c r="C143" i="89"/>
  <c r="D143" i="89" s="1"/>
  <c r="C144" i="89"/>
  <c r="D144" i="89" s="1"/>
  <c r="C145" i="89"/>
  <c r="D145" i="89" s="1"/>
  <c r="C146" i="89"/>
  <c r="D146" i="89" s="1"/>
  <c r="C147" i="89"/>
  <c r="D147" i="89" s="1"/>
  <c r="C148" i="89"/>
  <c r="D148" i="89" s="1"/>
  <c r="C149" i="89"/>
  <c r="D149" i="89" s="1"/>
  <c r="C150" i="89"/>
  <c r="D150" i="89" s="1"/>
  <c r="C151" i="89"/>
  <c r="D151" i="89" s="1"/>
  <c r="C152" i="89"/>
  <c r="D152" i="89" s="1"/>
  <c r="C153" i="89"/>
  <c r="D153" i="89" s="1"/>
  <c r="C154" i="89"/>
  <c r="E154" i="89" s="1"/>
  <c r="C155" i="89"/>
  <c r="D155" i="89" s="1"/>
  <c r="C156" i="89"/>
  <c r="E156" i="89" s="1"/>
  <c r="C157" i="89"/>
  <c r="D157" i="89" s="1"/>
  <c r="C158" i="89"/>
  <c r="D158" i="89" s="1"/>
  <c r="C159" i="89"/>
  <c r="D159" i="89" s="1"/>
  <c r="C160" i="89"/>
  <c r="D160" i="89" s="1"/>
  <c r="C161" i="89"/>
  <c r="D161" i="89" s="1"/>
  <c r="C162" i="89"/>
  <c r="E162" i="89" s="1"/>
  <c r="C163" i="89"/>
  <c r="D163" i="89" s="1"/>
  <c r="C164" i="89"/>
  <c r="E164" i="89" s="1"/>
  <c r="C165" i="89"/>
  <c r="D165" i="89" s="1"/>
  <c r="C166" i="89"/>
  <c r="D166" i="89" s="1"/>
  <c r="C167" i="89"/>
  <c r="D167" i="89" s="1"/>
  <c r="C168" i="89"/>
  <c r="D168" i="89" s="1"/>
  <c r="C169" i="89"/>
  <c r="D169" i="89" s="1"/>
  <c r="C170" i="89"/>
  <c r="E170" i="89" s="1"/>
  <c r="C171" i="89"/>
  <c r="D171" i="89" s="1"/>
  <c r="C78" i="89"/>
  <c r="B82" i="89"/>
  <c r="C77" i="89"/>
  <c r="C31" i="89"/>
  <c r="C37" i="89"/>
  <c r="D37" i="89" s="1"/>
  <c r="C38" i="89"/>
  <c r="G38" i="89" s="1"/>
  <c r="C39" i="89"/>
  <c r="E39" i="89" s="1"/>
  <c r="C40" i="89"/>
  <c r="G40" i="89" s="1"/>
  <c r="C41" i="89"/>
  <c r="E41" i="89" s="1"/>
  <c r="C42" i="89"/>
  <c r="E42" i="89" s="1"/>
  <c r="C43" i="89"/>
  <c r="E43" i="89" s="1"/>
  <c r="C44" i="89"/>
  <c r="D44" i="89" s="1"/>
  <c r="C45" i="89"/>
  <c r="F45" i="89" s="1"/>
  <c r="C46" i="89"/>
  <c r="F46" i="89" s="1"/>
  <c r="C47" i="89"/>
  <c r="D47" i="89" s="1"/>
  <c r="C48" i="89"/>
  <c r="D48" i="89" s="1"/>
  <c r="C49" i="89"/>
  <c r="D49" i="89" s="1"/>
  <c r="C50" i="89"/>
  <c r="E50" i="89" s="1"/>
  <c r="C51" i="89"/>
  <c r="E51" i="89" s="1"/>
  <c r="C52" i="89"/>
  <c r="E52" i="89" s="1"/>
  <c r="C53" i="89"/>
  <c r="G53" i="89" s="1"/>
  <c r="C54" i="89"/>
  <c r="D54" i="89" s="1"/>
  <c r="C55" i="89"/>
  <c r="E55" i="89" s="1"/>
  <c r="C56" i="89"/>
  <c r="D56" i="89" s="1"/>
  <c r="C57" i="89"/>
  <c r="D57" i="89" s="1"/>
  <c r="C58" i="89"/>
  <c r="C59" i="89"/>
  <c r="D59" i="89" s="1"/>
  <c r="C60" i="89"/>
  <c r="E60" i="89" s="1"/>
  <c r="C61" i="89"/>
  <c r="F61" i="89" s="1"/>
  <c r="C62" i="89"/>
  <c r="D62" i="89" s="1"/>
  <c r="C63" i="89"/>
  <c r="D63" i="89" s="1"/>
  <c r="C64" i="89"/>
  <c r="G64" i="89" s="1"/>
  <c r="C65" i="89"/>
  <c r="D65" i="89" s="1"/>
  <c r="C66" i="89"/>
  <c r="E66" i="89" s="1"/>
  <c r="C67" i="89"/>
  <c r="D67" i="89" s="1"/>
  <c r="C68" i="89"/>
  <c r="E68" i="89" s="1"/>
  <c r="C69" i="89"/>
  <c r="E69" i="89" s="1"/>
  <c r="C70" i="89"/>
  <c r="D70" i="89" s="1"/>
  <c r="C71" i="89"/>
  <c r="D71" i="89" s="1"/>
  <c r="C30" i="89"/>
  <c r="C18" i="89"/>
  <c r="B10" i="89"/>
  <c r="B165" i="84" s="1"/>
  <c r="B11" i="89"/>
  <c r="B166" i="84" s="1"/>
  <c r="B163" i="84"/>
  <c r="C17" i="89"/>
  <c r="C7" i="89"/>
  <c r="C162" i="84" s="1"/>
  <c r="C8" i="89"/>
  <c r="C163" i="84" s="1"/>
  <c r="AK3" i="59"/>
  <c r="AJ3" i="59"/>
  <c r="C3" i="59"/>
  <c r="AI3" i="59"/>
  <c r="AE3" i="59"/>
  <c r="AD3" i="59"/>
  <c r="R28" i="89"/>
  <c r="S28" i="89"/>
  <c r="AB6" i="59"/>
  <c r="F23" i="89" s="1"/>
  <c r="AC6" i="59"/>
  <c r="G23" i="89" s="1"/>
  <c r="I3" i="59"/>
  <c r="E3" i="59"/>
  <c r="B5" i="59"/>
  <c r="A5" i="77" s="1"/>
  <c r="AB5" i="59"/>
  <c r="R32" i="89" s="1"/>
  <c r="R34" i="89" s="1"/>
  <c r="AC5" i="59"/>
  <c r="S32" i="89" s="1"/>
  <c r="S34" i="89" s="1"/>
  <c r="T15689" i="77"/>
  <c r="H252" i="84" l="1"/>
  <c r="J252" i="84" s="1"/>
  <c r="H226" i="84"/>
  <c r="J226" i="84" s="1"/>
  <c r="H231" i="84"/>
  <c r="J231" i="84" s="1"/>
  <c r="G231" i="84"/>
  <c r="E163" i="84"/>
  <c r="G252" i="84"/>
  <c r="H233" i="84"/>
  <c r="J233" i="84" s="1"/>
  <c r="G233" i="84"/>
  <c r="H38" i="84"/>
  <c r="G213" i="84"/>
  <c r="G226" i="84"/>
  <c r="G214" i="84"/>
  <c r="G240" i="84"/>
  <c r="G217" i="84"/>
  <c r="G235" i="84"/>
  <c r="R16" i="89"/>
  <c r="H212" i="84"/>
  <c r="J212" i="84" s="1"/>
  <c r="H228" i="84"/>
  <c r="J228" i="84" s="1"/>
  <c r="G196" i="89"/>
  <c r="G33" i="89"/>
  <c r="S16" i="89"/>
  <c r="F33" i="89"/>
  <c r="F196" i="89"/>
  <c r="G212" i="84"/>
  <c r="G228" i="84"/>
  <c r="Q10" i="77"/>
  <c r="Q4126" i="77"/>
  <c r="Q4086" i="77"/>
  <c r="Q4054" i="77"/>
  <c r="Q4014" i="77"/>
  <c r="Q3974" i="77"/>
  <c r="Q3966" i="77"/>
  <c r="Q3958" i="77"/>
  <c r="Q3950" i="77"/>
  <c r="Q3942" i="77"/>
  <c r="Q3934" i="77"/>
  <c r="Q3918" i="77"/>
  <c r="Q3910" i="77"/>
  <c r="Q3902" i="77"/>
  <c r="Q3894" i="77"/>
  <c r="Q3886" i="77"/>
  <c r="Q3878" i="77"/>
  <c r="Q3870" i="77"/>
  <c r="Q3862" i="77"/>
  <c r="Q3854" i="77"/>
  <c r="Q3846" i="77"/>
  <c r="Q3838" i="77"/>
  <c r="Q3830" i="77"/>
  <c r="Q3822" i="77"/>
  <c r="Q3814" i="77"/>
  <c r="Q3806" i="77"/>
  <c r="Q3798" i="77"/>
  <c r="Q3790" i="77"/>
  <c r="Q3782" i="77"/>
  <c r="Q3774" i="77"/>
  <c r="Q3766" i="77"/>
  <c r="Q3758" i="77"/>
  <c r="Q3750" i="77"/>
  <c r="Q3710" i="77"/>
  <c r="Q3654" i="77"/>
  <c r="Q3638" i="77"/>
  <c r="Q3622" i="77"/>
  <c r="Q3590" i="77"/>
  <c r="Q3494" i="77"/>
  <c r="Q3486" i="77"/>
  <c r="Q3478" i="77"/>
  <c r="Q3462" i="77"/>
  <c r="Q3454" i="77"/>
  <c r="Q3446" i="77"/>
  <c r="Q3438" i="77"/>
  <c r="Q3430" i="77"/>
  <c r="Q3422" i="77"/>
  <c r="Q3414" i="77"/>
  <c r="Q3398" i="77"/>
  <c r="Q3390" i="77"/>
  <c r="Q3374" i="77"/>
  <c r="Q3350" i="77"/>
  <c r="Q3238" i="77"/>
  <c r="Q3206" i="77"/>
  <c r="Q3198" i="77"/>
  <c r="Q3174" i="77"/>
  <c r="Q3158" i="77"/>
  <c r="Q3110" i="77"/>
  <c r="Q3062" i="77"/>
  <c r="Q3046" i="77"/>
  <c r="Q3038" i="77"/>
  <c r="Q3030" i="77"/>
  <c r="Q3022" i="77"/>
  <c r="Q2982" i="77"/>
  <c r="Q2942" i="77"/>
  <c r="Q2918" i="77"/>
  <c r="Q2870" i="77"/>
  <c r="Q2854" i="77"/>
  <c r="Q2838" i="77"/>
  <c r="Q2790" i="77"/>
  <c r="Q2726" i="77"/>
  <c r="Q2702" i="77"/>
  <c r="Q2694" i="77"/>
  <c r="Q2678" i="77"/>
  <c r="Q2662" i="77"/>
  <c r="Q2614" i="77"/>
  <c r="Q2550" i="77"/>
  <c r="Q2534" i="77"/>
  <c r="Q2462" i="77"/>
  <c r="Q2446" i="77"/>
  <c r="Q2430" i="77"/>
  <c r="Q2406" i="77"/>
  <c r="Q2390" i="77"/>
  <c r="Q2382" i="77"/>
  <c r="Q2342" i="77"/>
  <c r="Q2334" i="77"/>
  <c r="Q2150" i="77"/>
  <c r="Q2142" i="77"/>
  <c r="Q2134" i="77"/>
  <c r="Q2126" i="77"/>
  <c r="Q2118" i="77"/>
  <c r="Q2102" i="77"/>
  <c r="Q2078" i="77"/>
  <c r="Q2070" i="77"/>
  <c r="Q2062" i="77"/>
  <c r="Q2054" i="77"/>
  <c r="Q2046" i="77"/>
  <c r="Q2038" i="77"/>
  <c r="Q2030" i="77"/>
  <c r="Q2022" i="77"/>
  <c r="Q2014" i="77"/>
  <c r="Q2006" i="77"/>
  <c r="Q1998" i="77"/>
  <c r="Q1990" i="77"/>
  <c r="Q1982" i="77"/>
  <c r="Q1974" i="77"/>
  <c r="Q1966" i="77"/>
  <c r="Q1958" i="77"/>
  <c r="Q1950" i="77"/>
  <c r="Q1942" i="77"/>
  <c r="Q1934" i="77"/>
  <c r="Q1926" i="77"/>
  <c r="Q1918" i="77"/>
  <c r="Q1910" i="77"/>
  <c r="Q1902" i="77"/>
  <c r="Q1894" i="77"/>
  <c r="Q1886" i="77"/>
  <c r="Q1878" i="77"/>
  <c r="Q1870" i="77"/>
  <c r="Q1862" i="77"/>
  <c r="Q1854" i="77"/>
  <c r="Q1846" i="77"/>
  <c r="Q1838" i="77"/>
  <c r="Q1830" i="77"/>
  <c r="Q1822" i="77"/>
  <c r="Q1814" i="77"/>
  <c r="Q1806" i="77"/>
  <c r="Q1798" i="77"/>
  <c r="Q1790" i="77"/>
  <c r="Q1782" i="77"/>
  <c r="Q1774" i="77"/>
  <c r="Q1766" i="77"/>
  <c r="Q1758" i="77"/>
  <c r="Q1726" i="77"/>
  <c r="Q1718" i="77"/>
  <c r="Q1702" i="77"/>
  <c r="Q1686" i="77"/>
  <c r="Q1678" i="77"/>
  <c r="Q1670" i="77"/>
  <c r="Q1646" i="77"/>
  <c r="Q1638" i="77"/>
  <c r="Q1622" i="77"/>
  <c r="Q1614" i="77"/>
  <c r="Q1582" i="77"/>
  <c r="Q1526" i="77"/>
  <c r="Q1174" i="77"/>
  <c r="Q1118" i="77"/>
  <c r="Q1102" i="77"/>
  <c r="Q1086" i="77"/>
  <c r="Q1070" i="77"/>
  <c r="Q1062" i="77"/>
  <c r="Q1038" i="77"/>
  <c r="Q1030" i="77"/>
  <c r="Q1022" i="77"/>
  <c r="Q998" i="77"/>
  <c r="Q982" i="77"/>
  <c r="Q974" i="77"/>
  <c r="Q966" i="77"/>
  <c r="Q958" i="77"/>
  <c r="Q950" i="77"/>
  <c r="Q926" i="77"/>
  <c r="Q894" i="77"/>
  <c r="Q862" i="77"/>
  <c r="Q854" i="77"/>
  <c r="Q846" i="77"/>
  <c r="Q838" i="77"/>
  <c r="Q822" i="77"/>
  <c r="Q806" i="77"/>
  <c r="Q782" i="77"/>
  <c r="Q774" i="77"/>
  <c r="Q750" i="77"/>
  <c r="Q742" i="77"/>
  <c r="Q734" i="77"/>
  <c r="Q726" i="77"/>
  <c r="Q718" i="77"/>
  <c r="Q710" i="77"/>
  <c r="Q694" i="77"/>
  <c r="Q670" i="77"/>
  <c r="Q662" i="77"/>
  <c r="Q646" i="77"/>
  <c r="Q638" i="77"/>
  <c r="Q630" i="77"/>
  <c r="Q582" i="77"/>
  <c r="Q574" i="77"/>
  <c r="Q542" i="77"/>
  <c r="Q526" i="77"/>
  <c r="Q510" i="77"/>
  <c r="Q502" i="77"/>
  <c r="Q494" i="77"/>
  <c r="Q486" i="77"/>
  <c r="Q470" i="77"/>
  <c r="Q462" i="77"/>
  <c r="Q454" i="77"/>
  <c r="Q446" i="77"/>
  <c r="Q414" i="77"/>
  <c r="Q406" i="77"/>
  <c r="Q390" i="77"/>
  <c r="Q382" i="77"/>
  <c r="Q366" i="77"/>
  <c r="Q358" i="77"/>
  <c r="Q350" i="77"/>
  <c r="Q310" i="77"/>
  <c r="Q302" i="77"/>
  <c r="Q286" i="77"/>
  <c r="Q278" i="77"/>
  <c r="Q270" i="77"/>
  <c r="Q262" i="77"/>
  <c r="Q254" i="77"/>
  <c r="Q246" i="77"/>
  <c r="Q238" i="77"/>
  <c r="Q230" i="77"/>
  <c r="Q222" i="77"/>
  <c r="Q214" i="77"/>
  <c r="Q206" i="77"/>
  <c r="Q198" i="77"/>
  <c r="Q190" i="77"/>
  <c r="Q182" i="77"/>
  <c r="Q174" i="77"/>
  <c r="Q158" i="77"/>
  <c r="Q150" i="77"/>
  <c r="Q142" i="77"/>
  <c r="Q126" i="77"/>
  <c r="Q118" i="77"/>
  <c r="Q110" i="77"/>
  <c r="Q86" i="77"/>
  <c r="Q54" i="77"/>
  <c r="Q4120" i="77"/>
  <c r="Q4104" i="77"/>
  <c r="Q4080" i="77"/>
  <c r="Q4048" i="77"/>
  <c r="Q4008" i="77"/>
  <c r="Q3960" i="77"/>
  <c r="Q3952" i="77"/>
  <c r="Q3928" i="77"/>
  <c r="Q3880" i="77"/>
  <c r="Q3872" i="77"/>
  <c r="Q3864" i="77"/>
  <c r="Q3856" i="77"/>
  <c r="Q3840" i="77"/>
  <c r="Q3800" i="77"/>
  <c r="Q3792" i="77"/>
  <c r="Q3768" i="77"/>
  <c r="Q3760" i="77"/>
  <c r="Q3752" i="77"/>
  <c r="Q3744" i="77"/>
  <c r="Q3736" i="77"/>
  <c r="Q3720" i="77"/>
  <c r="Q3704" i="77"/>
  <c r="Q3688" i="77"/>
  <c r="Q3672" i="77"/>
  <c r="Q3656" i="77"/>
  <c r="Q3640" i="77"/>
  <c r="Q3632" i="77"/>
  <c r="Q3624" i="77"/>
  <c r="Q3616" i="77"/>
  <c r="Q3584" i="77"/>
  <c r="Q3576" i="77"/>
  <c r="Q3560" i="77"/>
  <c r="Q3552" i="77"/>
  <c r="Q3544" i="77"/>
  <c r="Q3536" i="77"/>
  <c r="Q3528" i="77"/>
  <c r="Q3520" i="77"/>
  <c r="Q3512" i="77"/>
  <c r="Q3504" i="77"/>
  <c r="Q3496" i="77"/>
  <c r="Q3488" i="77"/>
  <c r="Q3480" i="77"/>
  <c r="Q3472" i="77"/>
  <c r="Q3464" i="77"/>
  <c r="Q3456" i="77"/>
  <c r="Q3448" i="77"/>
  <c r="Q3440" i="77"/>
  <c r="Q3432" i="77"/>
  <c r="Q3424" i="77"/>
  <c r="Q3416" i="77"/>
  <c r="Q3408" i="77"/>
  <c r="Q3400" i="77"/>
  <c r="Q3392" i="77"/>
  <c r="Q3384" i="77"/>
  <c r="Q3376" i="77"/>
  <c r="Q3368" i="77"/>
  <c r="Q3360" i="77"/>
  <c r="Q3352" i="77"/>
  <c r="Q3344" i="77"/>
  <c r="Q3336" i="77"/>
  <c r="Q3328" i="77"/>
  <c r="Q3320" i="77"/>
  <c r="Q3312" i="77"/>
  <c r="Q3304" i="77"/>
  <c r="Q3296" i="77"/>
  <c r="Q3288" i="77"/>
  <c r="Q3256" i="77"/>
  <c r="Q3208" i="77"/>
  <c r="Q3200" i="77"/>
  <c r="Q3136" i="77"/>
  <c r="Q3128" i="77"/>
  <c r="Q3120" i="77"/>
  <c r="Q3112" i="77"/>
  <c r="Q3104" i="77"/>
  <c r="Q3088" i="77"/>
  <c r="Q3080" i="77"/>
  <c r="Q3072" i="77"/>
  <c r="Q3064" i="77"/>
  <c r="Q3056" i="77"/>
  <c r="Q3048" i="77"/>
  <c r="Q3032" i="77"/>
  <c r="Q3024" i="77"/>
  <c r="Q3016" i="77"/>
  <c r="Q3008" i="77"/>
  <c r="Q3000" i="77"/>
  <c r="Q2992" i="77"/>
  <c r="Q2984" i="77"/>
  <c r="Q2976" i="77"/>
  <c r="Q2960" i="77"/>
  <c r="Q2944" i="77"/>
  <c r="Q2936" i="77"/>
  <c r="Q2920" i="77"/>
  <c r="Q2904" i="77"/>
  <c r="Q2880" i="77"/>
  <c r="Q2848" i="77"/>
  <c r="Q2816" i="77"/>
  <c r="Q2808" i="77"/>
  <c r="Q2800" i="77"/>
  <c r="Q2792" i="77"/>
  <c r="Q2784" i="77"/>
  <c r="Q2768" i="77"/>
  <c r="Q2760" i="77"/>
  <c r="Q2752" i="77"/>
  <c r="Q2728" i="77"/>
  <c r="Q2704" i="77"/>
  <c r="Q2696" i="77"/>
  <c r="Q2680" i="77"/>
  <c r="Q2672" i="77"/>
  <c r="Q2664" i="77"/>
  <c r="Q2656" i="77"/>
  <c r="Q2640" i="77"/>
  <c r="Q2624" i="77"/>
  <c r="Q2576" i="77"/>
  <c r="Q2568" i="77"/>
  <c r="Q2552" i="77"/>
  <c r="Q2536" i="77"/>
  <c r="Q2520" i="77"/>
  <c r="Q2504" i="77"/>
  <c r="Q2496" i="77"/>
  <c r="Q2480" i="77"/>
  <c r="Q2472" i="77"/>
  <c r="Q2464" i="77"/>
  <c r="Q2456" i="77"/>
  <c r="Q2448" i="77"/>
  <c r="Q2440" i="77"/>
  <c r="Q2432" i="77"/>
  <c r="Q2424" i="77"/>
  <c r="Q2416" i="77"/>
  <c r="Q2408" i="77"/>
  <c r="Q2392" i="77"/>
  <c r="Q2376" i="77"/>
  <c r="Q2368" i="77"/>
  <c r="Q2360" i="77"/>
  <c r="Q2352" i="77"/>
  <c r="Q2344" i="77"/>
  <c r="Q2336" i="77"/>
  <c r="Q2328" i="77"/>
  <c r="Q2320" i="77"/>
  <c r="Q2304" i="77"/>
  <c r="Q2296" i="77"/>
  <c r="Q2288" i="77"/>
  <c r="Q2280" i="77"/>
  <c r="Q2264" i="77"/>
  <c r="Q2256" i="77"/>
  <c r="Q2248" i="77"/>
  <c r="Q2240" i="77"/>
  <c r="Q2232" i="77"/>
  <c r="Q2224" i="77"/>
  <c r="Q2216" i="77"/>
  <c r="Q2208" i="77"/>
  <c r="Q2200" i="77"/>
  <c r="Q2192" i="77"/>
  <c r="Q2184" i="77"/>
  <c r="Q2176" i="77"/>
  <c r="Q2168" i="77"/>
  <c r="Q2160" i="77"/>
  <c r="Q2144" i="77"/>
  <c r="Q2136" i="77"/>
  <c r="Q2120" i="77"/>
  <c r="Q2112" i="77"/>
  <c r="Q2104" i="77"/>
  <c r="Q2096" i="77"/>
  <c r="Q2088" i="77"/>
  <c r="Q2080" i="77"/>
  <c r="Q2072" i="77"/>
  <c r="Q2064" i="77"/>
  <c r="Q2056" i="77"/>
  <c r="Q2048" i="77"/>
  <c r="Q2040" i="77"/>
  <c r="Q2032" i="77"/>
  <c r="Q2024" i="77"/>
  <c r="Q2016" i="77"/>
  <c r="Q2008" i="77"/>
  <c r="Q2000" i="77"/>
  <c r="Q1992" i="77"/>
  <c r="Q1984" i="77"/>
  <c r="Q1976" i="77"/>
  <c r="Q1968" i="77"/>
  <c r="Q1960" i="77"/>
  <c r="Q1952" i="77"/>
  <c r="Q1944" i="77"/>
  <c r="Q1936" i="77"/>
  <c r="Q1928" i="77"/>
  <c r="Q1920" i="77"/>
  <c r="Q1912" i="77"/>
  <c r="Q1904" i="77"/>
  <c r="Q1896" i="77"/>
  <c r="Q1888" i="77"/>
  <c r="Q1880" i="77"/>
  <c r="Q1872" i="77"/>
  <c r="Q1864" i="77"/>
  <c r="Q1856" i="77"/>
  <c r="Q1848" i="77"/>
  <c r="Q1840" i="77"/>
  <c r="Q1832" i="77"/>
  <c r="Q1824" i="77"/>
  <c r="Q1816" i="77"/>
  <c r="Q1808" i="77"/>
  <c r="Q1800" i="77"/>
  <c r="Q1792" i="77"/>
  <c r="Q1784" i="77"/>
  <c r="Q1776" i="77"/>
  <c r="Q1768" i="77"/>
  <c r="Q1760" i="77"/>
  <c r="Q1744" i="77"/>
  <c r="Q1736" i="77"/>
  <c r="Q1728" i="77"/>
  <c r="Q1720" i="77"/>
  <c r="Q1712" i="77"/>
  <c r="Q1408" i="77"/>
  <c r="Q1400" i="77"/>
  <c r="Q1392" i="77"/>
  <c r="Q1376" i="77"/>
  <c r="Q1368" i="77"/>
  <c r="Q1344" i="77"/>
  <c r="Q1304" i="77"/>
  <c r="Q1288" i="77"/>
  <c r="Q1280" i="77"/>
  <c r="Q1272" i="77"/>
  <c r="Q1248" i="77"/>
  <c r="Q1224" i="77"/>
  <c r="Q1200" i="77"/>
  <c r="Q1192" i="77"/>
  <c r="Q1184" i="77"/>
  <c r="Q1160" i="77"/>
  <c r="Q1152" i="77"/>
  <c r="Q1144" i="77"/>
  <c r="Q1136" i="77"/>
  <c r="Q1128" i="77"/>
  <c r="Q1112" i="77"/>
  <c r="Q1104" i="77"/>
  <c r="Q1080" i="77"/>
  <c r="Q1056" i="77"/>
  <c r="Q1048" i="77"/>
  <c r="Q1032" i="77"/>
  <c r="Q1024" i="77"/>
  <c r="Q1008" i="77"/>
  <c r="Q976" i="77"/>
  <c r="Q960" i="77"/>
  <c r="Q928" i="77"/>
  <c r="Q920" i="77"/>
  <c r="Q912" i="77"/>
  <c r="Q904" i="77"/>
  <c r="Q896" i="77"/>
  <c r="Q872" i="77"/>
  <c r="Q832" i="77"/>
  <c r="Q824" i="77"/>
  <c r="Q816" i="77"/>
  <c r="Q800" i="77"/>
  <c r="Q784" i="77"/>
  <c r="Q760" i="77"/>
  <c r="Q752" i="77"/>
  <c r="Q736" i="77"/>
  <c r="Q728" i="77"/>
  <c r="Q720" i="77"/>
  <c r="Q704" i="77"/>
  <c r="Q696" i="77"/>
  <c r="Q688" i="77"/>
  <c r="Q680" i="77"/>
  <c r="Q672" i="77"/>
  <c r="Q664" i="77"/>
  <c r="Q656" i="77"/>
  <c r="Q648" i="77"/>
  <c r="Q640" i="77"/>
  <c r="Q632" i="77"/>
  <c r="Q624" i="77"/>
  <c r="Q616" i="77"/>
  <c r="Q608" i="77"/>
  <c r="Q600" i="77"/>
  <c r="Q592" i="77"/>
  <c r="Q584" i="77"/>
  <c r="Q576" i="77"/>
  <c r="Q568" i="77"/>
  <c r="Q560" i="77"/>
  <c r="Q552" i="77"/>
  <c r="Q528" i="77"/>
  <c r="Q496" i="77"/>
  <c r="Q488" i="77"/>
  <c r="Q480" i="77"/>
  <c r="Q464" i="77"/>
  <c r="Q448" i="77"/>
  <c r="Q440" i="77"/>
  <c r="Q416" i="77"/>
  <c r="Q408" i="77"/>
  <c r="Q392" i="77"/>
  <c r="Q384" i="77"/>
  <c r="Q360" i="77"/>
  <c r="Q336" i="77"/>
  <c r="Q328" i="77"/>
  <c r="Q304" i="77"/>
  <c r="Q272" i="77"/>
  <c r="Q224" i="77"/>
  <c r="Q216" i="77"/>
  <c r="Q208" i="77"/>
  <c r="Q200" i="77"/>
  <c r="Q184" i="77"/>
  <c r="Q168" i="77"/>
  <c r="Q160" i="77"/>
  <c r="Q104" i="77"/>
  <c r="Q72" i="77"/>
  <c r="Q56" i="77"/>
  <c r="Q14" i="77"/>
  <c r="Q4106" i="77"/>
  <c r="Q4074" i="77"/>
  <c r="Q4034" i="77"/>
  <c r="Q4018" i="77"/>
  <c r="Q4010" i="77"/>
  <c r="Q3994" i="77"/>
  <c r="Q3986" i="77"/>
  <c r="Q3978" i="77"/>
  <c r="Q3962" i="77"/>
  <c r="Q3946" i="77"/>
  <c r="Q3930" i="77"/>
  <c r="Q3922" i="77"/>
  <c r="Q3906" i="77"/>
  <c r="Q3882" i="77"/>
  <c r="Q3866" i="77"/>
  <c r="Q3850" i="77"/>
  <c r="Q3826" i="77"/>
  <c r="Q3818" i="77"/>
  <c r="Q3810" i="77"/>
  <c r="Q3802" i="77"/>
  <c r="Q3794" i="77"/>
  <c r="Q3778" i="77"/>
  <c r="Q3770" i="77"/>
  <c r="Q3762" i="77"/>
  <c r="Q3722" i="77"/>
  <c r="Q3706" i="77"/>
  <c r="Q3690" i="77"/>
  <c r="Q3674" i="77"/>
  <c r="Q3586" i="77"/>
  <c r="Q3474" i="77"/>
  <c r="Q3466" i="77"/>
  <c r="Q3410" i="77"/>
  <c r="Q3402" i="77"/>
  <c r="Q3290" i="77"/>
  <c r="Q3282" i="77"/>
  <c r="Q3266" i="77"/>
  <c r="Q3258" i="77"/>
  <c r="Q3242" i="77"/>
  <c r="Q3234" i="77"/>
  <c r="Q3226" i="77"/>
  <c r="Q3218" i="77"/>
  <c r="Q3210" i="77"/>
  <c r="Q3202" i="77"/>
  <c r="Q3186" i="77"/>
  <c r="Q3178" i="77"/>
  <c r="Q3170" i="77"/>
  <c r="Q3162" i="77"/>
  <c r="Q3154" i="77"/>
  <c r="Q3146" i="77"/>
  <c r="Q3114" i="77"/>
  <c r="Q3074" i="77"/>
  <c r="Q3066" i="77"/>
  <c r="Q3058" i="77"/>
  <c r="Q3050" i="77"/>
  <c r="Q3042" i="77"/>
  <c r="Q3034" i="77"/>
  <c r="Q3026" i="77"/>
  <c r="Q3018" i="77"/>
  <c r="Q3010" i="77"/>
  <c r="Q2954" i="77"/>
  <c r="Q2938" i="77"/>
  <c r="Q2930" i="77"/>
  <c r="Q2906" i="77"/>
  <c r="Q2898" i="77"/>
  <c r="Q2890" i="77"/>
  <c r="Q2882" i="77"/>
  <c r="Q2874" i="77"/>
  <c r="Q2866" i="77"/>
  <c r="Q2850" i="77"/>
  <c r="Q2842" i="77"/>
  <c r="Q2834" i="77"/>
  <c r="Q2826" i="77"/>
  <c r="Q2794" i="77"/>
  <c r="Q2786" i="77"/>
  <c r="Q2770" i="77"/>
  <c r="Q2762" i="77"/>
  <c r="Q2746" i="77"/>
  <c r="Q2738" i="77"/>
  <c r="Q2706" i="77"/>
  <c r="Q2698" i="77"/>
  <c r="Q2690" i="77"/>
  <c r="Q2674" i="77"/>
  <c r="Q2666" i="77"/>
  <c r="Q2658" i="77"/>
  <c r="Q2650" i="77"/>
  <c r="Q2642" i="77"/>
  <c r="Q2634" i="77"/>
  <c r="Q2610" i="77"/>
  <c r="Q2602" i="77"/>
  <c r="Q2594" i="77"/>
  <c r="Q2586" i="77"/>
  <c r="Q2578" i="77"/>
  <c r="Q2570" i="77"/>
  <c r="Q2562" i="77"/>
  <c r="Q2554" i="77"/>
  <c r="Q2546" i="77"/>
  <c r="Q2522" i="77"/>
  <c r="Q2514" i="77"/>
  <c r="Q2506" i="77"/>
  <c r="Q2498" i="77"/>
  <c r="Q2490" i="77"/>
  <c r="Q2466" i="77"/>
  <c r="Q2434" i="77"/>
  <c r="Q2418" i="77"/>
  <c r="Q2402" i="77"/>
  <c r="Q2394" i="77"/>
  <c r="Q2386" i="77"/>
  <c r="Q2378" i="77"/>
  <c r="Q2362" i="77"/>
  <c r="Q2354" i="77"/>
  <c r="Q2338" i="77"/>
  <c r="Q2330" i="77"/>
  <c r="Q2314" i="77"/>
  <c r="Q2306" i="77"/>
  <c r="Q2290" i="77"/>
  <c r="Q2282" i="77"/>
  <c r="Q2274" i="77"/>
  <c r="Q2250" i="77"/>
  <c r="Q2234" i="77"/>
  <c r="Q2226" i="77"/>
  <c r="Q2218" i="77"/>
  <c r="Q2210" i="77"/>
  <c r="Q2202" i="77"/>
  <c r="Q2194" i="77"/>
  <c r="Q2186" i="77"/>
  <c r="Q2170" i="77"/>
  <c r="Q2162" i="77"/>
  <c r="Q2154" i="77"/>
  <c r="Q2146" i="77"/>
  <c r="Q2114" i="77"/>
  <c r="Q2106" i="77"/>
  <c r="Q2082" i="77"/>
  <c r="Q2074" i="77"/>
  <c r="Q2066" i="77"/>
  <c r="Q2058" i="77"/>
  <c r="Q2034" i="77"/>
  <c r="Q2026" i="77"/>
  <c r="Q2018" i="77"/>
  <c r="Q2010" i="77"/>
  <c r="Q2002" i="77"/>
  <c r="Q1994" i="77"/>
  <c r="Q1986" i="77"/>
  <c r="Q1978" i="77"/>
  <c r="Q1970" i="77"/>
  <c r="Q1962" i="77"/>
  <c r="Q1954" i="77"/>
  <c r="Q1946" i="77"/>
  <c r="Q1938" i="77"/>
  <c r="Q1930" i="77"/>
  <c r="Q1922" i="77"/>
  <c r="Q1914" i="77"/>
  <c r="Q1906" i="77"/>
  <c r="Q1898" i="77"/>
  <c r="Q1890" i="77"/>
  <c r="Q1882" i="77"/>
  <c r="Q1874" i="77"/>
  <c r="Q1866" i="77"/>
  <c r="Q1858" i="77"/>
  <c r="Q1850" i="77"/>
  <c r="Q1842" i="77"/>
  <c r="Q1834" i="77"/>
  <c r="Q1826" i="77"/>
  <c r="Q1818" i="77"/>
  <c r="Q1810" i="77"/>
  <c r="Q1802" i="77"/>
  <c r="Q1794" i="77"/>
  <c r="Q1786" i="77"/>
  <c r="Q1778" i="77"/>
  <c r="Q1770" i="77"/>
  <c r="Q1762" i="77"/>
  <c r="Q1754" i="77"/>
  <c r="Q1722" i="77"/>
  <c r="Q1706" i="77"/>
  <c r="Q1690" i="77"/>
  <c r="Q1666" i="77"/>
  <c r="Q1650" i="77"/>
  <c r="Q1626" i="77"/>
  <c r="Q1610" i="77"/>
  <c r="Q1594" i="77"/>
  <c r="Q1450" i="77"/>
  <c r="Q1082" i="77"/>
  <c r="Q1018" i="77"/>
  <c r="Q890" i="77"/>
  <c r="Q874" i="77"/>
  <c r="Q858" i="77"/>
  <c r="Q850" i="77"/>
  <c r="Q842" i="77"/>
  <c r="Q834" i="77"/>
  <c r="Q818" i="77"/>
  <c r="Q794" i="77"/>
  <c r="Q770" i="77"/>
  <c r="Q762" i="77"/>
  <c r="Q754" i="77"/>
  <c r="Q738" i="77"/>
  <c r="Q722" i="77"/>
  <c r="Q714" i="77"/>
  <c r="Q698" i="77"/>
  <c r="Q642" i="77"/>
  <c r="Q634" i="77"/>
  <c r="Q626" i="77"/>
  <c r="Q618" i="77"/>
  <c r="Q610" i="77"/>
  <c r="Q602" i="77"/>
  <c r="Q594" i="77"/>
  <c r="Q586" i="77"/>
  <c r="Q578" i="77"/>
  <c r="Q570" i="77"/>
  <c r="Q562" i="77"/>
  <c r="Q554" i="77"/>
  <c r="Q546" i="77"/>
  <c r="Q538" i="77"/>
  <c r="Q530" i="77"/>
  <c r="Q522" i="77"/>
  <c r="Q514" i="77"/>
  <c r="Q506" i="77"/>
  <c r="Q498" i="77"/>
  <c r="Q474" i="77"/>
  <c r="Q466" i="77"/>
  <c r="Q458" i="77"/>
  <c r="Q450" i="77"/>
  <c r="Q442" i="77"/>
  <c r="Q426" i="77"/>
  <c r="Q418" i="77"/>
  <c r="Q410" i="77"/>
  <c r="Q402" i="77"/>
  <c r="Q394" i="77"/>
  <c r="Q386" i="77"/>
  <c r="Q330" i="77"/>
  <c r="Q218" i="77"/>
  <c r="Q210" i="77"/>
  <c r="Q202" i="77"/>
  <c r="Q194" i="77"/>
  <c r="Q178" i="77"/>
  <c r="Q146" i="77"/>
  <c r="Q106" i="77"/>
  <c r="Q98" i="77"/>
  <c r="Q82" i="77"/>
  <c r="Q74" i="77"/>
  <c r="Q58" i="77"/>
  <c r="Q34" i="77"/>
  <c r="Q26" i="77"/>
  <c r="Q18" i="77"/>
  <c r="Q8" i="77"/>
  <c r="Q11" i="77"/>
  <c r="Q16" i="77"/>
  <c r="U4129" i="77"/>
  <c r="Q4129" i="77"/>
  <c r="U4121" i="77"/>
  <c r="Q4121" i="77"/>
  <c r="Q4113" i="77"/>
  <c r="Q4105" i="77"/>
  <c r="U4097" i="77"/>
  <c r="Q4097" i="77"/>
  <c r="U4089" i="77"/>
  <c r="Q4089" i="77"/>
  <c r="U4081" i="77"/>
  <c r="Q4081" i="77"/>
  <c r="Q4073" i="77"/>
  <c r="U4065" i="77"/>
  <c r="Q4065" i="77"/>
  <c r="U4057" i="77"/>
  <c r="Q4057" i="77"/>
  <c r="U4049" i="77"/>
  <c r="Q4049" i="77"/>
  <c r="Q4041" i="77"/>
  <c r="Q4033" i="77"/>
  <c r="Q4025" i="77"/>
  <c r="Q4017" i="77"/>
  <c r="Q4009" i="77"/>
  <c r="Q4001" i="77"/>
  <c r="Q3993" i="77"/>
  <c r="Q3985" i="77"/>
  <c r="Q3977" i="77"/>
  <c r="Q3969" i="77"/>
  <c r="Q3961" i="77"/>
  <c r="Q3953" i="77"/>
  <c r="Q3945" i="77"/>
  <c r="Q3937" i="77"/>
  <c r="Q3929" i="77"/>
  <c r="Q3921" i="77"/>
  <c r="Q3913" i="77"/>
  <c r="Q3905" i="77"/>
  <c r="Q3897" i="77"/>
  <c r="Q3889" i="77"/>
  <c r="Q3881" i="77"/>
  <c r="Q3873" i="77"/>
  <c r="Q3865" i="77"/>
  <c r="Q3857" i="77"/>
  <c r="Q3849" i="77"/>
  <c r="Q3841" i="77"/>
  <c r="Q3833" i="77"/>
  <c r="Q3825" i="77"/>
  <c r="Q3817" i="77"/>
  <c r="Q3809" i="77"/>
  <c r="Q3801" i="77"/>
  <c r="Q3793" i="77"/>
  <c r="Q3785" i="77"/>
  <c r="Q3777" i="77"/>
  <c r="Q3769" i="77"/>
  <c r="Q3761" i="77"/>
  <c r="Q3753" i="77"/>
  <c r="U3745" i="77"/>
  <c r="Q3745" i="77"/>
  <c r="Q3737" i="77"/>
  <c r="U3729" i="77"/>
  <c r="Q3729" i="77"/>
  <c r="U3721" i="77"/>
  <c r="Q3721" i="77"/>
  <c r="Q3713" i="77"/>
  <c r="U3705" i="77"/>
  <c r="Q3705" i="77"/>
  <c r="Q3697" i="77"/>
  <c r="U3689" i="77"/>
  <c r="Q3689" i="77"/>
  <c r="U3681" i="77"/>
  <c r="Q3681" i="77"/>
  <c r="U3673" i="77"/>
  <c r="Q3673" i="77"/>
  <c r="U3665" i="77"/>
  <c r="Q3665" i="77"/>
  <c r="U3657" i="77"/>
  <c r="Q3657" i="77"/>
  <c r="U3649" i="77"/>
  <c r="Q3649" i="77"/>
  <c r="U3641" i="77"/>
  <c r="Q3641" i="77"/>
  <c r="Q3633" i="77"/>
  <c r="Q3625" i="77"/>
  <c r="Q3617" i="77"/>
  <c r="U3609" i="77"/>
  <c r="Q3609" i="77"/>
  <c r="Q3601" i="77"/>
  <c r="Q3593" i="77"/>
  <c r="U3585" i="77"/>
  <c r="Q3585" i="77"/>
  <c r="Q3577" i="77"/>
  <c r="Q3569" i="77"/>
  <c r="Q3561" i="77"/>
  <c r="Q3553" i="77"/>
  <c r="Q3545" i="77"/>
  <c r="Q3537" i="77"/>
  <c r="Q3529" i="77"/>
  <c r="Q3521" i="77"/>
  <c r="Q3513" i="77"/>
  <c r="Q3505" i="77"/>
  <c r="Q3497" i="77"/>
  <c r="Q3489" i="77"/>
  <c r="U3481" i="77"/>
  <c r="Q3481" i="77"/>
  <c r="Q3473" i="77"/>
  <c r="Q3465" i="77"/>
  <c r="Q3457" i="77"/>
  <c r="U3449" i="77"/>
  <c r="Q3449" i="77"/>
  <c r="Q3441" i="77"/>
  <c r="U3433" i="77"/>
  <c r="Q3433" i="77"/>
  <c r="Q3425" i="77"/>
  <c r="Q3417" i="77"/>
  <c r="U3409" i="77"/>
  <c r="Q3409" i="77"/>
  <c r="U3401" i="77"/>
  <c r="Q3401" i="77"/>
  <c r="U3393" i="77"/>
  <c r="Q3393" i="77"/>
  <c r="U3385" i="77"/>
  <c r="Q3385" i="77"/>
  <c r="Q3377" i="77"/>
  <c r="Q3369" i="77"/>
  <c r="U3361" i="77"/>
  <c r="Q3361" i="77"/>
  <c r="U3353" i="77"/>
  <c r="Q3353" i="77"/>
  <c r="Q3345" i="77"/>
  <c r="Q3337" i="77"/>
  <c r="Q3329" i="77"/>
  <c r="Q3321" i="77"/>
  <c r="Q3313" i="77"/>
  <c r="Q3305" i="77"/>
  <c r="Q3297" i="77"/>
  <c r="Q3289" i="77"/>
  <c r="U3281" i="77"/>
  <c r="Q3281" i="77"/>
  <c r="Q3273" i="77"/>
  <c r="Q3265" i="77"/>
  <c r="Q3257" i="77"/>
  <c r="U3249" i="77"/>
  <c r="Q3249" i="77"/>
  <c r="Q3241" i="77"/>
  <c r="Q3233" i="77"/>
  <c r="Q3225" i="77"/>
  <c r="Q3217" i="77"/>
  <c r="Q3209" i="77"/>
  <c r="Q3201" i="77"/>
  <c r="Q3193" i="77"/>
  <c r="Q3185" i="77"/>
  <c r="Q3177" i="77"/>
  <c r="Q3169" i="77"/>
  <c r="Q3161" i="77"/>
  <c r="Q3153" i="77"/>
  <c r="Q3145" i="77"/>
  <c r="Q3137" i="77"/>
  <c r="Q3129" i="77"/>
  <c r="Q3121" i="77"/>
  <c r="Q3113" i="77"/>
  <c r="Q3105" i="77"/>
  <c r="Q3097" i="77"/>
  <c r="Q3089" i="77"/>
  <c r="Q3081" i="77"/>
  <c r="Q3073" i="77"/>
  <c r="Q3065" i="77"/>
  <c r="Q3057" i="77"/>
  <c r="Q3049" i="77"/>
  <c r="Q3041" i="77"/>
  <c r="Q3033" i="77"/>
  <c r="Q3025" i="77"/>
  <c r="Q3017" i="77"/>
  <c r="Q3009" i="77"/>
  <c r="Q3001" i="77"/>
  <c r="Q2993" i="77"/>
  <c r="Q2985" i="77"/>
  <c r="Q2977" i="77"/>
  <c r="Q2969" i="77"/>
  <c r="Q2961" i="77"/>
  <c r="Q2953" i="77"/>
  <c r="Q2945" i="77"/>
  <c r="Q2937" i="77"/>
  <c r="Q2929" i="77"/>
  <c r="Q2921" i="77"/>
  <c r="Q2913" i="77"/>
  <c r="Q2905" i="77"/>
  <c r="Q2897" i="77"/>
  <c r="Q2889" i="77"/>
  <c r="Q2881" i="77"/>
  <c r="Q2873" i="77"/>
  <c r="Q2865" i="77"/>
  <c r="Q2857" i="77"/>
  <c r="Q2849" i="77"/>
  <c r="Q2841" i="77"/>
  <c r="Q2833" i="77"/>
  <c r="Q2825" i="77"/>
  <c r="Q2817" i="77"/>
  <c r="Q2809" i="77"/>
  <c r="Q2801" i="77"/>
  <c r="Q2793" i="77"/>
  <c r="Q2785" i="77"/>
  <c r="Q2777" i="77"/>
  <c r="Q2769" i="77"/>
  <c r="Q2761" i="77"/>
  <c r="Q2753" i="77"/>
  <c r="Q2745" i="77"/>
  <c r="Q2737" i="77"/>
  <c r="Q2729" i="77"/>
  <c r="Q2721" i="77"/>
  <c r="Q2713" i="77"/>
  <c r="Q2705" i="77"/>
  <c r="Q2697" i="77"/>
  <c r="Q2689" i="77"/>
  <c r="Q2681" i="77"/>
  <c r="U2673" i="77"/>
  <c r="Q2673" i="77"/>
  <c r="Q2665" i="77"/>
  <c r="U2657" i="77"/>
  <c r="Q2657" i="77"/>
  <c r="Q2649" i="77"/>
  <c r="Q2641" i="77"/>
  <c r="Q2633" i="77"/>
  <c r="Q2625" i="77"/>
  <c r="Q2617" i="77"/>
  <c r="Q2609" i="77"/>
  <c r="Q2601" i="77"/>
  <c r="Q2593" i="77"/>
  <c r="Q2585" i="77"/>
  <c r="Q2577" i="77"/>
  <c r="Q2569" i="77"/>
  <c r="Q2561" i="77"/>
  <c r="Q2553" i="77"/>
  <c r="Q2545" i="77"/>
  <c r="Q2537" i="77"/>
  <c r="Q2529" i="77"/>
  <c r="Q2521" i="77"/>
  <c r="Q2513" i="77"/>
  <c r="Q2505" i="77"/>
  <c r="Q2497" i="77"/>
  <c r="Q2489" i="77"/>
  <c r="Q2481" i="77"/>
  <c r="U2473" i="77"/>
  <c r="Q2473" i="77"/>
  <c r="U2465" i="77"/>
  <c r="Q2465" i="77"/>
  <c r="U2457" i="77"/>
  <c r="Q2457" i="77"/>
  <c r="U2449" i="77"/>
  <c r="Q2449" i="77"/>
  <c r="U2441" i="77"/>
  <c r="Q2441" i="77"/>
  <c r="U2433" i="77"/>
  <c r="Q2433" i="77"/>
  <c r="U2425" i="77"/>
  <c r="Q2425" i="77"/>
  <c r="U2417" i="77"/>
  <c r="Q2417" i="77"/>
  <c r="U2409" i="77"/>
  <c r="Q2409" i="77"/>
  <c r="U2401" i="77"/>
  <c r="Q2401" i="77"/>
  <c r="U2393" i="77"/>
  <c r="Q2393" i="77"/>
  <c r="U2385" i="77"/>
  <c r="Q2385" i="77"/>
  <c r="U2377" i="77"/>
  <c r="Q2377" i="77"/>
  <c r="U2369" i="77"/>
  <c r="Q2369" i="77"/>
  <c r="U2361" i="77"/>
  <c r="Q2361" i="77"/>
  <c r="U2353" i="77"/>
  <c r="Q2353" i="77"/>
  <c r="U2345" i="77"/>
  <c r="Q2345" i="77"/>
  <c r="U2337" i="77"/>
  <c r="Q2337" i="77"/>
  <c r="U2329" i="77"/>
  <c r="Q2329" i="77"/>
  <c r="U2321" i="77"/>
  <c r="Q2321" i="77"/>
  <c r="U2313" i="77"/>
  <c r="Q2313" i="77"/>
  <c r="U2305" i="77"/>
  <c r="Q2305" i="77"/>
  <c r="U2297" i="77"/>
  <c r="Q2297" i="77"/>
  <c r="U2289" i="77"/>
  <c r="Q2289" i="77"/>
  <c r="U2281" i="77"/>
  <c r="Q2281" i="77"/>
  <c r="U2273" i="77"/>
  <c r="Q2273" i="77"/>
  <c r="U2265" i="77"/>
  <c r="Q2265" i="77"/>
  <c r="U2257" i="77"/>
  <c r="Q2257" i="77"/>
  <c r="U2249" i="77"/>
  <c r="Q2249" i="77"/>
  <c r="U2241" i="77"/>
  <c r="Q2241" i="77"/>
  <c r="U2233" i="77"/>
  <c r="Q2233" i="77"/>
  <c r="U2225" i="77"/>
  <c r="Q2225" i="77"/>
  <c r="U2217" i="77"/>
  <c r="Q2217" i="77"/>
  <c r="U2209" i="77"/>
  <c r="Q2209" i="77"/>
  <c r="U2201" i="77"/>
  <c r="Q2201" i="77"/>
  <c r="U2193" i="77"/>
  <c r="Q2193" i="77"/>
  <c r="U2185" i="77"/>
  <c r="Q2185" i="77"/>
  <c r="U2177" i="77"/>
  <c r="Q2177" i="77"/>
  <c r="U2169" i="77"/>
  <c r="Q2169" i="77"/>
  <c r="U2161" i="77"/>
  <c r="Q2161" i="77"/>
  <c r="U2153" i="77"/>
  <c r="Q2153" i="77"/>
  <c r="U2145" i="77"/>
  <c r="Q2145" i="77"/>
  <c r="U2137" i="77"/>
  <c r="Q2137" i="77"/>
  <c r="U2129" i="77"/>
  <c r="Q2129" i="77"/>
  <c r="U2121" i="77"/>
  <c r="Q2121" i="77"/>
  <c r="U2113" i="77"/>
  <c r="Q2113" i="77"/>
  <c r="U2105" i="77"/>
  <c r="Q2105" i="77"/>
  <c r="U2097" i="77"/>
  <c r="Q2097" i="77"/>
  <c r="U2089" i="77"/>
  <c r="Q2089" i="77"/>
  <c r="U2081" i="77"/>
  <c r="Q2081" i="77"/>
  <c r="U2073" i="77"/>
  <c r="Q2073" i="77"/>
  <c r="U2065" i="77"/>
  <c r="Q2065" i="77"/>
  <c r="U2057" i="77"/>
  <c r="Q2057" i="77"/>
  <c r="Q2049" i="77"/>
  <c r="U2041" i="77"/>
  <c r="Q2041" i="77"/>
  <c r="U2033" i="77"/>
  <c r="Q2033" i="77"/>
  <c r="U2025" i="77"/>
  <c r="Q2025" i="77"/>
  <c r="U2017" i="77"/>
  <c r="Q2017" i="77"/>
  <c r="U2009" i="77"/>
  <c r="Q2009" i="77"/>
  <c r="U2001" i="77"/>
  <c r="Q2001" i="77"/>
  <c r="Q1993" i="77"/>
  <c r="Q1985" i="77"/>
  <c r="Q1977" i="77"/>
  <c r="U1969" i="77"/>
  <c r="Q1969" i="77"/>
  <c r="U1961" i="77"/>
  <c r="Q1961" i="77"/>
  <c r="Q1953" i="77"/>
  <c r="Q1945" i="77"/>
  <c r="U1937" i="77"/>
  <c r="Q1937" i="77"/>
  <c r="U1929" i="77"/>
  <c r="Q1929" i="77"/>
  <c r="Q1921" i="77"/>
  <c r="U1913" i="77"/>
  <c r="Q1913" i="77"/>
  <c r="U1905" i="77"/>
  <c r="Q1905" i="77"/>
  <c r="U1897" i="77"/>
  <c r="Q1897" i="77"/>
  <c r="U1889" i="77"/>
  <c r="Q1889" i="77"/>
  <c r="U1881" i="77"/>
  <c r="Q1881" i="77"/>
  <c r="U1873" i="77"/>
  <c r="Q1873" i="77"/>
  <c r="U1865" i="77"/>
  <c r="Q1865" i="77"/>
  <c r="U1857" i="77"/>
  <c r="Q1857" i="77"/>
  <c r="Q1849" i="77"/>
  <c r="U1841" i="77"/>
  <c r="Q1841" i="77"/>
  <c r="U1833" i="77"/>
  <c r="Q1833" i="77"/>
  <c r="U1825" i="77"/>
  <c r="Q1825" i="77"/>
  <c r="U1817" i="77"/>
  <c r="Q1817" i="77"/>
  <c r="U1809" i="77"/>
  <c r="Q1809" i="77"/>
  <c r="Q1801" i="77"/>
  <c r="U1793" i="77"/>
  <c r="Q1793" i="77"/>
  <c r="U1785" i="77"/>
  <c r="Q1785" i="77"/>
  <c r="U1777" i="77"/>
  <c r="Q1777" i="77"/>
  <c r="U1769" i="77"/>
  <c r="Q1769" i="77"/>
  <c r="U1761" i="77"/>
  <c r="Q1761" i="77"/>
  <c r="U1753" i="77"/>
  <c r="Q1753" i="77"/>
  <c r="Q1745" i="77"/>
  <c r="U1737" i="77"/>
  <c r="Q1737" i="77"/>
  <c r="U1729" i="77"/>
  <c r="Q1729" i="77"/>
  <c r="Q1721" i="77"/>
  <c r="Q1713" i="77"/>
  <c r="Q1705" i="77"/>
  <c r="U1697" i="77"/>
  <c r="Q1697" i="77"/>
  <c r="U1689" i="77"/>
  <c r="Q1689" i="77"/>
  <c r="Q1681" i="77"/>
  <c r="Q1673" i="77"/>
  <c r="U1665" i="77"/>
  <c r="Q1665" i="77"/>
  <c r="Q1657" i="77"/>
  <c r="U1649" i="77"/>
  <c r="Q1649" i="77"/>
  <c r="U1641" i="77"/>
  <c r="Q1641" i="77"/>
  <c r="Q1633" i="77"/>
  <c r="U1625" i="77"/>
  <c r="Q1625" i="77"/>
  <c r="Q1617" i="77"/>
  <c r="Q1609" i="77"/>
  <c r="Q1601" i="77"/>
  <c r="Q1593" i="77"/>
  <c r="U13" i="77"/>
  <c r="Q13" i="77"/>
  <c r="U30" i="77"/>
  <c r="Q30" i="77"/>
  <c r="U22" i="77"/>
  <c r="Q22" i="77"/>
  <c r="U4118" i="77"/>
  <c r="Q4118" i="77"/>
  <c r="U4110" i="77"/>
  <c r="Q4110" i="77"/>
  <c r="U4102" i="77"/>
  <c r="Q4102" i="77"/>
  <c r="U4094" i="77"/>
  <c r="Q4094" i="77"/>
  <c r="U4078" i="77"/>
  <c r="Q4078" i="77"/>
  <c r="U4070" i="77"/>
  <c r="Q4070" i="77"/>
  <c r="U4062" i="77"/>
  <c r="Q4062" i="77"/>
  <c r="U4046" i="77"/>
  <c r="Q4046" i="77"/>
  <c r="U4038" i="77"/>
  <c r="Q4038" i="77"/>
  <c r="U4030" i="77"/>
  <c r="Q4030" i="77"/>
  <c r="U4022" i="77"/>
  <c r="Q4022" i="77"/>
  <c r="U4006" i="77"/>
  <c r="Q4006" i="77"/>
  <c r="U3998" i="77"/>
  <c r="Q3998" i="77"/>
  <c r="U3990" i="77"/>
  <c r="Q3990" i="77"/>
  <c r="U3982" i="77"/>
  <c r="Q3982" i="77"/>
  <c r="U3926" i="77"/>
  <c r="Q3926" i="77"/>
  <c r="U3742" i="77"/>
  <c r="Q3742" i="77"/>
  <c r="U3734" i="77"/>
  <c r="Q3734" i="77"/>
  <c r="U3726" i="77"/>
  <c r="Q3726" i="77"/>
  <c r="U3718" i="77"/>
  <c r="Q3718" i="77"/>
  <c r="U3702" i="77"/>
  <c r="Q3702" i="77"/>
  <c r="U3694" i="77"/>
  <c r="Q3694" i="77"/>
  <c r="U3686" i="77"/>
  <c r="Q3686" i="77"/>
  <c r="U3678" i="77"/>
  <c r="Q3678" i="77"/>
  <c r="U3670" i="77"/>
  <c r="Q3670" i="77"/>
  <c r="U3662" i="77"/>
  <c r="Q3662" i="77"/>
  <c r="U3646" i="77"/>
  <c r="Q3646" i="77"/>
  <c r="U3630" i="77"/>
  <c r="Q3630" i="77"/>
  <c r="U3614" i="77"/>
  <c r="Q3614" i="77"/>
  <c r="U3606" i="77"/>
  <c r="Q3606" i="77"/>
  <c r="U3598" i="77"/>
  <c r="Q3598" i="77"/>
  <c r="U3582" i="77"/>
  <c r="Q3582" i="77"/>
  <c r="U3574" i="77"/>
  <c r="Q3574" i="77"/>
  <c r="U3566" i="77"/>
  <c r="Q3566" i="77"/>
  <c r="U3558" i="77"/>
  <c r="Q3558" i="77"/>
  <c r="U3550" i="77"/>
  <c r="Q3550" i="77"/>
  <c r="U3542" i="77"/>
  <c r="Q3542" i="77"/>
  <c r="U3534" i="77"/>
  <c r="Q3534" i="77"/>
  <c r="U3526" i="77"/>
  <c r="Q3526" i="77"/>
  <c r="U3518" i="77"/>
  <c r="Q3518" i="77"/>
  <c r="U3510" i="77"/>
  <c r="Q3510" i="77"/>
  <c r="U3502" i="77"/>
  <c r="Q3502" i="77"/>
  <c r="U3470" i="77"/>
  <c r="Q3470" i="77"/>
  <c r="U3406" i="77"/>
  <c r="Q3406" i="77"/>
  <c r="U3382" i="77"/>
  <c r="Q3382" i="77"/>
  <c r="U3366" i="77"/>
  <c r="Q3366" i="77"/>
  <c r="U3358" i="77"/>
  <c r="Q3358" i="77"/>
  <c r="U3342" i="77"/>
  <c r="Q3342" i="77"/>
  <c r="U3334" i="77"/>
  <c r="Q3334" i="77"/>
  <c r="U3326" i="77"/>
  <c r="Q3326" i="77"/>
  <c r="U3318" i="77"/>
  <c r="Q3318" i="77"/>
  <c r="U3310" i="77"/>
  <c r="Q3310" i="77"/>
  <c r="U3302" i="77"/>
  <c r="Q3302" i="77"/>
  <c r="U3294" i="77"/>
  <c r="Q3294" i="77"/>
  <c r="U3286" i="77"/>
  <c r="Q3286" i="77"/>
  <c r="U3278" i="77"/>
  <c r="Q3278" i="77"/>
  <c r="U3270" i="77"/>
  <c r="Q3270" i="77"/>
  <c r="U3262" i="77"/>
  <c r="Q3262" i="77"/>
  <c r="U3254" i="77"/>
  <c r="Q3254" i="77"/>
  <c r="U3246" i="77"/>
  <c r="Q3246" i="77"/>
  <c r="U3230" i="77"/>
  <c r="Q3230" i="77"/>
  <c r="U3222" i="77"/>
  <c r="Q3222" i="77"/>
  <c r="U3214" i="77"/>
  <c r="Q3214" i="77"/>
  <c r="U3190" i="77"/>
  <c r="Q3190" i="77"/>
  <c r="U3182" i="77"/>
  <c r="Q3182" i="77"/>
  <c r="U3166" i="77"/>
  <c r="Q3166" i="77"/>
  <c r="U3150" i="77"/>
  <c r="Q3150" i="77"/>
  <c r="U3142" i="77"/>
  <c r="Q3142" i="77"/>
  <c r="U3134" i="77"/>
  <c r="Q3134" i="77"/>
  <c r="U3126" i="77"/>
  <c r="Q3126" i="77"/>
  <c r="U3118" i="77"/>
  <c r="Q3118" i="77"/>
  <c r="U3102" i="77"/>
  <c r="Q3102" i="77"/>
  <c r="U3094" i="77"/>
  <c r="Q3094" i="77"/>
  <c r="U3086" i="77"/>
  <c r="Q3086" i="77"/>
  <c r="U3078" i="77"/>
  <c r="Q3078" i="77"/>
  <c r="U3070" i="77"/>
  <c r="Q3070" i="77"/>
  <c r="U3054" i="77"/>
  <c r="Q3054" i="77"/>
  <c r="U3014" i="77"/>
  <c r="Q3014" i="77"/>
  <c r="U3006" i="77"/>
  <c r="Q3006" i="77"/>
  <c r="U2998" i="77"/>
  <c r="Q2998" i="77"/>
  <c r="U2990" i="77"/>
  <c r="Q2990" i="77"/>
  <c r="U2974" i="77"/>
  <c r="Q2974" i="77"/>
  <c r="U2966" i="77"/>
  <c r="Q2966" i="77"/>
  <c r="U2958" i="77"/>
  <c r="Q2958" i="77"/>
  <c r="U2950" i="77"/>
  <c r="Q2950" i="77"/>
  <c r="U2934" i="77"/>
  <c r="Q2934" i="77"/>
  <c r="U2926" i="77"/>
  <c r="Q2926" i="77"/>
  <c r="U2910" i="77"/>
  <c r="Q2910" i="77"/>
  <c r="U2902" i="77"/>
  <c r="Q2902" i="77"/>
  <c r="U2894" i="77"/>
  <c r="Q2894" i="77"/>
  <c r="U2886" i="77"/>
  <c r="Q2886" i="77"/>
  <c r="U2878" i="77"/>
  <c r="Q2878" i="77"/>
  <c r="U2862" i="77"/>
  <c r="Q2862" i="77"/>
  <c r="U2846" i="77"/>
  <c r="Q2846" i="77"/>
  <c r="U2830" i="77"/>
  <c r="Q2830" i="77"/>
  <c r="U2822" i="77"/>
  <c r="Q2822" i="77"/>
  <c r="U2814" i="77"/>
  <c r="Q2814" i="77"/>
  <c r="U2806" i="77"/>
  <c r="Q2806" i="77"/>
  <c r="U2798" i="77"/>
  <c r="Q2798" i="77"/>
  <c r="U2782" i="77"/>
  <c r="Q2782" i="77"/>
  <c r="U2774" i="77"/>
  <c r="Q2774" i="77"/>
  <c r="U2766" i="77"/>
  <c r="Q2766" i="77"/>
  <c r="U2758" i="77"/>
  <c r="Q2758" i="77"/>
  <c r="U2750" i="77"/>
  <c r="Q2750" i="77"/>
  <c r="U2742" i="77"/>
  <c r="Q2742" i="77"/>
  <c r="U2734" i="77"/>
  <c r="Q2734" i="77"/>
  <c r="U2718" i="77"/>
  <c r="Q2718" i="77"/>
  <c r="U2710" i="77"/>
  <c r="Q2710" i="77"/>
  <c r="U2686" i="77"/>
  <c r="Q2686" i="77"/>
  <c r="U2670" i="77"/>
  <c r="Q2670" i="77"/>
  <c r="U2654" i="77"/>
  <c r="Q2654" i="77"/>
  <c r="U2646" i="77"/>
  <c r="Q2646" i="77"/>
  <c r="U2638" i="77"/>
  <c r="Q2638" i="77"/>
  <c r="U2630" i="77"/>
  <c r="Q2630" i="77"/>
  <c r="U2622" i="77"/>
  <c r="Q2622" i="77"/>
  <c r="U2606" i="77"/>
  <c r="Q2606" i="77"/>
  <c r="U2598" i="77"/>
  <c r="Q2598" i="77"/>
  <c r="U2590" i="77"/>
  <c r="Q2590" i="77"/>
  <c r="U2582" i="77"/>
  <c r="Q2582" i="77"/>
  <c r="U2574" i="77"/>
  <c r="Q2574" i="77"/>
  <c r="U2566" i="77"/>
  <c r="Q2566" i="77"/>
  <c r="U2558" i="77"/>
  <c r="Q2558" i="77"/>
  <c r="U2542" i="77"/>
  <c r="Q2542" i="77"/>
  <c r="U2526" i="77"/>
  <c r="Q2526" i="77"/>
  <c r="U2518" i="77"/>
  <c r="Q2518" i="77"/>
  <c r="U2510" i="77"/>
  <c r="Q2510" i="77"/>
  <c r="U2502" i="77"/>
  <c r="Q2502" i="77"/>
  <c r="U2494" i="77"/>
  <c r="Q2494" i="77"/>
  <c r="U2486" i="77"/>
  <c r="Q2486" i="77"/>
  <c r="U2478" i="77"/>
  <c r="Q2478" i="77"/>
  <c r="U2470" i="77"/>
  <c r="Q2470" i="77"/>
  <c r="U2454" i="77"/>
  <c r="Q2454" i="77"/>
  <c r="U2438" i="77"/>
  <c r="Q2438" i="77"/>
  <c r="U2422" i="77"/>
  <c r="Q2422" i="77"/>
  <c r="U2414" i="77"/>
  <c r="Q2414" i="77"/>
  <c r="U2398" i="77"/>
  <c r="Q2398" i="77"/>
  <c r="U2374" i="77"/>
  <c r="Q2374" i="77"/>
  <c r="U2366" i="77"/>
  <c r="Q2366" i="77"/>
  <c r="U2358" i="77"/>
  <c r="Q2358" i="77"/>
  <c r="U2350" i="77"/>
  <c r="Q2350" i="77"/>
  <c r="U2326" i="77"/>
  <c r="Q2326" i="77"/>
  <c r="U2318" i="77"/>
  <c r="Q2318" i="77"/>
  <c r="U2310" i="77"/>
  <c r="Q2310" i="77"/>
  <c r="U2302" i="77"/>
  <c r="Q2302" i="77"/>
  <c r="U2294" i="77"/>
  <c r="Q2294" i="77"/>
  <c r="U2286" i="77"/>
  <c r="Q2286" i="77"/>
  <c r="U2278" i="77"/>
  <c r="Q2278" i="77"/>
  <c r="U2270" i="77"/>
  <c r="Q2270" i="77"/>
  <c r="U2262" i="77"/>
  <c r="Q2262" i="77"/>
  <c r="U2254" i="77"/>
  <c r="Q2254" i="77"/>
  <c r="U2246" i="77"/>
  <c r="Q2246" i="77"/>
  <c r="U2238" i="77"/>
  <c r="Q2238" i="77"/>
  <c r="U2230" i="77"/>
  <c r="Q2230" i="77"/>
  <c r="U2222" i="77"/>
  <c r="Q2222" i="77"/>
  <c r="U2214" i="77"/>
  <c r="Q2214" i="77"/>
  <c r="U2206" i="77"/>
  <c r="Q2206" i="77"/>
  <c r="U2198" i="77"/>
  <c r="Q2198" i="77"/>
  <c r="U2190" i="77"/>
  <c r="Q2190" i="77"/>
  <c r="U2182" i="77"/>
  <c r="Q2182" i="77"/>
  <c r="U2174" i="77"/>
  <c r="Q2174" i="77"/>
  <c r="U2166" i="77"/>
  <c r="Q2166" i="77"/>
  <c r="U2158" i="77"/>
  <c r="Q2158" i="77"/>
  <c r="U2110" i="77"/>
  <c r="Q2110" i="77"/>
  <c r="U2094" i="77"/>
  <c r="Q2094" i="77"/>
  <c r="U2086" i="77"/>
  <c r="Q2086" i="77"/>
  <c r="U1750" i="77"/>
  <c r="Q1750" i="77"/>
  <c r="U1742" i="77"/>
  <c r="Q1742" i="77"/>
  <c r="U1734" i="77"/>
  <c r="Q1734" i="77"/>
  <c r="U1710" i="77"/>
  <c r="Q1710" i="77"/>
  <c r="U1694" i="77"/>
  <c r="Q1694" i="77"/>
  <c r="U1662" i="77"/>
  <c r="Q1662" i="77"/>
  <c r="U1654" i="77"/>
  <c r="Q1654" i="77"/>
  <c r="U1630" i="77"/>
  <c r="Q1630" i="77"/>
  <c r="U1606" i="77"/>
  <c r="Q1606" i="77"/>
  <c r="U1598" i="77"/>
  <c r="Q1598" i="77"/>
  <c r="U1590" i="77"/>
  <c r="Q1590" i="77"/>
  <c r="U1574" i="77"/>
  <c r="Q1574" i="77"/>
  <c r="U1566" i="77"/>
  <c r="Q1566" i="77"/>
  <c r="U1558" i="77"/>
  <c r="Q1558" i="77"/>
  <c r="U1550" i="77"/>
  <c r="Q1550" i="77"/>
  <c r="U1542" i="77"/>
  <c r="Q1542" i="77"/>
  <c r="U1534" i="77"/>
  <c r="Q1534" i="77"/>
  <c r="U1518" i="77"/>
  <c r="Q1518" i="77"/>
  <c r="U1510" i="77"/>
  <c r="Q1510" i="77"/>
  <c r="U1502" i="77"/>
  <c r="Q1502" i="77"/>
  <c r="U1494" i="77"/>
  <c r="Q1494" i="77"/>
  <c r="U1486" i="77"/>
  <c r="Q1486" i="77"/>
  <c r="U1478" i="77"/>
  <c r="Q1478" i="77"/>
  <c r="U1470" i="77"/>
  <c r="Q1470" i="77"/>
  <c r="U1462" i="77"/>
  <c r="Q1462" i="77"/>
  <c r="U1454" i="77"/>
  <c r="Q1454" i="77"/>
  <c r="U1446" i="77"/>
  <c r="Q1446" i="77"/>
  <c r="U1438" i="77"/>
  <c r="Q1438" i="77"/>
  <c r="U1430" i="77"/>
  <c r="Q1430" i="77"/>
  <c r="U1422" i="77"/>
  <c r="Q1422" i="77"/>
  <c r="U1414" i="77"/>
  <c r="Q1414" i="77"/>
  <c r="U1406" i="77"/>
  <c r="Q1406" i="77"/>
  <c r="U1398" i="77"/>
  <c r="Q1398" i="77"/>
  <c r="U1390" i="77"/>
  <c r="Q1390" i="77"/>
  <c r="U1382" i="77"/>
  <c r="Q1382" i="77"/>
  <c r="U1374" i="77"/>
  <c r="Q1374" i="77"/>
  <c r="U1366" i="77"/>
  <c r="Q1366" i="77"/>
  <c r="U1358" i="77"/>
  <c r="Q1358" i="77"/>
  <c r="U1350" i="77"/>
  <c r="Q1350" i="77"/>
  <c r="U1342" i="77"/>
  <c r="Q1342" i="77"/>
  <c r="U1334" i="77"/>
  <c r="Q1334" i="77"/>
  <c r="U1326" i="77"/>
  <c r="Q1326" i="77"/>
  <c r="U1318" i="77"/>
  <c r="Q1318" i="77"/>
  <c r="U1310" i="77"/>
  <c r="Q1310" i="77"/>
  <c r="U1302" i="77"/>
  <c r="Q1302" i="77"/>
  <c r="U1294" i="77"/>
  <c r="Q1294" i="77"/>
  <c r="U1286" i="77"/>
  <c r="Q1286" i="77"/>
  <c r="U1278" i="77"/>
  <c r="Q1278" i="77"/>
  <c r="U1270" i="77"/>
  <c r="Q1270" i="77"/>
  <c r="U1262" i="77"/>
  <c r="Q1262" i="77"/>
  <c r="U1254" i="77"/>
  <c r="Q1254" i="77"/>
  <c r="U1246" i="77"/>
  <c r="Q1246" i="77"/>
  <c r="U1238" i="77"/>
  <c r="Q1238" i="77"/>
  <c r="U1230" i="77"/>
  <c r="Q1230" i="77"/>
  <c r="U1222" i="77"/>
  <c r="Q1222" i="77"/>
  <c r="U1214" i="77"/>
  <c r="Q1214" i="77"/>
  <c r="U1206" i="77"/>
  <c r="Q1206" i="77"/>
  <c r="U1198" i="77"/>
  <c r="Q1198" i="77"/>
  <c r="U1190" i="77"/>
  <c r="Q1190" i="77"/>
  <c r="U1182" i="77"/>
  <c r="Q1182" i="77"/>
  <c r="U1166" i="77"/>
  <c r="Q1166" i="77"/>
  <c r="U1158" i="77"/>
  <c r="Q1158" i="77"/>
  <c r="U1150" i="77"/>
  <c r="Q1150" i="77"/>
  <c r="U1142" i="77"/>
  <c r="Q1142" i="77"/>
  <c r="U1134" i="77"/>
  <c r="Q1134" i="77"/>
  <c r="U1126" i="77"/>
  <c r="Q1126" i="77"/>
  <c r="U1110" i="77"/>
  <c r="Q1110" i="77"/>
  <c r="U1094" i="77"/>
  <c r="Q1094" i="77"/>
  <c r="U1078" i="77"/>
  <c r="Q1078" i="77"/>
  <c r="U1054" i="77"/>
  <c r="Q1054" i="77"/>
  <c r="U1046" i="77"/>
  <c r="Q1046" i="77"/>
  <c r="U1014" i="77"/>
  <c r="Q1014" i="77"/>
  <c r="U1006" i="77"/>
  <c r="Q1006" i="77"/>
  <c r="U990" i="77"/>
  <c r="Q990" i="77"/>
  <c r="U942" i="77"/>
  <c r="Q942" i="77"/>
  <c r="U934" i="77"/>
  <c r="Q934" i="77"/>
  <c r="U918" i="77"/>
  <c r="Q918" i="77"/>
  <c r="U910" i="77"/>
  <c r="Q910" i="77"/>
  <c r="U902" i="77"/>
  <c r="Q902" i="77"/>
  <c r="U886" i="77"/>
  <c r="Q886" i="77"/>
  <c r="U878" i="77"/>
  <c r="Q878" i="77"/>
  <c r="U870" i="77"/>
  <c r="Q870" i="77"/>
  <c r="U830" i="77"/>
  <c r="Q830" i="77"/>
  <c r="U814" i="77"/>
  <c r="Q814" i="77"/>
  <c r="U798" i="77"/>
  <c r="Q798" i="77"/>
  <c r="U790" i="77"/>
  <c r="Q790" i="77"/>
  <c r="U766" i="77"/>
  <c r="Q766" i="77"/>
  <c r="U758" i="77"/>
  <c r="Q758" i="77"/>
  <c r="U702" i="77"/>
  <c r="Q702" i="77"/>
  <c r="U686" i="77"/>
  <c r="Q686" i="77"/>
  <c r="U678" i="77"/>
  <c r="Q678" i="77"/>
  <c r="U654" i="77"/>
  <c r="Q654" i="77"/>
  <c r="U622" i="77"/>
  <c r="Q622" i="77"/>
  <c r="U614" i="77"/>
  <c r="Q614" i="77"/>
  <c r="U606" i="77"/>
  <c r="Q606" i="77"/>
  <c r="U598" i="77"/>
  <c r="Q598" i="77"/>
  <c r="U590" i="77"/>
  <c r="Q590" i="77"/>
  <c r="U566" i="77"/>
  <c r="Q566" i="77"/>
  <c r="U558" i="77"/>
  <c r="Q558" i="77"/>
  <c r="U550" i="77"/>
  <c r="Q550" i="77"/>
  <c r="U534" i="77"/>
  <c r="Q534" i="77"/>
  <c r="U518" i="77"/>
  <c r="Q518" i="77"/>
  <c r="U478" i="77"/>
  <c r="Q478" i="77"/>
  <c r="U438" i="77"/>
  <c r="Q438" i="77"/>
  <c r="U430" i="77"/>
  <c r="Q430" i="77"/>
  <c r="U422" i="77"/>
  <c r="Q422" i="77"/>
  <c r="U398" i="77"/>
  <c r="Q398" i="77"/>
  <c r="U374" i="77"/>
  <c r="Q374" i="77"/>
  <c r="U342" i="77"/>
  <c r="Q342" i="77"/>
  <c r="U334" i="77"/>
  <c r="Q334" i="77"/>
  <c r="U326" i="77"/>
  <c r="Q326" i="77"/>
  <c r="U318" i="77"/>
  <c r="Q318" i="77"/>
  <c r="U294" i="77"/>
  <c r="Q294" i="77"/>
  <c r="U166" i="77"/>
  <c r="Q166" i="77"/>
  <c r="U134" i="77"/>
  <c r="Q134" i="77"/>
  <c r="U102" i="77"/>
  <c r="Q102" i="77"/>
  <c r="U94" i="77"/>
  <c r="Q94" i="77"/>
  <c r="U78" i="77"/>
  <c r="Q78" i="77"/>
  <c r="U70" i="77"/>
  <c r="Q70" i="77"/>
  <c r="U62" i="77"/>
  <c r="Q62" i="77"/>
  <c r="U46" i="77"/>
  <c r="Q46" i="77"/>
  <c r="U38" i="77"/>
  <c r="Q38" i="77"/>
  <c r="U15" i="77"/>
  <c r="Q15" i="77"/>
  <c r="Q12" i="77"/>
  <c r="H214" i="84"/>
  <c r="J214" i="84" s="1"/>
  <c r="Q9" i="77"/>
  <c r="U4122" i="77"/>
  <c r="Q4122" i="77"/>
  <c r="U4114" i="77"/>
  <c r="Q4114" i="77"/>
  <c r="U4098" i="77"/>
  <c r="Q4098" i="77"/>
  <c r="U4090" i="77"/>
  <c r="Q4090" i="77"/>
  <c r="U4082" i="77"/>
  <c r="Q4082" i="77"/>
  <c r="U4066" i="77"/>
  <c r="Q4066" i="77"/>
  <c r="U4058" i="77"/>
  <c r="Q4058" i="77"/>
  <c r="U4050" i="77"/>
  <c r="Q4050" i="77"/>
  <c r="U4042" i="77"/>
  <c r="Q4042" i="77"/>
  <c r="U4026" i="77"/>
  <c r="Q4026" i="77"/>
  <c r="U4002" i="77"/>
  <c r="Q4002" i="77"/>
  <c r="U3970" i="77"/>
  <c r="Q3970" i="77"/>
  <c r="U3954" i="77"/>
  <c r="Q3954" i="77"/>
  <c r="U3938" i="77"/>
  <c r="Q3938" i="77"/>
  <c r="U3914" i="77"/>
  <c r="Q3914" i="77"/>
  <c r="U3898" i="77"/>
  <c r="Q3898" i="77"/>
  <c r="U3890" i="77"/>
  <c r="Q3890" i="77"/>
  <c r="U3874" i="77"/>
  <c r="Q3874" i="77"/>
  <c r="U3858" i="77"/>
  <c r="Q3858" i="77"/>
  <c r="U3842" i="77"/>
  <c r="Q3842" i="77"/>
  <c r="U3834" i="77"/>
  <c r="Q3834" i="77"/>
  <c r="U3786" i="77"/>
  <c r="Q3786" i="77"/>
  <c r="U3754" i="77"/>
  <c r="Q3754" i="77"/>
  <c r="U3746" i="77"/>
  <c r="Q3746" i="77"/>
  <c r="U3738" i="77"/>
  <c r="Q3738" i="77"/>
  <c r="U3730" i="77"/>
  <c r="Q3730" i="77"/>
  <c r="U3714" i="77"/>
  <c r="Q3714" i="77"/>
  <c r="U3698" i="77"/>
  <c r="Q3698" i="77"/>
  <c r="U3682" i="77"/>
  <c r="Q3682" i="77"/>
  <c r="U3666" i="77"/>
  <c r="Q3666" i="77"/>
  <c r="U3658" i="77"/>
  <c r="Q3658" i="77"/>
  <c r="U3650" i="77"/>
  <c r="Q3650" i="77"/>
  <c r="U3642" i="77"/>
  <c r="Q3642" i="77"/>
  <c r="U3634" i="77"/>
  <c r="Q3634" i="77"/>
  <c r="U3626" i="77"/>
  <c r="Q3626" i="77"/>
  <c r="U3618" i="77"/>
  <c r="Q3618" i="77"/>
  <c r="U3610" i="77"/>
  <c r="Q3610" i="77"/>
  <c r="U3602" i="77"/>
  <c r="Q3602" i="77"/>
  <c r="U3594" i="77"/>
  <c r="Q3594" i="77"/>
  <c r="U3578" i="77"/>
  <c r="Q3578" i="77"/>
  <c r="U3570" i="77"/>
  <c r="Q3570" i="77"/>
  <c r="U3562" i="77"/>
  <c r="Q3562" i="77"/>
  <c r="U3554" i="77"/>
  <c r="Q3554" i="77"/>
  <c r="U3546" i="77"/>
  <c r="Q3546" i="77"/>
  <c r="U3538" i="77"/>
  <c r="Q3538" i="77"/>
  <c r="U3530" i="77"/>
  <c r="Q3530" i="77"/>
  <c r="U3522" i="77"/>
  <c r="Q3522" i="77"/>
  <c r="U3514" i="77"/>
  <c r="Q3514" i="77"/>
  <c r="U3506" i="77"/>
  <c r="Q3506" i="77"/>
  <c r="U3498" i="77"/>
  <c r="Q3498" i="77"/>
  <c r="U3490" i="77"/>
  <c r="Q3490" i="77"/>
  <c r="U3482" i="77"/>
  <c r="Q3482" i="77"/>
  <c r="U3458" i="77"/>
  <c r="Q3458" i="77"/>
  <c r="U3450" i="77"/>
  <c r="Q3450" i="77"/>
  <c r="U3442" i="77"/>
  <c r="Q3442" i="77"/>
  <c r="U3434" i="77"/>
  <c r="Q3434" i="77"/>
  <c r="U3426" i="77"/>
  <c r="Q3426" i="77"/>
  <c r="U3418" i="77"/>
  <c r="Q3418" i="77"/>
  <c r="U3394" i="77"/>
  <c r="Q3394" i="77"/>
  <c r="U3386" i="77"/>
  <c r="Q3386" i="77"/>
  <c r="U3378" i="77"/>
  <c r="Q3378" i="77"/>
  <c r="U3370" i="77"/>
  <c r="Q3370" i="77"/>
  <c r="U3362" i="77"/>
  <c r="Q3362" i="77"/>
  <c r="U3354" i="77"/>
  <c r="Q3354" i="77"/>
  <c r="U3346" i="77"/>
  <c r="Q3346" i="77"/>
  <c r="U3338" i="77"/>
  <c r="Q3338" i="77"/>
  <c r="U3330" i="77"/>
  <c r="Q3330" i="77"/>
  <c r="U3322" i="77"/>
  <c r="Q3322" i="77"/>
  <c r="U3314" i="77"/>
  <c r="Q3314" i="77"/>
  <c r="U3306" i="77"/>
  <c r="Q3306" i="77"/>
  <c r="U3298" i="77"/>
  <c r="Q3298" i="77"/>
  <c r="U3274" i="77"/>
  <c r="Q3274" i="77"/>
  <c r="U3250" i="77"/>
  <c r="Q3250" i="77"/>
  <c r="U3194" i="77"/>
  <c r="Q3194" i="77"/>
  <c r="U3138" i="77"/>
  <c r="Q3138" i="77"/>
  <c r="U3130" i="77"/>
  <c r="Q3130" i="77"/>
  <c r="U3122" i="77"/>
  <c r="Q3122" i="77"/>
  <c r="U3106" i="77"/>
  <c r="Q3106" i="77"/>
  <c r="U3098" i="77"/>
  <c r="Q3098" i="77"/>
  <c r="U3090" i="77"/>
  <c r="Q3090" i="77"/>
  <c r="U3082" i="77"/>
  <c r="Q3082" i="77"/>
  <c r="U3002" i="77"/>
  <c r="Q3002" i="77"/>
  <c r="U2994" i="77"/>
  <c r="Q2994" i="77"/>
  <c r="U2986" i="77"/>
  <c r="Q2986" i="77"/>
  <c r="U2978" i="77"/>
  <c r="Q2978" i="77"/>
  <c r="U2970" i="77"/>
  <c r="Q2970" i="77"/>
  <c r="U2962" i="77"/>
  <c r="Q2962" i="77"/>
  <c r="U2946" i="77"/>
  <c r="Q2946" i="77"/>
  <c r="U2922" i="77"/>
  <c r="Q2922" i="77"/>
  <c r="U2914" i="77"/>
  <c r="Q2914" i="77"/>
  <c r="U2858" i="77"/>
  <c r="Q2858" i="77"/>
  <c r="U2818" i="77"/>
  <c r="Q2818" i="77"/>
  <c r="U2810" i="77"/>
  <c r="Q2810" i="77"/>
  <c r="U2802" i="77"/>
  <c r="Q2802" i="77"/>
  <c r="U2778" i="77"/>
  <c r="Q2778" i="77"/>
  <c r="U2754" i="77"/>
  <c r="Q2754" i="77"/>
  <c r="U2730" i="77"/>
  <c r="Q2730" i="77"/>
  <c r="U2722" i="77"/>
  <c r="Q2722" i="77"/>
  <c r="U2714" i="77"/>
  <c r="Q2714" i="77"/>
  <c r="U2682" i="77"/>
  <c r="Q2682" i="77"/>
  <c r="U2626" i="77"/>
  <c r="Q2626" i="77"/>
  <c r="U2618" i="77"/>
  <c r="Q2618" i="77"/>
  <c r="U2538" i="77"/>
  <c r="Q2538" i="77"/>
  <c r="U2530" i="77"/>
  <c r="Q2530" i="77"/>
  <c r="U2482" i="77"/>
  <c r="Q2482" i="77"/>
  <c r="U2474" i="77"/>
  <c r="Q2474" i="77"/>
  <c r="U2458" i="77"/>
  <c r="Q2458" i="77"/>
  <c r="U2450" i="77"/>
  <c r="Q2450" i="77"/>
  <c r="U2442" i="77"/>
  <c r="Q2442" i="77"/>
  <c r="U2426" i="77"/>
  <c r="Q2426" i="77"/>
  <c r="U2410" i="77"/>
  <c r="Q2410" i="77"/>
  <c r="U2370" i="77"/>
  <c r="Q2370" i="77"/>
  <c r="U2346" i="77"/>
  <c r="Q2346" i="77"/>
  <c r="U2322" i="77"/>
  <c r="Q2322" i="77"/>
  <c r="U2298" i="77"/>
  <c r="Q2298" i="77"/>
  <c r="U2266" i="77"/>
  <c r="Q2266" i="77"/>
  <c r="U2258" i="77"/>
  <c r="Q2258" i="77"/>
  <c r="U2242" i="77"/>
  <c r="Q2242" i="77"/>
  <c r="U2178" i="77"/>
  <c r="Q2178" i="77"/>
  <c r="U2138" i="77"/>
  <c r="Q2138" i="77"/>
  <c r="U2130" i="77"/>
  <c r="Q2130" i="77"/>
  <c r="U2122" i="77"/>
  <c r="Q2122" i="77"/>
  <c r="U2098" i="77"/>
  <c r="Q2098" i="77"/>
  <c r="U2090" i="77"/>
  <c r="Q2090" i="77"/>
  <c r="U2050" i="77"/>
  <c r="Q2050" i="77"/>
  <c r="U2042" i="77"/>
  <c r="Q2042" i="77"/>
  <c r="U1746" i="77"/>
  <c r="Q1746" i="77"/>
  <c r="U1738" i="77"/>
  <c r="Q1738" i="77"/>
  <c r="U1730" i="77"/>
  <c r="Q1730" i="77"/>
  <c r="U1714" i="77"/>
  <c r="Q1714" i="77"/>
  <c r="U1698" i="77"/>
  <c r="Q1698" i="77"/>
  <c r="U1682" i="77"/>
  <c r="Q1682" i="77"/>
  <c r="U1674" i="77"/>
  <c r="Q1674" i="77"/>
  <c r="U1658" i="77"/>
  <c r="Q1658" i="77"/>
  <c r="U1642" i="77"/>
  <c r="Q1642" i="77"/>
  <c r="U1634" i="77"/>
  <c r="Q1634" i="77"/>
  <c r="U1618" i="77"/>
  <c r="Q1618" i="77"/>
  <c r="U1602" i="77"/>
  <c r="Q1602" i="77"/>
  <c r="U1586" i="77"/>
  <c r="Q1586" i="77"/>
  <c r="U1578" i="77"/>
  <c r="Q1578" i="77"/>
  <c r="U1570" i="77"/>
  <c r="Q1570" i="77"/>
  <c r="U1562" i="77"/>
  <c r="Q1562" i="77"/>
  <c r="U1554" i="77"/>
  <c r="Q1554" i="77"/>
  <c r="U1546" i="77"/>
  <c r="Q1546" i="77"/>
  <c r="U1538" i="77"/>
  <c r="Q1538" i="77"/>
  <c r="U1530" i="77"/>
  <c r="Q1530" i="77"/>
  <c r="U1522" i="77"/>
  <c r="Q1522" i="77"/>
  <c r="U1514" i="77"/>
  <c r="Q1514" i="77"/>
  <c r="U1506" i="77"/>
  <c r="Q1506" i="77"/>
  <c r="U1498" i="77"/>
  <c r="Q1498" i="77"/>
  <c r="U1490" i="77"/>
  <c r="Q1490" i="77"/>
  <c r="U1482" i="77"/>
  <c r="Q1482" i="77"/>
  <c r="U1474" i="77"/>
  <c r="Q1474" i="77"/>
  <c r="U1466" i="77"/>
  <c r="Q1466" i="77"/>
  <c r="U1458" i="77"/>
  <c r="Q1458" i="77"/>
  <c r="U1442" i="77"/>
  <c r="Q1442" i="77"/>
  <c r="U1434" i="77"/>
  <c r="Q1434" i="77"/>
  <c r="U1426" i="77"/>
  <c r="Q1426" i="77"/>
  <c r="U1418" i="77"/>
  <c r="Q1418" i="77"/>
  <c r="U1410" i="77"/>
  <c r="Q1410" i="77"/>
  <c r="U1402" i="77"/>
  <c r="Q1402" i="77"/>
  <c r="U1394" i="77"/>
  <c r="Q1394" i="77"/>
  <c r="U1386" i="77"/>
  <c r="Q1386" i="77"/>
  <c r="U1378" i="77"/>
  <c r="Q1378" i="77"/>
  <c r="U1370" i="77"/>
  <c r="Q1370" i="77"/>
  <c r="U1362" i="77"/>
  <c r="Q1362" i="77"/>
  <c r="U1354" i="77"/>
  <c r="Q1354" i="77"/>
  <c r="U1346" i="77"/>
  <c r="Q1346" i="77"/>
  <c r="U1338" i="77"/>
  <c r="Q1338" i="77"/>
  <c r="U1330" i="77"/>
  <c r="Q1330" i="77"/>
  <c r="U1322" i="77"/>
  <c r="Q1322" i="77"/>
  <c r="U1314" i="77"/>
  <c r="Q1314" i="77"/>
  <c r="U1306" i="77"/>
  <c r="Q1306" i="77"/>
  <c r="U1298" i="77"/>
  <c r="Q1298" i="77"/>
  <c r="U1290" i="77"/>
  <c r="Q1290" i="77"/>
  <c r="U1282" i="77"/>
  <c r="Q1282" i="77"/>
  <c r="U1274" i="77"/>
  <c r="Q1274" i="77"/>
  <c r="U1266" i="77"/>
  <c r="Q1266" i="77"/>
  <c r="U1258" i="77"/>
  <c r="Q1258" i="77"/>
  <c r="U1250" i="77"/>
  <c r="Q1250" i="77"/>
  <c r="U1242" i="77"/>
  <c r="Q1242" i="77"/>
  <c r="U1234" i="77"/>
  <c r="Q1234" i="77"/>
  <c r="U1226" i="77"/>
  <c r="Q1226" i="77"/>
  <c r="U1218" i="77"/>
  <c r="Q1218" i="77"/>
  <c r="U1210" i="77"/>
  <c r="Q1210" i="77"/>
  <c r="U1202" i="77"/>
  <c r="Q1202" i="77"/>
  <c r="U1194" i="77"/>
  <c r="Q1194" i="77"/>
  <c r="U1186" i="77"/>
  <c r="Q1186" i="77"/>
  <c r="U1178" i="77"/>
  <c r="Q1178" i="77"/>
  <c r="U1170" i="77"/>
  <c r="Q1170" i="77"/>
  <c r="U1162" i="77"/>
  <c r="Q1162" i="77"/>
  <c r="U1154" i="77"/>
  <c r="Q1154" i="77"/>
  <c r="U1146" i="77"/>
  <c r="Q1146" i="77"/>
  <c r="U1138" i="77"/>
  <c r="Q1138" i="77"/>
  <c r="U1130" i="77"/>
  <c r="Q1130" i="77"/>
  <c r="U1122" i="77"/>
  <c r="Q1122" i="77"/>
  <c r="U1114" i="77"/>
  <c r="Q1114" i="77"/>
  <c r="U1106" i="77"/>
  <c r="Q1106" i="77"/>
  <c r="U1098" i="77"/>
  <c r="Q1098" i="77"/>
  <c r="U1090" i="77"/>
  <c r="Q1090" i="77"/>
  <c r="U1074" i="77"/>
  <c r="Q1074" i="77"/>
  <c r="U1066" i="77"/>
  <c r="Q1066" i="77"/>
  <c r="U1058" i="77"/>
  <c r="Q1058" i="77"/>
  <c r="U1050" i="77"/>
  <c r="Q1050" i="77"/>
  <c r="U1042" i="77"/>
  <c r="Q1042" i="77"/>
  <c r="U1034" i="77"/>
  <c r="Q1034" i="77"/>
  <c r="U1026" i="77"/>
  <c r="Q1026" i="77"/>
  <c r="U1010" i="77"/>
  <c r="Q1010" i="77"/>
  <c r="U1002" i="77"/>
  <c r="Q1002" i="77"/>
  <c r="U994" i="77"/>
  <c r="Q994" i="77"/>
  <c r="U986" i="77"/>
  <c r="Q986" i="77"/>
  <c r="U978" i="77"/>
  <c r="Q978" i="77"/>
  <c r="U970" i="77"/>
  <c r="Q970" i="77"/>
  <c r="U962" i="77"/>
  <c r="Q962" i="77"/>
  <c r="U954" i="77"/>
  <c r="Q954" i="77"/>
  <c r="U946" i="77"/>
  <c r="Q946" i="77"/>
  <c r="U938" i="77"/>
  <c r="Q938" i="77"/>
  <c r="U930" i="77"/>
  <c r="Q930" i="77"/>
  <c r="U922" i="77"/>
  <c r="Q922" i="77"/>
  <c r="U914" i="77"/>
  <c r="Q914" i="77"/>
  <c r="U906" i="77"/>
  <c r="Q906" i="77"/>
  <c r="U898" i="77"/>
  <c r="Q898" i="77"/>
  <c r="U882" i="77"/>
  <c r="Q882" i="77"/>
  <c r="U866" i="77"/>
  <c r="Q866" i="77"/>
  <c r="U826" i="77"/>
  <c r="Q826" i="77"/>
  <c r="U810" i="77"/>
  <c r="Q810" i="77"/>
  <c r="U802" i="77"/>
  <c r="Q802" i="77"/>
  <c r="U786" i="77"/>
  <c r="Q786" i="77"/>
  <c r="U778" i="77"/>
  <c r="Q778" i="77"/>
  <c r="U746" i="77"/>
  <c r="Q746" i="77"/>
  <c r="U730" i="77"/>
  <c r="Q730" i="77"/>
  <c r="U706" i="77"/>
  <c r="Q706" i="77"/>
  <c r="U690" i="77"/>
  <c r="Q690" i="77"/>
  <c r="U682" i="77"/>
  <c r="Q682" i="77"/>
  <c r="U674" i="77"/>
  <c r="Q674" i="77"/>
  <c r="U666" i="77"/>
  <c r="Q666" i="77"/>
  <c r="U658" i="77"/>
  <c r="Q658" i="77"/>
  <c r="U650" i="77"/>
  <c r="Q650" i="77"/>
  <c r="U490" i="77"/>
  <c r="Q490" i="77"/>
  <c r="U482" i="77"/>
  <c r="Q482" i="77"/>
  <c r="U434" i="77"/>
  <c r="Q434" i="77"/>
  <c r="U378" i="77"/>
  <c r="Q378" i="77"/>
  <c r="U370" i="77"/>
  <c r="Q370" i="77"/>
  <c r="U362" i="77"/>
  <c r="Q362" i="77"/>
  <c r="U354" i="77"/>
  <c r="Q354" i="77"/>
  <c r="U346" i="77"/>
  <c r="Q346" i="77"/>
  <c r="U338" i="77"/>
  <c r="Q338" i="77"/>
  <c r="U322" i="77"/>
  <c r="Q322" i="77"/>
  <c r="U314" i="77"/>
  <c r="Q314" i="77"/>
  <c r="U306" i="77"/>
  <c r="Q306" i="77"/>
  <c r="U298" i="77"/>
  <c r="Q298" i="77"/>
  <c r="U290" i="77"/>
  <c r="Q290" i="77"/>
  <c r="U282" i="77"/>
  <c r="Q282" i="77"/>
  <c r="U274" i="77"/>
  <c r="Q274" i="77"/>
  <c r="U266" i="77"/>
  <c r="Q266" i="77"/>
  <c r="U258" i="77"/>
  <c r="Q258" i="77"/>
  <c r="U250" i="77"/>
  <c r="Q250" i="77"/>
  <c r="U242" i="77"/>
  <c r="Q242" i="77"/>
  <c r="U234" i="77"/>
  <c r="Q234" i="77"/>
  <c r="U226" i="77"/>
  <c r="Q226" i="77"/>
  <c r="U186" i="77"/>
  <c r="Q186" i="77"/>
  <c r="U170" i="77"/>
  <c r="Q170" i="77"/>
  <c r="U162" i="77"/>
  <c r="Q162" i="77"/>
  <c r="U154" i="77"/>
  <c r="Q154" i="77"/>
  <c r="U138" i="77"/>
  <c r="Q138" i="77"/>
  <c r="U130" i="77"/>
  <c r="Q130" i="77"/>
  <c r="U122" i="77"/>
  <c r="Q122" i="77"/>
  <c r="U114" i="77"/>
  <c r="Q114" i="77"/>
  <c r="U90" i="77"/>
  <c r="Q90" i="77"/>
  <c r="U66" i="77"/>
  <c r="Q66" i="77"/>
  <c r="U50" i="77"/>
  <c r="Q50" i="77"/>
  <c r="U42" i="77"/>
  <c r="Q42" i="77"/>
  <c r="U4124" i="77"/>
  <c r="Q4124" i="77"/>
  <c r="U4116" i="77"/>
  <c r="Q4116" i="77"/>
  <c r="U4108" i="77"/>
  <c r="Q4108" i="77"/>
  <c r="U4100" i="77"/>
  <c r="Q4100" i="77"/>
  <c r="U4092" i="77"/>
  <c r="Q4092" i="77"/>
  <c r="U4084" i="77"/>
  <c r="Q4084" i="77"/>
  <c r="U4076" i="77"/>
  <c r="Q4076" i="77"/>
  <c r="U4068" i="77"/>
  <c r="Q4068" i="77"/>
  <c r="U4060" i="77"/>
  <c r="Q4060" i="77"/>
  <c r="U4052" i="77"/>
  <c r="Q4052" i="77"/>
  <c r="Q4044" i="77"/>
  <c r="U4036" i="77"/>
  <c r="Q4036" i="77"/>
  <c r="U4028" i="77"/>
  <c r="Q4028" i="77"/>
  <c r="U4020" i="77"/>
  <c r="Q4020" i="77"/>
  <c r="U4012" i="77"/>
  <c r="Q4012" i="77"/>
  <c r="U4004" i="77"/>
  <c r="Q4004" i="77"/>
  <c r="U3996" i="77"/>
  <c r="Q3996" i="77"/>
  <c r="U3988" i="77"/>
  <c r="Q3988" i="77"/>
  <c r="U3980" i="77"/>
  <c r="Q3980" i="77"/>
  <c r="U3972" i="77"/>
  <c r="Q3972" i="77"/>
  <c r="U3964" i="77"/>
  <c r="Q3964" i="77"/>
  <c r="U3956" i="77"/>
  <c r="Q3956" i="77"/>
  <c r="U3948" i="77"/>
  <c r="Q3948" i="77"/>
  <c r="U3940" i="77"/>
  <c r="Q3940" i="77"/>
  <c r="U3932" i="77"/>
  <c r="Q3932" i="77"/>
  <c r="U3924" i="77"/>
  <c r="Q3924" i="77"/>
  <c r="U3916" i="77"/>
  <c r="Q3916" i="77"/>
  <c r="U3908" i="77"/>
  <c r="Q3908" i="77"/>
  <c r="U3900" i="77"/>
  <c r="Q3900" i="77"/>
  <c r="U3892" i="77"/>
  <c r="Q3892" i="77"/>
  <c r="U3884" i="77"/>
  <c r="Q3884" i="77"/>
  <c r="U3876" i="77"/>
  <c r="Q3876" i="77"/>
  <c r="U3868" i="77"/>
  <c r="Q3868" i="77"/>
  <c r="U3860" i="77"/>
  <c r="Q3860" i="77"/>
  <c r="U3852" i="77"/>
  <c r="Q3852" i="77"/>
  <c r="U3844" i="77"/>
  <c r="Q3844" i="77"/>
  <c r="U3836" i="77"/>
  <c r="Q3836" i="77"/>
  <c r="U3828" i="77"/>
  <c r="Q3828" i="77"/>
  <c r="U3820" i="77"/>
  <c r="Q3820" i="77"/>
  <c r="U3812" i="77"/>
  <c r="Q3812" i="77"/>
  <c r="U3804" i="77"/>
  <c r="Q3804" i="77"/>
  <c r="U3796" i="77"/>
  <c r="Q3796" i="77"/>
  <c r="U3788" i="77"/>
  <c r="Q3788" i="77"/>
  <c r="U3780" i="77"/>
  <c r="Q3780" i="77"/>
  <c r="U3772" i="77"/>
  <c r="Q3772" i="77"/>
  <c r="U3764" i="77"/>
  <c r="Q3764" i="77"/>
  <c r="U3756" i="77"/>
  <c r="Q3756" i="77"/>
  <c r="U3748" i="77"/>
  <c r="Q3748" i="77"/>
  <c r="U3740" i="77"/>
  <c r="Q3740" i="77"/>
  <c r="Q3732" i="77"/>
  <c r="U3724" i="77"/>
  <c r="Q3724" i="77"/>
  <c r="Q3716" i="77"/>
  <c r="U3708" i="77"/>
  <c r="Q3708" i="77"/>
  <c r="Q3700" i="77"/>
  <c r="U3692" i="77"/>
  <c r="Q3692" i="77"/>
  <c r="U3684" i="77"/>
  <c r="Q3684" i="77"/>
  <c r="U3676" i="77"/>
  <c r="Q3676" i="77"/>
  <c r="Q3668" i="77"/>
  <c r="U3660" i="77"/>
  <c r="Q3660" i="77"/>
  <c r="U3652" i="77"/>
  <c r="Q3652" i="77"/>
  <c r="U3644" i="77"/>
  <c r="Q3644" i="77"/>
  <c r="U3636" i="77"/>
  <c r="Q3636" i="77"/>
  <c r="U3628" i="77"/>
  <c r="Q3628" i="77"/>
  <c r="Q3620" i="77"/>
  <c r="U3612" i="77"/>
  <c r="Q3612" i="77"/>
  <c r="U3604" i="77"/>
  <c r="Q3604" i="77"/>
  <c r="U3596" i="77"/>
  <c r="Q3596" i="77"/>
  <c r="U3588" i="77"/>
  <c r="Q3588" i="77"/>
  <c r="U3580" i="77"/>
  <c r="Q3580" i="77"/>
  <c r="U3572" i="77"/>
  <c r="Q3572" i="77"/>
  <c r="U3564" i="77"/>
  <c r="Q3564" i="77"/>
  <c r="U3556" i="77"/>
  <c r="Q3556" i="77"/>
  <c r="U3548" i="77"/>
  <c r="Q3548" i="77"/>
  <c r="U3540" i="77"/>
  <c r="Q3540" i="77"/>
  <c r="Q3532" i="77"/>
  <c r="U3524" i="77"/>
  <c r="Q3524" i="77"/>
  <c r="Q3516" i="77"/>
  <c r="Q3508" i="77"/>
  <c r="U3500" i="77"/>
  <c r="Q3500" i="77"/>
  <c r="Q3492" i="77"/>
  <c r="U3484" i="77"/>
  <c r="Q3484" i="77"/>
  <c r="Q3476" i="77"/>
  <c r="Q3468" i="77"/>
  <c r="Q3460" i="77"/>
  <c r="U3452" i="77"/>
  <c r="Q3452" i="77"/>
  <c r="Q3444" i="77"/>
  <c r="Q3436" i="77"/>
  <c r="Q3428" i="77"/>
  <c r="U3420" i="77"/>
  <c r="Q3420" i="77"/>
  <c r="Q3412" i="77"/>
  <c r="U3404" i="77"/>
  <c r="Q3404" i="77"/>
  <c r="Q3396" i="77"/>
  <c r="Q3388" i="77"/>
  <c r="Q3380" i="77"/>
  <c r="Q3372" i="77"/>
  <c r="Q3364" i="77"/>
  <c r="Q3356" i="77"/>
  <c r="Q3348" i="77"/>
  <c r="Q3340" i="77"/>
  <c r="Q3332" i="77"/>
  <c r="U3324" i="77"/>
  <c r="Q3324" i="77"/>
  <c r="Q3316" i="77"/>
  <c r="U3308" i="77"/>
  <c r="Q3308" i="77"/>
  <c r="Q3300" i="77"/>
  <c r="Q3292" i="77"/>
  <c r="U3284" i="77"/>
  <c r="Q3284" i="77"/>
  <c r="U3276" i="77"/>
  <c r="Q3276" i="77"/>
  <c r="Q3268" i="77"/>
  <c r="Q3260" i="77"/>
  <c r="Q3252" i="77"/>
  <c r="Q3244" i="77"/>
  <c r="Q3236" i="77"/>
  <c r="Q3228" i="77"/>
  <c r="Q3220" i="77"/>
  <c r="Q3212" i="77"/>
  <c r="Q3204" i="77"/>
  <c r="Q3196" i="77"/>
  <c r="Q3188" i="77"/>
  <c r="Q3180" i="77"/>
  <c r="Q3172" i="77"/>
  <c r="Q3164" i="77"/>
  <c r="Q3156" i="77"/>
  <c r="Q3148" i="77"/>
  <c r="Q3140" i="77"/>
  <c r="Q3132" i="77"/>
  <c r="Q3124" i="77"/>
  <c r="Q3116" i="77"/>
  <c r="Q3108" i="77"/>
  <c r="Q3100" i="77"/>
  <c r="Q3092" i="77"/>
  <c r="Q3084" i="77"/>
  <c r="Q3076" i="77"/>
  <c r="Q3068" i="77"/>
  <c r="Q3060" i="77"/>
  <c r="Q3052" i="77"/>
  <c r="Q3044" i="77"/>
  <c r="Q3036" i="77"/>
  <c r="Q3028" i="77"/>
  <c r="Q3020" i="77"/>
  <c r="Q3012" i="77"/>
  <c r="Q3004" i="77"/>
  <c r="Q2996" i="77"/>
  <c r="Q2988" i="77"/>
  <c r="Q2980" i="77"/>
  <c r="Q2972" i="77"/>
  <c r="Q2964" i="77"/>
  <c r="Q2956" i="77"/>
  <c r="Q2948" i="77"/>
  <c r="Q2940" i="77"/>
  <c r="Q2932" i="77"/>
  <c r="Q2924" i="77"/>
  <c r="Q2916" i="77"/>
  <c r="Q2908" i="77"/>
  <c r="Q2900" i="77"/>
  <c r="Q2892" i="77"/>
  <c r="Q2884" i="77"/>
  <c r="Q2876" i="77"/>
  <c r="Q2868" i="77"/>
  <c r="Q2860" i="77"/>
  <c r="Q2852" i="77"/>
  <c r="Q2844" i="77"/>
  <c r="Q2836" i="77"/>
  <c r="Q2828" i="77"/>
  <c r="Q2820" i="77"/>
  <c r="Q2812" i="77"/>
  <c r="Q2804" i="77"/>
  <c r="Q2796" i="77"/>
  <c r="Q2788" i="77"/>
  <c r="Q2780" i="77"/>
  <c r="Q2772" i="77"/>
  <c r="Q2764" i="77"/>
  <c r="Q2756" i="77"/>
  <c r="Q2748" i="77"/>
  <c r="Q2740" i="77"/>
  <c r="Q2732" i="77"/>
  <c r="Q2724" i="77"/>
  <c r="Q2716" i="77"/>
  <c r="Q2708" i="77"/>
  <c r="Q2700" i="77"/>
  <c r="Q2692" i="77"/>
  <c r="Q2684" i="77"/>
  <c r="Q2676" i="77"/>
  <c r="U2668" i="77"/>
  <c r="Q2668" i="77"/>
  <c r="Q2660" i="77"/>
  <c r="Q2652" i="77"/>
  <c r="Q2644" i="77"/>
  <c r="Q2636" i="77"/>
  <c r="U2628" i="77"/>
  <c r="Q2628" i="77"/>
  <c r="U2620" i="77"/>
  <c r="Q2620" i="77"/>
  <c r="Q2612" i="77"/>
  <c r="U2604" i="77"/>
  <c r="Q2604" i="77"/>
  <c r="Q2596" i="77"/>
  <c r="Q2588" i="77"/>
  <c r="Q2580" i="77"/>
  <c r="Q2572" i="77"/>
  <c r="Q2564" i="77"/>
  <c r="U2556" i="77"/>
  <c r="Q2556" i="77"/>
  <c r="Q2548" i="77"/>
  <c r="Q2540" i="77"/>
  <c r="Q2532" i="77"/>
  <c r="Q2524" i="77"/>
  <c r="Q2516" i="77"/>
  <c r="Q2508" i="77"/>
  <c r="Q2500" i="77"/>
  <c r="U2492" i="77"/>
  <c r="Q2492" i="77"/>
  <c r="U2484" i="77"/>
  <c r="Q2484" i="77"/>
  <c r="Q2476" i="77"/>
  <c r="Q2468" i="77"/>
  <c r="U2460" i="77"/>
  <c r="Q2460" i="77"/>
  <c r="U2452" i="77"/>
  <c r="Q2452" i="77"/>
  <c r="U2444" i="77"/>
  <c r="Q2444" i="77"/>
  <c r="Q2436" i="77"/>
  <c r="U2428" i="77"/>
  <c r="Q2428" i="77"/>
  <c r="Q2420" i="77"/>
  <c r="Q2412" i="77"/>
  <c r="Q2404" i="77"/>
  <c r="Q2396" i="77"/>
  <c r="Q2388" i="77"/>
  <c r="Q2380" i="77"/>
  <c r="U2372" i="77"/>
  <c r="Q2372" i="77"/>
  <c r="U2364" i="77"/>
  <c r="Q2364" i="77"/>
  <c r="U2356" i="77"/>
  <c r="Q2356" i="77"/>
  <c r="Q2348" i="77"/>
  <c r="U2340" i="77"/>
  <c r="Q2340" i="77"/>
  <c r="Q2332" i="77"/>
  <c r="U2324" i="77"/>
  <c r="Q2324" i="77"/>
  <c r="U2316" i="77"/>
  <c r="Q2316" i="77"/>
  <c r="Q2308" i="77"/>
  <c r="Q2300" i="77"/>
  <c r="Q2292" i="77"/>
  <c r="Q2284" i="77"/>
  <c r="Q2276" i="77"/>
  <c r="U2268" i="77"/>
  <c r="Q2268" i="77"/>
  <c r="Q2260" i="77"/>
  <c r="Q2252" i="77"/>
  <c r="Q2244" i="77"/>
  <c r="U2236" i="77"/>
  <c r="Q2236" i="77"/>
  <c r="Q2228" i="77"/>
  <c r="U2220" i="77"/>
  <c r="Q2220" i="77"/>
  <c r="Q2212" i="77"/>
  <c r="Q2204" i="77"/>
  <c r="Q2196" i="77"/>
  <c r="U2188" i="77"/>
  <c r="Q2188" i="77"/>
  <c r="Q2180" i="77"/>
  <c r="U2172" i="77"/>
  <c r="Q2172" i="77"/>
  <c r="Q2164" i="77"/>
  <c r="U2156" i="77"/>
  <c r="Q2156" i="77"/>
  <c r="Q1585" i="77"/>
  <c r="Q1577" i="77"/>
  <c r="Q1569" i="77"/>
  <c r="Q1561" i="77"/>
  <c r="U1553" i="77"/>
  <c r="Q1553" i="77"/>
  <c r="Q1545" i="77"/>
  <c r="U1537" i="77"/>
  <c r="Q1537" i="77"/>
  <c r="U1529" i="77"/>
  <c r="Q1529" i="77"/>
  <c r="Q1521" i="77"/>
  <c r="U1513" i="77"/>
  <c r="Q1513" i="77"/>
  <c r="Q1505" i="77"/>
  <c r="Q1497" i="77"/>
  <c r="Q1489" i="77"/>
  <c r="Q1481" i="77"/>
  <c r="Q1473" i="77"/>
  <c r="U1465" i="77"/>
  <c r="Q1465" i="77"/>
  <c r="Q1457" i="77"/>
  <c r="Q1449" i="77"/>
  <c r="Q1441" i="77"/>
  <c r="U1433" i="77"/>
  <c r="Q1433" i="77"/>
  <c r="U1425" i="77"/>
  <c r="Q1425" i="77"/>
  <c r="Q1417" i="77"/>
  <c r="Q1409" i="77"/>
  <c r="Q1401" i="77"/>
  <c r="Q1393" i="77"/>
  <c r="U1385" i="77"/>
  <c r="Q1385" i="77"/>
  <c r="Q1377" i="77"/>
  <c r="Q1369" i="77"/>
  <c r="Q1361" i="77"/>
  <c r="Q1353" i="77"/>
  <c r="Q1345" i="77"/>
  <c r="Q1337" i="77"/>
  <c r="Q1329" i="77"/>
  <c r="Q1321" i="77"/>
  <c r="Q1313" i="77"/>
  <c r="U1305" i="77"/>
  <c r="Q1305" i="77"/>
  <c r="Q1297" i="77"/>
  <c r="U1289" i="77"/>
  <c r="Q1289" i="77"/>
  <c r="Q1281" i="77"/>
  <c r="Q1273" i="77"/>
  <c r="Q1265" i="77"/>
  <c r="Q1257" i="77"/>
  <c r="Q1249" i="77"/>
  <c r="Q1241" i="77"/>
  <c r="Q1233" i="77"/>
  <c r="Q1225" i="77"/>
  <c r="Q1217" i="77"/>
  <c r="U1209" i="77"/>
  <c r="Q1209" i="77"/>
  <c r="Q1201" i="77"/>
  <c r="Q1193" i="77"/>
  <c r="Q1185" i="77"/>
  <c r="Q1177" i="77"/>
  <c r="Q1169" i="77"/>
  <c r="Q1161" i="77"/>
  <c r="U1153" i="77"/>
  <c r="Q1153" i="77"/>
  <c r="Q1145" i="77"/>
  <c r="Q1137" i="77"/>
  <c r="Q1129" i="77"/>
  <c r="Q1121" i="77"/>
  <c r="Q1113" i="77"/>
  <c r="U1105" i="77"/>
  <c r="Q1105" i="77"/>
  <c r="Q1097" i="77"/>
  <c r="Q1089" i="77"/>
  <c r="Q1081" i="77"/>
  <c r="Q1073" i="77"/>
  <c r="Q1065" i="77"/>
  <c r="Q1057" i="77"/>
  <c r="Q1049" i="77"/>
  <c r="Q1041" i="77"/>
  <c r="Q1033" i="77"/>
  <c r="Q1025" i="77"/>
  <c r="Q1017" i="77"/>
  <c r="Q1009" i="77"/>
  <c r="Q1001" i="77"/>
  <c r="Q993" i="77"/>
  <c r="Q985" i="77"/>
  <c r="Q977" i="77"/>
  <c r="Q969" i="77"/>
  <c r="Q961" i="77"/>
  <c r="Q953" i="77"/>
  <c r="Q945" i="77"/>
  <c r="Q937" i="77"/>
  <c r="Q929" i="77"/>
  <c r="Q921" i="77"/>
  <c r="Q913" i="77"/>
  <c r="Q905" i="77"/>
  <c r="Q897" i="77"/>
  <c r="Q889" i="77"/>
  <c r="Q881" i="77"/>
  <c r="Q873" i="77"/>
  <c r="Q865" i="77"/>
  <c r="Q857" i="77"/>
  <c r="Q849" i="77"/>
  <c r="Q841" i="77"/>
  <c r="Q833" i="77"/>
  <c r="Q825" i="77"/>
  <c r="Q817" i="77"/>
  <c r="Q809" i="77"/>
  <c r="Q801" i="77"/>
  <c r="Q793" i="77"/>
  <c r="Q785" i="77"/>
  <c r="Q777" i="77"/>
  <c r="Q769" i="77"/>
  <c r="U761" i="77"/>
  <c r="Q761" i="77"/>
  <c r="U753" i="77"/>
  <c r="Q753" i="77"/>
  <c r="U745" i="77"/>
  <c r="Q745" i="77"/>
  <c r="Q737" i="77"/>
  <c r="U729" i="77"/>
  <c r="Q729" i="77"/>
  <c r="Q721" i="77"/>
  <c r="Q713" i="77"/>
  <c r="U705" i="77"/>
  <c r="Q705" i="77"/>
  <c r="Q697" i="77"/>
  <c r="Q689" i="77"/>
  <c r="Q681" i="77"/>
  <c r="U673" i="77"/>
  <c r="Q673" i="77"/>
  <c r="U665" i="77"/>
  <c r="Q665" i="77"/>
  <c r="Q657" i="77"/>
  <c r="U649" i="77"/>
  <c r="Q649" i="77"/>
  <c r="U641" i="77"/>
  <c r="Q641" i="77"/>
  <c r="Q633" i="77"/>
  <c r="Q625" i="77"/>
  <c r="U617" i="77"/>
  <c r="Q617" i="77"/>
  <c r="U609" i="77"/>
  <c r="Q609" i="77"/>
  <c r="Q601" i="77"/>
  <c r="Q593" i="77"/>
  <c r="U585" i="77"/>
  <c r="Q585" i="77"/>
  <c r="U577" i="77"/>
  <c r="Q577" i="77"/>
  <c r="Q569" i="77"/>
  <c r="Q561" i="77"/>
  <c r="Q553" i="77"/>
  <c r="U545" i="77"/>
  <c r="Q545" i="77"/>
  <c r="U537" i="77"/>
  <c r="Q537" i="77"/>
  <c r="U529" i="77"/>
  <c r="Q529" i="77"/>
  <c r="U521" i="77"/>
  <c r="Q521" i="77"/>
  <c r="Q513" i="77"/>
  <c r="Q505" i="77"/>
  <c r="Q497" i="77"/>
  <c r="Q489" i="77"/>
  <c r="Q481" i="77"/>
  <c r="Q473" i="77"/>
  <c r="Q465" i="77"/>
  <c r="U457" i="77"/>
  <c r="Q457" i="77"/>
  <c r="U449" i="77"/>
  <c r="Q449" i="77"/>
  <c r="U441" i="77"/>
  <c r="Q441" i="77"/>
  <c r="U433" i="77"/>
  <c r="Q433" i="77"/>
  <c r="U425" i="77"/>
  <c r="Q425" i="77"/>
  <c r="U417" i="77"/>
  <c r="Q417" i="77"/>
  <c r="U409" i="77"/>
  <c r="Q409" i="77"/>
  <c r="U401" i="77"/>
  <c r="Q401" i="77"/>
  <c r="U393" i="77"/>
  <c r="Q393" i="77"/>
  <c r="Q385" i="77"/>
  <c r="U377" i="77"/>
  <c r="Q377" i="77"/>
  <c r="Q369" i="77"/>
  <c r="Q361" i="77"/>
  <c r="Q353" i="77"/>
  <c r="Q345" i="77"/>
  <c r="Q337" i="77"/>
  <c r="Q329" i="77"/>
  <c r="Q321" i="77"/>
  <c r="Q313" i="77"/>
  <c r="Q305" i="77"/>
  <c r="Q297" i="77"/>
  <c r="Q289" i="77"/>
  <c r="Q281" i="77"/>
  <c r="Q273" i="77"/>
  <c r="Q265" i="77"/>
  <c r="Q257" i="77"/>
  <c r="Q249" i="77"/>
  <c r="Q241" i="77"/>
  <c r="Q233" i="77"/>
  <c r="Q225" i="77"/>
  <c r="Q217" i="77"/>
  <c r="Q209" i="77"/>
  <c r="Q201" i="77"/>
  <c r="Q193" i="77"/>
  <c r="Q185" i="77"/>
  <c r="Q177" i="77"/>
  <c r="Q169" i="77"/>
  <c r="Q161" i="77"/>
  <c r="Q153" i="77"/>
  <c r="Q145" i="77"/>
  <c r="Q137" i="77"/>
  <c r="Q129" i="77"/>
  <c r="Q121" i="77"/>
  <c r="Q113" i="77"/>
  <c r="Q105" i="77"/>
  <c r="Q97" i="77"/>
  <c r="Q89" i="77"/>
  <c r="Q81" i="77"/>
  <c r="Q73" i="77"/>
  <c r="Q65" i="77"/>
  <c r="Q57" i="77"/>
  <c r="Q49" i="77"/>
  <c r="Q41" i="77"/>
  <c r="Q33" i="77"/>
  <c r="Q25" i="77"/>
  <c r="Q17" i="77"/>
  <c r="U4128" i="77"/>
  <c r="Q4128" i="77"/>
  <c r="U4112" i="77"/>
  <c r="Q4112" i="77"/>
  <c r="U4096" i="77"/>
  <c r="Q4096" i="77"/>
  <c r="U4088" i="77"/>
  <c r="Q4088" i="77"/>
  <c r="U4072" i="77"/>
  <c r="Q4072" i="77"/>
  <c r="U4064" i="77"/>
  <c r="Q4064" i="77"/>
  <c r="U4056" i="77"/>
  <c r="Q4056" i="77"/>
  <c r="U4040" i="77"/>
  <c r="Q4040" i="77"/>
  <c r="U4032" i="77"/>
  <c r="Q4032" i="77"/>
  <c r="U4024" i="77"/>
  <c r="Q4024" i="77"/>
  <c r="U4016" i="77"/>
  <c r="Q4016" i="77"/>
  <c r="U4000" i="77"/>
  <c r="Q4000" i="77"/>
  <c r="U3992" i="77"/>
  <c r="Q3992" i="77"/>
  <c r="U3984" i="77"/>
  <c r="Q3984" i="77"/>
  <c r="U3976" i="77"/>
  <c r="Q3976" i="77"/>
  <c r="U3968" i="77"/>
  <c r="Q3968" i="77"/>
  <c r="U3944" i="77"/>
  <c r="Q3944" i="77"/>
  <c r="U3936" i="77"/>
  <c r="Q3936" i="77"/>
  <c r="U3920" i="77"/>
  <c r="Q3920" i="77"/>
  <c r="U3912" i="77"/>
  <c r="Q3912" i="77"/>
  <c r="U3904" i="77"/>
  <c r="Q3904" i="77"/>
  <c r="U3896" i="77"/>
  <c r="Q3896" i="77"/>
  <c r="U3888" i="77"/>
  <c r="Q3888" i="77"/>
  <c r="U3848" i="77"/>
  <c r="Q3848" i="77"/>
  <c r="U3832" i="77"/>
  <c r="Q3832" i="77"/>
  <c r="U3824" i="77"/>
  <c r="Q3824" i="77"/>
  <c r="U3816" i="77"/>
  <c r="Q3816" i="77"/>
  <c r="U3808" i="77"/>
  <c r="Q3808" i="77"/>
  <c r="U3784" i="77"/>
  <c r="Q3784" i="77"/>
  <c r="U3776" i="77"/>
  <c r="Q3776" i="77"/>
  <c r="U3728" i="77"/>
  <c r="Q3728" i="77"/>
  <c r="U3712" i="77"/>
  <c r="Q3712" i="77"/>
  <c r="U3696" i="77"/>
  <c r="Q3696" i="77"/>
  <c r="U3680" i="77"/>
  <c r="Q3680" i="77"/>
  <c r="U3664" i="77"/>
  <c r="Q3664" i="77"/>
  <c r="U3648" i="77"/>
  <c r="Q3648" i="77"/>
  <c r="U3608" i="77"/>
  <c r="Q3608" i="77"/>
  <c r="U3600" i="77"/>
  <c r="Q3600" i="77"/>
  <c r="U3592" i="77"/>
  <c r="Q3592" i="77"/>
  <c r="U3568" i="77"/>
  <c r="Q3568" i="77"/>
  <c r="U3280" i="77"/>
  <c r="Q3280" i="77"/>
  <c r="U3272" i="77"/>
  <c r="Q3272" i="77"/>
  <c r="U3264" i="77"/>
  <c r="Q3264" i="77"/>
  <c r="U3248" i="77"/>
  <c r="Q3248" i="77"/>
  <c r="U3240" i="77"/>
  <c r="Q3240" i="77"/>
  <c r="U3232" i="77"/>
  <c r="Q3232" i="77"/>
  <c r="U3224" i="77"/>
  <c r="Q3224" i="77"/>
  <c r="U3216" i="77"/>
  <c r="Q3216" i="77"/>
  <c r="U3192" i="77"/>
  <c r="Q3192" i="77"/>
  <c r="U3184" i="77"/>
  <c r="Q3184" i="77"/>
  <c r="U3176" i="77"/>
  <c r="Q3176" i="77"/>
  <c r="U3168" i="77"/>
  <c r="Q3168" i="77"/>
  <c r="U3160" i="77"/>
  <c r="Q3160" i="77"/>
  <c r="U3152" i="77"/>
  <c r="Q3152" i="77"/>
  <c r="U3144" i="77"/>
  <c r="Q3144" i="77"/>
  <c r="U3096" i="77"/>
  <c r="Q3096" i="77"/>
  <c r="U3040" i="77"/>
  <c r="Q3040" i="77"/>
  <c r="U2968" i="77"/>
  <c r="Q2968" i="77"/>
  <c r="U2952" i="77"/>
  <c r="Q2952" i="77"/>
  <c r="U2928" i="77"/>
  <c r="Q2928" i="77"/>
  <c r="U2912" i="77"/>
  <c r="Q2912" i="77"/>
  <c r="U2896" i="77"/>
  <c r="Q2896" i="77"/>
  <c r="U2888" i="77"/>
  <c r="Q2888" i="77"/>
  <c r="U2872" i="77"/>
  <c r="Q2872" i="77"/>
  <c r="U2864" i="77"/>
  <c r="Q2864" i="77"/>
  <c r="U2856" i="77"/>
  <c r="Q2856" i="77"/>
  <c r="U2840" i="77"/>
  <c r="Q2840" i="77"/>
  <c r="U2832" i="77"/>
  <c r="Q2832" i="77"/>
  <c r="U2824" i="77"/>
  <c r="Q2824" i="77"/>
  <c r="U2776" i="77"/>
  <c r="Q2776" i="77"/>
  <c r="U2744" i="77"/>
  <c r="Q2744" i="77"/>
  <c r="U2736" i="77"/>
  <c r="Q2736" i="77"/>
  <c r="U2720" i="77"/>
  <c r="Q2720" i="77"/>
  <c r="U2712" i="77"/>
  <c r="Q2712" i="77"/>
  <c r="U2688" i="77"/>
  <c r="Q2688" i="77"/>
  <c r="U2648" i="77"/>
  <c r="Q2648" i="77"/>
  <c r="U2632" i="77"/>
  <c r="Q2632" i="77"/>
  <c r="U2616" i="77"/>
  <c r="Q2616" i="77"/>
  <c r="U2608" i="77"/>
  <c r="Q2608" i="77"/>
  <c r="U2600" i="77"/>
  <c r="Q2600" i="77"/>
  <c r="U2592" i="77"/>
  <c r="Q2592" i="77"/>
  <c r="U2584" i="77"/>
  <c r="Q2584" i="77"/>
  <c r="U2560" i="77"/>
  <c r="Q2560" i="77"/>
  <c r="U2544" i="77"/>
  <c r="Q2544" i="77"/>
  <c r="U2528" i="77"/>
  <c r="Q2528" i="77"/>
  <c r="U2512" i="77"/>
  <c r="Q2512" i="77"/>
  <c r="U2488" i="77"/>
  <c r="Q2488" i="77"/>
  <c r="U2400" i="77"/>
  <c r="Q2400" i="77"/>
  <c r="U2384" i="77"/>
  <c r="Q2384" i="77"/>
  <c r="U2312" i="77"/>
  <c r="Q2312" i="77"/>
  <c r="U2272" i="77"/>
  <c r="Q2272" i="77"/>
  <c r="U2152" i="77"/>
  <c r="Q2152" i="77"/>
  <c r="U2128" i="77"/>
  <c r="Q2128" i="77"/>
  <c r="U1752" i="77"/>
  <c r="Q1752" i="77"/>
  <c r="U1704" i="77"/>
  <c r="Q1704" i="77"/>
  <c r="U1696" i="77"/>
  <c r="Q1696" i="77"/>
  <c r="U1688" i="77"/>
  <c r="Q1688" i="77"/>
  <c r="U1680" i="77"/>
  <c r="Q1680" i="77"/>
  <c r="U1672" i="77"/>
  <c r="Q1672" i="77"/>
  <c r="U1664" i="77"/>
  <c r="Q1664" i="77"/>
  <c r="U1656" i="77"/>
  <c r="Q1656" i="77"/>
  <c r="U1648" i="77"/>
  <c r="Q1648" i="77"/>
  <c r="U1640" i="77"/>
  <c r="Q1640" i="77"/>
  <c r="U1632" i="77"/>
  <c r="Q1632" i="77"/>
  <c r="U1624" i="77"/>
  <c r="Q1624" i="77"/>
  <c r="U1616" i="77"/>
  <c r="Q1616" i="77"/>
  <c r="U1608" i="77"/>
  <c r="Q1608" i="77"/>
  <c r="U1600" i="77"/>
  <c r="Q1600" i="77"/>
  <c r="U1592" i="77"/>
  <c r="Q1592" i="77"/>
  <c r="U1584" i="77"/>
  <c r="Q1584" i="77"/>
  <c r="U1576" i="77"/>
  <c r="Q1576" i="77"/>
  <c r="U1568" i="77"/>
  <c r="Q1568" i="77"/>
  <c r="U1560" i="77"/>
  <c r="Q1560" i="77"/>
  <c r="U1552" i="77"/>
  <c r="Q1552" i="77"/>
  <c r="U1544" i="77"/>
  <c r="Q1544" i="77"/>
  <c r="U1536" i="77"/>
  <c r="Q1536" i="77"/>
  <c r="U1528" i="77"/>
  <c r="Q1528" i="77"/>
  <c r="U1520" i="77"/>
  <c r="Q1520" i="77"/>
  <c r="U1512" i="77"/>
  <c r="Q1512" i="77"/>
  <c r="U1504" i="77"/>
  <c r="Q1504" i="77"/>
  <c r="U1496" i="77"/>
  <c r="Q1496" i="77"/>
  <c r="U1488" i="77"/>
  <c r="Q1488" i="77"/>
  <c r="U1480" i="77"/>
  <c r="Q1480" i="77"/>
  <c r="U1472" i="77"/>
  <c r="Q1472" i="77"/>
  <c r="U1464" i="77"/>
  <c r="Q1464" i="77"/>
  <c r="U1456" i="77"/>
  <c r="Q1456" i="77"/>
  <c r="U1448" i="77"/>
  <c r="Q1448" i="77"/>
  <c r="U1440" i="77"/>
  <c r="Q1440" i="77"/>
  <c r="U1432" i="77"/>
  <c r="Q1432" i="77"/>
  <c r="U1424" i="77"/>
  <c r="Q1424" i="77"/>
  <c r="U1416" i="77"/>
  <c r="Q1416" i="77"/>
  <c r="U1384" i="77"/>
  <c r="Q1384" i="77"/>
  <c r="U1360" i="77"/>
  <c r="Q1360" i="77"/>
  <c r="U1352" i="77"/>
  <c r="Q1352" i="77"/>
  <c r="U1336" i="77"/>
  <c r="Q1336" i="77"/>
  <c r="U1328" i="77"/>
  <c r="Q1328" i="77"/>
  <c r="U1320" i="77"/>
  <c r="Q1320" i="77"/>
  <c r="U1312" i="77"/>
  <c r="Q1312" i="77"/>
  <c r="U1296" i="77"/>
  <c r="Q1296" i="77"/>
  <c r="U1264" i="77"/>
  <c r="Q1264" i="77"/>
  <c r="U1256" i="77"/>
  <c r="Q1256" i="77"/>
  <c r="U1240" i="77"/>
  <c r="Q1240" i="77"/>
  <c r="U1232" i="77"/>
  <c r="Q1232" i="77"/>
  <c r="U1216" i="77"/>
  <c r="Q1216" i="77"/>
  <c r="U1208" i="77"/>
  <c r="Q1208" i="77"/>
  <c r="U1176" i="77"/>
  <c r="Q1176" i="77"/>
  <c r="U1168" i="77"/>
  <c r="Q1168" i="77"/>
  <c r="U1120" i="77"/>
  <c r="Q1120" i="77"/>
  <c r="U1096" i="77"/>
  <c r="Q1096" i="77"/>
  <c r="U1088" i="77"/>
  <c r="Q1088" i="77"/>
  <c r="U1072" i="77"/>
  <c r="Q1072" i="77"/>
  <c r="U1064" i="77"/>
  <c r="Q1064" i="77"/>
  <c r="U1040" i="77"/>
  <c r="Q1040" i="77"/>
  <c r="U1016" i="77"/>
  <c r="Q1016" i="77"/>
  <c r="U1000" i="77"/>
  <c r="Q1000" i="77"/>
  <c r="U992" i="77"/>
  <c r="Q992" i="77"/>
  <c r="U984" i="77"/>
  <c r="Q984" i="77"/>
  <c r="U968" i="77"/>
  <c r="Q968" i="77"/>
  <c r="U952" i="77"/>
  <c r="Q952" i="77"/>
  <c r="U944" i="77"/>
  <c r="Q944" i="77"/>
  <c r="U936" i="77"/>
  <c r="Q936" i="77"/>
  <c r="U888" i="77"/>
  <c r="Q888" i="77"/>
  <c r="U880" i="77"/>
  <c r="Q880" i="77"/>
  <c r="U864" i="77"/>
  <c r="Q864" i="77"/>
  <c r="U856" i="77"/>
  <c r="Q856" i="77"/>
  <c r="U848" i="77"/>
  <c r="Q848" i="77"/>
  <c r="U840" i="77"/>
  <c r="Q840" i="77"/>
  <c r="U808" i="77"/>
  <c r="Q808" i="77"/>
  <c r="U792" i="77"/>
  <c r="Q792" i="77"/>
  <c r="U776" i="77"/>
  <c r="Q776" i="77"/>
  <c r="U768" i="77"/>
  <c r="Q768" i="77"/>
  <c r="U744" i="77"/>
  <c r="Q744" i="77"/>
  <c r="U712" i="77"/>
  <c r="Q712" i="77"/>
  <c r="U544" i="77"/>
  <c r="Q544" i="77"/>
  <c r="U536" i="77"/>
  <c r="Q536" i="77"/>
  <c r="U520" i="77"/>
  <c r="Q520" i="77"/>
  <c r="U512" i="77"/>
  <c r="Q512" i="77"/>
  <c r="U504" i="77"/>
  <c r="Q504" i="77"/>
  <c r="U472" i="77"/>
  <c r="Q472" i="77"/>
  <c r="U456" i="77"/>
  <c r="Q456" i="77"/>
  <c r="U432" i="77"/>
  <c r="Q432" i="77"/>
  <c r="U424" i="77"/>
  <c r="Q424" i="77"/>
  <c r="U400" i="77"/>
  <c r="Q400" i="77"/>
  <c r="U376" i="77"/>
  <c r="Q376" i="77"/>
  <c r="U368" i="77"/>
  <c r="Q368" i="77"/>
  <c r="U352" i="77"/>
  <c r="Q352" i="77"/>
  <c r="U344" i="77"/>
  <c r="Q344" i="77"/>
  <c r="U320" i="77"/>
  <c r="Q320" i="77"/>
  <c r="U312" i="77"/>
  <c r="Q312" i="77"/>
  <c r="U296" i="77"/>
  <c r="Q296" i="77"/>
  <c r="U288" i="77"/>
  <c r="Q288" i="77"/>
  <c r="U280" i="77"/>
  <c r="Q280" i="77"/>
  <c r="U264" i="77"/>
  <c r="Q264" i="77"/>
  <c r="U256" i="77"/>
  <c r="Q256" i="77"/>
  <c r="U248" i="77"/>
  <c r="Q248" i="77"/>
  <c r="U240" i="77"/>
  <c r="Q240" i="77"/>
  <c r="U232" i="77"/>
  <c r="Q232" i="77"/>
  <c r="U192" i="77"/>
  <c r="Q192" i="77"/>
  <c r="U176" i="77"/>
  <c r="Q176" i="77"/>
  <c r="U152" i="77"/>
  <c r="Q152" i="77"/>
  <c r="U144" i="77"/>
  <c r="Q144" i="77"/>
  <c r="U136" i="77"/>
  <c r="Q136" i="77"/>
  <c r="U128" i="77"/>
  <c r="Q128" i="77"/>
  <c r="U120" i="77"/>
  <c r="Q120" i="77"/>
  <c r="U112" i="77"/>
  <c r="Q112" i="77"/>
  <c r="U96" i="77"/>
  <c r="Q96" i="77"/>
  <c r="U88" i="77"/>
  <c r="Q88" i="77"/>
  <c r="U80" i="77"/>
  <c r="Q80" i="77"/>
  <c r="U64" i="77"/>
  <c r="Q64" i="77"/>
  <c r="U48" i="77"/>
  <c r="Q48" i="77"/>
  <c r="U40" i="77"/>
  <c r="Q40" i="77"/>
  <c r="U32" i="77"/>
  <c r="Q32" i="77"/>
  <c r="U24" i="77"/>
  <c r="Q24" i="77"/>
  <c r="Q4127" i="77"/>
  <c r="Q4119" i="77"/>
  <c r="Q4111" i="77"/>
  <c r="Q4103" i="77"/>
  <c r="Q4095" i="77"/>
  <c r="Q4087" i="77"/>
  <c r="Q4079" i="77"/>
  <c r="Q4071" i="77"/>
  <c r="Q4063" i="77"/>
  <c r="Q4055" i="77"/>
  <c r="U4047" i="77"/>
  <c r="Q4047" i="77"/>
  <c r="U4039" i="77"/>
  <c r="Q4039" i="77"/>
  <c r="U4031" i="77"/>
  <c r="Q4031" i="77"/>
  <c r="U4023" i="77"/>
  <c r="Q4023" i="77"/>
  <c r="U4015" i="77"/>
  <c r="Q4015" i="77"/>
  <c r="U4007" i="77"/>
  <c r="Q4007" i="77"/>
  <c r="U3999" i="77"/>
  <c r="Q3999" i="77"/>
  <c r="U3991" i="77"/>
  <c r="Q3991" i="77"/>
  <c r="U3983" i="77"/>
  <c r="Q3983" i="77"/>
  <c r="U3975" i="77"/>
  <c r="Q3975" i="77"/>
  <c r="U3967" i="77"/>
  <c r="Q3967" i="77"/>
  <c r="U3959" i="77"/>
  <c r="Q3959" i="77"/>
  <c r="U3951" i="77"/>
  <c r="Q3951" i="77"/>
  <c r="U3943" i="77"/>
  <c r="Q3943" i="77"/>
  <c r="U3935" i="77"/>
  <c r="Q3935" i="77"/>
  <c r="U3927" i="77"/>
  <c r="Q3927" i="77"/>
  <c r="U3919" i="77"/>
  <c r="Q3919" i="77"/>
  <c r="U3911" i="77"/>
  <c r="Q3911" i="77"/>
  <c r="U3903" i="77"/>
  <c r="Q3903" i="77"/>
  <c r="U3895" i="77"/>
  <c r="Q3895" i="77"/>
  <c r="U3887" i="77"/>
  <c r="Q3887" i="77"/>
  <c r="U3879" i="77"/>
  <c r="Q3879" i="77"/>
  <c r="U3871" i="77"/>
  <c r="Q3871" i="77"/>
  <c r="U3863" i="77"/>
  <c r="Q3863" i="77"/>
  <c r="U3855" i="77"/>
  <c r="Q3855" i="77"/>
  <c r="U3847" i="77"/>
  <c r="Q3847" i="77"/>
  <c r="U3839" i="77"/>
  <c r="Q3839" i="77"/>
  <c r="U3831" i="77"/>
  <c r="Q3831" i="77"/>
  <c r="U3823" i="77"/>
  <c r="Q3823" i="77"/>
  <c r="U3815" i="77"/>
  <c r="Q3815" i="77"/>
  <c r="U3807" i="77"/>
  <c r="Q3807" i="77"/>
  <c r="U3799" i="77"/>
  <c r="Q3799" i="77"/>
  <c r="U3791" i="77"/>
  <c r="Q3791" i="77"/>
  <c r="U3783" i="77"/>
  <c r="Q3783" i="77"/>
  <c r="U3775" i="77"/>
  <c r="Q3775" i="77"/>
  <c r="U3767" i="77"/>
  <c r="Q3767" i="77"/>
  <c r="U3759" i="77"/>
  <c r="Q3759" i="77"/>
  <c r="U3751" i="77"/>
  <c r="Q3751" i="77"/>
  <c r="U3743" i="77"/>
  <c r="Q3743" i="77"/>
  <c r="Q3735" i="77"/>
  <c r="U3727" i="77"/>
  <c r="Q3727" i="77"/>
  <c r="Q3719" i="77"/>
  <c r="U3711" i="77"/>
  <c r="Q3711" i="77"/>
  <c r="Q3703" i="77"/>
  <c r="U3695" i="77"/>
  <c r="Q3695" i="77"/>
  <c r="Q3687" i="77"/>
  <c r="U3679" i="77"/>
  <c r="Q3679" i="77"/>
  <c r="Q3671" i="77"/>
  <c r="U3663" i="77"/>
  <c r="Q3663" i="77"/>
  <c r="Q3655" i="77"/>
  <c r="U3647" i="77"/>
  <c r="Q3647" i="77"/>
  <c r="U3639" i="77"/>
  <c r="Q3639" i="77"/>
  <c r="U3631" i="77"/>
  <c r="Q3631" i="77"/>
  <c r="Q3623" i="77"/>
  <c r="U3615" i="77"/>
  <c r="Q3615" i="77"/>
  <c r="U3607" i="77"/>
  <c r="Q3607" i="77"/>
  <c r="Q3599" i="77"/>
  <c r="U3591" i="77"/>
  <c r="Q3591" i="77"/>
  <c r="Q3583" i="77"/>
  <c r="U3575" i="77"/>
  <c r="Q3575" i="77"/>
  <c r="U3567" i="77"/>
  <c r="Q3567" i="77"/>
  <c r="Q3559" i="77"/>
  <c r="U3551" i="77"/>
  <c r="Q3551" i="77"/>
  <c r="Q3543" i="77"/>
  <c r="U3535" i="77"/>
  <c r="Q3535" i="77"/>
  <c r="Q3527" i="77"/>
  <c r="U3519" i="77"/>
  <c r="Q3519" i="77"/>
  <c r="U3511" i="77"/>
  <c r="Q3511" i="77"/>
  <c r="U3503" i="77"/>
  <c r="Q3503" i="77"/>
  <c r="Q3495" i="77"/>
  <c r="U3487" i="77"/>
  <c r="Q3487" i="77"/>
  <c r="U3479" i="77"/>
  <c r="Q3479" i="77"/>
  <c r="U3471" i="77"/>
  <c r="Q3471" i="77"/>
  <c r="U3463" i="77"/>
  <c r="Q3463" i="77"/>
  <c r="U3455" i="77"/>
  <c r="Q3455" i="77"/>
  <c r="Q3447" i="77"/>
  <c r="U3439" i="77"/>
  <c r="Q3439" i="77"/>
  <c r="Q3431" i="77"/>
  <c r="Q3423" i="77"/>
  <c r="Q3415" i="77"/>
  <c r="Q3407" i="77"/>
  <c r="Q3399" i="77"/>
  <c r="U3391" i="77"/>
  <c r="Q3391" i="77"/>
  <c r="Q3383" i="77"/>
  <c r="U3375" i="77"/>
  <c r="Q3375" i="77"/>
  <c r="U3367" i="77"/>
  <c r="Q3367" i="77"/>
  <c r="U3359" i="77"/>
  <c r="Q3359" i="77"/>
  <c r="Q3351" i="77"/>
  <c r="U3343" i="77"/>
  <c r="Q3343" i="77"/>
  <c r="Q3335" i="77"/>
  <c r="U3327" i="77"/>
  <c r="Q3327" i="77"/>
  <c r="Q3319" i="77"/>
  <c r="U3311" i="77"/>
  <c r="Q3311" i="77"/>
  <c r="U3303" i="77"/>
  <c r="Q3303" i="77"/>
  <c r="U3295" i="77"/>
  <c r="Q3295" i="77"/>
  <c r="U3287" i="77"/>
  <c r="Q3287" i="77"/>
  <c r="Q3279" i="77"/>
  <c r="U3271" i="77"/>
  <c r="Q3271" i="77"/>
  <c r="Q3263" i="77"/>
  <c r="Q3255" i="77"/>
  <c r="Q3247" i="77"/>
  <c r="U3239" i="77"/>
  <c r="Q3239" i="77"/>
  <c r="U3231" i="77"/>
  <c r="Q3231" i="77"/>
  <c r="U3223" i="77"/>
  <c r="Q3223" i="77"/>
  <c r="U3215" i="77"/>
  <c r="Q3215" i="77"/>
  <c r="U3207" i="77"/>
  <c r="Q3207" i="77"/>
  <c r="U3199" i="77"/>
  <c r="Q3199" i="77"/>
  <c r="U3191" i="77"/>
  <c r="Q3191" i="77"/>
  <c r="U3183" i="77"/>
  <c r="Q3183" i="77"/>
  <c r="Q3175" i="77"/>
  <c r="Q3167" i="77"/>
  <c r="Q3159" i="77"/>
  <c r="Q3151" i="77"/>
  <c r="U3143" i="77"/>
  <c r="Q3143" i="77"/>
  <c r="U3135" i="77"/>
  <c r="Q3135" i="77"/>
  <c r="Q3127" i="77"/>
  <c r="U3119" i="77"/>
  <c r="Q3119" i="77"/>
  <c r="U3111" i="77"/>
  <c r="Q3111" i="77"/>
  <c r="U3103" i="77"/>
  <c r="Q3103" i="77"/>
  <c r="U3095" i="77"/>
  <c r="Q3095" i="77"/>
  <c r="Q3087" i="77"/>
  <c r="U3079" i="77"/>
  <c r="Q3079" i="77"/>
  <c r="U3071" i="77"/>
  <c r="Q3071" i="77"/>
  <c r="Q3063" i="77"/>
  <c r="Q3055" i="77"/>
  <c r="Q3047" i="77"/>
  <c r="Q3039" i="77"/>
  <c r="Q3031" i="77"/>
  <c r="Q3023" i="77"/>
  <c r="U3015" i="77"/>
  <c r="Q3015" i="77"/>
  <c r="U3007" i="77"/>
  <c r="Q3007" i="77"/>
  <c r="U2999" i="77"/>
  <c r="Q2999" i="77"/>
  <c r="U2991" i="77"/>
  <c r="Q2991" i="77"/>
  <c r="Q2983" i="77"/>
  <c r="U2975" i="77"/>
  <c r="Q2975" i="77"/>
  <c r="U2967" i="77"/>
  <c r="Q2967" i="77"/>
  <c r="Q2959" i="77"/>
  <c r="U2951" i="77"/>
  <c r="Q2951" i="77"/>
  <c r="U2943" i="77"/>
  <c r="Q2943" i="77"/>
  <c r="U2935" i="77"/>
  <c r="Q2935" i="77"/>
  <c r="U2927" i="77"/>
  <c r="Q2927" i="77"/>
  <c r="U2919" i="77"/>
  <c r="Q2919" i="77"/>
  <c r="U2911" i="77"/>
  <c r="Q2911" i="77"/>
  <c r="U2903" i="77"/>
  <c r="Q2903" i="77"/>
  <c r="Q2895" i="77"/>
  <c r="U2887" i="77"/>
  <c r="Q2887" i="77"/>
  <c r="Q2879" i="77"/>
  <c r="Q2871" i="77"/>
  <c r="Q2863" i="77"/>
  <c r="Q2855" i="77"/>
  <c r="U2847" i="77"/>
  <c r="Q2847" i="77"/>
  <c r="Q2839" i="77"/>
  <c r="Q2831" i="77"/>
  <c r="U2823" i="77"/>
  <c r="Q2823" i="77"/>
  <c r="U2815" i="77"/>
  <c r="Q2815" i="77"/>
  <c r="Q2807" i="77"/>
  <c r="U2799" i="77"/>
  <c r="Q2799" i="77"/>
  <c r="U2791" i="77"/>
  <c r="Q2791" i="77"/>
  <c r="U2783" i="77"/>
  <c r="Q2783" i="77"/>
  <c r="Q2775" i="77"/>
  <c r="U2767" i="77"/>
  <c r="Q2767" i="77"/>
  <c r="U2759" i="77"/>
  <c r="Q2759" i="77"/>
  <c r="U2751" i="77"/>
  <c r="Q2751" i="77"/>
  <c r="U2743" i="77"/>
  <c r="Q2743" i="77"/>
  <c r="Q2735" i="77"/>
  <c r="U2727" i="77"/>
  <c r="Q2727" i="77"/>
  <c r="Q2719" i="77"/>
  <c r="Q2711" i="77"/>
  <c r="U2703" i="77"/>
  <c r="Q2703" i="77"/>
  <c r="Q2695" i="77"/>
  <c r="U2687" i="77"/>
  <c r="Q2687" i="77"/>
  <c r="U2679" i="77"/>
  <c r="Q2679" i="77"/>
  <c r="U2671" i="77"/>
  <c r="Q2671" i="77"/>
  <c r="Q2663" i="77"/>
  <c r="U2655" i="77"/>
  <c r="Q2655" i="77"/>
  <c r="Q2647" i="77"/>
  <c r="Q2639" i="77"/>
  <c r="U2631" i="77"/>
  <c r="Q2631" i="77"/>
  <c r="U2623" i="77"/>
  <c r="Q2623" i="77"/>
  <c r="U2615" i="77"/>
  <c r="Q2615" i="77"/>
  <c r="U2607" i="77"/>
  <c r="Q2607" i="77"/>
  <c r="Q2599" i="77"/>
  <c r="Q2591" i="77"/>
  <c r="U2583" i="77"/>
  <c r="Q2583" i="77"/>
  <c r="U2575" i="77"/>
  <c r="Q2575" i="77"/>
  <c r="U2567" i="77"/>
  <c r="Q2567" i="77"/>
  <c r="Q2559" i="77"/>
  <c r="Q2551" i="77"/>
  <c r="U2543" i="77"/>
  <c r="Q2543" i="77"/>
  <c r="U2535" i="77"/>
  <c r="Q2535" i="77"/>
  <c r="U2527" i="77"/>
  <c r="Q2527" i="77"/>
  <c r="U2519" i="77"/>
  <c r="Q2519" i="77"/>
  <c r="Q2511" i="77"/>
  <c r="U2503" i="77"/>
  <c r="Q2503" i="77"/>
  <c r="Q2495" i="77"/>
  <c r="Q2487" i="77"/>
  <c r="Q2479" i="77"/>
  <c r="Q2471" i="77"/>
  <c r="U2463" i="77"/>
  <c r="Q2463" i="77"/>
  <c r="U2455" i="77"/>
  <c r="Q2455" i="77"/>
  <c r="Q2447" i="77"/>
  <c r="Q2439" i="77"/>
  <c r="U2431" i="77"/>
  <c r="Q2431" i="77"/>
  <c r="Q2423" i="77"/>
  <c r="U2415" i="77"/>
  <c r="Q2415" i="77"/>
  <c r="Q2407" i="77"/>
  <c r="Q2399" i="77"/>
  <c r="Q2391" i="77"/>
  <c r="U2383" i="77"/>
  <c r="Q2383" i="77"/>
  <c r="U2375" i="77"/>
  <c r="Q2375" i="77"/>
  <c r="Q2367" i="77"/>
  <c r="Q2359" i="77"/>
  <c r="U2351" i="77"/>
  <c r="Q2351" i="77"/>
  <c r="Q2343" i="77"/>
  <c r="Q2335" i="77"/>
  <c r="Q2327" i="77"/>
  <c r="U2319" i="77"/>
  <c r="Q2319" i="77"/>
  <c r="Q2311" i="77"/>
  <c r="U2303" i="77"/>
  <c r="Q2303" i="77"/>
  <c r="Q2295" i="77"/>
  <c r="U2287" i="77"/>
  <c r="Q2287" i="77"/>
  <c r="U2279" i="77"/>
  <c r="Q2279" i="77"/>
  <c r="Q2271" i="77"/>
  <c r="U2263" i="77"/>
  <c r="Q2263" i="77"/>
  <c r="Q2255" i="77"/>
  <c r="Q2247" i="77"/>
  <c r="U2239" i="77"/>
  <c r="Q2239" i="77"/>
  <c r="Q2231" i="77"/>
  <c r="Q2223" i="77"/>
  <c r="U2215" i="77"/>
  <c r="Q2215" i="77"/>
  <c r="Q2207" i="77"/>
  <c r="Q2199" i="77"/>
  <c r="Q2191" i="77"/>
  <c r="U2183" i="77"/>
  <c r="Q2183" i="77"/>
  <c r="U2175" i="77"/>
  <c r="Q2175" i="77"/>
  <c r="U2167" i="77"/>
  <c r="Q2167" i="77"/>
  <c r="Q2159" i="77"/>
  <c r="U2151" i="77"/>
  <c r="Q2151" i="77"/>
  <c r="Q2143" i="77"/>
  <c r="Q2135" i="77"/>
  <c r="Q2127" i="77"/>
  <c r="Q2119" i="77"/>
  <c r="U2111" i="77"/>
  <c r="Q2111" i="77"/>
  <c r="U2103" i="77"/>
  <c r="Q2103" i="77"/>
  <c r="U2095" i="77"/>
  <c r="Q2095" i="77"/>
  <c r="U2087" i="77"/>
  <c r="Q2087" i="77"/>
  <c r="U2079" i="77"/>
  <c r="Q2079" i="77"/>
  <c r="U2071" i="77"/>
  <c r="Q2071" i="77"/>
  <c r="U2063" i="77"/>
  <c r="Q2063" i="77"/>
  <c r="U2055" i="77"/>
  <c r="Q2055" i="77"/>
  <c r="U2047" i="77"/>
  <c r="Q2047" i="77"/>
  <c r="Q2039" i="77"/>
  <c r="U2031" i="77"/>
  <c r="Q2031" i="77"/>
  <c r="U2023" i="77"/>
  <c r="Q2023" i="77"/>
  <c r="Q2015" i="77"/>
  <c r="Q2007" i="77"/>
  <c r="Q1999" i="77"/>
  <c r="U1991" i="77"/>
  <c r="Q1991" i="77"/>
  <c r="Q1983" i="77"/>
  <c r="Q1975" i="77"/>
  <c r="U1967" i="77"/>
  <c r="Q1967" i="77"/>
  <c r="Q1959" i="77"/>
  <c r="U1951" i="77"/>
  <c r="Q1951" i="77"/>
  <c r="Q1943" i="77"/>
  <c r="Q1935" i="77"/>
  <c r="Q1927" i="77"/>
  <c r="U1919" i="77"/>
  <c r="Q1919" i="77"/>
  <c r="Q1911" i="77"/>
  <c r="Q1903" i="77"/>
  <c r="U1895" i="77"/>
  <c r="Q1895" i="77"/>
  <c r="U1887" i="77"/>
  <c r="Q1887" i="77"/>
  <c r="U1879" i="77"/>
  <c r="Q1879" i="77"/>
  <c r="Q1871" i="77"/>
  <c r="Q1863" i="77"/>
  <c r="Q1855" i="77"/>
  <c r="Q1847" i="77"/>
  <c r="Q1839" i="77"/>
  <c r="U1831" i="77"/>
  <c r="Q1831" i="77"/>
  <c r="U1823" i="77"/>
  <c r="Q1823" i="77"/>
  <c r="Q1815" i="77"/>
  <c r="U1807" i="77"/>
  <c r="Q1807" i="77"/>
  <c r="Q1799" i="77"/>
  <c r="U1791" i="77"/>
  <c r="Q1791" i="77"/>
  <c r="Q1783" i="77"/>
  <c r="Q1775" i="77"/>
  <c r="Q1767" i="77"/>
  <c r="U1759" i="77"/>
  <c r="Q1759" i="77"/>
  <c r="Q1751" i="77"/>
  <c r="U1743" i="77"/>
  <c r="Q1743" i="77"/>
  <c r="Q1735" i="77"/>
  <c r="Q1727" i="77"/>
  <c r="U1719" i="77"/>
  <c r="Q1719" i="77"/>
  <c r="Q1711" i="77"/>
  <c r="U1703" i="77"/>
  <c r="Q1703" i="77"/>
  <c r="U1695" i="77"/>
  <c r="Q1695" i="77"/>
  <c r="U1687" i="77"/>
  <c r="Q1687" i="77"/>
  <c r="U1679" i="77"/>
  <c r="Q1679" i="77"/>
  <c r="Q1671" i="77"/>
  <c r="Q2148" i="77"/>
  <c r="Q2140" i="77"/>
  <c r="U2132" i="77"/>
  <c r="Q2132" i="77"/>
  <c r="Q2124" i="77"/>
  <c r="Q2116" i="77"/>
  <c r="Q2108" i="77"/>
  <c r="U2100" i="77"/>
  <c r="Q2100" i="77"/>
  <c r="Q2092" i="77"/>
  <c r="Q2084" i="77"/>
  <c r="U2076" i="77"/>
  <c r="Q2076" i="77"/>
  <c r="Q2068" i="77"/>
  <c r="Q2060" i="77"/>
  <c r="Q2052" i="77"/>
  <c r="Q2044" i="77"/>
  <c r="Q2036" i="77"/>
  <c r="Q2028" i="77"/>
  <c r="U2020" i="77"/>
  <c r="Q2020" i="77"/>
  <c r="Q2012" i="77"/>
  <c r="Q2004" i="77"/>
  <c r="U1996" i="77"/>
  <c r="Q1996" i="77"/>
  <c r="Q1988" i="77"/>
  <c r="Q1980" i="77"/>
  <c r="Q1972" i="77"/>
  <c r="Q1964" i="77"/>
  <c r="Q1956" i="77"/>
  <c r="Q1948" i="77"/>
  <c r="Q1940" i="77"/>
  <c r="U1932" i="77"/>
  <c r="Q1932" i="77"/>
  <c r="Q1924" i="77"/>
  <c r="Q1916" i="77"/>
  <c r="Q1908" i="77"/>
  <c r="Q1900" i="77"/>
  <c r="U1892" i="77"/>
  <c r="Q1892" i="77"/>
  <c r="Q1884" i="77"/>
  <c r="Q1876" i="77"/>
  <c r="Q1868" i="77"/>
  <c r="U1860" i="77"/>
  <c r="Q1860" i="77"/>
  <c r="U1852" i="77"/>
  <c r="Q1852" i="77"/>
  <c r="U1844" i="77"/>
  <c r="Q1844" i="77"/>
  <c r="U1836" i="77"/>
  <c r="Q1836" i="77"/>
  <c r="U1828" i="77"/>
  <c r="Q1828" i="77"/>
  <c r="U1820" i="77"/>
  <c r="Q1820" i="77"/>
  <c r="U1812" i="77"/>
  <c r="Q1812" i="77"/>
  <c r="U1804" i="77"/>
  <c r="Q1804" i="77"/>
  <c r="Q1796" i="77"/>
  <c r="Q1788" i="77"/>
  <c r="Q1780" i="77"/>
  <c r="Q1772" i="77"/>
  <c r="U1764" i="77"/>
  <c r="Q1764" i="77"/>
  <c r="Q1756" i="77"/>
  <c r="U1748" i="77"/>
  <c r="Q1748" i="77"/>
  <c r="U1740" i="77"/>
  <c r="Q1740" i="77"/>
  <c r="Q1732" i="77"/>
  <c r="U1724" i="77"/>
  <c r="Q1724" i="77"/>
  <c r="U1716" i="77"/>
  <c r="Q1716" i="77"/>
  <c r="Q1708" i="77"/>
  <c r="Q1700" i="77"/>
  <c r="U1692" i="77"/>
  <c r="Q1692" i="77"/>
  <c r="Q1684" i="77"/>
  <c r="U1676" i="77"/>
  <c r="Q1676" i="77"/>
  <c r="U1668" i="77"/>
  <c r="Q1668" i="77"/>
  <c r="U1660" i="77"/>
  <c r="Q1660" i="77"/>
  <c r="Q1652" i="77"/>
  <c r="Q1644" i="77"/>
  <c r="Q1636" i="77"/>
  <c r="Q1628" i="77"/>
  <c r="Q1620" i="77"/>
  <c r="U1612" i="77"/>
  <c r="Q1612" i="77"/>
  <c r="U1604" i="77"/>
  <c r="Q1604" i="77"/>
  <c r="U1596" i="77"/>
  <c r="Q1596" i="77"/>
  <c r="U1588" i="77"/>
  <c r="Q1588" i="77"/>
  <c r="U1580" i="77"/>
  <c r="Q1580" i="77"/>
  <c r="Q1572" i="77"/>
  <c r="U1564" i="77"/>
  <c r="Q1564" i="77"/>
  <c r="U1556" i="77"/>
  <c r="Q1556" i="77"/>
  <c r="U1548" i="77"/>
  <c r="Q1548" i="77"/>
  <c r="Q1540" i="77"/>
  <c r="U1532" i="77"/>
  <c r="Q1532" i="77"/>
  <c r="U1524" i="77"/>
  <c r="Q1524" i="77"/>
  <c r="U1516" i="77"/>
  <c r="Q1516" i="77"/>
  <c r="U1508" i="77"/>
  <c r="Q1508" i="77"/>
  <c r="Q1500" i="77"/>
  <c r="Q1492" i="77"/>
  <c r="Q1484" i="77"/>
  <c r="Q1476" i="77"/>
  <c r="U1468" i="77"/>
  <c r="Q1468" i="77"/>
  <c r="U1460" i="77"/>
  <c r="Q1460" i="77"/>
  <c r="Q1452" i="77"/>
  <c r="Q1444" i="77"/>
  <c r="U1436" i="77"/>
  <c r="Q1436" i="77"/>
  <c r="U1428" i="77"/>
  <c r="Q1428" i="77"/>
  <c r="Q1420" i="77"/>
  <c r="U1412" i="77"/>
  <c r="Q1412" i="77"/>
  <c r="U1404" i="77"/>
  <c r="Q1404" i="77"/>
  <c r="Q1396" i="77"/>
  <c r="Q1388" i="77"/>
  <c r="Q1380" i="77"/>
  <c r="U1372" i="77"/>
  <c r="Q1372" i="77"/>
  <c r="Q1364" i="77"/>
  <c r="Q1356" i="77"/>
  <c r="U1348" i="77"/>
  <c r="Q1348" i="77"/>
  <c r="U1340" i="77"/>
  <c r="Q1340" i="77"/>
  <c r="U1332" i="77"/>
  <c r="Q1332" i="77"/>
  <c r="U1324" i="77"/>
  <c r="Q1324" i="77"/>
  <c r="Q1316" i="77"/>
  <c r="U1308" i="77"/>
  <c r="Q1308" i="77"/>
  <c r="Q1300" i="77"/>
  <c r="Q1292" i="77"/>
  <c r="U1284" i="77"/>
  <c r="Q1284" i="77"/>
  <c r="U1276" i="77"/>
  <c r="Q1276" i="77"/>
  <c r="U1268" i="77"/>
  <c r="Q1268" i="77"/>
  <c r="Q1260" i="77"/>
  <c r="Q1252" i="77"/>
  <c r="Q1244" i="77"/>
  <c r="Q1236" i="77"/>
  <c r="Q1228" i="77"/>
  <c r="U1220" i="77"/>
  <c r="Q1220" i="77"/>
  <c r="Q1212" i="77"/>
  <c r="Q1204" i="77"/>
  <c r="U1196" i="77"/>
  <c r="Q1196" i="77"/>
  <c r="U1188" i="77"/>
  <c r="Q1188" i="77"/>
  <c r="Q1180" i="77"/>
  <c r="Q1172" i="77"/>
  <c r="Q1164" i="77"/>
  <c r="U1156" i="77"/>
  <c r="Q1156" i="77"/>
  <c r="U1148" i="77"/>
  <c r="Q1148" i="77"/>
  <c r="Q1140" i="77"/>
  <c r="Q1132" i="77"/>
  <c r="U1124" i="77"/>
  <c r="Q1124" i="77"/>
  <c r="Q1116" i="77"/>
  <c r="U1108" i="77"/>
  <c r="Q1108" i="77"/>
  <c r="U1100" i="77"/>
  <c r="Q1100" i="77"/>
  <c r="Q1092" i="77"/>
  <c r="U1084" i="77"/>
  <c r="Q1084" i="77"/>
  <c r="U1076" i="77"/>
  <c r="Q1076" i="77"/>
  <c r="U1068" i="77"/>
  <c r="Q1068" i="77"/>
  <c r="U1060" i="77"/>
  <c r="Q1060" i="77"/>
  <c r="U1052" i="77"/>
  <c r="Q1052" i="77"/>
  <c r="U1044" i="77"/>
  <c r="Q1044" i="77"/>
  <c r="U1036" i="77"/>
  <c r="Q1036" i="77"/>
  <c r="U1028" i="77"/>
  <c r="Q1028" i="77"/>
  <c r="U1020" i="77"/>
  <c r="Q1020" i="77"/>
  <c r="U1012" i="77"/>
  <c r="Q1012" i="77"/>
  <c r="U1004" i="77"/>
  <c r="Q1004" i="77"/>
  <c r="Q996" i="77"/>
  <c r="U988" i="77"/>
  <c r="Q988" i="77"/>
  <c r="U980" i="77"/>
  <c r="Q980" i="77"/>
  <c r="U972" i="77"/>
  <c r="Q972" i="77"/>
  <c r="U964" i="77"/>
  <c r="Q964" i="77"/>
  <c r="U956" i="77"/>
  <c r="Q956" i="77"/>
  <c r="U948" i="77"/>
  <c r="Q948" i="77"/>
  <c r="U940" i="77"/>
  <c r="Q940" i="77"/>
  <c r="U932" i="77"/>
  <c r="Q932" i="77"/>
  <c r="U924" i="77"/>
  <c r="Q924" i="77"/>
  <c r="U916" i="77"/>
  <c r="Q916" i="77"/>
  <c r="U908" i="77"/>
  <c r="Q908" i="77"/>
  <c r="U900" i="77"/>
  <c r="Q900" i="77"/>
  <c r="U892" i="77"/>
  <c r="Q892" i="77"/>
  <c r="U884" i="77"/>
  <c r="Q884" i="77"/>
  <c r="U876" i="77"/>
  <c r="Q876" i="77"/>
  <c r="U868" i="77"/>
  <c r="Q868" i="77"/>
  <c r="U860" i="77"/>
  <c r="Q860" i="77"/>
  <c r="U852" i="77"/>
  <c r="Q852" i="77"/>
  <c r="U844" i="77"/>
  <c r="Q844" i="77"/>
  <c r="U836" i="77"/>
  <c r="Q836" i="77"/>
  <c r="U828" i="77"/>
  <c r="Q828" i="77"/>
  <c r="U820" i="77"/>
  <c r="Q820" i="77"/>
  <c r="U812" i="77"/>
  <c r="Q812" i="77"/>
  <c r="U804" i="77"/>
  <c r="Q804" i="77"/>
  <c r="U796" i="77"/>
  <c r="Q796" i="77"/>
  <c r="U788" i="77"/>
  <c r="Q788" i="77"/>
  <c r="U780" i="77"/>
  <c r="Q780" i="77"/>
  <c r="U772" i="77"/>
  <c r="Q772" i="77"/>
  <c r="Q764" i="77"/>
  <c r="Q756" i="77"/>
  <c r="U748" i="77"/>
  <c r="Q748" i="77"/>
  <c r="Q740" i="77"/>
  <c r="U732" i="77"/>
  <c r="Q732" i="77"/>
  <c r="Q724" i="77"/>
  <c r="Q716" i="77"/>
  <c r="U708" i="77"/>
  <c r="Q708" i="77"/>
  <c r="U700" i="77"/>
  <c r="Q700" i="77"/>
  <c r="U692" i="77"/>
  <c r="Q692" i="77"/>
  <c r="U684" i="77"/>
  <c r="Q684" i="77"/>
  <c r="U676" i="77"/>
  <c r="Q676" i="77"/>
  <c r="Q668" i="77"/>
  <c r="Q660" i="77"/>
  <c r="Q652" i="77"/>
  <c r="Q644" i="77"/>
  <c r="U636" i="77"/>
  <c r="Q636" i="77"/>
  <c r="U628" i="77"/>
  <c r="Q628" i="77"/>
  <c r="Q620" i="77"/>
  <c r="U612" i="77"/>
  <c r="Q612" i="77"/>
  <c r="Q604" i="77"/>
  <c r="Q596" i="77"/>
  <c r="Q588" i="77"/>
  <c r="Q580" i="77"/>
  <c r="U572" i="77"/>
  <c r="Q572" i="77"/>
  <c r="Q564" i="77"/>
  <c r="Q556" i="77"/>
  <c r="Q548" i="77"/>
  <c r="Q540" i="77"/>
  <c r="Q532" i="77"/>
  <c r="Q524" i="77"/>
  <c r="U516" i="77"/>
  <c r="Q516" i="77"/>
  <c r="U508" i="77"/>
  <c r="Q508" i="77"/>
  <c r="Q500" i="77"/>
  <c r="U492" i="77"/>
  <c r="Q492" i="77"/>
  <c r="U484" i="77"/>
  <c r="Q484" i="77"/>
  <c r="Q476" i="77"/>
  <c r="U468" i="77"/>
  <c r="Q468" i="77"/>
  <c r="U460" i="77"/>
  <c r="Q460" i="77"/>
  <c r="Q452" i="77"/>
  <c r="Q444" i="77"/>
  <c r="U436" i="77"/>
  <c r="Q436" i="77"/>
  <c r="U428" i="77"/>
  <c r="Q428" i="77"/>
  <c r="U420" i="77"/>
  <c r="Q420" i="77"/>
  <c r="U412" i="77"/>
  <c r="Q412" i="77"/>
  <c r="U404" i="77"/>
  <c r="Q404" i="77"/>
  <c r="U396" i="77"/>
  <c r="Q396" i="77"/>
  <c r="U388" i="77"/>
  <c r="Q388" i="77"/>
  <c r="U380" i="77"/>
  <c r="Q380" i="77"/>
  <c r="Q372" i="77"/>
  <c r="U364" i="77"/>
  <c r="Q364" i="77"/>
  <c r="U356" i="77"/>
  <c r="Q356" i="77"/>
  <c r="U348" i="77"/>
  <c r="Q348" i="77"/>
  <c r="Q340" i="77"/>
  <c r="Q332" i="77"/>
  <c r="U324" i="77"/>
  <c r="Q324" i="77"/>
  <c r="U316" i="77"/>
  <c r="Q316" i="77"/>
  <c r="Q308" i="77"/>
  <c r="Q300" i="77"/>
  <c r="Q292" i="77"/>
  <c r="Q284" i="77"/>
  <c r="Q276" i="77"/>
  <c r="U268" i="77"/>
  <c r="Q268" i="77"/>
  <c r="Q260" i="77"/>
  <c r="Q252" i="77"/>
  <c r="Q244" i="77"/>
  <c r="U236" i="77"/>
  <c r="Q236" i="77"/>
  <c r="U228" i="77"/>
  <c r="Q228" i="77"/>
  <c r="U220" i="77"/>
  <c r="Q220" i="77"/>
  <c r="Q212" i="77"/>
  <c r="Q204" i="77"/>
  <c r="Q196" i="77"/>
  <c r="U188" i="77"/>
  <c r="Q188" i="77"/>
  <c r="U180" i="77"/>
  <c r="Q180" i="77"/>
  <c r="U172" i="77"/>
  <c r="Q172" i="77"/>
  <c r="Q164" i="77"/>
  <c r="Q156" i="77"/>
  <c r="Q148" i="77"/>
  <c r="Q140" i="77"/>
  <c r="Q132" i="77"/>
  <c r="Q124" i="77"/>
  <c r="Q116" i="77"/>
  <c r="Q108" i="77"/>
  <c r="U100" i="77"/>
  <c r="Q100" i="77"/>
  <c r="U92" i="77"/>
  <c r="Q92" i="77"/>
  <c r="U84" i="77"/>
  <c r="Q84" i="77"/>
  <c r="U76" i="77"/>
  <c r="Q76" i="77"/>
  <c r="U68" i="77"/>
  <c r="Q68" i="77"/>
  <c r="U60" i="77"/>
  <c r="Q60" i="77"/>
  <c r="U52" i="77"/>
  <c r="Q52" i="77"/>
  <c r="U44" i="77"/>
  <c r="Q44" i="77"/>
  <c r="U36" i="77"/>
  <c r="Q36" i="77"/>
  <c r="U28" i="77"/>
  <c r="Q28" i="77"/>
  <c r="Q20" i="77"/>
  <c r="Q1663" i="77"/>
  <c r="Q1655" i="77"/>
  <c r="Q1647" i="77"/>
  <c r="Q1639" i="77"/>
  <c r="Q1631" i="77"/>
  <c r="Q1623" i="77"/>
  <c r="Q1615" i="77"/>
  <c r="Q1607" i="77"/>
  <c r="Q1599" i="77"/>
  <c r="Q1591" i="77"/>
  <c r="Q1583" i="77"/>
  <c r="Q1575" i="77"/>
  <c r="Q1567" i="77"/>
  <c r="Q1559" i="77"/>
  <c r="Q1551" i="77"/>
  <c r="Q1543" i="77"/>
  <c r="Q1535" i="77"/>
  <c r="Q1527" i="77"/>
  <c r="Q1519" i="77"/>
  <c r="Q1511" i="77"/>
  <c r="Q1503" i="77"/>
  <c r="Q1495" i="77"/>
  <c r="Q1487" i="77"/>
  <c r="Q1479" i="77"/>
  <c r="Q1471" i="77"/>
  <c r="Q1463" i="77"/>
  <c r="Q1455" i="77"/>
  <c r="Q1447" i="77"/>
  <c r="Q1439" i="77"/>
  <c r="Q1431" i="77"/>
  <c r="Q1423" i="77"/>
  <c r="Q1415" i="77"/>
  <c r="Q1407" i="77"/>
  <c r="Q1399" i="77"/>
  <c r="Q1391" i="77"/>
  <c r="Q1383" i="77"/>
  <c r="Q1375" i="77"/>
  <c r="Q1367" i="77"/>
  <c r="Q1359" i="77"/>
  <c r="Q1351" i="77"/>
  <c r="Q1343" i="77"/>
  <c r="Q1335" i="77"/>
  <c r="Q1327" i="77"/>
  <c r="Q1319" i="77"/>
  <c r="Q1311" i="77"/>
  <c r="Q1303" i="77"/>
  <c r="Q1295" i="77"/>
  <c r="Q1287" i="77"/>
  <c r="Q1279" i="77"/>
  <c r="Q1271" i="77"/>
  <c r="Q1263" i="77"/>
  <c r="Q1255" i="77"/>
  <c r="Q1247" i="77"/>
  <c r="Q1239" i="77"/>
  <c r="Q1231" i="77"/>
  <c r="Q1223" i="77"/>
  <c r="Q1215" i="77"/>
  <c r="Q1207" i="77"/>
  <c r="Q1199" i="77"/>
  <c r="Q1191" i="77"/>
  <c r="Q1183" i="77"/>
  <c r="Q1175" i="77"/>
  <c r="Q1167" i="77"/>
  <c r="Q1159" i="77"/>
  <c r="Q1151" i="77"/>
  <c r="Q1143" i="77"/>
  <c r="Q1135" i="77"/>
  <c r="Q1127" i="77"/>
  <c r="Q1119" i="77"/>
  <c r="Q1111" i="77"/>
  <c r="Q1103" i="77"/>
  <c r="Q1095" i="77"/>
  <c r="Q1087" i="77"/>
  <c r="U1079" i="77"/>
  <c r="Q1079" i="77"/>
  <c r="U1071" i="77"/>
  <c r="Q1071" i="77"/>
  <c r="U1063" i="77"/>
  <c r="Q1063" i="77"/>
  <c r="U1055" i="77"/>
  <c r="Q1055" i="77"/>
  <c r="U1047" i="77"/>
  <c r="Q1047" i="77"/>
  <c r="U1039" i="77"/>
  <c r="Q1039" i="77"/>
  <c r="U1031" i="77"/>
  <c r="Q1031" i="77"/>
  <c r="U1023" i="77"/>
  <c r="Q1023" i="77"/>
  <c r="U1015" i="77"/>
  <c r="Q1015" i="77"/>
  <c r="U1007" i="77"/>
  <c r="Q1007" i="77"/>
  <c r="Q999" i="77"/>
  <c r="U991" i="77"/>
  <c r="Q991" i="77"/>
  <c r="Q983" i="77"/>
  <c r="U975" i="77"/>
  <c r="Q975" i="77"/>
  <c r="U967" i="77"/>
  <c r="Q967" i="77"/>
  <c r="U959" i="77"/>
  <c r="Q959" i="77"/>
  <c r="U951" i="77"/>
  <c r="Q951" i="77"/>
  <c r="U943" i="77"/>
  <c r="Q943" i="77"/>
  <c r="U935" i="77"/>
  <c r="Q935" i="77"/>
  <c r="U927" i="77"/>
  <c r="Q927" i="77"/>
  <c r="U919" i="77"/>
  <c r="Q919" i="77"/>
  <c r="U911" i="77"/>
  <c r="Q911" i="77"/>
  <c r="U903" i="77"/>
  <c r="Q903" i="77"/>
  <c r="U895" i="77"/>
  <c r="Q895" i="77"/>
  <c r="U887" i="77"/>
  <c r="Q887" i="77"/>
  <c r="U879" i="77"/>
  <c r="Q879" i="77"/>
  <c r="U871" i="77"/>
  <c r="Q871" i="77"/>
  <c r="U863" i="77"/>
  <c r="Q863" i="77"/>
  <c r="U855" i="77"/>
  <c r="Q855" i="77"/>
  <c r="U847" i="77"/>
  <c r="Q847" i="77"/>
  <c r="U839" i="77"/>
  <c r="Q839" i="77"/>
  <c r="U831" i="77"/>
  <c r="Q831" i="77"/>
  <c r="U823" i="77"/>
  <c r="Q823" i="77"/>
  <c r="U815" i="77"/>
  <c r="Q815" i="77"/>
  <c r="U807" i="77"/>
  <c r="Q807" i="77"/>
  <c r="U799" i="77"/>
  <c r="Q799" i="77"/>
  <c r="U791" i="77"/>
  <c r="Q791" i="77"/>
  <c r="U783" i="77"/>
  <c r="Q783" i="77"/>
  <c r="U775" i="77"/>
  <c r="Q775" i="77"/>
  <c r="Q767" i="77"/>
  <c r="Q759" i="77"/>
  <c r="Q751" i="77"/>
  <c r="Q743" i="77"/>
  <c r="Q735" i="77"/>
  <c r="Q727" i="77"/>
  <c r="Q719" i="77"/>
  <c r="Q711" i="77"/>
  <c r="Q703" i="77"/>
  <c r="Q695" i="77"/>
  <c r="Q687" i="77"/>
  <c r="Q679" i="77"/>
  <c r="Q671" i="77"/>
  <c r="Q663" i="77"/>
  <c r="Q655" i="77"/>
  <c r="Q647" i="77"/>
  <c r="Q639" i="77"/>
  <c r="Q631" i="77"/>
  <c r="Q623" i="77"/>
  <c r="Q615" i="77"/>
  <c r="Q607" i="77"/>
  <c r="Q599" i="77"/>
  <c r="Q591" i="77"/>
  <c r="Q583" i="77"/>
  <c r="Q575" i="77"/>
  <c r="Q567" i="77"/>
  <c r="Q559" i="77"/>
  <c r="U551" i="77"/>
  <c r="Q551" i="77"/>
  <c r="U543" i="77"/>
  <c r="Q543" i="77"/>
  <c r="Q535" i="77"/>
  <c r="U527" i="77"/>
  <c r="Q527" i="77"/>
  <c r="Q519" i="77"/>
  <c r="Q511" i="77"/>
  <c r="Q503" i="77"/>
  <c r="U495" i="77"/>
  <c r="Q495" i="77"/>
  <c r="U487" i="77"/>
  <c r="Q487" i="77"/>
  <c r="U479" i="77"/>
  <c r="Q479" i="77"/>
  <c r="Q471" i="77"/>
  <c r="U463" i="77"/>
  <c r="Q463" i="77"/>
  <c r="Q455" i="77"/>
  <c r="U447" i="77"/>
  <c r="Q447" i="77"/>
  <c r="U439" i="77"/>
  <c r="Q439" i="77"/>
  <c r="Q431" i="77"/>
  <c r="U423" i="77"/>
  <c r="Q423" i="77"/>
  <c r="U415" i="77"/>
  <c r="Q415" i="77"/>
  <c r="U407" i="77"/>
  <c r="Q407" i="77"/>
  <c r="U399" i="77"/>
  <c r="Q399" i="77"/>
  <c r="U391" i="77"/>
  <c r="Q391" i="77"/>
  <c r="U383" i="77"/>
  <c r="Q383" i="77"/>
  <c r="Q375" i="77"/>
  <c r="Q367" i="77"/>
  <c r="Q359" i="77"/>
  <c r="Q351" i="77"/>
  <c r="Q343" i="77"/>
  <c r="Q335" i="77"/>
  <c r="Q327" i="77"/>
  <c r="Q319" i="77"/>
  <c r="Q311" i="77"/>
  <c r="Q303" i="77"/>
  <c r="Q295" i="77"/>
  <c r="Q287" i="77"/>
  <c r="Q279" i="77"/>
  <c r="Q271" i="77"/>
  <c r="Q263" i="77"/>
  <c r="Q255" i="77"/>
  <c r="Q247" i="77"/>
  <c r="Q239" i="77"/>
  <c r="Q231" i="77"/>
  <c r="Q223" i="77"/>
  <c r="Q215" i="77"/>
  <c r="Q207" i="77"/>
  <c r="Q199" i="77"/>
  <c r="Q191" i="77"/>
  <c r="Q183" i="77"/>
  <c r="Q175" i="77"/>
  <c r="Q167" i="77"/>
  <c r="Q159" i="77"/>
  <c r="Q151" i="77"/>
  <c r="Q143" i="77"/>
  <c r="Q135" i="77"/>
  <c r="Q127" i="77"/>
  <c r="Q119" i="77"/>
  <c r="Q111" i="77"/>
  <c r="Q103" i="77"/>
  <c r="U95" i="77"/>
  <c r="Q95" i="77"/>
  <c r="Q87" i="77"/>
  <c r="Q79" i="77"/>
  <c r="Q71" i="77"/>
  <c r="Q63" i="77"/>
  <c r="Q55" i="77"/>
  <c r="U47" i="77"/>
  <c r="Q47" i="77"/>
  <c r="Q39" i="77"/>
  <c r="Q31" i="77"/>
  <c r="Q23" i="77"/>
  <c r="U4123" i="77"/>
  <c r="Q4123" i="77"/>
  <c r="U4115" i="77"/>
  <c r="Q4115" i="77"/>
  <c r="U4107" i="77"/>
  <c r="Q4107" i="77"/>
  <c r="U4099" i="77"/>
  <c r="Q4099" i="77"/>
  <c r="Q4091" i="77"/>
  <c r="U4083" i="77"/>
  <c r="Q4083" i="77"/>
  <c r="Q4075" i="77"/>
  <c r="Q4067" i="77"/>
  <c r="Q4059" i="77"/>
  <c r="Q4051" i="77"/>
  <c r="U4043" i="77"/>
  <c r="Q4043" i="77"/>
  <c r="U4035" i="77"/>
  <c r="Q4035" i="77"/>
  <c r="Q4027" i="77"/>
  <c r="U4019" i="77"/>
  <c r="Q4019" i="77"/>
  <c r="Q4011" i="77"/>
  <c r="Q4003" i="77"/>
  <c r="Q3995" i="77"/>
  <c r="U3987" i="77"/>
  <c r="Q3987" i="77"/>
  <c r="U3979" i="77"/>
  <c r="Q3979" i="77"/>
  <c r="Q3971" i="77"/>
  <c r="U3963" i="77"/>
  <c r="Q3963" i="77"/>
  <c r="Q3955" i="77"/>
  <c r="U3947" i="77"/>
  <c r="Q3947" i="77"/>
  <c r="U3939" i="77"/>
  <c r="Q3939" i="77"/>
  <c r="U3931" i="77"/>
  <c r="Q3931" i="77"/>
  <c r="U3923" i="77"/>
  <c r="Q3923" i="77"/>
  <c r="Q3915" i="77"/>
  <c r="U3907" i="77"/>
  <c r="Q3907" i="77"/>
  <c r="U3899" i="77"/>
  <c r="Q3899" i="77"/>
  <c r="Q3891" i="77"/>
  <c r="U3883" i="77"/>
  <c r="Q3883" i="77"/>
  <c r="Q3875" i="77"/>
  <c r="Q3867" i="77"/>
  <c r="Q3859" i="77"/>
  <c r="Q3851" i="77"/>
  <c r="Q3843" i="77"/>
  <c r="Q3835" i="77"/>
  <c r="Q3827" i="77"/>
  <c r="Q3819" i="77"/>
  <c r="U3811" i="77"/>
  <c r="Q3811" i="77"/>
  <c r="U3803" i="77"/>
  <c r="Q3803" i="77"/>
  <c r="Q3795" i="77"/>
  <c r="Q3787" i="77"/>
  <c r="Q3779" i="77"/>
  <c r="U3771" i="77"/>
  <c r="Q3771" i="77"/>
  <c r="Q3763" i="77"/>
  <c r="Q3755" i="77"/>
  <c r="Q3747" i="77"/>
  <c r="U3739" i="77"/>
  <c r="Q3739" i="77"/>
  <c r="Q3731" i="77"/>
  <c r="U3723" i="77"/>
  <c r="Q3723" i="77"/>
  <c r="U3715" i="77"/>
  <c r="Q3715" i="77"/>
  <c r="U3707" i="77"/>
  <c r="Q3707" i="77"/>
  <c r="U3699" i="77"/>
  <c r="Q3699" i="77"/>
  <c r="Q3691" i="77"/>
  <c r="U3683" i="77"/>
  <c r="Q3683" i="77"/>
  <c r="Q3675" i="77"/>
  <c r="U3667" i="77"/>
  <c r="Q3667" i="77"/>
  <c r="U3659" i="77"/>
  <c r="Q3659" i="77"/>
  <c r="U3651" i="77"/>
  <c r="Q3651" i="77"/>
  <c r="U3643" i="77"/>
  <c r="Q3643" i="77"/>
  <c r="U3635" i="77"/>
  <c r="Q3635" i="77"/>
  <c r="U3627" i="77"/>
  <c r="Q3627" i="77"/>
  <c r="Q3619" i="77"/>
  <c r="Q3611" i="77"/>
  <c r="Q3603" i="77"/>
  <c r="U3595" i="77"/>
  <c r="Q3595" i="77"/>
  <c r="U3587" i="77"/>
  <c r="Q3587" i="77"/>
  <c r="U3579" i="77"/>
  <c r="Q3579" i="77"/>
  <c r="U3571" i="77"/>
  <c r="Q3571" i="77"/>
  <c r="U3563" i="77"/>
  <c r="Q3563" i="77"/>
  <c r="U3555" i="77"/>
  <c r="Q3555" i="77"/>
  <c r="U3547" i="77"/>
  <c r="Q3547" i="77"/>
  <c r="U3539" i="77"/>
  <c r="Q3539" i="77"/>
  <c r="U3531" i="77"/>
  <c r="Q3531" i="77"/>
  <c r="U3523" i="77"/>
  <c r="Q3523" i="77"/>
  <c r="U3515" i="77"/>
  <c r="Q3515" i="77"/>
  <c r="Q3507" i="77"/>
  <c r="U3499" i="77"/>
  <c r="Q3499" i="77"/>
  <c r="U3491" i="77"/>
  <c r="Q3491" i="77"/>
  <c r="U3483" i="77"/>
  <c r="Q3483" i="77"/>
  <c r="U3475" i="77"/>
  <c r="Q3475" i="77"/>
  <c r="U3467" i="77"/>
  <c r="Q3467" i="77"/>
  <c r="Q3459" i="77"/>
  <c r="U3451" i="77"/>
  <c r="Q3451" i="77"/>
  <c r="U3443" i="77"/>
  <c r="Q3443" i="77"/>
  <c r="Q3435" i="77"/>
  <c r="Q3427" i="77"/>
  <c r="U3419" i="77"/>
  <c r="Q3419" i="77"/>
  <c r="U3411" i="77"/>
  <c r="Q3411" i="77"/>
  <c r="Q3403" i="77"/>
  <c r="Q3395" i="77"/>
  <c r="U3387" i="77"/>
  <c r="Q3387" i="77"/>
  <c r="U3379" i="77"/>
  <c r="Q3379" i="77"/>
  <c r="Q3371" i="77"/>
  <c r="Q3363" i="77"/>
  <c r="U3355" i="77"/>
  <c r="Q3355" i="77"/>
  <c r="U3347" i="77"/>
  <c r="Q3347" i="77"/>
  <c r="Q3339" i="77"/>
  <c r="U3331" i="77"/>
  <c r="Q3331" i="77"/>
  <c r="U3323" i="77"/>
  <c r="Q3323" i="77"/>
  <c r="U3315" i="77"/>
  <c r="Q3315" i="77"/>
  <c r="U3307" i="77"/>
  <c r="Q3307" i="77"/>
  <c r="U3299" i="77"/>
  <c r="Q3299" i="77"/>
  <c r="U3291" i="77"/>
  <c r="Q3291" i="77"/>
  <c r="U3283" i="77"/>
  <c r="Q3283" i="77"/>
  <c r="U3275" i="77"/>
  <c r="Q3275" i="77"/>
  <c r="U3267" i="77"/>
  <c r="Q3267" i="77"/>
  <c r="U3259" i="77"/>
  <c r="Q3259" i="77"/>
  <c r="U3251" i="77"/>
  <c r="Q3251" i="77"/>
  <c r="Q3243" i="77"/>
  <c r="U3235" i="77"/>
  <c r="Q3235" i="77"/>
  <c r="U3227" i="77"/>
  <c r="Q3227" i="77"/>
  <c r="Q3219" i="77"/>
  <c r="U3211" i="77"/>
  <c r="Q3211" i="77"/>
  <c r="U3203" i="77"/>
  <c r="Q3203" i="77"/>
  <c r="U3195" i="77"/>
  <c r="Q3195" i="77"/>
  <c r="U3187" i="77"/>
  <c r="Q3187" i="77"/>
  <c r="Q3179" i="77"/>
  <c r="U3171" i="77"/>
  <c r="Q3171" i="77"/>
  <c r="U3163" i="77"/>
  <c r="Q3163" i="77"/>
  <c r="Q3155" i="77"/>
  <c r="U3147" i="77"/>
  <c r="Q3147" i="77"/>
  <c r="U3139" i="77"/>
  <c r="Q3139" i="77"/>
  <c r="U3131" i="77"/>
  <c r="Q3131" i="77"/>
  <c r="U3123" i="77"/>
  <c r="Q3123" i="77"/>
  <c r="U3115" i="77"/>
  <c r="Q3115" i="77"/>
  <c r="Q3107" i="77"/>
  <c r="U3099" i="77"/>
  <c r="Q3099" i="77"/>
  <c r="Q3091" i="77"/>
  <c r="U3083" i="77"/>
  <c r="Q3083" i="77"/>
  <c r="U3075" i="77"/>
  <c r="Q3075" i="77"/>
  <c r="U3067" i="77"/>
  <c r="Q3067" i="77"/>
  <c r="Q3059" i="77"/>
  <c r="U3051" i="77"/>
  <c r="Q3051" i="77"/>
  <c r="U3043" i="77"/>
  <c r="Q3043" i="77"/>
  <c r="U3035" i="77"/>
  <c r="Q3035" i="77"/>
  <c r="Q3027" i="77"/>
  <c r="U3019" i="77"/>
  <c r="Q3019" i="77"/>
  <c r="U3011" i="77"/>
  <c r="Q3011" i="77"/>
  <c r="Q3003" i="77"/>
  <c r="Q2995" i="77"/>
  <c r="Q2987" i="77"/>
  <c r="U2979" i="77"/>
  <c r="Q2979" i="77"/>
  <c r="U2971" i="77"/>
  <c r="Q2971" i="77"/>
  <c r="Q2963" i="77"/>
  <c r="U2955" i="77"/>
  <c r="Q2955" i="77"/>
  <c r="U2947" i="77"/>
  <c r="Q2947" i="77"/>
  <c r="U2939" i="77"/>
  <c r="Q2939" i="77"/>
  <c r="U2931" i="77"/>
  <c r="Q2931" i="77"/>
  <c r="U2923" i="77"/>
  <c r="Q2923" i="77"/>
  <c r="U2915" i="77"/>
  <c r="Q2915" i="77"/>
  <c r="U2907" i="77"/>
  <c r="Q2907" i="77"/>
  <c r="Q2899" i="77"/>
  <c r="U2891" i="77"/>
  <c r="Q2891" i="77"/>
  <c r="Q2883" i="77"/>
  <c r="U2875" i="77"/>
  <c r="Q2875" i="77"/>
  <c r="U2867" i="77"/>
  <c r="Q2867" i="77"/>
  <c r="Q2859" i="77"/>
  <c r="Q2851" i="77"/>
  <c r="U2843" i="77"/>
  <c r="Q2843" i="77"/>
  <c r="Q2835" i="77"/>
  <c r="U2827" i="77"/>
  <c r="Q2827" i="77"/>
  <c r="U2819" i="77"/>
  <c r="Q2819" i="77"/>
  <c r="U2811" i="77"/>
  <c r="Q2811" i="77"/>
  <c r="Q2803" i="77"/>
  <c r="U2795" i="77"/>
  <c r="Q2795" i="77"/>
  <c r="Q2787" i="77"/>
  <c r="U2779" i="77"/>
  <c r="Q2779" i="77"/>
  <c r="Q2771" i="77"/>
  <c r="U2763" i="77"/>
  <c r="Q2763" i="77"/>
  <c r="U2755" i="77"/>
  <c r="Q2755" i="77"/>
  <c r="U2747" i="77"/>
  <c r="Q2747" i="77"/>
  <c r="U2739" i="77"/>
  <c r="Q2739" i="77"/>
  <c r="Q2731" i="77"/>
  <c r="U2723" i="77"/>
  <c r="Q2723" i="77"/>
  <c r="U2715" i="77"/>
  <c r="Q2715" i="77"/>
  <c r="Q2707" i="77"/>
  <c r="Q2699" i="77"/>
  <c r="Q2691" i="77"/>
  <c r="U2683" i="77"/>
  <c r="Q2683" i="77"/>
  <c r="U2675" i="77"/>
  <c r="Q2675" i="77"/>
  <c r="U2667" i="77"/>
  <c r="Q2667" i="77"/>
  <c r="Q2659" i="77"/>
  <c r="U2651" i="77"/>
  <c r="Q2651" i="77"/>
  <c r="U2643" i="77"/>
  <c r="Q2643" i="77"/>
  <c r="U2635" i="77"/>
  <c r="Q2635" i="77"/>
  <c r="Q2627" i="77"/>
  <c r="U2619" i="77"/>
  <c r="Q2619" i="77"/>
  <c r="U2611" i="77"/>
  <c r="Q2611" i="77"/>
  <c r="U2603" i="77"/>
  <c r="Q2603" i="77"/>
  <c r="U2595" i="77"/>
  <c r="Q2595" i="77"/>
  <c r="Q2587" i="77"/>
  <c r="U2579" i="77"/>
  <c r="Q2579" i="77"/>
  <c r="U2571" i="77"/>
  <c r="Q2571" i="77"/>
  <c r="Q2563" i="77"/>
  <c r="Q2555" i="77"/>
  <c r="Q2547" i="77"/>
  <c r="U2539" i="77"/>
  <c r="Q2539" i="77"/>
  <c r="U2531" i="77"/>
  <c r="Q2531" i="77"/>
  <c r="U2523" i="77"/>
  <c r="Q2523" i="77"/>
  <c r="Q2515" i="77"/>
  <c r="U2507" i="77"/>
  <c r="Q2507" i="77"/>
  <c r="U2499" i="77"/>
  <c r="Q2499" i="77"/>
  <c r="Q2491" i="77"/>
  <c r="U2483" i="77"/>
  <c r="Q2483" i="77"/>
  <c r="Q2475" i="77"/>
  <c r="Q2467" i="77"/>
  <c r="Q2459" i="77"/>
  <c r="Q2451" i="77"/>
  <c r="Q2443" i="77"/>
  <c r="Q2435" i="77"/>
  <c r="Q2427" i="77"/>
  <c r="Q2419" i="77"/>
  <c r="Q2411" i="77"/>
  <c r="Q2403" i="77"/>
  <c r="Q2395" i="77"/>
  <c r="Q2387" i="77"/>
  <c r="Q2379" i="77"/>
  <c r="Q2371" i="77"/>
  <c r="Q2363" i="77"/>
  <c r="Q2355" i="77"/>
  <c r="Q2347" i="77"/>
  <c r="Q2339" i="77"/>
  <c r="Q2331" i="77"/>
  <c r="Q2323" i="77"/>
  <c r="Q2315" i="77"/>
  <c r="Q2307" i="77"/>
  <c r="Q2299" i="77"/>
  <c r="U2291" i="77"/>
  <c r="Q2291" i="77"/>
  <c r="Q2283" i="77"/>
  <c r="Q2275" i="77"/>
  <c r="Q2267" i="77"/>
  <c r="Q2259" i="77"/>
  <c r="Q2251" i="77"/>
  <c r="Q2243" i="77"/>
  <c r="Q2235" i="77"/>
  <c r="Q2227" i="77"/>
  <c r="Q2219" i="77"/>
  <c r="Q2211" i="77"/>
  <c r="Q2203" i="77"/>
  <c r="Q2195" i="77"/>
  <c r="Q2187" i="77"/>
  <c r="Q2179" i="77"/>
  <c r="Q2171" i="77"/>
  <c r="Q2163" i="77"/>
  <c r="Q2155" i="77"/>
  <c r="Q2147" i="77"/>
  <c r="Q2139" i="77"/>
  <c r="Q2131" i="77"/>
  <c r="Q2123" i="77"/>
  <c r="U2115" i="77"/>
  <c r="Q2115" i="77"/>
  <c r="Q2107" i="77"/>
  <c r="Q2099" i="77"/>
  <c r="U2091" i="77"/>
  <c r="Q2091" i="77"/>
  <c r="Q2083" i="77"/>
  <c r="U2075" i="77"/>
  <c r="Q2075" i="77"/>
  <c r="U2067" i="77"/>
  <c r="Q2067" i="77"/>
  <c r="U2059" i="77"/>
  <c r="Q2059" i="77"/>
  <c r="U2051" i="77"/>
  <c r="Q2051" i="77"/>
  <c r="U2043" i="77"/>
  <c r="Q2043" i="77"/>
  <c r="U2035" i="77"/>
  <c r="Q2035" i="77"/>
  <c r="U2027" i="77"/>
  <c r="Q2027" i="77"/>
  <c r="U2019" i="77"/>
  <c r="Q2019" i="77"/>
  <c r="U2011" i="77"/>
  <c r="Q2011" i="77"/>
  <c r="U2003" i="77"/>
  <c r="Q2003" i="77"/>
  <c r="U1995" i="77"/>
  <c r="Q1995" i="77"/>
  <c r="U1987" i="77"/>
  <c r="Q1987" i="77"/>
  <c r="U1979" i="77"/>
  <c r="Q1979" i="77"/>
  <c r="U1971" i="77"/>
  <c r="Q1971" i="77"/>
  <c r="U1963" i="77"/>
  <c r="Q1963" i="77"/>
  <c r="U1955" i="77"/>
  <c r="Q1955" i="77"/>
  <c r="U1947" i="77"/>
  <c r="Q1947" i="77"/>
  <c r="U1939" i="77"/>
  <c r="Q1939" i="77"/>
  <c r="U1931" i="77"/>
  <c r="Q1931" i="77"/>
  <c r="U1923" i="77"/>
  <c r="Q1923" i="77"/>
  <c r="U1915" i="77"/>
  <c r="Q1915" i="77"/>
  <c r="U1907" i="77"/>
  <c r="Q1907" i="77"/>
  <c r="U1899" i="77"/>
  <c r="Q1899" i="77"/>
  <c r="U1891" i="77"/>
  <c r="Q1891" i="77"/>
  <c r="U1883" i="77"/>
  <c r="Q1883" i="77"/>
  <c r="U1875" i="77"/>
  <c r="Q1875" i="77"/>
  <c r="U1867" i="77"/>
  <c r="Q1867" i="77"/>
  <c r="U1859" i="77"/>
  <c r="Q1859" i="77"/>
  <c r="U1851" i="77"/>
  <c r="Q1851" i="77"/>
  <c r="U1843" i="77"/>
  <c r="Q1843" i="77"/>
  <c r="U1835" i="77"/>
  <c r="Q1835" i="77"/>
  <c r="U1827" i="77"/>
  <c r="Q1827" i="77"/>
  <c r="U1819" i="77"/>
  <c r="Q1819" i="77"/>
  <c r="U1811" i="77"/>
  <c r="Q1811" i="77"/>
  <c r="U1803" i="77"/>
  <c r="Q1803" i="77"/>
  <c r="U1795" i="77"/>
  <c r="Q1795" i="77"/>
  <c r="U1787" i="77"/>
  <c r="Q1787" i="77"/>
  <c r="U1779" i="77"/>
  <c r="Q1779" i="77"/>
  <c r="U1771" i="77"/>
  <c r="Q1771" i="77"/>
  <c r="U1763" i="77"/>
  <c r="Q1763" i="77"/>
  <c r="U1755" i="77"/>
  <c r="Q1755" i="77"/>
  <c r="Q1747" i="77"/>
  <c r="Q1739" i="77"/>
  <c r="Q1731" i="77"/>
  <c r="U1723" i="77"/>
  <c r="Q1723" i="77"/>
  <c r="Q1715" i="77"/>
  <c r="Q1707" i="77"/>
  <c r="U1699" i="77"/>
  <c r="Q1699" i="77"/>
  <c r="U1691" i="77"/>
  <c r="Q1691" i="77"/>
  <c r="U1683" i="77"/>
  <c r="Q1683" i="77"/>
  <c r="U1675" i="77"/>
  <c r="Q1675" i="77"/>
  <c r="U1667" i="77"/>
  <c r="Q1667" i="77"/>
  <c r="U1659" i="77"/>
  <c r="Q1659" i="77"/>
  <c r="U1651" i="77"/>
  <c r="Q1651" i="77"/>
  <c r="Q1643" i="77"/>
  <c r="Q1635" i="77"/>
  <c r="U1627" i="77"/>
  <c r="Q1627" i="77"/>
  <c r="U1619" i="77"/>
  <c r="Q1619" i="77"/>
  <c r="Q1611" i="77"/>
  <c r="U1603" i="77"/>
  <c r="Q1603" i="77"/>
  <c r="Q1595" i="77"/>
  <c r="Q1587" i="77"/>
  <c r="Q1579" i="77"/>
  <c r="Q1571" i="77"/>
  <c r="Q1563" i="77"/>
  <c r="Q1555" i="77"/>
  <c r="Q1547" i="77"/>
  <c r="Q1539" i="77"/>
  <c r="Q1531" i="77"/>
  <c r="Q1523" i="77"/>
  <c r="Q1515" i="77"/>
  <c r="Q1507" i="77"/>
  <c r="Q1499" i="77"/>
  <c r="Q1491" i="77"/>
  <c r="Q1483" i="77"/>
  <c r="Q1475" i="77"/>
  <c r="Q1467" i="77"/>
  <c r="Q1459" i="77"/>
  <c r="Q1451" i="77"/>
  <c r="Q1443" i="77"/>
  <c r="Q1435" i="77"/>
  <c r="Q1427" i="77"/>
  <c r="Q1419" i="77"/>
  <c r="Q1411" i="77"/>
  <c r="Q1403" i="77"/>
  <c r="Q1395" i="77"/>
  <c r="Q1387" i="77"/>
  <c r="Q1379" i="77"/>
  <c r="Q1371" i="77"/>
  <c r="Q1363" i="77"/>
  <c r="Q1355" i="77"/>
  <c r="Q1347" i="77"/>
  <c r="Q1339" i="77"/>
  <c r="Q1331" i="77"/>
  <c r="Q1323" i="77"/>
  <c r="Q1315" i="77"/>
  <c r="Q1307" i="77"/>
  <c r="Q1299" i="77"/>
  <c r="Q1291" i="77"/>
  <c r="Q1283" i="77"/>
  <c r="Q1275" i="77"/>
  <c r="Q1267" i="77"/>
  <c r="Q1259" i="77"/>
  <c r="Q1251" i="77"/>
  <c r="Q1243" i="77"/>
  <c r="Q1235" i="77"/>
  <c r="Q1227" i="77"/>
  <c r="Q1219" i="77"/>
  <c r="Q1211" i="77"/>
  <c r="Q1203" i="77"/>
  <c r="Q1195" i="77"/>
  <c r="Q1187" i="77"/>
  <c r="Q1179" i="77"/>
  <c r="Q1171" i="77"/>
  <c r="Q1163" i="77"/>
  <c r="Q1155" i="77"/>
  <c r="Q1147" i="77"/>
  <c r="Q1139" i="77"/>
  <c r="Q1131" i="77"/>
  <c r="Q1123" i="77"/>
  <c r="Q1115" i="77"/>
  <c r="Q1107" i="77"/>
  <c r="Q1099" i="77"/>
  <c r="Q1091" i="77"/>
  <c r="Q1083" i="77"/>
  <c r="Q1075" i="77"/>
  <c r="Q1067" i="77"/>
  <c r="U1059" i="77"/>
  <c r="Q1059" i="77"/>
  <c r="U1051" i="77"/>
  <c r="Q1051" i="77"/>
  <c r="Q1043" i="77"/>
  <c r="U1035" i="77"/>
  <c r="Q1035" i="77"/>
  <c r="U1027" i="77"/>
  <c r="Q1027" i="77"/>
  <c r="Q1019" i="77"/>
  <c r="Q1011" i="77"/>
  <c r="U1003" i="77"/>
  <c r="Q1003" i="77"/>
  <c r="Q995" i="77"/>
  <c r="U987" i="77"/>
  <c r="Q987" i="77"/>
  <c r="Q979" i="77"/>
  <c r="Q971" i="77"/>
  <c r="U963" i="77"/>
  <c r="Q963" i="77"/>
  <c r="Q955" i="77"/>
  <c r="U947" i="77"/>
  <c r="Q947" i="77"/>
  <c r="Q939" i="77"/>
  <c r="U931" i="77"/>
  <c r="Q931" i="77"/>
  <c r="Q923" i="77"/>
  <c r="U915" i="77"/>
  <c r="Q915" i="77"/>
  <c r="U907" i="77"/>
  <c r="Q907" i="77"/>
  <c r="U899" i="77"/>
  <c r="Q899" i="77"/>
  <c r="Q891" i="77"/>
  <c r="Q883" i="77"/>
  <c r="U875" i="77"/>
  <c r="Q875" i="77"/>
  <c r="Q867" i="77"/>
  <c r="Q859" i="77"/>
  <c r="Q851" i="77"/>
  <c r="Q843" i="77"/>
  <c r="Q835" i="77"/>
  <c r="U827" i="77"/>
  <c r="Q827" i="77"/>
  <c r="Q819" i="77"/>
  <c r="Q811" i="77"/>
  <c r="U803" i="77"/>
  <c r="Q803" i="77"/>
  <c r="Q795" i="77"/>
  <c r="Q787" i="77"/>
  <c r="Q779" i="77"/>
  <c r="Q771" i="77"/>
  <c r="Q763" i="77"/>
  <c r="Q755" i="77"/>
  <c r="Q747" i="77"/>
  <c r="Q739" i="77"/>
  <c r="Q731" i="77"/>
  <c r="Q723" i="77"/>
  <c r="Q715" i="77"/>
  <c r="Q707" i="77"/>
  <c r="Q699" i="77"/>
  <c r="Q691" i="77"/>
  <c r="Q683" i="77"/>
  <c r="Q675" i="77"/>
  <c r="Q667" i="77"/>
  <c r="Q659" i="77"/>
  <c r="Q651" i="77"/>
  <c r="Q643" i="77"/>
  <c r="Q635" i="77"/>
  <c r="Q627" i="77"/>
  <c r="Q619" i="77"/>
  <c r="Q611" i="77"/>
  <c r="Q603" i="77"/>
  <c r="Q595" i="77"/>
  <c r="Q587" i="77"/>
  <c r="Q579" i="77"/>
  <c r="Q571" i="77"/>
  <c r="Q563" i="77"/>
  <c r="Q555" i="77"/>
  <c r="Q547" i="77"/>
  <c r="Q539" i="77"/>
  <c r="Q531" i="77"/>
  <c r="Q523" i="77"/>
  <c r="Q515" i="77"/>
  <c r="Q507" i="77"/>
  <c r="Q499" i="77"/>
  <c r="Q491" i="77"/>
  <c r="Q483" i="77"/>
  <c r="Q475" i="77"/>
  <c r="Q467" i="77"/>
  <c r="Q459" i="77"/>
  <c r="Q451" i="77"/>
  <c r="Q443" i="77"/>
  <c r="Q435" i="77"/>
  <c r="Q427" i="77"/>
  <c r="U419" i="77"/>
  <c r="Q419" i="77"/>
  <c r="U411" i="77"/>
  <c r="Q411" i="77"/>
  <c r="U403" i="77"/>
  <c r="Q403" i="77"/>
  <c r="Q395" i="77"/>
  <c r="U387" i="77"/>
  <c r="Q387" i="77"/>
  <c r="U379" i="77"/>
  <c r="Q379" i="77"/>
  <c r="U371" i="77"/>
  <c r="Q371" i="77"/>
  <c r="U363" i="77"/>
  <c r="Q363" i="77"/>
  <c r="Q355" i="77"/>
  <c r="Q347" i="77"/>
  <c r="Q339" i="77"/>
  <c r="Q331" i="77"/>
  <c r="Q323" i="77"/>
  <c r="U315" i="77"/>
  <c r="Q315" i="77"/>
  <c r="U307" i="77"/>
  <c r="Q307" i="77"/>
  <c r="U299" i="77"/>
  <c r="Q299" i="77"/>
  <c r="Q291" i="77"/>
  <c r="Q283" i="77"/>
  <c r="U275" i="77"/>
  <c r="Q275" i="77"/>
  <c r="Q267" i="77"/>
  <c r="Q259" i="77"/>
  <c r="Q251" i="77"/>
  <c r="Q243" i="77"/>
  <c r="U235" i="77"/>
  <c r="Q235" i="77"/>
  <c r="Q227" i="77"/>
  <c r="Q219" i="77"/>
  <c r="Q211" i="77"/>
  <c r="Q203" i="77"/>
  <c r="U195" i="77"/>
  <c r="Q195" i="77"/>
  <c r="U187" i="77"/>
  <c r="Q187" i="77"/>
  <c r="U179" i="77"/>
  <c r="Q179" i="77"/>
  <c r="Q171" i="77"/>
  <c r="U163" i="77"/>
  <c r="Q163" i="77"/>
  <c r="Q155" i="77"/>
  <c r="Q147" i="77"/>
  <c r="Q139" i="77"/>
  <c r="Q131" i="77"/>
  <c r="U123" i="77"/>
  <c r="Q123" i="77"/>
  <c r="U115" i="77"/>
  <c r="Q115" i="77"/>
  <c r="Q107" i="77"/>
  <c r="U99" i="77"/>
  <c r="Q99" i="77"/>
  <c r="U91" i="77"/>
  <c r="Q91" i="77"/>
  <c r="U83" i="77"/>
  <c r="Q83" i="77"/>
  <c r="U75" i="77"/>
  <c r="Q75" i="77"/>
  <c r="U67" i="77"/>
  <c r="Q67" i="77"/>
  <c r="U59" i="77"/>
  <c r="Q59" i="77"/>
  <c r="U51" i="77"/>
  <c r="Q51" i="77"/>
  <c r="U43" i="77"/>
  <c r="Q43" i="77"/>
  <c r="U35" i="77"/>
  <c r="Q35" i="77"/>
  <c r="U27" i="77"/>
  <c r="Q27" i="77"/>
  <c r="U19" i="77"/>
  <c r="Q19" i="77"/>
  <c r="U4125" i="77"/>
  <c r="Q4125" i="77"/>
  <c r="U4117" i="77"/>
  <c r="Q4117" i="77"/>
  <c r="U4109" i="77"/>
  <c r="Q4109" i="77"/>
  <c r="U4101" i="77"/>
  <c r="Q4101" i="77"/>
  <c r="U4093" i="77"/>
  <c r="Q4093" i="77"/>
  <c r="U4085" i="77"/>
  <c r="Q4085" i="77"/>
  <c r="U4077" i="77"/>
  <c r="Q4077" i="77"/>
  <c r="U4069" i="77"/>
  <c r="Q4069" i="77"/>
  <c r="U4061" i="77"/>
  <c r="Q4061" i="77"/>
  <c r="U4053" i="77"/>
  <c r="Q4053" i="77"/>
  <c r="U4045" i="77"/>
  <c r="Q4045" i="77"/>
  <c r="U4037" i="77"/>
  <c r="Q4037" i="77"/>
  <c r="U4029" i="77"/>
  <c r="Q4029" i="77"/>
  <c r="U4021" i="77"/>
  <c r="Q4021" i="77"/>
  <c r="U4013" i="77"/>
  <c r="Q4013" i="77"/>
  <c r="U4005" i="77"/>
  <c r="Q4005" i="77"/>
  <c r="U3997" i="77"/>
  <c r="Q3997" i="77"/>
  <c r="U3989" i="77"/>
  <c r="Q3989" i="77"/>
  <c r="U3981" i="77"/>
  <c r="Q3981" i="77"/>
  <c r="U3973" i="77"/>
  <c r="Q3973" i="77"/>
  <c r="U3965" i="77"/>
  <c r="Q3965" i="77"/>
  <c r="U3957" i="77"/>
  <c r="Q3957" i="77"/>
  <c r="U3949" i="77"/>
  <c r="Q3949" i="77"/>
  <c r="U3941" i="77"/>
  <c r="Q3941" i="77"/>
  <c r="U3933" i="77"/>
  <c r="Q3933" i="77"/>
  <c r="U3925" i="77"/>
  <c r="Q3925" i="77"/>
  <c r="U3917" i="77"/>
  <c r="Q3917" i="77"/>
  <c r="U3909" i="77"/>
  <c r="Q3909" i="77"/>
  <c r="U3901" i="77"/>
  <c r="Q3901" i="77"/>
  <c r="U3893" i="77"/>
  <c r="Q3893" i="77"/>
  <c r="U3885" i="77"/>
  <c r="Q3885" i="77"/>
  <c r="U3877" i="77"/>
  <c r="Q3877" i="77"/>
  <c r="U3869" i="77"/>
  <c r="Q3869" i="77"/>
  <c r="U3861" i="77"/>
  <c r="Q3861" i="77"/>
  <c r="U3853" i="77"/>
  <c r="Q3853" i="77"/>
  <c r="U3845" i="77"/>
  <c r="Q3845" i="77"/>
  <c r="U3837" i="77"/>
  <c r="Q3837" i="77"/>
  <c r="U3829" i="77"/>
  <c r="Q3829" i="77"/>
  <c r="U3821" i="77"/>
  <c r="Q3821" i="77"/>
  <c r="U3813" i="77"/>
  <c r="Q3813" i="77"/>
  <c r="U3805" i="77"/>
  <c r="Q3805" i="77"/>
  <c r="U3797" i="77"/>
  <c r="Q3797" i="77"/>
  <c r="U3789" i="77"/>
  <c r="Q3789" i="77"/>
  <c r="U3781" i="77"/>
  <c r="Q3781" i="77"/>
  <c r="U3773" i="77"/>
  <c r="Q3773" i="77"/>
  <c r="U3765" i="77"/>
  <c r="Q3765" i="77"/>
  <c r="U3757" i="77"/>
  <c r="Q3757" i="77"/>
  <c r="U3749" i="77"/>
  <c r="Q3749" i="77"/>
  <c r="Q3741" i="77"/>
  <c r="U3733" i="77"/>
  <c r="Q3733" i="77"/>
  <c r="U3725" i="77"/>
  <c r="Q3725" i="77"/>
  <c r="U3717" i="77"/>
  <c r="Q3717" i="77"/>
  <c r="U3709" i="77"/>
  <c r="Q3709" i="77"/>
  <c r="U3701" i="77"/>
  <c r="Q3701" i="77"/>
  <c r="U3693" i="77"/>
  <c r="Q3693" i="77"/>
  <c r="U3685" i="77"/>
  <c r="Q3685" i="77"/>
  <c r="U3677" i="77"/>
  <c r="Q3677" i="77"/>
  <c r="U3669" i="77"/>
  <c r="Q3669" i="77"/>
  <c r="U3661" i="77"/>
  <c r="Q3661" i="77"/>
  <c r="U3653" i="77"/>
  <c r="Q3653" i="77"/>
  <c r="U3645" i="77"/>
  <c r="Q3645" i="77"/>
  <c r="U3637" i="77"/>
  <c r="Q3637" i="77"/>
  <c r="Q3629" i="77"/>
  <c r="U3621" i="77"/>
  <c r="Q3621" i="77"/>
  <c r="U3613" i="77"/>
  <c r="Q3613" i="77"/>
  <c r="U3605" i="77"/>
  <c r="Q3605" i="77"/>
  <c r="U3597" i="77"/>
  <c r="Q3597" i="77"/>
  <c r="U3589" i="77"/>
  <c r="Q3589" i="77"/>
  <c r="U3581" i="77"/>
  <c r="Q3581" i="77"/>
  <c r="U3573" i="77"/>
  <c r="Q3573" i="77"/>
  <c r="Q3565" i="77"/>
  <c r="U3557" i="77"/>
  <c r="Q3557" i="77"/>
  <c r="Q3549" i="77"/>
  <c r="Q3541" i="77"/>
  <c r="U3533" i="77"/>
  <c r="Q3533" i="77"/>
  <c r="U3525" i="77"/>
  <c r="Q3525" i="77"/>
  <c r="Q3517" i="77"/>
  <c r="U3509" i="77"/>
  <c r="Q3509" i="77"/>
  <c r="U3501" i="77"/>
  <c r="Q3501" i="77"/>
  <c r="U3493" i="77"/>
  <c r="Q3493" i="77"/>
  <c r="Q3485" i="77"/>
  <c r="Q3477" i="77"/>
  <c r="U3469" i="77"/>
  <c r="Q3469" i="77"/>
  <c r="U3461" i="77"/>
  <c r="Q3461" i="77"/>
  <c r="U3453" i="77"/>
  <c r="Q3453" i="77"/>
  <c r="U3445" i="77"/>
  <c r="Q3445" i="77"/>
  <c r="U3437" i="77"/>
  <c r="Q3437" i="77"/>
  <c r="U3429" i="77"/>
  <c r="Q3429" i="77"/>
  <c r="U3421" i="77"/>
  <c r="Q3421" i="77"/>
  <c r="U3413" i="77"/>
  <c r="Q3413" i="77"/>
  <c r="U3405" i="77"/>
  <c r="Q3405" i="77"/>
  <c r="U3397" i="77"/>
  <c r="Q3397" i="77"/>
  <c r="U3389" i="77"/>
  <c r="Q3389" i="77"/>
  <c r="U3381" i="77"/>
  <c r="Q3381" i="77"/>
  <c r="U3373" i="77"/>
  <c r="Q3373" i="77"/>
  <c r="U3365" i="77"/>
  <c r="Q3365" i="77"/>
  <c r="U3357" i="77"/>
  <c r="Q3357" i="77"/>
  <c r="U3349" i="77"/>
  <c r="Q3349" i="77"/>
  <c r="U3341" i="77"/>
  <c r="Q3341" i="77"/>
  <c r="U3333" i="77"/>
  <c r="Q3333" i="77"/>
  <c r="U3325" i="77"/>
  <c r="Q3325" i="77"/>
  <c r="Q3317" i="77"/>
  <c r="U3309" i="77"/>
  <c r="Q3309" i="77"/>
  <c r="U3301" i="77"/>
  <c r="Q3301" i="77"/>
  <c r="U3293" i="77"/>
  <c r="Q3293" i="77"/>
  <c r="U3285" i="77"/>
  <c r="Q3285" i="77"/>
  <c r="U3277" i="77"/>
  <c r="Q3277" i="77"/>
  <c r="U3269" i="77"/>
  <c r="Q3269" i="77"/>
  <c r="Q3261" i="77"/>
  <c r="U3253" i="77"/>
  <c r="Q3253" i="77"/>
  <c r="U3245" i="77"/>
  <c r="Q3245" i="77"/>
  <c r="U3237" i="77"/>
  <c r="Q3237" i="77"/>
  <c r="Q3229" i="77"/>
  <c r="U3221" i="77"/>
  <c r="Q3221" i="77"/>
  <c r="Q3213" i="77"/>
  <c r="U3205" i="77"/>
  <c r="Q3205" i="77"/>
  <c r="Q3197" i="77"/>
  <c r="U3189" i="77"/>
  <c r="Q3189" i="77"/>
  <c r="U3181" i="77"/>
  <c r="Q3181" i="77"/>
  <c r="Q3173" i="77"/>
  <c r="U3165" i="77"/>
  <c r="Q3165" i="77"/>
  <c r="U3157" i="77"/>
  <c r="Q3157" i="77"/>
  <c r="U3149" i="77"/>
  <c r="Q3149" i="77"/>
  <c r="Q3141" i="77"/>
  <c r="U3133" i="77"/>
  <c r="Q3133" i="77"/>
  <c r="Q3125" i="77"/>
  <c r="Q3117" i="77"/>
  <c r="U3109" i="77"/>
  <c r="Q3109" i="77"/>
  <c r="U3101" i="77"/>
  <c r="Q3101" i="77"/>
  <c r="U3093" i="77"/>
  <c r="Q3093" i="77"/>
  <c r="Q3085" i="77"/>
  <c r="Q3077" i="77"/>
  <c r="Q3069" i="77"/>
  <c r="Q3061" i="77"/>
  <c r="U3053" i="77"/>
  <c r="Q3053" i="77"/>
  <c r="U3045" i="77"/>
  <c r="Q3045" i="77"/>
  <c r="Q3037" i="77"/>
  <c r="U3029" i="77"/>
  <c r="Q3029" i="77"/>
  <c r="Q3021" i="77"/>
  <c r="U3013" i="77"/>
  <c r="Q3013" i="77"/>
  <c r="Q3005" i="77"/>
  <c r="Q2997" i="77"/>
  <c r="U2989" i="77"/>
  <c r="Q2989" i="77"/>
  <c r="U2981" i="77"/>
  <c r="Q2981" i="77"/>
  <c r="Q2973" i="77"/>
  <c r="Q2965" i="77"/>
  <c r="U2957" i="77"/>
  <c r="Q2957" i="77"/>
  <c r="Q2949" i="77"/>
  <c r="Q2941" i="77"/>
  <c r="U2933" i="77"/>
  <c r="Q2933" i="77"/>
  <c r="Q2925" i="77"/>
  <c r="Q2917" i="77"/>
  <c r="Q2909" i="77"/>
  <c r="U2901" i="77"/>
  <c r="Q2901" i="77"/>
  <c r="Q2893" i="77"/>
  <c r="Q2885" i="77"/>
  <c r="U2877" i="77"/>
  <c r="Q2877" i="77"/>
  <c r="U2869" i="77"/>
  <c r="Q2869" i="77"/>
  <c r="U2861" i="77"/>
  <c r="Q2861" i="77"/>
  <c r="U2853" i="77"/>
  <c r="Q2853" i="77"/>
  <c r="Q2845" i="77"/>
  <c r="U2837" i="77"/>
  <c r="Q2837" i="77"/>
  <c r="U2829" i="77"/>
  <c r="Q2829" i="77"/>
  <c r="Q2821" i="77"/>
  <c r="U2813" i="77"/>
  <c r="Q2813" i="77"/>
  <c r="Q2805" i="77"/>
  <c r="Q2797" i="77"/>
  <c r="U2789" i="77"/>
  <c r="Q2789" i="77"/>
  <c r="Q2781" i="77"/>
  <c r="Q2773" i="77"/>
  <c r="Q2765" i="77"/>
  <c r="U2757" i="77"/>
  <c r="Q2757" i="77"/>
  <c r="Q2749" i="77"/>
  <c r="U2741" i="77"/>
  <c r="Q2741" i="77"/>
  <c r="Q2733" i="77"/>
  <c r="U2725" i="77"/>
  <c r="Q2725" i="77"/>
  <c r="U2717" i="77"/>
  <c r="Q2717" i="77"/>
  <c r="Q2709" i="77"/>
  <c r="U2701" i="77"/>
  <c r="Q2701" i="77"/>
  <c r="U2693" i="77"/>
  <c r="Q2693" i="77"/>
  <c r="U2685" i="77"/>
  <c r="Q2685" i="77"/>
  <c r="Q2677" i="77"/>
  <c r="Q2669" i="77"/>
  <c r="U2661" i="77"/>
  <c r="Q2661" i="77"/>
  <c r="U2653" i="77"/>
  <c r="Q2653" i="77"/>
  <c r="Q2645" i="77"/>
  <c r="Q2637" i="77"/>
  <c r="U2629" i="77"/>
  <c r="Q2629" i="77"/>
  <c r="Q2621" i="77"/>
  <c r="U2613" i="77"/>
  <c r="Q2613" i="77"/>
  <c r="U2605" i="77"/>
  <c r="Q2605" i="77"/>
  <c r="U2597" i="77"/>
  <c r="Q2597" i="77"/>
  <c r="U2589" i="77"/>
  <c r="Q2589" i="77"/>
  <c r="U2581" i="77"/>
  <c r="Q2581" i="77"/>
  <c r="Q2573" i="77"/>
  <c r="U2565" i="77"/>
  <c r="Q2565" i="77"/>
  <c r="Q2557" i="77"/>
  <c r="Q2549" i="77"/>
  <c r="U2541" i="77"/>
  <c r="Q2541" i="77"/>
  <c r="Q2533" i="77"/>
  <c r="U2525" i="77"/>
  <c r="Q2525" i="77"/>
  <c r="U2517" i="77"/>
  <c r="Q2517" i="77"/>
  <c r="Q2509" i="77"/>
  <c r="U2501" i="77"/>
  <c r="Q2501" i="77"/>
  <c r="U2493" i="77"/>
  <c r="Q2493" i="77"/>
  <c r="Q2485" i="77"/>
  <c r="Q2477" i="77"/>
  <c r="U2469" i="77"/>
  <c r="Q2469" i="77"/>
  <c r="Q2461" i="77"/>
  <c r="U2453" i="77"/>
  <c r="Q2453" i="77"/>
  <c r="Q2445" i="77"/>
  <c r="Q2437" i="77"/>
  <c r="Q2429" i="77"/>
  <c r="U2421" i="77"/>
  <c r="Q2421" i="77"/>
  <c r="U2413" i="77"/>
  <c r="Q2413" i="77"/>
  <c r="U2405" i="77"/>
  <c r="Q2405" i="77"/>
  <c r="U2397" i="77"/>
  <c r="Q2397" i="77"/>
  <c r="Q2389" i="77"/>
  <c r="U2381" i="77"/>
  <c r="Q2381" i="77"/>
  <c r="U2373" i="77"/>
  <c r="Q2373" i="77"/>
  <c r="U2365" i="77"/>
  <c r="Q2365" i="77"/>
  <c r="U2357" i="77"/>
  <c r="Q2357" i="77"/>
  <c r="Q2349" i="77"/>
  <c r="Q2341" i="77"/>
  <c r="U2333" i="77"/>
  <c r="Q2333" i="77"/>
  <c r="U2325" i="77"/>
  <c r="Q2325" i="77"/>
  <c r="U2317" i="77"/>
  <c r="Q2317" i="77"/>
  <c r="U2309" i="77"/>
  <c r="Q2309" i="77"/>
  <c r="U2301" i="77"/>
  <c r="Q2301" i="77"/>
  <c r="Q2293" i="77"/>
  <c r="Q2285" i="77"/>
  <c r="U2277" i="77"/>
  <c r="Q2277" i="77"/>
  <c r="Q2269" i="77"/>
  <c r="U2261" i="77"/>
  <c r="Q2261" i="77"/>
  <c r="Q2253" i="77"/>
  <c r="Q2245" i="77"/>
  <c r="Q2237" i="77"/>
  <c r="U2229" i="77"/>
  <c r="Q2229" i="77"/>
  <c r="U2221" i="77"/>
  <c r="Q2221" i="77"/>
  <c r="U2213" i="77"/>
  <c r="Q2213" i="77"/>
  <c r="Q2205" i="77"/>
  <c r="U2197" i="77"/>
  <c r="Q2197" i="77"/>
  <c r="U2189" i="77"/>
  <c r="Q2189" i="77"/>
  <c r="U2181" i="77"/>
  <c r="Q2181" i="77"/>
  <c r="Q2173" i="77"/>
  <c r="Q2165" i="77"/>
  <c r="Q2157" i="77"/>
  <c r="U2149" i="77"/>
  <c r="Q2149" i="77"/>
  <c r="Q2141" i="77"/>
  <c r="U2133" i="77"/>
  <c r="Q2133" i="77"/>
  <c r="Q2125" i="77"/>
  <c r="Q2117" i="77"/>
  <c r="U2109" i="77"/>
  <c r="Q2109" i="77"/>
  <c r="U2101" i="77"/>
  <c r="Q2101" i="77"/>
  <c r="Q2093" i="77"/>
  <c r="Q2085" i="77"/>
  <c r="Q2077" i="77"/>
  <c r="U2069" i="77"/>
  <c r="Q2069" i="77"/>
  <c r="U2061" i="77"/>
  <c r="Q2061" i="77"/>
  <c r="U2053" i="77"/>
  <c r="Q2053" i="77"/>
  <c r="Q2045" i="77"/>
  <c r="Q2037" i="77"/>
  <c r="U2029" i="77"/>
  <c r="Q2029" i="77"/>
  <c r="U2021" i="77"/>
  <c r="Q2021" i="77"/>
  <c r="U2013" i="77"/>
  <c r="Q2013" i="77"/>
  <c r="U2005" i="77"/>
  <c r="Q2005" i="77"/>
  <c r="U1997" i="77"/>
  <c r="Q1997" i="77"/>
  <c r="U1989" i="77"/>
  <c r="Q1989" i="77"/>
  <c r="U1981" i="77"/>
  <c r="Q1981" i="77"/>
  <c r="U1973" i="77"/>
  <c r="Q1973" i="77"/>
  <c r="U1965" i="77"/>
  <c r="Q1965" i="77"/>
  <c r="Q1957" i="77"/>
  <c r="Q1949" i="77"/>
  <c r="U1941" i="77"/>
  <c r="Q1941" i="77"/>
  <c r="U1933" i="77"/>
  <c r="Q1933" i="77"/>
  <c r="U1925" i="77"/>
  <c r="Q1925" i="77"/>
  <c r="U1917" i="77"/>
  <c r="Q1917" i="77"/>
  <c r="U1909" i="77"/>
  <c r="Q1909" i="77"/>
  <c r="U1901" i="77"/>
  <c r="Q1901" i="77"/>
  <c r="U1893" i="77"/>
  <c r="Q1893" i="77"/>
  <c r="U1885" i="77"/>
  <c r="Q1885" i="77"/>
  <c r="U1877" i="77"/>
  <c r="Q1877" i="77"/>
  <c r="Q1869" i="77"/>
  <c r="Q1861" i="77"/>
  <c r="U1853" i="77"/>
  <c r="Q1853" i="77"/>
  <c r="U1845" i="77"/>
  <c r="Q1845" i="77"/>
  <c r="Q1837" i="77"/>
  <c r="Q1829" i="77"/>
  <c r="Q1821" i="77"/>
  <c r="U1813" i="77"/>
  <c r="Q1813" i="77"/>
  <c r="U1805" i="77"/>
  <c r="Q1805" i="77"/>
  <c r="Q1797" i="77"/>
  <c r="U1789" i="77"/>
  <c r="Q1789" i="77"/>
  <c r="Q1781" i="77"/>
  <c r="U1773" i="77"/>
  <c r="Q1773" i="77"/>
  <c r="U1765" i="77"/>
  <c r="Q1765" i="77"/>
  <c r="Q1757" i="77"/>
  <c r="U1749" i="77"/>
  <c r="Q1749" i="77"/>
  <c r="Q1741" i="77"/>
  <c r="Q1733" i="77"/>
  <c r="Q1725" i="77"/>
  <c r="Q1717" i="77"/>
  <c r="Q1709" i="77"/>
  <c r="Q1701" i="77"/>
  <c r="U1693" i="77"/>
  <c r="Q1693" i="77"/>
  <c r="Q1685" i="77"/>
  <c r="U1677" i="77"/>
  <c r="Q1677" i="77"/>
  <c r="U1669" i="77"/>
  <c r="Q1669" i="77"/>
  <c r="U1661" i="77"/>
  <c r="Q1661" i="77"/>
  <c r="U1653" i="77"/>
  <c r="Q1653" i="77"/>
  <c r="U1645" i="77"/>
  <c r="Q1645" i="77"/>
  <c r="U1637" i="77"/>
  <c r="Q1637" i="77"/>
  <c r="U1629" i="77"/>
  <c r="Q1629" i="77"/>
  <c r="U1621" i="77"/>
  <c r="Q1621" i="77"/>
  <c r="U1613" i="77"/>
  <c r="Q1613" i="77"/>
  <c r="U1605" i="77"/>
  <c r="Q1605" i="77"/>
  <c r="U1597" i="77"/>
  <c r="Q1597" i="77"/>
  <c r="U1589" i="77"/>
  <c r="Q1589" i="77"/>
  <c r="U1581" i="77"/>
  <c r="Q1581" i="77"/>
  <c r="U1573" i="77"/>
  <c r="Q1573" i="77"/>
  <c r="Q1565" i="77"/>
  <c r="U1557" i="77"/>
  <c r="Q1557" i="77"/>
  <c r="U1549" i="77"/>
  <c r="Q1549" i="77"/>
  <c r="U1541" i="77"/>
  <c r="Q1541" i="77"/>
  <c r="U1533" i="77"/>
  <c r="Q1533" i="77"/>
  <c r="U1525" i="77"/>
  <c r="Q1525" i="77"/>
  <c r="U1517" i="77"/>
  <c r="Q1517" i="77"/>
  <c r="U1509" i="77"/>
  <c r="Q1509" i="77"/>
  <c r="U1501" i="77"/>
  <c r="Q1501" i="77"/>
  <c r="U1493" i="77"/>
  <c r="Q1493" i="77"/>
  <c r="U1485" i="77"/>
  <c r="Q1485" i="77"/>
  <c r="U1477" i="77"/>
  <c r="Q1477" i="77"/>
  <c r="Q1469" i="77"/>
  <c r="U1461" i="77"/>
  <c r="Q1461" i="77"/>
  <c r="U1453" i="77"/>
  <c r="Q1453" i="77"/>
  <c r="U1445" i="77"/>
  <c r="Q1445" i="77"/>
  <c r="U1437" i="77"/>
  <c r="Q1437" i="77"/>
  <c r="U1429" i="77"/>
  <c r="Q1429" i="77"/>
  <c r="Q1421" i="77"/>
  <c r="U1413" i="77"/>
  <c r="Q1413" i="77"/>
  <c r="U1405" i="77"/>
  <c r="Q1405" i="77"/>
  <c r="U1397" i="77"/>
  <c r="Q1397" i="77"/>
  <c r="Q1389" i="77"/>
  <c r="U1381" i="77"/>
  <c r="Q1381" i="77"/>
  <c r="U1373" i="77"/>
  <c r="Q1373" i="77"/>
  <c r="U1365" i="77"/>
  <c r="Q1365" i="77"/>
  <c r="U1357" i="77"/>
  <c r="Q1357" i="77"/>
  <c r="U1349" i="77"/>
  <c r="Q1349" i="77"/>
  <c r="U1341" i="77"/>
  <c r="Q1341" i="77"/>
  <c r="U1333" i="77"/>
  <c r="Q1333" i="77"/>
  <c r="U1325" i="77"/>
  <c r="Q1325" i="77"/>
  <c r="U1317" i="77"/>
  <c r="Q1317" i="77"/>
  <c r="U1309" i="77"/>
  <c r="Q1309" i="77"/>
  <c r="U1301" i="77"/>
  <c r="Q1301" i="77"/>
  <c r="U1293" i="77"/>
  <c r="Q1293" i="77"/>
  <c r="U1285" i="77"/>
  <c r="Q1285" i="77"/>
  <c r="U1277" i="77"/>
  <c r="Q1277" i="77"/>
  <c r="U1269" i="77"/>
  <c r="Q1269" i="77"/>
  <c r="U1261" i="77"/>
  <c r="Q1261" i="77"/>
  <c r="U1253" i="77"/>
  <c r="Q1253" i="77"/>
  <c r="U1245" i="77"/>
  <c r="Q1245" i="77"/>
  <c r="U1237" i="77"/>
  <c r="Q1237" i="77"/>
  <c r="U1229" i="77"/>
  <c r="Q1229" i="77"/>
  <c r="U1221" i="77"/>
  <c r="Q1221" i="77"/>
  <c r="U1213" i="77"/>
  <c r="Q1213" i="77"/>
  <c r="U1205" i="77"/>
  <c r="Q1205" i="77"/>
  <c r="U1197" i="77"/>
  <c r="Q1197" i="77"/>
  <c r="U1189" i="77"/>
  <c r="Q1189" i="77"/>
  <c r="U1181" i="77"/>
  <c r="Q1181" i="77"/>
  <c r="U1173" i="77"/>
  <c r="Q1173" i="77"/>
  <c r="U1165" i="77"/>
  <c r="Q1165" i="77"/>
  <c r="U1157" i="77"/>
  <c r="Q1157" i="77"/>
  <c r="U1149" i="77"/>
  <c r="Q1149" i="77"/>
  <c r="U1141" i="77"/>
  <c r="Q1141" i="77"/>
  <c r="U1133" i="77"/>
  <c r="Q1133" i="77"/>
  <c r="U1125" i="77"/>
  <c r="Q1125" i="77"/>
  <c r="U1117" i="77"/>
  <c r="Q1117" i="77"/>
  <c r="U1109" i="77"/>
  <c r="Q1109" i="77"/>
  <c r="U1101" i="77"/>
  <c r="Q1101" i="77"/>
  <c r="U1093" i="77"/>
  <c r="Q1093" i="77"/>
  <c r="Q1085" i="77"/>
  <c r="Q1077" i="77"/>
  <c r="Q1069" i="77"/>
  <c r="Q1061" i="77"/>
  <c r="Q1053" i="77"/>
  <c r="Q1045" i="77"/>
  <c r="Q1037" i="77"/>
  <c r="Q1029" i="77"/>
  <c r="Q1021" i="77"/>
  <c r="Q1013" i="77"/>
  <c r="Q1005" i="77"/>
  <c r="Q997" i="77"/>
  <c r="Q989" i="77"/>
  <c r="Q981" i="77"/>
  <c r="Q973" i="77"/>
  <c r="Q965" i="77"/>
  <c r="Q957" i="77"/>
  <c r="Q949" i="77"/>
  <c r="Q941" i="77"/>
  <c r="Q933" i="77"/>
  <c r="Q925" i="77"/>
  <c r="Q917" i="77"/>
  <c r="Q909" i="77"/>
  <c r="Q901" i="77"/>
  <c r="Q893" i="77"/>
  <c r="Q885" i="77"/>
  <c r="Q877" i="77"/>
  <c r="Q869" i="77"/>
  <c r="Q861" i="77"/>
  <c r="Q853" i="77"/>
  <c r="Q845" i="77"/>
  <c r="Q837" i="77"/>
  <c r="Q829" i="77"/>
  <c r="Q821" i="77"/>
  <c r="Q813" i="77"/>
  <c r="Q805" i="77"/>
  <c r="Q797" i="77"/>
  <c r="Q789" i="77"/>
  <c r="Q781" i="77"/>
  <c r="U773" i="77"/>
  <c r="Q773" i="77"/>
  <c r="Q765" i="77"/>
  <c r="U757" i="77"/>
  <c r="Q757" i="77"/>
  <c r="Q749" i="77"/>
  <c r="U741" i="77"/>
  <c r="Q741" i="77"/>
  <c r="U733" i="77"/>
  <c r="Q733" i="77"/>
  <c r="U725" i="77"/>
  <c r="Q725" i="77"/>
  <c r="Q717" i="77"/>
  <c r="U709" i="77"/>
  <c r="Q709" i="77"/>
  <c r="U701" i="77"/>
  <c r="Q701" i="77"/>
  <c r="U693" i="77"/>
  <c r="Q693" i="77"/>
  <c r="Q685" i="77"/>
  <c r="U677" i="77"/>
  <c r="Q677" i="77"/>
  <c r="U669" i="77"/>
  <c r="Q669" i="77"/>
  <c r="Q661" i="77"/>
  <c r="U653" i="77"/>
  <c r="Q653" i="77"/>
  <c r="Q645" i="77"/>
  <c r="U637" i="77"/>
  <c r="Q637" i="77"/>
  <c r="U629" i="77"/>
  <c r="Q629" i="77"/>
  <c r="U621" i="77"/>
  <c r="Q621" i="77"/>
  <c r="U613" i="77"/>
  <c r="Q613" i="77"/>
  <c r="U605" i="77"/>
  <c r="Q605" i="77"/>
  <c r="U597" i="77"/>
  <c r="Q597" i="77"/>
  <c r="U589" i="77"/>
  <c r="Q589" i="77"/>
  <c r="U581" i="77"/>
  <c r="Q581" i="77"/>
  <c r="U573" i="77"/>
  <c r="Q573" i="77"/>
  <c r="U565" i="77"/>
  <c r="Q565" i="77"/>
  <c r="U557" i="77"/>
  <c r="Q557" i="77"/>
  <c r="Q549" i="77"/>
  <c r="Q541" i="77"/>
  <c r="Q533" i="77"/>
  <c r="Q525" i="77"/>
  <c r="Q517" i="77"/>
  <c r="Q509" i="77"/>
  <c r="Q501" i="77"/>
  <c r="Q493" i="77"/>
  <c r="Q485" i="77"/>
  <c r="Q477" i="77"/>
  <c r="Q469" i="77"/>
  <c r="Q461" i="77"/>
  <c r="Q453" i="77"/>
  <c r="Q445" i="77"/>
  <c r="Q437" i="77"/>
  <c r="Q429" i="77"/>
  <c r="U421" i="77"/>
  <c r="Q421" i="77"/>
  <c r="U413" i="77"/>
  <c r="Q413" i="77"/>
  <c r="U405" i="77"/>
  <c r="Q405" i="77"/>
  <c r="U397" i="77"/>
  <c r="Q397" i="77"/>
  <c r="U389" i="77"/>
  <c r="Q389" i="77"/>
  <c r="U381" i="77"/>
  <c r="Q381" i="77"/>
  <c r="Q373" i="77"/>
  <c r="U365" i="77"/>
  <c r="Q365" i="77"/>
  <c r="U357" i="77"/>
  <c r="Q357" i="77"/>
  <c r="U349" i="77"/>
  <c r="Q349" i="77"/>
  <c r="U341" i="77"/>
  <c r="Q341" i="77"/>
  <c r="Q333" i="77"/>
  <c r="Q325" i="77"/>
  <c r="Q317" i="77"/>
  <c r="U309" i="77"/>
  <c r="Q309" i="77"/>
  <c r="U301" i="77"/>
  <c r="Q301" i="77"/>
  <c r="Q293" i="77"/>
  <c r="U285" i="77"/>
  <c r="Q285" i="77"/>
  <c r="Q277" i="77"/>
  <c r="Q269" i="77"/>
  <c r="Q261" i="77"/>
  <c r="U253" i="77"/>
  <c r="Q253" i="77"/>
  <c r="Q245" i="77"/>
  <c r="Q237" i="77"/>
  <c r="U229" i="77"/>
  <c r="Q229" i="77"/>
  <c r="Q221" i="77"/>
  <c r="U213" i="77"/>
  <c r="Q213" i="77"/>
  <c r="U205" i="77"/>
  <c r="Q205" i="77"/>
  <c r="U197" i="77"/>
  <c r="Q197" i="77"/>
  <c r="Q189" i="77"/>
  <c r="Q181" i="77"/>
  <c r="U173" i="77"/>
  <c r="Q173" i="77"/>
  <c r="U165" i="77"/>
  <c r="Q165" i="77"/>
  <c r="Q157" i="77"/>
  <c r="U149" i="77"/>
  <c r="Q149" i="77"/>
  <c r="Q141" i="77"/>
  <c r="Q133" i="77"/>
  <c r="Q125" i="77"/>
  <c r="Q117" i="77"/>
  <c r="Q109" i="77"/>
  <c r="Q101" i="77"/>
  <c r="Q93" i="77"/>
  <c r="Q85" i="77"/>
  <c r="Q77" i="77"/>
  <c r="Q69" i="77"/>
  <c r="Q61" i="77"/>
  <c r="Q53" i="77"/>
  <c r="Q45" i="77"/>
  <c r="Q37" i="77"/>
  <c r="Q29" i="77"/>
  <c r="Q21" i="77"/>
  <c r="E178" i="84"/>
  <c r="D187" i="84"/>
  <c r="I187" i="84"/>
  <c r="H187" i="84"/>
  <c r="G187" i="84"/>
  <c r="E164" i="84"/>
  <c r="E181" i="84"/>
  <c r="E179" i="84"/>
  <c r="E183" i="84"/>
  <c r="E180" i="84"/>
  <c r="E182" i="84"/>
  <c r="E184" i="84"/>
  <c r="E185" i="84"/>
  <c r="E177" i="84"/>
  <c r="G22" i="89"/>
  <c r="G182" i="89"/>
  <c r="S17" i="89"/>
  <c r="U10" i="77"/>
  <c r="H213" i="84"/>
  <c r="J213" i="84" s="1"/>
  <c r="R13" i="89"/>
  <c r="R30" i="89"/>
  <c r="F186" i="89"/>
  <c r="U8" i="77"/>
  <c r="H217" i="84"/>
  <c r="J217" i="84" s="1"/>
  <c r="G41" i="84"/>
  <c r="H39" i="84"/>
  <c r="R9" i="89"/>
  <c r="F181" i="89"/>
  <c r="R25" i="89"/>
  <c r="F20" i="89"/>
  <c r="F183" i="89"/>
  <c r="G184" i="89"/>
  <c r="G32" i="89"/>
  <c r="S11" i="89"/>
  <c r="S26" i="89"/>
  <c r="U7" i="77"/>
  <c r="H215" i="84"/>
  <c r="J215" i="84" s="1"/>
  <c r="G37" i="84"/>
  <c r="H41" i="84"/>
  <c r="R11" i="89"/>
  <c r="F184" i="89"/>
  <c r="F32" i="89"/>
  <c r="R26" i="89"/>
  <c r="H37" i="84"/>
  <c r="H40" i="84"/>
  <c r="S9" i="89"/>
  <c r="G181" i="89"/>
  <c r="S25" i="89"/>
  <c r="G20" i="89"/>
  <c r="G183" i="89"/>
  <c r="E165" i="84"/>
  <c r="E166" i="84"/>
  <c r="E187" i="84"/>
  <c r="S13" i="89"/>
  <c r="S30" i="89"/>
  <c r="G186" i="89"/>
  <c r="E200" i="84"/>
  <c r="F22" i="89"/>
  <c r="F182" i="89"/>
  <c r="R17" i="89"/>
  <c r="G38" i="84"/>
  <c r="G40" i="84"/>
  <c r="E186" i="84"/>
  <c r="E372" i="84"/>
  <c r="E360" i="84"/>
  <c r="E348" i="84"/>
  <c r="E336" i="84"/>
  <c r="E324" i="84"/>
  <c r="E312" i="84"/>
  <c r="E300" i="84"/>
  <c r="E367" i="84"/>
  <c r="E355" i="84"/>
  <c r="E343" i="84"/>
  <c r="E331" i="84"/>
  <c r="E319" i="84"/>
  <c r="E307" i="84"/>
  <c r="E370" i="84"/>
  <c r="E346" i="84"/>
  <c r="E334" i="84"/>
  <c r="E322" i="84"/>
  <c r="E310" i="84"/>
  <c r="E298" i="84"/>
  <c r="E286" i="84"/>
  <c r="E363" i="84"/>
  <c r="E351" i="84"/>
  <c r="E339" i="84"/>
  <c r="E327" i="84"/>
  <c r="E315" i="84"/>
  <c r="E303" i="84"/>
  <c r="E291" i="84"/>
  <c r="E288" i="84"/>
  <c r="P178" i="89"/>
  <c r="P169" i="89"/>
  <c r="S175" i="89"/>
  <c r="Q178" i="89"/>
  <c r="Q169" i="89"/>
  <c r="S176" i="89"/>
  <c r="R178" i="89"/>
  <c r="R169" i="89"/>
  <c r="P176" i="89"/>
  <c r="R171" i="89"/>
  <c r="S174" i="89"/>
  <c r="P175" i="89"/>
  <c r="P170" i="89"/>
  <c r="P168" i="89"/>
  <c r="S169" i="89"/>
  <c r="R170" i="89"/>
  <c r="Q170" i="89"/>
  <c r="S170" i="89"/>
  <c r="R175" i="89"/>
  <c r="Q177" i="89"/>
  <c r="R174" i="89"/>
  <c r="P174" i="89"/>
  <c r="S178" i="89"/>
  <c r="Q176" i="89"/>
  <c r="Q174" i="89"/>
  <c r="S171" i="89"/>
  <c r="Q175" i="89"/>
  <c r="S168" i="89"/>
  <c r="R173" i="89"/>
  <c r="Q172" i="89"/>
  <c r="S173" i="89"/>
  <c r="Q173" i="89"/>
  <c r="S177" i="89"/>
  <c r="P171" i="89"/>
  <c r="P173" i="89"/>
  <c r="R172" i="89"/>
  <c r="R168" i="89"/>
  <c r="R177" i="89"/>
  <c r="P172" i="89"/>
  <c r="R176" i="89"/>
  <c r="S172" i="89"/>
  <c r="Q168" i="89"/>
  <c r="Q171" i="89"/>
  <c r="P177" i="89"/>
  <c r="P166" i="89"/>
  <c r="E374" i="84"/>
  <c r="E362" i="84"/>
  <c r="E350" i="84"/>
  <c r="E338" i="84"/>
  <c r="E326" i="84"/>
  <c r="E314" i="84"/>
  <c r="E302" i="84"/>
  <c r="E290" i="84"/>
  <c r="E358" i="84"/>
  <c r="E364" i="84"/>
  <c r="E352" i="84"/>
  <c r="E340" i="84"/>
  <c r="E295" i="84"/>
  <c r="E283" i="84"/>
  <c r="E373" i="84"/>
  <c r="E361" i="84"/>
  <c r="E365" i="84"/>
  <c r="E353" i="84"/>
  <c r="E341" i="84"/>
  <c r="E329" i="84"/>
  <c r="E317" i="84"/>
  <c r="E305" i="84"/>
  <c r="E293" i="84"/>
  <c r="E328" i="84"/>
  <c r="E316" i="84"/>
  <c r="E304" i="84"/>
  <c r="E292" i="84"/>
  <c r="E349" i="84"/>
  <c r="E337" i="84"/>
  <c r="E325" i="84"/>
  <c r="E313" i="84"/>
  <c r="E301" i="84"/>
  <c r="E289" i="84"/>
  <c r="E287" i="84"/>
  <c r="E368" i="84"/>
  <c r="E356" i="84"/>
  <c r="E344" i="84"/>
  <c r="E332" i="84"/>
  <c r="E320" i="84"/>
  <c r="E308" i="84"/>
  <c r="E296" i="84"/>
  <c r="E284" i="84"/>
  <c r="E366" i="84"/>
  <c r="E354" i="84"/>
  <c r="E342" i="84"/>
  <c r="E330" i="84"/>
  <c r="E318" i="84"/>
  <c r="E306" i="84"/>
  <c r="E294" i="84"/>
  <c r="E282" i="84"/>
  <c r="E281" i="84"/>
  <c r="E371" i="84"/>
  <c r="E359" i="84"/>
  <c r="E347" i="84"/>
  <c r="E335" i="84"/>
  <c r="E323" i="84"/>
  <c r="E311" i="84"/>
  <c r="E299" i="84"/>
  <c r="E369" i="84"/>
  <c r="E357" i="84"/>
  <c r="E345" i="84"/>
  <c r="E333" i="84"/>
  <c r="E321" i="84"/>
  <c r="E309" i="84"/>
  <c r="E297" i="84"/>
  <c r="E285" i="84"/>
  <c r="E22" i="84"/>
  <c r="E26" i="84"/>
  <c r="E30" i="84"/>
  <c r="E29" i="84"/>
  <c r="E27" i="84"/>
  <c r="E31" i="84"/>
  <c r="E24" i="84"/>
  <c r="E23" i="84"/>
  <c r="E25" i="84"/>
  <c r="E28" i="84"/>
  <c r="G23" i="84"/>
  <c r="J11" i="84"/>
  <c r="Q99" i="89"/>
  <c r="R99" i="89"/>
  <c r="S99" i="89"/>
  <c r="Q98" i="89"/>
  <c r="P99" i="89"/>
  <c r="P98" i="89"/>
  <c r="S98" i="89"/>
  <c r="R98" i="89"/>
  <c r="P76" i="89"/>
  <c r="F10" i="89"/>
  <c r="F25" i="89"/>
  <c r="G19" i="89"/>
  <c r="G9" i="89"/>
  <c r="F19" i="89"/>
  <c r="F9" i="89"/>
  <c r="G10" i="89"/>
  <c r="G25" i="89"/>
  <c r="I23" i="84"/>
  <c r="I29" i="84"/>
  <c r="D24" i="84"/>
  <c r="D31" i="84"/>
  <c r="G24" i="84"/>
  <c r="G26" i="84"/>
  <c r="G31" i="84"/>
  <c r="I26" i="84"/>
  <c r="H31" i="84"/>
  <c r="D28" i="84"/>
  <c r="I31" i="84"/>
  <c r="D29" i="84"/>
  <c r="H23" i="84"/>
  <c r="H29" i="84"/>
  <c r="D23" i="84"/>
  <c r="H30" i="84"/>
  <c r="G30" i="84"/>
  <c r="D30" i="84"/>
  <c r="I24" i="84"/>
  <c r="I30" i="84"/>
  <c r="I28" i="84"/>
  <c r="I27" i="84"/>
  <c r="G25" i="84"/>
  <c r="G27" i="84"/>
  <c r="H28" i="84"/>
  <c r="H26" i="84"/>
  <c r="D27" i="84"/>
  <c r="H25" i="84"/>
  <c r="G29" i="84"/>
  <c r="H27" i="84"/>
  <c r="D26" i="84"/>
  <c r="D25" i="84"/>
  <c r="H24" i="84"/>
  <c r="G28" i="84"/>
  <c r="I25" i="84"/>
  <c r="D178" i="84"/>
  <c r="H179" i="84"/>
  <c r="D181" i="84"/>
  <c r="G182" i="84"/>
  <c r="D184" i="84"/>
  <c r="I179" i="84"/>
  <c r="H182" i="84"/>
  <c r="G178" i="84"/>
  <c r="D180" i="84"/>
  <c r="G181" i="84"/>
  <c r="I182" i="84"/>
  <c r="G184" i="84"/>
  <c r="H178" i="84"/>
  <c r="H181" i="84"/>
  <c r="D183" i="84"/>
  <c r="H184" i="84"/>
  <c r="I178" i="84"/>
  <c r="I181" i="84"/>
  <c r="I184" i="84"/>
  <c r="D179" i="84"/>
  <c r="G180" i="84"/>
  <c r="G183" i="84"/>
  <c r="H180" i="84"/>
  <c r="D182" i="84"/>
  <c r="H183" i="84"/>
  <c r="G179" i="84"/>
  <c r="I180" i="84"/>
  <c r="I183" i="84"/>
  <c r="H211" i="84"/>
  <c r="J211" i="84" s="1"/>
  <c r="H225" i="84"/>
  <c r="J225" i="84" s="1"/>
  <c r="R27" i="89"/>
  <c r="F193" i="89"/>
  <c r="F21" i="89"/>
  <c r="F11" i="89"/>
  <c r="F180" i="89"/>
  <c r="G211" i="84"/>
  <c r="G225" i="84"/>
  <c r="S27" i="89"/>
  <c r="G11" i="89"/>
  <c r="G180" i="89"/>
  <c r="G21" i="89"/>
  <c r="G193" i="89"/>
  <c r="G164" i="84"/>
  <c r="D164" i="84"/>
  <c r="D165" i="84"/>
  <c r="H165" i="84"/>
  <c r="I164" i="84"/>
  <c r="G165" i="84"/>
  <c r="D166" i="84"/>
  <c r="I165" i="84"/>
  <c r="G166" i="84"/>
  <c r="H166" i="84"/>
  <c r="H164" i="84"/>
  <c r="I166" i="84"/>
  <c r="H216" i="84"/>
  <c r="J216" i="84" s="1"/>
  <c r="H260" i="84"/>
  <c r="J260" i="84" s="1"/>
  <c r="G228" i="89"/>
  <c r="G185" i="89"/>
  <c r="F228" i="89"/>
  <c r="F185" i="89"/>
  <c r="G260" i="84"/>
  <c r="G216" i="84"/>
  <c r="D299" i="84"/>
  <c r="H299" i="84"/>
  <c r="G299" i="84"/>
  <c r="I299" i="84"/>
  <c r="G283" i="84"/>
  <c r="H283" i="84"/>
  <c r="I283" i="84"/>
  <c r="D283" i="84"/>
  <c r="H369" i="84"/>
  <c r="I369" i="84"/>
  <c r="G369" i="84"/>
  <c r="D369" i="84"/>
  <c r="I361" i="84"/>
  <c r="D361" i="84"/>
  <c r="G361" i="84"/>
  <c r="H361" i="84"/>
  <c r="D353" i="84"/>
  <c r="G353" i="84"/>
  <c r="I353" i="84"/>
  <c r="H353" i="84"/>
  <c r="G345" i="84"/>
  <c r="H345" i="84"/>
  <c r="I345" i="84"/>
  <c r="D345" i="84"/>
  <c r="D337" i="84"/>
  <c r="G337" i="84"/>
  <c r="I337" i="84"/>
  <c r="H337" i="84"/>
  <c r="I329" i="84"/>
  <c r="D329" i="84"/>
  <c r="H329" i="84"/>
  <c r="G329" i="84"/>
  <c r="D321" i="84"/>
  <c r="G321" i="84"/>
  <c r="H321" i="84"/>
  <c r="I321" i="84"/>
  <c r="D305" i="84"/>
  <c r="G305" i="84"/>
  <c r="H305" i="84"/>
  <c r="I305" i="84"/>
  <c r="D368" i="84"/>
  <c r="G368" i="84"/>
  <c r="I368" i="84"/>
  <c r="H368" i="84"/>
  <c r="D360" i="84"/>
  <c r="G360" i="84"/>
  <c r="H360" i="84"/>
  <c r="I360" i="84"/>
  <c r="I352" i="84"/>
  <c r="G352" i="84"/>
  <c r="H352" i="84"/>
  <c r="D352" i="84"/>
  <c r="G344" i="84"/>
  <c r="D344" i="84"/>
  <c r="H344" i="84"/>
  <c r="I344" i="84"/>
  <c r="I336" i="84"/>
  <c r="G336" i="84"/>
  <c r="D336" i="84"/>
  <c r="H336" i="84"/>
  <c r="I328" i="84"/>
  <c r="G328" i="84"/>
  <c r="H328" i="84"/>
  <c r="D328" i="84"/>
  <c r="D320" i="84"/>
  <c r="I320" i="84"/>
  <c r="H320" i="84"/>
  <c r="G320" i="84"/>
  <c r="I312" i="84"/>
  <c r="G312" i="84"/>
  <c r="H312" i="84"/>
  <c r="D312" i="84"/>
  <c r="I304" i="84"/>
  <c r="D304" i="84"/>
  <c r="H304" i="84"/>
  <c r="G304" i="84"/>
  <c r="I296" i="84"/>
  <c r="H296" i="84"/>
  <c r="G296" i="84"/>
  <c r="D296" i="84"/>
  <c r="D288" i="84"/>
  <c r="H288" i="84"/>
  <c r="I288" i="84"/>
  <c r="G288" i="84"/>
  <c r="D339" i="84"/>
  <c r="I339" i="84"/>
  <c r="H339" i="84"/>
  <c r="G339" i="84"/>
  <c r="D367" i="84"/>
  <c r="G367" i="84"/>
  <c r="I367" i="84"/>
  <c r="H367" i="84"/>
  <c r="I359" i="84"/>
  <c r="H359" i="84"/>
  <c r="D359" i="84"/>
  <c r="G359" i="84"/>
  <c r="G351" i="84"/>
  <c r="H351" i="84"/>
  <c r="I351" i="84"/>
  <c r="D351" i="84"/>
  <c r="D343" i="84"/>
  <c r="I343" i="84"/>
  <c r="H343" i="84"/>
  <c r="G343" i="84"/>
  <c r="G335" i="84"/>
  <c r="H335" i="84"/>
  <c r="I335" i="84"/>
  <c r="D335" i="84"/>
  <c r="D327" i="84"/>
  <c r="G327" i="84"/>
  <c r="I327" i="84"/>
  <c r="H327" i="84"/>
  <c r="H319" i="84"/>
  <c r="I319" i="84"/>
  <c r="D319" i="84"/>
  <c r="G319" i="84"/>
  <c r="D311" i="84"/>
  <c r="G311" i="84"/>
  <c r="I311" i="84"/>
  <c r="H311" i="84"/>
  <c r="G303" i="84"/>
  <c r="H303" i="84"/>
  <c r="I303" i="84"/>
  <c r="D303" i="84"/>
  <c r="I295" i="84"/>
  <c r="D295" i="84"/>
  <c r="H295" i="84"/>
  <c r="G295" i="84"/>
  <c r="H287" i="84"/>
  <c r="G287" i="84"/>
  <c r="D287" i="84"/>
  <c r="I287" i="84"/>
  <c r="I371" i="84"/>
  <c r="D371" i="84"/>
  <c r="G371" i="84"/>
  <c r="H371" i="84"/>
  <c r="G331" i="84"/>
  <c r="H331" i="84"/>
  <c r="I331" i="84"/>
  <c r="D331" i="84"/>
  <c r="D307" i="84"/>
  <c r="I307" i="84"/>
  <c r="H307" i="84"/>
  <c r="G307" i="84"/>
  <c r="G374" i="84"/>
  <c r="I374" i="84"/>
  <c r="D374" i="84"/>
  <c r="H374" i="84"/>
  <c r="D366" i="84"/>
  <c r="H366" i="84"/>
  <c r="I366" i="84"/>
  <c r="G366" i="84"/>
  <c r="G358" i="84"/>
  <c r="H358" i="84"/>
  <c r="I358" i="84"/>
  <c r="D358" i="84"/>
  <c r="D350" i="84"/>
  <c r="H350" i="84"/>
  <c r="I350" i="84"/>
  <c r="G350" i="84"/>
  <c r="H342" i="84"/>
  <c r="I342" i="84"/>
  <c r="G342" i="84"/>
  <c r="D342" i="84"/>
  <c r="D334" i="84"/>
  <c r="G334" i="84"/>
  <c r="H334" i="84"/>
  <c r="I334" i="84"/>
  <c r="D326" i="84"/>
  <c r="G326" i="84"/>
  <c r="I326" i="84"/>
  <c r="H326" i="84"/>
  <c r="G318" i="84"/>
  <c r="H318" i="84"/>
  <c r="I318" i="84"/>
  <c r="D318" i="84"/>
  <c r="I310" i="84"/>
  <c r="D310" i="84"/>
  <c r="H310" i="84"/>
  <c r="G310" i="84"/>
  <c r="D302" i="84"/>
  <c r="G302" i="84"/>
  <c r="I302" i="84"/>
  <c r="H302" i="84"/>
  <c r="I294" i="84"/>
  <c r="G294" i="84"/>
  <c r="H294" i="84"/>
  <c r="D294" i="84"/>
  <c r="H286" i="84"/>
  <c r="I286" i="84"/>
  <c r="D286" i="84"/>
  <c r="G286" i="84"/>
  <c r="G365" i="84"/>
  <c r="H365" i="84"/>
  <c r="I365" i="84"/>
  <c r="D365" i="84"/>
  <c r="G357" i="84"/>
  <c r="I357" i="84"/>
  <c r="D357" i="84"/>
  <c r="H357" i="84"/>
  <c r="G341" i="84"/>
  <c r="H341" i="84"/>
  <c r="I341" i="84"/>
  <c r="D341" i="84"/>
  <c r="D333" i="84"/>
  <c r="G333" i="84"/>
  <c r="I333" i="84"/>
  <c r="H333" i="84"/>
  <c r="G325" i="84"/>
  <c r="H325" i="84"/>
  <c r="I325" i="84"/>
  <c r="D325" i="84"/>
  <c r="D317" i="84"/>
  <c r="G317" i="84"/>
  <c r="I317" i="84"/>
  <c r="H317" i="84"/>
  <c r="G309" i="84"/>
  <c r="H309" i="84"/>
  <c r="D309" i="84"/>
  <c r="I309" i="84"/>
  <c r="I301" i="84"/>
  <c r="D301" i="84"/>
  <c r="H301" i="84"/>
  <c r="G301" i="84"/>
  <c r="G293" i="84"/>
  <c r="D293" i="84"/>
  <c r="I293" i="84"/>
  <c r="H293" i="84"/>
  <c r="I373" i="84"/>
  <c r="D373" i="84"/>
  <c r="G373" i="84"/>
  <c r="H373" i="84"/>
  <c r="I349" i="84"/>
  <c r="G349" i="84"/>
  <c r="H349" i="84"/>
  <c r="D349" i="84"/>
  <c r="I285" i="84"/>
  <c r="G285" i="84"/>
  <c r="H285" i="84"/>
  <c r="D285" i="84"/>
  <c r="G281" i="84"/>
  <c r="D281" i="84"/>
  <c r="I281" i="84"/>
  <c r="H281" i="84"/>
  <c r="G372" i="84"/>
  <c r="H372" i="84"/>
  <c r="I372" i="84"/>
  <c r="D372" i="84"/>
  <c r="H364" i="84"/>
  <c r="D364" i="84"/>
  <c r="I364" i="84"/>
  <c r="G364" i="84"/>
  <c r="I356" i="84"/>
  <c r="D356" i="84"/>
  <c r="H356" i="84"/>
  <c r="G356" i="84"/>
  <c r="G348" i="84"/>
  <c r="H348" i="84"/>
  <c r="I348" i="84"/>
  <c r="D348" i="84"/>
  <c r="D340" i="84"/>
  <c r="H340" i="84"/>
  <c r="G340" i="84"/>
  <c r="I340" i="84"/>
  <c r="H332" i="84"/>
  <c r="I332" i="84"/>
  <c r="G332" i="84"/>
  <c r="D332" i="84"/>
  <c r="D324" i="84"/>
  <c r="G324" i="84"/>
  <c r="I324" i="84"/>
  <c r="H324" i="84"/>
  <c r="H316" i="84"/>
  <c r="I316" i="84"/>
  <c r="D316" i="84"/>
  <c r="G316" i="84"/>
  <c r="G308" i="84"/>
  <c r="D308" i="84"/>
  <c r="I308" i="84"/>
  <c r="H308" i="84"/>
  <c r="G300" i="84"/>
  <c r="I300" i="84"/>
  <c r="H300" i="84"/>
  <c r="D300" i="84"/>
  <c r="H292" i="84"/>
  <c r="I292" i="84"/>
  <c r="G292" i="84"/>
  <c r="D292" i="84"/>
  <c r="I284" i="84"/>
  <c r="H284" i="84"/>
  <c r="G284" i="84"/>
  <c r="D284" i="84"/>
  <c r="D363" i="84"/>
  <c r="I363" i="84"/>
  <c r="G363" i="84"/>
  <c r="H363" i="84"/>
  <c r="D323" i="84"/>
  <c r="H323" i="84"/>
  <c r="G323" i="84"/>
  <c r="I323" i="84"/>
  <c r="H315" i="84"/>
  <c r="I315" i="84"/>
  <c r="G315" i="84"/>
  <c r="D315" i="84"/>
  <c r="H291" i="84"/>
  <c r="I291" i="84"/>
  <c r="G291" i="84"/>
  <c r="D291" i="84"/>
  <c r="D370" i="84"/>
  <c r="G370" i="84"/>
  <c r="I370" i="84"/>
  <c r="H370" i="84"/>
  <c r="G362" i="84"/>
  <c r="H362" i="84"/>
  <c r="I362" i="84"/>
  <c r="D362" i="84"/>
  <c r="D354" i="84"/>
  <c r="G354" i="84"/>
  <c r="H354" i="84"/>
  <c r="I354" i="84"/>
  <c r="D346" i="84"/>
  <c r="I346" i="84"/>
  <c r="H346" i="84"/>
  <c r="G346" i="84"/>
  <c r="G338" i="84"/>
  <c r="H338" i="84"/>
  <c r="I338" i="84"/>
  <c r="D338" i="84"/>
  <c r="D330" i="84"/>
  <c r="G330" i="84"/>
  <c r="H330" i="84"/>
  <c r="I330" i="84"/>
  <c r="H322" i="84"/>
  <c r="I322" i="84"/>
  <c r="D322" i="84"/>
  <c r="G322" i="84"/>
  <c r="H314" i="84"/>
  <c r="G314" i="84"/>
  <c r="D314" i="84"/>
  <c r="I314" i="84"/>
  <c r="G306" i="84"/>
  <c r="H306" i="84"/>
  <c r="I306" i="84"/>
  <c r="D306" i="84"/>
  <c r="I298" i="84"/>
  <c r="D298" i="84"/>
  <c r="H298" i="84"/>
  <c r="G298" i="84"/>
  <c r="H290" i="84"/>
  <c r="G290" i="84"/>
  <c r="D290" i="84"/>
  <c r="I290" i="84"/>
  <c r="G282" i="84"/>
  <c r="H282" i="84"/>
  <c r="D282" i="84"/>
  <c r="I282" i="84"/>
  <c r="G355" i="84"/>
  <c r="H355" i="84"/>
  <c r="I355" i="84"/>
  <c r="D355" i="84"/>
  <c r="G347" i="84"/>
  <c r="D347" i="84"/>
  <c r="H347" i="84"/>
  <c r="I347" i="84"/>
  <c r="H313" i="84"/>
  <c r="I313" i="84"/>
  <c r="D313" i="84"/>
  <c r="G313" i="84"/>
  <c r="G297" i="84"/>
  <c r="I297" i="84"/>
  <c r="D297" i="84"/>
  <c r="H297" i="84"/>
  <c r="H289" i="84"/>
  <c r="I289" i="84"/>
  <c r="D289" i="84"/>
  <c r="G289" i="84"/>
  <c r="H248" i="84"/>
  <c r="G248" i="84"/>
  <c r="S29" i="89"/>
  <c r="R29" i="89"/>
  <c r="F78" i="89"/>
  <c r="G31" i="89"/>
  <c r="F18" i="89"/>
  <c r="C176" i="84"/>
  <c r="J5" i="77"/>
  <c r="R80" i="89"/>
  <c r="S149" i="89"/>
  <c r="S111" i="89"/>
  <c r="Q119" i="89"/>
  <c r="Q150" i="89"/>
  <c r="R113" i="89"/>
  <c r="P126" i="89"/>
  <c r="P134" i="89"/>
  <c r="P146" i="89"/>
  <c r="S121" i="89"/>
  <c r="S85" i="89"/>
  <c r="R166" i="89"/>
  <c r="Q131" i="89"/>
  <c r="P135" i="89"/>
  <c r="R155" i="89"/>
  <c r="R72" i="89"/>
  <c r="S80" i="89"/>
  <c r="R119" i="89"/>
  <c r="S113" i="89"/>
  <c r="Q126" i="89"/>
  <c r="P131" i="89"/>
  <c r="P139" i="89"/>
  <c r="P143" i="89"/>
  <c r="Q146" i="89"/>
  <c r="S102" i="89"/>
  <c r="P155" i="89"/>
  <c r="Q157" i="89"/>
  <c r="P161" i="89"/>
  <c r="P164" i="89"/>
  <c r="S166" i="89"/>
  <c r="S82" i="89"/>
  <c r="P88" i="89"/>
  <c r="S119" i="89"/>
  <c r="Q139" i="89"/>
  <c r="R146" i="89"/>
  <c r="Q161" i="89"/>
  <c r="Q164" i="89"/>
  <c r="Q71" i="89"/>
  <c r="R117" i="89"/>
  <c r="R112" i="89"/>
  <c r="R129" i="89"/>
  <c r="S131" i="89"/>
  <c r="R144" i="89"/>
  <c r="S164" i="89"/>
  <c r="R118" i="89"/>
  <c r="Q115" i="89"/>
  <c r="S72" i="89"/>
  <c r="P117" i="89"/>
  <c r="P100" i="89"/>
  <c r="R158" i="89"/>
  <c r="S137" i="89"/>
  <c r="P152" i="89"/>
  <c r="Q117" i="89"/>
  <c r="Q112" i="89"/>
  <c r="R131" i="89"/>
  <c r="R139" i="89"/>
  <c r="Q144" i="89"/>
  <c r="S146" i="89"/>
  <c r="Q75" i="89"/>
  <c r="S155" i="89"/>
  <c r="Q158" i="89"/>
  <c r="R164" i="89"/>
  <c r="P92" i="89"/>
  <c r="P151" i="89"/>
  <c r="Q162" i="89"/>
  <c r="R92" i="89"/>
  <c r="R71" i="89"/>
  <c r="S117" i="89"/>
  <c r="S112" i="89"/>
  <c r="S129" i="89"/>
  <c r="R137" i="89"/>
  <c r="Q100" i="89"/>
  <c r="P85" i="89"/>
  <c r="P156" i="89"/>
  <c r="S158" i="89"/>
  <c r="R162" i="89"/>
  <c r="P125" i="89"/>
  <c r="P145" i="89"/>
  <c r="Q85" i="89"/>
  <c r="R156" i="89"/>
  <c r="P163" i="89"/>
  <c r="Q76" i="89"/>
  <c r="P80" i="89"/>
  <c r="S71" i="89"/>
  <c r="Q121" i="89"/>
  <c r="P142" i="89"/>
  <c r="R85" i="89"/>
  <c r="S156" i="89"/>
  <c r="Q166" i="89"/>
  <c r="R83" i="89"/>
  <c r="Q80" i="89"/>
  <c r="P113" i="89"/>
  <c r="Q130" i="89"/>
  <c r="R121" i="89"/>
  <c r="Q101" i="89"/>
  <c r="P138" i="89"/>
  <c r="Q142" i="89"/>
  <c r="P132" i="89"/>
  <c r="P130" i="89"/>
  <c r="Q92" i="89"/>
  <c r="P140" i="89"/>
  <c r="Q95" i="89"/>
  <c r="S139" i="89"/>
  <c r="S92" i="89"/>
  <c r="S138" i="89"/>
  <c r="R120" i="89"/>
  <c r="R104" i="89"/>
  <c r="R86" i="89"/>
  <c r="Q104" i="89"/>
  <c r="R145" i="89"/>
  <c r="S83" i="89"/>
  <c r="P87" i="89"/>
  <c r="R159" i="89"/>
  <c r="P162" i="89"/>
  <c r="P148" i="89"/>
  <c r="S106" i="89"/>
  <c r="P96" i="89"/>
  <c r="P136" i="89"/>
  <c r="P81" i="89"/>
  <c r="R73" i="89"/>
  <c r="S152" i="89"/>
  <c r="R125" i="89"/>
  <c r="S96" i="89"/>
  <c r="R124" i="89"/>
  <c r="Q134" i="89"/>
  <c r="P83" i="89"/>
  <c r="Q125" i="89"/>
  <c r="R100" i="89"/>
  <c r="P73" i="89"/>
  <c r="P137" i="89"/>
  <c r="P112" i="89"/>
  <c r="R82" i="89"/>
  <c r="P94" i="89"/>
  <c r="P82" i="89"/>
  <c r="R136" i="89"/>
  <c r="Q143" i="89"/>
  <c r="R105" i="89"/>
  <c r="S75" i="89"/>
  <c r="Q105" i="89"/>
  <c r="Q135" i="89"/>
  <c r="Q87" i="89"/>
  <c r="Q159" i="89"/>
  <c r="Q107" i="89"/>
  <c r="P160" i="89"/>
  <c r="S93" i="89"/>
  <c r="R79" i="89"/>
  <c r="Q129" i="89"/>
  <c r="Q79" i="89"/>
  <c r="Q72" i="89"/>
  <c r="S100" i="89"/>
  <c r="Q124" i="89"/>
  <c r="R95" i="89"/>
  <c r="S95" i="89"/>
  <c r="R126" i="89"/>
  <c r="S154" i="89"/>
  <c r="R115" i="89"/>
  <c r="S136" i="89"/>
  <c r="Q163" i="89"/>
  <c r="P124" i="89"/>
  <c r="P105" i="89"/>
  <c r="P133" i="89"/>
  <c r="P79" i="89"/>
  <c r="P74" i="89"/>
  <c r="S104" i="89"/>
  <c r="Q140" i="89"/>
  <c r="S94" i="89"/>
  <c r="Q120" i="89"/>
  <c r="R163" i="89"/>
  <c r="Q132" i="89"/>
  <c r="R87" i="89"/>
  <c r="S159" i="89"/>
  <c r="S107" i="89"/>
  <c r="Q151" i="89"/>
  <c r="R109" i="89"/>
  <c r="P127" i="89"/>
  <c r="S114" i="89"/>
  <c r="S143" i="89"/>
  <c r="S115" i="89"/>
  <c r="Q94" i="89"/>
  <c r="R94" i="89"/>
  <c r="Q109" i="89"/>
  <c r="S124" i="89"/>
  <c r="S150" i="89"/>
  <c r="S118" i="89"/>
  <c r="P129" i="89"/>
  <c r="S101" i="89"/>
  <c r="Q108" i="89"/>
  <c r="R96" i="89"/>
  <c r="R161" i="89"/>
  <c r="P72" i="89"/>
  <c r="S165" i="89"/>
  <c r="S105" i="89"/>
  <c r="R138" i="89"/>
  <c r="S79" i="89"/>
  <c r="S145" i="89"/>
  <c r="R157" i="89"/>
  <c r="R130" i="89"/>
  <c r="Q96" i="89"/>
  <c r="S87" i="89"/>
  <c r="P89" i="89"/>
  <c r="R107" i="89"/>
  <c r="R151" i="89"/>
  <c r="R111" i="89"/>
  <c r="S134" i="89"/>
  <c r="R142" i="89"/>
  <c r="R108" i="89"/>
  <c r="S76" i="89"/>
  <c r="P119" i="89"/>
  <c r="P165" i="89"/>
  <c r="R76" i="89"/>
  <c r="P114" i="89"/>
  <c r="P75" i="89"/>
  <c r="P158" i="89"/>
  <c r="P86" i="89"/>
  <c r="P157" i="89"/>
  <c r="Q82" i="89"/>
  <c r="R154" i="89"/>
  <c r="R165" i="89"/>
  <c r="Q136" i="89"/>
  <c r="S73" i="89"/>
  <c r="Q138" i="89"/>
  <c r="Q152" i="89"/>
  <c r="Q127" i="89"/>
  <c r="Q83" i="89"/>
  <c r="Q148" i="89"/>
  <c r="Q89" i="89"/>
  <c r="P141" i="89"/>
  <c r="S151" i="89"/>
  <c r="Q118" i="89"/>
  <c r="P154" i="89"/>
  <c r="P150" i="89"/>
  <c r="S142" i="89"/>
  <c r="R133" i="89"/>
  <c r="S135" i="89"/>
  <c r="Q114" i="89"/>
  <c r="R74" i="89"/>
  <c r="P111" i="89"/>
  <c r="R152" i="89"/>
  <c r="P104" i="89"/>
  <c r="Q113" i="89"/>
  <c r="P107" i="89"/>
  <c r="R135" i="89"/>
  <c r="Q155" i="89"/>
  <c r="S140" i="89"/>
  <c r="R102" i="89"/>
  <c r="Q154" i="89"/>
  <c r="S132" i="89"/>
  <c r="Q165" i="89"/>
  <c r="R132" i="89"/>
  <c r="Q86" i="89"/>
  <c r="Q160" i="89"/>
  <c r="R148" i="89"/>
  <c r="R89" i="89"/>
  <c r="Q141" i="89"/>
  <c r="P106" i="89"/>
  <c r="P101" i="89"/>
  <c r="Q111" i="89"/>
  <c r="S108" i="89"/>
  <c r="S88" i="89"/>
  <c r="R134" i="89"/>
  <c r="Q73" i="89"/>
  <c r="P149" i="89"/>
  <c r="P121" i="89"/>
  <c r="P93" i="89"/>
  <c r="P71" i="89"/>
  <c r="Q156" i="89"/>
  <c r="S144" i="89"/>
  <c r="P109" i="89"/>
  <c r="Q102" i="89"/>
  <c r="P115" i="89"/>
  <c r="S120" i="89"/>
  <c r="S86" i="89"/>
  <c r="S109" i="89"/>
  <c r="S163" i="89"/>
  <c r="S130" i="89"/>
  <c r="R75" i="89"/>
  <c r="R150" i="89"/>
  <c r="S160" i="89"/>
  <c r="S148" i="89"/>
  <c r="S89" i="89"/>
  <c r="S141" i="89"/>
  <c r="R106" i="89"/>
  <c r="R93" i="89"/>
  <c r="P144" i="89"/>
  <c r="P118" i="89"/>
  <c r="R114" i="89"/>
  <c r="R149" i="89"/>
  <c r="Q133" i="89"/>
  <c r="R88" i="89"/>
  <c r="S133" i="89"/>
  <c r="Q145" i="89"/>
  <c r="Q74" i="89"/>
  <c r="S81" i="89"/>
  <c r="P120" i="89"/>
  <c r="S127" i="89"/>
  <c r="Q88" i="89"/>
  <c r="R143" i="89"/>
  <c r="P95" i="89"/>
  <c r="R140" i="89"/>
  <c r="P102" i="89"/>
  <c r="P108" i="89"/>
  <c r="S157" i="89"/>
  <c r="R127" i="89"/>
  <c r="R101" i="89"/>
  <c r="R81" i="89"/>
  <c r="R160" i="89"/>
  <c r="P159" i="89"/>
  <c r="S162" i="89"/>
  <c r="R141" i="89"/>
  <c r="Q106" i="89"/>
  <c r="Q81" i="89"/>
  <c r="Q137" i="89"/>
  <c r="Q93" i="89"/>
  <c r="S74" i="89"/>
  <c r="S161" i="89"/>
  <c r="S126" i="89"/>
  <c r="Q149" i="89"/>
  <c r="S125" i="89"/>
  <c r="C203" i="84"/>
  <c r="C202" i="84"/>
  <c r="C201" i="84"/>
  <c r="E201" i="84" s="1"/>
  <c r="F58" i="89"/>
  <c r="U39" i="77"/>
  <c r="U3638" i="77"/>
  <c r="U471" i="77"/>
  <c r="U2770" i="77"/>
  <c r="U1070" i="77"/>
  <c r="U3891" i="77"/>
  <c r="U3350" i="77"/>
  <c r="U1622" i="77"/>
  <c r="U3654" i="77"/>
  <c r="U2642" i="77"/>
  <c r="U1796" i="77"/>
  <c r="U3507" i="77"/>
  <c r="U3390" i="77"/>
  <c r="U2663" i="77"/>
  <c r="U2085" i="77"/>
  <c r="U2749" i="77"/>
  <c r="U2125" i="77"/>
  <c r="U1380" i="77"/>
  <c r="U1678" i="77"/>
  <c r="U1948" i="77"/>
  <c r="U455" i="77"/>
  <c r="D185" i="84"/>
  <c r="D186" i="84"/>
  <c r="U1756" i="77"/>
  <c r="U2807" i="77"/>
  <c r="U1757" i="77"/>
  <c r="U1652" i="77"/>
  <c r="U1617" i="77"/>
  <c r="U2794" i="77"/>
  <c r="U1260" i="77"/>
  <c r="U3719" i="77"/>
  <c r="U1797" i="77"/>
  <c r="U1132" i="77"/>
  <c r="U1700" i="77"/>
  <c r="U1356" i="77"/>
  <c r="U4126" i="77"/>
  <c r="U1999" i="77"/>
  <c r="U958" i="77"/>
  <c r="U3792" i="77"/>
  <c r="U3710" i="77"/>
  <c r="U3117" i="77"/>
  <c r="U2842" i="77"/>
  <c r="U1019" i="77"/>
  <c r="U5" i="77"/>
  <c r="Q5" i="77"/>
  <c r="U3778" i="77"/>
  <c r="U3282" i="77"/>
  <c r="U2314" i="77"/>
  <c r="U1911" i="77"/>
  <c r="U1594" i="77"/>
  <c r="U1569" i="77"/>
  <c r="U304" i="77"/>
  <c r="U216" i="77"/>
  <c r="U694" i="77"/>
  <c r="U769" i="77"/>
  <c r="U716" i="77"/>
  <c r="U519" i="77"/>
  <c r="U18" i="77"/>
  <c r="R43" i="89"/>
  <c r="Q43" i="89"/>
  <c r="S42" i="89"/>
  <c r="R42" i="89"/>
  <c r="S43" i="89"/>
  <c r="Q42" i="89"/>
  <c r="U4011" i="77"/>
  <c r="U3779" i="77"/>
  <c r="U3752" i="77"/>
  <c r="U3622" i="77"/>
  <c r="U3492" i="77"/>
  <c r="U3468" i="77"/>
  <c r="U3430" i="77"/>
  <c r="U3422" i="77"/>
  <c r="U3255" i="77"/>
  <c r="U3021" i="77"/>
  <c r="U2883" i="77"/>
  <c r="U2692" i="77"/>
  <c r="U2624" i="77"/>
  <c r="U2614" i="77"/>
  <c r="U2570" i="77"/>
  <c r="U1869" i="77"/>
  <c r="U1861" i="77"/>
  <c r="U1775" i="77"/>
  <c r="U1469" i="77"/>
  <c r="U1116" i="77"/>
  <c r="U894" i="77"/>
  <c r="U645" i="77"/>
  <c r="U360" i="77"/>
  <c r="U350" i="77"/>
  <c r="U4075" i="77"/>
  <c r="U3856" i="77"/>
  <c r="U3843" i="77"/>
  <c r="U3802" i="77"/>
  <c r="U3690" i="77"/>
  <c r="U3668" i="77"/>
  <c r="U3460" i="77"/>
  <c r="U3414" i="77"/>
  <c r="U3261" i="77"/>
  <c r="U3048" i="77"/>
  <c r="U3032" i="77"/>
  <c r="U2684" i="77"/>
  <c r="U2555" i="77"/>
  <c r="U2066" i="77"/>
  <c r="U1983" i="77"/>
  <c r="U1626" i="77"/>
  <c r="U1585" i="77"/>
  <c r="U697" i="77"/>
  <c r="U106" i="77"/>
  <c r="U31" i="77"/>
  <c r="U3995" i="77"/>
  <c r="U3770" i="77"/>
  <c r="U3620" i="77"/>
  <c r="U3428" i="77"/>
  <c r="U3402" i="77"/>
  <c r="U3383" i="77"/>
  <c r="U3279" i="77"/>
  <c r="U3127" i="77"/>
  <c r="U3088" i="77"/>
  <c r="U3069" i="77"/>
  <c r="U2987" i="77"/>
  <c r="U2942" i="77"/>
  <c r="U2787" i="77"/>
  <c r="U2786" i="77"/>
  <c r="U2775" i="77"/>
  <c r="U2647" i="77"/>
  <c r="U2234" i="77"/>
  <c r="U2218" i="77"/>
  <c r="U1863" i="77"/>
  <c r="U1837" i="77"/>
  <c r="U1636" i="77"/>
  <c r="U1450" i="77"/>
  <c r="U1408" i="77"/>
  <c r="U1180" i="77"/>
  <c r="U955" i="77"/>
  <c r="U688" i="77"/>
  <c r="U670" i="77"/>
  <c r="U155" i="77"/>
  <c r="U117" i="77"/>
  <c r="U109" i="77"/>
  <c r="U4080" i="77"/>
  <c r="U4067" i="77"/>
  <c r="U4051" i="77"/>
  <c r="U4008" i="77"/>
  <c r="U3875" i="77"/>
  <c r="U3827" i="77"/>
  <c r="U3787" i="77"/>
  <c r="U3706" i="77"/>
  <c r="U3674" i="77"/>
  <c r="U3517" i="77"/>
  <c r="U3466" i="77"/>
  <c r="U3441" i="77"/>
  <c r="U3412" i="77"/>
  <c r="U3258" i="77"/>
  <c r="U3208" i="77"/>
  <c r="U2941" i="77"/>
  <c r="U2797" i="77"/>
  <c r="U2731" i="77"/>
  <c r="U2689" i="77"/>
  <c r="U1956" i="77"/>
  <c r="U1847" i="77"/>
  <c r="U1801" i="77"/>
  <c r="U1684" i="77"/>
  <c r="U1368" i="77"/>
  <c r="U764" i="77"/>
  <c r="U721" i="77"/>
  <c r="U710" i="77"/>
  <c r="U395" i="77"/>
  <c r="U23" i="77"/>
  <c r="U4091" i="77"/>
  <c r="U3417" i="77"/>
  <c r="U3335" i="77"/>
  <c r="U3316" i="77"/>
  <c r="U3265" i="77"/>
  <c r="U3141" i="77"/>
  <c r="U3114" i="77"/>
  <c r="U3085" i="77"/>
  <c r="U3061" i="77"/>
  <c r="U2973" i="77"/>
  <c r="U2871" i="77"/>
  <c r="U2711" i="77"/>
  <c r="U2681" i="77"/>
  <c r="U2621" i="77"/>
  <c r="U2552" i="77"/>
  <c r="U2394" i="77"/>
  <c r="U2093" i="77"/>
  <c r="U2058" i="77"/>
  <c r="U1927" i="77"/>
  <c r="U1839" i="77"/>
  <c r="U1821" i="77"/>
  <c r="U1708" i="77"/>
  <c r="U1389" i="77"/>
  <c r="U1252" i="77"/>
  <c r="U1236" i="77"/>
  <c r="U1172" i="77"/>
  <c r="U1092" i="77"/>
  <c r="U1024" i="77"/>
  <c r="U818" i="77"/>
  <c r="U310" i="77"/>
  <c r="U259" i="77"/>
  <c r="U110" i="77"/>
  <c r="U4120" i="77"/>
  <c r="U3508" i="77"/>
  <c r="U3495" i="77"/>
  <c r="U3476" i="77"/>
  <c r="U3410" i="77"/>
  <c r="U3229" i="77"/>
  <c r="U3037" i="77"/>
  <c r="U3003" i="77"/>
  <c r="U2639" i="77"/>
  <c r="U1780" i="77"/>
  <c r="U408" i="77"/>
  <c r="U86" i="77"/>
  <c r="U4048" i="77"/>
  <c r="U3971" i="77"/>
  <c r="U3952" i="77"/>
  <c r="U3928" i="77"/>
  <c r="U3915" i="77"/>
  <c r="U3760" i="77"/>
  <c r="U3716" i="77"/>
  <c r="U3703" i="77"/>
  <c r="U3697" i="77"/>
  <c r="U3559" i="77"/>
  <c r="U3527" i="77"/>
  <c r="U3438" i="77"/>
  <c r="U3399" i="77"/>
  <c r="U3398" i="77"/>
  <c r="U3158" i="77"/>
  <c r="U2983" i="77"/>
  <c r="U2885" i="77"/>
  <c r="U2838" i="77"/>
  <c r="U2821" i="77"/>
  <c r="U2645" i="77"/>
  <c r="U2557" i="77"/>
  <c r="U2480" i="77"/>
  <c r="U2327" i="77"/>
  <c r="U2039" i="77"/>
  <c r="U1650" i="77"/>
  <c r="U1492" i="77"/>
  <c r="U1192" i="77"/>
  <c r="U1164" i="77"/>
  <c r="U661" i="77"/>
  <c r="U4059" i="77"/>
  <c r="U4003" i="77"/>
  <c r="U3851" i="77"/>
  <c r="U3819" i="77"/>
  <c r="U3351" i="77"/>
  <c r="U3263" i="77"/>
  <c r="U3213" i="77"/>
  <c r="U2863" i="77"/>
  <c r="U2549" i="77"/>
  <c r="U2293" i="77"/>
  <c r="U2083" i="77"/>
  <c r="U2074" i="77"/>
  <c r="U1732" i="77"/>
  <c r="U56" i="77"/>
  <c r="U3446" i="77"/>
  <c r="U3173" i="77"/>
  <c r="U3087" i="77"/>
  <c r="U3056" i="77"/>
  <c r="U2859" i="77"/>
  <c r="U2803" i="77"/>
  <c r="U2666" i="77"/>
  <c r="U1646" i="77"/>
  <c r="U1097" i="77"/>
  <c r="U1011" i="77"/>
  <c r="U974" i="77"/>
  <c r="U513" i="77"/>
  <c r="U497" i="77"/>
  <c r="U3474" i="77"/>
  <c r="U3206" i="77"/>
  <c r="U3186" i="77"/>
  <c r="U2936" i="77"/>
  <c r="U2706" i="77"/>
  <c r="U2664" i="77"/>
  <c r="U2332" i="77"/>
  <c r="U1751" i="77"/>
  <c r="U1565" i="77"/>
  <c r="U1129" i="77"/>
  <c r="U842" i="77"/>
  <c r="U601" i="77"/>
  <c r="U593" i="77"/>
  <c r="U507" i="77"/>
  <c r="U174" i="77"/>
  <c r="U118" i="77"/>
  <c r="U3107" i="77"/>
  <c r="U1815" i="77"/>
  <c r="U1441" i="77"/>
  <c r="U474" i="77"/>
  <c r="U414" i="77"/>
  <c r="U3611" i="77"/>
  <c r="U3516" i="77"/>
  <c r="U3425" i="77"/>
  <c r="U3374" i="77"/>
  <c r="U3300" i="77"/>
  <c r="U3064" i="77"/>
  <c r="U3058" i="77"/>
  <c r="U3024" i="77"/>
  <c r="U2995" i="77"/>
  <c r="U2893" i="77"/>
  <c r="U2735" i="77"/>
  <c r="U2522" i="77"/>
  <c r="U2037" i="77"/>
  <c r="U1935" i="77"/>
  <c r="U1711" i="77"/>
  <c r="U1144" i="77"/>
  <c r="U1038" i="77"/>
  <c r="U998" i="77"/>
  <c r="U633" i="77"/>
  <c r="U503" i="77"/>
  <c r="U385" i="77"/>
  <c r="U323" i="77"/>
  <c r="U2850" i="77"/>
  <c r="U2719" i="77"/>
  <c r="U2250" i="77"/>
  <c r="U2036" i="77"/>
  <c r="U1361" i="77"/>
  <c r="U1244" i="77"/>
  <c r="U928" i="77"/>
  <c r="U158" i="77"/>
  <c r="U660" i="77"/>
  <c r="U632" i="77"/>
  <c r="U596" i="77"/>
  <c r="U2949" i="77"/>
  <c r="U2781" i="77"/>
  <c r="U2348" i="77"/>
  <c r="U2080" i="77"/>
  <c r="U983" i="77"/>
  <c r="U904" i="77"/>
  <c r="U858" i="77"/>
  <c r="U749" i="77"/>
  <c r="U219" i="77"/>
  <c r="U208" i="77"/>
  <c r="U126" i="77"/>
  <c r="U277" i="77"/>
  <c r="U171" i="77"/>
  <c r="U160" i="77"/>
  <c r="U82" i="77"/>
  <c r="U72" i="77"/>
  <c r="U657" i="77"/>
  <c r="U616" i="77"/>
  <c r="U355" i="77"/>
  <c r="U1280" i="77"/>
  <c r="U416" i="77"/>
  <c r="U203" i="77"/>
  <c r="U184" i="77"/>
  <c r="U890" i="77"/>
  <c r="U182" i="77"/>
  <c r="U2389" i="77"/>
  <c r="U2271" i="77"/>
  <c r="U2231" i="77"/>
  <c r="U2119" i="77"/>
  <c r="U2439" i="77"/>
  <c r="U2418" i="77"/>
  <c r="U2354" i="77"/>
  <c r="U2335" i="77"/>
  <c r="U2223" i="77"/>
  <c r="U2479" i="77"/>
  <c r="U2461" i="77"/>
  <c r="U2245" i="77"/>
  <c r="U2165" i="77"/>
  <c r="U2509" i="77"/>
  <c r="U2491" i="77"/>
  <c r="U2429" i="77"/>
  <c r="U2382" i="77"/>
  <c r="U2306" i="77"/>
  <c r="U2187" i="77"/>
  <c r="U2157" i="77"/>
  <c r="U2430" i="77"/>
  <c r="U2406" i="77"/>
  <c r="U2247" i="77"/>
  <c r="U2205" i="77"/>
  <c r="U2114" i="77"/>
  <c r="U2269" i="77"/>
  <c r="U2199" i="77"/>
  <c r="U2162" i="77"/>
  <c r="U2117" i="77"/>
  <c r="U2106" i="77"/>
  <c r="U2159" i="77"/>
  <c r="U2141" i="77"/>
  <c r="U2447" i="77"/>
  <c r="U2445" i="77"/>
  <c r="U2436" i="77"/>
  <c r="U2362" i="77"/>
  <c r="U2171" i="77"/>
  <c r="U2136" i="77"/>
  <c r="U2120" i="77"/>
  <c r="U2380" i="77"/>
  <c r="U2344" i="77"/>
  <c r="U2343" i="77"/>
  <c r="U2282" i="77"/>
  <c r="U2194" i="77"/>
  <c r="U4034" i="77"/>
  <c r="U4014" i="77"/>
  <c r="U3810" i="77"/>
  <c r="U3768" i="77"/>
  <c r="U3859" i="77"/>
  <c r="U3737" i="77"/>
  <c r="U4073" i="77"/>
  <c r="U3826" i="77"/>
  <c r="U4018" i="77"/>
  <c r="U3978" i="77"/>
  <c r="U3955" i="77"/>
  <c r="U3864" i="77"/>
  <c r="U3741" i="77"/>
  <c r="U3735" i="77"/>
  <c r="U3713" i="77"/>
  <c r="U3632" i="77"/>
  <c r="U4027" i="77"/>
  <c r="U4105" i="77"/>
  <c r="U4104" i="77"/>
  <c r="U3960" i="77"/>
  <c r="U3922" i="77"/>
  <c r="U3872" i="77"/>
  <c r="U3867" i="77"/>
  <c r="U3835" i="77"/>
  <c r="U3794" i="77"/>
  <c r="U4010" i="77"/>
  <c r="U3800" i="77"/>
  <c r="U3755" i="77"/>
  <c r="U3744" i="77"/>
  <c r="U3722" i="77"/>
  <c r="U3655" i="77"/>
  <c r="U4113" i="77"/>
  <c r="U3840" i="77"/>
  <c r="U3762" i="77"/>
  <c r="U3700" i="77"/>
  <c r="U3850" i="77"/>
  <c r="U3795" i="77"/>
  <c r="U3763" i="77"/>
  <c r="U3732" i="77"/>
  <c r="U3691" i="77"/>
  <c r="U3629" i="77"/>
  <c r="U3619" i="77"/>
  <c r="U3561" i="77"/>
  <c r="U3541" i="77"/>
  <c r="U3485" i="77"/>
  <c r="U3377" i="77"/>
  <c r="U3345" i="77"/>
  <c r="U3329" i="77"/>
  <c r="U3226" i="77"/>
  <c r="U3167" i="77"/>
  <c r="U3077" i="77"/>
  <c r="U3038" i="77"/>
  <c r="U3022" i="77"/>
  <c r="U3000" i="77"/>
  <c r="U2976" i="77"/>
  <c r="U2917" i="77"/>
  <c r="U2895" i="77"/>
  <c r="U2879" i="77"/>
  <c r="U2768" i="77"/>
  <c r="U2762" i="77"/>
  <c r="U2704" i="77"/>
  <c r="U2678" i="77"/>
  <c r="U2650" i="77"/>
  <c r="U2612" i="77"/>
  <c r="U2594" i="77"/>
  <c r="U2578" i="77"/>
  <c r="U2550" i="77"/>
  <c r="U2490" i="77"/>
  <c r="U2487" i="77"/>
  <c r="U2471" i="77"/>
  <c r="U2466" i="77"/>
  <c r="U2408" i="77"/>
  <c r="U2391" i="77"/>
  <c r="U2390" i="77"/>
  <c r="U2341" i="77"/>
  <c r="U2300" i="77"/>
  <c r="U2255" i="77"/>
  <c r="U2237" i="77"/>
  <c r="U2195" i="77"/>
  <c r="U2143" i="77"/>
  <c r="U3586" i="77"/>
  <c r="U3454" i="77"/>
  <c r="U3332" i="77"/>
  <c r="U3292" i="77"/>
  <c r="U3288" i="77"/>
  <c r="U3198" i="77"/>
  <c r="U3197" i="77"/>
  <c r="U3128" i="77"/>
  <c r="U3104" i="77"/>
  <c r="U3055" i="77"/>
  <c r="U3005" i="77"/>
  <c r="U2960" i="77"/>
  <c r="U2959" i="77"/>
  <c r="U2866" i="77"/>
  <c r="U2855" i="77"/>
  <c r="U2851" i="77"/>
  <c r="U2808" i="77"/>
  <c r="U2784" i="77"/>
  <c r="U2698" i="77"/>
  <c r="U2660" i="77"/>
  <c r="U2533" i="77"/>
  <c r="U2423" i="77"/>
  <c r="U2349" i="77"/>
  <c r="U2342" i="77"/>
  <c r="U2170" i="77"/>
  <c r="U2140" i="77"/>
  <c r="U3565" i="77"/>
  <c r="U3529" i="77"/>
  <c r="U3444" i="77"/>
  <c r="U3396" i="77"/>
  <c r="U3395" i="77"/>
  <c r="U3364" i="77"/>
  <c r="U3363" i="77"/>
  <c r="U3317" i="77"/>
  <c r="U3247" i="77"/>
  <c r="U3154" i="77"/>
  <c r="U3080" i="77"/>
  <c r="U3074" i="77"/>
  <c r="U3010" i="77"/>
  <c r="U2984" i="77"/>
  <c r="U2954" i="77"/>
  <c r="U2834" i="77"/>
  <c r="U2773" i="77"/>
  <c r="U2709" i="77"/>
  <c r="U2644" i="77"/>
  <c r="U2610" i="77"/>
  <c r="U2498" i="77"/>
  <c r="U2495" i="77"/>
  <c r="U2485" i="77"/>
  <c r="U2462" i="77"/>
  <c r="U2448" i="77"/>
  <c r="U2437" i="77"/>
  <c r="U2402" i="77"/>
  <c r="U2330" i="77"/>
  <c r="U2285" i="77"/>
  <c r="U2173" i="77"/>
  <c r="U3590" i="77"/>
  <c r="U3545" i="77"/>
  <c r="U3494" i="77"/>
  <c r="U3465" i="77"/>
  <c r="U3459" i="77"/>
  <c r="U3369" i="77"/>
  <c r="U3337" i="77"/>
  <c r="U3297" i="77"/>
  <c r="U3159" i="77"/>
  <c r="U3112" i="77"/>
  <c r="U3059" i="77"/>
  <c r="U3031" i="77"/>
  <c r="U2965" i="77"/>
  <c r="U2904" i="77"/>
  <c r="U2870" i="77"/>
  <c r="U2845" i="77"/>
  <c r="U2839" i="77"/>
  <c r="U2792" i="77"/>
  <c r="U2728" i="77"/>
  <c r="U2690" i="77"/>
  <c r="U2669" i="77"/>
  <c r="U2658" i="77"/>
  <c r="U2599" i="77"/>
  <c r="U2554" i="77"/>
  <c r="U2511" i="77"/>
  <c r="U2434" i="77"/>
  <c r="U2416" i="77"/>
  <c r="U2367" i="77"/>
  <c r="U2311" i="77"/>
  <c r="U2210" i="77"/>
  <c r="U2150" i="77"/>
  <c r="U2102" i="77"/>
  <c r="U3549" i="77"/>
  <c r="U3478" i="77"/>
  <c r="U3447" i="77"/>
  <c r="U3423" i="77"/>
  <c r="U3380" i="77"/>
  <c r="U3348" i="77"/>
  <c r="U3234" i="77"/>
  <c r="U3218" i="77"/>
  <c r="U3170" i="77"/>
  <c r="U3047" i="77"/>
  <c r="U3030" i="77"/>
  <c r="U2992" i="77"/>
  <c r="U2898" i="77"/>
  <c r="U2733" i="77"/>
  <c r="U2695" i="77"/>
  <c r="U2586" i="77"/>
  <c r="U2399" i="77"/>
  <c r="U2338" i="77"/>
  <c r="U2251" i="77"/>
  <c r="U2107" i="77"/>
  <c r="U4106" i="77"/>
  <c r="U4086" i="77"/>
  <c r="U4074" i="77"/>
  <c r="U4054" i="77"/>
  <c r="U3994" i="77"/>
  <c r="U3880" i="77"/>
  <c r="U3687" i="77"/>
  <c r="U3599" i="77"/>
  <c r="U3543" i="77"/>
  <c r="U3477" i="77"/>
  <c r="U3473" i="77"/>
  <c r="U3457" i="77"/>
  <c r="U3321" i="77"/>
  <c r="U3257" i="77"/>
  <c r="U3175" i="77"/>
  <c r="U3146" i="77"/>
  <c r="U3120" i="77"/>
  <c r="U3063" i="77"/>
  <c r="U2997" i="77"/>
  <c r="U2925" i="77"/>
  <c r="U2909" i="77"/>
  <c r="U2882" i="77"/>
  <c r="U2848" i="77"/>
  <c r="U2826" i="77"/>
  <c r="U2800" i="77"/>
  <c r="U2738" i="77"/>
  <c r="U2637" i="77"/>
  <c r="U2563" i="77"/>
  <c r="U2562" i="77"/>
  <c r="U2547" i="77"/>
  <c r="U2546" i="77"/>
  <c r="U2446" i="77"/>
  <c r="U2336" i="77"/>
  <c r="U2228" i="77"/>
  <c r="U2226" i="77"/>
  <c r="U2186" i="77"/>
  <c r="U3671" i="77"/>
  <c r="U3625" i="77"/>
  <c r="U3532" i="77"/>
  <c r="U3407" i="77"/>
  <c r="U3403" i="77"/>
  <c r="U3151" i="77"/>
  <c r="U3125" i="77"/>
  <c r="U3062" i="77"/>
  <c r="U2831" i="77"/>
  <c r="U2805" i="77"/>
  <c r="U2765" i="77"/>
  <c r="U2652" i="77"/>
  <c r="U2591" i="77"/>
  <c r="U2520" i="77"/>
  <c r="U2396" i="77"/>
  <c r="U2253" i="77"/>
  <c r="U2127" i="77"/>
  <c r="U2118" i="77"/>
  <c r="U2112" i="77"/>
  <c r="U1957" i="77"/>
  <c r="U3537" i="77"/>
  <c r="U3521" i="77"/>
  <c r="U3486" i="77"/>
  <c r="U3462" i="77"/>
  <c r="U3436" i="77"/>
  <c r="U3435" i="77"/>
  <c r="U3431" i="77"/>
  <c r="U3427" i="77"/>
  <c r="U3388" i="77"/>
  <c r="U3372" i="77"/>
  <c r="U3371" i="77"/>
  <c r="U3356" i="77"/>
  <c r="U3340" i="77"/>
  <c r="U3339" i="77"/>
  <c r="U3319" i="77"/>
  <c r="U3243" i="77"/>
  <c r="U3242" i="77"/>
  <c r="U3179" i="77"/>
  <c r="U3178" i="77"/>
  <c r="U3162" i="77"/>
  <c r="U3066" i="77"/>
  <c r="U3039" i="77"/>
  <c r="U3023" i="77"/>
  <c r="U3016" i="77"/>
  <c r="U2906" i="77"/>
  <c r="U2890" i="77"/>
  <c r="U2672" i="77"/>
  <c r="U2640" i="77"/>
  <c r="U2634" i="77"/>
  <c r="U2602" i="77"/>
  <c r="U2573" i="77"/>
  <c r="U2551" i="77"/>
  <c r="U2514" i="77"/>
  <c r="U2506" i="77"/>
  <c r="U2477" i="77"/>
  <c r="U2407" i="77"/>
  <c r="U2334" i="77"/>
  <c r="U2135" i="77"/>
  <c r="U2060" i="77"/>
  <c r="U1614" i="77"/>
  <c r="U1611" i="77"/>
  <c r="U1610" i="77"/>
  <c r="U1609" i="77"/>
  <c r="U1304" i="77"/>
  <c r="U2290" i="77"/>
  <c r="U2274" i="77"/>
  <c r="U2202" i="77"/>
  <c r="U2142" i="77"/>
  <c r="U2126" i="77"/>
  <c r="U2096" i="77"/>
  <c r="U2044" i="77"/>
  <c r="U2034" i="77"/>
  <c r="U2028" i="77"/>
  <c r="U1916" i="77"/>
  <c r="U1876" i="77"/>
  <c r="U1722" i="77"/>
  <c r="U1577" i="77"/>
  <c r="U2099" i="77"/>
  <c r="U2052" i="77"/>
  <c r="U1977" i="77"/>
  <c r="U1924" i="77"/>
  <c r="U1772" i="77"/>
  <c r="U1702" i="77"/>
  <c r="U2108" i="77"/>
  <c r="U1980" i="77"/>
  <c r="U1975" i="77"/>
  <c r="U1972" i="77"/>
  <c r="U1940" i="77"/>
  <c r="U1855" i="77"/>
  <c r="U1726" i="77"/>
  <c r="U1497" i="77"/>
  <c r="U1082" i="77"/>
  <c r="U1993" i="77"/>
  <c r="U1988" i="77"/>
  <c r="U1829" i="77"/>
  <c r="U1706" i="77"/>
  <c r="U1705" i="77"/>
  <c r="U1681" i="77"/>
  <c r="U1540" i="77"/>
  <c r="U2148" i="77"/>
  <c r="U2134" i="77"/>
  <c r="U2116" i="77"/>
  <c r="U2104" i="77"/>
  <c r="U2092" i="77"/>
  <c r="U1572" i="77"/>
  <c r="U1140" i="77"/>
  <c r="U2304" i="77"/>
  <c r="U2295" i="77"/>
  <c r="U2007" i="77"/>
  <c r="U1943" i="77"/>
  <c r="U1767" i="77"/>
  <c r="U1745" i="77"/>
  <c r="U1690" i="77"/>
  <c r="U3675" i="77"/>
  <c r="U3603" i="77"/>
  <c r="U3513" i="77"/>
  <c r="U3505" i="77"/>
  <c r="U3497" i="77"/>
  <c r="U3489" i="77"/>
  <c r="U3415" i="77"/>
  <c r="U3313" i="77"/>
  <c r="U3305" i="77"/>
  <c r="U3210" i="77"/>
  <c r="U3202" i="77"/>
  <c r="U3050" i="77"/>
  <c r="U3042" i="77"/>
  <c r="U3034" i="77"/>
  <c r="U3026" i="77"/>
  <c r="U3018" i="77"/>
  <c r="U2938" i="77"/>
  <c r="U2930" i="77"/>
  <c r="U2874" i="77"/>
  <c r="U2746" i="77"/>
  <c r="U2559" i="77"/>
  <c r="U2468" i="77"/>
  <c r="U2420" i="77"/>
  <c r="U2412" i="77"/>
  <c r="U2404" i="77"/>
  <c r="U2386" i="77"/>
  <c r="U2378" i="77"/>
  <c r="U2359" i="77"/>
  <c r="U2308" i="77"/>
  <c r="U2276" i="77"/>
  <c r="U2207" i="77"/>
  <c r="U2191" i="77"/>
  <c r="U2179" i="77"/>
  <c r="U2154" i="77"/>
  <c r="U2146" i="77"/>
  <c r="U2082" i="77"/>
  <c r="U2077" i="77"/>
  <c r="U2068" i="77"/>
  <c r="U2012" i="77"/>
  <c r="U1959" i="77"/>
  <c r="U1871" i="77"/>
  <c r="U1799" i="77"/>
  <c r="U1666" i="77"/>
  <c r="U1062" i="77"/>
  <c r="U2084" i="77"/>
  <c r="U1921" i="77"/>
  <c r="U1868" i="77"/>
  <c r="U1481" i="77"/>
  <c r="U1184" i="77"/>
  <c r="U740" i="77"/>
  <c r="U1032" i="77"/>
  <c r="U1953" i="77"/>
  <c r="U1949" i="77"/>
  <c r="U1849" i="77"/>
  <c r="U1628" i="77"/>
  <c r="U1388" i="77"/>
  <c r="U1228" i="77"/>
  <c r="U2078" i="77"/>
  <c r="U2045" i="77"/>
  <c r="U1945" i="77"/>
  <c r="U1908" i="77"/>
  <c r="U1903" i="77"/>
  <c r="U1781" i="77"/>
  <c r="U1104" i="77"/>
  <c r="U2088" i="77"/>
  <c r="U2015" i="77"/>
  <c r="U1964" i="77"/>
  <c r="U1900" i="77"/>
  <c r="U1884" i="77"/>
  <c r="U1788" i="77"/>
  <c r="U1735" i="77"/>
  <c r="U1713" i="77"/>
  <c r="U1701" i="77"/>
  <c r="U1593" i="77"/>
  <c r="U1489" i="77"/>
  <c r="U1392" i="77"/>
  <c r="U1316" i="77"/>
  <c r="U1718" i="77"/>
  <c r="U1673" i="77"/>
  <c r="U1670" i="77"/>
  <c r="U1582" i="77"/>
  <c r="U1545" i="77"/>
  <c r="U1500" i="77"/>
  <c r="U1102" i="77"/>
  <c r="U867" i="77"/>
  <c r="U966" i="77"/>
  <c r="U950" i="77"/>
  <c r="U854" i="77"/>
  <c r="U1561" i="77"/>
  <c r="U1444" i="77"/>
  <c r="U1376" i="77"/>
  <c r="U1089" i="77"/>
  <c r="U1022" i="77"/>
  <c r="U1783" i="77"/>
  <c r="U1727" i="77"/>
  <c r="U1686" i="77"/>
  <c r="U1685" i="77"/>
  <c r="U1476" i="77"/>
  <c r="U1473" i="77"/>
  <c r="U1300" i="77"/>
  <c r="U896" i="77"/>
  <c r="U2049" i="77"/>
  <c r="U2004" i="77"/>
  <c r="U1985" i="77"/>
  <c r="U1721" i="77"/>
  <c r="U1644" i="77"/>
  <c r="U1620" i="77"/>
  <c r="U1601" i="77"/>
  <c r="U1452" i="77"/>
  <c r="U1420" i="77"/>
  <c r="U1288" i="77"/>
  <c r="U1136" i="77"/>
  <c r="U1118" i="77"/>
  <c r="U1030" i="77"/>
  <c r="U1449" i="77"/>
  <c r="U1400" i="77"/>
  <c r="U1396" i="77"/>
  <c r="U1225" i="77"/>
  <c r="U1224" i="77"/>
  <c r="U1086" i="77"/>
  <c r="U750" i="77"/>
  <c r="U806" i="77"/>
  <c r="U1292" i="77"/>
  <c r="U1272" i="77"/>
  <c r="U1212" i="77"/>
  <c r="U1174" i="77"/>
  <c r="U1128" i="77"/>
  <c r="U756" i="77"/>
  <c r="U1505" i="77"/>
  <c r="U1484" i="77"/>
  <c r="U1457" i="77"/>
  <c r="U1344" i="77"/>
  <c r="U1043" i="77"/>
  <c r="U1008" i="77"/>
  <c r="U912" i="77"/>
  <c r="U862" i="77"/>
  <c r="U794" i="77"/>
  <c r="U1657" i="77"/>
  <c r="U1638" i="77"/>
  <c r="U1633" i="77"/>
  <c r="U1526" i="77"/>
  <c r="U1521" i="77"/>
  <c r="U1364" i="77"/>
  <c r="U1249" i="77"/>
  <c r="U1248" i="77"/>
  <c r="U1080" i="77"/>
  <c r="U795" i="77"/>
  <c r="U760" i="77"/>
  <c r="U737" i="77"/>
  <c r="U734" i="77"/>
  <c r="U822" i="77"/>
  <c r="U717" i="77"/>
  <c r="U724" i="77"/>
  <c r="U680" i="77"/>
  <c r="U1204" i="77"/>
  <c r="U1152" i="77"/>
  <c r="U1112" i="77"/>
  <c r="U1056" i="77"/>
  <c r="U926" i="77"/>
  <c r="U771" i="77"/>
  <c r="U1200" i="77"/>
  <c r="U999" i="77"/>
  <c r="U982" i="77"/>
  <c r="U923" i="77"/>
  <c r="U782" i="77"/>
  <c r="U779" i="77"/>
  <c r="U646" i="77"/>
  <c r="U1161" i="77"/>
  <c r="U1160" i="77"/>
  <c r="U1048" i="77"/>
  <c r="U1018" i="77"/>
  <c r="U976" i="77"/>
  <c r="U920" i="77"/>
  <c r="U824" i="77"/>
  <c r="U819" i="77"/>
  <c r="U787" i="77"/>
  <c r="U718" i="77"/>
  <c r="U689" i="77"/>
  <c r="U648" i="77"/>
  <c r="U552" i="77"/>
  <c r="U224" i="77"/>
  <c r="U556" i="77"/>
  <c r="U336" i="77"/>
  <c r="U874" i="77"/>
  <c r="U851" i="77"/>
  <c r="U850" i="77"/>
  <c r="U846" i="77"/>
  <c r="U816" i="77"/>
  <c r="U564" i="77"/>
  <c r="U317" i="77"/>
  <c r="U872" i="77"/>
  <c r="U838" i="77"/>
  <c r="U588" i="77"/>
  <c r="U574" i="77"/>
  <c r="U269" i="77"/>
  <c r="U1053" i="77"/>
  <c r="U995" i="77"/>
  <c r="U960" i="77"/>
  <c r="U832" i="77"/>
  <c r="U800" i="77"/>
  <c r="U662" i="77"/>
  <c r="U652" i="77"/>
  <c r="U604" i="77"/>
  <c r="U553" i="77"/>
  <c r="U713" i="77"/>
  <c r="U644" i="77"/>
  <c r="U625" i="77"/>
  <c r="U620" i="77"/>
  <c r="U580" i="77"/>
  <c r="U834" i="77"/>
  <c r="U476" i="77"/>
  <c r="U883" i="77"/>
  <c r="U859" i="77"/>
  <c r="U784" i="77"/>
  <c r="U742" i="77"/>
  <c r="U726" i="77"/>
  <c r="U668" i="77"/>
  <c r="U638" i="77"/>
  <c r="U561" i="77"/>
  <c r="U511" i="77"/>
  <c r="U283" i="77"/>
  <c r="U582" i="77"/>
  <c r="U540" i="77"/>
  <c r="U535" i="77"/>
  <c r="U500" i="77"/>
  <c r="U473" i="77"/>
  <c r="U452" i="77"/>
  <c r="U373" i="77"/>
  <c r="U505" i="77"/>
  <c r="U406" i="77"/>
  <c r="U366" i="77"/>
  <c r="U347" i="77"/>
  <c r="U339" i="77"/>
  <c r="U245" i="77"/>
  <c r="U227" i="77"/>
  <c r="U532" i="77"/>
  <c r="U431" i="77"/>
  <c r="U272" i="77"/>
  <c r="U494" i="77"/>
  <c r="U466" i="77"/>
  <c r="U358" i="77"/>
  <c r="U548" i="77"/>
  <c r="U481" i="77"/>
  <c r="U390" i="77"/>
  <c r="U291" i="77"/>
  <c r="U569" i="77"/>
  <c r="U489" i="77"/>
  <c r="U458" i="77"/>
  <c r="U267" i="77"/>
  <c r="U251" i="77"/>
  <c r="U681" i="77"/>
  <c r="U630" i="77"/>
  <c r="U510" i="77"/>
  <c r="U333" i="77"/>
  <c r="U331" i="77"/>
  <c r="U450" i="77"/>
  <c r="U293" i="77"/>
  <c r="U426" i="77"/>
  <c r="U384" i="77"/>
  <c r="U328" i="77"/>
  <c r="U325" i="77"/>
  <c r="U231" i="77"/>
  <c r="U444" i="77"/>
  <c r="U442" i="77"/>
  <c r="U243" i="77"/>
  <c r="U524" i="77"/>
  <c r="U465" i="77"/>
  <c r="U392" i="77"/>
  <c r="U74" i="77"/>
  <c r="U261" i="77"/>
  <c r="U237" i="77"/>
  <c r="U221" i="77"/>
  <c r="U189" i="77"/>
  <c r="U98" i="77"/>
  <c r="U54" i="77"/>
  <c r="U194" i="77"/>
  <c r="U190" i="77"/>
  <c r="U147" i="77"/>
  <c r="U141" i="77"/>
  <c r="U131" i="77"/>
  <c r="U58" i="77"/>
  <c r="U200" i="77"/>
  <c r="U168" i="77"/>
  <c r="U157" i="77"/>
  <c r="U146" i="77"/>
  <c r="U302" i="77"/>
  <c r="U150" i="77"/>
  <c r="U284" i="77"/>
  <c r="U211" i="77"/>
  <c r="U133" i="77"/>
  <c r="U87" i="77"/>
  <c r="U71" i="77"/>
  <c r="U198" i="77"/>
  <c r="U181" i="77"/>
  <c r="U107" i="77"/>
  <c r="U142" i="77"/>
  <c r="U103" i="77"/>
  <c r="U20" i="77"/>
  <c r="U139" i="77"/>
  <c r="U104" i="77"/>
  <c r="U34" i="77"/>
  <c r="U26" i="77"/>
  <c r="U125" i="77"/>
  <c r="U79" i="77"/>
  <c r="U63" i="77"/>
  <c r="U55" i="77"/>
  <c r="U4025" i="77"/>
  <c r="U4103" i="77"/>
  <c r="U4071" i="77"/>
  <c r="U4033" i="77"/>
  <c r="U3977" i="77"/>
  <c r="U4041" i="77"/>
  <c r="U3985" i="77"/>
  <c r="U4127" i="77"/>
  <c r="U4095" i="77"/>
  <c r="U4063" i="77"/>
  <c r="U4044" i="77"/>
  <c r="U3993" i="77"/>
  <c r="U4119" i="77"/>
  <c r="U4087" i="77"/>
  <c r="U4055" i="77"/>
  <c r="U4001" i="77"/>
  <c r="U4009" i="77"/>
  <c r="U4111" i="77"/>
  <c r="U4079" i="77"/>
  <c r="U4017" i="77"/>
  <c r="U3969" i="77"/>
  <c r="U3961" i="77"/>
  <c r="U3953" i="77"/>
  <c r="U3945" i="77"/>
  <c r="U3937" i="77"/>
  <c r="U3929" i="77"/>
  <c r="U3921" i="77"/>
  <c r="U3913" i="77"/>
  <c r="U3905" i="77"/>
  <c r="U3897" i="77"/>
  <c r="U3889" i="77"/>
  <c r="U3881" i="77"/>
  <c r="U3873" i="77"/>
  <c r="U3865" i="77"/>
  <c r="U3857" i="77"/>
  <c r="U3849" i="77"/>
  <c r="U3841" i="77"/>
  <c r="U3833" i="77"/>
  <c r="U3825" i="77"/>
  <c r="U3817" i="77"/>
  <c r="U3809" i="77"/>
  <c r="U3801" i="77"/>
  <c r="U3793" i="77"/>
  <c r="U3785" i="77"/>
  <c r="U3777" i="77"/>
  <c r="U3769" i="77"/>
  <c r="U3761" i="77"/>
  <c r="U3753" i="77"/>
  <c r="U3736" i="77"/>
  <c r="U3617" i="77"/>
  <c r="U3583" i="77"/>
  <c r="U3553" i="77"/>
  <c r="U3200" i="77"/>
  <c r="U3091" i="77"/>
  <c r="U2982" i="77"/>
  <c r="U2921" i="77"/>
  <c r="U2920" i="77"/>
  <c r="U2913" i="77"/>
  <c r="U2905" i="77"/>
  <c r="U2897" i="77"/>
  <c r="U2771" i="77"/>
  <c r="U2729" i="77"/>
  <c r="U3974" i="77"/>
  <c r="U3966" i="77"/>
  <c r="U3958" i="77"/>
  <c r="U3950" i="77"/>
  <c r="U3942" i="77"/>
  <c r="U3934" i="77"/>
  <c r="U3918" i="77"/>
  <c r="U3910" i="77"/>
  <c r="U3902" i="77"/>
  <c r="U3894" i="77"/>
  <c r="U3886" i="77"/>
  <c r="U3878" i="77"/>
  <c r="U3870" i="77"/>
  <c r="U3862" i="77"/>
  <c r="U3854" i="77"/>
  <c r="U3846" i="77"/>
  <c r="U3838" i="77"/>
  <c r="U3830" i="77"/>
  <c r="U3822" i="77"/>
  <c r="U3814" i="77"/>
  <c r="U3806" i="77"/>
  <c r="U3798" i="77"/>
  <c r="U3790" i="77"/>
  <c r="U3782" i="77"/>
  <c r="U3774" i="77"/>
  <c r="U3766" i="77"/>
  <c r="U3758" i="77"/>
  <c r="U3750" i="77"/>
  <c r="U3720" i="77"/>
  <c r="U3704" i="77"/>
  <c r="U3688" i="77"/>
  <c r="U3672" i="77"/>
  <c r="U3656" i="77"/>
  <c r="U3640" i="77"/>
  <c r="U3623" i="77"/>
  <c r="U3593" i="77"/>
  <c r="U3576" i="77"/>
  <c r="U3528" i="77"/>
  <c r="U3496" i="77"/>
  <c r="U3464" i="77"/>
  <c r="U3432" i="77"/>
  <c r="U3400" i="77"/>
  <c r="U3368" i="77"/>
  <c r="U3336" i="77"/>
  <c r="U3304" i="77"/>
  <c r="U3290" i="77"/>
  <c r="U3289" i="77"/>
  <c r="U3256" i="77"/>
  <c r="U3046" i="77"/>
  <c r="U2985" i="77"/>
  <c r="U2977" i="77"/>
  <c r="U2969" i="77"/>
  <c r="U2961" i="77"/>
  <c r="U3747" i="77"/>
  <c r="U3633" i="77"/>
  <c r="U3616" i="77"/>
  <c r="U3569" i="77"/>
  <c r="U3155" i="77"/>
  <c r="U3110" i="77"/>
  <c r="U3049" i="77"/>
  <c r="U3041" i="77"/>
  <c r="U3033" i="77"/>
  <c r="U3025" i="77"/>
  <c r="U2880" i="77"/>
  <c r="U2835" i="77"/>
  <c r="U2790" i="77"/>
  <c r="U3552" i="77"/>
  <c r="U3520" i="77"/>
  <c r="U3488" i="77"/>
  <c r="U3456" i="77"/>
  <c r="U3424" i="77"/>
  <c r="U3392" i="77"/>
  <c r="U3360" i="77"/>
  <c r="U3328" i="77"/>
  <c r="U3296" i="77"/>
  <c r="U3219" i="77"/>
  <c r="U3113" i="77"/>
  <c r="U3105" i="77"/>
  <c r="U3097" i="77"/>
  <c r="U3089" i="77"/>
  <c r="U2944" i="77"/>
  <c r="U2793" i="77"/>
  <c r="U2785" i="77"/>
  <c r="U2777" i="77"/>
  <c r="U2769" i="77"/>
  <c r="U2699" i="77"/>
  <c r="U2694" i="77"/>
  <c r="U3266" i="77"/>
  <c r="U3174" i="77"/>
  <c r="U3008" i="77"/>
  <c r="U2752" i="77"/>
  <c r="U2707" i="77"/>
  <c r="U3986" i="77"/>
  <c r="U3962" i="77"/>
  <c r="U3946" i="77"/>
  <c r="U3930" i="77"/>
  <c r="U3906" i="77"/>
  <c r="U3882" i="77"/>
  <c r="U3866" i="77"/>
  <c r="U3818" i="77"/>
  <c r="U3544" i="77"/>
  <c r="U3512" i="77"/>
  <c r="U3480" i="77"/>
  <c r="U3448" i="77"/>
  <c r="U3416" i="77"/>
  <c r="U3384" i="77"/>
  <c r="U3352" i="77"/>
  <c r="U3320" i="77"/>
  <c r="U3238" i="77"/>
  <c r="U3177" i="77"/>
  <c r="U3169" i="77"/>
  <c r="U3161" i="77"/>
  <c r="U3153" i="77"/>
  <c r="U3072" i="77"/>
  <c r="U2899" i="77"/>
  <c r="U2854" i="77"/>
  <c r="U2833" i="77"/>
  <c r="U3731" i="77"/>
  <c r="U3601" i="77"/>
  <c r="U3584" i="77"/>
  <c r="U3273" i="77"/>
  <c r="U3241" i="77"/>
  <c r="U3233" i="77"/>
  <c r="U3225" i="77"/>
  <c r="U3217" i="77"/>
  <c r="U2963" i="77"/>
  <c r="U2857" i="77"/>
  <c r="U2849" i="77"/>
  <c r="U2841" i="77"/>
  <c r="U2702" i="77"/>
  <c r="U3624" i="77"/>
  <c r="U3577" i="77"/>
  <c r="U3560" i="77"/>
  <c r="U3536" i="77"/>
  <c r="U3504" i="77"/>
  <c r="U3472" i="77"/>
  <c r="U3440" i="77"/>
  <c r="U3408" i="77"/>
  <c r="U3376" i="77"/>
  <c r="U3344" i="77"/>
  <c r="U3312" i="77"/>
  <c r="U3136" i="77"/>
  <c r="U3027" i="77"/>
  <c r="U2918" i="77"/>
  <c r="U2816" i="77"/>
  <c r="U2726" i="77"/>
  <c r="U2721" i="77"/>
  <c r="U2705" i="77"/>
  <c r="U3185" i="77"/>
  <c r="U3121" i="77"/>
  <c r="U3057" i="77"/>
  <c r="U2993" i="77"/>
  <c r="U2929" i="77"/>
  <c r="U2865" i="77"/>
  <c r="U2801" i="77"/>
  <c r="U2737" i="77"/>
  <c r="U2665" i="77"/>
  <c r="U2587" i="77"/>
  <c r="U2625" i="77"/>
  <c r="U2515" i="77"/>
  <c r="U2691" i="77"/>
  <c r="U2641" i="77"/>
  <c r="U2633" i="77"/>
  <c r="U2713" i="77"/>
  <c r="U2676" i="77"/>
  <c r="U2585" i="77"/>
  <c r="U2609" i="77"/>
  <c r="U2601" i="77"/>
  <c r="U2593" i="77"/>
  <c r="U2568" i="77"/>
  <c r="U2534" i="77"/>
  <c r="U2513" i="77"/>
  <c r="U3209" i="77"/>
  <c r="U3145" i="77"/>
  <c r="U3081" i="77"/>
  <c r="U3017" i="77"/>
  <c r="U2953" i="77"/>
  <c r="U2889" i="77"/>
  <c r="U2825" i="77"/>
  <c r="U2761" i="77"/>
  <c r="U2760" i="77"/>
  <c r="U2697" i="77"/>
  <c r="U2696" i="77"/>
  <c r="U2659" i="77"/>
  <c r="U2537" i="77"/>
  <c r="U2536" i="77"/>
  <c r="U2529" i="77"/>
  <c r="U2521" i="77"/>
  <c r="U3201" i="77"/>
  <c r="U3137" i="77"/>
  <c r="U3073" i="77"/>
  <c r="U3009" i="77"/>
  <c r="U2945" i="77"/>
  <c r="U2881" i="77"/>
  <c r="U2817" i="77"/>
  <c r="U2753" i="77"/>
  <c r="U2627" i="77"/>
  <c r="U3193" i="77"/>
  <c r="U3129" i="77"/>
  <c r="U3065" i="77"/>
  <c r="U3001" i="77"/>
  <c r="U2937" i="77"/>
  <c r="U2873" i="77"/>
  <c r="U2809" i="77"/>
  <c r="U2745" i="77"/>
  <c r="U2662" i="77"/>
  <c r="U2553" i="77"/>
  <c r="U2545" i="77"/>
  <c r="U2481" i="77"/>
  <c r="U3268" i="77"/>
  <c r="U3260" i="77"/>
  <c r="U3252" i="77"/>
  <c r="U3244" i="77"/>
  <c r="U3236" i="77"/>
  <c r="U3228" i="77"/>
  <c r="U3220" i="77"/>
  <c r="U3212" i="77"/>
  <c r="U3204" i="77"/>
  <c r="U3196" i="77"/>
  <c r="U3188" i="77"/>
  <c r="U3180" i="77"/>
  <c r="U3172" i="77"/>
  <c r="U3164" i="77"/>
  <c r="U3156" i="77"/>
  <c r="U3148" i="77"/>
  <c r="U3140" i="77"/>
  <c r="U3132" i="77"/>
  <c r="U3124" i="77"/>
  <c r="U3116" i="77"/>
  <c r="U3108" i="77"/>
  <c r="U3100" i="77"/>
  <c r="U3092" i="77"/>
  <c r="U3084" i="77"/>
  <c r="U3076" i="77"/>
  <c r="U3068" i="77"/>
  <c r="U3060" i="77"/>
  <c r="U3052" i="77"/>
  <c r="U3044" i="77"/>
  <c r="U3036" i="77"/>
  <c r="U3028" i="77"/>
  <c r="U3020" i="77"/>
  <c r="U3012" i="77"/>
  <c r="U3004" i="77"/>
  <c r="U2996" i="77"/>
  <c r="U2988" i="77"/>
  <c r="U2980" i="77"/>
  <c r="U2972" i="77"/>
  <c r="U2964" i="77"/>
  <c r="U2956" i="77"/>
  <c r="U2948" i="77"/>
  <c r="U2940" i="77"/>
  <c r="U2932" i="77"/>
  <c r="U2924" i="77"/>
  <c r="U2916" i="77"/>
  <c r="U2908" i="77"/>
  <c r="U2900" i="77"/>
  <c r="U2892" i="77"/>
  <c r="U2884" i="77"/>
  <c r="U2876" i="77"/>
  <c r="U2868" i="77"/>
  <c r="U2860" i="77"/>
  <c r="U2852" i="77"/>
  <c r="U2844" i="77"/>
  <c r="U2836" i="77"/>
  <c r="U2828" i="77"/>
  <c r="U2820" i="77"/>
  <c r="U2812" i="77"/>
  <c r="U2804" i="77"/>
  <c r="U2796" i="77"/>
  <c r="U2788" i="77"/>
  <c r="U2780" i="77"/>
  <c r="U2772" i="77"/>
  <c r="U2764" i="77"/>
  <c r="U2756" i="77"/>
  <c r="U2748" i="77"/>
  <c r="U2740" i="77"/>
  <c r="U2732" i="77"/>
  <c r="U2724" i="77"/>
  <c r="U2716" i="77"/>
  <c r="U2708" i="77"/>
  <c r="U2700" i="77"/>
  <c r="U2680" i="77"/>
  <c r="U2677" i="77"/>
  <c r="U2674" i="77"/>
  <c r="U2656" i="77"/>
  <c r="U2577" i="77"/>
  <c r="U2576" i="77"/>
  <c r="U2505" i="77"/>
  <c r="U2504" i="77"/>
  <c r="U2497" i="77"/>
  <c r="U2496" i="77"/>
  <c r="U2569" i="77"/>
  <c r="U2649" i="77"/>
  <c r="U2617" i="77"/>
  <c r="U2561" i="77"/>
  <c r="U2489" i="77"/>
  <c r="U2475" i="77"/>
  <c r="U2467" i="77"/>
  <c r="U2459" i="77"/>
  <c r="U2451" i="77"/>
  <c r="U2443" i="77"/>
  <c r="U2435" i="77"/>
  <c r="U2427" i="77"/>
  <c r="U2419" i="77"/>
  <c r="U2411" i="77"/>
  <c r="U2403" i="77"/>
  <c r="U2395" i="77"/>
  <c r="U2387" i="77"/>
  <c r="U2379" i="77"/>
  <c r="U2371" i="77"/>
  <c r="U2363" i="77"/>
  <c r="U2355" i="77"/>
  <c r="U2347" i="77"/>
  <c r="U2339" i="77"/>
  <c r="U2331" i="77"/>
  <c r="U2323" i="77"/>
  <c r="U2315" i="77"/>
  <c r="U2307" i="77"/>
  <c r="U2299" i="77"/>
  <c r="U2283" i="77"/>
  <c r="U2275" i="77"/>
  <c r="U2267" i="77"/>
  <c r="U2259" i="77"/>
  <c r="U2243" i="77"/>
  <c r="U2235" i="77"/>
  <c r="U2227" i="77"/>
  <c r="U2219" i="77"/>
  <c r="U2211" i="77"/>
  <c r="U2203" i="77"/>
  <c r="U2163" i="77"/>
  <c r="U2155" i="77"/>
  <c r="U2147" i="77"/>
  <c r="U2139" i="77"/>
  <c r="U2131" i="77"/>
  <c r="U2123" i="77"/>
  <c r="U2072" i="77"/>
  <c r="U2026" i="77"/>
  <c r="U2002" i="77"/>
  <c r="U1946" i="77"/>
  <c r="U1906" i="77"/>
  <c r="U1888" i="77"/>
  <c r="U1858" i="77"/>
  <c r="U1848" i="77"/>
  <c r="U1818" i="77"/>
  <c r="U1778" i="77"/>
  <c r="U1768" i="77"/>
  <c r="U1733" i="77"/>
  <c r="U2472" i="77"/>
  <c r="U2464" i="77"/>
  <c r="U2456" i="77"/>
  <c r="U2440" i="77"/>
  <c r="U2432" i="77"/>
  <c r="U2424" i="77"/>
  <c r="U2392" i="77"/>
  <c r="U2376" i="77"/>
  <c r="U2368" i="77"/>
  <c r="U2360" i="77"/>
  <c r="U2352" i="77"/>
  <c r="U2328" i="77"/>
  <c r="U2320" i="77"/>
  <c r="U2296" i="77"/>
  <c r="U2288" i="77"/>
  <c r="U2280" i="77"/>
  <c r="U2264" i="77"/>
  <c r="U2256" i="77"/>
  <c r="U2248" i="77"/>
  <c r="U2240" i="77"/>
  <c r="U2232" i="77"/>
  <c r="U2224" i="77"/>
  <c r="U2216" i="77"/>
  <c r="U2208" i="77"/>
  <c r="U2200" i="77"/>
  <c r="U2192" i="77"/>
  <c r="U2184" i="77"/>
  <c r="U2176" i="77"/>
  <c r="U2168" i="77"/>
  <c r="U2160" i="77"/>
  <c r="U2144" i="77"/>
  <c r="U2064" i="77"/>
  <c r="U2038" i="77"/>
  <c r="U2016" i="77"/>
  <c r="U1992" i="77"/>
  <c r="U1984" i="77"/>
  <c r="U1976" i="77"/>
  <c r="U1968" i="77"/>
  <c r="U1936" i="77"/>
  <c r="U1914" i="77"/>
  <c r="U1866" i="77"/>
  <c r="U1834" i="77"/>
  <c r="U1826" i="77"/>
  <c r="U1808" i="77"/>
  <c r="U1754" i="77"/>
  <c r="U2056" i="77"/>
  <c r="U1922" i="77"/>
  <c r="U1896" i="77"/>
  <c r="U1874" i="77"/>
  <c r="U1786" i="77"/>
  <c r="U1741" i="77"/>
  <c r="U2048" i="77"/>
  <c r="U2024" i="77"/>
  <c r="U2010" i="77"/>
  <c r="U2000" i="77"/>
  <c r="U1954" i="77"/>
  <c r="U1944" i="77"/>
  <c r="U1904" i="77"/>
  <c r="U1856" i="77"/>
  <c r="U1842" i="77"/>
  <c r="U1816" i="77"/>
  <c r="U1794" i="77"/>
  <c r="U1776" i="77"/>
  <c r="U1762" i="77"/>
  <c r="U1744" i="77"/>
  <c r="U2070" i="77"/>
  <c r="U1962" i="77"/>
  <c r="U1930" i="77"/>
  <c r="U1912" i="77"/>
  <c r="U1882" i="77"/>
  <c r="U1864" i="77"/>
  <c r="U1832" i="77"/>
  <c r="U1824" i="77"/>
  <c r="U1802" i="77"/>
  <c r="U1709" i="77"/>
  <c r="U2636" i="77"/>
  <c r="U2596" i="77"/>
  <c r="U2588" i="77"/>
  <c r="U2580" i="77"/>
  <c r="U2572" i="77"/>
  <c r="U2564" i="77"/>
  <c r="U2548" i="77"/>
  <c r="U2540" i="77"/>
  <c r="U2532" i="77"/>
  <c r="U2524" i="77"/>
  <c r="U2516" i="77"/>
  <c r="U2508" i="77"/>
  <c r="U2500" i="77"/>
  <c r="U2476" i="77"/>
  <c r="U2388" i="77"/>
  <c r="U2292" i="77"/>
  <c r="U2284" i="77"/>
  <c r="U2260" i="77"/>
  <c r="U2252" i="77"/>
  <c r="U2244" i="77"/>
  <c r="U2212" i="77"/>
  <c r="U2204" i="77"/>
  <c r="U2196" i="77"/>
  <c r="U2180" i="77"/>
  <c r="U2164" i="77"/>
  <c r="U2124" i="77"/>
  <c r="U2062" i="77"/>
  <c r="U2040" i="77"/>
  <c r="U1920" i="77"/>
  <c r="U1890" i="77"/>
  <c r="U1872" i="77"/>
  <c r="U1850" i="77"/>
  <c r="U1784" i="77"/>
  <c r="U1770" i="77"/>
  <c r="U1717" i="77"/>
  <c r="U2054" i="77"/>
  <c r="U2032" i="77"/>
  <c r="U2018" i="77"/>
  <c r="U2008" i="77"/>
  <c r="U1994" i="77"/>
  <c r="U1986" i="77"/>
  <c r="U1978" i="77"/>
  <c r="U1970" i="77"/>
  <c r="U1952" i="77"/>
  <c r="U1938" i="77"/>
  <c r="U1840" i="77"/>
  <c r="U1810" i="77"/>
  <c r="U1792" i="77"/>
  <c r="U1760" i="77"/>
  <c r="U1725" i="77"/>
  <c r="U2046" i="77"/>
  <c r="U1960" i="77"/>
  <c r="U1928" i="77"/>
  <c r="U1898" i="77"/>
  <c r="U1880" i="77"/>
  <c r="U1800" i="77"/>
  <c r="U2030" i="77"/>
  <c r="U2022" i="77"/>
  <c r="U2014" i="77"/>
  <c r="U2006" i="77"/>
  <c r="U1998" i="77"/>
  <c r="U1990" i="77"/>
  <c r="U1982" i="77"/>
  <c r="U1974" i="77"/>
  <c r="U1966" i="77"/>
  <c r="U1958" i="77"/>
  <c r="U1950" i="77"/>
  <c r="U1942" i="77"/>
  <c r="U1934" i="77"/>
  <c r="U1926" i="77"/>
  <c r="U1918" i="77"/>
  <c r="U1910" i="77"/>
  <c r="U1902" i="77"/>
  <c r="U1894" i="77"/>
  <c r="U1886" i="77"/>
  <c r="U1878" i="77"/>
  <c r="U1870" i="77"/>
  <c r="U1862" i="77"/>
  <c r="U1854" i="77"/>
  <c r="U1846" i="77"/>
  <c r="U1838" i="77"/>
  <c r="U1830" i="77"/>
  <c r="U1822" i="77"/>
  <c r="U1814" i="77"/>
  <c r="U1806" i="77"/>
  <c r="U1798" i="77"/>
  <c r="U1790" i="77"/>
  <c r="U1782" i="77"/>
  <c r="U1774" i="77"/>
  <c r="U1766" i="77"/>
  <c r="U1758" i="77"/>
  <c r="U1736" i="77"/>
  <c r="U1728" i="77"/>
  <c r="U1720" i="77"/>
  <c r="U1712" i="77"/>
  <c r="U1747" i="77"/>
  <c r="U1421" i="77"/>
  <c r="U1407" i="77"/>
  <c r="U1403" i="77"/>
  <c r="U1275" i="77"/>
  <c r="U1179" i="77"/>
  <c r="U1155" i="77"/>
  <c r="U1131" i="77"/>
  <c r="U1107" i="77"/>
  <c r="U1033" i="77"/>
  <c r="U1025" i="77"/>
  <c r="U969" i="77"/>
  <c r="U921" i="77"/>
  <c r="U777" i="77"/>
  <c r="U1671" i="77"/>
  <c r="U1663" i="77"/>
  <c r="U1655" i="77"/>
  <c r="U1647" i="77"/>
  <c r="U1639" i="77"/>
  <c r="U1631" i="77"/>
  <c r="U1623" i="77"/>
  <c r="U1615" i="77"/>
  <c r="U1607" i="77"/>
  <c r="U1599" i="77"/>
  <c r="U1591" i="77"/>
  <c r="U1583" i="77"/>
  <c r="U1575" i="77"/>
  <c r="U1567" i="77"/>
  <c r="U1559" i="77"/>
  <c r="U1551" i="77"/>
  <c r="U1543" i="77"/>
  <c r="U1535" i="77"/>
  <c r="U1527" i="77"/>
  <c r="U1519" i="77"/>
  <c r="U1511" i="77"/>
  <c r="U1503" i="77"/>
  <c r="U1495" i="77"/>
  <c r="U1487" i="77"/>
  <c r="U1479" i="77"/>
  <c r="U1471" i="77"/>
  <c r="U1463" i="77"/>
  <c r="U1455" i="77"/>
  <c r="U1447" i="77"/>
  <c r="U1439" i="77"/>
  <c r="U1431" i="77"/>
  <c r="U1307" i="77"/>
  <c r="U1203" i="77"/>
  <c r="U1085" i="77"/>
  <c r="U1411" i="77"/>
  <c r="U1379" i="77"/>
  <c r="U1355" i="77"/>
  <c r="U1331" i="77"/>
  <c r="U1259" i="77"/>
  <c r="U1235" i="77"/>
  <c r="U1211" i="77"/>
  <c r="U1163" i="77"/>
  <c r="U1415" i="77"/>
  <c r="U1283" i="77"/>
  <c r="U1187" i="77"/>
  <c r="U1139" i="77"/>
  <c r="U1115" i="77"/>
  <c r="U1427" i="77"/>
  <c r="U1419" i="77"/>
  <c r="U1387" i="77"/>
  <c r="U1363" i="77"/>
  <c r="U1315" i="77"/>
  <c r="U1291" i="77"/>
  <c r="U1739" i="77"/>
  <c r="U1731" i="77"/>
  <c r="U1715" i="77"/>
  <c r="U1707" i="77"/>
  <c r="U1643" i="77"/>
  <c r="U1635" i="77"/>
  <c r="U1595" i="77"/>
  <c r="U1587" i="77"/>
  <c r="U1579" i="77"/>
  <c r="U1571" i="77"/>
  <c r="U1563" i="77"/>
  <c r="U1555" i="77"/>
  <c r="U1547" i="77"/>
  <c r="U1539" i="77"/>
  <c r="U1531" i="77"/>
  <c r="U1523" i="77"/>
  <c r="U1515" i="77"/>
  <c r="U1507" i="77"/>
  <c r="U1499" i="77"/>
  <c r="U1491" i="77"/>
  <c r="U1483" i="77"/>
  <c r="U1475" i="77"/>
  <c r="U1467" i="77"/>
  <c r="U1459" i="77"/>
  <c r="U1451" i="77"/>
  <c r="U1443" i="77"/>
  <c r="U1435" i="77"/>
  <c r="U1423" i="77"/>
  <c r="U1339" i="77"/>
  <c r="U1267" i="77"/>
  <c r="U1243" i="77"/>
  <c r="U1219" i="77"/>
  <c r="U1171" i="77"/>
  <c r="U1091" i="77"/>
  <c r="U1395" i="77"/>
  <c r="U1195" i="77"/>
  <c r="U1147" i="77"/>
  <c r="U1123" i="77"/>
  <c r="U1099" i="77"/>
  <c r="U1371" i="77"/>
  <c r="U1347" i="77"/>
  <c r="U1323" i="77"/>
  <c r="U1299" i="77"/>
  <c r="U1251" i="77"/>
  <c r="U1227" i="77"/>
  <c r="U1399" i="77"/>
  <c r="U1391" i="77"/>
  <c r="U1383" i="77"/>
  <c r="U1375" i="77"/>
  <c r="U1367" i="77"/>
  <c r="U1359" i="77"/>
  <c r="U1351" i="77"/>
  <c r="U1343" i="77"/>
  <c r="U1335" i="77"/>
  <c r="U1327" i="77"/>
  <c r="U1319" i="77"/>
  <c r="U1311" i="77"/>
  <c r="U1303" i="77"/>
  <c r="U1295" i="77"/>
  <c r="U1287" i="77"/>
  <c r="U1279" i="77"/>
  <c r="U1271" i="77"/>
  <c r="U1263" i="77"/>
  <c r="U1255" i="77"/>
  <c r="U1247" i="77"/>
  <c r="U1239" i="77"/>
  <c r="U1231" i="77"/>
  <c r="U1223" i="77"/>
  <c r="U1215" i="77"/>
  <c r="U1207" i="77"/>
  <c r="U1199" i="77"/>
  <c r="U1191" i="77"/>
  <c r="U1183" i="77"/>
  <c r="U1175" i="77"/>
  <c r="U1167" i="77"/>
  <c r="U1159" i="77"/>
  <c r="U1151" i="77"/>
  <c r="U1143" i="77"/>
  <c r="U1135" i="77"/>
  <c r="U1127" i="77"/>
  <c r="U1119" i="77"/>
  <c r="U1111" i="77"/>
  <c r="U1103" i="77"/>
  <c r="U1095" i="77"/>
  <c r="U1087" i="77"/>
  <c r="U1065" i="77"/>
  <c r="U993" i="77"/>
  <c r="U945" i="77"/>
  <c r="U841" i="77"/>
  <c r="U785" i="77"/>
  <c r="U929" i="77"/>
  <c r="U897" i="77"/>
  <c r="U873" i="77"/>
  <c r="U1417" i="77"/>
  <c r="U1409" i="77"/>
  <c r="U1401" i="77"/>
  <c r="U1393" i="77"/>
  <c r="U1377" i="77"/>
  <c r="U1369" i="77"/>
  <c r="U1353" i="77"/>
  <c r="U1345" i="77"/>
  <c r="U1337" i="77"/>
  <c r="U1329" i="77"/>
  <c r="U1321" i="77"/>
  <c r="U1313" i="77"/>
  <c r="U1297" i="77"/>
  <c r="U1281" i="77"/>
  <c r="U1273" i="77"/>
  <c r="U1265" i="77"/>
  <c r="U1257" i="77"/>
  <c r="U1241" i="77"/>
  <c r="U1233" i="77"/>
  <c r="U1217" i="77"/>
  <c r="U1201" i="77"/>
  <c r="U1193" i="77"/>
  <c r="U1185" i="77"/>
  <c r="U1177" i="77"/>
  <c r="U1169" i="77"/>
  <c r="U1145" i="77"/>
  <c r="U1137" i="77"/>
  <c r="U1121" i="77"/>
  <c r="U1113" i="77"/>
  <c r="U1041" i="77"/>
  <c r="U953" i="77"/>
  <c r="U817" i="77"/>
  <c r="U793" i="77"/>
  <c r="U1049" i="77"/>
  <c r="U1001" i="77"/>
  <c r="U977" i="77"/>
  <c r="U881" i="77"/>
  <c r="U849" i="77"/>
  <c r="U774" i="77"/>
  <c r="U735" i="77"/>
  <c r="U727" i="77"/>
  <c r="U631" i="77"/>
  <c r="U591" i="77"/>
  <c r="U1073" i="77"/>
  <c r="U961" i="77"/>
  <c r="U937" i="77"/>
  <c r="U905" i="77"/>
  <c r="U857" i="77"/>
  <c r="U825" i="77"/>
  <c r="U801" i="77"/>
  <c r="U1009" i="77"/>
  <c r="U833" i="77"/>
  <c r="U1081" i="77"/>
  <c r="U1057" i="77"/>
  <c r="U1017" i="77"/>
  <c r="U985" i="77"/>
  <c r="U913" i="77"/>
  <c r="U889" i="77"/>
  <c r="U865" i="77"/>
  <c r="U809" i="77"/>
  <c r="U996" i="77"/>
  <c r="U703" i="77"/>
  <c r="U599" i="77"/>
  <c r="U583" i="77"/>
  <c r="U719" i="77"/>
  <c r="U711" i="77"/>
  <c r="U679" i="77"/>
  <c r="U623" i="77"/>
  <c r="U567" i="77"/>
  <c r="U1083" i="77"/>
  <c r="U1075" i="77"/>
  <c r="U1067" i="77"/>
  <c r="U979" i="77"/>
  <c r="U971" i="77"/>
  <c r="U939" i="77"/>
  <c r="U891" i="77"/>
  <c r="U843" i="77"/>
  <c r="U835" i="77"/>
  <c r="U811" i="77"/>
  <c r="U687" i="77"/>
  <c r="U639" i="77"/>
  <c r="U607" i="77"/>
  <c r="U1077" i="77"/>
  <c r="U1069" i="77"/>
  <c r="U1061" i="77"/>
  <c r="U1045" i="77"/>
  <c r="U1037" i="77"/>
  <c r="U1029" i="77"/>
  <c r="U1021" i="77"/>
  <c r="U1013" i="77"/>
  <c r="U1005" i="77"/>
  <c r="U997" i="77"/>
  <c r="U989" i="77"/>
  <c r="U981" i="77"/>
  <c r="U973" i="77"/>
  <c r="U965" i="77"/>
  <c r="U957" i="77"/>
  <c r="U949" i="77"/>
  <c r="U941" i="77"/>
  <c r="U933" i="77"/>
  <c r="U925" i="77"/>
  <c r="U917" i="77"/>
  <c r="U909" i="77"/>
  <c r="U901" i="77"/>
  <c r="U893" i="77"/>
  <c r="U885" i="77"/>
  <c r="U877" i="77"/>
  <c r="U869" i="77"/>
  <c r="U861" i="77"/>
  <c r="U853" i="77"/>
  <c r="U845" i="77"/>
  <c r="U837" i="77"/>
  <c r="U829" i="77"/>
  <c r="U821" i="77"/>
  <c r="U813" i="77"/>
  <c r="U805" i="77"/>
  <c r="U797" i="77"/>
  <c r="U789" i="77"/>
  <c r="U781" i="77"/>
  <c r="U770" i="77"/>
  <c r="U767" i="77"/>
  <c r="U751" i="77"/>
  <c r="U695" i="77"/>
  <c r="U655" i="77"/>
  <c r="U575" i="77"/>
  <c r="U559" i="77"/>
  <c r="U743" i="77"/>
  <c r="U663" i="77"/>
  <c r="U647" i="77"/>
  <c r="U763" i="77"/>
  <c r="U762" i="77"/>
  <c r="U759" i="77"/>
  <c r="U671" i="77"/>
  <c r="U615" i="77"/>
  <c r="U321" i="77"/>
  <c r="U286" i="77"/>
  <c r="U254" i="77"/>
  <c r="U206" i="77"/>
  <c r="U542" i="77"/>
  <c r="U526" i="77"/>
  <c r="U502" i="77"/>
  <c r="U486" i="77"/>
  <c r="U470" i="77"/>
  <c r="U462" i="77"/>
  <c r="U454" i="77"/>
  <c r="U446" i="77"/>
  <c r="U382" i="77"/>
  <c r="U361" i="77"/>
  <c r="U230" i="77"/>
  <c r="U755" i="77"/>
  <c r="U747" i="77"/>
  <c r="U739" i="77"/>
  <c r="U731" i="77"/>
  <c r="U723" i="77"/>
  <c r="U715" i="77"/>
  <c r="U707" i="77"/>
  <c r="U699" i="77"/>
  <c r="U691" i="77"/>
  <c r="U683" i="77"/>
  <c r="U675" i="77"/>
  <c r="U667" i="77"/>
  <c r="U659" i="77"/>
  <c r="U651" i="77"/>
  <c r="U643" i="77"/>
  <c r="U635" i="77"/>
  <c r="U627" i="77"/>
  <c r="U619" i="77"/>
  <c r="U611" i="77"/>
  <c r="U603" i="77"/>
  <c r="U595" i="77"/>
  <c r="U587" i="77"/>
  <c r="U579" i="77"/>
  <c r="U571" i="77"/>
  <c r="U563" i="77"/>
  <c r="U555" i="77"/>
  <c r="U547" i="77"/>
  <c r="U539" i="77"/>
  <c r="U531" i="77"/>
  <c r="U523" i="77"/>
  <c r="U515" i="77"/>
  <c r="U499" i="77"/>
  <c r="U491" i="77"/>
  <c r="U483" i="77"/>
  <c r="U475" i="77"/>
  <c r="U467" i="77"/>
  <c r="U459" i="77"/>
  <c r="U451" i="77"/>
  <c r="U443" i="77"/>
  <c r="U435" i="77"/>
  <c r="U427" i="77"/>
  <c r="U369" i="77"/>
  <c r="U329" i="77"/>
  <c r="U752" i="77"/>
  <c r="U736" i="77"/>
  <c r="U728" i="77"/>
  <c r="U720" i="77"/>
  <c r="U704" i="77"/>
  <c r="U696" i="77"/>
  <c r="U672" i="77"/>
  <c r="U664" i="77"/>
  <c r="U656" i="77"/>
  <c r="U640" i="77"/>
  <c r="U624" i="77"/>
  <c r="U608" i="77"/>
  <c r="U600" i="77"/>
  <c r="U592" i="77"/>
  <c r="U584" i="77"/>
  <c r="U576" i="77"/>
  <c r="U568" i="77"/>
  <c r="U560" i="77"/>
  <c r="U528" i="77"/>
  <c r="U496" i="77"/>
  <c r="U488" i="77"/>
  <c r="U480" i="77"/>
  <c r="U464" i="77"/>
  <c r="U448" i="77"/>
  <c r="U440" i="77"/>
  <c r="U289" i="77"/>
  <c r="U262" i="77"/>
  <c r="U238" i="77"/>
  <c r="U765" i="77"/>
  <c r="U685" i="77"/>
  <c r="U549" i="77"/>
  <c r="U541" i="77"/>
  <c r="U533" i="77"/>
  <c r="U525" i="77"/>
  <c r="U517" i="77"/>
  <c r="U509" i="77"/>
  <c r="U501" i="77"/>
  <c r="U493" i="77"/>
  <c r="U485" i="77"/>
  <c r="U477" i="77"/>
  <c r="U469" i="77"/>
  <c r="U461" i="77"/>
  <c r="U453" i="77"/>
  <c r="U445" i="77"/>
  <c r="U437" i="77"/>
  <c r="U429" i="77"/>
  <c r="U297" i="77"/>
  <c r="U214" i="77"/>
  <c r="U754" i="77"/>
  <c r="U738" i="77"/>
  <c r="U722" i="77"/>
  <c r="U714" i="77"/>
  <c r="U698" i="77"/>
  <c r="U642" i="77"/>
  <c r="U634" i="77"/>
  <c r="U626" i="77"/>
  <c r="U618" i="77"/>
  <c r="U610" i="77"/>
  <c r="U602" i="77"/>
  <c r="U594" i="77"/>
  <c r="U586" i="77"/>
  <c r="U578" i="77"/>
  <c r="U570" i="77"/>
  <c r="U562" i="77"/>
  <c r="U554" i="77"/>
  <c r="U546" i="77"/>
  <c r="U538" i="77"/>
  <c r="U530" i="77"/>
  <c r="U522" i="77"/>
  <c r="U514" i="77"/>
  <c r="U506" i="77"/>
  <c r="U498" i="77"/>
  <c r="U418" i="77"/>
  <c r="U410" i="77"/>
  <c r="U402" i="77"/>
  <c r="U394" i="77"/>
  <c r="U386" i="77"/>
  <c r="U337" i="77"/>
  <c r="U305" i="77"/>
  <c r="U270" i="77"/>
  <c r="U246" i="77"/>
  <c r="U222" i="77"/>
  <c r="U353" i="77"/>
  <c r="U345" i="77"/>
  <c r="U313" i="77"/>
  <c r="U278" i="77"/>
  <c r="U101" i="77"/>
  <c r="U93" i="77"/>
  <c r="U85" i="77"/>
  <c r="U77" i="77"/>
  <c r="U69" i="77"/>
  <c r="U61" i="77"/>
  <c r="U53" i="77"/>
  <c r="U45" i="77"/>
  <c r="U37" i="77"/>
  <c r="U29" i="77"/>
  <c r="U21" i="77"/>
  <c r="U330" i="77"/>
  <c r="U218" i="77"/>
  <c r="U210" i="77"/>
  <c r="U202" i="77"/>
  <c r="U178" i="77"/>
  <c r="U375" i="77"/>
  <c r="U367" i="77"/>
  <c r="U359" i="77"/>
  <c r="U351" i="77"/>
  <c r="U343" i="77"/>
  <c r="U335" i="77"/>
  <c r="U327" i="77"/>
  <c r="U319" i="77"/>
  <c r="U311" i="77"/>
  <c r="U303" i="77"/>
  <c r="U295" i="77"/>
  <c r="U287" i="77"/>
  <c r="U279" i="77"/>
  <c r="U271" i="77"/>
  <c r="U263" i="77"/>
  <c r="U255" i="77"/>
  <c r="U247" i="77"/>
  <c r="U239" i="77"/>
  <c r="U223" i="77"/>
  <c r="U215" i="77"/>
  <c r="U207" i="77"/>
  <c r="U199" i="77"/>
  <c r="U191" i="77"/>
  <c r="U183" i="77"/>
  <c r="U175" i="77"/>
  <c r="U167" i="77"/>
  <c r="U159" i="77"/>
  <c r="U151" i="77"/>
  <c r="U143" i="77"/>
  <c r="U135" i="77"/>
  <c r="U127" i="77"/>
  <c r="U119" i="77"/>
  <c r="U111" i="77"/>
  <c r="U372" i="77"/>
  <c r="U340" i="77"/>
  <c r="U332" i="77"/>
  <c r="U308" i="77"/>
  <c r="U300" i="77"/>
  <c r="U292" i="77"/>
  <c r="U276" i="77"/>
  <c r="U260" i="77"/>
  <c r="U252" i="77"/>
  <c r="U244" i="77"/>
  <c r="U212" i="77"/>
  <c r="U204" i="77"/>
  <c r="U196" i="77"/>
  <c r="U164" i="77"/>
  <c r="U156" i="77"/>
  <c r="U148" i="77"/>
  <c r="U140" i="77"/>
  <c r="U132" i="77"/>
  <c r="U124" i="77"/>
  <c r="U116" i="77"/>
  <c r="U108" i="77"/>
  <c r="U281" i="77"/>
  <c r="U273" i="77"/>
  <c r="U265" i="77"/>
  <c r="U257" i="77"/>
  <c r="U249" i="77"/>
  <c r="U241" i="77"/>
  <c r="U233" i="77"/>
  <c r="U225" i="77"/>
  <c r="U217" i="77"/>
  <c r="U209" i="77"/>
  <c r="U201" i="77"/>
  <c r="U193" i="77"/>
  <c r="U185" i="77"/>
  <c r="U177" i="77"/>
  <c r="U169" i="77"/>
  <c r="U161" i="77"/>
  <c r="U153" i="77"/>
  <c r="U145" i="77"/>
  <c r="U137" i="77"/>
  <c r="U129" i="77"/>
  <c r="U121" i="77"/>
  <c r="U113" i="77"/>
  <c r="U105" i="77"/>
  <c r="U97" i="77"/>
  <c r="U89" i="77"/>
  <c r="U81" i="77"/>
  <c r="U73" i="77"/>
  <c r="U65" i="77"/>
  <c r="U57" i="77"/>
  <c r="U49" i="77"/>
  <c r="U41" i="77"/>
  <c r="U33" i="77"/>
  <c r="U25" i="77"/>
  <c r="U17" i="77"/>
  <c r="U16" i="77"/>
  <c r="U11" i="77"/>
  <c r="U14" i="77"/>
  <c r="U12" i="77"/>
  <c r="U9" i="77"/>
  <c r="Q6" i="77"/>
  <c r="Q7" i="77"/>
  <c r="O15689" i="77"/>
  <c r="P15689" i="77"/>
  <c r="I200" i="84"/>
  <c r="H200" i="84"/>
  <c r="D200" i="84"/>
  <c r="G200" i="84"/>
  <c r="H9" i="84"/>
  <c r="J9" i="84" s="1"/>
  <c r="H10" i="84"/>
  <c r="J10" i="84" s="1"/>
  <c r="I22" i="84"/>
  <c r="D22" i="84"/>
  <c r="I11" i="84"/>
  <c r="H177" i="84"/>
  <c r="I186" i="84"/>
  <c r="I177" i="84"/>
  <c r="H186" i="84"/>
  <c r="I188" i="84"/>
  <c r="G186" i="84"/>
  <c r="D177" i="84"/>
  <c r="I185" i="84"/>
  <c r="H185" i="84"/>
  <c r="G177" i="84"/>
  <c r="G185" i="84"/>
  <c r="G163" i="84"/>
  <c r="H163" i="84"/>
  <c r="I163" i="84"/>
  <c r="H22" i="84"/>
  <c r="G22" i="84"/>
  <c r="D163" i="84"/>
  <c r="G8" i="89"/>
  <c r="S49" i="89"/>
  <c r="R52" i="89"/>
  <c r="P50" i="89"/>
  <c r="S50" i="89"/>
  <c r="R50" i="89"/>
  <c r="P52" i="89"/>
  <c r="P49" i="89"/>
  <c r="S51" i="89"/>
  <c r="Q49" i="89"/>
  <c r="R51" i="89"/>
  <c r="R49" i="89"/>
  <c r="Q51" i="89"/>
  <c r="S52" i="89"/>
  <c r="P192" i="89"/>
  <c r="Q192" i="89"/>
  <c r="R192" i="89"/>
  <c r="S192" i="89"/>
  <c r="P271" i="89"/>
  <c r="Q271" i="89"/>
  <c r="R271" i="89"/>
  <c r="S271" i="89"/>
  <c r="P263" i="89"/>
  <c r="Q263" i="89"/>
  <c r="R263" i="89"/>
  <c r="S263" i="89"/>
  <c r="P255" i="89"/>
  <c r="Q255" i="89"/>
  <c r="R255" i="89"/>
  <c r="S255" i="89"/>
  <c r="P247" i="89"/>
  <c r="Q247" i="89"/>
  <c r="R247" i="89"/>
  <c r="S247" i="89"/>
  <c r="P239" i="89"/>
  <c r="Q239" i="89"/>
  <c r="R239" i="89"/>
  <c r="S239" i="89"/>
  <c r="P231" i="89"/>
  <c r="Q231" i="89"/>
  <c r="R231" i="89"/>
  <c r="S231" i="89"/>
  <c r="P223" i="89"/>
  <c r="Q223" i="89"/>
  <c r="R223" i="89"/>
  <c r="S223" i="89"/>
  <c r="P215" i="89"/>
  <c r="Q215" i="89"/>
  <c r="R215" i="89"/>
  <c r="S215" i="89"/>
  <c r="P207" i="89"/>
  <c r="Q207" i="89"/>
  <c r="R207" i="89"/>
  <c r="S207" i="89"/>
  <c r="P199" i="89"/>
  <c r="Q199" i="89"/>
  <c r="R199" i="89"/>
  <c r="S199" i="89"/>
  <c r="P191" i="89"/>
  <c r="Q191" i="89"/>
  <c r="R191" i="89"/>
  <c r="S191" i="89"/>
  <c r="P264" i="89"/>
  <c r="Q264" i="89"/>
  <c r="R264" i="89"/>
  <c r="S264" i="89"/>
  <c r="P278" i="89"/>
  <c r="Q278" i="89"/>
  <c r="R278" i="89"/>
  <c r="S278" i="89"/>
  <c r="P270" i="89"/>
  <c r="Q270" i="89"/>
  <c r="R270" i="89"/>
  <c r="S270" i="89"/>
  <c r="P262" i="89"/>
  <c r="Q262" i="89"/>
  <c r="R262" i="89"/>
  <c r="S262" i="89"/>
  <c r="P254" i="89"/>
  <c r="Q254" i="89"/>
  <c r="R254" i="89"/>
  <c r="S254" i="89"/>
  <c r="P246" i="89"/>
  <c r="Q246" i="89"/>
  <c r="R246" i="89"/>
  <c r="S246" i="89"/>
  <c r="P238" i="89"/>
  <c r="Q238" i="89"/>
  <c r="R238" i="89"/>
  <c r="S238" i="89"/>
  <c r="P230" i="89"/>
  <c r="Q230" i="89"/>
  <c r="R230" i="89"/>
  <c r="S230" i="89"/>
  <c r="P222" i="89"/>
  <c r="Q222" i="89"/>
  <c r="R222" i="89"/>
  <c r="S222" i="89"/>
  <c r="P214" i="89"/>
  <c r="Q214" i="89"/>
  <c r="R214" i="89"/>
  <c r="S214" i="89"/>
  <c r="P206" i="89"/>
  <c r="Q206" i="89"/>
  <c r="R206" i="89"/>
  <c r="S206" i="89"/>
  <c r="P198" i="89"/>
  <c r="Q198" i="89"/>
  <c r="R198" i="89"/>
  <c r="S198" i="89"/>
  <c r="P190" i="89"/>
  <c r="Q190" i="89"/>
  <c r="R190" i="89"/>
  <c r="S190" i="89"/>
  <c r="P35" i="89"/>
  <c r="Q35" i="89"/>
  <c r="R35" i="89"/>
  <c r="S35" i="89"/>
  <c r="P23" i="89"/>
  <c r="P31" i="89" s="1"/>
  <c r="Q23" i="89"/>
  <c r="Q31" i="89" s="1"/>
  <c r="R23" i="89"/>
  <c r="S23" i="89"/>
  <c r="P272" i="89"/>
  <c r="Q272" i="89"/>
  <c r="R272" i="89"/>
  <c r="S272" i="89"/>
  <c r="P256" i="89"/>
  <c r="Q256" i="89"/>
  <c r="R256" i="89"/>
  <c r="S256" i="89"/>
  <c r="P248" i="89"/>
  <c r="Q248" i="89"/>
  <c r="R248" i="89"/>
  <c r="S248" i="89"/>
  <c r="P240" i="89"/>
  <c r="Q240" i="89"/>
  <c r="R240" i="89"/>
  <c r="S240" i="89"/>
  <c r="P232" i="89"/>
  <c r="Q232" i="89"/>
  <c r="R232" i="89"/>
  <c r="S232" i="89"/>
  <c r="P224" i="89"/>
  <c r="Q224" i="89"/>
  <c r="R224" i="89"/>
  <c r="S224" i="89"/>
  <c r="P216" i="89"/>
  <c r="Q216" i="89"/>
  <c r="R216" i="89"/>
  <c r="S216" i="89"/>
  <c r="P208" i="89"/>
  <c r="Q208" i="89"/>
  <c r="R208" i="89"/>
  <c r="S208" i="89"/>
  <c r="P200" i="89"/>
  <c r="Q200" i="89"/>
  <c r="R200" i="89"/>
  <c r="S200" i="89"/>
  <c r="P277" i="89"/>
  <c r="Q277" i="89"/>
  <c r="R277" i="89"/>
  <c r="S277" i="89"/>
  <c r="P269" i="89"/>
  <c r="Q269" i="89"/>
  <c r="R269" i="89"/>
  <c r="S269" i="89"/>
  <c r="P261" i="89"/>
  <c r="Q261" i="89"/>
  <c r="R261" i="89"/>
  <c r="S261" i="89"/>
  <c r="P253" i="89"/>
  <c r="Q253" i="89"/>
  <c r="R253" i="89"/>
  <c r="S253" i="89"/>
  <c r="P245" i="89"/>
  <c r="Q245" i="89"/>
  <c r="R245" i="89"/>
  <c r="S245" i="89"/>
  <c r="P237" i="89"/>
  <c r="Q237" i="89"/>
  <c r="R237" i="89"/>
  <c r="S237" i="89"/>
  <c r="P229" i="89"/>
  <c r="Q229" i="89"/>
  <c r="R229" i="89"/>
  <c r="S229" i="89"/>
  <c r="P221" i="89"/>
  <c r="Q221" i="89"/>
  <c r="R221" i="89"/>
  <c r="S221" i="89"/>
  <c r="P213" i="89"/>
  <c r="Q213" i="89"/>
  <c r="R213" i="89"/>
  <c r="S213" i="89"/>
  <c r="P205" i="89"/>
  <c r="Q205" i="89"/>
  <c r="R205" i="89"/>
  <c r="S205" i="89"/>
  <c r="P197" i="89"/>
  <c r="Q197" i="89"/>
  <c r="R197" i="89"/>
  <c r="S197" i="89"/>
  <c r="P189" i="89"/>
  <c r="Q189" i="89"/>
  <c r="R189" i="89"/>
  <c r="S189" i="89"/>
  <c r="R8" i="89"/>
  <c r="Q8" i="89"/>
  <c r="S8" i="89"/>
  <c r="P8" i="89"/>
  <c r="P268" i="89"/>
  <c r="Q268" i="89"/>
  <c r="R268" i="89"/>
  <c r="S268" i="89"/>
  <c r="P244" i="89"/>
  <c r="Q244" i="89"/>
  <c r="R244" i="89"/>
  <c r="S244" i="89"/>
  <c r="P220" i="89"/>
  <c r="Q220" i="89"/>
  <c r="R220" i="89"/>
  <c r="S220" i="89"/>
  <c r="P196" i="89"/>
  <c r="Q196" i="89"/>
  <c r="R196" i="89"/>
  <c r="S196" i="89"/>
  <c r="P188" i="89"/>
  <c r="Q188" i="89"/>
  <c r="R188" i="89"/>
  <c r="S188" i="89"/>
  <c r="P275" i="89"/>
  <c r="Q275" i="89"/>
  <c r="R275" i="89"/>
  <c r="S275" i="89"/>
  <c r="P267" i="89"/>
  <c r="Q267" i="89"/>
  <c r="R267" i="89"/>
  <c r="S267" i="89"/>
  <c r="P259" i="89"/>
  <c r="Q259" i="89"/>
  <c r="R259" i="89"/>
  <c r="S259" i="89"/>
  <c r="P251" i="89"/>
  <c r="Q251" i="89"/>
  <c r="R251" i="89"/>
  <c r="S251" i="89"/>
  <c r="P243" i="89"/>
  <c r="Q243" i="89"/>
  <c r="R243" i="89"/>
  <c r="S243" i="89"/>
  <c r="P235" i="89"/>
  <c r="Q235" i="89"/>
  <c r="R235" i="89"/>
  <c r="S235" i="89"/>
  <c r="P227" i="89"/>
  <c r="Q227" i="89"/>
  <c r="R227" i="89"/>
  <c r="S227" i="89"/>
  <c r="P219" i="89"/>
  <c r="Q219" i="89"/>
  <c r="R219" i="89"/>
  <c r="S219" i="89"/>
  <c r="P211" i="89"/>
  <c r="Q211" i="89"/>
  <c r="R211" i="89"/>
  <c r="S211" i="89"/>
  <c r="P203" i="89"/>
  <c r="Q203" i="89"/>
  <c r="R203" i="89"/>
  <c r="S203" i="89"/>
  <c r="P195" i="89"/>
  <c r="Q195" i="89"/>
  <c r="R195" i="89"/>
  <c r="S195" i="89"/>
  <c r="P187" i="89"/>
  <c r="Q187" i="89"/>
  <c r="R187" i="89"/>
  <c r="S187" i="89"/>
  <c r="S185" i="89"/>
  <c r="R185" i="89"/>
  <c r="Q185" i="89"/>
  <c r="P185" i="89"/>
  <c r="P274" i="89"/>
  <c r="Q274" i="89"/>
  <c r="R274" i="89"/>
  <c r="S274" i="89"/>
  <c r="P266" i="89"/>
  <c r="Q266" i="89"/>
  <c r="R266" i="89"/>
  <c r="S266" i="89"/>
  <c r="P258" i="89"/>
  <c r="Q258" i="89"/>
  <c r="R258" i="89"/>
  <c r="S258" i="89"/>
  <c r="P250" i="89"/>
  <c r="Q250" i="89"/>
  <c r="R250" i="89"/>
  <c r="S250" i="89"/>
  <c r="P242" i="89"/>
  <c r="Q242" i="89"/>
  <c r="R242" i="89"/>
  <c r="S242" i="89"/>
  <c r="P234" i="89"/>
  <c r="Q234" i="89"/>
  <c r="R234" i="89"/>
  <c r="S234" i="89"/>
  <c r="P226" i="89"/>
  <c r="Q226" i="89"/>
  <c r="R226" i="89"/>
  <c r="S226" i="89"/>
  <c r="P218" i="89"/>
  <c r="Q218" i="89"/>
  <c r="R218" i="89"/>
  <c r="S218" i="89"/>
  <c r="P210" i="89"/>
  <c r="Q210" i="89"/>
  <c r="R210" i="89"/>
  <c r="S210" i="89"/>
  <c r="P202" i="89"/>
  <c r="Q202" i="89"/>
  <c r="R202" i="89"/>
  <c r="S202" i="89"/>
  <c r="P194" i="89"/>
  <c r="Q194" i="89"/>
  <c r="R194" i="89"/>
  <c r="S194" i="89"/>
  <c r="P186" i="89"/>
  <c r="Q186" i="89"/>
  <c r="R186" i="89"/>
  <c r="S186" i="89"/>
  <c r="P276" i="89"/>
  <c r="Q276" i="89"/>
  <c r="R276" i="89"/>
  <c r="S276" i="89"/>
  <c r="P260" i="89"/>
  <c r="Q260" i="89"/>
  <c r="R260" i="89"/>
  <c r="S260" i="89"/>
  <c r="P252" i="89"/>
  <c r="Q252" i="89"/>
  <c r="R252" i="89"/>
  <c r="S252" i="89"/>
  <c r="P236" i="89"/>
  <c r="Q236" i="89"/>
  <c r="R236" i="89"/>
  <c r="S236" i="89"/>
  <c r="P228" i="89"/>
  <c r="Q228" i="89"/>
  <c r="R228" i="89"/>
  <c r="S228" i="89"/>
  <c r="P212" i="89"/>
  <c r="Q212" i="89"/>
  <c r="R212" i="89"/>
  <c r="S212" i="89"/>
  <c r="P204" i="89"/>
  <c r="Q204" i="89"/>
  <c r="R204" i="89"/>
  <c r="S204" i="89"/>
  <c r="P273" i="89"/>
  <c r="Q273" i="89"/>
  <c r="R273" i="89"/>
  <c r="S273" i="89"/>
  <c r="P265" i="89"/>
  <c r="Q265" i="89"/>
  <c r="R265" i="89"/>
  <c r="S265" i="89"/>
  <c r="P257" i="89"/>
  <c r="Q257" i="89"/>
  <c r="R257" i="89"/>
  <c r="S257" i="89"/>
  <c r="P249" i="89"/>
  <c r="Q249" i="89"/>
  <c r="R249" i="89"/>
  <c r="S249" i="89"/>
  <c r="P241" i="89"/>
  <c r="Q241" i="89"/>
  <c r="R241" i="89"/>
  <c r="S241" i="89"/>
  <c r="P233" i="89"/>
  <c r="Q233" i="89"/>
  <c r="R233" i="89"/>
  <c r="S233" i="89"/>
  <c r="P225" i="89"/>
  <c r="Q225" i="89"/>
  <c r="R225" i="89"/>
  <c r="S225" i="89"/>
  <c r="P217" i="89"/>
  <c r="Q217" i="89"/>
  <c r="R217" i="89"/>
  <c r="S217" i="89"/>
  <c r="P209" i="89"/>
  <c r="Q209" i="89"/>
  <c r="R209" i="89"/>
  <c r="S209" i="89"/>
  <c r="P201" i="89"/>
  <c r="Q201" i="89"/>
  <c r="R201" i="89"/>
  <c r="S201" i="89"/>
  <c r="P193" i="89"/>
  <c r="Q193" i="89"/>
  <c r="R193" i="89"/>
  <c r="S193" i="89"/>
  <c r="S41" i="89"/>
  <c r="R41" i="89"/>
  <c r="Q41" i="89"/>
  <c r="P41" i="89"/>
  <c r="S68" i="89"/>
  <c r="S70" i="89" s="1"/>
  <c r="Q68" i="89"/>
  <c r="Q70" i="89" s="1"/>
  <c r="R68" i="89"/>
  <c r="R70" i="89" s="1"/>
  <c r="F172" i="89"/>
  <c r="G110" i="89"/>
  <c r="D40" i="89"/>
  <c r="G158" i="89"/>
  <c r="G94" i="89"/>
  <c r="G150" i="89"/>
  <c r="G86" i="89"/>
  <c r="G142" i="89"/>
  <c r="G134" i="89"/>
  <c r="G126" i="89"/>
  <c r="G118" i="89"/>
  <c r="F67" i="89"/>
  <c r="G166" i="89"/>
  <c r="G102" i="89"/>
  <c r="E172" i="89"/>
  <c r="F166" i="89"/>
  <c r="F158" i="89"/>
  <c r="F150" i="89"/>
  <c r="F142" i="89"/>
  <c r="F134" i="89"/>
  <c r="F126" i="89"/>
  <c r="F118" i="89"/>
  <c r="F110" i="89"/>
  <c r="F102" i="89"/>
  <c r="F94" i="89"/>
  <c r="F86" i="89"/>
  <c r="D78" i="89"/>
  <c r="D172" i="89"/>
  <c r="E166" i="89"/>
  <c r="E158" i="89"/>
  <c r="E150" i="89"/>
  <c r="E142" i="89"/>
  <c r="E134" i="89"/>
  <c r="E126" i="89"/>
  <c r="E118" i="89"/>
  <c r="E110" i="89"/>
  <c r="E102" i="89"/>
  <c r="E94" i="89"/>
  <c r="E86" i="89"/>
  <c r="G170" i="89"/>
  <c r="D66" i="89"/>
  <c r="F64" i="89"/>
  <c r="G168" i="89"/>
  <c r="G160" i="89"/>
  <c r="G152" i="89"/>
  <c r="G144" i="89"/>
  <c r="G136" i="89"/>
  <c r="G128" i="89"/>
  <c r="G120" i="89"/>
  <c r="G112" i="89"/>
  <c r="G104" i="89"/>
  <c r="G96" i="89"/>
  <c r="G88" i="89"/>
  <c r="G58" i="89"/>
  <c r="F168" i="89"/>
  <c r="F160" i="89"/>
  <c r="F152" i="89"/>
  <c r="F144" i="89"/>
  <c r="F136" i="89"/>
  <c r="F128" i="89"/>
  <c r="F120" i="89"/>
  <c r="F112" i="89"/>
  <c r="F104" i="89"/>
  <c r="F96" i="89"/>
  <c r="F88" i="89"/>
  <c r="E44" i="89"/>
  <c r="E168" i="89"/>
  <c r="E160" i="89"/>
  <c r="E152" i="89"/>
  <c r="E144" i="89"/>
  <c r="E136" i="89"/>
  <c r="E128" i="89"/>
  <c r="E120" i="89"/>
  <c r="E112" i="89"/>
  <c r="E104" i="89"/>
  <c r="E96" i="89"/>
  <c r="E88" i="89"/>
  <c r="F42" i="89"/>
  <c r="G164" i="89"/>
  <c r="G162" i="89"/>
  <c r="G156" i="89"/>
  <c r="G154" i="89"/>
  <c r="G148" i="89"/>
  <c r="G146" i="89"/>
  <c r="G140" i="89"/>
  <c r="G138" i="89"/>
  <c r="G132" i="89"/>
  <c r="G130" i="89"/>
  <c r="G124" i="89"/>
  <c r="G122" i="89"/>
  <c r="G116" i="89"/>
  <c r="G114" i="89"/>
  <c r="G108" i="89"/>
  <c r="G106" i="89"/>
  <c r="G100" i="89"/>
  <c r="G98" i="89"/>
  <c r="G92" i="89"/>
  <c r="G90" i="89"/>
  <c r="G84" i="89"/>
  <c r="E78" i="89"/>
  <c r="F170" i="89"/>
  <c r="F164" i="89"/>
  <c r="F162" i="89"/>
  <c r="F156" i="89"/>
  <c r="F154" i="89"/>
  <c r="F148" i="89"/>
  <c r="F146" i="89"/>
  <c r="F140" i="89"/>
  <c r="F138" i="89"/>
  <c r="F132" i="89"/>
  <c r="F130" i="89"/>
  <c r="F124" i="89"/>
  <c r="F122" i="89"/>
  <c r="F116" i="89"/>
  <c r="F114" i="89"/>
  <c r="F108" i="89"/>
  <c r="F106" i="89"/>
  <c r="F100" i="89"/>
  <c r="F98" i="89"/>
  <c r="F92" i="89"/>
  <c r="F90" i="89"/>
  <c r="F84" i="89"/>
  <c r="E148" i="89"/>
  <c r="E146" i="89"/>
  <c r="E140" i="89"/>
  <c r="E138" i="89"/>
  <c r="E132" i="89"/>
  <c r="E130" i="89"/>
  <c r="E124" i="89"/>
  <c r="E122" i="89"/>
  <c r="E116" i="89"/>
  <c r="E114" i="89"/>
  <c r="E108" i="89"/>
  <c r="E106" i="89"/>
  <c r="E100" i="89"/>
  <c r="E98" i="89"/>
  <c r="E92" i="89"/>
  <c r="E90" i="89"/>
  <c r="E84" i="89"/>
  <c r="D170" i="89"/>
  <c r="G78" i="89"/>
  <c r="D164" i="89"/>
  <c r="D162" i="89"/>
  <c r="E58" i="89"/>
  <c r="G171" i="89"/>
  <c r="G169" i="89"/>
  <c r="G167" i="89"/>
  <c r="G165" i="89"/>
  <c r="G163" i="89"/>
  <c r="G161" i="89"/>
  <c r="G159" i="89"/>
  <c r="G157" i="89"/>
  <c r="G155" i="89"/>
  <c r="G153" i="89"/>
  <c r="G151" i="89"/>
  <c r="G149" i="89"/>
  <c r="G147" i="89"/>
  <c r="G145" i="89"/>
  <c r="G143" i="89"/>
  <c r="G141" i="89"/>
  <c r="G139" i="89"/>
  <c r="G137" i="89"/>
  <c r="G135" i="89"/>
  <c r="G133" i="89"/>
  <c r="G131" i="89"/>
  <c r="G129" i="89"/>
  <c r="G127" i="89"/>
  <c r="G125" i="89"/>
  <c r="G123" i="89"/>
  <c r="G121" i="89"/>
  <c r="G119" i="89"/>
  <c r="G117" i="89"/>
  <c r="G115" i="89"/>
  <c r="G113" i="89"/>
  <c r="G111" i="89"/>
  <c r="G109" i="89"/>
  <c r="G107" i="89"/>
  <c r="G105" i="89"/>
  <c r="G103" i="89"/>
  <c r="G101" i="89"/>
  <c r="G99" i="89"/>
  <c r="G97" i="89"/>
  <c r="G95" i="89"/>
  <c r="G93" i="89"/>
  <c r="G91" i="89"/>
  <c r="G89" i="89"/>
  <c r="G87" i="89"/>
  <c r="G85" i="89"/>
  <c r="D156" i="89"/>
  <c r="D154" i="89"/>
  <c r="D52" i="89"/>
  <c r="F171" i="89"/>
  <c r="F169" i="89"/>
  <c r="F167" i="89"/>
  <c r="F165" i="89"/>
  <c r="F163" i="89"/>
  <c r="F161" i="89"/>
  <c r="F159" i="89"/>
  <c r="F157" i="89"/>
  <c r="F155" i="89"/>
  <c r="F153" i="89"/>
  <c r="F151" i="89"/>
  <c r="F149" i="89"/>
  <c r="F147" i="89"/>
  <c r="F145" i="89"/>
  <c r="F143" i="89"/>
  <c r="F141" i="89"/>
  <c r="F139" i="89"/>
  <c r="F137" i="89"/>
  <c r="F135" i="89"/>
  <c r="F133" i="89"/>
  <c r="F131" i="89"/>
  <c r="F129" i="89"/>
  <c r="F127" i="89"/>
  <c r="F125" i="89"/>
  <c r="F123" i="89"/>
  <c r="F121" i="89"/>
  <c r="F119" i="89"/>
  <c r="F117" i="89"/>
  <c r="F115" i="89"/>
  <c r="F113" i="89"/>
  <c r="F111" i="89"/>
  <c r="F109" i="89"/>
  <c r="F107" i="89"/>
  <c r="F105" i="89"/>
  <c r="F103" i="89"/>
  <c r="F101" i="89"/>
  <c r="F99" i="89"/>
  <c r="F97" i="89"/>
  <c r="F95" i="89"/>
  <c r="F93" i="89"/>
  <c r="F91" i="89"/>
  <c r="F89" i="89"/>
  <c r="F87" i="89"/>
  <c r="F85" i="89"/>
  <c r="F50" i="89"/>
  <c r="E171" i="89"/>
  <c r="E169" i="89"/>
  <c r="E167" i="89"/>
  <c r="E165" i="89"/>
  <c r="E163" i="89"/>
  <c r="E161" i="89"/>
  <c r="E159" i="89"/>
  <c r="E157" i="89"/>
  <c r="E155" i="89"/>
  <c r="E153" i="89"/>
  <c r="E151" i="89"/>
  <c r="E149" i="89"/>
  <c r="E147" i="89"/>
  <c r="E145" i="89"/>
  <c r="E143" i="89"/>
  <c r="E141" i="89"/>
  <c r="E139" i="89"/>
  <c r="E137" i="89"/>
  <c r="E135" i="89"/>
  <c r="E133" i="89"/>
  <c r="E131" i="89"/>
  <c r="E129" i="89"/>
  <c r="E127" i="89"/>
  <c r="E125" i="89"/>
  <c r="E123" i="89"/>
  <c r="E121" i="89"/>
  <c r="E119" i="89"/>
  <c r="E117" i="89"/>
  <c r="E115" i="89"/>
  <c r="E113" i="89"/>
  <c r="E111" i="89"/>
  <c r="E109" i="89"/>
  <c r="E107" i="89"/>
  <c r="E105" i="89"/>
  <c r="E103" i="89"/>
  <c r="E101" i="89"/>
  <c r="E99" i="89"/>
  <c r="E97" i="89"/>
  <c r="E95" i="89"/>
  <c r="E93" i="89"/>
  <c r="E91" i="89"/>
  <c r="E89" i="89"/>
  <c r="E87" i="89"/>
  <c r="E85" i="89"/>
  <c r="F31" i="89"/>
  <c r="E48" i="89"/>
  <c r="E70" i="89"/>
  <c r="E63" i="89"/>
  <c r="F55" i="89"/>
  <c r="G68" i="89"/>
  <c r="F62" i="89"/>
  <c r="D55" i="89"/>
  <c r="E47" i="89"/>
  <c r="G39" i="89"/>
  <c r="D68" i="89"/>
  <c r="E62" i="89"/>
  <c r="F54" i="89"/>
  <c r="G46" i="89"/>
  <c r="D39" i="89"/>
  <c r="G60" i="89"/>
  <c r="E54" i="89"/>
  <c r="E46" i="89"/>
  <c r="F38" i="89"/>
  <c r="F66" i="89"/>
  <c r="D60" i="89"/>
  <c r="F52" i="89"/>
  <c r="D46" i="89"/>
  <c r="D38" i="89"/>
  <c r="E71" i="89"/>
  <c r="F70" i="89"/>
  <c r="D64" i="89"/>
  <c r="F56" i="89"/>
  <c r="D50" i="89"/>
  <c r="D42" i="89"/>
  <c r="D69" i="89"/>
  <c r="F53" i="89"/>
  <c r="F40" i="89"/>
  <c r="E61" i="89"/>
  <c r="G48" i="89"/>
  <c r="E45" i="89"/>
  <c r="G70" i="89"/>
  <c r="G67" i="89"/>
  <c r="G65" i="89"/>
  <c r="E64" i="89"/>
  <c r="G62" i="89"/>
  <c r="D61" i="89"/>
  <c r="G59" i="89"/>
  <c r="D58" i="89"/>
  <c r="G56" i="89"/>
  <c r="G54" i="89"/>
  <c r="E53" i="89"/>
  <c r="G51" i="89"/>
  <c r="F48" i="89"/>
  <c r="D45" i="89"/>
  <c r="G43" i="89"/>
  <c r="G41" i="89"/>
  <c r="E40" i="89"/>
  <c r="E38" i="89"/>
  <c r="F59" i="89"/>
  <c r="D53" i="89"/>
  <c r="F51" i="89"/>
  <c r="G49" i="89"/>
  <c r="F43" i="89"/>
  <c r="F41" i="89"/>
  <c r="E59" i="89"/>
  <c r="G57" i="89"/>
  <c r="E56" i="89"/>
  <c r="F65" i="89"/>
  <c r="E67" i="89"/>
  <c r="E65" i="89"/>
  <c r="D31" i="89"/>
  <c r="G71" i="89"/>
  <c r="F68" i="89"/>
  <c r="G63" i="89"/>
  <c r="F60" i="89"/>
  <c r="F57" i="89"/>
  <c r="D51" i="89"/>
  <c r="E49" i="89"/>
  <c r="G47" i="89"/>
  <c r="G44" i="89"/>
  <c r="D43" i="89"/>
  <c r="D41" i="89"/>
  <c r="F39" i="89"/>
  <c r="G37" i="89"/>
  <c r="F49" i="89"/>
  <c r="E31" i="89"/>
  <c r="F71" i="89"/>
  <c r="G69" i="89"/>
  <c r="G66" i="89"/>
  <c r="F63" i="89"/>
  <c r="E57" i="89"/>
  <c r="G55" i="89"/>
  <c r="G52" i="89"/>
  <c r="G50" i="89"/>
  <c r="F47" i="89"/>
  <c r="F44" i="89"/>
  <c r="G42" i="89"/>
  <c r="F37" i="89"/>
  <c r="F69" i="89"/>
  <c r="G45" i="89"/>
  <c r="E37" i="89"/>
  <c r="G61" i="89"/>
  <c r="D18" i="89"/>
  <c r="E18" i="89"/>
  <c r="G18" i="89"/>
  <c r="D8" i="89"/>
  <c r="F8" i="89"/>
  <c r="E8" i="89"/>
  <c r="G239" i="89" l="1"/>
  <c r="F239" i="89"/>
  <c r="D188" i="84"/>
  <c r="F185" i="84"/>
  <c r="F186" i="84"/>
  <c r="G48" i="84"/>
  <c r="D48" i="84"/>
  <c r="E48" i="84"/>
  <c r="I48" i="84"/>
  <c r="H48" i="84"/>
  <c r="E53" i="84"/>
  <c r="E116" i="84"/>
  <c r="E81" i="84"/>
  <c r="E86" i="84"/>
  <c r="E131" i="84"/>
  <c r="E54" i="84"/>
  <c r="E104" i="84"/>
  <c r="E112" i="84"/>
  <c r="E138" i="84"/>
  <c r="E114" i="84"/>
  <c r="E77" i="84"/>
  <c r="E109" i="84"/>
  <c r="E94" i="84"/>
  <c r="E108" i="84"/>
  <c r="E147" i="84"/>
  <c r="E135" i="84"/>
  <c r="E123" i="84"/>
  <c r="E130" i="84"/>
  <c r="E88" i="84"/>
  <c r="E103" i="84"/>
  <c r="E121" i="84"/>
  <c r="E111" i="84"/>
  <c r="E100" i="84"/>
  <c r="E50" i="84"/>
  <c r="E99" i="84"/>
  <c r="E129" i="84"/>
  <c r="E110" i="84"/>
  <c r="E115" i="84"/>
  <c r="E97" i="84"/>
  <c r="E52" i="84"/>
  <c r="E87" i="84"/>
  <c r="E96" i="84"/>
  <c r="E68" i="84"/>
  <c r="E92" i="84"/>
  <c r="E58" i="84"/>
  <c r="E91" i="84"/>
  <c r="E113" i="84"/>
  <c r="E85" i="84"/>
  <c r="E106" i="84"/>
  <c r="E148" i="84"/>
  <c r="E154" i="84"/>
  <c r="E79" i="84"/>
  <c r="E71" i="84"/>
  <c r="E62" i="84"/>
  <c r="E151" i="84"/>
  <c r="E84" i="84"/>
  <c r="E152" i="84"/>
  <c r="E150" i="84"/>
  <c r="E83" i="84"/>
  <c r="E80" i="84"/>
  <c r="E67" i="84"/>
  <c r="E98" i="84"/>
  <c r="E139" i="84"/>
  <c r="E145" i="84"/>
  <c r="E60" i="84"/>
  <c r="E144" i="84"/>
  <c r="E78" i="84"/>
  <c r="E142" i="84"/>
  <c r="E75" i="84"/>
  <c r="D152" i="84"/>
  <c r="E141" i="84"/>
  <c r="E74" i="84"/>
  <c r="E61" i="84"/>
  <c r="E157" i="84"/>
  <c r="E90" i="84"/>
  <c r="E156" i="84"/>
  <c r="E137" i="84"/>
  <c r="E51" i="84"/>
  <c r="E127" i="84"/>
  <c r="E143" i="84"/>
  <c r="E134" i="84"/>
  <c r="E66" i="84"/>
  <c r="E133" i="84"/>
  <c r="E65" i="84"/>
  <c r="E153" i="84"/>
  <c r="E149" i="84"/>
  <c r="E73" i="84"/>
  <c r="E122" i="84"/>
  <c r="E128" i="84"/>
  <c r="E72" i="84"/>
  <c r="E119" i="84"/>
  <c r="E118" i="84"/>
  <c r="E125" i="84"/>
  <c r="E57" i="84"/>
  <c r="E124" i="84"/>
  <c r="E55" i="84"/>
  <c r="E136" i="84"/>
  <c r="E140" i="84"/>
  <c r="E64" i="84"/>
  <c r="E105" i="84"/>
  <c r="E120" i="84"/>
  <c r="E155" i="84"/>
  <c r="E59" i="84"/>
  <c r="E93" i="84"/>
  <c r="E117" i="84"/>
  <c r="E82" i="84"/>
  <c r="E95" i="84"/>
  <c r="E89" i="84"/>
  <c r="E101" i="84"/>
  <c r="E102" i="84"/>
  <c r="E126" i="84"/>
  <c r="E70" i="84"/>
  <c r="D47" i="84"/>
  <c r="E47" i="84"/>
  <c r="E188" i="84"/>
  <c r="P77" i="89"/>
  <c r="Q77" i="89"/>
  <c r="S77" i="89"/>
  <c r="R77" i="89"/>
  <c r="E189" i="84"/>
  <c r="G148" i="84"/>
  <c r="P84" i="89"/>
  <c r="D143" i="84"/>
  <c r="D140" i="84"/>
  <c r="D153" i="84"/>
  <c r="D138" i="84"/>
  <c r="R97" i="89"/>
  <c r="D139" i="84"/>
  <c r="D145" i="84"/>
  <c r="D147" i="84"/>
  <c r="D148" i="84"/>
  <c r="D154" i="84"/>
  <c r="D144" i="84"/>
  <c r="D142" i="84"/>
  <c r="D141" i="84"/>
  <c r="Q90" i="89"/>
  <c r="P153" i="89"/>
  <c r="Q84" i="89"/>
  <c r="P128" i="89"/>
  <c r="R153" i="89"/>
  <c r="R90" i="89"/>
  <c r="P97" i="89"/>
  <c r="Q167" i="89"/>
  <c r="Q97" i="89"/>
  <c r="S153" i="89"/>
  <c r="Q153" i="89"/>
  <c r="P167" i="89"/>
  <c r="R84" i="89"/>
  <c r="Q128" i="89"/>
  <c r="P90" i="89"/>
  <c r="S90" i="89"/>
  <c r="S84" i="89"/>
  <c r="R167" i="89"/>
  <c r="R128" i="89"/>
  <c r="S128" i="89"/>
  <c r="S167" i="89"/>
  <c r="S97" i="89"/>
  <c r="G47" i="84"/>
  <c r="H155" i="84"/>
  <c r="H148" i="84"/>
  <c r="D149" i="84"/>
  <c r="G150" i="84"/>
  <c r="D136" i="84"/>
  <c r="H135" i="84"/>
  <c r="I155" i="84"/>
  <c r="D150" i="84"/>
  <c r="G149" i="84"/>
  <c r="D137" i="84"/>
  <c r="G155" i="84"/>
  <c r="G157" i="84"/>
  <c r="H156" i="84"/>
  <c r="D157" i="84"/>
  <c r="I134" i="84"/>
  <c r="H150" i="84"/>
  <c r="I151" i="84"/>
  <c r="D155" i="84"/>
  <c r="H137" i="84"/>
  <c r="I148" i="84"/>
  <c r="H136" i="84"/>
  <c r="D135" i="84"/>
  <c r="H134" i="84"/>
  <c r="H151" i="84"/>
  <c r="G136" i="84"/>
  <c r="G151" i="84"/>
  <c r="D156" i="84"/>
  <c r="I157" i="84"/>
  <c r="G156" i="84"/>
  <c r="H157" i="84"/>
  <c r="D134" i="84"/>
  <c r="I156" i="84"/>
  <c r="G137" i="84"/>
  <c r="I135" i="84"/>
  <c r="D151" i="84"/>
  <c r="G133" i="84"/>
  <c r="G135" i="84"/>
  <c r="I150" i="84"/>
  <c r="I136" i="84"/>
  <c r="I137" i="84"/>
  <c r="G134" i="84"/>
  <c r="I149" i="84"/>
  <c r="D133" i="84"/>
  <c r="H149" i="84"/>
  <c r="I133" i="84"/>
  <c r="H133" i="84"/>
  <c r="D131" i="84"/>
  <c r="F26" i="84"/>
  <c r="J12" i="84"/>
  <c r="F30" i="84"/>
  <c r="I203" i="84"/>
  <c r="E203" i="84"/>
  <c r="G202" i="84"/>
  <c r="E202" i="84"/>
  <c r="D189" i="84"/>
  <c r="F31" i="84"/>
  <c r="F23" i="84"/>
  <c r="F24" i="84"/>
  <c r="F27" i="84"/>
  <c r="F29" i="84"/>
  <c r="F25" i="84"/>
  <c r="F28" i="84"/>
  <c r="H12" i="84"/>
  <c r="F179" i="84"/>
  <c r="F182" i="84"/>
  <c r="F181" i="84"/>
  <c r="F178" i="84"/>
  <c r="F183" i="84"/>
  <c r="F180" i="84"/>
  <c r="F184" i="84"/>
  <c r="R31" i="89"/>
  <c r="R36" i="89" s="1"/>
  <c r="J28" i="84"/>
  <c r="J26" i="84"/>
  <c r="J25" i="84"/>
  <c r="J31" i="84"/>
  <c r="J30" i="84"/>
  <c r="J23" i="84"/>
  <c r="J27" i="84"/>
  <c r="J24" i="84"/>
  <c r="J29" i="84"/>
  <c r="J179" i="84"/>
  <c r="J178" i="84"/>
  <c r="J183" i="84"/>
  <c r="J180" i="84"/>
  <c r="J182" i="84"/>
  <c r="S31" i="89"/>
  <c r="S36" i="89" s="1"/>
  <c r="J184" i="84"/>
  <c r="J181" i="84"/>
  <c r="F187" i="89"/>
  <c r="H47" i="84"/>
  <c r="G187" i="89"/>
  <c r="G218" i="84"/>
  <c r="J166" i="84"/>
  <c r="J165" i="84"/>
  <c r="F164" i="84"/>
  <c r="J37" i="84"/>
  <c r="F166" i="84"/>
  <c r="J164" i="84"/>
  <c r="F165" i="84"/>
  <c r="G271" i="84"/>
  <c r="H218" i="84"/>
  <c r="J218" i="84" s="1"/>
  <c r="F369" i="84"/>
  <c r="F283" i="84"/>
  <c r="J283" i="84"/>
  <c r="F355" i="84"/>
  <c r="F338" i="84"/>
  <c r="J315" i="84"/>
  <c r="F290" i="84"/>
  <c r="F349" i="84"/>
  <c r="J301" i="84"/>
  <c r="F304" i="84"/>
  <c r="J368" i="84"/>
  <c r="J316" i="84"/>
  <c r="J295" i="84"/>
  <c r="J319" i="84"/>
  <c r="F288" i="84"/>
  <c r="J327" i="84"/>
  <c r="F297" i="84"/>
  <c r="J290" i="84"/>
  <c r="F294" i="84"/>
  <c r="F286" i="84"/>
  <c r="F353" i="84"/>
  <c r="J347" i="84"/>
  <c r="J330" i="84"/>
  <c r="J291" i="84"/>
  <c r="J323" i="84"/>
  <c r="F292" i="84"/>
  <c r="F340" i="84"/>
  <c r="J356" i="84"/>
  <c r="J325" i="84"/>
  <c r="F334" i="84"/>
  <c r="J350" i="84"/>
  <c r="F343" i="84"/>
  <c r="F359" i="84"/>
  <c r="F282" i="84"/>
  <c r="J306" i="84"/>
  <c r="F330" i="84"/>
  <c r="J370" i="84"/>
  <c r="F323" i="84"/>
  <c r="J308" i="84"/>
  <c r="J332" i="84"/>
  <c r="J348" i="84"/>
  <c r="J293" i="84"/>
  <c r="J365" i="84"/>
  <c r="J302" i="84"/>
  <c r="F342" i="84"/>
  <c r="J311" i="84"/>
  <c r="J329" i="84"/>
  <c r="F313" i="84"/>
  <c r="J298" i="84"/>
  <c r="F322" i="84"/>
  <c r="J346" i="84"/>
  <c r="J363" i="84"/>
  <c r="J284" i="84"/>
  <c r="J340" i="84"/>
  <c r="J364" i="84"/>
  <c r="J373" i="84"/>
  <c r="J357" i="84"/>
  <c r="J334" i="84"/>
  <c r="J342" i="84"/>
  <c r="J358" i="84"/>
  <c r="F307" i="84"/>
  <c r="J371" i="84"/>
  <c r="J367" i="84"/>
  <c r="F312" i="84"/>
  <c r="F344" i="84"/>
  <c r="J360" i="84"/>
  <c r="J305" i="84"/>
  <c r="F321" i="84"/>
  <c r="J337" i="84"/>
  <c r="F361" i="84"/>
  <c r="J297" i="84"/>
  <c r="J313" i="84"/>
  <c r="J314" i="84"/>
  <c r="J322" i="84"/>
  <c r="J362" i="84"/>
  <c r="F291" i="84"/>
  <c r="F363" i="84"/>
  <c r="F316" i="84"/>
  <c r="F324" i="84"/>
  <c r="F364" i="84"/>
  <c r="F285" i="84"/>
  <c r="F325" i="84"/>
  <c r="F333" i="84"/>
  <c r="F357" i="84"/>
  <c r="J374" i="84"/>
  <c r="J307" i="84"/>
  <c r="J303" i="84"/>
  <c r="F319" i="84"/>
  <c r="F327" i="84"/>
  <c r="J312" i="84"/>
  <c r="F305" i="84"/>
  <c r="J355" i="84"/>
  <c r="F298" i="84"/>
  <c r="J338" i="84"/>
  <c r="J354" i="84"/>
  <c r="J281" i="84"/>
  <c r="I375" i="84"/>
  <c r="F371" i="84"/>
  <c r="J343" i="84"/>
  <c r="F367" i="84"/>
  <c r="J288" i="84"/>
  <c r="F352" i="84"/>
  <c r="F337" i="84"/>
  <c r="D375" i="84"/>
  <c r="J294" i="84"/>
  <c r="J353" i="84"/>
  <c r="F289" i="84"/>
  <c r="F308" i="84"/>
  <c r="F332" i="84"/>
  <c r="F356" i="84"/>
  <c r="F372" i="84"/>
  <c r="F281" i="84"/>
  <c r="E375" i="84"/>
  <c r="J349" i="84"/>
  <c r="F373" i="84"/>
  <c r="F341" i="84"/>
  <c r="F302" i="84"/>
  <c r="F310" i="84"/>
  <c r="J326" i="84"/>
  <c r="F366" i="84"/>
  <c r="F331" i="84"/>
  <c r="F311" i="84"/>
  <c r="F335" i="84"/>
  <c r="F345" i="84"/>
  <c r="F347" i="84"/>
  <c r="J282" i="84"/>
  <c r="F306" i="84"/>
  <c r="F314" i="84"/>
  <c r="F354" i="84"/>
  <c r="F370" i="84"/>
  <c r="F284" i="84"/>
  <c r="J292" i="84"/>
  <c r="F348" i="84"/>
  <c r="J372" i="84"/>
  <c r="G375" i="84"/>
  <c r="F301" i="84"/>
  <c r="J317" i="84"/>
  <c r="J341" i="84"/>
  <c r="F365" i="84"/>
  <c r="J286" i="84"/>
  <c r="J310" i="84"/>
  <c r="F326" i="84"/>
  <c r="F350" i="84"/>
  <c r="F374" i="84"/>
  <c r="J331" i="84"/>
  <c r="J287" i="84"/>
  <c r="F295" i="84"/>
  <c r="J335" i="84"/>
  <c r="F351" i="84"/>
  <c r="J339" i="84"/>
  <c r="J304" i="84"/>
  <c r="F320" i="84"/>
  <c r="F328" i="84"/>
  <c r="J344" i="84"/>
  <c r="J352" i="84"/>
  <c r="J321" i="84"/>
  <c r="F329" i="84"/>
  <c r="J299" i="84"/>
  <c r="F315" i="84"/>
  <c r="F318" i="84"/>
  <c r="J366" i="84"/>
  <c r="F287" i="84"/>
  <c r="J351" i="84"/>
  <c r="J359" i="84"/>
  <c r="F339" i="84"/>
  <c r="F296" i="84"/>
  <c r="J328" i="84"/>
  <c r="F368" i="84"/>
  <c r="J345" i="84"/>
  <c r="J361" i="84"/>
  <c r="J369" i="84"/>
  <c r="F299" i="84"/>
  <c r="J289" i="84"/>
  <c r="F346" i="84"/>
  <c r="F362" i="84"/>
  <c r="F300" i="84"/>
  <c r="J324" i="84"/>
  <c r="J285" i="84"/>
  <c r="F293" i="84"/>
  <c r="J309" i="84"/>
  <c r="F317" i="84"/>
  <c r="J333" i="84"/>
  <c r="J318" i="84"/>
  <c r="F358" i="84"/>
  <c r="F303" i="84"/>
  <c r="J320" i="84"/>
  <c r="J336" i="84"/>
  <c r="F360" i="84"/>
  <c r="J300" i="84"/>
  <c r="H375" i="84"/>
  <c r="F309" i="84"/>
  <c r="J296" i="84"/>
  <c r="F336" i="84"/>
  <c r="H271" i="84"/>
  <c r="J271" i="84" s="1"/>
  <c r="J248" i="84"/>
  <c r="I47" i="84"/>
  <c r="J40" i="84"/>
  <c r="J39" i="84"/>
  <c r="J41" i="84"/>
  <c r="G42" i="84"/>
  <c r="F40" i="84"/>
  <c r="E42" i="84"/>
  <c r="F39" i="84"/>
  <c r="H42" i="84"/>
  <c r="F41" i="84"/>
  <c r="J38" i="84"/>
  <c r="D42" i="84"/>
  <c r="F38" i="84"/>
  <c r="I42" i="84"/>
  <c r="F37" i="84"/>
  <c r="H167" i="84"/>
  <c r="E167" i="84"/>
  <c r="G167" i="84"/>
  <c r="H202" i="84"/>
  <c r="H60" i="84"/>
  <c r="H72" i="84"/>
  <c r="H95" i="84"/>
  <c r="G67" i="84"/>
  <c r="G51" i="84"/>
  <c r="I52" i="84"/>
  <c r="D54" i="84"/>
  <c r="G55" i="84"/>
  <c r="D58" i="84"/>
  <c r="G59" i="84"/>
  <c r="I60" i="84"/>
  <c r="D62" i="84"/>
  <c r="I64" i="84"/>
  <c r="D66" i="84"/>
  <c r="D70" i="84"/>
  <c r="I72" i="84"/>
  <c r="G75" i="84"/>
  <c r="H51" i="84"/>
  <c r="H55" i="84"/>
  <c r="H59" i="84"/>
  <c r="H67" i="84"/>
  <c r="H71" i="84"/>
  <c r="H75" i="84"/>
  <c r="H78" i="84"/>
  <c r="H82" i="84"/>
  <c r="H86" i="84"/>
  <c r="H90" i="84"/>
  <c r="H94" i="84"/>
  <c r="H98" i="84"/>
  <c r="H102" i="84"/>
  <c r="H106" i="84"/>
  <c r="H110" i="84"/>
  <c r="H114" i="84"/>
  <c r="H118" i="84"/>
  <c r="H122" i="84"/>
  <c r="H126" i="84"/>
  <c r="H130" i="84"/>
  <c r="G50" i="84"/>
  <c r="I51" i="84"/>
  <c r="D53" i="84"/>
  <c r="G54" i="84"/>
  <c r="I55" i="84"/>
  <c r="D57" i="84"/>
  <c r="G58" i="84"/>
  <c r="I59" i="84"/>
  <c r="D61" i="84"/>
  <c r="G62" i="84"/>
  <c r="D65" i="84"/>
  <c r="G66" i="84"/>
  <c r="I67" i="84"/>
  <c r="G70" i="84"/>
  <c r="I71" i="84"/>
  <c r="D73" i="84"/>
  <c r="G74" i="84"/>
  <c r="I75" i="84"/>
  <c r="G77" i="84"/>
  <c r="I78" i="84"/>
  <c r="D80" i="84"/>
  <c r="G81" i="84"/>
  <c r="I82" i="84"/>
  <c r="D84" i="84"/>
  <c r="H50" i="84"/>
  <c r="H54" i="84"/>
  <c r="H58" i="84"/>
  <c r="H62" i="84"/>
  <c r="H66" i="84"/>
  <c r="H70" i="84"/>
  <c r="H74" i="84"/>
  <c r="H77" i="84"/>
  <c r="H81" i="84"/>
  <c r="I50" i="84"/>
  <c r="D52" i="84"/>
  <c r="G53" i="84"/>
  <c r="I54" i="84"/>
  <c r="G57" i="84"/>
  <c r="I58" i="84"/>
  <c r="D60" i="84"/>
  <c r="G61" i="84"/>
  <c r="I62" i="84"/>
  <c r="D64" i="84"/>
  <c r="G65" i="84"/>
  <c r="I66" i="84"/>
  <c r="D68" i="84"/>
  <c r="I70" i="84"/>
  <c r="D72" i="84"/>
  <c r="G73" i="84"/>
  <c r="I74" i="84"/>
  <c r="I77" i="84"/>
  <c r="D79" i="84"/>
  <c r="G80" i="84"/>
  <c r="I81" i="84"/>
  <c r="D83" i="84"/>
  <c r="G84" i="84"/>
  <c r="I85" i="84"/>
  <c r="D87" i="84"/>
  <c r="G88" i="84"/>
  <c r="I89" i="84"/>
  <c r="D91" i="84"/>
  <c r="G92" i="84"/>
  <c r="I93" i="84"/>
  <c r="D95" i="84"/>
  <c r="G96" i="84"/>
  <c r="I97" i="84"/>
  <c r="D99" i="84"/>
  <c r="G100" i="84"/>
  <c r="I101" i="84"/>
  <c r="D103" i="84"/>
  <c r="G104" i="84"/>
  <c r="I105" i="84"/>
  <c r="G108" i="84"/>
  <c r="I109" i="84"/>
  <c r="D111" i="84"/>
  <c r="G112" i="84"/>
  <c r="I113" i="84"/>
  <c r="D115" i="84"/>
  <c r="G116" i="84"/>
  <c r="I117" i="84"/>
  <c r="D119" i="84"/>
  <c r="G120" i="84"/>
  <c r="I121" i="84"/>
  <c r="D123" i="84"/>
  <c r="G124" i="84"/>
  <c r="I125" i="84"/>
  <c r="D127" i="84"/>
  <c r="G128" i="84"/>
  <c r="I129" i="84"/>
  <c r="H64" i="84"/>
  <c r="H83" i="84"/>
  <c r="H103" i="84"/>
  <c r="H115" i="84"/>
  <c r="H127" i="84"/>
  <c r="G71" i="84"/>
  <c r="G82" i="84"/>
  <c r="H53" i="84"/>
  <c r="H57" i="84"/>
  <c r="H61" i="84"/>
  <c r="H65" i="84"/>
  <c r="H73" i="84"/>
  <c r="H80" i="84"/>
  <c r="H84" i="84"/>
  <c r="H88" i="84"/>
  <c r="H92" i="84"/>
  <c r="H96" i="84"/>
  <c r="H100" i="84"/>
  <c r="H104" i="84"/>
  <c r="H108" i="84"/>
  <c r="H112" i="84"/>
  <c r="H116" i="84"/>
  <c r="H120" i="84"/>
  <c r="H124" i="84"/>
  <c r="H128" i="84"/>
  <c r="D74" i="84"/>
  <c r="D77" i="84"/>
  <c r="G78" i="84"/>
  <c r="I79" i="84"/>
  <c r="D81" i="84"/>
  <c r="D51" i="84"/>
  <c r="G52" i="84"/>
  <c r="I53" i="84"/>
  <c r="D55" i="84"/>
  <c r="I57" i="84"/>
  <c r="D59" i="84"/>
  <c r="G60" i="84"/>
  <c r="I61" i="84"/>
  <c r="G64" i="84"/>
  <c r="I65" i="84"/>
  <c r="D67" i="84"/>
  <c r="G68" i="84"/>
  <c r="D71" i="84"/>
  <c r="G72" i="84"/>
  <c r="I73" i="84"/>
  <c r="D75" i="84"/>
  <c r="D78" i="84"/>
  <c r="G79" i="84"/>
  <c r="I80" i="84"/>
  <c r="D82" i="84"/>
  <c r="G83" i="84"/>
  <c r="I84" i="84"/>
  <c r="D86" i="84"/>
  <c r="G87" i="84"/>
  <c r="I88" i="84"/>
  <c r="D90" i="84"/>
  <c r="G91" i="84"/>
  <c r="I92" i="84"/>
  <c r="D94" i="84"/>
  <c r="G95" i="84"/>
  <c r="I96" i="84"/>
  <c r="D98" i="84"/>
  <c r="G99" i="84"/>
  <c r="I100" i="84"/>
  <c r="D102" i="84"/>
  <c r="G103" i="84"/>
  <c r="I104" i="84"/>
  <c r="D106" i="84"/>
  <c r="I108" i="84"/>
  <c r="D110" i="84"/>
  <c r="G111" i="84"/>
  <c r="I112" i="84"/>
  <c r="D114" i="84"/>
  <c r="G115" i="84"/>
  <c r="I116" i="84"/>
  <c r="D118" i="84"/>
  <c r="G119" i="84"/>
  <c r="I120" i="84"/>
  <c r="D122" i="84"/>
  <c r="G123" i="84"/>
  <c r="I124" i="84"/>
  <c r="D126" i="84"/>
  <c r="G127" i="84"/>
  <c r="I128" i="84"/>
  <c r="D130" i="84"/>
  <c r="G131" i="84"/>
  <c r="H52" i="84"/>
  <c r="H68" i="84"/>
  <c r="H79" i="84"/>
  <c r="H87" i="84"/>
  <c r="H91" i="84"/>
  <c r="H99" i="84"/>
  <c r="H111" i="84"/>
  <c r="H119" i="84"/>
  <c r="H123" i="84"/>
  <c r="H131" i="84"/>
  <c r="I68" i="84"/>
  <c r="D85" i="84"/>
  <c r="G90" i="84"/>
  <c r="D93" i="84"/>
  <c r="G85" i="84"/>
  <c r="D88" i="84"/>
  <c r="I90" i="84"/>
  <c r="G93" i="84"/>
  <c r="D96" i="84"/>
  <c r="I98" i="84"/>
  <c r="G101" i="84"/>
  <c r="D104" i="84"/>
  <c r="I106" i="84"/>
  <c r="G109" i="84"/>
  <c r="D112" i="84"/>
  <c r="I114" i="84"/>
  <c r="G117" i="84"/>
  <c r="D120" i="84"/>
  <c r="I122" i="84"/>
  <c r="G125" i="84"/>
  <c r="D128" i="84"/>
  <c r="I130" i="84"/>
  <c r="H85" i="84"/>
  <c r="H93" i="84"/>
  <c r="H101" i="84"/>
  <c r="H109" i="84"/>
  <c r="H117" i="84"/>
  <c r="H125" i="84"/>
  <c r="D97" i="84"/>
  <c r="G118" i="84"/>
  <c r="D129" i="84"/>
  <c r="G89" i="84"/>
  <c r="I110" i="84"/>
  <c r="G121" i="84"/>
  <c r="G129" i="84"/>
  <c r="H97" i="84"/>
  <c r="H129" i="84"/>
  <c r="I91" i="84"/>
  <c r="I99" i="84"/>
  <c r="I115" i="84"/>
  <c r="I123" i="84"/>
  <c r="I131" i="84"/>
  <c r="D89" i="84"/>
  <c r="G94" i="84"/>
  <c r="G102" i="84"/>
  <c r="D105" i="84"/>
  <c r="G110" i="84"/>
  <c r="D113" i="84"/>
  <c r="D121" i="84"/>
  <c r="G126" i="84"/>
  <c r="I86" i="84"/>
  <c r="D92" i="84"/>
  <c r="G97" i="84"/>
  <c r="D116" i="84"/>
  <c r="I126" i="84"/>
  <c r="H113" i="84"/>
  <c r="H121" i="84"/>
  <c r="G86" i="84"/>
  <c r="H105" i="84"/>
  <c r="I83" i="84"/>
  <c r="H89" i="84"/>
  <c r="I87" i="84"/>
  <c r="I95" i="84"/>
  <c r="I103" i="84"/>
  <c r="I111" i="84"/>
  <c r="I119" i="84"/>
  <c r="I127" i="84"/>
  <c r="G98" i="84"/>
  <c r="D101" i="84"/>
  <c r="G106" i="84"/>
  <c r="D109" i="84"/>
  <c r="G114" i="84"/>
  <c r="D117" i="84"/>
  <c r="G122" i="84"/>
  <c r="D125" i="84"/>
  <c r="G130" i="84"/>
  <c r="I94" i="84"/>
  <c r="D100" i="84"/>
  <c r="I102" i="84"/>
  <c r="G105" i="84"/>
  <c r="D108" i="84"/>
  <c r="G113" i="84"/>
  <c r="I118" i="84"/>
  <c r="D124" i="84"/>
  <c r="D50" i="84"/>
  <c r="G203" i="84"/>
  <c r="D202" i="84"/>
  <c r="I202" i="84"/>
  <c r="J185" i="84"/>
  <c r="J186" i="84"/>
  <c r="G188" i="84"/>
  <c r="H189" i="84"/>
  <c r="G189" i="84"/>
  <c r="H188" i="84"/>
  <c r="J188" i="84" s="1"/>
  <c r="I189" i="84"/>
  <c r="D203" i="84"/>
  <c r="H203" i="84"/>
  <c r="G201" i="84"/>
  <c r="I201" i="84"/>
  <c r="H201" i="84"/>
  <c r="D201" i="84"/>
  <c r="E32" i="84"/>
  <c r="H32" i="84"/>
  <c r="G32" i="84"/>
  <c r="I10" i="84"/>
  <c r="I12" i="84" s="1"/>
  <c r="I9" i="84"/>
  <c r="F163" i="84"/>
  <c r="J200" i="84"/>
  <c r="F200" i="84"/>
  <c r="J177" i="84"/>
  <c r="P53" i="89"/>
  <c r="G12" i="89"/>
  <c r="F177" i="84"/>
  <c r="F22" i="84"/>
  <c r="J22" i="84"/>
  <c r="J163" i="84"/>
  <c r="D167" i="84"/>
  <c r="R53" i="89"/>
  <c r="Q53" i="89"/>
  <c r="S53" i="89"/>
  <c r="S44" i="89"/>
  <c r="R44" i="89"/>
  <c r="Q36" i="89"/>
  <c r="P36" i="89"/>
  <c r="P18" i="89"/>
  <c r="S18" i="89"/>
  <c r="R18" i="89"/>
  <c r="P44" i="89"/>
  <c r="Q18" i="89"/>
  <c r="P279" i="89"/>
  <c r="T277" i="89" s="1"/>
  <c r="Q279" i="89"/>
  <c r="U247" i="89" s="1"/>
  <c r="R279" i="89"/>
  <c r="S279" i="89"/>
  <c r="Q44" i="89"/>
  <c r="F173" i="89"/>
  <c r="D173" i="89"/>
  <c r="G173" i="89"/>
  <c r="E173" i="89"/>
  <c r="G72" i="89"/>
  <c r="F72" i="89"/>
  <c r="D72" i="89"/>
  <c r="E72" i="89"/>
  <c r="F26" i="89"/>
  <c r="D12" i="89"/>
  <c r="H8" i="89" s="1"/>
  <c r="G26" i="89"/>
  <c r="E26" i="89"/>
  <c r="D26" i="89"/>
  <c r="E12" i="89"/>
  <c r="I8" i="89" s="1"/>
  <c r="F12" i="89"/>
  <c r="D49" i="84" l="1"/>
  <c r="M48" i="84" s="1"/>
  <c r="F188" i="84"/>
  <c r="F142" i="84"/>
  <c r="I49" i="84"/>
  <c r="R48" i="84" s="1"/>
  <c r="E49" i="84"/>
  <c r="N48" i="84" s="1"/>
  <c r="G49" i="84"/>
  <c r="P48" i="84" s="1"/>
  <c r="T32" i="89"/>
  <c r="T33" i="89"/>
  <c r="T34" i="89"/>
  <c r="T31" i="89"/>
  <c r="T35" i="89"/>
  <c r="U30" i="89"/>
  <c r="U34" i="89"/>
  <c r="U31" i="89"/>
  <c r="Q179" i="89"/>
  <c r="U70" i="89" s="1"/>
  <c r="H49" i="84"/>
  <c r="Q48" i="84" s="1"/>
  <c r="J48" i="84"/>
  <c r="F189" i="84"/>
  <c r="E132" i="84"/>
  <c r="N54" i="84" s="1"/>
  <c r="R179" i="89"/>
  <c r="S179" i="89"/>
  <c r="E69" i="84"/>
  <c r="N51" i="84" s="1"/>
  <c r="E146" i="84"/>
  <c r="N55" i="84" s="1"/>
  <c r="F139" i="84"/>
  <c r="E56" i="84"/>
  <c r="N49" i="84" s="1"/>
  <c r="E76" i="84"/>
  <c r="N52" i="84" s="1"/>
  <c r="F48" i="84"/>
  <c r="P179" i="89"/>
  <c r="T90" i="89" s="1"/>
  <c r="E63" i="84"/>
  <c r="N50" i="84" s="1"/>
  <c r="E107" i="84"/>
  <c r="N53" i="84" s="1"/>
  <c r="I56" i="84"/>
  <c r="R49" i="84" s="1"/>
  <c r="H56" i="84"/>
  <c r="Q49" i="84" s="1"/>
  <c r="G56" i="84"/>
  <c r="P49" i="84" s="1"/>
  <c r="F51" i="84"/>
  <c r="F50" i="84"/>
  <c r="D56" i="84"/>
  <c r="M49" i="84" s="1"/>
  <c r="F144" i="84"/>
  <c r="F140" i="84"/>
  <c r="F152" i="84"/>
  <c r="F147" i="84"/>
  <c r="F143" i="84"/>
  <c r="F145" i="84"/>
  <c r="F153" i="84"/>
  <c r="F154" i="84"/>
  <c r="F138" i="84"/>
  <c r="F141" i="84"/>
  <c r="D63" i="84"/>
  <c r="M50" i="84" s="1"/>
  <c r="D146" i="84"/>
  <c r="M55" i="84" s="1"/>
  <c r="H69" i="84"/>
  <c r="Q51" i="84" s="1"/>
  <c r="D76" i="84"/>
  <c r="M52" i="84" s="1"/>
  <c r="I107" i="84"/>
  <c r="R53" i="84" s="1"/>
  <c r="I63" i="84"/>
  <c r="R50" i="84" s="1"/>
  <c r="I76" i="84"/>
  <c r="R52" i="84" s="1"/>
  <c r="G146" i="84"/>
  <c r="P55" i="84" s="1"/>
  <c r="G76" i="84"/>
  <c r="P52" i="84" s="1"/>
  <c r="I132" i="84"/>
  <c r="R54" i="84" s="1"/>
  <c r="D107" i="84"/>
  <c r="M53" i="84" s="1"/>
  <c r="G69" i="84"/>
  <c r="P51" i="84" s="1"/>
  <c r="H63" i="84"/>
  <c r="Q50" i="84" s="1"/>
  <c r="G107" i="84"/>
  <c r="P53" i="84" s="1"/>
  <c r="H146" i="84"/>
  <c r="Q55" i="84" s="1"/>
  <c r="D132" i="84"/>
  <c r="M54" i="84" s="1"/>
  <c r="H132" i="84"/>
  <c r="Q54" i="84" s="1"/>
  <c r="G132" i="84"/>
  <c r="P54" i="84" s="1"/>
  <c r="G63" i="84"/>
  <c r="P50" i="84" s="1"/>
  <c r="H76" i="84"/>
  <c r="Q52" i="84" s="1"/>
  <c r="I146" i="84"/>
  <c r="R55" i="84" s="1"/>
  <c r="H107" i="84"/>
  <c r="Q53" i="84" s="1"/>
  <c r="D69" i="84"/>
  <c r="M51" i="84" s="1"/>
  <c r="I69" i="84"/>
  <c r="R51" i="84" s="1"/>
  <c r="F137" i="84"/>
  <c r="F148" i="84"/>
  <c r="J156" i="84"/>
  <c r="F149" i="84"/>
  <c r="J155" i="84"/>
  <c r="F135" i="84"/>
  <c r="F157" i="84"/>
  <c r="J203" i="84"/>
  <c r="F155" i="84"/>
  <c r="F150" i="84"/>
  <c r="J136" i="84"/>
  <c r="J148" i="84"/>
  <c r="F136" i="84"/>
  <c r="J157" i="84"/>
  <c r="J151" i="84"/>
  <c r="J135" i="84"/>
  <c r="J134" i="84"/>
  <c r="J149" i="84"/>
  <c r="F156" i="84"/>
  <c r="F134" i="84"/>
  <c r="F133" i="84"/>
  <c r="J133" i="84"/>
  <c r="J137" i="84"/>
  <c r="F151" i="84"/>
  <c r="J150" i="84"/>
  <c r="J94" i="84"/>
  <c r="T27" i="89"/>
  <c r="T30" i="89"/>
  <c r="U27" i="89"/>
  <c r="T11" i="89"/>
  <c r="T15" i="89"/>
  <c r="T10" i="89"/>
  <c r="T14" i="89"/>
  <c r="T17" i="89"/>
  <c r="T13" i="89"/>
  <c r="T9" i="89"/>
  <c r="T16" i="89"/>
  <c r="T12" i="89"/>
  <c r="U11" i="89"/>
  <c r="U15" i="89"/>
  <c r="U14" i="89"/>
  <c r="U16" i="89"/>
  <c r="U12" i="89"/>
  <c r="U10" i="89"/>
  <c r="U17" i="89"/>
  <c r="U13" i="89"/>
  <c r="U9" i="89"/>
  <c r="J47" i="84"/>
  <c r="F47" i="84"/>
  <c r="I107" i="89"/>
  <c r="I83" i="89"/>
  <c r="I81" i="89"/>
  <c r="I82" i="89"/>
  <c r="I79" i="89"/>
  <c r="I80" i="89"/>
  <c r="H133" i="89"/>
  <c r="H82" i="89"/>
  <c r="H80" i="89"/>
  <c r="H81" i="89"/>
  <c r="H79" i="89"/>
  <c r="H83" i="89"/>
  <c r="I33" i="89"/>
  <c r="I32" i="89"/>
  <c r="I34" i="89"/>
  <c r="I35" i="89"/>
  <c r="I36" i="89"/>
  <c r="H35" i="89"/>
  <c r="H33" i="89"/>
  <c r="H32" i="89"/>
  <c r="H36" i="89"/>
  <c r="H34" i="89"/>
  <c r="I61" i="89"/>
  <c r="H61" i="89"/>
  <c r="I22" i="89"/>
  <c r="I21" i="89"/>
  <c r="I24" i="89"/>
  <c r="I25" i="89"/>
  <c r="I19" i="89"/>
  <c r="I20" i="89"/>
  <c r="I23" i="89"/>
  <c r="H19" i="89"/>
  <c r="H24" i="89"/>
  <c r="H20" i="89"/>
  <c r="H22" i="89"/>
  <c r="H25" i="89"/>
  <c r="H23" i="89"/>
  <c r="H21" i="89"/>
  <c r="H11" i="89"/>
  <c r="H10" i="89"/>
  <c r="H9" i="89"/>
  <c r="I10" i="89"/>
  <c r="I9" i="89"/>
  <c r="I11" i="89"/>
  <c r="J119" i="84"/>
  <c r="J375" i="84"/>
  <c r="F375" i="84"/>
  <c r="J111" i="84"/>
  <c r="J127" i="84"/>
  <c r="J75" i="84"/>
  <c r="J118" i="84"/>
  <c r="J42" i="84"/>
  <c r="J202" i="84"/>
  <c r="F42" i="84"/>
  <c r="T61" i="89"/>
  <c r="T59" i="89"/>
  <c r="T60" i="89"/>
  <c r="T62" i="89"/>
  <c r="U61" i="89"/>
  <c r="U60" i="89"/>
  <c r="U62" i="89"/>
  <c r="U59" i="89"/>
  <c r="F61" i="84"/>
  <c r="J74" i="84"/>
  <c r="J120" i="84"/>
  <c r="J88" i="84"/>
  <c r="F119" i="84"/>
  <c r="F87" i="84"/>
  <c r="J102" i="84"/>
  <c r="J86" i="84"/>
  <c r="I167" i="84"/>
  <c r="J90" i="84"/>
  <c r="J60" i="84"/>
  <c r="J99" i="84"/>
  <c r="J100" i="84"/>
  <c r="G204" i="84"/>
  <c r="F104" i="84"/>
  <c r="F55" i="84"/>
  <c r="F62" i="84"/>
  <c r="F67" i="84"/>
  <c r="J116" i="84"/>
  <c r="J84" i="84"/>
  <c r="J53" i="84"/>
  <c r="J57" i="84"/>
  <c r="J68" i="84"/>
  <c r="J72" i="84"/>
  <c r="J131" i="84"/>
  <c r="J124" i="84"/>
  <c r="J92" i="84"/>
  <c r="J61" i="84"/>
  <c r="F111" i="84"/>
  <c r="F79" i="84"/>
  <c r="J81" i="84"/>
  <c r="U58" i="89"/>
  <c r="T58" i="89"/>
  <c r="J87" i="84"/>
  <c r="F116" i="84"/>
  <c r="F128" i="84"/>
  <c r="F96" i="84"/>
  <c r="J104" i="84"/>
  <c r="J73" i="84"/>
  <c r="J62" i="84"/>
  <c r="F73" i="84"/>
  <c r="J78" i="84"/>
  <c r="F66" i="84"/>
  <c r="F71" i="84"/>
  <c r="F110" i="84"/>
  <c r="F88" i="84"/>
  <c r="F84" i="84"/>
  <c r="F53" i="84"/>
  <c r="J55" i="84"/>
  <c r="F131" i="84"/>
  <c r="F99" i="84"/>
  <c r="F68" i="84"/>
  <c r="F202" i="84"/>
  <c r="U49" i="89"/>
  <c r="J106" i="84"/>
  <c r="T50" i="89"/>
  <c r="J95" i="84"/>
  <c r="J122" i="84"/>
  <c r="F94" i="84"/>
  <c r="F115" i="84"/>
  <c r="F83" i="84"/>
  <c r="F52" i="84"/>
  <c r="F86" i="84"/>
  <c r="J105" i="84"/>
  <c r="J59" i="84"/>
  <c r="J50" i="84"/>
  <c r="F108" i="84"/>
  <c r="J123" i="84"/>
  <c r="J66" i="84"/>
  <c r="J103" i="84"/>
  <c r="J67" i="84"/>
  <c r="J98" i="84"/>
  <c r="F95" i="84"/>
  <c r="F64" i="84"/>
  <c r="J83" i="84"/>
  <c r="J110" i="84"/>
  <c r="F127" i="84"/>
  <c r="J126" i="84"/>
  <c r="J130" i="84"/>
  <c r="J114" i="84"/>
  <c r="J71" i="84"/>
  <c r="F54" i="84"/>
  <c r="F114" i="84"/>
  <c r="J125" i="84"/>
  <c r="J93" i="84"/>
  <c r="F57" i="84"/>
  <c r="F129" i="84"/>
  <c r="F113" i="84"/>
  <c r="F97" i="84"/>
  <c r="F81" i="84"/>
  <c r="F130" i="84"/>
  <c r="J113" i="84"/>
  <c r="F106" i="84"/>
  <c r="F120" i="84"/>
  <c r="J101" i="84"/>
  <c r="J70" i="84"/>
  <c r="F125" i="84"/>
  <c r="F109" i="84"/>
  <c r="F93" i="84"/>
  <c r="F77" i="84"/>
  <c r="F100" i="84"/>
  <c r="J115" i="84"/>
  <c r="J79" i="84"/>
  <c r="F123" i="84"/>
  <c r="F91" i="84"/>
  <c r="F60" i="84"/>
  <c r="F59" i="84"/>
  <c r="J121" i="84"/>
  <c r="J89" i="84"/>
  <c r="J58" i="84"/>
  <c r="F78" i="84"/>
  <c r="F92" i="84"/>
  <c r="F82" i="84"/>
  <c r="F112" i="84"/>
  <c r="F126" i="84"/>
  <c r="F102" i="84"/>
  <c r="J109" i="84"/>
  <c r="J77" i="84"/>
  <c r="F80" i="84"/>
  <c r="F65" i="84"/>
  <c r="F121" i="84"/>
  <c r="F105" i="84"/>
  <c r="F89" i="84"/>
  <c r="F74" i="84"/>
  <c r="F58" i="84"/>
  <c r="J64" i="84"/>
  <c r="J112" i="84"/>
  <c r="F75" i="84"/>
  <c r="J108" i="84"/>
  <c r="F103" i="84"/>
  <c r="F72" i="84"/>
  <c r="F122" i="84"/>
  <c r="F98" i="84"/>
  <c r="J129" i="84"/>
  <c r="J97" i="84"/>
  <c r="J82" i="84"/>
  <c r="J51" i="84"/>
  <c r="J52" i="84"/>
  <c r="J80" i="84"/>
  <c r="F124" i="84"/>
  <c r="J91" i="84"/>
  <c r="J128" i="84"/>
  <c r="J96" i="84"/>
  <c r="J65" i="84"/>
  <c r="F118" i="84"/>
  <c r="F90" i="84"/>
  <c r="J117" i="84"/>
  <c r="J85" i="84"/>
  <c r="J54" i="84"/>
  <c r="F117" i="84"/>
  <c r="F101" i="84"/>
  <c r="F85" i="84"/>
  <c r="F70" i="84"/>
  <c r="E204" i="84"/>
  <c r="I204" i="84"/>
  <c r="K204" i="84" s="1"/>
  <c r="F203" i="84"/>
  <c r="D204" i="84"/>
  <c r="E190" i="84"/>
  <c r="H204" i="84"/>
  <c r="J189" i="84"/>
  <c r="J201" i="84"/>
  <c r="F201" i="84"/>
  <c r="D32" i="84"/>
  <c r="F32" i="84" s="1"/>
  <c r="I32" i="84"/>
  <c r="J32" i="84" s="1"/>
  <c r="T41" i="89"/>
  <c r="T43" i="89"/>
  <c r="T42" i="89"/>
  <c r="U43" i="89"/>
  <c r="U42" i="89"/>
  <c r="F167" i="84"/>
  <c r="U50" i="89"/>
  <c r="T49" i="89"/>
  <c r="T52" i="89"/>
  <c r="T51" i="89"/>
  <c r="U52" i="89"/>
  <c r="U51" i="89"/>
  <c r="T8" i="89"/>
  <c r="T188" i="89"/>
  <c r="T235" i="89"/>
  <c r="U33" i="89"/>
  <c r="U190" i="89"/>
  <c r="T198" i="89"/>
  <c r="U185" i="89"/>
  <c r="U236" i="89"/>
  <c r="U212" i="89"/>
  <c r="U204" i="89"/>
  <c r="U232" i="89"/>
  <c r="U277" i="89"/>
  <c r="U234" i="89"/>
  <c r="U228" i="89"/>
  <c r="T191" i="89"/>
  <c r="U223" i="89"/>
  <c r="U278" i="89"/>
  <c r="U186" i="89"/>
  <c r="T229" i="89"/>
  <c r="U200" i="89"/>
  <c r="U241" i="89"/>
  <c r="U206" i="89"/>
  <c r="U268" i="89"/>
  <c r="U274" i="89"/>
  <c r="U264" i="89"/>
  <c r="U258" i="89"/>
  <c r="T221" i="89"/>
  <c r="U195" i="89"/>
  <c r="U237" i="89"/>
  <c r="U188" i="89"/>
  <c r="T202" i="89"/>
  <c r="U252" i="89"/>
  <c r="U233" i="89"/>
  <c r="T249" i="89"/>
  <c r="T224" i="89"/>
  <c r="T196" i="89"/>
  <c r="T266" i="89"/>
  <c r="T262" i="89"/>
  <c r="U192" i="89"/>
  <c r="U249" i="89"/>
  <c r="U242" i="89"/>
  <c r="U235" i="89"/>
  <c r="T274" i="89"/>
  <c r="T222" i="89"/>
  <c r="T243" i="89"/>
  <c r="T200" i="89"/>
  <c r="T195" i="89"/>
  <c r="T269" i="89"/>
  <c r="U8" i="89"/>
  <c r="T268" i="89"/>
  <c r="T270" i="89"/>
  <c r="T210" i="89"/>
  <c r="T239" i="89"/>
  <c r="T257" i="89"/>
  <c r="T192" i="89"/>
  <c r="T246" i="89"/>
  <c r="T237" i="89"/>
  <c r="T273" i="89"/>
  <c r="T238" i="89"/>
  <c r="T245" i="89"/>
  <c r="T209" i="89"/>
  <c r="T234" i="89"/>
  <c r="T259" i="89"/>
  <c r="U276" i="89"/>
  <c r="U221" i="89"/>
  <c r="U222" i="89"/>
  <c r="T220" i="89"/>
  <c r="T276" i="89"/>
  <c r="T248" i="89"/>
  <c r="T208" i="89"/>
  <c r="T233" i="89"/>
  <c r="T217" i="89"/>
  <c r="T275" i="89"/>
  <c r="T253" i="89"/>
  <c r="T213" i="89"/>
  <c r="T271" i="89"/>
  <c r="T223" i="89"/>
  <c r="T199" i="89"/>
  <c r="T193" i="89"/>
  <c r="T230" i="89"/>
  <c r="T251" i="89"/>
  <c r="U263" i="89"/>
  <c r="U244" i="89"/>
  <c r="U201" i="89"/>
  <c r="U210" i="89"/>
  <c r="T240" i="89"/>
  <c r="T215" i="89"/>
  <c r="T207" i="89"/>
  <c r="T225" i="89"/>
  <c r="T278" i="89"/>
  <c r="T242" i="89"/>
  <c r="T206" i="89"/>
  <c r="T255" i="89"/>
  <c r="U271" i="89"/>
  <c r="U227" i="89"/>
  <c r="U251" i="89"/>
  <c r="U245" i="89"/>
  <c r="U193" i="89"/>
  <c r="U238" i="89"/>
  <c r="U272" i="89"/>
  <c r="T186" i="89"/>
  <c r="U196" i="89"/>
  <c r="T260" i="89"/>
  <c r="T190" i="89"/>
  <c r="T264" i="89"/>
  <c r="T216" i="89"/>
  <c r="U203" i="89"/>
  <c r="T261" i="89"/>
  <c r="U275" i="89"/>
  <c r="T236" i="89"/>
  <c r="T205" i="89"/>
  <c r="T254" i="89"/>
  <c r="T218" i="89"/>
  <c r="T267" i="89"/>
  <c r="T231" i="89"/>
  <c r="U199" i="89"/>
  <c r="U191" i="89"/>
  <c r="U273" i="89"/>
  <c r="U209" i="89"/>
  <c r="U254" i="89"/>
  <c r="U202" i="89"/>
  <c r="T189" i="89"/>
  <c r="T211" i="89"/>
  <c r="T228" i="89"/>
  <c r="T252" i="89"/>
  <c r="U211" i="89"/>
  <c r="T204" i="89"/>
  <c r="T197" i="89"/>
  <c r="T250" i="89"/>
  <c r="T214" i="89"/>
  <c r="T263" i="89"/>
  <c r="T187" i="89"/>
  <c r="U256" i="89"/>
  <c r="U248" i="89"/>
  <c r="U257" i="89"/>
  <c r="U205" i="89"/>
  <c r="U246" i="89"/>
  <c r="U194" i="89"/>
  <c r="T256" i="89"/>
  <c r="T244" i="89"/>
  <c r="T227" i="89"/>
  <c r="T232" i="89"/>
  <c r="T219" i="89"/>
  <c r="T272" i="89"/>
  <c r="T241" i="89"/>
  <c r="T185" i="89"/>
  <c r="T201" i="89"/>
  <c r="T258" i="89"/>
  <c r="T226" i="89"/>
  <c r="T194" i="89"/>
  <c r="T247" i="89"/>
  <c r="U239" i="89"/>
  <c r="U259" i="89"/>
  <c r="U216" i="89"/>
  <c r="U269" i="89"/>
  <c r="U217" i="89"/>
  <c r="U266" i="89"/>
  <c r="U218" i="89"/>
  <c r="T203" i="89"/>
  <c r="T212" i="89"/>
  <c r="T265" i="89"/>
  <c r="U243" i="89"/>
  <c r="U231" i="89"/>
  <c r="U220" i="89"/>
  <c r="U219" i="89"/>
  <c r="U253" i="89"/>
  <c r="U213" i="89"/>
  <c r="U270" i="89"/>
  <c r="U226" i="89"/>
  <c r="U215" i="89"/>
  <c r="U267" i="89"/>
  <c r="U265" i="89"/>
  <c r="U225" i="89"/>
  <c r="U189" i="89"/>
  <c r="U250" i="89"/>
  <c r="U214" i="89"/>
  <c r="U240" i="89"/>
  <c r="U208" i="89"/>
  <c r="U207" i="89"/>
  <c r="U224" i="89"/>
  <c r="U255" i="89"/>
  <c r="U187" i="89"/>
  <c r="U261" i="89"/>
  <c r="U229" i="89"/>
  <c r="U197" i="89"/>
  <c r="U262" i="89"/>
  <c r="U230" i="89"/>
  <c r="U198" i="89"/>
  <c r="U260" i="89"/>
  <c r="U41" i="89"/>
  <c r="H158" i="89"/>
  <c r="H108" i="89"/>
  <c r="H155" i="89"/>
  <c r="H149" i="89"/>
  <c r="H144" i="89"/>
  <c r="H110" i="89"/>
  <c r="H141" i="89"/>
  <c r="H104" i="89"/>
  <c r="H87" i="89"/>
  <c r="H161" i="89"/>
  <c r="H146" i="89"/>
  <c r="H115" i="89"/>
  <c r="H95" i="89"/>
  <c r="H105" i="89"/>
  <c r="H116" i="89"/>
  <c r="H159" i="89"/>
  <c r="H97" i="89"/>
  <c r="H151" i="89"/>
  <c r="H111" i="89"/>
  <c r="H152" i="89"/>
  <c r="I31" i="89"/>
  <c r="H112" i="89"/>
  <c r="H145" i="89"/>
  <c r="H86" i="89"/>
  <c r="H91" i="89"/>
  <c r="H99" i="89"/>
  <c r="H100" i="89"/>
  <c r="H143" i="89"/>
  <c r="H106" i="89"/>
  <c r="H114" i="89"/>
  <c r="H93" i="89"/>
  <c r="H157" i="89"/>
  <c r="H122" i="89"/>
  <c r="H162" i="89"/>
  <c r="H84" i="89"/>
  <c r="H142" i="89"/>
  <c r="H153" i="89"/>
  <c r="H154" i="89"/>
  <c r="H101" i="89"/>
  <c r="H165" i="89"/>
  <c r="H134" i="89"/>
  <c r="H119" i="89"/>
  <c r="H160" i="89"/>
  <c r="H118" i="89"/>
  <c r="H136" i="89"/>
  <c r="H171" i="89"/>
  <c r="I165" i="89"/>
  <c r="I161" i="89"/>
  <c r="I145" i="89"/>
  <c r="H102" i="89"/>
  <c r="H170" i="89"/>
  <c r="H123" i="89"/>
  <c r="H121" i="89"/>
  <c r="H125" i="89"/>
  <c r="H94" i="89"/>
  <c r="I137" i="89"/>
  <c r="I111" i="89"/>
  <c r="H169" i="89"/>
  <c r="H107" i="89"/>
  <c r="I129" i="89"/>
  <c r="H148" i="89"/>
  <c r="H88" i="89"/>
  <c r="H92" i="89"/>
  <c r="H128" i="89"/>
  <c r="H131" i="89"/>
  <c r="H103" i="89"/>
  <c r="I125" i="89"/>
  <c r="H98" i="89"/>
  <c r="H78" i="89"/>
  <c r="H109" i="89"/>
  <c r="H120" i="89"/>
  <c r="H117" i="89"/>
  <c r="H89" i="89"/>
  <c r="H163" i="89"/>
  <c r="H167" i="89"/>
  <c r="H139" i="89"/>
  <c r="I109" i="89"/>
  <c r="I105" i="89"/>
  <c r="L8" i="89"/>
  <c r="I139" i="89"/>
  <c r="H164" i="89"/>
  <c r="H166" i="89"/>
  <c r="H168" i="89"/>
  <c r="H85" i="89"/>
  <c r="H96" i="89"/>
  <c r="H150" i="89"/>
  <c r="H90" i="89"/>
  <c r="H129" i="89"/>
  <c r="H140" i="89"/>
  <c r="I149" i="89"/>
  <c r="I151" i="89"/>
  <c r="I157" i="89"/>
  <c r="I97" i="89"/>
  <c r="I93" i="89"/>
  <c r="I141" i="89"/>
  <c r="H156" i="89"/>
  <c r="I171" i="89"/>
  <c r="H130" i="89"/>
  <c r="H137" i="89"/>
  <c r="H147" i="89"/>
  <c r="H138" i="89"/>
  <c r="H113" i="89"/>
  <c r="H124" i="89"/>
  <c r="H127" i="89"/>
  <c r="H172" i="89"/>
  <c r="H132" i="89"/>
  <c r="H135" i="89"/>
  <c r="H126" i="89"/>
  <c r="K9" i="89"/>
  <c r="H43" i="89"/>
  <c r="H45" i="89"/>
  <c r="K10" i="89"/>
  <c r="H51" i="89"/>
  <c r="K8" i="89"/>
  <c r="H69" i="89"/>
  <c r="I119" i="89"/>
  <c r="I159" i="89"/>
  <c r="I123" i="89"/>
  <c r="I87" i="89"/>
  <c r="I127" i="89"/>
  <c r="I169" i="89"/>
  <c r="I18" i="89"/>
  <c r="L9" i="89"/>
  <c r="H58" i="89"/>
  <c r="I99" i="89"/>
  <c r="L10" i="89"/>
  <c r="I164" i="89"/>
  <c r="I132" i="89"/>
  <c r="I100" i="89"/>
  <c r="I166" i="89"/>
  <c r="I134" i="89"/>
  <c r="I102" i="89"/>
  <c r="I133" i="89"/>
  <c r="I101" i="89"/>
  <c r="I160" i="89"/>
  <c r="I128" i="89"/>
  <c r="I96" i="89"/>
  <c r="I162" i="89"/>
  <c r="I130" i="89"/>
  <c r="I98" i="89"/>
  <c r="I167" i="89"/>
  <c r="I156" i="89"/>
  <c r="I124" i="89"/>
  <c r="I92" i="89"/>
  <c r="I158" i="89"/>
  <c r="I126" i="89"/>
  <c r="I94" i="89"/>
  <c r="I147" i="89"/>
  <c r="I135" i="89"/>
  <c r="I152" i="89"/>
  <c r="I120" i="89"/>
  <c r="I88" i="89"/>
  <c r="I154" i="89"/>
  <c r="I122" i="89"/>
  <c r="I90" i="89"/>
  <c r="I115" i="89"/>
  <c r="I103" i="89"/>
  <c r="I121" i="89"/>
  <c r="I89" i="89"/>
  <c r="I148" i="89"/>
  <c r="I116" i="89"/>
  <c r="I84" i="89"/>
  <c r="I150" i="89"/>
  <c r="I118" i="89"/>
  <c r="I86" i="89"/>
  <c r="I163" i="89"/>
  <c r="I117" i="89"/>
  <c r="I85" i="89"/>
  <c r="I144" i="89"/>
  <c r="I112" i="89"/>
  <c r="I146" i="89"/>
  <c r="I114" i="89"/>
  <c r="I78" i="89"/>
  <c r="I131" i="89"/>
  <c r="I113" i="89"/>
  <c r="I172" i="89"/>
  <c r="I140" i="89"/>
  <c r="I108" i="89"/>
  <c r="I142" i="89"/>
  <c r="I110" i="89"/>
  <c r="I155" i="89"/>
  <c r="I143" i="89"/>
  <c r="I168" i="89"/>
  <c r="I136" i="89"/>
  <c r="I104" i="89"/>
  <c r="I170" i="89"/>
  <c r="I138" i="89"/>
  <c r="I106" i="89"/>
  <c r="I95" i="89"/>
  <c r="I153" i="89"/>
  <c r="I91" i="89"/>
  <c r="H41" i="89"/>
  <c r="H53" i="89"/>
  <c r="I53" i="89"/>
  <c r="H31" i="89"/>
  <c r="I71" i="89"/>
  <c r="I44" i="89"/>
  <c r="I62" i="89"/>
  <c r="I66" i="89"/>
  <c r="I58" i="89"/>
  <c r="I48" i="89"/>
  <c r="I50" i="89"/>
  <c r="I55" i="89"/>
  <c r="I69" i="89"/>
  <c r="I42" i="89"/>
  <c r="I46" i="89"/>
  <c r="I39" i="89"/>
  <c r="I68" i="89"/>
  <c r="I41" i="89"/>
  <c r="I60" i="89"/>
  <c r="I51" i="89"/>
  <c r="I52" i="89"/>
  <c r="I43" i="89"/>
  <c r="I54" i="89"/>
  <c r="I47" i="89"/>
  <c r="I63" i="89"/>
  <c r="I70" i="89"/>
  <c r="I49" i="89"/>
  <c r="I40" i="89"/>
  <c r="I67" i="89"/>
  <c r="I57" i="89"/>
  <c r="I64" i="89"/>
  <c r="I45" i="89"/>
  <c r="I37" i="89"/>
  <c r="I65" i="89"/>
  <c r="I56" i="89"/>
  <c r="I59" i="89"/>
  <c r="I38" i="89"/>
  <c r="H49" i="89"/>
  <c r="H68" i="89"/>
  <c r="H60" i="89"/>
  <c r="H71" i="89"/>
  <c r="H55" i="89"/>
  <c r="H46" i="89"/>
  <c r="H40" i="89"/>
  <c r="H39" i="89"/>
  <c r="H63" i="89"/>
  <c r="H57" i="89"/>
  <c r="H47" i="89"/>
  <c r="H64" i="89"/>
  <c r="H67" i="89"/>
  <c r="H42" i="89"/>
  <c r="H59" i="89"/>
  <c r="H62" i="89"/>
  <c r="H38" i="89"/>
  <c r="H56" i="89"/>
  <c r="H52" i="89"/>
  <c r="H48" i="89"/>
  <c r="H70" i="89"/>
  <c r="H44" i="89"/>
  <c r="H37" i="89"/>
  <c r="H65" i="89"/>
  <c r="H54" i="89"/>
  <c r="H66" i="89"/>
  <c r="H50" i="89"/>
  <c r="H18" i="89"/>
  <c r="F49" i="84" l="1"/>
  <c r="O48" i="84" s="1"/>
  <c r="U147" i="89"/>
  <c r="U153" i="89"/>
  <c r="U97" i="89"/>
  <c r="U84" i="89"/>
  <c r="U167" i="89"/>
  <c r="U69" i="89"/>
  <c r="U128" i="89"/>
  <c r="U90" i="89"/>
  <c r="U179" i="89"/>
  <c r="T97" i="89"/>
  <c r="T167" i="89"/>
  <c r="T179" i="89"/>
  <c r="J49" i="84"/>
  <c r="S48" i="84" s="1"/>
  <c r="T84" i="89"/>
  <c r="T70" i="89"/>
  <c r="T69" i="89"/>
  <c r="T168" i="89"/>
  <c r="T128" i="89"/>
  <c r="T153" i="89"/>
  <c r="I158" i="84"/>
  <c r="R56" i="84" s="1"/>
  <c r="H158" i="84"/>
  <c r="Q56" i="84" s="1"/>
  <c r="D158" i="84"/>
  <c r="M56" i="84" s="1"/>
  <c r="G158" i="84"/>
  <c r="P56" i="84" s="1"/>
  <c r="E158" i="84"/>
  <c r="N56" i="84" s="1"/>
  <c r="F76" i="84"/>
  <c r="O52" i="84" s="1"/>
  <c r="J69" i="84"/>
  <c r="S51" i="84" s="1"/>
  <c r="F146" i="84"/>
  <c r="O55" i="84" s="1"/>
  <c r="J107" i="84"/>
  <c r="S53" i="84" s="1"/>
  <c r="F63" i="84"/>
  <c r="O50" i="84" s="1"/>
  <c r="J76" i="84"/>
  <c r="S52" i="84" s="1"/>
  <c r="J63" i="84"/>
  <c r="S50" i="84" s="1"/>
  <c r="F56" i="84"/>
  <c r="O49" i="84" s="1"/>
  <c r="J132" i="84"/>
  <c r="S54" i="84" s="1"/>
  <c r="F69" i="84"/>
  <c r="O51" i="84" s="1"/>
  <c r="F132" i="84"/>
  <c r="O54" i="84" s="1"/>
  <c r="J146" i="84"/>
  <c r="S55" i="84" s="1"/>
  <c r="J56" i="84"/>
  <c r="S49" i="84" s="1"/>
  <c r="F107" i="84"/>
  <c r="O53" i="84" s="1"/>
  <c r="T123" i="89"/>
  <c r="T147" i="89"/>
  <c r="T116" i="89"/>
  <c r="T122" i="89"/>
  <c r="U116" i="89"/>
  <c r="U122" i="89"/>
  <c r="U123" i="89"/>
  <c r="U103" i="89"/>
  <c r="U110" i="89"/>
  <c r="T103" i="89"/>
  <c r="T110" i="89"/>
  <c r="T78" i="89"/>
  <c r="T91" i="89"/>
  <c r="U78" i="89"/>
  <c r="U91" i="89"/>
  <c r="U178" i="89"/>
  <c r="T178" i="89"/>
  <c r="T174" i="89"/>
  <c r="T177" i="89"/>
  <c r="T175" i="89"/>
  <c r="T170" i="89"/>
  <c r="T169" i="89"/>
  <c r="T172" i="89"/>
  <c r="T176" i="89"/>
  <c r="T171" i="89"/>
  <c r="T173" i="89"/>
  <c r="U175" i="89"/>
  <c r="U170" i="89"/>
  <c r="U172" i="89"/>
  <c r="U168" i="89"/>
  <c r="U177" i="89"/>
  <c r="U169" i="89"/>
  <c r="U176" i="89"/>
  <c r="U171" i="89"/>
  <c r="U174" i="89"/>
  <c r="U173" i="89"/>
  <c r="K205" i="84"/>
  <c r="K201" i="84"/>
  <c r="K202" i="84"/>
  <c r="K203" i="84"/>
  <c r="U107" i="89"/>
  <c r="U77" i="89"/>
  <c r="U158" i="89"/>
  <c r="U81" i="89"/>
  <c r="U130" i="89"/>
  <c r="U112" i="89"/>
  <c r="U87" i="89"/>
  <c r="U162" i="89"/>
  <c r="U80" i="89"/>
  <c r="U127" i="89"/>
  <c r="U88" i="89"/>
  <c r="T118" i="89"/>
  <c r="U104" i="89"/>
  <c r="U165" i="89"/>
  <c r="U148" i="89"/>
  <c r="U154" i="89"/>
  <c r="U133" i="89"/>
  <c r="U86" i="89"/>
  <c r="U114" i="89"/>
  <c r="U166" i="89"/>
  <c r="T100" i="89"/>
  <c r="U159" i="89"/>
  <c r="U102" i="89"/>
  <c r="U118" i="89"/>
  <c r="U121" i="89"/>
  <c r="T159" i="89"/>
  <c r="T89" i="89"/>
  <c r="T115" i="89"/>
  <c r="T68" i="89"/>
  <c r="T162" i="89"/>
  <c r="T109" i="89"/>
  <c r="T124" i="89"/>
  <c r="T85" i="89"/>
  <c r="T127" i="89"/>
  <c r="T137" i="89"/>
  <c r="T101" i="89"/>
  <c r="T94" i="89"/>
  <c r="T154" i="89"/>
  <c r="T143" i="89"/>
  <c r="U94" i="89"/>
  <c r="U135" i="89"/>
  <c r="U139" i="89"/>
  <c r="T86" i="89"/>
  <c r="T83" i="89"/>
  <c r="U73" i="89"/>
  <c r="U145" i="89"/>
  <c r="U120" i="89"/>
  <c r="T114" i="89"/>
  <c r="T157" i="89"/>
  <c r="U99" i="89"/>
  <c r="U124" i="89"/>
  <c r="U92" i="89"/>
  <c r="U140" i="89"/>
  <c r="T166" i="89"/>
  <c r="T138" i="89"/>
  <c r="U89" i="89"/>
  <c r="U144" i="89"/>
  <c r="U96" i="89"/>
  <c r="T125" i="89"/>
  <c r="T156" i="89"/>
  <c r="T144" i="89"/>
  <c r="T73" i="89"/>
  <c r="U109" i="89"/>
  <c r="U164" i="89"/>
  <c r="U83" i="89"/>
  <c r="T150" i="89"/>
  <c r="T142" i="89"/>
  <c r="T81" i="89"/>
  <c r="T75" i="89"/>
  <c r="T99" i="89"/>
  <c r="T111" i="89"/>
  <c r="T140" i="89"/>
  <c r="T95" i="89"/>
  <c r="T76" i="89"/>
  <c r="T163" i="89"/>
  <c r="T155" i="89"/>
  <c r="T98" i="89"/>
  <c r="T141" i="89"/>
  <c r="T121" i="89"/>
  <c r="T158" i="89"/>
  <c r="J167" i="84"/>
  <c r="K168" i="84"/>
  <c r="K167" i="84"/>
  <c r="K165" i="84"/>
  <c r="K164" i="84"/>
  <c r="K166" i="84"/>
  <c r="U98" i="89"/>
  <c r="U125" i="89"/>
  <c r="U156" i="89"/>
  <c r="U137" i="89"/>
  <c r="U100" i="89"/>
  <c r="U142" i="89"/>
  <c r="U82" i="89"/>
  <c r="U157" i="89"/>
  <c r="U149" i="89"/>
  <c r="U134" i="89"/>
  <c r="U85" i="89"/>
  <c r="U72" i="89"/>
  <c r="U95" i="89"/>
  <c r="U152" i="89"/>
  <c r="U75" i="89"/>
  <c r="U68" i="89"/>
  <c r="U141" i="89"/>
  <c r="U93" i="89"/>
  <c r="U117" i="89"/>
  <c r="U126" i="89"/>
  <c r="U163" i="89"/>
  <c r="U119" i="89"/>
  <c r="U151" i="89"/>
  <c r="U79" i="89"/>
  <c r="U115" i="89"/>
  <c r="U138" i="89"/>
  <c r="U146" i="89"/>
  <c r="U71" i="89"/>
  <c r="T148" i="89"/>
  <c r="T145" i="89"/>
  <c r="T133" i="89"/>
  <c r="T152" i="89"/>
  <c r="T96" i="89"/>
  <c r="T160" i="89"/>
  <c r="T129" i="89"/>
  <c r="T126" i="89"/>
  <c r="T149" i="89"/>
  <c r="T113" i="89"/>
  <c r="T87" i="89"/>
  <c r="T80" i="89"/>
  <c r="T161" i="89"/>
  <c r="T102" i="89"/>
  <c r="T105" i="89"/>
  <c r="T136" i="89"/>
  <c r="T106" i="89"/>
  <c r="T119" i="89"/>
  <c r="T151" i="89"/>
  <c r="T108" i="89"/>
  <c r="T139" i="89"/>
  <c r="T92" i="89"/>
  <c r="T146" i="89"/>
  <c r="T77" i="89"/>
  <c r="T130" i="89"/>
  <c r="U76" i="89"/>
  <c r="T112" i="89"/>
  <c r="T104" i="89"/>
  <c r="T132" i="89"/>
  <c r="T79" i="89"/>
  <c r="T93" i="89"/>
  <c r="T82" i="89"/>
  <c r="U155" i="89"/>
  <c r="U131" i="89"/>
  <c r="U160" i="89"/>
  <c r="U129" i="89"/>
  <c r="U150" i="89"/>
  <c r="U108" i="89"/>
  <c r="U143" i="89"/>
  <c r="U74" i="89"/>
  <c r="U113" i="89"/>
  <c r="U106" i="89"/>
  <c r="U111" i="89"/>
  <c r="U105" i="89"/>
  <c r="U136" i="89"/>
  <c r="U101" i="89"/>
  <c r="U161" i="89"/>
  <c r="U132" i="89"/>
  <c r="T117" i="89"/>
  <c r="T135" i="89"/>
  <c r="T134" i="89"/>
  <c r="T71" i="89"/>
  <c r="T131" i="89"/>
  <c r="T164" i="89"/>
  <c r="T72" i="89"/>
  <c r="T107" i="89"/>
  <c r="T165" i="89"/>
  <c r="T74" i="89"/>
  <c r="T120" i="89"/>
  <c r="T88" i="89"/>
  <c r="H187" i="89"/>
  <c r="I187" i="89"/>
  <c r="F204" i="84"/>
  <c r="T63" i="89"/>
  <c r="U63" i="89"/>
  <c r="J204" i="84"/>
  <c r="T25" i="89"/>
  <c r="T24" i="89"/>
  <c r="T29" i="89"/>
  <c r="T26" i="89"/>
  <c r="T28" i="89"/>
  <c r="U25" i="89"/>
  <c r="U24" i="89"/>
  <c r="U26" i="89"/>
  <c r="U28" i="89"/>
  <c r="U29" i="89"/>
  <c r="U32" i="89"/>
  <c r="T44" i="89"/>
  <c r="U44" i="89"/>
  <c r="T23" i="89"/>
  <c r="T53" i="89"/>
  <c r="U53" i="89"/>
  <c r="U23" i="89"/>
  <c r="T18" i="89"/>
  <c r="U35" i="89"/>
  <c r="U18" i="89"/>
  <c r="T279" i="89"/>
  <c r="U279" i="89"/>
  <c r="H12" i="89"/>
  <c r="H173" i="89"/>
  <c r="I173" i="89"/>
  <c r="I72" i="89"/>
  <c r="H72" i="89"/>
  <c r="I12" i="89"/>
  <c r="H26" i="89"/>
  <c r="I26" i="89"/>
  <c r="J158" i="84" l="1"/>
  <c r="S56" i="84" s="1"/>
  <c r="F158" i="84"/>
  <c r="O56" i="84" s="1"/>
  <c r="U36" i="89"/>
  <c r="T36" i="89"/>
  <c r="J187" i="84"/>
  <c r="G190" i="84"/>
  <c r="H190" i="84"/>
  <c r="I190" i="84"/>
  <c r="K184" i="84" s="1"/>
  <c r="K179" i="84" l="1"/>
  <c r="K188" i="84"/>
  <c r="K183" i="84"/>
  <c r="K178" i="84"/>
  <c r="K189" i="84"/>
  <c r="K181" i="84"/>
  <c r="K190" i="84"/>
  <c r="K191" i="84"/>
  <c r="K187" i="84"/>
  <c r="K182" i="84"/>
  <c r="J190" i="84"/>
  <c r="K185" i="84"/>
  <c r="K180" i="84"/>
  <c r="K186" i="84"/>
  <c r="F187" i="84"/>
  <c r="D190" i="84"/>
  <c r="F190" i="84" s="1"/>
</calcChain>
</file>

<file path=xl/comments1.xml><?xml version="1.0" encoding="utf-8"?>
<comments xmlns="http://schemas.openxmlformats.org/spreadsheetml/2006/main">
  <authors>
    <author>Microsoft Office User</author>
  </authors>
  <commentList>
    <comment ref="G35" authorId="0" shapeId="0">
      <text>
        <r>
          <rPr>
            <b/>
            <sz val="10"/>
            <color rgb="FF000000"/>
            <rFont val="Tahoma"/>
            <family val="2"/>
          </rPr>
          <t>Microsoft Office User:</t>
        </r>
        <r>
          <rPr>
            <sz val="10"/>
            <color rgb="FF000000"/>
            <rFont val="Tahoma"/>
            <family val="2"/>
          </rPr>
          <t xml:space="preserve">
</t>
        </r>
        <r>
          <rPr>
            <sz val="10"/>
            <color rgb="FF000000"/>
            <rFont val="Tahoma"/>
            <family val="2"/>
          </rPr>
          <t xml:space="preserve"> EN COURS DE DEVELOPPEMENT</t>
        </r>
      </text>
    </comment>
  </commentList>
</comments>
</file>

<file path=xl/comments2.xml><?xml version="1.0" encoding="utf-8"?>
<comments xmlns="http://schemas.openxmlformats.org/spreadsheetml/2006/main">
  <authors>
    <author>Microsoft Office User</author>
  </authors>
  <commentList>
    <comment ref="C40" authorId="0" shapeId="0">
      <text>
        <r>
          <rPr>
            <b/>
            <sz val="10"/>
            <color rgb="FF000000"/>
            <rFont val="Tahoma"/>
            <family val="2"/>
          </rPr>
          <t>Microsoft Office User:</t>
        </r>
        <r>
          <rPr>
            <sz val="10"/>
            <color rgb="FF000000"/>
            <rFont val="Tahoma"/>
            <family val="2"/>
          </rPr>
          <t xml:space="preserve">
</t>
        </r>
        <r>
          <rPr>
            <sz val="10"/>
            <color rgb="FF000000"/>
            <rFont val="Tahoma"/>
            <family val="2"/>
          </rPr>
          <t xml:space="preserve"> ERREUR DE NUMERO GARDER OU MODIFIER</t>
        </r>
      </text>
    </comment>
    <comment ref="B76" authorId="0" shapeId="0">
      <text>
        <r>
          <rPr>
            <b/>
            <sz val="10"/>
            <color rgb="FF000000"/>
            <rFont val="Tahoma"/>
            <family val="2"/>
          </rPr>
          <t>Microsoft Office User:</t>
        </r>
        <r>
          <rPr>
            <sz val="10"/>
            <color rgb="FF000000"/>
            <rFont val="Tahoma"/>
            <family val="2"/>
          </rPr>
          <t xml:space="preserve">
</t>
        </r>
        <r>
          <rPr>
            <sz val="10"/>
            <color rgb="FF000000"/>
            <rFont val="Tahoma"/>
            <family val="2"/>
          </rPr>
          <t>ERREUR NOMBRE 14 AU LIEU DE 15</t>
        </r>
      </text>
    </comment>
  </commentList>
</comments>
</file>

<file path=xl/sharedStrings.xml><?xml version="1.0" encoding="utf-8"?>
<sst xmlns="http://schemas.openxmlformats.org/spreadsheetml/2006/main" count="4286" uniqueCount="1990">
  <si>
    <t>Libellé de l'activité</t>
  </si>
  <si>
    <t>Central</t>
  </si>
  <si>
    <t>Piliers du système de santé</t>
  </si>
  <si>
    <t>Sources de financement</t>
  </si>
  <si>
    <t>TOTAL</t>
  </si>
  <si>
    <t>Catégories de coût</t>
  </si>
  <si>
    <t>Nombre d'activités planifiées</t>
  </si>
  <si>
    <t>Etat</t>
  </si>
  <si>
    <t>Population générale</t>
  </si>
  <si>
    <t>MAPPING</t>
  </si>
  <si>
    <t>Taux d'exécution financière</t>
  </si>
  <si>
    <t>N°</t>
  </si>
  <si>
    <t>BILAN PHYSIQUE</t>
  </si>
  <si>
    <t>STRUCTURES</t>
  </si>
  <si>
    <t>BILAN FINANCIER</t>
  </si>
  <si>
    <t>Rubriques</t>
  </si>
  <si>
    <t>Nombre d'activités</t>
  </si>
  <si>
    <t>Pourcentage de réalisation</t>
  </si>
  <si>
    <t>Nombre d'activités complètement réalisées</t>
  </si>
  <si>
    <t>TOTAL GENERAL</t>
  </si>
  <si>
    <t>Code Activité</t>
  </si>
  <si>
    <t>Code activité</t>
  </si>
  <si>
    <t>Bénéficiaires</t>
  </si>
  <si>
    <t>C7.  Médicaments et autres produits de santé</t>
  </si>
  <si>
    <t xml:space="preserve">C14. Autres fonctionnements (fournitures, outils de gestion administrative et financière et de communication, entretien/réparation, nettoyage, frais de communication téléphonique/internet, interventions socio-économiques ...) </t>
  </si>
  <si>
    <t>C15. Remboursement prestations, subsides, prise en charge des indigents (FBR, fonds d'achat et autres stratégies vers la CSU)</t>
  </si>
  <si>
    <t>C16. Infrastructures (construction, rénovation, aménagement, …)</t>
  </si>
  <si>
    <t>C17. Equipements médicaux généraux (incinérateur, table opératoire/accouchement, fauteuil dentaire…)</t>
  </si>
  <si>
    <t>C18. Equipements de laboratoire/imagerie/exploration</t>
  </si>
  <si>
    <t>C4.  Formation diplômante</t>
  </si>
  <si>
    <t>Programme National de Lutte contre le Paludisme (PNLP)</t>
  </si>
  <si>
    <t>UNFPA</t>
  </si>
  <si>
    <t>UNICEF</t>
  </si>
  <si>
    <t>ONUSIDA</t>
  </si>
  <si>
    <t>Commentaires</t>
  </si>
  <si>
    <t>Collectivités locales</t>
  </si>
  <si>
    <t>C5.  Supervision (Intégrée, Spécifique/Ciblée, Interne, …)</t>
  </si>
  <si>
    <t xml:space="preserve">C9.  Revue (Monitorage, Semestrielle/Annuelle Conjointe, A mi-parcours/Finale du PNDS/PSN/CSN de Programme/Projets, …) </t>
  </si>
  <si>
    <t>C19. Equipements non médicaux (mobiliers, climatiseurs, matériels informatiques/réseautiques, groupe électrogène)</t>
  </si>
  <si>
    <t>C20. Logistique roulante (Moto &amp; Automobile)</t>
  </si>
  <si>
    <t>C23. Jounées  Mondiales/Nationales</t>
  </si>
  <si>
    <t>C24. Communication &amp; Engagement Communautaire</t>
  </si>
  <si>
    <t>C26. Campagne (Vaccinations, Distribution des Médicamants, …)</t>
  </si>
  <si>
    <t>C27. Audite</t>
  </si>
  <si>
    <t xml:space="preserve">C28. Autres investissements </t>
  </si>
  <si>
    <t xml:space="preserve">C25. Information, Education &amp; Communication </t>
  </si>
  <si>
    <t>C6. Inspection &amp; Contrôle</t>
  </si>
  <si>
    <t>C1.  Salaires des Agents Contractuels</t>
  </si>
  <si>
    <t>C2.  Primes du Personnel (Garde, Astreinte, Rendement,…)</t>
  </si>
  <si>
    <t>C3.  Formation Continue (Certifiante, Coaching, Mentorat,  …)</t>
  </si>
  <si>
    <t>C8.  Coordination (Réunions, Synthèse sous-préfectorale,CTPS, CTRS, CTC, Comités Coordination Secteur Santé aux différents niveaux)</t>
  </si>
  <si>
    <t>C10.  Information Sanitaire y compris les Outils du SNIS</t>
  </si>
  <si>
    <t>C11.  Atelier hors formation (Conception d'outils, de méthode, de normes et procédures, élaboration du PAO, etc.)</t>
  </si>
  <si>
    <t xml:space="preserve">C13. Prestations de Services (Location, Transport/Transit/Manutention, …) </t>
  </si>
  <si>
    <t>C12. Electricité &amp; Eau</t>
  </si>
  <si>
    <t>Taux de mobilisation</t>
  </si>
  <si>
    <t>Taux d'Exécution</t>
  </si>
  <si>
    <t>D</t>
  </si>
  <si>
    <t>0-25%</t>
  </si>
  <si>
    <t>C</t>
  </si>
  <si>
    <t>26-50%</t>
  </si>
  <si>
    <t>B</t>
  </si>
  <si>
    <t>A</t>
  </si>
  <si>
    <t>86-100%</t>
  </si>
  <si>
    <t>Faible</t>
  </si>
  <si>
    <t>81-100%</t>
  </si>
  <si>
    <t>51-80%</t>
  </si>
  <si>
    <t>Moyenne</t>
  </si>
  <si>
    <t>Bonne</t>
  </si>
  <si>
    <t>Excellente</t>
  </si>
  <si>
    <t>Apprécition de la Performance d'éxection</t>
  </si>
  <si>
    <t>Apprécition de la Performance mobilisation des ressources</t>
  </si>
  <si>
    <t>0-75%</t>
  </si>
  <si>
    <t>76-85%</t>
  </si>
  <si>
    <t>C21. Etude &amp; Recherche</t>
  </si>
  <si>
    <t>C22. Evaluation &amp; Enquête</t>
  </si>
  <si>
    <t>En cours</t>
  </si>
  <si>
    <t>Coût estimé
(FCFA)</t>
  </si>
  <si>
    <t>Coût estimé 
(USD)</t>
  </si>
  <si>
    <t>Coût estimé 
(EUR)</t>
  </si>
  <si>
    <t>Taux de change
BEAC</t>
  </si>
  <si>
    <t>Années</t>
  </si>
  <si>
    <t>P1.OS2-Amélioration du pilotage du secteur de la santé à tous les niveaux de la pyramide</t>
  </si>
  <si>
    <t>P1.OS3-Renforcement de la santé communautaire</t>
  </si>
  <si>
    <t>P1.OS4-Renforcement du partenariat national et international à tous les niveaux de la pyramide sanitaire</t>
  </si>
  <si>
    <t>P2.OS1-Mobilisation des ressources financières conséquentes en faveur de la santé</t>
  </si>
  <si>
    <t>P2.OS2-Utilisation efficiente des ressources financières</t>
  </si>
  <si>
    <t>P2.OS3-Effectivité des 3 régimes de l'assurance santé de la stratégie nationale-CSU</t>
  </si>
  <si>
    <t>P3.OS1-Renforcement des politiques, normes et stratégies de gestion des RHS</t>
  </si>
  <si>
    <t>P3.OS2-Renforcement de la production des ressources humaines en santé</t>
  </si>
  <si>
    <t>P3.OS3-Renforcement des capacités des formations sanitaires en RHS en nombre et en qualité suffisante sur la base du PMA-PCA</t>
  </si>
  <si>
    <t>P3.OS4-Déploiement des agents de santé selon un plan</t>
  </si>
  <si>
    <t>P3.OS5-Fidélisation des agents à leurs postes conformément aux textes existants</t>
  </si>
  <si>
    <t>P3.OS6-Amélioration de la gestion des RHS</t>
  </si>
  <si>
    <t>P4.OS1-Renforcement du cadre stratégique et normatif relatifs aux infrastructures et des équipements médico sanitaires, y compris leur maintenance</t>
  </si>
  <si>
    <t>P4.OS2-Renforcement de la coordination et de la planification dans le domaine des infrastructures</t>
  </si>
  <si>
    <t>P4.OS3-Accroissement de la couverture en infrastrcutures sanitaires</t>
  </si>
  <si>
    <t>P4.OS4-Amélioration de la maintenant des infrastrcutures et des équipements biomédicaux</t>
  </si>
  <si>
    <t>P5.OS1-Renforcement de la coordination et du leadership en matière de l'information sanitaire</t>
  </si>
  <si>
    <t>P5.OS2-Renforcement des capacités techniques des services en charge de la gestion du système d'information sanitaire de routine</t>
  </si>
  <si>
    <t>P5.OS3-Pérennisation de la carte sanitaire</t>
  </si>
  <si>
    <t xml:space="preserve">P5.OS4-Renforcement de la recherche et les enquetes en santé </t>
  </si>
  <si>
    <t>P5.OS5-Amélioration du système de surveillance épidemiologique intégrée (SSEI)</t>
  </si>
  <si>
    <t>P5.OS6-Développement de la santé numérique ou cyber santé</t>
  </si>
  <si>
    <t>P5.OS7-Développement de l'enregistrement d'état civil</t>
  </si>
  <si>
    <t>P6.OS1-Politiques normes règlementation et stratégies en matière de médicaments, sang, vaccins, réactifs y compris la médecine traditionnelle</t>
  </si>
  <si>
    <t>P6.OS2-Renforcement de la chaine d'approvisionnement et de la gestion de la disponibilité des médicaments, sang, vaccins et réactifs</t>
  </si>
  <si>
    <t>P6.OS3-Amélioration du système des laboratoires pour le diagnostic</t>
  </si>
  <si>
    <t>P6.OS4-Amélioration de la qualité de médicaments, du sang, des vaccins et des réactifs y compris les médicaments issus de la médecine et pharmacopée traditionnelles</t>
  </si>
  <si>
    <t>P6.OS5-Amélioration de l'utilisation rationnelle des médicaments et autres produits de santé</t>
  </si>
  <si>
    <t>P6.OS6-Production locale des médicaments</t>
  </si>
  <si>
    <t>P6.OS7-Intégration de la médecine traditionnelle dans le système de santé</t>
  </si>
  <si>
    <t>P7.OS1-Règlementation du secteur de la santé</t>
  </si>
  <si>
    <t>P7.OS2-Offre de soins et services de qualité (organisation et disponibilité)</t>
  </si>
  <si>
    <t>P7.OS3-Demande de soins</t>
  </si>
  <si>
    <t>P7.OS4-Qualité de soins garantie pour toute la population (suivi et supervision formative, renforcement des capacités, comité thérapeutique, guide thérapeutique, ordinogrammes)</t>
  </si>
  <si>
    <t>P7.OS5-La sécurité sanitaire et la gestion des urgences de santé publique</t>
  </si>
  <si>
    <t>P7.OS6-Promotion de la nutrition et prise en charge des cas</t>
  </si>
  <si>
    <t>P7.OS7-Équité dans la prise en charge sanitaire de toute la population</t>
  </si>
  <si>
    <t>P7.OS8-Renforcement des activités de soins tertiaires de la santé</t>
  </si>
  <si>
    <t>Domestique</t>
  </si>
  <si>
    <t>Bailleurs</t>
  </si>
  <si>
    <t>Ménages (Recouvrement des coûts)</t>
  </si>
  <si>
    <t>Orientation Stratégique (OS) du PNDS</t>
  </si>
  <si>
    <t>Direction Générale de la Santé Publique (DGSP)</t>
  </si>
  <si>
    <t>Direction de la Santé de Reproduction (DSR)</t>
  </si>
  <si>
    <t>Direction de la Santé Communautaire (DSC)</t>
  </si>
  <si>
    <t>Direction de la Pharmacopée et de la Médecine Traditionnelle (DPMT)</t>
  </si>
  <si>
    <t>Unité de Gestion des Projets (UGP)</t>
  </si>
  <si>
    <t>Direction de la Coopération et du Partenariat (DCP)</t>
  </si>
  <si>
    <t>Direction des Infrastructures, des Équipements et de la Maintenance (DIEM)</t>
  </si>
  <si>
    <t>Centre National de Transfusion Sanguine (CNTS)</t>
  </si>
  <si>
    <t>Conseil Provinciale de Santé (CPS)</t>
  </si>
  <si>
    <t>Conseil Départemental de Santé (CDS)</t>
  </si>
  <si>
    <t>Ordre National des Techniciens de la Santé (ONTS)</t>
  </si>
  <si>
    <t>Ordre National des Pharmaciens du Tchad (ONPT)</t>
  </si>
  <si>
    <t>Ordre National des Médecins du Tchad (ONMT)</t>
  </si>
  <si>
    <t xml:space="preserve">Conseil Sous-Préfectoral de Santé (CSPS) </t>
  </si>
  <si>
    <t>Centre Hospitalier Universitaire d'Abéché (CHU-A)</t>
  </si>
  <si>
    <t>P1.OS1-Renforcement de la Gouvernance, du leadership et de la coordination à tous les niveaux de la pyramide sanitaire</t>
  </si>
  <si>
    <t>Programme Budgétaire</t>
  </si>
  <si>
    <t>Indicateur d'activité</t>
  </si>
  <si>
    <t>Janvier</t>
  </si>
  <si>
    <t>Février</t>
  </si>
  <si>
    <t>Mars</t>
  </si>
  <si>
    <t>Avril</t>
  </si>
  <si>
    <t>Mai</t>
  </si>
  <si>
    <t>Juin</t>
  </si>
  <si>
    <t>Juillet</t>
  </si>
  <si>
    <t>Août</t>
  </si>
  <si>
    <t>Septembre</t>
  </si>
  <si>
    <t>Octobre</t>
  </si>
  <si>
    <t>Novembre</t>
  </si>
  <si>
    <t>Décembre</t>
  </si>
  <si>
    <t>Catégories de dépense</t>
  </si>
  <si>
    <t>Statut de financement</t>
  </si>
  <si>
    <t>Acquis</t>
  </si>
  <si>
    <t>A Rechercher</t>
  </si>
  <si>
    <t>Bailleurs/PTF</t>
  </si>
  <si>
    <t>Moyens de vérification</t>
  </si>
  <si>
    <t>Mixte</t>
  </si>
  <si>
    <t>AAMP</t>
  </si>
  <si>
    <t>ACT</t>
  </si>
  <si>
    <t>AFD/CICR</t>
  </si>
  <si>
    <t>Alerte Santé-Alima</t>
  </si>
  <si>
    <t>Association Chrétienne pour la Santé et l’Alimentation Effective Solution</t>
  </si>
  <si>
    <t>BASE</t>
  </si>
  <si>
    <t>BELACD</t>
  </si>
  <si>
    <t>BM/EF/FM</t>
  </si>
  <si>
    <t>BM/FM/SWEED</t>
  </si>
  <si>
    <t>BM/OMS/UNICEF/AFD</t>
  </si>
  <si>
    <t>BM/SWEED</t>
  </si>
  <si>
    <t>BMGF/DANGOTE</t>
  </si>
  <si>
    <t>Cabinet TESLIM Consulting </t>
  </si>
  <si>
    <t>CHU</t>
  </si>
  <si>
    <t>CHUR</t>
  </si>
  <si>
    <t>CHURN</t>
  </si>
  <si>
    <t>COST</t>
  </si>
  <si>
    <t>ECHO</t>
  </si>
  <si>
    <t>EET</t>
  </si>
  <si>
    <t>EMERGENCY</t>
  </si>
  <si>
    <t>ETAT(MJDH)</t>
  </si>
  <si>
    <t>ETAT/BM</t>
  </si>
  <si>
    <t>ETAT/BM/FM</t>
  </si>
  <si>
    <t>ETAT/FM</t>
  </si>
  <si>
    <t>ETAT/UNICEF</t>
  </si>
  <si>
    <t xml:space="preserve">FAO/ REACH </t>
  </si>
  <si>
    <t>FM</t>
  </si>
  <si>
    <t>FM/BM</t>
  </si>
  <si>
    <t>FM/UNICEF</t>
  </si>
  <si>
    <t>GAVI</t>
  </si>
  <si>
    <t>GAVI/BMGF</t>
  </si>
  <si>
    <t>GAVI/UNICEF</t>
  </si>
  <si>
    <t>OBC</t>
  </si>
  <si>
    <t>OMS/BM</t>
  </si>
  <si>
    <t>OMS/FM</t>
  </si>
  <si>
    <t>OMS/GAVI</t>
  </si>
  <si>
    <t>OMS/JHPiego/ PADS</t>
  </si>
  <si>
    <t>OMS/UNICEF</t>
  </si>
  <si>
    <t>OMS/UNICEF/GAVI</t>
  </si>
  <si>
    <t>PADS/FM</t>
  </si>
  <si>
    <t>PADS/UNICEF</t>
  </si>
  <si>
    <t>PALAT</t>
  </si>
  <si>
    <t>Pandemic Fund</t>
  </si>
  <si>
    <t>POSVIT</t>
  </si>
  <si>
    <t>PREPAS</t>
  </si>
  <si>
    <t>RECOSAN</t>
  </si>
  <si>
    <t>SATEC</t>
  </si>
  <si>
    <t>UFEP</t>
  </si>
  <si>
    <t>UNICEF/AFD</t>
  </si>
  <si>
    <t>UNICEF/OMS/BUCO</t>
  </si>
  <si>
    <t>UNICEF/UNFPA</t>
  </si>
  <si>
    <t>USAID</t>
  </si>
  <si>
    <t>WORLD VISION</t>
  </si>
  <si>
    <t>UNHCR</t>
  </si>
  <si>
    <t>FAO</t>
  </si>
  <si>
    <t>PAM/Programme Alimentaire Mondial</t>
  </si>
  <si>
    <t>OMS/Organisation Mondiale de la Santé</t>
  </si>
  <si>
    <t>IRC/International Rescue Committee</t>
  </si>
  <si>
    <t>EF/Expertise France</t>
  </si>
  <si>
    <t>BID/Banque Islamique de Développement</t>
  </si>
  <si>
    <t>BM/Banque Mondiale</t>
  </si>
  <si>
    <t>AFD/Agence Francaise de Développement</t>
  </si>
  <si>
    <t>Adventis Health International (AHI)</t>
  </si>
  <si>
    <t>SOS Villages d'Enfants Tchad</t>
  </si>
  <si>
    <t xml:space="preserve">Cutting Edge Foundation (CEF) </t>
  </si>
  <si>
    <t>Nutrition International</t>
  </si>
  <si>
    <t>Croix Rouge Tchad</t>
  </si>
  <si>
    <t>Foundation Carter</t>
  </si>
  <si>
    <t>OPC/Organisation pour la Prévention de la Cécité</t>
  </si>
  <si>
    <t>OMT/Organisation Médicale Tchadienne</t>
  </si>
  <si>
    <t>MSF-France</t>
  </si>
  <si>
    <t>MSF-Hollande</t>
  </si>
  <si>
    <t>MSF-Suisse</t>
  </si>
  <si>
    <t>SWISS TPH/Institut Tropical et de Santé Publique Suisse</t>
  </si>
  <si>
    <t>LTCC/Ligue Tchadienne pour la Lutte contre le Cancer</t>
  </si>
  <si>
    <t>I-MASH/Medical And Surgical Help</t>
  </si>
  <si>
    <t>ADESOH (Dossier 2021)</t>
  </si>
  <si>
    <t xml:space="preserve">ETAT/REACH </t>
  </si>
  <si>
    <t>FM-C19RM</t>
  </si>
  <si>
    <t>ACCM/Association Nationale : Action pour le Changement de Comportement et de Mentalité</t>
  </si>
  <si>
    <t>AIDE/Association Italo-tchadienne pour le Développement et l’Echange</t>
  </si>
  <si>
    <t>ANVOL-T/Agence Nationale de Volontariat au Tchad</t>
  </si>
  <si>
    <t>ADES/Agence de Développement Economique et social</t>
  </si>
  <si>
    <t>BMGF</t>
  </si>
  <si>
    <t>CIAUD/Comité International pour l’Aide d’Urgence et le Développement</t>
  </si>
  <si>
    <t>CAID-TCHAD/Communauté des Amis de l’Informatique pour le Développement/Tchad</t>
  </si>
  <si>
    <t>Coopération SUISSE</t>
  </si>
  <si>
    <t>Direction de Cabinet du Secrétaire d'État (DCSE)</t>
  </si>
  <si>
    <t>Code structure de mise en œuvre</t>
  </si>
  <si>
    <t>Résultat</t>
  </si>
  <si>
    <t>Résultats</t>
  </si>
  <si>
    <t>P1.R1.1.La culture de responsabilité, de la transparence et de la redevabilité est renforcée dans tous les services</t>
  </si>
  <si>
    <t>P1.R1.2.Le cadre institutionnel et opérationnel de la Police sanitaire est renforcé</t>
  </si>
  <si>
    <t>P1.R1.3.La gestion administrative est améliorée à tous les niveaux</t>
  </si>
  <si>
    <t>P1.R1.4.Le décret sur la carte sanitaire est pris et appliqué</t>
  </si>
  <si>
    <t>P1.R1.5.Les droits des patients sont respectés dans toutes les formations sanitaires</t>
  </si>
  <si>
    <t>P1.R1.6.La réforme hospitalière est mise en œuvre</t>
  </si>
  <si>
    <t>P1.R.7.Le système de santé de district est mieux maitrisé et mis en oeuvre afin d'autonomiser les DS sur le plan technique, économique et institutionnel</t>
  </si>
  <si>
    <t>P1.R2.1.La coordination du secteur de la santé est améliorée à tous les niveaux</t>
  </si>
  <si>
    <t>P1.R2.2.Le processus de planification stratégique et opérationnelle est amélioré</t>
  </si>
  <si>
    <t>P1.R3.1.Les organes de participation communautaire sont renforcés et redynamisés</t>
  </si>
  <si>
    <t>P1.R3.2.Les activités à base communautaire sont réalisées par les ASC</t>
  </si>
  <si>
    <t>P1.R4.2.La coopération internationale notamment Sud.Sud s'est renforcée</t>
  </si>
  <si>
    <t>P1.R4.3.Le partenariat public.privé est améliorée</t>
  </si>
  <si>
    <t xml:space="preserve">P1.R4.1.L'aproche multisectorielle dans le secteur de la santé est améliorée </t>
  </si>
  <si>
    <t>P2.R1.1.Le budget du MSPP a augmenté d'au moins 10% chaque année à partir du budget de 2021</t>
  </si>
  <si>
    <t>P2.R2.1.Les ressources financières allouées à la santé sont réparties équiteblement, suivies à destination et gérées de manière efficiente</t>
  </si>
  <si>
    <t>P2.R3.1.La population a accès aux soins de santé sans encourir des risques financiers</t>
  </si>
  <si>
    <t>P2.R4.1.La promotion de la CSU</t>
  </si>
  <si>
    <t>P2.R4.2.La régulation de la CSU</t>
  </si>
  <si>
    <t>P2.R4.3.La gestion axée sur les résultats est utilisée dans tous les établissements sanitaires</t>
  </si>
  <si>
    <t>P5.R1.1.Le mécanisme de suivi stratégique du SIS est reactualisé et rendu fonctionnel</t>
  </si>
  <si>
    <t>P5.R1.2.L'Observatoire National de la Santé est fonctionnel</t>
  </si>
  <si>
    <t>P5.R2.1.Le mécanisme de suivi technique du SIS est renforcé</t>
  </si>
  <si>
    <t>P5.R2.2.Les données collectées sont validées et encodées</t>
  </si>
  <si>
    <t>P5.R3.1.Le cadre législatif de la carte sanitaire est adopté et mis en œuvre</t>
  </si>
  <si>
    <t>P5.R4.1.Les capacités institutionnelles et techniques de la RO en santé sont renforcées pour un meilleur leadership du MSPP</t>
  </si>
  <si>
    <t>P5.R4.2.Les enquêtes sont réalisées à temps</t>
  </si>
  <si>
    <t>P5.R4.3.Les résultats des enquêtes sont diffusés et utilisés à tous les niveaux</t>
  </si>
  <si>
    <t>P5.R5.1.Le SSEI est fonctionnel</t>
  </si>
  <si>
    <t>P5.R6.1.La santé numérique est développée</t>
  </si>
  <si>
    <t>P5.R6.2.La télémédecine est mise en place et renfrocée</t>
  </si>
  <si>
    <t>P5.R7.1.Un cadre formel de collaboration entre les centres d'état civil et le MSPP est fonctionnel</t>
  </si>
  <si>
    <t>P5.R7.2.L'enregistrement de l'État civil est systématique</t>
  </si>
  <si>
    <t>P7.R1.1.Tous les secteurs de santé disposent des documents de politiques et de normes qui garantissent la santé de la population</t>
  </si>
  <si>
    <t>P7.R2.1.Toutes les structures de santé fonctionnelles disposent de tous les services conformément aux normes nationales</t>
  </si>
  <si>
    <t>P7.R2.2.Les services de SR de qualité sont disponibles dans toutes les formations sanitaires publiques et privées à tous les niveaux du système des soins</t>
  </si>
  <si>
    <t>P7.R2.3.Les services de santé néonatale et infanto-juvénile de qualité sont disponibles dans toutes les formations sanitaires publiques et provées à tous les niveaux du système des soins</t>
  </si>
  <si>
    <t>P7.R2.4.La lutte contre les maladies transmissibles est renforcée dans la communauté et à tous les niveaux du système de santé</t>
  </si>
  <si>
    <t>P7.R2.5.Les maladies non transmissibles sont correctement prises en charge à tous les niveaux du système de santé</t>
  </si>
  <si>
    <t>P7.R2.6.Réduction des AVP et prise en charge adéquate des victimes</t>
  </si>
  <si>
    <t>P7.R2.7.La lutte contre les facteurs de risque (tabac, alcool, autres drogues, la sédentarité…) des maladies non transmissibles est renforcée à tous les niveaux du système de santé</t>
  </si>
  <si>
    <t>P7.R2.8.Les services de santé des jeunes, des adolescents, des personnes agées et des personnes handicapées sont développés et intégrés dans les paquests d'activités à tous les niveaux du système de santé</t>
  </si>
  <si>
    <t>P7.R2.9.Les femmes survivantes de viol et de violence exercée par un partenaire intime sont prises en charge de manière intégrée</t>
  </si>
  <si>
    <t>P7.R3.1.L'accessibilité de toute la population aux services de santé est renforcée</t>
  </si>
  <si>
    <t>P7.R3.2.Les activités de santé à base communautaire sont mises en œuvre dans tous les districts sanitaires fonctionnels</t>
  </si>
  <si>
    <t>P7.R3.3.Les activités promotionnelles de santé sont développées pour susciter la demande des services</t>
  </si>
  <si>
    <t>P7.R4.1.La formation continue du personnel est assurée à tous les niveaux</t>
  </si>
  <si>
    <t>P7.R4.2.Amélioration de l'accès à l'assainissement de base, promotion de l'hygiène et respect rigoureux des normes d'hygiène et de propreté sont rigoureusement respectées</t>
  </si>
  <si>
    <t>P7.R5.1.Le systtème de santé est préparé pour répondre efficacement aux urgences de santé</t>
  </si>
  <si>
    <t>P7.R5.2.Le système de surveillance épidemiologique est renforcé</t>
  </si>
  <si>
    <t>P7.R6.1.Les organes de coordination et de gestion de la lutte contre la malnutrition sont renforcés</t>
  </si>
  <si>
    <t>P7.R6.2.Les activités de depistage et de prise en charge des malnutris sont développées au niveau de tous les services de santé et avec une forte implication des communautés</t>
  </si>
  <si>
    <t>P7.R7.1.La disparité entre les provinces est réduite en matière de disponibilités et d'accessibilité aux soins</t>
  </si>
  <si>
    <t>P7.R7.2.Toute la population est couverte pour les soins et plus particulièrement les plus démunis et les vulnérables</t>
  </si>
  <si>
    <t>P7.R8.1.Des hopitaux spécialisés dans le cadre de la promotion des pools d'excellence sont construits et/ou réhabilité</t>
  </si>
  <si>
    <t>P7.R8.2.Renforcement des soins de réadaptation</t>
  </si>
  <si>
    <t>P7.R8.3.Les personnes victimes des violences familiales sont prises en charge de manière intégrée</t>
  </si>
  <si>
    <t>P3.R1.1.Les politiques et stratégies relatives aux RHS sont élaborées/actualisées et mises en œuvre</t>
  </si>
  <si>
    <t>P3.R2.1.Les capacités institutionnelles et structurelles du MSPP sont renforcées pour garantir une meilleure qualité des ressources humaines en santé</t>
  </si>
  <si>
    <t>P3.R2.2.Les capacités d'acceuil et de formation des écoles sont améliorées</t>
  </si>
  <si>
    <t>P3.R2.3.La qualité de la formation initiale dans les écoles publique et privées s'est améliorée</t>
  </si>
  <si>
    <t>P3.R2.4.Le service de la formation continue et le programme de renforcement des capacités du personnel sont améliorés</t>
  </si>
  <si>
    <t>P3.R3.1.La densité du personnel de santé augmente significativement au cours de la mise en œuvre du présent PNDS 4</t>
  </si>
  <si>
    <t>P3.R4.1.Les agents de santé sont déployés selon un plan de déploiement</t>
  </si>
  <si>
    <t>P3.R5.1.Les agents de santé sont fidélisés à leurs postes conformément aux textes existants</t>
  </si>
  <si>
    <t>P3.R6.1.Le système de gestion des RHS est renforcé et devient performant</t>
  </si>
  <si>
    <t>P4.R1.1.Les documents de politiques, stratégies et normes dans les domaines des infrastrcutures et des équipements médico-sanitaires sont disponibles et mis en œuvre</t>
  </si>
  <si>
    <t>P4.R2.1.La coordination entre les différents acteurs qui interviennent dans les domaines des infrastructures et équipements médico sanitaires est renforcée</t>
  </si>
  <si>
    <t>P4.R2.2.La planification des infrastructures et équipements est faite de manière concertée avec la participation des principaux acteurs</t>
  </si>
  <si>
    <t>P4.R2.3.Le suivi de l'exécution est renforcé avec l'implication de tous les acteurs</t>
  </si>
  <si>
    <t>P4.R3.1.Des infrastructures sanitaires (hopitaux, PPA et centres de santé) sont construits et fonctionnels aux différents niveaux de la pyramide</t>
  </si>
  <si>
    <t>P4.R4.1.La maintenance des infrastructures sanitaires et des équipements est renforcée</t>
  </si>
  <si>
    <t>P4.R4.2.Le personnel technique de maintenant biomédicale est formé</t>
  </si>
  <si>
    <t>B1.P1.Gouvernance, leadership et coordination</t>
  </si>
  <si>
    <t>B1.Gouvernance de santé</t>
  </si>
  <si>
    <t>B2.Prestations des soins de qualité, prévention et promotion de la santé</t>
  </si>
  <si>
    <t>B3.Accès aux médicaments, intrants et services de santé essentiels</t>
  </si>
  <si>
    <t>B1.P2.Financement de la santé</t>
  </si>
  <si>
    <t>B1.P5.Système d'information sanitaire</t>
  </si>
  <si>
    <t>B2.P7.Prestations de services de santé</t>
  </si>
  <si>
    <t>B3.P3.Ressources humaines de la santé</t>
  </si>
  <si>
    <t>B3.P4.Infrastructures et équipements sanitaires</t>
  </si>
  <si>
    <t>B3.P6.Médicaments et autres produits de santé</t>
  </si>
  <si>
    <t>P6.R1.1.Le cadre juridique et institutionnel est adapté au contexte et aux objectifs pour l'amélioration du secteur pharmaceutique, des laboratoires et autres produits de santé</t>
  </si>
  <si>
    <t>P6.R1.2.Le cadre juridique, règlementaire et institutionnel de la médecine tranditionnelle est mis en place pour valoriser la médecine traditionnelle, controler et évaluer les actes liés à cette médecine</t>
  </si>
  <si>
    <t>P6.R1.3.Les capacités institutionnelles, législatives et techniques des organes de lutte illicite des médicaments sont renforcées et le marché des médicaments est mieux régulé et assaini</t>
  </si>
  <si>
    <t>P6.R2.1.La chaine d’approvisionnement en produits de santé est renforcée pour garantir une disponibilité des médicaments, des vaccins, du sang et des consommables médicaux de qualité et assurer une accessibilité géographique et financière aux populations.</t>
  </si>
  <si>
    <t>P6.R2.2.Les MEG, les produits sanguins et autres dispositifs médicaux sont disponibles sur toute la chaine d’approvisionnement</t>
  </si>
  <si>
    <t>P6.R2.3.La chaine pharmaceutique est renforcée en capacités de stockage et en moyens roulants</t>
  </si>
  <si>
    <t>P6.R3.1.Un cadre normatif et institutionnel adéquat du réseau et services de laboratoires est en place</t>
  </si>
  <si>
    <t>P6.R3.2.Les laboratoires fournissent à tous des services de diagnostic et d’analyses continus et pérennes</t>
  </si>
  <si>
    <t>P6.R3.3.La qualité des analyses et le niveau de biosécurité dans les laboratoires sont fiables</t>
  </si>
  <si>
    <t>P6.R3.4.Un approvisionnement réglementé, régulier, suffisant et ponctuel en réactifs et dispositifs médicaux pour le laboratoire</t>
  </si>
  <si>
    <t>P6.R3.5.La maintenance des équipements de laboratoires est améliorée</t>
  </si>
  <si>
    <t>P6.R4.1.Le Système d’assurance qualité est renforcé à travers le LNCQM opérationnel et performant</t>
  </si>
  <si>
    <t>P6.R4.2.Le Système de Notification Spontanée recommandée par l’OMS est mis en place</t>
  </si>
  <si>
    <t>P6.R5.1.L’éducation de la population en matière d’utilisation rationnelle des médicaments est renforcée</t>
  </si>
  <si>
    <t>P6.R6.2.La production sur place des médicaments essentiels génériques et autres produits médicaux
répondant aux besoins nationaux est valorisée</t>
  </si>
  <si>
    <t>P6.R6.1.Les médicaments essentiels génériques et autres produits médicaux répondant aux besoins nationaux sont produits sur place</t>
  </si>
  <si>
    <t>P6.R5.3.La résistance antimicrobienne est réduite dans la population générale</t>
  </si>
  <si>
    <t>P6.R5.2.L’éducation du personnel de santé en matière de prescription rationnelle des médicaments est renforcée</t>
  </si>
  <si>
    <t>P6.R7.1.Le cadre des savoirs faire traditionnels est documenté et valorisé</t>
  </si>
  <si>
    <t>P6.R7.2.Les données relatives à la médecine traditionnelle sont prises en compte dans le système national d’information sanitaire</t>
  </si>
  <si>
    <t>P6.R7.3.Des médicaments traditionnels améliorés sont localement produits à base des confirmations scientifiques, homologués et mise à la disposition de la population tchadienne</t>
  </si>
  <si>
    <t>P2.OS4-Renforcement de la stratégie nationale de financement</t>
  </si>
  <si>
    <t>Fonctionnement.T3</t>
  </si>
  <si>
    <t>Extérieur Unique</t>
  </si>
  <si>
    <t>ETAT/FAO</t>
  </si>
  <si>
    <t>Niveau de Mise en œuvre</t>
  </si>
  <si>
    <t>Structure responsable de mise en œuvre</t>
  </si>
  <si>
    <t>National</t>
  </si>
  <si>
    <t>Provincial</t>
  </si>
  <si>
    <t>B1</t>
  </si>
  <si>
    <t>Pourcentage
Montant prévu</t>
  </si>
  <si>
    <t>Pourcentage
Activités planifiées</t>
  </si>
  <si>
    <t>Nombre
Activités planifiées</t>
  </si>
  <si>
    <t>P1</t>
  </si>
  <si>
    <t>P2</t>
  </si>
  <si>
    <t>P3</t>
  </si>
  <si>
    <t>P4</t>
  </si>
  <si>
    <t>P5</t>
  </si>
  <si>
    <t>P6</t>
  </si>
  <si>
    <t>P7</t>
  </si>
  <si>
    <t>VÉRIFICATION
XAF</t>
  </si>
  <si>
    <t>VÉRIFICATION
ACTIVITES</t>
  </si>
  <si>
    <t>Synthèse selon les pilliers du système de santé</t>
  </si>
  <si>
    <t>Synthèse selon les Orientations Stratégiques du PNDS</t>
  </si>
  <si>
    <t>Synthèse selon les Résultats attendus du PNDS</t>
  </si>
  <si>
    <t>Synthèse selon les bénéficiaires</t>
  </si>
  <si>
    <t>Synthèse selon statut de financement</t>
  </si>
  <si>
    <t>Synthèse selon source de financement</t>
  </si>
  <si>
    <t>Synthèse selon la structure responsable de la mise en œuvre</t>
  </si>
  <si>
    <t>Synthèse selon le bailleurs/PTF</t>
  </si>
  <si>
    <t>SYNTHESE AUTRES DONNÉES</t>
  </si>
  <si>
    <t>Synthèse selon le programme budgétaire</t>
  </si>
  <si>
    <t>Synthèse selon les catégories de dépenses</t>
  </si>
  <si>
    <t>Programme National de Santé Mentale (PNSM)</t>
  </si>
  <si>
    <t>Programme National de Lutte contre la Cécité (PNLC)</t>
  </si>
  <si>
    <t>Coordination Nationale des Actions de Lutte contre la Covid-19 (CNAL)</t>
  </si>
  <si>
    <t>Programme National de Lutte contre la Trypanosomiase Humaine Africaine (PNLTHA)</t>
  </si>
  <si>
    <t>SOUS TOTAL T3</t>
  </si>
  <si>
    <t>SOUS TOTAL T5.1</t>
  </si>
  <si>
    <t>Conseil National de Nutrition et d'Alimentation (CNNA)</t>
  </si>
  <si>
    <t>BLOQUER CETTE FEUILLE - MODIFIER UNIQUEMENT LES LISTE</t>
  </si>
  <si>
    <t>Ministère de la Santé Publique et de la Prevention du Tchad</t>
  </si>
  <si>
    <t>Nom</t>
  </si>
  <si>
    <t>Fonction</t>
  </si>
  <si>
    <t>Téléphone</t>
  </si>
  <si>
    <t>Email</t>
  </si>
  <si>
    <t>Janvier
Fevrier
.
.
Decembre</t>
  </si>
  <si>
    <t>Statut du Financement</t>
  </si>
  <si>
    <t>Programme du Budget programme</t>
  </si>
  <si>
    <t>Piliers du PNDS 4</t>
  </si>
  <si>
    <t>BUDGET PRÉVU</t>
  </si>
  <si>
    <t>BUDGET MOBILISE</t>
  </si>
  <si>
    <t>Budget prévu
XAF</t>
  </si>
  <si>
    <t>Budget mobilisé
XAF</t>
  </si>
  <si>
    <t>Budget Exécuté
XAF</t>
  </si>
  <si>
    <t>Programme
Budgétaire</t>
  </si>
  <si>
    <t>Code
Activité</t>
  </si>
  <si>
    <t>Taux
de
mobilisation</t>
  </si>
  <si>
    <t>Taux
d'Exécution</t>
  </si>
  <si>
    <t>Valeurs
XAF</t>
  </si>
  <si>
    <t>Valeurs
EUR</t>
  </si>
  <si>
    <t>Valeurs
USD</t>
  </si>
  <si>
    <t xml:space="preserve">A1. </t>
  </si>
  <si>
    <t xml:space="preserve">A3. </t>
  </si>
  <si>
    <t xml:space="preserve">A2. </t>
  </si>
  <si>
    <t>Performance selon les bénéficiaires</t>
  </si>
  <si>
    <t>Pourcentage
de réalisation</t>
  </si>
  <si>
    <t xml:space="preserve">A4. </t>
  </si>
  <si>
    <t>Performance selon le programme budgétaire</t>
  </si>
  <si>
    <t xml:space="preserve">B1. </t>
  </si>
  <si>
    <t xml:space="preserve">A5. </t>
  </si>
  <si>
    <t>Performance selon les catégories de dépenses</t>
  </si>
  <si>
    <t>Performance Globale de mise en œuvre du PAO du MSPP</t>
  </si>
  <si>
    <t>Exécution financière globale du PAO du MSPP</t>
  </si>
  <si>
    <t xml:space="preserve">B2. </t>
  </si>
  <si>
    <t xml:space="preserve">B3. </t>
  </si>
  <si>
    <t xml:space="preserve">B4. </t>
  </si>
  <si>
    <t xml:space="preserve">B5. </t>
  </si>
  <si>
    <t>Montant Prévu
XAF</t>
  </si>
  <si>
    <t>Montant Prévu
EUR</t>
  </si>
  <si>
    <t>Montant Prévu
USD</t>
  </si>
  <si>
    <t>Source de financement</t>
  </si>
  <si>
    <t>Extérieur Combiné</t>
  </si>
  <si>
    <t xml:space="preserve">A6. </t>
  </si>
  <si>
    <t xml:space="preserve">B6. </t>
  </si>
  <si>
    <t>B1.  GOUVERNANCE DE SANTÉ</t>
  </si>
  <si>
    <t xml:space="preserve">B2.  PRESTATION DES SOINS DE QUALITÉ, PRÉVENTION ET PROMOTION DE LA SANTÉ </t>
  </si>
  <si>
    <t>B3.  ACCÈS AUX MÉDICAMENTS, INTRANTS ET SERVICES DE SANTÉ ESSENTIELS</t>
  </si>
  <si>
    <t>P7.  Prestations des services et soins</t>
  </si>
  <si>
    <t>P3.  Ressources humaines</t>
  </si>
  <si>
    <t>P4.  Infrastructures et Equipements</t>
  </si>
  <si>
    <t>P6.  Médicaments et autres produits de santé</t>
  </si>
  <si>
    <t>Libellé activité</t>
  </si>
  <si>
    <t>Orientation Stratégique du PNDS</t>
  </si>
  <si>
    <t>SYNTHESE SELON LE PNDS 4 (2022-2030)</t>
  </si>
  <si>
    <t>MSPP</t>
  </si>
  <si>
    <t>PNDS 4</t>
  </si>
  <si>
    <t>COMPRENDRE LE CODE COULEUR DES COLONNES</t>
  </si>
  <si>
    <t>REMPLISSAGE AUTOMATIQUE 
NE RIEN Y INSCRIRE</t>
  </si>
  <si>
    <t>REMPLISSAGE MANUEL
A REMPLIR</t>
  </si>
  <si>
    <t xml:space="preserve">LISTE DEROULANTE
SELECTIONNER </t>
  </si>
  <si>
    <t>Coût estimé en CFA (Budget prévu)</t>
  </si>
  <si>
    <t>Coût estimé en EUR (Budget prévu)</t>
  </si>
  <si>
    <t>Coût estimé en USD (Budget prévu)</t>
  </si>
  <si>
    <t>A Confirmer</t>
  </si>
  <si>
    <t>P6.R6.2.La production sur place des médicaments essentiels génériques et autres produits médicaux répondant aux besoins nationaux est valorisée</t>
  </si>
  <si>
    <t>Coût mobilisé
(FCFA)</t>
  </si>
  <si>
    <t>Coût mobilisé
(EUR)</t>
  </si>
  <si>
    <t>Coût mobilisé 
(USD)</t>
  </si>
  <si>
    <t>Coût mobilisé en CFA (Budget Acquis)</t>
  </si>
  <si>
    <t>Coût mobilisé en EUR (Budget Aquis)</t>
  </si>
  <si>
    <t>Coût mobilisé en USD (Budget Acquis)</t>
  </si>
  <si>
    <t>Structure responsable de la mise en œuvre</t>
  </si>
  <si>
    <t>P5.  Système d’Information Sanitaire</t>
  </si>
  <si>
    <t xml:space="preserve">P2.  Financement </t>
  </si>
  <si>
    <t>P1.  Gouvernance, leadership et coordination</t>
  </si>
  <si>
    <t>Pilliers du système de santé</t>
  </si>
  <si>
    <t>Secteur privé domestique</t>
  </si>
  <si>
    <t>PRESENTATION GENERALE DU CANEVAS</t>
  </si>
  <si>
    <t>DOCUMENT STRATEGIQUE</t>
  </si>
  <si>
    <t>Bilan Physique</t>
  </si>
  <si>
    <t>Budget prévu XAF</t>
  </si>
  <si>
    <t>Budget mobilisé XAF</t>
  </si>
  <si>
    <t>Budget Exécuté</t>
  </si>
  <si>
    <r>
      <t xml:space="preserve">NB: Il est important de rappeler aux acteurs de la planification à tous les niveaux le respect scrupuleux de ce canevas en évitant d’apporter des modifications aux différentes colonnes ou en y ajoutant d’autres dans le tableau. 
Toutes les demandes de changement doit etre addressées </t>
    </r>
    <r>
      <rPr>
        <b/>
        <u/>
        <sz val="14"/>
        <color theme="0"/>
        <rFont val="Calibri"/>
        <family val="2"/>
      </rPr>
      <t xml:space="preserve">par écrit </t>
    </r>
    <r>
      <rPr>
        <b/>
        <sz val="14"/>
        <color theme="0"/>
        <rFont val="Calibri"/>
        <family val="2"/>
      </rPr>
      <t xml:space="preserve">à la Direction de la Planification et/ou le Secrétariat Général. 		</t>
    </r>
  </si>
  <si>
    <r>
      <t xml:space="preserve">NB: </t>
    </r>
    <r>
      <rPr>
        <sz val="14"/>
        <color theme="0"/>
        <rFont val="Calibri"/>
        <family val="2"/>
      </rPr>
      <t xml:space="preserve">Il est important de rappeler aux acteurs de la planification à tous les niveaux le respect scrupuleux de ce canevas en évitant d’apporter des modifications aux différentes colonnes ou en y ajoutant d’autres dans le tableau. 
</t>
    </r>
    <r>
      <rPr>
        <b/>
        <sz val="14"/>
        <color theme="0"/>
        <rFont val="Calibri"/>
        <family val="2"/>
      </rPr>
      <t>Toutes demandes de changement doit etre addressées</t>
    </r>
    <r>
      <rPr>
        <b/>
        <u/>
        <sz val="14"/>
        <color theme="0"/>
        <rFont val="Calibri"/>
        <family val="2"/>
      </rPr>
      <t xml:space="preserve"> par écrit </t>
    </r>
    <r>
      <rPr>
        <b/>
        <sz val="14"/>
        <color theme="0"/>
        <rFont val="Calibri"/>
        <family val="2"/>
      </rPr>
      <t xml:space="preserve">à la Direction de la Planification et/ou le Secrétariat Général. </t>
    </r>
  </si>
  <si>
    <r>
      <t xml:space="preserve">Les (2) feuillets de "liste" peuvent etre mise à jour régulièrement afin de refleter la situation au moment du remplissage. 
- Seul la Direction de la Planification et/ou le Secrétariat Général peuvent modifier ces listes. 
- Toutes demandes de motifications et/ou ajouts doit se faire </t>
    </r>
    <r>
      <rPr>
        <b/>
        <u/>
        <sz val="10"/>
        <color rgb="FFC00000"/>
        <rFont val="Calibri"/>
        <family val="2"/>
      </rPr>
      <t>par écrit à l'attention de la Direction de la Planification et/ou le Secrétariat Général</t>
    </r>
    <r>
      <rPr>
        <b/>
        <sz val="10"/>
        <color rgb="FFC00000"/>
        <rFont val="Calibri"/>
        <family val="2"/>
      </rPr>
      <t xml:space="preserve">
Ces (2) feuillets sont protégées par des mots de passes connus uniquement par la Direction de la Planification et/ou le Secrétariat Général</t>
    </r>
  </si>
  <si>
    <t xml:space="preserve">Code des actions </t>
  </si>
  <si>
    <t>Actions</t>
  </si>
  <si>
    <t>PROGRAMME BUDGÉTAIRE 3 - PNDS 4</t>
  </si>
  <si>
    <t>RESSOURCES HUMAINES DE LA SANTÉ</t>
  </si>
  <si>
    <r>
      <t xml:space="preserve">Actions 2.1.1 : </t>
    </r>
    <r>
      <rPr>
        <sz val="12"/>
        <rFont val="Calibri"/>
        <family val="2"/>
        <scheme val="minor"/>
      </rPr>
      <t>Mettre en place un cadre de coordination et de suivi multisectoriel pour optimiser la production et le renforcement des capacités en ressources humaines</t>
    </r>
  </si>
  <si>
    <r>
      <t xml:space="preserve">Action 2.4.2 : </t>
    </r>
    <r>
      <rPr>
        <sz val="12"/>
        <rFont val="Calibri"/>
        <family val="2"/>
        <scheme val="minor"/>
      </rPr>
      <t>Appuyer le Programme de Renforcement des Capacités du Personnel de Santé cadre de l’appui de Programme de Renforcement des Capacités du Personnel de Santé</t>
    </r>
  </si>
  <si>
    <r>
      <t xml:space="preserve">Action 3.1.3 : </t>
    </r>
    <r>
      <rPr>
        <sz val="12"/>
        <rFont val="Calibri"/>
        <family val="2"/>
        <scheme val="minor"/>
      </rPr>
      <t>Renforcer le partenariat par la coopération (Sud – sud) pour augmenter un minimum de 50 agents tous les ans.</t>
    </r>
  </si>
  <si>
    <r>
      <t xml:space="preserve">Action 6.1.2 : </t>
    </r>
    <r>
      <rPr>
        <sz val="12"/>
        <rFont val="Calibri"/>
        <family val="2"/>
        <scheme val="minor"/>
      </rPr>
      <t>Digitaliser l’archivage</t>
    </r>
  </si>
  <si>
    <r>
      <t xml:space="preserve">Action 1.1.1 : </t>
    </r>
    <r>
      <rPr>
        <sz val="12"/>
        <rFont val="Calibri"/>
        <family val="2"/>
        <scheme val="minor"/>
      </rPr>
      <t>Elaborer les normes en infrastructures et équipements médico sanitaires </t>
    </r>
  </si>
  <si>
    <r>
      <t xml:space="preserve">Action 1.1.2 : </t>
    </r>
    <r>
      <rPr>
        <sz val="12"/>
        <rFont val="Calibri"/>
        <family val="2"/>
        <scheme val="minor"/>
      </rPr>
      <t>Réviser la politique de maintenance </t>
    </r>
  </si>
  <si>
    <r>
      <t xml:space="preserve">Action 1.1.4 : </t>
    </r>
    <r>
      <rPr>
        <sz val="12"/>
        <rFont val="Calibri"/>
        <family val="2"/>
        <scheme val="minor"/>
      </rPr>
      <t>Créer un cadre de concertation entre les différents acteurs pour le suivi des politiques, stratégies et normes dans les domaines des infrastructures et des équipements médico sanitaires</t>
    </r>
  </si>
  <si>
    <r>
      <t xml:space="preserve">Action 2.1.1 : </t>
    </r>
    <r>
      <rPr>
        <sz val="12"/>
        <rFont val="Calibri"/>
        <family val="2"/>
        <scheme val="minor"/>
      </rPr>
      <t>Actualiser les textes officiels qui régissent le MO et le MOD avec une meilleure représentation du MO dans tous les processus de passation des marchés et de suivi des travaux sur le terrain</t>
    </r>
  </si>
  <si>
    <r>
      <t xml:space="preserve">Action 2.1.2 : </t>
    </r>
    <r>
      <rPr>
        <sz val="12"/>
        <rFont val="Calibri"/>
        <family val="2"/>
        <scheme val="minor"/>
      </rPr>
      <t xml:space="preserve">Organiser des concertations régulières pour mieux coordonner les activités </t>
    </r>
  </si>
  <si>
    <r>
      <t xml:space="preserve">Action 2.2.1 : </t>
    </r>
    <r>
      <rPr>
        <sz val="12"/>
        <rFont val="Calibri"/>
        <family val="2"/>
        <scheme val="minor"/>
      </rPr>
      <t>Renforcer la coordination entre le MO et le MOD dans le but d’avoir une concordance entre les équipements et les structures sanitaires construites</t>
    </r>
  </si>
  <si>
    <r>
      <t xml:space="preserve">Action 2.2.2 : </t>
    </r>
    <r>
      <rPr>
        <sz val="12"/>
        <rFont val="Calibri"/>
        <family val="2"/>
        <scheme val="minor"/>
      </rPr>
      <t>Arrêter ensembles les besoins en infrastructure du MSPP afin de mieux assurer l’exécution des travaux</t>
    </r>
  </si>
  <si>
    <r>
      <t xml:space="preserve">Action 2.3.1 : </t>
    </r>
    <r>
      <rPr>
        <sz val="12"/>
        <rFont val="Calibri"/>
        <family val="2"/>
        <scheme val="minor"/>
      </rPr>
      <t>Organiser régulièrement des missions de suivi conjoint</t>
    </r>
  </si>
  <si>
    <r>
      <t xml:space="preserve">Action 2.3.2 : </t>
    </r>
    <r>
      <rPr>
        <sz val="12"/>
        <rFont val="Calibri"/>
        <family val="2"/>
        <scheme val="minor"/>
      </rPr>
      <t>Ternir compte des rapports des missions de suivi pour améliorer la qualité de l’ouvrage</t>
    </r>
  </si>
  <si>
    <r>
      <t xml:space="preserve">Action 4.1.1 : </t>
    </r>
    <r>
      <rPr>
        <sz val="12"/>
        <rFont val="Calibri"/>
        <family val="2"/>
        <scheme val="minor"/>
      </rPr>
      <t>Assurer la maintenance préventive et curative des équipements et des infrastructures pour prolonger leur durée d’utilisation</t>
    </r>
  </si>
  <si>
    <r>
      <t xml:space="preserve">Action 4.1.2 : </t>
    </r>
    <r>
      <rPr>
        <sz val="12"/>
        <rFont val="Calibri"/>
        <family val="2"/>
        <scheme val="minor"/>
      </rPr>
      <t>Etablir une liste type des équipements afin d’en faciliter les acquisitions et les entretiens</t>
    </r>
  </si>
  <si>
    <r>
      <t xml:space="preserve">Action 4.2.1 : </t>
    </r>
    <r>
      <rPr>
        <sz val="12"/>
        <rFont val="Calibri"/>
        <family val="2"/>
        <scheme val="minor"/>
      </rPr>
      <t>Former suffisamment des Agents dans le domaine de Maintenance Biomédicale </t>
    </r>
  </si>
  <si>
    <r>
      <t xml:space="preserve">Action 4.2.2 : </t>
    </r>
    <r>
      <rPr>
        <sz val="12"/>
        <rFont val="Calibri"/>
        <family val="2"/>
        <scheme val="minor"/>
      </rPr>
      <t>Renforcer la capacité des cadres de la DIESM en lien avec les normes</t>
    </r>
  </si>
  <si>
    <r>
      <t xml:space="preserve">Action 1.1.2 : </t>
    </r>
    <r>
      <rPr>
        <sz val="12"/>
        <rFont val="Calibri"/>
        <family val="2"/>
        <scheme val="minor"/>
      </rPr>
      <t>Accélérer la mise en place de l’Autorité Tchadienne du Médicament (ATM)</t>
    </r>
  </si>
  <si>
    <r>
      <t xml:space="preserve">Action 1.1.3 : </t>
    </r>
    <r>
      <rPr>
        <sz val="12"/>
        <rFont val="Calibri"/>
        <family val="2"/>
        <scheme val="minor"/>
      </rPr>
      <t>Accélérer la signature du décret d’application de la loi 24/PR/2020 pour rattacher les PPA à la CPA </t>
    </r>
  </si>
  <si>
    <r>
      <t xml:space="preserve">Action 1.1.5 : </t>
    </r>
    <r>
      <rPr>
        <sz val="12"/>
        <rFont val="Calibri"/>
        <family val="2"/>
        <scheme val="minor"/>
      </rPr>
      <t>Renforcer le cadre réglementaire de la lutte contre l’antibiorésistance</t>
    </r>
  </si>
  <si>
    <r>
      <t>Action 2.1.2</t>
    </r>
    <r>
      <rPr>
        <sz val="12"/>
        <rFont val="Calibri"/>
        <family val="2"/>
        <scheme val="minor"/>
      </rPr>
      <t xml:space="preserve"> : Sécuriser les dépenses essentielles destinées aux médicaments</t>
    </r>
  </si>
  <si>
    <r>
      <t>Action 2.1.4</t>
    </r>
    <r>
      <rPr>
        <sz val="12"/>
        <rFont val="Calibri"/>
        <family val="2"/>
        <scheme val="minor"/>
      </rPr>
      <t> : Financer le plan stratégique de la CPA</t>
    </r>
  </si>
  <si>
    <r>
      <t>Action 2.2.2</t>
    </r>
    <r>
      <rPr>
        <sz val="12"/>
        <rFont val="Calibri"/>
        <family val="2"/>
        <scheme val="minor"/>
      </rPr>
      <t> : Augmenter et assurer le budget national alloué pour l’achat et la distribution des médicaments essentiels lors de la dotation initiale des nouvelles formations sanitaires,</t>
    </r>
  </si>
  <si>
    <r>
      <t>Action 2.2.3</t>
    </r>
    <r>
      <rPr>
        <sz val="12"/>
        <rFont val="Calibri"/>
        <family val="2"/>
        <scheme val="minor"/>
      </rPr>
      <t> : Implémenter la pharmacie hospitalière dans tous les hôpitaux</t>
    </r>
  </si>
  <si>
    <r>
      <t>Action 2.3.1 :</t>
    </r>
    <r>
      <rPr>
        <sz val="12"/>
        <rFont val="Calibri"/>
        <family val="2"/>
        <scheme val="minor"/>
      </rPr>
      <t xml:space="preserve"> Construire la nouvelle CPA et les PPA selon les normes de BPS et de BPD</t>
    </r>
  </si>
  <si>
    <r>
      <t>Action 2.3.2 :</t>
    </r>
    <r>
      <rPr>
        <sz val="12"/>
        <rFont val="Calibri"/>
        <family val="2"/>
        <scheme val="minor"/>
      </rPr>
      <t xml:space="preserve"> Doter la CPA et chaque PPA d’une logistique adaptée et suffisante pour répondre à la distribution jusqu’au dernier kilomètre</t>
    </r>
  </si>
  <si>
    <r>
      <t>Action 3.3.4 :</t>
    </r>
    <r>
      <rPr>
        <sz val="12"/>
        <rFont val="Calibri"/>
        <family val="2"/>
        <scheme val="minor"/>
      </rPr>
      <t xml:space="preserve"> Mettre en place un comité qualité multisectoriel pour la gestion de la qualité et de la biosécurité</t>
    </r>
  </si>
  <si>
    <r>
      <t>Action 3.3.5</t>
    </r>
    <r>
      <rPr>
        <sz val="12"/>
        <rFont val="Calibri"/>
        <family val="2"/>
        <scheme val="minor"/>
      </rPr>
      <t> : Mettre en place un système national d’accréditation des laboratoires</t>
    </r>
  </si>
  <si>
    <r>
      <t>Action 4.1.1</t>
    </r>
    <r>
      <rPr>
        <sz val="12"/>
        <rFont val="Calibri"/>
        <family val="2"/>
        <scheme val="minor"/>
      </rPr>
      <t xml:space="preserve"> : Renforcer les capacités techniques du LNCQM </t>
    </r>
  </si>
  <si>
    <r>
      <t>Action 4.1.2 :</t>
    </r>
    <r>
      <rPr>
        <sz val="12"/>
        <rFont val="Calibri"/>
        <family val="2"/>
        <scheme val="minor"/>
      </rPr>
      <t xml:space="preserve"> Assurer la formation du personnel du LNCQM en système de management qualité et leadership du laboratoire</t>
    </r>
  </si>
  <si>
    <r>
      <t>Action 4.2.1</t>
    </r>
    <r>
      <rPr>
        <sz val="12"/>
        <rFont val="Calibri"/>
        <family val="2"/>
        <scheme val="minor"/>
      </rPr>
      <t xml:space="preserve"> : Former et équiper en matériels informatiques (tablettes informatiques) un réseau des agents de notification au plan national, </t>
    </r>
  </si>
  <si>
    <r>
      <t>Action 4.2.3 :</t>
    </r>
    <r>
      <rPr>
        <sz val="12"/>
        <rFont val="Calibri"/>
        <family val="2"/>
        <scheme val="minor"/>
      </rPr>
      <t xml:space="preserve"> Centraliser des données à l’Uppsala Monitoring Center (UMC) à travers un abonnement à VIGIFLOW </t>
    </r>
  </si>
  <si>
    <r>
      <t>Action 4.2.4 :</t>
    </r>
    <r>
      <rPr>
        <sz val="12"/>
        <rFont val="Calibri"/>
        <family val="2"/>
        <scheme val="minor"/>
      </rPr>
      <t xml:space="preserve"> Renforcer les capacités techniques notamment en matière de Ressources Humaines qualifiées (pharmaciens formés en Inspectorat Pharmaceutique);</t>
    </r>
  </si>
  <si>
    <r>
      <t>Action 4.2.5 :</t>
    </r>
    <r>
      <rPr>
        <sz val="12"/>
        <rFont val="Calibri"/>
        <family val="2"/>
        <scheme val="minor"/>
      </rPr>
      <t xml:space="preserve"> Renforcer l’Inspection pharmaceutique en moyens logistiques et matériels bureautiques. </t>
    </r>
  </si>
  <si>
    <r>
      <t>Action 4.2.6 :</t>
    </r>
    <r>
      <rPr>
        <sz val="12"/>
        <rFont val="Calibri"/>
        <family val="2"/>
        <scheme val="minor"/>
      </rPr>
      <t xml:space="preserve"> Former les agents en technique de contrôle à l’importation et à l’utilisation du logiciel CIMED</t>
    </r>
  </si>
  <si>
    <r>
      <t xml:space="preserve">Action 4.2.7 : </t>
    </r>
    <r>
      <rPr>
        <sz val="12"/>
        <rFont val="Calibri"/>
        <family val="2"/>
        <scheme val="minor"/>
      </rPr>
      <t xml:space="preserve">Renforcer la lutte contre la vente illicite des médicaments et intrants nutritionnels </t>
    </r>
  </si>
  <si>
    <r>
      <t>Action 5.1.1 :</t>
    </r>
    <r>
      <rPr>
        <sz val="12"/>
        <rFont val="Calibri"/>
        <family val="2"/>
        <scheme val="minor"/>
      </rPr>
      <t xml:space="preserve"> Renforcer l’information et l’éducation des populations sur l’usage rationnel du médicament et autres produits de santé</t>
    </r>
  </si>
  <si>
    <r>
      <t>Action 5.1.2 </t>
    </r>
    <r>
      <rPr>
        <sz val="12"/>
        <rFont val="Calibri"/>
        <family val="2"/>
        <scheme val="minor"/>
      </rPr>
      <t>: Réguler la publicité sur les médicaments et autres produits de santé</t>
    </r>
  </si>
  <si>
    <r>
      <t>Action 5.2.1 :</t>
    </r>
    <r>
      <rPr>
        <sz val="12"/>
        <rFont val="Calibri"/>
        <family val="2"/>
        <scheme val="minor"/>
      </rPr>
      <t xml:space="preserve"> Développer la recherche opérationnelle sur les médicaments et autres produits de santé </t>
    </r>
  </si>
  <si>
    <r>
      <t>Action 5.2.2 </t>
    </r>
    <r>
      <rPr>
        <sz val="12"/>
        <rFont val="Calibri"/>
        <family val="2"/>
        <scheme val="minor"/>
      </rPr>
      <t>: Développer et vulgariser les outils d’aide à la prescription rationnelle des médicaments et autres produits de santé</t>
    </r>
  </si>
  <si>
    <r>
      <t>Action 5.3.4 :</t>
    </r>
    <r>
      <rPr>
        <sz val="12"/>
        <rFont val="Calibri"/>
        <family val="2"/>
        <scheme val="minor"/>
      </rPr>
      <t xml:space="preserve"> Améliorer l’utilisation des médicaments antimicrobiens en santé humaine, animale et végétale</t>
    </r>
  </si>
  <si>
    <r>
      <t>Action 6.1.2 :</t>
    </r>
    <r>
      <rPr>
        <sz val="12"/>
        <rFont val="Calibri"/>
        <family val="2"/>
        <scheme val="minor"/>
      </rPr>
      <t xml:space="preserve"> Accorder un moratoire financier aux unités industrielles sur l’importation des matières premières et matériaux de fabrication</t>
    </r>
  </si>
  <si>
    <r>
      <t>Action 6.2.1 :</t>
    </r>
    <r>
      <rPr>
        <sz val="12"/>
        <rFont val="Calibri"/>
        <family val="2"/>
        <scheme val="minor"/>
      </rPr>
      <t xml:space="preserve"> Encourager la formation et la spécialisation des jeunes diplômés à la filière de l’industrie pharmaceutique </t>
    </r>
  </si>
  <si>
    <r>
      <t>Action 6.2.2 :</t>
    </r>
    <r>
      <rPr>
        <sz val="12"/>
        <rFont val="Calibri"/>
        <family val="2"/>
        <scheme val="minor"/>
      </rPr>
      <t xml:space="preserve"> Promouvoir l’achat de la production locale dans toutes les formations sanitaires</t>
    </r>
  </si>
  <si>
    <r>
      <t>Action 5.3.1 :</t>
    </r>
    <r>
      <rPr>
        <sz val="12"/>
        <rFont val="Calibri"/>
        <family val="2"/>
        <scheme val="minor"/>
      </rPr>
      <t xml:space="preserve"> Améliorer la connaissance des pouvoirs publics et de la population sur le problème de la résistance antimicrobienne </t>
    </r>
  </si>
  <si>
    <r>
      <t>Action 5.3.2 </t>
    </r>
    <r>
      <rPr>
        <sz val="12"/>
        <rFont val="Calibri"/>
        <family val="2"/>
        <scheme val="minor"/>
      </rPr>
      <t xml:space="preserve">: Mettre en œuvre la surveillance et la recherche sur la résistance antimicrobienne </t>
    </r>
  </si>
  <si>
    <t xml:space="preserve">PILLIER 4 </t>
  </si>
  <si>
    <t>PILLIER 3</t>
  </si>
  <si>
    <t>PILLIER 6</t>
  </si>
  <si>
    <t>MÉDICAMENTS ET AUTRES PRODUITS DE SANTÉ</t>
  </si>
  <si>
    <t>INFRASTRUCTURES ET EQUIPEMENTS SANITAIRES</t>
  </si>
  <si>
    <t xml:space="preserve">Les (2) feuillets de "SYNTHESE" se remplissent automatiquement et ne doivent pas faire l'objectif de modifications. 
- Elles sont protégées par des mots de passes connus uniquement par la Direction de la Planification et/ou le Secrétariat Général
- Elles se lisent à l'horizontale avec différents indicateurs </t>
  </si>
  <si>
    <t>PROGRAMME BUDGÉTAIRE 2 - PNDS 4</t>
  </si>
  <si>
    <t>PILLIER 7</t>
  </si>
  <si>
    <t>PRESTATION DE SERVICES DE SANTÉ</t>
  </si>
  <si>
    <r>
      <t xml:space="preserve">Action 1.1.1 : </t>
    </r>
    <r>
      <rPr>
        <sz val="12"/>
        <color theme="1"/>
        <rFont val="Calibri"/>
        <family val="2"/>
        <scheme val="minor"/>
      </rPr>
      <t>Elaborer les politiques et normes pour les secteurs de la santé nouvellement créés</t>
    </r>
  </si>
  <si>
    <r>
      <t xml:space="preserve">Action 1.1.2 : </t>
    </r>
    <r>
      <rPr>
        <sz val="12"/>
        <color theme="1"/>
        <rFont val="Calibri"/>
        <family val="2"/>
        <scheme val="minor"/>
      </rPr>
      <t>Appliquer toutes les politiques et normes mises en place pour la gestion de la santé au Tchad</t>
    </r>
  </si>
  <si>
    <r>
      <t xml:space="preserve">Action 2.1.2 : </t>
    </r>
    <r>
      <rPr>
        <sz val="12"/>
        <color theme="1"/>
        <rFont val="Calibri"/>
        <family val="2"/>
        <scheme val="minor"/>
      </rPr>
      <t xml:space="preserve">Améliorer la qualité des services des soins </t>
    </r>
  </si>
  <si>
    <r>
      <t xml:space="preserve">Action 2.2.2 : </t>
    </r>
    <r>
      <rPr>
        <sz val="12"/>
        <color theme="1"/>
        <rFont val="Calibri"/>
        <family val="2"/>
        <scheme val="minor"/>
      </rPr>
      <t>Renforcer les services de prévention de la transmission du VIH/SIDA de la mère à l’enfant (PTME)</t>
    </r>
  </si>
  <si>
    <r>
      <t xml:space="preserve">Action 2.2.3 : </t>
    </r>
    <r>
      <rPr>
        <sz val="12"/>
        <color theme="1"/>
        <rFont val="Calibri"/>
        <family val="2"/>
        <scheme val="minor"/>
      </rPr>
      <t>Renforcer les services de vaccination à tous les niveaux du système de santé</t>
    </r>
  </si>
  <si>
    <r>
      <t>Action 2.3.1 :</t>
    </r>
    <r>
      <rPr>
        <sz val="12"/>
        <color theme="1"/>
        <rFont val="Calibri"/>
        <family val="2"/>
        <scheme val="minor"/>
      </rPr>
      <t xml:space="preserve"> Renforcer la capacité des personnels a tous les niveaux pour les soins essentiels aux nouveau-nés (SENN) et la PCIME</t>
    </r>
  </si>
  <si>
    <r>
      <t>Action 2.3.4 :</t>
    </r>
    <r>
      <rPr>
        <sz val="12"/>
        <color theme="1"/>
        <rFont val="Calibri"/>
        <family val="2"/>
        <scheme val="minor"/>
      </rPr>
      <t xml:space="preserve"> Promouvoir les pratiques familiales essentiels (Allaitement maternel exclusif, diversification alimentaire du jeune enfant…)</t>
    </r>
  </si>
  <si>
    <r>
      <t xml:space="preserve">Action 2.5.1 : </t>
    </r>
    <r>
      <rPr>
        <sz val="12"/>
        <color theme="1"/>
        <rFont val="Calibri"/>
        <family val="2"/>
        <scheme val="minor"/>
      </rPr>
      <t xml:space="preserve">Mettre en place le dispositif de lutte contre les maladies non transmissibles. (existence d’un plan de lutte contre les MNT, mais il n‘est pas complet) ; (cadre de concertation multisectoriel de lutte contre les MNT et qu’il faut rendre fonctionnel ) </t>
    </r>
  </si>
  <si>
    <r>
      <t xml:space="preserve">Action 2.5.2 : </t>
    </r>
    <r>
      <rPr>
        <sz val="12"/>
        <color theme="1"/>
        <rFont val="Calibri"/>
        <family val="2"/>
        <scheme val="minor"/>
      </rPr>
      <t>Renforcer les capacités des formations sanitaires pour le diagnostic, la prise en charge et le suivi des malades souffrant des maladies non transmissibles</t>
    </r>
    <r>
      <rPr>
        <b/>
        <sz val="12"/>
        <color theme="1"/>
        <rFont val="Calibri"/>
        <family val="2"/>
        <scheme val="minor"/>
      </rPr>
      <t xml:space="preserve"> </t>
    </r>
  </si>
  <si>
    <r>
      <t xml:space="preserve">Actions 3.2.2 : </t>
    </r>
    <r>
      <rPr>
        <sz val="12"/>
        <color theme="1"/>
        <rFont val="Calibri"/>
        <family val="2"/>
        <scheme val="minor"/>
      </rPr>
      <t>Assurer les activités de santé communautaire au niveau opérationnel.</t>
    </r>
    <r>
      <rPr>
        <b/>
        <sz val="12"/>
        <color theme="1"/>
        <rFont val="Calibri"/>
        <family val="2"/>
        <scheme val="minor"/>
      </rPr>
      <t xml:space="preserve"> </t>
    </r>
  </si>
  <si>
    <r>
      <t xml:space="preserve">Action 3.3.1 : </t>
    </r>
    <r>
      <rPr>
        <sz val="12"/>
        <color theme="1"/>
        <rFont val="Calibri"/>
        <family val="2"/>
        <scheme val="minor"/>
      </rPr>
      <t>Mettre en place un cadre stratégique relatif à la promotion de la santé</t>
    </r>
  </si>
  <si>
    <r>
      <t xml:space="preserve">Action 3.3.2 : </t>
    </r>
    <r>
      <rPr>
        <sz val="12"/>
        <color theme="1"/>
        <rFont val="Calibri"/>
        <family val="2"/>
        <scheme val="minor"/>
      </rPr>
      <t>Mettre en place un cadre multisectoriel pour la promotion de la santé à tous les niveaux du système de santé</t>
    </r>
  </si>
  <si>
    <r>
      <t>Action 4.1.1 :</t>
    </r>
    <r>
      <rPr>
        <sz val="12"/>
        <color theme="1"/>
        <rFont val="Calibri"/>
        <family val="2"/>
        <scheme val="minor"/>
      </rPr>
      <t xml:space="preserve"> Elaborer et rendre disponibles à tous les niveaux de la prise en charge des guides thérapeutiques et des ordinogrammes pour une prise en charge rationnelle des malades (urgences, salles de soins, maternité, centres de santé…)</t>
    </r>
  </si>
  <si>
    <r>
      <t>Action 4.1.2 :</t>
    </r>
    <r>
      <rPr>
        <sz val="12"/>
        <color theme="1"/>
        <rFont val="Calibri"/>
        <family val="2"/>
        <scheme val="minor"/>
      </rPr>
      <t xml:space="preserve"> Organiser systématiquement les staffs techniques dans tous les services hospitaliers</t>
    </r>
  </si>
  <si>
    <r>
      <t>Action 4.1.3 :</t>
    </r>
    <r>
      <rPr>
        <sz val="12"/>
        <color theme="1"/>
        <rFont val="Calibri"/>
        <family val="2"/>
        <scheme val="minor"/>
      </rPr>
      <t xml:space="preserve"> Veiller au respect des normes d’hygiène dans tous les services afin de réduire les risques liés aux maladies nosocomiales. </t>
    </r>
  </si>
  <si>
    <r>
      <t>Action 4.1.5 :</t>
    </r>
    <r>
      <rPr>
        <sz val="12"/>
        <color theme="1"/>
        <rFont val="Calibri"/>
        <family val="2"/>
        <scheme val="minor"/>
      </rPr>
      <t xml:space="preserve"> Faire un suivi régulier des services et réaliser les supervisions formatives dans les établissements de soins et en communauté où l’évaluation de la satisfaction communautaire est obligatoire</t>
    </r>
  </si>
  <si>
    <r>
      <t>Action 4.2.2.</t>
    </r>
    <r>
      <rPr>
        <sz val="12"/>
        <color theme="1"/>
        <rFont val="Calibri"/>
        <family val="2"/>
        <scheme val="minor"/>
      </rPr>
      <t xml:space="preserve"> Rendre opérationnel le centre de traitement des déchets du CHU-RN de N’Djamena et créer des unités de traitement des déchets biomédicaux (solides et liquides) dans tous les hôpitaux nationaux. </t>
    </r>
  </si>
  <si>
    <r>
      <t>Action 4.2.3 :</t>
    </r>
    <r>
      <rPr>
        <sz val="12"/>
        <color theme="1"/>
        <rFont val="Calibri"/>
        <family val="2"/>
        <scheme val="minor"/>
      </rPr>
      <t xml:space="preserve"> Mettre en place dans les tous les HP des incinérateurs modernes. </t>
    </r>
  </si>
  <si>
    <r>
      <t>Action 4.2.4 :</t>
    </r>
    <r>
      <rPr>
        <sz val="12"/>
        <color theme="1"/>
        <rFont val="Calibri"/>
        <family val="2"/>
        <scheme val="minor"/>
      </rPr>
      <t xml:space="preserve"> Mettre en place des infrastructures d’assainissement de base adaptées à tous les niveaux (ménage, écoles, marchés, formations sanitaires et autres lieux de vie</t>
    </r>
  </si>
  <si>
    <r>
      <t>Action 4.2.5</t>
    </r>
    <r>
      <rPr>
        <sz val="12"/>
        <color theme="1"/>
        <rFont val="Calibri"/>
        <family val="2"/>
        <scheme val="minor"/>
      </rPr>
      <t xml:space="preserve"> : Instaurer la PCI dans toutes les structures de santé publiques et privées. </t>
    </r>
  </si>
  <si>
    <r>
      <t>Action 4.2.6 :</t>
    </r>
    <r>
      <rPr>
        <sz val="12"/>
        <color theme="1"/>
        <rFont val="Calibri"/>
        <family val="2"/>
        <scheme val="minor"/>
      </rPr>
      <t xml:space="preserve"> Mettre en place un cadre de collaboration entre le MSPP et Les Communes pour assurer l’hygiène publique. </t>
    </r>
  </si>
  <si>
    <r>
      <t>Action 4.2.7 :</t>
    </r>
    <r>
      <rPr>
        <sz val="12"/>
        <color theme="1"/>
        <rFont val="Calibri"/>
        <family val="2"/>
        <scheme val="minor"/>
      </rPr>
      <t xml:space="preserve"> Rendre fonctionnel le contrat de collaboration signé entre la mairie de N’Djaména et le MSPP.</t>
    </r>
  </si>
  <si>
    <r>
      <t>Action 4.2.8 :</t>
    </r>
    <r>
      <rPr>
        <sz val="12"/>
        <color theme="1"/>
        <rFont val="Calibri"/>
        <family val="2"/>
        <scheme val="minor"/>
      </rPr>
      <t xml:space="preserve"> Renforcer les capacités institutionnelles des structures œuvrant dans le domaine de l’hygiène et assainissement et de former le personnel dans ces domaines. </t>
    </r>
  </si>
  <si>
    <r>
      <t xml:space="preserve">Action 5.1.2 : </t>
    </r>
    <r>
      <rPr>
        <sz val="12"/>
        <color theme="1"/>
        <rFont val="Calibri"/>
        <family val="2"/>
        <scheme val="minor"/>
      </rPr>
      <t>Rendre opérationnel le Centre d’Opérations d’Urgences en Santé Publique (COUSP) et le doter d’un budget conséquent.</t>
    </r>
  </si>
  <si>
    <r>
      <rPr>
        <b/>
        <sz val="12"/>
        <color theme="1"/>
        <rFont val="Calibri"/>
        <family val="2"/>
        <scheme val="minor"/>
      </rPr>
      <t>Action 5.1.3 </t>
    </r>
    <r>
      <rPr>
        <sz val="12"/>
        <color theme="1"/>
        <rFont val="Calibri"/>
        <family val="2"/>
        <scheme val="minor"/>
      </rPr>
      <t>: Mettre en place les textes statutaires permettant la création de SAMU au Tchad</t>
    </r>
  </si>
  <si>
    <r>
      <rPr>
        <b/>
        <sz val="12"/>
        <color theme="1"/>
        <rFont val="Calibri"/>
        <family val="2"/>
        <scheme val="minor"/>
      </rPr>
      <t>Action 5.1.4</t>
    </r>
    <r>
      <rPr>
        <sz val="12"/>
        <color theme="1"/>
        <rFont val="Calibri"/>
        <family val="2"/>
        <scheme val="minor"/>
      </rPr>
      <t> : Mettre en place le Service d’Aide médicale d’urgence (SAMU) et les rendre fonctionnel au niveau des grandes villes (N’Djaména, Moundou, Abéché et Sarh).</t>
    </r>
  </si>
  <si>
    <r>
      <t xml:space="preserve">Action 5.2.1 : </t>
    </r>
    <r>
      <rPr>
        <sz val="12"/>
        <color theme="1"/>
        <rFont val="Calibri"/>
        <family val="2"/>
        <scheme val="minor"/>
      </rPr>
      <t xml:space="preserve">Renforcer les capacités structurelles, institutionnelles et communautaires de la surveillance épidémiologique. </t>
    </r>
  </si>
  <si>
    <r>
      <t xml:space="preserve">Action 5.2.2 : </t>
    </r>
    <r>
      <rPr>
        <sz val="12"/>
        <color theme="1"/>
        <rFont val="Calibri"/>
        <family val="2"/>
        <scheme val="minor"/>
      </rPr>
      <t xml:space="preserve">Actualiser la cartographie des risques sanitaires. </t>
    </r>
  </si>
  <si>
    <r>
      <t xml:space="preserve">Action 6.1.1 : </t>
    </r>
    <r>
      <rPr>
        <sz val="12"/>
        <color theme="1"/>
        <rFont val="Calibri"/>
        <family val="2"/>
        <scheme val="minor"/>
      </rPr>
      <t xml:space="preserve">Renforcer tous les acteurs impliqués dans la prévention et la prise en charge de la malnutrition. </t>
    </r>
  </si>
  <si>
    <r>
      <t>Action 6.1.2 :</t>
    </r>
    <r>
      <rPr>
        <sz val="12"/>
        <color theme="1"/>
        <rFont val="Calibri"/>
        <family val="2"/>
        <scheme val="minor"/>
      </rPr>
      <t xml:space="preserve"> Améliorer la coordination des acteurs de lutte contre la malnutrition. </t>
    </r>
  </si>
  <si>
    <r>
      <t xml:space="preserve">Action 6.2.2 : </t>
    </r>
    <r>
      <rPr>
        <sz val="12"/>
        <color theme="1"/>
        <rFont val="Calibri"/>
        <family val="2"/>
        <scheme val="minor"/>
      </rPr>
      <t>Promouvoir l’alimentation du nourrisson et du jeune enfant </t>
    </r>
  </si>
  <si>
    <r>
      <t xml:space="preserve">Action 6.2.3 : </t>
    </r>
    <r>
      <rPr>
        <sz val="12"/>
        <color theme="1"/>
        <rFont val="Calibri"/>
        <family val="2"/>
        <scheme val="minor"/>
      </rPr>
      <t>Allaitement maternel exclusif ou allaitement exclusif au sein</t>
    </r>
  </si>
  <si>
    <r>
      <t>Action 7.1.2 :</t>
    </r>
    <r>
      <rPr>
        <sz val="12"/>
        <color theme="1"/>
        <rFont val="Calibri"/>
        <family val="2"/>
        <scheme val="minor"/>
      </rPr>
      <t xml:space="preserve"> Veiller à l’utilisation des services de santé par toutes les couches sociales de la population</t>
    </r>
  </si>
  <si>
    <r>
      <t>Action 7.1.3 :</t>
    </r>
    <r>
      <rPr>
        <sz val="12"/>
        <color theme="1"/>
        <rFont val="Calibri"/>
        <family val="2"/>
        <scheme val="minor"/>
      </rPr>
      <t xml:space="preserve"> Veiller à une répartition équitable des ressources nationales</t>
    </r>
  </si>
  <si>
    <r>
      <t xml:space="preserve">Action 7.2.1 : </t>
    </r>
    <r>
      <rPr>
        <sz val="12"/>
        <color theme="1"/>
        <rFont val="Calibri"/>
        <family val="2"/>
        <scheme val="minor"/>
      </rPr>
      <t>Mise en œuvre le régime 3 de la CSU</t>
    </r>
  </si>
  <si>
    <r>
      <t xml:space="preserve">Action 7.2.2 : </t>
    </r>
    <r>
      <rPr>
        <sz val="12"/>
        <color theme="1"/>
        <rFont val="Calibri"/>
        <family val="2"/>
        <scheme val="minor"/>
      </rPr>
      <t>Mise en œuvre du régime 2 de la CSU</t>
    </r>
  </si>
  <si>
    <r>
      <t>Action 2.8.1 :</t>
    </r>
    <r>
      <rPr>
        <sz val="12"/>
        <color theme="1"/>
        <rFont val="Calibri"/>
        <family val="2"/>
        <scheme val="minor"/>
      </rPr>
      <t xml:space="preserve"> Faire un état des lieux des différents types de violence familiales (verbales, physiques, etc.). </t>
    </r>
  </si>
  <si>
    <r>
      <t>Action 2.8.2 :</t>
    </r>
    <r>
      <rPr>
        <sz val="12"/>
        <color theme="1"/>
        <rFont val="Calibri"/>
        <family val="2"/>
        <scheme val="minor"/>
      </rPr>
      <t xml:space="preserve"> Créer au sein des établissements de santé un service de prise en charge intégrée des victimes de violences familiales. </t>
    </r>
  </si>
  <si>
    <t>Tous les secteurs de santé disposent des documents de politique et de normes qui garantissent la santé de la population</t>
  </si>
  <si>
    <t>Toutes les structures de santé fonctionnelles disposent de tous les services conformément aux normes nationales</t>
  </si>
  <si>
    <t>A1.01.01.001</t>
  </si>
  <si>
    <t>A1.01.01.002</t>
  </si>
  <si>
    <t>A1.01.01.003</t>
  </si>
  <si>
    <t>A1.01.01.004</t>
  </si>
  <si>
    <t>A1.01.01.005</t>
  </si>
  <si>
    <t>A1.01.02.006</t>
  </si>
  <si>
    <t>A1.01.02.007</t>
  </si>
  <si>
    <t>A1.01.02.008</t>
  </si>
  <si>
    <t>A1.01.03.009</t>
  </si>
  <si>
    <t>A1.01.03.010</t>
  </si>
  <si>
    <t>A1.01.03.011</t>
  </si>
  <si>
    <t>A1.01.04.012</t>
  </si>
  <si>
    <t>A1.01.04.013</t>
  </si>
  <si>
    <t>A1.01.04.014</t>
  </si>
  <si>
    <t>A1.01.04.015</t>
  </si>
  <si>
    <t>A1.01.04.016</t>
  </si>
  <si>
    <t>A1.01.05.017</t>
  </si>
  <si>
    <t>A1.01.05.018</t>
  </si>
  <si>
    <t>A1.01.05.019</t>
  </si>
  <si>
    <t>PROGRAMME BUDGÉTAIRE 1 - PNDS 4</t>
  </si>
  <si>
    <t>PILLIER 1</t>
  </si>
  <si>
    <t>GOUVERNANCE, LEADERSHIP ET COORDINATION</t>
  </si>
  <si>
    <t>PILLIER 2</t>
  </si>
  <si>
    <t>FINANCEMENT DE LA SANTÉ</t>
  </si>
  <si>
    <t>PILLIER 5</t>
  </si>
  <si>
    <t>SYSTÈME D'INFORMATION SANITAIRE</t>
  </si>
  <si>
    <r>
      <t>Action 1.1.1 :</t>
    </r>
    <r>
      <rPr>
        <sz val="12"/>
        <color rgb="FF000000"/>
        <rFont val="Calibri"/>
        <family val="2"/>
        <scheme val="minor"/>
      </rPr>
      <t xml:space="preserve"> Elaborer un recueil de textes juridiques sur la santé et suivre leur application </t>
    </r>
  </si>
  <si>
    <r>
      <t>Action 1.1.2 :</t>
    </r>
    <r>
      <rPr>
        <sz val="12"/>
        <color rgb="FF000000"/>
        <rFont val="Calibri"/>
        <family val="2"/>
        <scheme val="minor"/>
      </rPr>
      <t xml:space="preserve"> Créer une unité de documentation au sein de la Direction de communication qui se chargera également de la diffusion des documents stratégiques sur le secteur de la santé</t>
    </r>
  </si>
  <si>
    <r>
      <t>Action 1.1.3 :</t>
    </r>
    <r>
      <rPr>
        <sz val="12"/>
        <color rgb="FF000000"/>
        <rFont val="Calibri"/>
        <family val="2"/>
        <scheme val="minor"/>
      </rPr>
      <t xml:space="preserve"> Renforcer le contrôle systématique de la gestion des services de santé à tous les niveaux et sensibiliser les responsables sur la bonne gouvernance </t>
    </r>
  </si>
  <si>
    <r>
      <t>Action 1.1.4 :</t>
    </r>
    <r>
      <rPr>
        <sz val="12"/>
        <color rgb="FF000000"/>
        <rFont val="Calibri"/>
        <family val="2"/>
        <scheme val="minor"/>
      </rPr>
      <t xml:space="preserve"> Former les cadres de tous les niveaux de la pyramide sanitaire en planification, suivi évaluation, leadership, coordination et gouvernance</t>
    </r>
  </si>
  <si>
    <r>
      <t>Action 1.1.5 :</t>
    </r>
    <r>
      <rPr>
        <sz val="12"/>
        <color rgb="FF000000"/>
        <rFont val="Calibri"/>
        <family val="2"/>
        <scheme val="minor"/>
      </rPr>
      <t xml:space="preserve"> Renforcer le mécanisme de contrôle rigoureux des diplômes des techniciens/consultants qui sont envoyés en coopération ou non, en collaboration avec les différents ordres professionnels de la santé avant leur prise de fonction.</t>
    </r>
  </si>
  <si>
    <r>
      <t xml:space="preserve">Action 1.2.1 : </t>
    </r>
    <r>
      <rPr>
        <sz val="12"/>
        <color rgb="FF000000"/>
        <rFont val="Calibri"/>
        <family val="2"/>
        <scheme val="minor"/>
      </rPr>
      <t xml:space="preserve">Elaborer les différents textes juridiques, stratégiques et opérationnels de la Police sanitaire. </t>
    </r>
  </si>
  <si>
    <r>
      <t>Action 1.2.3 :</t>
    </r>
    <r>
      <rPr>
        <sz val="12"/>
        <color rgb="FF000000"/>
        <rFont val="Calibri"/>
        <family val="2"/>
        <scheme val="minor"/>
      </rPr>
      <t xml:space="preserve"> Renforcer les interventions d’assainissement de l’environnement </t>
    </r>
  </si>
  <si>
    <r>
      <t>Action 1.3.1 :</t>
    </r>
    <r>
      <rPr>
        <sz val="12"/>
        <color rgb="FF000000"/>
        <rFont val="Calibri"/>
        <family val="2"/>
        <scheme val="minor"/>
      </rPr>
      <t xml:space="preserve"> Adopter et mettre en œuvre le plan des carrières du personnel de santé révisé. </t>
    </r>
  </si>
  <si>
    <r>
      <t>Action 1.3.2 :</t>
    </r>
    <r>
      <rPr>
        <sz val="12"/>
        <color rgb="FF000000"/>
        <rFont val="Calibri"/>
        <family val="2"/>
        <scheme val="minor"/>
      </rPr>
      <t xml:space="preserve"> Renforcer les capacités en gestion administrative des cadres et des personnels d’appui à tous les niveaux chacun dans son domaine de compétence</t>
    </r>
  </si>
  <si>
    <r>
      <t>Action 1.3.3 :</t>
    </r>
    <r>
      <rPr>
        <sz val="12"/>
        <color rgb="FF000000"/>
        <rFont val="Calibri"/>
        <family val="2"/>
        <scheme val="minor"/>
      </rPr>
      <t xml:space="preserve"> Créer un répertoire des compétences des cadres de la santé et le mettre en œuvre.</t>
    </r>
  </si>
  <si>
    <r>
      <t xml:space="preserve">Action 1.4.1 : </t>
    </r>
    <r>
      <rPr>
        <sz val="12"/>
        <color rgb="FF000000"/>
        <rFont val="Calibri"/>
        <family val="2"/>
        <scheme val="minor"/>
      </rPr>
      <t>Faire un plaidoyer pour la signature du texte portant adoption de la Carte Sanitaire </t>
    </r>
  </si>
  <si>
    <r>
      <t>Action 1.4.3 :</t>
    </r>
    <r>
      <rPr>
        <sz val="12"/>
        <color rgb="FF000000"/>
        <rFont val="Calibri"/>
        <family val="2"/>
        <scheme val="minor"/>
      </rPr>
      <t xml:space="preserve"> Veiller au respect de la procédure ascendante de création des formations sanitaires (MCD, DPSP et niveau central)</t>
    </r>
  </si>
  <si>
    <r>
      <t>Action 1.4.4 :</t>
    </r>
    <r>
      <rPr>
        <sz val="12"/>
        <color rgb="FF000000"/>
        <rFont val="Calibri"/>
        <family val="2"/>
        <scheme val="minor"/>
      </rPr>
      <t xml:space="preserve"> Inclure la disponibilité du PMA et du PCA dans les critères de fonctionnalité et d’opérationnalité des centres des santés et des hôpitaux de district </t>
    </r>
  </si>
  <si>
    <r>
      <t>Action 1.4.5 :</t>
    </r>
    <r>
      <rPr>
        <sz val="12"/>
        <color rgb="FF000000"/>
        <rFont val="Calibri"/>
        <family val="2"/>
        <scheme val="minor"/>
      </rPr>
      <t xml:space="preserve"> Mener la réflexion tendant à créer un quatrième niveau de soins dans le système de santé.</t>
    </r>
  </si>
  <si>
    <r>
      <t>Action 1.5.1 :</t>
    </r>
    <r>
      <rPr>
        <sz val="12"/>
        <color rgb="FF000000"/>
        <rFont val="Calibri"/>
        <family val="2"/>
        <scheme val="minor"/>
      </rPr>
      <t xml:space="preserve"> Faire adopter le code de la santé publique du Tchad </t>
    </r>
  </si>
  <si>
    <r>
      <t>Action 1.5.2 :</t>
    </r>
    <r>
      <rPr>
        <sz val="12"/>
        <color rgb="FF000000"/>
        <rFont val="Calibri"/>
        <family val="2"/>
        <scheme val="minor"/>
      </rPr>
      <t xml:space="preserve"> Vulgariser la charte des patients/usagers/personnel de santé à travers des actions de communication</t>
    </r>
  </si>
  <si>
    <r>
      <t>Action 1.5.3 :</t>
    </r>
    <r>
      <rPr>
        <sz val="12"/>
        <color rgb="FF000000"/>
        <rFont val="Calibri"/>
        <family val="2"/>
        <scheme val="minor"/>
      </rPr>
      <t xml:space="preserve"> Installer les cellules déconcentrées du Bureau Central d’Accès aux Droits des Patients à tous les niveaux (BCAD)</t>
    </r>
  </si>
  <si>
    <r>
      <t>Action 2.1.1 :</t>
    </r>
    <r>
      <rPr>
        <sz val="12"/>
        <color rgb="FF000000"/>
        <rFont val="Calibri"/>
        <family val="2"/>
        <scheme val="minor"/>
      </rPr>
      <t xml:space="preserve"> Assurer la vulgarisation du PNDS et des PPDS 4eme génération à tous les niveaux de la pyramide sanitaire. </t>
    </r>
  </si>
  <si>
    <r>
      <t>Action 2.1.3 :</t>
    </r>
    <r>
      <rPr>
        <sz val="12"/>
        <color rgb="FF000000"/>
        <rFont val="Calibri"/>
        <family val="2"/>
        <scheme val="minor"/>
      </rPr>
      <t xml:space="preserve"> Renforcer le suivi et l’évaluation de la mise en œuvre du PNDS 4</t>
    </r>
  </si>
  <si>
    <r>
      <t>Action 2.1.4 :</t>
    </r>
    <r>
      <rPr>
        <sz val="12"/>
        <color rgb="FF000000"/>
        <rFont val="Calibri"/>
        <family val="2"/>
        <scheme val="minor"/>
      </rPr>
      <t xml:space="preserve"> Créer une ligne budgétaire au MSPP pour financer les activités de supervisions et de suivi-évaluation</t>
    </r>
  </si>
  <si>
    <r>
      <t>Action 2.1.5 :</t>
    </r>
    <r>
      <rPr>
        <sz val="12"/>
        <color rgb="FF000000"/>
        <rFont val="Calibri"/>
        <family val="2"/>
        <scheme val="minor"/>
      </rPr>
      <t xml:space="preserve"> Tenir régulièrement les réunions statutaires (Comités de direction, Comités Directeurs…) au sein des services de santé à tous les niveaux </t>
    </r>
  </si>
  <si>
    <r>
      <t>Action 2.1.6 :</t>
    </r>
    <r>
      <rPr>
        <sz val="12"/>
        <color rgb="FF000000"/>
        <rFont val="Calibri"/>
        <family val="2"/>
        <scheme val="minor"/>
      </rPr>
      <t xml:space="preserve"> Redynamiser les autres organes de concertation et de décision (Comité de suivi du PNDS, CCIA, PACTE, Conseils de santé, Coordination MSPP et les PTF, COSAN/COGES, etc.)</t>
    </r>
  </si>
  <si>
    <r>
      <t>Action 2.1.7 </t>
    </r>
    <r>
      <rPr>
        <sz val="12"/>
        <color rgb="FF000000"/>
        <rFont val="Calibri"/>
        <family val="2"/>
        <scheme val="minor"/>
      </rPr>
      <t xml:space="preserve">: Développer le mécanisme de suivi des structures privées. </t>
    </r>
  </si>
  <si>
    <r>
      <t>Action 2.2.1 :</t>
    </r>
    <r>
      <rPr>
        <sz val="12"/>
        <rFont val="Calibri"/>
        <family val="2"/>
        <scheme val="minor"/>
      </rPr>
      <t xml:space="preserve"> Veiller à l’alignement des plans stratégiques et opérationnels des programmes, projets et autres services de santé au PNDS 4</t>
    </r>
  </si>
  <si>
    <r>
      <t>Action 2.2.2 :</t>
    </r>
    <r>
      <rPr>
        <sz val="12"/>
        <rFont val="Calibri"/>
        <family val="2"/>
        <scheme val="minor"/>
      </rPr>
      <t xml:space="preserve"> Veiller à ce que les structures sanitaires à tous les niveaux élaborent leur plan d’action et leur rapport d’activités annuel.</t>
    </r>
  </si>
  <si>
    <r>
      <t>Action 2.2.3 :</t>
    </r>
    <r>
      <rPr>
        <sz val="12"/>
        <rFont val="Calibri"/>
        <family val="2"/>
        <scheme val="minor"/>
      </rPr>
      <t xml:space="preserve"> Evaluer les plans stratégiques et opérationnels des structures sanitaires.</t>
    </r>
  </si>
  <si>
    <r>
      <t>Action 3.1.1 :</t>
    </r>
    <r>
      <rPr>
        <sz val="12"/>
        <rFont val="Calibri"/>
        <family val="2"/>
        <scheme val="minor"/>
      </rPr>
      <t xml:space="preserve"> Former les responsables des districts sanitaires et CS sur l’approche communautaire. </t>
    </r>
  </si>
  <si>
    <r>
      <t>Action 3.1.2 :</t>
    </r>
    <r>
      <rPr>
        <sz val="12"/>
        <rFont val="Calibri"/>
        <family val="2"/>
        <scheme val="minor"/>
      </rPr>
      <t xml:space="preserve"> Redynamiser les organes de participation communautaire </t>
    </r>
  </si>
  <si>
    <r>
      <t>Action 3.2.1 :</t>
    </r>
    <r>
      <rPr>
        <sz val="12"/>
        <rFont val="Calibri"/>
        <family val="2"/>
        <scheme val="minor"/>
      </rPr>
      <t xml:space="preserve"> Réviser les documents de formation et les guides des ASV pour prendre en compte tous les domaines d’activités des ASC</t>
    </r>
  </si>
  <si>
    <r>
      <t>Action 4.1.1 :</t>
    </r>
    <r>
      <rPr>
        <sz val="12"/>
        <rFont val="Calibri"/>
        <family val="2"/>
        <scheme val="minor"/>
      </rPr>
      <t xml:space="preserve"> Redynamiser le comité du suivi des accords de coopération et des conventions de partenariat signés par le MSPP </t>
    </r>
  </si>
  <si>
    <r>
      <t>Action 4.1.2 :</t>
    </r>
    <r>
      <rPr>
        <sz val="12"/>
        <rFont val="Calibri"/>
        <family val="2"/>
        <scheme val="minor"/>
      </rPr>
      <t xml:space="preserve"> Tenir régulièrement les réunions statutaires</t>
    </r>
  </si>
  <si>
    <r>
      <t>Action 4.2.1 :</t>
    </r>
    <r>
      <rPr>
        <sz val="12"/>
        <rFont val="Calibri"/>
        <family val="2"/>
        <scheme val="minor"/>
      </rPr>
      <t xml:space="preserve"> Renforcer/renouveler les conventions de partenariat sud-sud </t>
    </r>
  </si>
  <si>
    <r>
      <t>Action 4.2.4 :</t>
    </r>
    <r>
      <rPr>
        <sz val="12"/>
        <rFont val="Calibri"/>
        <family val="2"/>
        <scheme val="minor"/>
      </rPr>
      <t xml:space="preserve"> Développer les nouvelles perspectives de partenariat </t>
    </r>
  </si>
  <si>
    <r>
      <t>Action 4.3.1 :</t>
    </r>
    <r>
      <rPr>
        <sz val="12"/>
        <rFont val="Calibri"/>
        <family val="2"/>
        <scheme val="minor"/>
      </rPr>
      <t xml:space="preserve"> Créer et rendre fonctionnel un cadre formel pour renforcer la concertation entre le MSPP et le secteur privé et la société civile ;</t>
    </r>
  </si>
  <si>
    <r>
      <t>Action 4.3.3 :</t>
    </r>
    <r>
      <rPr>
        <sz val="12"/>
        <rFont val="Calibri"/>
        <family val="2"/>
        <scheme val="minor"/>
      </rPr>
      <t xml:space="preserve"> Réviser et vulgariser la politique nationale contractuelle à tous les niveaux, puis évaluer périodiquement sa mise en œuvre.</t>
    </r>
  </si>
  <si>
    <r>
      <t xml:space="preserve">Action 1.1.1 : </t>
    </r>
    <r>
      <rPr>
        <sz val="12"/>
        <rFont val="Calibri"/>
        <family val="2"/>
        <scheme val="minor"/>
      </rPr>
      <t xml:space="preserve">Redynamiser le dialogue intersectoriel pour mobiliser davantage des ressources domestiques en faveur du secteur de la santé. </t>
    </r>
  </si>
  <si>
    <r>
      <t>Action 1.1.2 </t>
    </r>
    <r>
      <rPr>
        <sz val="12"/>
        <rFont val="Calibri"/>
        <family val="2"/>
        <scheme val="minor"/>
      </rPr>
      <t>: Mobiliser davantage des ressources extérieures en faveur du secteur de la santé à travers la coopération bi et multilatérale.</t>
    </r>
  </si>
  <si>
    <r>
      <t xml:space="preserve">Action 1.1.3 : </t>
    </r>
    <r>
      <rPr>
        <sz val="12"/>
        <rFont val="Calibri"/>
        <family val="2"/>
        <scheme val="minor"/>
      </rPr>
      <t xml:space="preserve">Mettre en place des financements innovants en faveur du secteur de la santé. </t>
    </r>
  </si>
  <si>
    <r>
      <t>Action 2.1.1 :</t>
    </r>
    <r>
      <rPr>
        <sz val="12"/>
        <rFont val="Calibri"/>
        <family val="2"/>
        <scheme val="minor"/>
      </rPr>
      <t xml:space="preserve"> Mettre en commun un fonds et achat stratégique </t>
    </r>
  </si>
  <si>
    <r>
      <t xml:space="preserve">Action 2.1.4 : </t>
    </r>
    <r>
      <rPr>
        <sz val="12"/>
        <rFont val="Calibri"/>
        <family val="2"/>
        <scheme val="minor"/>
      </rPr>
      <t xml:space="preserve">Mettre en place un mécanisme de capitalisation et de Synergie des expériences de la gratuité mises en œuvre dans le cadre de la CSU. </t>
    </r>
  </si>
  <si>
    <r>
      <t xml:space="preserve">Action 2.1.5 : </t>
    </r>
    <r>
      <rPr>
        <sz val="12"/>
        <rFont val="Calibri"/>
        <family val="2"/>
        <scheme val="minor"/>
      </rPr>
      <t>Instaurer une culture de redevabilité en matière de gestion financière à tous les niveaux.</t>
    </r>
  </si>
  <si>
    <r>
      <t xml:space="preserve">Action 3.1.1 : </t>
    </r>
    <r>
      <rPr>
        <sz val="12"/>
        <rFont val="Calibri"/>
        <family val="2"/>
        <scheme val="minor"/>
      </rPr>
      <t>Finaliser la mise en place du cadre juridique et institutionnel pour le démarrage des 3 régimes de la CSU.</t>
    </r>
  </si>
  <si>
    <r>
      <t>Action 3.1.2 :</t>
    </r>
    <r>
      <rPr>
        <sz val="12"/>
        <rFont val="Calibri"/>
        <family val="2"/>
        <scheme val="minor"/>
      </rPr>
      <t xml:space="preserve"> Mettre en place le Système d’Information et de Gestion (SIG) adapté. </t>
    </r>
  </si>
  <si>
    <r>
      <t>Action 3.1.3</t>
    </r>
    <r>
      <rPr>
        <sz val="12"/>
        <rFont val="Calibri"/>
        <family val="2"/>
        <scheme val="minor"/>
      </rPr>
      <t> : Construire un cadre de collaboration avec l’offre de soins</t>
    </r>
  </si>
  <si>
    <r>
      <t xml:space="preserve">Action 3.1.4 : </t>
    </r>
    <r>
      <rPr>
        <sz val="12"/>
        <rFont val="Calibri"/>
        <family val="2"/>
        <scheme val="minor"/>
      </rPr>
      <t>Immatriculer et prendre en charge des assurés des 3 régimes de la CSU</t>
    </r>
  </si>
  <si>
    <r>
      <t xml:space="preserve">Action 3.1.5 : </t>
    </r>
    <r>
      <rPr>
        <sz val="12"/>
        <rFont val="Calibri"/>
        <family val="2"/>
        <scheme val="minor"/>
      </rPr>
      <t>Développer les mutuelles de santé à l’échelle nationale</t>
    </r>
  </si>
  <si>
    <r>
      <t>Action 4.1.1 :</t>
    </r>
    <r>
      <rPr>
        <sz val="12"/>
        <rFont val="Calibri"/>
        <family val="2"/>
        <scheme val="minor"/>
      </rPr>
      <t xml:space="preserve"> Assurer la sensibilisation des leaders d’opinion et la population sur la CSU</t>
    </r>
  </si>
  <si>
    <r>
      <t xml:space="preserve">Action 4.2.1 : </t>
    </r>
    <r>
      <rPr>
        <sz val="12"/>
        <rFont val="Calibri"/>
        <family val="2"/>
        <scheme val="minor"/>
      </rPr>
      <t>Mettre en place et rendre fonctionnelle l’agence nationale de régulation de la CSU</t>
    </r>
  </si>
  <si>
    <r>
      <t>Action 4.2.2 </t>
    </r>
    <r>
      <rPr>
        <sz val="12"/>
        <rFont val="Calibri"/>
        <family val="2"/>
        <scheme val="minor"/>
      </rPr>
      <t>: Mettre en place les textes réglementaires nécessaires</t>
    </r>
  </si>
  <si>
    <r>
      <t xml:space="preserve">Action 1.2.2 : </t>
    </r>
    <r>
      <rPr>
        <sz val="12"/>
        <rFont val="Calibri"/>
        <family val="2"/>
        <scheme val="minor"/>
      </rPr>
      <t>Rendre fonctionnel l’ONS</t>
    </r>
  </si>
  <si>
    <r>
      <t xml:space="preserve">Action 2.1.1 : </t>
    </r>
    <r>
      <rPr>
        <sz val="12"/>
        <rFont val="Calibri"/>
        <family val="2"/>
        <scheme val="minor"/>
      </rPr>
      <t xml:space="preserve">Renforcer les services du SIS en ressources humaines suffisantes et de qualité. </t>
    </r>
  </si>
  <si>
    <r>
      <t xml:space="preserve">Action 2.1.2 : </t>
    </r>
    <r>
      <rPr>
        <sz val="12"/>
        <rFont val="Calibri"/>
        <family val="2"/>
        <scheme val="minor"/>
      </rPr>
      <t>Renforcer la DSSIS en matériels et équipements</t>
    </r>
  </si>
  <si>
    <r>
      <t xml:space="preserve">Action 2.2.1 : </t>
    </r>
    <r>
      <rPr>
        <sz val="12"/>
        <rFont val="Calibri"/>
        <family val="2"/>
        <scheme val="minor"/>
      </rPr>
      <t>Rendre disponibles les outils de collecte de données dans tous les services</t>
    </r>
  </si>
  <si>
    <r>
      <t xml:space="preserve">Action 2.2.2 : </t>
    </r>
    <r>
      <rPr>
        <sz val="12"/>
        <rFont val="Calibri"/>
        <family val="2"/>
        <scheme val="minor"/>
      </rPr>
      <t>Assurer la collecte de données de manière exhaustive dans le délai et dans toutes les formations sanitaires y compris celles du secteur privé à tous les niveaux.</t>
    </r>
  </si>
  <si>
    <r>
      <t xml:space="preserve">Action 2.2.5 : </t>
    </r>
    <r>
      <rPr>
        <sz val="12"/>
        <rFont val="Calibri"/>
        <family val="2"/>
        <scheme val="minor"/>
      </rPr>
      <t>Assurer la production régulière de l’information sanitaire et sa diffusion à tous les niveaux y compris les données communautaires.</t>
    </r>
  </si>
  <si>
    <r>
      <t xml:space="preserve">Action 2.2.6 : </t>
    </r>
    <r>
      <rPr>
        <sz val="12"/>
        <rFont val="Calibri"/>
        <family val="2"/>
        <scheme val="minor"/>
      </rPr>
      <t>Intégrer les données du niveau communautaire dans le SIS</t>
    </r>
  </si>
  <si>
    <r>
      <t>Action 2.2.7 :</t>
    </r>
    <r>
      <rPr>
        <sz val="12"/>
        <rFont val="Calibri"/>
        <family val="2"/>
        <scheme val="minor"/>
      </rPr>
      <t xml:space="preserve"> Assurer le fonctionnement optimal et la pérennisation du DHIS2</t>
    </r>
    <r>
      <rPr>
        <b/>
        <sz val="12"/>
        <rFont val="Calibri"/>
        <family val="2"/>
        <scheme val="minor"/>
      </rPr>
      <t xml:space="preserve"> </t>
    </r>
  </si>
  <si>
    <r>
      <t>Action 3.1.1 :</t>
    </r>
    <r>
      <rPr>
        <sz val="12"/>
        <rFont val="Calibri"/>
        <family val="2"/>
        <scheme val="minor"/>
      </rPr>
      <t xml:space="preserve"> Faire le plaidoyer pour la signature du document de réglementation de la carte sanitaire </t>
    </r>
  </si>
  <si>
    <r>
      <t>Action 3.1.3 :</t>
    </r>
    <r>
      <rPr>
        <sz val="12"/>
        <rFont val="Calibri"/>
        <family val="2"/>
        <scheme val="minor"/>
      </rPr>
      <t xml:space="preserve"> Actualiser le découpage sanitaire en tenant compte des aires de santé</t>
    </r>
  </si>
  <si>
    <r>
      <t xml:space="preserve">Action 4.2.3 : </t>
    </r>
    <r>
      <rPr>
        <sz val="12"/>
        <rFont val="Calibri"/>
        <family val="2"/>
        <scheme val="minor"/>
      </rPr>
      <t>Organiser des enquêtes spécifiques dans le domaine de la santé (enquête SMART, enquête LQAS, etc.)</t>
    </r>
  </si>
  <si>
    <r>
      <t xml:space="preserve">Action 5.1.1 : </t>
    </r>
    <r>
      <rPr>
        <sz val="12"/>
        <rFont val="Calibri"/>
        <family val="2"/>
        <scheme val="minor"/>
      </rPr>
      <t>Produire et transmettre en temps réel les données épidémiologiques</t>
    </r>
  </si>
  <si>
    <r>
      <t xml:space="preserve">Action 5.1.2 : </t>
    </r>
    <r>
      <rPr>
        <sz val="12"/>
        <rFont val="Calibri"/>
        <family val="2"/>
        <scheme val="minor"/>
      </rPr>
      <t>Valider les données puis les analyser et les interpréter</t>
    </r>
  </si>
  <si>
    <r>
      <t xml:space="preserve">Action 5.1.3 : </t>
    </r>
    <r>
      <rPr>
        <sz val="12"/>
        <rFont val="Calibri"/>
        <family val="2"/>
        <scheme val="minor"/>
      </rPr>
      <t>Diffuser l’information pour action</t>
    </r>
  </si>
  <si>
    <r>
      <t xml:space="preserve">Action 6.1.1 : </t>
    </r>
    <r>
      <rPr>
        <sz val="12"/>
        <rFont val="Calibri"/>
        <family val="2"/>
        <scheme val="minor"/>
      </rPr>
      <t>Mettre un cadre institutionnel, juridique et stratégique des différentes composantes de la santé numérique</t>
    </r>
    <r>
      <rPr>
        <b/>
        <sz val="12"/>
        <rFont val="Calibri"/>
        <family val="2"/>
        <scheme val="minor"/>
      </rPr>
      <t xml:space="preserve"> </t>
    </r>
  </si>
  <si>
    <r>
      <t xml:space="preserve">Action 6.1.2 : </t>
    </r>
    <r>
      <rPr>
        <sz val="12"/>
        <rFont val="Calibri"/>
        <family val="2"/>
        <scheme val="minor"/>
      </rPr>
      <t>Doter tous les composants de dispositifs et d’outils appropriés pour leurs missions (internet, matériels informatiques, applications, électricité …)</t>
    </r>
  </si>
  <si>
    <r>
      <t xml:space="preserve">Action 6.1.3 : </t>
    </r>
    <r>
      <rPr>
        <sz val="12"/>
        <rFont val="Calibri"/>
        <family val="2"/>
        <scheme val="minor"/>
      </rPr>
      <t>Coordonner la mise en œuvre des interventions de la télésanté</t>
    </r>
  </si>
  <si>
    <r>
      <t xml:space="preserve">Action 6.1.4 : </t>
    </r>
    <r>
      <rPr>
        <sz val="12"/>
        <rFont val="Calibri"/>
        <family val="2"/>
        <scheme val="minor"/>
      </rPr>
      <t>Mettre en place un cadre de suivi et évaluation des différents programmes de télésanté</t>
    </r>
  </si>
  <si>
    <r>
      <t xml:space="preserve">Action 6.2.1 : </t>
    </r>
    <r>
      <rPr>
        <sz val="12"/>
        <rFont val="Calibri"/>
        <family val="2"/>
        <scheme val="minor"/>
      </rPr>
      <t>Informatiser les hôpitaux et système d’interopérabilité des outils</t>
    </r>
  </si>
  <si>
    <r>
      <t xml:space="preserve">Action 6.2.2 : </t>
    </r>
    <r>
      <rPr>
        <sz val="12"/>
        <rFont val="Calibri"/>
        <family val="2"/>
        <scheme val="minor"/>
      </rPr>
      <t>Développer la pratique médicale à distance</t>
    </r>
    <r>
      <rPr>
        <b/>
        <sz val="12"/>
        <rFont val="Calibri"/>
        <family val="2"/>
        <scheme val="minor"/>
      </rPr>
      <t xml:space="preserve"> </t>
    </r>
  </si>
  <si>
    <r>
      <t xml:space="preserve">Action 6.2.3 : </t>
    </r>
    <r>
      <rPr>
        <sz val="12"/>
        <rFont val="Calibri"/>
        <family val="2"/>
        <scheme val="minor"/>
      </rPr>
      <t>Cartographier et actualiser régulièrement les pratiques de télémédecine en cours dans le pays</t>
    </r>
  </si>
  <si>
    <r>
      <t xml:space="preserve">Action 7.1.1 : </t>
    </r>
    <r>
      <rPr>
        <sz val="12"/>
        <rFont val="Calibri"/>
        <family val="2"/>
        <scheme val="minor"/>
      </rPr>
      <t>Redynamiser le cadre de collaboration</t>
    </r>
  </si>
  <si>
    <r>
      <t xml:space="preserve">Action 7.1.2 : </t>
    </r>
    <r>
      <rPr>
        <sz val="12"/>
        <rFont val="Calibri"/>
        <family val="2"/>
        <scheme val="minor"/>
      </rPr>
      <t>Tenir les réunions de travail et mettre en œuvre les recommandations qui en découlent</t>
    </r>
  </si>
  <si>
    <r>
      <t xml:space="preserve">Action 7.2.1 : </t>
    </r>
    <r>
      <rPr>
        <sz val="12"/>
        <rFont val="Calibri"/>
        <family val="2"/>
        <scheme val="minor"/>
      </rPr>
      <t>Rendre disponibles dans les FOSA, les bulletins de naissance et les outils d’enregistrement des décès</t>
    </r>
  </si>
  <si>
    <r>
      <t xml:space="preserve">Action 7.2.2 : </t>
    </r>
    <r>
      <rPr>
        <sz val="12"/>
        <rFont val="Calibri"/>
        <family val="2"/>
        <scheme val="minor"/>
      </rPr>
      <t>Rendre obligatoire le remplissage des bulletins de naissance dans les formations sanitaires</t>
    </r>
  </si>
  <si>
    <r>
      <t>Action 4.3.2 : </t>
    </r>
    <r>
      <rPr>
        <sz val="12"/>
        <rFont val="Calibri"/>
        <family val="2"/>
        <scheme val="minor"/>
      </rPr>
      <t xml:space="preserve">Assurer la diffusion et l’utilisation des résultats des enquêtes à tous les niveaux </t>
    </r>
  </si>
  <si>
    <t xml:space="preserve"> La culture de responsabilité, de la transparence et de la redevabilité est renforcée dans tous les services</t>
  </si>
  <si>
    <t>Le cadre institutionnel et opérationnel de la Police sanitaire est renforcé </t>
  </si>
  <si>
    <t>La gestion administrative est améliorée à tous les niveaux</t>
  </si>
  <si>
    <t>Le décret sur la carte sanitaire est pris et appliqué</t>
  </si>
  <si>
    <t xml:space="preserve">Les droits des patients sont respectés dans toutes les formations sanitaires </t>
  </si>
  <si>
    <t xml:space="preserve">La coordination du secteur de la santé est améliorée à tous les niveaux </t>
  </si>
  <si>
    <t>Le processus de planification stratégique et opérationnelle est amélioré</t>
  </si>
  <si>
    <t>Les organes de participation communautaire sont renforcés et redynamisés</t>
  </si>
  <si>
    <t>Les activités à base communautaire sont réalisées par les ASC</t>
  </si>
  <si>
    <t>L’approche multisectorielle dans le secteur de la santé est améliorée</t>
  </si>
  <si>
    <t>Résultat Attendu 1.1</t>
  </si>
  <si>
    <t>Résultat Attendu 1.2</t>
  </si>
  <si>
    <t>Résultat Attendu 2.1</t>
  </si>
  <si>
    <t>Résultat Attendu 1.3</t>
  </si>
  <si>
    <t>Résultat Attendu 1.4</t>
  </si>
  <si>
    <t>Résultat Attendu 1.5</t>
  </si>
  <si>
    <t>Résultat Attendu 3.2</t>
  </si>
  <si>
    <t>La Coopération Internationale notamment Sud-Sud s’est renforcée </t>
  </si>
  <si>
    <t>Le budget du MSPP a augmenté d’au moins 10% chaque année à partir du budget de 2021</t>
  </si>
  <si>
    <t xml:space="preserve">Les ressources financières allouées à la santé sont reparties équitablement, suivies à destination et gérées de manière efficiente </t>
  </si>
  <si>
    <t xml:space="preserve">La population a accès aux soins de santé sans encourir des risques financiers </t>
  </si>
  <si>
    <t>La promotion de la CSU</t>
  </si>
  <si>
    <t>Résultat Attendu 4.1</t>
  </si>
  <si>
    <t>Régulation de la CSU</t>
  </si>
  <si>
    <t>Résultat Attendu 4.2</t>
  </si>
  <si>
    <t>Le mécanisme de suivi stratégique du SIS est réactualisé et rendu fonctionnel.</t>
  </si>
  <si>
    <t>L’Observatoire National de Santé est fonctionnel</t>
  </si>
  <si>
    <t>Le mécanisme de suivi technique du SIS est renforcé </t>
  </si>
  <si>
    <t xml:space="preserve">Les données collectées sont validées et encodées </t>
  </si>
  <si>
    <t>Le cadre législatif de la carte sanitaire est adopté et mis en œuvre </t>
  </si>
  <si>
    <t>Les capacités institutionnelles et techniques de la RO en santé sont renforcées pour un meilleur leadership du MSPP.</t>
  </si>
  <si>
    <t>Résultat Attendu 4.3</t>
  </si>
  <si>
    <t>Le SSEI est fonctionnel </t>
  </si>
  <si>
    <t>La santé numérique est développée</t>
  </si>
  <si>
    <t>Résultat Attendu 6.1</t>
  </si>
  <si>
    <t>La télémédecine est mise en place et renforcée </t>
  </si>
  <si>
    <t>Résultat Attendu 6.2</t>
  </si>
  <si>
    <t>Un cadre formel de collaboration entre les centres d’état civil et le MSPP est fonctionnel</t>
  </si>
  <si>
    <t>L’enregistrement de l’Etat civil est systématique</t>
  </si>
  <si>
    <t>Résultat Attendu 3.1</t>
  </si>
  <si>
    <t>Résultat Attendu 4.2 </t>
  </si>
  <si>
    <t>Résultat Attendu 2.2</t>
  </si>
  <si>
    <t xml:space="preserve">Résultat Attendu 3.1 </t>
  </si>
  <si>
    <t>Résultat Attendu 5.1</t>
  </si>
  <si>
    <t>Résultat Attendu 7.1</t>
  </si>
  <si>
    <t xml:space="preserve">Les enquêtes sont réalisées à temps </t>
  </si>
  <si>
    <t>Les services de SR de qualité sont disponibles dans toutes les formations sanitaires publiques et privées à tous les niveaux du système des soins.</t>
  </si>
  <si>
    <t>Résultat Attendu 2.2 </t>
  </si>
  <si>
    <t>Les services de sante néonatale et infanto-juvénile de qualité sont disponibles dans toutes les formations sanitaires publiques et privées à tous les niveaux du système des soins.</t>
  </si>
  <si>
    <t>Résultat Attendu 2.3</t>
  </si>
  <si>
    <t>La lutte contre les maladies transmissibles est renforcée dans la communauté et à tous les niveaux du système de santé</t>
  </si>
  <si>
    <t>Résultat Attendu 2.4</t>
  </si>
  <si>
    <t xml:space="preserve">Les maladies non transmissibles sont correctement prises en charge à tous les niveaux du système de santé. </t>
  </si>
  <si>
    <t>Résultat Attendu 2.5</t>
  </si>
  <si>
    <t xml:space="preserve">La lutte contre les facteurs de risque (tabac, alcool, autres drogues, la sédentarité…) des maladies non transmissibles est renforcée à tous les niveaux du système de santé. </t>
  </si>
  <si>
    <t>Résultat Attendu 2.6</t>
  </si>
  <si>
    <t>Résultat Attendu 2.7</t>
  </si>
  <si>
    <t>Résultat Attendu 3.2</t>
  </si>
  <si>
    <t>Résultat Attendu 3.3</t>
  </si>
  <si>
    <t>La formation continue du personnel est assurée à tous les niveaux</t>
  </si>
  <si>
    <t>Amélioration de l’accès à l’assainissement de base, promotion de l’hygiène et respect rigoureux des normes d’hygiène et de propreté sont rigoureusement respectées</t>
  </si>
  <si>
    <t>Le système de santé est préparé pour répondre efficacement aux urgences en santé.</t>
  </si>
  <si>
    <t>Résultat Attendus 5.1</t>
  </si>
  <si>
    <t>Le système de surveillance épidémiologique est renforcé.</t>
  </si>
  <si>
    <t>Résultat Attendus 5.2</t>
  </si>
  <si>
    <t>Les activités de dépistage et de prise en charge des malnutris sont développées au niveau de tous les services de santé et avec une forte implication des communautés</t>
  </si>
  <si>
    <t>Résultat Attendu 6.2</t>
  </si>
  <si>
    <t>Les organes de coordination et de gestion de la lutte contre la malnutrition sont renforcés</t>
  </si>
  <si>
    <t>La disparité entre les provinces est réduite en matière de disponibilité et d’accessibilité aux soins</t>
  </si>
  <si>
    <t xml:space="preserve">Toute la population est couverte pour les soins et plus particulièrement les plus démunis et les vulnérables </t>
  </si>
  <si>
    <t>Résultat Attendu 7.2</t>
  </si>
  <si>
    <t>Résultat Attendu 8.1</t>
  </si>
  <si>
    <t>Les personnes victimes des violences familiales sont pris en charge de manière intégrée</t>
  </si>
  <si>
    <t>Résultat Attendu 8.2</t>
  </si>
  <si>
    <t xml:space="preserve">Les politiques et stratégies relatives aux RHS sont élaborés/actualisées et mises en œuvre </t>
  </si>
  <si>
    <t>Les capacités institutionnelles et structurelles du MSPP sont renforcées pour garantir une meilleure qualité des ressources humaines en santé</t>
  </si>
  <si>
    <t>Les capacités d’accueil et de formation des écoles sont améliorées</t>
  </si>
  <si>
    <t>La qualité de la formation initiale dans les écoles publiques et privées s’est améliorée</t>
  </si>
  <si>
    <t>Le service de la formation continue et le Programme de renforcement des capacités du personnel sont améliorés</t>
  </si>
  <si>
    <t>Résultat Attendu 2.4 </t>
  </si>
  <si>
    <t>Les agents de santé sont fidéliser à leurs postes conformément aux textes existants</t>
  </si>
  <si>
    <t>Le système de gestion des RHS est renforcé et devient performant </t>
  </si>
  <si>
    <t>La coordination entre les différents acteurs qui interviennent dans les domaines des infrastructures et équipements médico sanitaires est renforcée</t>
  </si>
  <si>
    <t>La planification des infrastructures et équipements est fait de manière concerté avec la participation des principaux acteurs</t>
  </si>
  <si>
    <t>Résultat Attendu 2.1</t>
  </si>
  <si>
    <t>Le suivi de l’exécution est renforcé avec l’implication de tous les acteurs</t>
  </si>
  <si>
    <t>La maintenance des infrastructures sanitaires et des équipements est renforcée</t>
  </si>
  <si>
    <t>Le personnel technique de maintenance biomédicale est formé</t>
  </si>
  <si>
    <t>Résultat Attendu 3.1</t>
  </si>
  <si>
    <t>Les MEG, les produits sanguins et autres dispositifs médicaux sont disponibles sur toute la chaine d’approvisionnement</t>
  </si>
  <si>
    <t xml:space="preserve">La chaine pharmaceutique est renforcée en capacités de stockage et en moyens roulants </t>
  </si>
  <si>
    <t>Résultat Attendu 1.2</t>
  </si>
  <si>
    <t>Résultat Attendu 2.2</t>
  </si>
  <si>
    <t>Résultat Attendu 2.3</t>
  </si>
  <si>
    <t>Un cadre normatif et institutionnel adéquat du réseau et services de laboratoires est en place</t>
  </si>
  <si>
    <t>Les laboratoires fournissent à tous des services de diagnostic et d’analyses continus et pérennes</t>
  </si>
  <si>
    <t>La qualité des analyses et le niveau de biosécurité dans les laboratoires sont fiables</t>
  </si>
  <si>
    <t>Un approvisionnement réglementé, régulier, suffisant et ponctuel en réactifs et dispositifs médicaux pour le laboratoire</t>
  </si>
  <si>
    <t>Résultat Attendu 3.4</t>
  </si>
  <si>
    <t xml:space="preserve">La maintenance des équipements de laboratoires est améliorée </t>
  </si>
  <si>
    <t>Résultat Attendu 3.5</t>
  </si>
  <si>
    <t>Le Système d’assurance qualité est renforcé à travers le LNCQM opérationnel et performant</t>
  </si>
  <si>
    <t>Le Système de Notification Spontanée recommandée par l’OMS est mis en place</t>
  </si>
  <si>
    <t xml:space="preserve">L’éducation de la population en matière d’utilisation rationnelle des médicaments est renforcée </t>
  </si>
  <si>
    <t>Résultat Attendu 5.1</t>
  </si>
  <si>
    <t xml:space="preserve">Le cadre des savoirs faire traditionnels est documenté et valorisé </t>
  </si>
  <si>
    <t>Résultat Attendu 7.1</t>
  </si>
  <si>
    <t>L’éducation du personnel de santé en matière de prescription rationnelle des médicaments est renforcée</t>
  </si>
  <si>
    <t>Résultat Attendu 5.2</t>
  </si>
  <si>
    <t>La résistance antimicrobienne est réduite dans la population générale</t>
  </si>
  <si>
    <t>Résultat Attendu 5.3</t>
  </si>
  <si>
    <t>Les médicaments essentiels génériques et autres produits médicaux répondant aux besoins nationaux sont produits sur place</t>
  </si>
  <si>
    <t>Résultat Attendu 6.1</t>
  </si>
  <si>
    <t>La production sur place des médicaments essentiels génériques et autres produits médicaux répondant aux besoins nationaux est valorisée</t>
  </si>
  <si>
    <t>Résultat attendu 7.2</t>
  </si>
  <si>
    <t>Résultat attendu 7.3</t>
  </si>
  <si>
    <r>
      <t xml:space="preserve">Action 1.1.2 : </t>
    </r>
    <r>
      <rPr>
        <sz val="12"/>
        <rFont val="Calibri"/>
        <family val="2"/>
        <scheme val="minor"/>
      </rPr>
      <t>Réaliser l’évaluation à mi-parcours et finale du PSDRHS</t>
    </r>
  </si>
  <si>
    <r>
      <t xml:space="preserve">Action 3.1.1 : </t>
    </r>
    <r>
      <rPr>
        <sz val="12"/>
        <rFont val="Calibri"/>
        <family val="2"/>
        <scheme val="minor"/>
      </rPr>
      <t xml:space="preserve">Maintenir un quota de 2500 agents toutes catégories confondues par an dans la Loi des Finances pour le recrutement du personnel de santé. </t>
    </r>
  </si>
  <si>
    <r>
      <t xml:space="preserve">Action 3.1.2 : </t>
    </r>
    <r>
      <rPr>
        <sz val="12"/>
        <rFont val="Calibri"/>
        <family val="2"/>
        <scheme val="minor"/>
      </rPr>
      <t xml:space="preserve">Renforcer le partenariat pour le recrutement de 1500 agents de santé par an de 2023 à 2030 pour augmenter le nombre de personnel sur fonds des partenaires </t>
    </r>
  </si>
  <si>
    <r>
      <t xml:space="preserve">Action 1.1.6 : </t>
    </r>
    <r>
      <rPr>
        <sz val="12"/>
        <rFont val="Calibri"/>
        <family val="2"/>
        <scheme val="minor"/>
      </rPr>
      <t>Réorganiser le système des laboratoires de biologie médicale pour une meilleure coordination, qualité et efficacité du diagnostic de laboratoire</t>
    </r>
  </si>
  <si>
    <r>
      <t xml:space="preserve">Action 1.2.2 : </t>
    </r>
    <r>
      <rPr>
        <sz val="12"/>
        <color rgb="FF000000"/>
        <rFont val="Calibri"/>
        <family val="2"/>
        <scheme val="minor"/>
      </rPr>
      <t>Créer et rendre fonctionnelles les structures de coordination et de suivi des interventions </t>
    </r>
    <r>
      <rPr>
        <b/>
        <sz val="12"/>
        <color rgb="FF000000"/>
        <rFont val="Calibri"/>
        <family val="2"/>
        <scheme val="minor"/>
      </rPr>
      <t xml:space="preserve">: </t>
    </r>
  </si>
  <si>
    <r>
      <t xml:space="preserve">Action 1.4.2 : </t>
    </r>
    <r>
      <rPr>
        <sz val="12"/>
        <color rgb="FF000000"/>
        <rFont val="Calibri"/>
        <family val="2"/>
        <scheme val="minor"/>
      </rPr>
      <t>Mettre en place un comité chargé de revisiter les formations sanitaires existants au regard des critères de création et de fonctionnalité définis par la carte sanitaire</t>
    </r>
  </si>
  <si>
    <t>Résultat Attendu 1.6</t>
  </si>
  <si>
    <t>La réforme hospitalière est mise en œuvre</t>
  </si>
  <si>
    <r>
      <t>Action 1.6.1 :</t>
    </r>
    <r>
      <rPr>
        <sz val="12"/>
        <color rgb="FF000000"/>
        <rFont val="Calibri"/>
        <family val="2"/>
        <scheme val="minor"/>
      </rPr>
      <t xml:space="preserve"> Achever les textes règlementaires et les faire adopter</t>
    </r>
  </si>
  <si>
    <t>A1.01.06.020</t>
  </si>
  <si>
    <t>A1.01.06.021</t>
  </si>
  <si>
    <r>
      <t>Action 1.6.2 :</t>
    </r>
    <r>
      <rPr>
        <sz val="12"/>
        <color rgb="FF000000"/>
        <rFont val="Calibri"/>
        <family val="2"/>
        <scheme val="minor"/>
      </rPr>
      <t xml:space="preserve"> Mettre en place et faire fonctionner les institutions crées</t>
    </r>
  </si>
  <si>
    <t>Résultat Attendu 1.7</t>
  </si>
  <si>
    <t>Le système de santé de district est mieux maitrisé et mis en œuvre afin d’autonomiser les DS sur le plan technique, économique et institutionnelle.</t>
  </si>
  <si>
    <t>A1.01.07.022</t>
  </si>
  <si>
    <t>A1.01.07.023</t>
  </si>
  <si>
    <t>A1.01.07.024</t>
  </si>
  <si>
    <t>A1.01.07.025</t>
  </si>
  <si>
    <r>
      <t>Action 1.7.1 :</t>
    </r>
    <r>
      <rPr>
        <sz val="12"/>
        <color rgb="FF000000"/>
        <rFont val="Calibri"/>
        <family val="2"/>
        <scheme val="minor"/>
      </rPr>
      <t xml:space="preserve"> Evaluer le niveau de fonctionnalité des DS</t>
    </r>
  </si>
  <si>
    <r>
      <t xml:space="preserve">Action 1.7.2 : </t>
    </r>
    <r>
      <rPr>
        <sz val="12"/>
        <color rgb="FF000000"/>
        <rFont val="Calibri"/>
        <family val="2"/>
        <scheme val="minor"/>
      </rPr>
      <t>Elaborer et mettre en œuvre le Plan de Développement Sanitaire de chaque DS y compris l’accompagnement du processus de l’autonomisation technique, économique et institutionnelle de ces derniers, dans la délivrance des Soins de Santé Primaires (SSP) de qualité</t>
    </r>
  </si>
  <si>
    <r>
      <t xml:space="preserve">Action 1.7.3 : </t>
    </r>
    <r>
      <rPr>
        <sz val="12"/>
        <color rgb="FF000000"/>
        <rFont val="Calibri"/>
        <family val="2"/>
        <scheme val="minor"/>
      </rPr>
      <t xml:space="preserve">Renforcer les capacités techniques et de gestion des équipes cadres des délégations et des districts. </t>
    </r>
  </si>
  <si>
    <r>
      <t xml:space="preserve">Action 1.7.4 : </t>
    </r>
    <r>
      <rPr>
        <sz val="12"/>
        <color rgb="FF000000"/>
        <rFont val="Calibri"/>
        <family val="2"/>
        <scheme val="minor"/>
      </rPr>
      <t xml:space="preserve">Mettre en place un mécanisme de suivi et évaluation du plan de développement des DS </t>
    </r>
  </si>
  <si>
    <t>A1.02.06.026</t>
  </si>
  <si>
    <t>A1.02.06.027</t>
  </si>
  <si>
    <t>A1.02.06.028</t>
  </si>
  <si>
    <t>A1.02.06.029</t>
  </si>
  <si>
    <t>A1.02.06.030</t>
  </si>
  <si>
    <t>A1.02.06.031</t>
  </si>
  <si>
    <r>
      <t xml:space="preserve">Action 3.2.1 : </t>
    </r>
    <r>
      <rPr>
        <sz val="12"/>
        <color theme="1"/>
        <rFont val="Calibri"/>
        <family val="2"/>
        <scheme val="minor"/>
      </rPr>
      <t>Organiser le cadre des interventions à base communautaire</t>
    </r>
  </si>
  <si>
    <t>A1.02.07.032</t>
  </si>
  <si>
    <t>A1.02.07.033</t>
  </si>
  <si>
    <t>A1.02.07.034</t>
  </si>
  <si>
    <t>A1.03.08.035</t>
  </si>
  <si>
    <t>A1.03.08.036</t>
  </si>
  <si>
    <t>A1.03.09.037</t>
  </si>
  <si>
    <t>A1.03.09.038</t>
  </si>
  <si>
    <t>A1.04.10.039</t>
  </si>
  <si>
    <t>A1.04.10.040</t>
  </si>
  <si>
    <t>A1.04.10.041</t>
  </si>
  <si>
    <t>A1.04.11.042</t>
  </si>
  <si>
    <t>A1.04.11.043</t>
  </si>
  <si>
    <t>A1.04.11.044</t>
  </si>
  <si>
    <t>A1.04.11.045</t>
  </si>
  <si>
    <r>
      <rPr>
        <b/>
        <sz val="12"/>
        <rFont val="Calibri"/>
        <family val="2"/>
        <scheme val="minor"/>
      </rPr>
      <t>Action 4.2.5</t>
    </r>
    <r>
      <rPr>
        <sz val="12"/>
        <rFont val="Calibri"/>
        <family val="2"/>
        <scheme val="minor"/>
      </rPr>
      <t> : Mettre en place un mécanisme de Suivi et d’Evaluation des partenariats</t>
    </r>
  </si>
  <si>
    <r>
      <rPr>
        <b/>
        <sz val="12"/>
        <rFont val="Calibri"/>
        <family val="2"/>
        <scheme val="minor"/>
      </rPr>
      <t>Action 4.1.3</t>
    </r>
    <r>
      <rPr>
        <sz val="12"/>
        <rFont val="Calibri"/>
        <family val="2"/>
        <scheme val="minor"/>
      </rPr>
      <t> : Elaborer le PACTE 4 pour soutenir le PNDS 4</t>
    </r>
  </si>
  <si>
    <r>
      <t>Action 4.2.2 :</t>
    </r>
    <r>
      <rPr>
        <sz val="12"/>
        <rFont val="Calibri"/>
        <family val="2"/>
        <scheme val="minor"/>
      </rPr>
      <t xml:space="preserve"> Effectuer des missions de prospection dans les pays du sud en vue de signer les accords de coopération (pays arabes, pays de la sous-région africaine…) </t>
    </r>
  </si>
  <si>
    <r>
      <t>Action 4.3.2 :</t>
    </r>
    <r>
      <rPr>
        <sz val="12"/>
        <rFont val="Calibri"/>
        <family val="2"/>
        <scheme val="minor"/>
      </rPr>
      <t xml:space="preserve"> Mettre en place un mécanisme efficace de coordination et de collaboration entre les secteurs de la santé humaine, animale, végétale et environnementale et autres secteurs connexes.</t>
    </r>
  </si>
  <si>
    <t>A1.04.11.046-A</t>
  </si>
  <si>
    <t>A1.04.11.046-B</t>
  </si>
  <si>
    <r>
      <rPr>
        <b/>
        <sz val="12"/>
        <rFont val="Calibri"/>
        <family val="2"/>
        <scheme val="minor"/>
      </rPr>
      <t>Action 4.2.6</t>
    </r>
    <r>
      <rPr>
        <sz val="12"/>
        <rFont val="Calibri"/>
        <family val="2"/>
        <scheme val="minor"/>
      </rPr>
      <t xml:space="preserve"> : Introduire dans les nouveaux documents de coopération le concept de l’alignement des partenaires et évaluer périodiquement son application dans les relations de coopération et de partenariat </t>
    </r>
  </si>
  <si>
    <t>Le partenariat public privé est amélioré</t>
  </si>
  <si>
    <t>A1.04.12.047</t>
  </si>
  <si>
    <t>A1.04.12.048</t>
  </si>
  <si>
    <t>A1.04.12.049</t>
  </si>
  <si>
    <t>A2.05.13.050</t>
  </si>
  <si>
    <t>A2.05.13.051</t>
  </si>
  <si>
    <t>A2.05.13.052</t>
  </si>
  <si>
    <t>A2.06.14.053</t>
  </si>
  <si>
    <t>A2.06.14.054</t>
  </si>
  <si>
    <t>A2.06.14.055</t>
  </si>
  <si>
    <t>A2.06.14.056</t>
  </si>
  <si>
    <t>A2.06.14.057</t>
  </si>
  <si>
    <r>
      <t xml:space="preserve">Action 2.1.2 : </t>
    </r>
    <r>
      <rPr>
        <sz val="12"/>
        <rFont val="Calibri"/>
        <family val="2"/>
        <scheme val="minor"/>
      </rPr>
      <t xml:space="preserve">Organiser des discussions budgétaires en interne pour un arbitrage sur la répartition de l’enveloppe budgétaire allouée au MSPP. </t>
    </r>
  </si>
  <si>
    <r>
      <t xml:space="preserve">Action 2.1.3 : </t>
    </r>
    <r>
      <rPr>
        <sz val="12"/>
        <rFont val="Calibri"/>
        <family val="2"/>
        <scheme val="minor"/>
      </rPr>
      <t>Allouer les ressources financières aux structures sanitaires sur la base des contrats de performance</t>
    </r>
  </si>
  <si>
    <t>A2.06.14.058</t>
  </si>
  <si>
    <r>
      <t xml:space="preserve">Action 2.1.6 : </t>
    </r>
    <r>
      <rPr>
        <sz val="12"/>
        <rFont val="Calibri"/>
        <family val="2"/>
        <scheme val="minor"/>
      </rPr>
      <t xml:space="preserve">Mettre en route la Réforme Hospitalière dont les textes sont en cours d’élaboration </t>
    </r>
  </si>
  <si>
    <t>A2.07.16.064</t>
  </si>
  <si>
    <t>A2.07.16.065</t>
  </si>
  <si>
    <t>A2.07.15.059</t>
  </si>
  <si>
    <t>A2.07.15.060</t>
  </si>
  <si>
    <t>A2.07.15.061</t>
  </si>
  <si>
    <t>A2.07.15.062</t>
  </si>
  <si>
    <t>A2.07.15.063</t>
  </si>
  <si>
    <r>
      <t>Action 4.1.2 :</t>
    </r>
    <r>
      <rPr>
        <sz val="12"/>
        <rFont val="Calibri"/>
        <family val="2"/>
        <scheme val="minor"/>
      </rPr>
      <t xml:space="preserve"> Assurer la sensibilisation des leaders d’opinion et la population sur la CSU</t>
    </r>
  </si>
  <si>
    <t>A2.07.16.066</t>
  </si>
  <si>
    <t>A2.07.16.067</t>
  </si>
  <si>
    <t>La gestion axée sur les résultats est utilisée dans tous les établissements sanitaires</t>
  </si>
  <si>
    <t>A2.07.16.068</t>
  </si>
  <si>
    <r>
      <t xml:space="preserve">Action 4.3.1 : </t>
    </r>
    <r>
      <rPr>
        <sz val="12"/>
        <rFont val="Calibri"/>
        <family val="2"/>
        <scheme val="minor"/>
      </rPr>
      <t>Etendre progressivement à toutes les structure le mécanisme de financement basé sur la performance et encourager d’autres initiatives de gestion axée sur les résultats</t>
    </r>
  </si>
  <si>
    <t>A5.18.32.101</t>
  </si>
  <si>
    <t>A5.18.32.102</t>
  </si>
  <si>
    <r>
      <t xml:space="preserve">Action 1.1.1 : </t>
    </r>
    <r>
      <rPr>
        <sz val="12"/>
        <rFont val="Calibri"/>
        <family val="2"/>
        <scheme val="minor"/>
      </rPr>
      <t>Redynamiser la Commission Nationale du SIS</t>
    </r>
    <r>
      <rPr>
        <b/>
        <sz val="12"/>
        <rFont val="Calibri"/>
        <family val="2"/>
        <scheme val="minor"/>
      </rPr>
      <t xml:space="preserve"> </t>
    </r>
  </si>
  <si>
    <r>
      <rPr>
        <b/>
        <sz val="12"/>
        <rFont val="Calibri"/>
        <family val="2"/>
        <scheme val="minor"/>
      </rPr>
      <t xml:space="preserve">Action 1.1.2 : </t>
    </r>
    <r>
      <rPr>
        <sz val="12"/>
        <rFont val="Calibri"/>
        <family val="2"/>
        <scheme val="minor"/>
      </rPr>
      <t>Renforcer les capacités institutionnelles du SIS</t>
    </r>
  </si>
  <si>
    <t>A5.18.33.103</t>
  </si>
  <si>
    <t>A5.18.33.104</t>
  </si>
  <si>
    <t>A5.19.34.105</t>
  </si>
  <si>
    <t>A5.19.34.106</t>
  </si>
  <si>
    <t>A5.19.35.107</t>
  </si>
  <si>
    <t>A5.19.35.108</t>
  </si>
  <si>
    <t>A5.19.35.109</t>
  </si>
  <si>
    <t>A5.19.35.110</t>
  </si>
  <si>
    <t>A5.19.35.111</t>
  </si>
  <si>
    <t>A5.19.35.112</t>
  </si>
  <si>
    <t>A5.19.35.113</t>
  </si>
  <si>
    <t>A5.19.35.114</t>
  </si>
  <si>
    <t>A5.20.36.115</t>
  </si>
  <si>
    <t>A5.20.36.116</t>
  </si>
  <si>
    <t>A5.20.36.117</t>
  </si>
  <si>
    <t>A5.21.37.119</t>
  </si>
  <si>
    <t>A5.21.37.120</t>
  </si>
  <si>
    <r>
      <rPr>
        <b/>
        <sz val="12"/>
        <rFont val="Calibri"/>
        <family val="2"/>
        <scheme val="minor"/>
      </rPr>
      <t>Action 3.1.4</t>
    </r>
    <r>
      <rPr>
        <sz val="12"/>
        <rFont val="Calibri"/>
        <family val="2"/>
        <scheme val="minor"/>
      </rPr>
      <t> : Adopter une carte hospitalière</t>
    </r>
  </si>
  <si>
    <r>
      <t>A5.20.36.11</t>
    </r>
    <r>
      <rPr>
        <b/>
        <sz val="12"/>
        <color rgb="FFFF0000"/>
        <rFont val="Calibri (Corps)"/>
      </rPr>
      <t>0</t>
    </r>
  </si>
  <si>
    <t>A5.21.37.118</t>
  </si>
  <si>
    <t>A5.21.38.121</t>
  </si>
  <si>
    <t>A5.21.38.122</t>
  </si>
  <si>
    <t>A5.21.39.123</t>
  </si>
  <si>
    <t>A5.22.40.124</t>
  </si>
  <si>
    <t>A5.22.40.125</t>
  </si>
  <si>
    <t>A5.22.40.126</t>
  </si>
  <si>
    <t>A5.23.41.127</t>
  </si>
  <si>
    <t>A5.23.41.128</t>
  </si>
  <si>
    <t>A5.23.41.129</t>
  </si>
  <si>
    <t>A5.23.41.130</t>
  </si>
  <si>
    <t>A5.23.42.131</t>
  </si>
  <si>
    <t>A5.23.42.132</t>
  </si>
  <si>
    <t>A5.23.42.133</t>
  </si>
  <si>
    <t>A5.24.43.134</t>
  </si>
  <si>
    <t>A5.24.43.135</t>
  </si>
  <si>
    <t>A5.24.44.136</t>
  </si>
  <si>
    <t>A5.24.44.137</t>
  </si>
  <si>
    <t>A5.24.44.138</t>
  </si>
  <si>
    <t>A5.24.44.139</t>
  </si>
  <si>
    <r>
      <t xml:space="preserve">Action 7.2.3 : </t>
    </r>
    <r>
      <rPr>
        <sz val="12"/>
        <rFont val="Calibri"/>
        <family val="2"/>
        <scheme val="minor"/>
      </rPr>
      <t>Renforcer les capacités des ASC pour la prise en compte des faits d’état civil (naissance et décès) dans la communauté</t>
    </r>
  </si>
  <si>
    <r>
      <t xml:space="preserve">Action 7.2.4 : </t>
    </r>
    <r>
      <rPr>
        <sz val="12"/>
        <rFont val="Calibri"/>
        <family val="2"/>
        <scheme val="minor"/>
      </rPr>
      <t>Développer et rendre opérationnel un mécanisme d’interopérabilité incluant toutes les parties prenantes (Ministère en charge de la Santé, de l’Administration, l’ANATS…)</t>
    </r>
  </si>
  <si>
    <t>Résultat Attendu 7.2</t>
  </si>
  <si>
    <t>A7.32.66.210</t>
  </si>
  <si>
    <t>A7.32.66.211</t>
  </si>
  <si>
    <t>A7.33.67.212</t>
  </si>
  <si>
    <t>A7.33.67.213</t>
  </si>
  <si>
    <t>A7.33.68.214</t>
  </si>
  <si>
    <t>A7.33.68.215</t>
  </si>
  <si>
    <t>A7.33.68.216</t>
  </si>
  <si>
    <t>A7.33.68.217</t>
  </si>
  <si>
    <t>A7.33.68.218</t>
  </si>
  <si>
    <t>A7.33.68.219</t>
  </si>
  <si>
    <t>A7.33.68.220</t>
  </si>
  <si>
    <r>
      <t xml:space="preserve">Action 2.1.1 : </t>
    </r>
    <r>
      <rPr>
        <sz val="12"/>
        <color theme="1"/>
        <rFont val="Calibri"/>
        <family val="2"/>
        <scheme val="minor"/>
      </rPr>
      <t>Adopter et mettre en œuvre le PMA et PCA dans les formations sanitaires du niveau périphérique, intermédiaire et national</t>
    </r>
  </si>
  <si>
    <r>
      <t xml:space="preserve">Action 2.2.1 : </t>
    </r>
    <r>
      <rPr>
        <sz val="12"/>
        <color theme="1"/>
        <rFont val="Calibri"/>
        <family val="2"/>
        <scheme val="minor"/>
      </rPr>
      <t>Renforcer les services de PF, des CPN, les SONUB et les SONUC et de prise en charge des fistules à tous les niveaux du système des soins</t>
    </r>
  </si>
  <si>
    <r>
      <t>Action 2.3.2 :</t>
    </r>
    <r>
      <rPr>
        <sz val="12"/>
        <color theme="1"/>
        <rFont val="Calibri"/>
        <family val="2"/>
        <scheme val="minor"/>
      </rPr>
      <t xml:space="preserve"> Créer les services de néonatologie et les doter des équipements, matériels et intrants adéquats</t>
    </r>
  </si>
  <si>
    <r>
      <t>Action 2.3.3 :</t>
    </r>
    <r>
      <rPr>
        <sz val="12"/>
        <color theme="1"/>
        <rFont val="Calibri"/>
        <family val="2"/>
        <scheme val="minor"/>
      </rPr>
      <t xml:space="preserve"> Produire/diffuser les documents de Soins Essentiels du Nouveau-né (SENN) et PCIME a tous les niveaux de la pyramide sanitaire</t>
    </r>
  </si>
  <si>
    <r>
      <t xml:space="preserve">Action 2.4.2 : </t>
    </r>
    <r>
      <rPr>
        <sz val="12"/>
        <color theme="1"/>
        <rFont val="Calibri"/>
        <family val="2"/>
        <scheme val="minor"/>
      </rPr>
      <t>Renforcer la prévention et la prise en charge du VIH/SIDA à tous les niveaux du système de soins</t>
    </r>
  </si>
  <si>
    <t>A7.33.69.221</t>
  </si>
  <si>
    <t>A7.33.69.222</t>
  </si>
  <si>
    <t>A7.33.69.223</t>
  </si>
  <si>
    <t>A7.33.70.224</t>
  </si>
  <si>
    <t>A7.33.70.225</t>
  </si>
  <si>
    <t>Réduction des AVP et prise en charge adéquate des victimes</t>
  </si>
  <si>
    <r>
      <t>Action 2.6.1 :</t>
    </r>
    <r>
      <rPr>
        <sz val="12"/>
        <color theme="1"/>
        <rFont val="Calibri"/>
        <family val="2"/>
        <scheme val="minor"/>
      </rPr>
      <t xml:space="preserve"> Promouvoir des actions de sensibilisation pour la réduction des AVP</t>
    </r>
    <r>
      <rPr>
        <b/>
        <sz val="12"/>
        <color theme="1"/>
        <rFont val="Calibri"/>
        <family val="2"/>
        <scheme val="minor"/>
      </rPr>
      <t xml:space="preserve"> </t>
    </r>
  </si>
  <si>
    <r>
      <t>Action 2.6.2 :</t>
    </r>
    <r>
      <rPr>
        <sz val="12"/>
        <color theme="1"/>
        <rFont val="Calibri"/>
        <family val="2"/>
        <scheme val="minor"/>
      </rPr>
      <t xml:space="preserve"> Assurer une prise en charge correcte des accidentés de la route</t>
    </r>
  </si>
  <si>
    <t>A7.33.70.226</t>
  </si>
  <si>
    <t>A7.33.70.227</t>
  </si>
  <si>
    <t>A7.33.71.228</t>
  </si>
  <si>
    <t>A7.33.71.229</t>
  </si>
  <si>
    <t>A7.33.71.230</t>
  </si>
  <si>
    <t>A7.33.71.231</t>
  </si>
  <si>
    <r>
      <t xml:space="preserve">Action 2.7.1 : </t>
    </r>
    <r>
      <rPr>
        <sz val="12"/>
        <color theme="1"/>
        <rFont val="Calibri"/>
        <family val="2"/>
        <scheme val="minor"/>
      </rPr>
      <t>Renforcer la mise en œuvre de la convention-cadre pour la lutte antitabac de l’OMS</t>
    </r>
  </si>
  <si>
    <r>
      <t xml:space="preserve">Action 2.7.2 : </t>
    </r>
    <r>
      <rPr>
        <sz val="12"/>
        <color theme="1"/>
        <rFont val="Calibri"/>
        <family val="2"/>
        <scheme val="minor"/>
      </rPr>
      <t>Assurer les financements de la lutte contre les MNT et les facteurs de risques à travers des mécanismes innovants de mobilisation des ressources (taxe sur le tabac, l’alcool, les sodas, les téléphones mobiles).</t>
    </r>
  </si>
  <si>
    <r>
      <t xml:space="preserve">Action 2.7.3 : </t>
    </r>
    <r>
      <rPr>
        <sz val="12"/>
        <color theme="1"/>
        <rFont val="Calibri"/>
        <family val="2"/>
        <scheme val="minor"/>
      </rPr>
      <t xml:space="preserve">Appuyer le mécanisme de pérennisation du financement innovant créés en 2019 à travers les taxes spécifiques de 100 franc CFA /cigarettes </t>
    </r>
  </si>
  <si>
    <r>
      <t xml:space="preserve">Action 2.7.4 : </t>
    </r>
    <r>
      <rPr>
        <sz val="12"/>
        <color theme="1"/>
        <rFont val="Calibri"/>
        <family val="2"/>
        <scheme val="minor"/>
      </rPr>
      <t xml:space="preserve">Renforcer la lutte contre l’alcoolisme et les autres types de drogues </t>
    </r>
  </si>
  <si>
    <t>Résultat Attendu 2.8</t>
  </si>
  <si>
    <t>A7.33.72.232</t>
  </si>
  <si>
    <t>A7.33.72.233</t>
  </si>
  <si>
    <t>A7.33.72.234</t>
  </si>
  <si>
    <t>A7.33.72.235</t>
  </si>
  <si>
    <t>A7.33.72.236</t>
  </si>
  <si>
    <t>Résultat Attendu 2.9</t>
  </si>
  <si>
    <t>Les femmes survivantes de viol et de violence exercée par un partenaire intime sont prises en charge de manière intégrée</t>
  </si>
  <si>
    <t>A7.33.72.237</t>
  </si>
  <si>
    <t>A7.33.72.238</t>
  </si>
  <si>
    <t>A7.33.72.239</t>
  </si>
  <si>
    <t>A7.33.72.240</t>
  </si>
  <si>
    <t>A7.33.72.241</t>
  </si>
  <si>
    <t>A7.33.72.242</t>
  </si>
  <si>
    <r>
      <t xml:space="preserve">Action 2.8.2 : </t>
    </r>
    <r>
      <rPr>
        <sz val="12"/>
        <color theme="1"/>
        <rFont val="Calibri"/>
        <family val="2"/>
        <scheme val="minor"/>
      </rPr>
      <t>Promouvoir la santé des jeunes et des adolescents</t>
    </r>
    <r>
      <rPr>
        <b/>
        <sz val="12"/>
        <color theme="1"/>
        <rFont val="Calibri"/>
        <family val="2"/>
        <scheme val="minor"/>
      </rPr>
      <t> </t>
    </r>
  </si>
  <si>
    <r>
      <t xml:space="preserve">Action 2.8.3 : </t>
    </r>
    <r>
      <rPr>
        <sz val="12"/>
        <color theme="1"/>
        <rFont val="Calibri"/>
        <family val="2"/>
        <scheme val="minor"/>
      </rPr>
      <t>Promouvoir la santé des personnes âgées</t>
    </r>
  </si>
  <si>
    <r>
      <t xml:space="preserve">Action 2.8.4 : </t>
    </r>
    <r>
      <rPr>
        <sz val="12"/>
        <color theme="1"/>
        <rFont val="Calibri"/>
        <family val="2"/>
        <scheme val="minor"/>
      </rPr>
      <t>Promouvoir les soins ré-éducationnels et de réadaptation dans tous les hôpitaux.</t>
    </r>
  </si>
  <si>
    <r>
      <t xml:space="preserve">Action 2.9.1 : </t>
    </r>
    <r>
      <rPr>
        <sz val="12"/>
        <color theme="1"/>
        <rFont val="Calibri"/>
        <family val="2"/>
        <scheme val="minor"/>
      </rPr>
      <t xml:space="preserve">Elaborer des textes d’encadrement </t>
    </r>
  </si>
  <si>
    <r>
      <t xml:space="preserve">Action 2.9.2 : </t>
    </r>
    <r>
      <rPr>
        <sz val="12"/>
        <color theme="1"/>
        <rFont val="Calibri"/>
        <family val="2"/>
        <scheme val="minor"/>
      </rPr>
      <t xml:space="preserve">Identifier et prendre en charge les survivantes de violence exercée par un partenaire intime </t>
    </r>
  </si>
  <si>
    <r>
      <t>Action 2.9.3 :</t>
    </r>
    <r>
      <rPr>
        <sz val="12"/>
        <color theme="1"/>
        <rFont val="Calibri"/>
        <family val="2"/>
        <scheme val="minor"/>
      </rPr>
      <t xml:space="preserve"> Prendre en charge de viol (étape par étape) </t>
    </r>
  </si>
  <si>
    <r>
      <t xml:space="preserve">Action 2.9.4 : </t>
    </r>
    <r>
      <rPr>
        <sz val="12"/>
        <color theme="1"/>
        <rFont val="Calibri"/>
        <family val="2"/>
        <scheme val="minor"/>
      </rPr>
      <t>Fournir le soutien en ligne</t>
    </r>
  </si>
  <si>
    <r>
      <t>Action 2.9.5 :</t>
    </r>
    <r>
      <rPr>
        <sz val="12"/>
        <color theme="1"/>
        <rFont val="Calibri"/>
        <family val="2"/>
      </rPr>
      <t xml:space="preserve"> Fournir des soins de santé mental complémentaire et soutien psychosocial</t>
    </r>
    <r>
      <rPr>
        <b/>
        <sz val="12"/>
        <color theme="1"/>
        <rFont val="Calibri"/>
        <family val="2"/>
        <scheme val="minor"/>
      </rPr>
      <t xml:space="preserve"> </t>
    </r>
  </si>
  <si>
    <r>
      <t>Action 2.9.6 :</t>
    </r>
    <r>
      <rPr>
        <sz val="12"/>
        <color theme="1"/>
        <rFont val="Calibri"/>
        <family val="2"/>
        <scheme val="minor"/>
      </rPr>
      <t xml:space="preserve"> Prise en charge des enfants </t>
    </r>
  </si>
  <si>
    <t>A7.34.73.243</t>
  </si>
  <si>
    <t>A7.34.73.244</t>
  </si>
  <si>
    <r>
      <t xml:space="preserve">Action 3.1.2 : </t>
    </r>
    <r>
      <rPr>
        <sz val="12"/>
        <color theme="1"/>
        <rFont val="Calibri"/>
        <family val="2"/>
        <scheme val="minor"/>
      </rPr>
      <t>Atteindre les populations de proximité par des stratégies appropriées</t>
    </r>
  </si>
  <si>
    <t>L’accessibilité de toute la population aux services de santé est renforcée</t>
  </si>
  <si>
    <t>Les activités promotionnelles de santé sont développées pour susciter la demande des services</t>
  </si>
  <si>
    <t>Les activités de santé à base communautaire sont mises en œuvre dans tous les districts sanitaires fonctionnels</t>
  </si>
  <si>
    <t>Les services de santé des jeunes, des adolescents, des personnes âgées et des personnes handicapées sont développés et intégrés dans les paquets d’activités à tous les niveaux du système de santé</t>
  </si>
  <si>
    <r>
      <t xml:space="preserve">Action 2.8.1 : </t>
    </r>
    <r>
      <rPr>
        <sz val="12"/>
        <color theme="1"/>
        <rFont val="Calibri"/>
        <family val="2"/>
        <scheme val="minor"/>
      </rPr>
      <t>Définir les politiques, les plans stratégiques, les normes relatifs à la santé des jeunes, des adolescents, des personnes âgées et des personnes handicapées</t>
    </r>
  </si>
  <si>
    <r>
      <t xml:space="preserve">Action 2.8.5 : </t>
    </r>
    <r>
      <rPr>
        <sz val="12"/>
        <color theme="1"/>
        <rFont val="Calibri"/>
        <family val="2"/>
        <scheme val="minor"/>
      </rPr>
      <t>Renforcer les capacités du personnel de santé dans la prise en charge des problèmes de santé des adolescents, des jeunes, des personnes âgées et des personnes handicapées</t>
    </r>
  </si>
  <si>
    <r>
      <t xml:space="preserve">Action 3.1.1 : </t>
    </r>
    <r>
      <rPr>
        <sz val="12"/>
        <color theme="1"/>
        <rFont val="Calibri"/>
        <family val="2"/>
        <scheme val="minor"/>
      </rPr>
      <t>Atteindre les populations d’accès difficile par des stratégies appropriées</t>
    </r>
  </si>
  <si>
    <t>A7.34.74.245</t>
  </si>
  <si>
    <t>A7.34.74.246</t>
  </si>
  <si>
    <t>A7.34.75.247</t>
  </si>
  <si>
    <t>A7.34.75.248</t>
  </si>
  <si>
    <t>A7.35.76.249</t>
  </si>
  <si>
    <t>A7.35.76.250</t>
  </si>
  <si>
    <t>A7.35.76.251</t>
  </si>
  <si>
    <t>A7.35.76.252</t>
  </si>
  <si>
    <t>A7.35.76.253</t>
  </si>
  <si>
    <r>
      <t xml:space="preserve">Action 4.1.4 : </t>
    </r>
    <r>
      <rPr>
        <sz val="12"/>
        <color theme="1"/>
        <rFont val="Calibri"/>
        <family val="2"/>
        <scheme val="minor"/>
      </rPr>
      <t xml:space="preserve">Faire évaluer régulièrement les services par les pairs afin d’améliorer la qualité des services et des soins </t>
    </r>
  </si>
  <si>
    <r>
      <t xml:space="preserve">Action 4.2.1 : </t>
    </r>
    <r>
      <rPr>
        <sz val="12"/>
        <color theme="1"/>
        <rFont val="Calibri"/>
        <family val="2"/>
        <scheme val="minor"/>
      </rPr>
      <t>Elaborer un plan stratégique de traitement des déchets biomédicaux</t>
    </r>
  </si>
  <si>
    <t>A7.35.77.254</t>
  </si>
  <si>
    <t>A7.35.77.255</t>
  </si>
  <si>
    <t>A7.35.77.256</t>
  </si>
  <si>
    <t>A7.35.77.257</t>
  </si>
  <si>
    <t>A7.35.77.258</t>
  </si>
  <si>
    <t>A7.35.77.259</t>
  </si>
  <si>
    <t>A7.35.77.260</t>
  </si>
  <si>
    <t>A7.35.77.261</t>
  </si>
  <si>
    <t>A7.36.78.262</t>
  </si>
  <si>
    <t>A7.36.78.263</t>
  </si>
  <si>
    <t>A7.36.78.264</t>
  </si>
  <si>
    <t>A7.36.78.265</t>
  </si>
  <si>
    <t>A7.36.79.266</t>
  </si>
  <si>
    <t>A7.36.79.267</t>
  </si>
  <si>
    <t>A7.37.80.268</t>
  </si>
  <si>
    <t>A7.37.80.269</t>
  </si>
  <si>
    <t>A7.37.81.270</t>
  </si>
  <si>
    <t>A7.37.81.271</t>
  </si>
  <si>
    <t>A7.37.81.272</t>
  </si>
  <si>
    <t>A7.37.81.273</t>
  </si>
  <si>
    <t>A7.37.81.274</t>
  </si>
  <si>
    <t>A7.37.81.275</t>
  </si>
  <si>
    <r>
      <t xml:space="preserve">Action 6.2.5 : </t>
    </r>
    <r>
      <rPr>
        <sz val="12"/>
        <color theme="1"/>
        <rFont val="Calibri"/>
        <family val="2"/>
        <scheme val="minor"/>
      </rPr>
      <t>Assurer une supplémentation adéquate en micronutriments pour les enfants et les femmes enceintes</t>
    </r>
  </si>
  <si>
    <r>
      <t xml:space="preserve">Action 6.2.6 : </t>
    </r>
    <r>
      <rPr>
        <sz val="12"/>
        <color theme="1"/>
        <rFont val="Calibri"/>
        <family val="2"/>
        <scheme val="minor"/>
      </rPr>
      <t>Assurer la surveillance nutritionnelle régulière</t>
    </r>
  </si>
  <si>
    <t>A7.38.82.276</t>
  </si>
  <si>
    <t>A7.38.82.277</t>
  </si>
  <si>
    <t>A7.38.82.278</t>
  </si>
  <si>
    <r>
      <t>Action 7.1.1 :</t>
    </r>
    <r>
      <rPr>
        <sz val="12"/>
        <color theme="1"/>
        <rFont val="Calibri"/>
        <family val="2"/>
        <scheme val="minor"/>
      </rPr>
      <t xml:space="preserve"> Veiller à une offre équitable de soins dans tout le pays</t>
    </r>
  </si>
  <si>
    <r>
      <t xml:space="preserve">Action 6.2.4 : </t>
    </r>
    <r>
      <rPr>
        <sz val="12"/>
        <color theme="1"/>
        <rFont val="Calibri"/>
        <family val="2"/>
        <scheme val="minor"/>
      </rPr>
      <t>Suivre la croissance des enfants de 0 à 5 ans</t>
    </r>
  </si>
  <si>
    <t>A7.38.83.279</t>
  </si>
  <si>
    <t>A7.38.83.280</t>
  </si>
  <si>
    <t>Des hopitaux spécialisés dans le cadre de la promotion des pools d'excellence sont construits et/ou réhabilités</t>
  </si>
  <si>
    <r>
      <t xml:space="preserve">Action 8.1.1 : </t>
    </r>
    <r>
      <rPr>
        <sz val="12"/>
        <color theme="1"/>
        <rFont val="Calibri"/>
        <family val="2"/>
        <scheme val="minor"/>
      </rPr>
      <t>Construire des hôpitaux spécialisés dans tous domaines existants et non existants (Cardiologie, cancérologie, néphrologie, neurochirurgie, gériatrie, gastroentérologie, pneumologie…)</t>
    </r>
  </si>
  <si>
    <r>
      <t>Action 8.1.2 :</t>
    </r>
    <r>
      <rPr>
        <sz val="12"/>
        <color theme="1"/>
        <rFont val="Calibri"/>
        <family val="2"/>
        <scheme val="minor"/>
      </rPr>
      <t> Renforcer les capacités techniques de ces hôpitaux</t>
    </r>
  </si>
  <si>
    <t>Renforcement des soins de réadaptation</t>
  </si>
  <si>
    <t>A7.39.83.281</t>
  </si>
  <si>
    <t>A7.39.83.282</t>
  </si>
  <si>
    <r>
      <t>Action 8.2.1 :</t>
    </r>
    <r>
      <rPr>
        <sz val="12"/>
        <color theme="1"/>
        <rFont val="Calibri"/>
        <family val="2"/>
        <scheme val="minor"/>
      </rPr>
      <t xml:space="preserve"> Créer au sein de chaque hôpital provincial et hôpital national une unité de rééducation et/ou de réadaptation fonctionnelle</t>
    </r>
  </si>
  <si>
    <r>
      <t xml:space="preserve">Action 8.2.4 : </t>
    </r>
    <r>
      <rPr>
        <sz val="12"/>
        <color theme="1"/>
        <rFont val="Calibri"/>
        <family val="2"/>
        <scheme val="minor"/>
      </rPr>
      <t>Construire des structures sanitaires adaptées à tous les usagers y compris aux personnes avec des handicaps</t>
    </r>
  </si>
  <si>
    <r>
      <t>Action 8.2.2 :</t>
    </r>
    <r>
      <rPr>
        <sz val="12"/>
        <color theme="1"/>
        <rFont val="Calibri"/>
        <family val="2"/>
        <scheme val="minor"/>
      </rPr>
      <t> Créer un centre d’appareillage au niveau des hôpitaux interprovinciaux</t>
    </r>
  </si>
  <si>
    <r>
      <t xml:space="preserve">Action 8.2.3 : </t>
    </r>
    <r>
      <rPr>
        <sz val="12"/>
        <color theme="1"/>
        <rFont val="Calibri"/>
        <family val="2"/>
        <scheme val="minor"/>
      </rPr>
      <t>Former des techniciens en kinésithérapie</t>
    </r>
  </si>
  <si>
    <t>Résultat Attendu 8.3</t>
  </si>
  <si>
    <t>A7.39.84.283</t>
  </si>
  <si>
    <t>A7.39.84.284</t>
  </si>
  <si>
    <t>A7.39.84.285</t>
  </si>
  <si>
    <t>A7.39.84.286</t>
  </si>
  <si>
    <t>A7.39.84.287</t>
  </si>
  <si>
    <t>A3.08.17.069</t>
  </si>
  <si>
    <t>A3.08.17.070</t>
  </si>
  <si>
    <t>A3.09.18.071</t>
  </si>
  <si>
    <t>A3.09.19.072</t>
  </si>
  <si>
    <t>A3.09.20.073</t>
  </si>
  <si>
    <t>A3.09.21.074</t>
  </si>
  <si>
    <t>A3.09.21.075</t>
  </si>
  <si>
    <t>A3.10.21.076</t>
  </si>
  <si>
    <t>A3.10.21.077</t>
  </si>
  <si>
    <t>A3.10.21.078</t>
  </si>
  <si>
    <t>A3.11.22.079</t>
  </si>
  <si>
    <t>A3.12.23.080</t>
  </si>
  <si>
    <t>A3.13.24.081</t>
  </si>
  <si>
    <t>A3.13.24.082</t>
  </si>
  <si>
    <t>A4.14.25.083</t>
  </si>
  <si>
    <t>A4.14.25.084</t>
  </si>
  <si>
    <t>A4.14.25.085</t>
  </si>
  <si>
    <t>A4.14.25.086</t>
  </si>
  <si>
    <t>A4.15.26.087</t>
  </si>
  <si>
    <t>A4.15.26.088</t>
  </si>
  <si>
    <r>
      <t xml:space="preserve">Action 1.1.3 : </t>
    </r>
    <r>
      <rPr>
        <sz val="12"/>
        <rFont val="Calibri"/>
        <family val="2"/>
        <scheme val="minor"/>
      </rPr>
      <t>Elaborer et mettre en œuvre une stratégie basée sur les énergies renouvelables pour toutes les infrastructures sanitaires </t>
    </r>
  </si>
  <si>
    <t>A4.15.27.089</t>
  </si>
  <si>
    <t>A4.15.27.090</t>
  </si>
  <si>
    <t>A4.15.28.091</t>
  </si>
  <si>
    <t>A4.15.28.092</t>
  </si>
  <si>
    <t>A4.16.29.093</t>
  </si>
  <si>
    <t>A4.16.29.094</t>
  </si>
  <si>
    <t>A4.16.29.095</t>
  </si>
  <si>
    <t>A4.16.29.096</t>
  </si>
  <si>
    <t>A4.17.30.097</t>
  </si>
  <si>
    <t>A4.17.30.098</t>
  </si>
  <si>
    <t>A4.17.31.099</t>
  </si>
  <si>
    <t>A4.17.31.100</t>
  </si>
  <si>
    <t>A6.25.45.140</t>
  </si>
  <si>
    <t>A6.25.45.141</t>
  </si>
  <si>
    <t>A6.25.45.142</t>
  </si>
  <si>
    <t>A6.25.45.143</t>
  </si>
  <si>
    <t>A6.25.45.144</t>
  </si>
  <si>
    <t>A6.25.45.145</t>
  </si>
  <si>
    <t>A6.25.46.146</t>
  </si>
  <si>
    <t>A6.25.46.147</t>
  </si>
  <si>
    <t>A6.25.47.148</t>
  </si>
  <si>
    <t>A6.25.47.149</t>
  </si>
  <si>
    <t>A6.26.48.150</t>
  </si>
  <si>
    <t>A6.26.48.151</t>
  </si>
  <si>
    <t>A6.26.48.152</t>
  </si>
  <si>
    <t>A6.26.48.153</t>
  </si>
  <si>
    <t>A6.26.48.154</t>
  </si>
  <si>
    <t>A6.26.49.155</t>
  </si>
  <si>
    <t>A6.26.49.156</t>
  </si>
  <si>
    <t>A6.26.49.157</t>
  </si>
  <si>
    <t>A6.26.49.158</t>
  </si>
  <si>
    <t>A6.26.50.159</t>
  </si>
  <si>
    <t>A6.26.50.160</t>
  </si>
  <si>
    <r>
      <t>Action 2.2.1 :</t>
    </r>
    <r>
      <rPr>
        <sz val="12"/>
        <rFont val="Calibri"/>
        <family val="2"/>
        <scheme val="minor"/>
      </rPr>
      <t xml:space="preserve"> Tenir régulièrement les réunions de la commission de coordination de gestion des approvisionnements et des stocks des produits médicaux (CNC-GASPM).</t>
    </r>
  </si>
  <si>
    <r>
      <t xml:space="preserve">Action 1.2.2 : </t>
    </r>
    <r>
      <rPr>
        <sz val="12"/>
        <rFont val="Calibri"/>
        <family val="2"/>
        <scheme val="minor"/>
      </rPr>
      <t>Mettre en place une stratégie nationale de médecine traditionnelle</t>
    </r>
  </si>
  <si>
    <r>
      <t>Action 3.1.1 :</t>
    </r>
    <r>
      <rPr>
        <sz val="12"/>
        <rFont val="Calibri"/>
        <family val="2"/>
        <scheme val="minor"/>
      </rPr>
      <t xml:space="preserve"> Réviser le cadre juridique encadrant le fonctionnement des laboratoires selon une approche multisectorielle</t>
    </r>
  </si>
  <si>
    <r>
      <t xml:space="preserve">Action 3.1.2 : </t>
    </r>
    <r>
      <rPr>
        <sz val="12"/>
        <rFont val="Calibri"/>
        <family val="2"/>
        <scheme val="minor"/>
      </rPr>
      <t>Renforcer la coordination des activités de laboratoire au niveau provincial</t>
    </r>
  </si>
  <si>
    <r>
      <t xml:space="preserve">Action 3.2.1 : </t>
    </r>
    <r>
      <rPr>
        <sz val="12"/>
        <rFont val="Calibri"/>
        <family val="2"/>
        <scheme val="minor"/>
      </rPr>
      <t>Renforcer les capacités diagnostiques des laboratoires</t>
    </r>
  </si>
  <si>
    <r>
      <t xml:space="preserve">Action 3.2.2 : </t>
    </r>
    <r>
      <rPr>
        <sz val="12"/>
        <rFont val="Calibri"/>
        <family val="2"/>
        <scheme val="minor"/>
      </rPr>
      <t>Renforcer le rôle du système des laboratoires dans la surveillance épidémiologique</t>
    </r>
  </si>
  <si>
    <r>
      <t xml:space="preserve">Action 3.3.1 : </t>
    </r>
    <r>
      <rPr>
        <sz val="12"/>
        <rFont val="Calibri"/>
        <family val="2"/>
        <scheme val="minor"/>
      </rPr>
      <t>Elaborer et diffuser un guide de suivi médical du personnel de labo</t>
    </r>
  </si>
  <si>
    <r>
      <t xml:space="preserve">Action 3.3.2 </t>
    </r>
    <r>
      <rPr>
        <sz val="12"/>
        <rFont val="Calibri"/>
        <family val="2"/>
        <scheme val="minor"/>
      </rPr>
      <t>: Élaborer et diffuser un protocole de gestion d’accident d’exposition aux liquides biologiques</t>
    </r>
  </si>
  <si>
    <r>
      <t xml:space="preserve">Action 3.4.1 : </t>
    </r>
    <r>
      <rPr>
        <sz val="12"/>
        <rFont val="Calibri"/>
        <family val="2"/>
        <scheme val="minor"/>
      </rPr>
      <t>Améliorer la gouvernance de la CPA par un système d’approvisionnement plus performant en réactifs et dispositifs médicaux de laboratoire</t>
    </r>
  </si>
  <si>
    <r>
      <t xml:space="preserve">Action 3.4.2 : </t>
    </r>
    <r>
      <rPr>
        <sz val="12"/>
        <rFont val="Calibri"/>
        <family val="2"/>
        <scheme val="minor"/>
      </rPr>
      <t>Renforcer les capacités de gestion de stock de réactifs et dispositifs médicaux pour le laboratoire</t>
    </r>
  </si>
  <si>
    <r>
      <t xml:space="preserve">Action 3.4.3 : </t>
    </r>
    <r>
      <rPr>
        <sz val="12"/>
        <rFont val="Calibri"/>
        <family val="2"/>
        <scheme val="minor"/>
      </rPr>
      <t>Mettre en place un système informatique de gestion de l’information dans les laboratoires des hôpitaux nationaux et provinciaux</t>
    </r>
  </si>
  <si>
    <r>
      <t xml:space="preserve">Action 3.5.1 : </t>
    </r>
    <r>
      <rPr>
        <sz val="12"/>
        <rFont val="Calibri"/>
        <family val="2"/>
        <scheme val="minor"/>
      </rPr>
      <t xml:space="preserve">Intégrer la gestion des équipements au fonctionnement des laboratoires </t>
    </r>
  </si>
  <si>
    <r>
      <t>Action 3.5.3 :</t>
    </r>
    <r>
      <rPr>
        <sz val="12"/>
        <rFont val="Calibri"/>
        <family val="2"/>
        <scheme val="minor"/>
      </rPr>
      <t xml:space="preserve"> Former les techniciens de laboratoire à l’utilisation du manuel de maintenance des équipements (préventive et à la métrologie) </t>
    </r>
  </si>
  <si>
    <r>
      <rPr>
        <b/>
        <sz val="12"/>
        <rFont val="Calibri"/>
        <family val="2"/>
        <scheme val="minor"/>
      </rPr>
      <t xml:space="preserve">Action 3.5.2 </t>
    </r>
    <r>
      <rPr>
        <sz val="12"/>
        <rFont val="Calibri"/>
        <family val="2"/>
        <scheme val="minor"/>
      </rPr>
      <t>: Déployer les ressources nécessaires à la maintenance des équipements</t>
    </r>
  </si>
  <si>
    <t>A6.27.51.161</t>
  </si>
  <si>
    <t>A6.27.51.162</t>
  </si>
  <si>
    <t>A6.27.52.163</t>
  </si>
  <si>
    <t>A6.27.52.164</t>
  </si>
  <si>
    <t>A6.27.53.165</t>
  </si>
  <si>
    <t>A6.27.53.166</t>
  </si>
  <si>
    <t>A6.27.53.167</t>
  </si>
  <si>
    <t>A6.27.53.168</t>
  </si>
  <si>
    <t>A6.27.53.169</t>
  </si>
  <si>
    <t>A6.27.54.170</t>
  </si>
  <si>
    <t>A6.27.54.171</t>
  </si>
  <si>
    <t>A6.27.54.172</t>
  </si>
  <si>
    <t>A6.27.55.173</t>
  </si>
  <si>
    <t>A6.27.55.174</t>
  </si>
  <si>
    <t>A6.27.55.175</t>
  </si>
  <si>
    <t>A6.28.56.176</t>
  </si>
  <si>
    <t>A6.28.56.177</t>
  </si>
  <si>
    <t>A6.28.56.178</t>
  </si>
  <si>
    <t>A6.28.57.179</t>
  </si>
  <si>
    <t>A6.28.57.180</t>
  </si>
  <si>
    <t>A6.28.57.181</t>
  </si>
  <si>
    <t>A6.28.57.182</t>
  </si>
  <si>
    <t>A6.28.57.183</t>
  </si>
  <si>
    <t>A6.28.57.184</t>
  </si>
  <si>
    <t>A6.28.57.185</t>
  </si>
  <si>
    <t>A6.29.58.186</t>
  </si>
  <si>
    <t>A6.29.58.187</t>
  </si>
  <si>
    <t>A6.29.59.188</t>
  </si>
  <si>
    <t>A6.29.59.189</t>
  </si>
  <si>
    <t>A6.29.60.190</t>
  </si>
  <si>
    <t>A6.29.60.191</t>
  </si>
  <si>
    <t>A6.29.60.192</t>
  </si>
  <si>
    <t>A6.29.60.193</t>
  </si>
  <si>
    <t>A6.30.61.194</t>
  </si>
  <si>
    <t>A6.30.61.195</t>
  </si>
  <si>
    <r>
      <t>Action 5.3.3 :</t>
    </r>
    <r>
      <rPr>
        <sz val="12"/>
        <rFont val="Calibri"/>
        <family val="2"/>
        <scheme val="minor"/>
      </rPr>
      <t xml:space="preserve"> Réduire l’incidence des infections par des mesures efficaces de prévention (hygiène, vaccination) dans les secteurs santé humaine et santé animale</t>
    </r>
  </si>
  <si>
    <t>A6.30.62.196</t>
  </si>
  <si>
    <t>A6.30.62.197</t>
  </si>
  <si>
    <t>A6.31.63.198</t>
  </si>
  <si>
    <t>A6.31.63.199</t>
  </si>
  <si>
    <t>A6.31.63.200</t>
  </si>
  <si>
    <t>A6.31.63.201</t>
  </si>
  <si>
    <t>A6.31.63.202</t>
  </si>
  <si>
    <t>A6.31.64.203</t>
  </si>
  <si>
    <t>A6.31.64.204</t>
  </si>
  <si>
    <t>A6.31.65.205</t>
  </si>
  <si>
    <t>A6.31.65.206</t>
  </si>
  <si>
    <t>A6.31.65.207</t>
  </si>
  <si>
    <t>A6.31.65.208</t>
  </si>
  <si>
    <t>A6.31.65.209</t>
  </si>
  <si>
    <r>
      <t>Action 7.3.3 :</t>
    </r>
    <r>
      <rPr>
        <sz val="12"/>
        <rFont val="Calibri"/>
        <family val="2"/>
        <scheme val="minor"/>
      </rPr>
      <t xml:space="preserve"> Mettre en place une base de données scientifique de la médecine traditionnelle</t>
    </r>
  </si>
  <si>
    <r>
      <t>Action 7.3.4 :</t>
    </r>
    <r>
      <rPr>
        <sz val="12"/>
        <rFont val="Calibri"/>
        <family val="2"/>
        <scheme val="minor"/>
      </rPr>
      <t xml:space="preserve"> Encourager la publication et la recherche scientifique sur la médecine traditionnelle</t>
    </r>
  </si>
  <si>
    <r>
      <t>Action 7.3.2 :</t>
    </r>
    <r>
      <rPr>
        <sz val="12"/>
        <rFont val="Calibri"/>
        <family val="2"/>
        <scheme val="minor"/>
      </rPr>
      <t xml:space="preserve"> Mettre à la disposition des populations au moins cinq (05) MTA ayant obtenu leur AMM</t>
    </r>
  </si>
  <si>
    <r>
      <t>Action 7.3.1 :</t>
    </r>
    <r>
      <rPr>
        <sz val="12"/>
        <rFont val="Calibri"/>
        <family val="2"/>
        <scheme val="minor"/>
      </rPr>
      <t xml:space="preserve"> Opérationnaliser l’Unité de Recherche pour la production des Médicaments Traditionnels améliorés</t>
    </r>
  </si>
  <si>
    <r>
      <t xml:space="preserve">Action 7.2.1 : </t>
    </r>
    <r>
      <rPr>
        <sz val="12"/>
        <rFont val="Calibri"/>
        <family val="2"/>
        <scheme val="minor"/>
      </rPr>
      <t>Développer les outils de bonne pratique en médecine traditionnelle</t>
    </r>
  </si>
  <si>
    <r>
      <t>Action 7.1.5 :</t>
    </r>
    <r>
      <rPr>
        <sz val="12"/>
        <rFont val="Calibri"/>
        <family val="2"/>
        <scheme val="minor"/>
      </rPr>
      <t xml:space="preserve"> Mettre en place des jardins botaniques et jardins de plantes médicinales couramment utilisées et/ou menacées de disparition dans chaque province sanitaire en collaboration avec les ministères concernés</t>
    </r>
  </si>
  <si>
    <t>Les données relatives à la médecine traditionnelle sont prises en compte dans le système national d’information sanitaire</t>
  </si>
  <si>
    <r>
      <t>Action 7.2.2 :</t>
    </r>
    <r>
      <rPr>
        <sz val="12"/>
        <rFont val="Calibri"/>
        <family val="2"/>
        <scheme val="minor"/>
      </rPr>
      <t xml:space="preserve"> Intégrer les données de la médecine traditionnelle dans les services de statistiques, de surveillance et d’évaluation du système de santé</t>
    </r>
  </si>
  <si>
    <r>
      <t xml:space="preserve">Action 7.3.5 : </t>
    </r>
    <r>
      <rPr>
        <sz val="12"/>
        <rFont val="Calibri"/>
        <family val="2"/>
        <scheme val="minor"/>
      </rPr>
      <t>Elaborer, valider et mettre en œuvre un référentiel des modalités de la contribution potentielle des actes de la Médecine Traditionnelle dans la Couverture Santé Universelle</t>
    </r>
  </si>
  <si>
    <t>Des médicaments traditionnels améliorés sont localement produits à base des confirmations scientifiques, homologués et mise à la disposition de la population tchadienne</t>
  </si>
  <si>
    <r>
      <t>Action 7.1.4 :</t>
    </r>
    <r>
      <rPr>
        <sz val="12"/>
        <rFont val="Calibri"/>
        <family val="2"/>
        <scheme val="minor"/>
      </rPr>
      <t xml:space="preserve"> Renforcer le contrôle des praticiens, des pratiques de la MT aux niveaux intermédiaires et périphériques</t>
    </r>
  </si>
  <si>
    <r>
      <t>Action 7.1.3 :</t>
    </r>
    <r>
      <rPr>
        <sz val="12"/>
        <rFont val="Calibri"/>
        <family val="2"/>
        <scheme val="minor"/>
      </rPr>
      <t xml:space="preserve"> Renforcer la protection de la biodiversité, des connaissances et savoirs en médecine traditionnelle</t>
    </r>
  </si>
  <si>
    <r>
      <t xml:space="preserve">Action 7.1.2 : </t>
    </r>
    <r>
      <rPr>
        <sz val="12"/>
        <rFont val="Calibri"/>
        <family val="2"/>
        <scheme val="minor"/>
      </rPr>
      <t>Renforcer l’opérationnalisation du comité de pilotage chargé de la mise en œuvre de la convention tripartite entre le MSPP, l’IRED et le CNRD</t>
    </r>
  </si>
  <si>
    <r>
      <t>Action 7.1.1 :</t>
    </r>
    <r>
      <rPr>
        <sz val="12"/>
        <rFont val="Calibri"/>
        <family val="2"/>
        <scheme val="minor"/>
      </rPr>
      <t xml:space="preserve"> Elaborer un plan de développement stratégique de la médecine traditionnelle</t>
    </r>
  </si>
  <si>
    <r>
      <t>Action 4.2.2 :</t>
    </r>
    <r>
      <rPr>
        <sz val="12"/>
        <rFont val="Calibri"/>
        <family val="2"/>
        <scheme val="minor"/>
      </rPr>
      <t xml:space="preserve"> Développer une application mobile permettant de faire des e-notifications </t>
    </r>
  </si>
  <si>
    <r>
      <t>Action 4.1.3</t>
    </r>
    <r>
      <rPr>
        <sz val="12"/>
        <rFont val="Calibri"/>
        <family val="2"/>
        <scheme val="minor"/>
      </rPr>
      <t>: Renforcer les services d’Homologation, de l’Inspection Pharmaceutique, de la vigilance et le contrôle à l’importation</t>
    </r>
  </si>
  <si>
    <r>
      <t>Action 3.3.3</t>
    </r>
    <r>
      <rPr>
        <sz val="12"/>
        <rFont val="Calibri"/>
        <family val="2"/>
        <scheme val="minor"/>
      </rPr>
      <t> : Mettre en place la gestion de la biosécurité et de la bio sûreté dans les laboratoires</t>
    </r>
  </si>
  <si>
    <r>
      <t>Action 2.2.4</t>
    </r>
    <r>
      <rPr>
        <sz val="12"/>
        <rFont val="Calibri"/>
        <family val="2"/>
        <scheme val="minor"/>
      </rPr>
      <t xml:space="preserve"> : Rendre disponible le sang et des produits sanguins labiles (PSL) de qualité à la population Tchadienne à tous les niveaux de la pyramide sanitaire</t>
    </r>
  </si>
  <si>
    <r>
      <t>Action 2.1.1</t>
    </r>
    <r>
      <rPr>
        <sz val="12"/>
        <rFont val="Calibri"/>
        <family val="2"/>
        <scheme val="minor"/>
      </rPr>
      <t xml:space="preserve"> : Renforcer les capacités logistiques de la chaine d’approvisionnement/distribution et de mettre en place des mécanismes de financement pérenne de service chargé de gérer les produits de santé</t>
    </r>
  </si>
  <si>
    <t>La chaine d’approvisionnement en produits de santé est renforcée pour garantir une disponibilité des médicaments, des vaccins, du sang et des consommables médicaux de qualité et assurer une accessibilité géographique et financière aux populations</t>
  </si>
  <si>
    <r>
      <t xml:space="preserve">Action 1.3.1 </t>
    </r>
    <r>
      <rPr>
        <sz val="12"/>
        <rFont val="Calibri"/>
        <family val="2"/>
        <scheme val="minor"/>
      </rPr>
      <t>: Renforcer le cadre institutionnel et juridique de lutte contre les MQIF</t>
    </r>
  </si>
  <si>
    <r>
      <t>Action 1.3.2 :</t>
    </r>
    <r>
      <rPr>
        <sz val="12"/>
        <rFont val="Calibri"/>
        <family val="2"/>
        <scheme val="minor"/>
      </rPr>
      <t xml:space="preserve"> Adopter et mettre en œuvre un plan multisectoriel de lutte contre le marché illicite des médicaments et autres produits de santé</t>
    </r>
  </si>
  <si>
    <t>Les capacités institutionnelles, législatives et techniques des organes de lutte contre la vente illicite des médicaments sont renforcées et le marché des médicaments est mieux régulé et assaini</t>
  </si>
  <si>
    <r>
      <t xml:space="preserve">Action 1.2.1 : </t>
    </r>
    <r>
      <rPr>
        <sz val="12"/>
        <rFont val="Calibri"/>
        <family val="2"/>
        <scheme val="minor"/>
      </rPr>
      <t>Adopter et mettre en œuvre les textes législatifs et réglementaires de la médecine traditionnelle</t>
    </r>
  </si>
  <si>
    <t>Le cadre juridique, règlementaire et institutionnel de la médecine traditionnelle est mis en place pour valoriser la médecine traditionnelle, contrôler et évaluer les actes liés à cette médecine</t>
  </si>
  <si>
    <r>
      <t xml:space="preserve">Action 1.1.4 : </t>
    </r>
    <r>
      <rPr>
        <sz val="12"/>
        <rFont val="Calibri"/>
        <family val="2"/>
        <scheme val="minor"/>
      </rPr>
      <t>Accélérer la révision et la mise en œuvre des textes règlementaires et institutionnels en matière de transfusion sanguine</t>
    </r>
  </si>
  <si>
    <r>
      <t xml:space="preserve">Action 1.1.1 : </t>
    </r>
    <r>
      <rPr>
        <sz val="12"/>
        <rFont val="Calibri"/>
        <family val="2"/>
        <scheme val="minor"/>
      </rPr>
      <t>Elaborer, adopter et mettre en œuvre les textes juridiques et réglementaires du secteur de la pharmacie, des laboratoires et autres produits de santé</t>
    </r>
  </si>
  <si>
    <t>Le cadre juridique et institutionnel est adapté au contexte et aux objectifs pour l’amélioration du secteur pharmaceutique, des laboratoires et autres produits de santé</t>
  </si>
  <si>
    <r>
      <t xml:space="preserve">Action 3.1.4 : </t>
    </r>
    <r>
      <rPr>
        <sz val="12"/>
        <rFont val="Calibri"/>
        <family val="2"/>
        <scheme val="minor"/>
      </rPr>
      <t>Réhabiliter et solariser certaines structures sanitaires</t>
    </r>
  </si>
  <si>
    <r>
      <t xml:space="preserve">Action 3.1.2 : </t>
    </r>
    <r>
      <rPr>
        <sz val="12"/>
        <rFont val="Calibri"/>
        <family val="2"/>
        <scheme val="minor"/>
      </rPr>
      <t>Construire une usine pharmaceutique, une CPA, 6 PPA et un dépôt sub-national pour les vaccins</t>
    </r>
  </si>
  <si>
    <r>
      <t xml:space="preserve">Action 3.1.3 : </t>
    </r>
    <r>
      <rPr>
        <sz val="12"/>
        <rFont val="Calibri"/>
        <family val="2"/>
        <scheme val="minor"/>
      </rPr>
      <t>Equiper et rendre fonctionnels les hôpitaux provinciaux, hôpitaux de district et centres de santé</t>
    </r>
  </si>
  <si>
    <r>
      <t xml:space="preserve">Action 3.1.1 : </t>
    </r>
    <r>
      <rPr>
        <sz val="12"/>
        <rFont val="Calibri"/>
        <family val="2"/>
        <scheme val="minor"/>
      </rPr>
      <t>Construire de nouvelles infrastructures sanitaires (HP, HME, HD et CS) et achever la construction de celles dont les travaux sont en cours ou en arrêt</t>
    </r>
  </si>
  <si>
    <t>Des infrastructures sanitaires (hôpitaux, PPA et centres de santé) sont construits et fonctionnels aux différents niveaux de la pyramide</t>
  </si>
  <si>
    <t>Les documents de politiques, stratégies et normes dans les domaines des infrastructures et des équipements médico sanitaires sont disponibles et mis en œuvre</t>
  </si>
  <si>
    <r>
      <t xml:space="preserve">Action 6.1.1 : </t>
    </r>
    <r>
      <rPr>
        <sz val="12"/>
        <rFont val="Calibri"/>
        <family val="2"/>
        <scheme val="minor"/>
      </rPr>
      <t>Compléter la base des données avec des outils facilement exploitables et performant pour la maîtrise des effectifs des RHS et les rendre opérationnels</t>
    </r>
  </si>
  <si>
    <r>
      <t xml:space="preserve">Action 5.1.1 : </t>
    </r>
    <r>
      <rPr>
        <sz val="12"/>
        <rFont val="Calibri"/>
        <family val="2"/>
        <scheme val="minor"/>
      </rPr>
      <t>Appliquer les mesures visant au maintien du personnel aux postes</t>
    </r>
    <r>
      <rPr>
        <b/>
        <sz val="12"/>
        <rFont val="Calibri"/>
        <family val="2"/>
        <scheme val="minor"/>
      </rPr>
      <t xml:space="preserve">. </t>
    </r>
    <r>
      <rPr>
        <sz val="12"/>
        <rFont val="Calibri"/>
        <family val="2"/>
        <scheme val="minor"/>
      </rPr>
      <t>Appliquer le décret N903 du 12 octobre 2016 fixant le statut particulier du corps des fonctionnaires du secteur de la santé et qui définit une stratégie de fidélisation des RH en milieu rural et en formation continue constitue un goulot</t>
    </r>
  </si>
  <si>
    <r>
      <t xml:space="preserve">Action 4.1.2 : </t>
    </r>
    <r>
      <rPr>
        <sz val="12"/>
        <rFont val="Calibri"/>
        <family val="2"/>
        <scheme val="minor"/>
      </rPr>
      <t>Déployer les recrus dans toutes les Provinces en favorisant les Provinces déficitaires pour raison d’équité</t>
    </r>
  </si>
  <si>
    <t>Les agents de santé sont déployés selon un plan de déploiement</t>
  </si>
  <si>
    <t>La densité du personnel de santé augmente significativement au cours de la mise en œuvre du présent PNDS 4</t>
  </si>
  <si>
    <r>
      <t xml:space="preserve">Action 2.4.1 : </t>
    </r>
    <r>
      <rPr>
        <sz val="12"/>
        <rFont val="Calibri"/>
        <family val="2"/>
        <scheme val="minor"/>
      </rPr>
      <t>Poursuivre la formation continue et en spécialisation des médecins, pharmaciens, et des paramédicaux</t>
    </r>
  </si>
  <si>
    <r>
      <t xml:space="preserve">Action 2.2.1 : </t>
    </r>
    <r>
      <rPr>
        <sz val="12"/>
        <rFont val="Calibri"/>
        <family val="2"/>
        <scheme val="minor"/>
      </rPr>
      <t>Renforcer les capacités d’accueil et de production des écoles</t>
    </r>
  </si>
  <si>
    <r>
      <t xml:space="preserve">Action 1.1.1 : </t>
    </r>
    <r>
      <rPr>
        <sz val="12"/>
        <rFont val="Calibri"/>
        <family val="2"/>
        <scheme val="minor"/>
      </rPr>
      <t>Elaborer des stratégies/politiques</t>
    </r>
  </si>
  <si>
    <r>
      <t xml:space="preserve">Action 2.1.3 : </t>
    </r>
    <r>
      <rPr>
        <sz val="12"/>
        <rFont val="Calibri"/>
        <family val="2"/>
        <scheme val="minor"/>
      </rPr>
      <t xml:space="preserve">Accorder une subvention à la CPA et aux PPA </t>
    </r>
  </si>
  <si>
    <r>
      <t>Action 2.1.5 :</t>
    </r>
    <r>
      <rPr>
        <sz val="12"/>
        <rFont val="Calibri"/>
        <family val="2"/>
        <scheme val="minor"/>
      </rPr>
      <t xml:space="preserve"> Développer les ressources humaines dans le domaine pharmaceutique</t>
    </r>
    <r>
      <rPr>
        <b/>
        <sz val="12"/>
        <rFont val="Calibri"/>
        <family val="2"/>
        <scheme val="minor"/>
      </rPr>
      <t xml:space="preserve"> </t>
    </r>
  </si>
  <si>
    <r>
      <t xml:space="preserve">Action 2.3.1 : </t>
    </r>
    <r>
      <rPr>
        <sz val="12"/>
        <rFont val="Calibri"/>
        <family val="2"/>
        <scheme val="minor"/>
      </rPr>
      <t>Affecter, former et outiller les formateurs selon les profils pour plus de qualité dans l’enseignement</t>
    </r>
  </si>
  <si>
    <r>
      <t>Action 2.4.1 :</t>
    </r>
    <r>
      <rPr>
        <sz val="12"/>
        <color theme="1"/>
        <rFont val="Calibri"/>
        <family val="2"/>
        <scheme val="minor"/>
      </rPr>
      <t xml:space="preserve"> Renforcer les interventions de prévention et de prise en charge du paludisme à tous les niveaux du système de santé</t>
    </r>
  </si>
  <si>
    <r>
      <t xml:space="preserve">Action 2.4.3 : </t>
    </r>
    <r>
      <rPr>
        <sz val="12"/>
        <color theme="1"/>
        <rFont val="Calibri"/>
        <family val="2"/>
        <scheme val="minor"/>
      </rPr>
      <t xml:space="preserve">Renforcer les interventions de prise en charge de la Tuberculose dans les formations sanitaires à tous les niveaux du système de santé </t>
    </r>
  </si>
  <si>
    <r>
      <t xml:space="preserve">Action 5.1.1 : </t>
    </r>
    <r>
      <rPr>
        <sz val="12"/>
        <color theme="1"/>
        <rFont val="Calibri"/>
        <family val="2"/>
        <scheme val="minor"/>
      </rPr>
      <t>Accélérer la mise en œuvre du Règlement Sanitaire International (RSI).</t>
    </r>
    <r>
      <rPr>
        <b/>
        <sz val="12"/>
        <color theme="1"/>
        <rFont val="Calibri"/>
        <family val="2"/>
        <scheme val="minor"/>
      </rPr>
      <t xml:space="preserve"> </t>
    </r>
  </si>
  <si>
    <r>
      <t xml:space="preserve">Action 6.2.1 : </t>
    </r>
    <r>
      <rPr>
        <sz val="12"/>
        <color theme="1"/>
        <rFont val="Calibri"/>
        <family val="2"/>
        <scheme val="minor"/>
      </rPr>
      <t>Assurer une prise en charge adéquate de la malnutrition aigüe au niveau communautaire, des CS et des hôpitaux.</t>
    </r>
  </si>
  <si>
    <r>
      <t xml:space="preserve">Action 4.1.2 : </t>
    </r>
    <r>
      <rPr>
        <sz val="12"/>
        <rFont val="Calibri"/>
        <family val="2"/>
        <scheme val="minor"/>
      </rPr>
      <t xml:space="preserve">Renforcer la réalisation et l’utilisation des résultats des recherches en santé pour accroitre les performances du système de santé </t>
    </r>
  </si>
  <si>
    <r>
      <t xml:space="preserve">Action 4.1.1 : </t>
    </r>
    <r>
      <rPr>
        <sz val="12"/>
        <rFont val="Calibri"/>
        <family val="2"/>
        <scheme val="minor"/>
      </rPr>
      <t>Redynamiser et rendre efficace la recherche opérationnelle.</t>
    </r>
  </si>
  <si>
    <r>
      <t xml:space="preserve">Action 2.2.8 </t>
    </r>
    <r>
      <rPr>
        <sz val="12"/>
        <rFont val="Calibri"/>
        <family val="2"/>
        <scheme val="minor"/>
      </rPr>
      <t>: Optimiser l’utilisation de la plateforme DHIS2.</t>
    </r>
  </si>
  <si>
    <r>
      <t xml:space="preserve">Action 2.2.3 : </t>
    </r>
    <r>
      <rPr>
        <sz val="12"/>
        <rFont val="Calibri"/>
        <family val="2"/>
        <scheme val="minor"/>
      </rPr>
      <t>Valider systématiquement les données collectées à tous les niveaux surtout dans les districts sanitaires</t>
    </r>
  </si>
  <si>
    <r>
      <t>Action 2.2.4 :</t>
    </r>
    <r>
      <rPr>
        <sz val="12"/>
        <rFont val="Calibri"/>
        <family val="2"/>
        <scheme val="minor"/>
      </rPr>
      <t xml:space="preserve"> Analyser et interpréter les données à tous les niveaux</t>
    </r>
  </si>
  <si>
    <r>
      <t xml:space="preserve">Action 4.1.3 : </t>
    </r>
    <r>
      <rPr>
        <sz val="12"/>
        <rFont val="Calibri"/>
        <family val="2"/>
        <scheme val="minor"/>
      </rPr>
      <t>Garantir la viabilité du financement de la recherche pour la santé</t>
    </r>
  </si>
  <si>
    <r>
      <t xml:space="preserve">Action 4.2.1 : </t>
    </r>
    <r>
      <rPr>
        <sz val="12"/>
        <rFont val="Calibri"/>
        <family val="2"/>
        <scheme val="minor"/>
      </rPr>
      <t>Développer un mécanisme efficace pour la réalisation des enquêtes dans les délais requis</t>
    </r>
  </si>
  <si>
    <t>Les résultats des enquêtes sont diffusés et utilisés à tous les niveaux </t>
  </si>
  <si>
    <r>
      <t xml:space="preserve">Action 3.1.2 : </t>
    </r>
    <r>
      <rPr>
        <sz val="12"/>
        <rFont val="Calibri"/>
        <family val="2"/>
        <scheme val="minor"/>
      </rPr>
      <t xml:space="preserve">Faire respecter les critères des créations et les normes de fonctionnalité des structures sanitaires </t>
    </r>
  </si>
  <si>
    <r>
      <t xml:space="preserve">Action 1.2.1 : </t>
    </r>
    <r>
      <rPr>
        <sz val="12"/>
        <rFont val="Calibri"/>
        <family val="2"/>
        <scheme val="minor"/>
      </rPr>
      <t>Mettre en place et rendre fonctionnel un Observatoire National de Santé (ONS)</t>
    </r>
  </si>
  <si>
    <r>
      <t xml:space="preserve">Action 4.2.3 : </t>
    </r>
    <r>
      <rPr>
        <sz val="12"/>
        <rFont val="Calibri"/>
        <family val="2"/>
        <scheme val="minor"/>
      </rPr>
      <t xml:space="preserve">Elaborer la stratégie nationale de coopération et de partenariat </t>
    </r>
  </si>
  <si>
    <r>
      <t xml:space="preserve">Action 3.2.2 : </t>
    </r>
    <r>
      <rPr>
        <sz val="12"/>
        <rFont val="Calibri"/>
        <family val="2"/>
        <scheme val="minor"/>
      </rPr>
      <t xml:space="preserve">Redynamiser les ASC </t>
    </r>
  </si>
  <si>
    <t>CADRE OPERATIONNEL DU PROGRAMME POLITIQUE QUINQUENNAL 2024 - 2029 DU PRÉSIDENT DE LA RÉPUBLIQUE</t>
  </si>
  <si>
    <t>ACTIONS (100)</t>
  </si>
  <si>
    <t>SOUS-ACTIONS</t>
  </si>
  <si>
    <t>REALISATIONS</t>
  </si>
  <si>
    <t>ECHEANCES</t>
  </si>
  <si>
    <t>BUDGET INDICATIF</t>
  </si>
  <si>
    <t>STRUCTURE RESPONSABLE et d'APPUI</t>
  </si>
  <si>
    <t>OBSERVATIONS</t>
  </si>
  <si>
    <t>Localisation des réalisations physiques</t>
  </si>
  <si>
    <t>Préciser les financements en cours ou annoncés</t>
  </si>
  <si>
    <t>SECTEUR SOCIAL :</t>
  </si>
  <si>
    <t xml:space="preserve">  </t>
  </si>
  <si>
    <t>- Santé publique</t>
  </si>
  <si>
    <t>- Éducation nationale et promotion civique</t>
  </si>
  <si>
    <t>- Enseignement supérieur, recherche scientifique et formation professionnelle</t>
  </si>
  <si>
    <t>- Jeunesse et sports</t>
  </si>
  <si>
    <t>- Femme et petite enfance</t>
  </si>
  <si>
    <t>- Action sociale, solidarité et affaires humanitaires</t>
  </si>
  <si>
    <t>- Fonction publique et concertation sociale</t>
  </si>
  <si>
    <t xml:space="preserve">    </t>
  </si>
  <si>
    <t>CHANTIER X - POURSUIVRE LA MODERNISATION DE NOTRE SYSTÈME DE SANTÉ</t>
  </si>
  <si>
    <t xml:space="preserve">Impact du chantier 10 : </t>
  </si>
  <si>
    <t>1) Le Tchad dispose d'un système de santé plus résilient</t>
  </si>
  <si>
    <t>2) L'amélioration de la qualité et l'espérance de vie des Tchadiens sont effectives</t>
  </si>
  <si>
    <t>3) Le Tchad dispose d'un système de santé qui offre des soins de santé de qualité (SP)</t>
  </si>
  <si>
    <t>Action 74 : Poursuivre le renforcement de notre système de santé.</t>
  </si>
  <si>
    <t>1) Renforcer la gouvernance, le leadership et la coordination des interventions à tous les niveaux de la pyramide sanitaire</t>
  </si>
  <si>
    <t>1) 100% des réunions statutaires et de coordination tenue</t>
  </si>
  <si>
    <t>2025 à 2029</t>
  </si>
  <si>
    <t>NA</t>
  </si>
  <si>
    <t>2) Accroitre progressivement le financement du système de santé pour se conformer aux engagements d'Abuja</t>
  </si>
  <si>
    <t>2) Le financement du système de santé est augmenté de 7,9% en 2024 à 15% en 2029</t>
  </si>
  <si>
    <t>3) Développer des ressources humaines de la santé (ratio médecin/hbt) aussi bien en quantité qu'en qualité (motivation et fidélisation)</t>
  </si>
  <si>
    <t>3) Les ressources humaines de la santé sont améliorées de manière suivante :</t>
  </si>
  <si>
    <t>3.1) Le ratio médecin par habitant augmente de 1 médecin pour 18 000 habitants en 2024 à 1 médecin pour 10 000 habitants en 2029 (soit un recrutement annuel de 500 médecins)</t>
  </si>
  <si>
    <t>3.2) Le ratio pharmacien par habitant augmente de 1 pharmacien pour 158 000 habitants en 2024 à 1 pharmacien pour 10 000 habitants en 2029 (soit un recrutement annuel de 100 pharmaciens)</t>
  </si>
  <si>
    <t>3.3) Actualiser le décret relatif aux zones austères</t>
  </si>
  <si>
    <t>3.4) Maintenir Le ratio infirmier par habitant de 1 infirmier pour 10 550 habitants Maintenir Le ratio Sage-femme diplômée d'État et femme en âge de procréer, 1 sage-femme pour 566 femmes en Age de procréer</t>
  </si>
  <si>
    <t>3.5) 1000 maintenances sont formés en raison de 200 par an</t>
  </si>
  <si>
    <t>3.6) 1000 anesthésistes réanimateurs sont formés en raison de 200 par an</t>
  </si>
  <si>
    <t>Responsable : Santé publique</t>
  </si>
  <si>
    <t>3.7) Former les spécialistes (psychiatres (20), néonatologiste (20), radiologue (40), odonto stomatologie (20), ORL (20) en 2029</t>
  </si>
  <si>
    <t>4) Poursuivre les constructions des infrastructures sanitaires, doter les formations médico-sanitaires en équipements techniques appropriés, appliquer et respecter strictement la carte de construction des infrastructures sanitaires élaboré par le ministère de la Santé</t>
  </si>
  <si>
    <t>4) Le ministère de la Santé est impliqué dans la conception et la finalisation des infrastructures socio-sanitaires : Sur 172 chantiers de construction des infrastructures sanitaires, 108 sont en arrêt et 64 en cours d'exécution. Sur 107 chantiers de réhabilitation 5 sont en arrêts et 102 en cours d'exécution. La carte sanitaire et les normes sanitaires sont respectées et rendre fonctionnel sur les 2 033 centres de santé (Niveau 1), 150 hôpitaux de districts (Niveau 2), 23 hôpitaux provinciaux (Niveau 3) et 5 hôpitaux nationaux (Niveau 4)</t>
  </si>
  <si>
    <t>Appui : Présidence, Primature, SGG, Finances/Plan, PTF/Femme et Petite Enfance,</t>
  </si>
  <si>
    <t>les chantiers en arret sont sur l'ensemble du territoire à l'exception de la Tandjilé, Logone Orientation                      
les rehabilitations par les PTF:
Ennedi Est, Mandoul, Salamat, Ouaddai Mayo Kebbi Est, N'Djaména</t>
  </si>
  <si>
    <t>172 Chantiers de construction ( 108 sont en arrêt et 64 en cours d'exécution. Sources de financement Etat):  124 918 397 972 FCFA
107 Chantier de réhabilitation (5 sont en arrêts et 102 en cours d'exécution): 15 958 373 891 FCFA dont 84 CS et 3 Hopitaux sur financement BID, 2 Hp et 7 CS sur financement de PADS, 4 CS sur financement de la BM/PARCA,
Equipements  sur financement BID: 34 369 163 179 FCFA.</t>
  </si>
  <si>
    <t xml:space="preserve"> La carte sanitaire et les normes sanitaires sont respectées et rendre fonctionnel sur les 2 033 centres de santé et 150 hôpitaux de districts (Niveau 1), 23 hôpitaux provinciaux (Niveau 2) et 5 hôpitaux nationaux (Niveau 3) </t>
  </si>
  <si>
    <t>2033 à 2029</t>
  </si>
  <si>
    <t xml:space="preserve">l'ensemble des provinces </t>
  </si>
  <si>
    <t>34 CS sur financement de la BID, BM/PARCA</t>
  </si>
  <si>
    <t>5) Renforcer le système d'information sanitaire en intégrant les innovations et la digitalisation (Programme de Santé numérique)</t>
  </si>
  <si>
    <t>5) Le système d'information sanitaire est entièrement opérationnel (La télémédecine numérique est effective)</t>
  </si>
  <si>
    <t>     5.1) Recruter et Former 153 gestionnaires de données pour chaque district</t>
  </si>
  <si>
    <t>FM, BM (Financement en cours)</t>
  </si>
  <si>
    <t>      5.2) Mettre à disposition la connectivité mensuelle dans les 153 districts</t>
  </si>
  <si>
    <t>      5.3) Rendre le DHIS 2 (district Health information System) opérationnel dans les 153 districts</t>
  </si>
  <si>
    <t>6,1) Rendre disponible des médicaments et autres produits de santé (les consommables médicaux)</t>
  </si>
  <si>
    <t>6) Les médicaments et autres produits de santé (les consommables médicaux) sont disponibles.</t>
  </si>
  <si>
    <t>2038 à 2029</t>
  </si>
  <si>
    <t>6,2) Faciliter la création d'une unité industrielle des médicaments</t>
  </si>
  <si>
    <t>6,2) La Fabrication locale des médicaments est effective</t>
  </si>
  <si>
    <t>7) Améliorer la qualité des prestations de services dans les formations sanitaires et la santé mère &amp; enfant</t>
  </si>
  <si>
    <t>7) La qualité des prestations de services dans les formations sanitaires et la santé mère &amp; enfant sont améliorées grâce aux sous indicateurs suivants :</t>
  </si>
  <si>
    <t>    7.1) Le Taux de fréquentation des formations sanitaires par les usagers est amélioré de 24% à 85% en 2029</t>
  </si>
  <si>
    <t>    7.2) Le taux de référence augmente de 3,46% à 10% en 2029</t>
  </si>
  <si>
    <t>    7.3) La proportion des centres de santé offrant l'intégralité du PMA (Paquet Minimum d'Activité)</t>
  </si>
  <si>
    <t>    7.4) La proportion des hôpitaux offrant l'intégralité du PCA (Paquet Complémentaire d'Activité)</t>
  </si>
  <si>
    <t>     7.5) La référence et contre référence dans la pyramide sanitaire (niveau 1 à 4) sont respectés.</t>
  </si>
  <si>
    <t>     7.6) 100% des formations sanitaires n'ayant pas connu de rupture de médicaments antipaludiques, antituberculeux, VIH et ARV</t>
  </si>
  <si>
    <t>     7.7) 100% des formations sanitaires n'ayant pas connu de rupture de sérum anti-scorpionnique dans les zones à risque</t>
  </si>
  <si>
    <t>     7.8) Les décès dus au paludisme, au VIH et la tuberculose sont réduits de 80%</t>
  </si>
  <si>
    <t>     7.9) Le Taux de césarienne augmente de 1,4% à 5%</t>
  </si>
  <si>
    <t>     7.10) Les banques de sang disponibles dans les 23 provinces</t>
  </si>
  <si>
    <t>     7.11) 22 hôpitaux provinciaux sont mis aux normes et assurent l'intégralité du PCA (Paquet Complémentaire d'Activité)</t>
  </si>
  <si>
    <t>8) Intégrer les nouveaux médecins formés dans les établissements de NDJ, Abéché &amp; CHU/Samaritain</t>
  </si>
  <si>
    <t>8) Disponibiliser les ressources humaines en quantités et en qualités dans tous les centres, districts et hôpitaux</t>
  </si>
  <si>
    <t>9) Renforcer la capacité de prise en charge des services des urgences</t>
  </si>
  <si>
    <t>9) La capacité de prise en charge des services des urgences est renforcée</t>
  </si>
  <si>
    <t>10) Améliorer la prise en charge des maladies chroniques (MNT)</t>
  </si>
  <si>
    <t>10) La prise en charge des maladies chroniques (MNT) est améliorée</t>
  </si>
  <si>
    <t>11) Finaliser le Projet de construction d'un centre de prise en charge de cancer (Programme National de lutte contre le Cancer)</t>
  </si>
  <si>
    <t>11) Le centre National de cancérologie est créé et fonctionnel</t>
  </si>
  <si>
    <t>Ndjamena</t>
  </si>
  <si>
    <t>12) Lutter contre les médicaments de faible qualité</t>
  </si>
  <si>
    <t>12) Le contrôle des médicaments de faible qualité est renforcé</t>
  </si>
  <si>
    <t>13) Renforcer la multisectorialité</t>
  </si>
  <si>
    <t>13) La multi sectorialité est effective entre les ministères de la santé, de l'eau, de l'environnement, de l'élevage, de l'agriculture, de l'éducation, de la femme, de la solidarité</t>
  </si>
  <si>
    <t xml:space="preserve">14) Renforcer l'efficacité et la performance des programmes &amp; projets de santé </t>
  </si>
  <si>
    <t>14) L’efficacité et la performance des programmes &amp; projets de santé sont renforcées</t>
  </si>
  <si>
    <t>15) Valoriser la médecine traditionnelle dans le respect des normes</t>
  </si>
  <si>
    <t>15) Appliquer la loi et maintenir la réunion mensuelle du cadre de concertation étroite entre la médecine traditionnelle et la médecine moderne</t>
  </si>
  <si>
    <t xml:space="preserve">16) Améliorer la prise en charge de la santé mentale </t>
  </si>
  <si>
    <t>16) La prise en charge de la santé mentale est améliorée avec la formation des 20 psychiatres</t>
  </si>
  <si>
    <t>17) Mettre en œuvre le Projet BID relatif au renforcement du système de santé tchadien (Partenaires Techniques et Financier)</t>
  </si>
  <si>
    <t>17) Le Projet BID relatif au renforcement du système de santé tchadien (Partenaires Techniques et Financier) est exécuté</t>
  </si>
  <si>
    <t>N'djamena, MKE, Ennedi Est, Mandoul, Salamat, Ouaddai</t>
  </si>
  <si>
    <t>18) Rendre opérationnel l'Institut National de Santé Publique</t>
  </si>
  <si>
    <t>18) L’Institut National de Santé Publique est construit et fonctionnel</t>
  </si>
  <si>
    <t>N'djamena</t>
  </si>
  <si>
    <t>19) Re dynamiser toutes les instances de décision des instances de gestion à base communautaire (Les Chefs de carré, chefs de village, Chefs de canton et chefferie traditionnel)</t>
  </si>
  <si>
    <t>19) Les instances de gestion à base communautaire sont fonctionnels</t>
  </si>
  <si>
    <t xml:space="preserve">Effets de l'action 74 : </t>
  </si>
  <si>
    <t>1) Les capacités institutionnelles et fonctionnelles du système de santé tchadien renforce la couverture santé universelle ;</t>
  </si>
  <si>
    <t>2) Le système de santé transforme son modèle de gouvernance ;</t>
  </si>
  <si>
    <t>3) Les acteurs locaux financent la santé communautaire avec de nouveaux mécanismes ;</t>
  </si>
  <si>
    <t>4) L'État articule son partenariat aux besoins sanitaires prioritaires ;</t>
  </si>
  <si>
    <t>5) L'accès aux services de santé de qualité est garanti à tous et partout.</t>
  </si>
  <si>
    <t>6) Le système de santé Tchadien est digitalisé</t>
  </si>
  <si>
    <t xml:space="preserve">Action 75 : Poursuivre la réforme de la Politique nationale de santé. </t>
  </si>
  <si>
    <t>1) Mettre en œuvre les recommandations relatives à la réforme de l'ENASS (LMD) (Licence/Maitrise et Doctorat)</t>
  </si>
  <si>
    <t xml:space="preserve">1) Les recommandations relatives à la réforme de l'ENASS sont mises en œuvre </t>
  </si>
  <si>
    <t>N'djamena, Moundou, Biltine, Abéché, Sarh</t>
  </si>
  <si>
    <t>2) Poursuivre le déploiement de la couverture santé universelle</t>
  </si>
  <si>
    <t xml:space="preserve">2) La Couverture Santé Universelle (CSU) est progressivement déployée dans 23 provinces </t>
  </si>
  <si>
    <t>3) Poursuivre le déploiement de la santé communautaire</t>
  </si>
  <si>
    <t>3) La Santé Communautaire est progressivement déployée et effective dans les 23 Provinces</t>
  </si>
  <si>
    <t xml:space="preserve">Effets de l'action 75 : </t>
  </si>
  <si>
    <t>1) Un plan d'action actualisé et de suivi opérationnel encadre la mise en œuvre de la politique nationale de santé (2022-2030);</t>
  </si>
  <si>
    <t xml:space="preserve">2) Les stratégies sectorielles du secteur de la santé s'ajustent à la structure démographique nationale </t>
  </si>
  <si>
    <t>1) Poursuivre le déploiement des Centres d'Opération d'Urgence en Santé Publique (COUSP) dans les provinces du Ouaddaï, Guéra, Lac, Borkou, Logone Occidental, Mandoul, Mayo Kebbi Est, Tandjilé, Mayo Kebbi Ouest et Batha</t>
  </si>
  <si>
    <t>1) 6 Centres d'Operations d'Urgence en Santé Publique (COUSP) sont progressivement déployés dans les provinces du Ouaddai, du Guéra, du Lac, du Borkou, du Logone Occidental, du Mandoul, du Mayo-Kebbi Est, Mayo-Kebbi Ouest, de la Tandjilé et du Batha</t>
  </si>
  <si>
    <t>Ouaddai, du Guéra, du Lac, du Borkou, du Logone Occidental, du Mandoul, du Mayo-Kebbi Est, Mayo-Kebbi Ouest, de la Tandjilé et du Batha</t>
  </si>
  <si>
    <t xml:space="preserve">2) Renforcer la capacité logistique des Équipe d'Intervention Rapide (EIR) dans chaque province et district à haut risque </t>
  </si>
  <si>
    <t>2) 12 Équipes d'Interventions Rapides (EIR) des provinces et districts à hauts risques sont renforcées en capacités logistiques</t>
  </si>
  <si>
    <t>Responsable : Santé publique, Finances/Plan</t>
  </si>
  <si>
    <t>Action 76 : Poursuivre l'amélioration des capacités nationales de riposte aux épidémies.</t>
  </si>
  <si>
    <t>3) Rendre opérationnel les Équipes Médicales d'Urgence (EMU) et du SURGE (Renforcement et l'Utilisation des Groupes d'Intervenants d'Urgence)</t>
  </si>
  <si>
    <t>3) 4 Équipes Médicales d'Urgence (EMU) et une équipe SURGE (Renforcement et l'Utilisation des Groupes d'Intervenants d'Urgence) sont fonctionnelles</t>
  </si>
  <si>
    <t>4) Assurer efficacement les activités de préparation de la riposte aux épidémies</t>
  </si>
  <si>
    <t>4) 23 provinces ont bénéficié des intrants et consommables médicaux pour faire face aux maladies à potentiel épidémique</t>
  </si>
  <si>
    <t>Appui : Enseignement supérieur, Administration territoire, Sécurité publique, Armées/Femme et Petite Enfance,</t>
  </si>
  <si>
    <t>5) Rendre opérationnel la plateforme One Health</t>
  </si>
  <si>
    <t>5) La plateforme One Health est fonctionnelle</t>
  </si>
  <si>
    <t>6) Renforcer les capacités de détection rapide des événements de santé publique (laboratoire)</t>
  </si>
  <si>
    <t>6) 29 laboratoires de détection rapide des événements de Santé Publique sont renforcés</t>
  </si>
  <si>
    <t xml:space="preserve">Effets de l'action 76 : </t>
  </si>
  <si>
    <t>1) Le Tchad dispose d'un plan de riposte sanitaire (contingence)</t>
  </si>
  <si>
    <t>2) Le Tchad augmente ses capacités de résilience aux nouveaux contextes sanitaires (Covid-19, Dengue, Chikungunya, Variole de singe, etc.)</t>
  </si>
  <si>
    <t>3) Les capacités préventives du système sanitaire développent des cadres aux réponses appropriées</t>
  </si>
  <si>
    <t>Action 77 : Porter le taux de couverture en MIILDA (moustiquaires imprégnées) à 100% en 2027.</t>
  </si>
  <si>
    <t>1) Assurer la distribution des Moustiquaires Imprégnés d'Insecticides de longue durée d'action (MIILDA) en routine dans les formations sanitaires en ayant un focus sur les femmes enceintes et les enfants de moins de 2 ans</t>
  </si>
  <si>
    <t>1) La distribution des MIILDA en routine dans les formations sanitaires avec un focus sur les femmes enceintes et les enfants de moins de deux (2) ans est assurée à 100%</t>
  </si>
  <si>
    <t>Annoncés</t>
  </si>
  <si>
    <t>2) Améliorer la distribution des MIILDA pendant les campagnes de masse afin de n'oublier aucun ménage</t>
  </si>
  <si>
    <t xml:space="preserve">2) 80% des ménages disposant d'au moins une moustiquaire imprégnée d'insecticide (MIILDA) dont 100% des femmes enceintes ont réçu les MIILDA et La distribution des MIILDA pendant les campagnes de masse est améliorée à l'horizon 2029 </t>
  </si>
  <si>
    <t>3) Assurer la distribution des MIILDA aux populations sinistrées, réfugiées et déplacées</t>
  </si>
  <si>
    <t>3) La distribution des MIILDA aux populations sinistrées, réfugiées et déplacées est assurée</t>
  </si>
  <si>
    <t>Appui : SGG, Finances, Administration du territoire, PTF/Femme et de la Petite Enfance</t>
  </si>
  <si>
    <t>4) Assurer la promotion de l'utilisation des MIILDA</t>
  </si>
  <si>
    <t>4) La promotion de l'utilisation des MIILDA est assurée</t>
  </si>
  <si>
    <t xml:space="preserve">Effets de l'action 77 : </t>
  </si>
  <si>
    <t>Le Tchad améliore sa prévalence au paludisme</t>
  </si>
  <si>
    <t>Action 78 : Faire de la Prévention un pilier de la politique nationale de santé.</t>
  </si>
  <si>
    <t>1) Renforcer les capacités vaccinales des équipes provinciales</t>
  </si>
  <si>
    <t>1) Les capacités vaccinales des 23 équipes provinciales sont renforcées, le taux de couverture PENTA3 passe de 67% en 2024 à 90% dans les 23 Provinces à l'horizon 2029</t>
  </si>
  <si>
    <t>OMS, UNICEF, Gavi , BMGF (En cours et annocés)</t>
  </si>
  <si>
    <t>2) Renforcer les activités de promotion de la santé (communication pour un changement de comportement) dans les provinces à risque</t>
  </si>
  <si>
    <t>2) Les campagnes de sensibilisation sur la promotion de la santé sont réalisées dans les 23 Provinces 1 fois par semestre</t>
  </si>
  <si>
    <t>3) Prédisposer les kits d'urgence dans les provinces à risque</t>
  </si>
  <si>
    <t>3) Les kits d'urgence sont prédisposés dans les provinces à risque</t>
  </si>
  <si>
    <t>4) Renforcer la prise en charge nutritionnelle, des Maladies Transmissibles et Non Transmissibles (MTNT)</t>
  </si>
  <si>
    <t>4) la prise en charge nutritionnelle, des Maladies Transmissibles et Non Transmissibles (MTNT) est renforcée</t>
  </si>
  <si>
    <t>5) Assurer les capacités de dépistage et de prise en charge de la malnutrition dans toutes ses formes</t>
  </si>
  <si>
    <t>5) Les capacités de dépistage et de prise en charge de la malnutrition dans toutes ses formes sont assurées</t>
  </si>
  <si>
    <t>6) Renforcer les capacités de coordination multisectorielle (One Health) pour la gestion des risques zoonotiques, chimiques et radiologiques</t>
  </si>
  <si>
    <t>6) Les capacités de coordination multisectorielle (One Health) pour la gestion des risques zoonotiques, chimiques et radiologiques sont renforcées</t>
  </si>
  <si>
    <t>7) Renforcer la mise en œuvre du Programme de lutte contre les stupéfiants (drogue, tabac, alcool, etc.)</t>
  </si>
  <si>
    <t>7) La mise en œuvre du Programme de lutte contre les stupéfiants (drogue, tabac, alcool, etc.) est effective et les Fonds mobilisés sur les taxes dédiées à la CSU (Couverture Santé Universelle) sont disponibles.</t>
  </si>
  <si>
    <t xml:space="preserve">Effets de l'action 78 : </t>
  </si>
  <si>
    <t>1) L'État tchadien intensifie la communication sociale près des communautés ;</t>
  </si>
  <si>
    <t>2) Les populations tchadiennes développent une responsabilité collective face aux risques des maladies (courantes)</t>
  </si>
  <si>
    <t>Action 79 : Mettre progressivement en place une Couverture Santé Universelle.</t>
  </si>
  <si>
    <t xml:space="preserve">1) Enrôler (cibler, identifier, afflier et immatriculer) la population des trois regimes en començant par celui des démunis </t>
  </si>
  <si>
    <t>1) 65% de popularion beneficiare de des regimes de la CSU sont enrolés</t>
  </si>
  <si>
    <t>Financement annoné ( BM , Coopération Suisse, GIZ, AFD)</t>
  </si>
  <si>
    <t>2) Mettre en place un Systéme d'Information et de Gestion de données des assurances ;</t>
  </si>
  <si>
    <t>2 le système d'information et de gestion est mis en place et fonctionnel</t>
  </si>
  <si>
    <t>Financement annoné ( BM , Coopération Suisse, AFD)</t>
  </si>
  <si>
    <t>3) Prendre en charge (Accréditer, signer les conventions avec les FOSA, controler/verifier et rembourser) la population immatriculéé</t>
  </si>
  <si>
    <t>3)35% de la population des provinces couvertes par le déploiement ont accès aux soins de santé de qualité ;</t>
  </si>
  <si>
    <t>Appui : Présidence, Primature, SGG, Parlement</t>
  </si>
  <si>
    <t>financement en cours (Etat)</t>
  </si>
  <si>
    <t xml:space="preserve">4) Rendre totalement opérationnel les institutions de la CSU (CNAS et ANAR) et assurer la deconcentralisation des activités de la CNAS ; </t>
  </si>
  <si>
    <t>4) les dispositifs de fonctionnement de la CSU sont renforcés et deconcentrés ;</t>
  </si>
  <si>
    <t>Etat , BM, OMS, UNICEF , AFD, GIZ  (En cours et annocés)</t>
  </si>
  <si>
    <t>5) Assurer la vugarisation de la CSU et obtenir l'adhésion de la population ;</t>
  </si>
  <si>
    <t>5) les parties prenantes de la CSU sont sensibilisées et l'adhésion est acquise</t>
  </si>
  <si>
    <t>Etat, GIZ ( financement annoncés)</t>
  </si>
  <si>
    <t xml:space="preserve">Effets de l'action 79 : </t>
  </si>
  <si>
    <t>1) De nouveaux mécanismes encadrés facilitent l'exécution de la CSU au bénéfice des Agents civils et militaires du public</t>
  </si>
  <si>
    <t>2) L'État élargit la CSU aux agents du secteur privé</t>
  </si>
  <si>
    <t>3) Les ressources additionnelles mobilisées renforcent les capacités d'offre de la CSU</t>
  </si>
  <si>
    <t>4) La CSU améliore la qualité &amp; l'espérance de vie des Tchadiens</t>
  </si>
  <si>
    <t>NOM DU MINISTÈRE</t>
  </si>
  <si>
    <t>A . REVUE PROGRAMMATIQUE</t>
  </si>
  <si>
    <t>B . REVUE FINANCIERE</t>
  </si>
  <si>
    <t>Plan National de Développement Sanitaire 2022-2030</t>
  </si>
  <si>
    <t>Programme Politique du Chef de l'Etat</t>
  </si>
  <si>
    <t>PP-CE</t>
  </si>
  <si>
    <t>COMMENTAIRES SUR LE NIVEAU D'EXÉCUTION</t>
  </si>
  <si>
    <t>Action</t>
  </si>
  <si>
    <t xml:space="preserve">Ecoles de santé </t>
  </si>
  <si>
    <t>Directions (acteurs de la planification)</t>
  </si>
  <si>
    <t>Programmes nationaux</t>
  </si>
  <si>
    <t>Prestataires (agents de santé, ASC, etc.)</t>
  </si>
  <si>
    <t>Population en zone humanitaire (réfugiés, retournés, etc.)</t>
  </si>
  <si>
    <t>Population vulnérable (PVVIH, enfants, femmes enceintes, femmes allaitantes, malnutris, patients TB, en situation de handicap, etc.)</t>
  </si>
  <si>
    <t>Population clés (professionnels de sexe, transgenre, utilisateurs de drogues injectables, etc. )</t>
  </si>
  <si>
    <t>Médicaments et autres produits de santé.T3</t>
  </si>
  <si>
    <t>Supervision.T3</t>
  </si>
  <si>
    <t>Atelier.T3</t>
  </si>
  <si>
    <t>Investissement Intérieur.T5.1 (financement domestique)</t>
  </si>
  <si>
    <t>Investissement Extérieur.T5.2 (financement extérieur)</t>
  </si>
  <si>
    <t>Contrepartie Nationale.T5.1 (financement mixte)</t>
  </si>
  <si>
    <t>P1. Gouvernance, leadership et coordination</t>
  </si>
  <si>
    <t xml:space="preserve">P2. Financement </t>
  </si>
  <si>
    <t>P5. Système d’Information Sanitaire</t>
  </si>
  <si>
    <t>P7. Prestations des services et soins</t>
  </si>
  <si>
    <t>P3. Ressources humaines</t>
  </si>
  <si>
    <t>P4. Infrastructures et Equipements</t>
  </si>
  <si>
    <t>P6. Médicaments et autres produits de santé</t>
  </si>
  <si>
    <t>District</t>
  </si>
  <si>
    <t>Zone de Responsabilité/Communautaire</t>
  </si>
  <si>
    <t>Synthèse selon le niveau de mise en œuvre</t>
  </si>
  <si>
    <t>Performance selon le niveau de mise en œuvre</t>
  </si>
  <si>
    <t>Exécution financière selon le type de beneficiaires</t>
  </si>
  <si>
    <t>Exécution financière selon le niveau de mise en œuvre</t>
  </si>
  <si>
    <t>Performance selon la structure responsable de la mise en œuvre</t>
  </si>
  <si>
    <t>Exécution financière selon la structure responsable de la mise en œuvre</t>
  </si>
  <si>
    <t>Exécution financière selon le programme budgétaire</t>
  </si>
  <si>
    <t>Exécution financière selon les catégories de dépenses</t>
  </si>
  <si>
    <t xml:space="preserve">A7. </t>
  </si>
  <si>
    <t xml:space="preserve">B7. </t>
  </si>
  <si>
    <t>Exécution financière selon les sources de financement</t>
  </si>
  <si>
    <t>Résultats Attendus</t>
  </si>
  <si>
    <t>P1.R1.7.Le système de santé de district est mieux maitrisé et mis en oeuvre afin d'autonomiser les DS sur le plan technique, économique et institutionnel</t>
  </si>
  <si>
    <t>P2.R1.1.Le budget du MSPP a augmenté d'au moins 10% chaque année à partir du budget de 2022</t>
  </si>
  <si>
    <t>P2.R1.1.Le budget du MSPP a augmenté d'au moins 10% chaque année à partir du budget de 2023</t>
  </si>
  <si>
    <t>P3.R3.1.La densité du personnel de santé augmente significativement au cours de la mise en œuvre du présent PNDS 5</t>
  </si>
  <si>
    <t>P3.R3.1.La densité du personnel de santé augmente significativement au cours de la mise en œuvre du présent PNDS 6</t>
  </si>
  <si>
    <r>
      <t xml:space="preserve">Action 6.1.1 : </t>
    </r>
    <r>
      <rPr>
        <sz val="12"/>
        <rFont val="Calibri"/>
        <family val="2"/>
        <scheme val="minor"/>
      </rPr>
      <t>Développer un partenariat public privé avec tous les acteurs potentiels pour favoriser l’installation des unités pharmaceutiques</t>
    </r>
  </si>
  <si>
    <t xml:space="preserve">Niveau de mise en œuvre </t>
  </si>
  <si>
    <t>Niveau de mise en œuvre</t>
  </si>
  <si>
    <t>SELECTIONNER LA STRUCTURE DE MISE EN ŒUVRE DANS LA LISTE DEROULANTE</t>
  </si>
  <si>
    <t>PERSONNES RESSOURCES DU MSPP POUR LA PLANIFICATION</t>
  </si>
  <si>
    <t>PERSONNES RESSOURCES DE LA STRUCTURE DE MISE EN ŒUVRE</t>
  </si>
  <si>
    <t>Veuillez lister les personnes qui ont contribué à la collecte des données et à la programmation budgétaire de la structure de mise en œuvre</t>
  </si>
  <si>
    <t>Veuillez lister les personnes qui ont contribué à la collecte des données et à la programmation budgétaire du MSPP</t>
  </si>
  <si>
    <t>Actions du PP-CE</t>
  </si>
  <si>
    <t>Cette colonne sert à enregistrer MANUELLEMENT le  « coût estimé en XAF » de la mise en œuvre ou de la réalisation des activités programmées.</t>
  </si>
  <si>
    <t xml:space="preserve">Cette colonne sert à enregistrer MANUELLEMENT les moyens de vérification suite à la mise en œuvre d’une activité programmée. Par exemples: PV de réception, rapports de réunions, etat de paiement, etc. </t>
  </si>
  <si>
    <r>
      <t xml:space="preserve">Cette colonne sert a enregister MANUELLEMENT les indicateurs de résultat suite à la mise en œuvre d’une activité programmée
</t>
    </r>
    <r>
      <rPr>
        <b/>
        <sz val="10"/>
        <color rgb="FF000000"/>
        <rFont val="Calibri"/>
        <family val="2"/>
      </rPr>
      <t>Par exemples: Nbre de personnes formées, Nbre de sorties ou de réunions organisées ou nbre de biens achetés ou transformés</t>
    </r>
  </si>
  <si>
    <r>
      <t xml:space="preserve">Cette colonne sert à enregister MANUELLEMENT les activités qui seront programmées par la structure concernée au cours de l’année indiquée afin d'obtenir le résultat attendu. Il s'agit de l'intitulé de l'activité à réaliser. 
- </t>
    </r>
    <r>
      <rPr>
        <i/>
        <sz val="10"/>
        <color rgb="FFFF0000"/>
        <rFont val="Calibri"/>
        <family val="2"/>
      </rPr>
      <t>L'intitulé doit commencer par un verbe d'action
- L'intitulé doit etre "SMART": Spécifique; Mesurable; Atteignable; Réaliste; Temporellement défini pour faciliter l'évaluation de l'activité par un indicateur.
- Sa formulation doit etre claire et précise permettant ainsi de connaitre la quantité, la cible, le lieu de la mise en oeuvre et la durée. Par example "former XX agents de santé, à (LIEU), pendant XXX jours. ou encore "Construire XX centres de santé à (LIEU) et (LIEU)"</t>
    </r>
  </si>
  <si>
    <t>Cette colonne sert à enregistrer, GRACE A UNE LISTE DEROULANTE, l'acronyme de la structure de mise en œuvre</t>
  </si>
  <si>
    <r>
      <t xml:space="preserve">Cette colonne sert à créer AUTOMATIQUEMENT </t>
    </r>
    <r>
      <rPr>
        <b/>
        <sz val="10"/>
        <color rgb="FFFF0000"/>
        <rFont val="Calibri"/>
        <family val="2"/>
      </rPr>
      <t xml:space="preserve">un </t>
    </r>
    <r>
      <rPr>
        <b/>
        <u/>
        <sz val="10"/>
        <color rgb="FFFF0000"/>
        <rFont val="Calibri"/>
        <family val="2"/>
      </rPr>
      <t>code unique</t>
    </r>
    <r>
      <rPr>
        <sz val="10"/>
        <color rgb="FFFF0000"/>
        <rFont val="Calibri"/>
        <family val="2"/>
      </rPr>
      <t xml:space="preserve"> pour chaque activitée.
- Ce code associe l'acronyme de la structure + un chiffre unique pour chaque activité</t>
    </r>
  </si>
  <si>
    <t>Cette colonne « coût estimé en EUR » se remplit AUTOMATIQUEMENT via une conversion utiisant le taux de change BEAC XAF/EUR inscrit dans la case "X1"</t>
  </si>
  <si>
    <t>Cette colonne « coût estimé en USD » se remplit AUTOMATIQUEMENT via une conversion utiisant le taux de change BEAC XAF/USD inscrit dans la case "Y1"</t>
  </si>
  <si>
    <t>Cette colonne « coût mobilisé en EUR » se remplit AUTOMATIQUEMENT via une conversion automatique utiisant le taux de change BEAC XAF/EUR inscrit dans la case "Y1"</t>
  </si>
  <si>
    <t>Cette colonne « coût mobilisé en USD » se remplit AUTOMATIQUEMENT  via une conversion automatique utiisant le taux de change BEAC XAF/USD inscrit dans la case "Y1"</t>
  </si>
  <si>
    <r>
      <t xml:space="preserve">Cette colonne permet d'enregistrer, GRACE A UNE LISTE DEROULANTE, si le financement est "ACQUIS, A CONFIRMER, ou A RECHERCHER"
</t>
    </r>
    <r>
      <rPr>
        <i/>
        <sz val="10"/>
        <color rgb="FF000000"/>
        <rFont val="Calibri"/>
        <family val="2"/>
      </rPr>
      <t>- Pour a renseigner il suffit de choisir dans le menu déroulant les trois catégories : "Acquis"; "A Confirmer" et "A Rechercher"</t>
    </r>
    <r>
      <rPr>
        <sz val="10"/>
        <color rgb="FF000000"/>
        <rFont val="Calibri"/>
        <family val="2"/>
      </rPr>
      <t>.</t>
    </r>
  </si>
  <si>
    <t>Campagnes &amp; Sensibilisation.T3</t>
  </si>
  <si>
    <t>Cette colonne sert a enregister MANUELLEMENT « coût mobilisé en CFA » les montants AQUIS pour la mise en œuvre et la réalisation de l'activité programmée</t>
  </si>
  <si>
    <r>
      <t xml:space="preserve">Cette colonne permet d'enregistrer, GRACE A UNE LISTE DEROULANTE, la ou les sources de financement qui s’engagent à financer l’activité via 4 catégories: 
</t>
    </r>
    <r>
      <rPr>
        <b/>
        <i/>
        <sz val="10"/>
        <color rgb="FF000000"/>
        <rFont val="Calibri"/>
        <family val="2"/>
      </rPr>
      <t>Domestique</t>
    </r>
    <r>
      <rPr>
        <i/>
        <sz val="10"/>
        <color rgb="FF000000"/>
        <rFont val="Calibri"/>
        <family val="2"/>
      </rPr>
      <t>:</t>
    </r>
    <r>
      <rPr>
        <sz val="10"/>
        <color rgb="FF000000"/>
        <rFont val="Calibri"/>
        <family val="2"/>
      </rPr>
      <t xml:space="preserve"> Financement de l'État central, des collectivités, des ménages ou des structures nationales privées
</t>
    </r>
    <r>
      <rPr>
        <b/>
        <i/>
        <sz val="10"/>
        <color rgb="FF000000"/>
        <rFont val="Calibri"/>
        <family val="2"/>
      </rPr>
      <t>Extérieur Unique</t>
    </r>
    <r>
      <rPr>
        <sz val="10"/>
        <color rgb="FF000000"/>
        <rFont val="Calibri"/>
        <family val="2"/>
      </rPr>
      <t xml:space="preserve">: Un seul bailleur extérieur
</t>
    </r>
    <r>
      <rPr>
        <b/>
        <i/>
        <sz val="10"/>
        <color rgb="FF000000"/>
        <rFont val="Calibri"/>
        <family val="2"/>
      </rPr>
      <t>Extérieur Combine</t>
    </r>
    <r>
      <rPr>
        <sz val="10"/>
        <color rgb="FF000000"/>
        <rFont val="Calibri"/>
        <family val="2"/>
      </rPr>
      <t xml:space="preserve">: Un cofinancement de plusieurs bailleurs extérieurs
</t>
    </r>
    <r>
      <rPr>
        <b/>
        <i/>
        <sz val="10"/>
        <color rgb="FF000000"/>
        <rFont val="Calibri"/>
        <family val="2"/>
      </rPr>
      <t>Mixte</t>
    </r>
    <r>
      <rPr>
        <sz val="10"/>
        <color rgb="FF000000"/>
        <rFont val="Calibri"/>
        <family val="2"/>
      </rPr>
      <t>: Un cofinancement entre l'État et un ou plusieurs bailleurs extérieur</t>
    </r>
  </si>
  <si>
    <t xml:space="preserve">Cette colonne permet d'enregistrer, GRACE A UNE LISTE DEROULANTE, le ou les bailleurs qui s'engagent à financer l'activité. La liste ne peut etre remplie que si la colonne "source de financement" est remplie. La liste des bailleurs peut etre mise à jour sur demande. </t>
  </si>
  <si>
    <t xml:space="preserve">Cette colonne permet aux structures de mise en œuvre d'inscrire MANUELLEMENT des commentaires sur la mobilisation des ressources et l'adéquation entre l'activité et les objectifs du PP-CE. </t>
  </si>
  <si>
    <t>Cette colonne se remplit MANUELLEMENT par la structure de mise en œuvre et/ou le service financier du MSPP. Elle renseigne le niveau de dépense effectif pour chaque activité au moment du remplissage</t>
  </si>
  <si>
    <r>
      <t xml:space="preserve">Cette colonne "taux d'exécution " se remplit AUTOMATIQUEMENT via une formule intégrée divisant le "Budget Exécuté" en colonne O par le "Budget mobilisé" en colonne L
</t>
    </r>
    <r>
      <rPr>
        <b/>
        <i/>
        <sz val="10"/>
        <color rgb="FF000000"/>
        <rFont val="Calibri"/>
        <family val="2"/>
      </rPr>
      <t>- Taux FAIBLE - 0-75% - SURBRILLANCE ROUGE
- Taux BON - 76-85% - SURBRILLANCE JAUNE
- Taux EXCELLENT - 86-100% - SURBRILLANCE VERTE</t>
    </r>
  </si>
  <si>
    <r>
      <t xml:space="preserve">Cette colonne "taux de mobilisation" se remplit AUTOMATIQUEMENT via une formule intégrée divisant le "Budget mobilisé" en colonne L par le "Budget prévu" en colonne K. 
</t>
    </r>
    <r>
      <rPr>
        <b/>
        <i/>
        <sz val="10"/>
        <color rgb="FF000000"/>
        <rFont val="Calibri"/>
        <family val="2"/>
      </rPr>
      <t>- Taux FAIBLE - 0-25% - SURBRILLANCE ROUGE
- Taux MOYEN - 26-50% - SURBRILLANCE ORANGE
- Taux BON - 51-80% - SURBRILLANCE JAUNE
- Taux EXCELLENT - 81-100% - SURBRILLANCE VERTE</t>
    </r>
  </si>
  <si>
    <t xml:space="preserve">Cette colonne permet aux structures de mise en œuvre d'inscrire MANUELLEMENT des commentaires sur le niveau d'exécution budgétaire et les potentiels défis dans la mise en œuvre des activités proposées </t>
  </si>
  <si>
    <t>Commentaires sur la mobilisation des ressources et le lien de l'activité avec le PP-CE</t>
  </si>
  <si>
    <t>Chef Service Planification - DPSIS</t>
  </si>
  <si>
    <t xml:space="preserve">Directeur Général des Ressources et de la Planification </t>
  </si>
  <si>
    <t>Directeur de la Planification</t>
  </si>
  <si>
    <t>Dr Othingué Nadjitolnan</t>
  </si>
  <si>
    <t>Mr Dabsou Guidaoussou</t>
  </si>
  <si>
    <t>Secrétaire Général</t>
  </si>
  <si>
    <t>Directrice générale adjointe</t>
  </si>
  <si>
    <t>Actions du PP-CE
Budgétaire</t>
  </si>
  <si>
    <t xml:space="preserve">A8. </t>
  </si>
  <si>
    <t xml:space="preserve">B8. </t>
  </si>
  <si>
    <t>Performance selon les ACTIONS du PP-CE</t>
  </si>
  <si>
    <t>Exécution financière selon les ACTIONS du PP-CE</t>
  </si>
  <si>
    <t>Performance selon les SOUS-ACTIONS du PP-CE</t>
  </si>
  <si>
    <t xml:space="preserve">A9. </t>
  </si>
  <si>
    <t xml:space="preserve">B9. </t>
  </si>
  <si>
    <t>Synthèse selon les ACTIONS du PP-CE</t>
  </si>
  <si>
    <t>Sous-Actions du PP-CE
Budgétaire</t>
  </si>
  <si>
    <t>Sous-Actions du PP-CE</t>
  </si>
  <si>
    <t>REMPLISSAGE LISTE DEROULANTE
PAR LE SECRETARIAT GENERAL UNIQUEMENT</t>
  </si>
  <si>
    <t>FORMULE DE CALCUL AUTOMATIQUE
NE RIEN Y INSCRIRE</t>
  </si>
  <si>
    <t>Mme Latifa Bachar</t>
  </si>
  <si>
    <t>Mr Lamana Boutoua Adboul</t>
  </si>
  <si>
    <t>Sous - Actions du PP-CE</t>
  </si>
  <si>
    <t>A74 : Poursuivre le renforcement de notre système de santé</t>
  </si>
  <si>
    <t>A74.1.Renforcer la gouvernance, le leadership et la coordination des interventions à tous les niveaux de la pyramide sanitaire</t>
  </si>
  <si>
    <t>A74.2.Accroitre progressivement le financement du système de santé pour se conformer aux engagements d'Abuja</t>
  </si>
  <si>
    <t>A74.3.Développer des ressources humaines de la santé (ratio médecin/hbt) aussi bien en quantité qu'en qualité (motivation et fidélisation)</t>
  </si>
  <si>
    <t>A74.5.Renforcer le système d'information sanitaire en intégrant les innovations et la digitalisation (Programme de Santé numérique)</t>
  </si>
  <si>
    <t>A74.6-1.Rendre disponible des médicaments et autres produits de santé (les consommables médicaux)</t>
  </si>
  <si>
    <t>A74.6-2.Faciliter la création d'une unité industrielle des médicaments</t>
  </si>
  <si>
    <t>A74.5.Améliorer la qualité des prestations de services dans les formations sanitaires et la santé mère &amp; enfant</t>
  </si>
  <si>
    <t>A74.8.Intégrer les nouveaux médecins formés dans les établissements de NDJ, Abéché &amp; CHU/Samaritain</t>
  </si>
  <si>
    <t>A74.9.Renforcer la capacité de prise en charge des services des urgences</t>
  </si>
  <si>
    <t>A74.10.Améliorer la prise en charge des maladies chroniques (MNT)</t>
  </si>
  <si>
    <t>A74.11.Finaliser le Projet de construction d'un centre de prise en charge de cancer (Programme National de lutte contre le Cancer)</t>
  </si>
  <si>
    <t>A74.12.Lutter contre les médicaments de faible qualité</t>
  </si>
  <si>
    <t>A74.13.Renforcer la multisectorialité</t>
  </si>
  <si>
    <t xml:space="preserve">A74.14.Renforcer l'efficacité et la performance des programmes &amp; projets de santé </t>
  </si>
  <si>
    <t>A74.15.Valoriser la médecine traditionnelle dans le respect des normes</t>
  </si>
  <si>
    <t xml:space="preserve">A74.16.Améliorer la prise en charge de la santé mentale </t>
  </si>
  <si>
    <t>A74.17.Mettre en œuvre le Projet BID relatif au renforcement du système de santé tchadien (Partenaires Techniques et Financier)</t>
  </si>
  <si>
    <t>A74.18.Rendre opérationnel l'Institut National de Santé Publique</t>
  </si>
  <si>
    <t>A74.19.Re dynamiser toutes les instances de décision des instances de gestion à base communautaire (Les Chefs de carré, chefs de village, Chefs de canton et chefferie traditionnel)</t>
  </si>
  <si>
    <t>A75 : Poursuivre la réforme de la Politique nationale de santé</t>
  </si>
  <si>
    <t>A75.1.Mettre en œuvre les recommandations relatives à la réforme de l'ENASS (LMD) (Licence/Maitrise et Doctorat)</t>
  </si>
  <si>
    <t>A75.2.Poursuivre le déploiement de la couverture santé universelle</t>
  </si>
  <si>
    <t>A75.3.Poursuivre le déploiement de la santé communautaire</t>
  </si>
  <si>
    <t>A76 : Poursuivre l'amélioration des capacités nationales de riposte aux épidémies</t>
  </si>
  <si>
    <t>A77 : Porter le taux de couverture en MIILDA (moustiquaires imprégnées) à 100% en 2027</t>
  </si>
  <si>
    <t>A78 : Faire de la Prévention un pilier de la politique nationale de santé</t>
  </si>
  <si>
    <t>A79 : Mettre progressivement en place une Couverture Santé Universelle.</t>
  </si>
  <si>
    <t>A76.1.Poursuivre le déploiement des Centres d'Opération d'Urgence en Santé Publique (COUSP) dans les provinces du Ouaddaï, Guéra, Lac, Borkou, Logone Occidental, Mandoul, Mayo Kebbi Est, Tandjilé, Mayo Kebbi Ouest et Batha</t>
  </si>
  <si>
    <t xml:space="preserve">A76.2.Renforcer la capacité logistique des Équipe d'Intervention Rapide (EIR) dans chaque province et district à haut risque </t>
  </si>
  <si>
    <t>A76.3.Rendre opérationnel les Équipes Médicales d'Urgence (EMU) et du SURGE (Renforcement et l'Utilisation des Groupes d'Intervenants d'Urgence)</t>
  </si>
  <si>
    <t>A76.4.Assurer efficacement les activités de préparation de la riposte aux épidémies</t>
  </si>
  <si>
    <t>A76.5.Rendre opérationnel la plateforme One Health</t>
  </si>
  <si>
    <t>A76.6.Renforcer les capacités de détection rapide des événements de santé publique (laboratoire)</t>
  </si>
  <si>
    <t>A77 : Porter le taux de couverture en MIILDA (moustiquaires imprégnées) à 100% en 2028</t>
  </si>
  <si>
    <t>A77 : Porter le taux de couverture en MIILDA (moustiquaires imprégnées) à 100% en 2029</t>
  </si>
  <si>
    <t>A77 : Porter le taux de couverture en MIILDA (moustiquaires imprégnées) à 100% en 2030</t>
  </si>
  <si>
    <t>A77.1.Assurer la distribution des Moustiquaires Imprégnés d'Insecticides de longue durée d'action (MIILDA) en routine dans les formations sanitaires en ayant un focus sur les femmes enceintes et les enfants de moins de 2 ans</t>
  </si>
  <si>
    <t>A77.2.Améliorer la distribution des MIILDA pendant les campagnes de masse afin de n'oublier aucun ménage</t>
  </si>
  <si>
    <t>A77.3.Assurer la distribution des MIILDA aux populations sinistrées, réfugiées et déplacées</t>
  </si>
  <si>
    <t>A77.4.Assurer la promotion de l'utilisation des MIILDA</t>
  </si>
  <si>
    <t>A78.1.Renforcer les capacités vaccinales des équipes provinciales</t>
  </si>
  <si>
    <t>A78.2.Renforcer les activités de promotion de la santé (communication pour un changement de comportement) dans les provinces à risque</t>
  </si>
  <si>
    <t>A78.3.Prédisposer les kits d'urgence dans les provinces à risque</t>
  </si>
  <si>
    <t>A78.4.Renforcer la prise en charge nutritionnelle, des Maladies Transmissibles et Non Transmissibles (MTNT)</t>
  </si>
  <si>
    <t>A78.5.Assurer les capacités de dépistage et de prise en charge de la malnutrition dans toutes ses formes</t>
  </si>
  <si>
    <t>A78.6.Renforcer les capacités de coordination multisectorielle (One Health) pour la gestion des risques zoonotiques, chimiques et radiologiques</t>
  </si>
  <si>
    <t>A78.7.Renforcer la mise en œuvre du Programme de lutte contre les stupéfiants (drogue, tabac, alcool, etc.)</t>
  </si>
  <si>
    <t xml:space="preserve">A79.1.Enrôler (cibler, identifier, afflier et immatriculer) la population des trois regimes en començant par celui des démunis </t>
  </si>
  <si>
    <t>A79.2.Mettre en place un Systéme d'Information et de Gestion de données des assurances ;</t>
  </si>
  <si>
    <t>A79.3.Prendre en charge (Accréditer, signer les conventions avec les FOSA, controler/verifier et rembourser) la population immatriculéé</t>
  </si>
  <si>
    <t xml:space="preserve">A79.4.Rendre totalement opérationnel les institutions de la CSU (CNAS et ANAR) et assurer la deconcentralisation des activités de la CNAS ; </t>
  </si>
  <si>
    <t>A79.5.Assurer la vugarisation de la CSU et obtenir l'adhésion de la population ;</t>
  </si>
  <si>
    <t>Synthèse selon les SOUS- ACTIONS du PP-CE</t>
  </si>
  <si>
    <t>A74.4.Poursuivre les constructions des infrastructures sanitaires, doter les formations médico-sanitaires en équipements techniques appropriés, appliquer et respecter strictement la carte de construction élaboré par le ministère de la Santé</t>
  </si>
  <si>
    <t xml:space="preserve"> Budget total prévu en XAF</t>
  </si>
  <si>
    <t xml:space="preserve"> Budget total mobilisé en XAF</t>
  </si>
  <si>
    <t xml:space="preserve"> Budget total dépensé</t>
  </si>
  <si>
    <t xml:space="preserve"> Budget prévu</t>
  </si>
  <si>
    <t xml:space="preserve"> Budget mobilisé</t>
  </si>
  <si>
    <t xml:space="preserve"> Budget dépensé</t>
  </si>
  <si>
    <t xml:space="preserve">Bailleurs/PTF	
			</t>
  </si>
  <si>
    <t xml:space="preserve">A10. </t>
  </si>
  <si>
    <t xml:space="preserve">B10. </t>
  </si>
  <si>
    <t>Performance selon le bailleurs/PTF</t>
  </si>
  <si>
    <t>Exécution financière selon le bailleurs/PTF</t>
  </si>
  <si>
    <t>Performance selon les sources de financement (voir A10. pour analyse par bailleur/PTF)</t>
  </si>
  <si>
    <t>Mr Haroun Mahamat Haroun</t>
  </si>
  <si>
    <t>Coordonateur BACS</t>
  </si>
  <si>
    <t>Coordonateur Adjoint BACS</t>
  </si>
  <si>
    <t xml:space="preserve">Directeur Général Adjoint des Ressources et de la Planification </t>
  </si>
  <si>
    <t>A00 : Activité non liée au PP-CE</t>
  </si>
  <si>
    <t xml:space="preserve">les totaux doivent toujours etre les meme! </t>
  </si>
  <si>
    <r>
      <t>Cette colonne sert à enregister, GRACE A UNE LISTE DEROULANTE, les résultats (R) associés aux pilliers du système (P) et programme budgétaire (B)</t>
    </r>
    <r>
      <rPr>
        <b/>
        <i/>
        <sz val="10"/>
        <color rgb="FF000000"/>
        <rFont val="Calibri"/>
        <family val="2"/>
      </rPr>
      <t xml:space="preserve">
</t>
    </r>
    <r>
      <rPr>
        <i/>
        <sz val="10"/>
        <color rgb="FF000000"/>
        <rFont val="Calibri"/>
        <family val="2"/>
      </rPr>
      <t>- La lettre R est pour résultat et le détail se trouve dans l'onglet "liste planification"</t>
    </r>
  </si>
  <si>
    <t>Catégorie dépenses</t>
  </si>
  <si>
    <t>PTCA</t>
  </si>
  <si>
    <t xml:space="preserve">Plan de Travail Conjoint Annuel </t>
  </si>
  <si>
    <r>
      <rPr>
        <b/>
        <sz val="10"/>
        <color rgb="FFFF0000"/>
        <rFont val="Calibri"/>
        <family val="2"/>
      </rPr>
      <t>AUDITE PAR LE SECRETARIAT GENERAL DU MSPP</t>
    </r>
    <r>
      <rPr>
        <sz val="10"/>
        <color rgb="FF000000"/>
        <rFont val="Calibri"/>
        <family val="2"/>
      </rPr>
      <t xml:space="preserve">
Cette colonne sert à enregister, GRACE A UNE LISTE DEROULANTE, l'une des (6) actions du Programme Politique du Chef de l'État (PP-CE) associée aux activités proposées par la structure de mise en oeuvre pour l'année en cours ou si l'activité n'est pas liée au PP-CE.
</t>
    </r>
    <r>
      <rPr>
        <i/>
        <sz val="10"/>
        <color theme="1"/>
        <rFont val="Calibri"/>
        <family val="2"/>
      </rPr>
      <t>- La lettre A se refère à l'Action</t>
    </r>
  </si>
  <si>
    <t>SYNTHESE DE BILAN DE MISE EN ŒUVRE DU PTCA DU MSPP</t>
  </si>
  <si>
    <t>Bilan de l'exécution du PTCA de l'année en cours</t>
  </si>
  <si>
    <r>
      <rPr>
        <b/>
        <sz val="12"/>
        <color rgb="FFC00000"/>
        <rFont val="Calibri"/>
        <family val="2"/>
      </rPr>
      <t xml:space="preserve">Ce canevas contient un (1) feuillet d’instructions, (1) Rappel PNDS, (1) rappel PP-CE (1) liste de planification, (1) liste de synthèse, et (2) modules à renseigner et (2) modules de synthèse: 
</t>
    </r>
    <r>
      <rPr>
        <b/>
        <sz val="10"/>
        <color rgb="FFC00000"/>
        <rFont val="Calibri"/>
        <family val="2"/>
      </rPr>
      <t xml:space="preserve">- Instructions </t>
    </r>
    <r>
      <rPr>
        <sz val="10"/>
        <color rgb="FFC00000"/>
        <rFont val="Calibri"/>
        <family val="2"/>
      </rPr>
      <t>(feuillet jaune) présente les instructions et le détail de remplissage du canevas</t>
    </r>
    <r>
      <rPr>
        <sz val="12"/>
        <color rgb="FFC00000"/>
        <rFont val="Calibri"/>
        <family val="2"/>
      </rPr>
      <t xml:space="preserve">
</t>
    </r>
    <r>
      <rPr>
        <sz val="10"/>
        <color rgb="FFC00000"/>
        <rFont val="Calibri"/>
        <family val="2"/>
      </rPr>
      <t>-</t>
    </r>
    <r>
      <rPr>
        <b/>
        <sz val="10"/>
        <color rgb="FFC00000"/>
        <rFont val="Calibri"/>
        <family val="2"/>
      </rPr>
      <t xml:space="preserve"> PNDS </t>
    </r>
    <r>
      <rPr>
        <sz val="10"/>
        <color rgb="FFC00000"/>
        <rFont val="Calibri"/>
        <family val="2"/>
      </rPr>
      <t xml:space="preserve">(feuillet violet clair) - rappel les trois programmes budgétaires par actions, résultats et piliers
- </t>
    </r>
    <r>
      <rPr>
        <b/>
        <sz val="10"/>
        <color rgb="FFC00000"/>
        <rFont val="Calibri"/>
        <family val="2"/>
      </rPr>
      <t>PP-CE</t>
    </r>
    <r>
      <rPr>
        <sz val="10"/>
        <color rgb="FFC00000"/>
        <rFont val="Calibri"/>
        <family val="2"/>
      </rPr>
      <t xml:space="preserve"> (feuillet violet foncé) - rappelle les orientations du volet santé du Programme Politique du Chef de l'État 
</t>
    </r>
    <r>
      <rPr>
        <b/>
        <sz val="10"/>
        <color rgb="FFC00000"/>
        <rFont val="Calibri"/>
        <family val="2"/>
      </rPr>
      <t>- PTCA (feuillet vert foncé) lié au feuillet "Liste Planification"</t>
    </r>
    <r>
      <rPr>
        <sz val="10"/>
        <color rgb="FFC00000"/>
        <rFont val="Calibri"/>
        <family val="2"/>
      </rPr>
      <t xml:space="preserve"> - A REMPLIR PAR CHAQUE STRUCTURE DE MISE EN OEUVRE PUIS CONSOLIDÉ
</t>
    </r>
    <r>
      <rPr>
        <b/>
        <sz val="10"/>
        <color rgb="FFC00000"/>
        <rFont val="Calibri"/>
        <family val="2"/>
      </rPr>
      <t xml:space="preserve">- SYNTHESE PTCA (feuillet vert clair) lié au feuillet "Liste Synthèse" </t>
    </r>
    <r>
      <rPr>
        <sz val="10"/>
        <color rgb="FFC00000"/>
        <rFont val="Calibri"/>
        <family val="2"/>
      </rPr>
      <t xml:space="preserve">- VERROUILÉE À L'AIDE D'UN MOT DE PASSE CONNU UNIQUEMENT PAR LA DIRECTION DE LA PLANIFICATION ET LE SECRETARIAT GENERAL 
</t>
    </r>
    <r>
      <rPr>
        <b/>
        <sz val="10"/>
        <color rgb="FFC00000"/>
        <rFont val="Calibri"/>
        <family val="2"/>
      </rPr>
      <t>- BILAN PTCA (feuillet bleu foncé) lié au feuillet "PTCA"</t>
    </r>
    <r>
      <rPr>
        <sz val="10"/>
        <color rgb="FFC00000"/>
        <rFont val="Calibri"/>
        <family val="2"/>
      </rPr>
      <t xml:space="preserve"> - DONNÉES ISSUES DU PTCA ET DONNEES A REMPLIR MANUELLEMENT
</t>
    </r>
    <r>
      <rPr>
        <b/>
        <sz val="10"/>
        <color rgb="FFC00000"/>
        <rFont val="Calibri"/>
        <family val="2"/>
      </rPr>
      <t>- SYNTHESE BILAN PTCA (feuillet bleu clair) lié au feuillet "SYNTHESE PTCA"</t>
    </r>
    <r>
      <rPr>
        <sz val="10"/>
        <color rgb="FFC00000"/>
        <rFont val="Calibri"/>
        <family val="2"/>
      </rPr>
      <t xml:space="preserve"> - VERROUILÉ À L'AIDE D'UN MOT DE PASSE CONNU UNIQUEMENT PAR LA DIRECTION DE LA PLANIFICATION ET LE SECRETARIAT GENERAL</t>
    </r>
  </si>
  <si>
    <t>INSTRUCTIONS POUR LE REMPLISSAGE DU CANEVAS DU PTCA</t>
  </si>
  <si>
    <t>Feuillet "PTCA"</t>
  </si>
  <si>
    <t xml:space="preserve">Canevas de programmation des Plans d'Action Operationnel ( PTCA) 2025  </t>
  </si>
  <si>
    <t>TRANSMISSION DES  PTCA</t>
  </si>
  <si>
    <t>Les  PTCA des Direction Techniques, de l'Inspection Générale et des Directions Générales doivent être envoyés 
au Directeur de la DPSIS avec 
en COPIE le SG, le Directeur de la DGRP, la Directrice Adjointe de la DPSIS et le Chef de Service Planification de la DPSIS</t>
  </si>
  <si>
    <t>Les  PTCA des Programmes et projets de santé ainsi que des hopitaux et des délegations provinciales doivent être envoyés au BACS avec EN COPIE le SG, le Directeur de la DGRP, le Directeur de la DPSIS, la Directrice Adjointe de la DPSIS et le Chef de service Planification de la DPSIS.</t>
  </si>
  <si>
    <t>Les  PTCA des Direction Techniques, de l'Inspection Générale et des Directions Générales doivent être envoyés au Directeur de la DPSIS avec en COPIE le SG, le Directeur de la DRGP, la Directrice Adjointe de la DPSIS et le Chef de Service Planification de la DPSIS</t>
  </si>
  <si>
    <t>Les  PTCA des Programmes et projets de santé ainsi que des hopitaux et des délegations proviciales doivent )etre envoyé au BACS avec une copie le SG, le Directeur de la DGRP, le Directeur de la DPSIS, la Directrice Adjointe de la DPSIS et le Chef de service Planification de la DPSIS.</t>
  </si>
  <si>
    <t>DEMARCHE D'ENVOIE DU  PTCA POUR CHAQUE STRUCTURE DE MISE EN ŒUVRE</t>
  </si>
  <si>
    <t xml:space="preserve">1. Chaque structure devra renseigner les personnes ressources ayant développé le  PTCA dans les lignes G13 à J17 lors de l'envoie du  PTCA
2. Pour faciliter le suivi et l'archivage, chaque structure de mise en oeuvre devra etre envoyé son fichier avec la Référence suivante: 
ANNEE.MOIS.JOUR_MSPP_ PTCA_ANNEE_CODE STRUCTURE_VERSION
Par example: 2025.10.19_MSPP_ PTCA_2026_CPA_V1 - cela signifie la première version du  PTCA de la CPA pour 2026. </t>
  </si>
  <si>
    <t>Le feuillet "PNDS" détailles les actions du PNDS 4 par programme budgétaire afin d'accompagner les structures de mise en oeuvre dans le développement de leur  PTCA
- Il se lit à l'horizontale</t>
  </si>
  <si>
    <t xml:space="preserve">Le feuillet "PP-CE" détailles les actions du Programme Politique du Chef de l'Etat pour le remplissage, GRACE A UNE LISTE DEROULANTE, de la colonne J du  PTCA
</t>
  </si>
  <si>
    <t>INSTRUCTIONS POUR LE REMPLISSAGE DU CANEVAS BILAN  PTCA</t>
  </si>
  <si>
    <t>Feuillet "BILAN  PTCA"</t>
  </si>
  <si>
    <t>Toutes les colonnes du feuillet "PTCA" doivent être obligatoirement renseignées pour les besoins des tableaux récapitulatifs dans le feuillet "Synthese  PTCA" 
Modifier l'année du PTCA avec la liste déroulante dans la case "A2" du feuillet PTCA</t>
  </si>
  <si>
    <t xml:space="preserve">Toutes les colonnes du feuillet "BILAN  PTCA" doivent être obligatoirement renseignées pour les besoins des tableaux récapitulatifs dans le feuillet "Synthese BILAN  PTCA" </t>
  </si>
  <si>
    <t>Cette colonne se remplit AUTOMATIQUEMENT a partir du feuillet " PTCA"</t>
  </si>
  <si>
    <t xml:space="preserve">Les colonnes Janvier, Fevrier,..... Decembre  constituent le calendrier de mise en œuvre des activités correspondant aux 12 mois de l’année. Ainsi en programmant une activité dans le  PTCA, la structure doit indiquer dans l’une de ces colonnes la période (mois) à laquelle cette activité sera mise en œuvre. 
- Cette indication se fait MANUELLEMENT par une croix (x). Exemple une activité dont la réalisation est prévue pour être réalisée au premier (1) mois de l’année aura sa croix de programmation au mois de Janvier. Une activité continue sur tout le long de l’année aura une croix dans chacune des 12 colonnes.
</t>
  </si>
  <si>
    <t>B0.Activité Non Planifiée</t>
  </si>
  <si>
    <t>B0.P0.Activité Non Planifiée</t>
  </si>
  <si>
    <t>P0.R0.0.Activité Non Planifiiée</t>
  </si>
  <si>
    <t>P0.OS0-Activité Non Planifiée</t>
  </si>
  <si>
    <t>B0</t>
  </si>
  <si>
    <t>P0</t>
  </si>
  <si>
    <t>Coordination de la Police Sanitaire (PS)</t>
  </si>
  <si>
    <t>Inspection Générale (IG)</t>
  </si>
  <si>
    <t>Cette colonne sert à enregister, GRACE A UNE LISTE DEROULANTE, le programme budgétaire du PNDS 4 associé à l'activité.
- La lettre B est pour budget</t>
  </si>
  <si>
    <t>Cette colonne sert à enregister, GRACE A UNE LISTE DEROULANTE, le pillier du système (P) associé au programme budgétaire (B) précédemment renseigné.
- La lettre P est pour Pillier</t>
  </si>
  <si>
    <r>
      <t>Cette colonne sert à enregistrer, GRACE A UNE LISTE DEROULANTE, les actions associés aux résultats (R), pilier (P) et programme budgétaire (B)
-</t>
    </r>
    <r>
      <rPr>
        <i/>
        <sz val="10"/>
        <color rgb="FFFF0000"/>
        <rFont val="Calibri"/>
        <family val="2"/>
      </rPr>
      <t xml:space="preserve"> En moyenne, une Action ne devrait pas être associée à plus de 5 activités. </t>
    </r>
  </si>
  <si>
    <r>
      <t xml:space="preserve">Cette colonne sert à enregister AUTOMATIQUEMENT les orientations stratégiques (OS) associés aux résultats (R), pilliers du système (P) et programme budgétaire (B)
</t>
    </r>
    <r>
      <rPr>
        <i/>
        <sz val="10"/>
        <color rgb="FF000000"/>
        <rFont val="Calibri"/>
        <family val="2"/>
      </rPr>
      <t>- Les lettres OS sont pour Orientation Stratégique et le détail se trouve dans l'onglet "liste planification"</t>
    </r>
  </si>
  <si>
    <t>Cette colonne se remplit AUTOMATIQUEMENT sur la base du code de la structure renseigné dans la colonne "A". 
Elle rapporte le nom de la structure chargée de la mise en œuvre ou réalisation de l'activité.
Elle permet un autre mode de vérification de la saisie au debut du tableau.</t>
  </si>
  <si>
    <t>Code structure</t>
  </si>
  <si>
    <t>Structure responsable</t>
  </si>
  <si>
    <t>Piliers</t>
  </si>
  <si>
    <t>Orientation Stratégique</t>
  </si>
  <si>
    <t>Sources financement</t>
  </si>
  <si>
    <r>
      <t xml:space="preserve">Cette colonne sert à enregistrer, GRACE A UNE LISTE DEROULANTE, les (10) catégories de bénéficiaires de l'activité proposée:
</t>
    </r>
    <r>
      <rPr>
        <b/>
        <i/>
        <sz val="10"/>
        <color theme="1"/>
        <rFont val="Calibri"/>
        <family val="2"/>
      </rPr>
      <t>- Directions (acteurs de la planification): Equipe cadre en charge de la planification, de l'organisation, de la gestion administrative,  etc. 
- Ecoles de santé : toutes les ecoles de formation des agents de santé
- Population en zone humanitaire (réfugiés, retournés, etc.) : population affectée par la crise humanitaire
- Population générale: Toute personnes sans discrimination d'age, de sexe et de maladie
- Population spécifique : nomades, insulaires, zone d'accès difficiles etc. 
- Population vulnérable (PVVIH, enfants, femmes enceintes, femmes allaitantes, malnutris, patients TB, en situation de handicap, etc.)
- Population clés (professionnels de sexe, utilisateurs de drogues injectables, etc. )
- Prestataires (agents de santé, ASC, etc.)
- Programmes nationaux
- Structures sanitaires (CHU, HN, HP, HD,CS, privées confessionnelles à but non lucratif)</t>
    </r>
  </si>
  <si>
    <t>Enquetes/Etudes/Recherche/Evaluation.T3</t>
  </si>
  <si>
    <t>Formation Longue Durée.T3</t>
  </si>
  <si>
    <t>Formation Courte Durée.T3</t>
  </si>
  <si>
    <r>
      <t xml:space="preserve">Cette colonne permet d'enregistrer, GRACE A UNE LISTE DEROULANTE, le niveau de mise en œuvre de l'activité:
</t>
    </r>
    <r>
      <rPr>
        <b/>
        <i/>
        <sz val="10"/>
        <color theme="1"/>
        <rFont val="Calibri"/>
        <family val="2"/>
      </rPr>
      <t>- National - l'activité couvre l'ensemble du territoire
- Central - l'activité est réalisée et mise en oeuvre au niveau central 
- Provincial - l'activité est réalisée et mise en oeuvre au niveau provincial 
- District - l'activité est réalisée et mise en oeuvre au niveau du district sanitaire
- Zone de Responsabilité/Communautaire - l'activité est réalisée et mise en oeuvre au niveau de la zone de responsabilité aussi parfois appelé niveau communautaire</t>
    </r>
  </si>
  <si>
    <r>
      <rPr>
        <b/>
        <sz val="10"/>
        <color rgb="FFFF0000"/>
        <rFont val="Calibri"/>
        <family val="2"/>
      </rPr>
      <t>AUDITE PAR LE SECRETARIAT GENERAL DU MSPP</t>
    </r>
    <r>
      <rPr>
        <sz val="10"/>
        <color theme="1"/>
        <rFont val="Calibri"/>
        <family val="2"/>
      </rPr>
      <t xml:space="preserve">
Cette colonne sert à enregister, GRACE A UNE LISTE DEROULANTE, l'une des (45) sous - actions du Programme Politique du Chef de l'État (PP-CE) associée aux activités proposées par la structure de mise en oeuvre  pour l'année en cours ou si l'activité n'est pas liée au PP-CE.
</t>
    </r>
    <r>
      <rPr>
        <i/>
        <sz val="10"/>
        <color theme="1"/>
        <rFont val="Calibri"/>
        <family val="2"/>
      </rPr>
      <t>- Les lettres SA se refère à la Sous-Action</t>
    </r>
  </si>
  <si>
    <t>Bilan</t>
  </si>
  <si>
    <t>Réalisé</t>
  </si>
  <si>
    <t>Partiellement</t>
  </si>
  <si>
    <t>Non-Planifié-Réalisé</t>
  </si>
  <si>
    <t>Non-Planifié-Partiellement</t>
  </si>
  <si>
    <t>Non-Planifié-En-cours</t>
  </si>
  <si>
    <t>Non-Realise</t>
  </si>
  <si>
    <t>Non-Planifie-Non-Realise</t>
  </si>
  <si>
    <t>En-cours</t>
  </si>
  <si>
    <t>Population spécifique (nomades, insulaires, zone d'accès difficiles etc.)</t>
  </si>
  <si>
    <t>Structures sanitaires (CHU, HN, HP, HD,CS, confessionnelles but non lucratif)</t>
  </si>
  <si>
    <r>
      <t xml:space="preserve">Cette colonne permet d'enregistrer, GRACE A UNE LISTE DEROULANTE, une des (11) dix catégories de dépenses proposée:
</t>
    </r>
    <r>
      <rPr>
        <i/>
        <sz val="10"/>
        <color theme="1"/>
        <rFont val="Calibri"/>
        <family val="2"/>
      </rPr>
      <t xml:space="preserve">- Fonctionnement.T3
- Enquetes/Etudes/Recherche/Evaluation.T3
- Formation Courte Durée.T3 (courte durée moins de 3 mois) - inclus les formation de courte durée
- Formation Longue Durée.T3 (longue durée) - les formations diplomantes et/ou de longue durée Diplomante/Qualifiante
- Atelier.T3
- Campagnes &amp; Sensibilisation.T3 - campagnes de vaccination, campagne de distribution de moustiquaires, etc. 
- Supervision.T3 - 
- Médicaments et autres produits de santé.T3 - achats sur financement domestique ou extérieur. Attention si c'est une contrepartie, utiliser la catégorie contrepartie. 
- Contrepartie Nationale.T5.1 (financement mixte) - lié aux financements mixte 
- Investissement Intérieur.T5.1 (financement domestique) - toute forme d'investissements financées localement
- Investissement Extérieur.T5.2 (financement extérieur) - toute forme d'investissement financées avec des ressources extérieures
</t>
    </r>
  </si>
  <si>
    <t>Cette colonne sert à enregister GRACE A UNE LISTE DEROULANTE le statut de l'activité avec 3 options:
- "Realisé" - L'activité est totalement terminée - SURBRILLANCE VERTE DE LA CASE
- "Non Planifié-Réalisé" - L'activité n'était pas dans le PTCA initial et est lié à une urgence - SURBRILLANCE VERTE DE LA CASE
- "En cours" - L'activité a débuté et est en cours de réalisation mais n'est pas terminée - SURBRILLANCE ORANGE DE LA CASE
- "Non Planifié - En cours" - L'activité n'était pas dans le PTCA, a débuté et est en cours de réalisation mais n'est pas terminée - SURBRILLANCE ORANGE DE LA CASE
- "Partiellement" - L'activité est réalisé mais partiellement. Par example 20 personnes formées au lieu de 25 - SURBRILLANCE JAUNE DE LA CASE
-"Non-Planifié - Partiellement" - L'activité est réalisé mais partiellement. Par example 20 personnes formées au lieu de 25 - SURBRILLANCE JAUNE DE LA CASE
- "Non réalisé" - L'activité n'a pas débuté et n'est pas réalisée - SURBRILLANCE ROUGE DE LA CASE
- "Non Planifié - Non Réalisé " - L'activité n'était pas dans le PTCA initial et est lié à une urgence - SURBRILLANCE ROUGE DE LA CASE</t>
  </si>
  <si>
    <t>Action du PP-CE liste</t>
  </si>
  <si>
    <t>Nombre Activités planifiées</t>
  </si>
  <si>
    <t>Montant Prévu EUR</t>
  </si>
  <si>
    <t>Montant Prévu USD</t>
  </si>
  <si>
    <t>Pourcentage Activités planifiées</t>
  </si>
  <si>
    <t>Pourcentage Montant prévu</t>
  </si>
  <si>
    <t>Periode</t>
  </si>
  <si>
    <t>%Depense/categorie</t>
  </si>
  <si>
    <t>%Depense/PB</t>
  </si>
  <si>
    <t>%Depense/source F.</t>
  </si>
  <si>
    <t>%Depense/Actions PP.</t>
  </si>
  <si>
    <t>Centre des Opérations d’Urgences de Santé Publique (COUSP)</t>
  </si>
  <si>
    <t>Programme National d’Élimination de l’Onchocercose et des Filarioses Lymphatiques (PNEOFL)</t>
  </si>
  <si>
    <t>Programme National de Lutte contre le Diabète, les maladies cardiovasculaires et de la Gériatrie (PNLDMCG</t>
  </si>
  <si>
    <t>Programme National de Lutte contre la Lèpre et les Leishmanioses (PNLL)</t>
  </si>
  <si>
    <t>Programme National de la Santé Carcérale (PNSC)</t>
  </si>
  <si>
    <t>Programme National de lutte contre les Envenimations (PNLE)</t>
  </si>
  <si>
    <t>Programme National de Prévention Contre les Infections (PN-PCI)</t>
  </si>
  <si>
    <t>Programme National de Renforcement de Capacité du Personnel de Santé (PNRCPS)</t>
  </si>
  <si>
    <t>Programme National Diététique et de Sécurité Sanitaire des Aliments (PNDSSA)</t>
  </si>
  <si>
    <t>Projet d’Appui aux Districts Sanitaires (PADS)</t>
  </si>
  <si>
    <t>Projet de Renforcement de la Performance du Système de Santé (PRPSS)</t>
  </si>
  <si>
    <t>Projets d’Appui au Secteur de la Santé au Tchad 3 (PASST3)</t>
  </si>
  <si>
    <t>Service d’Aide Médicale d’Urgence (SAMU)</t>
  </si>
  <si>
    <t>Cellule Genre (CGe)</t>
  </si>
  <si>
    <t>Instructions</t>
  </si>
  <si>
    <t>Canevas de programmation des Plans de Travail Conjoints Annuels (PTCA) 2026</t>
  </si>
  <si>
    <t>SYNTHESE PTCA</t>
  </si>
  <si>
    <t>Synthèse selon la structure responsable</t>
  </si>
  <si>
    <t>BILAN PTCA</t>
  </si>
  <si>
    <t>SYNTHESE BILAN PTCA</t>
  </si>
  <si>
    <t>Performance selon les bénéficiaires (Tableau et Graphique)</t>
  </si>
  <si>
    <t>Performance selon le niveau de mise en œuvre (Tableau et Graphique)</t>
  </si>
  <si>
    <t>Performance selon la structure responsable de la mise en œuvre (Tableau et Graphique)</t>
  </si>
  <si>
    <t>Performance selon le programme budgétaire (Tableau et Graphique)</t>
  </si>
  <si>
    <t>Performance selon les catégories de dépenses(Tableau et Graphique)</t>
  </si>
  <si>
    <t>Performance selon les sources de financement(Tableau et Graphique)</t>
  </si>
  <si>
    <t>Performance selon les ACTIONS du PP-CE (Tableau et Graphique)</t>
  </si>
  <si>
    <t>Execution financiere Globale de mise en œuvre du PAO du MSPP</t>
  </si>
  <si>
    <t>Execution financiere selon les bénéficiaires (Tableau et Graphique)</t>
  </si>
  <si>
    <t>Execution financiere selon le niveau de mise en œuvre (Tableau et Graphique)</t>
  </si>
  <si>
    <t>Execution financiere selon la structure responsable de la mise en œuvre (Tableau et Graphique)</t>
  </si>
  <si>
    <t>Execution financiere selon le programme budgétaire (Tableau et Graphique)</t>
  </si>
  <si>
    <t>Execution financiere selon les catégories de dépenses(Tableau et Graphique)</t>
  </si>
  <si>
    <t>Execution financiere selon les sources de financement(Tableau et Graphique)</t>
  </si>
  <si>
    <t>Execution financiere selon les ACTIONS du PP-CE (Tableau et Graphique)</t>
  </si>
  <si>
    <t>Execution financiere selon les SOUS-ACTIONS du PP-CE</t>
  </si>
  <si>
    <t>Execution financiere selon le bailleurs/PTF</t>
  </si>
  <si>
    <t>Contenu</t>
  </si>
  <si>
    <t>Feuille/Onglet</t>
  </si>
  <si>
    <t>PNDS</t>
  </si>
  <si>
    <t>Nombre total d'activités planifiées et non planifies</t>
  </si>
  <si>
    <t>Secretariat Général (SG)</t>
  </si>
  <si>
    <t>Direction de la Planification, de la Statistique et de l’Information Sanitaire (DPSIS)</t>
  </si>
  <si>
    <t>Direction Générales des Ressources et de la Planification (DGRP)</t>
  </si>
  <si>
    <t>Direction des Ressources Humaines, de la Formation et de la performance (DRHFP)</t>
  </si>
  <si>
    <t>Direction des Finances, du Budget et de l’Approvisionnement (DFBA)</t>
  </si>
  <si>
    <t>Direction de la Lutte contre la Maladie, de la Vaccination et de la Surveillance Épidémiologique (DLMVSE)</t>
  </si>
  <si>
    <t>Direction de l’Alimentation et de la Nutrition Appliquée (DANA)</t>
  </si>
  <si>
    <t>Direction de l’Organisation des Services de Santé et du Mécanisme de Financement (DOSSMF)</t>
  </si>
  <si>
    <t>Direction Générale de la Pharmacie, du Médicament et des Laboratoires (DGPML)</t>
  </si>
  <si>
    <t>Direction de la Pharmacie et du Médicament (DPM)</t>
  </si>
  <si>
    <t>Direction du Laboratoire National de Contrôle-Qualité de Médicaments (DLNCQM)</t>
  </si>
  <si>
    <t>Direction des Laboratoires et d’Analyses Biomédicales (DLQB)</t>
  </si>
  <si>
    <t>Cabinet du Ministre via la Conseillère du Ministre (CM)</t>
  </si>
  <si>
    <t>Direction de la Communication, de la Traduction et de la Promotion de la Santé (DCTPS)</t>
  </si>
  <si>
    <t>Agence Nationale de Régulation de la Couverture Santé Universelle (ANAR-CSU)</t>
  </si>
  <si>
    <t>Caisse Nationale d’Assurance Santé (CNAS)</t>
  </si>
  <si>
    <t>Bureau d’Appui, de Conseil et de Suivi (BACS)</t>
  </si>
  <si>
    <t>Service d’Appui et de Suivi des Programmes et Projets de Santé (SASPPS)</t>
  </si>
  <si>
    <t>Direction de la Législation, de la Règlementation et du Contentieux (DLRC)</t>
  </si>
  <si>
    <t>Programme National Tuberculose (PNT)</t>
  </si>
  <si>
    <t>Programme Sectoriel de Lutte contre le SIDA et les Hépatites (PSLSH)</t>
  </si>
  <si>
    <t>Programme National d’Éradication du Ver de Guinée (PNEVG)</t>
  </si>
  <si>
    <t>Programme National de Lutte Contre les Cancers (PNLCC)</t>
  </si>
  <si>
    <t>Programme National PTME (PN-PTME)</t>
  </si>
  <si>
    <t>Programme National de Lutte contre les Fistules Obstétricales (PNLFO)</t>
  </si>
  <si>
    <t>Programme National Santé des Populations Nomades, Insulaires et des Zones d’Accès Difficiles (PNSPNIZAD)</t>
  </si>
  <si>
    <t>Programme National Santé Numérique (PNSN)</t>
  </si>
  <si>
    <t>Programme National de Lutte contre le Tabac, l’Alcool et les Drogues (PNLTAD)</t>
  </si>
  <si>
    <t>Programme National Santé Bucco-Dentaire (PNSBD)</t>
  </si>
  <si>
    <t>Programme National de la Prise en Charge Intégrée des Maladie de l’Enfant (PN-PCIME)</t>
  </si>
  <si>
    <t>Service d’Appui et de Suivi des Délégations Sanitaires Provinciales (SASDSP)</t>
  </si>
  <si>
    <t>Délégation Sanitaire Provinciale de l’Ennedi Est (DPS-ENNEDI.EST)</t>
  </si>
  <si>
    <t>Délégation Sanitaire Provinciale de la Tandjilé (DPS-TANDJILE)</t>
  </si>
  <si>
    <t>Délégation Sanitaire Provinciale de N’Djamena (DPS-NDJAMENA)</t>
  </si>
  <si>
    <t>Délégation Sanitaire Provinciale du Bahr El Gazel (DPS-BAR.EL.GHAZAL)</t>
  </si>
  <si>
    <t>Délégation Sanitaire Provinciale du Batha (DPS-BATHA)</t>
  </si>
  <si>
    <t>Délégation Sanitaire Provinciale du Borkou (DPS-BORKOU)</t>
  </si>
  <si>
    <t>Délégation Sanitaire Provinciale du Chari Baguirmi (DSP-CHARI.BAGUIRMI)</t>
  </si>
  <si>
    <t>Délégation Sanitaire Provinciale du Guera  (DPS-GUERA)</t>
  </si>
  <si>
    <t>Délégation Sanitaire Provinciale du Hadjer Lamis (DPS-HADJER.LAMIS)</t>
  </si>
  <si>
    <t>Délégation Sanitaire Provinciale du Kanem  (DPS-KANEM)</t>
  </si>
  <si>
    <t>Délégation Sanitaire Provinciale du Lac (DPS-LAC)</t>
  </si>
  <si>
    <t>Délégation Sanitaire Provinciale du Logone Occidental (DPS-LOGONE.OCCIDENTAL)</t>
  </si>
  <si>
    <t>Délégation Sanitaire Provinciale du Logone Oriental (DPS-LOGONE.ORIENTAL)</t>
  </si>
  <si>
    <t>Délégation Sanitaire Provinciale du Mandoul (DPS-MANDOUL)</t>
  </si>
  <si>
    <t>Délégation Sanitaire Provinciale du Moyen Chari (DPS-MOYEN.CHARI)</t>
  </si>
  <si>
    <t>Délégation Sanitaire Provinciale du Ouaddaï (DPS-OUADDAI)</t>
  </si>
  <si>
    <t>Délégation Sanitaire Provinciale du Salamat (DPS-SALAMAT)</t>
  </si>
  <si>
    <t>Délégation Sanitaire Provinciale du Sila  (DPS-SILA)</t>
  </si>
  <si>
    <t>Délégation Sanitaire Provinciale du Tibesti  (DPS-TIBESTI)</t>
  </si>
  <si>
    <t>Délégation Sanitaire Provinciale du Wadi Fira (DPS-WADI-FIRA)</t>
  </si>
  <si>
    <t>Délégation Sanitaire Provinciale Mayo Kebbi Est (DPS-MAYO.KEBBI.EST)</t>
  </si>
  <si>
    <t>Délégation Sanitaire Provinciale Mayo Kebbi Ouest (DPS-MAYO.KEBBI.OUEST)</t>
  </si>
  <si>
    <t>Service d’Appui et de Suivi des Hôpitaux Nationaux et Organismes sous Tutelles (SASHNO)</t>
  </si>
  <si>
    <t>Centre Hospitalier Universitaire de la Mère et de l’Enfant (CHU-ME)</t>
  </si>
  <si>
    <t>Centre Hospitalier Universitaire la Référence Nationale (CHU-RN)</t>
  </si>
  <si>
    <t>Centre Hospitalier Universitaire la Renaissance (CHU-R)</t>
  </si>
  <si>
    <t>Centre Hospitalier Universitaire de l’Amitié Tchad-Chine (CHU-ATC)</t>
  </si>
  <si>
    <t>École National Supérieure des Agents Sanitaires et Sociaux (ENSASS)</t>
  </si>
  <si>
    <t>Centrale Pharmaceutique d’Achat (CPA)</t>
  </si>
  <si>
    <t>Centre National d’Appareillage et de Rééducation (CNAR)</t>
  </si>
  <si>
    <t>Centre National de Traitement des Fistules Obstétricales (CNTFO)</t>
  </si>
  <si>
    <t>Institut National de Santé Publique (INSP)</t>
  </si>
  <si>
    <t>Délégation Sanitaire Provinciale de l’Ennedi Ouest (DPS-ENNEDI.OUEST)</t>
  </si>
  <si>
    <t>Sous Total DGRP</t>
  </si>
  <si>
    <t>Sous Total DGPML</t>
  </si>
  <si>
    <t>Sous Total CM</t>
  </si>
  <si>
    <t>Sous Total DGSP</t>
  </si>
  <si>
    <t>Sous Total SG</t>
  </si>
  <si>
    <t>Sous Total SASPPS</t>
  </si>
  <si>
    <t>Sous total SASDSP</t>
  </si>
  <si>
    <t>Sous Total SASHNO</t>
  </si>
  <si>
    <t>Canevas de programmation des Plans d'Action Operationnel ( PTCA)</t>
  </si>
  <si>
    <t>Canevas de programmation des Plans de Travail Conjoints Annuels (PTCA)</t>
  </si>
  <si>
    <t xml:space="preserve">Sous-total d'activités Non planifiees realisees </t>
  </si>
  <si>
    <t>Sous-total d'activités planifiées</t>
  </si>
  <si>
    <t>Sous-total d'activités non planifies</t>
  </si>
  <si>
    <t>Nombre total d'activités "En cours" de réalisation</t>
  </si>
  <si>
    <t>Nombre total d'activités "partiellement" réalisées</t>
  </si>
  <si>
    <t>Nombre total d'activités "non-réalisées"</t>
  </si>
  <si>
    <t>Verification</t>
  </si>
  <si>
    <t>Exécution financière selon les Sous ACTIONS du PP-CE</t>
  </si>
  <si>
    <t>Nombre total d'activités "réalisées"</t>
  </si>
  <si>
    <t>Fréquence de vérification</t>
  </si>
  <si>
    <t>Mensuelle</t>
  </si>
  <si>
    <t>Trimestrielle</t>
  </si>
  <si>
    <t>Semestrielle</t>
  </si>
  <si>
    <t>Annuelle</t>
  </si>
  <si>
    <r>
      <t xml:space="preserve">Cette colonne sert à enregistrer, GRACE A UNE LISTE DEROULANTE, la fréquence de vérification 
</t>
    </r>
    <r>
      <rPr>
        <i/>
        <sz val="10"/>
        <rFont val="Calibri"/>
        <family val="2"/>
      </rPr>
      <t>-</t>
    </r>
    <r>
      <rPr>
        <b/>
        <i/>
        <sz val="10"/>
        <rFont val="Calibri"/>
        <family val="2"/>
      </rPr>
      <t xml:space="preserve"> Mensuelle
- Trimestrielle
- Semestrielle
- Annuelle</t>
    </r>
  </si>
  <si>
    <t>PSLSH</t>
  </si>
  <si>
    <t>Action 2.1.3 : Renforcer le suivi et l’évaluation de la mise en œuvre du PNDS 4</t>
  </si>
  <si>
    <t>4 supervisions intégrées a été réalisées</t>
  </si>
  <si>
    <t>x</t>
  </si>
  <si>
    <t>X</t>
  </si>
  <si>
    <t>Rapport de supervision, suivi de recommandation  et ordre de mission</t>
  </si>
  <si>
    <t>1000 outils de collecte des données du VIH, Hépatites et IST sont reproduits</t>
  </si>
  <si>
    <t>Factures, bon de commande</t>
  </si>
  <si>
    <t>Action 2.1.5 : Tenir régulièrement les réunions statutaires (Comités de direction, Comités Directeurs…) au sein des services de santé à tous les niveaux </t>
  </si>
  <si>
    <t>1 atelier d'évaluation du PAO 2026 avec élaboration du PAO 2027 est tenu</t>
  </si>
  <si>
    <t>TDR, rapport et liste de presence</t>
  </si>
  <si>
    <t>Ordre de mission, attestation de fin de formation</t>
  </si>
  <si>
    <t>2 Cadres de suivi valuation formés à l'exterieur</t>
  </si>
  <si>
    <t xml:space="preserve">Achats internets sont fait pour 100 acteurs du PSLSH/IST </t>
  </si>
  <si>
    <t>Action 2.1.4 : Créer une ligne budgétaire au MSPP pour financer les activités de supervisions et de suivi-évaluation</t>
  </si>
  <si>
    <t>1 consultant a été recruté pour le PSLS pendant la période de 2026</t>
  </si>
  <si>
    <t>Contrat de recrutement</t>
  </si>
  <si>
    <t>4 réuinions de monitorage et de validation des données sont tenues à N'djamena</t>
  </si>
  <si>
    <t xml:space="preserve">Une (1) réunion d'évaluation à mis parcours du PAO est tenue </t>
  </si>
  <si>
    <t>Tenir 4 réunions de monitorage et de validation des données dans les pools</t>
  </si>
  <si>
    <t>Reviser les directives nationales sur la prise en charge VIH</t>
  </si>
  <si>
    <t>Valider les directives nationales revises sur la prise en charge VIH à Mandalia</t>
  </si>
  <si>
    <t>Confectionner/reproduire (1000) un depliant  en format A3 relatif aux algorithmes theurapetiques VIH/ IST/Hepatites virales à l'attention des prescripteurs</t>
  </si>
  <si>
    <t xml:space="preserve">Reproduire et diffuser (500) Directives nationales VIH (adulte et pediatrique) ,IST,Hepatites virales et Nutrition </t>
  </si>
  <si>
    <t>Organiser un atelier de formation des formateurs sur les modules de formation en PEC Nutrition et protetion sociale regroupants 40 participants pour 3 jours à Mandalia</t>
  </si>
  <si>
    <t>Former 100  adolescents-jeunes en deux (2) sessions sur le traitement litteracy à Ndjamena en trois(3) jours</t>
  </si>
  <si>
    <t>Organiser une campagne de depistage systematique dans les 10 districts de Ndjamena (UNA) ainsi que le depistage index</t>
  </si>
  <si>
    <t xml:space="preserve">Action 2.1.1 : Assurer la vulgarisation du PNDS et des PPDS 4eme génération à tous les niveaux de la pyramide sanitaire. </t>
  </si>
  <si>
    <t>La revision du guide est importante pour s'alligner au nouveau recommandation de l'OMS</t>
  </si>
  <si>
    <t xml:space="preserve">Rapport de validation et document valider </t>
  </si>
  <si>
    <t>Rapport de revision et document reviser</t>
  </si>
  <si>
    <t>La validation de guide revisée est importante pour s'alligner au nouveau recommandation de l'OMS</t>
  </si>
  <si>
    <t>Action 2.1.6 : Redynamiser les autres organes de concertation et de décision (Comité de suivi du PNDS, CCIA, PACTE, Conseils de santé, Coordination MSPP et les PTF, COSAN/COGES, etc.)</t>
  </si>
  <si>
    <t xml:space="preserve">Rapport de l'atelier de formation, les ordres de missions et état de paiement </t>
  </si>
  <si>
    <t>Renforcer la capacité des médecins et des prestataires  des sites  PEC dans la PEC globale avec les  directives réactualisés</t>
  </si>
  <si>
    <t xml:space="preserve">Rapport de formation, attestation de participation et ordre de mission </t>
  </si>
  <si>
    <t>Vulgarisation d'une manière simplifié le protocole therapeutique  afin de renforcer la capacité des prestataires des sites PEC en ameliorant la PEC.</t>
  </si>
  <si>
    <t>Vulgarisation le guide national therapeutique  afin de renforcer la capacité des prestataires des sites PEC globale en ameliorant la PEC.</t>
  </si>
  <si>
    <t xml:space="preserve">Bon de commande, PV de reception et factures </t>
  </si>
  <si>
    <t>Rapport de l'atelier</t>
  </si>
  <si>
    <t>Renforcer la capacité des personnels cadres formateurs sur le volet nutrition</t>
  </si>
  <si>
    <t>Rapport de l'atelier de formation,  les ordres de mission et les etats de paiements</t>
  </si>
  <si>
    <t>Renforcer la capacité des Medecins et les prestataires des sites  PEC dans la PEC sur la MSD</t>
  </si>
  <si>
    <t>Action 2.4.2 : Renforcer la prévention et la prise en charge du VIH/SIDA à tous les niveaux du système de soins</t>
  </si>
  <si>
    <t xml:space="preserve">Rapport, etat de paiement et ordre de mission </t>
  </si>
  <si>
    <t>La validation del'algorithme nationale est importante pour facilité la PEC des Hepaites par les prestataires des sites</t>
  </si>
  <si>
    <t>Renforcer la connaissance des jeunes et adolecent pour connaitre sa maladie</t>
  </si>
  <si>
    <t>Renforcer les interventions de depistage multimodele chez les enfants afin de booster les indicateurs du VIH pediatrique</t>
  </si>
  <si>
    <t xml:space="preserve">Rapport de formation, etat de paiement et ordre de mission </t>
  </si>
  <si>
    <t xml:space="preserve">Rapport </t>
  </si>
  <si>
    <t>Organiser la Journée Mondiale de lutte contre le Sida, Edition 2026</t>
  </si>
  <si>
    <t>Organiser la Journée Mondiale de lutte contre les Hépatites, Edition 2026</t>
  </si>
  <si>
    <t>Participer à la Semaine Nationale de la Femme Tchadienne, Edition 2026</t>
  </si>
  <si>
    <t>Acheter de materiel collectif d'education à la prevention contre le VIH/SIDA de la methode du Ruban Rouge</t>
  </si>
  <si>
    <t xml:space="preserve">Atelier de formation des Points Focaux  sur le materiel collectif d'education a la prevention contre le VIH/SIDA de la methode du Ruban Rouge  </t>
  </si>
  <si>
    <t xml:space="preserve">Organiser des missions de supervisions semestrielles conjointes  pour le suivi des activités communautaires et le renforcement des capacités des clubs des ados et jeunes dans les villes de N’Djamena, Moundou, Bol, Mongo, Abéché, Pala, Doba, Koumra, Lai et Sarh en trois (3) axes pendant dix (10) jours avec trois (3) cadres par axe. </t>
  </si>
  <si>
    <t>Appuyer cinq (05) Associations et Organisations de la Société Civile dans l’organisation des activités et la réalisation des films documentaires pour la prévention contre les IST/VIH/hépatites /TB y compris l’importance de la charge virale.</t>
  </si>
  <si>
    <t>Nombre des personnes depistées</t>
  </si>
  <si>
    <t xml:space="preserve">Commémoration de la journée mondiale de lutte contre le Sida permettant de renforcer les activités  de depistages, de  preventions et de sensibilisation dans les provinces et a N'djamena  en lien avec  Action78 de la PP-CE </t>
  </si>
  <si>
    <t xml:space="preserve">Commémoration de la journée mondiale de lutte contre les hepatites permettant de renforcer les activités  de depistages, de  preventions et de sensibilisation dans les provinces et a N'djamena en lien avec  Action78 de la PP-CE </t>
  </si>
  <si>
    <t xml:space="preserve">Participation à la SENAFET avec des activites des depistages, des sensibilsations et d'informations sur le VIHI/IST Hepatites virales en lien avec  Action78 de la PP-CE </t>
  </si>
  <si>
    <t>Nombre de materiel collectif d'education a la prevention contre le VIH/SIDA methode du ruban</t>
  </si>
  <si>
    <t xml:space="preserve">Facture et PV de reception </t>
  </si>
  <si>
    <t>Le taux de nouvelle infection est elevé en milieu jeune selon le rapport de la revu PCN 2021 2025. il est important d'acquerir cette methode au profit de ces cibles</t>
  </si>
  <si>
    <t>Rapport de Formation</t>
  </si>
  <si>
    <t>Nombre des points focaux formées</t>
  </si>
  <si>
    <t>Dans l'objectif de reduire les nouvelles infections chez les jeunes l' acquisition et la formation des acteurs a l'utilisation de cette methode est necessaire dans des sites pilotes</t>
  </si>
  <si>
    <t>Nombre des missions de supervisions organisées</t>
  </si>
  <si>
    <t xml:space="preserve">Rapport de mission  </t>
  </si>
  <si>
    <t>manquent à l’appel montre que 78% sont localisés dans les provinces de Batha, de Salamat, de Hadjer-lamis, du Mayo-kebbi Est, du Moyen-chari, de l’Ennedi Ouest, du Wadi Fira, du,Guera, du Mayo-kebbi Ouest, de l’Ouaddaã, et du Kanem. Il faut noter que la province de Bartha à elle seule polarise 25% des PVV qui manquent à l’appel. L’analyse selon l’âge montre que le 1/3 des PVV qui n’est pas enrôlé se trouve chez les 0-14 ans. En effet, la supervision permettra de mettre en place des mécanismes de lien et de rétention dans les soins à travers la mise en place de pairs éducateurs et d’accompagnateur socio sanitaire afin d'améliorer la qualité des prestations de services dans les formations sanitaires et la santé de la mère et de l'enfant conformement à la PP-CE qui est en action 74 : Poursuivre le renforcement de notre système de santé.</t>
  </si>
  <si>
    <t>Nombre de campagnes integrés organisées</t>
  </si>
  <si>
    <t>Rapport</t>
  </si>
  <si>
    <t>Les facteurs comportementaux et de genre susceptibles de favoriser la transmission du VIH pourraient expliquer ces prévalences élevées dans certaines provinces. En effet, l’enquête MICs de 2019 avait montré des connaissances assez faibles en matière de VIH et de PTME (Ndjamena : 26,3%, le Lac : 11,9% le Logone Occidental : 20,8%). A cela s’ajoutent les urgences humanitaires avec des mouvements de populations (Pays limitrophes,  C'est dans le souci de renforcer les activités de promotion de la santé (communication pour un changement de comportement) dans les provinces à risque.Ceci est en lien avec A78 de la PP-CE qui est de faire de la prevention, un pilier de la politique nationale de santé.</t>
  </si>
  <si>
    <t>Nombre des associations appuyées</t>
  </si>
  <si>
    <t>En fin 2022, selon le Spectrum 2023, le taux d’incidence du VIH était estimé à 0,3 dans la population générale avec des disparités géographiques. En effet, on constate que la province de Ndjamena vient en tête avec un taux d’incidence estimé à 0,7 suivi par la province du lac (0,6), Moyen chari (0,4), les provinces du Chari Baguirmi, Hadjer Lamis, Mandoul,Tandjilé, Logone Occidental avec 0,3. Il faut rappeler que, 66% des nouvelles infections en 2022 sont notées dans les provinces de Ndjamena (24%), Moyen Chari (8%), Lac (8%), Logone Occidental (6%), Logone Oriental (6%) et M KE (6%). Ainsi, pour mieux réduire le taux d'incidence et de nouvelles infections, il est nécessaire de s'appuyer sur quelques organisations de la socièté civile pour mieux toucher certaines couches de populations vulnérables conformement à la PP-CE qui est d'intensifier la communication sociale près des communauté(ction 78 : Faire de la Prévention un pilier de la politique nationale de santé.)</t>
  </si>
  <si>
    <t>Acquisition d’un incinérateur moderne pour la gestion des déchets APMS</t>
  </si>
  <si>
    <t>TDrs et Ordre de mission</t>
  </si>
  <si>
    <t>Procés verbal de reception</t>
  </si>
  <si>
    <t>Gestion des dechets du LRN</t>
  </si>
  <si>
    <t>Achat de 35% des medicaments ARV (adultes,  pédiatriques, PTME et PrEP), 35% de réactifs ( tests de dépistage du VIH et charge virale du VIH) et 35% des médicaments de la prévention des infections opportunistes</t>
  </si>
  <si>
    <t>Achats de traitement de l'hépatite B et C, réactifs de dépistage de l'hépatite B et C, consommables, réactifs de la charge virale de l'hépatite B et C, preservatifs  et produits riches en micronutriments</t>
  </si>
  <si>
    <t>Quantité des ARV, réactifs et médicaments IO achetés</t>
  </si>
  <si>
    <t xml:space="preserve">Bon de commande, facture proforma, lettre de confirmation, bon de livraison, facture définitive et PV de reception </t>
  </si>
  <si>
    <t>Cofinacement des achats ARV adultes, pédiatriques, PTME, PrEP, médicaments de la prévention des infections opportunistes, réactifs de dépistage du VIH et réactifs de la charge virale VIH</t>
  </si>
  <si>
    <t>Quantité des ARV, réactifs,  consommables, produits riches en micronutriments ,et preservatifs achetés</t>
  </si>
  <si>
    <t>Action 6.1.1 : Compléter la base des données avec des outils facilement exploitables et performant pour la maîtrise des effectifs des RHS et les rendre opérationnels</t>
  </si>
  <si>
    <t>Nombre des acteurs formés</t>
  </si>
  <si>
    <t>Rapport de l'atelier de formation, liste de presence, etat de paiement et ordre de mission des participants.</t>
  </si>
  <si>
    <t xml:space="preserve">Renforcement de capacité sur la gestions des intrants,partage d'expériences. </t>
  </si>
  <si>
    <t>Nombre des spots chek effectués</t>
  </si>
  <si>
    <t xml:space="preserve">Rapport et ordre de mission </t>
  </si>
  <si>
    <t>Cette activité a pour  objectif voir la traçabilité des produits traceurs et aider aux provinces concernées de comprendre la necessité de respecter le circuit d'approvisionnement et l'appliquer</t>
  </si>
  <si>
    <t xml:space="preserve">Former en cascade 53  techniciens de laboratoire et prestataires sur VISITEC CD4  ( 23 provinces ) </t>
  </si>
  <si>
    <t>Faire le paramettrage des appareils GeneXpert pour la réalisation des CV des hepatites virales B et C des 23 provinces.</t>
  </si>
  <si>
    <t>Former 32 techniciens de laboratoire a N'Djamena  sur le contrôle/qualité interne et externe de la charge virale ( Genexpert et Biocentric) et de Dignostic precoce pendant 3 jours.</t>
  </si>
  <si>
    <t xml:space="preserve"> 39 techniciens de laboratoire formés  sur le système de Gestion des données  et de l’information de la charge virale   </t>
  </si>
  <si>
    <t>53  techniciens de laboratoire et prestataires formés sur VISITEC CD4</t>
  </si>
  <si>
    <t>Nombre de CV réalisée pendant la periode de la caravane</t>
  </si>
  <si>
    <t>32  Appareils GeneXpert paramettrés</t>
  </si>
  <si>
    <t>32 techniciens de laboratoire formés</t>
  </si>
  <si>
    <t>Consultance de deux services assurée</t>
  </si>
  <si>
    <t>Rapport de formation</t>
  </si>
  <si>
    <t>Rapport d'activité</t>
  </si>
  <si>
    <t>Rapport de consultance</t>
  </si>
  <si>
    <t xml:space="preserve">Action 74 : Poursuivre le renforcement de notre système de santé.14) Renforcer l'efficacité et la performance des programmes &amp; projets de santé </t>
  </si>
  <si>
    <t xml:space="preserve">Action 74 : Poursuivre le renforcement de notre système de santé.5) Renforcer le système d'information sanitaire en intégrant les innovations et la digitalisation (Programme de Santé numérique). </t>
  </si>
  <si>
    <t>50 CPS et Paramedicaux seront formés</t>
  </si>
  <si>
    <t xml:space="preserve">Renforcer les interventions de depistage, la stigmatisation et le conseiling </t>
  </si>
  <si>
    <t xml:space="preserve">Réaliser la charge virale a travers le réseau de personnes vivants avec le VIH </t>
  </si>
  <si>
    <t xml:space="preserve">Rapport de la campane, etat de paiement de la performance et liste les données </t>
  </si>
  <si>
    <t xml:space="preserve">Renforcer la demande de la charge virale a travers le campagne </t>
  </si>
  <si>
    <t>Achats des Carburants pour les véhicules de la coordination, les personnels, le groupe électrogène, entretien et réparation des véhicules, groupe électrogène, Pièces détachées des véhicules, maintenance de l'électricité, climatisation, plomberie, froid….</t>
  </si>
  <si>
    <t xml:space="preserve">Dotation en carburants </t>
  </si>
  <si>
    <t xml:space="preserve">Factures et PV de reception </t>
  </si>
  <si>
    <t xml:space="preserve">Dotation en carburants pour assurer le bon deroulement des activités </t>
  </si>
  <si>
    <t>xx</t>
  </si>
  <si>
    <t xml:space="preserve">Bon de commande, facture proforma, PV de rection et facture definitive </t>
  </si>
  <si>
    <t>Pour le bon fonctionnement les materiels de bureau est necessaire</t>
  </si>
  <si>
    <t xml:space="preserve">Former 4 agents du service </t>
  </si>
  <si>
    <t>Renforcer la capacté des personnels du service</t>
  </si>
  <si>
    <t xml:space="preserve">Organiser un atelier d'evaluation du PAO de 2026 et validation du PAO_2027 pendant 3 jours en dehors de N'Djamena. </t>
  </si>
  <si>
    <t xml:space="preserve">Assurer la connexion internet mensuelle pour la saisie de données individuelle dans le tracker VIH. </t>
  </si>
  <si>
    <t>Organiser chaque trimestre la réunion de monitorage et de validation des données pour les sites de PEC de N'djamena</t>
  </si>
  <si>
    <t>Appuyer  chaque semestre la réunion de monitorage et de validation des données dans les DPSP en 4 pools</t>
  </si>
  <si>
    <t>Recruter un consultant pour une assistance technique nationale pour une année rénouvelable</t>
  </si>
  <si>
    <t>Former/Recycler 80 Medecins  de sites de PEC des IST/VIH et les Hépatites virales sur le VIH avancé et les hepatites virales en trois (03) sessions pendant  trois (3) jours à Mandalia</t>
  </si>
  <si>
    <t>15 000000</t>
  </si>
  <si>
    <t>Former/Recycler en 1Pool de 2 Sessions en 3 jours de 85 acteurs impliqués dans la gestion de produits des programmes et de dispensation (23 chargés des intrants des programmes de 23 PPA, 23 Hopitaux provinciaux 16 sites PEC de N'Djamena) et 23 points focaux provinciaux à Ndjaménà</t>
  </si>
  <si>
    <t>Organiser une mission de suivi de la realisation de la charge virale dans le site à haut volume a travers  RNTAP+</t>
  </si>
  <si>
    <t>Magasin pour stoquer les intrants et Extention de laboratoire de l'APMS</t>
  </si>
  <si>
    <t>Rapports de mission et  realisation des CV hepatite par les appareils paramettrés.</t>
  </si>
  <si>
    <t xml:space="preserve">Organiser  trois  ( 3)   campagnes intégrées   pour la promotion en matière de prévention, la lutte contre la stigmatisation/discrimination couplée au dépistage VIH/HEPATITES en collaboration avec les Organisations de la Société Civile (OSC) dans les provinces ciblés. </t>
  </si>
  <si>
    <t>Action 2.1.4 : Financer le plan stratégique de la CPA</t>
  </si>
  <si>
    <t>Action 1.3.2 : Renforcer les capacités en gestion administrative des cadres et des personnels d’appui à tous les niveaux chacun dans son domaine de compétence</t>
  </si>
  <si>
    <t xml:space="preserve">Bon de commande, bon de livraison et PV de reception </t>
  </si>
  <si>
    <t>Materiels achetet</t>
  </si>
  <si>
    <t>Materiel Fournies des bureaux et les materiels informatiques</t>
  </si>
  <si>
    <t>Faire participer au moins 7 personnes du programme  aux conférences internationales : ICASA, AFRA VIH, Collogues, Seminaires etc….</t>
  </si>
  <si>
    <t>Participations de Sept (7) cadres aux conference international</t>
  </si>
  <si>
    <t>Renforcer la capacté des personnels du programme</t>
  </si>
  <si>
    <t xml:space="preserve">Pour un bon fonctionnement ces materiels sont necessaires </t>
  </si>
  <si>
    <t xml:space="preserve">Il s'agit de d'une supervision ou le Fonds Mondial prend en charge une partie et le gap est complé par le fond Etat. </t>
  </si>
  <si>
    <t>Ces outils permettent aussi le suivi des tendances épidemiologiques et aident à orienter les decissions strategiques pour mieux repondre aux besoins</t>
  </si>
  <si>
    <t>Consiste à planifier et animer une session de travail collaboratif pour élaborer, valider  ou mettre en œuvre un plan opérationnel stratégique</t>
  </si>
  <si>
    <t>Cette initiative vise à renforcer les capacités locales</t>
  </si>
  <si>
    <t>Cela permet la saisie en ligne et la synchronisation des données longitudinales sur les patients (inscription, visites TARV, charge virale, suivi des défaillants</t>
  </si>
  <si>
    <t>Ce consultant fournit un soutien spécialisé en suivi-évaluation, renforcement des capacités, harmonisation des données DHIS2 ou mise en œuvre de plans stratégiques, via des missions sur site, formations et rapports.</t>
  </si>
  <si>
    <t>Examiner les données saisies (via DHIS2, Tracker ou registres), identifier écarts/incohérences, valider la qualité (exhaustivité, exactitude) et définir plans d'action correctifs pour améliorer les performances en prévention/traitement VIH</t>
  </si>
  <si>
    <t>Corriger incohérences et valider la qualité pour aligner sur les standards nationaux</t>
  </si>
  <si>
    <t xml:space="preserve">Renforcer les interventions de depistage des Hépatites Virales </t>
  </si>
  <si>
    <t xml:space="preserve">Action 2.1.1 : Mettre en commun un fonds et achat stratégique </t>
  </si>
  <si>
    <t xml:space="preserve">Rapport de l'atelier et etat de paiement </t>
  </si>
  <si>
    <t xml:space="preserve">Poursuivre le processuse de la demande de financement pour une bonne planification </t>
  </si>
  <si>
    <t>Action 2.2.3 : Evaluer les plans stratégiques et opérationnels des structures sanitaires.</t>
  </si>
  <si>
    <t xml:space="preserve">Suivi et orientation du Plan Conjoit National TB/VIH/HEPATITES </t>
  </si>
  <si>
    <t xml:space="preserve">Former a l'etranger 02 personnes en suivi evaluation et statistiques. </t>
  </si>
  <si>
    <t xml:space="preserve">Organiser un atelier sur le processuse de la demande de financement en dehors de N'Djamena. </t>
  </si>
  <si>
    <t>Organiser un atelier de suivi du Plan Conjoint National TB/VIH/HEPATITES a Bakara.</t>
  </si>
  <si>
    <t xml:space="preserve">Organiser un atelier d'evaluation à mi-parcours du PAO de 2026  pendant 3 jours à N'Djamena </t>
  </si>
  <si>
    <t>Reproduire les  outils de collecte des données sur VIH et les Hepatites.</t>
  </si>
  <si>
    <t>Former en cascade par pools (Est, Centre, Nord, Sud),les paramédicaux et les points focaux 80 dans la délégation des taches (MSD), de la prise en charge globales VIH, IST, Hépatites Virales dans tous les sites de prise en charge</t>
  </si>
  <si>
    <t>Valider l'algorithme national sur la PEC des hepatites virales à Mandalia</t>
  </si>
  <si>
    <t>Former 50 Sage femmes sur le depistage des Hépatites virales.</t>
  </si>
  <si>
    <t>Mission de Supervision des CDV dans les chefs-lieux des Provinces (soit 3 axes par trimestre x 4 trimestres) APMS</t>
  </si>
  <si>
    <t>Construction d’un entrepôt pour stocker les intrants et Extension du laboratoire de l' APMS</t>
  </si>
  <si>
    <t xml:space="preserve">Former des CPS et Prestataires des sites de PEC en une session sur la stigmatisation, le dépistage et le counseling en N'Djamena </t>
  </si>
  <si>
    <t>Achats des Fournitures de bureau : Encres imprimante 3010, Multiprises, Ram, Disque Dur (500 GB), stabilisateurs (5000 AMP), toner photocopieuse 2025, encre HP, laser jet 725, encre HP laser, jet 05A, Toner HP Laser, Jet Pro MFP M281, Antivirus, Ordinateurs fixe complet, Ordinateurs Portables, Imprimante noir blanc, Imprimante en couleur, Photocopieuse, Vidéo projecteurs, Chaises roulantes, Bureau avec retour, Chaises visiteur, Climatiseurs Split</t>
  </si>
  <si>
    <t xml:space="preserve">Recruter un consultant national pour accompagner les services LNR et Suivi Biologique. </t>
  </si>
  <si>
    <t xml:space="preserve">Former 39 techniciens de laboratoire ( 22 provinces plus 17 sites de prise en charges VIH de NDjamena)  pendant 3 jours à N’Djamena sur le système de Gestion des données  et de l’information de la charge virale. </t>
  </si>
  <si>
    <t>Organiser deux  SPOT CHECK en GAS dans 6 provinces sur 2axes  en 10 jours.</t>
  </si>
  <si>
    <t>Action 4.1.1 : Redynamiser le comité du suivi des accords de coopération et des conventions de partenariat signés par le MSPP </t>
  </si>
  <si>
    <t>Recruter un consultant nation sur la formation des personnels du programme sur le module de l'inteligence artificiel</t>
  </si>
  <si>
    <t>Former 70 (equipe du programmes)</t>
  </si>
  <si>
    <t xml:space="preserve">Rapport de formation, contrat de consultance </t>
  </si>
  <si>
    <r>
      <t xml:space="preserve">Achat de performance ciblé de la Charge Virale </t>
    </r>
    <r>
      <rPr>
        <sz val="11"/>
        <rFont val="Times New Roman"/>
        <family val="1"/>
      </rPr>
      <t>suprimé.</t>
    </r>
  </si>
  <si>
    <t xml:space="preserve">Contrat de gardiennage, Contrat de nettoyage et ramassage des ordures. </t>
  </si>
  <si>
    <t>Contrat signé</t>
  </si>
  <si>
    <t xml:space="preserve">Contrat de rectructement </t>
  </si>
  <si>
    <t>Organiser des missions trimestrielles de supervision formatives intégrées des activités des sites PEC  VIH/IST/ Hépatites pour l'harmonisation des données de la charge virale dans les sites PEC et les laboratoires et l'utilisation du tracker VIH et DHIS2.</t>
  </si>
  <si>
    <t>Apporter Trimestriellement un appui pour le fonctionnement au Centre Espoir de Vie</t>
  </si>
  <si>
    <t>Nombre d’appuis trimestriels apportés au Centre Espoir de Vie (4/4 par an), Type et montant des appuis fournis (financier, matériel, logistique, etc.), Nombre de bénéficiaires touchés par l’appui et Amélioration des services du centre grâce à l’appui</t>
  </si>
  <si>
    <t>Justificatifs des appuis (bons de commande, factures, reçus de paiement, preuves de transfert de fonds, etc.), Rapports trimestriels d’activités du Centre Espoir de Vie et Rapport d’évaluation de l’impact de l’appui</t>
  </si>
  <si>
    <t xml:space="preserve">Action 1.3.1 : Adopter et mettre en œuvre le plan des carrières du personnel de santé révisé. </t>
  </si>
  <si>
    <t>Former à l’étranger :   04 personnes dans le cadre de la gestion de programmes (Planification budgétaire infra-annuelle, gestion de là trésorier et endettement public,  préparation, programmation et exécution budgétaire dans le cadre de la GAR et budget programme (CDMT DPPD PAP….), Dispositif d’arrêté des comptes préparation du dossier d’audit gestion comptable et financière des projets et agence élaboration des états financiers avec logiciel TOMPROM et TOMPROM2ETATSFIN …..</t>
  </si>
  <si>
    <t xml:space="preserve">Achat de materiels d'entretien : Ajax carton de 12, Omo carton, Déodorant carton de douzaine, Insecticides, Eau de javel, Serpillères, Balais; </t>
  </si>
  <si>
    <t xml:space="preserve">Contrat signé </t>
  </si>
  <si>
    <t xml:space="preserve">Bulettin de paiement </t>
  </si>
  <si>
    <t xml:space="preserve">Assurer le transpport des echantillons des sites de prelevement vers les sites Genexpert </t>
  </si>
  <si>
    <t xml:space="preserve">Assurer le transport des intrants et reactifs dans les PPA </t>
  </si>
  <si>
    <t xml:space="preserve">Rapport mission </t>
  </si>
  <si>
    <t xml:space="preserve">Il s'agit de tranporté les échantillons vers les sites de technicage (site Genexpert)  </t>
  </si>
  <si>
    <t xml:space="preserve">Il s'agit de faire une clé de repartition des intrants et réactifs et les transporter dans les PPA </t>
  </si>
</sst>
</file>

<file path=xl/styles.xml><?xml version="1.0" encoding="utf-8"?>
<styleSheet xmlns="http://schemas.openxmlformats.org/spreadsheetml/2006/main" xmlns:mc="http://schemas.openxmlformats.org/markup-compatibility/2006" xmlns:x14ac="http://schemas.microsoft.com/office/spreadsheetml/2009/9/ac" mc:Ignorable="x14ac">
  <numFmts count="23">
    <numFmt numFmtId="41" formatCode="_-* #,##0\ _€_-;\-* #,##0\ _€_-;_-* &quot;-&quot;\ _€_-;_-@_-"/>
    <numFmt numFmtId="43" formatCode="_-* #,##0.00\ _€_-;\-* #,##0.00\ _€_-;_-* &quot;-&quot;??\ _€_-;_-@_-"/>
    <numFmt numFmtId="164" formatCode="_-* #,##0_-;\-* #,##0_-;_-* &quot;-&quot;_-;_-@_-"/>
    <numFmt numFmtId="165" formatCode="_-* #,##0.00_-;\-* #,##0.00_-;_-* &quot;-&quot;??_-;_-@_-"/>
    <numFmt numFmtId="166" formatCode="_-* #,##0\ _€_-;\-* #,##0\ _€_-;_-* &quot;-&quot;??\ _€_-;_-@_-"/>
    <numFmt numFmtId="167" formatCode="_(* #,##0.0_);_(* \(#,##0.0\);_(* &quot;-&quot;??_);_(@_)"/>
    <numFmt numFmtId="168" formatCode="_-* #,##0\ _F_-;\-* #,##0\ _F_-;_-* &quot;-&quot;??\ _F_-;_-@_-"/>
    <numFmt numFmtId="169" formatCode="_-* #,##0.00\ _€_-;\-* #,##0.00\ _€_-;_-* \-??\ _€_-;_-@_-"/>
    <numFmt numFmtId="170" formatCode="_-* #,##0\ _F_-;\-* #,##0\ _F_-;_-* \-??\ _F_-;_-@_-"/>
    <numFmt numFmtId="171" formatCode="_(* #,##0.0_);_(* \(#,##0.0\);_(* \-??_);_(@_)"/>
    <numFmt numFmtId="172" formatCode="_-* #,##0_-;\-* #,##0_-;_-* \-_-;_-@_-"/>
    <numFmt numFmtId="173" formatCode="0\ %"/>
    <numFmt numFmtId="174" formatCode="_-* #,##0.000\ _€_-;\-* #,##0.000\ _€_-;_-* &quot;-&quot;??\ _€_-;_-@_-"/>
    <numFmt numFmtId="175" formatCode="_-* #,##0.00000\ _€_-;\-* #,##0.00000\ _€_-;_-* &quot;-&quot;??\ _€_-;_-@_-"/>
    <numFmt numFmtId="176" formatCode="_ * #,##0_)\ [$XAF]_ ;_ * \(#,##0\)\ [$XAF]_ ;_ * &quot;-&quot;_)\ [$XAF]_ ;_ @_ "/>
    <numFmt numFmtId="177" formatCode="_([$€-2]\ * #,##0_);_([$€-2]\ * \(#,##0\);_([$€-2]\ * &quot;-&quot;??_);_(@_)"/>
    <numFmt numFmtId="178" formatCode="_([$$-409]* #,##0_);_([$$-409]* \(#,##0\);_([$$-409]* &quot;-&quot;_);_(@_)"/>
    <numFmt numFmtId="179" formatCode="_ * #,##0_)\ [$EUR]_ ;_ * \(#,##0\)\ [$EUR]_ ;_ * &quot;-&quot;_)\ [$EUR]_ ;_ @_ "/>
    <numFmt numFmtId="180" formatCode="_ * #,##0_)\ [$USD]_ ;_ * \(#,##0\)\ [$USD]_ ;_ * &quot;-&quot;_)\ [$USD]_ ;_ @_ "/>
    <numFmt numFmtId="181" formatCode="_-* #,##0.00\ [$€-40C]_-;\-* #,##0.00\ [$€-40C]_-;_-* &quot;-&quot;??\ [$€-40C]_-;_-@_-"/>
    <numFmt numFmtId="182" formatCode="_-* #,##0\ [$€-40C]_-;\-* #,##0\ [$€-40C]_-;_-* &quot;-&quot;??\ [$€-40C]_-;_-@_-"/>
    <numFmt numFmtId="183" formatCode="_-* #,##0\ _F_C_F_A_-;\-* #,##0\ _F_C_F_A_-;_-* &quot;-&quot;\ _F_C_F_A_-;_-@_-"/>
    <numFmt numFmtId="184" formatCode="#,##0;[Red]#,##0"/>
  </numFmts>
  <fonts count="142">
    <font>
      <sz val="11"/>
      <color theme="1"/>
      <name val="Calibri"/>
      <family val="2"/>
      <scheme val="minor"/>
    </font>
    <font>
      <sz val="12"/>
      <color theme="1"/>
      <name val="Calibri"/>
      <family val="2"/>
      <scheme val="minor"/>
    </font>
    <font>
      <sz val="12"/>
      <color theme="1"/>
      <name val="Calibri"/>
      <family val="2"/>
      <scheme val="minor"/>
    </font>
    <font>
      <b/>
      <u/>
      <sz val="11"/>
      <color theme="10"/>
      <name val="Calibri"/>
      <family val="2"/>
      <scheme val="minor"/>
    </font>
    <font>
      <sz val="12"/>
      <color theme="1"/>
      <name val="Times New Roman"/>
      <family val="2"/>
    </font>
    <font>
      <sz val="11"/>
      <color theme="1"/>
      <name val="Calibri"/>
      <family val="2"/>
      <scheme val="minor"/>
    </font>
    <font>
      <sz val="10"/>
      <name val="Arial"/>
      <family val="2"/>
    </font>
    <font>
      <sz val="12"/>
      <name val="Calisto MT"/>
      <family val="1"/>
    </font>
    <font>
      <b/>
      <sz val="11"/>
      <color theme="1"/>
      <name val="Calisto MT"/>
      <family val="1"/>
    </font>
    <font>
      <sz val="11"/>
      <color theme="1"/>
      <name val="Calisto MT"/>
      <family val="1"/>
    </font>
    <font>
      <sz val="10"/>
      <name val="Calisto MT"/>
      <family val="1"/>
    </font>
    <font>
      <sz val="11"/>
      <name val="Calisto MT"/>
      <family val="1"/>
    </font>
    <font>
      <b/>
      <sz val="11"/>
      <name val="Calisto MT"/>
      <family val="1"/>
    </font>
    <font>
      <sz val="12"/>
      <color theme="1"/>
      <name val="Calisto MT"/>
      <family val="1"/>
    </font>
    <font>
      <b/>
      <sz val="16"/>
      <color theme="1"/>
      <name val="Calisto MT"/>
      <family val="1"/>
    </font>
    <font>
      <b/>
      <sz val="14"/>
      <color theme="1"/>
      <name val="Calisto MT"/>
      <family val="1"/>
    </font>
    <font>
      <b/>
      <sz val="20"/>
      <color theme="1"/>
      <name val="Calisto MT"/>
      <family val="1"/>
    </font>
    <font>
      <sz val="9"/>
      <color rgb="FFFF0000"/>
      <name val="Calisto MT"/>
      <family val="1"/>
    </font>
    <font>
      <sz val="9"/>
      <color theme="1"/>
      <name val="Calisto MT"/>
      <family val="1"/>
    </font>
    <font>
      <b/>
      <sz val="9"/>
      <color theme="1"/>
      <name val="Calisto MT"/>
      <family val="1"/>
    </font>
    <font>
      <b/>
      <sz val="12"/>
      <color theme="1"/>
      <name val="Calisto MT"/>
      <family val="1"/>
    </font>
    <font>
      <sz val="12"/>
      <color theme="1"/>
      <name val="Calibri"/>
      <family val="2"/>
      <scheme val="minor"/>
    </font>
    <font>
      <sz val="8"/>
      <name val="Calibri"/>
      <family val="2"/>
      <scheme val="minor"/>
    </font>
    <font>
      <b/>
      <sz val="10"/>
      <name val="Calisto MT"/>
      <family val="1"/>
    </font>
    <font>
      <sz val="12"/>
      <color rgb="FF000000"/>
      <name val="Calisto MT"/>
      <family val="1"/>
    </font>
    <font>
      <b/>
      <sz val="14"/>
      <color rgb="FF000000"/>
      <name val="Calisto MT"/>
      <family val="1"/>
    </font>
    <font>
      <b/>
      <sz val="11"/>
      <color theme="1"/>
      <name val="Calibri"/>
      <family val="2"/>
      <scheme val="minor"/>
    </font>
    <font>
      <sz val="9"/>
      <name val="Calisto MT"/>
      <family val="1"/>
    </font>
    <font>
      <sz val="11"/>
      <color theme="1"/>
      <name val="Calisto MT"/>
      <family val="1"/>
      <charset val="1"/>
    </font>
    <font>
      <sz val="10"/>
      <name val="Calisto MT"/>
      <family val="1"/>
      <charset val="1"/>
    </font>
    <font>
      <sz val="11"/>
      <color theme="1"/>
      <name val="Calibri"/>
      <family val="2"/>
      <charset val="1"/>
    </font>
    <font>
      <sz val="10"/>
      <name val="Arial"/>
      <family val="2"/>
      <charset val="1"/>
    </font>
    <font>
      <sz val="12"/>
      <color theme="1"/>
      <name val="Calibri"/>
      <family val="2"/>
      <charset val="1"/>
    </font>
    <font>
      <sz val="12"/>
      <color rgb="FF000000"/>
      <name val="Calibri"/>
      <family val="2"/>
    </font>
    <font>
      <b/>
      <sz val="20"/>
      <color theme="0"/>
      <name val="Calisto MT"/>
      <family val="1"/>
    </font>
    <font>
      <b/>
      <sz val="22"/>
      <color theme="0"/>
      <name val="Calisto MT"/>
      <family val="1"/>
    </font>
    <font>
      <b/>
      <sz val="12"/>
      <color theme="1"/>
      <name val="Calibri"/>
      <family val="2"/>
      <scheme val="minor"/>
    </font>
    <font>
      <sz val="10"/>
      <color theme="0"/>
      <name val="Calisto MT"/>
      <family val="1"/>
    </font>
    <font>
      <b/>
      <sz val="12"/>
      <color theme="0"/>
      <name val="Calisto MT"/>
      <family val="1"/>
    </font>
    <font>
      <sz val="10"/>
      <color rgb="FF000000"/>
      <name val="Tahoma"/>
      <family val="2"/>
    </font>
    <font>
      <b/>
      <sz val="10"/>
      <color rgb="FF000000"/>
      <name val="Tahoma"/>
      <family val="2"/>
    </font>
    <font>
      <b/>
      <sz val="26"/>
      <name val="Calisto MT"/>
      <family val="1"/>
    </font>
    <font>
      <b/>
      <sz val="12"/>
      <name val="Calisto MT"/>
      <family val="1"/>
    </font>
    <font>
      <b/>
      <sz val="12"/>
      <color rgb="FFFFFF00"/>
      <name val="Calisto MT"/>
      <family val="1"/>
    </font>
    <font>
      <b/>
      <sz val="12"/>
      <color rgb="FF000000"/>
      <name val="Calisto MT"/>
      <family val="1"/>
    </font>
    <font>
      <sz val="16"/>
      <color rgb="FF000000"/>
      <name val="Calisto MT"/>
      <family val="1"/>
    </font>
    <font>
      <b/>
      <sz val="16"/>
      <color rgb="FF000000"/>
      <name val="Calisto MT"/>
      <family val="1"/>
    </font>
    <font>
      <b/>
      <sz val="22"/>
      <color theme="4"/>
      <name val="Calibri"/>
      <family val="2"/>
      <scheme val="minor"/>
    </font>
    <font>
      <sz val="22"/>
      <color theme="0"/>
      <name val="Calibri"/>
      <family val="2"/>
      <scheme val="minor"/>
    </font>
    <font>
      <b/>
      <sz val="22"/>
      <color theme="6" tint="-0.249977111117893"/>
      <name val="Calibri"/>
      <family val="2"/>
      <scheme val="minor"/>
    </font>
    <font>
      <b/>
      <sz val="22"/>
      <color theme="0"/>
      <name val="Calibri"/>
      <family val="2"/>
      <scheme val="minor"/>
    </font>
    <font>
      <b/>
      <sz val="14"/>
      <name val="Calisto MT"/>
      <family val="1"/>
    </font>
    <font>
      <b/>
      <sz val="12"/>
      <color rgb="FFFF0000"/>
      <name val="Calibri"/>
      <family val="2"/>
      <scheme val="minor"/>
    </font>
    <font>
      <b/>
      <sz val="16"/>
      <color rgb="FFFF0000"/>
      <name val="Calibri"/>
      <family val="2"/>
      <scheme val="minor"/>
    </font>
    <font>
      <sz val="11"/>
      <name val="Calibri"/>
      <family val="2"/>
    </font>
    <font>
      <sz val="10"/>
      <color rgb="FF000000"/>
      <name val="Calibri"/>
      <family val="2"/>
    </font>
    <font>
      <b/>
      <sz val="10"/>
      <color rgb="FFFFFFFF"/>
      <name val="Calibri"/>
      <family val="2"/>
    </font>
    <font>
      <b/>
      <sz val="10"/>
      <color rgb="FF000000"/>
      <name val="Calibri"/>
      <family val="2"/>
    </font>
    <font>
      <i/>
      <sz val="10"/>
      <color rgb="FF000000"/>
      <name val="Calibri"/>
      <family val="2"/>
    </font>
    <font>
      <u/>
      <sz val="11"/>
      <color rgb="FF0000FF"/>
      <name val="Calibri"/>
      <family val="2"/>
    </font>
    <font>
      <u/>
      <sz val="10"/>
      <color rgb="FF0000FF"/>
      <name val="Calibri"/>
      <family val="2"/>
    </font>
    <font>
      <sz val="10"/>
      <name val="Calibri"/>
      <family val="2"/>
    </font>
    <font>
      <sz val="10"/>
      <color rgb="FFFF0000"/>
      <name val="Calibri"/>
      <family val="2"/>
    </font>
    <font>
      <b/>
      <sz val="12"/>
      <color rgb="FF000000"/>
      <name val="Calibri"/>
      <family val="2"/>
    </font>
    <font>
      <b/>
      <sz val="22"/>
      <color theme="3" tint="-0.249977111117893"/>
      <name val="Calisto MT"/>
      <family val="1"/>
    </font>
    <font>
      <sz val="22"/>
      <color theme="1"/>
      <name val="Calisto MT"/>
      <family val="1"/>
    </font>
    <font>
      <b/>
      <sz val="22"/>
      <color theme="3" tint="-0.499984740745262"/>
      <name val="Calisto MT"/>
      <family val="1"/>
    </font>
    <font>
      <b/>
      <sz val="22"/>
      <color theme="2" tint="-0.749992370372631"/>
      <name val="Calisto MT"/>
      <family val="1"/>
    </font>
    <font>
      <b/>
      <sz val="20"/>
      <color theme="3" tint="-0.499984740745262"/>
      <name val="Calisto MT"/>
      <family val="1"/>
    </font>
    <font>
      <b/>
      <sz val="11"/>
      <color rgb="FF000000"/>
      <name val="Calibri"/>
      <family val="2"/>
    </font>
    <font>
      <b/>
      <sz val="10"/>
      <color theme="0"/>
      <name val="Calibri"/>
      <family val="2"/>
    </font>
    <font>
      <b/>
      <i/>
      <sz val="10"/>
      <color rgb="FF000000"/>
      <name val="Calibri"/>
      <family val="2"/>
    </font>
    <font>
      <sz val="11"/>
      <color rgb="FF000000"/>
      <name val="Calibri"/>
      <family val="2"/>
    </font>
    <font>
      <b/>
      <sz val="10"/>
      <color rgb="FFFF0000"/>
      <name val="Calibri"/>
      <family val="2"/>
    </font>
    <font>
      <b/>
      <u/>
      <sz val="10"/>
      <color rgb="FFFF0000"/>
      <name val="Calibri"/>
      <family val="2"/>
    </font>
    <font>
      <i/>
      <sz val="10"/>
      <color rgb="FFFF0000"/>
      <name val="Calibri"/>
      <family val="2"/>
    </font>
    <font>
      <b/>
      <sz val="16"/>
      <color rgb="FFFFFFFF"/>
      <name val="Calibri"/>
      <family val="2"/>
    </font>
    <font>
      <b/>
      <sz val="12"/>
      <color theme="0"/>
      <name val="Calibri"/>
      <family val="2"/>
    </font>
    <font>
      <b/>
      <sz val="14"/>
      <color theme="0"/>
      <name val="Calibri"/>
      <family val="2"/>
    </font>
    <font>
      <sz val="14"/>
      <color theme="0"/>
      <name val="Calibri"/>
      <family val="2"/>
    </font>
    <font>
      <b/>
      <u/>
      <sz val="14"/>
      <color theme="0"/>
      <name val="Calibri"/>
      <family val="2"/>
    </font>
    <font>
      <sz val="10"/>
      <color rgb="FFC00000"/>
      <name val="Calibri"/>
      <family val="2"/>
    </font>
    <font>
      <b/>
      <sz val="12"/>
      <color rgb="FFC00000"/>
      <name val="Calibri"/>
      <family val="2"/>
    </font>
    <font>
      <b/>
      <sz val="10"/>
      <color rgb="FFC00000"/>
      <name val="Calibri"/>
      <family val="2"/>
    </font>
    <font>
      <b/>
      <u/>
      <sz val="10"/>
      <color rgb="FFC00000"/>
      <name val="Calibri"/>
      <family val="2"/>
    </font>
    <font>
      <b/>
      <sz val="14"/>
      <color theme="0"/>
      <name val="Calibri"/>
      <family val="2"/>
      <scheme val="minor"/>
    </font>
    <font>
      <b/>
      <sz val="12"/>
      <color rgb="FF000000"/>
      <name val="Calibri"/>
      <family val="2"/>
      <scheme val="minor"/>
    </font>
    <font>
      <b/>
      <sz val="12"/>
      <name val="Calibri"/>
      <family val="2"/>
      <scheme val="minor"/>
    </font>
    <font>
      <sz val="12"/>
      <name val="Calibri"/>
      <family val="2"/>
      <scheme val="minor"/>
    </font>
    <font>
      <sz val="12"/>
      <color rgb="FF000000"/>
      <name val="Calibri"/>
      <family val="2"/>
      <scheme val="minor"/>
    </font>
    <font>
      <b/>
      <sz val="12"/>
      <color rgb="FFFF0000"/>
      <name val="Calibri (Corps)"/>
    </font>
    <font>
      <sz val="12"/>
      <color theme="1"/>
      <name val="Calibri"/>
      <family val="2"/>
    </font>
    <font>
      <sz val="11"/>
      <color theme="1"/>
      <name val="Calibri"/>
      <family val="2"/>
      <charset val="1"/>
      <scheme val="minor"/>
    </font>
    <font>
      <b/>
      <sz val="14"/>
      <color rgb="FF000000"/>
      <name val="Maiandra GD"/>
      <family val="2"/>
    </font>
    <font>
      <b/>
      <sz val="10"/>
      <color rgb="FFFFFFFF"/>
      <name val="Maiandra GD"/>
      <family val="2"/>
    </font>
    <font>
      <b/>
      <u/>
      <sz val="12"/>
      <color rgb="FF000000"/>
      <name val="Maiandra GD"/>
      <family val="2"/>
    </font>
    <font>
      <b/>
      <sz val="12"/>
      <color rgb="FF000000"/>
      <name val="Maiandra GD"/>
      <family val="2"/>
    </font>
    <font>
      <b/>
      <sz val="10"/>
      <color rgb="FF000000"/>
      <name val="Maiandra GD"/>
      <family val="2"/>
    </font>
    <font>
      <sz val="10"/>
      <color rgb="FF000000"/>
      <name val="Maiandra GD"/>
      <family val="2"/>
    </font>
    <font>
      <sz val="10"/>
      <color theme="1"/>
      <name val="Times New Roman"/>
      <family val="1"/>
    </font>
    <font>
      <b/>
      <sz val="10"/>
      <color theme="1"/>
      <name val="Calibri"/>
      <family val="2"/>
      <scheme val="minor"/>
    </font>
    <font>
      <sz val="10"/>
      <color theme="1"/>
      <name val="Calibri"/>
      <family val="2"/>
      <scheme val="minor"/>
    </font>
    <font>
      <b/>
      <sz val="10"/>
      <color theme="1"/>
      <name val="Times New Roman"/>
      <family val="1"/>
    </font>
    <font>
      <sz val="10"/>
      <name val="Maiandra GD"/>
      <family val="2"/>
    </font>
    <font>
      <sz val="12"/>
      <color rgb="FFC00000"/>
      <name val="Calibri"/>
      <family val="2"/>
    </font>
    <font>
      <sz val="9"/>
      <color theme="0"/>
      <name val="Calisto MT"/>
      <family val="1"/>
    </font>
    <font>
      <b/>
      <sz val="10"/>
      <name val="Calibri"/>
      <family val="2"/>
    </font>
    <font>
      <i/>
      <sz val="10"/>
      <color theme="1"/>
      <name val="Calibri"/>
      <family val="2"/>
    </font>
    <font>
      <u/>
      <sz val="10"/>
      <color rgb="FFFF0000"/>
      <name val="Calibri"/>
      <family val="2"/>
    </font>
    <font>
      <sz val="10"/>
      <color theme="1"/>
      <name val="Calibri"/>
      <family val="2"/>
    </font>
    <font>
      <b/>
      <sz val="10"/>
      <color theme="1"/>
      <name val="Calibri"/>
      <family val="2"/>
    </font>
    <font>
      <b/>
      <sz val="11"/>
      <color theme="0"/>
      <name val="Calibri"/>
      <family val="2"/>
    </font>
    <font>
      <sz val="18"/>
      <color rgb="FFFFFFFF"/>
      <name val="Helvetica Neue"/>
      <family val="2"/>
    </font>
    <font>
      <b/>
      <sz val="36"/>
      <color theme="0"/>
      <name val="Calibri"/>
      <family val="2"/>
      <scheme val="minor"/>
    </font>
    <font>
      <b/>
      <sz val="20"/>
      <color rgb="FFFFFF00"/>
      <name val="Calibri"/>
      <family val="2"/>
      <scheme val="minor"/>
    </font>
    <font>
      <sz val="9"/>
      <color theme="1"/>
      <name val="Calibri"/>
      <family val="2"/>
      <scheme val="minor"/>
    </font>
    <font>
      <b/>
      <i/>
      <sz val="10"/>
      <color theme="1"/>
      <name val="Calibri"/>
      <family val="2"/>
    </font>
    <font>
      <b/>
      <sz val="18"/>
      <name val="Calisto MT"/>
      <family val="1"/>
    </font>
    <font>
      <b/>
      <sz val="14"/>
      <color theme="0"/>
      <name val="Calisto MT"/>
      <family val="1"/>
    </font>
    <font>
      <u/>
      <sz val="11"/>
      <color theme="10"/>
      <name val="Calibri"/>
      <family val="2"/>
      <scheme val="minor"/>
    </font>
    <font>
      <b/>
      <sz val="18"/>
      <color theme="2" tint="-0.749992370372631"/>
      <name val="Calisto MT"/>
      <family val="1"/>
    </font>
    <font>
      <b/>
      <u/>
      <sz val="12"/>
      <color rgb="FFFF0000"/>
      <name val="Calibri"/>
      <family val="2"/>
      <scheme val="minor"/>
    </font>
    <font>
      <b/>
      <sz val="11"/>
      <color theme="1"/>
      <name val="Cambria"/>
      <family val="1"/>
      <scheme val="major"/>
    </font>
    <font>
      <sz val="12"/>
      <color theme="5"/>
      <name val="Calisto MT"/>
      <family val="1"/>
    </font>
    <font>
      <b/>
      <sz val="9"/>
      <color theme="5"/>
      <name val="Calisto MT"/>
      <family val="1"/>
    </font>
    <font>
      <sz val="9"/>
      <color theme="5"/>
      <name val="Calisto MT"/>
      <family val="1"/>
    </font>
    <font>
      <sz val="11"/>
      <color theme="5"/>
      <name val="Calibri"/>
      <family val="2"/>
      <scheme val="minor"/>
    </font>
    <font>
      <sz val="14"/>
      <color rgb="FF000000"/>
      <name val="Calisto MT"/>
      <family val="1"/>
    </font>
    <font>
      <sz val="14"/>
      <color theme="5"/>
      <name val="Calisto MT"/>
      <family val="1"/>
    </font>
    <font>
      <b/>
      <sz val="16"/>
      <color theme="0"/>
      <name val="Calisto MT"/>
      <family val="1"/>
    </font>
    <font>
      <i/>
      <sz val="12"/>
      <color theme="1"/>
      <name val="Calisto MT"/>
      <family val="1"/>
    </font>
    <font>
      <i/>
      <sz val="12"/>
      <color theme="3" tint="0.39997558519241921"/>
      <name val="Calisto MT"/>
      <family val="1"/>
    </font>
    <font>
      <i/>
      <sz val="10"/>
      <name val="Calibri"/>
      <family val="2"/>
    </font>
    <font>
      <b/>
      <i/>
      <sz val="10"/>
      <name val="Calibri"/>
      <family val="2"/>
    </font>
    <font>
      <sz val="14"/>
      <color theme="1"/>
      <name val="Agency FB"/>
      <family val="2"/>
    </font>
    <font>
      <sz val="10"/>
      <color theme="1"/>
      <name val="Calisto MT"/>
      <family val="1"/>
    </font>
    <font>
      <sz val="12"/>
      <color theme="1"/>
      <name val="Times New Roman"/>
      <family val="1"/>
    </font>
    <font>
      <sz val="12"/>
      <name val="Times New Roman"/>
      <family val="1"/>
    </font>
    <font>
      <sz val="11"/>
      <name val="Times New Roman"/>
      <family val="1"/>
    </font>
    <font>
      <sz val="11"/>
      <color theme="1"/>
      <name val="Times New Roman"/>
      <family val="1"/>
    </font>
    <font>
      <sz val="11"/>
      <color rgb="FF000000"/>
      <name val="Times New Roman"/>
      <family val="1"/>
    </font>
    <font>
      <sz val="11"/>
      <color rgb="FF222222"/>
      <name val="Times New Roman"/>
      <family val="1"/>
    </font>
  </fonts>
  <fills count="64">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rgb="FFFFFFA7"/>
        <bgColor indexed="64"/>
      </patternFill>
    </fill>
    <fill>
      <patternFill patternType="solid">
        <fgColor theme="8" tint="0.79998168889431442"/>
        <bgColor indexed="64"/>
      </patternFill>
    </fill>
    <fill>
      <patternFill patternType="solid">
        <fgColor theme="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rgb="FFE1EB5F"/>
        <bgColor indexed="64"/>
      </patternFill>
    </fill>
    <fill>
      <patternFill patternType="solid">
        <fgColor theme="6" tint="0.79998168889431442"/>
        <bgColor indexed="64"/>
      </patternFill>
    </fill>
    <fill>
      <patternFill patternType="solid">
        <fgColor rgb="FFFFFFFF"/>
        <bgColor indexed="64"/>
      </patternFill>
    </fill>
    <fill>
      <patternFill patternType="solid">
        <fgColor theme="4" tint="-0.499984740745262"/>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CCFFCC"/>
        <bgColor indexed="64"/>
      </patternFill>
    </fill>
    <fill>
      <patternFill patternType="solid">
        <fgColor rgb="FFFFFFCC"/>
        <bgColor indexed="64"/>
      </patternFill>
    </fill>
    <fill>
      <patternFill patternType="solid">
        <fgColor rgb="FFCCFFFF"/>
        <bgColor indexed="64"/>
      </patternFill>
    </fill>
    <fill>
      <patternFill patternType="solid">
        <fgColor rgb="FFFFFF00"/>
        <bgColor indexed="64"/>
      </patternFill>
    </fill>
    <fill>
      <patternFill patternType="solid">
        <fgColor theme="9" tint="0.39997558519241921"/>
        <bgColor indexed="64"/>
      </patternFill>
    </fill>
    <fill>
      <patternFill patternType="solid">
        <fgColor rgb="FFFF0000"/>
        <bgColor indexed="64"/>
      </patternFill>
    </fill>
    <fill>
      <patternFill patternType="solid">
        <fgColor theme="7" tint="0.59999389629810485"/>
        <bgColor indexed="64"/>
      </patternFill>
    </fill>
    <fill>
      <patternFill patternType="solid">
        <fgColor theme="1" tint="0.249977111117893"/>
        <bgColor indexed="64"/>
      </patternFill>
    </fill>
    <fill>
      <patternFill patternType="solid">
        <fgColor rgb="FFFFC000"/>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C5D9F1"/>
        <bgColor rgb="FF000000"/>
      </patternFill>
    </fill>
    <fill>
      <patternFill patternType="solid">
        <fgColor rgb="FF8DB4E2"/>
        <bgColor rgb="FF000000"/>
      </patternFill>
    </fill>
    <fill>
      <patternFill patternType="solid">
        <fgColor theme="3" tint="-0.499984740745262"/>
        <bgColor indexed="64"/>
      </patternFill>
    </fill>
    <fill>
      <patternFill patternType="solid">
        <fgColor theme="4"/>
        <bgColor indexed="64"/>
      </patternFill>
    </fill>
    <fill>
      <patternFill patternType="solid">
        <fgColor theme="6" tint="-0.249977111117893"/>
        <bgColor indexed="64"/>
      </patternFill>
    </fill>
    <fill>
      <patternFill patternType="solid">
        <fgColor theme="6" tint="0.59999389629810485"/>
        <bgColor rgb="FF000000"/>
      </patternFill>
    </fill>
    <fill>
      <patternFill patternType="solid">
        <fgColor theme="6"/>
        <bgColor rgb="FF000000"/>
      </patternFill>
    </fill>
    <fill>
      <patternFill patternType="solid">
        <fgColor rgb="FF17375E"/>
        <bgColor rgb="FF000000"/>
      </patternFill>
    </fill>
    <fill>
      <patternFill patternType="solid">
        <fgColor rgb="FF0070C0"/>
        <bgColor rgb="FF000000"/>
      </patternFill>
    </fill>
    <fill>
      <patternFill patternType="solid">
        <fgColor rgb="FF0070C0"/>
        <bgColor indexed="64"/>
      </patternFill>
    </fill>
    <fill>
      <patternFill patternType="solid">
        <fgColor theme="9"/>
        <bgColor indexed="64"/>
      </patternFill>
    </fill>
    <fill>
      <patternFill patternType="solid">
        <fgColor theme="2" tint="-0.749992370372631"/>
        <bgColor indexed="64"/>
      </patternFill>
    </fill>
    <fill>
      <patternFill patternType="solid">
        <fgColor rgb="FFC00000"/>
        <bgColor indexed="64"/>
      </patternFill>
    </fill>
    <fill>
      <patternFill patternType="solid">
        <fgColor rgb="FF00FF7F"/>
        <bgColor indexed="64"/>
      </patternFill>
    </fill>
    <fill>
      <patternFill patternType="solid">
        <fgColor rgb="FF002060"/>
        <bgColor indexed="64"/>
      </patternFill>
    </fill>
    <fill>
      <patternFill patternType="solid">
        <fgColor rgb="FF0D5A29"/>
        <bgColor indexed="64"/>
      </patternFill>
    </fill>
    <fill>
      <patternFill patternType="solid">
        <fgColor rgb="FF7030A0"/>
        <bgColor rgb="FF000000"/>
      </patternFill>
    </fill>
    <fill>
      <patternFill patternType="solid">
        <fgColor rgb="FF7030A0"/>
        <bgColor indexed="64"/>
      </patternFill>
    </fill>
    <fill>
      <patternFill patternType="solid">
        <fgColor theme="3" tint="-0.249977111117893"/>
        <bgColor indexed="64"/>
      </patternFill>
    </fill>
    <fill>
      <patternFill patternType="solid">
        <fgColor rgb="FFAAE571"/>
        <bgColor indexed="64"/>
      </patternFill>
    </fill>
    <fill>
      <patternFill patternType="solid">
        <fgColor rgb="FF4472C4"/>
        <bgColor indexed="64"/>
      </patternFill>
    </fill>
    <fill>
      <patternFill patternType="solid">
        <fgColor rgb="FFC9C9C9"/>
        <bgColor indexed="64"/>
      </patternFill>
    </fill>
    <fill>
      <patternFill patternType="solid">
        <fgColor rgb="FFEDEDED"/>
        <bgColor indexed="64"/>
      </patternFill>
    </fill>
    <fill>
      <patternFill patternType="solid">
        <fgColor theme="7" tint="-0.249977111117893"/>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FF3A2F"/>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1" tint="0.14999847407452621"/>
        <bgColor indexed="64"/>
      </patternFill>
    </fill>
    <fill>
      <patternFill patternType="solid">
        <fgColor theme="4" tint="0.79998168889431442"/>
        <bgColor theme="4" tint="0.79998168889431442"/>
      </patternFill>
    </fill>
    <fill>
      <patternFill patternType="solid">
        <fgColor theme="0" tint="-0.14999847407452621"/>
        <bgColor theme="0" tint="-0.14999847407452621"/>
      </patternFill>
    </fill>
    <fill>
      <patternFill patternType="solid">
        <fgColor theme="0" tint="-0.14999847407452621"/>
        <bgColor indexed="64"/>
      </patternFill>
    </fill>
  </fills>
  <borders count="107">
    <border>
      <left/>
      <right/>
      <top/>
      <bottom/>
      <diagonal/>
    </border>
    <border>
      <left/>
      <right/>
      <top style="thin">
        <color theme="4"/>
      </top>
      <bottom style="dashed">
        <color theme="4"/>
      </bottom>
      <diagonal/>
    </border>
    <border>
      <left style="thin">
        <color indexed="64"/>
      </left>
      <right style="thin">
        <color indexed="64"/>
      </right>
      <top style="thin">
        <color indexed="64"/>
      </top>
      <bottom style="thin">
        <color indexed="64"/>
      </bottom>
      <diagonal/>
    </border>
    <border>
      <left style="thin">
        <color rgb="FF0070C0"/>
      </left>
      <right style="thin">
        <color rgb="FF0070C0"/>
      </right>
      <top style="thin">
        <color rgb="FF0070C0"/>
      </top>
      <bottom style="thin">
        <color rgb="FF0070C0"/>
      </bottom>
      <diagonal/>
    </border>
    <border>
      <left style="thin">
        <color theme="4"/>
      </left>
      <right style="thin">
        <color theme="4"/>
      </right>
      <top style="thin">
        <color theme="4"/>
      </top>
      <bottom style="thin">
        <color theme="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top/>
      <bottom style="double">
        <color auto="1"/>
      </bottom>
      <diagonal/>
    </border>
    <border>
      <left/>
      <right/>
      <top/>
      <bottom style="medium">
        <color auto="1"/>
      </bottom>
      <diagonal/>
    </border>
    <border>
      <left style="thin">
        <color rgb="FF0070C0"/>
      </left>
      <right style="thin">
        <color rgb="FF0070C0"/>
      </right>
      <top style="thin">
        <color indexed="64"/>
      </top>
      <bottom style="thin">
        <color rgb="FF0070C0"/>
      </bottom>
      <diagonal/>
    </border>
    <border>
      <left/>
      <right/>
      <top style="thin">
        <color indexed="64"/>
      </top>
      <bottom/>
      <diagonal/>
    </border>
    <border>
      <left/>
      <right style="thin">
        <color indexed="64"/>
      </right>
      <top style="thin">
        <color auto="1"/>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right/>
      <top/>
      <bottom style="thin">
        <color rgb="FF0070C0"/>
      </bottom>
      <diagonal/>
    </border>
    <border>
      <left style="thin">
        <color rgb="FF0070C0"/>
      </left>
      <right/>
      <top/>
      <bottom style="thin">
        <color rgb="FF0070C0"/>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rgb="FF0070C0"/>
      </left>
      <right style="medium">
        <color rgb="FF0070C0"/>
      </right>
      <top style="medium">
        <color rgb="FF0070C0"/>
      </top>
      <bottom style="medium">
        <color rgb="FF0070C0"/>
      </bottom>
      <diagonal/>
    </border>
    <border>
      <left style="thick">
        <color rgb="FF0070C0"/>
      </left>
      <right style="thick">
        <color rgb="FF0070C0"/>
      </right>
      <top style="thick">
        <color rgb="FF0070C0"/>
      </top>
      <bottom style="thick">
        <color rgb="FF0070C0"/>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rgb="FF0070C0"/>
      </left>
      <right style="thin">
        <color rgb="FF0070C0"/>
      </right>
      <top/>
      <bottom style="thin">
        <color rgb="FF0070C0"/>
      </bottom>
      <diagonal/>
    </border>
    <border>
      <left style="thin">
        <color rgb="FF0070C0"/>
      </left>
      <right style="thin">
        <color rgb="FF0070C0"/>
      </right>
      <top style="thin">
        <color rgb="FF0070C0"/>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style="medium">
        <color indexed="64"/>
      </right>
      <top/>
      <bottom/>
      <diagonal/>
    </border>
    <border>
      <left/>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diagonal/>
    </border>
    <border>
      <left style="medium">
        <color indexed="64"/>
      </left>
      <right style="medium">
        <color indexed="64"/>
      </right>
      <top style="thin">
        <color rgb="FF0070C0"/>
      </top>
      <bottom style="thin">
        <color rgb="FF0070C0"/>
      </bottom>
      <diagonal/>
    </border>
    <border>
      <left style="medium">
        <color indexed="64"/>
      </left>
      <right style="medium">
        <color indexed="64"/>
      </right>
      <top style="thin">
        <color rgb="FF0070C0"/>
      </top>
      <bottom style="medium">
        <color indexed="64"/>
      </bottom>
      <diagonal/>
    </border>
    <border>
      <left style="thin">
        <color rgb="FF0070C0"/>
      </left>
      <right style="thin">
        <color rgb="FF0070C0"/>
      </right>
      <top style="thin">
        <color rgb="FF0070C0"/>
      </top>
      <bottom style="double">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rgb="FF0070C0"/>
      </left>
      <right style="thin">
        <color rgb="FF0070C0"/>
      </right>
      <top style="thin">
        <color rgb="FF0070C0"/>
      </top>
      <bottom style="thin">
        <color rgb="FF0070C0"/>
      </bottom>
      <diagonal/>
    </border>
    <border>
      <left style="thin">
        <color rgb="FF0070C0"/>
      </left>
      <right style="thick">
        <color rgb="FF0070C0"/>
      </right>
      <top style="thin">
        <color rgb="FF0070C0"/>
      </top>
      <bottom style="thin">
        <color rgb="FF0070C0"/>
      </bottom>
      <diagonal/>
    </border>
    <border>
      <left style="thick">
        <color rgb="FF0070C0"/>
      </left>
      <right/>
      <top style="thin">
        <color rgb="FF0070C0"/>
      </top>
      <bottom style="thin">
        <color rgb="FF0070C0"/>
      </bottom>
      <diagonal/>
    </border>
    <border>
      <left/>
      <right style="thick">
        <color rgb="FF0070C0"/>
      </right>
      <top style="thin">
        <color rgb="FF0070C0"/>
      </top>
      <bottom style="thin">
        <color rgb="FF0070C0"/>
      </bottom>
      <diagonal/>
    </border>
    <border>
      <left style="thick">
        <color rgb="FF0070C0"/>
      </left>
      <right/>
      <top/>
      <bottom/>
      <diagonal/>
    </border>
    <border>
      <left/>
      <right style="thick">
        <color rgb="FF0070C0"/>
      </right>
      <top/>
      <bottom/>
      <diagonal/>
    </border>
    <border>
      <left style="thin">
        <color indexed="64"/>
      </left>
      <right/>
      <top style="thin">
        <color indexed="64"/>
      </top>
      <bottom style="medium">
        <color indexed="64"/>
      </bottom>
      <diagonal/>
    </border>
    <border>
      <left style="thick">
        <color auto="1"/>
      </left>
      <right/>
      <top/>
      <bottom/>
      <diagonal/>
    </border>
    <border>
      <left style="thin">
        <color indexed="64"/>
      </left>
      <right/>
      <top style="medium">
        <color indexed="64"/>
      </top>
      <bottom style="thin">
        <color indexed="64"/>
      </bottom>
      <diagonal/>
    </border>
    <border>
      <left style="thick">
        <color auto="1"/>
      </left>
      <right style="thin">
        <color indexed="64"/>
      </right>
      <top style="thin">
        <color indexed="64"/>
      </top>
      <bottom style="thin">
        <color indexed="64"/>
      </bottom>
      <diagonal/>
    </border>
    <border>
      <left style="thick">
        <color auto="1"/>
      </left>
      <right/>
      <top style="thin">
        <color indexed="64"/>
      </top>
      <bottom style="thin">
        <color indexed="64"/>
      </bottom>
      <diagonal/>
    </border>
    <border>
      <left style="thick">
        <color auto="1"/>
      </left>
      <right/>
      <top style="medium">
        <color indexed="64"/>
      </top>
      <bottom style="medium">
        <color indexed="64"/>
      </bottom>
      <diagonal/>
    </border>
    <border>
      <left/>
      <right style="thick">
        <color auto="1"/>
      </right>
      <top/>
      <bottom/>
      <diagonal/>
    </border>
    <border>
      <left style="thick">
        <color rgb="FF0070C0"/>
      </left>
      <right/>
      <top/>
      <bottom style="thin">
        <color rgb="FF0070C0"/>
      </bottom>
      <diagonal/>
    </border>
    <border>
      <left/>
      <right style="thick">
        <color rgb="FF0070C0"/>
      </right>
      <top/>
      <bottom style="thin">
        <color rgb="FF0070C0"/>
      </bottom>
      <diagonal/>
    </border>
    <border>
      <left style="medium">
        <color indexed="64"/>
      </left>
      <right style="medium">
        <color rgb="FF000000"/>
      </right>
      <top/>
      <bottom style="medium">
        <color indexed="64"/>
      </bottom>
      <diagonal/>
    </border>
    <border>
      <left style="medium">
        <color indexed="64"/>
      </left>
      <right style="medium">
        <color rgb="FF000000"/>
      </right>
      <top style="medium">
        <color indexed="64"/>
      </top>
      <bottom style="medium">
        <color indexed="64"/>
      </bottom>
      <diagonal/>
    </border>
    <border>
      <left style="thin">
        <color rgb="FF0070C0"/>
      </left>
      <right/>
      <top style="thin">
        <color indexed="64"/>
      </top>
      <bottom style="thin">
        <color rgb="FF0070C0"/>
      </bottom>
      <diagonal/>
    </border>
    <border>
      <left/>
      <right/>
      <top style="thin">
        <color indexed="64"/>
      </top>
      <bottom style="thin">
        <color rgb="FF0070C0"/>
      </bottom>
      <diagonal/>
    </border>
    <border>
      <left/>
      <right style="thin">
        <color rgb="FF0070C0"/>
      </right>
      <top style="thin">
        <color indexed="64"/>
      </top>
      <bottom style="thin">
        <color rgb="FF0070C0"/>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right style="medium">
        <color indexed="64"/>
      </right>
      <top/>
      <bottom style="thin">
        <color indexed="64"/>
      </bottom>
      <diagonal/>
    </border>
    <border>
      <left/>
      <right/>
      <top/>
      <bottom style="thin">
        <color indexed="64"/>
      </bottom>
      <diagonal/>
    </border>
    <border>
      <left/>
      <right/>
      <top style="thin">
        <color rgb="FF0070C0"/>
      </top>
      <bottom/>
      <diagonal/>
    </border>
    <border>
      <left style="medium">
        <color indexed="64"/>
      </left>
      <right/>
      <top style="thin">
        <color indexed="64"/>
      </top>
      <bottom/>
      <diagonal/>
    </border>
    <border>
      <left style="thin">
        <color indexed="64"/>
      </left>
      <right/>
      <top/>
      <bottom/>
      <diagonal/>
    </border>
    <border>
      <left style="medium">
        <color indexed="64"/>
      </left>
      <right style="medium">
        <color indexed="64"/>
      </right>
      <top/>
      <bottom style="thin">
        <color rgb="FF0070C0"/>
      </bottom>
      <diagonal/>
    </border>
    <border>
      <left/>
      <right/>
      <top/>
      <bottom style="thin">
        <color theme="4" tint="0.39997558519241921"/>
      </bottom>
      <diagonal/>
    </border>
    <border>
      <left style="thin">
        <color indexed="64"/>
      </left>
      <right style="thin">
        <color indexed="64"/>
      </right>
      <top style="thin">
        <color indexed="64"/>
      </top>
      <bottom style="thin">
        <color theme="1"/>
      </bottom>
      <diagonal/>
    </border>
    <border>
      <left style="thin">
        <color indexed="64"/>
      </left>
      <right style="thick">
        <color rgb="FF0070C0"/>
      </right>
      <top/>
      <bottom/>
      <diagonal/>
    </border>
    <border>
      <left style="thin">
        <color indexed="64"/>
      </left>
      <right style="thick">
        <color rgb="FF0070C0"/>
      </right>
      <top/>
      <bottom style="thin">
        <color rgb="FF0070C0"/>
      </bottom>
      <diagonal/>
    </border>
    <border>
      <left style="thin">
        <color indexed="64"/>
      </left>
      <right style="thick">
        <color rgb="FF0070C0"/>
      </right>
      <top style="thin">
        <color rgb="FF0070C0"/>
      </top>
      <bottom/>
      <diagonal/>
    </border>
    <border>
      <left style="thin">
        <color indexed="64"/>
      </left>
      <right style="thick">
        <color rgb="FF0070C0"/>
      </right>
      <top style="thin">
        <color rgb="FF0070C0"/>
      </top>
      <bottom style="thin">
        <color rgb="FF0070C0"/>
      </bottom>
      <diagonal/>
    </border>
    <border>
      <left style="thin">
        <color rgb="FF0070C0"/>
      </left>
      <right style="thin">
        <color rgb="FF0070C0"/>
      </right>
      <top style="thin">
        <color indexed="64"/>
      </top>
      <bottom/>
      <diagonal/>
    </border>
  </borders>
  <cellStyleXfs count="58">
    <xf numFmtId="0" fontId="0" fillId="0" borderId="0"/>
    <xf numFmtId="0" fontId="3" fillId="2" borderId="1" applyNumberFormat="0" applyFont="0" applyFill="0" applyBorder="0" applyAlignment="0">
      <alignment vertical="top" wrapText="1"/>
      <protection locked="0"/>
    </xf>
    <xf numFmtId="43" fontId="4" fillId="0" borderId="0" applyFont="0" applyFill="0" applyBorder="0" applyAlignment="0" applyProtection="0"/>
    <xf numFmtId="43"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0" fontId="5" fillId="0" borderId="0"/>
    <xf numFmtId="0" fontId="6" fillId="0" borderId="0"/>
    <xf numFmtId="0" fontId="6" fillId="0" borderId="0" applyFont="0" applyFill="0" applyBorder="0" applyAlignment="0" applyProtection="0"/>
    <xf numFmtId="0" fontId="6" fillId="0" borderId="0"/>
    <xf numFmtId="0" fontId="6" fillId="0" borderId="0"/>
    <xf numFmtId="168" fontId="6" fillId="0" borderId="0" applyFill="0" applyBorder="0" applyAlignment="0" applyProtection="0"/>
    <xf numFmtId="168" fontId="6" fillId="0" borderId="0" applyFill="0" applyBorder="0" applyAlignment="0" applyProtection="0"/>
    <xf numFmtId="0" fontId="6" fillId="0" borderId="0"/>
    <xf numFmtId="0" fontId="6" fillId="0" borderId="0" applyFill="0" applyBorder="0" applyAlignment="0" applyProtection="0"/>
    <xf numFmtId="43" fontId="6" fillId="0" borderId="0" applyFont="0" applyFill="0" applyBorder="0" applyAlignment="0" applyProtection="0"/>
    <xf numFmtId="0" fontId="5" fillId="0" borderId="0"/>
    <xf numFmtId="167" fontId="5" fillId="0" borderId="0" applyFont="0" applyFill="0" applyBorder="0" applyAlignment="0" applyProtection="0"/>
    <xf numFmtId="0" fontId="6" fillId="0" borderId="0"/>
    <xf numFmtId="0" fontId="21" fillId="0" borderId="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30" fillId="0" borderId="0"/>
    <xf numFmtId="169" fontId="30" fillId="0" borderId="0" applyBorder="0" applyProtection="0"/>
    <xf numFmtId="173" fontId="30" fillId="0" borderId="0" applyBorder="0" applyProtection="0"/>
    <xf numFmtId="169" fontId="30" fillId="0" borderId="0" applyBorder="0" applyProtection="0"/>
    <xf numFmtId="169" fontId="30" fillId="0" borderId="0" applyBorder="0" applyProtection="0"/>
    <xf numFmtId="169" fontId="30" fillId="0" borderId="0" applyBorder="0" applyProtection="0"/>
    <xf numFmtId="170" fontId="31" fillId="0" borderId="0" applyBorder="0" applyProtection="0"/>
    <xf numFmtId="0" fontId="30" fillId="0" borderId="0" applyBorder="0" applyProtection="0"/>
    <xf numFmtId="170" fontId="31" fillId="0" borderId="0" applyBorder="0" applyProtection="0"/>
    <xf numFmtId="0" fontId="31" fillId="0" borderId="0" applyBorder="0" applyProtection="0"/>
    <xf numFmtId="171" fontId="30" fillId="0" borderId="0" applyBorder="0" applyProtection="0"/>
    <xf numFmtId="172" fontId="30" fillId="0" borderId="0" applyBorder="0" applyProtection="0"/>
    <xf numFmtId="0" fontId="31" fillId="0" borderId="0"/>
    <xf numFmtId="0" fontId="32" fillId="0" borderId="0"/>
    <xf numFmtId="0" fontId="31" fillId="0" borderId="0"/>
    <xf numFmtId="0" fontId="31" fillId="0" borderId="0"/>
    <xf numFmtId="0" fontId="31" fillId="0" borderId="0"/>
    <xf numFmtId="0" fontId="30" fillId="0" borderId="0"/>
    <xf numFmtId="0" fontId="30" fillId="0" borderId="0"/>
    <xf numFmtId="0" fontId="31" fillId="0" borderId="0"/>
    <xf numFmtId="0" fontId="30" fillId="0" borderId="0"/>
    <xf numFmtId="0" fontId="30" fillId="0" borderId="0"/>
    <xf numFmtId="172" fontId="30" fillId="0" borderId="0" applyBorder="0" applyProtection="0"/>
    <xf numFmtId="0" fontId="5" fillId="0" borderId="0"/>
    <xf numFmtId="0" fontId="33" fillId="0" borderId="0"/>
    <xf numFmtId="165" fontId="5" fillId="0" borderId="0" applyFont="0" applyFill="0" applyBorder="0" applyAlignment="0" applyProtection="0"/>
    <xf numFmtId="165" fontId="5" fillId="0" borderId="0" applyFont="0" applyFill="0" applyBorder="0" applyAlignment="0" applyProtection="0"/>
    <xf numFmtId="0" fontId="54" fillId="0" borderId="0">
      <alignment vertical="center"/>
    </xf>
    <xf numFmtId="0" fontId="59" fillId="0" borderId="0">
      <protection locked="0"/>
    </xf>
    <xf numFmtId="0" fontId="92" fillId="0" borderId="0"/>
    <xf numFmtId="183" fontId="92" fillId="0" borderId="0" applyFont="0" applyFill="0" applyBorder="0" applyAlignment="0" applyProtection="0"/>
    <xf numFmtId="43" fontId="92" fillId="0" borderId="0" applyFont="0" applyFill="0" applyBorder="0" applyAlignment="0" applyProtection="0"/>
    <xf numFmtId="0" fontId="119" fillId="0" borderId="0" applyNumberFormat="0" applyFill="0" applyBorder="0" applyAlignment="0" applyProtection="0"/>
  </cellStyleXfs>
  <cellXfs count="949">
    <xf numFmtId="0" fontId="0" fillId="0" borderId="0" xfId="0"/>
    <xf numFmtId="0" fontId="9" fillId="0" borderId="0" xfId="0" applyFont="1"/>
    <xf numFmtId="0" fontId="9" fillId="0" borderId="0" xfId="0" applyFont="1" applyAlignment="1">
      <alignment vertical="center"/>
    </xf>
    <xf numFmtId="0" fontId="9" fillId="0" borderId="0" xfId="0" applyFont="1" applyAlignment="1">
      <alignment wrapText="1"/>
    </xf>
    <xf numFmtId="0" fontId="9" fillId="0" borderId="2" xfId="0" applyFont="1" applyBorder="1" applyAlignment="1">
      <alignment vertical="center" wrapText="1"/>
    </xf>
    <xf numFmtId="0" fontId="9" fillId="0" borderId="0" xfId="0" applyFont="1" applyAlignment="1">
      <alignment vertical="center" wrapText="1"/>
    </xf>
    <xf numFmtId="0" fontId="18" fillId="0" borderId="3" xfId="0" applyFont="1" applyBorder="1" applyAlignment="1">
      <alignment vertical="center" wrapText="1"/>
    </xf>
    <xf numFmtId="0" fontId="18" fillId="0" borderId="0" xfId="0" applyFont="1" applyAlignment="1">
      <alignment vertical="center" wrapText="1"/>
    </xf>
    <xf numFmtId="0" fontId="18" fillId="0" borderId="0" xfId="0" applyFont="1" applyAlignment="1">
      <alignment vertical="center"/>
    </xf>
    <xf numFmtId="0" fontId="10" fillId="0" borderId="4" xfId="0" applyFont="1" applyBorder="1" applyAlignment="1" applyProtection="1">
      <alignment vertical="center" wrapText="1"/>
      <protection locked="0"/>
    </xf>
    <xf numFmtId="0" fontId="10" fillId="0" borderId="0" xfId="0" applyFont="1" applyAlignment="1" applyProtection="1">
      <alignment vertical="center" wrapText="1"/>
      <protection locked="0"/>
    </xf>
    <xf numFmtId="0" fontId="10" fillId="0" borderId="0" xfId="0" applyFont="1" applyAlignment="1" applyProtection="1">
      <alignment horizontal="left" vertical="center" wrapText="1"/>
      <protection locked="0"/>
    </xf>
    <xf numFmtId="0" fontId="10" fillId="3" borderId="0" xfId="0" applyFont="1" applyFill="1" applyAlignment="1" applyProtection="1">
      <alignment horizontal="left" vertical="center" wrapText="1"/>
      <protection locked="0"/>
    </xf>
    <xf numFmtId="166" fontId="9" fillId="0" borderId="0" xfId="3" applyNumberFormat="1" applyFont="1" applyAlignment="1">
      <alignment vertical="center"/>
    </xf>
    <xf numFmtId="166" fontId="9" fillId="0" borderId="2" xfId="3" applyNumberFormat="1" applyFont="1" applyBorder="1" applyAlignment="1">
      <alignment vertical="center"/>
    </xf>
    <xf numFmtId="0" fontId="9" fillId="0" borderId="2" xfId="0" applyFont="1" applyBorder="1" applyAlignment="1">
      <alignment vertical="center"/>
    </xf>
    <xf numFmtId="0" fontId="9" fillId="3" borderId="0" xfId="0" applyFont="1" applyFill="1" applyAlignment="1">
      <alignment vertical="center" wrapText="1"/>
    </xf>
    <xf numFmtId="166" fontId="9" fillId="3" borderId="0" xfId="3" applyNumberFormat="1" applyFont="1" applyFill="1" applyAlignment="1">
      <alignment vertical="center"/>
    </xf>
    <xf numFmtId="0" fontId="9" fillId="3" borderId="0" xfId="0" applyFont="1" applyFill="1" applyAlignment="1">
      <alignment vertical="center"/>
    </xf>
    <xf numFmtId="0" fontId="19" fillId="4" borderId="2" xfId="0" applyFont="1" applyFill="1" applyBorder="1" applyAlignment="1">
      <alignment horizontal="left" vertical="center"/>
    </xf>
    <xf numFmtId="0" fontId="13" fillId="0" borderId="15" xfId="0" applyFont="1" applyBorder="1" applyAlignment="1">
      <alignment vertical="center" wrapText="1"/>
    </xf>
    <xf numFmtId="0" fontId="10" fillId="0" borderId="0" xfId="0" applyFont="1" applyAlignment="1" applyProtection="1">
      <alignment horizontal="center" vertical="center" wrapText="1"/>
      <protection locked="0"/>
    </xf>
    <xf numFmtId="0" fontId="9" fillId="0" borderId="0" xfId="0" applyFont="1" applyAlignment="1">
      <alignment horizontal="center" vertical="center"/>
    </xf>
    <xf numFmtId="0" fontId="14" fillId="0" borderId="0" xfId="0" applyFont="1" applyAlignment="1">
      <alignment vertical="center"/>
    </xf>
    <xf numFmtId="0" fontId="9" fillId="0" borderId="8" xfId="0" applyFont="1" applyBorder="1" applyAlignment="1">
      <alignment vertical="center" wrapText="1"/>
    </xf>
    <xf numFmtId="0" fontId="9" fillId="0" borderId="15" xfId="0" applyFont="1" applyBorder="1" applyAlignment="1">
      <alignment vertical="center"/>
    </xf>
    <xf numFmtId="166" fontId="8" fillId="10" borderId="3" xfId="3" applyNumberFormat="1" applyFont="1" applyFill="1" applyBorder="1" applyAlignment="1">
      <alignment horizontal="center" vertical="center" wrapText="1"/>
    </xf>
    <xf numFmtId="0" fontId="10" fillId="0" borderId="3" xfId="0" applyFont="1" applyBorder="1" applyAlignment="1" applyProtection="1">
      <alignment vertical="center" wrapText="1"/>
      <protection locked="0"/>
    </xf>
    <xf numFmtId="0" fontId="10" fillId="0" borderId="3" xfId="0" applyFont="1" applyBorder="1" applyAlignment="1" applyProtection="1">
      <alignment horizontal="left" vertical="center" wrapText="1"/>
      <protection locked="0"/>
    </xf>
    <xf numFmtId="0" fontId="17" fillId="0" borderId="0" xfId="0" applyFont="1" applyAlignment="1">
      <alignment vertical="center"/>
    </xf>
    <xf numFmtId="0" fontId="17" fillId="0" borderId="0" xfId="0" applyFont="1" applyAlignment="1">
      <alignment vertical="center" wrapText="1"/>
    </xf>
    <xf numFmtId="0" fontId="18" fillId="2" borderId="3" xfId="0" applyFont="1" applyFill="1" applyBorder="1" applyAlignment="1">
      <alignment vertical="center" wrapText="1"/>
    </xf>
    <xf numFmtId="0" fontId="18" fillId="2" borderId="0" xfId="0" applyFont="1" applyFill="1" applyAlignment="1">
      <alignment vertical="center" wrapText="1"/>
    </xf>
    <xf numFmtId="0" fontId="18" fillId="2" borderId="0" xfId="0" applyFont="1" applyFill="1" applyAlignment="1">
      <alignment vertical="center"/>
    </xf>
    <xf numFmtId="0" fontId="27" fillId="2" borderId="3" xfId="0" applyFont="1" applyFill="1" applyBorder="1" applyAlignment="1">
      <alignment vertical="center" wrapText="1"/>
    </xf>
    <xf numFmtId="0" fontId="8" fillId="10" borderId="3" xfId="0" applyFont="1" applyFill="1" applyBorder="1" applyAlignment="1">
      <alignment horizontal="center" vertical="center" wrapText="1"/>
    </xf>
    <xf numFmtId="0" fontId="9" fillId="0" borderId="22" xfId="0" applyFont="1" applyBorder="1" applyAlignment="1">
      <alignment horizontal="center" vertical="center"/>
    </xf>
    <xf numFmtId="41" fontId="13" fillId="0" borderId="15" xfId="0" applyNumberFormat="1" applyFont="1" applyBorder="1" applyAlignment="1">
      <alignment vertical="center" wrapText="1"/>
    </xf>
    <xf numFmtId="1" fontId="9" fillId="0" borderId="0" xfId="4" applyNumberFormat="1" applyFont="1" applyAlignment="1">
      <alignment vertical="center"/>
    </xf>
    <xf numFmtId="1" fontId="9" fillId="0" borderId="15" xfId="4" applyNumberFormat="1" applyFont="1" applyBorder="1" applyAlignment="1">
      <alignment vertical="center"/>
    </xf>
    <xf numFmtId="1" fontId="9" fillId="3" borderId="0" xfId="4" applyNumberFormat="1" applyFont="1" applyFill="1" applyAlignment="1">
      <alignment vertical="center"/>
    </xf>
    <xf numFmtId="0" fontId="27" fillId="0" borderId="3" xfId="0" applyFont="1" applyBorder="1" applyAlignment="1">
      <alignment vertical="center" wrapText="1"/>
    </xf>
    <xf numFmtId="0" fontId="8" fillId="0" borderId="30" xfId="0" applyFont="1" applyBorder="1" applyAlignment="1">
      <alignment horizontal="right" vertical="center"/>
    </xf>
    <xf numFmtId="0" fontId="9" fillId="0" borderId="30" xfId="0" applyFont="1" applyBorder="1" applyAlignment="1">
      <alignment vertical="center"/>
    </xf>
    <xf numFmtId="0" fontId="20" fillId="0" borderId="30" xfId="0" applyFont="1" applyBorder="1" applyAlignment="1">
      <alignment horizontal="right" vertical="center"/>
    </xf>
    <xf numFmtId="9" fontId="20" fillId="0" borderId="30" xfId="4" applyFont="1" applyFill="1" applyBorder="1" applyAlignment="1">
      <alignment horizontal="right" vertical="center"/>
    </xf>
    <xf numFmtId="0" fontId="8" fillId="0" borderId="31" xfId="0" applyFont="1" applyBorder="1" applyAlignment="1">
      <alignment horizontal="right" vertical="center"/>
    </xf>
    <xf numFmtId="0" fontId="9" fillId="0" borderId="31" xfId="0" applyFont="1" applyBorder="1" applyAlignment="1">
      <alignment vertical="center"/>
    </xf>
    <xf numFmtId="0" fontId="20" fillId="0" borderId="31" xfId="0" applyFont="1" applyBorder="1" applyAlignment="1">
      <alignment horizontal="right" vertical="center"/>
    </xf>
    <xf numFmtId="9" fontId="20" fillId="0" borderId="31" xfId="4" applyFont="1" applyFill="1" applyBorder="1" applyAlignment="1">
      <alignment horizontal="right" vertical="center"/>
    </xf>
    <xf numFmtId="0" fontId="18" fillId="13" borderId="0" xfId="0" applyFont="1" applyFill="1" applyAlignment="1">
      <alignment vertical="center" wrapText="1"/>
    </xf>
    <xf numFmtId="0" fontId="18" fillId="20" borderId="0" xfId="0" applyFont="1" applyFill="1" applyAlignment="1">
      <alignment vertical="center" wrapText="1"/>
    </xf>
    <xf numFmtId="0" fontId="10" fillId="0" borderId="3" xfId="0" applyFont="1" applyBorder="1" applyAlignment="1" applyProtection="1">
      <alignment horizontal="center" vertical="center" wrapText="1"/>
      <protection locked="0"/>
    </xf>
    <xf numFmtId="166" fontId="10" fillId="0" borderId="3" xfId="3" applyNumberFormat="1" applyFont="1" applyFill="1" applyBorder="1" applyAlignment="1" applyProtection="1">
      <alignment vertical="center" wrapText="1"/>
    </xf>
    <xf numFmtId="0" fontId="13" fillId="11" borderId="15" xfId="0" applyFont="1" applyFill="1" applyBorder="1" applyAlignment="1">
      <alignment vertical="center" wrapText="1"/>
    </xf>
    <xf numFmtId="0" fontId="13" fillId="0" borderId="15" xfId="0" applyFont="1" applyBorder="1" applyAlignment="1">
      <alignment horizontal="center" vertical="center" wrapText="1"/>
    </xf>
    <xf numFmtId="0" fontId="9" fillId="0" borderId="15" xfId="0" applyFont="1" applyBorder="1" applyAlignment="1">
      <alignment horizontal="center" vertical="center"/>
    </xf>
    <xf numFmtId="0" fontId="13" fillId="0" borderId="15" xfId="0" applyFont="1" applyBorder="1" applyAlignment="1">
      <alignment horizontal="center" vertical="center"/>
    </xf>
    <xf numFmtId="9" fontId="13" fillId="0" borderId="15" xfId="4" applyFont="1" applyBorder="1" applyAlignment="1">
      <alignment vertical="center"/>
    </xf>
    <xf numFmtId="0" fontId="8" fillId="0" borderId="0" xfId="0" applyFont="1" applyAlignment="1">
      <alignment horizontal="center"/>
    </xf>
    <xf numFmtId="0" fontId="20" fillId="11" borderId="15" xfId="0" applyFont="1" applyFill="1" applyBorder="1" applyAlignment="1">
      <alignment horizontal="center" vertical="center" wrapText="1"/>
    </xf>
    <xf numFmtId="166" fontId="9" fillId="0" borderId="15" xfId="0" applyNumberFormat="1" applyFont="1" applyBorder="1" applyAlignment="1">
      <alignment vertical="center"/>
    </xf>
    <xf numFmtId="0" fontId="28" fillId="0" borderId="3" xfId="0" applyFont="1" applyBorder="1" applyAlignment="1">
      <alignment vertical="center"/>
    </xf>
    <xf numFmtId="166" fontId="10" fillId="0" borderId="3" xfId="3" applyNumberFormat="1" applyFont="1" applyBorder="1" applyAlignment="1" applyProtection="1">
      <alignment vertical="center" wrapText="1"/>
    </xf>
    <xf numFmtId="0" fontId="10" fillId="0" borderId="3" xfId="0" applyFont="1" applyBorder="1" applyAlignment="1" applyProtection="1">
      <alignment vertical="center"/>
      <protection locked="0"/>
    </xf>
    <xf numFmtId="0" fontId="10" fillId="0" borderId="0" xfId="0" applyFont="1" applyAlignment="1" applyProtection="1">
      <alignment vertical="center"/>
      <protection locked="0"/>
    </xf>
    <xf numFmtId="0" fontId="23" fillId="0" borderId="3" xfId="0" applyFont="1" applyBorder="1" applyAlignment="1" applyProtection="1">
      <alignment horizontal="center" vertical="center"/>
      <protection locked="0"/>
    </xf>
    <xf numFmtId="9" fontId="13" fillId="0" borderId="5" xfId="4" applyFont="1" applyBorder="1" applyAlignment="1">
      <alignment horizontal="center" vertical="center"/>
    </xf>
    <xf numFmtId="0" fontId="18" fillId="0" borderId="36" xfId="0" applyFont="1" applyBorder="1" applyAlignment="1">
      <alignment vertical="center" wrapText="1"/>
    </xf>
    <xf numFmtId="0" fontId="18" fillId="0" borderId="23" xfId="0" applyFont="1" applyBorder="1" applyAlignment="1">
      <alignment vertical="center" wrapText="1"/>
    </xf>
    <xf numFmtId="0" fontId="18" fillId="0" borderId="45" xfId="0" applyFont="1" applyBorder="1" applyAlignment="1">
      <alignment vertical="center" wrapText="1"/>
    </xf>
    <xf numFmtId="0" fontId="18" fillId="0" borderId="26" xfId="0" applyFont="1" applyBorder="1" applyAlignment="1">
      <alignment vertical="center" wrapText="1"/>
    </xf>
    <xf numFmtId="0" fontId="18" fillId="0" borderId="46" xfId="0" applyFont="1" applyBorder="1" applyAlignment="1">
      <alignment vertical="center" wrapText="1"/>
    </xf>
    <xf numFmtId="0" fontId="18" fillId="0" borderId="47" xfId="0" applyFont="1" applyBorder="1" applyAlignment="1">
      <alignment vertical="center" wrapText="1"/>
    </xf>
    <xf numFmtId="0" fontId="18" fillId="0" borderId="33" xfId="0" applyFont="1" applyBorder="1" applyAlignment="1">
      <alignment vertical="center" wrapText="1"/>
    </xf>
    <xf numFmtId="0" fontId="18" fillId="0" borderId="0" xfId="0" applyFont="1" applyAlignment="1">
      <alignment horizontal="left" vertical="center" wrapText="1"/>
    </xf>
    <xf numFmtId="0" fontId="18" fillId="0" borderId="0" xfId="0" applyFont="1" applyAlignment="1">
      <alignment horizontal="left" vertical="center"/>
    </xf>
    <xf numFmtId="0" fontId="17" fillId="0" borderId="0" xfId="0" applyFont="1" applyAlignment="1">
      <alignment horizontal="left" vertical="center" wrapText="1"/>
    </xf>
    <xf numFmtId="0" fontId="34" fillId="26" borderId="17" xfId="0" applyFont="1" applyFill="1" applyBorder="1" applyAlignment="1" applyProtection="1">
      <alignment horizontal="center" vertical="center"/>
      <protection locked="0"/>
    </xf>
    <xf numFmtId="0" fontId="18" fillId="0" borderId="52" xfId="0" applyFont="1" applyBorder="1" applyAlignment="1">
      <alignment vertical="center" wrapText="1"/>
    </xf>
    <xf numFmtId="0" fontId="18" fillId="13" borderId="54" xfId="0" applyFont="1" applyFill="1" applyBorder="1" applyAlignment="1">
      <alignment vertical="center" wrapText="1"/>
    </xf>
    <xf numFmtId="0" fontId="18" fillId="17" borderId="54" xfId="0" applyFont="1" applyFill="1" applyBorder="1" applyAlignment="1">
      <alignment vertical="center" wrapText="1"/>
    </xf>
    <xf numFmtId="0" fontId="18" fillId="17" borderId="28" xfId="0" applyFont="1" applyFill="1" applyBorder="1" applyAlignment="1">
      <alignment vertical="center" wrapText="1"/>
    </xf>
    <xf numFmtId="0" fontId="18" fillId="17" borderId="55" xfId="0" applyFont="1" applyFill="1" applyBorder="1" applyAlignment="1">
      <alignment vertical="center" wrapText="1"/>
    </xf>
    <xf numFmtId="0" fontId="18" fillId="5" borderId="54" xfId="0" applyFont="1" applyFill="1" applyBorder="1" applyAlignment="1">
      <alignment vertical="center" wrapText="1"/>
    </xf>
    <xf numFmtId="0" fontId="18" fillId="5" borderId="29" xfId="0" applyFont="1" applyFill="1" applyBorder="1" applyAlignment="1">
      <alignment vertical="center" wrapText="1"/>
    </xf>
    <xf numFmtId="0" fontId="18" fillId="9" borderId="54" xfId="0" applyFont="1" applyFill="1" applyBorder="1" applyAlignment="1">
      <alignment vertical="center" wrapText="1"/>
    </xf>
    <xf numFmtId="0" fontId="18" fillId="9" borderId="29" xfId="0" applyFont="1" applyFill="1" applyBorder="1" applyAlignment="1">
      <alignment vertical="center" wrapText="1"/>
    </xf>
    <xf numFmtId="0" fontId="18" fillId="9" borderId="41" xfId="0" applyFont="1" applyFill="1" applyBorder="1" applyAlignment="1">
      <alignment vertical="center" wrapText="1"/>
    </xf>
    <xf numFmtId="0" fontId="18" fillId="11" borderId="52" xfId="0" applyFont="1" applyFill="1" applyBorder="1" applyAlignment="1">
      <alignment vertical="center" wrapText="1"/>
    </xf>
    <xf numFmtId="0" fontId="18" fillId="11" borderId="46" xfId="0" applyFont="1" applyFill="1" applyBorder="1" applyAlignment="1">
      <alignment vertical="center" wrapText="1"/>
    </xf>
    <xf numFmtId="0" fontId="18" fillId="11" borderId="48" xfId="0" applyFont="1" applyFill="1" applyBorder="1" applyAlignment="1">
      <alignment vertical="center" wrapText="1"/>
    </xf>
    <xf numFmtId="0" fontId="18" fillId="0" borderId="13" xfId="0" applyFont="1" applyBorder="1" applyAlignment="1">
      <alignment vertical="center" wrapText="1"/>
    </xf>
    <xf numFmtId="0" fontId="18" fillId="0" borderId="58" xfId="0" applyFont="1" applyBorder="1" applyAlignment="1">
      <alignment vertical="center" wrapText="1"/>
    </xf>
    <xf numFmtId="0" fontId="18" fillId="0" borderId="59" xfId="0" applyFont="1" applyBorder="1" applyAlignment="1">
      <alignment vertical="center" wrapText="1"/>
    </xf>
    <xf numFmtId="0" fontId="18" fillId="18" borderId="12" xfId="0" applyFont="1" applyFill="1" applyBorder="1" applyAlignment="1">
      <alignment vertical="center" wrapText="1"/>
    </xf>
    <xf numFmtId="0" fontId="18" fillId="18" borderId="3" xfId="0" applyFont="1" applyFill="1" applyBorder="1" applyAlignment="1">
      <alignment vertical="center" wrapText="1"/>
    </xf>
    <xf numFmtId="0" fontId="18" fillId="18" borderId="60" xfId="0" applyFont="1" applyFill="1" applyBorder="1" applyAlignment="1">
      <alignment vertical="center" wrapText="1"/>
    </xf>
    <xf numFmtId="0" fontId="18" fillId="25" borderId="42" xfId="0" applyFont="1" applyFill="1" applyBorder="1" applyAlignment="1">
      <alignment vertical="center" wrapText="1"/>
    </xf>
    <xf numFmtId="0" fontId="18" fillId="25" borderId="3" xfId="0" applyFont="1" applyFill="1" applyBorder="1" applyAlignment="1">
      <alignment vertical="center" wrapText="1"/>
    </xf>
    <xf numFmtId="0" fontId="18" fillId="25" borderId="60" xfId="0" applyFont="1" applyFill="1" applyBorder="1" applyAlignment="1">
      <alignment vertical="center" wrapText="1"/>
    </xf>
    <xf numFmtId="0" fontId="18" fillId="29" borderId="42" xfId="0" applyFont="1" applyFill="1" applyBorder="1" applyAlignment="1">
      <alignment vertical="center" wrapText="1"/>
    </xf>
    <xf numFmtId="0" fontId="18" fillId="29" borderId="3" xfId="0" applyFont="1" applyFill="1" applyBorder="1" applyAlignment="1">
      <alignment vertical="center" wrapText="1"/>
    </xf>
    <xf numFmtId="0" fontId="18" fillId="29" borderId="60" xfId="0" applyFont="1" applyFill="1" applyBorder="1" applyAlignment="1">
      <alignment vertical="center" wrapText="1"/>
    </xf>
    <xf numFmtId="174" fontId="23" fillId="10" borderId="3" xfId="3" applyNumberFormat="1" applyFont="1" applyFill="1" applyBorder="1" applyAlignment="1" applyProtection="1">
      <alignment horizontal="center" vertical="center" wrapText="1"/>
      <protection locked="0"/>
    </xf>
    <xf numFmtId="0" fontId="18" fillId="0" borderId="15" xfId="0" applyFont="1" applyBorder="1" applyAlignment="1">
      <alignment horizontal="left" vertical="center" wrapText="1"/>
    </xf>
    <xf numFmtId="0" fontId="24" fillId="0" borderId="15" xfId="0" applyFont="1" applyBorder="1" applyAlignment="1">
      <alignment horizontal="left" vertical="center" wrapText="1"/>
    </xf>
    <xf numFmtId="0" fontId="24" fillId="0" borderId="15" xfId="0" applyFont="1" applyBorder="1" applyAlignment="1">
      <alignment horizontal="center" vertical="center" wrapText="1"/>
    </xf>
    <xf numFmtId="166" fontId="45" fillId="0" borderId="15" xfId="0" applyNumberFormat="1" applyFont="1" applyBorder="1" applyAlignment="1">
      <alignment vertical="center"/>
    </xf>
    <xf numFmtId="9" fontId="45" fillId="0" borderId="15" xfId="0" applyNumberFormat="1" applyFont="1" applyBorder="1" applyAlignment="1">
      <alignment horizontal="right" vertical="center"/>
    </xf>
    <xf numFmtId="41" fontId="46" fillId="31" borderId="15" xfId="0" applyNumberFormat="1" applyFont="1" applyFill="1" applyBorder="1" applyAlignment="1">
      <alignment vertical="center"/>
    </xf>
    <xf numFmtId="176" fontId="46" fillId="31" borderId="15" xfId="0" applyNumberFormat="1" applyFont="1" applyFill="1" applyBorder="1" applyAlignment="1">
      <alignment vertical="center"/>
    </xf>
    <xf numFmtId="179" fontId="46" fillId="31" borderId="15" xfId="0" applyNumberFormat="1" applyFont="1" applyFill="1" applyBorder="1" applyAlignment="1">
      <alignment vertical="center"/>
    </xf>
    <xf numFmtId="180" fontId="46" fillId="31" borderId="15" xfId="0" applyNumberFormat="1" applyFont="1" applyFill="1" applyBorder="1" applyAlignment="1">
      <alignment vertical="center"/>
    </xf>
    <xf numFmtId="9" fontId="46" fillId="31" borderId="15" xfId="4" applyFont="1" applyFill="1" applyBorder="1" applyAlignment="1">
      <alignment vertical="center"/>
    </xf>
    <xf numFmtId="0" fontId="25" fillId="30" borderId="15" xfId="0" applyFont="1" applyFill="1" applyBorder="1" applyAlignment="1">
      <alignment horizontal="center" vertical="center"/>
    </xf>
    <xf numFmtId="0" fontId="25" fillId="30" borderId="15" xfId="0" applyFont="1" applyFill="1" applyBorder="1" applyAlignment="1">
      <alignment horizontal="center" vertical="center" wrapText="1"/>
    </xf>
    <xf numFmtId="176" fontId="45" fillId="0" borderId="15" xfId="0" applyNumberFormat="1" applyFont="1" applyBorder="1" applyAlignment="1">
      <alignment vertical="center"/>
    </xf>
    <xf numFmtId="181" fontId="45" fillId="0" borderId="15" xfId="0" applyNumberFormat="1" applyFont="1" applyBorder="1" applyAlignment="1">
      <alignment vertical="center"/>
    </xf>
    <xf numFmtId="178" fontId="45" fillId="0" borderId="15" xfId="0" applyNumberFormat="1" applyFont="1" applyBorder="1" applyAlignment="1">
      <alignment vertical="center"/>
    </xf>
    <xf numFmtId="0" fontId="0" fillId="2" borderId="0" xfId="0" applyFill="1"/>
    <xf numFmtId="0" fontId="47" fillId="2" borderId="0" xfId="0" applyFont="1" applyFill="1"/>
    <xf numFmtId="0" fontId="48" fillId="33" borderId="0" xfId="0" applyFont="1" applyFill="1" applyAlignment="1">
      <alignment horizontal="center" vertical="center"/>
    </xf>
    <xf numFmtId="0" fontId="49" fillId="2" borderId="0" xfId="0" applyFont="1" applyFill="1"/>
    <xf numFmtId="0" fontId="48" fillId="34" borderId="0" xfId="0" applyFont="1" applyFill="1" applyAlignment="1">
      <alignment horizontal="center" vertical="center"/>
    </xf>
    <xf numFmtId="0" fontId="25" fillId="35" borderId="15" xfId="0" applyFont="1" applyFill="1" applyBorder="1" applyAlignment="1">
      <alignment horizontal="center" vertical="center" wrapText="1"/>
    </xf>
    <xf numFmtId="41" fontId="46" fillId="36" borderId="15" xfId="0" applyNumberFormat="1" applyFont="1" applyFill="1" applyBorder="1" applyAlignment="1">
      <alignment vertical="center"/>
    </xf>
    <xf numFmtId="176" fontId="46" fillId="36" borderId="15" xfId="0" applyNumberFormat="1" applyFont="1" applyFill="1" applyBorder="1" applyAlignment="1">
      <alignment vertical="center"/>
    </xf>
    <xf numFmtId="179" fontId="46" fillId="36" borderId="15" xfId="0" applyNumberFormat="1" applyFont="1" applyFill="1" applyBorder="1" applyAlignment="1">
      <alignment vertical="center"/>
    </xf>
    <xf numFmtId="180" fontId="46" fillId="36" borderId="15" xfId="0" applyNumberFormat="1" applyFont="1" applyFill="1" applyBorder="1" applyAlignment="1">
      <alignment vertical="center"/>
    </xf>
    <xf numFmtId="9" fontId="46" fillId="36" borderId="15" xfId="4" applyFont="1" applyFill="1" applyBorder="1" applyAlignment="1">
      <alignment vertical="center"/>
    </xf>
    <xf numFmtId="0" fontId="44" fillId="36" borderId="14" xfId="0" applyFont="1" applyFill="1" applyBorder="1" applyAlignment="1">
      <alignment horizontal="center" vertical="center"/>
    </xf>
    <xf numFmtId="0" fontId="0" fillId="0" borderId="52" xfId="0" applyBorder="1"/>
    <xf numFmtId="0" fontId="26" fillId="2" borderId="54" xfId="0" applyFont="1" applyFill="1" applyBorder="1" applyAlignment="1">
      <alignment horizontal="center" vertical="center" wrapText="1"/>
    </xf>
    <xf numFmtId="0" fontId="26" fillId="2" borderId="46" xfId="0" applyFont="1" applyFill="1" applyBorder="1" applyAlignment="1">
      <alignment horizontal="center" vertical="center" wrapText="1"/>
    </xf>
    <xf numFmtId="0" fontId="26" fillId="2" borderId="28" xfId="0" applyFont="1" applyFill="1" applyBorder="1" applyAlignment="1">
      <alignment horizontal="center" vertical="center" wrapText="1"/>
    </xf>
    <xf numFmtId="0" fontId="26" fillId="2" borderId="47" xfId="0" applyFont="1" applyFill="1" applyBorder="1" applyAlignment="1">
      <alignment horizontal="center" vertical="center" wrapText="1"/>
    </xf>
    <xf numFmtId="0" fontId="27" fillId="0" borderId="58" xfId="0" applyFont="1" applyBorder="1" applyAlignment="1">
      <alignment vertical="center" wrapText="1"/>
    </xf>
    <xf numFmtId="0" fontId="18" fillId="2" borderId="57" xfId="0" applyFont="1" applyFill="1" applyBorder="1" applyAlignment="1">
      <alignment vertical="center"/>
    </xf>
    <xf numFmtId="0" fontId="19" fillId="23" borderId="45" xfId="0" applyFont="1" applyFill="1" applyBorder="1" applyAlignment="1">
      <alignment horizontal="left" vertical="center"/>
    </xf>
    <xf numFmtId="0" fontId="19" fillId="4" borderId="49" xfId="0" applyFont="1" applyFill="1" applyBorder="1" applyAlignment="1">
      <alignment horizontal="left" vertical="center"/>
    </xf>
    <xf numFmtId="0" fontId="18" fillId="17" borderId="47" xfId="0" applyFont="1" applyFill="1" applyBorder="1" applyAlignment="1">
      <alignment horizontal="left" vertical="center" wrapText="1"/>
    </xf>
    <xf numFmtId="0" fontId="18" fillId="16" borderId="47" xfId="0" applyFont="1" applyFill="1" applyBorder="1" applyAlignment="1">
      <alignment horizontal="left" vertical="center" wrapText="1"/>
    </xf>
    <xf numFmtId="0" fontId="18" fillId="13" borderId="56" xfId="0" applyFont="1" applyFill="1" applyBorder="1" applyAlignment="1">
      <alignment vertical="center" wrapText="1"/>
    </xf>
    <xf numFmtId="0" fontId="18" fillId="13" borderId="47" xfId="0" applyFont="1" applyFill="1" applyBorder="1" applyAlignment="1">
      <alignment vertical="center" wrapText="1"/>
    </xf>
    <xf numFmtId="0" fontId="18" fillId="13" borderId="47" xfId="0" applyFont="1" applyFill="1" applyBorder="1" applyAlignment="1">
      <alignment horizontal="left" vertical="center" wrapText="1"/>
    </xf>
    <xf numFmtId="0" fontId="18" fillId="28" borderId="47" xfId="0" applyFont="1" applyFill="1" applyBorder="1" applyAlignment="1">
      <alignment horizontal="left" vertical="center" wrapText="1"/>
    </xf>
    <xf numFmtId="0" fontId="18" fillId="28" borderId="46" xfId="0" applyFont="1" applyFill="1" applyBorder="1" applyAlignment="1">
      <alignment horizontal="left" vertical="center" wrapText="1"/>
    </xf>
    <xf numFmtId="0" fontId="18" fillId="5" borderId="28" xfId="0" applyFont="1" applyFill="1" applyBorder="1" applyAlignment="1">
      <alignment vertical="center" wrapText="1"/>
    </xf>
    <xf numFmtId="0" fontId="18" fillId="11" borderId="28" xfId="0" applyFont="1" applyFill="1" applyBorder="1" applyAlignment="1">
      <alignment vertical="center" wrapText="1"/>
    </xf>
    <xf numFmtId="0" fontId="18" fillId="11" borderId="54" xfId="0" applyFont="1" applyFill="1" applyBorder="1" applyAlignment="1">
      <alignment vertical="center" wrapText="1"/>
    </xf>
    <xf numFmtId="0" fontId="18" fillId="11" borderId="55" xfId="0" applyFont="1" applyFill="1" applyBorder="1" applyAlignment="1">
      <alignment vertical="center" wrapText="1"/>
    </xf>
    <xf numFmtId="0" fontId="18" fillId="9" borderId="47" xfId="0" applyFont="1" applyFill="1" applyBorder="1" applyAlignment="1">
      <alignment horizontal="left" vertical="center" wrapText="1"/>
    </xf>
    <xf numFmtId="0" fontId="18" fillId="11" borderId="47" xfId="0" applyFont="1" applyFill="1" applyBorder="1" applyAlignment="1">
      <alignment horizontal="left" vertical="center" wrapText="1"/>
    </xf>
    <xf numFmtId="0" fontId="26" fillId="2" borderId="55" xfId="0" applyFont="1" applyFill="1" applyBorder="1" applyAlignment="1">
      <alignment horizontal="center" vertical="center" wrapText="1"/>
    </xf>
    <xf numFmtId="0" fontId="26" fillId="2" borderId="33" xfId="0" applyFont="1" applyFill="1" applyBorder="1" applyAlignment="1">
      <alignment horizontal="center" vertical="center" wrapText="1"/>
    </xf>
    <xf numFmtId="0" fontId="10" fillId="10" borderId="3" xfId="0" applyFont="1" applyFill="1" applyBorder="1" applyAlignment="1">
      <alignment vertical="center" wrapText="1"/>
    </xf>
    <xf numFmtId="0" fontId="42" fillId="0" borderId="0" xfId="0" applyFont="1" applyAlignment="1" applyProtection="1">
      <alignment horizontal="center" vertical="center" wrapText="1"/>
      <protection locked="0"/>
    </xf>
    <xf numFmtId="0" fontId="42" fillId="12" borderId="3" xfId="0" applyFont="1" applyFill="1" applyBorder="1" applyAlignment="1" applyProtection="1">
      <alignment horizontal="center" vertical="center" wrapText="1"/>
      <protection locked="0"/>
    </xf>
    <xf numFmtId="0" fontId="10" fillId="10" borderId="3" xfId="0" applyFont="1" applyFill="1" applyBorder="1" applyAlignment="1">
      <alignment horizontal="left" vertical="center" wrapText="1"/>
    </xf>
    <xf numFmtId="166" fontId="46" fillId="34" borderId="15" xfId="0" applyNumberFormat="1" applyFont="1" applyFill="1" applyBorder="1" applyAlignment="1">
      <alignment vertical="center"/>
    </xf>
    <xf numFmtId="176" fontId="46" fillId="34" borderId="15" xfId="0" applyNumberFormat="1" applyFont="1" applyFill="1" applyBorder="1" applyAlignment="1">
      <alignment vertical="center"/>
    </xf>
    <xf numFmtId="181" fontId="46" fillId="34" borderId="15" xfId="0" applyNumberFormat="1" applyFont="1" applyFill="1" applyBorder="1" applyAlignment="1">
      <alignment vertical="center"/>
    </xf>
    <xf numFmtId="178" fontId="46" fillId="34" borderId="15" xfId="0" applyNumberFormat="1" applyFont="1" applyFill="1" applyBorder="1" applyAlignment="1">
      <alignment vertical="center"/>
    </xf>
    <xf numFmtId="9" fontId="46" fillId="34" borderId="15" xfId="0" applyNumberFormat="1" applyFont="1" applyFill="1" applyBorder="1" applyAlignment="1">
      <alignment horizontal="right" vertical="center"/>
    </xf>
    <xf numFmtId="0" fontId="24" fillId="28" borderId="50" xfId="0" applyFont="1" applyFill="1" applyBorder="1" applyAlignment="1">
      <alignment horizontal="left" vertical="center" wrapText="1"/>
    </xf>
    <xf numFmtId="166" fontId="45" fillId="13" borderId="15" xfId="0" applyNumberFormat="1" applyFont="1" applyFill="1" applyBorder="1" applyAlignment="1">
      <alignment vertical="center"/>
    </xf>
    <xf numFmtId="176" fontId="45" fillId="13" borderId="15" xfId="0" applyNumberFormat="1" applyFont="1" applyFill="1" applyBorder="1" applyAlignment="1">
      <alignment vertical="center"/>
    </xf>
    <xf numFmtId="181" fontId="45" fillId="13" borderId="15" xfId="0" applyNumberFormat="1" applyFont="1" applyFill="1" applyBorder="1" applyAlignment="1">
      <alignment vertical="center"/>
    </xf>
    <xf numFmtId="178" fontId="45" fillId="13" borderId="15" xfId="0" applyNumberFormat="1" applyFont="1" applyFill="1" applyBorder="1" applyAlignment="1">
      <alignment vertical="center"/>
    </xf>
    <xf numFmtId="9" fontId="45" fillId="13" borderId="15" xfId="0" applyNumberFormat="1" applyFont="1" applyFill="1" applyBorder="1" applyAlignment="1">
      <alignment horizontal="right" vertical="center"/>
    </xf>
    <xf numFmtId="0" fontId="55" fillId="0" borderId="0" xfId="52" applyFont="1" applyAlignment="1">
      <alignment horizontal="left" vertical="top"/>
    </xf>
    <xf numFmtId="0" fontId="57" fillId="0" borderId="0" xfId="52" applyFont="1" applyAlignment="1">
      <alignment horizontal="left" vertical="top"/>
    </xf>
    <xf numFmtId="0" fontId="56" fillId="39" borderId="0" xfId="52" applyFont="1" applyFill="1" applyAlignment="1">
      <alignment horizontal="left" vertical="top"/>
    </xf>
    <xf numFmtId="0" fontId="58" fillId="0" borderId="0" xfId="52" applyFont="1" applyAlignment="1">
      <alignment horizontal="left" vertical="top"/>
    </xf>
    <xf numFmtId="0" fontId="57" fillId="0" borderId="15" xfId="52" applyFont="1" applyBorder="1" applyAlignment="1">
      <alignment horizontal="left" vertical="top"/>
    </xf>
    <xf numFmtId="0" fontId="55" fillId="0" borderId="50" xfId="52" applyFont="1" applyBorder="1" applyAlignment="1">
      <alignment horizontal="left" vertical="top"/>
    </xf>
    <xf numFmtId="0" fontId="55" fillId="0" borderId="6" xfId="52" applyFont="1" applyBorder="1" applyAlignment="1">
      <alignment horizontal="left" vertical="top"/>
    </xf>
    <xf numFmtId="0" fontId="60" fillId="0" borderId="50" xfId="53" applyFont="1" applyBorder="1" applyAlignment="1" applyProtection="1">
      <alignment horizontal="left" vertical="top"/>
    </xf>
    <xf numFmtId="0" fontId="55" fillId="39" borderId="0" xfId="52" applyFont="1" applyFill="1" applyAlignment="1">
      <alignment horizontal="left" vertical="top"/>
    </xf>
    <xf numFmtId="0" fontId="9" fillId="0" borderId="0" xfId="0" applyFont="1" applyAlignment="1">
      <alignment horizontal="center" vertical="center" wrapText="1"/>
    </xf>
    <xf numFmtId="0" fontId="0" fillId="0" borderId="0" xfId="0" applyAlignment="1">
      <alignment horizontal="center" wrapText="1"/>
    </xf>
    <xf numFmtId="0" fontId="10" fillId="0" borderId="4" xfId="0" applyFont="1" applyBorder="1" applyAlignment="1" applyProtection="1">
      <alignment horizontal="center" vertical="center" wrapText="1"/>
      <protection locked="0"/>
    </xf>
    <xf numFmtId="0" fontId="9" fillId="3" borderId="0" xfId="0" applyFont="1" applyFill="1" applyAlignment="1">
      <alignment horizontal="center" vertical="center" wrapText="1"/>
    </xf>
    <xf numFmtId="0" fontId="9" fillId="0" borderId="7" xfId="0" applyFont="1" applyBorder="1" applyAlignment="1">
      <alignment horizontal="center" vertical="center" wrapText="1"/>
    </xf>
    <xf numFmtId="0" fontId="9" fillId="0" borderId="2" xfId="0" applyFont="1" applyBorder="1" applyAlignment="1">
      <alignment horizontal="center" vertical="center" wrapText="1"/>
    </xf>
    <xf numFmtId="0" fontId="43" fillId="0" borderId="17" xfId="0" applyFont="1" applyBorder="1" applyAlignment="1" applyProtection="1">
      <alignment horizontal="center" vertical="center" wrapText="1"/>
      <protection locked="0"/>
    </xf>
    <xf numFmtId="0" fontId="10" fillId="0" borderId="19" xfId="0" applyFont="1" applyBorder="1" applyAlignment="1" applyProtection="1">
      <alignment horizontal="center" vertical="center" wrapText="1"/>
      <protection locked="0"/>
    </xf>
    <xf numFmtId="166" fontId="23" fillId="17" borderId="66" xfId="3" applyNumberFormat="1" applyFont="1" applyFill="1" applyBorder="1" applyAlignment="1" applyProtection="1">
      <alignment horizontal="center" vertical="center" wrapText="1"/>
      <protection locked="0"/>
    </xf>
    <xf numFmtId="175" fontId="23" fillId="23" borderId="67" xfId="3" applyNumberFormat="1" applyFont="1" applyFill="1" applyBorder="1" applyAlignment="1" applyProtection="1">
      <alignment horizontal="center" vertical="center" wrapText="1"/>
      <protection locked="0"/>
    </xf>
    <xf numFmtId="176" fontId="10" fillId="0" borderId="66" xfId="3" applyNumberFormat="1" applyFont="1" applyFill="1" applyBorder="1" applyAlignment="1" applyProtection="1">
      <alignment horizontal="center" vertical="center" wrapText="1"/>
      <protection locked="0"/>
    </xf>
    <xf numFmtId="166" fontId="10" fillId="0" borderId="70" xfId="3" applyNumberFormat="1" applyFont="1" applyBorder="1" applyAlignment="1" applyProtection="1">
      <alignment horizontal="center" vertical="center" wrapText="1"/>
      <protection locked="0"/>
    </xf>
    <xf numFmtId="166" fontId="10" fillId="0" borderId="0" xfId="3" applyNumberFormat="1" applyFont="1" applyBorder="1" applyAlignment="1" applyProtection="1">
      <alignment horizontal="center" vertical="center" wrapText="1"/>
      <protection locked="0"/>
    </xf>
    <xf numFmtId="166" fontId="10" fillId="0" borderId="71" xfId="3" applyNumberFormat="1" applyFont="1" applyBorder="1" applyAlignment="1" applyProtection="1">
      <alignment horizontal="center" vertical="center" wrapText="1"/>
      <protection locked="0"/>
    </xf>
    <xf numFmtId="0" fontId="10" fillId="0" borderId="17" xfId="0" applyFont="1" applyBorder="1" applyAlignment="1" applyProtection="1">
      <alignment vertical="center" wrapText="1"/>
      <protection locked="0"/>
    </xf>
    <xf numFmtId="166" fontId="8" fillId="19" borderId="3" xfId="3" applyNumberFormat="1" applyFont="1" applyFill="1" applyBorder="1" applyAlignment="1">
      <alignment horizontal="center" vertical="center" wrapText="1"/>
    </xf>
    <xf numFmtId="0" fontId="64" fillId="0" borderId="0" xfId="0" applyFont="1"/>
    <xf numFmtId="0" fontId="35" fillId="32" borderId="0" xfId="0" applyFont="1" applyFill="1" applyAlignment="1">
      <alignment horizontal="center" vertical="center"/>
    </xf>
    <xf numFmtId="0" fontId="20" fillId="11" borderId="34" xfId="0" applyFont="1" applyFill="1" applyBorder="1" applyAlignment="1">
      <alignment horizontal="center" vertical="center" wrapText="1"/>
    </xf>
    <xf numFmtId="0" fontId="20" fillId="11" borderId="35" xfId="0" applyFont="1" applyFill="1" applyBorder="1" applyAlignment="1">
      <alignment horizontal="center" vertical="center" wrapText="1"/>
    </xf>
    <xf numFmtId="0" fontId="20" fillId="8" borderId="15" xfId="0" applyFont="1" applyFill="1" applyBorder="1" applyAlignment="1">
      <alignment horizontal="center" vertical="center" wrapText="1"/>
    </xf>
    <xf numFmtId="0" fontId="20" fillId="11" borderId="5" xfId="0" applyFont="1" applyFill="1" applyBorder="1" applyAlignment="1">
      <alignment horizontal="center" vertical="center" wrapText="1"/>
    </xf>
    <xf numFmtId="9" fontId="20" fillId="0" borderId="15" xfId="4" applyFont="1" applyBorder="1" applyAlignment="1">
      <alignment vertical="center"/>
    </xf>
    <xf numFmtId="9" fontId="13" fillId="0" borderId="27" xfId="4" applyFont="1" applyBorder="1" applyAlignment="1">
      <alignment vertical="center"/>
    </xf>
    <xf numFmtId="9" fontId="20" fillId="0" borderId="5" xfId="4" applyFont="1" applyBorder="1" applyAlignment="1">
      <alignment horizontal="center" vertical="center"/>
    </xf>
    <xf numFmtId="9" fontId="15" fillId="0" borderId="15" xfId="4" applyFont="1" applyBorder="1" applyAlignment="1">
      <alignment vertical="center"/>
    </xf>
    <xf numFmtId="182" fontId="11" fillId="7" borderId="15" xfId="0" applyNumberFormat="1" applyFont="1" applyFill="1" applyBorder="1" applyAlignment="1">
      <alignment horizontal="center"/>
    </xf>
    <xf numFmtId="178" fontId="11" fillId="7" borderId="15" xfId="0" applyNumberFormat="1" applyFont="1" applyFill="1" applyBorder="1" applyAlignment="1">
      <alignment horizontal="center"/>
    </xf>
    <xf numFmtId="9" fontId="51" fillId="7" borderId="15" xfId="4" applyFont="1" applyFill="1" applyBorder="1" applyAlignment="1">
      <alignment horizontal="center"/>
    </xf>
    <xf numFmtId="176" fontId="13" fillId="0" borderId="15" xfId="0" applyNumberFormat="1" applyFont="1" applyBorder="1" applyAlignment="1">
      <alignment vertical="center" wrapText="1"/>
    </xf>
    <xf numFmtId="9" fontId="15" fillId="0" borderId="15" xfId="4" applyFont="1" applyBorder="1" applyAlignment="1">
      <alignment horizontal="center" vertical="center" wrapText="1"/>
    </xf>
    <xf numFmtId="0" fontId="9" fillId="8" borderId="0" xfId="0" applyFont="1" applyFill="1"/>
    <xf numFmtId="0" fontId="67" fillId="0" borderId="0" xfId="0" applyFont="1"/>
    <xf numFmtId="0" fontId="12" fillId="7" borderId="15" xfId="0" applyFont="1" applyFill="1" applyBorder="1" applyAlignment="1">
      <alignment horizontal="center" vertical="center" wrapText="1"/>
    </xf>
    <xf numFmtId="0" fontId="20" fillId="11" borderId="74" xfId="0" applyFont="1" applyFill="1" applyBorder="1" applyAlignment="1">
      <alignment horizontal="center" vertical="center" wrapText="1"/>
    </xf>
    <xf numFmtId="0" fontId="9" fillId="0" borderId="73" xfId="0" applyFont="1" applyBorder="1"/>
    <xf numFmtId="0" fontId="9" fillId="8" borderId="73" xfId="0" applyFont="1" applyFill="1" applyBorder="1"/>
    <xf numFmtId="0" fontId="35" fillId="41" borderId="73" xfId="0" applyFont="1" applyFill="1" applyBorder="1" applyAlignment="1">
      <alignment horizontal="center" vertical="center"/>
    </xf>
    <xf numFmtId="0" fontId="20" fillId="8" borderId="75" xfId="0" applyFont="1" applyFill="1" applyBorder="1" applyAlignment="1">
      <alignment vertical="center" wrapText="1"/>
    </xf>
    <xf numFmtId="0" fontId="13" fillId="0" borderId="75" xfId="0" applyFont="1" applyBorder="1" applyAlignment="1">
      <alignment vertical="center" wrapText="1"/>
    </xf>
    <xf numFmtId="0" fontId="20" fillId="8" borderId="75" xfId="0" applyFont="1" applyFill="1" applyBorder="1" applyAlignment="1">
      <alignment horizontal="center" vertical="center" wrapText="1"/>
    </xf>
    <xf numFmtId="41" fontId="13" fillId="0" borderId="75" xfId="0" applyNumberFormat="1" applyFont="1" applyBorder="1" applyAlignment="1">
      <alignment vertical="center" wrapText="1"/>
    </xf>
    <xf numFmtId="0" fontId="0" fillId="0" borderId="73" xfId="0" applyBorder="1"/>
    <xf numFmtId="41" fontId="20" fillId="7" borderId="75" xfId="0" applyNumberFormat="1" applyFont="1" applyFill="1" applyBorder="1" applyAlignment="1">
      <alignment vertical="center" wrapText="1"/>
    </xf>
    <xf numFmtId="41" fontId="20" fillId="7" borderId="15" xfId="0" applyNumberFormat="1" applyFont="1" applyFill="1" applyBorder="1" applyAlignment="1">
      <alignment vertical="center" wrapText="1"/>
    </xf>
    <xf numFmtId="41" fontId="15" fillId="7" borderId="77" xfId="0" applyNumberFormat="1" applyFont="1" applyFill="1" applyBorder="1" applyAlignment="1">
      <alignment vertical="center" wrapText="1"/>
    </xf>
    <xf numFmtId="41" fontId="15" fillId="7" borderId="75" xfId="0" applyNumberFormat="1" applyFont="1" applyFill="1" applyBorder="1" applyAlignment="1">
      <alignment vertical="center" wrapText="1"/>
    </xf>
    <xf numFmtId="41" fontId="15" fillId="7" borderId="15" xfId="0" applyNumberFormat="1" applyFont="1" applyFill="1" applyBorder="1" applyAlignment="1">
      <alignment vertical="center" wrapText="1"/>
    </xf>
    <xf numFmtId="0" fontId="7" fillId="0" borderId="15" xfId="0" applyFont="1" applyBorder="1" applyAlignment="1">
      <alignment vertical="center" wrapText="1"/>
    </xf>
    <xf numFmtId="0" fontId="7" fillId="0" borderId="3" xfId="0" applyFont="1" applyBorder="1" applyAlignment="1">
      <alignment vertical="center" wrapText="1"/>
    </xf>
    <xf numFmtId="0" fontId="9" fillId="11" borderId="0" xfId="0" applyFont="1" applyFill="1"/>
    <xf numFmtId="1" fontId="8" fillId="17" borderId="3" xfId="3" applyNumberFormat="1" applyFont="1" applyFill="1" applyBorder="1" applyAlignment="1">
      <alignment horizontal="center" vertical="center" wrapText="1"/>
    </xf>
    <xf numFmtId="9" fontId="9" fillId="0" borderId="3" xfId="4" applyFont="1" applyFill="1" applyBorder="1" applyAlignment="1">
      <alignment vertical="center"/>
    </xf>
    <xf numFmtId="0" fontId="15" fillId="7" borderId="76" xfId="0" applyFont="1" applyFill="1" applyBorder="1" applyAlignment="1">
      <alignment horizontal="left" vertical="center" wrapText="1"/>
    </xf>
    <xf numFmtId="0" fontId="9" fillId="2" borderId="0" xfId="0" applyFont="1" applyFill="1" applyAlignment="1">
      <alignment horizontal="center" vertical="center"/>
    </xf>
    <xf numFmtId="0" fontId="9" fillId="2" borderId="0" xfId="0" applyFont="1" applyFill="1"/>
    <xf numFmtId="0" fontId="9" fillId="2" borderId="0" xfId="0" applyFont="1" applyFill="1" applyAlignment="1">
      <alignment wrapText="1"/>
    </xf>
    <xf numFmtId="0" fontId="66" fillId="2" borderId="0" xfId="0" applyFont="1" applyFill="1"/>
    <xf numFmtId="0" fontId="65" fillId="2" borderId="0" xfId="0" applyFont="1" applyFill="1" applyAlignment="1">
      <alignment wrapText="1"/>
    </xf>
    <xf numFmtId="0" fontId="9" fillId="2" borderId="73" xfId="0" applyFont="1" applyFill="1" applyBorder="1"/>
    <xf numFmtId="0" fontId="11" fillId="2" borderId="0" xfId="0" applyFont="1" applyFill="1"/>
    <xf numFmtId="9" fontId="13" fillId="2" borderId="73" xfId="4" applyFont="1" applyFill="1" applyBorder="1" applyAlignment="1">
      <alignment horizontal="center" vertical="center"/>
    </xf>
    <xf numFmtId="9" fontId="13" fillId="2" borderId="0" xfId="4" applyFont="1" applyFill="1" applyBorder="1" applyAlignment="1">
      <alignment horizontal="center" vertical="center"/>
    </xf>
    <xf numFmtId="0" fontId="67" fillId="2" borderId="73" xfId="0" applyFont="1" applyFill="1" applyBorder="1"/>
    <xf numFmtId="0" fontId="12" fillId="2" borderId="0" xfId="0" applyFont="1" applyFill="1" applyAlignment="1">
      <alignment horizontal="center"/>
    </xf>
    <xf numFmtId="0" fontId="8" fillId="2" borderId="0" xfId="0" applyFont="1" applyFill="1" applyAlignment="1">
      <alignment horizontal="center"/>
    </xf>
    <xf numFmtId="0" fontId="13" fillId="2" borderId="0" xfId="0" applyFont="1" applyFill="1" applyAlignment="1">
      <alignment wrapText="1"/>
    </xf>
    <xf numFmtId="0" fontId="15" fillId="2" borderId="73" xfId="0" applyFont="1" applyFill="1" applyBorder="1" applyAlignment="1">
      <alignment vertical="center" wrapText="1"/>
    </xf>
    <xf numFmtId="0" fontId="68" fillId="11" borderId="0" xfId="0" applyFont="1" applyFill="1" applyAlignment="1">
      <alignment horizontal="center" vertical="center"/>
    </xf>
    <xf numFmtId="0" fontId="16" fillId="8" borderId="0" xfId="0" applyFont="1" applyFill="1" applyAlignment="1">
      <alignment horizontal="center" vertical="center"/>
    </xf>
    <xf numFmtId="0" fontId="69" fillId="21" borderId="15" xfId="52" applyFont="1" applyFill="1" applyBorder="1" applyAlignment="1">
      <alignment horizontal="left" vertical="center" wrapText="1"/>
    </xf>
    <xf numFmtId="0" fontId="69" fillId="10" borderId="15" xfId="52" applyFont="1" applyFill="1" applyBorder="1" applyAlignment="1">
      <alignment horizontal="left" vertical="center" wrapText="1"/>
    </xf>
    <xf numFmtId="0" fontId="57" fillId="21" borderId="15" xfId="52" applyFont="1" applyFill="1" applyBorder="1" applyAlignment="1">
      <alignment horizontal="left" vertical="center" wrapText="1"/>
    </xf>
    <xf numFmtId="0" fontId="57" fillId="19" borderId="15" xfId="52" applyFont="1" applyFill="1" applyBorder="1" applyAlignment="1">
      <alignment horizontal="left" vertical="center" wrapText="1"/>
    </xf>
    <xf numFmtId="9" fontId="20" fillId="0" borderId="0" xfId="4" applyFont="1" applyFill="1" applyBorder="1" applyAlignment="1">
      <alignment horizontal="right" vertical="center"/>
    </xf>
    <xf numFmtId="0" fontId="20" fillId="0" borderId="0" xfId="0" applyFont="1" applyAlignment="1">
      <alignment vertical="center"/>
    </xf>
    <xf numFmtId="0" fontId="57" fillId="10" borderId="0" xfId="52" applyFont="1" applyFill="1" applyAlignment="1">
      <alignment horizontal="center" vertical="center" wrapText="1"/>
    </xf>
    <xf numFmtId="0" fontId="57" fillId="19" borderId="0" xfId="52" applyFont="1" applyFill="1" applyAlignment="1">
      <alignment horizontal="center" vertical="center" wrapText="1"/>
    </xf>
    <xf numFmtId="0" fontId="57" fillId="21" borderId="0" xfId="52" applyFont="1" applyFill="1" applyAlignment="1">
      <alignment horizontal="center" vertical="center" wrapText="1"/>
    </xf>
    <xf numFmtId="0" fontId="57" fillId="10" borderId="15" xfId="52" applyFont="1" applyFill="1" applyBorder="1" applyAlignment="1">
      <alignment horizontal="left" vertical="center" wrapText="1"/>
    </xf>
    <xf numFmtId="0" fontId="38" fillId="34" borderId="15" xfId="0" applyFont="1" applyFill="1" applyBorder="1" applyAlignment="1">
      <alignment horizontal="right" vertical="center" wrapText="1"/>
    </xf>
    <xf numFmtId="0" fontId="18" fillId="18" borderId="43" xfId="0" applyFont="1" applyFill="1" applyBorder="1" applyAlignment="1">
      <alignment vertical="center" wrapText="1"/>
    </xf>
    <xf numFmtId="0" fontId="55" fillId="2" borderId="0" xfId="52" applyFont="1" applyFill="1" applyAlignment="1">
      <alignment horizontal="right" vertical="center"/>
    </xf>
    <xf numFmtId="0" fontId="55" fillId="2" borderId="0" xfId="52" applyFont="1" applyFill="1" applyAlignment="1">
      <alignment horizontal="left" vertical="center"/>
    </xf>
    <xf numFmtId="0" fontId="55" fillId="2" borderId="0" xfId="52" applyFont="1" applyFill="1" applyAlignment="1">
      <alignment horizontal="left" vertical="top" wrapText="1"/>
    </xf>
    <xf numFmtId="0" fontId="55" fillId="2" borderId="0" xfId="52" applyFont="1" applyFill="1" applyAlignment="1">
      <alignment horizontal="left" vertical="top"/>
    </xf>
    <xf numFmtId="0" fontId="56" fillId="38" borderId="0" xfId="52" applyFont="1" applyFill="1" applyAlignment="1">
      <alignment horizontal="left" vertical="center"/>
    </xf>
    <xf numFmtId="0" fontId="56" fillId="38" borderId="0" xfId="52" applyFont="1" applyFill="1" applyAlignment="1">
      <alignment horizontal="left" vertical="center" wrapText="1"/>
    </xf>
    <xf numFmtId="0" fontId="56" fillId="39" borderId="0" xfId="52" applyFont="1" applyFill="1" applyAlignment="1">
      <alignment horizontal="left" vertical="center"/>
    </xf>
    <xf numFmtId="0" fontId="63" fillId="0" borderId="15" xfId="52" applyFont="1" applyBorder="1" applyAlignment="1">
      <alignment horizontal="center" vertical="center"/>
    </xf>
    <xf numFmtId="0" fontId="33" fillId="0" borderId="0" xfId="52" applyFont="1" applyAlignment="1">
      <alignment horizontal="left" vertical="top"/>
    </xf>
    <xf numFmtId="9" fontId="9" fillId="0" borderId="17" xfId="4" applyFont="1" applyFill="1" applyBorder="1" applyAlignment="1">
      <alignment vertical="center"/>
    </xf>
    <xf numFmtId="49" fontId="0" fillId="0" borderId="15" xfId="0" applyNumberFormat="1" applyBorder="1"/>
    <xf numFmtId="0" fontId="34" fillId="26" borderId="17" xfId="0" applyFont="1" applyFill="1" applyBorder="1" applyAlignment="1">
      <alignment horizontal="center" vertical="center"/>
    </xf>
    <xf numFmtId="0" fontId="8" fillId="24" borderId="31" xfId="0" applyFont="1" applyFill="1" applyBorder="1" applyAlignment="1">
      <alignment vertical="center"/>
    </xf>
    <xf numFmtId="0" fontId="8" fillId="24" borderId="30" xfId="0" applyFont="1" applyFill="1" applyBorder="1" applyAlignment="1">
      <alignment vertical="center"/>
    </xf>
    <xf numFmtId="0" fontId="20" fillId="43" borderId="31" xfId="0" applyFont="1" applyFill="1" applyBorder="1" applyAlignment="1">
      <alignment vertical="center"/>
    </xf>
    <xf numFmtId="0" fontId="20" fillId="43" borderId="30" xfId="0" applyFont="1" applyFill="1" applyBorder="1" applyAlignment="1">
      <alignment vertical="center"/>
    </xf>
    <xf numFmtId="0" fontId="20" fillId="40" borderId="30" xfId="0" applyFont="1" applyFill="1" applyBorder="1" applyAlignment="1">
      <alignment vertical="center"/>
    </xf>
    <xf numFmtId="0" fontId="20" fillId="22" borderId="30" xfId="0" applyFont="1" applyFill="1" applyBorder="1" applyAlignment="1">
      <alignment vertical="center"/>
    </xf>
    <xf numFmtId="0" fontId="20" fillId="22" borderId="31" xfId="0" applyFont="1" applyFill="1" applyBorder="1" applyAlignment="1">
      <alignment vertical="center"/>
    </xf>
    <xf numFmtId="0" fontId="10" fillId="26" borderId="0" xfId="0" applyFont="1" applyFill="1" applyAlignment="1" applyProtection="1">
      <alignment vertical="center" wrapText="1"/>
      <protection locked="0"/>
    </xf>
    <xf numFmtId="0" fontId="10" fillId="26" borderId="0" xfId="0" applyFont="1" applyFill="1" applyAlignment="1" applyProtection="1">
      <alignment horizontal="center" vertical="center" wrapText="1"/>
      <protection locked="0"/>
    </xf>
    <xf numFmtId="41" fontId="34" fillId="26" borderId="17" xfId="0" applyNumberFormat="1" applyFont="1" applyFill="1" applyBorder="1" applyAlignment="1" applyProtection="1">
      <alignment horizontal="center" vertical="center"/>
      <protection locked="0"/>
    </xf>
    <xf numFmtId="41" fontId="10" fillId="26" borderId="20" xfId="0" applyNumberFormat="1" applyFont="1" applyFill="1" applyBorder="1" applyAlignment="1" applyProtection="1">
      <alignment horizontal="center" vertical="center"/>
      <protection locked="0"/>
    </xf>
    <xf numFmtId="41" fontId="10" fillId="26" borderId="0" xfId="0" applyNumberFormat="1" applyFont="1" applyFill="1" applyAlignment="1" applyProtection="1">
      <alignment horizontal="center" vertical="center"/>
      <protection locked="0"/>
    </xf>
    <xf numFmtId="41" fontId="10" fillId="26" borderId="0" xfId="0" applyNumberFormat="1" applyFont="1" applyFill="1" applyAlignment="1" applyProtection="1">
      <alignment vertical="center"/>
      <protection locked="0"/>
    </xf>
    <xf numFmtId="41" fontId="10" fillId="26" borderId="79" xfId="0" applyNumberFormat="1" applyFont="1" applyFill="1" applyBorder="1" applyAlignment="1" applyProtection="1">
      <alignment horizontal="center" vertical="center"/>
      <protection locked="0"/>
    </xf>
    <xf numFmtId="41" fontId="10" fillId="26" borderId="80" xfId="0" applyNumberFormat="1" applyFont="1" applyFill="1" applyBorder="1" applyAlignment="1" applyProtection="1">
      <alignment horizontal="left" vertical="center"/>
      <protection locked="0"/>
    </xf>
    <xf numFmtId="0" fontId="37" fillId="19" borderId="0" xfId="0" applyFont="1" applyFill="1" applyAlignment="1" applyProtection="1">
      <alignment vertical="center" wrapText="1"/>
      <protection locked="0"/>
    </xf>
    <xf numFmtId="41" fontId="10" fillId="19" borderId="20" xfId="0" applyNumberFormat="1" applyFont="1" applyFill="1" applyBorder="1" applyAlignment="1" applyProtection="1">
      <alignment vertical="center"/>
      <protection locked="0"/>
    </xf>
    <xf numFmtId="0" fontId="55" fillId="47" borderId="0" xfId="52" applyFont="1" applyFill="1" applyAlignment="1">
      <alignment horizontal="left" vertical="top"/>
    </xf>
    <xf numFmtId="0" fontId="0" fillId="0" borderId="0" xfId="0" applyAlignment="1">
      <alignment vertical="center"/>
    </xf>
    <xf numFmtId="0" fontId="87" fillId="22" borderId="40" xfId="0" applyFont="1" applyFill="1" applyBorder="1" applyAlignment="1">
      <alignment vertical="center"/>
    </xf>
    <xf numFmtId="0" fontId="0" fillId="0" borderId="0" xfId="0" applyAlignment="1">
      <alignment vertical="center" wrapText="1"/>
    </xf>
    <xf numFmtId="0" fontId="86" fillId="0" borderId="65" xfId="0" applyFont="1" applyBorder="1" applyAlignment="1">
      <alignment horizontal="center" vertical="center" wrapText="1"/>
    </xf>
    <xf numFmtId="0" fontId="52" fillId="0" borderId="40" xfId="0" applyFont="1" applyBorder="1" applyAlignment="1">
      <alignment vertical="center" wrapText="1"/>
    </xf>
    <xf numFmtId="0" fontId="87" fillId="0" borderId="39" xfId="0" applyFont="1" applyBorder="1" applyAlignment="1">
      <alignment vertical="center" wrapText="1"/>
    </xf>
    <xf numFmtId="0" fontId="52" fillId="0" borderId="32" xfId="0" applyFont="1" applyBorder="1" applyAlignment="1">
      <alignment vertical="center" wrapText="1"/>
    </xf>
    <xf numFmtId="0" fontId="88" fillId="0" borderId="39" xfId="0" applyFont="1" applyBorder="1" applyAlignment="1">
      <alignment vertical="center" wrapText="1"/>
    </xf>
    <xf numFmtId="0" fontId="36" fillId="0" borderId="39" xfId="0" applyFont="1" applyBorder="1" applyAlignment="1">
      <alignment vertical="center" wrapText="1"/>
    </xf>
    <xf numFmtId="0" fontId="36" fillId="22" borderId="32" xfId="0" applyFont="1" applyFill="1" applyBorder="1" applyAlignment="1">
      <alignment vertical="center" wrapText="1"/>
    </xf>
    <xf numFmtId="0" fontId="36" fillId="22" borderId="40" xfId="0" applyFont="1" applyFill="1" applyBorder="1" applyAlignment="1">
      <alignment vertical="center" wrapText="1"/>
    </xf>
    <xf numFmtId="0" fontId="2" fillId="0" borderId="39" xfId="0" applyFont="1" applyBorder="1" applyAlignment="1">
      <alignment vertical="center" wrapText="1"/>
    </xf>
    <xf numFmtId="0" fontId="36" fillId="0" borderId="65" xfId="0" applyFont="1" applyBorder="1" applyAlignment="1">
      <alignment horizontal="justify" vertical="center" wrapText="1"/>
    </xf>
    <xf numFmtId="0" fontId="36" fillId="0" borderId="39" xfId="0" applyFont="1" applyBorder="1" applyAlignment="1">
      <alignment horizontal="justify" vertical="center" wrapText="1"/>
    </xf>
    <xf numFmtId="0" fontId="52" fillId="2" borderId="81" xfId="0" applyFont="1" applyFill="1" applyBorder="1" applyAlignment="1">
      <alignment vertical="center" wrapText="1"/>
    </xf>
    <xf numFmtId="0" fontId="86" fillId="22" borderId="40" xfId="0" applyFont="1" applyFill="1" applyBorder="1" applyAlignment="1">
      <alignment vertical="center" wrapText="1"/>
    </xf>
    <xf numFmtId="0" fontId="86" fillId="0" borderId="39" xfId="0" applyFont="1" applyBorder="1" applyAlignment="1">
      <alignment vertical="center" wrapText="1"/>
    </xf>
    <xf numFmtId="0" fontId="87" fillId="22" borderId="40" xfId="0" applyFont="1" applyFill="1" applyBorder="1" applyAlignment="1">
      <alignment vertical="center" wrapText="1"/>
    </xf>
    <xf numFmtId="0" fontId="52" fillId="0" borderId="63" xfId="0" applyFont="1" applyBorder="1" applyAlignment="1">
      <alignment vertical="center" wrapText="1"/>
    </xf>
    <xf numFmtId="0" fontId="52" fillId="0" borderId="41" xfId="0" applyFont="1" applyBorder="1" applyAlignment="1">
      <alignment vertical="center" wrapText="1"/>
    </xf>
    <xf numFmtId="0" fontId="52" fillId="0" borderId="81" xfId="0" applyFont="1" applyBorder="1" applyAlignment="1">
      <alignment vertical="center" wrapText="1"/>
    </xf>
    <xf numFmtId="0" fontId="52" fillId="0" borderId="82" xfId="0" applyFont="1" applyBorder="1" applyAlignment="1">
      <alignment vertical="center" wrapText="1"/>
    </xf>
    <xf numFmtId="0" fontId="52" fillId="0" borderId="81" xfId="0" applyFont="1" applyBorder="1" applyAlignment="1">
      <alignment vertical="center"/>
    </xf>
    <xf numFmtId="0" fontId="52" fillId="0" borderId="82" xfId="0" applyFont="1" applyBorder="1" applyAlignment="1">
      <alignment vertical="center"/>
    </xf>
    <xf numFmtId="0" fontId="0" fillId="48" borderId="0" xfId="0" applyFill="1" applyAlignment="1">
      <alignment vertical="center"/>
    </xf>
    <xf numFmtId="0" fontId="50" fillId="48" borderId="0" xfId="0" applyFont="1" applyFill="1" applyAlignment="1">
      <alignment horizontal="center" vertical="center" wrapText="1"/>
    </xf>
    <xf numFmtId="0" fontId="85" fillId="39" borderId="32" xfId="0" applyFont="1" applyFill="1" applyBorder="1" applyAlignment="1">
      <alignment horizontal="center" vertical="center"/>
    </xf>
    <xf numFmtId="0" fontId="85" fillId="39" borderId="39" xfId="0" applyFont="1" applyFill="1" applyBorder="1" applyAlignment="1">
      <alignment horizontal="center" vertical="center" wrapText="1"/>
    </xf>
    <xf numFmtId="0" fontId="86" fillId="27" borderId="40" xfId="0" applyFont="1" applyFill="1" applyBorder="1" applyAlignment="1">
      <alignment vertical="center" wrapText="1"/>
    </xf>
    <xf numFmtId="0" fontId="87" fillId="27" borderId="40" xfId="0" applyFont="1" applyFill="1" applyBorder="1" applyAlignment="1">
      <alignment vertical="center" wrapText="1"/>
    </xf>
    <xf numFmtId="0" fontId="36" fillId="27" borderId="40" xfId="0" applyFont="1" applyFill="1" applyBorder="1" applyAlignment="1">
      <alignment vertical="center" wrapText="1"/>
    </xf>
    <xf numFmtId="0" fontId="86" fillId="0" borderId="32" xfId="0" applyFont="1" applyBorder="1" applyAlignment="1">
      <alignment horizontal="center" vertical="center" wrapText="1"/>
    </xf>
    <xf numFmtId="0" fontId="86" fillId="0" borderId="32" xfId="0" applyFont="1" applyBorder="1" applyAlignment="1">
      <alignment horizontal="center" vertical="center"/>
    </xf>
    <xf numFmtId="0" fontId="92" fillId="0" borderId="0" xfId="54"/>
    <xf numFmtId="0" fontId="94" fillId="50" borderId="15" xfId="54" applyFont="1" applyFill="1" applyBorder="1" applyAlignment="1">
      <alignment vertical="center" wrapText="1"/>
    </xf>
    <xf numFmtId="0" fontId="92" fillId="51" borderId="15" xfId="54" applyFill="1" applyBorder="1" applyAlignment="1">
      <alignment vertical="center" wrapText="1"/>
    </xf>
    <xf numFmtId="0" fontId="92" fillId="51" borderId="14" xfId="54" applyFill="1" applyBorder="1" applyAlignment="1">
      <alignment vertical="center" wrapText="1"/>
    </xf>
    <xf numFmtId="0" fontId="92" fillId="51" borderId="15" xfId="54" applyFill="1" applyBorder="1" applyAlignment="1">
      <alignment horizontal="center" vertical="center" wrapText="1"/>
    </xf>
    <xf numFmtId="3" fontId="92" fillId="51" borderId="15" xfId="54" applyNumberFormat="1" applyFill="1" applyBorder="1" applyAlignment="1">
      <alignment horizontal="center" vertical="center" wrapText="1"/>
    </xf>
    <xf numFmtId="0" fontId="96" fillId="51" borderId="15" xfId="54" applyFont="1" applyFill="1" applyBorder="1" applyAlignment="1">
      <alignment vertical="center" wrapText="1"/>
    </xf>
    <xf numFmtId="0" fontId="96" fillId="51" borderId="14" xfId="54" applyFont="1" applyFill="1" applyBorder="1" applyAlignment="1">
      <alignment vertical="center" wrapText="1"/>
    </xf>
    <xf numFmtId="0" fontId="96" fillId="51" borderId="15" xfId="54" applyFont="1" applyFill="1" applyBorder="1" applyAlignment="1">
      <alignment horizontal="center" vertical="center" wrapText="1"/>
    </xf>
    <xf numFmtId="3" fontId="96" fillId="51" borderId="15" xfId="54" applyNumberFormat="1" applyFont="1" applyFill="1" applyBorder="1" applyAlignment="1">
      <alignment horizontal="center" vertical="center" wrapText="1"/>
    </xf>
    <xf numFmtId="0" fontId="97" fillId="52" borderId="15" xfId="54" applyFont="1" applyFill="1" applyBorder="1" applyAlignment="1">
      <alignment vertical="center" wrapText="1"/>
    </xf>
    <xf numFmtId="0" fontId="97" fillId="52" borderId="14" xfId="54" applyFont="1" applyFill="1" applyBorder="1" applyAlignment="1">
      <alignment vertical="center" wrapText="1"/>
    </xf>
    <xf numFmtId="0" fontId="97" fillId="52" borderId="15" xfId="54" applyFont="1" applyFill="1" applyBorder="1" applyAlignment="1">
      <alignment horizontal="center" vertical="center" wrapText="1"/>
    </xf>
    <xf numFmtId="3" fontId="97" fillId="52" borderId="15" xfId="54" applyNumberFormat="1" applyFont="1" applyFill="1" applyBorder="1" applyAlignment="1">
      <alignment horizontal="center" vertical="center" wrapText="1"/>
    </xf>
    <xf numFmtId="0" fontId="98" fillId="14" borderId="14" xfId="54" applyFont="1" applyFill="1" applyBorder="1" applyAlignment="1">
      <alignment vertical="center" wrapText="1"/>
    </xf>
    <xf numFmtId="0" fontId="98" fillId="14" borderId="15" xfId="54" applyFont="1" applyFill="1" applyBorder="1" applyAlignment="1">
      <alignment vertical="center" wrapText="1"/>
    </xf>
    <xf numFmtId="0" fontId="99" fillId="0" borderId="15" xfId="54" applyFont="1" applyBorder="1" applyAlignment="1">
      <alignment horizontal="center" vertical="center" wrapText="1"/>
    </xf>
    <xf numFmtId="3" fontId="100" fillId="0" borderId="5" xfId="54" applyNumberFormat="1" applyFont="1" applyBorder="1" applyAlignment="1">
      <alignment horizontal="center" vertical="center"/>
    </xf>
    <xf numFmtId="0" fontId="97" fillId="14" borderId="15" xfId="54" applyFont="1" applyFill="1" applyBorder="1" applyAlignment="1">
      <alignment vertical="center" wrapText="1"/>
    </xf>
    <xf numFmtId="0" fontId="57" fillId="14" borderId="15" xfId="54" applyFont="1" applyFill="1" applyBorder="1" applyAlignment="1">
      <alignment vertical="center"/>
    </xf>
    <xf numFmtId="3" fontId="101" fillId="0" borderId="5" xfId="54" applyNumberFormat="1" applyFont="1" applyBorder="1" applyAlignment="1">
      <alignment horizontal="center" vertical="center"/>
    </xf>
    <xf numFmtId="0" fontId="97" fillId="14" borderId="15" xfId="54" applyFont="1" applyFill="1" applyBorder="1" applyAlignment="1">
      <alignment horizontal="center" vertical="center" wrapText="1"/>
    </xf>
    <xf numFmtId="3" fontId="97" fillId="14" borderId="15" xfId="54" applyNumberFormat="1" applyFont="1" applyFill="1" applyBorder="1" applyAlignment="1">
      <alignment horizontal="center" vertical="center" wrapText="1"/>
    </xf>
    <xf numFmtId="3" fontId="97" fillId="14" borderId="15" xfId="55" applyNumberFormat="1" applyFont="1" applyFill="1" applyBorder="1" applyAlignment="1">
      <alignment horizontal="center" vertical="center" wrapText="1"/>
    </xf>
    <xf numFmtId="3" fontId="99" fillId="0" borderId="5" xfId="54" applyNumberFormat="1" applyFont="1" applyBorder="1" applyAlignment="1">
      <alignment horizontal="center" vertical="center"/>
    </xf>
    <xf numFmtId="0" fontId="92" fillId="14" borderId="15" xfId="54" applyFill="1" applyBorder="1" applyAlignment="1">
      <alignment vertical="center" wrapText="1"/>
    </xf>
    <xf numFmtId="0" fontId="55" fillId="14" borderId="15" xfId="54" applyFont="1" applyFill="1" applyBorder="1" applyAlignment="1">
      <alignment vertical="center" wrapText="1"/>
    </xf>
    <xf numFmtId="3" fontId="97" fillId="2" borderId="15" xfId="55" applyNumberFormat="1" applyFont="1" applyFill="1" applyBorder="1" applyAlignment="1">
      <alignment horizontal="center" vertical="center" wrapText="1"/>
    </xf>
    <xf numFmtId="0" fontId="57" fillId="14" borderId="15" xfId="54" applyFont="1" applyFill="1" applyBorder="1" applyAlignment="1">
      <alignment vertical="center" wrapText="1"/>
    </xf>
    <xf numFmtId="3" fontId="97" fillId="14" borderId="15" xfId="56" applyNumberFormat="1" applyFont="1" applyFill="1" applyBorder="1" applyAlignment="1">
      <alignment horizontal="center" vertical="center"/>
    </xf>
    <xf numFmtId="3" fontId="102" fillId="0" borderId="5" xfId="55" applyNumberFormat="1" applyFont="1" applyBorder="1" applyAlignment="1">
      <alignment horizontal="center" vertical="center"/>
    </xf>
    <xf numFmtId="3" fontId="102" fillId="0" borderId="5" xfId="54" applyNumberFormat="1" applyFont="1" applyBorder="1" applyAlignment="1">
      <alignment horizontal="center" vertical="center"/>
    </xf>
    <xf numFmtId="3" fontId="102" fillId="0" borderId="9" xfId="54" applyNumberFormat="1" applyFont="1" applyBorder="1" applyAlignment="1">
      <alignment horizontal="center" vertical="center"/>
    </xf>
    <xf numFmtId="3" fontId="97" fillId="14" borderId="15" xfId="55" applyNumberFormat="1" applyFont="1" applyFill="1" applyBorder="1" applyAlignment="1">
      <alignment horizontal="center" vertical="center"/>
    </xf>
    <xf numFmtId="3" fontId="98" fillId="14" borderId="15" xfId="54" applyNumberFormat="1" applyFont="1" applyFill="1" applyBorder="1" applyAlignment="1">
      <alignment horizontal="center" vertical="center"/>
    </xf>
    <xf numFmtId="3" fontId="98" fillId="14" borderId="15" xfId="55" applyNumberFormat="1" applyFont="1" applyFill="1" applyBorder="1" applyAlignment="1">
      <alignment horizontal="center" vertical="center"/>
    </xf>
    <xf numFmtId="0" fontId="92" fillId="0" borderId="15" xfId="54" applyBorder="1" applyAlignment="1">
      <alignment vertical="center" wrapText="1"/>
    </xf>
    <xf numFmtId="0" fontId="103" fillId="2" borderId="14" xfId="54" applyFont="1" applyFill="1" applyBorder="1" applyAlignment="1">
      <alignment vertical="center" wrapText="1"/>
    </xf>
    <xf numFmtId="3" fontId="98" fillId="14" borderId="15" xfId="54" applyNumberFormat="1" applyFont="1" applyFill="1" applyBorder="1" applyAlignment="1">
      <alignment horizontal="center" vertical="center" wrapText="1"/>
    </xf>
    <xf numFmtId="0" fontId="103" fillId="14" borderId="14" xfId="54" applyFont="1" applyFill="1" applyBorder="1" applyAlignment="1">
      <alignment vertical="center" wrapText="1"/>
    </xf>
    <xf numFmtId="0" fontId="97" fillId="52" borderId="44" xfId="54" applyFont="1" applyFill="1" applyBorder="1" applyAlignment="1">
      <alignment vertical="center" wrapText="1"/>
    </xf>
    <xf numFmtId="0" fontId="92" fillId="0" borderId="0" xfId="54" applyAlignment="1">
      <alignment horizontal="center"/>
    </xf>
    <xf numFmtId="3" fontId="92" fillId="0" borderId="0" xfId="54" applyNumberFormat="1" applyAlignment="1">
      <alignment horizontal="center"/>
    </xf>
    <xf numFmtId="0" fontId="98" fillId="14" borderId="0" xfId="54" applyFont="1" applyFill="1" applyAlignment="1">
      <alignment vertical="center" wrapText="1"/>
    </xf>
    <xf numFmtId="0" fontId="98" fillId="14" borderId="0" xfId="54" applyFont="1" applyFill="1" applyAlignment="1">
      <alignment vertical="center"/>
    </xf>
    <xf numFmtId="0" fontId="92" fillId="0" borderId="15" xfId="54" applyBorder="1"/>
    <xf numFmtId="0" fontId="70" fillId="39" borderId="0" xfId="52" applyFont="1" applyFill="1" applyAlignment="1">
      <alignment horizontal="center" vertical="center" wrapText="1"/>
    </xf>
    <xf numFmtId="0" fontId="56" fillId="46" borderId="0" xfId="52" applyFont="1" applyFill="1" applyAlignment="1">
      <alignment horizontal="left" vertical="center"/>
    </xf>
    <xf numFmtId="0" fontId="77" fillId="42" borderId="15" xfId="52" applyFont="1" applyFill="1" applyBorder="1" applyAlignment="1">
      <alignment horizontal="center" vertical="center"/>
    </xf>
    <xf numFmtId="0" fontId="105" fillId="53" borderId="3" xfId="0" applyFont="1" applyFill="1" applyBorder="1" applyAlignment="1">
      <alignment vertical="center" wrapText="1"/>
    </xf>
    <xf numFmtId="41" fontId="35" fillId="26" borderId="0" xfId="0" applyNumberFormat="1" applyFont="1" applyFill="1" applyAlignment="1" applyProtection="1">
      <alignment vertical="center"/>
      <protection locked="0"/>
    </xf>
    <xf numFmtId="41" fontId="35" fillId="26" borderId="20" xfId="0" applyNumberFormat="1" applyFont="1" applyFill="1" applyBorder="1" applyAlignment="1" applyProtection="1">
      <alignment vertical="center"/>
      <protection locked="0"/>
    </xf>
    <xf numFmtId="0" fontId="7" fillId="9" borderId="15" xfId="0" applyFont="1" applyFill="1" applyBorder="1" applyAlignment="1">
      <alignment vertical="center" wrapText="1"/>
    </xf>
    <xf numFmtId="0" fontId="7" fillId="11" borderId="15" xfId="0" applyFont="1" applyFill="1" applyBorder="1" applyAlignment="1">
      <alignment vertical="center" wrapText="1"/>
    </xf>
    <xf numFmtId="41" fontId="13" fillId="6" borderId="15" xfId="0" applyNumberFormat="1" applyFont="1" applyFill="1" applyBorder="1" applyAlignment="1">
      <alignment vertical="center" wrapText="1"/>
    </xf>
    <xf numFmtId="0" fontId="10" fillId="0" borderId="3" xfId="0" applyFont="1" applyBorder="1" applyAlignment="1">
      <alignment vertical="center" wrapText="1"/>
    </xf>
    <xf numFmtId="0" fontId="18" fillId="18" borderId="46" xfId="0" applyFont="1" applyFill="1" applyBorder="1" applyAlignment="1">
      <alignment vertical="center" wrapText="1"/>
    </xf>
    <xf numFmtId="0" fontId="18" fillId="5" borderId="34" xfId="0" applyFont="1" applyFill="1" applyBorder="1" applyAlignment="1">
      <alignment vertical="center" wrapText="1"/>
    </xf>
    <xf numFmtId="0" fontId="18" fillId="5" borderId="22" xfId="0" applyFont="1" applyFill="1" applyBorder="1" applyAlignment="1">
      <alignment vertical="center" wrapText="1"/>
    </xf>
    <xf numFmtId="0" fontId="18" fillId="5" borderId="24" xfId="0" applyFont="1" applyFill="1" applyBorder="1" applyAlignment="1">
      <alignment vertical="center" wrapText="1"/>
    </xf>
    <xf numFmtId="0" fontId="18" fillId="5" borderId="86" xfId="0" applyFont="1" applyFill="1" applyBorder="1" applyAlignment="1">
      <alignment vertical="center" wrapText="1"/>
    </xf>
    <xf numFmtId="0" fontId="18" fillId="18" borderId="34" xfId="0" applyFont="1" applyFill="1" applyBorder="1" applyAlignment="1">
      <alignment vertical="center" wrapText="1"/>
    </xf>
    <xf numFmtId="0" fontId="18" fillId="18" borderId="22" xfId="0" applyFont="1" applyFill="1" applyBorder="1" applyAlignment="1">
      <alignment vertical="center" wrapText="1"/>
    </xf>
    <xf numFmtId="0" fontId="18" fillId="18" borderId="24" xfId="0" applyFont="1" applyFill="1" applyBorder="1" applyAlignment="1">
      <alignment vertical="center" wrapText="1"/>
    </xf>
    <xf numFmtId="0" fontId="18" fillId="18" borderId="86" xfId="0" applyFont="1" applyFill="1" applyBorder="1" applyAlignment="1">
      <alignment vertical="center" wrapText="1"/>
    </xf>
    <xf numFmtId="0" fontId="18" fillId="5" borderId="88" xfId="0" applyFont="1" applyFill="1" applyBorder="1" applyAlignment="1">
      <alignment vertical="center" wrapText="1"/>
    </xf>
    <xf numFmtId="0" fontId="18" fillId="13" borderId="15" xfId="0" applyFont="1" applyFill="1" applyBorder="1" applyAlignment="1">
      <alignment vertical="center" wrapText="1"/>
    </xf>
    <xf numFmtId="0" fontId="18" fillId="13" borderId="34" xfId="0" applyFont="1" applyFill="1" applyBorder="1" applyAlignment="1">
      <alignment vertical="center" wrapText="1"/>
    </xf>
    <xf numFmtId="0" fontId="18" fillId="13" borderId="22" xfId="0" applyFont="1" applyFill="1" applyBorder="1" applyAlignment="1">
      <alignment vertical="center" wrapText="1"/>
    </xf>
    <xf numFmtId="0" fontId="18" fillId="13" borderId="24" xfId="0" applyFont="1" applyFill="1" applyBorder="1" applyAlignment="1">
      <alignment vertical="center" wrapText="1"/>
    </xf>
    <xf numFmtId="0" fontId="18" fillId="54" borderId="34" xfId="0" applyFont="1" applyFill="1" applyBorder="1" applyAlignment="1">
      <alignment vertical="center" wrapText="1"/>
    </xf>
    <xf numFmtId="0" fontId="18" fillId="54" borderId="24" xfId="0" applyFont="1" applyFill="1" applyBorder="1" applyAlignment="1">
      <alignment vertical="center" wrapText="1"/>
    </xf>
    <xf numFmtId="0" fontId="18" fillId="54" borderId="88" xfId="0" applyFont="1" applyFill="1" applyBorder="1" applyAlignment="1">
      <alignment vertical="center" wrapText="1"/>
    </xf>
    <xf numFmtId="0" fontId="18" fillId="55" borderId="34" xfId="0" applyFont="1" applyFill="1" applyBorder="1" applyAlignment="1">
      <alignment vertical="center" wrapText="1"/>
    </xf>
    <xf numFmtId="0" fontId="18" fillId="55" borderId="22" xfId="0" applyFont="1" applyFill="1" applyBorder="1" applyAlignment="1">
      <alignment vertical="center" wrapText="1"/>
    </xf>
    <xf numFmtId="0" fontId="18" fillId="55" borderId="24" xfId="0" applyFont="1" applyFill="1" applyBorder="1" applyAlignment="1">
      <alignment vertical="center" wrapText="1"/>
    </xf>
    <xf numFmtId="0" fontId="18" fillId="55" borderId="88" xfId="0" applyFont="1" applyFill="1" applyBorder="1" applyAlignment="1">
      <alignment vertical="center" wrapText="1"/>
    </xf>
    <xf numFmtId="0" fontId="18" fillId="17" borderId="34" xfId="0" applyFont="1" applyFill="1" applyBorder="1" applyAlignment="1">
      <alignment vertical="center" wrapText="1"/>
    </xf>
    <xf numFmtId="0" fontId="18" fillId="17" borderId="24" xfId="0" applyFont="1" applyFill="1" applyBorder="1" applyAlignment="1">
      <alignment vertical="center" wrapText="1"/>
    </xf>
    <xf numFmtId="0" fontId="18" fillId="17" borderId="88" xfId="0" applyFont="1" applyFill="1" applyBorder="1" applyAlignment="1">
      <alignment vertical="center" wrapText="1"/>
    </xf>
    <xf numFmtId="0" fontId="18" fillId="7" borderId="34" xfId="0" applyFont="1" applyFill="1" applyBorder="1" applyAlignment="1">
      <alignment vertical="center" wrapText="1"/>
    </xf>
    <xf numFmtId="0" fontId="18" fillId="7" borderId="22" xfId="0" applyFont="1" applyFill="1" applyBorder="1" applyAlignment="1">
      <alignment vertical="center" wrapText="1"/>
    </xf>
    <xf numFmtId="0" fontId="18" fillId="7" borderId="88" xfId="0" applyFont="1" applyFill="1" applyBorder="1" applyAlignment="1">
      <alignment vertical="center" wrapText="1"/>
    </xf>
    <xf numFmtId="0" fontId="18" fillId="56" borderId="34" xfId="0" applyFont="1" applyFill="1" applyBorder="1" applyAlignment="1">
      <alignment vertical="center" wrapText="1"/>
    </xf>
    <xf numFmtId="0" fontId="18" fillId="56" borderId="22" xfId="0" applyFont="1" applyFill="1" applyBorder="1" applyAlignment="1">
      <alignment vertical="center" wrapText="1"/>
    </xf>
    <xf numFmtId="0" fontId="18" fillId="56" borderId="24" xfId="0" applyFont="1" applyFill="1" applyBorder="1" applyAlignment="1">
      <alignment vertical="center" wrapText="1"/>
    </xf>
    <xf numFmtId="0" fontId="18" fillId="56" borderId="88" xfId="0" applyFont="1" applyFill="1" applyBorder="1" applyAlignment="1">
      <alignment vertical="center" wrapText="1"/>
    </xf>
    <xf numFmtId="0" fontId="18" fillId="55" borderId="86" xfId="0" applyFont="1" applyFill="1" applyBorder="1" applyAlignment="1">
      <alignment vertical="center" wrapText="1"/>
    </xf>
    <xf numFmtId="0" fontId="18" fillId="56" borderId="86" xfId="0" applyFont="1" applyFill="1" applyBorder="1" applyAlignment="1">
      <alignment vertical="center" wrapText="1"/>
    </xf>
    <xf numFmtId="0" fontId="18" fillId="13" borderId="88" xfId="0" applyFont="1" applyFill="1" applyBorder="1" applyAlignment="1">
      <alignment vertical="center" wrapText="1"/>
    </xf>
    <xf numFmtId="0" fontId="18" fillId="18" borderId="88" xfId="0" applyFont="1" applyFill="1" applyBorder="1" applyAlignment="1">
      <alignment vertical="center" wrapText="1"/>
    </xf>
    <xf numFmtId="0" fontId="18" fillId="17" borderId="22" xfId="0" applyFont="1" applyFill="1" applyBorder="1" applyAlignment="1">
      <alignment vertical="center" wrapText="1"/>
    </xf>
    <xf numFmtId="0" fontId="18" fillId="7" borderId="24" xfId="0" applyFont="1" applyFill="1" applyBorder="1" applyAlignment="1">
      <alignment vertical="center" wrapText="1"/>
    </xf>
    <xf numFmtId="0" fontId="18" fillId="55" borderId="32" xfId="0" applyFont="1" applyFill="1" applyBorder="1" applyAlignment="1">
      <alignment vertical="center" wrapText="1"/>
    </xf>
    <xf numFmtId="0" fontId="18" fillId="56" borderId="32" xfId="0" applyFont="1" applyFill="1" applyBorder="1" applyAlignment="1">
      <alignment vertical="center" wrapText="1"/>
    </xf>
    <xf numFmtId="0" fontId="18" fillId="7" borderId="33" xfId="0" applyFont="1" applyFill="1" applyBorder="1" applyAlignment="1">
      <alignment vertical="center" wrapText="1"/>
    </xf>
    <xf numFmtId="0" fontId="18" fillId="54" borderId="56" xfId="0" applyFont="1" applyFill="1" applyBorder="1" applyAlignment="1">
      <alignment vertical="center" wrapText="1"/>
    </xf>
    <xf numFmtId="0" fontId="18" fillId="13" borderId="46" xfId="0" applyFont="1" applyFill="1" applyBorder="1" applyAlignment="1">
      <alignment vertical="center" wrapText="1"/>
    </xf>
    <xf numFmtId="0" fontId="18" fillId="13" borderId="49" xfId="0" applyFont="1" applyFill="1" applyBorder="1" applyAlignment="1">
      <alignment vertical="center" wrapText="1"/>
    </xf>
    <xf numFmtId="0" fontId="18" fillId="18" borderId="47" xfId="0" applyFont="1" applyFill="1" applyBorder="1" applyAlignment="1">
      <alignment vertical="center" wrapText="1"/>
    </xf>
    <xf numFmtId="0" fontId="18" fillId="18" borderId="49" xfId="0" applyFont="1" applyFill="1" applyBorder="1" applyAlignment="1">
      <alignment vertical="center" wrapText="1"/>
    </xf>
    <xf numFmtId="0" fontId="18" fillId="17" borderId="32" xfId="0" applyFont="1" applyFill="1" applyBorder="1" applyAlignment="1">
      <alignment vertical="center" wrapText="1"/>
    </xf>
    <xf numFmtId="0" fontId="18" fillId="7" borderId="52" xfId="0" applyFont="1" applyFill="1" applyBorder="1" applyAlignment="1">
      <alignment vertical="center" wrapText="1"/>
    </xf>
    <xf numFmtId="0" fontId="18" fillId="55" borderId="46" xfId="0" applyFont="1" applyFill="1" applyBorder="1" applyAlignment="1">
      <alignment vertical="center" wrapText="1"/>
    </xf>
    <xf numFmtId="0" fontId="18" fillId="55" borderId="49" xfId="0" applyFont="1" applyFill="1" applyBorder="1" applyAlignment="1">
      <alignment vertical="center" wrapText="1"/>
    </xf>
    <xf numFmtId="0" fontId="18" fillId="13" borderId="44" xfId="0" applyFont="1" applyFill="1" applyBorder="1" applyAlignment="1">
      <alignment vertical="center" wrapText="1"/>
    </xf>
    <xf numFmtId="0" fontId="18" fillId="17" borderId="90" xfId="0" applyFont="1" applyFill="1" applyBorder="1" applyAlignment="1">
      <alignment vertical="center" wrapText="1"/>
    </xf>
    <xf numFmtId="0" fontId="18" fillId="7" borderId="86" xfId="0" applyFont="1" applyFill="1" applyBorder="1" applyAlignment="1">
      <alignment vertical="center" wrapText="1"/>
    </xf>
    <xf numFmtId="0" fontId="18" fillId="7" borderId="90" xfId="0" applyFont="1" applyFill="1" applyBorder="1" applyAlignment="1">
      <alignment vertical="center" wrapText="1"/>
    </xf>
    <xf numFmtId="0" fontId="18" fillId="55" borderId="90" xfId="0" applyFont="1" applyFill="1" applyBorder="1" applyAlignment="1">
      <alignment vertical="center" wrapText="1"/>
    </xf>
    <xf numFmtId="0" fontId="18" fillId="56" borderId="90" xfId="0" applyFont="1" applyFill="1" applyBorder="1" applyAlignment="1">
      <alignment vertical="center" wrapText="1"/>
    </xf>
    <xf numFmtId="0" fontId="18" fillId="54" borderId="90" xfId="0" applyFont="1" applyFill="1" applyBorder="1" applyAlignment="1">
      <alignment vertical="center" wrapText="1"/>
    </xf>
    <xf numFmtId="0" fontId="18" fillId="13" borderId="89" xfId="0" applyFont="1" applyFill="1" applyBorder="1" applyAlignment="1">
      <alignment vertical="center" wrapText="1"/>
    </xf>
    <xf numFmtId="0" fontId="18" fillId="18" borderId="90" xfId="0" applyFont="1" applyFill="1" applyBorder="1" applyAlignment="1">
      <alignment vertical="center" wrapText="1"/>
    </xf>
    <xf numFmtId="0" fontId="18" fillId="5" borderId="90" xfId="0" applyFont="1" applyFill="1" applyBorder="1" applyAlignment="1">
      <alignment vertical="center" wrapText="1"/>
    </xf>
    <xf numFmtId="0" fontId="18" fillId="17" borderId="86" xfId="0" applyFont="1" applyFill="1" applyBorder="1" applyAlignment="1">
      <alignment vertical="center" wrapText="1"/>
    </xf>
    <xf numFmtId="0" fontId="18" fillId="13" borderId="86" xfId="0" applyFont="1" applyFill="1" applyBorder="1" applyAlignment="1">
      <alignment vertical="center" wrapText="1"/>
    </xf>
    <xf numFmtId="0" fontId="18" fillId="13" borderId="90" xfId="0" applyFont="1" applyFill="1" applyBorder="1" applyAlignment="1">
      <alignment vertical="center" wrapText="1"/>
    </xf>
    <xf numFmtId="0" fontId="18" fillId="17" borderId="92" xfId="0" applyFont="1" applyFill="1" applyBorder="1" applyAlignment="1">
      <alignment vertical="center" wrapText="1"/>
    </xf>
    <xf numFmtId="0" fontId="18" fillId="7" borderId="92" xfId="0" applyFont="1" applyFill="1" applyBorder="1" applyAlignment="1">
      <alignment vertical="center" wrapText="1"/>
    </xf>
    <xf numFmtId="0" fontId="18" fillId="55" borderId="92" xfId="0" applyFont="1" applyFill="1" applyBorder="1" applyAlignment="1">
      <alignment vertical="center" wrapText="1"/>
    </xf>
    <xf numFmtId="0" fontId="18" fillId="7" borderId="48" xfId="0" applyFont="1" applyFill="1" applyBorder="1" applyAlignment="1">
      <alignment vertical="center" wrapText="1"/>
    </xf>
    <xf numFmtId="0" fontId="18" fillId="54" borderId="86" xfId="0" applyFont="1" applyFill="1" applyBorder="1" applyAlignment="1">
      <alignment vertical="center" wrapText="1"/>
    </xf>
    <xf numFmtId="0" fontId="106" fillId="21" borderId="15" xfId="52" applyFont="1" applyFill="1" applyBorder="1" applyAlignment="1">
      <alignment horizontal="left" vertical="center" wrapText="1"/>
    </xf>
    <xf numFmtId="0" fontId="62" fillId="0" borderId="6" xfId="52" applyFont="1" applyBorder="1" applyAlignment="1">
      <alignment horizontal="left" vertical="top"/>
    </xf>
    <xf numFmtId="0" fontId="56" fillId="47" borderId="0" xfId="52" applyFont="1" applyFill="1" applyAlignment="1">
      <alignment horizontal="left" vertical="center"/>
    </xf>
    <xf numFmtId="0" fontId="56" fillId="47" borderId="0" xfId="52" applyFont="1" applyFill="1" applyAlignment="1">
      <alignment horizontal="left" vertical="top"/>
    </xf>
    <xf numFmtId="0" fontId="70" fillId="46" borderId="0" xfId="52" applyFont="1" applyFill="1" applyAlignment="1">
      <alignment horizontal="left" vertical="center" wrapText="1"/>
    </xf>
    <xf numFmtId="0" fontId="108" fillId="0" borderId="50" xfId="53" applyFont="1" applyBorder="1" applyAlignment="1" applyProtection="1">
      <alignment horizontal="left" vertical="top"/>
    </xf>
    <xf numFmtId="0" fontId="109" fillId="0" borderId="6" xfId="52" applyFont="1" applyBorder="1" applyAlignment="1">
      <alignment horizontal="left" vertical="top"/>
    </xf>
    <xf numFmtId="0" fontId="109" fillId="0" borderId="6" xfId="52" applyFont="1" applyBorder="1" applyAlignment="1">
      <alignment horizontal="left" vertical="top" wrapText="1"/>
    </xf>
    <xf numFmtId="0" fontId="56" fillId="42" borderId="0" xfId="52" applyFont="1" applyFill="1" applyAlignment="1">
      <alignment horizontal="left" vertical="center"/>
    </xf>
    <xf numFmtId="0" fontId="57" fillId="0" borderId="15" xfId="52" applyFont="1" applyBorder="1" applyAlignment="1">
      <alignment horizontal="center" vertical="center" wrapText="1"/>
    </xf>
    <xf numFmtId="0" fontId="57" fillId="0" borderId="50" xfId="52" applyFont="1" applyBorder="1" applyAlignment="1">
      <alignment horizontal="left" vertical="top"/>
    </xf>
    <xf numFmtId="0" fontId="57" fillId="0" borderId="6" xfId="52" applyFont="1" applyBorder="1" applyAlignment="1">
      <alignment horizontal="left" vertical="top"/>
    </xf>
    <xf numFmtId="0" fontId="110" fillId="57" borderId="15" xfId="52" applyFont="1" applyFill="1" applyBorder="1" applyAlignment="1">
      <alignment horizontal="left" vertical="center" wrapText="1"/>
    </xf>
    <xf numFmtId="0" fontId="70" fillId="57" borderId="0" xfId="52" applyFont="1" applyFill="1" applyAlignment="1">
      <alignment horizontal="center" vertical="center" wrapText="1"/>
    </xf>
    <xf numFmtId="0" fontId="70" fillId="47" borderId="0" xfId="52" applyFont="1" applyFill="1" applyAlignment="1">
      <alignment horizontal="center" vertical="center" wrapText="1"/>
    </xf>
    <xf numFmtId="0" fontId="110" fillId="25" borderId="0" xfId="52" applyFont="1" applyFill="1" applyAlignment="1">
      <alignment horizontal="center" vertical="center" wrapText="1"/>
    </xf>
    <xf numFmtId="1" fontId="8" fillId="25" borderId="3" xfId="3" applyNumberFormat="1" applyFont="1" applyFill="1" applyBorder="1" applyAlignment="1">
      <alignment horizontal="center" vertical="center" wrapText="1"/>
    </xf>
    <xf numFmtId="166" fontId="8" fillId="25" borderId="17" xfId="3" applyNumberFormat="1" applyFont="1" applyFill="1" applyBorder="1" applyAlignment="1">
      <alignment horizontal="center" vertical="center" wrapText="1"/>
    </xf>
    <xf numFmtId="0" fontId="111" fillId="39" borderId="15" xfId="52" applyFont="1" applyFill="1" applyBorder="1" applyAlignment="1">
      <alignment horizontal="left" vertical="top"/>
    </xf>
    <xf numFmtId="0" fontId="83" fillId="0" borderId="50" xfId="52" applyFont="1" applyBorder="1" applyAlignment="1">
      <alignment horizontal="left" vertical="top"/>
    </xf>
    <xf numFmtId="0" fontId="18" fillId="0" borderId="0" xfId="0" applyFont="1"/>
    <xf numFmtId="0" fontId="18" fillId="7" borderId="36" xfId="0" applyFont="1" applyFill="1" applyBorder="1" applyAlignment="1">
      <alignment vertical="center" wrapText="1"/>
    </xf>
    <xf numFmtId="0" fontId="18" fillId="7" borderId="23" xfId="0" applyFont="1" applyFill="1" applyBorder="1" applyAlignment="1">
      <alignment vertical="center" wrapText="1"/>
    </xf>
    <xf numFmtId="0" fontId="18" fillId="7" borderId="26" xfId="0" applyFont="1" applyFill="1" applyBorder="1" applyAlignment="1">
      <alignment vertical="center" wrapText="1"/>
    </xf>
    <xf numFmtId="0" fontId="18" fillId="55" borderId="87" xfId="0" applyFont="1" applyFill="1" applyBorder="1" applyAlignment="1">
      <alignment vertical="center" wrapText="1"/>
    </xf>
    <xf numFmtId="0" fontId="18" fillId="55" borderId="23" xfId="0" applyFont="1" applyFill="1" applyBorder="1" applyAlignment="1">
      <alignment vertical="center" wrapText="1"/>
    </xf>
    <xf numFmtId="0" fontId="18" fillId="55" borderId="26" xfId="0" applyFont="1" applyFill="1" applyBorder="1" applyAlignment="1">
      <alignment vertical="center" wrapText="1"/>
    </xf>
    <xf numFmtId="0" fontId="18" fillId="56" borderId="87" xfId="0" applyFont="1" applyFill="1" applyBorder="1" applyAlignment="1">
      <alignment vertical="center" wrapText="1"/>
    </xf>
    <xf numFmtId="0" fontId="18" fillId="56" borderId="23" xfId="0" applyFont="1" applyFill="1" applyBorder="1" applyAlignment="1">
      <alignment vertical="center" wrapText="1"/>
    </xf>
    <xf numFmtId="0" fontId="18" fillId="56" borderId="45" xfId="0" applyFont="1" applyFill="1" applyBorder="1" applyAlignment="1">
      <alignment vertical="center" wrapText="1"/>
    </xf>
    <xf numFmtId="0" fontId="18" fillId="13" borderId="36" xfId="0" applyFont="1" applyFill="1" applyBorder="1" applyAlignment="1">
      <alignment vertical="center" wrapText="1"/>
    </xf>
    <xf numFmtId="0" fontId="18" fillId="13" borderId="23" xfId="0" applyFont="1" applyFill="1" applyBorder="1" applyAlignment="1">
      <alignment vertical="center" wrapText="1"/>
    </xf>
    <xf numFmtId="0" fontId="18" fillId="13" borderId="45" xfId="0" applyFont="1" applyFill="1" applyBorder="1" applyAlignment="1">
      <alignment vertical="center" wrapText="1"/>
    </xf>
    <xf numFmtId="0" fontId="18" fillId="18" borderId="36" xfId="0" applyFont="1" applyFill="1" applyBorder="1" applyAlignment="1">
      <alignment vertical="center" wrapText="1"/>
    </xf>
    <xf numFmtId="0" fontId="18" fillId="18" borderId="23" xfId="0" applyFont="1" applyFill="1" applyBorder="1" applyAlignment="1">
      <alignment vertical="center" wrapText="1"/>
    </xf>
    <xf numFmtId="0" fontId="18" fillId="18" borderId="45" xfId="0" applyFont="1" applyFill="1" applyBorder="1" applyAlignment="1">
      <alignment vertical="center" wrapText="1"/>
    </xf>
    <xf numFmtId="0" fontId="18" fillId="5" borderId="36" xfId="0" applyFont="1" applyFill="1" applyBorder="1" applyAlignment="1">
      <alignment vertical="center"/>
    </xf>
    <xf numFmtId="0" fontId="18" fillId="5" borderId="45" xfId="0" applyFont="1" applyFill="1" applyBorder="1" applyAlignment="1">
      <alignment vertical="center"/>
    </xf>
    <xf numFmtId="0" fontId="18" fillId="17" borderId="36" xfId="0" applyFont="1" applyFill="1" applyBorder="1" applyAlignment="1">
      <alignment vertical="center" wrapText="1"/>
    </xf>
    <xf numFmtId="0" fontId="18" fillId="17" borderId="23" xfId="0" applyFont="1" applyFill="1" applyBorder="1" applyAlignment="1">
      <alignment vertical="center" wrapText="1"/>
    </xf>
    <xf numFmtId="0" fontId="18" fillId="17" borderId="45" xfId="0" applyFont="1" applyFill="1" applyBorder="1" applyAlignment="1">
      <alignment vertical="center" wrapText="1"/>
    </xf>
    <xf numFmtId="0" fontId="18" fillId="7" borderId="45" xfId="0" applyFont="1" applyFill="1" applyBorder="1" applyAlignment="1">
      <alignment vertical="center" wrapText="1"/>
    </xf>
    <xf numFmtId="0" fontId="18" fillId="55" borderId="36" xfId="0" applyFont="1" applyFill="1" applyBorder="1" applyAlignment="1">
      <alignment vertical="center" wrapText="1"/>
    </xf>
    <xf numFmtId="0" fontId="18" fillId="55" borderId="45" xfId="0" applyFont="1" applyFill="1" applyBorder="1" applyAlignment="1">
      <alignment vertical="center" wrapText="1"/>
    </xf>
    <xf numFmtId="0" fontId="18" fillId="56" borderId="36" xfId="0" applyFont="1" applyFill="1" applyBorder="1" applyAlignment="1">
      <alignment vertical="center" wrapText="1"/>
    </xf>
    <xf numFmtId="0" fontId="18" fillId="56" borderId="45" xfId="0" applyFont="1" applyFill="1" applyBorder="1" applyAlignment="1">
      <alignment vertical="center"/>
    </xf>
    <xf numFmtId="0" fontId="18" fillId="54" borderId="36" xfId="0" applyFont="1" applyFill="1" applyBorder="1" applyAlignment="1">
      <alignment vertical="center" wrapText="1"/>
    </xf>
    <xf numFmtId="0" fontId="18" fillId="54" borderId="45" xfId="0" applyFont="1" applyFill="1" applyBorder="1" applyAlignment="1">
      <alignment vertical="center" wrapText="1"/>
    </xf>
    <xf numFmtId="0" fontId="18" fillId="5" borderId="36" xfId="0" applyFont="1" applyFill="1" applyBorder="1" applyAlignment="1">
      <alignment vertical="center" wrapText="1"/>
    </xf>
    <xf numFmtId="0" fontId="18" fillId="5" borderId="23" xfId="0" applyFont="1" applyFill="1" applyBorder="1" applyAlignment="1">
      <alignment vertical="center" wrapText="1"/>
    </xf>
    <xf numFmtId="0" fontId="18" fillId="5" borderId="45" xfId="0" applyFont="1" applyFill="1" applyBorder="1" applyAlignment="1">
      <alignment vertical="center" wrapText="1"/>
    </xf>
    <xf numFmtId="0" fontId="18" fillId="54" borderId="26" xfId="0" applyFont="1" applyFill="1" applyBorder="1" applyAlignment="1">
      <alignment vertical="center" wrapText="1"/>
    </xf>
    <xf numFmtId="0" fontId="18" fillId="13" borderId="38" xfId="0" applyFont="1" applyFill="1" applyBorder="1" applyAlignment="1">
      <alignment vertical="center" wrapText="1"/>
    </xf>
    <xf numFmtId="0" fontId="18" fillId="5" borderId="26" xfId="0" applyFont="1" applyFill="1" applyBorder="1" applyAlignment="1">
      <alignment vertical="center" wrapText="1"/>
    </xf>
    <xf numFmtId="0" fontId="18" fillId="17" borderId="26" xfId="0" applyFont="1" applyFill="1" applyBorder="1" applyAlignment="1">
      <alignment vertical="center" wrapText="1"/>
    </xf>
    <xf numFmtId="0" fontId="18" fillId="56" borderId="26" xfId="0" applyFont="1" applyFill="1" applyBorder="1" applyAlignment="1">
      <alignment vertical="center" wrapText="1"/>
    </xf>
    <xf numFmtId="0" fontId="18" fillId="13" borderId="27" xfId="0" applyFont="1" applyFill="1" applyBorder="1" applyAlignment="1">
      <alignment vertical="center" wrapText="1"/>
    </xf>
    <xf numFmtId="0" fontId="18" fillId="18" borderId="26" xfId="0" applyFont="1" applyFill="1" applyBorder="1" applyAlignment="1">
      <alignment vertical="center" wrapText="1"/>
    </xf>
    <xf numFmtId="0" fontId="18" fillId="54" borderId="91" xfId="0" applyFont="1" applyFill="1" applyBorder="1" applyAlignment="1">
      <alignment vertical="center" wrapText="1"/>
    </xf>
    <xf numFmtId="0" fontId="18" fillId="13" borderId="87" xfId="0" applyFont="1" applyFill="1" applyBorder="1" applyAlignment="1">
      <alignment vertical="center" wrapText="1"/>
    </xf>
    <xf numFmtId="0" fontId="18" fillId="13" borderId="91" xfId="0" applyFont="1" applyFill="1" applyBorder="1" applyAlignment="1">
      <alignment vertical="center" wrapText="1"/>
    </xf>
    <xf numFmtId="0" fontId="18" fillId="18" borderId="87" xfId="0" applyFont="1" applyFill="1" applyBorder="1" applyAlignment="1">
      <alignment vertical="center" wrapText="1"/>
    </xf>
    <xf numFmtId="0" fontId="18" fillId="18" borderId="91" xfId="0" applyFont="1" applyFill="1" applyBorder="1" applyAlignment="1">
      <alignment vertical="center" wrapText="1"/>
    </xf>
    <xf numFmtId="0" fontId="18" fillId="5" borderId="87" xfId="0" applyFont="1" applyFill="1" applyBorder="1" applyAlignment="1">
      <alignment vertical="center" wrapText="1"/>
    </xf>
    <xf numFmtId="0" fontId="18" fillId="5" borderId="91" xfId="0" applyFont="1" applyFill="1" applyBorder="1" applyAlignment="1">
      <alignment vertical="center" wrapText="1"/>
    </xf>
    <xf numFmtId="0" fontId="18" fillId="17" borderId="91" xfId="0" applyFont="1" applyFill="1" applyBorder="1" applyAlignment="1">
      <alignment vertical="center" wrapText="1"/>
    </xf>
    <xf numFmtId="0" fontId="18" fillId="7" borderId="91" xfId="0" applyFont="1" applyFill="1" applyBorder="1" applyAlignment="1">
      <alignment vertical="center" wrapText="1"/>
    </xf>
    <xf numFmtId="0" fontId="18" fillId="55" borderId="91" xfId="0" applyFont="1" applyFill="1" applyBorder="1" applyAlignment="1">
      <alignment vertical="center" wrapText="1"/>
    </xf>
    <xf numFmtId="0" fontId="18" fillId="56" borderId="91" xfId="0" applyFont="1" applyFill="1" applyBorder="1" applyAlignment="1">
      <alignment vertical="center" wrapText="1"/>
    </xf>
    <xf numFmtId="0" fontId="18" fillId="54" borderId="87" xfId="0" applyFont="1" applyFill="1" applyBorder="1" applyAlignment="1">
      <alignment vertical="center" wrapText="1"/>
    </xf>
    <xf numFmtId="0" fontId="18" fillId="17" borderId="87" xfId="0" applyFont="1" applyFill="1" applyBorder="1" applyAlignment="1">
      <alignment vertical="center" wrapText="1"/>
    </xf>
    <xf numFmtId="0" fontId="18" fillId="7" borderId="87" xfId="0" applyFont="1" applyFill="1" applyBorder="1" applyAlignment="1">
      <alignment vertical="center" wrapText="1"/>
    </xf>
    <xf numFmtId="0" fontId="18" fillId="7" borderId="93" xfId="0" applyFont="1" applyFill="1" applyBorder="1" applyAlignment="1">
      <alignment vertical="center" wrapText="1"/>
    </xf>
    <xf numFmtId="0" fontId="18" fillId="7" borderId="94" xfId="0" applyFont="1" applyFill="1" applyBorder="1" applyAlignment="1">
      <alignment vertical="center" wrapText="1"/>
    </xf>
    <xf numFmtId="0" fontId="18" fillId="7" borderId="61" xfId="0" applyFont="1" applyFill="1" applyBorder="1" applyAlignment="1">
      <alignment vertical="center" wrapText="1"/>
    </xf>
    <xf numFmtId="0" fontId="18" fillId="55" borderId="65" xfId="0" applyFont="1" applyFill="1" applyBorder="1" applyAlignment="1">
      <alignment vertical="center" wrapText="1"/>
    </xf>
    <xf numFmtId="0" fontId="18" fillId="56" borderId="65" xfId="0" applyFont="1" applyFill="1" applyBorder="1" applyAlignment="1">
      <alignment vertical="center" wrapText="1"/>
    </xf>
    <xf numFmtId="0" fontId="18" fillId="54" borderId="38" xfId="0" applyFont="1" applyFill="1" applyBorder="1" applyAlignment="1">
      <alignment vertical="center" wrapText="1"/>
    </xf>
    <xf numFmtId="0" fontId="18" fillId="17" borderId="62" xfId="0" applyFont="1" applyFill="1" applyBorder="1" applyAlignment="1">
      <alignment vertical="center" wrapText="1"/>
    </xf>
    <xf numFmtId="0" fontId="18" fillId="13" borderId="26" xfId="0" applyFont="1" applyFill="1" applyBorder="1" applyAlignment="1">
      <alignment vertical="center" wrapText="1"/>
    </xf>
    <xf numFmtId="0" fontId="113" fillId="26" borderId="0" xfId="0" applyFont="1" applyFill="1" applyAlignment="1">
      <alignment horizontal="center" vertical="center"/>
    </xf>
    <xf numFmtId="0" fontId="9" fillId="2" borderId="0" xfId="0" applyFont="1" applyFill="1" applyAlignment="1">
      <alignment horizontal="center" wrapText="1"/>
    </xf>
    <xf numFmtId="0" fontId="9" fillId="2" borderId="0" xfId="0" applyFont="1" applyFill="1" applyAlignment="1">
      <alignment horizontal="center"/>
    </xf>
    <xf numFmtId="0" fontId="13" fillId="2" borderId="0" xfId="0" applyFont="1" applyFill="1" applyAlignment="1">
      <alignment horizontal="center" wrapText="1"/>
    </xf>
    <xf numFmtId="41" fontId="13" fillId="0" borderId="15" xfId="0" applyNumberFormat="1" applyFont="1" applyBorder="1" applyAlignment="1">
      <alignment horizontal="center" vertical="center" wrapText="1"/>
    </xf>
    <xf numFmtId="41" fontId="15" fillId="5" borderId="25" xfId="0" applyNumberFormat="1" applyFont="1" applyFill="1" applyBorder="1" applyAlignment="1">
      <alignment horizontal="center" vertical="center" wrapText="1"/>
    </xf>
    <xf numFmtId="0" fontId="0" fillId="2" borderId="0" xfId="0" applyFill="1" applyAlignment="1">
      <alignment horizontal="center"/>
    </xf>
    <xf numFmtId="41" fontId="15" fillId="5" borderId="63" xfId="0" applyNumberFormat="1" applyFont="1" applyFill="1" applyBorder="1" applyAlignment="1">
      <alignment horizontal="center" vertical="center" wrapText="1"/>
    </xf>
    <xf numFmtId="41" fontId="15" fillId="5" borderId="15" xfId="0" applyNumberFormat="1" applyFont="1" applyFill="1" applyBorder="1" applyAlignment="1">
      <alignment horizontal="center" vertical="center" wrapText="1"/>
    </xf>
    <xf numFmtId="41" fontId="13" fillId="9" borderId="15" xfId="0" applyNumberFormat="1" applyFont="1" applyFill="1" applyBorder="1" applyAlignment="1">
      <alignment horizontal="center" vertical="center" wrapText="1"/>
    </xf>
    <xf numFmtId="41" fontId="13" fillId="11" borderId="15" xfId="0" applyNumberFormat="1" applyFont="1" applyFill="1" applyBorder="1" applyAlignment="1">
      <alignment horizontal="center" vertical="center" wrapText="1"/>
    </xf>
    <xf numFmtId="41" fontId="15" fillId="5" borderId="50" xfId="0" applyNumberFormat="1" applyFont="1" applyFill="1" applyBorder="1" applyAlignment="1">
      <alignment horizontal="center" vertical="center" wrapText="1"/>
    </xf>
    <xf numFmtId="0" fontId="112" fillId="0" borderId="15" xfId="0" applyFont="1"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1" fontId="9" fillId="0" borderId="0" xfId="4" applyNumberFormat="1" applyFont="1" applyAlignment="1">
      <alignment horizontal="center" vertical="center" wrapText="1"/>
    </xf>
    <xf numFmtId="0" fontId="9" fillId="0" borderId="3" xfId="4" applyNumberFormat="1" applyFont="1" applyFill="1" applyBorder="1" applyAlignment="1">
      <alignment horizontal="center" vertical="center" wrapText="1"/>
    </xf>
    <xf numFmtId="1" fontId="9" fillId="0" borderId="15" xfId="4" applyNumberFormat="1" applyFont="1" applyBorder="1" applyAlignment="1">
      <alignment horizontal="center" vertical="center" wrapText="1"/>
    </xf>
    <xf numFmtId="1" fontId="9" fillId="3" borderId="0" xfId="4" applyNumberFormat="1" applyFont="1" applyFill="1" applyAlignment="1">
      <alignment horizontal="center" vertical="center" wrapText="1"/>
    </xf>
    <xf numFmtId="0" fontId="57" fillId="25" borderId="15" xfId="52" applyFont="1" applyFill="1" applyBorder="1" applyAlignment="1">
      <alignment horizontal="left" vertical="center" wrapText="1"/>
    </xf>
    <xf numFmtId="0" fontId="18" fillId="59" borderId="54" xfId="0" applyFont="1" applyFill="1" applyBorder="1" applyAlignment="1">
      <alignment vertical="center" wrapText="1"/>
    </xf>
    <xf numFmtId="0" fontId="18" fillId="59" borderId="56" xfId="0" applyFont="1" applyFill="1" applyBorder="1" applyAlignment="1">
      <alignment vertical="center" wrapText="1"/>
    </xf>
    <xf numFmtId="0" fontId="18" fillId="59" borderId="56" xfId="0" applyFont="1" applyFill="1" applyBorder="1" applyAlignment="1">
      <alignment horizontal="left" vertical="center" wrapText="1"/>
    </xf>
    <xf numFmtId="0" fontId="18" fillId="0" borderId="16" xfId="0" applyFont="1" applyBorder="1" applyAlignment="1">
      <alignment horizontal="left" vertical="center" wrapText="1"/>
    </xf>
    <xf numFmtId="0" fontId="19" fillId="4" borderId="95" xfId="0" applyFont="1" applyFill="1" applyBorder="1" applyAlignment="1">
      <alignment horizontal="left" vertical="center"/>
    </xf>
    <xf numFmtId="0" fontId="18" fillId="0" borderId="13" xfId="0" applyFont="1" applyBorder="1" applyAlignment="1">
      <alignment horizontal="left" vertical="center" wrapText="1"/>
    </xf>
    <xf numFmtId="0" fontId="18" fillId="0" borderId="16" xfId="0" applyFont="1" applyBorder="1" applyAlignment="1">
      <alignment vertical="center" wrapText="1"/>
    </xf>
    <xf numFmtId="0" fontId="18" fillId="0" borderId="43" xfId="0" applyFont="1" applyBorder="1" applyAlignment="1">
      <alignment vertical="center" wrapText="1"/>
    </xf>
    <xf numFmtId="0" fontId="18" fillId="0" borderId="18" xfId="0" applyFont="1" applyBorder="1" applyAlignment="1">
      <alignment vertical="center" wrapText="1"/>
    </xf>
    <xf numFmtId="0" fontId="18" fillId="0" borderId="96" xfId="0" applyFont="1" applyBorder="1" applyAlignment="1">
      <alignment vertical="center" wrapText="1"/>
    </xf>
    <xf numFmtId="0" fontId="27" fillId="0" borderId="0" xfId="0" applyFont="1" applyAlignment="1">
      <alignment vertical="center" wrapText="1"/>
    </xf>
    <xf numFmtId="0" fontId="115" fillId="0" borderId="0" xfId="0" applyFont="1"/>
    <xf numFmtId="0" fontId="18" fillId="0" borderId="0" xfId="0" applyFont="1" applyAlignment="1">
      <alignment wrapText="1"/>
    </xf>
    <xf numFmtId="0" fontId="18" fillId="2" borderId="0" xfId="0" applyFont="1" applyFill="1" applyAlignment="1">
      <alignment wrapText="1"/>
    </xf>
    <xf numFmtId="0" fontId="17" fillId="0" borderId="0" xfId="0" applyFont="1" applyAlignment="1">
      <alignment wrapText="1"/>
    </xf>
    <xf numFmtId="0" fontId="18" fillId="58" borderId="54" xfId="0" applyFont="1" applyFill="1" applyBorder="1" applyAlignment="1">
      <alignment wrapText="1"/>
    </xf>
    <xf numFmtId="0" fontId="18" fillId="0" borderId="15" xfId="0" applyFont="1" applyBorder="1" applyAlignment="1">
      <alignment horizontal="center" vertical="center"/>
    </xf>
    <xf numFmtId="0" fontId="18" fillId="0" borderId="50" xfId="0" applyFont="1" applyBorder="1" applyAlignment="1">
      <alignment horizontal="center" vertical="center"/>
    </xf>
    <xf numFmtId="0" fontId="19" fillId="10" borderId="8" xfId="0" applyFont="1" applyFill="1" applyBorder="1" applyAlignment="1">
      <alignment horizontal="left" vertical="center"/>
    </xf>
    <xf numFmtId="0" fontId="18" fillId="11" borderId="97" xfId="0" applyFont="1" applyFill="1" applyBorder="1" applyAlignment="1">
      <alignment vertical="center" wrapText="1"/>
    </xf>
    <xf numFmtId="0" fontId="19" fillId="10" borderId="50" xfId="0" applyFont="1" applyFill="1" applyBorder="1" applyAlignment="1">
      <alignment horizontal="left" vertical="center"/>
    </xf>
    <xf numFmtId="0" fontId="105" fillId="53" borderId="43" xfId="0" applyFont="1" applyFill="1" applyBorder="1" applyAlignment="1">
      <alignment vertical="center" wrapText="1"/>
    </xf>
    <xf numFmtId="0" fontId="18" fillId="58" borderId="54" xfId="0" applyFont="1" applyFill="1" applyBorder="1" applyAlignment="1">
      <alignment vertical="center" wrapText="1"/>
    </xf>
    <xf numFmtId="0" fontId="18" fillId="56" borderId="54" xfId="0" applyFont="1" applyFill="1" applyBorder="1" applyAlignment="1">
      <alignment vertical="center" wrapText="1"/>
    </xf>
    <xf numFmtId="0" fontId="18" fillId="56" borderId="28" xfId="0" applyFont="1" applyFill="1" applyBorder="1" applyAlignment="1">
      <alignment vertical="center" wrapText="1"/>
    </xf>
    <xf numFmtId="0" fontId="18" fillId="56" borderId="97" xfId="0" applyFont="1" applyFill="1" applyBorder="1" applyAlignment="1">
      <alignment vertical="center" wrapText="1"/>
    </xf>
    <xf numFmtId="0" fontId="18" fillId="54" borderId="54" xfId="0" applyFont="1" applyFill="1" applyBorder="1" applyAlignment="1">
      <alignment vertical="center" wrapText="1"/>
    </xf>
    <xf numFmtId="0" fontId="18" fillId="54" borderId="28" xfId="0" applyFont="1" applyFill="1" applyBorder="1" applyAlignment="1">
      <alignment vertical="center" wrapText="1"/>
    </xf>
    <xf numFmtId="0" fontId="18" fillId="54" borderId="97" xfId="0" applyFont="1" applyFill="1" applyBorder="1" applyAlignment="1">
      <alignment vertical="center" wrapText="1"/>
    </xf>
    <xf numFmtId="0" fontId="18" fillId="13" borderId="28" xfId="0" applyFont="1" applyFill="1" applyBorder="1" applyAlignment="1">
      <alignment vertical="center" wrapText="1"/>
    </xf>
    <xf numFmtId="0" fontId="18" fillId="13" borderId="97" xfId="0" applyFont="1" applyFill="1" applyBorder="1" applyAlignment="1">
      <alignment vertical="center" wrapText="1"/>
    </xf>
    <xf numFmtId="0" fontId="18" fillId="18" borderId="54" xfId="0" applyFont="1" applyFill="1" applyBorder="1" applyAlignment="1">
      <alignment vertical="center" wrapText="1"/>
    </xf>
    <xf numFmtId="0" fontId="18" fillId="18" borderId="28" xfId="0" applyFont="1" applyFill="1" applyBorder="1" applyAlignment="1">
      <alignment vertical="center" wrapText="1"/>
    </xf>
    <xf numFmtId="0" fontId="18" fillId="18" borderId="97" xfId="0" applyFont="1" applyFill="1" applyBorder="1" applyAlignment="1">
      <alignment vertical="center" wrapText="1"/>
    </xf>
    <xf numFmtId="0" fontId="18" fillId="5" borderId="97" xfId="0" applyFont="1" applyFill="1" applyBorder="1" applyAlignment="1">
      <alignment vertical="center" wrapText="1"/>
    </xf>
    <xf numFmtId="0" fontId="19" fillId="23" borderId="98" xfId="0" applyFont="1" applyFill="1" applyBorder="1" applyAlignment="1">
      <alignment horizontal="left" vertical="center"/>
    </xf>
    <xf numFmtId="0" fontId="18" fillId="17" borderId="97" xfId="0" applyFont="1" applyFill="1" applyBorder="1" applyAlignment="1">
      <alignment vertical="center" wrapText="1"/>
    </xf>
    <xf numFmtId="0" fontId="19" fillId="23" borderId="8" xfId="0" applyFont="1" applyFill="1" applyBorder="1" applyAlignment="1">
      <alignment horizontal="left"/>
    </xf>
    <xf numFmtId="0" fontId="18" fillId="23" borderId="40" xfId="0" applyFont="1" applyFill="1" applyBorder="1" applyAlignment="1">
      <alignment horizontal="center" vertical="center"/>
    </xf>
    <xf numFmtId="0" fontId="18" fillId="0" borderId="44" xfId="0" applyFont="1" applyBorder="1" applyAlignment="1">
      <alignment horizontal="center" vertical="center"/>
    </xf>
    <xf numFmtId="0" fontId="19" fillId="23" borderId="50" xfId="0" applyFont="1" applyFill="1" applyBorder="1" applyAlignment="1">
      <alignment horizontal="left" vertical="center"/>
    </xf>
    <xf numFmtId="0" fontId="19" fillId="23" borderId="8" xfId="0" applyFont="1" applyFill="1" applyBorder="1" applyAlignment="1">
      <alignment horizontal="left" vertical="center"/>
    </xf>
    <xf numFmtId="0" fontId="18" fillId="0" borderId="49" xfId="0" applyFont="1" applyBorder="1" applyAlignment="1">
      <alignment vertical="center" wrapText="1"/>
    </xf>
    <xf numFmtId="0" fontId="27" fillId="0" borderId="43" xfId="0" applyFont="1" applyBorder="1" applyAlignment="1">
      <alignment vertical="center" wrapText="1"/>
    </xf>
    <xf numFmtId="0" fontId="0" fillId="2" borderId="57" xfId="0" applyFill="1" applyBorder="1" applyAlignment="1">
      <alignment vertical="center"/>
    </xf>
    <xf numFmtId="0" fontId="0" fillId="0" borderId="51" xfId="0" applyBorder="1" applyAlignment="1">
      <alignment vertical="center" wrapText="1"/>
    </xf>
    <xf numFmtId="0" fontId="0" fillId="2" borderId="0" xfId="0" applyFill="1" applyAlignment="1">
      <alignment vertical="center"/>
    </xf>
    <xf numFmtId="0" fontId="0" fillId="2" borderId="52" xfId="0" applyFill="1" applyBorder="1" applyAlignment="1">
      <alignment vertical="center"/>
    </xf>
    <xf numFmtId="0" fontId="0" fillId="0" borderId="52" xfId="0" applyBorder="1" applyAlignment="1">
      <alignment vertical="center" wrapText="1"/>
    </xf>
    <xf numFmtId="0" fontId="0" fillId="2" borderId="57" xfId="0" applyFill="1" applyBorder="1" applyAlignment="1">
      <alignment vertical="center" wrapText="1"/>
    </xf>
    <xf numFmtId="0" fontId="0" fillId="2" borderId="0" xfId="0" applyFill="1" applyAlignment="1">
      <alignment vertical="center" wrapText="1"/>
    </xf>
    <xf numFmtId="0" fontId="0" fillId="0" borderId="52" xfId="0" applyBorder="1" applyAlignment="1">
      <alignment vertical="center"/>
    </xf>
    <xf numFmtId="0" fontId="0" fillId="2" borderId="56" xfId="0" applyFill="1" applyBorder="1" applyAlignment="1">
      <alignment vertical="center" wrapText="1"/>
    </xf>
    <xf numFmtId="0" fontId="0" fillId="2" borderId="52" xfId="0" applyFill="1" applyBorder="1" applyAlignment="1">
      <alignment vertical="center" wrapText="1"/>
    </xf>
    <xf numFmtId="0" fontId="0" fillId="2" borderId="51" xfId="0" applyFill="1" applyBorder="1" applyAlignment="1">
      <alignment vertical="center"/>
    </xf>
    <xf numFmtId="0" fontId="0" fillId="0" borderId="51" xfId="0" applyBorder="1" applyAlignment="1">
      <alignment vertical="center"/>
    </xf>
    <xf numFmtId="0" fontId="0" fillId="2" borderId="40" xfId="0" applyFill="1" applyBorder="1" applyAlignment="1">
      <alignment vertical="center" wrapText="1"/>
    </xf>
    <xf numFmtId="0" fontId="0" fillId="0" borderId="40" xfId="0" applyBorder="1" applyAlignment="1">
      <alignment vertical="center" wrapText="1"/>
    </xf>
    <xf numFmtId="0" fontId="19" fillId="23" borderId="40" xfId="0" applyFont="1" applyFill="1" applyBorder="1" applyAlignment="1">
      <alignment horizontal="center" vertical="center"/>
    </xf>
    <xf numFmtId="0" fontId="28" fillId="0" borderId="15" xfId="0" applyFont="1" applyBorder="1" applyAlignment="1">
      <alignment horizontal="center" vertical="center" wrapText="1"/>
    </xf>
    <xf numFmtId="0" fontId="19" fillId="10" borderId="56" xfId="0" applyFont="1" applyFill="1" applyBorder="1" applyAlignment="1">
      <alignment horizontal="left" vertical="center"/>
    </xf>
    <xf numFmtId="0" fontId="0" fillId="4" borderId="56" xfId="0" applyFill="1" applyBorder="1" applyAlignment="1">
      <alignment vertical="center"/>
    </xf>
    <xf numFmtId="0" fontId="0" fillId="2" borderId="47" xfId="0" applyFill="1" applyBorder="1" applyAlignment="1">
      <alignment vertical="center" wrapText="1"/>
    </xf>
    <xf numFmtId="0" fontId="0" fillId="2" borderId="33" xfId="0" applyFill="1" applyBorder="1" applyAlignment="1">
      <alignment vertical="center" wrapText="1"/>
    </xf>
    <xf numFmtId="0" fontId="26" fillId="4" borderId="32" xfId="0" applyFont="1" applyFill="1" applyBorder="1" applyAlignment="1">
      <alignment vertical="center" wrapText="1"/>
    </xf>
    <xf numFmtId="0" fontId="18" fillId="2" borderId="0" xfId="0" applyFont="1" applyFill="1" applyAlignment="1">
      <alignment horizontal="left" vertical="center" wrapText="1"/>
    </xf>
    <xf numFmtId="0" fontId="0" fillId="2" borderId="46" xfId="0" applyFill="1" applyBorder="1" applyAlignment="1">
      <alignment vertical="center" wrapText="1"/>
    </xf>
    <xf numFmtId="0" fontId="18" fillId="0" borderId="99" xfId="0" applyFont="1" applyBorder="1" applyAlignment="1">
      <alignment vertical="center" wrapText="1"/>
    </xf>
    <xf numFmtId="0" fontId="19" fillId="10" borderId="32" xfId="0" applyFont="1" applyFill="1" applyBorder="1" applyAlignment="1">
      <alignment horizontal="left" vertical="center"/>
    </xf>
    <xf numFmtId="0" fontId="27" fillId="0" borderId="99" xfId="0" applyFont="1" applyBorder="1" applyAlignment="1">
      <alignment vertical="center" wrapText="1"/>
    </xf>
    <xf numFmtId="0" fontId="19" fillId="17" borderId="32" xfId="0" applyFont="1" applyFill="1" applyBorder="1" applyAlignment="1">
      <alignment horizontal="left" vertical="center"/>
    </xf>
    <xf numFmtId="0" fontId="19" fillId="10" borderId="32" xfId="0" applyFont="1" applyFill="1" applyBorder="1" applyAlignment="1">
      <alignment horizontal="left" vertical="center" wrapText="1"/>
    </xf>
    <xf numFmtId="0" fontId="19" fillId="4" borderId="32" xfId="0" applyFont="1" applyFill="1" applyBorder="1" applyAlignment="1">
      <alignment horizontal="left" vertical="center"/>
    </xf>
    <xf numFmtId="0" fontId="19" fillId="4" borderId="32" xfId="0" applyFont="1" applyFill="1" applyBorder="1" applyAlignment="1">
      <alignment horizontal="left" vertical="center" wrapText="1"/>
    </xf>
    <xf numFmtId="0" fontId="18" fillId="0" borderId="48" xfId="0" applyFont="1" applyBorder="1" applyAlignment="1">
      <alignment vertical="center" wrapText="1"/>
    </xf>
    <xf numFmtId="182" fontId="46" fillId="34" borderId="15" xfId="0" applyNumberFormat="1" applyFont="1" applyFill="1" applyBorder="1" applyAlignment="1">
      <alignment vertical="center"/>
    </xf>
    <xf numFmtId="0" fontId="18" fillId="13" borderId="55" xfId="0" applyFont="1" applyFill="1" applyBorder="1" applyAlignment="1">
      <alignment vertical="center" wrapText="1"/>
    </xf>
    <xf numFmtId="0" fontId="18" fillId="13" borderId="46" xfId="0" applyFont="1" applyFill="1" applyBorder="1" applyAlignment="1">
      <alignment horizontal="left" vertical="center" wrapText="1"/>
    </xf>
    <xf numFmtId="0" fontId="18" fillId="16" borderId="29" xfId="0" applyFont="1" applyFill="1" applyBorder="1" applyAlignment="1">
      <alignment vertical="center" wrapText="1"/>
    </xf>
    <xf numFmtId="0" fontId="18" fillId="16" borderId="28" xfId="0" applyFont="1" applyFill="1" applyBorder="1" applyAlignment="1">
      <alignment vertical="center" wrapText="1"/>
    </xf>
    <xf numFmtId="0" fontId="18" fillId="16" borderId="55" xfId="0" applyFont="1" applyFill="1" applyBorder="1" applyAlignment="1">
      <alignment vertical="center" wrapText="1"/>
    </xf>
    <xf numFmtId="0" fontId="18" fillId="13" borderId="49" xfId="0" applyFont="1" applyFill="1" applyBorder="1" applyAlignment="1">
      <alignment horizontal="left" vertical="center" wrapText="1"/>
    </xf>
    <xf numFmtId="0" fontId="18" fillId="16" borderId="46" xfId="0" applyFont="1" applyFill="1" applyBorder="1" applyAlignment="1">
      <alignment horizontal="left" vertical="center" wrapText="1"/>
    </xf>
    <xf numFmtId="0" fontId="18" fillId="16" borderId="97" xfId="0" applyFont="1" applyFill="1" applyBorder="1" applyAlignment="1">
      <alignment vertical="center" wrapText="1"/>
    </xf>
    <xf numFmtId="0" fontId="18" fillId="28" borderId="54" xfId="0" applyFont="1" applyFill="1" applyBorder="1" applyAlignment="1">
      <alignment vertical="center" wrapText="1"/>
    </xf>
    <xf numFmtId="0" fontId="18" fillId="28" borderId="28" xfId="0" applyFont="1" applyFill="1" applyBorder="1" applyAlignment="1">
      <alignment vertical="center" wrapText="1"/>
    </xf>
    <xf numFmtId="0" fontId="18" fillId="28" borderId="55" xfId="0" applyFont="1" applyFill="1" applyBorder="1" applyAlignment="1">
      <alignment vertical="center" wrapText="1"/>
    </xf>
    <xf numFmtId="0" fontId="18" fillId="16" borderId="49" xfId="0" applyFont="1" applyFill="1" applyBorder="1" applyAlignment="1">
      <alignment horizontal="left" vertical="center" wrapText="1"/>
    </xf>
    <xf numFmtId="0" fontId="18" fillId="28" borderId="97" xfId="0" applyFont="1" applyFill="1" applyBorder="1" applyAlignment="1">
      <alignment vertical="center" wrapText="1"/>
    </xf>
    <xf numFmtId="0" fontId="18" fillId="28" borderId="49" xfId="0" applyFont="1" applyFill="1" applyBorder="1" applyAlignment="1">
      <alignment horizontal="left" vertical="center" wrapText="1"/>
    </xf>
    <xf numFmtId="0" fontId="18" fillId="17" borderId="46" xfId="0" applyFont="1" applyFill="1" applyBorder="1" applyAlignment="1">
      <alignment horizontal="left" vertical="center" wrapText="1"/>
    </xf>
    <xf numFmtId="0" fontId="18" fillId="17" borderId="49" xfId="0" applyFont="1" applyFill="1" applyBorder="1" applyAlignment="1">
      <alignment horizontal="left" vertical="center" wrapText="1"/>
    </xf>
    <xf numFmtId="0" fontId="18" fillId="5" borderId="46" xfId="0" applyFont="1" applyFill="1" applyBorder="1" applyAlignment="1">
      <alignment horizontal="left" vertical="center" wrapText="1"/>
    </xf>
    <xf numFmtId="0" fontId="18" fillId="5" borderId="47" xfId="0" applyFont="1" applyFill="1" applyBorder="1" applyAlignment="1">
      <alignment horizontal="left" vertical="center" wrapText="1"/>
    </xf>
    <xf numFmtId="0" fontId="18" fillId="9" borderId="28" xfId="0" applyFont="1" applyFill="1" applyBorder="1" applyAlignment="1">
      <alignment vertical="center" wrapText="1"/>
    </xf>
    <xf numFmtId="0" fontId="18" fillId="9" borderId="55" xfId="0" applyFont="1" applyFill="1" applyBorder="1" applyAlignment="1">
      <alignment vertical="center" wrapText="1"/>
    </xf>
    <xf numFmtId="0" fontId="18" fillId="5" borderId="49" xfId="0" applyFont="1" applyFill="1" applyBorder="1" applyAlignment="1">
      <alignment horizontal="left" vertical="center" wrapText="1"/>
    </xf>
    <xf numFmtId="0" fontId="18" fillId="9" borderId="46" xfId="0" applyFont="1" applyFill="1" applyBorder="1" applyAlignment="1">
      <alignment horizontal="left" vertical="center" wrapText="1"/>
    </xf>
    <xf numFmtId="0" fontId="18" fillId="9" borderId="97" xfId="0" applyFont="1" applyFill="1" applyBorder="1" applyAlignment="1">
      <alignment vertical="center" wrapText="1"/>
    </xf>
    <xf numFmtId="0" fontId="18" fillId="9" borderId="49" xfId="0" applyFont="1" applyFill="1" applyBorder="1" applyAlignment="1">
      <alignment horizontal="left" vertical="center" wrapText="1"/>
    </xf>
    <xf numFmtId="0" fontId="18" fillId="11" borderId="46" xfId="0" applyFont="1" applyFill="1" applyBorder="1" applyAlignment="1">
      <alignment horizontal="left" vertical="center" wrapText="1"/>
    </xf>
    <xf numFmtId="0" fontId="18" fillId="11" borderId="33" xfId="0" applyFont="1" applyFill="1" applyBorder="1" applyAlignment="1">
      <alignment horizontal="left" vertical="center" wrapText="1"/>
    </xf>
    <xf numFmtId="0" fontId="19" fillId="10" borderId="8" xfId="0" applyFont="1" applyFill="1" applyBorder="1" applyAlignment="1">
      <alignment horizontal="left" vertical="center" wrapText="1"/>
    </xf>
    <xf numFmtId="0" fontId="18" fillId="16" borderId="54" xfId="0" applyFont="1" applyFill="1" applyBorder="1" applyAlignment="1">
      <alignment vertical="center" wrapText="1"/>
    </xf>
    <xf numFmtId="0" fontId="18" fillId="56" borderId="46" xfId="0" applyFont="1" applyFill="1" applyBorder="1" applyAlignment="1">
      <alignment wrapText="1"/>
    </xf>
    <xf numFmtId="0" fontId="18" fillId="56" borderId="47" xfId="0" applyFont="1" applyFill="1" applyBorder="1" applyAlignment="1">
      <alignment wrapText="1"/>
    </xf>
    <xf numFmtId="0" fontId="18" fillId="56" borderId="49" xfId="0" applyFont="1" applyFill="1" applyBorder="1" applyAlignment="1">
      <alignment wrapText="1"/>
    </xf>
    <xf numFmtId="0" fontId="18" fillId="54" borderId="46" xfId="0" applyFont="1" applyFill="1" applyBorder="1" applyAlignment="1">
      <alignment wrapText="1"/>
    </xf>
    <xf numFmtId="0" fontId="18" fillId="54" borderId="47" xfId="0" applyFont="1" applyFill="1" applyBorder="1" applyAlignment="1">
      <alignment wrapText="1"/>
    </xf>
    <xf numFmtId="0" fontId="18" fillId="54" borderId="49" xfId="0" applyFont="1" applyFill="1" applyBorder="1" applyAlignment="1">
      <alignment wrapText="1"/>
    </xf>
    <xf numFmtId="0" fontId="18" fillId="13" borderId="46" xfId="0" applyFont="1" applyFill="1" applyBorder="1" applyAlignment="1">
      <alignment wrapText="1"/>
    </xf>
    <xf numFmtId="0" fontId="18" fillId="13" borderId="47" xfId="0" applyFont="1" applyFill="1" applyBorder="1" applyAlignment="1">
      <alignment wrapText="1"/>
    </xf>
    <xf numFmtId="0" fontId="18" fillId="13" borderId="49" xfId="0" applyFont="1" applyFill="1" applyBorder="1" applyAlignment="1">
      <alignment wrapText="1"/>
    </xf>
    <xf numFmtId="0" fontId="18" fillId="18" borderId="46" xfId="0" applyFont="1" applyFill="1" applyBorder="1" applyAlignment="1">
      <alignment wrapText="1"/>
    </xf>
    <xf numFmtId="0" fontId="18" fillId="18" borderId="47" xfId="0" applyFont="1" applyFill="1" applyBorder="1" applyAlignment="1">
      <alignment wrapText="1"/>
    </xf>
    <xf numFmtId="0" fontId="18" fillId="18" borderId="49" xfId="0" applyFont="1" applyFill="1" applyBorder="1" applyAlignment="1">
      <alignment wrapText="1"/>
    </xf>
    <xf numFmtId="0" fontId="18" fillId="5" borderId="46" xfId="0" applyFont="1" applyFill="1" applyBorder="1" applyAlignment="1">
      <alignment wrapText="1"/>
    </xf>
    <xf numFmtId="0" fontId="18" fillId="5" borderId="47" xfId="0" applyFont="1" applyFill="1" applyBorder="1" applyAlignment="1">
      <alignment wrapText="1"/>
    </xf>
    <xf numFmtId="0" fontId="18" fillId="5" borderId="49" xfId="0" applyFont="1" applyFill="1" applyBorder="1" applyAlignment="1">
      <alignment wrapText="1"/>
    </xf>
    <xf numFmtId="0" fontId="18" fillId="17" borderId="46" xfId="0" applyFont="1" applyFill="1" applyBorder="1" applyAlignment="1">
      <alignment wrapText="1"/>
    </xf>
    <xf numFmtId="0" fontId="18" fillId="17" borderId="47" xfId="0" applyFont="1" applyFill="1" applyBorder="1" applyAlignment="1">
      <alignment wrapText="1"/>
    </xf>
    <xf numFmtId="0" fontId="18" fillId="17" borderId="33" xfId="0" applyFont="1" applyFill="1" applyBorder="1" applyAlignment="1">
      <alignment wrapText="1"/>
    </xf>
    <xf numFmtId="0" fontId="0" fillId="0" borderId="56" xfId="0" applyBorder="1" applyAlignment="1">
      <alignment vertical="center"/>
    </xf>
    <xf numFmtId="0" fontId="0" fillId="0" borderId="40" xfId="0" applyBorder="1" applyAlignment="1">
      <alignment vertical="center"/>
    </xf>
    <xf numFmtId="0" fontId="19" fillId="10" borderId="95" xfId="0" applyFont="1" applyFill="1" applyBorder="1" applyAlignment="1">
      <alignment horizontal="left" vertical="center" wrapText="1"/>
    </xf>
    <xf numFmtId="0" fontId="19" fillId="10" borderId="50" xfId="0" applyFont="1" applyFill="1" applyBorder="1" applyAlignment="1">
      <alignment horizontal="left" vertical="center" wrapText="1"/>
    </xf>
    <xf numFmtId="0" fontId="19" fillId="4" borderId="15" xfId="0" applyFont="1" applyFill="1" applyBorder="1" applyAlignment="1">
      <alignment horizontal="left" vertical="center" wrapText="1"/>
    </xf>
    <xf numFmtId="0" fontId="19" fillId="0" borderId="44" xfId="0" applyFont="1" applyBorder="1" applyAlignment="1">
      <alignment horizontal="left" vertical="center" wrapText="1"/>
    </xf>
    <xf numFmtId="0" fontId="19" fillId="4" borderId="95" xfId="0" applyFont="1" applyFill="1" applyBorder="1" applyAlignment="1">
      <alignment horizontal="left" vertical="center" wrapText="1"/>
    </xf>
    <xf numFmtId="0" fontId="0" fillId="0" borderId="0" xfId="0" pivotButton="1"/>
    <xf numFmtId="0" fontId="0" fillId="0" borderId="0" xfId="0" applyAlignment="1">
      <alignment horizontal="left"/>
    </xf>
    <xf numFmtId="0" fontId="26" fillId="61" borderId="100" xfId="0" applyFont="1" applyFill="1" applyBorder="1"/>
    <xf numFmtId="0" fontId="26" fillId="0" borderId="100" xfId="0" applyFont="1" applyBorder="1"/>
    <xf numFmtId="0" fontId="26" fillId="0" borderId="0" xfId="0" applyFont="1"/>
    <xf numFmtId="9" fontId="15" fillId="0" borderId="44" xfId="4" applyFont="1" applyBorder="1" applyAlignment="1">
      <alignment vertical="center" wrapText="1"/>
    </xf>
    <xf numFmtId="9" fontId="15" fillId="0" borderId="8" xfId="4" applyFont="1" applyBorder="1" applyAlignment="1">
      <alignment vertical="center" wrapText="1"/>
    </xf>
    <xf numFmtId="0" fontId="20" fillId="7" borderId="76" xfId="0" applyFont="1" applyFill="1" applyBorder="1" applyAlignment="1">
      <alignment horizontal="left" vertical="center" wrapText="1"/>
    </xf>
    <xf numFmtId="0" fontId="120" fillId="2" borderId="73" xfId="0" applyFont="1" applyFill="1" applyBorder="1"/>
    <xf numFmtId="9" fontId="13" fillId="8" borderId="15" xfId="4" applyFont="1" applyFill="1" applyBorder="1" applyAlignment="1">
      <alignment vertical="center" wrapText="1"/>
    </xf>
    <xf numFmtId="9" fontId="15" fillId="8" borderId="15" xfId="4" applyFont="1" applyFill="1" applyBorder="1" applyAlignment="1">
      <alignment vertical="center" wrapText="1"/>
    </xf>
    <xf numFmtId="0" fontId="18" fillId="62" borderId="15" xfId="0" applyFont="1" applyFill="1" applyBorder="1" applyAlignment="1">
      <alignment horizontal="left" vertical="center" wrapText="1"/>
    </xf>
    <xf numFmtId="0" fontId="119" fillId="0" borderId="0" xfId="57"/>
    <xf numFmtId="0" fontId="0" fillId="0" borderId="15" xfId="0" applyBorder="1"/>
    <xf numFmtId="0" fontId="3" fillId="0" borderId="15" xfId="57" applyFont="1" applyBorder="1"/>
    <xf numFmtId="0" fontId="119" fillId="0" borderId="15" xfId="57" applyBorder="1"/>
    <xf numFmtId="0" fontId="26" fillId="0" borderId="15" xfId="0" applyFont="1" applyBorder="1"/>
    <xf numFmtId="0" fontId="121" fillId="0" borderId="15" xfId="57" applyFont="1" applyBorder="1" applyAlignment="1">
      <alignment horizontal="center"/>
    </xf>
    <xf numFmtId="0" fontId="122" fillId="0" borderId="15" xfId="0" applyFont="1" applyBorder="1" applyAlignment="1">
      <alignment horizontal="center"/>
    </xf>
    <xf numFmtId="0" fontId="15" fillId="7" borderId="73" xfId="0" applyFont="1" applyFill="1" applyBorder="1" applyAlignment="1">
      <alignment horizontal="left" vertical="center" wrapText="1"/>
    </xf>
    <xf numFmtId="9" fontId="15" fillId="0" borderId="0" xfId="4" applyFont="1" applyBorder="1" applyAlignment="1">
      <alignment horizontal="center" vertical="center" wrapText="1"/>
    </xf>
    <xf numFmtId="9" fontId="51" fillId="7" borderId="0" xfId="4" applyFont="1" applyFill="1" applyBorder="1" applyAlignment="1">
      <alignment horizontal="center"/>
    </xf>
    <xf numFmtId="9" fontId="15" fillId="0" borderId="0" xfId="4" applyFont="1" applyBorder="1" applyAlignment="1">
      <alignment vertical="center" wrapText="1"/>
    </xf>
    <xf numFmtId="0" fontId="27" fillId="0" borderId="13" xfId="0" applyFont="1" applyBorder="1" applyAlignment="1">
      <alignment horizontal="left" vertical="center" wrapText="1"/>
    </xf>
    <xf numFmtId="0" fontId="18" fillId="0" borderId="90" xfId="0" applyFont="1" applyBorder="1" applyAlignment="1">
      <alignment vertical="center" wrapText="1"/>
    </xf>
    <xf numFmtId="0" fontId="18" fillId="0" borderId="34" xfId="0" applyFont="1" applyBorder="1" applyAlignment="1">
      <alignment vertical="center" wrapText="1"/>
    </xf>
    <xf numFmtId="0" fontId="18" fillId="0" borderId="86" xfId="0" applyFont="1" applyBorder="1" applyAlignment="1">
      <alignment vertical="center" wrapText="1"/>
    </xf>
    <xf numFmtId="0" fontId="124" fillId="0" borderId="16" xfId="0" applyFont="1" applyBorder="1" applyAlignment="1">
      <alignment vertical="center" wrapText="1"/>
    </xf>
    <xf numFmtId="0" fontId="125" fillId="0" borderId="16" xfId="0" applyFont="1" applyBorder="1" applyAlignment="1">
      <alignment vertical="center" wrapText="1"/>
    </xf>
    <xf numFmtId="0" fontId="125" fillId="0" borderId="13" xfId="0" applyFont="1" applyBorder="1" applyAlignment="1">
      <alignment vertical="center" wrapText="1"/>
    </xf>
    <xf numFmtId="0" fontId="18" fillId="62" borderId="44" xfId="0" applyFont="1" applyFill="1" applyBorder="1" applyAlignment="1">
      <alignment horizontal="left" vertical="center" wrapText="1"/>
    </xf>
    <xf numFmtId="0" fontId="18" fillId="0" borderId="44" xfId="0" applyFont="1" applyBorder="1" applyAlignment="1">
      <alignment horizontal="left" vertical="center" wrapText="1"/>
    </xf>
    <xf numFmtId="0" fontId="125" fillId="0" borderId="16" xfId="0" applyFont="1" applyBorder="1" applyAlignment="1">
      <alignment horizontal="left" vertical="center" wrapText="1"/>
    </xf>
    <xf numFmtId="0" fontId="125" fillId="0" borderId="15" xfId="0" applyFont="1" applyBorder="1" applyAlignment="1">
      <alignment horizontal="left" vertical="center" wrapText="1"/>
    </xf>
    <xf numFmtId="0" fontId="27" fillId="0" borderId="15" xfId="0" applyFont="1" applyBorder="1" applyAlignment="1">
      <alignment horizontal="left" vertical="center" wrapText="1"/>
    </xf>
    <xf numFmtId="0" fontId="126" fillId="0" borderId="0" xfId="0" applyFont="1" applyAlignment="1">
      <alignment vertical="center" wrapText="1"/>
    </xf>
    <xf numFmtId="166" fontId="118" fillId="60" borderId="15" xfId="0" applyNumberFormat="1" applyFont="1" applyFill="1" applyBorder="1" applyAlignment="1">
      <alignment vertical="center" wrapText="1"/>
    </xf>
    <xf numFmtId="0" fontId="123" fillId="0" borderId="15" xfId="0" applyFont="1" applyBorder="1" applyAlignment="1">
      <alignment vertical="center" wrapText="1"/>
    </xf>
    <xf numFmtId="9" fontId="118" fillId="60" borderId="15" xfId="4" applyFont="1" applyFill="1" applyBorder="1" applyAlignment="1">
      <alignment vertical="center" wrapText="1"/>
    </xf>
    <xf numFmtId="0" fontId="25" fillId="0" borderId="15" xfId="0" applyFont="1" applyBorder="1" applyAlignment="1">
      <alignment horizontal="left" vertical="center" wrapText="1"/>
    </xf>
    <xf numFmtId="166" fontId="127" fillId="0" borderId="15" xfId="0" applyNumberFormat="1" applyFont="1" applyBorder="1" applyAlignment="1">
      <alignment vertical="center"/>
    </xf>
    <xf numFmtId="176" fontId="127" fillId="0" borderId="15" xfId="0" applyNumberFormat="1" applyFont="1" applyBorder="1" applyAlignment="1">
      <alignment vertical="center"/>
    </xf>
    <xf numFmtId="181" fontId="127" fillId="0" borderId="15" xfId="0" applyNumberFormat="1" applyFont="1" applyBorder="1" applyAlignment="1">
      <alignment vertical="center"/>
    </xf>
    <xf numFmtId="178" fontId="127" fillId="0" borderId="15" xfId="0" applyNumberFormat="1" applyFont="1" applyBorder="1" applyAlignment="1">
      <alignment vertical="center"/>
    </xf>
    <xf numFmtId="9" fontId="127" fillId="0" borderId="15" xfId="0" applyNumberFormat="1" applyFont="1" applyBorder="1" applyAlignment="1">
      <alignment horizontal="right" vertical="center"/>
    </xf>
    <xf numFmtId="0" fontId="127" fillId="0" borderId="15" xfId="0" applyFont="1" applyBorder="1" applyAlignment="1">
      <alignment horizontal="left" vertical="center" wrapText="1"/>
    </xf>
    <xf numFmtId="0" fontId="128" fillId="0" borderId="15" xfId="0" applyFont="1" applyBorder="1" applyAlignment="1">
      <alignment horizontal="left" vertical="center" wrapText="1"/>
    </xf>
    <xf numFmtId="166" fontId="129" fillId="41" borderId="15" xfId="0" applyNumberFormat="1" applyFont="1" applyFill="1" applyBorder="1" applyAlignment="1">
      <alignment vertical="center"/>
    </xf>
    <xf numFmtId="176" fontId="129" fillId="41" borderId="15" xfId="0" applyNumberFormat="1" applyFont="1" applyFill="1" applyBorder="1" applyAlignment="1">
      <alignment vertical="center"/>
    </xf>
    <xf numFmtId="181" fontId="129" fillId="41" borderId="15" xfId="0" applyNumberFormat="1" applyFont="1" applyFill="1" applyBorder="1" applyAlignment="1">
      <alignment vertical="center"/>
    </xf>
    <xf numFmtId="178" fontId="129" fillId="41" borderId="15" xfId="0" applyNumberFormat="1" applyFont="1" applyFill="1" applyBorder="1" applyAlignment="1">
      <alignment vertical="center"/>
    </xf>
    <xf numFmtId="9" fontId="129" fillId="41" borderId="15" xfId="0" applyNumberFormat="1" applyFont="1" applyFill="1" applyBorder="1" applyAlignment="1">
      <alignment horizontal="right" vertical="center"/>
    </xf>
    <xf numFmtId="166" fontId="129" fillId="60" borderId="15" xfId="0" applyNumberFormat="1" applyFont="1" applyFill="1" applyBorder="1" applyAlignment="1">
      <alignment vertical="center"/>
    </xf>
    <xf numFmtId="176" fontId="129" fillId="60" borderId="15" xfId="0" applyNumberFormat="1" applyFont="1" applyFill="1" applyBorder="1" applyAlignment="1">
      <alignment vertical="center"/>
    </xf>
    <xf numFmtId="181" fontId="129" fillId="60" borderId="15" xfId="0" applyNumberFormat="1" applyFont="1" applyFill="1" applyBorder="1" applyAlignment="1">
      <alignment vertical="center"/>
    </xf>
    <xf numFmtId="178" fontId="129" fillId="60" borderId="15" xfId="0" applyNumberFormat="1" applyFont="1" applyFill="1" applyBorder="1" applyAlignment="1">
      <alignment vertical="center"/>
    </xf>
    <xf numFmtId="9" fontId="129" fillId="60" borderId="15" xfId="0" applyNumberFormat="1" applyFont="1" applyFill="1" applyBorder="1" applyAlignment="1">
      <alignment horizontal="right" vertical="center"/>
    </xf>
    <xf numFmtId="166" fontId="129" fillId="60" borderId="15" xfId="0" applyNumberFormat="1" applyFont="1" applyFill="1" applyBorder="1" applyAlignment="1">
      <alignment vertical="center" wrapText="1"/>
    </xf>
    <xf numFmtId="166" fontId="129" fillId="60" borderId="15" xfId="0" applyNumberFormat="1" applyFont="1" applyFill="1" applyBorder="1" applyAlignment="1">
      <alignment horizontal="right" vertical="center"/>
    </xf>
    <xf numFmtId="166" fontId="129" fillId="41" borderId="15" xfId="0" applyNumberFormat="1" applyFont="1" applyFill="1" applyBorder="1" applyAlignment="1">
      <alignment horizontal="right" vertical="center"/>
    </xf>
    <xf numFmtId="166" fontId="118" fillId="60" borderId="15" xfId="0" applyNumberFormat="1" applyFont="1" applyFill="1" applyBorder="1" applyAlignment="1">
      <alignment horizontal="right" vertical="center" wrapText="1"/>
    </xf>
    <xf numFmtId="166" fontId="129" fillId="60" borderId="15" xfId="0" applyNumberFormat="1" applyFont="1" applyFill="1" applyBorder="1" applyAlignment="1">
      <alignment horizontal="right" vertical="center" wrapText="1"/>
    </xf>
    <xf numFmtId="0" fontId="130" fillId="0" borderId="15" xfId="0" applyFont="1" applyBorder="1" applyAlignment="1">
      <alignment horizontal="center" vertical="center" wrapText="1"/>
    </xf>
    <xf numFmtId="0" fontId="130" fillId="63" borderId="15" xfId="0" applyFont="1" applyFill="1" applyBorder="1" applyAlignment="1">
      <alignment horizontal="right" vertical="center" wrapText="1"/>
    </xf>
    <xf numFmtId="0" fontId="131" fillId="63" borderId="15" xfId="0" applyFont="1" applyFill="1" applyBorder="1" applyAlignment="1">
      <alignment horizontal="right" vertical="center" wrapText="1"/>
    </xf>
    <xf numFmtId="0" fontId="0" fillId="2" borderId="0" xfId="0" applyFill="1" applyAlignment="1">
      <alignment horizontal="center" vertical="center"/>
    </xf>
    <xf numFmtId="166" fontId="9" fillId="2" borderId="15" xfId="0" applyNumberFormat="1" applyFont="1" applyFill="1" applyBorder="1"/>
    <xf numFmtId="9" fontId="9" fillId="2" borderId="15" xfId="4" applyFont="1" applyFill="1" applyBorder="1"/>
    <xf numFmtId="0" fontId="9" fillId="2" borderId="15" xfId="0" applyFont="1" applyFill="1" applyBorder="1"/>
    <xf numFmtId="41" fontId="9" fillId="2" borderId="15" xfId="0" applyNumberFormat="1" applyFont="1" applyFill="1" applyBorder="1"/>
    <xf numFmtId="177" fontId="10" fillId="10" borderId="3" xfId="3" applyNumberFormat="1" applyFont="1" applyFill="1" applyBorder="1" applyAlignment="1" applyProtection="1">
      <alignment horizontal="center" vertical="center" wrapText="1"/>
    </xf>
    <xf numFmtId="178" fontId="10" fillId="23" borderId="67" xfId="3" applyNumberFormat="1" applyFont="1" applyFill="1" applyBorder="1" applyAlignment="1" applyProtection="1">
      <alignment horizontal="center" vertical="center" wrapText="1"/>
    </xf>
    <xf numFmtId="0" fontId="44" fillId="2" borderId="0" xfId="0" applyFont="1" applyFill="1" applyAlignment="1">
      <alignment horizontal="center" vertical="center"/>
    </xf>
    <xf numFmtId="41" fontId="46" fillId="2" borderId="0" xfId="0" applyNumberFormat="1" applyFont="1" applyFill="1" applyAlignment="1">
      <alignment vertical="center"/>
    </xf>
    <xf numFmtId="176" fontId="46" fillId="2" borderId="0" xfId="0" applyNumberFormat="1" applyFont="1" applyFill="1" applyAlignment="1">
      <alignment vertical="center"/>
    </xf>
    <xf numFmtId="179" fontId="46" fillId="2" borderId="0" xfId="0" applyNumberFormat="1" applyFont="1" applyFill="1" applyAlignment="1">
      <alignment vertical="center"/>
    </xf>
    <xf numFmtId="180" fontId="46" fillId="2" borderId="0" xfId="0" applyNumberFormat="1" applyFont="1" applyFill="1" applyAlignment="1">
      <alignment vertical="center"/>
    </xf>
    <xf numFmtId="9" fontId="46" fillId="2" borderId="0" xfId="4" applyFont="1" applyFill="1" applyBorder="1" applyAlignment="1">
      <alignment vertical="center"/>
    </xf>
    <xf numFmtId="166" fontId="45" fillId="0" borderId="50" xfId="0" applyNumberFormat="1" applyFont="1" applyBorder="1" applyAlignment="1">
      <alignment vertical="center"/>
    </xf>
    <xf numFmtId="176" fontId="45" fillId="0" borderId="50" xfId="0" applyNumberFormat="1" applyFont="1" applyBorder="1" applyAlignment="1">
      <alignment vertical="center"/>
    </xf>
    <xf numFmtId="181" fontId="45" fillId="0" borderId="50" xfId="0" applyNumberFormat="1" applyFont="1" applyBorder="1" applyAlignment="1">
      <alignment vertical="center"/>
    </xf>
    <xf numFmtId="178" fontId="45" fillId="0" borderId="50" xfId="0" applyNumberFormat="1" applyFont="1" applyBorder="1" applyAlignment="1">
      <alignment vertical="center"/>
    </xf>
    <xf numFmtId="9" fontId="45" fillId="0" borderId="50" xfId="0" applyNumberFormat="1" applyFont="1" applyBorder="1" applyAlignment="1">
      <alignment horizontal="right" vertical="center"/>
    </xf>
    <xf numFmtId="0" fontId="29" fillId="0" borderId="3" xfId="0" applyFont="1" applyBorder="1" applyAlignment="1">
      <alignment horizontal="center" vertical="center" wrapText="1"/>
    </xf>
    <xf numFmtId="0" fontId="20" fillId="2" borderId="5" xfId="0" applyFont="1" applyFill="1" applyBorder="1" applyAlignment="1">
      <alignment horizontal="center" vertical="center" wrapText="1"/>
    </xf>
    <xf numFmtId="0" fontId="20" fillId="2" borderId="75" xfId="0" applyFont="1" applyFill="1" applyBorder="1" applyAlignment="1">
      <alignment horizontal="center" vertical="center" wrapText="1"/>
    </xf>
    <xf numFmtId="0" fontId="20" fillId="2" borderId="15" xfId="0" applyFont="1" applyFill="1" applyBorder="1" applyAlignment="1">
      <alignment horizontal="center" vertical="center" wrapText="1"/>
    </xf>
    <xf numFmtId="9" fontId="15" fillId="2" borderId="0" xfId="4" applyFont="1" applyFill="1" applyBorder="1" applyAlignment="1">
      <alignment vertical="center" wrapText="1"/>
    </xf>
    <xf numFmtId="166" fontId="118" fillId="60" borderId="5" xfId="0" applyNumberFormat="1" applyFont="1" applyFill="1" applyBorder="1" applyAlignment="1">
      <alignment vertical="center" wrapText="1"/>
    </xf>
    <xf numFmtId="0" fontId="0" fillId="2" borderId="73" xfId="0" applyFill="1" applyBorder="1"/>
    <xf numFmtId="166" fontId="118" fillId="60" borderId="75" xfId="0" applyNumberFormat="1" applyFont="1" applyFill="1" applyBorder="1" applyAlignment="1">
      <alignment vertical="center" wrapText="1"/>
    </xf>
    <xf numFmtId="41" fontId="13" fillId="6" borderId="75" xfId="0" applyNumberFormat="1" applyFont="1" applyFill="1" applyBorder="1" applyAlignment="1">
      <alignment vertical="center" wrapText="1"/>
    </xf>
    <xf numFmtId="0" fontId="10" fillId="2" borderId="19" xfId="0" applyFont="1" applyFill="1" applyBorder="1" applyAlignment="1" applyProtection="1">
      <alignment vertical="center"/>
      <protection locked="0"/>
    </xf>
    <xf numFmtId="0" fontId="10" fillId="2" borderId="3" xfId="0" applyFont="1" applyFill="1" applyBorder="1" applyAlignment="1" applyProtection="1">
      <alignment vertical="center"/>
      <protection locked="0"/>
    </xf>
    <xf numFmtId="0" fontId="23" fillId="2" borderId="19" xfId="0" applyFont="1" applyFill="1" applyBorder="1" applyAlignment="1" applyProtection="1">
      <alignment horizontal="center" vertical="center"/>
      <protection locked="0"/>
    </xf>
    <xf numFmtId="0" fontId="23" fillId="2" borderId="3" xfId="0" applyFont="1" applyFill="1" applyBorder="1" applyAlignment="1" applyProtection="1">
      <alignment horizontal="center" vertical="center"/>
      <protection locked="0"/>
    </xf>
    <xf numFmtId="0" fontId="10" fillId="2" borderId="0" xfId="0" applyFont="1" applyFill="1" applyAlignment="1" applyProtection="1">
      <alignment vertical="center"/>
      <protection locked="0"/>
    </xf>
    <xf numFmtId="41" fontId="35" fillId="26" borderId="102" xfId="0" applyNumberFormat="1" applyFont="1" applyFill="1" applyBorder="1" applyAlignment="1" applyProtection="1">
      <alignment vertical="center"/>
      <protection locked="0"/>
    </xf>
    <xf numFmtId="41" fontId="35" fillId="26" borderId="103" xfId="0" applyNumberFormat="1" applyFont="1" applyFill="1" applyBorder="1" applyAlignment="1" applyProtection="1">
      <alignment vertical="center"/>
      <protection locked="0"/>
    </xf>
    <xf numFmtId="176" fontId="10" fillId="0" borderId="105" xfId="3" applyNumberFormat="1" applyFont="1" applyFill="1" applyBorder="1" applyAlignment="1" applyProtection="1">
      <alignment horizontal="center" vertical="center" wrapText="1"/>
      <protection locked="0"/>
    </xf>
    <xf numFmtId="166" fontId="10" fillId="0" borderId="102" xfId="3" applyNumberFormat="1" applyFont="1" applyBorder="1" applyAlignment="1" applyProtection="1">
      <alignment horizontal="center" vertical="center" wrapText="1"/>
      <protection locked="0"/>
    </xf>
    <xf numFmtId="0" fontId="19" fillId="23" borderId="101" xfId="0" applyFont="1" applyFill="1" applyBorder="1" applyAlignment="1">
      <alignment horizontal="left" vertical="center"/>
    </xf>
    <xf numFmtId="0" fontId="18" fillId="62" borderId="8" xfId="0" applyFont="1" applyFill="1" applyBorder="1" applyAlignment="1">
      <alignment vertical="center"/>
    </xf>
    <xf numFmtId="0" fontId="10" fillId="0" borderId="19" xfId="0" applyFont="1" applyBorder="1" applyAlignment="1">
      <alignment vertical="center" wrapText="1"/>
    </xf>
    <xf numFmtId="0" fontId="135" fillId="2" borderId="15" xfId="8" applyFont="1" applyFill="1" applyBorder="1" applyAlignment="1">
      <alignment vertical="center" wrapText="1"/>
    </xf>
    <xf numFmtId="0" fontId="135" fillId="0" borderId="15" xfId="8" applyFont="1" applyBorder="1" applyAlignment="1">
      <alignment vertical="center" wrapText="1"/>
    </xf>
    <xf numFmtId="0" fontId="135" fillId="0" borderId="0" xfId="8" applyFont="1" applyBorder="1" applyAlignment="1">
      <alignment vertical="center" wrapText="1"/>
    </xf>
    <xf numFmtId="164" fontId="134" fillId="2" borderId="15" xfId="22" applyFont="1" applyFill="1" applyBorder="1" applyAlignment="1">
      <alignment vertical="center"/>
    </xf>
    <xf numFmtId="0" fontId="135" fillId="2" borderId="15" xfId="8" applyFont="1" applyFill="1" applyBorder="1" applyAlignment="1">
      <alignment horizontal="center" vertical="center" wrapText="1"/>
    </xf>
    <xf numFmtId="0" fontId="137" fillId="0" borderId="3" xfId="0" applyFont="1" applyBorder="1" applyAlignment="1" applyProtection="1">
      <alignment vertical="center" wrapText="1"/>
      <protection locked="0"/>
    </xf>
    <xf numFmtId="0" fontId="10" fillId="0" borderId="17" xfId="0" applyFont="1" applyBorder="1" applyAlignment="1" applyProtection="1">
      <alignment horizontal="center" vertical="center" wrapText="1"/>
      <protection locked="0"/>
    </xf>
    <xf numFmtId="0" fontId="10" fillId="0" borderId="43" xfId="0" applyFont="1" applyBorder="1" applyAlignment="1" applyProtection="1">
      <alignment vertical="center" wrapText="1"/>
      <protection locked="0"/>
    </xf>
    <xf numFmtId="0" fontId="10" fillId="0" borderId="42" xfId="0" applyFont="1" applyBorder="1" applyAlignment="1" applyProtection="1">
      <alignment vertical="center" wrapText="1"/>
      <protection locked="0"/>
    </xf>
    <xf numFmtId="0" fontId="136" fillId="0" borderId="15" xfId="0" applyFont="1" applyBorder="1" applyAlignment="1">
      <alignment horizontal="center" vertical="center" wrapText="1"/>
    </xf>
    <xf numFmtId="0" fontId="7" fillId="0" borderId="15" xfId="0" applyFont="1" applyBorder="1" applyAlignment="1" applyProtection="1">
      <alignment horizontal="center" vertical="center" wrapText="1"/>
      <protection locked="0"/>
    </xf>
    <xf numFmtId="0" fontId="138" fillId="2" borderId="3" xfId="0" applyFont="1" applyFill="1" applyBorder="1" applyAlignment="1" applyProtection="1">
      <alignment horizontal="center" vertical="center" wrapText="1"/>
      <protection locked="0"/>
    </xf>
    <xf numFmtId="0" fontId="139" fillId="2" borderId="15" xfId="8" applyFont="1" applyFill="1" applyBorder="1" applyAlignment="1">
      <alignment horizontal="center" vertical="center" wrapText="1"/>
    </xf>
    <xf numFmtId="0" fontId="139" fillId="2" borderId="15" xfId="8" applyFont="1" applyFill="1" applyBorder="1" applyAlignment="1">
      <alignment vertical="center" wrapText="1"/>
    </xf>
    <xf numFmtId="0" fontId="140" fillId="2" borderId="15" xfId="0" applyFont="1" applyFill="1" applyBorder="1" applyAlignment="1">
      <alignment wrapText="1"/>
    </xf>
    <xf numFmtId="0" fontId="139" fillId="2" borderId="15" xfId="0" applyFont="1" applyFill="1" applyBorder="1" applyAlignment="1">
      <alignment horizontal="center" vertical="center" wrapText="1"/>
    </xf>
    <xf numFmtId="0" fontId="138" fillId="2" borderId="42" xfId="0" applyFont="1" applyFill="1" applyBorder="1" applyAlignment="1" applyProtection="1">
      <alignment horizontal="center" vertical="center" wrapText="1"/>
      <protection locked="0"/>
    </xf>
    <xf numFmtId="0" fontId="139" fillId="2" borderId="23" xfId="0" applyFont="1" applyFill="1" applyBorder="1" applyAlignment="1">
      <alignment horizontal="left" vertical="center" wrapText="1"/>
    </xf>
    <xf numFmtId="0" fontId="138" fillId="2" borderId="23" xfId="0" applyFont="1" applyFill="1" applyBorder="1" applyAlignment="1">
      <alignment horizontal="left" vertical="center" wrapText="1"/>
    </xf>
    <xf numFmtId="0" fontId="139" fillId="2" borderId="23" xfId="0" applyFont="1" applyFill="1" applyBorder="1" applyAlignment="1">
      <alignment horizontal="left" vertical="top" wrapText="1"/>
    </xf>
    <xf numFmtId="0" fontId="139" fillId="2" borderId="23" xfId="0" applyFont="1" applyFill="1" applyBorder="1" applyAlignment="1">
      <alignment horizontal="center" vertical="center" wrapText="1"/>
    </xf>
    <xf numFmtId="0" fontId="139" fillId="2" borderId="23" xfId="0" applyFont="1" applyFill="1" applyBorder="1" applyAlignment="1">
      <alignment horizontal="center" vertical="top" wrapText="1"/>
    </xf>
    <xf numFmtId="0" fontId="139" fillId="2" borderId="26" xfId="0" applyFont="1" applyFill="1" applyBorder="1" applyAlignment="1">
      <alignment horizontal="center" vertical="center" wrapText="1"/>
    </xf>
    <xf numFmtId="0" fontId="138" fillId="2" borderId="3" xfId="0" applyFont="1" applyFill="1" applyBorder="1" applyAlignment="1" applyProtection="1">
      <alignment vertical="center" wrapText="1"/>
      <protection locked="0"/>
    </xf>
    <xf numFmtId="0" fontId="141" fillId="2" borderId="15" xfId="0" applyFont="1" applyFill="1" applyBorder="1" applyAlignment="1">
      <alignment vertical="center" wrapText="1"/>
    </xf>
    <xf numFmtId="0" fontId="141" fillId="2" borderId="15" xfId="0" applyFont="1" applyFill="1" applyBorder="1" applyAlignment="1">
      <alignment horizontal="center" vertical="center" wrapText="1"/>
    </xf>
    <xf numFmtId="0" fontId="138" fillId="2" borderId="43" xfId="0" applyFont="1" applyFill="1" applyBorder="1" applyAlignment="1" applyProtection="1">
      <alignment horizontal="center" vertical="center" wrapText="1"/>
      <protection locked="0"/>
    </xf>
    <xf numFmtId="0" fontId="140" fillId="2" borderId="15" xfId="0" applyFont="1" applyFill="1" applyBorder="1" applyAlignment="1">
      <alignment vertical="center" wrapText="1"/>
    </xf>
    <xf numFmtId="0" fontId="138" fillId="2" borderId="15" xfId="0" applyFont="1" applyFill="1" applyBorder="1" applyAlignment="1" applyProtection="1">
      <alignment horizontal="center" vertical="center" wrapText="1"/>
      <protection locked="0"/>
    </xf>
    <xf numFmtId="184" fontId="138" fillId="2" borderId="15" xfId="11" applyNumberFormat="1" applyFont="1" applyFill="1" applyBorder="1" applyAlignment="1" applyProtection="1">
      <alignment horizontal="left" vertical="center" wrapText="1" shrinkToFit="1"/>
    </xf>
    <xf numFmtId="0" fontId="81" fillId="0" borderId="15" xfId="52" applyFont="1" applyBorder="1" applyAlignment="1">
      <alignment horizontal="left" vertical="center" wrapText="1"/>
    </xf>
    <xf numFmtId="0" fontId="56" fillId="46" borderId="0" xfId="52" applyFont="1" applyFill="1" applyAlignment="1">
      <alignment horizontal="left" vertical="center" wrapText="1"/>
    </xf>
    <xf numFmtId="0" fontId="83" fillId="0" borderId="15" xfId="52" applyFont="1" applyBorder="1" applyAlignment="1">
      <alignment horizontal="left" vertical="center" wrapText="1"/>
    </xf>
    <xf numFmtId="0" fontId="62" fillId="0" borderId="15" xfId="52" applyFont="1" applyBorder="1" applyAlignment="1">
      <alignment horizontal="left" vertical="center" wrapText="1"/>
    </xf>
    <xf numFmtId="0" fontId="78" fillId="42" borderId="63" xfId="52" applyFont="1" applyFill="1" applyBorder="1" applyAlignment="1">
      <alignment horizontal="center" vertical="center" wrapText="1"/>
    </xf>
    <xf numFmtId="0" fontId="78" fillId="42" borderId="64" xfId="52" applyFont="1" applyFill="1" applyBorder="1" applyAlignment="1">
      <alignment horizontal="center" vertical="center" wrapText="1"/>
    </xf>
    <xf numFmtId="0" fontId="78" fillId="42" borderId="65" xfId="52" applyFont="1" applyFill="1" applyBorder="1" applyAlignment="1">
      <alignment horizontal="center" vertical="center" wrapText="1"/>
    </xf>
    <xf numFmtId="0" fontId="55" fillId="0" borderId="5" xfId="52" applyFont="1" applyBorder="1" applyAlignment="1">
      <alignment horizontal="left" vertical="center" wrapText="1"/>
    </xf>
    <xf numFmtId="0" fontId="55" fillId="0" borderId="16" xfId="52" applyFont="1" applyBorder="1" applyAlignment="1">
      <alignment horizontal="left" vertical="center" wrapText="1"/>
    </xf>
    <xf numFmtId="0" fontId="55" fillId="0" borderId="14" xfId="52" applyFont="1" applyBorder="1" applyAlignment="1">
      <alignment horizontal="left" vertical="center" wrapText="1"/>
    </xf>
    <xf numFmtId="0" fontId="55" fillId="0" borderId="5" xfId="52" applyFont="1" applyBorder="1" applyAlignment="1">
      <alignment horizontal="left" vertical="top" wrapText="1"/>
    </xf>
    <xf numFmtId="0" fontId="55" fillId="0" borderId="16" xfId="52" applyFont="1" applyBorder="1" applyAlignment="1">
      <alignment horizontal="left" vertical="top" wrapText="1"/>
    </xf>
    <xf numFmtId="0" fontId="55" fillId="0" borderId="14" xfId="52" applyFont="1" applyBorder="1" applyAlignment="1">
      <alignment horizontal="left" vertical="top" wrapText="1"/>
    </xf>
    <xf numFmtId="0" fontId="55" fillId="0" borderId="15" xfId="52" applyFont="1" applyBorder="1" applyAlignment="1">
      <alignment horizontal="left" vertical="center" wrapText="1"/>
    </xf>
    <xf numFmtId="0" fontId="69" fillId="21" borderId="15" xfId="52" applyFont="1" applyFill="1" applyBorder="1" applyAlignment="1">
      <alignment horizontal="center" vertical="center" wrapText="1"/>
    </xf>
    <xf numFmtId="0" fontId="72" fillId="0" borderId="15" xfId="52" applyFont="1" applyBorder="1" applyAlignment="1">
      <alignment horizontal="center" vertical="center" wrapText="1"/>
    </xf>
    <xf numFmtId="0" fontId="57" fillId="0" borderId="15" xfId="52" applyFont="1" applyBorder="1" applyAlignment="1">
      <alignment horizontal="left" vertical="center" wrapText="1"/>
    </xf>
    <xf numFmtId="0" fontId="58" fillId="0" borderId="15" xfId="52" applyFont="1" applyBorder="1" applyAlignment="1">
      <alignment horizontal="left" vertical="center" wrapText="1"/>
    </xf>
    <xf numFmtId="0" fontId="109" fillId="0" borderId="15" xfId="52" applyFont="1" applyBorder="1" applyAlignment="1">
      <alignment horizontal="left" vertical="top" wrapText="1"/>
    </xf>
    <xf numFmtId="0" fontId="109" fillId="0" borderId="5" xfId="52" applyFont="1" applyBorder="1" applyAlignment="1">
      <alignment horizontal="left" vertical="center" wrapText="1"/>
    </xf>
    <xf numFmtId="0" fontId="109" fillId="0" borderId="16" xfId="52" applyFont="1" applyBorder="1" applyAlignment="1">
      <alignment horizontal="left" vertical="center" wrapText="1"/>
    </xf>
    <xf numFmtId="0" fontId="109" fillId="0" borderId="14" xfId="52" applyFont="1" applyBorder="1" applyAlignment="1">
      <alignment horizontal="left" vertical="center" wrapText="1"/>
    </xf>
    <xf numFmtId="0" fontId="57" fillId="0" borderId="15" xfId="52" applyFont="1" applyBorder="1" applyAlignment="1">
      <alignment horizontal="center" vertical="center" wrapText="1"/>
    </xf>
    <xf numFmtId="0" fontId="55" fillId="2" borderId="51" xfId="52" applyFont="1" applyFill="1" applyBorder="1" applyAlignment="1">
      <alignment horizontal="right" vertical="center"/>
    </xf>
    <xf numFmtId="0" fontId="57" fillId="19" borderId="56" xfId="52" applyFont="1" applyFill="1" applyBorder="1" applyAlignment="1">
      <alignment horizontal="left" vertical="center" wrapText="1"/>
    </xf>
    <xf numFmtId="0" fontId="57" fillId="19" borderId="52" xfId="52" applyFont="1" applyFill="1" applyBorder="1" applyAlignment="1">
      <alignment horizontal="left" vertical="center" wrapText="1"/>
    </xf>
    <xf numFmtId="0" fontId="57" fillId="19" borderId="40" xfId="52" applyFont="1" applyFill="1" applyBorder="1" applyAlignment="1">
      <alignment horizontal="left" vertical="center" wrapText="1"/>
    </xf>
    <xf numFmtId="0" fontId="55" fillId="0" borderId="37" xfId="52" applyFont="1" applyBorder="1" applyAlignment="1">
      <alignment horizontal="left" vertical="center" wrapText="1"/>
    </xf>
    <xf numFmtId="0" fontId="55" fillId="0" borderId="53" xfId="52" applyFont="1" applyBorder="1" applyAlignment="1">
      <alignment horizontal="left" vertical="center" wrapText="1"/>
    </xf>
    <xf numFmtId="0" fontId="55" fillId="0" borderId="38" xfId="52" applyFont="1" applyBorder="1" applyAlignment="1">
      <alignment horizontal="left" vertical="center" wrapText="1"/>
    </xf>
    <xf numFmtId="0" fontId="55" fillId="0" borderId="57" xfId="52" applyFont="1" applyBorder="1" applyAlignment="1">
      <alignment horizontal="left" vertical="center" wrapText="1"/>
    </xf>
    <xf numFmtId="0" fontId="55" fillId="0" borderId="0" xfId="52" applyFont="1" applyAlignment="1">
      <alignment horizontal="left" vertical="center" wrapText="1"/>
    </xf>
    <xf numFmtId="0" fontId="55" fillId="0" borderId="51" xfId="52" applyFont="1" applyBorder="1" applyAlignment="1">
      <alignment horizontal="left" vertical="center" wrapText="1"/>
    </xf>
    <xf numFmtId="0" fontId="55" fillId="0" borderId="41" xfId="52" applyFont="1" applyBorder="1" applyAlignment="1">
      <alignment horizontal="left" vertical="center" wrapText="1"/>
    </xf>
    <xf numFmtId="0" fontId="55" fillId="0" borderId="11" xfId="52" applyFont="1" applyBorder="1" applyAlignment="1">
      <alignment horizontal="left" vertical="center" wrapText="1"/>
    </xf>
    <xf numFmtId="0" fontId="55" fillId="0" borderId="39" xfId="52" applyFont="1" applyBorder="1" applyAlignment="1">
      <alignment horizontal="left" vertical="center" wrapText="1"/>
    </xf>
    <xf numFmtId="0" fontId="77" fillId="42" borderId="5" xfId="52" applyFont="1" applyFill="1" applyBorder="1" applyAlignment="1">
      <alignment horizontal="center" vertical="center" wrapText="1"/>
    </xf>
    <xf numFmtId="0" fontId="77" fillId="42" borderId="14" xfId="52" applyFont="1" applyFill="1" applyBorder="1" applyAlignment="1">
      <alignment horizontal="center" vertical="center" wrapText="1"/>
    </xf>
    <xf numFmtId="0" fontId="63" fillId="0" borderId="5" xfId="52" applyFont="1" applyBorder="1" applyAlignment="1">
      <alignment horizontal="center" vertical="center"/>
    </xf>
    <xf numFmtId="0" fontId="63" fillId="0" borderId="14" xfId="52" applyFont="1" applyBorder="1" applyAlignment="1">
      <alignment horizontal="center" vertical="center"/>
    </xf>
    <xf numFmtId="0" fontId="76" fillId="37" borderId="0" xfId="52" applyFont="1" applyFill="1" applyAlignment="1">
      <alignment horizontal="center" vertical="center"/>
    </xf>
    <xf numFmtId="0" fontId="56" fillId="38" borderId="0" xfId="52" applyFont="1" applyFill="1" applyAlignment="1">
      <alignment horizontal="center" vertical="center"/>
    </xf>
    <xf numFmtId="0" fontId="58" fillId="0" borderId="0" xfId="52" applyFont="1" applyAlignment="1">
      <alignment horizontal="center" vertical="top"/>
    </xf>
    <xf numFmtId="0" fontId="109" fillId="0" borderId="15" xfId="52" applyFont="1" applyBorder="1" applyAlignment="1">
      <alignment horizontal="left" vertical="center" wrapText="1"/>
    </xf>
    <xf numFmtId="0" fontId="78" fillId="45" borderId="10" xfId="53" applyFont="1" applyFill="1" applyBorder="1" applyAlignment="1" applyProtection="1">
      <alignment horizontal="center" vertical="center"/>
    </xf>
    <xf numFmtId="0" fontId="61" fillId="0" borderId="15" xfId="52" applyFont="1" applyBorder="1" applyAlignment="1">
      <alignment horizontal="left" vertical="center" wrapText="1"/>
    </xf>
    <xf numFmtId="0" fontId="77" fillId="44" borderId="0" xfId="53" applyFont="1" applyFill="1" applyAlignment="1" applyProtection="1">
      <alignment horizontal="center" vertical="center" wrapText="1"/>
    </xf>
    <xf numFmtId="0" fontId="78" fillId="32" borderId="10" xfId="53" applyFont="1" applyFill="1" applyBorder="1" applyAlignment="1" applyProtection="1">
      <alignment horizontal="center" vertical="center"/>
    </xf>
    <xf numFmtId="0" fontId="77" fillId="45" borderId="0" xfId="53" applyFont="1" applyFill="1" applyAlignment="1" applyProtection="1">
      <alignment horizontal="center" vertical="center" wrapText="1"/>
    </xf>
    <xf numFmtId="0" fontId="12" fillId="21" borderId="19" xfId="0" applyFont="1" applyFill="1" applyBorder="1" applyAlignment="1">
      <alignment horizontal="center" vertical="center" wrapText="1"/>
    </xf>
    <xf numFmtId="17" fontId="12" fillId="19" borderId="43" xfId="0" applyNumberFormat="1" applyFont="1" applyFill="1" applyBorder="1" applyAlignment="1" applyProtection="1">
      <alignment horizontal="center" vertical="center" textRotation="90" wrapText="1"/>
      <protection locked="0"/>
    </xf>
    <xf numFmtId="17" fontId="12" fillId="19" borderId="42" xfId="0" applyNumberFormat="1" applyFont="1" applyFill="1" applyBorder="1" applyAlignment="1" applyProtection="1">
      <alignment horizontal="center" vertical="center" textRotation="90" wrapText="1"/>
      <protection locked="0"/>
    </xf>
    <xf numFmtId="0" fontId="12" fillId="21" borderId="43" xfId="0" applyFont="1" applyFill="1" applyBorder="1" applyAlignment="1">
      <alignment horizontal="center" vertical="center" wrapText="1"/>
    </xf>
    <xf numFmtId="0" fontId="12" fillId="21" borderId="42" xfId="0" applyFont="1" applyFill="1" applyBorder="1" applyAlignment="1">
      <alignment horizontal="center" vertical="center" wrapText="1"/>
    </xf>
    <xf numFmtId="0" fontId="12" fillId="19" borderId="3" xfId="0" applyFont="1" applyFill="1" applyBorder="1" applyAlignment="1" applyProtection="1">
      <alignment horizontal="center" vertical="center" wrapText="1"/>
      <protection locked="0"/>
    </xf>
    <xf numFmtId="0" fontId="12" fillId="21" borderId="3" xfId="0" applyFont="1" applyFill="1" applyBorder="1" applyAlignment="1" applyProtection="1">
      <alignment horizontal="center" vertical="center" wrapText="1"/>
      <protection locked="0"/>
    </xf>
    <xf numFmtId="0" fontId="12" fillId="21" borderId="3" xfId="0" applyFont="1" applyFill="1" applyBorder="1" applyAlignment="1">
      <alignment horizontal="center" vertical="center" wrapText="1"/>
    </xf>
    <xf numFmtId="0" fontId="12" fillId="10" borderId="3" xfId="0" applyFont="1" applyFill="1" applyBorder="1" applyAlignment="1" applyProtection="1">
      <alignment horizontal="center" vertical="center" wrapText="1"/>
      <protection locked="0"/>
    </xf>
    <xf numFmtId="0" fontId="12" fillId="10" borderId="43" xfId="0" applyFont="1" applyFill="1" applyBorder="1" applyAlignment="1">
      <alignment horizontal="center" vertical="center" wrapText="1"/>
    </xf>
    <xf numFmtId="0" fontId="12" fillId="10" borderId="42" xfId="0" applyFont="1" applyFill="1" applyBorder="1" applyAlignment="1">
      <alignment horizontal="center" vertical="center" wrapText="1"/>
    </xf>
    <xf numFmtId="0" fontId="8" fillId="57" borderId="43" xfId="0" applyFont="1" applyFill="1" applyBorder="1" applyAlignment="1">
      <alignment horizontal="center" vertical="center" wrapText="1"/>
    </xf>
    <xf numFmtId="0" fontId="8" fillId="57" borderId="42" xfId="0" applyFont="1" applyFill="1" applyBorder="1" applyAlignment="1">
      <alignment horizontal="center" vertical="center" wrapText="1"/>
    </xf>
    <xf numFmtId="0" fontId="12" fillId="10" borderId="3" xfId="0" applyFont="1" applyFill="1" applyBorder="1" applyAlignment="1">
      <alignment horizontal="center" vertical="center" wrapText="1"/>
    </xf>
    <xf numFmtId="166" fontId="12" fillId="10" borderId="3" xfId="3" applyNumberFormat="1" applyFont="1" applyFill="1" applyBorder="1" applyAlignment="1" applyProtection="1">
      <alignment horizontal="center" vertical="center" wrapText="1"/>
      <protection locked="0"/>
    </xf>
    <xf numFmtId="166" fontId="12" fillId="23" borderId="67" xfId="3" applyNumberFormat="1" applyFont="1" applyFill="1" applyBorder="1" applyAlignment="1" applyProtection="1">
      <alignment horizontal="center" vertical="center" wrapText="1"/>
      <protection locked="0"/>
    </xf>
    <xf numFmtId="0" fontId="12" fillId="21" borderId="17" xfId="0" applyFont="1" applyFill="1" applyBorder="1" applyAlignment="1">
      <alignment horizontal="center" vertical="center" wrapText="1"/>
    </xf>
    <xf numFmtId="1" fontId="41" fillId="19" borderId="20" xfId="0" applyNumberFormat="1" applyFont="1" applyFill="1" applyBorder="1" applyAlignment="1">
      <alignment horizontal="center" vertical="center"/>
    </xf>
    <xf numFmtId="166" fontId="12" fillId="19" borderId="66" xfId="3" applyNumberFormat="1" applyFont="1" applyFill="1" applyBorder="1" applyAlignment="1" applyProtection="1">
      <alignment horizontal="center" vertical="center" wrapText="1"/>
      <protection locked="0"/>
    </xf>
    <xf numFmtId="166" fontId="12" fillId="21" borderId="104" xfId="3" applyNumberFormat="1" applyFont="1" applyFill="1" applyBorder="1" applyAlignment="1" applyProtection="1">
      <alignment horizontal="center" vertical="center" wrapText="1"/>
      <protection locked="0"/>
    </xf>
    <xf numFmtId="166" fontId="12" fillId="21" borderId="103" xfId="3" applyNumberFormat="1" applyFont="1" applyFill="1" applyBorder="1" applyAlignment="1" applyProtection="1">
      <alignment horizontal="center" vertical="center" wrapText="1"/>
      <protection locked="0"/>
    </xf>
    <xf numFmtId="0" fontId="23" fillId="19" borderId="42" xfId="0" applyFont="1" applyFill="1" applyBorder="1" applyAlignment="1" applyProtection="1">
      <alignment horizontal="center" vertical="center" wrapText="1"/>
      <protection locked="0"/>
    </xf>
    <xf numFmtId="0" fontId="23" fillId="19" borderId="3" xfId="0" applyFont="1" applyFill="1" applyBorder="1" applyAlignment="1" applyProtection="1">
      <alignment horizontal="center" vertical="center" wrapText="1"/>
      <protection locked="0"/>
    </xf>
    <xf numFmtId="1" fontId="117" fillId="19" borderId="20" xfId="0" applyNumberFormat="1" applyFont="1" applyFill="1" applyBorder="1" applyAlignment="1">
      <alignment horizontal="center"/>
    </xf>
    <xf numFmtId="166" fontId="34" fillId="26" borderId="68" xfId="3" applyNumberFormat="1" applyFont="1" applyFill="1" applyBorder="1" applyAlignment="1" applyProtection="1">
      <alignment horizontal="center" vertical="center"/>
      <protection locked="0"/>
    </xf>
    <xf numFmtId="166" fontId="34" fillId="26" borderId="18" xfId="3" applyNumberFormat="1" applyFont="1" applyFill="1" applyBorder="1" applyAlignment="1" applyProtection="1">
      <alignment horizontal="center" vertical="center"/>
      <protection locked="0"/>
    </xf>
    <xf numFmtId="166" fontId="34" fillId="26" borderId="69" xfId="3" applyNumberFormat="1" applyFont="1" applyFill="1" applyBorder="1" applyAlignment="1" applyProtection="1">
      <alignment horizontal="center" vertical="center"/>
      <protection locked="0"/>
    </xf>
    <xf numFmtId="0" fontId="12" fillId="19" borderId="17" xfId="0" applyFont="1" applyFill="1" applyBorder="1" applyAlignment="1" applyProtection="1">
      <alignment horizontal="center" vertical="center" wrapText="1"/>
      <protection locked="0"/>
    </xf>
    <xf numFmtId="0" fontId="44" fillId="31" borderId="5" xfId="0" applyFont="1" applyFill="1" applyBorder="1" applyAlignment="1">
      <alignment horizontal="center" vertical="center"/>
    </xf>
    <xf numFmtId="0" fontId="44" fillId="31" borderId="14" xfId="0" applyFont="1" applyFill="1" applyBorder="1" applyAlignment="1">
      <alignment horizontal="center" vertical="center"/>
    </xf>
    <xf numFmtId="0" fontId="50" fillId="33" borderId="0" xfId="0" applyFont="1" applyFill="1" applyAlignment="1">
      <alignment horizontal="center"/>
    </xf>
    <xf numFmtId="0" fontId="44" fillId="31" borderId="15" xfId="0" applyFont="1" applyFill="1" applyBorder="1" applyAlignment="1">
      <alignment horizontal="center" vertical="center"/>
    </xf>
    <xf numFmtId="0" fontId="50" fillId="34" borderId="0" xfId="0" applyFont="1" applyFill="1" applyAlignment="1">
      <alignment horizontal="center"/>
    </xf>
    <xf numFmtId="0" fontId="53" fillId="22" borderId="0" xfId="0" applyFont="1" applyFill="1" applyAlignment="1">
      <alignment horizontal="center" vertical="center" wrapText="1"/>
    </xf>
    <xf numFmtId="0" fontId="114" fillId="24" borderId="0" xfId="0" applyFont="1" applyFill="1" applyAlignment="1">
      <alignment horizontal="center" vertical="center" wrapText="1"/>
    </xf>
    <xf numFmtId="0" fontId="20" fillId="0" borderId="0" xfId="0" applyFont="1" applyAlignment="1">
      <alignment horizontal="center" vertical="center" wrapText="1"/>
    </xf>
    <xf numFmtId="0" fontId="8" fillId="10" borderId="3" xfId="0" applyFont="1" applyFill="1" applyBorder="1" applyAlignment="1">
      <alignment horizontal="center" vertical="center" wrapText="1"/>
    </xf>
    <xf numFmtId="0" fontId="9" fillId="0" borderId="42" xfId="0" applyFont="1" applyBorder="1" applyAlignment="1">
      <alignment horizontal="center" vertical="center" wrapText="1"/>
    </xf>
    <xf numFmtId="0" fontId="9" fillId="0" borderId="3" xfId="0" applyFont="1" applyBorder="1" applyAlignment="1">
      <alignment horizontal="center" vertical="center" wrapText="1"/>
    </xf>
    <xf numFmtId="0" fontId="8" fillId="21" borderId="42" xfId="0" applyFont="1" applyFill="1" applyBorder="1" applyAlignment="1">
      <alignment horizontal="center" vertical="center" wrapText="1"/>
    </xf>
    <xf numFmtId="0" fontId="8" fillId="21" borderId="3" xfId="0" applyFont="1" applyFill="1" applyBorder="1" applyAlignment="1">
      <alignment horizontal="center" vertical="center" wrapText="1"/>
    </xf>
    <xf numFmtId="0" fontId="8" fillId="23" borderId="42" xfId="0" applyFont="1" applyFill="1" applyBorder="1" applyAlignment="1">
      <alignment horizontal="center" vertical="center" wrapText="1"/>
    </xf>
    <xf numFmtId="0" fontId="8" fillId="23" borderId="21" xfId="0" applyFont="1" applyFill="1" applyBorder="1" applyAlignment="1">
      <alignment horizontal="center" vertical="center" wrapText="1"/>
    </xf>
    <xf numFmtId="0" fontId="8" fillId="10" borderId="42" xfId="0" applyFont="1" applyFill="1" applyBorder="1" applyAlignment="1">
      <alignment horizontal="center" vertical="center" wrapText="1"/>
    </xf>
    <xf numFmtId="0" fontId="8" fillId="10" borderId="106" xfId="0" applyFont="1" applyFill="1" applyBorder="1" applyAlignment="1">
      <alignment horizontal="center" vertical="center" wrapText="1"/>
    </xf>
    <xf numFmtId="0" fontId="35" fillId="26" borderId="15" xfId="0" applyFont="1" applyFill="1" applyBorder="1" applyAlignment="1">
      <alignment horizontal="left" vertical="center"/>
    </xf>
    <xf numFmtId="166" fontId="8" fillId="19" borderId="50" xfId="3" applyNumberFormat="1" applyFont="1" applyFill="1" applyBorder="1" applyAlignment="1">
      <alignment horizontal="center" vertical="center" wrapText="1"/>
    </xf>
    <xf numFmtId="166" fontId="8" fillId="19" borderId="15" xfId="3" applyNumberFormat="1" applyFont="1" applyFill="1" applyBorder="1" applyAlignment="1">
      <alignment horizontal="center" vertical="center" wrapText="1"/>
    </xf>
    <xf numFmtId="0" fontId="8" fillId="23" borderId="83" xfId="0" applyFont="1" applyFill="1" applyBorder="1" applyAlignment="1">
      <alignment horizontal="center" vertical="center" wrapText="1"/>
    </xf>
    <xf numFmtId="0" fontId="8" fillId="23" borderId="84" xfId="0" applyFont="1" applyFill="1" applyBorder="1" applyAlignment="1">
      <alignment horizontal="center" vertical="center" wrapText="1"/>
    </xf>
    <xf numFmtId="0" fontId="8" fillId="23" borderId="85" xfId="0" applyFont="1" applyFill="1" applyBorder="1" applyAlignment="1">
      <alignment horizontal="center" vertical="center" wrapText="1"/>
    </xf>
    <xf numFmtId="0" fontId="15" fillId="5" borderId="15" xfId="0" applyFont="1" applyFill="1" applyBorder="1" applyAlignment="1">
      <alignment horizontal="right" vertical="center" wrapText="1"/>
    </xf>
    <xf numFmtId="41" fontId="130" fillId="63" borderId="5" xfId="0" applyNumberFormat="1" applyFont="1" applyFill="1" applyBorder="1" applyAlignment="1">
      <alignment horizontal="center" vertical="center" wrapText="1"/>
    </xf>
    <xf numFmtId="41" fontId="130" fillId="63" borderId="14" xfId="0" applyNumberFormat="1" applyFont="1" applyFill="1" applyBorder="1" applyAlignment="1">
      <alignment horizontal="center" vertical="center" wrapText="1"/>
    </xf>
    <xf numFmtId="41" fontId="13" fillId="0" borderId="5" xfId="0" applyNumberFormat="1" applyFont="1" applyBorder="1" applyAlignment="1">
      <alignment horizontal="center" vertical="center" wrapText="1"/>
    </xf>
    <xf numFmtId="41" fontId="13" fillId="0" borderId="14" xfId="0" applyNumberFormat="1" applyFont="1" applyBorder="1" applyAlignment="1">
      <alignment horizontal="center" vertical="center" wrapText="1"/>
    </xf>
    <xf numFmtId="0" fontId="35" fillId="26" borderId="0" xfId="0" applyFont="1" applyFill="1" applyAlignment="1">
      <alignment horizontal="center" vertical="center"/>
    </xf>
    <xf numFmtId="0" fontId="35" fillId="15" borderId="0" xfId="0" applyFont="1" applyFill="1" applyAlignment="1">
      <alignment horizontal="center" vertical="center" wrapText="1"/>
    </xf>
    <xf numFmtId="0" fontId="35" fillId="15" borderId="78" xfId="0" applyFont="1" applyFill="1" applyBorder="1" applyAlignment="1">
      <alignment horizontal="center" vertical="center" wrapText="1"/>
    </xf>
    <xf numFmtId="0" fontId="20" fillId="5" borderId="24" xfId="0" applyFont="1" applyFill="1" applyBorder="1" applyAlignment="1">
      <alignment horizontal="right" vertical="center" wrapText="1"/>
    </xf>
    <xf numFmtId="0" fontId="20" fillId="5" borderId="72" xfId="0" applyFont="1" applyFill="1" applyBorder="1" applyAlignment="1">
      <alignment horizontal="right" vertical="center" wrapText="1"/>
    </xf>
    <xf numFmtId="0" fontId="15" fillId="5" borderId="50" xfId="0" applyFont="1" applyFill="1" applyBorder="1" applyAlignment="1">
      <alignment horizontal="right" vertical="center" wrapText="1"/>
    </xf>
    <xf numFmtId="0" fontId="13" fillId="11" borderId="5" xfId="0" applyFont="1" applyFill="1" applyBorder="1" applyAlignment="1">
      <alignment horizontal="center" vertical="center"/>
    </xf>
    <xf numFmtId="0" fontId="13" fillId="11" borderId="14" xfId="0" applyFont="1" applyFill="1" applyBorder="1" applyAlignment="1">
      <alignment horizontal="center" vertical="center"/>
    </xf>
    <xf numFmtId="0" fontId="15" fillId="5" borderId="24" xfId="0" applyFont="1" applyFill="1" applyBorder="1" applyAlignment="1">
      <alignment horizontal="right" vertical="center" wrapText="1"/>
    </xf>
    <xf numFmtId="0" fontId="15" fillId="5" borderId="25" xfId="0" applyFont="1" applyFill="1" applyBorder="1" applyAlignment="1">
      <alignment horizontal="right" vertical="center" wrapText="1"/>
    </xf>
    <xf numFmtId="0" fontId="15" fillId="5" borderId="5" xfId="0" applyFont="1" applyFill="1" applyBorder="1" applyAlignment="1">
      <alignment horizontal="left" vertical="center"/>
    </xf>
    <xf numFmtId="0" fontId="15" fillId="5" borderId="14" xfId="0" applyFont="1" applyFill="1" applyBorder="1" applyAlignment="1">
      <alignment horizontal="left" vertical="center"/>
    </xf>
    <xf numFmtId="9" fontId="15" fillId="5" borderId="5" xfId="4" applyFont="1" applyFill="1" applyBorder="1" applyAlignment="1">
      <alignment horizontal="center" vertical="center" wrapText="1"/>
    </xf>
    <xf numFmtId="9" fontId="15" fillId="5" borderId="14" xfId="4" applyFont="1" applyFill="1" applyBorder="1" applyAlignment="1">
      <alignment horizontal="center" vertical="center" wrapText="1"/>
    </xf>
    <xf numFmtId="41" fontId="13" fillId="63" borderId="5" xfId="0" applyNumberFormat="1" applyFont="1" applyFill="1" applyBorder="1" applyAlignment="1">
      <alignment horizontal="center" vertical="center" wrapText="1"/>
    </xf>
    <xf numFmtId="41" fontId="13" fillId="63" borderId="14" xfId="0" applyNumberFormat="1" applyFont="1" applyFill="1" applyBorder="1" applyAlignment="1">
      <alignment horizontal="center" vertical="center" wrapText="1"/>
    </xf>
    <xf numFmtId="0" fontId="97" fillId="14" borderId="15" xfId="54" applyFont="1" applyFill="1" applyBorder="1" applyAlignment="1">
      <alignment horizontal="center" vertical="center" wrapText="1"/>
    </xf>
    <xf numFmtId="0" fontId="97" fillId="52" borderId="15" xfId="54" applyFont="1" applyFill="1" applyBorder="1" applyAlignment="1">
      <alignment vertical="center" wrapText="1"/>
    </xf>
    <xf numFmtId="0" fontId="97" fillId="52" borderId="5" xfId="54" applyFont="1" applyFill="1" applyBorder="1" applyAlignment="1">
      <alignment horizontal="left" vertical="center" wrapText="1"/>
    </xf>
    <xf numFmtId="0" fontId="97" fillId="52" borderId="14" xfId="54" applyFont="1" applyFill="1" applyBorder="1" applyAlignment="1">
      <alignment horizontal="left" vertical="center" wrapText="1"/>
    </xf>
    <xf numFmtId="0" fontId="97" fillId="14" borderId="44" xfId="54" applyFont="1" applyFill="1" applyBorder="1" applyAlignment="1">
      <alignment horizontal="center" vertical="center" wrapText="1"/>
    </xf>
    <xf numFmtId="0" fontId="97" fillId="14" borderId="8" xfId="54" applyFont="1" applyFill="1" applyBorder="1" applyAlignment="1">
      <alignment horizontal="center" vertical="center" wrapText="1"/>
    </xf>
    <xf numFmtId="0" fontId="97" fillId="14" borderId="50" xfId="54" applyFont="1" applyFill="1" applyBorder="1" applyAlignment="1">
      <alignment horizontal="center" vertical="center" wrapText="1"/>
    </xf>
    <xf numFmtId="0" fontId="95" fillId="51" borderId="15" xfId="54" applyFont="1" applyFill="1" applyBorder="1" applyAlignment="1">
      <alignment vertical="center" wrapText="1"/>
    </xf>
    <xf numFmtId="0" fontId="57" fillId="14" borderId="15" xfId="54" applyFont="1" applyFill="1" applyBorder="1" applyAlignment="1">
      <alignment vertical="center"/>
    </xf>
    <xf numFmtId="0" fontId="98" fillId="14" borderId="14" xfId="54" applyFont="1" applyFill="1" applyBorder="1" applyAlignment="1">
      <alignment vertical="center" wrapText="1"/>
    </xf>
    <xf numFmtId="0" fontId="98" fillId="14" borderId="44" xfId="54" applyFont="1" applyFill="1" applyBorder="1" applyAlignment="1">
      <alignment horizontal="center" vertical="center" wrapText="1"/>
    </xf>
    <xf numFmtId="0" fontId="98" fillId="14" borderId="50" xfId="54" applyFont="1" applyFill="1" applyBorder="1" applyAlignment="1">
      <alignment horizontal="center" vertical="center" wrapText="1"/>
    </xf>
    <xf numFmtId="0" fontId="93" fillId="49" borderId="15" xfId="54" applyFont="1" applyFill="1" applyBorder="1" applyAlignment="1">
      <alignment horizontal="center" vertical="center" wrapText="1"/>
    </xf>
    <xf numFmtId="0" fontId="94" fillId="50" borderId="15" xfId="54" applyFont="1" applyFill="1" applyBorder="1" applyAlignment="1">
      <alignment horizontal="center" vertical="center" wrapText="1"/>
    </xf>
    <xf numFmtId="0" fontId="94" fillId="50" borderId="14" xfId="54" applyFont="1" applyFill="1" applyBorder="1" applyAlignment="1">
      <alignment horizontal="center" vertical="center" wrapText="1"/>
    </xf>
    <xf numFmtId="3" fontId="94" fillId="50" borderId="15" xfId="54" applyNumberFormat="1" applyFont="1" applyFill="1" applyBorder="1" applyAlignment="1">
      <alignment horizontal="center" vertical="center" wrapText="1"/>
    </xf>
    <xf numFmtId="0" fontId="94" fillId="50" borderId="15" xfId="54" applyFont="1" applyFill="1" applyBorder="1" applyAlignment="1">
      <alignment horizontal="center" vertical="center"/>
    </xf>
  </cellXfs>
  <cellStyles count="58">
    <cellStyle name="Comma 2" xfId="2"/>
    <cellStyle name="Comma 2 2" xfId="28"/>
    <cellStyle name="Excel Built-in Comma [0]" xfId="47"/>
    <cellStyle name="Lien hypertexte" xfId="57" builtinId="8"/>
    <cellStyle name="Lien hypertexte 2" xfId="53"/>
    <cellStyle name="Milliers" xfId="3" builtinId="3"/>
    <cellStyle name="Milliers [0] 2" xfId="22"/>
    <cellStyle name="Milliers [0] 2 2" xfId="36"/>
    <cellStyle name="Milliers [0] 3" xfId="55"/>
    <cellStyle name="Milliers 2" xfId="5"/>
    <cellStyle name="Milliers 2 2" xfId="29"/>
    <cellStyle name="Milliers 2 2 2" xfId="17"/>
    <cellStyle name="Milliers 2 2 2 2" xfId="30"/>
    <cellStyle name="Milliers 2 2 2 7" xfId="13"/>
    <cellStyle name="Milliers 2 2 2 7 2" xfId="31"/>
    <cellStyle name="Milliers 2 3" xfId="10"/>
    <cellStyle name="Milliers 2 3 2" xfId="32"/>
    <cellStyle name="Milliers 2 8" xfId="14"/>
    <cellStyle name="Milliers 2 8 2" xfId="16"/>
    <cellStyle name="Milliers 2 8 2 2" xfId="34"/>
    <cellStyle name="Milliers 2 8 3" xfId="33"/>
    <cellStyle name="Milliers 3" xfId="23"/>
    <cellStyle name="Milliers 4" xfId="24"/>
    <cellStyle name="Milliers 5" xfId="26"/>
    <cellStyle name="Milliers 6" xfId="50"/>
    <cellStyle name="Milliers 7" xfId="51"/>
    <cellStyle name="Milliers 8" xfId="56"/>
    <cellStyle name="Milliers 8 2" xfId="19"/>
    <cellStyle name="Milliers 8 2 2" xfId="35"/>
    <cellStyle name="My_Lock" xfId="1"/>
    <cellStyle name="Normal" xfId="0" builtinId="0"/>
    <cellStyle name="Normal 10" xfId="9"/>
    <cellStyle name="Normal 10 2" xfId="37"/>
    <cellStyle name="Normal 11" xfId="21"/>
    <cellStyle name="Normal 11 2" xfId="38"/>
    <cellStyle name="Normal 136" xfId="48"/>
    <cellStyle name="Normal 2" xfId="11"/>
    <cellStyle name="Normal 2 2" xfId="12"/>
    <cellStyle name="Normal 2 2 2" xfId="15"/>
    <cellStyle name="Normal 2 2 2 2" xfId="41"/>
    <cellStyle name="Normal 2 2 3" xfId="40"/>
    <cellStyle name="Normal 2 3" xfId="39"/>
    <cellStyle name="Normal 2 3 2 2 3" xfId="6"/>
    <cellStyle name="Normal 2 3 2 2 3 2" xfId="42"/>
    <cellStyle name="Normal 3" xfId="25"/>
    <cellStyle name="Normal 4" xfId="49"/>
    <cellStyle name="Normal 4 2" xfId="8"/>
    <cellStyle name="Normal 4 2 2" xfId="20"/>
    <cellStyle name="Normal 4 2 2 2" xfId="44"/>
    <cellStyle name="Normal 4 2 3" xfId="43"/>
    <cellStyle name="Normal 4 3 2 3 3" xfId="7"/>
    <cellStyle name="Normal 4 3 2 3 3 2" xfId="45"/>
    <cellStyle name="Normal 5" xfId="52"/>
    <cellStyle name="Normal 5 5" xfId="18"/>
    <cellStyle name="Normal 5 5 2" xfId="46"/>
    <cellStyle name="Normal 6" xfId="54"/>
    <cellStyle name="Pourcentage" xfId="4" builtinId="5"/>
    <cellStyle name="Pourcentage 2" xfId="27"/>
  </cellStyles>
  <dxfs count="195">
    <dxf>
      <alignment horizontal="general" vertical="center" textRotation="0" wrapText="0" indent="0" justifyLastLine="0" shrinkToFit="0" readingOrder="0"/>
      <border diagonalUp="0" diagonalDown="0">
        <left style="medium">
          <color indexed="64"/>
        </left>
        <right style="medium">
          <color indexed="64"/>
        </right>
        <top/>
        <bottom/>
        <vertical/>
        <horizontal/>
      </border>
    </dxf>
    <dxf>
      <border outline="0">
        <top style="medium">
          <color indexed="64"/>
        </top>
      </border>
    </dxf>
    <dxf>
      <alignment horizontal="general" vertical="center" textRotation="0" wrapText="0" indent="0" justifyLastLine="0" shrinkToFit="0" readingOrder="0"/>
    </dxf>
    <dxf>
      <border outline="0">
        <bottom style="medium">
          <color indexed="64"/>
        </bottom>
      </border>
    </dxf>
    <dxf>
      <font>
        <b/>
        <i val="0"/>
        <strike val="0"/>
        <condense val="0"/>
        <extend val="0"/>
        <outline val="0"/>
        <shadow val="0"/>
        <u val="none"/>
        <vertAlign val="baseline"/>
        <sz val="9"/>
        <color theme="1"/>
        <name val="Calisto MT"/>
        <scheme val="none"/>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9"/>
        <color auto="1"/>
        <name val="Calisto MT"/>
        <scheme val="none"/>
      </font>
      <alignment horizontal="general" vertical="center" textRotation="0" wrapText="1" indent="0" justifyLastLine="0" shrinkToFit="0" readingOrder="0"/>
      <border diagonalUp="0" diagonalDown="0">
        <left style="thin">
          <color rgb="FF0070C0"/>
        </left>
        <right style="thin">
          <color rgb="FF0070C0"/>
        </right>
        <top style="thin">
          <color rgb="FF0070C0"/>
        </top>
        <bottom style="thin">
          <color rgb="FF0070C0"/>
        </bottom>
        <vertical/>
        <horizontal/>
      </border>
    </dxf>
    <dxf>
      <border outline="0">
        <top style="thin">
          <color rgb="FF0070C0"/>
        </top>
      </border>
    </dxf>
    <dxf>
      <border outline="0">
        <top style="thin">
          <color indexed="64"/>
        </top>
        <bottom style="thin">
          <color rgb="FF0070C0"/>
        </bottom>
      </border>
    </dxf>
    <dxf>
      <font>
        <b val="0"/>
        <i val="0"/>
        <strike val="0"/>
        <condense val="0"/>
        <extend val="0"/>
        <outline val="0"/>
        <shadow val="0"/>
        <u val="none"/>
        <vertAlign val="baseline"/>
        <sz val="9"/>
        <color auto="1"/>
        <name val="Calisto MT"/>
        <scheme val="none"/>
      </font>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9"/>
        <color theme="1"/>
        <name val="Calisto MT"/>
        <scheme val="none"/>
      </font>
      <fill>
        <patternFill patternType="solid">
          <fgColor indexed="64"/>
          <bgColor theme="9" tint="0.5999938962981048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Calisto MT"/>
        <scheme val="none"/>
      </font>
      <alignment horizontal="general" vertical="center" textRotation="0" wrapText="1" indent="0" justifyLastLine="0" shrinkToFit="0" readingOrder="0"/>
      <border diagonalUp="0" diagonalDown="0">
        <left style="medium">
          <color indexed="64"/>
        </left>
        <right style="medium">
          <color indexed="64"/>
        </right>
        <top style="thin">
          <color indexed="64"/>
        </top>
        <bottom style="thin">
          <color indexed="64"/>
        </bottom>
        <vertical/>
        <horizontal/>
      </border>
    </dxf>
    <dxf>
      <border outline="0">
        <top style="thin">
          <color indexed="64"/>
        </top>
        <bottom style="medium">
          <color indexed="64"/>
        </bottom>
      </border>
    </dxf>
    <dxf>
      <font>
        <b val="0"/>
        <i val="0"/>
        <strike val="0"/>
        <condense val="0"/>
        <extend val="0"/>
        <outline val="0"/>
        <shadow val="0"/>
        <u val="none"/>
        <vertAlign val="baseline"/>
        <sz val="9"/>
        <color theme="1"/>
        <name val="Calisto MT"/>
        <scheme val="none"/>
      </font>
      <alignment horizontal="general" vertical="center" textRotation="0" wrapText="1" indent="0" justifyLastLine="0" shrinkToFit="0" readingOrder="0"/>
    </dxf>
    <dxf>
      <font>
        <b/>
        <i val="0"/>
        <strike val="0"/>
        <condense val="0"/>
        <extend val="0"/>
        <outline val="0"/>
        <shadow val="0"/>
        <u val="none"/>
        <vertAlign val="baseline"/>
        <sz val="9"/>
        <color theme="1"/>
        <name val="Calisto MT"/>
        <scheme val="none"/>
      </font>
      <fill>
        <patternFill patternType="solid">
          <fgColor indexed="64"/>
          <bgColor theme="9" tint="0.39997558519241921"/>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Calisto MT"/>
        <scheme val="none"/>
      </font>
      <alignment horizontal="general" vertical="center" textRotation="0" wrapText="1" indent="0" justifyLastLine="0" shrinkToFit="0" readingOrder="0"/>
      <border diagonalUp="0" diagonalDown="0" outline="0">
        <left/>
        <right/>
        <top style="thin">
          <color rgb="FF0070C0"/>
        </top>
        <bottom/>
      </border>
    </dxf>
    <dxf>
      <border outline="0">
        <top style="thin">
          <color rgb="FF0070C0"/>
        </top>
      </border>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9"/>
        <color theme="1"/>
        <name val="Calisto MT"/>
        <scheme val="none"/>
      </font>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9"/>
        <color theme="1"/>
        <name val="Calisto MT"/>
        <scheme val="none"/>
      </font>
      <fill>
        <patternFill patternType="solid">
          <fgColor indexed="64"/>
          <bgColor theme="9" tint="0.59999389629810485"/>
        </patternFill>
      </fill>
      <alignment horizontal="left" vertical="center" textRotation="0" wrapText="1" indent="0" justifyLastLine="0" shrinkToFit="0" readingOrder="0"/>
    </dxf>
    <dxf>
      <font>
        <b val="0"/>
        <i val="0"/>
        <strike val="0"/>
        <condense val="0"/>
        <extend val="0"/>
        <outline val="0"/>
        <shadow val="0"/>
        <u val="none"/>
        <vertAlign val="baseline"/>
        <sz val="9"/>
        <color theme="1"/>
        <name val="Calisto MT"/>
        <scheme val="none"/>
      </font>
      <alignment horizontal="general" vertical="center" textRotation="0" wrapText="1" indent="0" justifyLastLine="0" shrinkToFit="0" readingOrder="0"/>
      <border diagonalUp="0" diagonalDown="0">
        <left style="thin">
          <color rgb="FF0070C0"/>
        </left>
        <right style="thin">
          <color rgb="FF0070C0"/>
        </right>
        <top style="thin">
          <color rgb="FF0070C0"/>
        </top>
        <bottom style="thin">
          <color rgb="FF0070C0"/>
        </bottom>
        <vertical/>
        <horizontal/>
      </border>
    </dxf>
    <dxf>
      <border outline="0">
        <top style="thin">
          <color rgb="FF0070C0"/>
        </top>
      </border>
    </dxf>
    <dxf>
      <border outline="0">
        <top style="thin">
          <color indexed="64"/>
        </top>
        <bottom style="thin">
          <color rgb="FF0070C0"/>
        </bottom>
      </border>
    </dxf>
    <dxf>
      <font>
        <b val="0"/>
        <i val="0"/>
        <strike val="0"/>
        <condense val="0"/>
        <extend val="0"/>
        <outline val="0"/>
        <shadow val="0"/>
        <u val="none"/>
        <vertAlign val="baseline"/>
        <sz val="9"/>
        <color theme="1"/>
        <name val="Calisto MT"/>
        <scheme val="none"/>
      </font>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9"/>
        <color theme="1"/>
        <name val="Calisto MT"/>
        <scheme val="none"/>
      </font>
      <fill>
        <patternFill patternType="solid">
          <fgColor indexed="64"/>
          <bgColor theme="9" tint="0.39997558519241921"/>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Calisto MT"/>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b val="0"/>
        <i val="0"/>
        <strike val="0"/>
        <condense val="0"/>
        <extend val="0"/>
        <outline val="0"/>
        <shadow val="0"/>
        <u val="none"/>
        <vertAlign val="baseline"/>
        <sz val="9"/>
        <color theme="1"/>
        <name val="Calisto MT"/>
        <scheme val="none"/>
      </font>
      <alignment horizontal="center" vertical="center" textRotation="0" wrapText="0" indent="0" justifyLastLine="0" shrinkToFit="0" readingOrder="0"/>
    </dxf>
    <dxf>
      <border outline="0">
        <bottom style="medium">
          <color indexed="64"/>
        </bottom>
      </border>
    </dxf>
    <dxf>
      <font>
        <b val="0"/>
        <i val="0"/>
        <strike val="0"/>
        <condense val="0"/>
        <extend val="0"/>
        <outline val="0"/>
        <shadow val="0"/>
        <u val="none"/>
        <vertAlign val="baseline"/>
        <sz val="9"/>
        <color theme="1"/>
        <name val="Calisto MT"/>
        <scheme val="none"/>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sto MT"/>
        <scheme val="none"/>
      </font>
      <fill>
        <patternFill patternType="solid">
          <fgColor indexed="64"/>
          <bgColor theme="9" tint="0.79998168889431442"/>
        </patternFill>
      </fill>
      <alignment horizontal="general" vertical="bottom" textRotation="0" wrapText="1" indent="0" justifyLastLine="0" shrinkToFit="0" readingOrder="0"/>
      <border diagonalUp="0" diagonalDown="0">
        <left style="thin">
          <color indexed="64"/>
        </left>
        <right style="medium">
          <color indexed="64"/>
        </right>
        <top style="thin">
          <color indexed="64"/>
        </top>
        <bottom style="thin">
          <color indexed="64"/>
        </bottom>
        <vertical/>
        <horizontal/>
      </border>
    </dxf>
    <dxf>
      <border outline="0">
        <top style="thin">
          <color indexed="64"/>
        </top>
        <bottom style="medium">
          <color indexed="64"/>
        </bottom>
      </border>
    </dxf>
    <dxf>
      <font>
        <b val="0"/>
        <i val="0"/>
        <strike val="0"/>
        <condense val="0"/>
        <extend val="0"/>
        <outline val="0"/>
        <shadow val="0"/>
        <u val="none"/>
        <vertAlign val="baseline"/>
        <sz val="9"/>
        <color theme="1"/>
        <name val="Calisto MT"/>
        <scheme val="none"/>
      </font>
      <fill>
        <patternFill patternType="solid">
          <fgColor indexed="64"/>
          <bgColor theme="9"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9"/>
        <color theme="1"/>
        <name val="Calisto MT"/>
        <scheme val="none"/>
      </font>
      <fill>
        <patternFill patternType="solid">
          <fgColor indexed="64"/>
          <bgColor theme="9" tint="0.39997558519241921"/>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sto MT"/>
        <scheme val="none"/>
      </font>
      <fill>
        <patternFill patternType="solid">
          <fgColor indexed="64"/>
          <bgColor theme="9" tint="0.79998168889431442"/>
        </patternFill>
      </fill>
      <alignment horizontal="general" vertical="center" textRotation="0" wrapText="1" indent="0" justifyLastLine="0" shrinkToFit="0" readingOrder="0"/>
      <border diagonalUp="0" diagonalDown="0">
        <left style="medium">
          <color indexed="64"/>
        </left>
        <right/>
        <top style="thin">
          <color indexed="64"/>
        </top>
        <bottom style="thin">
          <color indexed="64"/>
        </bottom>
        <vertical/>
        <horizontal/>
      </border>
    </dxf>
    <dxf>
      <border outline="0">
        <right style="thin">
          <color indexed="64"/>
        </right>
        <top style="thin">
          <color indexed="64"/>
        </top>
        <bottom style="medium">
          <color indexed="64"/>
        </bottom>
      </border>
    </dxf>
    <dxf>
      <font>
        <b val="0"/>
        <i val="0"/>
        <strike val="0"/>
        <condense val="0"/>
        <extend val="0"/>
        <outline val="0"/>
        <shadow val="0"/>
        <u val="none"/>
        <vertAlign val="baseline"/>
        <sz val="9"/>
        <color theme="1"/>
        <name val="Calisto MT"/>
        <scheme val="none"/>
      </font>
      <fill>
        <patternFill patternType="solid">
          <fgColor indexed="64"/>
          <bgColor theme="9" tint="0.79998168889431442"/>
        </patternFill>
      </fill>
      <alignment horizontal="general" vertical="center" textRotation="0" wrapText="1" indent="0" justifyLastLine="0" shrinkToFit="0" readingOrder="0"/>
    </dxf>
    <dxf>
      <font>
        <b/>
        <i val="0"/>
        <strike val="0"/>
        <condense val="0"/>
        <extend val="0"/>
        <outline val="0"/>
        <shadow val="0"/>
        <u val="none"/>
        <vertAlign val="baseline"/>
        <sz val="9"/>
        <color theme="1"/>
        <name val="Calisto MT"/>
        <scheme val="none"/>
      </font>
      <fill>
        <patternFill patternType="solid">
          <fgColor indexed="64"/>
          <bgColor theme="9" tint="0.39997558519241921"/>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Calisto MT"/>
        <scheme val="none"/>
      </font>
      <fill>
        <patternFill patternType="solid">
          <fgColor indexed="64"/>
          <bgColor theme="9" tint="0.79998168889431442"/>
        </patternFill>
      </fill>
      <alignment horizontal="general" vertical="center" textRotation="0" wrapText="1" indent="0" justifyLastLine="0" shrinkToFit="0" readingOrder="0"/>
      <border diagonalUp="0" diagonalDown="0">
        <left style="thin">
          <color indexed="64"/>
        </left>
        <right style="medium">
          <color indexed="64"/>
        </right>
        <top style="thin">
          <color indexed="64"/>
        </top>
        <bottom style="thin">
          <color indexed="64"/>
        </bottom>
        <vertical/>
        <horizontal/>
      </border>
    </dxf>
    <dxf>
      <border outline="0">
        <top style="thin">
          <color indexed="64"/>
        </top>
        <bottom style="medium">
          <color indexed="64"/>
        </bottom>
      </border>
    </dxf>
    <dxf>
      <font>
        <b val="0"/>
        <i val="0"/>
        <strike val="0"/>
        <condense val="0"/>
        <extend val="0"/>
        <outline val="0"/>
        <shadow val="0"/>
        <u val="none"/>
        <vertAlign val="baseline"/>
        <sz val="9"/>
        <color theme="1"/>
        <name val="Calisto MT"/>
        <scheme val="none"/>
      </font>
      <fill>
        <patternFill patternType="solid">
          <fgColor indexed="64"/>
          <bgColor theme="9" tint="0.79998168889431442"/>
        </patternFill>
      </fill>
      <alignment horizontal="general" vertical="center" textRotation="0" wrapText="1" indent="0" justifyLastLine="0" shrinkToFit="0" readingOrder="0"/>
    </dxf>
    <dxf>
      <font>
        <b/>
        <i val="0"/>
        <strike val="0"/>
        <condense val="0"/>
        <extend val="0"/>
        <outline val="0"/>
        <shadow val="0"/>
        <u val="none"/>
        <vertAlign val="baseline"/>
        <sz val="9"/>
        <color theme="1"/>
        <name val="Calisto MT"/>
        <scheme val="none"/>
      </font>
      <fill>
        <patternFill patternType="solid">
          <fgColor indexed="64"/>
          <bgColor theme="9" tint="0.5999938962981048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Calisto MT"/>
        <scheme val="none"/>
      </font>
      <fill>
        <patternFill patternType="solid">
          <fgColor indexed="64"/>
          <bgColor theme="9" tint="0.79998168889431442"/>
        </patternFill>
      </fill>
      <alignment horizontal="general" vertical="center" textRotation="0" wrapText="1"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ttom style="medium">
          <color indexed="64"/>
        </bottom>
      </border>
    </dxf>
    <dxf>
      <font>
        <b val="0"/>
        <i val="0"/>
        <strike val="0"/>
        <condense val="0"/>
        <extend val="0"/>
        <outline val="0"/>
        <shadow val="0"/>
        <u val="none"/>
        <vertAlign val="baseline"/>
        <sz val="9"/>
        <color theme="1"/>
        <name val="Calisto MT"/>
        <scheme val="none"/>
      </font>
      <fill>
        <patternFill patternType="solid">
          <fgColor indexed="64"/>
          <bgColor theme="9" tint="0.79998168889431442"/>
        </patternFill>
      </fill>
      <alignment horizontal="general" vertical="center" textRotation="0" wrapText="1" indent="0" justifyLastLine="0" shrinkToFit="0" readingOrder="0"/>
    </dxf>
    <dxf>
      <font>
        <b/>
        <i val="0"/>
        <strike val="0"/>
        <condense val="0"/>
        <extend val="0"/>
        <outline val="0"/>
        <shadow val="0"/>
        <u val="none"/>
        <vertAlign val="baseline"/>
        <sz val="9"/>
        <color theme="1"/>
        <name val="Calisto MT"/>
        <scheme val="none"/>
      </font>
      <fill>
        <patternFill patternType="solid">
          <fgColor indexed="64"/>
          <bgColor theme="9" tint="0.59999389629810485"/>
        </patternFill>
      </fill>
      <alignment horizontal="left" vertical="center" textRotation="0" wrapText="0" indent="0" justifyLastLine="0" shrinkToFit="0" readingOrder="0"/>
    </dxf>
    <dxf>
      <font>
        <b val="0"/>
        <i val="0"/>
        <strike val="0"/>
        <condense val="0"/>
        <extend val="0"/>
        <outline val="0"/>
        <shadow val="0"/>
        <u val="none"/>
        <vertAlign val="baseline"/>
        <sz val="9"/>
        <color theme="0"/>
        <name val="Calisto MT"/>
        <scheme val="none"/>
      </font>
      <fill>
        <patternFill patternType="solid">
          <fgColor indexed="64"/>
          <bgColor theme="7" tint="-0.249977111117893"/>
        </patternFill>
      </fill>
      <alignment horizontal="general" vertical="center" textRotation="0" wrapText="1" indent="0" justifyLastLine="0" shrinkToFit="0" readingOrder="0"/>
      <border diagonalUp="0" diagonalDown="0">
        <left style="thin">
          <color rgb="FF0070C0"/>
        </left>
        <right style="thin">
          <color rgb="FF0070C0"/>
        </right>
        <top style="thin">
          <color rgb="FF0070C0"/>
        </top>
        <bottom style="thin">
          <color rgb="FF0070C0"/>
        </bottom>
        <vertical/>
        <horizontal/>
      </border>
    </dxf>
    <dxf>
      <border outline="0">
        <top style="thin">
          <color indexed="64"/>
        </top>
        <bottom style="thin">
          <color rgb="FF0070C0"/>
        </bottom>
      </border>
    </dxf>
    <dxf>
      <font>
        <b val="0"/>
        <i val="0"/>
        <strike val="0"/>
        <condense val="0"/>
        <extend val="0"/>
        <outline val="0"/>
        <shadow val="0"/>
        <u val="none"/>
        <vertAlign val="baseline"/>
        <sz val="9"/>
        <color theme="0"/>
        <name val="Calisto MT"/>
        <scheme val="none"/>
      </font>
      <fill>
        <patternFill patternType="solid">
          <fgColor indexed="64"/>
          <bgColor theme="7" tint="-0.249977111117893"/>
        </patternFill>
      </fill>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9"/>
        <color theme="1"/>
        <name val="Calisto MT"/>
        <scheme val="none"/>
      </font>
      <fill>
        <patternFill patternType="solid">
          <fgColor indexed="64"/>
          <bgColor theme="9" tint="0.59999389629810485"/>
        </patternFill>
      </fill>
      <alignment horizontal="left" vertical="center" textRotation="0" wrapText="0" indent="0" justifyLastLine="0" shrinkToFit="0" readingOrder="0"/>
    </dxf>
    <dxf>
      <font>
        <b val="0"/>
        <i val="0"/>
        <strike val="0"/>
        <condense val="0"/>
        <extend val="0"/>
        <outline val="0"/>
        <shadow val="0"/>
        <u val="none"/>
        <vertAlign val="baseline"/>
        <sz val="9"/>
        <color theme="0"/>
        <name val="Calisto MT"/>
        <scheme val="none"/>
      </font>
      <fill>
        <patternFill patternType="solid">
          <fgColor indexed="64"/>
          <bgColor theme="7" tint="-0.249977111117893"/>
        </patternFill>
      </fill>
      <alignment horizontal="general" vertical="center" textRotation="0" wrapText="1" indent="0" justifyLastLine="0" shrinkToFit="0" readingOrder="0"/>
      <border diagonalUp="0" diagonalDown="0" outline="0">
        <left style="thin">
          <color rgb="FF0070C0"/>
        </left>
        <right style="thin">
          <color rgb="FF0070C0"/>
        </right>
        <top style="thin">
          <color rgb="FF0070C0"/>
        </top>
        <bottom style="thin">
          <color rgb="FF0070C0"/>
        </bottom>
      </border>
    </dxf>
    <dxf>
      <border outline="0">
        <top style="thin">
          <color indexed="64"/>
        </top>
        <bottom style="thin">
          <color rgb="FF0070C0"/>
        </bottom>
      </border>
    </dxf>
    <dxf>
      <font>
        <b val="0"/>
        <i val="0"/>
        <strike val="0"/>
        <condense val="0"/>
        <extend val="0"/>
        <outline val="0"/>
        <shadow val="0"/>
        <u val="none"/>
        <vertAlign val="baseline"/>
        <sz val="9"/>
        <color theme="0"/>
        <name val="Calisto MT"/>
        <scheme val="none"/>
      </font>
      <fill>
        <patternFill patternType="solid">
          <fgColor indexed="64"/>
          <bgColor theme="7" tint="-0.249977111117893"/>
        </patternFill>
      </fill>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9"/>
        <color theme="1"/>
        <name val="Calisto MT"/>
        <scheme val="none"/>
      </font>
      <fill>
        <patternFill patternType="solid">
          <fgColor indexed="64"/>
          <bgColor theme="9" tint="0.59999389629810485"/>
        </patternFill>
      </fill>
      <alignment horizontal="left" vertical="center" textRotation="0" wrapText="1" indent="0" justifyLastLine="0" shrinkToFit="0" readingOrder="0"/>
    </dxf>
    <dxf>
      <font>
        <b val="0"/>
        <i val="0"/>
        <strike val="0"/>
        <condense val="0"/>
        <extend val="0"/>
        <outline val="0"/>
        <shadow val="0"/>
        <u val="none"/>
        <vertAlign val="baseline"/>
        <sz val="9"/>
        <color theme="1"/>
        <name val="Calisto MT"/>
        <scheme val="none"/>
      </font>
      <fill>
        <patternFill patternType="solid">
          <fgColor indexed="64"/>
          <bgColor theme="8" tint="0.39997558519241921"/>
        </patternFill>
      </fill>
      <alignment horizontal="left" vertical="center" textRotation="0" wrapText="1" indent="0" justifyLastLine="0" shrinkToFit="0" readingOrder="0"/>
      <border diagonalUp="0" diagonalDown="0">
        <left style="medium">
          <color indexed="64"/>
        </left>
        <right style="medium">
          <color indexed="64"/>
        </right>
        <top/>
        <bottom/>
        <vertical/>
        <horizontal/>
      </border>
    </dxf>
    <dxf>
      <border outline="0">
        <top style="thin">
          <color indexed="64"/>
        </top>
        <bottom style="medium">
          <color indexed="64"/>
        </bottom>
      </border>
    </dxf>
    <dxf>
      <font>
        <b val="0"/>
        <i val="0"/>
        <strike val="0"/>
        <condense val="0"/>
        <extend val="0"/>
        <outline val="0"/>
        <shadow val="0"/>
        <u val="none"/>
        <vertAlign val="baseline"/>
        <sz val="9"/>
        <color theme="1"/>
        <name val="Calisto MT"/>
        <scheme val="none"/>
      </font>
      <fill>
        <patternFill patternType="solid">
          <fgColor indexed="64"/>
          <bgColor theme="8" tint="0.39997558519241921"/>
        </patternFill>
      </fill>
      <alignment horizontal="left" vertical="center" textRotation="0" wrapText="1" indent="0" justifyLastLine="0" shrinkToFit="0" readingOrder="0"/>
    </dxf>
    <dxf>
      <font>
        <b/>
        <i val="0"/>
        <strike val="0"/>
        <condense val="0"/>
        <extend val="0"/>
        <outline val="0"/>
        <shadow val="0"/>
        <u val="none"/>
        <vertAlign val="baseline"/>
        <sz val="9"/>
        <color theme="1"/>
        <name val="Calisto MT"/>
        <scheme val="none"/>
      </font>
      <fill>
        <patternFill patternType="solid">
          <fgColor indexed="64"/>
          <bgColor theme="9" tint="0.5999938962981048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Calisto MT"/>
        <scheme val="none"/>
      </font>
      <fill>
        <patternFill patternType="solid">
          <fgColor indexed="64"/>
          <bgColor theme="8" tint="0.39997558519241921"/>
        </patternFill>
      </fill>
      <alignment horizontal="general" vertical="center" textRotation="0" wrapText="1" indent="0" justifyLastLine="0" shrinkToFit="0" readingOrder="0"/>
      <border diagonalUp="0" diagonalDown="0" outline="0">
        <left style="medium">
          <color indexed="64"/>
        </left>
        <right style="medium">
          <color indexed="64"/>
        </right>
        <top/>
        <bottom/>
      </border>
    </dxf>
    <dxf>
      <border outline="0">
        <top style="thin">
          <color indexed="64"/>
        </top>
        <bottom style="medium">
          <color indexed="64"/>
        </bottom>
      </border>
    </dxf>
    <dxf>
      <font>
        <b val="0"/>
        <i val="0"/>
        <strike val="0"/>
        <condense val="0"/>
        <extend val="0"/>
        <outline val="0"/>
        <shadow val="0"/>
        <u val="none"/>
        <vertAlign val="baseline"/>
        <sz val="9"/>
        <color theme="1"/>
        <name val="Calisto MT"/>
        <scheme val="none"/>
      </font>
      <fill>
        <patternFill patternType="solid">
          <fgColor indexed="64"/>
          <bgColor theme="8" tint="0.39997558519241921"/>
        </patternFill>
      </fill>
      <alignment horizontal="general" vertical="center" textRotation="0" wrapText="1" indent="0" justifyLastLine="0" shrinkToFit="0" readingOrder="0"/>
    </dxf>
    <dxf>
      <font>
        <b/>
        <i val="0"/>
        <strike val="0"/>
        <condense val="0"/>
        <extend val="0"/>
        <outline val="0"/>
        <shadow val="0"/>
        <u val="none"/>
        <vertAlign val="baseline"/>
        <sz val="9"/>
        <color theme="1"/>
        <name val="Calisto MT"/>
        <scheme val="none"/>
      </font>
      <fill>
        <patternFill patternType="solid">
          <fgColor indexed="64"/>
          <bgColor theme="9" tint="0.59999389629810485"/>
        </patternFill>
      </fill>
      <alignment horizontal="left" vertical="center" textRotation="0" wrapText="1" indent="0" justifyLastLine="0" shrinkToFit="0" readingOrder="0"/>
    </dxf>
    <dxf>
      <font>
        <b val="0"/>
        <i val="0"/>
        <strike val="0"/>
        <condense val="0"/>
        <extend val="0"/>
        <outline val="0"/>
        <shadow val="0"/>
        <u val="none"/>
        <vertAlign val="baseline"/>
        <sz val="9"/>
        <color theme="1"/>
        <name val="Calisto MT"/>
        <scheme val="none"/>
      </font>
      <fill>
        <patternFill patternType="solid">
          <fgColor indexed="64"/>
          <bgColor theme="8" tint="0.39997558519241921"/>
        </patternFill>
      </fill>
      <alignment horizontal="general" vertical="center" textRotation="0" wrapText="1" indent="0" justifyLastLine="0" shrinkToFit="0" readingOrder="0"/>
      <border diagonalUp="0" diagonalDown="0" outline="0">
        <left style="medium">
          <color indexed="64"/>
        </left>
        <right/>
        <top style="thin">
          <color indexed="64"/>
        </top>
        <bottom style="thin">
          <color indexed="64"/>
        </bottom>
      </border>
    </dxf>
    <dxf>
      <border outline="0">
        <top style="thin">
          <color indexed="64"/>
        </top>
        <bottom style="medium">
          <color indexed="64"/>
        </bottom>
      </border>
    </dxf>
    <dxf>
      <font>
        <b val="0"/>
        <i val="0"/>
        <strike val="0"/>
        <condense val="0"/>
        <extend val="0"/>
        <outline val="0"/>
        <shadow val="0"/>
        <u val="none"/>
        <vertAlign val="baseline"/>
        <sz val="9"/>
        <color theme="1"/>
        <name val="Calisto MT"/>
        <scheme val="none"/>
      </font>
      <fill>
        <patternFill patternType="solid">
          <fgColor indexed="64"/>
          <bgColor theme="8" tint="0.39997558519241921"/>
        </patternFill>
      </fill>
      <alignment horizontal="general" vertical="center" textRotation="0" wrapText="1" indent="0" justifyLastLine="0" shrinkToFit="0" readingOrder="0"/>
    </dxf>
    <dxf>
      <font>
        <b/>
        <i val="0"/>
        <strike val="0"/>
        <condense val="0"/>
        <extend val="0"/>
        <outline val="0"/>
        <shadow val="0"/>
        <u val="none"/>
        <vertAlign val="baseline"/>
        <sz val="9"/>
        <color theme="1"/>
        <name val="Calisto MT"/>
        <scheme val="none"/>
      </font>
      <fill>
        <patternFill patternType="solid">
          <fgColor indexed="64"/>
          <bgColor theme="9" tint="0.59999389629810485"/>
        </patternFill>
      </fill>
      <alignment horizontal="left" vertical="center" textRotation="0" wrapText="1" indent="0" justifyLastLine="0" shrinkToFit="0" readingOrder="0"/>
    </dxf>
    <dxf>
      <font>
        <b val="0"/>
        <i val="0"/>
        <strike val="0"/>
        <condense val="0"/>
        <extend val="0"/>
        <outline val="0"/>
        <shadow val="0"/>
        <u val="none"/>
        <vertAlign val="baseline"/>
        <sz val="9"/>
        <color theme="1"/>
        <name val="Calisto MT"/>
        <scheme val="none"/>
      </font>
      <fill>
        <patternFill patternType="solid">
          <fgColor indexed="64"/>
          <bgColor theme="8" tint="0.39997558519241921"/>
        </patternFill>
      </fill>
      <alignment horizontal="general" vertical="center" textRotation="0" wrapText="1" indent="0" justifyLastLine="0" shrinkToFit="0" readingOrder="0"/>
      <border diagonalUp="0" diagonalDown="0" outline="0">
        <left style="medium">
          <color indexed="64"/>
        </left>
        <right style="medium">
          <color indexed="64"/>
        </right>
        <top/>
        <bottom style="thin">
          <color indexed="64"/>
        </bottom>
      </border>
    </dxf>
    <dxf>
      <border outline="0">
        <top style="thin">
          <color indexed="64"/>
        </top>
        <bottom style="medium">
          <color indexed="64"/>
        </bottom>
      </border>
    </dxf>
    <dxf>
      <font>
        <b val="0"/>
        <i val="0"/>
        <strike val="0"/>
        <condense val="0"/>
        <extend val="0"/>
        <outline val="0"/>
        <shadow val="0"/>
        <u val="none"/>
        <vertAlign val="baseline"/>
        <sz val="9"/>
        <color theme="1"/>
        <name val="Calisto MT"/>
        <scheme val="none"/>
      </font>
      <fill>
        <patternFill patternType="solid">
          <fgColor indexed="64"/>
          <bgColor theme="8" tint="0.39997558519241921"/>
        </patternFill>
      </fill>
      <alignment horizontal="general" vertical="center" textRotation="0" wrapText="1" indent="0" justifyLastLine="0" shrinkToFit="0" readingOrder="0"/>
    </dxf>
    <dxf>
      <font>
        <b/>
        <i val="0"/>
        <strike val="0"/>
        <condense val="0"/>
        <extend val="0"/>
        <outline val="0"/>
        <shadow val="0"/>
        <u val="none"/>
        <vertAlign val="baseline"/>
        <sz val="9"/>
        <color theme="1"/>
        <name val="Calisto MT"/>
        <scheme val="none"/>
      </font>
      <fill>
        <patternFill patternType="solid">
          <fgColor indexed="64"/>
          <bgColor theme="9" tint="0.59999389629810485"/>
        </patternFill>
      </fill>
      <alignment horizontal="left" vertical="center" textRotation="0" wrapText="1" indent="0" justifyLastLine="0" shrinkToFit="0" readingOrder="0"/>
    </dxf>
    <dxf>
      <font>
        <b val="0"/>
        <i val="0"/>
        <strike val="0"/>
        <condense val="0"/>
        <extend val="0"/>
        <outline val="0"/>
        <shadow val="0"/>
        <u val="none"/>
        <vertAlign val="baseline"/>
        <sz val="9"/>
        <color theme="1"/>
        <name val="Calisto MT"/>
        <scheme val="none"/>
      </font>
      <alignment horizontal="general" vertical="center" textRotation="0" wrapText="1"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Calisto MT"/>
        <scheme val="none"/>
      </font>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9"/>
        <color theme="1"/>
        <name val="Calisto MT"/>
        <scheme val="none"/>
      </font>
      <fill>
        <patternFill patternType="solid">
          <fgColor indexed="64"/>
          <bgColor rgb="FFFFFFA7"/>
        </patternFill>
      </fill>
      <alignment horizontal="left" vertical="center" textRotation="0" wrapText="1" indent="0" justifyLastLine="0" shrinkToFit="0" readingOrder="0"/>
    </dxf>
    <dxf>
      <font>
        <b val="0"/>
        <i val="0"/>
        <strike val="0"/>
        <condense val="0"/>
        <extend val="0"/>
        <outline val="0"/>
        <shadow val="0"/>
        <u val="none"/>
        <vertAlign val="baseline"/>
        <sz val="9"/>
        <color theme="1"/>
        <name val="Calisto MT"/>
        <scheme val="none"/>
      </font>
      <alignment horizontal="left" vertical="center" textRotation="0" wrapText="1"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Calisto MT"/>
        <scheme val="none"/>
      </font>
      <alignment horizontal="left"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9"/>
        <color theme="1"/>
        <name val="Calisto MT"/>
        <scheme val="none"/>
      </font>
      <fill>
        <patternFill patternType="solid">
          <fgColor indexed="64"/>
          <bgColor rgb="FFFFFFA7"/>
        </patternFill>
      </fill>
      <alignment horizontal="left"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FF00"/>
        </patternFill>
      </fill>
    </dxf>
    <dxf>
      <fill>
        <patternFill>
          <bgColor rgb="FFA6D86E"/>
        </patternFill>
      </fill>
    </dxf>
    <dxf>
      <fill>
        <patternFill>
          <bgColor rgb="FFFF0000"/>
        </patternFill>
      </fill>
    </dxf>
    <dxf>
      <fill>
        <patternFill>
          <bgColor rgb="FFFFFF00"/>
        </patternFill>
      </fill>
    </dxf>
    <dxf>
      <fill>
        <patternFill>
          <bgColor rgb="FFA6D86E"/>
        </patternFill>
      </fill>
    </dxf>
    <dxf>
      <fill>
        <patternFill>
          <bgColor rgb="FFFF0000"/>
        </patternFill>
      </fill>
    </dxf>
    <dxf>
      <fill>
        <patternFill>
          <bgColor rgb="FFFFFF00"/>
        </patternFill>
      </fill>
    </dxf>
    <dxf>
      <fill>
        <patternFill>
          <bgColor rgb="FFA6D86E"/>
        </patternFill>
      </fill>
    </dxf>
    <dxf>
      <fill>
        <patternFill>
          <bgColor rgb="FFFF0000"/>
        </patternFill>
      </fill>
    </dxf>
    <dxf>
      <fill>
        <patternFill>
          <bgColor rgb="FFFFFF00"/>
        </patternFill>
      </fill>
    </dxf>
    <dxf>
      <fill>
        <patternFill>
          <bgColor rgb="FFA6D86E"/>
        </patternFill>
      </fill>
    </dxf>
    <dxf>
      <fill>
        <patternFill>
          <bgColor rgb="FFFF0000"/>
        </patternFill>
      </fill>
    </dxf>
    <dxf>
      <fill>
        <patternFill>
          <bgColor rgb="FFFFFF00"/>
        </patternFill>
      </fill>
    </dxf>
    <dxf>
      <fill>
        <patternFill>
          <bgColor rgb="FFA6D86E"/>
        </patternFill>
      </fill>
    </dxf>
    <dxf>
      <fill>
        <patternFill>
          <bgColor rgb="FFFF0000"/>
        </patternFill>
      </fill>
    </dxf>
    <dxf>
      <fill>
        <patternFill>
          <bgColor rgb="FFFFFF00"/>
        </patternFill>
      </fill>
    </dxf>
    <dxf>
      <fill>
        <patternFill>
          <bgColor rgb="FFA6D86E"/>
        </patternFill>
      </fill>
    </dxf>
    <dxf>
      <fill>
        <patternFill>
          <bgColor rgb="FFFF0000"/>
        </patternFill>
      </fill>
    </dxf>
    <dxf>
      <fill>
        <patternFill>
          <bgColor rgb="FFFFFF00"/>
        </patternFill>
      </fill>
    </dxf>
    <dxf>
      <fill>
        <patternFill>
          <bgColor rgb="FFA6D86E"/>
        </patternFill>
      </fill>
    </dxf>
    <dxf>
      <fill>
        <patternFill>
          <bgColor rgb="FFFF0000"/>
        </patternFill>
      </fill>
    </dxf>
    <dxf>
      <fill>
        <patternFill>
          <bgColor rgb="FFFFFF00"/>
        </patternFill>
      </fill>
    </dxf>
    <dxf>
      <fill>
        <patternFill>
          <bgColor rgb="FFA6D86E"/>
        </patternFill>
      </fill>
    </dxf>
    <dxf>
      <fill>
        <patternFill>
          <bgColor rgb="FFCDDEF3"/>
        </patternFill>
      </fill>
    </dxf>
    <dxf>
      <fill>
        <patternFill>
          <bgColor rgb="FFF7F9F1"/>
        </patternFill>
      </fill>
    </dxf>
    <dxf>
      <fill>
        <patternFill>
          <bgColor rgb="FFCDDEF3"/>
        </patternFill>
      </fill>
    </dxf>
    <dxf>
      <fill>
        <patternFill>
          <bgColor rgb="FFF7F9F1"/>
        </patternFill>
      </fill>
    </dxf>
    <dxf>
      <fill>
        <patternFill>
          <bgColor rgb="FFCDDEF3"/>
        </patternFill>
      </fill>
    </dxf>
    <dxf>
      <fill>
        <patternFill>
          <bgColor rgb="FFF7F9F1"/>
        </patternFill>
      </fill>
    </dxf>
    <dxf>
      <fill>
        <patternFill>
          <bgColor rgb="FFCDDEF3"/>
        </patternFill>
      </fill>
    </dxf>
    <dxf>
      <fill>
        <patternFill>
          <bgColor rgb="FFF7F9F1"/>
        </patternFill>
      </fill>
    </dxf>
    <dxf>
      <font>
        <b/>
        <i val="0"/>
      </font>
      <fill>
        <patternFill>
          <bgColor rgb="FFFF0000"/>
        </patternFill>
      </fill>
    </dxf>
    <dxf>
      <font>
        <b/>
        <i val="0"/>
      </font>
      <fill>
        <patternFill>
          <bgColor rgb="FFFFFF00"/>
        </patternFill>
      </fill>
    </dxf>
    <dxf>
      <font>
        <b/>
        <i val="0"/>
      </font>
      <fill>
        <patternFill>
          <bgColor rgb="FF00FF7F"/>
        </patternFill>
      </fill>
    </dxf>
    <dxf>
      <fill>
        <patternFill>
          <bgColor rgb="FFCDDEF3"/>
        </patternFill>
      </fill>
    </dxf>
    <dxf>
      <fill>
        <patternFill>
          <bgColor rgb="FFF7F9F1"/>
        </patternFill>
      </fill>
    </dxf>
    <dxf>
      <font>
        <b/>
        <i val="0"/>
      </font>
      <fill>
        <patternFill>
          <bgColor rgb="FFFF0000"/>
        </patternFill>
      </fill>
    </dxf>
    <dxf>
      <font>
        <b/>
        <i val="0"/>
      </font>
      <fill>
        <patternFill>
          <bgColor theme="9"/>
        </patternFill>
      </fill>
    </dxf>
    <dxf>
      <font>
        <b/>
        <i val="0"/>
      </font>
      <fill>
        <patternFill>
          <bgColor rgb="FFFFFF00"/>
        </patternFill>
      </fill>
    </dxf>
    <dxf>
      <font>
        <b/>
        <i val="0"/>
      </font>
      <fill>
        <patternFill>
          <bgColor rgb="FF00FF7F"/>
        </patternFill>
      </fill>
    </dxf>
    <dxf>
      <fill>
        <patternFill>
          <bgColor rgb="FFCDDEF3"/>
        </patternFill>
      </fill>
    </dxf>
    <dxf>
      <fill>
        <patternFill>
          <bgColor rgb="FFF7F9F1"/>
        </patternFill>
      </fill>
    </dxf>
    <dxf>
      <font>
        <b/>
        <i val="0"/>
        <color theme="0"/>
      </font>
      <fill>
        <patternFill>
          <bgColor rgb="FF00B050"/>
        </patternFill>
      </fill>
    </dxf>
    <dxf>
      <fill>
        <patternFill>
          <bgColor rgb="FFFFC000"/>
        </patternFill>
      </fill>
    </dxf>
    <dxf>
      <font>
        <b/>
        <i val="0"/>
        <color theme="0"/>
      </font>
      <fill>
        <patternFill>
          <bgColor rgb="FFE70000"/>
        </patternFill>
      </fill>
    </dxf>
    <dxf>
      <font>
        <b/>
        <i val="0"/>
        <color theme="0"/>
      </font>
      <fill>
        <patternFill>
          <bgColor rgb="FFE70000"/>
        </patternFill>
      </fill>
    </dxf>
    <dxf>
      <fill>
        <patternFill>
          <bgColor rgb="FFFFC000"/>
        </patternFill>
      </fill>
    </dxf>
    <dxf>
      <font>
        <b/>
        <i val="0"/>
        <color theme="1"/>
      </font>
      <fill>
        <patternFill>
          <bgColor rgb="FFFFFF00"/>
        </patternFill>
      </fill>
    </dxf>
    <dxf>
      <font>
        <b/>
        <i val="0"/>
        <color theme="0"/>
      </font>
      <fill>
        <patternFill>
          <bgColor rgb="FF00B050"/>
        </patternFill>
      </fill>
    </dxf>
    <dxf>
      <font>
        <b/>
        <i val="0"/>
        <color theme="1"/>
      </font>
      <fill>
        <patternFill>
          <bgColor rgb="FFFFFF00"/>
        </patternFill>
      </fill>
    </dxf>
    <dxf>
      <fill>
        <patternFill>
          <bgColor rgb="FFCDDEF3"/>
        </patternFill>
      </fill>
    </dxf>
    <dxf>
      <fill>
        <patternFill>
          <bgColor rgb="FFF7F9F1"/>
        </patternFill>
      </fill>
    </dxf>
    <dxf>
      <fill>
        <patternFill>
          <bgColor rgb="FFCDDEF3"/>
        </patternFill>
      </fill>
    </dxf>
    <dxf>
      <fill>
        <patternFill>
          <bgColor rgb="FFF7F9F1"/>
        </patternFill>
      </fill>
    </dxf>
    <dxf>
      <fill>
        <patternFill>
          <bgColor rgb="FFCDDEF3"/>
        </patternFill>
      </fill>
    </dxf>
    <dxf>
      <fill>
        <patternFill>
          <bgColor rgb="FFF7F9F1"/>
        </patternFill>
      </fill>
    </dxf>
    <dxf>
      <fill>
        <patternFill>
          <bgColor rgb="FFCDDEF3"/>
        </patternFill>
      </fill>
    </dxf>
    <dxf>
      <fill>
        <patternFill>
          <bgColor rgb="FFF7F9F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7F9F1"/>
        </patternFill>
      </fill>
    </dxf>
    <dxf>
      <font>
        <color theme="1" tint="0.34998626667073579"/>
      </font>
      <fill>
        <patternFill>
          <bgColor theme="1" tint="0.34998626667073579"/>
        </patternFill>
      </fill>
    </dxf>
    <dxf>
      <fill>
        <patternFill>
          <bgColor rgb="FFCDDEF3"/>
        </patternFill>
      </fill>
    </dxf>
    <dxf>
      <fill>
        <patternFill>
          <bgColor rgb="FFF7F9F1"/>
        </patternFill>
      </fill>
    </dxf>
    <dxf>
      <fill>
        <patternFill>
          <bgColor rgb="FFF7F9F1"/>
        </patternFill>
      </fill>
    </dxf>
    <dxf>
      <fill>
        <patternFill>
          <bgColor rgb="FFF7F9F1"/>
        </patternFill>
      </fill>
    </dxf>
    <dxf>
      <fill>
        <patternFill>
          <bgColor rgb="FFF7F9F1"/>
        </patternFill>
      </fill>
    </dxf>
    <dxf>
      <fill>
        <patternFill>
          <bgColor rgb="FFF7F9F1"/>
        </patternFill>
      </fill>
    </dxf>
    <dxf>
      <font>
        <color rgb="FF9C0006"/>
      </font>
      <fill>
        <patternFill>
          <bgColor rgb="FFFFC7CE"/>
        </patternFill>
      </fill>
    </dxf>
    <dxf>
      <font>
        <color rgb="FF9C0006"/>
      </font>
      <fill>
        <patternFill>
          <bgColor rgb="FFFFC7CE"/>
        </patternFill>
      </fill>
    </dxf>
    <dxf>
      <fill>
        <patternFill>
          <bgColor rgb="FFF7F9F1"/>
        </patternFill>
      </fill>
    </dxf>
    <dxf>
      <fill>
        <patternFill>
          <bgColor rgb="FFF7F9F1"/>
        </patternFill>
      </fill>
    </dxf>
    <dxf>
      <fill>
        <patternFill>
          <bgColor rgb="FFF7F9F1"/>
        </patternFill>
      </fill>
    </dxf>
    <dxf>
      <fill>
        <patternFill>
          <bgColor rgb="FFF7F9F1"/>
        </patternFill>
      </fill>
    </dxf>
    <dxf>
      <fill>
        <patternFill>
          <bgColor rgb="FFF7F9F1"/>
        </patternFill>
      </fill>
    </dxf>
    <dxf>
      <fill>
        <patternFill>
          <bgColor rgb="FFF7F9F1"/>
        </patternFill>
      </fill>
    </dxf>
    <dxf>
      <fill>
        <patternFill>
          <bgColor rgb="FFF7F9F1"/>
        </patternFill>
      </fill>
    </dxf>
    <dxf>
      <fill>
        <patternFill>
          <bgColor rgb="FFF7F9F1"/>
        </patternFill>
      </fill>
    </dxf>
    <dxf>
      <fill>
        <patternFill>
          <bgColor rgb="FFF7F9F1"/>
        </patternFill>
      </fill>
    </dxf>
    <dxf>
      <fill>
        <patternFill>
          <bgColor rgb="FFF7F9F1"/>
        </patternFill>
      </fill>
    </dxf>
    <dxf>
      <fill>
        <patternFill>
          <bgColor rgb="FFF7F9F1"/>
        </patternFill>
      </fill>
    </dxf>
    <dxf>
      <fill>
        <patternFill>
          <bgColor rgb="FFF7F9F1"/>
        </patternFill>
      </fill>
    </dxf>
    <dxf>
      <font>
        <color theme="1" tint="0.34998626667073579"/>
      </font>
      <fill>
        <patternFill>
          <bgColor theme="1" tint="0.34998626667073579"/>
        </patternFill>
      </fill>
    </dxf>
    <dxf>
      <fill>
        <patternFill>
          <bgColor rgb="FFCDDEF3"/>
        </patternFill>
      </fill>
    </dxf>
    <dxf>
      <fill>
        <patternFill>
          <bgColor rgb="FFF7F9F1"/>
        </patternFill>
      </fill>
    </dxf>
    <dxf>
      <font>
        <color theme="1" tint="0.34998626667073579"/>
      </font>
      <fill>
        <patternFill>
          <bgColor theme="1" tint="0.34998626667073579"/>
        </patternFill>
      </fill>
    </dxf>
    <dxf>
      <fill>
        <patternFill>
          <bgColor rgb="FFF7F9F1"/>
        </patternFill>
      </fill>
    </dxf>
    <dxf>
      <fill>
        <patternFill>
          <bgColor rgb="FFF7F9F1"/>
        </patternFill>
      </fill>
    </dxf>
    <dxf>
      <font>
        <b/>
        <i val="0"/>
        <color theme="0"/>
      </font>
      <fill>
        <patternFill>
          <bgColor rgb="FFFF0000"/>
        </patternFill>
      </fill>
    </dxf>
    <dxf>
      <font>
        <b/>
        <i val="0"/>
        <color theme="0"/>
      </font>
      <fill>
        <patternFill>
          <bgColor theme="7" tint="-0.24994659260841701"/>
        </patternFill>
      </fill>
    </dxf>
    <dxf>
      <font>
        <b/>
        <i val="0"/>
        <color theme="0"/>
      </font>
      <fill>
        <patternFill>
          <bgColor rgb="FF00B050"/>
        </patternFill>
      </fill>
    </dxf>
    <dxf>
      <font>
        <color theme="1" tint="0.34998626667073579"/>
      </font>
      <fill>
        <patternFill>
          <bgColor theme="1" tint="0.34998626667073579"/>
        </patternFill>
      </fill>
    </dxf>
    <dxf>
      <fill>
        <patternFill>
          <bgColor rgb="FFCDDEF3"/>
        </patternFill>
      </fill>
    </dxf>
    <dxf>
      <fill>
        <patternFill>
          <bgColor rgb="FFF7F9F1"/>
        </patternFill>
      </fill>
    </dxf>
  </dxfs>
  <tableStyles count="1" defaultTableStyle="TableStyleMedium2" defaultPivotStyle="PivotStyleLight16">
    <tableStyle name="Style de tableau 1" pivot="0" count="0"/>
  </tableStyles>
  <colors>
    <mruColors>
      <color rgb="FFCCFFFF"/>
      <color rgb="FFA1D9A1"/>
      <color rgb="FFFFFFA7"/>
      <color rgb="FFFF3A2F"/>
      <color rgb="FF0D5A29"/>
      <color rgb="FFCCFFCC"/>
      <color rgb="FF00FF7F"/>
      <color rgb="FFFF0000"/>
      <color rgb="FF00FFF8"/>
      <color rgb="FFE1EB5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t>Exécution financière globale du PAO</a:t>
            </a:r>
          </a:p>
        </c:rich>
      </c:tx>
      <c:layout>
        <c:manualLayout>
          <c:xMode val="edge"/>
          <c:yMode val="edge"/>
          <c:x val="0.21302556989690258"/>
          <c:y val="3.6825973868885448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fr-FR"/>
        </a:p>
      </c:txPr>
    </c:title>
    <c:autoTitleDeleted val="0"/>
    <c:plotArea>
      <c:layout/>
      <c:barChart>
        <c:barDir val="col"/>
        <c:grouping val="clustered"/>
        <c:varyColors val="0"/>
        <c:ser>
          <c:idx val="0"/>
          <c:order val="0"/>
          <c:tx>
            <c:strRef>
              <c:f>'SYNTHESE BILAN PTCA'!$H$8</c:f>
              <c:strCache>
                <c:ptCount val="1"/>
                <c:pt idx="0">
                  <c:v>Valeurs
XAF</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invertIfNegative val="0"/>
          <c:cat>
            <c:strRef>
              <c:f>'SYNTHESE BILAN PTCA'!$G$9:$G$12</c:f>
              <c:strCache>
                <c:ptCount val="4"/>
                <c:pt idx="0">
                  <c:v> Budget total prévu en XAF</c:v>
                </c:pt>
                <c:pt idx="1">
                  <c:v> Budget total mobilisé en XAF</c:v>
                </c:pt>
                <c:pt idx="2">
                  <c:v> Budget total dépensé</c:v>
                </c:pt>
                <c:pt idx="3">
                  <c:v>Taux d'exécution financière</c:v>
                </c:pt>
              </c:strCache>
            </c:strRef>
          </c:cat>
          <c:val>
            <c:numRef>
              <c:f>'SYNTHESE BILAN PTCA'!$H$9:$H$12</c:f>
              <c:numCache>
                <c:formatCode>_ * #,##0_)\ [$XAF]_ ;_ * \(#,##0\)\ [$XAF]_ ;_ * "-"_)\ [$XAF]_ ;_ @_ </c:formatCode>
                <c:ptCount val="4"/>
                <c:pt idx="0">
                  <c:v>0</c:v>
                </c:pt>
                <c:pt idx="1">
                  <c:v>0</c:v>
                </c:pt>
                <c:pt idx="2">
                  <c:v>0</c:v>
                </c:pt>
                <c:pt idx="3" formatCode="0%">
                  <c:v>0</c:v>
                </c:pt>
              </c:numCache>
            </c:numRef>
          </c:val>
          <c:extLst xmlns:c16r2="http://schemas.microsoft.com/office/drawing/2015/06/chart">
            <c:ext xmlns:c16="http://schemas.microsoft.com/office/drawing/2014/chart" uri="{C3380CC4-5D6E-409C-BE32-E72D297353CC}">
              <c16:uniqueId val="{00000000-CC8E-3344-92B8-3C943F0DEC0E}"/>
            </c:ext>
          </c:extLst>
        </c:ser>
        <c:dLbls>
          <c:showLegendKey val="0"/>
          <c:showVal val="0"/>
          <c:showCatName val="0"/>
          <c:showSerName val="0"/>
          <c:showPercent val="0"/>
          <c:showBubbleSize val="0"/>
        </c:dLbls>
        <c:gapWidth val="100"/>
        <c:overlap val="-24"/>
        <c:axId val="360243920"/>
        <c:axId val="360244312"/>
      </c:barChart>
      <c:barChart>
        <c:barDir val="col"/>
        <c:grouping val="clustered"/>
        <c:varyColors val="0"/>
        <c:ser>
          <c:idx val="1"/>
          <c:order val="1"/>
          <c:tx>
            <c:strRef>
              <c:f>'SYNTHESE BILAN PTCA'!$K$8</c:f>
              <c:strCache>
                <c:ptCount val="1"/>
                <c:pt idx="0">
                  <c:v>Taux d'exécution financière</c:v>
                </c:pt>
              </c:strCache>
            </c:strRef>
          </c:tx>
          <c:spPr>
            <a:solidFill>
              <a:schemeClr val="accent5">
                <a:lumMod val="75000"/>
              </a:schemeClr>
            </a:solidFill>
            <a:ln w="9525" cap="flat" cmpd="sng" algn="ctr">
              <a:solidFill>
                <a:schemeClr val="accent5">
                  <a:lumMod val="75000"/>
                </a:schemeClr>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fr-FR"/>
              </a:p>
            </c:txPr>
            <c:dLblPos val="in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'SYNTHESE BILAN PTCA'!$G$9:$G$12</c:f>
              <c:strCache>
                <c:ptCount val="4"/>
                <c:pt idx="0">
                  <c:v> Budget total prévu en XAF</c:v>
                </c:pt>
                <c:pt idx="1">
                  <c:v> Budget total mobilisé en XAF</c:v>
                </c:pt>
                <c:pt idx="2">
                  <c:v> Budget total dépensé</c:v>
                </c:pt>
                <c:pt idx="3">
                  <c:v>Taux d'exécution financière</c:v>
                </c:pt>
              </c:strCache>
            </c:strRef>
          </c:cat>
          <c:val>
            <c:numRef>
              <c:f>'SYNTHESE BILAN PTCA'!$K$9:$K$12</c:f>
              <c:numCache>
                <c:formatCode>0%</c:formatCode>
                <c:ptCount val="4"/>
                <c:pt idx="3">
                  <c:v>0.6</c:v>
                </c:pt>
              </c:numCache>
            </c:numRef>
          </c:val>
          <c:extLst xmlns:c16r2="http://schemas.microsoft.com/office/drawing/2015/06/chart">
            <c:ext xmlns:c16="http://schemas.microsoft.com/office/drawing/2014/chart" uri="{C3380CC4-5D6E-409C-BE32-E72D297353CC}">
              <c16:uniqueId val="{00000001-CC8E-3344-92B8-3C943F0DEC0E}"/>
            </c:ext>
          </c:extLst>
        </c:ser>
        <c:dLbls>
          <c:showLegendKey val="0"/>
          <c:showVal val="0"/>
          <c:showCatName val="0"/>
          <c:showSerName val="0"/>
          <c:showPercent val="0"/>
          <c:showBubbleSize val="0"/>
        </c:dLbls>
        <c:gapWidth val="100"/>
        <c:overlap val="-24"/>
        <c:axId val="360244704"/>
        <c:axId val="360240000"/>
      </c:barChart>
      <c:catAx>
        <c:axId val="360243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fr-FR"/>
          </a:p>
        </c:txPr>
        <c:crossAx val="360244312"/>
        <c:crosses val="autoZero"/>
        <c:auto val="1"/>
        <c:lblAlgn val="ctr"/>
        <c:lblOffset val="100"/>
        <c:noMultiLvlLbl val="0"/>
      </c:catAx>
      <c:valAx>
        <c:axId val="360244312"/>
        <c:scaling>
          <c:orientation val="minMax"/>
          <c:min val="5000000"/>
        </c:scaling>
        <c:delete val="0"/>
        <c:axPos val="l"/>
        <c:majorGridlines>
          <c:spPr>
            <a:ln w="9525" cap="flat" cmpd="sng" algn="ctr">
              <a:solidFill>
                <a:schemeClr val="tx1">
                  <a:lumMod val="15000"/>
                  <a:lumOff val="85000"/>
                </a:schemeClr>
              </a:solidFill>
              <a:round/>
            </a:ln>
            <a:effectLst/>
          </c:spPr>
        </c:majorGridlines>
        <c:numFmt formatCode="_ * #,##0_)\ [$XAF]_ ;_ * \(#,##0\)\ [$XAF]_ ;_ * &quot;-&quot;_)\ [$XAF]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fr-FR"/>
          </a:p>
        </c:txPr>
        <c:crossAx val="360243920"/>
        <c:crosses val="autoZero"/>
        <c:crossBetween val="between"/>
        <c:majorUnit val="10000000"/>
        <c:minorUnit val="5000000"/>
      </c:valAx>
      <c:valAx>
        <c:axId val="360240000"/>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fr-FR"/>
          </a:p>
        </c:txPr>
        <c:crossAx val="360244704"/>
        <c:crosses val="max"/>
        <c:crossBetween val="between"/>
      </c:valAx>
      <c:catAx>
        <c:axId val="360244704"/>
        <c:scaling>
          <c:orientation val="minMax"/>
        </c:scaling>
        <c:delete val="1"/>
        <c:axPos val="b"/>
        <c:numFmt formatCode="General" sourceLinked="1"/>
        <c:majorTickMark val="none"/>
        <c:minorTickMark val="none"/>
        <c:tickLblPos val="nextTo"/>
        <c:crossAx val="360240000"/>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Exécution financière selon le type de beneficiaires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'SYNTHESE BILAN PTCA'!$G$21</c:f>
              <c:strCache>
                <c:ptCount val="1"/>
                <c:pt idx="0">
                  <c:v> Budget prévu</c:v>
                </c:pt>
              </c:strCache>
            </c:strRef>
          </c:tx>
          <c:spPr>
            <a:solidFill>
              <a:schemeClr val="accent1"/>
            </a:solidFill>
            <a:ln>
              <a:noFill/>
            </a:ln>
            <a:effectLst/>
          </c:spPr>
          <c:invertIfNegative val="0"/>
          <c:cat>
            <c:strRef>
              <c:f>'SYNTHESE BILAN PTCA'!$C$22:$C$31</c:f>
              <c:strCache>
                <c:ptCount val="10"/>
                <c:pt idx="0">
                  <c:v>Directions (acteurs de la planification)</c:v>
                </c:pt>
                <c:pt idx="1">
                  <c:v>Ecoles de santé </c:v>
                </c:pt>
                <c:pt idx="2">
                  <c:v>Population clés (professionnels de sexe, transgenre, utilisateurs de drogues injectables, etc. )</c:v>
                </c:pt>
                <c:pt idx="3">
                  <c:v>Population en zone humanitaire (réfugiés, retournés, etc.)</c:v>
                </c:pt>
                <c:pt idx="4">
                  <c:v>Population générale</c:v>
                </c:pt>
                <c:pt idx="5">
                  <c:v>Population spécifique (nomades, insulaires, zone d'accès difficiles etc.)</c:v>
                </c:pt>
                <c:pt idx="6">
                  <c:v>Population vulnérable (PVVIH, enfants, femmes enceintes, femmes allaitantes, malnutris, patients TB, en situation de handicap, etc.)</c:v>
                </c:pt>
                <c:pt idx="7">
                  <c:v>Prestataires (agents de santé, ASC, etc.)</c:v>
                </c:pt>
                <c:pt idx="8">
                  <c:v>Programmes nationaux</c:v>
                </c:pt>
                <c:pt idx="9">
                  <c:v>Structures sanitaires (CHU, HN, HP, HD,CS, confessionnelles but non lucratif)</c:v>
                </c:pt>
              </c:strCache>
            </c:strRef>
          </c:cat>
          <c:val>
            <c:numRef>
              <c:f>'SYNTHESE BILAN PTCA'!$G$22:$G$31</c:f>
              <c:numCache>
                <c:formatCode>_(* #,##0_);_(* \(#,##0\);_(* "-"_);_(@_)</c:formatCode>
                <c:ptCount val="10"/>
                <c:pt idx="0">
                  <c:v>0</c:v>
                </c:pt>
                <c:pt idx="1">
                  <c:v>0</c:v>
                </c:pt>
                <c:pt idx="2">
                  <c:v>0</c:v>
                </c:pt>
                <c:pt idx="3">
                  <c:v>0</c:v>
                </c:pt>
                <c:pt idx="4">
                  <c:v>0</c:v>
                </c:pt>
                <c:pt idx="5">
                  <c:v>0</c:v>
                </c:pt>
                <c:pt idx="6">
                  <c:v>0</c:v>
                </c:pt>
                <c:pt idx="7">
                  <c:v>0</c:v>
                </c:pt>
                <c:pt idx="8">
                  <c:v>140272000</c:v>
                </c:pt>
                <c:pt idx="9">
                  <c:v>0</c:v>
                </c:pt>
              </c:numCache>
            </c:numRef>
          </c:val>
          <c:extLst xmlns:c16r2="http://schemas.microsoft.com/office/drawing/2015/06/chart">
            <c:ext xmlns:c16="http://schemas.microsoft.com/office/drawing/2014/chart" uri="{C3380CC4-5D6E-409C-BE32-E72D297353CC}">
              <c16:uniqueId val="{00000000-E57B-8D43-AF45-85818A196B26}"/>
            </c:ext>
          </c:extLst>
        </c:ser>
        <c:ser>
          <c:idx val="1"/>
          <c:order val="1"/>
          <c:tx>
            <c:strRef>
              <c:f>'SYNTHESE BILAN PTCA'!$H$21</c:f>
              <c:strCache>
                <c:ptCount val="1"/>
                <c:pt idx="0">
                  <c:v> Budget mobilisé</c:v>
                </c:pt>
              </c:strCache>
            </c:strRef>
          </c:tx>
          <c:spPr>
            <a:solidFill>
              <a:schemeClr val="accent3"/>
            </a:solidFill>
            <a:ln>
              <a:noFill/>
            </a:ln>
            <a:effectLst/>
          </c:spPr>
          <c:invertIfNegative val="0"/>
          <c:cat>
            <c:strRef>
              <c:f>'SYNTHESE BILAN PTCA'!$C$22:$C$31</c:f>
              <c:strCache>
                <c:ptCount val="10"/>
                <c:pt idx="0">
                  <c:v>Directions (acteurs de la planification)</c:v>
                </c:pt>
                <c:pt idx="1">
                  <c:v>Ecoles de santé </c:v>
                </c:pt>
                <c:pt idx="2">
                  <c:v>Population clés (professionnels de sexe, transgenre, utilisateurs de drogues injectables, etc. )</c:v>
                </c:pt>
                <c:pt idx="3">
                  <c:v>Population en zone humanitaire (réfugiés, retournés, etc.)</c:v>
                </c:pt>
                <c:pt idx="4">
                  <c:v>Population générale</c:v>
                </c:pt>
                <c:pt idx="5">
                  <c:v>Population spécifique (nomades, insulaires, zone d'accès difficiles etc.)</c:v>
                </c:pt>
                <c:pt idx="6">
                  <c:v>Population vulnérable (PVVIH, enfants, femmes enceintes, femmes allaitantes, malnutris, patients TB, en situation de handicap, etc.)</c:v>
                </c:pt>
                <c:pt idx="7">
                  <c:v>Prestataires (agents de santé, ASC, etc.)</c:v>
                </c:pt>
                <c:pt idx="8">
                  <c:v>Programmes nationaux</c:v>
                </c:pt>
                <c:pt idx="9">
                  <c:v>Structures sanitaires (CHU, HN, HP, HD,CS, confessionnelles but non lucratif)</c:v>
                </c:pt>
              </c:strCache>
            </c:strRef>
          </c:cat>
          <c:val>
            <c:numRef>
              <c:f>'SYNTHESE BILAN PTCA'!$H$22:$H$31</c:f>
              <c:numCache>
                <c:formatCode>_(* #,##0_);_(* \(#,##0\);_(* "-"_);_(@_)</c:formatCode>
                <c:ptCount val="10"/>
                <c:pt idx="0">
                  <c:v>0</c:v>
                </c:pt>
                <c:pt idx="1">
                  <c:v>0</c:v>
                </c:pt>
                <c:pt idx="2">
                  <c:v>0</c:v>
                </c:pt>
                <c:pt idx="3">
                  <c:v>0</c:v>
                </c:pt>
                <c:pt idx="4">
                  <c:v>0</c:v>
                </c:pt>
                <c:pt idx="5">
                  <c:v>0</c:v>
                </c:pt>
                <c:pt idx="6">
                  <c:v>0</c:v>
                </c:pt>
                <c:pt idx="7">
                  <c:v>0</c:v>
                </c:pt>
                <c:pt idx="8">
                  <c:v>47880000</c:v>
                </c:pt>
                <c:pt idx="9">
                  <c:v>0</c:v>
                </c:pt>
              </c:numCache>
            </c:numRef>
          </c:val>
          <c:extLst xmlns:c16r2="http://schemas.microsoft.com/office/drawing/2015/06/chart">
            <c:ext xmlns:c16="http://schemas.microsoft.com/office/drawing/2014/chart" uri="{C3380CC4-5D6E-409C-BE32-E72D297353CC}">
              <c16:uniqueId val="{00000001-E57B-8D43-AF45-85818A196B26}"/>
            </c:ext>
          </c:extLst>
        </c:ser>
        <c:ser>
          <c:idx val="2"/>
          <c:order val="2"/>
          <c:tx>
            <c:strRef>
              <c:f>'SYNTHESE BILAN PTCA'!$I$21</c:f>
              <c:strCache>
                <c:ptCount val="1"/>
                <c:pt idx="0">
                  <c:v> Budget dépensé</c:v>
                </c:pt>
              </c:strCache>
            </c:strRef>
          </c:tx>
          <c:spPr>
            <a:solidFill>
              <a:schemeClr val="accent5"/>
            </a:solidFill>
            <a:ln>
              <a:noFill/>
            </a:ln>
            <a:effectLst/>
          </c:spPr>
          <c:invertIfNegative val="0"/>
          <c:cat>
            <c:strRef>
              <c:f>'SYNTHESE BILAN PTCA'!$C$22:$C$31</c:f>
              <c:strCache>
                <c:ptCount val="10"/>
                <c:pt idx="0">
                  <c:v>Directions (acteurs de la planification)</c:v>
                </c:pt>
                <c:pt idx="1">
                  <c:v>Ecoles de santé </c:v>
                </c:pt>
                <c:pt idx="2">
                  <c:v>Population clés (professionnels de sexe, transgenre, utilisateurs de drogues injectables, etc. )</c:v>
                </c:pt>
                <c:pt idx="3">
                  <c:v>Population en zone humanitaire (réfugiés, retournés, etc.)</c:v>
                </c:pt>
                <c:pt idx="4">
                  <c:v>Population générale</c:v>
                </c:pt>
                <c:pt idx="5">
                  <c:v>Population spécifique (nomades, insulaires, zone d'accès difficiles etc.)</c:v>
                </c:pt>
                <c:pt idx="6">
                  <c:v>Population vulnérable (PVVIH, enfants, femmes enceintes, femmes allaitantes, malnutris, patients TB, en situation de handicap, etc.)</c:v>
                </c:pt>
                <c:pt idx="7">
                  <c:v>Prestataires (agents de santé, ASC, etc.)</c:v>
                </c:pt>
                <c:pt idx="8">
                  <c:v>Programmes nationaux</c:v>
                </c:pt>
                <c:pt idx="9">
                  <c:v>Structures sanitaires (CHU, HN, HP, HD,CS, confessionnelles but non lucratif)</c:v>
                </c:pt>
              </c:strCache>
            </c:strRef>
          </c:cat>
          <c:val>
            <c:numRef>
              <c:f>'SYNTHESE BILAN PTCA'!$I$22:$I$31</c:f>
              <c:numCache>
                <c:formatCode>_(* #,##0_);_(* \(#,##0\);_(* "-"_);_(@_)</c:formatCode>
                <c:ptCount val="10"/>
                <c:pt idx="0">
                  <c:v>0</c:v>
                </c:pt>
                <c:pt idx="1">
                  <c:v>0</c:v>
                </c:pt>
                <c:pt idx="2">
                  <c:v>0</c:v>
                </c:pt>
                <c:pt idx="3">
                  <c:v>0</c:v>
                </c:pt>
                <c:pt idx="4">
                  <c:v>0</c:v>
                </c:pt>
                <c:pt idx="5">
                  <c:v>0</c:v>
                </c:pt>
                <c:pt idx="6">
                  <c:v>0</c:v>
                </c:pt>
                <c:pt idx="7">
                  <c:v>0</c:v>
                </c:pt>
                <c:pt idx="8">
                  <c:v>0</c:v>
                </c:pt>
                <c:pt idx="9">
                  <c:v>0</c:v>
                </c:pt>
              </c:numCache>
            </c:numRef>
          </c:val>
          <c:extLst xmlns:c16r2="http://schemas.microsoft.com/office/drawing/2015/06/chart">
            <c:ext xmlns:c16="http://schemas.microsoft.com/office/drawing/2014/chart" uri="{C3380CC4-5D6E-409C-BE32-E72D297353CC}">
              <c16:uniqueId val="{00000002-E57B-8D43-AF45-85818A196B26}"/>
            </c:ext>
          </c:extLst>
        </c:ser>
        <c:dLbls>
          <c:showLegendKey val="0"/>
          <c:showVal val="0"/>
          <c:showCatName val="0"/>
          <c:showSerName val="0"/>
          <c:showPercent val="0"/>
          <c:showBubbleSize val="0"/>
        </c:dLbls>
        <c:gapWidth val="219"/>
        <c:overlap val="-27"/>
        <c:axId val="360242744"/>
        <c:axId val="360238432"/>
      </c:barChart>
      <c:lineChart>
        <c:grouping val="standard"/>
        <c:varyColors val="0"/>
        <c:ser>
          <c:idx val="3"/>
          <c:order val="3"/>
          <c:tx>
            <c:strRef>
              <c:f>'SYNTHESE BILAN PTCA'!$J$21</c:f>
              <c:strCache>
                <c:ptCount val="1"/>
                <c:pt idx="0">
                  <c:v>Taux d'exécution financière</c:v>
                </c:pt>
              </c:strCache>
            </c:strRef>
          </c:tx>
          <c:spPr>
            <a:ln w="28575" cap="rnd">
              <a:solidFill>
                <a:schemeClr val="accent2">
                  <a:lumMod val="75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'SYNTHESE BILAN PTCA'!$C$22:$C$31</c:f>
              <c:strCache>
                <c:ptCount val="10"/>
                <c:pt idx="0">
                  <c:v>Directions (acteurs de la planification)</c:v>
                </c:pt>
                <c:pt idx="1">
                  <c:v>Ecoles de santé </c:v>
                </c:pt>
                <c:pt idx="2">
                  <c:v>Population clés (professionnels de sexe, transgenre, utilisateurs de drogues injectables, etc. )</c:v>
                </c:pt>
                <c:pt idx="3">
                  <c:v>Population en zone humanitaire (réfugiés, retournés, etc.)</c:v>
                </c:pt>
                <c:pt idx="4">
                  <c:v>Population générale</c:v>
                </c:pt>
                <c:pt idx="5">
                  <c:v>Population spécifique (nomades, insulaires, zone d'accès difficiles etc.)</c:v>
                </c:pt>
                <c:pt idx="6">
                  <c:v>Population vulnérable (PVVIH, enfants, femmes enceintes, femmes allaitantes, malnutris, patients TB, en situation de handicap, etc.)</c:v>
                </c:pt>
                <c:pt idx="7">
                  <c:v>Prestataires (agents de santé, ASC, etc.)</c:v>
                </c:pt>
                <c:pt idx="8">
                  <c:v>Programmes nationaux</c:v>
                </c:pt>
                <c:pt idx="9">
                  <c:v>Structures sanitaires (CHU, HN, HP, HD,CS, confessionnelles but non lucratif)</c:v>
                </c:pt>
              </c:strCache>
            </c:strRef>
          </c:cat>
          <c:val>
            <c:numRef>
              <c:f>'SYNTHESE BILAN PTCA'!$J$22:$J$31</c:f>
              <c:numCache>
                <c:formatCode>0%</c:formatCode>
                <c:ptCount val="10"/>
                <c:pt idx="0">
                  <c:v>0</c:v>
                </c:pt>
                <c:pt idx="1">
                  <c:v>0</c:v>
                </c:pt>
                <c:pt idx="2">
                  <c:v>0</c:v>
                </c:pt>
                <c:pt idx="3">
                  <c:v>0</c:v>
                </c:pt>
                <c:pt idx="4">
                  <c:v>0</c:v>
                </c:pt>
                <c:pt idx="5">
                  <c:v>0</c:v>
                </c:pt>
                <c:pt idx="6">
                  <c:v>0</c:v>
                </c:pt>
                <c:pt idx="7">
                  <c:v>0</c:v>
                </c:pt>
                <c:pt idx="8">
                  <c:v>0</c:v>
                </c:pt>
                <c:pt idx="9">
                  <c:v>0</c:v>
                </c:pt>
              </c:numCache>
            </c:numRef>
          </c:val>
          <c:smooth val="0"/>
          <c:extLst xmlns:c16r2="http://schemas.microsoft.com/office/drawing/2015/06/chart">
            <c:ext xmlns:c16="http://schemas.microsoft.com/office/drawing/2014/chart" uri="{C3380CC4-5D6E-409C-BE32-E72D297353CC}">
              <c16:uniqueId val="{00000003-E57B-8D43-AF45-85818A196B26}"/>
            </c:ext>
          </c:extLst>
        </c:ser>
        <c:dLbls>
          <c:showLegendKey val="0"/>
          <c:showVal val="0"/>
          <c:showCatName val="0"/>
          <c:showSerName val="0"/>
          <c:showPercent val="0"/>
          <c:showBubbleSize val="0"/>
        </c:dLbls>
        <c:marker val="1"/>
        <c:smooth val="0"/>
        <c:axId val="360238824"/>
        <c:axId val="360238040"/>
      </c:lineChart>
      <c:catAx>
        <c:axId val="360242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60238432"/>
        <c:crosses val="autoZero"/>
        <c:auto val="1"/>
        <c:lblAlgn val="ctr"/>
        <c:lblOffset val="100"/>
        <c:noMultiLvlLbl val="0"/>
      </c:catAx>
      <c:valAx>
        <c:axId val="360238432"/>
        <c:scaling>
          <c:orientation val="minMax"/>
          <c:min val="5000000"/>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60242744"/>
        <c:crosses val="autoZero"/>
        <c:crossBetween val="between"/>
        <c:majorUnit val="10000000"/>
        <c:minorUnit val="5000000"/>
      </c:valAx>
      <c:valAx>
        <c:axId val="360238040"/>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60238824"/>
        <c:crosses val="max"/>
        <c:crossBetween val="between"/>
      </c:valAx>
      <c:catAx>
        <c:axId val="360238824"/>
        <c:scaling>
          <c:orientation val="minMax"/>
        </c:scaling>
        <c:delete val="1"/>
        <c:axPos val="b"/>
        <c:numFmt formatCode="General" sourceLinked="1"/>
        <c:majorTickMark val="none"/>
        <c:minorTickMark val="none"/>
        <c:tickLblPos val="nextTo"/>
        <c:crossAx val="360238040"/>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r>
              <a:rPr lang="en-US"/>
              <a:t>Nombre d'activités complètement réalisées par Beneficiaire</a:t>
            </a:r>
          </a:p>
        </c:rich>
      </c:tx>
      <c:overlay val="0"/>
      <c:spPr>
        <a:noFill/>
        <a:ln>
          <a:noFill/>
        </a:ln>
        <a:effectLst/>
      </c:spPr>
      <c:txPr>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endParaRPr lang="fr-FR"/>
        </a:p>
      </c:txPr>
    </c:title>
    <c:autoTitleDeleted val="0"/>
    <c:plotArea>
      <c:layout/>
      <c:pieChart>
        <c:varyColors val="1"/>
        <c:ser>
          <c:idx val="0"/>
          <c:order val="0"/>
          <c:tx>
            <c:strRef>
              <c:f>'SYNTHESE BILAN PTCA'!$E$21</c:f>
              <c:strCache>
                <c:ptCount val="1"/>
                <c:pt idx="0">
                  <c:v>Nombre d'activités complètement réalisées</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1-B534-5641-A491-15F8CB5FBA8C}"/>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3-B534-5641-A491-15F8CB5FBA8C}"/>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5-B534-5641-A491-15F8CB5FBA8C}"/>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7-B534-5641-A491-15F8CB5FBA8C}"/>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9-B534-5641-A491-15F8CB5FBA8C}"/>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B-B534-5641-A491-15F8CB5FBA8C}"/>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D-B534-5641-A491-15F8CB5FBA8C}"/>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F-B534-5641-A491-15F8CB5FBA8C}"/>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11-B534-5641-A491-15F8CB5FBA8C}"/>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13-B534-5641-A491-15F8CB5FBA8C}"/>
              </c:ext>
            </c:extLst>
          </c:dPt>
          <c:cat>
            <c:strRef>
              <c:f>'SYNTHESE BILAN PTCA'!$C$22:$C$31</c:f>
              <c:strCache>
                <c:ptCount val="10"/>
                <c:pt idx="0">
                  <c:v>Directions (acteurs de la planification)</c:v>
                </c:pt>
                <c:pt idx="1">
                  <c:v>Ecoles de santé </c:v>
                </c:pt>
                <c:pt idx="2">
                  <c:v>Population clés (professionnels de sexe, transgenre, utilisateurs de drogues injectables, etc. )</c:v>
                </c:pt>
                <c:pt idx="3">
                  <c:v>Population en zone humanitaire (réfugiés, retournés, etc.)</c:v>
                </c:pt>
                <c:pt idx="4">
                  <c:v>Population générale</c:v>
                </c:pt>
                <c:pt idx="5">
                  <c:v>Population spécifique (nomades, insulaires, zone d'accès difficiles etc.)</c:v>
                </c:pt>
                <c:pt idx="6">
                  <c:v>Population vulnérable (PVVIH, enfants, femmes enceintes, femmes allaitantes, malnutris, patients TB, en situation de handicap, etc.)</c:v>
                </c:pt>
                <c:pt idx="7">
                  <c:v>Prestataires (agents de santé, ASC, etc.)</c:v>
                </c:pt>
                <c:pt idx="8">
                  <c:v>Programmes nationaux</c:v>
                </c:pt>
                <c:pt idx="9">
                  <c:v>Structures sanitaires (CHU, HN, HP, HD,CS, confessionnelles but non lucratif)</c:v>
                </c:pt>
              </c:strCache>
            </c:strRef>
          </c:cat>
          <c:val>
            <c:numRef>
              <c:f>'SYNTHESE BILAN PTCA'!$E$22:$E$31</c:f>
              <c:numCache>
                <c:formatCode>_(* #,##0_);_(* \(#,##0\);_(* "-"_);_(@_)</c:formatCode>
                <c:ptCount val="10"/>
                <c:pt idx="0">
                  <c:v>0</c:v>
                </c:pt>
                <c:pt idx="1">
                  <c:v>0</c:v>
                </c:pt>
                <c:pt idx="2">
                  <c:v>0</c:v>
                </c:pt>
                <c:pt idx="3">
                  <c:v>0</c:v>
                </c:pt>
                <c:pt idx="4">
                  <c:v>0</c:v>
                </c:pt>
                <c:pt idx="5">
                  <c:v>0</c:v>
                </c:pt>
                <c:pt idx="6">
                  <c:v>0</c:v>
                </c:pt>
                <c:pt idx="7">
                  <c:v>0</c:v>
                </c:pt>
                <c:pt idx="8">
                  <c:v>0</c:v>
                </c:pt>
                <c:pt idx="9">
                  <c:v>0</c:v>
                </c:pt>
              </c:numCache>
            </c:numRef>
          </c:val>
          <c:extLst xmlns:c16r2="http://schemas.microsoft.com/office/drawing/2015/06/chart">
            <c:ext xmlns:c16="http://schemas.microsoft.com/office/drawing/2014/chart" uri="{C3380CC4-5D6E-409C-BE32-E72D297353CC}">
              <c16:uniqueId val="{00000014-B534-5641-A491-15F8CB5FBA8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solidFill>
          <a:schemeClr val="lt1">
            <a:alpha val="50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fr-FR"/>
        </a:p>
      </c:txPr>
    </c:legend>
    <c:plotVisOnly val="1"/>
    <c:dispBlanksAs val="gap"/>
    <c:showDLblsOverMax val="0"/>
  </c:chart>
  <c:spPr>
    <a:pattFill prst="dkDnDiag">
      <a:fgClr>
        <a:schemeClr val="lt1"/>
      </a:fgClr>
      <a:bgClr>
        <a:schemeClr val="dk1">
          <a:lumMod val="10000"/>
          <a:lumOff val="90000"/>
        </a:schemeClr>
      </a:bgClr>
    </a:pattFill>
    <a:ln w="9525" cap="flat" cmpd="sng" algn="ctr">
      <a:solidFill>
        <a:schemeClr val="dk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Exécution financière selon le niveau de mise en œuvre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'SYNTHESE BILAN PTCA'!$G$36</c:f>
              <c:strCache>
                <c:ptCount val="1"/>
                <c:pt idx="0">
                  <c:v> Budget prévu</c:v>
                </c:pt>
              </c:strCache>
            </c:strRef>
          </c:tx>
          <c:spPr>
            <a:solidFill>
              <a:schemeClr val="accent2"/>
            </a:solidFill>
            <a:ln>
              <a:noFill/>
            </a:ln>
            <a:effectLst/>
          </c:spPr>
          <c:invertIfNegative val="0"/>
          <c:cat>
            <c:strRef>
              <c:f>'SYNTHESE BILAN PTCA'!$C$37:$C$41</c:f>
              <c:strCache>
                <c:ptCount val="5"/>
                <c:pt idx="0">
                  <c:v>National</c:v>
                </c:pt>
                <c:pt idx="1">
                  <c:v>Central</c:v>
                </c:pt>
                <c:pt idx="2">
                  <c:v>Provincial</c:v>
                </c:pt>
                <c:pt idx="3">
                  <c:v>District</c:v>
                </c:pt>
                <c:pt idx="4">
                  <c:v>Zone de Responsabilité/Communautaire</c:v>
                </c:pt>
              </c:strCache>
            </c:strRef>
          </c:cat>
          <c:val>
            <c:numRef>
              <c:f>'SYNTHESE BILAN PTCA'!$G$37:$G$41</c:f>
              <c:numCache>
                <c:formatCode>_(* #,##0_);_(* \(#,##0\);_(* "-"_);_(@_)</c:formatCode>
                <c:ptCount val="5"/>
                <c:pt idx="0">
                  <c:v>85000000</c:v>
                </c:pt>
                <c:pt idx="1">
                  <c:v>55272000</c:v>
                </c:pt>
                <c:pt idx="2">
                  <c:v>0</c:v>
                </c:pt>
                <c:pt idx="3">
                  <c:v>0</c:v>
                </c:pt>
                <c:pt idx="4">
                  <c:v>0</c:v>
                </c:pt>
              </c:numCache>
            </c:numRef>
          </c:val>
          <c:extLst xmlns:c16r2="http://schemas.microsoft.com/office/drawing/2015/06/chart">
            <c:ext xmlns:c16="http://schemas.microsoft.com/office/drawing/2014/chart" uri="{C3380CC4-5D6E-409C-BE32-E72D297353CC}">
              <c16:uniqueId val="{00000000-9DBC-A54E-AF77-AABA182E0A11}"/>
            </c:ext>
          </c:extLst>
        </c:ser>
        <c:ser>
          <c:idx val="1"/>
          <c:order val="1"/>
          <c:tx>
            <c:strRef>
              <c:f>'SYNTHESE BILAN PTCA'!$H$36</c:f>
              <c:strCache>
                <c:ptCount val="1"/>
                <c:pt idx="0">
                  <c:v> Budget mobilisé</c:v>
                </c:pt>
              </c:strCache>
            </c:strRef>
          </c:tx>
          <c:spPr>
            <a:solidFill>
              <a:schemeClr val="accent4"/>
            </a:solidFill>
            <a:ln>
              <a:noFill/>
            </a:ln>
            <a:effectLst/>
          </c:spPr>
          <c:invertIfNegative val="0"/>
          <c:cat>
            <c:strRef>
              <c:f>'SYNTHESE BILAN PTCA'!$C$37:$C$41</c:f>
              <c:strCache>
                <c:ptCount val="5"/>
                <c:pt idx="0">
                  <c:v>National</c:v>
                </c:pt>
                <c:pt idx="1">
                  <c:v>Central</c:v>
                </c:pt>
                <c:pt idx="2">
                  <c:v>Provincial</c:v>
                </c:pt>
                <c:pt idx="3">
                  <c:v>District</c:v>
                </c:pt>
                <c:pt idx="4">
                  <c:v>Zone de Responsabilité/Communautaire</c:v>
                </c:pt>
              </c:strCache>
            </c:strRef>
          </c:cat>
          <c:val>
            <c:numRef>
              <c:f>'SYNTHESE BILAN PTCA'!$H$37:$H$41</c:f>
              <c:numCache>
                <c:formatCode>_(* #,##0_);_(* \(#,##0\);_(* "-"_);_(@_)</c:formatCode>
                <c:ptCount val="5"/>
                <c:pt idx="0">
                  <c:v>40000000</c:v>
                </c:pt>
                <c:pt idx="1">
                  <c:v>7880000</c:v>
                </c:pt>
                <c:pt idx="2">
                  <c:v>0</c:v>
                </c:pt>
                <c:pt idx="3">
                  <c:v>0</c:v>
                </c:pt>
                <c:pt idx="4">
                  <c:v>0</c:v>
                </c:pt>
              </c:numCache>
            </c:numRef>
          </c:val>
          <c:extLst xmlns:c16r2="http://schemas.microsoft.com/office/drawing/2015/06/chart">
            <c:ext xmlns:c16="http://schemas.microsoft.com/office/drawing/2014/chart" uri="{C3380CC4-5D6E-409C-BE32-E72D297353CC}">
              <c16:uniqueId val="{00000001-9DBC-A54E-AF77-AABA182E0A11}"/>
            </c:ext>
          </c:extLst>
        </c:ser>
        <c:ser>
          <c:idx val="2"/>
          <c:order val="2"/>
          <c:tx>
            <c:strRef>
              <c:f>'SYNTHESE BILAN PTCA'!$I$36</c:f>
              <c:strCache>
                <c:ptCount val="1"/>
                <c:pt idx="0">
                  <c:v> Budget dépensé</c:v>
                </c:pt>
              </c:strCache>
            </c:strRef>
          </c:tx>
          <c:spPr>
            <a:solidFill>
              <a:schemeClr val="accent6"/>
            </a:solidFill>
            <a:ln>
              <a:noFill/>
            </a:ln>
            <a:effectLst/>
          </c:spPr>
          <c:invertIfNegative val="0"/>
          <c:cat>
            <c:strRef>
              <c:f>'SYNTHESE BILAN PTCA'!$C$37:$C$41</c:f>
              <c:strCache>
                <c:ptCount val="5"/>
                <c:pt idx="0">
                  <c:v>National</c:v>
                </c:pt>
                <c:pt idx="1">
                  <c:v>Central</c:v>
                </c:pt>
                <c:pt idx="2">
                  <c:v>Provincial</c:v>
                </c:pt>
                <c:pt idx="3">
                  <c:v>District</c:v>
                </c:pt>
                <c:pt idx="4">
                  <c:v>Zone de Responsabilité/Communautaire</c:v>
                </c:pt>
              </c:strCache>
            </c:strRef>
          </c:cat>
          <c:val>
            <c:numRef>
              <c:f>'SYNTHESE BILAN PTCA'!$I$37:$I$41</c:f>
              <c:numCache>
                <c:formatCode>_(* #,##0_);_(* \(#,##0\);_(* "-"_);_(@_)</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9DBC-A54E-AF77-AABA182E0A11}"/>
            </c:ext>
          </c:extLst>
        </c:ser>
        <c:dLbls>
          <c:showLegendKey val="0"/>
          <c:showVal val="0"/>
          <c:showCatName val="0"/>
          <c:showSerName val="0"/>
          <c:showPercent val="0"/>
          <c:showBubbleSize val="0"/>
        </c:dLbls>
        <c:gapWidth val="219"/>
        <c:overlap val="-27"/>
        <c:axId val="360240392"/>
        <c:axId val="360241568"/>
      </c:barChart>
      <c:lineChart>
        <c:grouping val="standard"/>
        <c:varyColors val="0"/>
        <c:ser>
          <c:idx val="3"/>
          <c:order val="3"/>
          <c:tx>
            <c:strRef>
              <c:f>'SYNTHESE BILAN PTCA'!$J$36</c:f>
              <c:strCache>
                <c:ptCount val="1"/>
                <c:pt idx="0">
                  <c:v>Taux d'exécution financière</c:v>
                </c:pt>
              </c:strCache>
            </c:strRef>
          </c:tx>
          <c:spPr>
            <a:ln w="28575" cap="rnd">
              <a:solidFill>
                <a:schemeClr val="accent2">
                  <a:lumMod val="6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'SYNTHESE BILAN PTCA'!$C$37:$C$41</c:f>
              <c:strCache>
                <c:ptCount val="5"/>
                <c:pt idx="0">
                  <c:v>National</c:v>
                </c:pt>
                <c:pt idx="1">
                  <c:v>Central</c:v>
                </c:pt>
                <c:pt idx="2">
                  <c:v>Provincial</c:v>
                </c:pt>
                <c:pt idx="3">
                  <c:v>District</c:v>
                </c:pt>
                <c:pt idx="4">
                  <c:v>Zone de Responsabilité/Communautaire</c:v>
                </c:pt>
              </c:strCache>
            </c:strRef>
          </c:cat>
          <c:val>
            <c:numRef>
              <c:f>'SYNTHESE BILAN PTCA'!$J$37:$J$41</c:f>
              <c:numCache>
                <c:formatCode>0%</c:formatCode>
                <c:ptCount val="5"/>
                <c:pt idx="0">
                  <c:v>0</c:v>
                </c:pt>
                <c:pt idx="1">
                  <c:v>0</c:v>
                </c:pt>
                <c:pt idx="2">
                  <c:v>0</c:v>
                </c:pt>
                <c:pt idx="3">
                  <c:v>0</c:v>
                </c:pt>
                <c:pt idx="4">
                  <c:v>0</c:v>
                </c:pt>
              </c:numCache>
            </c:numRef>
          </c:val>
          <c:smooth val="0"/>
          <c:extLst xmlns:c16r2="http://schemas.microsoft.com/office/drawing/2015/06/chart">
            <c:ext xmlns:c16="http://schemas.microsoft.com/office/drawing/2014/chart" uri="{C3380CC4-5D6E-409C-BE32-E72D297353CC}">
              <c16:uniqueId val="{00000003-9DBC-A54E-AF77-AABA182E0A11}"/>
            </c:ext>
          </c:extLst>
        </c:ser>
        <c:dLbls>
          <c:showLegendKey val="0"/>
          <c:showVal val="0"/>
          <c:showCatName val="0"/>
          <c:showSerName val="0"/>
          <c:showPercent val="0"/>
          <c:showBubbleSize val="0"/>
        </c:dLbls>
        <c:marker val="1"/>
        <c:smooth val="0"/>
        <c:axId val="408474112"/>
        <c:axId val="360241960"/>
      </c:lineChart>
      <c:catAx>
        <c:axId val="360240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60241568"/>
        <c:crosses val="autoZero"/>
        <c:auto val="1"/>
        <c:lblAlgn val="ctr"/>
        <c:lblOffset val="100"/>
        <c:noMultiLvlLbl val="0"/>
      </c:catAx>
      <c:valAx>
        <c:axId val="360241568"/>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60240392"/>
        <c:crosses val="autoZero"/>
        <c:crossBetween val="between"/>
      </c:valAx>
      <c:valAx>
        <c:axId val="360241960"/>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08474112"/>
        <c:crosses val="max"/>
        <c:crossBetween val="between"/>
      </c:valAx>
      <c:catAx>
        <c:axId val="408474112"/>
        <c:scaling>
          <c:orientation val="minMax"/>
        </c:scaling>
        <c:delete val="1"/>
        <c:axPos val="b"/>
        <c:numFmt formatCode="General" sourceLinked="1"/>
        <c:majorTickMark val="none"/>
        <c:minorTickMark val="none"/>
        <c:tickLblPos val="nextTo"/>
        <c:crossAx val="360241960"/>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tx>
            <c:strRef>
              <c:f>'SYNTHESE BILAN PTCA'!$E$36</c:f>
              <c:strCache>
                <c:ptCount val="1"/>
                <c:pt idx="0">
                  <c:v>Nombre d'activités complètement réalisées</c:v>
                </c:pt>
              </c:strCache>
            </c:strRef>
          </c:tx>
          <c:dPt>
            <c:idx val="0"/>
            <c:bubble3D val="0"/>
            <c:spPr>
              <a:solidFill>
                <a:schemeClr val="accent1"/>
              </a:solidFill>
              <a:ln>
                <a:noFill/>
              </a:ln>
              <a:effectLst>
                <a:outerShdw blurRad="635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1-2C98-604C-A307-7D3DE9A5D58D}"/>
              </c:ext>
            </c:extLst>
          </c:dPt>
          <c:dPt>
            <c:idx val="1"/>
            <c:bubble3D val="0"/>
            <c:spPr>
              <a:solidFill>
                <a:schemeClr val="accent2"/>
              </a:solidFill>
              <a:ln>
                <a:noFill/>
              </a:ln>
              <a:effectLst>
                <a:outerShdw blurRad="635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3-2C98-604C-A307-7D3DE9A5D58D}"/>
              </c:ext>
            </c:extLst>
          </c:dPt>
          <c:dPt>
            <c:idx val="2"/>
            <c:bubble3D val="0"/>
            <c:spPr>
              <a:solidFill>
                <a:schemeClr val="accent3"/>
              </a:solidFill>
              <a:ln>
                <a:noFill/>
              </a:ln>
              <a:effectLst>
                <a:outerShdw blurRad="635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5-2C98-604C-A307-7D3DE9A5D58D}"/>
              </c:ext>
            </c:extLst>
          </c:dPt>
          <c:dPt>
            <c:idx val="3"/>
            <c:bubble3D val="0"/>
            <c:spPr>
              <a:solidFill>
                <a:schemeClr val="accent4"/>
              </a:solidFill>
              <a:ln>
                <a:noFill/>
              </a:ln>
              <a:effectLst>
                <a:outerShdw blurRad="635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7-2C98-604C-A307-7D3DE9A5D58D}"/>
              </c:ext>
            </c:extLst>
          </c:dPt>
          <c:dPt>
            <c:idx val="4"/>
            <c:bubble3D val="0"/>
            <c:spPr>
              <a:solidFill>
                <a:schemeClr val="accent5"/>
              </a:solidFill>
              <a:ln>
                <a:noFill/>
              </a:ln>
              <a:effectLst>
                <a:outerShdw blurRad="63500" sx="102000" sy="102000" algn="ctr" rotWithShape="0">
                  <a:prstClr val="black">
                    <a:alpha val="20000"/>
                  </a:prstClr>
                </a:outerShdw>
              </a:effectLst>
            </c:spPr>
            <c:extLst xmlns:c16r2="http://schemas.microsoft.com/office/drawing/2015/06/chart">
              <c:ext xmlns:c16="http://schemas.microsoft.com/office/drawing/2014/chart" uri="{C3380CC4-5D6E-409C-BE32-E72D297353CC}">
                <c16:uniqueId val="{00000009-2C98-604C-A307-7D3DE9A5D58D}"/>
              </c:ext>
            </c:extLst>
          </c:dPt>
          <c:dLbls>
            <c:dLbl>
              <c:idx val="0"/>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fr-FR"/>
                </a:p>
              </c:txPr>
              <c:dLblPos val="outEnd"/>
              <c:showLegendKey val="0"/>
              <c:showVal val="0"/>
              <c:showCatName val="1"/>
              <c:showSerName val="0"/>
              <c:showPercent val="1"/>
              <c:showBubbleSize val="0"/>
              <c:extLst xmlns:c16r2="http://schemas.microsoft.com/office/drawing/2015/06/chart">
                <c:ext xmlns:c16="http://schemas.microsoft.com/office/drawing/2014/chart" uri="{C3380CC4-5D6E-409C-BE32-E72D297353CC}">
                  <c16:uniqueId val="{00000001-2C98-604C-A307-7D3DE9A5D58D}"/>
                </c:ext>
                <c:ext xmlns:c15="http://schemas.microsoft.com/office/drawing/2012/chart" uri="{CE6537A1-D6FC-4f65-9D91-7224C49458BB}">
                  <c15:spPr xmlns:c15="http://schemas.microsoft.com/office/drawing/2012/chart">
                    <a:prstGeom prst="wedgeRectCallout">
                      <a:avLst/>
                    </a:prstGeom>
                    <a:noFill/>
                    <a:ln>
                      <a:noFill/>
                    </a:ln>
                  </c15:spPr>
                </c:ext>
              </c:extLst>
            </c:dLbl>
            <c:dLbl>
              <c:idx val="1"/>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fr-FR"/>
                </a:p>
              </c:txPr>
              <c:dLblPos val="outEnd"/>
              <c:showLegendKey val="0"/>
              <c:showVal val="0"/>
              <c:showCatName val="1"/>
              <c:showSerName val="0"/>
              <c:showPercent val="1"/>
              <c:showBubbleSize val="0"/>
              <c:extLst xmlns:c16r2="http://schemas.microsoft.com/office/drawing/2015/06/chart">
                <c:ext xmlns:c16="http://schemas.microsoft.com/office/drawing/2014/chart" uri="{C3380CC4-5D6E-409C-BE32-E72D297353CC}">
                  <c16:uniqueId val="{00000003-2C98-604C-A307-7D3DE9A5D58D}"/>
                </c:ext>
                <c:ext xmlns:c15="http://schemas.microsoft.com/office/drawing/2012/chart" uri="{CE6537A1-D6FC-4f65-9D91-7224C49458BB}">
                  <c15:spPr xmlns:c15="http://schemas.microsoft.com/office/drawing/2012/chart">
                    <a:prstGeom prst="wedgeRectCallout">
                      <a:avLst/>
                    </a:prstGeom>
                    <a:noFill/>
                    <a:ln>
                      <a:noFill/>
                    </a:ln>
                  </c15:spPr>
                </c:ext>
              </c:extLst>
            </c:dLbl>
            <c:dLbl>
              <c:idx val="2"/>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solidFill>
                      <a:latin typeface="+mn-lt"/>
                      <a:ea typeface="+mn-ea"/>
                      <a:cs typeface="+mn-cs"/>
                    </a:defRPr>
                  </a:pPr>
                  <a:endParaRPr lang="fr-FR"/>
                </a:p>
              </c:txPr>
              <c:dLblPos val="outEnd"/>
              <c:showLegendKey val="0"/>
              <c:showVal val="0"/>
              <c:showCatName val="1"/>
              <c:showSerName val="0"/>
              <c:showPercent val="1"/>
              <c:showBubbleSize val="0"/>
              <c:extLst xmlns:c16r2="http://schemas.microsoft.com/office/drawing/2015/06/chart">
                <c:ext xmlns:c16="http://schemas.microsoft.com/office/drawing/2014/chart" uri="{C3380CC4-5D6E-409C-BE32-E72D297353CC}">
                  <c16:uniqueId val="{00000005-2C98-604C-A307-7D3DE9A5D58D}"/>
                </c:ext>
                <c:ext xmlns:c15="http://schemas.microsoft.com/office/drawing/2012/chart" uri="{CE6537A1-D6FC-4f65-9D91-7224C49458BB}">
                  <c15:spPr xmlns:c15="http://schemas.microsoft.com/office/drawing/2012/chart">
                    <a:prstGeom prst="wedgeRectCallout">
                      <a:avLst/>
                    </a:prstGeom>
                    <a:noFill/>
                    <a:ln>
                      <a:noFill/>
                    </a:ln>
                  </c15:spPr>
                </c:ext>
              </c:extLst>
            </c:dLbl>
            <c:dLbl>
              <c:idx val="3"/>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4"/>
                      </a:solidFill>
                      <a:latin typeface="+mn-lt"/>
                      <a:ea typeface="+mn-ea"/>
                      <a:cs typeface="+mn-cs"/>
                    </a:defRPr>
                  </a:pPr>
                  <a:endParaRPr lang="fr-FR"/>
                </a:p>
              </c:txPr>
              <c:dLblPos val="outEnd"/>
              <c:showLegendKey val="0"/>
              <c:showVal val="0"/>
              <c:showCatName val="1"/>
              <c:showSerName val="0"/>
              <c:showPercent val="1"/>
              <c:showBubbleSize val="0"/>
              <c:extLst xmlns:c16r2="http://schemas.microsoft.com/office/drawing/2015/06/chart">
                <c:ext xmlns:c16="http://schemas.microsoft.com/office/drawing/2014/chart" uri="{C3380CC4-5D6E-409C-BE32-E72D297353CC}">
                  <c16:uniqueId val="{00000007-2C98-604C-A307-7D3DE9A5D58D}"/>
                </c:ext>
                <c:ext xmlns:c15="http://schemas.microsoft.com/office/drawing/2012/chart" uri="{CE6537A1-D6FC-4f65-9D91-7224C49458BB}">
                  <c15:spPr xmlns:c15="http://schemas.microsoft.com/office/drawing/2012/chart">
                    <a:prstGeom prst="wedgeRectCallout">
                      <a:avLst/>
                    </a:prstGeom>
                    <a:noFill/>
                    <a:ln>
                      <a:noFill/>
                    </a:ln>
                  </c15:spPr>
                </c:ext>
              </c:extLst>
            </c:dLbl>
            <c:dLbl>
              <c:idx val="4"/>
              <c:spPr>
                <a:solidFill>
                  <a:sysClr val="window" lastClr="FFFFFF"/>
                </a:solidFill>
                <a:ln>
                  <a:solidFill>
                    <a:srgbClr val="4F81BD"/>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5"/>
                      </a:solidFill>
                      <a:latin typeface="+mn-lt"/>
                      <a:ea typeface="+mn-ea"/>
                      <a:cs typeface="+mn-cs"/>
                    </a:defRPr>
                  </a:pPr>
                  <a:endParaRPr lang="fr-FR"/>
                </a:p>
              </c:txPr>
              <c:dLblPos val="outEnd"/>
              <c:showLegendKey val="0"/>
              <c:showVal val="0"/>
              <c:showCatName val="1"/>
              <c:showSerName val="0"/>
              <c:showPercent val="1"/>
              <c:showBubbleSize val="0"/>
              <c:extLst xmlns:c16r2="http://schemas.microsoft.com/office/drawing/2015/06/chart">
                <c:ext xmlns:c16="http://schemas.microsoft.com/office/drawing/2014/chart" uri="{C3380CC4-5D6E-409C-BE32-E72D297353CC}">
                  <c16:uniqueId val="{00000009-2C98-604C-A307-7D3DE9A5D58D}"/>
                </c:ext>
                <c:ext xmlns:c15="http://schemas.microsoft.com/office/drawing/2012/chart" uri="{CE6537A1-D6FC-4f65-9D91-7224C49458BB}">
                  <c15:spPr xmlns:c15="http://schemas.microsoft.com/office/drawing/2012/chart">
                    <a:prstGeom prst="wedgeRectCallout">
                      <a:avLst/>
                    </a:prstGeom>
                    <a:noFill/>
                    <a:ln>
                      <a:noFill/>
                    </a:ln>
                  </c15:spPr>
                </c:ext>
              </c:extLst>
            </c:dLbl>
            <c:spPr>
              <a:solidFill>
                <a:sysClr val="window" lastClr="FFFFFF"/>
              </a:solidFill>
              <a:ln>
                <a:solidFill>
                  <a:srgbClr val="4F81BD"/>
                </a:solidFill>
              </a:ln>
              <a:effectLst/>
            </c:spPr>
            <c:dLblPos val="outEnd"/>
            <c:showLegendKey val="0"/>
            <c:showVal val="0"/>
            <c:showCatName val="1"/>
            <c:showSerName val="0"/>
            <c:showPercent val="1"/>
            <c:showBubbleSize val="0"/>
            <c:showLeaderLines val="0"/>
            <c:extLst xmlns:c16r2="http://schemas.microsoft.com/office/drawing/2015/06/chart">
              <c:ext xmlns:c15="http://schemas.microsoft.com/office/drawing/2012/chart" uri="{CE6537A1-D6FC-4f65-9D91-7224C49458BB}">
                <c15:spPr xmlns:c15="http://schemas.microsoft.com/office/drawing/2012/chart">
                  <a:prstGeom prst="wedgeRectCallout">
                    <a:avLst/>
                  </a:prstGeom>
                  <a:noFill/>
                  <a:ln>
                    <a:noFill/>
                  </a:ln>
                </c15:spPr>
              </c:ext>
            </c:extLst>
          </c:dLbls>
          <c:cat>
            <c:strRef>
              <c:f>'SYNTHESE BILAN PTCA'!$C$37:$C$41</c:f>
              <c:strCache>
                <c:ptCount val="5"/>
                <c:pt idx="0">
                  <c:v>National</c:v>
                </c:pt>
                <c:pt idx="1">
                  <c:v>Central</c:v>
                </c:pt>
                <c:pt idx="2">
                  <c:v>Provincial</c:v>
                </c:pt>
                <c:pt idx="3">
                  <c:v>District</c:v>
                </c:pt>
                <c:pt idx="4">
                  <c:v>Zone de Responsabilité/Communautaire</c:v>
                </c:pt>
              </c:strCache>
            </c:strRef>
          </c:cat>
          <c:val>
            <c:numRef>
              <c:f>'SYNTHESE BILAN PTCA'!$E$37:$E$41</c:f>
              <c:numCache>
                <c:formatCode>_(* #,##0_);_(* \(#,##0\);_(* "-"_);_(@_)</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A-2C98-604C-A307-7D3DE9A5D58D}"/>
            </c:ext>
          </c:extLst>
        </c:ser>
        <c:dLbls>
          <c:dLblPos val="outEnd"/>
          <c:showLegendKey val="0"/>
          <c:showVal val="0"/>
          <c:showCatName val="1"/>
          <c:showSerName val="0"/>
          <c:showPercent val="0"/>
          <c:showBubbleSize val="0"/>
          <c:showLeaderLines val="0"/>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Exécution financière selon le programme budgétaire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'SYNTHESE BILAN PTCA'!$G$162</c:f>
              <c:strCache>
                <c:ptCount val="1"/>
                <c:pt idx="0">
                  <c:v> Budget prévu</c:v>
                </c:pt>
              </c:strCache>
            </c:strRef>
          </c:tx>
          <c:spPr>
            <a:solidFill>
              <a:schemeClr val="accent1"/>
            </a:solidFill>
            <a:ln>
              <a:noFill/>
            </a:ln>
            <a:effectLst/>
          </c:spPr>
          <c:invertIfNegative val="0"/>
          <c:cat>
            <c:strRef>
              <c:f>'SYNTHESE BILAN PTCA'!$C$163:$C$166</c:f>
              <c:strCache>
                <c:ptCount val="4"/>
                <c:pt idx="0">
                  <c:v>B0.Activité Non Planifiée</c:v>
                </c:pt>
                <c:pt idx="1">
                  <c:v>B1.Gouvernance de santé</c:v>
                </c:pt>
                <c:pt idx="2">
                  <c:v>B2.Prestations des soins de qualité, prévention et promotion de la santé</c:v>
                </c:pt>
                <c:pt idx="3">
                  <c:v>B3.Accès aux médicaments, intrants et services de santé essentiels</c:v>
                </c:pt>
              </c:strCache>
            </c:strRef>
          </c:cat>
          <c:val>
            <c:numRef>
              <c:f>'SYNTHESE BILAN PTCA'!$G$163:$G$166</c:f>
              <c:numCache>
                <c:formatCode>_(* #,##0_);_(* \(#,##0\);_(* "-"_);_(@_)</c:formatCode>
                <c:ptCount val="4"/>
                <c:pt idx="0">
                  <c:v>0</c:v>
                </c:pt>
                <c:pt idx="1">
                  <c:v>140272000</c:v>
                </c:pt>
                <c:pt idx="2">
                  <c:v>0</c:v>
                </c:pt>
                <c:pt idx="3">
                  <c:v>0</c:v>
                </c:pt>
              </c:numCache>
            </c:numRef>
          </c:val>
          <c:extLst xmlns:c16r2="http://schemas.microsoft.com/office/drawing/2015/06/chart">
            <c:ext xmlns:c16="http://schemas.microsoft.com/office/drawing/2014/chart" uri="{C3380CC4-5D6E-409C-BE32-E72D297353CC}">
              <c16:uniqueId val="{00000000-67F5-0D41-B0F4-68736E76D08E}"/>
            </c:ext>
          </c:extLst>
        </c:ser>
        <c:ser>
          <c:idx val="1"/>
          <c:order val="1"/>
          <c:tx>
            <c:strRef>
              <c:f>'SYNTHESE BILAN PTCA'!$H$162</c:f>
              <c:strCache>
                <c:ptCount val="1"/>
                <c:pt idx="0">
                  <c:v> Budget mobilisé</c:v>
                </c:pt>
              </c:strCache>
            </c:strRef>
          </c:tx>
          <c:spPr>
            <a:solidFill>
              <a:schemeClr val="accent2"/>
            </a:solidFill>
            <a:ln>
              <a:noFill/>
            </a:ln>
            <a:effectLst/>
          </c:spPr>
          <c:invertIfNegative val="0"/>
          <c:cat>
            <c:strRef>
              <c:f>'SYNTHESE BILAN PTCA'!$C$163:$C$166</c:f>
              <c:strCache>
                <c:ptCount val="4"/>
                <c:pt idx="0">
                  <c:v>B0.Activité Non Planifiée</c:v>
                </c:pt>
                <c:pt idx="1">
                  <c:v>B1.Gouvernance de santé</c:v>
                </c:pt>
                <c:pt idx="2">
                  <c:v>B2.Prestations des soins de qualité, prévention et promotion de la santé</c:v>
                </c:pt>
                <c:pt idx="3">
                  <c:v>B3.Accès aux médicaments, intrants et services de santé essentiels</c:v>
                </c:pt>
              </c:strCache>
            </c:strRef>
          </c:cat>
          <c:val>
            <c:numRef>
              <c:f>'SYNTHESE BILAN PTCA'!$H$163:$H$166</c:f>
              <c:numCache>
                <c:formatCode>_(* #,##0_);_(* \(#,##0\);_(* "-"_);_(@_)</c:formatCode>
                <c:ptCount val="4"/>
                <c:pt idx="0">
                  <c:v>0</c:v>
                </c:pt>
                <c:pt idx="1">
                  <c:v>47880000</c:v>
                </c:pt>
                <c:pt idx="2">
                  <c:v>0</c:v>
                </c:pt>
                <c:pt idx="3">
                  <c:v>0</c:v>
                </c:pt>
              </c:numCache>
            </c:numRef>
          </c:val>
          <c:extLst xmlns:c16r2="http://schemas.microsoft.com/office/drawing/2015/06/chart">
            <c:ext xmlns:c16="http://schemas.microsoft.com/office/drawing/2014/chart" uri="{C3380CC4-5D6E-409C-BE32-E72D297353CC}">
              <c16:uniqueId val="{00000001-67F5-0D41-B0F4-68736E76D08E}"/>
            </c:ext>
          </c:extLst>
        </c:ser>
        <c:ser>
          <c:idx val="2"/>
          <c:order val="2"/>
          <c:tx>
            <c:strRef>
              <c:f>'SYNTHESE BILAN PTCA'!$I$162</c:f>
              <c:strCache>
                <c:ptCount val="1"/>
                <c:pt idx="0">
                  <c:v> Budget dépensé</c:v>
                </c:pt>
              </c:strCache>
            </c:strRef>
          </c:tx>
          <c:spPr>
            <a:solidFill>
              <a:schemeClr val="accent3"/>
            </a:solidFill>
            <a:ln>
              <a:noFill/>
            </a:ln>
            <a:effectLst/>
          </c:spPr>
          <c:invertIfNegative val="0"/>
          <c:cat>
            <c:strRef>
              <c:f>'SYNTHESE BILAN PTCA'!$C$163:$C$166</c:f>
              <c:strCache>
                <c:ptCount val="4"/>
                <c:pt idx="0">
                  <c:v>B0.Activité Non Planifiée</c:v>
                </c:pt>
                <c:pt idx="1">
                  <c:v>B1.Gouvernance de santé</c:v>
                </c:pt>
                <c:pt idx="2">
                  <c:v>B2.Prestations des soins de qualité, prévention et promotion de la santé</c:v>
                </c:pt>
                <c:pt idx="3">
                  <c:v>B3.Accès aux médicaments, intrants et services de santé essentiels</c:v>
                </c:pt>
              </c:strCache>
            </c:strRef>
          </c:cat>
          <c:val>
            <c:numRef>
              <c:f>'SYNTHESE BILAN PTCA'!$I$163:$I$166</c:f>
              <c:numCache>
                <c:formatCode>_(* #,##0_);_(* \(#,##0\);_(* "-"_);_(@_)</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2-67F5-0D41-B0F4-68736E76D08E}"/>
            </c:ext>
          </c:extLst>
        </c:ser>
        <c:dLbls>
          <c:showLegendKey val="0"/>
          <c:showVal val="0"/>
          <c:showCatName val="0"/>
          <c:showSerName val="0"/>
          <c:showPercent val="0"/>
          <c:showBubbleSize val="0"/>
        </c:dLbls>
        <c:gapWidth val="219"/>
        <c:overlap val="-27"/>
        <c:axId val="408479992"/>
        <c:axId val="408478816"/>
      </c:barChart>
      <c:lineChart>
        <c:grouping val="standard"/>
        <c:varyColors val="0"/>
        <c:ser>
          <c:idx val="3"/>
          <c:order val="3"/>
          <c:tx>
            <c:strRef>
              <c:f>'SYNTHESE BILAN PTCA'!$J$162</c:f>
              <c:strCache>
                <c:ptCount val="1"/>
                <c:pt idx="0">
                  <c:v>Taux d'exécution financière</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'SYNTHESE BILAN PTCA'!$C$163:$C$166</c:f>
              <c:strCache>
                <c:ptCount val="4"/>
                <c:pt idx="0">
                  <c:v>B0.Activité Non Planifiée</c:v>
                </c:pt>
                <c:pt idx="1">
                  <c:v>B1.Gouvernance de santé</c:v>
                </c:pt>
                <c:pt idx="2">
                  <c:v>B2.Prestations des soins de qualité, prévention et promotion de la santé</c:v>
                </c:pt>
                <c:pt idx="3">
                  <c:v>B3.Accès aux médicaments, intrants et services de santé essentiels</c:v>
                </c:pt>
              </c:strCache>
            </c:strRef>
          </c:cat>
          <c:val>
            <c:numRef>
              <c:f>'SYNTHESE BILAN PTCA'!$J$163:$J$166</c:f>
              <c:numCache>
                <c:formatCode>0%</c:formatCode>
                <c:ptCount val="4"/>
                <c:pt idx="0">
                  <c:v>0</c:v>
                </c:pt>
                <c:pt idx="1">
                  <c:v>0</c:v>
                </c:pt>
                <c:pt idx="2">
                  <c:v>0</c:v>
                </c:pt>
                <c:pt idx="3">
                  <c:v>0</c:v>
                </c:pt>
              </c:numCache>
            </c:numRef>
          </c:val>
          <c:smooth val="0"/>
          <c:extLst xmlns:c16r2="http://schemas.microsoft.com/office/drawing/2015/06/chart">
            <c:ext xmlns:c16="http://schemas.microsoft.com/office/drawing/2014/chart" uri="{C3380CC4-5D6E-409C-BE32-E72D297353CC}">
              <c16:uniqueId val="{00000003-67F5-0D41-B0F4-68736E76D08E}"/>
            </c:ext>
          </c:extLst>
        </c:ser>
        <c:dLbls>
          <c:showLegendKey val="0"/>
          <c:showVal val="0"/>
          <c:showCatName val="0"/>
          <c:showSerName val="0"/>
          <c:showPercent val="0"/>
          <c:showBubbleSize val="0"/>
        </c:dLbls>
        <c:marker val="1"/>
        <c:smooth val="0"/>
        <c:axId val="408475288"/>
        <c:axId val="408479600"/>
      </c:lineChart>
      <c:catAx>
        <c:axId val="408479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08478816"/>
        <c:crosses val="autoZero"/>
        <c:auto val="1"/>
        <c:lblAlgn val="ctr"/>
        <c:lblOffset val="100"/>
        <c:noMultiLvlLbl val="0"/>
      </c:catAx>
      <c:valAx>
        <c:axId val="40847881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08479992"/>
        <c:crosses val="autoZero"/>
        <c:crossBetween val="between"/>
      </c:valAx>
      <c:valAx>
        <c:axId val="408479600"/>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08475288"/>
        <c:crosses val="max"/>
        <c:crossBetween val="between"/>
      </c:valAx>
      <c:catAx>
        <c:axId val="408475288"/>
        <c:scaling>
          <c:orientation val="minMax"/>
        </c:scaling>
        <c:delete val="1"/>
        <c:axPos val="b"/>
        <c:numFmt formatCode="General" sourceLinked="1"/>
        <c:majorTickMark val="none"/>
        <c:minorTickMark val="none"/>
        <c:tickLblPos val="nextTo"/>
        <c:crossAx val="40847960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7"/>
    </mc:Choice>
    <mc:Fallback>
      <c:style val="7"/>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tx>
            <c:strRef>
              <c:f>'SYNTHESE BILAN PTCA'!$E$162</c:f>
              <c:strCache>
                <c:ptCount val="1"/>
                <c:pt idx="0">
                  <c:v>Nombre d'activités complètement réalisées</c:v>
                </c:pt>
              </c:strCache>
            </c:strRef>
          </c:tx>
          <c:dPt>
            <c:idx val="0"/>
            <c:bubble3D val="0"/>
            <c:spPr>
              <a:solidFill>
                <a:schemeClr val="accent5">
                  <a:shade val="58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C199-4B48-9B45-98616C8AB471}"/>
              </c:ext>
            </c:extLst>
          </c:dPt>
          <c:dPt>
            <c:idx val="1"/>
            <c:bubble3D val="0"/>
            <c:spPr>
              <a:solidFill>
                <a:schemeClr val="accent5">
                  <a:shade val="86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C199-4B48-9B45-98616C8AB471}"/>
              </c:ext>
            </c:extLst>
          </c:dPt>
          <c:dPt>
            <c:idx val="2"/>
            <c:bubble3D val="0"/>
            <c:spPr>
              <a:solidFill>
                <a:schemeClr val="accent5">
                  <a:tint val="86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5-C199-4B48-9B45-98616C8AB471}"/>
              </c:ext>
            </c:extLst>
          </c:dPt>
          <c:dPt>
            <c:idx val="3"/>
            <c:bubble3D val="0"/>
            <c:spPr>
              <a:solidFill>
                <a:schemeClr val="accent5">
                  <a:tint val="58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7-C199-4B48-9B45-98616C8AB471}"/>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fr-FR"/>
              </a:p>
            </c:txPr>
            <c:dLblPos val="outEnd"/>
            <c:showLegendKey val="0"/>
            <c:showVal val="0"/>
            <c:showCatName val="1"/>
            <c:showSerName val="0"/>
            <c:showPercent val="1"/>
            <c:showBubbleSize val="0"/>
            <c:showLeaderLines val="0"/>
            <c:extLst xmlns:c16r2="http://schemas.microsoft.com/office/drawing/2015/06/chart">
              <c:ext xmlns:c15="http://schemas.microsoft.com/office/drawing/2012/chart" uri="{CE6537A1-D6FC-4f65-9D91-7224C49458BB}">
                <c15:spPr xmlns:c15="http://schemas.microsoft.com/office/drawing/2012/chart">
                  <a:prstGeom prst="wedgeRectCallout">
                    <a:avLst/>
                  </a:prstGeom>
                  <a:noFill/>
                  <a:ln>
                    <a:noFill/>
                  </a:ln>
                </c15:spPr>
              </c:ext>
            </c:extLst>
          </c:dLbls>
          <c:cat>
            <c:strRef>
              <c:f>'SYNTHESE BILAN PTCA'!$C$163:$C$166</c:f>
              <c:strCache>
                <c:ptCount val="4"/>
                <c:pt idx="0">
                  <c:v>B0.Activité Non Planifiée</c:v>
                </c:pt>
                <c:pt idx="1">
                  <c:v>B1.Gouvernance de santé</c:v>
                </c:pt>
                <c:pt idx="2">
                  <c:v>B2.Prestations des soins de qualité, prévention et promotion de la santé</c:v>
                </c:pt>
                <c:pt idx="3">
                  <c:v>B3.Accès aux médicaments, intrants et services de santé essentiels</c:v>
                </c:pt>
              </c:strCache>
            </c:strRef>
          </c:cat>
          <c:val>
            <c:numRef>
              <c:f>'SYNTHESE BILAN PTCA'!$E$163:$E$166</c:f>
              <c:numCache>
                <c:formatCode>_(* #,##0_);_(* \(#,##0\);_(* "-"_);_(@_)</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8-C199-4B48-9B45-98616C8AB471}"/>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Exécution financière selon les catégories de dépenses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'SYNTHESE BILAN PTCA'!$G$176</c:f>
              <c:strCache>
                <c:ptCount val="1"/>
                <c:pt idx="0">
                  <c:v> Budget prévu</c:v>
                </c:pt>
              </c:strCache>
            </c:strRef>
          </c:tx>
          <c:spPr>
            <a:solidFill>
              <a:schemeClr val="accent1">
                <a:tint val="58000"/>
              </a:schemeClr>
            </a:solidFill>
            <a:ln>
              <a:noFill/>
            </a:ln>
            <a:effectLst/>
          </c:spPr>
          <c:invertIfNegative val="0"/>
          <c:cat>
            <c:strRef>
              <c:f>'SYNTHESE BILAN PTCA'!$C$177:$C$187</c:f>
              <c:strCache>
                <c:ptCount val="11"/>
                <c:pt idx="0">
                  <c:v>Atelier.T3</c:v>
                </c:pt>
                <c:pt idx="1">
                  <c:v>Campagnes &amp; Sensibilisation.T3</c:v>
                </c:pt>
                <c:pt idx="2">
                  <c:v>Enquetes/Etudes/Recherche/Evaluation.T3</c:v>
                </c:pt>
                <c:pt idx="3">
                  <c:v>Fonctionnement.T3</c:v>
                </c:pt>
                <c:pt idx="4">
                  <c:v>Formation Courte Durée.T3</c:v>
                </c:pt>
                <c:pt idx="5">
                  <c:v>Formation Longue Durée.T3</c:v>
                </c:pt>
                <c:pt idx="6">
                  <c:v>Supervision.T3</c:v>
                </c:pt>
                <c:pt idx="7">
                  <c:v>Médicaments et autres produits de santé.T3</c:v>
                </c:pt>
                <c:pt idx="8">
                  <c:v>Contrepartie Nationale.T5.1 (financement mixte)</c:v>
                </c:pt>
                <c:pt idx="9">
                  <c:v>Investissement Intérieur.T5.1 (financement domestique)</c:v>
                </c:pt>
                <c:pt idx="10">
                  <c:v>Investissement Extérieur.T5.2 (financement extérieur)</c:v>
                </c:pt>
              </c:strCache>
            </c:strRef>
          </c:cat>
          <c:val>
            <c:numRef>
              <c:f>'SYNTHESE BILAN PTCA'!$G$177:$G$187</c:f>
              <c:numCache>
                <c:formatCode>_(* #,##0_);_(* \(#,##0\);_(* "-"_);_(@_)</c:formatCode>
                <c:ptCount val="11"/>
                <c:pt idx="0">
                  <c:v>17072000</c:v>
                </c:pt>
                <c:pt idx="1">
                  <c:v>0</c:v>
                </c:pt>
                <c:pt idx="2">
                  <c:v>0</c:v>
                </c:pt>
                <c:pt idx="3">
                  <c:v>69000000</c:v>
                </c:pt>
                <c:pt idx="4">
                  <c:v>14200000</c:v>
                </c:pt>
                <c:pt idx="5">
                  <c:v>0</c:v>
                </c:pt>
                <c:pt idx="6">
                  <c:v>0</c:v>
                </c:pt>
                <c:pt idx="7">
                  <c:v>0</c:v>
                </c:pt>
                <c:pt idx="8">
                  <c:v>40000000</c:v>
                </c:pt>
                <c:pt idx="9">
                  <c:v>0</c:v>
                </c:pt>
                <c:pt idx="10">
                  <c:v>0</c:v>
                </c:pt>
              </c:numCache>
            </c:numRef>
          </c:val>
          <c:extLst xmlns:c16r2="http://schemas.microsoft.com/office/drawing/2015/06/chart">
            <c:ext xmlns:c16="http://schemas.microsoft.com/office/drawing/2014/chart" uri="{C3380CC4-5D6E-409C-BE32-E72D297353CC}">
              <c16:uniqueId val="{00000000-0949-A445-B052-D3A0794334BE}"/>
            </c:ext>
          </c:extLst>
        </c:ser>
        <c:ser>
          <c:idx val="1"/>
          <c:order val="1"/>
          <c:tx>
            <c:strRef>
              <c:f>'SYNTHESE BILAN PTCA'!$H$176</c:f>
              <c:strCache>
                <c:ptCount val="1"/>
                <c:pt idx="0">
                  <c:v> Budget mobilisé</c:v>
                </c:pt>
              </c:strCache>
            </c:strRef>
          </c:tx>
          <c:spPr>
            <a:solidFill>
              <a:schemeClr val="accent1">
                <a:tint val="86000"/>
              </a:schemeClr>
            </a:solidFill>
            <a:ln>
              <a:noFill/>
            </a:ln>
            <a:effectLst/>
          </c:spPr>
          <c:invertIfNegative val="0"/>
          <c:cat>
            <c:strRef>
              <c:f>'SYNTHESE BILAN PTCA'!$C$177:$C$187</c:f>
              <c:strCache>
                <c:ptCount val="11"/>
                <c:pt idx="0">
                  <c:v>Atelier.T3</c:v>
                </c:pt>
                <c:pt idx="1">
                  <c:v>Campagnes &amp; Sensibilisation.T3</c:v>
                </c:pt>
                <c:pt idx="2">
                  <c:v>Enquetes/Etudes/Recherche/Evaluation.T3</c:v>
                </c:pt>
                <c:pt idx="3">
                  <c:v>Fonctionnement.T3</c:v>
                </c:pt>
                <c:pt idx="4">
                  <c:v>Formation Courte Durée.T3</c:v>
                </c:pt>
                <c:pt idx="5">
                  <c:v>Formation Longue Durée.T3</c:v>
                </c:pt>
                <c:pt idx="6">
                  <c:v>Supervision.T3</c:v>
                </c:pt>
                <c:pt idx="7">
                  <c:v>Médicaments et autres produits de santé.T3</c:v>
                </c:pt>
                <c:pt idx="8">
                  <c:v>Contrepartie Nationale.T5.1 (financement mixte)</c:v>
                </c:pt>
                <c:pt idx="9">
                  <c:v>Investissement Intérieur.T5.1 (financement domestique)</c:v>
                </c:pt>
                <c:pt idx="10">
                  <c:v>Investissement Extérieur.T5.2 (financement extérieur)</c:v>
                </c:pt>
              </c:strCache>
            </c:strRef>
          </c:cat>
          <c:val>
            <c:numRef>
              <c:f>'SYNTHESE BILAN PTCA'!$H$177:$H$187</c:f>
              <c:numCache>
                <c:formatCode>_(* #,##0_);_(* \(#,##0\);_(* "-"_);_(@_)</c:formatCode>
                <c:ptCount val="11"/>
                <c:pt idx="0">
                  <c:v>7880000</c:v>
                </c:pt>
                <c:pt idx="1">
                  <c:v>0</c:v>
                </c:pt>
                <c:pt idx="2">
                  <c:v>0</c:v>
                </c:pt>
                <c:pt idx="3">
                  <c:v>0</c:v>
                </c:pt>
                <c:pt idx="4">
                  <c:v>0</c:v>
                </c:pt>
                <c:pt idx="5">
                  <c:v>0</c:v>
                </c:pt>
                <c:pt idx="6">
                  <c:v>0</c:v>
                </c:pt>
                <c:pt idx="7">
                  <c:v>0</c:v>
                </c:pt>
                <c:pt idx="8">
                  <c:v>40000000</c:v>
                </c:pt>
                <c:pt idx="9">
                  <c:v>0</c:v>
                </c:pt>
                <c:pt idx="10">
                  <c:v>0</c:v>
                </c:pt>
              </c:numCache>
            </c:numRef>
          </c:val>
          <c:extLst xmlns:c16r2="http://schemas.microsoft.com/office/drawing/2015/06/chart">
            <c:ext xmlns:c16="http://schemas.microsoft.com/office/drawing/2014/chart" uri="{C3380CC4-5D6E-409C-BE32-E72D297353CC}">
              <c16:uniqueId val="{00000001-0949-A445-B052-D3A0794334BE}"/>
            </c:ext>
          </c:extLst>
        </c:ser>
        <c:ser>
          <c:idx val="2"/>
          <c:order val="2"/>
          <c:tx>
            <c:strRef>
              <c:f>'SYNTHESE BILAN PTCA'!$I$176</c:f>
              <c:strCache>
                <c:ptCount val="1"/>
                <c:pt idx="0">
                  <c:v> Budget dépensé</c:v>
                </c:pt>
              </c:strCache>
            </c:strRef>
          </c:tx>
          <c:spPr>
            <a:solidFill>
              <a:schemeClr val="accent1">
                <a:shade val="86000"/>
              </a:schemeClr>
            </a:solidFill>
            <a:ln>
              <a:noFill/>
            </a:ln>
            <a:effectLst/>
          </c:spPr>
          <c:invertIfNegative val="0"/>
          <c:cat>
            <c:strRef>
              <c:f>'SYNTHESE BILAN PTCA'!$C$177:$C$187</c:f>
              <c:strCache>
                <c:ptCount val="11"/>
                <c:pt idx="0">
                  <c:v>Atelier.T3</c:v>
                </c:pt>
                <c:pt idx="1">
                  <c:v>Campagnes &amp; Sensibilisation.T3</c:v>
                </c:pt>
                <c:pt idx="2">
                  <c:v>Enquetes/Etudes/Recherche/Evaluation.T3</c:v>
                </c:pt>
                <c:pt idx="3">
                  <c:v>Fonctionnement.T3</c:v>
                </c:pt>
                <c:pt idx="4">
                  <c:v>Formation Courte Durée.T3</c:v>
                </c:pt>
                <c:pt idx="5">
                  <c:v>Formation Longue Durée.T3</c:v>
                </c:pt>
                <c:pt idx="6">
                  <c:v>Supervision.T3</c:v>
                </c:pt>
                <c:pt idx="7">
                  <c:v>Médicaments et autres produits de santé.T3</c:v>
                </c:pt>
                <c:pt idx="8">
                  <c:v>Contrepartie Nationale.T5.1 (financement mixte)</c:v>
                </c:pt>
                <c:pt idx="9">
                  <c:v>Investissement Intérieur.T5.1 (financement domestique)</c:v>
                </c:pt>
                <c:pt idx="10">
                  <c:v>Investissement Extérieur.T5.2 (financement extérieur)</c:v>
                </c:pt>
              </c:strCache>
            </c:strRef>
          </c:cat>
          <c:val>
            <c:numRef>
              <c:f>'SYNTHESE BILAN PTCA'!$I$177:$I$187</c:f>
              <c:numCache>
                <c:formatCode>_(* #,##0_);_(* \(#,##0\);_(* "-"_);_(@_)</c:formatCode>
                <c:ptCount val="11"/>
                <c:pt idx="0">
                  <c:v>0</c:v>
                </c:pt>
                <c:pt idx="1">
                  <c:v>0</c:v>
                </c:pt>
                <c:pt idx="2">
                  <c:v>0</c:v>
                </c:pt>
                <c:pt idx="3">
                  <c:v>0</c:v>
                </c:pt>
                <c:pt idx="4">
                  <c:v>0</c:v>
                </c:pt>
                <c:pt idx="5">
                  <c:v>0</c:v>
                </c:pt>
                <c:pt idx="6">
                  <c:v>0</c:v>
                </c:pt>
                <c:pt idx="7">
                  <c:v>0</c:v>
                </c:pt>
                <c:pt idx="8">
                  <c:v>0</c:v>
                </c:pt>
                <c:pt idx="9">
                  <c:v>0</c:v>
                </c:pt>
                <c:pt idx="10">
                  <c:v>0</c:v>
                </c:pt>
              </c:numCache>
            </c:numRef>
          </c:val>
          <c:extLst xmlns:c16r2="http://schemas.microsoft.com/office/drawing/2015/06/chart">
            <c:ext xmlns:c16="http://schemas.microsoft.com/office/drawing/2014/chart" uri="{C3380CC4-5D6E-409C-BE32-E72D297353CC}">
              <c16:uniqueId val="{00000002-0949-A445-B052-D3A0794334BE}"/>
            </c:ext>
          </c:extLst>
        </c:ser>
        <c:dLbls>
          <c:showLegendKey val="0"/>
          <c:showVal val="0"/>
          <c:showCatName val="0"/>
          <c:showSerName val="0"/>
          <c:showPercent val="0"/>
          <c:showBubbleSize val="0"/>
        </c:dLbls>
        <c:gapWidth val="219"/>
        <c:overlap val="-27"/>
        <c:axId val="408476072"/>
        <c:axId val="408476464"/>
      </c:barChart>
      <c:lineChart>
        <c:grouping val="standard"/>
        <c:varyColors val="0"/>
        <c:ser>
          <c:idx val="3"/>
          <c:order val="3"/>
          <c:tx>
            <c:strRef>
              <c:f>'SYNTHESE BILAN PTCA'!$J$176</c:f>
              <c:strCache>
                <c:ptCount val="1"/>
                <c:pt idx="0">
                  <c:v>Taux d'exécution financière</c:v>
                </c:pt>
              </c:strCache>
            </c:strRef>
          </c:tx>
          <c:spPr>
            <a:ln w="28575" cap="rnd">
              <a:solidFill>
                <a:schemeClr val="accent1">
                  <a:shade val="58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'SYNTHESE BILAN PTCA'!$C$177:$C$187</c:f>
              <c:strCache>
                <c:ptCount val="11"/>
                <c:pt idx="0">
                  <c:v>Atelier.T3</c:v>
                </c:pt>
                <c:pt idx="1">
                  <c:v>Campagnes &amp; Sensibilisation.T3</c:v>
                </c:pt>
                <c:pt idx="2">
                  <c:v>Enquetes/Etudes/Recherche/Evaluation.T3</c:v>
                </c:pt>
                <c:pt idx="3">
                  <c:v>Fonctionnement.T3</c:v>
                </c:pt>
                <c:pt idx="4">
                  <c:v>Formation Courte Durée.T3</c:v>
                </c:pt>
                <c:pt idx="5">
                  <c:v>Formation Longue Durée.T3</c:v>
                </c:pt>
                <c:pt idx="6">
                  <c:v>Supervision.T3</c:v>
                </c:pt>
                <c:pt idx="7">
                  <c:v>Médicaments et autres produits de santé.T3</c:v>
                </c:pt>
                <c:pt idx="8">
                  <c:v>Contrepartie Nationale.T5.1 (financement mixte)</c:v>
                </c:pt>
                <c:pt idx="9">
                  <c:v>Investissement Intérieur.T5.1 (financement domestique)</c:v>
                </c:pt>
                <c:pt idx="10">
                  <c:v>Investissement Extérieur.T5.2 (financement extérieur)</c:v>
                </c:pt>
              </c:strCache>
            </c:strRef>
          </c:cat>
          <c:val>
            <c:numRef>
              <c:f>'SYNTHESE BILAN PTCA'!$J$177:$J$187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xmlns:c16r2="http://schemas.microsoft.com/office/drawing/2015/06/chart">
            <c:ext xmlns:c16="http://schemas.microsoft.com/office/drawing/2014/chart" uri="{C3380CC4-5D6E-409C-BE32-E72D297353CC}">
              <c16:uniqueId val="{00000003-0949-A445-B052-D3A0794334BE}"/>
            </c:ext>
          </c:extLst>
        </c:ser>
        <c:dLbls>
          <c:showLegendKey val="0"/>
          <c:showVal val="0"/>
          <c:showCatName val="0"/>
          <c:showSerName val="0"/>
          <c:showPercent val="0"/>
          <c:showBubbleSize val="0"/>
        </c:dLbls>
        <c:marker val="1"/>
        <c:smooth val="0"/>
        <c:axId val="408480776"/>
        <c:axId val="408478424"/>
      </c:lineChart>
      <c:catAx>
        <c:axId val="408476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08476464"/>
        <c:crosses val="autoZero"/>
        <c:auto val="1"/>
        <c:lblAlgn val="ctr"/>
        <c:lblOffset val="100"/>
        <c:noMultiLvlLbl val="0"/>
      </c:catAx>
      <c:valAx>
        <c:axId val="408476464"/>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08476072"/>
        <c:crosses val="autoZero"/>
        <c:crossBetween val="between"/>
      </c:valAx>
      <c:valAx>
        <c:axId val="408478424"/>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08480776"/>
        <c:crosses val="max"/>
        <c:crossBetween val="between"/>
      </c:valAx>
      <c:catAx>
        <c:axId val="408480776"/>
        <c:scaling>
          <c:orientation val="minMax"/>
        </c:scaling>
        <c:delete val="1"/>
        <c:axPos val="b"/>
        <c:numFmt formatCode="General" sourceLinked="1"/>
        <c:majorTickMark val="none"/>
        <c:minorTickMark val="none"/>
        <c:tickLblPos val="nextTo"/>
        <c:crossAx val="40847842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Exécution financière selon les sources de financement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'SYNTHESE BILAN PTCA'!$G$199</c:f>
              <c:strCache>
                <c:ptCount val="1"/>
                <c:pt idx="0">
                  <c:v> Budget prévu</c:v>
                </c:pt>
              </c:strCache>
            </c:strRef>
          </c:tx>
          <c:spPr>
            <a:solidFill>
              <a:schemeClr val="accent3">
                <a:shade val="58000"/>
              </a:schemeClr>
            </a:solidFill>
            <a:ln>
              <a:noFill/>
            </a:ln>
            <a:effectLst/>
          </c:spPr>
          <c:invertIfNegative val="0"/>
          <c:cat>
            <c:strRef>
              <c:f>'SYNTHESE BILAN PTCA'!$C$200:$C$203</c:f>
              <c:strCache>
                <c:ptCount val="4"/>
                <c:pt idx="0">
                  <c:v>Domestique</c:v>
                </c:pt>
                <c:pt idx="1">
                  <c:v>Extérieur Unique</c:v>
                </c:pt>
                <c:pt idx="2">
                  <c:v>Extérieur Combiné</c:v>
                </c:pt>
                <c:pt idx="3">
                  <c:v>Mixte</c:v>
                </c:pt>
              </c:strCache>
            </c:strRef>
          </c:cat>
          <c:val>
            <c:numRef>
              <c:f>'SYNTHESE BILAN PTCA'!$G$200:$G$203</c:f>
              <c:numCache>
                <c:formatCode>_(* #,##0_);_(* \(#,##0\);_(* "-"_);_(@_)</c:formatCode>
                <c:ptCount val="4"/>
                <c:pt idx="0">
                  <c:v>130272000</c:v>
                </c:pt>
                <c:pt idx="1">
                  <c:v>0</c:v>
                </c:pt>
                <c:pt idx="2">
                  <c:v>0</c:v>
                </c:pt>
                <c:pt idx="3">
                  <c:v>10000000</c:v>
                </c:pt>
              </c:numCache>
            </c:numRef>
          </c:val>
          <c:extLst xmlns:c16r2="http://schemas.microsoft.com/office/drawing/2015/06/chart">
            <c:ext xmlns:c16="http://schemas.microsoft.com/office/drawing/2014/chart" uri="{C3380CC4-5D6E-409C-BE32-E72D297353CC}">
              <c16:uniqueId val="{00000000-FC8A-4340-A55C-2AC98DB320ED}"/>
            </c:ext>
          </c:extLst>
        </c:ser>
        <c:ser>
          <c:idx val="1"/>
          <c:order val="1"/>
          <c:tx>
            <c:strRef>
              <c:f>'SYNTHESE BILAN PTCA'!$H$199</c:f>
              <c:strCache>
                <c:ptCount val="1"/>
                <c:pt idx="0">
                  <c:v> Budget mobilisé</c:v>
                </c:pt>
              </c:strCache>
            </c:strRef>
          </c:tx>
          <c:spPr>
            <a:solidFill>
              <a:schemeClr val="accent3">
                <a:shade val="86000"/>
              </a:schemeClr>
            </a:solidFill>
            <a:ln>
              <a:noFill/>
            </a:ln>
            <a:effectLst/>
          </c:spPr>
          <c:invertIfNegative val="0"/>
          <c:cat>
            <c:strRef>
              <c:f>'SYNTHESE BILAN PTCA'!$C$200:$C$203</c:f>
              <c:strCache>
                <c:ptCount val="4"/>
                <c:pt idx="0">
                  <c:v>Domestique</c:v>
                </c:pt>
                <c:pt idx="1">
                  <c:v>Extérieur Unique</c:v>
                </c:pt>
                <c:pt idx="2">
                  <c:v>Extérieur Combiné</c:v>
                </c:pt>
                <c:pt idx="3">
                  <c:v>Mixte</c:v>
                </c:pt>
              </c:strCache>
            </c:strRef>
          </c:cat>
          <c:val>
            <c:numRef>
              <c:f>'SYNTHESE BILAN PTCA'!$H$200:$H$203</c:f>
              <c:numCache>
                <c:formatCode>_(* #,##0_);_(* \(#,##0\);_(* "-"_);_(@_)</c:formatCode>
                <c:ptCount val="4"/>
                <c:pt idx="0">
                  <c:v>37880000</c:v>
                </c:pt>
                <c:pt idx="1">
                  <c:v>0</c:v>
                </c:pt>
                <c:pt idx="2">
                  <c:v>0</c:v>
                </c:pt>
                <c:pt idx="3">
                  <c:v>10000000</c:v>
                </c:pt>
              </c:numCache>
            </c:numRef>
          </c:val>
          <c:extLst xmlns:c16r2="http://schemas.microsoft.com/office/drawing/2015/06/chart">
            <c:ext xmlns:c16="http://schemas.microsoft.com/office/drawing/2014/chart" uri="{C3380CC4-5D6E-409C-BE32-E72D297353CC}">
              <c16:uniqueId val="{00000001-FC8A-4340-A55C-2AC98DB320ED}"/>
            </c:ext>
          </c:extLst>
        </c:ser>
        <c:ser>
          <c:idx val="2"/>
          <c:order val="2"/>
          <c:tx>
            <c:strRef>
              <c:f>'SYNTHESE BILAN PTCA'!$I$199</c:f>
              <c:strCache>
                <c:ptCount val="1"/>
                <c:pt idx="0">
                  <c:v> Budget dépensé</c:v>
                </c:pt>
              </c:strCache>
            </c:strRef>
          </c:tx>
          <c:spPr>
            <a:solidFill>
              <a:schemeClr val="accent3">
                <a:tint val="86000"/>
              </a:schemeClr>
            </a:solidFill>
            <a:ln>
              <a:noFill/>
            </a:ln>
            <a:effectLst/>
          </c:spPr>
          <c:invertIfNegative val="0"/>
          <c:cat>
            <c:strRef>
              <c:f>'SYNTHESE BILAN PTCA'!$C$200:$C$203</c:f>
              <c:strCache>
                <c:ptCount val="4"/>
                <c:pt idx="0">
                  <c:v>Domestique</c:v>
                </c:pt>
                <c:pt idx="1">
                  <c:v>Extérieur Unique</c:v>
                </c:pt>
                <c:pt idx="2">
                  <c:v>Extérieur Combiné</c:v>
                </c:pt>
                <c:pt idx="3">
                  <c:v>Mixte</c:v>
                </c:pt>
              </c:strCache>
            </c:strRef>
          </c:cat>
          <c:val>
            <c:numRef>
              <c:f>'SYNTHESE BILAN PTCA'!$I$200:$I$203</c:f>
              <c:numCache>
                <c:formatCode>_(* #,##0_);_(* \(#,##0\);_(* "-"_);_(@_)</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2-FC8A-4340-A55C-2AC98DB320ED}"/>
            </c:ext>
          </c:extLst>
        </c:ser>
        <c:dLbls>
          <c:showLegendKey val="0"/>
          <c:showVal val="0"/>
          <c:showCatName val="0"/>
          <c:showSerName val="0"/>
          <c:showPercent val="0"/>
          <c:showBubbleSize val="0"/>
        </c:dLbls>
        <c:gapWidth val="219"/>
        <c:overlap val="-27"/>
        <c:axId val="408473328"/>
        <c:axId val="408476856"/>
      </c:barChart>
      <c:lineChart>
        <c:grouping val="standard"/>
        <c:varyColors val="0"/>
        <c:ser>
          <c:idx val="3"/>
          <c:order val="3"/>
          <c:tx>
            <c:strRef>
              <c:f>'SYNTHESE BILAN PTCA'!$J$199</c:f>
              <c:strCache>
                <c:ptCount val="1"/>
                <c:pt idx="0">
                  <c:v>Taux d'exécution financière</c:v>
                </c:pt>
              </c:strCache>
            </c:strRef>
          </c:tx>
          <c:spPr>
            <a:ln w="28575" cap="rnd">
              <a:solidFill>
                <a:schemeClr val="accent3">
                  <a:tint val="58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'SYNTHESE BILAN PTCA'!$C$200:$C$203</c:f>
              <c:strCache>
                <c:ptCount val="4"/>
                <c:pt idx="0">
                  <c:v>Domestique</c:v>
                </c:pt>
                <c:pt idx="1">
                  <c:v>Extérieur Unique</c:v>
                </c:pt>
                <c:pt idx="2">
                  <c:v>Extérieur Combiné</c:v>
                </c:pt>
                <c:pt idx="3">
                  <c:v>Mixte</c:v>
                </c:pt>
              </c:strCache>
            </c:strRef>
          </c:cat>
          <c:val>
            <c:numRef>
              <c:f>'SYNTHESE BILAN PTCA'!$J$200:$J$203</c:f>
              <c:numCache>
                <c:formatCode>0%</c:formatCode>
                <c:ptCount val="4"/>
                <c:pt idx="0">
                  <c:v>0</c:v>
                </c:pt>
                <c:pt idx="1">
                  <c:v>0</c:v>
                </c:pt>
                <c:pt idx="2">
                  <c:v>0</c:v>
                </c:pt>
                <c:pt idx="3">
                  <c:v>0</c:v>
                </c:pt>
              </c:numCache>
            </c:numRef>
          </c:val>
          <c:smooth val="0"/>
          <c:extLst xmlns:c16r2="http://schemas.microsoft.com/office/drawing/2015/06/chart">
            <c:ext xmlns:c16="http://schemas.microsoft.com/office/drawing/2014/chart" uri="{C3380CC4-5D6E-409C-BE32-E72D297353CC}">
              <c16:uniqueId val="{00000003-FC8A-4340-A55C-2AC98DB320ED}"/>
            </c:ext>
          </c:extLst>
        </c:ser>
        <c:dLbls>
          <c:showLegendKey val="0"/>
          <c:showVal val="0"/>
          <c:showCatName val="0"/>
          <c:showSerName val="0"/>
          <c:showPercent val="0"/>
          <c:showBubbleSize val="0"/>
        </c:dLbls>
        <c:marker val="1"/>
        <c:smooth val="0"/>
        <c:axId val="408480384"/>
        <c:axId val="408473720"/>
      </c:lineChart>
      <c:catAx>
        <c:axId val="40847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08476856"/>
        <c:crosses val="autoZero"/>
        <c:auto val="1"/>
        <c:lblAlgn val="ctr"/>
        <c:lblOffset val="100"/>
        <c:noMultiLvlLbl val="0"/>
      </c:catAx>
      <c:valAx>
        <c:axId val="40847685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08473328"/>
        <c:crosses val="autoZero"/>
        <c:crossBetween val="between"/>
      </c:valAx>
      <c:valAx>
        <c:axId val="408473720"/>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08480384"/>
        <c:crosses val="max"/>
        <c:crossBetween val="between"/>
      </c:valAx>
      <c:catAx>
        <c:axId val="408480384"/>
        <c:scaling>
          <c:orientation val="minMax"/>
        </c:scaling>
        <c:delete val="1"/>
        <c:axPos val="b"/>
        <c:numFmt formatCode="General" sourceLinked="1"/>
        <c:majorTickMark val="none"/>
        <c:minorTickMark val="none"/>
        <c:tickLblPos val="nextTo"/>
        <c:crossAx val="4084737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normalizeH="0" baseline="0">
                <a:solidFill>
                  <a:schemeClr val="dk1">
                    <a:lumMod val="50000"/>
                    <a:lumOff val="50000"/>
                  </a:schemeClr>
                </a:solidFill>
                <a:latin typeface="+mj-lt"/>
                <a:ea typeface="+mj-ea"/>
                <a:cs typeface="+mj-cs"/>
              </a:defRPr>
            </a:pPr>
            <a:r>
              <a:rPr lang="en-US"/>
              <a:t>Nombre d'activités complètement réalisées selon source de financement</a:t>
            </a:r>
          </a:p>
        </c:rich>
      </c:tx>
      <c:overlay val="0"/>
      <c:spPr>
        <a:noFill/>
        <a:ln>
          <a:noFill/>
        </a:ln>
        <a:effectLst/>
      </c:spPr>
      <c:txPr>
        <a:bodyPr rot="0" spcFirstLastPara="1" vertOverflow="ellipsis" vert="horz" wrap="square" anchor="ctr" anchorCtr="1"/>
        <a:lstStyle/>
        <a:p>
          <a:pPr>
            <a:defRPr sz="1400" b="1" i="0" u="none" strike="noStrike" kern="1200" spc="0" normalizeH="0" baseline="0">
              <a:solidFill>
                <a:schemeClr val="dk1">
                  <a:lumMod val="50000"/>
                  <a:lumOff val="50000"/>
                </a:schemeClr>
              </a:solidFill>
              <a:latin typeface="+mj-lt"/>
              <a:ea typeface="+mj-ea"/>
              <a:cs typeface="+mj-cs"/>
            </a:defRPr>
          </a:pPr>
          <a:endParaRPr lang="fr-FR"/>
        </a:p>
      </c:txPr>
    </c:title>
    <c:autoTitleDeleted val="0"/>
    <c:plotArea>
      <c:layout/>
      <c:pieChart>
        <c:varyColors val="1"/>
        <c:ser>
          <c:idx val="0"/>
          <c:order val="0"/>
          <c:tx>
            <c:strRef>
              <c:f>'SYNTHESE BILAN PTCA'!$E$199</c:f>
              <c:strCache>
                <c:ptCount val="1"/>
                <c:pt idx="0">
                  <c:v>Nombre d'activités complètement réalisées</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1-38F6-BB43-BFA9-293B0441437B}"/>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3-38F6-BB43-BFA9-293B0441437B}"/>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5-38F6-BB43-BFA9-293B0441437B}"/>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xmlns:c16r2="http://schemas.microsoft.com/office/drawing/2015/06/chart">
              <c:ext xmlns:c16="http://schemas.microsoft.com/office/drawing/2014/chart" uri="{C3380CC4-5D6E-409C-BE32-E72D297353CC}">
                <c16:uniqueId val="{00000007-38F6-BB43-BFA9-293B0441437B}"/>
              </c:ext>
            </c:extLst>
          </c:dPt>
          <c:dLbls>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fr-FR"/>
              </a:p>
            </c:txPr>
            <c:dLblPos val="outEnd"/>
            <c:showLegendKey val="0"/>
            <c:showVal val="0"/>
            <c:showCatName val="1"/>
            <c:showSerName val="0"/>
            <c:showPercent val="1"/>
            <c:showBubbleSize val="0"/>
            <c:showLeaderLines val="0"/>
            <c:extLst xmlns:c16r2="http://schemas.microsoft.com/office/drawing/2015/06/chart">
              <c:ext xmlns:c15="http://schemas.microsoft.com/office/drawing/2012/chart" uri="{CE6537A1-D6FC-4f65-9D91-7224C49458BB}">
                <c15:spPr xmlns:c15="http://schemas.microsoft.com/office/drawing/2012/chart">
                  <a:prstGeom prst="wedgeRectCallout">
                    <a:avLst/>
                  </a:prstGeom>
                  <a:noFill/>
                  <a:ln>
                    <a:noFill/>
                  </a:ln>
                </c15:spPr>
              </c:ext>
            </c:extLst>
          </c:dLbls>
          <c:cat>
            <c:strRef>
              <c:f>'SYNTHESE BILAN PTCA'!$C$200:$C$203</c:f>
              <c:strCache>
                <c:ptCount val="4"/>
                <c:pt idx="0">
                  <c:v>Domestique</c:v>
                </c:pt>
                <c:pt idx="1">
                  <c:v>Extérieur Unique</c:v>
                </c:pt>
                <c:pt idx="2">
                  <c:v>Extérieur Combiné</c:v>
                </c:pt>
                <c:pt idx="3">
                  <c:v>Mixte</c:v>
                </c:pt>
              </c:strCache>
            </c:strRef>
          </c:cat>
          <c:val>
            <c:numRef>
              <c:f>'SYNTHESE BILAN PTCA'!$E$200:$E$203</c:f>
              <c:numCache>
                <c:formatCode>_(* #,##0_);_(* \(#,##0\);_(* "-"_);_(@_)</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8-38F6-BB43-BFA9-293B0441437B}"/>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pattFill prst="dkDnDiag">
      <a:fgClr>
        <a:schemeClr val="lt1"/>
      </a:fgClr>
      <a:bgClr>
        <a:schemeClr val="dk1">
          <a:lumMod val="10000"/>
          <a:lumOff val="90000"/>
        </a:schemeClr>
      </a:bgClr>
    </a:pattFill>
    <a:ln w="9525" cap="flat" cmpd="sng" algn="ctr">
      <a:solidFill>
        <a:schemeClr val="dk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Exécution financière selon les ACTIONS du PP-CE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'SYNTHESE BILAN PTCA'!$G$210</c:f>
              <c:strCache>
                <c:ptCount val="1"/>
                <c:pt idx="0">
                  <c:v> Budget prévu</c:v>
                </c:pt>
              </c:strCache>
            </c:strRef>
          </c:tx>
          <c:spPr>
            <a:solidFill>
              <a:schemeClr val="accent1"/>
            </a:solidFill>
            <a:ln>
              <a:noFill/>
            </a:ln>
            <a:effectLst/>
          </c:spPr>
          <c:invertIfNegative val="0"/>
          <c:cat>
            <c:strRef>
              <c:f>'SYNTHESE BILAN PTCA'!$C$211:$C$217</c:f>
              <c:strCache>
                <c:ptCount val="7"/>
                <c:pt idx="0">
                  <c:v>A00 : Activité non liée au PP-CE</c:v>
                </c:pt>
                <c:pt idx="1">
                  <c:v>A74 : Poursuivre le renforcement de notre système de santé</c:v>
                </c:pt>
                <c:pt idx="2">
                  <c:v>A75 : Poursuivre la réforme de la Politique nationale de santé</c:v>
                </c:pt>
                <c:pt idx="3">
                  <c:v>A76 : Poursuivre l'amélioration des capacités nationales de riposte aux épidémies</c:v>
                </c:pt>
                <c:pt idx="4">
                  <c:v>A77 : Porter le taux de couverture en MIILDA (moustiquaires imprégnées) à 100% en 2027</c:v>
                </c:pt>
                <c:pt idx="5">
                  <c:v>A78 : Faire de la Prévention un pilier de la politique nationale de santé</c:v>
                </c:pt>
                <c:pt idx="6">
                  <c:v>A79 : Mettre progressivement en place une Couverture Santé Universelle.</c:v>
                </c:pt>
              </c:strCache>
            </c:strRef>
          </c:cat>
          <c:val>
            <c:numRef>
              <c:f>'SYNTHESE BILAN PTCA'!$G$211:$G$217</c:f>
              <c:numCache>
                <c:formatCode>_(* #,##0_);_(* \(#,##0\);_(* "-"_);_(@_)</c:formatCode>
                <c:ptCount val="7"/>
                <c:pt idx="0">
                  <c:v>34000000</c:v>
                </c:pt>
                <c:pt idx="1">
                  <c:v>106272000</c:v>
                </c:pt>
                <c:pt idx="2">
                  <c:v>0</c:v>
                </c:pt>
                <c:pt idx="3">
                  <c:v>0</c:v>
                </c:pt>
                <c:pt idx="4">
                  <c:v>0</c:v>
                </c:pt>
                <c:pt idx="5">
                  <c:v>0</c:v>
                </c:pt>
                <c:pt idx="6">
                  <c:v>0</c:v>
                </c:pt>
              </c:numCache>
            </c:numRef>
          </c:val>
          <c:extLst xmlns:c16r2="http://schemas.microsoft.com/office/drawing/2015/06/chart">
            <c:ext xmlns:c16="http://schemas.microsoft.com/office/drawing/2014/chart" uri="{C3380CC4-5D6E-409C-BE32-E72D297353CC}">
              <c16:uniqueId val="{00000000-31AE-9746-9999-22EEC745C043}"/>
            </c:ext>
          </c:extLst>
        </c:ser>
        <c:ser>
          <c:idx val="1"/>
          <c:order val="1"/>
          <c:tx>
            <c:strRef>
              <c:f>'SYNTHESE BILAN PTCA'!$H$210</c:f>
              <c:strCache>
                <c:ptCount val="1"/>
                <c:pt idx="0">
                  <c:v> Budget mobilisé</c:v>
                </c:pt>
              </c:strCache>
            </c:strRef>
          </c:tx>
          <c:spPr>
            <a:solidFill>
              <a:schemeClr val="accent2"/>
            </a:solidFill>
            <a:ln>
              <a:noFill/>
            </a:ln>
            <a:effectLst/>
          </c:spPr>
          <c:invertIfNegative val="0"/>
          <c:cat>
            <c:strRef>
              <c:f>'SYNTHESE BILAN PTCA'!$C$211:$C$217</c:f>
              <c:strCache>
                <c:ptCount val="7"/>
                <c:pt idx="0">
                  <c:v>A00 : Activité non liée au PP-CE</c:v>
                </c:pt>
                <c:pt idx="1">
                  <c:v>A74 : Poursuivre le renforcement de notre système de santé</c:v>
                </c:pt>
                <c:pt idx="2">
                  <c:v>A75 : Poursuivre la réforme de la Politique nationale de santé</c:v>
                </c:pt>
                <c:pt idx="3">
                  <c:v>A76 : Poursuivre l'amélioration des capacités nationales de riposte aux épidémies</c:v>
                </c:pt>
                <c:pt idx="4">
                  <c:v>A77 : Porter le taux de couverture en MIILDA (moustiquaires imprégnées) à 100% en 2027</c:v>
                </c:pt>
                <c:pt idx="5">
                  <c:v>A78 : Faire de la Prévention un pilier de la politique nationale de santé</c:v>
                </c:pt>
                <c:pt idx="6">
                  <c:v>A79 : Mettre progressivement en place une Couverture Santé Universelle.</c:v>
                </c:pt>
              </c:strCache>
            </c:strRef>
          </c:cat>
          <c:val>
            <c:numRef>
              <c:f>'SYNTHESE BILAN PTCA'!$H$211:$H$217</c:f>
              <c:numCache>
                <c:formatCode>_(* #,##0_);_(* \(#,##0\);_(* "-"_);_(@_)</c:formatCode>
                <c:ptCount val="7"/>
                <c:pt idx="0">
                  <c:v>10000000</c:v>
                </c:pt>
                <c:pt idx="1">
                  <c:v>37880000</c:v>
                </c:pt>
                <c:pt idx="2">
                  <c:v>0</c:v>
                </c:pt>
                <c:pt idx="3">
                  <c:v>0</c:v>
                </c:pt>
                <c:pt idx="4">
                  <c:v>0</c:v>
                </c:pt>
                <c:pt idx="5">
                  <c:v>0</c:v>
                </c:pt>
                <c:pt idx="6">
                  <c:v>0</c:v>
                </c:pt>
              </c:numCache>
            </c:numRef>
          </c:val>
          <c:extLst xmlns:c16r2="http://schemas.microsoft.com/office/drawing/2015/06/chart">
            <c:ext xmlns:c16="http://schemas.microsoft.com/office/drawing/2014/chart" uri="{C3380CC4-5D6E-409C-BE32-E72D297353CC}">
              <c16:uniqueId val="{00000001-31AE-9746-9999-22EEC745C043}"/>
            </c:ext>
          </c:extLst>
        </c:ser>
        <c:ser>
          <c:idx val="2"/>
          <c:order val="2"/>
          <c:tx>
            <c:strRef>
              <c:f>'SYNTHESE BILAN PTCA'!$I$210</c:f>
              <c:strCache>
                <c:ptCount val="1"/>
                <c:pt idx="0">
                  <c:v> Budget dépensé</c:v>
                </c:pt>
              </c:strCache>
            </c:strRef>
          </c:tx>
          <c:spPr>
            <a:solidFill>
              <a:schemeClr val="accent3"/>
            </a:solidFill>
            <a:ln>
              <a:noFill/>
            </a:ln>
            <a:effectLst/>
          </c:spPr>
          <c:invertIfNegative val="0"/>
          <c:cat>
            <c:strRef>
              <c:f>'SYNTHESE BILAN PTCA'!$C$211:$C$217</c:f>
              <c:strCache>
                <c:ptCount val="7"/>
                <c:pt idx="0">
                  <c:v>A00 : Activité non liée au PP-CE</c:v>
                </c:pt>
                <c:pt idx="1">
                  <c:v>A74 : Poursuivre le renforcement de notre système de santé</c:v>
                </c:pt>
                <c:pt idx="2">
                  <c:v>A75 : Poursuivre la réforme de la Politique nationale de santé</c:v>
                </c:pt>
                <c:pt idx="3">
                  <c:v>A76 : Poursuivre l'amélioration des capacités nationales de riposte aux épidémies</c:v>
                </c:pt>
                <c:pt idx="4">
                  <c:v>A77 : Porter le taux de couverture en MIILDA (moustiquaires imprégnées) à 100% en 2027</c:v>
                </c:pt>
                <c:pt idx="5">
                  <c:v>A78 : Faire de la Prévention un pilier de la politique nationale de santé</c:v>
                </c:pt>
                <c:pt idx="6">
                  <c:v>A79 : Mettre progressivement en place une Couverture Santé Universelle.</c:v>
                </c:pt>
              </c:strCache>
            </c:strRef>
          </c:cat>
          <c:val>
            <c:numRef>
              <c:f>'SYNTHESE BILAN PTCA'!$I$211:$I$217</c:f>
              <c:numCache>
                <c:formatCode>_(* #,##0_);_(* \(#,##0\);_(* "-"_);_(@_)</c:formatCode>
                <c:ptCount val="7"/>
                <c:pt idx="0">
                  <c:v>0</c:v>
                </c:pt>
                <c:pt idx="1">
                  <c:v>0</c:v>
                </c:pt>
                <c:pt idx="2">
                  <c:v>0</c:v>
                </c:pt>
                <c:pt idx="3">
                  <c:v>0</c:v>
                </c:pt>
                <c:pt idx="4">
                  <c:v>0</c:v>
                </c:pt>
                <c:pt idx="5">
                  <c:v>0</c:v>
                </c:pt>
                <c:pt idx="6">
                  <c:v>0</c:v>
                </c:pt>
              </c:numCache>
            </c:numRef>
          </c:val>
          <c:extLst xmlns:c16r2="http://schemas.microsoft.com/office/drawing/2015/06/chart">
            <c:ext xmlns:c16="http://schemas.microsoft.com/office/drawing/2014/chart" uri="{C3380CC4-5D6E-409C-BE32-E72D297353CC}">
              <c16:uniqueId val="{00000002-31AE-9746-9999-22EEC745C043}"/>
            </c:ext>
          </c:extLst>
        </c:ser>
        <c:dLbls>
          <c:showLegendKey val="0"/>
          <c:showVal val="0"/>
          <c:showCatName val="0"/>
          <c:showSerName val="0"/>
          <c:showPercent val="0"/>
          <c:showBubbleSize val="0"/>
        </c:dLbls>
        <c:gapWidth val="219"/>
        <c:overlap val="-27"/>
        <c:axId val="409525336"/>
        <c:axId val="409526512"/>
      </c:barChart>
      <c:lineChart>
        <c:grouping val="standard"/>
        <c:varyColors val="0"/>
        <c:ser>
          <c:idx val="3"/>
          <c:order val="3"/>
          <c:tx>
            <c:strRef>
              <c:f>'SYNTHESE BILAN PTCA'!$J$210</c:f>
              <c:strCache>
                <c:ptCount val="1"/>
                <c:pt idx="0">
                  <c:v>Taux d'exécution financière</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'SYNTHESE BILAN PTCA'!$C$211:$C$217</c:f>
              <c:strCache>
                <c:ptCount val="7"/>
                <c:pt idx="0">
                  <c:v>A00 : Activité non liée au PP-CE</c:v>
                </c:pt>
                <c:pt idx="1">
                  <c:v>A74 : Poursuivre le renforcement de notre système de santé</c:v>
                </c:pt>
                <c:pt idx="2">
                  <c:v>A75 : Poursuivre la réforme de la Politique nationale de santé</c:v>
                </c:pt>
                <c:pt idx="3">
                  <c:v>A76 : Poursuivre l'amélioration des capacités nationales de riposte aux épidémies</c:v>
                </c:pt>
                <c:pt idx="4">
                  <c:v>A77 : Porter le taux de couverture en MIILDA (moustiquaires imprégnées) à 100% en 2027</c:v>
                </c:pt>
                <c:pt idx="5">
                  <c:v>A78 : Faire de la Prévention un pilier de la politique nationale de santé</c:v>
                </c:pt>
                <c:pt idx="6">
                  <c:v>A79 : Mettre progressivement en place une Couverture Santé Universelle.</c:v>
                </c:pt>
              </c:strCache>
            </c:strRef>
          </c:cat>
          <c:val>
            <c:numRef>
              <c:f>'SYNTHESE BILAN PTCA'!$J$211:$J$217</c:f>
              <c:numCache>
                <c:formatCode>0%</c:formatCode>
                <c:ptCount val="7"/>
                <c:pt idx="0">
                  <c:v>0</c:v>
                </c:pt>
                <c:pt idx="1">
                  <c:v>0</c:v>
                </c:pt>
                <c:pt idx="2">
                  <c:v>0</c:v>
                </c:pt>
                <c:pt idx="3">
                  <c:v>0</c:v>
                </c:pt>
                <c:pt idx="4">
                  <c:v>0</c:v>
                </c:pt>
                <c:pt idx="5">
                  <c:v>0</c:v>
                </c:pt>
                <c:pt idx="6">
                  <c:v>0</c:v>
                </c:pt>
              </c:numCache>
            </c:numRef>
          </c:val>
          <c:smooth val="0"/>
          <c:extLst xmlns:c16r2="http://schemas.microsoft.com/office/drawing/2015/06/chart">
            <c:ext xmlns:c16="http://schemas.microsoft.com/office/drawing/2014/chart" uri="{C3380CC4-5D6E-409C-BE32-E72D297353CC}">
              <c16:uniqueId val="{00000003-31AE-9746-9999-22EEC745C043}"/>
            </c:ext>
          </c:extLst>
        </c:ser>
        <c:dLbls>
          <c:showLegendKey val="0"/>
          <c:showVal val="0"/>
          <c:showCatName val="0"/>
          <c:showSerName val="0"/>
          <c:showPercent val="0"/>
          <c:showBubbleSize val="0"/>
        </c:dLbls>
        <c:marker val="1"/>
        <c:smooth val="0"/>
        <c:axId val="409524552"/>
        <c:axId val="409526904"/>
      </c:lineChart>
      <c:catAx>
        <c:axId val="409525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09526512"/>
        <c:crosses val="autoZero"/>
        <c:auto val="1"/>
        <c:lblAlgn val="ctr"/>
        <c:lblOffset val="100"/>
        <c:noMultiLvlLbl val="0"/>
      </c:catAx>
      <c:valAx>
        <c:axId val="409526512"/>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09525336"/>
        <c:crosses val="autoZero"/>
        <c:crossBetween val="between"/>
      </c:valAx>
      <c:valAx>
        <c:axId val="409526904"/>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09524552"/>
        <c:crosses val="max"/>
        <c:crossBetween val="between"/>
      </c:valAx>
      <c:catAx>
        <c:axId val="409524552"/>
        <c:scaling>
          <c:orientation val="minMax"/>
        </c:scaling>
        <c:delete val="1"/>
        <c:axPos val="b"/>
        <c:numFmt formatCode="General" sourceLinked="1"/>
        <c:majorTickMark val="none"/>
        <c:minorTickMark val="none"/>
        <c:tickLblPos val="nextTo"/>
        <c:crossAx val="40952690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t>Exécution financière selon les structures de regroupement</a:t>
            </a:r>
          </a:p>
        </c:rich>
      </c:tx>
      <c:layout/>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fr-FR"/>
        </a:p>
      </c:txPr>
    </c:title>
    <c:autoTitleDeleted val="0"/>
    <c:plotArea>
      <c:layout/>
      <c:barChart>
        <c:barDir val="col"/>
        <c:grouping val="clustered"/>
        <c:varyColors val="0"/>
        <c:ser>
          <c:idx val="0"/>
          <c:order val="0"/>
          <c:tx>
            <c:strRef>
              <c:f>'SYNTHESE BILAN PTCA'!$P$47</c:f>
              <c:strCache>
                <c:ptCount val="1"/>
                <c:pt idx="0">
                  <c:v> Budget prévu</c:v>
                </c:pt>
              </c:strCache>
            </c:strRef>
          </c:tx>
          <c:spPr>
            <a:solidFill>
              <a:schemeClr val="accent6"/>
            </a:solidFill>
            <a:ln>
              <a:noFill/>
            </a:ln>
            <a:effectLst/>
          </c:spPr>
          <c:invertIfNegative val="0"/>
          <c:cat>
            <c:strRef>
              <c:f>'SYNTHESE BILAN PTCA'!$L$48:$L$56</c:f>
              <c:strCache>
                <c:ptCount val="9"/>
                <c:pt idx="0">
                  <c:v> Sous Total SG </c:v>
                </c:pt>
                <c:pt idx="1">
                  <c:v> Sous Total DGRP </c:v>
                </c:pt>
                <c:pt idx="2">
                  <c:v> Sous Total DGSP </c:v>
                </c:pt>
                <c:pt idx="3">
                  <c:v> Sous Total DGPML </c:v>
                </c:pt>
                <c:pt idx="4">
                  <c:v> Sous Total CM </c:v>
                </c:pt>
                <c:pt idx="5">
                  <c:v> Sous Total SASPPS </c:v>
                </c:pt>
                <c:pt idx="6">
                  <c:v> Sous total SASDSP </c:v>
                </c:pt>
                <c:pt idx="7">
                  <c:v> Sous Total SASHNO </c:v>
                </c:pt>
                <c:pt idx="8">
                  <c:v>TOTAL</c:v>
                </c:pt>
              </c:strCache>
            </c:strRef>
          </c:cat>
          <c:val>
            <c:numRef>
              <c:f>'SYNTHESE BILAN PTCA'!$P$48:$P$56</c:f>
              <c:numCache>
                <c:formatCode>_-* #,##0\ _€_-;\-* #,##0\ _€_-;_-* "-"??\ _€_-;_-@_-</c:formatCode>
                <c:ptCount val="9"/>
                <c:pt idx="0">
                  <c:v>0</c:v>
                </c:pt>
                <c:pt idx="1">
                  <c:v>0</c:v>
                </c:pt>
                <c:pt idx="2">
                  <c:v>0</c:v>
                </c:pt>
                <c:pt idx="3">
                  <c:v>0</c:v>
                </c:pt>
                <c:pt idx="4">
                  <c:v>0</c:v>
                </c:pt>
                <c:pt idx="5">
                  <c:v>140272000</c:v>
                </c:pt>
                <c:pt idx="6">
                  <c:v>0</c:v>
                </c:pt>
                <c:pt idx="7">
                  <c:v>0</c:v>
                </c:pt>
                <c:pt idx="8" formatCode="_(* #,##0_);_(* \(#,##0\);_(* &quot;-&quot;_);_(@_)">
                  <c:v>140272000</c:v>
                </c:pt>
              </c:numCache>
            </c:numRef>
          </c:val>
          <c:extLst xmlns:c16r2="http://schemas.microsoft.com/office/drawing/2015/06/chart">
            <c:ext xmlns:c16="http://schemas.microsoft.com/office/drawing/2014/chart" uri="{C3380CC4-5D6E-409C-BE32-E72D297353CC}">
              <c16:uniqueId val="{00000000-FE87-D948-BC6C-41F0C31F2F48}"/>
            </c:ext>
          </c:extLst>
        </c:ser>
        <c:ser>
          <c:idx val="1"/>
          <c:order val="1"/>
          <c:tx>
            <c:strRef>
              <c:f>'SYNTHESE BILAN PTCA'!$Q$47</c:f>
              <c:strCache>
                <c:ptCount val="1"/>
                <c:pt idx="0">
                  <c:v> Budget mobilisé</c:v>
                </c:pt>
              </c:strCache>
            </c:strRef>
          </c:tx>
          <c:spPr>
            <a:solidFill>
              <a:schemeClr val="accent5"/>
            </a:solidFill>
            <a:ln>
              <a:noFill/>
            </a:ln>
            <a:effectLst/>
          </c:spPr>
          <c:invertIfNegative val="0"/>
          <c:cat>
            <c:strRef>
              <c:f>'SYNTHESE BILAN PTCA'!$L$48:$L$56</c:f>
              <c:strCache>
                <c:ptCount val="9"/>
                <c:pt idx="0">
                  <c:v> Sous Total SG </c:v>
                </c:pt>
                <c:pt idx="1">
                  <c:v> Sous Total DGRP </c:v>
                </c:pt>
                <c:pt idx="2">
                  <c:v> Sous Total DGSP </c:v>
                </c:pt>
                <c:pt idx="3">
                  <c:v> Sous Total DGPML </c:v>
                </c:pt>
                <c:pt idx="4">
                  <c:v> Sous Total CM </c:v>
                </c:pt>
                <c:pt idx="5">
                  <c:v> Sous Total SASPPS </c:v>
                </c:pt>
                <c:pt idx="6">
                  <c:v> Sous total SASDSP </c:v>
                </c:pt>
                <c:pt idx="7">
                  <c:v> Sous Total SASHNO </c:v>
                </c:pt>
                <c:pt idx="8">
                  <c:v>TOTAL</c:v>
                </c:pt>
              </c:strCache>
            </c:strRef>
          </c:cat>
          <c:val>
            <c:numRef>
              <c:f>'SYNTHESE BILAN PTCA'!$Q$48:$Q$56</c:f>
              <c:numCache>
                <c:formatCode>_-* #,##0\ _€_-;\-* #,##0\ _€_-;_-* "-"??\ _€_-;_-@_-</c:formatCode>
                <c:ptCount val="9"/>
                <c:pt idx="0">
                  <c:v>0</c:v>
                </c:pt>
                <c:pt idx="1">
                  <c:v>0</c:v>
                </c:pt>
                <c:pt idx="2">
                  <c:v>0</c:v>
                </c:pt>
                <c:pt idx="3">
                  <c:v>0</c:v>
                </c:pt>
                <c:pt idx="4">
                  <c:v>0</c:v>
                </c:pt>
                <c:pt idx="5">
                  <c:v>47880000</c:v>
                </c:pt>
                <c:pt idx="6">
                  <c:v>0</c:v>
                </c:pt>
                <c:pt idx="7">
                  <c:v>0</c:v>
                </c:pt>
                <c:pt idx="8" formatCode="_(* #,##0_);_(* \(#,##0\);_(* &quot;-&quot;_);_(@_)">
                  <c:v>47880000</c:v>
                </c:pt>
              </c:numCache>
            </c:numRef>
          </c:val>
          <c:extLst xmlns:c16r2="http://schemas.microsoft.com/office/drawing/2015/06/chart">
            <c:ext xmlns:c16="http://schemas.microsoft.com/office/drawing/2014/chart" uri="{C3380CC4-5D6E-409C-BE32-E72D297353CC}">
              <c16:uniqueId val="{00000001-FE87-D948-BC6C-41F0C31F2F48}"/>
            </c:ext>
          </c:extLst>
        </c:ser>
        <c:ser>
          <c:idx val="2"/>
          <c:order val="2"/>
          <c:tx>
            <c:strRef>
              <c:f>'SYNTHESE BILAN PTCA'!$R$47</c:f>
              <c:strCache>
                <c:ptCount val="1"/>
                <c:pt idx="0">
                  <c:v> Budget dépensé</c:v>
                </c:pt>
              </c:strCache>
            </c:strRef>
          </c:tx>
          <c:spPr>
            <a:solidFill>
              <a:schemeClr val="accent4"/>
            </a:solidFill>
            <a:ln>
              <a:noFill/>
            </a:ln>
            <a:effectLst/>
          </c:spPr>
          <c:invertIfNegative val="0"/>
          <c:cat>
            <c:strRef>
              <c:f>'SYNTHESE BILAN PTCA'!$L$48:$L$56</c:f>
              <c:strCache>
                <c:ptCount val="9"/>
                <c:pt idx="0">
                  <c:v> Sous Total SG </c:v>
                </c:pt>
                <c:pt idx="1">
                  <c:v> Sous Total DGRP </c:v>
                </c:pt>
                <c:pt idx="2">
                  <c:v> Sous Total DGSP </c:v>
                </c:pt>
                <c:pt idx="3">
                  <c:v> Sous Total DGPML </c:v>
                </c:pt>
                <c:pt idx="4">
                  <c:v> Sous Total CM </c:v>
                </c:pt>
                <c:pt idx="5">
                  <c:v> Sous Total SASPPS </c:v>
                </c:pt>
                <c:pt idx="6">
                  <c:v> Sous total SASDSP </c:v>
                </c:pt>
                <c:pt idx="7">
                  <c:v> Sous Total SASHNO </c:v>
                </c:pt>
                <c:pt idx="8">
                  <c:v>TOTAL</c:v>
                </c:pt>
              </c:strCache>
            </c:strRef>
          </c:cat>
          <c:val>
            <c:numRef>
              <c:f>'SYNTHESE BILAN PTCA'!$R$48:$R$56</c:f>
              <c:numCache>
                <c:formatCode>_-* #,##0\ _€_-;\-* #,##0\ _€_-;_-* "-"??\ _€_-;_-@_-</c:formatCode>
                <c:ptCount val="9"/>
                <c:pt idx="0">
                  <c:v>0</c:v>
                </c:pt>
                <c:pt idx="1">
                  <c:v>0</c:v>
                </c:pt>
                <c:pt idx="2">
                  <c:v>0</c:v>
                </c:pt>
                <c:pt idx="3">
                  <c:v>0</c:v>
                </c:pt>
                <c:pt idx="4">
                  <c:v>0</c:v>
                </c:pt>
                <c:pt idx="5">
                  <c:v>0</c:v>
                </c:pt>
                <c:pt idx="6">
                  <c:v>0</c:v>
                </c:pt>
                <c:pt idx="7">
                  <c:v>0</c:v>
                </c:pt>
                <c:pt idx="8" formatCode="_(* #,##0_);_(* \(#,##0\);_(* &quot;-&quot;_);_(@_)">
                  <c:v>0</c:v>
                </c:pt>
              </c:numCache>
            </c:numRef>
          </c:val>
          <c:extLst xmlns:c16r2="http://schemas.microsoft.com/office/drawing/2015/06/chart">
            <c:ext xmlns:c16="http://schemas.microsoft.com/office/drawing/2014/chart" uri="{C3380CC4-5D6E-409C-BE32-E72D297353CC}">
              <c16:uniqueId val="{00000002-FE87-D948-BC6C-41F0C31F2F48}"/>
            </c:ext>
          </c:extLst>
        </c:ser>
        <c:dLbls>
          <c:showLegendKey val="0"/>
          <c:showVal val="0"/>
          <c:showCatName val="0"/>
          <c:showSerName val="0"/>
          <c:showPercent val="0"/>
          <c:showBubbleSize val="0"/>
        </c:dLbls>
        <c:gapWidth val="247"/>
        <c:overlap val="-27"/>
        <c:axId val="409530432"/>
        <c:axId val="409527688"/>
      </c:barChart>
      <c:lineChart>
        <c:grouping val="standard"/>
        <c:varyColors val="0"/>
        <c:ser>
          <c:idx val="3"/>
          <c:order val="3"/>
          <c:tx>
            <c:strRef>
              <c:f>'SYNTHESE BILAN PTCA'!$S$47</c:f>
              <c:strCache>
                <c:ptCount val="1"/>
                <c:pt idx="0">
                  <c:v>Taux d'exécution financière</c:v>
                </c:pt>
              </c:strCache>
            </c:strRef>
          </c:tx>
          <c:spPr>
            <a:ln w="22225" cap="rnd">
              <a:solidFill>
                <a:schemeClr val="accent6">
                  <a:lumMod val="6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1"/>
                <c15:leaderLines>
                  <c:spPr>
                    <a:ln w="9525" cap="flat" cmpd="sng" algn="ctr">
                      <a:solidFill>
                        <a:schemeClr val="dk1">
                          <a:lumMod val="35000"/>
                          <a:lumOff val="65000"/>
                        </a:schemeClr>
                      </a:solidFill>
                      <a:round/>
                    </a:ln>
                    <a:effectLst/>
                  </c:spPr>
                </c15:leaderLines>
              </c:ext>
            </c:extLst>
          </c:dLbls>
          <c:cat>
            <c:strRef>
              <c:f>'SYNTHESE BILAN PTCA'!$L$48:$L$56</c:f>
              <c:strCache>
                <c:ptCount val="9"/>
                <c:pt idx="0">
                  <c:v> Sous Total SG </c:v>
                </c:pt>
                <c:pt idx="1">
                  <c:v> Sous Total DGRP </c:v>
                </c:pt>
                <c:pt idx="2">
                  <c:v> Sous Total DGSP </c:v>
                </c:pt>
                <c:pt idx="3">
                  <c:v> Sous Total DGPML </c:v>
                </c:pt>
                <c:pt idx="4">
                  <c:v> Sous Total CM </c:v>
                </c:pt>
                <c:pt idx="5">
                  <c:v> Sous Total SASPPS </c:v>
                </c:pt>
                <c:pt idx="6">
                  <c:v> Sous total SASDSP </c:v>
                </c:pt>
                <c:pt idx="7">
                  <c:v> Sous Total SASHNO </c:v>
                </c:pt>
                <c:pt idx="8">
                  <c:v>TOTAL</c:v>
                </c:pt>
              </c:strCache>
            </c:strRef>
          </c:cat>
          <c:val>
            <c:numRef>
              <c:f>'SYNTHESE BILAN PTCA'!$S$48:$S$56</c:f>
              <c:numCache>
                <c:formatCode>0%</c:formatCode>
                <c:ptCount val="9"/>
                <c:pt idx="0">
                  <c:v>0</c:v>
                </c:pt>
                <c:pt idx="1">
                  <c:v>0</c:v>
                </c:pt>
                <c:pt idx="2">
                  <c:v>0</c:v>
                </c:pt>
                <c:pt idx="3">
                  <c:v>0</c:v>
                </c:pt>
                <c:pt idx="4">
                  <c:v>0</c:v>
                </c:pt>
                <c:pt idx="5">
                  <c:v>0</c:v>
                </c:pt>
                <c:pt idx="6">
                  <c:v>0</c:v>
                </c:pt>
                <c:pt idx="7">
                  <c:v>0</c:v>
                </c:pt>
                <c:pt idx="8">
                  <c:v>0</c:v>
                </c:pt>
              </c:numCache>
            </c:numRef>
          </c:val>
          <c:smooth val="0"/>
          <c:extLst xmlns:c16r2="http://schemas.microsoft.com/office/drawing/2015/06/chart">
            <c:ext xmlns:c16="http://schemas.microsoft.com/office/drawing/2014/chart" uri="{C3380CC4-5D6E-409C-BE32-E72D297353CC}">
              <c16:uniqueId val="{00000003-FE87-D948-BC6C-41F0C31F2F48}"/>
            </c:ext>
          </c:extLst>
        </c:ser>
        <c:dLbls>
          <c:showLegendKey val="0"/>
          <c:showVal val="0"/>
          <c:showCatName val="0"/>
          <c:showSerName val="0"/>
          <c:showPercent val="0"/>
          <c:showBubbleSize val="0"/>
        </c:dLbls>
        <c:marker val="1"/>
        <c:smooth val="0"/>
        <c:axId val="409530040"/>
        <c:axId val="409528080"/>
      </c:lineChart>
      <c:catAx>
        <c:axId val="409530432"/>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fr-FR"/>
          </a:p>
        </c:txPr>
        <c:crossAx val="409527688"/>
        <c:crosses val="autoZero"/>
        <c:auto val="1"/>
        <c:lblAlgn val="ctr"/>
        <c:lblOffset val="100"/>
        <c:noMultiLvlLbl val="0"/>
      </c:catAx>
      <c:valAx>
        <c:axId val="409527688"/>
        <c:scaling>
          <c:orientation val="minMax"/>
        </c:scaling>
        <c:delete val="0"/>
        <c:axPos val="l"/>
        <c:majorGridlines>
          <c:spPr>
            <a:ln w="9525" cap="flat" cmpd="sng" algn="ctr">
              <a:solidFill>
                <a:schemeClr val="dk1">
                  <a:lumMod val="15000"/>
                  <a:lumOff val="85000"/>
                </a:schemeClr>
              </a:solidFill>
              <a:round/>
            </a:ln>
            <a:effectLst/>
          </c:spPr>
        </c:majorGridlines>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fr-FR"/>
          </a:p>
        </c:txPr>
        <c:crossAx val="409530432"/>
        <c:crosses val="autoZero"/>
        <c:crossBetween val="between"/>
      </c:valAx>
      <c:valAx>
        <c:axId val="409528080"/>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fr-FR"/>
          </a:p>
        </c:txPr>
        <c:crossAx val="409530040"/>
        <c:crosses val="max"/>
        <c:crossBetween val="between"/>
      </c:valAx>
      <c:catAx>
        <c:axId val="409530040"/>
        <c:scaling>
          <c:orientation val="minMax"/>
        </c:scaling>
        <c:delete val="1"/>
        <c:axPos val="b"/>
        <c:numFmt formatCode="General" sourceLinked="1"/>
        <c:majorTickMark val="out"/>
        <c:minorTickMark val="none"/>
        <c:tickLblPos val="nextTo"/>
        <c:crossAx val="409528080"/>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fr-FR"/>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Nombre d'activités complètement réalisées par structures de regroupement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tx>
            <c:strRef>
              <c:f>'SYNTHESE BILAN PTCA'!$N$47</c:f>
              <c:strCache>
                <c:ptCount val="1"/>
                <c:pt idx="0">
                  <c:v>Nombre d'activités complètement réalisées</c:v>
                </c:pt>
              </c:strCache>
            </c:strRef>
          </c:tx>
          <c:dPt>
            <c:idx val="0"/>
            <c:bubble3D val="0"/>
            <c:spPr>
              <a:solidFill>
                <a:schemeClr val="accent1"/>
              </a:solidFill>
              <a:ln w="19050">
                <a:solidFill>
                  <a:schemeClr val="lt1"/>
                </a:solidFill>
              </a:ln>
              <a:effectLst/>
            </c:spPr>
            <c:extLst xmlns:c16r2="http://schemas.microsoft.com/office/drawing/2015/06/chart">
              <c:ext xmlns:c16="http://schemas.microsoft.com/office/drawing/2014/chart" uri="{C3380CC4-5D6E-409C-BE32-E72D297353CC}">
                <c16:uniqueId val="{00000001-8E1F-E142-80C8-5B4D7F226C35}"/>
              </c:ext>
            </c:extLst>
          </c:dPt>
          <c:dPt>
            <c:idx val="1"/>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3-8E1F-E142-80C8-5B4D7F226C35}"/>
              </c:ext>
            </c:extLst>
          </c:dPt>
          <c:dPt>
            <c:idx val="2"/>
            <c:bubble3D val="0"/>
            <c:spPr>
              <a:solidFill>
                <a:schemeClr val="accent3"/>
              </a:solidFill>
              <a:ln w="19050">
                <a:solidFill>
                  <a:schemeClr val="lt1"/>
                </a:solidFill>
              </a:ln>
              <a:effectLst/>
            </c:spPr>
            <c:extLst xmlns:c16r2="http://schemas.microsoft.com/office/drawing/2015/06/chart">
              <c:ext xmlns:c16="http://schemas.microsoft.com/office/drawing/2014/chart" uri="{C3380CC4-5D6E-409C-BE32-E72D297353CC}">
                <c16:uniqueId val="{00000005-8E1F-E142-80C8-5B4D7F226C35}"/>
              </c:ext>
            </c:extLst>
          </c:dPt>
          <c:dPt>
            <c:idx val="3"/>
            <c:bubble3D val="0"/>
            <c:spPr>
              <a:solidFill>
                <a:schemeClr val="accent4"/>
              </a:solidFill>
              <a:ln w="19050">
                <a:solidFill>
                  <a:schemeClr val="lt1"/>
                </a:solidFill>
              </a:ln>
              <a:effectLst/>
            </c:spPr>
            <c:extLst xmlns:c16r2="http://schemas.microsoft.com/office/drawing/2015/06/chart">
              <c:ext xmlns:c16="http://schemas.microsoft.com/office/drawing/2014/chart" uri="{C3380CC4-5D6E-409C-BE32-E72D297353CC}">
                <c16:uniqueId val="{00000007-8E1F-E142-80C8-5B4D7F226C35}"/>
              </c:ext>
            </c:extLst>
          </c:dPt>
          <c:dPt>
            <c:idx val="4"/>
            <c:bubble3D val="0"/>
            <c:spPr>
              <a:solidFill>
                <a:schemeClr val="accent5"/>
              </a:solidFill>
              <a:ln w="19050">
                <a:solidFill>
                  <a:schemeClr val="lt1"/>
                </a:solidFill>
              </a:ln>
              <a:effectLst/>
            </c:spPr>
            <c:extLst xmlns:c16r2="http://schemas.microsoft.com/office/drawing/2015/06/chart">
              <c:ext xmlns:c16="http://schemas.microsoft.com/office/drawing/2014/chart" uri="{C3380CC4-5D6E-409C-BE32-E72D297353CC}">
                <c16:uniqueId val="{00000009-8E1F-E142-80C8-5B4D7F226C35}"/>
              </c:ext>
            </c:extLst>
          </c:dPt>
          <c:dPt>
            <c:idx val="5"/>
            <c:bubble3D val="0"/>
            <c:spPr>
              <a:solidFill>
                <a:schemeClr val="accent6"/>
              </a:solidFill>
              <a:ln w="19050">
                <a:solidFill>
                  <a:schemeClr val="lt1"/>
                </a:solidFill>
              </a:ln>
              <a:effectLst/>
            </c:spPr>
            <c:extLst xmlns:c16r2="http://schemas.microsoft.com/office/drawing/2015/06/chart">
              <c:ext xmlns:c16="http://schemas.microsoft.com/office/drawing/2014/chart" uri="{C3380CC4-5D6E-409C-BE32-E72D297353CC}">
                <c16:uniqueId val="{0000000B-8E1F-E142-80C8-5B4D7F226C35}"/>
              </c:ext>
            </c:extLst>
          </c:dPt>
          <c:dPt>
            <c:idx val="6"/>
            <c:bubble3D val="0"/>
            <c:spPr>
              <a:solidFill>
                <a:schemeClr val="accent1">
                  <a:lumMod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D-8E1F-E142-80C8-5B4D7F226C35}"/>
              </c:ext>
            </c:extLst>
          </c:dPt>
          <c:dPt>
            <c:idx val="7"/>
            <c:bubble3D val="0"/>
            <c:spPr>
              <a:solidFill>
                <a:schemeClr val="accent2">
                  <a:lumMod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F-8E1F-E142-80C8-5B4D7F226C35}"/>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fr-FR"/>
              </a:p>
            </c:txPr>
            <c:dLblPos val="outEnd"/>
            <c:showLegendKey val="0"/>
            <c:showVal val="0"/>
            <c:showCatName val="1"/>
            <c:showSerName val="0"/>
            <c:showPercent val="1"/>
            <c:showBubbleSize val="0"/>
            <c:showLeaderLines val="0"/>
            <c:extLst xmlns:c16r2="http://schemas.microsoft.com/office/drawing/2015/06/chart">
              <c:ext xmlns:c15="http://schemas.microsoft.com/office/drawing/2012/chart" uri="{CE6537A1-D6FC-4f65-9D91-7224C49458BB}">
                <c15:spPr xmlns:c15="http://schemas.microsoft.com/office/drawing/2012/chart">
                  <a:prstGeom prst="wedgeRectCallout">
                    <a:avLst/>
                  </a:prstGeom>
                  <a:noFill/>
                  <a:ln>
                    <a:noFill/>
                  </a:ln>
                </c15:spPr>
                <c15:layout/>
              </c:ext>
            </c:extLst>
          </c:dLbls>
          <c:cat>
            <c:strRef>
              <c:f>'SYNTHESE BILAN PTCA'!$L$48:$L$55</c:f>
              <c:strCache>
                <c:ptCount val="8"/>
                <c:pt idx="0">
                  <c:v> Sous Total SG </c:v>
                </c:pt>
                <c:pt idx="1">
                  <c:v> Sous Total DGRP </c:v>
                </c:pt>
                <c:pt idx="2">
                  <c:v> Sous Total DGSP </c:v>
                </c:pt>
                <c:pt idx="3">
                  <c:v> Sous Total DGPML </c:v>
                </c:pt>
                <c:pt idx="4">
                  <c:v> Sous Total CM </c:v>
                </c:pt>
                <c:pt idx="5">
                  <c:v> Sous Total SASPPS </c:v>
                </c:pt>
                <c:pt idx="6">
                  <c:v> Sous total SASDSP </c:v>
                </c:pt>
                <c:pt idx="7">
                  <c:v> Sous Total SASHNO </c:v>
                </c:pt>
              </c:strCache>
            </c:strRef>
          </c:cat>
          <c:val>
            <c:numRef>
              <c:f>'SYNTHESE BILAN PTCA'!$N$48:$N$55</c:f>
              <c:numCache>
                <c:formatCode>_-* #,##0\ _€_-;\-* #,##0\ _€_-;_-* "-"??\ _€_-;_-@_-</c:formatCode>
                <c:ptCount val="8"/>
                <c:pt idx="0">
                  <c:v>0</c:v>
                </c:pt>
                <c:pt idx="1">
                  <c:v>0</c:v>
                </c:pt>
                <c:pt idx="2">
                  <c:v>0</c:v>
                </c:pt>
                <c:pt idx="3">
                  <c:v>0</c:v>
                </c:pt>
                <c:pt idx="4">
                  <c:v>0</c:v>
                </c:pt>
                <c:pt idx="5">
                  <c:v>0</c:v>
                </c:pt>
                <c:pt idx="6">
                  <c:v>0</c:v>
                </c:pt>
                <c:pt idx="7">
                  <c:v>0</c:v>
                </c:pt>
              </c:numCache>
            </c:numRef>
          </c:val>
          <c:extLst xmlns:c16r2="http://schemas.microsoft.com/office/drawing/2015/06/chart">
            <c:ext xmlns:c16="http://schemas.microsoft.com/office/drawing/2014/chart" uri="{C3380CC4-5D6E-409C-BE32-E72D297353CC}">
              <c16:uniqueId val="{00000010-8E1F-E142-80C8-5B4D7F226C35}"/>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8">
  <a:schemeClr val="accent5"/>
</cs:colorStyle>
</file>

<file path=xl/charts/colors8.xml><?xml version="1.0" encoding="utf-8"?>
<cs:colorStyle xmlns:cs="http://schemas.microsoft.com/office/drawing/2012/chartStyle" xmlns:a="http://schemas.openxmlformats.org/drawingml/2006/main" meth="withinLinearReversed" id="21">
  <a:schemeClr val="accent1"/>
</cs:colorStyle>
</file>

<file path=xl/charts/colors9.xml><?xml version="1.0" encoding="utf-8"?>
<cs:colorStyle xmlns:cs="http://schemas.microsoft.com/office/drawing/2012/chartStyle" xmlns:a="http://schemas.openxmlformats.org/drawingml/2006/main" meth="withinLinear" id="16">
  <a:schemeClr val="accent3"/>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ustomXml" Target="../ink/ink6.xml"/><Relationship Id="rId3" Type="http://schemas.openxmlformats.org/officeDocument/2006/relationships/customXml" Target="../ink/ink2.xml"/><Relationship Id="rId7" Type="http://schemas.openxmlformats.org/officeDocument/2006/relationships/customXml" Target="../ink/ink5.xml"/><Relationship Id="rId2" Type="http://schemas.openxmlformats.org/officeDocument/2006/relationships/image" Target="../media/image1.png"/><Relationship Id="rId1" Type="http://schemas.openxmlformats.org/officeDocument/2006/relationships/customXml" Target="../ink/ink1.xml"/><Relationship Id="rId6" Type="http://schemas.openxmlformats.org/officeDocument/2006/relationships/customXml" Target="../ink/ink4.xml"/><Relationship Id="rId5" Type="http://schemas.openxmlformats.org/officeDocument/2006/relationships/customXml" Target="../ink/ink3.xml"/><Relationship Id="rId10" Type="http://schemas.openxmlformats.org/officeDocument/2006/relationships/image" Target="../media/image20.png"/><Relationship Id="rId4" Type="http://schemas.openxmlformats.org/officeDocument/2006/relationships/image" Target="../media/image2.png"/><Relationship Id="rId9" Type="http://schemas.openxmlformats.org/officeDocument/2006/relationships/customXml" Target="../ink/ink7.xml"/></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editAs="oneCell">
    <xdr:from>
      <xdr:col>26</xdr:col>
      <xdr:colOff>111241</xdr:colOff>
      <xdr:row>1524</xdr:row>
      <xdr:rowOff>0</xdr:rowOff>
    </xdr:from>
    <xdr:to>
      <xdr:col>26</xdr:col>
      <xdr:colOff>114121</xdr:colOff>
      <xdr:row>1524</xdr:row>
      <xdr:rowOff>135720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8" name="Encre 7">
              <a:extLst>
                <a:ext uri="{FF2B5EF4-FFF2-40B4-BE49-F238E27FC236}">
                  <a16:creationId xmlns="" xmlns:a16="http://schemas.microsoft.com/office/drawing/2014/main" id="{44581F7C-0FEC-4A35-85C7-9949BCEE0F62}"/>
                </a:ext>
              </a:extLst>
            </xdr14:cNvPr>
            <xdr14:cNvContentPartPr/>
          </xdr14:nvContentPartPr>
          <xdr14:nvPr macro=""/>
          <xdr14:xfrm>
            <a:off x="6642669" y="4438534"/>
            <a:ext cx="2880" cy="135720"/>
          </xdr14:xfrm>
        </xdr:contentPart>
      </mc:Choice>
      <mc:Fallback xmlns="">
        <xdr:pic>
          <xdr:nvPicPr>
            <xdr:cNvPr id="4" name="Encre 3">
              <a:extLst>
                <a:ext uri="{FF2B5EF4-FFF2-40B4-BE49-F238E27FC236}">
                  <a16:creationId xmlns:a16="http://schemas.microsoft.com/office/drawing/2014/main" id="{C76C6B69-ECF6-769A-2D4C-7244B3E613A2}"/>
                </a:ext>
              </a:extLst>
            </xdr:cNvPr>
            <xdr:cNvPicPr/>
          </xdr:nvPicPr>
          <xdr:blipFill>
            <a:blip xmlns:r="http://schemas.openxmlformats.org/officeDocument/2006/relationships" r:embed="rId2"/>
            <a:stretch>
              <a:fillRect/>
            </a:stretch>
          </xdr:blipFill>
          <xdr:spPr>
            <a:xfrm>
              <a:off x="6636549" y="4432414"/>
              <a:ext cx="15120" cy="147960"/>
            </a:xfrm>
            <a:prstGeom prst="rect">
              <a:avLst/>
            </a:prstGeom>
          </xdr:spPr>
        </xdr:pic>
      </mc:Fallback>
    </mc:AlternateContent>
    <xdr:clientData/>
  </xdr:twoCellAnchor>
  <xdr:twoCellAnchor editAs="oneCell">
    <xdr:from>
      <xdr:col>26</xdr:col>
      <xdr:colOff>108361</xdr:colOff>
      <xdr:row>4</xdr:row>
      <xdr:rowOff>1064977</xdr:rowOff>
    </xdr:from>
    <xdr:to>
      <xdr:col>26</xdr:col>
      <xdr:colOff>108721</xdr:colOff>
      <xdr:row>4</xdr:row>
      <xdr:rowOff>1082205</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9" name="Encre 8">
              <a:extLst>
                <a:ext uri="{FF2B5EF4-FFF2-40B4-BE49-F238E27FC236}">
                  <a16:creationId xmlns="" xmlns:a16="http://schemas.microsoft.com/office/drawing/2014/main" id="{13C052D5-545F-4799-9301-B7791497BC41}"/>
                </a:ext>
              </a:extLst>
            </xdr14:cNvPr>
            <xdr14:cNvContentPartPr/>
          </xdr14:nvContentPartPr>
          <xdr14:nvPr macro=""/>
          <xdr14:xfrm>
            <a:off x="6639789" y="4632934"/>
            <a:ext cx="360" cy="360"/>
          </xdr14:xfrm>
        </xdr:contentPart>
      </mc:Choice>
      <mc:Fallback xmlns="">
        <xdr:pic>
          <xdr:nvPicPr>
            <xdr:cNvPr id="5" name="Encre 4">
              <a:extLst>
                <a:ext uri="{FF2B5EF4-FFF2-40B4-BE49-F238E27FC236}">
                  <a16:creationId xmlns:a16="http://schemas.microsoft.com/office/drawing/2014/main" id="{6905976B-4151-950F-1B36-355E415B4958}"/>
                </a:ext>
              </a:extLst>
            </xdr:cNvPr>
            <xdr:cNvPicPr/>
          </xdr:nvPicPr>
          <xdr:blipFill>
            <a:blip xmlns:r="http://schemas.openxmlformats.org/officeDocument/2006/relationships" r:embed="rId4"/>
            <a:stretch>
              <a:fillRect/>
            </a:stretch>
          </xdr:blipFill>
          <xdr:spPr>
            <a:xfrm>
              <a:off x="6633669" y="4626814"/>
              <a:ext cx="12600" cy="12600"/>
            </a:xfrm>
            <a:prstGeom prst="rect">
              <a:avLst/>
            </a:prstGeom>
          </xdr:spPr>
        </xdr:pic>
      </mc:Fallback>
    </mc:AlternateContent>
    <xdr:clientData/>
  </xdr:twoCellAnchor>
  <xdr:oneCellAnchor>
    <xdr:from>
      <xdr:col>26</xdr:col>
      <xdr:colOff>108361</xdr:colOff>
      <xdr:row>1524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10" name="Encre 9">
              <a:extLst>
                <a:ext uri="{FF2B5EF4-FFF2-40B4-BE49-F238E27FC236}">
                  <a16:creationId xmlns="" xmlns:a16="http://schemas.microsoft.com/office/drawing/2014/main" id="{E3FE7CEA-3090-48D1-A83F-7DF6F7E8E9B3}"/>
                </a:ext>
              </a:extLst>
            </xdr14:cNvPr>
            <xdr14:cNvContentPartPr/>
          </xdr14:nvContentPartPr>
          <xdr14:nvPr macro=""/>
          <xdr14:xfrm>
            <a:off x="6639789" y="4632934"/>
            <a:ext cx="360" cy="360"/>
          </xdr14:xfrm>
        </xdr:contentPart>
      </mc:Choice>
      <mc:Fallback xmlns="">
        <xdr:pic>
          <xdr:nvPicPr>
            <xdr:cNvPr id="5" name="Encre 4">
              <a:extLst>
                <a:ext uri="{FF2B5EF4-FFF2-40B4-BE49-F238E27FC236}">
                  <a16:creationId xmlns:a16="http://schemas.microsoft.com/office/drawing/2014/main" id="{6905976B-4151-950F-1B36-355E415B4958}"/>
                </a:ext>
              </a:extLst>
            </xdr:cNvPr>
            <xdr:cNvPicPr/>
          </xdr:nvPicPr>
          <xdr:blipFill>
            <a:blip xmlns:r="http://schemas.openxmlformats.org/officeDocument/2006/relationships" r:embed="rId4"/>
            <a:stretch>
              <a:fillRect/>
            </a:stretch>
          </xdr:blipFill>
          <xdr:spPr>
            <a:xfrm>
              <a:off x="6633669" y="4626814"/>
              <a:ext cx="12600" cy="12600"/>
            </a:xfrm>
            <a:prstGeom prst="rect">
              <a:avLst/>
            </a:prstGeom>
          </xdr:spPr>
        </xdr:pic>
      </mc:Fallback>
    </mc:AlternateContent>
    <xdr:clientData/>
  </xdr:oneCellAnchor>
  <xdr:oneCellAnchor>
    <xdr:from>
      <xdr:col>31</xdr:col>
      <xdr:colOff>111241</xdr:colOff>
      <xdr:row>1524</xdr:row>
      <xdr:rowOff>0</xdr:rowOff>
    </xdr:from>
    <xdr:ext cx="2880" cy="135720"/>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6" name="Encre 5">
              <a:extLst>
                <a:ext uri="{FF2B5EF4-FFF2-40B4-BE49-F238E27FC236}">
                  <a16:creationId xmlns="" xmlns:a16="http://schemas.microsoft.com/office/drawing/2014/main" id="{EF847AA7-D0BD-DF42-98E6-43E69F499C75}"/>
                </a:ext>
              </a:extLst>
            </xdr14:cNvPr>
            <xdr14:cNvContentPartPr/>
          </xdr14:nvContentPartPr>
          <xdr14:nvPr macro=""/>
          <xdr14:xfrm>
            <a:off x="6642669" y="4438534"/>
            <a:ext cx="2880" cy="135720"/>
          </xdr14:xfrm>
        </xdr:contentPart>
      </mc:Choice>
      <mc:Fallback xmlns="">
        <xdr:pic>
          <xdr:nvPicPr>
            <xdr:cNvPr id="4" name="Encre 3">
              <a:extLst>
                <a:ext uri="{FF2B5EF4-FFF2-40B4-BE49-F238E27FC236}">
                  <a16:creationId xmlns:a16="http://schemas.microsoft.com/office/drawing/2014/main" id="{C76C6B69-ECF6-769A-2D4C-7244B3E613A2}"/>
                </a:ext>
              </a:extLst>
            </xdr:cNvPr>
            <xdr:cNvPicPr/>
          </xdr:nvPicPr>
          <xdr:blipFill>
            <a:blip xmlns:r="http://schemas.openxmlformats.org/officeDocument/2006/relationships" r:embed="rId2"/>
            <a:stretch>
              <a:fillRect/>
            </a:stretch>
          </xdr:blipFill>
          <xdr:spPr>
            <a:xfrm>
              <a:off x="6636549" y="4432414"/>
              <a:ext cx="15120" cy="147960"/>
            </a:xfrm>
            <a:prstGeom prst="rect">
              <a:avLst/>
            </a:prstGeom>
          </xdr:spPr>
        </xdr:pic>
      </mc:Fallback>
    </mc:AlternateContent>
    <xdr:clientData/>
  </xdr:oneCellAnchor>
  <xdr:oneCellAnchor>
    <xdr:from>
      <xdr:col>31</xdr:col>
      <xdr:colOff>108361</xdr:colOff>
      <xdr:row>1524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7" name="Encre 6">
              <a:extLst>
                <a:ext uri="{FF2B5EF4-FFF2-40B4-BE49-F238E27FC236}">
                  <a16:creationId xmlns="" xmlns:a16="http://schemas.microsoft.com/office/drawing/2014/main" id="{73E0F9FC-BA6A-BB41-92D2-DC6A1CD43D96}"/>
                </a:ext>
              </a:extLst>
            </xdr14:cNvPr>
            <xdr14:cNvContentPartPr/>
          </xdr14:nvContentPartPr>
          <xdr14:nvPr macro=""/>
          <xdr14:xfrm>
            <a:off x="6639789" y="4632934"/>
            <a:ext cx="360" cy="360"/>
          </xdr14:xfrm>
        </xdr:contentPart>
      </mc:Choice>
      <mc:Fallback xmlns="">
        <xdr:pic>
          <xdr:nvPicPr>
            <xdr:cNvPr id="5" name="Encre 4">
              <a:extLst>
                <a:ext uri="{FF2B5EF4-FFF2-40B4-BE49-F238E27FC236}">
                  <a16:creationId xmlns:a16="http://schemas.microsoft.com/office/drawing/2014/main" id="{6905976B-4151-950F-1B36-355E415B4958}"/>
                </a:ext>
              </a:extLst>
            </xdr:cNvPr>
            <xdr:cNvPicPr/>
          </xdr:nvPicPr>
          <xdr:blipFill>
            <a:blip xmlns:r="http://schemas.openxmlformats.org/officeDocument/2006/relationships" r:embed="rId4"/>
            <a:stretch>
              <a:fillRect/>
            </a:stretch>
          </xdr:blipFill>
          <xdr:spPr>
            <a:xfrm>
              <a:off x="6633669" y="4626814"/>
              <a:ext cx="12600" cy="12600"/>
            </a:xfrm>
            <a:prstGeom prst="rect">
              <a:avLst/>
            </a:prstGeom>
          </xdr:spPr>
        </xdr:pic>
      </mc:Fallback>
    </mc:AlternateContent>
    <xdr:clientData/>
  </xdr:oneCellAnchor>
  <xdr:oneCellAnchor>
    <xdr:from>
      <xdr:col>26</xdr:col>
      <xdr:colOff>108361</xdr:colOff>
      <xdr:row>1169</xdr:row>
      <xdr:rowOff>0</xdr:rowOff>
    </xdr:from>
    <xdr:ext cx="360" cy="0"/>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11" name="Encre 10">
              <a:extLst>
                <a:ext uri="{FF2B5EF4-FFF2-40B4-BE49-F238E27FC236}">
                  <a16:creationId xmlns="" xmlns:a16="http://schemas.microsoft.com/office/drawing/2014/main" id="{4CB77EE8-21C6-1643-8CF9-BE6D662B7831}"/>
                </a:ext>
              </a:extLst>
            </xdr14:cNvPr>
            <xdr14:cNvContentPartPr/>
          </xdr14:nvContentPartPr>
          <xdr14:nvPr macro=""/>
          <xdr14:xfrm>
            <a:off x="6639789" y="4632934"/>
            <a:ext cx="360" cy="360"/>
          </xdr14:xfrm>
        </xdr:contentPart>
      </mc:Choice>
      <mc:Fallback xmlns="">
        <xdr:pic>
          <xdr:nvPicPr>
            <xdr:cNvPr id="5" name="Encre 4">
              <a:extLst>
                <a:ext uri="{FF2B5EF4-FFF2-40B4-BE49-F238E27FC236}">
                  <a16:creationId xmlns:a16="http://schemas.microsoft.com/office/drawing/2014/main" id="{6905976B-4151-950F-1B36-355E415B4958}"/>
                </a:ext>
              </a:extLst>
            </xdr:cNvPr>
            <xdr:cNvPicPr/>
          </xdr:nvPicPr>
          <xdr:blipFill>
            <a:blip xmlns:r="http://schemas.openxmlformats.org/officeDocument/2006/relationships" r:embed="rId4"/>
            <a:stretch>
              <a:fillRect/>
            </a:stretch>
          </xdr:blipFill>
          <xdr:spPr>
            <a:xfrm>
              <a:off x="6633669" y="4626814"/>
              <a:ext cx="12600" cy="12600"/>
            </a:xfrm>
            <a:prstGeom prst="rect">
              <a:avLst/>
            </a:prstGeom>
          </xdr:spPr>
        </xdr:pic>
      </mc:Fallback>
    </mc:AlternateContent>
    <xdr:clientData/>
  </xdr:oneCellAnchor>
  <xdr:twoCellAnchor editAs="oneCell">
    <xdr:from>
      <xdr:col>26</xdr:col>
      <xdr:colOff>108361</xdr:colOff>
      <xdr:row>39</xdr:row>
      <xdr:rowOff>1064977</xdr:rowOff>
    </xdr:from>
    <xdr:to>
      <xdr:col>26</xdr:col>
      <xdr:colOff>108721</xdr:colOff>
      <xdr:row>40</xdr:row>
      <xdr:rowOff>2705</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12" name="Encre 11">
              <a:extLst>
                <a:ext uri="{FF2B5EF4-FFF2-40B4-BE49-F238E27FC236}">
                  <a16:creationId xmlns="" xmlns:a16="http://schemas.microsoft.com/office/drawing/2014/main" id="{13C052D5-545F-4799-9301-B7791497BC41}"/>
                </a:ext>
              </a:extLst>
            </xdr14:cNvPr>
            <xdr14:cNvContentPartPr/>
          </xdr14:nvContentPartPr>
          <xdr14:nvPr macro=""/>
          <xdr14:xfrm>
            <a:off x="6639789" y="4632934"/>
            <a:ext cx="360" cy="360"/>
          </xdr14:xfrm>
        </xdr:contentPart>
      </mc:Choice>
      <mc:Fallback xmlns="">
        <xdr:pic>
          <xdr:nvPicPr>
            <xdr:cNvPr id="5" name="Encre 4">
              <a:extLst>
                <a:ext uri="{FF2B5EF4-FFF2-40B4-BE49-F238E27FC236}">
                  <a16:creationId xmlns:a16="http://schemas.microsoft.com/office/drawing/2014/main" id="{6905976B-4151-950F-1B36-355E415B4958}"/>
                </a:ext>
              </a:extLst>
            </xdr:cNvPr>
            <xdr:cNvPicPr/>
          </xdr:nvPicPr>
          <xdr:blipFill>
            <a:blip xmlns:r="http://schemas.openxmlformats.org/officeDocument/2006/relationships" r:embed="rId10"/>
            <a:stretch>
              <a:fillRect/>
            </a:stretch>
          </xdr:blipFill>
          <xdr:spPr>
            <a:xfrm>
              <a:off x="6633669" y="4626814"/>
              <a:ext cx="12600" cy="126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237370</xdr:colOff>
      <xdr:row>4</xdr:row>
      <xdr:rowOff>271841</xdr:rowOff>
    </xdr:from>
    <xdr:to>
      <xdr:col>18</xdr:col>
      <xdr:colOff>556382</xdr:colOff>
      <xdr:row>14</xdr:row>
      <xdr:rowOff>77862</xdr:rowOff>
    </xdr:to>
    <xdr:graphicFrame macro="">
      <xdr:nvGraphicFramePr>
        <xdr:cNvPr id="6" name="Chart 5">
          <a:extLst>
            <a:ext uri="{FF2B5EF4-FFF2-40B4-BE49-F238E27FC236}">
              <a16:creationId xmlns=""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760866</xdr:colOff>
      <xdr:row>18</xdr:row>
      <xdr:rowOff>137281</xdr:rowOff>
    </xdr:from>
    <xdr:to>
      <xdr:col>26</xdr:col>
      <xdr:colOff>485322</xdr:colOff>
      <xdr:row>32</xdr:row>
      <xdr:rowOff>54428</xdr:rowOff>
    </xdr:to>
    <xdr:graphicFrame macro="">
      <xdr:nvGraphicFramePr>
        <xdr:cNvPr id="7" name="Chart 6">
          <a:extLst>
            <a:ext uri="{FF2B5EF4-FFF2-40B4-BE49-F238E27FC236}">
              <a16:creationId xmlns=""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120762</xdr:colOff>
      <xdr:row>2</xdr:row>
      <xdr:rowOff>184831</xdr:rowOff>
    </xdr:from>
    <xdr:to>
      <xdr:col>31</xdr:col>
      <xdr:colOff>772205</xdr:colOff>
      <xdr:row>16</xdr:row>
      <xdr:rowOff>14741</xdr:rowOff>
    </xdr:to>
    <xdr:graphicFrame macro="">
      <xdr:nvGraphicFramePr>
        <xdr:cNvPr id="8" name="Chart 7">
          <a:extLst>
            <a:ext uri="{FF2B5EF4-FFF2-40B4-BE49-F238E27FC236}">
              <a16:creationId xmlns=""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295388</xdr:colOff>
      <xdr:row>33</xdr:row>
      <xdr:rowOff>351518</xdr:rowOff>
    </xdr:from>
    <xdr:to>
      <xdr:col>20</xdr:col>
      <xdr:colOff>552222</xdr:colOff>
      <xdr:row>43</xdr:row>
      <xdr:rowOff>4307</xdr:rowOff>
    </xdr:to>
    <xdr:graphicFrame macro="">
      <xdr:nvGraphicFramePr>
        <xdr:cNvPr id="9" name="Chart 8">
          <a:extLst>
            <a:ext uri="{FF2B5EF4-FFF2-40B4-BE49-F238E27FC236}">
              <a16:creationId xmlns=""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354351</xdr:colOff>
      <xdr:row>33</xdr:row>
      <xdr:rowOff>161471</xdr:rowOff>
    </xdr:from>
    <xdr:to>
      <xdr:col>32</xdr:col>
      <xdr:colOff>120195</xdr:colOff>
      <xdr:row>43</xdr:row>
      <xdr:rowOff>263071</xdr:rowOff>
    </xdr:to>
    <xdr:graphicFrame macro="">
      <xdr:nvGraphicFramePr>
        <xdr:cNvPr id="10" name="Chart 9">
          <a:extLst>
            <a:ext uri="{FF2B5EF4-FFF2-40B4-BE49-F238E27FC236}">
              <a16:creationId xmlns=""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165555</xdr:colOff>
      <xdr:row>152</xdr:row>
      <xdr:rowOff>18143</xdr:rowOff>
    </xdr:from>
    <xdr:to>
      <xdr:col>22</xdr:col>
      <xdr:colOff>213179</xdr:colOff>
      <xdr:row>168</xdr:row>
      <xdr:rowOff>196624</xdr:rowOff>
    </xdr:to>
    <xdr:graphicFrame macro="">
      <xdr:nvGraphicFramePr>
        <xdr:cNvPr id="11" name="Chart 10">
          <a:extLst>
            <a:ext uri="{FF2B5EF4-FFF2-40B4-BE49-F238E27FC236}">
              <a16:creationId xmlns=""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728547</xdr:colOff>
      <xdr:row>153</xdr:row>
      <xdr:rowOff>97971</xdr:rowOff>
    </xdr:from>
    <xdr:to>
      <xdr:col>32</xdr:col>
      <xdr:colOff>407078</xdr:colOff>
      <xdr:row>166</xdr:row>
      <xdr:rowOff>104321</xdr:rowOff>
    </xdr:to>
    <xdr:graphicFrame macro="">
      <xdr:nvGraphicFramePr>
        <xdr:cNvPr id="12" name="Chart 11">
          <a:extLst>
            <a:ext uri="{FF2B5EF4-FFF2-40B4-BE49-F238E27FC236}">
              <a16:creationId xmlns=""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33449</xdr:colOff>
      <xdr:row>173</xdr:row>
      <xdr:rowOff>368979</xdr:rowOff>
    </xdr:from>
    <xdr:to>
      <xdr:col>23</xdr:col>
      <xdr:colOff>521606</xdr:colOff>
      <xdr:row>196</xdr:row>
      <xdr:rowOff>233589</xdr:rowOff>
    </xdr:to>
    <xdr:graphicFrame macro="">
      <xdr:nvGraphicFramePr>
        <xdr:cNvPr id="13" name="Chart 12">
          <a:extLst>
            <a:ext uri="{FF2B5EF4-FFF2-40B4-BE49-F238E27FC236}">
              <a16:creationId xmlns=""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177458</xdr:colOff>
      <xdr:row>191</xdr:row>
      <xdr:rowOff>16329</xdr:rowOff>
    </xdr:from>
    <xdr:to>
      <xdr:col>25</xdr:col>
      <xdr:colOff>503463</xdr:colOff>
      <xdr:row>207</xdr:row>
      <xdr:rowOff>221796</xdr:rowOff>
    </xdr:to>
    <xdr:graphicFrame macro="">
      <xdr:nvGraphicFramePr>
        <xdr:cNvPr id="14" name="Chart 13">
          <a:extLst>
            <a:ext uri="{FF2B5EF4-FFF2-40B4-BE49-F238E27FC236}">
              <a16:creationId xmlns=""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27</xdr:col>
      <xdr:colOff>671853</xdr:colOff>
      <xdr:row>192</xdr:row>
      <xdr:rowOff>90033</xdr:rowOff>
    </xdr:from>
    <xdr:to>
      <xdr:col>34</xdr:col>
      <xdr:colOff>675822</xdr:colOff>
      <xdr:row>209</xdr:row>
      <xdr:rowOff>109990</xdr:rowOff>
    </xdr:to>
    <xdr:graphicFrame macro="">
      <xdr:nvGraphicFramePr>
        <xdr:cNvPr id="15" name="Chart 14">
          <a:extLst>
            <a:ext uri="{FF2B5EF4-FFF2-40B4-BE49-F238E27FC236}">
              <a16:creationId xmlns=""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318065</xdr:colOff>
      <xdr:row>208</xdr:row>
      <xdr:rowOff>279400</xdr:rowOff>
    </xdr:from>
    <xdr:to>
      <xdr:col>22</xdr:col>
      <xdr:colOff>195034</xdr:colOff>
      <xdr:row>222</xdr:row>
      <xdr:rowOff>80508</xdr:rowOff>
    </xdr:to>
    <xdr:graphicFrame macro="">
      <xdr:nvGraphicFramePr>
        <xdr:cNvPr id="16" name="Chart 15">
          <a:extLst>
            <a:ext uri="{FF2B5EF4-FFF2-40B4-BE49-F238E27FC236}">
              <a16:creationId xmlns=""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693963</xdr:colOff>
      <xdr:row>45</xdr:row>
      <xdr:rowOff>43543</xdr:rowOff>
    </xdr:from>
    <xdr:to>
      <xdr:col>20</xdr:col>
      <xdr:colOff>308428</xdr:colOff>
      <xdr:row>58</xdr:row>
      <xdr:rowOff>181429</xdr:rowOff>
    </xdr:to>
    <xdr:graphicFrame macro="">
      <xdr:nvGraphicFramePr>
        <xdr:cNvPr id="2" name="Chart 1">
          <a:extLst>
            <a:ext uri="{FF2B5EF4-FFF2-40B4-BE49-F238E27FC236}">
              <a16:creationId xmlns=""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10</xdr:col>
      <xdr:colOff>843643</xdr:colOff>
      <xdr:row>61</xdr:row>
      <xdr:rowOff>45356</xdr:rowOff>
    </xdr:from>
    <xdr:to>
      <xdr:col>20</xdr:col>
      <xdr:colOff>326570</xdr:colOff>
      <xdr:row>82</xdr:row>
      <xdr:rowOff>54428</xdr:rowOff>
    </xdr:to>
    <xdr:graphicFrame macro="">
      <xdr:nvGraphicFramePr>
        <xdr:cNvPr id="4" name="Chart 3">
          <a:extLst>
            <a:ext uri="{FF2B5EF4-FFF2-40B4-BE49-F238E27FC236}">
              <a16:creationId xmlns=""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1-16T09:10:34.043"/>
    </inkml:context>
    <inkml:brush xml:id="br0">
      <inkml:brushProperty name="width" value="0.035" units="cm"/>
      <inkml:brushProperty name="height" value="0.035" units="cm"/>
    </inkml:brush>
  </inkml:definitions>
  <inkml:trace contextRef="#ctx0" brushRef="#br0">1 0 10448 0 0,'0'0'2928'0'0</inkml:trace>
  <inkml:trace contextRef="#ctx0" brushRef="#br0" timeOffset="1">8 376 18631 0 0,'0'0'0'0'0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1-16T09:10:34.045"/>
    </inkml:context>
    <inkml:brush xml:id="br0">
      <inkml:brushProperty name="width" value="0.035" units="cm"/>
      <inkml:brushProperty name="height" value="0.035" units="cm"/>
    </inkml:brush>
  </inkml:definitions>
  <inkml:trace contextRef="#ctx0" brushRef="#br0">-2147483648-2147483648 9344 0 0,'0'0'1616'0'0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1-16T09:10:34.046"/>
    </inkml:context>
    <inkml:brush xml:id="br0">
      <inkml:brushProperty name="width" value="0.035" units="cm"/>
      <inkml:brushProperty name="height" value="0.035" units="cm"/>
    </inkml:brush>
  </inkml:definitions>
  <inkml:trace contextRef="#ctx0" brushRef="#br0">0 0 9344 0 0,'0'0'1616'0'0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10-19T00:03:52.511"/>
    </inkml:context>
    <inkml:brush xml:id="br0">
      <inkml:brushProperty name="width" value="0.035" units="cm"/>
      <inkml:brushProperty name="height" value="0.035" units="cm"/>
    </inkml:brush>
  </inkml:definitions>
  <inkml:trace contextRef="#ctx0" brushRef="#br0">1 0 10448 0 0,'0'0'2928'0'0</inkml:trace>
  <inkml:trace contextRef="#ctx0" brushRef="#br0" timeOffset="1">8 376 18631 0 0,'0'0'0'0'0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10-19T00:03:52.513"/>
    </inkml:context>
    <inkml:brush xml:id="br0">
      <inkml:brushProperty name="width" value="0.035" units="cm"/>
      <inkml:brushProperty name="height" value="0.035" units="cm"/>
    </inkml:brush>
  </inkml:definitions>
  <inkml:trace contextRef="#ctx0" brushRef="#br0">0 0 9344 0 0,'0'0'1616'0'0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10-19T14:02:15.819"/>
    </inkml:context>
    <inkml:brush xml:id="br0">
      <inkml:brushProperty name="width" value="0.035" units="cm"/>
      <inkml:brushProperty name="height" value="0.035" units="cm"/>
    </inkml:brush>
  </inkml:definitions>
  <inkml:trace contextRef="#ctx0" brushRef="#br0">0 0 9344 0 0,'0'0'1616'0'0</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11-26T10:56:35.564"/>
    </inkml:context>
    <inkml:brush xml:id="br0">
      <inkml:brushProperty name="width" value="0.035" units="cm"/>
      <inkml:brushProperty name="height" value="0.035" units="cm"/>
    </inkml:brush>
  </inkml:definitions>
  <inkml:trace contextRef="#ctx0" brushRef="#br0">-2147483648 0 9344 0 0,'0'0'1616'0'0</inkml:trace>
</inkm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gelo Hounsou" refreshedDate="45968.77473553241" createdVersion="5" refreshedVersion="5" minRefreshableVersion="3" recordCount="46">
  <cacheSource type="worksheet">
    <worksheetSource name="Tableau11"/>
  </cacheSource>
  <cacheFields count="1">
    <cacheField name="Actions du PP-CE" numFmtId="0">
      <sharedItems count="7">
        <s v="A00 : Activité non liée au PP-CE"/>
        <s v="A74 : Poursuivre le renforcement de notre système de santé"/>
        <s v="A75 : Poursuivre la réforme de la Politique nationale de santé"/>
        <s v="A76 : Poursuivre l'amélioration des capacités nationales de riposte aux épidémies"/>
        <s v="A77 : Porter le taux de couverture en MIILDA (moustiquaires imprégnées) à 100% en 2027"/>
        <s v="A78 : Faire de la Prévention un pilier de la politique nationale de santé"/>
        <s v="A79 : Mettre progressivement en place une Couverture Santé Universelle."/>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6">
  <r>
    <x v="0"/>
  </r>
  <r>
    <x v="1"/>
  </r>
  <r>
    <x v="1"/>
  </r>
  <r>
    <x v="1"/>
  </r>
  <r>
    <x v="1"/>
  </r>
  <r>
    <x v="1"/>
  </r>
  <r>
    <x v="1"/>
  </r>
  <r>
    <x v="1"/>
  </r>
  <r>
    <x v="1"/>
  </r>
  <r>
    <x v="1"/>
  </r>
  <r>
    <x v="1"/>
  </r>
  <r>
    <x v="1"/>
  </r>
  <r>
    <x v="1"/>
  </r>
  <r>
    <x v="1"/>
  </r>
  <r>
    <x v="1"/>
  </r>
  <r>
    <x v="1"/>
  </r>
  <r>
    <x v="1"/>
  </r>
  <r>
    <x v="1"/>
  </r>
  <r>
    <x v="1"/>
  </r>
  <r>
    <x v="1"/>
  </r>
  <r>
    <x v="1"/>
  </r>
  <r>
    <x v="2"/>
  </r>
  <r>
    <x v="2"/>
  </r>
  <r>
    <x v="2"/>
  </r>
  <r>
    <x v="3"/>
  </r>
  <r>
    <x v="3"/>
  </r>
  <r>
    <x v="3"/>
  </r>
  <r>
    <x v="3"/>
  </r>
  <r>
    <x v="3"/>
  </r>
  <r>
    <x v="3"/>
  </r>
  <r>
    <x v="4"/>
  </r>
  <r>
    <x v="4"/>
  </r>
  <r>
    <x v="4"/>
  </r>
  <r>
    <x v="4"/>
  </r>
  <r>
    <x v="5"/>
  </r>
  <r>
    <x v="5"/>
  </r>
  <r>
    <x v="5"/>
  </r>
  <r>
    <x v="5"/>
  </r>
  <r>
    <x v="5"/>
  </r>
  <r>
    <x v="5"/>
  </r>
  <r>
    <x v="5"/>
  </r>
  <r>
    <x v="6"/>
  </r>
  <r>
    <x v="6"/>
  </r>
  <r>
    <x v="6"/>
  </r>
  <r>
    <x v="6"/>
  </r>
  <r>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Actions_du_PP_CE_liste" cacheId="0"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rowHeaderCaption="Action du PP-CE liste">
  <location ref="AB50:AB57" firstHeaderRow="1" firstDataRow="1" firstDataCol="1"/>
  <pivotFields count="1">
    <pivotField axis="axisRow" showAll="0" defaultSubtotal="0">
      <items count="7">
        <item x="0"/>
        <item x="1"/>
        <item x="2"/>
        <item x="3"/>
        <item x="4"/>
        <item x="5"/>
        <item x="6"/>
      </items>
    </pivotField>
  </pivotFields>
  <rowFields count="1">
    <field x="0"/>
  </rowFields>
  <rowItems count="7">
    <i>
      <x/>
    </i>
    <i>
      <x v="1"/>
    </i>
    <i>
      <x v="2"/>
    </i>
    <i>
      <x v="3"/>
    </i>
    <i>
      <x v="4"/>
    </i>
    <i>
      <x v="5"/>
    </i>
    <i>
      <x v="6"/>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Tableau1" displayName="Tableau1" ref="B2:B106" totalsRowShown="0" headerRowDxfId="85" dataDxfId="83" headerRowBorderDxfId="84" tableBorderDxfId="82" totalsRowBorderDxfId="81">
  <autoFilter ref="B2:B106"/>
  <sortState ref="B3:B100">
    <sortCondition ref="B2:B100"/>
  </sortState>
  <tableColumns count="1">
    <tableColumn id="1" name="Code structure" dataDxfId="80"/>
  </tableColumns>
  <tableStyleInfo name="TableStyleLight1" showFirstColumn="0" showLastColumn="0" showRowStripes="1" showColumnStripes="0"/>
</table>
</file>

<file path=xl/tables/table2.xml><?xml version="1.0" encoding="utf-8"?>
<table xmlns="http://schemas.openxmlformats.org/spreadsheetml/2006/main" id="2" name="Tableau2" displayName="Tableau2" ref="C2:C106" totalsRowShown="0" headerRowDxfId="79" dataDxfId="77" headerRowBorderDxfId="78" tableBorderDxfId="76" totalsRowBorderDxfId="75">
  <autoFilter ref="C2:C106"/>
  <sortState ref="C3:C87">
    <sortCondition ref="C2"/>
  </sortState>
  <tableColumns count="1">
    <tableColumn id="1" name="Structure responsable" dataDxfId="74"/>
  </tableColumns>
  <tableStyleInfo name="TableStyleLight1" showFirstColumn="0" showLastColumn="0" showRowStripes="1" showColumnStripes="0"/>
</table>
</file>

<file path=xl/tables/table3.xml><?xml version="1.0" encoding="utf-8"?>
<table xmlns="http://schemas.openxmlformats.org/spreadsheetml/2006/main" id="3" name="Tableau3" displayName="Tableau3" ref="T2:T97" totalsRowShown="0" headerRowDxfId="73" dataDxfId="72" tableBorderDxfId="71">
  <autoFilter ref="T2:T97"/>
  <tableColumns count="1">
    <tableColumn id="1" name="Programme Budgétaire" dataDxfId="70"/>
  </tableColumns>
  <tableStyleInfo name="TableStyleLight1" showFirstColumn="0" showLastColumn="0" showRowStripes="1" showColumnStripes="0"/>
</table>
</file>

<file path=xl/tables/table4.xml><?xml version="1.0" encoding="utf-8"?>
<table xmlns="http://schemas.openxmlformats.org/spreadsheetml/2006/main" id="4" name="Tableau4" displayName="Tableau4" ref="U2:U97" totalsRowShown="0" headerRowDxfId="69" dataDxfId="68" tableBorderDxfId="67">
  <autoFilter ref="U2:U97"/>
  <tableColumns count="1">
    <tableColumn id="1" name="Piliers" dataDxfId="66"/>
  </tableColumns>
  <tableStyleInfo name="TableStyleLight1" showFirstColumn="0" showLastColumn="0" showRowStripes="1" showColumnStripes="0"/>
</table>
</file>

<file path=xl/tables/table5.xml><?xml version="1.0" encoding="utf-8"?>
<table xmlns="http://schemas.openxmlformats.org/spreadsheetml/2006/main" id="5" name="Tableau5" displayName="Tableau5" ref="V2:V97" totalsRowShown="0" headerRowDxfId="65" dataDxfId="64" tableBorderDxfId="63">
  <autoFilter ref="V2:V97"/>
  <tableColumns count="1">
    <tableColumn id="1" name="Résultats" dataDxfId="62"/>
  </tableColumns>
  <tableStyleInfo name="TableStyleLight1" showFirstColumn="0" showLastColumn="0" showRowStripes="1" showColumnStripes="0"/>
</table>
</file>

<file path=xl/tables/table6.xml><?xml version="1.0" encoding="utf-8"?>
<table xmlns="http://schemas.openxmlformats.org/spreadsheetml/2006/main" id="6" name="Tableau6" displayName="Tableau6" ref="W2:W97" totalsRowShown="0" headerRowDxfId="61" dataDxfId="60" tableBorderDxfId="59">
  <autoFilter ref="W2:W97"/>
  <tableColumns count="1">
    <tableColumn id="1" name="Orientation Stratégique" dataDxfId="58"/>
  </tableColumns>
  <tableStyleInfo name="TableStyleLight1" showFirstColumn="0" showLastColumn="0" showRowStripes="1" showColumnStripes="0"/>
</table>
</file>

<file path=xl/tables/table7.xml><?xml version="1.0" encoding="utf-8"?>
<table xmlns="http://schemas.openxmlformats.org/spreadsheetml/2006/main" id="7" name="Tableau7" displayName="Tableau7" ref="Q2:Q97" totalsRowShown="0" headerRowDxfId="57" dataDxfId="55" headerRowBorderDxfId="56" tableBorderDxfId="54">
  <autoFilter ref="Q2:Q97"/>
  <tableColumns count="1">
    <tableColumn id="1" name="Sources financement" dataDxfId="53"/>
  </tableColumns>
  <tableStyleInfo name="TableStyleLight1" showFirstColumn="0" showLastColumn="0" showRowStripes="1" showColumnStripes="0"/>
</table>
</file>

<file path=xl/tables/table8.xml><?xml version="1.0" encoding="utf-8"?>
<table xmlns="http://schemas.openxmlformats.org/spreadsheetml/2006/main" id="8" name="Tableau8" displayName="Tableau8" ref="R2:R97" totalsRowShown="0" headerRowDxfId="52" dataDxfId="50" headerRowBorderDxfId="51" tableBorderDxfId="49">
  <autoFilter ref="R2:R97"/>
  <tableColumns count="1">
    <tableColumn id="1" name="Bailleurs/PTF" dataDxfId="48"/>
  </tableColumns>
  <tableStyleInfo name="TableStyleLight1" showFirstColumn="0" showLastColumn="0" showRowStripes="1" showColumnStripes="0"/>
</table>
</file>

<file path=xl/tables/table9.xml><?xml version="1.0" encoding="utf-8"?>
<table xmlns="http://schemas.openxmlformats.org/spreadsheetml/2006/main" id="9" name="Tableau9" displayName="Tableau9" ref="Y2:Y292" totalsRowShown="0" headerRowDxfId="47" dataDxfId="46" tableBorderDxfId="45">
  <autoFilter ref="Y2:Y292"/>
  <tableColumns count="1">
    <tableColumn id="1" name="Résultats Attendus" dataDxfId="44"/>
  </tableColumns>
  <tableStyleInfo name="TableStyleLight1" showFirstColumn="0" showLastColumn="0" showRowStripes="1" showColumnStripes="0"/>
</table>
</file>

<file path=xl/tables/table10.xml><?xml version="1.0" encoding="utf-8"?>
<table xmlns="http://schemas.openxmlformats.org/spreadsheetml/2006/main" id="10" name="Tableau10" displayName="Tableau10" ref="Z2:Z292" totalsRowShown="0" headerRowDxfId="43" dataDxfId="42" tableBorderDxfId="41">
  <autoFilter ref="Z2:Z292"/>
  <tableColumns count="1">
    <tableColumn id="1" name="Actions" dataDxfId="40"/>
  </tableColumns>
  <tableStyleInfo name="TableStyleLight1" showFirstColumn="0" showLastColumn="0" showRowStripes="1" showColumnStripes="0"/>
</table>
</file>

<file path=xl/tables/table11.xml><?xml version="1.0" encoding="utf-8"?>
<table xmlns="http://schemas.openxmlformats.org/spreadsheetml/2006/main" id="11" name="Tableau11" displayName="Tableau11" ref="AB2:AB48" totalsRowShown="0" headerRowDxfId="39" dataDxfId="38" tableBorderDxfId="37">
  <autoFilter ref="AB2:AB48"/>
  <tableColumns count="1">
    <tableColumn id="1" name="Actions du PP-CE" dataDxfId="36"/>
  </tableColumns>
  <tableStyleInfo name="TableStyleLight1" showFirstColumn="0" showLastColumn="0" showRowStripes="1" showColumnStripes="0"/>
</table>
</file>

<file path=xl/tables/table12.xml><?xml version="1.0" encoding="utf-8"?>
<table xmlns="http://schemas.openxmlformats.org/spreadsheetml/2006/main" id="12" name="Tableau12" displayName="Tableau12" ref="AC2:AC48" totalsRowShown="0" headerRowDxfId="35" dataDxfId="34" tableBorderDxfId="33">
  <autoFilter ref="AC2:AC48"/>
  <tableColumns count="1">
    <tableColumn id="1" name="Sous - Actions du PP-CE" dataDxfId="32"/>
  </tableColumns>
  <tableStyleInfo name="TableStyleLight1" showFirstColumn="0" showLastColumn="0" showRowStripes="1" showColumnStripes="0"/>
</table>
</file>

<file path=xl/tables/table13.xml><?xml version="1.0" encoding="utf-8"?>
<table xmlns="http://schemas.openxmlformats.org/spreadsheetml/2006/main" id="13" name="Tableau13" displayName="Tableau13" ref="AG2:AG7" totalsRowShown="0" headerRowDxfId="31" dataDxfId="29" headerRowBorderDxfId="30" tableBorderDxfId="28">
  <autoFilter ref="AG2:AG7"/>
  <tableColumns count="1">
    <tableColumn id="1" name="Années" dataDxfId="27"/>
  </tableColumns>
  <tableStyleInfo name="TableStyleLight1" showFirstColumn="0" showLastColumn="0" showRowStripes="1" showColumnStripes="0"/>
</table>
</file>

<file path=xl/tables/table14.xml><?xml version="1.0" encoding="utf-8"?>
<table xmlns="http://schemas.openxmlformats.org/spreadsheetml/2006/main" id="14" name="Tableau14" displayName="Tableau14" ref="O2:O7" totalsRowShown="0" headerRowDxfId="26" dataDxfId="24" headerRowBorderDxfId="25" tableBorderDxfId="23" totalsRowBorderDxfId="22">
  <autoFilter ref="O2:O7"/>
  <tableColumns count="1">
    <tableColumn id="1" name="Niveau de Mise en œuvre" dataDxfId="21"/>
  </tableColumns>
  <tableStyleInfo name="TableStyleLight1" showFirstColumn="0" showLastColumn="0" showRowStripes="1" showColumnStripes="0"/>
</table>
</file>

<file path=xl/tables/table15.xml><?xml version="1.0" encoding="utf-8"?>
<table xmlns="http://schemas.openxmlformats.org/spreadsheetml/2006/main" id="15" name="Tableau15" displayName="Tableau15" ref="M2:M5" totalsRowShown="0" headerRowDxfId="20" dataDxfId="18" headerRowBorderDxfId="19" tableBorderDxfId="17" totalsRowBorderDxfId="16">
  <autoFilter ref="M2:M5"/>
  <tableColumns count="1">
    <tableColumn id="1" name="Statut de financement" dataDxfId="15"/>
  </tableColumns>
  <tableStyleInfo name="TableStyleLight1" showFirstColumn="0" showLastColumn="0" showRowStripes="1" showColumnStripes="0"/>
</table>
</file>

<file path=xl/tables/table16.xml><?xml version="1.0" encoding="utf-8"?>
<table xmlns="http://schemas.openxmlformats.org/spreadsheetml/2006/main" id="16" name="Tableau16" displayName="Tableau16" ref="K2:K13" totalsRowShown="0" headerRowDxfId="14" dataDxfId="13" tableBorderDxfId="12">
  <autoFilter ref="K2:K13"/>
  <sortState ref="K3:K13">
    <sortCondition ref="K2:K13"/>
  </sortState>
  <tableColumns count="1">
    <tableColumn id="1" name="Catégories de dépense" dataDxfId="11"/>
  </tableColumns>
  <tableStyleInfo name="TableStyleLight1" showFirstColumn="0" showLastColumn="0" showRowStripes="1" showColumnStripes="0"/>
</table>
</file>

<file path=xl/tables/table17.xml><?xml version="1.0" encoding="utf-8"?>
<table xmlns="http://schemas.openxmlformats.org/spreadsheetml/2006/main" id="17" name="Tableau17" displayName="Tableau17" ref="G2:G12" totalsRowShown="0" headerRowDxfId="10" dataDxfId="8" headerRowBorderDxfId="9" tableBorderDxfId="7" totalsRowBorderDxfId="6">
  <autoFilter ref="G2:G12"/>
  <sortState ref="G3:G12">
    <sortCondition ref="G3:G12"/>
  </sortState>
  <tableColumns count="1">
    <tableColumn id="1" name="Bénéficiaires" dataDxfId="5"/>
  </tableColumns>
  <tableStyleInfo name="TableStyleLight1" showFirstColumn="0" showLastColumn="0" showRowStripes="1" showColumnStripes="0"/>
</table>
</file>

<file path=xl/tables/table18.xml><?xml version="1.0" encoding="utf-8"?>
<table xmlns="http://schemas.openxmlformats.org/spreadsheetml/2006/main" id="18" name="Tableau18" displayName="Tableau18" ref="AE2:AE10" totalsRowShown="0" headerRowDxfId="4" dataDxfId="2" headerRowBorderDxfId="3" tableBorderDxfId="1">
  <autoFilter ref="AE2:AE10"/>
  <tableColumns count="1">
    <tableColumn id="1" name="Bilan" dataDxfId="0"/>
  </tableColumns>
  <tableStyleInfo name="TableStyleLight1"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18" Type="http://schemas.openxmlformats.org/officeDocument/2006/relationships/table" Target="../tables/table16.xml"/><Relationship Id="rId3" Type="http://schemas.openxmlformats.org/officeDocument/2006/relationships/table" Target="../tables/table1.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 Type="http://schemas.openxmlformats.org/officeDocument/2006/relationships/printerSettings" Target="../printerSettings/printerSettings5.bin"/><Relationship Id="rId16" Type="http://schemas.openxmlformats.org/officeDocument/2006/relationships/table" Target="../tables/table14.xml"/><Relationship Id="rId20" Type="http://schemas.openxmlformats.org/officeDocument/2006/relationships/table" Target="../tables/table18.xml"/><Relationship Id="rId1" Type="http://schemas.openxmlformats.org/officeDocument/2006/relationships/pivotTable" Target="../pivotTables/pivotTable1.xml"/><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5" Type="http://schemas.openxmlformats.org/officeDocument/2006/relationships/table" Target="../tables/table13.xml"/><Relationship Id="rId10" Type="http://schemas.openxmlformats.org/officeDocument/2006/relationships/table" Target="../tables/table8.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B4:C33"/>
  <sheetViews>
    <sheetView workbookViewId="0">
      <selection activeCell="B4" sqref="B4:C33"/>
    </sheetView>
  </sheetViews>
  <sheetFormatPr baseColWidth="10" defaultColWidth="10.77734375" defaultRowHeight="14.4"/>
  <sheetData>
    <row r="4" spans="2:3">
      <c r="B4" s="19" t="s">
        <v>5</v>
      </c>
      <c r="C4" s="7"/>
    </row>
    <row r="5" spans="2:3" ht="34.200000000000003">
      <c r="B5" s="31" t="s">
        <v>47</v>
      </c>
      <c r="C5" s="50" t="s">
        <v>47</v>
      </c>
    </row>
    <row r="6" spans="2:3" ht="68.400000000000006">
      <c r="B6" s="31" t="s">
        <v>48</v>
      </c>
      <c r="C6" s="50" t="s">
        <v>48</v>
      </c>
    </row>
    <row r="7" spans="2:3" ht="79.8">
      <c r="B7" s="31" t="s">
        <v>49</v>
      </c>
      <c r="C7" s="50" t="s">
        <v>49</v>
      </c>
    </row>
    <row r="8" spans="2:3" ht="34.200000000000003">
      <c r="B8" s="31" t="s">
        <v>29</v>
      </c>
      <c r="C8" s="50" t="s">
        <v>29</v>
      </c>
    </row>
    <row r="9" spans="2:3" ht="68.400000000000006">
      <c r="B9" s="31" t="s">
        <v>36</v>
      </c>
      <c r="C9" s="50" t="s">
        <v>36</v>
      </c>
    </row>
    <row r="10" spans="2:3" ht="34.200000000000003">
      <c r="B10" s="31" t="s">
        <v>46</v>
      </c>
      <c r="C10" s="50" t="s">
        <v>46</v>
      </c>
    </row>
    <row r="11" spans="2:3" ht="57">
      <c r="B11" s="31" t="s">
        <v>23</v>
      </c>
      <c r="C11" s="50" t="s">
        <v>23</v>
      </c>
    </row>
    <row r="12" spans="2:3" ht="136.80000000000001">
      <c r="B12" s="34" t="s">
        <v>50</v>
      </c>
      <c r="C12" s="50" t="s">
        <v>50</v>
      </c>
    </row>
    <row r="13" spans="2:3" ht="136.80000000000001">
      <c r="B13" s="31" t="s">
        <v>37</v>
      </c>
      <c r="C13" s="50" t="s">
        <v>37</v>
      </c>
    </row>
    <row r="14" spans="2:3" ht="57">
      <c r="B14" s="31" t="s">
        <v>51</v>
      </c>
      <c r="C14" s="50" t="s">
        <v>51</v>
      </c>
    </row>
    <row r="15" spans="2:3" ht="114">
      <c r="B15" s="31" t="s">
        <v>52</v>
      </c>
      <c r="C15" s="50" t="s">
        <v>52</v>
      </c>
    </row>
    <row r="16" spans="2:3" ht="34.200000000000003">
      <c r="B16" s="31" t="s">
        <v>54</v>
      </c>
      <c r="C16" s="50" t="s">
        <v>54</v>
      </c>
    </row>
    <row r="17" spans="2:3" ht="79.8">
      <c r="B17" s="31" t="s">
        <v>53</v>
      </c>
      <c r="C17" s="50" t="s">
        <v>53</v>
      </c>
    </row>
    <row r="18" spans="2:3" ht="262.2">
      <c r="B18" s="31" t="s">
        <v>24</v>
      </c>
      <c r="C18" s="50" t="s">
        <v>24</v>
      </c>
    </row>
    <row r="19" spans="2:3" ht="148.19999999999999">
      <c r="B19" s="31" t="s">
        <v>25</v>
      </c>
      <c r="C19" s="50" t="s">
        <v>25</v>
      </c>
    </row>
    <row r="20" spans="2:3" ht="79.8">
      <c r="B20" s="31" t="s">
        <v>26</v>
      </c>
      <c r="C20" s="50" t="s">
        <v>26</v>
      </c>
    </row>
    <row r="21" spans="2:3" ht="114">
      <c r="B21" s="31" t="s">
        <v>27</v>
      </c>
      <c r="C21" s="50" t="s">
        <v>27</v>
      </c>
    </row>
    <row r="22" spans="2:3" ht="68.400000000000006">
      <c r="B22" s="31" t="s">
        <v>28</v>
      </c>
      <c r="C22" s="50" t="s">
        <v>28</v>
      </c>
    </row>
    <row r="23" spans="2:3" ht="114">
      <c r="B23" s="31" t="s">
        <v>38</v>
      </c>
      <c r="C23" s="50" t="s">
        <v>38</v>
      </c>
    </row>
    <row r="24" spans="2:3" ht="57">
      <c r="B24" s="31" t="s">
        <v>39</v>
      </c>
      <c r="C24" s="50" t="s">
        <v>39</v>
      </c>
    </row>
    <row r="25" spans="2:3" ht="22.8">
      <c r="B25" s="31" t="s">
        <v>74</v>
      </c>
      <c r="C25" s="51" t="s">
        <v>74</v>
      </c>
    </row>
    <row r="26" spans="2:3" ht="34.200000000000003">
      <c r="B26" s="31" t="s">
        <v>75</v>
      </c>
      <c r="C26" s="51" t="s">
        <v>75</v>
      </c>
    </row>
    <row r="27" spans="2:3" ht="34.200000000000003">
      <c r="B27" s="31" t="s">
        <v>40</v>
      </c>
      <c r="C27" s="50" t="s">
        <v>40</v>
      </c>
    </row>
    <row r="28" spans="2:3" ht="68.400000000000006">
      <c r="B28" s="31" t="s">
        <v>41</v>
      </c>
      <c r="C28" s="50" t="s">
        <v>41</v>
      </c>
    </row>
    <row r="29" spans="2:3" ht="57">
      <c r="B29" s="31" t="s">
        <v>45</v>
      </c>
      <c r="C29" s="50" t="s">
        <v>45</v>
      </c>
    </row>
    <row r="30" spans="2:3" ht="79.8">
      <c r="B30" s="31" t="s">
        <v>42</v>
      </c>
      <c r="C30" s="50" t="s">
        <v>42</v>
      </c>
    </row>
    <row r="31" spans="2:3">
      <c r="B31" s="31" t="s">
        <v>43</v>
      </c>
      <c r="C31" s="50" t="s">
        <v>43</v>
      </c>
    </row>
    <row r="32" spans="2:3" ht="34.200000000000003">
      <c r="B32" s="31" t="s">
        <v>44</v>
      </c>
      <c r="C32" s="50" t="s">
        <v>44</v>
      </c>
    </row>
    <row r="33" spans="2:3">
      <c r="B33" s="32"/>
      <c r="C33" s="5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45"/>
  <sheetViews>
    <sheetView workbookViewId="0">
      <selection activeCell="C7" sqref="C7"/>
    </sheetView>
  </sheetViews>
  <sheetFormatPr baseColWidth="10" defaultColWidth="8.77734375" defaultRowHeight="14.4"/>
  <cols>
    <col min="1" max="1" width="3.33203125" customWidth="1"/>
    <col min="2" max="2" width="19.44140625" bestFit="1" customWidth="1"/>
    <col min="3" max="3" width="67.6640625" bestFit="1" customWidth="1"/>
  </cols>
  <sheetData>
    <row r="1" spans="1:3">
      <c r="A1" s="689"/>
      <c r="B1" s="695" t="s">
        <v>1706</v>
      </c>
      <c r="C1" s="695" t="s">
        <v>1705</v>
      </c>
    </row>
    <row r="2" spans="1:3">
      <c r="B2" s="691" t="s">
        <v>1682</v>
      </c>
      <c r="C2" s="690"/>
    </row>
    <row r="3" spans="1:3">
      <c r="B3" s="691"/>
      <c r="C3" s="692" t="s">
        <v>1683</v>
      </c>
    </row>
    <row r="4" spans="1:3">
      <c r="B4" s="691"/>
      <c r="C4" s="692" t="s">
        <v>1604</v>
      </c>
    </row>
    <row r="5" spans="1:3">
      <c r="B5" s="691" t="s">
        <v>1596</v>
      </c>
      <c r="C5" s="690"/>
    </row>
    <row r="6" spans="1:3">
      <c r="B6" s="691" t="s">
        <v>1684</v>
      </c>
      <c r="C6" s="690"/>
    </row>
    <row r="7" spans="1:3">
      <c r="B7" s="693"/>
      <c r="C7" s="692" t="s">
        <v>386</v>
      </c>
    </row>
    <row r="8" spans="1:3">
      <c r="B8" s="693"/>
      <c r="C8" s="692" t="s">
        <v>377</v>
      </c>
    </row>
    <row r="9" spans="1:3">
      <c r="B9" s="693"/>
      <c r="C9" s="692" t="s">
        <v>378</v>
      </c>
    </row>
    <row r="10" spans="1:3">
      <c r="B10" s="693"/>
      <c r="C10" s="692" t="s">
        <v>379</v>
      </c>
    </row>
    <row r="11" spans="1:3">
      <c r="B11" s="693"/>
      <c r="C11" s="692" t="s">
        <v>1513</v>
      </c>
    </row>
    <row r="12" spans="1:3">
      <c r="B12" s="693"/>
      <c r="C12" s="692" t="s">
        <v>1574</v>
      </c>
    </row>
    <row r="13" spans="1:3">
      <c r="B13" s="693"/>
      <c r="C13" s="692" t="s">
        <v>380</v>
      </c>
    </row>
    <row r="14" spans="1:3">
      <c r="B14" s="693"/>
      <c r="C14" s="692" t="s">
        <v>387</v>
      </c>
    </row>
    <row r="15" spans="1:3">
      <c r="B15" s="693"/>
      <c r="C15" s="692" t="s">
        <v>381</v>
      </c>
    </row>
    <row r="16" spans="1:3">
      <c r="B16" s="693"/>
      <c r="C16" s="692" t="s">
        <v>382</v>
      </c>
    </row>
    <row r="17" spans="2:3">
      <c r="B17" s="693"/>
      <c r="C17" s="692" t="s">
        <v>1451</v>
      </c>
    </row>
    <row r="18" spans="2:3">
      <c r="B18" s="693"/>
      <c r="C18" s="692" t="s">
        <v>1685</v>
      </c>
    </row>
    <row r="19" spans="2:3">
      <c r="B19" s="693"/>
      <c r="C19" s="692" t="s">
        <v>384</v>
      </c>
    </row>
    <row r="20" spans="2:3">
      <c r="B20" s="691" t="s">
        <v>1686</v>
      </c>
      <c r="C20" s="690"/>
    </row>
    <row r="21" spans="2:3">
      <c r="B21" s="691" t="s">
        <v>1687</v>
      </c>
      <c r="C21" s="690"/>
    </row>
    <row r="22" spans="2:3" ht="15.6">
      <c r="B22" s="691"/>
      <c r="C22" s="694" t="s">
        <v>1422</v>
      </c>
    </row>
    <row r="23" spans="2:3">
      <c r="B23" s="690"/>
      <c r="C23" s="692" t="s">
        <v>427</v>
      </c>
    </row>
    <row r="24" spans="2:3">
      <c r="B24" s="690"/>
      <c r="C24" s="692" t="s">
        <v>1688</v>
      </c>
    </row>
    <row r="25" spans="2:3">
      <c r="B25" s="690"/>
      <c r="C25" s="692" t="s">
        <v>1689</v>
      </c>
    </row>
    <row r="26" spans="2:3">
      <c r="B26" s="690"/>
      <c r="C26" s="692" t="s">
        <v>1690</v>
      </c>
    </row>
    <row r="27" spans="2:3">
      <c r="B27" s="690"/>
      <c r="C27" s="692" t="s">
        <v>1691</v>
      </c>
    </row>
    <row r="28" spans="2:3">
      <c r="B28" s="690"/>
      <c r="C28" s="692" t="s">
        <v>1692</v>
      </c>
    </row>
    <row r="29" spans="2:3">
      <c r="B29" s="690"/>
      <c r="C29" s="692" t="s">
        <v>1693</v>
      </c>
    </row>
    <row r="30" spans="2:3">
      <c r="B30" s="690"/>
      <c r="C30" s="692" t="s">
        <v>1694</v>
      </c>
    </row>
    <row r="31" spans="2:3">
      <c r="B31" s="690"/>
      <c r="C31" s="692" t="s">
        <v>1510</v>
      </c>
    </row>
    <row r="32" spans="2:3">
      <c r="B32" s="690"/>
      <c r="C32" s="692" t="s">
        <v>1585</v>
      </c>
    </row>
    <row r="33" spans="2:3" ht="15.6">
      <c r="B33" s="690"/>
      <c r="C33" s="694" t="s">
        <v>1423</v>
      </c>
    </row>
    <row r="34" spans="2:3">
      <c r="B34" s="690"/>
      <c r="C34" s="692" t="s">
        <v>1695</v>
      </c>
    </row>
    <row r="35" spans="2:3">
      <c r="B35" s="690"/>
      <c r="C35" s="692" t="s">
        <v>1696</v>
      </c>
    </row>
    <row r="36" spans="2:3">
      <c r="B36" s="690"/>
      <c r="C36" s="692" t="s">
        <v>1697</v>
      </c>
    </row>
    <row r="37" spans="2:3">
      <c r="B37" s="690"/>
      <c r="C37" s="692" t="s">
        <v>1698</v>
      </c>
    </row>
    <row r="38" spans="2:3">
      <c r="B38" s="690"/>
      <c r="C38" s="692" t="s">
        <v>1699</v>
      </c>
    </row>
    <row r="39" spans="2:3">
      <c r="B39" s="690"/>
      <c r="C39" s="692" t="s">
        <v>1700</v>
      </c>
    </row>
    <row r="40" spans="2:3">
      <c r="B40" s="690"/>
      <c r="C40" s="692" t="s">
        <v>1701</v>
      </c>
    </row>
    <row r="41" spans="2:3">
      <c r="B41" s="690"/>
      <c r="C41" s="692" t="s">
        <v>1702</v>
      </c>
    </row>
    <row r="42" spans="2:3">
      <c r="B42" s="690"/>
      <c r="C42" s="692" t="s">
        <v>1703</v>
      </c>
    </row>
    <row r="43" spans="2:3">
      <c r="B43" s="690"/>
      <c r="C43" s="692" t="s">
        <v>1704</v>
      </c>
    </row>
    <row r="44" spans="2:3">
      <c r="B44" s="691" t="s">
        <v>1707</v>
      </c>
      <c r="C44" s="690"/>
    </row>
    <row r="45" spans="2:3">
      <c r="B45" s="691" t="s">
        <v>1426</v>
      </c>
      <c r="C45" s="690"/>
    </row>
  </sheetData>
  <hyperlinks>
    <hyperlink ref="B2" location="Instructions!A1" display="Instructions"/>
    <hyperlink ref="C3" location="Instructions!B2" display="Canevas de programmation des Plans de Travail Conjoints Annuels (PTCA) 2026"/>
    <hyperlink ref="B5" location="PTCA!A1" display="PTCA"/>
    <hyperlink ref="B6" location="'SYNTHESE PTCA'!A1" display="SYNTHESE PTCA"/>
    <hyperlink ref="C7" location="'SYNTHESE PTCA'!B5" display="Synthèse selon le programme budgétaire"/>
    <hyperlink ref="C8" location="'SYNTHESE PTCA'!B15" display="Synthèse selon les pilliers du système de santé"/>
    <hyperlink ref="C9" location="'SYNTHESE PTCA'!B28" display="Synthèse selon les Orientations Stratégiques du PNDS"/>
    <hyperlink ref="C10" location="'SYNTHESE PTCA'!B74" display="Synthèse selon les Résultats attendus du PNDS"/>
    <hyperlink ref="C11" location="'SYNTHESE PTCA'!B177" display="Synthèse selon les ACTIONS du PP-CE"/>
    <hyperlink ref="C12" location="'SYNTHESE PTCA'!B190" display="Synthèse selon les SOUS- ACTIONS du PP-CE"/>
    <hyperlink ref="C13" location="'SYNTHESE PTCA'!O5" display="Synthèse selon les bénéficiaires"/>
    <hyperlink ref="C14" location="'SYNTHESE PTCA'!O20" display="Synthèse selon les catégories de dépenses"/>
    <hyperlink ref="C15" location="'SYNTHESE PTCA'!O38" display="Synthèse selon statut de financement"/>
    <hyperlink ref="C16" location="'SYNTHESE PTCA'!O46" display="Synthèse selon source de financement"/>
    <hyperlink ref="C17" location="'SYNTHESE PTCA'!O55" display="Synthèse selon le niveau de mise en œuvre"/>
    <hyperlink ref="C18" location="'SYNTHESE PTCA'!O65" display="Synthèse selon la structure responsable"/>
    <hyperlink ref="C19" location="'SYNTHESE PTCA'!O182" display="Synthèse selon le bailleurs/PTF"/>
    <hyperlink ref="B20" location="'BILAN PTCA'!A1" display="BILAN PTCA"/>
    <hyperlink ref="B21" location="'SYNTHESE BILAN PTCA'!A1" display="SYNTHESE BILAN PTCA"/>
    <hyperlink ref="C23" location="'SYNTHESE BILAN PTCA'!B5" display="Performance Globale de mise en œuvre du PAO du MSPP"/>
    <hyperlink ref="C24" location="'SYNTHESE BILAN PTCA'!B19" display="Performance selon les bénéficiaires (Tableau et Graphique)"/>
    <hyperlink ref="C25" location="'SYNTHESE BILAN PTCA'!B34" display="Performance selon le niveau de mise en œuvre (Tableau et Graphique)"/>
    <hyperlink ref="C26" location="'SYNTHESE BILAN PTCA'!B44" display="Performance selon la structure responsable de la mise en œuvre (Tableau et Graphique)"/>
    <hyperlink ref="C27" location="'SYNTHESE BILAN PTCA'!B160" display="Performance selon le programme budgétaire (Tableau et Graphique)"/>
    <hyperlink ref="C28" location="'SYNTHESE BILAN PTCA'!B171" display="Performance selon les catégories de dépenses(Tableau et Graphique)"/>
    <hyperlink ref="C29" location="'SYNTHESE BILAN PTCA'!B189" display="Performance selon les sources de financement(Tableau et Graphique)"/>
    <hyperlink ref="C30" location="'SYNTHESE BILAN PTCA'!B200" display="Performance selon les ACTIONS du PP-CE (Tableau et Graphique)"/>
    <hyperlink ref="C31" location="'SYNTHESE BILAN PTCA'!B214" display="Performance selon les SOUS-ACTIONS du PP-CE"/>
    <hyperlink ref="C32" location="'SYNTHESE BILAN PTCA'!B270" display="Performance selon le bailleurs/PTF"/>
    <hyperlink ref="C34" location="'SYNTHESE BILAN PTCA'!G5" display="Execution financiere Globale de mise en œuvre du PAO du MSPP"/>
    <hyperlink ref="C35" location="'SYNTHESE BILAN PTCA'!G19" display="Execution financiere selon les bénéficiaires (Tableau et Graphique)"/>
    <hyperlink ref="C36" location="'SYNTHESE BILAN PTCA'!G34" display="Execution financiere selon le niveau de mise en œuvre (Tableau et Graphique)"/>
    <hyperlink ref="C37" location="'SYNTHESE BILAN PTCA'!G44" display="Execution financiere selon la structure responsable de la mise en œuvre (Tableau et Graphique)"/>
    <hyperlink ref="C38" location="'SYNTHESE BILAN PTCA'!G160" display="Execution financiere selon le programme budgétaire (Tableau et Graphique)"/>
    <hyperlink ref="C39" location="'SYNTHESE BILAN PTCA'!G171" display="Execution financiere selon les catégories de dépenses(Tableau et Graphique)"/>
    <hyperlink ref="C40" location="'SYNTHESE BILAN PTCA'!G189" display="Execution financiere selon les sources de financement(Tableau et Graphique)"/>
    <hyperlink ref="C41" location="'SYNTHESE BILAN PTCA'!G200" display="Execution financiere selon les ACTIONS du PP-CE (Tableau et Graphique)"/>
    <hyperlink ref="C42" location="'SYNTHESE BILAN PTCA'!G214" display="Execution financiere selon les SOUS-ACTIONS du PP-CE"/>
    <hyperlink ref="C43" location="'SYNTHESE BILAN PTCA'!G270" display="Execution financiere selon le bailleurs/PTF"/>
    <hyperlink ref="C33" location="'SYNTHESE BILAN PTCA'!G4" display="B . REVUE FINANCIERE"/>
    <hyperlink ref="C22" location="'SYNTHESE BILAN PTCA'!C4" display="A . REVUE PROGRAMMATIQUE"/>
    <hyperlink ref="B44" location="PNDS!A1" display="PNDS"/>
    <hyperlink ref="B45" location="'PP-CE'!A1" display="PP-CE"/>
    <hyperlink ref="C4" location="Instructions!G2" display="Canevas de programmation des Plans d'Action Operationnel ( PTCA) 2025  "/>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tabColor rgb="FFFFFF00"/>
  </sheetPr>
  <dimension ref="A1:AH278"/>
  <sheetViews>
    <sheetView topLeftCell="A98" zoomScaleNormal="140" workbookViewId="0">
      <selection activeCell="B2" sqref="B2:E2"/>
    </sheetView>
  </sheetViews>
  <sheetFormatPr baseColWidth="10" defaultColWidth="9" defaultRowHeight="13.8"/>
  <cols>
    <col min="1" max="1" width="4.44140625" style="262" customWidth="1"/>
    <col min="2" max="2" width="35.44140625" style="171" customWidth="1"/>
    <col min="3" max="3" width="31" style="171" customWidth="1"/>
    <col min="4" max="4" width="26.44140625" style="171" customWidth="1"/>
    <col min="5" max="5" width="53.44140625" style="171" customWidth="1"/>
    <col min="6" max="6" width="9.44140625" style="265" customWidth="1"/>
    <col min="7" max="7" width="35.77734375" style="171" customWidth="1"/>
    <col min="8" max="8" width="38.77734375" style="171" customWidth="1"/>
    <col min="9" max="9" width="24.77734375" style="171" customWidth="1"/>
    <col min="10" max="10" width="58.21875" style="171" customWidth="1"/>
    <col min="11" max="34" width="9" style="265"/>
    <col min="35" max="16384" width="9" style="171"/>
  </cols>
  <sheetData>
    <row r="1" spans="2:10" ht="13.5" customHeight="1"/>
    <row r="2" spans="2:10" ht="34.950000000000003" customHeight="1">
      <c r="B2" s="852" t="s">
        <v>1782</v>
      </c>
      <c r="C2" s="852"/>
      <c r="D2" s="852"/>
      <c r="E2" s="852"/>
      <c r="G2" s="851" t="s">
        <v>1781</v>
      </c>
      <c r="H2" s="851"/>
      <c r="I2" s="851"/>
      <c r="J2" s="851"/>
    </row>
    <row r="3" spans="2:10">
      <c r="G3" s="265"/>
      <c r="H3" s="265"/>
      <c r="I3" s="265"/>
      <c r="J3" s="265"/>
    </row>
    <row r="4" spans="2:10" ht="52.95" customHeight="1">
      <c r="B4" s="266" t="s">
        <v>1421</v>
      </c>
      <c r="C4" s="849" t="s">
        <v>396</v>
      </c>
      <c r="D4" s="850"/>
      <c r="E4" s="269" t="s">
        <v>450</v>
      </c>
      <c r="G4" s="452" t="s">
        <v>1471</v>
      </c>
      <c r="H4" s="847" t="s">
        <v>1729</v>
      </c>
      <c r="I4" s="848"/>
      <c r="J4" s="373" t="str">
        <f>'Liste planification'!E3</f>
        <v>PSLSH</v>
      </c>
    </row>
    <row r="5" spans="2:10" ht="15.6">
      <c r="B5" s="172"/>
      <c r="C5" s="270"/>
      <c r="D5" s="270"/>
      <c r="E5" s="270"/>
      <c r="G5" s="265"/>
      <c r="H5" s="265"/>
      <c r="I5" s="265"/>
      <c r="J5" s="265"/>
    </row>
    <row r="6" spans="2:10" ht="33" customHeight="1">
      <c r="B6" s="268" t="s">
        <v>474</v>
      </c>
      <c r="C6" s="849" t="s">
        <v>1424</v>
      </c>
      <c r="D6" s="850"/>
      <c r="E6" s="269" t="s">
        <v>451</v>
      </c>
      <c r="G6" s="450" t="s">
        <v>474</v>
      </c>
      <c r="H6" s="849" t="s">
        <v>1424</v>
      </c>
      <c r="I6" s="850"/>
      <c r="J6" s="269" t="s">
        <v>451</v>
      </c>
    </row>
    <row r="7" spans="2:10">
      <c r="B7" s="172"/>
      <c r="G7" s="172"/>
    </row>
    <row r="8" spans="2:10" ht="33" customHeight="1">
      <c r="B8" s="268" t="s">
        <v>474</v>
      </c>
      <c r="C8" s="849" t="s">
        <v>1425</v>
      </c>
      <c r="D8" s="850"/>
      <c r="E8" s="269" t="s">
        <v>1426</v>
      </c>
      <c r="G8" s="450" t="s">
        <v>474</v>
      </c>
      <c r="H8" s="849" t="s">
        <v>1425</v>
      </c>
      <c r="I8" s="850"/>
      <c r="J8" s="269" t="s">
        <v>1426</v>
      </c>
    </row>
    <row r="9" spans="2:10">
      <c r="B9" s="172"/>
      <c r="G9" s="265"/>
      <c r="H9" s="265"/>
      <c r="I9" s="265"/>
      <c r="J9" s="265"/>
    </row>
    <row r="10" spans="2:10">
      <c r="B10" s="172"/>
      <c r="G10" s="265"/>
      <c r="H10" s="265"/>
      <c r="I10" s="265"/>
      <c r="J10" s="265"/>
    </row>
    <row r="11" spans="2:10" ht="79.05" customHeight="1">
      <c r="B11" s="456" t="s">
        <v>1605</v>
      </c>
      <c r="C11" s="833" t="s">
        <v>1606</v>
      </c>
      <c r="D11" s="833"/>
      <c r="E11" s="457" t="s">
        <v>1607</v>
      </c>
      <c r="G11" s="456" t="s">
        <v>1605</v>
      </c>
      <c r="H11" s="833" t="s">
        <v>1608</v>
      </c>
      <c r="I11" s="833"/>
      <c r="J11" s="457" t="s">
        <v>1609</v>
      </c>
    </row>
    <row r="12" spans="2:10">
      <c r="B12" s="172"/>
      <c r="G12" s="265"/>
      <c r="H12" s="265"/>
      <c r="I12" s="265"/>
      <c r="J12" s="265"/>
    </row>
    <row r="13" spans="2:10" ht="28.95" customHeight="1">
      <c r="B13" s="268" t="s">
        <v>1472</v>
      </c>
      <c r="C13" s="173"/>
      <c r="D13" s="173"/>
      <c r="E13" s="173"/>
      <c r="G13" s="450" t="s">
        <v>1473</v>
      </c>
      <c r="H13" s="451"/>
      <c r="I13" s="451"/>
      <c r="J13" s="451"/>
    </row>
    <row r="15" spans="2:10">
      <c r="B15" s="174" t="s">
        <v>1475</v>
      </c>
      <c r="G15" s="174" t="s">
        <v>1474</v>
      </c>
    </row>
    <row r="16" spans="2:10">
      <c r="B16" s="174"/>
      <c r="G16" s="174"/>
    </row>
    <row r="17" spans="1:10">
      <c r="B17" s="853"/>
      <c r="C17" s="853"/>
      <c r="D17" s="853"/>
      <c r="E17" s="853"/>
      <c r="G17" s="174"/>
    </row>
    <row r="19" spans="1:10" ht="14.4">
      <c r="B19" s="466" t="s">
        <v>397</v>
      </c>
      <c r="C19" s="466" t="s">
        <v>398</v>
      </c>
      <c r="D19" s="466" t="s">
        <v>399</v>
      </c>
      <c r="E19" s="466" t="s">
        <v>400</v>
      </c>
      <c r="G19" s="175" t="s">
        <v>397</v>
      </c>
      <c r="H19" s="175" t="s">
        <v>398</v>
      </c>
      <c r="I19" s="175" t="s">
        <v>399</v>
      </c>
      <c r="J19" s="175" t="s">
        <v>400</v>
      </c>
    </row>
    <row r="20" spans="1:10">
      <c r="B20" s="467" t="s">
        <v>1502</v>
      </c>
      <c r="C20" s="177" t="s">
        <v>1503</v>
      </c>
      <c r="D20" s="459"/>
      <c r="E20" s="458"/>
      <c r="G20" s="458"/>
      <c r="H20" s="459"/>
      <c r="I20" s="459"/>
      <c r="J20" s="458"/>
    </row>
    <row r="21" spans="1:10">
      <c r="B21" s="467" t="s">
        <v>1588</v>
      </c>
      <c r="C21" s="177" t="s">
        <v>1589</v>
      </c>
      <c r="D21" s="459"/>
      <c r="E21" s="458"/>
      <c r="G21" s="458"/>
      <c r="H21" s="459"/>
      <c r="I21" s="459"/>
      <c r="J21" s="458"/>
    </row>
    <row r="22" spans="1:10">
      <c r="B22" s="467"/>
      <c r="C22" s="177" t="s">
        <v>1590</v>
      </c>
      <c r="D22" s="459"/>
      <c r="E22" s="458"/>
      <c r="G22" s="458"/>
      <c r="H22" s="459"/>
      <c r="I22" s="459"/>
      <c r="J22" s="458"/>
    </row>
    <row r="23" spans="1:10" ht="27.6">
      <c r="B23" s="467"/>
      <c r="C23" s="455" t="s">
        <v>1499</v>
      </c>
      <c r="D23" s="449"/>
      <c r="E23" s="453"/>
      <c r="G23" s="176"/>
      <c r="H23" s="177"/>
      <c r="I23" s="177"/>
      <c r="J23" s="178"/>
    </row>
    <row r="24" spans="1:10" ht="27.6">
      <c r="B24" s="467"/>
      <c r="C24" s="455" t="s">
        <v>1591</v>
      </c>
      <c r="D24" s="449"/>
      <c r="E24" s="453"/>
      <c r="G24" s="176"/>
      <c r="H24" s="177"/>
      <c r="I24" s="177"/>
      <c r="J24" s="178"/>
    </row>
    <row r="25" spans="1:10">
      <c r="B25" s="467" t="s">
        <v>1501</v>
      </c>
      <c r="C25" s="454" t="s">
        <v>1500</v>
      </c>
      <c r="D25" s="449"/>
      <c r="E25" s="453"/>
      <c r="G25" s="176"/>
      <c r="H25" s="177"/>
      <c r="I25" s="177"/>
      <c r="J25" s="178"/>
    </row>
    <row r="26" spans="1:10">
      <c r="B26" s="467" t="s">
        <v>1518</v>
      </c>
      <c r="C26" s="454" t="s">
        <v>1504</v>
      </c>
      <c r="D26" s="449"/>
      <c r="E26" s="453"/>
      <c r="G26" s="176"/>
      <c r="H26" s="177"/>
      <c r="I26" s="177"/>
      <c r="J26" s="178"/>
    </row>
    <row r="27" spans="1:10">
      <c r="B27" s="467" t="s">
        <v>1519</v>
      </c>
      <c r="C27" s="454" t="s">
        <v>1498</v>
      </c>
      <c r="D27" s="449"/>
      <c r="E27" s="453"/>
      <c r="G27" s="176"/>
      <c r="H27" s="177"/>
      <c r="I27" s="177"/>
      <c r="J27" s="178"/>
    </row>
    <row r="28" spans="1:10">
      <c r="G28" s="265"/>
      <c r="H28" s="265"/>
      <c r="I28" s="265"/>
      <c r="J28" s="265"/>
    </row>
    <row r="29" spans="1:10" ht="34.049999999999997" customHeight="1">
      <c r="B29" s="267" t="s">
        <v>473</v>
      </c>
      <c r="C29" s="179"/>
      <c r="D29" s="179"/>
      <c r="E29" s="179"/>
      <c r="G29" s="812" t="s">
        <v>1610</v>
      </c>
      <c r="H29" s="812"/>
      <c r="I29" s="291"/>
      <c r="J29" s="291"/>
    </row>
    <row r="30" spans="1:10" s="265" customFormat="1">
      <c r="A30" s="262"/>
    </row>
    <row r="31" spans="1:10" ht="174" customHeight="1">
      <c r="B31" s="811" t="s">
        <v>1601</v>
      </c>
      <c r="C31" s="811"/>
      <c r="D31" s="811"/>
      <c r="E31" s="811"/>
      <c r="G31" s="811" t="s">
        <v>1611</v>
      </c>
      <c r="H31" s="811"/>
      <c r="I31" s="811"/>
      <c r="J31" s="811"/>
    </row>
    <row r="32" spans="1:10" s="265" customFormat="1">
      <c r="A32" s="262"/>
      <c r="B32" s="264"/>
      <c r="C32" s="264"/>
      <c r="D32" s="264"/>
      <c r="E32" s="264"/>
    </row>
    <row r="33" spans="1:10" s="265" customFormat="1" ht="57" customHeight="1">
      <c r="A33" s="262"/>
      <c r="B33" s="813" t="s">
        <v>537</v>
      </c>
      <c r="C33" s="813"/>
      <c r="D33" s="813"/>
      <c r="E33" s="813"/>
      <c r="G33" s="813" t="s">
        <v>1612</v>
      </c>
      <c r="H33" s="813"/>
      <c r="I33" s="813"/>
      <c r="J33" s="813"/>
    </row>
    <row r="34" spans="1:10" s="265" customFormat="1">
      <c r="A34" s="262"/>
      <c r="B34" s="264"/>
      <c r="C34" s="264"/>
      <c r="D34" s="264"/>
      <c r="E34" s="264"/>
    </row>
    <row r="35" spans="1:10" s="265" customFormat="1" ht="67.05" customHeight="1">
      <c r="A35" s="262"/>
      <c r="B35" s="813" t="s">
        <v>481</v>
      </c>
      <c r="C35" s="813"/>
      <c r="D35" s="813"/>
      <c r="E35" s="813"/>
      <c r="G35" s="813" t="s">
        <v>1613</v>
      </c>
      <c r="H35" s="813"/>
      <c r="I35" s="813"/>
      <c r="J35" s="813"/>
    </row>
    <row r="36" spans="1:10" s="265" customFormat="1">
      <c r="A36" s="262"/>
      <c r="B36" s="264"/>
      <c r="C36" s="264"/>
      <c r="D36" s="264"/>
      <c r="E36" s="264"/>
    </row>
    <row r="37" spans="1:10" ht="31.95" customHeight="1">
      <c r="B37" s="266" t="s">
        <v>1602</v>
      </c>
      <c r="C37" s="179"/>
      <c r="D37" s="179"/>
      <c r="E37" s="179"/>
      <c r="G37" s="372" t="s">
        <v>1614</v>
      </c>
      <c r="H37" s="291"/>
      <c r="I37" s="291"/>
      <c r="J37" s="291"/>
    </row>
    <row r="38" spans="1:10" s="265" customFormat="1">
      <c r="A38" s="262"/>
    </row>
    <row r="39" spans="1:10" ht="31.05" customHeight="1" thickBot="1">
      <c r="B39" s="855" t="s">
        <v>1603</v>
      </c>
      <c r="C39" s="855"/>
      <c r="D39" s="855"/>
      <c r="E39" s="855"/>
      <c r="G39" s="858" t="s">
        <v>1615</v>
      </c>
      <c r="H39" s="858"/>
      <c r="I39" s="858"/>
      <c r="J39" s="858"/>
    </row>
    <row r="40" spans="1:10" ht="51" customHeight="1" thickTop="1">
      <c r="B40" s="857" t="s">
        <v>1616</v>
      </c>
      <c r="C40" s="857"/>
      <c r="D40" s="857"/>
      <c r="E40" s="857"/>
      <c r="G40" s="859" t="s">
        <v>1617</v>
      </c>
      <c r="H40" s="859"/>
      <c r="I40" s="859"/>
      <c r="J40" s="859"/>
    </row>
    <row r="41" spans="1:10" s="265" customFormat="1">
      <c r="A41" s="262"/>
    </row>
    <row r="42" spans="1:10" s="265" customFormat="1" ht="27.6">
      <c r="A42" s="262"/>
      <c r="B42" s="371" t="s">
        <v>452</v>
      </c>
      <c r="C42" s="179"/>
      <c r="D42" s="179"/>
      <c r="E42" s="179"/>
      <c r="G42" s="462" t="s">
        <v>452</v>
      </c>
      <c r="H42" s="291"/>
      <c r="I42" s="291"/>
      <c r="J42" s="291"/>
    </row>
    <row r="43" spans="1:10" s="265" customFormat="1">
      <c r="A43" s="262"/>
    </row>
    <row r="44" spans="1:10" ht="41.4">
      <c r="B44" s="461" t="s">
        <v>1516</v>
      </c>
      <c r="C44" s="256" t="s">
        <v>453</v>
      </c>
      <c r="D44" s="257" t="s">
        <v>454</v>
      </c>
      <c r="E44" s="258" t="s">
        <v>455</v>
      </c>
      <c r="G44" s="463" t="s">
        <v>1517</v>
      </c>
      <c r="H44" s="256" t="s">
        <v>453</v>
      </c>
      <c r="I44" s="257" t="s">
        <v>454</v>
      </c>
      <c r="J44" s="258" t="s">
        <v>455</v>
      </c>
    </row>
    <row r="45" spans="1:10" s="265" customFormat="1" ht="20.55" customHeight="1">
      <c r="A45" s="262"/>
    </row>
    <row r="46" spans="1:10" ht="31.95" customHeight="1">
      <c r="A46" s="262">
        <v>1</v>
      </c>
      <c r="B46" s="250" t="s">
        <v>249</v>
      </c>
      <c r="C46" s="856" t="s">
        <v>1481</v>
      </c>
      <c r="D46" s="856"/>
      <c r="E46" s="856"/>
      <c r="G46" s="251" t="s">
        <v>21</v>
      </c>
      <c r="H46" s="814" t="s">
        <v>1618</v>
      </c>
      <c r="I46" s="814"/>
      <c r="J46" s="814"/>
    </row>
    <row r="47" spans="1:10" s="265" customFormat="1">
      <c r="A47" s="262"/>
      <c r="B47" s="263"/>
      <c r="C47" s="264"/>
      <c r="D47" s="264"/>
      <c r="E47" s="264"/>
      <c r="G47" s="263"/>
      <c r="H47" s="264"/>
      <c r="I47" s="264"/>
      <c r="J47" s="264"/>
    </row>
    <row r="48" spans="1:10" ht="34.950000000000003" customHeight="1">
      <c r="A48" s="262">
        <v>2</v>
      </c>
      <c r="B48" s="251" t="s">
        <v>21</v>
      </c>
      <c r="C48" s="814" t="s">
        <v>1482</v>
      </c>
      <c r="D48" s="814"/>
      <c r="E48" s="814"/>
      <c r="G48" s="259" t="s">
        <v>140</v>
      </c>
      <c r="H48" s="814" t="s">
        <v>1618</v>
      </c>
      <c r="I48" s="814"/>
      <c r="J48" s="814"/>
    </row>
    <row r="49" spans="1:10" s="265" customFormat="1">
      <c r="A49" s="262"/>
      <c r="B49" s="263"/>
      <c r="C49" s="264"/>
      <c r="D49" s="264"/>
      <c r="E49" s="264"/>
      <c r="G49" s="263"/>
      <c r="H49" s="264"/>
      <c r="I49" s="264"/>
      <c r="J49" s="264"/>
    </row>
    <row r="50" spans="1:10" ht="175.05" customHeight="1">
      <c r="A50" s="262">
        <v>3</v>
      </c>
      <c r="B50" s="252" t="s">
        <v>22</v>
      </c>
      <c r="C50" s="854" t="s">
        <v>1638</v>
      </c>
      <c r="D50" s="854"/>
      <c r="E50" s="854"/>
      <c r="G50" s="259" t="s">
        <v>1476</v>
      </c>
      <c r="H50" s="814" t="s">
        <v>1618</v>
      </c>
      <c r="I50" s="814"/>
      <c r="J50" s="814"/>
    </row>
    <row r="51" spans="1:10" s="265" customFormat="1" ht="13.95" customHeight="1">
      <c r="A51" s="262"/>
      <c r="B51" s="263"/>
      <c r="G51" s="263"/>
      <c r="H51" s="264"/>
      <c r="I51" s="264"/>
      <c r="J51" s="264"/>
    </row>
    <row r="52" spans="1:10" ht="28.05" customHeight="1">
      <c r="A52" s="262">
        <v>5</v>
      </c>
      <c r="B52" s="252" t="s">
        <v>140</v>
      </c>
      <c r="C52" s="824" t="s">
        <v>1628</v>
      </c>
      <c r="D52" s="824"/>
      <c r="E52" s="824"/>
      <c r="G52" s="259" t="s">
        <v>1515</v>
      </c>
      <c r="H52" s="814" t="s">
        <v>1618</v>
      </c>
      <c r="I52" s="814"/>
      <c r="J52" s="814"/>
    </row>
    <row r="53" spans="1:10" ht="20.55" customHeight="1">
      <c r="B53" s="825" t="s">
        <v>403</v>
      </c>
      <c r="C53" s="825"/>
      <c r="D53" s="826" t="s">
        <v>404</v>
      </c>
      <c r="E53" s="826"/>
      <c r="G53" s="263"/>
      <c r="H53" s="264"/>
      <c r="I53" s="264"/>
      <c r="J53" s="264"/>
    </row>
    <row r="54" spans="1:10" ht="22.05" customHeight="1">
      <c r="B54" s="827" t="s">
        <v>440</v>
      </c>
      <c r="C54" s="827"/>
      <c r="D54" s="828" t="s">
        <v>1442</v>
      </c>
      <c r="E54" s="828"/>
      <c r="G54" s="259" t="s">
        <v>447</v>
      </c>
      <c r="H54" s="814" t="s">
        <v>1618</v>
      </c>
      <c r="I54" s="814"/>
      <c r="J54" s="814"/>
    </row>
    <row r="55" spans="1:10" ht="20.55" customHeight="1">
      <c r="B55" s="827"/>
      <c r="C55" s="827"/>
      <c r="D55" s="828" t="s">
        <v>1443</v>
      </c>
      <c r="E55" s="828"/>
      <c r="G55" s="263"/>
      <c r="H55" s="264"/>
      <c r="I55" s="264"/>
      <c r="J55" s="264"/>
    </row>
    <row r="56" spans="1:10">
      <c r="B56" s="827"/>
      <c r="C56" s="827"/>
      <c r="D56" s="828" t="s">
        <v>1444</v>
      </c>
      <c r="E56" s="828"/>
      <c r="G56" s="259" t="s">
        <v>154</v>
      </c>
      <c r="H56" s="814" t="s">
        <v>1618</v>
      </c>
      <c r="I56" s="814"/>
      <c r="J56" s="814"/>
    </row>
    <row r="57" spans="1:10" ht="20.55" customHeight="1">
      <c r="B57" s="827" t="s">
        <v>441</v>
      </c>
      <c r="C57" s="827"/>
      <c r="D57" s="828" t="s">
        <v>1445</v>
      </c>
      <c r="E57" s="828"/>
      <c r="G57" s="263"/>
      <c r="H57" s="264"/>
      <c r="I57" s="264"/>
      <c r="J57" s="264"/>
    </row>
    <row r="58" spans="1:10">
      <c r="B58" s="827" t="s">
        <v>442</v>
      </c>
      <c r="C58" s="827"/>
      <c r="D58" s="828" t="s">
        <v>1446</v>
      </c>
      <c r="E58" s="828"/>
      <c r="G58" s="259" t="s">
        <v>22</v>
      </c>
      <c r="H58" s="814" t="s">
        <v>1618</v>
      </c>
      <c r="I58" s="814"/>
      <c r="J58" s="814"/>
    </row>
    <row r="59" spans="1:10" ht="19.95" customHeight="1">
      <c r="B59" s="827"/>
      <c r="C59" s="827"/>
      <c r="D59" s="828" t="s">
        <v>1447</v>
      </c>
      <c r="E59" s="828"/>
      <c r="G59" s="263"/>
      <c r="H59" s="265"/>
      <c r="I59" s="265"/>
      <c r="J59" s="265"/>
    </row>
    <row r="60" spans="1:10" ht="81" customHeight="1">
      <c r="B60" s="827"/>
      <c r="C60" s="827"/>
      <c r="D60" s="828" t="s">
        <v>1448</v>
      </c>
      <c r="E60" s="828"/>
      <c r="G60" s="259" t="s">
        <v>467</v>
      </c>
      <c r="H60" s="814" t="s">
        <v>1618</v>
      </c>
      <c r="I60" s="814"/>
      <c r="J60" s="814"/>
    </row>
    <row r="61" spans="1:10" s="265" customFormat="1">
      <c r="A61" s="262"/>
      <c r="B61" s="263"/>
      <c r="G61" s="263"/>
    </row>
    <row r="62" spans="1:10" ht="36" customHeight="1">
      <c r="A62" s="262">
        <v>6</v>
      </c>
      <c r="B62" s="252" t="s">
        <v>471</v>
      </c>
      <c r="C62" s="824" t="s">
        <v>1629</v>
      </c>
      <c r="D62" s="824"/>
      <c r="E62" s="824"/>
      <c r="G62" s="259" t="s">
        <v>1470</v>
      </c>
      <c r="H62" s="814" t="s">
        <v>1618</v>
      </c>
      <c r="I62" s="814"/>
      <c r="J62" s="814"/>
    </row>
    <row r="63" spans="1:10" ht="20.55" customHeight="1">
      <c r="B63" s="826" t="s">
        <v>403</v>
      </c>
      <c r="C63" s="826"/>
      <c r="D63" s="825" t="s">
        <v>404</v>
      </c>
      <c r="E63" s="825"/>
      <c r="G63" s="263"/>
      <c r="H63" s="265"/>
      <c r="I63" s="265"/>
      <c r="J63" s="265"/>
    </row>
    <row r="64" spans="1:10" ht="154.94999999999999" customHeight="1">
      <c r="B64" s="828" t="s">
        <v>440</v>
      </c>
      <c r="C64" s="828"/>
      <c r="D64" s="827" t="s">
        <v>470</v>
      </c>
      <c r="E64" s="827"/>
      <c r="G64" s="252" t="s">
        <v>475</v>
      </c>
      <c r="H64" s="824" t="s">
        <v>1656</v>
      </c>
      <c r="I64" s="824"/>
      <c r="J64" s="824"/>
    </row>
    <row r="65" spans="1:10" ht="20.55" customHeight="1">
      <c r="B65" s="828"/>
      <c r="C65" s="828"/>
      <c r="D65" s="827" t="s">
        <v>469</v>
      </c>
      <c r="E65" s="827"/>
      <c r="G65" s="120"/>
      <c r="H65" s="120"/>
      <c r="I65" s="120"/>
      <c r="J65" s="120"/>
    </row>
    <row r="66" spans="1:10" ht="99" customHeight="1">
      <c r="B66" s="828"/>
      <c r="C66" s="828"/>
      <c r="D66" s="827" t="s">
        <v>468</v>
      </c>
      <c r="E66" s="827"/>
      <c r="G66" s="259" t="s">
        <v>476</v>
      </c>
      <c r="H66" s="814" t="s">
        <v>1618</v>
      </c>
      <c r="I66" s="814"/>
      <c r="J66" s="814"/>
    </row>
    <row r="67" spans="1:10" ht="20.55" customHeight="1">
      <c r="B67" s="828" t="s">
        <v>441</v>
      </c>
      <c r="C67" s="828"/>
      <c r="D67" s="827" t="s">
        <v>443</v>
      </c>
      <c r="E67" s="827"/>
      <c r="G67" s="263"/>
      <c r="H67" s="265"/>
      <c r="I67" s="265"/>
      <c r="J67" s="265"/>
    </row>
    <row r="68" spans="1:10">
      <c r="B68" s="828" t="s">
        <v>442</v>
      </c>
      <c r="C68" s="828"/>
      <c r="D68" s="827" t="s">
        <v>444</v>
      </c>
      <c r="E68" s="827"/>
      <c r="G68" s="259" t="s">
        <v>477</v>
      </c>
      <c r="H68" s="814" t="s">
        <v>1618</v>
      </c>
      <c r="I68" s="814"/>
      <c r="J68" s="814"/>
    </row>
    <row r="69" spans="1:10" ht="20.55" customHeight="1">
      <c r="B69" s="828"/>
      <c r="C69" s="828"/>
      <c r="D69" s="827" t="s">
        <v>445</v>
      </c>
      <c r="E69" s="827"/>
      <c r="G69" s="120"/>
      <c r="H69" s="120"/>
      <c r="I69" s="120"/>
      <c r="J69" s="120"/>
    </row>
    <row r="70" spans="1:10" ht="91.95" customHeight="1">
      <c r="B70" s="828"/>
      <c r="C70" s="828"/>
      <c r="D70" s="827" t="s">
        <v>446</v>
      </c>
      <c r="E70" s="827"/>
      <c r="G70" s="547" t="s">
        <v>55</v>
      </c>
      <c r="H70" s="821" t="s">
        <v>1495</v>
      </c>
      <c r="I70" s="822"/>
      <c r="J70" s="823"/>
    </row>
    <row r="71" spans="1:10" s="120" customFormat="1" ht="14.4"/>
    <row r="72" spans="1:10" ht="76.05" customHeight="1">
      <c r="A72" s="262">
        <v>7</v>
      </c>
      <c r="B72" s="252" t="s">
        <v>250</v>
      </c>
      <c r="C72" s="824" t="s">
        <v>1594</v>
      </c>
      <c r="D72" s="824"/>
      <c r="E72" s="824"/>
      <c r="G72" s="259" t="s">
        <v>436</v>
      </c>
      <c r="H72" s="814" t="s">
        <v>1618</v>
      </c>
      <c r="I72" s="814"/>
      <c r="J72" s="814"/>
    </row>
    <row r="73" spans="1:10" s="120" customFormat="1" ht="14.4">
      <c r="G73" s="263"/>
      <c r="H73" s="264"/>
      <c r="I73" s="264"/>
      <c r="J73" s="264"/>
    </row>
    <row r="74" spans="1:10" ht="64.95" customHeight="1">
      <c r="A74" s="262">
        <v>7</v>
      </c>
      <c r="B74" s="448" t="s">
        <v>483</v>
      </c>
      <c r="C74" s="824" t="s">
        <v>1630</v>
      </c>
      <c r="D74" s="824"/>
      <c r="E74" s="824"/>
      <c r="G74" s="259" t="s">
        <v>1582</v>
      </c>
      <c r="H74" s="814" t="s">
        <v>1618</v>
      </c>
      <c r="I74" s="814"/>
      <c r="J74" s="814"/>
    </row>
    <row r="75" spans="1:10" s="120" customFormat="1" ht="14.4">
      <c r="G75" s="263"/>
      <c r="H75" s="264"/>
      <c r="I75" s="264"/>
      <c r="J75" s="264"/>
    </row>
    <row r="76" spans="1:10" ht="124.95" customHeight="1">
      <c r="A76" s="262">
        <v>4</v>
      </c>
      <c r="B76" s="253" t="s">
        <v>447</v>
      </c>
      <c r="C76" s="814" t="s">
        <v>1480</v>
      </c>
      <c r="D76" s="814"/>
      <c r="E76" s="814"/>
      <c r="G76" s="253" t="s">
        <v>478</v>
      </c>
      <c r="H76" s="824" t="s">
        <v>1493</v>
      </c>
      <c r="I76" s="824"/>
      <c r="J76" s="824"/>
    </row>
    <row r="77" spans="1:10" s="265" customFormat="1" ht="13.2" customHeight="1">
      <c r="A77" s="262"/>
      <c r="B77" s="263"/>
      <c r="G77" s="263"/>
      <c r="H77" s="264"/>
      <c r="I77" s="264"/>
      <c r="J77" s="264"/>
    </row>
    <row r="78" spans="1:10" ht="84" customHeight="1">
      <c r="A78" s="262">
        <v>8</v>
      </c>
      <c r="B78" s="259" t="s">
        <v>448</v>
      </c>
      <c r="C78" s="824" t="s">
        <v>1631</v>
      </c>
      <c r="D78" s="824"/>
      <c r="E78" s="824"/>
      <c r="G78" s="547" t="s">
        <v>56</v>
      </c>
      <c r="H78" s="818" t="s">
        <v>1494</v>
      </c>
      <c r="I78" s="819"/>
      <c r="J78" s="820"/>
    </row>
    <row r="79" spans="1:10" s="265" customFormat="1">
      <c r="A79" s="262"/>
      <c r="B79" s="263"/>
      <c r="G79" s="263"/>
      <c r="H79" s="264"/>
      <c r="I79" s="264"/>
      <c r="J79" s="264"/>
    </row>
    <row r="80" spans="1:10" ht="70.05" customHeight="1">
      <c r="A80" s="262">
        <v>8</v>
      </c>
      <c r="B80" s="460" t="s">
        <v>1476</v>
      </c>
      <c r="C80" s="824" t="s">
        <v>1598</v>
      </c>
      <c r="D80" s="824"/>
      <c r="E80" s="824"/>
      <c r="G80" s="253" t="s">
        <v>34</v>
      </c>
      <c r="H80" s="824" t="s">
        <v>1496</v>
      </c>
      <c r="I80" s="824"/>
      <c r="J80" s="824"/>
    </row>
    <row r="81" spans="1:10" s="265" customFormat="1" ht="14.4" thickBot="1">
      <c r="A81" s="262"/>
      <c r="B81" s="263"/>
      <c r="G81" s="263"/>
      <c r="H81" s="264"/>
      <c r="I81" s="264"/>
      <c r="J81" s="264"/>
    </row>
    <row r="82" spans="1:10" ht="57" customHeight="1" thickBot="1">
      <c r="A82" s="262">
        <v>8</v>
      </c>
      <c r="B82" s="460" t="s">
        <v>1515</v>
      </c>
      <c r="C82" s="854" t="s">
        <v>1643</v>
      </c>
      <c r="D82" s="854"/>
      <c r="E82" s="854"/>
      <c r="G82" s="815" t="s">
        <v>480</v>
      </c>
      <c r="H82" s="816"/>
      <c r="I82" s="816"/>
      <c r="J82" s="817"/>
    </row>
    <row r="83" spans="1:10" s="265" customFormat="1">
      <c r="A83" s="262"/>
      <c r="B83" s="263"/>
    </row>
    <row r="84" spans="1:10" ht="40.049999999999997" customHeight="1">
      <c r="A84" s="262">
        <v>9</v>
      </c>
      <c r="B84" s="253" t="s">
        <v>141</v>
      </c>
      <c r="C84" s="824" t="s">
        <v>1479</v>
      </c>
      <c r="D84" s="824"/>
      <c r="E84" s="824"/>
      <c r="G84" s="120"/>
      <c r="H84" s="120"/>
      <c r="I84" s="120"/>
      <c r="J84" s="120"/>
    </row>
    <row r="85" spans="1:10" s="120" customFormat="1" ht="15" thickBot="1">
      <c r="G85" s="265"/>
      <c r="H85" s="265"/>
      <c r="I85" s="265"/>
      <c r="J85" s="265"/>
    </row>
    <row r="86" spans="1:10" ht="15.45" customHeight="1">
      <c r="A86" s="834">
        <v>10</v>
      </c>
      <c r="B86" s="835" t="s">
        <v>401</v>
      </c>
      <c r="C86" s="838" t="s">
        <v>1619</v>
      </c>
      <c r="D86" s="839"/>
      <c r="E86" s="840"/>
      <c r="G86" s="120"/>
      <c r="H86" s="120"/>
      <c r="I86" s="120"/>
      <c r="J86" s="120"/>
    </row>
    <row r="87" spans="1:10" ht="14.55" customHeight="1">
      <c r="A87" s="834"/>
      <c r="B87" s="836"/>
      <c r="C87" s="841"/>
      <c r="D87" s="842"/>
      <c r="E87" s="843"/>
      <c r="G87" s="265"/>
      <c r="H87" s="265"/>
      <c r="I87" s="265"/>
      <c r="J87" s="265"/>
    </row>
    <row r="88" spans="1:10" ht="14.55" customHeight="1">
      <c r="A88" s="834"/>
      <c r="B88" s="836"/>
      <c r="C88" s="841"/>
      <c r="D88" s="842"/>
      <c r="E88" s="843"/>
      <c r="G88"/>
      <c r="H88" s="264"/>
      <c r="I88" s="264"/>
      <c r="J88" s="264"/>
    </row>
    <row r="89" spans="1:10" ht="37.950000000000003" customHeight="1" thickBot="1">
      <c r="A89" s="834"/>
      <c r="B89" s="837"/>
      <c r="C89" s="844"/>
      <c r="D89" s="845"/>
      <c r="E89" s="846"/>
      <c r="G89" s="263"/>
      <c r="H89" s="265"/>
      <c r="I89" s="265"/>
      <c r="J89" s="265"/>
    </row>
    <row r="90" spans="1:10" s="265" customFormat="1">
      <c r="A90" s="262"/>
      <c r="B90" s="263"/>
      <c r="C90" s="264"/>
      <c r="D90" s="264"/>
      <c r="E90" s="264"/>
    </row>
    <row r="91" spans="1:10" ht="40.049999999999997" customHeight="1">
      <c r="A91" s="262">
        <v>11</v>
      </c>
      <c r="B91" s="253" t="s">
        <v>159</v>
      </c>
      <c r="C91" s="824" t="s">
        <v>1478</v>
      </c>
      <c r="D91" s="824"/>
      <c r="E91" s="824"/>
      <c r="G91" s="265"/>
      <c r="H91" s="265"/>
      <c r="I91" s="265"/>
      <c r="J91" s="265"/>
    </row>
    <row r="92" spans="1:10" s="120" customFormat="1" ht="14.4">
      <c r="G92" s="265"/>
      <c r="H92" s="265"/>
      <c r="I92" s="265"/>
      <c r="J92" s="265"/>
    </row>
    <row r="93" spans="1:10" ht="79.05" customHeight="1">
      <c r="A93" s="262">
        <v>12</v>
      </c>
      <c r="B93" s="252" t="s">
        <v>1792</v>
      </c>
      <c r="C93" s="824" t="s">
        <v>1797</v>
      </c>
      <c r="D93" s="824"/>
      <c r="E93" s="824"/>
      <c r="G93" s="265"/>
      <c r="H93" s="265"/>
      <c r="I93" s="265"/>
      <c r="J93" s="265"/>
    </row>
    <row r="94" spans="1:10" s="265" customFormat="1" ht="14.4">
      <c r="A94" s="262"/>
      <c r="B94" s="120"/>
      <c r="C94" s="120"/>
      <c r="D94" s="120"/>
      <c r="E94" s="120"/>
    </row>
    <row r="95" spans="1:10" ht="40.5" customHeight="1">
      <c r="A95" s="262">
        <v>13</v>
      </c>
      <c r="B95" s="253" t="s">
        <v>456</v>
      </c>
      <c r="C95" s="824" t="s">
        <v>1477</v>
      </c>
      <c r="D95" s="824"/>
      <c r="E95" s="824"/>
      <c r="G95" s="265"/>
      <c r="H95" s="265"/>
      <c r="I95" s="265"/>
      <c r="J95" s="265"/>
    </row>
    <row r="96" spans="1:10" s="265" customFormat="1">
      <c r="A96" s="262"/>
      <c r="B96" s="263"/>
      <c r="C96" s="264"/>
      <c r="D96" s="264"/>
      <c r="E96" s="264"/>
    </row>
    <row r="97" spans="1:10" ht="40.5" customHeight="1">
      <c r="A97" s="262">
        <v>14</v>
      </c>
      <c r="B97" s="259" t="s">
        <v>457</v>
      </c>
      <c r="C97" s="824" t="s">
        <v>1483</v>
      </c>
      <c r="D97" s="824"/>
      <c r="E97" s="824"/>
      <c r="G97" s="265"/>
      <c r="H97" s="265"/>
      <c r="I97" s="265"/>
      <c r="J97" s="265"/>
    </row>
    <row r="98" spans="1:10" s="265" customFormat="1">
      <c r="A98" s="262"/>
      <c r="B98" s="263"/>
      <c r="C98" s="264"/>
      <c r="D98" s="264"/>
      <c r="E98" s="264"/>
    </row>
    <row r="99" spans="1:10" ht="217.05" customHeight="1">
      <c r="A99" s="262">
        <v>15</v>
      </c>
      <c r="B99" s="259" t="s">
        <v>458</v>
      </c>
      <c r="C99" s="824" t="s">
        <v>1484</v>
      </c>
      <c r="D99" s="824"/>
      <c r="E99" s="824"/>
      <c r="G99" s="265"/>
      <c r="H99" s="265"/>
      <c r="I99" s="265"/>
      <c r="J99" s="265"/>
    </row>
    <row r="100" spans="1:10" s="265" customFormat="1">
      <c r="A100" s="262"/>
      <c r="B100" s="263"/>
      <c r="C100" s="264"/>
      <c r="D100" s="264"/>
      <c r="E100" s="264"/>
    </row>
    <row r="101" spans="1:10" ht="43.95" customHeight="1">
      <c r="A101" s="262">
        <v>16</v>
      </c>
      <c r="B101" s="448" t="s">
        <v>1595</v>
      </c>
      <c r="C101" s="829" t="s">
        <v>1655</v>
      </c>
      <c r="D101" s="829"/>
      <c r="E101" s="829"/>
      <c r="G101" s="265"/>
      <c r="H101" s="265"/>
      <c r="I101" s="265"/>
      <c r="J101" s="265"/>
    </row>
    <row r="102" spans="1:10" s="265" customFormat="1">
      <c r="A102" s="262"/>
      <c r="B102" s="263"/>
      <c r="C102" s="264"/>
      <c r="D102" s="264"/>
      <c r="E102" s="264"/>
    </row>
    <row r="103" spans="1:10" ht="40.5" customHeight="1">
      <c r="A103" s="262">
        <v>17</v>
      </c>
      <c r="B103" s="252" t="s">
        <v>402</v>
      </c>
      <c r="C103" s="818" t="s">
        <v>1487</v>
      </c>
      <c r="D103" s="819"/>
      <c r="E103" s="820"/>
      <c r="G103" s="265"/>
      <c r="H103" s="265"/>
      <c r="I103" s="265"/>
      <c r="J103" s="265"/>
    </row>
    <row r="104" spans="1:10" s="265" customFormat="1">
      <c r="A104" s="262"/>
      <c r="B104" s="263"/>
      <c r="C104" s="264"/>
      <c r="D104" s="264"/>
      <c r="E104" s="264"/>
    </row>
    <row r="105" spans="1:10" ht="40.5" customHeight="1">
      <c r="A105" s="262">
        <v>18</v>
      </c>
      <c r="B105" s="253" t="s">
        <v>464</v>
      </c>
      <c r="C105" s="824" t="s">
        <v>1489</v>
      </c>
      <c r="D105" s="824"/>
      <c r="E105" s="824"/>
      <c r="G105" s="265"/>
      <c r="H105" s="265"/>
      <c r="I105" s="265"/>
      <c r="J105" s="265"/>
    </row>
    <row r="106" spans="1:10" s="265" customFormat="1">
      <c r="A106" s="262"/>
      <c r="B106" s="263"/>
      <c r="C106" s="264"/>
      <c r="D106" s="264"/>
      <c r="E106" s="264"/>
    </row>
    <row r="107" spans="1:10" ht="40.5" customHeight="1">
      <c r="A107" s="262">
        <v>18</v>
      </c>
      <c r="B107" s="259" t="s">
        <v>465</v>
      </c>
      <c r="C107" s="824" t="s">
        <v>1485</v>
      </c>
      <c r="D107" s="824"/>
      <c r="E107" s="824"/>
      <c r="G107" s="265"/>
      <c r="H107" s="265"/>
      <c r="I107" s="265"/>
      <c r="J107" s="265"/>
    </row>
    <row r="108" spans="1:10" s="265" customFormat="1">
      <c r="A108" s="262"/>
      <c r="B108" s="263"/>
      <c r="C108" s="264"/>
      <c r="D108" s="264"/>
      <c r="E108" s="264"/>
    </row>
    <row r="109" spans="1:10" ht="108" customHeight="1">
      <c r="A109" s="262">
        <v>19</v>
      </c>
      <c r="B109" s="259" t="s">
        <v>466</v>
      </c>
      <c r="C109" s="824" t="s">
        <v>1486</v>
      </c>
      <c r="D109" s="824"/>
      <c r="E109" s="824"/>
      <c r="F109" s="120"/>
      <c r="G109" s="265"/>
      <c r="H109" s="265"/>
      <c r="I109" s="265"/>
      <c r="J109" s="265"/>
    </row>
    <row r="110" spans="1:10" s="265" customFormat="1">
      <c r="A110" s="262"/>
      <c r="B110" s="263"/>
      <c r="C110" s="264"/>
      <c r="D110" s="264"/>
      <c r="E110" s="264"/>
    </row>
    <row r="111" spans="1:10" ht="40.049999999999997" customHeight="1">
      <c r="A111" s="262">
        <v>20</v>
      </c>
      <c r="B111" s="252" t="s">
        <v>3</v>
      </c>
      <c r="C111" s="824" t="s">
        <v>1490</v>
      </c>
      <c r="D111" s="824"/>
      <c r="E111" s="824"/>
      <c r="G111" s="265"/>
      <c r="H111" s="265"/>
      <c r="I111" s="265"/>
      <c r="J111" s="265"/>
    </row>
    <row r="112" spans="1:10" s="265" customFormat="1">
      <c r="A112" s="262"/>
      <c r="B112" s="263"/>
      <c r="C112" s="264"/>
      <c r="D112" s="264"/>
      <c r="E112" s="264"/>
    </row>
    <row r="113" spans="1:10" ht="46.05" customHeight="1">
      <c r="A113" s="262">
        <v>22</v>
      </c>
      <c r="B113" s="252" t="s">
        <v>121</v>
      </c>
      <c r="C113" s="818" t="s">
        <v>1491</v>
      </c>
      <c r="D113" s="819"/>
      <c r="E113" s="820"/>
      <c r="G113" s="265"/>
      <c r="H113" s="265"/>
      <c r="I113" s="265"/>
      <c r="J113" s="265"/>
    </row>
    <row r="114" spans="1:10" s="265" customFormat="1">
      <c r="A114" s="262"/>
      <c r="B114" s="263"/>
      <c r="C114" s="264"/>
      <c r="D114" s="264"/>
      <c r="E114" s="264"/>
    </row>
    <row r="115" spans="1:10" ht="120" customHeight="1">
      <c r="A115" s="262">
        <v>24</v>
      </c>
      <c r="B115" s="259" t="s">
        <v>467</v>
      </c>
      <c r="C115" s="824" t="s">
        <v>1632</v>
      </c>
      <c r="D115" s="824"/>
      <c r="E115" s="824"/>
      <c r="G115" s="265"/>
      <c r="H115" s="265"/>
      <c r="I115" s="265"/>
      <c r="J115" s="265"/>
    </row>
    <row r="116" spans="1:10" s="265" customFormat="1">
      <c r="A116" s="262"/>
      <c r="B116" s="263"/>
      <c r="C116" s="264"/>
      <c r="D116" s="264"/>
      <c r="E116" s="264"/>
    </row>
    <row r="117" spans="1:10" ht="40.5" customHeight="1">
      <c r="A117" s="262">
        <v>25</v>
      </c>
      <c r="B117" s="252" t="s">
        <v>1469</v>
      </c>
      <c r="C117" s="830" t="s">
        <v>1642</v>
      </c>
      <c r="D117" s="831"/>
      <c r="E117" s="832"/>
      <c r="G117" s="265"/>
      <c r="H117" s="265"/>
      <c r="I117" s="265"/>
      <c r="J117" s="265"/>
    </row>
    <row r="118" spans="1:10" s="265" customFormat="1">
      <c r="A118" s="262"/>
      <c r="B118" s="263"/>
      <c r="C118" s="264"/>
      <c r="D118" s="264"/>
      <c r="E118" s="264"/>
    </row>
    <row r="119" spans="1:10" s="265" customFormat="1">
      <c r="A119" s="262"/>
      <c r="B119" s="253" t="s">
        <v>34</v>
      </c>
      <c r="C119" s="824" t="s">
        <v>1492</v>
      </c>
      <c r="D119" s="824"/>
      <c r="E119" s="824"/>
    </row>
    <row r="120" spans="1:10" s="265" customFormat="1">
      <c r="A120" s="262"/>
      <c r="B120" s="263"/>
      <c r="C120" s="264"/>
      <c r="D120" s="264"/>
      <c r="E120" s="264"/>
    </row>
    <row r="121" spans="1:10" ht="72" customHeight="1">
      <c r="B121" s="263"/>
      <c r="C121" s="264"/>
      <c r="D121" s="264"/>
      <c r="E121" s="264"/>
      <c r="G121" s="265"/>
      <c r="H121" s="265"/>
      <c r="I121" s="265"/>
      <c r="J121" s="265"/>
    </row>
    <row r="122" spans="1:10" s="265" customFormat="1" ht="14.4" thickBot="1">
      <c r="A122" s="262"/>
    </row>
    <row r="123" spans="1:10" s="265" customFormat="1" ht="18.600000000000001" thickBot="1">
      <c r="A123" s="262"/>
      <c r="B123" s="815" t="s">
        <v>479</v>
      </c>
      <c r="C123" s="816"/>
      <c r="D123" s="816"/>
      <c r="E123" s="817"/>
    </row>
    <row r="124" spans="1:10" s="265" customFormat="1">
      <c r="A124" s="262"/>
    </row>
    <row r="125" spans="1:10" s="265" customFormat="1">
      <c r="A125" s="262"/>
    </row>
    <row r="126" spans="1:10" s="265" customFormat="1">
      <c r="A126" s="262"/>
    </row>
    <row r="127" spans="1:10" s="265" customFormat="1">
      <c r="A127" s="262"/>
    </row>
    <row r="128" spans="1:10" s="265" customFormat="1">
      <c r="A128" s="262"/>
    </row>
    <row r="129" spans="1:1" s="265" customFormat="1">
      <c r="A129" s="262"/>
    </row>
    <row r="130" spans="1:1" s="265" customFormat="1">
      <c r="A130" s="262"/>
    </row>
    <row r="131" spans="1:1" s="265" customFormat="1">
      <c r="A131" s="262"/>
    </row>
    <row r="132" spans="1:1" s="265" customFormat="1">
      <c r="A132" s="262"/>
    </row>
    <row r="133" spans="1:1" s="265" customFormat="1">
      <c r="A133" s="262"/>
    </row>
    <row r="134" spans="1:1" s="265" customFormat="1">
      <c r="A134" s="262"/>
    </row>
    <row r="135" spans="1:1" s="265" customFormat="1">
      <c r="A135" s="262"/>
    </row>
    <row r="136" spans="1:1" s="265" customFormat="1">
      <c r="A136" s="262"/>
    </row>
    <row r="137" spans="1:1" s="265" customFormat="1">
      <c r="A137" s="262"/>
    </row>
    <row r="138" spans="1:1" s="265" customFormat="1">
      <c r="A138" s="262"/>
    </row>
    <row r="139" spans="1:1" s="265" customFormat="1">
      <c r="A139" s="262"/>
    </row>
    <row r="140" spans="1:1" s="265" customFormat="1">
      <c r="A140" s="262"/>
    </row>
    <row r="141" spans="1:1" s="265" customFormat="1">
      <c r="A141" s="262"/>
    </row>
    <row r="142" spans="1:1" s="265" customFormat="1">
      <c r="A142" s="262"/>
    </row>
    <row r="143" spans="1:1" s="265" customFormat="1">
      <c r="A143" s="262"/>
    </row>
    <row r="144" spans="1:1" s="265" customFormat="1">
      <c r="A144" s="262"/>
    </row>
    <row r="145" spans="1:1" s="265" customFormat="1">
      <c r="A145" s="262"/>
    </row>
    <row r="146" spans="1:1" s="265" customFormat="1">
      <c r="A146" s="262"/>
    </row>
    <row r="147" spans="1:1" s="265" customFormat="1">
      <c r="A147" s="262"/>
    </row>
    <row r="148" spans="1:1" s="265" customFormat="1">
      <c r="A148" s="262"/>
    </row>
    <row r="149" spans="1:1" s="265" customFormat="1">
      <c r="A149" s="262"/>
    </row>
    <row r="150" spans="1:1" s="265" customFormat="1">
      <c r="A150" s="262"/>
    </row>
    <row r="151" spans="1:1" s="265" customFormat="1">
      <c r="A151" s="262"/>
    </row>
    <row r="152" spans="1:1" s="265" customFormat="1">
      <c r="A152" s="262"/>
    </row>
    <row r="153" spans="1:1" s="265" customFormat="1">
      <c r="A153" s="262"/>
    </row>
    <row r="154" spans="1:1" s="265" customFormat="1">
      <c r="A154" s="262"/>
    </row>
    <row r="155" spans="1:1" s="265" customFormat="1">
      <c r="A155" s="262"/>
    </row>
    <row r="156" spans="1:1" s="265" customFormat="1">
      <c r="A156" s="262"/>
    </row>
    <row r="157" spans="1:1" s="265" customFormat="1">
      <c r="A157" s="262"/>
    </row>
    <row r="158" spans="1:1" s="265" customFormat="1">
      <c r="A158" s="262"/>
    </row>
    <row r="159" spans="1:1" s="265" customFormat="1">
      <c r="A159" s="262"/>
    </row>
    <row r="160" spans="1:1" s="265" customFormat="1">
      <c r="A160" s="262"/>
    </row>
    <row r="161" spans="1:1" s="265" customFormat="1">
      <c r="A161" s="262"/>
    </row>
    <row r="162" spans="1:1" s="265" customFormat="1">
      <c r="A162" s="262"/>
    </row>
    <row r="163" spans="1:1" s="265" customFormat="1">
      <c r="A163" s="262"/>
    </row>
    <row r="164" spans="1:1" s="265" customFormat="1">
      <c r="A164" s="262"/>
    </row>
    <row r="165" spans="1:1" s="265" customFormat="1">
      <c r="A165" s="262"/>
    </row>
    <row r="166" spans="1:1" s="265" customFormat="1">
      <c r="A166" s="262"/>
    </row>
    <row r="167" spans="1:1" s="265" customFormat="1">
      <c r="A167" s="262"/>
    </row>
    <row r="168" spans="1:1" s="265" customFormat="1">
      <c r="A168" s="262"/>
    </row>
    <row r="169" spans="1:1" s="265" customFormat="1">
      <c r="A169" s="262"/>
    </row>
    <row r="170" spans="1:1" s="265" customFormat="1">
      <c r="A170" s="262"/>
    </row>
    <row r="171" spans="1:1" s="265" customFormat="1">
      <c r="A171" s="262"/>
    </row>
    <row r="172" spans="1:1" s="265" customFormat="1">
      <c r="A172" s="262"/>
    </row>
    <row r="173" spans="1:1" s="265" customFormat="1">
      <c r="A173" s="262"/>
    </row>
    <row r="174" spans="1:1" s="265" customFormat="1">
      <c r="A174" s="262"/>
    </row>
    <row r="175" spans="1:1" s="265" customFormat="1">
      <c r="A175" s="262"/>
    </row>
    <row r="176" spans="1:1" s="265" customFormat="1">
      <c r="A176" s="262"/>
    </row>
    <row r="177" spans="1:1" s="265" customFormat="1">
      <c r="A177" s="262"/>
    </row>
    <row r="178" spans="1:1" s="265" customFormat="1">
      <c r="A178" s="262"/>
    </row>
    <row r="179" spans="1:1" s="265" customFormat="1">
      <c r="A179" s="262"/>
    </row>
    <row r="180" spans="1:1" s="265" customFormat="1">
      <c r="A180" s="262"/>
    </row>
    <row r="181" spans="1:1" s="265" customFormat="1">
      <c r="A181" s="262"/>
    </row>
    <row r="182" spans="1:1" s="265" customFormat="1">
      <c r="A182" s="262"/>
    </row>
    <row r="183" spans="1:1" s="265" customFormat="1">
      <c r="A183" s="262"/>
    </row>
    <row r="184" spans="1:1" s="265" customFormat="1">
      <c r="A184" s="262"/>
    </row>
    <row r="185" spans="1:1" s="265" customFormat="1">
      <c r="A185" s="262"/>
    </row>
    <row r="186" spans="1:1" s="265" customFormat="1">
      <c r="A186" s="262"/>
    </row>
    <row r="187" spans="1:1" s="265" customFormat="1">
      <c r="A187" s="262"/>
    </row>
    <row r="188" spans="1:1" s="265" customFormat="1">
      <c r="A188" s="262"/>
    </row>
    <row r="189" spans="1:1" s="265" customFormat="1">
      <c r="A189" s="262"/>
    </row>
    <row r="190" spans="1:1" s="265" customFormat="1">
      <c r="A190" s="262"/>
    </row>
    <row r="191" spans="1:1" s="265" customFormat="1">
      <c r="A191" s="262"/>
    </row>
    <row r="192" spans="1:1" s="265" customFormat="1">
      <c r="A192" s="262"/>
    </row>
    <row r="193" spans="1:1" s="265" customFormat="1">
      <c r="A193" s="262"/>
    </row>
    <row r="194" spans="1:1" s="265" customFormat="1">
      <c r="A194" s="262"/>
    </row>
    <row r="195" spans="1:1" s="265" customFormat="1">
      <c r="A195" s="262"/>
    </row>
    <row r="196" spans="1:1" s="265" customFormat="1">
      <c r="A196" s="262"/>
    </row>
    <row r="197" spans="1:1" s="265" customFormat="1">
      <c r="A197" s="262"/>
    </row>
    <row r="198" spans="1:1" s="265" customFormat="1">
      <c r="A198" s="262"/>
    </row>
    <row r="199" spans="1:1" s="265" customFormat="1">
      <c r="A199" s="262"/>
    </row>
    <row r="200" spans="1:1" s="265" customFormat="1">
      <c r="A200" s="262"/>
    </row>
    <row r="201" spans="1:1" s="265" customFormat="1">
      <c r="A201" s="262"/>
    </row>
    <row r="202" spans="1:1" s="265" customFormat="1">
      <c r="A202" s="262"/>
    </row>
    <row r="203" spans="1:1" s="265" customFormat="1">
      <c r="A203" s="262"/>
    </row>
    <row r="204" spans="1:1" s="265" customFormat="1">
      <c r="A204" s="262"/>
    </row>
    <row r="205" spans="1:1" s="265" customFormat="1">
      <c r="A205" s="262"/>
    </row>
    <row r="206" spans="1:1" s="265" customFormat="1">
      <c r="A206" s="262"/>
    </row>
    <row r="207" spans="1:1" s="265" customFormat="1">
      <c r="A207" s="262"/>
    </row>
    <row r="208" spans="1:1" s="265" customFormat="1">
      <c r="A208" s="262"/>
    </row>
    <row r="209" spans="1:1" s="265" customFormat="1">
      <c r="A209" s="262"/>
    </row>
    <row r="210" spans="1:1" s="265" customFormat="1">
      <c r="A210" s="262"/>
    </row>
    <row r="211" spans="1:1" s="265" customFormat="1">
      <c r="A211" s="262"/>
    </row>
    <row r="212" spans="1:1" s="265" customFormat="1">
      <c r="A212" s="262"/>
    </row>
    <row r="213" spans="1:1" s="265" customFormat="1">
      <c r="A213" s="262"/>
    </row>
    <row r="214" spans="1:1" s="265" customFormat="1">
      <c r="A214" s="262"/>
    </row>
    <row r="215" spans="1:1" s="265" customFormat="1">
      <c r="A215" s="262"/>
    </row>
    <row r="216" spans="1:1" s="265" customFormat="1">
      <c r="A216" s="262"/>
    </row>
    <row r="217" spans="1:1" s="265" customFormat="1">
      <c r="A217" s="262"/>
    </row>
    <row r="218" spans="1:1" s="265" customFormat="1">
      <c r="A218" s="262"/>
    </row>
    <row r="219" spans="1:1" s="265" customFormat="1">
      <c r="A219" s="262"/>
    </row>
    <row r="220" spans="1:1" s="265" customFormat="1">
      <c r="A220" s="262"/>
    </row>
    <row r="221" spans="1:1" s="265" customFormat="1">
      <c r="A221" s="262"/>
    </row>
    <row r="222" spans="1:1" s="265" customFormat="1">
      <c r="A222" s="262"/>
    </row>
    <row r="223" spans="1:1" s="265" customFormat="1">
      <c r="A223" s="262"/>
    </row>
    <row r="224" spans="1:1" s="265" customFormat="1">
      <c r="A224" s="262"/>
    </row>
    <row r="225" spans="1:1" s="265" customFormat="1">
      <c r="A225" s="262"/>
    </row>
    <row r="226" spans="1:1" s="265" customFormat="1">
      <c r="A226" s="262"/>
    </row>
    <row r="227" spans="1:1" s="265" customFormat="1">
      <c r="A227" s="262"/>
    </row>
    <row r="228" spans="1:1" s="265" customFormat="1">
      <c r="A228" s="262"/>
    </row>
    <row r="229" spans="1:1" s="265" customFormat="1">
      <c r="A229" s="262"/>
    </row>
    <row r="230" spans="1:1" s="265" customFormat="1">
      <c r="A230" s="262"/>
    </row>
    <row r="231" spans="1:1" s="265" customFormat="1">
      <c r="A231" s="262"/>
    </row>
    <row r="232" spans="1:1" s="265" customFormat="1">
      <c r="A232" s="262"/>
    </row>
    <row r="233" spans="1:1" s="265" customFormat="1">
      <c r="A233" s="262"/>
    </row>
    <row r="234" spans="1:1" s="265" customFormat="1">
      <c r="A234" s="262"/>
    </row>
    <row r="235" spans="1:1" s="265" customFormat="1">
      <c r="A235" s="262"/>
    </row>
    <row r="236" spans="1:1" s="265" customFormat="1">
      <c r="A236" s="262"/>
    </row>
    <row r="237" spans="1:1" s="265" customFormat="1">
      <c r="A237" s="262"/>
    </row>
    <row r="238" spans="1:1" s="265" customFormat="1">
      <c r="A238" s="262"/>
    </row>
    <row r="239" spans="1:1" s="265" customFormat="1">
      <c r="A239" s="262"/>
    </row>
    <row r="240" spans="1:1" s="265" customFormat="1">
      <c r="A240" s="262"/>
    </row>
    <row r="241" spans="1:1" s="265" customFormat="1">
      <c r="A241" s="262"/>
    </row>
    <row r="242" spans="1:1" s="265" customFormat="1">
      <c r="A242" s="262"/>
    </row>
    <row r="243" spans="1:1" s="265" customFormat="1">
      <c r="A243" s="262"/>
    </row>
    <row r="244" spans="1:1" s="265" customFormat="1">
      <c r="A244" s="262"/>
    </row>
    <row r="245" spans="1:1" s="265" customFormat="1">
      <c r="A245" s="262"/>
    </row>
    <row r="246" spans="1:1" s="265" customFormat="1">
      <c r="A246" s="262"/>
    </row>
    <row r="247" spans="1:1" s="265" customFormat="1">
      <c r="A247" s="262"/>
    </row>
    <row r="248" spans="1:1" s="265" customFormat="1">
      <c r="A248" s="262"/>
    </row>
    <row r="249" spans="1:1" s="265" customFormat="1">
      <c r="A249" s="262"/>
    </row>
    <row r="250" spans="1:1" s="265" customFormat="1">
      <c r="A250" s="262"/>
    </row>
    <row r="251" spans="1:1" s="265" customFormat="1">
      <c r="A251" s="262"/>
    </row>
    <row r="252" spans="1:1" s="265" customFormat="1">
      <c r="A252" s="262"/>
    </row>
    <row r="253" spans="1:1" s="265" customFormat="1">
      <c r="A253" s="262"/>
    </row>
    <row r="254" spans="1:1" s="265" customFormat="1">
      <c r="A254" s="262"/>
    </row>
    <row r="255" spans="1:1" s="265" customFormat="1">
      <c r="A255" s="262"/>
    </row>
    <row r="256" spans="1:1" s="265" customFormat="1">
      <c r="A256" s="262"/>
    </row>
    <row r="257" spans="1:10" s="265" customFormat="1">
      <c r="A257" s="262"/>
    </row>
    <row r="258" spans="1:10" s="265" customFormat="1">
      <c r="A258" s="262"/>
    </row>
    <row r="259" spans="1:10" s="265" customFormat="1">
      <c r="A259" s="262"/>
    </row>
    <row r="260" spans="1:10" s="265" customFormat="1">
      <c r="A260" s="262"/>
    </row>
    <row r="261" spans="1:10" s="265" customFormat="1">
      <c r="A261" s="262"/>
    </row>
    <row r="262" spans="1:10" s="265" customFormat="1">
      <c r="A262" s="262"/>
    </row>
    <row r="263" spans="1:10" s="265" customFormat="1">
      <c r="A263" s="262"/>
    </row>
    <row r="264" spans="1:10" s="265" customFormat="1">
      <c r="A264" s="262"/>
    </row>
    <row r="265" spans="1:10" s="265" customFormat="1">
      <c r="A265" s="262"/>
    </row>
    <row r="266" spans="1:10" s="265" customFormat="1">
      <c r="A266" s="262"/>
    </row>
    <row r="267" spans="1:10" s="265" customFormat="1">
      <c r="A267" s="262"/>
    </row>
    <row r="268" spans="1:10" s="265" customFormat="1">
      <c r="A268" s="262"/>
    </row>
    <row r="269" spans="1:10">
      <c r="B269" s="265"/>
      <c r="C269" s="265"/>
      <c r="D269" s="265"/>
      <c r="E269" s="265"/>
      <c r="G269" s="265"/>
      <c r="H269" s="265"/>
      <c r="I269" s="265"/>
      <c r="J269" s="265"/>
    </row>
    <row r="270" spans="1:10">
      <c r="B270" s="265"/>
      <c r="C270" s="265"/>
      <c r="D270" s="265"/>
      <c r="E270" s="265"/>
      <c r="G270" s="265"/>
      <c r="H270" s="265"/>
      <c r="I270" s="265"/>
      <c r="J270" s="265"/>
    </row>
    <row r="271" spans="1:10">
      <c r="G271" s="265"/>
      <c r="H271" s="265"/>
      <c r="I271" s="265"/>
      <c r="J271" s="265"/>
    </row>
    <row r="272" spans="1:10">
      <c r="G272" s="265"/>
      <c r="H272" s="265"/>
      <c r="I272" s="265"/>
      <c r="J272" s="265"/>
    </row>
    <row r="273" spans="7:10">
      <c r="G273" s="265"/>
      <c r="H273" s="265"/>
      <c r="I273" s="265"/>
      <c r="J273" s="265"/>
    </row>
    <row r="274" spans="7:10">
      <c r="G274" s="265"/>
      <c r="H274" s="265"/>
      <c r="I274" s="265"/>
      <c r="J274" s="265"/>
    </row>
    <row r="275" spans="7:10">
      <c r="G275" s="265"/>
      <c r="H275" s="265"/>
      <c r="I275" s="265"/>
      <c r="J275" s="265"/>
    </row>
    <row r="276" spans="7:10">
      <c r="G276" s="265"/>
      <c r="H276" s="265"/>
      <c r="I276" s="265"/>
      <c r="J276" s="265"/>
    </row>
    <row r="277" spans="7:10">
      <c r="G277" s="265"/>
      <c r="H277" s="265"/>
      <c r="I277" s="265"/>
      <c r="J277" s="265"/>
    </row>
    <row r="278" spans="7:10">
      <c r="G278" s="265"/>
    </row>
  </sheetData>
  <mergeCells count="96">
    <mergeCell ref="C93:E93"/>
    <mergeCell ref="H50:J50"/>
    <mergeCell ref="C82:E82"/>
    <mergeCell ref="H52:J52"/>
    <mergeCell ref="B39:E39"/>
    <mergeCell ref="C46:E46"/>
    <mergeCell ref="C50:E50"/>
    <mergeCell ref="C76:E76"/>
    <mergeCell ref="C74:E74"/>
    <mergeCell ref="D59:E59"/>
    <mergeCell ref="D60:E60"/>
    <mergeCell ref="D70:E70"/>
    <mergeCell ref="B40:E40"/>
    <mergeCell ref="G39:J39"/>
    <mergeCell ref="G40:J40"/>
    <mergeCell ref="H46:J46"/>
    <mergeCell ref="D68:E68"/>
    <mergeCell ref="B2:E2"/>
    <mergeCell ref="B31:E31"/>
    <mergeCell ref="C4:D4"/>
    <mergeCell ref="C6:D6"/>
    <mergeCell ref="B17:E17"/>
    <mergeCell ref="C11:D11"/>
    <mergeCell ref="B33:E33"/>
    <mergeCell ref="B35:E35"/>
    <mergeCell ref="H4:I4"/>
    <mergeCell ref="C8:D8"/>
    <mergeCell ref="H6:I6"/>
    <mergeCell ref="H8:I8"/>
    <mergeCell ref="G2:J2"/>
    <mergeCell ref="H11:I11"/>
    <mergeCell ref="A86:A89"/>
    <mergeCell ref="B86:B89"/>
    <mergeCell ref="C86:E89"/>
    <mergeCell ref="C95:E95"/>
    <mergeCell ref="C91:E91"/>
    <mergeCell ref="D69:E69"/>
    <mergeCell ref="B63:C63"/>
    <mergeCell ref="B64:C66"/>
    <mergeCell ref="D66:E66"/>
    <mergeCell ref="B67:C67"/>
    <mergeCell ref="D67:E67"/>
    <mergeCell ref="B68:C70"/>
    <mergeCell ref="D63:E63"/>
    <mergeCell ref="H80:J80"/>
    <mergeCell ref="H48:J48"/>
    <mergeCell ref="C119:E119"/>
    <mergeCell ref="B123:E123"/>
    <mergeCell ref="C48:E48"/>
    <mergeCell ref="C52:E52"/>
    <mergeCell ref="C62:E62"/>
    <mergeCell ref="C72:E72"/>
    <mergeCell ref="C78:E78"/>
    <mergeCell ref="C84:E84"/>
    <mergeCell ref="C117:E117"/>
    <mergeCell ref="C111:E111"/>
    <mergeCell ref="C113:E113"/>
    <mergeCell ref="C115:E115"/>
    <mergeCell ref="C97:E97"/>
    <mergeCell ref="C99:E99"/>
    <mergeCell ref="C103:E103"/>
    <mergeCell ref="C105:E105"/>
    <mergeCell ref="C107:E107"/>
    <mergeCell ref="C109:E109"/>
    <mergeCell ref="B53:C53"/>
    <mergeCell ref="D53:E53"/>
    <mergeCell ref="B54:C56"/>
    <mergeCell ref="D54:E54"/>
    <mergeCell ref="D55:E55"/>
    <mergeCell ref="C101:E101"/>
    <mergeCell ref="C80:E80"/>
    <mergeCell ref="D64:E64"/>
    <mergeCell ref="D65:E65"/>
    <mergeCell ref="D56:E56"/>
    <mergeCell ref="B57:C57"/>
    <mergeCell ref="D57:E57"/>
    <mergeCell ref="B58:C60"/>
    <mergeCell ref="D58:E58"/>
    <mergeCell ref="H64:J64"/>
    <mergeCell ref="H66:J66"/>
    <mergeCell ref="H62:J62"/>
    <mergeCell ref="H56:J56"/>
    <mergeCell ref="H58:J58"/>
    <mergeCell ref="H60:J60"/>
    <mergeCell ref="H74:J74"/>
    <mergeCell ref="G82:J82"/>
    <mergeCell ref="H78:J78"/>
    <mergeCell ref="H68:J68"/>
    <mergeCell ref="H70:J70"/>
    <mergeCell ref="H72:J72"/>
    <mergeCell ref="H76:J76"/>
    <mergeCell ref="G31:J31"/>
    <mergeCell ref="G29:H29"/>
    <mergeCell ref="G33:J33"/>
    <mergeCell ref="G35:J35"/>
    <mergeCell ref="H54:J54"/>
  </mergeCells>
  <hyperlinks>
    <hyperlink ref="B39:E39" location="Programmation!A1" display="Feuillet &quot;Programmation&quot;"/>
    <hyperlink ref="G39:J39" location="Programmation!A1" display="Feuillet &quot;Programmation&quot;"/>
  </hyperlink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'Liste planification'!$C$3:$C$87</xm:f>
          </x14:formula1>
          <xm:sqref>H4:I4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tabColor rgb="FF00B050"/>
  </sheetPr>
  <dimension ref="A1:CC4247"/>
  <sheetViews>
    <sheetView showGridLines="0" tabSelected="1" topLeftCell="M55" zoomScaleNormal="100" zoomScaleSheetLayoutView="110" workbookViewId="0">
      <selection activeCell="C5" sqref="C5"/>
    </sheetView>
  </sheetViews>
  <sheetFormatPr baseColWidth="10" defaultColWidth="11.44140625" defaultRowHeight="15"/>
  <cols>
    <col min="1" max="1" width="18" style="157" customWidth="1"/>
    <col min="2" max="2" width="18.6640625" style="11" customWidth="1"/>
    <col min="3" max="3" width="18.6640625" style="21" customWidth="1"/>
    <col min="4" max="4" width="23.6640625" style="11" customWidth="1"/>
    <col min="5" max="5" width="16.21875" style="11" customWidth="1"/>
    <col min="6" max="6" width="21.5546875" style="11" customWidth="1"/>
    <col min="7" max="7" width="21.88671875" style="11" customWidth="1"/>
    <col min="8" max="8" width="44.77734375" style="21" customWidth="1"/>
    <col min="9" max="11" width="25.44140625" style="10" customWidth="1"/>
    <col min="12" max="12" width="28.44140625" style="10" customWidth="1"/>
    <col min="13" max="13" width="4.21875" style="21" customWidth="1"/>
    <col min="14" max="21" width="3.44140625" style="21" customWidth="1"/>
    <col min="22" max="22" width="4.44140625" style="21" customWidth="1"/>
    <col min="23" max="23" width="5" style="21" customWidth="1"/>
    <col min="24" max="24" width="5.44140625" style="21" customWidth="1"/>
    <col min="25" max="25" width="28.44140625" style="10" customWidth="1"/>
    <col min="26" max="26" width="17.44140625" style="777" customWidth="1"/>
    <col min="27" max="27" width="18" style="191" bestFit="1" customWidth="1"/>
    <col min="28" max="28" width="15.44140625" style="192" customWidth="1"/>
    <col min="29" max="29" width="15.44140625" style="193" customWidth="1"/>
    <col min="30" max="30" width="28.44140625" style="21" customWidth="1"/>
    <col min="31" max="31" width="20" style="11" customWidth="1"/>
    <col min="32" max="32" width="17.44140625" style="191" customWidth="1"/>
    <col min="33" max="33" width="15.44140625" style="192" customWidth="1"/>
    <col min="34" max="34" width="15.44140625" style="193" customWidth="1"/>
    <col min="35" max="36" width="22.77734375" style="21" customWidth="1"/>
    <col min="37" max="37" width="23.21875" style="10" customWidth="1"/>
    <col min="38" max="38" width="29" style="10" customWidth="1"/>
    <col min="39" max="39" width="41" style="10" customWidth="1"/>
    <col min="40" max="81" width="11.44140625" style="773"/>
    <col min="82" max="2013" width="11.44140625" style="65"/>
    <col min="2014" max="2014" width="3.44140625" style="65" customWidth="1"/>
    <col min="2015" max="16384" width="11.44140625" style="65"/>
  </cols>
  <sheetData>
    <row r="1" spans="1:81" s="64" customFormat="1" ht="55.95" customHeight="1">
      <c r="A1" s="283" t="s">
        <v>1596</v>
      </c>
      <c r="B1" s="375" t="s">
        <v>1597</v>
      </c>
      <c r="C1" s="375"/>
      <c r="D1" s="375"/>
      <c r="E1" s="375"/>
      <c r="F1" s="375"/>
      <c r="G1" s="375"/>
      <c r="H1" s="375"/>
      <c r="I1" s="375"/>
      <c r="J1" s="375"/>
      <c r="K1" s="375"/>
      <c r="L1" s="289"/>
      <c r="M1" s="877">
        <f>A2</f>
        <v>2026</v>
      </c>
      <c r="N1" s="877"/>
      <c r="O1" s="877"/>
      <c r="P1" s="877"/>
      <c r="Q1" s="877"/>
      <c r="R1" s="877"/>
      <c r="S1" s="877"/>
      <c r="T1" s="877"/>
      <c r="U1" s="877"/>
      <c r="V1" s="877"/>
      <c r="W1" s="877"/>
      <c r="X1" s="877"/>
      <c r="Y1" s="289"/>
      <c r="Z1" s="774"/>
      <c r="AA1" s="188" t="s">
        <v>80</v>
      </c>
      <c r="AB1" s="104">
        <v>655.95699999999999</v>
      </c>
      <c r="AC1" s="189">
        <v>561.93960000000004</v>
      </c>
      <c r="AD1" s="282"/>
      <c r="AE1" s="281"/>
      <c r="AF1" s="188" t="s">
        <v>80</v>
      </c>
      <c r="AG1" s="104">
        <v>655.95699999999999</v>
      </c>
      <c r="AH1" s="189">
        <v>561.93960000000004</v>
      </c>
      <c r="AI1" s="282"/>
      <c r="AJ1" s="282"/>
      <c r="AK1" s="281"/>
      <c r="AL1" s="281"/>
      <c r="AM1" s="281"/>
      <c r="AN1" s="769"/>
      <c r="AO1" s="770"/>
      <c r="AP1" s="770"/>
      <c r="AQ1" s="770"/>
      <c r="AR1" s="770"/>
      <c r="AS1" s="770"/>
      <c r="AT1" s="770"/>
      <c r="AU1" s="770"/>
      <c r="AV1" s="770"/>
      <c r="AW1" s="770"/>
      <c r="AX1" s="770"/>
      <c r="AY1" s="770"/>
      <c r="AZ1" s="770"/>
      <c r="BA1" s="770"/>
      <c r="BB1" s="770"/>
      <c r="BC1" s="770"/>
      <c r="BD1" s="770"/>
      <c r="BE1" s="770"/>
      <c r="BF1" s="770"/>
      <c r="BG1" s="770"/>
      <c r="BH1" s="770"/>
      <c r="BI1" s="770"/>
      <c r="BJ1" s="770"/>
      <c r="BK1" s="770"/>
      <c r="BL1" s="770"/>
      <c r="BM1" s="770"/>
      <c r="BN1" s="770"/>
      <c r="BO1" s="770"/>
      <c r="BP1" s="770"/>
      <c r="BQ1" s="770"/>
      <c r="BR1" s="770"/>
      <c r="BS1" s="770"/>
      <c r="BT1" s="770"/>
      <c r="BU1" s="770"/>
      <c r="BV1" s="770"/>
      <c r="BW1" s="770"/>
      <c r="BX1" s="770"/>
      <c r="BY1" s="770"/>
      <c r="BZ1" s="770"/>
      <c r="CA1" s="770"/>
      <c r="CB1" s="770"/>
      <c r="CC1" s="770"/>
    </row>
    <row r="2" spans="1:81" s="64" customFormat="1" ht="55.95" customHeight="1">
      <c r="A2" s="78">
        <v>2026</v>
      </c>
      <c r="B2" s="376"/>
      <c r="C2" s="376"/>
      <c r="D2" s="376"/>
      <c r="E2" s="376"/>
      <c r="F2" s="376"/>
      <c r="G2" s="376"/>
      <c r="H2" s="376"/>
      <c r="I2" s="376"/>
      <c r="J2" s="376"/>
      <c r="K2" s="376"/>
      <c r="L2" s="290"/>
      <c r="M2" s="883" t="s">
        <v>1663</v>
      </c>
      <c r="N2" s="883"/>
      <c r="O2" s="883"/>
      <c r="P2" s="883"/>
      <c r="Q2" s="883"/>
      <c r="R2" s="883"/>
      <c r="S2" s="883"/>
      <c r="T2" s="883"/>
      <c r="U2" s="883"/>
      <c r="V2" s="883"/>
      <c r="W2" s="883"/>
      <c r="X2" s="883"/>
      <c r="Y2" s="290"/>
      <c r="Z2" s="775"/>
      <c r="AA2" s="884" t="s">
        <v>405</v>
      </c>
      <c r="AB2" s="885"/>
      <c r="AC2" s="886"/>
      <c r="AD2" s="287"/>
      <c r="AE2" s="288"/>
      <c r="AF2" s="884" t="s">
        <v>406</v>
      </c>
      <c r="AG2" s="885"/>
      <c r="AH2" s="886"/>
      <c r="AI2" s="284"/>
      <c r="AJ2" s="285"/>
      <c r="AK2" s="286"/>
      <c r="AL2" s="286"/>
      <c r="AM2" s="286"/>
      <c r="AN2" s="769"/>
      <c r="AO2" s="770"/>
      <c r="AP2" s="770"/>
      <c r="AQ2" s="770"/>
      <c r="AR2" s="770"/>
      <c r="AS2" s="770"/>
      <c r="AT2" s="770"/>
      <c r="AU2" s="770"/>
      <c r="AV2" s="770"/>
      <c r="AW2" s="770"/>
      <c r="AX2" s="770"/>
      <c r="AY2" s="770"/>
      <c r="AZ2" s="770"/>
      <c r="BA2" s="770"/>
      <c r="BB2" s="770"/>
      <c r="BC2" s="770"/>
      <c r="BD2" s="770"/>
      <c r="BE2" s="770"/>
      <c r="BF2" s="770"/>
      <c r="BG2" s="770"/>
      <c r="BH2" s="770"/>
      <c r="BI2" s="770"/>
      <c r="BJ2" s="770"/>
      <c r="BK2" s="770"/>
      <c r="BL2" s="770"/>
      <c r="BM2" s="770"/>
      <c r="BN2" s="770"/>
      <c r="BO2" s="770"/>
      <c r="BP2" s="770"/>
      <c r="BQ2" s="770"/>
      <c r="BR2" s="770"/>
      <c r="BS2" s="770"/>
      <c r="BT2" s="770"/>
      <c r="BU2" s="770"/>
      <c r="BV2" s="770"/>
      <c r="BW2" s="770"/>
      <c r="BX2" s="770"/>
      <c r="BY2" s="770"/>
      <c r="BZ2" s="770"/>
      <c r="CA2" s="770"/>
      <c r="CB2" s="770"/>
      <c r="CC2" s="770"/>
    </row>
    <row r="3" spans="1:81" s="64" customFormat="1" ht="16.05" customHeight="1">
      <c r="A3" s="863" t="s">
        <v>1633</v>
      </c>
      <c r="B3" s="868" t="s">
        <v>20</v>
      </c>
      <c r="C3" s="867" t="str">
        <f>'Liste planification'!G2</f>
        <v>Bénéficiaires</v>
      </c>
      <c r="D3" s="867" t="str">
        <f>'Liste planification'!T2</f>
        <v>Programme Budgétaire</v>
      </c>
      <c r="E3" s="863" t="str">
        <f>'Liste planification'!U2</f>
        <v>Piliers</v>
      </c>
      <c r="F3" s="866" t="s">
        <v>250</v>
      </c>
      <c r="G3" s="866" t="s">
        <v>1428</v>
      </c>
      <c r="H3" s="865" t="s">
        <v>0</v>
      </c>
      <c r="I3" s="869" t="str">
        <f>'Liste planification'!W2</f>
        <v>Orientation Stratégique</v>
      </c>
      <c r="J3" s="871" t="str">
        <f>'Liste planification'!AB2</f>
        <v>Actions du PP-CE</v>
      </c>
      <c r="K3" s="871" t="s">
        <v>1515</v>
      </c>
      <c r="L3" s="865" t="s">
        <v>141</v>
      </c>
      <c r="M3" s="861" t="s">
        <v>142</v>
      </c>
      <c r="N3" s="861" t="s">
        <v>143</v>
      </c>
      <c r="O3" s="861" t="s">
        <v>144</v>
      </c>
      <c r="P3" s="861" t="s">
        <v>145</v>
      </c>
      <c r="Q3" s="861" t="s">
        <v>146</v>
      </c>
      <c r="R3" s="861" t="s">
        <v>147</v>
      </c>
      <c r="S3" s="861" t="s">
        <v>148</v>
      </c>
      <c r="T3" s="861" t="s">
        <v>149</v>
      </c>
      <c r="U3" s="861" t="s">
        <v>150</v>
      </c>
      <c r="V3" s="861" t="s">
        <v>151</v>
      </c>
      <c r="W3" s="861" t="s">
        <v>152</v>
      </c>
      <c r="X3" s="861" t="s">
        <v>153</v>
      </c>
      <c r="Y3" s="887" t="s">
        <v>159</v>
      </c>
      <c r="Z3" s="879" t="s">
        <v>1792</v>
      </c>
      <c r="AA3" s="878" t="s">
        <v>77</v>
      </c>
      <c r="AB3" s="874" t="s">
        <v>79</v>
      </c>
      <c r="AC3" s="875" t="s">
        <v>78</v>
      </c>
      <c r="AD3" s="860" t="str">
        <f>'Liste planification'!K2</f>
        <v>Catégories de dépense</v>
      </c>
      <c r="AE3" s="876" t="str">
        <f>'Liste planification'!M2</f>
        <v>Statut de financement</v>
      </c>
      <c r="AF3" s="878" t="s">
        <v>461</v>
      </c>
      <c r="AG3" s="874" t="s">
        <v>462</v>
      </c>
      <c r="AH3" s="875" t="s">
        <v>463</v>
      </c>
      <c r="AI3" s="860" t="str">
        <f>'Liste planification'!Q2</f>
        <v>Sources financement</v>
      </c>
      <c r="AJ3" s="864" t="str">
        <f>'Liste planification'!R2</f>
        <v>Bailleurs/PTF</v>
      </c>
      <c r="AK3" s="870" t="str">
        <f>'Liste planification'!C2</f>
        <v>Structure responsable</v>
      </c>
      <c r="AL3" s="864" t="str">
        <f>'Liste planification'!O2</f>
        <v>Niveau de Mise en œuvre</v>
      </c>
      <c r="AM3" s="881" t="s">
        <v>1497</v>
      </c>
      <c r="AN3" s="769"/>
      <c r="AO3" s="770"/>
      <c r="AP3" s="770"/>
      <c r="AQ3" s="770"/>
      <c r="AR3" s="770"/>
      <c r="AS3" s="770"/>
      <c r="AT3" s="770"/>
      <c r="AU3" s="770"/>
      <c r="AV3" s="770"/>
      <c r="AW3" s="770"/>
      <c r="AX3" s="770"/>
      <c r="AY3" s="770"/>
      <c r="AZ3" s="770"/>
      <c r="BA3" s="770"/>
      <c r="BB3" s="770"/>
      <c r="BC3" s="770"/>
      <c r="BD3" s="770"/>
      <c r="BE3" s="770"/>
      <c r="BF3" s="770"/>
      <c r="BG3" s="770"/>
      <c r="BH3" s="770"/>
      <c r="BI3" s="770"/>
      <c r="BJ3" s="770"/>
      <c r="BK3" s="770"/>
      <c r="BL3" s="770"/>
      <c r="BM3" s="770"/>
      <c r="BN3" s="770"/>
      <c r="BO3" s="770"/>
      <c r="BP3" s="770"/>
      <c r="BQ3" s="770"/>
      <c r="BR3" s="770"/>
      <c r="BS3" s="770"/>
      <c r="BT3" s="770"/>
      <c r="BU3" s="770"/>
      <c r="BV3" s="770"/>
      <c r="BW3" s="770"/>
      <c r="BX3" s="770"/>
      <c r="BY3" s="770"/>
      <c r="BZ3" s="770"/>
      <c r="CA3" s="770"/>
      <c r="CB3" s="770"/>
      <c r="CC3" s="770"/>
    </row>
    <row r="4" spans="1:81" s="66" customFormat="1" ht="16.05" customHeight="1">
      <c r="A4" s="864"/>
      <c r="B4" s="868"/>
      <c r="C4" s="867"/>
      <c r="D4" s="867"/>
      <c r="E4" s="864"/>
      <c r="F4" s="866"/>
      <c r="G4" s="866"/>
      <c r="H4" s="865"/>
      <c r="I4" s="870"/>
      <c r="J4" s="872"/>
      <c r="K4" s="872"/>
      <c r="L4" s="865"/>
      <c r="M4" s="862"/>
      <c r="N4" s="862"/>
      <c r="O4" s="862"/>
      <c r="P4" s="862"/>
      <c r="Q4" s="862"/>
      <c r="R4" s="862"/>
      <c r="S4" s="862"/>
      <c r="T4" s="862"/>
      <c r="U4" s="862"/>
      <c r="V4" s="862"/>
      <c r="W4" s="862"/>
      <c r="X4" s="862"/>
      <c r="Y4" s="887"/>
      <c r="Z4" s="880"/>
      <c r="AA4" s="878"/>
      <c r="AB4" s="874"/>
      <c r="AC4" s="875"/>
      <c r="AD4" s="860"/>
      <c r="AE4" s="876"/>
      <c r="AF4" s="878"/>
      <c r="AG4" s="874"/>
      <c r="AH4" s="875"/>
      <c r="AI4" s="860"/>
      <c r="AJ4" s="867"/>
      <c r="AK4" s="873"/>
      <c r="AL4" s="867"/>
      <c r="AM4" s="882"/>
      <c r="AN4" s="771"/>
      <c r="AO4" s="772"/>
      <c r="AP4" s="772"/>
      <c r="AQ4" s="772"/>
      <c r="AR4" s="772"/>
      <c r="AS4" s="772"/>
      <c r="AT4" s="772"/>
      <c r="AU4" s="772"/>
      <c r="AV4" s="772"/>
      <c r="AW4" s="772"/>
      <c r="AX4" s="772"/>
      <c r="AY4" s="772"/>
      <c r="AZ4" s="772"/>
      <c r="BA4" s="772"/>
      <c r="BB4" s="772"/>
      <c r="BC4" s="772"/>
      <c r="BD4" s="772"/>
      <c r="BE4" s="772"/>
      <c r="BF4" s="772"/>
      <c r="BG4" s="772"/>
      <c r="BH4" s="772"/>
      <c r="BI4" s="772"/>
      <c r="BJ4" s="772"/>
      <c r="BK4" s="772"/>
      <c r="BL4" s="772"/>
      <c r="BM4" s="772"/>
      <c r="BN4" s="772"/>
      <c r="BO4" s="772"/>
      <c r="BP4" s="772"/>
      <c r="BQ4" s="772"/>
      <c r="BR4" s="772"/>
      <c r="BS4" s="772"/>
      <c r="BT4" s="772"/>
      <c r="BU4" s="772"/>
      <c r="BV4" s="772"/>
      <c r="BW4" s="772"/>
      <c r="BX4" s="772"/>
      <c r="BY4" s="772"/>
      <c r="BZ4" s="772"/>
      <c r="CA4" s="772"/>
      <c r="CB4" s="772"/>
      <c r="CC4" s="772"/>
    </row>
    <row r="5" spans="1:81" s="64" customFormat="1" ht="94.05" customHeight="1">
      <c r="A5" s="158" t="s">
        <v>1798</v>
      </c>
      <c r="B5" s="159" t="str">
        <f>A5&amp;"-"&amp;TEXT(COUNTIF($A$5:A5,A5),"000")</f>
        <v>PSLSH-001</v>
      </c>
      <c r="C5" s="52" t="s">
        <v>1431</v>
      </c>
      <c r="D5" s="27" t="s">
        <v>326</v>
      </c>
      <c r="E5" s="28" t="s">
        <v>325</v>
      </c>
      <c r="F5" s="27" t="s">
        <v>259</v>
      </c>
      <c r="G5" s="27" t="s">
        <v>1799</v>
      </c>
      <c r="H5" s="798" t="s">
        <v>1976</v>
      </c>
      <c r="I5" s="380" t="str">
        <f>IFERROR(VLOOKUP($F5,'Liste planification'!$V$2:$W$96,2,FALSE),"")</f>
        <v>P1.OS2-Amélioration du pilotage du secteur de la santé à tous les niveaux de la pyramide</v>
      </c>
      <c r="J5" s="27" t="s">
        <v>1521</v>
      </c>
      <c r="K5" s="27" t="s">
        <v>1524</v>
      </c>
      <c r="L5" s="27" t="s">
        <v>1800</v>
      </c>
      <c r="M5" s="52"/>
      <c r="N5" s="52"/>
      <c r="O5" s="52" t="s">
        <v>1801</v>
      </c>
      <c r="P5" s="52"/>
      <c r="Q5" s="52"/>
      <c r="R5" s="52" t="s">
        <v>1802</v>
      </c>
      <c r="S5" s="52"/>
      <c r="T5" s="52"/>
      <c r="U5" s="52" t="s">
        <v>1802</v>
      </c>
      <c r="V5" s="52"/>
      <c r="W5" s="52" t="s">
        <v>1802</v>
      </c>
      <c r="X5" s="52"/>
      <c r="Y5" s="787" t="s">
        <v>1803</v>
      </c>
      <c r="Z5" s="776" t="s">
        <v>1794</v>
      </c>
      <c r="AA5" s="190">
        <v>30000000</v>
      </c>
      <c r="AB5" s="747">
        <f t="shared" ref="AB5:AB51" si="0">AA5/$AB$1</f>
        <v>45734.705171223111</v>
      </c>
      <c r="AC5" s="748">
        <f t="shared" ref="AC5:AC51" si="1">AA5/$AC$1</f>
        <v>53386.52054420083</v>
      </c>
      <c r="AD5" s="187" t="s">
        <v>1441</v>
      </c>
      <c r="AE5" s="186" t="s">
        <v>156</v>
      </c>
      <c r="AF5" s="190">
        <v>30000000</v>
      </c>
      <c r="AG5" s="747">
        <f t="shared" ref="AG5:AG51" si="2">AF5/$AB$1</f>
        <v>45734.705171223111</v>
      </c>
      <c r="AH5" s="748">
        <f t="shared" ref="AH5:AH51" si="3">AF5/$AC$1</f>
        <v>53386.52054420083</v>
      </c>
      <c r="AI5" s="187" t="s">
        <v>120</v>
      </c>
      <c r="AJ5" s="52" t="s">
        <v>184</v>
      </c>
      <c r="AK5" s="156" t="str">
        <f>IFERROR(VLOOKUP($A5,'Liste planification'!$B$2:$C$105,2,FALSE),"")</f>
        <v>Programme Sectoriel de Lutte contre le SIDA et les Hépatites (PSLSH)</v>
      </c>
      <c r="AL5" s="27" t="s">
        <v>362</v>
      </c>
      <c r="AM5" s="27" t="s">
        <v>1939</v>
      </c>
      <c r="AN5" s="769"/>
      <c r="AO5" s="770"/>
      <c r="AP5" s="770"/>
      <c r="AQ5" s="770"/>
      <c r="AR5" s="770"/>
      <c r="AS5" s="770"/>
      <c r="AT5" s="770"/>
      <c r="AU5" s="770"/>
      <c r="AV5" s="770"/>
      <c r="AW5" s="770"/>
      <c r="AX5" s="770"/>
      <c r="AY5" s="770"/>
      <c r="AZ5" s="770"/>
      <c r="BA5" s="770"/>
      <c r="BB5" s="770"/>
      <c r="BC5" s="770"/>
      <c r="BD5" s="770"/>
      <c r="BE5" s="770"/>
      <c r="BF5" s="770"/>
      <c r="BG5" s="770"/>
      <c r="BH5" s="770"/>
      <c r="BI5" s="770"/>
      <c r="BJ5" s="770"/>
      <c r="BK5" s="770"/>
      <c r="BL5" s="770"/>
      <c r="BM5" s="770"/>
      <c r="BN5" s="770"/>
      <c r="BO5" s="770"/>
      <c r="BP5" s="770"/>
      <c r="BQ5" s="770"/>
      <c r="BR5" s="770"/>
      <c r="BS5" s="770"/>
      <c r="BT5" s="770"/>
      <c r="BU5" s="770"/>
      <c r="BV5" s="770"/>
      <c r="BW5" s="770"/>
      <c r="BX5" s="770"/>
      <c r="BY5" s="770"/>
      <c r="BZ5" s="770"/>
      <c r="CA5" s="770"/>
      <c r="CB5" s="770"/>
      <c r="CC5" s="770"/>
    </row>
    <row r="6" spans="1:81" s="64" customFormat="1" ht="79.2">
      <c r="A6" s="158" t="s">
        <v>1798</v>
      </c>
      <c r="B6" s="159" t="str">
        <f>A6&amp;"-"&amp;TEXT(COUNTIF($A$5:A6,A6),"000")</f>
        <v>PSLSH-002</v>
      </c>
      <c r="C6" s="52" t="s">
        <v>1431</v>
      </c>
      <c r="D6" s="27" t="s">
        <v>326</v>
      </c>
      <c r="E6" s="28" t="s">
        <v>325</v>
      </c>
      <c r="F6" s="27" t="s">
        <v>259</v>
      </c>
      <c r="G6" s="27" t="s">
        <v>1799</v>
      </c>
      <c r="H6" s="799" t="s">
        <v>1957</v>
      </c>
      <c r="I6" s="380" t="str">
        <f>IFERROR(VLOOKUP($F6,'Liste planification'!$V$2:$W$96,2,FALSE),"")</f>
        <v>P1.OS2-Amélioration du pilotage du secteur de la santé à tous les niveaux de la pyramide</v>
      </c>
      <c r="J6" s="27" t="s">
        <v>1521</v>
      </c>
      <c r="K6" s="27" t="s">
        <v>1524</v>
      </c>
      <c r="L6" s="27" t="s">
        <v>1804</v>
      </c>
      <c r="M6" s="52" t="s">
        <v>1802</v>
      </c>
      <c r="N6" s="52"/>
      <c r="O6" s="52"/>
      <c r="P6" s="52"/>
      <c r="Q6" s="52"/>
      <c r="R6" s="52"/>
      <c r="S6" s="52" t="s">
        <v>1802</v>
      </c>
      <c r="T6" s="52"/>
      <c r="U6" s="52"/>
      <c r="V6" s="52"/>
      <c r="W6" s="52"/>
      <c r="X6" s="52"/>
      <c r="Y6" s="787" t="s">
        <v>1805</v>
      </c>
      <c r="Z6" s="776" t="s">
        <v>1795</v>
      </c>
      <c r="AA6" s="190">
        <v>45000000</v>
      </c>
      <c r="AB6" s="747">
        <f t="shared" si="0"/>
        <v>68602.057756834678</v>
      </c>
      <c r="AC6" s="748">
        <f t="shared" si="1"/>
        <v>80079.780816301252</v>
      </c>
      <c r="AD6" s="187" t="s">
        <v>357</v>
      </c>
      <c r="AE6" s="186" t="s">
        <v>459</v>
      </c>
      <c r="AF6" s="190"/>
      <c r="AG6" s="747">
        <f t="shared" si="2"/>
        <v>0</v>
      </c>
      <c r="AH6" s="748">
        <f t="shared" si="3"/>
        <v>0</v>
      </c>
      <c r="AI6" s="187" t="s">
        <v>120</v>
      </c>
      <c r="AJ6" s="52" t="s">
        <v>7</v>
      </c>
      <c r="AK6" s="156" t="str">
        <f>IFERROR(VLOOKUP($A6,'Liste planification'!$B$2:$C$105,2,FALSE),"")</f>
        <v>Programme Sectoriel de Lutte contre le SIDA et les Hépatites (PSLSH)</v>
      </c>
      <c r="AL6" s="27" t="s">
        <v>362</v>
      </c>
      <c r="AM6" s="27" t="s">
        <v>1940</v>
      </c>
      <c r="AN6" s="769"/>
      <c r="AO6" s="770"/>
      <c r="AP6" s="770"/>
      <c r="AQ6" s="770"/>
      <c r="AR6" s="770"/>
      <c r="AS6" s="770"/>
      <c r="AT6" s="770"/>
      <c r="AU6" s="770"/>
      <c r="AV6" s="770"/>
      <c r="AW6" s="770"/>
      <c r="AX6" s="770"/>
      <c r="AY6" s="770"/>
      <c r="AZ6" s="770"/>
      <c r="BA6" s="770"/>
      <c r="BB6" s="770"/>
      <c r="BC6" s="770"/>
      <c r="BD6" s="770"/>
      <c r="BE6" s="770"/>
      <c r="BF6" s="770"/>
      <c r="BG6" s="770"/>
      <c r="BH6" s="770"/>
      <c r="BI6" s="770"/>
      <c r="BJ6" s="770"/>
      <c r="BK6" s="770"/>
      <c r="BL6" s="770"/>
      <c r="BM6" s="770"/>
      <c r="BN6" s="770"/>
      <c r="BO6" s="770"/>
      <c r="BP6" s="770"/>
      <c r="BQ6" s="770"/>
      <c r="BR6" s="770"/>
      <c r="BS6" s="770"/>
      <c r="BT6" s="770"/>
      <c r="BU6" s="770"/>
      <c r="BV6" s="770"/>
      <c r="BW6" s="770"/>
      <c r="BX6" s="770"/>
      <c r="BY6" s="770"/>
      <c r="BZ6" s="770"/>
      <c r="CA6" s="770"/>
      <c r="CB6" s="770"/>
      <c r="CC6" s="770"/>
    </row>
    <row r="7" spans="1:81" s="64" customFormat="1" ht="73.95" customHeight="1">
      <c r="A7" s="158" t="s">
        <v>1798</v>
      </c>
      <c r="B7" s="159" t="str">
        <f>A7&amp;"-"&amp;TEXT(COUNTIF($A$5:A7,A7),"000")</f>
        <v>PSLSH-003</v>
      </c>
      <c r="C7" s="52" t="s">
        <v>1431</v>
      </c>
      <c r="D7" s="27" t="s">
        <v>326</v>
      </c>
      <c r="E7" s="28" t="s">
        <v>325</v>
      </c>
      <c r="F7" s="27" t="s">
        <v>259</v>
      </c>
      <c r="G7" s="27" t="s">
        <v>1806</v>
      </c>
      <c r="H7" s="798" t="s">
        <v>1918</v>
      </c>
      <c r="I7" s="380" t="str">
        <f>IFERROR(VLOOKUP($F7,'Liste planification'!$V$2:$W$96,2,FALSE),"")</f>
        <v>P1.OS2-Amélioration du pilotage du secteur de la santé à tous les niveaux de la pyramide</v>
      </c>
      <c r="J7" s="27" t="s">
        <v>1521</v>
      </c>
      <c r="K7" s="27" t="s">
        <v>1530</v>
      </c>
      <c r="L7" s="27" t="s">
        <v>1807</v>
      </c>
      <c r="M7" s="52"/>
      <c r="N7" s="52"/>
      <c r="O7" s="52"/>
      <c r="P7" s="52"/>
      <c r="Q7" s="52"/>
      <c r="R7" s="52"/>
      <c r="S7" s="52" t="s">
        <v>1802</v>
      </c>
      <c r="T7" s="52"/>
      <c r="U7" s="52"/>
      <c r="V7" s="52"/>
      <c r="W7" s="52" t="s">
        <v>1802</v>
      </c>
      <c r="X7" s="52"/>
      <c r="Y7" s="787" t="s">
        <v>1808</v>
      </c>
      <c r="Z7" s="776" t="s">
        <v>1795</v>
      </c>
      <c r="AA7" s="190">
        <v>7880000</v>
      </c>
      <c r="AB7" s="747">
        <f t="shared" si="0"/>
        <v>12012.982558307938</v>
      </c>
      <c r="AC7" s="748">
        <f t="shared" si="1"/>
        <v>14022.859396276752</v>
      </c>
      <c r="AD7" s="187" t="s">
        <v>1438</v>
      </c>
      <c r="AE7" s="186" t="s">
        <v>156</v>
      </c>
      <c r="AF7" s="190">
        <v>7880000</v>
      </c>
      <c r="AG7" s="747">
        <f t="shared" si="2"/>
        <v>12012.982558307938</v>
      </c>
      <c r="AH7" s="748">
        <f t="shared" si="3"/>
        <v>14022.859396276752</v>
      </c>
      <c r="AI7" s="187" t="s">
        <v>120</v>
      </c>
      <c r="AJ7" s="52" t="s">
        <v>7</v>
      </c>
      <c r="AK7" s="156" t="str">
        <f>IFERROR(VLOOKUP($A7,'Liste planification'!$B$2:$C$105,2,FALSE),"")</f>
        <v>Programme Sectoriel de Lutte contre le SIDA et les Hépatites (PSLSH)</v>
      </c>
      <c r="AL7" s="27" t="s">
        <v>1</v>
      </c>
      <c r="AM7" s="788" t="s">
        <v>1941</v>
      </c>
      <c r="AN7" s="769"/>
      <c r="AO7" s="770"/>
      <c r="AP7" s="770"/>
      <c r="AQ7" s="770"/>
      <c r="AR7" s="770"/>
      <c r="AS7" s="770"/>
      <c r="AT7" s="770"/>
      <c r="AU7" s="770"/>
      <c r="AV7" s="770"/>
      <c r="AW7" s="770"/>
      <c r="AX7" s="770"/>
      <c r="AY7" s="770"/>
      <c r="AZ7" s="770"/>
      <c r="BA7" s="770"/>
      <c r="BB7" s="770"/>
      <c r="BC7" s="770"/>
      <c r="BD7" s="770"/>
      <c r="BE7" s="770"/>
      <c r="BF7" s="770"/>
      <c r="BG7" s="770"/>
      <c r="BH7" s="770"/>
      <c r="BI7" s="770"/>
      <c r="BJ7" s="770"/>
      <c r="BK7" s="770"/>
      <c r="BL7" s="770"/>
      <c r="BM7" s="770"/>
      <c r="BN7" s="770"/>
      <c r="BO7" s="770"/>
      <c r="BP7" s="770"/>
      <c r="BQ7" s="770"/>
      <c r="BR7" s="770"/>
      <c r="BS7" s="770"/>
      <c r="BT7" s="770"/>
      <c r="BU7" s="770"/>
      <c r="BV7" s="770"/>
      <c r="BW7" s="770"/>
      <c r="BX7" s="770"/>
      <c r="BY7" s="770"/>
      <c r="BZ7" s="770"/>
      <c r="CA7" s="770"/>
      <c r="CB7" s="770"/>
      <c r="CC7" s="770"/>
    </row>
    <row r="8" spans="1:81" s="64" customFormat="1" ht="79.2">
      <c r="A8" s="158" t="s">
        <v>1798</v>
      </c>
      <c r="B8" s="159" t="str">
        <f>A8&amp;"-"&amp;TEXT(COUNTIF($A$5:A8,A8),"000")</f>
        <v>PSLSH-004</v>
      </c>
      <c r="C8" s="52" t="s">
        <v>1431</v>
      </c>
      <c r="D8" s="27" t="s">
        <v>326</v>
      </c>
      <c r="E8" s="28" t="s">
        <v>325</v>
      </c>
      <c r="F8" s="27" t="s">
        <v>259</v>
      </c>
      <c r="G8" s="27" t="s">
        <v>1799</v>
      </c>
      <c r="H8" s="800" t="s">
        <v>1953</v>
      </c>
      <c r="I8" s="380" t="str">
        <f>IFERROR(VLOOKUP($F8,'Liste planification'!$V$2:$W$96,2,FALSE),"")</f>
        <v>P1.OS2-Amélioration du pilotage du secteur de la santé à tous les niveaux de la pyramide</v>
      </c>
      <c r="J8" s="27" t="s">
        <v>1521</v>
      </c>
      <c r="K8" s="27" t="s">
        <v>1522</v>
      </c>
      <c r="L8" s="27" t="s">
        <v>1810</v>
      </c>
      <c r="M8" s="52"/>
      <c r="N8" s="52"/>
      <c r="O8" s="52" t="s">
        <v>1801</v>
      </c>
      <c r="P8" s="52"/>
      <c r="Q8" s="52"/>
      <c r="R8" s="52"/>
      <c r="S8" s="52"/>
      <c r="T8" s="52"/>
      <c r="U8" s="52" t="s">
        <v>1801</v>
      </c>
      <c r="V8" s="52"/>
      <c r="W8" s="52"/>
      <c r="X8" s="52"/>
      <c r="Y8" s="787" t="s">
        <v>1809</v>
      </c>
      <c r="Z8" s="776" t="s">
        <v>1795</v>
      </c>
      <c r="AA8" s="190">
        <v>14200000</v>
      </c>
      <c r="AB8" s="747">
        <f t="shared" si="0"/>
        <v>21647.760447712273</v>
      </c>
      <c r="AC8" s="748">
        <f t="shared" si="1"/>
        <v>25269.619724255059</v>
      </c>
      <c r="AD8" s="187" t="s">
        <v>1641</v>
      </c>
      <c r="AE8" s="186" t="s">
        <v>459</v>
      </c>
      <c r="AF8" s="190"/>
      <c r="AG8" s="747">
        <f t="shared" si="2"/>
        <v>0</v>
      </c>
      <c r="AH8" s="748">
        <f t="shared" si="3"/>
        <v>0</v>
      </c>
      <c r="AI8" s="187" t="s">
        <v>120</v>
      </c>
      <c r="AJ8" s="52" t="s">
        <v>7</v>
      </c>
      <c r="AK8" s="156" t="str">
        <f>IFERROR(VLOOKUP($A8,'Liste planification'!$B$2:$C$105,2,FALSE),"")</f>
        <v>Programme Sectoriel de Lutte contre le SIDA et les Hépatites (PSLSH)</v>
      </c>
      <c r="AL8" s="194" t="s">
        <v>1</v>
      </c>
      <c r="AM8" s="790" t="s">
        <v>1942</v>
      </c>
      <c r="AN8" s="769"/>
      <c r="AO8" s="770"/>
      <c r="AP8" s="770"/>
      <c r="AQ8" s="770"/>
      <c r="AR8" s="770"/>
      <c r="AS8" s="770"/>
      <c r="AT8" s="770"/>
      <c r="AU8" s="770"/>
      <c r="AV8" s="770"/>
      <c r="AW8" s="770"/>
      <c r="AX8" s="770"/>
      <c r="AY8" s="770"/>
      <c r="AZ8" s="770"/>
      <c r="BA8" s="770"/>
      <c r="BB8" s="770"/>
      <c r="BC8" s="770"/>
      <c r="BD8" s="770"/>
      <c r="BE8" s="770"/>
      <c r="BF8" s="770"/>
      <c r="BG8" s="770"/>
      <c r="BH8" s="770"/>
      <c r="BI8" s="770"/>
      <c r="BJ8" s="770"/>
      <c r="BK8" s="770"/>
      <c r="BL8" s="770"/>
      <c r="BM8" s="770"/>
      <c r="BN8" s="770"/>
      <c r="BO8" s="770"/>
      <c r="BP8" s="770"/>
      <c r="BQ8" s="770"/>
      <c r="BR8" s="770"/>
      <c r="BS8" s="770"/>
      <c r="BT8" s="770"/>
      <c r="BU8" s="770"/>
      <c r="BV8" s="770"/>
      <c r="BW8" s="770"/>
      <c r="BX8" s="770"/>
      <c r="BY8" s="770"/>
      <c r="BZ8" s="770"/>
      <c r="CA8" s="770"/>
      <c r="CB8" s="770"/>
      <c r="CC8" s="770"/>
    </row>
    <row r="9" spans="1:81" s="64" customFormat="1" ht="62.4">
      <c r="A9" s="158" t="s">
        <v>1798</v>
      </c>
      <c r="B9" s="159" t="str">
        <f>A9&amp;"-"&amp;TEXT(COUNTIF($A$5:A9,A9),"000")</f>
        <v>PSLSH-005</v>
      </c>
      <c r="C9" s="52" t="s">
        <v>1431</v>
      </c>
      <c r="D9" s="27" t="s">
        <v>326</v>
      </c>
      <c r="E9" s="28" t="s">
        <v>325</v>
      </c>
      <c r="F9" s="27" t="s">
        <v>259</v>
      </c>
      <c r="G9" s="27" t="s">
        <v>1799</v>
      </c>
      <c r="H9" s="801" t="s">
        <v>1919</v>
      </c>
      <c r="I9" s="380" t="str">
        <f>IFERROR(VLOOKUP($F9,'Liste planification'!$V$2:$W$96,2,FALSE),"")</f>
        <v>P1.OS2-Amélioration du pilotage du secteur de la santé à tous les niveaux de la pyramide</v>
      </c>
      <c r="J9" s="27" t="s">
        <v>1592</v>
      </c>
      <c r="K9" s="27" t="s">
        <v>1592</v>
      </c>
      <c r="L9" s="27" t="s">
        <v>1811</v>
      </c>
      <c r="M9" s="52" t="s">
        <v>1802</v>
      </c>
      <c r="N9" s="52" t="s">
        <v>1802</v>
      </c>
      <c r="O9" s="52" t="s">
        <v>1802</v>
      </c>
      <c r="P9" s="52" t="s">
        <v>1802</v>
      </c>
      <c r="Q9" s="52" t="s">
        <v>1802</v>
      </c>
      <c r="R9" s="52" t="s">
        <v>1802</v>
      </c>
      <c r="S9" s="52" t="s">
        <v>1802</v>
      </c>
      <c r="T9" s="52" t="s">
        <v>1802</v>
      </c>
      <c r="U9" s="52" t="s">
        <v>1802</v>
      </c>
      <c r="V9" s="52" t="s">
        <v>1802</v>
      </c>
      <c r="W9" s="52" t="s">
        <v>1802</v>
      </c>
      <c r="X9" s="52" t="s">
        <v>1802</v>
      </c>
      <c r="Y9" s="787" t="s">
        <v>1805</v>
      </c>
      <c r="Z9" s="776" t="s">
        <v>1793</v>
      </c>
      <c r="AA9" s="190">
        <v>10000000</v>
      </c>
      <c r="AB9" s="747">
        <f t="shared" si="0"/>
        <v>15244.901723741039</v>
      </c>
      <c r="AC9" s="748">
        <f t="shared" si="1"/>
        <v>17795.506848066943</v>
      </c>
      <c r="AD9" s="187" t="s">
        <v>1441</v>
      </c>
      <c r="AE9" s="186" t="s">
        <v>156</v>
      </c>
      <c r="AF9" s="190">
        <v>10000000</v>
      </c>
      <c r="AG9" s="747">
        <f t="shared" si="2"/>
        <v>15244.901723741039</v>
      </c>
      <c r="AH9" s="748">
        <f t="shared" si="3"/>
        <v>17795.506848066943</v>
      </c>
      <c r="AI9" s="187" t="s">
        <v>160</v>
      </c>
      <c r="AJ9" s="52" t="s">
        <v>184</v>
      </c>
      <c r="AK9" s="156" t="str">
        <f>IFERROR(VLOOKUP($A9,'Liste planification'!$B$2:$C$105,2,FALSE),"")</f>
        <v>Programme Sectoriel de Lutte contre le SIDA et les Hépatites (PSLSH)</v>
      </c>
      <c r="AL9" s="194" t="s">
        <v>362</v>
      </c>
      <c r="AM9" s="790" t="s">
        <v>1943</v>
      </c>
      <c r="AN9" s="769"/>
      <c r="AO9" s="770"/>
      <c r="AP9" s="770"/>
      <c r="AQ9" s="770"/>
      <c r="AR9" s="770"/>
      <c r="AS9" s="770"/>
      <c r="AT9" s="770"/>
      <c r="AU9" s="770"/>
      <c r="AV9" s="770"/>
      <c r="AW9" s="770"/>
      <c r="AX9" s="770"/>
      <c r="AY9" s="770"/>
      <c r="AZ9" s="770"/>
      <c r="BA9" s="770"/>
      <c r="BB9" s="770"/>
      <c r="BC9" s="770"/>
      <c r="BD9" s="770"/>
      <c r="BE9" s="770"/>
      <c r="BF9" s="770"/>
      <c r="BG9" s="770"/>
      <c r="BH9" s="770"/>
      <c r="BI9" s="770"/>
      <c r="BJ9" s="770"/>
      <c r="BK9" s="770"/>
      <c r="BL9" s="770"/>
      <c r="BM9" s="770"/>
      <c r="BN9" s="770"/>
      <c r="BO9" s="770"/>
      <c r="BP9" s="770"/>
      <c r="BQ9" s="770"/>
      <c r="BR9" s="770"/>
      <c r="BS9" s="770"/>
      <c r="BT9" s="770"/>
      <c r="BU9" s="770"/>
      <c r="BV9" s="770"/>
      <c r="BW9" s="770"/>
      <c r="BX9" s="770"/>
      <c r="BY9" s="770"/>
      <c r="BZ9" s="770"/>
      <c r="CA9" s="770"/>
      <c r="CB9" s="770"/>
      <c r="CC9" s="770"/>
    </row>
    <row r="10" spans="1:81" s="64" customFormat="1" ht="86.55" customHeight="1">
      <c r="A10" s="158" t="s">
        <v>1798</v>
      </c>
      <c r="B10" s="159" t="str">
        <f>A10&amp;"-"&amp;TEXT(COUNTIF($A$5:A10,A10),"000")</f>
        <v>PSLSH-006</v>
      </c>
      <c r="C10" s="52" t="s">
        <v>1431</v>
      </c>
      <c r="D10" s="27" t="s">
        <v>326</v>
      </c>
      <c r="E10" s="28" t="s">
        <v>325</v>
      </c>
      <c r="F10" s="27" t="s">
        <v>259</v>
      </c>
      <c r="G10" s="27" t="s">
        <v>1812</v>
      </c>
      <c r="H10" s="801" t="s">
        <v>1922</v>
      </c>
      <c r="I10" s="380" t="str">
        <f>IFERROR(VLOOKUP($F10,'Liste planification'!$V$2:$W$96,2,FALSE),"")</f>
        <v>P1.OS2-Amélioration du pilotage du secteur de la santé à tous les niveaux de la pyramide</v>
      </c>
      <c r="J10" s="27" t="s">
        <v>1592</v>
      </c>
      <c r="K10" s="27" t="s">
        <v>1592</v>
      </c>
      <c r="L10" s="27" t="s">
        <v>1813</v>
      </c>
      <c r="M10" s="52" t="s">
        <v>1802</v>
      </c>
      <c r="N10" s="52" t="s">
        <v>1802</v>
      </c>
      <c r="O10" s="52" t="s">
        <v>1802</v>
      </c>
      <c r="P10" s="52" t="s">
        <v>1802</v>
      </c>
      <c r="Q10" s="52" t="s">
        <v>1802</v>
      </c>
      <c r="R10" s="52" t="s">
        <v>1802</v>
      </c>
      <c r="S10" s="52" t="s">
        <v>1802</v>
      </c>
      <c r="T10" s="52" t="s">
        <v>1802</v>
      </c>
      <c r="U10" s="52" t="s">
        <v>1802</v>
      </c>
      <c r="V10" s="52" t="s">
        <v>1802</v>
      </c>
      <c r="W10" s="52" t="s">
        <v>1802</v>
      </c>
      <c r="X10" s="52" t="s">
        <v>1802</v>
      </c>
      <c r="Y10" s="787" t="s">
        <v>1814</v>
      </c>
      <c r="Z10" s="776" t="s">
        <v>1793</v>
      </c>
      <c r="AA10" s="190">
        <v>24000000</v>
      </c>
      <c r="AB10" s="747">
        <f t="shared" si="0"/>
        <v>36587.764136978491</v>
      </c>
      <c r="AC10" s="748">
        <f t="shared" si="1"/>
        <v>42709.216435360664</v>
      </c>
      <c r="AD10" s="187" t="s">
        <v>357</v>
      </c>
      <c r="AE10" s="186" t="s">
        <v>459</v>
      </c>
      <c r="AF10" s="190"/>
      <c r="AG10" s="747">
        <f t="shared" si="2"/>
        <v>0</v>
      </c>
      <c r="AH10" s="748">
        <f t="shared" si="3"/>
        <v>0</v>
      </c>
      <c r="AI10" s="187" t="s">
        <v>120</v>
      </c>
      <c r="AJ10" s="52" t="s">
        <v>7</v>
      </c>
      <c r="AK10" s="156" t="str">
        <f>IFERROR(VLOOKUP($A10,'Liste planification'!$B$2:$C$105,2,FALSE),"")</f>
        <v>Programme Sectoriel de Lutte contre le SIDA et les Hépatites (PSLSH)</v>
      </c>
      <c r="AL10" s="194" t="s">
        <v>1</v>
      </c>
      <c r="AM10" s="791" t="s">
        <v>1944</v>
      </c>
      <c r="AN10" s="769"/>
      <c r="AO10" s="770"/>
      <c r="AP10" s="770"/>
      <c r="AQ10" s="770"/>
      <c r="AR10" s="770"/>
      <c r="AS10" s="770"/>
      <c r="AT10" s="770"/>
      <c r="AU10" s="770"/>
      <c r="AV10" s="770"/>
      <c r="AW10" s="770"/>
      <c r="AX10" s="770"/>
      <c r="AY10" s="770"/>
      <c r="AZ10" s="770"/>
      <c r="BA10" s="770"/>
      <c r="BB10" s="770"/>
      <c r="BC10" s="770"/>
      <c r="BD10" s="770"/>
      <c r="BE10" s="770"/>
      <c r="BF10" s="770"/>
      <c r="BG10" s="770"/>
      <c r="BH10" s="770"/>
      <c r="BI10" s="770"/>
      <c r="BJ10" s="770"/>
      <c r="BK10" s="770"/>
      <c r="BL10" s="770"/>
      <c r="BM10" s="770"/>
      <c r="BN10" s="770"/>
      <c r="BO10" s="770"/>
      <c r="BP10" s="770"/>
      <c r="BQ10" s="770"/>
      <c r="BR10" s="770"/>
      <c r="BS10" s="770"/>
      <c r="BT10" s="770"/>
      <c r="BU10" s="770"/>
      <c r="BV10" s="770"/>
      <c r="BW10" s="770"/>
      <c r="BX10" s="770"/>
      <c r="BY10" s="770"/>
      <c r="BZ10" s="770"/>
      <c r="CA10" s="770"/>
      <c r="CB10" s="770"/>
      <c r="CC10" s="770"/>
    </row>
    <row r="11" spans="1:81" s="64" customFormat="1" ht="79.95" customHeight="1">
      <c r="A11" s="158" t="s">
        <v>1798</v>
      </c>
      <c r="B11" s="159" t="str">
        <f>A11&amp;"-"&amp;TEXT(COUNTIF($A$5:A11,A11),"000")</f>
        <v>PSLSH-007</v>
      </c>
      <c r="C11" s="52" t="s">
        <v>1431</v>
      </c>
      <c r="D11" s="27" t="s">
        <v>326</v>
      </c>
      <c r="E11" s="28" t="s">
        <v>325</v>
      </c>
      <c r="F11" s="27" t="s">
        <v>259</v>
      </c>
      <c r="G11" s="27" t="s">
        <v>1806</v>
      </c>
      <c r="H11" s="802" t="s">
        <v>1920</v>
      </c>
      <c r="I11" s="380" t="str">
        <f>IFERROR(VLOOKUP($F11,'Liste planification'!$V$2:$W$96,2,FALSE),"")</f>
        <v>P1.OS2-Amélioration du pilotage du secteur de la santé à tous les niveaux de la pyramide</v>
      </c>
      <c r="J11" s="27" t="s">
        <v>1521</v>
      </c>
      <c r="K11" s="27" t="s">
        <v>1522</v>
      </c>
      <c r="L11" s="27" t="s">
        <v>1815</v>
      </c>
      <c r="M11" s="52"/>
      <c r="N11" s="52"/>
      <c r="O11" s="52"/>
      <c r="P11" s="52" t="s">
        <v>1802</v>
      </c>
      <c r="Q11" s="52"/>
      <c r="R11" s="52"/>
      <c r="S11" s="52" t="s">
        <v>1802</v>
      </c>
      <c r="T11" s="52"/>
      <c r="U11" s="52"/>
      <c r="V11" s="52" t="s">
        <v>1802</v>
      </c>
      <c r="W11" s="52"/>
      <c r="X11" s="52" t="s">
        <v>1802</v>
      </c>
      <c r="Y11" s="194" t="s">
        <v>1808</v>
      </c>
      <c r="Z11" s="776" t="s">
        <v>1794</v>
      </c>
      <c r="AA11" s="190">
        <v>9192000</v>
      </c>
      <c r="AB11" s="747">
        <f t="shared" si="0"/>
        <v>14013.113664462762</v>
      </c>
      <c r="AC11" s="748">
        <f t="shared" si="1"/>
        <v>16357.629894743135</v>
      </c>
      <c r="AD11" s="187" t="s">
        <v>1438</v>
      </c>
      <c r="AE11" s="186" t="s">
        <v>459</v>
      </c>
      <c r="AF11" s="190"/>
      <c r="AG11" s="747">
        <f t="shared" si="2"/>
        <v>0</v>
      </c>
      <c r="AH11" s="748">
        <f t="shared" si="3"/>
        <v>0</v>
      </c>
      <c r="AI11" s="187" t="s">
        <v>120</v>
      </c>
      <c r="AJ11" s="52" t="s">
        <v>7</v>
      </c>
      <c r="AK11" s="156" t="str">
        <f>IFERROR(VLOOKUP($A11,'Liste planification'!$B$2:$C$105,2,FALSE),"")</f>
        <v>Programme Sectoriel de Lutte contre le SIDA et les Hépatites (PSLSH)</v>
      </c>
      <c r="AL11" s="194" t="s">
        <v>1</v>
      </c>
      <c r="AM11" s="791" t="s">
        <v>1945</v>
      </c>
      <c r="AN11" s="769"/>
      <c r="AO11" s="770"/>
      <c r="AP11" s="770"/>
      <c r="AQ11" s="770"/>
      <c r="AR11" s="770"/>
      <c r="AS11" s="770"/>
      <c r="AT11" s="770"/>
      <c r="AU11" s="770"/>
      <c r="AV11" s="770"/>
      <c r="AW11" s="770"/>
      <c r="AX11" s="770"/>
      <c r="AY11" s="770"/>
      <c r="AZ11" s="770"/>
      <c r="BA11" s="770"/>
      <c r="BB11" s="770"/>
      <c r="BC11" s="770"/>
      <c r="BD11" s="770"/>
      <c r="BE11" s="770"/>
      <c r="BF11" s="770"/>
      <c r="BG11" s="770"/>
      <c r="BH11" s="770"/>
      <c r="BI11" s="770"/>
      <c r="BJ11" s="770"/>
      <c r="BK11" s="770"/>
      <c r="BL11" s="770"/>
      <c r="BM11" s="770"/>
      <c r="BN11" s="770"/>
      <c r="BO11" s="770"/>
      <c r="BP11" s="770"/>
      <c r="BQ11" s="770"/>
      <c r="BR11" s="770"/>
      <c r="BS11" s="770"/>
      <c r="BT11" s="770"/>
      <c r="BU11" s="770"/>
      <c r="BV11" s="770"/>
      <c r="BW11" s="770"/>
      <c r="BX11" s="770"/>
      <c r="BY11" s="770"/>
      <c r="BZ11" s="770"/>
      <c r="CA11" s="770"/>
      <c r="CB11" s="770"/>
      <c r="CC11" s="770"/>
    </row>
    <row r="12" spans="1:81" s="64" customFormat="1" ht="76.95" customHeight="1">
      <c r="A12" s="158" t="s">
        <v>1798</v>
      </c>
      <c r="B12" s="159" t="str">
        <f>A12&amp;"-"&amp;TEXT(COUNTIF($A$5:A12,A12),"000")</f>
        <v>PSLSH-008</v>
      </c>
      <c r="C12" s="52" t="s">
        <v>1431</v>
      </c>
      <c r="D12" s="27" t="s">
        <v>326</v>
      </c>
      <c r="E12" s="28" t="s">
        <v>325</v>
      </c>
      <c r="F12" s="27" t="s">
        <v>259</v>
      </c>
      <c r="G12" s="27" t="s">
        <v>1806</v>
      </c>
      <c r="H12" s="801" t="s">
        <v>1956</v>
      </c>
      <c r="I12" s="380" t="str">
        <f>IFERROR(VLOOKUP($F12,'Liste planification'!$V$2:$W$96,2,FALSE),"")</f>
        <v>P1.OS2-Amélioration du pilotage du secteur de la santé à tous les niveaux de la pyramide</v>
      </c>
      <c r="J12" s="27" t="s">
        <v>1521</v>
      </c>
      <c r="K12" s="27" t="s">
        <v>1522</v>
      </c>
      <c r="L12" s="27" t="s">
        <v>1816</v>
      </c>
      <c r="M12" s="52"/>
      <c r="N12" s="52"/>
      <c r="O12" s="52"/>
      <c r="P12" s="52"/>
      <c r="Q12" s="52"/>
      <c r="R12" s="52"/>
      <c r="S12" s="52" t="s">
        <v>1801</v>
      </c>
      <c r="T12" s="52"/>
      <c r="U12" s="52"/>
      <c r="V12" s="52"/>
      <c r="W12" s="52"/>
      <c r="X12" s="52"/>
      <c r="Y12" s="194" t="s">
        <v>1808</v>
      </c>
      <c r="Z12" s="776" t="s">
        <v>1795</v>
      </c>
      <c r="AA12" s="190">
        <v>7880000</v>
      </c>
      <c r="AB12" s="747">
        <f t="shared" si="0"/>
        <v>12012.982558307938</v>
      </c>
      <c r="AC12" s="748">
        <f t="shared" si="1"/>
        <v>14022.859396276752</v>
      </c>
      <c r="AD12" s="187" t="s">
        <v>1438</v>
      </c>
      <c r="AE12" s="186" t="s">
        <v>156</v>
      </c>
      <c r="AF12" s="190">
        <v>7880000</v>
      </c>
      <c r="AG12" s="747">
        <f t="shared" si="2"/>
        <v>12012.982558307938</v>
      </c>
      <c r="AH12" s="748">
        <f t="shared" si="3"/>
        <v>14022.859396276752</v>
      </c>
      <c r="AI12" s="187" t="s">
        <v>120</v>
      </c>
      <c r="AJ12" s="52" t="s">
        <v>7</v>
      </c>
      <c r="AK12" s="156" t="str">
        <f>IFERROR(VLOOKUP($A12,'Liste planification'!$B$2:$C$105,2,FALSE),"")</f>
        <v>Programme Sectoriel de Lutte contre le SIDA et les Hépatites (PSLSH)</v>
      </c>
      <c r="AL12" s="27" t="s">
        <v>1</v>
      </c>
      <c r="AM12" s="789" t="s">
        <v>1941</v>
      </c>
      <c r="AN12" s="769"/>
      <c r="AO12" s="770"/>
      <c r="AP12" s="770"/>
      <c r="AQ12" s="770"/>
      <c r="AR12" s="770"/>
      <c r="AS12" s="770"/>
      <c r="AT12" s="770"/>
      <c r="AU12" s="770"/>
      <c r="AV12" s="770"/>
      <c r="AW12" s="770"/>
      <c r="AX12" s="770"/>
      <c r="AY12" s="770"/>
      <c r="AZ12" s="770"/>
      <c r="BA12" s="770"/>
      <c r="BB12" s="770"/>
      <c r="BC12" s="770"/>
      <c r="BD12" s="770"/>
      <c r="BE12" s="770"/>
      <c r="BF12" s="770"/>
      <c r="BG12" s="770"/>
      <c r="BH12" s="770"/>
      <c r="BI12" s="770"/>
      <c r="BJ12" s="770"/>
      <c r="BK12" s="770"/>
      <c r="BL12" s="770"/>
      <c r="BM12" s="770"/>
      <c r="BN12" s="770"/>
      <c r="BO12" s="770"/>
      <c r="BP12" s="770"/>
      <c r="BQ12" s="770"/>
      <c r="BR12" s="770"/>
      <c r="BS12" s="770"/>
      <c r="BT12" s="770"/>
      <c r="BU12" s="770"/>
      <c r="BV12" s="770"/>
      <c r="BW12" s="770"/>
      <c r="BX12" s="770"/>
      <c r="BY12" s="770"/>
      <c r="BZ12" s="770"/>
      <c r="CA12" s="770"/>
      <c r="CB12" s="770"/>
      <c r="CC12" s="770"/>
    </row>
    <row r="13" spans="1:81" s="64" customFormat="1" ht="93" thickBot="1">
      <c r="A13" s="158" t="s">
        <v>1798</v>
      </c>
      <c r="B13" s="159" t="str">
        <f>A13&amp;"-"&amp;TEXT(COUNTIF($A$5:A13,A13),"000")</f>
        <v>PSLSH-009</v>
      </c>
      <c r="C13" s="52" t="s">
        <v>1431</v>
      </c>
      <c r="D13" s="27" t="s">
        <v>326</v>
      </c>
      <c r="E13" s="28" t="s">
        <v>325</v>
      </c>
      <c r="F13" s="27" t="s">
        <v>259</v>
      </c>
      <c r="G13" s="27" t="s">
        <v>1806</v>
      </c>
      <c r="H13" s="803" t="s">
        <v>1921</v>
      </c>
      <c r="I13" s="380" t="str">
        <f>IFERROR(VLOOKUP($F13,'Liste planification'!$V$2:$W$96,2,FALSE),"")</f>
        <v>P1.OS2-Amélioration du pilotage du secteur de la santé à tous les niveaux de la pyramide</v>
      </c>
      <c r="J13" s="27" t="s">
        <v>1521</v>
      </c>
      <c r="K13" s="27" t="s">
        <v>1522</v>
      </c>
      <c r="L13" s="27" t="s">
        <v>1817</v>
      </c>
      <c r="M13" s="52"/>
      <c r="N13" s="52"/>
      <c r="O13" s="52"/>
      <c r="P13" s="52"/>
      <c r="Q13" s="52"/>
      <c r="R13" s="52" t="s">
        <v>1802</v>
      </c>
      <c r="S13" s="52"/>
      <c r="T13" s="52"/>
      <c r="U13" s="52"/>
      <c r="V13" s="52"/>
      <c r="W13" s="52" t="s">
        <v>1802</v>
      </c>
      <c r="X13" s="52"/>
      <c r="Y13" s="194" t="s">
        <v>1808</v>
      </c>
      <c r="Z13" s="776" t="s">
        <v>1795</v>
      </c>
      <c r="AA13" s="190">
        <v>23000000</v>
      </c>
      <c r="AB13" s="747">
        <f t="shared" si="0"/>
        <v>35063.273964604385</v>
      </c>
      <c r="AC13" s="748">
        <f t="shared" si="1"/>
        <v>40929.66575055397</v>
      </c>
      <c r="AD13" s="187" t="s">
        <v>1438</v>
      </c>
      <c r="AE13" s="186" t="s">
        <v>459</v>
      </c>
      <c r="AF13" s="190"/>
      <c r="AG13" s="747">
        <f t="shared" si="2"/>
        <v>0</v>
      </c>
      <c r="AH13" s="748">
        <f t="shared" si="3"/>
        <v>0</v>
      </c>
      <c r="AI13" s="187" t="s">
        <v>120</v>
      </c>
      <c r="AJ13" s="52" t="s">
        <v>7</v>
      </c>
      <c r="AK13" s="156" t="str">
        <f>IFERROR(VLOOKUP($A13,'Liste planification'!$B$2:$C$105,2,FALSE),"")</f>
        <v>Programme Sectoriel de Lutte contre le SIDA et les Hépatites (PSLSH)</v>
      </c>
      <c r="AL13" s="27" t="s">
        <v>1</v>
      </c>
      <c r="AM13" s="786" t="s">
        <v>1946</v>
      </c>
      <c r="AN13" s="769"/>
      <c r="AO13" s="770"/>
      <c r="AP13" s="770"/>
      <c r="AQ13" s="770"/>
      <c r="AR13" s="770"/>
      <c r="AS13" s="770"/>
      <c r="AT13" s="770"/>
      <c r="AU13" s="770"/>
      <c r="AV13" s="770"/>
      <c r="AW13" s="770"/>
      <c r="AX13" s="770"/>
      <c r="AY13" s="770"/>
      <c r="AZ13" s="770"/>
      <c r="BA13" s="770"/>
      <c r="BB13" s="770"/>
      <c r="BC13" s="770"/>
      <c r="BD13" s="770"/>
      <c r="BE13" s="770"/>
      <c r="BF13" s="770"/>
      <c r="BG13" s="770"/>
      <c r="BH13" s="770"/>
      <c r="BI13" s="770"/>
      <c r="BJ13" s="770"/>
      <c r="BK13" s="770"/>
      <c r="BL13" s="770"/>
      <c r="BM13" s="770"/>
      <c r="BN13" s="770"/>
      <c r="BO13" s="770"/>
      <c r="BP13" s="770"/>
      <c r="BQ13" s="770"/>
      <c r="BR13" s="770"/>
      <c r="BS13" s="770"/>
      <c r="BT13" s="770"/>
      <c r="BU13" s="770"/>
      <c r="BV13" s="770"/>
      <c r="BW13" s="770"/>
      <c r="BX13" s="770"/>
      <c r="BY13" s="770"/>
      <c r="BZ13" s="770"/>
      <c r="CA13" s="770"/>
      <c r="CB13" s="770"/>
      <c r="CC13" s="770"/>
    </row>
    <row r="14" spans="1:81" s="64" customFormat="1" ht="79.2">
      <c r="A14" s="158" t="s">
        <v>1798</v>
      </c>
      <c r="B14" s="159" t="str">
        <f>A14&amp;"-"&amp;TEXT(COUNTIF($A$5:A14,A14),"000")</f>
        <v>PSLSH-010</v>
      </c>
      <c r="C14" s="52" t="s">
        <v>1431</v>
      </c>
      <c r="D14" s="27" t="s">
        <v>326</v>
      </c>
      <c r="E14" s="28" t="s">
        <v>325</v>
      </c>
      <c r="F14" s="27" t="s">
        <v>259</v>
      </c>
      <c r="G14" s="27" t="s">
        <v>1825</v>
      </c>
      <c r="H14" s="804" t="s">
        <v>1818</v>
      </c>
      <c r="I14" s="380" t="str">
        <f>IFERROR(VLOOKUP($F14,'Liste planification'!$V$2:$W$96,2,FALSE),"")</f>
        <v>P1.OS2-Amélioration du pilotage du secteur de la santé à tous les niveaux de la pyramide</v>
      </c>
      <c r="J14" s="27" t="s">
        <v>1545</v>
      </c>
      <c r="K14" s="27" t="s">
        <v>1552</v>
      </c>
      <c r="L14" s="27"/>
      <c r="M14" s="52" t="s">
        <v>1802</v>
      </c>
      <c r="N14" s="52"/>
      <c r="O14" s="52"/>
      <c r="P14" s="52"/>
      <c r="Q14" s="52"/>
      <c r="R14" s="52"/>
      <c r="S14" s="52"/>
      <c r="T14" s="52"/>
      <c r="U14" s="52"/>
      <c r="V14" s="52"/>
      <c r="W14" s="52"/>
      <c r="X14" s="52"/>
      <c r="Y14" s="194" t="s">
        <v>1828</v>
      </c>
      <c r="Z14" s="776" t="s">
        <v>1796</v>
      </c>
      <c r="AA14" s="190">
        <v>5000000</v>
      </c>
      <c r="AB14" s="747">
        <f t="shared" si="0"/>
        <v>7622.4508618705195</v>
      </c>
      <c r="AC14" s="748">
        <f t="shared" si="1"/>
        <v>8897.7534240334717</v>
      </c>
      <c r="AD14" s="187" t="s">
        <v>357</v>
      </c>
      <c r="AE14" s="186" t="s">
        <v>156</v>
      </c>
      <c r="AF14" s="190">
        <v>21000000</v>
      </c>
      <c r="AG14" s="747">
        <f t="shared" si="2"/>
        <v>32014.29361985618</v>
      </c>
      <c r="AH14" s="748">
        <f t="shared" si="3"/>
        <v>37370.564380940581</v>
      </c>
      <c r="AI14" s="187" t="s">
        <v>120</v>
      </c>
      <c r="AJ14" s="52" t="s">
        <v>7</v>
      </c>
      <c r="AK14" s="156" t="str">
        <f>IFERROR(VLOOKUP($A14,'Liste planification'!$B$2:$C$105,2,FALSE),"")</f>
        <v>Programme Sectoriel de Lutte contre le SIDA et les Hépatites (PSLSH)</v>
      </c>
      <c r="AL14" s="27" t="s">
        <v>362</v>
      </c>
      <c r="AM14" s="27" t="s">
        <v>1826</v>
      </c>
      <c r="AN14" s="769"/>
      <c r="AO14" s="770"/>
      <c r="AP14" s="770"/>
      <c r="AQ14" s="770"/>
      <c r="AR14" s="770"/>
      <c r="AS14" s="770"/>
      <c r="AT14" s="770"/>
      <c r="AU14" s="770"/>
      <c r="AV14" s="770"/>
      <c r="AW14" s="770"/>
      <c r="AX14" s="770"/>
      <c r="AY14" s="770"/>
      <c r="AZ14" s="770"/>
      <c r="BA14" s="770"/>
      <c r="BB14" s="770"/>
      <c r="BC14" s="770"/>
      <c r="BD14" s="770"/>
      <c r="BE14" s="770"/>
      <c r="BF14" s="770"/>
      <c r="BG14" s="770"/>
      <c r="BH14" s="770"/>
      <c r="BI14" s="770"/>
      <c r="BJ14" s="770"/>
      <c r="BK14" s="770"/>
      <c r="BL14" s="770"/>
      <c r="BM14" s="770"/>
      <c r="BN14" s="770"/>
      <c r="BO14" s="770"/>
      <c r="BP14" s="770"/>
      <c r="BQ14" s="770"/>
      <c r="BR14" s="770"/>
      <c r="BS14" s="770"/>
      <c r="BT14" s="770"/>
      <c r="BU14" s="770"/>
      <c r="BV14" s="770"/>
      <c r="BW14" s="770"/>
      <c r="BX14" s="770"/>
      <c r="BY14" s="770"/>
      <c r="BZ14" s="770"/>
      <c r="CA14" s="770"/>
      <c r="CB14" s="770"/>
      <c r="CC14" s="770"/>
    </row>
    <row r="15" spans="1:81" s="64" customFormat="1" ht="79.2">
      <c r="A15" s="158" t="s">
        <v>1798</v>
      </c>
      <c r="B15" s="159" t="str">
        <f>A15&amp;"-"&amp;TEXT(COUNTIF($A$5:A15,A15),"000")</f>
        <v>PSLSH-011</v>
      </c>
      <c r="C15" s="52" t="s">
        <v>1431</v>
      </c>
      <c r="D15" s="27" t="s">
        <v>326</v>
      </c>
      <c r="E15" s="28" t="s">
        <v>325</v>
      </c>
      <c r="F15" s="27" t="s">
        <v>259</v>
      </c>
      <c r="G15" s="27" t="s">
        <v>1825</v>
      </c>
      <c r="H15" s="804" t="s">
        <v>1819</v>
      </c>
      <c r="I15" s="380" t="str">
        <f>IFERROR(VLOOKUP($F15,'Liste planification'!$V$2:$W$96,2,FALSE),"")</f>
        <v>P1.OS2-Amélioration du pilotage du secteur de la santé à tous les niveaux de la pyramide</v>
      </c>
      <c r="J15" s="27" t="s">
        <v>1521</v>
      </c>
      <c r="K15" s="27" t="s">
        <v>1552</v>
      </c>
      <c r="L15" s="27"/>
      <c r="M15" s="52"/>
      <c r="N15" s="52"/>
      <c r="O15" s="52" t="s">
        <v>1801</v>
      </c>
      <c r="P15" s="52"/>
      <c r="Q15" s="52"/>
      <c r="R15" s="52"/>
      <c r="S15" s="52"/>
      <c r="T15" s="52"/>
      <c r="U15" s="52"/>
      <c r="V15" s="52"/>
      <c r="W15" s="52"/>
      <c r="X15" s="52"/>
      <c r="Y15" s="194" t="s">
        <v>1827</v>
      </c>
      <c r="Z15" s="776" t="s">
        <v>1796</v>
      </c>
      <c r="AA15" s="190">
        <v>5000000</v>
      </c>
      <c r="AB15" s="747">
        <f t="shared" si="0"/>
        <v>7622.4508618705195</v>
      </c>
      <c r="AC15" s="748">
        <f t="shared" si="1"/>
        <v>8897.7534240334717</v>
      </c>
      <c r="AD15" s="187" t="s">
        <v>357</v>
      </c>
      <c r="AE15" s="186" t="s">
        <v>156</v>
      </c>
      <c r="AF15" s="190">
        <v>6000000</v>
      </c>
      <c r="AG15" s="747">
        <f t="shared" si="2"/>
        <v>9146.9410342446226</v>
      </c>
      <c r="AH15" s="748">
        <f t="shared" si="3"/>
        <v>10677.304108840166</v>
      </c>
      <c r="AI15" s="187" t="s">
        <v>120</v>
      </c>
      <c r="AJ15" s="52" t="s">
        <v>7</v>
      </c>
      <c r="AK15" s="156" t="str">
        <f>IFERROR(VLOOKUP($A15,'Liste planification'!$B$2:$C$105,2,FALSE),"")</f>
        <v>Programme Sectoriel de Lutte contre le SIDA et les Hépatites (PSLSH)</v>
      </c>
      <c r="AL15" s="27" t="s">
        <v>362</v>
      </c>
      <c r="AM15" s="27" t="s">
        <v>1829</v>
      </c>
      <c r="AN15" s="769"/>
      <c r="AO15" s="770"/>
      <c r="AP15" s="770"/>
      <c r="AQ15" s="770"/>
      <c r="AR15" s="770"/>
      <c r="AS15" s="770"/>
      <c r="AT15" s="770"/>
      <c r="AU15" s="770"/>
      <c r="AV15" s="770"/>
      <c r="AW15" s="770"/>
      <c r="AX15" s="770"/>
      <c r="AY15" s="770"/>
      <c r="AZ15" s="770"/>
      <c r="BA15" s="770"/>
      <c r="BB15" s="770"/>
      <c r="BC15" s="770"/>
      <c r="BD15" s="770"/>
      <c r="BE15" s="770"/>
      <c r="BF15" s="770"/>
      <c r="BG15" s="770"/>
      <c r="BH15" s="770"/>
      <c r="BI15" s="770"/>
      <c r="BJ15" s="770"/>
      <c r="BK15" s="770"/>
      <c r="BL15" s="770"/>
      <c r="BM15" s="770"/>
      <c r="BN15" s="770"/>
      <c r="BO15" s="770"/>
      <c r="BP15" s="770"/>
      <c r="BQ15" s="770"/>
      <c r="BR15" s="770"/>
      <c r="BS15" s="770"/>
      <c r="BT15" s="770"/>
      <c r="BU15" s="770"/>
      <c r="BV15" s="770"/>
      <c r="BW15" s="770"/>
      <c r="BX15" s="770"/>
      <c r="BY15" s="770"/>
      <c r="BZ15" s="770"/>
      <c r="CA15" s="770"/>
      <c r="CB15" s="770"/>
      <c r="CC15" s="770"/>
    </row>
    <row r="16" spans="1:81" s="64" customFormat="1" ht="118.8">
      <c r="A16" s="158" t="s">
        <v>1798</v>
      </c>
      <c r="B16" s="159" t="str">
        <f>A16&amp;"-"&amp;TEXT(COUNTIF($A$5:A16,A16),"000")</f>
        <v>PSLSH-012</v>
      </c>
      <c r="C16" s="52" t="s">
        <v>1431</v>
      </c>
      <c r="D16" s="27" t="s">
        <v>326</v>
      </c>
      <c r="E16" s="28" t="s">
        <v>325</v>
      </c>
      <c r="F16" s="27" t="s">
        <v>259</v>
      </c>
      <c r="G16" s="27" t="s">
        <v>1830</v>
      </c>
      <c r="H16" s="804" t="s">
        <v>1923</v>
      </c>
      <c r="I16" s="380" t="str">
        <f>IFERROR(VLOOKUP($F16,'Liste planification'!$V$2:$W$96,2,FALSE),"")</f>
        <v>P1.OS2-Amélioration du pilotage du secteur de la santé à tous les niveaux de la pyramide</v>
      </c>
      <c r="J16" s="27" t="s">
        <v>1521</v>
      </c>
      <c r="K16" s="27" t="s">
        <v>1528</v>
      </c>
      <c r="L16" s="27"/>
      <c r="M16" s="52"/>
      <c r="N16" s="52"/>
      <c r="O16" s="52"/>
      <c r="P16" s="52" t="s">
        <v>1801</v>
      </c>
      <c r="Q16" s="52"/>
      <c r="R16" s="52" t="s">
        <v>1801</v>
      </c>
      <c r="S16" s="52"/>
      <c r="T16" s="52"/>
      <c r="U16" s="52"/>
      <c r="V16" s="52" t="s">
        <v>1801</v>
      </c>
      <c r="W16" s="52"/>
      <c r="X16" s="52"/>
      <c r="Y16" s="194" t="s">
        <v>1831</v>
      </c>
      <c r="Z16" s="776" t="s">
        <v>1794</v>
      </c>
      <c r="AA16" s="190">
        <v>30000000</v>
      </c>
      <c r="AB16" s="747">
        <f t="shared" si="0"/>
        <v>45734.705171223111</v>
      </c>
      <c r="AC16" s="748">
        <f t="shared" si="1"/>
        <v>53386.52054420083</v>
      </c>
      <c r="AD16" s="187" t="s">
        <v>1438</v>
      </c>
      <c r="AE16" s="186" t="s">
        <v>156</v>
      </c>
      <c r="AF16" s="190">
        <v>50000000</v>
      </c>
      <c r="AG16" s="747">
        <f t="shared" si="2"/>
        <v>76224.508618705193</v>
      </c>
      <c r="AH16" s="748">
        <f t="shared" si="3"/>
        <v>88977.534240334717</v>
      </c>
      <c r="AI16" s="187" t="s">
        <v>120</v>
      </c>
      <c r="AJ16" s="52" t="s">
        <v>7</v>
      </c>
      <c r="AK16" s="156" t="str">
        <f>IFERROR(VLOOKUP($A16,'Liste planification'!$B$2:$C$105,2,FALSE),"")</f>
        <v>Programme Sectoriel de Lutte contre le SIDA et les Hépatites (PSLSH)</v>
      </c>
      <c r="AL16" s="27" t="s">
        <v>362</v>
      </c>
      <c r="AM16" s="27" t="s">
        <v>1832</v>
      </c>
      <c r="AN16" s="769"/>
      <c r="AO16" s="770"/>
      <c r="AP16" s="770"/>
      <c r="AQ16" s="770"/>
      <c r="AR16" s="770"/>
      <c r="AS16" s="770"/>
      <c r="AT16" s="770"/>
      <c r="AU16" s="770"/>
      <c r="AV16" s="770"/>
      <c r="AW16" s="770"/>
      <c r="AX16" s="770"/>
      <c r="AY16" s="770"/>
      <c r="AZ16" s="770"/>
      <c r="BA16" s="770"/>
      <c r="BB16" s="770"/>
      <c r="BC16" s="770"/>
      <c r="BD16" s="770"/>
      <c r="BE16" s="770"/>
      <c r="BF16" s="770"/>
      <c r="BG16" s="770"/>
      <c r="BH16" s="770"/>
      <c r="BI16" s="770"/>
      <c r="BJ16" s="770"/>
      <c r="BK16" s="770"/>
      <c r="BL16" s="770"/>
      <c r="BM16" s="770"/>
      <c r="BN16" s="770"/>
      <c r="BO16" s="770"/>
      <c r="BP16" s="770"/>
      <c r="BQ16" s="770"/>
      <c r="BR16" s="770"/>
      <c r="BS16" s="770"/>
      <c r="BT16" s="770"/>
      <c r="BU16" s="770"/>
      <c r="BV16" s="770"/>
      <c r="BW16" s="770"/>
      <c r="BX16" s="770"/>
      <c r="BY16" s="770"/>
      <c r="BZ16" s="770"/>
      <c r="CA16" s="770"/>
      <c r="CB16" s="770"/>
      <c r="CC16" s="770"/>
    </row>
    <row r="17" spans="1:81" s="64" customFormat="1" ht="52.8">
      <c r="A17" s="158" t="s">
        <v>1798</v>
      </c>
      <c r="B17" s="159" t="str">
        <f>A17&amp;"-"&amp;TEXT(COUNTIF($A$5:A17,A17),"000")</f>
        <v>PSLSH-013</v>
      </c>
      <c r="C17" s="52" t="s">
        <v>1431</v>
      </c>
      <c r="D17" s="27" t="s">
        <v>326</v>
      </c>
      <c r="E17" s="28"/>
      <c r="F17" s="27"/>
      <c r="G17" s="27"/>
      <c r="H17" s="804" t="s">
        <v>1820</v>
      </c>
      <c r="I17" s="380" t="str">
        <f>IFERROR(VLOOKUP($F17,'Liste planification'!$V$2:$W$96,2,FALSE),"")</f>
        <v/>
      </c>
      <c r="J17" s="27" t="s">
        <v>1521</v>
      </c>
      <c r="K17" s="27" t="s">
        <v>1528</v>
      </c>
      <c r="L17" s="27"/>
      <c r="M17" s="52"/>
      <c r="N17" s="52"/>
      <c r="O17" s="52" t="s">
        <v>1802</v>
      </c>
      <c r="P17" s="52"/>
      <c r="Q17" s="52"/>
      <c r="R17" s="52"/>
      <c r="S17" s="52"/>
      <c r="T17" s="52"/>
      <c r="U17" s="52"/>
      <c r="V17" s="52"/>
      <c r="W17" s="52"/>
      <c r="X17" s="52"/>
      <c r="Y17" s="194" t="s">
        <v>1836</v>
      </c>
      <c r="Z17" s="776" t="s">
        <v>1796</v>
      </c>
      <c r="AA17" s="190">
        <v>10000000</v>
      </c>
      <c r="AB17" s="747">
        <f t="shared" si="0"/>
        <v>15244.901723741039</v>
      </c>
      <c r="AC17" s="748">
        <f t="shared" si="1"/>
        <v>17795.506848066943</v>
      </c>
      <c r="AD17" s="187" t="s">
        <v>357</v>
      </c>
      <c r="AE17" s="186" t="s">
        <v>156</v>
      </c>
      <c r="AF17" s="190">
        <v>10000000</v>
      </c>
      <c r="AG17" s="747">
        <f t="shared" si="2"/>
        <v>15244.901723741039</v>
      </c>
      <c r="AH17" s="748">
        <f t="shared" si="3"/>
        <v>17795.506848066943</v>
      </c>
      <c r="AI17" s="187" t="s">
        <v>120</v>
      </c>
      <c r="AJ17" s="52" t="s">
        <v>7</v>
      </c>
      <c r="AK17" s="156" t="str">
        <f>IFERROR(VLOOKUP($A17,'Liste planification'!$B$2:$C$105,2,FALSE),"")</f>
        <v>Programme Sectoriel de Lutte contre le SIDA et les Hépatites (PSLSH)</v>
      </c>
      <c r="AL17" s="27" t="s">
        <v>362</v>
      </c>
      <c r="AM17" s="27" t="s">
        <v>1834</v>
      </c>
      <c r="AN17" s="769"/>
      <c r="AO17" s="770"/>
      <c r="AP17" s="770"/>
      <c r="AQ17" s="770"/>
      <c r="AR17" s="770"/>
      <c r="AS17" s="770"/>
      <c r="AT17" s="770"/>
      <c r="AU17" s="770"/>
      <c r="AV17" s="770"/>
      <c r="AW17" s="770"/>
      <c r="AX17" s="770"/>
      <c r="AY17" s="770"/>
      <c r="AZ17" s="770"/>
      <c r="BA17" s="770"/>
      <c r="BB17" s="770"/>
      <c r="BC17" s="770"/>
      <c r="BD17" s="770"/>
      <c r="BE17" s="770"/>
      <c r="BF17" s="770"/>
      <c r="BG17" s="770"/>
      <c r="BH17" s="770"/>
      <c r="BI17" s="770"/>
      <c r="BJ17" s="770"/>
      <c r="BK17" s="770"/>
      <c r="BL17" s="770"/>
      <c r="BM17" s="770"/>
      <c r="BN17" s="770"/>
      <c r="BO17" s="770"/>
      <c r="BP17" s="770"/>
      <c r="BQ17" s="770"/>
      <c r="BR17" s="770"/>
      <c r="BS17" s="770"/>
      <c r="BT17" s="770"/>
      <c r="BU17" s="770"/>
      <c r="BV17" s="770"/>
      <c r="BW17" s="770"/>
      <c r="BX17" s="770"/>
      <c r="BY17" s="770"/>
      <c r="BZ17" s="770"/>
      <c r="CA17" s="770"/>
      <c r="CB17" s="770"/>
      <c r="CC17" s="770"/>
    </row>
    <row r="18" spans="1:81" s="64" customFormat="1" ht="79.2">
      <c r="A18" s="158" t="s">
        <v>1798</v>
      </c>
      <c r="B18" s="159" t="str">
        <f>A18&amp;"-"&amp;TEXT(COUNTIF($A$5:A18,A18),"000")</f>
        <v>PSLSH-014</v>
      </c>
      <c r="C18" s="52" t="s">
        <v>1431</v>
      </c>
      <c r="D18" s="27" t="s">
        <v>326</v>
      </c>
      <c r="E18" s="28" t="s">
        <v>325</v>
      </c>
      <c r="F18" s="27" t="s">
        <v>259</v>
      </c>
      <c r="G18" s="27" t="s">
        <v>1825</v>
      </c>
      <c r="H18" s="804" t="s">
        <v>1821</v>
      </c>
      <c r="I18" s="380" t="str">
        <f>IFERROR(VLOOKUP($F18,'Liste planification'!$V$2:$W$96,2,FALSE),"")</f>
        <v>P1.OS2-Amélioration du pilotage du secteur de la santé à tous les niveaux de la pyramide</v>
      </c>
      <c r="J18" s="27" t="s">
        <v>1521</v>
      </c>
      <c r="K18" s="27" t="s">
        <v>1528</v>
      </c>
      <c r="L18" s="27"/>
      <c r="M18" s="52"/>
      <c r="N18" s="52"/>
      <c r="O18" s="52" t="s">
        <v>1802</v>
      </c>
      <c r="P18" s="52"/>
      <c r="Q18" s="52"/>
      <c r="R18" s="52"/>
      <c r="S18" s="52"/>
      <c r="T18" s="52"/>
      <c r="U18" s="52"/>
      <c r="V18" s="52"/>
      <c r="W18" s="52"/>
      <c r="X18" s="52"/>
      <c r="Y18" s="194" t="s">
        <v>1836</v>
      </c>
      <c r="Z18" s="776" t="s">
        <v>1796</v>
      </c>
      <c r="AA18" s="190">
        <v>20000000</v>
      </c>
      <c r="AB18" s="747">
        <f t="shared" si="0"/>
        <v>30489.803447482078</v>
      </c>
      <c r="AC18" s="748">
        <f t="shared" si="1"/>
        <v>35591.013696133887</v>
      </c>
      <c r="AD18" s="187" t="s">
        <v>357</v>
      </c>
      <c r="AE18" s="186" t="s">
        <v>157</v>
      </c>
      <c r="AF18" s="190"/>
      <c r="AG18" s="747">
        <f t="shared" si="2"/>
        <v>0</v>
      </c>
      <c r="AH18" s="748">
        <f t="shared" si="3"/>
        <v>0</v>
      </c>
      <c r="AI18" s="187" t="s">
        <v>120</v>
      </c>
      <c r="AJ18" s="52" t="s">
        <v>7</v>
      </c>
      <c r="AK18" s="156" t="str">
        <f>IFERROR(VLOOKUP($A18,'Liste planification'!$B$2:$C$105,2,FALSE),"")</f>
        <v>Programme Sectoriel de Lutte contre le SIDA et les Hépatites (PSLSH)</v>
      </c>
      <c r="AL18" s="27" t="s">
        <v>362</v>
      </c>
      <c r="AM18" s="27" t="s">
        <v>1835</v>
      </c>
      <c r="AN18" s="769"/>
      <c r="AO18" s="770"/>
      <c r="AP18" s="770"/>
      <c r="AQ18" s="770"/>
      <c r="AR18" s="770"/>
      <c r="AS18" s="770"/>
      <c r="AT18" s="770"/>
      <c r="AU18" s="770"/>
      <c r="AV18" s="770"/>
      <c r="AW18" s="770"/>
      <c r="AX18" s="770"/>
      <c r="AY18" s="770"/>
      <c r="AZ18" s="770"/>
      <c r="BA18" s="770"/>
      <c r="BB18" s="770"/>
      <c r="BC18" s="770"/>
      <c r="BD18" s="770"/>
      <c r="BE18" s="770"/>
      <c r="BF18" s="770"/>
      <c r="BG18" s="770"/>
      <c r="BH18" s="770"/>
      <c r="BI18" s="770"/>
      <c r="BJ18" s="770"/>
      <c r="BK18" s="770"/>
      <c r="BL18" s="770"/>
      <c r="BM18" s="770"/>
      <c r="BN18" s="770"/>
      <c r="BO18" s="770"/>
      <c r="BP18" s="770"/>
      <c r="BQ18" s="770"/>
      <c r="BR18" s="770"/>
      <c r="BS18" s="770"/>
      <c r="BT18" s="770"/>
      <c r="BU18" s="770"/>
      <c r="BV18" s="770"/>
      <c r="BW18" s="770"/>
      <c r="BX18" s="770"/>
      <c r="BY18" s="770"/>
      <c r="BZ18" s="770"/>
      <c r="CA18" s="770"/>
      <c r="CB18" s="770"/>
      <c r="CC18" s="770"/>
    </row>
    <row r="19" spans="1:81" s="64" customFormat="1" ht="55.2">
      <c r="A19" s="158" t="s">
        <v>1798</v>
      </c>
      <c r="B19" s="159" t="str">
        <f>A19&amp;"-"&amp;TEXT(COUNTIF($A$5:A19,A19),"000")</f>
        <v>PSLSH-015</v>
      </c>
      <c r="C19" s="52" t="s">
        <v>1431</v>
      </c>
      <c r="D19" s="27" t="s">
        <v>326</v>
      </c>
      <c r="E19" s="28" t="s">
        <v>325</v>
      </c>
      <c r="F19" s="27" t="s">
        <v>259</v>
      </c>
      <c r="G19" s="27" t="s">
        <v>1799</v>
      </c>
      <c r="H19" s="792" t="s">
        <v>1822</v>
      </c>
      <c r="I19" s="380" t="str">
        <f>IFERROR(VLOOKUP($F19,'Liste planification'!$V$2:$W$96,2,FALSE),"")</f>
        <v>P1.OS2-Amélioration du pilotage du secteur de la santé à tous les niveaux de la pyramide</v>
      </c>
      <c r="J19" s="27" t="s">
        <v>1521</v>
      </c>
      <c r="K19" s="27" t="s">
        <v>1528</v>
      </c>
      <c r="L19" s="27"/>
      <c r="M19" s="52"/>
      <c r="N19" s="52"/>
      <c r="O19" s="52"/>
      <c r="P19" s="52"/>
      <c r="Q19" s="52"/>
      <c r="R19" s="52" t="s">
        <v>1801</v>
      </c>
      <c r="S19" s="52"/>
      <c r="T19" s="52"/>
      <c r="U19" s="52"/>
      <c r="V19" s="52"/>
      <c r="W19" s="52"/>
      <c r="X19" s="52"/>
      <c r="Y19" s="194" t="s">
        <v>1837</v>
      </c>
      <c r="Z19" s="776" t="s">
        <v>1796</v>
      </c>
      <c r="AA19" s="190">
        <v>7000000</v>
      </c>
      <c r="AB19" s="747">
        <f t="shared" si="0"/>
        <v>10671.431206618727</v>
      </c>
      <c r="AC19" s="748">
        <f t="shared" si="1"/>
        <v>12456.85479364686</v>
      </c>
      <c r="AD19" s="187" t="s">
        <v>1438</v>
      </c>
      <c r="AE19" s="186" t="s">
        <v>156</v>
      </c>
      <c r="AF19" s="190">
        <v>7000000</v>
      </c>
      <c r="AG19" s="747">
        <f t="shared" si="2"/>
        <v>10671.431206618727</v>
      </c>
      <c r="AH19" s="748">
        <f t="shared" si="3"/>
        <v>12456.85479364686</v>
      </c>
      <c r="AI19" s="187" t="s">
        <v>120</v>
      </c>
      <c r="AJ19" s="52" t="s">
        <v>7</v>
      </c>
      <c r="AK19" s="156" t="str">
        <f>IFERROR(VLOOKUP($A19,'Liste planification'!$B$2:$C$105,2,FALSE),"")</f>
        <v>Programme Sectoriel de Lutte contre le SIDA et les Hépatites (PSLSH)</v>
      </c>
      <c r="AL19" s="27" t="s">
        <v>1</v>
      </c>
      <c r="AM19" s="27" t="s">
        <v>1838</v>
      </c>
      <c r="AN19" s="769"/>
      <c r="AO19" s="770"/>
      <c r="AP19" s="770"/>
      <c r="AQ19" s="770"/>
      <c r="AR19" s="770"/>
      <c r="AS19" s="770"/>
      <c r="AT19" s="770"/>
      <c r="AU19" s="770"/>
      <c r="AV19" s="770"/>
      <c r="AW19" s="770"/>
      <c r="AX19" s="770"/>
      <c r="AY19" s="770"/>
      <c r="AZ19" s="770"/>
      <c r="BA19" s="770"/>
      <c r="BB19" s="770"/>
      <c r="BC19" s="770"/>
      <c r="BD19" s="770"/>
      <c r="BE19" s="770"/>
      <c r="BF19" s="770"/>
      <c r="BG19" s="770"/>
      <c r="BH19" s="770"/>
      <c r="BI19" s="770"/>
      <c r="BJ19" s="770"/>
      <c r="BK19" s="770"/>
      <c r="BL19" s="770"/>
      <c r="BM19" s="770"/>
      <c r="BN19" s="770"/>
      <c r="BO19" s="770"/>
      <c r="BP19" s="770"/>
      <c r="BQ19" s="770"/>
      <c r="BR19" s="770"/>
      <c r="BS19" s="770"/>
      <c r="BT19" s="770"/>
      <c r="BU19" s="770"/>
      <c r="BV19" s="770"/>
      <c r="BW19" s="770"/>
      <c r="BX19" s="770"/>
      <c r="BY19" s="770"/>
      <c r="BZ19" s="770"/>
      <c r="CA19" s="770"/>
      <c r="CB19" s="770"/>
      <c r="CC19" s="770"/>
    </row>
    <row r="20" spans="1:81" s="64" customFormat="1" ht="92.4">
      <c r="A20" s="158" t="s">
        <v>1798</v>
      </c>
      <c r="B20" s="159" t="str">
        <f>A20&amp;"-"&amp;TEXT(COUNTIF($A$5:A20,A20),"000")</f>
        <v>PSLSH-016</v>
      </c>
      <c r="C20" s="52" t="s">
        <v>1431</v>
      </c>
      <c r="D20" s="27" t="s">
        <v>327</v>
      </c>
      <c r="E20" s="28" t="s">
        <v>331</v>
      </c>
      <c r="F20" s="27" t="s">
        <v>289</v>
      </c>
      <c r="G20" s="27" t="s">
        <v>1841</v>
      </c>
      <c r="H20" s="804" t="s">
        <v>1958</v>
      </c>
      <c r="I20" s="380" t="str">
        <f>IFERROR(VLOOKUP($F20,'Liste planification'!$V$2:$W$96,2,FALSE),"")</f>
        <v>P7.OS2-Offre de soins et services de qualité (organisation et disponibilité)</v>
      </c>
      <c r="J20" s="27" t="s">
        <v>1521</v>
      </c>
      <c r="K20" s="27" t="s">
        <v>1528</v>
      </c>
      <c r="L20" s="27"/>
      <c r="M20" s="52"/>
      <c r="N20" s="52"/>
      <c r="O20" s="52"/>
      <c r="P20" s="52"/>
      <c r="Q20" s="52" t="s">
        <v>1801</v>
      </c>
      <c r="R20" s="52"/>
      <c r="S20" s="52" t="s">
        <v>1801</v>
      </c>
      <c r="T20" s="52"/>
      <c r="U20" s="52" t="s">
        <v>1801</v>
      </c>
      <c r="V20" s="52"/>
      <c r="W20" s="52" t="s">
        <v>1801</v>
      </c>
      <c r="X20" s="52"/>
      <c r="Y20" s="194" t="s">
        <v>1839</v>
      </c>
      <c r="Z20" s="776" t="s">
        <v>1794</v>
      </c>
      <c r="AA20" s="190">
        <v>35000000</v>
      </c>
      <c r="AB20" s="747">
        <f t="shared" si="0"/>
        <v>53357.156033093634</v>
      </c>
      <c r="AC20" s="748">
        <f t="shared" si="1"/>
        <v>62284.273968234302</v>
      </c>
      <c r="AD20" s="187" t="s">
        <v>1438</v>
      </c>
      <c r="AE20" s="186" t="s">
        <v>157</v>
      </c>
      <c r="AF20" s="190"/>
      <c r="AG20" s="747">
        <f t="shared" si="2"/>
        <v>0</v>
      </c>
      <c r="AH20" s="748">
        <f t="shared" si="3"/>
        <v>0</v>
      </c>
      <c r="AI20" s="187" t="s">
        <v>358</v>
      </c>
      <c r="AJ20" s="52" t="s">
        <v>217</v>
      </c>
      <c r="AK20" s="156" t="str">
        <f>IFERROR(VLOOKUP($A20,'Liste planification'!$B$2:$C$105,2,FALSE),"")</f>
        <v>Programme Sectoriel de Lutte contre le SIDA et les Hépatites (PSLSH)</v>
      </c>
      <c r="AL20" s="27" t="s">
        <v>362</v>
      </c>
      <c r="AM20" s="27" t="s">
        <v>1840</v>
      </c>
      <c r="AN20" s="769"/>
      <c r="AO20" s="770"/>
      <c r="AP20" s="770"/>
      <c r="AQ20" s="770"/>
      <c r="AR20" s="770"/>
      <c r="AS20" s="770"/>
      <c r="AT20" s="770"/>
      <c r="AU20" s="770"/>
      <c r="AV20" s="770"/>
      <c r="AW20" s="770"/>
      <c r="AX20" s="770"/>
      <c r="AY20" s="770"/>
      <c r="AZ20" s="770"/>
      <c r="BA20" s="770"/>
      <c r="BB20" s="770"/>
      <c r="BC20" s="770"/>
      <c r="BD20" s="770"/>
      <c r="BE20" s="770"/>
      <c r="BF20" s="770"/>
      <c r="BG20" s="770"/>
      <c r="BH20" s="770"/>
      <c r="BI20" s="770"/>
      <c r="BJ20" s="770"/>
      <c r="BK20" s="770"/>
      <c r="BL20" s="770"/>
      <c r="BM20" s="770"/>
      <c r="BN20" s="770"/>
      <c r="BO20" s="770"/>
      <c r="BP20" s="770"/>
      <c r="BQ20" s="770"/>
      <c r="BR20" s="770"/>
      <c r="BS20" s="770"/>
      <c r="BT20" s="770"/>
      <c r="BU20" s="770"/>
      <c r="BV20" s="770"/>
      <c r="BW20" s="770"/>
      <c r="BX20" s="770"/>
      <c r="BY20" s="770"/>
      <c r="BZ20" s="770"/>
      <c r="CA20" s="770"/>
      <c r="CB20" s="770"/>
      <c r="CC20" s="770"/>
    </row>
    <row r="21" spans="1:81" s="64" customFormat="1" ht="92.4">
      <c r="A21" s="158" t="s">
        <v>1798</v>
      </c>
      <c r="B21" s="159" t="str">
        <f>A21&amp;"-"&amp;TEXT(COUNTIF($A$5:A21,A21),"000")</f>
        <v>PSLSH-017</v>
      </c>
      <c r="C21" s="52" t="s">
        <v>1431</v>
      </c>
      <c r="D21" s="27" t="s">
        <v>327</v>
      </c>
      <c r="E21" s="28" t="s">
        <v>331</v>
      </c>
      <c r="F21" s="27" t="s">
        <v>289</v>
      </c>
      <c r="G21" s="27" t="s">
        <v>1841</v>
      </c>
      <c r="H21" s="804" t="s">
        <v>1959</v>
      </c>
      <c r="I21" s="380" t="str">
        <f>IFERROR(VLOOKUP($F21,'Liste planification'!$V$2:$W$96,2,FALSE),"")</f>
        <v>P7.OS2-Offre de soins et services de qualité (organisation et disponibilité)</v>
      </c>
      <c r="J21" s="27" t="s">
        <v>1521</v>
      </c>
      <c r="K21" s="27" t="s">
        <v>1528</v>
      </c>
      <c r="L21" s="27"/>
      <c r="M21" s="52" t="s">
        <v>1802</v>
      </c>
      <c r="N21" s="52"/>
      <c r="O21" s="52"/>
      <c r="P21" s="52"/>
      <c r="Q21" s="52"/>
      <c r="R21" s="52"/>
      <c r="S21" s="52"/>
      <c r="T21" s="52"/>
      <c r="U21" s="52"/>
      <c r="V21" s="52"/>
      <c r="W21" s="52"/>
      <c r="X21" s="52"/>
      <c r="Y21" s="194" t="s">
        <v>1842</v>
      </c>
      <c r="Z21" s="776" t="s">
        <v>1796</v>
      </c>
      <c r="AA21" s="190">
        <v>6000000</v>
      </c>
      <c r="AB21" s="747">
        <f t="shared" si="0"/>
        <v>9146.9410342446226</v>
      </c>
      <c r="AC21" s="748">
        <f t="shared" si="1"/>
        <v>10677.304108840166</v>
      </c>
      <c r="AD21" s="187" t="s">
        <v>357</v>
      </c>
      <c r="AE21" s="186" t="s">
        <v>156</v>
      </c>
      <c r="AF21" s="190">
        <v>6000000</v>
      </c>
      <c r="AG21" s="747">
        <f t="shared" si="2"/>
        <v>9146.9410342446226</v>
      </c>
      <c r="AH21" s="748">
        <f t="shared" si="3"/>
        <v>10677.304108840166</v>
      </c>
      <c r="AI21" s="187" t="s">
        <v>120</v>
      </c>
      <c r="AJ21" s="52" t="s">
        <v>7</v>
      </c>
      <c r="AK21" s="156" t="str">
        <f>IFERROR(VLOOKUP($A21,'Liste planification'!$B$2:$C$105,2,FALSE),"")</f>
        <v>Programme Sectoriel de Lutte contre le SIDA et les Hépatites (PSLSH)</v>
      </c>
      <c r="AL21" s="27" t="s">
        <v>362</v>
      </c>
      <c r="AM21" s="27" t="s">
        <v>1843</v>
      </c>
      <c r="AN21" s="769"/>
      <c r="AO21" s="770"/>
      <c r="AP21" s="770"/>
      <c r="AQ21" s="770"/>
      <c r="AR21" s="770"/>
      <c r="AS21" s="770"/>
      <c r="AT21" s="770"/>
      <c r="AU21" s="770"/>
      <c r="AV21" s="770"/>
      <c r="AW21" s="770"/>
      <c r="AX21" s="770"/>
      <c r="AY21" s="770"/>
      <c r="AZ21" s="770"/>
      <c r="BA21" s="770"/>
      <c r="BB21" s="770"/>
      <c r="BC21" s="770"/>
      <c r="BD21" s="770"/>
      <c r="BE21" s="770"/>
      <c r="BF21" s="770"/>
      <c r="BG21" s="770"/>
      <c r="BH21" s="770"/>
      <c r="BI21" s="770"/>
      <c r="BJ21" s="770"/>
      <c r="BK21" s="770"/>
      <c r="BL21" s="770"/>
      <c r="BM21" s="770"/>
      <c r="BN21" s="770"/>
      <c r="BO21" s="770"/>
      <c r="BP21" s="770"/>
      <c r="BQ21" s="770"/>
      <c r="BR21" s="770"/>
      <c r="BS21" s="770"/>
      <c r="BT21" s="770"/>
      <c r="BU21" s="770"/>
      <c r="BV21" s="770"/>
      <c r="BW21" s="770"/>
      <c r="BX21" s="770"/>
      <c r="BY21" s="770"/>
      <c r="BZ21" s="770"/>
      <c r="CA21" s="770"/>
      <c r="CB21" s="770"/>
      <c r="CC21" s="770"/>
    </row>
    <row r="22" spans="1:81" s="64" customFormat="1" ht="92.4">
      <c r="A22" s="158" t="s">
        <v>1798</v>
      </c>
      <c r="B22" s="159" t="str">
        <f>A22&amp;"-"&amp;TEXT(COUNTIF($A$5:A22,A22),"000")</f>
        <v>PSLSH-018</v>
      </c>
      <c r="C22" s="52" t="s">
        <v>1431</v>
      </c>
      <c r="D22" s="27" t="s">
        <v>327</v>
      </c>
      <c r="E22" s="28" t="s">
        <v>331</v>
      </c>
      <c r="F22" s="27" t="s">
        <v>289</v>
      </c>
      <c r="G22" s="27" t="s">
        <v>1841</v>
      </c>
      <c r="H22" s="804" t="s">
        <v>1823</v>
      </c>
      <c r="I22" s="380" t="str">
        <f>IFERROR(VLOOKUP($F22,'Liste planification'!$V$2:$W$96,2,FALSE),"")</f>
        <v>P7.OS2-Offre de soins et services de qualité (organisation et disponibilité)</v>
      </c>
      <c r="J22" s="27" t="s">
        <v>1521</v>
      </c>
      <c r="K22" s="27" t="s">
        <v>1528</v>
      </c>
      <c r="L22" s="27"/>
      <c r="M22" s="52"/>
      <c r="N22" s="52" t="s">
        <v>1802</v>
      </c>
      <c r="O22" s="52"/>
      <c r="P22" s="52"/>
      <c r="Q22" s="52"/>
      <c r="R22" s="52" t="s">
        <v>1802</v>
      </c>
      <c r="S22" s="52"/>
      <c r="T22" s="52"/>
      <c r="U22" s="52"/>
      <c r="V22" s="52"/>
      <c r="W22" s="52"/>
      <c r="X22" s="52"/>
      <c r="Y22" s="194" t="s">
        <v>1846</v>
      </c>
      <c r="Z22" s="776" t="s">
        <v>1796</v>
      </c>
      <c r="AA22" s="190">
        <v>5000000</v>
      </c>
      <c r="AB22" s="747">
        <f t="shared" si="0"/>
        <v>7622.4508618705195</v>
      </c>
      <c r="AC22" s="748">
        <f t="shared" si="1"/>
        <v>8897.7534240334717</v>
      </c>
      <c r="AD22" s="187" t="s">
        <v>1438</v>
      </c>
      <c r="AE22" s="186" t="s">
        <v>156</v>
      </c>
      <c r="AF22" s="190">
        <v>5000000</v>
      </c>
      <c r="AG22" s="747">
        <f t="shared" si="2"/>
        <v>7622.4508618705195</v>
      </c>
      <c r="AH22" s="748">
        <f t="shared" si="3"/>
        <v>8897.7534240334717</v>
      </c>
      <c r="AI22" s="187" t="s">
        <v>120</v>
      </c>
      <c r="AJ22" s="52" t="s">
        <v>7</v>
      </c>
      <c r="AK22" s="156" t="str">
        <f>IFERROR(VLOOKUP($A22,'Liste planification'!$B$2:$C$105,2,FALSE),"")</f>
        <v>Programme Sectoriel de Lutte contre le SIDA et les Hépatites (PSLSH)</v>
      </c>
      <c r="AL22" s="27" t="s">
        <v>1</v>
      </c>
      <c r="AM22" s="27" t="s">
        <v>1844</v>
      </c>
      <c r="AN22" s="769"/>
      <c r="AO22" s="770"/>
      <c r="AP22" s="770"/>
      <c r="AQ22" s="770"/>
      <c r="AR22" s="770"/>
      <c r="AS22" s="770"/>
      <c r="AT22" s="770"/>
      <c r="AU22" s="770"/>
      <c r="AV22" s="770"/>
      <c r="AW22" s="770"/>
      <c r="AX22" s="770"/>
      <c r="AY22" s="770"/>
      <c r="AZ22" s="770"/>
      <c r="BA22" s="770"/>
      <c r="BB22" s="770"/>
      <c r="BC22" s="770"/>
      <c r="BD22" s="770"/>
      <c r="BE22" s="770"/>
      <c r="BF22" s="770"/>
      <c r="BG22" s="770"/>
      <c r="BH22" s="770"/>
      <c r="BI22" s="770"/>
      <c r="BJ22" s="770"/>
      <c r="BK22" s="770"/>
      <c r="BL22" s="770"/>
      <c r="BM22" s="770"/>
      <c r="BN22" s="770"/>
      <c r="BO22" s="770"/>
      <c r="BP22" s="770"/>
      <c r="BQ22" s="770"/>
      <c r="BR22" s="770"/>
      <c r="BS22" s="770"/>
      <c r="BT22" s="770"/>
      <c r="BU22" s="770"/>
      <c r="BV22" s="770"/>
      <c r="BW22" s="770"/>
      <c r="BX22" s="770"/>
      <c r="BY22" s="770"/>
      <c r="BZ22" s="770"/>
      <c r="CA22" s="770"/>
      <c r="CB22" s="770"/>
      <c r="CC22" s="770"/>
    </row>
    <row r="23" spans="1:81" s="64" customFormat="1" ht="92.4">
      <c r="A23" s="158" t="s">
        <v>1798</v>
      </c>
      <c r="B23" s="159" t="str">
        <f>A23&amp;"-"&amp;TEXT(COUNTIF($A$5:A23,A23),"000")</f>
        <v>PSLSH-019</v>
      </c>
      <c r="C23" s="52" t="s">
        <v>1431</v>
      </c>
      <c r="D23" s="27" t="s">
        <v>327</v>
      </c>
      <c r="E23" s="28" t="s">
        <v>331</v>
      </c>
      <c r="F23" s="27" t="s">
        <v>289</v>
      </c>
      <c r="G23" s="27" t="s">
        <v>1841</v>
      </c>
      <c r="H23" s="804" t="s">
        <v>1824</v>
      </c>
      <c r="I23" s="380" t="str">
        <f>IFERROR(VLOOKUP($F23,'Liste planification'!$V$2:$W$96,2,FALSE),"")</f>
        <v>P7.OS2-Offre de soins et services de qualité (organisation et disponibilité)</v>
      </c>
      <c r="J23" s="27" t="s">
        <v>1521</v>
      </c>
      <c r="K23" s="27" t="s">
        <v>1528</v>
      </c>
      <c r="L23" s="27"/>
      <c r="M23" s="52"/>
      <c r="N23" s="52"/>
      <c r="O23" s="52" t="s">
        <v>1802</v>
      </c>
      <c r="P23" s="52" t="s">
        <v>1802</v>
      </c>
      <c r="Q23" s="52" t="s">
        <v>1802</v>
      </c>
      <c r="R23" s="52"/>
      <c r="S23" s="52"/>
      <c r="T23" s="52"/>
      <c r="U23" s="52"/>
      <c r="V23" s="52"/>
      <c r="W23" s="52"/>
      <c r="X23" s="52"/>
      <c r="Y23" s="194" t="s">
        <v>1847</v>
      </c>
      <c r="Z23" s="776" t="s">
        <v>1796</v>
      </c>
      <c r="AA23" s="190">
        <v>14000000</v>
      </c>
      <c r="AB23" s="747">
        <f t="shared" si="0"/>
        <v>21342.862413237453</v>
      </c>
      <c r="AC23" s="748">
        <f t="shared" si="1"/>
        <v>24913.709587293721</v>
      </c>
      <c r="AD23" s="187" t="s">
        <v>1488</v>
      </c>
      <c r="AE23" s="186" t="s">
        <v>157</v>
      </c>
      <c r="AF23" s="190"/>
      <c r="AG23" s="747">
        <f t="shared" si="2"/>
        <v>0</v>
      </c>
      <c r="AH23" s="748">
        <f t="shared" si="3"/>
        <v>0</v>
      </c>
      <c r="AI23" s="187" t="s">
        <v>358</v>
      </c>
      <c r="AJ23" s="52" t="s">
        <v>217</v>
      </c>
      <c r="AK23" s="156" t="str">
        <f>IFERROR(VLOOKUP($A23,'Liste planification'!$B$2:$C$105,2,FALSE),"")</f>
        <v>Programme Sectoriel de Lutte contre le SIDA et les Hépatites (PSLSH)</v>
      </c>
      <c r="AL23" s="27" t="s">
        <v>362</v>
      </c>
      <c r="AM23" s="27" t="s">
        <v>1845</v>
      </c>
      <c r="AN23" s="769"/>
      <c r="AO23" s="770"/>
      <c r="AP23" s="770"/>
      <c r="AQ23" s="770"/>
      <c r="AR23" s="770"/>
      <c r="AS23" s="770"/>
      <c r="AT23" s="770"/>
      <c r="AU23" s="770"/>
      <c r="AV23" s="770"/>
      <c r="AW23" s="770"/>
      <c r="AX23" s="770"/>
      <c r="AY23" s="770"/>
      <c r="AZ23" s="770"/>
      <c r="BA23" s="770"/>
      <c r="BB23" s="770"/>
      <c r="BC23" s="770"/>
      <c r="BD23" s="770"/>
      <c r="BE23" s="770"/>
      <c r="BF23" s="770"/>
      <c r="BG23" s="770"/>
      <c r="BH23" s="770"/>
      <c r="BI23" s="770"/>
      <c r="BJ23" s="770"/>
      <c r="BK23" s="770"/>
      <c r="BL23" s="770"/>
      <c r="BM23" s="770"/>
      <c r="BN23" s="770"/>
      <c r="BO23" s="770"/>
      <c r="BP23" s="770"/>
      <c r="BQ23" s="770"/>
      <c r="BR23" s="770"/>
      <c r="BS23" s="770"/>
      <c r="BT23" s="770"/>
      <c r="BU23" s="770"/>
      <c r="BV23" s="770"/>
      <c r="BW23" s="770"/>
      <c r="BX23" s="770"/>
      <c r="BY23" s="770"/>
      <c r="BZ23" s="770"/>
      <c r="CA23" s="770"/>
      <c r="CB23" s="770"/>
      <c r="CC23" s="770"/>
    </row>
    <row r="24" spans="1:81" s="64" customFormat="1" ht="92.4">
      <c r="A24" s="158" t="s">
        <v>1798</v>
      </c>
      <c r="B24" s="159" t="str">
        <f>A24&amp;"-"&amp;TEXT(COUNTIF($A$5:A24,A24),"000")</f>
        <v>PSLSH-020</v>
      </c>
      <c r="C24" s="52" t="s">
        <v>1431</v>
      </c>
      <c r="D24" s="27" t="s">
        <v>327</v>
      </c>
      <c r="E24" s="28" t="s">
        <v>331</v>
      </c>
      <c r="F24" s="27" t="s">
        <v>289</v>
      </c>
      <c r="G24" s="27" t="s">
        <v>1841</v>
      </c>
      <c r="H24" s="804" t="s">
        <v>1960</v>
      </c>
      <c r="I24" s="380" t="str">
        <f>IFERROR(VLOOKUP($F24,'Liste planification'!$V$2:$W$96,2,FALSE),"")</f>
        <v>P7.OS2-Offre de soins et services de qualité (organisation et disponibilité)</v>
      </c>
      <c r="J24" s="27" t="s">
        <v>1521</v>
      </c>
      <c r="K24" s="27" t="s">
        <v>1528</v>
      </c>
      <c r="L24" s="27"/>
      <c r="M24" s="52"/>
      <c r="N24" s="52" t="s">
        <v>1801</v>
      </c>
      <c r="O24" s="52"/>
      <c r="P24" s="52"/>
      <c r="Q24" s="52"/>
      <c r="R24" s="52"/>
      <c r="S24" s="52"/>
      <c r="T24" s="52"/>
      <c r="U24" s="52"/>
      <c r="V24" s="52" t="s">
        <v>1801</v>
      </c>
      <c r="W24" s="52"/>
      <c r="X24" s="52"/>
      <c r="Y24" s="194" t="s">
        <v>1862</v>
      </c>
      <c r="Z24" s="776" t="s">
        <v>1795</v>
      </c>
      <c r="AA24" s="190">
        <v>10000000</v>
      </c>
      <c r="AB24" s="747">
        <f t="shared" si="0"/>
        <v>15244.901723741039</v>
      </c>
      <c r="AC24" s="748">
        <f t="shared" si="1"/>
        <v>17795.506848066943</v>
      </c>
      <c r="AD24" s="187" t="s">
        <v>1438</v>
      </c>
      <c r="AE24" s="186" t="s">
        <v>459</v>
      </c>
      <c r="AF24" s="190"/>
      <c r="AG24" s="747"/>
      <c r="AH24" s="748"/>
      <c r="AI24" s="187" t="s">
        <v>120</v>
      </c>
      <c r="AJ24" s="52" t="s">
        <v>7</v>
      </c>
      <c r="AK24" s="156" t="str">
        <f>IFERROR(VLOOKUP($A24,'Liste planification'!$B$2:$C$105,2,FALSE),"")</f>
        <v>Programme Sectoriel de Lutte contre le SIDA et les Hépatites (PSLSH)</v>
      </c>
      <c r="AL24" s="27" t="s">
        <v>362</v>
      </c>
      <c r="AM24" s="27" t="s">
        <v>1947</v>
      </c>
      <c r="AN24" s="769"/>
      <c r="AO24" s="770"/>
      <c r="AP24" s="770"/>
      <c r="AQ24" s="770"/>
      <c r="AR24" s="770"/>
      <c r="AS24" s="770"/>
      <c r="AT24" s="770"/>
      <c r="AU24" s="770"/>
      <c r="AV24" s="770"/>
      <c r="AW24" s="770"/>
      <c r="AX24" s="770"/>
      <c r="AY24" s="770"/>
      <c r="AZ24" s="770"/>
      <c r="BA24" s="770"/>
      <c r="BB24" s="770"/>
      <c r="BC24" s="770"/>
      <c r="BD24" s="770"/>
      <c r="BE24" s="770"/>
      <c r="BF24" s="770"/>
      <c r="BG24" s="770"/>
      <c r="BH24" s="770"/>
      <c r="BI24" s="770"/>
      <c r="BJ24" s="770"/>
      <c r="BK24" s="770"/>
      <c r="BL24" s="770"/>
      <c r="BM24" s="770"/>
      <c r="BN24" s="770"/>
      <c r="BO24" s="770"/>
      <c r="BP24" s="770"/>
      <c r="BQ24" s="770"/>
      <c r="BR24" s="770"/>
      <c r="BS24" s="770"/>
      <c r="BT24" s="770"/>
      <c r="BU24" s="770"/>
      <c r="BV24" s="770"/>
      <c r="BW24" s="770"/>
      <c r="BX24" s="770"/>
      <c r="BY24" s="770"/>
      <c r="BZ24" s="770"/>
      <c r="CA24" s="770"/>
      <c r="CB24" s="770"/>
      <c r="CC24" s="770"/>
    </row>
    <row r="25" spans="1:81" s="64" customFormat="1" ht="92.4">
      <c r="A25" s="158" t="s">
        <v>1798</v>
      </c>
      <c r="B25" s="159" t="str">
        <f>A25&amp;"-"&amp;TEXT(COUNTIF($A$5:A25,A25),"000")</f>
        <v>PSLSH-021</v>
      </c>
      <c r="C25" s="52" t="s">
        <v>1431</v>
      </c>
      <c r="D25" s="27" t="s">
        <v>327</v>
      </c>
      <c r="E25" s="28" t="s">
        <v>331</v>
      </c>
      <c r="F25" s="27" t="s">
        <v>289</v>
      </c>
      <c r="G25" s="27" t="s">
        <v>1841</v>
      </c>
      <c r="H25" s="804" t="s">
        <v>1848</v>
      </c>
      <c r="I25" s="380" t="str">
        <f>IFERROR(VLOOKUP($F25,'Liste planification'!$V$2:$W$96,2,FALSE),"")</f>
        <v>P7.OS2-Offre de soins et services de qualité (organisation et disponibilité)</v>
      </c>
      <c r="J25" s="27" t="s">
        <v>1547</v>
      </c>
      <c r="K25" s="27" t="s">
        <v>1563</v>
      </c>
      <c r="L25" s="27" t="s">
        <v>1855</v>
      </c>
      <c r="M25" s="52"/>
      <c r="N25" s="52"/>
      <c r="O25" s="52"/>
      <c r="P25" s="52"/>
      <c r="Q25" s="52"/>
      <c r="R25" s="52"/>
      <c r="S25" s="52"/>
      <c r="T25" s="52"/>
      <c r="U25" s="52"/>
      <c r="V25" s="52"/>
      <c r="W25" s="52"/>
      <c r="X25" s="52" t="s">
        <v>1801</v>
      </c>
      <c r="Y25" s="194" t="s">
        <v>1847</v>
      </c>
      <c r="Z25" s="776" t="s">
        <v>1796</v>
      </c>
      <c r="AA25" s="190">
        <v>15000000</v>
      </c>
      <c r="AB25" s="747">
        <f t="shared" si="0"/>
        <v>22867.352585611556</v>
      </c>
      <c r="AC25" s="748">
        <f t="shared" si="1"/>
        <v>26693.260272100415</v>
      </c>
      <c r="AD25" s="187" t="s">
        <v>1488</v>
      </c>
      <c r="AE25" s="186" t="s">
        <v>156</v>
      </c>
      <c r="AF25" s="190">
        <v>20000000</v>
      </c>
      <c r="AG25" s="747">
        <f t="shared" si="2"/>
        <v>30489.803447482078</v>
      </c>
      <c r="AH25" s="748">
        <f t="shared" si="3"/>
        <v>35591.013696133887</v>
      </c>
      <c r="AI25" s="187" t="s">
        <v>120</v>
      </c>
      <c r="AJ25" s="52" t="s">
        <v>7</v>
      </c>
      <c r="AK25" s="156" t="str">
        <f>IFERROR(VLOOKUP($A25,'Liste planification'!$B$2:$C$105,2,FALSE),"")</f>
        <v>Programme Sectoriel de Lutte contre le SIDA et les Hépatites (PSLSH)</v>
      </c>
      <c r="AL25" s="27" t="s">
        <v>362</v>
      </c>
      <c r="AM25" s="27" t="s">
        <v>1856</v>
      </c>
      <c r="AN25" s="769"/>
      <c r="AO25" s="770"/>
      <c r="AP25" s="770"/>
      <c r="AQ25" s="770"/>
      <c r="AR25" s="770"/>
      <c r="AS25" s="770"/>
      <c r="AT25" s="770"/>
      <c r="AU25" s="770"/>
      <c r="AV25" s="770"/>
      <c r="AW25" s="770"/>
      <c r="AX25" s="770"/>
      <c r="AY25" s="770"/>
      <c r="AZ25" s="770"/>
      <c r="BA25" s="770"/>
      <c r="BB25" s="770"/>
      <c r="BC25" s="770"/>
      <c r="BD25" s="770"/>
      <c r="BE25" s="770"/>
      <c r="BF25" s="770"/>
      <c r="BG25" s="770"/>
      <c r="BH25" s="770"/>
      <c r="BI25" s="770"/>
      <c r="BJ25" s="770"/>
      <c r="BK25" s="770"/>
      <c r="BL25" s="770"/>
      <c r="BM25" s="770"/>
      <c r="BN25" s="770"/>
      <c r="BO25" s="770"/>
      <c r="BP25" s="770"/>
      <c r="BQ25" s="770"/>
      <c r="BR25" s="770"/>
      <c r="BS25" s="770"/>
      <c r="BT25" s="770"/>
      <c r="BU25" s="770"/>
      <c r="BV25" s="770"/>
      <c r="BW25" s="770"/>
      <c r="BX25" s="770"/>
      <c r="BY25" s="770"/>
      <c r="BZ25" s="770"/>
      <c r="CA25" s="770"/>
      <c r="CB25" s="770"/>
      <c r="CC25" s="770"/>
    </row>
    <row r="26" spans="1:81" s="64" customFormat="1" ht="92.4">
      <c r="A26" s="158" t="s">
        <v>1798</v>
      </c>
      <c r="B26" s="159" t="str">
        <f>A26&amp;"-"&amp;TEXT(COUNTIF($A$5:A26,A26),"000")</f>
        <v>PSLSH-022</v>
      </c>
      <c r="C26" s="52" t="s">
        <v>1431</v>
      </c>
      <c r="D26" s="27" t="s">
        <v>327</v>
      </c>
      <c r="E26" s="28" t="s">
        <v>331</v>
      </c>
      <c r="F26" s="27" t="s">
        <v>289</v>
      </c>
      <c r="G26" s="27" t="s">
        <v>1841</v>
      </c>
      <c r="H26" s="792" t="s">
        <v>1849</v>
      </c>
      <c r="I26" s="380" t="str">
        <f>IFERROR(VLOOKUP($F26,'Liste planification'!$V$2:$W$96,2,FALSE),"")</f>
        <v>P7.OS2-Offre de soins et services de qualité (organisation et disponibilité)</v>
      </c>
      <c r="J26" s="27" t="s">
        <v>1547</v>
      </c>
      <c r="K26" s="27" t="s">
        <v>1563</v>
      </c>
      <c r="L26" s="27" t="s">
        <v>1855</v>
      </c>
      <c r="M26" s="52"/>
      <c r="N26" s="52"/>
      <c r="O26" s="52"/>
      <c r="P26" s="52"/>
      <c r="Q26" s="52"/>
      <c r="R26" s="52"/>
      <c r="S26" s="52" t="s">
        <v>1801</v>
      </c>
      <c r="T26" s="52"/>
      <c r="U26" s="52"/>
      <c r="V26" s="52"/>
      <c r="W26" s="52"/>
      <c r="X26" s="52"/>
      <c r="Y26" s="194" t="s">
        <v>1847</v>
      </c>
      <c r="Z26" s="776" t="s">
        <v>1796</v>
      </c>
      <c r="AA26" s="190" t="s">
        <v>1924</v>
      </c>
      <c r="AB26" s="747" t="e">
        <f t="shared" si="0"/>
        <v>#VALUE!</v>
      </c>
      <c r="AC26" s="748" t="e">
        <f t="shared" si="1"/>
        <v>#VALUE!</v>
      </c>
      <c r="AD26" s="187" t="s">
        <v>1488</v>
      </c>
      <c r="AE26" s="186" t="s">
        <v>156</v>
      </c>
      <c r="AF26" s="190">
        <v>20000000</v>
      </c>
      <c r="AG26" s="747">
        <f t="shared" si="2"/>
        <v>30489.803447482078</v>
      </c>
      <c r="AH26" s="748">
        <f t="shared" si="3"/>
        <v>35591.013696133887</v>
      </c>
      <c r="AI26" s="187" t="s">
        <v>120</v>
      </c>
      <c r="AJ26" s="52" t="s">
        <v>7</v>
      </c>
      <c r="AK26" s="156" t="str">
        <f>IFERROR(VLOOKUP($A26,'Liste planification'!$B$2:$C$105,2,FALSE),"")</f>
        <v>Programme Sectoriel de Lutte contre le SIDA et les Hépatites (PSLSH)</v>
      </c>
      <c r="AL26" s="27" t="s">
        <v>362</v>
      </c>
      <c r="AM26" s="27" t="s">
        <v>1857</v>
      </c>
      <c r="AN26" s="769"/>
      <c r="AO26" s="770"/>
      <c r="AP26" s="770"/>
      <c r="AQ26" s="770"/>
      <c r="AR26" s="770"/>
      <c r="AS26" s="770"/>
      <c r="AT26" s="770"/>
      <c r="AU26" s="770"/>
      <c r="AV26" s="770"/>
      <c r="AW26" s="770"/>
      <c r="AX26" s="770"/>
      <c r="AY26" s="770"/>
      <c r="AZ26" s="770"/>
      <c r="BA26" s="770"/>
      <c r="BB26" s="770"/>
      <c r="BC26" s="770"/>
      <c r="BD26" s="770"/>
      <c r="BE26" s="770"/>
      <c r="BF26" s="770"/>
      <c r="BG26" s="770"/>
      <c r="BH26" s="770"/>
      <c r="BI26" s="770"/>
      <c r="BJ26" s="770"/>
      <c r="BK26" s="770"/>
      <c r="BL26" s="770"/>
      <c r="BM26" s="770"/>
      <c r="BN26" s="770"/>
      <c r="BO26" s="770"/>
      <c r="BP26" s="770"/>
      <c r="BQ26" s="770"/>
      <c r="BR26" s="770"/>
      <c r="BS26" s="770"/>
      <c r="BT26" s="770"/>
      <c r="BU26" s="770"/>
      <c r="BV26" s="770"/>
      <c r="BW26" s="770"/>
      <c r="BX26" s="770"/>
      <c r="BY26" s="770"/>
      <c r="BZ26" s="770"/>
      <c r="CA26" s="770"/>
      <c r="CB26" s="770"/>
      <c r="CC26" s="770"/>
    </row>
    <row r="27" spans="1:81" s="64" customFormat="1" ht="92.4">
      <c r="A27" s="158" t="s">
        <v>1798</v>
      </c>
      <c r="B27" s="159" t="str">
        <f>A27&amp;"-"&amp;TEXT(COUNTIF($A$5:A27,A27),"000")</f>
        <v>PSLSH-023</v>
      </c>
      <c r="C27" s="52" t="s">
        <v>1431</v>
      </c>
      <c r="D27" s="27" t="s">
        <v>327</v>
      </c>
      <c r="E27" s="28" t="s">
        <v>331</v>
      </c>
      <c r="F27" s="27" t="s">
        <v>289</v>
      </c>
      <c r="G27" s="27" t="s">
        <v>1841</v>
      </c>
      <c r="H27" s="792" t="s">
        <v>1850</v>
      </c>
      <c r="I27" s="380" t="str">
        <f>IFERROR(VLOOKUP($F27,'Liste planification'!$V$2:$W$96,2,FALSE),"")</f>
        <v>P7.OS2-Offre de soins et services de qualité (organisation et disponibilité)</v>
      </c>
      <c r="J27" s="27" t="s">
        <v>1547</v>
      </c>
      <c r="K27" s="27" t="s">
        <v>1563</v>
      </c>
      <c r="L27" s="27" t="s">
        <v>1855</v>
      </c>
      <c r="M27" s="52"/>
      <c r="N27" s="52"/>
      <c r="O27" s="52" t="s">
        <v>1802</v>
      </c>
      <c r="P27" s="52"/>
      <c r="Q27" s="52"/>
      <c r="R27" s="52"/>
      <c r="S27" s="52"/>
      <c r="T27" s="52"/>
      <c r="U27" s="52"/>
      <c r="V27" s="52"/>
      <c r="W27" s="52"/>
      <c r="X27" s="52"/>
      <c r="Y27" s="194" t="s">
        <v>1847</v>
      </c>
      <c r="Z27" s="776" t="s">
        <v>1796</v>
      </c>
      <c r="AA27" s="190">
        <v>14000000</v>
      </c>
      <c r="AB27" s="747">
        <f t="shared" si="0"/>
        <v>21342.862413237453</v>
      </c>
      <c r="AC27" s="748">
        <f t="shared" si="1"/>
        <v>24913.709587293721</v>
      </c>
      <c r="AD27" s="187" t="s">
        <v>1639</v>
      </c>
      <c r="AE27" s="186" t="s">
        <v>156</v>
      </c>
      <c r="AF27" s="190">
        <v>12000000</v>
      </c>
      <c r="AG27" s="747">
        <f t="shared" si="2"/>
        <v>18293.882068489245</v>
      </c>
      <c r="AH27" s="748">
        <f t="shared" si="3"/>
        <v>21354.608217680332</v>
      </c>
      <c r="AI27" s="187" t="s">
        <v>120</v>
      </c>
      <c r="AJ27" s="52" t="s">
        <v>7</v>
      </c>
      <c r="AK27" s="156" t="str">
        <f>IFERROR(VLOOKUP($A27,'Liste planification'!$B$2:$C$105,2,FALSE),"")</f>
        <v>Programme Sectoriel de Lutte contre le SIDA et les Hépatites (PSLSH)</v>
      </c>
      <c r="AL27" s="27" t="s">
        <v>362</v>
      </c>
      <c r="AM27" s="27" t="s">
        <v>1858</v>
      </c>
      <c r="AN27" s="769"/>
      <c r="AO27" s="770"/>
      <c r="AP27" s="770"/>
      <c r="AQ27" s="770"/>
      <c r="AR27" s="770"/>
      <c r="AS27" s="770"/>
      <c r="AT27" s="770"/>
      <c r="AU27" s="770"/>
      <c r="AV27" s="770"/>
      <c r="AW27" s="770"/>
      <c r="AX27" s="770"/>
      <c r="AY27" s="770"/>
      <c r="AZ27" s="770"/>
      <c r="BA27" s="770"/>
      <c r="BB27" s="770"/>
      <c r="BC27" s="770"/>
      <c r="BD27" s="770"/>
      <c r="BE27" s="770"/>
      <c r="BF27" s="770"/>
      <c r="BG27" s="770"/>
      <c r="BH27" s="770"/>
      <c r="BI27" s="770"/>
      <c r="BJ27" s="770"/>
      <c r="BK27" s="770"/>
      <c r="BL27" s="770"/>
      <c r="BM27" s="770"/>
      <c r="BN27" s="770"/>
      <c r="BO27" s="770"/>
      <c r="BP27" s="770"/>
      <c r="BQ27" s="770"/>
      <c r="BR27" s="770"/>
      <c r="BS27" s="770"/>
      <c r="BT27" s="770"/>
      <c r="BU27" s="770"/>
      <c r="BV27" s="770"/>
      <c r="BW27" s="770"/>
      <c r="BX27" s="770"/>
      <c r="BY27" s="770"/>
      <c r="BZ27" s="770"/>
      <c r="CA27" s="770"/>
      <c r="CB27" s="770"/>
      <c r="CC27" s="770"/>
    </row>
    <row r="28" spans="1:81" s="64" customFormat="1" ht="92.4">
      <c r="A28" s="158" t="s">
        <v>1798</v>
      </c>
      <c r="B28" s="159" t="str">
        <f>A28&amp;"-"&amp;TEXT(COUNTIF($A$5:A28,A28),"000")</f>
        <v>PSLSH-024</v>
      </c>
      <c r="C28" s="52" t="s">
        <v>1431</v>
      </c>
      <c r="D28" s="27" t="s">
        <v>327</v>
      </c>
      <c r="E28" s="28" t="s">
        <v>331</v>
      </c>
      <c r="F28" s="27" t="s">
        <v>289</v>
      </c>
      <c r="G28" s="27" t="s">
        <v>1841</v>
      </c>
      <c r="H28" s="805" t="s">
        <v>1851</v>
      </c>
      <c r="I28" s="380" t="str">
        <f>IFERROR(VLOOKUP($F28,'Liste planification'!$V$2:$W$96,2,FALSE),"")</f>
        <v>P7.OS2-Offre de soins et services de qualité (organisation et disponibilité)</v>
      </c>
      <c r="J28" s="27" t="s">
        <v>1547</v>
      </c>
      <c r="K28" s="27" t="s">
        <v>1563</v>
      </c>
      <c r="L28" s="27" t="s">
        <v>1859</v>
      </c>
      <c r="M28" s="52"/>
      <c r="N28" s="52"/>
      <c r="O28" s="52"/>
      <c r="P28" s="52"/>
      <c r="Q28" s="52" t="s">
        <v>1802</v>
      </c>
      <c r="R28" s="52"/>
      <c r="S28" s="52"/>
      <c r="T28" s="52"/>
      <c r="U28" s="52"/>
      <c r="V28" s="52"/>
      <c r="W28" s="52"/>
      <c r="X28" s="52"/>
      <c r="Y28" s="194" t="s">
        <v>1860</v>
      </c>
      <c r="Z28" s="776" t="s">
        <v>1796</v>
      </c>
      <c r="AA28" s="190">
        <v>8500000</v>
      </c>
      <c r="AB28" s="747">
        <f t="shared" si="0"/>
        <v>12958.166465179882</v>
      </c>
      <c r="AC28" s="748">
        <f t="shared" si="1"/>
        <v>15126.180820856902</v>
      </c>
      <c r="AD28" s="187" t="s">
        <v>1439</v>
      </c>
      <c r="AE28" s="186" t="s">
        <v>157</v>
      </c>
      <c r="AF28" s="190"/>
      <c r="AG28" s="747">
        <f t="shared" si="2"/>
        <v>0</v>
      </c>
      <c r="AH28" s="748">
        <f t="shared" si="3"/>
        <v>0</v>
      </c>
      <c r="AI28" s="187" t="s">
        <v>160</v>
      </c>
      <c r="AJ28" s="52" t="s">
        <v>185</v>
      </c>
      <c r="AK28" s="156" t="str">
        <f>IFERROR(VLOOKUP($A28,'Liste planification'!$B$2:$C$105,2,FALSE),"")</f>
        <v>Programme Sectoriel de Lutte contre le SIDA et les Hépatites (PSLSH)</v>
      </c>
      <c r="AL28" s="27" t="s">
        <v>362</v>
      </c>
      <c r="AM28" s="27" t="s">
        <v>1861</v>
      </c>
      <c r="AN28" s="769"/>
      <c r="AO28" s="770"/>
      <c r="AP28" s="770"/>
      <c r="AQ28" s="770"/>
      <c r="AR28" s="770"/>
      <c r="AS28" s="770"/>
      <c r="AT28" s="770"/>
      <c r="AU28" s="770"/>
      <c r="AV28" s="770"/>
      <c r="AW28" s="770"/>
      <c r="AX28" s="770"/>
      <c r="AY28" s="770"/>
      <c r="AZ28" s="770"/>
      <c r="BA28" s="770"/>
      <c r="BB28" s="770"/>
      <c r="BC28" s="770"/>
      <c r="BD28" s="770"/>
      <c r="BE28" s="770"/>
      <c r="BF28" s="770"/>
      <c r="BG28" s="770"/>
      <c r="BH28" s="770"/>
      <c r="BI28" s="770"/>
      <c r="BJ28" s="770"/>
      <c r="BK28" s="770"/>
      <c r="BL28" s="770"/>
      <c r="BM28" s="770"/>
      <c r="BN28" s="770"/>
      <c r="BO28" s="770"/>
      <c r="BP28" s="770"/>
      <c r="BQ28" s="770"/>
      <c r="BR28" s="770"/>
      <c r="BS28" s="770"/>
      <c r="BT28" s="770"/>
      <c r="BU28" s="770"/>
      <c r="BV28" s="770"/>
      <c r="BW28" s="770"/>
      <c r="BX28" s="770"/>
      <c r="BY28" s="770"/>
      <c r="BZ28" s="770"/>
      <c r="CA28" s="770"/>
      <c r="CB28" s="770"/>
      <c r="CC28" s="770"/>
    </row>
    <row r="29" spans="1:81" s="64" customFormat="1" ht="92.4">
      <c r="A29" s="158" t="s">
        <v>1798</v>
      </c>
      <c r="B29" s="159" t="str">
        <f>A29&amp;"-"&amp;TEXT(COUNTIF($A$5:A29,A29),"000")</f>
        <v>PSLSH-025</v>
      </c>
      <c r="C29" s="52" t="s">
        <v>1431</v>
      </c>
      <c r="D29" s="27" t="s">
        <v>327</v>
      </c>
      <c r="E29" s="28" t="s">
        <v>331</v>
      </c>
      <c r="F29" s="27" t="s">
        <v>289</v>
      </c>
      <c r="G29" s="27" t="s">
        <v>1841</v>
      </c>
      <c r="H29" s="804" t="s">
        <v>1852</v>
      </c>
      <c r="I29" s="380" t="str">
        <f>IFERROR(VLOOKUP($F29,'Liste planification'!$V$2:$W$96,2,FALSE),"")</f>
        <v>P7.OS2-Offre de soins et services de qualité (organisation et disponibilité)</v>
      </c>
      <c r="J29" s="27" t="s">
        <v>1547</v>
      </c>
      <c r="K29" s="27" t="s">
        <v>1563</v>
      </c>
      <c r="L29" s="27" t="s">
        <v>1863</v>
      </c>
      <c r="M29" s="52"/>
      <c r="N29" s="52"/>
      <c r="O29" s="52"/>
      <c r="P29" s="52"/>
      <c r="Q29" s="52"/>
      <c r="R29" s="52"/>
      <c r="S29" s="52"/>
      <c r="T29" s="52"/>
      <c r="U29" s="52"/>
      <c r="V29" s="52" t="s">
        <v>1802</v>
      </c>
      <c r="W29" s="52"/>
      <c r="X29" s="52"/>
      <c r="Y29" s="194" t="s">
        <v>1862</v>
      </c>
      <c r="Z29" s="776" t="s">
        <v>1796</v>
      </c>
      <c r="AA29" s="190">
        <v>4000000</v>
      </c>
      <c r="AB29" s="747">
        <f t="shared" si="0"/>
        <v>6097.9606894964154</v>
      </c>
      <c r="AC29" s="748">
        <f t="shared" si="1"/>
        <v>7118.2027392267773</v>
      </c>
      <c r="AD29" s="187" t="s">
        <v>1438</v>
      </c>
      <c r="AE29" s="186" t="s">
        <v>157</v>
      </c>
      <c r="AF29" s="190"/>
      <c r="AG29" s="747">
        <f t="shared" si="2"/>
        <v>0</v>
      </c>
      <c r="AH29" s="748">
        <f t="shared" si="3"/>
        <v>0</v>
      </c>
      <c r="AI29" s="187" t="s">
        <v>120</v>
      </c>
      <c r="AJ29" s="52" t="s">
        <v>7</v>
      </c>
      <c r="AK29" s="156" t="str">
        <f>IFERROR(VLOOKUP($A29,'Liste planification'!$B$2:$C$105,2,FALSE),"")</f>
        <v>Programme Sectoriel de Lutte contre le SIDA et les Hépatites (PSLSH)</v>
      </c>
      <c r="AL29" s="27" t="s">
        <v>362</v>
      </c>
      <c r="AM29" s="27" t="s">
        <v>1864</v>
      </c>
      <c r="AN29" s="769"/>
      <c r="AO29" s="770"/>
      <c r="AP29" s="770"/>
      <c r="AQ29" s="770"/>
      <c r="AR29" s="770"/>
      <c r="AS29" s="770"/>
      <c r="AT29" s="770"/>
      <c r="AU29" s="770"/>
      <c r="AV29" s="770"/>
      <c r="AW29" s="770"/>
      <c r="AX29" s="770"/>
      <c r="AY29" s="770"/>
      <c r="AZ29" s="770"/>
      <c r="BA29" s="770"/>
      <c r="BB29" s="770"/>
      <c r="BC29" s="770"/>
      <c r="BD29" s="770"/>
      <c r="BE29" s="770"/>
      <c r="BF29" s="770"/>
      <c r="BG29" s="770"/>
      <c r="BH29" s="770"/>
      <c r="BI29" s="770"/>
      <c r="BJ29" s="770"/>
      <c r="BK29" s="770"/>
      <c r="BL29" s="770"/>
      <c r="BM29" s="770"/>
      <c r="BN29" s="770"/>
      <c r="BO29" s="770"/>
      <c r="BP29" s="770"/>
      <c r="BQ29" s="770"/>
      <c r="BR29" s="770"/>
      <c r="BS29" s="770"/>
      <c r="BT29" s="770"/>
      <c r="BU29" s="770"/>
      <c r="BV29" s="770"/>
      <c r="BW29" s="770"/>
      <c r="BX29" s="770"/>
      <c r="BY29" s="770"/>
      <c r="BZ29" s="770"/>
      <c r="CA29" s="770"/>
      <c r="CB29" s="770"/>
      <c r="CC29" s="770"/>
    </row>
    <row r="30" spans="1:81" s="64" customFormat="1" ht="133.94999999999999" customHeight="1">
      <c r="A30" s="158" t="s">
        <v>1798</v>
      </c>
      <c r="B30" s="159" t="str">
        <f>A30&amp;"-"&amp;TEXT(COUNTIF($A$5:A30,A30),"000")</f>
        <v>PSLSH-026</v>
      </c>
      <c r="C30" s="52" t="s">
        <v>1431</v>
      </c>
      <c r="D30" s="27" t="s">
        <v>326</v>
      </c>
      <c r="E30" s="28" t="s">
        <v>325</v>
      </c>
      <c r="F30" s="27" t="s">
        <v>259</v>
      </c>
      <c r="G30" s="27" t="s">
        <v>1799</v>
      </c>
      <c r="H30" s="806" t="s">
        <v>1853</v>
      </c>
      <c r="I30" s="380" t="str">
        <f>IFERROR(VLOOKUP($F30,'Liste planification'!$V$2:$W$96,2,FALSE),"")</f>
        <v>P1.OS2-Amélioration du pilotage du secteur de la santé à tous les niveaux de la pyramide</v>
      </c>
      <c r="J30" s="27" t="s">
        <v>1547</v>
      </c>
      <c r="K30" s="27" t="s">
        <v>1563</v>
      </c>
      <c r="L30" s="27" t="s">
        <v>1865</v>
      </c>
      <c r="M30" s="52"/>
      <c r="N30" s="52"/>
      <c r="O30" s="52"/>
      <c r="P30" s="52"/>
      <c r="Q30" s="52" t="s">
        <v>1802</v>
      </c>
      <c r="R30" s="52"/>
      <c r="S30" s="52"/>
      <c r="T30" s="52"/>
      <c r="U30" s="52"/>
      <c r="V30" s="52"/>
      <c r="W30" s="52"/>
      <c r="X30" s="52" t="s">
        <v>1802</v>
      </c>
      <c r="Y30" s="194" t="s">
        <v>1866</v>
      </c>
      <c r="Z30" s="776" t="s">
        <v>1795</v>
      </c>
      <c r="AA30" s="190">
        <v>13000000</v>
      </c>
      <c r="AB30" s="747">
        <f t="shared" si="0"/>
        <v>19818.372240863351</v>
      </c>
      <c r="AC30" s="748">
        <f t="shared" si="1"/>
        <v>23134.158902487026</v>
      </c>
      <c r="AD30" s="187" t="s">
        <v>1437</v>
      </c>
      <c r="AE30" s="186" t="s">
        <v>156</v>
      </c>
      <c r="AF30" s="190">
        <v>13000000</v>
      </c>
      <c r="AG30" s="747">
        <f t="shared" si="2"/>
        <v>19818.372240863351</v>
      </c>
      <c r="AH30" s="748">
        <f t="shared" si="3"/>
        <v>23134.158902487026</v>
      </c>
      <c r="AI30" s="187" t="s">
        <v>120</v>
      </c>
      <c r="AJ30" s="52" t="s">
        <v>7</v>
      </c>
      <c r="AK30" s="156" t="str">
        <f>IFERROR(VLOOKUP($A30,'Liste planification'!$B$2:$C$105,2,FALSE),"")</f>
        <v>Programme Sectoriel de Lutte contre le SIDA et les Hépatites (PSLSH)</v>
      </c>
      <c r="AL30" s="27" t="s">
        <v>362</v>
      </c>
      <c r="AM30" s="27" t="s">
        <v>1867</v>
      </c>
      <c r="AN30" s="769"/>
      <c r="AO30" s="770"/>
      <c r="AP30" s="770"/>
      <c r="AQ30" s="770"/>
      <c r="AR30" s="770"/>
      <c r="AS30" s="770"/>
      <c r="AT30" s="770"/>
      <c r="AU30" s="770"/>
      <c r="AV30" s="770"/>
      <c r="AW30" s="770"/>
      <c r="AX30" s="770"/>
      <c r="AY30" s="770"/>
      <c r="AZ30" s="770"/>
      <c r="BA30" s="770"/>
      <c r="BB30" s="770"/>
      <c r="BC30" s="770"/>
      <c r="BD30" s="770"/>
      <c r="BE30" s="770"/>
      <c r="BF30" s="770"/>
      <c r="BG30" s="770"/>
      <c r="BH30" s="770"/>
      <c r="BI30" s="770"/>
      <c r="BJ30" s="770"/>
      <c r="BK30" s="770"/>
      <c r="BL30" s="770"/>
      <c r="BM30" s="770"/>
      <c r="BN30" s="770"/>
      <c r="BO30" s="770"/>
      <c r="BP30" s="770"/>
      <c r="BQ30" s="770"/>
      <c r="BR30" s="770"/>
      <c r="BS30" s="770"/>
      <c r="BT30" s="770"/>
      <c r="BU30" s="770"/>
      <c r="BV30" s="770"/>
      <c r="BW30" s="770"/>
      <c r="BX30" s="770"/>
      <c r="BY30" s="770"/>
      <c r="BZ30" s="770"/>
      <c r="CA30" s="770"/>
      <c r="CB30" s="770"/>
      <c r="CC30" s="770"/>
    </row>
    <row r="31" spans="1:81" s="64" customFormat="1" ht="108.45" customHeight="1">
      <c r="A31" s="158" t="s">
        <v>1798</v>
      </c>
      <c r="B31" s="159" t="str">
        <f>A31&amp;"-"&amp;TEXT(COUNTIF($A$5:A31,A31),"000")</f>
        <v>PSLSH-027</v>
      </c>
      <c r="C31" s="52" t="s">
        <v>1431</v>
      </c>
      <c r="D31" s="27" t="s">
        <v>327</v>
      </c>
      <c r="E31" s="28" t="s">
        <v>331</v>
      </c>
      <c r="F31" s="27" t="s">
        <v>289</v>
      </c>
      <c r="G31" s="27"/>
      <c r="H31" s="804" t="s">
        <v>1929</v>
      </c>
      <c r="I31" s="380" t="str">
        <f>IFERROR(VLOOKUP($F31,'Liste planification'!$V$2:$W$96,2,FALSE),"")</f>
        <v>P7.OS2-Offre de soins et services de qualité (organisation et disponibilité)</v>
      </c>
      <c r="J31" s="27" t="s">
        <v>1547</v>
      </c>
      <c r="K31" s="27" t="s">
        <v>1563</v>
      </c>
      <c r="L31" s="27" t="s">
        <v>1868</v>
      </c>
      <c r="M31" s="52"/>
      <c r="N31" s="52"/>
      <c r="O31" s="52"/>
      <c r="P31" s="52"/>
      <c r="Q31" s="52"/>
      <c r="R31" s="52" t="s">
        <v>1802</v>
      </c>
      <c r="S31" s="52"/>
      <c r="T31" s="52"/>
      <c r="U31" s="52"/>
      <c r="V31" s="52"/>
      <c r="W31" s="52"/>
      <c r="X31" s="52"/>
      <c r="Y31" s="194" t="s">
        <v>1869</v>
      </c>
      <c r="Z31" s="776" t="s">
        <v>1796</v>
      </c>
      <c r="AA31" s="190">
        <v>12000000</v>
      </c>
      <c r="AB31" s="747">
        <f t="shared" si="0"/>
        <v>18293.882068489245</v>
      </c>
      <c r="AC31" s="748">
        <f t="shared" si="1"/>
        <v>21354.608217680332</v>
      </c>
      <c r="AD31" s="187" t="s">
        <v>1488</v>
      </c>
      <c r="AE31" s="186" t="s">
        <v>459</v>
      </c>
      <c r="AF31" s="190"/>
      <c r="AG31" s="747">
        <f t="shared" si="2"/>
        <v>0</v>
      </c>
      <c r="AH31" s="748">
        <f t="shared" si="3"/>
        <v>0</v>
      </c>
      <c r="AI31" s="187" t="s">
        <v>120</v>
      </c>
      <c r="AJ31" s="52" t="s">
        <v>7</v>
      </c>
      <c r="AK31" s="156" t="str">
        <f>IFERROR(VLOOKUP($A31,'Liste planification'!$B$2:$C$105,2,FALSE),"")</f>
        <v>Programme Sectoriel de Lutte contre le SIDA et les Hépatites (PSLSH)</v>
      </c>
      <c r="AL31" s="27" t="s">
        <v>362</v>
      </c>
      <c r="AM31" s="27" t="s">
        <v>1870</v>
      </c>
      <c r="AN31" s="769"/>
      <c r="AO31" s="770"/>
      <c r="AP31" s="770"/>
      <c r="AQ31" s="770"/>
      <c r="AR31" s="770"/>
      <c r="AS31" s="770"/>
      <c r="AT31" s="770"/>
      <c r="AU31" s="770"/>
      <c r="AV31" s="770"/>
      <c r="AW31" s="770"/>
      <c r="AX31" s="770"/>
      <c r="AY31" s="770"/>
      <c r="AZ31" s="770"/>
      <c r="BA31" s="770"/>
      <c r="BB31" s="770"/>
      <c r="BC31" s="770"/>
      <c r="BD31" s="770"/>
      <c r="BE31" s="770"/>
      <c r="BF31" s="770"/>
      <c r="BG31" s="770"/>
      <c r="BH31" s="770"/>
      <c r="BI31" s="770"/>
      <c r="BJ31" s="770"/>
      <c r="BK31" s="770"/>
      <c r="BL31" s="770"/>
      <c r="BM31" s="770"/>
      <c r="BN31" s="770"/>
      <c r="BO31" s="770"/>
      <c r="BP31" s="770"/>
      <c r="BQ31" s="770"/>
      <c r="BR31" s="770"/>
      <c r="BS31" s="770"/>
      <c r="BT31" s="770"/>
      <c r="BU31" s="770"/>
      <c r="BV31" s="770"/>
      <c r="BW31" s="770"/>
      <c r="BX31" s="770"/>
      <c r="BY31" s="770"/>
      <c r="BZ31" s="770"/>
      <c r="CA31" s="770"/>
      <c r="CB31" s="770"/>
      <c r="CC31" s="770"/>
    </row>
    <row r="32" spans="1:81" s="64" customFormat="1" ht="103.5" customHeight="1">
      <c r="A32" s="158" t="s">
        <v>1798</v>
      </c>
      <c r="B32" s="159" t="str">
        <f>A32&amp;"-"&amp;TEXT(COUNTIF($A$5:A32,A32),"000")</f>
        <v>PSLSH-028</v>
      </c>
      <c r="C32" s="52" t="s">
        <v>1431</v>
      </c>
      <c r="D32" s="27" t="s">
        <v>327</v>
      </c>
      <c r="E32" s="28" t="s">
        <v>331</v>
      </c>
      <c r="F32" s="27" t="s">
        <v>289</v>
      </c>
      <c r="G32" s="27" t="s">
        <v>1841</v>
      </c>
      <c r="H32" s="806" t="s">
        <v>1854</v>
      </c>
      <c r="I32" s="380" t="str">
        <f>IFERROR(VLOOKUP($F32,'Liste planification'!$V$2:$W$96,2,FALSE),"")</f>
        <v>P7.OS2-Offre de soins et services de qualité (organisation et disponibilité)</v>
      </c>
      <c r="J32" s="27" t="s">
        <v>1547</v>
      </c>
      <c r="K32" s="27" t="s">
        <v>1563</v>
      </c>
      <c r="L32" s="27" t="s">
        <v>1871</v>
      </c>
      <c r="M32" s="52" t="s">
        <v>1802</v>
      </c>
      <c r="N32" s="52"/>
      <c r="O32" s="52"/>
      <c r="P32" s="52" t="s">
        <v>1802</v>
      </c>
      <c r="Q32" s="52"/>
      <c r="R32" s="52" t="s">
        <v>1802</v>
      </c>
      <c r="S32" s="52"/>
      <c r="T32" s="52"/>
      <c r="U32" s="52"/>
      <c r="V32" s="52"/>
      <c r="W32" s="52"/>
      <c r="X32" s="52"/>
      <c r="Y32" s="194" t="s">
        <v>1869</v>
      </c>
      <c r="Z32" s="776" t="s">
        <v>1796</v>
      </c>
      <c r="AA32" s="190">
        <v>15000000</v>
      </c>
      <c r="AB32" s="747">
        <f t="shared" si="0"/>
        <v>22867.352585611556</v>
      </c>
      <c r="AC32" s="748">
        <f t="shared" si="1"/>
        <v>26693.260272100415</v>
      </c>
      <c r="AD32" s="187" t="s">
        <v>357</v>
      </c>
      <c r="AE32" s="186" t="s">
        <v>459</v>
      </c>
      <c r="AF32" s="190"/>
      <c r="AG32" s="747">
        <f t="shared" si="2"/>
        <v>0</v>
      </c>
      <c r="AH32" s="748">
        <f t="shared" si="3"/>
        <v>0</v>
      </c>
      <c r="AI32" s="187" t="s">
        <v>120</v>
      </c>
      <c r="AJ32" s="52" t="s">
        <v>7</v>
      </c>
      <c r="AK32" s="156" t="str">
        <f>IFERROR(VLOOKUP($A32,'Liste planification'!$B$2:$C$105,2,FALSE),"")</f>
        <v>Programme Sectoriel de Lutte contre le SIDA et les Hépatites (PSLSH)</v>
      </c>
      <c r="AL32" s="27" t="s">
        <v>362</v>
      </c>
      <c r="AM32" s="27" t="s">
        <v>1872</v>
      </c>
      <c r="AN32" s="769"/>
      <c r="AO32" s="770"/>
      <c r="AP32" s="770"/>
      <c r="AQ32" s="770"/>
      <c r="AR32" s="770"/>
      <c r="AS32" s="770"/>
      <c r="AT32" s="770"/>
      <c r="AU32" s="770"/>
      <c r="AV32" s="770"/>
      <c r="AW32" s="770"/>
      <c r="AX32" s="770"/>
      <c r="AY32" s="770"/>
      <c r="AZ32" s="770"/>
      <c r="BA32" s="770"/>
      <c r="BB32" s="770"/>
      <c r="BC32" s="770"/>
      <c r="BD32" s="770"/>
      <c r="BE32" s="770"/>
      <c r="BF32" s="770"/>
      <c r="BG32" s="770"/>
      <c r="BH32" s="770"/>
      <c r="BI32" s="770"/>
      <c r="BJ32" s="770"/>
      <c r="BK32" s="770"/>
      <c r="BL32" s="770"/>
      <c r="BM32" s="770"/>
      <c r="BN32" s="770"/>
      <c r="BO32" s="770"/>
      <c r="BP32" s="770"/>
      <c r="BQ32" s="770"/>
      <c r="BR32" s="770"/>
      <c r="BS32" s="770"/>
      <c r="BT32" s="770"/>
      <c r="BU32" s="770"/>
      <c r="BV32" s="770"/>
      <c r="BW32" s="770"/>
      <c r="BX32" s="770"/>
      <c r="BY32" s="770"/>
      <c r="BZ32" s="770"/>
      <c r="CA32" s="770"/>
      <c r="CB32" s="770"/>
      <c r="CC32" s="770"/>
    </row>
    <row r="33" spans="1:81" s="64" customFormat="1" ht="92.4">
      <c r="A33" s="158" t="s">
        <v>1798</v>
      </c>
      <c r="B33" s="159" t="str">
        <f>A33&amp;"-"&amp;TEXT(COUNTIF($A$5:A33,A33),"000")</f>
        <v>PSLSH-029</v>
      </c>
      <c r="C33" s="52" t="s">
        <v>1431</v>
      </c>
      <c r="D33" s="27" t="s">
        <v>327</v>
      </c>
      <c r="E33" s="28" t="s">
        <v>331</v>
      </c>
      <c r="F33" s="27" t="s">
        <v>289</v>
      </c>
      <c r="G33" s="27" t="s">
        <v>1841</v>
      </c>
      <c r="H33" s="792" t="s">
        <v>1961</v>
      </c>
      <c r="I33" s="380" t="str">
        <f>IFERROR(VLOOKUP($F33,'Liste planification'!$V$2:$W$96,2,FALSE),"")</f>
        <v>P7.OS2-Offre de soins et services de qualité (organisation et disponibilité)</v>
      </c>
      <c r="J33" s="27" t="s">
        <v>1521</v>
      </c>
      <c r="K33" s="27" t="s">
        <v>1528</v>
      </c>
      <c r="L33" s="27" t="s">
        <v>1888</v>
      </c>
      <c r="M33" s="52"/>
      <c r="N33" s="52"/>
      <c r="O33" s="52" t="s">
        <v>1802</v>
      </c>
      <c r="P33" s="52"/>
      <c r="Q33" s="52"/>
      <c r="R33" s="52" t="s">
        <v>1802</v>
      </c>
      <c r="S33" s="52"/>
      <c r="T33" s="52"/>
      <c r="U33" s="52" t="s">
        <v>1802</v>
      </c>
      <c r="V33" s="52"/>
      <c r="W33" s="52"/>
      <c r="X33" s="52" t="s">
        <v>1802</v>
      </c>
      <c r="Y33" s="194" t="s">
        <v>1874</v>
      </c>
      <c r="Z33" s="776" t="s">
        <v>1794</v>
      </c>
      <c r="AA33" s="190">
        <v>21960000</v>
      </c>
      <c r="AB33" s="747">
        <f t="shared" si="0"/>
        <v>33477.804185335321</v>
      </c>
      <c r="AC33" s="748">
        <f t="shared" si="1"/>
        <v>39078.933038355011</v>
      </c>
      <c r="AD33" s="187" t="s">
        <v>1437</v>
      </c>
      <c r="AE33" s="186" t="s">
        <v>156</v>
      </c>
      <c r="AF33" s="190">
        <v>21960000</v>
      </c>
      <c r="AG33" s="747">
        <f t="shared" si="2"/>
        <v>33477.804185335321</v>
      </c>
      <c r="AH33" s="748">
        <f t="shared" si="3"/>
        <v>39078.933038355011</v>
      </c>
      <c r="AI33" s="187" t="s">
        <v>120</v>
      </c>
      <c r="AJ33" s="52" t="s">
        <v>7</v>
      </c>
      <c r="AK33" s="156" t="str">
        <f>IFERROR(VLOOKUP($A33,'Liste planification'!$B$2:$C$105,2,FALSE),"")</f>
        <v>Programme Sectoriel de Lutte contre le SIDA et les Hépatites (PSLSH)</v>
      </c>
      <c r="AL33" s="27" t="s">
        <v>362</v>
      </c>
      <c r="AM33" s="27" t="s">
        <v>1939</v>
      </c>
      <c r="AN33" s="769"/>
      <c r="AO33" s="770"/>
      <c r="AP33" s="770"/>
      <c r="AQ33" s="770"/>
      <c r="AR33" s="770"/>
      <c r="AS33" s="770"/>
      <c r="AT33" s="770"/>
      <c r="AU33" s="770"/>
      <c r="AV33" s="770"/>
      <c r="AW33" s="770"/>
      <c r="AX33" s="770"/>
      <c r="AY33" s="770"/>
      <c r="AZ33" s="770"/>
      <c r="BA33" s="770"/>
      <c r="BB33" s="770"/>
      <c r="BC33" s="770"/>
      <c r="BD33" s="770"/>
      <c r="BE33" s="770"/>
      <c r="BF33" s="770"/>
      <c r="BG33" s="770"/>
      <c r="BH33" s="770"/>
      <c r="BI33" s="770"/>
      <c r="BJ33" s="770"/>
      <c r="BK33" s="770"/>
      <c r="BL33" s="770"/>
      <c r="BM33" s="770"/>
      <c r="BN33" s="770"/>
      <c r="BO33" s="770"/>
      <c r="BP33" s="770"/>
      <c r="BQ33" s="770"/>
      <c r="BR33" s="770"/>
      <c r="BS33" s="770"/>
      <c r="BT33" s="770"/>
      <c r="BU33" s="770"/>
      <c r="BV33" s="770"/>
      <c r="BW33" s="770"/>
      <c r="BX33" s="770"/>
      <c r="BY33" s="770"/>
      <c r="BZ33" s="770"/>
      <c r="CA33" s="770"/>
      <c r="CB33" s="770"/>
      <c r="CC33" s="770"/>
    </row>
    <row r="34" spans="1:81" s="64" customFormat="1" ht="92.4">
      <c r="A34" s="158" t="s">
        <v>1798</v>
      </c>
      <c r="B34" s="159" t="str">
        <f>A34&amp;"-"&amp;TEXT(COUNTIF($A$5:A34,A34),"000")</f>
        <v>PSLSH-030</v>
      </c>
      <c r="C34" s="52" t="s">
        <v>1431</v>
      </c>
      <c r="D34" s="27" t="s">
        <v>327</v>
      </c>
      <c r="E34" s="28" t="s">
        <v>331</v>
      </c>
      <c r="F34" s="27" t="s">
        <v>289</v>
      </c>
      <c r="G34" s="27" t="s">
        <v>1841</v>
      </c>
      <c r="H34" s="792" t="s">
        <v>1873</v>
      </c>
      <c r="I34" s="380" t="str">
        <f>IFERROR(VLOOKUP($F34,'Liste planification'!$V$2:$W$96,2,FALSE),"")</f>
        <v>P7.OS2-Offre de soins et services de qualité (organisation et disponibilité)</v>
      </c>
      <c r="J34" s="27" t="s">
        <v>1547</v>
      </c>
      <c r="K34" s="27" t="s">
        <v>1563</v>
      </c>
      <c r="L34" s="27" t="s">
        <v>1932</v>
      </c>
      <c r="M34" s="52"/>
      <c r="N34" s="52" t="s">
        <v>1802</v>
      </c>
      <c r="O34" s="52"/>
      <c r="P34" s="52"/>
      <c r="Q34" s="52"/>
      <c r="R34" s="52"/>
      <c r="S34" s="52"/>
      <c r="T34" s="52"/>
      <c r="U34" s="52"/>
      <c r="V34" s="52"/>
      <c r="W34" s="52"/>
      <c r="X34" s="52"/>
      <c r="Y34" s="194" t="s">
        <v>1875</v>
      </c>
      <c r="Z34" s="776" t="s">
        <v>1796</v>
      </c>
      <c r="AA34" s="190">
        <v>26240000</v>
      </c>
      <c r="AB34" s="747">
        <f t="shared" si="0"/>
        <v>40002.622123096487</v>
      </c>
      <c r="AC34" s="748">
        <f t="shared" si="1"/>
        <v>46695.409969327658</v>
      </c>
      <c r="AD34" s="187" t="s">
        <v>357</v>
      </c>
      <c r="AE34" s="186" t="s">
        <v>157</v>
      </c>
      <c r="AF34" s="190">
        <v>26240000</v>
      </c>
      <c r="AG34" s="747">
        <f t="shared" si="2"/>
        <v>40002.622123096487</v>
      </c>
      <c r="AH34" s="748">
        <f t="shared" si="3"/>
        <v>46695.409969327658</v>
      </c>
      <c r="AI34" s="187" t="s">
        <v>358</v>
      </c>
      <c r="AJ34" s="52" t="s">
        <v>187</v>
      </c>
      <c r="AK34" s="156" t="str">
        <f>IFERROR(VLOOKUP($A34,'Liste planification'!$B$2:$C$105,2,FALSE),"")</f>
        <v>Programme Sectoriel de Lutte contre le SIDA et les Hépatites (PSLSH)</v>
      </c>
      <c r="AL34" s="27" t="s">
        <v>1</v>
      </c>
      <c r="AM34" s="27" t="s">
        <v>1876</v>
      </c>
      <c r="AN34" s="769"/>
      <c r="AO34" s="770"/>
      <c r="AP34" s="770"/>
      <c r="AQ34" s="770"/>
      <c r="AR34" s="770"/>
      <c r="AS34" s="770"/>
      <c r="AT34" s="770"/>
      <c r="AU34" s="770"/>
      <c r="AV34" s="770"/>
      <c r="AW34" s="770"/>
      <c r="AX34" s="770"/>
      <c r="AY34" s="770"/>
      <c r="AZ34" s="770"/>
      <c r="BA34" s="770"/>
      <c r="BB34" s="770"/>
      <c r="BC34" s="770"/>
      <c r="BD34" s="770"/>
      <c r="BE34" s="770"/>
      <c r="BF34" s="770"/>
      <c r="BG34" s="770"/>
      <c r="BH34" s="770"/>
      <c r="BI34" s="770"/>
      <c r="BJ34" s="770"/>
      <c r="BK34" s="770"/>
      <c r="BL34" s="770"/>
      <c r="BM34" s="770"/>
      <c r="BN34" s="770"/>
      <c r="BO34" s="770"/>
      <c r="BP34" s="770"/>
      <c r="BQ34" s="770"/>
      <c r="BR34" s="770"/>
      <c r="BS34" s="770"/>
      <c r="BT34" s="770"/>
      <c r="BU34" s="770"/>
      <c r="BV34" s="770"/>
      <c r="BW34" s="770"/>
      <c r="BX34" s="770"/>
      <c r="BY34" s="770"/>
      <c r="BZ34" s="770"/>
      <c r="CA34" s="770"/>
      <c r="CB34" s="770"/>
      <c r="CC34" s="770"/>
    </row>
    <row r="35" spans="1:81" s="64" customFormat="1" ht="66">
      <c r="A35" s="158" t="s">
        <v>1798</v>
      </c>
      <c r="B35" s="159" t="str">
        <f>A35&amp;"-"&amp;TEXT(COUNTIF($A$5:A35,A35),"000")</f>
        <v>PSLSH-031</v>
      </c>
      <c r="C35" s="52" t="s">
        <v>1431</v>
      </c>
      <c r="D35" s="27" t="s">
        <v>326</v>
      </c>
      <c r="E35" s="28" t="s">
        <v>325</v>
      </c>
      <c r="F35" s="27" t="s">
        <v>259</v>
      </c>
      <c r="G35" s="27" t="s">
        <v>1812</v>
      </c>
      <c r="H35" s="792" t="s">
        <v>1962</v>
      </c>
      <c r="I35" s="380" t="str">
        <f>IFERROR(VLOOKUP($F35,'Liste planification'!$V$2:$W$96,2,FALSE),"")</f>
        <v>P1.OS2-Amélioration du pilotage du secteur de la santé à tous les niveaux de la pyramide</v>
      </c>
      <c r="J35" s="27" t="s">
        <v>1592</v>
      </c>
      <c r="K35" s="27" t="s">
        <v>1592</v>
      </c>
      <c r="L35" s="27" t="s">
        <v>1932</v>
      </c>
      <c r="M35" s="52"/>
      <c r="N35" s="52" t="s">
        <v>1802</v>
      </c>
      <c r="O35" s="52"/>
      <c r="P35" s="52"/>
      <c r="Q35" s="52"/>
      <c r="R35" s="52"/>
      <c r="S35" s="52"/>
      <c r="T35" s="52"/>
      <c r="U35" s="52"/>
      <c r="V35" s="52"/>
      <c r="W35" s="52"/>
      <c r="X35" s="52"/>
      <c r="Y35" s="194" t="s">
        <v>1875</v>
      </c>
      <c r="Z35" s="776" t="s">
        <v>1796</v>
      </c>
      <c r="AA35" s="190">
        <v>35000000</v>
      </c>
      <c r="AB35" s="747">
        <f t="shared" si="0"/>
        <v>53357.156033093634</v>
      </c>
      <c r="AC35" s="748">
        <f t="shared" si="1"/>
        <v>62284.273968234302</v>
      </c>
      <c r="AD35" s="187" t="s">
        <v>357</v>
      </c>
      <c r="AE35" s="186" t="s">
        <v>156</v>
      </c>
      <c r="AF35" s="190">
        <v>35000000</v>
      </c>
      <c r="AG35" s="747">
        <f t="shared" si="2"/>
        <v>53357.156033093634</v>
      </c>
      <c r="AH35" s="748">
        <f t="shared" si="3"/>
        <v>62284.273968234302</v>
      </c>
      <c r="AI35" s="187" t="s">
        <v>120</v>
      </c>
      <c r="AJ35" s="52" t="s">
        <v>7</v>
      </c>
      <c r="AK35" s="156" t="str">
        <f>IFERROR(VLOOKUP($A35,'Liste planification'!$B$2:$C$105,2,FALSE),"")</f>
        <v>Programme Sectoriel de Lutte contre le SIDA et les Hépatites (PSLSH)</v>
      </c>
      <c r="AL35" s="27" t="s">
        <v>1</v>
      </c>
      <c r="AM35" s="27" t="s">
        <v>1927</v>
      </c>
      <c r="AN35" s="769"/>
      <c r="AO35" s="770"/>
      <c r="AP35" s="770"/>
      <c r="AQ35" s="770"/>
      <c r="AR35" s="770"/>
      <c r="AS35" s="770"/>
      <c r="AT35" s="770"/>
      <c r="AU35" s="770"/>
      <c r="AV35" s="770"/>
      <c r="AW35" s="770"/>
      <c r="AX35" s="770"/>
      <c r="AY35" s="770"/>
      <c r="AZ35" s="770"/>
      <c r="BA35" s="770"/>
      <c r="BB35" s="770"/>
      <c r="BC35" s="770"/>
      <c r="BD35" s="770"/>
      <c r="BE35" s="770"/>
      <c r="BF35" s="770"/>
      <c r="BG35" s="770"/>
      <c r="BH35" s="770"/>
      <c r="BI35" s="770"/>
      <c r="BJ35" s="770"/>
      <c r="BK35" s="770"/>
      <c r="BL35" s="770"/>
      <c r="BM35" s="770"/>
      <c r="BN35" s="770"/>
      <c r="BO35" s="770"/>
      <c r="BP35" s="770"/>
      <c r="BQ35" s="770"/>
      <c r="BR35" s="770"/>
      <c r="BS35" s="770"/>
      <c r="BT35" s="770"/>
      <c r="BU35" s="770"/>
      <c r="BV35" s="770"/>
      <c r="BW35" s="770"/>
      <c r="BX35" s="770"/>
      <c r="BY35" s="770"/>
      <c r="BZ35" s="770"/>
      <c r="CA35" s="770"/>
      <c r="CB35" s="770"/>
      <c r="CC35" s="770"/>
    </row>
    <row r="36" spans="1:81" s="64" customFormat="1" ht="135" customHeight="1">
      <c r="A36" s="158" t="s">
        <v>1798</v>
      </c>
      <c r="B36" s="159" t="str">
        <f>A36&amp;"-"&amp;TEXT(COUNTIF($A$5:A36,A36),"000")</f>
        <v>PSLSH-032</v>
      </c>
      <c r="C36" s="52" t="s">
        <v>1431</v>
      </c>
      <c r="D36" s="27" t="s">
        <v>328</v>
      </c>
      <c r="E36" s="28" t="s">
        <v>334</v>
      </c>
      <c r="F36" s="27" t="s">
        <v>338</v>
      </c>
      <c r="G36" s="27" t="s">
        <v>1930</v>
      </c>
      <c r="H36" s="792" t="s">
        <v>1877</v>
      </c>
      <c r="I36" s="380" t="str">
        <f>IFERROR(VLOOKUP($F36,'Liste planification'!$V$2:$W$96,2,FALSE),"")</f>
        <v>P6.OS2-Renforcement de la chaine d'approvisionnement et de la gestion de la disponibilité des médicaments, sang, vaccins et réactifs</v>
      </c>
      <c r="J36" s="27" t="s">
        <v>1521</v>
      </c>
      <c r="K36" s="27" t="s">
        <v>1526</v>
      </c>
      <c r="L36" s="27" t="s">
        <v>1879</v>
      </c>
      <c r="M36" s="52" t="s">
        <v>1802</v>
      </c>
      <c r="N36" s="52"/>
      <c r="O36" s="52"/>
      <c r="P36" s="52"/>
      <c r="Q36" s="52"/>
      <c r="R36" s="52" t="s">
        <v>1802</v>
      </c>
      <c r="S36" s="52"/>
      <c r="T36" s="52"/>
      <c r="U36" s="52"/>
      <c r="V36" s="52"/>
      <c r="W36" s="52"/>
      <c r="X36" s="52"/>
      <c r="Y36" s="194" t="s">
        <v>1880</v>
      </c>
      <c r="Z36" s="776" t="s">
        <v>1796</v>
      </c>
      <c r="AA36" s="190">
        <v>2514664083</v>
      </c>
      <c r="AB36" s="747">
        <f t="shared" si="0"/>
        <v>3833580.6813556375</v>
      </c>
      <c r="AC36" s="748">
        <f t="shared" si="1"/>
        <v>4474972.1909614485</v>
      </c>
      <c r="AD36" s="187" t="s">
        <v>1441</v>
      </c>
      <c r="AE36" s="186" t="s">
        <v>156</v>
      </c>
      <c r="AF36" s="190">
        <v>2514664083</v>
      </c>
      <c r="AG36" s="747">
        <f t="shared" si="2"/>
        <v>3833580.6813556375</v>
      </c>
      <c r="AH36" s="748">
        <f t="shared" si="3"/>
        <v>4474972.1909614485</v>
      </c>
      <c r="AI36" s="187" t="s">
        <v>120</v>
      </c>
      <c r="AJ36" s="52" t="s">
        <v>7</v>
      </c>
      <c r="AK36" s="156" t="str">
        <f>IFERROR(VLOOKUP($A36,'Liste planification'!$B$2:$C$105,2,FALSE),"")</f>
        <v>Programme Sectoriel de Lutte contre le SIDA et les Hépatites (PSLSH)</v>
      </c>
      <c r="AL36" s="27" t="s">
        <v>362</v>
      </c>
      <c r="AM36" s="27" t="s">
        <v>1881</v>
      </c>
      <c r="AN36" s="769"/>
      <c r="AO36" s="770"/>
      <c r="AP36" s="770"/>
      <c r="AQ36" s="770"/>
      <c r="AR36" s="770"/>
      <c r="AS36" s="770"/>
      <c r="AT36" s="770"/>
      <c r="AU36" s="770"/>
      <c r="AV36" s="770"/>
      <c r="AW36" s="770"/>
      <c r="AX36" s="770"/>
      <c r="AY36" s="770"/>
      <c r="AZ36" s="770"/>
      <c r="BA36" s="770"/>
      <c r="BB36" s="770"/>
      <c r="BC36" s="770"/>
      <c r="BD36" s="770"/>
      <c r="BE36" s="770"/>
      <c r="BF36" s="770"/>
      <c r="BG36" s="770"/>
      <c r="BH36" s="770"/>
      <c r="BI36" s="770"/>
      <c r="BJ36" s="770"/>
      <c r="BK36" s="770"/>
      <c r="BL36" s="770"/>
      <c r="BM36" s="770"/>
      <c r="BN36" s="770"/>
      <c r="BO36" s="770"/>
      <c r="BP36" s="770"/>
      <c r="BQ36" s="770"/>
      <c r="BR36" s="770"/>
      <c r="BS36" s="770"/>
      <c r="BT36" s="770"/>
      <c r="BU36" s="770"/>
      <c r="BV36" s="770"/>
      <c r="BW36" s="770"/>
      <c r="BX36" s="770"/>
      <c r="BY36" s="770"/>
      <c r="BZ36" s="770"/>
      <c r="CA36" s="770"/>
      <c r="CB36" s="770"/>
      <c r="CC36" s="770"/>
    </row>
    <row r="37" spans="1:81" s="64" customFormat="1" ht="150" customHeight="1">
      <c r="A37" s="158" t="s">
        <v>1798</v>
      </c>
      <c r="B37" s="159" t="str">
        <f>A37&amp;"-"&amp;TEXT(COUNTIF($A$5:A37,A37),"000")</f>
        <v>PSLSH-033</v>
      </c>
      <c r="C37" s="52" t="s">
        <v>1431</v>
      </c>
      <c r="D37" s="27" t="s">
        <v>328</v>
      </c>
      <c r="E37" s="28" t="s">
        <v>334</v>
      </c>
      <c r="F37" s="27" t="s">
        <v>338</v>
      </c>
      <c r="G37" s="27" t="s">
        <v>1930</v>
      </c>
      <c r="H37" s="792" t="s">
        <v>1878</v>
      </c>
      <c r="I37" s="380" t="str">
        <f>IFERROR(VLOOKUP($F37,'Liste planification'!$V$2:$W$96,2,FALSE),"")</f>
        <v>P6.OS2-Renforcement de la chaine d'approvisionnement et de la gestion de la disponibilité des médicaments, sang, vaccins et réactifs</v>
      </c>
      <c r="J37" s="27" t="s">
        <v>1521</v>
      </c>
      <c r="K37" s="27" t="s">
        <v>1526</v>
      </c>
      <c r="L37" s="27" t="s">
        <v>1882</v>
      </c>
      <c r="M37" s="52" t="s">
        <v>1801</v>
      </c>
      <c r="N37" s="52"/>
      <c r="O37" s="52"/>
      <c r="P37" s="52"/>
      <c r="Q37" s="52"/>
      <c r="R37" s="52" t="s">
        <v>1801</v>
      </c>
      <c r="S37" s="52"/>
      <c r="T37" s="52"/>
      <c r="U37" s="52"/>
      <c r="V37" s="52"/>
      <c r="W37" s="52"/>
      <c r="X37" s="52"/>
      <c r="Y37" s="194" t="s">
        <v>1880</v>
      </c>
      <c r="Z37" s="776" t="s">
        <v>1796</v>
      </c>
      <c r="AA37" s="190">
        <v>753934430</v>
      </c>
      <c r="AB37" s="747">
        <f t="shared" si="0"/>
        <v>1149365.6291494716</v>
      </c>
      <c r="AC37" s="748">
        <f t="shared" si="1"/>
        <v>1341664.5312058448</v>
      </c>
      <c r="AD37" s="187" t="s">
        <v>1441</v>
      </c>
      <c r="AE37" s="186" t="s">
        <v>156</v>
      </c>
      <c r="AF37" s="190">
        <v>753934430</v>
      </c>
      <c r="AG37" s="747">
        <f t="shared" si="2"/>
        <v>1149365.6291494716</v>
      </c>
      <c r="AH37" s="748">
        <f t="shared" si="3"/>
        <v>1341664.5312058448</v>
      </c>
      <c r="AI37" s="187" t="s">
        <v>120</v>
      </c>
      <c r="AJ37" s="52" t="s">
        <v>7</v>
      </c>
      <c r="AK37" s="156" t="str">
        <f>IFERROR(VLOOKUP($A37,'Liste planification'!$B$2:$C$105,2,FALSE),"")</f>
        <v>Programme Sectoriel de Lutte contre le SIDA et les Hépatites (PSLSH)</v>
      </c>
      <c r="AL37" s="27" t="s">
        <v>362</v>
      </c>
      <c r="AM37" s="27" t="s">
        <v>1878</v>
      </c>
      <c r="AN37" s="769"/>
      <c r="AO37" s="770"/>
      <c r="AP37" s="770"/>
      <c r="AQ37" s="770"/>
      <c r="AR37" s="770"/>
      <c r="AS37" s="770"/>
      <c r="AT37" s="770"/>
      <c r="AU37" s="770"/>
      <c r="AV37" s="770"/>
      <c r="AW37" s="770"/>
      <c r="AX37" s="770"/>
      <c r="AY37" s="770"/>
      <c r="AZ37" s="770"/>
      <c r="BA37" s="770"/>
      <c r="BB37" s="770"/>
      <c r="BC37" s="770"/>
      <c r="BD37" s="770"/>
      <c r="BE37" s="770"/>
      <c r="BF37" s="770"/>
      <c r="BG37" s="770"/>
      <c r="BH37" s="770"/>
      <c r="BI37" s="770"/>
      <c r="BJ37" s="770"/>
      <c r="BK37" s="770"/>
      <c r="BL37" s="770"/>
      <c r="BM37" s="770"/>
      <c r="BN37" s="770"/>
      <c r="BO37" s="770"/>
      <c r="BP37" s="770"/>
      <c r="BQ37" s="770"/>
      <c r="BR37" s="770"/>
      <c r="BS37" s="770"/>
      <c r="BT37" s="770"/>
      <c r="BU37" s="770"/>
      <c r="BV37" s="770"/>
      <c r="BW37" s="770"/>
      <c r="BX37" s="770"/>
      <c r="BY37" s="770"/>
      <c r="BZ37" s="770"/>
      <c r="CA37" s="770"/>
      <c r="CB37" s="770"/>
      <c r="CC37" s="770"/>
    </row>
    <row r="38" spans="1:81" s="64" customFormat="1" ht="177.45" customHeight="1">
      <c r="A38" s="158" t="s">
        <v>1798</v>
      </c>
      <c r="B38" s="159" t="str">
        <f>A38&amp;"-"&amp;TEXT(COUNTIF($A$5:A38,A38),"000")</f>
        <v>PSLSH-034</v>
      </c>
      <c r="C38" s="52" t="s">
        <v>1431</v>
      </c>
      <c r="D38" s="27" t="s">
        <v>328</v>
      </c>
      <c r="E38" s="28" t="s">
        <v>332</v>
      </c>
      <c r="F38" s="27" t="s">
        <v>317</v>
      </c>
      <c r="G38" s="27" t="s">
        <v>1883</v>
      </c>
      <c r="H38" s="792" t="s">
        <v>1925</v>
      </c>
      <c r="I38" s="380" t="str">
        <f>IFERROR(VLOOKUP($F38,'Liste planification'!$V$2:$W$96,2,FALSE),"")</f>
        <v>P3.OS6-Amélioration de la gestion des RHS</v>
      </c>
      <c r="J38" s="27" t="s">
        <v>1521</v>
      </c>
      <c r="K38" s="27" t="s">
        <v>1522</v>
      </c>
      <c r="L38" s="27" t="s">
        <v>1884</v>
      </c>
      <c r="M38" s="52"/>
      <c r="N38" s="52" t="s">
        <v>1801</v>
      </c>
      <c r="O38" s="52"/>
      <c r="P38" s="52" t="s">
        <v>1801</v>
      </c>
      <c r="Q38" s="52"/>
      <c r="R38" s="52" t="s">
        <v>1801</v>
      </c>
      <c r="S38" s="52"/>
      <c r="T38" s="52"/>
      <c r="U38" s="52"/>
      <c r="V38" s="52"/>
      <c r="W38" s="52"/>
      <c r="X38" s="52"/>
      <c r="Y38" s="194" t="s">
        <v>1885</v>
      </c>
      <c r="Z38" s="776" t="s">
        <v>1794</v>
      </c>
      <c r="AA38" s="190">
        <v>19224345</v>
      </c>
      <c r="AB38" s="747">
        <f t="shared" si="0"/>
        <v>29307.325022829242</v>
      </c>
      <c r="AC38" s="748">
        <f t="shared" si="1"/>
        <v>34210.696309710154</v>
      </c>
      <c r="AD38" s="187" t="s">
        <v>1438</v>
      </c>
      <c r="AE38" s="186" t="s">
        <v>156</v>
      </c>
      <c r="AF38" s="190">
        <v>19224345</v>
      </c>
      <c r="AG38" s="747">
        <f t="shared" si="2"/>
        <v>29307.325022829242</v>
      </c>
      <c r="AH38" s="748">
        <f t="shared" si="3"/>
        <v>34210.696309710154</v>
      </c>
      <c r="AI38" s="187" t="s">
        <v>120</v>
      </c>
      <c r="AJ38" s="52" t="s">
        <v>7</v>
      </c>
      <c r="AK38" s="156" t="str">
        <f>IFERROR(VLOOKUP($A38,'Liste planification'!$B$2:$C$105,2,FALSE),"")</f>
        <v>Programme Sectoriel de Lutte contre le SIDA et les Hépatites (PSLSH)</v>
      </c>
      <c r="AL38" s="27" t="s">
        <v>362</v>
      </c>
      <c r="AM38" s="27" t="s">
        <v>1886</v>
      </c>
      <c r="AN38" s="769"/>
      <c r="AO38" s="770"/>
      <c r="AP38" s="770"/>
      <c r="AQ38" s="770"/>
      <c r="AR38" s="770"/>
      <c r="AS38" s="770"/>
      <c r="AT38" s="770"/>
      <c r="AU38" s="770"/>
      <c r="AV38" s="770"/>
      <c r="AW38" s="770"/>
      <c r="AX38" s="770"/>
      <c r="AY38" s="770"/>
      <c r="AZ38" s="770"/>
      <c r="BA38" s="770"/>
      <c r="BB38" s="770"/>
      <c r="BC38" s="770"/>
      <c r="BD38" s="770"/>
      <c r="BE38" s="770"/>
      <c r="BF38" s="770"/>
      <c r="BG38" s="770"/>
      <c r="BH38" s="770"/>
      <c r="BI38" s="770"/>
      <c r="BJ38" s="770"/>
      <c r="BK38" s="770"/>
      <c r="BL38" s="770"/>
      <c r="BM38" s="770"/>
      <c r="BN38" s="770"/>
      <c r="BO38" s="770"/>
      <c r="BP38" s="770"/>
      <c r="BQ38" s="770"/>
      <c r="BR38" s="770"/>
      <c r="BS38" s="770"/>
      <c r="BT38" s="770"/>
      <c r="BU38" s="770"/>
      <c r="BV38" s="770"/>
      <c r="BW38" s="770"/>
      <c r="BX38" s="770"/>
      <c r="BY38" s="770"/>
      <c r="BZ38" s="770"/>
      <c r="CA38" s="770"/>
      <c r="CB38" s="770"/>
      <c r="CC38" s="770"/>
    </row>
    <row r="39" spans="1:81" s="64" customFormat="1" ht="79.2">
      <c r="A39" s="158" t="s">
        <v>1798</v>
      </c>
      <c r="B39" s="159" t="str">
        <f>A39&amp;"-"&amp;TEXT(COUNTIF($A$5:A39,A39),"000")</f>
        <v>PSLSH-035</v>
      </c>
      <c r="C39" s="52" t="s">
        <v>1431</v>
      </c>
      <c r="D39" s="27" t="s">
        <v>326</v>
      </c>
      <c r="E39" s="28" t="s">
        <v>325</v>
      </c>
      <c r="F39" s="27" t="s">
        <v>259</v>
      </c>
      <c r="G39" s="27" t="s">
        <v>1799</v>
      </c>
      <c r="H39" s="807" t="s">
        <v>1967</v>
      </c>
      <c r="I39" s="380" t="str">
        <f>IFERROR(VLOOKUP($F39,'Liste planification'!$V$2:$W$96,2,FALSE),"")</f>
        <v>P1.OS2-Amélioration du pilotage du secteur de la santé à tous les niveaux de la pyramide</v>
      </c>
      <c r="J39" s="27" t="s">
        <v>1547</v>
      </c>
      <c r="K39" s="27" t="s">
        <v>1563</v>
      </c>
      <c r="L39" s="27" t="s">
        <v>1887</v>
      </c>
      <c r="M39" s="52"/>
      <c r="N39" s="52"/>
      <c r="O39" s="52" t="s">
        <v>1801</v>
      </c>
      <c r="P39" s="52"/>
      <c r="Q39" s="52"/>
      <c r="R39" s="52"/>
      <c r="S39" s="52"/>
      <c r="T39" s="52"/>
      <c r="U39" s="52"/>
      <c r="V39" s="52" t="s">
        <v>1801</v>
      </c>
      <c r="W39" s="52"/>
      <c r="X39" s="52"/>
      <c r="Y39" s="194" t="s">
        <v>1888</v>
      </c>
      <c r="Z39" s="776" t="s">
        <v>1795</v>
      </c>
      <c r="AA39" s="190">
        <v>4070000</v>
      </c>
      <c r="AB39" s="747">
        <f t="shared" si="0"/>
        <v>6204.6750015626021</v>
      </c>
      <c r="AC39" s="748">
        <f t="shared" si="1"/>
        <v>7242.7712871632466</v>
      </c>
      <c r="AD39" s="187" t="s">
        <v>1437</v>
      </c>
      <c r="AE39" s="186" t="s">
        <v>156</v>
      </c>
      <c r="AF39" s="190">
        <v>4070000</v>
      </c>
      <c r="AG39" s="747">
        <f t="shared" si="2"/>
        <v>6204.6750015626021</v>
      </c>
      <c r="AH39" s="748">
        <f t="shared" si="3"/>
        <v>7242.7712871632466</v>
      </c>
      <c r="AI39" s="187" t="s">
        <v>120</v>
      </c>
      <c r="AJ39" s="52" t="s">
        <v>7</v>
      </c>
      <c r="AK39" s="156" t="str">
        <f>IFERROR(VLOOKUP($A39,'Liste planification'!$B$2:$C$105,2,FALSE),"")</f>
        <v>Programme Sectoriel de Lutte contre le SIDA et les Hépatites (PSLSH)</v>
      </c>
      <c r="AL39" s="27" t="s">
        <v>362</v>
      </c>
      <c r="AM39" s="27" t="s">
        <v>1889</v>
      </c>
      <c r="AN39" s="769"/>
      <c r="AO39" s="770"/>
      <c r="AP39" s="770"/>
      <c r="AQ39" s="770"/>
      <c r="AR39" s="770"/>
      <c r="AS39" s="770"/>
      <c r="AT39" s="770"/>
      <c r="AU39" s="770"/>
      <c r="AV39" s="770"/>
      <c r="AW39" s="770"/>
      <c r="AX39" s="770"/>
      <c r="AY39" s="770"/>
      <c r="AZ39" s="770"/>
      <c r="BA39" s="770"/>
      <c r="BB39" s="770"/>
      <c r="BC39" s="770"/>
      <c r="BD39" s="770"/>
      <c r="BE39" s="770"/>
      <c r="BF39" s="770"/>
      <c r="BG39" s="770"/>
      <c r="BH39" s="770"/>
      <c r="BI39" s="770"/>
      <c r="BJ39" s="770"/>
      <c r="BK39" s="770"/>
      <c r="BL39" s="770"/>
      <c r="BM39" s="770"/>
      <c r="BN39" s="770"/>
      <c r="BO39" s="770"/>
      <c r="BP39" s="770"/>
      <c r="BQ39" s="770"/>
      <c r="BR39" s="770"/>
      <c r="BS39" s="770"/>
      <c r="BT39" s="770"/>
      <c r="BU39" s="770"/>
      <c r="BV39" s="770"/>
      <c r="BW39" s="770"/>
      <c r="BX39" s="770"/>
      <c r="BY39" s="770"/>
      <c r="BZ39" s="770"/>
      <c r="CA39" s="770"/>
      <c r="CB39" s="770"/>
      <c r="CC39" s="770"/>
    </row>
    <row r="40" spans="1:81" s="64" customFormat="1" ht="92.4">
      <c r="A40" s="158" t="s">
        <v>1798</v>
      </c>
      <c r="B40" s="159" t="str">
        <f>A40&amp;"-"&amp;TEXT(COUNTIF($A$5:A40,A40),"000")</f>
        <v>PSLSH-036</v>
      </c>
      <c r="C40" s="52" t="s">
        <v>1431</v>
      </c>
      <c r="D40" s="27" t="s">
        <v>327</v>
      </c>
      <c r="E40" s="28" t="s">
        <v>331</v>
      </c>
      <c r="F40" s="27" t="s">
        <v>289</v>
      </c>
      <c r="G40" s="194" t="s">
        <v>1841</v>
      </c>
      <c r="H40" s="793" t="s">
        <v>1966</v>
      </c>
      <c r="I40" s="780" t="str">
        <f>IFERROR(VLOOKUP($F40,'Liste planification'!$V$2:$W$96,2,FALSE),"")</f>
        <v>P7.OS2-Offre de soins et services de qualité (organisation et disponibilité)</v>
      </c>
      <c r="J40" s="27" t="s">
        <v>1521</v>
      </c>
      <c r="K40" s="27" t="s">
        <v>1522</v>
      </c>
      <c r="L40" s="781" t="s">
        <v>1893</v>
      </c>
      <c r="M40" s="52"/>
      <c r="N40" s="52" t="s">
        <v>1802</v>
      </c>
      <c r="O40" s="52"/>
      <c r="P40" s="52"/>
      <c r="Q40" s="52"/>
      <c r="R40" s="52"/>
      <c r="S40" s="52"/>
      <c r="T40" s="52"/>
      <c r="U40" s="52"/>
      <c r="V40" s="52"/>
      <c r="W40" s="52"/>
      <c r="X40" s="52"/>
      <c r="Y40" s="194" t="s">
        <v>1899</v>
      </c>
      <c r="Z40" s="776" t="s">
        <v>1796</v>
      </c>
      <c r="AA40" s="784">
        <v>6000000</v>
      </c>
      <c r="AB40" s="747">
        <f t="shared" si="0"/>
        <v>9146.9410342446226</v>
      </c>
      <c r="AC40" s="748">
        <f t="shared" si="1"/>
        <v>10677.304108840166</v>
      </c>
      <c r="AD40" s="187" t="s">
        <v>1438</v>
      </c>
      <c r="AE40" s="186" t="s">
        <v>156</v>
      </c>
      <c r="AF40" s="190">
        <v>6000000</v>
      </c>
      <c r="AG40" s="747">
        <f t="shared" si="2"/>
        <v>9146.9410342446226</v>
      </c>
      <c r="AH40" s="748">
        <f t="shared" si="3"/>
        <v>10677.304108840166</v>
      </c>
      <c r="AI40" s="187" t="s">
        <v>120</v>
      </c>
      <c r="AJ40" s="52" t="s">
        <v>7</v>
      </c>
      <c r="AK40" s="156" t="str">
        <f>IFERROR(VLOOKUP($A40,'Liste planification'!$B$2:$C$105,2,FALSE),"")</f>
        <v>Programme Sectoriel de Lutte contre le SIDA et les Hépatites (PSLSH)</v>
      </c>
      <c r="AL40" s="27" t="s">
        <v>362</v>
      </c>
      <c r="AM40" s="27" t="s">
        <v>1902</v>
      </c>
      <c r="AN40" s="769"/>
      <c r="AO40" s="770"/>
      <c r="AP40" s="770"/>
      <c r="AQ40" s="770"/>
      <c r="AR40" s="770"/>
      <c r="AS40" s="770"/>
      <c r="AT40" s="770"/>
      <c r="AU40" s="770"/>
      <c r="AV40" s="770"/>
      <c r="AW40" s="770"/>
      <c r="AX40" s="770"/>
      <c r="AY40" s="770"/>
      <c r="AZ40" s="770"/>
      <c r="BA40" s="770"/>
      <c r="BB40" s="770"/>
      <c r="BC40" s="770"/>
      <c r="BD40" s="770"/>
      <c r="BE40" s="770"/>
      <c r="BF40" s="770"/>
      <c r="BG40" s="770"/>
      <c r="BH40" s="770"/>
      <c r="BI40" s="770"/>
      <c r="BJ40" s="770"/>
      <c r="BK40" s="770"/>
      <c r="BL40" s="770"/>
      <c r="BM40" s="770"/>
      <c r="BN40" s="770"/>
      <c r="BO40" s="770"/>
      <c r="BP40" s="770"/>
      <c r="BQ40" s="770"/>
      <c r="BR40" s="770"/>
      <c r="BS40" s="770"/>
      <c r="BT40" s="770"/>
      <c r="BU40" s="770"/>
      <c r="BV40" s="770"/>
      <c r="BW40" s="770"/>
      <c r="BX40" s="770"/>
      <c r="BY40" s="770"/>
      <c r="BZ40" s="770"/>
      <c r="CA40" s="770"/>
      <c r="CB40" s="770"/>
      <c r="CC40" s="770"/>
    </row>
    <row r="41" spans="1:81" s="64" customFormat="1" ht="82.95" customHeight="1">
      <c r="A41" s="158" t="s">
        <v>1798</v>
      </c>
      <c r="B41" s="159" t="str">
        <f>A41&amp;"-"&amp;TEXT(COUNTIF($A$5:A41,A41),"000")</f>
        <v>PSLSH-037</v>
      </c>
      <c r="C41" s="52" t="s">
        <v>1431</v>
      </c>
      <c r="D41" s="27" t="s">
        <v>327</v>
      </c>
      <c r="E41" s="28" t="s">
        <v>331</v>
      </c>
      <c r="F41" s="27" t="s">
        <v>289</v>
      </c>
      <c r="G41" s="194" t="s">
        <v>1841</v>
      </c>
      <c r="H41" s="794" t="s">
        <v>1890</v>
      </c>
      <c r="I41" s="780" t="str">
        <f>IFERROR(VLOOKUP($F41,'Liste planification'!$V$2:$W$96,2,FALSE),"")</f>
        <v>P7.OS2-Offre de soins et services de qualité (organisation et disponibilité)</v>
      </c>
      <c r="J41" s="27" t="s">
        <v>1521</v>
      </c>
      <c r="K41" s="27" t="s">
        <v>1528</v>
      </c>
      <c r="L41" s="785" t="s">
        <v>1894</v>
      </c>
      <c r="M41" s="52"/>
      <c r="N41" s="52"/>
      <c r="O41" s="52" t="s">
        <v>1802</v>
      </c>
      <c r="P41" s="52"/>
      <c r="Q41" s="52"/>
      <c r="R41" s="52"/>
      <c r="S41" s="52"/>
      <c r="T41" s="52"/>
      <c r="U41" s="52"/>
      <c r="V41" s="52"/>
      <c r="W41" s="52"/>
      <c r="X41" s="52"/>
      <c r="Y41" s="194" t="s">
        <v>1899</v>
      </c>
      <c r="Z41" s="776" t="s">
        <v>1796</v>
      </c>
      <c r="AA41" s="190">
        <v>8000000</v>
      </c>
      <c r="AB41" s="747">
        <f t="shared" si="0"/>
        <v>12195.921378992831</v>
      </c>
      <c r="AC41" s="748">
        <f t="shared" si="1"/>
        <v>14236.405478453555</v>
      </c>
      <c r="AD41" s="187" t="s">
        <v>1438</v>
      </c>
      <c r="AE41" s="186" t="s">
        <v>156</v>
      </c>
      <c r="AF41" s="190">
        <v>10000000</v>
      </c>
      <c r="AG41" s="747">
        <f t="shared" si="2"/>
        <v>15244.901723741039</v>
      </c>
      <c r="AH41" s="748">
        <f t="shared" si="3"/>
        <v>17795.506848066943</v>
      </c>
      <c r="AI41" s="187" t="s">
        <v>120</v>
      </c>
      <c r="AJ41" s="52" t="s">
        <v>7</v>
      </c>
      <c r="AK41" s="156" t="str">
        <f>IFERROR(VLOOKUP($A41,'Liste planification'!$B$2:$C$105,2,FALSE),"")</f>
        <v>Programme Sectoriel de Lutte contre le SIDA et les Hépatites (PSLSH)</v>
      </c>
      <c r="AL41" s="27" t="s">
        <v>362</v>
      </c>
      <c r="AM41" s="27" t="s">
        <v>1903</v>
      </c>
      <c r="AN41" s="769"/>
      <c r="AO41" s="770"/>
      <c r="AP41" s="770"/>
      <c r="AQ41" s="770"/>
      <c r="AR41" s="770"/>
      <c r="AS41" s="770"/>
      <c r="AT41" s="770"/>
      <c r="AU41" s="770"/>
      <c r="AV41" s="770"/>
      <c r="AW41" s="770"/>
      <c r="AX41" s="770"/>
      <c r="AY41" s="770"/>
      <c r="AZ41" s="770"/>
      <c r="BA41" s="770"/>
      <c r="BB41" s="770"/>
      <c r="BC41" s="770"/>
      <c r="BD41" s="770"/>
      <c r="BE41" s="770"/>
      <c r="BF41" s="770"/>
      <c r="BG41" s="770"/>
      <c r="BH41" s="770"/>
      <c r="BI41" s="770"/>
      <c r="BJ41" s="770"/>
      <c r="BK41" s="770"/>
      <c r="BL41" s="770"/>
      <c r="BM41" s="770"/>
      <c r="BN41" s="770"/>
      <c r="BO41" s="770"/>
      <c r="BP41" s="770"/>
      <c r="BQ41" s="770"/>
      <c r="BR41" s="770"/>
      <c r="BS41" s="770"/>
      <c r="BT41" s="770"/>
      <c r="BU41" s="770"/>
      <c r="BV41" s="770"/>
      <c r="BW41" s="770"/>
      <c r="BX41" s="770"/>
      <c r="BY41" s="770"/>
      <c r="BZ41" s="770"/>
      <c r="CA41" s="770"/>
      <c r="CB41" s="770"/>
      <c r="CC41" s="770"/>
    </row>
    <row r="42" spans="1:81" s="64" customFormat="1" ht="92.4">
      <c r="A42" s="158" t="s">
        <v>1798</v>
      </c>
      <c r="B42" s="159" t="str">
        <f>A42&amp;"-"&amp;TEXT(COUNTIF($A$5:A42,A42),"000")</f>
        <v>PSLSH-038</v>
      </c>
      <c r="C42" s="52" t="s">
        <v>1431</v>
      </c>
      <c r="D42" s="27" t="s">
        <v>327</v>
      </c>
      <c r="E42" s="28" t="s">
        <v>331</v>
      </c>
      <c r="F42" s="27" t="s">
        <v>289</v>
      </c>
      <c r="G42" s="194" t="s">
        <v>1841</v>
      </c>
      <c r="H42" s="794" t="s">
        <v>1972</v>
      </c>
      <c r="I42" s="780" t="str">
        <f>IFERROR(VLOOKUP($F42,'Liste planification'!$V$2:$W$96,2,FALSE),"")</f>
        <v>P7.OS2-Offre de soins et services de qualité (organisation et disponibilité)</v>
      </c>
      <c r="J42" s="27" t="s">
        <v>1521</v>
      </c>
      <c r="K42" s="27" t="s">
        <v>1528</v>
      </c>
      <c r="L42" s="782" t="s">
        <v>1895</v>
      </c>
      <c r="M42" s="52"/>
      <c r="N42" s="52"/>
      <c r="O42" s="52"/>
      <c r="P42" s="52"/>
      <c r="Q42" s="52"/>
      <c r="R42" s="52" t="s">
        <v>1802</v>
      </c>
      <c r="S42" s="52"/>
      <c r="T42" s="52"/>
      <c r="U42" s="52"/>
      <c r="V42" s="52"/>
      <c r="W42" s="52"/>
      <c r="X42" s="52"/>
      <c r="Y42" s="194" t="s">
        <v>1900</v>
      </c>
      <c r="Z42" s="776" t="s">
        <v>1796</v>
      </c>
      <c r="AA42" s="190">
        <v>30000000</v>
      </c>
      <c r="AB42" s="747">
        <f t="shared" si="0"/>
        <v>45734.705171223111</v>
      </c>
      <c r="AC42" s="748">
        <f t="shared" si="1"/>
        <v>53386.52054420083</v>
      </c>
      <c r="AD42" s="187" t="s">
        <v>1440</v>
      </c>
      <c r="AE42" s="186" t="s">
        <v>156</v>
      </c>
      <c r="AF42" s="190">
        <v>20000000</v>
      </c>
      <c r="AG42" s="747">
        <f t="shared" si="2"/>
        <v>30489.803447482078</v>
      </c>
      <c r="AH42" s="748">
        <f t="shared" si="3"/>
        <v>35591.013696133887</v>
      </c>
      <c r="AI42" s="187" t="s">
        <v>120</v>
      </c>
      <c r="AJ42" s="52" t="s">
        <v>7</v>
      </c>
      <c r="AK42" s="156" t="str">
        <f>IFERROR(VLOOKUP($A42,'Liste planification'!$B$2:$C$105,2,FALSE),"")</f>
        <v>Programme Sectoriel de Lutte contre le SIDA et les Hépatites (PSLSH)</v>
      </c>
      <c r="AL42" s="27" t="s">
        <v>362</v>
      </c>
      <c r="AM42" s="27" t="s">
        <v>1903</v>
      </c>
      <c r="AN42" s="769"/>
      <c r="AO42" s="770"/>
      <c r="AP42" s="770"/>
      <c r="AQ42" s="770"/>
      <c r="AR42" s="770"/>
      <c r="AS42" s="770"/>
      <c r="AT42" s="770"/>
      <c r="AU42" s="770"/>
      <c r="AV42" s="770"/>
      <c r="AW42" s="770"/>
      <c r="AX42" s="770"/>
      <c r="AY42" s="770"/>
      <c r="AZ42" s="770"/>
      <c r="BA42" s="770"/>
      <c r="BB42" s="770"/>
      <c r="BC42" s="770"/>
      <c r="BD42" s="770"/>
      <c r="BE42" s="770"/>
      <c r="BF42" s="770"/>
      <c r="BG42" s="770"/>
      <c r="BH42" s="770"/>
      <c r="BI42" s="770"/>
      <c r="BJ42" s="770"/>
      <c r="BK42" s="770"/>
      <c r="BL42" s="770"/>
      <c r="BM42" s="770"/>
      <c r="BN42" s="770"/>
      <c r="BO42" s="770"/>
      <c r="BP42" s="770"/>
      <c r="BQ42" s="770"/>
      <c r="BR42" s="770"/>
      <c r="BS42" s="770"/>
      <c r="BT42" s="770"/>
      <c r="BU42" s="770"/>
      <c r="BV42" s="770"/>
      <c r="BW42" s="770"/>
      <c r="BX42" s="770"/>
      <c r="BY42" s="770"/>
      <c r="BZ42" s="770"/>
      <c r="CA42" s="770"/>
      <c r="CB42" s="770"/>
      <c r="CC42" s="770"/>
    </row>
    <row r="43" spans="1:81" s="64" customFormat="1" ht="92.4">
      <c r="A43" s="158" t="s">
        <v>1798</v>
      </c>
      <c r="B43" s="159" t="str">
        <f>A43&amp;"-"&amp;TEXT(COUNTIF($A$5:A43,A43),"000")</f>
        <v>PSLSH-039</v>
      </c>
      <c r="C43" s="52" t="s">
        <v>1431</v>
      </c>
      <c r="D43" s="27" t="s">
        <v>327</v>
      </c>
      <c r="E43" s="28" t="s">
        <v>331</v>
      </c>
      <c r="F43" s="27" t="s">
        <v>289</v>
      </c>
      <c r="G43" s="194" t="s">
        <v>1841</v>
      </c>
      <c r="H43" s="793" t="s">
        <v>1891</v>
      </c>
      <c r="I43" s="780" t="str">
        <f>IFERROR(VLOOKUP($F43,'Liste planification'!$V$2:$W$96,2,FALSE),"")</f>
        <v>P7.OS2-Offre de soins et services de qualité (organisation et disponibilité)</v>
      </c>
      <c r="J43" s="27" t="s">
        <v>1521</v>
      </c>
      <c r="K43" s="27" t="s">
        <v>1528</v>
      </c>
      <c r="L43" s="783" t="s">
        <v>1896</v>
      </c>
      <c r="M43" s="52"/>
      <c r="N43" s="52" t="s">
        <v>1802</v>
      </c>
      <c r="O43" s="52"/>
      <c r="P43" s="52"/>
      <c r="Q43" s="52"/>
      <c r="R43" s="52"/>
      <c r="S43" s="52"/>
      <c r="T43" s="52"/>
      <c r="U43" s="52"/>
      <c r="V43" s="52"/>
      <c r="W43" s="52"/>
      <c r="X43" s="52"/>
      <c r="Y43" s="194" t="s">
        <v>1928</v>
      </c>
      <c r="Z43" s="776" t="s">
        <v>1796</v>
      </c>
      <c r="AA43" s="190">
        <v>4000000</v>
      </c>
      <c r="AB43" s="747">
        <f t="shared" si="0"/>
        <v>6097.9606894964154</v>
      </c>
      <c r="AC43" s="748">
        <f t="shared" si="1"/>
        <v>7118.2027392267773</v>
      </c>
      <c r="AD43" s="187" t="s">
        <v>357</v>
      </c>
      <c r="AE43" s="186" t="s">
        <v>156</v>
      </c>
      <c r="AF43" s="190">
        <v>4000000</v>
      </c>
      <c r="AG43" s="747">
        <f t="shared" si="2"/>
        <v>6097.9606894964154</v>
      </c>
      <c r="AH43" s="748">
        <f t="shared" si="3"/>
        <v>7118.2027392267773</v>
      </c>
      <c r="AI43" s="187" t="s">
        <v>120</v>
      </c>
      <c r="AJ43" s="52" t="s">
        <v>7</v>
      </c>
      <c r="AK43" s="156" t="str">
        <f>IFERROR(VLOOKUP($A43,'Liste planification'!$B$2:$C$105,2,FALSE),"")</f>
        <v>Programme Sectoriel de Lutte contre le SIDA et les Hépatites (PSLSH)</v>
      </c>
      <c r="AL43" s="27" t="s">
        <v>362</v>
      </c>
      <c r="AM43" s="27" t="s">
        <v>1903</v>
      </c>
      <c r="AN43" s="769"/>
      <c r="AO43" s="770"/>
      <c r="AP43" s="770"/>
      <c r="AQ43" s="770"/>
      <c r="AR43" s="770"/>
      <c r="AS43" s="770"/>
      <c r="AT43" s="770"/>
      <c r="AU43" s="770"/>
      <c r="AV43" s="770"/>
      <c r="AW43" s="770"/>
      <c r="AX43" s="770"/>
      <c r="AY43" s="770"/>
      <c r="AZ43" s="770"/>
      <c r="BA43" s="770"/>
      <c r="BB43" s="770"/>
      <c r="BC43" s="770"/>
      <c r="BD43" s="770"/>
      <c r="BE43" s="770"/>
      <c r="BF43" s="770"/>
      <c r="BG43" s="770"/>
      <c r="BH43" s="770"/>
      <c r="BI43" s="770"/>
      <c r="BJ43" s="770"/>
      <c r="BK43" s="770"/>
      <c r="BL43" s="770"/>
      <c r="BM43" s="770"/>
      <c r="BN43" s="770"/>
      <c r="BO43" s="770"/>
      <c r="BP43" s="770"/>
      <c r="BQ43" s="770"/>
      <c r="BR43" s="770"/>
      <c r="BS43" s="770"/>
      <c r="BT43" s="770"/>
      <c r="BU43" s="770"/>
      <c r="BV43" s="770"/>
      <c r="BW43" s="770"/>
      <c r="BX43" s="770"/>
      <c r="BY43" s="770"/>
      <c r="BZ43" s="770"/>
      <c r="CA43" s="770"/>
      <c r="CB43" s="770"/>
      <c r="CC43" s="770"/>
    </row>
    <row r="44" spans="1:81" s="64" customFormat="1" ht="92.4">
      <c r="A44" s="158" t="s">
        <v>1798</v>
      </c>
      <c r="B44" s="159" t="str">
        <f>A44&amp;"-"&amp;TEXT(COUNTIF($A$5:A44,A44),"000")</f>
        <v>PSLSH-040</v>
      </c>
      <c r="C44" s="52" t="s">
        <v>1431</v>
      </c>
      <c r="D44" s="27" t="s">
        <v>327</v>
      </c>
      <c r="E44" s="28" t="s">
        <v>331</v>
      </c>
      <c r="F44" s="27" t="s">
        <v>289</v>
      </c>
      <c r="G44" s="194" t="s">
        <v>1841</v>
      </c>
      <c r="H44" s="795" t="s">
        <v>1892</v>
      </c>
      <c r="I44" s="780" t="str">
        <f>IFERROR(VLOOKUP($F44,'Liste planification'!$V$2:$W$96,2,FALSE),"")</f>
        <v>P7.OS2-Offre de soins et services de qualité (organisation et disponibilité)</v>
      </c>
      <c r="J44" s="27" t="s">
        <v>1521</v>
      </c>
      <c r="K44" s="27" t="s">
        <v>1528</v>
      </c>
      <c r="L44" s="27" t="s">
        <v>1897</v>
      </c>
      <c r="M44" s="52"/>
      <c r="N44" s="52"/>
      <c r="O44" s="52"/>
      <c r="P44" s="52" t="s">
        <v>1802</v>
      </c>
      <c r="Q44" s="52"/>
      <c r="R44" s="52"/>
      <c r="S44" s="52"/>
      <c r="T44" s="52"/>
      <c r="U44" s="52"/>
      <c r="V44" s="52"/>
      <c r="W44" s="52"/>
      <c r="X44" s="52"/>
      <c r="Y44" s="194" t="s">
        <v>1899</v>
      </c>
      <c r="Z44" s="776" t="s">
        <v>1796</v>
      </c>
      <c r="AA44" s="190">
        <v>6000000</v>
      </c>
      <c r="AB44" s="747">
        <f t="shared" si="0"/>
        <v>9146.9410342446226</v>
      </c>
      <c r="AC44" s="748">
        <f t="shared" si="1"/>
        <v>10677.304108840166</v>
      </c>
      <c r="AD44" s="187" t="s">
        <v>1438</v>
      </c>
      <c r="AE44" s="186" t="s">
        <v>156</v>
      </c>
      <c r="AF44" s="190">
        <v>6000000</v>
      </c>
      <c r="AG44" s="747">
        <f t="shared" si="2"/>
        <v>9146.9410342446226</v>
      </c>
      <c r="AH44" s="748">
        <f t="shared" si="3"/>
        <v>10677.304108840166</v>
      </c>
      <c r="AI44" s="187" t="s">
        <v>120</v>
      </c>
      <c r="AJ44" s="52" t="s">
        <v>7</v>
      </c>
      <c r="AK44" s="156" t="str">
        <f>IFERROR(VLOOKUP($A44,'Liste planification'!$B$2:$C$105,2,FALSE),"")</f>
        <v>Programme Sectoriel de Lutte contre le SIDA et les Hépatites (PSLSH)</v>
      </c>
      <c r="AL44" s="27" t="s">
        <v>362</v>
      </c>
      <c r="AM44" s="27" t="s">
        <v>1903</v>
      </c>
      <c r="AN44" s="769"/>
      <c r="AO44" s="770"/>
      <c r="AP44" s="770"/>
      <c r="AQ44" s="770"/>
      <c r="AR44" s="770"/>
      <c r="AS44" s="770"/>
      <c r="AT44" s="770"/>
      <c r="AU44" s="770"/>
      <c r="AV44" s="770"/>
      <c r="AW44" s="770"/>
      <c r="AX44" s="770"/>
      <c r="AY44" s="770"/>
      <c r="AZ44" s="770"/>
      <c r="BA44" s="770"/>
      <c r="BB44" s="770"/>
      <c r="BC44" s="770"/>
      <c r="BD44" s="770"/>
      <c r="BE44" s="770"/>
      <c r="BF44" s="770"/>
      <c r="BG44" s="770"/>
      <c r="BH44" s="770"/>
      <c r="BI44" s="770"/>
      <c r="BJ44" s="770"/>
      <c r="BK44" s="770"/>
      <c r="BL44" s="770"/>
      <c r="BM44" s="770"/>
      <c r="BN44" s="770"/>
      <c r="BO44" s="770"/>
      <c r="BP44" s="770"/>
      <c r="BQ44" s="770"/>
      <c r="BR44" s="770"/>
      <c r="BS44" s="770"/>
      <c r="BT44" s="770"/>
      <c r="BU44" s="770"/>
      <c r="BV44" s="770"/>
      <c r="BW44" s="770"/>
      <c r="BX44" s="770"/>
      <c r="BY44" s="770"/>
      <c r="BZ44" s="770"/>
      <c r="CA44" s="770"/>
      <c r="CB44" s="770"/>
      <c r="CC44" s="770"/>
    </row>
    <row r="45" spans="1:81" s="64" customFormat="1" ht="66">
      <c r="A45" s="158" t="s">
        <v>1798</v>
      </c>
      <c r="B45" s="159" t="str">
        <f>A45&amp;"-"&amp;TEXT(COUNTIF($A$5:A45,A45),"000")</f>
        <v>PSLSH-041</v>
      </c>
      <c r="C45" s="52" t="s">
        <v>1431</v>
      </c>
      <c r="D45" s="27" t="s">
        <v>326</v>
      </c>
      <c r="E45" s="28" t="s">
        <v>325</v>
      </c>
      <c r="F45" s="27" t="s">
        <v>259</v>
      </c>
      <c r="G45" s="194" t="s">
        <v>1799</v>
      </c>
      <c r="H45" s="796" t="s">
        <v>1965</v>
      </c>
      <c r="I45" s="780" t="str">
        <f>IFERROR(VLOOKUP($F45,'Liste planification'!$V$2:$W$96,2,FALSE),"")</f>
        <v>P1.OS2-Amélioration du pilotage du secteur de la santé à tous les niveaux de la pyramide</v>
      </c>
      <c r="J45" s="27" t="s">
        <v>1521</v>
      </c>
      <c r="K45" s="27" t="s">
        <v>1528</v>
      </c>
      <c r="L45" s="27" t="s">
        <v>1898</v>
      </c>
      <c r="M45" s="52"/>
      <c r="N45" s="52" t="s">
        <v>1802</v>
      </c>
      <c r="O45" s="52"/>
      <c r="P45" s="52"/>
      <c r="Q45" s="52"/>
      <c r="R45" s="52"/>
      <c r="S45" s="52"/>
      <c r="T45" s="52"/>
      <c r="U45" s="52"/>
      <c r="V45" s="52"/>
      <c r="W45" s="52"/>
      <c r="X45" s="52"/>
      <c r="Y45" s="194" t="s">
        <v>1901</v>
      </c>
      <c r="Z45" s="776" t="s">
        <v>1793</v>
      </c>
      <c r="AA45" s="190">
        <v>2400000</v>
      </c>
      <c r="AB45" s="747">
        <f t="shared" si="0"/>
        <v>3658.776413697849</v>
      </c>
      <c r="AC45" s="748">
        <f t="shared" si="1"/>
        <v>4270.9216435360668</v>
      </c>
      <c r="AD45" s="187" t="s">
        <v>357</v>
      </c>
      <c r="AE45" s="186" t="s">
        <v>156</v>
      </c>
      <c r="AF45" s="190">
        <v>6000000</v>
      </c>
      <c r="AG45" s="747">
        <f t="shared" si="2"/>
        <v>9146.9410342446226</v>
      </c>
      <c r="AH45" s="748">
        <f t="shared" si="3"/>
        <v>10677.304108840166</v>
      </c>
      <c r="AI45" s="187" t="s">
        <v>120</v>
      </c>
      <c r="AJ45" s="52" t="s">
        <v>7</v>
      </c>
      <c r="AK45" s="156" t="str">
        <f>IFERROR(VLOOKUP($A45,'Liste planification'!$B$2:$C$105,2,FALSE),"")</f>
        <v>Programme Sectoriel de Lutte contre le SIDA et les Hépatites (PSLSH)</v>
      </c>
      <c r="AL45" s="27" t="s">
        <v>1</v>
      </c>
      <c r="AM45" s="27" t="s">
        <v>1903</v>
      </c>
      <c r="AN45" s="769"/>
      <c r="AO45" s="770"/>
      <c r="AP45" s="770"/>
      <c r="AQ45" s="770"/>
      <c r="AR45" s="770"/>
      <c r="AS45" s="770"/>
      <c r="AT45" s="770"/>
      <c r="AU45" s="770"/>
      <c r="AV45" s="770"/>
      <c r="AW45" s="770"/>
      <c r="AX45" s="770"/>
      <c r="AY45" s="770"/>
      <c r="AZ45" s="770"/>
      <c r="BA45" s="770"/>
      <c r="BB45" s="770"/>
      <c r="BC45" s="770"/>
      <c r="BD45" s="770"/>
      <c r="BE45" s="770"/>
      <c r="BF45" s="770"/>
      <c r="BG45" s="770"/>
      <c r="BH45" s="770"/>
      <c r="BI45" s="770"/>
      <c r="BJ45" s="770"/>
      <c r="BK45" s="770"/>
      <c r="BL45" s="770"/>
      <c r="BM45" s="770"/>
      <c r="BN45" s="770"/>
      <c r="BO45" s="770"/>
      <c r="BP45" s="770"/>
      <c r="BQ45" s="770"/>
      <c r="BR45" s="770"/>
      <c r="BS45" s="770"/>
      <c r="BT45" s="770"/>
      <c r="BU45" s="770"/>
      <c r="BV45" s="770"/>
      <c r="BW45" s="770"/>
      <c r="BX45" s="770"/>
      <c r="BY45" s="770"/>
      <c r="BZ45" s="770"/>
      <c r="CA45" s="770"/>
      <c r="CB45" s="770"/>
      <c r="CC45" s="770"/>
    </row>
    <row r="46" spans="1:81" s="64" customFormat="1" ht="92.4">
      <c r="A46" s="158" t="s">
        <v>1798</v>
      </c>
      <c r="B46" s="159" t="str">
        <f>A46&amp;"-"&amp;TEXT(COUNTIF($A$5:A46,A46),"000")</f>
        <v>PSLSH-042</v>
      </c>
      <c r="C46" s="52" t="s">
        <v>1431</v>
      </c>
      <c r="D46" s="27" t="s">
        <v>327</v>
      </c>
      <c r="E46" s="28" t="s">
        <v>331</v>
      </c>
      <c r="F46" s="27" t="s">
        <v>289</v>
      </c>
      <c r="G46" s="27" t="s">
        <v>1841</v>
      </c>
      <c r="H46" s="797" t="s">
        <v>1963</v>
      </c>
      <c r="I46" s="380" t="str">
        <f>IFERROR(VLOOKUP($F46,'Liste planification'!$V$2:$W$96,2,FALSE),"")</f>
        <v>P7.OS2-Offre de soins et services de qualité (organisation et disponibilité)</v>
      </c>
      <c r="J46" s="27" t="s">
        <v>1521</v>
      </c>
      <c r="K46" s="27" t="s">
        <v>1528</v>
      </c>
      <c r="L46" s="27" t="s">
        <v>1904</v>
      </c>
      <c r="M46" s="52"/>
      <c r="N46" s="52" t="s">
        <v>1801</v>
      </c>
      <c r="O46" s="52"/>
      <c r="P46" s="52"/>
      <c r="Q46" s="52"/>
      <c r="R46" s="52"/>
      <c r="S46" s="52"/>
      <c r="T46" s="52"/>
      <c r="U46" s="52"/>
      <c r="V46" s="52"/>
      <c r="W46" s="52"/>
      <c r="X46" s="52"/>
      <c r="Y46" s="194" t="s">
        <v>1899</v>
      </c>
      <c r="Z46" s="776" t="s">
        <v>1796</v>
      </c>
      <c r="AA46" s="190">
        <v>3900000</v>
      </c>
      <c r="AB46" s="747">
        <f t="shared" si="0"/>
        <v>5945.5116722590046</v>
      </c>
      <c r="AC46" s="748">
        <f t="shared" si="1"/>
        <v>6940.2476707461083</v>
      </c>
      <c r="AD46" s="187" t="s">
        <v>1438</v>
      </c>
      <c r="AE46" s="186" t="s">
        <v>156</v>
      </c>
      <c r="AF46" s="190">
        <v>7900000</v>
      </c>
      <c r="AG46" s="747">
        <f t="shared" si="2"/>
        <v>12043.472361755421</v>
      </c>
      <c r="AH46" s="748">
        <f t="shared" si="3"/>
        <v>14058.450409972886</v>
      </c>
      <c r="AI46" s="187" t="s">
        <v>120</v>
      </c>
      <c r="AJ46" s="52" t="s">
        <v>35</v>
      </c>
      <c r="AK46" s="156" t="str">
        <f>IFERROR(VLOOKUP($A46,'Liste planification'!$B$2:$C$105,2,FALSE),"")</f>
        <v>Programme Sectoriel de Lutte contre le SIDA et les Hépatites (PSLSH)</v>
      </c>
      <c r="AL46" s="27" t="s">
        <v>1</v>
      </c>
      <c r="AM46" s="27" t="s">
        <v>1905</v>
      </c>
      <c r="AN46" s="769"/>
      <c r="AO46" s="770"/>
      <c r="AP46" s="770"/>
      <c r="AQ46" s="770"/>
      <c r="AR46" s="770"/>
      <c r="AS46" s="770"/>
      <c r="AT46" s="770"/>
      <c r="AU46" s="770"/>
      <c r="AV46" s="770"/>
      <c r="AW46" s="770"/>
      <c r="AX46" s="770"/>
      <c r="AY46" s="770"/>
      <c r="AZ46" s="770"/>
      <c r="BA46" s="770"/>
      <c r="BB46" s="770"/>
      <c r="BC46" s="770"/>
      <c r="BD46" s="770"/>
      <c r="BE46" s="770"/>
      <c r="BF46" s="770"/>
      <c r="BG46" s="770"/>
      <c r="BH46" s="770"/>
      <c r="BI46" s="770"/>
      <c r="BJ46" s="770"/>
      <c r="BK46" s="770"/>
      <c r="BL46" s="770"/>
      <c r="BM46" s="770"/>
      <c r="BN46" s="770"/>
      <c r="BO46" s="770"/>
      <c r="BP46" s="770"/>
      <c r="BQ46" s="770"/>
      <c r="BR46" s="770"/>
      <c r="BS46" s="770"/>
      <c r="BT46" s="770"/>
      <c r="BU46" s="770"/>
      <c r="BV46" s="770"/>
      <c r="BW46" s="770"/>
      <c r="BX46" s="770"/>
      <c r="BY46" s="770"/>
      <c r="BZ46" s="770"/>
      <c r="CA46" s="770"/>
      <c r="CB46" s="770"/>
      <c r="CC46" s="770"/>
    </row>
    <row r="47" spans="1:81" s="64" customFormat="1" ht="92.4">
      <c r="A47" s="158" t="s">
        <v>1798</v>
      </c>
      <c r="B47" s="159" t="str">
        <f>A47&amp;"-"&amp;TEXT(COUNTIF($A$5:A47,A47),"000")</f>
        <v>PSLSH-043</v>
      </c>
      <c r="C47" s="52" t="s">
        <v>1431</v>
      </c>
      <c r="D47" s="27" t="s">
        <v>327</v>
      </c>
      <c r="E47" s="28" t="s">
        <v>331</v>
      </c>
      <c r="F47" s="27" t="s">
        <v>289</v>
      </c>
      <c r="G47" s="27" t="s">
        <v>1841</v>
      </c>
      <c r="H47" s="792" t="s">
        <v>1926</v>
      </c>
      <c r="I47" s="380" t="str">
        <f>IFERROR(VLOOKUP($F47,'Liste planification'!$V$2:$W$96,2,FALSE),"")</f>
        <v>P7.OS2-Offre de soins et services de qualité (organisation et disponibilité)</v>
      </c>
      <c r="J47" s="27" t="s">
        <v>1521</v>
      </c>
      <c r="K47" s="27" t="s">
        <v>1528</v>
      </c>
      <c r="L47" s="27" t="s">
        <v>1906</v>
      </c>
      <c r="M47" s="52"/>
      <c r="N47" s="52"/>
      <c r="O47" s="52" t="s">
        <v>1802</v>
      </c>
      <c r="P47" s="52"/>
      <c r="Q47" s="52"/>
      <c r="R47" s="52"/>
      <c r="S47" s="52"/>
      <c r="T47" s="52"/>
      <c r="U47" s="52"/>
      <c r="V47" s="52"/>
      <c r="W47" s="52"/>
      <c r="X47" s="52"/>
      <c r="Y47" s="194" t="s">
        <v>1907</v>
      </c>
      <c r="Z47" s="776" t="s">
        <v>1796</v>
      </c>
      <c r="AA47" s="190">
        <v>8000000</v>
      </c>
      <c r="AB47" s="747">
        <f t="shared" si="0"/>
        <v>12195.921378992831</v>
      </c>
      <c r="AC47" s="748">
        <f t="shared" si="1"/>
        <v>14236.405478453555</v>
      </c>
      <c r="AD47" s="187" t="s">
        <v>1488</v>
      </c>
      <c r="AE47" s="186" t="s">
        <v>459</v>
      </c>
      <c r="AF47" s="190"/>
      <c r="AG47" s="747">
        <f t="shared" si="2"/>
        <v>0</v>
      </c>
      <c r="AH47" s="748">
        <f t="shared" si="3"/>
        <v>0</v>
      </c>
      <c r="AI47" s="187" t="s">
        <v>120</v>
      </c>
      <c r="AJ47" s="52" t="s">
        <v>7</v>
      </c>
      <c r="AK47" s="156" t="str">
        <f>IFERROR(VLOOKUP($A47,'Liste planification'!$B$2:$C$105,2,FALSE),"")</f>
        <v>Programme Sectoriel de Lutte contre le SIDA et les Hépatites (PSLSH)</v>
      </c>
      <c r="AL47" s="27" t="s">
        <v>362</v>
      </c>
      <c r="AM47" s="27" t="s">
        <v>1908</v>
      </c>
      <c r="AN47" s="769"/>
      <c r="AO47" s="770"/>
      <c r="AP47" s="770"/>
      <c r="AQ47" s="770"/>
      <c r="AR47" s="770"/>
      <c r="AS47" s="770"/>
      <c r="AT47" s="770"/>
      <c r="AU47" s="770"/>
      <c r="AV47" s="770"/>
      <c r="AW47" s="770"/>
      <c r="AX47" s="770"/>
      <c r="AY47" s="770"/>
      <c r="AZ47" s="770"/>
      <c r="BA47" s="770"/>
      <c r="BB47" s="770"/>
      <c r="BC47" s="770"/>
      <c r="BD47" s="770"/>
      <c r="BE47" s="770"/>
      <c r="BF47" s="770"/>
      <c r="BG47" s="770"/>
      <c r="BH47" s="770"/>
      <c r="BI47" s="770"/>
      <c r="BJ47" s="770"/>
      <c r="BK47" s="770"/>
      <c r="BL47" s="770"/>
      <c r="BM47" s="770"/>
      <c r="BN47" s="770"/>
      <c r="BO47" s="770"/>
      <c r="BP47" s="770"/>
      <c r="BQ47" s="770"/>
      <c r="BR47" s="770"/>
      <c r="BS47" s="770"/>
      <c r="BT47" s="770"/>
      <c r="BU47" s="770"/>
      <c r="BV47" s="770"/>
      <c r="BW47" s="770"/>
      <c r="BX47" s="770"/>
      <c r="BY47" s="770"/>
      <c r="BZ47" s="770"/>
      <c r="CA47" s="770"/>
      <c r="CB47" s="770"/>
      <c r="CC47" s="770"/>
    </row>
    <row r="48" spans="1:81" s="64" customFormat="1" ht="150" customHeight="1">
      <c r="A48" s="158" t="s">
        <v>1798</v>
      </c>
      <c r="B48" s="159" t="str">
        <f>A48&amp;"-"&amp;TEXT(COUNTIF($A$5:A48,A48),"000")</f>
        <v>PSLSH-044</v>
      </c>
      <c r="C48" s="52" t="s">
        <v>1431</v>
      </c>
      <c r="D48" s="27" t="s">
        <v>326</v>
      </c>
      <c r="E48" s="28" t="s">
        <v>325</v>
      </c>
      <c r="F48" s="27" t="s">
        <v>259</v>
      </c>
      <c r="G48" s="27" t="s">
        <v>1812</v>
      </c>
      <c r="H48" s="807" t="s">
        <v>1909</v>
      </c>
      <c r="I48" s="380" t="str">
        <f>IFERROR(VLOOKUP($F48,'Liste planification'!$V$2:$W$96,2,FALSE),"")</f>
        <v>P1.OS2-Amélioration du pilotage du secteur de la santé à tous les niveaux de la pyramide</v>
      </c>
      <c r="J48" s="27" t="s">
        <v>1592</v>
      </c>
      <c r="K48" s="27" t="s">
        <v>1592</v>
      </c>
      <c r="L48" s="27" t="s">
        <v>1910</v>
      </c>
      <c r="M48" s="52" t="s">
        <v>1801</v>
      </c>
      <c r="N48" s="52" t="s">
        <v>1801</v>
      </c>
      <c r="O48" s="52" t="s">
        <v>1801</v>
      </c>
      <c r="P48" s="52" t="s">
        <v>1801</v>
      </c>
      <c r="Q48" s="52" t="s">
        <v>1801</v>
      </c>
      <c r="R48" s="52" t="s">
        <v>1801</v>
      </c>
      <c r="S48" s="52" t="s">
        <v>1801</v>
      </c>
      <c r="T48" s="52" t="s">
        <v>1801</v>
      </c>
      <c r="U48" s="52" t="s">
        <v>1801</v>
      </c>
      <c r="V48" s="52" t="s">
        <v>1801</v>
      </c>
      <c r="W48" s="52" t="s">
        <v>1801</v>
      </c>
      <c r="X48" s="52" t="s">
        <v>1801</v>
      </c>
      <c r="Y48" s="194" t="s">
        <v>1911</v>
      </c>
      <c r="Z48" s="776" t="s">
        <v>1793</v>
      </c>
      <c r="AA48" s="190">
        <v>25000000</v>
      </c>
      <c r="AB48" s="747">
        <f t="shared" si="0"/>
        <v>38112.254309352596</v>
      </c>
      <c r="AC48" s="748">
        <f t="shared" si="1"/>
        <v>44488.767120167358</v>
      </c>
      <c r="AD48" s="187" t="s">
        <v>357</v>
      </c>
      <c r="AE48" s="186" t="s">
        <v>156</v>
      </c>
      <c r="AF48" s="190">
        <v>41742000</v>
      </c>
      <c r="AG48" s="747">
        <f t="shared" si="2"/>
        <v>63635.268775239841</v>
      </c>
      <c r="AH48" s="748">
        <f t="shared" si="3"/>
        <v>74282.004685201042</v>
      </c>
      <c r="AI48" s="187" t="s">
        <v>120</v>
      </c>
      <c r="AJ48" s="52" t="s">
        <v>7</v>
      </c>
      <c r="AK48" s="156" t="str">
        <f>IFERROR(VLOOKUP($A48,'Liste planification'!$B$2:$C$105,2,FALSE),"")</f>
        <v>Programme Sectoriel de Lutte contre le SIDA et les Hépatites (PSLSH)</v>
      </c>
      <c r="AL48" s="27" t="s">
        <v>1</v>
      </c>
      <c r="AM48" s="27" t="s">
        <v>1912</v>
      </c>
      <c r="AN48" s="769"/>
      <c r="AO48" s="770"/>
      <c r="AP48" s="770"/>
      <c r="AQ48" s="770"/>
      <c r="AR48" s="770"/>
      <c r="AS48" s="770"/>
      <c r="AT48" s="770"/>
      <c r="AU48" s="770"/>
      <c r="AV48" s="770"/>
      <c r="AW48" s="770"/>
      <c r="AX48" s="770"/>
      <c r="AY48" s="770"/>
      <c r="AZ48" s="770"/>
      <c r="BA48" s="770"/>
      <c r="BB48" s="770"/>
      <c r="BC48" s="770"/>
      <c r="BD48" s="770"/>
      <c r="BE48" s="770"/>
      <c r="BF48" s="770"/>
      <c r="BG48" s="770"/>
      <c r="BH48" s="770"/>
      <c r="BI48" s="770"/>
      <c r="BJ48" s="770"/>
      <c r="BK48" s="770"/>
      <c r="BL48" s="770"/>
      <c r="BM48" s="770"/>
      <c r="BN48" s="770"/>
      <c r="BO48" s="770"/>
      <c r="BP48" s="770"/>
      <c r="BQ48" s="770"/>
      <c r="BR48" s="770"/>
      <c r="BS48" s="770"/>
      <c r="BT48" s="770"/>
      <c r="BU48" s="770"/>
      <c r="BV48" s="770"/>
      <c r="BW48" s="770"/>
      <c r="BX48" s="770"/>
      <c r="BY48" s="770"/>
      <c r="BZ48" s="770"/>
      <c r="CA48" s="770"/>
      <c r="CB48" s="770"/>
      <c r="CC48" s="770"/>
    </row>
    <row r="49" spans="1:81" s="64" customFormat="1" ht="255" customHeight="1">
      <c r="A49" s="158" t="s">
        <v>1798</v>
      </c>
      <c r="B49" s="159" t="str">
        <f>A49&amp;"-"&amp;TEXT(COUNTIF($A$5:A49,A49),"000")</f>
        <v>PSLSH-045</v>
      </c>
      <c r="C49" s="52" t="s">
        <v>1431</v>
      </c>
      <c r="D49" s="27" t="s">
        <v>326</v>
      </c>
      <c r="E49" s="28" t="s">
        <v>325</v>
      </c>
      <c r="F49" s="27" t="s">
        <v>259</v>
      </c>
      <c r="G49" s="194" t="s">
        <v>1812</v>
      </c>
      <c r="H49" s="808" t="s">
        <v>1964</v>
      </c>
      <c r="I49" s="780" t="str">
        <f>IFERROR(VLOOKUP($F49,'Liste planification'!$V$2:$W$96,2,FALSE),"")</f>
        <v>P1.OS2-Amélioration du pilotage du secteur de la santé à tous les niveaux de la pyramide</v>
      </c>
      <c r="J49" s="27" t="s">
        <v>1592</v>
      </c>
      <c r="K49" s="27" t="s">
        <v>1592</v>
      </c>
      <c r="L49" s="27" t="s">
        <v>1934</v>
      </c>
      <c r="M49" s="52" t="s">
        <v>1801</v>
      </c>
      <c r="N49" s="52" t="s">
        <v>1801</v>
      </c>
      <c r="O49" s="52" t="s">
        <v>1801</v>
      </c>
      <c r="P49" s="52" t="s">
        <v>1801</v>
      </c>
      <c r="Q49" s="52" t="s">
        <v>1801</v>
      </c>
      <c r="R49" s="52" t="s">
        <v>1801</v>
      </c>
      <c r="S49" s="52" t="s">
        <v>1801</v>
      </c>
      <c r="T49" s="52" t="s">
        <v>1801</v>
      </c>
      <c r="U49" s="52" t="s">
        <v>1801</v>
      </c>
      <c r="V49" s="52" t="s">
        <v>1913</v>
      </c>
      <c r="W49" s="52" t="s">
        <v>1801</v>
      </c>
      <c r="X49" s="52" t="s">
        <v>1801</v>
      </c>
      <c r="Y49" s="194" t="s">
        <v>1914</v>
      </c>
      <c r="Z49" s="776" t="s">
        <v>1793</v>
      </c>
      <c r="AA49" s="190">
        <v>30280000</v>
      </c>
      <c r="AB49" s="747">
        <f t="shared" si="0"/>
        <v>46161.562419487862</v>
      </c>
      <c r="AC49" s="748">
        <f t="shared" si="1"/>
        <v>53884.794735946707</v>
      </c>
      <c r="AD49" s="187" t="s">
        <v>357</v>
      </c>
      <c r="AE49" s="186" t="s">
        <v>156</v>
      </c>
      <c r="AF49" s="190">
        <v>30280000</v>
      </c>
      <c r="AG49" s="747">
        <f t="shared" si="2"/>
        <v>46161.562419487862</v>
      </c>
      <c r="AH49" s="748">
        <f t="shared" si="3"/>
        <v>53884.794735946707</v>
      </c>
      <c r="AI49" s="187" t="s">
        <v>120</v>
      </c>
      <c r="AJ49" s="52" t="s">
        <v>7</v>
      </c>
      <c r="AK49" s="156" t="str">
        <f>IFERROR(VLOOKUP($A49,'Liste planification'!$B$2:$C$105,2,FALSE),"")</f>
        <v>Programme Sectoriel de Lutte contre le SIDA et les Hépatites (PSLSH)</v>
      </c>
      <c r="AL49" s="27" t="s">
        <v>1</v>
      </c>
      <c r="AM49" s="27" t="s">
        <v>1915</v>
      </c>
      <c r="AN49" s="769"/>
      <c r="AO49" s="770"/>
      <c r="AP49" s="770"/>
      <c r="AQ49" s="770"/>
      <c r="AR49" s="770"/>
      <c r="AS49" s="770"/>
      <c r="AT49" s="770"/>
      <c r="AU49" s="770"/>
      <c r="AV49" s="770"/>
      <c r="AW49" s="770"/>
      <c r="AX49" s="770"/>
      <c r="AY49" s="770"/>
      <c r="AZ49" s="770"/>
      <c r="BA49" s="770"/>
      <c r="BB49" s="770"/>
      <c r="BC49" s="770"/>
      <c r="BD49" s="770"/>
      <c r="BE49" s="770"/>
      <c r="BF49" s="770"/>
      <c r="BG49" s="770"/>
      <c r="BH49" s="770"/>
      <c r="BI49" s="770"/>
      <c r="BJ49" s="770"/>
      <c r="BK49" s="770"/>
      <c r="BL49" s="770"/>
      <c r="BM49" s="770"/>
      <c r="BN49" s="770"/>
      <c r="BO49" s="770"/>
      <c r="BP49" s="770"/>
      <c r="BQ49" s="770"/>
      <c r="BR49" s="770"/>
      <c r="BS49" s="770"/>
      <c r="BT49" s="770"/>
      <c r="BU49" s="770"/>
      <c r="BV49" s="770"/>
      <c r="BW49" s="770"/>
      <c r="BX49" s="770"/>
      <c r="BY49" s="770"/>
      <c r="BZ49" s="770"/>
      <c r="CA49" s="770"/>
      <c r="CB49" s="770"/>
      <c r="CC49" s="770"/>
    </row>
    <row r="50" spans="1:81" s="64" customFormat="1" ht="73.05" customHeight="1">
      <c r="A50" s="158" t="s">
        <v>1798</v>
      </c>
      <c r="B50" s="159" t="str">
        <f>A50&amp;"-"&amp;TEXT(COUNTIF($A$5:A50,A50),"000")</f>
        <v>PSLSH-046</v>
      </c>
      <c r="C50" s="52" t="s">
        <v>1431</v>
      </c>
      <c r="D50" s="27" t="s">
        <v>326</v>
      </c>
      <c r="E50" s="28" t="s">
        <v>325</v>
      </c>
      <c r="F50" s="27" t="s">
        <v>259</v>
      </c>
      <c r="G50" s="194" t="s">
        <v>1812</v>
      </c>
      <c r="H50" s="808" t="s">
        <v>1982</v>
      </c>
      <c r="I50" s="780" t="str">
        <f>IFERROR(VLOOKUP($F50,'Liste planification'!$V$2:$W$96,2,FALSE),"")</f>
        <v>P1.OS2-Amélioration du pilotage du secteur de la santé à tous les niveaux de la pyramide</v>
      </c>
      <c r="J50" s="27" t="s">
        <v>1592</v>
      </c>
      <c r="K50" s="27" t="s">
        <v>1592</v>
      </c>
      <c r="L50" s="27" t="s">
        <v>1933</v>
      </c>
      <c r="M50" s="52" t="s">
        <v>1801</v>
      </c>
      <c r="N50" s="52" t="s">
        <v>1801</v>
      </c>
      <c r="O50" s="52" t="s">
        <v>1801</v>
      </c>
      <c r="P50" s="52" t="s">
        <v>1801</v>
      </c>
      <c r="Q50" s="52" t="s">
        <v>1801</v>
      </c>
      <c r="R50" s="52" t="s">
        <v>1801</v>
      </c>
      <c r="S50" s="52" t="s">
        <v>1801</v>
      </c>
      <c r="T50" s="52" t="s">
        <v>1801</v>
      </c>
      <c r="U50" s="52" t="s">
        <v>1801</v>
      </c>
      <c r="V50" s="52" t="s">
        <v>1801</v>
      </c>
      <c r="W50" s="52" t="s">
        <v>1801</v>
      </c>
      <c r="X50" s="52" t="s">
        <v>1801</v>
      </c>
      <c r="Y50" s="194" t="s">
        <v>1914</v>
      </c>
      <c r="Z50" s="776" t="s">
        <v>1793</v>
      </c>
      <c r="AA50" s="190">
        <v>17000000</v>
      </c>
      <c r="AB50" s="747">
        <f t="shared" si="0"/>
        <v>25916.332930359764</v>
      </c>
      <c r="AC50" s="748">
        <f t="shared" si="1"/>
        <v>30252.361641713804</v>
      </c>
      <c r="AD50" s="187" t="s">
        <v>357</v>
      </c>
      <c r="AE50" s="186" t="s">
        <v>156</v>
      </c>
      <c r="AF50" s="190">
        <v>17000000</v>
      </c>
      <c r="AG50" s="747">
        <f t="shared" si="2"/>
        <v>25916.332930359764</v>
      </c>
      <c r="AH50" s="748">
        <f t="shared" si="3"/>
        <v>30252.361641713804</v>
      </c>
      <c r="AI50" s="187" t="s">
        <v>120</v>
      </c>
      <c r="AJ50" s="52" t="s">
        <v>7</v>
      </c>
      <c r="AK50" s="156" t="str">
        <f>IFERROR(VLOOKUP($A50,'Liste planification'!$B$2:$C$105,2,FALSE),"")</f>
        <v>Programme Sectoriel de Lutte contre le SIDA et les Hépatites (PSLSH)</v>
      </c>
      <c r="AL50" s="27" t="s">
        <v>1</v>
      </c>
      <c r="AM50" s="27" t="s">
        <v>1938</v>
      </c>
      <c r="AN50" s="769"/>
      <c r="AO50" s="770"/>
      <c r="AP50" s="770"/>
      <c r="AQ50" s="770"/>
      <c r="AR50" s="770"/>
      <c r="AS50" s="770"/>
      <c r="AT50" s="770"/>
      <c r="AU50" s="770"/>
      <c r="AV50" s="770"/>
      <c r="AW50" s="770"/>
      <c r="AX50" s="770"/>
      <c r="AY50" s="770"/>
      <c r="AZ50" s="770"/>
      <c r="BA50" s="770"/>
      <c r="BB50" s="770"/>
      <c r="BC50" s="770"/>
      <c r="BD50" s="770"/>
      <c r="BE50" s="770"/>
      <c r="BF50" s="770"/>
      <c r="BG50" s="770"/>
      <c r="BH50" s="770"/>
      <c r="BI50" s="770"/>
      <c r="BJ50" s="770"/>
      <c r="BK50" s="770"/>
      <c r="BL50" s="770"/>
      <c r="BM50" s="770"/>
      <c r="BN50" s="770"/>
      <c r="BO50" s="770"/>
      <c r="BP50" s="770"/>
      <c r="BQ50" s="770"/>
      <c r="BR50" s="770"/>
      <c r="BS50" s="770"/>
      <c r="BT50" s="770"/>
      <c r="BU50" s="770"/>
      <c r="BV50" s="770"/>
      <c r="BW50" s="770"/>
      <c r="BX50" s="770"/>
      <c r="BY50" s="770"/>
      <c r="BZ50" s="770"/>
      <c r="CA50" s="770"/>
      <c r="CB50" s="770"/>
      <c r="CC50" s="770"/>
    </row>
    <row r="51" spans="1:81" s="64" customFormat="1" ht="73.05" customHeight="1">
      <c r="A51" s="158" t="s">
        <v>1798</v>
      </c>
      <c r="B51" s="159" t="str">
        <f>A51&amp;"-"&amp;TEXT(COUNTIF($A$5:A51,A51),"000")</f>
        <v>PSLSH-047</v>
      </c>
      <c r="C51" s="52" t="s">
        <v>1431</v>
      </c>
      <c r="D51" s="27" t="s">
        <v>326</v>
      </c>
      <c r="E51" s="28" t="s">
        <v>325</v>
      </c>
      <c r="F51" s="27" t="s">
        <v>254</v>
      </c>
      <c r="G51" s="194" t="s">
        <v>1980</v>
      </c>
      <c r="H51" s="808" t="s">
        <v>1973</v>
      </c>
      <c r="I51" s="780" t="str">
        <f>IFERROR(VLOOKUP($F51,'Liste planification'!$V$2:$W$96,2,FALSE),"")</f>
        <v>P1.OS1-Renforcement de la Gouvernance, du leadership et de la coordination à tous les niveaux de la pyramide sanitaire</v>
      </c>
      <c r="J51" s="27" t="s">
        <v>1592</v>
      </c>
      <c r="K51" s="27" t="s">
        <v>1592</v>
      </c>
      <c r="L51" s="27" t="s">
        <v>1983</v>
      </c>
      <c r="M51" s="52" t="s">
        <v>1801</v>
      </c>
      <c r="N51" s="52" t="s">
        <v>1801</v>
      </c>
      <c r="O51" s="52" t="s">
        <v>1801</v>
      </c>
      <c r="P51" s="52" t="s">
        <v>1801</v>
      </c>
      <c r="Q51" s="52" t="s">
        <v>1801</v>
      </c>
      <c r="R51" s="52" t="s">
        <v>1801</v>
      </c>
      <c r="S51" s="52" t="s">
        <v>1801</v>
      </c>
      <c r="T51" s="52" t="s">
        <v>1801</v>
      </c>
      <c r="U51" s="52" t="s">
        <v>1801</v>
      </c>
      <c r="V51" s="52" t="s">
        <v>1801</v>
      </c>
      <c r="W51" s="52" t="s">
        <v>1801</v>
      </c>
      <c r="X51" s="52" t="s">
        <v>1801</v>
      </c>
      <c r="Y51" s="194" t="s">
        <v>1984</v>
      </c>
      <c r="Z51" s="776" t="s">
        <v>1793</v>
      </c>
      <c r="AA51" s="190">
        <v>6900000</v>
      </c>
      <c r="AB51" s="747">
        <f t="shared" si="0"/>
        <v>10518.982189381317</v>
      </c>
      <c r="AC51" s="748">
        <f t="shared" si="1"/>
        <v>12278.899725166191</v>
      </c>
      <c r="AD51" s="187" t="s">
        <v>357</v>
      </c>
      <c r="AE51" s="186" t="s">
        <v>156</v>
      </c>
      <c r="AF51" s="190">
        <v>6900000</v>
      </c>
      <c r="AG51" s="747">
        <f t="shared" si="2"/>
        <v>10518.982189381317</v>
      </c>
      <c r="AH51" s="748">
        <f t="shared" si="3"/>
        <v>12278.899725166191</v>
      </c>
      <c r="AI51" s="187" t="s">
        <v>120</v>
      </c>
      <c r="AJ51" s="52" t="s">
        <v>7</v>
      </c>
      <c r="AK51" s="156" t="str">
        <f>IFERROR(VLOOKUP($A51,'Liste planification'!$B$2:$C$105,2,FALSE),"")</f>
        <v>Programme Sectoriel de Lutte contre le SIDA et les Hépatites (PSLSH)</v>
      </c>
      <c r="AL51" s="27" t="s">
        <v>1</v>
      </c>
      <c r="AM51" s="769"/>
      <c r="AO51" s="770"/>
      <c r="AP51" s="770"/>
      <c r="AQ51" s="770"/>
      <c r="AR51" s="770"/>
      <c r="AS51" s="770"/>
      <c r="AT51" s="770"/>
      <c r="AU51" s="770"/>
      <c r="AV51" s="770"/>
      <c r="AW51" s="770"/>
      <c r="AX51" s="770"/>
      <c r="AY51" s="770"/>
      <c r="AZ51" s="770"/>
      <c r="BA51" s="770"/>
      <c r="BB51" s="770"/>
      <c r="BC51" s="770"/>
      <c r="BD51" s="770"/>
      <c r="BE51" s="770"/>
      <c r="BF51" s="770"/>
      <c r="BG51" s="770"/>
      <c r="BH51" s="770"/>
      <c r="BI51" s="770"/>
      <c r="BJ51" s="770"/>
      <c r="BK51" s="770"/>
      <c r="BL51" s="770"/>
      <c r="BM51" s="770"/>
      <c r="BN51" s="770"/>
      <c r="BO51" s="770"/>
      <c r="BP51" s="770"/>
      <c r="BQ51" s="770"/>
      <c r="BR51" s="770"/>
      <c r="BS51" s="770"/>
      <c r="BT51" s="770"/>
      <c r="BU51" s="770"/>
      <c r="BV51" s="770"/>
      <c r="BW51" s="770"/>
      <c r="BX51" s="770"/>
      <c r="BY51" s="770"/>
      <c r="BZ51" s="770"/>
      <c r="CA51" s="770"/>
      <c r="CB51" s="770"/>
      <c r="CC51" s="770"/>
    </row>
    <row r="52" spans="1:81" s="64" customFormat="1" ht="63.45" customHeight="1">
      <c r="A52" s="158" t="s">
        <v>1798</v>
      </c>
      <c r="B52" s="159" t="str">
        <f>A52&amp;"-"&amp;TEXT(COUNTIF($A$5:A52,A52),"000")</f>
        <v>PSLSH-048</v>
      </c>
      <c r="C52" s="52" t="s">
        <v>1431</v>
      </c>
      <c r="D52" s="27" t="s">
        <v>326</v>
      </c>
      <c r="E52" s="28" t="s">
        <v>325</v>
      </c>
      <c r="F52" s="27" t="s">
        <v>259</v>
      </c>
      <c r="G52" s="194" t="s">
        <v>1812</v>
      </c>
      <c r="H52" s="808" t="s">
        <v>1973</v>
      </c>
      <c r="I52" s="780" t="str">
        <f>IFERROR(VLOOKUP($F52,'Liste planification'!$V$2:$W$96,2,FALSE),"")</f>
        <v>P1.OS2-Amélioration du pilotage du secteur de la santé à tous les niveaux de la pyramide</v>
      </c>
      <c r="J52" s="27" t="s">
        <v>1592</v>
      </c>
      <c r="K52" s="27" t="s">
        <v>1592</v>
      </c>
      <c r="L52" s="27" t="s">
        <v>1974</v>
      </c>
      <c r="M52" s="52" t="s">
        <v>1801</v>
      </c>
      <c r="N52" s="52" t="s">
        <v>1801</v>
      </c>
      <c r="O52" s="52" t="s">
        <v>1801</v>
      </c>
      <c r="P52" s="52" t="s">
        <v>1801</v>
      </c>
      <c r="Q52" s="52" t="s">
        <v>1801</v>
      </c>
      <c r="R52" s="52" t="s">
        <v>1801</v>
      </c>
      <c r="S52" s="52" t="s">
        <v>1801</v>
      </c>
      <c r="T52" s="52" t="s">
        <v>1801</v>
      </c>
      <c r="U52" s="52" t="s">
        <v>1801</v>
      </c>
      <c r="V52" s="52" t="s">
        <v>1801</v>
      </c>
      <c r="W52" s="52" t="s">
        <v>1801</v>
      </c>
      <c r="X52" s="52" t="s">
        <v>1801</v>
      </c>
      <c r="Y52" s="194" t="s">
        <v>1975</v>
      </c>
      <c r="Z52" s="776" t="s">
        <v>1796</v>
      </c>
      <c r="AA52" s="190"/>
      <c r="AB52" s="747"/>
      <c r="AC52" s="748"/>
      <c r="AD52" s="187"/>
      <c r="AE52" s="186"/>
      <c r="AF52" s="190"/>
      <c r="AG52" s="747"/>
      <c r="AH52" s="748"/>
      <c r="AI52" s="187"/>
      <c r="AJ52" s="52"/>
      <c r="AK52" s="156"/>
      <c r="AL52" s="27"/>
      <c r="AM52" s="27"/>
      <c r="AN52" s="769"/>
      <c r="AO52" s="770"/>
      <c r="AP52" s="770"/>
      <c r="AQ52" s="770"/>
      <c r="AR52" s="770"/>
      <c r="AS52" s="770"/>
      <c r="AT52" s="770"/>
      <c r="AU52" s="770"/>
      <c r="AV52" s="770"/>
      <c r="AW52" s="770"/>
      <c r="AX52" s="770"/>
      <c r="AY52" s="770"/>
      <c r="AZ52" s="770"/>
      <c r="BA52" s="770"/>
      <c r="BB52" s="770"/>
      <c r="BC52" s="770"/>
      <c r="BD52" s="770"/>
      <c r="BE52" s="770"/>
      <c r="BF52" s="770"/>
      <c r="BG52" s="770"/>
      <c r="BH52" s="770"/>
      <c r="BI52" s="770"/>
      <c r="BJ52" s="770"/>
      <c r="BK52" s="770"/>
      <c r="BL52" s="770"/>
      <c r="BM52" s="770"/>
      <c r="BN52" s="770"/>
      <c r="BO52" s="770"/>
      <c r="BP52" s="770"/>
      <c r="BQ52" s="770"/>
      <c r="BR52" s="770"/>
      <c r="BS52" s="770"/>
      <c r="BT52" s="770"/>
      <c r="BU52" s="770"/>
      <c r="BV52" s="770"/>
      <c r="BW52" s="770"/>
      <c r="BX52" s="770"/>
      <c r="BY52" s="770"/>
      <c r="BZ52" s="770"/>
      <c r="CA52" s="770"/>
      <c r="CB52" s="770"/>
      <c r="CC52" s="770"/>
    </row>
    <row r="53" spans="1:81" s="64" customFormat="1" ht="142.05000000000001" customHeight="1">
      <c r="A53" s="158" t="s">
        <v>1798</v>
      </c>
      <c r="B53" s="159" t="str">
        <f>A53&amp;"-"&amp;TEXT(COUNTIF($A$5:A53,A53),"000")</f>
        <v>PSLSH-049</v>
      </c>
      <c r="C53" s="52" t="s">
        <v>1431</v>
      </c>
      <c r="D53" s="27" t="s">
        <v>326</v>
      </c>
      <c r="E53" s="28" t="s">
        <v>325</v>
      </c>
      <c r="F53" s="27" t="s">
        <v>254</v>
      </c>
      <c r="G53" s="194" t="s">
        <v>1931</v>
      </c>
      <c r="H53" s="809" t="s">
        <v>1981</v>
      </c>
      <c r="I53" s="780" t="str">
        <f>IFERROR(VLOOKUP($F53,'Liste planification'!$V$2:$W$96,2,FALSE),"")</f>
        <v>P1.OS1-Renforcement de la Gouvernance, du leadership et de la coordination à tous les niveaux de la pyramide sanitaire</v>
      </c>
      <c r="J53" s="27" t="s">
        <v>1592</v>
      </c>
      <c r="K53" s="27" t="s">
        <v>1592</v>
      </c>
      <c r="L53" s="27" t="s">
        <v>1916</v>
      </c>
      <c r="M53" s="52"/>
      <c r="N53" s="52" t="s">
        <v>1801</v>
      </c>
      <c r="O53" s="52"/>
      <c r="P53" s="52"/>
      <c r="Q53" s="52" t="s">
        <v>1801</v>
      </c>
      <c r="R53" s="52"/>
      <c r="S53" s="52"/>
      <c r="T53" s="52" t="s">
        <v>1801</v>
      </c>
      <c r="U53" s="52"/>
      <c r="V53" s="52"/>
      <c r="W53" s="52"/>
      <c r="X53" s="52" t="s">
        <v>1801</v>
      </c>
      <c r="Y53" s="194" t="s">
        <v>1833</v>
      </c>
      <c r="Z53" s="776" t="s">
        <v>1796</v>
      </c>
      <c r="AA53" s="190">
        <v>17400000</v>
      </c>
      <c r="AB53" s="747">
        <f t="shared" ref="AB53:AB115" si="4">AA53/$AB$1</f>
        <v>26526.128999309407</v>
      </c>
      <c r="AC53" s="748">
        <f t="shared" ref="AC53:AC115" si="5">AA53/$AC$1</f>
        <v>30964.181915636484</v>
      </c>
      <c r="AD53" s="187" t="s">
        <v>1641</v>
      </c>
      <c r="AE53" s="186" t="s">
        <v>459</v>
      </c>
      <c r="AF53" s="190"/>
      <c r="AG53" s="747">
        <f t="shared" ref="AG53:AG115" si="6">AF53/$AB$1</f>
        <v>0</v>
      </c>
      <c r="AH53" s="748">
        <f t="shared" ref="AH53:AH115" si="7">AF53/$AC$1</f>
        <v>0</v>
      </c>
      <c r="AI53" s="187" t="s">
        <v>120</v>
      </c>
      <c r="AJ53" s="52" t="s">
        <v>7</v>
      </c>
      <c r="AK53" s="156" t="str">
        <f>IFERROR(VLOOKUP($A53,'Liste planification'!$B$2:$C$105,2,FALSE),"")</f>
        <v>Programme Sectoriel de Lutte contre le SIDA et les Hépatites (PSLSH)</v>
      </c>
      <c r="AL53" s="27" t="s">
        <v>1</v>
      </c>
      <c r="AM53" s="27" t="s">
        <v>1917</v>
      </c>
      <c r="AN53" s="769"/>
      <c r="AO53" s="770"/>
      <c r="AP53" s="770"/>
      <c r="AQ53" s="770"/>
      <c r="AR53" s="770"/>
      <c r="AS53" s="770"/>
      <c r="AT53" s="770"/>
      <c r="AU53" s="770"/>
      <c r="AV53" s="770"/>
      <c r="AW53" s="770"/>
      <c r="AX53" s="770"/>
      <c r="AY53" s="770"/>
      <c r="AZ53" s="770"/>
      <c r="BA53" s="770"/>
      <c r="BB53" s="770"/>
      <c r="BC53" s="770"/>
      <c r="BD53" s="770"/>
      <c r="BE53" s="770"/>
      <c r="BF53" s="770"/>
      <c r="BG53" s="770"/>
      <c r="BH53" s="770"/>
      <c r="BI53" s="770"/>
      <c r="BJ53" s="770"/>
      <c r="BK53" s="770"/>
      <c r="BL53" s="770"/>
      <c r="BM53" s="770"/>
      <c r="BN53" s="770"/>
      <c r="BO53" s="770"/>
      <c r="BP53" s="770"/>
      <c r="BQ53" s="770"/>
      <c r="BR53" s="770"/>
      <c r="BS53" s="770"/>
      <c r="BT53" s="770"/>
      <c r="BU53" s="770"/>
      <c r="BV53" s="770"/>
      <c r="BW53" s="770"/>
      <c r="BX53" s="770"/>
      <c r="BY53" s="770"/>
      <c r="BZ53" s="770"/>
      <c r="CA53" s="770"/>
      <c r="CB53" s="770"/>
      <c r="CC53" s="770"/>
    </row>
    <row r="54" spans="1:81" s="64" customFormat="1" ht="81.45" customHeight="1">
      <c r="A54" s="158" t="s">
        <v>1798</v>
      </c>
      <c r="B54" s="159" t="str">
        <f>A54&amp;"-"&amp;TEXT(COUNTIF($A$5:A54,A54),"000")</f>
        <v>PSLSH-050</v>
      </c>
      <c r="C54" s="52" t="s">
        <v>1431</v>
      </c>
      <c r="D54" s="27" t="s">
        <v>326</v>
      </c>
      <c r="E54" s="28" t="s">
        <v>325</v>
      </c>
      <c r="F54" s="27" t="s">
        <v>259</v>
      </c>
      <c r="G54" s="27" t="s">
        <v>1825</v>
      </c>
      <c r="H54" s="797" t="s">
        <v>1935</v>
      </c>
      <c r="I54" s="380" t="str">
        <f>IFERROR(VLOOKUP($F54,'Liste planification'!$V$2:$W$96,2,FALSE),"")</f>
        <v>P1.OS2-Amélioration du pilotage du secteur de la santé à tous les niveaux de la pyramide</v>
      </c>
      <c r="J54" s="27" t="s">
        <v>1547</v>
      </c>
      <c r="K54" s="27" t="s">
        <v>1566</v>
      </c>
      <c r="L54" s="27" t="s">
        <v>1936</v>
      </c>
      <c r="M54" s="52"/>
      <c r="N54" s="52" t="s">
        <v>1801</v>
      </c>
      <c r="O54" s="52"/>
      <c r="P54" s="52"/>
      <c r="Q54" s="52" t="s">
        <v>1801</v>
      </c>
      <c r="R54" s="52"/>
      <c r="S54" s="52" t="s">
        <v>1801</v>
      </c>
      <c r="T54" s="52" t="s">
        <v>1801</v>
      </c>
      <c r="U54" s="52"/>
      <c r="V54" s="52" t="s">
        <v>1801</v>
      </c>
      <c r="W54" s="52" t="s">
        <v>1801</v>
      </c>
      <c r="X54" s="52" t="s">
        <v>1801</v>
      </c>
      <c r="Y54" s="194" t="s">
        <v>1833</v>
      </c>
      <c r="Z54" s="776" t="s">
        <v>1796</v>
      </c>
      <c r="AA54" s="190">
        <v>25000000</v>
      </c>
      <c r="AB54" s="747">
        <f t="shared" si="4"/>
        <v>38112.254309352596</v>
      </c>
      <c r="AC54" s="748">
        <f t="shared" si="5"/>
        <v>44488.767120167358</v>
      </c>
      <c r="AD54" s="187" t="s">
        <v>1641</v>
      </c>
      <c r="AE54" s="186" t="s">
        <v>459</v>
      </c>
      <c r="AF54" s="190"/>
      <c r="AG54" s="747">
        <f t="shared" si="6"/>
        <v>0</v>
      </c>
      <c r="AH54" s="748">
        <f t="shared" si="7"/>
        <v>0</v>
      </c>
      <c r="AI54" s="187" t="s">
        <v>120</v>
      </c>
      <c r="AJ54" s="52" t="s">
        <v>7</v>
      </c>
      <c r="AK54" s="156" t="str">
        <f>IFERROR(VLOOKUP($A54,'Liste planification'!$B$2:$C$105,2,FALSE),"")</f>
        <v>Programme Sectoriel de Lutte contre le SIDA et les Hépatites (PSLSH)</v>
      </c>
      <c r="AL54" s="27" t="s">
        <v>1</v>
      </c>
      <c r="AM54" s="27" t="s">
        <v>1937</v>
      </c>
      <c r="AN54" s="769"/>
      <c r="AO54" s="770"/>
      <c r="AP54" s="770"/>
      <c r="AQ54" s="770"/>
      <c r="AR54" s="770"/>
      <c r="AS54" s="770"/>
      <c r="AT54" s="770"/>
      <c r="AU54" s="770"/>
      <c r="AV54" s="770"/>
      <c r="AW54" s="770"/>
      <c r="AX54" s="770"/>
      <c r="AY54" s="770"/>
      <c r="AZ54" s="770"/>
      <c r="BA54" s="770"/>
      <c r="BB54" s="770"/>
      <c r="BC54" s="770"/>
      <c r="BD54" s="770"/>
      <c r="BE54" s="770"/>
      <c r="BF54" s="770"/>
      <c r="BG54" s="770"/>
      <c r="BH54" s="770"/>
      <c r="BI54" s="770"/>
      <c r="BJ54" s="770"/>
      <c r="BK54" s="770"/>
      <c r="BL54" s="770"/>
      <c r="BM54" s="770"/>
      <c r="BN54" s="770"/>
      <c r="BO54" s="770"/>
      <c r="BP54" s="770"/>
      <c r="BQ54" s="770"/>
      <c r="BR54" s="770"/>
      <c r="BS54" s="770"/>
      <c r="BT54" s="770"/>
      <c r="BU54" s="770"/>
      <c r="BV54" s="770"/>
      <c r="BW54" s="770"/>
      <c r="BX54" s="770"/>
      <c r="BY54" s="770"/>
      <c r="BZ54" s="770"/>
      <c r="CA54" s="770"/>
      <c r="CB54" s="770"/>
      <c r="CC54" s="770"/>
    </row>
    <row r="55" spans="1:81" s="64" customFormat="1" ht="79.2">
      <c r="A55" s="158" t="s">
        <v>1798</v>
      </c>
      <c r="B55" s="159" t="str">
        <f>A55&amp;"-"&amp;TEXT(COUNTIF($A$5:A55,A55),"000")</f>
        <v>PSLSH-051</v>
      </c>
      <c r="C55" s="52" t="s">
        <v>1431</v>
      </c>
      <c r="D55" s="27" t="s">
        <v>326</v>
      </c>
      <c r="E55" s="28" t="s">
        <v>329</v>
      </c>
      <c r="F55" s="27" t="s">
        <v>267</v>
      </c>
      <c r="G55" s="27" t="s">
        <v>1948</v>
      </c>
      <c r="H55" s="792" t="s">
        <v>1954</v>
      </c>
      <c r="I55" s="380" t="str">
        <f>IFERROR(VLOOKUP($F55,'Liste planification'!$V$2:$W$96,2,FALSE),"")</f>
        <v>P2.OS2-Utilisation efficiente des ressources financières</v>
      </c>
      <c r="J55" s="27" t="s">
        <v>1592</v>
      </c>
      <c r="K55" s="27" t="s">
        <v>1592</v>
      </c>
      <c r="L55" s="27"/>
      <c r="M55" s="52"/>
      <c r="N55" s="52"/>
      <c r="O55" s="52"/>
      <c r="P55" s="52"/>
      <c r="Q55" s="52" t="s">
        <v>1801</v>
      </c>
      <c r="R55" s="52"/>
      <c r="S55" s="52"/>
      <c r="T55" s="52"/>
      <c r="U55" s="52"/>
      <c r="V55" s="52"/>
      <c r="W55" s="52" t="s">
        <v>1801</v>
      </c>
      <c r="X55" s="52"/>
      <c r="Y55" s="194" t="s">
        <v>1949</v>
      </c>
      <c r="Z55" s="776" t="s">
        <v>1795</v>
      </c>
      <c r="AA55" s="190">
        <v>9000000</v>
      </c>
      <c r="AB55" s="747">
        <f t="shared" si="4"/>
        <v>13720.411551366935</v>
      </c>
      <c r="AC55" s="748">
        <f t="shared" si="5"/>
        <v>16015.956163260249</v>
      </c>
      <c r="AD55" s="187" t="s">
        <v>1438</v>
      </c>
      <c r="AE55" s="186" t="s">
        <v>459</v>
      </c>
      <c r="AF55" s="190"/>
      <c r="AG55" s="747">
        <f t="shared" si="6"/>
        <v>0</v>
      </c>
      <c r="AH55" s="748">
        <f t="shared" si="7"/>
        <v>0</v>
      </c>
      <c r="AI55" s="187" t="s">
        <v>120</v>
      </c>
      <c r="AJ55" s="52" t="s">
        <v>7</v>
      </c>
      <c r="AK55" s="156" t="str">
        <f>IFERROR(VLOOKUP($A55,'Liste planification'!$B$2:$C$105,2,FALSE),"")</f>
        <v>Programme Sectoriel de Lutte contre le SIDA et les Hépatites (PSLSH)</v>
      </c>
      <c r="AL55" s="27" t="s">
        <v>1</v>
      </c>
      <c r="AM55" s="27" t="s">
        <v>1950</v>
      </c>
      <c r="AN55" s="769"/>
      <c r="AO55" s="770"/>
      <c r="AP55" s="770"/>
      <c r="AQ55" s="770"/>
      <c r="AR55" s="770"/>
      <c r="AS55" s="770"/>
      <c r="AT55" s="770"/>
      <c r="AU55" s="770"/>
      <c r="AV55" s="770"/>
      <c r="AW55" s="770"/>
      <c r="AX55" s="770"/>
      <c r="AY55" s="770"/>
      <c r="AZ55" s="770"/>
      <c r="BA55" s="770"/>
      <c r="BB55" s="770"/>
      <c r="BC55" s="770"/>
      <c r="BD55" s="770"/>
      <c r="BE55" s="770"/>
      <c r="BF55" s="770"/>
      <c r="BG55" s="770"/>
      <c r="BH55" s="770"/>
      <c r="BI55" s="770"/>
      <c r="BJ55" s="770"/>
      <c r="BK55" s="770"/>
      <c r="BL55" s="770"/>
      <c r="BM55" s="770"/>
      <c r="BN55" s="770"/>
      <c r="BO55" s="770"/>
      <c r="BP55" s="770"/>
      <c r="BQ55" s="770"/>
      <c r="BR55" s="770"/>
      <c r="BS55" s="770"/>
      <c r="BT55" s="770"/>
      <c r="BU55" s="770"/>
      <c r="BV55" s="770"/>
      <c r="BW55" s="770"/>
      <c r="BX55" s="770"/>
      <c r="BY55" s="770"/>
      <c r="BZ55" s="770"/>
      <c r="CA55" s="770"/>
      <c r="CB55" s="770"/>
      <c r="CC55" s="770"/>
    </row>
    <row r="56" spans="1:81" s="64" customFormat="1" ht="51.45" customHeight="1">
      <c r="A56" s="158" t="s">
        <v>1798</v>
      </c>
      <c r="B56" s="159" t="str">
        <f>A56&amp;"-"&amp;TEXT(COUNTIF($A$5:A56,A56),"000")</f>
        <v>PSLSH-052</v>
      </c>
      <c r="C56" s="52" t="s">
        <v>1431</v>
      </c>
      <c r="D56" s="27" t="s">
        <v>326</v>
      </c>
      <c r="E56" s="28" t="s">
        <v>325</v>
      </c>
      <c r="F56" s="27" t="s">
        <v>260</v>
      </c>
      <c r="G56" s="27" t="s">
        <v>1951</v>
      </c>
      <c r="H56" s="792" t="s">
        <v>1955</v>
      </c>
      <c r="I56" s="380" t="str">
        <f>IFERROR(VLOOKUP($F56,'Liste planification'!$V$2:$W$96,2,FALSE),"")</f>
        <v>P1.OS2-Amélioration du pilotage du secteur de la santé à tous les niveaux de la pyramide</v>
      </c>
      <c r="J56" s="27" t="s">
        <v>1521</v>
      </c>
      <c r="K56" s="27" t="s">
        <v>1522</v>
      </c>
      <c r="L56" s="27"/>
      <c r="M56" s="52"/>
      <c r="N56" s="52"/>
      <c r="O56" s="52" t="s">
        <v>1801</v>
      </c>
      <c r="P56" s="52"/>
      <c r="Q56" s="52"/>
      <c r="R56" s="52"/>
      <c r="S56" s="52"/>
      <c r="T56" s="52"/>
      <c r="U56" s="52"/>
      <c r="V56" s="52"/>
      <c r="W56" s="52"/>
      <c r="X56" s="52"/>
      <c r="Y56" s="194" t="s">
        <v>1949</v>
      </c>
      <c r="Z56" s="776" t="s">
        <v>1796</v>
      </c>
      <c r="AA56" s="190">
        <v>4000000</v>
      </c>
      <c r="AB56" s="747">
        <f t="shared" si="4"/>
        <v>6097.9606894964154</v>
      </c>
      <c r="AC56" s="748">
        <f t="shared" si="5"/>
        <v>7118.2027392267773</v>
      </c>
      <c r="AD56" s="187" t="s">
        <v>1438</v>
      </c>
      <c r="AE56" s="186" t="s">
        <v>459</v>
      </c>
      <c r="AF56" s="190"/>
      <c r="AG56" s="747">
        <f t="shared" si="6"/>
        <v>0</v>
      </c>
      <c r="AH56" s="748">
        <f t="shared" si="7"/>
        <v>0</v>
      </c>
      <c r="AI56" s="187" t="s">
        <v>120</v>
      </c>
      <c r="AJ56" s="52" t="s">
        <v>7</v>
      </c>
      <c r="AK56" s="156" t="str">
        <f>IFERROR(VLOOKUP($A56,'Liste planification'!$B$2:$C$105,2,FALSE),"")</f>
        <v>Programme Sectoriel de Lutte contre le SIDA et les Hépatites (PSLSH)</v>
      </c>
      <c r="AL56" s="27" t="s">
        <v>1</v>
      </c>
      <c r="AM56" s="27" t="s">
        <v>1952</v>
      </c>
      <c r="AN56" s="769"/>
      <c r="AO56" s="770"/>
      <c r="AP56" s="770"/>
      <c r="AQ56" s="770"/>
      <c r="AR56" s="770"/>
      <c r="AS56" s="770"/>
      <c r="AT56" s="770"/>
      <c r="AU56" s="770"/>
      <c r="AV56" s="770"/>
      <c r="AW56" s="770"/>
      <c r="AX56" s="770"/>
      <c r="AY56" s="770"/>
      <c r="AZ56" s="770"/>
      <c r="BA56" s="770"/>
      <c r="BB56" s="770"/>
      <c r="BC56" s="770"/>
      <c r="BD56" s="770"/>
      <c r="BE56" s="770"/>
      <c r="BF56" s="770"/>
      <c r="BG56" s="770"/>
      <c r="BH56" s="770"/>
      <c r="BI56" s="770"/>
      <c r="BJ56" s="770"/>
      <c r="BK56" s="770"/>
      <c r="BL56" s="770"/>
      <c r="BM56" s="770"/>
      <c r="BN56" s="770"/>
      <c r="BO56" s="770"/>
      <c r="BP56" s="770"/>
      <c r="BQ56" s="770"/>
      <c r="BR56" s="770"/>
      <c r="BS56" s="770"/>
      <c r="BT56" s="770"/>
      <c r="BU56" s="770"/>
      <c r="BV56" s="770"/>
      <c r="BW56" s="770"/>
      <c r="BX56" s="770"/>
      <c r="BY56" s="770"/>
      <c r="BZ56" s="770"/>
      <c r="CA56" s="770"/>
      <c r="CB56" s="770"/>
      <c r="CC56" s="770"/>
    </row>
    <row r="57" spans="1:81" s="64" customFormat="1" ht="55.95" customHeight="1">
      <c r="A57" s="158" t="s">
        <v>1798</v>
      </c>
      <c r="B57" s="159" t="str">
        <f>A57&amp;"-"&amp;TEXT(COUNTIF($A$5:A57,A57),"000")</f>
        <v>PSLSH-053</v>
      </c>
      <c r="C57" s="52" t="s">
        <v>1431</v>
      </c>
      <c r="D57" s="27" t="s">
        <v>326</v>
      </c>
      <c r="E57" s="28" t="s">
        <v>325</v>
      </c>
      <c r="F57" s="27" t="s">
        <v>265</v>
      </c>
      <c r="G57" s="27" t="s">
        <v>1968</v>
      </c>
      <c r="H57" s="792" t="s">
        <v>1969</v>
      </c>
      <c r="I57" s="380" t="str">
        <f>IFERROR(VLOOKUP($F57,'Liste planification'!$V$2:$W$96,2,FALSE),"")</f>
        <v>P1.OS4-Renforcement du partenariat national et international à tous les niveaux de la pyramide sanitaire</v>
      </c>
      <c r="J57" s="27" t="s">
        <v>1592</v>
      </c>
      <c r="K57" s="27" t="s">
        <v>1592</v>
      </c>
      <c r="L57" s="27" t="s">
        <v>1970</v>
      </c>
      <c r="M57" s="52"/>
      <c r="N57" s="52"/>
      <c r="O57" s="52"/>
      <c r="P57" s="52" t="s">
        <v>1801</v>
      </c>
      <c r="Q57" s="52" t="s">
        <v>1801</v>
      </c>
      <c r="R57" s="52"/>
      <c r="S57" s="52"/>
      <c r="T57" s="52"/>
      <c r="U57" s="52"/>
      <c r="V57" s="52"/>
      <c r="W57" s="52"/>
      <c r="X57" s="52"/>
      <c r="Y57" s="194" t="s">
        <v>1971</v>
      </c>
      <c r="Z57" s="776" t="s">
        <v>1793</v>
      </c>
      <c r="AA57" s="190">
        <v>4200000</v>
      </c>
      <c r="AB57" s="747">
        <f t="shared" si="4"/>
        <v>6402.858723971236</v>
      </c>
      <c r="AC57" s="748">
        <f t="shared" si="5"/>
        <v>7474.1128761881164</v>
      </c>
      <c r="AD57" s="187" t="s">
        <v>1641</v>
      </c>
      <c r="AE57" s="186" t="s">
        <v>459</v>
      </c>
      <c r="AF57" s="190"/>
      <c r="AG57" s="747">
        <f t="shared" si="6"/>
        <v>0</v>
      </c>
      <c r="AH57" s="748">
        <f t="shared" si="7"/>
        <v>0</v>
      </c>
      <c r="AI57" s="187" t="s">
        <v>120</v>
      </c>
      <c r="AJ57" s="52" t="s">
        <v>7</v>
      </c>
      <c r="AK57" s="156" t="str">
        <f>IFERROR(VLOOKUP($A57,'Liste planification'!$B$2:$C$105,2,FALSE),"")</f>
        <v>Programme Sectoriel de Lutte contre le SIDA et les Hépatites (PSLSH)</v>
      </c>
      <c r="AL57" s="27" t="s">
        <v>1</v>
      </c>
      <c r="AM57" s="27"/>
      <c r="AN57" s="769"/>
      <c r="AO57" s="770"/>
      <c r="AP57" s="770"/>
      <c r="AQ57" s="770"/>
      <c r="AR57" s="770"/>
      <c r="AS57" s="770"/>
      <c r="AT57" s="770"/>
      <c r="AU57" s="770"/>
      <c r="AV57" s="770"/>
      <c r="AW57" s="770"/>
      <c r="AX57" s="770"/>
      <c r="AY57" s="770"/>
      <c r="AZ57" s="770"/>
      <c r="BA57" s="770"/>
      <c r="BB57" s="770"/>
      <c r="BC57" s="770"/>
      <c r="BD57" s="770"/>
      <c r="BE57" s="770"/>
      <c r="BF57" s="770"/>
      <c r="BG57" s="770"/>
      <c r="BH57" s="770"/>
      <c r="BI57" s="770"/>
      <c r="BJ57" s="770"/>
      <c r="BK57" s="770"/>
      <c r="BL57" s="770"/>
      <c r="BM57" s="770"/>
      <c r="BN57" s="770"/>
      <c r="BO57" s="770"/>
      <c r="BP57" s="770"/>
      <c r="BQ57" s="770"/>
      <c r="BR57" s="770"/>
      <c r="BS57" s="770"/>
      <c r="BT57" s="770"/>
      <c r="BU57" s="770"/>
      <c r="BV57" s="770"/>
      <c r="BW57" s="770"/>
      <c r="BX57" s="770"/>
      <c r="BY57" s="770"/>
      <c r="BZ57" s="770"/>
      <c r="CA57" s="770"/>
      <c r="CB57" s="770"/>
      <c r="CC57" s="770"/>
    </row>
    <row r="58" spans="1:81" s="64" customFormat="1" ht="105.6">
      <c r="A58" s="158" t="s">
        <v>1798</v>
      </c>
      <c r="B58" s="159" t="str">
        <f>A58&amp;"-"&amp;TEXT(COUNTIF($A$5:A58,A58),"000")</f>
        <v>PSLSH-054</v>
      </c>
      <c r="C58" s="52" t="s">
        <v>1431</v>
      </c>
      <c r="D58" s="27" t="s">
        <v>326</v>
      </c>
      <c r="E58" s="28" t="s">
        <v>325</v>
      </c>
      <c r="F58" s="27" t="s">
        <v>254</v>
      </c>
      <c r="G58" s="27" t="s">
        <v>1931</v>
      </c>
      <c r="H58" s="810" t="s">
        <v>1977</v>
      </c>
      <c r="I58" s="380" t="str">
        <f>IFERROR(VLOOKUP($F58,'Liste planification'!$V$2:$W$96,2,FALSE),"")</f>
        <v>P1.OS1-Renforcement de la Gouvernance, du leadership et de la coordination à tous les niveaux de la pyramide sanitaire</v>
      </c>
      <c r="J58" s="27" t="s">
        <v>1592</v>
      </c>
      <c r="K58" s="27" t="s">
        <v>1592</v>
      </c>
      <c r="L58" s="27" t="s">
        <v>1978</v>
      </c>
      <c r="M58" s="52" t="s">
        <v>1802</v>
      </c>
      <c r="N58" s="52"/>
      <c r="O58" s="52"/>
      <c r="P58" s="52" t="s">
        <v>1802</v>
      </c>
      <c r="Q58" s="52"/>
      <c r="R58" s="52"/>
      <c r="S58" s="52" t="s">
        <v>1802</v>
      </c>
      <c r="T58" s="52"/>
      <c r="U58" s="52"/>
      <c r="V58" s="52" t="s">
        <v>1802</v>
      </c>
      <c r="W58" s="52"/>
      <c r="X58" s="52"/>
      <c r="Y58" s="194" t="s">
        <v>1979</v>
      </c>
      <c r="Z58" s="776" t="s">
        <v>1794</v>
      </c>
      <c r="AA58" s="190">
        <v>2400000</v>
      </c>
      <c r="AB58" s="747">
        <f t="shared" si="4"/>
        <v>3658.776413697849</v>
      </c>
      <c r="AC58" s="748">
        <f t="shared" si="5"/>
        <v>4270.9216435360668</v>
      </c>
      <c r="AD58" s="187" t="s">
        <v>357</v>
      </c>
      <c r="AE58" s="186" t="s">
        <v>156</v>
      </c>
      <c r="AF58" s="190">
        <v>2400000</v>
      </c>
      <c r="AG58" s="747">
        <f t="shared" si="6"/>
        <v>3658.776413697849</v>
      </c>
      <c r="AH58" s="748">
        <f t="shared" si="7"/>
        <v>4270.9216435360668</v>
      </c>
      <c r="AI58" s="187" t="s">
        <v>120</v>
      </c>
      <c r="AJ58" s="52" t="s">
        <v>7</v>
      </c>
      <c r="AK58" s="156" t="str">
        <f>IFERROR(VLOOKUP($A58,'Liste planification'!$B$2:$C$105,2,FALSE),"")</f>
        <v>Programme Sectoriel de Lutte contre le SIDA et les Hépatites (PSLSH)</v>
      </c>
      <c r="AL58" s="27" t="s">
        <v>1</v>
      </c>
      <c r="AM58" s="27"/>
      <c r="AN58" s="769"/>
      <c r="AO58" s="770"/>
      <c r="AP58" s="770"/>
      <c r="AQ58" s="770"/>
      <c r="AR58" s="770"/>
      <c r="AS58" s="770"/>
      <c r="AT58" s="770"/>
      <c r="AU58" s="770"/>
      <c r="AV58" s="770"/>
      <c r="AW58" s="770"/>
      <c r="AX58" s="770"/>
      <c r="AY58" s="770"/>
      <c r="AZ58" s="770"/>
      <c r="BA58" s="770"/>
      <c r="BB58" s="770"/>
      <c r="BC58" s="770"/>
      <c r="BD58" s="770"/>
      <c r="BE58" s="770"/>
      <c r="BF58" s="770"/>
      <c r="BG58" s="770"/>
      <c r="BH58" s="770"/>
      <c r="BI58" s="770"/>
      <c r="BJ58" s="770"/>
      <c r="BK58" s="770"/>
      <c r="BL58" s="770"/>
      <c r="BM58" s="770"/>
      <c r="BN58" s="770"/>
      <c r="BO58" s="770"/>
      <c r="BP58" s="770"/>
      <c r="BQ58" s="770"/>
      <c r="BR58" s="770"/>
      <c r="BS58" s="770"/>
      <c r="BT58" s="770"/>
      <c r="BU58" s="770"/>
      <c r="BV58" s="770"/>
      <c r="BW58" s="770"/>
      <c r="BX58" s="770"/>
      <c r="BY58" s="770"/>
      <c r="BZ58" s="770"/>
      <c r="CA58" s="770"/>
      <c r="CB58" s="770"/>
      <c r="CC58" s="770"/>
    </row>
    <row r="59" spans="1:81" s="64" customFormat="1" ht="52.8">
      <c r="A59" s="158" t="s">
        <v>1798</v>
      </c>
      <c r="B59" s="159" t="str">
        <f>A59&amp;"-"&amp;TEXT(COUNTIF($A$5:A59,A59),"000")</f>
        <v>PSLSH-055</v>
      </c>
      <c r="C59" s="52" t="s">
        <v>1431</v>
      </c>
      <c r="D59" s="27" t="s">
        <v>326</v>
      </c>
      <c r="E59" s="28" t="s">
        <v>325</v>
      </c>
      <c r="F59" s="27" t="s">
        <v>259</v>
      </c>
      <c r="G59" s="27" t="s">
        <v>1799</v>
      </c>
      <c r="H59" s="52" t="s">
        <v>1985</v>
      </c>
      <c r="I59" s="380" t="str">
        <f>IFERROR(VLOOKUP($F59,'Liste planification'!$V$2:$W$96,2,FALSE),"")</f>
        <v>P1.OS2-Amélioration du pilotage du secteur de la santé à tous les niveaux de la pyramide</v>
      </c>
      <c r="J59" s="27" t="s">
        <v>1521</v>
      </c>
      <c r="K59" s="27" t="s">
        <v>1528</v>
      </c>
      <c r="L59" s="27"/>
      <c r="M59" s="52"/>
      <c r="N59" s="52"/>
      <c r="O59" s="52" t="s">
        <v>1801</v>
      </c>
      <c r="P59" s="52"/>
      <c r="Q59" s="52"/>
      <c r="R59" s="52" t="s">
        <v>1801</v>
      </c>
      <c r="S59" s="52"/>
      <c r="T59" s="52"/>
      <c r="U59" s="52" t="s">
        <v>1801</v>
      </c>
      <c r="V59" s="52"/>
      <c r="W59" s="52"/>
      <c r="X59" s="52" t="s">
        <v>1801</v>
      </c>
      <c r="Y59" s="194" t="s">
        <v>1987</v>
      </c>
      <c r="Z59" s="776" t="s">
        <v>1794</v>
      </c>
      <c r="AA59" s="190">
        <v>5200000</v>
      </c>
      <c r="AB59" s="747">
        <f t="shared" si="4"/>
        <v>7927.3488963453401</v>
      </c>
      <c r="AC59" s="748">
        <f t="shared" si="5"/>
        <v>9253.6635609948116</v>
      </c>
      <c r="AD59" s="187" t="s">
        <v>357</v>
      </c>
      <c r="AE59" s="186" t="s">
        <v>459</v>
      </c>
      <c r="AF59" s="190"/>
      <c r="AG59" s="747">
        <f t="shared" si="6"/>
        <v>0</v>
      </c>
      <c r="AH59" s="748">
        <f t="shared" si="7"/>
        <v>0</v>
      </c>
      <c r="AI59" s="187" t="s">
        <v>120</v>
      </c>
      <c r="AJ59" s="52" t="s">
        <v>7</v>
      </c>
      <c r="AK59" s="156" t="str">
        <f>IFERROR(VLOOKUP($A59,'Liste planification'!$B$2:$C$105,2,FALSE),"")</f>
        <v>Programme Sectoriel de Lutte contre le SIDA et les Hépatites (PSLSH)</v>
      </c>
      <c r="AL59" s="27" t="s">
        <v>362</v>
      </c>
      <c r="AM59" s="27" t="s">
        <v>1988</v>
      </c>
      <c r="AN59" s="769"/>
      <c r="AO59" s="770"/>
      <c r="AP59" s="770"/>
      <c r="AQ59" s="770"/>
      <c r="AR59" s="770"/>
      <c r="AS59" s="770"/>
      <c r="AT59" s="770"/>
      <c r="AU59" s="770"/>
      <c r="AV59" s="770"/>
      <c r="AW59" s="770"/>
      <c r="AX59" s="770"/>
      <c r="AY59" s="770"/>
      <c r="AZ59" s="770"/>
      <c r="BA59" s="770"/>
      <c r="BB59" s="770"/>
      <c r="BC59" s="770"/>
      <c r="BD59" s="770"/>
      <c r="BE59" s="770"/>
      <c r="BF59" s="770"/>
      <c r="BG59" s="770"/>
      <c r="BH59" s="770"/>
      <c r="BI59" s="770"/>
      <c r="BJ59" s="770"/>
      <c r="BK59" s="770"/>
      <c r="BL59" s="770"/>
      <c r="BM59" s="770"/>
      <c r="BN59" s="770"/>
      <c r="BO59" s="770"/>
      <c r="BP59" s="770"/>
      <c r="BQ59" s="770"/>
      <c r="BR59" s="770"/>
      <c r="BS59" s="770"/>
      <c r="BT59" s="770"/>
      <c r="BU59" s="770"/>
      <c r="BV59" s="770"/>
      <c r="BW59" s="770"/>
      <c r="BX59" s="770"/>
      <c r="BY59" s="770"/>
      <c r="BZ59" s="770"/>
      <c r="CA59" s="770"/>
      <c r="CB59" s="770"/>
      <c r="CC59" s="770"/>
    </row>
    <row r="60" spans="1:81" s="64" customFormat="1" ht="52.8">
      <c r="A60" s="158" t="s">
        <v>1798</v>
      </c>
      <c r="B60" s="159" t="str">
        <f>A60&amp;"-"&amp;TEXT(COUNTIF($A$5:A60,A60),"000")</f>
        <v>PSLSH-056</v>
      </c>
      <c r="C60" s="52" t="s">
        <v>1431</v>
      </c>
      <c r="D60" s="27" t="s">
        <v>326</v>
      </c>
      <c r="E60" s="28" t="s">
        <v>325</v>
      </c>
      <c r="F60" s="27" t="s">
        <v>259</v>
      </c>
      <c r="G60" s="27" t="s">
        <v>1799</v>
      </c>
      <c r="H60" s="52" t="s">
        <v>1986</v>
      </c>
      <c r="I60" s="380" t="str">
        <f>IFERROR(VLOOKUP($F60,'Liste planification'!$V$2:$W$96,2,FALSE),"")</f>
        <v>P1.OS2-Amélioration du pilotage du secteur de la santé à tous les niveaux de la pyramide</v>
      </c>
      <c r="J60" s="27" t="s">
        <v>1521</v>
      </c>
      <c r="K60" s="27" t="s">
        <v>1528</v>
      </c>
      <c r="L60" s="27"/>
      <c r="M60" s="52"/>
      <c r="N60" s="52"/>
      <c r="O60" s="52" t="s">
        <v>1801</v>
      </c>
      <c r="P60" s="52"/>
      <c r="Q60" s="52"/>
      <c r="R60" s="52"/>
      <c r="S60" s="52"/>
      <c r="T60" s="52"/>
      <c r="U60" s="52"/>
      <c r="V60" s="52" t="s">
        <v>1801</v>
      </c>
      <c r="W60" s="52"/>
      <c r="X60" s="52"/>
      <c r="Y60" s="194" t="s">
        <v>1987</v>
      </c>
      <c r="Z60" s="776" t="s">
        <v>1795</v>
      </c>
      <c r="AA60" s="190">
        <v>5000000</v>
      </c>
      <c r="AB60" s="747">
        <f t="shared" si="4"/>
        <v>7622.4508618705195</v>
      </c>
      <c r="AC60" s="748">
        <f t="shared" si="5"/>
        <v>8897.7534240334717</v>
      </c>
      <c r="AD60" s="187" t="s">
        <v>357</v>
      </c>
      <c r="AE60" s="186" t="s">
        <v>459</v>
      </c>
      <c r="AF60" s="190"/>
      <c r="AG60" s="747">
        <f t="shared" si="6"/>
        <v>0</v>
      </c>
      <c r="AH60" s="748">
        <f t="shared" si="7"/>
        <v>0</v>
      </c>
      <c r="AI60" s="187" t="s">
        <v>120</v>
      </c>
      <c r="AJ60" s="52" t="s">
        <v>7</v>
      </c>
      <c r="AK60" s="156" t="str">
        <f>IFERROR(VLOOKUP($A60,'Liste planification'!$B$2:$C$105,2,FALSE),"")</f>
        <v>Programme Sectoriel de Lutte contre le SIDA et les Hépatites (PSLSH)</v>
      </c>
      <c r="AL60" s="27" t="s">
        <v>362</v>
      </c>
      <c r="AM60" s="27" t="s">
        <v>1989</v>
      </c>
      <c r="AN60" s="769"/>
      <c r="AO60" s="770"/>
      <c r="AP60" s="770"/>
      <c r="AQ60" s="770"/>
      <c r="AR60" s="770"/>
      <c r="AS60" s="770"/>
      <c r="AT60" s="770"/>
      <c r="AU60" s="770"/>
      <c r="AV60" s="770"/>
      <c r="AW60" s="770"/>
      <c r="AX60" s="770"/>
      <c r="AY60" s="770"/>
      <c r="AZ60" s="770"/>
      <c r="BA60" s="770"/>
      <c r="BB60" s="770"/>
      <c r="BC60" s="770"/>
      <c r="BD60" s="770"/>
      <c r="BE60" s="770"/>
      <c r="BF60" s="770"/>
      <c r="BG60" s="770"/>
      <c r="BH60" s="770"/>
      <c r="BI60" s="770"/>
      <c r="BJ60" s="770"/>
      <c r="BK60" s="770"/>
      <c r="BL60" s="770"/>
      <c r="BM60" s="770"/>
      <c r="BN60" s="770"/>
      <c r="BO60" s="770"/>
      <c r="BP60" s="770"/>
      <c r="BQ60" s="770"/>
      <c r="BR60" s="770"/>
      <c r="BS60" s="770"/>
      <c r="BT60" s="770"/>
      <c r="BU60" s="770"/>
      <c r="BV60" s="770"/>
      <c r="BW60" s="770"/>
      <c r="BX60" s="770"/>
      <c r="BY60" s="770"/>
      <c r="BZ60" s="770"/>
      <c r="CA60" s="770"/>
      <c r="CB60" s="770"/>
      <c r="CC60" s="770"/>
    </row>
    <row r="61" spans="1:81" s="64" customFormat="1">
      <c r="A61" s="158"/>
      <c r="B61" s="159" t="str">
        <f>A61&amp;"-"&amp;TEXT(COUNTIF($A$5:A61,A61),"000")</f>
        <v>-000</v>
      </c>
      <c r="C61" s="52"/>
      <c r="D61" s="27"/>
      <c r="E61" s="28"/>
      <c r="F61" s="27"/>
      <c r="G61" s="27"/>
      <c r="H61" s="52"/>
      <c r="I61" s="380" t="str">
        <f>IFERROR(VLOOKUP($F61,'Liste planification'!$V$2:$W$96,2,FALSE),"")</f>
        <v/>
      </c>
      <c r="J61" s="27"/>
      <c r="K61" s="27"/>
      <c r="L61" s="27"/>
      <c r="M61" s="52"/>
      <c r="N61" s="52"/>
      <c r="O61" s="52"/>
      <c r="P61" s="52"/>
      <c r="Q61" s="52"/>
      <c r="R61" s="52"/>
      <c r="S61" s="52"/>
      <c r="T61" s="52"/>
      <c r="U61" s="52"/>
      <c r="V61" s="52"/>
      <c r="W61" s="52"/>
      <c r="X61" s="52"/>
      <c r="Y61" s="194"/>
      <c r="Z61" s="776"/>
      <c r="AA61" s="190"/>
      <c r="AB61" s="747">
        <f t="shared" si="4"/>
        <v>0</v>
      </c>
      <c r="AC61" s="748">
        <f t="shared" si="5"/>
        <v>0</v>
      </c>
      <c r="AD61" s="187"/>
      <c r="AE61" s="186"/>
      <c r="AF61" s="190"/>
      <c r="AG61" s="747">
        <f t="shared" si="6"/>
        <v>0</v>
      </c>
      <c r="AH61" s="748">
        <f t="shared" si="7"/>
        <v>0</v>
      </c>
      <c r="AI61" s="187"/>
      <c r="AJ61" s="52"/>
      <c r="AK61" s="156" t="str">
        <f>IFERROR(VLOOKUP($A61,'Liste planification'!$B$2:$C$105,2,FALSE),"")</f>
        <v/>
      </c>
      <c r="AL61" s="27"/>
      <c r="AM61" s="27"/>
      <c r="AN61" s="769"/>
      <c r="AO61" s="770"/>
      <c r="AP61" s="770"/>
      <c r="AQ61" s="770"/>
      <c r="AR61" s="770"/>
      <c r="AS61" s="770"/>
      <c r="AT61" s="770"/>
      <c r="AU61" s="770"/>
      <c r="AV61" s="770"/>
      <c r="AW61" s="770"/>
      <c r="AX61" s="770"/>
      <c r="AY61" s="770"/>
      <c r="AZ61" s="770"/>
      <c r="BA61" s="770"/>
      <c r="BB61" s="770"/>
      <c r="BC61" s="770"/>
      <c r="BD61" s="770"/>
      <c r="BE61" s="770"/>
      <c r="BF61" s="770"/>
      <c r="BG61" s="770"/>
      <c r="BH61" s="770"/>
      <c r="BI61" s="770"/>
      <c r="BJ61" s="770"/>
      <c r="BK61" s="770"/>
      <c r="BL61" s="770"/>
      <c r="BM61" s="770"/>
      <c r="BN61" s="770"/>
      <c r="BO61" s="770"/>
      <c r="BP61" s="770"/>
      <c r="BQ61" s="770"/>
      <c r="BR61" s="770"/>
      <c r="BS61" s="770"/>
      <c r="BT61" s="770"/>
      <c r="BU61" s="770"/>
      <c r="BV61" s="770"/>
      <c r="BW61" s="770"/>
      <c r="BX61" s="770"/>
      <c r="BY61" s="770"/>
      <c r="BZ61" s="770"/>
      <c r="CA61" s="770"/>
      <c r="CB61" s="770"/>
      <c r="CC61" s="770"/>
    </row>
    <row r="62" spans="1:81" s="64" customFormat="1">
      <c r="A62" s="158"/>
      <c r="B62" s="159" t="str">
        <f>A62&amp;"-"&amp;TEXT(COUNTIF($A$5:A62,A62),"000")</f>
        <v>-000</v>
      </c>
      <c r="C62" s="52"/>
      <c r="D62" s="27"/>
      <c r="E62" s="28"/>
      <c r="F62" s="27"/>
      <c r="G62" s="27"/>
      <c r="H62" s="52"/>
      <c r="I62" s="380" t="str">
        <f>IFERROR(VLOOKUP($F62,'Liste planification'!$V$2:$W$96,2,FALSE),"")</f>
        <v/>
      </c>
      <c r="J62" s="27"/>
      <c r="K62" s="27"/>
      <c r="L62" s="27"/>
      <c r="M62" s="52"/>
      <c r="N62" s="52"/>
      <c r="O62" s="52"/>
      <c r="P62" s="52"/>
      <c r="Q62" s="52"/>
      <c r="R62" s="52"/>
      <c r="S62" s="52"/>
      <c r="T62" s="52"/>
      <c r="U62" s="52"/>
      <c r="V62" s="52"/>
      <c r="W62" s="52"/>
      <c r="X62" s="52"/>
      <c r="Y62" s="194"/>
      <c r="Z62" s="776"/>
      <c r="AA62" s="190"/>
      <c r="AB62" s="747">
        <f t="shared" si="4"/>
        <v>0</v>
      </c>
      <c r="AC62" s="748">
        <f t="shared" si="5"/>
        <v>0</v>
      </c>
      <c r="AD62" s="187"/>
      <c r="AE62" s="186"/>
      <c r="AF62" s="190"/>
      <c r="AG62" s="747">
        <f t="shared" si="6"/>
        <v>0</v>
      </c>
      <c r="AH62" s="748">
        <f t="shared" si="7"/>
        <v>0</v>
      </c>
      <c r="AI62" s="187"/>
      <c r="AJ62" s="52"/>
      <c r="AK62" s="156" t="str">
        <f>IFERROR(VLOOKUP($A62,'Liste planification'!$B$2:$C$105,2,FALSE),"")</f>
        <v/>
      </c>
      <c r="AL62" s="27"/>
      <c r="AM62" s="27"/>
      <c r="AN62" s="769"/>
      <c r="AO62" s="770"/>
      <c r="AP62" s="770"/>
      <c r="AQ62" s="770"/>
      <c r="AR62" s="770"/>
      <c r="AS62" s="770"/>
      <c r="AT62" s="770"/>
      <c r="AU62" s="770"/>
      <c r="AV62" s="770"/>
      <c r="AW62" s="770"/>
      <c r="AX62" s="770"/>
      <c r="AY62" s="770"/>
      <c r="AZ62" s="770"/>
      <c r="BA62" s="770"/>
      <c r="BB62" s="770"/>
      <c r="BC62" s="770"/>
      <c r="BD62" s="770"/>
      <c r="BE62" s="770"/>
      <c r="BF62" s="770"/>
      <c r="BG62" s="770"/>
      <c r="BH62" s="770"/>
      <c r="BI62" s="770"/>
      <c r="BJ62" s="770"/>
      <c r="BK62" s="770"/>
      <c r="BL62" s="770"/>
      <c r="BM62" s="770"/>
      <c r="BN62" s="770"/>
      <c r="BO62" s="770"/>
      <c r="BP62" s="770"/>
      <c r="BQ62" s="770"/>
      <c r="BR62" s="770"/>
      <c r="BS62" s="770"/>
      <c r="BT62" s="770"/>
      <c r="BU62" s="770"/>
      <c r="BV62" s="770"/>
      <c r="BW62" s="770"/>
      <c r="BX62" s="770"/>
      <c r="BY62" s="770"/>
      <c r="BZ62" s="770"/>
      <c r="CA62" s="770"/>
      <c r="CB62" s="770"/>
      <c r="CC62" s="770"/>
    </row>
    <row r="63" spans="1:81" s="64" customFormat="1">
      <c r="A63" s="158"/>
      <c r="B63" s="159" t="str">
        <f>A63&amp;"-"&amp;TEXT(COUNTIF($A$5:A63,A63),"000")</f>
        <v>-000</v>
      </c>
      <c r="C63" s="52"/>
      <c r="D63" s="27"/>
      <c r="E63" s="28"/>
      <c r="F63" s="27"/>
      <c r="G63" s="27"/>
      <c r="H63" s="52"/>
      <c r="I63" s="380" t="str">
        <f>IFERROR(VLOOKUP($F63,'Liste planification'!$V$2:$W$96,2,FALSE),"")</f>
        <v/>
      </c>
      <c r="J63" s="27"/>
      <c r="K63" s="27"/>
      <c r="L63" s="27"/>
      <c r="M63" s="52"/>
      <c r="N63" s="52"/>
      <c r="O63" s="52"/>
      <c r="P63" s="52"/>
      <c r="Q63" s="52"/>
      <c r="R63" s="52"/>
      <c r="S63" s="52"/>
      <c r="T63" s="52"/>
      <c r="U63" s="52"/>
      <c r="V63" s="52"/>
      <c r="W63" s="52"/>
      <c r="X63" s="52"/>
      <c r="Y63" s="194"/>
      <c r="Z63" s="776"/>
      <c r="AA63" s="190"/>
      <c r="AB63" s="747">
        <f t="shared" si="4"/>
        <v>0</v>
      </c>
      <c r="AC63" s="748">
        <f t="shared" si="5"/>
        <v>0</v>
      </c>
      <c r="AD63" s="187"/>
      <c r="AE63" s="186"/>
      <c r="AF63" s="190"/>
      <c r="AG63" s="747">
        <f t="shared" si="6"/>
        <v>0</v>
      </c>
      <c r="AH63" s="748">
        <f t="shared" si="7"/>
        <v>0</v>
      </c>
      <c r="AI63" s="187"/>
      <c r="AJ63" s="52"/>
      <c r="AK63" s="156" t="str">
        <f>IFERROR(VLOOKUP($A63,'Liste planification'!$B$2:$C$105,2,FALSE),"")</f>
        <v/>
      </c>
      <c r="AL63" s="27"/>
      <c r="AM63" s="27"/>
      <c r="AN63" s="769"/>
      <c r="AO63" s="770"/>
      <c r="AP63" s="770"/>
      <c r="AQ63" s="770"/>
      <c r="AR63" s="770"/>
      <c r="AS63" s="770"/>
      <c r="AT63" s="770"/>
      <c r="AU63" s="770"/>
      <c r="AV63" s="770"/>
      <c r="AW63" s="770"/>
      <c r="AX63" s="770"/>
      <c r="AY63" s="770"/>
      <c r="AZ63" s="770"/>
      <c r="BA63" s="770"/>
      <c r="BB63" s="770"/>
      <c r="BC63" s="770"/>
      <c r="BD63" s="770"/>
      <c r="BE63" s="770"/>
      <c r="BF63" s="770"/>
      <c r="BG63" s="770"/>
      <c r="BH63" s="770"/>
      <c r="BI63" s="770"/>
      <c r="BJ63" s="770"/>
      <c r="BK63" s="770"/>
      <c r="BL63" s="770"/>
      <c r="BM63" s="770"/>
      <c r="BN63" s="770"/>
      <c r="BO63" s="770"/>
      <c r="BP63" s="770"/>
      <c r="BQ63" s="770"/>
      <c r="BR63" s="770"/>
      <c r="BS63" s="770"/>
      <c r="BT63" s="770"/>
      <c r="BU63" s="770"/>
      <c r="BV63" s="770"/>
      <c r="BW63" s="770"/>
      <c r="BX63" s="770"/>
      <c r="BY63" s="770"/>
      <c r="BZ63" s="770"/>
      <c r="CA63" s="770"/>
      <c r="CB63" s="770"/>
      <c r="CC63" s="770"/>
    </row>
    <row r="64" spans="1:81" s="64" customFormat="1">
      <c r="A64" s="158"/>
      <c r="B64" s="159" t="str">
        <f>A64&amp;"-"&amp;TEXT(COUNTIF($A$5:A64,A64),"000")</f>
        <v>-000</v>
      </c>
      <c r="C64" s="52"/>
      <c r="D64" s="27"/>
      <c r="E64" s="28"/>
      <c r="F64" s="27"/>
      <c r="G64" s="27"/>
      <c r="H64" s="52"/>
      <c r="I64" s="380" t="str">
        <f>IFERROR(VLOOKUP($F64,'Liste planification'!$V$2:$W$96,2,FALSE),"")</f>
        <v/>
      </c>
      <c r="J64" s="27"/>
      <c r="K64" s="27"/>
      <c r="L64" s="27"/>
      <c r="M64" s="52"/>
      <c r="N64" s="52"/>
      <c r="O64" s="52"/>
      <c r="P64" s="52"/>
      <c r="Q64" s="52"/>
      <c r="R64" s="52"/>
      <c r="S64" s="52"/>
      <c r="T64" s="52"/>
      <c r="U64" s="52"/>
      <c r="V64" s="52"/>
      <c r="W64" s="52"/>
      <c r="X64" s="52"/>
      <c r="Y64" s="194"/>
      <c r="Z64" s="776"/>
      <c r="AA64" s="190"/>
      <c r="AB64" s="747">
        <f t="shared" si="4"/>
        <v>0</v>
      </c>
      <c r="AC64" s="748">
        <f t="shared" si="5"/>
        <v>0</v>
      </c>
      <c r="AD64" s="187"/>
      <c r="AE64" s="186"/>
      <c r="AF64" s="190"/>
      <c r="AG64" s="747">
        <f t="shared" si="6"/>
        <v>0</v>
      </c>
      <c r="AH64" s="748">
        <f t="shared" si="7"/>
        <v>0</v>
      </c>
      <c r="AI64" s="187"/>
      <c r="AJ64" s="52"/>
      <c r="AK64" s="156" t="str">
        <f>IFERROR(VLOOKUP($A64,'Liste planification'!$B$2:$C$105,2,FALSE),"")</f>
        <v/>
      </c>
      <c r="AL64" s="27"/>
      <c r="AM64" s="27"/>
      <c r="AN64" s="769"/>
      <c r="AO64" s="770"/>
      <c r="AP64" s="770"/>
      <c r="AQ64" s="770"/>
      <c r="AR64" s="770"/>
      <c r="AS64" s="770"/>
      <c r="AT64" s="770"/>
      <c r="AU64" s="770"/>
      <c r="AV64" s="770"/>
      <c r="AW64" s="770"/>
      <c r="AX64" s="770"/>
      <c r="AY64" s="770"/>
      <c r="AZ64" s="770"/>
      <c r="BA64" s="770"/>
      <c r="BB64" s="770"/>
      <c r="BC64" s="770"/>
      <c r="BD64" s="770"/>
      <c r="BE64" s="770"/>
      <c r="BF64" s="770"/>
      <c r="BG64" s="770"/>
      <c r="BH64" s="770"/>
      <c r="BI64" s="770"/>
      <c r="BJ64" s="770"/>
      <c r="BK64" s="770"/>
      <c r="BL64" s="770"/>
      <c r="BM64" s="770"/>
      <c r="BN64" s="770"/>
      <c r="BO64" s="770"/>
      <c r="BP64" s="770"/>
      <c r="BQ64" s="770"/>
      <c r="BR64" s="770"/>
      <c r="BS64" s="770"/>
      <c r="BT64" s="770"/>
      <c r="BU64" s="770"/>
      <c r="BV64" s="770"/>
      <c r="BW64" s="770"/>
      <c r="BX64" s="770"/>
      <c r="BY64" s="770"/>
      <c r="BZ64" s="770"/>
      <c r="CA64" s="770"/>
      <c r="CB64" s="770"/>
      <c r="CC64" s="770"/>
    </row>
    <row r="65" spans="1:81" s="64" customFormat="1">
      <c r="A65" s="158"/>
      <c r="B65" s="159" t="str">
        <f>A65&amp;"-"&amp;TEXT(COUNTIF($A$5:A65,A65),"000")</f>
        <v>-000</v>
      </c>
      <c r="C65" s="52"/>
      <c r="D65" s="27"/>
      <c r="E65" s="28"/>
      <c r="F65" s="27"/>
      <c r="G65" s="27"/>
      <c r="H65" s="52"/>
      <c r="I65" s="380" t="str">
        <f>IFERROR(VLOOKUP($F65,'Liste planification'!$V$2:$W$96,2,FALSE),"")</f>
        <v/>
      </c>
      <c r="J65" s="27"/>
      <c r="K65" s="27"/>
      <c r="L65" s="27"/>
      <c r="M65" s="52"/>
      <c r="N65" s="52"/>
      <c r="O65" s="52"/>
      <c r="P65" s="52"/>
      <c r="Q65" s="52"/>
      <c r="R65" s="52"/>
      <c r="S65" s="52"/>
      <c r="T65" s="52"/>
      <c r="U65" s="52"/>
      <c r="V65" s="52"/>
      <c r="W65" s="52"/>
      <c r="X65" s="52"/>
      <c r="Y65" s="194"/>
      <c r="Z65" s="776"/>
      <c r="AA65" s="190"/>
      <c r="AB65" s="747">
        <f t="shared" si="4"/>
        <v>0</v>
      </c>
      <c r="AC65" s="748">
        <f t="shared" si="5"/>
        <v>0</v>
      </c>
      <c r="AD65" s="187"/>
      <c r="AE65" s="186"/>
      <c r="AF65" s="190"/>
      <c r="AG65" s="747">
        <f t="shared" si="6"/>
        <v>0</v>
      </c>
      <c r="AH65" s="748">
        <f t="shared" si="7"/>
        <v>0</v>
      </c>
      <c r="AI65" s="187"/>
      <c r="AJ65" s="52"/>
      <c r="AK65" s="156" t="str">
        <f>IFERROR(VLOOKUP($A65,'Liste planification'!$B$2:$C$105,2,FALSE),"")</f>
        <v/>
      </c>
      <c r="AL65" s="27"/>
      <c r="AM65" s="27"/>
      <c r="AN65" s="769"/>
      <c r="AO65" s="770"/>
      <c r="AP65" s="770"/>
      <c r="AQ65" s="770"/>
      <c r="AR65" s="770"/>
      <c r="AS65" s="770"/>
      <c r="AT65" s="770"/>
      <c r="AU65" s="770"/>
      <c r="AV65" s="770"/>
      <c r="AW65" s="770"/>
      <c r="AX65" s="770"/>
      <c r="AY65" s="770"/>
      <c r="AZ65" s="770"/>
      <c r="BA65" s="770"/>
      <c r="BB65" s="770"/>
      <c r="BC65" s="770"/>
      <c r="BD65" s="770"/>
      <c r="BE65" s="770"/>
      <c r="BF65" s="770"/>
      <c r="BG65" s="770"/>
      <c r="BH65" s="770"/>
      <c r="BI65" s="770"/>
      <c r="BJ65" s="770"/>
      <c r="BK65" s="770"/>
      <c r="BL65" s="770"/>
      <c r="BM65" s="770"/>
      <c r="BN65" s="770"/>
      <c r="BO65" s="770"/>
      <c r="BP65" s="770"/>
      <c r="BQ65" s="770"/>
      <c r="BR65" s="770"/>
      <c r="BS65" s="770"/>
      <c r="BT65" s="770"/>
      <c r="BU65" s="770"/>
      <c r="BV65" s="770"/>
      <c r="BW65" s="770"/>
      <c r="BX65" s="770"/>
      <c r="BY65" s="770"/>
      <c r="BZ65" s="770"/>
      <c r="CA65" s="770"/>
      <c r="CB65" s="770"/>
      <c r="CC65" s="770"/>
    </row>
    <row r="66" spans="1:81" s="64" customFormat="1">
      <c r="A66" s="158"/>
      <c r="B66" s="159" t="str">
        <f>A66&amp;"-"&amp;TEXT(COUNTIF($A$5:A66,A66),"000")</f>
        <v>-000</v>
      </c>
      <c r="C66" s="52"/>
      <c r="D66" s="27"/>
      <c r="E66" s="28"/>
      <c r="F66" s="27"/>
      <c r="G66" s="27"/>
      <c r="H66" s="52"/>
      <c r="I66" s="380" t="str">
        <f>IFERROR(VLOOKUP($F66,'Liste planification'!$V$2:$W$96,2,FALSE),"")</f>
        <v/>
      </c>
      <c r="J66" s="27"/>
      <c r="K66" s="27"/>
      <c r="L66" s="27"/>
      <c r="M66" s="52"/>
      <c r="N66" s="52"/>
      <c r="O66" s="52"/>
      <c r="P66" s="52"/>
      <c r="Q66" s="52"/>
      <c r="R66" s="52"/>
      <c r="S66" s="52"/>
      <c r="T66" s="52"/>
      <c r="U66" s="52"/>
      <c r="V66" s="52"/>
      <c r="W66" s="52"/>
      <c r="X66" s="52"/>
      <c r="Y66" s="194"/>
      <c r="Z66" s="776"/>
      <c r="AA66" s="190"/>
      <c r="AB66" s="747">
        <f t="shared" si="4"/>
        <v>0</v>
      </c>
      <c r="AC66" s="748">
        <f t="shared" si="5"/>
        <v>0</v>
      </c>
      <c r="AD66" s="187"/>
      <c r="AE66" s="186"/>
      <c r="AF66" s="190"/>
      <c r="AG66" s="747">
        <f t="shared" si="6"/>
        <v>0</v>
      </c>
      <c r="AH66" s="748">
        <f t="shared" si="7"/>
        <v>0</v>
      </c>
      <c r="AI66" s="187"/>
      <c r="AJ66" s="52"/>
      <c r="AK66" s="156" t="str">
        <f>IFERROR(VLOOKUP($A66,'Liste planification'!$B$2:$C$105,2,FALSE),"")</f>
        <v/>
      </c>
      <c r="AL66" s="27"/>
      <c r="AM66" s="27"/>
      <c r="AN66" s="769"/>
      <c r="AO66" s="770"/>
      <c r="AP66" s="770"/>
      <c r="AQ66" s="770"/>
      <c r="AR66" s="770"/>
      <c r="AS66" s="770"/>
      <c r="AT66" s="770"/>
      <c r="AU66" s="770"/>
      <c r="AV66" s="770"/>
      <c r="AW66" s="770"/>
      <c r="AX66" s="770"/>
      <c r="AY66" s="770"/>
      <c r="AZ66" s="770"/>
      <c r="BA66" s="770"/>
      <c r="BB66" s="770"/>
      <c r="BC66" s="770"/>
      <c r="BD66" s="770"/>
      <c r="BE66" s="770"/>
      <c r="BF66" s="770"/>
      <c r="BG66" s="770"/>
      <c r="BH66" s="770"/>
      <c r="BI66" s="770"/>
      <c r="BJ66" s="770"/>
      <c r="BK66" s="770"/>
      <c r="BL66" s="770"/>
      <c r="BM66" s="770"/>
      <c r="BN66" s="770"/>
      <c r="BO66" s="770"/>
      <c r="BP66" s="770"/>
      <c r="BQ66" s="770"/>
      <c r="BR66" s="770"/>
      <c r="BS66" s="770"/>
      <c r="BT66" s="770"/>
      <c r="BU66" s="770"/>
      <c r="BV66" s="770"/>
      <c r="BW66" s="770"/>
      <c r="BX66" s="770"/>
      <c r="BY66" s="770"/>
      <c r="BZ66" s="770"/>
      <c r="CA66" s="770"/>
      <c r="CB66" s="770"/>
      <c r="CC66" s="770"/>
    </row>
    <row r="67" spans="1:81" s="64" customFormat="1">
      <c r="A67" s="158"/>
      <c r="B67" s="159" t="str">
        <f>A67&amp;"-"&amp;TEXT(COUNTIF($A$5:A67,A67),"000")</f>
        <v>-000</v>
      </c>
      <c r="C67" s="52"/>
      <c r="D67" s="27"/>
      <c r="E67" s="28"/>
      <c r="F67" s="27"/>
      <c r="G67" s="27"/>
      <c r="H67" s="52"/>
      <c r="I67" s="380" t="str">
        <f>IFERROR(VLOOKUP($F67,'Liste planification'!$V$2:$W$96,2,FALSE),"")</f>
        <v/>
      </c>
      <c r="J67" s="27"/>
      <c r="K67" s="27"/>
      <c r="L67" s="27"/>
      <c r="M67" s="52"/>
      <c r="N67" s="52"/>
      <c r="O67" s="52"/>
      <c r="P67" s="52"/>
      <c r="Q67" s="52"/>
      <c r="R67" s="52"/>
      <c r="S67" s="52"/>
      <c r="T67" s="52"/>
      <c r="U67" s="52"/>
      <c r="V67" s="52"/>
      <c r="W67" s="52"/>
      <c r="X67" s="52"/>
      <c r="Y67" s="194"/>
      <c r="Z67" s="776"/>
      <c r="AA67" s="190"/>
      <c r="AB67" s="747">
        <f t="shared" si="4"/>
        <v>0</v>
      </c>
      <c r="AC67" s="748">
        <f t="shared" si="5"/>
        <v>0</v>
      </c>
      <c r="AD67" s="187"/>
      <c r="AE67" s="186"/>
      <c r="AF67" s="190"/>
      <c r="AG67" s="747">
        <f t="shared" si="6"/>
        <v>0</v>
      </c>
      <c r="AH67" s="748">
        <f t="shared" si="7"/>
        <v>0</v>
      </c>
      <c r="AI67" s="187"/>
      <c r="AJ67" s="52"/>
      <c r="AK67" s="156" t="str">
        <f>IFERROR(VLOOKUP($A67,'Liste planification'!$B$2:$C$105,2,FALSE),"")</f>
        <v/>
      </c>
      <c r="AL67" s="27"/>
      <c r="AM67" s="27"/>
      <c r="AN67" s="769"/>
      <c r="AO67" s="770"/>
      <c r="AP67" s="770"/>
      <c r="AQ67" s="770"/>
      <c r="AR67" s="770"/>
      <c r="AS67" s="770"/>
      <c r="AT67" s="770"/>
      <c r="AU67" s="770"/>
      <c r="AV67" s="770"/>
      <c r="AW67" s="770"/>
      <c r="AX67" s="770"/>
      <c r="AY67" s="770"/>
      <c r="AZ67" s="770"/>
      <c r="BA67" s="770"/>
      <c r="BB67" s="770"/>
      <c r="BC67" s="770"/>
      <c r="BD67" s="770"/>
      <c r="BE67" s="770"/>
      <c r="BF67" s="770"/>
      <c r="BG67" s="770"/>
      <c r="BH67" s="770"/>
      <c r="BI67" s="770"/>
      <c r="BJ67" s="770"/>
      <c r="BK67" s="770"/>
      <c r="BL67" s="770"/>
      <c r="BM67" s="770"/>
      <c r="BN67" s="770"/>
      <c r="BO67" s="770"/>
      <c r="BP67" s="770"/>
      <c r="BQ67" s="770"/>
      <c r="BR67" s="770"/>
      <c r="BS67" s="770"/>
      <c r="BT67" s="770"/>
      <c r="BU67" s="770"/>
      <c r="BV67" s="770"/>
      <c r="BW67" s="770"/>
      <c r="BX67" s="770"/>
      <c r="BY67" s="770"/>
      <c r="BZ67" s="770"/>
      <c r="CA67" s="770"/>
      <c r="CB67" s="770"/>
      <c r="CC67" s="770"/>
    </row>
    <row r="68" spans="1:81" s="64" customFormat="1">
      <c r="A68" s="158"/>
      <c r="B68" s="159" t="str">
        <f>A68&amp;"-"&amp;TEXT(COUNTIF($A$5:A68,A68),"000")</f>
        <v>-000</v>
      </c>
      <c r="C68" s="52"/>
      <c r="D68" s="27"/>
      <c r="E68" s="28"/>
      <c r="F68" s="27"/>
      <c r="G68" s="27"/>
      <c r="H68" s="52"/>
      <c r="I68" s="380" t="str">
        <f>IFERROR(VLOOKUP($F68,'Liste planification'!$V$2:$W$96,2,FALSE),"")</f>
        <v/>
      </c>
      <c r="J68" s="27"/>
      <c r="K68" s="27"/>
      <c r="L68" s="27"/>
      <c r="M68" s="52"/>
      <c r="N68" s="52"/>
      <c r="O68" s="52"/>
      <c r="P68" s="52"/>
      <c r="Q68" s="52"/>
      <c r="R68" s="52"/>
      <c r="S68" s="52"/>
      <c r="T68" s="52"/>
      <c r="U68" s="52"/>
      <c r="V68" s="52"/>
      <c r="W68" s="52"/>
      <c r="X68" s="52"/>
      <c r="Y68" s="194"/>
      <c r="Z68" s="776"/>
      <c r="AA68" s="190"/>
      <c r="AB68" s="747">
        <f t="shared" si="4"/>
        <v>0</v>
      </c>
      <c r="AC68" s="748">
        <f t="shared" si="5"/>
        <v>0</v>
      </c>
      <c r="AD68" s="187"/>
      <c r="AE68" s="186"/>
      <c r="AF68" s="190"/>
      <c r="AG68" s="747">
        <f t="shared" si="6"/>
        <v>0</v>
      </c>
      <c r="AH68" s="748">
        <f t="shared" si="7"/>
        <v>0</v>
      </c>
      <c r="AI68" s="187"/>
      <c r="AJ68" s="52"/>
      <c r="AK68" s="156" t="str">
        <f>IFERROR(VLOOKUP($A68,'Liste planification'!$B$2:$C$105,2,FALSE),"")</f>
        <v/>
      </c>
      <c r="AL68" s="27"/>
      <c r="AM68" s="27"/>
      <c r="AN68" s="769"/>
      <c r="AO68" s="770"/>
      <c r="AP68" s="770"/>
      <c r="AQ68" s="770"/>
      <c r="AR68" s="770"/>
      <c r="AS68" s="770"/>
      <c r="AT68" s="770"/>
      <c r="AU68" s="770"/>
      <c r="AV68" s="770"/>
      <c r="AW68" s="770"/>
      <c r="AX68" s="770"/>
      <c r="AY68" s="770"/>
      <c r="AZ68" s="770"/>
      <c r="BA68" s="770"/>
      <c r="BB68" s="770"/>
      <c r="BC68" s="770"/>
      <c r="BD68" s="770"/>
      <c r="BE68" s="770"/>
      <c r="BF68" s="770"/>
      <c r="BG68" s="770"/>
      <c r="BH68" s="770"/>
      <c r="BI68" s="770"/>
      <c r="BJ68" s="770"/>
      <c r="BK68" s="770"/>
      <c r="BL68" s="770"/>
      <c r="BM68" s="770"/>
      <c r="BN68" s="770"/>
      <c r="BO68" s="770"/>
      <c r="BP68" s="770"/>
      <c r="BQ68" s="770"/>
      <c r="BR68" s="770"/>
      <c r="BS68" s="770"/>
      <c r="BT68" s="770"/>
      <c r="BU68" s="770"/>
      <c r="BV68" s="770"/>
      <c r="BW68" s="770"/>
      <c r="BX68" s="770"/>
      <c r="BY68" s="770"/>
      <c r="BZ68" s="770"/>
      <c r="CA68" s="770"/>
      <c r="CB68" s="770"/>
      <c r="CC68" s="770"/>
    </row>
    <row r="69" spans="1:81" s="64" customFormat="1">
      <c r="A69" s="158"/>
      <c r="B69" s="159" t="str">
        <f>A69&amp;"-"&amp;TEXT(COUNTIF($A$5:A69,A69),"000")</f>
        <v>-000</v>
      </c>
      <c r="C69" s="52"/>
      <c r="D69" s="27"/>
      <c r="E69" s="28"/>
      <c r="F69" s="27"/>
      <c r="G69" s="27"/>
      <c r="H69" s="52"/>
      <c r="I69" s="380" t="str">
        <f>IFERROR(VLOOKUP($F69,'Liste planification'!$V$2:$W$96,2,FALSE),"")</f>
        <v/>
      </c>
      <c r="J69" s="27"/>
      <c r="K69" s="27"/>
      <c r="L69" s="27"/>
      <c r="M69" s="52"/>
      <c r="N69" s="52"/>
      <c r="O69" s="52"/>
      <c r="P69" s="52"/>
      <c r="Q69" s="52"/>
      <c r="R69" s="52"/>
      <c r="S69" s="52"/>
      <c r="T69" s="52"/>
      <c r="U69" s="52"/>
      <c r="V69" s="52"/>
      <c r="W69" s="52"/>
      <c r="X69" s="52"/>
      <c r="Y69" s="194"/>
      <c r="Z69" s="776"/>
      <c r="AA69" s="190"/>
      <c r="AB69" s="747">
        <f t="shared" si="4"/>
        <v>0</v>
      </c>
      <c r="AC69" s="748">
        <f t="shared" si="5"/>
        <v>0</v>
      </c>
      <c r="AD69" s="187"/>
      <c r="AE69" s="186"/>
      <c r="AF69" s="190"/>
      <c r="AG69" s="747">
        <f t="shared" si="6"/>
        <v>0</v>
      </c>
      <c r="AH69" s="748">
        <f t="shared" si="7"/>
        <v>0</v>
      </c>
      <c r="AI69" s="187"/>
      <c r="AJ69" s="52"/>
      <c r="AK69" s="156" t="str">
        <f>IFERROR(VLOOKUP($A69,'Liste planification'!$B$2:$C$105,2,FALSE),"")</f>
        <v/>
      </c>
      <c r="AL69" s="27"/>
      <c r="AM69" s="27"/>
      <c r="AN69" s="769"/>
      <c r="AO69" s="770"/>
      <c r="AP69" s="770"/>
      <c r="AQ69" s="770"/>
      <c r="AR69" s="770"/>
      <c r="AS69" s="770"/>
      <c r="AT69" s="770"/>
      <c r="AU69" s="770"/>
      <c r="AV69" s="770"/>
      <c r="AW69" s="770"/>
      <c r="AX69" s="770"/>
      <c r="AY69" s="770"/>
      <c r="AZ69" s="770"/>
      <c r="BA69" s="770"/>
      <c r="BB69" s="770"/>
      <c r="BC69" s="770"/>
      <c r="BD69" s="770"/>
      <c r="BE69" s="770"/>
      <c r="BF69" s="770"/>
      <c r="BG69" s="770"/>
      <c r="BH69" s="770"/>
      <c r="BI69" s="770"/>
      <c r="BJ69" s="770"/>
      <c r="BK69" s="770"/>
      <c r="BL69" s="770"/>
      <c r="BM69" s="770"/>
      <c r="BN69" s="770"/>
      <c r="BO69" s="770"/>
      <c r="BP69" s="770"/>
      <c r="BQ69" s="770"/>
      <c r="BR69" s="770"/>
      <c r="BS69" s="770"/>
      <c r="BT69" s="770"/>
      <c r="BU69" s="770"/>
      <c r="BV69" s="770"/>
      <c r="BW69" s="770"/>
      <c r="BX69" s="770"/>
      <c r="BY69" s="770"/>
      <c r="BZ69" s="770"/>
      <c r="CA69" s="770"/>
      <c r="CB69" s="770"/>
      <c r="CC69" s="770"/>
    </row>
    <row r="70" spans="1:81" s="64" customFormat="1">
      <c r="A70" s="158"/>
      <c r="B70" s="159" t="str">
        <f>A70&amp;"-"&amp;TEXT(COUNTIF($A$5:A70,A70),"000")</f>
        <v>-000</v>
      </c>
      <c r="C70" s="52"/>
      <c r="D70" s="27"/>
      <c r="E70" s="28"/>
      <c r="F70" s="27"/>
      <c r="G70" s="27"/>
      <c r="H70" s="52"/>
      <c r="I70" s="380" t="str">
        <f>IFERROR(VLOOKUP($F70,'Liste planification'!$V$2:$W$96,2,FALSE),"")</f>
        <v/>
      </c>
      <c r="J70" s="27"/>
      <c r="K70" s="27"/>
      <c r="L70" s="27"/>
      <c r="M70" s="52"/>
      <c r="N70" s="52"/>
      <c r="O70" s="52"/>
      <c r="P70" s="52"/>
      <c r="Q70" s="52"/>
      <c r="R70" s="52"/>
      <c r="S70" s="52"/>
      <c r="T70" s="52"/>
      <c r="U70" s="52"/>
      <c r="V70" s="52"/>
      <c r="W70" s="52"/>
      <c r="X70" s="52"/>
      <c r="Y70" s="194"/>
      <c r="Z70" s="776"/>
      <c r="AA70" s="190"/>
      <c r="AB70" s="747">
        <f t="shared" si="4"/>
        <v>0</v>
      </c>
      <c r="AC70" s="748">
        <f t="shared" si="5"/>
        <v>0</v>
      </c>
      <c r="AD70" s="187"/>
      <c r="AE70" s="186"/>
      <c r="AF70" s="190"/>
      <c r="AG70" s="747">
        <f t="shared" si="6"/>
        <v>0</v>
      </c>
      <c r="AH70" s="748">
        <f t="shared" si="7"/>
        <v>0</v>
      </c>
      <c r="AI70" s="187"/>
      <c r="AJ70" s="52"/>
      <c r="AK70" s="156" t="str">
        <f>IFERROR(VLOOKUP($A70,'Liste planification'!$B$2:$C$105,2,FALSE),"")</f>
        <v/>
      </c>
      <c r="AL70" s="27"/>
      <c r="AM70" s="27"/>
      <c r="AN70" s="769"/>
      <c r="AO70" s="770"/>
      <c r="AP70" s="770"/>
      <c r="AQ70" s="770"/>
      <c r="AR70" s="770"/>
      <c r="AS70" s="770"/>
      <c r="AT70" s="770"/>
      <c r="AU70" s="770"/>
      <c r="AV70" s="770"/>
      <c r="AW70" s="770"/>
      <c r="AX70" s="770"/>
      <c r="AY70" s="770"/>
      <c r="AZ70" s="770"/>
      <c r="BA70" s="770"/>
      <c r="BB70" s="770"/>
      <c r="BC70" s="770"/>
      <c r="BD70" s="770"/>
      <c r="BE70" s="770"/>
      <c r="BF70" s="770"/>
      <c r="BG70" s="770"/>
      <c r="BH70" s="770"/>
      <c r="BI70" s="770"/>
      <c r="BJ70" s="770"/>
      <c r="BK70" s="770"/>
      <c r="BL70" s="770"/>
      <c r="BM70" s="770"/>
      <c r="BN70" s="770"/>
      <c r="BO70" s="770"/>
      <c r="BP70" s="770"/>
      <c r="BQ70" s="770"/>
      <c r="BR70" s="770"/>
      <c r="BS70" s="770"/>
      <c r="BT70" s="770"/>
      <c r="BU70" s="770"/>
      <c r="BV70" s="770"/>
      <c r="BW70" s="770"/>
      <c r="BX70" s="770"/>
      <c r="BY70" s="770"/>
      <c r="BZ70" s="770"/>
      <c r="CA70" s="770"/>
      <c r="CB70" s="770"/>
      <c r="CC70" s="770"/>
    </row>
    <row r="71" spans="1:81" s="64" customFormat="1">
      <c r="A71" s="158"/>
      <c r="B71" s="159" t="str">
        <f>A71&amp;"-"&amp;TEXT(COUNTIF($A$5:A71,A71),"000")</f>
        <v>-000</v>
      </c>
      <c r="C71" s="52"/>
      <c r="D71" s="27"/>
      <c r="E71" s="28"/>
      <c r="F71" s="27"/>
      <c r="G71" s="27"/>
      <c r="H71" s="52"/>
      <c r="I71" s="380" t="str">
        <f>IFERROR(VLOOKUP($F71,'Liste planification'!$V$2:$W$96,2,FALSE),"")</f>
        <v/>
      </c>
      <c r="J71" s="27"/>
      <c r="K71" s="27"/>
      <c r="L71" s="27"/>
      <c r="M71" s="52"/>
      <c r="N71" s="52"/>
      <c r="O71" s="52"/>
      <c r="P71" s="52"/>
      <c r="Q71" s="52"/>
      <c r="R71" s="52"/>
      <c r="S71" s="52"/>
      <c r="T71" s="52"/>
      <c r="U71" s="52"/>
      <c r="V71" s="52"/>
      <c r="W71" s="52"/>
      <c r="X71" s="52"/>
      <c r="Y71" s="194"/>
      <c r="Z71" s="776"/>
      <c r="AA71" s="190"/>
      <c r="AB71" s="747">
        <f t="shared" si="4"/>
        <v>0</v>
      </c>
      <c r="AC71" s="748">
        <f t="shared" si="5"/>
        <v>0</v>
      </c>
      <c r="AD71" s="187"/>
      <c r="AE71" s="186"/>
      <c r="AF71" s="190"/>
      <c r="AG71" s="747">
        <f t="shared" si="6"/>
        <v>0</v>
      </c>
      <c r="AH71" s="748">
        <f t="shared" si="7"/>
        <v>0</v>
      </c>
      <c r="AI71" s="187"/>
      <c r="AJ71" s="52"/>
      <c r="AK71" s="156" t="str">
        <f>IFERROR(VLOOKUP($A71,'Liste planification'!$B$2:$C$105,2,FALSE),"")</f>
        <v/>
      </c>
      <c r="AL71" s="27"/>
      <c r="AM71" s="27"/>
      <c r="AN71" s="769"/>
      <c r="AO71" s="770"/>
      <c r="AP71" s="770"/>
      <c r="AQ71" s="770"/>
      <c r="AR71" s="770"/>
      <c r="AS71" s="770"/>
      <c r="AT71" s="770"/>
      <c r="AU71" s="770"/>
      <c r="AV71" s="770"/>
      <c r="AW71" s="770"/>
      <c r="AX71" s="770"/>
      <c r="AY71" s="770"/>
      <c r="AZ71" s="770"/>
      <c r="BA71" s="770"/>
      <c r="BB71" s="770"/>
      <c r="BC71" s="770"/>
      <c r="BD71" s="770"/>
      <c r="BE71" s="770"/>
      <c r="BF71" s="770"/>
      <c r="BG71" s="770"/>
      <c r="BH71" s="770"/>
      <c r="BI71" s="770"/>
      <c r="BJ71" s="770"/>
      <c r="BK71" s="770"/>
      <c r="BL71" s="770"/>
      <c r="BM71" s="770"/>
      <c r="BN71" s="770"/>
      <c r="BO71" s="770"/>
      <c r="BP71" s="770"/>
      <c r="BQ71" s="770"/>
      <c r="BR71" s="770"/>
      <c r="BS71" s="770"/>
      <c r="BT71" s="770"/>
      <c r="BU71" s="770"/>
      <c r="BV71" s="770"/>
      <c r="BW71" s="770"/>
      <c r="BX71" s="770"/>
      <c r="BY71" s="770"/>
      <c r="BZ71" s="770"/>
      <c r="CA71" s="770"/>
      <c r="CB71" s="770"/>
      <c r="CC71" s="770"/>
    </row>
    <row r="72" spans="1:81" s="64" customFormat="1">
      <c r="A72" s="158"/>
      <c r="B72" s="159" t="str">
        <f>A72&amp;"-"&amp;TEXT(COUNTIF($A$5:A72,A72),"000")</f>
        <v>-000</v>
      </c>
      <c r="C72" s="52"/>
      <c r="D72" s="27"/>
      <c r="E72" s="28"/>
      <c r="F72" s="27"/>
      <c r="G72" s="27"/>
      <c r="H72" s="52"/>
      <c r="I72" s="380" t="str">
        <f>IFERROR(VLOOKUP($F72,'Liste planification'!$V$2:$W$96,2,FALSE),"")</f>
        <v/>
      </c>
      <c r="J72" s="27"/>
      <c r="K72" s="27"/>
      <c r="L72" s="27"/>
      <c r="M72" s="52"/>
      <c r="N72" s="52"/>
      <c r="O72" s="52"/>
      <c r="P72" s="52"/>
      <c r="Q72" s="52"/>
      <c r="R72" s="52"/>
      <c r="S72" s="52"/>
      <c r="T72" s="52"/>
      <c r="U72" s="52"/>
      <c r="V72" s="52"/>
      <c r="W72" s="52"/>
      <c r="X72" s="52"/>
      <c r="Y72" s="194"/>
      <c r="Z72" s="776"/>
      <c r="AA72" s="190"/>
      <c r="AB72" s="747">
        <f t="shared" si="4"/>
        <v>0</v>
      </c>
      <c r="AC72" s="748">
        <f t="shared" si="5"/>
        <v>0</v>
      </c>
      <c r="AD72" s="187"/>
      <c r="AE72" s="186"/>
      <c r="AF72" s="190"/>
      <c r="AG72" s="747">
        <f t="shared" si="6"/>
        <v>0</v>
      </c>
      <c r="AH72" s="748">
        <f t="shared" si="7"/>
        <v>0</v>
      </c>
      <c r="AI72" s="187"/>
      <c r="AJ72" s="52"/>
      <c r="AK72" s="156" t="str">
        <f>IFERROR(VLOOKUP($A72,'Liste planification'!$B$2:$C$105,2,FALSE),"")</f>
        <v/>
      </c>
      <c r="AL72" s="27"/>
      <c r="AM72" s="27"/>
      <c r="AN72" s="769"/>
      <c r="AO72" s="770"/>
      <c r="AP72" s="770"/>
      <c r="AQ72" s="770"/>
      <c r="AR72" s="770"/>
      <c r="AS72" s="770"/>
      <c r="AT72" s="770"/>
      <c r="AU72" s="770"/>
      <c r="AV72" s="770"/>
      <c r="AW72" s="770"/>
      <c r="AX72" s="770"/>
      <c r="AY72" s="770"/>
      <c r="AZ72" s="770"/>
      <c r="BA72" s="770"/>
      <c r="BB72" s="770"/>
      <c r="BC72" s="770"/>
      <c r="BD72" s="770"/>
      <c r="BE72" s="770"/>
      <c r="BF72" s="770"/>
      <c r="BG72" s="770"/>
      <c r="BH72" s="770"/>
      <c r="BI72" s="770"/>
      <c r="BJ72" s="770"/>
      <c r="BK72" s="770"/>
      <c r="BL72" s="770"/>
      <c r="BM72" s="770"/>
      <c r="BN72" s="770"/>
      <c r="BO72" s="770"/>
      <c r="BP72" s="770"/>
      <c r="BQ72" s="770"/>
      <c r="BR72" s="770"/>
      <c r="BS72" s="770"/>
      <c r="BT72" s="770"/>
      <c r="BU72" s="770"/>
      <c r="BV72" s="770"/>
      <c r="BW72" s="770"/>
      <c r="BX72" s="770"/>
      <c r="BY72" s="770"/>
      <c r="BZ72" s="770"/>
      <c r="CA72" s="770"/>
      <c r="CB72" s="770"/>
      <c r="CC72" s="770"/>
    </row>
    <row r="73" spans="1:81" s="64" customFormat="1">
      <c r="A73" s="158"/>
      <c r="B73" s="159" t="str">
        <f>A73&amp;"-"&amp;TEXT(COUNTIF($A$5:A73,A73),"000")</f>
        <v>-000</v>
      </c>
      <c r="C73" s="52"/>
      <c r="D73" s="27"/>
      <c r="E73" s="28"/>
      <c r="F73" s="27"/>
      <c r="G73" s="27"/>
      <c r="H73" s="52"/>
      <c r="I73" s="380" t="str">
        <f>IFERROR(VLOOKUP($F73,'Liste planification'!$V$2:$W$96,2,FALSE),"")</f>
        <v/>
      </c>
      <c r="J73" s="27"/>
      <c r="K73" s="27"/>
      <c r="L73" s="27"/>
      <c r="M73" s="52"/>
      <c r="N73" s="52"/>
      <c r="O73" s="52"/>
      <c r="P73" s="52"/>
      <c r="Q73" s="52"/>
      <c r="R73" s="52"/>
      <c r="S73" s="52"/>
      <c r="T73" s="52"/>
      <c r="U73" s="52"/>
      <c r="V73" s="52"/>
      <c r="W73" s="52"/>
      <c r="X73" s="52"/>
      <c r="Y73" s="194"/>
      <c r="Z73" s="776"/>
      <c r="AA73" s="190"/>
      <c r="AB73" s="747">
        <f t="shared" si="4"/>
        <v>0</v>
      </c>
      <c r="AC73" s="748">
        <f t="shared" si="5"/>
        <v>0</v>
      </c>
      <c r="AD73" s="187"/>
      <c r="AE73" s="186"/>
      <c r="AF73" s="190"/>
      <c r="AG73" s="747">
        <f t="shared" si="6"/>
        <v>0</v>
      </c>
      <c r="AH73" s="748">
        <f t="shared" si="7"/>
        <v>0</v>
      </c>
      <c r="AI73" s="187"/>
      <c r="AJ73" s="52"/>
      <c r="AK73" s="156" t="str">
        <f>IFERROR(VLOOKUP($A73,'Liste planification'!$B$2:$C$105,2,FALSE),"")</f>
        <v/>
      </c>
      <c r="AL73" s="27"/>
      <c r="AM73" s="27"/>
      <c r="AN73" s="769"/>
      <c r="AO73" s="770"/>
      <c r="AP73" s="770"/>
      <c r="AQ73" s="770"/>
      <c r="AR73" s="770"/>
      <c r="AS73" s="770"/>
      <c r="AT73" s="770"/>
      <c r="AU73" s="770"/>
      <c r="AV73" s="770"/>
      <c r="AW73" s="770"/>
      <c r="AX73" s="770"/>
      <c r="AY73" s="770"/>
      <c r="AZ73" s="770"/>
      <c r="BA73" s="770"/>
      <c r="BB73" s="770"/>
      <c r="BC73" s="770"/>
      <c r="BD73" s="770"/>
      <c r="BE73" s="770"/>
      <c r="BF73" s="770"/>
      <c r="BG73" s="770"/>
      <c r="BH73" s="770"/>
      <c r="BI73" s="770"/>
      <c r="BJ73" s="770"/>
      <c r="BK73" s="770"/>
      <c r="BL73" s="770"/>
      <c r="BM73" s="770"/>
      <c r="BN73" s="770"/>
      <c r="BO73" s="770"/>
      <c r="BP73" s="770"/>
      <c r="BQ73" s="770"/>
      <c r="BR73" s="770"/>
      <c r="BS73" s="770"/>
      <c r="BT73" s="770"/>
      <c r="BU73" s="770"/>
      <c r="BV73" s="770"/>
      <c r="BW73" s="770"/>
      <c r="BX73" s="770"/>
      <c r="BY73" s="770"/>
      <c r="BZ73" s="770"/>
      <c r="CA73" s="770"/>
      <c r="CB73" s="770"/>
      <c r="CC73" s="770"/>
    </row>
    <row r="74" spans="1:81" s="64" customFormat="1">
      <c r="A74" s="158"/>
      <c r="B74" s="159" t="str">
        <f>A74&amp;"-"&amp;TEXT(COUNTIF($A$5:A74,A74),"000")</f>
        <v>-000</v>
      </c>
      <c r="C74" s="52"/>
      <c r="D74" s="27"/>
      <c r="E74" s="28"/>
      <c r="F74" s="27"/>
      <c r="G74" s="27"/>
      <c r="H74" s="52"/>
      <c r="I74" s="380" t="str">
        <f>IFERROR(VLOOKUP($F74,'Liste planification'!$V$2:$W$96,2,FALSE),"")</f>
        <v/>
      </c>
      <c r="J74" s="27"/>
      <c r="K74" s="27"/>
      <c r="L74" s="27"/>
      <c r="M74" s="52"/>
      <c r="N74" s="52"/>
      <c r="O74" s="52"/>
      <c r="P74" s="52"/>
      <c r="Q74" s="52"/>
      <c r="R74" s="52"/>
      <c r="S74" s="52"/>
      <c r="T74" s="52"/>
      <c r="U74" s="52"/>
      <c r="V74" s="52"/>
      <c r="W74" s="52"/>
      <c r="X74" s="52"/>
      <c r="Y74" s="194"/>
      <c r="Z74" s="776"/>
      <c r="AA74" s="190"/>
      <c r="AB74" s="747">
        <f t="shared" si="4"/>
        <v>0</v>
      </c>
      <c r="AC74" s="748">
        <f t="shared" si="5"/>
        <v>0</v>
      </c>
      <c r="AD74" s="187"/>
      <c r="AE74" s="186"/>
      <c r="AF74" s="190"/>
      <c r="AG74" s="747">
        <f t="shared" si="6"/>
        <v>0</v>
      </c>
      <c r="AH74" s="748">
        <f t="shared" si="7"/>
        <v>0</v>
      </c>
      <c r="AI74" s="187"/>
      <c r="AJ74" s="52"/>
      <c r="AK74" s="156" t="str">
        <f>IFERROR(VLOOKUP($A74,'Liste planification'!$B$2:$C$105,2,FALSE),"")</f>
        <v/>
      </c>
      <c r="AL74" s="27"/>
      <c r="AM74" s="27"/>
      <c r="AN74" s="769"/>
      <c r="AO74" s="770"/>
      <c r="AP74" s="770"/>
      <c r="AQ74" s="770"/>
      <c r="AR74" s="770"/>
      <c r="AS74" s="770"/>
      <c r="AT74" s="770"/>
      <c r="AU74" s="770"/>
      <c r="AV74" s="770"/>
      <c r="AW74" s="770"/>
      <c r="AX74" s="770"/>
      <c r="AY74" s="770"/>
      <c r="AZ74" s="770"/>
      <c r="BA74" s="770"/>
      <c r="BB74" s="770"/>
      <c r="BC74" s="770"/>
      <c r="BD74" s="770"/>
      <c r="BE74" s="770"/>
      <c r="BF74" s="770"/>
      <c r="BG74" s="770"/>
      <c r="BH74" s="770"/>
      <c r="BI74" s="770"/>
      <c r="BJ74" s="770"/>
      <c r="BK74" s="770"/>
      <c r="BL74" s="770"/>
      <c r="BM74" s="770"/>
      <c r="BN74" s="770"/>
      <c r="BO74" s="770"/>
      <c r="BP74" s="770"/>
      <c r="BQ74" s="770"/>
      <c r="BR74" s="770"/>
      <c r="BS74" s="770"/>
      <c r="BT74" s="770"/>
      <c r="BU74" s="770"/>
      <c r="BV74" s="770"/>
      <c r="BW74" s="770"/>
      <c r="BX74" s="770"/>
      <c r="BY74" s="770"/>
      <c r="BZ74" s="770"/>
      <c r="CA74" s="770"/>
      <c r="CB74" s="770"/>
      <c r="CC74" s="770"/>
    </row>
    <row r="75" spans="1:81" s="64" customFormat="1">
      <c r="A75" s="158"/>
      <c r="B75" s="159" t="str">
        <f>A75&amp;"-"&amp;TEXT(COUNTIF($A$5:A75,A75),"000")</f>
        <v>-000</v>
      </c>
      <c r="C75" s="52"/>
      <c r="D75" s="27"/>
      <c r="E75" s="28"/>
      <c r="F75" s="27"/>
      <c r="G75" s="27"/>
      <c r="H75" s="52"/>
      <c r="I75" s="380" t="str">
        <f>IFERROR(VLOOKUP($F75,'Liste planification'!$V$2:$W$96,2,FALSE),"")</f>
        <v/>
      </c>
      <c r="J75" s="27"/>
      <c r="K75" s="27"/>
      <c r="L75" s="27"/>
      <c r="M75" s="52"/>
      <c r="N75" s="52"/>
      <c r="O75" s="52"/>
      <c r="P75" s="52"/>
      <c r="Q75" s="52"/>
      <c r="R75" s="52"/>
      <c r="S75" s="52"/>
      <c r="T75" s="52"/>
      <c r="U75" s="52"/>
      <c r="V75" s="52"/>
      <c r="W75" s="52"/>
      <c r="X75" s="52"/>
      <c r="Y75" s="194"/>
      <c r="Z75" s="776"/>
      <c r="AA75" s="190"/>
      <c r="AB75" s="747">
        <f t="shared" si="4"/>
        <v>0</v>
      </c>
      <c r="AC75" s="748">
        <f t="shared" si="5"/>
        <v>0</v>
      </c>
      <c r="AD75" s="187"/>
      <c r="AE75" s="186"/>
      <c r="AF75" s="190"/>
      <c r="AG75" s="747">
        <f t="shared" si="6"/>
        <v>0</v>
      </c>
      <c r="AH75" s="748">
        <f t="shared" si="7"/>
        <v>0</v>
      </c>
      <c r="AI75" s="187"/>
      <c r="AJ75" s="52"/>
      <c r="AK75" s="156" t="str">
        <f>IFERROR(VLOOKUP($A75,'Liste planification'!$B$2:$C$105,2,FALSE),"")</f>
        <v/>
      </c>
      <c r="AL75" s="27"/>
      <c r="AM75" s="27"/>
      <c r="AN75" s="769"/>
      <c r="AO75" s="770"/>
      <c r="AP75" s="770"/>
      <c r="AQ75" s="770"/>
      <c r="AR75" s="770"/>
      <c r="AS75" s="770"/>
      <c r="AT75" s="770"/>
      <c r="AU75" s="770"/>
      <c r="AV75" s="770"/>
      <c r="AW75" s="770"/>
      <c r="AX75" s="770"/>
      <c r="AY75" s="770"/>
      <c r="AZ75" s="770"/>
      <c r="BA75" s="770"/>
      <c r="BB75" s="770"/>
      <c r="BC75" s="770"/>
      <c r="BD75" s="770"/>
      <c r="BE75" s="770"/>
      <c r="BF75" s="770"/>
      <c r="BG75" s="770"/>
      <c r="BH75" s="770"/>
      <c r="BI75" s="770"/>
      <c r="BJ75" s="770"/>
      <c r="BK75" s="770"/>
      <c r="BL75" s="770"/>
      <c r="BM75" s="770"/>
      <c r="BN75" s="770"/>
      <c r="BO75" s="770"/>
      <c r="BP75" s="770"/>
      <c r="BQ75" s="770"/>
      <c r="BR75" s="770"/>
      <c r="BS75" s="770"/>
      <c r="BT75" s="770"/>
      <c r="BU75" s="770"/>
      <c r="BV75" s="770"/>
      <c r="BW75" s="770"/>
      <c r="BX75" s="770"/>
      <c r="BY75" s="770"/>
      <c r="BZ75" s="770"/>
      <c r="CA75" s="770"/>
      <c r="CB75" s="770"/>
      <c r="CC75" s="770"/>
    </row>
    <row r="76" spans="1:81" s="64" customFormat="1">
      <c r="A76" s="158"/>
      <c r="B76" s="159" t="str">
        <f>A76&amp;"-"&amp;TEXT(COUNTIF($A$5:A76,A76),"000")</f>
        <v>-000</v>
      </c>
      <c r="C76" s="52"/>
      <c r="D76" s="27"/>
      <c r="E76" s="28"/>
      <c r="F76" s="27"/>
      <c r="G76" s="27"/>
      <c r="H76" s="52"/>
      <c r="I76" s="380" t="str">
        <f>IFERROR(VLOOKUP($F76,'Liste planification'!$V$2:$W$96,2,FALSE),"")</f>
        <v/>
      </c>
      <c r="J76" s="27"/>
      <c r="K76" s="27"/>
      <c r="L76" s="27"/>
      <c r="M76" s="52"/>
      <c r="N76" s="52"/>
      <c r="O76" s="52"/>
      <c r="P76" s="52"/>
      <c r="Q76" s="52"/>
      <c r="R76" s="52"/>
      <c r="S76" s="52"/>
      <c r="T76" s="52"/>
      <c r="U76" s="52"/>
      <c r="V76" s="52"/>
      <c r="W76" s="52"/>
      <c r="X76" s="52"/>
      <c r="Y76" s="194"/>
      <c r="Z76" s="776"/>
      <c r="AA76" s="190"/>
      <c r="AB76" s="747">
        <f t="shared" si="4"/>
        <v>0</v>
      </c>
      <c r="AC76" s="748">
        <f t="shared" si="5"/>
        <v>0</v>
      </c>
      <c r="AD76" s="187"/>
      <c r="AE76" s="186"/>
      <c r="AF76" s="190"/>
      <c r="AG76" s="747">
        <f t="shared" si="6"/>
        <v>0</v>
      </c>
      <c r="AH76" s="748">
        <f t="shared" si="7"/>
        <v>0</v>
      </c>
      <c r="AI76" s="187"/>
      <c r="AJ76" s="52"/>
      <c r="AK76" s="156" t="str">
        <f>IFERROR(VLOOKUP($A76,'Liste planification'!$B$2:$C$105,2,FALSE),"")</f>
        <v/>
      </c>
      <c r="AL76" s="27"/>
      <c r="AM76" s="27"/>
      <c r="AN76" s="769"/>
      <c r="AO76" s="770"/>
      <c r="AP76" s="770"/>
      <c r="AQ76" s="770"/>
      <c r="AR76" s="770"/>
      <c r="AS76" s="770"/>
      <c r="AT76" s="770"/>
      <c r="AU76" s="770"/>
      <c r="AV76" s="770"/>
      <c r="AW76" s="770"/>
      <c r="AX76" s="770"/>
      <c r="AY76" s="770"/>
      <c r="AZ76" s="770"/>
      <c r="BA76" s="770"/>
      <c r="BB76" s="770"/>
      <c r="BC76" s="770"/>
      <c r="BD76" s="770"/>
      <c r="BE76" s="770"/>
      <c r="BF76" s="770"/>
      <c r="BG76" s="770"/>
      <c r="BH76" s="770"/>
      <c r="BI76" s="770"/>
      <c r="BJ76" s="770"/>
      <c r="BK76" s="770"/>
      <c r="BL76" s="770"/>
      <c r="BM76" s="770"/>
      <c r="BN76" s="770"/>
      <c r="BO76" s="770"/>
      <c r="BP76" s="770"/>
      <c r="BQ76" s="770"/>
      <c r="BR76" s="770"/>
      <c r="BS76" s="770"/>
      <c r="BT76" s="770"/>
      <c r="BU76" s="770"/>
      <c r="BV76" s="770"/>
      <c r="BW76" s="770"/>
      <c r="BX76" s="770"/>
      <c r="BY76" s="770"/>
      <c r="BZ76" s="770"/>
      <c r="CA76" s="770"/>
      <c r="CB76" s="770"/>
      <c r="CC76" s="770"/>
    </row>
    <row r="77" spans="1:81" s="64" customFormat="1">
      <c r="A77" s="158"/>
      <c r="B77" s="159" t="str">
        <f>A77&amp;"-"&amp;TEXT(COUNTIF($A$5:A77,A77),"000")</f>
        <v>-000</v>
      </c>
      <c r="C77" s="52"/>
      <c r="D77" s="27"/>
      <c r="E77" s="28"/>
      <c r="F77" s="27"/>
      <c r="G77" s="27"/>
      <c r="H77" s="52"/>
      <c r="I77" s="380" t="str">
        <f>IFERROR(VLOOKUP($F77,'Liste planification'!$V$2:$W$96,2,FALSE),"")</f>
        <v/>
      </c>
      <c r="J77" s="27"/>
      <c r="K77" s="27"/>
      <c r="L77" s="27"/>
      <c r="M77" s="52"/>
      <c r="N77" s="52"/>
      <c r="O77" s="52"/>
      <c r="P77" s="52"/>
      <c r="Q77" s="52"/>
      <c r="R77" s="52"/>
      <c r="S77" s="52"/>
      <c r="T77" s="52"/>
      <c r="U77" s="52"/>
      <c r="V77" s="52"/>
      <c r="W77" s="52"/>
      <c r="X77" s="52"/>
      <c r="Y77" s="194"/>
      <c r="Z77" s="776"/>
      <c r="AA77" s="190"/>
      <c r="AB77" s="747">
        <f t="shared" si="4"/>
        <v>0</v>
      </c>
      <c r="AC77" s="748">
        <f t="shared" si="5"/>
        <v>0</v>
      </c>
      <c r="AD77" s="187"/>
      <c r="AE77" s="186"/>
      <c r="AF77" s="190"/>
      <c r="AG77" s="747">
        <f t="shared" si="6"/>
        <v>0</v>
      </c>
      <c r="AH77" s="748">
        <f t="shared" si="7"/>
        <v>0</v>
      </c>
      <c r="AI77" s="187"/>
      <c r="AJ77" s="52"/>
      <c r="AK77" s="156" t="str">
        <f>IFERROR(VLOOKUP($A77,'Liste planification'!$B$2:$C$105,2,FALSE),"")</f>
        <v/>
      </c>
      <c r="AL77" s="27"/>
      <c r="AM77" s="27"/>
      <c r="AN77" s="769"/>
      <c r="AO77" s="770"/>
      <c r="AP77" s="770"/>
      <c r="AQ77" s="770"/>
      <c r="AR77" s="770"/>
      <c r="AS77" s="770"/>
      <c r="AT77" s="770"/>
      <c r="AU77" s="770"/>
      <c r="AV77" s="770"/>
      <c r="AW77" s="770"/>
      <c r="AX77" s="770"/>
      <c r="AY77" s="770"/>
      <c r="AZ77" s="770"/>
      <c r="BA77" s="770"/>
      <c r="BB77" s="770"/>
      <c r="BC77" s="770"/>
      <c r="BD77" s="770"/>
      <c r="BE77" s="770"/>
      <c r="BF77" s="770"/>
      <c r="BG77" s="770"/>
      <c r="BH77" s="770"/>
      <c r="BI77" s="770"/>
      <c r="BJ77" s="770"/>
      <c r="BK77" s="770"/>
      <c r="BL77" s="770"/>
      <c r="BM77" s="770"/>
      <c r="BN77" s="770"/>
      <c r="BO77" s="770"/>
      <c r="BP77" s="770"/>
      <c r="BQ77" s="770"/>
      <c r="BR77" s="770"/>
      <c r="BS77" s="770"/>
      <c r="BT77" s="770"/>
      <c r="BU77" s="770"/>
      <c r="BV77" s="770"/>
      <c r="BW77" s="770"/>
      <c r="BX77" s="770"/>
      <c r="BY77" s="770"/>
      <c r="BZ77" s="770"/>
      <c r="CA77" s="770"/>
      <c r="CB77" s="770"/>
      <c r="CC77" s="770"/>
    </row>
    <row r="78" spans="1:81" s="64" customFormat="1">
      <c r="A78" s="158"/>
      <c r="B78" s="159" t="str">
        <f>A78&amp;"-"&amp;TEXT(COUNTIF($A$5:A78,A78),"000")</f>
        <v>-000</v>
      </c>
      <c r="C78" s="52"/>
      <c r="D78" s="27"/>
      <c r="E78" s="28"/>
      <c r="F78" s="27"/>
      <c r="G78" s="27"/>
      <c r="H78" s="52"/>
      <c r="I78" s="380" t="str">
        <f>IFERROR(VLOOKUP($F78,'Liste planification'!$V$2:$W$96,2,FALSE),"")</f>
        <v/>
      </c>
      <c r="J78" s="27"/>
      <c r="K78" s="27"/>
      <c r="L78" s="27"/>
      <c r="M78" s="52"/>
      <c r="N78" s="52"/>
      <c r="O78" s="52"/>
      <c r="P78" s="52"/>
      <c r="Q78" s="52"/>
      <c r="R78" s="52"/>
      <c r="S78" s="52"/>
      <c r="T78" s="52"/>
      <c r="U78" s="52"/>
      <c r="V78" s="52"/>
      <c r="W78" s="52"/>
      <c r="X78" s="52"/>
      <c r="Y78" s="194"/>
      <c r="Z78" s="776"/>
      <c r="AA78" s="190"/>
      <c r="AB78" s="747">
        <f t="shared" si="4"/>
        <v>0</v>
      </c>
      <c r="AC78" s="748">
        <f t="shared" si="5"/>
        <v>0</v>
      </c>
      <c r="AD78" s="187"/>
      <c r="AE78" s="186"/>
      <c r="AF78" s="190"/>
      <c r="AG78" s="747">
        <f t="shared" si="6"/>
        <v>0</v>
      </c>
      <c r="AH78" s="748">
        <f t="shared" si="7"/>
        <v>0</v>
      </c>
      <c r="AI78" s="187"/>
      <c r="AJ78" s="52"/>
      <c r="AK78" s="156" t="str">
        <f>IFERROR(VLOOKUP($A78,'Liste planification'!$B$2:$C$105,2,FALSE),"")</f>
        <v/>
      </c>
      <c r="AL78" s="27"/>
      <c r="AM78" s="27"/>
      <c r="AN78" s="769"/>
      <c r="AO78" s="770"/>
      <c r="AP78" s="770"/>
      <c r="AQ78" s="770"/>
      <c r="AR78" s="770"/>
      <c r="AS78" s="770"/>
      <c r="AT78" s="770"/>
      <c r="AU78" s="770"/>
      <c r="AV78" s="770"/>
      <c r="AW78" s="770"/>
      <c r="AX78" s="770"/>
      <c r="AY78" s="770"/>
      <c r="AZ78" s="770"/>
      <c r="BA78" s="770"/>
      <c r="BB78" s="770"/>
      <c r="BC78" s="770"/>
      <c r="BD78" s="770"/>
      <c r="BE78" s="770"/>
      <c r="BF78" s="770"/>
      <c r="BG78" s="770"/>
      <c r="BH78" s="770"/>
      <c r="BI78" s="770"/>
      <c r="BJ78" s="770"/>
      <c r="BK78" s="770"/>
      <c r="BL78" s="770"/>
      <c r="BM78" s="770"/>
      <c r="BN78" s="770"/>
      <c r="BO78" s="770"/>
      <c r="BP78" s="770"/>
      <c r="BQ78" s="770"/>
      <c r="BR78" s="770"/>
      <c r="BS78" s="770"/>
      <c r="BT78" s="770"/>
      <c r="BU78" s="770"/>
      <c r="BV78" s="770"/>
      <c r="BW78" s="770"/>
      <c r="BX78" s="770"/>
      <c r="BY78" s="770"/>
      <c r="BZ78" s="770"/>
      <c r="CA78" s="770"/>
      <c r="CB78" s="770"/>
      <c r="CC78" s="770"/>
    </row>
    <row r="79" spans="1:81" s="64" customFormat="1">
      <c r="A79" s="158"/>
      <c r="B79" s="159" t="str">
        <f>A79&amp;"-"&amp;TEXT(COUNTIF($A$5:A79,A79),"000")</f>
        <v>-000</v>
      </c>
      <c r="C79" s="52"/>
      <c r="D79" s="27"/>
      <c r="E79" s="28"/>
      <c r="F79" s="27"/>
      <c r="G79" s="27"/>
      <c r="H79" s="52"/>
      <c r="I79" s="380" t="str">
        <f>IFERROR(VLOOKUP($F79,'Liste planification'!$V$2:$W$96,2,FALSE),"")</f>
        <v/>
      </c>
      <c r="J79" s="27"/>
      <c r="K79" s="27"/>
      <c r="L79" s="27"/>
      <c r="M79" s="52"/>
      <c r="N79" s="52"/>
      <c r="O79" s="52"/>
      <c r="P79" s="52"/>
      <c r="Q79" s="52"/>
      <c r="R79" s="52"/>
      <c r="S79" s="52"/>
      <c r="T79" s="52"/>
      <c r="U79" s="52"/>
      <c r="V79" s="52"/>
      <c r="W79" s="52"/>
      <c r="X79" s="52"/>
      <c r="Y79" s="194"/>
      <c r="Z79" s="776"/>
      <c r="AA79" s="190"/>
      <c r="AB79" s="747">
        <f t="shared" si="4"/>
        <v>0</v>
      </c>
      <c r="AC79" s="748">
        <f t="shared" si="5"/>
        <v>0</v>
      </c>
      <c r="AD79" s="187"/>
      <c r="AE79" s="186"/>
      <c r="AF79" s="190"/>
      <c r="AG79" s="747">
        <f t="shared" si="6"/>
        <v>0</v>
      </c>
      <c r="AH79" s="748">
        <f t="shared" si="7"/>
        <v>0</v>
      </c>
      <c r="AI79" s="187"/>
      <c r="AJ79" s="52"/>
      <c r="AK79" s="156" t="str">
        <f>IFERROR(VLOOKUP($A79,'Liste planification'!$B$2:$C$105,2,FALSE),"")</f>
        <v/>
      </c>
      <c r="AL79" s="27"/>
      <c r="AM79" s="27"/>
      <c r="AN79" s="769"/>
      <c r="AO79" s="770"/>
      <c r="AP79" s="770"/>
      <c r="AQ79" s="770"/>
      <c r="AR79" s="770"/>
      <c r="AS79" s="770"/>
      <c r="AT79" s="770"/>
      <c r="AU79" s="770"/>
      <c r="AV79" s="770"/>
      <c r="AW79" s="770"/>
      <c r="AX79" s="770"/>
      <c r="AY79" s="770"/>
      <c r="AZ79" s="770"/>
      <c r="BA79" s="770"/>
      <c r="BB79" s="770"/>
      <c r="BC79" s="770"/>
      <c r="BD79" s="770"/>
      <c r="BE79" s="770"/>
      <c r="BF79" s="770"/>
      <c r="BG79" s="770"/>
      <c r="BH79" s="770"/>
      <c r="BI79" s="770"/>
      <c r="BJ79" s="770"/>
      <c r="BK79" s="770"/>
      <c r="BL79" s="770"/>
      <c r="BM79" s="770"/>
      <c r="BN79" s="770"/>
      <c r="BO79" s="770"/>
      <c r="BP79" s="770"/>
      <c r="BQ79" s="770"/>
      <c r="BR79" s="770"/>
      <c r="BS79" s="770"/>
      <c r="BT79" s="770"/>
      <c r="BU79" s="770"/>
      <c r="BV79" s="770"/>
      <c r="BW79" s="770"/>
      <c r="BX79" s="770"/>
      <c r="BY79" s="770"/>
      <c r="BZ79" s="770"/>
      <c r="CA79" s="770"/>
      <c r="CB79" s="770"/>
      <c r="CC79" s="770"/>
    </row>
    <row r="80" spans="1:81" s="64" customFormat="1">
      <c r="A80" s="158"/>
      <c r="B80" s="159" t="str">
        <f>A80&amp;"-"&amp;TEXT(COUNTIF($A$5:A80,A80),"000")</f>
        <v>-000</v>
      </c>
      <c r="C80" s="52"/>
      <c r="D80" s="27"/>
      <c r="E80" s="28"/>
      <c r="F80" s="27"/>
      <c r="G80" s="27"/>
      <c r="H80" s="52"/>
      <c r="I80" s="380" t="str">
        <f>IFERROR(VLOOKUP($F80,'Liste planification'!$V$2:$W$96,2,FALSE),"")</f>
        <v/>
      </c>
      <c r="J80" s="27"/>
      <c r="K80" s="27"/>
      <c r="L80" s="27"/>
      <c r="M80" s="52"/>
      <c r="N80" s="52"/>
      <c r="O80" s="52"/>
      <c r="P80" s="52"/>
      <c r="Q80" s="52"/>
      <c r="R80" s="52"/>
      <c r="S80" s="52"/>
      <c r="T80" s="52"/>
      <c r="U80" s="52"/>
      <c r="V80" s="52"/>
      <c r="W80" s="52"/>
      <c r="X80" s="52"/>
      <c r="Y80" s="194"/>
      <c r="Z80" s="776"/>
      <c r="AA80" s="190"/>
      <c r="AB80" s="747">
        <f t="shared" si="4"/>
        <v>0</v>
      </c>
      <c r="AC80" s="748">
        <f t="shared" si="5"/>
        <v>0</v>
      </c>
      <c r="AD80" s="187"/>
      <c r="AE80" s="186"/>
      <c r="AF80" s="190"/>
      <c r="AG80" s="747">
        <f t="shared" si="6"/>
        <v>0</v>
      </c>
      <c r="AH80" s="748">
        <f t="shared" si="7"/>
        <v>0</v>
      </c>
      <c r="AI80" s="187"/>
      <c r="AJ80" s="52"/>
      <c r="AK80" s="156" t="str">
        <f>IFERROR(VLOOKUP($A80,'Liste planification'!$B$2:$C$105,2,FALSE),"")</f>
        <v/>
      </c>
      <c r="AL80" s="27"/>
      <c r="AM80" s="27"/>
      <c r="AN80" s="769"/>
      <c r="AO80" s="770"/>
      <c r="AP80" s="770"/>
      <c r="AQ80" s="770"/>
      <c r="AR80" s="770"/>
      <c r="AS80" s="770"/>
      <c r="AT80" s="770"/>
      <c r="AU80" s="770"/>
      <c r="AV80" s="770"/>
      <c r="AW80" s="770"/>
      <c r="AX80" s="770"/>
      <c r="AY80" s="770"/>
      <c r="AZ80" s="770"/>
      <c r="BA80" s="770"/>
      <c r="BB80" s="770"/>
      <c r="BC80" s="770"/>
      <c r="BD80" s="770"/>
      <c r="BE80" s="770"/>
      <c r="BF80" s="770"/>
      <c r="BG80" s="770"/>
      <c r="BH80" s="770"/>
      <c r="BI80" s="770"/>
      <c r="BJ80" s="770"/>
      <c r="BK80" s="770"/>
      <c r="BL80" s="770"/>
      <c r="BM80" s="770"/>
      <c r="BN80" s="770"/>
      <c r="BO80" s="770"/>
      <c r="BP80" s="770"/>
      <c r="BQ80" s="770"/>
      <c r="BR80" s="770"/>
      <c r="BS80" s="770"/>
      <c r="BT80" s="770"/>
      <c r="BU80" s="770"/>
      <c r="BV80" s="770"/>
      <c r="BW80" s="770"/>
      <c r="BX80" s="770"/>
      <c r="BY80" s="770"/>
      <c r="BZ80" s="770"/>
      <c r="CA80" s="770"/>
      <c r="CB80" s="770"/>
      <c r="CC80" s="770"/>
    </row>
    <row r="81" spans="1:81" s="64" customFormat="1">
      <c r="A81" s="158"/>
      <c r="B81" s="159" t="str">
        <f>A81&amp;"-"&amp;TEXT(COUNTIF($A$5:A81,A81),"000")</f>
        <v>-000</v>
      </c>
      <c r="C81" s="52"/>
      <c r="D81" s="27"/>
      <c r="E81" s="28"/>
      <c r="F81" s="27"/>
      <c r="G81" s="27"/>
      <c r="H81" s="52"/>
      <c r="I81" s="380" t="str">
        <f>IFERROR(VLOOKUP($F81,'Liste planification'!$V$2:$W$96,2,FALSE),"")</f>
        <v/>
      </c>
      <c r="J81" s="27"/>
      <c r="K81" s="27"/>
      <c r="L81" s="27"/>
      <c r="M81" s="52"/>
      <c r="N81" s="52"/>
      <c r="O81" s="52"/>
      <c r="P81" s="52"/>
      <c r="Q81" s="52"/>
      <c r="R81" s="52"/>
      <c r="S81" s="52"/>
      <c r="T81" s="52"/>
      <c r="U81" s="52"/>
      <c r="V81" s="52"/>
      <c r="W81" s="52"/>
      <c r="X81" s="52"/>
      <c r="Y81" s="194"/>
      <c r="Z81" s="776"/>
      <c r="AA81" s="190"/>
      <c r="AB81" s="747">
        <f t="shared" si="4"/>
        <v>0</v>
      </c>
      <c r="AC81" s="748">
        <f t="shared" si="5"/>
        <v>0</v>
      </c>
      <c r="AD81" s="187"/>
      <c r="AE81" s="186"/>
      <c r="AF81" s="190"/>
      <c r="AG81" s="747">
        <f t="shared" si="6"/>
        <v>0</v>
      </c>
      <c r="AH81" s="748">
        <f t="shared" si="7"/>
        <v>0</v>
      </c>
      <c r="AI81" s="187"/>
      <c r="AJ81" s="52"/>
      <c r="AK81" s="156" t="str">
        <f>IFERROR(VLOOKUP($A81,'Liste planification'!$B$2:$C$105,2,FALSE),"")</f>
        <v/>
      </c>
      <c r="AL81" s="27"/>
      <c r="AM81" s="27"/>
      <c r="AN81" s="769"/>
      <c r="AO81" s="770"/>
      <c r="AP81" s="770"/>
      <c r="AQ81" s="770"/>
      <c r="AR81" s="770"/>
      <c r="AS81" s="770"/>
      <c r="AT81" s="770"/>
      <c r="AU81" s="770"/>
      <c r="AV81" s="770"/>
      <c r="AW81" s="770"/>
      <c r="AX81" s="770"/>
      <c r="AY81" s="770"/>
      <c r="AZ81" s="770"/>
      <c r="BA81" s="770"/>
      <c r="BB81" s="770"/>
      <c r="BC81" s="770"/>
      <c r="BD81" s="770"/>
      <c r="BE81" s="770"/>
      <c r="BF81" s="770"/>
      <c r="BG81" s="770"/>
      <c r="BH81" s="770"/>
      <c r="BI81" s="770"/>
      <c r="BJ81" s="770"/>
      <c r="BK81" s="770"/>
      <c r="BL81" s="770"/>
      <c r="BM81" s="770"/>
      <c r="BN81" s="770"/>
      <c r="BO81" s="770"/>
      <c r="BP81" s="770"/>
      <c r="BQ81" s="770"/>
      <c r="BR81" s="770"/>
      <c r="BS81" s="770"/>
      <c r="BT81" s="770"/>
      <c r="BU81" s="770"/>
      <c r="BV81" s="770"/>
      <c r="BW81" s="770"/>
      <c r="BX81" s="770"/>
      <c r="BY81" s="770"/>
      <c r="BZ81" s="770"/>
      <c r="CA81" s="770"/>
      <c r="CB81" s="770"/>
      <c r="CC81" s="770"/>
    </row>
    <row r="82" spans="1:81" s="64" customFormat="1">
      <c r="A82" s="158"/>
      <c r="B82" s="159" t="str">
        <f>A82&amp;"-"&amp;TEXT(COUNTIF($A$5:A82,A82),"000")</f>
        <v>-000</v>
      </c>
      <c r="C82" s="52"/>
      <c r="D82" s="27"/>
      <c r="E82" s="28"/>
      <c r="F82" s="27"/>
      <c r="G82" s="27"/>
      <c r="H82" s="52"/>
      <c r="I82" s="380" t="str">
        <f>IFERROR(VLOOKUP($F82,'Liste planification'!$V$2:$W$96,2,FALSE),"")</f>
        <v/>
      </c>
      <c r="J82" s="27"/>
      <c r="K82" s="27"/>
      <c r="L82" s="27"/>
      <c r="M82" s="52"/>
      <c r="N82" s="52"/>
      <c r="O82" s="52"/>
      <c r="P82" s="52"/>
      <c r="Q82" s="52"/>
      <c r="R82" s="52"/>
      <c r="S82" s="52"/>
      <c r="T82" s="52"/>
      <c r="U82" s="52"/>
      <c r="V82" s="52"/>
      <c r="W82" s="52"/>
      <c r="X82" s="52"/>
      <c r="Y82" s="194"/>
      <c r="Z82" s="776"/>
      <c r="AA82" s="190"/>
      <c r="AB82" s="747">
        <f t="shared" si="4"/>
        <v>0</v>
      </c>
      <c r="AC82" s="748">
        <f t="shared" si="5"/>
        <v>0</v>
      </c>
      <c r="AD82" s="187"/>
      <c r="AE82" s="186"/>
      <c r="AF82" s="190"/>
      <c r="AG82" s="747">
        <f t="shared" si="6"/>
        <v>0</v>
      </c>
      <c r="AH82" s="748">
        <f t="shared" si="7"/>
        <v>0</v>
      </c>
      <c r="AI82" s="187"/>
      <c r="AJ82" s="52"/>
      <c r="AK82" s="156" t="str">
        <f>IFERROR(VLOOKUP($A82,'Liste planification'!$B$2:$C$105,2,FALSE),"")</f>
        <v/>
      </c>
      <c r="AL82" s="27"/>
      <c r="AM82" s="27"/>
      <c r="AN82" s="769"/>
      <c r="AO82" s="770"/>
      <c r="AP82" s="770"/>
      <c r="AQ82" s="770"/>
      <c r="AR82" s="770"/>
      <c r="AS82" s="770"/>
      <c r="AT82" s="770"/>
      <c r="AU82" s="770"/>
      <c r="AV82" s="770"/>
      <c r="AW82" s="770"/>
      <c r="AX82" s="770"/>
      <c r="AY82" s="770"/>
      <c r="AZ82" s="770"/>
      <c r="BA82" s="770"/>
      <c r="BB82" s="770"/>
      <c r="BC82" s="770"/>
      <c r="BD82" s="770"/>
      <c r="BE82" s="770"/>
      <c r="BF82" s="770"/>
      <c r="BG82" s="770"/>
      <c r="BH82" s="770"/>
      <c r="BI82" s="770"/>
      <c r="BJ82" s="770"/>
      <c r="BK82" s="770"/>
      <c r="BL82" s="770"/>
      <c r="BM82" s="770"/>
      <c r="BN82" s="770"/>
      <c r="BO82" s="770"/>
      <c r="BP82" s="770"/>
      <c r="BQ82" s="770"/>
      <c r="BR82" s="770"/>
      <c r="BS82" s="770"/>
      <c r="BT82" s="770"/>
      <c r="BU82" s="770"/>
      <c r="BV82" s="770"/>
      <c r="BW82" s="770"/>
      <c r="BX82" s="770"/>
      <c r="BY82" s="770"/>
      <c r="BZ82" s="770"/>
      <c r="CA82" s="770"/>
      <c r="CB82" s="770"/>
      <c r="CC82" s="770"/>
    </row>
    <row r="83" spans="1:81" s="64" customFormat="1">
      <c r="A83" s="158"/>
      <c r="B83" s="159" t="str">
        <f>A83&amp;"-"&amp;TEXT(COUNTIF($A$5:A83,A83),"000")</f>
        <v>-000</v>
      </c>
      <c r="C83" s="52"/>
      <c r="D83" s="27"/>
      <c r="E83" s="28"/>
      <c r="F83" s="27"/>
      <c r="G83" s="27"/>
      <c r="H83" s="52"/>
      <c r="I83" s="380" t="str">
        <f>IFERROR(VLOOKUP($F83,'Liste planification'!$V$2:$W$96,2,FALSE),"")</f>
        <v/>
      </c>
      <c r="J83" s="27"/>
      <c r="K83" s="27"/>
      <c r="L83" s="27"/>
      <c r="M83" s="52"/>
      <c r="N83" s="52"/>
      <c r="O83" s="52"/>
      <c r="P83" s="52"/>
      <c r="Q83" s="52"/>
      <c r="R83" s="52"/>
      <c r="S83" s="52"/>
      <c r="T83" s="52"/>
      <c r="U83" s="52"/>
      <c r="V83" s="52"/>
      <c r="W83" s="52"/>
      <c r="X83" s="52"/>
      <c r="Y83" s="194"/>
      <c r="Z83" s="776"/>
      <c r="AA83" s="190"/>
      <c r="AB83" s="747">
        <f t="shared" si="4"/>
        <v>0</v>
      </c>
      <c r="AC83" s="748">
        <f t="shared" si="5"/>
        <v>0</v>
      </c>
      <c r="AD83" s="187"/>
      <c r="AE83" s="186"/>
      <c r="AF83" s="190"/>
      <c r="AG83" s="747">
        <f t="shared" si="6"/>
        <v>0</v>
      </c>
      <c r="AH83" s="748">
        <f t="shared" si="7"/>
        <v>0</v>
      </c>
      <c r="AI83" s="187"/>
      <c r="AJ83" s="52"/>
      <c r="AK83" s="156" t="str">
        <f>IFERROR(VLOOKUP($A83,'Liste planification'!$B$2:$C$105,2,FALSE),"")</f>
        <v/>
      </c>
      <c r="AL83" s="27"/>
      <c r="AM83" s="27"/>
      <c r="AN83" s="769"/>
      <c r="AO83" s="770"/>
      <c r="AP83" s="770"/>
      <c r="AQ83" s="770"/>
      <c r="AR83" s="770"/>
      <c r="AS83" s="770"/>
      <c r="AT83" s="770"/>
      <c r="AU83" s="770"/>
      <c r="AV83" s="770"/>
      <c r="AW83" s="770"/>
      <c r="AX83" s="770"/>
      <c r="AY83" s="770"/>
      <c r="AZ83" s="770"/>
      <c r="BA83" s="770"/>
      <c r="BB83" s="770"/>
      <c r="BC83" s="770"/>
      <c r="BD83" s="770"/>
      <c r="BE83" s="770"/>
      <c r="BF83" s="770"/>
      <c r="BG83" s="770"/>
      <c r="BH83" s="770"/>
      <c r="BI83" s="770"/>
      <c r="BJ83" s="770"/>
      <c r="BK83" s="770"/>
      <c r="BL83" s="770"/>
      <c r="BM83" s="770"/>
      <c r="BN83" s="770"/>
      <c r="BO83" s="770"/>
      <c r="BP83" s="770"/>
      <c r="BQ83" s="770"/>
      <c r="BR83" s="770"/>
      <c r="BS83" s="770"/>
      <c r="BT83" s="770"/>
      <c r="BU83" s="770"/>
      <c r="BV83" s="770"/>
      <c r="BW83" s="770"/>
      <c r="BX83" s="770"/>
      <c r="BY83" s="770"/>
      <c r="BZ83" s="770"/>
      <c r="CA83" s="770"/>
      <c r="CB83" s="770"/>
      <c r="CC83" s="770"/>
    </row>
    <row r="84" spans="1:81" s="64" customFormat="1">
      <c r="A84" s="158"/>
      <c r="B84" s="159" t="str">
        <f>A84&amp;"-"&amp;TEXT(COUNTIF($A$5:A84,A84),"000")</f>
        <v>-000</v>
      </c>
      <c r="C84" s="52"/>
      <c r="D84" s="27"/>
      <c r="E84" s="28"/>
      <c r="F84" s="27"/>
      <c r="G84" s="27"/>
      <c r="H84" s="52"/>
      <c r="I84" s="380" t="str">
        <f>IFERROR(VLOOKUP($F84,'Liste planification'!$V$2:$W$96,2,FALSE),"")</f>
        <v/>
      </c>
      <c r="J84" s="27"/>
      <c r="K84" s="27"/>
      <c r="L84" s="27"/>
      <c r="M84" s="52"/>
      <c r="N84" s="52"/>
      <c r="O84" s="52"/>
      <c r="P84" s="52"/>
      <c r="Q84" s="52"/>
      <c r="R84" s="52"/>
      <c r="S84" s="52"/>
      <c r="T84" s="52"/>
      <c r="U84" s="52"/>
      <c r="V84" s="52"/>
      <c r="W84" s="52"/>
      <c r="X84" s="52"/>
      <c r="Y84" s="194"/>
      <c r="Z84" s="776"/>
      <c r="AA84" s="190"/>
      <c r="AB84" s="747">
        <f t="shared" si="4"/>
        <v>0</v>
      </c>
      <c r="AC84" s="748">
        <f t="shared" si="5"/>
        <v>0</v>
      </c>
      <c r="AD84" s="187"/>
      <c r="AE84" s="186"/>
      <c r="AF84" s="190"/>
      <c r="AG84" s="747">
        <f t="shared" si="6"/>
        <v>0</v>
      </c>
      <c r="AH84" s="748">
        <f t="shared" si="7"/>
        <v>0</v>
      </c>
      <c r="AI84" s="187"/>
      <c r="AJ84" s="52"/>
      <c r="AK84" s="156" t="str">
        <f>IFERROR(VLOOKUP($A84,'Liste planification'!$B$2:$C$105,2,FALSE),"")</f>
        <v/>
      </c>
      <c r="AL84" s="27"/>
      <c r="AM84" s="27"/>
      <c r="AN84" s="769"/>
      <c r="AO84" s="770"/>
      <c r="AP84" s="770"/>
      <c r="AQ84" s="770"/>
      <c r="AR84" s="770"/>
      <c r="AS84" s="770"/>
      <c r="AT84" s="770"/>
      <c r="AU84" s="770"/>
      <c r="AV84" s="770"/>
      <c r="AW84" s="770"/>
      <c r="AX84" s="770"/>
      <c r="AY84" s="770"/>
      <c r="AZ84" s="770"/>
      <c r="BA84" s="770"/>
      <c r="BB84" s="770"/>
      <c r="BC84" s="770"/>
      <c r="BD84" s="770"/>
      <c r="BE84" s="770"/>
      <c r="BF84" s="770"/>
      <c r="BG84" s="770"/>
      <c r="BH84" s="770"/>
      <c r="BI84" s="770"/>
      <c r="BJ84" s="770"/>
      <c r="BK84" s="770"/>
      <c r="BL84" s="770"/>
      <c r="BM84" s="770"/>
      <c r="BN84" s="770"/>
      <c r="BO84" s="770"/>
      <c r="BP84" s="770"/>
      <c r="BQ84" s="770"/>
      <c r="BR84" s="770"/>
      <c r="BS84" s="770"/>
      <c r="BT84" s="770"/>
      <c r="BU84" s="770"/>
      <c r="BV84" s="770"/>
      <c r="BW84" s="770"/>
      <c r="BX84" s="770"/>
      <c r="BY84" s="770"/>
      <c r="BZ84" s="770"/>
      <c r="CA84" s="770"/>
      <c r="CB84" s="770"/>
      <c r="CC84" s="770"/>
    </row>
    <row r="85" spans="1:81" s="64" customFormat="1">
      <c r="A85" s="158"/>
      <c r="B85" s="159" t="str">
        <f>A85&amp;"-"&amp;TEXT(COUNTIF($A$5:A85,A85),"000")</f>
        <v>-000</v>
      </c>
      <c r="C85" s="52"/>
      <c r="D85" s="27"/>
      <c r="E85" s="28"/>
      <c r="F85" s="27"/>
      <c r="G85" s="27"/>
      <c r="H85" s="52"/>
      <c r="I85" s="380" t="str">
        <f>IFERROR(VLOOKUP($F85,'Liste planification'!$V$2:$W$96,2,FALSE),"")</f>
        <v/>
      </c>
      <c r="J85" s="27"/>
      <c r="K85" s="27"/>
      <c r="L85" s="27"/>
      <c r="M85" s="52"/>
      <c r="N85" s="52"/>
      <c r="O85" s="52"/>
      <c r="P85" s="52"/>
      <c r="Q85" s="52"/>
      <c r="R85" s="52"/>
      <c r="S85" s="52"/>
      <c r="T85" s="52"/>
      <c r="U85" s="52"/>
      <c r="V85" s="52"/>
      <c r="W85" s="52"/>
      <c r="X85" s="52"/>
      <c r="Y85" s="194"/>
      <c r="Z85" s="776"/>
      <c r="AA85" s="190"/>
      <c r="AB85" s="747">
        <f t="shared" si="4"/>
        <v>0</v>
      </c>
      <c r="AC85" s="748">
        <f t="shared" si="5"/>
        <v>0</v>
      </c>
      <c r="AD85" s="187"/>
      <c r="AE85" s="186"/>
      <c r="AF85" s="190"/>
      <c r="AG85" s="747">
        <f t="shared" si="6"/>
        <v>0</v>
      </c>
      <c r="AH85" s="748">
        <f t="shared" si="7"/>
        <v>0</v>
      </c>
      <c r="AI85" s="187"/>
      <c r="AJ85" s="52"/>
      <c r="AK85" s="156" t="str">
        <f>IFERROR(VLOOKUP($A85,'Liste planification'!$B$2:$C$105,2,FALSE),"")</f>
        <v/>
      </c>
      <c r="AL85" s="27"/>
      <c r="AM85" s="27"/>
      <c r="AN85" s="769"/>
      <c r="AO85" s="770"/>
      <c r="AP85" s="770"/>
      <c r="AQ85" s="770"/>
      <c r="AR85" s="770"/>
      <c r="AS85" s="770"/>
      <c r="AT85" s="770"/>
      <c r="AU85" s="770"/>
      <c r="AV85" s="770"/>
      <c r="AW85" s="770"/>
      <c r="AX85" s="770"/>
      <c r="AY85" s="770"/>
      <c r="AZ85" s="770"/>
      <c r="BA85" s="770"/>
      <c r="BB85" s="770"/>
      <c r="BC85" s="770"/>
      <c r="BD85" s="770"/>
      <c r="BE85" s="770"/>
      <c r="BF85" s="770"/>
      <c r="BG85" s="770"/>
      <c r="BH85" s="770"/>
      <c r="BI85" s="770"/>
      <c r="BJ85" s="770"/>
      <c r="BK85" s="770"/>
      <c r="BL85" s="770"/>
      <c r="BM85" s="770"/>
      <c r="BN85" s="770"/>
      <c r="BO85" s="770"/>
      <c r="BP85" s="770"/>
      <c r="BQ85" s="770"/>
      <c r="BR85" s="770"/>
      <c r="BS85" s="770"/>
      <c r="BT85" s="770"/>
      <c r="BU85" s="770"/>
      <c r="BV85" s="770"/>
      <c r="BW85" s="770"/>
      <c r="BX85" s="770"/>
      <c r="BY85" s="770"/>
      <c r="BZ85" s="770"/>
      <c r="CA85" s="770"/>
      <c r="CB85" s="770"/>
      <c r="CC85" s="770"/>
    </row>
    <row r="86" spans="1:81" s="64" customFormat="1">
      <c r="A86" s="158"/>
      <c r="B86" s="159" t="str">
        <f>A86&amp;"-"&amp;TEXT(COUNTIF($A$5:A86,A86),"000")</f>
        <v>-000</v>
      </c>
      <c r="C86" s="52"/>
      <c r="D86" s="27"/>
      <c r="E86" s="28"/>
      <c r="F86" s="27"/>
      <c r="G86" s="27"/>
      <c r="H86" s="52"/>
      <c r="I86" s="380" t="str">
        <f>IFERROR(VLOOKUP($F86,'Liste planification'!$V$2:$W$96,2,FALSE),"")</f>
        <v/>
      </c>
      <c r="J86" s="27"/>
      <c r="K86" s="27"/>
      <c r="L86" s="27"/>
      <c r="M86" s="52"/>
      <c r="N86" s="52"/>
      <c r="O86" s="52"/>
      <c r="P86" s="52"/>
      <c r="Q86" s="52"/>
      <c r="R86" s="52"/>
      <c r="S86" s="52"/>
      <c r="T86" s="52"/>
      <c r="U86" s="52"/>
      <c r="V86" s="52"/>
      <c r="W86" s="52"/>
      <c r="X86" s="52"/>
      <c r="Y86" s="194"/>
      <c r="Z86" s="776"/>
      <c r="AA86" s="190"/>
      <c r="AB86" s="747">
        <f t="shared" si="4"/>
        <v>0</v>
      </c>
      <c r="AC86" s="748">
        <f t="shared" si="5"/>
        <v>0</v>
      </c>
      <c r="AD86" s="187"/>
      <c r="AE86" s="186"/>
      <c r="AF86" s="190"/>
      <c r="AG86" s="747">
        <f t="shared" si="6"/>
        <v>0</v>
      </c>
      <c r="AH86" s="748">
        <f t="shared" si="7"/>
        <v>0</v>
      </c>
      <c r="AI86" s="187"/>
      <c r="AJ86" s="52"/>
      <c r="AK86" s="156" t="str">
        <f>IFERROR(VLOOKUP($A86,'Liste planification'!$B$2:$C$105,2,FALSE),"")</f>
        <v/>
      </c>
      <c r="AL86" s="27"/>
      <c r="AM86" s="27"/>
      <c r="AN86" s="769"/>
      <c r="AO86" s="770"/>
      <c r="AP86" s="770"/>
      <c r="AQ86" s="770"/>
      <c r="AR86" s="770"/>
      <c r="AS86" s="770"/>
      <c r="AT86" s="770"/>
      <c r="AU86" s="770"/>
      <c r="AV86" s="770"/>
      <c r="AW86" s="770"/>
      <c r="AX86" s="770"/>
      <c r="AY86" s="770"/>
      <c r="AZ86" s="770"/>
      <c r="BA86" s="770"/>
      <c r="BB86" s="770"/>
      <c r="BC86" s="770"/>
      <c r="BD86" s="770"/>
      <c r="BE86" s="770"/>
      <c r="BF86" s="770"/>
      <c r="BG86" s="770"/>
      <c r="BH86" s="770"/>
      <c r="BI86" s="770"/>
      <c r="BJ86" s="770"/>
      <c r="BK86" s="770"/>
      <c r="BL86" s="770"/>
      <c r="BM86" s="770"/>
      <c r="BN86" s="770"/>
      <c r="BO86" s="770"/>
      <c r="BP86" s="770"/>
      <c r="BQ86" s="770"/>
      <c r="BR86" s="770"/>
      <c r="BS86" s="770"/>
      <c r="BT86" s="770"/>
      <c r="BU86" s="770"/>
      <c r="BV86" s="770"/>
      <c r="BW86" s="770"/>
      <c r="BX86" s="770"/>
      <c r="BY86" s="770"/>
      <c r="BZ86" s="770"/>
      <c r="CA86" s="770"/>
      <c r="CB86" s="770"/>
      <c r="CC86" s="770"/>
    </row>
    <row r="87" spans="1:81" s="64" customFormat="1">
      <c r="A87" s="158"/>
      <c r="B87" s="159" t="str">
        <f>A87&amp;"-"&amp;TEXT(COUNTIF($A$5:A87,A87),"000")</f>
        <v>-000</v>
      </c>
      <c r="C87" s="52"/>
      <c r="D87" s="27"/>
      <c r="E87" s="28"/>
      <c r="F87" s="27"/>
      <c r="G87" s="27"/>
      <c r="H87" s="52"/>
      <c r="I87" s="380" t="str">
        <f>IFERROR(VLOOKUP($F87,'Liste planification'!$V$2:$W$96,2,FALSE),"")</f>
        <v/>
      </c>
      <c r="J87" s="27"/>
      <c r="K87" s="27"/>
      <c r="L87" s="27"/>
      <c r="M87" s="52"/>
      <c r="N87" s="52"/>
      <c r="O87" s="52"/>
      <c r="P87" s="52"/>
      <c r="Q87" s="52"/>
      <c r="R87" s="52"/>
      <c r="S87" s="52"/>
      <c r="T87" s="52"/>
      <c r="U87" s="52"/>
      <c r="V87" s="52"/>
      <c r="W87" s="52"/>
      <c r="X87" s="52"/>
      <c r="Y87" s="194"/>
      <c r="Z87" s="776"/>
      <c r="AA87" s="190"/>
      <c r="AB87" s="747">
        <f t="shared" si="4"/>
        <v>0</v>
      </c>
      <c r="AC87" s="748">
        <f t="shared" si="5"/>
        <v>0</v>
      </c>
      <c r="AD87" s="187"/>
      <c r="AE87" s="186"/>
      <c r="AF87" s="190"/>
      <c r="AG87" s="747">
        <f t="shared" si="6"/>
        <v>0</v>
      </c>
      <c r="AH87" s="748">
        <f t="shared" si="7"/>
        <v>0</v>
      </c>
      <c r="AI87" s="187"/>
      <c r="AJ87" s="52"/>
      <c r="AK87" s="156" t="str">
        <f>IFERROR(VLOOKUP($A87,'Liste planification'!$B$2:$C$105,2,FALSE),"")</f>
        <v/>
      </c>
      <c r="AL87" s="27"/>
      <c r="AM87" s="27"/>
      <c r="AN87" s="769"/>
      <c r="AO87" s="770"/>
      <c r="AP87" s="770"/>
      <c r="AQ87" s="770"/>
      <c r="AR87" s="770"/>
      <c r="AS87" s="770"/>
      <c r="AT87" s="770"/>
      <c r="AU87" s="770"/>
      <c r="AV87" s="770"/>
      <c r="AW87" s="770"/>
      <c r="AX87" s="770"/>
      <c r="AY87" s="770"/>
      <c r="AZ87" s="770"/>
      <c r="BA87" s="770"/>
      <c r="BB87" s="770"/>
      <c r="BC87" s="770"/>
      <c r="BD87" s="770"/>
      <c r="BE87" s="770"/>
      <c r="BF87" s="770"/>
      <c r="BG87" s="770"/>
      <c r="BH87" s="770"/>
      <c r="BI87" s="770"/>
      <c r="BJ87" s="770"/>
      <c r="BK87" s="770"/>
      <c r="BL87" s="770"/>
      <c r="BM87" s="770"/>
      <c r="BN87" s="770"/>
      <c r="BO87" s="770"/>
      <c r="BP87" s="770"/>
      <c r="BQ87" s="770"/>
      <c r="BR87" s="770"/>
      <c r="BS87" s="770"/>
      <c r="BT87" s="770"/>
      <c r="BU87" s="770"/>
      <c r="BV87" s="770"/>
      <c r="BW87" s="770"/>
      <c r="BX87" s="770"/>
      <c r="BY87" s="770"/>
      <c r="BZ87" s="770"/>
      <c r="CA87" s="770"/>
      <c r="CB87" s="770"/>
      <c r="CC87" s="770"/>
    </row>
    <row r="88" spans="1:81" s="64" customFormat="1">
      <c r="A88" s="158"/>
      <c r="B88" s="159" t="str">
        <f>A88&amp;"-"&amp;TEXT(COUNTIF($A$5:A88,A88),"000")</f>
        <v>-000</v>
      </c>
      <c r="C88" s="52"/>
      <c r="D88" s="27"/>
      <c r="E88" s="28"/>
      <c r="F88" s="27"/>
      <c r="G88" s="27"/>
      <c r="H88" s="52"/>
      <c r="I88" s="380" t="str">
        <f>IFERROR(VLOOKUP($F88,'Liste planification'!$V$2:$W$96,2,FALSE),"")</f>
        <v/>
      </c>
      <c r="J88" s="27"/>
      <c r="K88" s="27"/>
      <c r="L88" s="27"/>
      <c r="M88" s="52"/>
      <c r="N88" s="52"/>
      <c r="O88" s="52"/>
      <c r="P88" s="52"/>
      <c r="Q88" s="52"/>
      <c r="R88" s="52"/>
      <c r="S88" s="52"/>
      <c r="T88" s="52"/>
      <c r="U88" s="52"/>
      <c r="V88" s="52"/>
      <c r="W88" s="52"/>
      <c r="X88" s="52"/>
      <c r="Y88" s="194"/>
      <c r="Z88" s="776"/>
      <c r="AA88" s="190"/>
      <c r="AB88" s="747">
        <f t="shared" si="4"/>
        <v>0</v>
      </c>
      <c r="AC88" s="748">
        <f t="shared" si="5"/>
        <v>0</v>
      </c>
      <c r="AD88" s="187"/>
      <c r="AE88" s="186"/>
      <c r="AF88" s="190"/>
      <c r="AG88" s="747">
        <f t="shared" si="6"/>
        <v>0</v>
      </c>
      <c r="AH88" s="748">
        <f t="shared" si="7"/>
        <v>0</v>
      </c>
      <c r="AI88" s="187"/>
      <c r="AJ88" s="52"/>
      <c r="AK88" s="156" t="str">
        <f>IFERROR(VLOOKUP($A88,'Liste planification'!$B$2:$C$105,2,FALSE),"")</f>
        <v/>
      </c>
      <c r="AL88" s="27"/>
      <c r="AM88" s="27"/>
      <c r="AN88" s="769"/>
      <c r="AO88" s="770"/>
      <c r="AP88" s="770"/>
      <c r="AQ88" s="770"/>
      <c r="AR88" s="770"/>
      <c r="AS88" s="770"/>
      <c r="AT88" s="770"/>
      <c r="AU88" s="770"/>
      <c r="AV88" s="770"/>
      <c r="AW88" s="770"/>
      <c r="AX88" s="770"/>
      <c r="AY88" s="770"/>
      <c r="AZ88" s="770"/>
      <c r="BA88" s="770"/>
      <c r="BB88" s="770"/>
      <c r="BC88" s="770"/>
      <c r="BD88" s="770"/>
      <c r="BE88" s="770"/>
      <c r="BF88" s="770"/>
      <c r="BG88" s="770"/>
      <c r="BH88" s="770"/>
      <c r="BI88" s="770"/>
      <c r="BJ88" s="770"/>
      <c r="BK88" s="770"/>
      <c r="BL88" s="770"/>
      <c r="BM88" s="770"/>
      <c r="BN88" s="770"/>
      <c r="BO88" s="770"/>
      <c r="BP88" s="770"/>
      <c r="BQ88" s="770"/>
      <c r="BR88" s="770"/>
      <c r="BS88" s="770"/>
      <c r="BT88" s="770"/>
      <c r="BU88" s="770"/>
      <c r="BV88" s="770"/>
      <c r="BW88" s="770"/>
      <c r="BX88" s="770"/>
      <c r="BY88" s="770"/>
      <c r="BZ88" s="770"/>
      <c r="CA88" s="770"/>
      <c r="CB88" s="770"/>
      <c r="CC88" s="770"/>
    </row>
    <row r="89" spans="1:81" s="64" customFormat="1">
      <c r="A89" s="158"/>
      <c r="B89" s="159" t="str">
        <f>A89&amp;"-"&amp;TEXT(COUNTIF($A$5:A89,A89),"000")</f>
        <v>-000</v>
      </c>
      <c r="C89" s="52"/>
      <c r="D89" s="27"/>
      <c r="E89" s="28"/>
      <c r="F89" s="27"/>
      <c r="G89" s="27"/>
      <c r="H89" s="52"/>
      <c r="I89" s="380" t="str">
        <f>IFERROR(VLOOKUP($F89,'Liste planification'!$V$2:$W$96,2,FALSE),"")</f>
        <v/>
      </c>
      <c r="J89" s="27"/>
      <c r="K89" s="27"/>
      <c r="L89" s="27"/>
      <c r="M89" s="52"/>
      <c r="N89" s="52"/>
      <c r="O89" s="52"/>
      <c r="P89" s="52"/>
      <c r="Q89" s="52"/>
      <c r="R89" s="52"/>
      <c r="S89" s="52"/>
      <c r="T89" s="52"/>
      <c r="U89" s="52"/>
      <c r="V89" s="52"/>
      <c r="W89" s="52"/>
      <c r="X89" s="52"/>
      <c r="Y89" s="194"/>
      <c r="Z89" s="776"/>
      <c r="AA89" s="190"/>
      <c r="AB89" s="747">
        <f t="shared" si="4"/>
        <v>0</v>
      </c>
      <c r="AC89" s="748">
        <f t="shared" si="5"/>
        <v>0</v>
      </c>
      <c r="AD89" s="187"/>
      <c r="AE89" s="186"/>
      <c r="AF89" s="190"/>
      <c r="AG89" s="747">
        <f t="shared" si="6"/>
        <v>0</v>
      </c>
      <c r="AH89" s="748">
        <f t="shared" si="7"/>
        <v>0</v>
      </c>
      <c r="AI89" s="187"/>
      <c r="AJ89" s="52"/>
      <c r="AK89" s="156" t="str">
        <f>IFERROR(VLOOKUP($A89,'Liste planification'!$B$2:$C$105,2,FALSE),"")</f>
        <v/>
      </c>
      <c r="AL89" s="27"/>
      <c r="AM89" s="27"/>
      <c r="AN89" s="769"/>
      <c r="AO89" s="770"/>
      <c r="AP89" s="770"/>
      <c r="AQ89" s="770"/>
      <c r="AR89" s="770"/>
      <c r="AS89" s="770"/>
      <c r="AT89" s="770"/>
      <c r="AU89" s="770"/>
      <c r="AV89" s="770"/>
      <c r="AW89" s="770"/>
      <c r="AX89" s="770"/>
      <c r="AY89" s="770"/>
      <c r="AZ89" s="770"/>
      <c r="BA89" s="770"/>
      <c r="BB89" s="770"/>
      <c r="BC89" s="770"/>
      <c r="BD89" s="770"/>
      <c r="BE89" s="770"/>
      <c r="BF89" s="770"/>
      <c r="BG89" s="770"/>
      <c r="BH89" s="770"/>
      <c r="BI89" s="770"/>
      <c r="BJ89" s="770"/>
      <c r="BK89" s="770"/>
      <c r="BL89" s="770"/>
      <c r="BM89" s="770"/>
      <c r="BN89" s="770"/>
      <c r="BO89" s="770"/>
      <c r="BP89" s="770"/>
      <c r="BQ89" s="770"/>
      <c r="BR89" s="770"/>
      <c r="BS89" s="770"/>
      <c r="BT89" s="770"/>
      <c r="BU89" s="770"/>
      <c r="BV89" s="770"/>
      <c r="BW89" s="770"/>
      <c r="BX89" s="770"/>
      <c r="BY89" s="770"/>
      <c r="BZ89" s="770"/>
      <c r="CA89" s="770"/>
      <c r="CB89" s="770"/>
      <c r="CC89" s="770"/>
    </row>
    <row r="90" spans="1:81" s="64" customFormat="1">
      <c r="A90" s="158"/>
      <c r="B90" s="159" t="str">
        <f>A90&amp;"-"&amp;TEXT(COUNTIF($A$5:A90,A90),"000")</f>
        <v>-000</v>
      </c>
      <c r="C90" s="52"/>
      <c r="D90" s="27"/>
      <c r="E90" s="28"/>
      <c r="F90" s="27"/>
      <c r="G90" s="27"/>
      <c r="H90" s="52"/>
      <c r="I90" s="380" t="str">
        <f>IFERROR(VLOOKUP($F90,'Liste planification'!$V$2:$W$96,2,FALSE),"")</f>
        <v/>
      </c>
      <c r="J90" s="27"/>
      <c r="K90" s="27"/>
      <c r="L90" s="27"/>
      <c r="M90" s="52"/>
      <c r="N90" s="52"/>
      <c r="O90" s="52"/>
      <c r="P90" s="52"/>
      <c r="Q90" s="52"/>
      <c r="R90" s="52"/>
      <c r="S90" s="52"/>
      <c r="T90" s="52"/>
      <c r="U90" s="52"/>
      <c r="V90" s="52"/>
      <c r="W90" s="52"/>
      <c r="X90" s="52"/>
      <c r="Y90" s="194"/>
      <c r="Z90" s="776"/>
      <c r="AA90" s="190"/>
      <c r="AB90" s="747">
        <f t="shared" si="4"/>
        <v>0</v>
      </c>
      <c r="AC90" s="748">
        <f t="shared" si="5"/>
        <v>0</v>
      </c>
      <c r="AD90" s="187"/>
      <c r="AE90" s="186"/>
      <c r="AF90" s="190"/>
      <c r="AG90" s="747">
        <f t="shared" si="6"/>
        <v>0</v>
      </c>
      <c r="AH90" s="748">
        <f t="shared" si="7"/>
        <v>0</v>
      </c>
      <c r="AI90" s="187"/>
      <c r="AJ90" s="52"/>
      <c r="AK90" s="156" t="str">
        <f>IFERROR(VLOOKUP($A90,'Liste planification'!$B$2:$C$105,2,FALSE),"")</f>
        <v/>
      </c>
      <c r="AL90" s="27"/>
      <c r="AM90" s="27"/>
      <c r="AN90" s="769"/>
      <c r="AO90" s="770"/>
      <c r="AP90" s="770"/>
      <c r="AQ90" s="770"/>
      <c r="AR90" s="770"/>
      <c r="AS90" s="770"/>
      <c r="AT90" s="770"/>
      <c r="AU90" s="770"/>
      <c r="AV90" s="770"/>
      <c r="AW90" s="770"/>
      <c r="AX90" s="770"/>
      <c r="AY90" s="770"/>
      <c r="AZ90" s="770"/>
      <c r="BA90" s="770"/>
      <c r="BB90" s="770"/>
      <c r="BC90" s="770"/>
      <c r="BD90" s="770"/>
      <c r="BE90" s="770"/>
      <c r="BF90" s="770"/>
      <c r="BG90" s="770"/>
      <c r="BH90" s="770"/>
      <c r="BI90" s="770"/>
      <c r="BJ90" s="770"/>
      <c r="BK90" s="770"/>
      <c r="BL90" s="770"/>
      <c r="BM90" s="770"/>
      <c r="BN90" s="770"/>
      <c r="BO90" s="770"/>
      <c r="BP90" s="770"/>
      <c r="BQ90" s="770"/>
      <c r="BR90" s="770"/>
      <c r="BS90" s="770"/>
      <c r="BT90" s="770"/>
      <c r="BU90" s="770"/>
      <c r="BV90" s="770"/>
      <c r="BW90" s="770"/>
      <c r="BX90" s="770"/>
      <c r="BY90" s="770"/>
      <c r="BZ90" s="770"/>
      <c r="CA90" s="770"/>
      <c r="CB90" s="770"/>
      <c r="CC90" s="770"/>
    </row>
    <row r="91" spans="1:81" s="64" customFormat="1">
      <c r="A91" s="158"/>
      <c r="B91" s="159" t="str">
        <f>A91&amp;"-"&amp;TEXT(COUNTIF($A$5:A91,A91),"000")</f>
        <v>-000</v>
      </c>
      <c r="C91" s="52"/>
      <c r="D91" s="27"/>
      <c r="E91" s="28"/>
      <c r="F91" s="27"/>
      <c r="G91" s="27"/>
      <c r="H91" s="52"/>
      <c r="I91" s="380" t="str">
        <f>IFERROR(VLOOKUP($F91,'Liste planification'!$V$2:$W$96,2,FALSE),"")</f>
        <v/>
      </c>
      <c r="J91" s="27"/>
      <c r="K91" s="27"/>
      <c r="L91" s="27"/>
      <c r="M91" s="52"/>
      <c r="N91" s="52"/>
      <c r="O91" s="52"/>
      <c r="P91" s="52"/>
      <c r="Q91" s="52"/>
      <c r="R91" s="52"/>
      <c r="S91" s="52"/>
      <c r="T91" s="52"/>
      <c r="U91" s="52"/>
      <c r="V91" s="52"/>
      <c r="W91" s="52"/>
      <c r="X91" s="52"/>
      <c r="Y91" s="194"/>
      <c r="Z91" s="776"/>
      <c r="AA91" s="190"/>
      <c r="AB91" s="747">
        <f t="shared" si="4"/>
        <v>0</v>
      </c>
      <c r="AC91" s="748">
        <f t="shared" si="5"/>
        <v>0</v>
      </c>
      <c r="AD91" s="187"/>
      <c r="AE91" s="186"/>
      <c r="AF91" s="190"/>
      <c r="AG91" s="747">
        <f t="shared" si="6"/>
        <v>0</v>
      </c>
      <c r="AH91" s="748">
        <f t="shared" si="7"/>
        <v>0</v>
      </c>
      <c r="AI91" s="187"/>
      <c r="AJ91" s="52"/>
      <c r="AK91" s="156" t="str">
        <f>IFERROR(VLOOKUP($A91,'Liste planification'!$B$2:$C$105,2,FALSE),"")</f>
        <v/>
      </c>
      <c r="AL91" s="27"/>
      <c r="AM91" s="27"/>
      <c r="AN91" s="769"/>
      <c r="AO91" s="770"/>
      <c r="AP91" s="770"/>
      <c r="AQ91" s="770"/>
      <c r="AR91" s="770"/>
      <c r="AS91" s="770"/>
      <c r="AT91" s="770"/>
      <c r="AU91" s="770"/>
      <c r="AV91" s="770"/>
      <c r="AW91" s="770"/>
      <c r="AX91" s="770"/>
      <c r="AY91" s="770"/>
      <c r="AZ91" s="770"/>
      <c r="BA91" s="770"/>
      <c r="BB91" s="770"/>
      <c r="BC91" s="770"/>
      <c r="BD91" s="770"/>
      <c r="BE91" s="770"/>
      <c r="BF91" s="770"/>
      <c r="BG91" s="770"/>
      <c r="BH91" s="770"/>
      <c r="BI91" s="770"/>
      <c r="BJ91" s="770"/>
      <c r="BK91" s="770"/>
      <c r="BL91" s="770"/>
      <c r="BM91" s="770"/>
      <c r="BN91" s="770"/>
      <c r="BO91" s="770"/>
      <c r="BP91" s="770"/>
      <c r="BQ91" s="770"/>
      <c r="BR91" s="770"/>
      <c r="BS91" s="770"/>
      <c r="BT91" s="770"/>
      <c r="BU91" s="770"/>
      <c r="BV91" s="770"/>
      <c r="BW91" s="770"/>
      <c r="BX91" s="770"/>
      <c r="BY91" s="770"/>
      <c r="BZ91" s="770"/>
      <c r="CA91" s="770"/>
      <c r="CB91" s="770"/>
      <c r="CC91" s="770"/>
    </row>
    <row r="92" spans="1:81" s="64" customFormat="1">
      <c r="A92" s="158"/>
      <c r="B92" s="159" t="str">
        <f>A92&amp;"-"&amp;TEXT(COUNTIF($A$5:A92,A92),"000")</f>
        <v>-000</v>
      </c>
      <c r="C92" s="52"/>
      <c r="D92" s="27"/>
      <c r="E92" s="28"/>
      <c r="F92" s="27"/>
      <c r="G92" s="27"/>
      <c r="H92" s="52"/>
      <c r="I92" s="380" t="str">
        <f>IFERROR(VLOOKUP($F92,'Liste planification'!$V$2:$W$96,2,FALSE),"")</f>
        <v/>
      </c>
      <c r="J92" s="27"/>
      <c r="K92" s="27"/>
      <c r="L92" s="27"/>
      <c r="M92" s="52"/>
      <c r="N92" s="52"/>
      <c r="O92" s="52"/>
      <c r="P92" s="52"/>
      <c r="Q92" s="52"/>
      <c r="R92" s="52"/>
      <c r="S92" s="52"/>
      <c r="T92" s="52"/>
      <c r="U92" s="52"/>
      <c r="V92" s="52"/>
      <c r="W92" s="52"/>
      <c r="X92" s="52"/>
      <c r="Y92" s="194"/>
      <c r="Z92" s="776"/>
      <c r="AA92" s="190"/>
      <c r="AB92" s="747">
        <f t="shared" si="4"/>
        <v>0</v>
      </c>
      <c r="AC92" s="748">
        <f t="shared" si="5"/>
        <v>0</v>
      </c>
      <c r="AD92" s="187"/>
      <c r="AE92" s="186"/>
      <c r="AF92" s="190"/>
      <c r="AG92" s="747">
        <f t="shared" si="6"/>
        <v>0</v>
      </c>
      <c r="AH92" s="748">
        <f t="shared" si="7"/>
        <v>0</v>
      </c>
      <c r="AI92" s="187"/>
      <c r="AJ92" s="52"/>
      <c r="AK92" s="156" t="str">
        <f>IFERROR(VLOOKUP($A92,'Liste planification'!$B$2:$C$105,2,FALSE),"")</f>
        <v/>
      </c>
      <c r="AL92" s="27"/>
      <c r="AM92" s="27"/>
      <c r="AN92" s="769"/>
      <c r="AO92" s="770"/>
      <c r="AP92" s="770"/>
      <c r="AQ92" s="770"/>
      <c r="AR92" s="770"/>
      <c r="AS92" s="770"/>
      <c r="AT92" s="770"/>
      <c r="AU92" s="770"/>
      <c r="AV92" s="770"/>
      <c r="AW92" s="770"/>
      <c r="AX92" s="770"/>
      <c r="AY92" s="770"/>
      <c r="AZ92" s="770"/>
      <c r="BA92" s="770"/>
      <c r="BB92" s="770"/>
      <c r="BC92" s="770"/>
      <c r="BD92" s="770"/>
      <c r="BE92" s="770"/>
      <c r="BF92" s="770"/>
      <c r="BG92" s="770"/>
      <c r="BH92" s="770"/>
      <c r="BI92" s="770"/>
      <c r="BJ92" s="770"/>
      <c r="BK92" s="770"/>
      <c r="BL92" s="770"/>
      <c r="BM92" s="770"/>
      <c r="BN92" s="770"/>
      <c r="BO92" s="770"/>
      <c r="BP92" s="770"/>
      <c r="BQ92" s="770"/>
      <c r="BR92" s="770"/>
      <c r="BS92" s="770"/>
      <c r="BT92" s="770"/>
      <c r="BU92" s="770"/>
      <c r="BV92" s="770"/>
      <c r="BW92" s="770"/>
      <c r="BX92" s="770"/>
      <c r="BY92" s="770"/>
      <c r="BZ92" s="770"/>
      <c r="CA92" s="770"/>
      <c r="CB92" s="770"/>
      <c r="CC92" s="770"/>
    </row>
    <row r="93" spans="1:81" s="64" customFormat="1">
      <c r="A93" s="158"/>
      <c r="B93" s="159" t="str">
        <f>A93&amp;"-"&amp;TEXT(COUNTIF($A$5:A93,A93),"000")</f>
        <v>-000</v>
      </c>
      <c r="C93" s="52"/>
      <c r="D93" s="27"/>
      <c r="E93" s="28"/>
      <c r="F93" s="27"/>
      <c r="G93" s="27"/>
      <c r="H93" s="52"/>
      <c r="I93" s="380" t="str">
        <f>IFERROR(VLOOKUP($F93,'Liste planification'!$V$2:$W$96,2,FALSE),"")</f>
        <v/>
      </c>
      <c r="J93" s="27"/>
      <c r="K93" s="27"/>
      <c r="L93" s="27"/>
      <c r="M93" s="52"/>
      <c r="N93" s="52"/>
      <c r="O93" s="52"/>
      <c r="P93" s="52"/>
      <c r="Q93" s="52"/>
      <c r="R93" s="52"/>
      <c r="S93" s="52"/>
      <c r="T93" s="52"/>
      <c r="U93" s="52"/>
      <c r="V93" s="52"/>
      <c r="W93" s="52"/>
      <c r="X93" s="52"/>
      <c r="Y93" s="194"/>
      <c r="Z93" s="776"/>
      <c r="AA93" s="190"/>
      <c r="AB93" s="747">
        <f t="shared" si="4"/>
        <v>0</v>
      </c>
      <c r="AC93" s="748">
        <f t="shared" si="5"/>
        <v>0</v>
      </c>
      <c r="AD93" s="187"/>
      <c r="AE93" s="186"/>
      <c r="AF93" s="190"/>
      <c r="AG93" s="747">
        <f t="shared" si="6"/>
        <v>0</v>
      </c>
      <c r="AH93" s="748">
        <f t="shared" si="7"/>
        <v>0</v>
      </c>
      <c r="AI93" s="187"/>
      <c r="AJ93" s="52"/>
      <c r="AK93" s="156" t="str">
        <f>IFERROR(VLOOKUP($A93,'Liste planification'!$B$2:$C$105,2,FALSE),"")</f>
        <v/>
      </c>
      <c r="AL93" s="27"/>
      <c r="AM93" s="27"/>
      <c r="AN93" s="769"/>
      <c r="AO93" s="770"/>
      <c r="AP93" s="770"/>
      <c r="AQ93" s="770"/>
      <c r="AR93" s="770"/>
      <c r="AS93" s="770"/>
      <c r="AT93" s="770"/>
      <c r="AU93" s="770"/>
      <c r="AV93" s="770"/>
      <c r="AW93" s="770"/>
      <c r="AX93" s="770"/>
      <c r="AY93" s="770"/>
      <c r="AZ93" s="770"/>
      <c r="BA93" s="770"/>
      <c r="BB93" s="770"/>
      <c r="BC93" s="770"/>
      <c r="BD93" s="770"/>
      <c r="BE93" s="770"/>
      <c r="BF93" s="770"/>
      <c r="BG93" s="770"/>
      <c r="BH93" s="770"/>
      <c r="BI93" s="770"/>
      <c r="BJ93" s="770"/>
      <c r="BK93" s="770"/>
      <c r="BL93" s="770"/>
      <c r="BM93" s="770"/>
      <c r="BN93" s="770"/>
      <c r="BO93" s="770"/>
      <c r="BP93" s="770"/>
      <c r="BQ93" s="770"/>
      <c r="BR93" s="770"/>
      <c r="BS93" s="770"/>
      <c r="BT93" s="770"/>
      <c r="BU93" s="770"/>
      <c r="BV93" s="770"/>
      <c r="BW93" s="770"/>
      <c r="BX93" s="770"/>
      <c r="BY93" s="770"/>
      <c r="BZ93" s="770"/>
      <c r="CA93" s="770"/>
      <c r="CB93" s="770"/>
      <c r="CC93" s="770"/>
    </row>
    <row r="94" spans="1:81" s="64" customFormat="1">
      <c r="A94" s="158"/>
      <c r="B94" s="159" t="str">
        <f>A94&amp;"-"&amp;TEXT(COUNTIF($A$5:A94,A94),"000")</f>
        <v>-000</v>
      </c>
      <c r="C94" s="52"/>
      <c r="D94" s="27"/>
      <c r="E94" s="28"/>
      <c r="F94" s="27"/>
      <c r="G94" s="27"/>
      <c r="H94" s="52"/>
      <c r="I94" s="380" t="str">
        <f>IFERROR(VLOOKUP($F94,'Liste planification'!$V$2:$W$96,2,FALSE),"")</f>
        <v/>
      </c>
      <c r="J94" s="27"/>
      <c r="K94" s="27"/>
      <c r="L94" s="27"/>
      <c r="M94" s="52"/>
      <c r="N94" s="52"/>
      <c r="O94" s="52"/>
      <c r="P94" s="52"/>
      <c r="Q94" s="52"/>
      <c r="R94" s="52"/>
      <c r="S94" s="52"/>
      <c r="T94" s="52"/>
      <c r="U94" s="52"/>
      <c r="V94" s="52"/>
      <c r="W94" s="52"/>
      <c r="X94" s="52"/>
      <c r="Y94" s="194"/>
      <c r="Z94" s="776"/>
      <c r="AA94" s="190"/>
      <c r="AB94" s="747">
        <f t="shared" si="4"/>
        <v>0</v>
      </c>
      <c r="AC94" s="748">
        <f t="shared" si="5"/>
        <v>0</v>
      </c>
      <c r="AD94" s="187"/>
      <c r="AE94" s="186"/>
      <c r="AF94" s="190"/>
      <c r="AG94" s="747">
        <f t="shared" si="6"/>
        <v>0</v>
      </c>
      <c r="AH94" s="748">
        <f t="shared" si="7"/>
        <v>0</v>
      </c>
      <c r="AI94" s="187"/>
      <c r="AJ94" s="52"/>
      <c r="AK94" s="156" t="str">
        <f>IFERROR(VLOOKUP($A94,'Liste planification'!$B$2:$C$105,2,FALSE),"")</f>
        <v/>
      </c>
      <c r="AL94" s="27"/>
      <c r="AM94" s="27"/>
      <c r="AN94" s="769"/>
      <c r="AO94" s="770"/>
      <c r="AP94" s="770"/>
      <c r="AQ94" s="770"/>
      <c r="AR94" s="770"/>
      <c r="AS94" s="770"/>
      <c r="AT94" s="770"/>
      <c r="AU94" s="770"/>
      <c r="AV94" s="770"/>
      <c r="AW94" s="770"/>
      <c r="AX94" s="770"/>
      <c r="AY94" s="770"/>
      <c r="AZ94" s="770"/>
      <c r="BA94" s="770"/>
      <c r="BB94" s="770"/>
      <c r="BC94" s="770"/>
      <c r="BD94" s="770"/>
      <c r="BE94" s="770"/>
      <c r="BF94" s="770"/>
      <c r="BG94" s="770"/>
      <c r="BH94" s="770"/>
      <c r="BI94" s="770"/>
      <c r="BJ94" s="770"/>
      <c r="BK94" s="770"/>
      <c r="BL94" s="770"/>
      <c r="BM94" s="770"/>
      <c r="BN94" s="770"/>
      <c r="BO94" s="770"/>
      <c r="BP94" s="770"/>
      <c r="BQ94" s="770"/>
      <c r="BR94" s="770"/>
      <c r="BS94" s="770"/>
      <c r="BT94" s="770"/>
      <c r="BU94" s="770"/>
      <c r="BV94" s="770"/>
      <c r="BW94" s="770"/>
      <c r="BX94" s="770"/>
      <c r="BY94" s="770"/>
      <c r="BZ94" s="770"/>
      <c r="CA94" s="770"/>
      <c r="CB94" s="770"/>
      <c r="CC94" s="770"/>
    </row>
    <row r="95" spans="1:81" s="64" customFormat="1">
      <c r="A95" s="158"/>
      <c r="B95" s="159" t="str">
        <f>A95&amp;"-"&amp;TEXT(COUNTIF($A$5:A95,A95),"000")</f>
        <v>-000</v>
      </c>
      <c r="C95" s="52"/>
      <c r="D95" s="27"/>
      <c r="E95" s="28"/>
      <c r="F95" s="27"/>
      <c r="G95" s="27"/>
      <c r="H95" s="52"/>
      <c r="I95" s="380" t="str">
        <f>IFERROR(VLOOKUP($F95,'Liste planification'!$V$2:$W$96,2,FALSE),"")</f>
        <v/>
      </c>
      <c r="J95" s="27"/>
      <c r="K95" s="27"/>
      <c r="L95" s="27"/>
      <c r="M95" s="52"/>
      <c r="N95" s="52"/>
      <c r="O95" s="52"/>
      <c r="P95" s="52"/>
      <c r="Q95" s="52"/>
      <c r="R95" s="52"/>
      <c r="S95" s="52"/>
      <c r="T95" s="52"/>
      <c r="U95" s="52"/>
      <c r="V95" s="52"/>
      <c r="W95" s="52"/>
      <c r="X95" s="52"/>
      <c r="Y95" s="194"/>
      <c r="Z95" s="776"/>
      <c r="AA95" s="190"/>
      <c r="AB95" s="747">
        <f t="shared" si="4"/>
        <v>0</v>
      </c>
      <c r="AC95" s="748">
        <f t="shared" si="5"/>
        <v>0</v>
      </c>
      <c r="AD95" s="187"/>
      <c r="AE95" s="186"/>
      <c r="AF95" s="190"/>
      <c r="AG95" s="747">
        <f t="shared" si="6"/>
        <v>0</v>
      </c>
      <c r="AH95" s="748">
        <f t="shared" si="7"/>
        <v>0</v>
      </c>
      <c r="AI95" s="187"/>
      <c r="AJ95" s="52"/>
      <c r="AK95" s="156" t="str">
        <f>IFERROR(VLOOKUP($A95,'Liste planification'!$B$2:$C$105,2,FALSE),"")</f>
        <v/>
      </c>
      <c r="AL95" s="27"/>
      <c r="AM95" s="27"/>
      <c r="AN95" s="769"/>
      <c r="AO95" s="770"/>
      <c r="AP95" s="770"/>
      <c r="AQ95" s="770"/>
      <c r="AR95" s="770"/>
      <c r="AS95" s="770"/>
      <c r="AT95" s="770"/>
      <c r="AU95" s="770"/>
      <c r="AV95" s="770"/>
      <c r="AW95" s="770"/>
      <c r="AX95" s="770"/>
      <c r="AY95" s="770"/>
      <c r="AZ95" s="770"/>
      <c r="BA95" s="770"/>
      <c r="BB95" s="770"/>
      <c r="BC95" s="770"/>
      <c r="BD95" s="770"/>
      <c r="BE95" s="770"/>
      <c r="BF95" s="770"/>
      <c r="BG95" s="770"/>
      <c r="BH95" s="770"/>
      <c r="BI95" s="770"/>
      <c r="BJ95" s="770"/>
      <c r="BK95" s="770"/>
      <c r="BL95" s="770"/>
      <c r="BM95" s="770"/>
      <c r="BN95" s="770"/>
      <c r="BO95" s="770"/>
      <c r="BP95" s="770"/>
      <c r="BQ95" s="770"/>
      <c r="BR95" s="770"/>
      <c r="BS95" s="770"/>
      <c r="BT95" s="770"/>
      <c r="BU95" s="770"/>
      <c r="BV95" s="770"/>
      <c r="BW95" s="770"/>
      <c r="BX95" s="770"/>
      <c r="BY95" s="770"/>
      <c r="BZ95" s="770"/>
      <c r="CA95" s="770"/>
      <c r="CB95" s="770"/>
      <c r="CC95" s="770"/>
    </row>
    <row r="96" spans="1:81" s="64" customFormat="1">
      <c r="A96" s="158"/>
      <c r="B96" s="159" t="str">
        <f>A96&amp;"-"&amp;TEXT(COUNTIF($A$5:A96,A96),"000")</f>
        <v>-000</v>
      </c>
      <c r="C96" s="52"/>
      <c r="D96" s="27"/>
      <c r="E96" s="28"/>
      <c r="F96" s="27"/>
      <c r="G96" s="27"/>
      <c r="H96" s="52"/>
      <c r="I96" s="380" t="str">
        <f>IFERROR(VLOOKUP($F96,'Liste planification'!$V$2:$W$96,2,FALSE),"")</f>
        <v/>
      </c>
      <c r="J96" s="27"/>
      <c r="K96" s="27"/>
      <c r="L96" s="27"/>
      <c r="M96" s="52"/>
      <c r="N96" s="52"/>
      <c r="O96" s="52"/>
      <c r="P96" s="52"/>
      <c r="Q96" s="52"/>
      <c r="R96" s="52"/>
      <c r="S96" s="52"/>
      <c r="T96" s="52"/>
      <c r="U96" s="52"/>
      <c r="V96" s="52"/>
      <c r="W96" s="52"/>
      <c r="X96" s="52"/>
      <c r="Y96" s="194"/>
      <c r="Z96" s="776"/>
      <c r="AA96" s="190"/>
      <c r="AB96" s="747">
        <f t="shared" si="4"/>
        <v>0</v>
      </c>
      <c r="AC96" s="748">
        <f t="shared" si="5"/>
        <v>0</v>
      </c>
      <c r="AD96" s="187"/>
      <c r="AE96" s="186"/>
      <c r="AF96" s="190"/>
      <c r="AG96" s="747">
        <f t="shared" si="6"/>
        <v>0</v>
      </c>
      <c r="AH96" s="748">
        <f t="shared" si="7"/>
        <v>0</v>
      </c>
      <c r="AI96" s="187"/>
      <c r="AJ96" s="52"/>
      <c r="AK96" s="156" t="str">
        <f>IFERROR(VLOOKUP($A96,'Liste planification'!$B$2:$C$105,2,FALSE),"")</f>
        <v/>
      </c>
      <c r="AL96" s="27"/>
      <c r="AM96" s="27"/>
      <c r="AN96" s="769"/>
      <c r="AO96" s="770"/>
      <c r="AP96" s="770"/>
      <c r="AQ96" s="770"/>
      <c r="AR96" s="770"/>
      <c r="AS96" s="770"/>
      <c r="AT96" s="770"/>
      <c r="AU96" s="770"/>
      <c r="AV96" s="770"/>
      <c r="AW96" s="770"/>
      <c r="AX96" s="770"/>
      <c r="AY96" s="770"/>
      <c r="AZ96" s="770"/>
      <c r="BA96" s="770"/>
      <c r="BB96" s="770"/>
      <c r="BC96" s="770"/>
      <c r="BD96" s="770"/>
      <c r="BE96" s="770"/>
      <c r="BF96" s="770"/>
      <c r="BG96" s="770"/>
      <c r="BH96" s="770"/>
      <c r="BI96" s="770"/>
      <c r="BJ96" s="770"/>
      <c r="BK96" s="770"/>
      <c r="BL96" s="770"/>
      <c r="BM96" s="770"/>
      <c r="BN96" s="770"/>
      <c r="BO96" s="770"/>
      <c r="BP96" s="770"/>
      <c r="BQ96" s="770"/>
      <c r="BR96" s="770"/>
      <c r="BS96" s="770"/>
      <c r="BT96" s="770"/>
      <c r="BU96" s="770"/>
      <c r="BV96" s="770"/>
      <c r="BW96" s="770"/>
      <c r="BX96" s="770"/>
      <c r="BY96" s="770"/>
      <c r="BZ96" s="770"/>
      <c r="CA96" s="770"/>
      <c r="CB96" s="770"/>
      <c r="CC96" s="770"/>
    </row>
    <row r="97" spans="1:81" s="64" customFormat="1">
      <c r="A97" s="158"/>
      <c r="B97" s="159" t="str">
        <f>A97&amp;"-"&amp;TEXT(COUNTIF($A$5:A97,A97),"000")</f>
        <v>-000</v>
      </c>
      <c r="C97" s="52"/>
      <c r="D97" s="27"/>
      <c r="E97" s="28"/>
      <c r="F97" s="27"/>
      <c r="G97" s="27"/>
      <c r="H97" s="52"/>
      <c r="I97" s="380" t="str">
        <f>IFERROR(VLOOKUP($F97,'Liste planification'!$V$2:$W$96,2,FALSE),"")</f>
        <v/>
      </c>
      <c r="J97" s="27"/>
      <c r="K97" s="27"/>
      <c r="L97" s="27"/>
      <c r="M97" s="52"/>
      <c r="N97" s="52"/>
      <c r="O97" s="52"/>
      <c r="P97" s="52"/>
      <c r="Q97" s="52"/>
      <c r="R97" s="52"/>
      <c r="S97" s="52"/>
      <c r="T97" s="52"/>
      <c r="U97" s="52"/>
      <c r="V97" s="52"/>
      <c r="W97" s="52"/>
      <c r="X97" s="52"/>
      <c r="Y97" s="194"/>
      <c r="Z97" s="776"/>
      <c r="AA97" s="190"/>
      <c r="AB97" s="747">
        <f t="shared" si="4"/>
        <v>0</v>
      </c>
      <c r="AC97" s="748">
        <f t="shared" si="5"/>
        <v>0</v>
      </c>
      <c r="AD97" s="187"/>
      <c r="AE97" s="186"/>
      <c r="AF97" s="190"/>
      <c r="AG97" s="747">
        <f t="shared" si="6"/>
        <v>0</v>
      </c>
      <c r="AH97" s="748">
        <f t="shared" si="7"/>
        <v>0</v>
      </c>
      <c r="AI97" s="187"/>
      <c r="AJ97" s="52"/>
      <c r="AK97" s="156" t="str">
        <f>IFERROR(VLOOKUP($A97,'Liste planification'!$B$2:$C$105,2,FALSE),"")</f>
        <v/>
      </c>
      <c r="AL97" s="27"/>
      <c r="AM97" s="27"/>
      <c r="AN97" s="769"/>
      <c r="AO97" s="770"/>
      <c r="AP97" s="770"/>
      <c r="AQ97" s="770"/>
      <c r="AR97" s="770"/>
      <c r="AS97" s="770"/>
      <c r="AT97" s="770"/>
      <c r="AU97" s="770"/>
      <c r="AV97" s="770"/>
      <c r="AW97" s="770"/>
      <c r="AX97" s="770"/>
      <c r="AY97" s="770"/>
      <c r="AZ97" s="770"/>
      <c r="BA97" s="770"/>
      <c r="BB97" s="770"/>
      <c r="BC97" s="770"/>
      <c r="BD97" s="770"/>
      <c r="BE97" s="770"/>
      <c r="BF97" s="770"/>
      <c r="BG97" s="770"/>
      <c r="BH97" s="770"/>
      <c r="BI97" s="770"/>
      <c r="BJ97" s="770"/>
      <c r="BK97" s="770"/>
      <c r="BL97" s="770"/>
      <c r="BM97" s="770"/>
      <c r="BN97" s="770"/>
      <c r="BO97" s="770"/>
      <c r="BP97" s="770"/>
      <c r="BQ97" s="770"/>
      <c r="BR97" s="770"/>
      <c r="BS97" s="770"/>
      <c r="BT97" s="770"/>
      <c r="BU97" s="770"/>
      <c r="BV97" s="770"/>
      <c r="BW97" s="770"/>
      <c r="BX97" s="770"/>
      <c r="BY97" s="770"/>
      <c r="BZ97" s="770"/>
      <c r="CA97" s="770"/>
      <c r="CB97" s="770"/>
      <c r="CC97" s="770"/>
    </row>
    <row r="98" spans="1:81" s="64" customFormat="1">
      <c r="A98" s="158"/>
      <c r="B98" s="159" t="str">
        <f>A98&amp;"-"&amp;TEXT(COUNTIF($A$5:A98,A98),"000")</f>
        <v>-000</v>
      </c>
      <c r="C98" s="52"/>
      <c r="D98" s="27"/>
      <c r="E98" s="28"/>
      <c r="F98" s="27"/>
      <c r="G98" s="27"/>
      <c r="H98" s="52"/>
      <c r="I98" s="380" t="str">
        <f>IFERROR(VLOOKUP($F98,'Liste planification'!$V$2:$W$96,2,FALSE),"")</f>
        <v/>
      </c>
      <c r="J98" s="27"/>
      <c r="K98" s="27"/>
      <c r="L98" s="27"/>
      <c r="M98" s="52"/>
      <c r="N98" s="52"/>
      <c r="O98" s="52"/>
      <c r="P98" s="52"/>
      <c r="Q98" s="52"/>
      <c r="R98" s="52"/>
      <c r="S98" s="52"/>
      <c r="T98" s="52"/>
      <c r="U98" s="52"/>
      <c r="V98" s="52"/>
      <c r="W98" s="52"/>
      <c r="X98" s="52"/>
      <c r="Y98" s="194"/>
      <c r="Z98" s="776"/>
      <c r="AA98" s="190"/>
      <c r="AB98" s="747">
        <f t="shared" si="4"/>
        <v>0</v>
      </c>
      <c r="AC98" s="748">
        <f t="shared" si="5"/>
        <v>0</v>
      </c>
      <c r="AD98" s="187"/>
      <c r="AE98" s="186"/>
      <c r="AF98" s="190"/>
      <c r="AG98" s="747">
        <f t="shared" si="6"/>
        <v>0</v>
      </c>
      <c r="AH98" s="748">
        <f t="shared" si="7"/>
        <v>0</v>
      </c>
      <c r="AI98" s="187"/>
      <c r="AJ98" s="52"/>
      <c r="AK98" s="156" t="str">
        <f>IFERROR(VLOOKUP($A98,'Liste planification'!$B$2:$C$105,2,FALSE),"")</f>
        <v/>
      </c>
      <c r="AL98" s="27"/>
      <c r="AM98" s="27"/>
      <c r="AN98" s="769"/>
      <c r="AO98" s="770"/>
      <c r="AP98" s="770"/>
      <c r="AQ98" s="770"/>
      <c r="AR98" s="770"/>
      <c r="AS98" s="770"/>
      <c r="AT98" s="770"/>
      <c r="AU98" s="770"/>
      <c r="AV98" s="770"/>
      <c r="AW98" s="770"/>
      <c r="AX98" s="770"/>
      <c r="AY98" s="770"/>
      <c r="AZ98" s="770"/>
      <c r="BA98" s="770"/>
      <c r="BB98" s="770"/>
      <c r="BC98" s="770"/>
      <c r="BD98" s="770"/>
      <c r="BE98" s="770"/>
      <c r="BF98" s="770"/>
      <c r="BG98" s="770"/>
      <c r="BH98" s="770"/>
      <c r="BI98" s="770"/>
      <c r="BJ98" s="770"/>
      <c r="BK98" s="770"/>
      <c r="BL98" s="770"/>
      <c r="BM98" s="770"/>
      <c r="BN98" s="770"/>
      <c r="BO98" s="770"/>
      <c r="BP98" s="770"/>
      <c r="BQ98" s="770"/>
      <c r="BR98" s="770"/>
      <c r="BS98" s="770"/>
      <c r="BT98" s="770"/>
      <c r="BU98" s="770"/>
      <c r="BV98" s="770"/>
      <c r="BW98" s="770"/>
      <c r="BX98" s="770"/>
      <c r="BY98" s="770"/>
      <c r="BZ98" s="770"/>
      <c r="CA98" s="770"/>
      <c r="CB98" s="770"/>
      <c r="CC98" s="770"/>
    </row>
    <row r="99" spans="1:81" s="64" customFormat="1">
      <c r="A99" s="158"/>
      <c r="B99" s="159" t="str">
        <f>A99&amp;"-"&amp;TEXT(COUNTIF($A$5:A99,A99),"000")</f>
        <v>-000</v>
      </c>
      <c r="C99" s="52"/>
      <c r="D99" s="27"/>
      <c r="E99" s="28"/>
      <c r="F99" s="27"/>
      <c r="G99" s="27"/>
      <c r="H99" s="52"/>
      <c r="I99" s="380" t="str">
        <f>IFERROR(VLOOKUP($F99,'Liste planification'!$V$2:$W$96,2,FALSE),"")</f>
        <v/>
      </c>
      <c r="J99" s="27"/>
      <c r="K99" s="27"/>
      <c r="L99" s="27"/>
      <c r="M99" s="52"/>
      <c r="N99" s="52"/>
      <c r="O99" s="52"/>
      <c r="P99" s="52"/>
      <c r="Q99" s="52"/>
      <c r="R99" s="52"/>
      <c r="S99" s="52"/>
      <c r="T99" s="52"/>
      <c r="U99" s="52"/>
      <c r="V99" s="52"/>
      <c r="W99" s="52"/>
      <c r="X99" s="52"/>
      <c r="Y99" s="194"/>
      <c r="Z99" s="776"/>
      <c r="AA99" s="190"/>
      <c r="AB99" s="747">
        <f t="shared" si="4"/>
        <v>0</v>
      </c>
      <c r="AC99" s="748">
        <f t="shared" si="5"/>
        <v>0</v>
      </c>
      <c r="AD99" s="187"/>
      <c r="AE99" s="186"/>
      <c r="AF99" s="190"/>
      <c r="AG99" s="747">
        <f t="shared" si="6"/>
        <v>0</v>
      </c>
      <c r="AH99" s="748">
        <f t="shared" si="7"/>
        <v>0</v>
      </c>
      <c r="AI99" s="187"/>
      <c r="AJ99" s="52"/>
      <c r="AK99" s="156" t="str">
        <f>IFERROR(VLOOKUP($A99,'Liste planification'!$B$2:$C$105,2,FALSE),"")</f>
        <v/>
      </c>
      <c r="AL99" s="27"/>
      <c r="AM99" s="27"/>
      <c r="AN99" s="769"/>
      <c r="AO99" s="770"/>
      <c r="AP99" s="770"/>
      <c r="AQ99" s="770"/>
      <c r="AR99" s="770"/>
      <c r="AS99" s="770"/>
      <c r="AT99" s="770"/>
      <c r="AU99" s="770"/>
      <c r="AV99" s="770"/>
      <c r="AW99" s="770"/>
      <c r="AX99" s="770"/>
      <c r="AY99" s="770"/>
      <c r="AZ99" s="770"/>
      <c r="BA99" s="770"/>
      <c r="BB99" s="770"/>
      <c r="BC99" s="770"/>
      <c r="BD99" s="770"/>
      <c r="BE99" s="770"/>
      <c r="BF99" s="770"/>
      <c r="BG99" s="770"/>
      <c r="BH99" s="770"/>
      <c r="BI99" s="770"/>
      <c r="BJ99" s="770"/>
      <c r="BK99" s="770"/>
      <c r="BL99" s="770"/>
      <c r="BM99" s="770"/>
      <c r="BN99" s="770"/>
      <c r="BO99" s="770"/>
      <c r="BP99" s="770"/>
      <c r="BQ99" s="770"/>
      <c r="BR99" s="770"/>
      <c r="BS99" s="770"/>
      <c r="BT99" s="770"/>
      <c r="BU99" s="770"/>
      <c r="BV99" s="770"/>
      <c r="BW99" s="770"/>
      <c r="BX99" s="770"/>
      <c r="BY99" s="770"/>
      <c r="BZ99" s="770"/>
      <c r="CA99" s="770"/>
      <c r="CB99" s="770"/>
      <c r="CC99" s="770"/>
    </row>
    <row r="100" spans="1:81" s="64" customFormat="1">
      <c r="A100" s="158"/>
      <c r="B100" s="159" t="str">
        <f>A100&amp;"-"&amp;TEXT(COUNTIF($A$5:A100,A100),"000")</f>
        <v>-000</v>
      </c>
      <c r="C100" s="52"/>
      <c r="D100" s="27"/>
      <c r="E100" s="28"/>
      <c r="F100" s="27"/>
      <c r="G100" s="27"/>
      <c r="H100" s="52"/>
      <c r="I100" s="380" t="str">
        <f>IFERROR(VLOOKUP($F100,'Liste planification'!$V$2:$W$96,2,FALSE),"")</f>
        <v/>
      </c>
      <c r="J100" s="27"/>
      <c r="K100" s="27"/>
      <c r="L100" s="27"/>
      <c r="M100" s="52"/>
      <c r="N100" s="52"/>
      <c r="O100" s="52"/>
      <c r="P100" s="52"/>
      <c r="Q100" s="52"/>
      <c r="R100" s="52"/>
      <c r="S100" s="52"/>
      <c r="T100" s="52"/>
      <c r="U100" s="52"/>
      <c r="V100" s="52"/>
      <c r="W100" s="52"/>
      <c r="X100" s="52"/>
      <c r="Y100" s="194"/>
      <c r="Z100" s="776"/>
      <c r="AA100" s="190"/>
      <c r="AB100" s="747">
        <f t="shared" si="4"/>
        <v>0</v>
      </c>
      <c r="AC100" s="748">
        <f t="shared" si="5"/>
        <v>0</v>
      </c>
      <c r="AD100" s="187"/>
      <c r="AE100" s="186"/>
      <c r="AF100" s="190"/>
      <c r="AG100" s="747">
        <f t="shared" si="6"/>
        <v>0</v>
      </c>
      <c r="AH100" s="748">
        <f t="shared" si="7"/>
        <v>0</v>
      </c>
      <c r="AI100" s="187"/>
      <c r="AJ100" s="52"/>
      <c r="AK100" s="156" t="str">
        <f>IFERROR(VLOOKUP($A100,'Liste planification'!$B$2:$C$105,2,FALSE),"")</f>
        <v/>
      </c>
      <c r="AL100" s="27"/>
      <c r="AM100" s="27"/>
      <c r="AN100" s="769"/>
      <c r="AO100" s="770"/>
      <c r="AP100" s="770"/>
      <c r="AQ100" s="770"/>
      <c r="AR100" s="770"/>
      <c r="AS100" s="770"/>
      <c r="AT100" s="770"/>
      <c r="AU100" s="770"/>
      <c r="AV100" s="770"/>
      <c r="AW100" s="770"/>
      <c r="AX100" s="770"/>
      <c r="AY100" s="770"/>
      <c r="AZ100" s="770"/>
      <c r="BA100" s="770"/>
      <c r="BB100" s="770"/>
      <c r="BC100" s="770"/>
      <c r="BD100" s="770"/>
      <c r="BE100" s="770"/>
      <c r="BF100" s="770"/>
      <c r="BG100" s="770"/>
      <c r="BH100" s="770"/>
      <c r="BI100" s="770"/>
      <c r="BJ100" s="770"/>
      <c r="BK100" s="770"/>
      <c r="BL100" s="770"/>
      <c r="BM100" s="770"/>
      <c r="BN100" s="770"/>
      <c r="BO100" s="770"/>
      <c r="BP100" s="770"/>
      <c r="BQ100" s="770"/>
      <c r="BR100" s="770"/>
      <c r="BS100" s="770"/>
      <c r="BT100" s="770"/>
      <c r="BU100" s="770"/>
      <c r="BV100" s="770"/>
      <c r="BW100" s="770"/>
      <c r="BX100" s="770"/>
      <c r="BY100" s="770"/>
      <c r="BZ100" s="770"/>
      <c r="CA100" s="770"/>
      <c r="CB100" s="770"/>
      <c r="CC100" s="770"/>
    </row>
    <row r="101" spans="1:81" s="64" customFormat="1">
      <c r="A101" s="158"/>
      <c r="B101" s="159" t="str">
        <f>A101&amp;"-"&amp;TEXT(COUNTIF($A$5:A101,A101),"000")</f>
        <v>-000</v>
      </c>
      <c r="C101" s="52"/>
      <c r="D101" s="27"/>
      <c r="E101" s="28"/>
      <c r="F101" s="27"/>
      <c r="G101" s="27"/>
      <c r="H101" s="52"/>
      <c r="I101" s="380" t="str">
        <f>IFERROR(VLOOKUP($F101,'Liste planification'!$V$2:$W$96,2,FALSE),"")</f>
        <v/>
      </c>
      <c r="J101" s="27"/>
      <c r="K101" s="27"/>
      <c r="L101" s="27"/>
      <c r="M101" s="52"/>
      <c r="N101" s="52"/>
      <c r="O101" s="52"/>
      <c r="P101" s="52"/>
      <c r="Q101" s="52"/>
      <c r="R101" s="52"/>
      <c r="S101" s="52"/>
      <c r="T101" s="52"/>
      <c r="U101" s="52"/>
      <c r="V101" s="52"/>
      <c r="W101" s="52"/>
      <c r="X101" s="52"/>
      <c r="Y101" s="194"/>
      <c r="Z101" s="776"/>
      <c r="AA101" s="190"/>
      <c r="AB101" s="747">
        <f t="shared" si="4"/>
        <v>0</v>
      </c>
      <c r="AC101" s="748">
        <f t="shared" si="5"/>
        <v>0</v>
      </c>
      <c r="AD101" s="187"/>
      <c r="AE101" s="186"/>
      <c r="AF101" s="190"/>
      <c r="AG101" s="747">
        <f t="shared" si="6"/>
        <v>0</v>
      </c>
      <c r="AH101" s="748">
        <f t="shared" si="7"/>
        <v>0</v>
      </c>
      <c r="AI101" s="187"/>
      <c r="AJ101" s="52"/>
      <c r="AK101" s="156" t="str">
        <f>IFERROR(VLOOKUP($A101,'Liste planification'!$B$2:$C$105,2,FALSE),"")</f>
        <v/>
      </c>
      <c r="AL101" s="27"/>
      <c r="AM101" s="27"/>
      <c r="AN101" s="769"/>
      <c r="AO101" s="770"/>
      <c r="AP101" s="770"/>
      <c r="AQ101" s="770"/>
      <c r="AR101" s="770"/>
      <c r="AS101" s="770"/>
      <c r="AT101" s="770"/>
      <c r="AU101" s="770"/>
      <c r="AV101" s="770"/>
      <c r="AW101" s="770"/>
      <c r="AX101" s="770"/>
      <c r="AY101" s="770"/>
      <c r="AZ101" s="770"/>
      <c r="BA101" s="770"/>
      <c r="BB101" s="770"/>
      <c r="BC101" s="770"/>
      <c r="BD101" s="770"/>
      <c r="BE101" s="770"/>
      <c r="BF101" s="770"/>
      <c r="BG101" s="770"/>
      <c r="BH101" s="770"/>
      <c r="BI101" s="770"/>
      <c r="BJ101" s="770"/>
      <c r="BK101" s="770"/>
      <c r="BL101" s="770"/>
      <c r="BM101" s="770"/>
      <c r="BN101" s="770"/>
      <c r="BO101" s="770"/>
      <c r="BP101" s="770"/>
      <c r="BQ101" s="770"/>
      <c r="BR101" s="770"/>
      <c r="BS101" s="770"/>
      <c r="BT101" s="770"/>
      <c r="BU101" s="770"/>
      <c r="BV101" s="770"/>
      <c r="BW101" s="770"/>
      <c r="BX101" s="770"/>
      <c r="BY101" s="770"/>
      <c r="BZ101" s="770"/>
      <c r="CA101" s="770"/>
      <c r="CB101" s="770"/>
      <c r="CC101" s="770"/>
    </row>
    <row r="102" spans="1:81" s="64" customFormat="1">
      <c r="A102" s="158"/>
      <c r="B102" s="159" t="str">
        <f>A102&amp;"-"&amp;TEXT(COUNTIF($A$5:A102,A102),"000")</f>
        <v>-000</v>
      </c>
      <c r="C102" s="52"/>
      <c r="D102" s="27"/>
      <c r="E102" s="28"/>
      <c r="F102" s="27"/>
      <c r="G102" s="27"/>
      <c r="H102" s="52"/>
      <c r="I102" s="380" t="str">
        <f>IFERROR(VLOOKUP($F102,'Liste planification'!$V$2:$W$96,2,FALSE),"")</f>
        <v/>
      </c>
      <c r="J102" s="27"/>
      <c r="K102" s="27"/>
      <c r="L102" s="27"/>
      <c r="M102" s="52"/>
      <c r="N102" s="52"/>
      <c r="O102" s="52"/>
      <c r="P102" s="52"/>
      <c r="Q102" s="52"/>
      <c r="R102" s="52"/>
      <c r="S102" s="52"/>
      <c r="T102" s="52"/>
      <c r="U102" s="52"/>
      <c r="V102" s="52"/>
      <c r="W102" s="52"/>
      <c r="X102" s="52"/>
      <c r="Y102" s="194"/>
      <c r="Z102" s="776"/>
      <c r="AA102" s="190"/>
      <c r="AB102" s="747">
        <f t="shared" si="4"/>
        <v>0</v>
      </c>
      <c r="AC102" s="748">
        <f t="shared" si="5"/>
        <v>0</v>
      </c>
      <c r="AD102" s="187"/>
      <c r="AE102" s="186"/>
      <c r="AF102" s="190"/>
      <c r="AG102" s="747">
        <f t="shared" si="6"/>
        <v>0</v>
      </c>
      <c r="AH102" s="748">
        <f t="shared" si="7"/>
        <v>0</v>
      </c>
      <c r="AI102" s="187"/>
      <c r="AJ102" s="52"/>
      <c r="AK102" s="156" t="str">
        <f>IFERROR(VLOOKUP($A102,'Liste planification'!$B$2:$C$105,2,FALSE),"")</f>
        <v/>
      </c>
      <c r="AL102" s="27"/>
      <c r="AM102" s="27"/>
      <c r="AN102" s="769"/>
      <c r="AO102" s="770"/>
      <c r="AP102" s="770"/>
      <c r="AQ102" s="770"/>
      <c r="AR102" s="770"/>
      <c r="AS102" s="770"/>
      <c r="AT102" s="770"/>
      <c r="AU102" s="770"/>
      <c r="AV102" s="770"/>
      <c r="AW102" s="770"/>
      <c r="AX102" s="770"/>
      <c r="AY102" s="770"/>
      <c r="AZ102" s="770"/>
      <c r="BA102" s="770"/>
      <c r="BB102" s="770"/>
      <c r="BC102" s="770"/>
      <c r="BD102" s="770"/>
      <c r="BE102" s="770"/>
      <c r="BF102" s="770"/>
      <c r="BG102" s="770"/>
      <c r="BH102" s="770"/>
      <c r="BI102" s="770"/>
      <c r="BJ102" s="770"/>
      <c r="BK102" s="770"/>
      <c r="BL102" s="770"/>
      <c r="BM102" s="770"/>
      <c r="BN102" s="770"/>
      <c r="BO102" s="770"/>
      <c r="BP102" s="770"/>
      <c r="BQ102" s="770"/>
      <c r="BR102" s="770"/>
      <c r="BS102" s="770"/>
      <c r="BT102" s="770"/>
      <c r="BU102" s="770"/>
      <c r="BV102" s="770"/>
      <c r="BW102" s="770"/>
      <c r="BX102" s="770"/>
      <c r="BY102" s="770"/>
      <c r="BZ102" s="770"/>
      <c r="CA102" s="770"/>
      <c r="CB102" s="770"/>
      <c r="CC102" s="770"/>
    </row>
    <row r="103" spans="1:81" s="64" customFormat="1">
      <c r="A103" s="158"/>
      <c r="B103" s="159" t="str">
        <f>A103&amp;"-"&amp;TEXT(COUNTIF($A$5:A103,A103),"000")</f>
        <v>-000</v>
      </c>
      <c r="C103" s="52"/>
      <c r="D103" s="27"/>
      <c r="E103" s="28"/>
      <c r="F103" s="27"/>
      <c r="G103" s="27"/>
      <c r="H103" s="52"/>
      <c r="I103" s="380" t="str">
        <f>IFERROR(VLOOKUP($F103,'Liste planification'!$V$2:$W$96,2,FALSE),"")</f>
        <v/>
      </c>
      <c r="J103" s="27"/>
      <c r="K103" s="27"/>
      <c r="L103" s="27"/>
      <c r="M103" s="52"/>
      <c r="N103" s="52"/>
      <c r="O103" s="52"/>
      <c r="P103" s="52"/>
      <c r="Q103" s="52"/>
      <c r="R103" s="52"/>
      <c r="S103" s="52"/>
      <c r="T103" s="52"/>
      <c r="U103" s="52"/>
      <c r="V103" s="52"/>
      <c r="W103" s="52"/>
      <c r="X103" s="52"/>
      <c r="Y103" s="194"/>
      <c r="Z103" s="776"/>
      <c r="AA103" s="190"/>
      <c r="AB103" s="747">
        <f t="shared" si="4"/>
        <v>0</v>
      </c>
      <c r="AC103" s="748">
        <f t="shared" si="5"/>
        <v>0</v>
      </c>
      <c r="AD103" s="187"/>
      <c r="AE103" s="186"/>
      <c r="AF103" s="190"/>
      <c r="AG103" s="747">
        <f t="shared" si="6"/>
        <v>0</v>
      </c>
      <c r="AH103" s="748">
        <f t="shared" si="7"/>
        <v>0</v>
      </c>
      <c r="AI103" s="187"/>
      <c r="AJ103" s="52"/>
      <c r="AK103" s="156" t="str">
        <f>IFERROR(VLOOKUP($A103,'Liste planification'!$B$2:$C$105,2,FALSE),"")</f>
        <v/>
      </c>
      <c r="AL103" s="27"/>
      <c r="AM103" s="27"/>
      <c r="AN103" s="769"/>
      <c r="AO103" s="770"/>
      <c r="AP103" s="770"/>
      <c r="AQ103" s="770"/>
      <c r="AR103" s="770"/>
      <c r="AS103" s="770"/>
      <c r="AT103" s="770"/>
      <c r="AU103" s="770"/>
      <c r="AV103" s="770"/>
      <c r="AW103" s="770"/>
      <c r="AX103" s="770"/>
      <c r="AY103" s="770"/>
      <c r="AZ103" s="770"/>
      <c r="BA103" s="770"/>
      <c r="BB103" s="770"/>
      <c r="BC103" s="770"/>
      <c r="BD103" s="770"/>
      <c r="BE103" s="770"/>
      <c r="BF103" s="770"/>
      <c r="BG103" s="770"/>
      <c r="BH103" s="770"/>
      <c r="BI103" s="770"/>
      <c r="BJ103" s="770"/>
      <c r="BK103" s="770"/>
      <c r="BL103" s="770"/>
      <c r="BM103" s="770"/>
      <c r="BN103" s="770"/>
      <c r="BO103" s="770"/>
      <c r="BP103" s="770"/>
      <c r="BQ103" s="770"/>
      <c r="BR103" s="770"/>
      <c r="BS103" s="770"/>
      <c r="BT103" s="770"/>
      <c r="BU103" s="770"/>
      <c r="BV103" s="770"/>
      <c r="BW103" s="770"/>
      <c r="BX103" s="770"/>
      <c r="BY103" s="770"/>
      <c r="BZ103" s="770"/>
      <c r="CA103" s="770"/>
      <c r="CB103" s="770"/>
      <c r="CC103" s="770"/>
    </row>
    <row r="104" spans="1:81" s="64" customFormat="1">
      <c r="A104" s="158"/>
      <c r="B104" s="159" t="str">
        <f>A104&amp;"-"&amp;TEXT(COUNTIF($A$5:A104,A104),"000")</f>
        <v>-000</v>
      </c>
      <c r="C104" s="52"/>
      <c r="D104" s="27"/>
      <c r="E104" s="28"/>
      <c r="F104" s="27"/>
      <c r="G104" s="27"/>
      <c r="H104" s="52"/>
      <c r="I104" s="380" t="str">
        <f>IFERROR(VLOOKUP($F104,'Liste planification'!$V$2:$W$96,2,FALSE),"")</f>
        <v/>
      </c>
      <c r="J104" s="27"/>
      <c r="K104" s="27"/>
      <c r="L104" s="27"/>
      <c r="M104" s="52"/>
      <c r="N104" s="52"/>
      <c r="O104" s="52"/>
      <c r="P104" s="52"/>
      <c r="Q104" s="52"/>
      <c r="R104" s="52"/>
      <c r="S104" s="52"/>
      <c r="T104" s="52"/>
      <c r="U104" s="52"/>
      <c r="V104" s="52"/>
      <c r="W104" s="52"/>
      <c r="X104" s="52"/>
      <c r="Y104" s="194"/>
      <c r="Z104" s="776"/>
      <c r="AA104" s="190"/>
      <c r="AB104" s="747">
        <f t="shared" si="4"/>
        <v>0</v>
      </c>
      <c r="AC104" s="748">
        <f t="shared" si="5"/>
        <v>0</v>
      </c>
      <c r="AD104" s="187"/>
      <c r="AE104" s="186"/>
      <c r="AF104" s="190"/>
      <c r="AG104" s="747">
        <f t="shared" si="6"/>
        <v>0</v>
      </c>
      <c r="AH104" s="748">
        <f t="shared" si="7"/>
        <v>0</v>
      </c>
      <c r="AI104" s="187"/>
      <c r="AJ104" s="52"/>
      <c r="AK104" s="156" t="str">
        <f>IFERROR(VLOOKUP($A104,'Liste planification'!$B$2:$C$105,2,FALSE),"")</f>
        <v/>
      </c>
      <c r="AL104" s="27"/>
      <c r="AM104" s="27"/>
      <c r="AN104" s="769"/>
      <c r="AO104" s="770"/>
      <c r="AP104" s="770"/>
      <c r="AQ104" s="770"/>
      <c r="AR104" s="770"/>
      <c r="AS104" s="770"/>
      <c r="AT104" s="770"/>
      <c r="AU104" s="770"/>
      <c r="AV104" s="770"/>
      <c r="AW104" s="770"/>
      <c r="AX104" s="770"/>
      <c r="AY104" s="770"/>
      <c r="AZ104" s="770"/>
      <c r="BA104" s="770"/>
      <c r="BB104" s="770"/>
      <c r="BC104" s="770"/>
      <c r="BD104" s="770"/>
      <c r="BE104" s="770"/>
      <c r="BF104" s="770"/>
      <c r="BG104" s="770"/>
      <c r="BH104" s="770"/>
      <c r="BI104" s="770"/>
      <c r="BJ104" s="770"/>
      <c r="BK104" s="770"/>
      <c r="BL104" s="770"/>
      <c r="BM104" s="770"/>
      <c r="BN104" s="770"/>
      <c r="BO104" s="770"/>
      <c r="BP104" s="770"/>
      <c r="BQ104" s="770"/>
      <c r="BR104" s="770"/>
      <c r="BS104" s="770"/>
      <c r="BT104" s="770"/>
      <c r="BU104" s="770"/>
      <c r="BV104" s="770"/>
      <c r="BW104" s="770"/>
      <c r="BX104" s="770"/>
      <c r="BY104" s="770"/>
      <c r="BZ104" s="770"/>
      <c r="CA104" s="770"/>
      <c r="CB104" s="770"/>
      <c r="CC104" s="770"/>
    </row>
    <row r="105" spans="1:81" s="64" customFormat="1">
      <c r="A105" s="158"/>
      <c r="B105" s="159" t="str">
        <f>A105&amp;"-"&amp;TEXT(COUNTIF($A$5:A105,A105),"000")</f>
        <v>-000</v>
      </c>
      <c r="C105" s="52"/>
      <c r="D105" s="27"/>
      <c r="E105" s="28"/>
      <c r="F105" s="27"/>
      <c r="G105" s="27"/>
      <c r="H105" s="52"/>
      <c r="I105" s="380" t="str">
        <f>IFERROR(VLOOKUP($F105,'Liste planification'!$V$2:$W$96,2,FALSE),"")</f>
        <v/>
      </c>
      <c r="J105" s="27"/>
      <c r="K105" s="27"/>
      <c r="L105" s="27"/>
      <c r="M105" s="52"/>
      <c r="N105" s="52"/>
      <c r="O105" s="52"/>
      <c r="P105" s="52"/>
      <c r="Q105" s="52"/>
      <c r="R105" s="52"/>
      <c r="S105" s="52"/>
      <c r="T105" s="52"/>
      <c r="U105" s="52"/>
      <c r="V105" s="52"/>
      <c r="W105" s="52"/>
      <c r="X105" s="52"/>
      <c r="Y105" s="194"/>
      <c r="Z105" s="776"/>
      <c r="AA105" s="190"/>
      <c r="AB105" s="747">
        <f t="shared" si="4"/>
        <v>0</v>
      </c>
      <c r="AC105" s="748">
        <f t="shared" si="5"/>
        <v>0</v>
      </c>
      <c r="AD105" s="187"/>
      <c r="AE105" s="186"/>
      <c r="AF105" s="190"/>
      <c r="AG105" s="747">
        <f t="shared" si="6"/>
        <v>0</v>
      </c>
      <c r="AH105" s="748">
        <f t="shared" si="7"/>
        <v>0</v>
      </c>
      <c r="AI105" s="187"/>
      <c r="AJ105" s="52"/>
      <c r="AK105" s="156" t="str">
        <f>IFERROR(VLOOKUP($A105,'Liste planification'!$B$2:$C$105,2,FALSE),"")</f>
        <v/>
      </c>
      <c r="AL105" s="27"/>
      <c r="AM105" s="27"/>
      <c r="AN105" s="769"/>
      <c r="AO105" s="770"/>
      <c r="AP105" s="770"/>
      <c r="AQ105" s="770"/>
      <c r="AR105" s="770"/>
      <c r="AS105" s="770"/>
      <c r="AT105" s="770"/>
      <c r="AU105" s="770"/>
      <c r="AV105" s="770"/>
      <c r="AW105" s="770"/>
      <c r="AX105" s="770"/>
      <c r="AY105" s="770"/>
      <c r="AZ105" s="770"/>
      <c r="BA105" s="770"/>
      <c r="BB105" s="770"/>
      <c r="BC105" s="770"/>
      <c r="BD105" s="770"/>
      <c r="BE105" s="770"/>
      <c r="BF105" s="770"/>
      <c r="BG105" s="770"/>
      <c r="BH105" s="770"/>
      <c r="BI105" s="770"/>
      <c r="BJ105" s="770"/>
      <c r="BK105" s="770"/>
      <c r="BL105" s="770"/>
      <c r="BM105" s="770"/>
      <c r="BN105" s="770"/>
      <c r="BO105" s="770"/>
      <c r="BP105" s="770"/>
      <c r="BQ105" s="770"/>
      <c r="BR105" s="770"/>
      <c r="BS105" s="770"/>
      <c r="BT105" s="770"/>
      <c r="BU105" s="770"/>
      <c r="BV105" s="770"/>
      <c r="BW105" s="770"/>
      <c r="BX105" s="770"/>
      <c r="BY105" s="770"/>
      <c r="BZ105" s="770"/>
      <c r="CA105" s="770"/>
      <c r="CB105" s="770"/>
      <c r="CC105" s="770"/>
    </row>
    <row r="106" spans="1:81" s="64" customFormat="1">
      <c r="A106" s="158"/>
      <c r="B106" s="159" t="str">
        <f>A106&amp;"-"&amp;TEXT(COUNTIF($A$5:A106,A106),"000")</f>
        <v>-000</v>
      </c>
      <c r="C106" s="52"/>
      <c r="D106" s="27"/>
      <c r="E106" s="28"/>
      <c r="F106" s="27"/>
      <c r="G106" s="27"/>
      <c r="H106" s="52"/>
      <c r="I106" s="380" t="str">
        <f>IFERROR(VLOOKUP($F106,'Liste planification'!$V$2:$W$96,2,FALSE),"")</f>
        <v/>
      </c>
      <c r="J106" s="27"/>
      <c r="K106" s="27"/>
      <c r="L106" s="27"/>
      <c r="M106" s="52"/>
      <c r="N106" s="52"/>
      <c r="O106" s="52"/>
      <c r="P106" s="52"/>
      <c r="Q106" s="52"/>
      <c r="R106" s="52"/>
      <c r="S106" s="52"/>
      <c r="T106" s="52"/>
      <c r="U106" s="52"/>
      <c r="V106" s="52"/>
      <c r="W106" s="52"/>
      <c r="X106" s="52"/>
      <c r="Y106" s="194"/>
      <c r="Z106" s="776"/>
      <c r="AA106" s="190"/>
      <c r="AB106" s="747">
        <f t="shared" si="4"/>
        <v>0</v>
      </c>
      <c r="AC106" s="748">
        <f t="shared" si="5"/>
        <v>0</v>
      </c>
      <c r="AD106" s="187"/>
      <c r="AE106" s="186"/>
      <c r="AF106" s="190"/>
      <c r="AG106" s="747">
        <f t="shared" si="6"/>
        <v>0</v>
      </c>
      <c r="AH106" s="748">
        <f t="shared" si="7"/>
        <v>0</v>
      </c>
      <c r="AI106" s="187"/>
      <c r="AJ106" s="52"/>
      <c r="AK106" s="156" t="str">
        <f>IFERROR(VLOOKUP($A106,'Liste planification'!$B$2:$C$105,2,FALSE),"")</f>
        <v/>
      </c>
      <c r="AL106" s="27"/>
      <c r="AM106" s="27"/>
      <c r="AN106" s="769"/>
      <c r="AO106" s="770"/>
      <c r="AP106" s="770"/>
      <c r="AQ106" s="770"/>
      <c r="AR106" s="770"/>
      <c r="AS106" s="770"/>
      <c r="AT106" s="770"/>
      <c r="AU106" s="770"/>
      <c r="AV106" s="770"/>
      <c r="AW106" s="770"/>
      <c r="AX106" s="770"/>
      <c r="AY106" s="770"/>
      <c r="AZ106" s="770"/>
      <c r="BA106" s="770"/>
      <c r="BB106" s="770"/>
      <c r="BC106" s="770"/>
      <c r="BD106" s="770"/>
      <c r="BE106" s="770"/>
      <c r="BF106" s="770"/>
      <c r="BG106" s="770"/>
      <c r="BH106" s="770"/>
      <c r="BI106" s="770"/>
      <c r="BJ106" s="770"/>
      <c r="BK106" s="770"/>
      <c r="BL106" s="770"/>
      <c r="BM106" s="770"/>
      <c r="BN106" s="770"/>
      <c r="BO106" s="770"/>
      <c r="BP106" s="770"/>
      <c r="BQ106" s="770"/>
      <c r="BR106" s="770"/>
      <c r="BS106" s="770"/>
      <c r="BT106" s="770"/>
      <c r="BU106" s="770"/>
      <c r="BV106" s="770"/>
      <c r="BW106" s="770"/>
      <c r="BX106" s="770"/>
      <c r="BY106" s="770"/>
      <c r="BZ106" s="770"/>
      <c r="CA106" s="770"/>
      <c r="CB106" s="770"/>
      <c r="CC106" s="770"/>
    </row>
    <row r="107" spans="1:81" s="64" customFormat="1">
      <c r="A107" s="158"/>
      <c r="B107" s="159" t="str">
        <f>A107&amp;"-"&amp;TEXT(COUNTIF($A$5:A107,A107),"000")</f>
        <v>-000</v>
      </c>
      <c r="C107" s="52"/>
      <c r="D107" s="27"/>
      <c r="E107" s="28"/>
      <c r="F107" s="27"/>
      <c r="G107" s="27"/>
      <c r="H107" s="52"/>
      <c r="I107" s="380" t="str">
        <f>IFERROR(VLOOKUP($F107,'Liste planification'!$V$2:$W$96,2,FALSE),"")</f>
        <v/>
      </c>
      <c r="J107" s="27"/>
      <c r="K107" s="27"/>
      <c r="L107" s="27"/>
      <c r="M107" s="52"/>
      <c r="N107" s="52"/>
      <c r="O107" s="52"/>
      <c r="P107" s="52"/>
      <c r="Q107" s="52"/>
      <c r="R107" s="52"/>
      <c r="S107" s="52"/>
      <c r="T107" s="52"/>
      <c r="U107" s="52"/>
      <c r="V107" s="52"/>
      <c r="W107" s="52"/>
      <c r="X107" s="52"/>
      <c r="Y107" s="194"/>
      <c r="Z107" s="776"/>
      <c r="AA107" s="190"/>
      <c r="AB107" s="747">
        <f t="shared" si="4"/>
        <v>0</v>
      </c>
      <c r="AC107" s="748">
        <f t="shared" si="5"/>
        <v>0</v>
      </c>
      <c r="AD107" s="187"/>
      <c r="AE107" s="186"/>
      <c r="AF107" s="190"/>
      <c r="AG107" s="747">
        <f t="shared" si="6"/>
        <v>0</v>
      </c>
      <c r="AH107" s="748">
        <f t="shared" si="7"/>
        <v>0</v>
      </c>
      <c r="AI107" s="187"/>
      <c r="AJ107" s="52"/>
      <c r="AK107" s="156" t="str">
        <f>IFERROR(VLOOKUP($A107,'Liste planification'!$B$2:$C$105,2,FALSE),"")</f>
        <v/>
      </c>
      <c r="AL107" s="27"/>
      <c r="AM107" s="27"/>
      <c r="AN107" s="769"/>
      <c r="AO107" s="770"/>
      <c r="AP107" s="770"/>
      <c r="AQ107" s="770"/>
      <c r="AR107" s="770"/>
      <c r="AS107" s="770"/>
      <c r="AT107" s="770"/>
      <c r="AU107" s="770"/>
      <c r="AV107" s="770"/>
      <c r="AW107" s="770"/>
      <c r="AX107" s="770"/>
      <c r="AY107" s="770"/>
      <c r="AZ107" s="770"/>
      <c r="BA107" s="770"/>
      <c r="BB107" s="770"/>
      <c r="BC107" s="770"/>
      <c r="BD107" s="770"/>
      <c r="BE107" s="770"/>
      <c r="BF107" s="770"/>
      <c r="BG107" s="770"/>
      <c r="BH107" s="770"/>
      <c r="BI107" s="770"/>
      <c r="BJ107" s="770"/>
      <c r="BK107" s="770"/>
      <c r="BL107" s="770"/>
      <c r="BM107" s="770"/>
      <c r="BN107" s="770"/>
      <c r="BO107" s="770"/>
      <c r="BP107" s="770"/>
      <c r="BQ107" s="770"/>
      <c r="BR107" s="770"/>
      <c r="BS107" s="770"/>
      <c r="BT107" s="770"/>
      <c r="BU107" s="770"/>
      <c r="BV107" s="770"/>
      <c r="BW107" s="770"/>
      <c r="BX107" s="770"/>
      <c r="BY107" s="770"/>
      <c r="BZ107" s="770"/>
      <c r="CA107" s="770"/>
      <c r="CB107" s="770"/>
      <c r="CC107" s="770"/>
    </row>
    <row r="108" spans="1:81" s="64" customFormat="1">
      <c r="A108" s="158"/>
      <c r="B108" s="159" t="str">
        <f>A108&amp;"-"&amp;TEXT(COUNTIF($A$5:A108,A108),"000")</f>
        <v>-000</v>
      </c>
      <c r="C108" s="52"/>
      <c r="D108" s="27"/>
      <c r="E108" s="28"/>
      <c r="F108" s="27"/>
      <c r="G108" s="27"/>
      <c r="H108" s="52"/>
      <c r="I108" s="380" t="str">
        <f>IFERROR(VLOOKUP($F108,'Liste planification'!$V$2:$W$96,2,FALSE),"")</f>
        <v/>
      </c>
      <c r="J108" s="27"/>
      <c r="K108" s="27"/>
      <c r="L108" s="27"/>
      <c r="M108" s="52"/>
      <c r="N108" s="52"/>
      <c r="O108" s="52"/>
      <c r="P108" s="52"/>
      <c r="Q108" s="52"/>
      <c r="R108" s="52"/>
      <c r="S108" s="52"/>
      <c r="T108" s="52"/>
      <c r="U108" s="52"/>
      <c r="V108" s="52"/>
      <c r="W108" s="52"/>
      <c r="X108" s="52"/>
      <c r="Y108" s="194"/>
      <c r="Z108" s="776"/>
      <c r="AA108" s="190"/>
      <c r="AB108" s="747">
        <f t="shared" si="4"/>
        <v>0</v>
      </c>
      <c r="AC108" s="748">
        <f t="shared" si="5"/>
        <v>0</v>
      </c>
      <c r="AD108" s="187"/>
      <c r="AE108" s="186"/>
      <c r="AF108" s="190"/>
      <c r="AG108" s="747">
        <f t="shared" si="6"/>
        <v>0</v>
      </c>
      <c r="AH108" s="748">
        <f t="shared" si="7"/>
        <v>0</v>
      </c>
      <c r="AI108" s="187"/>
      <c r="AJ108" s="52"/>
      <c r="AK108" s="156" t="str">
        <f>IFERROR(VLOOKUP($A108,'Liste planification'!$B$2:$C$105,2,FALSE),"")</f>
        <v/>
      </c>
      <c r="AL108" s="27"/>
      <c r="AM108" s="27"/>
      <c r="AN108" s="769"/>
      <c r="AO108" s="770"/>
      <c r="AP108" s="770"/>
      <c r="AQ108" s="770"/>
      <c r="AR108" s="770"/>
      <c r="AS108" s="770"/>
      <c r="AT108" s="770"/>
      <c r="AU108" s="770"/>
      <c r="AV108" s="770"/>
      <c r="AW108" s="770"/>
      <c r="AX108" s="770"/>
      <c r="AY108" s="770"/>
      <c r="AZ108" s="770"/>
      <c r="BA108" s="770"/>
      <c r="BB108" s="770"/>
      <c r="BC108" s="770"/>
      <c r="BD108" s="770"/>
      <c r="BE108" s="770"/>
      <c r="BF108" s="770"/>
      <c r="BG108" s="770"/>
      <c r="BH108" s="770"/>
      <c r="BI108" s="770"/>
      <c r="BJ108" s="770"/>
      <c r="BK108" s="770"/>
      <c r="BL108" s="770"/>
      <c r="BM108" s="770"/>
      <c r="BN108" s="770"/>
      <c r="BO108" s="770"/>
      <c r="BP108" s="770"/>
      <c r="BQ108" s="770"/>
      <c r="BR108" s="770"/>
      <c r="BS108" s="770"/>
      <c r="BT108" s="770"/>
      <c r="BU108" s="770"/>
      <c r="BV108" s="770"/>
      <c r="BW108" s="770"/>
      <c r="BX108" s="770"/>
      <c r="BY108" s="770"/>
      <c r="BZ108" s="770"/>
      <c r="CA108" s="770"/>
      <c r="CB108" s="770"/>
      <c r="CC108" s="770"/>
    </row>
    <row r="109" spans="1:81" s="64" customFormat="1">
      <c r="A109" s="158"/>
      <c r="B109" s="159" t="str">
        <f>A109&amp;"-"&amp;TEXT(COUNTIF($A$5:A109,A109),"000")</f>
        <v>-000</v>
      </c>
      <c r="C109" s="52"/>
      <c r="D109" s="27"/>
      <c r="E109" s="28"/>
      <c r="F109" s="27"/>
      <c r="G109" s="27"/>
      <c r="H109" s="52"/>
      <c r="I109" s="380" t="str">
        <f>IFERROR(VLOOKUP($F109,'Liste planification'!$V$2:$W$96,2,FALSE),"")</f>
        <v/>
      </c>
      <c r="J109" s="27"/>
      <c r="K109" s="27"/>
      <c r="L109" s="27"/>
      <c r="M109" s="52"/>
      <c r="N109" s="52"/>
      <c r="O109" s="52"/>
      <c r="P109" s="52"/>
      <c r="Q109" s="52"/>
      <c r="R109" s="52"/>
      <c r="S109" s="52"/>
      <c r="T109" s="52"/>
      <c r="U109" s="52"/>
      <c r="V109" s="52"/>
      <c r="W109" s="52"/>
      <c r="X109" s="52"/>
      <c r="Y109" s="194"/>
      <c r="Z109" s="776"/>
      <c r="AA109" s="190"/>
      <c r="AB109" s="747">
        <f t="shared" si="4"/>
        <v>0</v>
      </c>
      <c r="AC109" s="748">
        <f t="shared" si="5"/>
        <v>0</v>
      </c>
      <c r="AD109" s="187"/>
      <c r="AE109" s="186"/>
      <c r="AF109" s="190"/>
      <c r="AG109" s="747">
        <f t="shared" si="6"/>
        <v>0</v>
      </c>
      <c r="AH109" s="748">
        <f t="shared" si="7"/>
        <v>0</v>
      </c>
      <c r="AI109" s="187"/>
      <c r="AJ109" s="52"/>
      <c r="AK109" s="156" t="str">
        <f>IFERROR(VLOOKUP($A109,'Liste planification'!$B$2:$C$105,2,FALSE),"")</f>
        <v/>
      </c>
      <c r="AL109" s="27"/>
      <c r="AM109" s="27"/>
      <c r="AN109" s="769"/>
      <c r="AO109" s="770"/>
      <c r="AP109" s="770"/>
      <c r="AQ109" s="770"/>
      <c r="AR109" s="770"/>
      <c r="AS109" s="770"/>
      <c r="AT109" s="770"/>
      <c r="AU109" s="770"/>
      <c r="AV109" s="770"/>
      <c r="AW109" s="770"/>
      <c r="AX109" s="770"/>
      <c r="AY109" s="770"/>
      <c r="AZ109" s="770"/>
      <c r="BA109" s="770"/>
      <c r="BB109" s="770"/>
      <c r="BC109" s="770"/>
      <c r="BD109" s="770"/>
      <c r="BE109" s="770"/>
      <c r="BF109" s="770"/>
      <c r="BG109" s="770"/>
      <c r="BH109" s="770"/>
      <c r="BI109" s="770"/>
      <c r="BJ109" s="770"/>
      <c r="BK109" s="770"/>
      <c r="BL109" s="770"/>
      <c r="BM109" s="770"/>
      <c r="BN109" s="770"/>
      <c r="BO109" s="770"/>
      <c r="BP109" s="770"/>
      <c r="BQ109" s="770"/>
      <c r="BR109" s="770"/>
      <c r="BS109" s="770"/>
      <c r="BT109" s="770"/>
      <c r="BU109" s="770"/>
      <c r="BV109" s="770"/>
      <c r="BW109" s="770"/>
      <c r="BX109" s="770"/>
      <c r="BY109" s="770"/>
      <c r="BZ109" s="770"/>
      <c r="CA109" s="770"/>
      <c r="CB109" s="770"/>
      <c r="CC109" s="770"/>
    </row>
    <row r="110" spans="1:81" s="64" customFormat="1">
      <c r="A110" s="158"/>
      <c r="B110" s="159" t="str">
        <f>A110&amp;"-"&amp;TEXT(COUNTIF($A$5:A110,A110),"000")</f>
        <v>-000</v>
      </c>
      <c r="C110" s="52"/>
      <c r="D110" s="27"/>
      <c r="E110" s="28"/>
      <c r="F110" s="27"/>
      <c r="G110" s="27"/>
      <c r="H110" s="52"/>
      <c r="I110" s="380" t="str">
        <f>IFERROR(VLOOKUP($F110,'Liste planification'!$V$2:$W$96,2,FALSE),"")</f>
        <v/>
      </c>
      <c r="J110" s="27"/>
      <c r="K110" s="27"/>
      <c r="L110" s="27"/>
      <c r="M110" s="52"/>
      <c r="N110" s="52"/>
      <c r="O110" s="52"/>
      <c r="P110" s="52"/>
      <c r="Q110" s="52"/>
      <c r="R110" s="52"/>
      <c r="S110" s="52"/>
      <c r="T110" s="52"/>
      <c r="U110" s="52"/>
      <c r="V110" s="52"/>
      <c r="W110" s="52"/>
      <c r="X110" s="52"/>
      <c r="Y110" s="194"/>
      <c r="Z110" s="776"/>
      <c r="AA110" s="190"/>
      <c r="AB110" s="747">
        <f t="shared" si="4"/>
        <v>0</v>
      </c>
      <c r="AC110" s="748">
        <f t="shared" si="5"/>
        <v>0</v>
      </c>
      <c r="AD110" s="187"/>
      <c r="AE110" s="186"/>
      <c r="AF110" s="190"/>
      <c r="AG110" s="747">
        <f t="shared" si="6"/>
        <v>0</v>
      </c>
      <c r="AH110" s="748">
        <f t="shared" si="7"/>
        <v>0</v>
      </c>
      <c r="AI110" s="187"/>
      <c r="AJ110" s="52"/>
      <c r="AK110" s="156" t="str">
        <f>IFERROR(VLOOKUP($A110,'Liste planification'!$B$2:$C$105,2,FALSE),"")</f>
        <v/>
      </c>
      <c r="AL110" s="27"/>
      <c r="AM110" s="27"/>
      <c r="AN110" s="769"/>
      <c r="AO110" s="770"/>
      <c r="AP110" s="770"/>
      <c r="AQ110" s="770"/>
      <c r="AR110" s="770"/>
      <c r="AS110" s="770"/>
      <c r="AT110" s="770"/>
      <c r="AU110" s="770"/>
      <c r="AV110" s="770"/>
      <c r="AW110" s="770"/>
      <c r="AX110" s="770"/>
      <c r="AY110" s="770"/>
      <c r="AZ110" s="770"/>
      <c r="BA110" s="770"/>
      <c r="BB110" s="770"/>
      <c r="BC110" s="770"/>
      <c r="BD110" s="770"/>
      <c r="BE110" s="770"/>
      <c r="BF110" s="770"/>
      <c r="BG110" s="770"/>
      <c r="BH110" s="770"/>
      <c r="BI110" s="770"/>
      <c r="BJ110" s="770"/>
      <c r="BK110" s="770"/>
      <c r="BL110" s="770"/>
      <c r="BM110" s="770"/>
      <c r="BN110" s="770"/>
      <c r="BO110" s="770"/>
      <c r="BP110" s="770"/>
      <c r="BQ110" s="770"/>
      <c r="BR110" s="770"/>
      <c r="BS110" s="770"/>
      <c r="BT110" s="770"/>
      <c r="BU110" s="770"/>
      <c r="BV110" s="770"/>
      <c r="BW110" s="770"/>
      <c r="BX110" s="770"/>
      <c r="BY110" s="770"/>
      <c r="BZ110" s="770"/>
      <c r="CA110" s="770"/>
      <c r="CB110" s="770"/>
      <c r="CC110" s="770"/>
    </row>
    <row r="111" spans="1:81" s="64" customFormat="1">
      <c r="A111" s="158"/>
      <c r="B111" s="159" t="str">
        <f>A111&amp;"-"&amp;TEXT(COUNTIF($A$5:A111,A111),"000")</f>
        <v>-000</v>
      </c>
      <c r="C111" s="52"/>
      <c r="D111" s="27"/>
      <c r="E111" s="28"/>
      <c r="F111" s="27"/>
      <c r="G111" s="27"/>
      <c r="H111" s="52"/>
      <c r="I111" s="380" t="str">
        <f>IFERROR(VLOOKUP($F111,'Liste planification'!$V$2:$W$96,2,FALSE),"")</f>
        <v/>
      </c>
      <c r="J111" s="27"/>
      <c r="K111" s="27"/>
      <c r="L111" s="27"/>
      <c r="M111" s="52"/>
      <c r="N111" s="52"/>
      <c r="O111" s="52"/>
      <c r="P111" s="52"/>
      <c r="Q111" s="52"/>
      <c r="R111" s="52"/>
      <c r="S111" s="52"/>
      <c r="T111" s="52"/>
      <c r="U111" s="52"/>
      <c r="V111" s="52"/>
      <c r="W111" s="52"/>
      <c r="X111" s="52"/>
      <c r="Y111" s="194"/>
      <c r="Z111" s="776"/>
      <c r="AA111" s="190"/>
      <c r="AB111" s="747">
        <f t="shared" si="4"/>
        <v>0</v>
      </c>
      <c r="AC111" s="748">
        <f t="shared" si="5"/>
        <v>0</v>
      </c>
      <c r="AD111" s="187"/>
      <c r="AE111" s="186"/>
      <c r="AF111" s="190"/>
      <c r="AG111" s="747">
        <f t="shared" si="6"/>
        <v>0</v>
      </c>
      <c r="AH111" s="748">
        <f t="shared" si="7"/>
        <v>0</v>
      </c>
      <c r="AI111" s="187"/>
      <c r="AJ111" s="52"/>
      <c r="AK111" s="156" t="str">
        <f>IFERROR(VLOOKUP($A111,'Liste planification'!$B$2:$C$105,2,FALSE),"")</f>
        <v/>
      </c>
      <c r="AL111" s="27"/>
      <c r="AM111" s="27"/>
      <c r="AN111" s="769"/>
      <c r="AO111" s="770"/>
      <c r="AP111" s="770"/>
      <c r="AQ111" s="770"/>
      <c r="AR111" s="770"/>
      <c r="AS111" s="770"/>
      <c r="AT111" s="770"/>
      <c r="AU111" s="770"/>
      <c r="AV111" s="770"/>
      <c r="AW111" s="770"/>
      <c r="AX111" s="770"/>
      <c r="AY111" s="770"/>
      <c r="AZ111" s="770"/>
      <c r="BA111" s="770"/>
      <c r="BB111" s="770"/>
      <c r="BC111" s="770"/>
      <c r="BD111" s="770"/>
      <c r="BE111" s="770"/>
      <c r="BF111" s="770"/>
      <c r="BG111" s="770"/>
      <c r="BH111" s="770"/>
      <c r="BI111" s="770"/>
      <c r="BJ111" s="770"/>
      <c r="BK111" s="770"/>
      <c r="BL111" s="770"/>
      <c r="BM111" s="770"/>
      <c r="BN111" s="770"/>
      <c r="BO111" s="770"/>
      <c r="BP111" s="770"/>
      <c r="BQ111" s="770"/>
      <c r="BR111" s="770"/>
      <c r="BS111" s="770"/>
      <c r="BT111" s="770"/>
      <c r="BU111" s="770"/>
      <c r="BV111" s="770"/>
      <c r="BW111" s="770"/>
      <c r="BX111" s="770"/>
      <c r="BY111" s="770"/>
      <c r="BZ111" s="770"/>
      <c r="CA111" s="770"/>
      <c r="CB111" s="770"/>
      <c r="CC111" s="770"/>
    </row>
    <row r="112" spans="1:81" s="64" customFormat="1">
      <c r="A112" s="158"/>
      <c r="B112" s="159" t="str">
        <f>A112&amp;"-"&amp;TEXT(COUNTIF($A$5:A112,A112),"000")</f>
        <v>-000</v>
      </c>
      <c r="C112" s="52"/>
      <c r="D112" s="27"/>
      <c r="E112" s="28"/>
      <c r="F112" s="27"/>
      <c r="G112" s="27"/>
      <c r="H112" s="52"/>
      <c r="I112" s="380" t="str">
        <f>IFERROR(VLOOKUP($F112,'Liste planification'!$V$2:$W$96,2,FALSE),"")</f>
        <v/>
      </c>
      <c r="J112" s="27"/>
      <c r="K112" s="27"/>
      <c r="L112" s="27"/>
      <c r="M112" s="52"/>
      <c r="N112" s="52"/>
      <c r="O112" s="52"/>
      <c r="P112" s="52"/>
      <c r="Q112" s="52"/>
      <c r="R112" s="52"/>
      <c r="S112" s="52"/>
      <c r="T112" s="52"/>
      <c r="U112" s="52"/>
      <c r="V112" s="52"/>
      <c r="W112" s="52"/>
      <c r="X112" s="52"/>
      <c r="Y112" s="194"/>
      <c r="Z112" s="776"/>
      <c r="AA112" s="190"/>
      <c r="AB112" s="747">
        <f t="shared" si="4"/>
        <v>0</v>
      </c>
      <c r="AC112" s="748">
        <f t="shared" si="5"/>
        <v>0</v>
      </c>
      <c r="AD112" s="187"/>
      <c r="AE112" s="186"/>
      <c r="AF112" s="190"/>
      <c r="AG112" s="747">
        <f t="shared" si="6"/>
        <v>0</v>
      </c>
      <c r="AH112" s="748">
        <f t="shared" si="7"/>
        <v>0</v>
      </c>
      <c r="AI112" s="187"/>
      <c r="AJ112" s="52"/>
      <c r="AK112" s="156" t="str">
        <f>IFERROR(VLOOKUP($A112,'Liste planification'!$B$2:$C$105,2,FALSE),"")</f>
        <v/>
      </c>
      <c r="AL112" s="27"/>
      <c r="AM112" s="27"/>
      <c r="AN112" s="769"/>
      <c r="AO112" s="770"/>
      <c r="AP112" s="770"/>
      <c r="AQ112" s="770"/>
      <c r="AR112" s="770"/>
      <c r="AS112" s="770"/>
      <c r="AT112" s="770"/>
      <c r="AU112" s="770"/>
      <c r="AV112" s="770"/>
      <c r="AW112" s="770"/>
      <c r="AX112" s="770"/>
      <c r="AY112" s="770"/>
      <c r="AZ112" s="770"/>
      <c r="BA112" s="770"/>
      <c r="BB112" s="770"/>
      <c r="BC112" s="770"/>
      <c r="BD112" s="770"/>
      <c r="BE112" s="770"/>
      <c r="BF112" s="770"/>
      <c r="BG112" s="770"/>
      <c r="BH112" s="770"/>
      <c r="BI112" s="770"/>
      <c r="BJ112" s="770"/>
      <c r="BK112" s="770"/>
      <c r="BL112" s="770"/>
      <c r="BM112" s="770"/>
      <c r="BN112" s="770"/>
      <c r="BO112" s="770"/>
      <c r="BP112" s="770"/>
      <c r="BQ112" s="770"/>
      <c r="BR112" s="770"/>
      <c r="BS112" s="770"/>
      <c r="BT112" s="770"/>
      <c r="BU112" s="770"/>
      <c r="BV112" s="770"/>
      <c r="BW112" s="770"/>
      <c r="BX112" s="770"/>
      <c r="BY112" s="770"/>
      <c r="BZ112" s="770"/>
      <c r="CA112" s="770"/>
      <c r="CB112" s="770"/>
      <c r="CC112" s="770"/>
    </row>
    <row r="113" spans="1:81" s="64" customFormat="1">
      <c r="A113" s="158"/>
      <c r="B113" s="159" t="str">
        <f>A113&amp;"-"&amp;TEXT(COUNTIF($A$5:A113,A113),"000")</f>
        <v>-000</v>
      </c>
      <c r="C113" s="52"/>
      <c r="D113" s="27"/>
      <c r="E113" s="28"/>
      <c r="F113" s="27"/>
      <c r="G113" s="27"/>
      <c r="H113" s="52"/>
      <c r="I113" s="380" t="str">
        <f>IFERROR(VLOOKUP($F113,'Liste planification'!$V$2:$W$96,2,FALSE),"")</f>
        <v/>
      </c>
      <c r="J113" s="27"/>
      <c r="K113" s="27"/>
      <c r="L113" s="27"/>
      <c r="M113" s="52"/>
      <c r="N113" s="52"/>
      <c r="O113" s="52"/>
      <c r="P113" s="52"/>
      <c r="Q113" s="52"/>
      <c r="R113" s="52"/>
      <c r="S113" s="52"/>
      <c r="T113" s="52"/>
      <c r="U113" s="52"/>
      <c r="V113" s="52"/>
      <c r="W113" s="52"/>
      <c r="X113" s="52"/>
      <c r="Y113" s="194"/>
      <c r="Z113" s="776"/>
      <c r="AA113" s="190"/>
      <c r="AB113" s="747">
        <f t="shared" si="4"/>
        <v>0</v>
      </c>
      <c r="AC113" s="748">
        <f t="shared" si="5"/>
        <v>0</v>
      </c>
      <c r="AD113" s="187"/>
      <c r="AE113" s="186"/>
      <c r="AF113" s="190"/>
      <c r="AG113" s="747">
        <f t="shared" si="6"/>
        <v>0</v>
      </c>
      <c r="AH113" s="748">
        <f t="shared" si="7"/>
        <v>0</v>
      </c>
      <c r="AI113" s="187"/>
      <c r="AJ113" s="52"/>
      <c r="AK113" s="156" t="str">
        <f>IFERROR(VLOOKUP($A113,'Liste planification'!$B$2:$C$105,2,FALSE),"")</f>
        <v/>
      </c>
      <c r="AL113" s="27"/>
      <c r="AM113" s="27"/>
      <c r="AN113" s="769"/>
      <c r="AO113" s="770"/>
      <c r="AP113" s="770"/>
      <c r="AQ113" s="770"/>
      <c r="AR113" s="770"/>
      <c r="AS113" s="770"/>
      <c r="AT113" s="770"/>
      <c r="AU113" s="770"/>
      <c r="AV113" s="770"/>
      <c r="AW113" s="770"/>
      <c r="AX113" s="770"/>
      <c r="AY113" s="770"/>
      <c r="AZ113" s="770"/>
      <c r="BA113" s="770"/>
      <c r="BB113" s="770"/>
      <c r="BC113" s="770"/>
      <c r="BD113" s="770"/>
      <c r="BE113" s="770"/>
      <c r="BF113" s="770"/>
      <c r="BG113" s="770"/>
      <c r="BH113" s="770"/>
      <c r="BI113" s="770"/>
      <c r="BJ113" s="770"/>
      <c r="BK113" s="770"/>
      <c r="BL113" s="770"/>
      <c r="BM113" s="770"/>
      <c r="BN113" s="770"/>
      <c r="BO113" s="770"/>
      <c r="BP113" s="770"/>
      <c r="BQ113" s="770"/>
      <c r="BR113" s="770"/>
      <c r="BS113" s="770"/>
      <c r="BT113" s="770"/>
      <c r="BU113" s="770"/>
      <c r="BV113" s="770"/>
      <c r="BW113" s="770"/>
      <c r="BX113" s="770"/>
      <c r="BY113" s="770"/>
      <c r="BZ113" s="770"/>
      <c r="CA113" s="770"/>
      <c r="CB113" s="770"/>
      <c r="CC113" s="770"/>
    </row>
    <row r="114" spans="1:81" s="64" customFormat="1">
      <c r="A114" s="158"/>
      <c r="B114" s="159" t="str">
        <f>A114&amp;"-"&amp;TEXT(COUNTIF($A$5:A114,A114),"000")</f>
        <v>-000</v>
      </c>
      <c r="C114" s="52"/>
      <c r="D114" s="27"/>
      <c r="E114" s="28"/>
      <c r="F114" s="27"/>
      <c r="G114" s="27"/>
      <c r="H114" s="52"/>
      <c r="I114" s="380" t="str">
        <f>IFERROR(VLOOKUP($F114,'Liste planification'!$V$2:$W$96,2,FALSE),"")</f>
        <v/>
      </c>
      <c r="J114" s="27"/>
      <c r="K114" s="27"/>
      <c r="L114" s="27"/>
      <c r="M114" s="52"/>
      <c r="N114" s="52"/>
      <c r="O114" s="52"/>
      <c r="P114" s="52"/>
      <c r="Q114" s="52"/>
      <c r="R114" s="52"/>
      <c r="S114" s="52"/>
      <c r="T114" s="52"/>
      <c r="U114" s="52"/>
      <c r="V114" s="52"/>
      <c r="W114" s="52"/>
      <c r="X114" s="52"/>
      <c r="Y114" s="194"/>
      <c r="Z114" s="776"/>
      <c r="AA114" s="190"/>
      <c r="AB114" s="747">
        <f t="shared" si="4"/>
        <v>0</v>
      </c>
      <c r="AC114" s="748">
        <f t="shared" si="5"/>
        <v>0</v>
      </c>
      <c r="AD114" s="187"/>
      <c r="AE114" s="186"/>
      <c r="AF114" s="190"/>
      <c r="AG114" s="747">
        <f t="shared" si="6"/>
        <v>0</v>
      </c>
      <c r="AH114" s="748">
        <f t="shared" si="7"/>
        <v>0</v>
      </c>
      <c r="AI114" s="187"/>
      <c r="AJ114" s="52"/>
      <c r="AK114" s="156" t="str">
        <f>IFERROR(VLOOKUP($A114,'Liste planification'!$B$2:$C$105,2,FALSE),"")</f>
        <v/>
      </c>
      <c r="AL114" s="27"/>
      <c r="AM114" s="27"/>
      <c r="AN114" s="769"/>
      <c r="AO114" s="770"/>
      <c r="AP114" s="770"/>
      <c r="AQ114" s="770"/>
      <c r="AR114" s="770"/>
      <c r="AS114" s="770"/>
      <c r="AT114" s="770"/>
      <c r="AU114" s="770"/>
      <c r="AV114" s="770"/>
      <c r="AW114" s="770"/>
      <c r="AX114" s="770"/>
      <c r="AY114" s="770"/>
      <c r="AZ114" s="770"/>
      <c r="BA114" s="770"/>
      <c r="BB114" s="770"/>
      <c r="BC114" s="770"/>
      <c r="BD114" s="770"/>
      <c r="BE114" s="770"/>
      <c r="BF114" s="770"/>
      <c r="BG114" s="770"/>
      <c r="BH114" s="770"/>
      <c r="BI114" s="770"/>
      <c r="BJ114" s="770"/>
      <c r="BK114" s="770"/>
      <c r="BL114" s="770"/>
      <c r="BM114" s="770"/>
      <c r="BN114" s="770"/>
      <c r="BO114" s="770"/>
      <c r="BP114" s="770"/>
      <c r="BQ114" s="770"/>
      <c r="BR114" s="770"/>
      <c r="BS114" s="770"/>
      <c r="BT114" s="770"/>
      <c r="BU114" s="770"/>
      <c r="BV114" s="770"/>
      <c r="BW114" s="770"/>
      <c r="BX114" s="770"/>
      <c r="BY114" s="770"/>
      <c r="BZ114" s="770"/>
      <c r="CA114" s="770"/>
      <c r="CB114" s="770"/>
      <c r="CC114" s="770"/>
    </row>
    <row r="115" spans="1:81" s="64" customFormat="1">
      <c r="A115" s="158"/>
      <c r="B115" s="159" t="str">
        <f>A115&amp;"-"&amp;TEXT(COUNTIF($A$5:A115,A115),"000")</f>
        <v>-000</v>
      </c>
      <c r="C115" s="52"/>
      <c r="D115" s="27"/>
      <c r="E115" s="28"/>
      <c r="F115" s="27"/>
      <c r="G115" s="27"/>
      <c r="H115" s="52"/>
      <c r="I115" s="380" t="str">
        <f>IFERROR(VLOOKUP($F115,'Liste planification'!$V$2:$W$96,2,FALSE),"")</f>
        <v/>
      </c>
      <c r="J115" s="27"/>
      <c r="K115" s="27"/>
      <c r="L115" s="27"/>
      <c r="M115" s="52"/>
      <c r="N115" s="52"/>
      <c r="O115" s="52"/>
      <c r="P115" s="52"/>
      <c r="Q115" s="52"/>
      <c r="R115" s="52"/>
      <c r="S115" s="52"/>
      <c r="T115" s="52"/>
      <c r="U115" s="52"/>
      <c r="V115" s="52"/>
      <c r="W115" s="52"/>
      <c r="X115" s="52"/>
      <c r="Y115" s="194"/>
      <c r="Z115" s="776"/>
      <c r="AA115" s="190"/>
      <c r="AB115" s="747">
        <f t="shared" si="4"/>
        <v>0</v>
      </c>
      <c r="AC115" s="748">
        <f t="shared" si="5"/>
        <v>0</v>
      </c>
      <c r="AD115" s="187"/>
      <c r="AE115" s="186"/>
      <c r="AF115" s="190"/>
      <c r="AG115" s="747">
        <f t="shared" si="6"/>
        <v>0</v>
      </c>
      <c r="AH115" s="748">
        <f t="shared" si="7"/>
        <v>0</v>
      </c>
      <c r="AI115" s="187"/>
      <c r="AJ115" s="52"/>
      <c r="AK115" s="156" t="str">
        <f>IFERROR(VLOOKUP($A115,'Liste planification'!$B$2:$C$105,2,FALSE),"")</f>
        <v/>
      </c>
      <c r="AL115" s="27"/>
      <c r="AM115" s="27"/>
      <c r="AN115" s="769"/>
      <c r="AO115" s="770"/>
      <c r="AP115" s="770"/>
      <c r="AQ115" s="770"/>
      <c r="AR115" s="770"/>
      <c r="AS115" s="770"/>
      <c r="AT115" s="770"/>
      <c r="AU115" s="770"/>
      <c r="AV115" s="770"/>
      <c r="AW115" s="770"/>
      <c r="AX115" s="770"/>
      <c r="AY115" s="770"/>
      <c r="AZ115" s="770"/>
      <c r="BA115" s="770"/>
      <c r="BB115" s="770"/>
      <c r="BC115" s="770"/>
      <c r="BD115" s="770"/>
      <c r="BE115" s="770"/>
      <c r="BF115" s="770"/>
      <c r="BG115" s="770"/>
      <c r="BH115" s="770"/>
      <c r="BI115" s="770"/>
      <c r="BJ115" s="770"/>
      <c r="BK115" s="770"/>
      <c r="BL115" s="770"/>
      <c r="BM115" s="770"/>
      <c r="BN115" s="770"/>
      <c r="BO115" s="770"/>
      <c r="BP115" s="770"/>
      <c r="BQ115" s="770"/>
      <c r="BR115" s="770"/>
      <c r="BS115" s="770"/>
      <c r="BT115" s="770"/>
      <c r="BU115" s="770"/>
      <c r="BV115" s="770"/>
      <c r="BW115" s="770"/>
      <c r="BX115" s="770"/>
      <c r="BY115" s="770"/>
      <c r="BZ115" s="770"/>
      <c r="CA115" s="770"/>
      <c r="CB115" s="770"/>
      <c r="CC115" s="770"/>
    </row>
    <row r="116" spans="1:81" s="64" customFormat="1">
      <c r="A116" s="158"/>
      <c r="B116" s="159" t="str">
        <f>A116&amp;"-"&amp;TEXT(COUNTIF($A$5:A116,A116),"000")</f>
        <v>-000</v>
      </c>
      <c r="C116" s="52"/>
      <c r="D116" s="27"/>
      <c r="E116" s="28"/>
      <c r="F116" s="27"/>
      <c r="G116" s="27"/>
      <c r="H116" s="52"/>
      <c r="I116" s="380" t="str">
        <f>IFERROR(VLOOKUP($F116,'Liste planification'!$V$2:$W$96,2,FALSE),"")</f>
        <v/>
      </c>
      <c r="J116" s="27"/>
      <c r="K116" s="27"/>
      <c r="L116" s="27"/>
      <c r="M116" s="52"/>
      <c r="N116" s="52"/>
      <c r="O116" s="52"/>
      <c r="P116" s="52"/>
      <c r="Q116" s="52"/>
      <c r="R116" s="52"/>
      <c r="S116" s="52"/>
      <c r="T116" s="52"/>
      <c r="U116" s="52"/>
      <c r="V116" s="52"/>
      <c r="W116" s="52"/>
      <c r="X116" s="52"/>
      <c r="Y116" s="194"/>
      <c r="Z116" s="776"/>
      <c r="AA116" s="190"/>
      <c r="AB116" s="747">
        <f t="shared" ref="AB116:AB179" si="8">AA116/$AB$1</f>
        <v>0</v>
      </c>
      <c r="AC116" s="748">
        <f t="shared" ref="AC116:AC179" si="9">AA116/$AC$1</f>
        <v>0</v>
      </c>
      <c r="AD116" s="187"/>
      <c r="AE116" s="186"/>
      <c r="AF116" s="190"/>
      <c r="AG116" s="747">
        <f t="shared" ref="AG116:AG179" si="10">AF116/$AB$1</f>
        <v>0</v>
      </c>
      <c r="AH116" s="748">
        <f t="shared" ref="AH116:AH179" si="11">AF116/$AC$1</f>
        <v>0</v>
      </c>
      <c r="AI116" s="187"/>
      <c r="AJ116" s="52"/>
      <c r="AK116" s="156" t="str">
        <f>IFERROR(VLOOKUP($A116,'Liste planification'!$B$2:$C$105,2,FALSE),"")</f>
        <v/>
      </c>
      <c r="AL116" s="27"/>
      <c r="AM116" s="27"/>
      <c r="AN116" s="769"/>
      <c r="AO116" s="770"/>
      <c r="AP116" s="770"/>
      <c r="AQ116" s="770"/>
      <c r="AR116" s="770"/>
      <c r="AS116" s="770"/>
      <c r="AT116" s="770"/>
      <c r="AU116" s="770"/>
      <c r="AV116" s="770"/>
      <c r="AW116" s="770"/>
      <c r="AX116" s="770"/>
      <c r="AY116" s="770"/>
      <c r="AZ116" s="770"/>
      <c r="BA116" s="770"/>
      <c r="BB116" s="770"/>
      <c r="BC116" s="770"/>
      <c r="BD116" s="770"/>
      <c r="BE116" s="770"/>
      <c r="BF116" s="770"/>
      <c r="BG116" s="770"/>
      <c r="BH116" s="770"/>
      <c r="BI116" s="770"/>
      <c r="BJ116" s="770"/>
      <c r="BK116" s="770"/>
      <c r="BL116" s="770"/>
      <c r="BM116" s="770"/>
      <c r="BN116" s="770"/>
      <c r="BO116" s="770"/>
      <c r="BP116" s="770"/>
      <c r="BQ116" s="770"/>
      <c r="BR116" s="770"/>
      <c r="BS116" s="770"/>
      <c r="BT116" s="770"/>
      <c r="BU116" s="770"/>
      <c r="BV116" s="770"/>
      <c r="BW116" s="770"/>
      <c r="BX116" s="770"/>
      <c r="BY116" s="770"/>
      <c r="BZ116" s="770"/>
      <c r="CA116" s="770"/>
      <c r="CB116" s="770"/>
      <c r="CC116" s="770"/>
    </row>
    <row r="117" spans="1:81" s="64" customFormat="1">
      <c r="A117" s="158"/>
      <c r="B117" s="159" t="str">
        <f>A117&amp;"-"&amp;TEXT(COUNTIF($A$5:A117,A117),"000")</f>
        <v>-000</v>
      </c>
      <c r="C117" s="52"/>
      <c r="D117" s="27"/>
      <c r="E117" s="28"/>
      <c r="F117" s="27"/>
      <c r="G117" s="27"/>
      <c r="H117" s="52"/>
      <c r="I117" s="380" t="str">
        <f>IFERROR(VLOOKUP($F117,'Liste planification'!$V$2:$W$96,2,FALSE),"")</f>
        <v/>
      </c>
      <c r="J117" s="27"/>
      <c r="K117" s="27"/>
      <c r="L117" s="27"/>
      <c r="M117" s="52"/>
      <c r="N117" s="52"/>
      <c r="O117" s="52"/>
      <c r="P117" s="52"/>
      <c r="Q117" s="52"/>
      <c r="R117" s="52"/>
      <c r="S117" s="52"/>
      <c r="T117" s="52"/>
      <c r="U117" s="52"/>
      <c r="V117" s="52"/>
      <c r="W117" s="52"/>
      <c r="X117" s="52"/>
      <c r="Y117" s="194"/>
      <c r="Z117" s="776"/>
      <c r="AA117" s="190"/>
      <c r="AB117" s="747">
        <f t="shared" si="8"/>
        <v>0</v>
      </c>
      <c r="AC117" s="748">
        <f t="shared" si="9"/>
        <v>0</v>
      </c>
      <c r="AD117" s="187"/>
      <c r="AE117" s="186"/>
      <c r="AF117" s="190"/>
      <c r="AG117" s="747">
        <f t="shared" si="10"/>
        <v>0</v>
      </c>
      <c r="AH117" s="748">
        <f t="shared" si="11"/>
        <v>0</v>
      </c>
      <c r="AI117" s="187"/>
      <c r="AJ117" s="52"/>
      <c r="AK117" s="156" t="str">
        <f>IFERROR(VLOOKUP($A117,'Liste planification'!$B$2:$C$105,2,FALSE),"")</f>
        <v/>
      </c>
      <c r="AL117" s="27"/>
      <c r="AM117" s="27"/>
      <c r="AN117" s="769"/>
      <c r="AO117" s="770"/>
      <c r="AP117" s="770"/>
      <c r="AQ117" s="770"/>
      <c r="AR117" s="770"/>
      <c r="AS117" s="770"/>
      <c r="AT117" s="770"/>
      <c r="AU117" s="770"/>
      <c r="AV117" s="770"/>
      <c r="AW117" s="770"/>
      <c r="AX117" s="770"/>
      <c r="AY117" s="770"/>
      <c r="AZ117" s="770"/>
      <c r="BA117" s="770"/>
      <c r="BB117" s="770"/>
      <c r="BC117" s="770"/>
      <c r="BD117" s="770"/>
      <c r="BE117" s="770"/>
      <c r="BF117" s="770"/>
      <c r="BG117" s="770"/>
      <c r="BH117" s="770"/>
      <c r="BI117" s="770"/>
      <c r="BJ117" s="770"/>
      <c r="BK117" s="770"/>
      <c r="BL117" s="770"/>
      <c r="BM117" s="770"/>
      <c r="BN117" s="770"/>
      <c r="BO117" s="770"/>
      <c r="BP117" s="770"/>
      <c r="BQ117" s="770"/>
      <c r="BR117" s="770"/>
      <c r="BS117" s="770"/>
      <c r="BT117" s="770"/>
      <c r="BU117" s="770"/>
      <c r="BV117" s="770"/>
      <c r="BW117" s="770"/>
      <c r="BX117" s="770"/>
      <c r="BY117" s="770"/>
      <c r="BZ117" s="770"/>
      <c r="CA117" s="770"/>
      <c r="CB117" s="770"/>
      <c r="CC117" s="770"/>
    </row>
    <row r="118" spans="1:81" s="64" customFormat="1">
      <c r="A118" s="158"/>
      <c r="B118" s="159" t="str">
        <f>A118&amp;"-"&amp;TEXT(COUNTIF($A$5:A118,A118),"000")</f>
        <v>-000</v>
      </c>
      <c r="C118" s="52"/>
      <c r="D118" s="27"/>
      <c r="E118" s="28"/>
      <c r="F118" s="27"/>
      <c r="G118" s="27"/>
      <c r="H118" s="52"/>
      <c r="I118" s="380" t="str">
        <f>IFERROR(VLOOKUP($F118,'Liste planification'!$V$2:$W$96,2,FALSE),"")</f>
        <v/>
      </c>
      <c r="J118" s="27"/>
      <c r="K118" s="27"/>
      <c r="L118" s="27"/>
      <c r="M118" s="52"/>
      <c r="N118" s="52"/>
      <c r="O118" s="52"/>
      <c r="P118" s="52"/>
      <c r="Q118" s="52"/>
      <c r="R118" s="52"/>
      <c r="S118" s="52"/>
      <c r="T118" s="52"/>
      <c r="U118" s="52"/>
      <c r="V118" s="52"/>
      <c r="W118" s="52"/>
      <c r="X118" s="52"/>
      <c r="Y118" s="194"/>
      <c r="Z118" s="776"/>
      <c r="AA118" s="190"/>
      <c r="AB118" s="747">
        <f t="shared" si="8"/>
        <v>0</v>
      </c>
      <c r="AC118" s="748">
        <f t="shared" si="9"/>
        <v>0</v>
      </c>
      <c r="AD118" s="187"/>
      <c r="AE118" s="186"/>
      <c r="AF118" s="190"/>
      <c r="AG118" s="747">
        <f t="shared" si="10"/>
        <v>0</v>
      </c>
      <c r="AH118" s="748">
        <f t="shared" si="11"/>
        <v>0</v>
      </c>
      <c r="AI118" s="187"/>
      <c r="AJ118" s="52"/>
      <c r="AK118" s="156" t="str">
        <f>IFERROR(VLOOKUP($A118,'Liste planification'!$B$2:$C$105,2,FALSE),"")</f>
        <v/>
      </c>
      <c r="AL118" s="27"/>
      <c r="AM118" s="27"/>
      <c r="AN118" s="769"/>
      <c r="AO118" s="770"/>
      <c r="AP118" s="770"/>
      <c r="AQ118" s="770"/>
      <c r="AR118" s="770"/>
      <c r="AS118" s="770"/>
      <c r="AT118" s="770"/>
      <c r="AU118" s="770"/>
      <c r="AV118" s="770"/>
      <c r="AW118" s="770"/>
      <c r="AX118" s="770"/>
      <c r="AY118" s="770"/>
      <c r="AZ118" s="770"/>
      <c r="BA118" s="770"/>
      <c r="BB118" s="770"/>
      <c r="BC118" s="770"/>
      <c r="BD118" s="770"/>
      <c r="BE118" s="770"/>
      <c r="BF118" s="770"/>
      <c r="BG118" s="770"/>
      <c r="BH118" s="770"/>
      <c r="BI118" s="770"/>
      <c r="BJ118" s="770"/>
      <c r="BK118" s="770"/>
      <c r="BL118" s="770"/>
      <c r="BM118" s="770"/>
      <c r="BN118" s="770"/>
      <c r="BO118" s="770"/>
      <c r="BP118" s="770"/>
      <c r="BQ118" s="770"/>
      <c r="BR118" s="770"/>
      <c r="BS118" s="770"/>
      <c r="BT118" s="770"/>
      <c r="BU118" s="770"/>
      <c r="BV118" s="770"/>
      <c r="BW118" s="770"/>
      <c r="BX118" s="770"/>
      <c r="BY118" s="770"/>
      <c r="BZ118" s="770"/>
      <c r="CA118" s="770"/>
      <c r="CB118" s="770"/>
      <c r="CC118" s="770"/>
    </row>
    <row r="119" spans="1:81" s="64" customFormat="1">
      <c r="A119" s="158"/>
      <c r="B119" s="159" t="str">
        <f>A119&amp;"-"&amp;TEXT(COUNTIF($A$5:A119,A119),"000")</f>
        <v>-000</v>
      </c>
      <c r="C119" s="52"/>
      <c r="D119" s="27"/>
      <c r="E119" s="28"/>
      <c r="F119" s="27"/>
      <c r="G119" s="27"/>
      <c r="H119" s="52"/>
      <c r="I119" s="380" t="str">
        <f>IFERROR(VLOOKUP($F119,'Liste planification'!$V$2:$W$96,2,FALSE),"")</f>
        <v/>
      </c>
      <c r="J119" s="27"/>
      <c r="K119" s="27"/>
      <c r="L119" s="27"/>
      <c r="M119" s="52"/>
      <c r="N119" s="52"/>
      <c r="O119" s="52"/>
      <c r="P119" s="52"/>
      <c r="Q119" s="52"/>
      <c r="R119" s="52"/>
      <c r="S119" s="52"/>
      <c r="T119" s="52"/>
      <c r="U119" s="52"/>
      <c r="V119" s="52"/>
      <c r="W119" s="52"/>
      <c r="X119" s="52"/>
      <c r="Y119" s="194"/>
      <c r="Z119" s="776"/>
      <c r="AA119" s="190"/>
      <c r="AB119" s="747">
        <f t="shared" si="8"/>
        <v>0</v>
      </c>
      <c r="AC119" s="748">
        <f t="shared" si="9"/>
        <v>0</v>
      </c>
      <c r="AD119" s="187"/>
      <c r="AE119" s="186"/>
      <c r="AF119" s="190"/>
      <c r="AG119" s="747">
        <f t="shared" si="10"/>
        <v>0</v>
      </c>
      <c r="AH119" s="748">
        <f t="shared" si="11"/>
        <v>0</v>
      </c>
      <c r="AI119" s="187"/>
      <c r="AJ119" s="52"/>
      <c r="AK119" s="156" t="str">
        <f>IFERROR(VLOOKUP($A119,'Liste planification'!$B$2:$C$105,2,FALSE),"")</f>
        <v/>
      </c>
      <c r="AL119" s="27"/>
      <c r="AM119" s="27"/>
      <c r="AN119" s="769"/>
      <c r="AO119" s="770"/>
      <c r="AP119" s="770"/>
      <c r="AQ119" s="770"/>
      <c r="AR119" s="770"/>
      <c r="AS119" s="770"/>
      <c r="AT119" s="770"/>
      <c r="AU119" s="770"/>
      <c r="AV119" s="770"/>
      <c r="AW119" s="770"/>
      <c r="AX119" s="770"/>
      <c r="AY119" s="770"/>
      <c r="AZ119" s="770"/>
      <c r="BA119" s="770"/>
      <c r="BB119" s="770"/>
      <c r="BC119" s="770"/>
      <c r="BD119" s="770"/>
      <c r="BE119" s="770"/>
      <c r="BF119" s="770"/>
      <c r="BG119" s="770"/>
      <c r="BH119" s="770"/>
      <c r="BI119" s="770"/>
      <c r="BJ119" s="770"/>
      <c r="BK119" s="770"/>
      <c r="BL119" s="770"/>
      <c r="BM119" s="770"/>
      <c r="BN119" s="770"/>
      <c r="BO119" s="770"/>
      <c r="BP119" s="770"/>
      <c r="BQ119" s="770"/>
      <c r="BR119" s="770"/>
      <c r="BS119" s="770"/>
      <c r="BT119" s="770"/>
      <c r="BU119" s="770"/>
      <c r="BV119" s="770"/>
      <c r="BW119" s="770"/>
      <c r="BX119" s="770"/>
      <c r="BY119" s="770"/>
      <c r="BZ119" s="770"/>
      <c r="CA119" s="770"/>
      <c r="CB119" s="770"/>
      <c r="CC119" s="770"/>
    </row>
    <row r="120" spans="1:81" s="64" customFormat="1">
      <c r="A120" s="158"/>
      <c r="B120" s="159" t="str">
        <f>A120&amp;"-"&amp;TEXT(COUNTIF($A$5:A120,A120),"000")</f>
        <v>-000</v>
      </c>
      <c r="C120" s="52"/>
      <c r="D120" s="27"/>
      <c r="E120" s="28"/>
      <c r="F120" s="27"/>
      <c r="G120" s="27"/>
      <c r="H120" s="52"/>
      <c r="I120" s="380" t="str">
        <f>IFERROR(VLOOKUP($F120,'Liste planification'!$V$2:$W$96,2,FALSE),"")</f>
        <v/>
      </c>
      <c r="J120" s="27"/>
      <c r="K120" s="27"/>
      <c r="L120" s="27"/>
      <c r="M120" s="52"/>
      <c r="N120" s="52"/>
      <c r="O120" s="52"/>
      <c r="P120" s="52"/>
      <c r="Q120" s="52"/>
      <c r="R120" s="52"/>
      <c r="S120" s="52"/>
      <c r="T120" s="52"/>
      <c r="U120" s="52"/>
      <c r="V120" s="52"/>
      <c r="W120" s="52"/>
      <c r="X120" s="52"/>
      <c r="Y120" s="194"/>
      <c r="Z120" s="776"/>
      <c r="AA120" s="190"/>
      <c r="AB120" s="747">
        <f t="shared" si="8"/>
        <v>0</v>
      </c>
      <c r="AC120" s="748">
        <f t="shared" si="9"/>
        <v>0</v>
      </c>
      <c r="AD120" s="187"/>
      <c r="AE120" s="186"/>
      <c r="AF120" s="190"/>
      <c r="AG120" s="747">
        <f t="shared" si="10"/>
        <v>0</v>
      </c>
      <c r="AH120" s="748">
        <f t="shared" si="11"/>
        <v>0</v>
      </c>
      <c r="AI120" s="187"/>
      <c r="AJ120" s="52"/>
      <c r="AK120" s="156" t="str">
        <f>IFERROR(VLOOKUP($A120,'Liste planification'!$B$2:$C$105,2,FALSE),"")</f>
        <v/>
      </c>
      <c r="AL120" s="27"/>
      <c r="AM120" s="27"/>
      <c r="AN120" s="769"/>
      <c r="AO120" s="770"/>
      <c r="AP120" s="770"/>
      <c r="AQ120" s="770"/>
      <c r="AR120" s="770"/>
      <c r="AS120" s="770"/>
      <c r="AT120" s="770"/>
      <c r="AU120" s="770"/>
      <c r="AV120" s="770"/>
      <c r="AW120" s="770"/>
      <c r="AX120" s="770"/>
      <c r="AY120" s="770"/>
      <c r="AZ120" s="770"/>
      <c r="BA120" s="770"/>
      <c r="BB120" s="770"/>
      <c r="BC120" s="770"/>
      <c r="BD120" s="770"/>
      <c r="BE120" s="770"/>
      <c r="BF120" s="770"/>
      <c r="BG120" s="770"/>
      <c r="BH120" s="770"/>
      <c r="BI120" s="770"/>
      <c r="BJ120" s="770"/>
      <c r="BK120" s="770"/>
      <c r="BL120" s="770"/>
      <c r="BM120" s="770"/>
      <c r="BN120" s="770"/>
      <c r="BO120" s="770"/>
      <c r="BP120" s="770"/>
      <c r="BQ120" s="770"/>
      <c r="BR120" s="770"/>
      <c r="BS120" s="770"/>
      <c r="BT120" s="770"/>
      <c r="BU120" s="770"/>
      <c r="BV120" s="770"/>
      <c r="BW120" s="770"/>
      <c r="BX120" s="770"/>
      <c r="BY120" s="770"/>
      <c r="BZ120" s="770"/>
      <c r="CA120" s="770"/>
      <c r="CB120" s="770"/>
      <c r="CC120" s="770"/>
    </row>
    <row r="121" spans="1:81" s="64" customFormat="1">
      <c r="A121" s="158"/>
      <c r="B121" s="159" t="str">
        <f>A121&amp;"-"&amp;TEXT(COUNTIF($A$5:A121,A121),"000")</f>
        <v>-000</v>
      </c>
      <c r="C121" s="52"/>
      <c r="D121" s="27"/>
      <c r="E121" s="28"/>
      <c r="F121" s="27"/>
      <c r="G121" s="27"/>
      <c r="H121" s="52"/>
      <c r="I121" s="380" t="str">
        <f>IFERROR(VLOOKUP($F121,'Liste planification'!$V$2:$W$96,2,FALSE),"")</f>
        <v/>
      </c>
      <c r="J121" s="27"/>
      <c r="K121" s="27"/>
      <c r="L121" s="27"/>
      <c r="M121" s="52"/>
      <c r="N121" s="52"/>
      <c r="O121" s="52"/>
      <c r="P121" s="52"/>
      <c r="Q121" s="52"/>
      <c r="R121" s="52"/>
      <c r="S121" s="52"/>
      <c r="T121" s="52"/>
      <c r="U121" s="52"/>
      <c r="V121" s="52"/>
      <c r="W121" s="52"/>
      <c r="X121" s="52"/>
      <c r="Y121" s="194"/>
      <c r="Z121" s="776"/>
      <c r="AA121" s="190"/>
      <c r="AB121" s="747">
        <f t="shared" si="8"/>
        <v>0</v>
      </c>
      <c r="AC121" s="748">
        <f t="shared" si="9"/>
        <v>0</v>
      </c>
      <c r="AD121" s="187"/>
      <c r="AE121" s="186"/>
      <c r="AF121" s="190"/>
      <c r="AG121" s="747">
        <f t="shared" si="10"/>
        <v>0</v>
      </c>
      <c r="AH121" s="748">
        <f t="shared" si="11"/>
        <v>0</v>
      </c>
      <c r="AI121" s="187"/>
      <c r="AJ121" s="52"/>
      <c r="AK121" s="156" t="str">
        <f>IFERROR(VLOOKUP($A121,'Liste planification'!$B$2:$C$105,2,FALSE),"")</f>
        <v/>
      </c>
      <c r="AL121" s="27"/>
      <c r="AM121" s="27"/>
      <c r="AN121" s="769"/>
      <c r="AO121" s="770"/>
      <c r="AP121" s="770"/>
      <c r="AQ121" s="770"/>
      <c r="AR121" s="770"/>
      <c r="AS121" s="770"/>
      <c r="AT121" s="770"/>
      <c r="AU121" s="770"/>
      <c r="AV121" s="770"/>
      <c r="AW121" s="770"/>
      <c r="AX121" s="770"/>
      <c r="AY121" s="770"/>
      <c r="AZ121" s="770"/>
      <c r="BA121" s="770"/>
      <c r="BB121" s="770"/>
      <c r="BC121" s="770"/>
      <c r="BD121" s="770"/>
      <c r="BE121" s="770"/>
      <c r="BF121" s="770"/>
      <c r="BG121" s="770"/>
      <c r="BH121" s="770"/>
      <c r="BI121" s="770"/>
      <c r="BJ121" s="770"/>
      <c r="BK121" s="770"/>
      <c r="BL121" s="770"/>
      <c r="BM121" s="770"/>
      <c r="BN121" s="770"/>
      <c r="BO121" s="770"/>
      <c r="BP121" s="770"/>
      <c r="BQ121" s="770"/>
      <c r="BR121" s="770"/>
      <c r="BS121" s="770"/>
      <c r="BT121" s="770"/>
      <c r="BU121" s="770"/>
      <c r="BV121" s="770"/>
      <c r="BW121" s="770"/>
      <c r="BX121" s="770"/>
      <c r="BY121" s="770"/>
      <c r="BZ121" s="770"/>
      <c r="CA121" s="770"/>
      <c r="CB121" s="770"/>
      <c r="CC121" s="770"/>
    </row>
    <row r="122" spans="1:81" s="64" customFormat="1">
      <c r="A122" s="158"/>
      <c r="B122" s="159" t="str">
        <f>A122&amp;"-"&amp;TEXT(COUNTIF($A$5:A122,A122),"000")</f>
        <v>-000</v>
      </c>
      <c r="C122" s="52"/>
      <c r="D122" s="27"/>
      <c r="E122" s="28"/>
      <c r="F122" s="27"/>
      <c r="G122" s="27"/>
      <c r="H122" s="52"/>
      <c r="I122" s="380" t="str">
        <f>IFERROR(VLOOKUP($F122,'Liste planification'!$V$2:$W$96,2,FALSE),"")</f>
        <v/>
      </c>
      <c r="J122" s="27"/>
      <c r="K122" s="27"/>
      <c r="L122" s="27"/>
      <c r="M122" s="52"/>
      <c r="N122" s="52"/>
      <c r="O122" s="52"/>
      <c r="P122" s="52"/>
      <c r="Q122" s="52"/>
      <c r="R122" s="52"/>
      <c r="S122" s="52"/>
      <c r="T122" s="52"/>
      <c r="U122" s="52"/>
      <c r="V122" s="52"/>
      <c r="W122" s="52"/>
      <c r="X122" s="52"/>
      <c r="Y122" s="194"/>
      <c r="Z122" s="776"/>
      <c r="AA122" s="190"/>
      <c r="AB122" s="747">
        <f t="shared" si="8"/>
        <v>0</v>
      </c>
      <c r="AC122" s="748">
        <f t="shared" si="9"/>
        <v>0</v>
      </c>
      <c r="AD122" s="187"/>
      <c r="AE122" s="186"/>
      <c r="AF122" s="190"/>
      <c r="AG122" s="747">
        <f t="shared" si="10"/>
        <v>0</v>
      </c>
      <c r="AH122" s="748">
        <f t="shared" si="11"/>
        <v>0</v>
      </c>
      <c r="AI122" s="187"/>
      <c r="AJ122" s="52"/>
      <c r="AK122" s="156" t="str">
        <f>IFERROR(VLOOKUP($A122,'Liste planification'!$B$2:$C$105,2,FALSE),"")</f>
        <v/>
      </c>
      <c r="AL122" s="27"/>
      <c r="AM122" s="27"/>
      <c r="AN122" s="769"/>
      <c r="AO122" s="770"/>
      <c r="AP122" s="770"/>
      <c r="AQ122" s="770"/>
      <c r="AR122" s="770"/>
      <c r="AS122" s="770"/>
      <c r="AT122" s="770"/>
      <c r="AU122" s="770"/>
      <c r="AV122" s="770"/>
      <c r="AW122" s="770"/>
      <c r="AX122" s="770"/>
      <c r="AY122" s="770"/>
      <c r="AZ122" s="770"/>
      <c r="BA122" s="770"/>
      <c r="BB122" s="770"/>
      <c r="BC122" s="770"/>
      <c r="BD122" s="770"/>
      <c r="BE122" s="770"/>
      <c r="BF122" s="770"/>
      <c r="BG122" s="770"/>
      <c r="BH122" s="770"/>
      <c r="BI122" s="770"/>
      <c r="BJ122" s="770"/>
      <c r="BK122" s="770"/>
      <c r="BL122" s="770"/>
      <c r="BM122" s="770"/>
      <c r="BN122" s="770"/>
      <c r="BO122" s="770"/>
      <c r="BP122" s="770"/>
      <c r="BQ122" s="770"/>
      <c r="BR122" s="770"/>
      <c r="BS122" s="770"/>
      <c r="BT122" s="770"/>
      <c r="BU122" s="770"/>
      <c r="BV122" s="770"/>
      <c r="BW122" s="770"/>
      <c r="BX122" s="770"/>
      <c r="BY122" s="770"/>
      <c r="BZ122" s="770"/>
      <c r="CA122" s="770"/>
      <c r="CB122" s="770"/>
      <c r="CC122" s="770"/>
    </row>
    <row r="123" spans="1:81" s="64" customFormat="1">
      <c r="A123" s="158"/>
      <c r="B123" s="159" t="str">
        <f>A123&amp;"-"&amp;TEXT(COUNTIF($A$5:A123,A123),"000")</f>
        <v>-000</v>
      </c>
      <c r="C123" s="52"/>
      <c r="D123" s="27"/>
      <c r="E123" s="28"/>
      <c r="F123" s="27"/>
      <c r="G123" s="27"/>
      <c r="H123" s="52"/>
      <c r="I123" s="380" t="str">
        <f>IFERROR(VLOOKUP($F123,'Liste planification'!$V$2:$W$96,2,FALSE),"")</f>
        <v/>
      </c>
      <c r="J123" s="27"/>
      <c r="K123" s="27"/>
      <c r="L123" s="27"/>
      <c r="M123" s="52"/>
      <c r="N123" s="52"/>
      <c r="O123" s="52"/>
      <c r="P123" s="52"/>
      <c r="Q123" s="52"/>
      <c r="R123" s="52"/>
      <c r="S123" s="52"/>
      <c r="T123" s="52"/>
      <c r="U123" s="52"/>
      <c r="V123" s="52"/>
      <c r="W123" s="52"/>
      <c r="X123" s="52"/>
      <c r="Y123" s="194"/>
      <c r="Z123" s="776"/>
      <c r="AA123" s="190"/>
      <c r="AB123" s="747">
        <f t="shared" si="8"/>
        <v>0</v>
      </c>
      <c r="AC123" s="748">
        <f t="shared" si="9"/>
        <v>0</v>
      </c>
      <c r="AD123" s="187"/>
      <c r="AE123" s="186"/>
      <c r="AF123" s="190"/>
      <c r="AG123" s="747">
        <f t="shared" si="10"/>
        <v>0</v>
      </c>
      <c r="AH123" s="748">
        <f t="shared" si="11"/>
        <v>0</v>
      </c>
      <c r="AI123" s="187"/>
      <c r="AJ123" s="52"/>
      <c r="AK123" s="156" t="str">
        <f>IFERROR(VLOOKUP($A123,'Liste planification'!$B$2:$C$105,2,FALSE),"")</f>
        <v/>
      </c>
      <c r="AL123" s="27"/>
      <c r="AM123" s="27"/>
      <c r="AN123" s="769"/>
      <c r="AO123" s="770"/>
      <c r="AP123" s="770"/>
      <c r="AQ123" s="770"/>
      <c r="AR123" s="770"/>
      <c r="AS123" s="770"/>
      <c r="AT123" s="770"/>
      <c r="AU123" s="770"/>
      <c r="AV123" s="770"/>
      <c r="AW123" s="770"/>
      <c r="AX123" s="770"/>
      <c r="AY123" s="770"/>
      <c r="AZ123" s="770"/>
      <c r="BA123" s="770"/>
      <c r="BB123" s="770"/>
      <c r="BC123" s="770"/>
      <c r="BD123" s="770"/>
      <c r="BE123" s="770"/>
      <c r="BF123" s="770"/>
      <c r="BG123" s="770"/>
      <c r="BH123" s="770"/>
      <c r="BI123" s="770"/>
      <c r="BJ123" s="770"/>
      <c r="BK123" s="770"/>
      <c r="BL123" s="770"/>
      <c r="BM123" s="770"/>
      <c r="BN123" s="770"/>
      <c r="BO123" s="770"/>
      <c r="BP123" s="770"/>
      <c r="BQ123" s="770"/>
      <c r="BR123" s="770"/>
      <c r="BS123" s="770"/>
      <c r="BT123" s="770"/>
      <c r="BU123" s="770"/>
      <c r="BV123" s="770"/>
      <c r="BW123" s="770"/>
      <c r="BX123" s="770"/>
      <c r="BY123" s="770"/>
      <c r="BZ123" s="770"/>
      <c r="CA123" s="770"/>
      <c r="CB123" s="770"/>
      <c r="CC123" s="770"/>
    </row>
    <row r="124" spans="1:81" s="64" customFormat="1">
      <c r="A124" s="158"/>
      <c r="B124" s="159" t="str">
        <f>A124&amp;"-"&amp;TEXT(COUNTIF($A$5:A124,A124),"000")</f>
        <v>-000</v>
      </c>
      <c r="C124" s="52"/>
      <c r="D124" s="27"/>
      <c r="E124" s="28"/>
      <c r="F124" s="27"/>
      <c r="G124" s="27"/>
      <c r="H124" s="52"/>
      <c r="I124" s="380" t="str">
        <f>IFERROR(VLOOKUP($F124,'Liste planification'!$V$2:$W$96,2,FALSE),"")</f>
        <v/>
      </c>
      <c r="J124" s="27"/>
      <c r="K124" s="27"/>
      <c r="L124" s="27"/>
      <c r="M124" s="52"/>
      <c r="N124" s="52"/>
      <c r="O124" s="52"/>
      <c r="P124" s="52"/>
      <c r="Q124" s="52"/>
      <c r="R124" s="52"/>
      <c r="S124" s="52"/>
      <c r="T124" s="52"/>
      <c r="U124" s="52"/>
      <c r="V124" s="52"/>
      <c r="W124" s="52"/>
      <c r="X124" s="52"/>
      <c r="Y124" s="194"/>
      <c r="Z124" s="776"/>
      <c r="AA124" s="190"/>
      <c r="AB124" s="747">
        <f t="shared" si="8"/>
        <v>0</v>
      </c>
      <c r="AC124" s="748">
        <f t="shared" si="9"/>
        <v>0</v>
      </c>
      <c r="AD124" s="187"/>
      <c r="AE124" s="186"/>
      <c r="AF124" s="190"/>
      <c r="AG124" s="747">
        <f t="shared" si="10"/>
        <v>0</v>
      </c>
      <c r="AH124" s="748">
        <f t="shared" si="11"/>
        <v>0</v>
      </c>
      <c r="AI124" s="187"/>
      <c r="AJ124" s="52"/>
      <c r="AK124" s="156" t="str">
        <f>IFERROR(VLOOKUP($A124,'Liste planification'!$B$2:$C$105,2,FALSE),"")</f>
        <v/>
      </c>
      <c r="AL124" s="27"/>
      <c r="AM124" s="27"/>
      <c r="AN124" s="769"/>
      <c r="AO124" s="770"/>
      <c r="AP124" s="770"/>
      <c r="AQ124" s="770"/>
      <c r="AR124" s="770"/>
      <c r="AS124" s="770"/>
      <c r="AT124" s="770"/>
      <c r="AU124" s="770"/>
      <c r="AV124" s="770"/>
      <c r="AW124" s="770"/>
      <c r="AX124" s="770"/>
      <c r="AY124" s="770"/>
      <c r="AZ124" s="770"/>
      <c r="BA124" s="770"/>
      <c r="BB124" s="770"/>
      <c r="BC124" s="770"/>
      <c r="BD124" s="770"/>
      <c r="BE124" s="770"/>
      <c r="BF124" s="770"/>
      <c r="BG124" s="770"/>
      <c r="BH124" s="770"/>
      <c r="BI124" s="770"/>
      <c r="BJ124" s="770"/>
      <c r="BK124" s="770"/>
      <c r="BL124" s="770"/>
      <c r="BM124" s="770"/>
      <c r="BN124" s="770"/>
      <c r="BO124" s="770"/>
      <c r="BP124" s="770"/>
      <c r="BQ124" s="770"/>
      <c r="BR124" s="770"/>
      <c r="BS124" s="770"/>
      <c r="BT124" s="770"/>
      <c r="BU124" s="770"/>
      <c r="BV124" s="770"/>
      <c r="BW124" s="770"/>
      <c r="BX124" s="770"/>
      <c r="BY124" s="770"/>
      <c r="BZ124" s="770"/>
      <c r="CA124" s="770"/>
      <c r="CB124" s="770"/>
      <c r="CC124" s="770"/>
    </row>
    <row r="125" spans="1:81" s="64" customFormat="1">
      <c r="A125" s="158"/>
      <c r="B125" s="159" t="str">
        <f>A125&amp;"-"&amp;TEXT(COUNTIF($A$5:A125,A125),"000")</f>
        <v>-000</v>
      </c>
      <c r="C125" s="52"/>
      <c r="D125" s="27"/>
      <c r="E125" s="28"/>
      <c r="F125" s="27"/>
      <c r="G125" s="27"/>
      <c r="H125" s="52"/>
      <c r="I125" s="380" t="str">
        <f>IFERROR(VLOOKUP($F125,'Liste planification'!$V$2:$W$96,2,FALSE),"")</f>
        <v/>
      </c>
      <c r="J125" s="27"/>
      <c r="K125" s="27"/>
      <c r="L125" s="27"/>
      <c r="M125" s="52"/>
      <c r="N125" s="52"/>
      <c r="O125" s="52"/>
      <c r="P125" s="52"/>
      <c r="Q125" s="52"/>
      <c r="R125" s="52"/>
      <c r="S125" s="52"/>
      <c r="T125" s="52"/>
      <c r="U125" s="52"/>
      <c r="V125" s="52"/>
      <c r="W125" s="52"/>
      <c r="X125" s="52"/>
      <c r="Y125" s="194"/>
      <c r="Z125" s="776"/>
      <c r="AA125" s="190"/>
      <c r="AB125" s="747">
        <f t="shared" si="8"/>
        <v>0</v>
      </c>
      <c r="AC125" s="748">
        <f t="shared" si="9"/>
        <v>0</v>
      </c>
      <c r="AD125" s="187"/>
      <c r="AE125" s="186"/>
      <c r="AF125" s="190"/>
      <c r="AG125" s="747">
        <f t="shared" si="10"/>
        <v>0</v>
      </c>
      <c r="AH125" s="748">
        <f t="shared" si="11"/>
        <v>0</v>
      </c>
      <c r="AI125" s="187"/>
      <c r="AJ125" s="52"/>
      <c r="AK125" s="156" t="str">
        <f>IFERROR(VLOOKUP($A125,'Liste planification'!$B$2:$C$105,2,FALSE),"")</f>
        <v/>
      </c>
      <c r="AL125" s="27"/>
      <c r="AM125" s="27"/>
      <c r="AN125" s="769"/>
      <c r="AO125" s="770"/>
      <c r="AP125" s="770"/>
      <c r="AQ125" s="770"/>
      <c r="AR125" s="770"/>
      <c r="AS125" s="770"/>
      <c r="AT125" s="770"/>
      <c r="AU125" s="770"/>
      <c r="AV125" s="770"/>
      <c r="AW125" s="770"/>
      <c r="AX125" s="770"/>
      <c r="AY125" s="770"/>
      <c r="AZ125" s="770"/>
      <c r="BA125" s="770"/>
      <c r="BB125" s="770"/>
      <c r="BC125" s="770"/>
      <c r="BD125" s="770"/>
      <c r="BE125" s="770"/>
      <c r="BF125" s="770"/>
      <c r="BG125" s="770"/>
      <c r="BH125" s="770"/>
      <c r="BI125" s="770"/>
      <c r="BJ125" s="770"/>
      <c r="BK125" s="770"/>
      <c r="BL125" s="770"/>
      <c r="BM125" s="770"/>
      <c r="BN125" s="770"/>
      <c r="BO125" s="770"/>
      <c r="BP125" s="770"/>
      <c r="BQ125" s="770"/>
      <c r="BR125" s="770"/>
      <c r="BS125" s="770"/>
      <c r="BT125" s="770"/>
      <c r="BU125" s="770"/>
      <c r="BV125" s="770"/>
      <c r="BW125" s="770"/>
      <c r="BX125" s="770"/>
      <c r="BY125" s="770"/>
      <c r="BZ125" s="770"/>
      <c r="CA125" s="770"/>
      <c r="CB125" s="770"/>
      <c r="CC125" s="770"/>
    </row>
    <row r="126" spans="1:81" s="64" customFormat="1">
      <c r="A126" s="158"/>
      <c r="B126" s="159" t="str">
        <f>A126&amp;"-"&amp;TEXT(COUNTIF($A$5:A126,A126),"000")</f>
        <v>-000</v>
      </c>
      <c r="C126" s="52"/>
      <c r="D126" s="27"/>
      <c r="E126" s="28"/>
      <c r="F126" s="27"/>
      <c r="G126" s="27"/>
      <c r="H126" s="52"/>
      <c r="I126" s="380" t="str">
        <f>IFERROR(VLOOKUP($F126,'Liste planification'!$V$2:$W$96,2,FALSE),"")</f>
        <v/>
      </c>
      <c r="J126" s="27"/>
      <c r="K126" s="27"/>
      <c r="L126" s="27"/>
      <c r="M126" s="52"/>
      <c r="N126" s="52"/>
      <c r="O126" s="52"/>
      <c r="P126" s="52"/>
      <c r="Q126" s="52"/>
      <c r="R126" s="52"/>
      <c r="S126" s="52"/>
      <c r="T126" s="52"/>
      <c r="U126" s="52"/>
      <c r="V126" s="52"/>
      <c r="W126" s="52"/>
      <c r="X126" s="52"/>
      <c r="Y126" s="194"/>
      <c r="Z126" s="776"/>
      <c r="AA126" s="190"/>
      <c r="AB126" s="747">
        <f t="shared" si="8"/>
        <v>0</v>
      </c>
      <c r="AC126" s="748">
        <f t="shared" si="9"/>
        <v>0</v>
      </c>
      <c r="AD126" s="187"/>
      <c r="AE126" s="186"/>
      <c r="AF126" s="190"/>
      <c r="AG126" s="747">
        <f t="shared" si="10"/>
        <v>0</v>
      </c>
      <c r="AH126" s="748">
        <f t="shared" si="11"/>
        <v>0</v>
      </c>
      <c r="AI126" s="187"/>
      <c r="AJ126" s="52"/>
      <c r="AK126" s="156" t="str">
        <f>IFERROR(VLOOKUP($A126,'Liste planification'!$B$2:$C$105,2,FALSE),"")</f>
        <v/>
      </c>
      <c r="AL126" s="27"/>
      <c r="AM126" s="27"/>
      <c r="AN126" s="769"/>
      <c r="AO126" s="770"/>
      <c r="AP126" s="770"/>
      <c r="AQ126" s="770"/>
      <c r="AR126" s="770"/>
      <c r="AS126" s="770"/>
      <c r="AT126" s="770"/>
      <c r="AU126" s="770"/>
      <c r="AV126" s="770"/>
      <c r="AW126" s="770"/>
      <c r="AX126" s="770"/>
      <c r="AY126" s="770"/>
      <c r="AZ126" s="770"/>
      <c r="BA126" s="770"/>
      <c r="BB126" s="770"/>
      <c r="BC126" s="770"/>
      <c r="BD126" s="770"/>
      <c r="BE126" s="770"/>
      <c r="BF126" s="770"/>
      <c r="BG126" s="770"/>
      <c r="BH126" s="770"/>
      <c r="BI126" s="770"/>
      <c r="BJ126" s="770"/>
      <c r="BK126" s="770"/>
      <c r="BL126" s="770"/>
      <c r="BM126" s="770"/>
      <c r="BN126" s="770"/>
      <c r="BO126" s="770"/>
      <c r="BP126" s="770"/>
      <c r="BQ126" s="770"/>
      <c r="BR126" s="770"/>
      <c r="BS126" s="770"/>
      <c r="BT126" s="770"/>
      <c r="BU126" s="770"/>
      <c r="BV126" s="770"/>
      <c r="BW126" s="770"/>
      <c r="BX126" s="770"/>
      <c r="BY126" s="770"/>
      <c r="BZ126" s="770"/>
      <c r="CA126" s="770"/>
      <c r="CB126" s="770"/>
      <c r="CC126" s="770"/>
    </row>
    <row r="127" spans="1:81" s="64" customFormat="1">
      <c r="A127" s="158"/>
      <c r="B127" s="159" t="str">
        <f>A127&amp;"-"&amp;TEXT(COUNTIF($A$5:A127,A127),"000")</f>
        <v>-000</v>
      </c>
      <c r="C127" s="52"/>
      <c r="D127" s="27"/>
      <c r="E127" s="28"/>
      <c r="F127" s="27"/>
      <c r="G127" s="27"/>
      <c r="H127" s="52"/>
      <c r="I127" s="380" t="str">
        <f>IFERROR(VLOOKUP($F127,'Liste planification'!$V$2:$W$96,2,FALSE),"")</f>
        <v/>
      </c>
      <c r="J127" s="27"/>
      <c r="K127" s="27"/>
      <c r="L127" s="27"/>
      <c r="M127" s="52"/>
      <c r="N127" s="52"/>
      <c r="O127" s="52"/>
      <c r="P127" s="52"/>
      <c r="Q127" s="52"/>
      <c r="R127" s="52"/>
      <c r="S127" s="52"/>
      <c r="T127" s="52"/>
      <c r="U127" s="52"/>
      <c r="V127" s="52"/>
      <c r="W127" s="52"/>
      <c r="X127" s="52"/>
      <c r="Y127" s="194"/>
      <c r="Z127" s="776"/>
      <c r="AA127" s="190"/>
      <c r="AB127" s="747">
        <f t="shared" si="8"/>
        <v>0</v>
      </c>
      <c r="AC127" s="748">
        <f t="shared" si="9"/>
        <v>0</v>
      </c>
      <c r="AD127" s="187"/>
      <c r="AE127" s="186"/>
      <c r="AF127" s="190"/>
      <c r="AG127" s="747">
        <f t="shared" si="10"/>
        <v>0</v>
      </c>
      <c r="AH127" s="748">
        <f t="shared" si="11"/>
        <v>0</v>
      </c>
      <c r="AI127" s="187"/>
      <c r="AJ127" s="52"/>
      <c r="AK127" s="156" t="str">
        <f>IFERROR(VLOOKUP($A127,'Liste planification'!$B$2:$C$105,2,FALSE),"")</f>
        <v/>
      </c>
      <c r="AL127" s="27"/>
      <c r="AM127" s="27"/>
      <c r="AN127" s="769"/>
      <c r="AO127" s="770"/>
      <c r="AP127" s="770"/>
      <c r="AQ127" s="770"/>
      <c r="AR127" s="770"/>
      <c r="AS127" s="770"/>
      <c r="AT127" s="770"/>
      <c r="AU127" s="770"/>
      <c r="AV127" s="770"/>
      <c r="AW127" s="770"/>
      <c r="AX127" s="770"/>
      <c r="AY127" s="770"/>
      <c r="AZ127" s="770"/>
      <c r="BA127" s="770"/>
      <c r="BB127" s="770"/>
      <c r="BC127" s="770"/>
      <c r="BD127" s="770"/>
      <c r="BE127" s="770"/>
      <c r="BF127" s="770"/>
      <c r="BG127" s="770"/>
      <c r="BH127" s="770"/>
      <c r="BI127" s="770"/>
      <c r="BJ127" s="770"/>
      <c r="BK127" s="770"/>
      <c r="BL127" s="770"/>
      <c r="BM127" s="770"/>
      <c r="BN127" s="770"/>
      <c r="BO127" s="770"/>
      <c r="BP127" s="770"/>
      <c r="BQ127" s="770"/>
      <c r="BR127" s="770"/>
      <c r="BS127" s="770"/>
      <c r="BT127" s="770"/>
      <c r="BU127" s="770"/>
      <c r="BV127" s="770"/>
      <c r="BW127" s="770"/>
      <c r="BX127" s="770"/>
      <c r="BY127" s="770"/>
      <c r="BZ127" s="770"/>
      <c r="CA127" s="770"/>
      <c r="CB127" s="770"/>
      <c r="CC127" s="770"/>
    </row>
    <row r="128" spans="1:81" s="64" customFormat="1">
      <c r="A128" s="158"/>
      <c r="B128" s="159" t="str">
        <f>A128&amp;"-"&amp;TEXT(COUNTIF($A$5:A128,A128),"000")</f>
        <v>-000</v>
      </c>
      <c r="C128" s="52"/>
      <c r="D128" s="27"/>
      <c r="E128" s="28"/>
      <c r="F128" s="27"/>
      <c r="G128" s="27"/>
      <c r="H128" s="52"/>
      <c r="I128" s="380" t="str">
        <f>IFERROR(VLOOKUP($F128,'Liste planification'!$V$2:$W$96,2,FALSE),"")</f>
        <v/>
      </c>
      <c r="J128" s="27"/>
      <c r="K128" s="27"/>
      <c r="L128" s="27"/>
      <c r="M128" s="52"/>
      <c r="N128" s="52"/>
      <c r="O128" s="52"/>
      <c r="P128" s="52"/>
      <c r="Q128" s="52"/>
      <c r="R128" s="52"/>
      <c r="S128" s="52"/>
      <c r="T128" s="52"/>
      <c r="U128" s="52"/>
      <c r="V128" s="52"/>
      <c r="W128" s="52"/>
      <c r="X128" s="52"/>
      <c r="Y128" s="194"/>
      <c r="Z128" s="776"/>
      <c r="AA128" s="190"/>
      <c r="AB128" s="747">
        <f t="shared" si="8"/>
        <v>0</v>
      </c>
      <c r="AC128" s="748">
        <f t="shared" si="9"/>
        <v>0</v>
      </c>
      <c r="AD128" s="187"/>
      <c r="AE128" s="186"/>
      <c r="AF128" s="190"/>
      <c r="AG128" s="747">
        <f t="shared" si="10"/>
        <v>0</v>
      </c>
      <c r="AH128" s="748">
        <f t="shared" si="11"/>
        <v>0</v>
      </c>
      <c r="AI128" s="187"/>
      <c r="AJ128" s="52"/>
      <c r="AK128" s="156" t="str">
        <f>IFERROR(VLOOKUP($A128,'Liste planification'!$B$2:$C$105,2,FALSE),"")</f>
        <v/>
      </c>
      <c r="AL128" s="27"/>
      <c r="AM128" s="27"/>
      <c r="AN128" s="769"/>
      <c r="AO128" s="770"/>
      <c r="AP128" s="770"/>
      <c r="AQ128" s="770"/>
      <c r="AR128" s="770"/>
      <c r="AS128" s="770"/>
      <c r="AT128" s="770"/>
      <c r="AU128" s="770"/>
      <c r="AV128" s="770"/>
      <c r="AW128" s="770"/>
      <c r="AX128" s="770"/>
      <c r="AY128" s="770"/>
      <c r="AZ128" s="770"/>
      <c r="BA128" s="770"/>
      <c r="BB128" s="770"/>
      <c r="BC128" s="770"/>
      <c r="BD128" s="770"/>
      <c r="BE128" s="770"/>
      <c r="BF128" s="770"/>
      <c r="BG128" s="770"/>
      <c r="BH128" s="770"/>
      <c r="BI128" s="770"/>
      <c r="BJ128" s="770"/>
      <c r="BK128" s="770"/>
      <c r="BL128" s="770"/>
      <c r="BM128" s="770"/>
      <c r="BN128" s="770"/>
      <c r="BO128" s="770"/>
      <c r="BP128" s="770"/>
      <c r="BQ128" s="770"/>
      <c r="BR128" s="770"/>
      <c r="BS128" s="770"/>
      <c r="BT128" s="770"/>
      <c r="BU128" s="770"/>
      <c r="BV128" s="770"/>
      <c r="BW128" s="770"/>
      <c r="BX128" s="770"/>
      <c r="BY128" s="770"/>
      <c r="BZ128" s="770"/>
      <c r="CA128" s="770"/>
      <c r="CB128" s="770"/>
      <c r="CC128" s="770"/>
    </row>
    <row r="129" spans="1:81" s="64" customFormat="1">
      <c r="A129" s="158"/>
      <c r="B129" s="159" t="str">
        <f>A129&amp;"-"&amp;TEXT(COUNTIF($A$5:A129,A129),"000")</f>
        <v>-000</v>
      </c>
      <c r="C129" s="52"/>
      <c r="D129" s="27"/>
      <c r="E129" s="28"/>
      <c r="F129" s="27"/>
      <c r="G129" s="27"/>
      <c r="H129" s="52"/>
      <c r="I129" s="380" t="str">
        <f>IFERROR(VLOOKUP($F129,'Liste planification'!$V$2:$W$96,2,FALSE),"")</f>
        <v/>
      </c>
      <c r="J129" s="27"/>
      <c r="K129" s="27"/>
      <c r="L129" s="27"/>
      <c r="M129" s="52"/>
      <c r="N129" s="52"/>
      <c r="O129" s="52"/>
      <c r="P129" s="52"/>
      <c r="Q129" s="52"/>
      <c r="R129" s="52"/>
      <c r="S129" s="52"/>
      <c r="T129" s="52"/>
      <c r="U129" s="52"/>
      <c r="V129" s="52"/>
      <c r="W129" s="52"/>
      <c r="X129" s="52"/>
      <c r="Y129" s="194"/>
      <c r="Z129" s="776"/>
      <c r="AA129" s="190"/>
      <c r="AB129" s="747">
        <f t="shared" si="8"/>
        <v>0</v>
      </c>
      <c r="AC129" s="748">
        <f t="shared" si="9"/>
        <v>0</v>
      </c>
      <c r="AD129" s="187"/>
      <c r="AE129" s="186"/>
      <c r="AF129" s="190"/>
      <c r="AG129" s="747">
        <f t="shared" si="10"/>
        <v>0</v>
      </c>
      <c r="AH129" s="748">
        <f t="shared" si="11"/>
        <v>0</v>
      </c>
      <c r="AI129" s="187"/>
      <c r="AJ129" s="52"/>
      <c r="AK129" s="156" t="str">
        <f>IFERROR(VLOOKUP($A129,'Liste planification'!$B$2:$C$105,2,FALSE),"")</f>
        <v/>
      </c>
      <c r="AL129" s="27"/>
      <c r="AM129" s="27"/>
      <c r="AN129" s="769"/>
      <c r="AO129" s="770"/>
      <c r="AP129" s="770"/>
      <c r="AQ129" s="770"/>
      <c r="AR129" s="770"/>
      <c r="AS129" s="770"/>
      <c r="AT129" s="770"/>
      <c r="AU129" s="770"/>
      <c r="AV129" s="770"/>
      <c r="AW129" s="770"/>
      <c r="AX129" s="770"/>
      <c r="AY129" s="770"/>
      <c r="AZ129" s="770"/>
      <c r="BA129" s="770"/>
      <c r="BB129" s="770"/>
      <c r="BC129" s="770"/>
      <c r="BD129" s="770"/>
      <c r="BE129" s="770"/>
      <c r="BF129" s="770"/>
      <c r="BG129" s="770"/>
      <c r="BH129" s="770"/>
      <c r="BI129" s="770"/>
      <c r="BJ129" s="770"/>
      <c r="BK129" s="770"/>
      <c r="BL129" s="770"/>
      <c r="BM129" s="770"/>
      <c r="BN129" s="770"/>
      <c r="BO129" s="770"/>
      <c r="BP129" s="770"/>
      <c r="BQ129" s="770"/>
      <c r="BR129" s="770"/>
      <c r="BS129" s="770"/>
      <c r="BT129" s="770"/>
      <c r="BU129" s="770"/>
      <c r="BV129" s="770"/>
      <c r="BW129" s="770"/>
      <c r="BX129" s="770"/>
      <c r="BY129" s="770"/>
      <c r="BZ129" s="770"/>
      <c r="CA129" s="770"/>
      <c r="CB129" s="770"/>
      <c r="CC129" s="770"/>
    </row>
    <row r="130" spans="1:81" s="64" customFormat="1">
      <c r="A130" s="158"/>
      <c r="B130" s="159" t="str">
        <f>A130&amp;"-"&amp;TEXT(COUNTIF($A$5:A130,A130),"000")</f>
        <v>-000</v>
      </c>
      <c r="C130" s="52"/>
      <c r="D130" s="27"/>
      <c r="E130" s="28"/>
      <c r="F130" s="27"/>
      <c r="G130" s="27"/>
      <c r="H130" s="52"/>
      <c r="I130" s="380" t="str">
        <f>IFERROR(VLOOKUP($F130,'Liste planification'!$V$2:$W$96,2,FALSE),"")</f>
        <v/>
      </c>
      <c r="J130" s="27"/>
      <c r="K130" s="27"/>
      <c r="L130" s="27"/>
      <c r="M130" s="52"/>
      <c r="N130" s="52"/>
      <c r="O130" s="52"/>
      <c r="P130" s="52"/>
      <c r="Q130" s="52"/>
      <c r="R130" s="52"/>
      <c r="S130" s="52"/>
      <c r="T130" s="52"/>
      <c r="U130" s="52"/>
      <c r="V130" s="52"/>
      <c r="W130" s="52"/>
      <c r="X130" s="52"/>
      <c r="Y130" s="194"/>
      <c r="Z130" s="776"/>
      <c r="AA130" s="190"/>
      <c r="AB130" s="747">
        <f t="shared" si="8"/>
        <v>0</v>
      </c>
      <c r="AC130" s="748">
        <f t="shared" si="9"/>
        <v>0</v>
      </c>
      <c r="AD130" s="187"/>
      <c r="AE130" s="186"/>
      <c r="AF130" s="190"/>
      <c r="AG130" s="747">
        <f t="shared" si="10"/>
        <v>0</v>
      </c>
      <c r="AH130" s="748">
        <f t="shared" si="11"/>
        <v>0</v>
      </c>
      <c r="AI130" s="187"/>
      <c r="AJ130" s="52"/>
      <c r="AK130" s="156" t="str">
        <f>IFERROR(VLOOKUP($A130,'Liste planification'!$B$2:$C$105,2,FALSE),"")</f>
        <v/>
      </c>
      <c r="AL130" s="27"/>
      <c r="AM130" s="27"/>
      <c r="AN130" s="769"/>
      <c r="AO130" s="770"/>
      <c r="AP130" s="770"/>
      <c r="AQ130" s="770"/>
      <c r="AR130" s="770"/>
      <c r="AS130" s="770"/>
      <c r="AT130" s="770"/>
      <c r="AU130" s="770"/>
      <c r="AV130" s="770"/>
      <c r="AW130" s="770"/>
      <c r="AX130" s="770"/>
      <c r="AY130" s="770"/>
      <c r="AZ130" s="770"/>
      <c r="BA130" s="770"/>
      <c r="BB130" s="770"/>
      <c r="BC130" s="770"/>
      <c r="BD130" s="770"/>
      <c r="BE130" s="770"/>
      <c r="BF130" s="770"/>
      <c r="BG130" s="770"/>
      <c r="BH130" s="770"/>
      <c r="BI130" s="770"/>
      <c r="BJ130" s="770"/>
      <c r="BK130" s="770"/>
      <c r="BL130" s="770"/>
      <c r="BM130" s="770"/>
      <c r="BN130" s="770"/>
      <c r="BO130" s="770"/>
      <c r="BP130" s="770"/>
      <c r="BQ130" s="770"/>
      <c r="BR130" s="770"/>
      <c r="BS130" s="770"/>
      <c r="BT130" s="770"/>
      <c r="BU130" s="770"/>
      <c r="BV130" s="770"/>
      <c r="BW130" s="770"/>
      <c r="BX130" s="770"/>
      <c r="BY130" s="770"/>
      <c r="BZ130" s="770"/>
      <c r="CA130" s="770"/>
      <c r="CB130" s="770"/>
      <c r="CC130" s="770"/>
    </row>
    <row r="131" spans="1:81" s="64" customFormat="1">
      <c r="A131" s="158"/>
      <c r="B131" s="159" t="str">
        <f>A131&amp;"-"&amp;TEXT(COUNTIF($A$5:A131,A131),"000")</f>
        <v>-000</v>
      </c>
      <c r="C131" s="52"/>
      <c r="D131" s="27"/>
      <c r="E131" s="28"/>
      <c r="F131" s="27"/>
      <c r="G131" s="27"/>
      <c r="H131" s="52"/>
      <c r="I131" s="380" t="str">
        <f>IFERROR(VLOOKUP($F131,'Liste planification'!$V$2:$W$96,2,FALSE),"")</f>
        <v/>
      </c>
      <c r="J131" s="27"/>
      <c r="K131" s="27"/>
      <c r="L131" s="27"/>
      <c r="M131" s="52"/>
      <c r="N131" s="52"/>
      <c r="O131" s="52"/>
      <c r="P131" s="52"/>
      <c r="Q131" s="52"/>
      <c r="R131" s="52"/>
      <c r="S131" s="52"/>
      <c r="T131" s="52"/>
      <c r="U131" s="52"/>
      <c r="V131" s="52"/>
      <c r="W131" s="52"/>
      <c r="X131" s="52"/>
      <c r="Y131" s="194"/>
      <c r="Z131" s="776"/>
      <c r="AA131" s="190"/>
      <c r="AB131" s="747">
        <f t="shared" si="8"/>
        <v>0</v>
      </c>
      <c r="AC131" s="748">
        <f t="shared" si="9"/>
        <v>0</v>
      </c>
      <c r="AD131" s="187"/>
      <c r="AE131" s="186"/>
      <c r="AF131" s="190"/>
      <c r="AG131" s="747">
        <f t="shared" si="10"/>
        <v>0</v>
      </c>
      <c r="AH131" s="748">
        <f t="shared" si="11"/>
        <v>0</v>
      </c>
      <c r="AI131" s="187"/>
      <c r="AJ131" s="52"/>
      <c r="AK131" s="156" t="str">
        <f>IFERROR(VLOOKUP($A131,'Liste planification'!$B$2:$C$105,2,FALSE),"")</f>
        <v/>
      </c>
      <c r="AL131" s="27"/>
      <c r="AM131" s="27"/>
      <c r="AN131" s="769"/>
      <c r="AO131" s="770"/>
      <c r="AP131" s="770"/>
      <c r="AQ131" s="770"/>
      <c r="AR131" s="770"/>
      <c r="AS131" s="770"/>
      <c r="AT131" s="770"/>
      <c r="AU131" s="770"/>
      <c r="AV131" s="770"/>
      <c r="AW131" s="770"/>
      <c r="AX131" s="770"/>
      <c r="AY131" s="770"/>
      <c r="AZ131" s="770"/>
      <c r="BA131" s="770"/>
      <c r="BB131" s="770"/>
      <c r="BC131" s="770"/>
      <c r="BD131" s="770"/>
      <c r="BE131" s="770"/>
      <c r="BF131" s="770"/>
      <c r="BG131" s="770"/>
      <c r="BH131" s="770"/>
      <c r="BI131" s="770"/>
      <c r="BJ131" s="770"/>
      <c r="BK131" s="770"/>
      <c r="BL131" s="770"/>
      <c r="BM131" s="770"/>
      <c r="BN131" s="770"/>
      <c r="BO131" s="770"/>
      <c r="BP131" s="770"/>
      <c r="BQ131" s="770"/>
      <c r="BR131" s="770"/>
      <c r="BS131" s="770"/>
      <c r="BT131" s="770"/>
      <c r="BU131" s="770"/>
      <c r="BV131" s="770"/>
      <c r="BW131" s="770"/>
      <c r="BX131" s="770"/>
      <c r="BY131" s="770"/>
      <c r="BZ131" s="770"/>
      <c r="CA131" s="770"/>
      <c r="CB131" s="770"/>
      <c r="CC131" s="770"/>
    </row>
    <row r="132" spans="1:81" s="64" customFormat="1">
      <c r="A132" s="158"/>
      <c r="B132" s="159" t="str">
        <f>A132&amp;"-"&amp;TEXT(COUNTIF($A$5:A132,A132),"000")</f>
        <v>-000</v>
      </c>
      <c r="C132" s="52"/>
      <c r="D132" s="27"/>
      <c r="E132" s="28"/>
      <c r="F132" s="27"/>
      <c r="G132" s="27"/>
      <c r="H132" s="52"/>
      <c r="I132" s="380" t="str">
        <f>IFERROR(VLOOKUP($F132,'Liste planification'!$V$2:$W$96,2,FALSE),"")</f>
        <v/>
      </c>
      <c r="J132" s="27"/>
      <c r="K132" s="27"/>
      <c r="L132" s="27"/>
      <c r="M132" s="52"/>
      <c r="N132" s="52"/>
      <c r="O132" s="52"/>
      <c r="P132" s="52"/>
      <c r="Q132" s="52"/>
      <c r="R132" s="52"/>
      <c r="S132" s="52"/>
      <c r="T132" s="52"/>
      <c r="U132" s="52"/>
      <c r="V132" s="52"/>
      <c r="W132" s="52"/>
      <c r="X132" s="52"/>
      <c r="Y132" s="194"/>
      <c r="Z132" s="776"/>
      <c r="AA132" s="190"/>
      <c r="AB132" s="747">
        <f t="shared" si="8"/>
        <v>0</v>
      </c>
      <c r="AC132" s="748">
        <f t="shared" si="9"/>
        <v>0</v>
      </c>
      <c r="AD132" s="187"/>
      <c r="AE132" s="186"/>
      <c r="AF132" s="190"/>
      <c r="AG132" s="747">
        <f t="shared" si="10"/>
        <v>0</v>
      </c>
      <c r="AH132" s="748">
        <f t="shared" si="11"/>
        <v>0</v>
      </c>
      <c r="AI132" s="187"/>
      <c r="AJ132" s="52"/>
      <c r="AK132" s="156" t="str">
        <f>IFERROR(VLOOKUP($A132,'Liste planification'!$B$2:$C$105,2,FALSE),"")</f>
        <v/>
      </c>
      <c r="AL132" s="27"/>
      <c r="AM132" s="27"/>
      <c r="AN132" s="769"/>
      <c r="AO132" s="770"/>
      <c r="AP132" s="770"/>
      <c r="AQ132" s="770"/>
      <c r="AR132" s="770"/>
      <c r="AS132" s="770"/>
      <c r="AT132" s="770"/>
      <c r="AU132" s="770"/>
      <c r="AV132" s="770"/>
      <c r="AW132" s="770"/>
      <c r="AX132" s="770"/>
      <c r="AY132" s="770"/>
      <c r="AZ132" s="770"/>
      <c r="BA132" s="770"/>
      <c r="BB132" s="770"/>
      <c r="BC132" s="770"/>
      <c r="BD132" s="770"/>
      <c r="BE132" s="770"/>
      <c r="BF132" s="770"/>
      <c r="BG132" s="770"/>
      <c r="BH132" s="770"/>
      <c r="BI132" s="770"/>
      <c r="BJ132" s="770"/>
      <c r="BK132" s="770"/>
      <c r="BL132" s="770"/>
      <c r="BM132" s="770"/>
      <c r="BN132" s="770"/>
      <c r="BO132" s="770"/>
      <c r="BP132" s="770"/>
      <c r="BQ132" s="770"/>
      <c r="BR132" s="770"/>
      <c r="BS132" s="770"/>
      <c r="BT132" s="770"/>
      <c r="BU132" s="770"/>
      <c r="BV132" s="770"/>
      <c r="BW132" s="770"/>
      <c r="BX132" s="770"/>
      <c r="BY132" s="770"/>
      <c r="BZ132" s="770"/>
      <c r="CA132" s="770"/>
      <c r="CB132" s="770"/>
      <c r="CC132" s="770"/>
    </row>
    <row r="133" spans="1:81" s="64" customFormat="1">
      <c r="A133" s="158"/>
      <c r="B133" s="159" t="str">
        <f>A133&amp;"-"&amp;TEXT(COUNTIF($A$5:A133,A133),"000")</f>
        <v>-000</v>
      </c>
      <c r="C133" s="52"/>
      <c r="D133" s="27"/>
      <c r="E133" s="28"/>
      <c r="F133" s="27"/>
      <c r="G133" s="27"/>
      <c r="H133" s="52"/>
      <c r="I133" s="380" t="str">
        <f>IFERROR(VLOOKUP($F133,'Liste planification'!$V$2:$W$96,2,FALSE),"")</f>
        <v/>
      </c>
      <c r="J133" s="27"/>
      <c r="K133" s="27"/>
      <c r="L133" s="27"/>
      <c r="M133" s="52"/>
      <c r="N133" s="52"/>
      <c r="O133" s="52"/>
      <c r="P133" s="52"/>
      <c r="Q133" s="52"/>
      <c r="R133" s="52"/>
      <c r="S133" s="52"/>
      <c r="T133" s="52"/>
      <c r="U133" s="52"/>
      <c r="V133" s="52"/>
      <c r="W133" s="52"/>
      <c r="X133" s="52"/>
      <c r="Y133" s="194"/>
      <c r="Z133" s="776"/>
      <c r="AA133" s="190"/>
      <c r="AB133" s="747">
        <f t="shared" si="8"/>
        <v>0</v>
      </c>
      <c r="AC133" s="748">
        <f t="shared" si="9"/>
        <v>0</v>
      </c>
      <c r="AD133" s="187"/>
      <c r="AE133" s="186"/>
      <c r="AF133" s="190"/>
      <c r="AG133" s="747">
        <f t="shared" si="10"/>
        <v>0</v>
      </c>
      <c r="AH133" s="748">
        <f t="shared" si="11"/>
        <v>0</v>
      </c>
      <c r="AI133" s="187"/>
      <c r="AJ133" s="52"/>
      <c r="AK133" s="156" t="str">
        <f>IFERROR(VLOOKUP($A133,'Liste planification'!$B$2:$C$105,2,FALSE),"")</f>
        <v/>
      </c>
      <c r="AL133" s="27"/>
      <c r="AM133" s="27"/>
      <c r="AN133" s="769"/>
      <c r="AO133" s="770"/>
      <c r="AP133" s="770"/>
      <c r="AQ133" s="770"/>
      <c r="AR133" s="770"/>
      <c r="AS133" s="770"/>
      <c r="AT133" s="770"/>
      <c r="AU133" s="770"/>
      <c r="AV133" s="770"/>
      <c r="AW133" s="770"/>
      <c r="AX133" s="770"/>
      <c r="AY133" s="770"/>
      <c r="AZ133" s="770"/>
      <c r="BA133" s="770"/>
      <c r="BB133" s="770"/>
      <c r="BC133" s="770"/>
      <c r="BD133" s="770"/>
      <c r="BE133" s="770"/>
      <c r="BF133" s="770"/>
      <c r="BG133" s="770"/>
      <c r="BH133" s="770"/>
      <c r="BI133" s="770"/>
      <c r="BJ133" s="770"/>
      <c r="BK133" s="770"/>
      <c r="BL133" s="770"/>
      <c r="BM133" s="770"/>
      <c r="BN133" s="770"/>
      <c r="BO133" s="770"/>
      <c r="BP133" s="770"/>
      <c r="BQ133" s="770"/>
      <c r="BR133" s="770"/>
      <c r="BS133" s="770"/>
      <c r="BT133" s="770"/>
      <c r="BU133" s="770"/>
      <c r="BV133" s="770"/>
      <c r="BW133" s="770"/>
      <c r="BX133" s="770"/>
      <c r="BY133" s="770"/>
      <c r="BZ133" s="770"/>
      <c r="CA133" s="770"/>
      <c r="CB133" s="770"/>
      <c r="CC133" s="770"/>
    </row>
    <row r="134" spans="1:81" s="64" customFormat="1">
      <c r="A134" s="158"/>
      <c r="B134" s="159" t="str">
        <f>A134&amp;"-"&amp;TEXT(COUNTIF($A$5:A134,A134),"000")</f>
        <v>-000</v>
      </c>
      <c r="C134" s="52"/>
      <c r="D134" s="27"/>
      <c r="E134" s="28"/>
      <c r="F134" s="27"/>
      <c r="G134" s="27"/>
      <c r="H134" s="52"/>
      <c r="I134" s="380" t="str">
        <f>IFERROR(VLOOKUP($F134,'Liste planification'!$V$2:$W$96,2,FALSE),"")</f>
        <v/>
      </c>
      <c r="J134" s="27"/>
      <c r="K134" s="27"/>
      <c r="L134" s="27"/>
      <c r="M134" s="52"/>
      <c r="N134" s="52"/>
      <c r="O134" s="52"/>
      <c r="P134" s="52"/>
      <c r="Q134" s="52"/>
      <c r="R134" s="52"/>
      <c r="S134" s="52"/>
      <c r="T134" s="52"/>
      <c r="U134" s="52"/>
      <c r="V134" s="52"/>
      <c r="W134" s="52"/>
      <c r="X134" s="52"/>
      <c r="Y134" s="194"/>
      <c r="Z134" s="776"/>
      <c r="AA134" s="190"/>
      <c r="AB134" s="747">
        <f t="shared" si="8"/>
        <v>0</v>
      </c>
      <c r="AC134" s="748">
        <f t="shared" si="9"/>
        <v>0</v>
      </c>
      <c r="AD134" s="187"/>
      <c r="AE134" s="186"/>
      <c r="AF134" s="190"/>
      <c r="AG134" s="747">
        <f t="shared" si="10"/>
        <v>0</v>
      </c>
      <c r="AH134" s="748">
        <f t="shared" si="11"/>
        <v>0</v>
      </c>
      <c r="AI134" s="187"/>
      <c r="AJ134" s="52"/>
      <c r="AK134" s="156" t="str">
        <f>IFERROR(VLOOKUP($A134,'Liste planification'!$B$2:$C$105,2,FALSE),"")</f>
        <v/>
      </c>
      <c r="AL134" s="27"/>
      <c r="AM134" s="27"/>
      <c r="AN134" s="769"/>
      <c r="AO134" s="770"/>
      <c r="AP134" s="770"/>
      <c r="AQ134" s="770"/>
      <c r="AR134" s="770"/>
      <c r="AS134" s="770"/>
      <c r="AT134" s="770"/>
      <c r="AU134" s="770"/>
      <c r="AV134" s="770"/>
      <c r="AW134" s="770"/>
      <c r="AX134" s="770"/>
      <c r="AY134" s="770"/>
      <c r="AZ134" s="770"/>
      <c r="BA134" s="770"/>
      <c r="BB134" s="770"/>
      <c r="BC134" s="770"/>
      <c r="BD134" s="770"/>
      <c r="BE134" s="770"/>
      <c r="BF134" s="770"/>
      <c r="BG134" s="770"/>
      <c r="BH134" s="770"/>
      <c r="BI134" s="770"/>
      <c r="BJ134" s="770"/>
      <c r="BK134" s="770"/>
      <c r="BL134" s="770"/>
      <c r="BM134" s="770"/>
      <c r="BN134" s="770"/>
      <c r="BO134" s="770"/>
      <c r="BP134" s="770"/>
      <c r="BQ134" s="770"/>
      <c r="BR134" s="770"/>
      <c r="BS134" s="770"/>
      <c r="BT134" s="770"/>
      <c r="BU134" s="770"/>
      <c r="BV134" s="770"/>
      <c r="BW134" s="770"/>
      <c r="BX134" s="770"/>
      <c r="BY134" s="770"/>
      <c r="BZ134" s="770"/>
      <c r="CA134" s="770"/>
      <c r="CB134" s="770"/>
      <c r="CC134" s="770"/>
    </row>
    <row r="135" spans="1:81" s="64" customFormat="1">
      <c r="A135" s="158"/>
      <c r="B135" s="159" t="str">
        <f>A135&amp;"-"&amp;TEXT(COUNTIF($A$5:A135,A135),"000")</f>
        <v>-000</v>
      </c>
      <c r="C135" s="52"/>
      <c r="D135" s="27"/>
      <c r="E135" s="28"/>
      <c r="F135" s="27"/>
      <c r="G135" s="27"/>
      <c r="H135" s="52"/>
      <c r="I135" s="380" t="str">
        <f>IFERROR(VLOOKUP($F135,'Liste planification'!$V$2:$W$96,2,FALSE),"")</f>
        <v/>
      </c>
      <c r="J135" s="27"/>
      <c r="K135" s="27"/>
      <c r="L135" s="27"/>
      <c r="M135" s="52"/>
      <c r="N135" s="52"/>
      <c r="O135" s="52"/>
      <c r="P135" s="52"/>
      <c r="Q135" s="52"/>
      <c r="R135" s="52"/>
      <c r="S135" s="52"/>
      <c r="T135" s="52"/>
      <c r="U135" s="52"/>
      <c r="V135" s="52"/>
      <c r="W135" s="52"/>
      <c r="X135" s="52"/>
      <c r="Y135" s="194"/>
      <c r="Z135" s="776"/>
      <c r="AA135" s="190"/>
      <c r="AB135" s="747">
        <f t="shared" si="8"/>
        <v>0</v>
      </c>
      <c r="AC135" s="748">
        <f t="shared" si="9"/>
        <v>0</v>
      </c>
      <c r="AD135" s="187"/>
      <c r="AE135" s="186"/>
      <c r="AF135" s="190"/>
      <c r="AG135" s="747">
        <f t="shared" si="10"/>
        <v>0</v>
      </c>
      <c r="AH135" s="748">
        <f t="shared" si="11"/>
        <v>0</v>
      </c>
      <c r="AI135" s="187"/>
      <c r="AJ135" s="52"/>
      <c r="AK135" s="156" t="str">
        <f>IFERROR(VLOOKUP($A135,'Liste planification'!$B$2:$C$105,2,FALSE),"")</f>
        <v/>
      </c>
      <c r="AL135" s="27"/>
      <c r="AM135" s="27"/>
      <c r="AN135" s="769"/>
      <c r="AO135" s="770"/>
      <c r="AP135" s="770"/>
      <c r="AQ135" s="770"/>
      <c r="AR135" s="770"/>
      <c r="AS135" s="770"/>
      <c r="AT135" s="770"/>
      <c r="AU135" s="770"/>
      <c r="AV135" s="770"/>
      <c r="AW135" s="770"/>
      <c r="AX135" s="770"/>
      <c r="AY135" s="770"/>
      <c r="AZ135" s="770"/>
      <c r="BA135" s="770"/>
      <c r="BB135" s="770"/>
      <c r="BC135" s="770"/>
      <c r="BD135" s="770"/>
      <c r="BE135" s="770"/>
      <c r="BF135" s="770"/>
      <c r="BG135" s="770"/>
      <c r="BH135" s="770"/>
      <c r="BI135" s="770"/>
      <c r="BJ135" s="770"/>
      <c r="BK135" s="770"/>
      <c r="BL135" s="770"/>
      <c r="BM135" s="770"/>
      <c r="BN135" s="770"/>
      <c r="BO135" s="770"/>
      <c r="BP135" s="770"/>
      <c r="BQ135" s="770"/>
      <c r="BR135" s="770"/>
      <c r="BS135" s="770"/>
      <c r="BT135" s="770"/>
      <c r="BU135" s="770"/>
      <c r="BV135" s="770"/>
      <c r="BW135" s="770"/>
      <c r="BX135" s="770"/>
      <c r="BY135" s="770"/>
      <c r="BZ135" s="770"/>
      <c r="CA135" s="770"/>
      <c r="CB135" s="770"/>
      <c r="CC135" s="770"/>
    </row>
    <row r="136" spans="1:81" s="64" customFormat="1">
      <c r="A136" s="158"/>
      <c r="B136" s="159" t="str">
        <f>A136&amp;"-"&amp;TEXT(COUNTIF($A$5:A136,A136),"000")</f>
        <v>-000</v>
      </c>
      <c r="C136" s="52"/>
      <c r="D136" s="27"/>
      <c r="E136" s="28"/>
      <c r="F136" s="27"/>
      <c r="G136" s="27"/>
      <c r="H136" s="52"/>
      <c r="I136" s="380" t="str">
        <f>IFERROR(VLOOKUP($F136,'Liste planification'!$V$2:$W$96,2,FALSE),"")</f>
        <v/>
      </c>
      <c r="J136" s="27"/>
      <c r="K136" s="27"/>
      <c r="L136" s="27"/>
      <c r="M136" s="52"/>
      <c r="N136" s="52"/>
      <c r="O136" s="52"/>
      <c r="P136" s="52"/>
      <c r="Q136" s="52"/>
      <c r="R136" s="52"/>
      <c r="S136" s="52"/>
      <c r="T136" s="52"/>
      <c r="U136" s="52"/>
      <c r="V136" s="52"/>
      <c r="W136" s="52"/>
      <c r="X136" s="52"/>
      <c r="Y136" s="194"/>
      <c r="Z136" s="776"/>
      <c r="AA136" s="190"/>
      <c r="AB136" s="747">
        <f t="shared" si="8"/>
        <v>0</v>
      </c>
      <c r="AC136" s="748">
        <f t="shared" si="9"/>
        <v>0</v>
      </c>
      <c r="AD136" s="187"/>
      <c r="AE136" s="186"/>
      <c r="AF136" s="190"/>
      <c r="AG136" s="747">
        <f t="shared" si="10"/>
        <v>0</v>
      </c>
      <c r="AH136" s="748">
        <f t="shared" si="11"/>
        <v>0</v>
      </c>
      <c r="AI136" s="187"/>
      <c r="AJ136" s="52"/>
      <c r="AK136" s="156" t="str">
        <f>IFERROR(VLOOKUP($A136,'Liste planification'!$B$2:$C$105,2,FALSE),"")</f>
        <v/>
      </c>
      <c r="AL136" s="27"/>
      <c r="AM136" s="27"/>
      <c r="AN136" s="769"/>
      <c r="AO136" s="770"/>
      <c r="AP136" s="770"/>
      <c r="AQ136" s="770"/>
      <c r="AR136" s="770"/>
      <c r="AS136" s="770"/>
      <c r="AT136" s="770"/>
      <c r="AU136" s="770"/>
      <c r="AV136" s="770"/>
      <c r="AW136" s="770"/>
      <c r="AX136" s="770"/>
      <c r="AY136" s="770"/>
      <c r="AZ136" s="770"/>
      <c r="BA136" s="770"/>
      <c r="BB136" s="770"/>
      <c r="BC136" s="770"/>
      <c r="BD136" s="770"/>
      <c r="BE136" s="770"/>
      <c r="BF136" s="770"/>
      <c r="BG136" s="770"/>
      <c r="BH136" s="770"/>
      <c r="BI136" s="770"/>
      <c r="BJ136" s="770"/>
      <c r="BK136" s="770"/>
      <c r="BL136" s="770"/>
      <c r="BM136" s="770"/>
      <c r="BN136" s="770"/>
      <c r="BO136" s="770"/>
      <c r="BP136" s="770"/>
      <c r="BQ136" s="770"/>
      <c r="BR136" s="770"/>
      <c r="BS136" s="770"/>
      <c r="BT136" s="770"/>
      <c r="BU136" s="770"/>
      <c r="BV136" s="770"/>
      <c r="BW136" s="770"/>
      <c r="BX136" s="770"/>
      <c r="BY136" s="770"/>
      <c r="BZ136" s="770"/>
      <c r="CA136" s="770"/>
      <c r="CB136" s="770"/>
      <c r="CC136" s="770"/>
    </row>
    <row r="137" spans="1:81" s="64" customFormat="1">
      <c r="A137" s="158"/>
      <c r="B137" s="159" t="str">
        <f>A137&amp;"-"&amp;TEXT(COUNTIF($A$5:A137,A137),"000")</f>
        <v>-000</v>
      </c>
      <c r="C137" s="52"/>
      <c r="D137" s="27"/>
      <c r="E137" s="28"/>
      <c r="F137" s="27"/>
      <c r="G137" s="27"/>
      <c r="H137" s="52"/>
      <c r="I137" s="380" t="str">
        <f>IFERROR(VLOOKUP($F137,'Liste planification'!$V$2:$W$96,2,FALSE),"")</f>
        <v/>
      </c>
      <c r="J137" s="27"/>
      <c r="K137" s="27"/>
      <c r="L137" s="27"/>
      <c r="M137" s="52"/>
      <c r="N137" s="52"/>
      <c r="O137" s="52"/>
      <c r="P137" s="52"/>
      <c r="Q137" s="52"/>
      <c r="R137" s="52"/>
      <c r="S137" s="52"/>
      <c r="T137" s="52"/>
      <c r="U137" s="52"/>
      <c r="V137" s="52"/>
      <c r="W137" s="52"/>
      <c r="X137" s="52"/>
      <c r="Y137" s="194"/>
      <c r="Z137" s="776"/>
      <c r="AA137" s="190"/>
      <c r="AB137" s="747">
        <f t="shared" si="8"/>
        <v>0</v>
      </c>
      <c r="AC137" s="748">
        <f t="shared" si="9"/>
        <v>0</v>
      </c>
      <c r="AD137" s="187"/>
      <c r="AE137" s="186"/>
      <c r="AF137" s="190"/>
      <c r="AG137" s="747">
        <f t="shared" si="10"/>
        <v>0</v>
      </c>
      <c r="AH137" s="748">
        <f t="shared" si="11"/>
        <v>0</v>
      </c>
      <c r="AI137" s="187"/>
      <c r="AJ137" s="52"/>
      <c r="AK137" s="156" t="str">
        <f>IFERROR(VLOOKUP($A137,'Liste planification'!$B$2:$C$105,2,FALSE),"")</f>
        <v/>
      </c>
      <c r="AL137" s="27"/>
      <c r="AM137" s="27"/>
      <c r="AN137" s="769"/>
      <c r="AO137" s="770"/>
      <c r="AP137" s="770"/>
      <c r="AQ137" s="770"/>
      <c r="AR137" s="770"/>
      <c r="AS137" s="770"/>
      <c r="AT137" s="770"/>
      <c r="AU137" s="770"/>
      <c r="AV137" s="770"/>
      <c r="AW137" s="770"/>
      <c r="AX137" s="770"/>
      <c r="AY137" s="770"/>
      <c r="AZ137" s="770"/>
      <c r="BA137" s="770"/>
      <c r="BB137" s="770"/>
      <c r="BC137" s="770"/>
      <c r="BD137" s="770"/>
      <c r="BE137" s="770"/>
      <c r="BF137" s="770"/>
      <c r="BG137" s="770"/>
      <c r="BH137" s="770"/>
      <c r="BI137" s="770"/>
      <c r="BJ137" s="770"/>
      <c r="BK137" s="770"/>
      <c r="BL137" s="770"/>
      <c r="BM137" s="770"/>
      <c r="BN137" s="770"/>
      <c r="BO137" s="770"/>
      <c r="BP137" s="770"/>
      <c r="BQ137" s="770"/>
      <c r="BR137" s="770"/>
      <c r="BS137" s="770"/>
      <c r="BT137" s="770"/>
      <c r="BU137" s="770"/>
      <c r="BV137" s="770"/>
      <c r="BW137" s="770"/>
      <c r="BX137" s="770"/>
      <c r="BY137" s="770"/>
      <c r="BZ137" s="770"/>
      <c r="CA137" s="770"/>
      <c r="CB137" s="770"/>
      <c r="CC137" s="770"/>
    </row>
    <row r="138" spans="1:81" s="64" customFormat="1">
      <c r="A138" s="158"/>
      <c r="B138" s="159" t="str">
        <f>A138&amp;"-"&amp;TEXT(COUNTIF($A$5:A138,A138),"000")</f>
        <v>-000</v>
      </c>
      <c r="C138" s="52"/>
      <c r="D138" s="27"/>
      <c r="E138" s="28"/>
      <c r="F138" s="27"/>
      <c r="G138" s="27"/>
      <c r="H138" s="52"/>
      <c r="I138" s="380" t="str">
        <f>IFERROR(VLOOKUP($F138,'Liste planification'!$V$2:$W$96,2,FALSE),"")</f>
        <v/>
      </c>
      <c r="J138" s="27"/>
      <c r="K138" s="27"/>
      <c r="L138" s="27"/>
      <c r="M138" s="52"/>
      <c r="N138" s="52"/>
      <c r="O138" s="52"/>
      <c r="P138" s="52"/>
      <c r="Q138" s="52"/>
      <c r="R138" s="52"/>
      <c r="S138" s="52"/>
      <c r="T138" s="52"/>
      <c r="U138" s="52"/>
      <c r="V138" s="52"/>
      <c r="W138" s="52"/>
      <c r="X138" s="52"/>
      <c r="Y138" s="194"/>
      <c r="Z138" s="776"/>
      <c r="AA138" s="190"/>
      <c r="AB138" s="747">
        <f t="shared" si="8"/>
        <v>0</v>
      </c>
      <c r="AC138" s="748">
        <f t="shared" si="9"/>
        <v>0</v>
      </c>
      <c r="AD138" s="187"/>
      <c r="AE138" s="186"/>
      <c r="AF138" s="190"/>
      <c r="AG138" s="747">
        <f t="shared" si="10"/>
        <v>0</v>
      </c>
      <c r="AH138" s="748">
        <f t="shared" si="11"/>
        <v>0</v>
      </c>
      <c r="AI138" s="187"/>
      <c r="AJ138" s="52"/>
      <c r="AK138" s="156" t="str">
        <f>IFERROR(VLOOKUP($A138,'Liste planification'!$B$2:$C$105,2,FALSE),"")</f>
        <v/>
      </c>
      <c r="AL138" s="27"/>
      <c r="AM138" s="27"/>
      <c r="AN138" s="769"/>
      <c r="AO138" s="770"/>
      <c r="AP138" s="770"/>
      <c r="AQ138" s="770"/>
      <c r="AR138" s="770"/>
      <c r="AS138" s="770"/>
      <c r="AT138" s="770"/>
      <c r="AU138" s="770"/>
      <c r="AV138" s="770"/>
      <c r="AW138" s="770"/>
      <c r="AX138" s="770"/>
      <c r="AY138" s="770"/>
      <c r="AZ138" s="770"/>
      <c r="BA138" s="770"/>
      <c r="BB138" s="770"/>
      <c r="BC138" s="770"/>
      <c r="BD138" s="770"/>
      <c r="BE138" s="770"/>
      <c r="BF138" s="770"/>
      <c r="BG138" s="770"/>
      <c r="BH138" s="770"/>
      <c r="BI138" s="770"/>
      <c r="BJ138" s="770"/>
      <c r="BK138" s="770"/>
      <c r="BL138" s="770"/>
      <c r="BM138" s="770"/>
      <c r="BN138" s="770"/>
      <c r="BO138" s="770"/>
      <c r="BP138" s="770"/>
      <c r="BQ138" s="770"/>
      <c r="BR138" s="770"/>
      <c r="BS138" s="770"/>
      <c r="BT138" s="770"/>
      <c r="BU138" s="770"/>
      <c r="BV138" s="770"/>
      <c r="BW138" s="770"/>
      <c r="BX138" s="770"/>
      <c r="BY138" s="770"/>
      <c r="BZ138" s="770"/>
      <c r="CA138" s="770"/>
      <c r="CB138" s="770"/>
      <c r="CC138" s="770"/>
    </row>
    <row r="139" spans="1:81" s="64" customFormat="1">
      <c r="A139" s="158"/>
      <c r="B139" s="159" t="str">
        <f>A139&amp;"-"&amp;TEXT(COUNTIF($A$5:A139,A139),"000")</f>
        <v>-000</v>
      </c>
      <c r="C139" s="52"/>
      <c r="D139" s="27"/>
      <c r="E139" s="28"/>
      <c r="F139" s="27"/>
      <c r="G139" s="27"/>
      <c r="H139" s="52"/>
      <c r="I139" s="380" t="str">
        <f>IFERROR(VLOOKUP($F139,'Liste planification'!$V$2:$W$96,2,FALSE),"")</f>
        <v/>
      </c>
      <c r="J139" s="27"/>
      <c r="K139" s="27"/>
      <c r="L139" s="27"/>
      <c r="M139" s="52"/>
      <c r="N139" s="52"/>
      <c r="O139" s="52"/>
      <c r="P139" s="52"/>
      <c r="Q139" s="52"/>
      <c r="R139" s="52"/>
      <c r="S139" s="52"/>
      <c r="T139" s="52"/>
      <c r="U139" s="52"/>
      <c r="V139" s="52"/>
      <c r="W139" s="52"/>
      <c r="X139" s="52"/>
      <c r="Y139" s="194"/>
      <c r="Z139" s="776"/>
      <c r="AA139" s="190"/>
      <c r="AB139" s="747">
        <f t="shared" si="8"/>
        <v>0</v>
      </c>
      <c r="AC139" s="748">
        <f t="shared" si="9"/>
        <v>0</v>
      </c>
      <c r="AD139" s="187"/>
      <c r="AE139" s="186"/>
      <c r="AF139" s="190"/>
      <c r="AG139" s="747">
        <f t="shared" si="10"/>
        <v>0</v>
      </c>
      <c r="AH139" s="748">
        <f t="shared" si="11"/>
        <v>0</v>
      </c>
      <c r="AI139" s="187"/>
      <c r="AJ139" s="52"/>
      <c r="AK139" s="156" t="str">
        <f>IFERROR(VLOOKUP($A139,'Liste planification'!$B$2:$C$105,2,FALSE),"")</f>
        <v/>
      </c>
      <c r="AL139" s="27"/>
      <c r="AM139" s="27"/>
      <c r="AN139" s="769"/>
      <c r="AO139" s="770"/>
      <c r="AP139" s="770"/>
      <c r="AQ139" s="770"/>
      <c r="AR139" s="770"/>
      <c r="AS139" s="770"/>
      <c r="AT139" s="770"/>
      <c r="AU139" s="770"/>
      <c r="AV139" s="770"/>
      <c r="AW139" s="770"/>
      <c r="AX139" s="770"/>
      <c r="AY139" s="770"/>
      <c r="AZ139" s="770"/>
      <c r="BA139" s="770"/>
      <c r="BB139" s="770"/>
      <c r="BC139" s="770"/>
      <c r="BD139" s="770"/>
      <c r="BE139" s="770"/>
      <c r="BF139" s="770"/>
      <c r="BG139" s="770"/>
      <c r="BH139" s="770"/>
      <c r="BI139" s="770"/>
      <c r="BJ139" s="770"/>
      <c r="BK139" s="770"/>
      <c r="BL139" s="770"/>
      <c r="BM139" s="770"/>
      <c r="BN139" s="770"/>
      <c r="BO139" s="770"/>
      <c r="BP139" s="770"/>
      <c r="BQ139" s="770"/>
      <c r="BR139" s="770"/>
      <c r="BS139" s="770"/>
      <c r="BT139" s="770"/>
      <c r="BU139" s="770"/>
      <c r="BV139" s="770"/>
      <c r="BW139" s="770"/>
      <c r="BX139" s="770"/>
      <c r="BY139" s="770"/>
      <c r="BZ139" s="770"/>
      <c r="CA139" s="770"/>
      <c r="CB139" s="770"/>
      <c r="CC139" s="770"/>
    </row>
    <row r="140" spans="1:81" s="64" customFormat="1">
      <c r="A140" s="158"/>
      <c r="B140" s="159" t="str">
        <f>A140&amp;"-"&amp;TEXT(COUNTIF($A$5:A140,A140),"000")</f>
        <v>-000</v>
      </c>
      <c r="C140" s="52"/>
      <c r="D140" s="27"/>
      <c r="E140" s="28"/>
      <c r="F140" s="27"/>
      <c r="G140" s="27"/>
      <c r="H140" s="52"/>
      <c r="I140" s="380" t="str">
        <f>IFERROR(VLOOKUP($F140,'Liste planification'!$V$2:$W$96,2,FALSE),"")</f>
        <v/>
      </c>
      <c r="J140" s="27"/>
      <c r="K140" s="27"/>
      <c r="L140" s="27"/>
      <c r="M140" s="52"/>
      <c r="N140" s="52"/>
      <c r="O140" s="52"/>
      <c r="P140" s="52"/>
      <c r="Q140" s="52"/>
      <c r="R140" s="52"/>
      <c r="S140" s="52"/>
      <c r="T140" s="52"/>
      <c r="U140" s="52"/>
      <c r="V140" s="52"/>
      <c r="W140" s="52"/>
      <c r="X140" s="52"/>
      <c r="Y140" s="194"/>
      <c r="Z140" s="776"/>
      <c r="AA140" s="190"/>
      <c r="AB140" s="747">
        <f t="shared" si="8"/>
        <v>0</v>
      </c>
      <c r="AC140" s="748">
        <f t="shared" si="9"/>
        <v>0</v>
      </c>
      <c r="AD140" s="187"/>
      <c r="AE140" s="186"/>
      <c r="AF140" s="190"/>
      <c r="AG140" s="747">
        <f t="shared" si="10"/>
        <v>0</v>
      </c>
      <c r="AH140" s="748">
        <f t="shared" si="11"/>
        <v>0</v>
      </c>
      <c r="AI140" s="187"/>
      <c r="AJ140" s="52"/>
      <c r="AK140" s="156" t="str">
        <f>IFERROR(VLOOKUP($A140,'Liste planification'!$B$2:$C$105,2,FALSE),"")</f>
        <v/>
      </c>
      <c r="AL140" s="27"/>
      <c r="AM140" s="27"/>
      <c r="AN140" s="769"/>
      <c r="AO140" s="770"/>
      <c r="AP140" s="770"/>
      <c r="AQ140" s="770"/>
      <c r="AR140" s="770"/>
      <c r="AS140" s="770"/>
      <c r="AT140" s="770"/>
      <c r="AU140" s="770"/>
      <c r="AV140" s="770"/>
      <c r="AW140" s="770"/>
      <c r="AX140" s="770"/>
      <c r="AY140" s="770"/>
      <c r="AZ140" s="770"/>
      <c r="BA140" s="770"/>
      <c r="BB140" s="770"/>
      <c r="BC140" s="770"/>
      <c r="BD140" s="770"/>
      <c r="BE140" s="770"/>
      <c r="BF140" s="770"/>
      <c r="BG140" s="770"/>
      <c r="BH140" s="770"/>
      <c r="BI140" s="770"/>
      <c r="BJ140" s="770"/>
      <c r="BK140" s="770"/>
      <c r="BL140" s="770"/>
      <c r="BM140" s="770"/>
      <c r="BN140" s="770"/>
      <c r="BO140" s="770"/>
      <c r="BP140" s="770"/>
      <c r="BQ140" s="770"/>
      <c r="BR140" s="770"/>
      <c r="BS140" s="770"/>
      <c r="BT140" s="770"/>
      <c r="BU140" s="770"/>
      <c r="BV140" s="770"/>
      <c r="BW140" s="770"/>
      <c r="BX140" s="770"/>
      <c r="BY140" s="770"/>
      <c r="BZ140" s="770"/>
      <c r="CA140" s="770"/>
      <c r="CB140" s="770"/>
      <c r="CC140" s="770"/>
    </row>
    <row r="141" spans="1:81" s="64" customFormat="1">
      <c r="A141" s="158"/>
      <c r="B141" s="159" t="str">
        <f>A141&amp;"-"&amp;TEXT(COUNTIF($A$5:A141,A141),"000")</f>
        <v>-000</v>
      </c>
      <c r="C141" s="52"/>
      <c r="D141" s="27"/>
      <c r="E141" s="28"/>
      <c r="F141" s="27"/>
      <c r="G141" s="27"/>
      <c r="H141" s="52"/>
      <c r="I141" s="380" t="str">
        <f>IFERROR(VLOOKUP($F141,'Liste planification'!$V$2:$W$96,2,FALSE),"")</f>
        <v/>
      </c>
      <c r="J141" s="27"/>
      <c r="K141" s="27"/>
      <c r="L141" s="27"/>
      <c r="M141" s="52"/>
      <c r="N141" s="52"/>
      <c r="O141" s="52"/>
      <c r="P141" s="52"/>
      <c r="Q141" s="52"/>
      <c r="R141" s="52"/>
      <c r="S141" s="52"/>
      <c r="T141" s="52"/>
      <c r="U141" s="52"/>
      <c r="V141" s="52"/>
      <c r="W141" s="52"/>
      <c r="X141" s="52"/>
      <c r="Y141" s="194"/>
      <c r="Z141" s="776"/>
      <c r="AA141" s="190"/>
      <c r="AB141" s="747">
        <f t="shared" si="8"/>
        <v>0</v>
      </c>
      <c r="AC141" s="748">
        <f t="shared" si="9"/>
        <v>0</v>
      </c>
      <c r="AD141" s="187"/>
      <c r="AE141" s="186"/>
      <c r="AF141" s="190"/>
      <c r="AG141" s="747">
        <f t="shared" si="10"/>
        <v>0</v>
      </c>
      <c r="AH141" s="748">
        <f t="shared" si="11"/>
        <v>0</v>
      </c>
      <c r="AI141" s="187"/>
      <c r="AJ141" s="52"/>
      <c r="AK141" s="156" t="str">
        <f>IFERROR(VLOOKUP($A141,'Liste planification'!$B$2:$C$105,2,FALSE),"")</f>
        <v/>
      </c>
      <c r="AL141" s="27"/>
      <c r="AM141" s="27"/>
      <c r="AN141" s="769"/>
      <c r="AO141" s="770"/>
      <c r="AP141" s="770"/>
      <c r="AQ141" s="770"/>
      <c r="AR141" s="770"/>
      <c r="AS141" s="770"/>
      <c r="AT141" s="770"/>
      <c r="AU141" s="770"/>
      <c r="AV141" s="770"/>
      <c r="AW141" s="770"/>
      <c r="AX141" s="770"/>
      <c r="AY141" s="770"/>
      <c r="AZ141" s="770"/>
      <c r="BA141" s="770"/>
      <c r="BB141" s="770"/>
      <c r="BC141" s="770"/>
      <c r="BD141" s="770"/>
      <c r="BE141" s="770"/>
      <c r="BF141" s="770"/>
      <c r="BG141" s="770"/>
      <c r="BH141" s="770"/>
      <c r="BI141" s="770"/>
      <c r="BJ141" s="770"/>
      <c r="BK141" s="770"/>
      <c r="BL141" s="770"/>
      <c r="BM141" s="770"/>
      <c r="BN141" s="770"/>
      <c r="BO141" s="770"/>
      <c r="BP141" s="770"/>
      <c r="BQ141" s="770"/>
      <c r="BR141" s="770"/>
      <c r="BS141" s="770"/>
      <c r="BT141" s="770"/>
      <c r="BU141" s="770"/>
      <c r="BV141" s="770"/>
      <c r="BW141" s="770"/>
      <c r="BX141" s="770"/>
      <c r="BY141" s="770"/>
      <c r="BZ141" s="770"/>
      <c r="CA141" s="770"/>
      <c r="CB141" s="770"/>
      <c r="CC141" s="770"/>
    </row>
    <row r="142" spans="1:81" s="64" customFormat="1">
      <c r="A142" s="158"/>
      <c r="B142" s="159" t="str">
        <f>A142&amp;"-"&amp;TEXT(COUNTIF($A$5:A142,A142),"000")</f>
        <v>-000</v>
      </c>
      <c r="C142" s="52"/>
      <c r="D142" s="27"/>
      <c r="E142" s="28"/>
      <c r="F142" s="27"/>
      <c r="G142" s="27"/>
      <c r="H142" s="52"/>
      <c r="I142" s="380" t="str">
        <f>IFERROR(VLOOKUP($F142,'Liste planification'!$V$2:$W$96,2,FALSE),"")</f>
        <v/>
      </c>
      <c r="J142" s="27"/>
      <c r="K142" s="27"/>
      <c r="L142" s="27"/>
      <c r="M142" s="52"/>
      <c r="N142" s="52"/>
      <c r="O142" s="52"/>
      <c r="P142" s="52"/>
      <c r="Q142" s="52"/>
      <c r="R142" s="52"/>
      <c r="S142" s="52"/>
      <c r="T142" s="52"/>
      <c r="U142" s="52"/>
      <c r="V142" s="52"/>
      <c r="W142" s="52"/>
      <c r="X142" s="52"/>
      <c r="Y142" s="194"/>
      <c r="Z142" s="776"/>
      <c r="AA142" s="190"/>
      <c r="AB142" s="747">
        <f t="shared" si="8"/>
        <v>0</v>
      </c>
      <c r="AC142" s="748">
        <f t="shared" si="9"/>
        <v>0</v>
      </c>
      <c r="AD142" s="187"/>
      <c r="AE142" s="186"/>
      <c r="AF142" s="190"/>
      <c r="AG142" s="747">
        <f t="shared" si="10"/>
        <v>0</v>
      </c>
      <c r="AH142" s="748">
        <f t="shared" si="11"/>
        <v>0</v>
      </c>
      <c r="AI142" s="187"/>
      <c r="AJ142" s="52"/>
      <c r="AK142" s="156" t="str">
        <f>IFERROR(VLOOKUP($A142,'Liste planification'!$B$2:$C$105,2,FALSE),"")</f>
        <v/>
      </c>
      <c r="AL142" s="27"/>
      <c r="AM142" s="27"/>
      <c r="AN142" s="769"/>
      <c r="AO142" s="770"/>
      <c r="AP142" s="770"/>
      <c r="AQ142" s="770"/>
      <c r="AR142" s="770"/>
      <c r="AS142" s="770"/>
      <c r="AT142" s="770"/>
      <c r="AU142" s="770"/>
      <c r="AV142" s="770"/>
      <c r="AW142" s="770"/>
      <c r="AX142" s="770"/>
      <c r="AY142" s="770"/>
      <c r="AZ142" s="770"/>
      <c r="BA142" s="770"/>
      <c r="BB142" s="770"/>
      <c r="BC142" s="770"/>
      <c r="BD142" s="770"/>
      <c r="BE142" s="770"/>
      <c r="BF142" s="770"/>
      <c r="BG142" s="770"/>
      <c r="BH142" s="770"/>
      <c r="BI142" s="770"/>
      <c r="BJ142" s="770"/>
      <c r="BK142" s="770"/>
      <c r="BL142" s="770"/>
      <c r="BM142" s="770"/>
      <c r="BN142" s="770"/>
      <c r="BO142" s="770"/>
      <c r="BP142" s="770"/>
      <c r="BQ142" s="770"/>
      <c r="BR142" s="770"/>
      <c r="BS142" s="770"/>
      <c r="BT142" s="770"/>
      <c r="BU142" s="770"/>
      <c r="BV142" s="770"/>
      <c r="BW142" s="770"/>
      <c r="BX142" s="770"/>
      <c r="BY142" s="770"/>
      <c r="BZ142" s="770"/>
      <c r="CA142" s="770"/>
      <c r="CB142" s="770"/>
      <c r="CC142" s="770"/>
    </row>
    <row r="143" spans="1:81" s="64" customFormat="1">
      <c r="A143" s="158"/>
      <c r="B143" s="159" t="str">
        <f>A143&amp;"-"&amp;TEXT(COUNTIF($A$5:A143,A143),"000")</f>
        <v>-000</v>
      </c>
      <c r="C143" s="52"/>
      <c r="D143" s="27"/>
      <c r="E143" s="28"/>
      <c r="F143" s="27"/>
      <c r="G143" s="27"/>
      <c r="H143" s="52"/>
      <c r="I143" s="380" t="str">
        <f>IFERROR(VLOOKUP($F143,'Liste planification'!$V$2:$W$96,2,FALSE),"")</f>
        <v/>
      </c>
      <c r="J143" s="27"/>
      <c r="K143" s="27"/>
      <c r="L143" s="27"/>
      <c r="M143" s="52"/>
      <c r="N143" s="52"/>
      <c r="O143" s="52"/>
      <c r="P143" s="52"/>
      <c r="Q143" s="52"/>
      <c r="R143" s="52"/>
      <c r="S143" s="52"/>
      <c r="T143" s="52"/>
      <c r="U143" s="52"/>
      <c r="V143" s="52"/>
      <c r="W143" s="52"/>
      <c r="X143" s="52"/>
      <c r="Y143" s="194"/>
      <c r="Z143" s="776"/>
      <c r="AA143" s="190"/>
      <c r="AB143" s="747">
        <f t="shared" si="8"/>
        <v>0</v>
      </c>
      <c r="AC143" s="748">
        <f t="shared" si="9"/>
        <v>0</v>
      </c>
      <c r="AD143" s="187"/>
      <c r="AE143" s="186"/>
      <c r="AF143" s="190"/>
      <c r="AG143" s="747">
        <f t="shared" si="10"/>
        <v>0</v>
      </c>
      <c r="AH143" s="748">
        <f t="shared" si="11"/>
        <v>0</v>
      </c>
      <c r="AI143" s="187"/>
      <c r="AJ143" s="52"/>
      <c r="AK143" s="156" t="str">
        <f>IFERROR(VLOOKUP($A143,'Liste planification'!$B$2:$C$105,2,FALSE),"")</f>
        <v/>
      </c>
      <c r="AL143" s="27"/>
      <c r="AM143" s="27"/>
      <c r="AN143" s="769"/>
      <c r="AO143" s="770"/>
      <c r="AP143" s="770"/>
      <c r="AQ143" s="770"/>
      <c r="AR143" s="770"/>
      <c r="AS143" s="770"/>
      <c r="AT143" s="770"/>
      <c r="AU143" s="770"/>
      <c r="AV143" s="770"/>
      <c r="AW143" s="770"/>
      <c r="AX143" s="770"/>
      <c r="AY143" s="770"/>
      <c r="AZ143" s="770"/>
      <c r="BA143" s="770"/>
      <c r="BB143" s="770"/>
      <c r="BC143" s="770"/>
      <c r="BD143" s="770"/>
      <c r="BE143" s="770"/>
      <c r="BF143" s="770"/>
      <c r="BG143" s="770"/>
      <c r="BH143" s="770"/>
      <c r="BI143" s="770"/>
      <c r="BJ143" s="770"/>
      <c r="BK143" s="770"/>
      <c r="BL143" s="770"/>
      <c r="BM143" s="770"/>
      <c r="BN143" s="770"/>
      <c r="BO143" s="770"/>
      <c r="BP143" s="770"/>
      <c r="BQ143" s="770"/>
      <c r="BR143" s="770"/>
      <c r="BS143" s="770"/>
      <c r="BT143" s="770"/>
      <c r="BU143" s="770"/>
      <c r="BV143" s="770"/>
      <c r="BW143" s="770"/>
      <c r="BX143" s="770"/>
      <c r="BY143" s="770"/>
      <c r="BZ143" s="770"/>
      <c r="CA143" s="770"/>
      <c r="CB143" s="770"/>
      <c r="CC143" s="770"/>
    </row>
    <row r="144" spans="1:81" s="64" customFormat="1">
      <c r="A144" s="158"/>
      <c r="B144" s="159" t="str">
        <f>A144&amp;"-"&amp;TEXT(COUNTIF($A$5:A144,A144),"000")</f>
        <v>-000</v>
      </c>
      <c r="C144" s="52"/>
      <c r="D144" s="27"/>
      <c r="E144" s="28"/>
      <c r="F144" s="27"/>
      <c r="G144" s="27"/>
      <c r="H144" s="52"/>
      <c r="I144" s="380" t="str">
        <f>IFERROR(VLOOKUP($F144,'Liste planification'!$V$2:$W$96,2,FALSE),"")</f>
        <v/>
      </c>
      <c r="J144" s="27"/>
      <c r="K144" s="27"/>
      <c r="L144" s="27"/>
      <c r="M144" s="52"/>
      <c r="N144" s="52"/>
      <c r="O144" s="52"/>
      <c r="P144" s="52"/>
      <c r="Q144" s="52"/>
      <c r="R144" s="52"/>
      <c r="S144" s="52"/>
      <c r="T144" s="52"/>
      <c r="U144" s="52"/>
      <c r="V144" s="52"/>
      <c r="W144" s="52"/>
      <c r="X144" s="52"/>
      <c r="Y144" s="194"/>
      <c r="Z144" s="776"/>
      <c r="AA144" s="190"/>
      <c r="AB144" s="747">
        <f t="shared" si="8"/>
        <v>0</v>
      </c>
      <c r="AC144" s="748">
        <f t="shared" si="9"/>
        <v>0</v>
      </c>
      <c r="AD144" s="187"/>
      <c r="AE144" s="186"/>
      <c r="AF144" s="190"/>
      <c r="AG144" s="747">
        <f t="shared" si="10"/>
        <v>0</v>
      </c>
      <c r="AH144" s="748">
        <f t="shared" si="11"/>
        <v>0</v>
      </c>
      <c r="AI144" s="187"/>
      <c r="AJ144" s="52"/>
      <c r="AK144" s="156" t="str">
        <f>IFERROR(VLOOKUP($A144,'Liste planification'!$B$2:$C$105,2,FALSE),"")</f>
        <v/>
      </c>
      <c r="AL144" s="27"/>
      <c r="AM144" s="27"/>
      <c r="AN144" s="769"/>
      <c r="AO144" s="770"/>
      <c r="AP144" s="770"/>
      <c r="AQ144" s="770"/>
      <c r="AR144" s="770"/>
      <c r="AS144" s="770"/>
      <c r="AT144" s="770"/>
      <c r="AU144" s="770"/>
      <c r="AV144" s="770"/>
      <c r="AW144" s="770"/>
      <c r="AX144" s="770"/>
      <c r="AY144" s="770"/>
      <c r="AZ144" s="770"/>
      <c r="BA144" s="770"/>
      <c r="BB144" s="770"/>
      <c r="BC144" s="770"/>
      <c r="BD144" s="770"/>
      <c r="BE144" s="770"/>
      <c r="BF144" s="770"/>
      <c r="BG144" s="770"/>
      <c r="BH144" s="770"/>
      <c r="BI144" s="770"/>
      <c r="BJ144" s="770"/>
      <c r="BK144" s="770"/>
      <c r="BL144" s="770"/>
      <c r="BM144" s="770"/>
      <c r="BN144" s="770"/>
      <c r="BO144" s="770"/>
      <c r="BP144" s="770"/>
      <c r="BQ144" s="770"/>
      <c r="BR144" s="770"/>
      <c r="BS144" s="770"/>
      <c r="BT144" s="770"/>
      <c r="BU144" s="770"/>
      <c r="BV144" s="770"/>
      <c r="BW144" s="770"/>
      <c r="BX144" s="770"/>
      <c r="BY144" s="770"/>
      <c r="BZ144" s="770"/>
      <c r="CA144" s="770"/>
      <c r="CB144" s="770"/>
      <c r="CC144" s="770"/>
    </row>
    <row r="145" spans="1:81" s="64" customFormat="1">
      <c r="A145" s="158"/>
      <c r="B145" s="159" t="str">
        <f>A145&amp;"-"&amp;TEXT(COUNTIF($A$5:A145,A145),"000")</f>
        <v>-000</v>
      </c>
      <c r="C145" s="52"/>
      <c r="D145" s="27"/>
      <c r="E145" s="28"/>
      <c r="F145" s="27"/>
      <c r="G145" s="27"/>
      <c r="H145" s="52"/>
      <c r="I145" s="380" t="str">
        <f>IFERROR(VLOOKUP($F145,'Liste planification'!$V$2:$W$96,2,FALSE),"")</f>
        <v/>
      </c>
      <c r="J145" s="27"/>
      <c r="K145" s="27"/>
      <c r="L145" s="27"/>
      <c r="M145" s="52"/>
      <c r="N145" s="52"/>
      <c r="O145" s="52"/>
      <c r="P145" s="52"/>
      <c r="Q145" s="52"/>
      <c r="R145" s="52"/>
      <c r="S145" s="52"/>
      <c r="T145" s="52"/>
      <c r="U145" s="52"/>
      <c r="V145" s="52"/>
      <c r="W145" s="52"/>
      <c r="X145" s="52"/>
      <c r="Y145" s="194"/>
      <c r="Z145" s="776"/>
      <c r="AA145" s="190"/>
      <c r="AB145" s="747">
        <f t="shared" si="8"/>
        <v>0</v>
      </c>
      <c r="AC145" s="748">
        <f t="shared" si="9"/>
        <v>0</v>
      </c>
      <c r="AD145" s="187"/>
      <c r="AE145" s="186"/>
      <c r="AF145" s="190"/>
      <c r="AG145" s="747">
        <f t="shared" si="10"/>
        <v>0</v>
      </c>
      <c r="AH145" s="748">
        <f t="shared" si="11"/>
        <v>0</v>
      </c>
      <c r="AI145" s="187"/>
      <c r="AJ145" s="52"/>
      <c r="AK145" s="156" t="str">
        <f>IFERROR(VLOOKUP($A145,'Liste planification'!$B$2:$C$105,2,FALSE),"")</f>
        <v/>
      </c>
      <c r="AL145" s="27"/>
      <c r="AM145" s="27"/>
      <c r="AN145" s="769"/>
      <c r="AO145" s="770"/>
      <c r="AP145" s="770"/>
      <c r="AQ145" s="770"/>
      <c r="AR145" s="770"/>
      <c r="AS145" s="770"/>
      <c r="AT145" s="770"/>
      <c r="AU145" s="770"/>
      <c r="AV145" s="770"/>
      <c r="AW145" s="770"/>
      <c r="AX145" s="770"/>
      <c r="AY145" s="770"/>
      <c r="AZ145" s="770"/>
      <c r="BA145" s="770"/>
      <c r="BB145" s="770"/>
      <c r="BC145" s="770"/>
      <c r="BD145" s="770"/>
      <c r="BE145" s="770"/>
      <c r="BF145" s="770"/>
      <c r="BG145" s="770"/>
      <c r="BH145" s="770"/>
      <c r="BI145" s="770"/>
      <c r="BJ145" s="770"/>
      <c r="BK145" s="770"/>
      <c r="BL145" s="770"/>
      <c r="BM145" s="770"/>
      <c r="BN145" s="770"/>
      <c r="BO145" s="770"/>
      <c r="BP145" s="770"/>
      <c r="BQ145" s="770"/>
      <c r="BR145" s="770"/>
      <c r="BS145" s="770"/>
      <c r="BT145" s="770"/>
      <c r="BU145" s="770"/>
      <c r="BV145" s="770"/>
      <c r="BW145" s="770"/>
      <c r="BX145" s="770"/>
      <c r="BY145" s="770"/>
      <c r="BZ145" s="770"/>
      <c r="CA145" s="770"/>
      <c r="CB145" s="770"/>
      <c r="CC145" s="770"/>
    </row>
    <row r="146" spans="1:81" s="64" customFormat="1">
      <c r="A146" s="158"/>
      <c r="B146" s="159" t="str">
        <f>A146&amp;"-"&amp;TEXT(COUNTIF($A$5:A146,A146),"000")</f>
        <v>-000</v>
      </c>
      <c r="C146" s="52"/>
      <c r="D146" s="27"/>
      <c r="E146" s="28"/>
      <c r="F146" s="27"/>
      <c r="G146" s="27"/>
      <c r="H146" s="52"/>
      <c r="I146" s="380" t="str">
        <f>IFERROR(VLOOKUP($F146,'Liste planification'!$V$2:$W$96,2,FALSE),"")</f>
        <v/>
      </c>
      <c r="J146" s="27"/>
      <c r="K146" s="27"/>
      <c r="L146" s="27"/>
      <c r="M146" s="52"/>
      <c r="N146" s="52"/>
      <c r="O146" s="52"/>
      <c r="P146" s="52"/>
      <c r="Q146" s="52"/>
      <c r="R146" s="52"/>
      <c r="S146" s="52"/>
      <c r="T146" s="52"/>
      <c r="U146" s="52"/>
      <c r="V146" s="52"/>
      <c r="W146" s="52"/>
      <c r="X146" s="52"/>
      <c r="Y146" s="194"/>
      <c r="Z146" s="776"/>
      <c r="AA146" s="190"/>
      <c r="AB146" s="747">
        <f t="shared" si="8"/>
        <v>0</v>
      </c>
      <c r="AC146" s="748">
        <f t="shared" si="9"/>
        <v>0</v>
      </c>
      <c r="AD146" s="187"/>
      <c r="AE146" s="186"/>
      <c r="AF146" s="190"/>
      <c r="AG146" s="747">
        <f t="shared" si="10"/>
        <v>0</v>
      </c>
      <c r="AH146" s="748">
        <f t="shared" si="11"/>
        <v>0</v>
      </c>
      <c r="AI146" s="187"/>
      <c r="AJ146" s="52"/>
      <c r="AK146" s="156" t="str">
        <f>IFERROR(VLOOKUP($A146,'Liste planification'!$B$2:$C$105,2,FALSE),"")</f>
        <v/>
      </c>
      <c r="AL146" s="27"/>
      <c r="AM146" s="27"/>
      <c r="AN146" s="769"/>
      <c r="AO146" s="770"/>
      <c r="AP146" s="770"/>
      <c r="AQ146" s="770"/>
      <c r="AR146" s="770"/>
      <c r="AS146" s="770"/>
      <c r="AT146" s="770"/>
      <c r="AU146" s="770"/>
      <c r="AV146" s="770"/>
      <c r="AW146" s="770"/>
      <c r="AX146" s="770"/>
      <c r="AY146" s="770"/>
      <c r="AZ146" s="770"/>
      <c r="BA146" s="770"/>
      <c r="BB146" s="770"/>
      <c r="BC146" s="770"/>
      <c r="BD146" s="770"/>
      <c r="BE146" s="770"/>
      <c r="BF146" s="770"/>
      <c r="BG146" s="770"/>
      <c r="BH146" s="770"/>
      <c r="BI146" s="770"/>
      <c r="BJ146" s="770"/>
      <c r="BK146" s="770"/>
      <c r="BL146" s="770"/>
      <c r="BM146" s="770"/>
      <c r="BN146" s="770"/>
      <c r="BO146" s="770"/>
      <c r="BP146" s="770"/>
      <c r="BQ146" s="770"/>
      <c r="BR146" s="770"/>
      <c r="BS146" s="770"/>
      <c r="BT146" s="770"/>
      <c r="BU146" s="770"/>
      <c r="BV146" s="770"/>
      <c r="BW146" s="770"/>
      <c r="BX146" s="770"/>
      <c r="BY146" s="770"/>
      <c r="BZ146" s="770"/>
      <c r="CA146" s="770"/>
      <c r="CB146" s="770"/>
      <c r="CC146" s="770"/>
    </row>
    <row r="147" spans="1:81" s="64" customFormat="1">
      <c r="A147" s="158"/>
      <c r="B147" s="159" t="str">
        <f>A147&amp;"-"&amp;TEXT(COUNTIF($A$5:A147,A147),"000")</f>
        <v>-000</v>
      </c>
      <c r="C147" s="52"/>
      <c r="D147" s="27"/>
      <c r="E147" s="28"/>
      <c r="F147" s="27"/>
      <c r="G147" s="27"/>
      <c r="H147" s="52"/>
      <c r="I147" s="380" t="str">
        <f>IFERROR(VLOOKUP($F147,'Liste planification'!$V$2:$W$96,2,FALSE),"")</f>
        <v/>
      </c>
      <c r="J147" s="27"/>
      <c r="K147" s="27"/>
      <c r="L147" s="27"/>
      <c r="M147" s="52"/>
      <c r="N147" s="52"/>
      <c r="O147" s="52"/>
      <c r="P147" s="52"/>
      <c r="Q147" s="52"/>
      <c r="R147" s="52"/>
      <c r="S147" s="52"/>
      <c r="T147" s="52"/>
      <c r="U147" s="52"/>
      <c r="V147" s="52"/>
      <c r="W147" s="52"/>
      <c r="X147" s="52"/>
      <c r="Y147" s="194"/>
      <c r="Z147" s="776"/>
      <c r="AA147" s="190"/>
      <c r="AB147" s="747">
        <f t="shared" si="8"/>
        <v>0</v>
      </c>
      <c r="AC147" s="748">
        <f t="shared" si="9"/>
        <v>0</v>
      </c>
      <c r="AD147" s="187"/>
      <c r="AE147" s="186"/>
      <c r="AF147" s="190"/>
      <c r="AG147" s="747">
        <f t="shared" si="10"/>
        <v>0</v>
      </c>
      <c r="AH147" s="748">
        <f t="shared" si="11"/>
        <v>0</v>
      </c>
      <c r="AI147" s="187"/>
      <c r="AJ147" s="52"/>
      <c r="AK147" s="156" t="str">
        <f>IFERROR(VLOOKUP($A147,'Liste planification'!$B$2:$C$105,2,FALSE),"")</f>
        <v/>
      </c>
      <c r="AL147" s="27"/>
      <c r="AM147" s="27"/>
      <c r="AN147" s="769"/>
      <c r="AO147" s="770"/>
      <c r="AP147" s="770"/>
      <c r="AQ147" s="770"/>
      <c r="AR147" s="770"/>
      <c r="AS147" s="770"/>
      <c r="AT147" s="770"/>
      <c r="AU147" s="770"/>
      <c r="AV147" s="770"/>
      <c r="AW147" s="770"/>
      <c r="AX147" s="770"/>
      <c r="AY147" s="770"/>
      <c r="AZ147" s="770"/>
      <c r="BA147" s="770"/>
      <c r="BB147" s="770"/>
      <c r="BC147" s="770"/>
      <c r="BD147" s="770"/>
      <c r="BE147" s="770"/>
      <c r="BF147" s="770"/>
      <c r="BG147" s="770"/>
      <c r="BH147" s="770"/>
      <c r="BI147" s="770"/>
      <c r="BJ147" s="770"/>
      <c r="BK147" s="770"/>
      <c r="BL147" s="770"/>
      <c r="BM147" s="770"/>
      <c r="BN147" s="770"/>
      <c r="BO147" s="770"/>
      <c r="BP147" s="770"/>
      <c r="BQ147" s="770"/>
      <c r="BR147" s="770"/>
      <c r="BS147" s="770"/>
      <c r="BT147" s="770"/>
      <c r="BU147" s="770"/>
      <c r="BV147" s="770"/>
      <c r="BW147" s="770"/>
      <c r="BX147" s="770"/>
      <c r="BY147" s="770"/>
      <c r="BZ147" s="770"/>
      <c r="CA147" s="770"/>
      <c r="CB147" s="770"/>
      <c r="CC147" s="770"/>
    </row>
    <row r="148" spans="1:81" s="64" customFormat="1">
      <c r="A148" s="158"/>
      <c r="B148" s="159" t="str">
        <f>A148&amp;"-"&amp;TEXT(COUNTIF($A$5:A148,A148),"000")</f>
        <v>-000</v>
      </c>
      <c r="C148" s="52"/>
      <c r="D148" s="27"/>
      <c r="E148" s="28"/>
      <c r="F148" s="27"/>
      <c r="G148" s="27"/>
      <c r="H148" s="52"/>
      <c r="I148" s="380" t="str">
        <f>IFERROR(VLOOKUP($F148,'Liste planification'!$V$2:$W$96,2,FALSE),"")</f>
        <v/>
      </c>
      <c r="J148" s="27"/>
      <c r="K148" s="27"/>
      <c r="L148" s="27"/>
      <c r="M148" s="52"/>
      <c r="N148" s="52"/>
      <c r="O148" s="52"/>
      <c r="P148" s="52"/>
      <c r="Q148" s="52"/>
      <c r="R148" s="52"/>
      <c r="S148" s="52"/>
      <c r="T148" s="52"/>
      <c r="U148" s="52"/>
      <c r="V148" s="52"/>
      <c r="W148" s="52"/>
      <c r="X148" s="52"/>
      <c r="Y148" s="194"/>
      <c r="Z148" s="776"/>
      <c r="AA148" s="190"/>
      <c r="AB148" s="747">
        <f t="shared" si="8"/>
        <v>0</v>
      </c>
      <c r="AC148" s="748">
        <f t="shared" si="9"/>
        <v>0</v>
      </c>
      <c r="AD148" s="187"/>
      <c r="AE148" s="186"/>
      <c r="AF148" s="190"/>
      <c r="AG148" s="747">
        <f t="shared" si="10"/>
        <v>0</v>
      </c>
      <c r="AH148" s="748">
        <f t="shared" si="11"/>
        <v>0</v>
      </c>
      <c r="AI148" s="187"/>
      <c r="AJ148" s="52"/>
      <c r="AK148" s="156" t="str">
        <f>IFERROR(VLOOKUP($A148,'Liste planification'!$B$2:$C$105,2,FALSE),"")</f>
        <v/>
      </c>
      <c r="AL148" s="27"/>
      <c r="AM148" s="27"/>
      <c r="AN148" s="769"/>
      <c r="AO148" s="770"/>
      <c r="AP148" s="770"/>
      <c r="AQ148" s="770"/>
      <c r="AR148" s="770"/>
      <c r="AS148" s="770"/>
      <c r="AT148" s="770"/>
      <c r="AU148" s="770"/>
      <c r="AV148" s="770"/>
      <c r="AW148" s="770"/>
      <c r="AX148" s="770"/>
      <c r="AY148" s="770"/>
      <c r="AZ148" s="770"/>
      <c r="BA148" s="770"/>
      <c r="BB148" s="770"/>
      <c r="BC148" s="770"/>
      <c r="BD148" s="770"/>
      <c r="BE148" s="770"/>
      <c r="BF148" s="770"/>
      <c r="BG148" s="770"/>
      <c r="BH148" s="770"/>
      <c r="BI148" s="770"/>
      <c r="BJ148" s="770"/>
      <c r="BK148" s="770"/>
      <c r="BL148" s="770"/>
      <c r="BM148" s="770"/>
      <c r="BN148" s="770"/>
      <c r="BO148" s="770"/>
      <c r="BP148" s="770"/>
      <c r="BQ148" s="770"/>
      <c r="BR148" s="770"/>
      <c r="BS148" s="770"/>
      <c r="BT148" s="770"/>
      <c r="BU148" s="770"/>
      <c r="BV148" s="770"/>
      <c r="BW148" s="770"/>
      <c r="BX148" s="770"/>
      <c r="BY148" s="770"/>
      <c r="BZ148" s="770"/>
      <c r="CA148" s="770"/>
      <c r="CB148" s="770"/>
      <c r="CC148" s="770"/>
    </row>
    <row r="149" spans="1:81" s="64" customFormat="1">
      <c r="A149" s="158"/>
      <c r="B149" s="159" t="str">
        <f>A149&amp;"-"&amp;TEXT(COUNTIF($A$5:A149,A149),"000")</f>
        <v>-000</v>
      </c>
      <c r="C149" s="52"/>
      <c r="D149" s="27"/>
      <c r="E149" s="28"/>
      <c r="F149" s="27"/>
      <c r="G149" s="27"/>
      <c r="H149" s="52"/>
      <c r="I149" s="380" t="str">
        <f>IFERROR(VLOOKUP($F149,'Liste planification'!$V$2:$W$96,2,FALSE),"")</f>
        <v/>
      </c>
      <c r="J149" s="27"/>
      <c r="K149" s="27"/>
      <c r="L149" s="27"/>
      <c r="M149" s="52"/>
      <c r="N149" s="52"/>
      <c r="O149" s="52"/>
      <c r="P149" s="52"/>
      <c r="Q149" s="52"/>
      <c r="R149" s="52"/>
      <c r="S149" s="52"/>
      <c r="T149" s="52"/>
      <c r="U149" s="52"/>
      <c r="V149" s="52"/>
      <c r="W149" s="52"/>
      <c r="X149" s="52"/>
      <c r="Y149" s="194"/>
      <c r="Z149" s="776"/>
      <c r="AA149" s="190"/>
      <c r="AB149" s="747">
        <f t="shared" si="8"/>
        <v>0</v>
      </c>
      <c r="AC149" s="748">
        <f t="shared" si="9"/>
        <v>0</v>
      </c>
      <c r="AD149" s="187"/>
      <c r="AE149" s="186"/>
      <c r="AF149" s="190"/>
      <c r="AG149" s="747">
        <f t="shared" si="10"/>
        <v>0</v>
      </c>
      <c r="AH149" s="748">
        <f t="shared" si="11"/>
        <v>0</v>
      </c>
      <c r="AI149" s="187"/>
      <c r="AJ149" s="52"/>
      <c r="AK149" s="156" t="str">
        <f>IFERROR(VLOOKUP($A149,'Liste planification'!$B$2:$C$105,2,FALSE),"")</f>
        <v/>
      </c>
      <c r="AL149" s="27"/>
      <c r="AM149" s="27"/>
      <c r="AN149" s="769"/>
      <c r="AO149" s="770"/>
      <c r="AP149" s="770"/>
      <c r="AQ149" s="770"/>
      <c r="AR149" s="770"/>
      <c r="AS149" s="770"/>
      <c r="AT149" s="770"/>
      <c r="AU149" s="770"/>
      <c r="AV149" s="770"/>
      <c r="AW149" s="770"/>
      <c r="AX149" s="770"/>
      <c r="AY149" s="770"/>
      <c r="AZ149" s="770"/>
      <c r="BA149" s="770"/>
      <c r="BB149" s="770"/>
      <c r="BC149" s="770"/>
      <c r="BD149" s="770"/>
      <c r="BE149" s="770"/>
      <c r="BF149" s="770"/>
      <c r="BG149" s="770"/>
      <c r="BH149" s="770"/>
      <c r="BI149" s="770"/>
      <c r="BJ149" s="770"/>
      <c r="BK149" s="770"/>
      <c r="BL149" s="770"/>
      <c r="BM149" s="770"/>
      <c r="BN149" s="770"/>
      <c r="BO149" s="770"/>
      <c r="BP149" s="770"/>
      <c r="BQ149" s="770"/>
      <c r="BR149" s="770"/>
      <c r="BS149" s="770"/>
      <c r="BT149" s="770"/>
      <c r="BU149" s="770"/>
      <c r="BV149" s="770"/>
      <c r="BW149" s="770"/>
      <c r="BX149" s="770"/>
      <c r="BY149" s="770"/>
      <c r="BZ149" s="770"/>
      <c r="CA149" s="770"/>
      <c r="CB149" s="770"/>
      <c r="CC149" s="770"/>
    </row>
    <row r="150" spans="1:81" s="64" customFormat="1">
      <c r="A150" s="158"/>
      <c r="B150" s="159" t="str">
        <f>A150&amp;"-"&amp;TEXT(COUNTIF($A$5:A150,A150),"000")</f>
        <v>-000</v>
      </c>
      <c r="C150" s="52"/>
      <c r="D150" s="27"/>
      <c r="E150" s="28"/>
      <c r="F150" s="27"/>
      <c r="G150" s="27"/>
      <c r="H150" s="52"/>
      <c r="I150" s="380" t="str">
        <f>IFERROR(VLOOKUP($F150,'Liste planification'!$V$2:$W$96,2,FALSE),"")</f>
        <v/>
      </c>
      <c r="J150" s="27"/>
      <c r="K150" s="27"/>
      <c r="L150" s="27"/>
      <c r="M150" s="52"/>
      <c r="N150" s="52"/>
      <c r="O150" s="52"/>
      <c r="P150" s="52"/>
      <c r="Q150" s="52"/>
      <c r="R150" s="52"/>
      <c r="S150" s="52"/>
      <c r="T150" s="52"/>
      <c r="U150" s="52"/>
      <c r="V150" s="52"/>
      <c r="W150" s="52"/>
      <c r="X150" s="52"/>
      <c r="Y150" s="194"/>
      <c r="Z150" s="776"/>
      <c r="AA150" s="190"/>
      <c r="AB150" s="747">
        <f t="shared" si="8"/>
        <v>0</v>
      </c>
      <c r="AC150" s="748">
        <f t="shared" si="9"/>
        <v>0</v>
      </c>
      <c r="AD150" s="187"/>
      <c r="AE150" s="186"/>
      <c r="AF150" s="190"/>
      <c r="AG150" s="747">
        <f t="shared" si="10"/>
        <v>0</v>
      </c>
      <c r="AH150" s="748">
        <f t="shared" si="11"/>
        <v>0</v>
      </c>
      <c r="AI150" s="187"/>
      <c r="AJ150" s="52"/>
      <c r="AK150" s="156" t="str">
        <f>IFERROR(VLOOKUP($A150,'Liste planification'!$B$2:$C$105,2,FALSE),"")</f>
        <v/>
      </c>
      <c r="AL150" s="27"/>
      <c r="AM150" s="27"/>
      <c r="AN150" s="769"/>
      <c r="AO150" s="770"/>
      <c r="AP150" s="770"/>
      <c r="AQ150" s="770"/>
      <c r="AR150" s="770"/>
      <c r="AS150" s="770"/>
      <c r="AT150" s="770"/>
      <c r="AU150" s="770"/>
      <c r="AV150" s="770"/>
      <c r="AW150" s="770"/>
      <c r="AX150" s="770"/>
      <c r="AY150" s="770"/>
      <c r="AZ150" s="770"/>
      <c r="BA150" s="770"/>
      <c r="BB150" s="770"/>
      <c r="BC150" s="770"/>
      <c r="BD150" s="770"/>
      <c r="BE150" s="770"/>
      <c r="BF150" s="770"/>
      <c r="BG150" s="770"/>
      <c r="BH150" s="770"/>
      <c r="BI150" s="770"/>
      <c r="BJ150" s="770"/>
      <c r="BK150" s="770"/>
      <c r="BL150" s="770"/>
      <c r="BM150" s="770"/>
      <c r="BN150" s="770"/>
      <c r="BO150" s="770"/>
      <c r="BP150" s="770"/>
      <c r="BQ150" s="770"/>
      <c r="BR150" s="770"/>
      <c r="BS150" s="770"/>
      <c r="BT150" s="770"/>
      <c r="BU150" s="770"/>
      <c r="BV150" s="770"/>
      <c r="BW150" s="770"/>
      <c r="BX150" s="770"/>
      <c r="BY150" s="770"/>
      <c r="BZ150" s="770"/>
      <c r="CA150" s="770"/>
      <c r="CB150" s="770"/>
      <c r="CC150" s="770"/>
    </row>
    <row r="151" spans="1:81" s="64" customFormat="1">
      <c r="A151" s="158"/>
      <c r="B151" s="159" t="str">
        <f>A151&amp;"-"&amp;TEXT(COUNTIF($A$5:A151,A151),"000")</f>
        <v>-000</v>
      </c>
      <c r="C151" s="52"/>
      <c r="D151" s="27"/>
      <c r="E151" s="28"/>
      <c r="F151" s="27"/>
      <c r="G151" s="27"/>
      <c r="H151" s="52"/>
      <c r="I151" s="380" t="str">
        <f>IFERROR(VLOOKUP($F151,'Liste planification'!$V$2:$W$96,2,FALSE),"")</f>
        <v/>
      </c>
      <c r="J151" s="27"/>
      <c r="K151" s="27"/>
      <c r="L151" s="27"/>
      <c r="M151" s="52"/>
      <c r="N151" s="52"/>
      <c r="O151" s="52"/>
      <c r="P151" s="52"/>
      <c r="Q151" s="52"/>
      <c r="R151" s="52"/>
      <c r="S151" s="52"/>
      <c r="T151" s="52"/>
      <c r="U151" s="52"/>
      <c r="V151" s="52"/>
      <c r="W151" s="52"/>
      <c r="X151" s="52"/>
      <c r="Y151" s="194"/>
      <c r="Z151" s="776"/>
      <c r="AA151" s="190"/>
      <c r="AB151" s="747">
        <f t="shared" si="8"/>
        <v>0</v>
      </c>
      <c r="AC151" s="748">
        <f t="shared" si="9"/>
        <v>0</v>
      </c>
      <c r="AD151" s="187"/>
      <c r="AE151" s="186"/>
      <c r="AF151" s="190"/>
      <c r="AG151" s="747">
        <f t="shared" si="10"/>
        <v>0</v>
      </c>
      <c r="AH151" s="748">
        <f t="shared" si="11"/>
        <v>0</v>
      </c>
      <c r="AI151" s="187"/>
      <c r="AJ151" s="52"/>
      <c r="AK151" s="156" t="str">
        <f>IFERROR(VLOOKUP($A151,'Liste planification'!$B$2:$C$105,2,FALSE),"")</f>
        <v/>
      </c>
      <c r="AL151" s="27"/>
      <c r="AM151" s="27"/>
      <c r="AN151" s="769"/>
      <c r="AO151" s="770"/>
      <c r="AP151" s="770"/>
      <c r="AQ151" s="770"/>
      <c r="AR151" s="770"/>
      <c r="AS151" s="770"/>
      <c r="AT151" s="770"/>
      <c r="AU151" s="770"/>
      <c r="AV151" s="770"/>
      <c r="AW151" s="770"/>
      <c r="AX151" s="770"/>
      <c r="AY151" s="770"/>
      <c r="AZ151" s="770"/>
      <c r="BA151" s="770"/>
      <c r="BB151" s="770"/>
      <c r="BC151" s="770"/>
      <c r="BD151" s="770"/>
      <c r="BE151" s="770"/>
      <c r="BF151" s="770"/>
      <c r="BG151" s="770"/>
      <c r="BH151" s="770"/>
      <c r="BI151" s="770"/>
      <c r="BJ151" s="770"/>
      <c r="BK151" s="770"/>
      <c r="BL151" s="770"/>
      <c r="BM151" s="770"/>
      <c r="BN151" s="770"/>
      <c r="BO151" s="770"/>
      <c r="BP151" s="770"/>
      <c r="BQ151" s="770"/>
      <c r="BR151" s="770"/>
      <c r="BS151" s="770"/>
      <c r="BT151" s="770"/>
      <c r="BU151" s="770"/>
      <c r="BV151" s="770"/>
      <c r="BW151" s="770"/>
      <c r="BX151" s="770"/>
      <c r="BY151" s="770"/>
      <c r="BZ151" s="770"/>
      <c r="CA151" s="770"/>
      <c r="CB151" s="770"/>
      <c r="CC151" s="770"/>
    </row>
    <row r="152" spans="1:81" s="64" customFormat="1">
      <c r="A152" s="158"/>
      <c r="B152" s="159" t="str">
        <f>A152&amp;"-"&amp;TEXT(COUNTIF($A$5:A152,A152),"000")</f>
        <v>-000</v>
      </c>
      <c r="C152" s="52"/>
      <c r="D152" s="27"/>
      <c r="E152" s="28"/>
      <c r="F152" s="27"/>
      <c r="G152" s="27"/>
      <c r="H152" s="52"/>
      <c r="I152" s="380" t="str">
        <f>IFERROR(VLOOKUP($F152,'Liste planification'!$V$2:$W$96,2,FALSE),"")</f>
        <v/>
      </c>
      <c r="J152" s="27"/>
      <c r="K152" s="27"/>
      <c r="L152" s="27"/>
      <c r="M152" s="52"/>
      <c r="N152" s="52"/>
      <c r="O152" s="52"/>
      <c r="P152" s="52"/>
      <c r="Q152" s="52"/>
      <c r="R152" s="52"/>
      <c r="S152" s="52"/>
      <c r="T152" s="52"/>
      <c r="U152" s="52"/>
      <c r="V152" s="52"/>
      <c r="W152" s="52"/>
      <c r="X152" s="52"/>
      <c r="Y152" s="194"/>
      <c r="Z152" s="776"/>
      <c r="AA152" s="190"/>
      <c r="AB152" s="747">
        <f t="shared" si="8"/>
        <v>0</v>
      </c>
      <c r="AC152" s="748">
        <f t="shared" si="9"/>
        <v>0</v>
      </c>
      <c r="AD152" s="187"/>
      <c r="AE152" s="186"/>
      <c r="AF152" s="190"/>
      <c r="AG152" s="747">
        <f t="shared" si="10"/>
        <v>0</v>
      </c>
      <c r="AH152" s="748">
        <f t="shared" si="11"/>
        <v>0</v>
      </c>
      <c r="AI152" s="187"/>
      <c r="AJ152" s="52"/>
      <c r="AK152" s="156" t="str">
        <f>IFERROR(VLOOKUP($A152,'Liste planification'!$B$2:$C$105,2,FALSE),"")</f>
        <v/>
      </c>
      <c r="AL152" s="27"/>
      <c r="AM152" s="27"/>
      <c r="AN152" s="769"/>
      <c r="AO152" s="770"/>
      <c r="AP152" s="770"/>
      <c r="AQ152" s="770"/>
      <c r="AR152" s="770"/>
      <c r="AS152" s="770"/>
      <c r="AT152" s="770"/>
      <c r="AU152" s="770"/>
      <c r="AV152" s="770"/>
      <c r="AW152" s="770"/>
      <c r="AX152" s="770"/>
      <c r="AY152" s="770"/>
      <c r="AZ152" s="770"/>
      <c r="BA152" s="770"/>
      <c r="BB152" s="770"/>
      <c r="BC152" s="770"/>
      <c r="BD152" s="770"/>
      <c r="BE152" s="770"/>
      <c r="BF152" s="770"/>
      <c r="BG152" s="770"/>
      <c r="BH152" s="770"/>
      <c r="BI152" s="770"/>
      <c r="BJ152" s="770"/>
      <c r="BK152" s="770"/>
      <c r="BL152" s="770"/>
      <c r="BM152" s="770"/>
      <c r="BN152" s="770"/>
      <c r="BO152" s="770"/>
      <c r="BP152" s="770"/>
      <c r="BQ152" s="770"/>
      <c r="BR152" s="770"/>
      <c r="BS152" s="770"/>
      <c r="BT152" s="770"/>
      <c r="BU152" s="770"/>
      <c r="BV152" s="770"/>
      <c r="BW152" s="770"/>
      <c r="BX152" s="770"/>
      <c r="BY152" s="770"/>
      <c r="BZ152" s="770"/>
      <c r="CA152" s="770"/>
      <c r="CB152" s="770"/>
      <c r="CC152" s="770"/>
    </row>
    <row r="153" spans="1:81" s="64" customFormat="1">
      <c r="A153" s="158"/>
      <c r="B153" s="159" t="str">
        <f>A153&amp;"-"&amp;TEXT(COUNTIF($A$5:A153,A153),"000")</f>
        <v>-000</v>
      </c>
      <c r="C153" s="52"/>
      <c r="D153" s="27"/>
      <c r="E153" s="28"/>
      <c r="F153" s="27"/>
      <c r="G153" s="27"/>
      <c r="H153" s="52"/>
      <c r="I153" s="380" t="str">
        <f>IFERROR(VLOOKUP($F153,'Liste planification'!$V$2:$W$96,2,FALSE),"")</f>
        <v/>
      </c>
      <c r="J153" s="27"/>
      <c r="K153" s="27"/>
      <c r="L153" s="27"/>
      <c r="M153" s="52"/>
      <c r="N153" s="52"/>
      <c r="O153" s="52"/>
      <c r="P153" s="52"/>
      <c r="Q153" s="52"/>
      <c r="R153" s="52"/>
      <c r="S153" s="52"/>
      <c r="T153" s="52"/>
      <c r="U153" s="52"/>
      <c r="V153" s="52"/>
      <c r="W153" s="52"/>
      <c r="X153" s="52"/>
      <c r="Y153" s="194"/>
      <c r="Z153" s="776"/>
      <c r="AA153" s="190"/>
      <c r="AB153" s="747">
        <f t="shared" si="8"/>
        <v>0</v>
      </c>
      <c r="AC153" s="748">
        <f t="shared" si="9"/>
        <v>0</v>
      </c>
      <c r="AD153" s="187"/>
      <c r="AE153" s="186"/>
      <c r="AF153" s="190"/>
      <c r="AG153" s="747">
        <f t="shared" si="10"/>
        <v>0</v>
      </c>
      <c r="AH153" s="748">
        <f t="shared" si="11"/>
        <v>0</v>
      </c>
      <c r="AI153" s="187"/>
      <c r="AJ153" s="52"/>
      <c r="AK153" s="156" t="str">
        <f>IFERROR(VLOOKUP($A153,'Liste planification'!$B$2:$C$105,2,FALSE),"")</f>
        <v/>
      </c>
      <c r="AL153" s="27"/>
      <c r="AM153" s="27"/>
      <c r="AN153" s="769"/>
      <c r="AO153" s="770"/>
      <c r="AP153" s="770"/>
      <c r="AQ153" s="770"/>
      <c r="AR153" s="770"/>
      <c r="AS153" s="770"/>
      <c r="AT153" s="770"/>
      <c r="AU153" s="770"/>
      <c r="AV153" s="770"/>
      <c r="AW153" s="770"/>
      <c r="AX153" s="770"/>
      <c r="AY153" s="770"/>
      <c r="AZ153" s="770"/>
      <c r="BA153" s="770"/>
      <c r="BB153" s="770"/>
      <c r="BC153" s="770"/>
      <c r="BD153" s="770"/>
      <c r="BE153" s="770"/>
      <c r="BF153" s="770"/>
      <c r="BG153" s="770"/>
      <c r="BH153" s="770"/>
      <c r="BI153" s="770"/>
      <c r="BJ153" s="770"/>
      <c r="BK153" s="770"/>
      <c r="BL153" s="770"/>
      <c r="BM153" s="770"/>
      <c r="BN153" s="770"/>
      <c r="BO153" s="770"/>
      <c r="BP153" s="770"/>
      <c r="BQ153" s="770"/>
      <c r="BR153" s="770"/>
      <c r="BS153" s="770"/>
      <c r="BT153" s="770"/>
      <c r="BU153" s="770"/>
      <c r="BV153" s="770"/>
      <c r="BW153" s="770"/>
      <c r="BX153" s="770"/>
      <c r="BY153" s="770"/>
      <c r="BZ153" s="770"/>
      <c r="CA153" s="770"/>
      <c r="CB153" s="770"/>
      <c r="CC153" s="770"/>
    </row>
    <row r="154" spans="1:81" s="64" customFormat="1">
      <c r="A154" s="158"/>
      <c r="B154" s="159" t="str">
        <f>A154&amp;"-"&amp;TEXT(COUNTIF($A$5:A154,A154),"000")</f>
        <v>-000</v>
      </c>
      <c r="C154" s="52"/>
      <c r="D154" s="27"/>
      <c r="E154" s="28"/>
      <c r="F154" s="27"/>
      <c r="G154" s="27"/>
      <c r="H154" s="52"/>
      <c r="I154" s="380" t="str">
        <f>IFERROR(VLOOKUP($F154,'Liste planification'!$V$2:$W$96,2,FALSE),"")</f>
        <v/>
      </c>
      <c r="J154" s="27"/>
      <c r="K154" s="27"/>
      <c r="L154" s="27"/>
      <c r="M154" s="52"/>
      <c r="N154" s="52"/>
      <c r="O154" s="52"/>
      <c r="P154" s="52"/>
      <c r="Q154" s="52"/>
      <c r="R154" s="52"/>
      <c r="S154" s="52"/>
      <c r="T154" s="52"/>
      <c r="U154" s="52"/>
      <c r="V154" s="52"/>
      <c r="W154" s="52"/>
      <c r="X154" s="52"/>
      <c r="Y154" s="194"/>
      <c r="Z154" s="776"/>
      <c r="AA154" s="190"/>
      <c r="AB154" s="747">
        <f t="shared" si="8"/>
        <v>0</v>
      </c>
      <c r="AC154" s="748">
        <f t="shared" si="9"/>
        <v>0</v>
      </c>
      <c r="AD154" s="187"/>
      <c r="AE154" s="186"/>
      <c r="AF154" s="190"/>
      <c r="AG154" s="747">
        <f t="shared" si="10"/>
        <v>0</v>
      </c>
      <c r="AH154" s="748">
        <f t="shared" si="11"/>
        <v>0</v>
      </c>
      <c r="AI154" s="187"/>
      <c r="AJ154" s="52"/>
      <c r="AK154" s="156" t="str">
        <f>IFERROR(VLOOKUP($A154,'Liste planification'!$B$2:$C$105,2,FALSE),"")</f>
        <v/>
      </c>
      <c r="AL154" s="27"/>
      <c r="AM154" s="27"/>
      <c r="AN154" s="769"/>
      <c r="AO154" s="770"/>
      <c r="AP154" s="770"/>
      <c r="AQ154" s="770"/>
      <c r="AR154" s="770"/>
      <c r="AS154" s="770"/>
      <c r="AT154" s="770"/>
      <c r="AU154" s="770"/>
      <c r="AV154" s="770"/>
      <c r="AW154" s="770"/>
      <c r="AX154" s="770"/>
      <c r="AY154" s="770"/>
      <c r="AZ154" s="770"/>
      <c r="BA154" s="770"/>
      <c r="BB154" s="770"/>
      <c r="BC154" s="770"/>
      <c r="BD154" s="770"/>
      <c r="BE154" s="770"/>
      <c r="BF154" s="770"/>
      <c r="BG154" s="770"/>
      <c r="BH154" s="770"/>
      <c r="BI154" s="770"/>
      <c r="BJ154" s="770"/>
      <c r="BK154" s="770"/>
      <c r="BL154" s="770"/>
      <c r="BM154" s="770"/>
      <c r="BN154" s="770"/>
      <c r="BO154" s="770"/>
      <c r="BP154" s="770"/>
      <c r="BQ154" s="770"/>
      <c r="BR154" s="770"/>
      <c r="BS154" s="770"/>
      <c r="BT154" s="770"/>
      <c r="BU154" s="770"/>
      <c r="BV154" s="770"/>
      <c r="BW154" s="770"/>
      <c r="BX154" s="770"/>
      <c r="BY154" s="770"/>
      <c r="BZ154" s="770"/>
      <c r="CA154" s="770"/>
      <c r="CB154" s="770"/>
      <c r="CC154" s="770"/>
    </row>
    <row r="155" spans="1:81" s="64" customFormat="1">
      <c r="A155" s="158"/>
      <c r="B155" s="159" t="str">
        <f>A155&amp;"-"&amp;TEXT(COUNTIF($A$5:A155,A155),"000")</f>
        <v>-000</v>
      </c>
      <c r="C155" s="52"/>
      <c r="D155" s="27"/>
      <c r="E155" s="28"/>
      <c r="F155" s="27"/>
      <c r="G155" s="27"/>
      <c r="H155" s="52"/>
      <c r="I155" s="380" t="str">
        <f>IFERROR(VLOOKUP($F155,'Liste planification'!$V$2:$W$96,2,FALSE),"")</f>
        <v/>
      </c>
      <c r="J155" s="27"/>
      <c r="K155" s="27"/>
      <c r="L155" s="27"/>
      <c r="M155" s="52"/>
      <c r="N155" s="52"/>
      <c r="O155" s="52"/>
      <c r="P155" s="52"/>
      <c r="Q155" s="52"/>
      <c r="R155" s="52"/>
      <c r="S155" s="52"/>
      <c r="T155" s="52"/>
      <c r="U155" s="52"/>
      <c r="V155" s="52"/>
      <c r="W155" s="52"/>
      <c r="X155" s="52"/>
      <c r="Y155" s="194"/>
      <c r="Z155" s="776"/>
      <c r="AA155" s="190"/>
      <c r="AB155" s="747">
        <f t="shared" si="8"/>
        <v>0</v>
      </c>
      <c r="AC155" s="748">
        <f t="shared" si="9"/>
        <v>0</v>
      </c>
      <c r="AD155" s="187"/>
      <c r="AE155" s="186"/>
      <c r="AF155" s="190"/>
      <c r="AG155" s="747">
        <f t="shared" si="10"/>
        <v>0</v>
      </c>
      <c r="AH155" s="748">
        <f t="shared" si="11"/>
        <v>0</v>
      </c>
      <c r="AI155" s="187"/>
      <c r="AJ155" s="52"/>
      <c r="AK155" s="156" t="str">
        <f>IFERROR(VLOOKUP($A155,'Liste planification'!$B$2:$C$105,2,FALSE),"")</f>
        <v/>
      </c>
      <c r="AL155" s="27"/>
      <c r="AM155" s="27"/>
      <c r="AN155" s="769"/>
      <c r="AO155" s="770"/>
      <c r="AP155" s="770"/>
      <c r="AQ155" s="770"/>
      <c r="AR155" s="770"/>
      <c r="AS155" s="770"/>
      <c r="AT155" s="770"/>
      <c r="AU155" s="770"/>
      <c r="AV155" s="770"/>
      <c r="AW155" s="770"/>
      <c r="AX155" s="770"/>
      <c r="AY155" s="770"/>
      <c r="AZ155" s="770"/>
      <c r="BA155" s="770"/>
      <c r="BB155" s="770"/>
      <c r="BC155" s="770"/>
      <c r="BD155" s="770"/>
      <c r="BE155" s="770"/>
      <c r="BF155" s="770"/>
      <c r="BG155" s="770"/>
      <c r="BH155" s="770"/>
      <c r="BI155" s="770"/>
      <c r="BJ155" s="770"/>
      <c r="BK155" s="770"/>
      <c r="BL155" s="770"/>
      <c r="BM155" s="770"/>
      <c r="BN155" s="770"/>
      <c r="BO155" s="770"/>
      <c r="BP155" s="770"/>
      <c r="BQ155" s="770"/>
      <c r="BR155" s="770"/>
      <c r="BS155" s="770"/>
      <c r="BT155" s="770"/>
      <c r="BU155" s="770"/>
      <c r="BV155" s="770"/>
      <c r="BW155" s="770"/>
      <c r="BX155" s="770"/>
      <c r="BY155" s="770"/>
      <c r="BZ155" s="770"/>
      <c r="CA155" s="770"/>
      <c r="CB155" s="770"/>
      <c r="CC155" s="770"/>
    </row>
    <row r="156" spans="1:81" s="64" customFormat="1">
      <c r="A156" s="158"/>
      <c r="B156" s="159" t="str">
        <f>A156&amp;"-"&amp;TEXT(COUNTIF($A$5:A156,A156),"000")</f>
        <v>-000</v>
      </c>
      <c r="C156" s="52"/>
      <c r="D156" s="27"/>
      <c r="E156" s="28"/>
      <c r="F156" s="27"/>
      <c r="G156" s="27"/>
      <c r="H156" s="52"/>
      <c r="I156" s="380" t="str">
        <f>IFERROR(VLOOKUP($F156,'Liste planification'!$V$2:$W$96,2,FALSE),"")</f>
        <v/>
      </c>
      <c r="J156" s="27"/>
      <c r="K156" s="27"/>
      <c r="L156" s="27"/>
      <c r="M156" s="52"/>
      <c r="N156" s="52"/>
      <c r="O156" s="52"/>
      <c r="P156" s="52"/>
      <c r="Q156" s="52"/>
      <c r="R156" s="52"/>
      <c r="S156" s="52"/>
      <c r="T156" s="52"/>
      <c r="U156" s="52"/>
      <c r="V156" s="52"/>
      <c r="W156" s="52"/>
      <c r="X156" s="52"/>
      <c r="Y156" s="194"/>
      <c r="Z156" s="776"/>
      <c r="AA156" s="190"/>
      <c r="AB156" s="747">
        <f t="shared" si="8"/>
        <v>0</v>
      </c>
      <c r="AC156" s="748">
        <f t="shared" si="9"/>
        <v>0</v>
      </c>
      <c r="AD156" s="187"/>
      <c r="AE156" s="186"/>
      <c r="AF156" s="190"/>
      <c r="AG156" s="747">
        <f t="shared" si="10"/>
        <v>0</v>
      </c>
      <c r="AH156" s="748">
        <f t="shared" si="11"/>
        <v>0</v>
      </c>
      <c r="AI156" s="187"/>
      <c r="AJ156" s="52"/>
      <c r="AK156" s="156" t="str">
        <f>IFERROR(VLOOKUP($A156,'Liste planification'!$B$2:$C$105,2,FALSE),"")</f>
        <v/>
      </c>
      <c r="AL156" s="27"/>
      <c r="AM156" s="27"/>
      <c r="AN156" s="769"/>
      <c r="AO156" s="770"/>
      <c r="AP156" s="770"/>
      <c r="AQ156" s="770"/>
      <c r="AR156" s="770"/>
      <c r="AS156" s="770"/>
      <c r="AT156" s="770"/>
      <c r="AU156" s="770"/>
      <c r="AV156" s="770"/>
      <c r="AW156" s="770"/>
      <c r="AX156" s="770"/>
      <c r="AY156" s="770"/>
      <c r="AZ156" s="770"/>
      <c r="BA156" s="770"/>
      <c r="BB156" s="770"/>
      <c r="BC156" s="770"/>
      <c r="BD156" s="770"/>
      <c r="BE156" s="770"/>
      <c r="BF156" s="770"/>
      <c r="BG156" s="770"/>
      <c r="BH156" s="770"/>
      <c r="BI156" s="770"/>
      <c r="BJ156" s="770"/>
      <c r="BK156" s="770"/>
      <c r="BL156" s="770"/>
      <c r="BM156" s="770"/>
      <c r="BN156" s="770"/>
      <c r="BO156" s="770"/>
      <c r="BP156" s="770"/>
      <c r="BQ156" s="770"/>
      <c r="BR156" s="770"/>
      <c r="BS156" s="770"/>
      <c r="BT156" s="770"/>
      <c r="BU156" s="770"/>
      <c r="BV156" s="770"/>
      <c r="BW156" s="770"/>
      <c r="BX156" s="770"/>
      <c r="BY156" s="770"/>
      <c r="BZ156" s="770"/>
      <c r="CA156" s="770"/>
      <c r="CB156" s="770"/>
      <c r="CC156" s="770"/>
    </row>
    <row r="157" spans="1:81" s="64" customFormat="1">
      <c r="A157" s="158"/>
      <c r="B157" s="159" t="str">
        <f>A157&amp;"-"&amp;TEXT(COUNTIF($A$5:A157,A157),"000")</f>
        <v>-000</v>
      </c>
      <c r="C157" s="52"/>
      <c r="D157" s="27"/>
      <c r="E157" s="28"/>
      <c r="F157" s="27"/>
      <c r="G157" s="27"/>
      <c r="H157" s="52"/>
      <c r="I157" s="380" t="str">
        <f>IFERROR(VLOOKUP($F157,'Liste planification'!$V$2:$W$96,2,FALSE),"")</f>
        <v/>
      </c>
      <c r="J157" s="27"/>
      <c r="K157" s="27"/>
      <c r="L157" s="27"/>
      <c r="M157" s="52"/>
      <c r="N157" s="52"/>
      <c r="O157" s="52"/>
      <c r="P157" s="52"/>
      <c r="Q157" s="52"/>
      <c r="R157" s="52"/>
      <c r="S157" s="52"/>
      <c r="T157" s="52"/>
      <c r="U157" s="52"/>
      <c r="V157" s="52"/>
      <c r="W157" s="52"/>
      <c r="X157" s="52"/>
      <c r="Y157" s="194"/>
      <c r="Z157" s="776"/>
      <c r="AA157" s="190"/>
      <c r="AB157" s="747">
        <f t="shared" si="8"/>
        <v>0</v>
      </c>
      <c r="AC157" s="748">
        <f t="shared" si="9"/>
        <v>0</v>
      </c>
      <c r="AD157" s="187"/>
      <c r="AE157" s="186"/>
      <c r="AF157" s="190"/>
      <c r="AG157" s="747">
        <f t="shared" si="10"/>
        <v>0</v>
      </c>
      <c r="AH157" s="748">
        <f t="shared" si="11"/>
        <v>0</v>
      </c>
      <c r="AI157" s="187"/>
      <c r="AJ157" s="52"/>
      <c r="AK157" s="156" t="str">
        <f>IFERROR(VLOOKUP($A157,'Liste planification'!$B$2:$C$105,2,FALSE),"")</f>
        <v/>
      </c>
      <c r="AL157" s="27"/>
      <c r="AM157" s="27"/>
      <c r="AN157" s="769"/>
      <c r="AO157" s="770"/>
      <c r="AP157" s="770"/>
      <c r="AQ157" s="770"/>
      <c r="AR157" s="770"/>
      <c r="AS157" s="770"/>
      <c r="AT157" s="770"/>
      <c r="AU157" s="770"/>
      <c r="AV157" s="770"/>
      <c r="AW157" s="770"/>
      <c r="AX157" s="770"/>
      <c r="AY157" s="770"/>
      <c r="AZ157" s="770"/>
      <c r="BA157" s="770"/>
      <c r="BB157" s="770"/>
      <c r="BC157" s="770"/>
      <c r="BD157" s="770"/>
      <c r="BE157" s="770"/>
      <c r="BF157" s="770"/>
      <c r="BG157" s="770"/>
      <c r="BH157" s="770"/>
      <c r="BI157" s="770"/>
      <c r="BJ157" s="770"/>
      <c r="BK157" s="770"/>
      <c r="BL157" s="770"/>
      <c r="BM157" s="770"/>
      <c r="BN157" s="770"/>
      <c r="BO157" s="770"/>
      <c r="BP157" s="770"/>
      <c r="BQ157" s="770"/>
      <c r="BR157" s="770"/>
      <c r="BS157" s="770"/>
      <c r="BT157" s="770"/>
      <c r="BU157" s="770"/>
      <c r="BV157" s="770"/>
      <c r="BW157" s="770"/>
      <c r="BX157" s="770"/>
      <c r="BY157" s="770"/>
      <c r="BZ157" s="770"/>
      <c r="CA157" s="770"/>
      <c r="CB157" s="770"/>
      <c r="CC157" s="770"/>
    </row>
    <row r="158" spans="1:81" s="64" customFormat="1">
      <c r="A158" s="158"/>
      <c r="B158" s="159" t="str">
        <f>A158&amp;"-"&amp;TEXT(COUNTIF($A$5:A158,A158),"000")</f>
        <v>-000</v>
      </c>
      <c r="C158" s="52"/>
      <c r="D158" s="27"/>
      <c r="E158" s="28"/>
      <c r="F158" s="27"/>
      <c r="G158" s="27"/>
      <c r="H158" s="52"/>
      <c r="I158" s="380" t="str">
        <f>IFERROR(VLOOKUP($F158,'Liste planification'!$V$2:$W$96,2,FALSE),"")</f>
        <v/>
      </c>
      <c r="J158" s="27"/>
      <c r="K158" s="27"/>
      <c r="L158" s="27"/>
      <c r="M158" s="52"/>
      <c r="N158" s="52"/>
      <c r="O158" s="52"/>
      <c r="P158" s="52"/>
      <c r="Q158" s="52"/>
      <c r="R158" s="52"/>
      <c r="S158" s="52"/>
      <c r="T158" s="52"/>
      <c r="U158" s="52"/>
      <c r="V158" s="52"/>
      <c r="W158" s="52"/>
      <c r="X158" s="52"/>
      <c r="Y158" s="194"/>
      <c r="Z158" s="776"/>
      <c r="AA158" s="190"/>
      <c r="AB158" s="747">
        <f t="shared" si="8"/>
        <v>0</v>
      </c>
      <c r="AC158" s="748">
        <f t="shared" si="9"/>
        <v>0</v>
      </c>
      <c r="AD158" s="187"/>
      <c r="AE158" s="186"/>
      <c r="AF158" s="190"/>
      <c r="AG158" s="747">
        <f t="shared" si="10"/>
        <v>0</v>
      </c>
      <c r="AH158" s="748">
        <f t="shared" si="11"/>
        <v>0</v>
      </c>
      <c r="AI158" s="187"/>
      <c r="AJ158" s="52"/>
      <c r="AK158" s="156" t="str">
        <f>IFERROR(VLOOKUP($A158,'Liste planification'!$B$2:$C$105,2,FALSE),"")</f>
        <v/>
      </c>
      <c r="AL158" s="27"/>
      <c r="AM158" s="27"/>
      <c r="AN158" s="769"/>
      <c r="AO158" s="770"/>
      <c r="AP158" s="770"/>
      <c r="AQ158" s="770"/>
      <c r="AR158" s="770"/>
      <c r="AS158" s="770"/>
      <c r="AT158" s="770"/>
      <c r="AU158" s="770"/>
      <c r="AV158" s="770"/>
      <c r="AW158" s="770"/>
      <c r="AX158" s="770"/>
      <c r="AY158" s="770"/>
      <c r="AZ158" s="770"/>
      <c r="BA158" s="770"/>
      <c r="BB158" s="770"/>
      <c r="BC158" s="770"/>
      <c r="BD158" s="770"/>
      <c r="BE158" s="770"/>
      <c r="BF158" s="770"/>
      <c r="BG158" s="770"/>
      <c r="BH158" s="770"/>
      <c r="BI158" s="770"/>
      <c r="BJ158" s="770"/>
      <c r="BK158" s="770"/>
      <c r="BL158" s="770"/>
      <c r="BM158" s="770"/>
      <c r="BN158" s="770"/>
      <c r="BO158" s="770"/>
      <c r="BP158" s="770"/>
      <c r="BQ158" s="770"/>
      <c r="BR158" s="770"/>
      <c r="BS158" s="770"/>
      <c r="BT158" s="770"/>
      <c r="BU158" s="770"/>
      <c r="BV158" s="770"/>
      <c r="BW158" s="770"/>
      <c r="BX158" s="770"/>
      <c r="BY158" s="770"/>
      <c r="BZ158" s="770"/>
      <c r="CA158" s="770"/>
      <c r="CB158" s="770"/>
      <c r="CC158" s="770"/>
    </row>
    <row r="159" spans="1:81" s="64" customFormat="1">
      <c r="A159" s="158"/>
      <c r="B159" s="159" t="str">
        <f>A159&amp;"-"&amp;TEXT(COUNTIF($A$5:A159,A159),"000")</f>
        <v>-000</v>
      </c>
      <c r="C159" s="52"/>
      <c r="D159" s="27"/>
      <c r="E159" s="28"/>
      <c r="F159" s="27"/>
      <c r="G159" s="27"/>
      <c r="H159" s="52"/>
      <c r="I159" s="380" t="str">
        <f>IFERROR(VLOOKUP($F159,'Liste planification'!$V$2:$W$96,2,FALSE),"")</f>
        <v/>
      </c>
      <c r="J159" s="27"/>
      <c r="K159" s="27"/>
      <c r="L159" s="27"/>
      <c r="M159" s="52"/>
      <c r="N159" s="52"/>
      <c r="O159" s="52"/>
      <c r="P159" s="52"/>
      <c r="Q159" s="52"/>
      <c r="R159" s="52"/>
      <c r="S159" s="52"/>
      <c r="T159" s="52"/>
      <c r="U159" s="52"/>
      <c r="V159" s="52"/>
      <c r="W159" s="52"/>
      <c r="X159" s="52"/>
      <c r="Y159" s="194"/>
      <c r="Z159" s="776"/>
      <c r="AA159" s="190"/>
      <c r="AB159" s="747">
        <f t="shared" si="8"/>
        <v>0</v>
      </c>
      <c r="AC159" s="748">
        <f t="shared" si="9"/>
        <v>0</v>
      </c>
      <c r="AD159" s="187"/>
      <c r="AE159" s="186"/>
      <c r="AF159" s="190"/>
      <c r="AG159" s="747">
        <f t="shared" si="10"/>
        <v>0</v>
      </c>
      <c r="AH159" s="748">
        <f t="shared" si="11"/>
        <v>0</v>
      </c>
      <c r="AI159" s="187"/>
      <c r="AJ159" s="52"/>
      <c r="AK159" s="156" t="str">
        <f>IFERROR(VLOOKUP($A159,'Liste planification'!$B$2:$C$105,2,FALSE),"")</f>
        <v/>
      </c>
      <c r="AL159" s="27"/>
      <c r="AM159" s="27"/>
      <c r="AN159" s="769"/>
      <c r="AO159" s="770"/>
      <c r="AP159" s="770"/>
      <c r="AQ159" s="770"/>
      <c r="AR159" s="770"/>
      <c r="AS159" s="770"/>
      <c r="AT159" s="770"/>
      <c r="AU159" s="770"/>
      <c r="AV159" s="770"/>
      <c r="AW159" s="770"/>
      <c r="AX159" s="770"/>
      <c r="AY159" s="770"/>
      <c r="AZ159" s="770"/>
      <c r="BA159" s="770"/>
      <c r="BB159" s="770"/>
      <c r="BC159" s="770"/>
      <c r="BD159" s="770"/>
      <c r="BE159" s="770"/>
      <c r="BF159" s="770"/>
      <c r="BG159" s="770"/>
      <c r="BH159" s="770"/>
      <c r="BI159" s="770"/>
      <c r="BJ159" s="770"/>
      <c r="BK159" s="770"/>
      <c r="BL159" s="770"/>
      <c r="BM159" s="770"/>
      <c r="BN159" s="770"/>
      <c r="BO159" s="770"/>
      <c r="BP159" s="770"/>
      <c r="BQ159" s="770"/>
      <c r="BR159" s="770"/>
      <c r="BS159" s="770"/>
      <c r="BT159" s="770"/>
      <c r="BU159" s="770"/>
      <c r="BV159" s="770"/>
      <c r="BW159" s="770"/>
      <c r="BX159" s="770"/>
      <c r="BY159" s="770"/>
      <c r="BZ159" s="770"/>
      <c r="CA159" s="770"/>
      <c r="CB159" s="770"/>
      <c r="CC159" s="770"/>
    </row>
    <row r="160" spans="1:81" s="64" customFormat="1">
      <c r="A160" s="158"/>
      <c r="B160" s="159" t="str">
        <f>A160&amp;"-"&amp;TEXT(COUNTIF($A$5:A160,A160),"000")</f>
        <v>-000</v>
      </c>
      <c r="C160" s="52"/>
      <c r="D160" s="27"/>
      <c r="E160" s="28"/>
      <c r="F160" s="27"/>
      <c r="G160" s="27"/>
      <c r="H160" s="52"/>
      <c r="I160" s="380" t="str">
        <f>IFERROR(VLOOKUP($F160,'Liste planification'!$V$2:$W$96,2,FALSE),"")</f>
        <v/>
      </c>
      <c r="J160" s="27"/>
      <c r="K160" s="27"/>
      <c r="L160" s="27"/>
      <c r="M160" s="52"/>
      <c r="N160" s="52"/>
      <c r="O160" s="52"/>
      <c r="P160" s="52"/>
      <c r="Q160" s="52"/>
      <c r="R160" s="52"/>
      <c r="S160" s="52"/>
      <c r="T160" s="52"/>
      <c r="U160" s="52"/>
      <c r="V160" s="52"/>
      <c r="W160" s="52"/>
      <c r="X160" s="52"/>
      <c r="Y160" s="194"/>
      <c r="Z160" s="776"/>
      <c r="AA160" s="190"/>
      <c r="AB160" s="747">
        <f t="shared" si="8"/>
        <v>0</v>
      </c>
      <c r="AC160" s="748">
        <f t="shared" si="9"/>
        <v>0</v>
      </c>
      <c r="AD160" s="187"/>
      <c r="AE160" s="186"/>
      <c r="AF160" s="190"/>
      <c r="AG160" s="747">
        <f t="shared" si="10"/>
        <v>0</v>
      </c>
      <c r="AH160" s="748">
        <f t="shared" si="11"/>
        <v>0</v>
      </c>
      <c r="AI160" s="187"/>
      <c r="AJ160" s="52"/>
      <c r="AK160" s="156" t="str">
        <f>IFERROR(VLOOKUP($A160,'Liste planification'!$B$2:$C$105,2,FALSE),"")</f>
        <v/>
      </c>
      <c r="AL160" s="27"/>
      <c r="AM160" s="27"/>
      <c r="AN160" s="769"/>
      <c r="AO160" s="770"/>
      <c r="AP160" s="770"/>
      <c r="AQ160" s="770"/>
      <c r="AR160" s="770"/>
      <c r="AS160" s="770"/>
      <c r="AT160" s="770"/>
      <c r="AU160" s="770"/>
      <c r="AV160" s="770"/>
      <c r="AW160" s="770"/>
      <c r="AX160" s="770"/>
      <c r="AY160" s="770"/>
      <c r="AZ160" s="770"/>
      <c r="BA160" s="770"/>
      <c r="BB160" s="770"/>
      <c r="BC160" s="770"/>
      <c r="BD160" s="770"/>
      <c r="BE160" s="770"/>
      <c r="BF160" s="770"/>
      <c r="BG160" s="770"/>
      <c r="BH160" s="770"/>
      <c r="BI160" s="770"/>
      <c r="BJ160" s="770"/>
      <c r="BK160" s="770"/>
      <c r="BL160" s="770"/>
      <c r="BM160" s="770"/>
      <c r="BN160" s="770"/>
      <c r="BO160" s="770"/>
      <c r="BP160" s="770"/>
      <c r="BQ160" s="770"/>
      <c r="BR160" s="770"/>
      <c r="BS160" s="770"/>
      <c r="BT160" s="770"/>
      <c r="BU160" s="770"/>
      <c r="BV160" s="770"/>
      <c r="BW160" s="770"/>
      <c r="BX160" s="770"/>
      <c r="BY160" s="770"/>
      <c r="BZ160" s="770"/>
      <c r="CA160" s="770"/>
      <c r="CB160" s="770"/>
      <c r="CC160" s="770"/>
    </row>
    <row r="161" spans="1:81" s="64" customFormat="1">
      <c r="A161" s="158"/>
      <c r="B161" s="159" t="str">
        <f>A161&amp;"-"&amp;TEXT(COUNTIF($A$5:A161,A161),"000")</f>
        <v>-000</v>
      </c>
      <c r="C161" s="52"/>
      <c r="D161" s="27"/>
      <c r="E161" s="28"/>
      <c r="F161" s="27"/>
      <c r="G161" s="27"/>
      <c r="H161" s="52"/>
      <c r="I161" s="380" t="str">
        <f>IFERROR(VLOOKUP($F161,'Liste planification'!$V$2:$W$96,2,FALSE),"")</f>
        <v/>
      </c>
      <c r="J161" s="27"/>
      <c r="K161" s="27"/>
      <c r="L161" s="27"/>
      <c r="M161" s="52"/>
      <c r="N161" s="52"/>
      <c r="O161" s="52"/>
      <c r="P161" s="52"/>
      <c r="Q161" s="52"/>
      <c r="R161" s="52"/>
      <c r="S161" s="52"/>
      <c r="T161" s="52"/>
      <c r="U161" s="52"/>
      <c r="V161" s="52"/>
      <c r="W161" s="52"/>
      <c r="X161" s="52"/>
      <c r="Y161" s="194"/>
      <c r="Z161" s="776"/>
      <c r="AA161" s="190"/>
      <c r="AB161" s="747">
        <f t="shared" si="8"/>
        <v>0</v>
      </c>
      <c r="AC161" s="748">
        <f t="shared" si="9"/>
        <v>0</v>
      </c>
      <c r="AD161" s="187"/>
      <c r="AE161" s="186"/>
      <c r="AF161" s="190"/>
      <c r="AG161" s="747">
        <f t="shared" si="10"/>
        <v>0</v>
      </c>
      <c r="AH161" s="748">
        <f t="shared" si="11"/>
        <v>0</v>
      </c>
      <c r="AI161" s="187"/>
      <c r="AJ161" s="52"/>
      <c r="AK161" s="156" t="str">
        <f>IFERROR(VLOOKUP($A161,'Liste planification'!$B$2:$C$105,2,FALSE),"")</f>
        <v/>
      </c>
      <c r="AL161" s="27"/>
      <c r="AM161" s="27"/>
      <c r="AN161" s="769"/>
      <c r="AO161" s="770"/>
      <c r="AP161" s="770"/>
      <c r="AQ161" s="770"/>
      <c r="AR161" s="770"/>
      <c r="AS161" s="770"/>
      <c r="AT161" s="770"/>
      <c r="AU161" s="770"/>
      <c r="AV161" s="770"/>
      <c r="AW161" s="770"/>
      <c r="AX161" s="770"/>
      <c r="AY161" s="770"/>
      <c r="AZ161" s="770"/>
      <c r="BA161" s="770"/>
      <c r="BB161" s="770"/>
      <c r="BC161" s="770"/>
      <c r="BD161" s="770"/>
      <c r="BE161" s="770"/>
      <c r="BF161" s="770"/>
      <c r="BG161" s="770"/>
      <c r="BH161" s="770"/>
      <c r="BI161" s="770"/>
      <c r="BJ161" s="770"/>
      <c r="BK161" s="770"/>
      <c r="BL161" s="770"/>
      <c r="BM161" s="770"/>
      <c r="BN161" s="770"/>
      <c r="BO161" s="770"/>
      <c r="BP161" s="770"/>
      <c r="BQ161" s="770"/>
      <c r="BR161" s="770"/>
      <c r="BS161" s="770"/>
      <c r="BT161" s="770"/>
      <c r="BU161" s="770"/>
      <c r="BV161" s="770"/>
      <c r="BW161" s="770"/>
      <c r="BX161" s="770"/>
      <c r="BY161" s="770"/>
      <c r="BZ161" s="770"/>
      <c r="CA161" s="770"/>
      <c r="CB161" s="770"/>
      <c r="CC161" s="770"/>
    </row>
    <row r="162" spans="1:81" s="64" customFormat="1">
      <c r="A162" s="158"/>
      <c r="B162" s="159" t="str">
        <f>A162&amp;"-"&amp;TEXT(COUNTIF($A$5:A162,A162),"000")</f>
        <v>-000</v>
      </c>
      <c r="C162" s="52"/>
      <c r="D162" s="27"/>
      <c r="E162" s="28"/>
      <c r="F162" s="27"/>
      <c r="G162" s="27"/>
      <c r="H162" s="52"/>
      <c r="I162" s="380" t="str">
        <f>IFERROR(VLOOKUP($F162,'Liste planification'!$V$2:$W$96,2,FALSE),"")</f>
        <v/>
      </c>
      <c r="J162" s="27"/>
      <c r="K162" s="27"/>
      <c r="L162" s="27"/>
      <c r="M162" s="52"/>
      <c r="N162" s="52"/>
      <c r="O162" s="52"/>
      <c r="P162" s="52"/>
      <c r="Q162" s="52"/>
      <c r="R162" s="52"/>
      <c r="S162" s="52"/>
      <c r="T162" s="52"/>
      <c r="U162" s="52"/>
      <c r="V162" s="52"/>
      <c r="W162" s="52"/>
      <c r="X162" s="52"/>
      <c r="Y162" s="194"/>
      <c r="Z162" s="776"/>
      <c r="AA162" s="190"/>
      <c r="AB162" s="747">
        <f t="shared" si="8"/>
        <v>0</v>
      </c>
      <c r="AC162" s="748">
        <f t="shared" si="9"/>
        <v>0</v>
      </c>
      <c r="AD162" s="187"/>
      <c r="AE162" s="186"/>
      <c r="AF162" s="190"/>
      <c r="AG162" s="747">
        <f t="shared" si="10"/>
        <v>0</v>
      </c>
      <c r="AH162" s="748">
        <f t="shared" si="11"/>
        <v>0</v>
      </c>
      <c r="AI162" s="187"/>
      <c r="AJ162" s="52"/>
      <c r="AK162" s="156" t="str">
        <f>IFERROR(VLOOKUP($A162,'Liste planification'!$B$2:$C$105,2,FALSE),"")</f>
        <v/>
      </c>
      <c r="AL162" s="27"/>
      <c r="AM162" s="27"/>
      <c r="AN162" s="769"/>
      <c r="AO162" s="770"/>
      <c r="AP162" s="770"/>
      <c r="AQ162" s="770"/>
      <c r="AR162" s="770"/>
      <c r="AS162" s="770"/>
      <c r="AT162" s="770"/>
      <c r="AU162" s="770"/>
      <c r="AV162" s="770"/>
      <c r="AW162" s="770"/>
      <c r="AX162" s="770"/>
      <c r="AY162" s="770"/>
      <c r="AZ162" s="770"/>
      <c r="BA162" s="770"/>
      <c r="BB162" s="770"/>
      <c r="BC162" s="770"/>
      <c r="BD162" s="770"/>
      <c r="BE162" s="770"/>
      <c r="BF162" s="770"/>
      <c r="BG162" s="770"/>
      <c r="BH162" s="770"/>
      <c r="BI162" s="770"/>
      <c r="BJ162" s="770"/>
      <c r="BK162" s="770"/>
      <c r="BL162" s="770"/>
      <c r="BM162" s="770"/>
      <c r="BN162" s="770"/>
      <c r="BO162" s="770"/>
      <c r="BP162" s="770"/>
      <c r="BQ162" s="770"/>
      <c r="BR162" s="770"/>
      <c r="BS162" s="770"/>
      <c r="BT162" s="770"/>
      <c r="BU162" s="770"/>
      <c r="BV162" s="770"/>
      <c r="BW162" s="770"/>
      <c r="BX162" s="770"/>
      <c r="BY162" s="770"/>
      <c r="BZ162" s="770"/>
      <c r="CA162" s="770"/>
      <c r="CB162" s="770"/>
      <c r="CC162" s="770"/>
    </row>
    <row r="163" spans="1:81" s="64" customFormat="1">
      <c r="A163" s="158"/>
      <c r="B163" s="159" t="str">
        <f>A163&amp;"-"&amp;TEXT(COUNTIF($A$5:A163,A163),"000")</f>
        <v>-000</v>
      </c>
      <c r="C163" s="52"/>
      <c r="D163" s="27"/>
      <c r="E163" s="28"/>
      <c r="F163" s="27"/>
      <c r="G163" s="27"/>
      <c r="H163" s="52"/>
      <c r="I163" s="380" t="str">
        <f>IFERROR(VLOOKUP($F163,'Liste planification'!$V$2:$W$96,2,FALSE),"")</f>
        <v/>
      </c>
      <c r="J163" s="27"/>
      <c r="K163" s="27"/>
      <c r="L163" s="27"/>
      <c r="M163" s="52"/>
      <c r="N163" s="52"/>
      <c r="O163" s="52"/>
      <c r="P163" s="52"/>
      <c r="Q163" s="52"/>
      <c r="R163" s="52"/>
      <c r="S163" s="52"/>
      <c r="T163" s="52"/>
      <c r="U163" s="52"/>
      <c r="V163" s="52"/>
      <c r="W163" s="52"/>
      <c r="X163" s="52"/>
      <c r="Y163" s="194"/>
      <c r="Z163" s="776"/>
      <c r="AA163" s="190"/>
      <c r="AB163" s="747">
        <f t="shared" si="8"/>
        <v>0</v>
      </c>
      <c r="AC163" s="748">
        <f t="shared" si="9"/>
        <v>0</v>
      </c>
      <c r="AD163" s="187"/>
      <c r="AE163" s="186"/>
      <c r="AF163" s="190"/>
      <c r="AG163" s="747">
        <f t="shared" si="10"/>
        <v>0</v>
      </c>
      <c r="AH163" s="748">
        <f t="shared" si="11"/>
        <v>0</v>
      </c>
      <c r="AI163" s="187"/>
      <c r="AJ163" s="52"/>
      <c r="AK163" s="156" t="str">
        <f>IFERROR(VLOOKUP($A163,'Liste planification'!$B$2:$C$105,2,FALSE),"")</f>
        <v/>
      </c>
      <c r="AL163" s="27"/>
      <c r="AM163" s="27"/>
      <c r="AN163" s="769"/>
      <c r="AO163" s="770"/>
      <c r="AP163" s="770"/>
      <c r="AQ163" s="770"/>
      <c r="AR163" s="770"/>
      <c r="AS163" s="770"/>
      <c r="AT163" s="770"/>
      <c r="AU163" s="770"/>
      <c r="AV163" s="770"/>
      <c r="AW163" s="770"/>
      <c r="AX163" s="770"/>
      <c r="AY163" s="770"/>
      <c r="AZ163" s="770"/>
      <c r="BA163" s="770"/>
      <c r="BB163" s="770"/>
      <c r="BC163" s="770"/>
      <c r="BD163" s="770"/>
      <c r="BE163" s="770"/>
      <c r="BF163" s="770"/>
      <c r="BG163" s="770"/>
      <c r="BH163" s="770"/>
      <c r="BI163" s="770"/>
      <c r="BJ163" s="770"/>
      <c r="BK163" s="770"/>
      <c r="BL163" s="770"/>
      <c r="BM163" s="770"/>
      <c r="BN163" s="770"/>
      <c r="BO163" s="770"/>
      <c r="BP163" s="770"/>
      <c r="BQ163" s="770"/>
      <c r="BR163" s="770"/>
      <c r="BS163" s="770"/>
      <c r="BT163" s="770"/>
      <c r="BU163" s="770"/>
      <c r="BV163" s="770"/>
      <c r="BW163" s="770"/>
      <c r="BX163" s="770"/>
      <c r="BY163" s="770"/>
      <c r="BZ163" s="770"/>
      <c r="CA163" s="770"/>
      <c r="CB163" s="770"/>
      <c r="CC163" s="770"/>
    </row>
    <row r="164" spans="1:81" s="64" customFormat="1">
      <c r="A164" s="158"/>
      <c r="B164" s="159" t="str">
        <f>A164&amp;"-"&amp;TEXT(COUNTIF($A$5:A164,A164),"000")</f>
        <v>-000</v>
      </c>
      <c r="C164" s="52"/>
      <c r="D164" s="27"/>
      <c r="E164" s="28"/>
      <c r="F164" s="27"/>
      <c r="G164" s="27"/>
      <c r="H164" s="52"/>
      <c r="I164" s="380" t="str">
        <f>IFERROR(VLOOKUP($F164,'Liste planification'!$V$2:$W$96,2,FALSE),"")</f>
        <v/>
      </c>
      <c r="J164" s="27"/>
      <c r="K164" s="27"/>
      <c r="L164" s="27"/>
      <c r="M164" s="52"/>
      <c r="N164" s="52"/>
      <c r="O164" s="52"/>
      <c r="P164" s="52"/>
      <c r="Q164" s="52"/>
      <c r="R164" s="52"/>
      <c r="S164" s="52"/>
      <c r="T164" s="52"/>
      <c r="U164" s="52"/>
      <c r="V164" s="52"/>
      <c r="W164" s="52"/>
      <c r="X164" s="52"/>
      <c r="Y164" s="194"/>
      <c r="Z164" s="776"/>
      <c r="AA164" s="190"/>
      <c r="AB164" s="747">
        <f t="shared" si="8"/>
        <v>0</v>
      </c>
      <c r="AC164" s="748">
        <f t="shared" si="9"/>
        <v>0</v>
      </c>
      <c r="AD164" s="187"/>
      <c r="AE164" s="186"/>
      <c r="AF164" s="190"/>
      <c r="AG164" s="747">
        <f t="shared" si="10"/>
        <v>0</v>
      </c>
      <c r="AH164" s="748">
        <f t="shared" si="11"/>
        <v>0</v>
      </c>
      <c r="AI164" s="187"/>
      <c r="AJ164" s="52"/>
      <c r="AK164" s="156" t="str">
        <f>IFERROR(VLOOKUP($A164,'Liste planification'!$B$2:$C$105,2,FALSE),"")</f>
        <v/>
      </c>
      <c r="AL164" s="27"/>
      <c r="AM164" s="27"/>
      <c r="AN164" s="769"/>
      <c r="AO164" s="770"/>
      <c r="AP164" s="770"/>
      <c r="AQ164" s="770"/>
      <c r="AR164" s="770"/>
      <c r="AS164" s="770"/>
      <c r="AT164" s="770"/>
      <c r="AU164" s="770"/>
      <c r="AV164" s="770"/>
      <c r="AW164" s="770"/>
      <c r="AX164" s="770"/>
      <c r="AY164" s="770"/>
      <c r="AZ164" s="770"/>
      <c r="BA164" s="770"/>
      <c r="BB164" s="770"/>
      <c r="BC164" s="770"/>
      <c r="BD164" s="770"/>
      <c r="BE164" s="770"/>
      <c r="BF164" s="770"/>
      <c r="BG164" s="770"/>
      <c r="BH164" s="770"/>
      <c r="BI164" s="770"/>
      <c r="BJ164" s="770"/>
      <c r="BK164" s="770"/>
      <c r="BL164" s="770"/>
      <c r="BM164" s="770"/>
      <c r="BN164" s="770"/>
      <c r="BO164" s="770"/>
      <c r="BP164" s="770"/>
      <c r="BQ164" s="770"/>
      <c r="BR164" s="770"/>
      <c r="BS164" s="770"/>
      <c r="BT164" s="770"/>
      <c r="BU164" s="770"/>
      <c r="BV164" s="770"/>
      <c r="BW164" s="770"/>
      <c r="BX164" s="770"/>
      <c r="BY164" s="770"/>
      <c r="BZ164" s="770"/>
      <c r="CA164" s="770"/>
      <c r="CB164" s="770"/>
      <c r="CC164" s="770"/>
    </row>
    <row r="165" spans="1:81" s="64" customFormat="1">
      <c r="A165" s="158"/>
      <c r="B165" s="159" t="str">
        <f>A165&amp;"-"&amp;TEXT(COUNTIF($A$5:A165,A165),"000")</f>
        <v>-000</v>
      </c>
      <c r="C165" s="52"/>
      <c r="D165" s="27"/>
      <c r="E165" s="28"/>
      <c r="F165" s="27"/>
      <c r="G165" s="27"/>
      <c r="H165" s="52"/>
      <c r="I165" s="380" t="str">
        <f>IFERROR(VLOOKUP($F165,'Liste planification'!$V$2:$W$96,2,FALSE),"")</f>
        <v/>
      </c>
      <c r="J165" s="27"/>
      <c r="K165" s="27"/>
      <c r="L165" s="27"/>
      <c r="M165" s="52"/>
      <c r="N165" s="52"/>
      <c r="O165" s="52"/>
      <c r="P165" s="52"/>
      <c r="Q165" s="52"/>
      <c r="R165" s="52"/>
      <c r="S165" s="52"/>
      <c r="T165" s="52"/>
      <c r="U165" s="52"/>
      <c r="V165" s="52"/>
      <c r="W165" s="52"/>
      <c r="X165" s="52"/>
      <c r="Y165" s="194"/>
      <c r="Z165" s="776"/>
      <c r="AA165" s="190"/>
      <c r="AB165" s="747">
        <f t="shared" si="8"/>
        <v>0</v>
      </c>
      <c r="AC165" s="748">
        <f t="shared" si="9"/>
        <v>0</v>
      </c>
      <c r="AD165" s="187"/>
      <c r="AE165" s="186"/>
      <c r="AF165" s="190"/>
      <c r="AG165" s="747">
        <f t="shared" si="10"/>
        <v>0</v>
      </c>
      <c r="AH165" s="748">
        <f t="shared" si="11"/>
        <v>0</v>
      </c>
      <c r="AI165" s="187"/>
      <c r="AJ165" s="52"/>
      <c r="AK165" s="156" t="str">
        <f>IFERROR(VLOOKUP($A165,'Liste planification'!$B$2:$C$105,2,FALSE),"")</f>
        <v/>
      </c>
      <c r="AL165" s="27"/>
      <c r="AM165" s="27"/>
      <c r="AN165" s="769"/>
      <c r="AO165" s="770"/>
      <c r="AP165" s="770"/>
      <c r="AQ165" s="770"/>
      <c r="AR165" s="770"/>
      <c r="AS165" s="770"/>
      <c r="AT165" s="770"/>
      <c r="AU165" s="770"/>
      <c r="AV165" s="770"/>
      <c r="AW165" s="770"/>
      <c r="AX165" s="770"/>
      <c r="AY165" s="770"/>
      <c r="AZ165" s="770"/>
      <c r="BA165" s="770"/>
      <c r="BB165" s="770"/>
      <c r="BC165" s="770"/>
      <c r="BD165" s="770"/>
      <c r="BE165" s="770"/>
      <c r="BF165" s="770"/>
      <c r="BG165" s="770"/>
      <c r="BH165" s="770"/>
      <c r="BI165" s="770"/>
      <c r="BJ165" s="770"/>
      <c r="BK165" s="770"/>
      <c r="BL165" s="770"/>
      <c r="BM165" s="770"/>
      <c r="BN165" s="770"/>
      <c r="BO165" s="770"/>
      <c r="BP165" s="770"/>
      <c r="BQ165" s="770"/>
      <c r="BR165" s="770"/>
      <c r="BS165" s="770"/>
      <c r="BT165" s="770"/>
      <c r="BU165" s="770"/>
      <c r="BV165" s="770"/>
      <c r="BW165" s="770"/>
      <c r="BX165" s="770"/>
      <c r="BY165" s="770"/>
      <c r="BZ165" s="770"/>
      <c r="CA165" s="770"/>
      <c r="CB165" s="770"/>
      <c r="CC165" s="770"/>
    </row>
    <row r="166" spans="1:81" s="64" customFormat="1">
      <c r="A166" s="158"/>
      <c r="B166" s="159" t="str">
        <f>A166&amp;"-"&amp;TEXT(COUNTIF($A$5:A166,A166),"000")</f>
        <v>-000</v>
      </c>
      <c r="C166" s="52"/>
      <c r="D166" s="27"/>
      <c r="E166" s="28"/>
      <c r="F166" s="27"/>
      <c r="G166" s="27"/>
      <c r="H166" s="52"/>
      <c r="I166" s="380" t="str">
        <f>IFERROR(VLOOKUP($F166,'Liste planification'!$V$2:$W$96,2,FALSE),"")</f>
        <v/>
      </c>
      <c r="J166" s="27"/>
      <c r="K166" s="27"/>
      <c r="L166" s="27"/>
      <c r="M166" s="52"/>
      <c r="N166" s="52"/>
      <c r="O166" s="52"/>
      <c r="P166" s="52"/>
      <c r="Q166" s="52"/>
      <c r="R166" s="52"/>
      <c r="S166" s="52"/>
      <c r="T166" s="52"/>
      <c r="U166" s="52"/>
      <c r="V166" s="52"/>
      <c r="W166" s="52"/>
      <c r="X166" s="52"/>
      <c r="Y166" s="194"/>
      <c r="Z166" s="776"/>
      <c r="AA166" s="190"/>
      <c r="AB166" s="747">
        <f t="shared" si="8"/>
        <v>0</v>
      </c>
      <c r="AC166" s="748">
        <f t="shared" si="9"/>
        <v>0</v>
      </c>
      <c r="AD166" s="187"/>
      <c r="AE166" s="186"/>
      <c r="AF166" s="190"/>
      <c r="AG166" s="747">
        <f t="shared" si="10"/>
        <v>0</v>
      </c>
      <c r="AH166" s="748">
        <f t="shared" si="11"/>
        <v>0</v>
      </c>
      <c r="AI166" s="187"/>
      <c r="AJ166" s="52"/>
      <c r="AK166" s="156" t="str">
        <f>IFERROR(VLOOKUP($A166,'Liste planification'!$B$2:$C$105,2,FALSE),"")</f>
        <v/>
      </c>
      <c r="AL166" s="27"/>
      <c r="AM166" s="27"/>
      <c r="AN166" s="769"/>
      <c r="AO166" s="770"/>
      <c r="AP166" s="770"/>
      <c r="AQ166" s="770"/>
      <c r="AR166" s="770"/>
      <c r="AS166" s="770"/>
      <c r="AT166" s="770"/>
      <c r="AU166" s="770"/>
      <c r="AV166" s="770"/>
      <c r="AW166" s="770"/>
      <c r="AX166" s="770"/>
      <c r="AY166" s="770"/>
      <c r="AZ166" s="770"/>
      <c r="BA166" s="770"/>
      <c r="BB166" s="770"/>
      <c r="BC166" s="770"/>
      <c r="BD166" s="770"/>
      <c r="BE166" s="770"/>
      <c r="BF166" s="770"/>
      <c r="BG166" s="770"/>
      <c r="BH166" s="770"/>
      <c r="BI166" s="770"/>
      <c r="BJ166" s="770"/>
      <c r="BK166" s="770"/>
      <c r="BL166" s="770"/>
      <c r="BM166" s="770"/>
      <c r="BN166" s="770"/>
      <c r="BO166" s="770"/>
      <c r="BP166" s="770"/>
      <c r="BQ166" s="770"/>
      <c r="BR166" s="770"/>
      <c r="BS166" s="770"/>
      <c r="BT166" s="770"/>
      <c r="BU166" s="770"/>
      <c r="BV166" s="770"/>
      <c r="BW166" s="770"/>
      <c r="BX166" s="770"/>
      <c r="BY166" s="770"/>
      <c r="BZ166" s="770"/>
      <c r="CA166" s="770"/>
      <c r="CB166" s="770"/>
      <c r="CC166" s="770"/>
    </row>
    <row r="167" spans="1:81" s="64" customFormat="1">
      <c r="A167" s="158"/>
      <c r="B167" s="159" t="str">
        <f>A167&amp;"-"&amp;TEXT(COUNTIF($A$5:A167,A167),"000")</f>
        <v>-000</v>
      </c>
      <c r="C167" s="52"/>
      <c r="D167" s="27"/>
      <c r="E167" s="28"/>
      <c r="F167" s="27"/>
      <c r="G167" s="27"/>
      <c r="H167" s="52"/>
      <c r="I167" s="380" t="str">
        <f>IFERROR(VLOOKUP($F167,'Liste planification'!$V$2:$W$96,2,FALSE),"")</f>
        <v/>
      </c>
      <c r="J167" s="27"/>
      <c r="K167" s="27"/>
      <c r="L167" s="27"/>
      <c r="M167" s="52"/>
      <c r="N167" s="52"/>
      <c r="O167" s="52"/>
      <c r="P167" s="52"/>
      <c r="Q167" s="52"/>
      <c r="R167" s="52"/>
      <c r="S167" s="52"/>
      <c r="T167" s="52"/>
      <c r="U167" s="52"/>
      <c r="V167" s="52"/>
      <c r="W167" s="52"/>
      <c r="X167" s="52"/>
      <c r="Y167" s="194"/>
      <c r="Z167" s="776"/>
      <c r="AA167" s="190"/>
      <c r="AB167" s="747">
        <f t="shared" si="8"/>
        <v>0</v>
      </c>
      <c r="AC167" s="748">
        <f t="shared" si="9"/>
        <v>0</v>
      </c>
      <c r="AD167" s="187"/>
      <c r="AE167" s="186"/>
      <c r="AF167" s="190"/>
      <c r="AG167" s="747">
        <f t="shared" si="10"/>
        <v>0</v>
      </c>
      <c r="AH167" s="748">
        <f t="shared" si="11"/>
        <v>0</v>
      </c>
      <c r="AI167" s="187"/>
      <c r="AJ167" s="52"/>
      <c r="AK167" s="156" t="str">
        <f>IFERROR(VLOOKUP($A167,'Liste planification'!$B$2:$C$105,2,FALSE),"")</f>
        <v/>
      </c>
      <c r="AL167" s="27"/>
      <c r="AM167" s="27"/>
      <c r="AN167" s="769"/>
      <c r="AO167" s="770"/>
      <c r="AP167" s="770"/>
      <c r="AQ167" s="770"/>
      <c r="AR167" s="770"/>
      <c r="AS167" s="770"/>
      <c r="AT167" s="770"/>
      <c r="AU167" s="770"/>
      <c r="AV167" s="770"/>
      <c r="AW167" s="770"/>
      <c r="AX167" s="770"/>
      <c r="AY167" s="770"/>
      <c r="AZ167" s="770"/>
      <c r="BA167" s="770"/>
      <c r="BB167" s="770"/>
      <c r="BC167" s="770"/>
      <c r="BD167" s="770"/>
      <c r="BE167" s="770"/>
      <c r="BF167" s="770"/>
      <c r="BG167" s="770"/>
      <c r="BH167" s="770"/>
      <c r="BI167" s="770"/>
      <c r="BJ167" s="770"/>
      <c r="BK167" s="770"/>
      <c r="BL167" s="770"/>
      <c r="BM167" s="770"/>
      <c r="BN167" s="770"/>
      <c r="BO167" s="770"/>
      <c r="BP167" s="770"/>
      <c r="BQ167" s="770"/>
      <c r="BR167" s="770"/>
      <c r="BS167" s="770"/>
      <c r="BT167" s="770"/>
      <c r="BU167" s="770"/>
      <c r="BV167" s="770"/>
      <c r="BW167" s="770"/>
      <c r="BX167" s="770"/>
      <c r="BY167" s="770"/>
      <c r="BZ167" s="770"/>
      <c r="CA167" s="770"/>
      <c r="CB167" s="770"/>
      <c r="CC167" s="770"/>
    </row>
    <row r="168" spans="1:81" s="64" customFormat="1">
      <c r="A168" s="158"/>
      <c r="B168" s="159" t="str">
        <f>A168&amp;"-"&amp;TEXT(COUNTIF($A$5:A168,A168),"000")</f>
        <v>-000</v>
      </c>
      <c r="C168" s="52"/>
      <c r="D168" s="27"/>
      <c r="E168" s="28"/>
      <c r="F168" s="27"/>
      <c r="G168" s="27"/>
      <c r="H168" s="52"/>
      <c r="I168" s="380" t="str">
        <f>IFERROR(VLOOKUP($F168,'Liste planification'!$V$2:$W$96,2,FALSE),"")</f>
        <v/>
      </c>
      <c r="J168" s="27"/>
      <c r="K168" s="27"/>
      <c r="L168" s="27"/>
      <c r="M168" s="52"/>
      <c r="N168" s="52"/>
      <c r="O168" s="52"/>
      <c r="P168" s="52"/>
      <c r="Q168" s="52"/>
      <c r="R168" s="52"/>
      <c r="S168" s="52"/>
      <c r="T168" s="52"/>
      <c r="U168" s="52"/>
      <c r="V168" s="52"/>
      <c r="W168" s="52"/>
      <c r="X168" s="52"/>
      <c r="Y168" s="194"/>
      <c r="Z168" s="776"/>
      <c r="AA168" s="190"/>
      <c r="AB168" s="747">
        <f t="shared" si="8"/>
        <v>0</v>
      </c>
      <c r="AC168" s="748">
        <f t="shared" si="9"/>
        <v>0</v>
      </c>
      <c r="AD168" s="187"/>
      <c r="AE168" s="186"/>
      <c r="AF168" s="190"/>
      <c r="AG168" s="747">
        <f t="shared" si="10"/>
        <v>0</v>
      </c>
      <c r="AH168" s="748">
        <f t="shared" si="11"/>
        <v>0</v>
      </c>
      <c r="AI168" s="187"/>
      <c r="AJ168" s="52"/>
      <c r="AK168" s="156" t="str">
        <f>IFERROR(VLOOKUP($A168,'Liste planification'!$B$2:$C$105,2,FALSE),"")</f>
        <v/>
      </c>
      <c r="AL168" s="27"/>
      <c r="AM168" s="27"/>
      <c r="AN168" s="769"/>
      <c r="AO168" s="770"/>
      <c r="AP168" s="770"/>
      <c r="AQ168" s="770"/>
      <c r="AR168" s="770"/>
      <c r="AS168" s="770"/>
      <c r="AT168" s="770"/>
      <c r="AU168" s="770"/>
      <c r="AV168" s="770"/>
      <c r="AW168" s="770"/>
      <c r="AX168" s="770"/>
      <c r="AY168" s="770"/>
      <c r="AZ168" s="770"/>
      <c r="BA168" s="770"/>
      <c r="BB168" s="770"/>
      <c r="BC168" s="770"/>
      <c r="BD168" s="770"/>
      <c r="BE168" s="770"/>
      <c r="BF168" s="770"/>
      <c r="BG168" s="770"/>
      <c r="BH168" s="770"/>
      <c r="BI168" s="770"/>
      <c r="BJ168" s="770"/>
      <c r="BK168" s="770"/>
      <c r="BL168" s="770"/>
      <c r="BM168" s="770"/>
      <c r="BN168" s="770"/>
      <c r="BO168" s="770"/>
      <c r="BP168" s="770"/>
      <c r="BQ168" s="770"/>
      <c r="BR168" s="770"/>
      <c r="BS168" s="770"/>
      <c r="BT168" s="770"/>
      <c r="BU168" s="770"/>
      <c r="BV168" s="770"/>
      <c r="BW168" s="770"/>
      <c r="BX168" s="770"/>
      <c r="BY168" s="770"/>
      <c r="BZ168" s="770"/>
      <c r="CA168" s="770"/>
      <c r="CB168" s="770"/>
      <c r="CC168" s="770"/>
    </row>
    <row r="169" spans="1:81" s="64" customFormat="1">
      <c r="A169" s="158"/>
      <c r="B169" s="159" t="str">
        <f>A169&amp;"-"&amp;TEXT(COUNTIF($A$5:A169,A169),"000")</f>
        <v>-000</v>
      </c>
      <c r="C169" s="52"/>
      <c r="D169" s="27"/>
      <c r="E169" s="28"/>
      <c r="F169" s="27"/>
      <c r="G169" s="27"/>
      <c r="H169" s="52"/>
      <c r="I169" s="380" t="str">
        <f>IFERROR(VLOOKUP($F169,'Liste planification'!$V$2:$W$96,2,FALSE),"")</f>
        <v/>
      </c>
      <c r="J169" s="27"/>
      <c r="K169" s="27"/>
      <c r="L169" s="27"/>
      <c r="M169" s="52"/>
      <c r="N169" s="52"/>
      <c r="O169" s="52"/>
      <c r="P169" s="52"/>
      <c r="Q169" s="52"/>
      <c r="R169" s="52"/>
      <c r="S169" s="52"/>
      <c r="T169" s="52"/>
      <c r="U169" s="52"/>
      <c r="V169" s="52"/>
      <c r="W169" s="52"/>
      <c r="X169" s="52"/>
      <c r="Y169" s="194"/>
      <c r="Z169" s="776"/>
      <c r="AA169" s="190"/>
      <c r="AB169" s="747">
        <f t="shared" si="8"/>
        <v>0</v>
      </c>
      <c r="AC169" s="748">
        <f t="shared" si="9"/>
        <v>0</v>
      </c>
      <c r="AD169" s="187"/>
      <c r="AE169" s="186"/>
      <c r="AF169" s="190"/>
      <c r="AG169" s="747">
        <f t="shared" si="10"/>
        <v>0</v>
      </c>
      <c r="AH169" s="748">
        <f t="shared" si="11"/>
        <v>0</v>
      </c>
      <c r="AI169" s="187"/>
      <c r="AJ169" s="52"/>
      <c r="AK169" s="156" t="str">
        <f>IFERROR(VLOOKUP($A169,'Liste planification'!$B$2:$C$105,2,FALSE),"")</f>
        <v/>
      </c>
      <c r="AL169" s="27"/>
      <c r="AM169" s="27"/>
      <c r="AN169" s="769"/>
      <c r="AO169" s="770"/>
      <c r="AP169" s="770"/>
      <c r="AQ169" s="770"/>
      <c r="AR169" s="770"/>
      <c r="AS169" s="770"/>
      <c r="AT169" s="770"/>
      <c r="AU169" s="770"/>
      <c r="AV169" s="770"/>
      <c r="AW169" s="770"/>
      <c r="AX169" s="770"/>
      <c r="AY169" s="770"/>
      <c r="AZ169" s="770"/>
      <c r="BA169" s="770"/>
      <c r="BB169" s="770"/>
      <c r="BC169" s="770"/>
      <c r="BD169" s="770"/>
      <c r="BE169" s="770"/>
      <c r="BF169" s="770"/>
      <c r="BG169" s="770"/>
      <c r="BH169" s="770"/>
      <c r="BI169" s="770"/>
      <c r="BJ169" s="770"/>
      <c r="BK169" s="770"/>
      <c r="BL169" s="770"/>
      <c r="BM169" s="770"/>
      <c r="BN169" s="770"/>
      <c r="BO169" s="770"/>
      <c r="BP169" s="770"/>
      <c r="BQ169" s="770"/>
      <c r="BR169" s="770"/>
      <c r="BS169" s="770"/>
      <c r="BT169" s="770"/>
      <c r="BU169" s="770"/>
      <c r="BV169" s="770"/>
      <c r="BW169" s="770"/>
      <c r="BX169" s="770"/>
      <c r="BY169" s="770"/>
      <c r="BZ169" s="770"/>
      <c r="CA169" s="770"/>
      <c r="CB169" s="770"/>
      <c r="CC169" s="770"/>
    </row>
    <row r="170" spans="1:81" s="64" customFormat="1">
      <c r="A170" s="158"/>
      <c r="B170" s="159" t="str">
        <f>A170&amp;"-"&amp;TEXT(COUNTIF($A$5:A170,A170),"000")</f>
        <v>-000</v>
      </c>
      <c r="C170" s="52"/>
      <c r="D170" s="27"/>
      <c r="E170" s="28"/>
      <c r="F170" s="27"/>
      <c r="G170" s="27"/>
      <c r="H170" s="52"/>
      <c r="I170" s="380" t="str">
        <f>IFERROR(VLOOKUP($F170,'Liste planification'!$V$2:$W$96,2,FALSE),"")</f>
        <v/>
      </c>
      <c r="J170" s="27"/>
      <c r="K170" s="27"/>
      <c r="L170" s="27"/>
      <c r="M170" s="52"/>
      <c r="N170" s="52"/>
      <c r="O170" s="52"/>
      <c r="P170" s="52"/>
      <c r="Q170" s="52"/>
      <c r="R170" s="52"/>
      <c r="S170" s="52"/>
      <c r="T170" s="52"/>
      <c r="U170" s="52"/>
      <c r="V170" s="52"/>
      <c r="W170" s="52"/>
      <c r="X170" s="52"/>
      <c r="Y170" s="194"/>
      <c r="Z170" s="776"/>
      <c r="AA170" s="190"/>
      <c r="AB170" s="747">
        <f t="shared" si="8"/>
        <v>0</v>
      </c>
      <c r="AC170" s="748">
        <f t="shared" si="9"/>
        <v>0</v>
      </c>
      <c r="AD170" s="187"/>
      <c r="AE170" s="186"/>
      <c r="AF170" s="190"/>
      <c r="AG170" s="747">
        <f t="shared" si="10"/>
        <v>0</v>
      </c>
      <c r="AH170" s="748">
        <f t="shared" si="11"/>
        <v>0</v>
      </c>
      <c r="AI170" s="187"/>
      <c r="AJ170" s="52"/>
      <c r="AK170" s="156" t="str">
        <f>IFERROR(VLOOKUP($A170,'Liste planification'!$B$2:$C$105,2,FALSE),"")</f>
        <v/>
      </c>
      <c r="AL170" s="27"/>
      <c r="AM170" s="27"/>
      <c r="AN170" s="769"/>
      <c r="AO170" s="770"/>
      <c r="AP170" s="770"/>
      <c r="AQ170" s="770"/>
      <c r="AR170" s="770"/>
      <c r="AS170" s="770"/>
      <c r="AT170" s="770"/>
      <c r="AU170" s="770"/>
      <c r="AV170" s="770"/>
      <c r="AW170" s="770"/>
      <c r="AX170" s="770"/>
      <c r="AY170" s="770"/>
      <c r="AZ170" s="770"/>
      <c r="BA170" s="770"/>
      <c r="BB170" s="770"/>
      <c r="BC170" s="770"/>
      <c r="BD170" s="770"/>
      <c r="BE170" s="770"/>
      <c r="BF170" s="770"/>
      <c r="BG170" s="770"/>
      <c r="BH170" s="770"/>
      <c r="BI170" s="770"/>
      <c r="BJ170" s="770"/>
      <c r="BK170" s="770"/>
      <c r="BL170" s="770"/>
      <c r="BM170" s="770"/>
      <c r="BN170" s="770"/>
      <c r="BO170" s="770"/>
      <c r="BP170" s="770"/>
      <c r="BQ170" s="770"/>
      <c r="BR170" s="770"/>
      <c r="BS170" s="770"/>
      <c r="BT170" s="770"/>
      <c r="BU170" s="770"/>
      <c r="BV170" s="770"/>
      <c r="BW170" s="770"/>
      <c r="BX170" s="770"/>
      <c r="BY170" s="770"/>
      <c r="BZ170" s="770"/>
      <c r="CA170" s="770"/>
      <c r="CB170" s="770"/>
      <c r="CC170" s="770"/>
    </row>
    <row r="171" spans="1:81" s="64" customFormat="1">
      <c r="A171" s="158"/>
      <c r="B171" s="159" t="str">
        <f>A171&amp;"-"&amp;TEXT(COUNTIF($A$5:A171,A171),"000")</f>
        <v>-000</v>
      </c>
      <c r="C171" s="52"/>
      <c r="D171" s="27"/>
      <c r="E171" s="28"/>
      <c r="F171" s="27"/>
      <c r="G171" s="27"/>
      <c r="H171" s="52"/>
      <c r="I171" s="380" t="str">
        <f>IFERROR(VLOOKUP($F171,'Liste planification'!$V$2:$W$96,2,FALSE),"")</f>
        <v/>
      </c>
      <c r="J171" s="27"/>
      <c r="K171" s="27"/>
      <c r="L171" s="27"/>
      <c r="M171" s="52"/>
      <c r="N171" s="52"/>
      <c r="O171" s="52"/>
      <c r="P171" s="52"/>
      <c r="Q171" s="52"/>
      <c r="R171" s="52"/>
      <c r="S171" s="52"/>
      <c r="T171" s="52"/>
      <c r="U171" s="52"/>
      <c r="V171" s="52"/>
      <c r="W171" s="52"/>
      <c r="X171" s="52"/>
      <c r="Y171" s="194"/>
      <c r="Z171" s="776"/>
      <c r="AA171" s="190"/>
      <c r="AB171" s="747">
        <f t="shared" si="8"/>
        <v>0</v>
      </c>
      <c r="AC171" s="748">
        <f t="shared" si="9"/>
        <v>0</v>
      </c>
      <c r="AD171" s="187"/>
      <c r="AE171" s="186"/>
      <c r="AF171" s="190"/>
      <c r="AG171" s="747">
        <f t="shared" si="10"/>
        <v>0</v>
      </c>
      <c r="AH171" s="748">
        <f t="shared" si="11"/>
        <v>0</v>
      </c>
      <c r="AI171" s="187"/>
      <c r="AJ171" s="52"/>
      <c r="AK171" s="156" t="str">
        <f>IFERROR(VLOOKUP($A171,'Liste planification'!$B$2:$C$105,2,FALSE),"")</f>
        <v/>
      </c>
      <c r="AL171" s="27"/>
      <c r="AM171" s="27"/>
      <c r="AN171" s="769"/>
      <c r="AO171" s="770"/>
      <c r="AP171" s="770"/>
      <c r="AQ171" s="770"/>
      <c r="AR171" s="770"/>
      <c r="AS171" s="770"/>
      <c r="AT171" s="770"/>
      <c r="AU171" s="770"/>
      <c r="AV171" s="770"/>
      <c r="AW171" s="770"/>
      <c r="AX171" s="770"/>
      <c r="AY171" s="770"/>
      <c r="AZ171" s="770"/>
      <c r="BA171" s="770"/>
      <c r="BB171" s="770"/>
      <c r="BC171" s="770"/>
      <c r="BD171" s="770"/>
      <c r="BE171" s="770"/>
      <c r="BF171" s="770"/>
      <c r="BG171" s="770"/>
      <c r="BH171" s="770"/>
      <c r="BI171" s="770"/>
      <c r="BJ171" s="770"/>
      <c r="BK171" s="770"/>
      <c r="BL171" s="770"/>
      <c r="BM171" s="770"/>
      <c r="BN171" s="770"/>
      <c r="BO171" s="770"/>
      <c r="BP171" s="770"/>
      <c r="BQ171" s="770"/>
      <c r="BR171" s="770"/>
      <c r="BS171" s="770"/>
      <c r="BT171" s="770"/>
      <c r="BU171" s="770"/>
      <c r="BV171" s="770"/>
      <c r="BW171" s="770"/>
      <c r="BX171" s="770"/>
      <c r="BY171" s="770"/>
      <c r="BZ171" s="770"/>
      <c r="CA171" s="770"/>
      <c r="CB171" s="770"/>
      <c r="CC171" s="770"/>
    </row>
    <row r="172" spans="1:81" s="64" customFormat="1">
      <c r="A172" s="158"/>
      <c r="B172" s="159" t="str">
        <f>A172&amp;"-"&amp;TEXT(COUNTIF($A$5:A172,A172),"000")</f>
        <v>-000</v>
      </c>
      <c r="C172" s="52"/>
      <c r="D172" s="27"/>
      <c r="E172" s="28"/>
      <c r="F172" s="27"/>
      <c r="G172" s="27"/>
      <c r="H172" s="52"/>
      <c r="I172" s="380" t="str">
        <f>IFERROR(VLOOKUP($F172,'Liste planification'!$V$2:$W$96,2,FALSE),"")</f>
        <v/>
      </c>
      <c r="J172" s="27"/>
      <c r="K172" s="27"/>
      <c r="L172" s="27"/>
      <c r="M172" s="52"/>
      <c r="N172" s="52"/>
      <c r="O172" s="52"/>
      <c r="P172" s="52"/>
      <c r="Q172" s="52"/>
      <c r="R172" s="52"/>
      <c r="S172" s="52"/>
      <c r="T172" s="52"/>
      <c r="U172" s="52"/>
      <c r="V172" s="52"/>
      <c r="W172" s="52"/>
      <c r="X172" s="52"/>
      <c r="Y172" s="194"/>
      <c r="Z172" s="776"/>
      <c r="AA172" s="190"/>
      <c r="AB172" s="747">
        <f t="shared" si="8"/>
        <v>0</v>
      </c>
      <c r="AC172" s="748">
        <f t="shared" si="9"/>
        <v>0</v>
      </c>
      <c r="AD172" s="187"/>
      <c r="AE172" s="186"/>
      <c r="AF172" s="190"/>
      <c r="AG172" s="747">
        <f t="shared" si="10"/>
        <v>0</v>
      </c>
      <c r="AH172" s="748">
        <f t="shared" si="11"/>
        <v>0</v>
      </c>
      <c r="AI172" s="187"/>
      <c r="AJ172" s="52"/>
      <c r="AK172" s="156" t="str">
        <f>IFERROR(VLOOKUP($A172,'Liste planification'!$B$2:$C$105,2,FALSE),"")</f>
        <v/>
      </c>
      <c r="AL172" s="27"/>
      <c r="AM172" s="27"/>
      <c r="AN172" s="769"/>
      <c r="AO172" s="770"/>
      <c r="AP172" s="770"/>
      <c r="AQ172" s="770"/>
      <c r="AR172" s="770"/>
      <c r="AS172" s="770"/>
      <c r="AT172" s="770"/>
      <c r="AU172" s="770"/>
      <c r="AV172" s="770"/>
      <c r="AW172" s="770"/>
      <c r="AX172" s="770"/>
      <c r="AY172" s="770"/>
      <c r="AZ172" s="770"/>
      <c r="BA172" s="770"/>
      <c r="BB172" s="770"/>
      <c r="BC172" s="770"/>
      <c r="BD172" s="770"/>
      <c r="BE172" s="770"/>
      <c r="BF172" s="770"/>
      <c r="BG172" s="770"/>
      <c r="BH172" s="770"/>
      <c r="BI172" s="770"/>
      <c r="BJ172" s="770"/>
      <c r="BK172" s="770"/>
      <c r="BL172" s="770"/>
      <c r="BM172" s="770"/>
      <c r="BN172" s="770"/>
      <c r="BO172" s="770"/>
      <c r="BP172" s="770"/>
      <c r="BQ172" s="770"/>
      <c r="BR172" s="770"/>
      <c r="BS172" s="770"/>
      <c r="BT172" s="770"/>
      <c r="BU172" s="770"/>
      <c r="BV172" s="770"/>
      <c r="BW172" s="770"/>
      <c r="BX172" s="770"/>
      <c r="BY172" s="770"/>
      <c r="BZ172" s="770"/>
      <c r="CA172" s="770"/>
      <c r="CB172" s="770"/>
      <c r="CC172" s="770"/>
    </row>
    <row r="173" spans="1:81" s="64" customFormat="1">
      <c r="A173" s="158"/>
      <c r="B173" s="159" t="str">
        <f>A173&amp;"-"&amp;TEXT(COUNTIF($A$5:A173,A173),"000")</f>
        <v>-000</v>
      </c>
      <c r="C173" s="52"/>
      <c r="D173" s="27"/>
      <c r="E173" s="28"/>
      <c r="F173" s="27"/>
      <c r="G173" s="27"/>
      <c r="H173" s="52"/>
      <c r="I173" s="380" t="str">
        <f>IFERROR(VLOOKUP($F173,'Liste planification'!$V$2:$W$96,2,FALSE),"")</f>
        <v/>
      </c>
      <c r="J173" s="27"/>
      <c r="K173" s="27"/>
      <c r="L173" s="27"/>
      <c r="M173" s="52"/>
      <c r="N173" s="52"/>
      <c r="O173" s="52"/>
      <c r="P173" s="52"/>
      <c r="Q173" s="52"/>
      <c r="R173" s="52"/>
      <c r="S173" s="52"/>
      <c r="T173" s="52"/>
      <c r="U173" s="52"/>
      <c r="V173" s="52"/>
      <c r="W173" s="52"/>
      <c r="X173" s="52"/>
      <c r="Y173" s="194"/>
      <c r="Z173" s="776"/>
      <c r="AA173" s="190"/>
      <c r="AB173" s="747">
        <f t="shared" si="8"/>
        <v>0</v>
      </c>
      <c r="AC173" s="748">
        <f t="shared" si="9"/>
        <v>0</v>
      </c>
      <c r="AD173" s="187"/>
      <c r="AE173" s="186"/>
      <c r="AF173" s="190"/>
      <c r="AG173" s="747">
        <f t="shared" si="10"/>
        <v>0</v>
      </c>
      <c r="AH173" s="748">
        <f t="shared" si="11"/>
        <v>0</v>
      </c>
      <c r="AI173" s="187"/>
      <c r="AJ173" s="52"/>
      <c r="AK173" s="156" t="str">
        <f>IFERROR(VLOOKUP($A173,'Liste planification'!$B$2:$C$105,2,FALSE),"")</f>
        <v/>
      </c>
      <c r="AL173" s="27"/>
      <c r="AM173" s="27"/>
      <c r="AN173" s="769"/>
      <c r="AO173" s="770"/>
      <c r="AP173" s="770"/>
      <c r="AQ173" s="770"/>
      <c r="AR173" s="770"/>
      <c r="AS173" s="770"/>
      <c r="AT173" s="770"/>
      <c r="AU173" s="770"/>
      <c r="AV173" s="770"/>
      <c r="AW173" s="770"/>
      <c r="AX173" s="770"/>
      <c r="AY173" s="770"/>
      <c r="AZ173" s="770"/>
      <c r="BA173" s="770"/>
      <c r="BB173" s="770"/>
      <c r="BC173" s="770"/>
      <c r="BD173" s="770"/>
      <c r="BE173" s="770"/>
      <c r="BF173" s="770"/>
      <c r="BG173" s="770"/>
      <c r="BH173" s="770"/>
      <c r="BI173" s="770"/>
      <c r="BJ173" s="770"/>
      <c r="BK173" s="770"/>
      <c r="BL173" s="770"/>
      <c r="BM173" s="770"/>
      <c r="BN173" s="770"/>
      <c r="BO173" s="770"/>
      <c r="BP173" s="770"/>
      <c r="BQ173" s="770"/>
      <c r="BR173" s="770"/>
      <c r="BS173" s="770"/>
      <c r="BT173" s="770"/>
      <c r="BU173" s="770"/>
      <c r="BV173" s="770"/>
      <c r="BW173" s="770"/>
      <c r="BX173" s="770"/>
      <c r="BY173" s="770"/>
      <c r="BZ173" s="770"/>
      <c r="CA173" s="770"/>
      <c r="CB173" s="770"/>
      <c r="CC173" s="770"/>
    </row>
    <row r="174" spans="1:81" s="64" customFormat="1">
      <c r="A174" s="158"/>
      <c r="B174" s="159" t="str">
        <f>A174&amp;"-"&amp;TEXT(COUNTIF($A$5:A174,A174),"000")</f>
        <v>-000</v>
      </c>
      <c r="C174" s="52"/>
      <c r="D174" s="27"/>
      <c r="E174" s="28"/>
      <c r="F174" s="27"/>
      <c r="G174" s="27"/>
      <c r="H174" s="52"/>
      <c r="I174" s="380" t="str">
        <f>IFERROR(VLOOKUP($F174,'Liste planification'!$V$2:$W$96,2,FALSE),"")</f>
        <v/>
      </c>
      <c r="J174" s="27"/>
      <c r="K174" s="27"/>
      <c r="L174" s="27"/>
      <c r="M174" s="52"/>
      <c r="N174" s="52"/>
      <c r="O174" s="52"/>
      <c r="P174" s="52"/>
      <c r="Q174" s="52"/>
      <c r="R174" s="52"/>
      <c r="S174" s="52"/>
      <c r="T174" s="52"/>
      <c r="U174" s="52"/>
      <c r="V174" s="52"/>
      <c r="W174" s="52"/>
      <c r="X174" s="52"/>
      <c r="Y174" s="194"/>
      <c r="Z174" s="776"/>
      <c r="AA174" s="190"/>
      <c r="AB174" s="747">
        <f t="shared" si="8"/>
        <v>0</v>
      </c>
      <c r="AC174" s="748">
        <f t="shared" si="9"/>
        <v>0</v>
      </c>
      <c r="AD174" s="187"/>
      <c r="AE174" s="186"/>
      <c r="AF174" s="190"/>
      <c r="AG174" s="747">
        <f t="shared" si="10"/>
        <v>0</v>
      </c>
      <c r="AH174" s="748">
        <f t="shared" si="11"/>
        <v>0</v>
      </c>
      <c r="AI174" s="187"/>
      <c r="AJ174" s="52"/>
      <c r="AK174" s="156" t="str">
        <f>IFERROR(VLOOKUP($A174,'Liste planification'!$B$2:$C$105,2,FALSE),"")</f>
        <v/>
      </c>
      <c r="AL174" s="27"/>
      <c r="AM174" s="27"/>
      <c r="AN174" s="769"/>
      <c r="AO174" s="770"/>
      <c r="AP174" s="770"/>
      <c r="AQ174" s="770"/>
      <c r="AR174" s="770"/>
      <c r="AS174" s="770"/>
      <c r="AT174" s="770"/>
      <c r="AU174" s="770"/>
      <c r="AV174" s="770"/>
      <c r="AW174" s="770"/>
      <c r="AX174" s="770"/>
      <c r="AY174" s="770"/>
      <c r="AZ174" s="770"/>
      <c r="BA174" s="770"/>
      <c r="BB174" s="770"/>
      <c r="BC174" s="770"/>
      <c r="BD174" s="770"/>
      <c r="BE174" s="770"/>
      <c r="BF174" s="770"/>
      <c r="BG174" s="770"/>
      <c r="BH174" s="770"/>
      <c r="BI174" s="770"/>
      <c r="BJ174" s="770"/>
      <c r="BK174" s="770"/>
      <c r="BL174" s="770"/>
      <c r="BM174" s="770"/>
      <c r="BN174" s="770"/>
      <c r="BO174" s="770"/>
      <c r="BP174" s="770"/>
      <c r="BQ174" s="770"/>
      <c r="BR174" s="770"/>
      <c r="BS174" s="770"/>
      <c r="BT174" s="770"/>
      <c r="BU174" s="770"/>
      <c r="BV174" s="770"/>
      <c r="BW174" s="770"/>
      <c r="BX174" s="770"/>
      <c r="BY174" s="770"/>
      <c r="BZ174" s="770"/>
      <c r="CA174" s="770"/>
      <c r="CB174" s="770"/>
      <c r="CC174" s="770"/>
    </row>
    <row r="175" spans="1:81" s="64" customFormat="1">
      <c r="A175" s="158"/>
      <c r="B175" s="159" t="str">
        <f>A175&amp;"-"&amp;TEXT(COUNTIF($A$5:A175,A175),"000")</f>
        <v>-000</v>
      </c>
      <c r="C175" s="52"/>
      <c r="D175" s="27"/>
      <c r="E175" s="28"/>
      <c r="F175" s="27"/>
      <c r="G175" s="27"/>
      <c r="H175" s="52"/>
      <c r="I175" s="380" t="str">
        <f>IFERROR(VLOOKUP($F175,'Liste planification'!$V$2:$W$96,2,FALSE),"")</f>
        <v/>
      </c>
      <c r="J175" s="27"/>
      <c r="K175" s="27"/>
      <c r="L175" s="27"/>
      <c r="M175" s="52"/>
      <c r="N175" s="52"/>
      <c r="O175" s="52"/>
      <c r="P175" s="52"/>
      <c r="Q175" s="52"/>
      <c r="R175" s="52"/>
      <c r="S175" s="52"/>
      <c r="T175" s="52"/>
      <c r="U175" s="52"/>
      <c r="V175" s="52"/>
      <c r="W175" s="52"/>
      <c r="X175" s="52"/>
      <c r="Y175" s="194"/>
      <c r="Z175" s="776"/>
      <c r="AA175" s="190"/>
      <c r="AB175" s="747">
        <f t="shared" si="8"/>
        <v>0</v>
      </c>
      <c r="AC175" s="748">
        <f t="shared" si="9"/>
        <v>0</v>
      </c>
      <c r="AD175" s="187"/>
      <c r="AE175" s="186"/>
      <c r="AF175" s="190"/>
      <c r="AG175" s="747">
        <f t="shared" si="10"/>
        <v>0</v>
      </c>
      <c r="AH175" s="748">
        <f t="shared" si="11"/>
        <v>0</v>
      </c>
      <c r="AI175" s="187"/>
      <c r="AJ175" s="52"/>
      <c r="AK175" s="156" t="str">
        <f>IFERROR(VLOOKUP($A175,'Liste planification'!$B$2:$C$105,2,FALSE),"")</f>
        <v/>
      </c>
      <c r="AL175" s="27"/>
      <c r="AM175" s="27"/>
      <c r="AN175" s="769"/>
      <c r="AO175" s="770"/>
      <c r="AP175" s="770"/>
      <c r="AQ175" s="770"/>
      <c r="AR175" s="770"/>
      <c r="AS175" s="770"/>
      <c r="AT175" s="770"/>
      <c r="AU175" s="770"/>
      <c r="AV175" s="770"/>
      <c r="AW175" s="770"/>
      <c r="AX175" s="770"/>
      <c r="AY175" s="770"/>
      <c r="AZ175" s="770"/>
      <c r="BA175" s="770"/>
      <c r="BB175" s="770"/>
      <c r="BC175" s="770"/>
      <c r="BD175" s="770"/>
      <c r="BE175" s="770"/>
      <c r="BF175" s="770"/>
      <c r="BG175" s="770"/>
      <c r="BH175" s="770"/>
      <c r="BI175" s="770"/>
      <c r="BJ175" s="770"/>
      <c r="BK175" s="770"/>
      <c r="BL175" s="770"/>
      <c r="BM175" s="770"/>
      <c r="BN175" s="770"/>
      <c r="BO175" s="770"/>
      <c r="BP175" s="770"/>
      <c r="BQ175" s="770"/>
      <c r="BR175" s="770"/>
      <c r="BS175" s="770"/>
      <c r="BT175" s="770"/>
      <c r="BU175" s="770"/>
      <c r="BV175" s="770"/>
      <c r="BW175" s="770"/>
      <c r="BX175" s="770"/>
      <c r="BY175" s="770"/>
      <c r="BZ175" s="770"/>
      <c r="CA175" s="770"/>
      <c r="CB175" s="770"/>
      <c r="CC175" s="770"/>
    </row>
    <row r="176" spans="1:81" s="64" customFormat="1">
      <c r="A176" s="158"/>
      <c r="B176" s="159" t="str">
        <f>A176&amp;"-"&amp;TEXT(COUNTIF($A$5:A176,A176),"000")</f>
        <v>-000</v>
      </c>
      <c r="C176" s="52"/>
      <c r="D176" s="27"/>
      <c r="E176" s="28"/>
      <c r="F176" s="27"/>
      <c r="G176" s="27"/>
      <c r="H176" s="52"/>
      <c r="I176" s="380" t="str">
        <f>IFERROR(VLOOKUP($F176,'Liste planification'!$V$2:$W$96,2,FALSE),"")</f>
        <v/>
      </c>
      <c r="J176" s="27"/>
      <c r="K176" s="27"/>
      <c r="L176" s="27"/>
      <c r="M176" s="52"/>
      <c r="N176" s="52"/>
      <c r="O176" s="52"/>
      <c r="P176" s="52"/>
      <c r="Q176" s="52"/>
      <c r="R176" s="52"/>
      <c r="S176" s="52"/>
      <c r="T176" s="52"/>
      <c r="U176" s="52"/>
      <c r="V176" s="52"/>
      <c r="W176" s="52"/>
      <c r="X176" s="52"/>
      <c r="Y176" s="194"/>
      <c r="Z176" s="776"/>
      <c r="AA176" s="190"/>
      <c r="AB176" s="747">
        <f t="shared" si="8"/>
        <v>0</v>
      </c>
      <c r="AC176" s="748">
        <f t="shared" si="9"/>
        <v>0</v>
      </c>
      <c r="AD176" s="187"/>
      <c r="AE176" s="186"/>
      <c r="AF176" s="190"/>
      <c r="AG176" s="747">
        <f t="shared" si="10"/>
        <v>0</v>
      </c>
      <c r="AH176" s="748">
        <f t="shared" si="11"/>
        <v>0</v>
      </c>
      <c r="AI176" s="187"/>
      <c r="AJ176" s="52"/>
      <c r="AK176" s="156" t="str">
        <f>IFERROR(VLOOKUP($A176,'Liste planification'!$B$2:$C$105,2,FALSE),"")</f>
        <v/>
      </c>
      <c r="AL176" s="27"/>
      <c r="AM176" s="27"/>
      <c r="AN176" s="769"/>
      <c r="AO176" s="770"/>
      <c r="AP176" s="770"/>
      <c r="AQ176" s="770"/>
      <c r="AR176" s="770"/>
      <c r="AS176" s="770"/>
      <c r="AT176" s="770"/>
      <c r="AU176" s="770"/>
      <c r="AV176" s="770"/>
      <c r="AW176" s="770"/>
      <c r="AX176" s="770"/>
      <c r="AY176" s="770"/>
      <c r="AZ176" s="770"/>
      <c r="BA176" s="770"/>
      <c r="BB176" s="770"/>
      <c r="BC176" s="770"/>
      <c r="BD176" s="770"/>
      <c r="BE176" s="770"/>
      <c r="BF176" s="770"/>
      <c r="BG176" s="770"/>
      <c r="BH176" s="770"/>
      <c r="BI176" s="770"/>
      <c r="BJ176" s="770"/>
      <c r="BK176" s="770"/>
      <c r="BL176" s="770"/>
      <c r="BM176" s="770"/>
      <c r="BN176" s="770"/>
      <c r="BO176" s="770"/>
      <c r="BP176" s="770"/>
      <c r="BQ176" s="770"/>
      <c r="BR176" s="770"/>
      <c r="BS176" s="770"/>
      <c r="BT176" s="770"/>
      <c r="BU176" s="770"/>
      <c r="BV176" s="770"/>
      <c r="BW176" s="770"/>
      <c r="BX176" s="770"/>
      <c r="BY176" s="770"/>
      <c r="BZ176" s="770"/>
      <c r="CA176" s="770"/>
      <c r="CB176" s="770"/>
      <c r="CC176" s="770"/>
    </row>
    <row r="177" spans="1:81" s="64" customFormat="1">
      <c r="A177" s="158"/>
      <c r="B177" s="159" t="str">
        <f>A177&amp;"-"&amp;TEXT(COUNTIF($A$5:A177,A177),"000")</f>
        <v>-000</v>
      </c>
      <c r="C177" s="52"/>
      <c r="D177" s="27"/>
      <c r="E177" s="28"/>
      <c r="F177" s="27"/>
      <c r="G177" s="27"/>
      <c r="H177" s="52"/>
      <c r="I177" s="380" t="str">
        <f>IFERROR(VLOOKUP($F177,'Liste planification'!$V$2:$W$96,2,FALSE),"")</f>
        <v/>
      </c>
      <c r="J177" s="27"/>
      <c r="K177" s="27"/>
      <c r="L177" s="27"/>
      <c r="M177" s="52"/>
      <c r="N177" s="52"/>
      <c r="O177" s="52"/>
      <c r="P177" s="52"/>
      <c r="Q177" s="52"/>
      <c r="R177" s="52"/>
      <c r="S177" s="52"/>
      <c r="T177" s="52"/>
      <c r="U177" s="52"/>
      <c r="V177" s="52"/>
      <c r="W177" s="52"/>
      <c r="X177" s="52"/>
      <c r="Y177" s="194"/>
      <c r="Z177" s="776"/>
      <c r="AA177" s="190"/>
      <c r="AB177" s="747">
        <f t="shared" si="8"/>
        <v>0</v>
      </c>
      <c r="AC177" s="748">
        <f t="shared" si="9"/>
        <v>0</v>
      </c>
      <c r="AD177" s="187"/>
      <c r="AE177" s="186"/>
      <c r="AF177" s="190"/>
      <c r="AG177" s="747">
        <f t="shared" si="10"/>
        <v>0</v>
      </c>
      <c r="AH177" s="748">
        <f t="shared" si="11"/>
        <v>0</v>
      </c>
      <c r="AI177" s="187"/>
      <c r="AJ177" s="52"/>
      <c r="AK177" s="156" t="str">
        <f>IFERROR(VLOOKUP($A177,'Liste planification'!$B$2:$C$105,2,FALSE),"")</f>
        <v/>
      </c>
      <c r="AL177" s="27"/>
      <c r="AM177" s="27"/>
      <c r="AN177" s="769"/>
      <c r="AO177" s="770"/>
      <c r="AP177" s="770"/>
      <c r="AQ177" s="770"/>
      <c r="AR177" s="770"/>
      <c r="AS177" s="770"/>
      <c r="AT177" s="770"/>
      <c r="AU177" s="770"/>
      <c r="AV177" s="770"/>
      <c r="AW177" s="770"/>
      <c r="AX177" s="770"/>
      <c r="AY177" s="770"/>
      <c r="AZ177" s="770"/>
      <c r="BA177" s="770"/>
      <c r="BB177" s="770"/>
      <c r="BC177" s="770"/>
      <c r="BD177" s="770"/>
      <c r="BE177" s="770"/>
      <c r="BF177" s="770"/>
      <c r="BG177" s="770"/>
      <c r="BH177" s="770"/>
      <c r="BI177" s="770"/>
      <c r="BJ177" s="770"/>
      <c r="BK177" s="770"/>
      <c r="BL177" s="770"/>
      <c r="BM177" s="770"/>
      <c r="BN177" s="770"/>
      <c r="BO177" s="770"/>
      <c r="BP177" s="770"/>
      <c r="BQ177" s="770"/>
      <c r="BR177" s="770"/>
      <c r="BS177" s="770"/>
      <c r="BT177" s="770"/>
      <c r="BU177" s="770"/>
      <c r="BV177" s="770"/>
      <c r="BW177" s="770"/>
      <c r="BX177" s="770"/>
      <c r="BY177" s="770"/>
      <c r="BZ177" s="770"/>
      <c r="CA177" s="770"/>
      <c r="CB177" s="770"/>
      <c r="CC177" s="770"/>
    </row>
    <row r="178" spans="1:81" s="64" customFormat="1">
      <c r="A178" s="158"/>
      <c r="B178" s="159" t="str">
        <f>A178&amp;"-"&amp;TEXT(COUNTIF($A$5:A178,A178),"000")</f>
        <v>-000</v>
      </c>
      <c r="C178" s="52"/>
      <c r="D178" s="27"/>
      <c r="E178" s="28"/>
      <c r="F178" s="27"/>
      <c r="G178" s="27"/>
      <c r="H178" s="52"/>
      <c r="I178" s="380" t="str">
        <f>IFERROR(VLOOKUP($F178,'Liste planification'!$V$2:$W$96,2,FALSE),"")</f>
        <v/>
      </c>
      <c r="J178" s="27"/>
      <c r="K178" s="27"/>
      <c r="L178" s="27"/>
      <c r="M178" s="52"/>
      <c r="N178" s="52"/>
      <c r="O178" s="52"/>
      <c r="P178" s="52"/>
      <c r="Q178" s="52"/>
      <c r="R178" s="52"/>
      <c r="S178" s="52"/>
      <c r="T178" s="52"/>
      <c r="U178" s="52"/>
      <c r="V178" s="52"/>
      <c r="W178" s="52"/>
      <c r="X178" s="52"/>
      <c r="Y178" s="194"/>
      <c r="Z178" s="776"/>
      <c r="AA178" s="190"/>
      <c r="AB178" s="747">
        <f t="shared" si="8"/>
        <v>0</v>
      </c>
      <c r="AC178" s="748">
        <f t="shared" si="9"/>
        <v>0</v>
      </c>
      <c r="AD178" s="187"/>
      <c r="AE178" s="186"/>
      <c r="AF178" s="190"/>
      <c r="AG178" s="747">
        <f t="shared" si="10"/>
        <v>0</v>
      </c>
      <c r="AH178" s="748">
        <f t="shared" si="11"/>
        <v>0</v>
      </c>
      <c r="AI178" s="187"/>
      <c r="AJ178" s="52"/>
      <c r="AK178" s="156" t="str">
        <f>IFERROR(VLOOKUP($A178,'Liste planification'!$B$2:$C$105,2,FALSE),"")</f>
        <v/>
      </c>
      <c r="AL178" s="27"/>
      <c r="AM178" s="27"/>
      <c r="AN178" s="769"/>
      <c r="AO178" s="770"/>
      <c r="AP178" s="770"/>
      <c r="AQ178" s="770"/>
      <c r="AR178" s="770"/>
      <c r="AS178" s="770"/>
      <c r="AT178" s="770"/>
      <c r="AU178" s="770"/>
      <c r="AV178" s="770"/>
      <c r="AW178" s="770"/>
      <c r="AX178" s="770"/>
      <c r="AY178" s="770"/>
      <c r="AZ178" s="770"/>
      <c r="BA178" s="770"/>
      <c r="BB178" s="770"/>
      <c r="BC178" s="770"/>
      <c r="BD178" s="770"/>
      <c r="BE178" s="770"/>
      <c r="BF178" s="770"/>
      <c r="BG178" s="770"/>
      <c r="BH178" s="770"/>
      <c r="BI178" s="770"/>
      <c r="BJ178" s="770"/>
      <c r="BK178" s="770"/>
      <c r="BL178" s="770"/>
      <c r="BM178" s="770"/>
      <c r="BN178" s="770"/>
      <c r="BO178" s="770"/>
      <c r="BP178" s="770"/>
      <c r="BQ178" s="770"/>
      <c r="BR178" s="770"/>
      <c r="BS178" s="770"/>
      <c r="BT178" s="770"/>
      <c r="BU178" s="770"/>
      <c r="BV178" s="770"/>
      <c r="BW178" s="770"/>
      <c r="BX178" s="770"/>
      <c r="BY178" s="770"/>
      <c r="BZ178" s="770"/>
      <c r="CA178" s="770"/>
      <c r="CB178" s="770"/>
      <c r="CC178" s="770"/>
    </row>
    <row r="179" spans="1:81" s="64" customFormat="1">
      <c r="A179" s="158"/>
      <c r="B179" s="159" t="str">
        <f>A179&amp;"-"&amp;TEXT(COUNTIF($A$5:A179,A179),"000")</f>
        <v>-000</v>
      </c>
      <c r="C179" s="52"/>
      <c r="D179" s="27"/>
      <c r="E179" s="28"/>
      <c r="F179" s="27"/>
      <c r="G179" s="27"/>
      <c r="H179" s="52"/>
      <c r="I179" s="380" t="str">
        <f>IFERROR(VLOOKUP($F179,'Liste planification'!$V$2:$W$96,2,FALSE),"")</f>
        <v/>
      </c>
      <c r="J179" s="27"/>
      <c r="K179" s="27"/>
      <c r="L179" s="27"/>
      <c r="M179" s="52"/>
      <c r="N179" s="52"/>
      <c r="O179" s="52"/>
      <c r="P179" s="52"/>
      <c r="Q179" s="52"/>
      <c r="R179" s="52"/>
      <c r="S179" s="52"/>
      <c r="T179" s="52"/>
      <c r="U179" s="52"/>
      <c r="V179" s="52"/>
      <c r="W179" s="52"/>
      <c r="X179" s="52"/>
      <c r="Y179" s="194"/>
      <c r="Z179" s="776"/>
      <c r="AA179" s="190"/>
      <c r="AB179" s="747">
        <f t="shared" si="8"/>
        <v>0</v>
      </c>
      <c r="AC179" s="748">
        <f t="shared" si="9"/>
        <v>0</v>
      </c>
      <c r="AD179" s="187"/>
      <c r="AE179" s="186"/>
      <c r="AF179" s="190"/>
      <c r="AG179" s="747">
        <f t="shared" si="10"/>
        <v>0</v>
      </c>
      <c r="AH179" s="748">
        <f t="shared" si="11"/>
        <v>0</v>
      </c>
      <c r="AI179" s="187"/>
      <c r="AJ179" s="52"/>
      <c r="AK179" s="156" t="str">
        <f>IFERROR(VLOOKUP($A179,'Liste planification'!$B$2:$C$105,2,FALSE),"")</f>
        <v/>
      </c>
      <c r="AL179" s="27"/>
      <c r="AM179" s="27"/>
      <c r="AN179" s="769"/>
      <c r="AO179" s="770"/>
      <c r="AP179" s="770"/>
      <c r="AQ179" s="770"/>
      <c r="AR179" s="770"/>
      <c r="AS179" s="770"/>
      <c r="AT179" s="770"/>
      <c r="AU179" s="770"/>
      <c r="AV179" s="770"/>
      <c r="AW179" s="770"/>
      <c r="AX179" s="770"/>
      <c r="AY179" s="770"/>
      <c r="AZ179" s="770"/>
      <c r="BA179" s="770"/>
      <c r="BB179" s="770"/>
      <c r="BC179" s="770"/>
      <c r="BD179" s="770"/>
      <c r="BE179" s="770"/>
      <c r="BF179" s="770"/>
      <c r="BG179" s="770"/>
      <c r="BH179" s="770"/>
      <c r="BI179" s="770"/>
      <c r="BJ179" s="770"/>
      <c r="BK179" s="770"/>
      <c r="BL179" s="770"/>
      <c r="BM179" s="770"/>
      <c r="BN179" s="770"/>
      <c r="BO179" s="770"/>
      <c r="BP179" s="770"/>
      <c r="BQ179" s="770"/>
      <c r="BR179" s="770"/>
      <c r="BS179" s="770"/>
      <c r="BT179" s="770"/>
      <c r="BU179" s="770"/>
      <c r="BV179" s="770"/>
      <c r="BW179" s="770"/>
      <c r="BX179" s="770"/>
      <c r="BY179" s="770"/>
      <c r="BZ179" s="770"/>
      <c r="CA179" s="770"/>
      <c r="CB179" s="770"/>
      <c r="CC179" s="770"/>
    </row>
    <row r="180" spans="1:81" s="64" customFormat="1">
      <c r="A180" s="158"/>
      <c r="B180" s="159" t="str">
        <f>A180&amp;"-"&amp;TEXT(COUNTIF($A$5:A180,A180),"000")</f>
        <v>-000</v>
      </c>
      <c r="C180" s="52"/>
      <c r="D180" s="27"/>
      <c r="E180" s="28"/>
      <c r="F180" s="27"/>
      <c r="G180" s="27"/>
      <c r="H180" s="52"/>
      <c r="I180" s="380" t="str">
        <f>IFERROR(VLOOKUP($F180,'Liste planification'!$V$2:$W$96,2,FALSE),"")</f>
        <v/>
      </c>
      <c r="J180" s="27"/>
      <c r="K180" s="27"/>
      <c r="L180" s="27"/>
      <c r="M180" s="52"/>
      <c r="N180" s="52"/>
      <c r="O180" s="52"/>
      <c r="P180" s="52"/>
      <c r="Q180" s="52"/>
      <c r="R180" s="52"/>
      <c r="S180" s="52"/>
      <c r="T180" s="52"/>
      <c r="U180" s="52"/>
      <c r="V180" s="52"/>
      <c r="W180" s="52"/>
      <c r="X180" s="52"/>
      <c r="Y180" s="194"/>
      <c r="Z180" s="776"/>
      <c r="AA180" s="190"/>
      <c r="AB180" s="747">
        <f t="shared" ref="AB180:AB243" si="12">AA180/$AB$1</f>
        <v>0</v>
      </c>
      <c r="AC180" s="748">
        <f t="shared" ref="AC180:AC243" si="13">AA180/$AC$1</f>
        <v>0</v>
      </c>
      <c r="AD180" s="187"/>
      <c r="AE180" s="186"/>
      <c r="AF180" s="190"/>
      <c r="AG180" s="747">
        <f t="shared" ref="AG180:AG243" si="14">AF180/$AB$1</f>
        <v>0</v>
      </c>
      <c r="AH180" s="748">
        <f t="shared" ref="AH180:AH243" si="15">AF180/$AC$1</f>
        <v>0</v>
      </c>
      <c r="AI180" s="187"/>
      <c r="AJ180" s="52"/>
      <c r="AK180" s="156" t="str">
        <f>IFERROR(VLOOKUP($A180,'Liste planification'!$B$2:$C$105,2,FALSE),"")</f>
        <v/>
      </c>
      <c r="AL180" s="27"/>
      <c r="AM180" s="27"/>
      <c r="AN180" s="769"/>
      <c r="AO180" s="770"/>
      <c r="AP180" s="770"/>
      <c r="AQ180" s="770"/>
      <c r="AR180" s="770"/>
      <c r="AS180" s="770"/>
      <c r="AT180" s="770"/>
      <c r="AU180" s="770"/>
      <c r="AV180" s="770"/>
      <c r="AW180" s="770"/>
      <c r="AX180" s="770"/>
      <c r="AY180" s="770"/>
      <c r="AZ180" s="770"/>
      <c r="BA180" s="770"/>
      <c r="BB180" s="770"/>
      <c r="BC180" s="770"/>
      <c r="BD180" s="770"/>
      <c r="BE180" s="770"/>
      <c r="BF180" s="770"/>
      <c r="BG180" s="770"/>
      <c r="BH180" s="770"/>
      <c r="BI180" s="770"/>
      <c r="BJ180" s="770"/>
      <c r="BK180" s="770"/>
      <c r="BL180" s="770"/>
      <c r="BM180" s="770"/>
      <c r="BN180" s="770"/>
      <c r="BO180" s="770"/>
      <c r="BP180" s="770"/>
      <c r="BQ180" s="770"/>
      <c r="BR180" s="770"/>
      <c r="BS180" s="770"/>
      <c r="BT180" s="770"/>
      <c r="BU180" s="770"/>
      <c r="BV180" s="770"/>
      <c r="BW180" s="770"/>
      <c r="BX180" s="770"/>
      <c r="BY180" s="770"/>
      <c r="BZ180" s="770"/>
      <c r="CA180" s="770"/>
      <c r="CB180" s="770"/>
      <c r="CC180" s="770"/>
    </row>
    <row r="181" spans="1:81" s="64" customFormat="1">
      <c r="A181" s="158"/>
      <c r="B181" s="159" t="str">
        <f>A181&amp;"-"&amp;TEXT(COUNTIF($A$5:A181,A181),"000")</f>
        <v>-000</v>
      </c>
      <c r="C181" s="52"/>
      <c r="D181" s="27"/>
      <c r="E181" s="28"/>
      <c r="F181" s="27"/>
      <c r="G181" s="27"/>
      <c r="H181" s="52"/>
      <c r="I181" s="380" t="str">
        <f>IFERROR(VLOOKUP($F181,'Liste planification'!$V$2:$W$96,2,FALSE),"")</f>
        <v/>
      </c>
      <c r="J181" s="27"/>
      <c r="K181" s="27"/>
      <c r="L181" s="27"/>
      <c r="M181" s="52"/>
      <c r="N181" s="52"/>
      <c r="O181" s="52"/>
      <c r="P181" s="52"/>
      <c r="Q181" s="52"/>
      <c r="R181" s="52"/>
      <c r="S181" s="52"/>
      <c r="T181" s="52"/>
      <c r="U181" s="52"/>
      <c r="V181" s="52"/>
      <c r="W181" s="52"/>
      <c r="X181" s="52"/>
      <c r="Y181" s="194"/>
      <c r="Z181" s="776"/>
      <c r="AA181" s="190"/>
      <c r="AB181" s="747">
        <f t="shared" si="12"/>
        <v>0</v>
      </c>
      <c r="AC181" s="748">
        <f t="shared" si="13"/>
        <v>0</v>
      </c>
      <c r="AD181" s="187"/>
      <c r="AE181" s="186"/>
      <c r="AF181" s="190"/>
      <c r="AG181" s="747">
        <f t="shared" si="14"/>
        <v>0</v>
      </c>
      <c r="AH181" s="748">
        <f t="shared" si="15"/>
        <v>0</v>
      </c>
      <c r="AI181" s="187"/>
      <c r="AJ181" s="52"/>
      <c r="AK181" s="156" t="str">
        <f>IFERROR(VLOOKUP($A181,'Liste planification'!$B$2:$C$105,2,FALSE),"")</f>
        <v/>
      </c>
      <c r="AL181" s="27"/>
      <c r="AM181" s="27"/>
      <c r="AN181" s="769"/>
      <c r="AO181" s="770"/>
      <c r="AP181" s="770"/>
      <c r="AQ181" s="770"/>
      <c r="AR181" s="770"/>
      <c r="AS181" s="770"/>
      <c r="AT181" s="770"/>
      <c r="AU181" s="770"/>
      <c r="AV181" s="770"/>
      <c r="AW181" s="770"/>
      <c r="AX181" s="770"/>
      <c r="AY181" s="770"/>
      <c r="AZ181" s="770"/>
      <c r="BA181" s="770"/>
      <c r="BB181" s="770"/>
      <c r="BC181" s="770"/>
      <c r="BD181" s="770"/>
      <c r="BE181" s="770"/>
      <c r="BF181" s="770"/>
      <c r="BG181" s="770"/>
      <c r="BH181" s="770"/>
      <c r="BI181" s="770"/>
      <c r="BJ181" s="770"/>
      <c r="BK181" s="770"/>
      <c r="BL181" s="770"/>
      <c r="BM181" s="770"/>
      <c r="BN181" s="770"/>
      <c r="BO181" s="770"/>
      <c r="BP181" s="770"/>
      <c r="BQ181" s="770"/>
      <c r="BR181" s="770"/>
      <c r="BS181" s="770"/>
      <c r="BT181" s="770"/>
      <c r="BU181" s="770"/>
      <c r="BV181" s="770"/>
      <c r="BW181" s="770"/>
      <c r="BX181" s="770"/>
      <c r="BY181" s="770"/>
      <c r="BZ181" s="770"/>
      <c r="CA181" s="770"/>
      <c r="CB181" s="770"/>
      <c r="CC181" s="770"/>
    </row>
    <row r="182" spans="1:81" s="64" customFormat="1">
      <c r="A182" s="158"/>
      <c r="B182" s="159" t="str">
        <f>A182&amp;"-"&amp;TEXT(COUNTIF($A$5:A182,A182),"000")</f>
        <v>-000</v>
      </c>
      <c r="C182" s="52"/>
      <c r="D182" s="27"/>
      <c r="E182" s="28"/>
      <c r="F182" s="27"/>
      <c r="G182" s="27"/>
      <c r="H182" s="52"/>
      <c r="I182" s="380" t="str">
        <f>IFERROR(VLOOKUP($F182,'Liste planification'!$V$2:$W$96,2,FALSE),"")</f>
        <v/>
      </c>
      <c r="J182" s="27"/>
      <c r="K182" s="27"/>
      <c r="L182" s="27"/>
      <c r="M182" s="52"/>
      <c r="N182" s="52"/>
      <c r="O182" s="52"/>
      <c r="P182" s="52"/>
      <c r="Q182" s="52"/>
      <c r="R182" s="52"/>
      <c r="S182" s="52"/>
      <c r="T182" s="52"/>
      <c r="U182" s="52"/>
      <c r="V182" s="52"/>
      <c r="W182" s="52"/>
      <c r="X182" s="52"/>
      <c r="Y182" s="194"/>
      <c r="Z182" s="776"/>
      <c r="AA182" s="190"/>
      <c r="AB182" s="747">
        <f t="shared" si="12"/>
        <v>0</v>
      </c>
      <c r="AC182" s="748">
        <f t="shared" si="13"/>
        <v>0</v>
      </c>
      <c r="AD182" s="187"/>
      <c r="AE182" s="186"/>
      <c r="AF182" s="190"/>
      <c r="AG182" s="747">
        <f t="shared" si="14"/>
        <v>0</v>
      </c>
      <c r="AH182" s="748">
        <f t="shared" si="15"/>
        <v>0</v>
      </c>
      <c r="AI182" s="187"/>
      <c r="AJ182" s="52"/>
      <c r="AK182" s="156" t="str">
        <f>IFERROR(VLOOKUP($A182,'Liste planification'!$B$2:$C$105,2,FALSE),"")</f>
        <v/>
      </c>
      <c r="AL182" s="27"/>
      <c r="AM182" s="27"/>
      <c r="AN182" s="769"/>
      <c r="AO182" s="770"/>
      <c r="AP182" s="770"/>
      <c r="AQ182" s="770"/>
      <c r="AR182" s="770"/>
      <c r="AS182" s="770"/>
      <c r="AT182" s="770"/>
      <c r="AU182" s="770"/>
      <c r="AV182" s="770"/>
      <c r="AW182" s="770"/>
      <c r="AX182" s="770"/>
      <c r="AY182" s="770"/>
      <c r="AZ182" s="770"/>
      <c r="BA182" s="770"/>
      <c r="BB182" s="770"/>
      <c r="BC182" s="770"/>
      <c r="BD182" s="770"/>
      <c r="BE182" s="770"/>
      <c r="BF182" s="770"/>
      <c r="BG182" s="770"/>
      <c r="BH182" s="770"/>
      <c r="BI182" s="770"/>
      <c r="BJ182" s="770"/>
      <c r="BK182" s="770"/>
      <c r="BL182" s="770"/>
      <c r="BM182" s="770"/>
      <c r="BN182" s="770"/>
      <c r="BO182" s="770"/>
      <c r="BP182" s="770"/>
      <c r="BQ182" s="770"/>
      <c r="BR182" s="770"/>
      <c r="BS182" s="770"/>
      <c r="BT182" s="770"/>
      <c r="BU182" s="770"/>
      <c r="BV182" s="770"/>
      <c r="BW182" s="770"/>
      <c r="BX182" s="770"/>
      <c r="BY182" s="770"/>
      <c r="BZ182" s="770"/>
      <c r="CA182" s="770"/>
      <c r="CB182" s="770"/>
      <c r="CC182" s="770"/>
    </row>
    <row r="183" spans="1:81" s="64" customFormat="1">
      <c r="A183" s="158"/>
      <c r="B183" s="159" t="str">
        <f>A183&amp;"-"&amp;TEXT(COUNTIF($A$5:A183,A183),"000")</f>
        <v>-000</v>
      </c>
      <c r="C183" s="52"/>
      <c r="D183" s="27"/>
      <c r="E183" s="28"/>
      <c r="F183" s="27"/>
      <c r="G183" s="27"/>
      <c r="H183" s="52"/>
      <c r="I183" s="380" t="str">
        <f>IFERROR(VLOOKUP($F183,'Liste planification'!$V$2:$W$96,2,FALSE),"")</f>
        <v/>
      </c>
      <c r="J183" s="27"/>
      <c r="K183" s="27"/>
      <c r="L183" s="27"/>
      <c r="M183" s="52"/>
      <c r="N183" s="52"/>
      <c r="O183" s="52"/>
      <c r="P183" s="52"/>
      <c r="Q183" s="52"/>
      <c r="R183" s="52"/>
      <c r="S183" s="52"/>
      <c r="T183" s="52"/>
      <c r="U183" s="52"/>
      <c r="V183" s="52"/>
      <c r="W183" s="52"/>
      <c r="X183" s="52"/>
      <c r="Y183" s="194"/>
      <c r="Z183" s="776"/>
      <c r="AA183" s="190"/>
      <c r="AB183" s="747">
        <f t="shared" si="12"/>
        <v>0</v>
      </c>
      <c r="AC183" s="748">
        <f t="shared" si="13"/>
        <v>0</v>
      </c>
      <c r="AD183" s="187"/>
      <c r="AE183" s="186"/>
      <c r="AF183" s="190"/>
      <c r="AG183" s="747">
        <f t="shared" si="14"/>
        <v>0</v>
      </c>
      <c r="AH183" s="748">
        <f t="shared" si="15"/>
        <v>0</v>
      </c>
      <c r="AI183" s="187"/>
      <c r="AJ183" s="52"/>
      <c r="AK183" s="156" t="str">
        <f>IFERROR(VLOOKUP($A183,'Liste planification'!$B$2:$C$105,2,FALSE),"")</f>
        <v/>
      </c>
      <c r="AL183" s="27"/>
      <c r="AM183" s="27"/>
      <c r="AN183" s="769"/>
      <c r="AO183" s="770"/>
      <c r="AP183" s="770"/>
      <c r="AQ183" s="770"/>
      <c r="AR183" s="770"/>
      <c r="AS183" s="770"/>
      <c r="AT183" s="770"/>
      <c r="AU183" s="770"/>
      <c r="AV183" s="770"/>
      <c r="AW183" s="770"/>
      <c r="AX183" s="770"/>
      <c r="AY183" s="770"/>
      <c r="AZ183" s="770"/>
      <c r="BA183" s="770"/>
      <c r="BB183" s="770"/>
      <c r="BC183" s="770"/>
      <c r="BD183" s="770"/>
      <c r="BE183" s="770"/>
      <c r="BF183" s="770"/>
      <c r="BG183" s="770"/>
      <c r="BH183" s="770"/>
      <c r="BI183" s="770"/>
      <c r="BJ183" s="770"/>
      <c r="BK183" s="770"/>
      <c r="BL183" s="770"/>
      <c r="BM183" s="770"/>
      <c r="BN183" s="770"/>
      <c r="BO183" s="770"/>
      <c r="BP183" s="770"/>
      <c r="BQ183" s="770"/>
      <c r="BR183" s="770"/>
      <c r="BS183" s="770"/>
      <c r="BT183" s="770"/>
      <c r="BU183" s="770"/>
      <c r="BV183" s="770"/>
      <c r="BW183" s="770"/>
      <c r="BX183" s="770"/>
      <c r="BY183" s="770"/>
      <c r="BZ183" s="770"/>
      <c r="CA183" s="770"/>
      <c r="CB183" s="770"/>
      <c r="CC183" s="770"/>
    </row>
    <row r="184" spans="1:81" s="64" customFormat="1">
      <c r="A184" s="158"/>
      <c r="B184" s="159" t="str">
        <f>A184&amp;"-"&amp;TEXT(COUNTIF($A$5:A184,A184),"000")</f>
        <v>-000</v>
      </c>
      <c r="C184" s="52"/>
      <c r="D184" s="27"/>
      <c r="E184" s="28"/>
      <c r="F184" s="27"/>
      <c r="G184" s="27"/>
      <c r="H184" s="52"/>
      <c r="I184" s="380" t="str">
        <f>IFERROR(VLOOKUP($F184,'Liste planification'!$V$2:$W$96,2,FALSE),"")</f>
        <v/>
      </c>
      <c r="J184" s="27"/>
      <c r="K184" s="27"/>
      <c r="L184" s="27"/>
      <c r="M184" s="52"/>
      <c r="N184" s="52"/>
      <c r="O184" s="52"/>
      <c r="P184" s="52"/>
      <c r="Q184" s="52"/>
      <c r="R184" s="52"/>
      <c r="S184" s="52"/>
      <c r="T184" s="52"/>
      <c r="U184" s="52"/>
      <c r="V184" s="52"/>
      <c r="W184" s="52"/>
      <c r="X184" s="52"/>
      <c r="Y184" s="194"/>
      <c r="Z184" s="776"/>
      <c r="AA184" s="190"/>
      <c r="AB184" s="747">
        <f t="shared" si="12"/>
        <v>0</v>
      </c>
      <c r="AC184" s="748">
        <f t="shared" si="13"/>
        <v>0</v>
      </c>
      <c r="AD184" s="187"/>
      <c r="AE184" s="186"/>
      <c r="AF184" s="190"/>
      <c r="AG184" s="747">
        <f t="shared" si="14"/>
        <v>0</v>
      </c>
      <c r="AH184" s="748">
        <f t="shared" si="15"/>
        <v>0</v>
      </c>
      <c r="AI184" s="187"/>
      <c r="AJ184" s="52"/>
      <c r="AK184" s="156" t="str">
        <f>IFERROR(VLOOKUP($A184,'Liste planification'!$B$2:$C$105,2,FALSE),"")</f>
        <v/>
      </c>
      <c r="AL184" s="27"/>
      <c r="AM184" s="27"/>
      <c r="AN184" s="769"/>
      <c r="AO184" s="770"/>
      <c r="AP184" s="770"/>
      <c r="AQ184" s="770"/>
      <c r="AR184" s="770"/>
      <c r="AS184" s="770"/>
      <c r="AT184" s="770"/>
      <c r="AU184" s="770"/>
      <c r="AV184" s="770"/>
      <c r="AW184" s="770"/>
      <c r="AX184" s="770"/>
      <c r="AY184" s="770"/>
      <c r="AZ184" s="770"/>
      <c r="BA184" s="770"/>
      <c r="BB184" s="770"/>
      <c r="BC184" s="770"/>
      <c r="BD184" s="770"/>
      <c r="BE184" s="770"/>
      <c r="BF184" s="770"/>
      <c r="BG184" s="770"/>
      <c r="BH184" s="770"/>
      <c r="BI184" s="770"/>
      <c r="BJ184" s="770"/>
      <c r="BK184" s="770"/>
      <c r="BL184" s="770"/>
      <c r="BM184" s="770"/>
      <c r="BN184" s="770"/>
      <c r="BO184" s="770"/>
      <c r="BP184" s="770"/>
      <c r="BQ184" s="770"/>
      <c r="BR184" s="770"/>
      <c r="BS184" s="770"/>
      <c r="BT184" s="770"/>
      <c r="BU184" s="770"/>
      <c r="BV184" s="770"/>
      <c r="BW184" s="770"/>
      <c r="BX184" s="770"/>
      <c r="BY184" s="770"/>
      <c r="BZ184" s="770"/>
      <c r="CA184" s="770"/>
      <c r="CB184" s="770"/>
      <c r="CC184" s="770"/>
    </row>
    <row r="185" spans="1:81" s="64" customFormat="1">
      <c r="A185" s="158"/>
      <c r="B185" s="159" t="str">
        <f>A185&amp;"-"&amp;TEXT(COUNTIF($A$5:A185,A185),"000")</f>
        <v>-000</v>
      </c>
      <c r="C185" s="52"/>
      <c r="D185" s="27"/>
      <c r="E185" s="28"/>
      <c r="F185" s="27"/>
      <c r="G185" s="27"/>
      <c r="H185" s="52"/>
      <c r="I185" s="380" t="str">
        <f>IFERROR(VLOOKUP($F185,'Liste planification'!$V$2:$W$96,2,FALSE),"")</f>
        <v/>
      </c>
      <c r="J185" s="27"/>
      <c r="K185" s="27"/>
      <c r="L185" s="27"/>
      <c r="M185" s="52"/>
      <c r="N185" s="52"/>
      <c r="O185" s="52"/>
      <c r="P185" s="52"/>
      <c r="Q185" s="52"/>
      <c r="R185" s="52"/>
      <c r="S185" s="52"/>
      <c r="T185" s="52"/>
      <c r="U185" s="52"/>
      <c r="V185" s="52"/>
      <c r="W185" s="52"/>
      <c r="X185" s="52"/>
      <c r="Y185" s="194"/>
      <c r="Z185" s="776"/>
      <c r="AA185" s="190"/>
      <c r="AB185" s="747">
        <f t="shared" si="12"/>
        <v>0</v>
      </c>
      <c r="AC185" s="748">
        <f t="shared" si="13"/>
        <v>0</v>
      </c>
      <c r="AD185" s="187"/>
      <c r="AE185" s="186"/>
      <c r="AF185" s="190"/>
      <c r="AG185" s="747">
        <f t="shared" si="14"/>
        <v>0</v>
      </c>
      <c r="AH185" s="748">
        <f t="shared" si="15"/>
        <v>0</v>
      </c>
      <c r="AI185" s="187"/>
      <c r="AJ185" s="52"/>
      <c r="AK185" s="156" t="str">
        <f>IFERROR(VLOOKUP($A185,'Liste planification'!$B$2:$C$105,2,FALSE),"")</f>
        <v/>
      </c>
      <c r="AL185" s="27"/>
      <c r="AM185" s="27"/>
      <c r="AN185" s="769"/>
      <c r="AO185" s="770"/>
      <c r="AP185" s="770"/>
      <c r="AQ185" s="770"/>
      <c r="AR185" s="770"/>
      <c r="AS185" s="770"/>
      <c r="AT185" s="770"/>
      <c r="AU185" s="770"/>
      <c r="AV185" s="770"/>
      <c r="AW185" s="770"/>
      <c r="AX185" s="770"/>
      <c r="AY185" s="770"/>
      <c r="AZ185" s="770"/>
      <c r="BA185" s="770"/>
      <c r="BB185" s="770"/>
      <c r="BC185" s="770"/>
      <c r="BD185" s="770"/>
      <c r="BE185" s="770"/>
      <c r="BF185" s="770"/>
      <c r="BG185" s="770"/>
      <c r="BH185" s="770"/>
      <c r="BI185" s="770"/>
      <c r="BJ185" s="770"/>
      <c r="BK185" s="770"/>
      <c r="BL185" s="770"/>
      <c r="BM185" s="770"/>
      <c r="BN185" s="770"/>
      <c r="BO185" s="770"/>
      <c r="BP185" s="770"/>
      <c r="BQ185" s="770"/>
      <c r="BR185" s="770"/>
      <c r="BS185" s="770"/>
      <c r="BT185" s="770"/>
      <c r="BU185" s="770"/>
      <c r="BV185" s="770"/>
      <c r="BW185" s="770"/>
      <c r="BX185" s="770"/>
      <c r="BY185" s="770"/>
      <c r="BZ185" s="770"/>
      <c r="CA185" s="770"/>
      <c r="CB185" s="770"/>
      <c r="CC185" s="770"/>
    </row>
    <row r="186" spans="1:81" s="64" customFormat="1">
      <c r="A186" s="158"/>
      <c r="B186" s="159" t="str">
        <f>A186&amp;"-"&amp;TEXT(COUNTIF($A$5:A186,A186),"000")</f>
        <v>-000</v>
      </c>
      <c r="C186" s="52"/>
      <c r="D186" s="27"/>
      <c r="E186" s="28"/>
      <c r="F186" s="27"/>
      <c r="G186" s="27"/>
      <c r="H186" s="52"/>
      <c r="I186" s="380" t="str">
        <f>IFERROR(VLOOKUP($F186,'Liste planification'!$V$2:$W$96,2,FALSE),"")</f>
        <v/>
      </c>
      <c r="J186" s="27"/>
      <c r="K186" s="27"/>
      <c r="L186" s="27"/>
      <c r="M186" s="52"/>
      <c r="N186" s="52"/>
      <c r="O186" s="52"/>
      <c r="P186" s="52"/>
      <c r="Q186" s="52"/>
      <c r="R186" s="52"/>
      <c r="S186" s="52"/>
      <c r="T186" s="52"/>
      <c r="U186" s="52"/>
      <c r="V186" s="52"/>
      <c r="W186" s="52"/>
      <c r="X186" s="52"/>
      <c r="Y186" s="194"/>
      <c r="Z186" s="776"/>
      <c r="AA186" s="190"/>
      <c r="AB186" s="747">
        <f t="shared" si="12"/>
        <v>0</v>
      </c>
      <c r="AC186" s="748">
        <f t="shared" si="13"/>
        <v>0</v>
      </c>
      <c r="AD186" s="187"/>
      <c r="AE186" s="186"/>
      <c r="AF186" s="190"/>
      <c r="AG186" s="747">
        <f t="shared" si="14"/>
        <v>0</v>
      </c>
      <c r="AH186" s="748">
        <f t="shared" si="15"/>
        <v>0</v>
      </c>
      <c r="AI186" s="187"/>
      <c r="AJ186" s="52"/>
      <c r="AK186" s="156" t="str">
        <f>IFERROR(VLOOKUP($A186,'Liste planification'!$B$2:$C$105,2,FALSE),"")</f>
        <v/>
      </c>
      <c r="AL186" s="27"/>
      <c r="AM186" s="27"/>
      <c r="AN186" s="769"/>
      <c r="AO186" s="770"/>
      <c r="AP186" s="770"/>
      <c r="AQ186" s="770"/>
      <c r="AR186" s="770"/>
      <c r="AS186" s="770"/>
      <c r="AT186" s="770"/>
      <c r="AU186" s="770"/>
      <c r="AV186" s="770"/>
      <c r="AW186" s="770"/>
      <c r="AX186" s="770"/>
      <c r="AY186" s="770"/>
      <c r="AZ186" s="770"/>
      <c r="BA186" s="770"/>
      <c r="BB186" s="770"/>
      <c r="BC186" s="770"/>
      <c r="BD186" s="770"/>
      <c r="BE186" s="770"/>
      <c r="BF186" s="770"/>
      <c r="BG186" s="770"/>
      <c r="BH186" s="770"/>
      <c r="BI186" s="770"/>
      <c r="BJ186" s="770"/>
      <c r="BK186" s="770"/>
      <c r="BL186" s="770"/>
      <c r="BM186" s="770"/>
      <c r="BN186" s="770"/>
      <c r="BO186" s="770"/>
      <c r="BP186" s="770"/>
      <c r="BQ186" s="770"/>
      <c r="BR186" s="770"/>
      <c r="BS186" s="770"/>
      <c r="BT186" s="770"/>
      <c r="BU186" s="770"/>
      <c r="BV186" s="770"/>
      <c r="BW186" s="770"/>
      <c r="BX186" s="770"/>
      <c r="BY186" s="770"/>
      <c r="BZ186" s="770"/>
      <c r="CA186" s="770"/>
      <c r="CB186" s="770"/>
      <c r="CC186" s="770"/>
    </row>
    <row r="187" spans="1:81" s="64" customFormat="1">
      <c r="A187" s="158"/>
      <c r="B187" s="159" t="str">
        <f>A187&amp;"-"&amp;TEXT(COUNTIF($A$5:A187,A187),"000")</f>
        <v>-000</v>
      </c>
      <c r="C187" s="52"/>
      <c r="D187" s="27"/>
      <c r="E187" s="28"/>
      <c r="F187" s="27"/>
      <c r="G187" s="27"/>
      <c r="H187" s="52"/>
      <c r="I187" s="380" t="str">
        <f>IFERROR(VLOOKUP($F187,'Liste planification'!$V$2:$W$96,2,FALSE),"")</f>
        <v/>
      </c>
      <c r="J187" s="27"/>
      <c r="K187" s="27"/>
      <c r="L187" s="27"/>
      <c r="M187" s="52"/>
      <c r="N187" s="52"/>
      <c r="O187" s="52"/>
      <c r="P187" s="52"/>
      <c r="Q187" s="52"/>
      <c r="R187" s="52"/>
      <c r="S187" s="52"/>
      <c r="T187" s="52"/>
      <c r="U187" s="52"/>
      <c r="V187" s="52"/>
      <c r="W187" s="52"/>
      <c r="X187" s="52"/>
      <c r="Y187" s="194"/>
      <c r="Z187" s="776"/>
      <c r="AA187" s="190"/>
      <c r="AB187" s="747">
        <f t="shared" si="12"/>
        <v>0</v>
      </c>
      <c r="AC187" s="748">
        <f t="shared" si="13"/>
        <v>0</v>
      </c>
      <c r="AD187" s="187"/>
      <c r="AE187" s="186"/>
      <c r="AF187" s="190"/>
      <c r="AG187" s="747">
        <f t="shared" si="14"/>
        <v>0</v>
      </c>
      <c r="AH187" s="748">
        <f t="shared" si="15"/>
        <v>0</v>
      </c>
      <c r="AI187" s="187"/>
      <c r="AJ187" s="52"/>
      <c r="AK187" s="156" t="str">
        <f>IFERROR(VLOOKUP($A187,'Liste planification'!$B$2:$C$105,2,FALSE),"")</f>
        <v/>
      </c>
      <c r="AL187" s="27"/>
      <c r="AM187" s="27"/>
      <c r="AN187" s="769"/>
      <c r="AO187" s="770"/>
      <c r="AP187" s="770"/>
      <c r="AQ187" s="770"/>
      <c r="AR187" s="770"/>
      <c r="AS187" s="770"/>
      <c r="AT187" s="770"/>
      <c r="AU187" s="770"/>
      <c r="AV187" s="770"/>
      <c r="AW187" s="770"/>
      <c r="AX187" s="770"/>
      <c r="AY187" s="770"/>
      <c r="AZ187" s="770"/>
      <c r="BA187" s="770"/>
      <c r="BB187" s="770"/>
      <c r="BC187" s="770"/>
      <c r="BD187" s="770"/>
      <c r="BE187" s="770"/>
      <c r="BF187" s="770"/>
      <c r="BG187" s="770"/>
      <c r="BH187" s="770"/>
      <c r="BI187" s="770"/>
      <c r="BJ187" s="770"/>
      <c r="BK187" s="770"/>
      <c r="BL187" s="770"/>
      <c r="BM187" s="770"/>
      <c r="BN187" s="770"/>
      <c r="BO187" s="770"/>
      <c r="BP187" s="770"/>
      <c r="BQ187" s="770"/>
      <c r="BR187" s="770"/>
      <c r="BS187" s="770"/>
      <c r="BT187" s="770"/>
      <c r="BU187" s="770"/>
      <c r="BV187" s="770"/>
      <c r="BW187" s="770"/>
      <c r="BX187" s="770"/>
      <c r="BY187" s="770"/>
      <c r="BZ187" s="770"/>
      <c r="CA187" s="770"/>
      <c r="CB187" s="770"/>
      <c r="CC187" s="770"/>
    </row>
    <row r="188" spans="1:81" s="64" customFormat="1">
      <c r="A188" s="158"/>
      <c r="B188" s="159" t="str">
        <f>A188&amp;"-"&amp;TEXT(COUNTIF($A$5:A188,A188),"000")</f>
        <v>-000</v>
      </c>
      <c r="C188" s="52"/>
      <c r="D188" s="27"/>
      <c r="E188" s="28"/>
      <c r="F188" s="27"/>
      <c r="G188" s="27"/>
      <c r="H188" s="52"/>
      <c r="I188" s="380" t="str">
        <f>IFERROR(VLOOKUP($F188,'Liste planification'!$V$2:$W$96,2,FALSE),"")</f>
        <v/>
      </c>
      <c r="J188" s="27"/>
      <c r="K188" s="27"/>
      <c r="L188" s="27"/>
      <c r="M188" s="52"/>
      <c r="N188" s="52"/>
      <c r="O188" s="52"/>
      <c r="P188" s="52"/>
      <c r="Q188" s="52"/>
      <c r="R188" s="52"/>
      <c r="S188" s="52"/>
      <c r="T188" s="52"/>
      <c r="U188" s="52"/>
      <c r="V188" s="52"/>
      <c r="W188" s="52"/>
      <c r="X188" s="52"/>
      <c r="Y188" s="194"/>
      <c r="Z188" s="776"/>
      <c r="AA188" s="190"/>
      <c r="AB188" s="747">
        <f t="shared" si="12"/>
        <v>0</v>
      </c>
      <c r="AC188" s="748">
        <f t="shared" si="13"/>
        <v>0</v>
      </c>
      <c r="AD188" s="187"/>
      <c r="AE188" s="186"/>
      <c r="AF188" s="190"/>
      <c r="AG188" s="747">
        <f t="shared" si="14"/>
        <v>0</v>
      </c>
      <c r="AH188" s="748">
        <f t="shared" si="15"/>
        <v>0</v>
      </c>
      <c r="AI188" s="187"/>
      <c r="AJ188" s="52"/>
      <c r="AK188" s="156" t="str">
        <f>IFERROR(VLOOKUP($A188,'Liste planification'!$B$2:$C$105,2,FALSE),"")</f>
        <v/>
      </c>
      <c r="AL188" s="27"/>
      <c r="AM188" s="27"/>
      <c r="AN188" s="769"/>
      <c r="AO188" s="770"/>
      <c r="AP188" s="770"/>
      <c r="AQ188" s="770"/>
      <c r="AR188" s="770"/>
      <c r="AS188" s="770"/>
      <c r="AT188" s="770"/>
      <c r="AU188" s="770"/>
      <c r="AV188" s="770"/>
      <c r="AW188" s="770"/>
      <c r="AX188" s="770"/>
      <c r="AY188" s="770"/>
      <c r="AZ188" s="770"/>
      <c r="BA188" s="770"/>
      <c r="BB188" s="770"/>
      <c r="BC188" s="770"/>
      <c r="BD188" s="770"/>
      <c r="BE188" s="770"/>
      <c r="BF188" s="770"/>
      <c r="BG188" s="770"/>
      <c r="BH188" s="770"/>
      <c r="BI188" s="770"/>
      <c r="BJ188" s="770"/>
      <c r="BK188" s="770"/>
      <c r="BL188" s="770"/>
      <c r="BM188" s="770"/>
      <c r="BN188" s="770"/>
      <c r="BO188" s="770"/>
      <c r="BP188" s="770"/>
      <c r="BQ188" s="770"/>
      <c r="BR188" s="770"/>
      <c r="BS188" s="770"/>
      <c r="BT188" s="770"/>
      <c r="BU188" s="770"/>
      <c r="BV188" s="770"/>
      <c r="BW188" s="770"/>
      <c r="BX188" s="770"/>
      <c r="BY188" s="770"/>
      <c r="BZ188" s="770"/>
      <c r="CA188" s="770"/>
      <c r="CB188" s="770"/>
      <c r="CC188" s="770"/>
    </row>
    <row r="189" spans="1:81" s="64" customFormat="1">
      <c r="A189" s="158"/>
      <c r="B189" s="159" t="str">
        <f>A189&amp;"-"&amp;TEXT(COUNTIF($A$5:A189,A189),"000")</f>
        <v>-000</v>
      </c>
      <c r="C189" s="52"/>
      <c r="D189" s="27"/>
      <c r="E189" s="28"/>
      <c r="F189" s="27"/>
      <c r="G189" s="27"/>
      <c r="H189" s="52"/>
      <c r="I189" s="380" t="str">
        <f>IFERROR(VLOOKUP($F189,'Liste planification'!$V$2:$W$96,2,FALSE),"")</f>
        <v/>
      </c>
      <c r="J189" s="27"/>
      <c r="K189" s="27"/>
      <c r="L189" s="27"/>
      <c r="M189" s="52"/>
      <c r="N189" s="52"/>
      <c r="O189" s="52"/>
      <c r="P189" s="52"/>
      <c r="Q189" s="52"/>
      <c r="R189" s="52"/>
      <c r="S189" s="52"/>
      <c r="T189" s="52"/>
      <c r="U189" s="52"/>
      <c r="V189" s="52"/>
      <c r="W189" s="52"/>
      <c r="X189" s="52"/>
      <c r="Y189" s="194"/>
      <c r="Z189" s="776"/>
      <c r="AA189" s="190"/>
      <c r="AB189" s="747">
        <f t="shared" si="12"/>
        <v>0</v>
      </c>
      <c r="AC189" s="748">
        <f t="shared" si="13"/>
        <v>0</v>
      </c>
      <c r="AD189" s="187"/>
      <c r="AE189" s="186"/>
      <c r="AF189" s="190"/>
      <c r="AG189" s="747">
        <f t="shared" si="14"/>
        <v>0</v>
      </c>
      <c r="AH189" s="748">
        <f t="shared" si="15"/>
        <v>0</v>
      </c>
      <c r="AI189" s="187"/>
      <c r="AJ189" s="52"/>
      <c r="AK189" s="156" t="str">
        <f>IFERROR(VLOOKUP($A189,'Liste planification'!$B$2:$C$105,2,FALSE),"")</f>
        <v/>
      </c>
      <c r="AL189" s="27"/>
      <c r="AM189" s="27"/>
      <c r="AN189" s="769"/>
      <c r="AO189" s="770"/>
      <c r="AP189" s="770"/>
      <c r="AQ189" s="770"/>
      <c r="AR189" s="770"/>
      <c r="AS189" s="770"/>
      <c r="AT189" s="770"/>
      <c r="AU189" s="770"/>
      <c r="AV189" s="770"/>
      <c r="AW189" s="770"/>
      <c r="AX189" s="770"/>
      <c r="AY189" s="770"/>
      <c r="AZ189" s="770"/>
      <c r="BA189" s="770"/>
      <c r="BB189" s="770"/>
      <c r="BC189" s="770"/>
      <c r="BD189" s="770"/>
      <c r="BE189" s="770"/>
      <c r="BF189" s="770"/>
      <c r="BG189" s="770"/>
      <c r="BH189" s="770"/>
      <c r="BI189" s="770"/>
      <c r="BJ189" s="770"/>
      <c r="BK189" s="770"/>
      <c r="BL189" s="770"/>
      <c r="BM189" s="770"/>
      <c r="BN189" s="770"/>
      <c r="BO189" s="770"/>
      <c r="BP189" s="770"/>
      <c r="BQ189" s="770"/>
      <c r="BR189" s="770"/>
      <c r="BS189" s="770"/>
      <c r="BT189" s="770"/>
      <c r="BU189" s="770"/>
      <c r="BV189" s="770"/>
      <c r="BW189" s="770"/>
      <c r="BX189" s="770"/>
      <c r="BY189" s="770"/>
      <c r="BZ189" s="770"/>
      <c r="CA189" s="770"/>
      <c r="CB189" s="770"/>
      <c r="CC189" s="770"/>
    </row>
    <row r="190" spans="1:81" s="64" customFormat="1">
      <c r="A190" s="158"/>
      <c r="B190" s="159" t="str">
        <f>A190&amp;"-"&amp;TEXT(COUNTIF($A$5:A190,A190),"000")</f>
        <v>-000</v>
      </c>
      <c r="C190" s="52"/>
      <c r="D190" s="27"/>
      <c r="E190" s="28"/>
      <c r="F190" s="27"/>
      <c r="G190" s="27"/>
      <c r="H190" s="52"/>
      <c r="I190" s="380" t="str">
        <f>IFERROR(VLOOKUP($F190,'Liste planification'!$V$2:$W$96,2,FALSE),"")</f>
        <v/>
      </c>
      <c r="J190" s="27"/>
      <c r="K190" s="27"/>
      <c r="L190" s="27"/>
      <c r="M190" s="52"/>
      <c r="N190" s="52"/>
      <c r="O190" s="52"/>
      <c r="P190" s="52"/>
      <c r="Q190" s="52"/>
      <c r="R190" s="52"/>
      <c r="S190" s="52"/>
      <c r="T190" s="52"/>
      <c r="U190" s="52"/>
      <c r="V190" s="52"/>
      <c r="W190" s="52"/>
      <c r="X190" s="52"/>
      <c r="Y190" s="194"/>
      <c r="Z190" s="776"/>
      <c r="AA190" s="190"/>
      <c r="AB190" s="747">
        <f t="shared" si="12"/>
        <v>0</v>
      </c>
      <c r="AC190" s="748">
        <f t="shared" si="13"/>
        <v>0</v>
      </c>
      <c r="AD190" s="187"/>
      <c r="AE190" s="186"/>
      <c r="AF190" s="190"/>
      <c r="AG190" s="747">
        <f t="shared" si="14"/>
        <v>0</v>
      </c>
      <c r="AH190" s="748">
        <f t="shared" si="15"/>
        <v>0</v>
      </c>
      <c r="AI190" s="187"/>
      <c r="AJ190" s="52"/>
      <c r="AK190" s="156" t="str">
        <f>IFERROR(VLOOKUP($A190,'Liste planification'!$B$2:$C$105,2,FALSE),"")</f>
        <v/>
      </c>
      <c r="AL190" s="27"/>
      <c r="AM190" s="27"/>
      <c r="AN190" s="769"/>
      <c r="AO190" s="770"/>
      <c r="AP190" s="770"/>
      <c r="AQ190" s="770"/>
      <c r="AR190" s="770"/>
      <c r="AS190" s="770"/>
      <c r="AT190" s="770"/>
      <c r="AU190" s="770"/>
      <c r="AV190" s="770"/>
      <c r="AW190" s="770"/>
      <c r="AX190" s="770"/>
      <c r="AY190" s="770"/>
      <c r="AZ190" s="770"/>
      <c r="BA190" s="770"/>
      <c r="BB190" s="770"/>
      <c r="BC190" s="770"/>
      <c r="BD190" s="770"/>
      <c r="BE190" s="770"/>
      <c r="BF190" s="770"/>
      <c r="BG190" s="770"/>
      <c r="BH190" s="770"/>
      <c r="BI190" s="770"/>
      <c r="BJ190" s="770"/>
      <c r="BK190" s="770"/>
      <c r="BL190" s="770"/>
      <c r="BM190" s="770"/>
      <c r="BN190" s="770"/>
      <c r="BO190" s="770"/>
      <c r="BP190" s="770"/>
      <c r="BQ190" s="770"/>
      <c r="BR190" s="770"/>
      <c r="BS190" s="770"/>
      <c r="BT190" s="770"/>
      <c r="BU190" s="770"/>
      <c r="BV190" s="770"/>
      <c r="BW190" s="770"/>
      <c r="BX190" s="770"/>
      <c r="BY190" s="770"/>
      <c r="BZ190" s="770"/>
      <c r="CA190" s="770"/>
      <c r="CB190" s="770"/>
      <c r="CC190" s="770"/>
    </row>
    <row r="191" spans="1:81" s="64" customFormat="1">
      <c r="A191" s="158"/>
      <c r="B191" s="159" t="str">
        <f>A191&amp;"-"&amp;TEXT(COUNTIF($A$5:A191,A191),"000")</f>
        <v>-000</v>
      </c>
      <c r="C191" s="52"/>
      <c r="D191" s="27"/>
      <c r="E191" s="28"/>
      <c r="F191" s="27"/>
      <c r="G191" s="27"/>
      <c r="H191" s="52"/>
      <c r="I191" s="380" t="str">
        <f>IFERROR(VLOOKUP($F191,'Liste planification'!$V$2:$W$96,2,FALSE),"")</f>
        <v/>
      </c>
      <c r="J191" s="27"/>
      <c r="K191" s="27"/>
      <c r="L191" s="27"/>
      <c r="M191" s="52"/>
      <c r="N191" s="52"/>
      <c r="O191" s="52"/>
      <c r="P191" s="52"/>
      <c r="Q191" s="52"/>
      <c r="R191" s="52"/>
      <c r="S191" s="52"/>
      <c r="T191" s="52"/>
      <c r="U191" s="52"/>
      <c r="V191" s="52"/>
      <c r="W191" s="52"/>
      <c r="X191" s="52"/>
      <c r="Y191" s="194"/>
      <c r="Z191" s="776"/>
      <c r="AA191" s="190"/>
      <c r="AB191" s="747">
        <f t="shared" si="12"/>
        <v>0</v>
      </c>
      <c r="AC191" s="748">
        <f t="shared" si="13"/>
        <v>0</v>
      </c>
      <c r="AD191" s="187"/>
      <c r="AE191" s="186"/>
      <c r="AF191" s="190"/>
      <c r="AG191" s="747">
        <f t="shared" si="14"/>
        <v>0</v>
      </c>
      <c r="AH191" s="748">
        <f t="shared" si="15"/>
        <v>0</v>
      </c>
      <c r="AI191" s="187"/>
      <c r="AJ191" s="52"/>
      <c r="AK191" s="156" t="str">
        <f>IFERROR(VLOOKUP($A191,'Liste planification'!$B$2:$C$105,2,FALSE),"")</f>
        <v/>
      </c>
      <c r="AL191" s="27"/>
      <c r="AM191" s="27"/>
      <c r="AN191" s="769"/>
      <c r="AO191" s="770"/>
      <c r="AP191" s="770"/>
      <c r="AQ191" s="770"/>
      <c r="AR191" s="770"/>
      <c r="AS191" s="770"/>
      <c r="AT191" s="770"/>
      <c r="AU191" s="770"/>
      <c r="AV191" s="770"/>
      <c r="AW191" s="770"/>
      <c r="AX191" s="770"/>
      <c r="AY191" s="770"/>
      <c r="AZ191" s="770"/>
      <c r="BA191" s="770"/>
      <c r="BB191" s="770"/>
      <c r="BC191" s="770"/>
      <c r="BD191" s="770"/>
      <c r="BE191" s="770"/>
      <c r="BF191" s="770"/>
      <c r="BG191" s="770"/>
      <c r="BH191" s="770"/>
      <c r="BI191" s="770"/>
      <c r="BJ191" s="770"/>
      <c r="BK191" s="770"/>
      <c r="BL191" s="770"/>
      <c r="BM191" s="770"/>
      <c r="BN191" s="770"/>
      <c r="BO191" s="770"/>
      <c r="BP191" s="770"/>
      <c r="BQ191" s="770"/>
      <c r="BR191" s="770"/>
      <c r="BS191" s="770"/>
      <c r="BT191" s="770"/>
      <c r="BU191" s="770"/>
      <c r="BV191" s="770"/>
      <c r="BW191" s="770"/>
      <c r="BX191" s="770"/>
      <c r="BY191" s="770"/>
      <c r="BZ191" s="770"/>
      <c r="CA191" s="770"/>
      <c r="CB191" s="770"/>
      <c r="CC191" s="770"/>
    </row>
    <row r="192" spans="1:81" s="64" customFormat="1">
      <c r="A192" s="158"/>
      <c r="B192" s="159" t="str">
        <f>A192&amp;"-"&amp;TEXT(COUNTIF($A$5:A192,A192),"000")</f>
        <v>-000</v>
      </c>
      <c r="C192" s="52"/>
      <c r="D192" s="27"/>
      <c r="E192" s="28"/>
      <c r="F192" s="27"/>
      <c r="G192" s="27"/>
      <c r="H192" s="52"/>
      <c r="I192" s="380" t="str">
        <f>IFERROR(VLOOKUP($F192,'Liste planification'!$V$2:$W$96,2,FALSE),"")</f>
        <v/>
      </c>
      <c r="J192" s="27"/>
      <c r="K192" s="27"/>
      <c r="L192" s="27"/>
      <c r="M192" s="52"/>
      <c r="N192" s="52"/>
      <c r="O192" s="52"/>
      <c r="P192" s="52"/>
      <c r="Q192" s="52"/>
      <c r="R192" s="52"/>
      <c r="S192" s="52"/>
      <c r="T192" s="52"/>
      <c r="U192" s="52"/>
      <c r="V192" s="52"/>
      <c r="W192" s="52"/>
      <c r="X192" s="52"/>
      <c r="Y192" s="194"/>
      <c r="Z192" s="776"/>
      <c r="AA192" s="190"/>
      <c r="AB192" s="747">
        <f t="shared" si="12"/>
        <v>0</v>
      </c>
      <c r="AC192" s="748">
        <f t="shared" si="13"/>
        <v>0</v>
      </c>
      <c r="AD192" s="187"/>
      <c r="AE192" s="186"/>
      <c r="AF192" s="190"/>
      <c r="AG192" s="747">
        <f t="shared" si="14"/>
        <v>0</v>
      </c>
      <c r="AH192" s="748">
        <f t="shared" si="15"/>
        <v>0</v>
      </c>
      <c r="AI192" s="187"/>
      <c r="AJ192" s="52"/>
      <c r="AK192" s="156" t="str">
        <f>IFERROR(VLOOKUP($A192,'Liste planification'!$B$2:$C$105,2,FALSE),"")</f>
        <v/>
      </c>
      <c r="AL192" s="27"/>
      <c r="AM192" s="27"/>
      <c r="AN192" s="769"/>
      <c r="AO192" s="770"/>
      <c r="AP192" s="770"/>
      <c r="AQ192" s="770"/>
      <c r="AR192" s="770"/>
      <c r="AS192" s="770"/>
      <c r="AT192" s="770"/>
      <c r="AU192" s="770"/>
      <c r="AV192" s="770"/>
      <c r="AW192" s="770"/>
      <c r="AX192" s="770"/>
      <c r="AY192" s="770"/>
      <c r="AZ192" s="770"/>
      <c r="BA192" s="770"/>
      <c r="BB192" s="770"/>
      <c r="BC192" s="770"/>
      <c r="BD192" s="770"/>
      <c r="BE192" s="770"/>
      <c r="BF192" s="770"/>
      <c r="BG192" s="770"/>
      <c r="BH192" s="770"/>
      <c r="BI192" s="770"/>
      <c r="BJ192" s="770"/>
      <c r="BK192" s="770"/>
      <c r="BL192" s="770"/>
      <c r="BM192" s="770"/>
      <c r="BN192" s="770"/>
      <c r="BO192" s="770"/>
      <c r="BP192" s="770"/>
      <c r="BQ192" s="770"/>
      <c r="BR192" s="770"/>
      <c r="BS192" s="770"/>
      <c r="BT192" s="770"/>
      <c r="BU192" s="770"/>
      <c r="BV192" s="770"/>
      <c r="BW192" s="770"/>
      <c r="BX192" s="770"/>
      <c r="BY192" s="770"/>
      <c r="BZ192" s="770"/>
      <c r="CA192" s="770"/>
      <c r="CB192" s="770"/>
      <c r="CC192" s="770"/>
    </row>
    <row r="193" spans="1:81" s="64" customFormat="1">
      <c r="A193" s="158"/>
      <c r="B193" s="159" t="str">
        <f>A193&amp;"-"&amp;TEXT(COUNTIF($A$5:A193,A193),"000")</f>
        <v>-000</v>
      </c>
      <c r="C193" s="52"/>
      <c r="D193" s="27"/>
      <c r="E193" s="28"/>
      <c r="F193" s="27"/>
      <c r="G193" s="27"/>
      <c r="H193" s="52"/>
      <c r="I193" s="380" t="str">
        <f>IFERROR(VLOOKUP($F193,'Liste planification'!$V$2:$W$96,2,FALSE),"")</f>
        <v/>
      </c>
      <c r="J193" s="27"/>
      <c r="K193" s="27"/>
      <c r="L193" s="27"/>
      <c r="M193" s="52"/>
      <c r="N193" s="52"/>
      <c r="O193" s="52"/>
      <c r="P193" s="52"/>
      <c r="Q193" s="52"/>
      <c r="R193" s="52"/>
      <c r="S193" s="52"/>
      <c r="T193" s="52"/>
      <c r="U193" s="52"/>
      <c r="V193" s="52"/>
      <c r="W193" s="52"/>
      <c r="X193" s="52"/>
      <c r="Y193" s="194"/>
      <c r="Z193" s="776"/>
      <c r="AA193" s="190"/>
      <c r="AB193" s="747">
        <f t="shared" si="12"/>
        <v>0</v>
      </c>
      <c r="AC193" s="748">
        <f t="shared" si="13"/>
        <v>0</v>
      </c>
      <c r="AD193" s="187"/>
      <c r="AE193" s="186"/>
      <c r="AF193" s="190"/>
      <c r="AG193" s="747">
        <f t="shared" si="14"/>
        <v>0</v>
      </c>
      <c r="AH193" s="748">
        <f t="shared" si="15"/>
        <v>0</v>
      </c>
      <c r="AI193" s="187"/>
      <c r="AJ193" s="52"/>
      <c r="AK193" s="156" t="str">
        <f>IFERROR(VLOOKUP($A193,'Liste planification'!$B$2:$C$105,2,FALSE),"")</f>
        <v/>
      </c>
      <c r="AL193" s="27"/>
      <c r="AM193" s="27"/>
      <c r="AN193" s="769"/>
      <c r="AO193" s="770"/>
      <c r="AP193" s="770"/>
      <c r="AQ193" s="770"/>
      <c r="AR193" s="770"/>
      <c r="AS193" s="770"/>
      <c r="AT193" s="770"/>
      <c r="AU193" s="770"/>
      <c r="AV193" s="770"/>
      <c r="AW193" s="770"/>
      <c r="AX193" s="770"/>
      <c r="AY193" s="770"/>
      <c r="AZ193" s="770"/>
      <c r="BA193" s="770"/>
      <c r="BB193" s="770"/>
      <c r="BC193" s="770"/>
      <c r="BD193" s="770"/>
      <c r="BE193" s="770"/>
      <c r="BF193" s="770"/>
      <c r="BG193" s="770"/>
      <c r="BH193" s="770"/>
      <c r="BI193" s="770"/>
      <c r="BJ193" s="770"/>
      <c r="BK193" s="770"/>
      <c r="BL193" s="770"/>
      <c r="BM193" s="770"/>
      <c r="BN193" s="770"/>
      <c r="BO193" s="770"/>
      <c r="BP193" s="770"/>
      <c r="BQ193" s="770"/>
      <c r="BR193" s="770"/>
      <c r="BS193" s="770"/>
      <c r="BT193" s="770"/>
      <c r="BU193" s="770"/>
      <c r="BV193" s="770"/>
      <c r="BW193" s="770"/>
      <c r="BX193" s="770"/>
      <c r="BY193" s="770"/>
      <c r="BZ193" s="770"/>
      <c r="CA193" s="770"/>
      <c r="CB193" s="770"/>
      <c r="CC193" s="770"/>
    </row>
    <row r="194" spans="1:81" s="64" customFormat="1">
      <c r="A194" s="158"/>
      <c r="B194" s="159" t="str">
        <f>A194&amp;"-"&amp;TEXT(COUNTIF($A$5:A194,A194),"000")</f>
        <v>-000</v>
      </c>
      <c r="C194" s="52"/>
      <c r="D194" s="27"/>
      <c r="E194" s="28"/>
      <c r="F194" s="27"/>
      <c r="G194" s="27"/>
      <c r="H194" s="52"/>
      <c r="I194" s="380" t="str">
        <f>IFERROR(VLOOKUP($F194,'Liste planification'!$V$2:$W$96,2,FALSE),"")</f>
        <v/>
      </c>
      <c r="J194" s="27"/>
      <c r="K194" s="27"/>
      <c r="L194" s="27"/>
      <c r="M194" s="52"/>
      <c r="N194" s="52"/>
      <c r="O194" s="52"/>
      <c r="P194" s="52"/>
      <c r="Q194" s="52"/>
      <c r="R194" s="52"/>
      <c r="S194" s="52"/>
      <c r="T194" s="52"/>
      <c r="U194" s="52"/>
      <c r="V194" s="52"/>
      <c r="W194" s="52"/>
      <c r="X194" s="52"/>
      <c r="Y194" s="194"/>
      <c r="Z194" s="776"/>
      <c r="AA194" s="190"/>
      <c r="AB194" s="747">
        <f t="shared" si="12"/>
        <v>0</v>
      </c>
      <c r="AC194" s="748">
        <f t="shared" si="13"/>
        <v>0</v>
      </c>
      <c r="AD194" s="187"/>
      <c r="AE194" s="186"/>
      <c r="AF194" s="190"/>
      <c r="AG194" s="747">
        <f t="shared" si="14"/>
        <v>0</v>
      </c>
      <c r="AH194" s="748">
        <f t="shared" si="15"/>
        <v>0</v>
      </c>
      <c r="AI194" s="187"/>
      <c r="AJ194" s="52"/>
      <c r="AK194" s="156" t="str">
        <f>IFERROR(VLOOKUP($A194,'Liste planification'!$B$2:$C$105,2,FALSE),"")</f>
        <v/>
      </c>
      <c r="AL194" s="27"/>
      <c r="AM194" s="27"/>
      <c r="AN194" s="769"/>
      <c r="AO194" s="770"/>
      <c r="AP194" s="770"/>
      <c r="AQ194" s="770"/>
      <c r="AR194" s="770"/>
      <c r="AS194" s="770"/>
      <c r="AT194" s="770"/>
      <c r="AU194" s="770"/>
      <c r="AV194" s="770"/>
      <c r="AW194" s="770"/>
      <c r="AX194" s="770"/>
      <c r="AY194" s="770"/>
      <c r="AZ194" s="770"/>
      <c r="BA194" s="770"/>
      <c r="BB194" s="770"/>
      <c r="BC194" s="770"/>
      <c r="BD194" s="770"/>
      <c r="BE194" s="770"/>
      <c r="BF194" s="770"/>
      <c r="BG194" s="770"/>
      <c r="BH194" s="770"/>
      <c r="BI194" s="770"/>
      <c r="BJ194" s="770"/>
      <c r="BK194" s="770"/>
      <c r="BL194" s="770"/>
      <c r="BM194" s="770"/>
      <c r="BN194" s="770"/>
      <c r="BO194" s="770"/>
      <c r="BP194" s="770"/>
      <c r="BQ194" s="770"/>
      <c r="BR194" s="770"/>
      <c r="BS194" s="770"/>
      <c r="BT194" s="770"/>
      <c r="BU194" s="770"/>
      <c r="BV194" s="770"/>
      <c r="BW194" s="770"/>
      <c r="BX194" s="770"/>
      <c r="BY194" s="770"/>
      <c r="BZ194" s="770"/>
      <c r="CA194" s="770"/>
      <c r="CB194" s="770"/>
      <c r="CC194" s="770"/>
    </row>
    <row r="195" spans="1:81" s="64" customFormat="1">
      <c r="A195" s="158"/>
      <c r="B195" s="159" t="str">
        <f>A195&amp;"-"&amp;TEXT(COUNTIF($A$5:A195,A195),"000")</f>
        <v>-000</v>
      </c>
      <c r="C195" s="52"/>
      <c r="D195" s="27"/>
      <c r="E195" s="28"/>
      <c r="F195" s="27"/>
      <c r="G195" s="27"/>
      <c r="H195" s="52"/>
      <c r="I195" s="380" t="str">
        <f>IFERROR(VLOOKUP($F195,'Liste planification'!$V$2:$W$96,2,FALSE),"")</f>
        <v/>
      </c>
      <c r="J195" s="27"/>
      <c r="K195" s="27"/>
      <c r="L195" s="27"/>
      <c r="M195" s="52"/>
      <c r="N195" s="52"/>
      <c r="O195" s="52"/>
      <c r="P195" s="52"/>
      <c r="Q195" s="52"/>
      <c r="R195" s="52"/>
      <c r="S195" s="52"/>
      <c r="T195" s="52"/>
      <c r="U195" s="52"/>
      <c r="V195" s="52"/>
      <c r="W195" s="52"/>
      <c r="X195" s="52"/>
      <c r="Y195" s="194"/>
      <c r="Z195" s="776"/>
      <c r="AA195" s="190"/>
      <c r="AB195" s="747">
        <f t="shared" si="12"/>
        <v>0</v>
      </c>
      <c r="AC195" s="748">
        <f t="shared" si="13"/>
        <v>0</v>
      </c>
      <c r="AD195" s="187"/>
      <c r="AE195" s="186"/>
      <c r="AF195" s="190"/>
      <c r="AG195" s="747">
        <f t="shared" si="14"/>
        <v>0</v>
      </c>
      <c r="AH195" s="748">
        <f t="shared" si="15"/>
        <v>0</v>
      </c>
      <c r="AI195" s="187"/>
      <c r="AJ195" s="52"/>
      <c r="AK195" s="156" t="str">
        <f>IFERROR(VLOOKUP($A195,'Liste planification'!$B$2:$C$105,2,FALSE),"")</f>
        <v/>
      </c>
      <c r="AL195" s="27"/>
      <c r="AM195" s="27"/>
      <c r="AN195" s="769"/>
      <c r="AO195" s="770"/>
      <c r="AP195" s="770"/>
      <c r="AQ195" s="770"/>
      <c r="AR195" s="770"/>
      <c r="AS195" s="770"/>
      <c r="AT195" s="770"/>
      <c r="AU195" s="770"/>
      <c r="AV195" s="770"/>
      <c r="AW195" s="770"/>
      <c r="AX195" s="770"/>
      <c r="AY195" s="770"/>
      <c r="AZ195" s="770"/>
      <c r="BA195" s="770"/>
      <c r="BB195" s="770"/>
      <c r="BC195" s="770"/>
      <c r="BD195" s="770"/>
      <c r="BE195" s="770"/>
      <c r="BF195" s="770"/>
      <c r="BG195" s="770"/>
      <c r="BH195" s="770"/>
      <c r="BI195" s="770"/>
      <c r="BJ195" s="770"/>
      <c r="BK195" s="770"/>
      <c r="BL195" s="770"/>
      <c r="BM195" s="770"/>
      <c r="BN195" s="770"/>
      <c r="BO195" s="770"/>
      <c r="BP195" s="770"/>
      <c r="BQ195" s="770"/>
      <c r="BR195" s="770"/>
      <c r="BS195" s="770"/>
      <c r="BT195" s="770"/>
      <c r="BU195" s="770"/>
      <c r="BV195" s="770"/>
      <c r="BW195" s="770"/>
      <c r="BX195" s="770"/>
      <c r="BY195" s="770"/>
      <c r="BZ195" s="770"/>
      <c r="CA195" s="770"/>
      <c r="CB195" s="770"/>
      <c r="CC195" s="770"/>
    </row>
    <row r="196" spans="1:81" s="64" customFormat="1">
      <c r="A196" s="158"/>
      <c r="B196" s="159" t="str">
        <f>A196&amp;"-"&amp;TEXT(COUNTIF($A$5:A196,A196),"000")</f>
        <v>-000</v>
      </c>
      <c r="C196" s="52"/>
      <c r="D196" s="27"/>
      <c r="E196" s="28"/>
      <c r="F196" s="27"/>
      <c r="G196" s="27"/>
      <c r="H196" s="52"/>
      <c r="I196" s="380" t="str">
        <f>IFERROR(VLOOKUP($F196,'Liste planification'!$V$2:$W$96,2,FALSE),"")</f>
        <v/>
      </c>
      <c r="J196" s="27"/>
      <c r="K196" s="27"/>
      <c r="L196" s="27"/>
      <c r="M196" s="52"/>
      <c r="N196" s="52"/>
      <c r="O196" s="52"/>
      <c r="P196" s="52"/>
      <c r="Q196" s="52"/>
      <c r="R196" s="52"/>
      <c r="S196" s="52"/>
      <c r="T196" s="52"/>
      <c r="U196" s="52"/>
      <c r="V196" s="52"/>
      <c r="W196" s="52"/>
      <c r="X196" s="52"/>
      <c r="Y196" s="194"/>
      <c r="Z196" s="776"/>
      <c r="AA196" s="190"/>
      <c r="AB196" s="747">
        <f t="shared" si="12"/>
        <v>0</v>
      </c>
      <c r="AC196" s="748">
        <f t="shared" si="13"/>
        <v>0</v>
      </c>
      <c r="AD196" s="187"/>
      <c r="AE196" s="186"/>
      <c r="AF196" s="190"/>
      <c r="AG196" s="747">
        <f t="shared" si="14"/>
        <v>0</v>
      </c>
      <c r="AH196" s="748">
        <f t="shared" si="15"/>
        <v>0</v>
      </c>
      <c r="AI196" s="187"/>
      <c r="AJ196" s="52"/>
      <c r="AK196" s="156" t="str">
        <f>IFERROR(VLOOKUP($A196,'Liste planification'!$B$2:$C$105,2,FALSE),"")</f>
        <v/>
      </c>
      <c r="AL196" s="27"/>
      <c r="AM196" s="27"/>
      <c r="AN196" s="769"/>
      <c r="AO196" s="770"/>
      <c r="AP196" s="770"/>
      <c r="AQ196" s="770"/>
      <c r="AR196" s="770"/>
      <c r="AS196" s="770"/>
      <c r="AT196" s="770"/>
      <c r="AU196" s="770"/>
      <c r="AV196" s="770"/>
      <c r="AW196" s="770"/>
      <c r="AX196" s="770"/>
      <c r="AY196" s="770"/>
      <c r="AZ196" s="770"/>
      <c r="BA196" s="770"/>
      <c r="BB196" s="770"/>
      <c r="BC196" s="770"/>
      <c r="BD196" s="770"/>
      <c r="BE196" s="770"/>
      <c r="BF196" s="770"/>
      <c r="BG196" s="770"/>
      <c r="BH196" s="770"/>
      <c r="BI196" s="770"/>
      <c r="BJ196" s="770"/>
      <c r="BK196" s="770"/>
      <c r="BL196" s="770"/>
      <c r="BM196" s="770"/>
      <c r="BN196" s="770"/>
      <c r="BO196" s="770"/>
      <c r="BP196" s="770"/>
      <c r="BQ196" s="770"/>
      <c r="BR196" s="770"/>
      <c r="BS196" s="770"/>
      <c r="BT196" s="770"/>
      <c r="BU196" s="770"/>
      <c r="BV196" s="770"/>
      <c r="BW196" s="770"/>
      <c r="BX196" s="770"/>
      <c r="BY196" s="770"/>
      <c r="BZ196" s="770"/>
      <c r="CA196" s="770"/>
      <c r="CB196" s="770"/>
      <c r="CC196" s="770"/>
    </row>
    <row r="197" spans="1:81" s="64" customFormat="1">
      <c r="A197" s="158"/>
      <c r="B197" s="159" t="str">
        <f>A197&amp;"-"&amp;TEXT(COUNTIF($A$5:A197,A197),"000")</f>
        <v>-000</v>
      </c>
      <c r="C197" s="52"/>
      <c r="D197" s="27"/>
      <c r="E197" s="28"/>
      <c r="F197" s="27"/>
      <c r="G197" s="27"/>
      <c r="H197" s="52"/>
      <c r="I197" s="380" t="str">
        <f>IFERROR(VLOOKUP($F197,'Liste planification'!$V$2:$W$96,2,FALSE),"")</f>
        <v/>
      </c>
      <c r="J197" s="27"/>
      <c r="K197" s="27"/>
      <c r="L197" s="27"/>
      <c r="M197" s="52"/>
      <c r="N197" s="52"/>
      <c r="O197" s="52"/>
      <c r="P197" s="52"/>
      <c r="Q197" s="52"/>
      <c r="R197" s="52"/>
      <c r="S197" s="52"/>
      <c r="T197" s="52"/>
      <c r="U197" s="52"/>
      <c r="V197" s="52"/>
      <c r="W197" s="52"/>
      <c r="X197" s="52"/>
      <c r="Y197" s="194"/>
      <c r="Z197" s="776"/>
      <c r="AA197" s="190"/>
      <c r="AB197" s="747">
        <f t="shared" si="12"/>
        <v>0</v>
      </c>
      <c r="AC197" s="748">
        <f t="shared" si="13"/>
        <v>0</v>
      </c>
      <c r="AD197" s="187"/>
      <c r="AE197" s="186"/>
      <c r="AF197" s="190"/>
      <c r="AG197" s="747">
        <f t="shared" si="14"/>
        <v>0</v>
      </c>
      <c r="AH197" s="748">
        <f t="shared" si="15"/>
        <v>0</v>
      </c>
      <c r="AI197" s="187"/>
      <c r="AJ197" s="52"/>
      <c r="AK197" s="156" t="str">
        <f>IFERROR(VLOOKUP($A197,'Liste planification'!$B$2:$C$105,2,FALSE),"")</f>
        <v/>
      </c>
      <c r="AL197" s="27"/>
      <c r="AM197" s="27"/>
      <c r="AN197" s="769"/>
      <c r="AO197" s="770"/>
      <c r="AP197" s="770"/>
      <c r="AQ197" s="770"/>
      <c r="AR197" s="770"/>
      <c r="AS197" s="770"/>
      <c r="AT197" s="770"/>
      <c r="AU197" s="770"/>
      <c r="AV197" s="770"/>
      <c r="AW197" s="770"/>
      <c r="AX197" s="770"/>
      <c r="AY197" s="770"/>
      <c r="AZ197" s="770"/>
      <c r="BA197" s="770"/>
      <c r="BB197" s="770"/>
      <c r="BC197" s="770"/>
      <c r="BD197" s="770"/>
      <c r="BE197" s="770"/>
      <c r="BF197" s="770"/>
      <c r="BG197" s="770"/>
      <c r="BH197" s="770"/>
      <c r="BI197" s="770"/>
      <c r="BJ197" s="770"/>
      <c r="BK197" s="770"/>
      <c r="BL197" s="770"/>
      <c r="BM197" s="770"/>
      <c r="BN197" s="770"/>
      <c r="BO197" s="770"/>
      <c r="BP197" s="770"/>
      <c r="BQ197" s="770"/>
      <c r="BR197" s="770"/>
      <c r="BS197" s="770"/>
      <c r="BT197" s="770"/>
      <c r="BU197" s="770"/>
      <c r="BV197" s="770"/>
      <c r="BW197" s="770"/>
      <c r="BX197" s="770"/>
      <c r="BY197" s="770"/>
      <c r="BZ197" s="770"/>
      <c r="CA197" s="770"/>
      <c r="CB197" s="770"/>
      <c r="CC197" s="770"/>
    </row>
    <row r="198" spans="1:81" s="64" customFormat="1">
      <c r="A198" s="158"/>
      <c r="B198" s="159" t="str">
        <f>A198&amp;"-"&amp;TEXT(COUNTIF($A$5:A198,A198),"000")</f>
        <v>-000</v>
      </c>
      <c r="C198" s="52"/>
      <c r="D198" s="27"/>
      <c r="E198" s="28"/>
      <c r="F198" s="27"/>
      <c r="G198" s="27"/>
      <c r="H198" s="52"/>
      <c r="I198" s="380" t="str">
        <f>IFERROR(VLOOKUP($F198,'Liste planification'!$V$2:$W$96,2,FALSE),"")</f>
        <v/>
      </c>
      <c r="J198" s="27"/>
      <c r="K198" s="27"/>
      <c r="L198" s="27"/>
      <c r="M198" s="52"/>
      <c r="N198" s="52"/>
      <c r="O198" s="52"/>
      <c r="P198" s="52"/>
      <c r="Q198" s="52"/>
      <c r="R198" s="52"/>
      <c r="S198" s="52"/>
      <c r="T198" s="52"/>
      <c r="U198" s="52"/>
      <c r="V198" s="52"/>
      <c r="W198" s="52"/>
      <c r="X198" s="52"/>
      <c r="Y198" s="194"/>
      <c r="Z198" s="776"/>
      <c r="AA198" s="190"/>
      <c r="AB198" s="747">
        <f t="shared" si="12"/>
        <v>0</v>
      </c>
      <c r="AC198" s="748">
        <f t="shared" si="13"/>
        <v>0</v>
      </c>
      <c r="AD198" s="187"/>
      <c r="AE198" s="186"/>
      <c r="AF198" s="190"/>
      <c r="AG198" s="747">
        <f t="shared" si="14"/>
        <v>0</v>
      </c>
      <c r="AH198" s="748">
        <f t="shared" si="15"/>
        <v>0</v>
      </c>
      <c r="AI198" s="187"/>
      <c r="AJ198" s="52"/>
      <c r="AK198" s="156" t="str">
        <f>IFERROR(VLOOKUP($A198,'Liste planification'!$B$2:$C$105,2,FALSE),"")</f>
        <v/>
      </c>
      <c r="AL198" s="27"/>
      <c r="AM198" s="27"/>
      <c r="AN198" s="769"/>
      <c r="AO198" s="770"/>
      <c r="AP198" s="770"/>
      <c r="AQ198" s="770"/>
      <c r="AR198" s="770"/>
      <c r="AS198" s="770"/>
      <c r="AT198" s="770"/>
      <c r="AU198" s="770"/>
      <c r="AV198" s="770"/>
      <c r="AW198" s="770"/>
      <c r="AX198" s="770"/>
      <c r="AY198" s="770"/>
      <c r="AZ198" s="770"/>
      <c r="BA198" s="770"/>
      <c r="BB198" s="770"/>
      <c r="BC198" s="770"/>
      <c r="BD198" s="770"/>
      <c r="BE198" s="770"/>
      <c r="BF198" s="770"/>
      <c r="BG198" s="770"/>
      <c r="BH198" s="770"/>
      <c r="BI198" s="770"/>
      <c r="BJ198" s="770"/>
      <c r="BK198" s="770"/>
      <c r="BL198" s="770"/>
      <c r="BM198" s="770"/>
      <c r="BN198" s="770"/>
      <c r="BO198" s="770"/>
      <c r="BP198" s="770"/>
      <c r="BQ198" s="770"/>
      <c r="BR198" s="770"/>
      <c r="BS198" s="770"/>
      <c r="BT198" s="770"/>
      <c r="BU198" s="770"/>
      <c r="BV198" s="770"/>
      <c r="BW198" s="770"/>
      <c r="BX198" s="770"/>
      <c r="BY198" s="770"/>
      <c r="BZ198" s="770"/>
      <c r="CA198" s="770"/>
      <c r="CB198" s="770"/>
      <c r="CC198" s="770"/>
    </row>
    <row r="199" spans="1:81" s="64" customFormat="1">
      <c r="A199" s="158"/>
      <c r="B199" s="159" t="str">
        <f>A199&amp;"-"&amp;TEXT(COUNTIF($A$5:A199,A199),"000")</f>
        <v>-000</v>
      </c>
      <c r="C199" s="52"/>
      <c r="D199" s="27"/>
      <c r="E199" s="28"/>
      <c r="F199" s="27"/>
      <c r="G199" s="27"/>
      <c r="H199" s="52"/>
      <c r="I199" s="380" t="str">
        <f>IFERROR(VLOOKUP($F199,'Liste planification'!$V$2:$W$96,2,FALSE),"")</f>
        <v/>
      </c>
      <c r="J199" s="27"/>
      <c r="K199" s="27"/>
      <c r="L199" s="27"/>
      <c r="M199" s="52"/>
      <c r="N199" s="52"/>
      <c r="O199" s="52"/>
      <c r="P199" s="52"/>
      <c r="Q199" s="52"/>
      <c r="R199" s="52"/>
      <c r="S199" s="52"/>
      <c r="T199" s="52"/>
      <c r="U199" s="52"/>
      <c r="V199" s="52"/>
      <c r="W199" s="52"/>
      <c r="X199" s="52"/>
      <c r="Y199" s="194"/>
      <c r="Z199" s="776"/>
      <c r="AA199" s="190"/>
      <c r="AB199" s="747">
        <f t="shared" si="12"/>
        <v>0</v>
      </c>
      <c r="AC199" s="748">
        <f t="shared" si="13"/>
        <v>0</v>
      </c>
      <c r="AD199" s="187"/>
      <c r="AE199" s="186"/>
      <c r="AF199" s="190"/>
      <c r="AG199" s="747">
        <f t="shared" si="14"/>
        <v>0</v>
      </c>
      <c r="AH199" s="748">
        <f t="shared" si="15"/>
        <v>0</v>
      </c>
      <c r="AI199" s="187"/>
      <c r="AJ199" s="52"/>
      <c r="AK199" s="156" t="str">
        <f>IFERROR(VLOOKUP($A199,'Liste planification'!$B$2:$C$105,2,FALSE),"")</f>
        <v/>
      </c>
      <c r="AL199" s="27"/>
      <c r="AM199" s="27"/>
      <c r="AN199" s="769"/>
      <c r="AO199" s="770"/>
      <c r="AP199" s="770"/>
      <c r="AQ199" s="770"/>
      <c r="AR199" s="770"/>
      <c r="AS199" s="770"/>
      <c r="AT199" s="770"/>
      <c r="AU199" s="770"/>
      <c r="AV199" s="770"/>
      <c r="AW199" s="770"/>
      <c r="AX199" s="770"/>
      <c r="AY199" s="770"/>
      <c r="AZ199" s="770"/>
      <c r="BA199" s="770"/>
      <c r="BB199" s="770"/>
      <c r="BC199" s="770"/>
      <c r="BD199" s="770"/>
      <c r="BE199" s="770"/>
      <c r="BF199" s="770"/>
      <c r="BG199" s="770"/>
      <c r="BH199" s="770"/>
      <c r="BI199" s="770"/>
      <c r="BJ199" s="770"/>
      <c r="BK199" s="770"/>
      <c r="BL199" s="770"/>
      <c r="BM199" s="770"/>
      <c r="BN199" s="770"/>
      <c r="BO199" s="770"/>
      <c r="BP199" s="770"/>
      <c r="BQ199" s="770"/>
      <c r="BR199" s="770"/>
      <c r="BS199" s="770"/>
      <c r="BT199" s="770"/>
      <c r="BU199" s="770"/>
      <c r="BV199" s="770"/>
      <c r="BW199" s="770"/>
      <c r="BX199" s="770"/>
      <c r="BY199" s="770"/>
      <c r="BZ199" s="770"/>
      <c r="CA199" s="770"/>
      <c r="CB199" s="770"/>
      <c r="CC199" s="770"/>
    </row>
    <row r="200" spans="1:81" s="64" customFormat="1">
      <c r="A200" s="158"/>
      <c r="B200" s="159" t="str">
        <f>A200&amp;"-"&amp;TEXT(COUNTIF($A$5:A200,A200),"000")</f>
        <v>-000</v>
      </c>
      <c r="C200" s="52"/>
      <c r="D200" s="27"/>
      <c r="E200" s="28"/>
      <c r="F200" s="27"/>
      <c r="G200" s="27"/>
      <c r="H200" s="52"/>
      <c r="I200" s="380" t="str">
        <f>IFERROR(VLOOKUP($F200,'Liste planification'!$V$2:$W$96,2,FALSE),"")</f>
        <v/>
      </c>
      <c r="J200" s="27"/>
      <c r="K200" s="27"/>
      <c r="L200" s="27"/>
      <c r="M200" s="52"/>
      <c r="N200" s="52"/>
      <c r="O200" s="52"/>
      <c r="P200" s="52"/>
      <c r="Q200" s="52"/>
      <c r="R200" s="52"/>
      <c r="S200" s="52"/>
      <c r="T200" s="52"/>
      <c r="U200" s="52"/>
      <c r="V200" s="52"/>
      <c r="W200" s="52"/>
      <c r="X200" s="52"/>
      <c r="Y200" s="194"/>
      <c r="Z200" s="776"/>
      <c r="AA200" s="190"/>
      <c r="AB200" s="747">
        <f t="shared" si="12"/>
        <v>0</v>
      </c>
      <c r="AC200" s="748">
        <f t="shared" si="13"/>
        <v>0</v>
      </c>
      <c r="AD200" s="187"/>
      <c r="AE200" s="186"/>
      <c r="AF200" s="190"/>
      <c r="AG200" s="747">
        <f t="shared" si="14"/>
        <v>0</v>
      </c>
      <c r="AH200" s="748">
        <f t="shared" si="15"/>
        <v>0</v>
      </c>
      <c r="AI200" s="187"/>
      <c r="AJ200" s="52"/>
      <c r="AK200" s="156" t="str">
        <f>IFERROR(VLOOKUP($A200,'Liste planification'!$B$2:$C$105,2,FALSE),"")</f>
        <v/>
      </c>
      <c r="AL200" s="27"/>
      <c r="AM200" s="27"/>
      <c r="AN200" s="769"/>
      <c r="AO200" s="770"/>
      <c r="AP200" s="770"/>
      <c r="AQ200" s="770"/>
      <c r="AR200" s="770"/>
      <c r="AS200" s="770"/>
      <c r="AT200" s="770"/>
      <c r="AU200" s="770"/>
      <c r="AV200" s="770"/>
      <c r="AW200" s="770"/>
      <c r="AX200" s="770"/>
      <c r="AY200" s="770"/>
      <c r="AZ200" s="770"/>
      <c r="BA200" s="770"/>
      <c r="BB200" s="770"/>
      <c r="BC200" s="770"/>
      <c r="BD200" s="770"/>
      <c r="BE200" s="770"/>
      <c r="BF200" s="770"/>
      <c r="BG200" s="770"/>
      <c r="BH200" s="770"/>
      <c r="BI200" s="770"/>
      <c r="BJ200" s="770"/>
      <c r="BK200" s="770"/>
      <c r="BL200" s="770"/>
      <c r="BM200" s="770"/>
      <c r="BN200" s="770"/>
      <c r="BO200" s="770"/>
      <c r="BP200" s="770"/>
      <c r="BQ200" s="770"/>
      <c r="BR200" s="770"/>
      <c r="BS200" s="770"/>
      <c r="BT200" s="770"/>
      <c r="BU200" s="770"/>
      <c r="BV200" s="770"/>
      <c r="BW200" s="770"/>
      <c r="BX200" s="770"/>
      <c r="BY200" s="770"/>
      <c r="BZ200" s="770"/>
      <c r="CA200" s="770"/>
      <c r="CB200" s="770"/>
      <c r="CC200" s="770"/>
    </row>
    <row r="201" spans="1:81" s="64" customFormat="1">
      <c r="A201" s="158"/>
      <c r="B201" s="159" t="str">
        <f>A201&amp;"-"&amp;TEXT(COUNTIF($A$5:A201,A201),"000")</f>
        <v>-000</v>
      </c>
      <c r="C201" s="52"/>
      <c r="D201" s="27"/>
      <c r="E201" s="28"/>
      <c r="F201" s="27"/>
      <c r="G201" s="27"/>
      <c r="H201" s="52"/>
      <c r="I201" s="380" t="str">
        <f>IFERROR(VLOOKUP($F201,'Liste planification'!$V$2:$W$96,2,FALSE),"")</f>
        <v/>
      </c>
      <c r="J201" s="27"/>
      <c r="K201" s="27"/>
      <c r="L201" s="27"/>
      <c r="M201" s="52"/>
      <c r="N201" s="52"/>
      <c r="O201" s="52"/>
      <c r="P201" s="52"/>
      <c r="Q201" s="52"/>
      <c r="R201" s="52"/>
      <c r="S201" s="52"/>
      <c r="T201" s="52"/>
      <c r="U201" s="52"/>
      <c r="V201" s="52"/>
      <c r="W201" s="52"/>
      <c r="X201" s="52"/>
      <c r="Y201" s="194"/>
      <c r="Z201" s="776"/>
      <c r="AA201" s="190"/>
      <c r="AB201" s="747">
        <f t="shared" si="12"/>
        <v>0</v>
      </c>
      <c r="AC201" s="748">
        <f t="shared" si="13"/>
        <v>0</v>
      </c>
      <c r="AD201" s="187"/>
      <c r="AE201" s="186"/>
      <c r="AF201" s="190"/>
      <c r="AG201" s="747">
        <f t="shared" si="14"/>
        <v>0</v>
      </c>
      <c r="AH201" s="748">
        <f t="shared" si="15"/>
        <v>0</v>
      </c>
      <c r="AI201" s="187"/>
      <c r="AJ201" s="52"/>
      <c r="AK201" s="156" t="str">
        <f>IFERROR(VLOOKUP($A201,'Liste planification'!$B$2:$C$105,2,FALSE),"")</f>
        <v/>
      </c>
      <c r="AL201" s="27"/>
      <c r="AM201" s="27"/>
      <c r="AN201" s="769"/>
      <c r="AO201" s="770"/>
      <c r="AP201" s="770"/>
      <c r="AQ201" s="770"/>
      <c r="AR201" s="770"/>
      <c r="AS201" s="770"/>
      <c r="AT201" s="770"/>
      <c r="AU201" s="770"/>
      <c r="AV201" s="770"/>
      <c r="AW201" s="770"/>
      <c r="AX201" s="770"/>
      <c r="AY201" s="770"/>
      <c r="AZ201" s="770"/>
      <c r="BA201" s="770"/>
      <c r="BB201" s="770"/>
      <c r="BC201" s="770"/>
      <c r="BD201" s="770"/>
      <c r="BE201" s="770"/>
      <c r="BF201" s="770"/>
      <c r="BG201" s="770"/>
      <c r="BH201" s="770"/>
      <c r="BI201" s="770"/>
      <c r="BJ201" s="770"/>
      <c r="BK201" s="770"/>
      <c r="BL201" s="770"/>
      <c r="BM201" s="770"/>
      <c r="BN201" s="770"/>
      <c r="BO201" s="770"/>
      <c r="BP201" s="770"/>
      <c r="BQ201" s="770"/>
      <c r="BR201" s="770"/>
      <c r="BS201" s="770"/>
      <c r="BT201" s="770"/>
      <c r="BU201" s="770"/>
      <c r="BV201" s="770"/>
      <c r="BW201" s="770"/>
      <c r="BX201" s="770"/>
      <c r="BY201" s="770"/>
      <c r="BZ201" s="770"/>
      <c r="CA201" s="770"/>
      <c r="CB201" s="770"/>
      <c r="CC201" s="770"/>
    </row>
    <row r="202" spans="1:81" s="64" customFormat="1">
      <c r="A202" s="158"/>
      <c r="B202" s="159" t="str">
        <f>A202&amp;"-"&amp;TEXT(COUNTIF($A$5:A202,A202),"000")</f>
        <v>-000</v>
      </c>
      <c r="C202" s="52"/>
      <c r="D202" s="27"/>
      <c r="E202" s="28"/>
      <c r="F202" s="27"/>
      <c r="G202" s="27"/>
      <c r="H202" s="52"/>
      <c r="I202" s="380" t="str">
        <f>IFERROR(VLOOKUP($F202,'Liste planification'!$V$2:$W$96,2,FALSE),"")</f>
        <v/>
      </c>
      <c r="J202" s="27"/>
      <c r="K202" s="27"/>
      <c r="L202" s="27"/>
      <c r="M202" s="52"/>
      <c r="N202" s="52"/>
      <c r="O202" s="52"/>
      <c r="P202" s="52"/>
      <c r="Q202" s="52"/>
      <c r="R202" s="52"/>
      <c r="S202" s="52"/>
      <c r="T202" s="52"/>
      <c r="U202" s="52"/>
      <c r="V202" s="52"/>
      <c r="W202" s="52"/>
      <c r="X202" s="52"/>
      <c r="Y202" s="194"/>
      <c r="Z202" s="776"/>
      <c r="AA202" s="190"/>
      <c r="AB202" s="747">
        <f t="shared" si="12"/>
        <v>0</v>
      </c>
      <c r="AC202" s="748">
        <f t="shared" si="13"/>
        <v>0</v>
      </c>
      <c r="AD202" s="187"/>
      <c r="AE202" s="186"/>
      <c r="AF202" s="190"/>
      <c r="AG202" s="747">
        <f t="shared" si="14"/>
        <v>0</v>
      </c>
      <c r="AH202" s="748">
        <f t="shared" si="15"/>
        <v>0</v>
      </c>
      <c r="AI202" s="187"/>
      <c r="AJ202" s="52"/>
      <c r="AK202" s="156" t="str">
        <f>IFERROR(VLOOKUP($A202,'Liste planification'!$B$2:$C$105,2,FALSE),"")</f>
        <v/>
      </c>
      <c r="AL202" s="27"/>
      <c r="AM202" s="27"/>
      <c r="AN202" s="769"/>
      <c r="AO202" s="770"/>
      <c r="AP202" s="770"/>
      <c r="AQ202" s="770"/>
      <c r="AR202" s="770"/>
      <c r="AS202" s="770"/>
      <c r="AT202" s="770"/>
      <c r="AU202" s="770"/>
      <c r="AV202" s="770"/>
      <c r="AW202" s="770"/>
      <c r="AX202" s="770"/>
      <c r="AY202" s="770"/>
      <c r="AZ202" s="770"/>
      <c r="BA202" s="770"/>
      <c r="BB202" s="770"/>
      <c r="BC202" s="770"/>
      <c r="BD202" s="770"/>
      <c r="BE202" s="770"/>
      <c r="BF202" s="770"/>
      <c r="BG202" s="770"/>
      <c r="BH202" s="770"/>
      <c r="BI202" s="770"/>
      <c r="BJ202" s="770"/>
      <c r="BK202" s="770"/>
      <c r="BL202" s="770"/>
      <c r="BM202" s="770"/>
      <c r="BN202" s="770"/>
      <c r="BO202" s="770"/>
      <c r="BP202" s="770"/>
      <c r="BQ202" s="770"/>
      <c r="BR202" s="770"/>
      <c r="BS202" s="770"/>
      <c r="BT202" s="770"/>
      <c r="BU202" s="770"/>
      <c r="BV202" s="770"/>
      <c r="BW202" s="770"/>
      <c r="BX202" s="770"/>
      <c r="BY202" s="770"/>
      <c r="BZ202" s="770"/>
      <c r="CA202" s="770"/>
      <c r="CB202" s="770"/>
      <c r="CC202" s="770"/>
    </row>
    <row r="203" spans="1:81" s="64" customFormat="1">
      <c r="A203" s="158"/>
      <c r="B203" s="159" t="str">
        <f>A203&amp;"-"&amp;TEXT(COUNTIF($A$5:A203,A203),"000")</f>
        <v>-000</v>
      </c>
      <c r="C203" s="52"/>
      <c r="D203" s="27"/>
      <c r="E203" s="28"/>
      <c r="F203" s="27"/>
      <c r="G203" s="27"/>
      <c r="H203" s="52"/>
      <c r="I203" s="380" t="str">
        <f>IFERROR(VLOOKUP($F203,'Liste planification'!$V$2:$W$96,2,FALSE),"")</f>
        <v/>
      </c>
      <c r="J203" s="27"/>
      <c r="K203" s="27"/>
      <c r="L203" s="27"/>
      <c r="M203" s="52"/>
      <c r="N203" s="52"/>
      <c r="O203" s="52"/>
      <c r="P203" s="52"/>
      <c r="Q203" s="52"/>
      <c r="R203" s="52"/>
      <c r="S203" s="52"/>
      <c r="T203" s="52"/>
      <c r="U203" s="52"/>
      <c r="V203" s="52"/>
      <c r="W203" s="52"/>
      <c r="X203" s="52"/>
      <c r="Y203" s="194"/>
      <c r="Z203" s="776"/>
      <c r="AA203" s="190"/>
      <c r="AB203" s="747">
        <f t="shared" si="12"/>
        <v>0</v>
      </c>
      <c r="AC203" s="748">
        <f t="shared" si="13"/>
        <v>0</v>
      </c>
      <c r="AD203" s="187"/>
      <c r="AE203" s="186"/>
      <c r="AF203" s="190"/>
      <c r="AG203" s="747">
        <f t="shared" si="14"/>
        <v>0</v>
      </c>
      <c r="AH203" s="748">
        <f t="shared" si="15"/>
        <v>0</v>
      </c>
      <c r="AI203" s="187"/>
      <c r="AJ203" s="52"/>
      <c r="AK203" s="156" t="str">
        <f>IFERROR(VLOOKUP($A203,'Liste planification'!$B$2:$C$105,2,FALSE),"")</f>
        <v/>
      </c>
      <c r="AL203" s="27"/>
      <c r="AM203" s="27"/>
      <c r="AN203" s="769"/>
      <c r="AO203" s="770"/>
      <c r="AP203" s="770"/>
      <c r="AQ203" s="770"/>
      <c r="AR203" s="770"/>
      <c r="AS203" s="770"/>
      <c r="AT203" s="770"/>
      <c r="AU203" s="770"/>
      <c r="AV203" s="770"/>
      <c r="AW203" s="770"/>
      <c r="AX203" s="770"/>
      <c r="AY203" s="770"/>
      <c r="AZ203" s="770"/>
      <c r="BA203" s="770"/>
      <c r="BB203" s="770"/>
      <c r="BC203" s="770"/>
      <c r="BD203" s="770"/>
      <c r="BE203" s="770"/>
      <c r="BF203" s="770"/>
      <c r="BG203" s="770"/>
      <c r="BH203" s="770"/>
      <c r="BI203" s="770"/>
      <c r="BJ203" s="770"/>
      <c r="BK203" s="770"/>
      <c r="BL203" s="770"/>
      <c r="BM203" s="770"/>
      <c r="BN203" s="770"/>
      <c r="BO203" s="770"/>
      <c r="BP203" s="770"/>
      <c r="BQ203" s="770"/>
      <c r="BR203" s="770"/>
      <c r="BS203" s="770"/>
      <c r="BT203" s="770"/>
      <c r="BU203" s="770"/>
      <c r="BV203" s="770"/>
      <c r="BW203" s="770"/>
      <c r="BX203" s="770"/>
      <c r="BY203" s="770"/>
      <c r="BZ203" s="770"/>
      <c r="CA203" s="770"/>
      <c r="CB203" s="770"/>
      <c r="CC203" s="770"/>
    </row>
    <row r="204" spans="1:81" s="64" customFormat="1">
      <c r="A204" s="158"/>
      <c r="B204" s="159" t="str">
        <f>A204&amp;"-"&amp;TEXT(COUNTIF($A$5:A204,A204),"000")</f>
        <v>-000</v>
      </c>
      <c r="C204" s="52"/>
      <c r="D204" s="27"/>
      <c r="E204" s="28"/>
      <c r="F204" s="27"/>
      <c r="G204" s="27"/>
      <c r="H204" s="52"/>
      <c r="I204" s="380" t="str">
        <f>IFERROR(VLOOKUP($F204,'Liste planification'!$V$2:$W$96,2,FALSE),"")</f>
        <v/>
      </c>
      <c r="J204" s="27"/>
      <c r="K204" s="27"/>
      <c r="L204" s="27"/>
      <c r="M204" s="52"/>
      <c r="N204" s="52"/>
      <c r="O204" s="52"/>
      <c r="P204" s="52"/>
      <c r="Q204" s="52"/>
      <c r="R204" s="52"/>
      <c r="S204" s="52"/>
      <c r="T204" s="52"/>
      <c r="U204" s="52"/>
      <c r="V204" s="52"/>
      <c r="W204" s="52"/>
      <c r="X204" s="52"/>
      <c r="Y204" s="194"/>
      <c r="Z204" s="776"/>
      <c r="AA204" s="190"/>
      <c r="AB204" s="747">
        <f t="shared" si="12"/>
        <v>0</v>
      </c>
      <c r="AC204" s="748">
        <f t="shared" si="13"/>
        <v>0</v>
      </c>
      <c r="AD204" s="187"/>
      <c r="AE204" s="186"/>
      <c r="AF204" s="190"/>
      <c r="AG204" s="747">
        <f t="shared" si="14"/>
        <v>0</v>
      </c>
      <c r="AH204" s="748">
        <f t="shared" si="15"/>
        <v>0</v>
      </c>
      <c r="AI204" s="187"/>
      <c r="AJ204" s="52"/>
      <c r="AK204" s="156" t="str">
        <f>IFERROR(VLOOKUP($A204,'Liste planification'!$B$2:$C$105,2,FALSE),"")</f>
        <v/>
      </c>
      <c r="AL204" s="27"/>
      <c r="AM204" s="27"/>
      <c r="AN204" s="769"/>
      <c r="AO204" s="770"/>
      <c r="AP204" s="770"/>
      <c r="AQ204" s="770"/>
      <c r="AR204" s="770"/>
      <c r="AS204" s="770"/>
      <c r="AT204" s="770"/>
      <c r="AU204" s="770"/>
      <c r="AV204" s="770"/>
      <c r="AW204" s="770"/>
      <c r="AX204" s="770"/>
      <c r="AY204" s="770"/>
      <c r="AZ204" s="770"/>
      <c r="BA204" s="770"/>
      <c r="BB204" s="770"/>
      <c r="BC204" s="770"/>
      <c r="BD204" s="770"/>
      <c r="BE204" s="770"/>
      <c r="BF204" s="770"/>
      <c r="BG204" s="770"/>
      <c r="BH204" s="770"/>
      <c r="BI204" s="770"/>
      <c r="BJ204" s="770"/>
      <c r="BK204" s="770"/>
      <c r="BL204" s="770"/>
      <c r="BM204" s="770"/>
      <c r="BN204" s="770"/>
      <c r="BO204" s="770"/>
      <c r="BP204" s="770"/>
      <c r="BQ204" s="770"/>
      <c r="BR204" s="770"/>
      <c r="BS204" s="770"/>
      <c r="BT204" s="770"/>
      <c r="BU204" s="770"/>
      <c r="BV204" s="770"/>
      <c r="BW204" s="770"/>
      <c r="BX204" s="770"/>
      <c r="BY204" s="770"/>
      <c r="BZ204" s="770"/>
      <c r="CA204" s="770"/>
      <c r="CB204" s="770"/>
      <c r="CC204" s="770"/>
    </row>
    <row r="205" spans="1:81" s="64" customFormat="1">
      <c r="A205" s="158"/>
      <c r="B205" s="159" t="str">
        <f>A205&amp;"-"&amp;TEXT(COUNTIF($A$5:A205,A205),"000")</f>
        <v>-000</v>
      </c>
      <c r="C205" s="52"/>
      <c r="D205" s="27"/>
      <c r="E205" s="28"/>
      <c r="F205" s="27"/>
      <c r="G205" s="27"/>
      <c r="H205" s="52"/>
      <c r="I205" s="380" t="str">
        <f>IFERROR(VLOOKUP($F205,'Liste planification'!$V$2:$W$96,2,FALSE),"")</f>
        <v/>
      </c>
      <c r="J205" s="27"/>
      <c r="K205" s="27"/>
      <c r="L205" s="27"/>
      <c r="M205" s="52"/>
      <c r="N205" s="52"/>
      <c r="O205" s="52"/>
      <c r="P205" s="52"/>
      <c r="Q205" s="52"/>
      <c r="R205" s="52"/>
      <c r="S205" s="52"/>
      <c r="T205" s="52"/>
      <c r="U205" s="52"/>
      <c r="V205" s="52"/>
      <c r="W205" s="52"/>
      <c r="X205" s="52"/>
      <c r="Y205" s="194"/>
      <c r="Z205" s="776"/>
      <c r="AA205" s="190"/>
      <c r="AB205" s="747">
        <f t="shared" si="12"/>
        <v>0</v>
      </c>
      <c r="AC205" s="748">
        <f t="shared" si="13"/>
        <v>0</v>
      </c>
      <c r="AD205" s="187"/>
      <c r="AE205" s="186"/>
      <c r="AF205" s="190"/>
      <c r="AG205" s="747">
        <f t="shared" si="14"/>
        <v>0</v>
      </c>
      <c r="AH205" s="748">
        <f t="shared" si="15"/>
        <v>0</v>
      </c>
      <c r="AI205" s="187"/>
      <c r="AJ205" s="52"/>
      <c r="AK205" s="156" t="str">
        <f>IFERROR(VLOOKUP($A205,'Liste planification'!$B$2:$C$105,2,FALSE),"")</f>
        <v/>
      </c>
      <c r="AL205" s="27"/>
      <c r="AM205" s="27"/>
      <c r="AN205" s="769"/>
      <c r="AO205" s="770"/>
      <c r="AP205" s="770"/>
      <c r="AQ205" s="770"/>
      <c r="AR205" s="770"/>
      <c r="AS205" s="770"/>
      <c r="AT205" s="770"/>
      <c r="AU205" s="770"/>
      <c r="AV205" s="770"/>
      <c r="AW205" s="770"/>
      <c r="AX205" s="770"/>
      <c r="AY205" s="770"/>
      <c r="AZ205" s="770"/>
      <c r="BA205" s="770"/>
      <c r="BB205" s="770"/>
      <c r="BC205" s="770"/>
      <c r="BD205" s="770"/>
      <c r="BE205" s="770"/>
      <c r="BF205" s="770"/>
      <c r="BG205" s="770"/>
      <c r="BH205" s="770"/>
      <c r="BI205" s="770"/>
      <c r="BJ205" s="770"/>
      <c r="BK205" s="770"/>
      <c r="BL205" s="770"/>
      <c r="BM205" s="770"/>
      <c r="BN205" s="770"/>
      <c r="BO205" s="770"/>
      <c r="BP205" s="770"/>
      <c r="BQ205" s="770"/>
      <c r="BR205" s="770"/>
      <c r="BS205" s="770"/>
      <c r="BT205" s="770"/>
      <c r="BU205" s="770"/>
      <c r="BV205" s="770"/>
      <c r="BW205" s="770"/>
      <c r="BX205" s="770"/>
      <c r="BY205" s="770"/>
      <c r="BZ205" s="770"/>
      <c r="CA205" s="770"/>
      <c r="CB205" s="770"/>
      <c r="CC205" s="770"/>
    </row>
    <row r="206" spans="1:81" s="64" customFormat="1">
      <c r="A206" s="158"/>
      <c r="B206" s="159" t="str">
        <f>A206&amp;"-"&amp;TEXT(COUNTIF($A$5:A206,A206),"000")</f>
        <v>-000</v>
      </c>
      <c r="C206" s="52"/>
      <c r="D206" s="27"/>
      <c r="E206" s="28"/>
      <c r="F206" s="27"/>
      <c r="G206" s="27"/>
      <c r="H206" s="52"/>
      <c r="I206" s="380" t="str">
        <f>IFERROR(VLOOKUP($F206,'Liste planification'!$V$2:$W$96,2,FALSE),"")</f>
        <v/>
      </c>
      <c r="J206" s="27"/>
      <c r="K206" s="27"/>
      <c r="L206" s="27"/>
      <c r="M206" s="52"/>
      <c r="N206" s="52"/>
      <c r="O206" s="52"/>
      <c r="P206" s="52"/>
      <c r="Q206" s="52"/>
      <c r="R206" s="52"/>
      <c r="S206" s="52"/>
      <c r="T206" s="52"/>
      <c r="U206" s="52"/>
      <c r="V206" s="52"/>
      <c r="W206" s="52"/>
      <c r="X206" s="52"/>
      <c r="Y206" s="194"/>
      <c r="Z206" s="776"/>
      <c r="AA206" s="190"/>
      <c r="AB206" s="747">
        <f t="shared" si="12"/>
        <v>0</v>
      </c>
      <c r="AC206" s="748">
        <f t="shared" si="13"/>
        <v>0</v>
      </c>
      <c r="AD206" s="187"/>
      <c r="AE206" s="186"/>
      <c r="AF206" s="190"/>
      <c r="AG206" s="747">
        <f t="shared" si="14"/>
        <v>0</v>
      </c>
      <c r="AH206" s="748">
        <f t="shared" si="15"/>
        <v>0</v>
      </c>
      <c r="AI206" s="187"/>
      <c r="AJ206" s="52"/>
      <c r="AK206" s="156" t="str">
        <f>IFERROR(VLOOKUP($A206,'Liste planification'!$B$2:$C$105,2,FALSE),"")</f>
        <v/>
      </c>
      <c r="AL206" s="27"/>
      <c r="AM206" s="27"/>
      <c r="AN206" s="769"/>
      <c r="AO206" s="770"/>
      <c r="AP206" s="770"/>
      <c r="AQ206" s="770"/>
      <c r="AR206" s="770"/>
      <c r="AS206" s="770"/>
      <c r="AT206" s="770"/>
      <c r="AU206" s="770"/>
      <c r="AV206" s="770"/>
      <c r="AW206" s="770"/>
      <c r="AX206" s="770"/>
      <c r="AY206" s="770"/>
      <c r="AZ206" s="770"/>
      <c r="BA206" s="770"/>
      <c r="BB206" s="770"/>
      <c r="BC206" s="770"/>
      <c r="BD206" s="770"/>
      <c r="BE206" s="770"/>
      <c r="BF206" s="770"/>
      <c r="BG206" s="770"/>
      <c r="BH206" s="770"/>
      <c r="BI206" s="770"/>
      <c r="BJ206" s="770"/>
      <c r="BK206" s="770"/>
      <c r="BL206" s="770"/>
      <c r="BM206" s="770"/>
      <c r="BN206" s="770"/>
      <c r="BO206" s="770"/>
      <c r="BP206" s="770"/>
      <c r="BQ206" s="770"/>
      <c r="BR206" s="770"/>
      <c r="BS206" s="770"/>
      <c r="BT206" s="770"/>
      <c r="BU206" s="770"/>
      <c r="BV206" s="770"/>
      <c r="BW206" s="770"/>
      <c r="BX206" s="770"/>
      <c r="BY206" s="770"/>
      <c r="BZ206" s="770"/>
      <c r="CA206" s="770"/>
      <c r="CB206" s="770"/>
      <c r="CC206" s="770"/>
    </row>
    <row r="207" spans="1:81" s="64" customFormat="1">
      <c r="A207" s="158"/>
      <c r="B207" s="159" t="str">
        <f>A207&amp;"-"&amp;TEXT(COUNTIF($A$5:A207,A207),"000")</f>
        <v>-000</v>
      </c>
      <c r="C207" s="52"/>
      <c r="D207" s="27"/>
      <c r="E207" s="28"/>
      <c r="F207" s="27"/>
      <c r="G207" s="27"/>
      <c r="H207" s="52"/>
      <c r="I207" s="380" t="str">
        <f>IFERROR(VLOOKUP($F207,'Liste planification'!$V$2:$W$96,2,FALSE),"")</f>
        <v/>
      </c>
      <c r="J207" s="27"/>
      <c r="K207" s="27"/>
      <c r="L207" s="27"/>
      <c r="M207" s="52"/>
      <c r="N207" s="52"/>
      <c r="O207" s="52"/>
      <c r="P207" s="52"/>
      <c r="Q207" s="52"/>
      <c r="R207" s="52"/>
      <c r="S207" s="52"/>
      <c r="T207" s="52"/>
      <c r="U207" s="52"/>
      <c r="V207" s="52"/>
      <c r="W207" s="52"/>
      <c r="X207" s="52"/>
      <c r="Y207" s="194"/>
      <c r="Z207" s="776"/>
      <c r="AA207" s="190"/>
      <c r="AB207" s="747">
        <f t="shared" si="12"/>
        <v>0</v>
      </c>
      <c r="AC207" s="748">
        <f t="shared" si="13"/>
        <v>0</v>
      </c>
      <c r="AD207" s="187"/>
      <c r="AE207" s="186"/>
      <c r="AF207" s="190"/>
      <c r="AG207" s="747">
        <f t="shared" si="14"/>
        <v>0</v>
      </c>
      <c r="AH207" s="748">
        <f t="shared" si="15"/>
        <v>0</v>
      </c>
      <c r="AI207" s="187"/>
      <c r="AJ207" s="52"/>
      <c r="AK207" s="156" t="str">
        <f>IFERROR(VLOOKUP($A207,'Liste planification'!$B$2:$C$105,2,FALSE),"")</f>
        <v/>
      </c>
      <c r="AL207" s="27"/>
      <c r="AM207" s="27"/>
      <c r="AN207" s="769"/>
      <c r="AO207" s="770"/>
      <c r="AP207" s="770"/>
      <c r="AQ207" s="770"/>
      <c r="AR207" s="770"/>
      <c r="AS207" s="770"/>
      <c r="AT207" s="770"/>
      <c r="AU207" s="770"/>
      <c r="AV207" s="770"/>
      <c r="AW207" s="770"/>
      <c r="AX207" s="770"/>
      <c r="AY207" s="770"/>
      <c r="AZ207" s="770"/>
      <c r="BA207" s="770"/>
      <c r="BB207" s="770"/>
      <c r="BC207" s="770"/>
      <c r="BD207" s="770"/>
      <c r="BE207" s="770"/>
      <c r="BF207" s="770"/>
      <c r="BG207" s="770"/>
      <c r="BH207" s="770"/>
      <c r="BI207" s="770"/>
      <c r="BJ207" s="770"/>
      <c r="BK207" s="770"/>
      <c r="BL207" s="770"/>
      <c r="BM207" s="770"/>
      <c r="BN207" s="770"/>
      <c r="BO207" s="770"/>
      <c r="BP207" s="770"/>
      <c r="BQ207" s="770"/>
      <c r="BR207" s="770"/>
      <c r="BS207" s="770"/>
      <c r="BT207" s="770"/>
      <c r="BU207" s="770"/>
      <c r="BV207" s="770"/>
      <c r="BW207" s="770"/>
      <c r="BX207" s="770"/>
      <c r="BY207" s="770"/>
      <c r="BZ207" s="770"/>
      <c r="CA207" s="770"/>
      <c r="CB207" s="770"/>
      <c r="CC207" s="770"/>
    </row>
    <row r="208" spans="1:81" s="64" customFormat="1">
      <c r="A208" s="158"/>
      <c r="B208" s="159" t="str">
        <f>A208&amp;"-"&amp;TEXT(COUNTIF($A$5:A208,A208),"000")</f>
        <v>-000</v>
      </c>
      <c r="C208" s="52"/>
      <c r="D208" s="27"/>
      <c r="E208" s="28"/>
      <c r="F208" s="27"/>
      <c r="G208" s="27"/>
      <c r="H208" s="52"/>
      <c r="I208" s="380" t="str">
        <f>IFERROR(VLOOKUP($F208,'Liste planification'!$V$2:$W$96,2,FALSE),"")</f>
        <v/>
      </c>
      <c r="J208" s="27"/>
      <c r="K208" s="27"/>
      <c r="L208" s="27"/>
      <c r="M208" s="52"/>
      <c r="N208" s="52"/>
      <c r="O208" s="52"/>
      <c r="P208" s="52"/>
      <c r="Q208" s="52"/>
      <c r="R208" s="52"/>
      <c r="S208" s="52"/>
      <c r="T208" s="52"/>
      <c r="U208" s="52"/>
      <c r="V208" s="52"/>
      <c r="W208" s="52"/>
      <c r="X208" s="52"/>
      <c r="Y208" s="194"/>
      <c r="Z208" s="776"/>
      <c r="AA208" s="190"/>
      <c r="AB208" s="747">
        <f t="shared" si="12"/>
        <v>0</v>
      </c>
      <c r="AC208" s="748">
        <f t="shared" si="13"/>
        <v>0</v>
      </c>
      <c r="AD208" s="187"/>
      <c r="AE208" s="186"/>
      <c r="AF208" s="190"/>
      <c r="AG208" s="747">
        <f t="shared" si="14"/>
        <v>0</v>
      </c>
      <c r="AH208" s="748">
        <f t="shared" si="15"/>
        <v>0</v>
      </c>
      <c r="AI208" s="187"/>
      <c r="AJ208" s="52"/>
      <c r="AK208" s="156" t="str">
        <f>IFERROR(VLOOKUP($A208,'Liste planification'!$B$2:$C$105,2,FALSE),"")</f>
        <v/>
      </c>
      <c r="AL208" s="27"/>
      <c r="AM208" s="27"/>
      <c r="AN208" s="769"/>
      <c r="AO208" s="770"/>
      <c r="AP208" s="770"/>
      <c r="AQ208" s="770"/>
      <c r="AR208" s="770"/>
      <c r="AS208" s="770"/>
      <c r="AT208" s="770"/>
      <c r="AU208" s="770"/>
      <c r="AV208" s="770"/>
      <c r="AW208" s="770"/>
      <c r="AX208" s="770"/>
      <c r="AY208" s="770"/>
      <c r="AZ208" s="770"/>
      <c r="BA208" s="770"/>
      <c r="BB208" s="770"/>
      <c r="BC208" s="770"/>
      <c r="BD208" s="770"/>
      <c r="BE208" s="770"/>
      <c r="BF208" s="770"/>
      <c r="BG208" s="770"/>
      <c r="BH208" s="770"/>
      <c r="BI208" s="770"/>
      <c r="BJ208" s="770"/>
      <c r="BK208" s="770"/>
      <c r="BL208" s="770"/>
      <c r="BM208" s="770"/>
      <c r="BN208" s="770"/>
      <c r="BO208" s="770"/>
      <c r="BP208" s="770"/>
      <c r="BQ208" s="770"/>
      <c r="BR208" s="770"/>
      <c r="BS208" s="770"/>
      <c r="BT208" s="770"/>
      <c r="BU208" s="770"/>
      <c r="BV208" s="770"/>
      <c r="BW208" s="770"/>
      <c r="BX208" s="770"/>
      <c r="BY208" s="770"/>
      <c r="BZ208" s="770"/>
      <c r="CA208" s="770"/>
      <c r="CB208" s="770"/>
      <c r="CC208" s="770"/>
    </row>
    <row r="209" spans="1:81" s="64" customFormat="1">
      <c r="A209" s="158"/>
      <c r="B209" s="159" t="str">
        <f>A209&amp;"-"&amp;TEXT(COUNTIF($A$5:A209,A209),"000")</f>
        <v>-000</v>
      </c>
      <c r="C209" s="52"/>
      <c r="D209" s="27"/>
      <c r="E209" s="28"/>
      <c r="F209" s="27"/>
      <c r="G209" s="27"/>
      <c r="H209" s="52"/>
      <c r="I209" s="380" t="str">
        <f>IFERROR(VLOOKUP($F209,'Liste planification'!$V$2:$W$96,2,FALSE),"")</f>
        <v/>
      </c>
      <c r="J209" s="27"/>
      <c r="K209" s="27"/>
      <c r="L209" s="27"/>
      <c r="M209" s="52"/>
      <c r="N209" s="52"/>
      <c r="O209" s="52"/>
      <c r="P209" s="52"/>
      <c r="Q209" s="52"/>
      <c r="R209" s="52"/>
      <c r="S209" s="52"/>
      <c r="T209" s="52"/>
      <c r="U209" s="52"/>
      <c r="V209" s="52"/>
      <c r="W209" s="52"/>
      <c r="X209" s="52"/>
      <c r="Y209" s="194"/>
      <c r="Z209" s="776"/>
      <c r="AA209" s="190"/>
      <c r="AB209" s="747">
        <f t="shared" si="12"/>
        <v>0</v>
      </c>
      <c r="AC209" s="748">
        <f t="shared" si="13"/>
        <v>0</v>
      </c>
      <c r="AD209" s="187"/>
      <c r="AE209" s="186"/>
      <c r="AF209" s="190"/>
      <c r="AG209" s="747">
        <f t="shared" si="14"/>
        <v>0</v>
      </c>
      <c r="AH209" s="748">
        <f t="shared" si="15"/>
        <v>0</v>
      </c>
      <c r="AI209" s="187"/>
      <c r="AJ209" s="52"/>
      <c r="AK209" s="156" t="str">
        <f>IFERROR(VLOOKUP($A209,'Liste planification'!$B$2:$C$105,2,FALSE),"")</f>
        <v/>
      </c>
      <c r="AL209" s="27"/>
      <c r="AM209" s="27"/>
      <c r="AN209" s="769"/>
      <c r="AO209" s="770"/>
      <c r="AP209" s="770"/>
      <c r="AQ209" s="770"/>
      <c r="AR209" s="770"/>
      <c r="AS209" s="770"/>
      <c r="AT209" s="770"/>
      <c r="AU209" s="770"/>
      <c r="AV209" s="770"/>
      <c r="AW209" s="770"/>
      <c r="AX209" s="770"/>
      <c r="AY209" s="770"/>
      <c r="AZ209" s="770"/>
      <c r="BA209" s="770"/>
      <c r="BB209" s="770"/>
      <c r="BC209" s="770"/>
      <c r="BD209" s="770"/>
      <c r="BE209" s="770"/>
      <c r="BF209" s="770"/>
      <c r="BG209" s="770"/>
      <c r="BH209" s="770"/>
      <c r="BI209" s="770"/>
      <c r="BJ209" s="770"/>
      <c r="BK209" s="770"/>
      <c r="BL209" s="770"/>
      <c r="BM209" s="770"/>
      <c r="BN209" s="770"/>
      <c r="BO209" s="770"/>
      <c r="BP209" s="770"/>
      <c r="BQ209" s="770"/>
      <c r="BR209" s="770"/>
      <c r="BS209" s="770"/>
      <c r="BT209" s="770"/>
      <c r="BU209" s="770"/>
      <c r="BV209" s="770"/>
      <c r="BW209" s="770"/>
      <c r="BX209" s="770"/>
      <c r="BY209" s="770"/>
      <c r="BZ209" s="770"/>
      <c r="CA209" s="770"/>
      <c r="CB209" s="770"/>
      <c r="CC209" s="770"/>
    </row>
    <row r="210" spans="1:81" s="64" customFormat="1">
      <c r="A210" s="158"/>
      <c r="B210" s="159" t="str">
        <f>A210&amp;"-"&amp;TEXT(COUNTIF($A$5:A210,A210),"000")</f>
        <v>-000</v>
      </c>
      <c r="C210" s="52"/>
      <c r="D210" s="27"/>
      <c r="E210" s="28"/>
      <c r="F210" s="27"/>
      <c r="G210" s="27"/>
      <c r="H210" s="52"/>
      <c r="I210" s="380" t="str">
        <f>IFERROR(VLOOKUP($F210,'Liste planification'!$V$2:$W$96,2,FALSE),"")</f>
        <v/>
      </c>
      <c r="J210" s="27"/>
      <c r="K210" s="27"/>
      <c r="L210" s="27"/>
      <c r="M210" s="52"/>
      <c r="N210" s="52"/>
      <c r="O210" s="52"/>
      <c r="P210" s="52"/>
      <c r="Q210" s="52"/>
      <c r="R210" s="52"/>
      <c r="S210" s="52"/>
      <c r="T210" s="52"/>
      <c r="U210" s="52"/>
      <c r="V210" s="52"/>
      <c r="W210" s="52"/>
      <c r="X210" s="52"/>
      <c r="Y210" s="194"/>
      <c r="Z210" s="776"/>
      <c r="AA210" s="190"/>
      <c r="AB210" s="747">
        <f t="shared" si="12"/>
        <v>0</v>
      </c>
      <c r="AC210" s="748">
        <f t="shared" si="13"/>
        <v>0</v>
      </c>
      <c r="AD210" s="187"/>
      <c r="AE210" s="186"/>
      <c r="AF210" s="190"/>
      <c r="AG210" s="747">
        <f t="shared" si="14"/>
        <v>0</v>
      </c>
      <c r="AH210" s="748">
        <f t="shared" si="15"/>
        <v>0</v>
      </c>
      <c r="AI210" s="187"/>
      <c r="AJ210" s="52"/>
      <c r="AK210" s="156" t="str">
        <f>IFERROR(VLOOKUP($A210,'Liste planification'!$B$2:$C$105,2,FALSE),"")</f>
        <v/>
      </c>
      <c r="AL210" s="27"/>
      <c r="AM210" s="27"/>
      <c r="AN210" s="769"/>
      <c r="AO210" s="770"/>
      <c r="AP210" s="770"/>
      <c r="AQ210" s="770"/>
      <c r="AR210" s="770"/>
      <c r="AS210" s="770"/>
      <c r="AT210" s="770"/>
      <c r="AU210" s="770"/>
      <c r="AV210" s="770"/>
      <c r="AW210" s="770"/>
      <c r="AX210" s="770"/>
      <c r="AY210" s="770"/>
      <c r="AZ210" s="770"/>
      <c r="BA210" s="770"/>
      <c r="BB210" s="770"/>
      <c r="BC210" s="770"/>
      <c r="BD210" s="770"/>
      <c r="BE210" s="770"/>
      <c r="BF210" s="770"/>
      <c r="BG210" s="770"/>
      <c r="BH210" s="770"/>
      <c r="BI210" s="770"/>
      <c r="BJ210" s="770"/>
      <c r="BK210" s="770"/>
      <c r="BL210" s="770"/>
      <c r="BM210" s="770"/>
      <c r="BN210" s="770"/>
      <c r="BO210" s="770"/>
      <c r="BP210" s="770"/>
      <c r="BQ210" s="770"/>
      <c r="BR210" s="770"/>
      <c r="BS210" s="770"/>
      <c r="BT210" s="770"/>
      <c r="BU210" s="770"/>
      <c r="BV210" s="770"/>
      <c r="BW210" s="770"/>
      <c r="BX210" s="770"/>
      <c r="BY210" s="770"/>
      <c r="BZ210" s="770"/>
      <c r="CA210" s="770"/>
      <c r="CB210" s="770"/>
      <c r="CC210" s="770"/>
    </row>
    <row r="211" spans="1:81" s="64" customFormat="1">
      <c r="A211" s="158"/>
      <c r="B211" s="159" t="str">
        <f>A211&amp;"-"&amp;TEXT(COUNTIF($A$5:A211,A211),"000")</f>
        <v>-000</v>
      </c>
      <c r="C211" s="52"/>
      <c r="D211" s="27"/>
      <c r="E211" s="28"/>
      <c r="F211" s="27"/>
      <c r="G211" s="27"/>
      <c r="H211" s="52"/>
      <c r="I211" s="380" t="str">
        <f>IFERROR(VLOOKUP($F211,'Liste planification'!$V$2:$W$96,2,FALSE),"")</f>
        <v/>
      </c>
      <c r="J211" s="27"/>
      <c r="K211" s="27"/>
      <c r="L211" s="27"/>
      <c r="M211" s="52"/>
      <c r="N211" s="52"/>
      <c r="O211" s="52"/>
      <c r="P211" s="52"/>
      <c r="Q211" s="52"/>
      <c r="R211" s="52"/>
      <c r="S211" s="52"/>
      <c r="T211" s="52"/>
      <c r="U211" s="52"/>
      <c r="V211" s="52"/>
      <c r="W211" s="52"/>
      <c r="X211" s="52"/>
      <c r="Y211" s="194"/>
      <c r="Z211" s="776"/>
      <c r="AA211" s="190"/>
      <c r="AB211" s="747">
        <f t="shared" si="12"/>
        <v>0</v>
      </c>
      <c r="AC211" s="748">
        <f t="shared" si="13"/>
        <v>0</v>
      </c>
      <c r="AD211" s="187"/>
      <c r="AE211" s="186"/>
      <c r="AF211" s="190"/>
      <c r="AG211" s="747">
        <f t="shared" si="14"/>
        <v>0</v>
      </c>
      <c r="AH211" s="748">
        <f t="shared" si="15"/>
        <v>0</v>
      </c>
      <c r="AI211" s="187"/>
      <c r="AJ211" s="52"/>
      <c r="AK211" s="156" t="str">
        <f>IFERROR(VLOOKUP($A211,'Liste planification'!$B$2:$C$105,2,FALSE),"")</f>
        <v/>
      </c>
      <c r="AL211" s="27"/>
      <c r="AM211" s="27"/>
      <c r="AN211" s="769"/>
      <c r="AO211" s="770"/>
      <c r="AP211" s="770"/>
      <c r="AQ211" s="770"/>
      <c r="AR211" s="770"/>
      <c r="AS211" s="770"/>
      <c r="AT211" s="770"/>
      <c r="AU211" s="770"/>
      <c r="AV211" s="770"/>
      <c r="AW211" s="770"/>
      <c r="AX211" s="770"/>
      <c r="AY211" s="770"/>
      <c r="AZ211" s="770"/>
      <c r="BA211" s="770"/>
      <c r="BB211" s="770"/>
      <c r="BC211" s="770"/>
      <c r="BD211" s="770"/>
      <c r="BE211" s="770"/>
      <c r="BF211" s="770"/>
      <c r="BG211" s="770"/>
      <c r="BH211" s="770"/>
      <c r="BI211" s="770"/>
      <c r="BJ211" s="770"/>
      <c r="BK211" s="770"/>
      <c r="BL211" s="770"/>
      <c r="BM211" s="770"/>
      <c r="BN211" s="770"/>
      <c r="BO211" s="770"/>
      <c r="BP211" s="770"/>
      <c r="BQ211" s="770"/>
      <c r="BR211" s="770"/>
      <c r="BS211" s="770"/>
      <c r="BT211" s="770"/>
      <c r="BU211" s="770"/>
      <c r="BV211" s="770"/>
      <c r="BW211" s="770"/>
      <c r="BX211" s="770"/>
      <c r="BY211" s="770"/>
      <c r="BZ211" s="770"/>
      <c r="CA211" s="770"/>
      <c r="CB211" s="770"/>
      <c r="CC211" s="770"/>
    </row>
    <row r="212" spans="1:81" s="64" customFormat="1">
      <c r="A212" s="158"/>
      <c r="B212" s="159" t="str">
        <f>A212&amp;"-"&amp;TEXT(COUNTIF($A$5:A212,A212),"000")</f>
        <v>-000</v>
      </c>
      <c r="C212" s="52"/>
      <c r="D212" s="27"/>
      <c r="E212" s="28"/>
      <c r="F212" s="27"/>
      <c r="G212" s="27"/>
      <c r="H212" s="52"/>
      <c r="I212" s="380" t="str">
        <f>IFERROR(VLOOKUP($F212,'Liste planification'!$V$2:$W$96,2,FALSE),"")</f>
        <v/>
      </c>
      <c r="J212" s="27"/>
      <c r="K212" s="27"/>
      <c r="L212" s="27"/>
      <c r="M212" s="52"/>
      <c r="N212" s="52"/>
      <c r="O212" s="52"/>
      <c r="P212" s="52"/>
      <c r="Q212" s="52"/>
      <c r="R212" s="52"/>
      <c r="S212" s="52"/>
      <c r="T212" s="52"/>
      <c r="U212" s="52"/>
      <c r="V212" s="52"/>
      <c r="W212" s="52"/>
      <c r="X212" s="52"/>
      <c r="Y212" s="194"/>
      <c r="Z212" s="776"/>
      <c r="AA212" s="190"/>
      <c r="AB212" s="747">
        <f t="shared" si="12"/>
        <v>0</v>
      </c>
      <c r="AC212" s="748">
        <f t="shared" si="13"/>
        <v>0</v>
      </c>
      <c r="AD212" s="187"/>
      <c r="AE212" s="186"/>
      <c r="AF212" s="190"/>
      <c r="AG212" s="747">
        <f t="shared" si="14"/>
        <v>0</v>
      </c>
      <c r="AH212" s="748">
        <f t="shared" si="15"/>
        <v>0</v>
      </c>
      <c r="AI212" s="187"/>
      <c r="AJ212" s="52"/>
      <c r="AK212" s="156" t="str">
        <f>IFERROR(VLOOKUP($A212,'Liste planification'!$B$2:$C$105,2,FALSE),"")</f>
        <v/>
      </c>
      <c r="AL212" s="27"/>
      <c r="AM212" s="27"/>
      <c r="AN212" s="769"/>
      <c r="AO212" s="770"/>
      <c r="AP212" s="770"/>
      <c r="AQ212" s="770"/>
      <c r="AR212" s="770"/>
      <c r="AS212" s="770"/>
      <c r="AT212" s="770"/>
      <c r="AU212" s="770"/>
      <c r="AV212" s="770"/>
      <c r="AW212" s="770"/>
      <c r="AX212" s="770"/>
      <c r="AY212" s="770"/>
      <c r="AZ212" s="770"/>
      <c r="BA212" s="770"/>
      <c r="BB212" s="770"/>
      <c r="BC212" s="770"/>
      <c r="BD212" s="770"/>
      <c r="BE212" s="770"/>
      <c r="BF212" s="770"/>
      <c r="BG212" s="770"/>
      <c r="BH212" s="770"/>
      <c r="BI212" s="770"/>
      <c r="BJ212" s="770"/>
      <c r="BK212" s="770"/>
      <c r="BL212" s="770"/>
      <c r="BM212" s="770"/>
      <c r="BN212" s="770"/>
      <c r="BO212" s="770"/>
      <c r="BP212" s="770"/>
      <c r="BQ212" s="770"/>
      <c r="BR212" s="770"/>
      <c r="BS212" s="770"/>
      <c r="BT212" s="770"/>
      <c r="BU212" s="770"/>
      <c r="BV212" s="770"/>
      <c r="BW212" s="770"/>
      <c r="BX212" s="770"/>
      <c r="BY212" s="770"/>
      <c r="BZ212" s="770"/>
      <c r="CA212" s="770"/>
      <c r="CB212" s="770"/>
      <c r="CC212" s="770"/>
    </row>
    <row r="213" spans="1:81" s="64" customFormat="1">
      <c r="A213" s="158"/>
      <c r="B213" s="159" t="str">
        <f>A213&amp;"-"&amp;TEXT(COUNTIF($A$5:A213,A213),"000")</f>
        <v>-000</v>
      </c>
      <c r="C213" s="52"/>
      <c r="D213" s="27"/>
      <c r="E213" s="28"/>
      <c r="F213" s="27"/>
      <c r="G213" s="27"/>
      <c r="H213" s="52"/>
      <c r="I213" s="380" t="str">
        <f>IFERROR(VLOOKUP($F213,'Liste planification'!$V$2:$W$96,2,FALSE),"")</f>
        <v/>
      </c>
      <c r="J213" s="27"/>
      <c r="K213" s="27"/>
      <c r="L213" s="27"/>
      <c r="M213" s="52"/>
      <c r="N213" s="52"/>
      <c r="O213" s="52"/>
      <c r="P213" s="52"/>
      <c r="Q213" s="52"/>
      <c r="R213" s="52"/>
      <c r="S213" s="52"/>
      <c r="T213" s="52"/>
      <c r="U213" s="52"/>
      <c r="V213" s="52"/>
      <c r="W213" s="52"/>
      <c r="X213" s="52"/>
      <c r="Y213" s="194"/>
      <c r="Z213" s="776"/>
      <c r="AA213" s="190"/>
      <c r="AB213" s="747">
        <f t="shared" si="12"/>
        <v>0</v>
      </c>
      <c r="AC213" s="748">
        <f t="shared" si="13"/>
        <v>0</v>
      </c>
      <c r="AD213" s="187"/>
      <c r="AE213" s="186"/>
      <c r="AF213" s="190"/>
      <c r="AG213" s="747">
        <f t="shared" si="14"/>
        <v>0</v>
      </c>
      <c r="AH213" s="748">
        <f t="shared" si="15"/>
        <v>0</v>
      </c>
      <c r="AI213" s="187"/>
      <c r="AJ213" s="52"/>
      <c r="AK213" s="156" t="str">
        <f>IFERROR(VLOOKUP($A213,'Liste planification'!$B$2:$C$105,2,FALSE),"")</f>
        <v/>
      </c>
      <c r="AL213" s="27"/>
      <c r="AM213" s="27"/>
      <c r="AN213" s="769"/>
      <c r="AO213" s="770"/>
      <c r="AP213" s="770"/>
      <c r="AQ213" s="770"/>
      <c r="AR213" s="770"/>
      <c r="AS213" s="770"/>
      <c r="AT213" s="770"/>
      <c r="AU213" s="770"/>
      <c r="AV213" s="770"/>
      <c r="AW213" s="770"/>
      <c r="AX213" s="770"/>
      <c r="AY213" s="770"/>
      <c r="AZ213" s="770"/>
      <c r="BA213" s="770"/>
      <c r="BB213" s="770"/>
      <c r="BC213" s="770"/>
      <c r="BD213" s="770"/>
      <c r="BE213" s="770"/>
      <c r="BF213" s="770"/>
      <c r="BG213" s="770"/>
      <c r="BH213" s="770"/>
      <c r="BI213" s="770"/>
      <c r="BJ213" s="770"/>
      <c r="BK213" s="770"/>
      <c r="BL213" s="770"/>
      <c r="BM213" s="770"/>
      <c r="BN213" s="770"/>
      <c r="BO213" s="770"/>
      <c r="BP213" s="770"/>
      <c r="BQ213" s="770"/>
      <c r="BR213" s="770"/>
      <c r="BS213" s="770"/>
      <c r="BT213" s="770"/>
      <c r="BU213" s="770"/>
      <c r="BV213" s="770"/>
      <c r="BW213" s="770"/>
      <c r="BX213" s="770"/>
      <c r="BY213" s="770"/>
      <c r="BZ213" s="770"/>
      <c r="CA213" s="770"/>
      <c r="CB213" s="770"/>
      <c r="CC213" s="770"/>
    </row>
    <row r="214" spans="1:81" s="64" customFormat="1">
      <c r="A214" s="158"/>
      <c r="B214" s="159" t="str">
        <f>A214&amp;"-"&amp;TEXT(COUNTIF($A$5:A214,A214),"000")</f>
        <v>-000</v>
      </c>
      <c r="C214" s="52"/>
      <c r="D214" s="27"/>
      <c r="E214" s="28"/>
      <c r="F214" s="27"/>
      <c r="G214" s="27"/>
      <c r="H214" s="52"/>
      <c r="I214" s="380" t="str">
        <f>IFERROR(VLOOKUP($F214,'Liste planification'!$V$2:$W$96,2,FALSE),"")</f>
        <v/>
      </c>
      <c r="J214" s="27"/>
      <c r="K214" s="27"/>
      <c r="L214" s="27"/>
      <c r="M214" s="52"/>
      <c r="N214" s="52"/>
      <c r="O214" s="52"/>
      <c r="P214" s="52"/>
      <c r="Q214" s="52"/>
      <c r="R214" s="52"/>
      <c r="S214" s="52"/>
      <c r="T214" s="52"/>
      <c r="U214" s="52"/>
      <c r="V214" s="52"/>
      <c r="W214" s="52"/>
      <c r="X214" s="52"/>
      <c r="Y214" s="194"/>
      <c r="Z214" s="776"/>
      <c r="AA214" s="190"/>
      <c r="AB214" s="747">
        <f t="shared" si="12"/>
        <v>0</v>
      </c>
      <c r="AC214" s="748">
        <f t="shared" si="13"/>
        <v>0</v>
      </c>
      <c r="AD214" s="187"/>
      <c r="AE214" s="186"/>
      <c r="AF214" s="190"/>
      <c r="AG214" s="747">
        <f t="shared" si="14"/>
        <v>0</v>
      </c>
      <c r="AH214" s="748">
        <f t="shared" si="15"/>
        <v>0</v>
      </c>
      <c r="AI214" s="187"/>
      <c r="AJ214" s="52"/>
      <c r="AK214" s="156" t="str">
        <f>IFERROR(VLOOKUP($A214,'Liste planification'!$B$2:$C$105,2,FALSE),"")</f>
        <v/>
      </c>
      <c r="AL214" s="27"/>
      <c r="AM214" s="27"/>
      <c r="AN214" s="769"/>
      <c r="AO214" s="770"/>
      <c r="AP214" s="770"/>
      <c r="AQ214" s="770"/>
      <c r="AR214" s="770"/>
      <c r="AS214" s="770"/>
      <c r="AT214" s="770"/>
      <c r="AU214" s="770"/>
      <c r="AV214" s="770"/>
      <c r="AW214" s="770"/>
      <c r="AX214" s="770"/>
      <c r="AY214" s="770"/>
      <c r="AZ214" s="770"/>
      <c r="BA214" s="770"/>
      <c r="BB214" s="770"/>
      <c r="BC214" s="770"/>
      <c r="BD214" s="770"/>
      <c r="BE214" s="770"/>
      <c r="BF214" s="770"/>
      <c r="BG214" s="770"/>
      <c r="BH214" s="770"/>
      <c r="BI214" s="770"/>
      <c r="BJ214" s="770"/>
      <c r="BK214" s="770"/>
      <c r="BL214" s="770"/>
      <c r="BM214" s="770"/>
      <c r="BN214" s="770"/>
      <c r="BO214" s="770"/>
      <c r="BP214" s="770"/>
      <c r="BQ214" s="770"/>
      <c r="BR214" s="770"/>
      <c r="BS214" s="770"/>
      <c r="BT214" s="770"/>
      <c r="BU214" s="770"/>
      <c r="BV214" s="770"/>
      <c r="BW214" s="770"/>
      <c r="BX214" s="770"/>
      <c r="BY214" s="770"/>
      <c r="BZ214" s="770"/>
      <c r="CA214" s="770"/>
      <c r="CB214" s="770"/>
      <c r="CC214" s="770"/>
    </row>
    <row r="215" spans="1:81" s="64" customFormat="1">
      <c r="A215" s="158"/>
      <c r="B215" s="159" t="str">
        <f>A215&amp;"-"&amp;TEXT(COUNTIF($A$5:A215,A215),"000")</f>
        <v>-000</v>
      </c>
      <c r="C215" s="52"/>
      <c r="D215" s="27"/>
      <c r="E215" s="28"/>
      <c r="F215" s="27"/>
      <c r="G215" s="27"/>
      <c r="H215" s="52"/>
      <c r="I215" s="380" t="str">
        <f>IFERROR(VLOOKUP($F215,'Liste planification'!$V$2:$W$96,2,FALSE),"")</f>
        <v/>
      </c>
      <c r="J215" s="27"/>
      <c r="K215" s="27"/>
      <c r="L215" s="27"/>
      <c r="M215" s="52"/>
      <c r="N215" s="52"/>
      <c r="O215" s="52"/>
      <c r="P215" s="52"/>
      <c r="Q215" s="52"/>
      <c r="R215" s="52"/>
      <c r="S215" s="52"/>
      <c r="T215" s="52"/>
      <c r="U215" s="52"/>
      <c r="V215" s="52"/>
      <c r="W215" s="52"/>
      <c r="X215" s="52"/>
      <c r="Y215" s="194"/>
      <c r="Z215" s="776"/>
      <c r="AA215" s="190"/>
      <c r="AB215" s="747">
        <f t="shared" si="12"/>
        <v>0</v>
      </c>
      <c r="AC215" s="748">
        <f t="shared" si="13"/>
        <v>0</v>
      </c>
      <c r="AD215" s="187"/>
      <c r="AE215" s="186"/>
      <c r="AF215" s="190"/>
      <c r="AG215" s="747">
        <f t="shared" si="14"/>
        <v>0</v>
      </c>
      <c r="AH215" s="748">
        <f t="shared" si="15"/>
        <v>0</v>
      </c>
      <c r="AI215" s="187"/>
      <c r="AJ215" s="52"/>
      <c r="AK215" s="156" t="str">
        <f>IFERROR(VLOOKUP($A215,'Liste planification'!$B$2:$C$105,2,FALSE),"")</f>
        <v/>
      </c>
      <c r="AL215" s="27"/>
      <c r="AM215" s="27"/>
      <c r="AN215" s="769"/>
      <c r="AO215" s="770"/>
      <c r="AP215" s="770"/>
      <c r="AQ215" s="770"/>
      <c r="AR215" s="770"/>
      <c r="AS215" s="770"/>
      <c r="AT215" s="770"/>
      <c r="AU215" s="770"/>
      <c r="AV215" s="770"/>
      <c r="AW215" s="770"/>
      <c r="AX215" s="770"/>
      <c r="AY215" s="770"/>
      <c r="AZ215" s="770"/>
      <c r="BA215" s="770"/>
      <c r="BB215" s="770"/>
      <c r="BC215" s="770"/>
      <c r="BD215" s="770"/>
      <c r="BE215" s="770"/>
      <c r="BF215" s="770"/>
      <c r="BG215" s="770"/>
      <c r="BH215" s="770"/>
      <c r="BI215" s="770"/>
      <c r="BJ215" s="770"/>
      <c r="BK215" s="770"/>
      <c r="BL215" s="770"/>
      <c r="BM215" s="770"/>
      <c r="BN215" s="770"/>
      <c r="BO215" s="770"/>
      <c r="BP215" s="770"/>
      <c r="BQ215" s="770"/>
      <c r="BR215" s="770"/>
      <c r="BS215" s="770"/>
      <c r="BT215" s="770"/>
      <c r="BU215" s="770"/>
      <c r="BV215" s="770"/>
      <c r="BW215" s="770"/>
      <c r="BX215" s="770"/>
      <c r="BY215" s="770"/>
      <c r="BZ215" s="770"/>
      <c r="CA215" s="770"/>
      <c r="CB215" s="770"/>
      <c r="CC215" s="770"/>
    </row>
    <row r="216" spans="1:81" s="64" customFormat="1">
      <c r="A216" s="158"/>
      <c r="B216" s="159" t="str">
        <f>A216&amp;"-"&amp;TEXT(COUNTIF($A$5:A216,A216),"000")</f>
        <v>-000</v>
      </c>
      <c r="C216" s="52"/>
      <c r="D216" s="27"/>
      <c r="E216" s="28"/>
      <c r="F216" s="27"/>
      <c r="G216" s="27"/>
      <c r="H216" s="52"/>
      <c r="I216" s="380" t="str">
        <f>IFERROR(VLOOKUP($F216,'Liste planification'!$V$2:$W$96,2,FALSE),"")</f>
        <v/>
      </c>
      <c r="J216" s="27"/>
      <c r="K216" s="27"/>
      <c r="L216" s="27"/>
      <c r="M216" s="52"/>
      <c r="N216" s="52"/>
      <c r="O216" s="52"/>
      <c r="P216" s="52"/>
      <c r="Q216" s="52"/>
      <c r="R216" s="52"/>
      <c r="S216" s="52"/>
      <c r="T216" s="52"/>
      <c r="U216" s="52"/>
      <c r="V216" s="52"/>
      <c r="W216" s="52"/>
      <c r="X216" s="52"/>
      <c r="Y216" s="194"/>
      <c r="Z216" s="776"/>
      <c r="AA216" s="190"/>
      <c r="AB216" s="747">
        <f t="shared" si="12"/>
        <v>0</v>
      </c>
      <c r="AC216" s="748">
        <f t="shared" si="13"/>
        <v>0</v>
      </c>
      <c r="AD216" s="187"/>
      <c r="AE216" s="186"/>
      <c r="AF216" s="190"/>
      <c r="AG216" s="747">
        <f t="shared" si="14"/>
        <v>0</v>
      </c>
      <c r="AH216" s="748">
        <f t="shared" si="15"/>
        <v>0</v>
      </c>
      <c r="AI216" s="187"/>
      <c r="AJ216" s="52"/>
      <c r="AK216" s="156" t="str">
        <f>IFERROR(VLOOKUP($A216,'Liste planification'!$B$2:$C$105,2,FALSE),"")</f>
        <v/>
      </c>
      <c r="AL216" s="27"/>
      <c r="AM216" s="27"/>
      <c r="AN216" s="769"/>
      <c r="AO216" s="770"/>
      <c r="AP216" s="770"/>
      <c r="AQ216" s="770"/>
      <c r="AR216" s="770"/>
      <c r="AS216" s="770"/>
      <c r="AT216" s="770"/>
      <c r="AU216" s="770"/>
      <c r="AV216" s="770"/>
      <c r="AW216" s="770"/>
      <c r="AX216" s="770"/>
      <c r="AY216" s="770"/>
      <c r="AZ216" s="770"/>
      <c r="BA216" s="770"/>
      <c r="BB216" s="770"/>
      <c r="BC216" s="770"/>
      <c r="BD216" s="770"/>
      <c r="BE216" s="770"/>
      <c r="BF216" s="770"/>
      <c r="BG216" s="770"/>
      <c r="BH216" s="770"/>
      <c r="BI216" s="770"/>
      <c r="BJ216" s="770"/>
      <c r="BK216" s="770"/>
      <c r="BL216" s="770"/>
      <c r="BM216" s="770"/>
      <c r="BN216" s="770"/>
      <c r="BO216" s="770"/>
      <c r="BP216" s="770"/>
      <c r="BQ216" s="770"/>
      <c r="BR216" s="770"/>
      <c r="BS216" s="770"/>
      <c r="BT216" s="770"/>
      <c r="BU216" s="770"/>
      <c r="BV216" s="770"/>
      <c r="BW216" s="770"/>
      <c r="BX216" s="770"/>
      <c r="BY216" s="770"/>
      <c r="BZ216" s="770"/>
      <c r="CA216" s="770"/>
      <c r="CB216" s="770"/>
      <c r="CC216" s="770"/>
    </row>
    <row r="217" spans="1:81" s="64" customFormat="1">
      <c r="A217" s="158"/>
      <c r="B217" s="159" t="str">
        <f>A217&amp;"-"&amp;TEXT(COUNTIF($A$5:A217,A217),"000")</f>
        <v>-000</v>
      </c>
      <c r="C217" s="52"/>
      <c r="D217" s="27"/>
      <c r="E217" s="28"/>
      <c r="F217" s="27"/>
      <c r="G217" s="27"/>
      <c r="H217" s="52"/>
      <c r="I217" s="380" t="str">
        <f>IFERROR(VLOOKUP($F217,'Liste planification'!$V$2:$W$96,2,FALSE),"")</f>
        <v/>
      </c>
      <c r="J217" s="27"/>
      <c r="K217" s="27"/>
      <c r="L217" s="27"/>
      <c r="M217" s="52"/>
      <c r="N217" s="52"/>
      <c r="O217" s="52"/>
      <c r="P217" s="52"/>
      <c r="Q217" s="52"/>
      <c r="R217" s="52"/>
      <c r="S217" s="52"/>
      <c r="T217" s="52"/>
      <c r="U217" s="52"/>
      <c r="V217" s="52"/>
      <c r="W217" s="52"/>
      <c r="X217" s="52"/>
      <c r="Y217" s="194"/>
      <c r="Z217" s="776"/>
      <c r="AA217" s="190"/>
      <c r="AB217" s="747">
        <f t="shared" si="12"/>
        <v>0</v>
      </c>
      <c r="AC217" s="748">
        <f t="shared" si="13"/>
        <v>0</v>
      </c>
      <c r="AD217" s="187"/>
      <c r="AE217" s="186"/>
      <c r="AF217" s="190"/>
      <c r="AG217" s="747">
        <f t="shared" si="14"/>
        <v>0</v>
      </c>
      <c r="AH217" s="748">
        <f t="shared" si="15"/>
        <v>0</v>
      </c>
      <c r="AI217" s="187"/>
      <c r="AJ217" s="52"/>
      <c r="AK217" s="156" t="str">
        <f>IFERROR(VLOOKUP($A217,'Liste planification'!$B$2:$C$105,2,FALSE),"")</f>
        <v/>
      </c>
      <c r="AL217" s="27"/>
      <c r="AM217" s="27"/>
      <c r="AN217" s="769"/>
      <c r="AO217" s="770"/>
      <c r="AP217" s="770"/>
      <c r="AQ217" s="770"/>
      <c r="AR217" s="770"/>
      <c r="AS217" s="770"/>
      <c r="AT217" s="770"/>
      <c r="AU217" s="770"/>
      <c r="AV217" s="770"/>
      <c r="AW217" s="770"/>
      <c r="AX217" s="770"/>
      <c r="AY217" s="770"/>
      <c r="AZ217" s="770"/>
      <c r="BA217" s="770"/>
      <c r="BB217" s="770"/>
      <c r="BC217" s="770"/>
      <c r="BD217" s="770"/>
      <c r="BE217" s="770"/>
      <c r="BF217" s="770"/>
      <c r="BG217" s="770"/>
      <c r="BH217" s="770"/>
      <c r="BI217" s="770"/>
      <c r="BJ217" s="770"/>
      <c r="BK217" s="770"/>
      <c r="BL217" s="770"/>
      <c r="BM217" s="770"/>
      <c r="BN217" s="770"/>
      <c r="BO217" s="770"/>
      <c r="BP217" s="770"/>
      <c r="BQ217" s="770"/>
      <c r="BR217" s="770"/>
      <c r="BS217" s="770"/>
      <c r="BT217" s="770"/>
      <c r="BU217" s="770"/>
      <c r="BV217" s="770"/>
      <c r="BW217" s="770"/>
      <c r="BX217" s="770"/>
      <c r="BY217" s="770"/>
      <c r="BZ217" s="770"/>
      <c r="CA217" s="770"/>
      <c r="CB217" s="770"/>
      <c r="CC217" s="770"/>
    </row>
    <row r="218" spans="1:81" s="64" customFormat="1">
      <c r="A218" s="158"/>
      <c r="B218" s="159" t="str">
        <f>A218&amp;"-"&amp;TEXT(COUNTIF($A$5:A218,A218),"000")</f>
        <v>-000</v>
      </c>
      <c r="C218" s="52"/>
      <c r="D218" s="27"/>
      <c r="E218" s="28"/>
      <c r="F218" s="27"/>
      <c r="G218" s="27"/>
      <c r="H218" s="52"/>
      <c r="I218" s="380" t="str">
        <f>IFERROR(VLOOKUP($F218,'Liste planification'!$V$2:$W$96,2,FALSE),"")</f>
        <v/>
      </c>
      <c r="J218" s="27"/>
      <c r="K218" s="27"/>
      <c r="L218" s="27"/>
      <c r="M218" s="52"/>
      <c r="N218" s="52"/>
      <c r="O218" s="52"/>
      <c r="P218" s="52"/>
      <c r="Q218" s="52"/>
      <c r="R218" s="52"/>
      <c r="S218" s="52"/>
      <c r="T218" s="52"/>
      <c r="U218" s="52"/>
      <c r="V218" s="52"/>
      <c r="W218" s="52"/>
      <c r="X218" s="52"/>
      <c r="Y218" s="194"/>
      <c r="Z218" s="776"/>
      <c r="AA218" s="190"/>
      <c r="AB218" s="747">
        <f t="shared" si="12"/>
        <v>0</v>
      </c>
      <c r="AC218" s="748">
        <f t="shared" si="13"/>
        <v>0</v>
      </c>
      <c r="AD218" s="187"/>
      <c r="AE218" s="186"/>
      <c r="AF218" s="190"/>
      <c r="AG218" s="747">
        <f t="shared" si="14"/>
        <v>0</v>
      </c>
      <c r="AH218" s="748">
        <f t="shared" si="15"/>
        <v>0</v>
      </c>
      <c r="AI218" s="187"/>
      <c r="AJ218" s="52"/>
      <c r="AK218" s="156" t="str">
        <f>IFERROR(VLOOKUP($A218,'Liste planification'!$B$2:$C$105,2,FALSE),"")</f>
        <v/>
      </c>
      <c r="AL218" s="27"/>
      <c r="AM218" s="27"/>
      <c r="AN218" s="769"/>
      <c r="AO218" s="770"/>
      <c r="AP218" s="770"/>
      <c r="AQ218" s="770"/>
      <c r="AR218" s="770"/>
      <c r="AS218" s="770"/>
      <c r="AT218" s="770"/>
      <c r="AU218" s="770"/>
      <c r="AV218" s="770"/>
      <c r="AW218" s="770"/>
      <c r="AX218" s="770"/>
      <c r="AY218" s="770"/>
      <c r="AZ218" s="770"/>
      <c r="BA218" s="770"/>
      <c r="BB218" s="770"/>
      <c r="BC218" s="770"/>
      <c r="BD218" s="770"/>
      <c r="BE218" s="770"/>
      <c r="BF218" s="770"/>
      <c r="BG218" s="770"/>
      <c r="BH218" s="770"/>
      <c r="BI218" s="770"/>
      <c r="BJ218" s="770"/>
      <c r="BK218" s="770"/>
      <c r="BL218" s="770"/>
      <c r="BM218" s="770"/>
      <c r="BN218" s="770"/>
      <c r="BO218" s="770"/>
      <c r="BP218" s="770"/>
      <c r="BQ218" s="770"/>
      <c r="BR218" s="770"/>
      <c r="BS218" s="770"/>
      <c r="BT218" s="770"/>
      <c r="BU218" s="770"/>
      <c r="BV218" s="770"/>
      <c r="BW218" s="770"/>
      <c r="BX218" s="770"/>
      <c r="BY218" s="770"/>
      <c r="BZ218" s="770"/>
      <c r="CA218" s="770"/>
      <c r="CB218" s="770"/>
      <c r="CC218" s="770"/>
    </row>
    <row r="219" spans="1:81" s="64" customFormat="1">
      <c r="A219" s="158"/>
      <c r="B219" s="159" t="str">
        <f>A219&amp;"-"&amp;TEXT(COUNTIF($A$5:A219,A219),"000")</f>
        <v>-000</v>
      </c>
      <c r="C219" s="52"/>
      <c r="D219" s="27"/>
      <c r="E219" s="28"/>
      <c r="F219" s="27"/>
      <c r="G219" s="27"/>
      <c r="H219" s="52"/>
      <c r="I219" s="380" t="str">
        <f>IFERROR(VLOOKUP($F219,'Liste planification'!$V$2:$W$96,2,FALSE),"")</f>
        <v/>
      </c>
      <c r="J219" s="27"/>
      <c r="K219" s="27"/>
      <c r="L219" s="27"/>
      <c r="M219" s="52"/>
      <c r="N219" s="52"/>
      <c r="O219" s="52"/>
      <c r="P219" s="52"/>
      <c r="Q219" s="52"/>
      <c r="R219" s="52"/>
      <c r="S219" s="52"/>
      <c r="T219" s="52"/>
      <c r="U219" s="52"/>
      <c r="V219" s="52"/>
      <c r="W219" s="52"/>
      <c r="X219" s="52"/>
      <c r="Y219" s="194"/>
      <c r="Z219" s="776"/>
      <c r="AA219" s="190"/>
      <c r="AB219" s="747">
        <f t="shared" si="12"/>
        <v>0</v>
      </c>
      <c r="AC219" s="748">
        <f t="shared" si="13"/>
        <v>0</v>
      </c>
      <c r="AD219" s="187"/>
      <c r="AE219" s="186"/>
      <c r="AF219" s="190"/>
      <c r="AG219" s="747">
        <f t="shared" si="14"/>
        <v>0</v>
      </c>
      <c r="AH219" s="748">
        <f t="shared" si="15"/>
        <v>0</v>
      </c>
      <c r="AI219" s="187"/>
      <c r="AJ219" s="52"/>
      <c r="AK219" s="156" t="str">
        <f>IFERROR(VLOOKUP($A219,'Liste planification'!$B$2:$C$105,2,FALSE),"")</f>
        <v/>
      </c>
      <c r="AL219" s="27"/>
      <c r="AM219" s="27"/>
      <c r="AN219" s="769"/>
      <c r="AO219" s="770"/>
      <c r="AP219" s="770"/>
      <c r="AQ219" s="770"/>
      <c r="AR219" s="770"/>
      <c r="AS219" s="770"/>
      <c r="AT219" s="770"/>
      <c r="AU219" s="770"/>
      <c r="AV219" s="770"/>
      <c r="AW219" s="770"/>
      <c r="AX219" s="770"/>
      <c r="AY219" s="770"/>
      <c r="AZ219" s="770"/>
      <c r="BA219" s="770"/>
      <c r="BB219" s="770"/>
      <c r="BC219" s="770"/>
      <c r="BD219" s="770"/>
      <c r="BE219" s="770"/>
      <c r="BF219" s="770"/>
      <c r="BG219" s="770"/>
      <c r="BH219" s="770"/>
      <c r="BI219" s="770"/>
      <c r="BJ219" s="770"/>
      <c r="BK219" s="770"/>
      <c r="BL219" s="770"/>
      <c r="BM219" s="770"/>
      <c r="BN219" s="770"/>
      <c r="BO219" s="770"/>
      <c r="BP219" s="770"/>
      <c r="BQ219" s="770"/>
      <c r="BR219" s="770"/>
      <c r="BS219" s="770"/>
      <c r="BT219" s="770"/>
      <c r="BU219" s="770"/>
      <c r="BV219" s="770"/>
      <c r="BW219" s="770"/>
      <c r="BX219" s="770"/>
      <c r="BY219" s="770"/>
      <c r="BZ219" s="770"/>
      <c r="CA219" s="770"/>
      <c r="CB219" s="770"/>
      <c r="CC219" s="770"/>
    </row>
    <row r="220" spans="1:81" s="64" customFormat="1">
      <c r="A220" s="158"/>
      <c r="B220" s="159" t="str">
        <f>A220&amp;"-"&amp;TEXT(COUNTIF($A$5:A220,A220),"000")</f>
        <v>-000</v>
      </c>
      <c r="C220" s="52"/>
      <c r="D220" s="27"/>
      <c r="E220" s="28"/>
      <c r="F220" s="27"/>
      <c r="G220" s="27"/>
      <c r="H220" s="52"/>
      <c r="I220" s="380" t="str">
        <f>IFERROR(VLOOKUP($F220,'Liste planification'!$V$2:$W$96,2,FALSE),"")</f>
        <v/>
      </c>
      <c r="J220" s="27"/>
      <c r="K220" s="27"/>
      <c r="L220" s="27"/>
      <c r="M220" s="52"/>
      <c r="N220" s="52"/>
      <c r="O220" s="52"/>
      <c r="P220" s="52"/>
      <c r="Q220" s="52"/>
      <c r="R220" s="52"/>
      <c r="S220" s="52"/>
      <c r="T220" s="52"/>
      <c r="U220" s="52"/>
      <c r="V220" s="52"/>
      <c r="W220" s="52"/>
      <c r="X220" s="52"/>
      <c r="Y220" s="194"/>
      <c r="Z220" s="776"/>
      <c r="AA220" s="190"/>
      <c r="AB220" s="747">
        <f t="shared" si="12"/>
        <v>0</v>
      </c>
      <c r="AC220" s="748">
        <f t="shared" si="13"/>
        <v>0</v>
      </c>
      <c r="AD220" s="187"/>
      <c r="AE220" s="186"/>
      <c r="AF220" s="190"/>
      <c r="AG220" s="747">
        <f t="shared" si="14"/>
        <v>0</v>
      </c>
      <c r="AH220" s="748">
        <f t="shared" si="15"/>
        <v>0</v>
      </c>
      <c r="AI220" s="187"/>
      <c r="AJ220" s="52"/>
      <c r="AK220" s="156" t="str">
        <f>IFERROR(VLOOKUP($A220,'Liste planification'!$B$2:$C$105,2,FALSE),"")</f>
        <v/>
      </c>
      <c r="AL220" s="27"/>
      <c r="AM220" s="27"/>
      <c r="AN220" s="769"/>
      <c r="AO220" s="770"/>
      <c r="AP220" s="770"/>
      <c r="AQ220" s="770"/>
      <c r="AR220" s="770"/>
      <c r="AS220" s="770"/>
      <c r="AT220" s="770"/>
      <c r="AU220" s="770"/>
      <c r="AV220" s="770"/>
      <c r="AW220" s="770"/>
      <c r="AX220" s="770"/>
      <c r="AY220" s="770"/>
      <c r="AZ220" s="770"/>
      <c r="BA220" s="770"/>
      <c r="BB220" s="770"/>
      <c r="BC220" s="770"/>
      <c r="BD220" s="770"/>
      <c r="BE220" s="770"/>
      <c r="BF220" s="770"/>
      <c r="BG220" s="770"/>
      <c r="BH220" s="770"/>
      <c r="BI220" s="770"/>
      <c r="BJ220" s="770"/>
      <c r="BK220" s="770"/>
      <c r="BL220" s="770"/>
      <c r="BM220" s="770"/>
      <c r="BN220" s="770"/>
      <c r="BO220" s="770"/>
      <c r="BP220" s="770"/>
      <c r="BQ220" s="770"/>
      <c r="BR220" s="770"/>
      <c r="BS220" s="770"/>
      <c r="BT220" s="770"/>
      <c r="BU220" s="770"/>
      <c r="BV220" s="770"/>
      <c r="BW220" s="770"/>
      <c r="BX220" s="770"/>
      <c r="BY220" s="770"/>
      <c r="BZ220" s="770"/>
      <c r="CA220" s="770"/>
      <c r="CB220" s="770"/>
      <c r="CC220" s="770"/>
    </row>
    <row r="221" spans="1:81" s="64" customFormat="1">
      <c r="A221" s="158"/>
      <c r="B221" s="159" t="str">
        <f>A221&amp;"-"&amp;TEXT(COUNTIF($A$5:A221,A221),"000")</f>
        <v>-000</v>
      </c>
      <c r="C221" s="52"/>
      <c r="D221" s="27"/>
      <c r="E221" s="28"/>
      <c r="F221" s="27"/>
      <c r="G221" s="27"/>
      <c r="H221" s="52"/>
      <c r="I221" s="380" t="str">
        <f>IFERROR(VLOOKUP($F221,'Liste planification'!$V$2:$W$96,2,FALSE),"")</f>
        <v/>
      </c>
      <c r="J221" s="27"/>
      <c r="K221" s="27"/>
      <c r="L221" s="27"/>
      <c r="M221" s="52"/>
      <c r="N221" s="52"/>
      <c r="O221" s="52"/>
      <c r="P221" s="52"/>
      <c r="Q221" s="52"/>
      <c r="R221" s="52"/>
      <c r="S221" s="52"/>
      <c r="T221" s="52"/>
      <c r="U221" s="52"/>
      <c r="V221" s="52"/>
      <c r="W221" s="52"/>
      <c r="X221" s="52"/>
      <c r="Y221" s="194"/>
      <c r="Z221" s="776"/>
      <c r="AA221" s="190"/>
      <c r="AB221" s="747">
        <f t="shared" si="12"/>
        <v>0</v>
      </c>
      <c r="AC221" s="748">
        <f t="shared" si="13"/>
        <v>0</v>
      </c>
      <c r="AD221" s="187"/>
      <c r="AE221" s="186"/>
      <c r="AF221" s="190"/>
      <c r="AG221" s="747">
        <f t="shared" si="14"/>
        <v>0</v>
      </c>
      <c r="AH221" s="748">
        <f t="shared" si="15"/>
        <v>0</v>
      </c>
      <c r="AI221" s="187"/>
      <c r="AJ221" s="52"/>
      <c r="AK221" s="156" t="str">
        <f>IFERROR(VLOOKUP($A221,'Liste planification'!$B$2:$C$105,2,FALSE),"")</f>
        <v/>
      </c>
      <c r="AL221" s="27"/>
      <c r="AM221" s="27"/>
      <c r="AN221" s="769"/>
      <c r="AO221" s="770"/>
      <c r="AP221" s="770"/>
      <c r="AQ221" s="770"/>
      <c r="AR221" s="770"/>
      <c r="AS221" s="770"/>
      <c r="AT221" s="770"/>
      <c r="AU221" s="770"/>
      <c r="AV221" s="770"/>
      <c r="AW221" s="770"/>
      <c r="AX221" s="770"/>
      <c r="AY221" s="770"/>
      <c r="AZ221" s="770"/>
      <c r="BA221" s="770"/>
      <c r="BB221" s="770"/>
      <c r="BC221" s="770"/>
      <c r="BD221" s="770"/>
      <c r="BE221" s="770"/>
      <c r="BF221" s="770"/>
      <c r="BG221" s="770"/>
      <c r="BH221" s="770"/>
      <c r="BI221" s="770"/>
      <c r="BJ221" s="770"/>
      <c r="BK221" s="770"/>
      <c r="BL221" s="770"/>
      <c r="BM221" s="770"/>
      <c r="BN221" s="770"/>
      <c r="BO221" s="770"/>
      <c r="BP221" s="770"/>
      <c r="BQ221" s="770"/>
      <c r="BR221" s="770"/>
      <c r="BS221" s="770"/>
      <c r="BT221" s="770"/>
      <c r="BU221" s="770"/>
      <c r="BV221" s="770"/>
      <c r="BW221" s="770"/>
      <c r="BX221" s="770"/>
      <c r="BY221" s="770"/>
      <c r="BZ221" s="770"/>
      <c r="CA221" s="770"/>
      <c r="CB221" s="770"/>
      <c r="CC221" s="770"/>
    </row>
    <row r="222" spans="1:81" s="64" customFormat="1">
      <c r="A222" s="158"/>
      <c r="B222" s="159" t="str">
        <f>A222&amp;"-"&amp;TEXT(COUNTIF($A$5:A222,A222),"000")</f>
        <v>-000</v>
      </c>
      <c r="C222" s="52"/>
      <c r="D222" s="27"/>
      <c r="E222" s="28"/>
      <c r="F222" s="27"/>
      <c r="G222" s="27"/>
      <c r="H222" s="52"/>
      <c r="I222" s="380" t="str">
        <f>IFERROR(VLOOKUP($F222,'Liste planification'!$V$2:$W$96,2,FALSE),"")</f>
        <v/>
      </c>
      <c r="J222" s="27"/>
      <c r="K222" s="27"/>
      <c r="L222" s="27"/>
      <c r="M222" s="52"/>
      <c r="N222" s="52"/>
      <c r="O222" s="52"/>
      <c r="P222" s="52"/>
      <c r="Q222" s="52"/>
      <c r="R222" s="52"/>
      <c r="S222" s="52"/>
      <c r="T222" s="52"/>
      <c r="U222" s="52"/>
      <c r="V222" s="52"/>
      <c r="W222" s="52"/>
      <c r="X222" s="52"/>
      <c r="Y222" s="194"/>
      <c r="Z222" s="776"/>
      <c r="AA222" s="190"/>
      <c r="AB222" s="747">
        <f t="shared" si="12"/>
        <v>0</v>
      </c>
      <c r="AC222" s="748">
        <f t="shared" si="13"/>
        <v>0</v>
      </c>
      <c r="AD222" s="187"/>
      <c r="AE222" s="186"/>
      <c r="AF222" s="190"/>
      <c r="AG222" s="747">
        <f t="shared" si="14"/>
        <v>0</v>
      </c>
      <c r="AH222" s="748">
        <f t="shared" si="15"/>
        <v>0</v>
      </c>
      <c r="AI222" s="187"/>
      <c r="AJ222" s="52"/>
      <c r="AK222" s="156" t="str">
        <f>IFERROR(VLOOKUP($A222,'Liste planification'!$B$2:$C$105,2,FALSE),"")</f>
        <v/>
      </c>
      <c r="AL222" s="27"/>
      <c r="AM222" s="27"/>
      <c r="AN222" s="769"/>
      <c r="AO222" s="770"/>
      <c r="AP222" s="770"/>
      <c r="AQ222" s="770"/>
      <c r="AR222" s="770"/>
      <c r="AS222" s="770"/>
      <c r="AT222" s="770"/>
      <c r="AU222" s="770"/>
      <c r="AV222" s="770"/>
      <c r="AW222" s="770"/>
      <c r="AX222" s="770"/>
      <c r="AY222" s="770"/>
      <c r="AZ222" s="770"/>
      <c r="BA222" s="770"/>
      <c r="BB222" s="770"/>
      <c r="BC222" s="770"/>
      <c r="BD222" s="770"/>
      <c r="BE222" s="770"/>
      <c r="BF222" s="770"/>
      <c r="BG222" s="770"/>
      <c r="BH222" s="770"/>
      <c r="BI222" s="770"/>
      <c r="BJ222" s="770"/>
      <c r="BK222" s="770"/>
      <c r="BL222" s="770"/>
      <c r="BM222" s="770"/>
      <c r="BN222" s="770"/>
      <c r="BO222" s="770"/>
      <c r="BP222" s="770"/>
      <c r="BQ222" s="770"/>
      <c r="BR222" s="770"/>
      <c r="BS222" s="770"/>
      <c r="BT222" s="770"/>
      <c r="BU222" s="770"/>
      <c r="BV222" s="770"/>
      <c r="BW222" s="770"/>
      <c r="BX222" s="770"/>
      <c r="BY222" s="770"/>
      <c r="BZ222" s="770"/>
      <c r="CA222" s="770"/>
      <c r="CB222" s="770"/>
      <c r="CC222" s="770"/>
    </row>
    <row r="223" spans="1:81" s="64" customFormat="1">
      <c r="A223" s="158"/>
      <c r="B223" s="159" t="str">
        <f>A223&amp;"-"&amp;TEXT(COUNTIF($A$5:A223,A223),"000")</f>
        <v>-000</v>
      </c>
      <c r="C223" s="52"/>
      <c r="D223" s="27"/>
      <c r="E223" s="28"/>
      <c r="F223" s="27"/>
      <c r="G223" s="27"/>
      <c r="H223" s="52"/>
      <c r="I223" s="380" t="str">
        <f>IFERROR(VLOOKUP($F223,'Liste planification'!$V$2:$W$96,2,FALSE),"")</f>
        <v/>
      </c>
      <c r="J223" s="27"/>
      <c r="K223" s="27"/>
      <c r="L223" s="27"/>
      <c r="M223" s="52"/>
      <c r="N223" s="52"/>
      <c r="O223" s="52"/>
      <c r="P223" s="52"/>
      <c r="Q223" s="52"/>
      <c r="R223" s="52"/>
      <c r="S223" s="52"/>
      <c r="T223" s="52"/>
      <c r="U223" s="52"/>
      <c r="V223" s="52"/>
      <c r="W223" s="52"/>
      <c r="X223" s="52"/>
      <c r="Y223" s="194"/>
      <c r="Z223" s="776"/>
      <c r="AA223" s="190"/>
      <c r="AB223" s="747">
        <f t="shared" si="12"/>
        <v>0</v>
      </c>
      <c r="AC223" s="748">
        <f t="shared" si="13"/>
        <v>0</v>
      </c>
      <c r="AD223" s="187"/>
      <c r="AE223" s="186"/>
      <c r="AF223" s="190"/>
      <c r="AG223" s="747">
        <f t="shared" si="14"/>
        <v>0</v>
      </c>
      <c r="AH223" s="748">
        <f t="shared" si="15"/>
        <v>0</v>
      </c>
      <c r="AI223" s="187"/>
      <c r="AJ223" s="52"/>
      <c r="AK223" s="156" t="str">
        <f>IFERROR(VLOOKUP($A223,'Liste planification'!$B$2:$C$105,2,FALSE),"")</f>
        <v/>
      </c>
      <c r="AL223" s="27"/>
      <c r="AM223" s="27"/>
      <c r="AN223" s="769"/>
      <c r="AO223" s="770"/>
      <c r="AP223" s="770"/>
      <c r="AQ223" s="770"/>
      <c r="AR223" s="770"/>
      <c r="AS223" s="770"/>
      <c r="AT223" s="770"/>
      <c r="AU223" s="770"/>
      <c r="AV223" s="770"/>
      <c r="AW223" s="770"/>
      <c r="AX223" s="770"/>
      <c r="AY223" s="770"/>
      <c r="AZ223" s="770"/>
      <c r="BA223" s="770"/>
      <c r="BB223" s="770"/>
      <c r="BC223" s="770"/>
      <c r="BD223" s="770"/>
      <c r="BE223" s="770"/>
      <c r="BF223" s="770"/>
      <c r="BG223" s="770"/>
      <c r="BH223" s="770"/>
      <c r="BI223" s="770"/>
      <c r="BJ223" s="770"/>
      <c r="BK223" s="770"/>
      <c r="BL223" s="770"/>
      <c r="BM223" s="770"/>
      <c r="BN223" s="770"/>
      <c r="BO223" s="770"/>
      <c r="BP223" s="770"/>
      <c r="BQ223" s="770"/>
      <c r="BR223" s="770"/>
      <c r="BS223" s="770"/>
      <c r="BT223" s="770"/>
      <c r="BU223" s="770"/>
      <c r="BV223" s="770"/>
      <c r="BW223" s="770"/>
      <c r="BX223" s="770"/>
      <c r="BY223" s="770"/>
      <c r="BZ223" s="770"/>
      <c r="CA223" s="770"/>
      <c r="CB223" s="770"/>
      <c r="CC223" s="770"/>
    </row>
    <row r="224" spans="1:81" s="64" customFormat="1">
      <c r="A224" s="158"/>
      <c r="B224" s="159" t="str">
        <f>A224&amp;"-"&amp;TEXT(COUNTIF($A$5:A224,A224),"000")</f>
        <v>-000</v>
      </c>
      <c r="C224" s="52"/>
      <c r="D224" s="27"/>
      <c r="E224" s="28"/>
      <c r="F224" s="27"/>
      <c r="G224" s="27"/>
      <c r="H224" s="52"/>
      <c r="I224" s="380" t="str">
        <f>IFERROR(VLOOKUP($F224,'Liste planification'!$V$2:$W$96,2,FALSE),"")</f>
        <v/>
      </c>
      <c r="J224" s="27"/>
      <c r="K224" s="27"/>
      <c r="L224" s="27"/>
      <c r="M224" s="52"/>
      <c r="N224" s="52"/>
      <c r="O224" s="52"/>
      <c r="P224" s="52"/>
      <c r="Q224" s="52"/>
      <c r="R224" s="52"/>
      <c r="S224" s="52"/>
      <c r="T224" s="52"/>
      <c r="U224" s="52"/>
      <c r="V224" s="52"/>
      <c r="W224" s="52"/>
      <c r="X224" s="52"/>
      <c r="Y224" s="194"/>
      <c r="Z224" s="776"/>
      <c r="AA224" s="190"/>
      <c r="AB224" s="747">
        <f t="shared" si="12"/>
        <v>0</v>
      </c>
      <c r="AC224" s="748">
        <f t="shared" si="13"/>
        <v>0</v>
      </c>
      <c r="AD224" s="187"/>
      <c r="AE224" s="186"/>
      <c r="AF224" s="190"/>
      <c r="AG224" s="747">
        <f t="shared" si="14"/>
        <v>0</v>
      </c>
      <c r="AH224" s="748">
        <f t="shared" si="15"/>
        <v>0</v>
      </c>
      <c r="AI224" s="187"/>
      <c r="AJ224" s="52"/>
      <c r="AK224" s="156" t="str">
        <f>IFERROR(VLOOKUP($A224,'Liste planification'!$B$2:$C$105,2,FALSE),"")</f>
        <v/>
      </c>
      <c r="AL224" s="27"/>
      <c r="AM224" s="27"/>
      <c r="AN224" s="769"/>
      <c r="AO224" s="770"/>
      <c r="AP224" s="770"/>
      <c r="AQ224" s="770"/>
      <c r="AR224" s="770"/>
      <c r="AS224" s="770"/>
      <c r="AT224" s="770"/>
      <c r="AU224" s="770"/>
      <c r="AV224" s="770"/>
      <c r="AW224" s="770"/>
      <c r="AX224" s="770"/>
      <c r="AY224" s="770"/>
      <c r="AZ224" s="770"/>
      <c r="BA224" s="770"/>
      <c r="BB224" s="770"/>
      <c r="BC224" s="770"/>
      <c r="BD224" s="770"/>
      <c r="BE224" s="770"/>
      <c r="BF224" s="770"/>
      <c r="BG224" s="770"/>
      <c r="BH224" s="770"/>
      <c r="BI224" s="770"/>
      <c r="BJ224" s="770"/>
      <c r="BK224" s="770"/>
      <c r="BL224" s="770"/>
      <c r="BM224" s="770"/>
      <c r="BN224" s="770"/>
      <c r="BO224" s="770"/>
      <c r="BP224" s="770"/>
      <c r="BQ224" s="770"/>
      <c r="BR224" s="770"/>
      <c r="BS224" s="770"/>
      <c r="BT224" s="770"/>
      <c r="BU224" s="770"/>
      <c r="BV224" s="770"/>
      <c r="BW224" s="770"/>
      <c r="BX224" s="770"/>
      <c r="BY224" s="770"/>
      <c r="BZ224" s="770"/>
      <c r="CA224" s="770"/>
      <c r="CB224" s="770"/>
      <c r="CC224" s="770"/>
    </row>
    <row r="225" spans="1:81" s="64" customFormat="1">
      <c r="A225" s="158"/>
      <c r="B225" s="159" t="str">
        <f>A225&amp;"-"&amp;TEXT(COUNTIF($A$5:A225,A225),"000")</f>
        <v>-000</v>
      </c>
      <c r="C225" s="52"/>
      <c r="D225" s="27"/>
      <c r="E225" s="28"/>
      <c r="F225" s="27"/>
      <c r="G225" s="27"/>
      <c r="H225" s="52"/>
      <c r="I225" s="380" t="str">
        <f>IFERROR(VLOOKUP($F225,'Liste planification'!$V$2:$W$96,2,FALSE),"")</f>
        <v/>
      </c>
      <c r="J225" s="27"/>
      <c r="K225" s="27"/>
      <c r="L225" s="27"/>
      <c r="M225" s="52"/>
      <c r="N225" s="52"/>
      <c r="O225" s="52"/>
      <c r="P225" s="52"/>
      <c r="Q225" s="52"/>
      <c r="R225" s="52"/>
      <c r="S225" s="52"/>
      <c r="T225" s="52"/>
      <c r="U225" s="52"/>
      <c r="V225" s="52"/>
      <c r="W225" s="52"/>
      <c r="X225" s="52"/>
      <c r="Y225" s="194"/>
      <c r="Z225" s="776"/>
      <c r="AA225" s="190"/>
      <c r="AB225" s="747">
        <f t="shared" si="12"/>
        <v>0</v>
      </c>
      <c r="AC225" s="748">
        <f t="shared" si="13"/>
        <v>0</v>
      </c>
      <c r="AD225" s="187"/>
      <c r="AE225" s="186"/>
      <c r="AF225" s="190"/>
      <c r="AG225" s="747">
        <f t="shared" si="14"/>
        <v>0</v>
      </c>
      <c r="AH225" s="748">
        <f t="shared" si="15"/>
        <v>0</v>
      </c>
      <c r="AI225" s="187"/>
      <c r="AJ225" s="52"/>
      <c r="AK225" s="156" t="str">
        <f>IFERROR(VLOOKUP($A225,'Liste planification'!$B$2:$C$105,2,FALSE),"")</f>
        <v/>
      </c>
      <c r="AL225" s="27"/>
      <c r="AM225" s="27"/>
      <c r="AN225" s="769"/>
      <c r="AO225" s="770"/>
      <c r="AP225" s="770"/>
      <c r="AQ225" s="770"/>
      <c r="AR225" s="770"/>
      <c r="AS225" s="770"/>
      <c r="AT225" s="770"/>
      <c r="AU225" s="770"/>
      <c r="AV225" s="770"/>
      <c r="AW225" s="770"/>
      <c r="AX225" s="770"/>
      <c r="AY225" s="770"/>
      <c r="AZ225" s="770"/>
      <c r="BA225" s="770"/>
      <c r="BB225" s="770"/>
      <c r="BC225" s="770"/>
      <c r="BD225" s="770"/>
      <c r="BE225" s="770"/>
      <c r="BF225" s="770"/>
      <c r="BG225" s="770"/>
      <c r="BH225" s="770"/>
      <c r="BI225" s="770"/>
      <c r="BJ225" s="770"/>
      <c r="BK225" s="770"/>
      <c r="BL225" s="770"/>
      <c r="BM225" s="770"/>
      <c r="BN225" s="770"/>
      <c r="BO225" s="770"/>
      <c r="BP225" s="770"/>
      <c r="BQ225" s="770"/>
      <c r="BR225" s="770"/>
      <c r="BS225" s="770"/>
      <c r="BT225" s="770"/>
      <c r="BU225" s="770"/>
      <c r="BV225" s="770"/>
      <c r="BW225" s="770"/>
      <c r="BX225" s="770"/>
      <c r="BY225" s="770"/>
      <c r="BZ225" s="770"/>
      <c r="CA225" s="770"/>
      <c r="CB225" s="770"/>
      <c r="CC225" s="770"/>
    </row>
    <row r="226" spans="1:81" s="64" customFormat="1">
      <c r="A226" s="158"/>
      <c r="B226" s="159" t="str">
        <f>A226&amp;"-"&amp;TEXT(COUNTIF($A$5:A226,A226),"000")</f>
        <v>-000</v>
      </c>
      <c r="C226" s="52"/>
      <c r="D226" s="27"/>
      <c r="E226" s="28"/>
      <c r="F226" s="27"/>
      <c r="G226" s="27"/>
      <c r="H226" s="52"/>
      <c r="I226" s="380" t="str">
        <f>IFERROR(VLOOKUP($F226,'Liste planification'!$V$2:$W$96,2,FALSE),"")</f>
        <v/>
      </c>
      <c r="J226" s="27"/>
      <c r="K226" s="27"/>
      <c r="L226" s="27"/>
      <c r="M226" s="52"/>
      <c r="N226" s="52"/>
      <c r="O226" s="52"/>
      <c r="P226" s="52"/>
      <c r="Q226" s="52"/>
      <c r="R226" s="52"/>
      <c r="S226" s="52"/>
      <c r="T226" s="52"/>
      <c r="U226" s="52"/>
      <c r="V226" s="52"/>
      <c r="W226" s="52"/>
      <c r="X226" s="52"/>
      <c r="Y226" s="194"/>
      <c r="Z226" s="776"/>
      <c r="AA226" s="190"/>
      <c r="AB226" s="747">
        <f t="shared" si="12"/>
        <v>0</v>
      </c>
      <c r="AC226" s="748">
        <f t="shared" si="13"/>
        <v>0</v>
      </c>
      <c r="AD226" s="187"/>
      <c r="AE226" s="186"/>
      <c r="AF226" s="190"/>
      <c r="AG226" s="747">
        <f t="shared" si="14"/>
        <v>0</v>
      </c>
      <c r="AH226" s="748">
        <f t="shared" si="15"/>
        <v>0</v>
      </c>
      <c r="AI226" s="187"/>
      <c r="AJ226" s="52"/>
      <c r="AK226" s="156" t="str">
        <f>IFERROR(VLOOKUP($A226,'Liste planification'!$B$2:$C$105,2,FALSE),"")</f>
        <v/>
      </c>
      <c r="AL226" s="27"/>
      <c r="AM226" s="27"/>
      <c r="AN226" s="769"/>
      <c r="AO226" s="770"/>
      <c r="AP226" s="770"/>
      <c r="AQ226" s="770"/>
      <c r="AR226" s="770"/>
      <c r="AS226" s="770"/>
      <c r="AT226" s="770"/>
      <c r="AU226" s="770"/>
      <c r="AV226" s="770"/>
      <c r="AW226" s="770"/>
      <c r="AX226" s="770"/>
      <c r="AY226" s="770"/>
      <c r="AZ226" s="770"/>
      <c r="BA226" s="770"/>
      <c r="BB226" s="770"/>
      <c r="BC226" s="770"/>
      <c r="BD226" s="770"/>
      <c r="BE226" s="770"/>
      <c r="BF226" s="770"/>
      <c r="BG226" s="770"/>
      <c r="BH226" s="770"/>
      <c r="BI226" s="770"/>
      <c r="BJ226" s="770"/>
      <c r="BK226" s="770"/>
      <c r="BL226" s="770"/>
      <c r="BM226" s="770"/>
      <c r="BN226" s="770"/>
      <c r="BO226" s="770"/>
      <c r="BP226" s="770"/>
      <c r="BQ226" s="770"/>
      <c r="BR226" s="770"/>
      <c r="BS226" s="770"/>
      <c r="BT226" s="770"/>
      <c r="BU226" s="770"/>
      <c r="BV226" s="770"/>
      <c r="BW226" s="770"/>
      <c r="BX226" s="770"/>
      <c r="BY226" s="770"/>
      <c r="BZ226" s="770"/>
      <c r="CA226" s="770"/>
      <c r="CB226" s="770"/>
      <c r="CC226" s="770"/>
    </row>
    <row r="227" spans="1:81" s="64" customFormat="1">
      <c r="A227" s="158"/>
      <c r="B227" s="159" t="str">
        <f>A227&amp;"-"&amp;TEXT(COUNTIF($A$5:A227,A227),"000")</f>
        <v>-000</v>
      </c>
      <c r="C227" s="52"/>
      <c r="D227" s="27"/>
      <c r="E227" s="28"/>
      <c r="F227" s="27"/>
      <c r="G227" s="27"/>
      <c r="H227" s="52"/>
      <c r="I227" s="380" t="str">
        <f>IFERROR(VLOOKUP($F227,'Liste planification'!$V$2:$W$96,2,FALSE),"")</f>
        <v/>
      </c>
      <c r="J227" s="27"/>
      <c r="K227" s="27"/>
      <c r="L227" s="27"/>
      <c r="M227" s="52"/>
      <c r="N227" s="52"/>
      <c r="O227" s="52"/>
      <c r="P227" s="52"/>
      <c r="Q227" s="52"/>
      <c r="R227" s="52"/>
      <c r="S227" s="52"/>
      <c r="T227" s="52"/>
      <c r="U227" s="52"/>
      <c r="V227" s="52"/>
      <c r="W227" s="52"/>
      <c r="X227" s="52"/>
      <c r="Y227" s="194"/>
      <c r="Z227" s="776"/>
      <c r="AA227" s="190"/>
      <c r="AB227" s="747">
        <f t="shared" si="12"/>
        <v>0</v>
      </c>
      <c r="AC227" s="748">
        <f t="shared" si="13"/>
        <v>0</v>
      </c>
      <c r="AD227" s="187"/>
      <c r="AE227" s="186"/>
      <c r="AF227" s="190"/>
      <c r="AG227" s="747">
        <f t="shared" si="14"/>
        <v>0</v>
      </c>
      <c r="AH227" s="748">
        <f t="shared" si="15"/>
        <v>0</v>
      </c>
      <c r="AI227" s="187"/>
      <c r="AJ227" s="52"/>
      <c r="AK227" s="156" t="str">
        <f>IFERROR(VLOOKUP($A227,'Liste planification'!$B$2:$C$105,2,FALSE),"")</f>
        <v/>
      </c>
      <c r="AL227" s="27"/>
      <c r="AM227" s="27"/>
      <c r="AN227" s="769"/>
      <c r="AO227" s="770"/>
      <c r="AP227" s="770"/>
      <c r="AQ227" s="770"/>
      <c r="AR227" s="770"/>
      <c r="AS227" s="770"/>
      <c r="AT227" s="770"/>
      <c r="AU227" s="770"/>
      <c r="AV227" s="770"/>
      <c r="AW227" s="770"/>
      <c r="AX227" s="770"/>
      <c r="AY227" s="770"/>
      <c r="AZ227" s="770"/>
      <c r="BA227" s="770"/>
      <c r="BB227" s="770"/>
      <c r="BC227" s="770"/>
      <c r="BD227" s="770"/>
      <c r="BE227" s="770"/>
      <c r="BF227" s="770"/>
      <c r="BG227" s="770"/>
      <c r="BH227" s="770"/>
      <c r="BI227" s="770"/>
      <c r="BJ227" s="770"/>
      <c r="BK227" s="770"/>
      <c r="BL227" s="770"/>
      <c r="BM227" s="770"/>
      <c r="BN227" s="770"/>
      <c r="BO227" s="770"/>
      <c r="BP227" s="770"/>
      <c r="BQ227" s="770"/>
      <c r="BR227" s="770"/>
      <c r="BS227" s="770"/>
      <c r="BT227" s="770"/>
      <c r="BU227" s="770"/>
      <c r="BV227" s="770"/>
      <c r="BW227" s="770"/>
      <c r="BX227" s="770"/>
      <c r="BY227" s="770"/>
      <c r="BZ227" s="770"/>
      <c r="CA227" s="770"/>
      <c r="CB227" s="770"/>
      <c r="CC227" s="770"/>
    </row>
    <row r="228" spans="1:81" s="64" customFormat="1">
      <c r="A228" s="158"/>
      <c r="B228" s="159" t="str">
        <f>A228&amp;"-"&amp;TEXT(COUNTIF($A$5:A228,A228),"000")</f>
        <v>-000</v>
      </c>
      <c r="C228" s="52"/>
      <c r="D228" s="27"/>
      <c r="E228" s="28"/>
      <c r="F228" s="27"/>
      <c r="G228" s="27"/>
      <c r="H228" s="52"/>
      <c r="I228" s="380" t="str">
        <f>IFERROR(VLOOKUP($F228,'Liste planification'!$V$2:$W$96,2,FALSE),"")</f>
        <v/>
      </c>
      <c r="J228" s="27"/>
      <c r="K228" s="27"/>
      <c r="L228" s="27"/>
      <c r="M228" s="52"/>
      <c r="N228" s="52"/>
      <c r="O228" s="52"/>
      <c r="P228" s="52"/>
      <c r="Q228" s="52"/>
      <c r="R228" s="52"/>
      <c r="S228" s="52"/>
      <c r="T228" s="52"/>
      <c r="U228" s="52"/>
      <c r="V228" s="52"/>
      <c r="W228" s="52"/>
      <c r="X228" s="52"/>
      <c r="Y228" s="194"/>
      <c r="Z228" s="776"/>
      <c r="AA228" s="190"/>
      <c r="AB228" s="747">
        <f t="shared" si="12"/>
        <v>0</v>
      </c>
      <c r="AC228" s="748">
        <f t="shared" si="13"/>
        <v>0</v>
      </c>
      <c r="AD228" s="187"/>
      <c r="AE228" s="186"/>
      <c r="AF228" s="190"/>
      <c r="AG228" s="747">
        <f t="shared" si="14"/>
        <v>0</v>
      </c>
      <c r="AH228" s="748">
        <f t="shared" si="15"/>
        <v>0</v>
      </c>
      <c r="AI228" s="187"/>
      <c r="AJ228" s="52"/>
      <c r="AK228" s="156" t="str">
        <f>IFERROR(VLOOKUP($A228,'Liste planification'!$B$2:$C$105,2,FALSE),"")</f>
        <v/>
      </c>
      <c r="AL228" s="27"/>
      <c r="AM228" s="27"/>
      <c r="AN228" s="769"/>
      <c r="AO228" s="770"/>
      <c r="AP228" s="770"/>
      <c r="AQ228" s="770"/>
      <c r="AR228" s="770"/>
      <c r="AS228" s="770"/>
      <c r="AT228" s="770"/>
      <c r="AU228" s="770"/>
      <c r="AV228" s="770"/>
      <c r="AW228" s="770"/>
      <c r="AX228" s="770"/>
      <c r="AY228" s="770"/>
      <c r="AZ228" s="770"/>
      <c r="BA228" s="770"/>
      <c r="BB228" s="770"/>
      <c r="BC228" s="770"/>
      <c r="BD228" s="770"/>
      <c r="BE228" s="770"/>
      <c r="BF228" s="770"/>
      <c r="BG228" s="770"/>
      <c r="BH228" s="770"/>
      <c r="BI228" s="770"/>
      <c r="BJ228" s="770"/>
      <c r="BK228" s="770"/>
      <c r="BL228" s="770"/>
      <c r="BM228" s="770"/>
      <c r="BN228" s="770"/>
      <c r="BO228" s="770"/>
      <c r="BP228" s="770"/>
      <c r="BQ228" s="770"/>
      <c r="BR228" s="770"/>
      <c r="BS228" s="770"/>
      <c r="BT228" s="770"/>
      <c r="BU228" s="770"/>
      <c r="BV228" s="770"/>
      <c r="BW228" s="770"/>
      <c r="BX228" s="770"/>
      <c r="BY228" s="770"/>
      <c r="BZ228" s="770"/>
      <c r="CA228" s="770"/>
      <c r="CB228" s="770"/>
      <c r="CC228" s="770"/>
    </row>
    <row r="229" spans="1:81" s="64" customFormat="1">
      <c r="A229" s="158"/>
      <c r="B229" s="159" t="str">
        <f>A229&amp;"-"&amp;TEXT(COUNTIF($A$5:A229,A229),"000")</f>
        <v>-000</v>
      </c>
      <c r="C229" s="52"/>
      <c r="D229" s="27"/>
      <c r="E229" s="28"/>
      <c r="F229" s="27"/>
      <c r="G229" s="27"/>
      <c r="H229" s="52"/>
      <c r="I229" s="380" t="str">
        <f>IFERROR(VLOOKUP($F229,'Liste planification'!$V$2:$W$96,2,FALSE),"")</f>
        <v/>
      </c>
      <c r="J229" s="27"/>
      <c r="K229" s="27"/>
      <c r="L229" s="27"/>
      <c r="M229" s="52"/>
      <c r="N229" s="52"/>
      <c r="O229" s="52"/>
      <c r="P229" s="52"/>
      <c r="Q229" s="52"/>
      <c r="R229" s="52"/>
      <c r="S229" s="52"/>
      <c r="T229" s="52"/>
      <c r="U229" s="52"/>
      <c r="V229" s="52"/>
      <c r="W229" s="52"/>
      <c r="X229" s="52"/>
      <c r="Y229" s="194"/>
      <c r="Z229" s="776"/>
      <c r="AA229" s="190"/>
      <c r="AB229" s="747">
        <f t="shared" si="12"/>
        <v>0</v>
      </c>
      <c r="AC229" s="748">
        <f t="shared" si="13"/>
        <v>0</v>
      </c>
      <c r="AD229" s="187"/>
      <c r="AE229" s="186"/>
      <c r="AF229" s="190"/>
      <c r="AG229" s="747">
        <f t="shared" si="14"/>
        <v>0</v>
      </c>
      <c r="AH229" s="748">
        <f t="shared" si="15"/>
        <v>0</v>
      </c>
      <c r="AI229" s="187"/>
      <c r="AJ229" s="52"/>
      <c r="AK229" s="156" t="str">
        <f>IFERROR(VLOOKUP($A229,'Liste planification'!$B$2:$C$105,2,FALSE),"")</f>
        <v/>
      </c>
      <c r="AL229" s="27"/>
      <c r="AM229" s="27"/>
      <c r="AN229" s="769"/>
      <c r="AO229" s="770"/>
      <c r="AP229" s="770"/>
      <c r="AQ229" s="770"/>
      <c r="AR229" s="770"/>
      <c r="AS229" s="770"/>
      <c r="AT229" s="770"/>
      <c r="AU229" s="770"/>
      <c r="AV229" s="770"/>
      <c r="AW229" s="770"/>
      <c r="AX229" s="770"/>
      <c r="AY229" s="770"/>
      <c r="AZ229" s="770"/>
      <c r="BA229" s="770"/>
      <c r="BB229" s="770"/>
      <c r="BC229" s="770"/>
      <c r="BD229" s="770"/>
      <c r="BE229" s="770"/>
      <c r="BF229" s="770"/>
      <c r="BG229" s="770"/>
      <c r="BH229" s="770"/>
      <c r="BI229" s="770"/>
      <c r="BJ229" s="770"/>
      <c r="BK229" s="770"/>
      <c r="BL229" s="770"/>
      <c r="BM229" s="770"/>
      <c r="BN229" s="770"/>
      <c r="BO229" s="770"/>
      <c r="BP229" s="770"/>
      <c r="BQ229" s="770"/>
      <c r="BR229" s="770"/>
      <c r="BS229" s="770"/>
      <c r="BT229" s="770"/>
      <c r="BU229" s="770"/>
      <c r="BV229" s="770"/>
      <c r="BW229" s="770"/>
      <c r="BX229" s="770"/>
      <c r="BY229" s="770"/>
      <c r="BZ229" s="770"/>
      <c r="CA229" s="770"/>
      <c r="CB229" s="770"/>
      <c r="CC229" s="770"/>
    </row>
    <row r="230" spans="1:81" s="64" customFormat="1">
      <c r="A230" s="158"/>
      <c r="B230" s="159" t="str">
        <f>A230&amp;"-"&amp;TEXT(COUNTIF($A$5:A230,A230),"000")</f>
        <v>-000</v>
      </c>
      <c r="C230" s="52"/>
      <c r="D230" s="27"/>
      <c r="E230" s="28"/>
      <c r="F230" s="27"/>
      <c r="G230" s="27"/>
      <c r="H230" s="52"/>
      <c r="I230" s="380" t="str">
        <f>IFERROR(VLOOKUP($F230,'Liste planification'!$V$2:$W$96,2,FALSE),"")</f>
        <v/>
      </c>
      <c r="J230" s="27"/>
      <c r="K230" s="27"/>
      <c r="L230" s="27"/>
      <c r="M230" s="52"/>
      <c r="N230" s="52"/>
      <c r="O230" s="52"/>
      <c r="P230" s="52"/>
      <c r="Q230" s="52"/>
      <c r="R230" s="52"/>
      <c r="S230" s="52"/>
      <c r="T230" s="52"/>
      <c r="U230" s="52"/>
      <c r="V230" s="52"/>
      <c r="W230" s="52"/>
      <c r="X230" s="52"/>
      <c r="Y230" s="194"/>
      <c r="Z230" s="776"/>
      <c r="AA230" s="190"/>
      <c r="AB230" s="747">
        <f t="shared" si="12"/>
        <v>0</v>
      </c>
      <c r="AC230" s="748">
        <f t="shared" si="13"/>
        <v>0</v>
      </c>
      <c r="AD230" s="187"/>
      <c r="AE230" s="186"/>
      <c r="AF230" s="190"/>
      <c r="AG230" s="747">
        <f t="shared" si="14"/>
        <v>0</v>
      </c>
      <c r="AH230" s="748">
        <f t="shared" si="15"/>
        <v>0</v>
      </c>
      <c r="AI230" s="187"/>
      <c r="AJ230" s="52"/>
      <c r="AK230" s="156" t="str">
        <f>IFERROR(VLOOKUP($A230,'Liste planification'!$B$2:$C$105,2,FALSE),"")</f>
        <v/>
      </c>
      <c r="AL230" s="27"/>
      <c r="AM230" s="27"/>
      <c r="AN230" s="769"/>
      <c r="AO230" s="770"/>
      <c r="AP230" s="770"/>
      <c r="AQ230" s="770"/>
      <c r="AR230" s="770"/>
      <c r="AS230" s="770"/>
      <c r="AT230" s="770"/>
      <c r="AU230" s="770"/>
      <c r="AV230" s="770"/>
      <c r="AW230" s="770"/>
      <c r="AX230" s="770"/>
      <c r="AY230" s="770"/>
      <c r="AZ230" s="770"/>
      <c r="BA230" s="770"/>
      <c r="BB230" s="770"/>
      <c r="BC230" s="770"/>
      <c r="BD230" s="770"/>
      <c r="BE230" s="770"/>
      <c r="BF230" s="770"/>
      <c r="BG230" s="770"/>
      <c r="BH230" s="770"/>
      <c r="BI230" s="770"/>
      <c r="BJ230" s="770"/>
      <c r="BK230" s="770"/>
      <c r="BL230" s="770"/>
      <c r="BM230" s="770"/>
      <c r="BN230" s="770"/>
      <c r="BO230" s="770"/>
      <c r="BP230" s="770"/>
      <c r="BQ230" s="770"/>
      <c r="BR230" s="770"/>
      <c r="BS230" s="770"/>
      <c r="BT230" s="770"/>
      <c r="BU230" s="770"/>
      <c r="BV230" s="770"/>
      <c r="BW230" s="770"/>
      <c r="BX230" s="770"/>
      <c r="BY230" s="770"/>
      <c r="BZ230" s="770"/>
      <c r="CA230" s="770"/>
      <c r="CB230" s="770"/>
      <c r="CC230" s="770"/>
    </row>
    <row r="231" spans="1:81" s="64" customFormat="1">
      <c r="A231" s="158"/>
      <c r="B231" s="159" t="str">
        <f>A231&amp;"-"&amp;TEXT(COUNTIF($A$5:A231,A231),"000")</f>
        <v>-000</v>
      </c>
      <c r="C231" s="52"/>
      <c r="D231" s="27"/>
      <c r="E231" s="28"/>
      <c r="F231" s="27"/>
      <c r="G231" s="27"/>
      <c r="H231" s="52"/>
      <c r="I231" s="380" t="str">
        <f>IFERROR(VLOOKUP($F231,'Liste planification'!$V$2:$W$96,2,FALSE),"")</f>
        <v/>
      </c>
      <c r="J231" s="27"/>
      <c r="K231" s="27"/>
      <c r="L231" s="27"/>
      <c r="M231" s="52"/>
      <c r="N231" s="52"/>
      <c r="O231" s="52"/>
      <c r="P231" s="52"/>
      <c r="Q231" s="52"/>
      <c r="R231" s="52"/>
      <c r="S231" s="52"/>
      <c r="T231" s="52"/>
      <c r="U231" s="52"/>
      <c r="V231" s="52"/>
      <c r="W231" s="52"/>
      <c r="X231" s="52"/>
      <c r="Y231" s="194"/>
      <c r="Z231" s="776"/>
      <c r="AA231" s="190"/>
      <c r="AB231" s="747">
        <f t="shared" si="12"/>
        <v>0</v>
      </c>
      <c r="AC231" s="748">
        <f t="shared" si="13"/>
        <v>0</v>
      </c>
      <c r="AD231" s="187"/>
      <c r="AE231" s="186"/>
      <c r="AF231" s="190"/>
      <c r="AG231" s="747">
        <f t="shared" si="14"/>
        <v>0</v>
      </c>
      <c r="AH231" s="748">
        <f t="shared" si="15"/>
        <v>0</v>
      </c>
      <c r="AI231" s="187"/>
      <c r="AJ231" s="52"/>
      <c r="AK231" s="156" t="str">
        <f>IFERROR(VLOOKUP($A231,'Liste planification'!$B$2:$C$105,2,FALSE),"")</f>
        <v/>
      </c>
      <c r="AL231" s="27"/>
      <c r="AM231" s="27"/>
      <c r="AN231" s="769"/>
      <c r="AO231" s="770"/>
      <c r="AP231" s="770"/>
      <c r="AQ231" s="770"/>
      <c r="AR231" s="770"/>
      <c r="AS231" s="770"/>
      <c r="AT231" s="770"/>
      <c r="AU231" s="770"/>
      <c r="AV231" s="770"/>
      <c r="AW231" s="770"/>
      <c r="AX231" s="770"/>
      <c r="AY231" s="770"/>
      <c r="AZ231" s="770"/>
      <c r="BA231" s="770"/>
      <c r="BB231" s="770"/>
      <c r="BC231" s="770"/>
      <c r="BD231" s="770"/>
      <c r="BE231" s="770"/>
      <c r="BF231" s="770"/>
      <c r="BG231" s="770"/>
      <c r="BH231" s="770"/>
      <c r="BI231" s="770"/>
      <c r="BJ231" s="770"/>
      <c r="BK231" s="770"/>
      <c r="BL231" s="770"/>
      <c r="BM231" s="770"/>
      <c r="BN231" s="770"/>
      <c r="BO231" s="770"/>
      <c r="BP231" s="770"/>
      <c r="BQ231" s="770"/>
      <c r="BR231" s="770"/>
      <c r="BS231" s="770"/>
      <c r="BT231" s="770"/>
      <c r="BU231" s="770"/>
      <c r="BV231" s="770"/>
      <c r="BW231" s="770"/>
      <c r="BX231" s="770"/>
      <c r="BY231" s="770"/>
      <c r="BZ231" s="770"/>
      <c r="CA231" s="770"/>
      <c r="CB231" s="770"/>
      <c r="CC231" s="770"/>
    </row>
    <row r="232" spans="1:81" s="64" customFormat="1">
      <c r="A232" s="158"/>
      <c r="B232" s="159" t="str">
        <f>A232&amp;"-"&amp;TEXT(COUNTIF($A$5:A232,A232),"000")</f>
        <v>-000</v>
      </c>
      <c r="C232" s="52"/>
      <c r="D232" s="27"/>
      <c r="E232" s="28"/>
      <c r="F232" s="27"/>
      <c r="G232" s="27"/>
      <c r="H232" s="52"/>
      <c r="I232" s="380" t="str">
        <f>IFERROR(VLOOKUP($F232,'Liste planification'!$V$2:$W$96,2,FALSE),"")</f>
        <v/>
      </c>
      <c r="J232" s="27"/>
      <c r="K232" s="27"/>
      <c r="L232" s="27"/>
      <c r="M232" s="52"/>
      <c r="N232" s="52"/>
      <c r="O232" s="52"/>
      <c r="P232" s="52"/>
      <c r="Q232" s="52"/>
      <c r="R232" s="52"/>
      <c r="S232" s="52"/>
      <c r="T232" s="52"/>
      <c r="U232" s="52"/>
      <c r="V232" s="52"/>
      <c r="W232" s="52"/>
      <c r="X232" s="52"/>
      <c r="Y232" s="194"/>
      <c r="Z232" s="776"/>
      <c r="AA232" s="190"/>
      <c r="AB232" s="747">
        <f t="shared" si="12"/>
        <v>0</v>
      </c>
      <c r="AC232" s="748">
        <f t="shared" si="13"/>
        <v>0</v>
      </c>
      <c r="AD232" s="187"/>
      <c r="AE232" s="186"/>
      <c r="AF232" s="190"/>
      <c r="AG232" s="747">
        <f t="shared" si="14"/>
        <v>0</v>
      </c>
      <c r="AH232" s="748">
        <f t="shared" si="15"/>
        <v>0</v>
      </c>
      <c r="AI232" s="187"/>
      <c r="AJ232" s="52"/>
      <c r="AK232" s="156" t="str">
        <f>IFERROR(VLOOKUP($A232,'Liste planification'!$B$2:$C$105,2,FALSE),"")</f>
        <v/>
      </c>
      <c r="AL232" s="27"/>
      <c r="AM232" s="27"/>
      <c r="AN232" s="769"/>
      <c r="AO232" s="770"/>
      <c r="AP232" s="770"/>
      <c r="AQ232" s="770"/>
      <c r="AR232" s="770"/>
      <c r="AS232" s="770"/>
      <c r="AT232" s="770"/>
      <c r="AU232" s="770"/>
      <c r="AV232" s="770"/>
      <c r="AW232" s="770"/>
      <c r="AX232" s="770"/>
      <c r="AY232" s="770"/>
      <c r="AZ232" s="770"/>
      <c r="BA232" s="770"/>
      <c r="BB232" s="770"/>
      <c r="BC232" s="770"/>
      <c r="BD232" s="770"/>
      <c r="BE232" s="770"/>
      <c r="BF232" s="770"/>
      <c r="BG232" s="770"/>
      <c r="BH232" s="770"/>
      <c r="BI232" s="770"/>
      <c r="BJ232" s="770"/>
      <c r="BK232" s="770"/>
      <c r="BL232" s="770"/>
      <c r="BM232" s="770"/>
      <c r="BN232" s="770"/>
      <c r="BO232" s="770"/>
      <c r="BP232" s="770"/>
      <c r="BQ232" s="770"/>
      <c r="BR232" s="770"/>
      <c r="BS232" s="770"/>
      <c r="BT232" s="770"/>
      <c r="BU232" s="770"/>
      <c r="BV232" s="770"/>
      <c r="BW232" s="770"/>
      <c r="BX232" s="770"/>
      <c r="BY232" s="770"/>
      <c r="BZ232" s="770"/>
      <c r="CA232" s="770"/>
      <c r="CB232" s="770"/>
      <c r="CC232" s="770"/>
    </row>
    <row r="233" spans="1:81" s="64" customFormat="1">
      <c r="A233" s="158"/>
      <c r="B233" s="159" t="str">
        <f>A233&amp;"-"&amp;TEXT(COUNTIF($A$5:A233,A233),"000")</f>
        <v>-000</v>
      </c>
      <c r="C233" s="52"/>
      <c r="D233" s="27"/>
      <c r="E233" s="28"/>
      <c r="F233" s="27"/>
      <c r="G233" s="27"/>
      <c r="H233" s="52"/>
      <c r="I233" s="380" t="str">
        <f>IFERROR(VLOOKUP($F233,'Liste planification'!$V$2:$W$96,2,FALSE),"")</f>
        <v/>
      </c>
      <c r="J233" s="27"/>
      <c r="K233" s="27"/>
      <c r="L233" s="27"/>
      <c r="M233" s="52"/>
      <c r="N233" s="52"/>
      <c r="O233" s="52"/>
      <c r="P233" s="52"/>
      <c r="Q233" s="52"/>
      <c r="R233" s="52"/>
      <c r="S233" s="52"/>
      <c r="T233" s="52"/>
      <c r="U233" s="52"/>
      <c r="V233" s="52"/>
      <c r="W233" s="52"/>
      <c r="X233" s="52"/>
      <c r="Y233" s="194"/>
      <c r="Z233" s="776"/>
      <c r="AA233" s="190"/>
      <c r="AB233" s="747">
        <f t="shared" si="12"/>
        <v>0</v>
      </c>
      <c r="AC233" s="748">
        <f t="shared" si="13"/>
        <v>0</v>
      </c>
      <c r="AD233" s="187"/>
      <c r="AE233" s="186"/>
      <c r="AF233" s="190"/>
      <c r="AG233" s="747">
        <f t="shared" si="14"/>
        <v>0</v>
      </c>
      <c r="AH233" s="748">
        <f t="shared" si="15"/>
        <v>0</v>
      </c>
      <c r="AI233" s="187"/>
      <c r="AJ233" s="52"/>
      <c r="AK233" s="156" t="str">
        <f>IFERROR(VLOOKUP($A233,'Liste planification'!$B$2:$C$105,2,FALSE),"")</f>
        <v/>
      </c>
      <c r="AL233" s="27"/>
      <c r="AM233" s="27"/>
      <c r="AN233" s="769"/>
      <c r="AO233" s="770"/>
      <c r="AP233" s="770"/>
      <c r="AQ233" s="770"/>
      <c r="AR233" s="770"/>
      <c r="AS233" s="770"/>
      <c r="AT233" s="770"/>
      <c r="AU233" s="770"/>
      <c r="AV233" s="770"/>
      <c r="AW233" s="770"/>
      <c r="AX233" s="770"/>
      <c r="AY233" s="770"/>
      <c r="AZ233" s="770"/>
      <c r="BA233" s="770"/>
      <c r="BB233" s="770"/>
      <c r="BC233" s="770"/>
      <c r="BD233" s="770"/>
      <c r="BE233" s="770"/>
      <c r="BF233" s="770"/>
      <c r="BG233" s="770"/>
      <c r="BH233" s="770"/>
      <c r="BI233" s="770"/>
      <c r="BJ233" s="770"/>
      <c r="BK233" s="770"/>
      <c r="BL233" s="770"/>
      <c r="BM233" s="770"/>
      <c r="BN233" s="770"/>
      <c r="BO233" s="770"/>
      <c r="BP233" s="770"/>
      <c r="BQ233" s="770"/>
      <c r="BR233" s="770"/>
      <c r="BS233" s="770"/>
      <c r="BT233" s="770"/>
      <c r="BU233" s="770"/>
      <c r="BV233" s="770"/>
      <c r="BW233" s="770"/>
      <c r="BX233" s="770"/>
      <c r="BY233" s="770"/>
      <c r="BZ233" s="770"/>
      <c r="CA233" s="770"/>
      <c r="CB233" s="770"/>
      <c r="CC233" s="770"/>
    </row>
    <row r="234" spans="1:81" s="64" customFormat="1">
      <c r="A234" s="158"/>
      <c r="B234" s="159" t="str">
        <f>A234&amp;"-"&amp;TEXT(COUNTIF($A$5:A234,A234),"000")</f>
        <v>-000</v>
      </c>
      <c r="C234" s="52"/>
      <c r="D234" s="27"/>
      <c r="E234" s="28"/>
      <c r="F234" s="27"/>
      <c r="G234" s="27"/>
      <c r="H234" s="52"/>
      <c r="I234" s="380" t="str">
        <f>IFERROR(VLOOKUP($F234,'Liste planification'!$V$2:$W$96,2,FALSE),"")</f>
        <v/>
      </c>
      <c r="J234" s="27"/>
      <c r="K234" s="27"/>
      <c r="L234" s="27"/>
      <c r="M234" s="52"/>
      <c r="N234" s="52"/>
      <c r="O234" s="52"/>
      <c r="P234" s="52"/>
      <c r="Q234" s="52"/>
      <c r="R234" s="52"/>
      <c r="S234" s="52"/>
      <c r="T234" s="52"/>
      <c r="U234" s="52"/>
      <c r="V234" s="52"/>
      <c r="W234" s="52"/>
      <c r="X234" s="52"/>
      <c r="Y234" s="194"/>
      <c r="Z234" s="776"/>
      <c r="AA234" s="190"/>
      <c r="AB234" s="747">
        <f t="shared" si="12"/>
        <v>0</v>
      </c>
      <c r="AC234" s="748">
        <f t="shared" si="13"/>
        <v>0</v>
      </c>
      <c r="AD234" s="187"/>
      <c r="AE234" s="186"/>
      <c r="AF234" s="190"/>
      <c r="AG234" s="747">
        <f t="shared" si="14"/>
        <v>0</v>
      </c>
      <c r="AH234" s="748">
        <f t="shared" si="15"/>
        <v>0</v>
      </c>
      <c r="AI234" s="187"/>
      <c r="AJ234" s="52"/>
      <c r="AK234" s="156" t="str">
        <f>IFERROR(VLOOKUP($A234,'Liste planification'!$B$2:$C$105,2,FALSE),"")</f>
        <v/>
      </c>
      <c r="AL234" s="27"/>
      <c r="AM234" s="27"/>
      <c r="AN234" s="769"/>
      <c r="AO234" s="770"/>
      <c r="AP234" s="770"/>
      <c r="AQ234" s="770"/>
      <c r="AR234" s="770"/>
      <c r="AS234" s="770"/>
      <c r="AT234" s="770"/>
      <c r="AU234" s="770"/>
      <c r="AV234" s="770"/>
      <c r="AW234" s="770"/>
      <c r="AX234" s="770"/>
      <c r="AY234" s="770"/>
      <c r="AZ234" s="770"/>
      <c r="BA234" s="770"/>
      <c r="BB234" s="770"/>
      <c r="BC234" s="770"/>
      <c r="BD234" s="770"/>
      <c r="BE234" s="770"/>
      <c r="BF234" s="770"/>
      <c r="BG234" s="770"/>
      <c r="BH234" s="770"/>
      <c r="BI234" s="770"/>
      <c r="BJ234" s="770"/>
      <c r="BK234" s="770"/>
      <c r="BL234" s="770"/>
      <c r="BM234" s="770"/>
      <c r="BN234" s="770"/>
      <c r="BO234" s="770"/>
      <c r="BP234" s="770"/>
      <c r="BQ234" s="770"/>
      <c r="BR234" s="770"/>
      <c r="BS234" s="770"/>
      <c r="BT234" s="770"/>
      <c r="BU234" s="770"/>
      <c r="BV234" s="770"/>
      <c r="BW234" s="770"/>
      <c r="BX234" s="770"/>
      <c r="BY234" s="770"/>
      <c r="BZ234" s="770"/>
      <c r="CA234" s="770"/>
      <c r="CB234" s="770"/>
      <c r="CC234" s="770"/>
    </row>
    <row r="235" spans="1:81" s="64" customFormat="1">
      <c r="A235" s="158"/>
      <c r="B235" s="159" t="str">
        <f>A235&amp;"-"&amp;TEXT(COUNTIF($A$5:A235,A235),"000")</f>
        <v>-000</v>
      </c>
      <c r="C235" s="52"/>
      <c r="D235" s="27"/>
      <c r="E235" s="28"/>
      <c r="F235" s="27"/>
      <c r="G235" s="27"/>
      <c r="H235" s="52"/>
      <c r="I235" s="380" t="str">
        <f>IFERROR(VLOOKUP($F235,'Liste planification'!$V$2:$W$96,2,FALSE),"")</f>
        <v/>
      </c>
      <c r="J235" s="27"/>
      <c r="K235" s="27"/>
      <c r="L235" s="27"/>
      <c r="M235" s="52"/>
      <c r="N235" s="52"/>
      <c r="O235" s="52"/>
      <c r="P235" s="52"/>
      <c r="Q235" s="52"/>
      <c r="R235" s="52"/>
      <c r="S235" s="52"/>
      <c r="T235" s="52"/>
      <c r="U235" s="52"/>
      <c r="V235" s="52"/>
      <c r="W235" s="52"/>
      <c r="X235" s="52"/>
      <c r="Y235" s="194"/>
      <c r="Z235" s="776"/>
      <c r="AA235" s="190"/>
      <c r="AB235" s="747">
        <f t="shared" si="12"/>
        <v>0</v>
      </c>
      <c r="AC235" s="748">
        <f t="shared" si="13"/>
        <v>0</v>
      </c>
      <c r="AD235" s="187"/>
      <c r="AE235" s="186"/>
      <c r="AF235" s="190"/>
      <c r="AG235" s="747">
        <f t="shared" si="14"/>
        <v>0</v>
      </c>
      <c r="AH235" s="748">
        <f t="shared" si="15"/>
        <v>0</v>
      </c>
      <c r="AI235" s="187"/>
      <c r="AJ235" s="52"/>
      <c r="AK235" s="156" t="str">
        <f>IFERROR(VLOOKUP($A235,'Liste planification'!$B$2:$C$105,2,FALSE),"")</f>
        <v/>
      </c>
      <c r="AL235" s="27"/>
      <c r="AM235" s="27"/>
      <c r="AN235" s="769"/>
      <c r="AO235" s="770"/>
      <c r="AP235" s="770"/>
      <c r="AQ235" s="770"/>
      <c r="AR235" s="770"/>
      <c r="AS235" s="770"/>
      <c r="AT235" s="770"/>
      <c r="AU235" s="770"/>
      <c r="AV235" s="770"/>
      <c r="AW235" s="770"/>
      <c r="AX235" s="770"/>
      <c r="AY235" s="770"/>
      <c r="AZ235" s="770"/>
      <c r="BA235" s="770"/>
      <c r="BB235" s="770"/>
      <c r="BC235" s="770"/>
      <c r="BD235" s="770"/>
      <c r="BE235" s="770"/>
      <c r="BF235" s="770"/>
      <c r="BG235" s="770"/>
      <c r="BH235" s="770"/>
      <c r="BI235" s="770"/>
      <c r="BJ235" s="770"/>
      <c r="BK235" s="770"/>
      <c r="BL235" s="770"/>
      <c r="BM235" s="770"/>
      <c r="BN235" s="770"/>
      <c r="BO235" s="770"/>
      <c r="BP235" s="770"/>
      <c r="BQ235" s="770"/>
      <c r="BR235" s="770"/>
      <c r="BS235" s="770"/>
      <c r="BT235" s="770"/>
      <c r="BU235" s="770"/>
      <c r="BV235" s="770"/>
      <c r="BW235" s="770"/>
      <c r="BX235" s="770"/>
      <c r="BY235" s="770"/>
      <c r="BZ235" s="770"/>
      <c r="CA235" s="770"/>
      <c r="CB235" s="770"/>
      <c r="CC235" s="770"/>
    </row>
    <row r="236" spans="1:81" s="64" customFormat="1">
      <c r="A236" s="158"/>
      <c r="B236" s="159" t="str">
        <f>A236&amp;"-"&amp;TEXT(COUNTIF($A$5:A236,A236),"000")</f>
        <v>-000</v>
      </c>
      <c r="C236" s="52"/>
      <c r="D236" s="27"/>
      <c r="E236" s="28"/>
      <c r="F236" s="27"/>
      <c r="G236" s="27"/>
      <c r="H236" s="52"/>
      <c r="I236" s="380" t="str">
        <f>IFERROR(VLOOKUP($F236,'Liste planification'!$V$2:$W$96,2,FALSE),"")</f>
        <v/>
      </c>
      <c r="J236" s="27"/>
      <c r="K236" s="27"/>
      <c r="L236" s="27"/>
      <c r="M236" s="52"/>
      <c r="N236" s="52"/>
      <c r="O236" s="52"/>
      <c r="P236" s="52"/>
      <c r="Q236" s="52"/>
      <c r="R236" s="52"/>
      <c r="S236" s="52"/>
      <c r="T236" s="52"/>
      <c r="U236" s="52"/>
      <c r="V236" s="52"/>
      <c r="W236" s="52"/>
      <c r="X236" s="52"/>
      <c r="Y236" s="194"/>
      <c r="Z236" s="776"/>
      <c r="AA236" s="190"/>
      <c r="AB236" s="747">
        <f t="shared" si="12"/>
        <v>0</v>
      </c>
      <c r="AC236" s="748">
        <f t="shared" si="13"/>
        <v>0</v>
      </c>
      <c r="AD236" s="187"/>
      <c r="AE236" s="186"/>
      <c r="AF236" s="190"/>
      <c r="AG236" s="747">
        <f t="shared" si="14"/>
        <v>0</v>
      </c>
      <c r="AH236" s="748">
        <f t="shared" si="15"/>
        <v>0</v>
      </c>
      <c r="AI236" s="187"/>
      <c r="AJ236" s="52"/>
      <c r="AK236" s="156" t="str">
        <f>IFERROR(VLOOKUP($A236,'Liste planification'!$B$2:$C$105,2,FALSE),"")</f>
        <v/>
      </c>
      <c r="AL236" s="27"/>
      <c r="AM236" s="27"/>
      <c r="AN236" s="769"/>
      <c r="AO236" s="770"/>
      <c r="AP236" s="770"/>
      <c r="AQ236" s="770"/>
      <c r="AR236" s="770"/>
      <c r="AS236" s="770"/>
      <c r="AT236" s="770"/>
      <c r="AU236" s="770"/>
      <c r="AV236" s="770"/>
      <c r="AW236" s="770"/>
      <c r="AX236" s="770"/>
      <c r="AY236" s="770"/>
      <c r="AZ236" s="770"/>
      <c r="BA236" s="770"/>
      <c r="BB236" s="770"/>
      <c r="BC236" s="770"/>
      <c r="BD236" s="770"/>
      <c r="BE236" s="770"/>
      <c r="BF236" s="770"/>
      <c r="BG236" s="770"/>
      <c r="BH236" s="770"/>
      <c r="BI236" s="770"/>
      <c r="BJ236" s="770"/>
      <c r="BK236" s="770"/>
      <c r="BL236" s="770"/>
      <c r="BM236" s="770"/>
      <c r="BN236" s="770"/>
      <c r="BO236" s="770"/>
      <c r="BP236" s="770"/>
      <c r="BQ236" s="770"/>
      <c r="BR236" s="770"/>
      <c r="BS236" s="770"/>
      <c r="BT236" s="770"/>
      <c r="BU236" s="770"/>
      <c r="BV236" s="770"/>
      <c r="BW236" s="770"/>
      <c r="BX236" s="770"/>
      <c r="BY236" s="770"/>
      <c r="BZ236" s="770"/>
      <c r="CA236" s="770"/>
      <c r="CB236" s="770"/>
      <c r="CC236" s="770"/>
    </row>
    <row r="237" spans="1:81" s="64" customFormat="1">
      <c r="A237" s="158"/>
      <c r="B237" s="159" t="str">
        <f>A237&amp;"-"&amp;TEXT(COUNTIF($A$5:A237,A237),"000")</f>
        <v>-000</v>
      </c>
      <c r="C237" s="52"/>
      <c r="D237" s="27"/>
      <c r="E237" s="28"/>
      <c r="F237" s="27"/>
      <c r="G237" s="27"/>
      <c r="H237" s="52"/>
      <c r="I237" s="380" t="str">
        <f>IFERROR(VLOOKUP($F237,'Liste planification'!$V$2:$W$96,2,FALSE),"")</f>
        <v/>
      </c>
      <c r="J237" s="27"/>
      <c r="K237" s="27"/>
      <c r="L237" s="27"/>
      <c r="M237" s="52"/>
      <c r="N237" s="52"/>
      <c r="O237" s="52"/>
      <c r="P237" s="52"/>
      <c r="Q237" s="52"/>
      <c r="R237" s="52"/>
      <c r="S237" s="52"/>
      <c r="T237" s="52"/>
      <c r="U237" s="52"/>
      <c r="V237" s="52"/>
      <c r="W237" s="52"/>
      <c r="X237" s="52"/>
      <c r="Y237" s="194"/>
      <c r="Z237" s="776"/>
      <c r="AA237" s="190"/>
      <c r="AB237" s="747">
        <f t="shared" si="12"/>
        <v>0</v>
      </c>
      <c r="AC237" s="748">
        <f t="shared" si="13"/>
        <v>0</v>
      </c>
      <c r="AD237" s="187"/>
      <c r="AE237" s="186"/>
      <c r="AF237" s="190"/>
      <c r="AG237" s="747">
        <f t="shared" si="14"/>
        <v>0</v>
      </c>
      <c r="AH237" s="748">
        <f t="shared" si="15"/>
        <v>0</v>
      </c>
      <c r="AI237" s="187"/>
      <c r="AJ237" s="52"/>
      <c r="AK237" s="156" t="str">
        <f>IFERROR(VLOOKUP($A237,'Liste planification'!$B$2:$C$105,2,FALSE),"")</f>
        <v/>
      </c>
      <c r="AL237" s="27"/>
      <c r="AM237" s="27"/>
      <c r="AN237" s="769"/>
      <c r="AO237" s="770"/>
      <c r="AP237" s="770"/>
      <c r="AQ237" s="770"/>
      <c r="AR237" s="770"/>
      <c r="AS237" s="770"/>
      <c r="AT237" s="770"/>
      <c r="AU237" s="770"/>
      <c r="AV237" s="770"/>
      <c r="AW237" s="770"/>
      <c r="AX237" s="770"/>
      <c r="AY237" s="770"/>
      <c r="AZ237" s="770"/>
      <c r="BA237" s="770"/>
      <c r="BB237" s="770"/>
      <c r="BC237" s="770"/>
      <c r="BD237" s="770"/>
      <c r="BE237" s="770"/>
      <c r="BF237" s="770"/>
      <c r="BG237" s="770"/>
      <c r="BH237" s="770"/>
      <c r="BI237" s="770"/>
      <c r="BJ237" s="770"/>
      <c r="BK237" s="770"/>
      <c r="BL237" s="770"/>
      <c r="BM237" s="770"/>
      <c r="BN237" s="770"/>
      <c r="BO237" s="770"/>
      <c r="BP237" s="770"/>
      <c r="BQ237" s="770"/>
      <c r="BR237" s="770"/>
      <c r="BS237" s="770"/>
      <c r="BT237" s="770"/>
      <c r="BU237" s="770"/>
      <c r="BV237" s="770"/>
      <c r="BW237" s="770"/>
      <c r="BX237" s="770"/>
      <c r="BY237" s="770"/>
      <c r="BZ237" s="770"/>
      <c r="CA237" s="770"/>
      <c r="CB237" s="770"/>
      <c r="CC237" s="770"/>
    </row>
    <row r="238" spans="1:81" s="64" customFormat="1">
      <c r="A238" s="158"/>
      <c r="B238" s="159" t="str">
        <f>A238&amp;"-"&amp;TEXT(COUNTIF($A$5:A238,A238),"000")</f>
        <v>-000</v>
      </c>
      <c r="C238" s="52"/>
      <c r="D238" s="27"/>
      <c r="E238" s="28"/>
      <c r="F238" s="27"/>
      <c r="G238" s="27"/>
      <c r="H238" s="52"/>
      <c r="I238" s="380" t="str">
        <f>IFERROR(VLOOKUP($F238,'Liste planification'!$V$2:$W$96,2,FALSE),"")</f>
        <v/>
      </c>
      <c r="J238" s="27"/>
      <c r="K238" s="27"/>
      <c r="L238" s="27"/>
      <c r="M238" s="52"/>
      <c r="N238" s="52"/>
      <c r="O238" s="52"/>
      <c r="P238" s="52"/>
      <c r="Q238" s="52"/>
      <c r="R238" s="52"/>
      <c r="S238" s="52"/>
      <c r="T238" s="52"/>
      <c r="U238" s="52"/>
      <c r="V238" s="52"/>
      <c r="W238" s="52"/>
      <c r="X238" s="52"/>
      <c r="Y238" s="194"/>
      <c r="Z238" s="776"/>
      <c r="AA238" s="190"/>
      <c r="AB238" s="747">
        <f t="shared" si="12"/>
        <v>0</v>
      </c>
      <c r="AC238" s="748">
        <f t="shared" si="13"/>
        <v>0</v>
      </c>
      <c r="AD238" s="187"/>
      <c r="AE238" s="186"/>
      <c r="AF238" s="190"/>
      <c r="AG238" s="747">
        <f t="shared" si="14"/>
        <v>0</v>
      </c>
      <c r="AH238" s="748">
        <f t="shared" si="15"/>
        <v>0</v>
      </c>
      <c r="AI238" s="187"/>
      <c r="AJ238" s="52"/>
      <c r="AK238" s="156" t="str">
        <f>IFERROR(VLOOKUP($A238,'Liste planification'!$B$2:$C$105,2,FALSE),"")</f>
        <v/>
      </c>
      <c r="AL238" s="27"/>
      <c r="AM238" s="27"/>
      <c r="AN238" s="769"/>
      <c r="AO238" s="770"/>
      <c r="AP238" s="770"/>
      <c r="AQ238" s="770"/>
      <c r="AR238" s="770"/>
      <c r="AS238" s="770"/>
      <c r="AT238" s="770"/>
      <c r="AU238" s="770"/>
      <c r="AV238" s="770"/>
      <c r="AW238" s="770"/>
      <c r="AX238" s="770"/>
      <c r="AY238" s="770"/>
      <c r="AZ238" s="770"/>
      <c r="BA238" s="770"/>
      <c r="BB238" s="770"/>
      <c r="BC238" s="770"/>
      <c r="BD238" s="770"/>
      <c r="BE238" s="770"/>
      <c r="BF238" s="770"/>
      <c r="BG238" s="770"/>
      <c r="BH238" s="770"/>
      <c r="BI238" s="770"/>
      <c r="BJ238" s="770"/>
      <c r="BK238" s="770"/>
      <c r="BL238" s="770"/>
      <c r="BM238" s="770"/>
      <c r="BN238" s="770"/>
      <c r="BO238" s="770"/>
      <c r="BP238" s="770"/>
      <c r="BQ238" s="770"/>
      <c r="BR238" s="770"/>
      <c r="BS238" s="770"/>
      <c r="BT238" s="770"/>
      <c r="BU238" s="770"/>
      <c r="BV238" s="770"/>
      <c r="BW238" s="770"/>
      <c r="BX238" s="770"/>
      <c r="BY238" s="770"/>
      <c r="BZ238" s="770"/>
      <c r="CA238" s="770"/>
      <c r="CB238" s="770"/>
      <c r="CC238" s="770"/>
    </row>
    <row r="239" spans="1:81" s="64" customFormat="1">
      <c r="A239" s="158"/>
      <c r="B239" s="159" t="str">
        <f>A239&amp;"-"&amp;TEXT(COUNTIF($A$5:A239,A239),"000")</f>
        <v>-000</v>
      </c>
      <c r="C239" s="52"/>
      <c r="D239" s="27"/>
      <c r="E239" s="28"/>
      <c r="F239" s="27"/>
      <c r="G239" s="27"/>
      <c r="H239" s="52"/>
      <c r="I239" s="380" t="str">
        <f>IFERROR(VLOOKUP($F239,'Liste planification'!$V$2:$W$96,2,FALSE),"")</f>
        <v/>
      </c>
      <c r="J239" s="27"/>
      <c r="K239" s="27"/>
      <c r="L239" s="27"/>
      <c r="M239" s="52"/>
      <c r="N239" s="52"/>
      <c r="O239" s="52"/>
      <c r="P239" s="52"/>
      <c r="Q239" s="52"/>
      <c r="R239" s="52"/>
      <c r="S239" s="52"/>
      <c r="T239" s="52"/>
      <c r="U239" s="52"/>
      <c r="V239" s="52"/>
      <c r="W239" s="52"/>
      <c r="X239" s="52"/>
      <c r="Y239" s="194"/>
      <c r="Z239" s="776"/>
      <c r="AA239" s="190"/>
      <c r="AB239" s="747">
        <f t="shared" si="12"/>
        <v>0</v>
      </c>
      <c r="AC239" s="748">
        <f t="shared" si="13"/>
        <v>0</v>
      </c>
      <c r="AD239" s="187"/>
      <c r="AE239" s="186"/>
      <c r="AF239" s="190"/>
      <c r="AG239" s="747">
        <f t="shared" si="14"/>
        <v>0</v>
      </c>
      <c r="AH239" s="748">
        <f t="shared" si="15"/>
        <v>0</v>
      </c>
      <c r="AI239" s="187"/>
      <c r="AJ239" s="52"/>
      <c r="AK239" s="156" t="str">
        <f>IFERROR(VLOOKUP($A239,'Liste planification'!$B$2:$C$105,2,FALSE),"")</f>
        <v/>
      </c>
      <c r="AL239" s="27"/>
      <c r="AM239" s="27"/>
      <c r="AN239" s="769"/>
      <c r="AO239" s="770"/>
      <c r="AP239" s="770"/>
      <c r="AQ239" s="770"/>
      <c r="AR239" s="770"/>
      <c r="AS239" s="770"/>
      <c r="AT239" s="770"/>
      <c r="AU239" s="770"/>
      <c r="AV239" s="770"/>
      <c r="AW239" s="770"/>
      <c r="AX239" s="770"/>
      <c r="AY239" s="770"/>
      <c r="AZ239" s="770"/>
      <c r="BA239" s="770"/>
      <c r="BB239" s="770"/>
      <c r="BC239" s="770"/>
      <c r="BD239" s="770"/>
      <c r="BE239" s="770"/>
      <c r="BF239" s="770"/>
      <c r="BG239" s="770"/>
      <c r="BH239" s="770"/>
      <c r="BI239" s="770"/>
      <c r="BJ239" s="770"/>
      <c r="BK239" s="770"/>
      <c r="BL239" s="770"/>
      <c r="BM239" s="770"/>
      <c r="BN239" s="770"/>
      <c r="BO239" s="770"/>
      <c r="BP239" s="770"/>
      <c r="BQ239" s="770"/>
      <c r="BR239" s="770"/>
      <c r="BS239" s="770"/>
      <c r="BT239" s="770"/>
      <c r="BU239" s="770"/>
      <c r="BV239" s="770"/>
      <c r="BW239" s="770"/>
      <c r="BX239" s="770"/>
      <c r="BY239" s="770"/>
      <c r="BZ239" s="770"/>
      <c r="CA239" s="770"/>
      <c r="CB239" s="770"/>
      <c r="CC239" s="770"/>
    </row>
    <row r="240" spans="1:81" s="64" customFormat="1">
      <c r="A240" s="158"/>
      <c r="B240" s="159" t="str">
        <f>A240&amp;"-"&amp;TEXT(COUNTIF($A$5:A240,A240),"000")</f>
        <v>-000</v>
      </c>
      <c r="C240" s="52"/>
      <c r="D240" s="27"/>
      <c r="E240" s="28"/>
      <c r="F240" s="27"/>
      <c r="G240" s="27"/>
      <c r="H240" s="52"/>
      <c r="I240" s="380" t="str">
        <f>IFERROR(VLOOKUP($F240,'Liste planification'!$V$2:$W$96,2,FALSE),"")</f>
        <v/>
      </c>
      <c r="J240" s="27"/>
      <c r="K240" s="27"/>
      <c r="L240" s="27"/>
      <c r="M240" s="52"/>
      <c r="N240" s="52"/>
      <c r="O240" s="52"/>
      <c r="P240" s="52"/>
      <c r="Q240" s="52"/>
      <c r="R240" s="52"/>
      <c r="S240" s="52"/>
      <c r="T240" s="52"/>
      <c r="U240" s="52"/>
      <c r="V240" s="52"/>
      <c r="W240" s="52"/>
      <c r="X240" s="52"/>
      <c r="Y240" s="194"/>
      <c r="Z240" s="776"/>
      <c r="AA240" s="190"/>
      <c r="AB240" s="747">
        <f t="shared" si="12"/>
        <v>0</v>
      </c>
      <c r="AC240" s="748">
        <f t="shared" si="13"/>
        <v>0</v>
      </c>
      <c r="AD240" s="187"/>
      <c r="AE240" s="186"/>
      <c r="AF240" s="190"/>
      <c r="AG240" s="747">
        <f t="shared" si="14"/>
        <v>0</v>
      </c>
      <c r="AH240" s="748">
        <f t="shared" si="15"/>
        <v>0</v>
      </c>
      <c r="AI240" s="187"/>
      <c r="AJ240" s="52"/>
      <c r="AK240" s="156" t="str">
        <f>IFERROR(VLOOKUP($A240,'Liste planification'!$B$2:$C$105,2,FALSE),"")</f>
        <v/>
      </c>
      <c r="AL240" s="27"/>
      <c r="AM240" s="27"/>
      <c r="AN240" s="769"/>
      <c r="AO240" s="770"/>
      <c r="AP240" s="770"/>
      <c r="AQ240" s="770"/>
      <c r="AR240" s="770"/>
      <c r="AS240" s="770"/>
      <c r="AT240" s="770"/>
      <c r="AU240" s="770"/>
      <c r="AV240" s="770"/>
      <c r="AW240" s="770"/>
      <c r="AX240" s="770"/>
      <c r="AY240" s="770"/>
      <c r="AZ240" s="770"/>
      <c r="BA240" s="770"/>
      <c r="BB240" s="770"/>
      <c r="BC240" s="770"/>
      <c r="BD240" s="770"/>
      <c r="BE240" s="770"/>
      <c r="BF240" s="770"/>
      <c r="BG240" s="770"/>
      <c r="BH240" s="770"/>
      <c r="BI240" s="770"/>
      <c r="BJ240" s="770"/>
      <c r="BK240" s="770"/>
      <c r="BL240" s="770"/>
      <c r="BM240" s="770"/>
      <c r="BN240" s="770"/>
      <c r="BO240" s="770"/>
      <c r="BP240" s="770"/>
      <c r="BQ240" s="770"/>
      <c r="BR240" s="770"/>
      <c r="BS240" s="770"/>
      <c r="BT240" s="770"/>
      <c r="BU240" s="770"/>
      <c r="BV240" s="770"/>
      <c r="BW240" s="770"/>
      <c r="BX240" s="770"/>
      <c r="BY240" s="770"/>
      <c r="BZ240" s="770"/>
      <c r="CA240" s="770"/>
      <c r="CB240" s="770"/>
      <c r="CC240" s="770"/>
    </row>
    <row r="241" spans="1:81" s="64" customFormat="1">
      <c r="A241" s="158"/>
      <c r="B241" s="159" t="str">
        <f>A241&amp;"-"&amp;TEXT(COUNTIF($A$5:A241,A241),"000")</f>
        <v>-000</v>
      </c>
      <c r="C241" s="52"/>
      <c r="D241" s="27"/>
      <c r="E241" s="28"/>
      <c r="F241" s="27"/>
      <c r="G241" s="27"/>
      <c r="H241" s="52"/>
      <c r="I241" s="380" t="str">
        <f>IFERROR(VLOOKUP($F241,'Liste planification'!$V$2:$W$96,2,FALSE),"")</f>
        <v/>
      </c>
      <c r="J241" s="27"/>
      <c r="K241" s="27"/>
      <c r="L241" s="27"/>
      <c r="M241" s="52"/>
      <c r="N241" s="52"/>
      <c r="O241" s="52"/>
      <c r="P241" s="52"/>
      <c r="Q241" s="52"/>
      <c r="R241" s="52"/>
      <c r="S241" s="52"/>
      <c r="T241" s="52"/>
      <c r="U241" s="52"/>
      <c r="V241" s="52"/>
      <c r="W241" s="52"/>
      <c r="X241" s="52"/>
      <c r="Y241" s="194"/>
      <c r="Z241" s="776"/>
      <c r="AA241" s="190"/>
      <c r="AB241" s="747">
        <f t="shared" si="12"/>
        <v>0</v>
      </c>
      <c r="AC241" s="748">
        <f t="shared" si="13"/>
        <v>0</v>
      </c>
      <c r="AD241" s="187"/>
      <c r="AE241" s="186"/>
      <c r="AF241" s="190"/>
      <c r="AG241" s="747">
        <f t="shared" si="14"/>
        <v>0</v>
      </c>
      <c r="AH241" s="748">
        <f t="shared" si="15"/>
        <v>0</v>
      </c>
      <c r="AI241" s="187"/>
      <c r="AJ241" s="52"/>
      <c r="AK241" s="156" t="str">
        <f>IFERROR(VLOOKUP($A241,'Liste planification'!$B$2:$C$105,2,FALSE),"")</f>
        <v/>
      </c>
      <c r="AL241" s="27"/>
      <c r="AM241" s="27"/>
      <c r="AN241" s="769"/>
      <c r="AO241" s="770"/>
      <c r="AP241" s="770"/>
      <c r="AQ241" s="770"/>
      <c r="AR241" s="770"/>
      <c r="AS241" s="770"/>
      <c r="AT241" s="770"/>
      <c r="AU241" s="770"/>
      <c r="AV241" s="770"/>
      <c r="AW241" s="770"/>
      <c r="AX241" s="770"/>
      <c r="AY241" s="770"/>
      <c r="AZ241" s="770"/>
      <c r="BA241" s="770"/>
      <c r="BB241" s="770"/>
      <c r="BC241" s="770"/>
      <c r="BD241" s="770"/>
      <c r="BE241" s="770"/>
      <c r="BF241" s="770"/>
      <c r="BG241" s="770"/>
      <c r="BH241" s="770"/>
      <c r="BI241" s="770"/>
      <c r="BJ241" s="770"/>
      <c r="BK241" s="770"/>
      <c r="BL241" s="770"/>
      <c r="BM241" s="770"/>
      <c r="BN241" s="770"/>
      <c r="BO241" s="770"/>
      <c r="BP241" s="770"/>
      <c r="BQ241" s="770"/>
      <c r="BR241" s="770"/>
      <c r="BS241" s="770"/>
      <c r="BT241" s="770"/>
      <c r="BU241" s="770"/>
      <c r="BV241" s="770"/>
      <c r="BW241" s="770"/>
      <c r="BX241" s="770"/>
      <c r="BY241" s="770"/>
      <c r="BZ241" s="770"/>
      <c r="CA241" s="770"/>
      <c r="CB241" s="770"/>
      <c r="CC241" s="770"/>
    </row>
    <row r="242" spans="1:81" s="64" customFormat="1">
      <c r="A242" s="158"/>
      <c r="B242" s="159" t="str">
        <f>A242&amp;"-"&amp;TEXT(COUNTIF($A$5:A242,A242),"000")</f>
        <v>-000</v>
      </c>
      <c r="C242" s="52"/>
      <c r="D242" s="27"/>
      <c r="E242" s="28"/>
      <c r="F242" s="27"/>
      <c r="G242" s="27"/>
      <c r="H242" s="52"/>
      <c r="I242" s="380" t="str">
        <f>IFERROR(VLOOKUP($F242,'Liste planification'!$V$2:$W$96,2,FALSE),"")</f>
        <v/>
      </c>
      <c r="J242" s="27"/>
      <c r="K242" s="27"/>
      <c r="L242" s="27"/>
      <c r="M242" s="52"/>
      <c r="N242" s="52"/>
      <c r="O242" s="52"/>
      <c r="P242" s="52"/>
      <c r="Q242" s="52"/>
      <c r="R242" s="52"/>
      <c r="S242" s="52"/>
      <c r="T242" s="52"/>
      <c r="U242" s="52"/>
      <c r="V242" s="52"/>
      <c r="W242" s="52"/>
      <c r="X242" s="52"/>
      <c r="Y242" s="194"/>
      <c r="Z242" s="776"/>
      <c r="AA242" s="190"/>
      <c r="AB242" s="747">
        <f t="shared" si="12"/>
        <v>0</v>
      </c>
      <c r="AC242" s="748">
        <f t="shared" si="13"/>
        <v>0</v>
      </c>
      <c r="AD242" s="187"/>
      <c r="AE242" s="186"/>
      <c r="AF242" s="190"/>
      <c r="AG242" s="747">
        <f t="shared" si="14"/>
        <v>0</v>
      </c>
      <c r="AH242" s="748">
        <f t="shared" si="15"/>
        <v>0</v>
      </c>
      <c r="AI242" s="187"/>
      <c r="AJ242" s="52"/>
      <c r="AK242" s="156" t="str">
        <f>IFERROR(VLOOKUP($A242,'Liste planification'!$B$2:$C$105,2,FALSE),"")</f>
        <v/>
      </c>
      <c r="AL242" s="27"/>
      <c r="AM242" s="27"/>
      <c r="AN242" s="769"/>
      <c r="AO242" s="770"/>
      <c r="AP242" s="770"/>
      <c r="AQ242" s="770"/>
      <c r="AR242" s="770"/>
      <c r="AS242" s="770"/>
      <c r="AT242" s="770"/>
      <c r="AU242" s="770"/>
      <c r="AV242" s="770"/>
      <c r="AW242" s="770"/>
      <c r="AX242" s="770"/>
      <c r="AY242" s="770"/>
      <c r="AZ242" s="770"/>
      <c r="BA242" s="770"/>
      <c r="BB242" s="770"/>
      <c r="BC242" s="770"/>
      <c r="BD242" s="770"/>
      <c r="BE242" s="770"/>
      <c r="BF242" s="770"/>
      <c r="BG242" s="770"/>
      <c r="BH242" s="770"/>
      <c r="BI242" s="770"/>
      <c r="BJ242" s="770"/>
      <c r="BK242" s="770"/>
      <c r="BL242" s="770"/>
      <c r="BM242" s="770"/>
      <c r="BN242" s="770"/>
      <c r="BO242" s="770"/>
      <c r="BP242" s="770"/>
      <c r="BQ242" s="770"/>
      <c r="BR242" s="770"/>
      <c r="BS242" s="770"/>
      <c r="BT242" s="770"/>
      <c r="BU242" s="770"/>
      <c r="BV242" s="770"/>
      <c r="BW242" s="770"/>
      <c r="BX242" s="770"/>
      <c r="BY242" s="770"/>
      <c r="BZ242" s="770"/>
      <c r="CA242" s="770"/>
      <c r="CB242" s="770"/>
      <c r="CC242" s="770"/>
    </row>
    <row r="243" spans="1:81" s="64" customFormat="1">
      <c r="A243" s="158"/>
      <c r="B243" s="159" t="str">
        <f>A243&amp;"-"&amp;TEXT(COUNTIF($A$5:A243,A243),"000")</f>
        <v>-000</v>
      </c>
      <c r="C243" s="52"/>
      <c r="D243" s="27"/>
      <c r="E243" s="28"/>
      <c r="F243" s="27"/>
      <c r="G243" s="27"/>
      <c r="H243" s="52"/>
      <c r="I243" s="380" t="str">
        <f>IFERROR(VLOOKUP($F243,'Liste planification'!$V$2:$W$96,2,FALSE),"")</f>
        <v/>
      </c>
      <c r="J243" s="27"/>
      <c r="K243" s="27"/>
      <c r="L243" s="27"/>
      <c r="M243" s="52"/>
      <c r="N243" s="52"/>
      <c r="O243" s="52"/>
      <c r="P243" s="52"/>
      <c r="Q243" s="52"/>
      <c r="R243" s="52"/>
      <c r="S243" s="52"/>
      <c r="T243" s="52"/>
      <c r="U243" s="52"/>
      <c r="V243" s="52"/>
      <c r="W243" s="52"/>
      <c r="X243" s="52"/>
      <c r="Y243" s="194"/>
      <c r="Z243" s="776"/>
      <c r="AA243" s="190"/>
      <c r="AB243" s="747">
        <f t="shared" si="12"/>
        <v>0</v>
      </c>
      <c r="AC243" s="748">
        <f t="shared" si="13"/>
        <v>0</v>
      </c>
      <c r="AD243" s="187"/>
      <c r="AE243" s="186"/>
      <c r="AF243" s="190"/>
      <c r="AG243" s="747">
        <f t="shared" si="14"/>
        <v>0</v>
      </c>
      <c r="AH243" s="748">
        <f t="shared" si="15"/>
        <v>0</v>
      </c>
      <c r="AI243" s="187"/>
      <c r="AJ243" s="52"/>
      <c r="AK243" s="156" t="str">
        <f>IFERROR(VLOOKUP($A243,'Liste planification'!$B$2:$C$105,2,FALSE),"")</f>
        <v/>
      </c>
      <c r="AL243" s="27"/>
      <c r="AM243" s="27"/>
      <c r="AN243" s="769"/>
      <c r="AO243" s="770"/>
      <c r="AP243" s="770"/>
      <c r="AQ243" s="770"/>
      <c r="AR243" s="770"/>
      <c r="AS243" s="770"/>
      <c r="AT243" s="770"/>
      <c r="AU243" s="770"/>
      <c r="AV243" s="770"/>
      <c r="AW243" s="770"/>
      <c r="AX243" s="770"/>
      <c r="AY243" s="770"/>
      <c r="AZ243" s="770"/>
      <c r="BA243" s="770"/>
      <c r="BB243" s="770"/>
      <c r="BC243" s="770"/>
      <c r="BD243" s="770"/>
      <c r="BE243" s="770"/>
      <c r="BF243" s="770"/>
      <c r="BG243" s="770"/>
      <c r="BH243" s="770"/>
      <c r="BI243" s="770"/>
      <c r="BJ243" s="770"/>
      <c r="BK243" s="770"/>
      <c r="BL243" s="770"/>
      <c r="BM243" s="770"/>
      <c r="BN243" s="770"/>
      <c r="BO243" s="770"/>
      <c r="BP243" s="770"/>
      <c r="BQ243" s="770"/>
      <c r="BR243" s="770"/>
      <c r="BS243" s="770"/>
      <c r="BT243" s="770"/>
      <c r="BU243" s="770"/>
      <c r="BV243" s="770"/>
      <c r="BW243" s="770"/>
      <c r="BX243" s="770"/>
      <c r="BY243" s="770"/>
      <c r="BZ243" s="770"/>
      <c r="CA243" s="770"/>
      <c r="CB243" s="770"/>
      <c r="CC243" s="770"/>
    </row>
    <row r="244" spans="1:81" s="64" customFormat="1">
      <c r="A244" s="158"/>
      <c r="B244" s="159" t="str">
        <f>A244&amp;"-"&amp;TEXT(COUNTIF($A$5:A244,A244),"000")</f>
        <v>-000</v>
      </c>
      <c r="C244" s="52"/>
      <c r="D244" s="27"/>
      <c r="E244" s="28"/>
      <c r="F244" s="27"/>
      <c r="G244" s="27"/>
      <c r="H244" s="52"/>
      <c r="I244" s="380" t="str">
        <f>IFERROR(VLOOKUP($F244,'Liste planification'!$V$2:$W$96,2,FALSE),"")</f>
        <v/>
      </c>
      <c r="J244" s="27"/>
      <c r="K244" s="27"/>
      <c r="L244" s="27"/>
      <c r="M244" s="52"/>
      <c r="N244" s="52"/>
      <c r="O244" s="52"/>
      <c r="P244" s="52"/>
      <c r="Q244" s="52"/>
      <c r="R244" s="52"/>
      <c r="S244" s="52"/>
      <c r="T244" s="52"/>
      <c r="U244" s="52"/>
      <c r="V244" s="52"/>
      <c r="W244" s="52"/>
      <c r="X244" s="52"/>
      <c r="Y244" s="194"/>
      <c r="Z244" s="776"/>
      <c r="AA244" s="190"/>
      <c r="AB244" s="747">
        <f t="shared" ref="AB244:AB307" si="16">AA244/$AB$1</f>
        <v>0</v>
      </c>
      <c r="AC244" s="748">
        <f t="shared" ref="AC244:AC307" si="17">AA244/$AC$1</f>
        <v>0</v>
      </c>
      <c r="AD244" s="187"/>
      <c r="AE244" s="186"/>
      <c r="AF244" s="190"/>
      <c r="AG244" s="747">
        <f t="shared" ref="AG244:AG307" si="18">AF244/$AB$1</f>
        <v>0</v>
      </c>
      <c r="AH244" s="748">
        <f t="shared" ref="AH244:AH307" si="19">AF244/$AC$1</f>
        <v>0</v>
      </c>
      <c r="AI244" s="187"/>
      <c r="AJ244" s="52"/>
      <c r="AK244" s="156" t="str">
        <f>IFERROR(VLOOKUP($A244,'Liste planification'!$B$2:$C$105,2,FALSE),"")</f>
        <v/>
      </c>
      <c r="AL244" s="27"/>
      <c r="AM244" s="27"/>
      <c r="AN244" s="769"/>
      <c r="AO244" s="770"/>
      <c r="AP244" s="770"/>
      <c r="AQ244" s="770"/>
      <c r="AR244" s="770"/>
      <c r="AS244" s="770"/>
      <c r="AT244" s="770"/>
      <c r="AU244" s="770"/>
      <c r="AV244" s="770"/>
      <c r="AW244" s="770"/>
      <c r="AX244" s="770"/>
      <c r="AY244" s="770"/>
      <c r="AZ244" s="770"/>
      <c r="BA244" s="770"/>
      <c r="BB244" s="770"/>
      <c r="BC244" s="770"/>
      <c r="BD244" s="770"/>
      <c r="BE244" s="770"/>
      <c r="BF244" s="770"/>
      <c r="BG244" s="770"/>
      <c r="BH244" s="770"/>
      <c r="BI244" s="770"/>
      <c r="BJ244" s="770"/>
      <c r="BK244" s="770"/>
      <c r="BL244" s="770"/>
      <c r="BM244" s="770"/>
      <c r="BN244" s="770"/>
      <c r="BO244" s="770"/>
      <c r="BP244" s="770"/>
      <c r="BQ244" s="770"/>
      <c r="BR244" s="770"/>
      <c r="BS244" s="770"/>
      <c r="BT244" s="770"/>
      <c r="BU244" s="770"/>
      <c r="BV244" s="770"/>
      <c r="BW244" s="770"/>
      <c r="BX244" s="770"/>
      <c r="BY244" s="770"/>
      <c r="BZ244" s="770"/>
      <c r="CA244" s="770"/>
      <c r="CB244" s="770"/>
      <c r="CC244" s="770"/>
    </row>
    <row r="245" spans="1:81" s="64" customFormat="1">
      <c r="A245" s="158"/>
      <c r="B245" s="159" t="str">
        <f>A245&amp;"-"&amp;TEXT(COUNTIF($A$5:A245,A245),"000")</f>
        <v>-000</v>
      </c>
      <c r="C245" s="52"/>
      <c r="D245" s="27"/>
      <c r="E245" s="28"/>
      <c r="F245" s="27"/>
      <c r="G245" s="27"/>
      <c r="H245" s="52"/>
      <c r="I245" s="380" t="str">
        <f>IFERROR(VLOOKUP($F245,'Liste planification'!$V$2:$W$96,2,FALSE),"")</f>
        <v/>
      </c>
      <c r="J245" s="27"/>
      <c r="K245" s="27"/>
      <c r="L245" s="27"/>
      <c r="M245" s="52"/>
      <c r="N245" s="52"/>
      <c r="O245" s="52"/>
      <c r="P245" s="52"/>
      <c r="Q245" s="52"/>
      <c r="R245" s="52"/>
      <c r="S245" s="52"/>
      <c r="T245" s="52"/>
      <c r="U245" s="52"/>
      <c r="V245" s="52"/>
      <c r="W245" s="52"/>
      <c r="X245" s="52"/>
      <c r="Y245" s="194"/>
      <c r="Z245" s="776"/>
      <c r="AA245" s="190"/>
      <c r="AB245" s="747">
        <f t="shared" si="16"/>
        <v>0</v>
      </c>
      <c r="AC245" s="748">
        <f t="shared" si="17"/>
        <v>0</v>
      </c>
      <c r="AD245" s="187"/>
      <c r="AE245" s="186"/>
      <c r="AF245" s="190"/>
      <c r="AG245" s="747">
        <f t="shared" si="18"/>
        <v>0</v>
      </c>
      <c r="AH245" s="748">
        <f t="shared" si="19"/>
        <v>0</v>
      </c>
      <c r="AI245" s="187"/>
      <c r="AJ245" s="52"/>
      <c r="AK245" s="156" t="str">
        <f>IFERROR(VLOOKUP($A245,'Liste planification'!$B$2:$C$105,2,FALSE),"")</f>
        <v/>
      </c>
      <c r="AL245" s="27"/>
      <c r="AM245" s="27"/>
      <c r="AN245" s="769"/>
      <c r="AO245" s="770"/>
      <c r="AP245" s="770"/>
      <c r="AQ245" s="770"/>
      <c r="AR245" s="770"/>
      <c r="AS245" s="770"/>
      <c r="AT245" s="770"/>
      <c r="AU245" s="770"/>
      <c r="AV245" s="770"/>
      <c r="AW245" s="770"/>
      <c r="AX245" s="770"/>
      <c r="AY245" s="770"/>
      <c r="AZ245" s="770"/>
      <c r="BA245" s="770"/>
      <c r="BB245" s="770"/>
      <c r="BC245" s="770"/>
      <c r="BD245" s="770"/>
      <c r="BE245" s="770"/>
      <c r="BF245" s="770"/>
      <c r="BG245" s="770"/>
      <c r="BH245" s="770"/>
      <c r="BI245" s="770"/>
      <c r="BJ245" s="770"/>
      <c r="BK245" s="770"/>
      <c r="BL245" s="770"/>
      <c r="BM245" s="770"/>
      <c r="BN245" s="770"/>
      <c r="BO245" s="770"/>
      <c r="BP245" s="770"/>
      <c r="BQ245" s="770"/>
      <c r="BR245" s="770"/>
      <c r="BS245" s="770"/>
      <c r="BT245" s="770"/>
      <c r="BU245" s="770"/>
      <c r="BV245" s="770"/>
      <c r="BW245" s="770"/>
      <c r="BX245" s="770"/>
      <c r="BY245" s="770"/>
      <c r="BZ245" s="770"/>
      <c r="CA245" s="770"/>
      <c r="CB245" s="770"/>
      <c r="CC245" s="770"/>
    </row>
    <row r="246" spans="1:81" s="64" customFormat="1">
      <c r="A246" s="158"/>
      <c r="B246" s="159" t="str">
        <f>A246&amp;"-"&amp;TEXT(COUNTIF($A$5:A246,A246),"000")</f>
        <v>-000</v>
      </c>
      <c r="C246" s="52"/>
      <c r="D246" s="27"/>
      <c r="E246" s="28"/>
      <c r="F246" s="27"/>
      <c r="G246" s="27"/>
      <c r="H246" s="52"/>
      <c r="I246" s="380" t="str">
        <f>IFERROR(VLOOKUP($F246,'Liste planification'!$V$2:$W$96,2,FALSE),"")</f>
        <v/>
      </c>
      <c r="J246" s="27"/>
      <c r="K246" s="27"/>
      <c r="L246" s="27"/>
      <c r="M246" s="52"/>
      <c r="N246" s="52"/>
      <c r="O246" s="52"/>
      <c r="P246" s="52"/>
      <c r="Q246" s="52"/>
      <c r="R246" s="52"/>
      <c r="S246" s="52"/>
      <c r="T246" s="52"/>
      <c r="U246" s="52"/>
      <c r="V246" s="52"/>
      <c r="W246" s="52"/>
      <c r="X246" s="52"/>
      <c r="Y246" s="194"/>
      <c r="Z246" s="776"/>
      <c r="AA246" s="190"/>
      <c r="AB246" s="747">
        <f t="shared" si="16"/>
        <v>0</v>
      </c>
      <c r="AC246" s="748">
        <f t="shared" si="17"/>
        <v>0</v>
      </c>
      <c r="AD246" s="187"/>
      <c r="AE246" s="186"/>
      <c r="AF246" s="190"/>
      <c r="AG246" s="747">
        <f t="shared" si="18"/>
        <v>0</v>
      </c>
      <c r="AH246" s="748">
        <f t="shared" si="19"/>
        <v>0</v>
      </c>
      <c r="AI246" s="187"/>
      <c r="AJ246" s="52"/>
      <c r="AK246" s="156" t="str">
        <f>IFERROR(VLOOKUP($A246,'Liste planification'!$B$2:$C$105,2,FALSE),"")</f>
        <v/>
      </c>
      <c r="AL246" s="27"/>
      <c r="AM246" s="27"/>
      <c r="AN246" s="769"/>
      <c r="AO246" s="770"/>
      <c r="AP246" s="770"/>
      <c r="AQ246" s="770"/>
      <c r="AR246" s="770"/>
      <c r="AS246" s="770"/>
      <c r="AT246" s="770"/>
      <c r="AU246" s="770"/>
      <c r="AV246" s="770"/>
      <c r="AW246" s="770"/>
      <c r="AX246" s="770"/>
      <c r="AY246" s="770"/>
      <c r="AZ246" s="770"/>
      <c r="BA246" s="770"/>
      <c r="BB246" s="770"/>
      <c r="BC246" s="770"/>
      <c r="BD246" s="770"/>
      <c r="BE246" s="770"/>
      <c r="BF246" s="770"/>
      <c r="BG246" s="770"/>
      <c r="BH246" s="770"/>
      <c r="BI246" s="770"/>
      <c r="BJ246" s="770"/>
      <c r="BK246" s="770"/>
      <c r="BL246" s="770"/>
      <c r="BM246" s="770"/>
      <c r="BN246" s="770"/>
      <c r="BO246" s="770"/>
      <c r="BP246" s="770"/>
      <c r="BQ246" s="770"/>
      <c r="BR246" s="770"/>
      <c r="BS246" s="770"/>
      <c r="BT246" s="770"/>
      <c r="BU246" s="770"/>
      <c r="BV246" s="770"/>
      <c r="BW246" s="770"/>
      <c r="BX246" s="770"/>
      <c r="BY246" s="770"/>
      <c r="BZ246" s="770"/>
      <c r="CA246" s="770"/>
      <c r="CB246" s="770"/>
      <c r="CC246" s="770"/>
    </row>
    <row r="247" spans="1:81" s="64" customFormat="1">
      <c r="A247" s="158"/>
      <c r="B247" s="159" t="str">
        <f>A247&amp;"-"&amp;TEXT(COUNTIF($A$5:A247,A247),"000")</f>
        <v>-000</v>
      </c>
      <c r="C247" s="52"/>
      <c r="D247" s="27"/>
      <c r="E247" s="28"/>
      <c r="F247" s="27"/>
      <c r="G247" s="27"/>
      <c r="H247" s="52"/>
      <c r="I247" s="380" t="str">
        <f>IFERROR(VLOOKUP($F247,'Liste planification'!$V$2:$W$96,2,FALSE),"")</f>
        <v/>
      </c>
      <c r="J247" s="27"/>
      <c r="K247" s="27"/>
      <c r="L247" s="27"/>
      <c r="M247" s="52"/>
      <c r="N247" s="52"/>
      <c r="O247" s="52"/>
      <c r="P247" s="52"/>
      <c r="Q247" s="52"/>
      <c r="R247" s="52"/>
      <c r="S247" s="52"/>
      <c r="T247" s="52"/>
      <c r="U247" s="52"/>
      <c r="V247" s="52"/>
      <c r="W247" s="52"/>
      <c r="X247" s="52"/>
      <c r="Y247" s="194"/>
      <c r="Z247" s="776"/>
      <c r="AA247" s="190"/>
      <c r="AB247" s="747">
        <f t="shared" si="16"/>
        <v>0</v>
      </c>
      <c r="AC247" s="748">
        <f t="shared" si="17"/>
        <v>0</v>
      </c>
      <c r="AD247" s="187"/>
      <c r="AE247" s="186"/>
      <c r="AF247" s="190"/>
      <c r="AG247" s="747">
        <f t="shared" si="18"/>
        <v>0</v>
      </c>
      <c r="AH247" s="748">
        <f t="shared" si="19"/>
        <v>0</v>
      </c>
      <c r="AI247" s="187"/>
      <c r="AJ247" s="52"/>
      <c r="AK247" s="156" t="str">
        <f>IFERROR(VLOOKUP($A247,'Liste planification'!$B$2:$C$105,2,FALSE),"")</f>
        <v/>
      </c>
      <c r="AL247" s="27"/>
      <c r="AM247" s="27"/>
      <c r="AN247" s="769"/>
      <c r="AO247" s="770"/>
      <c r="AP247" s="770"/>
      <c r="AQ247" s="770"/>
      <c r="AR247" s="770"/>
      <c r="AS247" s="770"/>
      <c r="AT247" s="770"/>
      <c r="AU247" s="770"/>
      <c r="AV247" s="770"/>
      <c r="AW247" s="770"/>
      <c r="AX247" s="770"/>
      <c r="AY247" s="770"/>
      <c r="AZ247" s="770"/>
      <c r="BA247" s="770"/>
      <c r="BB247" s="770"/>
      <c r="BC247" s="770"/>
      <c r="BD247" s="770"/>
      <c r="BE247" s="770"/>
      <c r="BF247" s="770"/>
      <c r="BG247" s="770"/>
      <c r="BH247" s="770"/>
      <c r="BI247" s="770"/>
      <c r="BJ247" s="770"/>
      <c r="BK247" s="770"/>
      <c r="BL247" s="770"/>
      <c r="BM247" s="770"/>
      <c r="BN247" s="770"/>
      <c r="BO247" s="770"/>
      <c r="BP247" s="770"/>
      <c r="BQ247" s="770"/>
      <c r="BR247" s="770"/>
      <c r="BS247" s="770"/>
      <c r="BT247" s="770"/>
      <c r="BU247" s="770"/>
      <c r="BV247" s="770"/>
      <c r="BW247" s="770"/>
      <c r="BX247" s="770"/>
      <c r="BY247" s="770"/>
      <c r="BZ247" s="770"/>
      <c r="CA247" s="770"/>
      <c r="CB247" s="770"/>
      <c r="CC247" s="770"/>
    </row>
    <row r="248" spans="1:81" s="64" customFormat="1">
      <c r="A248" s="158"/>
      <c r="B248" s="159" t="str">
        <f>A248&amp;"-"&amp;TEXT(COUNTIF($A$5:A248,A248),"000")</f>
        <v>-000</v>
      </c>
      <c r="C248" s="52"/>
      <c r="D248" s="27"/>
      <c r="E248" s="28"/>
      <c r="F248" s="27"/>
      <c r="G248" s="27"/>
      <c r="H248" s="52"/>
      <c r="I248" s="380" t="str">
        <f>IFERROR(VLOOKUP($F248,'Liste planification'!$V$2:$W$96,2,FALSE),"")</f>
        <v/>
      </c>
      <c r="J248" s="27"/>
      <c r="K248" s="27"/>
      <c r="L248" s="27"/>
      <c r="M248" s="52"/>
      <c r="N248" s="52"/>
      <c r="O248" s="52"/>
      <c r="P248" s="52"/>
      <c r="Q248" s="52"/>
      <c r="R248" s="52"/>
      <c r="S248" s="52"/>
      <c r="T248" s="52"/>
      <c r="U248" s="52"/>
      <c r="V248" s="52"/>
      <c r="W248" s="52"/>
      <c r="X248" s="52"/>
      <c r="Y248" s="194"/>
      <c r="Z248" s="776"/>
      <c r="AA248" s="190"/>
      <c r="AB248" s="747">
        <f t="shared" si="16"/>
        <v>0</v>
      </c>
      <c r="AC248" s="748">
        <f t="shared" si="17"/>
        <v>0</v>
      </c>
      <c r="AD248" s="187"/>
      <c r="AE248" s="186"/>
      <c r="AF248" s="190"/>
      <c r="AG248" s="747">
        <f t="shared" si="18"/>
        <v>0</v>
      </c>
      <c r="AH248" s="748">
        <f t="shared" si="19"/>
        <v>0</v>
      </c>
      <c r="AI248" s="187"/>
      <c r="AJ248" s="52"/>
      <c r="AK248" s="156" t="str">
        <f>IFERROR(VLOOKUP($A248,'Liste planification'!$B$2:$C$105,2,FALSE),"")</f>
        <v/>
      </c>
      <c r="AL248" s="27"/>
      <c r="AM248" s="27"/>
      <c r="AN248" s="769"/>
      <c r="AO248" s="770"/>
      <c r="AP248" s="770"/>
      <c r="AQ248" s="770"/>
      <c r="AR248" s="770"/>
      <c r="AS248" s="770"/>
      <c r="AT248" s="770"/>
      <c r="AU248" s="770"/>
      <c r="AV248" s="770"/>
      <c r="AW248" s="770"/>
      <c r="AX248" s="770"/>
      <c r="AY248" s="770"/>
      <c r="AZ248" s="770"/>
      <c r="BA248" s="770"/>
      <c r="BB248" s="770"/>
      <c r="BC248" s="770"/>
      <c r="BD248" s="770"/>
      <c r="BE248" s="770"/>
      <c r="BF248" s="770"/>
      <c r="BG248" s="770"/>
      <c r="BH248" s="770"/>
      <c r="BI248" s="770"/>
      <c r="BJ248" s="770"/>
      <c r="BK248" s="770"/>
      <c r="BL248" s="770"/>
      <c r="BM248" s="770"/>
      <c r="BN248" s="770"/>
      <c r="BO248" s="770"/>
      <c r="BP248" s="770"/>
      <c r="BQ248" s="770"/>
      <c r="BR248" s="770"/>
      <c r="BS248" s="770"/>
      <c r="BT248" s="770"/>
      <c r="BU248" s="770"/>
      <c r="BV248" s="770"/>
      <c r="BW248" s="770"/>
      <c r="BX248" s="770"/>
      <c r="BY248" s="770"/>
      <c r="BZ248" s="770"/>
      <c r="CA248" s="770"/>
      <c r="CB248" s="770"/>
      <c r="CC248" s="770"/>
    </row>
    <row r="249" spans="1:81" s="64" customFormat="1">
      <c r="A249" s="158"/>
      <c r="B249" s="159" t="str">
        <f>A249&amp;"-"&amp;TEXT(COUNTIF($A$5:A249,A249),"000")</f>
        <v>-000</v>
      </c>
      <c r="C249" s="52"/>
      <c r="D249" s="27"/>
      <c r="E249" s="28"/>
      <c r="F249" s="27"/>
      <c r="G249" s="27"/>
      <c r="H249" s="52"/>
      <c r="I249" s="380" t="str">
        <f>IFERROR(VLOOKUP($F249,'Liste planification'!$V$2:$W$96,2,FALSE),"")</f>
        <v/>
      </c>
      <c r="J249" s="27"/>
      <c r="K249" s="27"/>
      <c r="L249" s="27"/>
      <c r="M249" s="52"/>
      <c r="N249" s="52"/>
      <c r="O249" s="52"/>
      <c r="P249" s="52"/>
      <c r="Q249" s="52"/>
      <c r="R249" s="52"/>
      <c r="S249" s="52"/>
      <c r="T249" s="52"/>
      <c r="U249" s="52"/>
      <c r="V249" s="52"/>
      <c r="W249" s="52"/>
      <c r="X249" s="52"/>
      <c r="Y249" s="194"/>
      <c r="Z249" s="776"/>
      <c r="AA249" s="190"/>
      <c r="AB249" s="747">
        <f t="shared" si="16"/>
        <v>0</v>
      </c>
      <c r="AC249" s="748">
        <f t="shared" si="17"/>
        <v>0</v>
      </c>
      <c r="AD249" s="187"/>
      <c r="AE249" s="186"/>
      <c r="AF249" s="190"/>
      <c r="AG249" s="747">
        <f t="shared" si="18"/>
        <v>0</v>
      </c>
      <c r="AH249" s="748">
        <f t="shared" si="19"/>
        <v>0</v>
      </c>
      <c r="AI249" s="187"/>
      <c r="AJ249" s="52"/>
      <c r="AK249" s="156" t="str">
        <f>IFERROR(VLOOKUP($A249,'Liste planification'!$B$2:$C$105,2,FALSE),"")</f>
        <v/>
      </c>
      <c r="AL249" s="27"/>
      <c r="AM249" s="27"/>
      <c r="AN249" s="769"/>
      <c r="AO249" s="770"/>
      <c r="AP249" s="770"/>
      <c r="AQ249" s="770"/>
      <c r="AR249" s="770"/>
      <c r="AS249" s="770"/>
      <c r="AT249" s="770"/>
      <c r="AU249" s="770"/>
      <c r="AV249" s="770"/>
      <c r="AW249" s="770"/>
      <c r="AX249" s="770"/>
      <c r="AY249" s="770"/>
      <c r="AZ249" s="770"/>
      <c r="BA249" s="770"/>
      <c r="BB249" s="770"/>
      <c r="BC249" s="770"/>
      <c r="BD249" s="770"/>
      <c r="BE249" s="770"/>
      <c r="BF249" s="770"/>
      <c r="BG249" s="770"/>
      <c r="BH249" s="770"/>
      <c r="BI249" s="770"/>
      <c r="BJ249" s="770"/>
      <c r="BK249" s="770"/>
      <c r="BL249" s="770"/>
      <c r="BM249" s="770"/>
      <c r="BN249" s="770"/>
      <c r="BO249" s="770"/>
      <c r="BP249" s="770"/>
      <c r="BQ249" s="770"/>
      <c r="BR249" s="770"/>
      <c r="BS249" s="770"/>
      <c r="BT249" s="770"/>
      <c r="BU249" s="770"/>
      <c r="BV249" s="770"/>
      <c r="BW249" s="770"/>
      <c r="BX249" s="770"/>
      <c r="BY249" s="770"/>
      <c r="BZ249" s="770"/>
      <c r="CA249" s="770"/>
      <c r="CB249" s="770"/>
      <c r="CC249" s="770"/>
    </row>
    <row r="250" spans="1:81" s="64" customFormat="1">
      <c r="A250" s="158"/>
      <c r="B250" s="159" t="str">
        <f>A250&amp;"-"&amp;TEXT(COUNTIF($A$5:A250,A250),"000")</f>
        <v>-000</v>
      </c>
      <c r="C250" s="52"/>
      <c r="D250" s="27"/>
      <c r="E250" s="28"/>
      <c r="F250" s="27"/>
      <c r="G250" s="27"/>
      <c r="H250" s="52"/>
      <c r="I250" s="380" t="str">
        <f>IFERROR(VLOOKUP($F250,'Liste planification'!$V$2:$W$96,2,FALSE),"")</f>
        <v/>
      </c>
      <c r="J250" s="27"/>
      <c r="K250" s="27"/>
      <c r="L250" s="27"/>
      <c r="M250" s="52"/>
      <c r="N250" s="52"/>
      <c r="O250" s="52"/>
      <c r="P250" s="52"/>
      <c r="Q250" s="52"/>
      <c r="R250" s="52"/>
      <c r="S250" s="52"/>
      <c r="T250" s="52"/>
      <c r="U250" s="52"/>
      <c r="V250" s="52"/>
      <c r="W250" s="52"/>
      <c r="X250" s="52"/>
      <c r="Y250" s="194"/>
      <c r="Z250" s="776"/>
      <c r="AA250" s="190"/>
      <c r="AB250" s="747">
        <f t="shared" si="16"/>
        <v>0</v>
      </c>
      <c r="AC250" s="748">
        <f t="shared" si="17"/>
        <v>0</v>
      </c>
      <c r="AD250" s="187"/>
      <c r="AE250" s="186"/>
      <c r="AF250" s="190"/>
      <c r="AG250" s="747">
        <f t="shared" si="18"/>
        <v>0</v>
      </c>
      <c r="AH250" s="748">
        <f t="shared" si="19"/>
        <v>0</v>
      </c>
      <c r="AI250" s="187"/>
      <c r="AJ250" s="52"/>
      <c r="AK250" s="156" t="str">
        <f>IFERROR(VLOOKUP($A250,'Liste planification'!$B$2:$C$105,2,FALSE),"")</f>
        <v/>
      </c>
      <c r="AL250" s="27"/>
      <c r="AM250" s="27"/>
      <c r="AN250" s="769"/>
      <c r="AO250" s="770"/>
      <c r="AP250" s="770"/>
      <c r="AQ250" s="770"/>
      <c r="AR250" s="770"/>
      <c r="AS250" s="770"/>
      <c r="AT250" s="770"/>
      <c r="AU250" s="770"/>
      <c r="AV250" s="770"/>
      <c r="AW250" s="770"/>
      <c r="AX250" s="770"/>
      <c r="AY250" s="770"/>
      <c r="AZ250" s="770"/>
      <c r="BA250" s="770"/>
      <c r="BB250" s="770"/>
      <c r="BC250" s="770"/>
      <c r="BD250" s="770"/>
      <c r="BE250" s="770"/>
      <c r="BF250" s="770"/>
      <c r="BG250" s="770"/>
      <c r="BH250" s="770"/>
      <c r="BI250" s="770"/>
      <c r="BJ250" s="770"/>
      <c r="BK250" s="770"/>
      <c r="BL250" s="770"/>
      <c r="BM250" s="770"/>
      <c r="BN250" s="770"/>
      <c r="BO250" s="770"/>
      <c r="BP250" s="770"/>
      <c r="BQ250" s="770"/>
      <c r="BR250" s="770"/>
      <c r="BS250" s="770"/>
      <c r="BT250" s="770"/>
      <c r="BU250" s="770"/>
      <c r="BV250" s="770"/>
      <c r="BW250" s="770"/>
      <c r="BX250" s="770"/>
      <c r="BY250" s="770"/>
      <c r="BZ250" s="770"/>
      <c r="CA250" s="770"/>
      <c r="CB250" s="770"/>
      <c r="CC250" s="770"/>
    </row>
    <row r="251" spans="1:81" s="64" customFormat="1">
      <c r="A251" s="158"/>
      <c r="B251" s="159" t="str">
        <f>A251&amp;"-"&amp;TEXT(COUNTIF($A$5:A251,A251),"000")</f>
        <v>-000</v>
      </c>
      <c r="C251" s="52"/>
      <c r="D251" s="27"/>
      <c r="E251" s="28"/>
      <c r="F251" s="27"/>
      <c r="G251" s="27"/>
      <c r="H251" s="52"/>
      <c r="I251" s="380" t="str">
        <f>IFERROR(VLOOKUP($F251,'Liste planification'!$V$2:$W$96,2,FALSE),"")</f>
        <v/>
      </c>
      <c r="J251" s="27"/>
      <c r="K251" s="27"/>
      <c r="L251" s="27"/>
      <c r="M251" s="52"/>
      <c r="N251" s="52"/>
      <c r="O251" s="52"/>
      <c r="P251" s="52"/>
      <c r="Q251" s="52"/>
      <c r="R251" s="52"/>
      <c r="S251" s="52"/>
      <c r="T251" s="52"/>
      <c r="U251" s="52"/>
      <c r="V251" s="52"/>
      <c r="W251" s="52"/>
      <c r="X251" s="52"/>
      <c r="Y251" s="194"/>
      <c r="Z251" s="776"/>
      <c r="AA251" s="190"/>
      <c r="AB251" s="747">
        <f t="shared" si="16"/>
        <v>0</v>
      </c>
      <c r="AC251" s="748">
        <f t="shared" si="17"/>
        <v>0</v>
      </c>
      <c r="AD251" s="187"/>
      <c r="AE251" s="186"/>
      <c r="AF251" s="190"/>
      <c r="AG251" s="747">
        <f t="shared" si="18"/>
        <v>0</v>
      </c>
      <c r="AH251" s="748">
        <f t="shared" si="19"/>
        <v>0</v>
      </c>
      <c r="AI251" s="187"/>
      <c r="AJ251" s="52"/>
      <c r="AK251" s="156" t="str">
        <f>IFERROR(VLOOKUP($A251,'Liste planification'!$B$2:$C$105,2,FALSE),"")</f>
        <v/>
      </c>
      <c r="AL251" s="27"/>
      <c r="AM251" s="27"/>
      <c r="AN251" s="769"/>
      <c r="AO251" s="770"/>
      <c r="AP251" s="770"/>
      <c r="AQ251" s="770"/>
      <c r="AR251" s="770"/>
      <c r="AS251" s="770"/>
      <c r="AT251" s="770"/>
      <c r="AU251" s="770"/>
      <c r="AV251" s="770"/>
      <c r="AW251" s="770"/>
      <c r="AX251" s="770"/>
      <c r="AY251" s="770"/>
      <c r="AZ251" s="770"/>
      <c r="BA251" s="770"/>
      <c r="BB251" s="770"/>
      <c r="BC251" s="770"/>
      <c r="BD251" s="770"/>
      <c r="BE251" s="770"/>
      <c r="BF251" s="770"/>
      <c r="BG251" s="770"/>
      <c r="BH251" s="770"/>
      <c r="BI251" s="770"/>
      <c r="BJ251" s="770"/>
      <c r="BK251" s="770"/>
      <c r="BL251" s="770"/>
      <c r="BM251" s="770"/>
      <c r="BN251" s="770"/>
      <c r="BO251" s="770"/>
      <c r="BP251" s="770"/>
      <c r="BQ251" s="770"/>
      <c r="BR251" s="770"/>
      <c r="BS251" s="770"/>
      <c r="BT251" s="770"/>
      <c r="BU251" s="770"/>
      <c r="BV251" s="770"/>
      <c r="BW251" s="770"/>
      <c r="BX251" s="770"/>
      <c r="BY251" s="770"/>
      <c r="BZ251" s="770"/>
      <c r="CA251" s="770"/>
      <c r="CB251" s="770"/>
      <c r="CC251" s="770"/>
    </row>
    <row r="252" spans="1:81" s="64" customFormat="1">
      <c r="A252" s="158"/>
      <c r="B252" s="159" t="str">
        <f>A252&amp;"-"&amp;TEXT(COUNTIF($A$5:A252,A252),"000")</f>
        <v>-000</v>
      </c>
      <c r="C252" s="52"/>
      <c r="D252" s="27"/>
      <c r="E252" s="28"/>
      <c r="F252" s="27"/>
      <c r="G252" s="27"/>
      <c r="H252" s="52"/>
      <c r="I252" s="380" t="str">
        <f>IFERROR(VLOOKUP($F252,'Liste planification'!$V$2:$W$96,2,FALSE),"")</f>
        <v/>
      </c>
      <c r="J252" s="27"/>
      <c r="K252" s="27"/>
      <c r="L252" s="27"/>
      <c r="M252" s="52"/>
      <c r="N252" s="52"/>
      <c r="O252" s="52"/>
      <c r="P252" s="52"/>
      <c r="Q252" s="52"/>
      <c r="R252" s="52"/>
      <c r="S252" s="52"/>
      <c r="T252" s="52"/>
      <c r="U252" s="52"/>
      <c r="V252" s="52"/>
      <c r="W252" s="52"/>
      <c r="X252" s="52"/>
      <c r="Y252" s="194"/>
      <c r="Z252" s="776"/>
      <c r="AA252" s="190"/>
      <c r="AB252" s="747">
        <f t="shared" si="16"/>
        <v>0</v>
      </c>
      <c r="AC252" s="748">
        <f t="shared" si="17"/>
        <v>0</v>
      </c>
      <c r="AD252" s="187"/>
      <c r="AE252" s="186"/>
      <c r="AF252" s="190"/>
      <c r="AG252" s="747">
        <f t="shared" si="18"/>
        <v>0</v>
      </c>
      <c r="AH252" s="748">
        <f t="shared" si="19"/>
        <v>0</v>
      </c>
      <c r="AI252" s="187"/>
      <c r="AJ252" s="52"/>
      <c r="AK252" s="156" t="str">
        <f>IFERROR(VLOOKUP($A252,'Liste planification'!$B$2:$C$105,2,FALSE),"")</f>
        <v/>
      </c>
      <c r="AL252" s="27"/>
      <c r="AM252" s="27"/>
      <c r="AN252" s="769"/>
      <c r="AO252" s="770"/>
      <c r="AP252" s="770"/>
      <c r="AQ252" s="770"/>
      <c r="AR252" s="770"/>
      <c r="AS252" s="770"/>
      <c r="AT252" s="770"/>
      <c r="AU252" s="770"/>
      <c r="AV252" s="770"/>
      <c r="AW252" s="770"/>
      <c r="AX252" s="770"/>
      <c r="AY252" s="770"/>
      <c r="AZ252" s="770"/>
      <c r="BA252" s="770"/>
      <c r="BB252" s="770"/>
      <c r="BC252" s="770"/>
      <c r="BD252" s="770"/>
      <c r="BE252" s="770"/>
      <c r="BF252" s="770"/>
      <c r="BG252" s="770"/>
      <c r="BH252" s="770"/>
      <c r="BI252" s="770"/>
      <c r="BJ252" s="770"/>
      <c r="BK252" s="770"/>
      <c r="BL252" s="770"/>
      <c r="BM252" s="770"/>
      <c r="BN252" s="770"/>
      <c r="BO252" s="770"/>
      <c r="BP252" s="770"/>
      <c r="BQ252" s="770"/>
      <c r="BR252" s="770"/>
      <c r="BS252" s="770"/>
      <c r="BT252" s="770"/>
      <c r="BU252" s="770"/>
      <c r="BV252" s="770"/>
      <c r="BW252" s="770"/>
      <c r="BX252" s="770"/>
      <c r="BY252" s="770"/>
      <c r="BZ252" s="770"/>
      <c r="CA252" s="770"/>
      <c r="CB252" s="770"/>
      <c r="CC252" s="770"/>
    </row>
    <row r="253" spans="1:81" s="64" customFormat="1">
      <c r="A253" s="158"/>
      <c r="B253" s="159" t="str">
        <f>A253&amp;"-"&amp;TEXT(COUNTIF($A$5:A253,A253),"000")</f>
        <v>-000</v>
      </c>
      <c r="C253" s="52"/>
      <c r="D253" s="27"/>
      <c r="E253" s="28"/>
      <c r="F253" s="27"/>
      <c r="G253" s="27"/>
      <c r="H253" s="52"/>
      <c r="I253" s="380" t="str">
        <f>IFERROR(VLOOKUP($F253,'Liste planification'!$V$2:$W$96,2,FALSE),"")</f>
        <v/>
      </c>
      <c r="J253" s="27"/>
      <c r="K253" s="27"/>
      <c r="L253" s="27"/>
      <c r="M253" s="52"/>
      <c r="N253" s="52"/>
      <c r="O253" s="52"/>
      <c r="P253" s="52"/>
      <c r="Q253" s="52"/>
      <c r="R253" s="52"/>
      <c r="S253" s="52"/>
      <c r="T253" s="52"/>
      <c r="U253" s="52"/>
      <c r="V253" s="52"/>
      <c r="W253" s="52"/>
      <c r="X253" s="52"/>
      <c r="Y253" s="194"/>
      <c r="Z253" s="776"/>
      <c r="AA253" s="190"/>
      <c r="AB253" s="747">
        <f t="shared" si="16"/>
        <v>0</v>
      </c>
      <c r="AC253" s="748">
        <f t="shared" si="17"/>
        <v>0</v>
      </c>
      <c r="AD253" s="187"/>
      <c r="AE253" s="186"/>
      <c r="AF253" s="190"/>
      <c r="AG253" s="747">
        <f t="shared" si="18"/>
        <v>0</v>
      </c>
      <c r="AH253" s="748">
        <f t="shared" si="19"/>
        <v>0</v>
      </c>
      <c r="AI253" s="187"/>
      <c r="AJ253" s="52"/>
      <c r="AK253" s="156" t="str">
        <f>IFERROR(VLOOKUP($A253,'Liste planification'!$B$2:$C$105,2,FALSE),"")</f>
        <v/>
      </c>
      <c r="AL253" s="27"/>
      <c r="AM253" s="27"/>
      <c r="AN253" s="769"/>
      <c r="AO253" s="770"/>
      <c r="AP253" s="770"/>
      <c r="AQ253" s="770"/>
      <c r="AR253" s="770"/>
      <c r="AS253" s="770"/>
      <c r="AT253" s="770"/>
      <c r="AU253" s="770"/>
      <c r="AV253" s="770"/>
      <c r="AW253" s="770"/>
      <c r="AX253" s="770"/>
      <c r="AY253" s="770"/>
      <c r="AZ253" s="770"/>
      <c r="BA253" s="770"/>
      <c r="BB253" s="770"/>
      <c r="BC253" s="770"/>
      <c r="BD253" s="770"/>
      <c r="BE253" s="770"/>
      <c r="BF253" s="770"/>
      <c r="BG253" s="770"/>
      <c r="BH253" s="770"/>
      <c r="BI253" s="770"/>
      <c r="BJ253" s="770"/>
      <c r="BK253" s="770"/>
      <c r="BL253" s="770"/>
      <c r="BM253" s="770"/>
      <c r="BN253" s="770"/>
      <c r="BO253" s="770"/>
      <c r="BP253" s="770"/>
      <c r="BQ253" s="770"/>
      <c r="BR253" s="770"/>
      <c r="BS253" s="770"/>
      <c r="BT253" s="770"/>
      <c r="BU253" s="770"/>
      <c r="BV253" s="770"/>
      <c r="BW253" s="770"/>
      <c r="BX253" s="770"/>
      <c r="BY253" s="770"/>
      <c r="BZ253" s="770"/>
      <c r="CA253" s="770"/>
      <c r="CB253" s="770"/>
      <c r="CC253" s="770"/>
    </row>
    <row r="254" spans="1:81" s="64" customFormat="1">
      <c r="A254" s="158"/>
      <c r="B254" s="159" t="str">
        <f>A254&amp;"-"&amp;TEXT(COUNTIF($A$5:A254,A254),"000")</f>
        <v>-000</v>
      </c>
      <c r="C254" s="52"/>
      <c r="D254" s="27"/>
      <c r="E254" s="28"/>
      <c r="F254" s="27"/>
      <c r="G254" s="27"/>
      <c r="H254" s="52"/>
      <c r="I254" s="380" t="str">
        <f>IFERROR(VLOOKUP($F254,'Liste planification'!$V$2:$W$96,2,FALSE),"")</f>
        <v/>
      </c>
      <c r="J254" s="27"/>
      <c r="K254" s="27"/>
      <c r="L254" s="27"/>
      <c r="M254" s="52"/>
      <c r="N254" s="52"/>
      <c r="O254" s="52"/>
      <c r="P254" s="52"/>
      <c r="Q254" s="52"/>
      <c r="R254" s="52"/>
      <c r="S254" s="52"/>
      <c r="T254" s="52"/>
      <c r="U254" s="52"/>
      <c r="V254" s="52"/>
      <c r="W254" s="52"/>
      <c r="X254" s="52"/>
      <c r="Y254" s="194"/>
      <c r="Z254" s="776"/>
      <c r="AA254" s="190"/>
      <c r="AB254" s="747">
        <f t="shared" si="16"/>
        <v>0</v>
      </c>
      <c r="AC254" s="748">
        <f t="shared" si="17"/>
        <v>0</v>
      </c>
      <c r="AD254" s="187"/>
      <c r="AE254" s="186"/>
      <c r="AF254" s="190"/>
      <c r="AG254" s="747">
        <f t="shared" si="18"/>
        <v>0</v>
      </c>
      <c r="AH254" s="748">
        <f t="shared" si="19"/>
        <v>0</v>
      </c>
      <c r="AI254" s="187"/>
      <c r="AJ254" s="52"/>
      <c r="AK254" s="156" t="str">
        <f>IFERROR(VLOOKUP($A254,'Liste planification'!$B$2:$C$105,2,FALSE),"")</f>
        <v/>
      </c>
      <c r="AL254" s="27"/>
      <c r="AM254" s="27"/>
      <c r="AN254" s="769"/>
      <c r="AO254" s="770"/>
      <c r="AP254" s="770"/>
      <c r="AQ254" s="770"/>
      <c r="AR254" s="770"/>
      <c r="AS254" s="770"/>
      <c r="AT254" s="770"/>
      <c r="AU254" s="770"/>
      <c r="AV254" s="770"/>
      <c r="AW254" s="770"/>
      <c r="AX254" s="770"/>
      <c r="AY254" s="770"/>
      <c r="AZ254" s="770"/>
      <c r="BA254" s="770"/>
      <c r="BB254" s="770"/>
      <c r="BC254" s="770"/>
      <c r="BD254" s="770"/>
      <c r="BE254" s="770"/>
      <c r="BF254" s="770"/>
      <c r="BG254" s="770"/>
      <c r="BH254" s="770"/>
      <c r="BI254" s="770"/>
      <c r="BJ254" s="770"/>
      <c r="BK254" s="770"/>
      <c r="BL254" s="770"/>
      <c r="BM254" s="770"/>
      <c r="BN254" s="770"/>
      <c r="BO254" s="770"/>
      <c r="BP254" s="770"/>
      <c r="BQ254" s="770"/>
      <c r="BR254" s="770"/>
      <c r="BS254" s="770"/>
      <c r="BT254" s="770"/>
      <c r="BU254" s="770"/>
      <c r="BV254" s="770"/>
      <c r="BW254" s="770"/>
      <c r="BX254" s="770"/>
      <c r="BY254" s="770"/>
      <c r="BZ254" s="770"/>
      <c r="CA254" s="770"/>
      <c r="CB254" s="770"/>
      <c r="CC254" s="770"/>
    </row>
    <row r="255" spans="1:81" s="64" customFormat="1">
      <c r="A255" s="158"/>
      <c r="B255" s="159" t="str">
        <f>A255&amp;"-"&amp;TEXT(COUNTIF($A$5:A255,A255),"000")</f>
        <v>-000</v>
      </c>
      <c r="C255" s="52"/>
      <c r="D255" s="27"/>
      <c r="E255" s="28"/>
      <c r="F255" s="27"/>
      <c r="G255" s="27"/>
      <c r="H255" s="52"/>
      <c r="I255" s="380" t="str">
        <f>IFERROR(VLOOKUP($F255,'Liste planification'!$V$2:$W$96,2,FALSE),"")</f>
        <v/>
      </c>
      <c r="J255" s="27"/>
      <c r="K255" s="27"/>
      <c r="L255" s="27"/>
      <c r="M255" s="52"/>
      <c r="N255" s="52"/>
      <c r="O255" s="52"/>
      <c r="P255" s="52"/>
      <c r="Q255" s="52"/>
      <c r="R255" s="52"/>
      <c r="S255" s="52"/>
      <c r="T255" s="52"/>
      <c r="U255" s="52"/>
      <c r="V255" s="52"/>
      <c r="W255" s="52"/>
      <c r="X255" s="52"/>
      <c r="Y255" s="194"/>
      <c r="Z255" s="776"/>
      <c r="AA255" s="190"/>
      <c r="AB255" s="747">
        <f t="shared" si="16"/>
        <v>0</v>
      </c>
      <c r="AC255" s="748">
        <f t="shared" si="17"/>
        <v>0</v>
      </c>
      <c r="AD255" s="187"/>
      <c r="AE255" s="186"/>
      <c r="AF255" s="190"/>
      <c r="AG255" s="747">
        <f t="shared" si="18"/>
        <v>0</v>
      </c>
      <c r="AH255" s="748">
        <f t="shared" si="19"/>
        <v>0</v>
      </c>
      <c r="AI255" s="187"/>
      <c r="AJ255" s="52"/>
      <c r="AK255" s="156" t="str">
        <f>IFERROR(VLOOKUP($A255,'Liste planification'!$B$2:$C$105,2,FALSE),"")</f>
        <v/>
      </c>
      <c r="AL255" s="27"/>
      <c r="AM255" s="27"/>
      <c r="AN255" s="769"/>
      <c r="AO255" s="770"/>
      <c r="AP255" s="770"/>
      <c r="AQ255" s="770"/>
      <c r="AR255" s="770"/>
      <c r="AS255" s="770"/>
      <c r="AT255" s="770"/>
      <c r="AU255" s="770"/>
      <c r="AV255" s="770"/>
      <c r="AW255" s="770"/>
      <c r="AX255" s="770"/>
      <c r="AY255" s="770"/>
      <c r="AZ255" s="770"/>
      <c r="BA255" s="770"/>
      <c r="BB255" s="770"/>
      <c r="BC255" s="770"/>
      <c r="BD255" s="770"/>
      <c r="BE255" s="770"/>
      <c r="BF255" s="770"/>
      <c r="BG255" s="770"/>
      <c r="BH255" s="770"/>
      <c r="BI255" s="770"/>
      <c r="BJ255" s="770"/>
      <c r="BK255" s="770"/>
      <c r="BL255" s="770"/>
      <c r="BM255" s="770"/>
      <c r="BN255" s="770"/>
      <c r="BO255" s="770"/>
      <c r="BP255" s="770"/>
      <c r="BQ255" s="770"/>
      <c r="BR255" s="770"/>
      <c r="BS255" s="770"/>
      <c r="BT255" s="770"/>
      <c r="BU255" s="770"/>
      <c r="BV255" s="770"/>
      <c r="BW255" s="770"/>
      <c r="BX255" s="770"/>
      <c r="BY255" s="770"/>
      <c r="BZ255" s="770"/>
      <c r="CA255" s="770"/>
      <c r="CB255" s="770"/>
      <c r="CC255" s="770"/>
    </row>
    <row r="256" spans="1:81" s="64" customFormat="1">
      <c r="A256" s="158"/>
      <c r="B256" s="159" t="str">
        <f>A256&amp;"-"&amp;TEXT(COUNTIF($A$5:A256,A256),"000")</f>
        <v>-000</v>
      </c>
      <c r="C256" s="52"/>
      <c r="D256" s="27"/>
      <c r="E256" s="28"/>
      <c r="F256" s="27"/>
      <c r="G256" s="27"/>
      <c r="H256" s="52"/>
      <c r="I256" s="380" t="str">
        <f>IFERROR(VLOOKUP($F256,'Liste planification'!$V$2:$W$96,2,FALSE),"")</f>
        <v/>
      </c>
      <c r="J256" s="27"/>
      <c r="K256" s="27"/>
      <c r="L256" s="27"/>
      <c r="M256" s="52"/>
      <c r="N256" s="52"/>
      <c r="O256" s="52"/>
      <c r="P256" s="52"/>
      <c r="Q256" s="52"/>
      <c r="R256" s="52"/>
      <c r="S256" s="52"/>
      <c r="T256" s="52"/>
      <c r="U256" s="52"/>
      <c r="V256" s="52"/>
      <c r="W256" s="52"/>
      <c r="X256" s="52"/>
      <c r="Y256" s="194"/>
      <c r="Z256" s="776"/>
      <c r="AA256" s="190"/>
      <c r="AB256" s="747">
        <f t="shared" si="16"/>
        <v>0</v>
      </c>
      <c r="AC256" s="748">
        <f t="shared" si="17"/>
        <v>0</v>
      </c>
      <c r="AD256" s="187"/>
      <c r="AE256" s="186"/>
      <c r="AF256" s="190"/>
      <c r="AG256" s="747">
        <f t="shared" si="18"/>
        <v>0</v>
      </c>
      <c r="AH256" s="748">
        <f t="shared" si="19"/>
        <v>0</v>
      </c>
      <c r="AI256" s="187"/>
      <c r="AJ256" s="52"/>
      <c r="AK256" s="156" t="str">
        <f>IFERROR(VLOOKUP($A256,'Liste planification'!$B$2:$C$105,2,FALSE),"")</f>
        <v/>
      </c>
      <c r="AL256" s="27"/>
      <c r="AM256" s="27"/>
      <c r="AN256" s="769"/>
      <c r="AO256" s="770"/>
      <c r="AP256" s="770"/>
      <c r="AQ256" s="770"/>
      <c r="AR256" s="770"/>
      <c r="AS256" s="770"/>
      <c r="AT256" s="770"/>
      <c r="AU256" s="770"/>
      <c r="AV256" s="770"/>
      <c r="AW256" s="770"/>
      <c r="AX256" s="770"/>
      <c r="AY256" s="770"/>
      <c r="AZ256" s="770"/>
      <c r="BA256" s="770"/>
      <c r="BB256" s="770"/>
      <c r="BC256" s="770"/>
      <c r="BD256" s="770"/>
      <c r="BE256" s="770"/>
      <c r="BF256" s="770"/>
      <c r="BG256" s="770"/>
      <c r="BH256" s="770"/>
      <c r="BI256" s="770"/>
      <c r="BJ256" s="770"/>
      <c r="BK256" s="770"/>
      <c r="BL256" s="770"/>
      <c r="BM256" s="770"/>
      <c r="BN256" s="770"/>
      <c r="BO256" s="770"/>
      <c r="BP256" s="770"/>
      <c r="BQ256" s="770"/>
      <c r="BR256" s="770"/>
      <c r="BS256" s="770"/>
      <c r="BT256" s="770"/>
      <c r="BU256" s="770"/>
      <c r="BV256" s="770"/>
      <c r="BW256" s="770"/>
      <c r="BX256" s="770"/>
      <c r="BY256" s="770"/>
      <c r="BZ256" s="770"/>
      <c r="CA256" s="770"/>
      <c r="CB256" s="770"/>
      <c r="CC256" s="770"/>
    </row>
    <row r="257" spans="1:81" s="64" customFormat="1">
      <c r="A257" s="158"/>
      <c r="B257" s="159" t="str">
        <f>A257&amp;"-"&amp;TEXT(COUNTIF($A$5:A257,A257),"000")</f>
        <v>-000</v>
      </c>
      <c r="C257" s="52"/>
      <c r="D257" s="27"/>
      <c r="E257" s="28"/>
      <c r="F257" s="27"/>
      <c r="G257" s="27"/>
      <c r="H257" s="52"/>
      <c r="I257" s="380" t="str">
        <f>IFERROR(VLOOKUP($F257,'Liste planification'!$V$2:$W$96,2,FALSE),"")</f>
        <v/>
      </c>
      <c r="J257" s="27"/>
      <c r="K257" s="27"/>
      <c r="L257" s="27"/>
      <c r="M257" s="52"/>
      <c r="N257" s="52"/>
      <c r="O257" s="52"/>
      <c r="P257" s="52"/>
      <c r="Q257" s="52"/>
      <c r="R257" s="52"/>
      <c r="S257" s="52"/>
      <c r="T257" s="52"/>
      <c r="U257" s="52"/>
      <c r="V257" s="52"/>
      <c r="W257" s="52"/>
      <c r="X257" s="52"/>
      <c r="Y257" s="194"/>
      <c r="Z257" s="776"/>
      <c r="AA257" s="190"/>
      <c r="AB257" s="747">
        <f t="shared" si="16"/>
        <v>0</v>
      </c>
      <c r="AC257" s="748">
        <f t="shared" si="17"/>
        <v>0</v>
      </c>
      <c r="AD257" s="187"/>
      <c r="AE257" s="186"/>
      <c r="AF257" s="190"/>
      <c r="AG257" s="747">
        <f t="shared" si="18"/>
        <v>0</v>
      </c>
      <c r="AH257" s="748">
        <f t="shared" si="19"/>
        <v>0</v>
      </c>
      <c r="AI257" s="187"/>
      <c r="AJ257" s="52"/>
      <c r="AK257" s="156" t="str">
        <f>IFERROR(VLOOKUP($A257,'Liste planification'!$B$2:$C$105,2,FALSE),"")</f>
        <v/>
      </c>
      <c r="AL257" s="27"/>
      <c r="AM257" s="27"/>
      <c r="AN257" s="769"/>
      <c r="AO257" s="770"/>
      <c r="AP257" s="770"/>
      <c r="AQ257" s="770"/>
      <c r="AR257" s="770"/>
      <c r="AS257" s="770"/>
      <c r="AT257" s="770"/>
      <c r="AU257" s="770"/>
      <c r="AV257" s="770"/>
      <c r="AW257" s="770"/>
      <c r="AX257" s="770"/>
      <c r="AY257" s="770"/>
      <c r="AZ257" s="770"/>
      <c r="BA257" s="770"/>
      <c r="BB257" s="770"/>
      <c r="BC257" s="770"/>
      <c r="BD257" s="770"/>
      <c r="BE257" s="770"/>
      <c r="BF257" s="770"/>
      <c r="BG257" s="770"/>
      <c r="BH257" s="770"/>
      <c r="BI257" s="770"/>
      <c r="BJ257" s="770"/>
      <c r="BK257" s="770"/>
      <c r="BL257" s="770"/>
      <c r="BM257" s="770"/>
      <c r="BN257" s="770"/>
      <c r="BO257" s="770"/>
      <c r="BP257" s="770"/>
      <c r="BQ257" s="770"/>
      <c r="BR257" s="770"/>
      <c r="BS257" s="770"/>
      <c r="BT257" s="770"/>
      <c r="BU257" s="770"/>
      <c r="BV257" s="770"/>
      <c r="BW257" s="770"/>
      <c r="BX257" s="770"/>
      <c r="BY257" s="770"/>
      <c r="BZ257" s="770"/>
      <c r="CA257" s="770"/>
      <c r="CB257" s="770"/>
      <c r="CC257" s="770"/>
    </row>
    <row r="258" spans="1:81" s="64" customFormat="1">
      <c r="A258" s="158"/>
      <c r="B258" s="159" t="str">
        <f>A258&amp;"-"&amp;TEXT(COUNTIF($A$5:A258,A258),"000")</f>
        <v>-000</v>
      </c>
      <c r="C258" s="52"/>
      <c r="D258" s="27"/>
      <c r="E258" s="28"/>
      <c r="F258" s="27"/>
      <c r="G258" s="27"/>
      <c r="H258" s="52"/>
      <c r="I258" s="380" t="str">
        <f>IFERROR(VLOOKUP($F258,'Liste planification'!$V$2:$W$96,2,FALSE),"")</f>
        <v/>
      </c>
      <c r="J258" s="27"/>
      <c r="K258" s="27"/>
      <c r="L258" s="27"/>
      <c r="M258" s="52"/>
      <c r="N258" s="52"/>
      <c r="O258" s="52"/>
      <c r="P258" s="52"/>
      <c r="Q258" s="52"/>
      <c r="R258" s="52"/>
      <c r="S258" s="52"/>
      <c r="T258" s="52"/>
      <c r="U258" s="52"/>
      <c r="V258" s="52"/>
      <c r="W258" s="52"/>
      <c r="X258" s="52"/>
      <c r="Y258" s="194"/>
      <c r="Z258" s="776"/>
      <c r="AA258" s="190"/>
      <c r="AB258" s="747">
        <f t="shared" si="16"/>
        <v>0</v>
      </c>
      <c r="AC258" s="748">
        <f t="shared" si="17"/>
        <v>0</v>
      </c>
      <c r="AD258" s="187"/>
      <c r="AE258" s="186"/>
      <c r="AF258" s="190"/>
      <c r="AG258" s="747">
        <f t="shared" si="18"/>
        <v>0</v>
      </c>
      <c r="AH258" s="748">
        <f t="shared" si="19"/>
        <v>0</v>
      </c>
      <c r="AI258" s="187"/>
      <c r="AJ258" s="52"/>
      <c r="AK258" s="156" t="str">
        <f>IFERROR(VLOOKUP($A258,'Liste planification'!$B$2:$C$105,2,FALSE),"")</f>
        <v/>
      </c>
      <c r="AL258" s="27"/>
      <c r="AM258" s="27"/>
      <c r="AN258" s="769"/>
      <c r="AO258" s="770"/>
      <c r="AP258" s="770"/>
      <c r="AQ258" s="770"/>
      <c r="AR258" s="770"/>
      <c r="AS258" s="770"/>
      <c r="AT258" s="770"/>
      <c r="AU258" s="770"/>
      <c r="AV258" s="770"/>
      <c r="AW258" s="770"/>
      <c r="AX258" s="770"/>
      <c r="AY258" s="770"/>
      <c r="AZ258" s="770"/>
      <c r="BA258" s="770"/>
      <c r="BB258" s="770"/>
      <c r="BC258" s="770"/>
      <c r="BD258" s="770"/>
      <c r="BE258" s="770"/>
      <c r="BF258" s="770"/>
      <c r="BG258" s="770"/>
      <c r="BH258" s="770"/>
      <c r="BI258" s="770"/>
      <c r="BJ258" s="770"/>
      <c r="BK258" s="770"/>
      <c r="BL258" s="770"/>
      <c r="BM258" s="770"/>
      <c r="BN258" s="770"/>
      <c r="BO258" s="770"/>
      <c r="BP258" s="770"/>
      <c r="BQ258" s="770"/>
      <c r="BR258" s="770"/>
      <c r="BS258" s="770"/>
      <c r="BT258" s="770"/>
      <c r="BU258" s="770"/>
      <c r="BV258" s="770"/>
      <c r="BW258" s="770"/>
      <c r="BX258" s="770"/>
      <c r="BY258" s="770"/>
      <c r="BZ258" s="770"/>
      <c r="CA258" s="770"/>
      <c r="CB258" s="770"/>
      <c r="CC258" s="770"/>
    </row>
    <row r="259" spans="1:81" s="64" customFormat="1">
      <c r="A259" s="158"/>
      <c r="B259" s="159" t="str">
        <f>A259&amp;"-"&amp;TEXT(COUNTIF($A$5:A259,A259),"000")</f>
        <v>-000</v>
      </c>
      <c r="C259" s="52"/>
      <c r="D259" s="27"/>
      <c r="E259" s="28"/>
      <c r="F259" s="27"/>
      <c r="G259" s="27"/>
      <c r="H259" s="52"/>
      <c r="I259" s="380" t="str">
        <f>IFERROR(VLOOKUP($F259,'Liste planification'!$V$2:$W$96,2,FALSE),"")</f>
        <v/>
      </c>
      <c r="J259" s="27"/>
      <c r="K259" s="27"/>
      <c r="L259" s="27"/>
      <c r="M259" s="52"/>
      <c r="N259" s="52"/>
      <c r="O259" s="52"/>
      <c r="P259" s="52"/>
      <c r="Q259" s="52"/>
      <c r="R259" s="52"/>
      <c r="S259" s="52"/>
      <c r="T259" s="52"/>
      <c r="U259" s="52"/>
      <c r="V259" s="52"/>
      <c r="W259" s="52"/>
      <c r="X259" s="52"/>
      <c r="Y259" s="194"/>
      <c r="Z259" s="776"/>
      <c r="AA259" s="190"/>
      <c r="AB259" s="747">
        <f t="shared" si="16"/>
        <v>0</v>
      </c>
      <c r="AC259" s="748">
        <f t="shared" si="17"/>
        <v>0</v>
      </c>
      <c r="AD259" s="187"/>
      <c r="AE259" s="186"/>
      <c r="AF259" s="190"/>
      <c r="AG259" s="747">
        <f t="shared" si="18"/>
        <v>0</v>
      </c>
      <c r="AH259" s="748">
        <f t="shared" si="19"/>
        <v>0</v>
      </c>
      <c r="AI259" s="187"/>
      <c r="AJ259" s="52"/>
      <c r="AK259" s="156" t="str">
        <f>IFERROR(VLOOKUP($A259,'Liste planification'!$B$2:$C$105,2,FALSE),"")</f>
        <v/>
      </c>
      <c r="AL259" s="27"/>
      <c r="AM259" s="27"/>
      <c r="AN259" s="769"/>
      <c r="AO259" s="770"/>
      <c r="AP259" s="770"/>
      <c r="AQ259" s="770"/>
      <c r="AR259" s="770"/>
      <c r="AS259" s="770"/>
      <c r="AT259" s="770"/>
      <c r="AU259" s="770"/>
      <c r="AV259" s="770"/>
      <c r="AW259" s="770"/>
      <c r="AX259" s="770"/>
      <c r="AY259" s="770"/>
      <c r="AZ259" s="770"/>
      <c r="BA259" s="770"/>
      <c r="BB259" s="770"/>
      <c r="BC259" s="770"/>
      <c r="BD259" s="770"/>
      <c r="BE259" s="770"/>
      <c r="BF259" s="770"/>
      <c r="BG259" s="770"/>
      <c r="BH259" s="770"/>
      <c r="BI259" s="770"/>
      <c r="BJ259" s="770"/>
      <c r="BK259" s="770"/>
      <c r="BL259" s="770"/>
      <c r="BM259" s="770"/>
      <c r="BN259" s="770"/>
      <c r="BO259" s="770"/>
      <c r="BP259" s="770"/>
      <c r="BQ259" s="770"/>
      <c r="BR259" s="770"/>
      <c r="BS259" s="770"/>
      <c r="BT259" s="770"/>
      <c r="BU259" s="770"/>
      <c r="BV259" s="770"/>
      <c r="BW259" s="770"/>
      <c r="BX259" s="770"/>
      <c r="BY259" s="770"/>
      <c r="BZ259" s="770"/>
      <c r="CA259" s="770"/>
      <c r="CB259" s="770"/>
      <c r="CC259" s="770"/>
    </row>
    <row r="260" spans="1:81" s="64" customFormat="1">
      <c r="A260" s="158"/>
      <c r="B260" s="159" t="str">
        <f>A260&amp;"-"&amp;TEXT(COUNTIF($A$5:A260,A260),"000")</f>
        <v>-000</v>
      </c>
      <c r="C260" s="52"/>
      <c r="D260" s="27"/>
      <c r="E260" s="28"/>
      <c r="F260" s="27"/>
      <c r="G260" s="27"/>
      <c r="H260" s="52"/>
      <c r="I260" s="380" t="str">
        <f>IFERROR(VLOOKUP($F260,'Liste planification'!$V$2:$W$96,2,FALSE),"")</f>
        <v/>
      </c>
      <c r="J260" s="27"/>
      <c r="K260" s="27"/>
      <c r="L260" s="27"/>
      <c r="M260" s="52"/>
      <c r="N260" s="52"/>
      <c r="O260" s="52"/>
      <c r="P260" s="52"/>
      <c r="Q260" s="52"/>
      <c r="R260" s="52"/>
      <c r="S260" s="52"/>
      <c r="T260" s="52"/>
      <c r="U260" s="52"/>
      <c r="V260" s="52"/>
      <c r="W260" s="52"/>
      <c r="X260" s="52"/>
      <c r="Y260" s="194"/>
      <c r="Z260" s="776"/>
      <c r="AA260" s="190"/>
      <c r="AB260" s="747">
        <f t="shared" si="16"/>
        <v>0</v>
      </c>
      <c r="AC260" s="748">
        <f t="shared" si="17"/>
        <v>0</v>
      </c>
      <c r="AD260" s="187"/>
      <c r="AE260" s="186"/>
      <c r="AF260" s="190"/>
      <c r="AG260" s="747">
        <f t="shared" si="18"/>
        <v>0</v>
      </c>
      <c r="AH260" s="748">
        <f t="shared" si="19"/>
        <v>0</v>
      </c>
      <c r="AI260" s="187"/>
      <c r="AJ260" s="52"/>
      <c r="AK260" s="156" t="str">
        <f>IFERROR(VLOOKUP($A260,'Liste planification'!$B$2:$C$105,2,FALSE),"")</f>
        <v/>
      </c>
      <c r="AL260" s="27"/>
      <c r="AM260" s="27"/>
      <c r="AN260" s="769"/>
      <c r="AO260" s="770"/>
      <c r="AP260" s="770"/>
      <c r="AQ260" s="770"/>
      <c r="AR260" s="770"/>
      <c r="AS260" s="770"/>
      <c r="AT260" s="770"/>
      <c r="AU260" s="770"/>
      <c r="AV260" s="770"/>
      <c r="AW260" s="770"/>
      <c r="AX260" s="770"/>
      <c r="AY260" s="770"/>
      <c r="AZ260" s="770"/>
      <c r="BA260" s="770"/>
      <c r="BB260" s="770"/>
      <c r="BC260" s="770"/>
      <c r="BD260" s="770"/>
      <c r="BE260" s="770"/>
      <c r="BF260" s="770"/>
      <c r="BG260" s="770"/>
      <c r="BH260" s="770"/>
      <c r="BI260" s="770"/>
      <c r="BJ260" s="770"/>
      <c r="BK260" s="770"/>
      <c r="BL260" s="770"/>
      <c r="BM260" s="770"/>
      <c r="BN260" s="770"/>
      <c r="BO260" s="770"/>
      <c r="BP260" s="770"/>
      <c r="BQ260" s="770"/>
      <c r="BR260" s="770"/>
      <c r="BS260" s="770"/>
      <c r="BT260" s="770"/>
      <c r="BU260" s="770"/>
      <c r="BV260" s="770"/>
      <c r="BW260" s="770"/>
      <c r="BX260" s="770"/>
      <c r="BY260" s="770"/>
      <c r="BZ260" s="770"/>
      <c r="CA260" s="770"/>
      <c r="CB260" s="770"/>
      <c r="CC260" s="770"/>
    </row>
    <row r="261" spans="1:81" s="64" customFormat="1">
      <c r="A261" s="158"/>
      <c r="B261" s="159" t="str">
        <f>A261&amp;"-"&amp;TEXT(COUNTIF($A$5:A261,A261),"000")</f>
        <v>-000</v>
      </c>
      <c r="C261" s="52"/>
      <c r="D261" s="27"/>
      <c r="E261" s="28"/>
      <c r="F261" s="27"/>
      <c r="G261" s="27"/>
      <c r="H261" s="52"/>
      <c r="I261" s="380" t="str">
        <f>IFERROR(VLOOKUP($F261,'Liste planification'!$V$2:$W$96,2,FALSE),"")</f>
        <v/>
      </c>
      <c r="J261" s="27"/>
      <c r="K261" s="27"/>
      <c r="L261" s="27"/>
      <c r="M261" s="52"/>
      <c r="N261" s="52"/>
      <c r="O261" s="52"/>
      <c r="P261" s="52"/>
      <c r="Q261" s="52"/>
      <c r="R261" s="52"/>
      <c r="S261" s="52"/>
      <c r="T261" s="52"/>
      <c r="U261" s="52"/>
      <c r="V261" s="52"/>
      <c r="W261" s="52"/>
      <c r="X261" s="52"/>
      <c r="Y261" s="194"/>
      <c r="Z261" s="776"/>
      <c r="AA261" s="190"/>
      <c r="AB261" s="747">
        <f t="shared" si="16"/>
        <v>0</v>
      </c>
      <c r="AC261" s="748">
        <f t="shared" si="17"/>
        <v>0</v>
      </c>
      <c r="AD261" s="187"/>
      <c r="AE261" s="186"/>
      <c r="AF261" s="190"/>
      <c r="AG261" s="747">
        <f t="shared" si="18"/>
        <v>0</v>
      </c>
      <c r="AH261" s="748">
        <f t="shared" si="19"/>
        <v>0</v>
      </c>
      <c r="AI261" s="187"/>
      <c r="AJ261" s="52"/>
      <c r="AK261" s="156" t="str">
        <f>IFERROR(VLOOKUP($A261,'Liste planification'!$B$2:$C$105,2,FALSE),"")</f>
        <v/>
      </c>
      <c r="AL261" s="27"/>
      <c r="AM261" s="27"/>
      <c r="AN261" s="769"/>
      <c r="AO261" s="770"/>
      <c r="AP261" s="770"/>
      <c r="AQ261" s="770"/>
      <c r="AR261" s="770"/>
      <c r="AS261" s="770"/>
      <c r="AT261" s="770"/>
      <c r="AU261" s="770"/>
      <c r="AV261" s="770"/>
      <c r="AW261" s="770"/>
      <c r="AX261" s="770"/>
      <c r="AY261" s="770"/>
      <c r="AZ261" s="770"/>
      <c r="BA261" s="770"/>
      <c r="BB261" s="770"/>
      <c r="BC261" s="770"/>
      <c r="BD261" s="770"/>
      <c r="BE261" s="770"/>
      <c r="BF261" s="770"/>
      <c r="BG261" s="770"/>
      <c r="BH261" s="770"/>
      <c r="BI261" s="770"/>
      <c r="BJ261" s="770"/>
      <c r="BK261" s="770"/>
      <c r="BL261" s="770"/>
      <c r="BM261" s="770"/>
      <c r="BN261" s="770"/>
      <c r="BO261" s="770"/>
      <c r="BP261" s="770"/>
      <c r="BQ261" s="770"/>
      <c r="BR261" s="770"/>
      <c r="BS261" s="770"/>
      <c r="BT261" s="770"/>
      <c r="BU261" s="770"/>
      <c r="BV261" s="770"/>
      <c r="BW261" s="770"/>
      <c r="BX261" s="770"/>
      <c r="BY261" s="770"/>
      <c r="BZ261" s="770"/>
      <c r="CA261" s="770"/>
      <c r="CB261" s="770"/>
      <c r="CC261" s="770"/>
    </row>
    <row r="262" spans="1:81" s="64" customFormat="1">
      <c r="A262" s="158"/>
      <c r="B262" s="159" t="str">
        <f>A262&amp;"-"&amp;TEXT(COUNTIF($A$5:A262,A262),"000")</f>
        <v>-000</v>
      </c>
      <c r="C262" s="52"/>
      <c r="D262" s="27"/>
      <c r="E262" s="28"/>
      <c r="F262" s="27"/>
      <c r="G262" s="27"/>
      <c r="H262" s="52"/>
      <c r="I262" s="380" t="str">
        <f>IFERROR(VLOOKUP($F262,'Liste planification'!$V$2:$W$96,2,FALSE),"")</f>
        <v/>
      </c>
      <c r="J262" s="27"/>
      <c r="K262" s="27"/>
      <c r="L262" s="27"/>
      <c r="M262" s="52"/>
      <c r="N262" s="52"/>
      <c r="O262" s="52"/>
      <c r="P262" s="52"/>
      <c r="Q262" s="52"/>
      <c r="R262" s="52"/>
      <c r="S262" s="52"/>
      <c r="T262" s="52"/>
      <c r="U262" s="52"/>
      <c r="V262" s="52"/>
      <c r="W262" s="52"/>
      <c r="X262" s="52"/>
      <c r="Y262" s="194"/>
      <c r="Z262" s="776"/>
      <c r="AA262" s="190"/>
      <c r="AB262" s="747">
        <f t="shared" si="16"/>
        <v>0</v>
      </c>
      <c r="AC262" s="748">
        <f t="shared" si="17"/>
        <v>0</v>
      </c>
      <c r="AD262" s="187"/>
      <c r="AE262" s="186"/>
      <c r="AF262" s="190"/>
      <c r="AG262" s="747">
        <f t="shared" si="18"/>
        <v>0</v>
      </c>
      <c r="AH262" s="748">
        <f t="shared" si="19"/>
        <v>0</v>
      </c>
      <c r="AI262" s="187"/>
      <c r="AJ262" s="52"/>
      <c r="AK262" s="156" t="str">
        <f>IFERROR(VLOOKUP($A262,'Liste planification'!$B$2:$C$105,2,FALSE),"")</f>
        <v/>
      </c>
      <c r="AL262" s="27"/>
      <c r="AM262" s="27"/>
      <c r="AN262" s="769"/>
      <c r="AO262" s="770"/>
      <c r="AP262" s="770"/>
      <c r="AQ262" s="770"/>
      <c r="AR262" s="770"/>
      <c r="AS262" s="770"/>
      <c r="AT262" s="770"/>
      <c r="AU262" s="770"/>
      <c r="AV262" s="770"/>
      <c r="AW262" s="770"/>
      <c r="AX262" s="770"/>
      <c r="AY262" s="770"/>
      <c r="AZ262" s="770"/>
      <c r="BA262" s="770"/>
      <c r="BB262" s="770"/>
      <c r="BC262" s="770"/>
      <c r="BD262" s="770"/>
      <c r="BE262" s="770"/>
      <c r="BF262" s="770"/>
      <c r="BG262" s="770"/>
      <c r="BH262" s="770"/>
      <c r="BI262" s="770"/>
      <c r="BJ262" s="770"/>
      <c r="BK262" s="770"/>
      <c r="BL262" s="770"/>
      <c r="BM262" s="770"/>
      <c r="BN262" s="770"/>
      <c r="BO262" s="770"/>
      <c r="BP262" s="770"/>
      <c r="BQ262" s="770"/>
      <c r="BR262" s="770"/>
      <c r="BS262" s="770"/>
      <c r="BT262" s="770"/>
      <c r="BU262" s="770"/>
      <c r="BV262" s="770"/>
      <c r="BW262" s="770"/>
      <c r="BX262" s="770"/>
      <c r="BY262" s="770"/>
      <c r="BZ262" s="770"/>
      <c r="CA262" s="770"/>
      <c r="CB262" s="770"/>
      <c r="CC262" s="770"/>
    </row>
    <row r="263" spans="1:81" s="64" customFormat="1">
      <c r="A263" s="158"/>
      <c r="B263" s="159" t="str">
        <f>A263&amp;"-"&amp;TEXT(COUNTIF($A$5:A263,A263),"000")</f>
        <v>-000</v>
      </c>
      <c r="C263" s="52"/>
      <c r="D263" s="27"/>
      <c r="E263" s="28"/>
      <c r="F263" s="27"/>
      <c r="G263" s="27"/>
      <c r="H263" s="52"/>
      <c r="I263" s="380" t="str">
        <f>IFERROR(VLOOKUP($F263,'Liste planification'!$V$2:$W$96,2,FALSE),"")</f>
        <v/>
      </c>
      <c r="J263" s="27"/>
      <c r="K263" s="27"/>
      <c r="L263" s="27"/>
      <c r="M263" s="52"/>
      <c r="N263" s="52"/>
      <c r="O263" s="52"/>
      <c r="P263" s="52"/>
      <c r="Q263" s="52"/>
      <c r="R263" s="52"/>
      <c r="S263" s="52"/>
      <c r="T263" s="52"/>
      <c r="U263" s="52"/>
      <c r="V263" s="52"/>
      <c r="W263" s="52"/>
      <c r="X263" s="52"/>
      <c r="Y263" s="194"/>
      <c r="Z263" s="776"/>
      <c r="AA263" s="190"/>
      <c r="AB263" s="747">
        <f t="shared" si="16"/>
        <v>0</v>
      </c>
      <c r="AC263" s="748">
        <f t="shared" si="17"/>
        <v>0</v>
      </c>
      <c r="AD263" s="187"/>
      <c r="AE263" s="186"/>
      <c r="AF263" s="190"/>
      <c r="AG263" s="747">
        <f t="shared" si="18"/>
        <v>0</v>
      </c>
      <c r="AH263" s="748">
        <f t="shared" si="19"/>
        <v>0</v>
      </c>
      <c r="AI263" s="187"/>
      <c r="AJ263" s="52"/>
      <c r="AK263" s="156" t="str">
        <f>IFERROR(VLOOKUP($A263,'Liste planification'!$B$2:$C$105,2,FALSE),"")</f>
        <v/>
      </c>
      <c r="AL263" s="27"/>
      <c r="AM263" s="27"/>
      <c r="AN263" s="769"/>
      <c r="AO263" s="770"/>
      <c r="AP263" s="770"/>
      <c r="AQ263" s="770"/>
      <c r="AR263" s="770"/>
      <c r="AS263" s="770"/>
      <c r="AT263" s="770"/>
      <c r="AU263" s="770"/>
      <c r="AV263" s="770"/>
      <c r="AW263" s="770"/>
      <c r="AX263" s="770"/>
      <c r="AY263" s="770"/>
      <c r="AZ263" s="770"/>
      <c r="BA263" s="770"/>
      <c r="BB263" s="770"/>
      <c r="BC263" s="770"/>
      <c r="BD263" s="770"/>
      <c r="BE263" s="770"/>
      <c r="BF263" s="770"/>
      <c r="BG263" s="770"/>
      <c r="BH263" s="770"/>
      <c r="BI263" s="770"/>
      <c r="BJ263" s="770"/>
      <c r="BK263" s="770"/>
      <c r="BL263" s="770"/>
      <c r="BM263" s="770"/>
      <c r="BN263" s="770"/>
      <c r="BO263" s="770"/>
      <c r="BP263" s="770"/>
      <c r="BQ263" s="770"/>
      <c r="BR263" s="770"/>
      <c r="BS263" s="770"/>
      <c r="BT263" s="770"/>
      <c r="BU263" s="770"/>
      <c r="BV263" s="770"/>
      <c r="BW263" s="770"/>
      <c r="BX263" s="770"/>
      <c r="BY263" s="770"/>
      <c r="BZ263" s="770"/>
      <c r="CA263" s="770"/>
      <c r="CB263" s="770"/>
      <c r="CC263" s="770"/>
    </row>
    <row r="264" spans="1:81" s="64" customFormat="1">
      <c r="A264" s="158"/>
      <c r="B264" s="159" t="str">
        <f>A264&amp;"-"&amp;TEXT(COUNTIF($A$5:A264,A264),"000")</f>
        <v>-000</v>
      </c>
      <c r="C264" s="52"/>
      <c r="D264" s="27"/>
      <c r="E264" s="28"/>
      <c r="F264" s="27"/>
      <c r="G264" s="27"/>
      <c r="H264" s="52"/>
      <c r="I264" s="380" t="str">
        <f>IFERROR(VLOOKUP($F264,'Liste planification'!$V$2:$W$96,2,FALSE),"")</f>
        <v/>
      </c>
      <c r="J264" s="27"/>
      <c r="K264" s="27"/>
      <c r="L264" s="27"/>
      <c r="M264" s="52"/>
      <c r="N264" s="52"/>
      <c r="O264" s="52"/>
      <c r="P264" s="52"/>
      <c r="Q264" s="52"/>
      <c r="R264" s="52"/>
      <c r="S264" s="52"/>
      <c r="T264" s="52"/>
      <c r="U264" s="52"/>
      <c r="V264" s="52"/>
      <c r="W264" s="52"/>
      <c r="X264" s="52"/>
      <c r="Y264" s="194"/>
      <c r="Z264" s="776"/>
      <c r="AA264" s="190"/>
      <c r="AB264" s="747">
        <f t="shared" si="16"/>
        <v>0</v>
      </c>
      <c r="AC264" s="748">
        <f t="shared" si="17"/>
        <v>0</v>
      </c>
      <c r="AD264" s="187"/>
      <c r="AE264" s="186"/>
      <c r="AF264" s="190"/>
      <c r="AG264" s="747">
        <f t="shared" si="18"/>
        <v>0</v>
      </c>
      <c r="AH264" s="748">
        <f t="shared" si="19"/>
        <v>0</v>
      </c>
      <c r="AI264" s="187"/>
      <c r="AJ264" s="52"/>
      <c r="AK264" s="156" t="str">
        <f>IFERROR(VLOOKUP($A264,'Liste planification'!$B$2:$C$105,2,FALSE),"")</f>
        <v/>
      </c>
      <c r="AL264" s="27"/>
      <c r="AM264" s="27"/>
      <c r="AN264" s="769"/>
      <c r="AO264" s="770"/>
      <c r="AP264" s="770"/>
      <c r="AQ264" s="770"/>
      <c r="AR264" s="770"/>
      <c r="AS264" s="770"/>
      <c r="AT264" s="770"/>
      <c r="AU264" s="770"/>
      <c r="AV264" s="770"/>
      <c r="AW264" s="770"/>
      <c r="AX264" s="770"/>
      <c r="AY264" s="770"/>
      <c r="AZ264" s="770"/>
      <c r="BA264" s="770"/>
      <c r="BB264" s="770"/>
      <c r="BC264" s="770"/>
      <c r="BD264" s="770"/>
      <c r="BE264" s="770"/>
      <c r="BF264" s="770"/>
      <c r="BG264" s="770"/>
      <c r="BH264" s="770"/>
      <c r="BI264" s="770"/>
      <c r="BJ264" s="770"/>
      <c r="BK264" s="770"/>
      <c r="BL264" s="770"/>
      <c r="BM264" s="770"/>
      <c r="BN264" s="770"/>
      <c r="BO264" s="770"/>
      <c r="BP264" s="770"/>
      <c r="BQ264" s="770"/>
      <c r="BR264" s="770"/>
      <c r="BS264" s="770"/>
      <c r="BT264" s="770"/>
      <c r="BU264" s="770"/>
      <c r="BV264" s="770"/>
      <c r="BW264" s="770"/>
      <c r="BX264" s="770"/>
      <c r="BY264" s="770"/>
      <c r="BZ264" s="770"/>
      <c r="CA264" s="770"/>
      <c r="CB264" s="770"/>
      <c r="CC264" s="770"/>
    </row>
    <row r="265" spans="1:81" s="64" customFormat="1">
      <c r="A265" s="158"/>
      <c r="B265" s="159" t="str">
        <f>A265&amp;"-"&amp;TEXT(COUNTIF($A$5:A265,A265),"000")</f>
        <v>-000</v>
      </c>
      <c r="C265" s="52"/>
      <c r="D265" s="27"/>
      <c r="E265" s="28"/>
      <c r="F265" s="27"/>
      <c r="G265" s="27"/>
      <c r="H265" s="52"/>
      <c r="I265" s="380" t="str">
        <f>IFERROR(VLOOKUP($F265,'Liste planification'!$V$2:$W$96,2,FALSE),"")</f>
        <v/>
      </c>
      <c r="J265" s="27"/>
      <c r="K265" s="27"/>
      <c r="L265" s="27"/>
      <c r="M265" s="52"/>
      <c r="N265" s="52"/>
      <c r="O265" s="52"/>
      <c r="P265" s="52"/>
      <c r="Q265" s="52"/>
      <c r="R265" s="52"/>
      <c r="S265" s="52"/>
      <c r="T265" s="52"/>
      <c r="U265" s="52"/>
      <c r="V265" s="52"/>
      <c r="W265" s="52"/>
      <c r="X265" s="52"/>
      <c r="Y265" s="194"/>
      <c r="Z265" s="776"/>
      <c r="AA265" s="190"/>
      <c r="AB265" s="747">
        <f t="shared" si="16"/>
        <v>0</v>
      </c>
      <c r="AC265" s="748">
        <f t="shared" si="17"/>
        <v>0</v>
      </c>
      <c r="AD265" s="187"/>
      <c r="AE265" s="186"/>
      <c r="AF265" s="190"/>
      <c r="AG265" s="747">
        <f t="shared" si="18"/>
        <v>0</v>
      </c>
      <c r="AH265" s="748">
        <f t="shared" si="19"/>
        <v>0</v>
      </c>
      <c r="AI265" s="187"/>
      <c r="AJ265" s="52"/>
      <c r="AK265" s="156" t="str">
        <f>IFERROR(VLOOKUP($A265,'Liste planification'!$B$2:$C$105,2,FALSE),"")</f>
        <v/>
      </c>
      <c r="AL265" s="27"/>
      <c r="AM265" s="27"/>
      <c r="AN265" s="769"/>
      <c r="AO265" s="770"/>
      <c r="AP265" s="770"/>
      <c r="AQ265" s="770"/>
      <c r="AR265" s="770"/>
      <c r="AS265" s="770"/>
      <c r="AT265" s="770"/>
      <c r="AU265" s="770"/>
      <c r="AV265" s="770"/>
      <c r="AW265" s="770"/>
      <c r="AX265" s="770"/>
      <c r="AY265" s="770"/>
      <c r="AZ265" s="770"/>
      <c r="BA265" s="770"/>
      <c r="BB265" s="770"/>
      <c r="BC265" s="770"/>
      <c r="BD265" s="770"/>
      <c r="BE265" s="770"/>
      <c r="BF265" s="770"/>
      <c r="BG265" s="770"/>
      <c r="BH265" s="770"/>
      <c r="BI265" s="770"/>
      <c r="BJ265" s="770"/>
      <c r="BK265" s="770"/>
      <c r="BL265" s="770"/>
      <c r="BM265" s="770"/>
      <c r="BN265" s="770"/>
      <c r="BO265" s="770"/>
      <c r="BP265" s="770"/>
      <c r="BQ265" s="770"/>
      <c r="BR265" s="770"/>
      <c r="BS265" s="770"/>
      <c r="BT265" s="770"/>
      <c r="BU265" s="770"/>
      <c r="BV265" s="770"/>
      <c r="BW265" s="770"/>
      <c r="BX265" s="770"/>
      <c r="BY265" s="770"/>
      <c r="BZ265" s="770"/>
      <c r="CA265" s="770"/>
      <c r="CB265" s="770"/>
      <c r="CC265" s="770"/>
    </row>
    <row r="266" spans="1:81" s="64" customFormat="1">
      <c r="A266" s="158"/>
      <c r="B266" s="159" t="str">
        <f>A266&amp;"-"&amp;TEXT(COUNTIF($A$5:A266,A266),"000")</f>
        <v>-000</v>
      </c>
      <c r="C266" s="52"/>
      <c r="D266" s="27"/>
      <c r="E266" s="28"/>
      <c r="F266" s="27"/>
      <c r="G266" s="27"/>
      <c r="H266" s="52"/>
      <c r="I266" s="380" t="str">
        <f>IFERROR(VLOOKUP($F266,'Liste planification'!$V$2:$W$96,2,FALSE),"")</f>
        <v/>
      </c>
      <c r="J266" s="27"/>
      <c r="K266" s="27"/>
      <c r="L266" s="27"/>
      <c r="M266" s="52"/>
      <c r="N266" s="52"/>
      <c r="O266" s="52"/>
      <c r="P266" s="52"/>
      <c r="Q266" s="52"/>
      <c r="R266" s="52"/>
      <c r="S266" s="52"/>
      <c r="T266" s="52"/>
      <c r="U266" s="52"/>
      <c r="V266" s="52"/>
      <c r="W266" s="52"/>
      <c r="X266" s="52"/>
      <c r="Y266" s="194"/>
      <c r="Z266" s="776"/>
      <c r="AA266" s="190"/>
      <c r="AB266" s="747">
        <f t="shared" si="16"/>
        <v>0</v>
      </c>
      <c r="AC266" s="748">
        <f t="shared" si="17"/>
        <v>0</v>
      </c>
      <c r="AD266" s="187"/>
      <c r="AE266" s="186"/>
      <c r="AF266" s="190"/>
      <c r="AG266" s="747">
        <f t="shared" si="18"/>
        <v>0</v>
      </c>
      <c r="AH266" s="748">
        <f t="shared" si="19"/>
        <v>0</v>
      </c>
      <c r="AI266" s="187"/>
      <c r="AJ266" s="52"/>
      <c r="AK266" s="156" t="str">
        <f>IFERROR(VLOOKUP($A266,'Liste planification'!$B$2:$C$105,2,FALSE),"")</f>
        <v/>
      </c>
      <c r="AL266" s="27"/>
      <c r="AM266" s="27"/>
      <c r="AN266" s="769"/>
      <c r="AO266" s="770"/>
      <c r="AP266" s="770"/>
      <c r="AQ266" s="770"/>
      <c r="AR266" s="770"/>
      <c r="AS266" s="770"/>
      <c r="AT266" s="770"/>
      <c r="AU266" s="770"/>
      <c r="AV266" s="770"/>
      <c r="AW266" s="770"/>
      <c r="AX266" s="770"/>
      <c r="AY266" s="770"/>
      <c r="AZ266" s="770"/>
      <c r="BA266" s="770"/>
      <c r="BB266" s="770"/>
      <c r="BC266" s="770"/>
      <c r="BD266" s="770"/>
      <c r="BE266" s="770"/>
      <c r="BF266" s="770"/>
      <c r="BG266" s="770"/>
      <c r="BH266" s="770"/>
      <c r="BI266" s="770"/>
      <c r="BJ266" s="770"/>
      <c r="BK266" s="770"/>
      <c r="BL266" s="770"/>
      <c r="BM266" s="770"/>
      <c r="BN266" s="770"/>
      <c r="BO266" s="770"/>
      <c r="BP266" s="770"/>
      <c r="BQ266" s="770"/>
      <c r="BR266" s="770"/>
      <c r="BS266" s="770"/>
      <c r="BT266" s="770"/>
      <c r="BU266" s="770"/>
      <c r="BV266" s="770"/>
      <c r="BW266" s="770"/>
      <c r="BX266" s="770"/>
      <c r="BY266" s="770"/>
      <c r="BZ266" s="770"/>
      <c r="CA266" s="770"/>
      <c r="CB266" s="770"/>
      <c r="CC266" s="770"/>
    </row>
    <row r="267" spans="1:81" s="64" customFormat="1">
      <c r="A267" s="158"/>
      <c r="B267" s="159" t="str">
        <f>A267&amp;"-"&amp;TEXT(COUNTIF($A$5:A267,A267),"000")</f>
        <v>-000</v>
      </c>
      <c r="C267" s="52"/>
      <c r="D267" s="27"/>
      <c r="E267" s="28"/>
      <c r="F267" s="27"/>
      <c r="G267" s="27"/>
      <c r="H267" s="52"/>
      <c r="I267" s="380" t="str">
        <f>IFERROR(VLOOKUP($F267,'Liste planification'!$V$2:$W$96,2,FALSE),"")</f>
        <v/>
      </c>
      <c r="J267" s="27"/>
      <c r="K267" s="27"/>
      <c r="L267" s="27"/>
      <c r="M267" s="52"/>
      <c r="N267" s="52"/>
      <c r="O267" s="52"/>
      <c r="P267" s="52"/>
      <c r="Q267" s="52"/>
      <c r="R267" s="52"/>
      <c r="S267" s="52"/>
      <c r="T267" s="52"/>
      <c r="U267" s="52"/>
      <c r="V267" s="52"/>
      <c r="W267" s="52"/>
      <c r="X267" s="52"/>
      <c r="Y267" s="194"/>
      <c r="Z267" s="776"/>
      <c r="AA267" s="190"/>
      <c r="AB267" s="747">
        <f t="shared" si="16"/>
        <v>0</v>
      </c>
      <c r="AC267" s="748">
        <f t="shared" si="17"/>
        <v>0</v>
      </c>
      <c r="AD267" s="187"/>
      <c r="AE267" s="186"/>
      <c r="AF267" s="190"/>
      <c r="AG267" s="747">
        <f t="shared" si="18"/>
        <v>0</v>
      </c>
      <c r="AH267" s="748">
        <f t="shared" si="19"/>
        <v>0</v>
      </c>
      <c r="AI267" s="187"/>
      <c r="AJ267" s="52"/>
      <c r="AK267" s="156" t="str">
        <f>IFERROR(VLOOKUP($A267,'Liste planification'!$B$2:$C$105,2,FALSE),"")</f>
        <v/>
      </c>
      <c r="AL267" s="27"/>
      <c r="AM267" s="27"/>
      <c r="AN267" s="769"/>
      <c r="AO267" s="770"/>
      <c r="AP267" s="770"/>
      <c r="AQ267" s="770"/>
      <c r="AR267" s="770"/>
      <c r="AS267" s="770"/>
      <c r="AT267" s="770"/>
      <c r="AU267" s="770"/>
      <c r="AV267" s="770"/>
      <c r="AW267" s="770"/>
      <c r="AX267" s="770"/>
      <c r="AY267" s="770"/>
      <c r="AZ267" s="770"/>
      <c r="BA267" s="770"/>
      <c r="BB267" s="770"/>
      <c r="BC267" s="770"/>
      <c r="BD267" s="770"/>
      <c r="BE267" s="770"/>
      <c r="BF267" s="770"/>
      <c r="BG267" s="770"/>
      <c r="BH267" s="770"/>
      <c r="BI267" s="770"/>
      <c r="BJ267" s="770"/>
      <c r="BK267" s="770"/>
      <c r="BL267" s="770"/>
      <c r="BM267" s="770"/>
      <c r="BN267" s="770"/>
      <c r="BO267" s="770"/>
      <c r="BP267" s="770"/>
      <c r="BQ267" s="770"/>
      <c r="BR267" s="770"/>
      <c r="BS267" s="770"/>
      <c r="BT267" s="770"/>
      <c r="BU267" s="770"/>
      <c r="BV267" s="770"/>
      <c r="BW267" s="770"/>
      <c r="BX267" s="770"/>
      <c r="BY267" s="770"/>
      <c r="BZ267" s="770"/>
      <c r="CA267" s="770"/>
      <c r="CB267" s="770"/>
      <c r="CC267" s="770"/>
    </row>
    <row r="268" spans="1:81" s="64" customFormat="1">
      <c r="A268" s="158"/>
      <c r="B268" s="159" t="str">
        <f>A268&amp;"-"&amp;TEXT(COUNTIF($A$5:A268,A268),"000")</f>
        <v>-000</v>
      </c>
      <c r="C268" s="52"/>
      <c r="D268" s="27"/>
      <c r="E268" s="28"/>
      <c r="F268" s="27"/>
      <c r="G268" s="27"/>
      <c r="H268" s="52"/>
      <c r="I268" s="380" t="str">
        <f>IFERROR(VLOOKUP($F268,'Liste planification'!$V$2:$W$96,2,FALSE),"")</f>
        <v/>
      </c>
      <c r="J268" s="27"/>
      <c r="K268" s="27"/>
      <c r="L268" s="27"/>
      <c r="M268" s="52"/>
      <c r="N268" s="52"/>
      <c r="O268" s="52"/>
      <c r="P268" s="52"/>
      <c r="Q268" s="52"/>
      <c r="R268" s="52"/>
      <c r="S268" s="52"/>
      <c r="T268" s="52"/>
      <c r="U268" s="52"/>
      <c r="V268" s="52"/>
      <c r="W268" s="52"/>
      <c r="X268" s="52"/>
      <c r="Y268" s="194"/>
      <c r="Z268" s="776"/>
      <c r="AA268" s="190"/>
      <c r="AB268" s="747">
        <f t="shared" si="16"/>
        <v>0</v>
      </c>
      <c r="AC268" s="748">
        <f t="shared" si="17"/>
        <v>0</v>
      </c>
      <c r="AD268" s="187"/>
      <c r="AE268" s="186"/>
      <c r="AF268" s="190"/>
      <c r="AG268" s="747">
        <f t="shared" si="18"/>
        <v>0</v>
      </c>
      <c r="AH268" s="748">
        <f t="shared" si="19"/>
        <v>0</v>
      </c>
      <c r="AI268" s="187"/>
      <c r="AJ268" s="52"/>
      <c r="AK268" s="156" t="str">
        <f>IFERROR(VLOOKUP($A268,'Liste planification'!$B$2:$C$105,2,FALSE),"")</f>
        <v/>
      </c>
      <c r="AL268" s="27"/>
      <c r="AM268" s="27"/>
      <c r="AN268" s="769"/>
      <c r="AO268" s="770"/>
      <c r="AP268" s="770"/>
      <c r="AQ268" s="770"/>
      <c r="AR268" s="770"/>
      <c r="AS268" s="770"/>
      <c r="AT268" s="770"/>
      <c r="AU268" s="770"/>
      <c r="AV268" s="770"/>
      <c r="AW268" s="770"/>
      <c r="AX268" s="770"/>
      <c r="AY268" s="770"/>
      <c r="AZ268" s="770"/>
      <c r="BA268" s="770"/>
      <c r="BB268" s="770"/>
      <c r="BC268" s="770"/>
      <c r="BD268" s="770"/>
      <c r="BE268" s="770"/>
      <c r="BF268" s="770"/>
      <c r="BG268" s="770"/>
      <c r="BH268" s="770"/>
      <c r="BI268" s="770"/>
      <c r="BJ268" s="770"/>
      <c r="BK268" s="770"/>
      <c r="BL268" s="770"/>
      <c r="BM268" s="770"/>
      <c r="BN268" s="770"/>
      <c r="BO268" s="770"/>
      <c r="BP268" s="770"/>
      <c r="BQ268" s="770"/>
      <c r="BR268" s="770"/>
      <c r="BS268" s="770"/>
      <c r="BT268" s="770"/>
      <c r="BU268" s="770"/>
      <c r="BV268" s="770"/>
      <c r="BW268" s="770"/>
      <c r="BX268" s="770"/>
      <c r="BY268" s="770"/>
      <c r="BZ268" s="770"/>
      <c r="CA268" s="770"/>
      <c r="CB268" s="770"/>
      <c r="CC268" s="770"/>
    </row>
    <row r="269" spans="1:81" s="64" customFormat="1">
      <c r="A269" s="158"/>
      <c r="B269" s="159" t="str">
        <f>A269&amp;"-"&amp;TEXT(COUNTIF($A$5:A269,A269),"000")</f>
        <v>-000</v>
      </c>
      <c r="C269" s="52"/>
      <c r="D269" s="27"/>
      <c r="E269" s="28"/>
      <c r="F269" s="27"/>
      <c r="G269" s="27"/>
      <c r="H269" s="52"/>
      <c r="I269" s="380" t="str">
        <f>IFERROR(VLOOKUP($F269,'Liste planification'!$V$2:$W$96,2,FALSE),"")</f>
        <v/>
      </c>
      <c r="J269" s="27"/>
      <c r="K269" s="27"/>
      <c r="L269" s="27"/>
      <c r="M269" s="52"/>
      <c r="N269" s="52"/>
      <c r="O269" s="52"/>
      <c r="P269" s="52"/>
      <c r="Q269" s="52"/>
      <c r="R269" s="52"/>
      <c r="S269" s="52"/>
      <c r="T269" s="52"/>
      <c r="U269" s="52"/>
      <c r="V269" s="52"/>
      <c r="W269" s="52"/>
      <c r="X269" s="52"/>
      <c r="Y269" s="194"/>
      <c r="Z269" s="776"/>
      <c r="AA269" s="190"/>
      <c r="AB269" s="747">
        <f t="shared" si="16"/>
        <v>0</v>
      </c>
      <c r="AC269" s="748">
        <f t="shared" si="17"/>
        <v>0</v>
      </c>
      <c r="AD269" s="187"/>
      <c r="AE269" s="186"/>
      <c r="AF269" s="190"/>
      <c r="AG269" s="747">
        <f t="shared" si="18"/>
        <v>0</v>
      </c>
      <c r="AH269" s="748">
        <f t="shared" si="19"/>
        <v>0</v>
      </c>
      <c r="AI269" s="187"/>
      <c r="AJ269" s="52"/>
      <c r="AK269" s="156" t="str">
        <f>IFERROR(VLOOKUP($A269,'Liste planification'!$B$2:$C$105,2,FALSE),"")</f>
        <v/>
      </c>
      <c r="AL269" s="27"/>
      <c r="AM269" s="27"/>
      <c r="AN269" s="769"/>
      <c r="AO269" s="770"/>
      <c r="AP269" s="770"/>
      <c r="AQ269" s="770"/>
      <c r="AR269" s="770"/>
      <c r="AS269" s="770"/>
      <c r="AT269" s="770"/>
      <c r="AU269" s="770"/>
      <c r="AV269" s="770"/>
      <c r="AW269" s="770"/>
      <c r="AX269" s="770"/>
      <c r="AY269" s="770"/>
      <c r="AZ269" s="770"/>
      <c r="BA269" s="770"/>
      <c r="BB269" s="770"/>
      <c r="BC269" s="770"/>
      <c r="BD269" s="770"/>
      <c r="BE269" s="770"/>
      <c r="BF269" s="770"/>
      <c r="BG269" s="770"/>
      <c r="BH269" s="770"/>
      <c r="BI269" s="770"/>
      <c r="BJ269" s="770"/>
      <c r="BK269" s="770"/>
      <c r="BL269" s="770"/>
      <c r="BM269" s="770"/>
      <c r="BN269" s="770"/>
      <c r="BO269" s="770"/>
      <c r="BP269" s="770"/>
      <c r="BQ269" s="770"/>
      <c r="BR269" s="770"/>
      <c r="BS269" s="770"/>
      <c r="BT269" s="770"/>
      <c r="BU269" s="770"/>
      <c r="BV269" s="770"/>
      <c r="BW269" s="770"/>
      <c r="BX269" s="770"/>
      <c r="BY269" s="770"/>
      <c r="BZ269" s="770"/>
      <c r="CA269" s="770"/>
      <c r="CB269" s="770"/>
      <c r="CC269" s="770"/>
    </row>
    <row r="270" spans="1:81" s="64" customFormat="1">
      <c r="A270" s="158"/>
      <c r="B270" s="159" t="str">
        <f>A270&amp;"-"&amp;TEXT(COUNTIF($A$5:A270,A270),"000")</f>
        <v>-000</v>
      </c>
      <c r="C270" s="52"/>
      <c r="D270" s="27"/>
      <c r="E270" s="28"/>
      <c r="F270" s="27"/>
      <c r="G270" s="27"/>
      <c r="H270" s="52"/>
      <c r="I270" s="380" t="str">
        <f>IFERROR(VLOOKUP($F270,'Liste planification'!$V$2:$W$96,2,FALSE),"")</f>
        <v/>
      </c>
      <c r="J270" s="27"/>
      <c r="K270" s="27"/>
      <c r="L270" s="27"/>
      <c r="M270" s="52"/>
      <c r="N270" s="52"/>
      <c r="O270" s="52"/>
      <c r="P270" s="52"/>
      <c r="Q270" s="52"/>
      <c r="R270" s="52"/>
      <c r="S270" s="52"/>
      <c r="T270" s="52"/>
      <c r="U270" s="52"/>
      <c r="V270" s="52"/>
      <c r="W270" s="52"/>
      <c r="X270" s="52"/>
      <c r="Y270" s="194"/>
      <c r="Z270" s="776"/>
      <c r="AA270" s="190"/>
      <c r="AB270" s="747">
        <f t="shared" si="16"/>
        <v>0</v>
      </c>
      <c r="AC270" s="748">
        <f t="shared" si="17"/>
        <v>0</v>
      </c>
      <c r="AD270" s="187"/>
      <c r="AE270" s="186"/>
      <c r="AF270" s="190"/>
      <c r="AG270" s="747">
        <f t="shared" si="18"/>
        <v>0</v>
      </c>
      <c r="AH270" s="748">
        <f t="shared" si="19"/>
        <v>0</v>
      </c>
      <c r="AI270" s="187"/>
      <c r="AJ270" s="52"/>
      <c r="AK270" s="156" t="str">
        <f>IFERROR(VLOOKUP($A270,'Liste planification'!$B$2:$C$105,2,FALSE),"")</f>
        <v/>
      </c>
      <c r="AL270" s="27"/>
      <c r="AM270" s="27"/>
      <c r="AN270" s="769"/>
      <c r="AO270" s="770"/>
      <c r="AP270" s="770"/>
      <c r="AQ270" s="770"/>
      <c r="AR270" s="770"/>
      <c r="AS270" s="770"/>
      <c r="AT270" s="770"/>
      <c r="AU270" s="770"/>
      <c r="AV270" s="770"/>
      <c r="AW270" s="770"/>
      <c r="AX270" s="770"/>
      <c r="AY270" s="770"/>
      <c r="AZ270" s="770"/>
      <c r="BA270" s="770"/>
      <c r="BB270" s="770"/>
      <c r="BC270" s="770"/>
      <c r="BD270" s="770"/>
      <c r="BE270" s="770"/>
      <c r="BF270" s="770"/>
      <c r="BG270" s="770"/>
      <c r="BH270" s="770"/>
      <c r="BI270" s="770"/>
      <c r="BJ270" s="770"/>
      <c r="BK270" s="770"/>
      <c r="BL270" s="770"/>
      <c r="BM270" s="770"/>
      <c r="BN270" s="770"/>
      <c r="BO270" s="770"/>
      <c r="BP270" s="770"/>
      <c r="BQ270" s="770"/>
      <c r="BR270" s="770"/>
      <c r="BS270" s="770"/>
      <c r="BT270" s="770"/>
      <c r="BU270" s="770"/>
      <c r="BV270" s="770"/>
      <c r="BW270" s="770"/>
      <c r="BX270" s="770"/>
      <c r="BY270" s="770"/>
      <c r="BZ270" s="770"/>
      <c r="CA270" s="770"/>
      <c r="CB270" s="770"/>
      <c r="CC270" s="770"/>
    </row>
    <row r="271" spans="1:81" s="64" customFormat="1">
      <c r="A271" s="158"/>
      <c r="B271" s="159" t="str">
        <f>A271&amp;"-"&amp;TEXT(COUNTIF($A$5:A271,A271),"000")</f>
        <v>-000</v>
      </c>
      <c r="C271" s="52"/>
      <c r="D271" s="27"/>
      <c r="E271" s="28"/>
      <c r="F271" s="27"/>
      <c r="G271" s="27"/>
      <c r="H271" s="52"/>
      <c r="I271" s="380" t="str">
        <f>IFERROR(VLOOKUP($F271,'Liste planification'!$V$2:$W$96,2,FALSE),"")</f>
        <v/>
      </c>
      <c r="J271" s="27"/>
      <c r="K271" s="27"/>
      <c r="L271" s="27"/>
      <c r="M271" s="52"/>
      <c r="N271" s="52"/>
      <c r="O271" s="52"/>
      <c r="P271" s="52"/>
      <c r="Q271" s="52"/>
      <c r="R271" s="52"/>
      <c r="S271" s="52"/>
      <c r="T271" s="52"/>
      <c r="U271" s="52"/>
      <c r="V271" s="52"/>
      <c r="W271" s="52"/>
      <c r="X271" s="52"/>
      <c r="Y271" s="194"/>
      <c r="Z271" s="776"/>
      <c r="AA271" s="190"/>
      <c r="AB271" s="747">
        <f t="shared" si="16"/>
        <v>0</v>
      </c>
      <c r="AC271" s="748">
        <f t="shared" si="17"/>
        <v>0</v>
      </c>
      <c r="AD271" s="187"/>
      <c r="AE271" s="186"/>
      <c r="AF271" s="190"/>
      <c r="AG271" s="747">
        <f t="shared" si="18"/>
        <v>0</v>
      </c>
      <c r="AH271" s="748">
        <f t="shared" si="19"/>
        <v>0</v>
      </c>
      <c r="AI271" s="187"/>
      <c r="AJ271" s="52"/>
      <c r="AK271" s="156" t="str">
        <f>IFERROR(VLOOKUP($A271,'Liste planification'!$B$2:$C$105,2,FALSE),"")</f>
        <v/>
      </c>
      <c r="AL271" s="27"/>
      <c r="AM271" s="27"/>
      <c r="AN271" s="769"/>
      <c r="AO271" s="770"/>
      <c r="AP271" s="770"/>
      <c r="AQ271" s="770"/>
      <c r="AR271" s="770"/>
      <c r="AS271" s="770"/>
      <c r="AT271" s="770"/>
      <c r="AU271" s="770"/>
      <c r="AV271" s="770"/>
      <c r="AW271" s="770"/>
      <c r="AX271" s="770"/>
      <c r="AY271" s="770"/>
      <c r="AZ271" s="770"/>
      <c r="BA271" s="770"/>
      <c r="BB271" s="770"/>
      <c r="BC271" s="770"/>
      <c r="BD271" s="770"/>
      <c r="BE271" s="770"/>
      <c r="BF271" s="770"/>
      <c r="BG271" s="770"/>
      <c r="BH271" s="770"/>
      <c r="BI271" s="770"/>
      <c r="BJ271" s="770"/>
      <c r="BK271" s="770"/>
      <c r="BL271" s="770"/>
      <c r="BM271" s="770"/>
      <c r="BN271" s="770"/>
      <c r="BO271" s="770"/>
      <c r="BP271" s="770"/>
      <c r="BQ271" s="770"/>
      <c r="BR271" s="770"/>
      <c r="BS271" s="770"/>
      <c r="BT271" s="770"/>
      <c r="BU271" s="770"/>
      <c r="BV271" s="770"/>
      <c r="BW271" s="770"/>
      <c r="BX271" s="770"/>
      <c r="BY271" s="770"/>
      <c r="BZ271" s="770"/>
      <c r="CA271" s="770"/>
      <c r="CB271" s="770"/>
      <c r="CC271" s="770"/>
    </row>
    <row r="272" spans="1:81" s="64" customFormat="1">
      <c r="A272" s="158"/>
      <c r="B272" s="159" t="str">
        <f>A272&amp;"-"&amp;TEXT(COUNTIF($A$5:A272,A272),"000")</f>
        <v>-000</v>
      </c>
      <c r="C272" s="52"/>
      <c r="D272" s="27"/>
      <c r="E272" s="28"/>
      <c r="F272" s="27"/>
      <c r="G272" s="27"/>
      <c r="H272" s="52"/>
      <c r="I272" s="380" t="str">
        <f>IFERROR(VLOOKUP($F272,'Liste planification'!$V$2:$W$96,2,FALSE),"")</f>
        <v/>
      </c>
      <c r="J272" s="27"/>
      <c r="K272" s="27"/>
      <c r="L272" s="27"/>
      <c r="M272" s="52"/>
      <c r="N272" s="52"/>
      <c r="O272" s="52"/>
      <c r="P272" s="52"/>
      <c r="Q272" s="52"/>
      <c r="R272" s="52"/>
      <c r="S272" s="52"/>
      <c r="T272" s="52"/>
      <c r="U272" s="52"/>
      <c r="V272" s="52"/>
      <c r="W272" s="52"/>
      <c r="X272" s="52"/>
      <c r="Y272" s="194"/>
      <c r="Z272" s="776"/>
      <c r="AA272" s="190"/>
      <c r="AB272" s="747">
        <f t="shared" si="16"/>
        <v>0</v>
      </c>
      <c r="AC272" s="748">
        <f t="shared" si="17"/>
        <v>0</v>
      </c>
      <c r="AD272" s="187"/>
      <c r="AE272" s="186"/>
      <c r="AF272" s="190"/>
      <c r="AG272" s="747">
        <f t="shared" si="18"/>
        <v>0</v>
      </c>
      <c r="AH272" s="748">
        <f t="shared" si="19"/>
        <v>0</v>
      </c>
      <c r="AI272" s="187"/>
      <c r="AJ272" s="52"/>
      <c r="AK272" s="156" t="str">
        <f>IFERROR(VLOOKUP($A272,'Liste planification'!$B$2:$C$105,2,FALSE),"")</f>
        <v/>
      </c>
      <c r="AL272" s="27"/>
      <c r="AM272" s="27"/>
      <c r="AN272" s="769"/>
      <c r="AO272" s="770"/>
      <c r="AP272" s="770"/>
      <c r="AQ272" s="770"/>
      <c r="AR272" s="770"/>
      <c r="AS272" s="770"/>
      <c r="AT272" s="770"/>
      <c r="AU272" s="770"/>
      <c r="AV272" s="770"/>
      <c r="AW272" s="770"/>
      <c r="AX272" s="770"/>
      <c r="AY272" s="770"/>
      <c r="AZ272" s="770"/>
      <c r="BA272" s="770"/>
      <c r="BB272" s="770"/>
      <c r="BC272" s="770"/>
      <c r="BD272" s="770"/>
      <c r="BE272" s="770"/>
      <c r="BF272" s="770"/>
      <c r="BG272" s="770"/>
      <c r="BH272" s="770"/>
      <c r="BI272" s="770"/>
      <c r="BJ272" s="770"/>
      <c r="BK272" s="770"/>
      <c r="BL272" s="770"/>
      <c r="BM272" s="770"/>
      <c r="BN272" s="770"/>
      <c r="BO272" s="770"/>
      <c r="BP272" s="770"/>
      <c r="BQ272" s="770"/>
      <c r="BR272" s="770"/>
      <c r="BS272" s="770"/>
      <c r="BT272" s="770"/>
      <c r="BU272" s="770"/>
      <c r="BV272" s="770"/>
      <c r="BW272" s="770"/>
      <c r="BX272" s="770"/>
      <c r="BY272" s="770"/>
      <c r="BZ272" s="770"/>
      <c r="CA272" s="770"/>
      <c r="CB272" s="770"/>
      <c r="CC272" s="770"/>
    </row>
    <row r="273" spans="1:81" s="64" customFormat="1">
      <c r="A273" s="158"/>
      <c r="B273" s="159" t="str">
        <f>A273&amp;"-"&amp;TEXT(COUNTIF($A$5:A273,A273),"000")</f>
        <v>-000</v>
      </c>
      <c r="C273" s="52"/>
      <c r="D273" s="27"/>
      <c r="E273" s="28"/>
      <c r="F273" s="27"/>
      <c r="G273" s="27"/>
      <c r="H273" s="52"/>
      <c r="I273" s="380" t="str">
        <f>IFERROR(VLOOKUP($F273,'Liste planification'!$V$2:$W$96,2,FALSE),"")</f>
        <v/>
      </c>
      <c r="J273" s="27"/>
      <c r="K273" s="27"/>
      <c r="L273" s="27"/>
      <c r="M273" s="52"/>
      <c r="N273" s="52"/>
      <c r="O273" s="52"/>
      <c r="P273" s="52"/>
      <c r="Q273" s="52"/>
      <c r="R273" s="52"/>
      <c r="S273" s="52"/>
      <c r="T273" s="52"/>
      <c r="U273" s="52"/>
      <c r="V273" s="52"/>
      <c r="W273" s="52"/>
      <c r="X273" s="52"/>
      <c r="Y273" s="194"/>
      <c r="Z273" s="776"/>
      <c r="AA273" s="190"/>
      <c r="AB273" s="747">
        <f t="shared" si="16"/>
        <v>0</v>
      </c>
      <c r="AC273" s="748">
        <f t="shared" si="17"/>
        <v>0</v>
      </c>
      <c r="AD273" s="187"/>
      <c r="AE273" s="186"/>
      <c r="AF273" s="190"/>
      <c r="AG273" s="747">
        <f t="shared" si="18"/>
        <v>0</v>
      </c>
      <c r="AH273" s="748">
        <f t="shared" si="19"/>
        <v>0</v>
      </c>
      <c r="AI273" s="187"/>
      <c r="AJ273" s="52"/>
      <c r="AK273" s="156" t="str">
        <f>IFERROR(VLOOKUP($A273,'Liste planification'!$B$2:$C$105,2,FALSE),"")</f>
        <v/>
      </c>
      <c r="AL273" s="27"/>
      <c r="AM273" s="27"/>
      <c r="AN273" s="769"/>
      <c r="AO273" s="770"/>
      <c r="AP273" s="770"/>
      <c r="AQ273" s="770"/>
      <c r="AR273" s="770"/>
      <c r="AS273" s="770"/>
      <c r="AT273" s="770"/>
      <c r="AU273" s="770"/>
      <c r="AV273" s="770"/>
      <c r="AW273" s="770"/>
      <c r="AX273" s="770"/>
      <c r="AY273" s="770"/>
      <c r="AZ273" s="770"/>
      <c r="BA273" s="770"/>
      <c r="BB273" s="770"/>
      <c r="BC273" s="770"/>
      <c r="BD273" s="770"/>
      <c r="BE273" s="770"/>
      <c r="BF273" s="770"/>
      <c r="BG273" s="770"/>
      <c r="BH273" s="770"/>
      <c r="BI273" s="770"/>
      <c r="BJ273" s="770"/>
      <c r="BK273" s="770"/>
      <c r="BL273" s="770"/>
      <c r="BM273" s="770"/>
      <c r="BN273" s="770"/>
      <c r="BO273" s="770"/>
      <c r="BP273" s="770"/>
      <c r="BQ273" s="770"/>
      <c r="BR273" s="770"/>
      <c r="BS273" s="770"/>
      <c r="BT273" s="770"/>
      <c r="BU273" s="770"/>
      <c r="BV273" s="770"/>
      <c r="BW273" s="770"/>
      <c r="BX273" s="770"/>
      <c r="BY273" s="770"/>
      <c r="BZ273" s="770"/>
      <c r="CA273" s="770"/>
      <c r="CB273" s="770"/>
      <c r="CC273" s="770"/>
    </row>
    <row r="274" spans="1:81" s="64" customFormat="1">
      <c r="A274" s="158"/>
      <c r="B274" s="159" t="str">
        <f>A274&amp;"-"&amp;TEXT(COUNTIF($A$5:A274,A274),"000")</f>
        <v>-000</v>
      </c>
      <c r="C274" s="52"/>
      <c r="D274" s="27"/>
      <c r="E274" s="28"/>
      <c r="F274" s="27"/>
      <c r="G274" s="27"/>
      <c r="H274" s="52"/>
      <c r="I274" s="380" t="str">
        <f>IFERROR(VLOOKUP($F274,'Liste planification'!$V$2:$W$96,2,FALSE),"")</f>
        <v/>
      </c>
      <c r="J274" s="27"/>
      <c r="K274" s="27"/>
      <c r="L274" s="27"/>
      <c r="M274" s="52"/>
      <c r="N274" s="52"/>
      <c r="O274" s="52"/>
      <c r="P274" s="52"/>
      <c r="Q274" s="52"/>
      <c r="R274" s="52"/>
      <c r="S274" s="52"/>
      <c r="T274" s="52"/>
      <c r="U274" s="52"/>
      <c r="V274" s="52"/>
      <c r="W274" s="52"/>
      <c r="X274" s="52"/>
      <c r="Y274" s="194"/>
      <c r="Z274" s="776"/>
      <c r="AA274" s="190"/>
      <c r="AB274" s="747">
        <f t="shared" si="16"/>
        <v>0</v>
      </c>
      <c r="AC274" s="748">
        <f t="shared" si="17"/>
        <v>0</v>
      </c>
      <c r="AD274" s="187"/>
      <c r="AE274" s="186"/>
      <c r="AF274" s="190"/>
      <c r="AG274" s="747">
        <f t="shared" si="18"/>
        <v>0</v>
      </c>
      <c r="AH274" s="748">
        <f t="shared" si="19"/>
        <v>0</v>
      </c>
      <c r="AI274" s="187"/>
      <c r="AJ274" s="52"/>
      <c r="AK274" s="156" t="str">
        <f>IFERROR(VLOOKUP($A274,'Liste planification'!$B$2:$C$105,2,FALSE),"")</f>
        <v/>
      </c>
      <c r="AL274" s="27"/>
      <c r="AM274" s="27"/>
      <c r="AN274" s="769"/>
      <c r="AO274" s="770"/>
      <c r="AP274" s="770"/>
      <c r="AQ274" s="770"/>
      <c r="AR274" s="770"/>
      <c r="AS274" s="770"/>
      <c r="AT274" s="770"/>
      <c r="AU274" s="770"/>
      <c r="AV274" s="770"/>
      <c r="AW274" s="770"/>
      <c r="AX274" s="770"/>
      <c r="AY274" s="770"/>
      <c r="AZ274" s="770"/>
      <c r="BA274" s="770"/>
      <c r="BB274" s="770"/>
      <c r="BC274" s="770"/>
      <c r="BD274" s="770"/>
      <c r="BE274" s="770"/>
      <c r="BF274" s="770"/>
      <c r="BG274" s="770"/>
      <c r="BH274" s="770"/>
      <c r="BI274" s="770"/>
      <c r="BJ274" s="770"/>
      <c r="BK274" s="770"/>
      <c r="BL274" s="770"/>
      <c r="BM274" s="770"/>
      <c r="BN274" s="770"/>
      <c r="BO274" s="770"/>
      <c r="BP274" s="770"/>
      <c r="BQ274" s="770"/>
      <c r="BR274" s="770"/>
      <c r="BS274" s="770"/>
      <c r="BT274" s="770"/>
      <c r="BU274" s="770"/>
      <c r="BV274" s="770"/>
      <c r="BW274" s="770"/>
      <c r="BX274" s="770"/>
      <c r="BY274" s="770"/>
      <c r="BZ274" s="770"/>
      <c r="CA274" s="770"/>
      <c r="CB274" s="770"/>
      <c r="CC274" s="770"/>
    </row>
    <row r="275" spans="1:81" s="64" customFormat="1">
      <c r="A275" s="158"/>
      <c r="B275" s="159" t="str">
        <f>A275&amp;"-"&amp;TEXT(COUNTIF($A$5:A275,A275),"000")</f>
        <v>-000</v>
      </c>
      <c r="C275" s="52"/>
      <c r="D275" s="27"/>
      <c r="E275" s="28"/>
      <c r="F275" s="27"/>
      <c r="G275" s="27"/>
      <c r="H275" s="52"/>
      <c r="I275" s="380" t="str">
        <f>IFERROR(VLOOKUP($F275,'Liste planification'!$V$2:$W$96,2,FALSE),"")</f>
        <v/>
      </c>
      <c r="J275" s="27"/>
      <c r="K275" s="27"/>
      <c r="L275" s="27"/>
      <c r="M275" s="52"/>
      <c r="N275" s="52"/>
      <c r="O275" s="52"/>
      <c r="P275" s="52"/>
      <c r="Q275" s="52"/>
      <c r="R275" s="52"/>
      <c r="S275" s="52"/>
      <c r="T275" s="52"/>
      <c r="U275" s="52"/>
      <c r="V275" s="52"/>
      <c r="W275" s="52"/>
      <c r="X275" s="52"/>
      <c r="Y275" s="194"/>
      <c r="Z275" s="776"/>
      <c r="AA275" s="190"/>
      <c r="AB275" s="747">
        <f t="shared" si="16"/>
        <v>0</v>
      </c>
      <c r="AC275" s="748">
        <f t="shared" si="17"/>
        <v>0</v>
      </c>
      <c r="AD275" s="187"/>
      <c r="AE275" s="186"/>
      <c r="AF275" s="190"/>
      <c r="AG275" s="747">
        <f t="shared" si="18"/>
        <v>0</v>
      </c>
      <c r="AH275" s="748">
        <f t="shared" si="19"/>
        <v>0</v>
      </c>
      <c r="AI275" s="187"/>
      <c r="AJ275" s="52"/>
      <c r="AK275" s="156" t="str">
        <f>IFERROR(VLOOKUP($A275,'Liste planification'!$B$2:$C$105,2,FALSE),"")</f>
        <v/>
      </c>
      <c r="AL275" s="27"/>
      <c r="AM275" s="27"/>
      <c r="AN275" s="769"/>
      <c r="AO275" s="770"/>
      <c r="AP275" s="770"/>
      <c r="AQ275" s="770"/>
      <c r="AR275" s="770"/>
      <c r="AS275" s="770"/>
      <c r="AT275" s="770"/>
      <c r="AU275" s="770"/>
      <c r="AV275" s="770"/>
      <c r="AW275" s="770"/>
      <c r="AX275" s="770"/>
      <c r="AY275" s="770"/>
      <c r="AZ275" s="770"/>
      <c r="BA275" s="770"/>
      <c r="BB275" s="770"/>
      <c r="BC275" s="770"/>
      <c r="BD275" s="770"/>
      <c r="BE275" s="770"/>
      <c r="BF275" s="770"/>
      <c r="BG275" s="770"/>
      <c r="BH275" s="770"/>
      <c r="BI275" s="770"/>
      <c r="BJ275" s="770"/>
      <c r="BK275" s="770"/>
      <c r="BL275" s="770"/>
      <c r="BM275" s="770"/>
      <c r="BN275" s="770"/>
      <c r="BO275" s="770"/>
      <c r="BP275" s="770"/>
      <c r="BQ275" s="770"/>
      <c r="BR275" s="770"/>
      <c r="BS275" s="770"/>
      <c r="BT275" s="770"/>
      <c r="BU275" s="770"/>
      <c r="BV275" s="770"/>
      <c r="BW275" s="770"/>
      <c r="BX275" s="770"/>
      <c r="BY275" s="770"/>
      <c r="BZ275" s="770"/>
      <c r="CA275" s="770"/>
      <c r="CB275" s="770"/>
      <c r="CC275" s="770"/>
    </row>
    <row r="276" spans="1:81" s="64" customFormat="1">
      <c r="A276" s="158"/>
      <c r="B276" s="159" t="str">
        <f>A276&amp;"-"&amp;TEXT(COUNTIF($A$5:A276,A276),"000")</f>
        <v>-000</v>
      </c>
      <c r="C276" s="52"/>
      <c r="D276" s="27"/>
      <c r="E276" s="28"/>
      <c r="F276" s="27"/>
      <c r="G276" s="27"/>
      <c r="H276" s="52"/>
      <c r="I276" s="380" t="str">
        <f>IFERROR(VLOOKUP($F276,'Liste planification'!$V$2:$W$96,2,FALSE),"")</f>
        <v/>
      </c>
      <c r="J276" s="27"/>
      <c r="K276" s="27"/>
      <c r="L276" s="27"/>
      <c r="M276" s="52"/>
      <c r="N276" s="52"/>
      <c r="O276" s="52"/>
      <c r="P276" s="52"/>
      <c r="Q276" s="52"/>
      <c r="R276" s="52"/>
      <c r="S276" s="52"/>
      <c r="T276" s="52"/>
      <c r="U276" s="52"/>
      <c r="V276" s="52"/>
      <c r="W276" s="52"/>
      <c r="X276" s="52"/>
      <c r="Y276" s="194"/>
      <c r="Z276" s="776"/>
      <c r="AA276" s="190"/>
      <c r="AB276" s="747">
        <f t="shared" si="16"/>
        <v>0</v>
      </c>
      <c r="AC276" s="748">
        <f t="shared" si="17"/>
        <v>0</v>
      </c>
      <c r="AD276" s="187"/>
      <c r="AE276" s="186"/>
      <c r="AF276" s="190"/>
      <c r="AG276" s="747">
        <f t="shared" si="18"/>
        <v>0</v>
      </c>
      <c r="AH276" s="748">
        <f t="shared" si="19"/>
        <v>0</v>
      </c>
      <c r="AI276" s="187"/>
      <c r="AJ276" s="52"/>
      <c r="AK276" s="156" t="str">
        <f>IFERROR(VLOOKUP($A276,'Liste planification'!$B$2:$C$105,2,FALSE),"")</f>
        <v/>
      </c>
      <c r="AL276" s="27"/>
      <c r="AM276" s="27"/>
      <c r="AN276" s="769"/>
      <c r="AO276" s="770"/>
      <c r="AP276" s="770"/>
      <c r="AQ276" s="770"/>
      <c r="AR276" s="770"/>
      <c r="AS276" s="770"/>
      <c r="AT276" s="770"/>
      <c r="AU276" s="770"/>
      <c r="AV276" s="770"/>
      <c r="AW276" s="770"/>
      <c r="AX276" s="770"/>
      <c r="AY276" s="770"/>
      <c r="AZ276" s="770"/>
      <c r="BA276" s="770"/>
      <c r="BB276" s="770"/>
      <c r="BC276" s="770"/>
      <c r="BD276" s="770"/>
      <c r="BE276" s="770"/>
      <c r="BF276" s="770"/>
      <c r="BG276" s="770"/>
      <c r="BH276" s="770"/>
      <c r="BI276" s="770"/>
      <c r="BJ276" s="770"/>
      <c r="BK276" s="770"/>
      <c r="BL276" s="770"/>
      <c r="BM276" s="770"/>
      <c r="BN276" s="770"/>
      <c r="BO276" s="770"/>
      <c r="BP276" s="770"/>
      <c r="BQ276" s="770"/>
      <c r="BR276" s="770"/>
      <c r="BS276" s="770"/>
      <c r="BT276" s="770"/>
      <c r="BU276" s="770"/>
      <c r="BV276" s="770"/>
      <c r="BW276" s="770"/>
      <c r="BX276" s="770"/>
      <c r="BY276" s="770"/>
      <c r="BZ276" s="770"/>
      <c r="CA276" s="770"/>
      <c r="CB276" s="770"/>
      <c r="CC276" s="770"/>
    </row>
    <row r="277" spans="1:81" s="64" customFormat="1">
      <c r="A277" s="158"/>
      <c r="B277" s="159" t="str">
        <f>A277&amp;"-"&amp;TEXT(COUNTIF($A$5:A277,A277),"000")</f>
        <v>-000</v>
      </c>
      <c r="C277" s="52"/>
      <c r="D277" s="27"/>
      <c r="E277" s="28"/>
      <c r="F277" s="27"/>
      <c r="G277" s="27"/>
      <c r="H277" s="52"/>
      <c r="I277" s="380" t="str">
        <f>IFERROR(VLOOKUP($F277,'Liste planification'!$V$2:$W$96,2,FALSE),"")</f>
        <v/>
      </c>
      <c r="J277" s="27"/>
      <c r="K277" s="27"/>
      <c r="L277" s="27"/>
      <c r="M277" s="52"/>
      <c r="N277" s="52"/>
      <c r="O277" s="52"/>
      <c r="P277" s="52"/>
      <c r="Q277" s="52"/>
      <c r="R277" s="52"/>
      <c r="S277" s="52"/>
      <c r="T277" s="52"/>
      <c r="U277" s="52"/>
      <c r="V277" s="52"/>
      <c r="W277" s="52"/>
      <c r="X277" s="52"/>
      <c r="Y277" s="194"/>
      <c r="Z277" s="776"/>
      <c r="AA277" s="190"/>
      <c r="AB277" s="747">
        <f t="shared" si="16"/>
        <v>0</v>
      </c>
      <c r="AC277" s="748">
        <f t="shared" si="17"/>
        <v>0</v>
      </c>
      <c r="AD277" s="187"/>
      <c r="AE277" s="186"/>
      <c r="AF277" s="190"/>
      <c r="AG277" s="747">
        <f t="shared" si="18"/>
        <v>0</v>
      </c>
      <c r="AH277" s="748">
        <f t="shared" si="19"/>
        <v>0</v>
      </c>
      <c r="AI277" s="187"/>
      <c r="AJ277" s="52"/>
      <c r="AK277" s="156" t="str">
        <f>IFERROR(VLOOKUP($A277,'Liste planification'!$B$2:$C$105,2,FALSE),"")</f>
        <v/>
      </c>
      <c r="AL277" s="27"/>
      <c r="AM277" s="27"/>
      <c r="AN277" s="769"/>
      <c r="AO277" s="770"/>
      <c r="AP277" s="770"/>
      <c r="AQ277" s="770"/>
      <c r="AR277" s="770"/>
      <c r="AS277" s="770"/>
      <c r="AT277" s="770"/>
      <c r="AU277" s="770"/>
      <c r="AV277" s="770"/>
      <c r="AW277" s="770"/>
      <c r="AX277" s="770"/>
      <c r="AY277" s="770"/>
      <c r="AZ277" s="770"/>
      <c r="BA277" s="770"/>
      <c r="BB277" s="770"/>
      <c r="BC277" s="770"/>
      <c r="BD277" s="770"/>
      <c r="BE277" s="770"/>
      <c r="BF277" s="770"/>
      <c r="BG277" s="770"/>
      <c r="BH277" s="770"/>
      <c r="BI277" s="770"/>
      <c r="BJ277" s="770"/>
      <c r="BK277" s="770"/>
      <c r="BL277" s="770"/>
      <c r="BM277" s="770"/>
      <c r="BN277" s="770"/>
      <c r="BO277" s="770"/>
      <c r="BP277" s="770"/>
      <c r="BQ277" s="770"/>
      <c r="BR277" s="770"/>
      <c r="BS277" s="770"/>
      <c r="BT277" s="770"/>
      <c r="BU277" s="770"/>
      <c r="BV277" s="770"/>
      <c r="BW277" s="770"/>
      <c r="BX277" s="770"/>
      <c r="BY277" s="770"/>
      <c r="BZ277" s="770"/>
      <c r="CA277" s="770"/>
      <c r="CB277" s="770"/>
      <c r="CC277" s="770"/>
    </row>
    <row r="278" spans="1:81" s="64" customFormat="1">
      <c r="A278" s="158"/>
      <c r="B278" s="159" t="str">
        <f>A278&amp;"-"&amp;TEXT(COUNTIF($A$5:A278,A278),"000")</f>
        <v>-000</v>
      </c>
      <c r="C278" s="52"/>
      <c r="D278" s="27"/>
      <c r="E278" s="28"/>
      <c r="F278" s="27"/>
      <c r="G278" s="27"/>
      <c r="H278" s="52"/>
      <c r="I278" s="380" t="str">
        <f>IFERROR(VLOOKUP($F278,'Liste planification'!$V$2:$W$96,2,FALSE),"")</f>
        <v/>
      </c>
      <c r="J278" s="27"/>
      <c r="K278" s="27"/>
      <c r="L278" s="27"/>
      <c r="M278" s="52"/>
      <c r="N278" s="52"/>
      <c r="O278" s="52"/>
      <c r="P278" s="52"/>
      <c r="Q278" s="52"/>
      <c r="R278" s="52"/>
      <c r="S278" s="52"/>
      <c r="T278" s="52"/>
      <c r="U278" s="52"/>
      <c r="V278" s="52"/>
      <c r="W278" s="52"/>
      <c r="X278" s="52"/>
      <c r="Y278" s="194"/>
      <c r="Z278" s="776"/>
      <c r="AA278" s="190"/>
      <c r="AB278" s="747">
        <f t="shared" si="16"/>
        <v>0</v>
      </c>
      <c r="AC278" s="748">
        <f t="shared" si="17"/>
        <v>0</v>
      </c>
      <c r="AD278" s="187"/>
      <c r="AE278" s="186"/>
      <c r="AF278" s="190"/>
      <c r="AG278" s="747">
        <f t="shared" si="18"/>
        <v>0</v>
      </c>
      <c r="AH278" s="748">
        <f t="shared" si="19"/>
        <v>0</v>
      </c>
      <c r="AI278" s="187"/>
      <c r="AJ278" s="52"/>
      <c r="AK278" s="156" t="str">
        <f>IFERROR(VLOOKUP($A278,'Liste planification'!$B$2:$C$105,2,FALSE),"")</f>
        <v/>
      </c>
      <c r="AL278" s="27"/>
      <c r="AM278" s="27"/>
      <c r="AN278" s="769"/>
      <c r="AO278" s="770"/>
      <c r="AP278" s="770"/>
      <c r="AQ278" s="770"/>
      <c r="AR278" s="770"/>
      <c r="AS278" s="770"/>
      <c r="AT278" s="770"/>
      <c r="AU278" s="770"/>
      <c r="AV278" s="770"/>
      <c r="AW278" s="770"/>
      <c r="AX278" s="770"/>
      <c r="AY278" s="770"/>
      <c r="AZ278" s="770"/>
      <c r="BA278" s="770"/>
      <c r="BB278" s="770"/>
      <c r="BC278" s="770"/>
      <c r="BD278" s="770"/>
      <c r="BE278" s="770"/>
      <c r="BF278" s="770"/>
      <c r="BG278" s="770"/>
      <c r="BH278" s="770"/>
      <c r="BI278" s="770"/>
      <c r="BJ278" s="770"/>
      <c r="BK278" s="770"/>
      <c r="BL278" s="770"/>
      <c r="BM278" s="770"/>
      <c r="BN278" s="770"/>
      <c r="BO278" s="770"/>
      <c r="BP278" s="770"/>
      <c r="BQ278" s="770"/>
      <c r="BR278" s="770"/>
      <c r="BS278" s="770"/>
      <c r="BT278" s="770"/>
      <c r="BU278" s="770"/>
      <c r="BV278" s="770"/>
      <c r="BW278" s="770"/>
      <c r="BX278" s="770"/>
      <c r="BY278" s="770"/>
      <c r="BZ278" s="770"/>
      <c r="CA278" s="770"/>
      <c r="CB278" s="770"/>
      <c r="CC278" s="770"/>
    </row>
    <row r="279" spans="1:81" s="64" customFormat="1">
      <c r="A279" s="158"/>
      <c r="B279" s="159" t="str">
        <f>A279&amp;"-"&amp;TEXT(COUNTIF($A$5:A279,A279),"000")</f>
        <v>-000</v>
      </c>
      <c r="C279" s="52"/>
      <c r="D279" s="27"/>
      <c r="E279" s="28"/>
      <c r="F279" s="27"/>
      <c r="G279" s="27"/>
      <c r="H279" s="52"/>
      <c r="I279" s="380" t="str">
        <f>IFERROR(VLOOKUP($F279,'Liste planification'!$V$2:$W$96,2,FALSE),"")</f>
        <v/>
      </c>
      <c r="J279" s="27"/>
      <c r="K279" s="27"/>
      <c r="L279" s="27"/>
      <c r="M279" s="52"/>
      <c r="N279" s="52"/>
      <c r="O279" s="52"/>
      <c r="P279" s="52"/>
      <c r="Q279" s="52"/>
      <c r="R279" s="52"/>
      <c r="S279" s="52"/>
      <c r="T279" s="52"/>
      <c r="U279" s="52"/>
      <c r="V279" s="52"/>
      <c r="W279" s="52"/>
      <c r="X279" s="52"/>
      <c r="Y279" s="194"/>
      <c r="Z279" s="776"/>
      <c r="AA279" s="190"/>
      <c r="AB279" s="747">
        <f t="shared" si="16"/>
        <v>0</v>
      </c>
      <c r="AC279" s="748">
        <f t="shared" si="17"/>
        <v>0</v>
      </c>
      <c r="AD279" s="187"/>
      <c r="AE279" s="186"/>
      <c r="AF279" s="190"/>
      <c r="AG279" s="747">
        <f t="shared" si="18"/>
        <v>0</v>
      </c>
      <c r="AH279" s="748">
        <f t="shared" si="19"/>
        <v>0</v>
      </c>
      <c r="AI279" s="187"/>
      <c r="AJ279" s="52"/>
      <c r="AK279" s="156" t="str">
        <f>IFERROR(VLOOKUP($A279,'Liste planification'!$B$2:$C$105,2,FALSE),"")</f>
        <v/>
      </c>
      <c r="AL279" s="27"/>
      <c r="AM279" s="27"/>
      <c r="AN279" s="769"/>
      <c r="AO279" s="770"/>
      <c r="AP279" s="770"/>
      <c r="AQ279" s="770"/>
      <c r="AR279" s="770"/>
      <c r="AS279" s="770"/>
      <c r="AT279" s="770"/>
      <c r="AU279" s="770"/>
      <c r="AV279" s="770"/>
      <c r="AW279" s="770"/>
      <c r="AX279" s="770"/>
      <c r="AY279" s="770"/>
      <c r="AZ279" s="770"/>
      <c r="BA279" s="770"/>
      <c r="BB279" s="770"/>
      <c r="BC279" s="770"/>
      <c r="BD279" s="770"/>
      <c r="BE279" s="770"/>
      <c r="BF279" s="770"/>
      <c r="BG279" s="770"/>
      <c r="BH279" s="770"/>
      <c r="BI279" s="770"/>
      <c r="BJ279" s="770"/>
      <c r="BK279" s="770"/>
      <c r="BL279" s="770"/>
      <c r="BM279" s="770"/>
      <c r="BN279" s="770"/>
      <c r="BO279" s="770"/>
      <c r="BP279" s="770"/>
      <c r="BQ279" s="770"/>
      <c r="BR279" s="770"/>
      <c r="BS279" s="770"/>
      <c r="BT279" s="770"/>
      <c r="BU279" s="770"/>
      <c r="BV279" s="770"/>
      <c r="BW279" s="770"/>
      <c r="BX279" s="770"/>
      <c r="BY279" s="770"/>
      <c r="BZ279" s="770"/>
      <c r="CA279" s="770"/>
      <c r="CB279" s="770"/>
      <c r="CC279" s="770"/>
    </row>
    <row r="280" spans="1:81" s="64" customFormat="1">
      <c r="A280" s="158"/>
      <c r="B280" s="159" t="str">
        <f>A280&amp;"-"&amp;TEXT(COUNTIF($A$5:A280,A280),"000")</f>
        <v>-000</v>
      </c>
      <c r="C280" s="52"/>
      <c r="D280" s="27"/>
      <c r="E280" s="28"/>
      <c r="F280" s="27"/>
      <c r="G280" s="27"/>
      <c r="H280" s="52"/>
      <c r="I280" s="380" t="str">
        <f>IFERROR(VLOOKUP($F280,'Liste planification'!$V$2:$W$96,2,FALSE),"")</f>
        <v/>
      </c>
      <c r="J280" s="27"/>
      <c r="K280" s="27"/>
      <c r="L280" s="27"/>
      <c r="M280" s="52"/>
      <c r="N280" s="52"/>
      <c r="O280" s="52"/>
      <c r="P280" s="52"/>
      <c r="Q280" s="52"/>
      <c r="R280" s="52"/>
      <c r="S280" s="52"/>
      <c r="T280" s="52"/>
      <c r="U280" s="52"/>
      <c r="V280" s="52"/>
      <c r="W280" s="52"/>
      <c r="X280" s="52"/>
      <c r="Y280" s="194"/>
      <c r="Z280" s="776"/>
      <c r="AA280" s="190"/>
      <c r="AB280" s="747">
        <f t="shared" si="16"/>
        <v>0</v>
      </c>
      <c r="AC280" s="748">
        <f t="shared" si="17"/>
        <v>0</v>
      </c>
      <c r="AD280" s="187"/>
      <c r="AE280" s="186"/>
      <c r="AF280" s="190"/>
      <c r="AG280" s="747">
        <f t="shared" si="18"/>
        <v>0</v>
      </c>
      <c r="AH280" s="748">
        <f t="shared" si="19"/>
        <v>0</v>
      </c>
      <c r="AI280" s="187"/>
      <c r="AJ280" s="52"/>
      <c r="AK280" s="156" t="str">
        <f>IFERROR(VLOOKUP($A280,'Liste planification'!$B$2:$C$105,2,FALSE),"")</f>
        <v/>
      </c>
      <c r="AL280" s="27"/>
      <c r="AM280" s="27"/>
      <c r="AN280" s="769"/>
      <c r="AO280" s="770"/>
      <c r="AP280" s="770"/>
      <c r="AQ280" s="770"/>
      <c r="AR280" s="770"/>
      <c r="AS280" s="770"/>
      <c r="AT280" s="770"/>
      <c r="AU280" s="770"/>
      <c r="AV280" s="770"/>
      <c r="AW280" s="770"/>
      <c r="AX280" s="770"/>
      <c r="AY280" s="770"/>
      <c r="AZ280" s="770"/>
      <c r="BA280" s="770"/>
      <c r="BB280" s="770"/>
      <c r="BC280" s="770"/>
      <c r="BD280" s="770"/>
      <c r="BE280" s="770"/>
      <c r="BF280" s="770"/>
      <c r="BG280" s="770"/>
      <c r="BH280" s="770"/>
      <c r="BI280" s="770"/>
      <c r="BJ280" s="770"/>
      <c r="BK280" s="770"/>
      <c r="BL280" s="770"/>
      <c r="BM280" s="770"/>
      <c r="BN280" s="770"/>
      <c r="BO280" s="770"/>
      <c r="BP280" s="770"/>
      <c r="BQ280" s="770"/>
      <c r="BR280" s="770"/>
      <c r="BS280" s="770"/>
      <c r="BT280" s="770"/>
      <c r="BU280" s="770"/>
      <c r="BV280" s="770"/>
      <c r="BW280" s="770"/>
      <c r="BX280" s="770"/>
      <c r="BY280" s="770"/>
      <c r="BZ280" s="770"/>
      <c r="CA280" s="770"/>
      <c r="CB280" s="770"/>
      <c r="CC280" s="770"/>
    </row>
    <row r="281" spans="1:81" s="64" customFormat="1">
      <c r="A281" s="158"/>
      <c r="B281" s="159" t="str">
        <f>A281&amp;"-"&amp;TEXT(COUNTIF($A$5:A281,A281),"000")</f>
        <v>-000</v>
      </c>
      <c r="C281" s="52"/>
      <c r="D281" s="27"/>
      <c r="E281" s="28"/>
      <c r="F281" s="27"/>
      <c r="G281" s="27"/>
      <c r="H281" s="52"/>
      <c r="I281" s="380" t="str">
        <f>IFERROR(VLOOKUP($F281,'Liste planification'!$V$2:$W$96,2,FALSE),"")</f>
        <v/>
      </c>
      <c r="J281" s="27"/>
      <c r="K281" s="27"/>
      <c r="L281" s="27"/>
      <c r="M281" s="52"/>
      <c r="N281" s="52"/>
      <c r="O281" s="52"/>
      <c r="P281" s="52"/>
      <c r="Q281" s="52"/>
      <c r="R281" s="52"/>
      <c r="S281" s="52"/>
      <c r="T281" s="52"/>
      <c r="U281" s="52"/>
      <c r="V281" s="52"/>
      <c r="W281" s="52"/>
      <c r="X281" s="52"/>
      <c r="Y281" s="194"/>
      <c r="Z281" s="776"/>
      <c r="AA281" s="190"/>
      <c r="AB281" s="747">
        <f t="shared" si="16"/>
        <v>0</v>
      </c>
      <c r="AC281" s="748">
        <f t="shared" si="17"/>
        <v>0</v>
      </c>
      <c r="AD281" s="187"/>
      <c r="AE281" s="186"/>
      <c r="AF281" s="190"/>
      <c r="AG281" s="747">
        <f t="shared" si="18"/>
        <v>0</v>
      </c>
      <c r="AH281" s="748">
        <f t="shared" si="19"/>
        <v>0</v>
      </c>
      <c r="AI281" s="187"/>
      <c r="AJ281" s="52"/>
      <c r="AK281" s="156" t="str">
        <f>IFERROR(VLOOKUP($A281,'Liste planification'!$B$2:$C$105,2,FALSE),"")</f>
        <v/>
      </c>
      <c r="AL281" s="27"/>
      <c r="AM281" s="27"/>
      <c r="AN281" s="769"/>
      <c r="AO281" s="770"/>
      <c r="AP281" s="770"/>
      <c r="AQ281" s="770"/>
      <c r="AR281" s="770"/>
      <c r="AS281" s="770"/>
      <c r="AT281" s="770"/>
      <c r="AU281" s="770"/>
      <c r="AV281" s="770"/>
      <c r="AW281" s="770"/>
      <c r="AX281" s="770"/>
      <c r="AY281" s="770"/>
      <c r="AZ281" s="770"/>
      <c r="BA281" s="770"/>
      <c r="BB281" s="770"/>
      <c r="BC281" s="770"/>
      <c r="BD281" s="770"/>
      <c r="BE281" s="770"/>
      <c r="BF281" s="770"/>
      <c r="BG281" s="770"/>
      <c r="BH281" s="770"/>
      <c r="BI281" s="770"/>
      <c r="BJ281" s="770"/>
      <c r="BK281" s="770"/>
      <c r="BL281" s="770"/>
      <c r="BM281" s="770"/>
      <c r="BN281" s="770"/>
      <c r="BO281" s="770"/>
      <c r="BP281" s="770"/>
      <c r="BQ281" s="770"/>
      <c r="BR281" s="770"/>
      <c r="BS281" s="770"/>
      <c r="BT281" s="770"/>
      <c r="BU281" s="770"/>
      <c r="BV281" s="770"/>
      <c r="BW281" s="770"/>
      <c r="BX281" s="770"/>
      <c r="BY281" s="770"/>
      <c r="BZ281" s="770"/>
      <c r="CA281" s="770"/>
      <c r="CB281" s="770"/>
      <c r="CC281" s="770"/>
    </row>
    <row r="282" spans="1:81" s="64" customFormat="1">
      <c r="A282" s="158"/>
      <c r="B282" s="159" t="str">
        <f>A282&amp;"-"&amp;TEXT(COUNTIF($A$5:A282,A282),"000")</f>
        <v>-000</v>
      </c>
      <c r="C282" s="52"/>
      <c r="D282" s="27"/>
      <c r="E282" s="28"/>
      <c r="F282" s="27"/>
      <c r="G282" s="27"/>
      <c r="H282" s="52"/>
      <c r="I282" s="380" t="str">
        <f>IFERROR(VLOOKUP($F282,'Liste planification'!$V$2:$W$96,2,FALSE),"")</f>
        <v/>
      </c>
      <c r="J282" s="27"/>
      <c r="K282" s="27"/>
      <c r="L282" s="27"/>
      <c r="M282" s="52"/>
      <c r="N282" s="52"/>
      <c r="O282" s="52"/>
      <c r="P282" s="52"/>
      <c r="Q282" s="52"/>
      <c r="R282" s="52"/>
      <c r="S282" s="52"/>
      <c r="T282" s="52"/>
      <c r="U282" s="52"/>
      <c r="V282" s="52"/>
      <c r="W282" s="52"/>
      <c r="X282" s="52"/>
      <c r="Y282" s="194"/>
      <c r="Z282" s="776"/>
      <c r="AA282" s="190"/>
      <c r="AB282" s="747">
        <f t="shared" si="16"/>
        <v>0</v>
      </c>
      <c r="AC282" s="748">
        <f t="shared" si="17"/>
        <v>0</v>
      </c>
      <c r="AD282" s="187"/>
      <c r="AE282" s="186"/>
      <c r="AF282" s="190"/>
      <c r="AG282" s="747">
        <f t="shared" si="18"/>
        <v>0</v>
      </c>
      <c r="AH282" s="748">
        <f t="shared" si="19"/>
        <v>0</v>
      </c>
      <c r="AI282" s="187"/>
      <c r="AJ282" s="52"/>
      <c r="AK282" s="156" t="str">
        <f>IFERROR(VLOOKUP($A282,'Liste planification'!$B$2:$C$105,2,FALSE),"")</f>
        <v/>
      </c>
      <c r="AL282" s="27"/>
      <c r="AM282" s="27"/>
      <c r="AN282" s="769"/>
      <c r="AO282" s="770"/>
      <c r="AP282" s="770"/>
      <c r="AQ282" s="770"/>
      <c r="AR282" s="770"/>
      <c r="AS282" s="770"/>
      <c r="AT282" s="770"/>
      <c r="AU282" s="770"/>
      <c r="AV282" s="770"/>
      <c r="AW282" s="770"/>
      <c r="AX282" s="770"/>
      <c r="AY282" s="770"/>
      <c r="AZ282" s="770"/>
      <c r="BA282" s="770"/>
      <c r="BB282" s="770"/>
      <c r="BC282" s="770"/>
      <c r="BD282" s="770"/>
      <c r="BE282" s="770"/>
      <c r="BF282" s="770"/>
      <c r="BG282" s="770"/>
      <c r="BH282" s="770"/>
      <c r="BI282" s="770"/>
      <c r="BJ282" s="770"/>
      <c r="BK282" s="770"/>
      <c r="BL282" s="770"/>
      <c r="BM282" s="770"/>
      <c r="BN282" s="770"/>
      <c r="BO282" s="770"/>
      <c r="BP282" s="770"/>
      <c r="BQ282" s="770"/>
      <c r="BR282" s="770"/>
      <c r="BS282" s="770"/>
      <c r="BT282" s="770"/>
      <c r="BU282" s="770"/>
      <c r="BV282" s="770"/>
      <c r="BW282" s="770"/>
      <c r="BX282" s="770"/>
      <c r="BY282" s="770"/>
      <c r="BZ282" s="770"/>
      <c r="CA282" s="770"/>
      <c r="CB282" s="770"/>
      <c r="CC282" s="770"/>
    </row>
    <row r="283" spans="1:81" s="64" customFormat="1">
      <c r="A283" s="158"/>
      <c r="B283" s="159" t="str">
        <f>A283&amp;"-"&amp;TEXT(COUNTIF($A$5:A283,A283),"000")</f>
        <v>-000</v>
      </c>
      <c r="C283" s="52"/>
      <c r="D283" s="27"/>
      <c r="E283" s="28"/>
      <c r="F283" s="27"/>
      <c r="G283" s="27"/>
      <c r="H283" s="52"/>
      <c r="I283" s="380" t="str">
        <f>IFERROR(VLOOKUP($F283,'Liste planification'!$V$2:$W$96,2,FALSE),"")</f>
        <v/>
      </c>
      <c r="J283" s="27"/>
      <c r="K283" s="27"/>
      <c r="L283" s="27"/>
      <c r="M283" s="52"/>
      <c r="N283" s="52"/>
      <c r="O283" s="52"/>
      <c r="P283" s="52"/>
      <c r="Q283" s="52"/>
      <c r="R283" s="52"/>
      <c r="S283" s="52"/>
      <c r="T283" s="52"/>
      <c r="U283" s="52"/>
      <c r="V283" s="52"/>
      <c r="W283" s="52"/>
      <c r="X283" s="52"/>
      <c r="Y283" s="194"/>
      <c r="Z283" s="776"/>
      <c r="AA283" s="190"/>
      <c r="AB283" s="747">
        <f t="shared" si="16"/>
        <v>0</v>
      </c>
      <c r="AC283" s="748">
        <f t="shared" si="17"/>
        <v>0</v>
      </c>
      <c r="AD283" s="187"/>
      <c r="AE283" s="186"/>
      <c r="AF283" s="190"/>
      <c r="AG283" s="747">
        <f t="shared" si="18"/>
        <v>0</v>
      </c>
      <c r="AH283" s="748">
        <f t="shared" si="19"/>
        <v>0</v>
      </c>
      <c r="AI283" s="187"/>
      <c r="AJ283" s="52"/>
      <c r="AK283" s="156" t="str">
        <f>IFERROR(VLOOKUP($A283,'Liste planification'!$B$2:$C$105,2,FALSE),"")</f>
        <v/>
      </c>
      <c r="AL283" s="27"/>
      <c r="AM283" s="27"/>
      <c r="AN283" s="769"/>
      <c r="AO283" s="770"/>
      <c r="AP283" s="770"/>
      <c r="AQ283" s="770"/>
      <c r="AR283" s="770"/>
      <c r="AS283" s="770"/>
      <c r="AT283" s="770"/>
      <c r="AU283" s="770"/>
      <c r="AV283" s="770"/>
      <c r="AW283" s="770"/>
      <c r="AX283" s="770"/>
      <c r="AY283" s="770"/>
      <c r="AZ283" s="770"/>
      <c r="BA283" s="770"/>
      <c r="BB283" s="770"/>
      <c r="BC283" s="770"/>
      <c r="BD283" s="770"/>
      <c r="BE283" s="770"/>
      <c r="BF283" s="770"/>
      <c r="BG283" s="770"/>
      <c r="BH283" s="770"/>
      <c r="BI283" s="770"/>
      <c r="BJ283" s="770"/>
      <c r="BK283" s="770"/>
      <c r="BL283" s="770"/>
      <c r="BM283" s="770"/>
      <c r="BN283" s="770"/>
      <c r="BO283" s="770"/>
      <c r="BP283" s="770"/>
      <c r="BQ283" s="770"/>
      <c r="BR283" s="770"/>
      <c r="BS283" s="770"/>
      <c r="BT283" s="770"/>
      <c r="BU283" s="770"/>
      <c r="BV283" s="770"/>
      <c r="BW283" s="770"/>
      <c r="BX283" s="770"/>
      <c r="BY283" s="770"/>
      <c r="BZ283" s="770"/>
      <c r="CA283" s="770"/>
      <c r="CB283" s="770"/>
      <c r="CC283" s="770"/>
    </row>
    <row r="284" spans="1:81" s="64" customFormat="1">
      <c r="A284" s="158"/>
      <c r="B284" s="159" t="str">
        <f>A284&amp;"-"&amp;TEXT(COUNTIF($A$5:A284,A284),"000")</f>
        <v>-000</v>
      </c>
      <c r="C284" s="52"/>
      <c r="D284" s="27"/>
      <c r="E284" s="28"/>
      <c r="F284" s="27"/>
      <c r="G284" s="27"/>
      <c r="H284" s="52"/>
      <c r="I284" s="380" t="str">
        <f>IFERROR(VLOOKUP($F284,'Liste planification'!$V$2:$W$96,2,FALSE),"")</f>
        <v/>
      </c>
      <c r="J284" s="27"/>
      <c r="K284" s="27"/>
      <c r="L284" s="27"/>
      <c r="M284" s="52"/>
      <c r="N284" s="52"/>
      <c r="O284" s="52"/>
      <c r="P284" s="52"/>
      <c r="Q284" s="52"/>
      <c r="R284" s="52"/>
      <c r="S284" s="52"/>
      <c r="T284" s="52"/>
      <c r="U284" s="52"/>
      <c r="V284" s="52"/>
      <c r="W284" s="52"/>
      <c r="X284" s="52"/>
      <c r="Y284" s="194"/>
      <c r="Z284" s="776"/>
      <c r="AA284" s="190"/>
      <c r="AB284" s="747">
        <f t="shared" si="16"/>
        <v>0</v>
      </c>
      <c r="AC284" s="748">
        <f t="shared" si="17"/>
        <v>0</v>
      </c>
      <c r="AD284" s="187"/>
      <c r="AE284" s="186"/>
      <c r="AF284" s="190"/>
      <c r="AG284" s="747">
        <f t="shared" si="18"/>
        <v>0</v>
      </c>
      <c r="AH284" s="748">
        <f t="shared" si="19"/>
        <v>0</v>
      </c>
      <c r="AI284" s="187"/>
      <c r="AJ284" s="52"/>
      <c r="AK284" s="156" t="str">
        <f>IFERROR(VLOOKUP($A284,'Liste planification'!$B$2:$C$105,2,FALSE),"")</f>
        <v/>
      </c>
      <c r="AL284" s="27"/>
      <c r="AM284" s="27"/>
      <c r="AN284" s="769"/>
      <c r="AO284" s="770"/>
      <c r="AP284" s="770"/>
      <c r="AQ284" s="770"/>
      <c r="AR284" s="770"/>
      <c r="AS284" s="770"/>
      <c r="AT284" s="770"/>
      <c r="AU284" s="770"/>
      <c r="AV284" s="770"/>
      <c r="AW284" s="770"/>
      <c r="AX284" s="770"/>
      <c r="AY284" s="770"/>
      <c r="AZ284" s="770"/>
      <c r="BA284" s="770"/>
      <c r="BB284" s="770"/>
      <c r="BC284" s="770"/>
      <c r="BD284" s="770"/>
      <c r="BE284" s="770"/>
      <c r="BF284" s="770"/>
      <c r="BG284" s="770"/>
      <c r="BH284" s="770"/>
      <c r="BI284" s="770"/>
      <c r="BJ284" s="770"/>
      <c r="BK284" s="770"/>
      <c r="BL284" s="770"/>
      <c r="BM284" s="770"/>
      <c r="BN284" s="770"/>
      <c r="BO284" s="770"/>
      <c r="BP284" s="770"/>
      <c r="BQ284" s="770"/>
      <c r="BR284" s="770"/>
      <c r="BS284" s="770"/>
      <c r="BT284" s="770"/>
      <c r="BU284" s="770"/>
      <c r="BV284" s="770"/>
      <c r="BW284" s="770"/>
      <c r="BX284" s="770"/>
      <c r="BY284" s="770"/>
      <c r="BZ284" s="770"/>
      <c r="CA284" s="770"/>
      <c r="CB284" s="770"/>
      <c r="CC284" s="770"/>
    </row>
    <row r="285" spans="1:81" s="64" customFormat="1">
      <c r="A285" s="158"/>
      <c r="B285" s="159" t="str">
        <f>A285&amp;"-"&amp;TEXT(COUNTIF($A$5:A285,A285),"000")</f>
        <v>-000</v>
      </c>
      <c r="C285" s="52"/>
      <c r="D285" s="27"/>
      <c r="E285" s="28"/>
      <c r="F285" s="27"/>
      <c r="G285" s="27"/>
      <c r="H285" s="52"/>
      <c r="I285" s="380" t="str">
        <f>IFERROR(VLOOKUP($F285,'Liste planification'!$V$2:$W$96,2,FALSE),"")</f>
        <v/>
      </c>
      <c r="J285" s="27"/>
      <c r="K285" s="27"/>
      <c r="L285" s="27"/>
      <c r="M285" s="52"/>
      <c r="N285" s="52"/>
      <c r="O285" s="52"/>
      <c r="P285" s="52"/>
      <c r="Q285" s="52"/>
      <c r="R285" s="52"/>
      <c r="S285" s="52"/>
      <c r="T285" s="52"/>
      <c r="U285" s="52"/>
      <c r="V285" s="52"/>
      <c r="W285" s="52"/>
      <c r="X285" s="52"/>
      <c r="Y285" s="194"/>
      <c r="Z285" s="776"/>
      <c r="AA285" s="190"/>
      <c r="AB285" s="747">
        <f t="shared" si="16"/>
        <v>0</v>
      </c>
      <c r="AC285" s="748">
        <f t="shared" si="17"/>
        <v>0</v>
      </c>
      <c r="AD285" s="187"/>
      <c r="AE285" s="186"/>
      <c r="AF285" s="190"/>
      <c r="AG285" s="747">
        <f t="shared" si="18"/>
        <v>0</v>
      </c>
      <c r="AH285" s="748">
        <f t="shared" si="19"/>
        <v>0</v>
      </c>
      <c r="AI285" s="187"/>
      <c r="AJ285" s="52"/>
      <c r="AK285" s="156" t="str">
        <f>IFERROR(VLOOKUP($A285,'Liste planification'!$B$2:$C$105,2,FALSE),"")</f>
        <v/>
      </c>
      <c r="AL285" s="27"/>
      <c r="AM285" s="27"/>
      <c r="AN285" s="769"/>
      <c r="AO285" s="770"/>
      <c r="AP285" s="770"/>
      <c r="AQ285" s="770"/>
      <c r="AR285" s="770"/>
      <c r="AS285" s="770"/>
      <c r="AT285" s="770"/>
      <c r="AU285" s="770"/>
      <c r="AV285" s="770"/>
      <c r="AW285" s="770"/>
      <c r="AX285" s="770"/>
      <c r="AY285" s="770"/>
      <c r="AZ285" s="770"/>
      <c r="BA285" s="770"/>
      <c r="BB285" s="770"/>
      <c r="BC285" s="770"/>
      <c r="BD285" s="770"/>
      <c r="BE285" s="770"/>
      <c r="BF285" s="770"/>
      <c r="BG285" s="770"/>
      <c r="BH285" s="770"/>
      <c r="BI285" s="770"/>
      <c r="BJ285" s="770"/>
      <c r="BK285" s="770"/>
      <c r="BL285" s="770"/>
      <c r="BM285" s="770"/>
      <c r="BN285" s="770"/>
      <c r="BO285" s="770"/>
      <c r="BP285" s="770"/>
      <c r="BQ285" s="770"/>
      <c r="BR285" s="770"/>
      <c r="BS285" s="770"/>
      <c r="BT285" s="770"/>
      <c r="BU285" s="770"/>
      <c r="BV285" s="770"/>
      <c r="BW285" s="770"/>
      <c r="BX285" s="770"/>
      <c r="BY285" s="770"/>
      <c r="BZ285" s="770"/>
      <c r="CA285" s="770"/>
      <c r="CB285" s="770"/>
      <c r="CC285" s="770"/>
    </row>
    <row r="286" spans="1:81" s="64" customFormat="1">
      <c r="A286" s="158"/>
      <c r="B286" s="159" t="str">
        <f>A286&amp;"-"&amp;TEXT(COUNTIF($A$5:A286,A286),"000")</f>
        <v>-000</v>
      </c>
      <c r="C286" s="52"/>
      <c r="D286" s="27"/>
      <c r="E286" s="28"/>
      <c r="F286" s="27"/>
      <c r="G286" s="27"/>
      <c r="H286" s="52"/>
      <c r="I286" s="380" t="str">
        <f>IFERROR(VLOOKUP($F286,'Liste planification'!$V$2:$W$96,2,FALSE),"")</f>
        <v/>
      </c>
      <c r="J286" s="27"/>
      <c r="K286" s="27"/>
      <c r="L286" s="27"/>
      <c r="M286" s="52"/>
      <c r="N286" s="52"/>
      <c r="O286" s="52"/>
      <c r="P286" s="52"/>
      <c r="Q286" s="52"/>
      <c r="R286" s="52"/>
      <c r="S286" s="52"/>
      <c r="T286" s="52"/>
      <c r="U286" s="52"/>
      <c r="V286" s="52"/>
      <c r="W286" s="52"/>
      <c r="X286" s="52"/>
      <c r="Y286" s="194"/>
      <c r="Z286" s="776"/>
      <c r="AA286" s="190"/>
      <c r="AB286" s="747">
        <f t="shared" si="16"/>
        <v>0</v>
      </c>
      <c r="AC286" s="748">
        <f t="shared" si="17"/>
        <v>0</v>
      </c>
      <c r="AD286" s="187"/>
      <c r="AE286" s="186"/>
      <c r="AF286" s="190"/>
      <c r="AG286" s="747">
        <f t="shared" si="18"/>
        <v>0</v>
      </c>
      <c r="AH286" s="748">
        <f t="shared" si="19"/>
        <v>0</v>
      </c>
      <c r="AI286" s="187"/>
      <c r="AJ286" s="52"/>
      <c r="AK286" s="156" t="str">
        <f>IFERROR(VLOOKUP($A286,'Liste planification'!$B$2:$C$105,2,FALSE),"")</f>
        <v/>
      </c>
      <c r="AL286" s="27"/>
      <c r="AM286" s="27"/>
      <c r="AN286" s="769"/>
      <c r="AO286" s="770"/>
      <c r="AP286" s="770"/>
      <c r="AQ286" s="770"/>
      <c r="AR286" s="770"/>
      <c r="AS286" s="770"/>
      <c r="AT286" s="770"/>
      <c r="AU286" s="770"/>
      <c r="AV286" s="770"/>
      <c r="AW286" s="770"/>
      <c r="AX286" s="770"/>
      <c r="AY286" s="770"/>
      <c r="AZ286" s="770"/>
      <c r="BA286" s="770"/>
      <c r="BB286" s="770"/>
      <c r="BC286" s="770"/>
      <c r="BD286" s="770"/>
      <c r="BE286" s="770"/>
      <c r="BF286" s="770"/>
      <c r="BG286" s="770"/>
      <c r="BH286" s="770"/>
      <c r="BI286" s="770"/>
      <c r="BJ286" s="770"/>
      <c r="BK286" s="770"/>
      <c r="BL286" s="770"/>
      <c r="BM286" s="770"/>
      <c r="BN286" s="770"/>
      <c r="BO286" s="770"/>
      <c r="BP286" s="770"/>
      <c r="BQ286" s="770"/>
      <c r="BR286" s="770"/>
      <c r="BS286" s="770"/>
      <c r="BT286" s="770"/>
      <c r="BU286" s="770"/>
      <c r="BV286" s="770"/>
      <c r="BW286" s="770"/>
      <c r="BX286" s="770"/>
      <c r="BY286" s="770"/>
      <c r="BZ286" s="770"/>
      <c r="CA286" s="770"/>
      <c r="CB286" s="770"/>
      <c r="CC286" s="770"/>
    </row>
    <row r="287" spans="1:81" s="64" customFormat="1">
      <c r="A287" s="158"/>
      <c r="B287" s="159" t="str">
        <f>A287&amp;"-"&amp;TEXT(COUNTIF($A$5:A287,A287),"000")</f>
        <v>-000</v>
      </c>
      <c r="C287" s="52"/>
      <c r="D287" s="27"/>
      <c r="E287" s="28"/>
      <c r="F287" s="27"/>
      <c r="G287" s="27"/>
      <c r="H287" s="52"/>
      <c r="I287" s="380" t="str">
        <f>IFERROR(VLOOKUP($F287,'Liste planification'!$V$2:$W$96,2,FALSE),"")</f>
        <v/>
      </c>
      <c r="J287" s="27"/>
      <c r="K287" s="27"/>
      <c r="L287" s="27"/>
      <c r="M287" s="52"/>
      <c r="N287" s="52"/>
      <c r="O287" s="52"/>
      <c r="P287" s="52"/>
      <c r="Q287" s="52"/>
      <c r="R287" s="52"/>
      <c r="S287" s="52"/>
      <c r="T287" s="52"/>
      <c r="U287" s="52"/>
      <c r="V287" s="52"/>
      <c r="W287" s="52"/>
      <c r="X287" s="52"/>
      <c r="Y287" s="194"/>
      <c r="Z287" s="776"/>
      <c r="AA287" s="190"/>
      <c r="AB287" s="747">
        <f t="shared" si="16"/>
        <v>0</v>
      </c>
      <c r="AC287" s="748">
        <f t="shared" si="17"/>
        <v>0</v>
      </c>
      <c r="AD287" s="187"/>
      <c r="AE287" s="186"/>
      <c r="AF287" s="190"/>
      <c r="AG287" s="747">
        <f t="shared" si="18"/>
        <v>0</v>
      </c>
      <c r="AH287" s="748">
        <f t="shared" si="19"/>
        <v>0</v>
      </c>
      <c r="AI287" s="187"/>
      <c r="AJ287" s="52"/>
      <c r="AK287" s="156" t="str">
        <f>IFERROR(VLOOKUP($A287,'Liste planification'!$B$2:$C$105,2,FALSE),"")</f>
        <v/>
      </c>
      <c r="AL287" s="27"/>
      <c r="AM287" s="27"/>
      <c r="AN287" s="769"/>
      <c r="AO287" s="770"/>
      <c r="AP287" s="770"/>
      <c r="AQ287" s="770"/>
      <c r="AR287" s="770"/>
      <c r="AS287" s="770"/>
      <c r="AT287" s="770"/>
      <c r="AU287" s="770"/>
      <c r="AV287" s="770"/>
      <c r="AW287" s="770"/>
      <c r="AX287" s="770"/>
      <c r="AY287" s="770"/>
      <c r="AZ287" s="770"/>
      <c r="BA287" s="770"/>
      <c r="BB287" s="770"/>
      <c r="BC287" s="770"/>
      <c r="BD287" s="770"/>
      <c r="BE287" s="770"/>
      <c r="BF287" s="770"/>
      <c r="BG287" s="770"/>
      <c r="BH287" s="770"/>
      <c r="BI287" s="770"/>
      <c r="BJ287" s="770"/>
      <c r="BK287" s="770"/>
      <c r="BL287" s="770"/>
      <c r="BM287" s="770"/>
      <c r="BN287" s="770"/>
      <c r="BO287" s="770"/>
      <c r="BP287" s="770"/>
      <c r="BQ287" s="770"/>
      <c r="BR287" s="770"/>
      <c r="BS287" s="770"/>
      <c r="BT287" s="770"/>
      <c r="BU287" s="770"/>
      <c r="BV287" s="770"/>
      <c r="BW287" s="770"/>
      <c r="BX287" s="770"/>
      <c r="BY287" s="770"/>
      <c r="BZ287" s="770"/>
      <c r="CA287" s="770"/>
      <c r="CB287" s="770"/>
      <c r="CC287" s="770"/>
    </row>
    <row r="288" spans="1:81" s="64" customFormat="1">
      <c r="A288" s="158"/>
      <c r="B288" s="159" t="str">
        <f>A288&amp;"-"&amp;TEXT(COUNTIF($A$5:A288,A288),"000")</f>
        <v>-000</v>
      </c>
      <c r="C288" s="52"/>
      <c r="D288" s="27"/>
      <c r="E288" s="28"/>
      <c r="F288" s="27"/>
      <c r="G288" s="27"/>
      <c r="H288" s="52"/>
      <c r="I288" s="380" t="str">
        <f>IFERROR(VLOOKUP($F288,'Liste planification'!$V$2:$W$96,2,FALSE),"")</f>
        <v/>
      </c>
      <c r="J288" s="27"/>
      <c r="K288" s="27"/>
      <c r="L288" s="27"/>
      <c r="M288" s="52"/>
      <c r="N288" s="52"/>
      <c r="O288" s="52"/>
      <c r="P288" s="52"/>
      <c r="Q288" s="52"/>
      <c r="R288" s="52"/>
      <c r="S288" s="52"/>
      <c r="T288" s="52"/>
      <c r="U288" s="52"/>
      <c r="V288" s="52"/>
      <c r="W288" s="52"/>
      <c r="X288" s="52"/>
      <c r="Y288" s="194"/>
      <c r="Z288" s="776"/>
      <c r="AA288" s="190"/>
      <c r="AB288" s="747">
        <f t="shared" si="16"/>
        <v>0</v>
      </c>
      <c r="AC288" s="748">
        <f t="shared" si="17"/>
        <v>0</v>
      </c>
      <c r="AD288" s="187"/>
      <c r="AE288" s="186"/>
      <c r="AF288" s="190"/>
      <c r="AG288" s="747">
        <f t="shared" si="18"/>
        <v>0</v>
      </c>
      <c r="AH288" s="748">
        <f t="shared" si="19"/>
        <v>0</v>
      </c>
      <c r="AI288" s="187"/>
      <c r="AJ288" s="52"/>
      <c r="AK288" s="156" t="str">
        <f>IFERROR(VLOOKUP($A288,'Liste planification'!$B$2:$C$105,2,FALSE),"")</f>
        <v/>
      </c>
      <c r="AL288" s="27"/>
      <c r="AM288" s="27"/>
      <c r="AN288" s="769"/>
      <c r="AO288" s="770"/>
      <c r="AP288" s="770"/>
      <c r="AQ288" s="770"/>
      <c r="AR288" s="770"/>
      <c r="AS288" s="770"/>
      <c r="AT288" s="770"/>
      <c r="AU288" s="770"/>
      <c r="AV288" s="770"/>
      <c r="AW288" s="770"/>
      <c r="AX288" s="770"/>
      <c r="AY288" s="770"/>
      <c r="AZ288" s="770"/>
      <c r="BA288" s="770"/>
      <c r="BB288" s="770"/>
      <c r="BC288" s="770"/>
      <c r="BD288" s="770"/>
      <c r="BE288" s="770"/>
      <c r="BF288" s="770"/>
      <c r="BG288" s="770"/>
      <c r="BH288" s="770"/>
      <c r="BI288" s="770"/>
      <c r="BJ288" s="770"/>
      <c r="BK288" s="770"/>
      <c r="BL288" s="770"/>
      <c r="BM288" s="770"/>
      <c r="BN288" s="770"/>
      <c r="BO288" s="770"/>
      <c r="BP288" s="770"/>
      <c r="BQ288" s="770"/>
      <c r="BR288" s="770"/>
      <c r="BS288" s="770"/>
      <c r="BT288" s="770"/>
      <c r="BU288" s="770"/>
      <c r="BV288" s="770"/>
      <c r="BW288" s="770"/>
      <c r="BX288" s="770"/>
      <c r="BY288" s="770"/>
      <c r="BZ288" s="770"/>
      <c r="CA288" s="770"/>
      <c r="CB288" s="770"/>
      <c r="CC288" s="770"/>
    </row>
    <row r="289" spans="1:81" s="64" customFormat="1">
      <c r="A289" s="158"/>
      <c r="B289" s="159" t="str">
        <f>A289&amp;"-"&amp;TEXT(COUNTIF($A$5:A289,A289),"000")</f>
        <v>-000</v>
      </c>
      <c r="C289" s="52"/>
      <c r="D289" s="27"/>
      <c r="E289" s="28"/>
      <c r="F289" s="27"/>
      <c r="G289" s="27"/>
      <c r="H289" s="52"/>
      <c r="I289" s="380" t="str">
        <f>IFERROR(VLOOKUP($F289,'Liste planification'!$V$2:$W$96,2,FALSE),"")</f>
        <v/>
      </c>
      <c r="J289" s="27"/>
      <c r="K289" s="27"/>
      <c r="L289" s="27"/>
      <c r="M289" s="52"/>
      <c r="N289" s="52"/>
      <c r="O289" s="52"/>
      <c r="P289" s="52"/>
      <c r="Q289" s="52"/>
      <c r="R289" s="52"/>
      <c r="S289" s="52"/>
      <c r="T289" s="52"/>
      <c r="U289" s="52"/>
      <c r="V289" s="52"/>
      <c r="W289" s="52"/>
      <c r="X289" s="52"/>
      <c r="Y289" s="194"/>
      <c r="Z289" s="776"/>
      <c r="AA289" s="190"/>
      <c r="AB289" s="747">
        <f t="shared" si="16"/>
        <v>0</v>
      </c>
      <c r="AC289" s="748">
        <f t="shared" si="17"/>
        <v>0</v>
      </c>
      <c r="AD289" s="187"/>
      <c r="AE289" s="186"/>
      <c r="AF289" s="190"/>
      <c r="AG289" s="747">
        <f t="shared" si="18"/>
        <v>0</v>
      </c>
      <c r="AH289" s="748">
        <f t="shared" si="19"/>
        <v>0</v>
      </c>
      <c r="AI289" s="187"/>
      <c r="AJ289" s="52"/>
      <c r="AK289" s="156" t="str">
        <f>IFERROR(VLOOKUP($A289,'Liste planification'!$B$2:$C$105,2,FALSE),"")</f>
        <v/>
      </c>
      <c r="AL289" s="27"/>
      <c r="AM289" s="27"/>
      <c r="AN289" s="769"/>
      <c r="AO289" s="770"/>
      <c r="AP289" s="770"/>
      <c r="AQ289" s="770"/>
      <c r="AR289" s="770"/>
      <c r="AS289" s="770"/>
      <c r="AT289" s="770"/>
      <c r="AU289" s="770"/>
      <c r="AV289" s="770"/>
      <c r="AW289" s="770"/>
      <c r="AX289" s="770"/>
      <c r="AY289" s="770"/>
      <c r="AZ289" s="770"/>
      <c r="BA289" s="770"/>
      <c r="BB289" s="770"/>
      <c r="BC289" s="770"/>
      <c r="BD289" s="770"/>
      <c r="BE289" s="770"/>
      <c r="BF289" s="770"/>
      <c r="BG289" s="770"/>
      <c r="BH289" s="770"/>
      <c r="BI289" s="770"/>
      <c r="BJ289" s="770"/>
      <c r="BK289" s="770"/>
      <c r="BL289" s="770"/>
      <c r="BM289" s="770"/>
      <c r="BN289" s="770"/>
      <c r="BO289" s="770"/>
      <c r="BP289" s="770"/>
      <c r="BQ289" s="770"/>
      <c r="BR289" s="770"/>
      <c r="BS289" s="770"/>
      <c r="BT289" s="770"/>
      <c r="BU289" s="770"/>
      <c r="BV289" s="770"/>
      <c r="BW289" s="770"/>
      <c r="BX289" s="770"/>
      <c r="BY289" s="770"/>
      <c r="BZ289" s="770"/>
      <c r="CA289" s="770"/>
      <c r="CB289" s="770"/>
      <c r="CC289" s="770"/>
    </row>
    <row r="290" spans="1:81" s="64" customFormat="1">
      <c r="A290" s="158"/>
      <c r="B290" s="159" t="str">
        <f>A290&amp;"-"&amp;TEXT(COUNTIF($A$5:A290,A290),"000")</f>
        <v>-000</v>
      </c>
      <c r="C290" s="52"/>
      <c r="D290" s="27"/>
      <c r="E290" s="28"/>
      <c r="F290" s="27"/>
      <c r="G290" s="27"/>
      <c r="H290" s="52"/>
      <c r="I290" s="380" t="str">
        <f>IFERROR(VLOOKUP($F290,'Liste planification'!$V$2:$W$96,2,FALSE),"")</f>
        <v/>
      </c>
      <c r="J290" s="27"/>
      <c r="K290" s="27"/>
      <c r="L290" s="27"/>
      <c r="M290" s="52"/>
      <c r="N290" s="52"/>
      <c r="O290" s="52"/>
      <c r="P290" s="52"/>
      <c r="Q290" s="52"/>
      <c r="R290" s="52"/>
      <c r="S290" s="52"/>
      <c r="T290" s="52"/>
      <c r="U290" s="52"/>
      <c r="V290" s="52"/>
      <c r="W290" s="52"/>
      <c r="X290" s="52"/>
      <c r="Y290" s="194"/>
      <c r="Z290" s="776"/>
      <c r="AA290" s="190"/>
      <c r="AB290" s="747">
        <f t="shared" si="16"/>
        <v>0</v>
      </c>
      <c r="AC290" s="748">
        <f t="shared" si="17"/>
        <v>0</v>
      </c>
      <c r="AD290" s="187"/>
      <c r="AE290" s="186"/>
      <c r="AF290" s="190"/>
      <c r="AG290" s="747">
        <f t="shared" si="18"/>
        <v>0</v>
      </c>
      <c r="AH290" s="748">
        <f t="shared" si="19"/>
        <v>0</v>
      </c>
      <c r="AI290" s="187"/>
      <c r="AJ290" s="52"/>
      <c r="AK290" s="156" t="str">
        <f>IFERROR(VLOOKUP($A290,'Liste planification'!$B$2:$C$105,2,FALSE),"")</f>
        <v/>
      </c>
      <c r="AL290" s="27"/>
      <c r="AM290" s="27"/>
      <c r="AN290" s="769"/>
      <c r="AO290" s="770"/>
      <c r="AP290" s="770"/>
      <c r="AQ290" s="770"/>
      <c r="AR290" s="770"/>
      <c r="AS290" s="770"/>
      <c r="AT290" s="770"/>
      <c r="AU290" s="770"/>
      <c r="AV290" s="770"/>
      <c r="AW290" s="770"/>
      <c r="AX290" s="770"/>
      <c r="AY290" s="770"/>
      <c r="AZ290" s="770"/>
      <c r="BA290" s="770"/>
      <c r="BB290" s="770"/>
      <c r="BC290" s="770"/>
      <c r="BD290" s="770"/>
      <c r="BE290" s="770"/>
      <c r="BF290" s="770"/>
      <c r="BG290" s="770"/>
      <c r="BH290" s="770"/>
      <c r="BI290" s="770"/>
      <c r="BJ290" s="770"/>
      <c r="BK290" s="770"/>
      <c r="BL290" s="770"/>
      <c r="BM290" s="770"/>
      <c r="BN290" s="770"/>
      <c r="BO290" s="770"/>
      <c r="BP290" s="770"/>
      <c r="BQ290" s="770"/>
      <c r="BR290" s="770"/>
      <c r="BS290" s="770"/>
      <c r="BT290" s="770"/>
      <c r="BU290" s="770"/>
      <c r="BV290" s="770"/>
      <c r="BW290" s="770"/>
      <c r="BX290" s="770"/>
      <c r="BY290" s="770"/>
      <c r="BZ290" s="770"/>
      <c r="CA290" s="770"/>
      <c r="CB290" s="770"/>
      <c r="CC290" s="770"/>
    </row>
    <row r="291" spans="1:81" s="64" customFormat="1">
      <c r="A291" s="158"/>
      <c r="B291" s="159" t="str">
        <f>A291&amp;"-"&amp;TEXT(COUNTIF($A$5:A291,A291),"000")</f>
        <v>-000</v>
      </c>
      <c r="C291" s="52"/>
      <c r="D291" s="27"/>
      <c r="E291" s="28"/>
      <c r="F291" s="27"/>
      <c r="G291" s="27"/>
      <c r="H291" s="52"/>
      <c r="I291" s="380" t="str">
        <f>IFERROR(VLOOKUP($F291,'Liste planification'!$V$2:$W$96,2,FALSE),"")</f>
        <v/>
      </c>
      <c r="J291" s="27"/>
      <c r="K291" s="27"/>
      <c r="L291" s="27"/>
      <c r="M291" s="52"/>
      <c r="N291" s="52"/>
      <c r="O291" s="52"/>
      <c r="P291" s="52"/>
      <c r="Q291" s="52"/>
      <c r="R291" s="52"/>
      <c r="S291" s="52"/>
      <c r="T291" s="52"/>
      <c r="U291" s="52"/>
      <c r="V291" s="52"/>
      <c r="W291" s="52"/>
      <c r="X291" s="52"/>
      <c r="Y291" s="194"/>
      <c r="Z291" s="776"/>
      <c r="AA291" s="190"/>
      <c r="AB291" s="747">
        <f t="shared" si="16"/>
        <v>0</v>
      </c>
      <c r="AC291" s="748">
        <f t="shared" si="17"/>
        <v>0</v>
      </c>
      <c r="AD291" s="187"/>
      <c r="AE291" s="186"/>
      <c r="AF291" s="190"/>
      <c r="AG291" s="747">
        <f t="shared" si="18"/>
        <v>0</v>
      </c>
      <c r="AH291" s="748">
        <f t="shared" si="19"/>
        <v>0</v>
      </c>
      <c r="AI291" s="187"/>
      <c r="AJ291" s="52"/>
      <c r="AK291" s="156" t="str">
        <f>IFERROR(VLOOKUP($A291,'Liste planification'!$B$2:$C$105,2,FALSE),"")</f>
        <v/>
      </c>
      <c r="AL291" s="27"/>
      <c r="AM291" s="27"/>
      <c r="AN291" s="769"/>
      <c r="AO291" s="770"/>
      <c r="AP291" s="770"/>
      <c r="AQ291" s="770"/>
      <c r="AR291" s="770"/>
      <c r="AS291" s="770"/>
      <c r="AT291" s="770"/>
      <c r="AU291" s="770"/>
      <c r="AV291" s="770"/>
      <c r="AW291" s="770"/>
      <c r="AX291" s="770"/>
      <c r="AY291" s="770"/>
      <c r="AZ291" s="770"/>
      <c r="BA291" s="770"/>
      <c r="BB291" s="770"/>
      <c r="BC291" s="770"/>
      <c r="BD291" s="770"/>
      <c r="BE291" s="770"/>
      <c r="BF291" s="770"/>
      <c r="BG291" s="770"/>
      <c r="BH291" s="770"/>
      <c r="BI291" s="770"/>
      <c r="BJ291" s="770"/>
      <c r="BK291" s="770"/>
      <c r="BL291" s="770"/>
      <c r="BM291" s="770"/>
      <c r="BN291" s="770"/>
      <c r="BO291" s="770"/>
      <c r="BP291" s="770"/>
      <c r="BQ291" s="770"/>
      <c r="BR291" s="770"/>
      <c r="BS291" s="770"/>
      <c r="BT291" s="770"/>
      <c r="BU291" s="770"/>
      <c r="BV291" s="770"/>
      <c r="BW291" s="770"/>
      <c r="BX291" s="770"/>
      <c r="BY291" s="770"/>
      <c r="BZ291" s="770"/>
      <c r="CA291" s="770"/>
      <c r="CB291" s="770"/>
      <c r="CC291" s="770"/>
    </row>
    <row r="292" spans="1:81" s="64" customFormat="1">
      <c r="A292" s="158"/>
      <c r="B292" s="159" t="str">
        <f>A292&amp;"-"&amp;TEXT(COUNTIF($A$5:A292,A292),"000")</f>
        <v>-000</v>
      </c>
      <c r="C292" s="52"/>
      <c r="D292" s="27"/>
      <c r="E292" s="28"/>
      <c r="F292" s="27"/>
      <c r="G292" s="27"/>
      <c r="H292" s="52"/>
      <c r="I292" s="380" t="str">
        <f>IFERROR(VLOOKUP($F292,'Liste planification'!$V$2:$W$96,2,FALSE),"")</f>
        <v/>
      </c>
      <c r="J292" s="27"/>
      <c r="K292" s="27"/>
      <c r="L292" s="27"/>
      <c r="M292" s="52"/>
      <c r="N292" s="52"/>
      <c r="O292" s="52"/>
      <c r="P292" s="52"/>
      <c r="Q292" s="52"/>
      <c r="R292" s="52"/>
      <c r="S292" s="52"/>
      <c r="T292" s="52"/>
      <c r="U292" s="52"/>
      <c r="V292" s="52"/>
      <c r="W292" s="52"/>
      <c r="X292" s="52"/>
      <c r="Y292" s="194"/>
      <c r="Z292" s="776"/>
      <c r="AA292" s="190"/>
      <c r="AB292" s="747">
        <f t="shared" si="16"/>
        <v>0</v>
      </c>
      <c r="AC292" s="748">
        <f t="shared" si="17"/>
        <v>0</v>
      </c>
      <c r="AD292" s="187"/>
      <c r="AE292" s="186"/>
      <c r="AF292" s="190"/>
      <c r="AG292" s="747">
        <f t="shared" si="18"/>
        <v>0</v>
      </c>
      <c r="AH292" s="748">
        <f t="shared" si="19"/>
        <v>0</v>
      </c>
      <c r="AI292" s="187"/>
      <c r="AJ292" s="52"/>
      <c r="AK292" s="156" t="str">
        <f>IFERROR(VLOOKUP($A292,'Liste planification'!$B$2:$C$105,2,FALSE),"")</f>
        <v/>
      </c>
      <c r="AL292" s="27"/>
      <c r="AM292" s="27"/>
      <c r="AN292" s="769"/>
      <c r="AO292" s="770"/>
      <c r="AP292" s="770"/>
      <c r="AQ292" s="770"/>
      <c r="AR292" s="770"/>
      <c r="AS292" s="770"/>
      <c r="AT292" s="770"/>
      <c r="AU292" s="770"/>
      <c r="AV292" s="770"/>
      <c r="AW292" s="770"/>
      <c r="AX292" s="770"/>
      <c r="AY292" s="770"/>
      <c r="AZ292" s="770"/>
      <c r="BA292" s="770"/>
      <c r="BB292" s="770"/>
      <c r="BC292" s="770"/>
      <c r="BD292" s="770"/>
      <c r="BE292" s="770"/>
      <c r="BF292" s="770"/>
      <c r="BG292" s="770"/>
      <c r="BH292" s="770"/>
      <c r="BI292" s="770"/>
      <c r="BJ292" s="770"/>
      <c r="BK292" s="770"/>
      <c r="BL292" s="770"/>
      <c r="BM292" s="770"/>
      <c r="BN292" s="770"/>
      <c r="BO292" s="770"/>
      <c r="BP292" s="770"/>
      <c r="BQ292" s="770"/>
      <c r="BR292" s="770"/>
      <c r="BS292" s="770"/>
      <c r="BT292" s="770"/>
      <c r="BU292" s="770"/>
      <c r="BV292" s="770"/>
      <c r="BW292" s="770"/>
      <c r="BX292" s="770"/>
      <c r="BY292" s="770"/>
      <c r="BZ292" s="770"/>
      <c r="CA292" s="770"/>
      <c r="CB292" s="770"/>
      <c r="CC292" s="770"/>
    </row>
    <row r="293" spans="1:81" s="64" customFormat="1">
      <c r="A293" s="158"/>
      <c r="B293" s="159" t="str">
        <f>A293&amp;"-"&amp;TEXT(COUNTIF($A$5:A293,A293),"000")</f>
        <v>-000</v>
      </c>
      <c r="C293" s="52"/>
      <c r="D293" s="27"/>
      <c r="E293" s="28"/>
      <c r="F293" s="27"/>
      <c r="G293" s="27"/>
      <c r="H293" s="52"/>
      <c r="I293" s="380" t="str">
        <f>IFERROR(VLOOKUP($F293,'Liste planification'!$V$2:$W$96,2,FALSE),"")</f>
        <v/>
      </c>
      <c r="J293" s="27"/>
      <c r="K293" s="27"/>
      <c r="L293" s="27"/>
      <c r="M293" s="52"/>
      <c r="N293" s="52"/>
      <c r="O293" s="52"/>
      <c r="P293" s="52"/>
      <c r="Q293" s="52"/>
      <c r="R293" s="52"/>
      <c r="S293" s="52"/>
      <c r="T293" s="52"/>
      <c r="U293" s="52"/>
      <c r="V293" s="52"/>
      <c r="W293" s="52"/>
      <c r="X293" s="52"/>
      <c r="Y293" s="194"/>
      <c r="Z293" s="776"/>
      <c r="AA293" s="190"/>
      <c r="AB293" s="747">
        <f t="shared" si="16"/>
        <v>0</v>
      </c>
      <c r="AC293" s="748">
        <f t="shared" si="17"/>
        <v>0</v>
      </c>
      <c r="AD293" s="187"/>
      <c r="AE293" s="186"/>
      <c r="AF293" s="190"/>
      <c r="AG293" s="747">
        <f t="shared" si="18"/>
        <v>0</v>
      </c>
      <c r="AH293" s="748">
        <f t="shared" si="19"/>
        <v>0</v>
      </c>
      <c r="AI293" s="187"/>
      <c r="AJ293" s="52"/>
      <c r="AK293" s="156" t="str">
        <f>IFERROR(VLOOKUP($A293,'Liste planification'!$B$2:$C$105,2,FALSE),"")</f>
        <v/>
      </c>
      <c r="AL293" s="27"/>
      <c r="AM293" s="27"/>
      <c r="AN293" s="769"/>
      <c r="AO293" s="770"/>
      <c r="AP293" s="770"/>
      <c r="AQ293" s="770"/>
      <c r="AR293" s="770"/>
      <c r="AS293" s="770"/>
      <c r="AT293" s="770"/>
      <c r="AU293" s="770"/>
      <c r="AV293" s="770"/>
      <c r="AW293" s="770"/>
      <c r="AX293" s="770"/>
      <c r="AY293" s="770"/>
      <c r="AZ293" s="770"/>
      <c r="BA293" s="770"/>
      <c r="BB293" s="770"/>
      <c r="BC293" s="770"/>
      <c r="BD293" s="770"/>
      <c r="BE293" s="770"/>
      <c r="BF293" s="770"/>
      <c r="BG293" s="770"/>
      <c r="BH293" s="770"/>
      <c r="BI293" s="770"/>
      <c r="BJ293" s="770"/>
      <c r="BK293" s="770"/>
      <c r="BL293" s="770"/>
      <c r="BM293" s="770"/>
      <c r="BN293" s="770"/>
      <c r="BO293" s="770"/>
      <c r="BP293" s="770"/>
      <c r="BQ293" s="770"/>
      <c r="BR293" s="770"/>
      <c r="BS293" s="770"/>
      <c r="BT293" s="770"/>
      <c r="BU293" s="770"/>
      <c r="BV293" s="770"/>
      <c r="BW293" s="770"/>
      <c r="BX293" s="770"/>
      <c r="BY293" s="770"/>
      <c r="BZ293" s="770"/>
      <c r="CA293" s="770"/>
      <c r="CB293" s="770"/>
      <c r="CC293" s="770"/>
    </row>
    <row r="294" spans="1:81" s="64" customFormat="1">
      <c r="A294" s="158"/>
      <c r="B294" s="159" t="str">
        <f>A294&amp;"-"&amp;TEXT(COUNTIF($A$5:A294,A294),"000")</f>
        <v>-000</v>
      </c>
      <c r="C294" s="52"/>
      <c r="D294" s="27"/>
      <c r="E294" s="28"/>
      <c r="F294" s="27"/>
      <c r="G294" s="27"/>
      <c r="H294" s="52"/>
      <c r="I294" s="380" t="str">
        <f>IFERROR(VLOOKUP($F294,'Liste planification'!$V$2:$W$96,2,FALSE),"")</f>
        <v/>
      </c>
      <c r="J294" s="27"/>
      <c r="K294" s="27"/>
      <c r="L294" s="27"/>
      <c r="M294" s="52"/>
      <c r="N294" s="52"/>
      <c r="O294" s="52"/>
      <c r="P294" s="52"/>
      <c r="Q294" s="52"/>
      <c r="R294" s="52"/>
      <c r="S294" s="52"/>
      <c r="T294" s="52"/>
      <c r="U294" s="52"/>
      <c r="V294" s="52"/>
      <c r="W294" s="52"/>
      <c r="X294" s="52"/>
      <c r="Y294" s="194"/>
      <c r="Z294" s="776"/>
      <c r="AA294" s="190"/>
      <c r="AB294" s="747">
        <f t="shared" si="16"/>
        <v>0</v>
      </c>
      <c r="AC294" s="748">
        <f t="shared" si="17"/>
        <v>0</v>
      </c>
      <c r="AD294" s="187"/>
      <c r="AE294" s="186"/>
      <c r="AF294" s="190"/>
      <c r="AG294" s="747">
        <f t="shared" si="18"/>
        <v>0</v>
      </c>
      <c r="AH294" s="748">
        <f t="shared" si="19"/>
        <v>0</v>
      </c>
      <c r="AI294" s="187"/>
      <c r="AJ294" s="52"/>
      <c r="AK294" s="156" t="str">
        <f>IFERROR(VLOOKUP($A294,'Liste planification'!$B$2:$C$105,2,FALSE),"")</f>
        <v/>
      </c>
      <c r="AL294" s="27"/>
      <c r="AM294" s="27"/>
      <c r="AN294" s="769"/>
      <c r="AO294" s="770"/>
      <c r="AP294" s="770"/>
      <c r="AQ294" s="770"/>
      <c r="AR294" s="770"/>
      <c r="AS294" s="770"/>
      <c r="AT294" s="770"/>
      <c r="AU294" s="770"/>
      <c r="AV294" s="770"/>
      <c r="AW294" s="770"/>
      <c r="AX294" s="770"/>
      <c r="AY294" s="770"/>
      <c r="AZ294" s="770"/>
      <c r="BA294" s="770"/>
      <c r="BB294" s="770"/>
      <c r="BC294" s="770"/>
      <c r="BD294" s="770"/>
      <c r="BE294" s="770"/>
      <c r="BF294" s="770"/>
      <c r="BG294" s="770"/>
      <c r="BH294" s="770"/>
      <c r="BI294" s="770"/>
      <c r="BJ294" s="770"/>
      <c r="BK294" s="770"/>
      <c r="BL294" s="770"/>
      <c r="BM294" s="770"/>
      <c r="BN294" s="770"/>
      <c r="BO294" s="770"/>
      <c r="BP294" s="770"/>
      <c r="BQ294" s="770"/>
      <c r="BR294" s="770"/>
      <c r="BS294" s="770"/>
      <c r="BT294" s="770"/>
      <c r="BU294" s="770"/>
      <c r="BV294" s="770"/>
      <c r="BW294" s="770"/>
      <c r="BX294" s="770"/>
      <c r="BY294" s="770"/>
      <c r="BZ294" s="770"/>
      <c r="CA294" s="770"/>
      <c r="CB294" s="770"/>
      <c r="CC294" s="770"/>
    </row>
    <row r="295" spans="1:81" s="64" customFormat="1">
      <c r="A295" s="158"/>
      <c r="B295" s="159" t="str">
        <f>A295&amp;"-"&amp;TEXT(COUNTIF($A$5:A295,A295),"000")</f>
        <v>-000</v>
      </c>
      <c r="C295" s="52"/>
      <c r="D295" s="27"/>
      <c r="E295" s="28"/>
      <c r="F295" s="27"/>
      <c r="G295" s="27"/>
      <c r="H295" s="52"/>
      <c r="I295" s="380" t="str">
        <f>IFERROR(VLOOKUP($F295,'Liste planification'!$V$2:$W$96,2,FALSE),"")</f>
        <v/>
      </c>
      <c r="J295" s="27"/>
      <c r="K295" s="27"/>
      <c r="L295" s="27"/>
      <c r="M295" s="52"/>
      <c r="N295" s="52"/>
      <c r="O295" s="52"/>
      <c r="P295" s="52"/>
      <c r="Q295" s="52"/>
      <c r="R295" s="52"/>
      <c r="S295" s="52"/>
      <c r="T295" s="52"/>
      <c r="U295" s="52"/>
      <c r="V295" s="52"/>
      <c r="W295" s="52"/>
      <c r="X295" s="52"/>
      <c r="Y295" s="194"/>
      <c r="Z295" s="776"/>
      <c r="AA295" s="190"/>
      <c r="AB295" s="747">
        <f t="shared" si="16"/>
        <v>0</v>
      </c>
      <c r="AC295" s="748">
        <f t="shared" si="17"/>
        <v>0</v>
      </c>
      <c r="AD295" s="187"/>
      <c r="AE295" s="186"/>
      <c r="AF295" s="190"/>
      <c r="AG295" s="747">
        <f t="shared" si="18"/>
        <v>0</v>
      </c>
      <c r="AH295" s="748">
        <f t="shared" si="19"/>
        <v>0</v>
      </c>
      <c r="AI295" s="187"/>
      <c r="AJ295" s="52"/>
      <c r="AK295" s="156" t="str">
        <f>IFERROR(VLOOKUP($A295,'Liste planification'!$B$2:$C$105,2,FALSE),"")</f>
        <v/>
      </c>
      <c r="AL295" s="27"/>
      <c r="AM295" s="27"/>
      <c r="AN295" s="769"/>
      <c r="AO295" s="770"/>
      <c r="AP295" s="770"/>
      <c r="AQ295" s="770"/>
      <c r="AR295" s="770"/>
      <c r="AS295" s="770"/>
      <c r="AT295" s="770"/>
      <c r="AU295" s="770"/>
      <c r="AV295" s="770"/>
      <c r="AW295" s="770"/>
      <c r="AX295" s="770"/>
      <c r="AY295" s="770"/>
      <c r="AZ295" s="770"/>
      <c r="BA295" s="770"/>
      <c r="BB295" s="770"/>
      <c r="BC295" s="770"/>
      <c r="BD295" s="770"/>
      <c r="BE295" s="770"/>
      <c r="BF295" s="770"/>
      <c r="BG295" s="770"/>
      <c r="BH295" s="770"/>
      <c r="BI295" s="770"/>
      <c r="BJ295" s="770"/>
      <c r="BK295" s="770"/>
      <c r="BL295" s="770"/>
      <c r="BM295" s="770"/>
      <c r="BN295" s="770"/>
      <c r="BO295" s="770"/>
      <c r="BP295" s="770"/>
      <c r="BQ295" s="770"/>
      <c r="BR295" s="770"/>
      <c r="BS295" s="770"/>
      <c r="BT295" s="770"/>
      <c r="BU295" s="770"/>
      <c r="BV295" s="770"/>
      <c r="BW295" s="770"/>
      <c r="BX295" s="770"/>
      <c r="BY295" s="770"/>
      <c r="BZ295" s="770"/>
      <c r="CA295" s="770"/>
      <c r="CB295" s="770"/>
      <c r="CC295" s="770"/>
    </row>
    <row r="296" spans="1:81" s="64" customFormat="1">
      <c r="A296" s="158"/>
      <c r="B296" s="159" t="str">
        <f>A296&amp;"-"&amp;TEXT(COUNTIF($A$5:A296,A296),"000")</f>
        <v>-000</v>
      </c>
      <c r="C296" s="52"/>
      <c r="D296" s="27"/>
      <c r="E296" s="28"/>
      <c r="F296" s="27"/>
      <c r="G296" s="27"/>
      <c r="H296" s="52"/>
      <c r="I296" s="380" t="str">
        <f>IFERROR(VLOOKUP($F296,'Liste planification'!$V$2:$W$96,2,FALSE),"")</f>
        <v/>
      </c>
      <c r="J296" s="27"/>
      <c r="K296" s="27"/>
      <c r="L296" s="27"/>
      <c r="M296" s="52"/>
      <c r="N296" s="52"/>
      <c r="O296" s="52"/>
      <c r="P296" s="52"/>
      <c r="Q296" s="52"/>
      <c r="R296" s="52"/>
      <c r="S296" s="52"/>
      <c r="T296" s="52"/>
      <c r="U296" s="52"/>
      <c r="V296" s="52"/>
      <c r="W296" s="52"/>
      <c r="X296" s="52"/>
      <c r="Y296" s="194"/>
      <c r="Z296" s="776"/>
      <c r="AA296" s="190"/>
      <c r="AB296" s="747">
        <f t="shared" si="16"/>
        <v>0</v>
      </c>
      <c r="AC296" s="748">
        <f t="shared" si="17"/>
        <v>0</v>
      </c>
      <c r="AD296" s="187"/>
      <c r="AE296" s="186"/>
      <c r="AF296" s="190"/>
      <c r="AG296" s="747">
        <f t="shared" si="18"/>
        <v>0</v>
      </c>
      <c r="AH296" s="748">
        <f t="shared" si="19"/>
        <v>0</v>
      </c>
      <c r="AI296" s="187"/>
      <c r="AJ296" s="52"/>
      <c r="AK296" s="156" t="str">
        <f>IFERROR(VLOOKUP($A296,'Liste planification'!$B$2:$C$105,2,FALSE),"")</f>
        <v/>
      </c>
      <c r="AL296" s="27"/>
      <c r="AM296" s="27"/>
      <c r="AN296" s="769"/>
      <c r="AO296" s="770"/>
      <c r="AP296" s="770"/>
      <c r="AQ296" s="770"/>
      <c r="AR296" s="770"/>
      <c r="AS296" s="770"/>
      <c r="AT296" s="770"/>
      <c r="AU296" s="770"/>
      <c r="AV296" s="770"/>
      <c r="AW296" s="770"/>
      <c r="AX296" s="770"/>
      <c r="AY296" s="770"/>
      <c r="AZ296" s="770"/>
      <c r="BA296" s="770"/>
      <c r="BB296" s="770"/>
      <c r="BC296" s="770"/>
      <c r="BD296" s="770"/>
      <c r="BE296" s="770"/>
      <c r="BF296" s="770"/>
      <c r="BG296" s="770"/>
      <c r="BH296" s="770"/>
      <c r="BI296" s="770"/>
      <c r="BJ296" s="770"/>
      <c r="BK296" s="770"/>
      <c r="BL296" s="770"/>
      <c r="BM296" s="770"/>
      <c r="BN296" s="770"/>
      <c r="BO296" s="770"/>
      <c r="BP296" s="770"/>
      <c r="BQ296" s="770"/>
      <c r="BR296" s="770"/>
      <c r="BS296" s="770"/>
      <c r="BT296" s="770"/>
      <c r="BU296" s="770"/>
      <c r="BV296" s="770"/>
      <c r="BW296" s="770"/>
      <c r="BX296" s="770"/>
      <c r="BY296" s="770"/>
      <c r="BZ296" s="770"/>
      <c r="CA296" s="770"/>
      <c r="CB296" s="770"/>
      <c r="CC296" s="770"/>
    </row>
    <row r="297" spans="1:81" s="64" customFormat="1">
      <c r="A297" s="158"/>
      <c r="B297" s="159" t="str">
        <f>A297&amp;"-"&amp;TEXT(COUNTIF($A$5:A297,A297),"000")</f>
        <v>-000</v>
      </c>
      <c r="C297" s="52"/>
      <c r="D297" s="27"/>
      <c r="E297" s="28"/>
      <c r="F297" s="27"/>
      <c r="G297" s="27"/>
      <c r="H297" s="52"/>
      <c r="I297" s="380" t="str">
        <f>IFERROR(VLOOKUP($F297,'Liste planification'!$V$2:$W$96,2,FALSE),"")</f>
        <v/>
      </c>
      <c r="J297" s="27"/>
      <c r="K297" s="27"/>
      <c r="L297" s="27"/>
      <c r="M297" s="52"/>
      <c r="N297" s="52"/>
      <c r="O297" s="52"/>
      <c r="P297" s="52"/>
      <c r="Q297" s="52"/>
      <c r="R297" s="52"/>
      <c r="S297" s="52"/>
      <c r="T297" s="52"/>
      <c r="U297" s="52"/>
      <c r="V297" s="52"/>
      <c r="W297" s="52"/>
      <c r="X297" s="52"/>
      <c r="Y297" s="194"/>
      <c r="Z297" s="776"/>
      <c r="AA297" s="190"/>
      <c r="AB297" s="747">
        <f t="shared" si="16"/>
        <v>0</v>
      </c>
      <c r="AC297" s="748">
        <f t="shared" si="17"/>
        <v>0</v>
      </c>
      <c r="AD297" s="187"/>
      <c r="AE297" s="186"/>
      <c r="AF297" s="190"/>
      <c r="AG297" s="747">
        <f t="shared" si="18"/>
        <v>0</v>
      </c>
      <c r="AH297" s="748">
        <f t="shared" si="19"/>
        <v>0</v>
      </c>
      <c r="AI297" s="187"/>
      <c r="AJ297" s="52"/>
      <c r="AK297" s="156" t="str">
        <f>IFERROR(VLOOKUP($A297,'Liste planification'!$B$2:$C$105,2,FALSE),"")</f>
        <v/>
      </c>
      <c r="AL297" s="27"/>
      <c r="AM297" s="27"/>
      <c r="AN297" s="769"/>
      <c r="AO297" s="770"/>
      <c r="AP297" s="770"/>
      <c r="AQ297" s="770"/>
      <c r="AR297" s="770"/>
      <c r="AS297" s="770"/>
      <c r="AT297" s="770"/>
      <c r="AU297" s="770"/>
      <c r="AV297" s="770"/>
      <c r="AW297" s="770"/>
      <c r="AX297" s="770"/>
      <c r="AY297" s="770"/>
      <c r="AZ297" s="770"/>
      <c r="BA297" s="770"/>
      <c r="BB297" s="770"/>
      <c r="BC297" s="770"/>
      <c r="BD297" s="770"/>
      <c r="BE297" s="770"/>
      <c r="BF297" s="770"/>
      <c r="BG297" s="770"/>
      <c r="BH297" s="770"/>
      <c r="BI297" s="770"/>
      <c r="BJ297" s="770"/>
      <c r="BK297" s="770"/>
      <c r="BL297" s="770"/>
      <c r="BM297" s="770"/>
      <c r="BN297" s="770"/>
      <c r="BO297" s="770"/>
      <c r="BP297" s="770"/>
      <c r="BQ297" s="770"/>
      <c r="BR297" s="770"/>
      <c r="BS297" s="770"/>
      <c r="BT297" s="770"/>
      <c r="BU297" s="770"/>
      <c r="BV297" s="770"/>
      <c r="BW297" s="770"/>
      <c r="BX297" s="770"/>
      <c r="BY297" s="770"/>
      <c r="BZ297" s="770"/>
      <c r="CA297" s="770"/>
      <c r="CB297" s="770"/>
      <c r="CC297" s="770"/>
    </row>
    <row r="298" spans="1:81" s="64" customFormat="1">
      <c r="A298" s="158"/>
      <c r="B298" s="159" t="str">
        <f>A298&amp;"-"&amp;TEXT(COUNTIF($A$5:A298,A298),"000")</f>
        <v>-000</v>
      </c>
      <c r="C298" s="52"/>
      <c r="D298" s="27"/>
      <c r="E298" s="28"/>
      <c r="F298" s="27"/>
      <c r="G298" s="27"/>
      <c r="H298" s="52"/>
      <c r="I298" s="380" t="str">
        <f>IFERROR(VLOOKUP($F298,'Liste planification'!$V$2:$W$96,2,FALSE),"")</f>
        <v/>
      </c>
      <c r="J298" s="27"/>
      <c r="K298" s="27"/>
      <c r="L298" s="27"/>
      <c r="M298" s="52"/>
      <c r="N298" s="52"/>
      <c r="O298" s="52"/>
      <c r="P298" s="52"/>
      <c r="Q298" s="52"/>
      <c r="R298" s="52"/>
      <c r="S298" s="52"/>
      <c r="T298" s="52"/>
      <c r="U298" s="52"/>
      <c r="V298" s="52"/>
      <c r="W298" s="52"/>
      <c r="X298" s="52"/>
      <c r="Y298" s="194"/>
      <c r="Z298" s="776"/>
      <c r="AA298" s="190"/>
      <c r="AB298" s="747">
        <f t="shared" si="16"/>
        <v>0</v>
      </c>
      <c r="AC298" s="748">
        <f t="shared" si="17"/>
        <v>0</v>
      </c>
      <c r="AD298" s="187"/>
      <c r="AE298" s="186"/>
      <c r="AF298" s="190"/>
      <c r="AG298" s="747">
        <f t="shared" si="18"/>
        <v>0</v>
      </c>
      <c r="AH298" s="748">
        <f t="shared" si="19"/>
        <v>0</v>
      </c>
      <c r="AI298" s="187"/>
      <c r="AJ298" s="52"/>
      <c r="AK298" s="156" t="str">
        <f>IFERROR(VLOOKUP($A298,'Liste planification'!$B$2:$C$105,2,FALSE),"")</f>
        <v/>
      </c>
      <c r="AL298" s="27"/>
      <c r="AM298" s="27"/>
      <c r="AN298" s="769"/>
      <c r="AO298" s="770"/>
      <c r="AP298" s="770"/>
      <c r="AQ298" s="770"/>
      <c r="AR298" s="770"/>
      <c r="AS298" s="770"/>
      <c r="AT298" s="770"/>
      <c r="AU298" s="770"/>
      <c r="AV298" s="770"/>
      <c r="AW298" s="770"/>
      <c r="AX298" s="770"/>
      <c r="AY298" s="770"/>
      <c r="AZ298" s="770"/>
      <c r="BA298" s="770"/>
      <c r="BB298" s="770"/>
      <c r="BC298" s="770"/>
      <c r="BD298" s="770"/>
      <c r="BE298" s="770"/>
      <c r="BF298" s="770"/>
      <c r="BG298" s="770"/>
      <c r="BH298" s="770"/>
      <c r="BI298" s="770"/>
      <c r="BJ298" s="770"/>
      <c r="BK298" s="770"/>
      <c r="BL298" s="770"/>
      <c r="BM298" s="770"/>
      <c r="BN298" s="770"/>
      <c r="BO298" s="770"/>
      <c r="BP298" s="770"/>
      <c r="BQ298" s="770"/>
      <c r="BR298" s="770"/>
      <c r="BS298" s="770"/>
      <c r="BT298" s="770"/>
      <c r="BU298" s="770"/>
      <c r="BV298" s="770"/>
      <c r="BW298" s="770"/>
      <c r="BX298" s="770"/>
      <c r="BY298" s="770"/>
      <c r="BZ298" s="770"/>
      <c r="CA298" s="770"/>
      <c r="CB298" s="770"/>
      <c r="CC298" s="770"/>
    </row>
    <row r="299" spans="1:81" s="64" customFormat="1">
      <c r="A299" s="158"/>
      <c r="B299" s="159" t="str">
        <f>A299&amp;"-"&amp;TEXT(COUNTIF($A$5:A299,A299),"000")</f>
        <v>-000</v>
      </c>
      <c r="C299" s="52"/>
      <c r="D299" s="27"/>
      <c r="E299" s="28"/>
      <c r="F299" s="27"/>
      <c r="G299" s="27"/>
      <c r="H299" s="52"/>
      <c r="I299" s="380" t="str">
        <f>IFERROR(VLOOKUP($F299,'Liste planification'!$V$2:$W$96,2,FALSE),"")</f>
        <v/>
      </c>
      <c r="J299" s="27"/>
      <c r="K299" s="27"/>
      <c r="L299" s="27"/>
      <c r="M299" s="52"/>
      <c r="N299" s="52"/>
      <c r="O299" s="52"/>
      <c r="P299" s="52"/>
      <c r="Q299" s="52"/>
      <c r="R299" s="52"/>
      <c r="S299" s="52"/>
      <c r="T299" s="52"/>
      <c r="U299" s="52"/>
      <c r="V299" s="52"/>
      <c r="W299" s="52"/>
      <c r="X299" s="52"/>
      <c r="Y299" s="194"/>
      <c r="Z299" s="776"/>
      <c r="AA299" s="190"/>
      <c r="AB299" s="747">
        <f t="shared" si="16"/>
        <v>0</v>
      </c>
      <c r="AC299" s="748">
        <f t="shared" si="17"/>
        <v>0</v>
      </c>
      <c r="AD299" s="187"/>
      <c r="AE299" s="186"/>
      <c r="AF299" s="190"/>
      <c r="AG299" s="747">
        <f t="shared" si="18"/>
        <v>0</v>
      </c>
      <c r="AH299" s="748">
        <f t="shared" si="19"/>
        <v>0</v>
      </c>
      <c r="AI299" s="187"/>
      <c r="AJ299" s="52"/>
      <c r="AK299" s="156" t="str">
        <f>IFERROR(VLOOKUP($A299,'Liste planification'!$B$2:$C$105,2,FALSE),"")</f>
        <v/>
      </c>
      <c r="AL299" s="27"/>
      <c r="AM299" s="27"/>
      <c r="AN299" s="769"/>
      <c r="AO299" s="770"/>
      <c r="AP299" s="770"/>
      <c r="AQ299" s="770"/>
      <c r="AR299" s="770"/>
      <c r="AS299" s="770"/>
      <c r="AT299" s="770"/>
      <c r="AU299" s="770"/>
      <c r="AV299" s="770"/>
      <c r="AW299" s="770"/>
      <c r="AX299" s="770"/>
      <c r="AY299" s="770"/>
      <c r="AZ299" s="770"/>
      <c r="BA299" s="770"/>
      <c r="BB299" s="770"/>
      <c r="BC299" s="770"/>
      <c r="BD299" s="770"/>
      <c r="BE299" s="770"/>
      <c r="BF299" s="770"/>
      <c r="BG299" s="770"/>
      <c r="BH299" s="770"/>
      <c r="BI299" s="770"/>
      <c r="BJ299" s="770"/>
      <c r="BK299" s="770"/>
      <c r="BL299" s="770"/>
      <c r="BM299" s="770"/>
      <c r="BN299" s="770"/>
      <c r="BO299" s="770"/>
      <c r="BP299" s="770"/>
      <c r="BQ299" s="770"/>
      <c r="BR299" s="770"/>
      <c r="BS299" s="770"/>
      <c r="BT299" s="770"/>
      <c r="BU299" s="770"/>
      <c r="BV299" s="770"/>
      <c r="BW299" s="770"/>
      <c r="BX299" s="770"/>
      <c r="BY299" s="770"/>
      <c r="BZ299" s="770"/>
      <c r="CA299" s="770"/>
      <c r="CB299" s="770"/>
      <c r="CC299" s="770"/>
    </row>
    <row r="300" spans="1:81" s="64" customFormat="1">
      <c r="A300" s="158"/>
      <c r="B300" s="159" t="str">
        <f>A300&amp;"-"&amp;TEXT(COUNTIF($A$5:A300,A300),"000")</f>
        <v>-000</v>
      </c>
      <c r="C300" s="52"/>
      <c r="D300" s="27"/>
      <c r="E300" s="28"/>
      <c r="F300" s="27"/>
      <c r="G300" s="27"/>
      <c r="H300" s="52"/>
      <c r="I300" s="380" t="str">
        <f>IFERROR(VLOOKUP($F300,'Liste planification'!$V$2:$W$96,2,FALSE),"")</f>
        <v/>
      </c>
      <c r="J300" s="27"/>
      <c r="K300" s="27"/>
      <c r="L300" s="27"/>
      <c r="M300" s="52"/>
      <c r="N300" s="52"/>
      <c r="O300" s="52"/>
      <c r="P300" s="52"/>
      <c r="Q300" s="52"/>
      <c r="R300" s="52"/>
      <c r="S300" s="52"/>
      <c r="T300" s="52"/>
      <c r="U300" s="52"/>
      <c r="V300" s="52"/>
      <c r="W300" s="52"/>
      <c r="X300" s="52"/>
      <c r="Y300" s="194"/>
      <c r="Z300" s="776"/>
      <c r="AA300" s="190"/>
      <c r="AB300" s="747">
        <f t="shared" si="16"/>
        <v>0</v>
      </c>
      <c r="AC300" s="748">
        <f t="shared" si="17"/>
        <v>0</v>
      </c>
      <c r="AD300" s="187"/>
      <c r="AE300" s="186"/>
      <c r="AF300" s="190"/>
      <c r="AG300" s="747">
        <f t="shared" si="18"/>
        <v>0</v>
      </c>
      <c r="AH300" s="748">
        <f t="shared" si="19"/>
        <v>0</v>
      </c>
      <c r="AI300" s="187"/>
      <c r="AJ300" s="52"/>
      <c r="AK300" s="156" t="str">
        <f>IFERROR(VLOOKUP($A300,'Liste planification'!$B$2:$C$105,2,FALSE),"")</f>
        <v/>
      </c>
      <c r="AL300" s="27"/>
      <c r="AM300" s="27"/>
      <c r="AN300" s="769"/>
      <c r="AO300" s="770"/>
      <c r="AP300" s="770"/>
      <c r="AQ300" s="770"/>
      <c r="AR300" s="770"/>
      <c r="AS300" s="770"/>
      <c r="AT300" s="770"/>
      <c r="AU300" s="770"/>
      <c r="AV300" s="770"/>
      <c r="AW300" s="770"/>
      <c r="AX300" s="770"/>
      <c r="AY300" s="770"/>
      <c r="AZ300" s="770"/>
      <c r="BA300" s="770"/>
      <c r="BB300" s="770"/>
      <c r="BC300" s="770"/>
      <c r="BD300" s="770"/>
      <c r="BE300" s="770"/>
      <c r="BF300" s="770"/>
      <c r="BG300" s="770"/>
      <c r="BH300" s="770"/>
      <c r="BI300" s="770"/>
      <c r="BJ300" s="770"/>
      <c r="BK300" s="770"/>
      <c r="BL300" s="770"/>
      <c r="BM300" s="770"/>
      <c r="BN300" s="770"/>
      <c r="BO300" s="770"/>
      <c r="BP300" s="770"/>
      <c r="BQ300" s="770"/>
      <c r="BR300" s="770"/>
      <c r="BS300" s="770"/>
      <c r="BT300" s="770"/>
      <c r="BU300" s="770"/>
      <c r="BV300" s="770"/>
      <c r="BW300" s="770"/>
      <c r="BX300" s="770"/>
      <c r="BY300" s="770"/>
      <c r="BZ300" s="770"/>
      <c r="CA300" s="770"/>
      <c r="CB300" s="770"/>
      <c r="CC300" s="770"/>
    </row>
    <row r="301" spans="1:81" s="64" customFormat="1">
      <c r="A301" s="158"/>
      <c r="B301" s="159" t="str">
        <f>A301&amp;"-"&amp;TEXT(COUNTIF($A$5:A301,A301),"000")</f>
        <v>-000</v>
      </c>
      <c r="C301" s="52"/>
      <c r="D301" s="27"/>
      <c r="E301" s="28"/>
      <c r="F301" s="27"/>
      <c r="G301" s="27"/>
      <c r="H301" s="52"/>
      <c r="I301" s="380" t="str">
        <f>IFERROR(VLOOKUP($F301,'Liste planification'!$V$2:$W$96,2,FALSE),"")</f>
        <v/>
      </c>
      <c r="J301" s="27"/>
      <c r="K301" s="27"/>
      <c r="L301" s="27"/>
      <c r="M301" s="52"/>
      <c r="N301" s="52"/>
      <c r="O301" s="52"/>
      <c r="P301" s="52"/>
      <c r="Q301" s="52"/>
      <c r="R301" s="52"/>
      <c r="S301" s="52"/>
      <c r="T301" s="52"/>
      <c r="U301" s="52"/>
      <c r="V301" s="52"/>
      <c r="W301" s="52"/>
      <c r="X301" s="52"/>
      <c r="Y301" s="194"/>
      <c r="Z301" s="776"/>
      <c r="AA301" s="190"/>
      <c r="AB301" s="747">
        <f t="shared" si="16"/>
        <v>0</v>
      </c>
      <c r="AC301" s="748">
        <f t="shared" si="17"/>
        <v>0</v>
      </c>
      <c r="AD301" s="187"/>
      <c r="AE301" s="186"/>
      <c r="AF301" s="190"/>
      <c r="AG301" s="747">
        <f t="shared" si="18"/>
        <v>0</v>
      </c>
      <c r="AH301" s="748">
        <f t="shared" si="19"/>
        <v>0</v>
      </c>
      <c r="AI301" s="187"/>
      <c r="AJ301" s="52"/>
      <c r="AK301" s="156" t="str">
        <f>IFERROR(VLOOKUP($A301,'Liste planification'!$B$2:$C$105,2,FALSE),"")</f>
        <v/>
      </c>
      <c r="AL301" s="27"/>
      <c r="AM301" s="27"/>
      <c r="AN301" s="769"/>
      <c r="AO301" s="770"/>
      <c r="AP301" s="770"/>
      <c r="AQ301" s="770"/>
      <c r="AR301" s="770"/>
      <c r="AS301" s="770"/>
      <c r="AT301" s="770"/>
      <c r="AU301" s="770"/>
      <c r="AV301" s="770"/>
      <c r="AW301" s="770"/>
      <c r="AX301" s="770"/>
      <c r="AY301" s="770"/>
      <c r="AZ301" s="770"/>
      <c r="BA301" s="770"/>
      <c r="BB301" s="770"/>
      <c r="BC301" s="770"/>
      <c r="BD301" s="770"/>
      <c r="BE301" s="770"/>
      <c r="BF301" s="770"/>
      <c r="BG301" s="770"/>
      <c r="BH301" s="770"/>
      <c r="BI301" s="770"/>
      <c r="BJ301" s="770"/>
      <c r="BK301" s="770"/>
      <c r="BL301" s="770"/>
      <c r="BM301" s="770"/>
      <c r="BN301" s="770"/>
      <c r="BO301" s="770"/>
      <c r="BP301" s="770"/>
      <c r="BQ301" s="770"/>
      <c r="BR301" s="770"/>
      <c r="BS301" s="770"/>
      <c r="BT301" s="770"/>
      <c r="BU301" s="770"/>
      <c r="BV301" s="770"/>
      <c r="BW301" s="770"/>
      <c r="BX301" s="770"/>
      <c r="BY301" s="770"/>
      <c r="BZ301" s="770"/>
      <c r="CA301" s="770"/>
      <c r="CB301" s="770"/>
      <c r="CC301" s="770"/>
    </row>
    <row r="302" spans="1:81" s="64" customFormat="1">
      <c r="A302" s="158"/>
      <c r="B302" s="159" t="str">
        <f>A302&amp;"-"&amp;TEXT(COUNTIF($A$5:A302,A302),"000")</f>
        <v>-000</v>
      </c>
      <c r="C302" s="52"/>
      <c r="D302" s="27"/>
      <c r="E302" s="28"/>
      <c r="F302" s="27"/>
      <c r="G302" s="27"/>
      <c r="H302" s="52"/>
      <c r="I302" s="380" t="str">
        <f>IFERROR(VLOOKUP($F302,'Liste planification'!$V$2:$W$96,2,FALSE),"")</f>
        <v/>
      </c>
      <c r="J302" s="27"/>
      <c r="K302" s="27"/>
      <c r="L302" s="27"/>
      <c r="M302" s="52"/>
      <c r="N302" s="52"/>
      <c r="O302" s="52"/>
      <c r="P302" s="52"/>
      <c r="Q302" s="52"/>
      <c r="R302" s="52"/>
      <c r="S302" s="52"/>
      <c r="T302" s="52"/>
      <c r="U302" s="52"/>
      <c r="V302" s="52"/>
      <c r="W302" s="52"/>
      <c r="X302" s="52"/>
      <c r="Y302" s="194"/>
      <c r="Z302" s="776"/>
      <c r="AA302" s="190"/>
      <c r="AB302" s="747">
        <f t="shared" si="16"/>
        <v>0</v>
      </c>
      <c r="AC302" s="748">
        <f t="shared" si="17"/>
        <v>0</v>
      </c>
      <c r="AD302" s="187"/>
      <c r="AE302" s="186"/>
      <c r="AF302" s="190"/>
      <c r="AG302" s="747">
        <f t="shared" si="18"/>
        <v>0</v>
      </c>
      <c r="AH302" s="748">
        <f t="shared" si="19"/>
        <v>0</v>
      </c>
      <c r="AI302" s="187"/>
      <c r="AJ302" s="52"/>
      <c r="AK302" s="156" t="str">
        <f>IFERROR(VLOOKUP($A302,'Liste planification'!$B$2:$C$105,2,FALSE),"")</f>
        <v/>
      </c>
      <c r="AL302" s="27"/>
      <c r="AM302" s="27"/>
      <c r="AN302" s="769"/>
      <c r="AO302" s="770"/>
      <c r="AP302" s="770"/>
      <c r="AQ302" s="770"/>
      <c r="AR302" s="770"/>
      <c r="AS302" s="770"/>
      <c r="AT302" s="770"/>
      <c r="AU302" s="770"/>
      <c r="AV302" s="770"/>
      <c r="AW302" s="770"/>
      <c r="AX302" s="770"/>
      <c r="AY302" s="770"/>
      <c r="AZ302" s="770"/>
      <c r="BA302" s="770"/>
      <c r="BB302" s="770"/>
      <c r="BC302" s="770"/>
      <c r="BD302" s="770"/>
      <c r="BE302" s="770"/>
      <c r="BF302" s="770"/>
      <c r="BG302" s="770"/>
      <c r="BH302" s="770"/>
      <c r="BI302" s="770"/>
      <c r="BJ302" s="770"/>
      <c r="BK302" s="770"/>
      <c r="BL302" s="770"/>
      <c r="BM302" s="770"/>
      <c r="BN302" s="770"/>
      <c r="BO302" s="770"/>
      <c r="BP302" s="770"/>
      <c r="BQ302" s="770"/>
      <c r="BR302" s="770"/>
      <c r="BS302" s="770"/>
      <c r="BT302" s="770"/>
      <c r="BU302" s="770"/>
      <c r="BV302" s="770"/>
      <c r="BW302" s="770"/>
      <c r="BX302" s="770"/>
      <c r="BY302" s="770"/>
      <c r="BZ302" s="770"/>
      <c r="CA302" s="770"/>
      <c r="CB302" s="770"/>
      <c r="CC302" s="770"/>
    </row>
    <row r="303" spans="1:81" s="64" customFormat="1">
      <c r="A303" s="158"/>
      <c r="B303" s="159" t="str">
        <f>A303&amp;"-"&amp;TEXT(COUNTIF($A$5:A303,A303),"000")</f>
        <v>-000</v>
      </c>
      <c r="C303" s="52"/>
      <c r="D303" s="27"/>
      <c r="E303" s="28"/>
      <c r="F303" s="27"/>
      <c r="G303" s="27"/>
      <c r="H303" s="52"/>
      <c r="I303" s="380" t="str">
        <f>IFERROR(VLOOKUP($F303,'Liste planification'!$V$2:$W$96,2,FALSE),"")</f>
        <v/>
      </c>
      <c r="J303" s="27"/>
      <c r="K303" s="27"/>
      <c r="L303" s="27"/>
      <c r="M303" s="52"/>
      <c r="N303" s="52"/>
      <c r="O303" s="52"/>
      <c r="P303" s="52"/>
      <c r="Q303" s="52"/>
      <c r="R303" s="52"/>
      <c r="S303" s="52"/>
      <c r="T303" s="52"/>
      <c r="U303" s="52"/>
      <c r="V303" s="52"/>
      <c r="W303" s="52"/>
      <c r="X303" s="52"/>
      <c r="Y303" s="194"/>
      <c r="Z303" s="776"/>
      <c r="AA303" s="190"/>
      <c r="AB303" s="747">
        <f t="shared" si="16"/>
        <v>0</v>
      </c>
      <c r="AC303" s="748">
        <f t="shared" si="17"/>
        <v>0</v>
      </c>
      <c r="AD303" s="187"/>
      <c r="AE303" s="186"/>
      <c r="AF303" s="190"/>
      <c r="AG303" s="747">
        <f t="shared" si="18"/>
        <v>0</v>
      </c>
      <c r="AH303" s="748">
        <f t="shared" si="19"/>
        <v>0</v>
      </c>
      <c r="AI303" s="187"/>
      <c r="AJ303" s="52"/>
      <c r="AK303" s="156" t="str">
        <f>IFERROR(VLOOKUP($A303,'Liste planification'!$B$2:$C$105,2,FALSE),"")</f>
        <v/>
      </c>
      <c r="AL303" s="27"/>
      <c r="AM303" s="27"/>
      <c r="AN303" s="769"/>
      <c r="AO303" s="770"/>
      <c r="AP303" s="770"/>
      <c r="AQ303" s="770"/>
      <c r="AR303" s="770"/>
      <c r="AS303" s="770"/>
      <c r="AT303" s="770"/>
      <c r="AU303" s="770"/>
      <c r="AV303" s="770"/>
      <c r="AW303" s="770"/>
      <c r="AX303" s="770"/>
      <c r="AY303" s="770"/>
      <c r="AZ303" s="770"/>
      <c r="BA303" s="770"/>
      <c r="BB303" s="770"/>
      <c r="BC303" s="770"/>
      <c r="BD303" s="770"/>
      <c r="BE303" s="770"/>
      <c r="BF303" s="770"/>
      <c r="BG303" s="770"/>
      <c r="BH303" s="770"/>
      <c r="BI303" s="770"/>
      <c r="BJ303" s="770"/>
      <c r="BK303" s="770"/>
      <c r="BL303" s="770"/>
      <c r="BM303" s="770"/>
      <c r="BN303" s="770"/>
      <c r="BO303" s="770"/>
      <c r="BP303" s="770"/>
      <c r="BQ303" s="770"/>
      <c r="BR303" s="770"/>
      <c r="BS303" s="770"/>
      <c r="BT303" s="770"/>
      <c r="BU303" s="770"/>
      <c r="BV303" s="770"/>
      <c r="BW303" s="770"/>
      <c r="BX303" s="770"/>
      <c r="BY303" s="770"/>
      <c r="BZ303" s="770"/>
      <c r="CA303" s="770"/>
      <c r="CB303" s="770"/>
      <c r="CC303" s="770"/>
    </row>
    <row r="304" spans="1:81" s="64" customFormat="1">
      <c r="A304" s="158"/>
      <c r="B304" s="159" t="str">
        <f>A304&amp;"-"&amp;TEXT(COUNTIF($A$5:A304,A304),"000")</f>
        <v>-000</v>
      </c>
      <c r="C304" s="52"/>
      <c r="D304" s="27"/>
      <c r="E304" s="28"/>
      <c r="F304" s="27"/>
      <c r="G304" s="27"/>
      <c r="H304" s="52"/>
      <c r="I304" s="380" t="str">
        <f>IFERROR(VLOOKUP($F304,'Liste planification'!$V$2:$W$96,2,FALSE),"")</f>
        <v/>
      </c>
      <c r="J304" s="27"/>
      <c r="K304" s="27"/>
      <c r="L304" s="27"/>
      <c r="M304" s="52"/>
      <c r="N304" s="52"/>
      <c r="O304" s="52"/>
      <c r="P304" s="52"/>
      <c r="Q304" s="52"/>
      <c r="R304" s="52"/>
      <c r="S304" s="52"/>
      <c r="T304" s="52"/>
      <c r="U304" s="52"/>
      <c r="V304" s="52"/>
      <c r="W304" s="52"/>
      <c r="X304" s="52"/>
      <c r="Y304" s="194"/>
      <c r="Z304" s="776"/>
      <c r="AA304" s="190"/>
      <c r="AB304" s="747">
        <f t="shared" si="16"/>
        <v>0</v>
      </c>
      <c r="AC304" s="748">
        <f t="shared" si="17"/>
        <v>0</v>
      </c>
      <c r="AD304" s="187"/>
      <c r="AE304" s="186"/>
      <c r="AF304" s="190"/>
      <c r="AG304" s="747">
        <f t="shared" si="18"/>
        <v>0</v>
      </c>
      <c r="AH304" s="748">
        <f t="shared" si="19"/>
        <v>0</v>
      </c>
      <c r="AI304" s="187"/>
      <c r="AJ304" s="52"/>
      <c r="AK304" s="156" t="str">
        <f>IFERROR(VLOOKUP($A304,'Liste planification'!$B$2:$C$105,2,FALSE),"")</f>
        <v/>
      </c>
      <c r="AL304" s="27"/>
      <c r="AM304" s="27"/>
      <c r="AN304" s="769"/>
      <c r="AO304" s="770"/>
      <c r="AP304" s="770"/>
      <c r="AQ304" s="770"/>
      <c r="AR304" s="770"/>
      <c r="AS304" s="770"/>
      <c r="AT304" s="770"/>
      <c r="AU304" s="770"/>
      <c r="AV304" s="770"/>
      <c r="AW304" s="770"/>
      <c r="AX304" s="770"/>
      <c r="AY304" s="770"/>
      <c r="AZ304" s="770"/>
      <c r="BA304" s="770"/>
      <c r="BB304" s="770"/>
      <c r="BC304" s="770"/>
      <c r="BD304" s="770"/>
      <c r="BE304" s="770"/>
      <c r="BF304" s="770"/>
      <c r="BG304" s="770"/>
      <c r="BH304" s="770"/>
      <c r="BI304" s="770"/>
      <c r="BJ304" s="770"/>
      <c r="BK304" s="770"/>
      <c r="BL304" s="770"/>
      <c r="BM304" s="770"/>
      <c r="BN304" s="770"/>
      <c r="BO304" s="770"/>
      <c r="BP304" s="770"/>
      <c r="BQ304" s="770"/>
      <c r="BR304" s="770"/>
      <c r="BS304" s="770"/>
      <c r="BT304" s="770"/>
      <c r="BU304" s="770"/>
      <c r="BV304" s="770"/>
      <c r="BW304" s="770"/>
      <c r="BX304" s="770"/>
      <c r="BY304" s="770"/>
      <c r="BZ304" s="770"/>
      <c r="CA304" s="770"/>
      <c r="CB304" s="770"/>
      <c r="CC304" s="770"/>
    </row>
    <row r="305" spans="1:81" s="64" customFormat="1">
      <c r="A305" s="158"/>
      <c r="B305" s="159" t="str">
        <f>A305&amp;"-"&amp;TEXT(COUNTIF($A$5:A305,A305),"000")</f>
        <v>-000</v>
      </c>
      <c r="C305" s="52"/>
      <c r="D305" s="27"/>
      <c r="E305" s="28"/>
      <c r="F305" s="27"/>
      <c r="G305" s="27"/>
      <c r="H305" s="52"/>
      <c r="I305" s="380" t="str">
        <f>IFERROR(VLOOKUP($F305,'Liste planification'!$V$2:$W$96,2,FALSE),"")</f>
        <v/>
      </c>
      <c r="J305" s="27"/>
      <c r="K305" s="27"/>
      <c r="L305" s="27"/>
      <c r="M305" s="52"/>
      <c r="N305" s="52"/>
      <c r="O305" s="52"/>
      <c r="P305" s="52"/>
      <c r="Q305" s="52"/>
      <c r="R305" s="52"/>
      <c r="S305" s="52"/>
      <c r="T305" s="52"/>
      <c r="U305" s="52"/>
      <c r="V305" s="52"/>
      <c r="W305" s="52"/>
      <c r="X305" s="52"/>
      <c r="Y305" s="194"/>
      <c r="Z305" s="776"/>
      <c r="AA305" s="190"/>
      <c r="AB305" s="747">
        <f t="shared" si="16"/>
        <v>0</v>
      </c>
      <c r="AC305" s="748">
        <f t="shared" si="17"/>
        <v>0</v>
      </c>
      <c r="AD305" s="187"/>
      <c r="AE305" s="186"/>
      <c r="AF305" s="190"/>
      <c r="AG305" s="747">
        <f t="shared" si="18"/>
        <v>0</v>
      </c>
      <c r="AH305" s="748">
        <f t="shared" si="19"/>
        <v>0</v>
      </c>
      <c r="AI305" s="187"/>
      <c r="AJ305" s="52"/>
      <c r="AK305" s="156" t="str">
        <f>IFERROR(VLOOKUP($A305,'Liste planification'!$B$2:$C$105,2,FALSE),"")</f>
        <v/>
      </c>
      <c r="AL305" s="27"/>
      <c r="AM305" s="27"/>
      <c r="AN305" s="769"/>
      <c r="AO305" s="770"/>
      <c r="AP305" s="770"/>
      <c r="AQ305" s="770"/>
      <c r="AR305" s="770"/>
      <c r="AS305" s="770"/>
      <c r="AT305" s="770"/>
      <c r="AU305" s="770"/>
      <c r="AV305" s="770"/>
      <c r="AW305" s="770"/>
      <c r="AX305" s="770"/>
      <c r="AY305" s="770"/>
      <c r="AZ305" s="770"/>
      <c r="BA305" s="770"/>
      <c r="BB305" s="770"/>
      <c r="BC305" s="770"/>
      <c r="BD305" s="770"/>
      <c r="BE305" s="770"/>
      <c r="BF305" s="770"/>
      <c r="BG305" s="770"/>
      <c r="BH305" s="770"/>
      <c r="BI305" s="770"/>
      <c r="BJ305" s="770"/>
      <c r="BK305" s="770"/>
      <c r="BL305" s="770"/>
      <c r="BM305" s="770"/>
      <c r="BN305" s="770"/>
      <c r="BO305" s="770"/>
      <c r="BP305" s="770"/>
      <c r="BQ305" s="770"/>
      <c r="BR305" s="770"/>
      <c r="BS305" s="770"/>
      <c r="BT305" s="770"/>
      <c r="BU305" s="770"/>
      <c r="BV305" s="770"/>
      <c r="BW305" s="770"/>
      <c r="BX305" s="770"/>
      <c r="BY305" s="770"/>
      <c r="BZ305" s="770"/>
      <c r="CA305" s="770"/>
      <c r="CB305" s="770"/>
      <c r="CC305" s="770"/>
    </row>
    <row r="306" spans="1:81" s="64" customFormat="1">
      <c r="A306" s="158"/>
      <c r="B306" s="159" t="str">
        <f>A306&amp;"-"&amp;TEXT(COUNTIF($A$5:A306,A306),"000")</f>
        <v>-000</v>
      </c>
      <c r="C306" s="52"/>
      <c r="D306" s="27"/>
      <c r="E306" s="28"/>
      <c r="F306" s="27"/>
      <c r="G306" s="27"/>
      <c r="H306" s="52"/>
      <c r="I306" s="380" t="str">
        <f>IFERROR(VLOOKUP($F306,'Liste planification'!$V$2:$W$96,2,FALSE),"")</f>
        <v/>
      </c>
      <c r="J306" s="27"/>
      <c r="K306" s="27"/>
      <c r="L306" s="27"/>
      <c r="M306" s="52"/>
      <c r="N306" s="52"/>
      <c r="O306" s="52"/>
      <c r="P306" s="52"/>
      <c r="Q306" s="52"/>
      <c r="R306" s="52"/>
      <c r="S306" s="52"/>
      <c r="T306" s="52"/>
      <c r="U306" s="52"/>
      <c r="V306" s="52"/>
      <c r="W306" s="52"/>
      <c r="X306" s="52"/>
      <c r="Y306" s="194"/>
      <c r="Z306" s="776"/>
      <c r="AA306" s="190"/>
      <c r="AB306" s="747">
        <f t="shared" si="16"/>
        <v>0</v>
      </c>
      <c r="AC306" s="748">
        <f t="shared" si="17"/>
        <v>0</v>
      </c>
      <c r="AD306" s="187"/>
      <c r="AE306" s="186"/>
      <c r="AF306" s="190"/>
      <c r="AG306" s="747">
        <f t="shared" si="18"/>
        <v>0</v>
      </c>
      <c r="AH306" s="748">
        <f t="shared" si="19"/>
        <v>0</v>
      </c>
      <c r="AI306" s="187"/>
      <c r="AJ306" s="52"/>
      <c r="AK306" s="156" t="str">
        <f>IFERROR(VLOOKUP($A306,'Liste planification'!$B$2:$C$105,2,FALSE),"")</f>
        <v/>
      </c>
      <c r="AL306" s="27"/>
      <c r="AM306" s="27"/>
      <c r="AN306" s="769"/>
      <c r="AO306" s="770"/>
      <c r="AP306" s="770"/>
      <c r="AQ306" s="770"/>
      <c r="AR306" s="770"/>
      <c r="AS306" s="770"/>
      <c r="AT306" s="770"/>
      <c r="AU306" s="770"/>
      <c r="AV306" s="770"/>
      <c r="AW306" s="770"/>
      <c r="AX306" s="770"/>
      <c r="AY306" s="770"/>
      <c r="AZ306" s="770"/>
      <c r="BA306" s="770"/>
      <c r="BB306" s="770"/>
      <c r="BC306" s="770"/>
      <c r="BD306" s="770"/>
      <c r="BE306" s="770"/>
      <c r="BF306" s="770"/>
      <c r="BG306" s="770"/>
      <c r="BH306" s="770"/>
      <c r="BI306" s="770"/>
      <c r="BJ306" s="770"/>
      <c r="BK306" s="770"/>
      <c r="BL306" s="770"/>
      <c r="BM306" s="770"/>
      <c r="BN306" s="770"/>
      <c r="BO306" s="770"/>
      <c r="BP306" s="770"/>
      <c r="BQ306" s="770"/>
      <c r="BR306" s="770"/>
      <c r="BS306" s="770"/>
      <c r="BT306" s="770"/>
      <c r="BU306" s="770"/>
      <c r="BV306" s="770"/>
      <c r="BW306" s="770"/>
      <c r="BX306" s="770"/>
      <c r="BY306" s="770"/>
      <c r="BZ306" s="770"/>
      <c r="CA306" s="770"/>
      <c r="CB306" s="770"/>
      <c r="CC306" s="770"/>
    </row>
    <row r="307" spans="1:81" s="64" customFormat="1">
      <c r="A307" s="158"/>
      <c r="B307" s="159" t="str">
        <f>A307&amp;"-"&amp;TEXT(COUNTIF($A$5:A307,A307),"000")</f>
        <v>-000</v>
      </c>
      <c r="C307" s="52"/>
      <c r="D307" s="27"/>
      <c r="E307" s="28"/>
      <c r="F307" s="27"/>
      <c r="G307" s="27"/>
      <c r="H307" s="52"/>
      <c r="I307" s="380" t="str">
        <f>IFERROR(VLOOKUP($F307,'Liste planification'!$V$2:$W$96,2,FALSE),"")</f>
        <v/>
      </c>
      <c r="J307" s="27"/>
      <c r="K307" s="27"/>
      <c r="L307" s="27"/>
      <c r="M307" s="52"/>
      <c r="N307" s="52"/>
      <c r="O307" s="52"/>
      <c r="P307" s="52"/>
      <c r="Q307" s="52"/>
      <c r="R307" s="52"/>
      <c r="S307" s="52"/>
      <c r="T307" s="52"/>
      <c r="U307" s="52"/>
      <c r="V307" s="52"/>
      <c r="W307" s="52"/>
      <c r="X307" s="52"/>
      <c r="Y307" s="194"/>
      <c r="Z307" s="776"/>
      <c r="AA307" s="190"/>
      <c r="AB307" s="747">
        <f t="shared" si="16"/>
        <v>0</v>
      </c>
      <c r="AC307" s="748">
        <f t="shared" si="17"/>
        <v>0</v>
      </c>
      <c r="AD307" s="187"/>
      <c r="AE307" s="186"/>
      <c r="AF307" s="190"/>
      <c r="AG307" s="747">
        <f t="shared" si="18"/>
        <v>0</v>
      </c>
      <c r="AH307" s="748">
        <f t="shared" si="19"/>
        <v>0</v>
      </c>
      <c r="AI307" s="187"/>
      <c r="AJ307" s="52"/>
      <c r="AK307" s="156" t="str">
        <f>IFERROR(VLOOKUP($A307,'Liste planification'!$B$2:$C$105,2,FALSE),"")</f>
        <v/>
      </c>
      <c r="AL307" s="27"/>
      <c r="AM307" s="27"/>
      <c r="AN307" s="769"/>
      <c r="AO307" s="770"/>
      <c r="AP307" s="770"/>
      <c r="AQ307" s="770"/>
      <c r="AR307" s="770"/>
      <c r="AS307" s="770"/>
      <c r="AT307" s="770"/>
      <c r="AU307" s="770"/>
      <c r="AV307" s="770"/>
      <c r="AW307" s="770"/>
      <c r="AX307" s="770"/>
      <c r="AY307" s="770"/>
      <c r="AZ307" s="770"/>
      <c r="BA307" s="770"/>
      <c r="BB307" s="770"/>
      <c r="BC307" s="770"/>
      <c r="BD307" s="770"/>
      <c r="BE307" s="770"/>
      <c r="BF307" s="770"/>
      <c r="BG307" s="770"/>
      <c r="BH307" s="770"/>
      <c r="BI307" s="770"/>
      <c r="BJ307" s="770"/>
      <c r="BK307" s="770"/>
      <c r="BL307" s="770"/>
      <c r="BM307" s="770"/>
      <c r="BN307" s="770"/>
      <c r="BO307" s="770"/>
      <c r="BP307" s="770"/>
      <c r="BQ307" s="770"/>
      <c r="BR307" s="770"/>
      <c r="BS307" s="770"/>
      <c r="BT307" s="770"/>
      <c r="BU307" s="770"/>
      <c r="BV307" s="770"/>
      <c r="BW307" s="770"/>
      <c r="BX307" s="770"/>
      <c r="BY307" s="770"/>
      <c r="BZ307" s="770"/>
      <c r="CA307" s="770"/>
      <c r="CB307" s="770"/>
      <c r="CC307" s="770"/>
    </row>
    <row r="308" spans="1:81" s="64" customFormat="1">
      <c r="A308" s="158"/>
      <c r="B308" s="159" t="str">
        <f>A308&amp;"-"&amp;TEXT(COUNTIF($A$5:A308,A308),"000")</f>
        <v>-000</v>
      </c>
      <c r="C308" s="52"/>
      <c r="D308" s="27"/>
      <c r="E308" s="28"/>
      <c r="F308" s="27"/>
      <c r="G308" s="27"/>
      <c r="H308" s="52"/>
      <c r="I308" s="380" t="str">
        <f>IFERROR(VLOOKUP($F308,'Liste planification'!$V$2:$W$96,2,FALSE),"")</f>
        <v/>
      </c>
      <c r="J308" s="27"/>
      <c r="K308" s="27"/>
      <c r="L308" s="27"/>
      <c r="M308" s="52"/>
      <c r="N308" s="52"/>
      <c r="O308" s="52"/>
      <c r="P308" s="52"/>
      <c r="Q308" s="52"/>
      <c r="R308" s="52"/>
      <c r="S308" s="52"/>
      <c r="T308" s="52"/>
      <c r="U308" s="52"/>
      <c r="V308" s="52"/>
      <c r="W308" s="52"/>
      <c r="X308" s="52"/>
      <c r="Y308" s="194"/>
      <c r="Z308" s="776"/>
      <c r="AA308" s="190"/>
      <c r="AB308" s="747">
        <f t="shared" ref="AB308:AB371" si="20">AA308/$AB$1</f>
        <v>0</v>
      </c>
      <c r="AC308" s="748">
        <f t="shared" ref="AC308:AC371" si="21">AA308/$AC$1</f>
        <v>0</v>
      </c>
      <c r="AD308" s="187"/>
      <c r="AE308" s="186"/>
      <c r="AF308" s="190"/>
      <c r="AG308" s="747">
        <f t="shared" ref="AG308:AG371" si="22">AF308/$AB$1</f>
        <v>0</v>
      </c>
      <c r="AH308" s="748">
        <f t="shared" ref="AH308:AH371" si="23">AF308/$AC$1</f>
        <v>0</v>
      </c>
      <c r="AI308" s="187"/>
      <c r="AJ308" s="52"/>
      <c r="AK308" s="156" t="str">
        <f>IFERROR(VLOOKUP($A308,'Liste planification'!$B$2:$C$105,2,FALSE),"")</f>
        <v/>
      </c>
      <c r="AL308" s="27"/>
      <c r="AM308" s="27"/>
      <c r="AN308" s="769"/>
      <c r="AO308" s="770"/>
      <c r="AP308" s="770"/>
      <c r="AQ308" s="770"/>
      <c r="AR308" s="770"/>
      <c r="AS308" s="770"/>
      <c r="AT308" s="770"/>
      <c r="AU308" s="770"/>
      <c r="AV308" s="770"/>
      <c r="AW308" s="770"/>
      <c r="AX308" s="770"/>
      <c r="AY308" s="770"/>
      <c r="AZ308" s="770"/>
      <c r="BA308" s="770"/>
      <c r="BB308" s="770"/>
      <c r="BC308" s="770"/>
      <c r="BD308" s="770"/>
      <c r="BE308" s="770"/>
      <c r="BF308" s="770"/>
      <c r="BG308" s="770"/>
      <c r="BH308" s="770"/>
      <c r="BI308" s="770"/>
      <c r="BJ308" s="770"/>
      <c r="BK308" s="770"/>
      <c r="BL308" s="770"/>
      <c r="BM308" s="770"/>
      <c r="BN308" s="770"/>
      <c r="BO308" s="770"/>
      <c r="BP308" s="770"/>
      <c r="BQ308" s="770"/>
      <c r="BR308" s="770"/>
      <c r="BS308" s="770"/>
      <c r="BT308" s="770"/>
      <c r="BU308" s="770"/>
      <c r="BV308" s="770"/>
      <c r="BW308" s="770"/>
      <c r="BX308" s="770"/>
      <c r="BY308" s="770"/>
      <c r="BZ308" s="770"/>
      <c r="CA308" s="770"/>
      <c r="CB308" s="770"/>
      <c r="CC308" s="770"/>
    </row>
    <row r="309" spans="1:81" s="64" customFormat="1">
      <c r="A309" s="158"/>
      <c r="B309" s="159" t="str">
        <f>A309&amp;"-"&amp;TEXT(COUNTIF($A$5:A309,A309),"000")</f>
        <v>-000</v>
      </c>
      <c r="C309" s="52"/>
      <c r="D309" s="27"/>
      <c r="E309" s="28"/>
      <c r="F309" s="27"/>
      <c r="G309" s="27"/>
      <c r="H309" s="52"/>
      <c r="I309" s="380" t="str">
        <f>IFERROR(VLOOKUP($F309,'Liste planification'!$V$2:$W$96,2,FALSE),"")</f>
        <v/>
      </c>
      <c r="J309" s="27"/>
      <c r="K309" s="27"/>
      <c r="L309" s="27"/>
      <c r="M309" s="52"/>
      <c r="N309" s="52"/>
      <c r="O309" s="52"/>
      <c r="P309" s="52"/>
      <c r="Q309" s="52"/>
      <c r="R309" s="52"/>
      <c r="S309" s="52"/>
      <c r="T309" s="52"/>
      <c r="U309" s="52"/>
      <c r="V309" s="52"/>
      <c r="W309" s="52"/>
      <c r="X309" s="52"/>
      <c r="Y309" s="194"/>
      <c r="Z309" s="776"/>
      <c r="AA309" s="190"/>
      <c r="AB309" s="747">
        <f t="shared" si="20"/>
        <v>0</v>
      </c>
      <c r="AC309" s="748">
        <f t="shared" si="21"/>
        <v>0</v>
      </c>
      <c r="AD309" s="187"/>
      <c r="AE309" s="186"/>
      <c r="AF309" s="190"/>
      <c r="AG309" s="747">
        <f t="shared" si="22"/>
        <v>0</v>
      </c>
      <c r="AH309" s="748">
        <f t="shared" si="23"/>
        <v>0</v>
      </c>
      <c r="AI309" s="187"/>
      <c r="AJ309" s="52"/>
      <c r="AK309" s="156" t="str">
        <f>IFERROR(VLOOKUP($A309,'Liste planification'!$B$2:$C$105,2,FALSE),"")</f>
        <v/>
      </c>
      <c r="AL309" s="27"/>
      <c r="AM309" s="27"/>
      <c r="AN309" s="769"/>
      <c r="AO309" s="770"/>
      <c r="AP309" s="770"/>
      <c r="AQ309" s="770"/>
      <c r="AR309" s="770"/>
      <c r="AS309" s="770"/>
      <c r="AT309" s="770"/>
      <c r="AU309" s="770"/>
      <c r="AV309" s="770"/>
      <c r="AW309" s="770"/>
      <c r="AX309" s="770"/>
      <c r="AY309" s="770"/>
      <c r="AZ309" s="770"/>
      <c r="BA309" s="770"/>
      <c r="BB309" s="770"/>
      <c r="BC309" s="770"/>
      <c r="BD309" s="770"/>
      <c r="BE309" s="770"/>
      <c r="BF309" s="770"/>
      <c r="BG309" s="770"/>
      <c r="BH309" s="770"/>
      <c r="BI309" s="770"/>
      <c r="BJ309" s="770"/>
      <c r="BK309" s="770"/>
      <c r="BL309" s="770"/>
      <c r="BM309" s="770"/>
      <c r="BN309" s="770"/>
      <c r="BO309" s="770"/>
      <c r="BP309" s="770"/>
      <c r="BQ309" s="770"/>
      <c r="BR309" s="770"/>
      <c r="BS309" s="770"/>
      <c r="BT309" s="770"/>
      <c r="BU309" s="770"/>
      <c r="BV309" s="770"/>
      <c r="BW309" s="770"/>
      <c r="BX309" s="770"/>
      <c r="BY309" s="770"/>
      <c r="BZ309" s="770"/>
      <c r="CA309" s="770"/>
      <c r="CB309" s="770"/>
      <c r="CC309" s="770"/>
    </row>
    <row r="310" spans="1:81" s="64" customFormat="1">
      <c r="A310" s="158"/>
      <c r="B310" s="159" t="str">
        <f>A310&amp;"-"&amp;TEXT(COUNTIF($A$5:A310,A310),"000")</f>
        <v>-000</v>
      </c>
      <c r="C310" s="52"/>
      <c r="D310" s="27"/>
      <c r="E310" s="28"/>
      <c r="F310" s="27"/>
      <c r="G310" s="27"/>
      <c r="H310" s="52"/>
      <c r="I310" s="380" t="str">
        <f>IFERROR(VLOOKUP($F310,'Liste planification'!$V$2:$W$96,2,FALSE),"")</f>
        <v/>
      </c>
      <c r="J310" s="27"/>
      <c r="K310" s="27"/>
      <c r="L310" s="27"/>
      <c r="M310" s="52"/>
      <c r="N310" s="52"/>
      <c r="O310" s="52"/>
      <c r="P310" s="52"/>
      <c r="Q310" s="52"/>
      <c r="R310" s="52"/>
      <c r="S310" s="52"/>
      <c r="T310" s="52"/>
      <c r="U310" s="52"/>
      <c r="V310" s="52"/>
      <c r="W310" s="52"/>
      <c r="X310" s="52"/>
      <c r="Y310" s="194"/>
      <c r="Z310" s="776"/>
      <c r="AA310" s="190"/>
      <c r="AB310" s="747">
        <f t="shared" si="20"/>
        <v>0</v>
      </c>
      <c r="AC310" s="748">
        <f t="shared" si="21"/>
        <v>0</v>
      </c>
      <c r="AD310" s="187"/>
      <c r="AE310" s="186"/>
      <c r="AF310" s="190"/>
      <c r="AG310" s="747">
        <f t="shared" si="22"/>
        <v>0</v>
      </c>
      <c r="AH310" s="748">
        <f t="shared" si="23"/>
        <v>0</v>
      </c>
      <c r="AI310" s="187"/>
      <c r="AJ310" s="52"/>
      <c r="AK310" s="156" t="str">
        <f>IFERROR(VLOOKUP($A310,'Liste planification'!$B$2:$C$105,2,FALSE),"")</f>
        <v/>
      </c>
      <c r="AL310" s="27"/>
      <c r="AM310" s="27"/>
      <c r="AN310" s="769"/>
      <c r="AO310" s="770"/>
      <c r="AP310" s="770"/>
      <c r="AQ310" s="770"/>
      <c r="AR310" s="770"/>
      <c r="AS310" s="770"/>
      <c r="AT310" s="770"/>
      <c r="AU310" s="770"/>
      <c r="AV310" s="770"/>
      <c r="AW310" s="770"/>
      <c r="AX310" s="770"/>
      <c r="AY310" s="770"/>
      <c r="AZ310" s="770"/>
      <c r="BA310" s="770"/>
      <c r="BB310" s="770"/>
      <c r="BC310" s="770"/>
      <c r="BD310" s="770"/>
      <c r="BE310" s="770"/>
      <c r="BF310" s="770"/>
      <c r="BG310" s="770"/>
      <c r="BH310" s="770"/>
      <c r="BI310" s="770"/>
      <c r="BJ310" s="770"/>
      <c r="BK310" s="770"/>
      <c r="BL310" s="770"/>
      <c r="BM310" s="770"/>
      <c r="BN310" s="770"/>
      <c r="BO310" s="770"/>
      <c r="BP310" s="770"/>
      <c r="BQ310" s="770"/>
      <c r="BR310" s="770"/>
      <c r="BS310" s="770"/>
      <c r="BT310" s="770"/>
      <c r="BU310" s="770"/>
      <c r="BV310" s="770"/>
      <c r="BW310" s="770"/>
      <c r="BX310" s="770"/>
      <c r="BY310" s="770"/>
      <c r="BZ310" s="770"/>
      <c r="CA310" s="770"/>
      <c r="CB310" s="770"/>
      <c r="CC310" s="770"/>
    </row>
    <row r="311" spans="1:81" s="64" customFormat="1">
      <c r="A311" s="158"/>
      <c r="B311" s="159" t="str">
        <f>A311&amp;"-"&amp;TEXT(COUNTIF($A$5:A311,A311),"000")</f>
        <v>-000</v>
      </c>
      <c r="C311" s="52"/>
      <c r="D311" s="27"/>
      <c r="E311" s="28"/>
      <c r="F311" s="27"/>
      <c r="G311" s="27"/>
      <c r="H311" s="52"/>
      <c r="I311" s="380" t="str">
        <f>IFERROR(VLOOKUP($F311,'Liste planification'!$V$2:$W$96,2,FALSE),"")</f>
        <v/>
      </c>
      <c r="J311" s="27"/>
      <c r="K311" s="27"/>
      <c r="L311" s="27"/>
      <c r="M311" s="52"/>
      <c r="N311" s="52"/>
      <c r="O311" s="52"/>
      <c r="P311" s="52"/>
      <c r="Q311" s="52"/>
      <c r="R311" s="52"/>
      <c r="S311" s="52"/>
      <c r="T311" s="52"/>
      <c r="U311" s="52"/>
      <c r="V311" s="52"/>
      <c r="W311" s="52"/>
      <c r="X311" s="52"/>
      <c r="Y311" s="194"/>
      <c r="Z311" s="776"/>
      <c r="AA311" s="190"/>
      <c r="AB311" s="747">
        <f t="shared" si="20"/>
        <v>0</v>
      </c>
      <c r="AC311" s="748">
        <f t="shared" si="21"/>
        <v>0</v>
      </c>
      <c r="AD311" s="187"/>
      <c r="AE311" s="186"/>
      <c r="AF311" s="190"/>
      <c r="AG311" s="747">
        <f t="shared" si="22"/>
        <v>0</v>
      </c>
      <c r="AH311" s="748">
        <f t="shared" si="23"/>
        <v>0</v>
      </c>
      <c r="AI311" s="187"/>
      <c r="AJ311" s="52"/>
      <c r="AK311" s="156" t="str">
        <f>IFERROR(VLOOKUP($A311,'Liste planification'!$B$2:$C$105,2,FALSE),"")</f>
        <v/>
      </c>
      <c r="AL311" s="27"/>
      <c r="AM311" s="27"/>
      <c r="AN311" s="769"/>
      <c r="AO311" s="770"/>
      <c r="AP311" s="770"/>
      <c r="AQ311" s="770"/>
      <c r="AR311" s="770"/>
      <c r="AS311" s="770"/>
      <c r="AT311" s="770"/>
      <c r="AU311" s="770"/>
      <c r="AV311" s="770"/>
      <c r="AW311" s="770"/>
      <c r="AX311" s="770"/>
      <c r="AY311" s="770"/>
      <c r="AZ311" s="770"/>
      <c r="BA311" s="770"/>
      <c r="BB311" s="770"/>
      <c r="BC311" s="770"/>
      <c r="BD311" s="770"/>
      <c r="BE311" s="770"/>
      <c r="BF311" s="770"/>
      <c r="BG311" s="770"/>
      <c r="BH311" s="770"/>
      <c r="BI311" s="770"/>
      <c r="BJ311" s="770"/>
      <c r="BK311" s="770"/>
      <c r="BL311" s="770"/>
      <c r="BM311" s="770"/>
      <c r="BN311" s="770"/>
      <c r="BO311" s="770"/>
      <c r="BP311" s="770"/>
      <c r="BQ311" s="770"/>
      <c r="BR311" s="770"/>
      <c r="BS311" s="770"/>
      <c r="BT311" s="770"/>
      <c r="BU311" s="770"/>
      <c r="BV311" s="770"/>
      <c r="BW311" s="770"/>
      <c r="BX311" s="770"/>
      <c r="BY311" s="770"/>
      <c r="BZ311" s="770"/>
      <c r="CA311" s="770"/>
      <c r="CB311" s="770"/>
      <c r="CC311" s="770"/>
    </row>
    <row r="312" spans="1:81" s="64" customFormat="1">
      <c r="A312" s="158"/>
      <c r="B312" s="159" t="str">
        <f>A312&amp;"-"&amp;TEXT(COUNTIF($A$5:A312,A312),"000")</f>
        <v>-000</v>
      </c>
      <c r="C312" s="52"/>
      <c r="D312" s="27"/>
      <c r="E312" s="28"/>
      <c r="F312" s="27"/>
      <c r="G312" s="27"/>
      <c r="H312" s="52"/>
      <c r="I312" s="380" t="str">
        <f>IFERROR(VLOOKUP($F312,'Liste planification'!$V$2:$W$96,2,FALSE),"")</f>
        <v/>
      </c>
      <c r="J312" s="27"/>
      <c r="K312" s="27"/>
      <c r="L312" s="27"/>
      <c r="M312" s="52"/>
      <c r="N312" s="52"/>
      <c r="O312" s="52"/>
      <c r="P312" s="52"/>
      <c r="Q312" s="52"/>
      <c r="R312" s="52"/>
      <c r="S312" s="52"/>
      <c r="T312" s="52"/>
      <c r="U312" s="52"/>
      <c r="V312" s="52"/>
      <c r="W312" s="52"/>
      <c r="X312" s="52"/>
      <c r="Y312" s="194"/>
      <c r="Z312" s="776"/>
      <c r="AA312" s="190"/>
      <c r="AB312" s="747">
        <f t="shared" si="20"/>
        <v>0</v>
      </c>
      <c r="AC312" s="748">
        <f t="shared" si="21"/>
        <v>0</v>
      </c>
      <c r="AD312" s="187"/>
      <c r="AE312" s="186"/>
      <c r="AF312" s="190"/>
      <c r="AG312" s="747">
        <f t="shared" si="22"/>
        <v>0</v>
      </c>
      <c r="AH312" s="748">
        <f t="shared" si="23"/>
        <v>0</v>
      </c>
      <c r="AI312" s="187"/>
      <c r="AJ312" s="52"/>
      <c r="AK312" s="156" t="str">
        <f>IFERROR(VLOOKUP($A312,'Liste planification'!$B$2:$C$105,2,FALSE),"")</f>
        <v/>
      </c>
      <c r="AL312" s="27"/>
      <c r="AM312" s="27"/>
      <c r="AN312" s="769"/>
      <c r="AO312" s="770"/>
      <c r="AP312" s="770"/>
      <c r="AQ312" s="770"/>
      <c r="AR312" s="770"/>
      <c r="AS312" s="770"/>
      <c r="AT312" s="770"/>
      <c r="AU312" s="770"/>
      <c r="AV312" s="770"/>
      <c r="AW312" s="770"/>
      <c r="AX312" s="770"/>
      <c r="AY312" s="770"/>
      <c r="AZ312" s="770"/>
      <c r="BA312" s="770"/>
      <c r="BB312" s="770"/>
      <c r="BC312" s="770"/>
      <c r="BD312" s="770"/>
      <c r="BE312" s="770"/>
      <c r="BF312" s="770"/>
      <c r="BG312" s="770"/>
      <c r="BH312" s="770"/>
      <c r="BI312" s="770"/>
      <c r="BJ312" s="770"/>
      <c r="BK312" s="770"/>
      <c r="BL312" s="770"/>
      <c r="BM312" s="770"/>
      <c r="BN312" s="770"/>
      <c r="BO312" s="770"/>
      <c r="BP312" s="770"/>
      <c r="BQ312" s="770"/>
      <c r="BR312" s="770"/>
      <c r="BS312" s="770"/>
      <c r="BT312" s="770"/>
      <c r="BU312" s="770"/>
      <c r="BV312" s="770"/>
      <c r="BW312" s="770"/>
      <c r="BX312" s="770"/>
      <c r="BY312" s="770"/>
      <c r="BZ312" s="770"/>
      <c r="CA312" s="770"/>
      <c r="CB312" s="770"/>
      <c r="CC312" s="770"/>
    </row>
    <row r="313" spans="1:81" s="64" customFormat="1">
      <c r="A313" s="158"/>
      <c r="B313" s="159" t="str">
        <f>A313&amp;"-"&amp;TEXT(COUNTIF($A$5:A313,A313),"000")</f>
        <v>-000</v>
      </c>
      <c r="C313" s="52"/>
      <c r="D313" s="27"/>
      <c r="E313" s="28"/>
      <c r="F313" s="27"/>
      <c r="G313" s="27"/>
      <c r="H313" s="52"/>
      <c r="I313" s="380" t="str">
        <f>IFERROR(VLOOKUP($F313,'Liste planification'!$V$2:$W$96,2,FALSE),"")</f>
        <v/>
      </c>
      <c r="J313" s="27"/>
      <c r="K313" s="27"/>
      <c r="L313" s="27"/>
      <c r="M313" s="52"/>
      <c r="N313" s="52"/>
      <c r="O313" s="52"/>
      <c r="P313" s="52"/>
      <c r="Q313" s="52"/>
      <c r="R313" s="52"/>
      <c r="S313" s="52"/>
      <c r="T313" s="52"/>
      <c r="U313" s="52"/>
      <c r="V313" s="52"/>
      <c r="W313" s="52"/>
      <c r="X313" s="52"/>
      <c r="Y313" s="194"/>
      <c r="Z313" s="776"/>
      <c r="AA313" s="190"/>
      <c r="AB313" s="747">
        <f t="shared" si="20"/>
        <v>0</v>
      </c>
      <c r="AC313" s="748">
        <f t="shared" si="21"/>
        <v>0</v>
      </c>
      <c r="AD313" s="187"/>
      <c r="AE313" s="186"/>
      <c r="AF313" s="190"/>
      <c r="AG313" s="747">
        <f t="shared" si="22"/>
        <v>0</v>
      </c>
      <c r="AH313" s="748">
        <f t="shared" si="23"/>
        <v>0</v>
      </c>
      <c r="AI313" s="187"/>
      <c r="AJ313" s="52"/>
      <c r="AK313" s="156" t="str">
        <f>IFERROR(VLOOKUP($A313,'Liste planification'!$B$2:$C$105,2,FALSE),"")</f>
        <v/>
      </c>
      <c r="AL313" s="27"/>
      <c r="AM313" s="27"/>
      <c r="AN313" s="769"/>
      <c r="AO313" s="770"/>
      <c r="AP313" s="770"/>
      <c r="AQ313" s="770"/>
      <c r="AR313" s="770"/>
      <c r="AS313" s="770"/>
      <c r="AT313" s="770"/>
      <c r="AU313" s="770"/>
      <c r="AV313" s="770"/>
      <c r="AW313" s="770"/>
      <c r="AX313" s="770"/>
      <c r="AY313" s="770"/>
      <c r="AZ313" s="770"/>
      <c r="BA313" s="770"/>
      <c r="BB313" s="770"/>
      <c r="BC313" s="770"/>
      <c r="BD313" s="770"/>
      <c r="BE313" s="770"/>
      <c r="BF313" s="770"/>
      <c r="BG313" s="770"/>
      <c r="BH313" s="770"/>
      <c r="BI313" s="770"/>
      <c r="BJ313" s="770"/>
      <c r="BK313" s="770"/>
      <c r="BL313" s="770"/>
      <c r="BM313" s="770"/>
      <c r="BN313" s="770"/>
      <c r="BO313" s="770"/>
      <c r="BP313" s="770"/>
      <c r="BQ313" s="770"/>
      <c r="BR313" s="770"/>
      <c r="BS313" s="770"/>
      <c r="BT313" s="770"/>
      <c r="BU313" s="770"/>
      <c r="BV313" s="770"/>
      <c r="BW313" s="770"/>
      <c r="BX313" s="770"/>
      <c r="BY313" s="770"/>
      <c r="BZ313" s="770"/>
      <c r="CA313" s="770"/>
      <c r="CB313" s="770"/>
      <c r="CC313" s="770"/>
    </row>
    <row r="314" spans="1:81" s="64" customFormat="1">
      <c r="A314" s="158"/>
      <c r="B314" s="159" t="str">
        <f>A314&amp;"-"&amp;TEXT(COUNTIF($A$5:A314,A314),"000")</f>
        <v>-000</v>
      </c>
      <c r="C314" s="52"/>
      <c r="D314" s="27"/>
      <c r="E314" s="28"/>
      <c r="F314" s="27"/>
      <c r="G314" s="27"/>
      <c r="H314" s="52"/>
      <c r="I314" s="380" t="str">
        <f>IFERROR(VLOOKUP($F314,'Liste planification'!$V$2:$W$96,2,FALSE),"")</f>
        <v/>
      </c>
      <c r="J314" s="27"/>
      <c r="K314" s="27"/>
      <c r="L314" s="27"/>
      <c r="M314" s="52"/>
      <c r="N314" s="52"/>
      <c r="O314" s="52"/>
      <c r="P314" s="52"/>
      <c r="Q314" s="52"/>
      <c r="R314" s="52"/>
      <c r="S314" s="52"/>
      <c r="T314" s="52"/>
      <c r="U314" s="52"/>
      <c r="V314" s="52"/>
      <c r="W314" s="52"/>
      <c r="X314" s="52"/>
      <c r="Y314" s="194"/>
      <c r="Z314" s="776"/>
      <c r="AA314" s="190"/>
      <c r="AB314" s="747">
        <f t="shared" si="20"/>
        <v>0</v>
      </c>
      <c r="AC314" s="748">
        <f t="shared" si="21"/>
        <v>0</v>
      </c>
      <c r="AD314" s="187"/>
      <c r="AE314" s="186"/>
      <c r="AF314" s="190"/>
      <c r="AG314" s="747">
        <f t="shared" si="22"/>
        <v>0</v>
      </c>
      <c r="AH314" s="748">
        <f t="shared" si="23"/>
        <v>0</v>
      </c>
      <c r="AI314" s="187"/>
      <c r="AJ314" s="52"/>
      <c r="AK314" s="156" t="str">
        <f>IFERROR(VLOOKUP($A314,'Liste planification'!$B$2:$C$105,2,FALSE),"")</f>
        <v/>
      </c>
      <c r="AL314" s="27"/>
      <c r="AM314" s="27"/>
      <c r="AN314" s="769"/>
      <c r="AO314" s="770"/>
      <c r="AP314" s="770"/>
      <c r="AQ314" s="770"/>
      <c r="AR314" s="770"/>
      <c r="AS314" s="770"/>
      <c r="AT314" s="770"/>
      <c r="AU314" s="770"/>
      <c r="AV314" s="770"/>
      <c r="AW314" s="770"/>
      <c r="AX314" s="770"/>
      <c r="AY314" s="770"/>
      <c r="AZ314" s="770"/>
      <c r="BA314" s="770"/>
      <c r="BB314" s="770"/>
      <c r="BC314" s="770"/>
      <c r="BD314" s="770"/>
      <c r="BE314" s="770"/>
      <c r="BF314" s="770"/>
      <c r="BG314" s="770"/>
      <c r="BH314" s="770"/>
      <c r="BI314" s="770"/>
      <c r="BJ314" s="770"/>
      <c r="BK314" s="770"/>
      <c r="BL314" s="770"/>
      <c r="BM314" s="770"/>
      <c r="BN314" s="770"/>
      <c r="BO314" s="770"/>
      <c r="BP314" s="770"/>
      <c r="BQ314" s="770"/>
      <c r="BR314" s="770"/>
      <c r="BS314" s="770"/>
      <c r="BT314" s="770"/>
      <c r="BU314" s="770"/>
      <c r="BV314" s="770"/>
      <c r="BW314" s="770"/>
      <c r="BX314" s="770"/>
      <c r="BY314" s="770"/>
      <c r="BZ314" s="770"/>
      <c r="CA314" s="770"/>
      <c r="CB314" s="770"/>
      <c r="CC314" s="770"/>
    </row>
    <row r="315" spans="1:81" s="64" customFormat="1">
      <c r="A315" s="158"/>
      <c r="B315" s="159" t="str">
        <f>A315&amp;"-"&amp;TEXT(COUNTIF($A$5:A315,A315),"000")</f>
        <v>-000</v>
      </c>
      <c r="C315" s="52"/>
      <c r="D315" s="27"/>
      <c r="E315" s="28"/>
      <c r="F315" s="27"/>
      <c r="G315" s="27"/>
      <c r="H315" s="52"/>
      <c r="I315" s="380" t="str">
        <f>IFERROR(VLOOKUP($F315,'Liste planification'!$V$2:$W$96,2,FALSE),"")</f>
        <v/>
      </c>
      <c r="J315" s="27"/>
      <c r="K315" s="27"/>
      <c r="L315" s="27"/>
      <c r="M315" s="52"/>
      <c r="N315" s="52"/>
      <c r="O315" s="52"/>
      <c r="P315" s="52"/>
      <c r="Q315" s="52"/>
      <c r="R315" s="52"/>
      <c r="S315" s="52"/>
      <c r="T315" s="52"/>
      <c r="U315" s="52"/>
      <c r="V315" s="52"/>
      <c r="W315" s="52"/>
      <c r="X315" s="52"/>
      <c r="Y315" s="194"/>
      <c r="Z315" s="776"/>
      <c r="AA315" s="190"/>
      <c r="AB315" s="747">
        <f t="shared" si="20"/>
        <v>0</v>
      </c>
      <c r="AC315" s="748">
        <f t="shared" si="21"/>
        <v>0</v>
      </c>
      <c r="AD315" s="187"/>
      <c r="AE315" s="186"/>
      <c r="AF315" s="190"/>
      <c r="AG315" s="747">
        <f t="shared" si="22"/>
        <v>0</v>
      </c>
      <c r="AH315" s="748">
        <f t="shared" si="23"/>
        <v>0</v>
      </c>
      <c r="AI315" s="187"/>
      <c r="AJ315" s="52"/>
      <c r="AK315" s="156" t="str">
        <f>IFERROR(VLOOKUP($A315,'Liste planification'!$B$2:$C$105,2,FALSE),"")</f>
        <v/>
      </c>
      <c r="AL315" s="27"/>
      <c r="AM315" s="27"/>
      <c r="AN315" s="769"/>
      <c r="AO315" s="770"/>
      <c r="AP315" s="770"/>
      <c r="AQ315" s="770"/>
      <c r="AR315" s="770"/>
      <c r="AS315" s="770"/>
      <c r="AT315" s="770"/>
      <c r="AU315" s="770"/>
      <c r="AV315" s="770"/>
      <c r="AW315" s="770"/>
      <c r="AX315" s="770"/>
      <c r="AY315" s="770"/>
      <c r="AZ315" s="770"/>
      <c r="BA315" s="770"/>
      <c r="BB315" s="770"/>
      <c r="BC315" s="770"/>
      <c r="BD315" s="770"/>
      <c r="BE315" s="770"/>
      <c r="BF315" s="770"/>
      <c r="BG315" s="770"/>
      <c r="BH315" s="770"/>
      <c r="BI315" s="770"/>
      <c r="BJ315" s="770"/>
      <c r="BK315" s="770"/>
      <c r="BL315" s="770"/>
      <c r="BM315" s="770"/>
      <c r="BN315" s="770"/>
      <c r="BO315" s="770"/>
      <c r="BP315" s="770"/>
      <c r="BQ315" s="770"/>
      <c r="BR315" s="770"/>
      <c r="BS315" s="770"/>
      <c r="BT315" s="770"/>
      <c r="BU315" s="770"/>
      <c r="BV315" s="770"/>
      <c r="BW315" s="770"/>
      <c r="BX315" s="770"/>
      <c r="BY315" s="770"/>
      <c r="BZ315" s="770"/>
      <c r="CA315" s="770"/>
      <c r="CB315" s="770"/>
      <c r="CC315" s="770"/>
    </row>
    <row r="316" spans="1:81" s="64" customFormat="1">
      <c r="A316" s="158"/>
      <c r="B316" s="159" t="str">
        <f>A316&amp;"-"&amp;TEXT(COUNTIF($A$5:A316,A316),"000")</f>
        <v>-000</v>
      </c>
      <c r="C316" s="52"/>
      <c r="D316" s="27"/>
      <c r="E316" s="28"/>
      <c r="F316" s="27"/>
      <c r="G316" s="27"/>
      <c r="H316" s="52"/>
      <c r="I316" s="380" t="str">
        <f>IFERROR(VLOOKUP($F316,'Liste planification'!$V$2:$W$96,2,FALSE),"")</f>
        <v/>
      </c>
      <c r="J316" s="27"/>
      <c r="K316" s="27"/>
      <c r="L316" s="27"/>
      <c r="M316" s="52"/>
      <c r="N316" s="52"/>
      <c r="O316" s="52"/>
      <c r="P316" s="52"/>
      <c r="Q316" s="52"/>
      <c r="R316" s="52"/>
      <c r="S316" s="52"/>
      <c r="T316" s="52"/>
      <c r="U316" s="52"/>
      <c r="V316" s="52"/>
      <c r="W316" s="52"/>
      <c r="X316" s="52"/>
      <c r="Y316" s="194"/>
      <c r="Z316" s="776"/>
      <c r="AA316" s="190"/>
      <c r="AB316" s="747">
        <f t="shared" si="20"/>
        <v>0</v>
      </c>
      <c r="AC316" s="748">
        <f t="shared" si="21"/>
        <v>0</v>
      </c>
      <c r="AD316" s="187"/>
      <c r="AE316" s="186"/>
      <c r="AF316" s="190"/>
      <c r="AG316" s="747">
        <f t="shared" si="22"/>
        <v>0</v>
      </c>
      <c r="AH316" s="748">
        <f t="shared" si="23"/>
        <v>0</v>
      </c>
      <c r="AI316" s="187"/>
      <c r="AJ316" s="52"/>
      <c r="AK316" s="156" t="str">
        <f>IFERROR(VLOOKUP($A316,'Liste planification'!$B$2:$C$105,2,FALSE),"")</f>
        <v/>
      </c>
      <c r="AL316" s="27"/>
      <c r="AM316" s="27"/>
      <c r="AN316" s="769"/>
      <c r="AO316" s="770"/>
      <c r="AP316" s="770"/>
      <c r="AQ316" s="770"/>
      <c r="AR316" s="770"/>
      <c r="AS316" s="770"/>
      <c r="AT316" s="770"/>
      <c r="AU316" s="770"/>
      <c r="AV316" s="770"/>
      <c r="AW316" s="770"/>
      <c r="AX316" s="770"/>
      <c r="AY316" s="770"/>
      <c r="AZ316" s="770"/>
      <c r="BA316" s="770"/>
      <c r="BB316" s="770"/>
      <c r="BC316" s="770"/>
      <c r="BD316" s="770"/>
      <c r="BE316" s="770"/>
      <c r="BF316" s="770"/>
      <c r="BG316" s="770"/>
      <c r="BH316" s="770"/>
      <c r="BI316" s="770"/>
      <c r="BJ316" s="770"/>
      <c r="BK316" s="770"/>
      <c r="BL316" s="770"/>
      <c r="BM316" s="770"/>
      <c r="BN316" s="770"/>
      <c r="BO316" s="770"/>
      <c r="BP316" s="770"/>
      <c r="BQ316" s="770"/>
      <c r="BR316" s="770"/>
      <c r="BS316" s="770"/>
      <c r="BT316" s="770"/>
      <c r="BU316" s="770"/>
      <c r="BV316" s="770"/>
      <c r="BW316" s="770"/>
      <c r="BX316" s="770"/>
      <c r="BY316" s="770"/>
      <c r="BZ316" s="770"/>
      <c r="CA316" s="770"/>
      <c r="CB316" s="770"/>
      <c r="CC316" s="770"/>
    </row>
    <row r="317" spans="1:81" s="64" customFormat="1">
      <c r="A317" s="158"/>
      <c r="B317" s="159" t="str">
        <f>A317&amp;"-"&amp;TEXT(COUNTIF($A$5:A317,A317),"000")</f>
        <v>-000</v>
      </c>
      <c r="C317" s="52"/>
      <c r="D317" s="27"/>
      <c r="E317" s="28"/>
      <c r="F317" s="27"/>
      <c r="G317" s="27"/>
      <c r="H317" s="52"/>
      <c r="I317" s="380" t="str">
        <f>IFERROR(VLOOKUP($F317,'Liste planification'!$V$2:$W$96,2,FALSE),"")</f>
        <v/>
      </c>
      <c r="J317" s="27"/>
      <c r="K317" s="27"/>
      <c r="L317" s="27"/>
      <c r="M317" s="52"/>
      <c r="N317" s="52"/>
      <c r="O317" s="52"/>
      <c r="P317" s="52"/>
      <c r="Q317" s="52"/>
      <c r="R317" s="52"/>
      <c r="S317" s="52"/>
      <c r="T317" s="52"/>
      <c r="U317" s="52"/>
      <c r="V317" s="52"/>
      <c r="W317" s="52"/>
      <c r="X317" s="52"/>
      <c r="Y317" s="194"/>
      <c r="Z317" s="776"/>
      <c r="AA317" s="190"/>
      <c r="AB317" s="747">
        <f t="shared" si="20"/>
        <v>0</v>
      </c>
      <c r="AC317" s="748">
        <f t="shared" si="21"/>
        <v>0</v>
      </c>
      <c r="AD317" s="187"/>
      <c r="AE317" s="186"/>
      <c r="AF317" s="190"/>
      <c r="AG317" s="747">
        <f t="shared" si="22"/>
        <v>0</v>
      </c>
      <c r="AH317" s="748">
        <f t="shared" si="23"/>
        <v>0</v>
      </c>
      <c r="AI317" s="187"/>
      <c r="AJ317" s="52"/>
      <c r="AK317" s="156" t="str">
        <f>IFERROR(VLOOKUP($A317,'Liste planification'!$B$2:$C$105,2,FALSE),"")</f>
        <v/>
      </c>
      <c r="AL317" s="27"/>
      <c r="AM317" s="27"/>
      <c r="AN317" s="769"/>
      <c r="AO317" s="770"/>
      <c r="AP317" s="770"/>
      <c r="AQ317" s="770"/>
      <c r="AR317" s="770"/>
      <c r="AS317" s="770"/>
      <c r="AT317" s="770"/>
      <c r="AU317" s="770"/>
      <c r="AV317" s="770"/>
      <c r="AW317" s="770"/>
      <c r="AX317" s="770"/>
      <c r="AY317" s="770"/>
      <c r="AZ317" s="770"/>
      <c r="BA317" s="770"/>
      <c r="BB317" s="770"/>
      <c r="BC317" s="770"/>
      <c r="BD317" s="770"/>
      <c r="BE317" s="770"/>
      <c r="BF317" s="770"/>
      <c r="BG317" s="770"/>
      <c r="BH317" s="770"/>
      <c r="BI317" s="770"/>
      <c r="BJ317" s="770"/>
      <c r="BK317" s="770"/>
      <c r="BL317" s="770"/>
      <c r="BM317" s="770"/>
      <c r="BN317" s="770"/>
      <c r="BO317" s="770"/>
      <c r="BP317" s="770"/>
      <c r="BQ317" s="770"/>
      <c r="BR317" s="770"/>
      <c r="BS317" s="770"/>
      <c r="BT317" s="770"/>
      <c r="BU317" s="770"/>
      <c r="BV317" s="770"/>
      <c r="BW317" s="770"/>
      <c r="BX317" s="770"/>
      <c r="BY317" s="770"/>
      <c r="BZ317" s="770"/>
      <c r="CA317" s="770"/>
      <c r="CB317" s="770"/>
      <c r="CC317" s="770"/>
    </row>
    <row r="318" spans="1:81" s="64" customFormat="1">
      <c r="A318" s="158"/>
      <c r="B318" s="159" t="str">
        <f>A318&amp;"-"&amp;TEXT(COUNTIF($A$5:A318,A318),"000")</f>
        <v>-000</v>
      </c>
      <c r="C318" s="52"/>
      <c r="D318" s="27"/>
      <c r="E318" s="28"/>
      <c r="F318" s="27"/>
      <c r="G318" s="27"/>
      <c r="H318" s="52"/>
      <c r="I318" s="380" t="str">
        <f>IFERROR(VLOOKUP($F318,'Liste planification'!$V$2:$W$96,2,FALSE),"")</f>
        <v/>
      </c>
      <c r="J318" s="27"/>
      <c r="K318" s="27"/>
      <c r="L318" s="27"/>
      <c r="M318" s="52"/>
      <c r="N318" s="52"/>
      <c r="O318" s="52"/>
      <c r="P318" s="52"/>
      <c r="Q318" s="52"/>
      <c r="R318" s="52"/>
      <c r="S318" s="52"/>
      <c r="T318" s="52"/>
      <c r="U318" s="52"/>
      <c r="V318" s="52"/>
      <c r="W318" s="52"/>
      <c r="X318" s="52"/>
      <c r="Y318" s="194"/>
      <c r="Z318" s="776"/>
      <c r="AA318" s="190"/>
      <c r="AB318" s="747">
        <f t="shared" si="20"/>
        <v>0</v>
      </c>
      <c r="AC318" s="748">
        <f t="shared" si="21"/>
        <v>0</v>
      </c>
      <c r="AD318" s="187"/>
      <c r="AE318" s="186"/>
      <c r="AF318" s="190"/>
      <c r="AG318" s="747">
        <f t="shared" si="22"/>
        <v>0</v>
      </c>
      <c r="AH318" s="748">
        <f t="shared" si="23"/>
        <v>0</v>
      </c>
      <c r="AI318" s="187"/>
      <c r="AJ318" s="52"/>
      <c r="AK318" s="156" t="str">
        <f>IFERROR(VLOOKUP($A318,'Liste planification'!$B$2:$C$105,2,FALSE),"")</f>
        <v/>
      </c>
      <c r="AL318" s="27"/>
      <c r="AM318" s="27"/>
      <c r="AN318" s="769"/>
      <c r="AO318" s="770"/>
      <c r="AP318" s="770"/>
      <c r="AQ318" s="770"/>
      <c r="AR318" s="770"/>
      <c r="AS318" s="770"/>
      <c r="AT318" s="770"/>
      <c r="AU318" s="770"/>
      <c r="AV318" s="770"/>
      <c r="AW318" s="770"/>
      <c r="AX318" s="770"/>
      <c r="AY318" s="770"/>
      <c r="AZ318" s="770"/>
      <c r="BA318" s="770"/>
      <c r="BB318" s="770"/>
      <c r="BC318" s="770"/>
      <c r="BD318" s="770"/>
      <c r="BE318" s="770"/>
      <c r="BF318" s="770"/>
      <c r="BG318" s="770"/>
      <c r="BH318" s="770"/>
      <c r="BI318" s="770"/>
      <c r="BJ318" s="770"/>
      <c r="BK318" s="770"/>
      <c r="BL318" s="770"/>
      <c r="BM318" s="770"/>
      <c r="BN318" s="770"/>
      <c r="BO318" s="770"/>
      <c r="BP318" s="770"/>
      <c r="BQ318" s="770"/>
      <c r="BR318" s="770"/>
      <c r="BS318" s="770"/>
      <c r="BT318" s="770"/>
      <c r="BU318" s="770"/>
      <c r="BV318" s="770"/>
      <c r="BW318" s="770"/>
      <c r="BX318" s="770"/>
      <c r="BY318" s="770"/>
      <c r="BZ318" s="770"/>
      <c r="CA318" s="770"/>
      <c r="CB318" s="770"/>
      <c r="CC318" s="770"/>
    </row>
    <row r="319" spans="1:81" s="64" customFormat="1">
      <c r="A319" s="158"/>
      <c r="B319" s="159" t="str">
        <f>A319&amp;"-"&amp;TEXT(COUNTIF($A$5:A319,A319),"000")</f>
        <v>-000</v>
      </c>
      <c r="C319" s="52"/>
      <c r="D319" s="27"/>
      <c r="E319" s="28"/>
      <c r="F319" s="27"/>
      <c r="G319" s="27"/>
      <c r="H319" s="52"/>
      <c r="I319" s="380" t="str">
        <f>IFERROR(VLOOKUP($F319,'Liste planification'!$V$2:$W$96,2,FALSE),"")</f>
        <v/>
      </c>
      <c r="J319" s="27"/>
      <c r="K319" s="27"/>
      <c r="L319" s="27"/>
      <c r="M319" s="52"/>
      <c r="N319" s="52"/>
      <c r="O319" s="52"/>
      <c r="P319" s="52"/>
      <c r="Q319" s="52"/>
      <c r="R319" s="52"/>
      <c r="S319" s="52"/>
      <c r="T319" s="52"/>
      <c r="U319" s="52"/>
      <c r="V319" s="52"/>
      <c r="W319" s="52"/>
      <c r="X319" s="52"/>
      <c r="Y319" s="194"/>
      <c r="Z319" s="776"/>
      <c r="AA319" s="190"/>
      <c r="AB319" s="747">
        <f t="shared" si="20"/>
        <v>0</v>
      </c>
      <c r="AC319" s="748">
        <f t="shared" si="21"/>
        <v>0</v>
      </c>
      <c r="AD319" s="187"/>
      <c r="AE319" s="186"/>
      <c r="AF319" s="190"/>
      <c r="AG319" s="747">
        <f t="shared" si="22"/>
        <v>0</v>
      </c>
      <c r="AH319" s="748">
        <f t="shared" si="23"/>
        <v>0</v>
      </c>
      <c r="AI319" s="187"/>
      <c r="AJ319" s="52"/>
      <c r="AK319" s="156" t="str">
        <f>IFERROR(VLOOKUP($A319,'Liste planification'!$B$2:$C$105,2,FALSE),"")</f>
        <v/>
      </c>
      <c r="AL319" s="27"/>
      <c r="AM319" s="27"/>
      <c r="AN319" s="769"/>
      <c r="AO319" s="770"/>
      <c r="AP319" s="770"/>
      <c r="AQ319" s="770"/>
      <c r="AR319" s="770"/>
      <c r="AS319" s="770"/>
      <c r="AT319" s="770"/>
      <c r="AU319" s="770"/>
      <c r="AV319" s="770"/>
      <c r="AW319" s="770"/>
      <c r="AX319" s="770"/>
      <c r="AY319" s="770"/>
      <c r="AZ319" s="770"/>
      <c r="BA319" s="770"/>
      <c r="BB319" s="770"/>
      <c r="BC319" s="770"/>
      <c r="BD319" s="770"/>
      <c r="BE319" s="770"/>
      <c r="BF319" s="770"/>
      <c r="BG319" s="770"/>
      <c r="BH319" s="770"/>
      <c r="BI319" s="770"/>
      <c r="BJ319" s="770"/>
      <c r="BK319" s="770"/>
      <c r="BL319" s="770"/>
      <c r="BM319" s="770"/>
      <c r="BN319" s="770"/>
      <c r="BO319" s="770"/>
      <c r="BP319" s="770"/>
      <c r="BQ319" s="770"/>
      <c r="BR319" s="770"/>
      <c r="BS319" s="770"/>
      <c r="BT319" s="770"/>
      <c r="BU319" s="770"/>
      <c r="BV319" s="770"/>
      <c r="BW319" s="770"/>
      <c r="BX319" s="770"/>
      <c r="BY319" s="770"/>
      <c r="BZ319" s="770"/>
      <c r="CA319" s="770"/>
      <c r="CB319" s="770"/>
      <c r="CC319" s="770"/>
    </row>
    <row r="320" spans="1:81" s="64" customFormat="1">
      <c r="A320" s="158"/>
      <c r="B320" s="159" t="str">
        <f>A320&amp;"-"&amp;TEXT(COUNTIF($A$5:A320,A320),"000")</f>
        <v>-000</v>
      </c>
      <c r="C320" s="52"/>
      <c r="D320" s="27"/>
      <c r="E320" s="28"/>
      <c r="F320" s="27"/>
      <c r="G320" s="27"/>
      <c r="H320" s="52"/>
      <c r="I320" s="380" t="str">
        <f>IFERROR(VLOOKUP($F320,'Liste planification'!$V$2:$W$96,2,FALSE),"")</f>
        <v/>
      </c>
      <c r="J320" s="27"/>
      <c r="K320" s="27"/>
      <c r="L320" s="27"/>
      <c r="M320" s="52"/>
      <c r="N320" s="52"/>
      <c r="O320" s="52"/>
      <c r="P320" s="52"/>
      <c r="Q320" s="52"/>
      <c r="R320" s="52"/>
      <c r="S320" s="52"/>
      <c r="T320" s="52"/>
      <c r="U320" s="52"/>
      <c r="V320" s="52"/>
      <c r="W320" s="52"/>
      <c r="X320" s="52"/>
      <c r="Y320" s="194"/>
      <c r="Z320" s="776"/>
      <c r="AA320" s="190"/>
      <c r="AB320" s="747">
        <f t="shared" si="20"/>
        <v>0</v>
      </c>
      <c r="AC320" s="748">
        <f t="shared" si="21"/>
        <v>0</v>
      </c>
      <c r="AD320" s="187"/>
      <c r="AE320" s="186"/>
      <c r="AF320" s="190"/>
      <c r="AG320" s="747">
        <f t="shared" si="22"/>
        <v>0</v>
      </c>
      <c r="AH320" s="748">
        <f t="shared" si="23"/>
        <v>0</v>
      </c>
      <c r="AI320" s="187"/>
      <c r="AJ320" s="52"/>
      <c r="AK320" s="156" t="str">
        <f>IFERROR(VLOOKUP($A320,'Liste planification'!$B$2:$C$105,2,FALSE),"")</f>
        <v/>
      </c>
      <c r="AL320" s="27"/>
      <c r="AM320" s="27"/>
      <c r="AN320" s="769"/>
      <c r="AO320" s="770"/>
      <c r="AP320" s="770"/>
      <c r="AQ320" s="770"/>
      <c r="AR320" s="770"/>
      <c r="AS320" s="770"/>
      <c r="AT320" s="770"/>
      <c r="AU320" s="770"/>
      <c r="AV320" s="770"/>
      <c r="AW320" s="770"/>
      <c r="AX320" s="770"/>
      <c r="AY320" s="770"/>
      <c r="AZ320" s="770"/>
      <c r="BA320" s="770"/>
      <c r="BB320" s="770"/>
      <c r="BC320" s="770"/>
      <c r="BD320" s="770"/>
      <c r="BE320" s="770"/>
      <c r="BF320" s="770"/>
      <c r="BG320" s="770"/>
      <c r="BH320" s="770"/>
      <c r="BI320" s="770"/>
      <c r="BJ320" s="770"/>
      <c r="BK320" s="770"/>
      <c r="BL320" s="770"/>
      <c r="BM320" s="770"/>
      <c r="BN320" s="770"/>
      <c r="BO320" s="770"/>
      <c r="BP320" s="770"/>
      <c r="BQ320" s="770"/>
      <c r="BR320" s="770"/>
      <c r="BS320" s="770"/>
      <c r="BT320" s="770"/>
      <c r="BU320" s="770"/>
      <c r="BV320" s="770"/>
      <c r="BW320" s="770"/>
      <c r="BX320" s="770"/>
      <c r="BY320" s="770"/>
      <c r="BZ320" s="770"/>
      <c r="CA320" s="770"/>
      <c r="CB320" s="770"/>
      <c r="CC320" s="770"/>
    </row>
    <row r="321" spans="1:81" s="64" customFormat="1">
      <c r="A321" s="158"/>
      <c r="B321" s="159" t="str">
        <f>A321&amp;"-"&amp;TEXT(COUNTIF($A$5:A321,A321),"000")</f>
        <v>-000</v>
      </c>
      <c r="C321" s="52"/>
      <c r="D321" s="27"/>
      <c r="E321" s="28"/>
      <c r="F321" s="27"/>
      <c r="G321" s="27"/>
      <c r="H321" s="52"/>
      <c r="I321" s="380" t="str">
        <f>IFERROR(VLOOKUP($F321,'Liste planification'!$V$2:$W$96,2,FALSE),"")</f>
        <v/>
      </c>
      <c r="J321" s="27"/>
      <c r="K321" s="27"/>
      <c r="L321" s="27"/>
      <c r="M321" s="52"/>
      <c r="N321" s="52"/>
      <c r="O321" s="52"/>
      <c r="P321" s="52"/>
      <c r="Q321" s="52"/>
      <c r="R321" s="52"/>
      <c r="S321" s="52"/>
      <c r="T321" s="52"/>
      <c r="U321" s="52"/>
      <c r="V321" s="52"/>
      <c r="W321" s="52"/>
      <c r="X321" s="52"/>
      <c r="Y321" s="194"/>
      <c r="Z321" s="776"/>
      <c r="AA321" s="190"/>
      <c r="AB321" s="747">
        <f t="shared" si="20"/>
        <v>0</v>
      </c>
      <c r="AC321" s="748">
        <f t="shared" si="21"/>
        <v>0</v>
      </c>
      <c r="AD321" s="187"/>
      <c r="AE321" s="186"/>
      <c r="AF321" s="190"/>
      <c r="AG321" s="747">
        <f t="shared" si="22"/>
        <v>0</v>
      </c>
      <c r="AH321" s="748">
        <f t="shared" si="23"/>
        <v>0</v>
      </c>
      <c r="AI321" s="187"/>
      <c r="AJ321" s="52"/>
      <c r="AK321" s="156" t="str">
        <f>IFERROR(VLOOKUP($A321,'Liste planification'!$B$2:$C$105,2,FALSE),"")</f>
        <v/>
      </c>
      <c r="AL321" s="27"/>
      <c r="AM321" s="27"/>
      <c r="AN321" s="769"/>
      <c r="AO321" s="770"/>
      <c r="AP321" s="770"/>
      <c r="AQ321" s="770"/>
      <c r="AR321" s="770"/>
      <c r="AS321" s="770"/>
      <c r="AT321" s="770"/>
      <c r="AU321" s="770"/>
      <c r="AV321" s="770"/>
      <c r="AW321" s="770"/>
      <c r="AX321" s="770"/>
      <c r="AY321" s="770"/>
      <c r="AZ321" s="770"/>
      <c r="BA321" s="770"/>
      <c r="BB321" s="770"/>
      <c r="BC321" s="770"/>
      <c r="BD321" s="770"/>
      <c r="BE321" s="770"/>
      <c r="BF321" s="770"/>
      <c r="BG321" s="770"/>
      <c r="BH321" s="770"/>
      <c r="BI321" s="770"/>
      <c r="BJ321" s="770"/>
      <c r="BK321" s="770"/>
      <c r="BL321" s="770"/>
      <c r="BM321" s="770"/>
      <c r="BN321" s="770"/>
      <c r="BO321" s="770"/>
      <c r="BP321" s="770"/>
      <c r="BQ321" s="770"/>
      <c r="BR321" s="770"/>
      <c r="BS321" s="770"/>
      <c r="BT321" s="770"/>
      <c r="BU321" s="770"/>
      <c r="BV321" s="770"/>
      <c r="BW321" s="770"/>
      <c r="BX321" s="770"/>
      <c r="BY321" s="770"/>
      <c r="BZ321" s="770"/>
      <c r="CA321" s="770"/>
      <c r="CB321" s="770"/>
      <c r="CC321" s="770"/>
    </row>
    <row r="322" spans="1:81" s="64" customFormat="1">
      <c r="A322" s="158"/>
      <c r="B322" s="159" t="str">
        <f>A322&amp;"-"&amp;TEXT(COUNTIF($A$5:A322,A322),"000")</f>
        <v>-000</v>
      </c>
      <c r="C322" s="52"/>
      <c r="D322" s="27"/>
      <c r="E322" s="28"/>
      <c r="F322" s="27"/>
      <c r="G322" s="27"/>
      <c r="H322" s="52"/>
      <c r="I322" s="380" t="str">
        <f>IFERROR(VLOOKUP($F322,'Liste planification'!$V$2:$W$96,2,FALSE),"")</f>
        <v/>
      </c>
      <c r="J322" s="27"/>
      <c r="K322" s="27"/>
      <c r="L322" s="27"/>
      <c r="M322" s="52"/>
      <c r="N322" s="52"/>
      <c r="O322" s="52"/>
      <c r="P322" s="52"/>
      <c r="Q322" s="52"/>
      <c r="R322" s="52"/>
      <c r="S322" s="52"/>
      <c r="T322" s="52"/>
      <c r="U322" s="52"/>
      <c r="V322" s="52"/>
      <c r="W322" s="52"/>
      <c r="X322" s="52"/>
      <c r="Y322" s="194"/>
      <c r="Z322" s="776"/>
      <c r="AA322" s="190"/>
      <c r="AB322" s="747">
        <f t="shared" si="20"/>
        <v>0</v>
      </c>
      <c r="AC322" s="748">
        <f t="shared" si="21"/>
        <v>0</v>
      </c>
      <c r="AD322" s="187"/>
      <c r="AE322" s="186"/>
      <c r="AF322" s="190"/>
      <c r="AG322" s="747">
        <f t="shared" si="22"/>
        <v>0</v>
      </c>
      <c r="AH322" s="748">
        <f t="shared" si="23"/>
        <v>0</v>
      </c>
      <c r="AI322" s="187"/>
      <c r="AJ322" s="52"/>
      <c r="AK322" s="156" t="str">
        <f>IFERROR(VLOOKUP($A322,'Liste planification'!$B$2:$C$105,2,FALSE),"")</f>
        <v/>
      </c>
      <c r="AL322" s="27"/>
      <c r="AM322" s="27"/>
      <c r="AN322" s="769"/>
      <c r="AO322" s="770"/>
      <c r="AP322" s="770"/>
      <c r="AQ322" s="770"/>
      <c r="AR322" s="770"/>
      <c r="AS322" s="770"/>
      <c r="AT322" s="770"/>
      <c r="AU322" s="770"/>
      <c r="AV322" s="770"/>
      <c r="AW322" s="770"/>
      <c r="AX322" s="770"/>
      <c r="AY322" s="770"/>
      <c r="AZ322" s="770"/>
      <c r="BA322" s="770"/>
      <c r="BB322" s="770"/>
      <c r="BC322" s="770"/>
      <c r="BD322" s="770"/>
      <c r="BE322" s="770"/>
      <c r="BF322" s="770"/>
      <c r="BG322" s="770"/>
      <c r="BH322" s="770"/>
      <c r="BI322" s="770"/>
      <c r="BJ322" s="770"/>
      <c r="BK322" s="770"/>
      <c r="BL322" s="770"/>
      <c r="BM322" s="770"/>
      <c r="BN322" s="770"/>
      <c r="BO322" s="770"/>
      <c r="BP322" s="770"/>
      <c r="BQ322" s="770"/>
      <c r="BR322" s="770"/>
      <c r="BS322" s="770"/>
      <c r="BT322" s="770"/>
      <c r="BU322" s="770"/>
      <c r="BV322" s="770"/>
      <c r="BW322" s="770"/>
      <c r="BX322" s="770"/>
      <c r="BY322" s="770"/>
      <c r="BZ322" s="770"/>
      <c r="CA322" s="770"/>
      <c r="CB322" s="770"/>
      <c r="CC322" s="770"/>
    </row>
    <row r="323" spans="1:81" s="64" customFormat="1">
      <c r="A323" s="158"/>
      <c r="B323" s="159" t="str">
        <f>A323&amp;"-"&amp;TEXT(COUNTIF($A$5:A323,A323),"000")</f>
        <v>-000</v>
      </c>
      <c r="C323" s="52"/>
      <c r="D323" s="27"/>
      <c r="E323" s="28"/>
      <c r="F323" s="27"/>
      <c r="G323" s="27"/>
      <c r="H323" s="52"/>
      <c r="I323" s="380" t="str">
        <f>IFERROR(VLOOKUP($F323,'Liste planification'!$V$2:$W$96,2,FALSE),"")</f>
        <v/>
      </c>
      <c r="J323" s="27"/>
      <c r="K323" s="27"/>
      <c r="L323" s="27"/>
      <c r="M323" s="52"/>
      <c r="N323" s="52"/>
      <c r="O323" s="52"/>
      <c r="P323" s="52"/>
      <c r="Q323" s="52"/>
      <c r="R323" s="52"/>
      <c r="S323" s="52"/>
      <c r="T323" s="52"/>
      <c r="U323" s="52"/>
      <c r="V323" s="52"/>
      <c r="W323" s="52"/>
      <c r="X323" s="52"/>
      <c r="Y323" s="194"/>
      <c r="Z323" s="776"/>
      <c r="AA323" s="190"/>
      <c r="AB323" s="747">
        <f t="shared" si="20"/>
        <v>0</v>
      </c>
      <c r="AC323" s="748">
        <f t="shared" si="21"/>
        <v>0</v>
      </c>
      <c r="AD323" s="187"/>
      <c r="AE323" s="186"/>
      <c r="AF323" s="190"/>
      <c r="AG323" s="747">
        <f t="shared" si="22"/>
        <v>0</v>
      </c>
      <c r="AH323" s="748">
        <f t="shared" si="23"/>
        <v>0</v>
      </c>
      <c r="AI323" s="187"/>
      <c r="AJ323" s="52"/>
      <c r="AK323" s="156" t="str">
        <f>IFERROR(VLOOKUP($A323,'Liste planification'!$B$2:$C$105,2,FALSE),"")</f>
        <v/>
      </c>
      <c r="AL323" s="27"/>
      <c r="AM323" s="27"/>
      <c r="AN323" s="769"/>
      <c r="AO323" s="770"/>
      <c r="AP323" s="770"/>
      <c r="AQ323" s="770"/>
      <c r="AR323" s="770"/>
      <c r="AS323" s="770"/>
      <c r="AT323" s="770"/>
      <c r="AU323" s="770"/>
      <c r="AV323" s="770"/>
      <c r="AW323" s="770"/>
      <c r="AX323" s="770"/>
      <c r="AY323" s="770"/>
      <c r="AZ323" s="770"/>
      <c r="BA323" s="770"/>
      <c r="BB323" s="770"/>
      <c r="BC323" s="770"/>
      <c r="BD323" s="770"/>
      <c r="BE323" s="770"/>
      <c r="BF323" s="770"/>
      <c r="BG323" s="770"/>
      <c r="BH323" s="770"/>
      <c r="BI323" s="770"/>
      <c r="BJ323" s="770"/>
      <c r="BK323" s="770"/>
      <c r="BL323" s="770"/>
      <c r="BM323" s="770"/>
      <c r="BN323" s="770"/>
      <c r="BO323" s="770"/>
      <c r="BP323" s="770"/>
      <c r="BQ323" s="770"/>
      <c r="BR323" s="770"/>
      <c r="BS323" s="770"/>
      <c r="BT323" s="770"/>
      <c r="BU323" s="770"/>
      <c r="BV323" s="770"/>
      <c r="BW323" s="770"/>
      <c r="BX323" s="770"/>
      <c r="BY323" s="770"/>
      <c r="BZ323" s="770"/>
      <c r="CA323" s="770"/>
      <c r="CB323" s="770"/>
      <c r="CC323" s="770"/>
    </row>
    <row r="324" spans="1:81" s="64" customFormat="1">
      <c r="A324" s="158"/>
      <c r="B324" s="159" t="str">
        <f>A324&amp;"-"&amp;TEXT(COUNTIF($A$5:A324,A324),"000")</f>
        <v>-000</v>
      </c>
      <c r="C324" s="52"/>
      <c r="D324" s="27"/>
      <c r="E324" s="28"/>
      <c r="F324" s="27"/>
      <c r="G324" s="27"/>
      <c r="H324" s="52"/>
      <c r="I324" s="380" t="str">
        <f>IFERROR(VLOOKUP($F324,'Liste planification'!$V$2:$W$96,2,FALSE),"")</f>
        <v/>
      </c>
      <c r="J324" s="27"/>
      <c r="K324" s="27"/>
      <c r="L324" s="27"/>
      <c r="M324" s="52"/>
      <c r="N324" s="52"/>
      <c r="O324" s="52"/>
      <c r="P324" s="52"/>
      <c r="Q324" s="52"/>
      <c r="R324" s="52"/>
      <c r="S324" s="52"/>
      <c r="T324" s="52"/>
      <c r="U324" s="52"/>
      <c r="V324" s="52"/>
      <c r="W324" s="52"/>
      <c r="X324" s="52"/>
      <c r="Y324" s="194"/>
      <c r="Z324" s="776"/>
      <c r="AA324" s="190"/>
      <c r="AB324" s="747">
        <f t="shared" si="20"/>
        <v>0</v>
      </c>
      <c r="AC324" s="748">
        <f t="shared" si="21"/>
        <v>0</v>
      </c>
      <c r="AD324" s="187"/>
      <c r="AE324" s="186"/>
      <c r="AF324" s="190"/>
      <c r="AG324" s="747">
        <f t="shared" si="22"/>
        <v>0</v>
      </c>
      <c r="AH324" s="748">
        <f t="shared" si="23"/>
        <v>0</v>
      </c>
      <c r="AI324" s="187"/>
      <c r="AJ324" s="52"/>
      <c r="AK324" s="156" t="str">
        <f>IFERROR(VLOOKUP($A324,'Liste planification'!$B$2:$C$105,2,FALSE),"")</f>
        <v/>
      </c>
      <c r="AL324" s="27"/>
      <c r="AM324" s="27"/>
      <c r="AN324" s="769"/>
      <c r="AO324" s="770"/>
      <c r="AP324" s="770"/>
      <c r="AQ324" s="770"/>
      <c r="AR324" s="770"/>
      <c r="AS324" s="770"/>
      <c r="AT324" s="770"/>
      <c r="AU324" s="770"/>
      <c r="AV324" s="770"/>
      <c r="AW324" s="770"/>
      <c r="AX324" s="770"/>
      <c r="AY324" s="770"/>
      <c r="AZ324" s="770"/>
      <c r="BA324" s="770"/>
      <c r="BB324" s="770"/>
      <c r="BC324" s="770"/>
      <c r="BD324" s="770"/>
      <c r="BE324" s="770"/>
      <c r="BF324" s="770"/>
      <c r="BG324" s="770"/>
      <c r="BH324" s="770"/>
      <c r="BI324" s="770"/>
      <c r="BJ324" s="770"/>
      <c r="BK324" s="770"/>
      <c r="BL324" s="770"/>
      <c r="BM324" s="770"/>
      <c r="BN324" s="770"/>
      <c r="BO324" s="770"/>
      <c r="BP324" s="770"/>
      <c r="BQ324" s="770"/>
      <c r="BR324" s="770"/>
      <c r="BS324" s="770"/>
      <c r="BT324" s="770"/>
      <c r="BU324" s="770"/>
      <c r="BV324" s="770"/>
      <c r="BW324" s="770"/>
      <c r="BX324" s="770"/>
      <c r="BY324" s="770"/>
      <c r="BZ324" s="770"/>
      <c r="CA324" s="770"/>
      <c r="CB324" s="770"/>
      <c r="CC324" s="770"/>
    </row>
    <row r="325" spans="1:81" s="64" customFormat="1">
      <c r="A325" s="158"/>
      <c r="B325" s="159" t="str">
        <f>A325&amp;"-"&amp;TEXT(COUNTIF($A$5:A325,A325),"000")</f>
        <v>-000</v>
      </c>
      <c r="C325" s="52"/>
      <c r="D325" s="27"/>
      <c r="E325" s="28"/>
      <c r="F325" s="27"/>
      <c r="G325" s="27"/>
      <c r="H325" s="52"/>
      <c r="I325" s="380" t="str">
        <f>IFERROR(VLOOKUP($F325,'Liste planification'!$V$2:$W$96,2,FALSE),"")</f>
        <v/>
      </c>
      <c r="J325" s="27"/>
      <c r="K325" s="27"/>
      <c r="L325" s="27"/>
      <c r="M325" s="52"/>
      <c r="N325" s="52"/>
      <c r="O325" s="52"/>
      <c r="P325" s="52"/>
      <c r="Q325" s="52"/>
      <c r="R325" s="52"/>
      <c r="S325" s="52"/>
      <c r="T325" s="52"/>
      <c r="U325" s="52"/>
      <c r="V325" s="52"/>
      <c r="W325" s="52"/>
      <c r="X325" s="52"/>
      <c r="Y325" s="194"/>
      <c r="Z325" s="776"/>
      <c r="AA325" s="190"/>
      <c r="AB325" s="747">
        <f t="shared" si="20"/>
        <v>0</v>
      </c>
      <c r="AC325" s="748">
        <f t="shared" si="21"/>
        <v>0</v>
      </c>
      <c r="AD325" s="187"/>
      <c r="AE325" s="186"/>
      <c r="AF325" s="190"/>
      <c r="AG325" s="747">
        <f t="shared" si="22"/>
        <v>0</v>
      </c>
      <c r="AH325" s="748">
        <f t="shared" si="23"/>
        <v>0</v>
      </c>
      <c r="AI325" s="187"/>
      <c r="AJ325" s="52"/>
      <c r="AK325" s="156" t="str">
        <f>IFERROR(VLOOKUP($A325,'Liste planification'!$B$2:$C$105,2,FALSE),"")</f>
        <v/>
      </c>
      <c r="AL325" s="27"/>
      <c r="AM325" s="27"/>
      <c r="AN325" s="769"/>
      <c r="AO325" s="770"/>
      <c r="AP325" s="770"/>
      <c r="AQ325" s="770"/>
      <c r="AR325" s="770"/>
      <c r="AS325" s="770"/>
      <c r="AT325" s="770"/>
      <c r="AU325" s="770"/>
      <c r="AV325" s="770"/>
      <c r="AW325" s="770"/>
      <c r="AX325" s="770"/>
      <c r="AY325" s="770"/>
      <c r="AZ325" s="770"/>
      <c r="BA325" s="770"/>
      <c r="BB325" s="770"/>
      <c r="BC325" s="770"/>
      <c r="BD325" s="770"/>
      <c r="BE325" s="770"/>
      <c r="BF325" s="770"/>
      <c r="BG325" s="770"/>
      <c r="BH325" s="770"/>
      <c r="BI325" s="770"/>
      <c r="BJ325" s="770"/>
      <c r="BK325" s="770"/>
      <c r="BL325" s="770"/>
      <c r="BM325" s="770"/>
      <c r="BN325" s="770"/>
      <c r="BO325" s="770"/>
      <c r="BP325" s="770"/>
      <c r="BQ325" s="770"/>
      <c r="BR325" s="770"/>
      <c r="BS325" s="770"/>
      <c r="BT325" s="770"/>
      <c r="BU325" s="770"/>
      <c r="BV325" s="770"/>
      <c r="BW325" s="770"/>
      <c r="BX325" s="770"/>
      <c r="BY325" s="770"/>
      <c r="BZ325" s="770"/>
      <c r="CA325" s="770"/>
      <c r="CB325" s="770"/>
      <c r="CC325" s="770"/>
    </row>
    <row r="326" spans="1:81" s="64" customFormat="1">
      <c r="A326" s="158"/>
      <c r="B326" s="159" t="str">
        <f>A326&amp;"-"&amp;TEXT(COUNTIF($A$5:A326,A326),"000")</f>
        <v>-000</v>
      </c>
      <c r="C326" s="52"/>
      <c r="D326" s="27"/>
      <c r="E326" s="28"/>
      <c r="F326" s="27"/>
      <c r="G326" s="27"/>
      <c r="H326" s="52"/>
      <c r="I326" s="380" t="str">
        <f>IFERROR(VLOOKUP($F326,'Liste planification'!$V$2:$W$96,2,FALSE),"")</f>
        <v/>
      </c>
      <c r="J326" s="27"/>
      <c r="K326" s="27"/>
      <c r="L326" s="27"/>
      <c r="M326" s="52"/>
      <c r="N326" s="52"/>
      <c r="O326" s="52"/>
      <c r="P326" s="52"/>
      <c r="Q326" s="52"/>
      <c r="R326" s="52"/>
      <c r="S326" s="52"/>
      <c r="T326" s="52"/>
      <c r="U326" s="52"/>
      <c r="V326" s="52"/>
      <c r="W326" s="52"/>
      <c r="X326" s="52"/>
      <c r="Y326" s="194"/>
      <c r="Z326" s="776"/>
      <c r="AA326" s="190"/>
      <c r="AB326" s="747">
        <f t="shared" si="20"/>
        <v>0</v>
      </c>
      <c r="AC326" s="748">
        <f t="shared" si="21"/>
        <v>0</v>
      </c>
      <c r="AD326" s="187"/>
      <c r="AE326" s="186"/>
      <c r="AF326" s="190"/>
      <c r="AG326" s="747">
        <f t="shared" si="22"/>
        <v>0</v>
      </c>
      <c r="AH326" s="748">
        <f t="shared" si="23"/>
        <v>0</v>
      </c>
      <c r="AI326" s="187"/>
      <c r="AJ326" s="52"/>
      <c r="AK326" s="156" t="str">
        <f>IFERROR(VLOOKUP($A326,'Liste planification'!$B$2:$C$105,2,FALSE),"")</f>
        <v/>
      </c>
      <c r="AL326" s="27"/>
      <c r="AM326" s="27"/>
      <c r="AN326" s="769"/>
      <c r="AO326" s="770"/>
      <c r="AP326" s="770"/>
      <c r="AQ326" s="770"/>
      <c r="AR326" s="770"/>
      <c r="AS326" s="770"/>
      <c r="AT326" s="770"/>
      <c r="AU326" s="770"/>
      <c r="AV326" s="770"/>
      <c r="AW326" s="770"/>
      <c r="AX326" s="770"/>
      <c r="AY326" s="770"/>
      <c r="AZ326" s="770"/>
      <c r="BA326" s="770"/>
      <c r="BB326" s="770"/>
      <c r="BC326" s="770"/>
      <c r="BD326" s="770"/>
      <c r="BE326" s="770"/>
      <c r="BF326" s="770"/>
      <c r="BG326" s="770"/>
      <c r="BH326" s="770"/>
      <c r="BI326" s="770"/>
      <c r="BJ326" s="770"/>
      <c r="BK326" s="770"/>
      <c r="BL326" s="770"/>
      <c r="BM326" s="770"/>
      <c r="BN326" s="770"/>
      <c r="BO326" s="770"/>
      <c r="BP326" s="770"/>
      <c r="BQ326" s="770"/>
      <c r="BR326" s="770"/>
      <c r="BS326" s="770"/>
      <c r="BT326" s="770"/>
      <c r="BU326" s="770"/>
      <c r="BV326" s="770"/>
      <c r="BW326" s="770"/>
      <c r="BX326" s="770"/>
      <c r="BY326" s="770"/>
      <c r="BZ326" s="770"/>
      <c r="CA326" s="770"/>
      <c r="CB326" s="770"/>
      <c r="CC326" s="770"/>
    </row>
    <row r="327" spans="1:81" s="64" customFormat="1">
      <c r="A327" s="158"/>
      <c r="B327" s="159" t="str">
        <f>A327&amp;"-"&amp;TEXT(COUNTIF($A$5:A327,A327),"000")</f>
        <v>-000</v>
      </c>
      <c r="C327" s="52"/>
      <c r="D327" s="27"/>
      <c r="E327" s="28"/>
      <c r="F327" s="27"/>
      <c r="G327" s="27"/>
      <c r="H327" s="52"/>
      <c r="I327" s="380" t="str">
        <f>IFERROR(VLOOKUP($F327,'Liste planification'!$V$2:$W$96,2,FALSE),"")</f>
        <v/>
      </c>
      <c r="J327" s="27"/>
      <c r="K327" s="27"/>
      <c r="L327" s="27"/>
      <c r="M327" s="52"/>
      <c r="N327" s="52"/>
      <c r="O327" s="52"/>
      <c r="P327" s="52"/>
      <c r="Q327" s="52"/>
      <c r="R327" s="52"/>
      <c r="S327" s="52"/>
      <c r="T327" s="52"/>
      <c r="U327" s="52"/>
      <c r="V327" s="52"/>
      <c r="W327" s="52"/>
      <c r="X327" s="52"/>
      <c r="Y327" s="194"/>
      <c r="Z327" s="776"/>
      <c r="AA327" s="190"/>
      <c r="AB327" s="747">
        <f t="shared" si="20"/>
        <v>0</v>
      </c>
      <c r="AC327" s="748">
        <f t="shared" si="21"/>
        <v>0</v>
      </c>
      <c r="AD327" s="187"/>
      <c r="AE327" s="186"/>
      <c r="AF327" s="190"/>
      <c r="AG327" s="747">
        <f t="shared" si="22"/>
        <v>0</v>
      </c>
      <c r="AH327" s="748">
        <f t="shared" si="23"/>
        <v>0</v>
      </c>
      <c r="AI327" s="187"/>
      <c r="AJ327" s="52"/>
      <c r="AK327" s="156" t="str">
        <f>IFERROR(VLOOKUP($A327,'Liste planification'!$B$2:$C$105,2,FALSE),"")</f>
        <v/>
      </c>
      <c r="AL327" s="27"/>
      <c r="AM327" s="27"/>
      <c r="AN327" s="769"/>
      <c r="AO327" s="770"/>
      <c r="AP327" s="770"/>
      <c r="AQ327" s="770"/>
      <c r="AR327" s="770"/>
      <c r="AS327" s="770"/>
      <c r="AT327" s="770"/>
      <c r="AU327" s="770"/>
      <c r="AV327" s="770"/>
      <c r="AW327" s="770"/>
      <c r="AX327" s="770"/>
      <c r="AY327" s="770"/>
      <c r="AZ327" s="770"/>
      <c r="BA327" s="770"/>
      <c r="BB327" s="770"/>
      <c r="BC327" s="770"/>
      <c r="BD327" s="770"/>
      <c r="BE327" s="770"/>
      <c r="BF327" s="770"/>
      <c r="BG327" s="770"/>
      <c r="BH327" s="770"/>
      <c r="BI327" s="770"/>
      <c r="BJ327" s="770"/>
      <c r="BK327" s="770"/>
      <c r="BL327" s="770"/>
      <c r="BM327" s="770"/>
      <c r="BN327" s="770"/>
      <c r="BO327" s="770"/>
      <c r="BP327" s="770"/>
      <c r="BQ327" s="770"/>
      <c r="BR327" s="770"/>
      <c r="BS327" s="770"/>
      <c r="BT327" s="770"/>
      <c r="BU327" s="770"/>
      <c r="BV327" s="770"/>
      <c r="BW327" s="770"/>
      <c r="BX327" s="770"/>
      <c r="BY327" s="770"/>
      <c r="BZ327" s="770"/>
      <c r="CA327" s="770"/>
      <c r="CB327" s="770"/>
      <c r="CC327" s="770"/>
    </row>
    <row r="328" spans="1:81" s="64" customFormat="1">
      <c r="A328" s="158"/>
      <c r="B328" s="159" t="str">
        <f>A328&amp;"-"&amp;TEXT(COUNTIF($A$5:A328,A328),"000")</f>
        <v>-000</v>
      </c>
      <c r="C328" s="52"/>
      <c r="D328" s="27"/>
      <c r="E328" s="28"/>
      <c r="F328" s="27"/>
      <c r="G328" s="27"/>
      <c r="H328" s="52"/>
      <c r="I328" s="380" t="str">
        <f>IFERROR(VLOOKUP($F328,'Liste planification'!$V$2:$W$96,2,FALSE),"")</f>
        <v/>
      </c>
      <c r="J328" s="27"/>
      <c r="K328" s="27"/>
      <c r="L328" s="27"/>
      <c r="M328" s="52"/>
      <c r="N328" s="52"/>
      <c r="O328" s="52"/>
      <c r="P328" s="52"/>
      <c r="Q328" s="52"/>
      <c r="R328" s="52"/>
      <c r="S328" s="52"/>
      <c r="T328" s="52"/>
      <c r="U328" s="52"/>
      <c r="V328" s="52"/>
      <c r="W328" s="52"/>
      <c r="X328" s="52"/>
      <c r="Y328" s="194"/>
      <c r="Z328" s="776"/>
      <c r="AA328" s="190"/>
      <c r="AB328" s="747">
        <f t="shared" si="20"/>
        <v>0</v>
      </c>
      <c r="AC328" s="748">
        <f t="shared" si="21"/>
        <v>0</v>
      </c>
      <c r="AD328" s="187"/>
      <c r="AE328" s="186"/>
      <c r="AF328" s="190"/>
      <c r="AG328" s="747">
        <f t="shared" si="22"/>
        <v>0</v>
      </c>
      <c r="AH328" s="748">
        <f t="shared" si="23"/>
        <v>0</v>
      </c>
      <c r="AI328" s="187"/>
      <c r="AJ328" s="52"/>
      <c r="AK328" s="156" t="str">
        <f>IFERROR(VLOOKUP($A328,'Liste planification'!$B$2:$C$105,2,FALSE),"")</f>
        <v/>
      </c>
      <c r="AL328" s="27"/>
      <c r="AM328" s="27"/>
      <c r="AN328" s="769"/>
      <c r="AO328" s="770"/>
      <c r="AP328" s="770"/>
      <c r="AQ328" s="770"/>
      <c r="AR328" s="770"/>
      <c r="AS328" s="770"/>
      <c r="AT328" s="770"/>
      <c r="AU328" s="770"/>
      <c r="AV328" s="770"/>
      <c r="AW328" s="770"/>
      <c r="AX328" s="770"/>
      <c r="AY328" s="770"/>
      <c r="AZ328" s="770"/>
      <c r="BA328" s="770"/>
      <c r="BB328" s="770"/>
      <c r="BC328" s="770"/>
      <c r="BD328" s="770"/>
      <c r="BE328" s="770"/>
      <c r="BF328" s="770"/>
      <c r="BG328" s="770"/>
      <c r="BH328" s="770"/>
      <c r="BI328" s="770"/>
      <c r="BJ328" s="770"/>
      <c r="BK328" s="770"/>
      <c r="BL328" s="770"/>
      <c r="BM328" s="770"/>
      <c r="BN328" s="770"/>
      <c r="BO328" s="770"/>
      <c r="BP328" s="770"/>
      <c r="BQ328" s="770"/>
      <c r="BR328" s="770"/>
      <c r="BS328" s="770"/>
      <c r="BT328" s="770"/>
      <c r="BU328" s="770"/>
      <c r="BV328" s="770"/>
      <c r="BW328" s="770"/>
      <c r="BX328" s="770"/>
      <c r="BY328" s="770"/>
      <c r="BZ328" s="770"/>
      <c r="CA328" s="770"/>
      <c r="CB328" s="770"/>
      <c r="CC328" s="770"/>
    </row>
    <row r="329" spans="1:81" s="64" customFormat="1">
      <c r="A329" s="158"/>
      <c r="B329" s="159" t="str">
        <f>A329&amp;"-"&amp;TEXT(COUNTIF($A$5:A329,A329),"000")</f>
        <v>-000</v>
      </c>
      <c r="C329" s="52"/>
      <c r="D329" s="27"/>
      <c r="E329" s="28"/>
      <c r="F329" s="27"/>
      <c r="G329" s="27"/>
      <c r="H329" s="52"/>
      <c r="I329" s="380" t="str">
        <f>IFERROR(VLOOKUP($F329,'Liste planification'!$V$2:$W$96,2,FALSE),"")</f>
        <v/>
      </c>
      <c r="J329" s="27"/>
      <c r="K329" s="27"/>
      <c r="L329" s="27"/>
      <c r="M329" s="52"/>
      <c r="N329" s="52"/>
      <c r="O329" s="52"/>
      <c r="P329" s="52"/>
      <c r="Q329" s="52"/>
      <c r="R329" s="52"/>
      <c r="S329" s="52"/>
      <c r="T329" s="52"/>
      <c r="U329" s="52"/>
      <c r="V329" s="52"/>
      <c r="W329" s="52"/>
      <c r="X329" s="52"/>
      <c r="Y329" s="194"/>
      <c r="Z329" s="776"/>
      <c r="AA329" s="190"/>
      <c r="AB329" s="747">
        <f t="shared" si="20"/>
        <v>0</v>
      </c>
      <c r="AC329" s="748">
        <f t="shared" si="21"/>
        <v>0</v>
      </c>
      <c r="AD329" s="187"/>
      <c r="AE329" s="186"/>
      <c r="AF329" s="190"/>
      <c r="AG329" s="747">
        <f t="shared" si="22"/>
        <v>0</v>
      </c>
      <c r="AH329" s="748">
        <f t="shared" si="23"/>
        <v>0</v>
      </c>
      <c r="AI329" s="187"/>
      <c r="AJ329" s="52"/>
      <c r="AK329" s="156" t="str">
        <f>IFERROR(VLOOKUP($A329,'Liste planification'!$B$2:$C$105,2,FALSE),"")</f>
        <v/>
      </c>
      <c r="AL329" s="27"/>
      <c r="AM329" s="27"/>
      <c r="AN329" s="769"/>
      <c r="AO329" s="770"/>
      <c r="AP329" s="770"/>
      <c r="AQ329" s="770"/>
      <c r="AR329" s="770"/>
      <c r="AS329" s="770"/>
      <c r="AT329" s="770"/>
      <c r="AU329" s="770"/>
      <c r="AV329" s="770"/>
      <c r="AW329" s="770"/>
      <c r="AX329" s="770"/>
      <c r="AY329" s="770"/>
      <c r="AZ329" s="770"/>
      <c r="BA329" s="770"/>
      <c r="BB329" s="770"/>
      <c r="BC329" s="770"/>
      <c r="BD329" s="770"/>
      <c r="BE329" s="770"/>
      <c r="BF329" s="770"/>
      <c r="BG329" s="770"/>
      <c r="BH329" s="770"/>
      <c r="BI329" s="770"/>
      <c r="BJ329" s="770"/>
      <c r="BK329" s="770"/>
      <c r="BL329" s="770"/>
      <c r="BM329" s="770"/>
      <c r="BN329" s="770"/>
      <c r="BO329" s="770"/>
      <c r="BP329" s="770"/>
      <c r="BQ329" s="770"/>
      <c r="BR329" s="770"/>
      <c r="BS329" s="770"/>
      <c r="BT329" s="770"/>
      <c r="BU329" s="770"/>
      <c r="BV329" s="770"/>
      <c r="BW329" s="770"/>
      <c r="BX329" s="770"/>
      <c r="BY329" s="770"/>
      <c r="BZ329" s="770"/>
      <c r="CA329" s="770"/>
      <c r="CB329" s="770"/>
      <c r="CC329" s="770"/>
    </row>
    <row r="330" spans="1:81" s="64" customFormat="1">
      <c r="A330" s="158"/>
      <c r="B330" s="159" t="str">
        <f>A330&amp;"-"&amp;TEXT(COUNTIF($A$5:A330,A330),"000")</f>
        <v>-000</v>
      </c>
      <c r="C330" s="52"/>
      <c r="D330" s="27"/>
      <c r="E330" s="28"/>
      <c r="F330" s="27"/>
      <c r="G330" s="27"/>
      <c r="H330" s="52"/>
      <c r="I330" s="380" t="str">
        <f>IFERROR(VLOOKUP($F330,'Liste planification'!$V$2:$W$96,2,FALSE),"")</f>
        <v/>
      </c>
      <c r="J330" s="27"/>
      <c r="K330" s="27"/>
      <c r="L330" s="27"/>
      <c r="M330" s="52"/>
      <c r="N330" s="52"/>
      <c r="O330" s="52"/>
      <c r="P330" s="52"/>
      <c r="Q330" s="52"/>
      <c r="R330" s="52"/>
      <c r="S330" s="52"/>
      <c r="T330" s="52"/>
      <c r="U330" s="52"/>
      <c r="V330" s="52"/>
      <c r="W330" s="52"/>
      <c r="X330" s="52"/>
      <c r="Y330" s="194"/>
      <c r="Z330" s="776"/>
      <c r="AA330" s="190"/>
      <c r="AB330" s="747">
        <f t="shared" si="20"/>
        <v>0</v>
      </c>
      <c r="AC330" s="748">
        <f t="shared" si="21"/>
        <v>0</v>
      </c>
      <c r="AD330" s="187"/>
      <c r="AE330" s="186"/>
      <c r="AF330" s="190"/>
      <c r="AG330" s="747">
        <f t="shared" si="22"/>
        <v>0</v>
      </c>
      <c r="AH330" s="748">
        <f t="shared" si="23"/>
        <v>0</v>
      </c>
      <c r="AI330" s="187"/>
      <c r="AJ330" s="52"/>
      <c r="AK330" s="156" t="str">
        <f>IFERROR(VLOOKUP($A330,'Liste planification'!$B$2:$C$105,2,FALSE),"")</f>
        <v/>
      </c>
      <c r="AL330" s="27"/>
      <c r="AM330" s="27"/>
      <c r="AN330" s="769"/>
      <c r="AO330" s="770"/>
      <c r="AP330" s="770"/>
      <c r="AQ330" s="770"/>
      <c r="AR330" s="770"/>
      <c r="AS330" s="770"/>
      <c r="AT330" s="770"/>
      <c r="AU330" s="770"/>
      <c r="AV330" s="770"/>
      <c r="AW330" s="770"/>
      <c r="AX330" s="770"/>
      <c r="AY330" s="770"/>
      <c r="AZ330" s="770"/>
      <c r="BA330" s="770"/>
      <c r="BB330" s="770"/>
      <c r="BC330" s="770"/>
      <c r="BD330" s="770"/>
      <c r="BE330" s="770"/>
      <c r="BF330" s="770"/>
      <c r="BG330" s="770"/>
      <c r="BH330" s="770"/>
      <c r="BI330" s="770"/>
      <c r="BJ330" s="770"/>
      <c r="BK330" s="770"/>
      <c r="BL330" s="770"/>
      <c r="BM330" s="770"/>
      <c r="BN330" s="770"/>
      <c r="BO330" s="770"/>
      <c r="BP330" s="770"/>
      <c r="BQ330" s="770"/>
      <c r="BR330" s="770"/>
      <c r="BS330" s="770"/>
      <c r="BT330" s="770"/>
      <c r="BU330" s="770"/>
      <c r="BV330" s="770"/>
      <c r="BW330" s="770"/>
      <c r="BX330" s="770"/>
      <c r="BY330" s="770"/>
      <c r="BZ330" s="770"/>
      <c r="CA330" s="770"/>
      <c r="CB330" s="770"/>
      <c r="CC330" s="770"/>
    </row>
    <row r="331" spans="1:81" s="64" customFormat="1">
      <c r="A331" s="158"/>
      <c r="B331" s="159" t="str">
        <f>A331&amp;"-"&amp;TEXT(COUNTIF($A$5:A331,A331),"000")</f>
        <v>-000</v>
      </c>
      <c r="C331" s="52"/>
      <c r="D331" s="27"/>
      <c r="E331" s="28"/>
      <c r="F331" s="27"/>
      <c r="G331" s="27"/>
      <c r="H331" s="52"/>
      <c r="I331" s="380" t="str">
        <f>IFERROR(VLOOKUP($F331,'Liste planification'!$V$2:$W$96,2,FALSE),"")</f>
        <v/>
      </c>
      <c r="J331" s="27"/>
      <c r="K331" s="27"/>
      <c r="L331" s="27"/>
      <c r="M331" s="52"/>
      <c r="N331" s="52"/>
      <c r="O331" s="52"/>
      <c r="P331" s="52"/>
      <c r="Q331" s="52"/>
      <c r="R331" s="52"/>
      <c r="S331" s="52"/>
      <c r="T331" s="52"/>
      <c r="U331" s="52"/>
      <c r="V331" s="52"/>
      <c r="W331" s="52"/>
      <c r="X331" s="52"/>
      <c r="Y331" s="194"/>
      <c r="Z331" s="776"/>
      <c r="AA331" s="190"/>
      <c r="AB331" s="747">
        <f t="shared" si="20"/>
        <v>0</v>
      </c>
      <c r="AC331" s="748">
        <f t="shared" si="21"/>
        <v>0</v>
      </c>
      <c r="AD331" s="187"/>
      <c r="AE331" s="186"/>
      <c r="AF331" s="190"/>
      <c r="AG331" s="747">
        <f t="shared" si="22"/>
        <v>0</v>
      </c>
      <c r="AH331" s="748">
        <f t="shared" si="23"/>
        <v>0</v>
      </c>
      <c r="AI331" s="187"/>
      <c r="AJ331" s="52"/>
      <c r="AK331" s="156" t="str">
        <f>IFERROR(VLOOKUP($A331,'Liste planification'!$B$2:$C$105,2,FALSE),"")</f>
        <v/>
      </c>
      <c r="AL331" s="27"/>
      <c r="AM331" s="27"/>
      <c r="AN331" s="769"/>
      <c r="AO331" s="770"/>
      <c r="AP331" s="770"/>
      <c r="AQ331" s="770"/>
      <c r="AR331" s="770"/>
      <c r="AS331" s="770"/>
      <c r="AT331" s="770"/>
      <c r="AU331" s="770"/>
      <c r="AV331" s="770"/>
      <c r="AW331" s="770"/>
      <c r="AX331" s="770"/>
      <c r="AY331" s="770"/>
      <c r="AZ331" s="770"/>
      <c r="BA331" s="770"/>
      <c r="BB331" s="770"/>
      <c r="BC331" s="770"/>
      <c r="BD331" s="770"/>
      <c r="BE331" s="770"/>
      <c r="BF331" s="770"/>
      <c r="BG331" s="770"/>
      <c r="BH331" s="770"/>
      <c r="BI331" s="770"/>
      <c r="BJ331" s="770"/>
      <c r="BK331" s="770"/>
      <c r="BL331" s="770"/>
      <c r="BM331" s="770"/>
      <c r="BN331" s="770"/>
      <c r="BO331" s="770"/>
      <c r="BP331" s="770"/>
      <c r="BQ331" s="770"/>
      <c r="BR331" s="770"/>
      <c r="BS331" s="770"/>
      <c r="BT331" s="770"/>
      <c r="BU331" s="770"/>
      <c r="BV331" s="770"/>
      <c r="BW331" s="770"/>
      <c r="BX331" s="770"/>
      <c r="BY331" s="770"/>
      <c r="BZ331" s="770"/>
      <c r="CA331" s="770"/>
      <c r="CB331" s="770"/>
      <c r="CC331" s="770"/>
    </row>
    <row r="332" spans="1:81" s="64" customFormat="1">
      <c r="A332" s="158"/>
      <c r="B332" s="159" t="str">
        <f>A332&amp;"-"&amp;TEXT(COUNTIF($A$5:A332,A332),"000")</f>
        <v>-000</v>
      </c>
      <c r="C332" s="52"/>
      <c r="D332" s="27"/>
      <c r="E332" s="28"/>
      <c r="F332" s="27"/>
      <c r="G332" s="27"/>
      <c r="H332" s="52"/>
      <c r="I332" s="380" t="str">
        <f>IFERROR(VLOOKUP($F332,'Liste planification'!$V$2:$W$96,2,FALSE),"")</f>
        <v/>
      </c>
      <c r="J332" s="27"/>
      <c r="K332" s="27"/>
      <c r="L332" s="27"/>
      <c r="M332" s="52"/>
      <c r="N332" s="52"/>
      <c r="O332" s="52"/>
      <c r="P332" s="52"/>
      <c r="Q332" s="52"/>
      <c r="R332" s="52"/>
      <c r="S332" s="52"/>
      <c r="T332" s="52"/>
      <c r="U332" s="52"/>
      <c r="V332" s="52"/>
      <c r="W332" s="52"/>
      <c r="X332" s="52"/>
      <c r="Y332" s="194"/>
      <c r="Z332" s="776"/>
      <c r="AA332" s="190"/>
      <c r="AB332" s="747">
        <f t="shared" si="20"/>
        <v>0</v>
      </c>
      <c r="AC332" s="748">
        <f t="shared" si="21"/>
        <v>0</v>
      </c>
      <c r="AD332" s="187"/>
      <c r="AE332" s="186"/>
      <c r="AF332" s="190"/>
      <c r="AG332" s="747">
        <f t="shared" si="22"/>
        <v>0</v>
      </c>
      <c r="AH332" s="748">
        <f t="shared" si="23"/>
        <v>0</v>
      </c>
      <c r="AI332" s="187"/>
      <c r="AJ332" s="52"/>
      <c r="AK332" s="156" t="str">
        <f>IFERROR(VLOOKUP($A332,'Liste planification'!$B$2:$C$105,2,FALSE),"")</f>
        <v/>
      </c>
      <c r="AL332" s="27"/>
      <c r="AM332" s="27"/>
      <c r="AN332" s="769"/>
      <c r="AO332" s="770"/>
      <c r="AP332" s="770"/>
      <c r="AQ332" s="770"/>
      <c r="AR332" s="770"/>
      <c r="AS332" s="770"/>
      <c r="AT332" s="770"/>
      <c r="AU332" s="770"/>
      <c r="AV332" s="770"/>
      <c r="AW332" s="770"/>
      <c r="AX332" s="770"/>
      <c r="AY332" s="770"/>
      <c r="AZ332" s="770"/>
      <c r="BA332" s="770"/>
      <c r="BB332" s="770"/>
      <c r="BC332" s="770"/>
      <c r="BD332" s="770"/>
      <c r="BE332" s="770"/>
      <c r="BF332" s="770"/>
      <c r="BG332" s="770"/>
      <c r="BH332" s="770"/>
      <c r="BI332" s="770"/>
      <c r="BJ332" s="770"/>
      <c r="BK332" s="770"/>
      <c r="BL332" s="770"/>
      <c r="BM332" s="770"/>
      <c r="BN332" s="770"/>
      <c r="BO332" s="770"/>
      <c r="BP332" s="770"/>
      <c r="BQ332" s="770"/>
      <c r="BR332" s="770"/>
      <c r="BS332" s="770"/>
      <c r="BT332" s="770"/>
      <c r="BU332" s="770"/>
      <c r="BV332" s="770"/>
      <c r="BW332" s="770"/>
      <c r="BX332" s="770"/>
      <c r="BY332" s="770"/>
      <c r="BZ332" s="770"/>
      <c r="CA332" s="770"/>
      <c r="CB332" s="770"/>
      <c r="CC332" s="770"/>
    </row>
    <row r="333" spans="1:81" s="64" customFormat="1">
      <c r="A333" s="158"/>
      <c r="B333" s="159" t="str">
        <f>A333&amp;"-"&amp;TEXT(COUNTIF($A$5:A333,A333),"000")</f>
        <v>-000</v>
      </c>
      <c r="C333" s="52"/>
      <c r="D333" s="27"/>
      <c r="E333" s="28"/>
      <c r="F333" s="27"/>
      <c r="G333" s="27"/>
      <c r="H333" s="52"/>
      <c r="I333" s="380" t="str">
        <f>IFERROR(VLOOKUP($F333,'Liste planification'!$V$2:$W$96,2,FALSE),"")</f>
        <v/>
      </c>
      <c r="J333" s="27"/>
      <c r="K333" s="27"/>
      <c r="L333" s="27"/>
      <c r="M333" s="52"/>
      <c r="N333" s="52"/>
      <c r="O333" s="52"/>
      <c r="P333" s="52"/>
      <c r="Q333" s="52"/>
      <c r="R333" s="52"/>
      <c r="S333" s="52"/>
      <c r="T333" s="52"/>
      <c r="U333" s="52"/>
      <c r="V333" s="52"/>
      <c r="W333" s="52"/>
      <c r="X333" s="52"/>
      <c r="Y333" s="194"/>
      <c r="Z333" s="776"/>
      <c r="AA333" s="190"/>
      <c r="AB333" s="747">
        <f t="shared" si="20"/>
        <v>0</v>
      </c>
      <c r="AC333" s="748">
        <f t="shared" si="21"/>
        <v>0</v>
      </c>
      <c r="AD333" s="187"/>
      <c r="AE333" s="186"/>
      <c r="AF333" s="190"/>
      <c r="AG333" s="747">
        <f t="shared" si="22"/>
        <v>0</v>
      </c>
      <c r="AH333" s="748">
        <f t="shared" si="23"/>
        <v>0</v>
      </c>
      <c r="AI333" s="187"/>
      <c r="AJ333" s="52"/>
      <c r="AK333" s="156" t="str">
        <f>IFERROR(VLOOKUP($A333,'Liste planification'!$B$2:$C$105,2,FALSE),"")</f>
        <v/>
      </c>
      <c r="AL333" s="27"/>
      <c r="AM333" s="27"/>
      <c r="AN333" s="769"/>
      <c r="AO333" s="770"/>
      <c r="AP333" s="770"/>
      <c r="AQ333" s="770"/>
      <c r="AR333" s="770"/>
      <c r="AS333" s="770"/>
      <c r="AT333" s="770"/>
      <c r="AU333" s="770"/>
      <c r="AV333" s="770"/>
      <c r="AW333" s="770"/>
      <c r="AX333" s="770"/>
      <c r="AY333" s="770"/>
      <c r="AZ333" s="770"/>
      <c r="BA333" s="770"/>
      <c r="BB333" s="770"/>
      <c r="BC333" s="770"/>
      <c r="BD333" s="770"/>
      <c r="BE333" s="770"/>
      <c r="BF333" s="770"/>
      <c r="BG333" s="770"/>
      <c r="BH333" s="770"/>
      <c r="BI333" s="770"/>
      <c r="BJ333" s="770"/>
      <c r="BK333" s="770"/>
      <c r="BL333" s="770"/>
      <c r="BM333" s="770"/>
      <c r="BN333" s="770"/>
      <c r="BO333" s="770"/>
      <c r="BP333" s="770"/>
      <c r="BQ333" s="770"/>
      <c r="BR333" s="770"/>
      <c r="BS333" s="770"/>
      <c r="BT333" s="770"/>
      <c r="BU333" s="770"/>
      <c r="BV333" s="770"/>
      <c r="BW333" s="770"/>
      <c r="BX333" s="770"/>
      <c r="BY333" s="770"/>
      <c r="BZ333" s="770"/>
      <c r="CA333" s="770"/>
      <c r="CB333" s="770"/>
      <c r="CC333" s="770"/>
    </row>
    <row r="334" spans="1:81" s="64" customFormat="1">
      <c r="A334" s="158"/>
      <c r="B334" s="159" t="str">
        <f>A334&amp;"-"&amp;TEXT(COUNTIF($A$5:A334,A334),"000")</f>
        <v>-000</v>
      </c>
      <c r="C334" s="52"/>
      <c r="D334" s="27"/>
      <c r="E334" s="28"/>
      <c r="F334" s="27"/>
      <c r="G334" s="27"/>
      <c r="H334" s="52"/>
      <c r="I334" s="380" t="str">
        <f>IFERROR(VLOOKUP($F334,'Liste planification'!$V$2:$W$96,2,FALSE),"")</f>
        <v/>
      </c>
      <c r="J334" s="27"/>
      <c r="K334" s="27"/>
      <c r="L334" s="27"/>
      <c r="M334" s="52"/>
      <c r="N334" s="52"/>
      <c r="O334" s="52"/>
      <c r="P334" s="52"/>
      <c r="Q334" s="52"/>
      <c r="R334" s="52"/>
      <c r="S334" s="52"/>
      <c r="T334" s="52"/>
      <c r="U334" s="52"/>
      <c r="V334" s="52"/>
      <c r="W334" s="52"/>
      <c r="X334" s="52"/>
      <c r="Y334" s="194"/>
      <c r="Z334" s="776"/>
      <c r="AA334" s="190"/>
      <c r="AB334" s="747">
        <f t="shared" si="20"/>
        <v>0</v>
      </c>
      <c r="AC334" s="748">
        <f t="shared" si="21"/>
        <v>0</v>
      </c>
      <c r="AD334" s="187"/>
      <c r="AE334" s="186"/>
      <c r="AF334" s="190"/>
      <c r="AG334" s="747">
        <f t="shared" si="22"/>
        <v>0</v>
      </c>
      <c r="AH334" s="748">
        <f t="shared" si="23"/>
        <v>0</v>
      </c>
      <c r="AI334" s="187"/>
      <c r="AJ334" s="52"/>
      <c r="AK334" s="156" t="str">
        <f>IFERROR(VLOOKUP($A334,'Liste planification'!$B$2:$C$105,2,FALSE),"")</f>
        <v/>
      </c>
      <c r="AL334" s="27"/>
      <c r="AM334" s="27"/>
      <c r="AN334" s="769"/>
      <c r="AO334" s="770"/>
      <c r="AP334" s="770"/>
      <c r="AQ334" s="770"/>
      <c r="AR334" s="770"/>
      <c r="AS334" s="770"/>
      <c r="AT334" s="770"/>
      <c r="AU334" s="770"/>
      <c r="AV334" s="770"/>
      <c r="AW334" s="770"/>
      <c r="AX334" s="770"/>
      <c r="AY334" s="770"/>
      <c r="AZ334" s="770"/>
      <c r="BA334" s="770"/>
      <c r="BB334" s="770"/>
      <c r="BC334" s="770"/>
      <c r="BD334" s="770"/>
      <c r="BE334" s="770"/>
      <c r="BF334" s="770"/>
      <c r="BG334" s="770"/>
      <c r="BH334" s="770"/>
      <c r="BI334" s="770"/>
      <c r="BJ334" s="770"/>
      <c r="BK334" s="770"/>
      <c r="BL334" s="770"/>
      <c r="BM334" s="770"/>
      <c r="BN334" s="770"/>
      <c r="BO334" s="770"/>
      <c r="BP334" s="770"/>
      <c r="BQ334" s="770"/>
      <c r="BR334" s="770"/>
      <c r="BS334" s="770"/>
      <c r="BT334" s="770"/>
      <c r="BU334" s="770"/>
      <c r="BV334" s="770"/>
      <c r="BW334" s="770"/>
      <c r="BX334" s="770"/>
      <c r="BY334" s="770"/>
      <c r="BZ334" s="770"/>
      <c r="CA334" s="770"/>
      <c r="CB334" s="770"/>
      <c r="CC334" s="770"/>
    </row>
    <row r="335" spans="1:81" s="64" customFormat="1">
      <c r="A335" s="158"/>
      <c r="B335" s="159" t="str">
        <f>A335&amp;"-"&amp;TEXT(COUNTIF($A$5:A335,A335),"000")</f>
        <v>-000</v>
      </c>
      <c r="C335" s="52"/>
      <c r="D335" s="27"/>
      <c r="E335" s="28"/>
      <c r="F335" s="27"/>
      <c r="G335" s="27"/>
      <c r="H335" s="52"/>
      <c r="I335" s="380" t="str">
        <f>IFERROR(VLOOKUP($F335,'Liste planification'!$V$2:$W$96,2,FALSE),"")</f>
        <v/>
      </c>
      <c r="J335" s="27"/>
      <c r="K335" s="27"/>
      <c r="L335" s="27"/>
      <c r="M335" s="52"/>
      <c r="N335" s="52"/>
      <c r="O335" s="52"/>
      <c r="P335" s="52"/>
      <c r="Q335" s="52"/>
      <c r="R335" s="52"/>
      <c r="S335" s="52"/>
      <c r="T335" s="52"/>
      <c r="U335" s="52"/>
      <c r="V335" s="52"/>
      <c r="W335" s="52"/>
      <c r="X335" s="52"/>
      <c r="Y335" s="194"/>
      <c r="Z335" s="776"/>
      <c r="AA335" s="190"/>
      <c r="AB335" s="747">
        <f t="shared" si="20"/>
        <v>0</v>
      </c>
      <c r="AC335" s="748">
        <f t="shared" si="21"/>
        <v>0</v>
      </c>
      <c r="AD335" s="187"/>
      <c r="AE335" s="186"/>
      <c r="AF335" s="190"/>
      <c r="AG335" s="747">
        <f t="shared" si="22"/>
        <v>0</v>
      </c>
      <c r="AH335" s="748">
        <f t="shared" si="23"/>
        <v>0</v>
      </c>
      <c r="AI335" s="187"/>
      <c r="AJ335" s="52"/>
      <c r="AK335" s="156" t="str">
        <f>IFERROR(VLOOKUP($A335,'Liste planification'!$B$2:$C$105,2,FALSE),"")</f>
        <v/>
      </c>
      <c r="AL335" s="27"/>
      <c r="AM335" s="27"/>
      <c r="AN335" s="769"/>
      <c r="AO335" s="770"/>
      <c r="AP335" s="770"/>
      <c r="AQ335" s="770"/>
      <c r="AR335" s="770"/>
      <c r="AS335" s="770"/>
      <c r="AT335" s="770"/>
      <c r="AU335" s="770"/>
      <c r="AV335" s="770"/>
      <c r="AW335" s="770"/>
      <c r="AX335" s="770"/>
      <c r="AY335" s="770"/>
      <c r="AZ335" s="770"/>
      <c r="BA335" s="770"/>
      <c r="BB335" s="770"/>
      <c r="BC335" s="770"/>
      <c r="BD335" s="770"/>
      <c r="BE335" s="770"/>
      <c r="BF335" s="770"/>
      <c r="BG335" s="770"/>
      <c r="BH335" s="770"/>
      <c r="BI335" s="770"/>
      <c r="BJ335" s="770"/>
      <c r="BK335" s="770"/>
      <c r="BL335" s="770"/>
      <c r="BM335" s="770"/>
      <c r="BN335" s="770"/>
      <c r="BO335" s="770"/>
      <c r="BP335" s="770"/>
      <c r="BQ335" s="770"/>
      <c r="BR335" s="770"/>
      <c r="BS335" s="770"/>
      <c r="BT335" s="770"/>
      <c r="BU335" s="770"/>
      <c r="BV335" s="770"/>
      <c r="BW335" s="770"/>
      <c r="BX335" s="770"/>
      <c r="BY335" s="770"/>
      <c r="BZ335" s="770"/>
      <c r="CA335" s="770"/>
      <c r="CB335" s="770"/>
      <c r="CC335" s="770"/>
    </row>
    <row r="336" spans="1:81" s="64" customFormat="1">
      <c r="A336" s="158"/>
      <c r="B336" s="159" t="str">
        <f>A336&amp;"-"&amp;TEXT(COUNTIF($A$5:A336,A336),"000")</f>
        <v>-000</v>
      </c>
      <c r="C336" s="52"/>
      <c r="D336" s="27"/>
      <c r="E336" s="28"/>
      <c r="F336" s="27"/>
      <c r="G336" s="27"/>
      <c r="H336" s="52"/>
      <c r="I336" s="380" t="str">
        <f>IFERROR(VLOOKUP($F336,'Liste planification'!$V$2:$W$96,2,FALSE),"")</f>
        <v/>
      </c>
      <c r="J336" s="27"/>
      <c r="K336" s="27"/>
      <c r="L336" s="27"/>
      <c r="M336" s="52"/>
      <c r="N336" s="52"/>
      <c r="O336" s="52"/>
      <c r="P336" s="52"/>
      <c r="Q336" s="52"/>
      <c r="R336" s="52"/>
      <c r="S336" s="52"/>
      <c r="T336" s="52"/>
      <c r="U336" s="52"/>
      <c r="V336" s="52"/>
      <c r="W336" s="52"/>
      <c r="X336" s="52"/>
      <c r="Y336" s="194"/>
      <c r="Z336" s="776"/>
      <c r="AA336" s="190"/>
      <c r="AB336" s="747">
        <f t="shared" si="20"/>
        <v>0</v>
      </c>
      <c r="AC336" s="748">
        <f t="shared" si="21"/>
        <v>0</v>
      </c>
      <c r="AD336" s="187"/>
      <c r="AE336" s="186"/>
      <c r="AF336" s="190"/>
      <c r="AG336" s="747">
        <f t="shared" si="22"/>
        <v>0</v>
      </c>
      <c r="AH336" s="748">
        <f t="shared" si="23"/>
        <v>0</v>
      </c>
      <c r="AI336" s="187"/>
      <c r="AJ336" s="52"/>
      <c r="AK336" s="156" t="str">
        <f>IFERROR(VLOOKUP($A336,'Liste planification'!$B$2:$C$105,2,FALSE),"")</f>
        <v/>
      </c>
      <c r="AL336" s="27"/>
      <c r="AM336" s="27"/>
      <c r="AN336" s="769"/>
      <c r="AO336" s="770"/>
      <c r="AP336" s="770"/>
      <c r="AQ336" s="770"/>
      <c r="AR336" s="770"/>
      <c r="AS336" s="770"/>
      <c r="AT336" s="770"/>
      <c r="AU336" s="770"/>
      <c r="AV336" s="770"/>
      <c r="AW336" s="770"/>
      <c r="AX336" s="770"/>
      <c r="AY336" s="770"/>
      <c r="AZ336" s="770"/>
      <c r="BA336" s="770"/>
      <c r="BB336" s="770"/>
      <c r="BC336" s="770"/>
      <c r="BD336" s="770"/>
      <c r="BE336" s="770"/>
      <c r="BF336" s="770"/>
      <c r="BG336" s="770"/>
      <c r="BH336" s="770"/>
      <c r="BI336" s="770"/>
      <c r="BJ336" s="770"/>
      <c r="BK336" s="770"/>
      <c r="BL336" s="770"/>
      <c r="BM336" s="770"/>
      <c r="BN336" s="770"/>
      <c r="BO336" s="770"/>
      <c r="BP336" s="770"/>
      <c r="BQ336" s="770"/>
      <c r="BR336" s="770"/>
      <c r="BS336" s="770"/>
      <c r="BT336" s="770"/>
      <c r="BU336" s="770"/>
      <c r="BV336" s="770"/>
      <c r="BW336" s="770"/>
      <c r="BX336" s="770"/>
      <c r="BY336" s="770"/>
      <c r="BZ336" s="770"/>
      <c r="CA336" s="770"/>
      <c r="CB336" s="770"/>
      <c r="CC336" s="770"/>
    </row>
    <row r="337" spans="1:81" s="64" customFormat="1">
      <c r="A337" s="158"/>
      <c r="B337" s="159" t="str">
        <f>A337&amp;"-"&amp;TEXT(COUNTIF($A$5:A337,A337),"000")</f>
        <v>-000</v>
      </c>
      <c r="C337" s="52"/>
      <c r="D337" s="27"/>
      <c r="E337" s="28"/>
      <c r="F337" s="27"/>
      <c r="G337" s="27"/>
      <c r="H337" s="52"/>
      <c r="I337" s="380" t="str">
        <f>IFERROR(VLOOKUP($F337,'Liste planification'!$V$2:$W$96,2,FALSE),"")</f>
        <v/>
      </c>
      <c r="J337" s="27"/>
      <c r="K337" s="27"/>
      <c r="L337" s="27"/>
      <c r="M337" s="52"/>
      <c r="N337" s="52"/>
      <c r="O337" s="52"/>
      <c r="P337" s="52"/>
      <c r="Q337" s="52"/>
      <c r="R337" s="52"/>
      <c r="S337" s="52"/>
      <c r="T337" s="52"/>
      <c r="U337" s="52"/>
      <c r="V337" s="52"/>
      <c r="W337" s="52"/>
      <c r="X337" s="52"/>
      <c r="Y337" s="194"/>
      <c r="Z337" s="776"/>
      <c r="AA337" s="190"/>
      <c r="AB337" s="747">
        <f t="shared" si="20"/>
        <v>0</v>
      </c>
      <c r="AC337" s="748">
        <f t="shared" si="21"/>
        <v>0</v>
      </c>
      <c r="AD337" s="187"/>
      <c r="AE337" s="186"/>
      <c r="AF337" s="190"/>
      <c r="AG337" s="747">
        <f t="shared" si="22"/>
        <v>0</v>
      </c>
      <c r="AH337" s="748">
        <f t="shared" si="23"/>
        <v>0</v>
      </c>
      <c r="AI337" s="187"/>
      <c r="AJ337" s="52"/>
      <c r="AK337" s="156" t="str">
        <f>IFERROR(VLOOKUP($A337,'Liste planification'!$B$2:$C$105,2,FALSE),"")</f>
        <v/>
      </c>
      <c r="AL337" s="27"/>
      <c r="AM337" s="27"/>
      <c r="AN337" s="769"/>
      <c r="AO337" s="770"/>
      <c r="AP337" s="770"/>
      <c r="AQ337" s="770"/>
      <c r="AR337" s="770"/>
      <c r="AS337" s="770"/>
      <c r="AT337" s="770"/>
      <c r="AU337" s="770"/>
      <c r="AV337" s="770"/>
      <c r="AW337" s="770"/>
      <c r="AX337" s="770"/>
      <c r="AY337" s="770"/>
      <c r="AZ337" s="770"/>
      <c r="BA337" s="770"/>
      <c r="BB337" s="770"/>
      <c r="BC337" s="770"/>
      <c r="BD337" s="770"/>
      <c r="BE337" s="770"/>
      <c r="BF337" s="770"/>
      <c r="BG337" s="770"/>
      <c r="BH337" s="770"/>
      <c r="BI337" s="770"/>
      <c r="BJ337" s="770"/>
      <c r="BK337" s="770"/>
      <c r="BL337" s="770"/>
      <c r="BM337" s="770"/>
      <c r="BN337" s="770"/>
      <c r="BO337" s="770"/>
      <c r="BP337" s="770"/>
      <c r="BQ337" s="770"/>
      <c r="BR337" s="770"/>
      <c r="BS337" s="770"/>
      <c r="BT337" s="770"/>
      <c r="BU337" s="770"/>
      <c r="BV337" s="770"/>
      <c r="BW337" s="770"/>
      <c r="BX337" s="770"/>
      <c r="BY337" s="770"/>
      <c r="BZ337" s="770"/>
      <c r="CA337" s="770"/>
      <c r="CB337" s="770"/>
      <c r="CC337" s="770"/>
    </row>
    <row r="338" spans="1:81" s="64" customFormat="1">
      <c r="A338" s="158"/>
      <c r="B338" s="159" t="str">
        <f>A338&amp;"-"&amp;TEXT(COUNTIF($A$5:A338,A338),"000")</f>
        <v>-000</v>
      </c>
      <c r="C338" s="52"/>
      <c r="D338" s="27"/>
      <c r="E338" s="28"/>
      <c r="F338" s="27"/>
      <c r="G338" s="27"/>
      <c r="H338" s="52"/>
      <c r="I338" s="380" t="str">
        <f>IFERROR(VLOOKUP($F338,'Liste planification'!$V$2:$W$96,2,FALSE),"")</f>
        <v/>
      </c>
      <c r="J338" s="27"/>
      <c r="K338" s="27"/>
      <c r="L338" s="27"/>
      <c r="M338" s="52"/>
      <c r="N338" s="52"/>
      <c r="O338" s="52"/>
      <c r="P338" s="52"/>
      <c r="Q338" s="52"/>
      <c r="R338" s="52"/>
      <c r="S338" s="52"/>
      <c r="T338" s="52"/>
      <c r="U338" s="52"/>
      <c r="V338" s="52"/>
      <c r="W338" s="52"/>
      <c r="X338" s="52"/>
      <c r="Y338" s="194"/>
      <c r="Z338" s="776"/>
      <c r="AA338" s="190"/>
      <c r="AB338" s="747">
        <f t="shared" si="20"/>
        <v>0</v>
      </c>
      <c r="AC338" s="748">
        <f t="shared" si="21"/>
        <v>0</v>
      </c>
      <c r="AD338" s="187"/>
      <c r="AE338" s="186"/>
      <c r="AF338" s="190"/>
      <c r="AG338" s="747">
        <f t="shared" si="22"/>
        <v>0</v>
      </c>
      <c r="AH338" s="748">
        <f t="shared" si="23"/>
        <v>0</v>
      </c>
      <c r="AI338" s="187"/>
      <c r="AJ338" s="52"/>
      <c r="AK338" s="156" t="str">
        <f>IFERROR(VLOOKUP($A338,'Liste planification'!$B$2:$C$105,2,FALSE),"")</f>
        <v/>
      </c>
      <c r="AL338" s="27"/>
      <c r="AM338" s="27"/>
      <c r="AN338" s="769"/>
      <c r="AO338" s="770"/>
      <c r="AP338" s="770"/>
      <c r="AQ338" s="770"/>
      <c r="AR338" s="770"/>
      <c r="AS338" s="770"/>
      <c r="AT338" s="770"/>
      <c r="AU338" s="770"/>
      <c r="AV338" s="770"/>
      <c r="AW338" s="770"/>
      <c r="AX338" s="770"/>
      <c r="AY338" s="770"/>
      <c r="AZ338" s="770"/>
      <c r="BA338" s="770"/>
      <c r="BB338" s="770"/>
      <c r="BC338" s="770"/>
      <c r="BD338" s="770"/>
      <c r="BE338" s="770"/>
      <c r="BF338" s="770"/>
      <c r="BG338" s="770"/>
      <c r="BH338" s="770"/>
      <c r="BI338" s="770"/>
      <c r="BJ338" s="770"/>
      <c r="BK338" s="770"/>
      <c r="BL338" s="770"/>
      <c r="BM338" s="770"/>
      <c r="BN338" s="770"/>
      <c r="BO338" s="770"/>
      <c r="BP338" s="770"/>
      <c r="BQ338" s="770"/>
      <c r="BR338" s="770"/>
      <c r="BS338" s="770"/>
      <c r="BT338" s="770"/>
      <c r="BU338" s="770"/>
      <c r="BV338" s="770"/>
      <c r="BW338" s="770"/>
      <c r="BX338" s="770"/>
      <c r="BY338" s="770"/>
      <c r="BZ338" s="770"/>
      <c r="CA338" s="770"/>
      <c r="CB338" s="770"/>
      <c r="CC338" s="770"/>
    </row>
    <row r="339" spans="1:81" s="64" customFormat="1">
      <c r="A339" s="158"/>
      <c r="B339" s="159" t="str">
        <f>A339&amp;"-"&amp;TEXT(COUNTIF($A$5:A339,A339),"000")</f>
        <v>-000</v>
      </c>
      <c r="C339" s="52"/>
      <c r="D339" s="27"/>
      <c r="E339" s="28"/>
      <c r="F339" s="27"/>
      <c r="G339" s="27"/>
      <c r="H339" s="52"/>
      <c r="I339" s="380" t="str">
        <f>IFERROR(VLOOKUP($F339,'Liste planification'!$V$2:$W$96,2,FALSE),"")</f>
        <v/>
      </c>
      <c r="J339" s="27"/>
      <c r="K339" s="27"/>
      <c r="L339" s="27"/>
      <c r="M339" s="52"/>
      <c r="N339" s="52"/>
      <c r="O339" s="52"/>
      <c r="P339" s="52"/>
      <c r="Q339" s="52"/>
      <c r="R339" s="52"/>
      <c r="S339" s="52"/>
      <c r="T339" s="52"/>
      <c r="U339" s="52"/>
      <c r="V339" s="52"/>
      <c r="W339" s="52"/>
      <c r="X339" s="52"/>
      <c r="Y339" s="194"/>
      <c r="Z339" s="776"/>
      <c r="AA339" s="190"/>
      <c r="AB339" s="747">
        <f t="shared" si="20"/>
        <v>0</v>
      </c>
      <c r="AC339" s="748">
        <f t="shared" si="21"/>
        <v>0</v>
      </c>
      <c r="AD339" s="187"/>
      <c r="AE339" s="186"/>
      <c r="AF339" s="190"/>
      <c r="AG339" s="747">
        <f t="shared" si="22"/>
        <v>0</v>
      </c>
      <c r="AH339" s="748">
        <f t="shared" si="23"/>
        <v>0</v>
      </c>
      <c r="AI339" s="187"/>
      <c r="AJ339" s="52"/>
      <c r="AK339" s="156" t="str">
        <f>IFERROR(VLOOKUP($A339,'Liste planification'!$B$2:$C$105,2,FALSE),"")</f>
        <v/>
      </c>
      <c r="AL339" s="27"/>
      <c r="AM339" s="27"/>
      <c r="AN339" s="769"/>
      <c r="AO339" s="770"/>
      <c r="AP339" s="770"/>
      <c r="AQ339" s="770"/>
      <c r="AR339" s="770"/>
      <c r="AS339" s="770"/>
      <c r="AT339" s="770"/>
      <c r="AU339" s="770"/>
      <c r="AV339" s="770"/>
      <c r="AW339" s="770"/>
      <c r="AX339" s="770"/>
      <c r="AY339" s="770"/>
      <c r="AZ339" s="770"/>
      <c r="BA339" s="770"/>
      <c r="BB339" s="770"/>
      <c r="BC339" s="770"/>
      <c r="BD339" s="770"/>
      <c r="BE339" s="770"/>
      <c r="BF339" s="770"/>
      <c r="BG339" s="770"/>
      <c r="BH339" s="770"/>
      <c r="BI339" s="770"/>
      <c r="BJ339" s="770"/>
      <c r="BK339" s="770"/>
      <c r="BL339" s="770"/>
      <c r="BM339" s="770"/>
      <c r="BN339" s="770"/>
      <c r="BO339" s="770"/>
      <c r="BP339" s="770"/>
      <c r="BQ339" s="770"/>
      <c r="BR339" s="770"/>
      <c r="BS339" s="770"/>
      <c r="BT339" s="770"/>
      <c r="BU339" s="770"/>
      <c r="BV339" s="770"/>
      <c r="BW339" s="770"/>
      <c r="BX339" s="770"/>
      <c r="BY339" s="770"/>
      <c r="BZ339" s="770"/>
      <c r="CA339" s="770"/>
      <c r="CB339" s="770"/>
      <c r="CC339" s="770"/>
    </row>
    <row r="340" spans="1:81" s="64" customFormat="1">
      <c r="A340" s="158"/>
      <c r="B340" s="159" t="str">
        <f>A340&amp;"-"&amp;TEXT(COUNTIF($A$5:A340,A340),"000")</f>
        <v>-000</v>
      </c>
      <c r="C340" s="52"/>
      <c r="D340" s="27"/>
      <c r="E340" s="28"/>
      <c r="F340" s="27"/>
      <c r="G340" s="27"/>
      <c r="H340" s="52"/>
      <c r="I340" s="380" t="str">
        <f>IFERROR(VLOOKUP($F340,'Liste planification'!$V$2:$W$96,2,FALSE),"")</f>
        <v/>
      </c>
      <c r="J340" s="27"/>
      <c r="K340" s="27"/>
      <c r="L340" s="27"/>
      <c r="M340" s="52"/>
      <c r="N340" s="52"/>
      <c r="O340" s="52"/>
      <c r="P340" s="52"/>
      <c r="Q340" s="52"/>
      <c r="R340" s="52"/>
      <c r="S340" s="52"/>
      <c r="T340" s="52"/>
      <c r="U340" s="52"/>
      <c r="V340" s="52"/>
      <c r="W340" s="52"/>
      <c r="X340" s="52"/>
      <c r="Y340" s="194"/>
      <c r="Z340" s="776"/>
      <c r="AA340" s="190"/>
      <c r="AB340" s="747">
        <f t="shared" si="20"/>
        <v>0</v>
      </c>
      <c r="AC340" s="748">
        <f t="shared" si="21"/>
        <v>0</v>
      </c>
      <c r="AD340" s="187"/>
      <c r="AE340" s="186"/>
      <c r="AF340" s="190"/>
      <c r="AG340" s="747">
        <f t="shared" si="22"/>
        <v>0</v>
      </c>
      <c r="AH340" s="748">
        <f t="shared" si="23"/>
        <v>0</v>
      </c>
      <c r="AI340" s="187"/>
      <c r="AJ340" s="52"/>
      <c r="AK340" s="156" t="str">
        <f>IFERROR(VLOOKUP($A340,'Liste planification'!$B$2:$C$105,2,FALSE),"")</f>
        <v/>
      </c>
      <c r="AL340" s="27"/>
      <c r="AM340" s="27"/>
      <c r="AN340" s="769"/>
      <c r="AO340" s="770"/>
      <c r="AP340" s="770"/>
      <c r="AQ340" s="770"/>
      <c r="AR340" s="770"/>
      <c r="AS340" s="770"/>
      <c r="AT340" s="770"/>
      <c r="AU340" s="770"/>
      <c r="AV340" s="770"/>
      <c r="AW340" s="770"/>
      <c r="AX340" s="770"/>
      <c r="AY340" s="770"/>
      <c r="AZ340" s="770"/>
      <c r="BA340" s="770"/>
      <c r="BB340" s="770"/>
      <c r="BC340" s="770"/>
      <c r="BD340" s="770"/>
      <c r="BE340" s="770"/>
      <c r="BF340" s="770"/>
      <c r="BG340" s="770"/>
      <c r="BH340" s="770"/>
      <c r="BI340" s="770"/>
      <c r="BJ340" s="770"/>
      <c r="BK340" s="770"/>
      <c r="BL340" s="770"/>
      <c r="BM340" s="770"/>
      <c r="BN340" s="770"/>
      <c r="BO340" s="770"/>
      <c r="BP340" s="770"/>
      <c r="BQ340" s="770"/>
      <c r="BR340" s="770"/>
      <c r="BS340" s="770"/>
      <c r="BT340" s="770"/>
      <c r="BU340" s="770"/>
      <c r="BV340" s="770"/>
      <c r="BW340" s="770"/>
      <c r="BX340" s="770"/>
      <c r="BY340" s="770"/>
      <c r="BZ340" s="770"/>
      <c r="CA340" s="770"/>
      <c r="CB340" s="770"/>
      <c r="CC340" s="770"/>
    </row>
    <row r="341" spans="1:81" s="64" customFormat="1">
      <c r="A341" s="158"/>
      <c r="B341" s="159" t="str">
        <f>A341&amp;"-"&amp;TEXT(COUNTIF($A$5:A341,A341),"000")</f>
        <v>-000</v>
      </c>
      <c r="C341" s="52"/>
      <c r="D341" s="27"/>
      <c r="E341" s="28"/>
      <c r="F341" s="27"/>
      <c r="G341" s="27"/>
      <c r="H341" s="52"/>
      <c r="I341" s="380" t="str">
        <f>IFERROR(VLOOKUP($F341,'Liste planification'!$V$2:$W$96,2,FALSE),"")</f>
        <v/>
      </c>
      <c r="J341" s="27"/>
      <c r="K341" s="27"/>
      <c r="L341" s="27"/>
      <c r="M341" s="52"/>
      <c r="N341" s="52"/>
      <c r="O341" s="52"/>
      <c r="P341" s="52"/>
      <c r="Q341" s="52"/>
      <c r="R341" s="52"/>
      <c r="S341" s="52"/>
      <c r="T341" s="52"/>
      <c r="U341" s="52"/>
      <c r="V341" s="52"/>
      <c r="W341" s="52"/>
      <c r="X341" s="52"/>
      <c r="Y341" s="194"/>
      <c r="Z341" s="776"/>
      <c r="AA341" s="190"/>
      <c r="AB341" s="747">
        <f t="shared" si="20"/>
        <v>0</v>
      </c>
      <c r="AC341" s="748">
        <f t="shared" si="21"/>
        <v>0</v>
      </c>
      <c r="AD341" s="187"/>
      <c r="AE341" s="186"/>
      <c r="AF341" s="190"/>
      <c r="AG341" s="747">
        <f t="shared" si="22"/>
        <v>0</v>
      </c>
      <c r="AH341" s="748">
        <f t="shared" si="23"/>
        <v>0</v>
      </c>
      <c r="AI341" s="187"/>
      <c r="AJ341" s="52"/>
      <c r="AK341" s="156" t="str">
        <f>IFERROR(VLOOKUP($A341,'Liste planification'!$B$2:$C$105,2,FALSE),"")</f>
        <v/>
      </c>
      <c r="AL341" s="27"/>
      <c r="AM341" s="27"/>
      <c r="AN341" s="769"/>
      <c r="AO341" s="770"/>
      <c r="AP341" s="770"/>
      <c r="AQ341" s="770"/>
      <c r="AR341" s="770"/>
      <c r="AS341" s="770"/>
      <c r="AT341" s="770"/>
      <c r="AU341" s="770"/>
      <c r="AV341" s="770"/>
      <c r="AW341" s="770"/>
      <c r="AX341" s="770"/>
      <c r="AY341" s="770"/>
      <c r="AZ341" s="770"/>
      <c r="BA341" s="770"/>
      <c r="BB341" s="770"/>
      <c r="BC341" s="770"/>
      <c r="BD341" s="770"/>
      <c r="BE341" s="770"/>
      <c r="BF341" s="770"/>
      <c r="BG341" s="770"/>
      <c r="BH341" s="770"/>
      <c r="BI341" s="770"/>
      <c r="BJ341" s="770"/>
      <c r="BK341" s="770"/>
      <c r="BL341" s="770"/>
      <c r="BM341" s="770"/>
      <c r="BN341" s="770"/>
      <c r="BO341" s="770"/>
      <c r="BP341" s="770"/>
      <c r="BQ341" s="770"/>
      <c r="BR341" s="770"/>
      <c r="BS341" s="770"/>
      <c r="BT341" s="770"/>
      <c r="BU341" s="770"/>
      <c r="BV341" s="770"/>
      <c r="BW341" s="770"/>
      <c r="BX341" s="770"/>
      <c r="BY341" s="770"/>
      <c r="BZ341" s="770"/>
      <c r="CA341" s="770"/>
      <c r="CB341" s="770"/>
      <c r="CC341" s="770"/>
    </row>
    <row r="342" spans="1:81" s="64" customFormat="1">
      <c r="A342" s="158"/>
      <c r="B342" s="159" t="str">
        <f>A342&amp;"-"&amp;TEXT(COUNTIF($A$5:A342,A342),"000")</f>
        <v>-000</v>
      </c>
      <c r="C342" s="52"/>
      <c r="D342" s="27"/>
      <c r="E342" s="28"/>
      <c r="F342" s="27"/>
      <c r="G342" s="27"/>
      <c r="H342" s="52"/>
      <c r="I342" s="380" t="str">
        <f>IFERROR(VLOOKUP($F342,'Liste planification'!$V$2:$W$96,2,FALSE),"")</f>
        <v/>
      </c>
      <c r="J342" s="27"/>
      <c r="K342" s="27"/>
      <c r="L342" s="27"/>
      <c r="M342" s="52"/>
      <c r="N342" s="52"/>
      <c r="O342" s="52"/>
      <c r="P342" s="52"/>
      <c r="Q342" s="52"/>
      <c r="R342" s="52"/>
      <c r="S342" s="52"/>
      <c r="T342" s="52"/>
      <c r="U342" s="52"/>
      <c r="V342" s="52"/>
      <c r="W342" s="52"/>
      <c r="X342" s="52"/>
      <c r="Y342" s="194"/>
      <c r="Z342" s="776"/>
      <c r="AA342" s="190"/>
      <c r="AB342" s="747">
        <f t="shared" si="20"/>
        <v>0</v>
      </c>
      <c r="AC342" s="748">
        <f t="shared" si="21"/>
        <v>0</v>
      </c>
      <c r="AD342" s="187"/>
      <c r="AE342" s="186"/>
      <c r="AF342" s="190"/>
      <c r="AG342" s="747">
        <f t="shared" si="22"/>
        <v>0</v>
      </c>
      <c r="AH342" s="748">
        <f t="shared" si="23"/>
        <v>0</v>
      </c>
      <c r="AI342" s="187"/>
      <c r="AJ342" s="52"/>
      <c r="AK342" s="156" t="str">
        <f>IFERROR(VLOOKUP($A342,'Liste planification'!$B$2:$C$105,2,FALSE),"")</f>
        <v/>
      </c>
      <c r="AL342" s="27"/>
      <c r="AM342" s="27"/>
      <c r="AN342" s="769"/>
      <c r="AO342" s="770"/>
      <c r="AP342" s="770"/>
      <c r="AQ342" s="770"/>
      <c r="AR342" s="770"/>
      <c r="AS342" s="770"/>
      <c r="AT342" s="770"/>
      <c r="AU342" s="770"/>
      <c r="AV342" s="770"/>
      <c r="AW342" s="770"/>
      <c r="AX342" s="770"/>
      <c r="AY342" s="770"/>
      <c r="AZ342" s="770"/>
      <c r="BA342" s="770"/>
      <c r="BB342" s="770"/>
      <c r="BC342" s="770"/>
      <c r="BD342" s="770"/>
      <c r="BE342" s="770"/>
      <c r="BF342" s="770"/>
      <c r="BG342" s="770"/>
      <c r="BH342" s="770"/>
      <c r="BI342" s="770"/>
      <c r="BJ342" s="770"/>
      <c r="BK342" s="770"/>
      <c r="BL342" s="770"/>
      <c r="BM342" s="770"/>
      <c r="BN342" s="770"/>
      <c r="BO342" s="770"/>
      <c r="BP342" s="770"/>
      <c r="BQ342" s="770"/>
      <c r="BR342" s="770"/>
      <c r="BS342" s="770"/>
      <c r="BT342" s="770"/>
      <c r="BU342" s="770"/>
      <c r="BV342" s="770"/>
      <c r="BW342" s="770"/>
      <c r="BX342" s="770"/>
      <c r="BY342" s="770"/>
      <c r="BZ342" s="770"/>
      <c r="CA342" s="770"/>
      <c r="CB342" s="770"/>
      <c r="CC342" s="770"/>
    </row>
    <row r="343" spans="1:81" s="64" customFormat="1">
      <c r="A343" s="158"/>
      <c r="B343" s="159" t="str">
        <f>A343&amp;"-"&amp;TEXT(COUNTIF($A$5:A343,A343),"000")</f>
        <v>-000</v>
      </c>
      <c r="C343" s="52"/>
      <c r="D343" s="27"/>
      <c r="E343" s="28"/>
      <c r="F343" s="27"/>
      <c r="G343" s="27"/>
      <c r="H343" s="52"/>
      <c r="I343" s="380" t="str">
        <f>IFERROR(VLOOKUP($F343,'Liste planification'!$V$2:$W$96,2,FALSE),"")</f>
        <v/>
      </c>
      <c r="J343" s="27"/>
      <c r="K343" s="27"/>
      <c r="L343" s="27"/>
      <c r="M343" s="52"/>
      <c r="N343" s="52"/>
      <c r="O343" s="52"/>
      <c r="P343" s="52"/>
      <c r="Q343" s="52"/>
      <c r="R343" s="52"/>
      <c r="S343" s="52"/>
      <c r="T343" s="52"/>
      <c r="U343" s="52"/>
      <c r="V343" s="52"/>
      <c r="W343" s="52"/>
      <c r="X343" s="52"/>
      <c r="Y343" s="194"/>
      <c r="Z343" s="776"/>
      <c r="AA343" s="190"/>
      <c r="AB343" s="747">
        <f t="shared" si="20"/>
        <v>0</v>
      </c>
      <c r="AC343" s="748">
        <f t="shared" si="21"/>
        <v>0</v>
      </c>
      <c r="AD343" s="187"/>
      <c r="AE343" s="186"/>
      <c r="AF343" s="190"/>
      <c r="AG343" s="747">
        <f t="shared" si="22"/>
        <v>0</v>
      </c>
      <c r="AH343" s="748">
        <f t="shared" si="23"/>
        <v>0</v>
      </c>
      <c r="AI343" s="187"/>
      <c r="AJ343" s="52"/>
      <c r="AK343" s="156" t="str">
        <f>IFERROR(VLOOKUP($A343,'Liste planification'!$B$2:$C$105,2,FALSE),"")</f>
        <v/>
      </c>
      <c r="AL343" s="27"/>
      <c r="AM343" s="27"/>
      <c r="AN343" s="769"/>
      <c r="AO343" s="770"/>
      <c r="AP343" s="770"/>
      <c r="AQ343" s="770"/>
      <c r="AR343" s="770"/>
      <c r="AS343" s="770"/>
      <c r="AT343" s="770"/>
      <c r="AU343" s="770"/>
      <c r="AV343" s="770"/>
      <c r="AW343" s="770"/>
      <c r="AX343" s="770"/>
      <c r="AY343" s="770"/>
      <c r="AZ343" s="770"/>
      <c r="BA343" s="770"/>
      <c r="BB343" s="770"/>
      <c r="BC343" s="770"/>
      <c r="BD343" s="770"/>
      <c r="BE343" s="770"/>
      <c r="BF343" s="770"/>
      <c r="BG343" s="770"/>
      <c r="BH343" s="770"/>
      <c r="BI343" s="770"/>
      <c r="BJ343" s="770"/>
      <c r="BK343" s="770"/>
      <c r="BL343" s="770"/>
      <c r="BM343" s="770"/>
      <c r="BN343" s="770"/>
      <c r="BO343" s="770"/>
      <c r="BP343" s="770"/>
      <c r="BQ343" s="770"/>
      <c r="BR343" s="770"/>
      <c r="BS343" s="770"/>
      <c r="BT343" s="770"/>
      <c r="BU343" s="770"/>
      <c r="BV343" s="770"/>
      <c r="BW343" s="770"/>
      <c r="BX343" s="770"/>
      <c r="BY343" s="770"/>
      <c r="BZ343" s="770"/>
      <c r="CA343" s="770"/>
      <c r="CB343" s="770"/>
      <c r="CC343" s="770"/>
    </row>
    <row r="344" spans="1:81" s="64" customFormat="1">
      <c r="A344" s="158"/>
      <c r="B344" s="159" t="str">
        <f>A344&amp;"-"&amp;TEXT(COUNTIF($A$5:A344,A344),"000")</f>
        <v>-000</v>
      </c>
      <c r="C344" s="52"/>
      <c r="D344" s="27"/>
      <c r="E344" s="28"/>
      <c r="F344" s="27"/>
      <c r="G344" s="27"/>
      <c r="H344" s="52"/>
      <c r="I344" s="380" t="str">
        <f>IFERROR(VLOOKUP($F344,'Liste planification'!$V$2:$W$96,2,FALSE),"")</f>
        <v/>
      </c>
      <c r="J344" s="27"/>
      <c r="K344" s="27"/>
      <c r="L344" s="27"/>
      <c r="M344" s="52"/>
      <c r="N344" s="52"/>
      <c r="O344" s="52"/>
      <c r="P344" s="52"/>
      <c r="Q344" s="52"/>
      <c r="R344" s="52"/>
      <c r="S344" s="52"/>
      <c r="T344" s="52"/>
      <c r="U344" s="52"/>
      <c r="V344" s="52"/>
      <c r="W344" s="52"/>
      <c r="X344" s="52"/>
      <c r="Y344" s="194"/>
      <c r="Z344" s="776"/>
      <c r="AA344" s="190"/>
      <c r="AB344" s="747">
        <f t="shared" si="20"/>
        <v>0</v>
      </c>
      <c r="AC344" s="748">
        <f t="shared" si="21"/>
        <v>0</v>
      </c>
      <c r="AD344" s="187"/>
      <c r="AE344" s="186"/>
      <c r="AF344" s="190"/>
      <c r="AG344" s="747">
        <f t="shared" si="22"/>
        <v>0</v>
      </c>
      <c r="AH344" s="748">
        <f t="shared" si="23"/>
        <v>0</v>
      </c>
      <c r="AI344" s="187"/>
      <c r="AJ344" s="52"/>
      <c r="AK344" s="156" t="str">
        <f>IFERROR(VLOOKUP($A344,'Liste planification'!$B$2:$C$105,2,FALSE),"")</f>
        <v/>
      </c>
      <c r="AL344" s="27"/>
      <c r="AM344" s="27"/>
      <c r="AN344" s="769"/>
      <c r="AO344" s="770"/>
      <c r="AP344" s="770"/>
      <c r="AQ344" s="770"/>
      <c r="AR344" s="770"/>
      <c r="AS344" s="770"/>
      <c r="AT344" s="770"/>
      <c r="AU344" s="770"/>
      <c r="AV344" s="770"/>
      <c r="AW344" s="770"/>
      <c r="AX344" s="770"/>
      <c r="AY344" s="770"/>
      <c r="AZ344" s="770"/>
      <c r="BA344" s="770"/>
      <c r="BB344" s="770"/>
      <c r="BC344" s="770"/>
      <c r="BD344" s="770"/>
      <c r="BE344" s="770"/>
      <c r="BF344" s="770"/>
      <c r="BG344" s="770"/>
      <c r="BH344" s="770"/>
      <c r="BI344" s="770"/>
      <c r="BJ344" s="770"/>
      <c r="BK344" s="770"/>
      <c r="BL344" s="770"/>
      <c r="BM344" s="770"/>
      <c r="BN344" s="770"/>
      <c r="BO344" s="770"/>
      <c r="BP344" s="770"/>
      <c r="BQ344" s="770"/>
      <c r="BR344" s="770"/>
      <c r="BS344" s="770"/>
      <c r="BT344" s="770"/>
      <c r="BU344" s="770"/>
      <c r="BV344" s="770"/>
      <c r="BW344" s="770"/>
      <c r="BX344" s="770"/>
      <c r="BY344" s="770"/>
      <c r="BZ344" s="770"/>
      <c r="CA344" s="770"/>
      <c r="CB344" s="770"/>
      <c r="CC344" s="770"/>
    </row>
    <row r="345" spans="1:81" s="64" customFormat="1">
      <c r="A345" s="158"/>
      <c r="B345" s="159" t="str">
        <f>A345&amp;"-"&amp;TEXT(COUNTIF($A$5:A345,A345),"000")</f>
        <v>-000</v>
      </c>
      <c r="C345" s="52"/>
      <c r="D345" s="27"/>
      <c r="E345" s="28"/>
      <c r="F345" s="27"/>
      <c r="G345" s="27"/>
      <c r="H345" s="52"/>
      <c r="I345" s="380" t="str">
        <f>IFERROR(VLOOKUP($F345,'Liste planification'!$V$2:$W$96,2,FALSE),"")</f>
        <v/>
      </c>
      <c r="J345" s="27"/>
      <c r="K345" s="27"/>
      <c r="L345" s="27"/>
      <c r="M345" s="52"/>
      <c r="N345" s="52"/>
      <c r="O345" s="52"/>
      <c r="P345" s="52"/>
      <c r="Q345" s="52"/>
      <c r="R345" s="52"/>
      <c r="S345" s="52"/>
      <c r="T345" s="52"/>
      <c r="U345" s="52"/>
      <c r="V345" s="52"/>
      <c r="W345" s="52"/>
      <c r="X345" s="52"/>
      <c r="Y345" s="194"/>
      <c r="Z345" s="776"/>
      <c r="AA345" s="190"/>
      <c r="AB345" s="747">
        <f t="shared" si="20"/>
        <v>0</v>
      </c>
      <c r="AC345" s="748">
        <f t="shared" si="21"/>
        <v>0</v>
      </c>
      <c r="AD345" s="187"/>
      <c r="AE345" s="186"/>
      <c r="AF345" s="190"/>
      <c r="AG345" s="747">
        <f t="shared" si="22"/>
        <v>0</v>
      </c>
      <c r="AH345" s="748">
        <f t="shared" si="23"/>
        <v>0</v>
      </c>
      <c r="AI345" s="187"/>
      <c r="AJ345" s="52"/>
      <c r="AK345" s="156" t="str">
        <f>IFERROR(VLOOKUP($A345,'Liste planification'!$B$2:$C$105,2,FALSE),"")</f>
        <v/>
      </c>
      <c r="AL345" s="27"/>
      <c r="AM345" s="27"/>
      <c r="AN345" s="769"/>
      <c r="AO345" s="770"/>
      <c r="AP345" s="770"/>
      <c r="AQ345" s="770"/>
      <c r="AR345" s="770"/>
      <c r="AS345" s="770"/>
      <c r="AT345" s="770"/>
      <c r="AU345" s="770"/>
      <c r="AV345" s="770"/>
      <c r="AW345" s="770"/>
      <c r="AX345" s="770"/>
      <c r="AY345" s="770"/>
      <c r="AZ345" s="770"/>
      <c r="BA345" s="770"/>
      <c r="BB345" s="770"/>
      <c r="BC345" s="770"/>
      <c r="BD345" s="770"/>
      <c r="BE345" s="770"/>
      <c r="BF345" s="770"/>
      <c r="BG345" s="770"/>
      <c r="BH345" s="770"/>
      <c r="BI345" s="770"/>
      <c r="BJ345" s="770"/>
      <c r="BK345" s="770"/>
      <c r="BL345" s="770"/>
      <c r="BM345" s="770"/>
      <c r="BN345" s="770"/>
      <c r="BO345" s="770"/>
      <c r="BP345" s="770"/>
      <c r="BQ345" s="770"/>
      <c r="BR345" s="770"/>
      <c r="BS345" s="770"/>
      <c r="BT345" s="770"/>
      <c r="BU345" s="770"/>
      <c r="BV345" s="770"/>
      <c r="BW345" s="770"/>
      <c r="BX345" s="770"/>
      <c r="BY345" s="770"/>
      <c r="BZ345" s="770"/>
      <c r="CA345" s="770"/>
      <c r="CB345" s="770"/>
      <c r="CC345" s="770"/>
    </row>
    <row r="346" spans="1:81" s="64" customFormat="1">
      <c r="A346" s="158"/>
      <c r="B346" s="159" t="str">
        <f>A346&amp;"-"&amp;TEXT(COUNTIF($A$5:A346,A346),"000")</f>
        <v>-000</v>
      </c>
      <c r="C346" s="52"/>
      <c r="D346" s="27"/>
      <c r="E346" s="28"/>
      <c r="F346" s="27"/>
      <c r="G346" s="27"/>
      <c r="H346" s="52"/>
      <c r="I346" s="380" t="str">
        <f>IFERROR(VLOOKUP($F346,'Liste planification'!$V$2:$W$96,2,FALSE),"")</f>
        <v/>
      </c>
      <c r="J346" s="27"/>
      <c r="K346" s="27"/>
      <c r="L346" s="27"/>
      <c r="M346" s="52"/>
      <c r="N346" s="52"/>
      <c r="O346" s="52"/>
      <c r="P346" s="52"/>
      <c r="Q346" s="52"/>
      <c r="R346" s="52"/>
      <c r="S346" s="52"/>
      <c r="T346" s="52"/>
      <c r="U346" s="52"/>
      <c r="V346" s="52"/>
      <c r="W346" s="52"/>
      <c r="X346" s="52"/>
      <c r="Y346" s="194"/>
      <c r="Z346" s="776"/>
      <c r="AA346" s="190"/>
      <c r="AB346" s="747">
        <f t="shared" si="20"/>
        <v>0</v>
      </c>
      <c r="AC346" s="748">
        <f t="shared" si="21"/>
        <v>0</v>
      </c>
      <c r="AD346" s="187"/>
      <c r="AE346" s="186"/>
      <c r="AF346" s="190"/>
      <c r="AG346" s="747">
        <f t="shared" si="22"/>
        <v>0</v>
      </c>
      <c r="AH346" s="748">
        <f t="shared" si="23"/>
        <v>0</v>
      </c>
      <c r="AI346" s="187"/>
      <c r="AJ346" s="52"/>
      <c r="AK346" s="156" t="str">
        <f>IFERROR(VLOOKUP($A346,'Liste planification'!$B$2:$C$105,2,FALSE),"")</f>
        <v/>
      </c>
      <c r="AL346" s="27"/>
      <c r="AM346" s="27"/>
      <c r="AN346" s="769"/>
      <c r="AO346" s="770"/>
      <c r="AP346" s="770"/>
      <c r="AQ346" s="770"/>
      <c r="AR346" s="770"/>
      <c r="AS346" s="770"/>
      <c r="AT346" s="770"/>
      <c r="AU346" s="770"/>
      <c r="AV346" s="770"/>
      <c r="AW346" s="770"/>
      <c r="AX346" s="770"/>
      <c r="AY346" s="770"/>
      <c r="AZ346" s="770"/>
      <c r="BA346" s="770"/>
      <c r="BB346" s="770"/>
      <c r="BC346" s="770"/>
      <c r="BD346" s="770"/>
      <c r="BE346" s="770"/>
      <c r="BF346" s="770"/>
      <c r="BG346" s="770"/>
      <c r="BH346" s="770"/>
      <c r="BI346" s="770"/>
      <c r="BJ346" s="770"/>
      <c r="BK346" s="770"/>
      <c r="BL346" s="770"/>
      <c r="BM346" s="770"/>
      <c r="BN346" s="770"/>
      <c r="BO346" s="770"/>
      <c r="BP346" s="770"/>
      <c r="BQ346" s="770"/>
      <c r="BR346" s="770"/>
      <c r="BS346" s="770"/>
      <c r="BT346" s="770"/>
      <c r="BU346" s="770"/>
      <c r="BV346" s="770"/>
      <c r="BW346" s="770"/>
      <c r="BX346" s="770"/>
      <c r="BY346" s="770"/>
      <c r="BZ346" s="770"/>
      <c r="CA346" s="770"/>
      <c r="CB346" s="770"/>
      <c r="CC346" s="770"/>
    </row>
    <row r="347" spans="1:81" s="64" customFormat="1">
      <c r="A347" s="158"/>
      <c r="B347" s="159" t="str">
        <f>A347&amp;"-"&amp;TEXT(COUNTIF($A$5:A347,A347),"000")</f>
        <v>-000</v>
      </c>
      <c r="C347" s="52"/>
      <c r="D347" s="27"/>
      <c r="E347" s="28"/>
      <c r="F347" s="27"/>
      <c r="G347" s="27"/>
      <c r="H347" s="52"/>
      <c r="I347" s="380" t="str">
        <f>IFERROR(VLOOKUP($F347,'Liste planification'!$V$2:$W$96,2,FALSE),"")</f>
        <v/>
      </c>
      <c r="J347" s="27"/>
      <c r="K347" s="27"/>
      <c r="L347" s="27"/>
      <c r="M347" s="52"/>
      <c r="N347" s="52"/>
      <c r="O347" s="52"/>
      <c r="P347" s="52"/>
      <c r="Q347" s="52"/>
      <c r="R347" s="52"/>
      <c r="S347" s="52"/>
      <c r="T347" s="52"/>
      <c r="U347" s="52"/>
      <c r="V347" s="52"/>
      <c r="W347" s="52"/>
      <c r="X347" s="52"/>
      <c r="Y347" s="194"/>
      <c r="Z347" s="776"/>
      <c r="AA347" s="190"/>
      <c r="AB347" s="747">
        <f t="shared" si="20"/>
        <v>0</v>
      </c>
      <c r="AC347" s="748">
        <f t="shared" si="21"/>
        <v>0</v>
      </c>
      <c r="AD347" s="187"/>
      <c r="AE347" s="186"/>
      <c r="AF347" s="190"/>
      <c r="AG347" s="747">
        <f t="shared" si="22"/>
        <v>0</v>
      </c>
      <c r="AH347" s="748">
        <f t="shared" si="23"/>
        <v>0</v>
      </c>
      <c r="AI347" s="187"/>
      <c r="AJ347" s="52"/>
      <c r="AK347" s="156" t="str">
        <f>IFERROR(VLOOKUP($A347,'Liste planification'!$B$2:$C$105,2,FALSE),"")</f>
        <v/>
      </c>
      <c r="AL347" s="27"/>
      <c r="AM347" s="27"/>
      <c r="AN347" s="769"/>
      <c r="AO347" s="770"/>
      <c r="AP347" s="770"/>
      <c r="AQ347" s="770"/>
      <c r="AR347" s="770"/>
      <c r="AS347" s="770"/>
      <c r="AT347" s="770"/>
      <c r="AU347" s="770"/>
      <c r="AV347" s="770"/>
      <c r="AW347" s="770"/>
      <c r="AX347" s="770"/>
      <c r="AY347" s="770"/>
      <c r="AZ347" s="770"/>
      <c r="BA347" s="770"/>
      <c r="BB347" s="770"/>
      <c r="BC347" s="770"/>
      <c r="BD347" s="770"/>
      <c r="BE347" s="770"/>
      <c r="BF347" s="770"/>
      <c r="BG347" s="770"/>
      <c r="BH347" s="770"/>
      <c r="BI347" s="770"/>
      <c r="BJ347" s="770"/>
      <c r="BK347" s="770"/>
      <c r="BL347" s="770"/>
      <c r="BM347" s="770"/>
      <c r="BN347" s="770"/>
      <c r="BO347" s="770"/>
      <c r="BP347" s="770"/>
      <c r="BQ347" s="770"/>
      <c r="BR347" s="770"/>
      <c r="BS347" s="770"/>
      <c r="BT347" s="770"/>
      <c r="BU347" s="770"/>
      <c r="BV347" s="770"/>
      <c r="BW347" s="770"/>
      <c r="BX347" s="770"/>
      <c r="BY347" s="770"/>
      <c r="BZ347" s="770"/>
      <c r="CA347" s="770"/>
      <c r="CB347" s="770"/>
      <c r="CC347" s="770"/>
    </row>
    <row r="348" spans="1:81" s="64" customFormat="1">
      <c r="A348" s="158"/>
      <c r="B348" s="159" t="str">
        <f>A348&amp;"-"&amp;TEXT(COUNTIF($A$5:A348,A348),"000")</f>
        <v>-000</v>
      </c>
      <c r="C348" s="52"/>
      <c r="D348" s="27"/>
      <c r="E348" s="28"/>
      <c r="F348" s="27"/>
      <c r="G348" s="27"/>
      <c r="H348" s="52"/>
      <c r="I348" s="380" t="str">
        <f>IFERROR(VLOOKUP($F348,'Liste planification'!$V$2:$W$96,2,FALSE),"")</f>
        <v/>
      </c>
      <c r="J348" s="27"/>
      <c r="K348" s="27"/>
      <c r="L348" s="27"/>
      <c r="M348" s="52"/>
      <c r="N348" s="52"/>
      <c r="O348" s="52"/>
      <c r="P348" s="52"/>
      <c r="Q348" s="52"/>
      <c r="R348" s="52"/>
      <c r="S348" s="52"/>
      <c r="T348" s="52"/>
      <c r="U348" s="52"/>
      <c r="V348" s="52"/>
      <c r="W348" s="52"/>
      <c r="X348" s="52"/>
      <c r="Y348" s="194"/>
      <c r="Z348" s="776"/>
      <c r="AA348" s="190"/>
      <c r="AB348" s="747">
        <f t="shared" si="20"/>
        <v>0</v>
      </c>
      <c r="AC348" s="748">
        <f t="shared" si="21"/>
        <v>0</v>
      </c>
      <c r="AD348" s="187"/>
      <c r="AE348" s="186"/>
      <c r="AF348" s="190"/>
      <c r="AG348" s="747">
        <f t="shared" si="22"/>
        <v>0</v>
      </c>
      <c r="AH348" s="748">
        <f t="shared" si="23"/>
        <v>0</v>
      </c>
      <c r="AI348" s="187"/>
      <c r="AJ348" s="52"/>
      <c r="AK348" s="156" t="str">
        <f>IFERROR(VLOOKUP($A348,'Liste planification'!$B$2:$C$105,2,FALSE),"")</f>
        <v/>
      </c>
      <c r="AL348" s="27"/>
      <c r="AM348" s="27"/>
      <c r="AN348" s="769"/>
      <c r="AO348" s="770"/>
      <c r="AP348" s="770"/>
      <c r="AQ348" s="770"/>
      <c r="AR348" s="770"/>
      <c r="AS348" s="770"/>
      <c r="AT348" s="770"/>
      <c r="AU348" s="770"/>
      <c r="AV348" s="770"/>
      <c r="AW348" s="770"/>
      <c r="AX348" s="770"/>
      <c r="AY348" s="770"/>
      <c r="AZ348" s="770"/>
      <c r="BA348" s="770"/>
      <c r="BB348" s="770"/>
      <c r="BC348" s="770"/>
      <c r="BD348" s="770"/>
      <c r="BE348" s="770"/>
      <c r="BF348" s="770"/>
      <c r="BG348" s="770"/>
      <c r="BH348" s="770"/>
      <c r="BI348" s="770"/>
      <c r="BJ348" s="770"/>
      <c r="BK348" s="770"/>
      <c r="BL348" s="770"/>
      <c r="BM348" s="770"/>
      <c r="BN348" s="770"/>
      <c r="BO348" s="770"/>
      <c r="BP348" s="770"/>
      <c r="BQ348" s="770"/>
      <c r="BR348" s="770"/>
      <c r="BS348" s="770"/>
      <c r="BT348" s="770"/>
      <c r="BU348" s="770"/>
      <c r="BV348" s="770"/>
      <c r="BW348" s="770"/>
      <c r="BX348" s="770"/>
      <c r="BY348" s="770"/>
      <c r="BZ348" s="770"/>
      <c r="CA348" s="770"/>
      <c r="CB348" s="770"/>
      <c r="CC348" s="770"/>
    </row>
    <row r="349" spans="1:81" s="64" customFormat="1">
      <c r="A349" s="158"/>
      <c r="B349" s="159" t="str">
        <f>A349&amp;"-"&amp;TEXT(COUNTIF($A$5:A349,A349),"000")</f>
        <v>-000</v>
      </c>
      <c r="C349" s="52"/>
      <c r="D349" s="27"/>
      <c r="E349" s="28"/>
      <c r="F349" s="27"/>
      <c r="G349" s="27"/>
      <c r="H349" s="52"/>
      <c r="I349" s="380" t="str">
        <f>IFERROR(VLOOKUP($F349,'Liste planification'!$V$2:$W$96,2,FALSE),"")</f>
        <v/>
      </c>
      <c r="J349" s="27"/>
      <c r="K349" s="27"/>
      <c r="L349" s="27"/>
      <c r="M349" s="52"/>
      <c r="N349" s="52"/>
      <c r="O349" s="52"/>
      <c r="P349" s="52"/>
      <c r="Q349" s="52"/>
      <c r="R349" s="52"/>
      <c r="S349" s="52"/>
      <c r="T349" s="52"/>
      <c r="U349" s="52"/>
      <c r="V349" s="52"/>
      <c r="W349" s="52"/>
      <c r="X349" s="52"/>
      <c r="Y349" s="194"/>
      <c r="Z349" s="776"/>
      <c r="AA349" s="190"/>
      <c r="AB349" s="747">
        <f t="shared" si="20"/>
        <v>0</v>
      </c>
      <c r="AC349" s="748">
        <f t="shared" si="21"/>
        <v>0</v>
      </c>
      <c r="AD349" s="187"/>
      <c r="AE349" s="186"/>
      <c r="AF349" s="190"/>
      <c r="AG349" s="747">
        <f t="shared" si="22"/>
        <v>0</v>
      </c>
      <c r="AH349" s="748">
        <f t="shared" si="23"/>
        <v>0</v>
      </c>
      <c r="AI349" s="187"/>
      <c r="AJ349" s="52"/>
      <c r="AK349" s="156" t="str">
        <f>IFERROR(VLOOKUP($A349,'Liste planification'!$B$2:$C$105,2,FALSE),"")</f>
        <v/>
      </c>
      <c r="AL349" s="27"/>
      <c r="AM349" s="27"/>
      <c r="AN349" s="769"/>
      <c r="AO349" s="770"/>
      <c r="AP349" s="770"/>
      <c r="AQ349" s="770"/>
      <c r="AR349" s="770"/>
      <c r="AS349" s="770"/>
      <c r="AT349" s="770"/>
      <c r="AU349" s="770"/>
      <c r="AV349" s="770"/>
      <c r="AW349" s="770"/>
      <c r="AX349" s="770"/>
      <c r="AY349" s="770"/>
      <c r="AZ349" s="770"/>
      <c r="BA349" s="770"/>
      <c r="BB349" s="770"/>
      <c r="BC349" s="770"/>
      <c r="BD349" s="770"/>
      <c r="BE349" s="770"/>
      <c r="BF349" s="770"/>
      <c r="BG349" s="770"/>
      <c r="BH349" s="770"/>
      <c r="BI349" s="770"/>
      <c r="BJ349" s="770"/>
      <c r="BK349" s="770"/>
      <c r="BL349" s="770"/>
      <c r="BM349" s="770"/>
      <c r="BN349" s="770"/>
      <c r="BO349" s="770"/>
      <c r="BP349" s="770"/>
      <c r="BQ349" s="770"/>
      <c r="BR349" s="770"/>
      <c r="BS349" s="770"/>
      <c r="BT349" s="770"/>
      <c r="BU349" s="770"/>
      <c r="BV349" s="770"/>
      <c r="BW349" s="770"/>
      <c r="BX349" s="770"/>
      <c r="BY349" s="770"/>
      <c r="BZ349" s="770"/>
      <c r="CA349" s="770"/>
      <c r="CB349" s="770"/>
      <c r="CC349" s="770"/>
    </row>
    <row r="350" spans="1:81" s="64" customFormat="1">
      <c r="A350" s="158"/>
      <c r="B350" s="159" t="str">
        <f>A350&amp;"-"&amp;TEXT(COUNTIF($A$5:A350,A350),"000")</f>
        <v>-000</v>
      </c>
      <c r="C350" s="52"/>
      <c r="D350" s="27"/>
      <c r="E350" s="28"/>
      <c r="F350" s="27"/>
      <c r="G350" s="27"/>
      <c r="H350" s="52"/>
      <c r="I350" s="380" t="str">
        <f>IFERROR(VLOOKUP($F350,'Liste planification'!$V$2:$W$96,2,FALSE),"")</f>
        <v/>
      </c>
      <c r="J350" s="27"/>
      <c r="K350" s="27"/>
      <c r="L350" s="27"/>
      <c r="M350" s="52"/>
      <c r="N350" s="52"/>
      <c r="O350" s="52"/>
      <c r="P350" s="52"/>
      <c r="Q350" s="52"/>
      <c r="R350" s="52"/>
      <c r="S350" s="52"/>
      <c r="T350" s="52"/>
      <c r="U350" s="52"/>
      <c r="V350" s="52"/>
      <c r="W350" s="52"/>
      <c r="X350" s="52"/>
      <c r="Y350" s="194"/>
      <c r="Z350" s="776"/>
      <c r="AA350" s="190"/>
      <c r="AB350" s="747">
        <f t="shared" si="20"/>
        <v>0</v>
      </c>
      <c r="AC350" s="748">
        <f t="shared" si="21"/>
        <v>0</v>
      </c>
      <c r="AD350" s="187"/>
      <c r="AE350" s="186"/>
      <c r="AF350" s="190"/>
      <c r="AG350" s="747">
        <f t="shared" si="22"/>
        <v>0</v>
      </c>
      <c r="AH350" s="748">
        <f t="shared" si="23"/>
        <v>0</v>
      </c>
      <c r="AI350" s="187"/>
      <c r="AJ350" s="52"/>
      <c r="AK350" s="156" t="str">
        <f>IFERROR(VLOOKUP($A350,'Liste planification'!$B$2:$C$105,2,FALSE),"")</f>
        <v/>
      </c>
      <c r="AL350" s="27"/>
      <c r="AM350" s="27"/>
      <c r="AN350" s="769"/>
      <c r="AO350" s="770"/>
      <c r="AP350" s="770"/>
      <c r="AQ350" s="770"/>
      <c r="AR350" s="770"/>
      <c r="AS350" s="770"/>
      <c r="AT350" s="770"/>
      <c r="AU350" s="770"/>
      <c r="AV350" s="770"/>
      <c r="AW350" s="770"/>
      <c r="AX350" s="770"/>
      <c r="AY350" s="770"/>
      <c r="AZ350" s="770"/>
      <c r="BA350" s="770"/>
      <c r="BB350" s="770"/>
      <c r="BC350" s="770"/>
      <c r="BD350" s="770"/>
      <c r="BE350" s="770"/>
      <c r="BF350" s="770"/>
      <c r="BG350" s="770"/>
      <c r="BH350" s="770"/>
      <c r="BI350" s="770"/>
      <c r="BJ350" s="770"/>
      <c r="BK350" s="770"/>
      <c r="BL350" s="770"/>
      <c r="BM350" s="770"/>
      <c r="BN350" s="770"/>
      <c r="BO350" s="770"/>
      <c r="BP350" s="770"/>
      <c r="BQ350" s="770"/>
      <c r="BR350" s="770"/>
      <c r="BS350" s="770"/>
      <c r="BT350" s="770"/>
      <c r="BU350" s="770"/>
      <c r="BV350" s="770"/>
      <c r="BW350" s="770"/>
      <c r="BX350" s="770"/>
      <c r="BY350" s="770"/>
      <c r="BZ350" s="770"/>
      <c r="CA350" s="770"/>
      <c r="CB350" s="770"/>
      <c r="CC350" s="770"/>
    </row>
    <row r="351" spans="1:81" s="64" customFormat="1">
      <c r="A351" s="158"/>
      <c r="B351" s="159" t="str">
        <f>A351&amp;"-"&amp;TEXT(COUNTIF($A$5:A351,A351),"000")</f>
        <v>-000</v>
      </c>
      <c r="C351" s="52"/>
      <c r="D351" s="27"/>
      <c r="E351" s="28"/>
      <c r="F351" s="27"/>
      <c r="G351" s="27"/>
      <c r="H351" s="52"/>
      <c r="I351" s="380" t="str">
        <f>IFERROR(VLOOKUP($F351,'Liste planification'!$V$2:$W$96,2,FALSE),"")</f>
        <v/>
      </c>
      <c r="J351" s="27"/>
      <c r="K351" s="27"/>
      <c r="L351" s="27"/>
      <c r="M351" s="52"/>
      <c r="N351" s="52"/>
      <c r="O351" s="52"/>
      <c r="P351" s="52"/>
      <c r="Q351" s="52"/>
      <c r="R351" s="52"/>
      <c r="S351" s="52"/>
      <c r="T351" s="52"/>
      <c r="U351" s="52"/>
      <c r="V351" s="52"/>
      <c r="W351" s="52"/>
      <c r="X351" s="52"/>
      <c r="Y351" s="194"/>
      <c r="Z351" s="776"/>
      <c r="AA351" s="190"/>
      <c r="AB351" s="747">
        <f t="shared" si="20"/>
        <v>0</v>
      </c>
      <c r="AC351" s="748">
        <f t="shared" si="21"/>
        <v>0</v>
      </c>
      <c r="AD351" s="187"/>
      <c r="AE351" s="186"/>
      <c r="AF351" s="190"/>
      <c r="AG351" s="747">
        <f t="shared" si="22"/>
        <v>0</v>
      </c>
      <c r="AH351" s="748">
        <f t="shared" si="23"/>
        <v>0</v>
      </c>
      <c r="AI351" s="187"/>
      <c r="AJ351" s="52"/>
      <c r="AK351" s="156" t="str">
        <f>IFERROR(VLOOKUP($A351,'Liste planification'!$B$2:$C$105,2,FALSE),"")</f>
        <v/>
      </c>
      <c r="AL351" s="27"/>
      <c r="AM351" s="27"/>
      <c r="AN351" s="769"/>
      <c r="AO351" s="770"/>
      <c r="AP351" s="770"/>
      <c r="AQ351" s="770"/>
      <c r="AR351" s="770"/>
      <c r="AS351" s="770"/>
      <c r="AT351" s="770"/>
      <c r="AU351" s="770"/>
      <c r="AV351" s="770"/>
      <c r="AW351" s="770"/>
      <c r="AX351" s="770"/>
      <c r="AY351" s="770"/>
      <c r="AZ351" s="770"/>
      <c r="BA351" s="770"/>
      <c r="BB351" s="770"/>
      <c r="BC351" s="770"/>
      <c r="BD351" s="770"/>
      <c r="BE351" s="770"/>
      <c r="BF351" s="770"/>
      <c r="BG351" s="770"/>
      <c r="BH351" s="770"/>
      <c r="BI351" s="770"/>
      <c r="BJ351" s="770"/>
      <c r="BK351" s="770"/>
      <c r="BL351" s="770"/>
      <c r="BM351" s="770"/>
      <c r="BN351" s="770"/>
      <c r="BO351" s="770"/>
      <c r="BP351" s="770"/>
      <c r="BQ351" s="770"/>
      <c r="BR351" s="770"/>
      <c r="BS351" s="770"/>
      <c r="BT351" s="770"/>
      <c r="BU351" s="770"/>
      <c r="BV351" s="770"/>
      <c r="BW351" s="770"/>
      <c r="BX351" s="770"/>
      <c r="BY351" s="770"/>
      <c r="BZ351" s="770"/>
      <c r="CA351" s="770"/>
      <c r="CB351" s="770"/>
      <c r="CC351" s="770"/>
    </row>
    <row r="352" spans="1:81" s="64" customFormat="1">
      <c r="A352" s="158"/>
      <c r="B352" s="159" t="str">
        <f>A352&amp;"-"&amp;TEXT(COUNTIF($A$5:A352,A352),"000")</f>
        <v>-000</v>
      </c>
      <c r="C352" s="52"/>
      <c r="D352" s="27"/>
      <c r="E352" s="28"/>
      <c r="F352" s="27"/>
      <c r="G352" s="27"/>
      <c r="H352" s="52"/>
      <c r="I352" s="380" t="str">
        <f>IFERROR(VLOOKUP($F352,'Liste planification'!$V$2:$W$96,2,FALSE),"")</f>
        <v/>
      </c>
      <c r="J352" s="27"/>
      <c r="K352" s="27"/>
      <c r="L352" s="27"/>
      <c r="M352" s="52"/>
      <c r="N352" s="52"/>
      <c r="O352" s="52"/>
      <c r="P352" s="52"/>
      <c r="Q352" s="52"/>
      <c r="R352" s="52"/>
      <c r="S352" s="52"/>
      <c r="T352" s="52"/>
      <c r="U352" s="52"/>
      <c r="V352" s="52"/>
      <c r="W352" s="52"/>
      <c r="X352" s="52"/>
      <c r="Y352" s="194"/>
      <c r="Z352" s="776"/>
      <c r="AA352" s="190"/>
      <c r="AB352" s="747">
        <f t="shared" si="20"/>
        <v>0</v>
      </c>
      <c r="AC352" s="748">
        <f t="shared" si="21"/>
        <v>0</v>
      </c>
      <c r="AD352" s="187"/>
      <c r="AE352" s="186"/>
      <c r="AF352" s="190"/>
      <c r="AG352" s="747">
        <f t="shared" si="22"/>
        <v>0</v>
      </c>
      <c r="AH352" s="748">
        <f t="shared" si="23"/>
        <v>0</v>
      </c>
      <c r="AI352" s="187"/>
      <c r="AJ352" s="52"/>
      <c r="AK352" s="156" t="str">
        <f>IFERROR(VLOOKUP($A352,'Liste planification'!$B$2:$C$105,2,FALSE),"")</f>
        <v/>
      </c>
      <c r="AL352" s="27"/>
      <c r="AM352" s="27"/>
      <c r="AN352" s="769"/>
      <c r="AO352" s="770"/>
      <c r="AP352" s="770"/>
      <c r="AQ352" s="770"/>
      <c r="AR352" s="770"/>
      <c r="AS352" s="770"/>
      <c r="AT352" s="770"/>
      <c r="AU352" s="770"/>
      <c r="AV352" s="770"/>
      <c r="AW352" s="770"/>
      <c r="AX352" s="770"/>
      <c r="AY352" s="770"/>
      <c r="AZ352" s="770"/>
      <c r="BA352" s="770"/>
      <c r="BB352" s="770"/>
      <c r="BC352" s="770"/>
      <c r="BD352" s="770"/>
      <c r="BE352" s="770"/>
      <c r="BF352" s="770"/>
      <c r="BG352" s="770"/>
      <c r="BH352" s="770"/>
      <c r="BI352" s="770"/>
      <c r="BJ352" s="770"/>
      <c r="BK352" s="770"/>
      <c r="BL352" s="770"/>
      <c r="BM352" s="770"/>
      <c r="BN352" s="770"/>
      <c r="BO352" s="770"/>
      <c r="BP352" s="770"/>
      <c r="BQ352" s="770"/>
      <c r="BR352" s="770"/>
      <c r="BS352" s="770"/>
      <c r="BT352" s="770"/>
      <c r="BU352" s="770"/>
      <c r="BV352" s="770"/>
      <c r="BW352" s="770"/>
      <c r="BX352" s="770"/>
      <c r="BY352" s="770"/>
      <c r="BZ352" s="770"/>
      <c r="CA352" s="770"/>
      <c r="CB352" s="770"/>
      <c r="CC352" s="770"/>
    </row>
    <row r="353" spans="1:81" s="64" customFormat="1">
      <c r="A353" s="158"/>
      <c r="B353" s="159" t="str">
        <f>A353&amp;"-"&amp;TEXT(COUNTIF($A$5:A353,A353),"000")</f>
        <v>-000</v>
      </c>
      <c r="C353" s="52"/>
      <c r="D353" s="27"/>
      <c r="E353" s="28"/>
      <c r="F353" s="27"/>
      <c r="G353" s="27"/>
      <c r="H353" s="52"/>
      <c r="I353" s="380" t="str">
        <f>IFERROR(VLOOKUP($F353,'Liste planification'!$V$2:$W$96,2,FALSE),"")</f>
        <v/>
      </c>
      <c r="J353" s="27"/>
      <c r="K353" s="27"/>
      <c r="L353" s="27"/>
      <c r="M353" s="52"/>
      <c r="N353" s="52"/>
      <c r="O353" s="52"/>
      <c r="P353" s="52"/>
      <c r="Q353" s="52"/>
      <c r="R353" s="52"/>
      <c r="S353" s="52"/>
      <c r="T353" s="52"/>
      <c r="U353" s="52"/>
      <c r="V353" s="52"/>
      <c r="W353" s="52"/>
      <c r="X353" s="52"/>
      <c r="Y353" s="194"/>
      <c r="Z353" s="776"/>
      <c r="AA353" s="190"/>
      <c r="AB353" s="747">
        <f t="shared" si="20"/>
        <v>0</v>
      </c>
      <c r="AC353" s="748">
        <f t="shared" si="21"/>
        <v>0</v>
      </c>
      <c r="AD353" s="187"/>
      <c r="AE353" s="186"/>
      <c r="AF353" s="190"/>
      <c r="AG353" s="747">
        <f t="shared" si="22"/>
        <v>0</v>
      </c>
      <c r="AH353" s="748">
        <f t="shared" si="23"/>
        <v>0</v>
      </c>
      <c r="AI353" s="187"/>
      <c r="AJ353" s="52"/>
      <c r="AK353" s="156" t="str">
        <f>IFERROR(VLOOKUP($A353,'Liste planification'!$B$2:$C$105,2,FALSE),"")</f>
        <v/>
      </c>
      <c r="AL353" s="27"/>
      <c r="AM353" s="27"/>
      <c r="AN353" s="769"/>
      <c r="AO353" s="770"/>
      <c r="AP353" s="770"/>
      <c r="AQ353" s="770"/>
      <c r="AR353" s="770"/>
      <c r="AS353" s="770"/>
      <c r="AT353" s="770"/>
      <c r="AU353" s="770"/>
      <c r="AV353" s="770"/>
      <c r="AW353" s="770"/>
      <c r="AX353" s="770"/>
      <c r="AY353" s="770"/>
      <c r="AZ353" s="770"/>
      <c r="BA353" s="770"/>
      <c r="BB353" s="770"/>
      <c r="BC353" s="770"/>
      <c r="BD353" s="770"/>
      <c r="BE353" s="770"/>
      <c r="BF353" s="770"/>
      <c r="BG353" s="770"/>
      <c r="BH353" s="770"/>
      <c r="BI353" s="770"/>
      <c r="BJ353" s="770"/>
      <c r="BK353" s="770"/>
      <c r="BL353" s="770"/>
      <c r="BM353" s="770"/>
      <c r="BN353" s="770"/>
      <c r="BO353" s="770"/>
      <c r="BP353" s="770"/>
      <c r="BQ353" s="770"/>
      <c r="BR353" s="770"/>
      <c r="BS353" s="770"/>
      <c r="BT353" s="770"/>
      <c r="BU353" s="770"/>
      <c r="BV353" s="770"/>
      <c r="BW353" s="770"/>
      <c r="BX353" s="770"/>
      <c r="BY353" s="770"/>
      <c r="BZ353" s="770"/>
      <c r="CA353" s="770"/>
      <c r="CB353" s="770"/>
      <c r="CC353" s="770"/>
    </row>
    <row r="354" spans="1:81" s="64" customFormat="1">
      <c r="A354" s="158"/>
      <c r="B354" s="159" t="str">
        <f>A354&amp;"-"&amp;TEXT(COUNTIF($A$5:A354,A354),"000")</f>
        <v>-000</v>
      </c>
      <c r="C354" s="52"/>
      <c r="D354" s="27"/>
      <c r="E354" s="28"/>
      <c r="F354" s="27"/>
      <c r="G354" s="27"/>
      <c r="H354" s="52"/>
      <c r="I354" s="380" t="str">
        <f>IFERROR(VLOOKUP($F354,'Liste planification'!$V$2:$W$96,2,FALSE),"")</f>
        <v/>
      </c>
      <c r="J354" s="27"/>
      <c r="K354" s="27"/>
      <c r="L354" s="27"/>
      <c r="M354" s="52"/>
      <c r="N354" s="52"/>
      <c r="O354" s="52"/>
      <c r="P354" s="52"/>
      <c r="Q354" s="52"/>
      <c r="R354" s="52"/>
      <c r="S354" s="52"/>
      <c r="T354" s="52"/>
      <c r="U354" s="52"/>
      <c r="V354" s="52"/>
      <c r="W354" s="52"/>
      <c r="X354" s="52"/>
      <c r="Y354" s="194"/>
      <c r="Z354" s="776"/>
      <c r="AA354" s="190"/>
      <c r="AB354" s="747">
        <f t="shared" si="20"/>
        <v>0</v>
      </c>
      <c r="AC354" s="748">
        <f t="shared" si="21"/>
        <v>0</v>
      </c>
      <c r="AD354" s="187"/>
      <c r="AE354" s="186"/>
      <c r="AF354" s="190"/>
      <c r="AG354" s="747">
        <f t="shared" si="22"/>
        <v>0</v>
      </c>
      <c r="AH354" s="748">
        <f t="shared" si="23"/>
        <v>0</v>
      </c>
      <c r="AI354" s="187"/>
      <c r="AJ354" s="52"/>
      <c r="AK354" s="156" t="str">
        <f>IFERROR(VLOOKUP($A354,'Liste planification'!$B$2:$C$105,2,FALSE),"")</f>
        <v/>
      </c>
      <c r="AL354" s="27"/>
      <c r="AM354" s="27"/>
      <c r="AN354" s="769"/>
      <c r="AO354" s="770"/>
      <c r="AP354" s="770"/>
      <c r="AQ354" s="770"/>
      <c r="AR354" s="770"/>
      <c r="AS354" s="770"/>
      <c r="AT354" s="770"/>
      <c r="AU354" s="770"/>
      <c r="AV354" s="770"/>
      <c r="AW354" s="770"/>
      <c r="AX354" s="770"/>
      <c r="AY354" s="770"/>
      <c r="AZ354" s="770"/>
      <c r="BA354" s="770"/>
      <c r="BB354" s="770"/>
      <c r="BC354" s="770"/>
      <c r="BD354" s="770"/>
      <c r="BE354" s="770"/>
      <c r="BF354" s="770"/>
      <c r="BG354" s="770"/>
      <c r="BH354" s="770"/>
      <c r="BI354" s="770"/>
      <c r="BJ354" s="770"/>
      <c r="BK354" s="770"/>
      <c r="BL354" s="770"/>
      <c r="BM354" s="770"/>
      <c r="BN354" s="770"/>
      <c r="BO354" s="770"/>
      <c r="BP354" s="770"/>
      <c r="BQ354" s="770"/>
      <c r="BR354" s="770"/>
      <c r="BS354" s="770"/>
      <c r="BT354" s="770"/>
      <c r="BU354" s="770"/>
      <c r="BV354" s="770"/>
      <c r="BW354" s="770"/>
      <c r="BX354" s="770"/>
      <c r="BY354" s="770"/>
      <c r="BZ354" s="770"/>
      <c r="CA354" s="770"/>
      <c r="CB354" s="770"/>
      <c r="CC354" s="770"/>
    </row>
    <row r="355" spans="1:81" s="64" customFormat="1">
      <c r="A355" s="158"/>
      <c r="B355" s="159" t="str">
        <f>A355&amp;"-"&amp;TEXT(COUNTIF($A$5:A355,A355),"000")</f>
        <v>-000</v>
      </c>
      <c r="C355" s="52"/>
      <c r="D355" s="27"/>
      <c r="E355" s="28"/>
      <c r="F355" s="27"/>
      <c r="G355" s="27"/>
      <c r="H355" s="52"/>
      <c r="I355" s="380" t="str">
        <f>IFERROR(VLOOKUP($F355,'Liste planification'!$V$2:$W$96,2,FALSE),"")</f>
        <v/>
      </c>
      <c r="J355" s="27"/>
      <c r="K355" s="27"/>
      <c r="L355" s="27"/>
      <c r="M355" s="52"/>
      <c r="N355" s="52"/>
      <c r="O355" s="52"/>
      <c r="P355" s="52"/>
      <c r="Q355" s="52"/>
      <c r="R355" s="52"/>
      <c r="S355" s="52"/>
      <c r="T355" s="52"/>
      <c r="U355" s="52"/>
      <c r="V355" s="52"/>
      <c r="W355" s="52"/>
      <c r="X355" s="52"/>
      <c r="Y355" s="194"/>
      <c r="Z355" s="776"/>
      <c r="AA355" s="190"/>
      <c r="AB355" s="747">
        <f t="shared" si="20"/>
        <v>0</v>
      </c>
      <c r="AC355" s="748">
        <f t="shared" si="21"/>
        <v>0</v>
      </c>
      <c r="AD355" s="187"/>
      <c r="AE355" s="186"/>
      <c r="AF355" s="190"/>
      <c r="AG355" s="747">
        <f t="shared" si="22"/>
        <v>0</v>
      </c>
      <c r="AH355" s="748">
        <f t="shared" si="23"/>
        <v>0</v>
      </c>
      <c r="AI355" s="187"/>
      <c r="AJ355" s="52"/>
      <c r="AK355" s="156" t="str">
        <f>IFERROR(VLOOKUP($A355,'Liste planification'!$B$2:$C$105,2,FALSE),"")</f>
        <v/>
      </c>
      <c r="AL355" s="27"/>
      <c r="AM355" s="27"/>
      <c r="AN355" s="769"/>
      <c r="AO355" s="770"/>
      <c r="AP355" s="770"/>
      <c r="AQ355" s="770"/>
      <c r="AR355" s="770"/>
      <c r="AS355" s="770"/>
      <c r="AT355" s="770"/>
      <c r="AU355" s="770"/>
      <c r="AV355" s="770"/>
      <c r="AW355" s="770"/>
      <c r="AX355" s="770"/>
      <c r="AY355" s="770"/>
      <c r="AZ355" s="770"/>
      <c r="BA355" s="770"/>
      <c r="BB355" s="770"/>
      <c r="BC355" s="770"/>
      <c r="BD355" s="770"/>
      <c r="BE355" s="770"/>
      <c r="BF355" s="770"/>
      <c r="BG355" s="770"/>
      <c r="BH355" s="770"/>
      <c r="BI355" s="770"/>
      <c r="BJ355" s="770"/>
      <c r="BK355" s="770"/>
      <c r="BL355" s="770"/>
      <c r="BM355" s="770"/>
      <c r="BN355" s="770"/>
      <c r="BO355" s="770"/>
      <c r="BP355" s="770"/>
      <c r="BQ355" s="770"/>
      <c r="BR355" s="770"/>
      <c r="BS355" s="770"/>
      <c r="BT355" s="770"/>
      <c r="BU355" s="770"/>
      <c r="BV355" s="770"/>
      <c r="BW355" s="770"/>
      <c r="BX355" s="770"/>
      <c r="BY355" s="770"/>
      <c r="BZ355" s="770"/>
      <c r="CA355" s="770"/>
      <c r="CB355" s="770"/>
      <c r="CC355" s="770"/>
    </row>
    <row r="356" spans="1:81" s="64" customFormat="1">
      <c r="A356" s="158"/>
      <c r="B356" s="159" t="str">
        <f>A356&amp;"-"&amp;TEXT(COUNTIF($A$5:A356,A356),"000")</f>
        <v>-000</v>
      </c>
      <c r="C356" s="52"/>
      <c r="D356" s="27"/>
      <c r="E356" s="28"/>
      <c r="F356" s="27"/>
      <c r="G356" s="27"/>
      <c r="H356" s="52"/>
      <c r="I356" s="380" t="str">
        <f>IFERROR(VLOOKUP($F356,'Liste planification'!$V$2:$W$96,2,FALSE),"")</f>
        <v/>
      </c>
      <c r="J356" s="27"/>
      <c r="K356" s="27"/>
      <c r="L356" s="27"/>
      <c r="M356" s="52"/>
      <c r="N356" s="52"/>
      <c r="O356" s="52"/>
      <c r="P356" s="52"/>
      <c r="Q356" s="52"/>
      <c r="R356" s="52"/>
      <c r="S356" s="52"/>
      <c r="T356" s="52"/>
      <c r="U356" s="52"/>
      <c r="V356" s="52"/>
      <c r="W356" s="52"/>
      <c r="X356" s="52"/>
      <c r="Y356" s="194"/>
      <c r="Z356" s="776"/>
      <c r="AA356" s="190"/>
      <c r="AB356" s="747">
        <f t="shared" si="20"/>
        <v>0</v>
      </c>
      <c r="AC356" s="748">
        <f t="shared" si="21"/>
        <v>0</v>
      </c>
      <c r="AD356" s="187"/>
      <c r="AE356" s="186"/>
      <c r="AF356" s="190"/>
      <c r="AG356" s="747">
        <f t="shared" si="22"/>
        <v>0</v>
      </c>
      <c r="AH356" s="748">
        <f t="shared" si="23"/>
        <v>0</v>
      </c>
      <c r="AI356" s="187"/>
      <c r="AJ356" s="52"/>
      <c r="AK356" s="156" t="str">
        <f>IFERROR(VLOOKUP($A356,'Liste planification'!$B$2:$C$105,2,FALSE),"")</f>
        <v/>
      </c>
      <c r="AL356" s="27"/>
      <c r="AM356" s="27"/>
      <c r="AN356" s="769"/>
      <c r="AO356" s="770"/>
      <c r="AP356" s="770"/>
      <c r="AQ356" s="770"/>
      <c r="AR356" s="770"/>
      <c r="AS356" s="770"/>
      <c r="AT356" s="770"/>
      <c r="AU356" s="770"/>
      <c r="AV356" s="770"/>
      <c r="AW356" s="770"/>
      <c r="AX356" s="770"/>
      <c r="AY356" s="770"/>
      <c r="AZ356" s="770"/>
      <c r="BA356" s="770"/>
      <c r="BB356" s="770"/>
      <c r="BC356" s="770"/>
      <c r="BD356" s="770"/>
      <c r="BE356" s="770"/>
      <c r="BF356" s="770"/>
      <c r="BG356" s="770"/>
      <c r="BH356" s="770"/>
      <c r="BI356" s="770"/>
      <c r="BJ356" s="770"/>
      <c r="BK356" s="770"/>
      <c r="BL356" s="770"/>
      <c r="BM356" s="770"/>
      <c r="BN356" s="770"/>
      <c r="BO356" s="770"/>
      <c r="BP356" s="770"/>
      <c r="BQ356" s="770"/>
      <c r="BR356" s="770"/>
      <c r="BS356" s="770"/>
      <c r="BT356" s="770"/>
      <c r="BU356" s="770"/>
      <c r="BV356" s="770"/>
      <c r="BW356" s="770"/>
      <c r="BX356" s="770"/>
      <c r="BY356" s="770"/>
      <c r="BZ356" s="770"/>
      <c r="CA356" s="770"/>
      <c r="CB356" s="770"/>
      <c r="CC356" s="770"/>
    </row>
    <row r="357" spans="1:81" s="64" customFormat="1">
      <c r="A357" s="158"/>
      <c r="B357" s="159" t="str">
        <f>A357&amp;"-"&amp;TEXT(COUNTIF($A$5:A357,A357),"000")</f>
        <v>-000</v>
      </c>
      <c r="C357" s="52"/>
      <c r="D357" s="27"/>
      <c r="E357" s="28"/>
      <c r="F357" s="27"/>
      <c r="G357" s="27"/>
      <c r="H357" s="52"/>
      <c r="I357" s="380" t="str">
        <f>IFERROR(VLOOKUP($F357,'Liste planification'!$V$2:$W$96,2,FALSE),"")</f>
        <v/>
      </c>
      <c r="J357" s="27"/>
      <c r="K357" s="27"/>
      <c r="L357" s="27"/>
      <c r="M357" s="52"/>
      <c r="N357" s="52"/>
      <c r="O357" s="52"/>
      <c r="P357" s="52"/>
      <c r="Q357" s="52"/>
      <c r="R357" s="52"/>
      <c r="S357" s="52"/>
      <c r="T357" s="52"/>
      <c r="U357" s="52"/>
      <c r="V357" s="52"/>
      <c r="W357" s="52"/>
      <c r="X357" s="52"/>
      <c r="Y357" s="194"/>
      <c r="Z357" s="776"/>
      <c r="AA357" s="190"/>
      <c r="AB357" s="747">
        <f t="shared" si="20"/>
        <v>0</v>
      </c>
      <c r="AC357" s="748">
        <f t="shared" si="21"/>
        <v>0</v>
      </c>
      <c r="AD357" s="187"/>
      <c r="AE357" s="186"/>
      <c r="AF357" s="190"/>
      <c r="AG357" s="747">
        <f t="shared" si="22"/>
        <v>0</v>
      </c>
      <c r="AH357" s="748">
        <f t="shared" si="23"/>
        <v>0</v>
      </c>
      <c r="AI357" s="187"/>
      <c r="AJ357" s="52"/>
      <c r="AK357" s="156" t="str">
        <f>IFERROR(VLOOKUP($A357,'Liste planification'!$B$2:$C$105,2,FALSE),"")</f>
        <v/>
      </c>
      <c r="AL357" s="27"/>
      <c r="AM357" s="27"/>
      <c r="AN357" s="769"/>
      <c r="AO357" s="770"/>
      <c r="AP357" s="770"/>
      <c r="AQ357" s="770"/>
      <c r="AR357" s="770"/>
      <c r="AS357" s="770"/>
      <c r="AT357" s="770"/>
      <c r="AU357" s="770"/>
      <c r="AV357" s="770"/>
      <c r="AW357" s="770"/>
      <c r="AX357" s="770"/>
      <c r="AY357" s="770"/>
      <c r="AZ357" s="770"/>
      <c r="BA357" s="770"/>
      <c r="BB357" s="770"/>
      <c r="BC357" s="770"/>
      <c r="BD357" s="770"/>
      <c r="BE357" s="770"/>
      <c r="BF357" s="770"/>
      <c r="BG357" s="770"/>
      <c r="BH357" s="770"/>
      <c r="BI357" s="770"/>
      <c r="BJ357" s="770"/>
      <c r="BK357" s="770"/>
      <c r="BL357" s="770"/>
      <c r="BM357" s="770"/>
      <c r="BN357" s="770"/>
      <c r="BO357" s="770"/>
      <c r="BP357" s="770"/>
      <c r="BQ357" s="770"/>
      <c r="BR357" s="770"/>
      <c r="BS357" s="770"/>
      <c r="BT357" s="770"/>
      <c r="BU357" s="770"/>
      <c r="BV357" s="770"/>
      <c r="BW357" s="770"/>
      <c r="BX357" s="770"/>
      <c r="BY357" s="770"/>
      <c r="BZ357" s="770"/>
      <c r="CA357" s="770"/>
      <c r="CB357" s="770"/>
      <c r="CC357" s="770"/>
    </row>
    <row r="358" spans="1:81" s="64" customFormat="1">
      <c r="A358" s="158"/>
      <c r="B358" s="159" t="str">
        <f>A358&amp;"-"&amp;TEXT(COUNTIF($A$5:A358,A358),"000")</f>
        <v>-000</v>
      </c>
      <c r="C358" s="52"/>
      <c r="D358" s="27"/>
      <c r="E358" s="28"/>
      <c r="F358" s="27"/>
      <c r="G358" s="27"/>
      <c r="H358" s="52"/>
      <c r="I358" s="380" t="str">
        <f>IFERROR(VLOOKUP($F358,'Liste planification'!$V$2:$W$96,2,FALSE),"")</f>
        <v/>
      </c>
      <c r="J358" s="27"/>
      <c r="K358" s="27"/>
      <c r="L358" s="27"/>
      <c r="M358" s="52"/>
      <c r="N358" s="52"/>
      <c r="O358" s="52"/>
      <c r="P358" s="52"/>
      <c r="Q358" s="52"/>
      <c r="R358" s="52"/>
      <c r="S358" s="52"/>
      <c r="T358" s="52"/>
      <c r="U358" s="52"/>
      <c r="V358" s="52"/>
      <c r="W358" s="52"/>
      <c r="X358" s="52"/>
      <c r="Y358" s="194"/>
      <c r="Z358" s="776"/>
      <c r="AA358" s="190"/>
      <c r="AB358" s="747">
        <f t="shared" si="20"/>
        <v>0</v>
      </c>
      <c r="AC358" s="748">
        <f t="shared" si="21"/>
        <v>0</v>
      </c>
      <c r="AD358" s="187"/>
      <c r="AE358" s="186"/>
      <c r="AF358" s="190"/>
      <c r="AG358" s="747">
        <f t="shared" si="22"/>
        <v>0</v>
      </c>
      <c r="AH358" s="748">
        <f t="shared" si="23"/>
        <v>0</v>
      </c>
      <c r="AI358" s="187"/>
      <c r="AJ358" s="52"/>
      <c r="AK358" s="156" t="str">
        <f>IFERROR(VLOOKUP($A358,'Liste planification'!$B$2:$C$105,2,FALSE),"")</f>
        <v/>
      </c>
      <c r="AL358" s="27"/>
      <c r="AM358" s="27"/>
      <c r="AN358" s="769"/>
      <c r="AO358" s="770"/>
      <c r="AP358" s="770"/>
      <c r="AQ358" s="770"/>
      <c r="AR358" s="770"/>
      <c r="AS358" s="770"/>
      <c r="AT358" s="770"/>
      <c r="AU358" s="770"/>
      <c r="AV358" s="770"/>
      <c r="AW358" s="770"/>
      <c r="AX358" s="770"/>
      <c r="AY358" s="770"/>
      <c r="AZ358" s="770"/>
      <c r="BA358" s="770"/>
      <c r="BB358" s="770"/>
      <c r="BC358" s="770"/>
      <c r="BD358" s="770"/>
      <c r="BE358" s="770"/>
      <c r="BF358" s="770"/>
      <c r="BG358" s="770"/>
      <c r="BH358" s="770"/>
      <c r="BI358" s="770"/>
      <c r="BJ358" s="770"/>
      <c r="BK358" s="770"/>
      <c r="BL358" s="770"/>
      <c r="BM358" s="770"/>
      <c r="BN358" s="770"/>
      <c r="BO358" s="770"/>
      <c r="BP358" s="770"/>
      <c r="BQ358" s="770"/>
      <c r="BR358" s="770"/>
      <c r="BS358" s="770"/>
      <c r="BT358" s="770"/>
      <c r="BU358" s="770"/>
      <c r="BV358" s="770"/>
      <c r="BW358" s="770"/>
      <c r="BX358" s="770"/>
      <c r="BY358" s="770"/>
      <c r="BZ358" s="770"/>
      <c r="CA358" s="770"/>
      <c r="CB358" s="770"/>
      <c r="CC358" s="770"/>
    </row>
    <row r="359" spans="1:81" s="64" customFormat="1">
      <c r="A359" s="158"/>
      <c r="B359" s="159" t="str">
        <f>A359&amp;"-"&amp;TEXT(COUNTIF($A$5:A359,A359),"000")</f>
        <v>-000</v>
      </c>
      <c r="C359" s="52"/>
      <c r="D359" s="27"/>
      <c r="E359" s="28"/>
      <c r="F359" s="27"/>
      <c r="G359" s="27"/>
      <c r="H359" s="52"/>
      <c r="I359" s="380" t="str">
        <f>IFERROR(VLOOKUP($F359,'Liste planification'!$V$2:$W$96,2,FALSE),"")</f>
        <v/>
      </c>
      <c r="J359" s="27"/>
      <c r="K359" s="27"/>
      <c r="L359" s="27"/>
      <c r="M359" s="52"/>
      <c r="N359" s="52"/>
      <c r="O359" s="52"/>
      <c r="P359" s="52"/>
      <c r="Q359" s="52"/>
      <c r="R359" s="52"/>
      <c r="S359" s="52"/>
      <c r="T359" s="52"/>
      <c r="U359" s="52"/>
      <c r="V359" s="52"/>
      <c r="W359" s="52"/>
      <c r="X359" s="52"/>
      <c r="Y359" s="194"/>
      <c r="Z359" s="776"/>
      <c r="AA359" s="190"/>
      <c r="AB359" s="747">
        <f t="shared" si="20"/>
        <v>0</v>
      </c>
      <c r="AC359" s="748">
        <f t="shared" si="21"/>
        <v>0</v>
      </c>
      <c r="AD359" s="187"/>
      <c r="AE359" s="186"/>
      <c r="AF359" s="190"/>
      <c r="AG359" s="747">
        <f t="shared" si="22"/>
        <v>0</v>
      </c>
      <c r="AH359" s="748">
        <f t="shared" si="23"/>
        <v>0</v>
      </c>
      <c r="AI359" s="187"/>
      <c r="AJ359" s="52"/>
      <c r="AK359" s="156" t="str">
        <f>IFERROR(VLOOKUP($A359,'Liste planification'!$B$2:$C$105,2,FALSE),"")</f>
        <v/>
      </c>
      <c r="AL359" s="27"/>
      <c r="AM359" s="27"/>
      <c r="AN359" s="769"/>
      <c r="AO359" s="770"/>
      <c r="AP359" s="770"/>
      <c r="AQ359" s="770"/>
      <c r="AR359" s="770"/>
      <c r="AS359" s="770"/>
      <c r="AT359" s="770"/>
      <c r="AU359" s="770"/>
      <c r="AV359" s="770"/>
      <c r="AW359" s="770"/>
      <c r="AX359" s="770"/>
      <c r="AY359" s="770"/>
      <c r="AZ359" s="770"/>
      <c r="BA359" s="770"/>
      <c r="BB359" s="770"/>
      <c r="BC359" s="770"/>
      <c r="BD359" s="770"/>
      <c r="BE359" s="770"/>
      <c r="BF359" s="770"/>
      <c r="BG359" s="770"/>
      <c r="BH359" s="770"/>
      <c r="BI359" s="770"/>
      <c r="BJ359" s="770"/>
      <c r="BK359" s="770"/>
      <c r="BL359" s="770"/>
      <c r="BM359" s="770"/>
      <c r="BN359" s="770"/>
      <c r="BO359" s="770"/>
      <c r="BP359" s="770"/>
      <c r="BQ359" s="770"/>
      <c r="BR359" s="770"/>
      <c r="BS359" s="770"/>
      <c r="BT359" s="770"/>
      <c r="BU359" s="770"/>
      <c r="BV359" s="770"/>
      <c r="BW359" s="770"/>
      <c r="BX359" s="770"/>
      <c r="BY359" s="770"/>
      <c r="BZ359" s="770"/>
      <c r="CA359" s="770"/>
      <c r="CB359" s="770"/>
      <c r="CC359" s="770"/>
    </row>
    <row r="360" spans="1:81" s="64" customFormat="1">
      <c r="A360" s="158"/>
      <c r="B360" s="159" t="str">
        <f>A360&amp;"-"&amp;TEXT(COUNTIF($A$5:A360,A360),"000")</f>
        <v>-000</v>
      </c>
      <c r="C360" s="52"/>
      <c r="D360" s="27"/>
      <c r="E360" s="28"/>
      <c r="F360" s="27"/>
      <c r="G360" s="27"/>
      <c r="H360" s="52"/>
      <c r="I360" s="380" t="str">
        <f>IFERROR(VLOOKUP($F360,'Liste planification'!$V$2:$W$96,2,FALSE),"")</f>
        <v/>
      </c>
      <c r="J360" s="27"/>
      <c r="K360" s="27"/>
      <c r="L360" s="27"/>
      <c r="M360" s="52"/>
      <c r="N360" s="52"/>
      <c r="O360" s="52"/>
      <c r="P360" s="52"/>
      <c r="Q360" s="52"/>
      <c r="R360" s="52"/>
      <c r="S360" s="52"/>
      <c r="T360" s="52"/>
      <c r="U360" s="52"/>
      <c r="V360" s="52"/>
      <c r="W360" s="52"/>
      <c r="X360" s="52"/>
      <c r="Y360" s="194"/>
      <c r="Z360" s="776"/>
      <c r="AA360" s="190"/>
      <c r="AB360" s="747">
        <f t="shared" si="20"/>
        <v>0</v>
      </c>
      <c r="AC360" s="748">
        <f t="shared" si="21"/>
        <v>0</v>
      </c>
      <c r="AD360" s="187"/>
      <c r="AE360" s="186"/>
      <c r="AF360" s="190"/>
      <c r="AG360" s="747">
        <f t="shared" si="22"/>
        <v>0</v>
      </c>
      <c r="AH360" s="748">
        <f t="shared" si="23"/>
        <v>0</v>
      </c>
      <c r="AI360" s="187"/>
      <c r="AJ360" s="52"/>
      <c r="AK360" s="156" t="str">
        <f>IFERROR(VLOOKUP($A360,'Liste planification'!$B$2:$C$105,2,FALSE),"")</f>
        <v/>
      </c>
      <c r="AL360" s="27"/>
      <c r="AM360" s="27"/>
      <c r="AN360" s="769"/>
      <c r="AO360" s="770"/>
      <c r="AP360" s="770"/>
      <c r="AQ360" s="770"/>
      <c r="AR360" s="770"/>
      <c r="AS360" s="770"/>
      <c r="AT360" s="770"/>
      <c r="AU360" s="770"/>
      <c r="AV360" s="770"/>
      <c r="AW360" s="770"/>
      <c r="AX360" s="770"/>
      <c r="AY360" s="770"/>
      <c r="AZ360" s="770"/>
      <c r="BA360" s="770"/>
      <c r="BB360" s="770"/>
      <c r="BC360" s="770"/>
      <c r="BD360" s="770"/>
      <c r="BE360" s="770"/>
      <c r="BF360" s="770"/>
      <c r="BG360" s="770"/>
      <c r="BH360" s="770"/>
      <c r="BI360" s="770"/>
      <c r="BJ360" s="770"/>
      <c r="BK360" s="770"/>
      <c r="BL360" s="770"/>
      <c r="BM360" s="770"/>
      <c r="BN360" s="770"/>
      <c r="BO360" s="770"/>
      <c r="BP360" s="770"/>
      <c r="BQ360" s="770"/>
      <c r="BR360" s="770"/>
      <c r="BS360" s="770"/>
      <c r="BT360" s="770"/>
      <c r="BU360" s="770"/>
      <c r="BV360" s="770"/>
      <c r="BW360" s="770"/>
      <c r="BX360" s="770"/>
      <c r="BY360" s="770"/>
      <c r="BZ360" s="770"/>
      <c r="CA360" s="770"/>
      <c r="CB360" s="770"/>
      <c r="CC360" s="770"/>
    </row>
    <row r="361" spans="1:81" s="64" customFormat="1">
      <c r="A361" s="158"/>
      <c r="B361" s="159" t="str">
        <f>A361&amp;"-"&amp;TEXT(COUNTIF($A$5:A361,A361),"000")</f>
        <v>-000</v>
      </c>
      <c r="C361" s="52"/>
      <c r="D361" s="27"/>
      <c r="E361" s="28"/>
      <c r="F361" s="27"/>
      <c r="G361" s="27"/>
      <c r="H361" s="52"/>
      <c r="I361" s="380" t="str">
        <f>IFERROR(VLOOKUP($F361,'Liste planification'!$V$2:$W$96,2,FALSE),"")</f>
        <v/>
      </c>
      <c r="J361" s="27"/>
      <c r="K361" s="27"/>
      <c r="L361" s="27"/>
      <c r="M361" s="52"/>
      <c r="N361" s="52"/>
      <c r="O361" s="52"/>
      <c r="P361" s="52"/>
      <c r="Q361" s="52"/>
      <c r="R361" s="52"/>
      <c r="S361" s="52"/>
      <c r="T361" s="52"/>
      <c r="U361" s="52"/>
      <c r="V361" s="52"/>
      <c r="W361" s="52"/>
      <c r="X361" s="52"/>
      <c r="Y361" s="194"/>
      <c r="Z361" s="776"/>
      <c r="AA361" s="190"/>
      <c r="AB361" s="747">
        <f t="shared" si="20"/>
        <v>0</v>
      </c>
      <c r="AC361" s="748">
        <f t="shared" si="21"/>
        <v>0</v>
      </c>
      <c r="AD361" s="187"/>
      <c r="AE361" s="186"/>
      <c r="AF361" s="190"/>
      <c r="AG361" s="747">
        <f t="shared" si="22"/>
        <v>0</v>
      </c>
      <c r="AH361" s="748">
        <f t="shared" si="23"/>
        <v>0</v>
      </c>
      <c r="AI361" s="187"/>
      <c r="AJ361" s="52"/>
      <c r="AK361" s="156" t="str">
        <f>IFERROR(VLOOKUP($A361,'Liste planification'!$B$2:$C$105,2,FALSE),"")</f>
        <v/>
      </c>
      <c r="AL361" s="27"/>
      <c r="AM361" s="27"/>
      <c r="AN361" s="769"/>
      <c r="AO361" s="770"/>
      <c r="AP361" s="770"/>
      <c r="AQ361" s="770"/>
      <c r="AR361" s="770"/>
      <c r="AS361" s="770"/>
      <c r="AT361" s="770"/>
      <c r="AU361" s="770"/>
      <c r="AV361" s="770"/>
      <c r="AW361" s="770"/>
      <c r="AX361" s="770"/>
      <c r="AY361" s="770"/>
      <c r="AZ361" s="770"/>
      <c r="BA361" s="770"/>
      <c r="BB361" s="770"/>
      <c r="BC361" s="770"/>
      <c r="BD361" s="770"/>
      <c r="BE361" s="770"/>
      <c r="BF361" s="770"/>
      <c r="BG361" s="770"/>
      <c r="BH361" s="770"/>
      <c r="BI361" s="770"/>
      <c r="BJ361" s="770"/>
      <c r="BK361" s="770"/>
      <c r="BL361" s="770"/>
      <c r="BM361" s="770"/>
      <c r="BN361" s="770"/>
      <c r="BO361" s="770"/>
      <c r="BP361" s="770"/>
      <c r="BQ361" s="770"/>
      <c r="BR361" s="770"/>
      <c r="BS361" s="770"/>
      <c r="BT361" s="770"/>
      <c r="BU361" s="770"/>
      <c r="BV361" s="770"/>
      <c r="BW361" s="770"/>
      <c r="BX361" s="770"/>
      <c r="BY361" s="770"/>
      <c r="BZ361" s="770"/>
      <c r="CA361" s="770"/>
      <c r="CB361" s="770"/>
      <c r="CC361" s="770"/>
    </row>
    <row r="362" spans="1:81" s="64" customFormat="1">
      <c r="A362" s="158"/>
      <c r="B362" s="159" t="str">
        <f>A362&amp;"-"&amp;TEXT(COUNTIF($A$5:A362,A362),"000")</f>
        <v>-000</v>
      </c>
      <c r="C362" s="52"/>
      <c r="D362" s="27"/>
      <c r="E362" s="28"/>
      <c r="F362" s="27"/>
      <c r="G362" s="27"/>
      <c r="H362" s="52"/>
      <c r="I362" s="380" t="str">
        <f>IFERROR(VLOOKUP($F362,'Liste planification'!$V$2:$W$96,2,FALSE),"")</f>
        <v/>
      </c>
      <c r="J362" s="27"/>
      <c r="K362" s="27"/>
      <c r="L362" s="27"/>
      <c r="M362" s="52"/>
      <c r="N362" s="52"/>
      <c r="O362" s="52"/>
      <c r="P362" s="52"/>
      <c r="Q362" s="52"/>
      <c r="R362" s="52"/>
      <c r="S362" s="52"/>
      <c r="T362" s="52"/>
      <c r="U362" s="52"/>
      <c r="V362" s="52"/>
      <c r="W362" s="52"/>
      <c r="X362" s="52"/>
      <c r="Y362" s="194"/>
      <c r="Z362" s="776"/>
      <c r="AA362" s="190"/>
      <c r="AB362" s="747">
        <f t="shared" si="20"/>
        <v>0</v>
      </c>
      <c r="AC362" s="748">
        <f t="shared" si="21"/>
        <v>0</v>
      </c>
      <c r="AD362" s="187"/>
      <c r="AE362" s="186"/>
      <c r="AF362" s="190"/>
      <c r="AG362" s="747">
        <f t="shared" si="22"/>
        <v>0</v>
      </c>
      <c r="AH362" s="748">
        <f t="shared" si="23"/>
        <v>0</v>
      </c>
      <c r="AI362" s="187"/>
      <c r="AJ362" s="52"/>
      <c r="AK362" s="156" t="str">
        <f>IFERROR(VLOOKUP($A362,'Liste planification'!$B$2:$C$105,2,FALSE),"")</f>
        <v/>
      </c>
      <c r="AL362" s="27"/>
      <c r="AM362" s="27"/>
      <c r="AN362" s="769"/>
      <c r="AO362" s="770"/>
      <c r="AP362" s="770"/>
      <c r="AQ362" s="770"/>
      <c r="AR362" s="770"/>
      <c r="AS362" s="770"/>
      <c r="AT362" s="770"/>
      <c r="AU362" s="770"/>
      <c r="AV362" s="770"/>
      <c r="AW362" s="770"/>
      <c r="AX362" s="770"/>
      <c r="AY362" s="770"/>
      <c r="AZ362" s="770"/>
      <c r="BA362" s="770"/>
      <c r="BB362" s="770"/>
      <c r="BC362" s="770"/>
      <c r="BD362" s="770"/>
      <c r="BE362" s="770"/>
      <c r="BF362" s="770"/>
      <c r="BG362" s="770"/>
      <c r="BH362" s="770"/>
      <c r="BI362" s="770"/>
      <c r="BJ362" s="770"/>
      <c r="BK362" s="770"/>
      <c r="BL362" s="770"/>
      <c r="BM362" s="770"/>
      <c r="BN362" s="770"/>
      <c r="BO362" s="770"/>
      <c r="BP362" s="770"/>
      <c r="BQ362" s="770"/>
      <c r="BR362" s="770"/>
      <c r="BS362" s="770"/>
      <c r="BT362" s="770"/>
      <c r="BU362" s="770"/>
      <c r="BV362" s="770"/>
      <c r="BW362" s="770"/>
      <c r="BX362" s="770"/>
      <c r="BY362" s="770"/>
      <c r="BZ362" s="770"/>
      <c r="CA362" s="770"/>
      <c r="CB362" s="770"/>
      <c r="CC362" s="770"/>
    </row>
    <row r="363" spans="1:81" s="64" customFormat="1">
      <c r="A363" s="158"/>
      <c r="B363" s="159" t="str">
        <f>A363&amp;"-"&amp;TEXT(COUNTIF($A$5:A363,A363),"000")</f>
        <v>-000</v>
      </c>
      <c r="C363" s="52"/>
      <c r="D363" s="27"/>
      <c r="E363" s="28"/>
      <c r="F363" s="27"/>
      <c r="G363" s="27"/>
      <c r="H363" s="52"/>
      <c r="I363" s="380" t="str">
        <f>IFERROR(VLOOKUP($F363,'Liste planification'!$V$2:$W$96,2,FALSE),"")</f>
        <v/>
      </c>
      <c r="J363" s="27"/>
      <c r="K363" s="27"/>
      <c r="L363" s="27"/>
      <c r="M363" s="52"/>
      <c r="N363" s="52"/>
      <c r="O363" s="52"/>
      <c r="P363" s="52"/>
      <c r="Q363" s="52"/>
      <c r="R363" s="52"/>
      <c r="S363" s="52"/>
      <c r="T363" s="52"/>
      <c r="U363" s="52"/>
      <c r="V363" s="52"/>
      <c r="W363" s="52"/>
      <c r="X363" s="52"/>
      <c r="Y363" s="194"/>
      <c r="Z363" s="776"/>
      <c r="AA363" s="190"/>
      <c r="AB363" s="747">
        <f t="shared" si="20"/>
        <v>0</v>
      </c>
      <c r="AC363" s="748">
        <f t="shared" si="21"/>
        <v>0</v>
      </c>
      <c r="AD363" s="187"/>
      <c r="AE363" s="186"/>
      <c r="AF363" s="190"/>
      <c r="AG363" s="747">
        <f t="shared" si="22"/>
        <v>0</v>
      </c>
      <c r="AH363" s="748">
        <f t="shared" si="23"/>
        <v>0</v>
      </c>
      <c r="AI363" s="187"/>
      <c r="AJ363" s="52"/>
      <c r="AK363" s="156" t="str">
        <f>IFERROR(VLOOKUP($A363,'Liste planification'!$B$2:$C$105,2,FALSE),"")</f>
        <v/>
      </c>
      <c r="AL363" s="27"/>
      <c r="AM363" s="27"/>
      <c r="AN363" s="769"/>
      <c r="AO363" s="770"/>
      <c r="AP363" s="770"/>
      <c r="AQ363" s="770"/>
      <c r="AR363" s="770"/>
      <c r="AS363" s="770"/>
      <c r="AT363" s="770"/>
      <c r="AU363" s="770"/>
      <c r="AV363" s="770"/>
      <c r="AW363" s="770"/>
      <c r="AX363" s="770"/>
      <c r="AY363" s="770"/>
      <c r="AZ363" s="770"/>
      <c r="BA363" s="770"/>
      <c r="BB363" s="770"/>
      <c r="BC363" s="770"/>
      <c r="BD363" s="770"/>
      <c r="BE363" s="770"/>
      <c r="BF363" s="770"/>
      <c r="BG363" s="770"/>
      <c r="BH363" s="770"/>
      <c r="BI363" s="770"/>
      <c r="BJ363" s="770"/>
      <c r="BK363" s="770"/>
      <c r="BL363" s="770"/>
      <c r="BM363" s="770"/>
      <c r="BN363" s="770"/>
      <c r="BO363" s="770"/>
      <c r="BP363" s="770"/>
      <c r="BQ363" s="770"/>
      <c r="BR363" s="770"/>
      <c r="BS363" s="770"/>
      <c r="BT363" s="770"/>
      <c r="BU363" s="770"/>
      <c r="BV363" s="770"/>
      <c r="BW363" s="770"/>
      <c r="BX363" s="770"/>
      <c r="BY363" s="770"/>
      <c r="BZ363" s="770"/>
      <c r="CA363" s="770"/>
      <c r="CB363" s="770"/>
      <c r="CC363" s="770"/>
    </row>
    <row r="364" spans="1:81" s="64" customFormat="1">
      <c r="A364" s="158"/>
      <c r="B364" s="159" t="str">
        <f>A364&amp;"-"&amp;TEXT(COUNTIF($A$5:A364,A364),"000")</f>
        <v>-000</v>
      </c>
      <c r="C364" s="52"/>
      <c r="D364" s="27"/>
      <c r="E364" s="28"/>
      <c r="F364" s="27"/>
      <c r="G364" s="27"/>
      <c r="H364" s="52"/>
      <c r="I364" s="380" t="str">
        <f>IFERROR(VLOOKUP($F364,'Liste planification'!$V$2:$W$96,2,FALSE),"")</f>
        <v/>
      </c>
      <c r="J364" s="27"/>
      <c r="K364" s="27"/>
      <c r="L364" s="27"/>
      <c r="M364" s="52"/>
      <c r="N364" s="52"/>
      <c r="O364" s="52"/>
      <c r="P364" s="52"/>
      <c r="Q364" s="52"/>
      <c r="R364" s="52"/>
      <c r="S364" s="52"/>
      <c r="T364" s="52"/>
      <c r="U364" s="52"/>
      <c r="V364" s="52"/>
      <c r="W364" s="52"/>
      <c r="X364" s="52"/>
      <c r="Y364" s="194"/>
      <c r="Z364" s="776"/>
      <c r="AA364" s="190"/>
      <c r="AB364" s="747">
        <f t="shared" si="20"/>
        <v>0</v>
      </c>
      <c r="AC364" s="748">
        <f t="shared" si="21"/>
        <v>0</v>
      </c>
      <c r="AD364" s="187"/>
      <c r="AE364" s="186"/>
      <c r="AF364" s="190"/>
      <c r="AG364" s="747">
        <f t="shared" si="22"/>
        <v>0</v>
      </c>
      <c r="AH364" s="748">
        <f t="shared" si="23"/>
        <v>0</v>
      </c>
      <c r="AI364" s="187"/>
      <c r="AJ364" s="52"/>
      <c r="AK364" s="156" t="str">
        <f>IFERROR(VLOOKUP($A364,'Liste planification'!$B$2:$C$105,2,FALSE),"")</f>
        <v/>
      </c>
      <c r="AL364" s="27"/>
      <c r="AM364" s="27"/>
      <c r="AN364" s="769"/>
      <c r="AO364" s="770"/>
      <c r="AP364" s="770"/>
      <c r="AQ364" s="770"/>
      <c r="AR364" s="770"/>
      <c r="AS364" s="770"/>
      <c r="AT364" s="770"/>
      <c r="AU364" s="770"/>
      <c r="AV364" s="770"/>
      <c r="AW364" s="770"/>
      <c r="AX364" s="770"/>
      <c r="AY364" s="770"/>
      <c r="AZ364" s="770"/>
      <c r="BA364" s="770"/>
      <c r="BB364" s="770"/>
      <c r="BC364" s="770"/>
      <c r="BD364" s="770"/>
      <c r="BE364" s="770"/>
      <c r="BF364" s="770"/>
      <c r="BG364" s="770"/>
      <c r="BH364" s="770"/>
      <c r="BI364" s="770"/>
      <c r="BJ364" s="770"/>
      <c r="BK364" s="770"/>
      <c r="BL364" s="770"/>
      <c r="BM364" s="770"/>
      <c r="BN364" s="770"/>
      <c r="BO364" s="770"/>
      <c r="BP364" s="770"/>
      <c r="BQ364" s="770"/>
      <c r="BR364" s="770"/>
      <c r="BS364" s="770"/>
      <c r="BT364" s="770"/>
      <c r="BU364" s="770"/>
      <c r="BV364" s="770"/>
      <c r="BW364" s="770"/>
      <c r="BX364" s="770"/>
      <c r="BY364" s="770"/>
      <c r="BZ364" s="770"/>
      <c r="CA364" s="770"/>
      <c r="CB364" s="770"/>
      <c r="CC364" s="770"/>
    </row>
    <row r="365" spans="1:81" s="64" customFormat="1">
      <c r="A365" s="158"/>
      <c r="B365" s="159" t="str">
        <f>A365&amp;"-"&amp;TEXT(COUNTIF($A$5:A365,A365),"000")</f>
        <v>-000</v>
      </c>
      <c r="C365" s="52"/>
      <c r="D365" s="27"/>
      <c r="E365" s="28"/>
      <c r="F365" s="27"/>
      <c r="G365" s="27"/>
      <c r="H365" s="52"/>
      <c r="I365" s="380" t="str">
        <f>IFERROR(VLOOKUP($F365,'Liste planification'!$V$2:$W$96,2,FALSE),"")</f>
        <v/>
      </c>
      <c r="J365" s="27"/>
      <c r="K365" s="27"/>
      <c r="L365" s="27"/>
      <c r="M365" s="52"/>
      <c r="N365" s="52"/>
      <c r="O365" s="52"/>
      <c r="P365" s="52"/>
      <c r="Q365" s="52"/>
      <c r="R365" s="52"/>
      <c r="S365" s="52"/>
      <c r="T365" s="52"/>
      <c r="U365" s="52"/>
      <c r="V365" s="52"/>
      <c r="W365" s="52"/>
      <c r="X365" s="52"/>
      <c r="Y365" s="194"/>
      <c r="Z365" s="776"/>
      <c r="AA365" s="190"/>
      <c r="AB365" s="747">
        <f t="shared" si="20"/>
        <v>0</v>
      </c>
      <c r="AC365" s="748">
        <f t="shared" si="21"/>
        <v>0</v>
      </c>
      <c r="AD365" s="187"/>
      <c r="AE365" s="186"/>
      <c r="AF365" s="190"/>
      <c r="AG365" s="747">
        <f t="shared" si="22"/>
        <v>0</v>
      </c>
      <c r="AH365" s="748">
        <f t="shared" si="23"/>
        <v>0</v>
      </c>
      <c r="AI365" s="187"/>
      <c r="AJ365" s="52"/>
      <c r="AK365" s="156" t="str">
        <f>IFERROR(VLOOKUP($A365,'Liste planification'!$B$2:$C$105,2,FALSE),"")</f>
        <v/>
      </c>
      <c r="AL365" s="27"/>
      <c r="AM365" s="27"/>
      <c r="AN365" s="769"/>
      <c r="AO365" s="770"/>
      <c r="AP365" s="770"/>
      <c r="AQ365" s="770"/>
      <c r="AR365" s="770"/>
      <c r="AS365" s="770"/>
      <c r="AT365" s="770"/>
      <c r="AU365" s="770"/>
      <c r="AV365" s="770"/>
      <c r="AW365" s="770"/>
      <c r="AX365" s="770"/>
      <c r="AY365" s="770"/>
      <c r="AZ365" s="770"/>
      <c r="BA365" s="770"/>
      <c r="BB365" s="770"/>
      <c r="BC365" s="770"/>
      <c r="BD365" s="770"/>
      <c r="BE365" s="770"/>
      <c r="BF365" s="770"/>
      <c r="BG365" s="770"/>
      <c r="BH365" s="770"/>
      <c r="BI365" s="770"/>
      <c r="BJ365" s="770"/>
      <c r="BK365" s="770"/>
      <c r="BL365" s="770"/>
      <c r="BM365" s="770"/>
      <c r="BN365" s="770"/>
      <c r="BO365" s="770"/>
      <c r="BP365" s="770"/>
      <c r="BQ365" s="770"/>
      <c r="BR365" s="770"/>
      <c r="BS365" s="770"/>
      <c r="BT365" s="770"/>
      <c r="BU365" s="770"/>
      <c r="BV365" s="770"/>
      <c r="BW365" s="770"/>
      <c r="BX365" s="770"/>
      <c r="BY365" s="770"/>
      <c r="BZ365" s="770"/>
      <c r="CA365" s="770"/>
      <c r="CB365" s="770"/>
      <c r="CC365" s="770"/>
    </row>
    <row r="366" spans="1:81" s="64" customFormat="1">
      <c r="A366" s="158"/>
      <c r="B366" s="159" t="str">
        <f>A366&amp;"-"&amp;TEXT(COUNTIF($A$5:A366,A366),"000")</f>
        <v>-000</v>
      </c>
      <c r="C366" s="52"/>
      <c r="D366" s="27"/>
      <c r="E366" s="28"/>
      <c r="F366" s="27"/>
      <c r="G366" s="27"/>
      <c r="H366" s="52"/>
      <c r="I366" s="380" t="str">
        <f>IFERROR(VLOOKUP($F366,'Liste planification'!$V$2:$W$96,2,FALSE),"")</f>
        <v/>
      </c>
      <c r="J366" s="27"/>
      <c r="K366" s="27"/>
      <c r="L366" s="27"/>
      <c r="M366" s="52"/>
      <c r="N366" s="52"/>
      <c r="O366" s="52"/>
      <c r="P366" s="52"/>
      <c r="Q366" s="52"/>
      <c r="R366" s="52"/>
      <c r="S366" s="52"/>
      <c r="T366" s="52"/>
      <c r="U366" s="52"/>
      <c r="V366" s="52"/>
      <c r="W366" s="52"/>
      <c r="X366" s="52"/>
      <c r="Y366" s="194"/>
      <c r="Z366" s="776"/>
      <c r="AA366" s="190"/>
      <c r="AB366" s="747">
        <f t="shared" si="20"/>
        <v>0</v>
      </c>
      <c r="AC366" s="748">
        <f t="shared" si="21"/>
        <v>0</v>
      </c>
      <c r="AD366" s="187"/>
      <c r="AE366" s="186"/>
      <c r="AF366" s="190"/>
      <c r="AG366" s="747">
        <f t="shared" si="22"/>
        <v>0</v>
      </c>
      <c r="AH366" s="748">
        <f t="shared" si="23"/>
        <v>0</v>
      </c>
      <c r="AI366" s="187"/>
      <c r="AJ366" s="52"/>
      <c r="AK366" s="156" t="str">
        <f>IFERROR(VLOOKUP($A366,'Liste planification'!$B$2:$C$105,2,FALSE),"")</f>
        <v/>
      </c>
      <c r="AL366" s="27"/>
      <c r="AM366" s="27"/>
      <c r="AN366" s="769"/>
      <c r="AO366" s="770"/>
      <c r="AP366" s="770"/>
      <c r="AQ366" s="770"/>
      <c r="AR366" s="770"/>
      <c r="AS366" s="770"/>
      <c r="AT366" s="770"/>
      <c r="AU366" s="770"/>
      <c r="AV366" s="770"/>
      <c r="AW366" s="770"/>
      <c r="AX366" s="770"/>
      <c r="AY366" s="770"/>
      <c r="AZ366" s="770"/>
      <c r="BA366" s="770"/>
      <c r="BB366" s="770"/>
      <c r="BC366" s="770"/>
      <c r="BD366" s="770"/>
      <c r="BE366" s="770"/>
      <c r="BF366" s="770"/>
      <c r="BG366" s="770"/>
      <c r="BH366" s="770"/>
      <c r="BI366" s="770"/>
      <c r="BJ366" s="770"/>
      <c r="BK366" s="770"/>
      <c r="BL366" s="770"/>
      <c r="BM366" s="770"/>
      <c r="BN366" s="770"/>
      <c r="BO366" s="770"/>
      <c r="BP366" s="770"/>
      <c r="BQ366" s="770"/>
      <c r="BR366" s="770"/>
      <c r="BS366" s="770"/>
      <c r="BT366" s="770"/>
      <c r="BU366" s="770"/>
      <c r="BV366" s="770"/>
      <c r="BW366" s="770"/>
      <c r="BX366" s="770"/>
      <c r="BY366" s="770"/>
      <c r="BZ366" s="770"/>
      <c r="CA366" s="770"/>
      <c r="CB366" s="770"/>
      <c r="CC366" s="770"/>
    </row>
    <row r="367" spans="1:81" s="64" customFormat="1">
      <c r="A367" s="158"/>
      <c r="B367" s="159" t="str">
        <f>A367&amp;"-"&amp;TEXT(COUNTIF($A$5:A367,A367),"000")</f>
        <v>-000</v>
      </c>
      <c r="C367" s="52"/>
      <c r="D367" s="27"/>
      <c r="E367" s="28"/>
      <c r="F367" s="27"/>
      <c r="G367" s="27"/>
      <c r="H367" s="52"/>
      <c r="I367" s="380" t="str">
        <f>IFERROR(VLOOKUP($F367,'Liste planification'!$V$2:$W$96,2,FALSE),"")</f>
        <v/>
      </c>
      <c r="J367" s="27"/>
      <c r="K367" s="27"/>
      <c r="L367" s="27"/>
      <c r="M367" s="52"/>
      <c r="N367" s="52"/>
      <c r="O367" s="52"/>
      <c r="P367" s="52"/>
      <c r="Q367" s="52"/>
      <c r="R367" s="52"/>
      <c r="S367" s="52"/>
      <c r="T367" s="52"/>
      <c r="U367" s="52"/>
      <c r="V367" s="52"/>
      <c r="W367" s="52"/>
      <c r="X367" s="52"/>
      <c r="Y367" s="194"/>
      <c r="Z367" s="776"/>
      <c r="AA367" s="190"/>
      <c r="AB367" s="747">
        <f t="shared" si="20"/>
        <v>0</v>
      </c>
      <c r="AC367" s="748">
        <f t="shared" si="21"/>
        <v>0</v>
      </c>
      <c r="AD367" s="187"/>
      <c r="AE367" s="186"/>
      <c r="AF367" s="190"/>
      <c r="AG367" s="747">
        <f t="shared" si="22"/>
        <v>0</v>
      </c>
      <c r="AH367" s="748">
        <f t="shared" si="23"/>
        <v>0</v>
      </c>
      <c r="AI367" s="187"/>
      <c r="AJ367" s="52"/>
      <c r="AK367" s="156" t="str">
        <f>IFERROR(VLOOKUP($A367,'Liste planification'!$B$2:$C$105,2,FALSE),"")</f>
        <v/>
      </c>
      <c r="AL367" s="27"/>
      <c r="AM367" s="27"/>
      <c r="AN367" s="769"/>
      <c r="AO367" s="770"/>
      <c r="AP367" s="770"/>
      <c r="AQ367" s="770"/>
      <c r="AR367" s="770"/>
      <c r="AS367" s="770"/>
      <c r="AT367" s="770"/>
      <c r="AU367" s="770"/>
      <c r="AV367" s="770"/>
      <c r="AW367" s="770"/>
      <c r="AX367" s="770"/>
      <c r="AY367" s="770"/>
      <c r="AZ367" s="770"/>
      <c r="BA367" s="770"/>
      <c r="BB367" s="770"/>
      <c r="BC367" s="770"/>
      <c r="BD367" s="770"/>
      <c r="BE367" s="770"/>
      <c r="BF367" s="770"/>
      <c r="BG367" s="770"/>
      <c r="BH367" s="770"/>
      <c r="BI367" s="770"/>
      <c r="BJ367" s="770"/>
      <c r="BK367" s="770"/>
      <c r="BL367" s="770"/>
      <c r="BM367" s="770"/>
      <c r="BN367" s="770"/>
      <c r="BO367" s="770"/>
      <c r="BP367" s="770"/>
      <c r="BQ367" s="770"/>
      <c r="BR367" s="770"/>
      <c r="BS367" s="770"/>
      <c r="BT367" s="770"/>
      <c r="BU367" s="770"/>
      <c r="BV367" s="770"/>
      <c r="BW367" s="770"/>
      <c r="BX367" s="770"/>
      <c r="BY367" s="770"/>
      <c r="BZ367" s="770"/>
      <c r="CA367" s="770"/>
      <c r="CB367" s="770"/>
      <c r="CC367" s="770"/>
    </row>
    <row r="368" spans="1:81" s="64" customFormat="1">
      <c r="A368" s="158"/>
      <c r="B368" s="159" t="str">
        <f>A368&amp;"-"&amp;TEXT(COUNTIF($A$5:A368,A368),"000")</f>
        <v>-000</v>
      </c>
      <c r="C368" s="52"/>
      <c r="D368" s="27"/>
      <c r="E368" s="28"/>
      <c r="F368" s="27"/>
      <c r="G368" s="27"/>
      <c r="H368" s="52"/>
      <c r="I368" s="380" t="str">
        <f>IFERROR(VLOOKUP($F368,'Liste planification'!$V$2:$W$96,2,FALSE),"")</f>
        <v/>
      </c>
      <c r="J368" s="27"/>
      <c r="K368" s="27"/>
      <c r="L368" s="27"/>
      <c r="M368" s="52"/>
      <c r="N368" s="52"/>
      <c r="O368" s="52"/>
      <c r="P368" s="52"/>
      <c r="Q368" s="52"/>
      <c r="R368" s="52"/>
      <c r="S368" s="52"/>
      <c r="T368" s="52"/>
      <c r="U368" s="52"/>
      <c r="V368" s="52"/>
      <c r="W368" s="52"/>
      <c r="X368" s="52"/>
      <c r="Y368" s="194"/>
      <c r="Z368" s="776"/>
      <c r="AA368" s="190"/>
      <c r="AB368" s="747">
        <f t="shared" si="20"/>
        <v>0</v>
      </c>
      <c r="AC368" s="748">
        <f t="shared" si="21"/>
        <v>0</v>
      </c>
      <c r="AD368" s="187"/>
      <c r="AE368" s="186"/>
      <c r="AF368" s="190"/>
      <c r="AG368" s="747">
        <f t="shared" si="22"/>
        <v>0</v>
      </c>
      <c r="AH368" s="748">
        <f t="shared" si="23"/>
        <v>0</v>
      </c>
      <c r="AI368" s="187"/>
      <c r="AJ368" s="52"/>
      <c r="AK368" s="156" t="str">
        <f>IFERROR(VLOOKUP($A368,'Liste planification'!$B$2:$C$105,2,FALSE),"")</f>
        <v/>
      </c>
      <c r="AL368" s="27"/>
      <c r="AM368" s="27"/>
      <c r="AN368" s="769"/>
      <c r="AO368" s="770"/>
      <c r="AP368" s="770"/>
      <c r="AQ368" s="770"/>
      <c r="AR368" s="770"/>
      <c r="AS368" s="770"/>
      <c r="AT368" s="770"/>
      <c r="AU368" s="770"/>
      <c r="AV368" s="770"/>
      <c r="AW368" s="770"/>
      <c r="AX368" s="770"/>
      <c r="AY368" s="770"/>
      <c r="AZ368" s="770"/>
      <c r="BA368" s="770"/>
      <c r="BB368" s="770"/>
      <c r="BC368" s="770"/>
      <c r="BD368" s="770"/>
      <c r="BE368" s="770"/>
      <c r="BF368" s="770"/>
      <c r="BG368" s="770"/>
      <c r="BH368" s="770"/>
      <c r="BI368" s="770"/>
      <c r="BJ368" s="770"/>
      <c r="BK368" s="770"/>
      <c r="BL368" s="770"/>
      <c r="BM368" s="770"/>
      <c r="BN368" s="770"/>
      <c r="BO368" s="770"/>
      <c r="BP368" s="770"/>
      <c r="BQ368" s="770"/>
      <c r="BR368" s="770"/>
      <c r="BS368" s="770"/>
      <c r="BT368" s="770"/>
      <c r="BU368" s="770"/>
      <c r="BV368" s="770"/>
      <c r="BW368" s="770"/>
      <c r="BX368" s="770"/>
      <c r="BY368" s="770"/>
      <c r="BZ368" s="770"/>
      <c r="CA368" s="770"/>
      <c r="CB368" s="770"/>
      <c r="CC368" s="770"/>
    </row>
    <row r="369" spans="1:81" s="64" customFormat="1">
      <c r="A369" s="158"/>
      <c r="B369" s="159" t="str">
        <f>A369&amp;"-"&amp;TEXT(COUNTIF($A$5:A369,A369),"000")</f>
        <v>-000</v>
      </c>
      <c r="C369" s="52"/>
      <c r="D369" s="27"/>
      <c r="E369" s="28"/>
      <c r="F369" s="27"/>
      <c r="G369" s="27"/>
      <c r="H369" s="52"/>
      <c r="I369" s="380" t="str">
        <f>IFERROR(VLOOKUP($F369,'Liste planification'!$V$2:$W$96,2,FALSE),"")</f>
        <v/>
      </c>
      <c r="J369" s="27"/>
      <c r="K369" s="27"/>
      <c r="L369" s="27"/>
      <c r="M369" s="52"/>
      <c r="N369" s="52"/>
      <c r="O369" s="52"/>
      <c r="P369" s="52"/>
      <c r="Q369" s="52"/>
      <c r="R369" s="52"/>
      <c r="S369" s="52"/>
      <c r="T369" s="52"/>
      <c r="U369" s="52"/>
      <c r="V369" s="52"/>
      <c r="W369" s="52"/>
      <c r="X369" s="52"/>
      <c r="Y369" s="194"/>
      <c r="Z369" s="776"/>
      <c r="AA369" s="190"/>
      <c r="AB369" s="747">
        <f t="shared" si="20"/>
        <v>0</v>
      </c>
      <c r="AC369" s="748">
        <f t="shared" si="21"/>
        <v>0</v>
      </c>
      <c r="AD369" s="187"/>
      <c r="AE369" s="186"/>
      <c r="AF369" s="190"/>
      <c r="AG369" s="747">
        <f t="shared" si="22"/>
        <v>0</v>
      </c>
      <c r="AH369" s="748">
        <f t="shared" si="23"/>
        <v>0</v>
      </c>
      <c r="AI369" s="187"/>
      <c r="AJ369" s="52"/>
      <c r="AK369" s="156" t="str">
        <f>IFERROR(VLOOKUP($A369,'Liste planification'!$B$2:$C$105,2,FALSE),"")</f>
        <v/>
      </c>
      <c r="AL369" s="27"/>
      <c r="AM369" s="27"/>
      <c r="AN369" s="769"/>
      <c r="AO369" s="770"/>
      <c r="AP369" s="770"/>
      <c r="AQ369" s="770"/>
      <c r="AR369" s="770"/>
      <c r="AS369" s="770"/>
      <c r="AT369" s="770"/>
      <c r="AU369" s="770"/>
      <c r="AV369" s="770"/>
      <c r="AW369" s="770"/>
      <c r="AX369" s="770"/>
      <c r="AY369" s="770"/>
      <c r="AZ369" s="770"/>
      <c r="BA369" s="770"/>
      <c r="BB369" s="770"/>
      <c r="BC369" s="770"/>
      <c r="BD369" s="770"/>
      <c r="BE369" s="770"/>
      <c r="BF369" s="770"/>
      <c r="BG369" s="770"/>
      <c r="BH369" s="770"/>
      <c r="BI369" s="770"/>
      <c r="BJ369" s="770"/>
      <c r="BK369" s="770"/>
      <c r="BL369" s="770"/>
      <c r="BM369" s="770"/>
      <c r="BN369" s="770"/>
      <c r="BO369" s="770"/>
      <c r="BP369" s="770"/>
      <c r="BQ369" s="770"/>
      <c r="BR369" s="770"/>
      <c r="BS369" s="770"/>
      <c r="BT369" s="770"/>
      <c r="BU369" s="770"/>
      <c r="BV369" s="770"/>
      <c r="BW369" s="770"/>
      <c r="BX369" s="770"/>
      <c r="BY369" s="770"/>
      <c r="BZ369" s="770"/>
      <c r="CA369" s="770"/>
      <c r="CB369" s="770"/>
      <c r="CC369" s="770"/>
    </row>
    <row r="370" spans="1:81" s="64" customFormat="1">
      <c r="A370" s="158"/>
      <c r="B370" s="159" t="str">
        <f>A370&amp;"-"&amp;TEXT(COUNTIF($A$5:A370,A370),"000")</f>
        <v>-000</v>
      </c>
      <c r="C370" s="52"/>
      <c r="D370" s="27"/>
      <c r="E370" s="28"/>
      <c r="F370" s="27"/>
      <c r="G370" s="27"/>
      <c r="H370" s="52"/>
      <c r="I370" s="380" t="str">
        <f>IFERROR(VLOOKUP($F370,'Liste planification'!$V$2:$W$96,2,FALSE),"")</f>
        <v/>
      </c>
      <c r="J370" s="27"/>
      <c r="K370" s="27"/>
      <c r="L370" s="27"/>
      <c r="M370" s="52"/>
      <c r="N370" s="52"/>
      <c r="O370" s="52"/>
      <c r="P370" s="52"/>
      <c r="Q370" s="52"/>
      <c r="R370" s="52"/>
      <c r="S370" s="52"/>
      <c r="T370" s="52"/>
      <c r="U370" s="52"/>
      <c r="V370" s="52"/>
      <c r="W370" s="52"/>
      <c r="X370" s="52"/>
      <c r="Y370" s="194"/>
      <c r="Z370" s="776"/>
      <c r="AA370" s="190"/>
      <c r="AB370" s="747">
        <f t="shared" si="20"/>
        <v>0</v>
      </c>
      <c r="AC370" s="748">
        <f t="shared" si="21"/>
        <v>0</v>
      </c>
      <c r="AD370" s="187"/>
      <c r="AE370" s="186"/>
      <c r="AF370" s="190"/>
      <c r="AG370" s="747">
        <f t="shared" si="22"/>
        <v>0</v>
      </c>
      <c r="AH370" s="748">
        <f t="shared" si="23"/>
        <v>0</v>
      </c>
      <c r="AI370" s="187"/>
      <c r="AJ370" s="52"/>
      <c r="AK370" s="156" t="str">
        <f>IFERROR(VLOOKUP($A370,'Liste planification'!$B$2:$C$105,2,FALSE),"")</f>
        <v/>
      </c>
      <c r="AL370" s="27"/>
      <c r="AM370" s="27"/>
      <c r="AN370" s="769"/>
      <c r="AO370" s="770"/>
      <c r="AP370" s="770"/>
      <c r="AQ370" s="770"/>
      <c r="AR370" s="770"/>
      <c r="AS370" s="770"/>
      <c r="AT370" s="770"/>
      <c r="AU370" s="770"/>
      <c r="AV370" s="770"/>
      <c r="AW370" s="770"/>
      <c r="AX370" s="770"/>
      <c r="AY370" s="770"/>
      <c r="AZ370" s="770"/>
      <c r="BA370" s="770"/>
      <c r="BB370" s="770"/>
      <c r="BC370" s="770"/>
      <c r="BD370" s="770"/>
      <c r="BE370" s="770"/>
      <c r="BF370" s="770"/>
      <c r="BG370" s="770"/>
      <c r="BH370" s="770"/>
      <c r="BI370" s="770"/>
      <c r="BJ370" s="770"/>
      <c r="BK370" s="770"/>
      <c r="BL370" s="770"/>
      <c r="BM370" s="770"/>
      <c r="BN370" s="770"/>
      <c r="BO370" s="770"/>
      <c r="BP370" s="770"/>
      <c r="BQ370" s="770"/>
      <c r="BR370" s="770"/>
      <c r="BS370" s="770"/>
      <c r="BT370" s="770"/>
      <c r="BU370" s="770"/>
      <c r="BV370" s="770"/>
      <c r="BW370" s="770"/>
      <c r="BX370" s="770"/>
      <c r="BY370" s="770"/>
      <c r="BZ370" s="770"/>
      <c r="CA370" s="770"/>
      <c r="CB370" s="770"/>
      <c r="CC370" s="770"/>
    </row>
    <row r="371" spans="1:81" s="64" customFormat="1">
      <c r="A371" s="158"/>
      <c r="B371" s="159" t="str">
        <f>A371&amp;"-"&amp;TEXT(COUNTIF($A$5:A371,A371),"000")</f>
        <v>-000</v>
      </c>
      <c r="C371" s="52"/>
      <c r="D371" s="27"/>
      <c r="E371" s="28"/>
      <c r="F371" s="27"/>
      <c r="G371" s="27"/>
      <c r="H371" s="52"/>
      <c r="I371" s="380" t="str">
        <f>IFERROR(VLOOKUP($F371,'Liste planification'!$V$2:$W$96,2,FALSE),"")</f>
        <v/>
      </c>
      <c r="J371" s="27"/>
      <c r="K371" s="27"/>
      <c r="L371" s="27"/>
      <c r="M371" s="52"/>
      <c r="N371" s="52"/>
      <c r="O371" s="52"/>
      <c r="P371" s="52"/>
      <c r="Q371" s="52"/>
      <c r="R371" s="52"/>
      <c r="S371" s="52"/>
      <c r="T371" s="52"/>
      <c r="U371" s="52"/>
      <c r="V371" s="52"/>
      <c r="W371" s="52"/>
      <c r="X371" s="52"/>
      <c r="Y371" s="194"/>
      <c r="Z371" s="776"/>
      <c r="AA371" s="190"/>
      <c r="AB371" s="747">
        <f t="shared" si="20"/>
        <v>0</v>
      </c>
      <c r="AC371" s="748">
        <f t="shared" si="21"/>
        <v>0</v>
      </c>
      <c r="AD371" s="187"/>
      <c r="AE371" s="186"/>
      <c r="AF371" s="190"/>
      <c r="AG371" s="747">
        <f t="shared" si="22"/>
        <v>0</v>
      </c>
      <c r="AH371" s="748">
        <f t="shared" si="23"/>
        <v>0</v>
      </c>
      <c r="AI371" s="187"/>
      <c r="AJ371" s="52"/>
      <c r="AK371" s="156" t="str">
        <f>IFERROR(VLOOKUP($A371,'Liste planification'!$B$2:$C$105,2,FALSE),"")</f>
        <v/>
      </c>
      <c r="AL371" s="27"/>
      <c r="AM371" s="27"/>
      <c r="AN371" s="769"/>
      <c r="AO371" s="770"/>
      <c r="AP371" s="770"/>
      <c r="AQ371" s="770"/>
      <c r="AR371" s="770"/>
      <c r="AS371" s="770"/>
      <c r="AT371" s="770"/>
      <c r="AU371" s="770"/>
      <c r="AV371" s="770"/>
      <c r="AW371" s="770"/>
      <c r="AX371" s="770"/>
      <c r="AY371" s="770"/>
      <c r="AZ371" s="770"/>
      <c r="BA371" s="770"/>
      <c r="BB371" s="770"/>
      <c r="BC371" s="770"/>
      <c r="BD371" s="770"/>
      <c r="BE371" s="770"/>
      <c r="BF371" s="770"/>
      <c r="BG371" s="770"/>
      <c r="BH371" s="770"/>
      <c r="BI371" s="770"/>
      <c r="BJ371" s="770"/>
      <c r="BK371" s="770"/>
      <c r="BL371" s="770"/>
      <c r="BM371" s="770"/>
      <c r="BN371" s="770"/>
      <c r="BO371" s="770"/>
      <c r="BP371" s="770"/>
      <c r="BQ371" s="770"/>
      <c r="BR371" s="770"/>
      <c r="BS371" s="770"/>
      <c r="BT371" s="770"/>
      <c r="BU371" s="770"/>
      <c r="BV371" s="770"/>
      <c r="BW371" s="770"/>
      <c r="BX371" s="770"/>
      <c r="BY371" s="770"/>
      <c r="BZ371" s="770"/>
      <c r="CA371" s="770"/>
      <c r="CB371" s="770"/>
      <c r="CC371" s="770"/>
    </row>
    <row r="372" spans="1:81" s="64" customFormat="1">
      <c r="A372" s="158"/>
      <c r="B372" s="159" t="str">
        <f>A372&amp;"-"&amp;TEXT(COUNTIF($A$5:A372,A372),"000")</f>
        <v>-000</v>
      </c>
      <c r="C372" s="52"/>
      <c r="D372" s="27"/>
      <c r="E372" s="28"/>
      <c r="F372" s="27"/>
      <c r="G372" s="27"/>
      <c r="H372" s="52"/>
      <c r="I372" s="380" t="str">
        <f>IFERROR(VLOOKUP($F372,'Liste planification'!$V$2:$W$96,2,FALSE),"")</f>
        <v/>
      </c>
      <c r="J372" s="27"/>
      <c r="K372" s="27"/>
      <c r="L372" s="27"/>
      <c r="M372" s="52"/>
      <c r="N372" s="52"/>
      <c r="O372" s="52"/>
      <c r="P372" s="52"/>
      <c r="Q372" s="52"/>
      <c r="R372" s="52"/>
      <c r="S372" s="52"/>
      <c r="T372" s="52"/>
      <c r="U372" s="52"/>
      <c r="V372" s="52"/>
      <c r="W372" s="52"/>
      <c r="X372" s="52"/>
      <c r="Y372" s="194"/>
      <c r="Z372" s="776"/>
      <c r="AA372" s="190"/>
      <c r="AB372" s="747">
        <f t="shared" ref="AB372:AB435" si="24">AA372/$AB$1</f>
        <v>0</v>
      </c>
      <c r="AC372" s="748">
        <f t="shared" ref="AC372:AC435" si="25">AA372/$AC$1</f>
        <v>0</v>
      </c>
      <c r="AD372" s="187"/>
      <c r="AE372" s="186"/>
      <c r="AF372" s="190"/>
      <c r="AG372" s="747">
        <f t="shared" ref="AG372:AG435" si="26">AF372/$AB$1</f>
        <v>0</v>
      </c>
      <c r="AH372" s="748">
        <f t="shared" ref="AH372:AH435" si="27">AF372/$AC$1</f>
        <v>0</v>
      </c>
      <c r="AI372" s="187"/>
      <c r="AJ372" s="52"/>
      <c r="AK372" s="156" t="str">
        <f>IFERROR(VLOOKUP($A372,'Liste planification'!$B$2:$C$105,2,FALSE),"")</f>
        <v/>
      </c>
      <c r="AL372" s="27"/>
      <c r="AM372" s="27"/>
      <c r="AN372" s="769"/>
      <c r="AO372" s="770"/>
      <c r="AP372" s="770"/>
      <c r="AQ372" s="770"/>
      <c r="AR372" s="770"/>
      <c r="AS372" s="770"/>
      <c r="AT372" s="770"/>
      <c r="AU372" s="770"/>
      <c r="AV372" s="770"/>
      <c r="AW372" s="770"/>
      <c r="AX372" s="770"/>
      <c r="AY372" s="770"/>
      <c r="AZ372" s="770"/>
      <c r="BA372" s="770"/>
      <c r="BB372" s="770"/>
      <c r="BC372" s="770"/>
      <c r="BD372" s="770"/>
      <c r="BE372" s="770"/>
      <c r="BF372" s="770"/>
      <c r="BG372" s="770"/>
      <c r="BH372" s="770"/>
      <c r="BI372" s="770"/>
      <c r="BJ372" s="770"/>
      <c r="BK372" s="770"/>
      <c r="BL372" s="770"/>
      <c r="BM372" s="770"/>
      <c r="BN372" s="770"/>
      <c r="BO372" s="770"/>
      <c r="BP372" s="770"/>
      <c r="BQ372" s="770"/>
      <c r="BR372" s="770"/>
      <c r="BS372" s="770"/>
      <c r="BT372" s="770"/>
      <c r="BU372" s="770"/>
      <c r="BV372" s="770"/>
      <c r="BW372" s="770"/>
      <c r="BX372" s="770"/>
      <c r="BY372" s="770"/>
      <c r="BZ372" s="770"/>
      <c r="CA372" s="770"/>
      <c r="CB372" s="770"/>
      <c r="CC372" s="770"/>
    </row>
    <row r="373" spans="1:81" s="64" customFormat="1">
      <c r="A373" s="158"/>
      <c r="B373" s="159" t="str">
        <f>A373&amp;"-"&amp;TEXT(COUNTIF($A$5:A373,A373),"000")</f>
        <v>-000</v>
      </c>
      <c r="C373" s="52"/>
      <c r="D373" s="27"/>
      <c r="E373" s="28"/>
      <c r="F373" s="27"/>
      <c r="G373" s="27"/>
      <c r="H373" s="52"/>
      <c r="I373" s="380" t="str">
        <f>IFERROR(VLOOKUP($F373,'Liste planification'!$V$2:$W$96,2,FALSE),"")</f>
        <v/>
      </c>
      <c r="J373" s="27"/>
      <c r="K373" s="27"/>
      <c r="L373" s="27"/>
      <c r="M373" s="52"/>
      <c r="N373" s="52"/>
      <c r="O373" s="52"/>
      <c r="P373" s="52"/>
      <c r="Q373" s="52"/>
      <c r="R373" s="52"/>
      <c r="S373" s="52"/>
      <c r="T373" s="52"/>
      <c r="U373" s="52"/>
      <c r="V373" s="52"/>
      <c r="W373" s="52"/>
      <c r="X373" s="52"/>
      <c r="Y373" s="194"/>
      <c r="Z373" s="776"/>
      <c r="AA373" s="190"/>
      <c r="AB373" s="747">
        <f t="shared" si="24"/>
        <v>0</v>
      </c>
      <c r="AC373" s="748">
        <f t="shared" si="25"/>
        <v>0</v>
      </c>
      <c r="AD373" s="187"/>
      <c r="AE373" s="186"/>
      <c r="AF373" s="190"/>
      <c r="AG373" s="747">
        <f t="shared" si="26"/>
        <v>0</v>
      </c>
      <c r="AH373" s="748">
        <f t="shared" si="27"/>
        <v>0</v>
      </c>
      <c r="AI373" s="187"/>
      <c r="AJ373" s="52"/>
      <c r="AK373" s="156" t="str">
        <f>IFERROR(VLOOKUP($A373,'Liste planification'!$B$2:$C$105,2,FALSE),"")</f>
        <v/>
      </c>
      <c r="AL373" s="27"/>
      <c r="AM373" s="27"/>
      <c r="AN373" s="769"/>
      <c r="AO373" s="770"/>
      <c r="AP373" s="770"/>
      <c r="AQ373" s="770"/>
      <c r="AR373" s="770"/>
      <c r="AS373" s="770"/>
      <c r="AT373" s="770"/>
      <c r="AU373" s="770"/>
      <c r="AV373" s="770"/>
      <c r="AW373" s="770"/>
      <c r="AX373" s="770"/>
      <c r="AY373" s="770"/>
      <c r="AZ373" s="770"/>
      <c r="BA373" s="770"/>
      <c r="BB373" s="770"/>
      <c r="BC373" s="770"/>
      <c r="BD373" s="770"/>
      <c r="BE373" s="770"/>
      <c r="BF373" s="770"/>
      <c r="BG373" s="770"/>
      <c r="BH373" s="770"/>
      <c r="BI373" s="770"/>
      <c r="BJ373" s="770"/>
      <c r="BK373" s="770"/>
      <c r="BL373" s="770"/>
      <c r="BM373" s="770"/>
      <c r="BN373" s="770"/>
      <c r="BO373" s="770"/>
      <c r="BP373" s="770"/>
      <c r="BQ373" s="770"/>
      <c r="BR373" s="770"/>
      <c r="BS373" s="770"/>
      <c r="BT373" s="770"/>
      <c r="BU373" s="770"/>
      <c r="BV373" s="770"/>
      <c r="BW373" s="770"/>
      <c r="BX373" s="770"/>
      <c r="BY373" s="770"/>
      <c r="BZ373" s="770"/>
      <c r="CA373" s="770"/>
      <c r="CB373" s="770"/>
      <c r="CC373" s="770"/>
    </row>
    <row r="374" spans="1:81" s="64" customFormat="1">
      <c r="A374" s="158"/>
      <c r="B374" s="159" t="str">
        <f>A374&amp;"-"&amp;TEXT(COUNTIF($A$5:A374,A374),"000")</f>
        <v>-000</v>
      </c>
      <c r="C374" s="52"/>
      <c r="D374" s="27"/>
      <c r="E374" s="28"/>
      <c r="F374" s="27"/>
      <c r="G374" s="27"/>
      <c r="H374" s="52"/>
      <c r="I374" s="380" t="str">
        <f>IFERROR(VLOOKUP($F374,'Liste planification'!$V$2:$W$96,2,FALSE),"")</f>
        <v/>
      </c>
      <c r="J374" s="27"/>
      <c r="K374" s="27"/>
      <c r="L374" s="27"/>
      <c r="M374" s="52"/>
      <c r="N374" s="52"/>
      <c r="O374" s="52"/>
      <c r="P374" s="52"/>
      <c r="Q374" s="52"/>
      <c r="R374" s="52"/>
      <c r="S374" s="52"/>
      <c r="T374" s="52"/>
      <c r="U374" s="52"/>
      <c r="V374" s="52"/>
      <c r="W374" s="52"/>
      <c r="X374" s="52"/>
      <c r="Y374" s="194"/>
      <c r="Z374" s="776"/>
      <c r="AA374" s="190"/>
      <c r="AB374" s="747">
        <f t="shared" si="24"/>
        <v>0</v>
      </c>
      <c r="AC374" s="748">
        <f t="shared" si="25"/>
        <v>0</v>
      </c>
      <c r="AD374" s="187"/>
      <c r="AE374" s="186"/>
      <c r="AF374" s="190"/>
      <c r="AG374" s="747">
        <f t="shared" si="26"/>
        <v>0</v>
      </c>
      <c r="AH374" s="748">
        <f t="shared" si="27"/>
        <v>0</v>
      </c>
      <c r="AI374" s="187"/>
      <c r="AJ374" s="52"/>
      <c r="AK374" s="156" t="str">
        <f>IFERROR(VLOOKUP($A374,'Liste planification'!$B$2:$C$105,2,FALSE),"")</f>
        <v/>
      </c>
      <c r="AL374" s="27"/>
      <c r="AM374" s="27"/>
      <c r="AN374" s="769"/>
      <c r="AO374" s="770"/>
      <c r="AP374" s="770"/>
      <c r="AQ374" s="770"/>
      <c r="AR374" s="770"/>
      <c r="AS374" s="770"/>
      <c r="AT374" s="770"/>
      <c r="AU374" s="770"/>
      <c r="AV374" s="770"/>
      <c r="AW374" s="770"/>
      <c r="AX374" s="770"/>
      <c r="AY374" s="770"/>
      <c r="AZ374" s="770"/>
      <c r="BA374" s="770"/>
      <c r="BB374" s="770"/>
      <c r="BC374" s="770"/>
      <c r="BD374" s="770"/>
      <c r="BE374" s="770"/>
      <c r="BF374" s="770"/>
      <c r="BG374" s="770"/>
      <c r="BH374" s="770"/>
      <c r="BI374" s="770"/>
      <c r="BJ374" s="770"/>
      <c r="BK374" s="770"/>
      <c r="BL374" s="770"/>
      <c r="BM374" s="770"/>
      <c r="BN374" s="770"/>
      <c r="BO374" s="770"/>
      <c r="BP374" s="770"/>
      <c r="BQ374" s="770"/>
      <c r="BR374" s="770"/>
      <c r="BS374" s="770"/>
      <c r="BT374" s="770"/>
      <c r="BU374" s="770"/>
      <c r="BV374" s="770"/>
      <c r="BW374" s="770"/>
      <c r="BX374" s="770"/>
      <c r="BY374" s="770"/>
      <c r="BZ374" s="770"/>
      <c r="CA374" s="770"/>
      <c r="CB374" s="770"/>
      <c r="CC374" s="770"/>
    </row>
    <row r="375" spans="1:81" s="64" customFormat="1">
      <c r="A375" s="158"/>
      <c r="B375" s="159" t="str">
        <f>A375&amp;"-"&amp;TEXT(COUNTIF($A$5:A375,A375),"000")</f>
        <v>-000</v>
      </c>
      <c r="C375" s="52"/>
      <c r="D375" s="27"/>
      <c r="E375" s="28"/>
      <c r="F375" s="27"/>
      <c r="G375" s="27"/>
      <c r="H375" s="52"/>
      <c r="I375" s="380" t="str">
        <f>IFERROR(VLOOKUP($F375,'Liste planification'!$V$2:$W$96,2,FALSE),"")</f>
        <v/>
      </c>
      <c r="J375" s="27"/>
      <c r="K375" s="27"/>
      <c r="L375" s="27"/>
      <c r="M375" s="52"/>
      <c r="N375" s="52"/>
      <c r="O375" s="52"/>
      <c r="P375" s="52"/>
      <c r="Q375" s="52"/>
      <c r="R375" s="52"/>
      <c r="S375" s="52"/>
      <c r="T375" s="52"/>
      <c r="U375" s="52"/>
      <c r="V375" s="52"/>
      <c r="W375" s="52"/>
      <c r="X375" s="52"/>
      <c r="Y375" s="194"/>
      <c r="Z375" s="776"/>
      <c r="AA375" s="190"/>
      <c r="AB375" s="747">
        <f t="shared" si="24"/>
        <v>0</v>
      </c>
      <c r="AC375" s="748">
        <f t="shared" si="25"/>
        <v>0</v>
      </c>
      <c r="AD375" s="187"/>
      <c r="AE375" s="186"/>
      <c r="AF375" s="190"/>
      <c r="AG375" s="747">
        <f t="shared" si="26"/>
        <v>0</v>
      </c>
      <c r="AH375" s="748">
        <f t="shared" si="27"/>
        <v>0</v>
      </c>
      <c r="AI375" s="187"/>
      <c r="AJ375" s="52"/>
      <c r="AK375" s="156" t="str">
        <f>IFERROR(VLOOKUP($A375,'Liste planification'!$B$2:$C$105,2,FALSE),"")</f>
        <v/>
      </c>
      <c r="AL375" s="27"/>
      <c r="AM375" s="27"/>
      <c r="AN375" s="769"/>
      <c r="AO375" s="770"/>
      <c r="AP375" s="770"/>
      <c r="AQ375" s="770"/>
      <c r="AR375" s="770"/>
      <c r="AS375" s="770"/>
      <c r="AT375" s="770"/>
      <c r="AU375" s="770"/>
      <c r="AV375" s="770"/>
      <c r="AW375" s="770"/>
      <c r="AX375" s="770"/>
      <c r="AY375" s="770"/>
      <c r="AZ375" s="770"/>
      <c r="BA375" s="770"/>
      <c r="BB375" s="770"/>
      <c r="BC375" s="770"/>
      <c r="BD375" s="770"/>
      <c r="BE375" s="770"/>
      <c r="BF375" s="770"/>
      <c r="BG375" s="770"/>
      <c r="BH375" s="770"/>
      <c r="BI375" s="770"/>
      <c r="BJ375" s="770"/>
      <c r="BK375" s="770"/>
      <c r="BL375" s="770"/>
      <c r="BM375" s="770"/>
      <c r="BN375" s="770"/>
      <c r="BO375" s="770"/>
      <c r="BP375" s="770"/>
      <c r="BQ375" s="770"/>
      <c r="BR375" s="770"/>
      <c r="BS375" s="770"/>
      <c r="BT375" s="770"/>
      <c r="BU375" s="770"/>
      <c r="BV375" s="770"/>
      <c r="BW375" s="770"/>
      <c r="BX375" s="770"/>
      <c r="BY375" s="770"/>
      <c r="BZ375" s="770"/>
      <c r="CA375" s="770"/>
      <c r="CB375" s="770"/>
      <c r="CC375" s="770"/>
    </row>
    <row r="376" spans="1:81" s="64" customFormat="1">
      <c r="A376" s="158"/>
      <c r="B376" s="159" t="str">
        <f>A376&amp;"-"&amp;TEXT(COUNTIF($A$5:A376,A376),"000")</f>
        <v>-000</v>
      </c>
      <c r="C376" s="52"/>
      <c r="D376" s="27"/>
      <c r="E376" s="28"/>
      <c r="F376" s="27"/>
      <c r="G376" s="27"/>
      <c r="H376" s="52"/>
      <c r="I376" s="380" t="str">
        <f>IFERROR(VLOOKUP($F376,'Liste planification'!$V$2:$W$96,2,FALSE),"")</f>
        <v/>
      </c>
      <c r="J376" s="27"/>
      <c r="K376" s="27"/>
      <c r="L376" s="27"/>
      <c r="M376" s="52"/>
      <c r="N376" s="52"/>
      <c r="O376" s="52"/>
      <c r="P376" s="52"/>
      <c r="Q376" s="52"/>
      <c r="R376" s="52"/>
      <c r="S376" s="52"/>
      <c r="T376" s="52"/>
      <c r="U376" s="52"/>
      <c r="V376" s="52"/>
      <c r="W376" s="52"/>
      <c r="X376" s="52"/>
      <c r="Y376" s="194"/>
      <c r="Z376" s="776"/>
      <c r="AA376" s="190"/>
      <c r="AB376" s="747">
        <f t="shared" si="24"/>
        <v>0</v>
      </c>
      <c r="AC376" s="748">
        <f t="shared" si="25"/>
        <v>0</v>
      </c>
      <c r="AD376" s="187"/>
      <c r="AE376" s="186"/>
      <c r="AF376" s="190"/>
      <c r="AG376" s="747">
        <f t="shared" si="26"/>
        <v>0</v>
      </c>
      <c r="AH376" s="748">
        <f t="shared" si="27"/>
        <v>0</v>
      </c>
      <c r="AI376" s="187"/>
      <c r="AJ376" s="52"/>
      <c r="AK376" s="156" t="str">
        <f>IFERROR(VLOOKUP($A376,'Liste planification'!$B$2:$C$105,2,FALSE),"")</f>
        <v/>
      </c>
      <c r="AL376" s="27"/>
      <c r="AM376" s="27"/>
      <c r="AN376" s="769"/>
      <c r="AO376" s="770"/>
      <c r="AP376" s="770"/>
      <c r="AQ376" s="770"/>
      <c r="AR376" s="770"/>
      <c r="AS376" s="770"/>
      <c r="AT376" s="770"/>
      <c r="AU376" s="770"/>
      <c r="AV376" s="770"/>
      <c r="AW376" s="770"/>
      <c r="AX376" s="770"/>
      <c r="AY376" s="770"/>
      <c r="AZ376" s="770"/>
      <c r="BA376" s="770"/>
      <c r="BB376" s="770"/>
      <c r="BC376" s="770"/>
      <c r="BD376" s="770"/>
      <c r="BE376" s="770"/>
      <c r="BF376" s="770"/>
      <c r="BG376" s="770"/>
      <c r="BH376" s="770"/>
      <c r="BI376" s="770"/>
      <c r="BJ376" s="770"/>
      <c r="BK376" s="770"/>
      <c r="BL376" s="770"/>
      <c r="BM376" s="770"/>
      <c r="BN376" s="770"/>
      <c r="BO376" s="770"/>
      <c r="BP376" s="770"/>
      <c r="BQ376" s="770"/>
      <c r="BR376" s="770"/>
      <c r="BS376" s="770"/>
      <c r="BT376" s="770"/>
      <c r="BU376" s="770"/>
      <c r="BV376" s="770"/>
      <c r="BW376" s="770"/>
      <c r="BX376" s="770"/>
      <c r="BY376" s="770"/>
      <c r="BZ376" s="770"/>
      <c r="CA376" s="770"/>
      <c r="CB376" s="770"/>
      <c r="CC376" s="770"/>
    </row>
    <row r="377" spans="1:81" s="64" customFormat="1">
      <c r="A377" s="158"/>
      <c r="B377" s="159" t="str">
        <f>A377&amp;"-"&amp;TEXT(COUNTIF($A$5:A377,A377),"000")</f>
        <v>-000</v>
      </c>
      <c r="C377" s="52"/>
      <c r="D377" s="27"/>
      <c r="E377" s="28"/>
      <c r="F377" s="27"/>
      <c r="G377" s="27"/>
      <c r="H377" s="52"/>
      <c r="I377" s="380" t="str">
        <f>IFERROR(VLOOKUP($F377,'Liste planification'!$V$2:$W$96,2,FALSE),"")</f>
        <v/>
      </c>
      <c r="J377" s="27"/>
      <c r="K377" s="27"/>
      <c r="L377" s="27"/>
      <c r="M377" s="52"/>
      <c r="N377" s="52"/>
      <c r="O377" s="52"/>
      <c r="P377" s="52"/>
      <c r="Q377" s="52"/>
      <c r="R377" s="52"/>
      <c r="S377" s="52"/>
      <c r="T377" s="52"/>
      <c r="U377" s="52"/>
      <c r="V377" s="52"/>
      <c r="W377" s="52"/>
      <c r="X377" s="52"/>
      <c r="Y377" s="194"/>
      <c r="Z377" s="776"/>
      <c r="AA377" s="190"/>
      <c r="AB377" s="747">
        <f t="shared" si="24"/>
        <v>0</v>
      </c>
      <c r="AC377" s="748">
        <f t="shared" si="25"/>
        <v>0</v>
      </c>
      <c r="AD377" s="187"/>
      <c r="AE377" s="186"/>
      <c r="AF377" s="190"/>
      <c r="AG377" s="747">
        <f t="shared" si="26"/>
        <v>0</v>
      </c>
      <c r="AH377" s="748">
        <f t="shared" si="27"/>
        <v>0</v>
      </c>
      <c r="AI377" s="187"/>
      <c r="AJ377" s="52"/>
      <c r="AK377" s="156" t="str">
        <f>IFERROR(VLOOKUP($A377,'Liste planification'!$B$2:$C$105,2,FALSE),"")</f>
        <v/>
      </c>
      <c r="AL377" s="27"/>
      <c r="AM377" s="27"/>
      <c r="AN377" s="769"/>
      <c r="AO377" s="770"/>
      <c r="AP377" s="770"/>
      <c r="AQ377" s="770"/>
      <c r="AR377" s="770"/>
      <c r="AS377" s="770"/>
      <c r="AT377" s="770"/>
      <c r="AU377" s="770"/>
      <c r="AV377" s="770"/>
      <c r="AW377" s="770"/>
      <c r="AX377" s="770"/>
      <c r="AY377" s="770"/>
      <c r="AZ377" s="770"/>
      <c r="BA377" s="770"/>
      <c r="BB377" s="770"/>
      <c r="BC377" s="770"/>
      <c r="BD377" s="770"/>
      <c r="BE377" s="770"/>
      <c r="BF377" s="770"/>
      <c r="BG377" s="770"/>
      <c r="BH377" s="770"/>
      <c r="BI377" s="770"/>
      <c r="BJ377" s="770"/>
      <c r="BK377" s="770"/>
      <c r="BL377" s="770"/>
      <c r="BM377" s="770"/>
      <c r="BN377" s="770"/>
      <c r="BO377" s="770"/>
      <c r="BP377" s="770"/>
      <c r="BQ377" s="770"/>
      <c r="BR377" s="770"/>
      <c r="BS377" s="770"/>
      <c r="BT377" s="770"/>
      <c r="BU377" s="770"/>
      <c r="BV377" s="770"/>
      <c r="BW377" s="770"/>
      <c r="BX377" s="770"/>
      <c r="BY377" s="770"/>
      <c r="BZ377" s="770"/>
      <c r="CA377" s="770"/>
      <c r="CB377" s="770"/>
      <c r="CC377" s="770"/>
    </row>
    <row r="378" spans="1:81" s="64" customFormat="1">
      <c r="A378" s="158"/>
      <c r="B378" s="159" t="str">
        <f>A378&amp;"-"&amp;TEXT(COUNTIF($A$5:A378,A378),"000")</f>
        <v>-000</v>
      </c>
      <c r="C378" s="52"/>
      <c r="D378" s="27"/>
      <c r="E378" s="28"/>
      <c r="F378" s="27"/>
      <c r="G378" s="27"/>
      <c r="H378" s="52"/>
      <c r="I378" s="380" t="str">
        <f>IFERROR(VLOOKUP($F378,'Liste planification'!$V$2:$W$96,2,FALSE),"")</f>
        <v/>
      </c>
      <c r="J378" s="27"/>
      <c r="K378" s="27"/>
      <c r="L378" s="27"/>
      <c r="M378" s="52"/>
      <c r="N378" s="52"/>
      <c r="O378" s="52"/>
      <c r="P378" s="52"/>
      <c r="Q378" s="52"/>
      <c r="R378" s="52"/>
      <c r="S378" s="52"/>
      <c r="T378" s="52"/>
      <c r="U378" s="52"/>
      <c r="V378" s="52"/>
      <c r="W378" s="52"/>
      <c r="X378" s="52"/>
      <c r="Y378" s="194"/>
      <c r="Z378" s="776"/>
      <c r="AA378" s="190"/>
      <c r="AB378" s="747">
        <f t="shared" si="24"/>
        <v>0</v>
      </c>
      <c r="AC378" s="748">
        <f t="shared" si="25"/>
        <v>0</v>
      </c>
      <c r="AD378" s="187"/>
      <c r="AE378" s="186"/>
      <c r="AF378" s="190"/>
      <c r="AG378" s="747">
        <f t="shared" si="26"/>
        <v>0</v>
      </c>
      <c r="AH378" s="748">
        <f t="shared" si="27"/>
        <v>0</v>
      </c>
      <c r="AI378" s="187"/>
      <c r="AJ378" s="52"/>
      <c r="AK378" s="156" t="str">
        <f>IFERROR(VLOOKUP($A378,'Liste planification'!$B$2:$C$105,2,FALSE),"")</f>
        <v/>
      </c>
      <c r="AL378" s="27"/>
      <c r="AM378" s="27"/>
      <c r="AN378" s="769"/>
      <c r="AO378" s="770"/>
      <c r="AP378" s="770"/>
      <c r="AQ378" s="770"/>
      <c r="AR378" s="770"/>
      <c r="AS378" s="770"/>
      <c r="AT378" s="770"/>
      <c r="AU378" s="770"/>
      <c r="AV378" s="770"/>
      <c r="AW378" s="770"/>
      <c r="AX378" s="770"/>
      <c r="AY378" s="770"/>
      <c r="AZ378" s="770"/>
      <c r="BA378" s="770"/>
      <c r="BB378" s="770"/>
      <c r="BC378" s="770"/>
      <c r="BD378" s="770"/>
      <c r="BE378" s="770"/>
      <c r="BF378" s="770"/>
      <c r="BG378" s="770"/>
      <c r="BH378" s="770"/>
      <c r="BI378" s="770"/>
      <c r="BJ378" s="770"/>
      <c r="BK378" s="770"/>
      <c r="BL378" s="770"/>
      <c r="BM378" s="770"/>
      <c r="BN378" s="770"/>
      <c r="BO378" s="770"/>
      <c r="BP378" s="770"/>
      <c r="BQ378" s="770"/>
      <c r="BR378" s="770"/>
      <c r="BS378" s="770"/>
      <c r="BT378" s="770"/>
      <c r="BU378" s="770"/>
      <c r="BV378" s="770"/>
      <c r="BW378" s="770"/>
      <c r="BX378" s="770"/>
      <c r="BY378" s="770"/>
      <c r="BZ378" s="770"/>
      <c r="CA378" s="770"/>
      <c r="CB378" s="770"/>
      <c r="CC378" s="770"/>
    </row>
    <row r="379" spans="1:81" s="64" customFormat="1">
      <c r="A379" s="158"/>
      <c r="B379" s="159" t="str">
        <f>A379&amp;"-"&amp;TEXT(COUNTIF($A$5:A379,A379),"000")</f>
        <v>-000</v>
      </c>
      <c r="C379" s="52"/>
      <c r="D379" s="27"/>
      <c r="E379" s="28"/>
      <c r="F379" s="27"/>
      <c r="G379" s="27"/>
      <c r="H379" s="52"/>
      <c r="I379" s="380" t="str">
        <f>IFERROR(VLOOKUP($F379,'Liste planification'!$V$2:$W$96,2,FALSE),"")</f>
        <v/>
      </c>
      <c r="J379" s="27"/>
      <c r="K379" s="27"/>
      <c r="L379" s="27"/>
      <c r="M379" s="52"/>
      <c r="N379" s="52"/>
      <c r="O379" s="52"/>
      <c r="P379" s="52"/>
      <c r="Q379" s="52"/>
      <c r="R379" s="52"/>
      <c r="S379" s="52"/>
      <c r="T379" s="52"/>
      <c r="U379" s="52"/>
      <c r="V379" s="52"/>
      <c r="W379" s="52"/>
      <c r="X379" s="52"/>
      <c r="Y379" s="194"/>
      <c r="Z379" s="776"/>
      <c r="AA379" s="190"/>
      <c r="AB379" s="747">
        <f t="shared" si="24"/>
        <v>0</v>
      </c>
      <c r="AC379" s="748">
        <f t="shared" si="25"/>
        <v>0</v>
      </c>
      <c r="AD379" s="187"/>
      <c r="AE379" s="186"/>
      <c r="AF379" s="190"/>
      <c r="AG379" s="747">
        <f t="shared" si="26"/>
        <v>0</v>
      </c>
      <c r="AH379" s="748">
        <f t="shared" si="27"/>
        <v>0</v>
      </c>
      <c r="AI379" s="187"/>
      <c r="AJ379" s="52"/>
      <c r="AK379" s="156" t="str">
        <f>IFERROR(VLOOKUP($A379,'Liste planification'!$B$2:$C$105,2,FALSE),"")</f>
        <v/>
      </c>
      <c r="AL379" s="27"/>
      <c r="AM379" s="27"/>
      <c r="AN379" s="769"/>
      <c r="AO379" s="770"/>
      <c r="AP379" s="770"/>
      <c r="AQ379" s="770"/>
      <c r="AR379" s="770"/>
      <c r="AS379" s="770"/>
      <c r="AT379" s="770"/>
      <c r="AU379" s="770"/>
      <c r="AV379" s="770"/>
      <c r="AW379" s="770"/>
      <c r="AX379" s="770"/>
      <c r="AY379" s="770"/>
      <c r="AZ379" s="770"/>
      <c r="BA379" s="770"/>
      <c r="BB379" s="770"/>
      <c r="BC379" s="770"/>
      <c r="BD379" s="770"/>
      <c r="BE379" s="770"/>
      <c r="BF379" s="770"/>
      <c r="BG379" s="770"/>
      <c r="BH379" s="770"/>
      <c r="BI379" s="770"/>
      <c r="BJ379" s="770"/>
      <c r="BK379" s="770"/>
      <c r="BL379" s="770"/>
      <c r="BM379" s="770"/>
      <c r="BN379" s="770"/>
      <c r="BO379" s="770"/>
      <c r="BP379" s="770"/>
      <c r="BQ379" s="770"/>
      <c r="BR379" s="770"/>
      <c r="BS379" s="770"/>
      <c r="BT379" s="770"/>
      <c r="BU379" s="770"/>
      <c r="BV379" s="770"/>
      <c r="BW379" s="770"/>
      <c r="BX379" s="770"/>
      <c r="BY379" s="770"/>
      <c r="BZ379" s="770"/>
      <c r="CA379" s="770"/>
      <c r="CB379" s="770"/>
      <c r="CC379" s="770"/>
    </row>
    <row r="380" spans="1:81" s="64" customFormat="1">
      <c r="A380" s="158"/>
      <c r="B380" s="159" t="str">
        <f>A380&amp;"-"&amp;TEXT(COUNTIF($A$5:A380,A380),"000")</f>
        <v>-000</v>
      </c>
      <c r="C380" s="52"/>
      <c r="D380" s="27"/>
      <c r="E380" s="28"/>
      <c r="F380" s="27"/>
      <c r="G380" s="27"/>
      <c r="H380" s="52"/>
      <c r="I380" s="380" t="str">
        <f>IFERROR(VLOOKUP($F380,'Liste planification'!$V$2:$W$96,2,FALSE),"")</f>
        <v/>
      </c>
      <c r="J380" s="27"/>
      <c r="K380" s="27"/>
      <c r="L380" s="27"/>
      <c r="M380" s="52"/>
      <c r="N380" s="52"/>
      <c r="O380" s="52"/>
      <c r="P380" s="52"/>
      <c r="Q380" s="52"/>
      <c r="R380" s="52"/>
      <c r="S380" s="52"/>
      <c r="T380" s="52"/>
      <c r="U380" s="52"/>
      <c r="V380" s="52"/>
      <c r="W380" s="52"/>
      <c r="X380" s="52"/>
      <c r="Y380" s="194"/>
      <c r="Z380" s="776"/>
      <c r="AA380" s="190"/>
      <c r="AB380" s="747">
        <f t="shared" si="24"/>
        <v>0</v>
      </c>
      <c r="AC380" s="748">
        <f t="shared" si="25"/>
        <v>0</v>
      </c>
      <c r="AD380" s="187"/>
      <c r="AE380" s="186"/>
      <c r="AF380" s="190"/>
      <c r="AG380" s="747">
        <f t="shared" si="26"/>
        <v>0</v>
      </c>
      <c r="AH380" s="748">
        <f t="shared" si="27"/>
        <v>0</v>
      </c>
      <c r="AI380" s="187"/>
      <c r="AJ380" s="52"/>
      <c r="AK380" s="156" t="str">
        <f>IFERROR(VLOOKUP($A380,'Liste planification'!$B$2:$C$105,2,FALSE),"")</f>
        <v/>
      </c>
      <c r="AL380" s="27"/>
      <c r="AM380" s="27"/>
      <c r="AN380" s="769"/>
      <c r="AO380" s="770"/>
      <c r="AP380" s="770"/>
      <c r="AQ380" s="770"/>
      <c r="AR380" s="770"/>
      <c r="AS380" s="770"/>
      <c r="AT380" s="770"/>
      <c r="AU380" s="770"/>
      <c r="AV380" s="770"/>
      <c r="AW380" s="770"/>
      <c r="AX380" s="770"/>
      <c r="AY380" s="770"/>
      <c r="AZ380" s="770"/>
      <c r="BA380" s="770"/>
      <c r="BB380" s="770"/>
      <c r="BC380" s="770"/>
      <c r="BD380" s="770"/>
      <c r="BE380" s="770"/>
      <c r="BF380" s="770"/>
      <c r="BG380" s="770"/>
      <c r="BH380" s="770"/>
      <c r="BI380" s="770"/>
      <c r="BJ380" s="770"/>
      <c r="BK380" s="770"/>
      <c r="BL380" s="770"/>
      <c r="BM380" s="770"/>
      <c r="BN380" s="770"/>
      <c r="BO380" s="770"/>
      <c r="BP380" s="770"/>
      <c r="BQ380" s="770"/>
      <c r="BR380" s="770"/>
      <c r="BS380" s="770"/>
      <c r="BT380" s="770"/>
      <c r="BU380" s="770"/>
      <c r="BV380" s="770"/>
      <c r="BW380" s="770"/>
      <c r="BX380" s="770"/>
      <c r="BY380" s="770"/>
      <c r="BZ380" s="770"/>
      <c r="CA380" s="770"/>
      <c r="CB380" s="770"/>
      <c r="CC380" s="770"/>
    </row>
    <row r="381" spans="1:81" s="64" customFormat="1">
      <c r="A381" s="158"/>
      <c r="B381" s="159" t="str">
        <f>A381&amp;"-"&amp;TEXT(COUNTIF($A$5:A381,A381),"000")</f>
        <v>-000</v>
      </c>
      <c r="C381" s="52"/>
      <c r="D381" s="27"/>
      <c r="E381" s="28"/>
      <c r="F381" s="27"/>
      <c r="G381" s="27"/>
      <c r="H381" s="52"/>
      <c r="I381" s="380" t="str">
        <f>IFERROR(VLOOKUP($F381,'Liste planification'!$V$2:$W$96,2,FALSE),"")</f>
        <v/>
      </c>
      <c r="J381" s="27"/>
      <c r="K381" s="27"/>
      <c r="L381" s="27"/>
      <c r="M381" s="52"/>
      <c r="N381" s="52"/>
      <c r="O381" s="52"/>
      <c r="P381" s="52"/>
      <c r="Q381" s="52"/>
      <c r="R381" s="52"/>
      <c r="S381" s="52"/>
      <c r="T381" s="52"/>
      <c r="U381" s="52"/>
      <c r="V381" s="52"/>
      <c r="W381" s="52"/>
      <c r="X381" s="52"/>
      <c r="Y381" s="194"/>
      <c r="Z381" s="776"/>
      <c r="AA381" s="190"/>
      <c r="AB381" s="747">
        <f t="shared" si="24"/>
        <v>0</v>
      </c>
      <c r="AC381" s="748">
        <f t="shared" si="25"/>
        <v>0</v>
      </c>
      <c r="AD381" s="187"/>
      <c r="AE381" s="186"/>
      <c r="AF381" s="190"/>
      <c r="AG381" s="747">
        <f t="shared" si="26"/>
        <v>0</v>
      </c>
      <c r="AH381" s="748">
        <f t="shared" si="27"/>
        <v>0</v>
      </c>
      <c r="AI381" s="187"/>
      <c r="AJ381" s="52"/>
      <c r="AK381" s="156" t="str">
        <f>IFERROR(VLOOKUP($A381,'Liste planification'!$B$2:$C$105,2,FALSE),"")</f>
        <v/>
      </c>
      <c r="AL381" s="27"/>
      <c r="AM381" s="27"/>
      <c r="AN381" s="769"/>
      <c r="AO381" s="770"/>
      <c r="AP381" s="770"/>
      <c r="AQ381" s="770"/>
      <c r="AR381" s="770"/>
      <c r="AS381" s="770"/>
      <c r="AT381" s="770"/>
      <c r="AU381" s="770"/>
      <c r="AV381" s="770"/>
      <c r="AW381" s="770"/>
      <c r="AX381" s="770"/>
      <c r="AY381" s="770"/>
      <c r="AZ381" s="770"/>
      <c r="BA381" s="770"/>
      <c r="BB381" s="770"/>
      <c r="BC381" s="770"/>
      <c r="BD381" s="770"/>
      <c r="BE381" s="770"/>
      <c r="BF381" s="770"/>
      <c r="BG381" s="770"/>
      <c r="BH381" s="770"/>
      <c r="BI381" s="770"/>
      <c r="BJ381" s="770"/>
      <c r="BK381" s="770"/>
      <c r="BL381" s="770"/>
      <c r="BM381" s="770"/>
      <c r="BN381" s="770"/>
      <c r="BO381" s="770"/>
      <c r="BP381" s="770"/>
      <c r="BQ381" s="770"/>
      <c r="BR381" s="770"/>
      <c r="BS381" s="770"/>
      <c r="BT381" s="770"/>
      <c r="BU381" s="770"/>
      <c r="BV381" s="770"/>
      <c r="BW381" s="770"/>
      <c r="BX381" s="770"/>
      <c r="BY381" s="770"/>
      <c r="BZ381" s="770"/>
      <c r="CA381" s="770"/>
      <c r="CB381" s="770"/>
      <c r="CC381" s="770"/>
    </row>
    <row r="382" spans="1:81" s="64" customFormat="1">
      <c r="A382" s="158"/>
      <c r="B382" s="159" t="str">
        <f>A382&amp;"-"&amp;TEXT(COUNTIF($A$5:A382,A382),"000")</f>
        <v>-000</v>
      </c>
      <c r="C382" s="52"/>
      <c r="D382" s="27"/>
      <c r="E382" s="28"/>
      <c r="F382" s="27"/>
      <c r="G382" s="27"/>
      <c r="H382" s="52"/>
      <c r="I382" s="380" t="str">
        <f>IFERROR(VLOOKUP($F382,'Liste planification'!$V$2:$W$96,2,FALSE),"")</f>
        <v/>
      </c>
      <c r="J382" s="27"/>
      <c r="K382" s="27"/>
      <c r="L382" s="27"/>
      <c r="M382" s="52"/>
      <c r="N382" s="52"/>
      <c r="O382" s="52"/>
      <c r="P382" s="52"/>
      <c r="Q382" s="52"/>
      <c r="R382" s="52"/>
      <c r="S382" s="52"/>
      <c r="T382" s="52"/>
      <c r="U382" s="52"/>
      <c r="V382" s="52"/>
      <c r="W382" s="52"/>
      <c r="X382" s="52"/>
      <c r="Y382" s="194"/>
      <c r="Z382" s="776"/>
      <c r="AA382" s="190"/>
      <c r="AB382" s="747">
        <f t="shared" si="24"/>
        <v>0</v>
      </c>
      <c r="AC382" s="748">
        <f t="shared" si="25"/>
        <v>0</v>
      </c>
      <c r="AD382" s="187"/>
      <c r="AE382" s="186"/>
      <c r="AF382" s="190"/>
      <c r="AG382" s="747">
        <f t="shared" si="26"/>
        <v>0</v>
      </c>
      <c r="AH382" s="748">
        <f t="shared" si="27"/>
        <v>0</v>
      </c>
      <c r="AI382" s="187"/>
      <c r="AJ382" s="52"/>
      <c r="AK382" s="156" t="str">
        <f>IFERROR(VLOOKUP($A382,'Liste planification'!$B$2:$C$105,2,FALSE),"")</f>
        <v/>
      </c>
      <c r="AL382" s="27"/>
      <c r="AM382" s="27"/>
      <c r="AN382" s="769"/>
      <c r="AO382" s="770"/>
      <c r="AP382" s="770"/>
      <c r="AQ382" s="770"/>
      <c r="AR382" s="770"/>
      <c r="AS382" s="770"/>
      <c r="AT382" s="770"/>
      <c r="AU382" s="770"/>
      <c r="AV382" s="770"/>
      <c r="AW382" s="770"/>
      <c r="AX382" s="770"/>
      <c r="AY382" s="770"/>
      <c r="AZ382" s="770"/>
      <c r="BA382" s="770"/>
      <c r="BB382" s="770"/>
      <c r="BC382" s="770"/>
      <c r="BD382" s="770"/>
      <c r="BE382" s="770"/>
      <c r="BF382" s="770"/>
      <c r="BG382" s="770"/>
      <c r="BH382" s="770"/>
      <c r="BI382" s="770"/>
      <c r="BJ382" s="770"/>
      <c r="BK382" s="770"/>
      <c r="BL382" s="770"/>
      <c r="BM382" s="770"/>
      <c r="BN382" s="770"/>
      <c r="BO382" s="770"/>
      <c r="BP382" s="770"/>
      <c r="BQ382" s="770"/>
      <c r="BR382" s="770"/>
      <c r="BS382" s="770"/>
      <c r="BT382" s="770"/>
      <c r="BU382" s="770"/>
      <c r="BV382" s="770"/>
      <c r="BW382" s="770"/>
      <c r="BX382" s="770"/>
      <c r="BY382" s="770"/>
      <c r="BZ382" s="770"/>
      <c r="CA382" s="770"/>
      <c r="CB382" s="770"/>
      <c r="CC382" s="770"/>
    </row>
    <row r="383" spans="1:81" s="64" customFormat="1">
      <c r="A383" s="158"/>
      <c r="B383" s="159" t="str">
        <f>A383&amp;"-"&amp;TEXT(COUNTIF($A$5:A383,A383),"000")</f>
        <v>-000</v>
      </c>
      <c r="C383" s="52"/>
      <c r="D383" s="27"/>
      <c r="E383" s="28"/>
      <c r="F383" s="27"/>
      <c r="G383" s="27"/>
      <c r="H383" s="52"/>
      <c r="I383" s="380" t="str">
        <f>IFERROR(VLOOKUP($F383,'Liste planification'!$V$2:$W$96,2,FALSE),"")</f>
        <v/>
      </c>
      <c r="J383" s="27"/>
      <c r="K383" s="27"/>
      <c r="L383" s="27"/>
      <c r="M383" s="52"/>
      <c r="N383" s="52"/>
      <c r="O383" s="52"/>
      <c r="P383" s="52"/>
      <c r="Q383" s="52"/>
      <c r="R383" s="52"/>
      <c r="S383" s="52"/>
      <c r="T383" s="52"/>
      <c r="U383" s="52"/>
      <c r="V383" s="52"/>
      <c r="W383" s="52"/>
      <c r="X383" s="52"/>
      <c r="Y383" s="194"/>
      <c r="Z383" s="776"/>
      <c r="AA383" s="190"/>
      <c r="AB383" s="747">
        <f t="shared" si="24"/>
        <v>0</v>
      </c>
      <c r="AC383" s="748">
        <f t="shared" si="25"/>
        <v>0</v>
      </c>
      <c r="AD383" s="187"/>
      <c r="AE383" s="186"/>
      <c r="AF383" s="190"/>
      <c r="AG383" s="747">
        <f t="shared" si="26"/>
        <v>0</v>
      </c>
      <c r="AH383" s="748">
        <f t="shared" si="27"/>
        <v>0</v>
      </c>
      <c r="AI383" s="187"/>
      <c r="AJ383" s="52"/>
      <c r="AK383" s="156" t="str">
        <f>IFERROR(VLOOKUP($A383,'Liste planification'!$B$2:$C$105,2,FALSE),"")</f>
        <v/>
      </c>
      <c r="AL383" s="27"/>
      <c r="AM383" s="27"/>
      <c r="AN383" s="769"/>
      <c r="AO383" s="770"/>
      <c r="AP383" s="770"/>
      <c r="AQ383" s="770"/>
      <c r="AR383" s="770"/>
      <c r="AS383" s="770"/>
      <c r="AT383" s="770"/>
      <c r="AU383" s="770"/>
      <c r="AV383" s="770"/>
      <c r="AW383" s="770"/>
      <c r="AX383" s="770"/>
      <c r="AY383" s="770"/>
      <c r="AZ383" s="770"/>
      <c r="BA383" s="770"/>
      <c r="BB383" s="770"/>
      <c r="BC383" s="770"/>
      <c r="BD383" s="770"/>
      <c r="BE383" s="770"/>
      <c r="BF383" s="770"/>
      <c r="BG383" s="770"/>
      <c r="BH383" s="770"/>
      <c r="BI383" s="770"/>
      <c r="BJ383" s="770"/>
      <c r="BK383" s="770"/>
      <c r="BL383" s="770"/>
      <c r="BM383" s="770"/>
      <c r="BN383" s="770"/>
      <c r="BO383" s="770"/>
      <c r="BP383" s="770"/>
      <c r="BQ383" s="770"/>
      <c r="BR383" s="770"/>
      <c r="BS383" s="770"/>
      <c r="BT383" s="770"/>
      <c r="BU383" s="770"/>
      <c r="BV383" s="770"/>
      <c r="BW383" s="770"/>
      <c r="BX383" s="770"/>
      <c r="BY383" s="770"/>
      <c r="BZ383" s="770"/>
      <c r="CA383" s="770"/>
      <c r="CB383" s="770"/>
      <c r="CC383" s="770"/>
    </row>
    <row r="384" spans="1:81" s="64" customFormat="1">
      <c r="A384" s="158"/>
      <c r="B384" s="159" t="str">
        <f>A384&amp;"-"&amp;TEXT(COUNTIF($A$5:A384,A384),"000")</f>
        <v>-000</v>
      </c>
      <c r="C384" s="52"/>
      <c r="D384" s="27"/>
      <c r="E384" s="28"/>
      <c r="F384" s="27"/>
      <c r="G384" s="27"/>
      <c r="H384" s="52"/>
      <c r="I384" s="380" t="str">
        <f>IFERROR(VLOOKUP($F384,'Liste planification'!$V$2:$W$96,2,FALSE),"")</f>
        <v/>
      </c>
      <c r="J384" s="27"/>
      <c r="K384" s="27"/>
      <c r="L384" s="27"/>
      <c r="M384" s="52"/>
      <c r="N384" s="52"/>
      <c r="O384" s="52"/>
      <c r="P384" s="52"/>
      <c r="Q384" s="52"/>
      <c r="R384" s="52"/>
      <c r="S384" s="52"/>
      <c r="T384" s="52"/>
      <c r="U384" s="52"/>
      <c r="V384" s="52"/>
      <c r="W384" s="52"/>
      <c r="X384" s="52"/>
      <c r="Y384" s="194"/>
      <c r="Z384" s="776"/>
      <c r="AA384" s="190"/>
      <c r="AB384" s="747">
        <f t="shared" si="24"/>
        <v>0</v>
      </c>
      <c r="AC384" s="748">
        <f t="shared" si="25"/>
        <v>0</v>
      </c>
      <c r="AD384" s="187"/>
      <c r="AE384" s="186"/>
      <c r="AF384" s="190"/>
      <c r="AG384" s="747">
        <f t="shared" si="26"/>
        <v>0</v>
      </c>
      <c r="AH384" s="748">
        <f t="shared" si="27"/>
        <v>0</v>
      </c>
      <c r="AI384" s="187"/>
      <c r="AJ384" s="52"/>
      <c r="AK384" s="156" t="str">
        <f>IFERROR(VLOOKUP($A384,'Liste planification'!$B$2:$C$105,2,FALSE),"")</f>
        <v/>
      </c>
      <c r="AL384" s="27"/>
      <c r="AM384" s="27"/>
      <c r="AN384" s="769"/>
      <c r="AO384" s="770"/>
      <c r="AP384" s="770"/>
      <c r="AQ384" s="770"/>
      <c r="AR384" s="770"/>
      <c r="AS384" s="770"/>
      <c r="AT384" s="770"/>
      <c r="AU384" s="770"/>
      <c r="AV384" s="770"/>
      <c r="AW384" s="770"/>
      <c r="AX384" s="770"/>
      <c r="AY384" s="770"/>
      <c r="AZ384" s="770"/>
      <c r="BA384" s="770"/>
      <c r="BB384" s="770"/>
      <c r="BC384" s="770"/>
      <c r="BD384" s="770"/>
      <c r="BE384" s="770"/>
      <c r="BF384" s="770"/>
      <c r="BG384" s="770"/>
      <c r="BH384" s="770"/>
      <c r="BI384" s="770"/>
      <c r="BJ384" s="770"/>
      <c r="BK384" s="770"/>
      <c r="BL384" s="770"/>
      <c r="BM384" s="770"/>
      <c r="BN384" s="770"/>
      <c r="BO384" s="770"/>
      <c r="BP384" s="770"/>
      <c r="BQ384" s="770"/>
      <c r="BR384" s="770"/>
      <c r="BS384" s="770"/>
      <c r="BT384" s="770"/>
      <c r="BU384" s="770"/>
      <c r="BV384" s="770"/>
      <c r="BW384" s="770"/>
      <c r="BX384" s="770"/>
      <c r="BY384" s="770"/>
      <c r="BZ384" s="770"/>
      <c r="CA384" s="770"/>
      <c r="CB384" s="770"/>
      <c r="CC384" s="770"/>
    </row>
    <row r="385" spans="1:81" s="64" customFormat="1">
      <c r="A385" s="158"/>
      <c r="B385" s="159" t="str">
        <f>A385&amp;"-"&amp;TEXT(COUNTIF($A$5:A385,A385),"000")</f>
        <v>-000</v>
      </c>
      <c r="C385" s="52"/>
      <c r="D385" s="27"/>
      <c r="E385" s="28"/>
      <c r="F385" s="27"/>
      <c r="G385" s="27"/>
      <c r="H385" s="52"/>
      <c r="I385" s="380" t="str">
        <f>IFERROR(VLOOKUP($F385,'Liste planification'!$V$2:$W$96,2,FALSE),"")</f>
        <v/>
      </c>
      <c r="J385" s="27"/>
      <c r="K385" s="27"/>
      <c r="L385" s="27"/>
      <c r="M385" s="52"/>
      <c r="N385" s="52"/>
      <c r="O385" s="52"/>
      <c r="P385" s="52"/>
      <c r="Q385" s="52"/>
      <c r="R385" s="52"/>
      <c r="S385" s="52"/>
      <c r="T385" s="52"/>
      <c r="U385" s="52"/>
      <c r="V385" s="52"/>
      <c r="W385" s="52"/>
      <c r="X385" s="52"/>
      <c r="Y385" s="194"/>
      <c r="Z385" s="776"/>
      <c r="AA385" s="190"/>
      <c r="AB385" s="747">
        <f t="shared" si="24"/>
        <v>0</v>
      </c>
      <c r="AC385" s="748">
        <f t="shared" si="25"/>
        <v>0</v>
      </c>
      <c r="AD385" s="187"/>
      <c r="AE385" s="186"/>
      <c r="AF385" s="190"/>
      <c r="AG385" s="747">
        <f t="shared" si="26"/>
        <v>0</v>
      </c>
      <c r="AH385" s="748">
        <f t="shared" si="27"/>
        <v>0</v>
      </c>
      <c r="AI385" s="187"/>
      <c r="AJ385" s="52"/>
      <c r="AK385" s="156" t="str">
        <f>IFERROR(VLOOKUP($A385,'Liste planification'!$B$2:$C$105,2,FALSE),"")</f>
        <v/>
      </c>
      <c r="AL385" s="27"/>
      <c r="AM385" s="27"/>
      <c r="AN385" s="769"/>
      <c r="AO385" s="770"/>
      <c r="AP385" s="770"/>
      <c r="AQ385" s="770"/>
      <c r="AR385" s="770"/>
      <c r="AS385" s="770"/>
      <c r="AT385" s="770"/>
      <c r="AU385" s="770"/>
      <c r="AV385" s="770"/>
      <c r="AW385" s="770"/>
      <c r="AX385" s="770"/>
      <c r="AY385" s="770"/>
      <c r="AZ385" s="770"/>
      <c r="BA385" s="770"/>
      <c r="BB385" s="770"/>
      <c r="BC385" s="770"/>
      <c r="BD385" s="770"/>
      <c r="BE385" s="770"/>
      <c r="BF385" s="770"/>
      <c r="BG385" s="770"/>
      <c r="BH385" s="770"/>
      <c r="BI385" s="770"/>
      <c r="BJ385" s="770"/>
      <c r="BK385" s="770"/>
      <c r="BL385" s="770"/>
      <c r="BM385" s="770"/>
      <c r="BN385" s="770"/>
      <c r="BO385" s="770"/>
      <c r="BP385" s="770"/>
      <c r="BQ385" s="770"/>
      <c r="BR385" s="770"/>
      <c r="BS385" s="770"/>
      <c r="BT385" s="770"/>
      <c r="BU385" s="770"/>
      <c r="BV385" s="770"/>
      <c r="BW385" s="770"/>
      <c r="BX385" s="770"/>
      <c r="BY385" s="770"/>
      <c r="BZ385" s="770"/>
      <c r="CA385" s="770"/>
      <c r="CB385" s="770"/>
      <c r="CC385" s="770"/>
    </row>
    <row r="386" spans="1:81" s="64" customFormat="1">
      <c r="A386" s="158"/>
      <c r="B386" s="159" t="str">
        <f>A386&amp;"-"&amp;TEXT(COUNTIF($A$5:A386,A386),"000")</f>
        <v>-000</v>
      </c>
      <c r="C386" s="52"/>
      <c r="D386" s="27"/>
      <c r="E386" s="28"/>
      <c r="F386" s="27"/>
      <c r="G386" s="27"/>
      <c r="H386" s="52"/>
      <c r="I386" s="380" t="str">
        <f>IFERROR(VLOOKUP($F386,'Liste planification'!$V$2:$W$96,2,FALSE),"")</f>
        <v/>
      </c>
      <c r="J386" s="27"/>
      <c r="K386" s="27"/>
      <c r="L386" s="27"/>
      <c r="M386" s="52"/>
      <c r="N386" s="52"/>
      <c r="O386" s="52"/>
      <c r="P386" s="52"/>
      <c r="Q386" s="52"/>
      <c r="R386" s="52"/>
      <c r="S386" s="52"/>
      <c r="T386" s="52"/>
      <c r="U386" s="52"/>
      <c r="V386" s="52"/>
      <c r="W386" s="52"/>
      <c r="X386" s="52"/>
      <c r="Y386" s="194"/>
      <c r="Z386" s="776"/>
      <c r="AA386" s="190"/>
      <c r="AB386" s="747">
        <f t="shared" si="24"/>
        <v>0</v>
      </c>
      <c r="AC386" s="748">
        <f t="shared" si="25"/>
        <v>0</v>
      </c>
      <c r="AD386" s="187"/>
      <c r="AE386" s="186"/>
      <c r="AF386" s="190"/>
      <c r="AG386" s="747">
        <f t="shared" si="26"/>
        <v>0</v>
      </c>
      <c r="AH386" s="748">
        <f t="shared" si="27"/>
        <v>0</v>
      </c>
      <c r="AI386" s="187"/>
      <c r="AJ386" s="52"/>
      <c r="AK386" s="156" t="str">
        <f>IFERROR(VLOOKUP($A386,'Liste planification'!$B$2:$C$105,2,FALSE),"")</f>
        <v/>
      </c>
      <c r="AL386" s="27"/>
      <c r="AM386" s="27"/>
      <c r="AN386" s="769"/>
      <c r="AO386" s="770"/>
      <c r="AP386" s="770"/>
      <c r="AQ386" s="770"/>
      <c r="AR386" s="770"/>
      <c r="AS386" s="770"/>
      <c r="AT386" s="770"/>
      <c r="AU386" s="770"/>
      <c r="AV386" s="770"/>
      <c r="AW386" s="770"/>
      <c r="AX386" s="770"/>
      <c r="AY386" s="770"/>
      <c r="AZ386" s="770"/>
      <c r="BA386" s="770"/>
      <c r="BB386" s="770"/>
      <c r="BC386" s="770"/>
      <c r="BD386" s="770"/>
      <c r="BE386" s="770"/>
      <c r="BF386" s="770"/>
      <c r="BG386" s="770"/>
      <c r="BH386" s="770"/>
      <c r="BI386" s="770"/>
      <c r="BJ386" s="770"/>
      <c r="BK386" s="770"/>
      <c r="BL386" s="770"/>
      <c r="BM386" s="770"/>
      <c r="BN386" s="770"/>
      <c r="BO386" s="770"/>
      <c r="BP386" s="770"/>
      <c r="BQ386" s="770"/>
      <c r="BR386" s="770"/>
      <c r="BS386" s="770"/>
      <c r="BT386" s="770"/>
      <c r="BU386" s="770"/>
      <c r="BV386" s="770"/>
      <c r="BW386" s="770"/>
      <c r="BX386" s="770"/>
      <c r="BY386" s="770"/>
      <c r="BZ386" s="770"/>
      <c r="CA386" s="770"/>
      <c r="CB386" s="770"/>
      <c r="CC386" s="770"/>
    </row>
    <row r="387" spans="1:81" s="64" customFormat="1">
      <c r="A387" s="158"/>
      <c r="B387" s="159" t="str">
        <f>A387&amp;"-"&amp;TEXT(COUNTIF($A$5:A387,A387),"000")</f>
        <v>-000</v>
      </c>
      <c r="C387" s="52"/>
      <c r="D387" s="27"/>
      <c r="E387" s="28"/>
      <c r="F387" s="27"/>
      <c r="G387" s="27"/>
      <c r="H387" s="52"/>
      <c r="I387" s="380" t="str">
        <f>IFERROR(VLOOKUP($F387,'Liste planification'!$V$2:$W$96,2,FALSE),"")</f>
        <v/>
      </c>
      <c r="J387" s="27"/>
      <c r="K387" s="27"/>
      <c r="L387" s="27"/>
      <c r="M387" s="52"/>
      <c r="N387" s="52"/>
      <c r="O387" s="52"/>
      <c r="P387" s="52"/>
      <c r="Q387" s="52"/>
      <c r="R387" s="52"/>
      <c r="S387" s="52"/>
      <c r="T387" s="52"/>
      <c r="U387" s="52"/>
      <c r="V387" s="52"/>
      <c r="W387" s="52"/>
      <c r="X387" s="52"/>
      <c r="Y387" s="194"/>
      <c r="Z387" s="776"/>
      <c r="AA387" s="190"/>
      <c r="AB387" s="747">
        <f t="shared" si="24"/>
        <v>0</v>
      </c>
      <c r="AC387" s="748">
        <f t="shared" si="25"/>
        <v>0</v>
      </c>
      <c r="AD387" s="187"/>
      <c r="AE387" s="186"/>
      <c r="AF387" s="190"/>
      <c r="AG387" s="747">
        <f t="shared" si="26"/>
        <v>0</v>
      </c>
      <c r="AH387" s="748">
        <f t="shared" si="27"/>
        <v>0</v>
      </c>
      <c r="AI387" s="187"/>
      <c r="AJ387" s="52"/>
      <c r="AK387" s="156" t="str">
        <f>IFERROR(VLOOKUP($A387,'Liste planification'!$B$2:$C$105,2,FALSE),"")</f>
        <v/>
      </c>
      <c r="AL387" s="27"/>
      <c r="AM387" s="27"/>
      <c r="AN387" s="769"/>
      <c r="AO387" s="770"/>
      <c r="AP387" s="770"/>
      <c r="AQ387" s="770"/>
      <c r="AR387" s="770"/>
      <c r="AS387" s="770"/>
      <c r="AT387" s="770"/>
      <c r="AU387" s="770"/>
      <c r="AV387" s="770"/>
      <c r="AW387" s="770"/>
      <c r="AX387" s="770"/>
      <c r="AY387" s="770"/>
      <c r="AZ387" s="770"/>
      <c r="BA387" s="770"/>
      <c r="BB387" s="770"/>
      <c r="BC387" s="770"/>
      <c r="BD387" s="770"/>
      <c r="BE387" s="770"/>
      <c r="BF387" s="770"/>
      <c r="BG387" s="770"/>
      <c r="BH387" s="770"/>
      <c r="BI387" s="770"/>
      <c r="BJ387" s="770"/>
      <c r="BK387" s="770"/>
      <c r="BL387" s="770"/>
      <c r="BM387" s="770"/>
      <c r="BN387" s="770"/>
      <c r="BO387" s="770"/>
      <c r="BP387" s="770"/>
      <c r="BQ387" s="770"/>
      <c r="BR387" s="770"/>
      <c r="BS387" s="770"/>
      <c r="BT387" s="770"/>
      <c r="BU387" s="770"/>
      <c r="BV387" s="770"/>
      <c r="BW387" s="770"/>
      <c r="BX387" s="770"/>
      <c r="BY387" s="770"/>
      <c r="BZ387" s="770"/>
      <c r="CA387" s="770"/>
      <c r="CB387" s="770"/>
      <c r="CC387" s="770"/>
    </row>
    <row r="388" spans="1:81" s="64" customFormat="1">
      <c r="A388" s="158"/>
      <c r="B388" s="159" t="str">
        <f>A388&amp;"-"&amp;TEXT(COUNTIF($A$5:A388,A388),"000")</f>
        <v>-000</v>
      </c>
      <c r="C388" s="52"/>
      <c r="D388" s="27"/>
      <c r="E388" s="28"/>
      <c r="F388" s="27"/>
      <c r="G388" s="27"/>
      <c r="H388" s="52"/>
      <c r="I388" s="380" t="str">
        <f>IFERROR(VLOOKUP($F388,'Liste planification'!$V$2:$W$96,2,FALSE),"")</f>
        <v/>
      </c>
      <c r="J388" s="27"/>
      <c r="K388" s="27"/>
      <c r="L388" s="27"/>
      <c r="M388" s="52"/>
      <c r="N388" s="52"/>
      <c r="O388" s="52"/>
      <c r="P388" s="52"/>
      <c r="Q388" s="52"/>
      <c r="R388" s="52"/>
      <c r="S388" s="52"/>
      <c r="T388" s="52"/>
      <c r="U388" s="52"/>
      <c r="V388" s="52"/>
      <c r="W388" s="52"/>
      <c r="X388" s="52"/>
      <c r="Y388" s="194"/>
      <c r="Z388" s="776"/>
      <c r="AA388" s="190"/>
      <c r="AB388" s="747">
        <f t="shared" si="24"/>
        <v>0</v>
      </c>
      <c r="AC388" s="748">
        <f t="shared" si="25"/>
        <v>0</v>
      </c>
      <c r="AD388" s="187"/>
      <c r="AE388" s="186"/>
      <c r="AF388" s="190"/>
      <c r="AG388" s="747">
        <f t="shared" si="26"/>
        <v>0</v>
      </c>
      <c r="AH388" s="748">
        <f t="shared" si="27"/>
        <v>0</v>
      </c>
      <c r="AI388" s="187"/>
      <c r="AJ388" s="52"/>
      <c r="AK388" s="156" t="str">
        <f>IFERROR(VLOOKUP($A388,'Liste planification'!$B$2:$C$105,2,FALSE),"")</f>
        <v/>
      </c>
      <c r="AL388" s="27"/>
      <c r="AM388" s="27"/>
      <c r="AN388" s="769"/>
      <c r="AO388" s="770"/>
      <c r="AP388" s="770"/>
      <c r="AQ388" s="770"/>
      <c r="AR388" s="770"/>
      <c r="AS388" s="770"/>
      <c r="AT388" s="770"/>
      <c r="AU388" s="770"/>
      <c r="AV388" s="770"/>
      <c r="AW388" s="770"/>
      <c r="AX388" s="770"/>
      <c r="AY388" s="770"/>
      <c r="AZ388" s="770"/>
      <c r="BA388" s="770"/>
      <c r="BB388" s="770"/>
      <c r="BC388" s="770"/>
      <c r="BD388" s="770"/>
      <c r="BE388" s="770"/>
      <c r="BF388" s="770"/>
      <c r="BG388" s="770"/>
      <c r="BH388" s="770"/>
      <c r="BI388" s="770"/>
      <c r="BJ388" s="770"/>
      <c r="BK388" s="770"/>
      <c r="BL388" s="770"/>
      <c r="BM388" s="770"/>
      <c r="BN388" s="770"/>
      <c r="BO388" s="770"/>
      <c r="BP388" s="770"/>
      <c r="BQ388" s="770"/>
      <c r="BR388" s="770"/>
      <c r="BS388" s="770"/>
      <c r="BT388" s="770"/>
      <c r="BU388" s="770"/>
      <c r="BV388" s="770"/>
      <c r="BW388" s="770"/>
      <c r="BX388" s="770"/>
      <c r="BY388" s="770"/>
      <c r="BZ388" s="770"/>
      <c r="CA388" s="770"/>
      <c r="CB388" s="770"/>
      <c r="CC388" s="770"/>
    </row>
    <row r="389" spans="1:81" s="64" customFormat="1">
      <c r="A389" s="158"/>
      <c r="B389" s="159" t="str">
        <f>A389&amp;"-"&amp;TEXT(COUNTIF($A$5:A389,A389),"000")</f>
        <v>-000</v>
      </c>
      <c r="C389" s="52"/>
      <c r="D389" s="27"/>
      <c r="E389" s="28"/>
      <c r="F389" s="27"/>
      <c r="G389" s="27"/>
      <c r="H389" s="52"/>
      <c r="I389" s="380" t="str">
        <f>IFERROR(VLOOKUP($F389,'Liste planification'!$V$2:$W$96,2,FALSE),"")</f>
        <v/>
      </c>
      <c r="J389" s="27"/>
      <c r="K389" s="27"/>
      <c r="L389" s="27"/>
      <c r="M389" s="52"/>
      <c r="N389" s="52"/>
      <c r="O389" s="52"/>
      <c r="P389" s="52"/>
      <c r="Q389" s="52"/>
      <c r="R389" s="52"/>
      <c r="S389" s="52"/>
      <c r="T389" s="52"/>
      <c r="U389" s="52"/>
      <c r="V389" s="52"/>
      <c r="W389" s="52"/>
      <c r="X389" s="52"/>
      <c r="Y389" s="194"/>
      <c r="Z389" s="776"/>
      <c r="AA389" s="190"/>
      <c r="AB389" s="747">
        <f t="shared" si="24"/>
        <v>0</v>
      </c>
      <c r="AC389" s="748">
        <f t="shared" si="25"/>
        <v>0</v>
      </c>
      <c r="AD389" s="187"/>
      <c r="AE389" s="186"/>
      <c r="AF389" s="190"/>
      <c r="AG389" s="747">
        <f t="shared" si="26"/>
        <v>0</v>
      </c>
      <c r="AH389" s="748">
        <f t="shared" si="27"/>
        <v>0</v>
      </c>
      <c r="AI389" s="187"/>
      <c r="AJ389" s="52"/>
      <c r="AK389" s="156" t="str">
        <f>IFERROR(VLOOKUP($A389,'Liste planification'!$B$2:$C$105,2,FALSE),"")</f>
        <v/>
      </c>
      <c r="AL389" s="27"/>
      <c r="AM389" s="27"/>
      <c r="AN389" s="769"/>
      <c r="AO389" s="770"/>
      <c r="AP389" s="770"/>
      <c r="AQ389" s="770"/>
      <c r="AR389" s="770"/>
      <c r="AS389" s="770"/>
      <c r="AT389" s="770"/>
      <c r="AU389" s="770"/>
      <c r="AV389" s="770"/>
      <c r="AW389" s="770"/>
      <c r="AX389" s="770"/>
      <c r="AY389" s="770"/>
      <c r="AZ389" s="770"/>
      <c r="BA389" s="770"/>
      <c r="BB389" s="770"/>
      <c r="BC389" s="770"/>
      <c r="BD389" s="770"/>
      <c r="BE389" s="770"/>
      <c r="BF389" s="770"/>
      <c r="BG389" s="770"/>
      <c r="BH389" s="770"/>
      <c r="BI389" s="770"/>
      <c r="BJ389" s="770"/>
      <c r="BK389" s="770"/>
      <c r="BL389" s="770"/>
      <c r="BM389" s="770"/>
      <c r="BN389" s="770"/>
      <c r="BO389" s="770"/>
      <c r="BP389" s="770"/>
      <c r="BQ389" s="770"/>
      <c r="BR389" s="770"/>
      <c r="BS389" s="770"/>
      <c r="BT389" s="770"/>
      <c r="BU389" s="770"/>
      <c r="BV389" s="770"/>
      <c r="BW389" s="770"/>
      <c r="BX389" s="770"/>
      <c r="BY389" s="770"/>
      <c r="BZ389" s="770"/>
      <c r="CA389" s="770"/>
      <c r="CB389" s="770"/>
      <c r="CC389" s="770"/>
    </row>
    <row r="390" spans="1:81" s="64" customFormat="1">
      <c r="A390" s="158"/>
      <c r="B390" s="159" t="str">
        <f>A390&amp;"-"&amp;TEXT(COUNTIF($A$5:A390,A390),"000")</f>
        <v>-000</v>
      </c>
      <c r="C390" s="52"/>
      <c r="D390" s="27"/>
      <c r="E390" s="28"/>
      <c r="F390" s="27"/>
      <c r="G390" s="27"/>
      <c r="H390" s="52"/>
      <c r="I390" s="380" t="str">
        <f>IFERROR(VLOOKUP($F390,'Liste planification'!$V$2:$W$96,2,FALSE),"")</f>
        <v/>
      </c>
      <c r="J390" s="27"/>
      <c r="K390" s="27"/>
      <c r="L390" s="27"/>
      <c r="M390" s="52"/>
      <c r="N390" s="52"/>
      <c r="O390" s="52"/>
      <c r="P390" s="52"/>
      <c r="Q390" s="52"/>
      <c r="R390" s="52"/>
      <c r="S390" s="52"/>
      <c r="T390" s="52"/>
      <c r="U390" s="52"/>
      <c r="V390" s="52"/>
      <c r="W390" s="52"/>
      <c r="X390" s="52"/>
      <c r="Y390" s="194"/>
      <c r="Z390" s="776"/>
      <c r="AA390" s="190"/>
      <c r="AB390" s="747">
        <f t="shared" si="24"/>
        <v>0</v>
      </c>
      <c r="AC390" s="748">
        <f t="shared" si="25"/>
        <v>0</v>
      </c>
      <c r="AD390" s="187"/>
      <c r="AE390" s="186"/>
      <c r="AF390" s="190"/>
      <c r="AG390" s="747">
        <f t="shared" si="26"/>
        <v>0</v>
      </c>
      <c r="AH390" s="748">
        <f t="shared" si="27"/>
        <v>0</v>
      </c>
      <c r="AI390" s="187"/>
      <c r="AJ390" s="52"/>
      <c r="AK390" s="156" t="str">
        <f>IFERROR(VLOOKUP($A390,'Liste planification'!$B$2:$C$105,2,FALSE),"")</f>
        <v/>
      </c>
      <c r="AL390" s="27"/>
      <c r="AM390" s="27"/>
      <c r="AN390" s="769"/>
      <c r="AO390" s="770"/>
      <c r="AP390" s="770"/>
      <c r="AQ390" s="770"/>
      <c r="AR390" s="770"/>
      <c r="AS390" s="770"/>
      <c r="AT390" s="770"/>
      <c r="AU390" s="770"/>
      <c r="AV390" s="770"/>
      <c r="AW390" s="770"/>
      <c r="AX390" s="770"/>
      <c r="AY390" s="770"/>
      <c r="AZ390" s="770"/>
      <c r="BA390" s="770"/>
      <c r="BB390" s="770"/>
      <c r="BC390" s="770"/>
      <c r="BD390" s="770"/>
      <c r="BE390" s="770"/>
      <c r="BF390" s="770"/>
      <c r="BG390" s="770"/>
      <c r="BH390" s="770"/>
      <c r="BI390" s="770"/>
      <c r="BJ390" s="770"/>
      <c r="BK390" s="770"/>
      <c r="BL390" s="770"/>
      <c r="BM390" s="770"/>
      <c r="BN390" s="770"/>
      <c r="BO390" s="770"/>
      <c r="BP390" s="770"/>
      <c r="BQ390" s="770"/>
      <c r="BR390" s="770"/>
      <c r="BS390" s="770"/>
      <c r="BT390" s="770"/>
      <c r="BU390" s="770"/>
      <c r="BV390" s="770"/>
      <c r="BW390" s="770"/>
      <c r="BX390" s="770"/>
      <c r="BY390" s="770"/>
      <c r="BZ390" s="770"/>
      <c r="CA390" s="770"/>
      <c r="CB390" s="770"/>
      <c r="CC390" s="770"/>
    </row>
    <row r="391" spans="1:81" s="64" customFormat="1">
      <c r="A391" s="158"/>
      <c r="B391" s="159" t="str">
        <f>A391&amp;"-"&amp;TEXT(COUNTIF($A$5:A391,A391),"000")</f>
        <v>-000</v>
      </c>
      <c r="C391" s="52"/>
      <c r="D391" s="27"/>
      <c r="E391" s="28"/>
      <c r="F391" s="27"/>
      <c r="G391" s="27"/>
      <c r="H391" s="52"/>
      <c r="I391" s="380" t="str">
        <f>IFERROR(VLOOKUP($F391,'Liste planification'!$V$2:$W$96,2,FALSE),"")</f>
        <v/>
      </c>
      <c r="J391" s="27"/>
      <c r="K391" s="27"/>
      <c r="L391" s="27"/>
      <c r="M391" s="52"/>
      <c r="N391" s="52"/>
      <c r="O391" s="52"/>
      <c r="P391" s="52"/>
      <c r="Q391" s="52"/>
      <c r="R391" s="52"/>
      <c r="S391" s="52"/>
      <c r="T391" s="52"/>
      <c r="U391" s="52"/>
      <c r="V391" s="52"/>
      <c r="W391" s="52"/>
      <c r="X391" s="52"/>
      <c r="Y391" s="194"/>
      <c r="Z391" s="776"/>
      <c r="AA391" s="190"/>
      <c r="AB391" s="747">
        <f t="shared" si="24"/>
        <v>0</v>
      </c>
      <c r="AC391" s="748">
        <f t="shared" si="25"/>
        <v>0</v>
      </c>
      <c r="AD391" s="187"/>
      <c r="AE391" s="186"/>
      <c r="AF391" s="190"/>
      <c r="AG391" s="747">
        <f t="shared" si="26"/>
        <v>0</v>
      </c>
      <c r="AH391" s="748">
        <f t="shared" si="27"/>
        <v>0</v>
      </c>
      <c r="AI391" s="187"/>
      <c r="AJ391" s="52"/>
      <c r="AK391" s="156" t="str">
        <f>IFERROR(VLOOKUP($A391,'Liste planification'!$B$2:$C$105,2,FALSE),"")</f>
        <v/>
      </c>
      <c r="AL391" s="27"/>
      <c r="AM391" s="27"/>
      <c r="AN391" s="769"/>
      <c r="AO391" s="770"/>
      <c r="AP391" s="770"/>
      <c r="AQ391" s="770"/>
      <c r="AR391" s="770"/>
      <c r="AS391" s="770"/>
      <c r="AT391" s="770"/>
      <c r="AU391" s="770"/>
      <c r="AV391" s="770"/>
      <c r="AW391" s="770"/>
      <c r="AX391" s="770"/>
      <c r="AY391" s="770"/>
      <c r="AZ391" s="770"/>
      <c r="BA391" s="770"/>
      <c r="BB391" s="770"/>
      <c r="BC391" s="770"/>
      <c r="BD391" s="770"/>
      <c r="BE391" s="770"/>
      <c r="BF391" s="770"/>
      <c r="BG391" s="770"/>
      <c r="BH391" s="770"/>
      <c r="BI391" s="770"/>
      <c r="BJ391" s="770"/>
      <c r="BK391" s="770"/>
      <c r="BL391" s="770"/>
      <c r="BM391" s="770"/>
      <c r="BN391" s="770"/>
      <c r="BO391" s="770"/>
      <c r="BP391" s="770"/>
      <c r="BQ391" s="770"/>
      <c r="BR391" s="770"/>
      <c r="BS391" s="770"/>
      <c r="BT391" s="770"/>
      <c r="BU391" s="770"/>
      <c r="BV391" s="770"/>
      <c r="BW391" s="770"/>
      <c r="BX391" s="770"/>
      <c r="BY391" s="770"/>
      <c r="BZ391" s="770"/>
      <c r="CA391" s="770"/>
      <c r="CB391" s="770"/>
      <c r="CC391" s="770"/>
    </row>
    <row r="392" spans="1:81" s="64" customFormat="1">
      <c r="A392" s="158"/>
      <c r="B392" s="159" t="str">
        <f>A392&amp;"-"&amp;TEXT(COUNTIF($A$5:A392,A392),"000")</f>
        <v>-000</v>
      </c>
      <c r="C392" s="52"/>
      <c r="D392" s="27"/>
      <c r="E392" s="28"/>
      <c r="F392" s="27"/>
      <c r="G392" s="27"/>
      <c r="H392" s="52"/>
      <c r="I392" s="380" t="str">
        <f>IFERROR(VLOOKUP($F392,'Liste planification'!$V$2:$W$96,2,FALSE),"")</f>
        <v/>
      </c>
      <c r="J392" s="27"/>
      <c r="K392" s="27"/>
      <c r="L392" s="27"/>
      <c r="M392" s="52"/>
      <c r="N392" s="52"/>
      <c r="O392" s="52"/>
      <c r="P392" s="52"/>
      <c r="Q392" s="52"/>
      <c r="R392" s="52"/>
      <c r="S392" s="52"/>
      <c r="T392" s="52"/>
      <c r="U392" s="52"/>
      <c r="V392" s="52"/>
      <c r="W392" s="52"/>
      <c r="X392" s="52"/>
      <c r="Y392" s="194"/>
      <c r="Z392" s="776"/>
      <c r="AA392" s="190"/>
      <c r="AB392" s="747">
        <f t="shared" si="24"/>
        <v>0</v>
      </c>
      <c r="AC392" s="748">
        <f t="shared" si="25"/>
        <v>0</v>
      </c>
      <c r="AD392" s="187"/>
      <c r="AE392" s="186"/>
      <c r="AF392" s="190"/>
      <c r="AG392" s="747">
        <f t="shared" si="26"/>
        <v>0</v>
      </c>
      <c r="AH392" s="748">
        <f t="shared" si="27"/>
        <v>0</v>
      </c>
      <c r="AI392" s="187"/>
      <c r="AJ392" s="52"/>
      <c r="AK392" s="156" t="str">
        <f>IFERROR(VLOOKUP($A392,'Liste planification'!$B$2:$C$105,2,FALSE),"")</f>
        <v/>
      </c>
      <c r="AL392" s="27"/>
      <c r="AM392" s="27"/>
      <c r="AN392" s="769"/>
      <c r="AO392" s="770"/>
      <c r="AP392" s="770"/>
      <c r="AQ392" s="770"/>
      <c r="AR392" s="770"/>
      <c r="AS392" s="770"/>
      <c r="AT392" s="770"/>
      <c r="AU392" s="770"/>
      <c r="AV392" s="770"/>
      <c r="AW392" s="770"/>
      <c r="AX392" s="770"/>
      <c r="AY392" s="770"/>
      <c r="AZ392" s="770"/>
      <c r="BA392" s="770"/>
      <c r="BB392" s="770"/>
      <c r="BC392" s="770"/>
      <c r="BD392" s="770"/>
      <c r="BE392" s="770"/>
      <c r="BF392" s="770"/>
      <c r="BG392" s="770"/>
      <c r="BH392" s="770"/>
      <c r="BI392" s="770"/>
      <c r="BJ392" s="770"/>
      <c r="BK392" s="770"/>
      <c r="BL392" s="770"/>
      <c r="BM392" s="770"/>
      <c r="BN392" s="770"/>
      <c r="BO392" s="770"/>
      <c r="BP392" s="770"/>
      <c r="BQ392" s="770"/>
      <c r="BR392" s="770"/>
      <c r="BS392" s="770"/>
      <c r="BT392" s="770"/>
      <c r="BU392" s="770"/>
      <c r="BV392" s="770"/>
      <c r="BW392" s="770"/>
      <c r="BX392" s="770"/>
      <c r="BY392" s="770"/>
      <c r="BZ392" s="770"/>
      <c r="CA392" s="770"/>
      <c r="CB392" s="770"/>
      <c r="CC392" s="770"/>
    </row>
    <row r="393" spans="1:81" s="64" customFormat="1">
      <c r="A393" s="158"/>
      <c r="B393" s="159" t="str">
        <f>A393&amp;"-"&amp;TEXT(COUNTIF($A$5:A393,A393),"000")</f>
        <v>-000</v>
      </c>
      <c r="C393" s="52"/>
      <c r="D393" s="27"/>
      <c r="E393" s="28"/>
      <c r="F393" s="27"/>
      <c r="G393" s="27"/>
      <c r="H393" s="52"/>
      <c r="I393" s="380" t="str">
        <f>IFERROR(VLOOKUP($F393,'Liste planification'!$V$2:$W$96,2,FALSE),"")</f>
        <v/>
      </c>
      <c r="J393" s="27"/>
      <c r="K393" s="27"/>
      <c r="L393" s="27"/>
      <c r="M393" s="52"/>
      <c r="N393" s="52"/>
      <c r="O393" s="52"/>
      <c r="P393" s="52"/>
      <c r="Q393" s="52"/>
      <c r="R393" s="52"/>
      <c r="S393" s="52"/>
      <c r="T393" s="52"/>
      <c r="U393" s="52"/>
      <c r="V393" s="52"/>
      <c r="W393" s="52"/>
      <c r="X393" s="52"/>
      <c r="Y393" s="194"/>
      <c r="Z393" s="776"/>
      <c r="AA393" s="190"/>
      <c r="AB393" s="747">
        <f t="shared" si="24"/>
        <v>0</v>
      </c>
      <c r="AC393" s="748">
        <f t="shared" si="25"/>
        <v>0</v>
      </c>
      <c r="AD393" s="187"/>
      <c r="AE393" s="186"/>
      <c r="AF393" s="190"/>
      <c r="AG393" s="747">
        <f t="shared" si="26"/>
        <v>0</v>
      </c>
      <c r="AH393" s="748">
        <f t="shared" si="27"/>
        <v>0</v>
      </c>
      <c r="AI393" s="187"/>
      <c r="AJ393" s="52"/>
      <c r="AK393" s="156" t="str">
        <f>IFERROR(VLOOKUP($A393,'Liste planification'!$B$2:$C$105,2,FALSE),"")</f>
        <v/>
      </c>
      <c r="AL393" s="27"/>
      <c r="AM393" s="27"/>
      <c r="AN393" s="769"/>
      <c r="AO393" s="770"/>
      <c r="AP393" s="770"/>
      <c r="AQ393" s="770"/>
      <c r="AR393" s="770"/>
      <c r="AS393" s="770"/>
      <c r="AT393" s="770"/>
      <c r="AU393" s="770"/>
      <c r="AV393" s="770"/>
      <c r="AW393" s="770"/>
      <c r="AX393" s="770"/>
      <c r="AY393" s="770"/>
      <c r="AZ393" s="770"/>
      <c r="BA393" s="770"/>
      <c r="BB393" s="770"/>
      <c r="BC393" s="770"/>
      <c r="BD393" s="770"/>
      <c r="BE393" s="770"/>
      <c r="BF393" s="770"/>
      <c r="BG393" s="770"/>
      <c r="BH393" s="770"/>
      <c r="BI393" s="770"/>
      <c r="BJ393" s="770"/>
      <c r="BK393" s="770"/>
      <c r="BL393" s="770"/>
      <c r="BM393" s="770"/>
      <c r="BN393" s="770"/>
      <c r="BO393" s="770"/>
      <c r="BP393" s="770"/>
      <c r="BQ393" s="770"/>
      <c r="BR393" s="770"/>
      <c r="BS393" s="770"/>
      <c r="BT393" s="770"/>
      <c r="BU393" s="770"/>
      <c r="BV393" s="770"/>
      <c r="BW393" s="770"/>
      <c r="BX393" s="770"/>
      <c r="BY393" s="770"/>
      <c r="BZ393" s="770"/>
      <c r="CA393" s="770"/>
      <c r="CB393" s="770"/>
      <c r="CC393" s="770"/>
    </row>
    <row r="394" spans="1:81" s="64" customFormat="1">
      <c r="A394" s="158"/>
      <c r="B394" s="159" t="str">
        <f>A394&amp;"-"&amp;TEXT(COUNTIF($A$5:A394,A394),"000")</f>
        <v>-000</v>
      </c>
      <c r="C394" s="52"/>
      <c r="D394" s="27"/>
      <c r="E394" s="28"/>
      <c r="F394" s="27"/>
      <c r="G394" s="27"/>
      <c r="H394" s="52"/>
      <c r="I394" s="380" t="str">
        <f>IFERROR(VLOOKUP($F394,'Liste planification'!$V$2:$W$96,2,FALSE),"")</f>
        <v/>
      </c>
      <c r="J394" s="27"/>
      <c r="K394" s="27"/>
      <c r="L394" s="27"/>
      <c r="M394" s="52"/>
      <c r="N394" s="52"/>
      <c r="O394" s="52"/>
      <c r="P394" s="52"/>
      <c r="Q394" s="52"/>
      <c r="R394" s="52"/>
      <c r="S394" s="52"/>
      <c r="T394" s="52"/>
      <c r="U394" s="52"/>
      <c r="V394" s="52"/>
      <c r="W394" s="52"/>
      <c r="X394" s="52"/>
      <c r="Y394" s="194"/>
      <c r="Z394" s="776"/>
      <c r="AA394" s="190"/>
      <c r="AB394" s="747">
        <f t="shared" si="24"/>
        <v>0</v>
      </c>
      <c r="AC394" s="748">
        <f t="shared" si="25"/>
        <v>0</v>
      </c>
      <c r="AD394" s="187"/>
      <c r="AE394" s="186"/>
      <c r="AF394" s="190"/>
      <c r="AG394" s="747">
        <f t="shared" si="26"/>
        <v>0</v>
      </c>
      <c r="AH394" s="748">
        <f t="shared" si="27"/>
        <v>0</v>
      </c>
      <c r="AI394" s="187"/>
      <c r="AJ394" s="52"/>
      <c r="AK394" s="156" t="str">
        <f>IFERROR(VLOOKUP($A394,'Liste planification'!$B$2:$C$105,2,FALSE),"")</f>
        <v/>
      </c>
      <c r="AL394" s="27"/>
      <c r="AM394" s="27"/>
      <c r="AN394" s="769"/>
      <c r="AO394" s="770"/>
      <c r="AP394" s="770"/>
      <c r="AQ394" s="770"/>
      <c r="AR394" s="770"/>
      <c r="AS394" s="770"/>
      <c r="AT394" s="770"/>
      <c r="AU394" s="770"/>
      <c r="AV394" s="770"/>
      <c r="AW394" s="770"/>
      <c r="AX394" s="770"/>
      <c r="AY394" s="770"/>
      <c r="AZ394" s="770"/>
      <c r="BA394" s="770"/>
      <c r="BB394" s="770"/>
      <c r="BC394" s="770"/>
      <c r="BD394" s="770"/>
      <c r="BE394" s="770"/>
      <c r="BF394" s="770"/>
      <c r="BG394" s="770"/>
      <c r="BH394" s="770"/>
      <c r="BI394" s="770"/>
      <c r="BJ394" s="770"/>
      <c r="BK394" s="770"/>
      <c r="BL394" s="770"/>
      <c r="BM394" s="770"/>
      <c r="BN394" s="770"/>
      <c r="BO394" s="770"/>
      <c r="BP394" s="770"/>
      <c r="BQ394" s="770"/>
      <c r="BR394" s="770"/>
      <c r="BS394" s="770"/>
      <c r="BT394" s="770"/>
      <c r="BU394" s="770"/>
      <c r="BV394" s="770"/>
      <c r="BW394" s="770"/>
      <c r="BX394" s="770"/>
      <c r="BY394" s="770"/>
      <c r="BZ394" s="770"/>
      <c r="CA394" s="770"/>
      <c r="CB394" s="770"/>
      <c r="CC394" s="770"/>
    </row>
    <row r="395" spans="1:81" s="64" customFormat="1">
      <c r="A395" s="158"/>
      <c r="B395" s="159" t="str">
        <f>A395&amp;"-"&amp;TEXT(COUNTIF($A$5:A395,A395),"000")</f>
        <v>-000</v>
      </c>
      <c r="C395" s="52"/>
      <c r="D395" s="27"/>
      <c r="E395" s="28"/>
      <c r="F395" s="27"/>
      <c r="G395" s="27"/>
      <c r="H395" s="52"/>
      <c r="I395" s="380" t="str">
        <f>IFERROR(VLOOKUP($F395,'Liste planification'!$V$2:$W$96,2,FALSE),"")</f>
        <v/>
      </c>
      <c r="J395" s="27"/>
      <c r="K395" s="27"/>
      <c r="L395" s="27"/>
      <c r="M395" s="52"/>
      <c r="N395" s="52"/>
      <c r="O395" s="52"/>
      <c r="P395" s="52"/>
      <c r="Q395" s="52"/>
      <c r="R395" s="52"/>
      <c r="S395" s="52"/>
      <c r="T395" s="52"/>
      <c r="U395" s="52"/>
      <c r="V395" s="52"/>
      <c r="W395" s="52"/>
      <c r="X395" s="52"/>
      <c r="Y395" s="194"/>
      <c r="Z395" s="776"/>
      <c r="AA395" s="190"/>
      <c r="AB395" s="747">
        <f t="shared" si="24"/>
        <v>0</v>
      </c>
      <c r="AC395" s="748">
        <f t="shared" si="25"/>
        <v>0</v>
      </c>
      <c r="AD395" s="187"/>
      <c r="AE395" s="186"/>
      <c r="AF395" s="190"/>
      <c r="AG395" s="747">
        <f t="shared" si="26"/>
        <v>0</v>
      </c>
      <c r="AH395" s="748">
        <f t="shared" si="27"/>
        <v>0</v>
      </c>
      <c r="AI395" s="187"/>
      <c r="AJ395" s="52"/>
      <c r="AK395" s="156" t="str">
        <f>IFERROR(VLOOKUP($A395,'Liste planification'!$B$2:$C$105,2,FALSE),"")</f>
        <v/>
      </c>
      <c r="AL395" s="27"/>
      <c r="AM395" s="27"/>
      <c r="AN395" s="769"/>
      <c r="AO395" s="770"/>
      <c r="AP395" s="770"/>
      <c r="AQ395" s="770"/>
      <c r="AR395" s="770"/>
      <c r="AS395" s="770"/>
      <c r="AT395" s="770"/>
      <c r="AU395" s="770"/>
      <c r="AV395" s="770"/>
      <c r="AW395" s="770"/>
      <c r="AX395" s="770"/>
      <c r="AY395" s="770"/>
      <c r="AZ395" s="770"/>
      <c r="BA395" s="770"/>
      <c r="BB395" s="770"/>
      <c r="BC395" s="770"/>
      <c r="BD395" s="770"/>
      <c r="BE395" s="770"/>
      <c r="BF395" s="770"/>
      <c r="BG395" s="770"/>
      <c r="BH395" s="770"/>
      <c r="BI395" s="770"/>
      <c r="BJ395" s="770"/>
      <c r="BK395" s="770"/>
      <c r="BL395" s="770"/>
      <c r="BM395" s="770"/>
      <c r="BN395" s="770"/>
      <c r="BO395" s="770"/>
      <c r="BP395" s="770"/>
      <c r="BQ395" s="770"/>
      <c r="BR395" s="770"/>
      <c r="BS395" s="770"/>
      <c r="BT395" s="770"/>
      <c r="BU395" s="770"/>
      <c r="BV395" s="770"/>
      <c r="BW395" s="770"/>
      <c r="BX395" s="770"/>
      <c r="BY395" s="770"/>
      <c r="BZ395" s="770"/>
      <c r="CA395" s="770"/>
      <c r="CB395" s="770"/>
      <c r="CC395" s="770"/>
    </row>
    <row r="396" spans="1:81" s="64" customFormat="1">
      <c r="A396" s="158"/>
      <c r="B396" s="159" t="str">
        <f>A396&amp;"-"&amp;TEXT(COUNTIF($A$5:A396,A396),"000")</f>
        <v>-000</v>
      </c>
      <c r="C396" s="52"/>
      <c r="D396" s="27"/>
      <c r="E396" s="28"/>
      <c r="F396" s="27"/>
      <c r="G396" s="27"/>
      <c r="H396" s="52"/>
      <c r="I396" s="380" t="str">
        <f>IFERROR(VLOOKUP($F396,'Liste planification'!$V$2:$W$96,2,FALSE),"")</f>
        <v/>
      </c>
      <c r="J396" s="27"/>
      <c r="K396" s="27"/>
      <c r="L396" s="27"/>
      <c r="M396" s="52"/>
      <c r="N396" s="52"/>
      <c r="O396" s="52"/>
      <c r="P396" s="52"/>
      <c r="Q396" s="52"/>
      <c r="R396" s="52"/>
      <c r="S396" s="52"/>
      <c r="T396" s="52"/>
      <c r="U396" s="52"/>
      <c r="V396" s="52"/>
      <c r="W396" s="52"/>
      <c r="X396" s="52"/>
      <c r="Y396" s="194"/>
      <c r="Z396" s="776"/>
      <c r="AA396" s="190"/>
      <c r="AB396" s="747">
        <f t="shared" si="24"/>
        <v>0</v>
      </c>
      <c r="AC396" s="748">
        <f t="shared" si="25"/>
        <v>0</v>
      </c>
      <c r="AD396" s="187"/>
      <c r="AE396" s="186"/>
      <c r="AF396" s="190"/>
      <c r="AG396" s="747">
        <f t="shared" si="26"/>
        <v>0</v>
      </c>
      <c r="AH396" s="748">
        <f t="shared" si="27"/>
        <v>0</v>
      </c>
      <c r="AI396" s="187"/>
      <c r="AJ396" s="52"/>
      <c r="AK396" s="156" t="str">
        <f>IFERROR(VLOOKUP($A396,'Liste planification'!$B$2:$C$105,2,FALSE),"")</f>
        <v/>
      </c>
      <c r="AL396" s="27"/>
      <c r="AM396" s="27"/>
      <c r="AN396" s="769"/>
      <c r="AO396" s="770"/>
      <c r="AP396" s="770"/>
      <c r="AQ396" s="770"/>
      <c r="AR396" s="770"/>
      <c r="AS396" s="770"/>
      <c r="AT396" s="770"/>
      <c r="AU396" s="770"/>
      <c r="AV396" s="770"/>
      <c r="AW396" s="770"/>
      <c r="AX396" s="770"/>
      <c r="AY396" s="770"/>
      <c r="AZ396" s="770"/>
      <c r="BA396" s="770"/>
      <c r="BB396" s="770"/>
      <c r="BC396" s="770"/>
      <c r="BD396" s="770"/>
      <c r="BE396" s="770"/>
      <c r="BF396" s="770"/>
      <c r="BG396" s="770"/>
      <c r="BH396" s="770"/>
      <c r="BI396" s="770"/>
      <c r="BJ396" s="770"/>
      <c r="BK396" s="770"/>
      <c r="BL396" s="770"/>
      <c r="BM396" s="770"/>
      <c r="BN396" s="770"/>
      <c r="BO396" s="770"/>
      <c r="BP396" s="770"/>
      <c r="BQ396" s="770"/>
      <c r="BR396" s="770"/>
      <c r="BS396" s="770"/>
      <c r="BT396" s="770"/>
      <c r="BU396" s="770"/>
      <c r="BV396" s="770"/>
      <c r="BW396" s="770"/>
      <c r="BX396" s="770"/>
      <c r="BY396" s="770"/>
      <c r="BZ396" s="770"/>
      <c r="CA396" s="770"/>
      <c r="CB396" s="770"/>
      <c r="CC396" s="770"/>
    </row>
    <row r="397" spans="1:81" s="64" customFormat="1">
      <c r="A397" s="158"/>
      <c r="B397" s="159" t="str">
        <f>A397&amp;"-"&amp;TEXT(COUNTIF($A$5:A397,A397),"000")</f>
        <v>-000</v>
      </c>
      <c r="C397" s="52"/>
      <c r="D397" s="27"/>
      <c r="E397" s="28"/>
      <c r="F397" s="27"/>
      <c r="G397" s="27"/>
      <c r="H397" s="52"/>
      <c r="I397" s="380" t="str">
        <f>IFERROR(VLOOKUP($F397,'Liste planification'!$V$2:$W$96,2,FALSE),"")</f>
        <v/>
      </c>
      <c r="J397" s="27"/>
      <c r="K397" s="27"/>
      <c r="L397" s="27"/>
      <c r="M397" s="52"/>
      <c r="N397" s="52"/>
      <c r="O397" s="52"/>
      <c r="P397" s="52"/>
      <c r="Q397" s="52"/>
      <c r="R397" s="52"/>
      <c r="S397" s="52"/>
      <c r="T397" s="52"/>
      <c r="U397" s="52"/>
      <c r="V397" s="52"/>
      <c r="W397" s="52"/>
      <c r="X397" s="52"/>
      <c r="Y397" s="194"/>
      <c r="Z397" s="776"/>
      <c r="AA397" s="190"/>
      <c r="AB397" s="747">
        <f t="shared" si="24"/>
        <v>0</v>
      </c>
      <c r="AC397" s="748">
        <f t="shared" si="25"/>
        <v>0</v>
      </c>
      <c r="AD397" s="187"/>
      <c r="AE397" s="186"/>
      <c r="AF397" s="190"/>
      <c r="AG397" s="747">
        <f t="shared" si="26"/>
        <v>0</v>
      </c>
      <c r="AH397" s="748">
        <f t="shared" si="27"/>
        <v>0</v>
      </c>
      <c r="AI397" s="187"/>
      <c r="AJ397" s="52"/>
      <c r="AK397" s="156" t="str">
        <f>IFERROR(VLOOKUP($A397,'Liste planification'!$B$2:$C$105,2,FALSE),"")</f>
        <v/>
      </c>
      <c r="AL397" s="27"/>
      <c r="AM397" s="27"/>
      <c r="AN397" s="769"/>
      <c r="AO397" s="770"/>
      <c r="AP397" s="770"/>
      <c r="AQ397" s="770"/>
      <c r="AR397" s="770"/>
      <c r="AS397" s="770"/>
      <c r="AT397" s="770"/>
      <c r="AU397" s="770"/>
      <c r="AV397" s="770"/>
      <c r="AW397" s="770"/>
      <c r="AX397" s="770"/>
      <c r="AY397" s="770"/>
      <c r="AZ397" s="770"/>
      <c r="BA397" s="770"/>
      <c r="BB397" s="770"/>
      <c r="BC397" s="770"/>
      <c r="BD397" s="770"/>
      <c r="BE397" s="770"/>
      <c r="BF397" s="770"/>
      <c r="BG397" s="770"/>
      <c r="BH397" s="770"/>
      <c r="BI397" s="770"/>
      <c r="BJ397" s="770"/>
      <c r="BK397" s="770"/>
      <c r="BL397" s="770"/>
      <c r="BM397" s="770"/>
      <c r="BN397" s="770"/>
      <c r="BO397" s="770"/>
      <c r="BP397" s="770"/>
      <c r="BQ397" s="770"/>
      <c r="BR397" s="770"/>
      <c r="BS397" s="770"/>
      <c r="BT397" s="770"/>
      <c r="BU397" s="770"/>
      <c r="BV397" s="770"/>
      <c r="BW397" s="770"/>
      <c r="BX397" s="770"/>
      <c r="BY397" s="770"/>
      <c r="BZ397" s="770"/>
      <c r="CA397" s="770"/>
      <c r="CB397" s="770"/>
      <c r="CC397" s="770"/>
    </row>
    <row r="398" spans="1:81" s="64" customFormat="1">
      <c r="A398" s="158"/>
      <c r="B398" s="159" t="str">
        <f>A398&amp;"-"&amp;TEXT(COUNTIF($A$5:A398,A398),"000")</f>
        <v>-000</v>
      </c>
      <c r="C398" s="52"/>
      <c r="D398" s="27"/>
      <c r="E398" s="28"/>
      <c r="F398" s="27"/>
      <c r="G398" s="27"/>
      <c r="H398" s="52"/>
      <c r="I398" s="380" t="str">
        <f>IFERROR(VLOOKUP($F398,'Liste planification'!$V$2:$W$96,2,FALSE),"")</f>
        <v/>
      </c>
      <c r="J398" s="27"/>
      <c r="K398" s="27"/>
      <c r="L398" s="27"/>
      <c r="M398" s="52"/>
      <c r="N398" s="52"/>
      <c r="O398" s="52"/>
      <c r="P398" s="52"/>
      <c r="Q398" s="52"/>
      <c r="R398" s="52"/>
      <c r="S398" s="52"/>
      <c r="T398" s="52"/>
      <c r="U398" s="52"/>
      <c r="V398" s="52"/>
      <c r="W398" s="52"/>
      <c r="X398" s="52"/>
      <c r="Y398" s="194"/>
      <c r="Z398" s="776"/>
      <c r="AA398" s="190"/>
      <c r="AB398" s="747">
        <f t="shared" si="24"/>
        <v>0</v>
      </c>
      <c r="AC398" s="748">
        <f t="shared" si="25"/>
        <v>0</v>
      </c>
      <c r="AD398" s="187"/>
      <c r="AE398" s="186"/>
      <c r="AF398" s="190"/>
      <c r="AG398" s="747">
        <f t="shared" si="26"/>
        <v>0</v>
      </c>
      <c r="AH398" s="748">
        <f t="shared" si="27"/>
        <v>0</v>
      </c>
      <c r="AI398" s="187"/>
      <c r="AJ398" s="52"/>
      <c r="AK398" s="156" t="str">
        <f>IFERROR(VLOOKUP($A398,'Liste planification'!$B$2:$C$105,2,FALSE),"")</f>
        <v/>
      </c>
      <c r="AL398" s="27"/>
      <c r="AM398" s="27"/>
      <c r="AN398" s="769"/>
      <c r="AO398" s="770"/>
      <c r="AP398" s="770"/>
      <c r="AQ398" s="770"/>
      <c r="AR398" s="770"/>
      <c r="AS398" s="770"/>
      <c r="AT398" s="770"/>
      <c r="AU398" s="770"/>
      <c r="AV398" s="770"/>
      <c r="AW398" s="770"/>
      <c r="AX398" s="770"/>
      <c r="AY398" s="770"/>
      <c r="AZ398" s="770"/>
      <c r="BA398" s="770"/>
      <c r="BB398" s="770"/>
      <c r="BC398" s="770"/>
      <c r="BD398" s="770"/>
      <c r="BE398" s="770"/>
      <c r="BF398" s="770"/>
      <c r="BG398" s="770"/>
      <c r="BH398" s="770"/>
      <c r="BI398" s="770"/>
      <c r="BJ398" s="770"/>
      <c r="BK398" s="770"/>
      <c r="BL398" s="770"/>
      <c r="BM398" s="770"/>
      <c r="BN398" s="770"/>
      <c r="BO398" s="770"/>
      <c r="BP398" s="770"/>
      <c r="BQ398" s="770"/>
      <c r="BR398" s="770"/>
      <c r="BS398" s="770"/>
      <c r="BT398" s="770"/>
      <c r="BU398" s="770"/>
      <c r="BV398" s="770"/>
      <c r="BW398" s="770"/>
      <c r="BX398" s="770"/>
      <c r="BY398" s="770"/>
      <c r="BZ398" s="770"/>
      <c r="CA398" s="770"/>
      <c r="CB398" s="770"/>
      <c r="CC398" s="770"/>
    </row>
    <row r="399" spans="1:81" s="64" customFormat="1">
      <c r="A399" s="158"/>
      <c r="B399" s="159" t="str">
        <f>A399&amp;"-"&amp;TEXT(COUNTIF($A$5:A399,A399),"000")</f>
        <v>-000</v>
      </c>
      <c r="C399" s="52"/>
      <c r="D399" s="27"/>
      <c r="E399" s="28"/>
      <c r="F399" s="27"/>
      <c r="G399" s="27"/>
      <c r="H399" s="52"/>
      <c r="I399" s="380" t="str">
        <f>IFERROR(VLOOKUP($F399,'Liste planification'!$V$2:$W$96,2,FALSE),"")</f>
        <v/>
      </c>
      <c r="J399" s="27"/>
      <c r="K399" s="27"/>
      <c r="L399" s="27"/>
      <c r="M399" s="52"/>
      <c r="N399" s="52"/>
      <c r="O399" s="52"/>
      <c r="P399" s="52"/>
      <c r="Q399" s="52"/>
      <c r="R399" s="52"/>
      <c r="S399" s="52"/>
      <c r="T399" s="52"/>
      <c r="U399" s="52"/>
      <c r="V399" s="52"/>
      <c r="W399" s="52"/>
      <c r="X399" s="52"/>
      <c r="Y399" s="194"/>
      <c r="Z399" s="776"/>
      <c r="AA399" s="190"/>
      <c r="AB399" s="747">
        <f t="shared" si="24"/>
        <v>0</v>
      </c>
      <c r="AC399" s="748">
        <f t="shared" si="25"/>
        <v>0</v>
      </c>
      <c r="AD399" s="187"/>
      <c r="AE399" s="186"/>
      <c r="AF399" s="190"/>
      <c r="AG399" s="747">
        <f t="shared" si="26"/>
        <v>0</v>
      </c>
      <c r="AH399" s="748">
        <f t="shared" si="27"/>
        <v>0</v>
      </c>
      <c r="AI399" s="187"/>
      <c r="AJ399" s="52"/>
      <c r="AK399" s="156" t="str">
        <f>IFERROR(VLOOKUP($A399,'Liste planification'!$B$2:$C$105,2,FALSE),"")</f>
        <v/>
      </c>
      <c r="AL399" s="27"/>
      <c r="AM399" s="27"/>
      <c r="AN399" s="769"/>
      <c r="AO399" s="770"/>
      <c r="AP399" s="770"/>
      <c r="AQ399" s="770"/>
      <c r="AR399" s="770"/>
      <c r="AS399" s="770"/>
      <c r="AT399" s="770"/>
      <c r="AU399" s="770"/>
      <c r="AV399" s="770"/>
      <c r="AW399" s="770"/>
      <c r="AX399" s="770"/>
      <c r="AY399" s="770"/>
      <c r="AZ399" s="770"/>
      <c r="BA399" s="770"/>
      <c r="BB399" s="770"/>
      <c r="BC399" s="770"/>
      <c r="BD399" s="770"/>
      <c r="BE399" s="770"/>
      <c r="BF399" s="770"/>
      <c r="BG399" s="770"/>
      <c r="BH399" s="770"/>
      <c r="BI399" s="770"/>
      <c r="BJ399" s="770"/>
      <c r="BK399" s="770"/>
      <c r="BL399" s="770"/>
      <c r="BM399" s="770"/>
      <c r="BN399" s="770"/>
      <c r="BO399" s="770"/>
      <c r="BP399" s="770"/>
      <c r="BQ399" s="770"/>
      <c r="BR399" s="770"/>
      <c r="BS399" s="770"/>
      <c r="BT399" s="770"/>
      <c r="BU399" s="770"/>
      <c r="BV399" s="770"/>
      <c r="BW399" s="770"/>
      <c r="BX399" s="770"/>
      <c r="BY399" s="770"/>
      <c r="BZ399" s="770"/>
      <c r="CA399" s="770"/>
      <c r="CB399" s="770"/>
      <c r="CC399" s="770"/>
    </row>
    <row r="400" spans="1:81" s="64" customFormat="1">
      <c r="A400" s="158"/>
      <c r="B400" s="159" t="str">
        <f>A400&amp;"-"&amp;TEXT(COUNTIF($A$5:A400,A400),"000")</f>
        <v>-000</v>
      </c>
      <c r="C400" s="52"/>
      <c r="D400" s="27"/>
      <c r="E400" s="28"/>
      <c r="F400" s="27"/>
      <c r="G400" s="27"/>
      <c r="H400" s="52"/>
      <c r="I400" s="380" t="str">
        <f>IFERROR(VLOOKUP($F400,'Liste planification'!$V$2:$W$96,2,FALSE),"")</f>
        <v/>
      </c>
      <c r="J400" s="27"/>
      <c r="K400" s="27"/>
      <c r="L400" s="27"/>
      <c r="M400" s="52"/>
      <c r="N400" s="52"/>
      <c r="O400" s="52"/>
      <c r="P400" s="52"/>
      <c r="Q400" s="52"/>
      <c r="R400" s="52"/>
      <c r="S400" s="52"/>
      <c r="T400" s="52"/>
      <c r="U400" s="52"/>
      <c r="V400" s="52"/>
      <c r="W400" s="52"/>
      <c r="X400" s="52"/>
      <c r="Y400" s="194"/>
      <c r="Z400" s="776"/>
      <c r="AA400" s="190"/>
      <c r="AB400" s="747">
        <f t="shared" si="24"/>
        <v>0</v>
      </c>
      <c r="AC400" s="748">
        <f t="shared" si="25"/>
        <v>0</v>
      </c>
      <c r="AD400" s="187"/>
      <c r="AE400" s="186"/>
      <c r="AF400" s="190"/>
      <c r="AG400" s="747">
        <f t="shared" si="26"/>
        <v>0</v>
      </c>
      <c r="AH400" s="748">
        <f t="shared" si="27"/>
        <v>0</v>
      </c>
      <c r="AI400" s="187"/>
      <c r="AJ400" s="52"/>
      <c r="AK400" s="156" t="str">
        <f>IFERROR(VLOOKUP($A400,'Liste planification'!$B$2:$C$105,2,FALSE),"")</f>
        <v/>
      </c>
      <c r="AL400" s="27"/>
      <c r="AM400" s="27"/>
      <c r="AN400" s="769"/>
      <c r="AO400" s="770"/>
      <c r="AP400" s="770"/>
      <c r="AQ400" s="770"/>
      <c r="AR400" s="770"/>
      <c r="AS400" s="770"/>
      <c r="AT400" s="770"/>
      <c r="AU400" s="770"/>
      <c r="AV400" s="770"/>
      <c r="AW400" s="770"/>
      <c r="AX400" s="770"/>
      <c r="AY400" s="770"/>
      <c r="AZ400" s="770"/>
      <c r="BA400" s="770"/>
      <c r="BB400" s="770"/>
      <c r="BC400" s="770"/>
      <c r="BD400" s="770"/>
      <c r="BE400" s="770"/>
      <c r="BF400" s="770"/>
      <c r="BG400" s="770"/>
      <c r="BH400" s="770"/>
      <c r="BI400" s="770"/>
      <c r="BJ400" s="770"/>
      <c r="BK400" s="770"/>
      <c r="BL400" s="770"/>
      <c r="BM400" s="770"/>
      <c r="BN400" s="770"/>
      <c r="BO400" s="770"/>
      <c r="BP400" s="770"/>
      <c r="BQ400" s="770"/>
      <c r="BR400" s="770"/>
      <c r="BS400" s="770"/>
      <c r="BT400" s="770"/>
      <c r="BU400" s="770"/>
      <c r="BV400" s="770"/>
      <c r="BW400" s="770"/>
      <c r="BX400" s="770"/>
      <c r="BY400" s="770"/>
      <c r="BZ400" s="770"/>
      <c r="CA400" s="770"/>
      <c r="CB400" s="770"/>
      <c r="CC400" s="770"/>
    </row>
    <row r="401" spans="1:81" s="64" customFormat="1">
      <c r="A401" s="158"/>
      <c r="B401" s="159" t="str">
        <f>A401&amp;"-"&amp;TEXT(COUNTIF($A$5:A401,A401),"000")</f>
        <v>-000</v>
      </c>
      <c r="C401" s="52"/>
      <c r="D401" s="27"/>
      <c r="E401" s="28"/>
      <c r="F401" s="27"/>
      <c r="G401" s="27"/>
      <c r="H401" s="52"/>
      <c r="I401" s="380" t="str">
        <f>IFERROR(VLOOKUP($F401,'Liste planification'!$V$2:$W$96,2,FALSE),"")</f>
        <v/>
      </c>
      <c r="J401" s="27"/>
      <c r="K401" s="27"/>
      <c r="L401" s="27"/>
      <c r="M401" s="52"/>
      <c r="N401" s="52"/>
      <c r="O401" s="52"/>
      <c r="P401" s="52"/>
      <c r="Q401" s="52"/>
      <c r="R401" s="52"/>
      <c r="S401" s="52"/>
      <c r="T401" s="52"/>
      <c r="U401" s="52"/>
      <c r="V401" s="52"/>
      <c r="W401" s="52"/>
      <c r="X401" s="52"/>
      <c r="Y401" s="194"/>
      <c r="Z401" s="776"/>
      <c r="AA401" s="190"/>
      <c r="AB401" s="747">
        <f t="shared" si="24"/>
        <v>0</v>
      </c>
      <c r="AC401" s="748">
        <f t="shared" si="25"/>
        <v>0</v>
      </c>
      <c r="AD401" s="187"/>
      <c r="AE401" s="186"/>
      <c r="AF401" s="190"/>
      <c r="AG401" s="747">
        <f t="shared" si="26"/>
        <v>0</v>
      </c>
      <c r="AH401" s="748">
        <f t="shared" si="27"/>
        <v>0</v>
      </c>
      <c r="AI401" s="187"/>
      <c r="AJ401" s="52"/>
      <c r="AK401" s="156" t="str">
        <f>IFERROR(VLOOKUP($A401,'Liste planification'!$B$2:$C$105,2,FALSE),"")</f>
        <v/>
      </c>
      <c r="AL401" s="27"/>
      <c r="AM401" s="27"/>
      <c r="AN401" s="769"/>
      <c r="AO401" s="770"/>
      <c r="AP401" s="770"/>
      <c r="AQ401" s="770"/>
      <c r="AR401" s="770"/>
      <c r="AS401" s="770"/>
      <c r="AT401" s="770"/>
      <c r="AU401" s="770"/>
      <c r="AV401" s="770"/>
      <c r="AW401" s="770"/>
      <c r="AX401" s="770"/>
      <c r="AY401" s="770"/>
      <c r="AZ401" s="770"/>
      <c r="BA401" s="770"/>
      <c r="BB401" s="770"/>
      <c r="BC401" s="770"/>
      <c r="BD401" s="770"/>
      <c r="BE401" s="770"/>
      <c r="BF401" s="770"/>
      <c r="BG401" s="770"/>
      <c r="BH401" s="770"/>
      <c r="BI401" s="770"/>
      <c r="BJ401" s="770"/>
      <c r="BK401" s="770"/>
      <c r="BL401" s="770"/>
      <c r="BM401" s="770"/>
      <c r="BN401" s="770"/>
      <c r="BO401" s="770"/>
      <c r="BP401" s="770"/>
      <c r="BQ401" s="770"/>
      <c r="BR401" s="770"/>
      <c r="BS401" s="770"/>
      <c r="BT401" s="770"/>
      <c r="BU401" s="770"/>
      <c r="BV401" s="770"/>
      <c r="BW401" s="770"/>
      <c r="BX401" s="770"/>
      <c r="BY401" s="770"/>
      <c r="BZ401" s="770"/>
      <c r="CA401" s="770"/>
      <c r="CB401" s="770"/>
      <c r="CC401" s="770"/>
    </row>
    <row r="402" spans="1:81" s="64" customFormat="1">
      <c r="A402" s="158"/>
      <c r="B402" s="159" t="str">
        <f>A402&amp;"-"&amp;TEXT(COUNTIF($A$5:A402,A402),"000")</f>
        <v>-000</v>
      </c>
      <c r="C402" s="52"/>
      <c r="D402" s="27"/>
      <c r="E402" s="28"/>
      <c r="F402" s="27"/>
      <c r="G402" s="27"/>
      <c r="H402" s="52"/>
      <c r="I402" s="380" t="str">
        <f>IFERROR(VLOOKUP($F402,'Liste planification'!$V$2:$W$96,2,FALSE),"")</f>
        <v/>
      </c>
      <c r="J402" s="27"/>
      <c r="K402" s="27"/>
      <c r="L402" s="27"/>
      <c r="M402" s="52"/>
      <c r="N402" s="52"/>
      <c r="O402" s="52"/>
      <c r="P402" s="52"/>
      <c r="Q402" s="52"/>
      <c r="R402" s="52"/>
      <c r="S402" s="52"/>
      <c r="T402" s="52"/>
      <c r="U402" s="52"/>
      <c r="V402" s="52"/>
      <c r="W402" s="52"/>
      <c r="X402" s="52"/>
      <c r="Y402" s="194"/>
      <c r="Z402" s="776"/>
      <c r="AA402" s="190"/>
      <c r="AB402" s="747">
        <f t="shared" si="24"/>
        <v>0</v>
      </c>
      <c r="AC402" s="748">
        <f t="shared" si="25"/>
        <v>0</v>
      </c>
      <c r="AD402" s="187"/>
      <c r="AE402" s="186"/>
      <c r="AF402" s="190"/>
      <c r="AG402" s="747">
        <f t="shared" si="26"/>
        <v>0</v>
      </c>
      <c r="AH402" s="748">
        <f t="shared" si="27"/>
        <v>0</v>
      </c>
      <c r="AI402" s="187"/>
      <c r="AJ402" s="52"/>
      <c r="AK402" s="156" t="str">
        <f>IFERROR(VLOOKUP($A402,'Liste planification'!$B$2:$C$105,2,FALSE),"")</f>
        <v/>
      </c>
      <c r="AL402" s="27"/>
      <c r="AM402" s="27"/>
      <c r="AN402" s="769"/>
      <c r="AO402" s="770"/>
      <c r="AP402" s="770"/>
      <c r="AQ402" s="770"/>
      <c r="AR402" s="770"/>
      <c r="AS402" s="770"/>
      <c r="AT402" s="770"/>
      <c r="AU402" s="770"/>
      <c r="AV402" s="770"/>
      <c r="AW402" s="770"/>
      <c r="AX402" s="770"/>
      <c r="AY402" s="770"/>
      <c r="AZ402" s="770"/>
      <c r="BA402" s="770"/>
      <c r="BB402" s="770"/>
      <c r="BC402" s="770"/>
      <c r="BD402" s="770"/>
      <c r="BE402" s="770"/>
      <c r="BF402" s="770"/>
      <c r="BG402" s="770"/>
      <c r="BH402" s="770"/>
      <c r="BI402" s="770"/>
      <c r="BJ402" s="770"/>
      <c r="BK402" s="770"/>
      <c r="BL402" s="770"/>
      <c r="BM402" s="770"/>
      <c r="BN402" s="770"/>
      <c r="BO402" s="770"/>
      <c r="BP402" s="770"/>
      <c r="BQ402" s="770"/>
      <c r="BR402" s="770"/>
      <c r="BS402" s="770"/>
      <c r="BT402" s="770"/>
      <c r="BU402" s="770"/>
      <c r="BV402" s="770"/>
      <c r="BW402" s="770"/>
      <c r="BX402" s="770"/>
      <c r="BY402" s="770"/>
      <c r="BZ402" s="770"/>
      <c r="CA402" s="770"/>
      <c r="CB402" s="770"/>
      <c r="CC402" s="770"/>
    </row>
    <row r="403" spans="1:81" s="64" customFormat="1">
      <c r="A403" s="158"/>
      <c r="B403" s="159" t="str">
        <f>A403&amp;"-"&amp;TEXT(COUNTIF($A$5:A403,A403),"000")</f>
        <v>-000</v>
      </c>
      <c r="C403" s="52"/>
      <c r="D403" s="27"/>
      <c r="E403" s="28"/>
      <c r="F403" s="27"/>
      <c r="G403" s="27"/>
      <c r="H403" s="52"/>
      <c r="I403" s="380" t="str">
        <f>IFERROR(VLOOKUP($F403,'Liste planification'!$V$2:$W$96,2,FALSE),"")</f>
        <v/>
      </c>
      <c r="J403" s="27"/>
      <c r="K403" s="27"/>
      <c r="L403" s="27"/>
      <c r="M403" s="52"/>
      <c r="N403" s="52"/>
      <c r="O403" s="52"/>
      <c r="P403" s="52"/>
      <c r="Q403" s="52"/>
      <c r="R403" s="52"/>
      <c r="S403" s="52"/>
      <c r="T403" s="52"/>
      <c r="U403" s="52"/>
      <c r="V403" s="52"/>
      <c r="W403" s="52"/>
      <c r="X403" s="52"/>
      <c r="Y403" s="194"/>
      <c r="Z403" s="776"/>
      <c r="AA403" s="190"/>
      <c r="AB403" s="747">
        <f t="shared" si="24"/>
        <v>0</v>
      </c>
      <c r="AC403" s="748">
        <f t="shared" si="25"/>
        <v>0</v>
      </c>
      <c r="AD403" s="187"/>
      <c r="AE403" s="186"/>
      <c r="AF403" s="190"/>
      <c r="AG403" s="747">
        <f t="shared" si="26"/>
        <v>0</v>
      </c>
      <c r="AH403" s="748">
        <f t="shared" si="27"/>
        <v>0</v>
      </c>
      <c r="AI403" s="187"/>
      <c r="AJ403" s="52"/>
      <c r="AK403" s="156" t="str">
        <f>IFERROR(VLOOKUP($A403,'Liste planification'!$B$2:$C$105,2,FALSE),"")</f>
        <v/>
      </c>
      <c r="AL403" s="27"/>
      <c r="AM403" s="27"/>
      <c r="AN403" s="769"/>
      <c r="AO403" s="770"/>
      <c r="AP403" s="770"/>
      <c r="AQ403" s="770"/>
      <c r="AR403" s="770"/>
      <c r="AS403" s="770"/>
      <c r="AT403" s="770"/>
      <c r="AU403" s="770"/>
      <c r="AV403" s="770"/>
      <c r="AW403" s="770"/>
      <c r="AX403" s="770"/>
      <c r="AY403" s="770"/>
      <c r="AZ403" s="770"/>
      <c r="BA403" s="770"/>
      <c r="BB403" s="770"/>
      <c r="BC403" s="770"/>
      <c r="BD403" s="770"/>
      <c r="BE403" s="770"/>
      <c r="BF403" s="770"/>
      <c r="BG403" s="770"/>
      <c r="BH403" s="770"/>
      <c r="BI403" s="770"/>
      <c r="BJ403" s="770"/>
      <c r="BK403" s="770"/>
      <c r="BL403" s="770"/>
      <c r="BM403" s="770"/>
      <c r="BN403" s="770"/>
      <c r="BO403" s="770"/>
      <c r="BP403" s="770"/>
      <c r="BQ403" s="770"/>
      <c r="BR403" s="770"/>
      <c r="BS403" s="770"/>
      <c r="BT403" s="770"/>
      <c r="BU403" s="770"/>
      <c r="BV403" s="770"/>
      <c r="BW403" s="770"/>
      <c r="BX403" s="770"/>
      <c r="BY403" s="770"/>
      <c r="BZ403" s="770"/>
      <c r="CA403" s="770"/>
      <c r="CB403" s="770"/>
      <c r="CC403" s="770"/>
    </row>
    <row r="404" spans="1:81" s="64" customFormat="1">
      <c r="A404" s="158"/>
      <c r="B404" s="159" t="str">
        <f>A404&amp;"-"&amp;TEXT(COUNTIF($A$5:A404,A404),"000")</f>
        <v>-000</v>
      </c>
      <c r="C404" s="52"/>
      <c r="D404" s="27"/>
      <c r="E404" s="28"/>
      <c r="F404" s="27"/>
      <c r="G404" s="27"/>
      <c r="H404" s="52"/>
      <c r="I404" s="380" t="str">
        <f>IFERROR(VLOOKUP($F404,'Liste planification'!$V$2:$W$96,2,FALSE),"")</f>
        <v/>
      </c>
      <c r="J404" s="27"/>
      <c r="K404" s="27"/>
      <c r="L404" s="27"/>
      <c r="M404" s="52"/>
      <c r="N404" s="52"/>
      <c r="O404" s="52"/>
      <c r="P404" s="52"/>
      <c r="Q404" s="52"/>
      <c r="R404" s="52"/>
      <c r="S404" s="52"/>
      <c r="T404" s="52"/>
      <c r="U404" s="52"/>
      <c r="V404" s="52"/>
      <c r="W404" s="52"/>
      <c r="X404" s="52"/>
      <c r="Y404" s="194"/>
      <c r="Z404" s="776"/>
      <c r="AA404" s="190"/>
      <c r="AB404" s="747">
        <f t="shared" si="24"/>
        <v>0</v>
      </c>
      <c r="AC404" s="748">
        <f t="shared" si="25"/>
        <v>0</v>
      </c>
      <c r="AD404" s="187"/>
      <c r="AE404" s="186"/>
      <c r="AF404" s="190"/>
      <c r="AG404" s="747">
        <f t="shared" si="26"/>
        <v>0</v>
      </c>
      <c r="AH404" s="748">
        <f t="shared" si="27"/>
        <v>0</v>
      </c>
      <c r="AI404" s="187"/>
      <c r="AJ404" s="52"/>
      <c r="AK404" s="156" t="str">
        <f>IFERROR(VLOOKUP($A404,'Liste planification'!$B$2:$C$105,2,FALSE),"")</f>
        <v/>
      </c>
      <c r="AL404" s="27"/>
      <c r="AM404" s="27"/>
      <c r="AN404" s="769"/>
      <c r="AO404" s="770"/>
      <c r="AP404" s="770"/>
      <c r="AQ404" s="770"/>
      <c r="AR404" s="770"/>
      <c r="AS404" s="770"/>
      <c r="AT404" s="770"/>
      <c r="AU404" s="770"/>
      <c r="AV404" s="770"/>
      <c r="AW404" s="770"/>
      <c r="AX404" s="770"/>
      <c r="AY404" s="770"/>
      <c r="AZ404" s="770"/>
      <c r="BA404" s="770"/>
      <c r="BB404" s="770"/>
      <c r="BC404" s="770"/>
      <c r="BD404" s="770"/>
      <c r="BE404" s="770"/>
      <c r="BF404" s="770"/>
      <c r="BG404" s="770"/>
      <c r="BH404" s="770"/>
      <c r="BI404" s="770"/>
      <c r="BJ404" s="770"/>
      <c r="BK404" s="770"/>
      <c r="BL404" s="770"/>
      <c r="BM404" s="770"/>
      <c r="BN404" s="770"/>
      <c r="BO404" s="770"/>
      <c r="BP404" s="770"/>
      <c r="BQ404" s="770"/>
      <c r="BR404" s="770"/>
      <c r="BS404" s="770"/>
      <c r="BT404" s="770"/>
      <c r="BU404" s="770"/>
      <c r="BV404" s="770"/>
      <c r="BW404" s="770"/>
      <c r="BX404" s="770"/>
      <c r="BY404" s="770"/>
      <c r="BZ404" s="770"/>
      <c r="CA404" s="770"/>
      <c r="CB404" s="770"/>
      <c r="CC404" s="770"/>
    </row>
    <row r="405" spans="1:81" s="64" customFormat="1">
      <c r="A405" s="158"/>
      <c r="B405" s="159" t="str">
        <f>A405&amp;"-"&amp;TEXT(COUNTIF($A$5:A405,A405),"000")</f>
        <v>-000</v>
      </c>
      <c r="C405" s="52"/>
      <c r="D405" s="27"/>
      <c r="E405" s="28"/>
      <c r="F405" s="27"/>
      <c r="G405" s="27"/>
      <c r="H405" s="52"/>
      <c r="I405" s="380" t="str">
        <f>IFERROR(VLOOKUP($F405,'Liste planification'!$V$2:$W$96,2,FALSE),"")</f>
        <v/>
      </c>
      <c r="J405" s="27"/>
      <c r="K405" s="27"/>
      <c r="L405" s="27"/>
      <c r="M405" s="52"/>
      <c r="N405" s="52"/>
      <c r="O405" s="52"/>
      <c r="P405" s="52"/>
      <c r="Q405" s="52"/>
      <c r="R405" s="52"/>
      <c r="S405" s="52"/>
      <c r="T405" s="52"/>
      <c r="U405" s="52"/>
      <c r="V405" s="52"/>
      <c r="W405" s="52"/>
      <c r="X405" s="52"/>
      <c r="Y405" s="194"/>
      <c r="Z405" s="776"/>
      <c r="AA405" s="190"/>
      <c r="AB405" s="747">
        <f t="shared" si="24"/>
        <v>0</v>
      </c>
      <c r="AC405" s="748">
        <f t="shared" si="25"/>
        <v>0</v>
      </c>
      <c r="AD405" s="187"/>
      <c r="AE405" s="186"/>
      <c r="AF405" s="190"/>
      <c r="AG405" s="747">
        <f t="shared" si="26"/>
        <v>0</v>
      </c>
      <c r="AH405" s="748">
        <f t="shared" si="27"/>
        <v>0</v>
      </c>
      <c r="AI405" s="187"/>
      <c r="AJ405" s="52"/>
      <c r="AK405" s="156" t="str">
        <f>IFERROR(VLOOKUP($A405,'Liste planification'!$B$2:$C$105,2,FALSE),"")</f>
        <v/>
      </c>
      <c r="AL405" s="27"/>
      <c r="AM405" s="27"/>
      <c r="AN405" s="769"/>
      <c r="AO405" s="770"/>
      <c r="AP405" s="770"/>
      <c r="AQ405" s="770"/>
      <c r="AR405" s="770"/>
      <c r="AS405" s="770"/>
      <c r="AT405" s="770"/>
      <c r="AU405" s="770"/>
      <c r="AV405" s="770"/>
      <c r="AW405" s="770"/>
      <c r="AX405" s="770"/>
      <c r="AY405" s="770"/>
      <c r="AZ405" s="770"/>
      <c r="BA405" s="770"/>
      <c r="BB405" s="770"/>
      <c r="BC405" s="770"/>
      <c r="BD405" s="770"/>
      <c r="BE405" s="770"/>
      <c r="BF405" s="770"/>
      <c r="BG405" s="770"/>
      <c r="BH405" s="770"/>
      <c r="BI405" s="770"/>
      <c r="BJ405" s="770"/>
      <c r="BK405" s="770"/>
      <c r="BL405" s="770"/>
      <c r="BM405" s="770"/>
      <c r="BN405" s="770"/>
      <c r="BO405" s="770"/>
      <c r="BP405" s="770"/>
      <c r="BQ405" s="770"/>
      <c r="BR405" s="770"/>
      <c r="BS405" s="770"/>
      <c r="BT405" s="770"/>
      <c r="BU405" s="770"/>
      <c r="BV405" s="770"/>
      <c r="BW405" s="770"/>
      <c r="BX405" s="770"/>
      <c r="BY405" s="770"/>
      <c r="BZ405" s="770"/>
      <c r="CA405" s="770"/>
      <c r="CB405" s="770"/>
      <c r="CC405" s="770"/>
    </row>
    <row r="406" spans="1:81" s="64" customFormat="1">
      <c r="A406" s="158"/>
      <c r="B406" s="159" t="str">
        <f>A406&amp;"-"&amp;TEXT(COUNTIF($A$5:A406,A406),"000")</f>
        <v>-000</v>
      </c>
      <c r="C406" s="52"/>
      <c r="D406" s="27"/>
      <c r="E406" s="28"/>
      <c r="F406" s="27"/>
      <c r="G406" s="27"/>
      <c r="H406" s="52"/>
      <c r="I406" s="380" t="str">
        <f>IFERROR(VLOOKUP($F406,'Liste planification'!$V$2:$W$96,2,FALSE),"")</f>
        <v/>
      </c>
      <c r="J406" s="27"/>
      <c r="K406" s="27"/>
      <c r="L406" s="27"/>
      <c r="M406" s="52"/>
      <c r="N406" s="52"/>
      <c r="O406" s="52"/>
      <c r="P406" s="52"/>
      <c r="Q406" s="52"/>
      <c r="R406" s="52"/>
      <c r="S406" s="52"/>
      <c r="T406" s="52"/>
      <c r="U406" s="52"/>
      <c r="V406" s="52"/>
      <c r="W406" s="52"/>
      <c r="X406" s="52"/>
      <c r="Y406" s="194"/>
      <c r="Z406" s="776"/>
      <c r="AA406" s="190"/>
      <c r="AB406" s="747">
        <f t="shared" si="24"/>
        <v>0</v>
      </c>
      <c r="AC406" s="748">
        <f t="shared" si="25"/>
        <v>0</v>
      </c>
      <c r="AD406" s="187"/>
      <c r="AE406" s="186"/>
      <c r="AF406" s="190"/>
      <c r="AG406" s="747">
        <f t="shared" si="26"/>
        <v>0</v>
      </c>
      <c r="AH406" s="748">
        <f t="shared" si="27"/>
        <v>0</v>
      </c>
      <c r="AI406" s="187"/>
      <c r="AJ406" s="52"/>
      <c r="AK406" s="156" t="str">
        <f>IFERROR(VLOOKUP($A406,'Liste planification'!$B$2:$C$105,2,FALSE),"")</f>
        <v/>
      </c>
      <c r="AL406" s="27"/>
      <c r="AM406" s="27"/>
      <c r="AN406" s="769"/>
      <c r="AO406" s="770"/>
      <c r="AP406" s="770"/>
      <c r="AQ406" s="770"/>
      <c r="AR406" s="770"/>
      <c r="AS406" s="770"/>
      <c r="AT406" s="770"/>
      <c r="AU406" s="770"/>
      <c r="AV406" s="770"/>
      <c r="AW406" s="770"/>
      <c r="AX406" s="770"/>
      <c r="AY406" s="770"/>
      <c r="AZ406" s="770"/>
      <c r="BA406" s="770"/>
      <c r="BB406" s="770"/>
      <c r="BC406" s="770"/>
      <c r="BD406" s="770"/>
      <c r="BE406" s="770"/>
      <c r="BF406" s="770"/>
      <c r="BG406" s="770"/>
      <c r="BH406" s="770"/>
      <c r="BI406" s="770"/>
      <c r="BJ406" s="770"/>
      <c r="BK406" s="770"/>
      <c r="BL406" s="770"/>
      <c r="BM406" s="770"/>
      <c r="BN406" s="770"/>
      <c r="BO406" s="770"/>
      <c r="BP406" s="770"/>
      <c r="BQ406" s="770"/>
      <c r="BR406" s="770"/>
      <c r="BS406" s="770"/>
      <c r="BT406" s="770"/>
      <c r="BU406" s="770"/>
      <c r="BV406" s="770"/>
      <c r="BW406" s="770"/>
      <c r="BX406" s="770"/>
      <c r="BY406" s="770"/>
      <c r="BZ406" s="770"/>
      <c r="CA406" s="770"/>
      <c r="CB406" s="770"/>
      <c r="CC406" s="770"/>
    </row>
    <row r="407" spans="1:81" s="64" customFormat="1">
      <c r="A407" s="158"/>
      <c r="B407" s="159" t="str">
        <f>A407&amp;"-"&amp;TEXT(COUNTIF($A$5:A407,A407),"000")</f>
        <v>-000</v>
      </c>
      <c r="C407" s="52"/>
      <c r="D407" s="27"/>
      <c r="E407" s="28"/>
      <c r="F407" s="27"/>
      <c r="G407" s="27"/>
      <c r="H407" s="52"/>
      <c r="I407" s="380" t="str">
        <f>IFERROR(VLOOKUP($F407,'Liste planification'!$V$2:$W$96,2,FALSE),"")</f>
        <v/>
      </c>
      <c r="J407" s="27"/>
      <c r="K407" s="27"/>
      <c r="L407" s="27"/>
      <c r="M407" s="52"/>
      <c r="N407" s="52"/>
      <c r="O407" s="52"/>
      <c r="P407" s="52"/>
      <c r="Q407" s="52"/>
      <c r="R407" s="52"/>
      <c r="S407" s="52"/>
      <c r="T407" s="52"/>
      <c r="U407" s="52"/>
      <c r="V407" s="52"/>
      <c r="W407" s="52"/>
      <c r="X407" s="52"/>
      <c r="Y407" s="194"/>
      <c r="Z407" s="776"/>
      <c r="AA407" s="190"/>
      <c r="AB407" s="747">
        <f t="shared" si="24"/>
        <v>0</v>
      </c>
      <c r="AC407" s="748">
        <f t="shared" si="25"/>
        <v>0</v>
      </c>
      <c r="AD407" s="187"/>
      <c r="AE407" s="186"/>
      <c r="AF407" s="190"/>
      <c r="AG407" s="747">
        <f t="shared" si="26"/>
        <v>0</v>
      </c>
      <c r="AH407" s="748">
        <f t="shared" si="27"/>
        <v>0</v>
      </c>
      <c r="AI407" s="187"/>
      <c r="AJ407" s="52"/>
      <c r="AK407" s="156" t="str">
        <f>IFERROR(VLOOKUP($A407,'Liste planification'!$B$2:$C$105,2,FALSE),"")</f>
        <v/>
      </c>
      <c r="AL407" s="27"/>
      <c r="AM407" s="27"/>
      <c r="AN407" s="769"/>
      <c r="AO407" s="770"/>
      <c r="AP407" s="770"/>
      <c r="AQ407" s="770"/>
      <c r="AR407" s="770"/>
      <c r="AS407" s="770"/>
      <c r="AT407" s="770"/>
      <c r="AU407" s="770"/>
      <c r="AV407" s="770"/>
      <c r="AW407" s="770"/>
      <c r="AX407" s="770"/>
      <c r="AY407" s="770"/>
      <c r="AZ407" s="770"/>
      <c r="BA407" s="770"/>
      <c r="BB407" s="770"/>
      <c r="BC407" s="770"/>
      <c r="BD407" s="770"/>
      <c r="BE407" s="770"/>
      <c r="BF407" s="770"/>
      <c r="BG407" s="770"/>
      <c r="BH407" s="770"/>
      <c r="BI407" s="770"/>
      <c r="BJ407" s="770"/>
      <c r="BK407" s="770"/>
      <c r="BL407" s="770"/>
      <c r="BM407" s="770"/>
      <c r="BN407" s="770"/>
      <c r="BO407" s="770"/>
      <c r="BP407" s="770"/>
      <c r="BQ407" s="770"/>
      <c r="BR407" s="770"/>
      <c r="BS407" s="770"/>
      <c r="BT407" s="770"/>
      <c r="BU407" s="770"/>
      <c r="BV407" s="770"/>
      <c r="BW407" s="770"/>
      <c r="BX407" s="770"/>
      <c r="BY407" s="770"/>
      <c r="BZ407" s="770"/>
      <c r="CA407" s="770"/>
      <c r="CB407" s="770"/>
      <c r="CC407" s="770"/>
    </row>
    <row r="408" spans="1:81" s="64" customFormat="1">
      <c r="A408" s="158"/>
      <c r="B408" s="159" t="str">
        <f>A408&amp;"-"&amp;TEXT(COUNTIF($A$5:A408,A408),"000")</f>
        <v>-000</v>
      </c>
      <c r="C408" s="52"/>
      <c r="D408" s="27"/>
      <c r="E408" s="28"/>
      <c r="F408" s="27"/>
      <c r="G408" s="27"/>
      <c r="H408" s="52"/>
      <c r="I408" s="380" t="str">
        <f>IFERROR(VLOOKUP($F408,'Liste planification'!$V$2:$W$96,2,FALSE),"")</f>
        <v/>
      </c>
      <c r="J408" s="27"/>
      <c r="K408" s="27"/>
      <c r="L408" s="27"/>
      <c r="M408" s="52"/>
      <c r="N408" s="52"/>
      <c r="O408" s="52"/>
      <c r="P408" s="52"/>
      <c r="Q408" s="52"/>
      <c r="R408" s="52"/>
      <c r="S408" s="52"/>
      <c r="T408" s="52"/>
      <c r="U408" s="52"/>
      <c r="V408" s="52"/>
      <c r="W408" s="52"/>
      <c r="X408" s="52"/>
      <c r="Y408" s="194"/>
      <c r="Z408" s="776"/>
      <c r="AA408" s="190"/>
      <c r="AB408" s="747">
        <f t="shared" si="24"/>
        <v>0</v>
      </c>
      <c r="AC408" s="748">
        <f t="shared" si="25"/>
        <v>0</v>
      </c>
      <c r="AD408" s="187"/>
      <c r="AE408" s="186"/>
      <c r="AF408" s="190"/>
      <c r="AG408" s="747">
        <f t="shared" si="26"/>
        <v>0</v>
      </c>
      <c r="AH408" s="748">
        <f t="shared" si="27"/>
        <v>0</v>
      </c>
      <c r="AI408" s="187"/>
      <c r="AJ408" s="52"/>
      <c r="AK408" s="156" t="str">
        <f>IFERROR(VLOOKUP($A408,'Liste planification'!$B$2:$C$105,2,FALSE),"")</f>
        <v/>
      </c>
      <c r="AL408" s="27"/>
      <c r="AM408" s="27"/>
      <c r="AN408" s="769"/>
      <c r="AO408" s="770"/>
      <c r="AP408" s="770"/>
      <c r="AQ408" s="770"/>
      <c r="AR408" s="770"/>
      <c r="AS408" s="770"/>
      <c r="AT408" s="770"/>
      <c r="AU408" s="770"/>
      <c r="AV408" s="770"/>
      <c r="AW408" s="770"/>
      <c r="AX408" s="770"/>
      <c r="AY408" s="770"/>
      <c r="AZ408" s="770"/>
      <c r="BA408" s="770"/>
      <c r="BB408" s="770"/>
      <c r="BC408" s="770"/>
      <c r="BD408" s="770"/>
      <c r="BE408" s="770"/>
      <c r="BF408" s="770"/>
      <c r="BG408" s="770"/>
      <c r="BH408" s="770"/>
      <c r="BI408" s="770"/>
      <c r="BJ408" s="770"/>
      <c r="BK408" s="770"/>
      <c r="BL408" s="770"/>
      <c r="BM408" s="770"/>
      <c r="BN408" s="770"/>
      <c r="BO408" s="770"/>
      <c r="BP408" s="770"/>
      <c r="BQ408" s="770"/>
      <c r="BR408" s="770"/>
      <c r="BS408" s="770"/>
      <c r="BT408" s="770"/>
      <c r="BU408" s="770"/>
      <c r="BV408" s="770"/>
      <c r="BW408" s="770"/>
      <c r="BX408" s="770"/>
      <c r="BY408" s="770"/>
      <c r="BZ408" s="770"/>
      <c r="CA408" s="770"/>
      <c r="CB408" s="770"/>
      <c r="CC408" s="770"/>
    </row>
    <row r="409" spans="1:81" s="64" customFormat="1">
      <c r="A409" s="158"/>
      <c r="B409" s="159" t="str">
        <f>A409&amp;"-"&amp;TEXT(COUNTIF($A$5:A409,A409),"000")</f>
        <v>-000</v>
      </c>
      <c r="C409" s="52"/>
      <c r="D409" s="27"/>
      <c r="E409" s="28"/>
      <c r="F409" s="27"/>
      <c r="G409" s="27"/>
      <c r="H409" s="52"/>
      <c r="I409" s="380" t="str">
        <f>IFERROR(VLOOKUP($F409,'Liste planification'!$V$2:$W$96,2,FALSE),"")</f>
        <v/>
      </c>
      <c r="J409" s="27"/>
      <c r="K409" s="27"/>
      <c r="L409" s="27"/>
      <c r="M409" s="52"/>
      <c r="N409" s="52"/>
      <c r="O409" s="52"/>
      <c r="P409" s="52"/>
      <c r="Q409" s="52"/>
      <c r="R409" s="52"/>
      <c r="S409" s="52"/>
      <c r="T409" s="52"/>
      <c r="U409" s="52"/>
      <c r="V409" s="52"/>
      <c r="W409" s="52"/>
      <c r="X409" s="52"/>
      <c r="Y409" s="194"/>
      <c r="Z409" s="776"/>
      <c r="AA409" s="190"/>
      <c r="AB409" s="747">
        <f t="shared" si="24"/>
        <v>0</v>
      </c>
      <c r="AC409" s="748">
        <f t="shared" si="25"/>
        <v>0</v>
      </c>
      <c r="AD409" s="187"/>
      <c r="AE409" s="186"/>
      <c r="AF409" s="190"/>
      <c r="AG409" s="747">
        <f t="shared" si="26"/>
        <v>0</v>
      </c>
      <c r="AH409" s="748">
        <f t="shared" si="27"/>
        <v>0</v>
      </c>
      <c r="AI409" s="187"/>
      <c r="AJ409" s="52"/>
      <c r="AK409" s="156" t="str">
        <f>IFERROR(VLOOKUP($A409,'Liste planification'!$B$2:$C$105,2,FALSE),"")</f>
        <v/>
      </c>
      <c r="AL409" s="27"/>
      <c r="AM409" s="27"/>
      <c r="AN409" s="769"/>
      <c r="AO409" s="770"/>
      <c r="AP409" s="770"/>
      <c r="AQ409" s="770"/>
      <c r="AR409" s="770"/>
      <c r="AS409" s="770"/>
      <c r="AT409" s="770"/>
      <c r="AU409" s="770"/>
      <c r="AV409" s="770"/>
      <c r="AW409" s="770"/>
      <c r="AX409" s="770"/>
      <c r="AY409" s="770"/>
      <c r="AZ409" s="770"/>
      <c r="BA409" s="770"/>
      <c r="BB409" s="770"/>
      <c r="BC409" s="770"/>
      <c r="BD409" s="770"/>
      <c r="BE409" s="770"/>
      <c r="BF409" s="770"/>
      <c r="BG409" s="770"/>
      <c r="BH409" s="770"/>
      <c r="BI409" s="770"/>
      <c r="BJ409" s="770"/>
      <c r="BK409" s="770"/>
      <c r="BL409" s="770"/>
      <c r="BM409" s="770"/>
      <c r="BN409" s="770"/>
      <c r="BO409" s="770"/>
      <c r="BP409" s="770"/>
      <c r="BQ409" s="770"/>
      <c r="BR409" s="770"/>
      <c r="BS409" s="770"/>
      <c r="BT409" s="770"/>
      <c r="BU409" s="770"/>
      <c r="BV409" s="770"/>
      <c r="BW409" s="770"/>
      <c r="BX409" s="770"/>
      <c r="BY409" s="770"/>
      <c r="BZ409" s="770"/>
      <c r="CA409" s="770"/>
      <c r="CB409" s="770"/>
      <c r="CC409" s="770"/>
    </row>
    <row r="410" spans="1:81" s="64" customFormat="1">
      <c r="A410" s="158"/>
      <c r="B410" s="159" t="str">
        <f>A410&amp;"-"&amp;TEXT(COUNTIF($A$5:A410,A410),"000")</f>
        <v>-000</v>
      </c>
      <c r="C410" s="52"/>
      <c r="D410" s="27"/>
      <c r="E410" s="28"/>
      <c r="F410" s="27"/>
      <c r="G410" s="27"/>
      <c r="H410" s="52"/>
      <c r="I410" s="380" t="str">
        <f>IFERROR(VLOOKUP($F410,'Liste planification'!$V$2:$W$96,2,FALSE),"")</f>
        <v/>
      </c>
      <c r="J410" s="27"/>
      <c r="K410" s="27"/>
      <c r="L410" s="27"/>
      <c r="M410" s="52"/>
      <c r="N410" s="52"/>
      <c r="O410" s="52"/>
      <c r="P410" s="52"/>
      <c r="Q410" s="52"/>
      <c r="R410" s="52"/>
      <c r="S410" s="52"/>
      <c r="T410" s="52"/>
      <c r="U410" s="52"/>
      <c r="V410" s="52"/>
      <c r="W410" s="52"/>
      <c r="X410" s="52"/>
      <c r="Y410" s="194"/>
      <c r="Z410" s="776"/>
      <c r="AA410" s="190"/>
      <c r="AB410" s="747">
        <f t="shared" si="24"/>
        <v>0</v>
      </c>
      <c r="AC410" s="748">
        <f t="shared" si="25"/>
        <v>0</v>
      </c>
      <c r="AD410" s="187"/>
      <c r="AE410" s="186"/>
      <c r="AF410" s="190"/>
      <c r="AG410" s="747">
        <f t="shared" si="26"/>
        <v>0</v>
      </c>
      <c r="AH410" s="748">
        <f t="shared" si="27"/>
        <v>0</v>
      </c>
      <c r="AI410" s="187"/>
      <c r="AJ410" s="52"/>
      <c r="AK410" s="156" t="str">
        <f>IFERROR(VLOOKUP($A410,'Liste planification'!$B$2:$C$105,2,FALSE),"")</f>
        <v/>
      </c>
      <c r="AL410" s="27"/>
      <c r="AM410" s="27"/>
      <c r="AN410" s="769"/>
      <c r="AO410" s="770"/>
      <c r="AP410" s="770"/>
      <c r="AQ410" s="770"/>
      <c r="AR410" s="770"/>
      <c r="AS410" s="770"/>
      <c r="AT410" s="770"/>
      <c r="AU410" s="770"/>
      <c r="AV410" s="770"/>
      <c r="AW410" s="770"/>
      <c r="AX410" s="770"/>
      <c r="AY410" s="770"/>
      <c r="AZ410" s="770"/>
      <c r="BA410" s="770"/>
      <c r="BB410" s="770"/>
      <c r="BC410" s="770"/>
      <c r="BD410" s="770"/>
      <c r="BE410" s="770"/>
      <c r="BF410" s="770"/>
      <c r="BG410" s="770"/>
      <c r="BH410" s="770"/>
      <c r="BI410" s="770"/>
      <c r="BJ410" s="770"/>
      <c r="BK410" s="770"/>
      <c r="BL410" s="770"/>
      <c r="BM410" s="770"/>
      <c r="BN410" s="770"/>
      <c r="BO410" s="770"/>
      <c r="BP410" s="770"/>
      <c r="BQ410" s="770"/>
      <c r="BR410" s="770"/>
      <c r="BS410" s="770"/>
      <c r="BT410" s="770"/>
      <c r="BU410" s="770"/>
      <c r="BV410" s="770"/>
      <c r="BW410" s="770"/>
      <c r="BX410" s="770"/>
      <c r="BY410" s="770"/>
      <c r="BZ410" s="770"/>
      <c r="CA410" s="770"/>
      <c r="CB410" s="770"/>
      <c r="CC410" s="770"/>
    </row>
    <row r="411" spans="1:81" s="64" customFormat="1">
      <c r="A411" s="158"/>
      <c r="B411" s="159" t="str">
        <f>A411&amp;"-"&amp;TEXT(COUNTIF($A$5:A411,A411),"000")</f>
        <v>-000</v>
      </c>
      <c r="C411" s="52"/>
      <c r="D411" s="27"/>
      <c r="E411" s="28"/>
      <c r="F411" s="27"/>
      <c r="G411" s="27"/>
      <c r="H411" s="52"/>
      <c r="I411" s="380" t="str">
        <f>IFERROR(VLOOKUP($F411,'Liste planification'!$V$2:$W$96,2,FALSE),"")</f>
        <v/>
      </c>
      <c r="J411" s="27"/>
      <c r="K411" s="27"/>
      <c r="L411" s="27"/>
      <c r="M411" s="52"/>
      <c r="N411" s="52"/>
      <c r="O411" s="52"/>
      <c r="P411" s="52"/>
      <c r="Q411" s="52"/>
      <c r="R411" s="52"/>
      <c r="S411" s="52"/>
      <c r="T411" s="52"/>
      <c r="U411" s="52"/>
      <c r="V411" s="52"/>
      <c r="W411" s="52"/>
      <c r="X411" s="52"/>
      <c r="Y411" s="194"/>
      <c r="Z411" s="776"/>
      <c r="AA411" s="190"/>
      <c r="AB411" s="747">
        <f t="shared" si="24"/>
        <v>0</v>
      </c>
      <c r="AC411" s="748">
        <f t="shared" si="25"/>
        <v>0</v>
      </c>
      <c r="AD411" s="187"/>
      <c r="AE411" s="186"/>
      <c r="AF411" s="190"/>
      <c r="AG411" s="747">
        <f t="shared" si="26"/>
        <v>0</v>
      </c>
      <c r="AH411" s="748">
        <f t="shared" si="27"/>
        <v>0</v>
      </c>
      <c r="AI411" s="187"/>
      <c r="AJ411" s="52"/>
      <c r="AK411" s="156" t="str">
        <f>IFERROR(VLOOKUP($A411,'Liste planification'!$B$2:$C$105,2,FALSE),"")</f>
        <v/>
      </c>
      <c r="AL411" s="27"/>
      <c r="AM411" s="27"/>
      <c r="AN411" s="769"/>
      <c r="AO411" s="770"/>
      <c r="AP411" s="770"/>
      <c r="AQ411" s="770"/>
      <c r="AR411" s="770"/>
      <c r="AS411" s="770"/>
      <c r="AT411" s="770"/>
      <c r="AU411" s="770"/>
      <c r="AV411" s="770"/>
      <c r="AW411" s="770"/>
      <c r="AX411" s="770"/>
      <c r="AY411" s="770"/>
      <c r="AZ411" s="770"/>
      <c r="BA411" s="770"/>
      <c r="BB411" s="770"/>
      <c r="BC411" s="770"/>
      <c r="BD411" s="770"/>
      <c r="BE411" s="770"/>
      <c r="BF411" s="770"/>
      <c r="BG411" s="770"/>
      <c r="BH411" s="770"/>
      <c r="BI411" s="770"/>
      <c r="BJ411" s="770"/>
      <c r="BK411" s="770"/>
      <c r="BL411" s="770"/>
      <c r="BM411" s="770"/>
      <c r="BN411" s="770"/>
      <c r="BO411" s="770"/>
      <c r="BP411" s="770"/>
      <c r="BQ411" s="770"/>
      <c r="BR411" s="770"/>
      <c r="BS411" s="770"/>
      <c r="BT411" s="770"/>
      <c r="BU411" s="770"/>
      <c r="BV411" s="770"/>
      <c r="BW411" s="770"/>
      <c r="BX411" s="770"/>
      <c r="BY411" s="770"/>
      <c r="BZ411" s="770"/>
      <c r="CA411" s="770"/>
      <c r="CB411" s="770"/>
      <c r="CC411" s="770"/>
    </row>
    <row r="412" spans="1:81" s="64" customFormat="1">
      <c r="A412" s="158"/>
      <c r="B412" s="159" t="str">
        <f>A412&amp;"-"&amp;TEXT(COUNTIF($A$5:A412,A412),"000")</f>
        <v>-000</v>
      </c>
      <c r="C412" s="52"/>
      <c r="D412" s="27"/>
      <c r="E412" s="28"/>
      <c r="F412" s="27"/>
      <c r="G412" s="27"/>
      <c r="H412" s="52"/>
      <c r="I412" s="380" t="str">
        <f>IFERROR(VLOOKUP($F412,'Liste planification'!$V$2:$W$96,2,FALSE),"")</f>
        <v/>
      </c>
      <c r="J412" s="27"/>
      <c r="K412" s="27"/>
      <c r="L412" s="27"/>
      <c r="M412" s="52"/>
      <c r="N412" s="52"/>
      <c r="O412" s="52"/>
      <c r="P412" s="52"/>
      <c r="Q412" s="52"/>
      <c r="R412" s="52"/>
      <c r="S412" s="52"/>
      <c r="T412" s="52"/>
      <c r="U412" s="52"/>
      <c r="V412" s="52"/>
      <c r="W412" s="52"/>
      <c r="X412" s="52"/>
      <c r="Y412" s="194"/>
      <c r="Z412" s="776"/>
      <c r="AA412" s="190"/>
      <c r="AB412" s="747">
        <f t="shared" si="24"/>
        <v>0</v>
      </c>
      <c r="AC412" s="748">
        <f t="shared" si="25"/>
        <v>0</v>
      </c>
      <c r="AD412" s="187"/>
      <c r="AE412" s="186"/>
      <c r="AF412" s="190"/>
      <c r="AG412" s="747">
        <f t="shared" si="26"/>
        <v>0</v>
      </c>
      <c r="AH412" s="748">
        <f t="shared" si="27"/>
        <v>0</v>
      </c>
      <c r="AI412" s="187"/>
      <c r="AJ412" s="52"/>
      <c r="AK412" s="156" t="str">
        <f>IFERROR(VLOOKUP($A412,'Liste planification'!$B$2:$C$105,2,FALSE),"")</f>
        <v/>
      </c>
      <c r="AL412" s="27"/>
      <c r="AM412" s="27"/>
      <c r="AN412" s="769"/>
      <c r="AO412" s="770"/>
      <c r="AP412" s="770"/>
      <c r="AQ412" s="770"/>
      <c r="AR412" s="770"/>
      <c r="AS412" s="770"/>
      <c r="AT412" s="770"/>
      <c r="AU412" s="770"/>
      <c r="AV412" s="770"/>
      <c r="AW412" s="770"/>
      <c r="AX412" s="770"/>
      <c r="AY412" s="770"/>
      <c r="AZ412" s="770"/>
      <c r="BA412" s="770"/>
      <c r="BB412" s="770"/>
      <c r="BC412" s="770"/>
      <c r="BD412" s="770"/>
      <c r="BE412" s="770"/>
      <c r="BF412" s="770"/>
      <c r="BG412" s="770"/>
      <c r="BH412" s="770"/>
      <c r="BI412" s="770"/>
      <c r="BJ412" s="770"/>
      <c r="BK412" s="770"/>
      <c r="BL412" s="770"/>
      <c r="BM412" s="770"/>
      <c r="BN412" s="770"/>
      <c r="BO412" s="770"/>
      <c r="BP412" s="770"/>
      <c r="BQ412" s="770"/>
      <c r="BR412" s="770"/>
      <c r="BS412" s="770"/>
      <c r="BT412" s="770"/>
      <c r="BU412" s="770"/>
      <c r="BV412" s="770"/>
      <c r="BW412" s="770"/>
      <c r="BX412" s="770"/>
      <c r="BY412" s="770"/>
      <c r="BZ412" s="770"/>
      <c r="CA412" s="770"/>
      <c r="CB412" s="770"/>
      <c r="CC412" s="770"/>
    </row>
    <row r="413" spans="1:81" s="64" customFormat="1">
      <c r="A413" s="158"/>
      <c r="B413" s="159" t="str">
        <f>A413&amp;"-"&amp;TEXT(COUNTIF($A$5:A413,A413),"000")</f>
        <v>-000</v>
      </c>
      <c r="C413" s="52"/>
      <c r="D413" s="27"/>
      <c r="E413" s="28"/>
      <c r="F413" s="27"/>
      <c r="G413" s="27"/>
      <c r="H413" s="52"/>
      <c r="I413" s="380" t="str">
        <f>IFERROR(VLOOKUP($F413,'Liste planification'!$V$2:$W$96,2,FALSE),"")</f>
        <v/>
      </c>
      <c r="J413" s="27"/>
      <c r="K413" s="27"/>
      <c r="L413" s="27"/>
      <c r="M413" s="52"/>
      <c r="N413" s="52"/>
      <c r="O413" s="52"/>
      <c r="P413" s="52"/>
      <c r="Q413" s="52"/>
      <c r="R413" s="52"/>
      <c r="S413" s="52"/>
      <c r="T413" s="52"/>
      <c r="U413" s="52"/>
      <c r="V413" s="52"/>
      <c r="W413" s="52"/>
      <c r="X413" s="52"/>
      <c r="Y413" s="194"/>
      <c r="Z413" s="776"/>
      <c r="AA413" s="190"/>
      <c r="AB413" s="747">
        <f t="shared" si="24"/>
        <v>0</v>
      </c>
      <c r="AC413" s="748">
        <f t="shared" si="25"/>
        <v>0</v>
      </c>
      <c r="AD413" s="187"/>
      <c r="AE413" s="186"/>
      <c r="AF413" s="190"/>
      <c r="AG413" s="747">
        <f t="shared" si="26"/>
        <v>0</v>
      </c>
      <c r="AH413" s="748">
        <f t="shared" si="27"/>
        <v>0</v>
      </c>
      <c r="AI413" s="187"/>
      <c r="AJ413" s="52"/>
      <c r="AK413" s="156" t="str">
        <f>IFERROR(VLOOKUP($A413,'Liste planification'!$B$2:$C$105,2,FALSE),"")</f>
        <v/>
      </c>
      <c r="AL413" s="27"/>
      <c r="AM413" s="27"/>
      <c r="AN413" s="769"/>
      <c r="AO413" s="770"/>
      <c r="AP413" s="770"/>
      <c r="AQ413" s="770"/>
      <c r="AR413" s="770"/>
      <c r="AS413" s="770"/>
      <c r="AT413" s="770"/>
      <c r="AU413" s="770"/>
      <c r="AV413" s="770"/>
      <c r="AW413" s="770"/>
      <c r="AX413" s="770"/>
      <c r="AY413" s="770"/>
      <c r="AZ413" s="770"/>
      <c r="BA413" s="770"/>
      <c r="BB413" s="770"/>
      <c r="BC413" s="770"/>
      <c r="BD413" s="770"/>
      <c r="BE413" s="770"/>
      <c r="BF413" s="770"/>
      <c r="BG413" s="770"/>
      <c r="BH413" s="770"/>
      <c r="BI413" s="770"/>
      <c r="BJ413" s="770"/>
      <c r="BK413" s="770"/>
      <c r="BL413" s="770"/>
      <c r="BM413" s="770"/>
      <c r="BN413" s="770"/>
      <c r="BO413" s="770"/>
      <c r="BP413" s="770"/>
      <c r="BQ413" s="770"/>
      <c r="BR413" s="770"/>
      <c r="BS413" s="770"/>
      <c r="BT413" s="770"/>
      <c r="BU413" s="770"/>
      <c r="BV413" s="770"/>
      <c r="BW413" s="770"/>
      <c r="BX413" s="770"/>
      <c r="BY413" s="770"/>
      <c r="BZ413" s="770"/>
      <c r="CA413" s="770"/>
      <c r="CB413" s="770"/>
      <c r="CC413" s="770"/>
    </row>
    <row r="414" spans="1:81" s="64" customFormat="1">
      <c r="A414" s="158"/>
      <c r="B414" s="159" t="str">
        <f>A414&amp;"-"&amp;TEXT(COUNTIF($A$5:A414,A414),"000")</f>
        <v>-000</v>
      </c>
      <c r="C414" s="52"/>
      <c r="D414" s="27"/>
      <c r="E414" s="28"/>
      <c r="F414" s="27"/>
      <c r="G414" s="27"/>
      <c r="H414" s="52"/>
      <c r="I414" s="380" t="str">
        <f>IFERROR(VLOOKUP($F414,'Liste planification'!$V$2:$W$96,2,FALSE),"")</f>
        <v/>
      </c>
      <c r="J414" s="27"/>
      <c r="K414" s="27"/>
      <c r="L414" s="27"/>
      <c r="M414" s="52"/>
      <c r="N414" s="52"/>
      <c r="O414" s="52"/>
      <c r="P414" s="52"/>
      <c r="Q414" s="52"/>
      <c r="R414" s="52"/>
      <c r="S414" s="52"/>
      <c r="T414" s="52"/>
      <c r="U414" s="52"/>
      <c r="V414" s="52"/>
      <c r="W414" s="52"/>
      <c r="X414" s="52"/>
      <c r="Y414" s="194"/>
      <c r="Z414" s="776"/>
      <c r="AA414" s="190"/>
      <c r="AB414" s="747">
        <f t="shared" si="24"/>
        <v>0</v>
      </c>
      <c r="AC414" s="748">
        <f t="shared" si="25"/>
        <v>0</v>
      </c>
      <c r="AD414" s="187"/>
      <c r="AE414" s="186"/>
      <c r="AF414" s="190"/>
      <c r="AG414" s="747">
        <f t="shared" si="26"/>
        <v>0</v>
      </c>
      <c r="AH414" s="748">
        <f t="shared" si="27"/>
        <v>0</v>
      </c>
      <c r="AI414" s="187"/>
      <c r="AJ414" s="52"/>
      <c r="AK414" s="156" t="str">
        <f>IFERROR(VLOOKUP($A414,'Liste planification'!$B$2:$C$105,2,FALSE),"")</f>
        <v/>
      </c>
      <c r="AL414" s="27"/>
      <c r="AM414" s="27"/>
      <c r="AN414" s="769"/>
      <c r="AO414" s="770"/>
      <c r="AP414" s="770"/>
      <c r="AQ414" s="770"/>
      <c r="AR414" s="770"/>
      <c r="AS414" s="770"/>
      <c r="AT414" s="770"/>
      <c r="AU414" s="770"/>
      <c r="AV414" s="770"/>
      <c r="AW414" s="770"/>
      <c r="AX414" s="770"/>
      <c r="AY414" s="770"/>
      <c r="AZ414" s="770"/>
      <c r="BA414" s="770"/>
      <c r="BB414" s="770"/>
      <c r="BC414" s="770"/>
      <c r="BD414" s="770"/>
      <c r="BE414" s="770"/>
      <c r="BF414" s="770"/>
      <c r="BG414" s="770"/>
      <c r="BH414" s="770"/>
      <c r="BI414" s="770"/>
      <c r="BJ414" s="770"/>
      <c r="BK414" s="770"/>
      <c r="BL414" s="770"/>
      <c r="BM414" s="770"/>
      <c r="BN414" s="770"/>
      <c r="BO414" s="770"/>
      <c r="BP414" s="770"/>
      <c r="BQ414" s="770"/>
      <c r="BR414" s="770"/>
      <c r="BS414" s="770"/>
      <c r="BT414" s="770"/>
      <c r="BU414" s="770"/>
      <c r="BV414" s="770"/>
      <c r="BW414" s="770"/>
      <c r="BX414" s="770"/>
      <c r="BY414" s="770"/>
      <c r="BZ414" s="770"/>
      <c r="CA414" s="770"/>
      <c r="CB414" s="770"/>
      <c r="CC414" s="770"/>
    </row>
    <row r="415" spans="1:81" s="64" customFormat="1">
      <c r="A415" s="158"/>
      <c r="B415" s="159" t="str">
        <f>A415&amp;"-"&amp;TEXT(COUNTIF($A$5:A415,A415),"000")</f>
        <v>-000</v>
      </c>
      <c r="C415" s="52"/>
      <c r="D415" s="27"/>
      <c r="E415" s="28"/>
      <c r="F415" s="27"/>
      <c r="G415" s="27"/>
      <c r="H415" s="52"/>
      <c r="I415" s="380" t="str">
        <f>IFERROR(VLOOKUP($F415,'Liste planification'!$V$2:$W$96,2,FALSE),"")</f>
        <v/>
      </c>
      <c r="J415" s="27"/>
      <c r="K415" s="27"/>
      <c r="L415" s="27"/>
      <c r="M415" s="52"/>
      <c r="N415" s="52"/>
      <c r="O415" s="52"/>
      <c r="P415" s="52"/>
      <c r="Q415" s="52"/>
      <c r="R415" s="52"/>
      <c r="S415" s="52"/>
      <c r="T415" s="52"/>
      <c r="U415" s="52"/>
      <c r="V415" s="52"/>
      <c r="W415" s="52"/>
      <c r="X415" s="52"/>
      <c r="Y415" s="194"/>
      <c r="Z415" s="776"/>
      <c r="AA415" s="190"/>
      <c r="AB415" s="747">
        <f t="shared" si="24"/>
        <v>0</v>
      </c>
      <c r="AC415" s="748">
        <f t="shared" si="25"/>
        <v>0</v>
      </c>
      <c r="AD415" s="187"/>
      <c r="AE415" s="186"/>
      <c r="AF415" s="190"/>
      <c r="AG415" s="747">
        <f t="shared" si="26"/>
        <v>0</v>
      </c>
      <c r="AH415" s="748">
        <f t="shared" si="27"/>
        <v>0</v>
      </c>
      <c r="AI415" s="187"/>
      <c r="AJ415" s="52"/>
      <c r="AK415" s="156" t="str">
        <f>IFERROR(VLOOKUP($A415,'Liste planification'!$B$2:$C$105,2,FALSE),"")</f>
        <v/>
      </c>
      <c r="AL415" s="27"/>
      <c r="AM415" s="27"/>
      <c r="AN415" s="769"/>
      <c r="AO415" s="770"/>
      <c r="AP415" s="770"/>
      <c r="AQ415" s="770"/>
      <c r="AR415" s="770"/>
      <c r="AS415" s="770"/>
      <c r="AT415" s="770"/>
      <c r="AU415" s="770"/>
      <c r="AV415" s="770"/>
      <c r="AW415" s="770"/>
      <c r="AX415" s="770"/>
      <c r="AY415" s="770"/>
      <c r="AZ415" s="770"/>
      <c r="BA415" s="770"/>
      <c r="BB415" s="770"/>
      <c r="BC415" s="770"/>
      <c r="BD415" s="770"/>
      <c r="BE415" s="770"/>
      <c r="BF415" s="770"/>
      <c r="BG415" s="770"/>
      <c r="BH415" s="770"/>
      <c r="BI415" s="770"/>
      <c r="BJ415" s="770"/>
      <c r="BK415" s="770"/>
      <c r="BL415" s="770"/>
      <c r="BM415" s="770"/>
      <c r="BN415" s="770"/>
      <c r="BO415" s="770"/>
      <c r="BP415" s="770"/>
      <c r="BQ415" s="770"/>
      <c r="BR415" s="770"/>
      <c r="BS415" s="770"/>
      <c r="BT415" s="770"/>
      <c r="BU415" s="770"/>
      <c r="BV415" s="770"/>
      <c r="BW415" s="770"/>
      <c r="BX415" s="770"/>
      <c r="BY415" s="770"/>
      <c r="BZ415" s="770"/>
      <c r="CA415" s="770"/>
      <c r="CB415" s="770"/>
      <c r="CC415" s="770"/>
    </row>
    <row r="416" spans="1:81" s="64" customFormat="1">
      <c r="A416" s="158"/>
      <c r="B416" s="159" t="str">
        <f>A416&amp;"-"&amp;TEXT(COUNTIF($A$5:A416,A416),"000")</f>
        <v>-000</v>
      </c>
      <c r="C416" s="52"/>
      <c r="D416" s="27"/>
      <c r="E416" s="28"/>
      <c r="F416" s="27"/>
      <c r="G416" s="27"/>
      <c r="H416" s="52"/>
      <c r="I416" s="380" t="str">
        <f>IFERROR(VLOOKUP($F416,'Liste planification'!$V$2:$W$96,2,FALSE),"")</f>
        <v/>
      </c>
      <c r="J416" s="27"/>
      <c r="K416" s="27"/>
      <c r="L416" s="27"/>
      <c r="M416" s="52"/>
      <c r="N416" s="52"/>
      <c r="O416" s="52"/>
      <c r="P416" s="52"/>
      <c r="Q416" s="52"/>
      <c r="R416" s="52"/>
      <c r="S416" s="52"/>
      <c r="T416" s="52"/>
      <c r="U416" s="52"/>
      <c r="V416" s="52"/>
      <c r="W416" s="52"/>
      <c r="X416" s="52"/>
      <c r="Y416" s="194"/>
      <c r="Z416" s="776"/>
      <c r="AA416" s="190"/>
      <c r="AB416" s="747">
        <f t="shared" si="24"/>
        <v>0</v>
      </c>
      <c r="AC416" s="748">
        <f t="shared" si="25"/>
        <v>0</v>
      </c>
      <c r="AD416" s="187"/>
      <c r="AE416" s="186"/>
      <c r="AF416" s="190"/>
      <c r="AG416" s="747">
        <f t="shared" si="26"/>
        <v>0</v>
      </c>
      <c r="AH416" s="748">
        <f t="shared" si="27"/>
        <v>0</v>
      </c>
      <c r="AI416" s="187"/>
      <c r="AJ416" s="52"/>
      <c r="AK416" s="156" t="str">
        <f>IFERROR(VLOOKUP($A416,'Liste planification'!$B$2:$C$105,2,FALSE),"")</f>
        <v/>
      </c>
      <c r="AL416" s="27"/>
      <c r="AM416" s="27"/>
      <c r="AN416" s="769"/>
      <c r="AO416" s="770"/>
      <c r="AP416" s="770"/>
      <c r="AQ416" s="770"/>
      <c r="AR416" s="770"/>
      <c r="AS416" s="770"/>
      <c r="AT416" s="770"/>
      <c r="AU416" s="770"/>
      <c r="AV416" s="770"/>
      <c r="AW416" s="770"/>
      <c r="AX416" s="770"/>
      <c r="AY416" s="770"/>
      <c r="AZ416" s="770"/>
      <c r="BA416" s="770"/>
      <c r="BB416" s="770"/>
      <c r="BC416" s="770"/>
      <c r="BD416" s="770"/>
      <c r="BE416" s="770"/>
      <c r="BF416" s="770"/>
      <c r="BG416" s="770"/>
      <c r="BH416" s="770"/>
      <c r="BI416" s="770"/>
      <c r="BJ416" s="770"/>
      <c r="BK416" s="770"/>
      <c r="BL416" s="770"/>
      <c r="BM416" s="770"/>
      <c r="BN416" s="770"/>
      <c r="BO416" s="770"/>
      <c r="BP416" s="770"/>
      <c r="BQ416" s="770"/>
      <c r="BR416" s="770"/>
      <c r="BS416" s="770"/>
      <c r="BT416" s="770"/>
      <c r="BU416" s="770"/>
      <c r="BV416" s="770"/>
      <c r="BW416" s="770"/>
      <c r="BX416" s="770"/>
      <c r="BY416" s="770"/>
      <c r="BZ416" s="770"/>
      <c r="CA416" s="770"/>
      <c r="CB416" s="770"/>
      <c r="CC416" s="770"/>
    </row>
    <row r="417" spans="1:81" s="64" customFormat="1">
      <c r="A417" s="158"/>
      <c r="B417" s="159" t="str">
        <f>A417&amp;"-"&amp;TEXT(COUNTIF($A$5:A417,A417),"000")</f>
        <v>-000</v>
      </c>
      <c r="C417" s="52"/>
      <c r="D417" s="27"/>
      <c r="E417" s="28"/>
      <c r="F417" s="27"/>
      <c r="G417" s="27"/>
      <c r="H417" s="52"/>
      <c r="I417" s="380" t="str">
        <f>IFERROR(VLOOKUP($F417,'Liste planification'!$V$2:$W$96,2,FALSE),"")</f>
        <v/>
      </c>
      <c r="J417" s="27"/>
      <c r="K417" s="27"/>
      <c r="L417" s="27"/>
      <c r="M417" s="52"/>
      <c r="N417" s="52"/>
      <c r="O417" s="52"/>
      <c r="P417" s="52"/>
      <c r="Q417" s="52"/>
      <c r="R417" s="52"/>
      <c r="S417" s="52"/>
      <c r="T417" s="52"/>
      <c r="U417" s="52"/>
      <c r="V417" s="52"/>
      <c r="W417" s="52"/>
      <c r="X417" s="52"/>
      <c r="Y417" s="194"/>
      <c r="Z417" s="776"/>
      <c r="AA417" s="190"/>
      <c r="AB417" s="747">
        <f t="shared" si="24"/>
        <v>0</v>
      </c>
      <c r="AC417" s="748">
        <f t="shared" si="25"/>
        <v>0</v>
      </c>
      <c r="AD417" s="187"/>
      <c r="AE417" s="186"/>
      <c r="AF417" s="190"/>
      <c r="AG417" s="747">
        <f t="shared" si="26"/>
        <v>0</v>
      </c>
      <c r="AH417" s="748">
        <f t="shared" si="27"/>
        <v>0</v>
      </c>
      <c r="AI417" s="187"/>
      <c r="AJ417" s="52"/>
      <c r="AK417" s="156" t="str">
        <f>IFERROR(VLOOKUP($A417,'Liste planification'!$B$2:$C$105,2,FALSE),"")</f>
        <v/>
      </c>
      <c r="AL417" s="27"/>
      <c r="AM417" s="27"/>
      <c r="AN417" s="769"/>
      <c r="AO417" s="770"/>
      <c r="AP417" s="770"/>
      <c r="AQ417" s="770"/>
      <c r="AR417" s="770"/>
      <c r="AS417" s="770"/>
      <c r="AT417" s="770"/>
      <c r="AU417" s="770"/>
      <c r="AV417" s="770"/>
      <c r="AW417" s="770"/>
      <c r="AX417" s="770"/>
      <c r="AY417" s="770"/>
      <c r="AZ417" s="770"/>
      <c r="BA417" s="770"/>
      <c r="BB417" s="770"/>
      <c r="BC417" s="770"/>
      <c r="BD417" s="770"/>
      <c r="BE417" s="770"/>
      <c r="BF417" s="770"/>
      <c r="BG417" s="770"/>
      <c r="BH417" s="770"/>
      <c r="BI417" s="770"/>
      <c r="BJ417" s="770"/>
      <c r="BK417" s="770"/>
      <c r="BL417" s="770"/>
      <c r="BM417" s="770"/>
      <c r="BN417" s="770"/>
      <c r="BO417" s="770"/>
      <c r="BP417" s="770"/>
      <c r="BQ417" s="770"/>
      <c r="BR417" s="770"/>
      <c r="BS417" s="770"/>
      <c r="BT417" s="770"/>
      <c r="BU417" s="770"/>
      <c r="BV417" s="770"/>
      <c r="BW417" s="770"/>
      <c r="BX417" s="770"/>
      <c r="BY417" s="770"/>
      <c r="BZ417" s="770"/>
      <c r="CA417" s="770"/>
      <c r="CB417" s="770"/>
      <c r="CC417" s="770"/>
    </row>
    <row r="418" spans="1:81" s="64" customFormat="1">
      <c r="A418" s="158"/>
      <c r="B418" s="159" t="str">
        <f>A418&amp;"-"&amp;TEXT(COUNTIF($A$5:A418,A418),"000")</f>
        <v>-000</v>
      </c>
      <c r="C418" s="52"/>
      <c r="D418" s="27"/>
      <c r="E418" s="28"/>
      <c r="F418" s="27"/>
      <c r="G418" s="27"/>
      <c r="H418" s="52"/>
      <c r="I418" s="380" t="str">
        <f>IFERROR(VLOOKUP($F418,'Liste planification'!$V$2:$W$96,2,FALSE),"")</f>
        <v/>
      </c>
      <c r="J418" s="27"/>
      <c r="K418" s="27"/>
      <c r="L418" s="27"/>
      <c r="M418" s="52"/>
      <c r="N418" s="52"/>
      <c r="O418" s="52"/>
      <c r="P418" s="52"/>
      <c r="Q418" s="52"/>
      <c r="R418" s="52"/>
      <c r="S418" s="52"/>
      <c r="T418" s="52"/>
      <c r="U418" s="52"/>
      <c r="V418" s="52"/>
      <c r="W418" s="52"/>
      <c r="X418" s="52"/>
      <c r="Y418" s="194"/>
      <c r="Z418" s="776"/>
      <c r="AA418" s="190"/>
      <c r="AB418" s="747">
        <f t="shared" si="24"/>
        <v>0</v>
      </c>
      <c r="AC418" s="748">
        <f t="shared" si="25"/>
        <v>0</v>
      </c>
      <c r="AD418" s="187"/>
      <c r="AE418" s="186"/>
      <c r="AF418" s="190"/>
      <c r="AG418" s="747">
        <f t="shared" si="26"/>
        <v>0</v>
      </c>
      <c r="AH418" s="748">
        <f t="shared" si="27"/>
        <v>0</v>
      </c>
      <c r="AI418" s="187"/>
      <c r="AJ418" s="52"/>
      <c r="AK418" s="156" t="str">
        <f>IFERROR(VLOOKUP($A418,'Liste planification'!$B$2:$C$105,2,FALSE),"")</f>
        <v/>
      </c>
      <c r="AL418" s="27"/>
      <c r="AM418" s="27"/>
      <c r="AN418" s="769"/>
      <c r="AO418" s="770"/>
      <c r="AP418" s="770"/>
      <c r="AQ418" s="770"/>
      <c r="AR418" s="770"/>
      <c r="AS418" s="770"/>
      <c r="AT418" s="770"/>
      <c r="AU418" s="770"/>
      <c r="AV418" s="770"/>
      <c r="AW418" s="770"/>
      <c r="AX418" s="770"/>
      <c r="AY418" s="770"/>
      <c r="AZ418" s="770"/>
      <c r="BA418" s="770"/>
      <c r="BB418" s="770"/>
      <c r="BC418" s="770"/>
      <c r="BD418" s="770"/>
      <c r="BE418" s="770"/>
      <c r="BF418" s="770"/>
      <c r="BG418" s="770"/>
      <c r="BH418" s="770"/>
      <c r="BI418" s="770"/>
      <c r="BJ418" s="770"/>
      <c r="BK418" s="770"/>
      <c r="BL418" s="770"/>
      <c r="BM418" s="770"/>
      <c r="BN418" s="770"/>
      <c r="BO418" s="770"/>
      <c r="BP418" s="770"/>
      <c r="BQ418" s="770"/>
      <c r="BR418" s="770"/>
      <c r="BS418" s="770"/>
      <c r="BT418" s="770"/>
      <c r="BU418" s="770"/>
      <c r="BV418" s="770"/>
      <c r="BW418" s="770"/>
      <c r="BX418" s="770"/>
      <c r="BY418" s="770"/>
      <c r="BZ418" s="770"/>
      <c r="CA418" s="770"/>
      <c r="CB418" s="770"/>
      <c r="CC418" s="770"/>
    </row>
    <row r="419" spans="1:81" s="64" customFormat="1">
      <c r="A419" s="158"/>
      <c r="B419" s="159" t="str">
        <f>A419&amp;"-"&amp;TEXT(COUNTIF($A$5:A419,A419),"000")</f>
        <v>-000</v>
      </c>
      <c r="C419" s="52"/>
      <c r="D419" s="27"/>
      <c r="E419" s="28"/>
      <c r="F419" s="27"/>
      <c r="G419" s="27"/>
      <c r="H419" s="52"/>
      <c r="I419" s="380" t="str">
        <f>IFERROR(VLOOKUP($F419,'Liste planification'!$V$2:$W$96,2,FALSE),"")</f>
        <v/>
      </c>
      <c r="J419" s="27"/>
      <c r="K419" s="27"/>
      <c r="L419" s="27"/>
      <c r="M419" s="52"/>
      <c r="N419" s="52"/>
      <c r="O419" s="52"/>
      <c r="P419" s="52"/>
      <c r="Q419" s="52"/>
      <c r="R419" s="52"/>
      <c r="S419" s="52"/>
      <c r="T419" s="52"/>
      <c r="U419" s="52"/>
      <c r="V419" s="52"/>
      <c r="W419" s="52"/>
      <c r="X419" s="52"/>
      <c r="Y419" s="194"/>
      <c r="Z419" s="776"/>
      <c r="AA419" s="190"/>
      <c r="AB419" s="747">
        <f t="shared" si="24"/>
        <v>0</v>
      </c>
      <c r="AC419" s="748">
        <f t="shared" si="25"/>
        <v>0</v>
      </c>
      <c r="AD419" s="187"/>
      <c r="AE419" s="186"/>
      <c r="AF419" s="190"/>
      <c r="AG419" s="747">
        <f t="shared" si="26"/>
        <v>0</v>
      </c>
      <c r="AH419" s="748">
        <f t="shared" si="27"/>
        <v>0</v>
      </c>
      <c r="AI419" s="187"/>
      <c r="AJ419" s="52"/>
      <c r="AK419" s="156" t="str">
        <f>IFERROR(VLOOKUP($A419,'Liste planification'!$B$2:$C$105,2,FALSE),"")</f>
        <v/>
      </c>
      <c r="AL419" s="27"/>
      <c r="AM419" s="27"/>
      <c r="AN419" s="769"/>
      <c r="AO419" s="770"/>
      <c r="AP419" s="770"/>
      <c r="AQ419" s="770"/>
      <c r="AR419" s="770"/>
      <c r="AS419" s="770"/>
      <c r="AT419" s="770"/>
      <c r="AU419" s="770"/>
      <c r="AV419" s="770"/>
      <c r="AW419" s="770"/>
      <c r="AX419" s="770"/>
      <c r="AY419" s="770"/>
      <c r="AZ419" s="770"/>
      <c r="BA419" s="770"/>
      <c r="BB419" s="770"/>
      <c r="BC419" s="770"/>
      <c r="BD419" s="770"/>
      <c r="BE419" s="770"/>
      <c r="BF419" s="770"/>
      <c r="BG419" s="770"/>
      <c r="BH419" s="770"/>
      <c r="BI419" s="770"/>
      <c r="BJ419" s="770"/>
      <c r="BK419" s="770"/>
      <c r="BL419" s="770"/>
      <c r="BM419" s="770"/>
      <c r="BN419" s="770"/>
      <c r="BO419" s="770"/>
      <c r="BP419" s="770"/>
      <c r="BQ419" s="770"/>
      <c r="BR419" s="770"/>
      <c r="BS419" s="770"/>
      <c r="BT419" s="770"/>
      <c r="BU419" s="770"/>
      <c r="BV419" s="770"/>
      <c r="BW419" s="770"/>
      <c r="BX419" s="770"/>
      <c r="BY419" s="770"/>
      <c r="BZ419" s="770"/>
      <c r="CA419" s="770"/>
      <c r="CB419" s="770"/>
      <c r="CC419" s="770"/>
    </row>
    <row r="420" spans="1:81" s="64" customFormat="1">
      <c r="A420" s="158"/>
      <c r="B420" s="159" t="str">
        <f>A420&amp;"-"&amp;TEXT(COUNTIF($A$5:A420,A420),"000")</f>
        <v>-000</v>
      </c>
      <c r="C420" s="52"/>
      <c r="D420" s="27"/>
      <c r="E420" s="28"/>
      <c r="F420" s="27"/>
      <c r="G420" s="27"/>
      <c r="H420" s="52"/>
      <c r="I420" s="380" t="str">
        <f>IFERROR(VLOOKUP($F420,'Liste planification'!$V$2:$W$96,2,FALSE),"")</f>
        <v/>
      </c>
      <c r="J420" s="27"/>
      <c r="K420" s="27"/>
      <c r="L420" s="27"/>
      <c r="M420" s="52"/>
      <c r="N420" s="52"/>
      <c r="O420" s="52"/>
      <c r="P420" s="52"/>
      <c r="Q420" s="52"/>
      <c r="R420" s="52"/>
      <c r="S420" s="52"/>
      <c r="T420" s="52"/>
      <c r="U420" s="52"/>
      <c r="V420" s="52"/>
      <c r="W420" s="52"/>
      <c r="X420" s="52"/>
      <c r="Y420" s="194"/>
      <c r="Z420" s="776"/>
      <c r="AA420" s="190"/>
      <c r="AB420" s="747">
        <f t="shared" si="24"/>
        <v>0</v>
      </c>
      <c r="AC420" s="748">
        <f t="shared" si="25"/>
        <v>0</v>
      </c>
      <c r="AD420" s="187"/>
      <c r="AE420" s="186"/>
      <c r="AF420" s="190"/>
      <c r="AG420" s="747">
        <f t="shared" si="26"/>
        <v>0</v>
      </c>
      <c r="AH420" s="748">
        <f t="shared" si="27"/>
        <v>0</v>
      </c>
      <c r="AI420" s="187"/>
      <c r="AJ420" s="52"/>
      <c r="AK420" s="156" t="str">
        <f>IFERROR(VLOOKUP($A420,'Liste planification'!$B$2:$C$105,2,FALSE),"")</f>
        <v/>
      </c>
      <c r="AL420" s="27"/>
      <c r="AM420" s="27"/>
      <c r="AN420" s="769"/>
      <c r="AO420" s="770"/>
      <c r="AP420" s="770"/>
      <c r="AQ420" s="770"/>
      <c r="AR420" s="770"/>
      <c r="AS420" s="770"/>
      <c r="AT420" s="770"/>
      <c r="AU420" s="770"/>
      <c r="AV420" s="770"/>
      <c r="AW420" s="770"/>
      <c r="AX420" s="770"/>
      <c r="AY420" s="770"/>
      <c r="AZ420" s="770"/>
      <c r="BA420" s="770"/>
      <c r="BB420" s="770"/>
      <c r="BC420" s="770"/>
      <c r="BD420" s="770"/>
      <c r="BE420" s="770"/>
      <c r="BF420" s="770"/>
      <c r="BG420" s="770"/>
      <c r="BH420" s="770"/>
      <c r="BI420" s="770"/>
      <c r="BJ420" s="770"/>
      <c r="BK420" s="770"/>
      <c r="BL420" s="770"/>
      <c r="BM420" s="770"/>
      <c r="BN420" s="770"/>
      <c r="BO420" s="770"/>
      <c r="BP420" s="770"/>
      <c r="BQ420" s="770"/>
      <c r="BR420" s="770"/>
      <c r="BS420" s="770"/>
      <c r="BT420" s="770"/>
      <c r="BU420" s="770"/>
      <c r="BV420" s="770"/>
      <c r="BW420" s="770"/>
      <c r="BX420" s="770"/>
      <c r="BY420" s="770"/>
      <c r="BZ420" s="770"/>
      <c r="CA420" s="770"/>
      <c r="CB420" s="770"/>
      <c r="CC420" s="770"/>
    </row>
    <row r="421" spans="1:81" s="64" customFormat="1">
      <c r="A421" s="158"/>
      <c r="B421" s="159" t="str">
        <f>A421&amp;"-"&amp;TEXT(COUNTIF($A$5:A421,A421),"000")</f>
        <v>-000</v>
      </c>
      <c r="C421" s="52"/>
      <c r="D421" s="27"/>
      <c r="E421" s="28"/>
      <c r="F421" s="27"/>
      <c r="G421" s="27"/>
      <c r="H421" s="52"/>
      <c r="I421" s="380" t="str">
        <f>IFERROR(VLOOKUP($F421,'Liste planification'!$V$2:$W$96,2,FALSE),"")</f>
        <v/>
      </c>
      <c r="J421" s="27"/>
      <c r="K421" s="27"/>
      <c r="L421" s="27"/>
      <c r="M421" s="52"/>
      <c r="N421" s="52"/>
      <c r="O421" s="52"/>
      <c r="P421" s="52"/>
      <c r="Q421" s="52"/>
      <c r="R421" s="52"/>
      <c r="S421" s="52"/>
      <c r="T421" s="52"/>
      <c r="U421" s="52"/>
      <c r="V421" s="52"/>
      <c r="W421" s="52"/>
      <c r="X421" s="52"/>
      <c r="Y421" s="194"/>
      <c r="Z421" s="776"/>
      <c r="AA421" s="190"/>
      <c r="AB421" s="747">
        <f t="shared" si="24"/>
        <v>0</v>
      </c>
      <c r="AC421" s="748">
        <f t="shared" si="25"/>
        <v>0</v>
      </c>
      <c r="AD421" s="187"/>
      <c r="AE421" s="186"/>
      <c r="AF421" s="190"/>
      <c r="AG421" s="747">
        <f t="shared" si="26"/>
        <v>0</v>
      </c>
      <c r="AH421" s="748">
        <f t="shared" si="27"/>
        <v>0</v>
      </c>
      <c r="AI421" s="187"/>
      <c r="AJ421" s="52"/>
      <c r="AK421" s="156" t="str">
        <f>IFERROR(VLOOKUP($A421,'Liste planification'!$B$2:$C$105,2,FALSE),"")</f>
        <v/>
      </c>
      <c r="AL421" s="27"/>
      <c r="AM421" s="27"/>
      <c r="AN421" s="769"/>
      <c r="AO421" s="770"/>
      <c r="AP421" s="770"/>
      <c r="AQ421" s="770"/>
      <c r="AR421" s="770"/>
      <c r="AS421" s="770"/>
      <c r="AT421" s="770"/>
      <c r="AU421" s="770"/>
      <c r="AV421" s="770"/>
      <c r="AW421" s="770"/>
      <c r="AX421" s="770"/>
      <c r="AY421" s="770"/>
      <c r="AZ421" s="770"/>
      <c r="BA421" s="770"/>
      <c r="BB421" s="770"/>
      <c r="BC421" s="770"/>
      <c r="BD421" s="770"/>
      <c r="BE421" s="770"/>
      <c r="BF421" s="770"/>
      <c r="BG421" s="770"/>
      <c r="BH421" s="770"/>
      <c r="BI421" s="770"/>
      <c r="BJ421" s="770"/>
      <c r="BK421" s="770"/>
      <c r="BL421" s="770"/>
      <c r="BM421" s="770"/>
      <c r="BN421" s="770"/>
      <c r="BO421" s="770"/>
      <c r="BP421" s="770"/>
      <c r="BQ421" s="770"/>
      <c r="BR421" s="770"/>
      <c r="BS421" s="770"/>
      <c r="BT421" s="770"/>
      <c r="BU421" s="770"/>
      <c r="BV421" s="770"/>
      <c r="BW421" s="770"/>
      <c r="BX421" s="770"/>
      <c r="BY421" s="770"/>
      <c r="BZ421" s="770"/>
      <c r="CA421" s="770"/>
      <c r="CB421" s="770"/>
      <c r="CC421" s="770"/>
    </row>
    <row r="422" spans="1:81" s="64" customFormat="1">
      <c r="A422" s="158"/>
      <c r="B422" s="159" t="str">
        <f>A422&amp;"-"&amp;TEXT(COUNTIF($A$5:A422,A422),"000")</f>
        <v>-000</v>
      </c>
      <c r="C422" s="52"/>
      <c r="D422" s="27"/>
      <c r="E422" s="28"/>
      <c r="F422" s="27"/>
      <c r="G422" s="27"/>
      <c r="H422" s="52"/>
      <c r="I422" s="380" t="str">
        <f>IFERROR(VLOOKUP($F422,'Liste planification'!$V$2:$W$96,2,FALSE),"")</f>
        <v/>
      </c>
      <c r="J422" s="27"/>
      <c r="K422" s="27"/>
      <c r="L422" s="27"/>
      <c r="M422" s="52"/>
      <c r="N422" s="52"/>
      <c r="O422" s="52"/>
      <c r="P422" s="52"/>
      <c r="Q422" s="52"/>
      <c r="R422" s="52"/>
      <c r="S422" s="52"/>
      <c r="T422" s="52"/>
      <c r="U422" s="52"/>
      <c r="V422" s="52"/>
      <c r="W422" s="52"/>
      <c r="X422" s="52"/>
      <c r="Y422" s="194"/>
      <c r="Z422" s="776"/>
      <c r="AA422" s="190"/>
      <c r="AB422" s="747">
        <f t="shared" si="24"/>
        <v>0</v>
      </c>
      <c r="AC422" s="748">
        <f t="shared" si="25"/>
        <v>0</v>
      </c>
      <c r="AD422" s="187"/>
      <c r="AE422" s="186"/>
      <c r="AF422" s="190"/>
      <c r="AG422" s="747">
        <f t="shared" si="26"/>
        <v>0</v>
      </c>
      <c r="AH422" s="748">
        <f t="shared" si="27"/>
        <v>0</v>
      </c>
      <c r="AI422" s="187"/>
      <c r="AJ422" s="52"/>
      <c r="AK422" s="156" t="str">
        <f>IFERROR(VLOOKUP($A422,'Liste planification'!$B$2:$C$105,2,FALSE),"")</f>
        <v/>
      </c>
      <c r="AL422" s="27"/>
      <c r="AM422" s="27"/>
      <c r="AN422" s="769"/>
      <c r="AO422" s="770"/>
      <c r="AP422" s="770"/>
      <c r="AQ422" s="770"/>
      <c r="AR422" s="770"/>
      <c r="AS422" s="770"/>
      <c r="AT422" s="770"/>
      <c r="AU422" s="770"/>
      <c r="AV422" s="770"/>
      <c r="AW422" s="770"/>
      <c r="AX422" s="770"/>
      <c r="AY422" s="770"/>
      <c r="AZ422" s="770"/>
      <c r="BA422" s="770"/>
      <c r="BB422" s="770"/>
      <c r="BC422" s="770"/>
      <c r="BD422" s="770"/>
      <c r="BE422" s="770"/>
      <c r="BF422" s="770"/>
      <c r="BG422" s="770"/>
      <c r="BH422" s="770"/>
      <c r="BI422" s="770"/>
      <c r="BJ422" s="770"/>
      <c r="BK422" s="770"/>
      <c r="BL422" s="770"/>
      <c r="BM422" s="770"/>
      <c r="BN422" s="770"/>
      <c r="BO422" s="770"/>
      <c r="BP422" s="770"/>
      <c r="BQ422" s="770"/>
      <c r="BR422" s="770"/>
      <c r="BS422" s="770"/>
      <c r="BT422" s="770"/>
      <c r="BU422" s="770"/>
      <c r="BV422" s="770"/>
      <c r="BW422" s="770"/>
      <c r="BX422" s="770"/>
      <c r="BY422" s="770"/>
      <c r="BZ422" s="770"/>
      <c r="CA422" s="770"/>
      <c r="CB422" s="770"/>
      <c r="CC422" s="770"/>
    </row>
    <row r="423" spans="1:81" s="64" customFormat="1">
      <c r="A423" s="158"/>
      <c r="B423" s="159" t="str">
        <f>A423&amp;"-"&amp;TEXT(COUNTIF($A$5:A423,A423),"000")</f>
        <v>-000</v>
      </c>
      <c r="C423" s="52"/>
      <c r="D423" s="27"/>
      <c r="E423" s="28"/>
      <c r="F423" s="27"/>
      <c r="G423" s="27"/>
      <c r="H423" s="52"/>
      <c r="I423" s="380" t="str">
        <f>IFERROR(VLOOKUP($F423,'Liste planification'!$V$2:$W$96,2,FALSE),"")</f>
        <v/>
      </c>
      <c r="J423" s="27"/>
      <c r="K423" s="27"/>
      <c r="L423" s="27"/>
      <c r="M423" s="52"/>
      <c r="N423" s="52"/>
      <c r="O423" s="52"/>
      <c r="P423" s="52"/>
      <c r="Q423" s="52"/>
      <c r="R423" s="52"/>
      <c r="S423" s="52"/>
      <c r="T423" s="52"/>
      <c r="U423" s="52"/>
      <c r="V423" s="52"/>
      <c r="W423" s="52"/>
      <c r="X423" s="52"/>
      <c r="Y423" s="194"/>
      <c r="Z423" s="776"/>
      <c r="AA423" s="190"/>
      <c r="AB423" s="747">
        <f t="shared" si="24"/>
        <v>0</v>
      </c>
      <c r="AC423" s="748">
        <f t="shared" si="25"/>
        <v>0</v>
      </c>
      <c r="AD423" s="187"/>
      <c r="AE423" s="186"/>
      <c r="AF423" s="190"/>
      <c r="AG423" s="747">
        <f t="shared" si="26"/>
        <v>0</v>
      </c>
      <c r="AH423" s="748">
        <f t="shared" si="27"/>
        <v>0</v>
      </c>
      <c r="AI423" s="187"/>
      <c r="AJ423" s="52"/>
      <c r="AK423" s="156" t="str">
        <f>IFERROR(VLOOKUP($A423,'Liste planification'!$B$2:$C$105,2,FALSE),"")</f>
        <v/>
      </c>
      <c r="AL423" s="27"/>
      <c r="AM423" s="27"/>
      <c r="AN423" s="769"/>
      <c r="AO423" s="770"/>
      <c r="AP423" s="770"/>
      <c r="AQ423" s="770"/>
      <c r="AR423" s="770"/>
      <c r="AS423" s="770"/>
      <c r="AT423" s="770"/>
      <c r="AU423" s="770"/>
      <c r="AV423" s="770"/>
      <c r="AW423" s="770"/>
      <c r="AX423" s="770"/>
      <c r="AY423" s="770"/>
      <c r="AZ423" s="770"/>
      <c r="BA423" s="770"/>
      <c r="BB423" s="770"/>
      <c r="BC423" s="770"/>
      <c r="BD423" s="770"/>
      <c r="BE423" s="770"/>
      <c r="BF423" s="770"/>
      <c r="BG423" s="770"/>
      <c r="BH423" s="770"/>
      <c r="BI423" s="770"/>
      <c r="BJ423" s="770"/>
      <c r="BK423" s="770"/>
      <c r="BL423" s="770"/>
      <c r="BM423" s="770"/>
      <c r="BN423" s="770"/>
      <c r="BO423" s="770"/>
      <c r="BP423" s="770"/>
      <c r="BQ423" s="770"/>
      <c r="BR423" s="770"/>
      <c r="BS423" s="770"/>
      <c r="BT423" s="770"/>
      <c r="BU423" s="770"/>
      <c r="BV423" s="770"/>
      <c r="BW423" s="770"/>
      <c r="BX423" s="770"/>
      <c r="BY423" s="770"/>
      <c r="BZ423" s="770"/>
      <c r="CA423" s="770"/>
      <c r="CB423" s="770"/>
      <c r="CC423" s="770"/>
    </row>
    <row r="424" spans="1:81" s="64" customFormat="1">
      <c r="A424" s="158"/>
      <c r="B424" s="159" t="str">
        <f>A424&amp;"-"&amp;TEXT(COUNTIF($A$5:A424,A424),"000")</f>
        <v>-000</v>
      </c>
      <c r="C424" s="52"/>
      <c r="D424" s="27"/>
      <c r="E424" s="28"/>
      <c r="F424" s="27"/>
      <c r="G424" s="27"/>
      <c r="H424" s="52"/>
      <c r="I424" s="380" t="str">
        <f>IFERROR(VLOOKUP($F424,'Liste planification'!$V$2:$W$96,2,FALSE),"")</f>
        <v/>
      </c>
      <c r="J424" s="27"/>
      <c r="K424" s="27"/>
      <c r="L424" s="27"/>
      <c r="M424" s="52"/>
      <c r="N424" s="52"/>
      <c r="O424" s="52"/>
      <c r="P424" s="52"/>
      <c r="Q424" s="52"/>
      <c r="R424" s="52"/>
      <c r="S424" s="52"/>
      <c r="T424" s="52"/>
      <c r="U424" s="52"/>
      <c r="V424" s="52"/>
      <c r="W424" s="52"/>
      <c r="X424" s="52"/>
      <c r="Y424" s="194"/>
      <c r="Z424" s="776"/>
      <c r="AA424" s="190"/>
      <c r="AB424" s="747">
        <f t="shared" si="24"/>
        <v>0</v>
      </c>
      <c r="AC424" s="748">
        <f t="shared" si="25"/>
        <v>0</v>
      </c>
      <c r="AD424" s="187"/>
      <c r="AE424" s="186"/>
      <c r="AF424" s="190"/>
      <c r="AG424" s="747">
        <f t="shared" si="26"/>
        <v>0</v>
      </c>
      <c r="AH424" s="748">
        <f t="shared" si="27"/>
        <v>0</v>
      </c>
      <c r="AI424" s="187"/>
      <c r="AJ424" s="52"/>
      <c r="AK424" s="156" t="str">
        <f>IFERROR(VLOOKUP($A424,'Liste planification'!$B$2:$C$105,2,FALSE),"")</f>
        <v/>
      </c>
      <c r="AL424" s="27"/>
      <c r="AM424" s="27"/>
      <c r="AN424" s="769"/>
      <c r="AO424" s="770"/>
      <c r="AP424" s="770"/>
      <c r="AQ424" s="770"/>
      <c r="AR424" s="770"/>
      <c r="AS424" s="770"/>
      <c r="AT424" s="770"/>
      <c r="AU424" s="770"/>
      <c r="AV424" s="770"/>
      <c r="AW424" s="770"/>
      <c r="AX424" s="770"/>
      <c r="AY424" s="770"/>
      <c r="AZ424" s="770"/>
      <c r="BA424" s="770"/>
      <c r="BB424" s="770"/>
      <c r="BC424" s="770"/>
      <c r="BD424" s="770"/>
      <c r="BE424" s="770"/>
      <c r="BF424" s="770"/>
      <c r="BG424" s="770"/>
      <c r="BH424" s="770"/>
      <c r="BI424" s="770"/>
      <c r="BJ424" s="770"/>
      <c r="BK424" s="770"/>
      <c r="BL424" s="770"/>
      <c r="BM424" s="770"/>
      <c r="BN424" s="770"/>
      <c r="BO424" s="770"/>
      <c r="BP424" s="770"/>
      <c r="BQ424" s="770"/>
      <c r="BR424" s="770"/>
      <c r="BS424" s="770"/>
      <c r="BT424" s="770"/>
      <c r="BU424" s="770"/>
      <c r="BV424" s="770"/>
      <c r="BW424" s="770"/>
      <c r="BX424" s="770"/>
      <c r="BY424" s="770"/>
      <c r="BZ424" s="770"/>
      <c r="CA424" s="770"/>
      <c r="CB424" s="770"/>
      <c r="CC424" s="770"/>
    </row>
    <row r="425" spans="1:81" s="64" customFormat="1">
      <c r="A425" s="158"/>
      <c r="B425" s="159" t="str">
        <f>A425&amp;"-"&amp;TEXT(COUNTIF($A$5:A425,A425),"000")</f>
        <v>-000</v>
      </c>
      <c r="C425" s="52"/>
      <c r="D425" s="27"/>
      <c r="E425" s="28"/>
      <c r="F425" s="27"/>
      <c r="G425" s="27"/>
      <c r="H425" s="52"/>
      <c r="I425" s="380" t="str">
        <f>IFERROR(VLOOKUP($F425,'Liste planification'!$V$2:$W$96,2,FALSE),"")</f>
        <v/>
      </c>
      <c r="J425" s="27"/>
      <c r="K425" s="27"/>
      <c r="L425" s="27"/>
      <c r="M425" s="52"/>
      <c r="N425" s="52"/>
      <c r="O425" s="52"/>
      <c r="P425" s="52"/>
      <c r="Q425" s="52"/>
      <c r="R425" s="52"/>
      <c r="S425" s="52"/>
      <c r="T425" s="52"/>
      <c r="U425" s="52"/>
      <c r="V425" s="52"/>
      <c r="W425" s="52"/>
      <c r="X425" s="52"/>
      <c r="Y425" s="194"/>
      <c r="Z425" s="776"/>
      <c r="AA425" s="190"/>
      <c r="AB425" s="747">
        <f t="shared" si="24"/>
        <v>0</v>
      </c>
      <c r="AC425" s="748">
        <f t="shared" si="25"/>
        <v>0</v>
      </c>
      <c r="AD425" s="187"/>
      <c r="AE425" s="186"/>
      <c r="AF425" s="190"/>
      <c r="AG425" s="747">
        <f t="shared" si="26"/>
        <v>0</v>
      </c>
      <c r="AH425" s="748">
        <f t="shared" si="27"/>
        <v>0</v>
      </c>
      <c r="AI425" s="187"/>
      <c r="AJ425" s="52"/>
      <c r="AK425" s="156" t="str">
        <f>IFERROR(VLOOKUP($A425,'Liste planification'!$B$2:$C$105,2,FALSE),"")</f>
        <v/>
      </c>
      <c r="AL425" s="27"/>
      <c r="AM425" s="27"/>
      <c r="AN425" s="769"/>
      <c r="AO425" s="770"/>
      <c r="AP425" s="770"/>
      <c r="AQ425" s="770"/>
      <c r="AR425" s="770"/>
      <c r="AS425" s="770"/>
      <c r="AT425" s="770"/>
      <c r="AU425" s="770"/>
      <c r="AV425" s="770"/>
      <c r="AW425" s="770"/>
      <c r="AX425" s="770"/>
      <c r="AY425" s="770"/>
      <c r="AZ425" s="770"/>
      <c r="BA425" s="770"/>
      <c r="BB425" s="770"/>
      <c r="BC425" s="770"/>
      <c r="BD425" s="770"/>
      <c r="BE425" s="770"/>
      <c r="BF425" s="770"/>
      <c r="BG425" s="770"/>
      <c r="BH425" s="770"/>
      <c r="BI425" s="770"/>
      <c r="BJ425" s="770"/>
      <c r="BK425" s="770"/>
      <c r="BL425" s="770"/>
      <c r="BM425" s="770"/>
      <c r="BN425" s="770"/>
      <c r="BO425" s="770"/>
      <c r="BP425" s="770"/>
      <c r="BQ425" s="770"/>
      <c r="BR425" s="770"/>
      <c r="BS425" s="770"/>
      <c r="BT425" s="770"/>
      <c r="BU425" s="770"/>
      <c r="BV425" s="770"/>
      <c r="BW425" s="770"/>
      <c r="BX425" s="770"/>
      <c r="BY425" s="770"/>
      <c r="BZ425" s="770"/>
      <c r="CA425" s="770"/>
      <c r="CB425" s="770"/>
      <c r="CC425" s="770"/>
    </row>
    <row r="426" spans="1:81" s="64" customFormat="1">
      <c r="A426" s="158"/>
      <c r="B426" s="159" t="str">
        <f>A426&amp;"-"&amp;TEXT(COUNTIF($A$5:A426,A426),"000")</f>
        <v>-000</v>
      </c>
      <c r="C426" s="52"/>
      <c r="D426" s="27"/>
      <c r="E426" s="28"/>
      <c r="F426" s="27"/>
      <c r="G426" s="27"/>
      <c r="H426" s="52"/>
      <c r="I426" s="380" t="str">
        <f>IFERROR(VLOOKUP($F426,'Liste planification'!$V$2:$W$96,2,FALSE),"")</f>
        <v/>
      </c>
      <c r="J426" s="27"/>
      <c r="K426" s="27"/>
      <c r="L426" s="27"/>
      <c r="M426" s="52"/>
      <c r="N426" s="52"/>
      <c r="O426" s="52"/>
      <c r="P426" s="52"/>
      <c r="Q426" s="52"/>
      <c r="R426" s="52"/>
      <c r="S426" s="52"/>
      <c r="T426" s="52"/>
      <c r="U426" s="52"/>
      <c r="V426" s="52"/>
      <c r="W426" s="52"/>
      <c r="X426" s="52"/>
      <c r="Y426" s="194"/>
      <c r="Z426" s="776"/>
      <c r="AA426" s="190"/>
      <c r="AB426" s="747">
        <f t="shared" si="24"/>
        <v>0</v>
      </c>
      <c r="AC426" s="748">
        <f t="shared" si="25"/>
        <v>0</v>
      </c>
      <c r="AD426" s="187"/>
      <c r="AE426" s="186"/>
      <c r="AF426" s="190"/>
      <c r="AG426" s="747">
        <f t="shared" si="26"/>
        <v>0</v>
      </c>
      <c r="AH426" s="748">
        <f t="shared" si="27"/>
        <v>0</v>
      </c>
      <c r="AI426" s="187"/>
      <c r="AJ426" s="52"/>
      <c r="AK426" s="156" t="str">
        <f>IFERROR(VLOOKUP($A426,'Liste planification'!$B$2:$C$105,2,FALSE),"")</f>
        <v/>
      </c>
      <c r="AL426" s="27"/>
      <c r="AM426" s="27"/>
      <c r="AN426" s="769"/>
      <c r="AO426" s="770"/>
      <c r="AP426" s="770"/>
      <c r="AQ426" s="770"/>
      <c r="AR426" s="770"/>
      <c r="AS426" s="770"/>
      <c r="AT426" s="770"/>
      <c r="AU426" s="770"/>
      <c r="AV426" s="770"/>
      <c r="AW426" s="770"/>
      <c r="AX426" s="770"/>
      <c r="AY426" s="770"/>
      <c r="AZ426" s="770"/>
      <c r="BA426" s="770"/>
      <c r="BB426" s="770"/>
      <c r="BC426" s="770"/>
      <c r="BD426" s="770"/>
      <c r="BE426" s="770"/>
      <c r="BF426" s="770"/>
      <c r="BG426" s="770"/>
      <c r="BH426" s="770"/>
      <c r="BI426" s="770"/>
      <c r="BJ426" s="770"/>
      <c r="BK426" s="770"/>
      <c r="BL426" s="770"/>
      <c r="BM426" s="770"/>
      <c r="BN426" s="770"/>
      <c r="BO426" s="770"/>
      <c r="BP426" s="770"/>
      <c r="BQ426" s="770"/>
      <c r="BR426" s="770"/>
      <c r="BS426" s="770"/>
      <c r="BT426" s="770"/>
      <c r="BU426" s="770"/>
      <c r="BV426" s="770"/>
      <c r="BW426" s="770"/>
      <c r="BX426" s="770"/>
      <c r="BY426" s="770"/>
      <c r="BZ426" s="770"/>
      <c r="CA426" s="770"/>
      <c r="CB426" s="770"/>
      <c r="CC426" s="770"/>
    </row>
    <row r="427" spans="1:81" s="64" customFormat="1">
      <c r="A427" s="158"/>
      <c r="B427" s="159" t="str">
        <f>A427&amp;"-"&amp;TEXT(COUNTIF($A$5:A427,A427),"000")</f>
        <v>-000</v>
      </c>
      <c r="C427" s="52"/>
      <c r="D427" s="27"/>
      <c r="E427" s="28"/>
      <c r="F427" s="27"/>
      <c r="G427" s="27"/>
      <c r="H427" s="52"/>
      <c r="I427" s="380" t="str">
        <f>IFERROR(VLOOKUP($F427,'Liste planification'!$V$2:$W$96,2,FALSE),"")</f>
        <v/>
      </c>
      <c r="J427" s="27"/>
      <c r="K427" s="27"/>
      <c r="L427" s="27"/>
      <c r="M427" s="52"/>
      <c r="N427" s="52"/>
      <c r="O427" s="52"/>
      <c r="P427" s="52"/>
      <c r="Q427" s="52"/>
      <c r="R427" s="52"/>
      <c r="S427" s="52"/>
      <c r="T427" s="52"/>
      <c r="U427" s="52"/>
      <c r="V427" s="52"/>
      <c r="W427" s="52"/>
      <c r="X427" s="52"/>
      <c r="Y427" s="194"/>
      <c r="Z427" s="776"/>
      <c r="AA427" s="190"/>
      <c r="AB427" s="747">
        <f t="shared" si="24"/>
        <v>0</v>
      </c>
      <c r="AC427" s="748">
        <f t="shared" si="25"/>
        <v>0</v>
      </c>
      <c r="AD427" s="187"/>
      <c r="AE427" s="186"/>
      <c r="AF427" s="190"/>
      <c r="AG427" s="747">
        <f t="shared" si="26"/>
        <v>0</v>
      </c>
      <c r="AH427" s="748">
        <f t="shared" si="27"/>
        <v>0</v>
      </c>
      <c r="AI427" s="187"/>
      <c r="AJ427" s="52"/>
      <c r="AK427" s="156" t="str">
        <f>IFERROR(VLOOKUP($A427,'Liste planification'!$B$2:$C$105,2,FALSE),"")</f>
        <v/>
      </c>
      <c r="AL427" s="27"/>
      <c r="AM427" s="27"/>
      <c r="AN427" s="769"/>
      <c r="AO427" s="770"/>
      <c r="AP427" s="770"/>
      <c r="AQ427" s="770"/>
      <c r="AR427" s="770"/>
      <c r="AS427" s="770"/>
      <c r="AT427" s="770"/>
      <c r="AU427" s="770"/>
      <c r="AV427" s="770"/>
      <c r="AW427" s="770"/>
      <c r="AX427" s="770"/>
      <c r="AY427" s="770"/>
      <c r="AZ427" s="770"/>
      <c r="BA427" s="770"/>
      <c r="BB427" s="770"/>
      <c r="BC427" s="770"/>
      <c r="BD427" s="770"/>
      <c r="BE427" s="770"/>
      <c r="BF427" s="770"/>
      <c r="BG427" s="770"/>
      <c r="BH427" s="770"/>
      <c r="BI427" s="770"/>
      <c r="BJ427" s="770"/>
      <c r="BK427" s="770"/>
      <c r="BL427" s="770"/>
      <c r="BM427" s="770"/>
      <c r="BN427" s="770"/>
      <c r="BO427" s="770"/>
      <c r="BP427" s="770"/>
      <c r="BQ427" s="770"/>
      <c r="BR427" s="770"/>
      <c r="BS427" s="770"/>
      <c r="BT427" s="770"/>
      <c r="BU427" s="770"/>
      <c r="BV427" s="770"/>
      <c r="BW427" s="770"/>
      <c r="BX427" s="770"/>
      <c r="BY427" s="770"/>
      <c r="BZ427" s="770"/>
      <c r="CA427" s="770"/>
      <c r="CB427" s="770"/>
      <c r="CC427" s="770"/>
    </row>
    <row r="428" spans="1:81" s="64" customFormat="1">
      <c r="A428" s="158"/>
      <c r="B428" s="159" t="str">
        <f>A428&amp;"-"&amp;TEXT(COUNTIF($A$5:A428,A428),"000")</f>
        <v>-000</v>
      </c>
      <c r="C428" s="52"/>
      <c r="D428" s="27"/>
      <c r="E428" s="28"/>
      <c r="F428" s="27"/>
      <c r="G428" s="27"/>
      <c r="H428" s="52"/>
      <c r="I428" s="380" t="str">
        <f>IFERROR(VLOOKUP($F428,'Liste planification'!$V$2:$W$96,2,FALSE),"")</f>
        <v/>
      </c>
      <c r="J428" s="27"/>
      <c r="K428" s="27"/>
      <c r="L428" s="27"/>
      <c r="M428" s="52"/>
      <c r="N428" s="52"/>
      <c r="O428" s="52"/>
      <c r="P428" s="52"/>
      <c r="Q428" s="52"/>
      <c r="R428" s="52"/>
      <c r="S428" s="52"/>
      <c r="T428" s="52"/>
      <c r="U428" s="52"/>
      <c r="V428" s="52"/>
      <c r="W428" s="52"/>
      <c r="X428" s="52"/>
      <c r="Y428" s="194"/>
      <c r="Z428" s="776"/>
      <c r="AA428" s="190"/>
      <c r="AB428" s="747">
        <f t="shared" si="24"/>
        <v>0</v>
      </c>
      <c r="AC428" s="748">
        <f t="shared" si="25"/>
        <v>0</v>
      </c>
      <c r="AD428" s="187"/>
      <c r="AE428" s="186"/>
      <c r="AF428" s="190"/>
      <c r="AG428" s="747">
        <f t="shared" si="26"/>
        <v>0</v>
      </c>
      <c r="AH428" s="748">
        <f t="shared" si="27"/>
        <v>0</v>
      </c>
      <c r="AI428" s="187"/>
      <c r="AJ428" s="52"/>
      <c r="AK428" s="156" t="str">
        <f>IFERROR(VLOOKUP($A428,'Liste planification'!$B$2:$C$105,2,FALSE),"")</f>
        <v/>
      </c>
      <c r="AL428" s="27"/>
      <c r="AM428" s="27"/>
      <c r="AN428" s="769"/>
      <c r="AO428" s="770"/>
      <c r="AP428" s="770"/>
      <c r="AQ428" s="770"/>
      <c r="AR428" s="770"/>
      <c r="AS428" s="770"/>
      <c r="AT428" s="770"/>
      <c r="AU428" s="770"/>
      <c r="AV428" s="770"/>
      <c r="AW428" s="770"/>
      <c r="AX428" s="770"/>
      <c r="AY428" s="770"/>
      <c r="AZ428" s="770"/>
      <c r="BA428" s="770"/>
      <c r="BB428" s="770"/>
      <c r="BC428" s="770"/>
      <c r="BD428" s="770"/>
      <c r="BE428" s="770"/>
      <c r="BF428" s="770"/>
      <c r="BG428" s="770"/>
      <c r="BH428" s="770"/>
      <c r="BI428" s="770"/>
      <c r="BJ428" s="770"/>
      <c r="BK428" s="770"/>
      <c r="BL428" s="770"/>
      <c r="BM428" s="770"/>
      <c r="BN428" s="770"/>
      <c r="BO428" s="770"/>
      <c r="BP428" s="770"/>
      <c r="BQ428" s="770"/>
      <c r="BR428" s="770"/>
      <c r="BS428" s="770"/>
      <c r="BT428" s="770"/>
      <c r="BU428" s="770"/>
      <c r="BV428" s="770"/>
      <c r="BW428" s="770"/>
      <c r="BX428" s="770"/>
      <c r="BY428" s="770"/>
      <c r="BZ428" s="770"/>
      <c r="CA428" s="770"/>
      <c r="CB428" s="770"/>
      <c r="CC428" s="770"/>
    </row>
    <row r="429" spans="1:81" s="64" customFormat="1">
      <c r="A429" s="158"/>
      <c r="B429" s="159" t="str">
        <f>A429&amp;"-"&amp;TEXT(COUNTIF($A$5:A429,A429),"000")</f>
        <v>-000</v>
      </c>
      <c r="C429" s="52"/>
      <c r="D429" s="27"/>
      <c r="E429" s="28"/>
      <c r="F429" s="27"/>
      <c r="G429" s="27"/>
      <c r="H429" s="52"/>
      <c r="I429" s="380" t="str">
        <f>IFERROR(VLOOKUP($F429,'Liste planification'!$V$2:$W$96,2,FALSE),"")</f>
        <v/>
      </c>
      <c r="J429" s="27"/>
      <c r="K429" s="27"/>
      <c r="L429" s="27"/>
      <c r="M429" s="52"/>
      <c r="N429" s="52"/>
      <c r="O429" s="52"/>
      <c r="P429" s="52"/>
      <c r="Q429" s="52"/>
      <c r="R429" s="52"/>
      <c r="S429" s="52"/>
      <c r="T429" s="52"/>
      <c r="U429" s="52"/>
      <c r="V429" s="52"/>
      <c r="W429" s="52"/>
      <c r="X429" s="52"/>
      <c r="Y429" s="194"/>
      <c r="Z429" s="776"/>
      <c r="AA429" s="190"/>
      <c r="AB429" s="747">
        <f t="shared" si="24"/>
        <v>0</v>
      </c>
      <c r="AC429" s="748">
        <f t="shared" si="25"/>
        <v>0</v>
      </c>
      <c r="AD429" s="187"/>
      <c r="AE429" s="186"/>
      <c r="AF429" s="190"/>
      <c r="AG429" s="747">
        <f t="shared" si="26"/>
        <v>0</v>
      </c>
      <c r="AH429" s="748">
        <f t="shared" si="27"/>
        <v>0</v>
      </c>
      <c r="AI429" s="187"/>
      <c r="AJ429" s="52"/>
      <c r="AK429" s="156" t="str">
        <f>IFERROR(VLOOKUP($A429,'Liste planification'!$B$2:$C$105,2,FALSE),"")</f>
        <v/>
      </c>
      <c r="AL429" s="27"/>
      <c r="AM429" s="27"/>
      <c r="AN429" s="769"/>
      <c r="AO429" s="770"/>
      <c r="AP429" s="770"/>
      <c r="AQ429" s="770"/>
      <c r="AR429" s="770"/>
      <c r="AS429" s="770"/>
      <c r="AT429" s="770"/>
      <c r="AU429" s="770"/>
      <c r="AV429" s="770"/>
      <c r="AW429" s="770"/>
      <c r="AX429" s="770"/>
      <c r="AY429" s="770"/>
      <c r="AZ429" s="770"/>
      <c r="BA429" s="770"/>
      <c r="BB429" s="770"/>
      <c r="BC429" s="770"/>
      <c r="BD429" s="770"/>
      <c r="BE429" s="770"/>
      <c r="BF429" s="770"/>
      <c r="BG429" s="770"/>
      <c r="BH429" s="770"/>
      <c r="BI429" s="770"/>
      <c r="BJ429" s="770"/>
      <c r="BK429" s="770"/>
      <c r="BL429" s="770"/>
      <c r="BM429" s="770"/>
      <c r="BN429" s="770"/>
      <c r="BO429" s="770"/>
      <c r="BP429" s="770"/>
      <c r="BQ429" s="770"/>
      <c r="BR429" s="770"/>
      <c r="BS429" s="770"/>
      <c r="BT429" s="770"/>
      <c r="BU429" s="770"/>
      <c r="BV429" s="770"/>
      <c r="BW429" s="770"/>
      <c r="BX429" s="770"/>
      <c r="BY429" s="770"/>
      <c r="BZ429" s="770"/>
      <c r="CA429" s="770"/>
      <c r="CB429" s="770"/>
      <c r="CC429" s="770"/>
    </row>
    <row r="430" spans="1:81" s="64" customFormat="1">
      <c r="A430" s="158"/>
      <c r="B430" s="159" t="str">
        <f>A430&amp;"-"&amp;TEXT(COUNTIF($A$5:A430,A430),"000")</f>
        <v>-000</v>
      </c>
      <c r="C430" s="52"/>
      <c r="D430" s="27"/>
      <c r="E430" s="28"/>
      <c r="F430" s="27"/>
      <c r="G430" s="27"/>
      <c r="H430" s="52"/>
      <c r="I430" s="380" t="str">
        <f>IFERROR(VLOOKUP($F430,'Liste planification'!$V$2:$W$96,2,FALSE),"")</f>
        <v/>
      </c>
      <c r="J430" s="27"/>
      <c r="K430" s="27"/>
      <c r="L430" s="27"/>
      <c r="M430" s="52"/>
      <c r="N430" s="52"/>
      <c r="O430" s="52"/>
      <c r="P430" s="52"/>
      <c r="Q430" s="52"/>
      <c r="R430" s="52"/>
      <c r="S430" s="52"/>
      <c r="T430" s="52"/>
      <c r="U430" s="52"/>
      <c r="V430" s="52"/>
      <c r="W430" s="52"/>
      <c r="X430" s="52"/>
      <c r="Y430" s="194"/>
      <c r="Z430" s="776"/>
      <c r="AA430" s="190"/>
      <c r="AB430" s="747">
        <f t="shared" si="24"/>
        <v>0</v>
      </c>
      <c r="AC430" s="748">
        <f t="shared" si="25"/>
        <v>0</v>
      </c>
      <c r="AD430" s="187"/>
      <c r="AE430" s="186"/>
      <c r="AF430" s="190"/>
      <c r="AG430" s="747">
        <f t="shared" si="26"/>
        <v>0</v>
      </c>
      <c r="AH430" s="748">
        <f t="shared" si="27"/>
        <v>0</v>
      </c>
      <c r="AI430" s="187"/>
      <c r="AJ430" s="52"/>
      <c r="AK430" s="156" t="str">
        <f>IFERROR(VLOOKUP($A430,'Liste planification'!$B$2:$C$105,2,FALSE),"")</f>
        <v/>
      </c>
      <c r="AL430" s="27"/>
      <c r="AM430" s="27"/>
      <c r="AN430" s="769"/>
      <c r="AO430" s="770"/>
      <c r="AP430" s="770"/>
      <c r="AQ430" s="770"/>
      <c r="AR430" s="770"/>
      <c r="AS430" s="770"/>
      <c r="AT430" s="770"/>
      <c r="AU430" s="770"/>
      <c r="AV430" s="770"/>
      <c r="AW430" s="770"/>
      <c r="AX430" s="770"/>
      <c r="AY430" s="770"/>
      <c r="AZ430" s="770"/>
      <c r="BA430" s="770"/>
      <c r="BB430" s="770"/>
      <c r="BC430" s="770"/>
      <c r="BD430" s="770"/>
      <c r="BE430" s="770"/>
      <c r="BF430" s="770"/>
      <c r="BG430" s="770"/>
      <c r="BH430" s="770"/>
      <c r="BI430" s="770"/>
      <c r="BJ430" s="770"/>
      <c r="BK430" s="770"/>
      <c r="BL430" s="770"/>
      <c r="BM430" s="770"/>
      <c r="BN430" s="770"/>
      <c r="BO430" s="770"/>
      <c r="BP430" s="770"/>
      <c r="BQ430" s="770"/>
      <c r="BR430" s="770"/>
      <c r="BS430" s="770"/>
      <c r="BT430" s="770"/>
      <c r="BU430" s="770"/>
      <c r="BV430" s="770"/>
      <c r="BW430" s="770"/>
      <c r="BX430" s="770"/>
      <c r="BY430" s="770"/>
      <c r="BZ430" s="770"/>
      <c r="CA430" s="770"/>
      <c r="CB430" s="770"/>
      <c r="CC430" s="770"/>
    </row>
    <row r="431" spans="1:81" s="64" customFormat="1">
      <c r="A431" s="158"/>
      <c r="B431" s="159" t="str">
        <f>A431&amp;"-"&amp;TEXT(COUNTIF($A$5:A431,A431),"000")</f>
        <v>-000</v>
      </c>
      <c r="C431" s="52"/>
      <c r="D431" s="27"/>
      <c r="E431" s="28"/>
      <c r="F431" s="27"/>
      <c r="G431" s="27"/>
      <c r="H431" s="52"/>
      <c r="I431" s="380" t="str">
        <f>IFERROR(VLOOKUP($F431,'Liste planification'!$V$2:$W$96,2,FALSE),"")</f>
        <v/>
      </c>
      <c r="J431" s="27"/>
      <c r="K431" s="27"/>
      <c r="L431" s="27"/>
      <c r="M431" s="52"/>
      <c r="N431" s="52"/>
      <c r="O431" s="52"/>
      <c r="P431" s="52"/>
      <c r="Q431" s="52"/>
      <c r="R431" s="52"/>
      <c r="S431" s="52"/>
      <c r="T431" s="52"/>
      <c r="U431" s="52"/>
      <c r="V431" s="52"/>
      <c r="W431" s="52"/>
      <c r="X431" s="52"/>
      <c r="Y431" s="194"/>
      <c r="Z431" s="776"/>
      <c r="AA431" s="190"/>
      <c r="AB431" s="747">
        <f t="shared" si="24"/>
        <v>0</v>
      </c>
      <c r="AC431" s="748">
        <f t="shared" si="25"/>
        <v>0</v>
      </c>
      <c r="AD431" s="187"/>
      <c r="AE431" s="186"/>
      <c r="AF431" s="190"/>
      <c r="AG431" s="747">
        <f t="shared" si="26"/>
        <v>0</v>
      </c>
      <c r="AH431" s="748">
        <f t="shared" si="27"/>
        <v>0</v>
      </c>
      <c r="AI431" s="187"/>
      <c r="AJ431" s="52"/>
      <c r="AK431" s="156" t="str">
        <f>IFERROR(VLOOKUP($A431,'Liste planification'!$B$2:$C$105,2,FALSE),"")</f>
        <v/>
      </c>
      <c r="AL431" s="27"/>
      <c r="AM431" s="27"/>
      <c r="AN431" s="769"/>
      <c r="AO431" s="770"/>
      <c r="AP431" s="770"/>
      <c r="AQ431" s="770"/>
      <c r="AR431" s="770"/>
      <c r="AS431" s="770"/>
      <c r="AT431" s="770"/>
      <c r="AU431" s="770"/>
      <c r="AV431" s="770"/>
      <c r="AW431" s="770"/>
      <c r="AX431" s="770"/>
      <c r="AY431" s="770"/>
      <c r="AZ431" s="770"/>
      <c r="BA431" s="770"/>
      <c r="BB431" s="770"/>
      <c r="BC431" s="770"/>
      <c r="BD431" s="770"/>
      <c r="BE431" s="770"/>
      <c r="BF431" s="770"/>
      <c r="BG431" s="770"/>
      <c r="BH431" s="770"/>
      <c r="BI431" s="770"/>
      <c r="BJ431" s="770"/>
      <c r="BK431" s="770"/>
      <c r="BL431" s="770"/>
      <c r="BM431" s="770"/>
      <c r="BN431" s="770"/>
      <c r="BO431" s="770"/>
      <c r="BP431" s="770"/>
      <c r="BQ431" s="770"/>
      <c r="BR431" s="770"/>
      <c r="BS431" s="770"/>
      <c r="BT431" s="770"/>
      <c r="BU431" s="770"/>
      <c r="BV431" s="770"/>
      <c r="BW431" s="770"/>
      <c r="BX431" s="770"/>
      <c r="BY431" s="770"/>
      <c r="BZ431" s="770"/>
      <c r="CA431" s="770"/>
      <c r="CB431" s="770"/>
      <c r="CC431" s="770"/>
    </row>
    <row r="432" spans="1:81" s="64" customFormat="1">
      <c r="A432" s="158"/>
      <c r="B432" s="159" t="str">
        <f>A432&amp;"-"&amp;TEXT(COUNTIF($A$5:A432,A432),"000")</f>
        <v>-000</v>
      </c>
      <c r="C432" s="52"/>
      <c r="D432" s="27"/>
      <c r="E432" s="28"/>
      <c r="F432" s="27"/>
      <c r="G432" s="27"/>
      <c r="H432" s="52"/>
      <c r="I432" s="380" t="str">
        <f>IFERROR(VLOOKUP($F432,'Liste planification'!$V$2:$W$96,2,FALSE),"")</f>
        <v/>
      </c>
      <c r="J432" s="27"/>
      <c r="K432" s="27"/>
      <c r="L432" s="27"/>
      <c r="M432" s="52"/>
      <c r="N432" s="52"/>
      <c r="O432" s="52"/>
      <c r="P432" s="52"/>
      <c r="Q432" s="52"/>
      <c r="R432" s="52"/>
      <c r="S432" s="52"/>
      <c r="T432" s="52"/>
      <c r="U432" s="52"/>
      <c r="V432" s="52"/>
      <c r="W432" s="52"/>
      <c r="X432" s="52"/>
      <c r="Y432" s="194"/>
      <c r="Z432" s="776"/>
      <c r="AA432" s="190"/>
      <c r="AB432" s="747">
        <f t="shared" si="24"/>
        <v>0</v>
      </c>
      <c r="AC432" s="748">
        <f t="shared" si="25"/>
        <v>0</v>
      </c>
      <c r="AD432" s="187"/>
      <c r="AE432" s="186"/>
      <c r="AF432" s="190"/>
      <c r="AG432" s="747">
        <f t="shared" si="26"/>
        <v>0</v>
      </c>
      <c r="AH432" s="748">
        <f t="shared" si="27"/>
        <v>0</v>
      </c>
      <c r="AI432" s="187"/>
      <c r="AJ432" s="52"/>
      <c r="AK432" s="156" t="str">
        <f>IFERROR(VLOOKUP($A432,'Liste planification'!$B$2:$C$105,2,FALSE),"")</f>
        <v/>
      </c>
      <c r="AL432" s="27"/>
      <c r="AM432" s="27"/>
      <c r="AN432" s="769"/>
      <c r="AO432" s="770"/>
      <c r="AP432" s="770"/>
      <c r="AQ432" s="770"/>
      <c r="AR432" s="770"/>
      <c r="AS432" s="770"/>
      <c r="AT432" s="770"/>
      <c r="AU432" s="770"/>
      <c r="AV432" s="770"/>
      <c r="AW432" s="770"/>
      <c r="AX432" s="770"/>
      <c r="AY432" s="770"/>
      <c r="AZ432" s="770"/>
      <c r="BA432" s="770"/>
      <c r="BB432" s="770"/>
      <c r="BC432" s="770"/>
      <c r="BD432" s="770"/>
      <c r="BE432" s="770"/>
      <c r="BF432" s="770"/>
      <c r="BG432" s="770"/>
      <c r="BH432" s="770"/>
      <c r="BI432" s="770"/>
      <c r="BJ432" s="770"/>
      <c r="BK432" s="770"/>
      <c r="BL432" s="770"/>
      <c r="BM432" s="770"/>
      <c r="BN432" s="770"/>
      <c r="BO432" s="770"/>
      <c r="BP432" s="770"/>
      <c r="BQ432" s="770"/>
      <c r="BR432" s="770"/>
      <c r="BS432" s="770"/>
      <c r="BT432" s="770"/>
      <c r="BU432" s="770"/>
      <c r="BV432" s="770"/>
      <c r="BW432" s="770"/>
      <c r="BX432" s="770"/>
      <c r="BY432" s="770"/>
      <c r="BZ432" s="770"/>
      <c r="CA432" s="770"/>
      <c r="CB432" s="770"/>
      <c r="CC432" s="770"/>
    </row>
    <row r="433" spans="1:81" s="64" customFormat="1">
      <c r="A433" s="158"/>
      <c r="B433" s="159" t="str">
        <f>A433&amp;"-"&amp;TEXT(COUNTIF($A$5:A433,A433),"000")</f>
        <v>-000</v>
      </c>
      <c r="C433" s="52"/>
      <c r="D433" s="27"/>
      <c r="E433" s="28"/>
      <c r="F433" s="27"/>
      <c r="G433" s="27"/>
      <c r="H433" s="52"/>
      <c r="I433" s="380" t="str">
        <f>IFERROR(VLOOKUP($F433,'Liste planification'!$V$2:$W$96,2,FALSE),"")</f>
        <v/>
      </c>
      <c r="J433" s="27"/>
      <c r="K433" s="27"/>
      <c r="L433" s="27"/>
      <c r="M433" s="52"/>
      <c r="N433" s="52"/>
      <c r="O433" s="52"/>
      <c r="P433" s="52"/>
      <c r="Q433" s="52"/>
      <c r="R433" s="52"/>
      <c r="S433" s="52"/>
      <c r="T433" s="52"/>
      <c r="U433" s="52"/>
      <c r="V433" s="52"/>
      <c r="W433" s="52"/>
      <c r="X433" s="52"/>
      <c r="Y433" s="194"/>
      <c r="Z433" s="776"/>
      <c r="AA433" s="190"/>
      <c r="AB433" s="747">
        <f t="shared" si="24"/>
        <v>0</v>
      </c>
      <c r="AC433" s="748">
        <f t="shared" si="25"/>
        <v>0</v>
      </c>
      <c r="AD433" s="187"/>
      <c r="AE433" s="186"/>
      <c r="AF433" s="190"/>
      <c r="AG433" s="747">
        <f t="shared" si="26"/>
        <v>0</v>
      </c>
      <c r="AH433" s="748">
        <f t="shared" si="27"/>
        <v>0</v>
      </c>
      <c r="AI433" s="187"/>
      <c r="AJ433" s="52"/>
      <c r="AK433" s="156" t="str">
        <f>IFERROR(VLOOKUP($A433,'Liste planification'!$B$2:$C$105,2,FALSE),"")</f>
        <v/>
      </c>
      <c r="AL433" s="27"/>
      <c r="AM433" s="27"/>
      <c r="AN433" s="769"/>
      <c r="AO433" s="770"/>
      <c r="AP433" s="770"/>
      <c r="AQ433" s="770"/>
      <c r="AR433" s="770"/>
      <c r="AS433" s="770"/>
      <c r="AT433" s="770"/>
      <c r="AU433" s="770"/>
      <c r="AV433" s="770"/>
      <c r="AW433" s="770"/>
      <c r="AX433" s="770"/>
      <c r="AY433" s="770"/>
      <c r="AZ433" s="770"/>
      <c r="BA433" s="770"/>
      <c r="BB433" s="770"/>
      <c r="BC433" s="770"/>
      <c r="BD433" s="770"/>
      <c r="BE433" s="770"/>
      <c r="BF433" s="770"/>
      <c r="BG433" s="770"/>
      <c r="BH433" s="770"/>
      <c r="BI433" s="770"/>
      <c r="BJ433" s="770"/>
      <c r="BK433" s="770"/>
      <c r="BL433" s="770"/>
      <c r="BM433" s="770"/>
      <c r="BN433" s="770"/>
      <c r="BO433" s="770"/>
      <c r="BP433" s="770"/>
      <c r="BQ433" s="770"/>
      <c r="BR433" s="770"/>
      <c r="BS433" s="770"/>
      <c r="BT433" s="770"/>
      <c r="BU433" s="770"/>
      <c r="BV433" s="770"/>
      <c r="BW433" s="770"/>
      <c r="BX433" s="770"/>
      <c r="BY433" s="770"/>
      <c r="BZ433" s="770"/>
      <c r="CA433" s="770"/>
      <c r="CB433" s="770"/>
      <c r="CC433" s="770"/>
    </row>
    <row r="434" spans="1:81" s="64" customFormat="1">
      <c r="A434" s="158"/>
      <c r="B434" s="159" t="str">
        <f>A434&amp;"-"&amp;TEXT(COUNTIF($A$5:A434,A434),"000")</f>
        <v>-000</v>
      </c>
      <c r="C434" s="52"/>
      <c r="D434" s="27"/>
      <c r="E434" s="28"/>
      <c r="F434" s="27"/>
      <c r="G434" s="27"/>
      <c r="H434" s="52"/>
      <c r="I434" s="380" t="str">
        <f>IFERROR(VLOOKUP($F434,'Liste planification'!$V$2:$W$96,2,FALSE),"")</f>
        <v/>
      </c>
      <c r="J434" s="27"/>
      <c r="K434" s="27"/>
      <c r="L434" s="27"/>
      <c r="M434" s="52"/>
      <c r="N434" s="52"/>
      <c r="O434" s="52"/>
      <c r="P434" s="52"/>
      <c r="Q434" s="52"/>
      <c r="R434" s="52"/>
      <c r="S434" s="52"/>
      <c r="T434" s="52"/>
      <c r="U434" s="52"/>
      <c r="V434" s="52"/>
      <c r="W434" s="52"/>
      <c r="X434" s="52"/>
      <c r="Y434" s="194"/>
      <c r="Z434" s="776"/>
      <c r="AA434" s="190"/>
      <c r="AB434" s="747">
        <f t="shared" si="24"/>
        <v>0</v>
      </c>
      <c r="AC434" s="748">
        <f t="shared" si="25"/>
        <v>0</v>
      </c>
      <c r="AD434" s="187"/>
      <c r="AE434" s="186"/>
      <c r="AF434" s="190"/>
      <c r="AG434" s="747">
        <f t="shared" si="26"/>
        <v>0</v>
      </c>
      <c r="AH434" s="748">
        <f t="shared" si="27"/>
        <v>0</v>
      </c>
      <c r="AI434" s="187"/>
      <c r="AJ434" s="52"/>
      <c r="AK434" s="156" t="str">
        <f>IFERROR(VLOOKUP($A434,'Liste planification'!$B$2:$C$105,2,FALSE),"")</f>
        <v/>
      </c>
      <c r="AL434" s="27"/>
      <c r="AM434" s="27"/>
      <c r="AN434" s="769"/>
      <c r="AO434" s="770"/>
      <c r="AP434" s="770"/>
      <c r="AQ434" s="770"/>
      <c r="AR434" s="770"/>
      <c r="AS434" s="770"/>
      <c r="AT434" s="770"/>
      <c r="AU434" s="770"/>
      <c r="AV434" s="770"/>
      <c r="AW434" s="770"/>
      <c r="AX434" s="770"/>
      <c r="AY434" s="770"/>
      <c r="AZ434" s="770"/>
      <c r="BA434" s="770"/>
      <c r="BB434" s="770"/>
      <c r="BC434" s="770"/>
      <c r="BD434" s="770"/>
      <c r="BE434" s="770"/>
      <c r="BF434" s="770"/>
      <c r="BG434" s="770"/>
      <c r="BH434" s="770"/>
      <c r="BI434" s="770"/>
      <c r="BJ434" s="770"/>
      <c r="BK434" s="770"/>
      <c r="BL434" s="770"/>
      <c r="BM434" s="770"/>
      <c r="BN434" s="770"/>
      <c r="BO434" s="770"/>
      <c r="BP434" s="770"/>
      <c r="BQ434" s="770"/>
      <c r="BR434" s="770"/>
      <c r="BS434" s="770"/>
      <c r="BT434" s="770"/>
      <c r="BU434" s="770"/>
      <c r="BV434" s="770"/>
      <c r="BW434" s="770"/>
      <c r="BX434" s="770"/>
      <c r="BY434" s="770"/>
      <c r="BZ434" s="770"/>
      <c r="CA434" s="770"/>
      <c r="CB434" s="770"/>
      <c r="CC434" s="770"/>
    </row>
    <row r="435" spans="1:81" s="64" customFormat="1">
      <c r="A435" s="158"/>
      <c r="B435" s="159" t="str">
        <f>A435&amp;"-"&amp;TEXT(COUNTIF($A$5:A435,A435),"000")</f>
        <v>-000</v>
      </c>
      <c r="C435" s="52"/>
      <c r="D435" s="27"/>
      <c r="E435" s="28"/>
      <c r="F435" s="27"/>
      <c r="G435" s="27"/>
      <c r="H435" s="52"/>
      <c r="I435" s="380" t="str">
        <f>IFERROR(VLOOKUP($F435,'Liste planification'!$V$2:$W$96,2,FALSE),"")</f>
        <v/>
      </c>
      <c r="J435" s="27"/>
      <c r="K435" s="27"/>
      <c r="L435" s="27"/>
      <c r="M435" s="52"/>
      <c r="N435" s="52"/>
      <c r="O435" s="52"/>
      <c r="P435" s="52"/>
      <c r="Q435" s="52"/>
      <c r="R435" s="52"/>
      <c r="S435" s="52"/>
      <c r="T435" s="52"/>
      <c r="U435" s="52"/>
      <c r="V435" s="52"/>
      <c r="W435" s="52"/>
      <c r="X435" s="52"/>
      <c r="Y435" s="194"/>
      <c r="Z435" s="776"/>
      <c r="AA435" s="190"/>
      <c r="AB435" s="747">
        <f t="shared" si="24"/>
        <v>0</v>
      </c>
      <c r="AC435" s="748">
        <f t="shared" si="25"/>
        <v>0</v>
      </c>
      <c r="AD435" s="187"/>
      <c r="AE435" s="186"/>
      <c r="AF435" s="190"/>
      <c r="AG435" s="747">
        <f t="shared" si="26"/>
        <v>0</v>
      </c>
      <c r="AH435" s="748">
        <f t="shared" si="27"/>
        <v>0</v>
      </c>
      <c r="AI435" s="187"/>
      <c r="AJ435" s="52"/>
      <c r="AK435" s="156" t="str">
        <f>IFERROR(VLOOKUP($A435,'Liste planification'!$B$2:$C$105,2,FALSE),"")</f>
        <v/>
      </c>
      <c r="AL435" s="27"/>
      <c r="AM435" s="27"/>
      <c r="AN435" s="769"/>
      <c r="AO435" s="770"/>
      <c r="AP435" s="770"/>
      <c r="AQ435" s="770"/>
      <c r="AR435" s="770"/>
      <c r="AS435" s="770"/>
      <c r="AT435" s="770"/>
      <c r="AU435" s="770"/>
      <c r="AV435" s="770"/>
      <c r="AW435" s="770"/>
      <c r="AX435" s="770"/>
      <c r="AY435" s="770"/>
      <c r="AZ435" s="770"/>
      <c r="BA435" s="770"/>
      <c r="BB435" s="770"/>
      <c r="BC435" s="770"/>
      <c r="BD435" s="770"/>
      <c r="BE435" s="770"/>
      <c r="BF435" s="770"/>
      <c r="BG435" s="770"/>
      <c r="BH435" s="770"/>
      <c r="BI435" s="770"/>
      <c r="BJ435" s="770"/>
      <c r="BK435" s="770"/>
      <c r="BL435" s="770"/>
      <c r="BM435" s="770"/>
      <c r="BN435" s="770"/>
      <c r="BO435" s="770"/>
      <c r="BP435" s="770"/>
      <c r="BQ435" s="770"/>
      <c r="BR435" s="770"/>
      <c r="BS435" s="770"/>
      <c r="BT435" s="770"/>
      <c r="BU435" s="770"/>
      <c r="BV435" s="770"/>
      <c r="BW435" s="770"/>
      <c r="BX435" s="770"/>
      <c r="BY435" s="770"/>
      <c r="BZ435" s="770"/>
      <c r="CA435" s="770"/>
      <c r="CB435" s="770"/>
      <c r="CC435" s="770"/>
    </row>
    <row r="436" spans="1:81" s="64" customFormat="1">
      <c r="A436" s="158"/>
      <c r="B436" s="159" t="str">
        <f>A436&amp;"-"&amp;TEXT(COUNTIF($A$5:A436,A436),"000")</f>
        <v>-000</v>
      </c>
      <c r="C436" s="52"/>
      <c r="D436" s="27"/>
      <c r="E436" s="28"/>
      <c r="F436" s="27"/>
      <c r="G436" s="27"/>
      <c r="H436" s="52"/>
      <c r="I436" s="380" t="str">
        <f>IFERROR(VLOOKUP($F436,'Liste planification'!$V$2:$W$96,2,FALSE),"")</f>
        <v/>
      </c>
      <c r="J436" s="27"/>
      <c r="K436" s="27"/>
      <c r="L436" s="27"/>
      <c r="M436" s="52"/>
      <c r="N436" s="52"/>
      <c r="O436" s="52"/>
      <c r="P436" s="52"/>
      <c r="Q436" s="52"/>
      <c r="R436" s="52"/>
      <c r="S436" s="52"/>
      <c r="T436" s="52"/>
      <c r="U436" s="52"/>
      <c r="V436" s="52"/>
      <c r="W436" s="52"/>
      <c r="X436" s="52"/>
      <c r="Y436" s="194"/>
      <c r="Z436" s="776"/>
      <c r="AA436" s="190"/>
      <c r="AB436" s="747">
        <f t="shared" ref="AB436:AB499" si="28">AA436/$AB$1</f>
        <v>0</v>
      </c>
      <c r="AC436" s="748">
        <f t="shared" ref="AC436:AC499" si="29">AA436/$AC$1</f>
        <v>0</v>
      </c>
      <c r="AD436" s="187"/>
      <c r="AE436" s="186"/>
      <c r="AF436" s="190"/>
      <c r="AG436" s="747">
        <f t="shared" ref="AG436:AG499" si="30">AF436/$AB$1</f>
        <v>0</v>
      </c>
      <c r="AH436" s="748">
        <f t="shared" ref="AH436:AH499" si="31">AF436/$AC$1</f>
        <v>0</v>
      </c>
      <c r="AI436" s="187"/>
      <c r="AJ436" s="52"/>
      <c r="AK436" s="156" t="str">
        <f>IFERROR(VLOOKUP($A436,'Liste planification'!$B$2:$C$105,2,FALSE),"")</f>
        <v/>
      </c>
      <c r="AL436" s="27"/>
      <c r="AM436" s="27"/>
      <c r="AN436" s="769"/>
      <c r="AO436" s="770"/>
      <c r="AP436" s="770"/>
      <c r="AQ436" s="770"/>
      <c r="AR436" s="770"/>
      <c r="AS436" s="770"/>
      <c r="AT436" s="770"/>
      <c r="AU436" s="770"/>
      <c r="AV436" s="770"/>
      <c r="AW436" s="770"/>
      <c r="AX436" s="770"/>
      <c r="AY436" s="770"/>
      <c r="AZ436" s="770"/>
      <c r="BA436" s="770"/>
      <c r="BB436" s="770"/>
      <c r="BC436" s="770"/>
      <c r="BD436" s="770"/>
      <c r="BE436" s="770"/>
      <c r="BF436" s="770"/>
      <c r="BG436" s="770"/>
      <c r="BH436" s="770"/>
      <c r="BI436" s="770"/>
      <c r="BJ436" s="770"/>
      <c r="BK436" s="770"/>
      <c r="BL436" s="770"/>
      <c r="BM436" s="770"/>
      <c r="BN436" s="770"/>
      <c r="BO436" s="770"/>
      <c r="BP436" s="770"/>
      <c r="BQ436" s="770"/>
      <c r="BR436" s="770"/>
      <c r="BS436" s="770"/>
      <c r="BT436" s="770"/>
      <c r="BU436" s="770"/>
      <c r="BV436" s="770"/>
      <c r="BW436" s="770"/>
      <c r="BX436" s="770"/>
      <c r="BY436" s="770"/>
      <c r="BZ436" s="770"/>
      <c r="CA436" s="770"/>
      <c r="CB436" s="770"/>
      <c r="CC436" s="770"/>
    </row>
    <row r="437" spans="1:81" s="64" customFormat="1">
      <c r="A437" s="158"/>
      <c r="B437" s="159" t="str">
        <f>A437&amp;"-"&amp;TEXT(COUNTIF($A$5:A437,A437),"000")</f>
        <v>-000</v>
      </c>
      <c r="C437" s="52"/>
      <c r="D437" s="27"/>
      <c r="E437" s="28"/>
      <c r="F437" s="27"/>
      <c r="G437" s="27"/>
      <c r="H437" s="52"/>
      <c r="I437" s="380" t="str">
        <f>IFERROR(VLOOKUP($F437,'Liste planification'!$V$2:$W$96,2,FALSE),"")</f>
        <v/>
      </c>
      <c r="J437" s="27"/>
      <c r="K437" s="27"/>
      <c r="L437" s="27"/>
      <c r="M437" s="52"/>
      <c r="N437" s="52"/>
      <c r="O437" s="52"/>
      <c r="P437" s="52"/>
      <c r="Q437" s="52"/>
      <c r="R437" s="52"/>
      <c r="S437" s="52"/>
      <c r="T437" s="52"/>
      <c r="U437" s="52"/>
      <c r="V437" s="52"/>
      <c r="W437" s="52"/>
      <c r="X437" s="52"/>
      <c r="Y437" s="194"/>
      <c r="Z437" s="776"/>
      <c r="AA437" s="190"/>
      <c r="AB437" s="747">
        <f t="shared" si="28"/>
        <v>0</v>
      </c>
      <c r="AC437" s="748">
        <f t="shared" si="29"/>
        <v>0</v>
      </c>
      <c r="AD437" s="187"/>
      <c r="AE437" s="186"/>
      <c r="AF437" s="190"/>
      <c r="AG437" s="747">
        <f t="shared" si="30"/>
        <v>0</v>
      </c>
      <c r="AH437" s="748">
        <f t="shared" si="31"/>
        <v>0</v>
      </c>
      <c r="AI437" s="187"/>
      <c r="AJ437" s="52"/>
      <c r="AK437" s="156" t="str">
        <f>IFERROR(VLOOKUP($A437,'Liste planification'!$B$2:$C$105,2,FALSE),"")</f>
        <v/>
      </c>
      <c r="AL437" s="27"/>
      <c r="AM437" s="27"/>
      <c r="AN437" s="769"/>
      <c r="AO437" s="770"/>
      <c r="AP437" s="770"/>
      <c r="AQ437" s="770"/>
      <c r="AR437" s="770"/>
      <c r="AS437" s="770"/>
      <c r="AT437" s="770"/>
      <c r="AU437" s="770"/>
      <c r="AV437" s="770"/>
      <c r="AW437" s="770"/>
      <c r="AX437" s="770"/>
      <c r="AY437" s="770"/>
      <c r="AZ437" s="770"/>
      <c r="BA437" s="770"/>
      <c r="BB437" s="770"/>
      <c r="BC437" s="770"/>
      <c r="BD437" s="770"/>
      <c r="BE437" s="770"/>
      <c r="BF437" s="770"/>
      <c r="BG437" s="770"/>
      <c r="BH437" s="770"/>
      <c r="BI437" s="770"/>
      <c r="BJ437" s="770"/>
      <c r="BK437" s="770"/>
      <c r="BL437" s="770"/>
      <c r="BM437" s="770"/>
      <c r="BN437" s="770"/>
      <c r="BO437" s="770"/>
      <c r="BP437" s="770"/>
      <c r="BQ437" s="770"/>
      <c r="BR437" s="770"/>
      <c r="BS437" s="770"/>
      <c r="BT437" s="770"/>
      <c r="BU437" s="770"/>
      <c r="BV437" s="770"/>
      <c r="BW437" s="770"/>
      <c r="BX437" s="770"/>
      <c r="BY437" s="770"/>
      <c r="BZ437" s="770"/>
      <c r="CA437" s="770"/>
      <c r="CB437" s="770"/>
      <c r="CC437" s="770"/>
    </row>
    <row r="438" spans="1:81" s="64" customFormat="1">
      <c r="A438" s="158"/>
      <c r="B438" s="159" t="str">
        <f>A438&amp;"-"&amp;TEXT(COUNTIF($A$5:A438,A438),"000")</f>
        <v>-000</v>
      </c>
      <c r="C438" s="52"/>
      <c r="D438" s="27"/>
      <c r="E438" s="28"/>
      <c r="F438" s="27"/>
      <c r="G438" s="27"/>
      <c r="H438" s="52"/>
      <c r="I438" s="380" t="str">
        <f>IFERROR(VLOOKUP($F438,'Liste planification'!$V$2:$W$96,2,FALSE),"")</f>
        <v/>
      </c>
      <c r="J438" s="27"/>
      <c r="K438" s="27"/>
      <c r="L438" s="27"/>
      <c r="M438" s="52"/>
      <c r="N438" s="52"/>
      <c r="O438" s="52"/>
      <c r="P438" s="52"/>
      <c r="Q438" s="52"/>
      <c r="R438" s="52"/>
      <c r="S438" s="52"/>
      <c r="T438" s="52"/>
      <c r="U438" s="52"/>
      <c r="V438" s="52"/>
      <c r="W438" s="52"/>
      <c r="X438" s="52"/>
      <c r="Y438" s="194"/>
      <c r="Z438" s="776"/>
      <c r="AA438" s="190"/>
      <c r="AB438" s="747">
        <f t="shared" si="28"/>
        <v>0</v>
      </c>
      <c r="AC438" s="748">
        <f t="shared" si="29"/>
        <v>0</v>
      </c>
      <c r="AD438" s="187"/>
      <c r="AE438" s="186"/>
      <c r="AF438" s="190"/>
      <c r="AG438" s="747">
        <f t="shared" si="30"/>
        <v>0</v>
      </c>
      <c r="AH438" s="748">
        <f t="shared" si="31"/>
        <v>0</v>
      </c>
      <c r="AI438" s="187"/>
      <c r="AJ438" s="52"/>
      <c r="AK438" s="156" t="str">
        <f>IFERROR(VLOOKUP($A438,'Liste planification'!$B$2:$C$105,2,FALSE),"")</f>
        <v/>
      </c>
      <c r="AL438" s="27"/>
      <c r="AM438" s="27"/>
      <c r="AN438" s="769"/>
      <c r="AO438" s="770"/>
      <c r="AP438" s="770"/>
      <c r="AQ438" s="770"/>
      <c r="AR438" s="770"/>
      <c r="AS438" s="770"/>
      <c r="AT438" s="770"/>
      <c r="AU438" s="770"/>
      <c r="AV438" s="770"/>
      <c r="AW438" s="770"/>
      <c r="AX438" s="770"/>
      <c r="AY438" s="770"/>
      <c r="AZ438" s="770"/>
      <c r="BA438" s="770"/>
      <c r="BB438" s="770"/>
      <c r="BC438" s="770"/>
      <c r="BD438" s="770"/>
      <c r="BE438" s="770"/>
      <c r="BF438" s="770"/>
      <c r="BG438" s="770"/>
      <c r="BH438" s="770"/>
      <c r="BI438" s="770"/>
      <c r="BJ438" s="770"/>
      <c r="BK438" s="770"/>
      <c r="BL438" s="770"/>
      <c r="BM438" s="770"/>
      <c r="BN438" s="770"/>
      <c r="BO438" s="770"/>
      <c r="BP438" s="770"/>
      <c r="BQ438" s="770"/>
      <c r="BR438" s="770"/>
      <c r="BS438" s="770"/>
      <c r="BT438" s="770"/>
      <c r="BU438" s="770"/>
      <c r="BV438" s="770"/>
      <c r="BW438" s="770"/>
      <c r="BX438" s="770"/>
      <c r="BY438" s="770"/>
      <c r="BZ438" s="770"/>
      <c r="CA438" s="770"/>
      <c r="CB438" s="770"/>
      <c r="CC438" s="770"/>
    </row>
    <row r="439" spans="1:81" s="64" customFormat="1">
      <c r="A439" s="158"/>
      <c r="B439" s="159" t="str">
        <f>A439&amp;"-"&amp;TEXT(COUNTIF($A$5:A439,A439),"000")</f>
        <v>-000</v>
      </c>
      <c r="C439" s="52"/>
      <c r="D439" s="27"/>
      <c r="E439" s="28"/>
      <c r="F439" s="27"/>
      <c r="G439" s="27"/>
      <c r="H439" s="52"/>
      <c r="I439" s="380" t="str">
        <f>IFERROR(VLOOKUP($F439,'Liste planification'!$V$2:$W$96,2,FALSE),"")</f>
        <v/>
      </c>
      <c r="J439" s="27"/>
      <c r="K439" s="27"/>
      <c r="L439" s="27"/>
      <c r="M439" s="52"/>
      <c r="N439" s="52"/>
      <c r="O439" s="52"/>
      <c r="P439" s="52"/>
      <c r="Q439" s="52"/>
      <c r="R439" s="52"/>
      <c r="S439" s="52"/>
      <c r="T439" s="52"/>
      <c r="U439" s="52"/>
      <c r="V439" s="52"/>
      <c r="W439" s="52"/>
      <c r="X439" s="52"/>
      <c r="Y439" s="194"/>
      <c r="Z439" s="776"/>
      <c r="AA439" s="190"/>
      <c r="AB439" s="747">
        <f t="shared" si="28"/>
        <v>0</v>
      </c>
      <c r="AC439" s="748">
        <f t="shared" si="29"/>
        <v>0</v>
      </c>
      <c r="AD439" s="187"/>
      <c r="AE439" s="186"/>
      <c r="AF439" s="190"/>
      <c r="AG439" s="747">
        <f t="shared" si="30"/>
        <v>0</v>
      </c>
      <c r="AH439" s="748">
        <f t="shared" si="31"/>
        <v>0</v>
      </c>
      <c r="AI439" s="187"/>
      <c r="AJ439" s="52"/>
      <c r="AK439" s="156" t="str">
        <f>IFERROR(VLOOKUP($A439,'Liste planification'!$B$2:$C$105,2,FALSE),"")</f>
        <v/>
      </c>
      <c r="AL439" s="27"/>
      <c r="AM439" s="27"/>
      <c r="AN439" s="769"/>
      <c r="AO439" s="770"/>
      <c r="AP439" s="770"/>
      <c r="AQ439" s="770"/>
      <c r="AR439" s="770"/>
      <c r="AS439" s="770"/>
      <c r="AT439" s="770"/>
      <c r="AU439" s="770"/>
      <c r="AV439" s="770"/>
      <c r="AW439" s="770"/>
      <c r="AX439" s="770"/>
      <c r="AY439" s="770"/>
      <c r="AZ439" s="770"/>
      <c r="BA439" s="770"/>
      <c r="BB439" s="770"/>
      <c r="BC439" s="770"/>
      <c r="BD439" s="770"/>
      <c r="BE439" s="770"/>
      <c r="BF439" s="770"/>
      <c r="BG439" s="770"/>
      <c r="BH439" s="770"/>
      <c r="BI439" s="770"/>
      <c r="BJ439" s="770"/>
      <c r="BK439" s="770"/>
      <c r="BL439" s="770"/>
      <c r="BM439" s="770"/>
      <c r="BN439" s="770"/>
      <c r="BO439" s="770"/>
      <c r="BP439" s="770"/>
      <c r="BQ439" s="770"/>
      <c r="BR439" s="770"/>
      <c r="BS439" s="770"/>
      <c r="BT439" s="770"/>
      <c r="BU439" s="770"/>
      <c r="BV439" s="770"/>
      <c r="BW439" s="770"/>
      <c r="BX439" s="770"/>
      <c r="BY439" s="770"/>
      <c r="BZ439" s="770"/>
      <c r="CA439" s="770"/>
      <c r="CB439" s="770"/>
      <c r="CC439" s="770"/>
    </row>
    <row r="440" spans="1:81" s="64" customFormat="1">
      <c r="A440" s="158"/>
      <c r="B440" s="159" t="str">
        <f>A440&amp;"-"&amp;TEXT(COUNTIF($A$5:A440,A440),"000")</f>
        <v>-000</v>
      </c>
      <c r="C440" s="52"/>
      <c r="D440" s="27"/>
      <c r="E440" s="28"/>
      <c r="F440" s="27"/>
      <c r="G440" s="27"/>
      <c r="H440" s="52"/>
      <c r="I440" s="380" t="str">
        <f>IFERROR(VLOOKUP($F440,'Liste planification'!$V$2:$W$96,2,FALSE),"")</f>
        <v/>
      </c>
      <c r="J440" s="27"/>
      <c r="K440" s="27"/>
      <c r="L440" s="27"/>
      <c r="M440" s="52"/>
      <c r="N440" s="52"/>
      <c r="O440" s="52"/>
      <c r="P440" s="52"/>
      <c r="Q440" s="52"/>
      <c r="R440" s="52"/>
      <c r="S440" s="52"/>
      <c r="T440" s="52"/>
      <c r="U440" s="52"/>
      <c r="V440" s="52"/>
      <c r="W440" s="52"/>
      <c r="X440" s="52"/>
      <c r="Y440" s="194"/>
      <c r="Z440" s="776"/>
      <c r="AA440" s="190"/>
      <c r="AB440" s="747">
        <f t="shared" si="28"/>
        <v>0</v>
      </c>
      <c r="AC440" s="748">
        <f t="shared" si="29"/>
        <v>0</v>
      </c>
      <c r="AD440" s="187"/>
      <c r="AE440" s="186"/>
      <c r="AF440" s="190"/>
      <c r="AG440" s="747">
        <f t="shared" si="30"/>
        <v>0</v>
      </c>
      <c r="AH440" s="748">
        <f t="shared" si="31"/>
        <v>0</v>
      </c>
      <c r="AI440" s="187"/>
      <c r="AJ440" s="52"/>
      <c r="AK440" s="156" t="str">
        <f>IFERROR(VLOOKUP($A440,'Liste planification'!$B$2:$C$105,2,FALSE),"")</f>
        <v/>
      </c>
      <c r="AL440" s="27"/>
      <c r="AM440" s="27"/>
      <c r="AN440" s="769"/>
      <c r="AO440" s="770"/>
      <c r="AP440" s="770"/>
      <c r="AQ440" s="770"/>
      <c r="AR440" s="770"/>
      <c r="AS440" s="770"/>
      <c r="AT440" s="770"/>
      <c r="AU440" s="770"/>
      <c r="AV440" s="770"/>
      <c r="AW440" s="770"/>
      <c r="AX440" s="770"/>
      <c r="AY440" s="770"/>
      <c r="AZ440" s="770"/>
      <c r="BA440" s="770"/>
      <c r="BB440" s="770"/>
      <c r="BC440" s="770"/>
      <c r="BD440" s="770"/>
      <c r="BE440" s="770"/>
      <c r="BF440" s="770"/>
      <c r="BG440" s="770"/>
      <c r="BH440" s="770"/>
      <c r="BI440" s="770"/>
      <c r="BJ440" s="770"/>
      <c r="BK440" s="770"/>
      <c r="BL440" s="770"/>
      <c r="BM440" s="770"/>
      <c r="BN440" s="770"/>
      <c r="BO440" s="770"/>
      <c r="BP440" s="770"/>
      <c r="BQ440" s="770"/>
      <c r="BR440" s="770"/>
      <c r="BS440" s="770"/>
      <c r="BT440" s="770"/>
      <c r="BU440" s="770"/>
      <c r="BV440" s="770"/>
      <c r="BW440" s="770"/>
      <c r="BX440" s="770"/>
      <c r="BY440" s="770"/>
      <c r="BZ440" s="770"/>
      <c r="CA440" s="770"/>
      <c r="CB440" s="770"/>
      <c r="CC440" s="770"/>
    </row>
    <row r="441" spans="1:81" s="64" customFormat="1">
      <c r="A441" s="158"/>
      <c r="B441" s="159" t="str">
        <f>A441&amp;"-"&amp;TEXT(COUNTIF($A$5:A441,A441),"000")</f>
        <v>-000</v>
      </c>
      <c r="C441" s="52"/>
      <c r="D441" s="27"/>
      <c r="E441" s="28"/>
      <c r="F441" s="27"/>
      <c r="G441" s="27"/>
      <c r="H441" s="52"/>
      <c r="I441" s="380" t="str">
        <f>IFERROR(VLOOKUP($F441,'Liste planification'!$V$2:$W$96,2,FALSE),"")</f>
        <v/>
      </c>
      <c r="J441" s="27"/>
      <c r="K441" s="27"/>
      <c r="L441" s="27"/>
      <c r="M441" s="52"/>
      <c r="N441" s="52"/>
      <c r="O441" s="52"/>
      <c r="P441" s="52"/>
      <c r="Q441" s="52"/>
      <c r="R441" s="52"/>
      <c r="S441" s="52"/>
      <c r="T441" s="52"/>
      <c r="U441" s="52"/>
      <c r="V441" s="52"/>
      <c r="W441" s="52"/>
      <c r="X441" s="52"/>
      <c r="Y441" s="194"/>
      <c r="Z441" s="776"/>
      <c r="AA441" s="190"/>
      <c r="AB441" s="747">
        <f t="shared" si="28"/>
        <v>0</v>
      </c>
      <c r="AC441" s="748">
        <f t="shared" si="29"/>
        <v>0</v>
      </c>
      <c r="AD441" s="187"/>
      <c r="AE441" s="186"/>
      <c r="AF441" s="190"/>
      <c r="AG441" s="747">
        <f t="shared" si="30"/>
        <v>0</v>
      </c>
      <c r="AH441" s="748">
        <f t="shared" si="31"/>
        <v>0</v>
      </c>
      <c r="AI441" s="187"/>
      <c r="AJ441" s="52"/>
      <c r="AK441" s="156" t="str">
        <f>IFERROR(VLOOKUP($A441,'Liste planification'!$B$2:$C$105,2,FALSE),"")</f>
        <v/>
      </c>
      <c r="AL441" s="27"/>
      <c r="AM441" s="27"/>
      <c r="AN441" s="769"/>
      <c r="AO441" s="770"/>
      <c r="AP441" s="770"/>
      <c r="AQ441" s="770"/>
      <c r="AR441" s="770"/>
      <c r="AS441" s="770"/>
      <c r="AT441" s="770"/>
      <c r="AU441" s="770"/>
      <c r="AV441" s="770"/>
      <c r="AW441" s="770"/>
      <c r="AX441" s="770"/>
      <c r="AY441" s="770"/>
      <c r="AZ441" s="770"/>
      <c r="BA441" s="770"/>
      <c r="BB441" s="770"/>
      <c r="BC441" s="770"/>
      <c r="BD441" s="770"/>
      <c r="BE441" s="770"/>
      <c r="BF441" s="770"/>
      <c r="BG441" s="770"/>
      <c r="BH441" s="770"/>
      <c r="BI441" s="770"/>
      <c r="BJ441" s="770"/>
      <c r="BK441" s="770"/>
      <c r="BL441" s="770"/>
      <c r="BM441" s="770"/>
      <c r="BN441" s="770"/>
      <c r="BO441" s="770"/>
      <c r="BP441" s="770"/>
      <c r="BQ441" s="770"/>
      <c r="BR441" s="770"/>
      <c r="BS441" s="770"/>
      <c r="BT441" s="770"/>
      <c r="BU441" s="770"/>
      <c r="BV441" s="770"/>
      <c r="BW441" s="770"/>
      <c r="BX441" s="770"/>
      <c r="BY441" s="770"/>
      <c r="BZ441" s="770"/>
      <c r="CA441" s="770"/>
      <c r="CB441" s="770"/>
      <c r="CC441" s="770"/>
    </row>
    <row r="442" spans="1:81" s="64" customFormat="1">
      <c r="A442" s="158"/>
      <c r="B442" s="159" t="str">
        <f>A442&amp;"-"&amp;TEXT(COUNTIF($A$5:A442,A442),"000")</f>
        <v>-000</v>
      </c>
      <c r="C442" s="52"/>
      <c r="D442" s="27"/>
      <c r="E442" s="28"/>
      <c r="F442" s="27"/>
      <c r="G442" s="27"/>
      <c r="H442" s="52"/>
      <c r="I442" s="380" t="str">
        <f>IFERROR(VLOOKUP($F442,'Liste planification'!$V$2:$W$96,2,FALSE),"")</f>
        <v/>
      </c>
      <c r="J442" s="27"/>
      <c r="K442" s="27"/>
      <c r="L442" s="27"/>
      <c r="M442" s="52"/>
      <c r="N442" s="52"/>
      <c r="O442" s="52"/>
      <c r="P442" s="52"/>
      <c r="Q442" s="52"/>
      <c r="R442" s="52"/>
      <c r="S442" s="52"/>
      <c r="T442" s="52"/>
      <c r="U442" s="52"/>
      <c r="V442" s="52"/>
      <c r="W442" s="52"/>
      <c r="X442" s="52"/>
      <c r="Y442" s="194"/>
      <c r="Z442" s="776"/>
      <c r="AA442" s="190"/>
      <c r="AB442" s="747">
        <f t="shared" si="28"/>
        <v>0</v>
      </c>
      <c r="AC442" s="748">
        <f t="shared" si="29"/>
        <v>0</v>
      </c>
      <c r="AD442" s="187"/>
      <c r="AE442" s="186"/>
      <c r="AF442" s="190"/>
      <c r="AG442" s="747">
        <f t="shared" si="30"/>
        <v>0</v>
      </c>
      <c r="AH442" s="748">
        <f t="shared" si="31"/>
        <v>0</v>
      </c>
      <c r="AI442" s="187"/>
      <c r="AJ442" s="52"/>
      <c r="AK442" s="156" t="str">
        <f>IFERROR(VLOOKUP($A442,'Liste planification'!$B$2:$C$105,2,FALSE),"")</f>
        <v/>
      </c>
      <c r="AL442" s="27"/>
      <c r="AM442" s="27"/>
      <c r="AN442" s="769"/>
      <c r="AO442" s="770"/>
      <c r="AP442" s="770"/>
      <c r="AQ442" s="770"/>
      <c r="AR442" s="770"/>
      <c r="AS442" s="770"/>
      <c r="AT442" s="770"/>
      <c r="AU442" s="770"/>
      <c r="AV442" s="770"/>
      <c r="AW442" s="770"/>
      <c r="AX442" s="770"/>
      <c r="AY442" s="770"/>
      <c r="AZ442" s="770"/>
      <c r="BA442" s="770"/>
      <c r="BB442" s="770"/>
      <c r="BC442" s="770"/>
      <c r="BD442" s="770"/>
      <c r="BE442" s="770"/>
      <c r="BF442" s="770"/>
      <c r="BG442" s="770"/>
      <c r="BH442" s="770"/>
      <c r="BI442" s="770"/>
      <c r="BJ442" s="770"/>
      <c r="BK442" s="770"/>
      <c r="BL442" s="770"/>
      <c r="BM442" s="770"/>
      <c r="BN442" s="770"/>
      <c r="BO442" s="770"/>
      <c r="BP442" s="770"/>
      <c r="BQ442" s="770"/>
      <c r="BR442" s="770"/>
      <c r="BS442" s="770"/>
      <c r="BT442" s="770"/>
      <c r="BU442" s="770"/>
      <c r="BV442" s="770"/>
      <c r="BW442" s="770"/>
      <c r="BX442" s="770"/>
      <c r="BY442" s="770"/>
      <c r="BZ442" s="770"/>
      <c r="CA442" s="770"/>
      <c r="CB442" s="770"/>
      <c r="CC442" s="770"/>
    </row>
    <row r="443" spans="1:81" s="64" customFormat="1">
      <c r="A443" s="158"/>
      <c r="B443" s="159" t="str">
        <f>A443&amp;"-"&amp;TEXT(COUNTIF($A$5:A443,A443),"000")</f>
        <v>-000</v>
      </c>
      <c r="C443" s="52"/>
      <c r="D443" s="27"/>
      <c r="E443" s="28"/>
      <c r="F443" s="27"/>
      <c r="G443" s="27"/>
      <c r="H443" s="52"/>
      <c r="I443" s="380" t="str">
        <f>IFERROR(VLOOKUP($F443,'Liste planification'!$V$2:$W$96,2,FALSE),"")</f>
        <v/>
      </c>
      <c r="J443" s="27"/>
      <c r="K443" s="27"/>
      <c r="L443" s="27"/>
      <c r="M443" s="52"/>
      <c r="N443" s="52"/>
      <c r="O443" s="52"/>
      <c r="P443" s="52"/>
      <c r="Q443" s="52"/>
      <c r="R443" s="52"/>
      <c r="S443" s="52"/>
      <c r="T443" s="52"/>
      <c r="U443" s="52"/>
      <c r="V443" s="52"/>
      <c r="W443" s="52"/>
      <c r="X443" s="52"/>
      <c r="Y443" s="194"/>
      <c r="Z443" s="776"/>
      <c r="AA443" s="190"/>
      <c r="AB443" s="747">
        <f t="shared" si="28"/>
        <v>0</v>
      </c>
      <c r="AC443" s="748">
        <f t="shared" si="29"/>
        <v>0</v>
      </c>
      <c r="AD443" s="187"/>
      <c r="AE443" s="186"/>
      <c r="AF443" s="190"/>
      <c r="AG443" s="747">
        <f t="shared" si="30"/>
        <v>0</v>
      </c>
      <c r="AH443" s="748">
        <f t="shared" si="31"/>
        <v>0</v>
      </c>
      <c r="AI443" s="187"/>
      <c r="AJ443" s="52"/>
      <c r="AK443" s="156" t="str">
        <f>IFERROR(VLOOKUP($A443,'Liste planification'!$B$2:$C$105,2,FALSE),"")</f>
        <v/>
      </c>
      <c r="AL443" s="27"/>
      <c r="AM443" s="27"/>
      <c r="AN443" s="769"/>
      <c r="AO443" s="770"/>
      <c r="AP443" s="770"/>
      <c r="AQ443" s="770"/>
      <c r="AR443" s="770"/>
      <c r="AS443" s="770"/>
      <c r="AT443" s="770"/>
      <c r="AU443" s="770"/>
      <c r="AV443" s="770"/>
      <c r="AW443" s="770"/>
      <c r="AX443" s="770"/>
      <c r="AY443" s="770"/>
      <c r="AZ443" s="770"/>
      <c r="BA443" s="770"/>
      <c r="BB443" s="770"/>
      <c r="BC443" s="770"/>
      <c r="BD443" s="770"/>
      <c r="BE443" s="770"/>
      <c r="BF443" s="770"/>
      <c r="BG443" s="770"/>
      <c r="BH443" s="770"/>
      <c r="BI443" s="770"/>
      <c r="BJ443" s="770"/>
      <c r="BK443" s="770"/>
      <c r="BL443" s="770"/>
      <c r="BM443" s="770"/>
      <c r="BN443" s="770"/>
      <c r="BO443" s="770"/>
      <c r="BP443" s="770"/>
      <c r="BQ443" s="770"/>
      <c r="BR443" s="770"/>
      <c r="BS443" s="770"/>
      <c r="BT443" s="770"/>
      <c r="BU443" s="770"/>
      <c r="BV443" s="770"/>
      <c r="BW443" s="770"/>
      <c r="BX443" s="770"/>
      <c r="BY443" s="770"/>
      <c r="BZ443" s="770"/>
      <c r="CA443" s="770"/>
      <c r="CB443" s="770"/>
      <c r="CC443" s="770"/>
    </row>
    <row r="444" spans="1:81" s="64" customFormat="1">
      <c r="A444" s="158"/>
      <c r="B444" s="159" t="str">
        <f>A444&amp;"-"&amp;TEXT(COUNTIF($A$5:A444,A444),"000")</f>
        <v>-000</v>
      </c>
      <c r="C444" s="52"/>
      <c r="D444" s="27"/>
      <c r="E444" s="28"/>
      <c r="F444" s="27"/>
      <c r="G444" s="27"/>
      <c r="H444" s="52"/>
      <c r="I444" s="380" t="str">
        <f>IFERROR(VLOOKUP($F444,'Liste planification'!$V$2:$W$96,2,FALSE),"")</f>
        <v/>
      </c>
      <c r="J444" s="27"/>
      <c r="K444" s="27"/>
      <c r="L444" s="27"/>
      <c r="M444" s="52"/>
      <c r="N444" s="52"/>
      <c r="O444" s="52"/>
      <c r="P444" s="52"/>
      <c r="Q444" s="52"/>
      <c r="R444" s="52"/>
      <c r="S444" s="52"/>
      <c r="T444" s="52"/>
      <c r="U444" s="52"/>
      <c r="V444" s="52"/>
      <c r="W444" s="52"/>
      <c r="X444" s="52"/>
      <c r="Y444" s="194"/>
      <c r="Z444" s="776"/>
      <c r="AA444" s="190"/>
      <c r="AB444" s="747">
        <f t="shared" si="28"/>
        <v>0</v>
      </c>
      <c r="AC444" s="748">
        <f t="shared" si="29"/>
        <v>0</v>
      </c>
      <c r="AD444" s="187"/>
      <c r="AE444" s="186"/>
      <c r="AF444" s="190"/>
      <c r="AG444" s="747">
        <f t="shared" si="30"/>
        <v>0</v>
      </c>
      <c r="AH444" s="748">
        <f t="shared" si="31"/>
        <v>0</v>
      </c>
      <c r="AI444" s="187"/>
      <c r="AJ444" s="52"/>
      <c r="AK444" s="156" t="str">
        <f>IFERROR(VLOOKUP($A444,'Liste planification'!$B$2:$C$105,2,FALSE),"")</f>
        <v/>
      </c>
      <c r="AL444" s="27"/>
      <c r="AM444" s="27"/>
      <c r="AN444" s="769"/>
      <c r="AO444" s="770"/>
      <c r="AP444" s="770"/>
      <c r="AQ444" s="770"/>
      <c r="AR444" s="770"/>
      <c r="AS444" s="770"/>
      <c r="AT444" s="770"/>
      <c r="AU444" s="770"/>
      <c r="AV444" s="770"/>
      <c r="AW444" s="770"/>
      <c r="AX444" s="770"/>
      <c r="AY444" s="770"/>
      <c r="AZ444" s="770"/>
      <c r="BA444" s="770"/>
      <c r="BB444" s="770"/>
      <c r="BC444" s="770"/>
      <c r="BD444" s="770"/>
      <c r="BE444" s="770"/>
      <c r="BF444" s="770"/>
      <c r="BG444" s="770"/>
      <c r="BH444" s="770"/>
      <c r="BI444" s="770"/>
      <c r="BJ444" s="770"/>
      <c r="BK444" s="770"/>
      <c r="BL444" s="770"/>
      <c r="BM444" s="770"/>
      <c r="BN444" s="770"/>
      <c r="BO444" s="770"/>
      <c r="BP444" s="770"/>
      <c r="BQ444" s="770"/>
      <c r="BR444" s="770"/>
      <c r="BS444" s="770"/>
      <c r="BT444" s="770"/>
      <c r="BU444" s="770"/>
      <c r="BV444" s="770"/>
      <c r="BW444" s="770"/>
      <c r="BX444" s="770"/>
      <c r="BY444" s="770"/>
      <c r="BZ444" s="770"/>
      <c r="CA444" s="770"/>
      <c r="CB444" s="770"/>
      <c r="CC444" s="770"/>
    </row>
    <row r="445" spans="1:81" s="64" customFormat="1">
      <c r="A445" s="158"/>
      <c r="B445" s="159" t="str">
        <f>A445&amp;"-"&amp;TEXT(COUNTIF($A$5:A445,A445),"000")</f>
        <v>-000</v>
      </c>
      <c r="C445" s="52"/>
      <c r="D445" s="27"/>
      <c r="E445" s="28"/>
      <c r="F445" s="27"/>
      <c r="G445" s="27"/>
      <c r="H445" s="52"/>
      <c r="I445" s="380" t="str">
        <f>IFERROR(VLOOKUP($F445,'Liste planification'!$V$2:$W$96,2,FALSE),"")</f>
        <v/>
      </c>
      <c r="J445" s="27"/>
      <c r="K445" s="27"/>
      <c r="L445" s="27"/>
      <c r="M445" s="52"/>
      <c r="N445" s="52"/>
      <c r="O445" s="52"/>
      <c r="P445" s="52"/>
      <c r="Q445" s="52"/>
      <c r="R445" s="52"/>
      <c r="S445" s="52"/>
      <c r="T445" s="52"/>
      <c r="U445" s="52"/>
      <c r="V445" s="52"/>
      <c r="W445" s="52"/>
      <c r="X445" s="52"/>
      <c r="Y445" s="194"/>
      <c r="Z445" s="776"/>
      <c r="AA445" s="190"/>
      <c r="AB445" s="747">
        <f t="shared" si="28"/>
        <v>0</v>
      </c>
      <c r="AC445" s="748">
        <f t="shared" si="29"/>
        <v>0</v>
      </c>
      <c r="AD445" s="187"/>
      <c r="AE445" s="186"/>
      <c r="AF445" s="190"/>
      <c r="AG445" s="747">
        <f t="shared" si="30"/>
        <v>0</v>
      </c>
      <c r="AH445" s="748">
        <f t="shared" si="31"/>
        <v>0</v>
      </c>
      <c r="AI445" s="187"/>
      <c r="AJ445" s="52"/>
      <c r="AK445" s="156" t="str">
        <f>IFERROR(VLOOKUP($A445,'Liste planification'!$B$2:$C$105,2,FALSE),"")</f>
        <v/>
      </c>
      <c r="AL445" s="27"/>
      <c r="AM445" s="27"/>
      <c r="AN445" s="769"/>
      <c r="AO445" s="770"/>
      <c r="AP445" s="770"/>
      <c r="AQ445" s="770"/>
      <c r="AR445" s="770"/>
      <c r="AS445" s="770"/>
      <c r="AT445" s="770"/>
      <c r="AU445" s="770"/>
      <c r="AV445" s="770"/>
      <c r="AW445" s="770"/>
      <c r="AX445" s="770"/>
      <c r="AY445" s="770"/>
      <c r="AZ445" s="770"/>
      <c r="BA445" s="770"/>
      <c r="BB445" s="770"/>
      <c r="BC445" s="770"/>
      <c r="BD445" s="770"/>
      <c r="BE445" s="770"/>
      <c r="BF445" s="770"/>
      <c r="BG445" s="770"/>
      <c r="BH445" s="770"/>
      <c r="BI445" s="770"/>
      <c r="BJ445" s="770"/>
      <c r="BK445" s="770"/>
      <c r="BL445" s="770"/>
      <c r="BM445" s="770"/>
      <c r="BN445" s="770"/>
      <c r="BO445" s="770"/>
      <c r="BP445" s="770"/>
      <c r="BQ445" s="770"/>
      <c r="BR445" s="770"/>
      <c r="BS445" s="770"/>
      <c r="BT445" s="770"/>
      <c r="BU445" s="770"/>
      <c r="BV445" s="770"/>
      <c r="BW445" s="770"/>
      <c r="BX445" s="770"/>
      <c r="BY445" s="770"/>
      <c r="BZ445" s="770"/>
      <c r="CA445" s="770"/>
      <c r="CB445" s="770"/>
      <c r="CC445" s="770"/>
    </row>
    <row r="446" spans="1:81" s="64" customFormat="1">
      <c r="A446" s="158"/>
      <c r="B446" s="159" t="str">
        <f>A446&amp;"-"&amp;TEXT(COUNTIF($A$5:A446,A446),"000")</f>
        <v>-000</v>
      </c>
      <c r="C446" s="52"/>
      <c r="D446" s="27"/>
      <c r="E446" s="28"/>
      <c r="F446" s="27"/>
      <c r="G446" s="27"/>
      <c r="H446" s="52"/>
      <c r="I446" s="380" t="str">
        <f>IFERROR(VLOOKUP($F446,'Liste planification'!$V$2:$W$96,2,FALSE),"")</f>
        <v/>
      </c>
      <c r="J446" s="27"/>
      <c r="K446" s="27"/>
      <c r="L446" s="27"/>
      <c r="M446" s="52"/>
      <c r="N446" s="52"/>
      <c r="O446" s="52"/>
      <c r="P446" s="52"/>
      <c r="Q446" s="52"/>
      <c r="R446" s="52"/>
      <c r="S446" s="52"/>
      <c r="T446" s="52"/>
      <c r="U446" s="52"/>
      <c r="V446" s="52"/>
      <c r="W446" s="52"/>
      <c r="X446" s="52"/>
      <c r="Y446" s="194"/>
      <c r="Z446" s="776"/>
      <c r="AA446" s="190"/>
      <c r="AB446" s="747">
        <f t="shared" si="28"/>
        <v>0</v>
      </c>
      <c r="AC446" s="748">
        <f t="shared" si="29"/>
        <v>0</v>
      </c>
      <c r="AD446" s="187"/>
      <c r="AE446" s="186"/>
      <c r="AF446" s="190"/>
      <c r="AG446" s="747">
        <f t="shared" si="30"/>
        <v>0</v>
      </c>
      <c r="AH446" s="748">
        <f t="shared" si="31"/>
        <v>0</v>
      </c>
      <c r="AI446" s="187"/>
      <c r="AJ446" s="52"/>
      <c r="AK446" s="156" t="str">
        <f>IFERROR(VLOOKUP($A446,'Liste planification'!$B$2:$C$105,2,FALSE),"")</f>
        <v/>
      </c>
      <c r="AL446" s="27"/>
      <c r="AM446" s="27"/>
      <c r="AN446" s="769"/>
      <c r="AO446" s="770"/>
      <c r="AP446" s="770"/>
      <c r="AQ446" s="770"/>
      <c r="AR446" s="770"/>
      <c r="AS446" s="770"/>
      <c r="AT446" s="770"/>
      <c r="AU446" s="770"/>
      <c r="AV446" s="770"/>
      <c r="AW446" s="770"/>
      <c r="AX446" s="770"/>
      <c r="AY446" s="770"/>
      <c r="AZ446" s="770"/>
      <c r="BA446" s="770"/>
      <c r="BB446" s="770"/>
      <c r="BC446" s="770"/>
      <c r="BD446" s="770"/>
      <c r="BE446" s="770"/>
      <c r="BF446" s="770"/>
      <c r="BG446" s="770"/>
      <c r="BH446" s="770"/>
      <c r="BI446" s="770"/>
      <c r="BJ446" s="770"/>
      <c r="BK446" s="770"/>
      <c r="BL446" s="770"/>
      <c r="BM446" s="770"/>
      <c r="BN446" s="770"/>
      <c r="BO446" s="770"/>
      <c r="BP446" s="770"/>
      <c r="BQ446" s="770"/>
      <c r="BR446" s="770"/>
      <c r="BS446" s="770"/>
      <c r="BT446" s="770"/>
      <c r="BU446" s="770"/>
      <c r="BV446" s="770"/>
      <c r="BW446" s="770"/>
      <c r="BX446" s="770"/>
      <c r="BY446" s="770"/>
      <c r="BZ446" s="770"/>
      <c r="CA446" s="770"/>
      <c r="CB446" s="770"/>
      <c r="CC446" s="770"/>
    </row>
    <row r="447" spans="1:81" s="64" customFormat="1">
      <c r="A447" s="158"/>
      <c r="B447" s="159" t="str">
        <f>A447&amp;"-"&amp;TEXT(COUNTIF($A$5:A447,A447),"000")</f>
        <v>-000</v>
      </c>
      <c r="C447" s="52"/>
      <c r="D447" s="27"/>
      <c r="E447" s="28"/>
      <c r="F447" s="27"/>
      <c r="G447" s="27"/>
      <c r="H447" s="52"/>
      <c r="I447" s="380" t="str">
        <f>IFERROR(VLOOKUP($F447,'Liste planification'!$V$2:$W$96,2,FALSE),"")</f>
        <v/>
      </c>
      <c r="J447" s="27"/>
      <c r="K447" s="27"/>
      <c r="L447" s="27"/>
      <c r="M447" s="52"/>
      <c r="N447" s="52"/>
      <c r="O447" s="52"/>
      <c r="P447" s="52"/>
      <c r="Q447" s="52"/>
      <c r="R447" s="52"/>
      <c r="S447" s="52"/>
      <c r="T447" s="52"/>
      <c r="U447" s="52"/>
      <c r="V447" s="52"/>
      <c r="W447" s="52"/>
      <c r="X447" s="52"/>
      <c r="Y447" s="194"/>
      <c r="Z447" s="776"/>
      <c r="AA447" s="190"/>
      <c r="AB447" s="747">
        <f t="shared" si="28"/>
        <v>0</v>
      </c>
      <c r="AC447" s="748">
        <f t="shared" si="29"/>
        <v>0</v>
      </c>
      <c r="AD447" s="187"/>
      <c r="AE447" s="186"/>
      <c r="AF447" s="190"/>
      <c r="AG447" s="747">
        <f t="shared" si="30"/>
        <v>0</v>
      </c>
      <c r="AH447" s="748">
        <f t="shared" si="31"/>
        <v>0</v>
      </c>
      <c r="AI447" s="187"/>
      <c r="AJ447" s="52"/>
      <c r="AK447" s="156" t="str">
        <f>IFERROR(VLOOKUP($A447,'Liste planification'!$B$2:$C$105,2,FALSE),"")</f>
        <v/>
      </c>
      <c r="AL447" s="27"/>
      <c r="AM447" s="27"/>
      <c r="AN447" s="769"/>
      <c r="AO447" s="770"/>
      <c r="AP447" s="770"/>
      <c r="AQ447" s="770"/>
      <c r="AR447" s="770"/>
      <c r="AS447" s="770"/>
      <c r="AT447" s="770"/>
      <c r="AU447" s="770"/>
      <c r="AV447" s="770"/>
      <c r="AW447" s="770"/>
      <c r="AX447" s="770"/>
      <c r="AY447" s="770"/>
      <c r="AZ447" s="770"/>
      <c r="BA447" s="770"/>
      <c r="BB447" s="770"/>
      <c r="BC447" s="770"/>
      <c r="BD447" s="770"/>
      <c r="BE447" s="770"/>
      <c r="BF447" s="770"/>
      <c r="BG447" s="770"/>
      <c r="BH447" s="770"/>
      <c r="BI447" s="770"/>
      <c r="BJ447" s="770"/>
      <c r="BK447" s="770"/>
      <c r="BL447" s="770"/>
      <c r="BM447" s="770"/>
      <c r="BN447" s="770"/>
      <c r="BO447" s="770"/>
      <c r="BP447" s="770"/>
      <c r="BQ447" s="770"/>
      <c r="BR447" s="770"/>
      <c r="BS447" s="770"/>
      <c r="BT447" s="770"/>
      <c r="BU447" s="770"/>
      <c r="BV447" s="770"/>
      <c r="BW447" s="770"/>
      <c r="BX447" s="770"/>
      <c r="BY447" s="770"/>
      <c r="BZ447" s="770"/>
      <c r="CA447" s="770"/>
      <c r="CB447" s="770"/>
      <c r="CC447" s="770"/>
    </row>
    <row r="448" spans="1:81" s="64" customFormat="1">
      <c r="A448" s="158"/>
      <c r="B448" s="159" t="str">
        <f>A448&amp;"-"&amp;TEXT(COUNTIF($A$5:A448,A448),"000")</f>
        <v>-000</v>
      </c>
      <c r="C448" s="52"/>
      <c r="D448" s="27"/>
      <c r="E448" s="28"/>
      <c r="F448" s="27"/>
      <c r="G448" s="27"/>
      <c r="H448" s="52"/>
      <c r="I448" s="380" t="str">
        <f>IFERROR(VLOOKUP($F448,'Liste planification'!$V$2:$W$96,2,FALSE),"")</f>
        <v/>
      </c>
      <c r="J448" s="27"/>
      <c r="K448" s="27"/>
      <c r="L448" s="27"/>
      <c r="M448" s="52"/>
      <c r="N448" s="52"/>
      <c r="O448" s="52"/>
      <c r="P448" s="52"/>
      <c r="Q448" s="52"/>
      <c r="R448" s="52"/>
      <c r="S448" s="52"/>
      <c r="T448" s="52"/>
      <c r="U448" s="52"/>
      <c r="V448" s="52"/>
      <c r="W448" s="52"/>
      <c r="X448" s="52"/>
      <c r="Y448" s="194"/>
      <c r="Z448" s="776"/>
      <c r="AA448" s="190"/>
      <c r="AB448" s="747">
        <f t="shared" si="28"/>
        <v>0</v>
      </c>
      <c r="AC448" s="748">
        <f t="shared" si="29"/>
        <v>0</v>
      </c>
      <c r="AD448" s="187"/>
      <c r="AE448" s="186"/>
      <c r="AF448" s="190"/>
      <c r="AG448" s="747">
        <f t="shared" si="30"/>
        <v>0</v>
      </c>
      <c r="AH448" s="748">
        <f t="shared" si="31"/>
        <v>0</v>
      </c>
      <c r="AI448" s="187"/>
      <c r="AJ448" s="52"/>
      <c r="AK448" s="156" t="str">
        <f>IFERROR(VLOOKUP($A448,'Liste planification'!$B$2:$C$105,2,FALSE),"")</f>
        <v/>
      </c>
      <c r="AL448" s="27"/>
      <c r="AM448" s="27"/>
      <c r="AN448" s="769"/>
      <c r="AO448" s="770"/>
      <c r="AP448" s="770"/>
      <c r="AQ448" s="770"/>
      <c r="AR448" s="770"/>
      <c r="AS448" s="770"/>
      <c r="AT448" s="770"/>
      <c r="AU448" s="770"/>
      <c r="AV448" s="770"/>
      <c r="AW448" s="770"/>
      <c r="AX448" s="770"/>
      <c r="AY448" s="770"/>
      <c r="AZ448" s="770"/>
      <c r="BA448" s="770"/>
      <c r="BB448" s="770"/>
      <c r="BC448" s="770"/>
      <c r="BD448" s="770"/>
      <c r="BE448" s="770"/>
      <c r="BF448" s="770"/>
      <c r="BG448" s="770"/>
      <c r="BH448" s="770"/>
      <c r="BI448" s="770"/>
      <c r="BJ448" s="770"/>
      <c r="BK448" s="770"/>
      <c r="BL448" s="770"/>
      <c r="BM448" s="770"/>
      <c r="BN448" s="770"/>
      <c r="BO448" s="770"/>
      <c r="BP448" s="770"/>
      <c r="BQ448" s="770"/>
      <c r="BR448" s="770"/>
      <c r="BS448" s="770"/>
      <c r="BT448" s="770"/>
      <c r="BU448" s="770"/>
      <c r="BV448" s="770"/>
      <c r="BW448" s="770"/>
      <c r="BX448" s="770"/>
      <c r="BY448" s="770"/>
      <c r="BZ448" s="770"/>
      <c r="CA448" s="770"/>
      <c r="CB448" s="770"/>
      <c r="CC448" s="770"/>
    </row>
    <row r="449" spans="1:81" s="64" customFormat="1">
      <c r="A449" s="158"/>
      <c r="B449" s="159" t="str">
        <f>A449&amp;"-"&amp;TEXT(COUNTIF($A$5:A449,A449),"000")</f>
        <v>-000</v>
      </c>
      <c r="C449" s="52"/>
      <c r="D449" s="27"/>
      <c r="E449" s="28"/>
      <c r="F449" s="27"/>
      <c r="G449" s="27"/>
      <c r="H449" s="52"/>
      <c r="I449" s="380" t="str">
        <f>IFERROR(VLOOKUP($F449,'Liste planification'!$V$2:$W$96,2,FALSE),"")</f>
        <v/>
      </c>
      <c r="J449" s="27"/>
      <c r="K449" s="27"/>
      <c r="L449" s="27"/>
      <c r="M449" s="52"/>
      <c r="N449" s="52"/>
      <c r="O449" s="52"/>
      <c r="P449" s="52"/>
      <c r="Q449" s="52"/>
      <c r="R449" s="52"/>
      <c r="S449" s="52"/>
      <c r="T449" s="52"/>
      <c r="U449" s="52"/>
      <c r="V449" s="52"/>
      <c r="W449" s="52"/>
      <c r="X449" s="52"/>
      <c r="Y449" s="194"/>
      <c r="Z449" s="776"/>
      <c r="AA449" s="190"/>
      <c r="AB449" s="747">
        <f t="shared" si="28"/>
        <v>0</v>
      </c>
      <c r="AC449" s="748">
        <f t="shared" si="29"/>
        <v>0</v>
      </c>
      <c r="AD449" s="187"/>
      <c r="AE449" s="186"/>
      <c r="AF449" s="190"/>
      <c r="AG449" s="747">
        <f t="shared" si="30"/>
        <v>0</v>
      </c>
      <c r="AH449" s="748">
        <f t="shared" si="31"/>
        <v>0</v>
      </c>
      <c r="AI449" s="187"/>
      <c r="AJ449" s="52"/>
      <c r="AK449" s="156" t="str">
        <f>IFERROR(VLOOKUP($A449,'Liste planification'!$B$2:$C$105,2,FALSE),"")</f>
        <v/>
      </c>
      <c r="AL449" s="27"/>
      <c r="AM449" s="27"/>
      <c r="AN449" s="769"/>
      <c r="AO449" s="770"/>
      <c r="AP449" s="770"/>
      <c r="AQ449" s="770"/>
      <c r="AR449" s="770"/>
      <c r="AS449" s="770"/>
      <c r="AT449" s="770"/>
      <c r="AU449" s="770"/>
      <c r="AV449" s="770"/>
      <c r="AW449" s="770"/>
      <c r="AX449" s="770"/>
      <c r="AY449" s="770"/>
      <c r="AZ449" s="770"/>
      <c r="BA449" s="770"/>
      <c r="BB449" s="770"/>
      <c r="BC449" s="770"/>
      <c r="BD449" s="770"/>
      <c r="BE449" s="770"/>
      <c r="BF449" s="770"/>
      <c r="BG449" s="770"/>
      <c r="BH449" s="770"/>
      <c r="BI449" s="770"/>
      <c r="BJ449" s="770"/>
      <c r="BK449" s="770"/>
      <c r="BL449" s="770"/>
      <c r="BM449" s="770"/>
      <c r="BN449" s="770"/>
      <c r="BO449" s="770"/>
      <c r="BP449" s="770"/>
      <c r="BQ449" s="770"/>
      <c r="BR449" s="770"/>
      <c r="BS449" s="770"/>
      <c r="BT449" s="770"/>
      <c r="BU449" s="770"/>
      <c r="BV449" s="770"/>
      <c r="BW449" s="770"/>
      <c r="BX449" s="770"/>
      <c r="BY449" s="770"/>
      <c r="BZ449" s="770"/>
      <c r="CA449" s="770"/>
      <c r="CB449" s="770"/>
      <c r="CC449" s="770"/>
    </row>
    <row r="450" spans="1:81" s="64" customFormat="1">
      <c r="A450" s="158"/>
      <c r="B450" s="159" t="str">
        <f>A450&amp;"-"&amp;TEXT(COUNTIF($A$5:A450,A450),"000")</f>
        <v>-000</v>
      </c>
      <c r="C450" s="52"/>
      <c r="D450" s="27"/>
      <c r="E450" s="28"/>
      <c r="F450" s="27"/>
      <c r="G450" s="27"/>
      <c r="H450" s="52"/>
      <c r="I450" s="380" t="str">
        <f>IFERROR(VLOOKUP($F450,'Liste planification'!$V$2:$W$96,2,FALSE),"")</f>
        <v/>
      </c>
      <c r="J450" s="27"/>
      <c r="K450" s="27"/>
      <c r="L450" s="27"/>
      <c r="M450" s="52"/>
      <c r="N450" s="52"/>
      <c r="O450" s="52"/>
      <c r="P450" s="52"/>
      <c r="Q450" s="52"/>
      <c r="R450" s="52"/>
      <c r="S450" s="52"/>
      <c r="T450" s="52"/>
      <c r="U450" s="52"/>
      <c r="V450" s="52"/>
      <c r="W450" s="52"/>
      <c r="X450" s="52"/>
      <c r="Y450" s="194"/>
      <c r="Z450" s="776"/>
      <c r="AA450" s="190"/>
      <c r="AB450" s="747">
        <f t="shared" si="28"/>
        <v>0</v>
      </c>
      <c r="AC450" s="748">
        <f t="shared" si="29"/>
        <v>0</v>
      </c>
      <c r="AD450" s="187"/>
      <c r="AE450" s="186"/>
      <c r="AF450" s="190"/>
      <c r="AG450" s="747">
        <f t="shared" si="30"/>
        <v>0</v>
      </c>
      <c r="AH450" s="748">
        <f t="shared" si="31"/>
        <v>0</v>
      </c>
      <c r="AI450" s="187"/>
      <c r="AJ450" s="52"/>
      <c r="AK450" s="156" t="str">
        <f>IFERROR(VLOOKUP($A450,'Liste planification'!$B$2:$C$105,2,FALSE),"")</f>
        <v/>
      </c>
      <c r="AL450" s="27"/>
      <c r="AM450" s="27"/>
      <c r="AN450" s="769"/>
      <c r="AO450" s="770"/>
      <c r="AP450" s="770"/>
      <c r="AQ450" s="770"/>
      <c r="AR450" s="770"/>
      <c r="AS450" s="770"/>
      <c r="AT450" s="770"/>
      <c r="AU450" s="770"/>
      <c r="AV450" s="770"/>
      <c r="AW450" s="770"/>
      <c r="AX450" s="770"/>
      <c r="AY450" s="770"/>
      <c r="AZ450" s="770"/>
      <c r="BA450" s="770"/>
      <c r="BB450" s="770"/>
      <c r="BC450" s="770"/>
      <c r="BD450" s="770"/>
      <c r="BE450" s="770"/>
      <c r="BF450" s="770"/>
      <c r="BG450" s="770"/>
      <c r="BH450" s="770"/>
      <c r="BI450" s="770"/>
      <c r="BJ450" s="770"/>
      <c r="BK450" s="770"/>
      <c r="BL450" s="770"/>
      <c r="BM450" s="770"/>
      <c r="BN450" s="770"/>
      <c r="BO450" s="770"/>
      <c r="BP450" s="770"/>
      <c r="BQ450" s="770"/>
      <c r="BR450" s="770"/>
      <c r="BS450" s="770"/>
      <c r="BT450" s="770"/>
      <c r="BU450" s="770"/>
      <c r="BV450" s="770"/>
      <c r="BW450" s="770"/>
      <c r="BX450" s="770"/>
      <c r="BY450" s="770"/>
      <c r="BZ450" s="770"/>
      <c r="CA450" s="770"/>
      <c r="CB450" s="770"/>
      <c r="CC450" s="770"/>
    </row>
    <row r="451" spans="1:81" s="64" customFormat="1">
      <c r="A451" s="158"/>
      <c r="B451" s="159" t="str">
        <f>A451&amp;"-"&amp;TEXT(COUNTIF($A$5:A451,A451),"000")</f>
        <v>-000</v>
      </c>
      <c r="C451" s="52"/>
      <c r="D451" s="27"/>
      <c r="E451" s="28"/>
      <c r="F451" s="27"/>
      <c r="G451" s="27"/>
      <c r="H451" s="52"/>
      <c r="I451" s="380" t="str">
        <f>IFERROR(VLOOKUP($F451,'Liste planification'!$V$2:$W$96,2,FALSE),"")</f>
        <v/>
      </c>
      <c r="J451" s="27"/>
      <c r="K451" s="27"/>
      <c r="L451" s="27"/>
      <c r="M451" s="52"/>
      <c r="N451" s="52"/>
      <c r="O451" s="52"/>
      <c r="P451" s="52"/>
      <c r="Q451" s="52"/>
      <c r="R451" s="52"/>
      <c r="S451" s="52"/>
      <c r="T451" s="52"/>
      <c r="U451" s="52"/>
      <c r="V451" s="52"/>
      <c r="W451" s="52"/>
      <c r="X451" s="52"/>
      <c r="Y451" s="194"/>
      <c r="Z451" s="776"/>
      <c r="AA451" s="190"/>
      <c r="AB451" s="747">
        <f t="shared" si="28"/>
        <v>0</v>
      </c>
      <c r="AC451" s="748">
        <f t="shared" si="29"/>
        <v>0</v>
      </c>
      <c r="AD451" s="187"/>
      <c r="AE451" s="186"/>
      <c r="AF451" s="190"/>
      <c r="AG451" s="747">
        <f t="shared" si="30"/>
        <v>0</v>
      </c>
      <c r="AH451" s="748">
        <f t="shared" si="31"/>
        <v>0</v>
      </c>
      <c r="AI451" s="187"/>
      <c r="AJ451" s="52"/>
      <c r="AK451" s="156" t="str">
        <f>IFERROR(VLOOKUP($A451,'Liste planification'!$B$2:$C$105,2,FALSE),"")</f>
        <v/>
      </c>
      <c r="AL451" s="27"/>
      <c r="AM451" s="27"/>
      <c r="AN451" s="769"/>
      <c r="AO451" s="770"/>
      <c r="AP451" s="770"/>
      <c r="AQ451" s="770"/>
      <c r="AR451" s="770"/>
      <c r="AS451" s="770"/>
      <c r="AT451" s="770"/>
      <c r="AU451" s="770"/>
      <c r="AV451" s="770"/>
      <c r="AW451" s="770"/>
      <c r="AX451" s="770"/>
      <c r="AY451" s="770"/>
      <c r="AZ451" s="770"/>
      <c r="BA451" s="770"/>
      <c r="BB451" s="770"/>
      <c r="BC451" s="770"/>
      <c r="BD451" s="770"/>
      <c r="BE451" s="770"/>
      <c r="BF451" s="770"/>
      <c r="BG451" s="770"/>
      <c r="BH451" s="770"/>
      <c r="BI451" s="770"/>
      <c r="BJ451" s="770"/>
      <c r="BK451" s="770"/>
      <c r="BL451" s="770"/>
      <c r="BM451" s="770"/>
      <c r="BN451" s="770"/>
      <c r="BO451" s="770"/>
      <c r="BP451" s="770"/>
      <c r="BQ451" s="770"/>
      <c r="BR451" s="770"/>
      <c r="BS451" s="770"/>
      <c r="BT451" s="770"/>
      <c r="BU451" s="770"/>
      <c r="BV451" s="770"/>
      <c r="BW451" s="770"/>
      <c r="BX451" s="770"/>
      <c r="BY451" s="770"/>
      <c r="BZ451" s="770"/>
      <c r="CA451" s="770"/>
      <c r="CB451" s="770"/>
      <c r="CC451" s="770"/>
    </row>
    <row r="452" spans="1:81" s="64" customFormat="1">
      <c r="A452" s="158"/>
      <c r="B452" s="159" t="str">
        <f>A452&amp;"-"&amp;TEXT(COUNTIF($A$5:A452,A452),"000")</f>
        <v>-000</v>
      </c>
      <c r="C452" s="52"/>
      <c r="D452" s="27"/>
      <c r="E452" s="28"/>
      <c r="F452" s="27"/>
      <c r="G452" s="27"/>
      <c r="H452" s="52"/>
      <c r="I452" s="380" t="str">
        <f>IFERROR(VLOOKUP($F452,'Liste planification'!$V$2:$W$96,2,FALSE),"")</f>
        <v/>
      </c>
      <c r="J452" s="27"/>
      <c r="K452" s="27"/>
      <c r="L452" s="27"/>
      <c r="M452" s="52"/>
      <c r="N452" s="52"/>
      <c r="O452" s="52"/>
      <c r="P452" s="52"/>
      <c r="Q452" s="52"/>
      <c r="R452" s="52"/>
      <c r="S452" s="52"/>
      <c r="T452" s="52"/>
      <c r="U452" s="52"/>
      <c r="V452" s="52"/>
      <c r="W452" s="52"/>
      <c r="X452" s="52"/>
      <c r="Y452" s="194"/>
      <c r="Z452" s="776"/>
      <c r="AA452" s="190"/>
      <c r="AB452" s="747">
        <f t="shared" si="28"/>
        <v>0</v>
      </c>
      <c r="AC452" s="748">
        <f t="shared" si="29"/>
        <v>0</v>
      </c>
      <c r="AD452" s="187"/>
      <c r="AE452" s="186"/>
      <c r="AF452" s="190"/>
      <c r="AG452" s="747">
        <f t="shared" si="30"/>
        <v>0</v>
      </c>
      <c r="AH452" s="748">
        <f t="shared" si="31"/>
        <v>0</v>
      </c>
      <c r="AI452" s="187"/>
      <c r="AJ452" s="52"/>
      <c r="AK452" s="156" t="str">
        <f>IFERROR(VLOOKUP($A452,'Liste planification'!$B$2:$C$105,2,FALSE),"")</f>
        <v/>
      </c>
      <c r="AL452" s="27"/>
      <c r="AM452" s="27"/>
      <c r="AN452" s="769"/>
      <c r="AO452" s="770"/>
      <c r="AP452" s="770"/>
      <c r="AQ452" s="770"/>
      <c r="AR452" s="770"/>
      <c r="AS452" s="770"/>
      <c r="AT452" s="770"/>
      <c r="AU452" s="770"/>
      <c r="AV452" s="770"/>
      <c r="AW452" s="770"/>
      <c r="AX452" s="770"/>
      <c r="AY452" s="770"/>
      <c r="AZ452" s="770"/>
      <c r="BA452" s="770"/>
      <c r="BB452" s="770"/>
      <c r="BC452" s="770"/>
      <c r="BD452" s="770"/>
      <c r="BE452" s="770"/>
      <c r="BF452" s="770"/>
      <c r="BG452" s="770"/>
      <c r="BH452" s="770"/>
      <c r="BI452" s="770"/>
      <c r="BJ452" s="770"/>
      <c r="BK452" s="770"/>
      <c r="BL452" s="770"/>
      <c r="BM452" s="770"/>
      <c r="BN452" s="770"/>
      <c r="BO452" s="770"/>
      <c r="BP452" s="770"/>
      <c r="BQ452" s="770"/>
      <c r="BR452" s="770"/>
      <c r="BS452" s="770"/>
      <c r="BT452" s="770"/>
      <c r="BU452" s="770"/>
      <c r="BV452" s="770"/>
      <c r="BW452" s="770"/>
      <c r="BX452" s="770"/>
      <c r="BY452" s="770"/>
      <c r="BZ452" s="770"/>
      <c r="CA452" s="770"/>
      <c r="CB452" s="770"/>
      <c r="CC452" s="770"/>
    </row>
    <row r="453" spans="1:81" s="64" customFormat="1">
      <c r="A453" s="158"/>
      <c r="B453" s="159" t="str">
        <f>A453&amp;"-"&amp;TEXT(COUNTIF($A$5:A453,A453),"000")</f>
        <v>-000</v>
      </c>
      <c r="C453" s="52"/>
      <c r="D453" s="27"/>
      <c r="E453" s="28"/>
      <c r="F453" s="27"/>
      <c r="G453" s="27"/>
      <c r="H453" s="52"/>
      <c r="I453" s="380" t="str">
        <f>IFERROR(VLOOKUP($F453,'Liste planification'!$V$2:$W$96,2,FALSE),"")</f>
        <v/>
      </c>
      <c r="J453" s="27"/>
      <c r="K453" s="27"/>
      <c r="L453" s="27"/>
      <c r="M453" s="52"/>
      <c r="N453" s="52"/>
      <c r="O453" s="52"/>
      <c r="P453" s="52"/>
      <c r="Q453" s="52"/>
      <c r="R453" s="52"/>
      <c r="S453" s="52"/>
      <c r="T453" s="52"/>
      <c r="U453" s="52"/>
      <c r="V453" s="52"/>
      <c r="W453" s="52"/>
      <c r="X453" s="52"/>
      <c r="Y453" s="194"/>
      <c r="Z453" s="776"/>
      <c r="AA453" s="190"/>
      <c r="AB453" s="747">
        <f t="shared" si="28"/>
        <v>0</v>
      </c>
      <c r="AC453" s="748">
        <f t="shared" si="29"/>
        <v>0</v>
      </c>
      <c r="AD453" s="187"/>
      <c r="AE453" s="186"/>
      <c r="AF453" s="190"/>
      <c r="AG453" s="747">
        <f t="shared" si="30"/>
        <v>0</v>
      </c>
      <c r="AH453" s="748">
        <f t="shared" si="31"/>
        <v>0</v>
      </c>
      <c r="AI453" s="187"/>
      <c r="AJ453" s="52"/>
      <c r="AK453" s="156" t="str">
        <f>IFERROR(VLOOKUP($A453,'Liste planification'!$B$2:$C$105,2,FALSE),"")</f>
        <v/>
      </c>
      <c r="AL453" s="27"/>
      <c r="AM453" s="27"/>
      <c r="AN453" s="769"/>
      <c r="AO453" s="770"/>
      <c r="AP453" s="770"/>
      <c r="AQ453" s="770"/>
      <c r="AR453" s="770"/>
      <c r="AS453" s="770"/>
      <c r="AT453" s="770"/>
      <c r="AU453" s="770"/>
      <c r="AV453" s="770"/>
      <c r="AW453" s="770"/>
      <c r="AX453" s="770"/>
      <c r="AY453" s="770"/>
      <c r="AZ453" s="770"/>
      <c r="BA453" s="770"/>
      <c r="BB453" s="770"/>
      <c r="BC453" s="770"/>
      <c r="BD453" s="770"/>
      <c r="BE453" s="770"/>
      <c r="BF453" s="770"/>
      <c r="BG453" s="770"/>
      <c r="BH453" s="770"/>
      <c r="BI453" s="770"/>
      <c r="BJ453" s="770"/>
      <c r="BK453" s="770"/>
      <c r="BL453" s="770"/>
      <c r="BM453" s="770"/>
      <c r="BN453" s="770"/>
      <c r="BO453" s="770"/>
      <c r="BP453" s="770"/>
      <c r="BQ453" s="770"/>
      <c r="BR453" s="770"/>
      <c r="BS453" s="770"/>
      <c r="BT453" s="770"/>
      <c r="BU453" s="770"/>
      <c r="BV453" s="770"/>
      <c r="BW453" s="770"/>
      <c r="BX453" s="770"/>
      <c r="BY453" s="770"/>
      <c r="BZ453" s="770"/>
      <c r="CA453" s="770"/>
      <c r="CB453" s="770"/>
      <c r="CC453" s="770"/>
    </row>
    <row r="454" spans="1:81" s="64" customFormat="1">
      <c r="A454" s="158"/>
      <c r="B454" s="159" t="str">
        <f>A454&amp;"-"&amp;TEXT(COUNTIF($A$5:A454,A454),"000")</f>
        <v>-000</v>
      </c>
      <c r="C454" s="52"/>
      <c r="D454" s="27"/>
      <c r="E454" s="28"/>
      <c r="F454" s="27"/>
      <c r="G454" s="27"/>
      <c r="H454" s="52"/>
      <c r="I454" s="380" t="str">
        <f>IFERROR(VLOOKUP($F454,'Liste planification'!$V$2:$W$96,2,FALSE),"")</f>
        <v/>
      </c>
      <c r="J454" s="27"/>
      <c r="K454" s="27"/>
      <c r="L454" s="27"/>
      <c r="M454" s="52"/>
      <c r="N454" s="52"/>
      <c r="O454" s="52"/>
      <c r="P454" s="52"/>
      <c r="Q454" s="52"/>
      <c r="R454" s="52"/>
      <c r="S454" s="52"/>
      <c r="T454" s="52"/>
      <c r="U454" s="52"/>
      <c r="V454" s="52"/>
      <c r="W454" s="52"/>
      <c r="X454" s="52"/>
      <c r="Y454" s="194"/>
      <c r="Z454" s="776"/>
      <c r="AA454" s="190"/>
      <c r="AB454" s="747">
        <f t="shared" si="28"/>
        <v>0</v>
      </c>
      <c r="AC454" s="748">
        <f t="shared" si="29"/>
        <v>0</v>
      </c>
      <c r="AD454" s="187"/>
      <c r="AE454" s="186"/>
      <c r="AF454" s="190"/>
      <c r="AG454" s="747">
        <f t="shared" si="30"/>
        <v>0</v>
      </c>
      <c r="AH454" s="748">
        <f t="shared" si="31"/>
        <v>0</v>
      </c>
      <c r="AI454" s="187"/>
      <c r="AJ454" s="52"/>
      <c r="AK454" s="156" t="str">
        <f>IFERROR(VLOOKUP($A454,'Liste planification'!$B$2:$C$105,2,FALSE),"")</f>
        <v/>
      </c>
      <c r="AL454" s="27"/>
      <c r="AM454" s="27"/>
      <c r="AN454" s="769"/>
      <c r="AO454" s="770"/>
      <c r="AP454" s="770"/>
      <c r="AQ454" s="770"/>
      <c r="AR454" s="770"/>
      <c r="AS454" s="770"/>
      <c r="AT454" s="770"/>
      <c r="AU454" s="770"/>
      <c r="AV454" s="770"/>
      <c r="AW454" s="770"/>
      <c r="AX454" s="770"/>
      <c r="AY454" s="770"/>
      <c r="AZ454" s="770"/>
      <c r="BA454" s="770"/>
      <c r="BB454" s="770"/>
      <c r="BC454" s="770"/>
      <c r="BD454" s="770"/>
      <c r="BE454" s="770"/>
      <c r="BF454" s="770"/>
      <c r="BG454" s="770"/>
      <c r="BH454" s="770"/>
      <c r="BI454" s="770"/>
      <c r="BJ454" s="770"/>
      <c r="BK454" s="770"/>
      <c r="BL454" s="770"/>
      <c r="BM454" s="770"/>
      <c r="BN454" s="770"/>
      <c r="BO454" s="770"/>
      <c r="BP454" s="770"/>
      <c r="BQ454" s="770"/>
      <c r="BR454" s="770"/>
      <c r="BS454" s="770"/>
      <c r="BT454" s="770"/>
      <c r="BU454" s="770"/>
      <c r="BV454" s="770"/>
      <c r="BW454" s="770"/>
      <c r="BX454" s="770"/>
      <c r="BY454" s="770"/>
      <c r="BZ454" s="770"/>
      <c r="CA454" s="770"/>
      <c r="CB454" s="770"/>
      <c r="CC454" s="770"/>
    </row>
    <row r="455" spans="1:81" s="64" customFormat="1">
      <c r="A455" s="158"/>
      <c r="B455" s="159" t="str">
        <f>A455&amp;"-"&amp;TEXT(COUNTIF($A$5:A455,A455),"000")</f>
        <v>-000</v>
      </c>
      <c r="C455" s="52"/>
      <c r="D455" s="27"/>
      <c r="E455" s="28"/>
      <c r="F455" s="27"/>
      <c r="G455" s="27"/>
      <c r="H455" s="52"/>
      <c r="I455" s="380" t="str">
        <f>IFERROR(VLOOKUP($F455,'Liste planification'!$V$2:$W$96,2,FALSE),"")</f>
        <v/>
      </c>
      <c r="J455" s="27"/>
      <c r="K455" s="27"/>
      <c r="L455" s="27"/>
      <c r="M455" s="52"/>
      <c r="N455" s="52"/>
      <c r="O455" s="52"/>
      <c r="P455" s="52"/>
      <c r="Q455" s="52"/>
      <c r="R455" s="52"/>
      <c r="S455" s="52"/>
      <c r="T455" s="52"/>
      <c r="U455" s="52"/>
      <c r="V455" s="52"/>
      <c r="W455" s="52"/>
      <c r="X455" s="52"/>
      <c r="Y455" s="194"/>
      <c r="Z455" s="776"/>
      <c r="AA455" s="190"/>
      <c r="AB455" s="747">
        <f t="shared" si="28"/>
        <v>0</v>
      </c>
      <c r="AC455" s="748">
        <f t="shared" si="29"/>
        <v>0</v>
      </c>
      <c r="AD455" s="187"/>
      <c r="AE455" s="186"/>
      <c r="AF455" s="190"/>
      <c r="AG455" s="747">
        <f t="shared" si="30"/>
        <v>0</v>
      </c>
      <c r="AH455" s="748">
        <f t="shared" si="31"/>
        <v>0</v>
      </c>
      <c r="AI455" s="187"/>
      <c r="AJ455" s="52"/>
      <c r="AK455" s="156" t="str">
        <f>IFERROR(VLOOKUP($A455,'Liste planification'!$B$2:$C$105,2,FALSE),"")</f>
        <v/>
      </c>
      <c r="AL455" s="27"/>
      <c r="AM455" s="27"/>
      <c r="AN455" s="769"/>
      <c r="AO455" s="770"/>
      <c r="AP455" s="770"/>
      <c r="AQ455" s="770"/>
      <c r="AR455" s="770"/>
      <c r="AS455" s="770"/>
      <c r="AT455" s="770"/>
      <c r="AU455" s="770"/>
      <c r="AV455" s="770"/>
      <c r="AW455" s="770"/>
      <c r="AX455" s="770"/>
      <c r="AY455" s="770"/>
      <c r="AZ455" s="770"/>
      <c r="BA455" s="770"/>
      <c r="BB455" s="770"/>
      <c r="BC455" s="770"/>
      <c r="BD455" s="770"/>
      <c r="BE455" s="770"/>
      <c r="BF455" s="770"/>
      <c r="BG455" s="770"/>
      <c r="BH455" s="770"/>
      <c r="BI455" s="770"/>
      <c r="BJ455" s="770"/>
      <c r="BK455" s="770"/>
      <c r="BL455" s="770"/>
      <c r="BM455" s="770"/>
      <c r="BN455" s="770"/>
      <c r="BO455" s="770"/>
      <c r="BP455" s="770"/>
      <c r="BQ455" s="770"/>
      <c r="BR455" s="770"/>
      <c r="BS455" s="770"/>
      <c r="BT455" s="770"/>
      <c r="BU455" s="770"/>
      <c r="BV455" s="770"/>
      <c r="BW455" s="770"/>
      <c r="BX455" s="770"/>
      <c r="BY455" s="770"/>
      <c r="BZ455" s="770"/>
      <c r="CA455" s="770"/>
      <c r="CB455" s="770"/>
      <c r="CC455" s="770"/>
    </row>
    <row r="456" spans="1:81" s="64" customFormat="1">
      <c r="A456" s="158"/>
      <c r="B456" s="159" t="str">
        <f>A456&amp;"-"&amp;TEXT(COUNTIF($A$5:A456,A456),"000")</f>
        <v>-000</v>
      </c>
      <c r="C456" s="52"/>
      <c r="D456" s="27"/>
      <c r="E456" s="28"/>
      <c r="F456" s="27"/>
      <c r="G456" s="27"/>
      <c r="H456" s="52"/>
      <c r="I456" s="380" t="str">
        <f>IFERROR(VLOOKUP($F456,'Liste planification'!$V$2:$W$96,2,FALSE),"")</f>
        <v/>
      </c>
      <c r="J456" s="27"/>
      <c r="K456" s="27"/>
      <c r="L456" s="27"/>
      <c r="M456" s="52"/>
      <c r="N456" s="52"/>
      <c r="O456" s="52"/>
      <c r="P456" s="52"/>
      <c r="Q456" s="52"/>
      <c r="R456" s="52"/>
      <c r="S456" s="52"/>
      <c r="T456" s="52"/>
      <c r="U456" s="52"/>
      <c r="V456" s="52"/>
      <c r="W456" s="52"/>
      <c r="X456" s="52"/>
      <c r="Y456" s="194"/>
      <c r="Z456" s="776"/>
      <c r="AA456" s="190"/>
      <c r="AB456" s="747">
        <f t="shared" si="28"/>
        <v>0</v>
      </c>
      <c r="AC456" s="748">
        <f t="shared" si="29"/>
        <v>0</v>
      </c>
      <c r="AD456" s="187"/>
      <c r="AE456" s="186"/>
      <c r="AF456" s="190"/>
      <c r="AG456" s="747">
        <f t="shared" si="30"/>
        <v>0</v>
      </c>
      <c r="AH456" s="748">
        <f t="shared" si="31"/>
        <v>0</v>
      </c>
      <c r="AI456" s="187"/>
      <c r="AJ456" s="52"/>
      <c r="AK456" s="156" t="str">
        <f>IFERROR(VLOOKUP($A456,'Liste planification'!$B$2:$C$105,2,FALSE),"")</f>
        <v/>
      </c>
      <c r="AL456" s="27"/>
      <c r="AM456" s="27"/>
      <c r="AN456" s="769"/>
      <c r="AO456" s="770"/>
      <c r="AP456" s="770"/>
      <c r="AQ456" s="770"/>
      <c r="AR456" s="770"/>
      <c r="AS456" s="770"/>
      <c r="AT456" s="770"/>
      <c r="AU456" s="770"/>
      <c r="AV456" s="770"/>
      <c r="AW456" s="770"/>
      <c r="AX456" s="770"/>
      <c r="AY456" s="770"/>
      <c r="AZ456" s="770"/>
      <c r="BA456" s="770"/>
      <c r="BB456" s="770"/>
      <c r="BC456" s="770"/>
      <c r="BD456" s="770"/>
      <c r="BE456" s="770"/>
      <c r="BF456" s="770"/>
      <c r="BG456" s="770"/>
      <c r="BH456" s="770"/>
      <c r="BI456" s="770"/>
      <c r="BJ456" s="770"/>
      <c r="BK456" s="770"/>
      <c r="BL456" s="770"/>
      <c r="BM456" s="770"/>
      <c r="BN456" s="770"/>
      <c r="BO456" s="770"/>
      <c r="BP456" s="770"/>
      <c r="BQ456" s="770"/>
      <c r="BR456" s="770"/>
      <c r="BS456" s="770"/>
      <c r="BT456" s="770"/>
      <c r="BU456" s="770"/>
      <c r="BV456" s="770"/>
      <c r="BW456" s="770"/>
      <c r="BX456" s="770"/>
      <c r="BY456" s="770"/>
      <c r="BZ456" s="770"/>
      <c r="CA456" s="770"/>
      <c r="CB456" s="770"/>
      <c r="CC456" s="770"/>
    </row>
    <row r="457" spans="1:81" s="64" customFormat="1">
      <c r="A457" s="158"/>
      <c r="B457" s="159" t="str">
        <f>A457&amp;"-"&amp;TEXT(COUNTIF($A$5:A457,A457),"000")</f>
        <v>-000</v>
      </c>
      <c r="C457" s="52"/>
      <c r="D457" s="27"/>
      <c r="E457" s="28"/>
      <c r="F457" s="27"/>
      <c r="G457" s="27"/>
      <c r="H457" s="52"/>
      <c r="I457" s="380" t="str">
        <f>IFERROR(VLOOKUP($F457,'Liste planification'!$V$2:$W$96,2,FALSE),"")</f>
        <v/>
      </c>
      <c r="J457" s="27"/>
      <c r="K457" s="27"/>
      <c r="L457" s="27"/>
      <c r="M457" s="52"/>
      <c r="N457" s="52"/>
      <c r="O457" s="52"/>
      <c r="P457" s="52"/>
      <c r="Q457" s="52"/>
      <c r="R457" s="52"/>
      <c r="S457" s="52"/>
      <c r="T457" s="52"/>
      <c r="U457" s="52"/>
      <c r="V457" s="52"/>
      <c r="W457" s="52"/>
      <c r="X457" s="52"/>
      <c r="Y457" s="194"/>
      <c r="Z457" s="776"/>
      <c r="AA457" s="190"/>
      <c r="AB457" s="747">
        <f t="shared" si="28"/>
        <v>0</v>
      </c>
      <c r="AC457" s="748">
        <f t="shared" si="29"/>
        <v>0</v>
      </c>
      <c r="AD457" s="187"/>
      <c r="AE457" s="186"/>
      <c r="AF457" s="190"/>
      <c r="AG457" s="747">
        <f t="shared" si="30"/>
        <v>0</v>
      </c>
      <c r="AH457" s="748">
        <f t="shared" si="31"/>
        <v>0</v>
      </c>
      <c r="AI457" s="187"/>
      <c r="AJ457" s="52"/>
      <c r="AK457" s="156" t="str">
        <f>IFERROR(VLOOKUP($A457,'Liste planification'!$B$2:$C$105,2,FALSE),"")</f>
        <v/>
      </c>
      <c r="AL457" s="27"/>
      <c r="AM457" s="27"/>
      <c r="AN457" s="769"/>
      <c r="AO457" s="770"/>
      <c r="AP457" s="770"/>
      <c r="AQ457" s="770"/>
      <c r="AR457" s="770"/>
      <c r="AS457" s="770"/>
      <c r="AT457" s="770"/>
      <c r="AU457" s="770"/>
      <c r="AV457" s="770"/>
      <c r="AW457" s="770"/>
      <c r="AX457" s="770"/>
      <c r="AY457" s="770"/>
      <c r="AZ457" s="770"/>
      <c r="BA457" s="770"/>
      <c r="BB457" s="770"/>
      <c r="BC457" s="770"/>
      <c r="BD457" s="770"/>
      <c r="BE457" s="770"/>
      <c r="BF457" s="770"/>
      <c r="BG457" s="770"/>
      <c r="BH457" s="770"/>
      <c r="BI457" s="770"/>
      <c r="BJ457" s="770"/>
      <c r="BK457" s="770"/>
      <c r="BL457" s="770"/>
      <c r="BM457" s="770"/>
      <c r="BN457" s="770"/>
      <c r="BO457" s="770"/>
      <c r="BP457" s="770"/>
      <c r="BQ457" s="770"/>
      <c r="BR457" s="770"/>
      <c r="BS457" s="770"/>
      <c r="BT457" s="770"/>
      <c r="BU457" s="770"/>
      <c r="BV457" s="770"/>
      <c r="BW457" s="770"/>
      <c r="BX457" s="770"/>
      <c r="BY457" s="770"/>
      <c r="BZ457" s="770"/>
      <c r="CA457" s="770"/>
      <c r="CB457" s="770"/>
      <c r="CC457" s="770"/>
    </row>
    <row r="458" spans="1:81" s="64" customFormat="1">
      <c r="A458" s="158"/>
      <c r="B458" s="159" t="str">
        <f>A458&amp;"-"&amp;TEXT(COUNTIF($A$5:A458,A458),"000")</f>
        <v>-000</v>
      </c>
      <c r="C458" s="52"/>
      <c r="D458" s="27"/>
      <c r="E458" s="28"/>
      <c r="F458" s="27"/>
      <c r="G458" s="27"/>
      <c r="H458" s="52"/>
      <c r="I458" s="380" t="str">
        <f>IFERROR(VLOOKUP($F458,'Liste planification'!$V$2:$W$96,2,FALSE),"")</f>
        <v/>
      </c>
      <c r="J458" s="27"/>
      <c r="K458" s="27"/>
      <c r="L458" s="27"/>
      <c r="M458" s="52"/>
      <c r="N458" s="52"/>
      <c r="O458" s="52"/>
      <c r="P458" s="52"/>
      <c r="Q458" s="52"/>
      <c r="R458" s="52"/>
      <c r="S458" s="52"/>
      <c r="T458" s="52"/>
      <c r="U458" s="52"/>
      <c r="V458" s="52"/>
      <c r="W458" s="52"/>
      <c r="X458" s="52"/>
      <c r="Y458" s="194"/>
      <c r="Z458" s="776"/>
      <c r="AA458" s="190"/>
      <c r="AB458" s="747">
        <f t="shared" si="28"/>
        <v>0</v>
      </c>
      <c r="AC458" s="748">
        <f t="shared" si="29"/>
        <v>0</v>
      </c>
      <c r="AD458" s="187"/>
      <c r="AE458" s="186"/>
      <c r="AF458" s="190"/>
      <c r="AG458" s="747">
        <f t="shared" si="30"/>
        <v>0</v>
      </c>
      <c r="AH458" s="748">
        <f t="shared" si="31"/>
        <v>0</v>
      </c>
      <c r="AI458" s="187"/>
      <c r="AJ458" s="52"/>
      <c r="AK458" s="156" t="str">
        <f>IFERROR(VLOOKUP($A458,'Liste planification'!$B$2:$C$105,2,FALSE),"")</f>
        <v/>
      </c>
      <c r="AL458" s="27"/>
      <c r="AM458" s="27"/>
      <c r="AN458" s="769"/>
      <c r="AO458" s="770"/>
      <c r="AP458" s="770"/>
      <c r="AQ458" s="770"/>
      <c r="AR458" s="770"/>
      <c r="AS458" s="770"/>
      <c r="AT458" s="770"/>
      <c r="AU458" s="770"/>
      <c r="AV458" s="770"/>
      <c r="AW458" s="770"/>
      <c r="AX458" s="770"/>
      <c r="AY458" s="770"/>
      <c r="AZ458" s="770"/>
      <c r="BA458" s="770"/>
      <c r="BB458" s="770"/>
      <c r="BC458" s="770"/>
      <c r="BD458" s="770"/>
      <c r="BE458" s="770"/>
      <c r="BF458" s="770"/>
      <c r="BG458" s="770"/>
      <c r="BH458" s="770"/>
      <c r="BI458" s="770"/>
      <c r="BJ458" s="770"/>
      <c r="BK458" s="770"/>
      <c r="BL458" s="770"/>
      <c r="BM458" s="770"/>
      <c r="BN458" s="770"/>
      <c r="BO458" s="770"/>
      <c r="BP458" s="770"/>
      <c r="BQ458" s="770"/>
      <c r="BR458" s="770"/>
      <c r="BS458" s="770"/>
      <c r="BT458" s="770"/>
      <c r="BU458" s="770"/>
      <c r="BV458" s="770"/>
      <c r="BW458" s="770"/>
      <c r="BX458" s="770"/>
      <c r="BY458" s="770"/>
      <c r="BZ458" s="770"/>
      <c r="CA458" s="770"/>
      <c r="CB458" s="770"/>
      <c r="CC458" s="770"/>
    </row>
    <row r="459" spans="1:81" s="64" customFormat="1">
      <c r="A459" s="158"/>
      <c r="B459" s="159" t="str">
        <f>A459&amp;"-"&amp;TEXT(COUNTIF($A$5:A459,A459),"000")</f>
        <v>-000</v>
      </c>
      <c r="C459" s="52"/>
      <c r="D459" s="27"/>
      <c r="E459" s="28"/>
      <c r="F459" s="27"/>
      <c r="G459" s="27"/>
      <c r="H459" s="52"/>
      <c r="I459" s="380" t="str">
        <f>IFERROR(VLOOKUP($F459,'Liste planification'!$V$2:$W$96,2,FALSE),"")</f>
        <v/>
      </c>
      <c r="J459" s="27"/>
      <c r="K459" s="27"/>
      <c r="L459" s="27"/>
      <c r="M459" s="52"/>
      <c r="N459" s="52"/>
      <c r="O459" s="52"/>
      <c r="P459" s="52"/>
      <c r="Q459" s="52"/>
      <c r="R459" s="52"/>
      <c r="S459" s="52"/>
      <c r="T459" s="52"/>
      <c r="U459" s="52"/>
      <c r="V459" s="52"/>
      <c r="W459" s="52"/>
      <c r="X459" s="52"/>
      <c r="Y459" s="194"/>
      <c r="Z459" s="776"/>
      <c r="AA459" s="190"/>
      <c r="AB459" s="747">
        <f t="shared" si="28"/>
        <v>0</v>
      </c>
      <c r="AC459" s="748">
        <f t="shared" si="29"/>
        <v>0</v>
      </c>
      <c r="AD459" s="187"/>
      <c r="AE459" s="186"/>
      <c r="AF459" s="190"/>
      <c r="AG459" s="747">
        <f t="shared" si="30"/>
        <v>0</v>
      </c>
      <c r="AH459" s="748">
        <f t="shared" si="31"/>
        <v>0</v>
      </c>
      <c r="AI459" s="187"/>
      <c r="AJ459" s="52"/>
      <c r="AK459" s="156" t="str">
        <f>IFERROR(VLOOKUP($A459,'Liste planification'!$B$2:$C$105,2,FALSE),"")</f>
        <v/>
      </c>
      <c r="AL459" s="27"/>
      <c r="AM459" s="27"/>
      <c r="AN459" s="769"/>
      <c r="AO459" s="770"/>
      <c r="AP459" s="770"/>
      <c r="AQ459" s="770"/>
      <c r="AR459" s="770"/>
      <c r="AS459" s="770"/>
      <c r="AT459" s="770"/>
      <c r="AU459" s="770"/>
      <c r="AV459" s="770"/>
      <c r="AW459" s="770"/>
      <c r="AX459" s="770"/>
      <c r="AY459" s="770"/>
      <c r="AZ459" s="770"/>
      <c r="BA459" s="770"/>
      <c r="BB459" s="770"/>
      <c r="BC459" s="770"/>
      <c r="BD459" s="770"/>
      <c r="BE459" s="770"/>
      <c r="BF459" s="770"/>
      <c r="BG459" s="770"/>
      <c r="BH459" s="770"/>
      <c r="BI459" s="770"/>
      <c r="BJ459" s="770"/>
      <c r="BK459" s="770"/>
      <c r="BL459" s="770"/>
      <c r="BM459" s="770"/>
      <c r="BN459" s="770"/>
      <c r="BO459" s="770"/>
      <c r="BP459" s="770"/>
      <c r="BQ459" s="770"/>
      <c r="BR459" s="770"/>
      <c r="BS459" s="770"/>
      <c r="BT459" s="770"/>
      <c r="BU459" s="770"/>
      <c r="BV459" s="770"/>
      <c r="BW459" s="770"/>
      <c r="BX459" s="770"/>
      <c r="BY459" s="770"/>
      <c r="BZ459" s="770"/>
      <c r="CA459" s="770"/>
      <c r="CB459" s="770"/>
      <c r="CC459" s="770"/>
    </row>
    <row r="460" spans="1:81" s="64" customFormat="1">
      <c r="A460" s="158"/>
      <c r="B460" s="159" t="str">
        <f>A460&amp;"-"&amp;TEXT(COUNTIF($A$5:A460,A460),"000")</f>
        <v>-000</v>
      </c>
      <c r="C460" s="52"/>
      <c r="D460" s="27"/>
      <c r="E460" s="28"/>
      <c r="F460" s="27"/>
      <c r="G460" s="27"/>
      <c r="H460" s="52"/>
      <c r="I460" s="380" t="str">
        <f>IFERROR(VLOOKUP($F460,'Liste planification'!$V$2:$W$96,2,FALSE),"")</f>
        <v/>
      </c>
      <c r="J460" s="27"/>
      <c r="K460" s="27"/>
      <c r="L460" s="27"/>
      <c r="M460" s="52"/>
      <c r="N460" s="52"/>
      <c r="O460" s="52"/>
      <c r="P460" s="52"/>
      <c r="Q460" s="52"/>
      <c r="R460" s="52"/>
      <c r="S460" s="52"/>
      <c r="T460" s="52"/>
      <c r="U460" s="52"/>
      <c r="V460" s="52"/>
      <c r="W460" s="52"/>
      <c r="X460" s="52"/>
      <c r="Y460" s="194"/>
      <c r="Z460" s="776"/>
      <c r="AA460" s="190"/>
      <c r="AB460" s="747">
        <f t="shared" si="28"/>
        <v>0</v>
      </c>
      <c r="AC460" s="748">
        <f t="shared" si="29"/>
        <v>0</v>
      </c>
      <c r="AD460" s="187"/>
      <c r="AE460" s="186"/>
      <c r="AF460" s="190"/>
      <c r="AG460" s="747">
        <f t="shared" si="30"/>
        <v>0</v>
      </c>
      <c r="AH460" s="748">
        <f t="shared" si="31"/>
        <v>0</v>
      </c>
      <c r="AI460" s="187"/>
      <c r="AJ460" s="52"/>
      <c r="AK460" s="156" t="str">
        <f>IFERROR(VLOOKUP($A460,'Liste planification'!$B$2:$C$105,2,FALSE),"")</f>
        <v/>
      </c>
      <c r="AL460" s="27"/>
      <c r="AM460" s="27"/>
      <c r="AN460" s="769"/>
      <c r="AO460" s="770"/>
      <c r="AP460" s="770"/>
      <c r="AQ460" s="770"/>
      <c r="AR460" s="770"/>
      <c r="AS460" s="770"/>
      <c r="AT460" s="770"/>
      <c r="AU460" s="770"/>
      <c r="AV460" s="770"/>
      <c r="AW460" s="770"/>
      <c r="AX460" s="770"/>
      <c r="AY460" s="770"/>
      <c r="AZ460" s="770"/>
      <c r="BA460" s="770"/>
      <c r="BB460" s="770"/>
      <c r="BC460" s="770"/>
      <c r="BD460" s="770"/>
      <c r="BE460" s="770"/>
      <c r="BF460" s="770"/>
      <c r="BG460" s="770"/>
      <c r="BH460" s="770"/>
      <c r="BI460" s="770"/>
      <c r="BJ460" s="770"/>
      <c r="BK460" s="770"/>
      <c r="BL460" s="770"/>
      <c r="BM460" s="770"/>
      <c r="BN460" s="770"/>
      <c r="BO460" s="770"/>
      <c r="BP460" s="770"/>
      <c r="BQ460" s="770"/>
      <c r="BR460" s="770"/>
      <c r="BS460" s="770"/>
      <c r="BT460" s="770"/>
      <c r="BU460" s="770"/>
      <c r="BV460" s="770"/>
      <c r="BW460" s="770"/>
      <c r="BX460" s="770"/>
      <c r="BY460" s="770"/>
      <c r="BZ460" s="770"/>
      <c r="CA460" s="770"/>
      <c r="CB460" s="770"/>
      <c r="CC460" s="770"/>
    </row>
    <row r="461" spans="1:81" s="64" customFormat="1">
      <c r="A461" s="158"/>
      <c r="B461" s="159" t="str">
        <f>A461&amp;"-"&amp;TEXT(COUNTIF($A$5:A461,A461),"000")</f>
        <v>-000</v>
      </c>
      <c r="C461" s="52"/>
      <c r="D461" s="27"/>
      <c r="E461" s="28"/>
      <c r="F461" s="27"/>
      <c r="G461" s="27"/>
      <c r="H461" s="52"/>
      <c r="I461" s="380" t="str">
        <f>IFERROR(VLOOKUP($F461,'Liste planification'!$V$2:$W$96,2,FALSE),"")</f>
        <v/>
      </c>
      <c r="J461" s="27"/>
      <c r="K461" s="27"/>
      <c r="L461" s="27"/>
      <c r="M461" s="52"/>
      <c r="N461" s="52"/>
      <c r="O461" s="52"/>
      <c r="P461" s="52"/>
      <c r="Q461" s="52"/>
      <c r="R461" s="52"/>
      <c r="S461" s="52"/>
      <c r="T461" s="52"/>
      <c r="U461" s="52"/>
      <c r="V461" s="52"/>
      <c r="W461" s="52"/>
      <c r="X461" s="52"/>
      <c r="Y461" s="194"/>
      <c r="Z461" s="776"/>
      <c r="AA461" s="190"/>
      <c r="AB461" s="747">
        <f t="shared" si="28"/>
        <v>0</v>
      </c>
      <c r="AC461" s="748">
        <f t="shared" si="29"/>
        <v>0</v>
      </c>
      <c r="AD461" s="187"/>
      <c r="AE461" s="186"/>
      <c r="AF461" s="190"/>
      <c r="AG461" s="747">
        <f t="shared" si="30"/>
        <v>0</v>
      </c>
      <c r="AH461" s="748">
        <f t="shared" si="31"/>
        <v>0</v>
      </c>
      <c r="AI461" s="187"/>
      <c r="AJ461" s="52"/>
      <c r="AK461" s="156" t="str">
        <f>IFERROR(VLOOKUP($A461,'Liste planification'!$B$2:$C$105,2,FALSE),"")</f>
        <v/>
      </c>
      <c r="AL461" s="27"/>
      <c r="AM461" s="27"/>
      <c r="AN461" s="769"/>
      <c r="AO461" s="770"/>
      <c r="AP461" s="770"/>
      <c r="AQ461" s="770"/>
      <c r="AR461" s="770"/>
      <c r="AS461" s="770"/>
      <c r="AT461" s="770"/>
      <c r="AU461" s="770"/>
      <c r="AV461" s="770"/>
      <c r="AW461" s="770"/>
      <c r="AX461" s="770"/>
      <c r="AY461" s="770"/>
      <c r="AZ461" s="770"/>
      <c r="BA461" s="770"/>
      <c r="BB461" s="770"/>
      <c r="BC461" s="770"/>
      <c r="BD461" s="770"/>
      <c r="BE461" s="770"/>
      <c r="BF461" s="770"/>
      <c r="BG461" s="770"/>
      <c r="BH461" s="770"/>
      <c r="BI461" s="770"/>
      <c r="BJ461" s="770"/>
      <c r="BK461" s="770"/>
      <c r="BL461" s="770"/>
      <c r="BM461" s="770"/>
      <c r="BN461" s="770"/>
      <c r="BO461" s="770"/>
      <c r="BP461" s="770"/>
      <c r="BQ461" s="770"/>
      <c r="BR461" s="770"/>
      <c r="BS461" s="770"/>
      <c r="BT461" s="770"/>
      <c r="BU461" s="770"/>
      <c r="BV461" s="770"/>
      <c r="BW461" s="770"/>
      <c r="BX461" s="770"/>
      <c r="BY461" s="770"/>
      <c r="BZ461" s="770"/>
      <c r="CA461" s="770"/>
      <c r="CB461" s="770"/>
      <c r="CC461" s="770"/>
    </row>
    <row r="462" spans="1:81" s="64" customFormat="1">
      <c r="A462" s="158"/>
      <c r="B462" s="159" t="str">
        <f>A462&amp;"-"&amp;TEXT(COUNTIF($A$5:A462,A462),"000")</f>
        <v>-000</v>
      </c>
      <c r="C462" s="52"/>
      <c r="D462" s="27"/>
      <c r="E462" s="28"/>
      <c r="F462" s="27"/>
      <c r="G462" s="27"/>
      <c r="H462" s="52"/>
      <c r="I462" s="380" t="str">
        <f>IFERROR(VLOOKUP($F462,'Liste planification'!$V$2:$W$96,2,FALSE),"")</f>
        <v/>
      </c>
      <c r="J462" s="27"/>
      <c r="K462" s="27"/>
      <c r="L462" s="27"/>
      <c r="M462" s="52"/>
      <c r="N462" s="52"/>
      <c r="O462" s="52"/>
      <c r="P462" s="52"/>
      <c r="Q462" s="52"/>
      <c r="R462" s="52"/>
      <c r="S462" s="52"/>
      <c r="T462" s="52"/>
      <c r="U462" s="52"/>
      <c r="V462" s="52"/>
      <c r="W462" s="52"/>
      <c r="X462" s="52"/>
      <c r="Y462" s="194"/>
      <c r="Z462" s="776"/>
      <c r="AA462" s="190"/>
      <c r="AB462" s="747">
        <f t="shared" si="28"/>
        <v>0</v>
      </c>
      <c r="AC462" s="748">
        <f t="shared" si="29"/>
        <v>0</v>
      </c>
      <c r="AD462" s="187"/>
      <c r="AE462" s="186"/>
      <c r="AF462" s="190"/>
      <c r="AG462" s="747">
        <f t="shared" si="30"/>
        <v>0</v>
      </c>
      <c r="AH462" s="748">
        <f t="shared" si="31"/>
        <v>0</v>
      </c>
      <c r="AI462" s="187"/>
      <c r="AJ462" s="52"/>
      <c r="AK462" s="156" t="str">
        <f>IFERROR(VLOOKUP($A462,'Liste planification'!$B$2:$C$105,2,FALSE),"")</f>
        <v/>
      </c>
      <c r="AL462" s="27"/>
      <c r="AM462" s="27"/>
      <c r="AN462" s="769"/>
      <c r="AO462" s="770"/>
      <c r="AP462" s="770"/>
      <c r="AQ462" s="770"/>
      <c r="AR462" s="770"/>
      <c r="AS462" s="770"/>
      <c r="AT462" s="770"/>
      <c r="AU462" s="770"/>
      <c r="AV462" s="770"/>
      <c r="AW462" s="770"/>
      <c r="AX462" s="770"/>
      <c r="AY462" s="770"/>
      <c r="AZ462" s="770"/>
      <c r="BA462" s="770"/>
      <c r="BB462" s="770"/>
      <c r="BC462" s="770"/>
      <c r="BD462" s="770"/>
      <c r="BE462" s="770"/>
      <c r="BF462" s="770"/>
      <c r="BG462" s="770"/>
      <c r="BH462" s="770"/>
      <c r="BI462" s="770"/>
      <c r="BJ462" s="770"/>
      <c r="BK462" s="770"/>
      <c r="BL462" s="770"/>
      <c r="BM462" s="770"/>
      <c r="BN462" s="770"/>
      <c r="BO462" s="770"/>
      <c r="BP462" s="770"/>
      <c r="BQ462" s="770"/>
      <c r="BR462" s="770"/>
      <c r="BS462" s="770"/>
      <c r="BT462" s="770"/>
      <c r="BU462" s="770"/>
      <c r="BV462" s="770"/>
      <c r="BW462" s="770"/>
      <c r="BX462" s="770"/>
      <c r="BY462" s="770"/>
      <c r="BZ462" s="770"/>
      <c r="CA462" s="770"/>
      <c r="CB462" s="770"/>
      <c r="CC462" s="770"/>
    </row>
    <row r="463" spans="1:81" s="64" customFormat="1">
      <c r="A463" s="158"/>
      <c r="B463" s="159" t="str">
        <f>A463&amp;"-"&amp;TEXT(COUNTIF($A$5:A463,A463),"000")</f>
        <v>-000</v>
      </c>
      <c r="C463" s="52"/>
      <c r="D463" s="27"/>
      <c r="E463" s="28"/>
      <c r="F463" s="27"/>
      <c r="G463" s="27"/>
      <c r="H463" s="52"/>
      <c r="I463" s="380" t="str">
        <f>IFERROR(VLOOKUP($F463,'Liste planification'!$V$2:$W$96,2,FALSE),"")</f>
        <v/>
      </c>
      <c r="J463" s="27"/>
      <c r="K463" s="27"/>
      <c r="L463" s="27"/>
      <c r="M463" s="52"/>
      <c r="N463" s="52"/>
      <c r="O463" s="52"/>
      <c r="P463" s="52"/>
      <c r="Q463" s="52"/>
      <c r="R463" s="52"/>
      <c r="S463" s="52"/>
      <c r="T463" s="52"/>
      <c r="U463" s="52"/>
      <c r="V463" s="52"/>
      <c r="W463" s="52"/>
      <c r="X463" s="52"/>
      <c r="Y463" s="194"/>
      <c r="Z463" s="776"/>
      <c r="AA463" s="190"/>
      <c r="AB463" s="747">
        <f t="shared" si="28"/>
        <v>0</v>
      </c>
      <c r="AC463" s="748">
        <f t="shared" si="29"/>
        <v>0</v>
      </c>
      <c r="AD463" s="187"/>
      <c r="AE463" s="186"/>
      <c r="AF463" s="190"/>
      <c r="AG463" s="747">
        <f t="shared" si="30"/>
        <v>0</v>
      </c>
      <c r="AH463" s="748">
        <f t="shared" si="31"/>
        <v>0</v>
      </c>
      <c r="AI463" s="187"/>
      <c r="AJ463" s="52"/>
      <c r="AK463" s="156" t="str">
        <f>IFERROR(VLOOKUP($A463,'Liste planification'!$B$2:$C$105,2,FALSE),"")</f>
        <v/>
      </c>
      <c r="AL463" s="27"/>
      <c r="AM463" s="27"/>
      <c r="AN463" s="769"/>
      <c r="AO463" s="770"/>
      <c r="AP463" s="770"/>
      <c r="AQ463" s="770"/>
      <c r="AR463" s="770"/>
      <c r="AS463" s="770"/>
      <c r="AT463" s="770"/>
      <c r="AU463" s="770"/>
      <c r="AV463" s="770"/>
      <c r="AW463" s="770"/>
      <c r="AX463" s="770"/>
      <c r="AY463" s="770"/>
      <c r="AZ463" s="770"/>
      <c r="BA463" s="770"/>
      <c r="BB463" s="770"/>
      <c r="BC463" s="770"/>
      <c r="BD463" s="770"/>
      <c r="BE463" s="770"/>
      <c r="BF463" s="770"/>
      <c r="BG463" s="770"/>
      <c r="BH463" s="770"/>
      <c r="BI463" s="770"/>
      <c r="BJ463" s="770"/>
      <c r="BK463" s="770"/>
      <c r="BL463" s="770"/>
      <c r="BM463" s="770"/>
      <c r="BN463" s="770"/>
      <c r="BO463" s="770"/>
      <c r="BP463" s="770"/>
      <c r="BQ463" s="770"/>
      <c r="BR463" s="770"/>
      <c r="BS463" s="770"/>
      <c r="BT463" s="770"/>
      <c r="BU463" s="770"/>
      <c r="BV463" s="770"/>
      <c r="BW463" s="770"/>
      <c r="BX463" s="770"/>
      <c r="BY463" s="770"/>
      <c r="BZ463" s="770"/>
      <c r="CA463" s="770"/>
      <c r="CB463" s="770"/>
      <c r="CC463" s="770"/>
    </row>
    <row r="464" spans="1:81" s="64" customFormat="1">
      <c r="A464" s="158"/>
      <c r="B464" s="159" t="str">
        <f>A464&amp;"-"&amp;TEXT(COUNTIF($A$5:A464,A464),"000")</f>
        <v>-000</v>
      </c>
      <c r="C464" s="52"/>
      <c r="D464" s="27"/>
      <c r="E464" s="28"/>
      <c r="F464" s="27"/>
      <c r="G464" s="27"/>
      <c r="H464" s="52"/>
      <c r="I464" s="380" t="str">
        <f>IFERROR(VLOOKUP($F464,'Liste planification'!$V$2:$W$96,2,FALSE),"")</f>
        <v/>
      </c>
      <c r="J464" s="27"/>
      <c r="K464" s="27"/>
      <c r="L464" s="27"/>
      <c r="M464" s="52"/>
      <c r="N464" s="52"/>
      <c r="O464" s="52"/>
      <c r="P464" s="52"/>
      <c r="Q464" s="52"/>
      <c r="R464" s="52"/>
      <c r="S464" s="52"/>
      <c r="T464" s="52"/>
      <c r="U464" s="52"/>
      <c r="V464" s="52"/>
      <c r="W464" s="52"/>
      <c r="X464" s="52"/>
      <c r="Y464" s="194"/>
      <c r="Z464" s="776"/>
      <c r="AA464" s="190"/>
      <c r="AB464" s="747">
        <f t="shared" si="28"/>
        <v>0</v>
      </c>
      <c r="AC464" s="748">
        <f t="shared" si="29"/>
        <v>0</v>
      </c>
      <c r="AD464" s="187"/>
      <c r="AE464" s="186"/>
      <c r="AF464" s="190"/>
      <c r="AG464" s="747">
        <f t="shared" si="30"/>
        <v>0</v>
      </c>
      <c r="AH464" s="748">
        <f t="shared" si="31"/>
        <v>0</v>
      </c>
      <c r="AI464" s="187"/>
      <c r="AJ464" s="52"/>
      <c r="AK464" s="156" t="str">
        <f>IFERROR(VLOOKUP($A464,'Liste planification'!$B$2:$C$105,2,FALSE),"")</f>
        <v/>
      </c>
      <c r="AL464" s="27"/>
      <c r="AM464" s="27"/>
      <c r="AN464" s="769"/>
      <c r="AO464" s="770"/>
      <c r="AP464" s="770"/>
      <c r="AQ464" s="770"/>
      <c r="AR464" s="770"/>
      <c r="AS464" s="770"/>
      <c r="AT464" s="770"/>
      <c r="AU464" s="770"/>
      <c r="AV464" s="770"/>
      <c r="AW464" s="770"/>
      <c r="AX464" s="770"/>
      <c r="AY464" s="770"/>
      <c r="AZ464" s="770"/>
      <c r="BA464" s="770"/>
      <c r="BB464" s="770"/>
      <c r="BC464" s="770"/>
      <c r="BD464" s="770"/>
      <c r="BE464" s="770"/>
      <c r="BF464" s="770"/>
      <c r="BG464" s="770"/>
      <c r="BH464" s="770"/>
      <c r="BI464" s="770"/>
      <c r="BJ464" s="770"/>
      <c r="BK464" s="770"/>
      <c r="BL464" s="770"/>
      <c r="BM464" s="770"/>
      <c r="BN464" s="770"/>
      <c r="BO464" s="770"/>
      <c r="BP464" s="770"/>
      <c r="BQ464" s="770"/>
      <c r="BR464" s="770"/>
      <c r="BS464" s="770"/>
      <c r="BT464" s="770"/>
      <c r="BU464" s="770"/>
      <c r="BV464" s="770"/>
      <c r="BW464" s="770"/>
      <c r="BX464" s="770"/>
      <c r="BY464" s="770"/>
      <c r="BZ464" s="770"/>
      <c r="CA464" s="770"/>
      <c r="CB464" s="770"/>
      <c r="CC464" s="770"/>
    </row>
    <row r="465" spans="1:81" s="64" customFormat="1">
      <c r="A465" s="158"/>
      <c r="B465" s="159" t="str">
        <f>A465&amp;"-"&amp;TEXT(COUNTIF($A$5:A465,A465),"000")</f>
        <v>-000</v>
      </c>
      <c r="C465" s="52"/>
      <c r="D465" s="27"/>
      <c r="E465" s="28"/>
      <c r="F465" s="27"/>
      <c r="G465" s="27"/>
      <c r="H465" s="52"/>
      <c r="I465" s="380" t="str">
        <f>IFERROR(VLOOKUP($F465,'Liste planification'!$V$2:$W$96,2,FALSE),"")</f>
        <v/>
      </c>
      <c r="J465" s="27"/>
      <c r="K465" s="27"/>
      <c r="L465" s="27"/>
      <c r="M465" s="52"/>
      <c r="N465" s="52"/>
      <c r="O465" s="52"/>
      <c r="P465" s="52"/>
      <c r="Q465" s="52"/>
      <c r="R465" s="52"/>
      <c r="S465" s="52"/>
      <c r="T465" s="52"/>
      <c r="U465" s="52"/>
      <c r="V465" s="52"/>
      <c r="W465" s="52"/>
      <c r="X465" s="52"/>
      <c r="Y465" s="194"/>
      <c r="Z465" s="776"/>
      <c r="AA465" s="190"/>
      <c r="AB465" s="747">
        <f t="shared" si="28"/>
        <v>0</v>
      </c>
      <c r="AC465" s="748">
        <f t="shared" si="29"/>
        <v>0</v>
      </c>
      <c r="AD465" s="187"/>
      <c r="AE465" s="186"/>
      <c r="AF465" s="190"/>
      <c r="AG465" s="747">
        <f t="shared" si="30"/>
        <v>0</v>
      </c>
      <c r="AH465" s="748">
        <f t="shared" si="31"/>
        <v>0</v>
      </c>
      <c r="AI465" s="187"/>
      <c r="AJ465" s="52"/>
      <c r="AK465" s="156" t="str">
        <f>IFERROR(VLOOKUP($A465,'Liste planification'!$B$2:$C$105,2,FALSE),"")</f>
        <v/>
      </c>
      <c r="AL465" s="27"/>
      <c r="AM465" s="27"/>
      <c r="AN465" s="769"/>
      <c r="AO465" s="770"/>
      <c r="AP465" s="770"/>
      <c r="AQ465" s="770"/>
      <c r="AR465" s="770"/>
      <c r="AS465" s="770"/>
      <c r="AT465" s="770"/>
      <c r="AU465" s="770"/>
      <c r="AV465" s="770"/>
      <c r="AW465" s="770"/>
      <c r="AX465" s="770"/>
      <c r="AY465" s="770"/>
      <c r="AZ465" s="770"/>
      <c r="BA465" s="770"/>
      <c r="BB465" s="770"/>
      <c r="BC465" s="770"/>
      <c r="BD465" s="770"/>
      <c r="BE465" s="770"/>
      <c r="BF465" s="770"/>
      <c r="BG465" s="770"/>
      <c r="BH465" s="770"/>
      <c r="BI465" s="770"/>
      <c r="BJ465" s="770"/>
      <c r="BK465" s="770"/>
      <c r="BL465" s="770"/>
      <c r="BM465" s="770"/>
      <c r="BN465" s="770"/>
      <c r="BO465" s="770"/>
      <c r="BP465" s="770"/>
      <c r="BQ465" s="770"/>
      <c r="BR465" s="770"/>
      <c r="BS465" s="770"/>
      <c r="BT465" s="770"/>
      <c r="BU465" s="770"/>
      <c r="BV465" s="770"/>
      <c r="BW465" s="770"/>
      <c r="BX465" s="770"/>
      <c r="BY465" s="770"/>
      <c r="BZ465" s="770"/>
      <c r="CA465" s="770"/>
      <c r="CB465" s="770"/>
      <c r="CC465" s="770"/>
    </row>
    <row r="466" spans="1:81" s="64" customFormat="1">
      <c r="A466" s="158"/>
      <c r="B466" s="159" t="str">
        <f>A466&amp;"-"&amp;TEXT(COUNTIF($A$5:A466,A466),"000")</f>
        <v>-000</v>
      </c>
      <c r="C466" s="52"/>
      <c r="D466" s="27"/>
      <c r="E466" s="28"/>
      <c r="F466" s="27"/>
      <c r="G466" s="27"/>
      <c r="H466" s="52"/>
      <c r="I466" s="380" t="str">
        <f>IFERROR(VLOOKUP($F466,'Liste planification'!$V$2:$W$96,2,FALSE),"")</f>
        <v/>
      </c>
      <c r="J466" s="27"/>
      <c r="K466" s="27"/>
      <c r="L466" s="27"/>
      <c r="M466" s="52"/>
      <c r="N466" s="52"/>
      <c r="O466" s="52"/>
      <c r="P466" s="52"/>
      <c r="Q466" s="52"/>
      <c r="R466" s="52"/>
      <c r="S466" s="52"/>
      <c r="T466" s="52"/>
      <c r="U466" s="52"/>
      <c r="V466" s="52"/>
      <c r="W466" s="52"/>
      <c r="X466" s="52"/>
      <c r="Y466" s="194"/>
      <c r="Z466" s="776"/>
      <c r="AA466" s="190"/>
      <c r="AB466" s="747">
        <f t="shared" si="28"/>
        <v>0</v>
      </c>
      <c r="AC466" s="748">
        <f t="shared" si="29"/>
        <v>0</v>
      </c>
      <c r="AD466" s="187"/>
      <c r="AE466" s="186"/>
      <c r="AF466" s="190"/>
      <c r="AG466" s="747">
        <f t="shared" si="30"/>
        <v>0</v>
      </c>
      <c r="AH466" s="748">
        <f t="shared" si="31"/>
        <v>0</v>
      </c>
      <c r="AI466" s="187"/>
      <c r="AJ466" s="52"/>
      <c r="AK466" s="156" t="str">
        <f>IFERROR(VLOOKUP($A466,'Liste planification'!$B$2:$C$105,2,FALSE),"")</f>
        <v/>
      </c>
      <c r="AL466" s="27"/>
      <c r="AM466" s="27"/>
      <c r="AN466" s="769"/>
      <c r="AO466" s="770"/>
      <c r="AP466" s="770"/>
      <c r="AQ466" s="770"/>
      <c r="AR466" s="770"/>
      <c r="AS466" s="770"/>
      <c r="AT466" s="770"/>
      <c r="AU466" s="770"/>
      <c r="AV466" s="770"/>
      <c r="AW466" s="770"/>
      <c r="AX466" s="770"/>
      <c r="AY466" s="770"/>
      <c r="AZ466" s="770"/>
      <c r="BA466" s="770"/>
      <c r="BB466" s="770"/>
      <c r="BC466" s="770"/>
      <c r="BD466" s="770"/>
      <c r="BE466" s="770"/>
      <c r="BF466" s="770"/>
      <c r="BG466" s="770"/>
      <c r="BH466" s="770"/>
      <c r="BI466" s="770"/>
      <c r="BJ466" s="770"/>
      <c r="BK466" s="770"/>
      <c r="BL466" s="770"/>
      <c r="BM466" s="770"/>
      <c r="BN466" s="770"/>
      <c r="BO466" s="770"/>
      <c r="BP466" s="770"/>
      <c r="BQ466" s="770"/>
      <c r="BR466" s="770"/>
      <c r="BS466" s="770"/>
      <c r="BT466" s="770"/>
      <c r="BU466" s="770"/>
      <c r="BV466" s="770"/>
      <c r="BW466" s="770"/>
      <c r="BX466" s="770"/>
      <c r="BY466" s="770"/>
      <c r="BZ466" s="770"/>
      <c r="CA466" s="770"/>
      <c r="CB466" s="770"/>
      <c r="CC466" s="770"/>
    </row>
    <row r="467" spans="1:81" s="64" customFormat="1">
      <c r="A467" s="158"/>
      <c r="B467" s="159" t="str">
        <f>A467&amp;"-"&amp;TEXT(COUNTIF($A$5:A467,A467),"000")</f>
        <v>-000</v>
      </c>
      <c r="C467" s="52"/>
      <c r="D467" s="27"/>
      <c r="E467" s="28"/>
      <c r="F467" s="27"/>
      <c r="G467" s="27"/>
      <c r="H467" s="52"/>
      <c r="I467" s="380" t="str">
        <f>IFERROR(VLOOKUP($F467,'Liste planification'!$V$2:$W$96,2,FALSE),"")</f>
        <v/>
      </c>
      <c r="J467" s="27"/>
      <c r="K467" s="27"/>
      <c r="L467" s="27"/>
      <c r="M467" s="52"/>
      <c r="N467" s="52"/>
      <c r="O467" s="52"/>
      <c r="P467" s="52"/>
      <c r="Q467" s="52"/>
      <c r="R467" s="52"/>
      <c r="S467" s="52"/>
      <c r="T467" s="52"/>
      <c r="U467" s="52"/>
      <c r="V467" s="52"/>
      <c r="W467" s="52"/>
      <c r="X467" s="52"/>
      <c r="Y467" s="194"/>
      <c r="Z467" s="776"/>
      <c r="AA467" s="190"/>
      <c r="AB467" s="747">
        <f t="shared" si="28"/>
        <v>0</v>
      </c>
      <c r="AC467" s="748">
        <f t="shared" si="29"/>
        <v>0</v>
      </c>
      <c r="AD467" s="187"/>
      <c r="AE467" s="186"/>
      <c r="AF467" s="190"/>
      <c r="AG467" s="747">
        <f t="shared" si="30"/>
        <v>0</v>
      </c>
      <c r="AH467" s="748">
        <f t="shared" si="31"/>
        <v>0</v>
      </c>
      <c r="AI467" s="187"/>
      <c r="AJ467" s="52"/>
      <c r="AK467" s="156" t="str">
        <f>IFERROR(VLOOKUP($A467,'Liste planification'!$B$2:$C$105,2,FALSE),"")</f>
        <v/>
      </c>
      <c r="AL467" s="27"/>
      <c r="AM467" s="27"/>
      <c r="AN467" s="769"/>
      <c r="AO467" s="770"/>
      <c r="AP467" s="770"/>
      <c r="AQ467" s="770"/>
      <c r="AR467" s="770"/>
      <c r="AS467" s="770"/>
      <c r="AT467" s="770"/>
      <c r="AU467" s="770"/>
      <c r="AV467" s="770"/>
      <c r="AW467" s="770"/>
      <c r="AX467" s="770"/>
      <c r="AY467" s="770"/>
      <c r="AZ467" s="770"/>
      <c r="BA467" s="770"/>
      <c r="BB467" s="770"/>
      <c r="BC467" s="770"/>
      <c r="BD467" s="770"/>
      <c r="BE467" s="770"/>
      <c r="BF467" s="770"/>
      <c r="BG467" s="770"/>
      <c r="BH467" s="770"/>
      <c r="BI467" s="770"/>
      <c r="BJ467" s="770"/>
      <c r="BK467" s="770"/>
      <c r="BL467" s="770"/>
      <c r="BM467" s="770"/>
      <c r="BN467" s="770"/>
      <c r="BO467" s="770"/>
      <c r="BP467" s="770"/>
      <c r="BQ467" s="770"/>
      <c r="BR467" s="770"/>
      <c r="BS467" s="770"/>
      <c r="BT467" s="770"/>
      <c r="BU467" s="770"/>
      <c r="BV467" s="770"/>
      <c r="BW467" s="770"/>
      <c r="BX467" s="770"/>
      <c r="BY467" s="770"/>
      <c r="BZ467" s="770"/>
      <c r="CA467" s="770"/>
      <c r="CB467" s="770"/>
      <c r="CC467" s="770"/>
    </row>
    <row r="468" spans="1:81" s="64" customFormat="1">
      <c r="A468" s="158"/>
      <c r="B468" s="159" t="str">
        <f>A468&amp;"-"&amp;TEXT(COUNTIF($A$5:A468,A468),"000")</f>
        <v>-000</v>
      </c>
      <c r="C468" s="52"/>
      <c r="D468" s="27"/>
      <c r="E468" s="28"/>
      <c r="F468" s="27"/>
      <c r="G468" s="27"/>
      <c r="H468" s="52"/>
      <c r="I468" s="380" t="str">
        <f>IFERROR(VLOOKUP($F468,'Liste planification'!$V$2:$W$96,2,FALSE),"")</f>
        <v/>
      </c>
      <c r="J468" s="27"/>
      <c r="K468" s="27"/>
      <c r="L468" s="27"/>
      <c r="M468" s="52"/>
      <c r="N468" s="52"/>
      <c r="O468" s="52"/>
      <c r="P468" s="52"/>
      <c r="Q468" s="52"/>
      <c r="R468" s="52"/>
      <c r="S468" s="52"/>
      <c r="T468" s="52"/>
      <c r="U468" s="52"/>
      <c r="V468" s="52"/>
      <c r="W468" s="52"/>
      <c r="X468" s="52"/>
      <c r="Y468" s="194"/>
      <c r="Z468" s="776"/>
      <c r="AA468" s="190"/>
      <c r="AB468" s="747">
        <f t="shared" si="28"/>
        <v>0</v>
      </c>
      <c r="AC468" s="748">
        <f t="shared" si="29"/>
        <v>0</v>
      </c>
      <c r="AD468" s="187"/>
      <c r="AE468" s="186"/>
      <c r="AF468" s="190"/>
      <c r="AG468" s="747">
        <f t="shared" si="30"/>
        <v>0</v>
      </c>
      <c r="AH468" s="748">
        <f t="shared" si="31"/>
        <v>0</v>
      </c>
      <c r="AI468" s="187"/>
      <c r="AJ468" s="52"/>
      <c r="AK468" s="156" t="str">
        <f>IFERROR(VLOOKUP($A468,'Liste planification'!$B$2:$C$105,2,FALSE),"")</f>
        <v/>
      </c>
      <c r="AL468" s="27"/>
      <c r="AM468" s="27"/>
      <c r="AN468" s="769"/>
      <c r="AO468" s="770"/>
      <c r="AP468" s="770"/>
      <c r="AQ468" s="770"/>
      <c r="AR468" s="770"/>
      <c r="AS468" s="770"/>
      <c r="AT468" s="770"/>
      <c r="AU468" s="770"/>
      <c r="AV468" s="770"/>
      <c r="AW468" s="770"/>
      <c r="AX468" s="770"/>
      <c r="AY468" s="770"/>
      <c r="AZ468" s="770"/>
      <c r="BA468" s="770"/>
      <c r="BB468" s="770"/>
      <c r="BC468" s="770"/>
      <c r="BD468" s="770"/>
      <c r="BE468" s="770"/>
      <c r="BF468" s="770"/>
      <c r="BG468" s="770"/>
      <c r="BH468" s="770"/>
      <c r="BI468" s="770"/>
      <c r="BJ468" s="770"/>
      <c r="BK468" s="770"/>
      <c r="BL468" s="770"/>
      <c r="BM468" s="770"/>
      <c r="BN468" s="770"/>
      <c r="BO468" s="770"/>
      <c r="BP468" s="770"/>
      <c r="BQ468" s="770"/>
      <c r="BR468" s="770"/>
      <c r="BS468" s="770"/>
      <c r="BT468" s="770"/>
      <c r="BU468" s="770"/>
      <c r="BV468" s="770"/>
      <c r="BW468" s="770"/>
      <c r="BX468" s="770"/>
      <c r="BY468" s="770"/>
      <c r="BZ468" s="770"/>
      <c r="CA468" s="770"/>
      <c r="CB468" s="770"/>
      <c r="CC468" s="770"/>
    </row>
    <row r="469" spans="1:81" s="64" customFormat="1">
      <c r="A469" s="158"/>
      <c r="B469" s="159" t="str">
        <f>A469&amp;"-"&amp;TEXT(COUNTIF($A$5:A469,A469),"000")</f>
        <v>-000</v>
      </c>
      <c r="C469" s="52"/>
      <c r="D469" s="27"/>
      <c r="E469" s="28"/>
      <c r="F469" s="27"/>
      <c r="G469" s="27"/>
      <c r="H469" s="52"/>
      <c r="I469" s="380" t="str">
        <f>IFERROR(VLOOKUP($F469,'Liste planification'!$V$2:$W$96,2,FALSE),"")</f>
        <v/>
      </c>
      <c r="J469" s="27"/>
      <c r="K469" s="27"/>
      <c r="L469" s="27"/>
      <c r="M469" s="52"/>
      <c r="N469" s="52"/>
      <c r="O469" s="52"/>
      <c r="P469" s="52"/>
      <c r="Q469" s="52"/>
      <c r="R469" s="52"/>
      <c r="S469" s="52"/>
      <c r="T469" s="52"/>
      <c r="U469" s="52"/>
      <c r="V469" s="52"/>
      <c r="W469" s="52"/>
      <c r="X469" s="52"/>
      <c r="Y469" s="194"/>
      <c r="Z469" s="776"/>
      <c r="AA469" s="190"/>
      <c r="AB469" s="747">
        <f t="shared" si="28"/>
        <v>0</v>
      </c>
      <c r="AC469" s="748">
        <f t="shared" si="29"/>
        <v>0</v>
      </c>
      <c r="AD469" s="187"/>
      <c r="AE469" s="186"/>
      <c r="AF469" s="190"/>
      <c r="AG469" s="747">
        <f t="shared" si="30"/>
        <v>0</v>
      </c>
      <c r="AH469" s="748">
        <f t="shared" si="31"/>
        <v>0</v>
      </c>
      <c r="AI469" s="187"/>
      <c r="AJ469" s="52"/>
      <c r="AK469" s="156" t="str">
        <f>IFERROR(VLOOKUP($A469,'Liste planification'!$B$2:$C$105,2,FALSE),"")</f>
        <v/>
      </c>
      <c r="AL469" s="27"/>
      <c r="AM469" s="27"/>
      <c r="AN469" s="769"/>
      <c r="AO469" s="770"/>
      <c r="AP469" s="770"/>
      <c r="AQ469" s="770"/>
      <c r="AR469" s="770"/>
      <c r="AS469" s="770"/>
      <c r="AT469" s="770"/>
      <c r="AU469" s="770"/>
      <c r="AV469" s="770"/>
      <c r="AW469" s="770"/>
      <c r="AX469" s="770"/>
      <c r="AY469" s="770"/>
      <c r="AZ469" s="770"/>
      <c r="BA469" s="770"/>
      <c r="BB469" s="770"/>
      <c r="BC469" s="770"/>
      <c r="BD469" s="770"/>
      <c r="BE469" s="770"/>
      <c r="BF469" s="770"/>
      <c r="BG469" s="770"/>
      <c r="BH469" s="770"/>
      <c r="BI469" s="770"/>
      <c r="BJ469" s="770"/>
      <c r="BK469" s="770"/>
      <c r="BL469" s="770"/>
      <c r="BM469" s="770"/>
      <c r="BN469" s="770"/>
      <c r="BO469" s="770"/>
      <c r="BP469" s="770"/>
      <c r="BQ469" s="770"/>
      <c r="BR469" s="770"/>
      <c r="BS469" s="770"/>
      <c r="BT469" s="770"/>
      <c r="BU469" s="770"/>
      <c r="BV469" s="770"/>
      <c r="BW469" s="770"/>
      <c r="BX469" s="770"/>
      <c r="BY469" s="770"/>
      <c r="BZ469" s="770"/>
      <c r="CA469" s="770"/>
      <c r="CB469" s="770"/>
      <c r="CC469" s="770"/>
    </row>
    <row r="470" spans="1:81" s="64" customFormat="1">
      <c r="A470" s="158"/>
      <c r="B470" s="159" t="str">
        <f>A470&amp;"-"&amp;TEXT(COUNTIF($A$5:A470,A470),"000")</f>
        <v>-000</v>
      </c>
      <c r="C470" s="52"/>
      <c r="D470" s="27"/>
      <c r="E470" s="28"/>
      <c r="F470" s="27"/>
      <c r="G470" s="27"/>
      <c r="H470" s="52"/>
      <c r="I470" s="380" t="str">
        <f>IFERROR(VLOOKUP($F470,'Liste planification'!$V$2:$W$96,2,FALSE),"")</f>
        <v/>
      </c>
      <c r="J470" s="27"/>
      <c r="K470" s="27"/>
      <c r="L470" s="27"/>
      <c r="M470" s="52"/>
      <c r="N470" s="52"/>
      <c r="O470" s="52"/>
      <c r="P470" s="52"/>
      <c r="Q470" s="52"/>
      <c r="R470" s="52"/>
      <c r="S470" s="52"/>
      <c r="T470" s="52"/>
      <c r="U470" s="52"/>
      <c r="V470" s="52"/>
      <c r="W470" s="52"/>
      <c r="X470" s="52"/>
      <c r="Y470" s="194"/>
      <c r="Z470" s="776"/>
      <c r="AA470" s="190"/>
      <c r="AB470" s="747">
        <f t="shared" si="28"/>
        <v>0</v>
      </c>
      <c r="AC470" s="748">
        <f t="shared" si="29"/>
        <v>0</v>
      </c>
      <c r="AD470" s="187"/>
      <c r="AE470" s="186"/>
      <c r="AF470" s="190"/>
      <c r="AG470" s="747">
        <f t="shared" si="30"/>
        <v>0</v>
      </c>
      <c r="AH470" s="748">
        <f t="shared" si="31"/>
        <v>0</v>
      </c>
      <c r="AI470" s="187"/>
      <c r="AJ470" s="52"/>
      <c r="AK470" s="156" t="str">
        <f>IFERROR(VLOOKUP($A470,'Liste planification'!$B$2:$C$105,2,FALSE),"")</f>
        <v/>
      </c>
      <c r="AL470" s="27"/>
      <c r="AM470" s="27"/>
      <c r="AN470" s="769"/>
      <c r="AO470" s="770"/>
      <c r="AP470" s="770"/>
      <c r="AQ470" s="770"/>
      <c r="AR470" s="770"/>
      <c r="AS470" s="770"/>
      <c r="AT470" s="770"/>
      <c r="AU470" s="770"/>
      <c r="AV470" s="770"/>
      <c r="AW470" s="770"/>
      <c r="AX470" s="770"/>
      <c r="AY470" s="770"/>
      <c r="AZ470" s="770"/>
      <c r="BA470" s="770"/>
      <c r="BB470" s="770"/>
      <c r="BC470" s="770"/>
      <c r="BD470" s="770"/>
      <c r="BE470" s="770"/>
      <c r="BF470" s="770"/>
      <c r="BG470" s="770"/>
      <c r="BH470" s="770"/>
      <c r="BI470" s="770"/>
      <c r="BJ470" s="770"/>
      <c r="BK470" s="770"/>
      <c r="BL470" s="770"/>
      <c r="BM470" s="770"/>
      <c r="BN470" s="770"/>
      <c r="BO470" s="770"/>
      <c r="BP470" s="770"/>
      <c r="BQ470" s="770"/>
      <c r="BR470" s="770"/>
      <c r="BS470" s="770"/>
      <c r="BT470" s="770"/>
      <c r="BU470" s="770"/>
      <c r="BV470" s="770"/>
      <c r="BW470" s="770"/>
      <c r="BX470" s="770"/>
      <c r="BY470" s="770"/>
      <c r="BZ470" s="770"/>
      <c r="CA470" s="770"/>
      <c r="CB470" s="770"/>
      <c r="CC470" s="770"/>
    </row>
    <row r="471" spans="1:81" s="64" customFormat="1">
      <c r="A471" s="158"/>
      <c r="B471" s="159" t="str">
        <f>A471&amp;"-"&amp;TEXT(COUNTIF($A$5:A471,A471),"000")</f>
        <v>-000</v>
      </c>
      <c r="C471" s="52"/>
      <c r="D471" s="27"/>
      <c r="E471" s="28"/>
      <c r="F471" s="27"/>
      <c r="G471" s="27"/>
      <c r="H471" s="52"/>
      <c r="I471" s="380" t="str">
        <f>IFERROR(VLOOKUP($F471,'Liste planification'!$V$2:$W$96,2,FALSE),"")</f>
        <v/>
      </c>
      <c r="J471" s="27"/>
      <c r="K471" s="27"/>
      <c r="L471" s="27"/>
      <c r="M471" s="52"/>
      <c r="N471" s="52"/>
      <c r="O471" s="52"/>
      <c r="P471" s="52"/>
      <c r="Q471" s="52"/>
      <c r="R471" s="52"/>
      <c r="S471" s="52"/>
      <c r="T471" s="52"/>
      <c r="U471" s="52"/>
      <c r="V471" s="52"/>
      <c r="W471" s="52"/>
      <c r="X471" s="52"/>
      <c r="Y471" s="194"/>
      <c r="Z471" s="776"/>
      <c r="AA471" s="190"/>
      <c r="AB471" s="747">
        <f t="shared" si="28"/>
        <v>0</v>
      </c>
      <c r="AC471" s="748">
        <f t="shared" si="29"/>
        <v>0</v>
      </c>
      <c r="AD471" s="187"/>
      <c r="AE471" s="186"/>
      <c r="AF471" s="190"/>
      <c r="AG471" s="747">
        <f t="shared" si="30"/>
        <v>0</v>
      </c>
      <c r="AH471" s="748">
        <f t="shared" si="31"/>
        <v>0</v>
      </c>
      <c r="AI471" s="187"/>
      <c r="AJ471" s="52"/>
      <c r="AK471" s="156" t="str">
        <f>IFERROR(VLOOKUP($A471,'Liste planification'!$B$2:$C$105,2,FALSE),"")</f>
        <v/>
      </c>
      <c r="AL471" s="27"/>
      <c r="AM471" s="27"/>
      <c r="AN471" s="769"/>
      <c r="AO471" s="770"/>
      <c r="AP471" s="770"/>
      <c r="AQ471" s="770"/>
      <c r="AR471" s="770"/>
      <c r="AS471" s="770"/>
      <c r="AT471" s="770"/>
      <c r="AU471" s="770"/>
      <c r="AV471" s="770"/>
      <c r="AW471" s="770"/>
      <c r="AX471" s="770"/>
      <c r="AY471" s="770"/>
      <c r="AZ471" s="770"/>
      <c r="BA471" s="770"/>
      <c r="BB471" s="770"/>
      <c r="BC471" s="770"/>
      <c r="BD471" s="770"/>
      <c r="BE471" s="770"/>
      <c r="BF471" s="770"/>
      <c r="BG471" s="770"/>
      <c r="BH471" s="770"/>
      <c r="BI471" s="770"/>
      <c r="BJ471" s="770"/>
      <c r="BK471" s="770"/>
      <c r="BL471" s="770"/>
      <c r="BM471" s="770"/>
      <c r="BN471" s="770"/>
      <c r="BO471" s="770"/>
      <c r="BP471" s="770"/>
      <c r="BQ471" s="770"/>
      <c r="BR471" s="770"/>
      <c r="BS471" s="770"/>
      <c r="BT471" s="770"/>
      <c r="BU471" s="770"/>
      <c r="BV471" s="770"/>
      <c r="BW471" s="770"/>
      <c r="BX471" s="770"/>
      <c r="BY471" s="770"/>
      <c r="BZ471" s="770"/>
      <c r="CA471" s="770"/>
      <c r="CB471" s="770"/>
      <c r="CC471" s="770"/>
    </row>
    <row r="472" spans="1:81" s="64" customFormat="1">
      <c r="A472" s="158"/>
      <c r="B472" s="159" t="str">
        <f>A472&amp;"-"&amp;TEXT(COUNTIF($A$5:A472,A472),"000")</f>
        <v>-000</v>
      </c>
      <c r="C472" s="52"/>
      <c r="D472" s="27"/>
      <c r="E472" s="28"/>
      <c r="F472" s="27"/>
      <c r="G472" s="27"/>
      <c r="H472" s="52"/>
      <c r="I472" s="380" t="str">
        <f>IFERROR(VLOOKUP($F472,'Liste planification'!$V$2:$W$96,2,FALSE),"")</f>
        <v/>
      </c>
      <c r="J472" s="27"/>
      <c r="K472" s="27"/>
      <c r="L472" s="27"/>
      <c r="M472" s="52"/>
      <c r="N472" s="52"/>
      <c r="O472" s="52"/>
      <c r="P472" s="52"/>
      <c r="Q472" s="52"/>
      <c r="R472" s="52"/>
      <c r="S472" s="52"/>
      <c r="T472" s="52"/>
      <c r="U472" s="52"/>
      <c r="V472" s="52"/>
      <c r="W472" s="52"/>
      <c r="X472" s="52"/>
      <c r="Y472" s="194"/>
      <c r="Z472" s="776"/>
      <c r="AA472" s="190"/>
      <c r="AB472" s="747">
        <f t="shared" si="28"/>
        <v>0</v>
      </c>
      <c r="AC472" s="748">
        <f t="shared" si="29"/>
        <v>0</v>
      </c>
      <c r="AD472" s="187"/>
      <c r="AE472" s="186"/>
      <c r="AF472" s="190"/>
      <c r="AG472" s="747">
        <f t="shared" si="30"/>
        <v>0</v>
      </c>
      <c r="AH472" s="748">
        <f t="shared" si="31"/>
        <v>0</v>
      </c>
      <c r="AI472" s="187"/>
      <c r="AJ472" s="52"/>
      <c r="AK472" s="156" t="str">
        <f>IFERROR(VLOOKUP($A472,'Liste planification'!$B$2:$C$105,2,FALSE),"")</f>
        <v/>
      </c>
      <c r="AL472" s="27"/>
      <c r="AM472" s="27"/>
      <c r="AN472" s="769"/>
      <c r="AO472" s="770"/>
      <c r="AP472" s="770"/>
      <c r="AQ472" s="770"/>
      <c r="AR472" s="770"/>
      <c r="AS472" s="770"/>
      <c r="AT472" s="770"/>
      <c r="AU472" s="770"/>
      <c r="AV472" s="770"/>
      <c r="AW472" s="770"/>
      <c r="AX472" s="770"/>
      <c r="AY472" s="770"/>
      <c r="AZ472" s="770"/>
      <c r="BA472" s="770"/>
      <c r="BB472" s="770"/>
      <c r="BC472" s="770"/>
      <c r="BD472" s="770"/>
      <c r="BE472" s="770"/>
      <c r="BF472" s="770"/>
      <c r="BG472" s="770"/>
      <c r="BH472" s="770"/>
      <c r="BI472" s="770"/>
      <c r="BJ472" s="770"/>
      <c r="BK472" s="770"/>
      <c r="BL472" s="770"/>
      <c r="BM472" s="770"/>
      <c r="BN472" s="770"/>
      <c r="BO472" s="770"/>
      <c r="BP472" s="770"/>
      <c r="BQ472" s="770"/>
      <c r="BR472" s="770"/>
      <c r="BS472" s="770"/>
      <c r="BT472" s="770"/>
      <c r="BU472" s="770"/>
      <c r="BV472" s="770"/>
      <c r="BW472" s="770"/>
      <c r="BX472" s="770"/>
      <c r="BY472" s="770"/>
      <c r="BZ472" s="770"/>
      <c r="CA472" s="770"/>
      <c r="CB472" s="770"/>
      <c r="CC472" s="770"/>
    </row>
    <row r="473" spans="1:81" s="64" customFormat="1">
      <c r="A473" s="158"/>
      <c r="B473" s="159" t="str">
        <f>A473&amp;"-"&amp;TEXT(COUNTIF($A$5:A473,A473),"000")</f>
        <v>-000</v>
      </c>
      <c r="C473" s="52"/>
      <c r="D473" s="27"/>
      <c r="E473" s="28"/>
      <c r="F473" s="27"/>
      <c r="G473" s="27"/>
      <c r="H473" s="52"/>
      <c r="I473" s="380" t="str">
        <f>IFERROR(VLOOKUP($F473,'Liste planification'!$V$2:$W$96,2,FALSE),"")</f>
        <v/>
      </c>
      <c r="J473" s="27"/>
      <c r="K473" s="27"/>
      <c r="L473" s="27"/>
      <c r="M473" s="52"/>
      <c r="N473" s="52"/>
      <c r="O473" s="52"/>
      <c r="P473" s="52"/>
      <c r="Q473" s="52"/>
      <c r="R473" s="52"/>
      <c r="S473" s="52"/>
      <c r="T473" s="52"/>
      <c r="U473" s="52"/>
      <c r="V473" s="52"/>
      <c r="W473" s="52"/>
      <c r="X473" s="52"/>
      <c r="Y473" s="194"/>
      <c r="Z473" s="776"/>
      <c r="AA473" s="190"/>
      <c r="AB473" s="747">
        <f t="shared" si="28"/>
        <v>0</v>
      </c>
      <c r="AC473" s="748">
        <f t="shared" si="29"/>
        <v>0</v>
      </c>
      <c r="AD473" s="187"/>
      <c r="AE473" s="186"/>
      <c r="AF473" s="190"/>
      <c r="AG473" s="747">
        <f t="shared" si="30"/>
        <v>0</v>
      </c>
      <c r="AH473" s="748">
        <f t="shared" si="31"/>
        <v>0</v>
      </c>
      <c r="AI473" s="187"/>
      <c r="AJ473" s="52"/>
      <c r="AK473" s="156" t="str">
        <f>IFERROR(VLOOKUP($A473,'Liste planification'!$B$2:$C$105,2,FALSE),"")</f>
        <v/>
      </c>
      <c r="AL473" s="27"/>
      <c r="AM473" s="27"/>
      <c r="AN473" s="769"/>
      <c r="AO473" s="770"/>
      <c r="AP473" s="770"/>
      <c r="AQ473" s="770"/>
      <c r="AR473" s="770"/>
      <c r="AS473" s="770"/>
      <c r="AT473" s="770"/>
      <c r="AU473" s="770"/>
      <c r="AV473" s="770"/>
      <c r="AW473" s="770"/>
      <c r="AX473" s="770"/>
      <c r="AY473" s="770"/>
      <c r="AZ473" s="770"/>
      <c r="BA473" s="770"/>
      <c r="BB473" s="770"/>
      <c r="BC473" s="770"/>
      <c r="BD473" s="770"/>
      <c r="BE473" s="770"/>
      <c r="BF473" s="770"/>
      <c r="BG473" s="770"/>
      <c r="BH473" s="770"/>
      <c r="BI473" s="770"/>
      <c r="BJ473" s="770"/>
      <c r="BK473" s="770"/>
      <c r="BL473" s="770"/>
      <c r="BM473" s="770"/>
      <c r="BN473" s="770"/>
      <c r="BO473" s="770"/>
      <c r="BP473" s="770"/>
      <c r="BQ473" s="770"/>
      <c r="BR473" s="770"/>
      <c r="BS473" s="770"/>
      <c r="BT473" s="770"/>
      <c r="BU473" s="770"/>
      <c r="BV473" s="770"/>
      <c r="BW473" s="770"/>
      <c r="BX473" s="770"/>
      <c r="BY473" s="770"/>
      <c r="BZ473" s="770"/>
      <c r="CA473" s="770"/>
      <c r="CB473" s="770"/>
      <c r="CC473" s="770"/>
    </row>
    <row r="474" spans="1:81" s="64" customFormat="1">
      <c r="A474" s="158"/>
      <c r="B474" s="159" t="str">
        <f>A474&amp;"-"&amp;TEXT(COUNTIF($A$5:A474,A474),"000")</f>
        <v>-000</v>
      </c>
      <c r="C474" s="52"/>
      <c r="D474" s="27"/>
      <c r="E474" s="28"/>
      <c r="F474" s="27"/>
      <c r="G474" s="27"/>
      <c r="H474" s="52"/>
      <c r="I474" s="380" t="str">
        <f>IFERROR(VLOOKUP($F474,'Liste planification'!$V$2:$W$96,2,FALSE),"")</f>
        <v/>
      </c>
      <c r="J474" s="27"/>
      <c r="K474" s="27"/>
      <c r="L474" s="27"/>
      <c r="M474" s="52"/>
      <c r="N474" s="52"/>
      <c r="O474" s="52"/>
      <c r="P474" s="52"/>
      <c r="Q474" s="52"/>
      <c r="R474" s="52"/>
      <c r="S474" s="52"/>
      <c r="T474" s="52"/>
      <c r="U474" s="52"/>
      <c r="V474" s="52"/>
      <c r="W474" s="52"/>
      <c r="X474" s="52"/>
      <c r="Y474" s="194"/>
      <c r="Z474" s="776"/>
      <c r="AA474" s="190"/>
      <c r="AB474" s="747">
        <f t="shared" si="28"/>
        <v>0</v>
      </c>
      <c r="AC474" s="748">
        <f t="shared" si="29"/>
        <v>0</v>
      </c>
      <c r="AD474" s="187"/>
      <c r="AE474" s="186"/>
      <c r="AF474" s="190"/>
      <c r="AG474" s="747">
        <f t="shared" si="30"/>
        <v>0</v>
      </c>
      <c r="AH474" s="748">
        <f t="shared" si="31"/>
        <v>0</v>
      </c>
      <c r="AI474" s="187"/>
      <c r="AJ474" s="52"/>
      <c r="AK474" s="156" t="str">
        <f>IFERROR(VLOOKUP($A474,'Liste planification'!$B$2:$C$105,2,FALSE),"")</f>
        <v/>
      </c>
      <c r="AL474" s="27"/>
      <c r="AM474" s="27"/>
      <c r="AN474" s="769"/>
      <c r="AO474" s="770"/>
      <c r="AP474" s="770"/>
      <c r="AQ474" s="770"/>
      <c r="AR474" s="770"/>
      <c r="AS474" s="770"/>
      <c r="AT474" s="770"/>
      <c r="AU474" s="770"/>
      <c r="AV474" s="770"/>
      <c r="AW474" s="770"/>
      <c r="AX474" s="770"/>
      <c r="AY474" s="770"/>
      <c r="AZ474" s="770"/>
      <c r="BA474" s="770"/>
      <c r="BB474" s="770"/>
      <c r="BC474" s="770"/>
      <c r="BD474" s="770"/>
      <c r="BE474" s="770"/>
      <c r="BF474" s="770"/>
      <c r="BG474" s="770"/>
      <c r="BH474" s="770"/>
      <c r="BI474" s="770"/>
      <c r="BJ474" s="770"/>
      <c r="BK474" s="770"/>
      <c r="BL474" s="770"/>
      <c r="BM474" s="770"/>
      <c r="BN474" s="770"/>
      <c r="BO474" s="770"/>
      <c r="BP474" s="770"/>
      <c r="BQ474" s="770"/>
      <c r="BR474" s="770"/>
      <c r="BS474" s="770"/>
      <c r="BT474" s="770"/>
      <c r="BU474" s="770"/>
      <c r="BV474" s="770"/>
      <c r="BW474" s="770"/>
      <c r="BX474" s="770"/>
      <c r="BY474" s="770"/>
      <c r="BZ474" s="770"/>
      <c r="CA474" s="770"/>
      <c r="CB474" s="770"/>
      <c r="CC474" s="770"/>
    </row>
    <row r="475" spans="1:81" s="64" customFormat="1">
      <c r="A475" s="158"/>
      <c r="B475" s="159" t="str">
        <f>A475&amp;"-"&amp;TEXT(COUNTIF($A$5:A475,A475),"000")</f>
        <v>-000</v>
      </c>
      <c r="C475" s="52"/>
      <c r="D475" s="27"/>
      <c r="E475" s="28"/>
      <c r="F475" s="27"/>
      <c r="G475" s="27"/>
      <c r="H475" s="52"/>
      <c r="I475" s="380" t="str">
        <f>IFERROR(VLOOKUP($F475,'Liste planification'!$V$2:$W$96,2,FALSE),"")</f>
        <v/>
      </c>
      <c r="J475" s="27"/>
      <c r="K475" s="27"/>
      <c r="L475" s="27"/>
      <c r="M475" s="52"/>
      <c r="N475" s="52"/>
      <c r="O475" s="52"/>
      <c r="P475" s="52"/>
      <c r="Q475" s="52"/>
      <c r="R475" s="52"/>
      <c r="S475" s="52"/>
      <c r="T475" s="52"/>
      <c r="U475" s="52"/>
      <c r="V475" s="52"/>
      <c r="W475" s="52"/>
      <c r="X475" s="52"/>
      <c r="Y475" s="194"/>
      <c r="Z475" s="776"/>
      <c r="AA475" s="190"/>
      <c r="AB475" s="747">
        <f t="shared" si="28"/>
        <v>0</v>
      </c>
      <c r="AC475" s="748">
        <f t="shared" si="29"/>
        <v>0</v>
      </c>
      <c r="AD475" s="187"/>
      <c r="AE475" s="186"/>
      <c r="AF475" s="190"/>
      <c r="AG475" s="747">
        <f t="shared" si="30"/>
        <v>0</v>
      </c>
      <c r="AH475" s="748">
        <f t="shared" si="31"/>
        <v>0</v>
      </c>
      <c r="AI475" s="187"/>
      <c r="AJ475" s="52"/>
      <c r="AK475" s="156" t="str">
        <f>IFERROR(VLOOKUP($A475,'Liste planification'!$B$2:$C$105,2,FALSE),"")</f>
        <v/>
      </c>
      <c r="AL475" s="27"/>
      <c r="AM475" s="27"/>
      <c r="AN475" s="769"/>
      <c r="AO475" s="770"/>
      <c r="AP475" s="770"/>
      <c r="AQ475" s="770"/>
      <c r="AR475" s="770"/>
      <c r="AS475" s="770"/>
      <c r="AT475" s="770"/>
      <c r="AU475" s="770"/>
      <c r="AV475" s="770"/>
      <c r="AW475" s="770"/>
      <c r="AX475" s="770"/>
      <c r="AY475" s="770"/>
      <c r="AZ475" s="770"/>
      <c r="BA475" s="770"/>
      <c r="BB475" s="770"/>
      <c r="BC475" s="770"/>
      <c r="BD475" s="770"/>
      <c r="BE475" s="770"/>
      <c r="BF475" s="770"/>
      <c r="BG475" s="770"/>
      <c r="BH475" s="770"/>
      <c r="BI475" s="770"/>
      <c r="BJ475" s="770"/>
      <c r="BK475" s="770"/>
      <c r="BL475" s="770"/>
      <c r="BM475" s="770"/>
      <c r="BN475" s="770"/>
      <c r="BO475" s="770"/>
      <c r="BP475" s="770"/>
      <c r="BQ475" s="770"/>
      <c r="BR475" s="770"/>
      <c r="BS475" s="770"/>
      <c r="BT475" s="770"/>
      <c r="BU475" s="770"/>
      <c r="BV475" s="770"/>
      <c r="BW475" s="770"/>
      <c r="BX475" s="770"/>
      <c r="BY475" s="770"/>
      <c r="BZ475" s="770"/>
      <c r="CA475" s="770"/>
      <c r="CB475" s="770"/>
      <c r="CC475" s="770"/>
    </row>
    <row r="476" spans="1:81" s="64" customFormat="1">
      <c r="A476" s="158"/>
      <c r="B476" s="159" t="str">
        <f>A476&amp;"-"&amp;TEXT(COUNTIF($A$5:A476,A476),"000")</f>
        <v>-000</v>
      </c>
      <c r="C476" s="52"/>
      <c r="D476" s="27"/>
      <c r="E476" s="28"/>
      <c r="F476" s="27"/>
      <c r="G476" s="27"/>
      <c r="H476" s="52"/>
      <c r="I476" s="380" t="str">
        <f>IFERROR(VLOOKUP($F476,'Liste planification'!$V$2:$W$96,2,FALSE),"")</f>
        <v/>
      </c>
      <c r="J476" s="27"/>
      <c r="K476" s="27"/>
      <c r="L476" s="27"/>
      <c r="M476" s="52"/>
      <c r="N476" s="52"/>
      <c r="O476" s="52"/>
      <c r="P476" s="52"/>
      <c r="Q476" s="52"/>
      <c r="R476" s="52"/>
      <c r="S476" s="52"/>
      <c r="T476" s="52"/>
      <c r="U476" s="52"/>
      <c r="V476" s="52"/>
      <c r="W476" s="52"/>
      <c r="X476" s="52"/>
      <c r="Y476" s="194"/>
      <c r="Z476" s="776"/>
      <c r="AA476" s="190"/>
      <c r="AB476" s="747">
        <f t="shared" si="28"/>
        <v>0</v>
      </c>
      <c r="AC476" s="748">
        <f t="shared" si="29"/>
        <v>0</v>
      </c>
      <c r="AD476" s="187"/>
      <c r="AE476" s="186"/>
      <c r="AF476" s="190"/>
      <c r="AG476" s="747">
        <f t="shared" si="30"/>
        <v>0</v>
      </c>
      <c r="AH476" s="748">
        <f t="shared" si="31"/>
        <v>0</v>
      </c>
      <c r="AI476" s="187"/>
      <c r="AJ476" s="52"/>
      <c r="AK476" s="156" t="str">
        <f>IFERROR(VLOOKUP($A476,'Liste planification'!$B$2:$C$105,2,FALSE),"")</f>
        <v/>
      </c>
      <c r="AL476" s="27"/>
      <c r="AM476" s="27"/>
      <c r="AN476" s="769"/>
      <c r="AO476" s="770"/>
      <c r="AP476" s="770"/>
      <c r="AQ476" s="770"/>
      <c r="AR476" s="770"/>
      <c r="AS476" s="770"/>
      <c r="AT476" s="770"/>
      <c r="AU476" s="770"/>
      <c r="AV476" s="770"/>
      <c r="AW476" s="770"/>
      <c r="AX476" s="770"/>
      <c r="AY476" s="770"/>
      <c r="AZ476" s="770"/>
      <c r="BA476" s="770"/>
      <c r="BB476" s="770"/>
      <c r="BC476" s="770"/>
      <c r="BD476" s="770"/>
      <c r="BE476" s="770"/>
      <c r="BF476" s="770"/>
      <c r="BG476" s="770"/>
      <c r="BH476" s="770"/>
      <c r="BI476" s="770"/>
      <c r="BJ476" s="770"/>
      <c r="BK476" s="770"/>
      <c r="BL476" s="770"/>
      <c r="BM476" s="770"/>
      <c r="BN476" s="770"/>
      <c r="BO476" s="770"/>
      <c r="BP476" s="770"/>
      <c r="BQ476" s="770"/>
      <c r="BR476" s="770"/>
      <c r="BS476" s="770"/>
      <c r="BT476" s="770"/>
      <c r="BU476" s="770"/>
      <c r="BV476" s="770"/>
      <c r="BW476" s="770"/>
      <c r="BX476" s="770"/>
      <c r="BY476" s="770"/>
      <c r="BZ476" s="770"/>
      <c r="CA476" s="770"/>
      <c r="CB476" s="770"/>
      <c r="CC476" s="770"/>
    </row>
    <row r="477" spans="1:81" s="64" customFormat="1">
      <c r="A477" s="158"/>
      <c r="B477" s="159" t="str">
        <f>A477&amp;"-"&amp;TEXT(COUNTIF($A$5:A477,A477),"000")</f>
        <v>-000</v>
      </c>
      <c r="C477" s="52"/>
      <c r="D477" s="27"/>
      <c r="E477" s="28"/>
      <c r="F477" s="27"/>
      <c r="G477" s="27"/>
      <c r="H477" s="52"/>
      <c r="I477" s="380" t="str">
        <f>IFERROR(VLOOKUP($F477,'Liste planification'!$V$2:$W$96,2,FALSE),"")</f>
        <v/>
      </c>
      <c r="J477" s="27"/>
      <c r="K477" s="27"/>
      <c r="L477" s="27"/>
      <c r="M477" s="52"/>
      <c r="N477" s="52"/>
      <c r="O477" s="52"/>
      <c r="P477" s="52"/>
      <c r="Q477" s="52"/>
      <c r="R477" s="52"/>
      <c r="S477" s="52"/>
      <c r="T477" s="52"/>
      <c r="U477" s="52"/>
      <c r="V477" s="52"/>
      <c r="W477" s="52"/>
      <c r="X477" s="52"/>
      <c r="Y477" s="194"/>
      <c r="Z477" s="776"/>
      <c r="AA477" s="190"/>
      <c r="AB477" s="747">
        <f t="shared" si="28"/>
        <v>0</v>
      </c>
      <c r="AC477" s="748">
        <f t="shared" si="29"/>
        <v>0</v>
      </c>
      <c r="AD477" s="187"/>
      <c r="AE477" s="186"/>
      <c r="AF477" s="190"/>
      <c r="AG477" s="747">
        <f t="shared" si="30"/>
        <v>0</v>
      </c>
      <c r="AH477" s="748">
        <f t="shared" si="31"/>
        <v>0</v>
      </c>
      <c r="AI477" s="187"/>
      <c r="AJ477" s="52"/>
      <c r="AK477" s="156" t="str">
        <f>IFERROR(VLOOKUP($A477,'Liste planification'!$B$2:$C$105,2,FALSE),"")</f>
        <v/>
      </c>
      <c r="AL477" s="27"/>
      <c r="AM477" s="27"/>
      <c r="AN477" s="769"/>
      <c r="AO477" s="770"/>
      <c r="AP477" s="770"/>
      <c r="AQ477" s="770"/>
      <c r="AR477" s="770"/>
      <c r="AS477" s="770"/>
      <c r="AT477" s="770"/>
      <c r="AU477" s="770"/>
      <c r="AV477" s="770"/>
      <c r="AW477" s="770"/>
      <c r="AX477" s="770"/>
      <c r="AY477" s="770"/>
      <c r="AZ477" s="770"/>
      <c r="BA477" s="770"/>
      <c r="BB477" s="770"/>
      <c r="BC477" s="770"/>
      <c r="BD477" s="770"/>
      <c r="BE477" s="770"/>
      <c r="BF477" s="770"/>
      <c r="BG477" s="770"/>
      <c r="BH477" s="770"/>
      <c r="BI477" s="770"/>
      <c r="BJ477" s="770"/>
      <c r="BK477" s="770"/>
      <c r="BL477" s="770"/>
      <c r="BM477" s="770"/>
      <c r="BN477" s="770"/>
      <c r="BO477" s="770"/>
      <c r="BP477" s="770"/>
      <c r="BQ477" s="770"/>
      <c r="BR477" s="770"/>
      <c r="BS477" s="770"/>
      <c r="BT477" s="770"/>
      <c r="BU477" s="770"/>
      <c r="BV477" s="770"/>
      <c r="BW477" s="770"/>
      <c r="BX477" s="770"/>
      <c r="BY477" s="770"/>
      <c r="BZ477" s="770"/>
      <c r="CA477" s="770"/>
      <c r="CB477" s="770"/>
      <c r="CC477" s="770"/>
    </row>
    <row r="478" spans="1:81" s="64" customFormat="1">
      <c r="A478" s="158"/>
      <c r="B478" s="159" t="str">
        <f>A478&amp;"-"&amp;TEXT(COUNTIF($A$5:A478,A478),"000")</f>
        <v>-000</v>
      </c>
      <c r="C478" s="52"/>
      <c r="D478" s="27"/>
      <c r="E478" s="28"/>
      <c r="F478" s="27"/>
      <c r="G478" s="27"/>
      <c r="H478" s="52"/>
      <c r="I478" s="380" t="str">
        <f>IFERROR(VLOOKUP($F478,'Liste planification'!$V$2:$W$96,2,FALSE),"")</f>
        <v/>
      </c>
      <c r="J478" s="27"/>
      <c r="K478" s="27"/>
      <c r="L478" s="27"/>
      <c r="M478" s="52"/>
      <c r="N478" s="52"/>
      <c r="O478" s="52"/>
      <c r="P478" s="52"/>
      <c r="Q478" s="52"/>
      <c r="R478" s="52"/>
      <c r="S478" s="52"/>
      <c r="T478" s="52"/>
      <c r="U478" s="52"/>
      <c r="V478" s="52"/>
      <c r="W478" s="52"/>
      <c r="X478" s="52"/>
      <c r="Y478" s="194"/>
      <c r="Z478" s="776"/>
      <c r="AA478" s="190"/>
      <c r="AB478" s="747">
        <f t="shared" si="28"/>
        <v>0</v>
      </c>
      <c r="AC478" s="748">
        <f t="shared" si="29"/>
        <v>0</v>
      </c>
      <c r="AD478" s="187"/>
      <c r="AE478" s="186"/>
      <c r="AF478" s="190"/>
      <c r="AG478" s="747">
        <f t="shared" si="30"/>
        <v>0</v>
      </c>
      <c r="AH478" s="748">
        <f t="shared" si="31"/>
        <v>0</v>
      </c>
      <c r="AI478" s="187"/>
      <c r="AJ478" s="52"/>
      <c r="AK478" s="156" t="str">
        <f>IFERROR(VLOOKUP($A478,'Liste planification'!$B$2:$C$105,2,FALSE),"")</f>
        <v/>
      </c>
      <c r="AL478" s="27"/>
      <c r="AM478" s="27"/>
      <c r="AN478" s="769"/>
      <c r="AO478" s="770"/>
      <c r="AP478" s="770"/>
      <c r="AQ478" s="770"/>
      <c r="AR478" s="770"/>
      <c r="AS478" s="770"/>
      <c r="AT478" s="770"/>
      <c r="AU478" s="770"/>
      <c r="AV478" s="770"/>
      <c r="AW478" s="770"/>
      <c r="AX478" s="770"/>
      <c r="AY478" s="770"/>
      <c r="AZ478" s="770"/>
      <c r="BA478" s="770"/>
      <c r="BB478" s="770"/>
      <c r="BC478" s="770"/>
      <c r="BD478" s="770"/>
      <c r="BE478" s="770"/>
      <c r="BF478" s="770"/>
      <c r="BG478" s="770"/>
      <c r="BH478" s="770"/>
      <c r="BI478" s="770"/>
      <c r="BJ478" s="770"/>
      <c r="BK478" s="770"/>
      <c r="BL478" s="770"/>
      <c r="BM478" s="770"/>
      <c r="BN478" s="770"/>
      <c r="BO478" s="770"/>
      <c r="BP478" s="770"/>
      <c r="BQ478" s="770"/>
      <c r="BR478" s="770"/>
      <c r="BS478" s="770"/>
      <c r="BT478" s="770"/>
      <c r="BU478" s="770"/>
      <c r="BV478" s="770"/>
      <c r="BW478" s="770"/>
      <c r="BX478" s="770"/>
      <c r="BY478" s="770"/>
      <c r="BZ478" s="770"/>
      <c r="CA478" s="770"/>
      <c r="CB478" s="770"/>
      <c r="CC478" s="770"/>
    </row>
    <row r="479" spans="1:81" s="64" customFormat="1">
      <c r="A479" s="158"/>
      <c r="B479" s="159" t="str">
        <f>A479&amp;"-"&amp;TEXT(COUNTIF($A$5:A479,A479),"000")</f>
        <v>-000</v>
      </c>
      <c r="C479" s="52"/>
      <c r="D479" s="27"/>
      <c r="E479" s="28"/>
      <c r="F479" s="27"/>
      <c r="G479" s="27"/>
      <c r="H479" s="52"/>
      <c r="I479" s="380" t="str">
        <f>IFERROR(VLOOKUP($F479,'Liste planification'!$V$2:$W$96,2,FALSE),"")</f>
        <v/>
      </c>
      <c r="J479" s="27"/>
      <c r="K479" s="27"/>
      <c r="L479" s="27"/>
      <c r="M479" s="52"/>
      <c r="N479" s="52"/>
      <c r="O479" s="52"/>
      <c r="P479" s="52"/>
      <c r="Q479" s="52"/>
      <c r="R479" s="52"/>
      <c r="S479" s="52"/>
      <c r="T479" s="52"/>
      <c r="U479" s="52"/>
      <c r="V479" s="52"/>
      <c r="W479" s="52"/>
      <c r="X479" s="52"/>
      <c r="Y479" s="194"/>
      <c r="Z479" s="776"/>
      <c r="AA479" s="190"/>
      <c r="AB479" s="747">
        <f t="shared" si="28"/>
        <v>0</v>
      </c>
      <c r="AC479" s="748">
        <f t="shared" si="29"/>
        <v>0</v>
      </c>
      <c r="AD479" s="187"/>
      <c r="AE479" s="186"/>
      <c r="AF479" s="190"/>
      <c r="AG479" s="747">
        <f t="shared" si="30"/>
        <v>0</v>
      </c>
      <c r="AH479" s="748">
        <f t="shared" si="31"/>
        <v>0</v>
      </c>
      <c r="AI479" s="187"/>
      <c r="AJ479" s="52"/>
      <c r="AK479" s="156" t="str">
        <f>IFERROR(VLOOKUP($A479,'Liste planification'!$B$2:$C$105,2,FALSE),"")</f>
        <v/>
      </c>
      <c r="AL479" s="27"/>
      <c r="AM479" s="27"/>
      <c r="AN479" s="769"/>
      <c r="AO479" s="770"/>
      <c r="AP479" s="770"/>
      <c r="AQ479" s="770"/>
      <c r="AR479" s="770"/>
      <c r="AS479" s="770"/>
      <c r="AT479" s="770"/>
      <c r="AU479" s="770"/>
      <c r="AV479" s="770"/>
      <c r="AW479" s="770"/>
      <c r="AX479" s="770"/>
      <c r="AY479" s="770"/>
      <c r="AZ479" s="770"/>
      <c r="BA479" s="770"/>
      <c r="BB479" s="770"/>
      <c r="BC479" s="770"/>
      <c r="BD479" s="770"/>
      <c r="BE479" s="770"/>
      <c r="BF479" s="770"/>
      <c r="BG479" s="770"/>
      <c r="BH479" s="770"/>
      <c r="BI479" s="770"/>
      <c r="BJ479" s="770"/>
      <c r="BK479" s="770"/>
      <c r="BL479" s="770"/>
      <c r="BM479" s="770"/>
      <c r="BN479" s="770"/>
      <c r="BO479" s="770"/>
      <c r="BP479" s="770"/>
      <c r="BQ479" s="770"/>
      <c r="BR479" s="770"/>
      <c r="BS479" s="770"/>
      <c r="BT479" s="770"/>
      <c r="BU479" s="770"/>
      <c r="BV479" s="770"/>
      <c r="BW479" s="770"/>
      <c r="BX479" s="770"/>
      <c r="BY479" s="770"/>
      <c r="BZ479" s="770"/>
      <c r="CA479" s="770"/>
      <c r="CB479" s="770"/>
      <c r="CC479" s="770"/>
    </row>
    <row r="480" spans="1:81" s="64" customFormat="1">
      <c r="A480" s="158"/>
      <c r="B480" s="159" t="str">
        <f>A480&amp;"-"&amp;TEXT(COUNTIF($A$5:A480,A480),"000")</f>
        <v>-000</v>
      </c>
      <c r="C480" s="52"/>
      <c r="D480" s="27"/>
      <c r="E480" s="28"/>
      <c r="F480" s="27"/>
      <c r="G480" s="27"/>
      <c r="H480" s="52"/>
      <c r="I480" s="380" t="str">
        <f>IFERROR(VLOOKUP($F480,'Liste planification'!$V$2:$W$96,2,FALSE),"")</f>
        <v/>
      </c>
      <c r="J480" s="27"/>
      <c r="K480" s="27"/>
      <c r="L480" s="27"/>
      <c r="M480" s="52"/>
      <c r="N480" s="52"/>
      <c r="O480" s="52"/>
      <c r="P480" s="52"/>
      <c r="Q480" s="52"/>
      <c r="R480" s="52"/>
      <c r="S480" s="52"/>
      <c r="T480" s="52"/>
      <c r="U480" s="52"/>
      <c r="V480" s="52"/>
      <c r="W480" s="52"/>
      <c r="X480" s="52"/>
      <c r="Y480" s="194"/>
      <c r="Z480" s="776"/>
      <c r="AA480" s="190"/>
      <c r="AB480" s="747">
        <f t="shared" si="28"/>
        <v>0</v>
      </c>
      <c r="AC480" s="748">
        <f t="shared" si="29"/>
        <v>0</v>
      </c>
      <c r="AD480" s="187"/>
      <c r="AE480" s="186"/>
      <c r="AF480" s="190"/>
      <c r="AG480" s="747">
        <f t="shared" si="30"/>
        <v>0</v>
      </c>
      <c r="AH480" s="748">
        <f t="shared" si="31"/>
        <v>0</v>
      </c>
      <c r="AI480" s="187"/>
      <c r="AJ480" s="52"/>
      <c r="AK480" s="156" t="str">
        <f>IFERROR(VLOOKUP($A480,'Liste planification'!$B$2:$C$105,2,FALSE),"")</f>
        <v/>
      </c>
      <c r="AL480" s="27"/>
      <c r="AM480" s="27"/>
      <c r="AN480" s="769"/>
      <c r="AO480" s="770"/>
      <c r="AP480" s="770"/>
      <c r="AQ480" s="770"/>
      <c r="AR480" s="770"/>
      <c r="AS480" s="770"/>
      <c r="AT480" s="770"/>
      <c r="AU480" s="770"/>
      <c r="AV480" s="770"/>
      <c r="AW480" s="770"/>
      <c r="AX480" s="770"/>
      <c r="AY480" s="770"/>
      <c r="AZ480" s="770"/>
      <c r="BA480" s="770"/>
      <c r="BB480" s="770"/>
      <c r="BC480" s="770"/>
      <c r="BD480" s="770"/>
      <c r="BE480" s="770"/>
      <c r="BF480" s="770"/>
      <c r="BG480" s="770"/>
      <c r="BH480" s="770"/>
      <c r="BI480" s="770"/>
      <c r="BJ480" s="770"/>
      <c r="BK480" s="770"/>
      <c r="BL480" s="770"/>
      <c r="BM480" s="770"/>
      <c r="BN480" s="770"/>
      <c r="BO480" s="770"/>
      <c r="BP480" s="770"/>
      <c r="BQ480" s="770"/>
      <c r="BR480" s="770"/>
      <c r="BS480" s="770"/>
      <c r="BT480" s="770"/>
      <c r="BU480" s="770"/>
      <c r="BV480" s="770"/>
      <c r="BW480" s="770"/>
      <c r="BX480" s="770"/>
      <c r="BY480" s="770"/>
      <c r="BZ480" s="770"/>
      <c r="CA480" s="770"/>
      <c r="CB480" s="770"/>
      <c r="CC480" s="770"/>
    </row>
    <row r="481" spans="1:81" s="64" customFormat="1">
      <c r="A481" s="158"/>
      <c r="B481" s="159" t="str">
        <f>A481&amp;"-"&amp;TEXT(COUNTIF($A$5:A481,A481),"000")</f>
        <v>-000</v>
      </c>
      <c r="C481" s="52"/>
      <c r="D481" s="27"/>
      <c r="E481" s="28"/>
      <c r="F481" s="27"/>
      <c r="G481" s="27"/>
      <c r="H481" s="52"/>
      <c r="I481" s="380" t="str">
        <f>IFERROR(VLOOKUP($F481,'Liste planification'!$V$2:$W$96,2,FALSE),"")</f>
        <v/>
      </c>
      <c r="J481" s="27"/>
      <c r="K481" s="27"/>
      <c r="L481" s="27"/>
      <c r="M481" s="52"/>
      <c r="N481" s="52"/>
      <c r="O481" s="52"/>
      <c r="P481" s="52"/>
      <c r="Q481" s="52"/>
      <c r="R481" s="52"/>
      <c r="S481" s="52"/>
      <c r="T481" s="52"/>
      <c r="U481" s="52"/>
      <c r="V481" s="52"/>
      <c r="W481" s="52"/>
      <c r="X481" s="52"/>
      <c r="Y481" s="194"/>
      <c r="Z481" s="776"/>
      <c r="AA481" s="190"/>
      <c r="AB481" s="747">
        <f t="shared" si="28"/>
        <v>0</v>
      </c>
      <c r="AC481" s="748">
        <f t="shared" si="29"/>
        <v>0</v>
      </c>
      <c r="AD481" s="187"/>
      <c r="AE481" s="186"/>
      <c r="AF481" s="190"/>
      <c r="AG481" s="747">
        <f t="shared" si="30"/>
        <v>0</v>
      </c>
      <c r="AH481" s="748">
        <f t="shared" si="31"/>
        <v>0</v>
      </c>
      <c r="AI481" s="187"/>
      <c r="AJ481" s="52"/>
      <c r="AK481" s="156" t="str">
        <f>IFERROR(VLOOKUP($A481,'Liste planification'!$B$2:$C$105,2,FALSE),"")</f>
        <v/>
      </c>
      <c r="AL481" s="27"/>
      <c r="AM481" s="27"/>
      <c r="AN481" s="769"/>
      <c r="AO481" s="770"/>
      <c r="AP481" s="770"/>
      <c r="AQ481" s="770"/>
      <c r="AR481" s="770"/>
      <c r="AS481" s="770"/>
      <c r="AT481" s="770"/>
      <c r="AU481" s="770"/>
      <c r="AV481" s="770"/>
      <c r="AW481" s="770"/>
      <c r="AX481" s="770"/>
      <c r="AY481" s="770"/>
      <c r="AZ481" s="770"/>
      <c r="BA481" s="770"/>
      <c r="BB481" s="770"/>
      <c r="BC481" s="770"/>
      <c r="BD481" s="770"/>
      <c r="BE481" s="770"/>
      <c r="BF481" s="770"/>
      <c r="BG481" s="770"/>
      <c r="BH481" s="770"/>
      <c r="BI481" s="770"/>
      <c r="BJ481" s="770"/>
      <c r="BK481" s="770"/>
      <c r="BL481" s="770"/>
      <c r="BM481" s="770"/>
      <c r="BN481" s="770"/>
      <c r="BO481" s="770"/>
      <c r="BP481" s="770"/>
      <c r="BQ481" s="770"/>
      <c r="BR481" s="770"/>
      <c r="BS481" s="770"/>
      <c r="BT481" s="770"/>
      <c r="BU481" s="770"/>
      <c r="BV481" s="770"/>
      <c r="BW481" s="770"/>
      <c r="BX481" s="770"/>
      <c r="BY481" s="770"/>
      <c r="BZ481" s="770"/>
      <c r="CA481" s="770"/>
      <c r="CB481" s="770"/>
      <c r="CC481" s="770"/>
    </row>
    <row r="482" spans="1:81" s="64" customFormat="1">
      <c r="A482" s="158"/>
      <c r="B482" s="159" t="str">
        <f>A482&amp;"-"&amp;TEXT(COUNTIF($A$5:A482,A482),"000")</f>
        <v>-000</v>
      </c>
      <c r="C482" s="52"/>
      <c r="D482" s="27"/>
      <c r="E482" s="28"/>
      <c r="F482" s="27"/>
      <c r="G482" s="27"/>
      <c r="H482" s="52"/>
      <c r="I482" s="380" t="str">
        <f>IFERROR(VLOOKUP($F482,'Liste planification'!$V$2:$W$96,2,FALSE),"")</f>
        <v/>
      </c>
      <c r="J482" s="27"/>
      <c r="K482" s="27"/>
      <c r="L482" s="27"/>
      <c r="M482" s="52"/>
      <c r="N482" s="52"/>
      <c r="O482" s="52"/>
      <c r="P482" s="52"/>
      <c r="Q482" s="52"/>
      <c r="R482" s="52"/>
      <c r="S482" s="52"/>
      <c r="T482" s="52"/>
      <c r="U482" s="52"/>
      <c r="V482" s="52"/>
      <c r="W482" s="52"/>
      <c r="X482" s="52"/>
      <c r="Y482" s="194"/>
      <c r="Z482" s="776"/>
      <c r="AA482" s="190"/>
      <c r="AB482" s="747">
        <f t="shared" si="28"/>
        <v>0</v>
      </c>
      <c r="AC482" s="748">
        <f t="shared" si="29"/>
        <v>0</v>
      </c>
      <c r="AD482" s="187"/>
      <c r="AE482" s="186"/>
      <c r="AF482" s="190"/>
      <c r="AG482" s="747">
        <f t="shared" si="30"/>
        <v>0</v>
      </c>
      <c r="AH482" s="748">
        <f t="shared" si="31"/>
        <v>0</v>
      </c>
      <c r="AI482" s="187"/>
      <c r="AJ482" s="52"/>
      <c r="AK482" s="156" t="str">
        <f>IFERROR(VLOOKUP($A482,'Liste planification'!$B$2:$C$105,2,FALSE),"")</f>
        <v/>
      </c>
      <c r="AL482" s="27"/>
      <c r="AM482" s="27"/>
      <c r="AN482" s="769"/>
      <c r="AO482" s="770"/>
      <c r="AP482" s="770"/>
      <c r="AQ482" s="770"/>
      <c r="AR482" s="770"/>
      <c r="AS482" s="770"/>
      <c r="AT482" s="770"/>
      <c r="AU482" s="770"/>
      <c r="AV482" s="770"/>
      <c r="AW482" s="770"/>
      <c r="AX482" s="770"/>
      <c r="AY482" s="770"/>
      <c r="AZ482" s="770"/>
      <c r="BA482" s="770"/>
      <c r="BB482" s="770"/>
      <c r="BC482" s="770"/>
      <c r="BD482" s="770"/>
      <c r="BE482" s="770"/>
      <c r="BF482" s="770"/>
      <c r="BG482" s="770"/>
      <c r="BH482" s="770"/>
      <c r="BI482" s="770"/>
      <c r="BJ482" s="770"/>
      <c r="BK482" s="770"/>
      <c r="BL482" s="770"/>
      <c r="BM482" s="770"/>
      <c r="BN482" s="770"/>
      <c r="BO482" s="770"/>
      <c r="BP482" s="770"/>
      <c r="BQ482" s="770"/>
      <c r="BR482" s="770"/>
      <c r="BS482" s="770"/>
      <c r="BT482" s="770"/>
      <c r="BU482" s="770"/>
      <c r="BV482" s="770"/>
      <c r="BW482" s="770"/>
      <c r="BX482" s="770"/>
      <c r="BY482" s="770"/>
      <c r="BZ482" s="770"/>
      <c r="CA482" s="770"/>
      <c r="CB482" s="770"/>
      <c r="CC482" s="770"/>
    </row>
    <row r="483" spans="1:81" s="64" customFormat="1">
      <c r="A483" s="158"/>
      <c r="B483" s="159" t="str">
        <f>A483&amp;"-"&amp;TEXT(COUNTIF($A$5:A483,A483),"000")</f>
        <v>-000</v>
      </c>
      <c r="C483" s="52"/>
      <c r="D483" s="27"/>
      <c r="E483" s="28"/>
      <c r="F483" s="27"/>
      <c r="G483" s="27"/>
      <c r="H483" s="52"/>
      <c r="I483" s="380" t="str">
        <f>IFERROR(VLOOKUP($F483,'Liste planification'!$V$2:$W$96,2,FALSE),"")</f>
        <v/>
      </c>
      <c r="J483" s="27"/>
      <c r="K483" s="27"/>
      <c r="L483" s="27"/>
      <c r="M483" s="52"/>
      <c r="N483" s="52"/>
      <c r="O483" s="52"/>
      <c r="P483" s="52"/>
      <c r="Q483" s="52"/>
      <c r="R483" s="52"/>
      <c r="S483" s="52"/>
      <c r="T483" s="52"/>
      <c r="U483" s="52"/>
      <c r="V483" s="52"/>
      <c r="W483" s="52"/>
      <c r="X483" s="52"/>
      <c r="Y483" s="194"/>
      <c r="Z483" s="776"/>
      <c r="AA483" s="190"/>
      <c r="AB483" s="747">
        <f t="shared" si="28"/>
        <v>0</v>
      </c>
      <c r="AC483" s="748">
        <f t="shared" si="29"/>
        <v>0</v>
      </c>
      <c r="AD483" s="187"/>
      <c r="AE483" s="186"/>
      <c r="AF483" s="190"/>
      <c r="AG483" s="747">
        <f t="shared" si="30"/>
        <v>0</v>
      </c>
      <c r="AH483" s="748">
        <f t="shared" si="31"/>
        <v>0</v>
      </c>
      <c r="AI483" s="187"/>
      <c r="AJ483" s="52"/>
      <c r="AK483" s="156" t="str">
        <f>IFERROR(VLOOKUP($A483,'Liste planification'!$B$2:$C$105,2,FALSE),"")</f>
        <v/>
      </c>
      <c r="AL483" s="27"/>
      <c r="AM483" s="27"/>
      <c r="AN483" s="769"/>
      <c r="AO483" s="770"/>
      <c r="AP483" s="770"/>
      <c r="AQ483" s="770"/>
      <c r="AR483" s="770"/>
      <c r="AS483" s="770"/>
      <c r="AT483" s="770"/>
      <c r="AU483" s="770"/>
      <c r="AV483" s="770"/>
      <c r="AW483" s="770"/>
      <c r="AX483" s="770"/>
      <c r="AY483" s="770"/>
      <c r="AZ483" s="770"/>
      <c r="BA483" s="770"/>
      <c r="BB483" s="770"/>
      <c r="BC483" s="770"/>
      <c r="BD483" s="770"/>
      <c r="BE483" s="770"/>
      <c r="BF483" s="770"/>
      <c r="BG483" s="770"/>
      <c r="BH483" s="770"/>
      <c r="BI483" s="770"/>
      <c r="BJ483" s="770"/>
      <c r="BK483" s="770"/>
      <c r="BL483" s="770"/>
      <c r="BM483" s="770"/>
      <c r="BN483" s="770"/>
      <c r="BO483" s="770"/>
      <c r="BP483" s="770"/>
      <c r="BQ483" s="770"/>
      <c r="BR483" s="770"/>
      <c r="BS483" s="770"/>
      <c r="BT483" s="770"/>
      <c r="BU483" s="770"/>
      <c r="BV483" s="770"/>
      <c r="BW483" s="770"/>
      <c r="BX483" s="770"/>
      <c r="BY483" s="770"/>
      <c r="BZ483" s="770"/>
      <c r="CA483" s="770"/>
      <c r="CB483" s="770"/>
      <c r="CC483" s="770"/>
    </row>
    <row r="484" spans="1:81" s="64" customFormat="1">
      <c r="A484" s="158"/>
      <c r="B484" s="159" t="str">
        <f>A484&amp;"-"&amp;TEXT(COUNTIF($A$5:A484,A484),"000")</f>
        <v>-000</v>
      </c>
      <c r="C484" s="52"/>
      <c r="D484" s="27"/>
      <c r="E484" s="28"/>
      <c r="F484" s="27"/>
      <c r="G484" s="27"/>
      <c r="H484" s="52"/>
      <c r="I484" s="380" t="str">
        <f>IFERROR(VLOOKUP($F484,'Liste planification'!$V$2:$W$96,2,FALSE),"")</f>
        <v/>
      </c>
      <c r="J484" s="27"/>
      <c r="K484" s="27"/>
      <c r="L484" s="27"/>
      <c r="M484" s="52"/>
      <c r="N484" s="52"/>
      <c r="O484" s="52"/>
      <c r="P484" s="52"/>
      <c r="Q484" s="52"/>
      <c r="R484" s="52"/>
      <c r="S484" s="52"/>
      <c r="T484" s="52"/>
      <c r="U484" s="52"/>
      <c r="V484" s="52"/>
      <c r="W484" s="52"/>
      <c r="X484" s="52"/>
      <c r="Y484" s="194"/>
      <c r="Z484" s="776"/>
      <c r="AA484" s="190"/>
      <c r="AB484" s="747">
        <f t="shared" si="28"/>
        <v>0</v>
      </c>
      <c r="AC484" s="748">
        <f t="shared" si="29"/>
        <v>0</v>
      </c>
      <c r="AD484" s="187"/>
      <c r="AE484" s="186"/>
      <c r="AF484" s="190"/>
      <c r="AG484" s="747">
        <f t="shared" si="30"/>
        <v>0</v>
      </c>
      <c r="AH484" s="748">
        <f t="shared" si="31"/>
        <v>0</v>
      </c>
      <c r="AI484" s="187"/>
      <c r="AJ484" s="52"/>
      <c r="AK484" s="156" t="str">
        <f>IFERROR(VLOOKUP($A484,'Liste planification'!$B$2:$C$105,2,FALSE),"")</f>
        <v/>
      </c>
      <c r="AL484" s="27"/>
      <c r="AM484" s="27"/>
      <c r="AN484" s="769"/>
      <c r="AO484" s="770"/>
      <c r="AP484" s="770"/>
      <c r="AQ484" s="770"/>
      <c r="AR484" s="770"/>
      <c r="AS484" s="770"/>
      <c r="AT484" s="770"/>
      <c r="AU484" s="770"/>
      <c r="AV484" s="770"/>
      <c r="AW484" s="770"/>
      <c r="AX484" s="770"/>
      <c r="AY484" s="770"/>
      <c r="AZ484" s="770"/>
      <c r="BA484" s="770"/>
      <c r="BB484" s="770"/>
      <c r="BC484" s="770"/>
      <c r="BD484" s="770"/>
      <c r="BE484" s="770"/>
      <c r="BF484" s="770"/>
      <c r="BG484" s="770"/>
      <c r="BH484" s="770"/>
      <c r="BI484" s="770"/>
      <c r="BJ484" s="770"/>
      <c r="BK484" s="770"/>
      <c r="BL484" s="770"/>
      <c r="BM484" s="770"/>
      <c r="BN484" s="770"/>
      <c r="BO484" s="770"/>
      <c r="BP484" s="770"/>
      <c r="BQ484" s="770"/>
      <c r="BR484" s="770"/>
      <c r="BS484" s="770"/>
      <c r="BT484" s="770"/>
      <c r="BU484" s="770"/>
      <c r="BV484" s="770"/>
      <c r="BW484" s="770"/>
      <c r="BX484" s="770"/>
      <c r="BY484" s="770"/>
      <c r="BZ484" s="770"/>
      <c r="CA484" s="770"/>
      <c r="CB484" s="770"/>
      <c r="CC484" s="770"/>
    </row>
    <row r="485" spans="1:81" s="64" customFormat="1">
      <c r="A485" s="158"/>
      <c r="B485" s="159" t="str">
        <f>A485&amp;"-"&amp;TEXT(COUNTIF($A$5:A485,A485),"000")</f>
        <v>-000</v>
      </c>
      <c r="C485" s="52"/>
      <c r="D485" s="27"/>
      <c r="E485" s="28"/>
      <c r="F485" s="27"/>
      <c r="G485" s="27"/>
      <c r="H485" s="52"/>
      <c r="I485" s="380" t="str">
        <f>IFERROR(VLOOKUP($F485,'Liste planification'!$V$2:$W$96,2,FALSE),"")</f>
        <v/>
      </c>
      <c r="J485" s="27"/>
      <c r="K485" s="27"/>
      <c r="L485" s="27"/>
      <c r="M485" s="52"/>
      <c r="N485" s="52"/>
      <c r="O485" s="52"/>
      <c r="P485" s="52"/>
      <c r="Q485" s="52"/>
      <c r="R485" s="52"/>
      <c r="S485" s="52"/>
      <c r="T485" s="52"/>
      <c r="U485" s="52"/>
      <c r="V485" s="52"/>
      <c r="W485" s="52"/>
      <c r="X485" s="52"/>
      <c r="Y485" s="194"/>
      <c r="Z485" s="776"/>
      <c r="AA485" s="190"/>
      <c r="AB485" s="747">
        <f t="shared" si="28"/>
        <v>0</v>
      </c>
      <c r="AC485" s="748">
        <f t="shared" si="29"/>
        <v>0</v>
      </c>
      <c r="AD485" s="187"/>
      <c r="AE485" s="186"/>
      <c r="AF485" s="190"/>
      <c r="AG485" s="747">
        <f t="shared" si="30"/>
        <v>0</v>
      </c>
      <c r="AH485" s="748">
        <f t="shared" si="31"/>
        <v>0</v>
      </c>
      <c r="AI485" s="187"/>
      <c r="AJ485" s="52"/>
      <c r="AK485" s="156" t="str">
        <f>IFERROR(VLOOKUP($A485,'Liste planification'!$B$2:$C$105,2,FALSE),"")</f>
        <v/>
      </c>
      <c r="AL485" s="27"/>
      <c r="AM485" s="27"/>
      <c r="AN485" s="769"/>
      <c r="AO485" s="770"/>
      <c r="AP485" s="770"/>
      <c r="AQ485" s="770"/>
      <c r="AR485" s="770"/>
      <c r="AS485" s="770"/>
      <c r="AT485" s="770"/>
      <c r="AU485" s="770"/>
      <c r="AV485" s="770"/>
      <c r="AW485" s="770"/>
      <c r="AX485" s="770"/>
      <c r="AY485" s="770"/>
      <c r="AZ485" s="770"/>
      <c r="BA485" s="770"/>
      <c r="BB485" s="770"/>
      <c r="BC485" s="770"/>
      <c r="BD485" s="770"/>
      <c r="BE485" s="770"/>
      <c r="BF485" s="770"/>
      <c r="BG485" s="770"/>
      <c r="BH485" s="770"/>
      <c r="BI485" s="770"/>
      <c r="BJ485" s="770"/>
      <c r="BK485" s="770"/>
      <c r="BL485" s="770"/>
      <c r="BM485" s="770"/>
      <c r="BN485" s="770"/>
      <c r="BO485" s="770"/>
      <c r="BP485" s="770"/>
      <c r="BQ485" s="770"/>
      <c r="BR485" s="770"/>
      <c r="BS485" s="770"/>
      <c r="BT485" s="770"/>
      <c r="BU485" s="770"/>
      <c r="BV485" s="770"/>
      <c r="BW485" s="770"/>
      <c r="BX485" s="770"/>
      <c r="BY485" s="770"/>
      <c r="BZ485" s="770"/>
      <c r="CA485" s="770"/>
      <c r="CB485" s="770"/>
      <c r="CC485" s="770"/>
    </row>
    <row r="486" spans="1:81" s="64" customFormat="1">
      <c r="A486" s="158"/>
      <c r="B486" s="159" t="str">
        <f>A486&amp;"-"&amp;TEXT(COUNTIF($A$5:A486,A486),"000")</f>
        <v>-000</v>
      </c>
      <c r="C486" s="52"/>
      <c r="D486" s="27"/>
      <c r="E486" s="28"/>
      <c r="F486" s="27"/>
      <c r="G486" s="27"/>
      <c r="H486" s="52"/>
      <c r="I486" s="380" t="str">
        <f>IFERROR(VLOOKUP($F486,'Liste planification'!$V$2:$W$96,2,FALSE),"")</f>
        <v/>
      </c>
      <c r="J486" s="27"/>
      <c r="K486" s="27"/>
      <c r="L486" s="27"/>
      <c r="M486" s="52"/>
      <c r="N486" s="52"/>
      <c r="O486" s="52"/>
      <c r="P486" s="52"/>
      <c r="Q486" s="52"/>
      <c r="R486" s="52"/>
      <c r="S486" s="52"/>
      <c r="T486" s="52"/>
      <c r="U486" s="52"/>
      <c r="V486" s="52"/>
      <c r="W486" s="52"/>
      <c r="X486" s="52"/>
      <c r="Y486" s="194"/>
      <c r="Z486" s="776"/>
      <c r="AA486" s="190"/>
      <c r="AB486" s="747">
        <f t="shared" si="28"/>
        <v>0</v>
      </c>
      <c r="AC486" s="748">
        <f t="shared" si="29"/>
        <v>0</v>
      </c>
      <c r="AD486" s="187"/>
      <c r="AE486" s="186"/>
      <c r="AF486" s="190"/>
      <c r="AG486" s="747">
        <f t="shared" si="30"/>
        <v>0</v>
      </c>
      <c r="AH486" s="748">
        <f t="shared" si="31"/>
        <v>0</v>
      </c>
      <c r="AI486" s="187"/>
      <c r="AJ486" s="52"/>
      <c r="AK486" s="156" t="str">
        <f>IFERROR(VLOOKUP($A486,'Liste planification'!$B$2:$C$105,2,FALSE),"")</f>
        <v/>
      </c>
      <c r="AL486" s="27"/>
      <c r="AM486" s="27"/>
      <c r="AN486" s="769"/>
      <c r="AO486" s="770"/>
      <c r="AP486" s="770"/>
      <c r="AQ486" s="770"/>
      <c r="AR486" s="770"/>
      <c r="AS486" s="770"/>
      <c r="AT486" s="770"/>
      <c r="AU486" s="770"/>
      <c r="AV486" s="770"/>
      <c r="AW486" s="770"/>
      <c r="AX486" s="770"/>
      <c r="AY486" s="770"/>
      <c r="AZ486" s="770"/>
      <c r="BA486" s="770"/>
      <c r="BB486" s="770"/>
      <c r="BC486" s="770"/>
      <c r="BD486" s="770"/>
      <c r="BE486" s="770"/>
      <c r="BF486" s="770"/>
      <c r="BG486" s="770"/>
      <c r="BH486" s="770"/>
      <c r="BI486" s="770"/>
      <c r="BJ486" s="770"/>
      <c r="BK486" s="770"/>
      <c r="BL486" s="770"/>
      <c r="BM486" s="770"/>
      <c r="BN486" s="770"/>
      <c r="BO486" s="770"/>
      <c r="BP486" s="770"/>
      <c r="BQ486" s="770"/>
      <c r="BR486" s="770"/>
      <c r="BS486" s="770"/>
      <c r="BT486" s="770"/>
      <c r="BU486" s="770"/>
      <c r="BV486" s="770"/>
      <c r="BW486" s="770"/>
      <c r="BX486" s="770"/>
      <c r="BY486" s="770"/>
      <c r="BZ486" s="770"/>
      <c r="CA486" s="770"/>
      <c r="CB486" s="770"/>
      <c r="CC486" s="770"/>
    </row>
    <row r="487" spans="1:81" s="64" customFormat="1">
      <c r="A487" s="158"/>
      <c r="B487" s="159" t="str">
        <f>A487&amp;"-"&amp;TEXT(COUNTIF($A$5:A487,A487),"000")</f>
        <v>-000</v>
      </c>
      <c r="C487" s="52"/>
      <c r="D487" s="27"/>
      <c r="E487" s="28"/>
      <c r="F487" s="27"/>
      <c r="G487" s="27"/>
      <c r="H487" s="52"/>
      <c r="I487" s="380" t="str">
        <f>IFERROR(VLOOKUP($F487,'Liste planification'!$V$2:$W$96,2,FALSE),"")</f>
        <v/>
      </c>
      <c r="J487" s="27"/>
      <c r="K487" s="27"/>
      <c r="L487" s="27"/>
      <c r="M487" s="52"/>
      <c r="N487" s="52"/>
      <c r="O487" s="52"/>
      <c r="P487" s="52"/>
      <c r="Q487" s="52"/>
      <c r="R487" s="52"/>
      <c r="S487" s="52"/>
      <c r="T487" s="52"/>
      <c r="U487" s="52"/>
      <c r="V487" s="52"/>
      <c r="W487" s="52"/>
      <c r="X487" s="52"/>
      <c r="Y487" s="194"/>
      <c r="Z487" s="776"/>
      <c r="AA487" s="190"/>
      <c r="AB487" s="747">
        <f t="shared" si="28"/>
        <v>0</v>
      </c>
      <c r="AC487" s="748">
        <f t="shared" si="29"/>
        <v>0</v>
      </c>
      <c r="AD487" s="187"/>
      <c r="AE487" s="186"/>
      <c r="AF487" s="190"/>
      <c r="AG487" s="747">
        <f t="shared" si="30"/>
        <v>0</v>
      </c>
      <c r="AH487" s="748">
        <f t="shared" si="31"/>
        <v>0</v>
      </c>
      <c r="AI487" s="187"/>
      <c r="AJ487" s="52"/>
      <c r="AK487" s="156" t="str">
        <f>IFERROR(VLOOKUP($A487,'Liste planification'!$B$2:$C$105,2,FALSE),"")</f>
        <v/>
      </c>
      <c r="AL487" s="27"/>
      <c r="AM487" s="27"/>
      <c r="AN487" s="769"/>
      <c r="AO487" s="770"/>
      <c r="AP487" s="770"/>
      <c r="AQ487" s="770"/>
      <c r="AR487" s="770"/>
      <c r="AS487" s="770"/>
      <c r="AT487" s="770"/>
      <c r="AU487" s="770"/>
      <c r="AV487" s="770"/>
      <c r="AW487" s="770"/>
      <c r="AX487" s="770"/>
      <c r="AY487" s="770"/>
      <c r="AZ487" s="770"/>
      <c r="BA487" s="770"/>
      <c r="BB487" s="770"/>
      <c r="BC487" s="770"/>
      <c r="BD487" s="770"/>
      <c r="BE487" s="770"/>
      <c r="BF487" s="770"/>
      <c r="BG487" s="770"/>
      <c r="BH487" s="770"/>
      <c r="BI487" s="770"/>
      <c r="BJ487" s="770"/>
      <c r="BK487" s="770"/>
      <c r="BL487" s="770"/>
      <c r="BM487" s="770"/>
      <c r="BN487" s="770"/>
      <c r="BO487" s="770"/>
      <c r="BP487" s="770"/>
      <c r="BQ487" s="770"/>
      <c r="BR487" s="770"/>
      <c r="BS487" s="770"/>
      <c r="BT487" s="770"/>
      <c r="BU487" s="770"/>
      <c r="BV487" s="770"/>
      <c r="BW487" s="770"/>
      <c r="BX487" s="770"/>
      <c r="BY487" s="770"/>
      <c r="BZ487" s="770"/>
      <c r="CA487" s="770"/>
      <c r="CB487" s="770"/>
      <c r="CC487" s="770"/>
    </row>
    <row r="488" spans="1:81" s="64" customFormat="1">
      <c r="A488" s="158"/>
      <c r="B488" s="159" t="str">
        <f>A488&amp;"-"&amp;TEXT(COUNTIF($A$5:A488,A488),"000")</f>
        <v>-000</v>
      </c>
      <c r="C488" s="52"/>
      <c r="D488" s="27"/>
      <c r="E488" s="28"/>
      <c r="F488" s="27"/>
      <c r="G488" s="27"/>
      <c r="H488" s="52"/>
      <c r="I488" s="380" t="str">
        <f>IFERROR(VLOOKUP($F488,'Liste planification'!$V$2:$W$96,2,FALSE),"")</f>
        <v/>
      </c>
      <c r="J488" s="27"/>
      <c r="K488" s="27"/>
      <c r="L488" s="27"/>
      <c r="M488" s="52"/>
      <c r="N488" s="52"/>
      <c r="O488" s="52"/>
      <c r="P488" s="52"/>
      <c r="Q488" s="52"/>
      <c r="R488" s="52"/>
      <c r="S488" s="52"/>
      <c r="T488" s="52"/>
      <c r="U488" s="52"/>
      <c r="V488" s="52"/>
      <c r="W488" s="52"/>
      <c r="X488" s="52"/>
      <c r="Y488" s="194"/>
      <c r="Z488" s="776"/>
      <c r="AA488" s="190"/>
      <c r="AB488" s="747">
        <f t="shared" si="28"/>
        <v>0</v>
      </c>
      <c r="AC488" s="748">
        <f t="shared" si="29"/>
        <v>0</v>
      </c>
      <c r="AD488" s="187"/>
      <c r="AE488" s="186"/>
      <c r="AF488" s="190"/>
      <c r="AG488" s="747">
        <f t="shared" si="30"/>
        <v>0</v>
      </c>
      <c r="AH488" s="748">
        <f t="shared" si="31"/>
        <v>0</v>
      </c>
      <c r="AI488" s="187"/>
      <c r="AJ488" s="52"/>
      <c r="AK488" s="156" t="str">
        <f>IFERROR(VLOOKUP($A488,'Liste planification'!$B$2:$C$105,2,FALSE),"")</f>
        <v/>
      </c>
      <c r="AL488" s="27"/>
      <c r="AM488" s="27"/>
      <c r="AN488" s="769"/>
      <c r="AO488" s="770"/>
      <c r="AP488" s="770"/>
      <c r="AQ488" s="770"/>
      <c r="AR488" s="770"/>
      <c r="AS488" s="770"/>
      <c r="AT488" s="770"/>
      <c r="AU488" s="770"/>
      <c r="AV488" s="770"/>
      <c r="AW488" s="770"/>
      <c r="AX488" s="770"/>
      <c r="AY488" s="770"/>
      <c r="AZ488" s="770"/>
      <c r="BA488" s="770"/>
      <c r="BB488" s="770"/>
      <c r="BC488" s="770"/>
      <c r="BD488" s="770"/>
      <c r="BE488" s="770"/>
      <c r="BF488" s="770"/>
      <c r="BG488" s="770"/>
      <c r="BH488" s="770"/>
      <c r="BI488" s="770"/>
      <c r="BJ488" s="770"/>
      <c r="BK488" s="770"/>
      <c r="BL488" s="770"/>
      <c r="BM488" s="770"/>
      <c r="BN488" s="770"/>
      <c r="BO488" s="770"/>
      <c r="BP488" s="770"/>
      <c r="BQ488" s="770"/>
      <c r="BR488" s="770"/>
      <c r="BS488" s="770"/>
      <c r="BT488" s="770"/>
      <c r="BU488" s="770"/>
      <c r="BV488" s="770"/>
      <c r="BW488" s="770"/>
      <c r="BX488" s="770"/>
      <c r="BY488" s="770"/>
      <c r="BZ488" s="770"/>
      <c r="CA488" s="770"/>
      <c r="CB488" s="770"/>
      <c r="CC488" s="770"/>
    </row>
    <row r="489" spans="1:81" s="64" customFormat="1">
      <c r="A489" s="158"/>
      <c r="B489" s="159" t="str">
        <f>A489&amp;"-"&amp;TEXT(COUNTIF($A$5:A489,A489),"000")</f>
        <v>-000</v>
      </c>
      <c r="C489" s="52"/>
      <c r="D489" s="27"/>
      <c r="E489" s="28"/>
      <c r="F489" s="27"/>
      <c r="G489" s="27"/>
      <c r="H489" s="52"/>
      <c r="I489" s="380" t="str">
        <f>IFERROR(VLOOKUP($F489,'Liste planification'!$V$2:$W$96,2,FALSE),"")</f>
        <v/>
      </c>
      <c r="J489" s="27"/>
      <c r="K489" s="27"/>
      <c r="L489" s="27"/>
      <c r="M489" s="52"/>
      <c r="N489" s="52"/>
      <c r="O489" s="52"/>
      <c r="P489" s="52"/>
      <c r="Q489" s="52"/>
      <c r="R489" s="52"/>
      <c r="S489" s="52"/>
      <c r="T489" s="52"/>
      <c r="U489" s="52"/>
      <c r="V489" s="52"/>
      <c r="W489" s="52"/>
      <c r="X489" s="52"/>
      <c r="Y489" s="194"/>
      <c r="Z489" s="776"/>
      <c r="AA489" s="190"/>
      <c r="AB489" s="747">
        <f t="shared" si="28"/>
        <v>0</v>
      </c>
      <c r="AC489" s="748">
        <f t="shared" si="29"/>
        <v>0</v>
      </c>
      <c r="AD489" s="187"/>
      <c r="AE489" s="186"/>
      <c r="AF489" s="190"/>
      <c r="AG489" s="747">
        <f t="shared" si="30"/>
        <v>0</v>
      </c>
      <c r="AH489" s="748">
        <f t="shared" si="31"/>
        <v>0</v>
      </c>
      <c r="AI489" s="187"/>
      <c r="AJ489" s="52"/>
      <c r="AK489" s="156" t="str">
        <f>IFERROR(VLOOKUP($A489,'Liste planification'!$B$2:$C$105,2,FALSE),"")</f>
        <v/>
      </c>
      <c r="AL489" s="27"/>
      <c r="AM489" s="27"/>
      <c r="AN489" s="769"/>
      <c r="AO489" s="770"/>
      <c r="AP489" s="770"/>
      <c r="AQ489" s="770"/>
      <c r="AR489" s="770"/>
      <c r="AS489" s="770"/>
      <c r="AT489" s="770"/>
      <c r="AU489" s="770"/>
      <c r="AV489" s="770"/>
      <c r="AW489" s="770"/>
      <c r="AX489" s="770"/>
      <c r="AY489" s="770"/>
      <c r="AZ489" s="770"/>
      <c r="BA489" s="770"/>
      <c r="BB489" s="770"/>
      <c r="BC489" s="770"/>
      <c r="BD489" s="770"/>
      <c r="BE489" s="770"/>
      <c r="BF489" s="770"/>
      <c r="BG489" s="770"/>
      <c r="BH489" s="770"/>
      <c r="BI489" s="770"/>
      <c r="BJ489" s="770"/>
      <c r="BK489" s="770"/>
      <c r="BL489" s="770"/>
      <c r="BM489" s="770"/>
      <c r="BN489" s="770"/>
      <c r="BO489" s="770"/>
      <c r="BP489" s="770"/>
      <c r="BQ489" s="770"/>
      <c r="BR489" s="770"/>
      <c r="BS489" s="770"/>
      <c r="BT489" s="770"/>
      <c r="BU489" s="770"/>
      <c r="BV489" s="770"/>
      <c r="BW489" s="770"/>
      <c r="BX489" s="770"/>
      <c r="BY489" s="770"/>
      <c r="BZ489" s="770"/>
      <c r="CA489" s="770"/>
      <c r="CB489" s="770"/>
      <c r="CC489" s="770"/>
    </row>
    <row r="490" spans="1:81" s="64" customFormat="1">
      <c r="A490" s="158"/>
      <c r="B490" s="159" t="str">
        <f>A490&amp;"-"&amp;TEXT(COUNTIF($A$5:A490,A490),"000")</f>
        <v>-000</v>
      </c>
      <c r="C490" s="52"/>
      <c r="D490" s="27"/>
      <c r="E490" s="28"/>
      <c r="F490" s="27"/>
      <c r="G490" s="27"/>
      <c r="H490" s="52"/>
      <c r="I490" s="380" t="str">
        <f>IFERROR(VLOOKUP($F490,'Liste planification'!$V$2:$W$96,2,FALSE),"")</f>
        <v/>
      </c>
      <c r="J490" s="27"/>
      <c r="K490" s="27"/>
      <c r="L490" s="27"/>
      <c r="M490" s="52"/>
      <c r="N490" s="52"/>
      <c r="O490" s="52"/>
      <c r="P490" s="52"/>
      <c r="Q490" s="52"/>
      <c r="R490" s="52"/>
      <c r="S490" s="52"/>
      <c r="T490" s="52"/>
      <c r="U490" s="52"/>
      <c r="V490" s="52"/>
      <c r="W490" s="52"/>
      <c r="X490" s="52"/>
      <c r="Y490" s="194"/>
      <c r="Z490" s="776"/>
      <c r="AA490" s="190"/>
      <c r="AB490" s="747">
        <f t="shared" si="28"/>
        <v>0</v>
      </c>
      <c r="AC490" s="748">
        <f t="shared" si="29"/>
        <v>0</v>
      </c>
      <c r="AD490" s="187"/>
      <c r="AE490" s="186"/>
      <c r="AF490" s="190"/>
      <c r="AG490" s="747">
        <f t="shared" si="30"/>
        <v>0</v>
      </c>
      <c r="AH490" s="748">
        <f t="shared" si="31"/>
        <v>0</v>
      </c>
      <c r="AI490" s="187"/>
      <c r="AJ490" s="52"/>
      <c r="AK490" s="156" t="str">
        <f>IFERROR(VLOOKUP($A490,'Liste planification'!$B$2:$C$105,2,FALSE),"")</f>
        <v/>
      </c>
      <c r="AL490" s="27"/>
      <c r="AM490" s="27"/>
      <c r="AN490" s="769"/>
      <c r="AO490" s="770"/>
      <c r="AP490" s="770"/>
      <c r="AQ490" s="770"/>
      <c r="AR490" s="770"/>
      <c r="AS490" s="770"/>
      <c r="AT490" s="770"/>
      <c r="AU490" s="770"/>
      <c r="AV490" s="770"/>
      <c r="AW490" s="770"/>
      <c r="AX490" s="770"/>
      <c r="AY490" s="770"/>
      <c r="AZ490" s="770"/>
      <c r="BA490" s="770"/>
      <c r="BB490" s="770"/>
      <c r="BC490" s="770"/>
      <c r="BD490" s="770"/>
      <c r="BE490" s="770"/>
      <c r="BF490" s="770"/>
      <c r="BG490" s="770"/>
      <c r="BH490" s="770"/>
      <c r="BI490" s="770"/>
      <c r="BJ490" s="770"/>
      <c r="BK490" s="770"/>
      <c r="BL490" s="770"/>
      <c r="BM490" s="770"/>
      <c r="BN490" s="770"/>
      <c r="BO490" s="770"/>
      <c r="BP490" s="770"/>
      <c r="BQ490" s="770"/>
      <c r="BR490" s="770"/>
      <c r="BS490" s="770"/>
      <c r="BT490" s="770"/>
      <c r="BU490" s="770"/>
      <c r="BV490" s="770"/>
      <c r="BW490" s="770"/>
      <c r="BX490" s="770"/>
      <c r="BY490" s="770"/>
      <c r="BZ490" s="770"/>
      <c r="CA490" s="770"/>
      <c r="CB490" s="770"/>
      <c r="CC490" s="770"/>
    </row>
    <row r="491" spans="1:81" s="64" customFormat="1">
      <c r="A491" s="158"/>
      <c r="B491" s="159" t="str">
        <f>A491&amp;"-"&amp;TEXT(COUNTIF($A$5:A491,A491),"000")</f>
        <v>-000</v>
      </c>
      <c r="C491" s="52"/>
      <c r="D491" s="27"/>
      <c r="E491" s="28"/>
      <c r="F491" s="27"/>
      <c r="G491" s="27"/>
      <c r="H491" s="52"/>
      <c r="I491" s="380" t="str">
        <f>IFERROR(VLOOKUP($F491,'Liste planification'!$V$2:$W$96,2,FALSE),"")</f>
        <v/>
      </c>
      <c r="J491" s="27"/>
      <c r="K491" s="27"/>
      <c r="L491" s="27"/>
      <c r="M491" s="52"/>
      <c r="N491" s="52"/>
      <c r="O491" s="52"/>
      <c r="P491" s="52"/>
      <c r="Q491" s="52"/>
      <c r="R491" s="52"/>
      <c r="S491" s="52"/>
      <c r="T491" s="52"/>
      <c r="U491" s="52"/>
      <c r="V491" s="52"/>
      <c r="W491" s="52"/>
      <c r="X491" s="52"/>
      <c r="Y491" s="194"/>
      <c r="Z491" s="776"/>
      <c r="AA491" s="190"/>
      <c r="AB491" s="747">
        <f t="shared" si="28"/>
        <v>0</v>
      </c>
      <c r="AC491" s="748">
        <f t="shared" si="29"/>
        <v>0</v>
      </c>
      <c r="AD491" s="187"/>
      <c r="AE491" s="186"/>
      <c r="AF491" s="190"/>
      <c r="AG491" s="747">
        <f t="shared" si="30"/>
        <v>0</v>
      </c>
      <c r="AH491" s="748">
        <f t="shared" si="31"/>
        <v>0</v>
      </c>
      <c r="AI491" s="187"/>
      <c r="AJ491" s="52"/>
      <c r="AK491" s="156" t="str">
        <f>IFERROR(VLOOKUP($A491,'Liste planification'!$B$2:$C$105,2,FALSE),"")</f>
        <v/>
      </c>
      <c r="AL491" s="27"/>
      <c r="AM491" s="27"/>
      <c r="AN491" s="769"/>
      <c r="AO491" s="770"/>
      <c r="AP491" s="770"/>
      <c r="AQ491" s="770"/>
      <c r="AR491" s="770"/>
      <c r="AS491" s="770"/>
      <c r="AT491" s="770"/>
      <c r="AU491" s="770"/>
      <c r="AV491" s="770"/>
      <c r="AW491" s="770"/>
      <c r="AX491" s="770"/>
      <c r="AY491" s="770"/>
      <c r="AZ491" s="770"/>
      <c r="BA491" s="770"/>
      <c r="BB491" s="770"/>
      <c r="BC491" s="770"/>
      <c r="BD491" s="770"/>
      <c r="BE491" s="770"/>
      <c r="BF491" s="770"/>
      <c r="BG491" s="770"/>
      <c r="BH491" s="770"/>
      <c r="BI491" s="770"/>
      <c r="BJ491" s="770"/>
      <c r="BK491" s="770"/>
      <c r="BL491" s="770"/>
      <c r="BM491" s="770"/>
      <c r="BN491" s="770"/>
      <c r="BO491" s="770"/>
      <c r="BP491" s="770"/>
      <c r="BQ491" s="770"/>
      <c r="BR491" s="770"/>
      <c r="BS491" s="770"/>
      <c r="BT491" s="770"/>
      <c r="BU491" s="770"/>
      <c r="BV491" s="770"/>
      <c r="BW491" s="770"/>
      <c r="BX491" s="770"/>
      <c r="BY491" s="770"/>
      <c r="BZ491" s="770"/>
      <c r="CA491" s="770"/>
      <c r="CB491" s="770"/>
      <c r="CC491" s="770"/>
    </row>
    <row r="492" spans="1:81" s="64" customFormat="1">
      <c r="A492" s="158"/>
      <c r="B492" s="159" t="str">
        <f>A492&amp;"-"&amp;TEXT(COUNTIF($A$5:A492,A492),"000")</f>
        <v>-000</v>
      </c>
      <c r="C492" s="52"/>
      <c r="D492" s="27"/>
      <c r="E492" s="28"/>
      <c r="F492" s="27"/>
      <c r="G492" s="27"/>
      <c r="H492" s="52"/>
      <c r="I492" s="380" t="str">
        <f>IFERROR(VLOOKUP($F492,'Liste planification'!$V$2:$W$96,2,FALSE),"")</f>
        <v/>
      </c>
      <c r="J492" s="27"/>
      <c r="K492" s="27"/>
      <c r="L492" s="27"/>
      <c r="M492" s="52"/>
      <c r="N492" s="52"/>
      <c r="O492" s="52"/>
      <c r="P492" s="52"/>
      <c r="Q492" s="52"/>
      <c r="R492" s="52"/>
      <c r="S492" s="52"/>
      <c r="T492" s="52"/>
      <c r="U492" s="52"/>
      <c r="V492" s="52"/>
      <c r="W492" s="52"/>
      <c r="X492" s="52"/>
      <c r="Y492" s="194"/>
      <c r="Z492" s="776"/>
      <c r="AA492" s="190"/>
      <c r="AB492" s="747">
        <f t="shared" si="28"/>
        <v>0</v>
      </c>
      <c r="AC492" s="748">
        <f t="shared" si="29"/>
        <v>0</v>
      </c>
      <c r="AD492" s="187"/>
      <c r="AE492" s="186"/>
      <c r="AF492" s="190"/>
      <c r="AG492" s="747">
        <f t="shared" si="30"/>
        <v>0</v>
      </c>
      <c r="AH492" s="748">
        <f t="shared" si="31"/>
        <v>0</v>
      </c>
      <c r="AI492" s="187"/>
      <c r="AJ492" s="52"/>
      <c r="AK492" s="156" t="str">
        <f>IFERROR(VLOOKUP($A492,'Liste planification'!$B$2:$C$105,2,FALSE),"")</f>
        <v/>
      </c>
      <c r="AL492" s="27"/>
      <c r="AM492" s="27"/>
      <c r="AN492" s="769"/>
      <c r="AO492" s="770"/>
      <c r="AP492" s="770"/>
      <c r="AQ492" s="770"/>
      <c r="AR492" s="770"/>
      <c r="AS492" s="770"/>
      <c r="AT492" s="770"/>
      <c r="AU492" s="770"/>
      <c r="AV492" s="770"/>
      <c r="AW492" s="770"/>
      <c r="AX492" s="770"/>
      <c r="AY492" s="770"/>
      <c r="AZ492" s="770"/>
      <c r="BA492" s="770"/>
      <c r="BB492" s="770"/>
      <c r="BC492" s="770"/>
      <c r="BD492" s="770"/>
      <c r="BE492" s="770"/>
      <c r="BF492" s="770"/>
      <c r="BG492" s="770"/>
      <c r="BH492" s="770"/>
      <c r="BI492" s="770"/>
      <c r="BJ492" s="770"/>
      <c r="BK492" s="770"/>
      <c r="BL492" s="770"/>
      <c r="BM492" s="770"/>
      <c r="BN492" s="770"/>
      <c r="BO492" s="770"/>
      <c r="BP492" s="770"/>
      <c r="BQ492" s="770"/>
      <c r="BR492" s="770"/>
      <c r="BS492" s="770"/>
      <c r="BT492" s="770"/>
      <c r="BU492" s="770"/>
      <c r="BV492" s="770"/>
      <c r="BW492" s="770"/>
      <c r="BX492" s="770"/>
      <c r="BY492" s="770"/>
      <c r="BZ492" s="770"/>
      <c r="CA492" s="770"/>
      <c r="CB492" s="770"/>
      <c r="CC492" s="770"/>
    </row>
    <row r="493" spans="1:81" s="64" customFormat="1">
      <c r="A493" s="158"/>
      <c r="B493" s="159" t="str">
        <f>A493&amp;"-"&amp;TEXT(COUNTIF($A$5:A493,A493),"000")</f>
        <v>-000</v>
      </c>
      <c r="C493" s="52"/>
      <c r="D493" s="27"/>
      <c r="E493" s="28"/>
      <c r="F493" s="27"/>
      <c r="G493" s="27"/>
      <c r="H493" s="52"/>
      <c r="I493" s="380" t="str">
        <f>IFERROR(VLOOKUP($F493,'Liste planification'!$V$2:$W$96,2,FALSE),"")</f>
        <v/>
      </c>
      <c r="J493" s="27"/>
      <c r="K493" s="27"/>
      <c r="L493" s="27"/>
      <c r="M493" s="52"/>
      <c r="N493" s="52"/>
      <c r="O493" s="52"/>
      <c r="P493" s="52"/>
      <c r="Q493" s="52"/>
      <c r="R493" s="52"/>
      <c r="S493" s="52"/>
      <c r="T493" s="52"/>
      <c r="U493" s="52"/>
      <c r="V493" s="52"/>
      <c r="W493" s="52"/>
      <c r="X493" s="52"/>
      <c r="Y493" s="194"/>
      <c r="Z493" s="776"/>
      <c r="AA493" s="190"/>
      <c r="AB493" s="747">
        <f t="shared" si="28"/>
        <v>0</v>
      </c>
      <c r="AC493" s="748">
        <f t="shared" si="29"/>
        <v>0</v>
      </c>
      <c r="AD493" s="187"/>
      <c r="AE493" s="186"/>
      <c r="AF493" s="190"/>
      <c r="AG493" s="747">
        <f t="shared" si="30"/>
        <v>0</v>
      </c>
      <c r="AH493" s="748">
        <f t="shared" si="31"/>
        <v>0</v>
      </c>
      <c r="AI493" s="187"/>
      <c r="AJ493" s="52"/>
      <c r="AK493" s="156" t="str">
        <f>IFERROR(VLOOKUP($A493,'Liste planification'!$B$2:$C$105,2,FALSE),"")</f>
        <v/>
      </c>
      <c r="AL493" s="27"/>
      <c r="AM493" s="27"/>
      <c r="AN493" s="769"/>
      <c r="AO493" s="770"/>
      <c r="AP493" s="770"/>
      <c r="AQ493" s="770"/>
      <c r="AR493" s="770"/>
      <c r="AS493" s="770"/>
      <c r="AT493" s="770"/>
      <c r="AU493" s="770"/>
      <c r="AV493" s="770"/>
      <c r="AW493" s="770"/>
      <c r="AX493" s="770"/>
      <c r="AY493" s="770"/>
      <c r="AZ493" s="770"/>
      <c r="BA493" s="770"/>
      <c r="BB493" s="770"/>
      <c r="BC493" s="770"/>
      <c r="BD493" s="770"/>
      <c r="BE493" s="770"/>
      <c r="BF493" s="770"/>
      <c r="BG493" s="770"/>
      <c r="BH493" s="770"/>
      <c r="BI493" s="770"/>
      <c r="BJ493" s="770"/>
      <c r="BK493" s="770"/>
      <c r="BL493" s="770"/>
      <c r="BM493" s="770"/>
      <c r="BN493" s="770"/>
      <c r="BO493" s="770"/>
      <c r="BP493" s="770"/>
      <c r="BQ493" s="770"/>
      <c r="BR493" s="770"/>
      <c r="BS493" s="770"/>
      <c r="BT493" s="770"/>
      <c r="BU493" s="770"/>
      <c r="BV493" s="770"/>
      <c r="BW493" s="770"/>
      <c r="BX493" s="770"/>
      <c r="BY493" s="770"/>
      <c r="BZ493" s="770"/>
      <c r="CA493" s="770"/>
      <c r="CB493" s="770"/>
      <c r="CC493" s="770"/>
    </row>
    <row r="494" spans="1:81" s="64" customFormat="1">
      <c r="A494" s="158"/>
      <c r="B494" s="159" t="str">
        <f>A494&amp;"-"&amp;TEXT(COUNTIF($A$5:A494,A494),"000")</f>
        <v>-000</v>
      </c>
      <c r="C494" s="52"/>
      <c r="D494" s="27"/>
      <c r="E494" s="28"/>
      <c r="F494" s="27"/>
      <c r="G494" s="27"/>
      <c r="H494" s="52"/>
      <c r="I494" s="380" t="str">
        <f>IFERROR(VLOOKUP($F494,'Liste planification'!$V$2:$W$96,2,FALSE),"")</f>
        <v/>
      </c>
      <c r="J494" s="27"/>
      <c r="K494" s="27"/>
      <c r="L494" s="27"/>
      <c r="M494" s="52"/>
      <c r="N494" s="52"/>
      <c r="O494" s="52"/>
      <c r="P494" s="52"/>
      <c r="Q494" s="52"/>
      <c r="R494" s="52"/>
      <c r="S494" s="52"/>
      <c r="T494" s="52"/>
      <c r="U494" s="52"/>
      <c r="V494" s="52"/>
      <c r="W494" s="52"/>
      <c r="X494" s="52"/>
      <c r="Y494" s="194"/>
      <c r="Z494" s="776"/>
      <c r="AA494" s="190"/>
      <c r="AB494" s="747">
        <f t="shared" si="28"/>
        <v>0</v>
      </c>
      <c r="AC494" s="748">
        <f t="shared" si="29"/>
        <v>0</v>
      </c>
      <c r="AD494" s="187"/>
      <c r="AE494" s="186"/>
      <c r="AF494" s="190"/>
      <c r="AG494" s="747">
        <f t="shared" si="30"/>
        <v>0</v>
      </c>
      <c r="AH494" s="748">
        <f t="shared" si="31"/>
        <v>0</v>
      </c>
      <c r="AI494" s="187"/>
      <c r="AJ494" s="52"/>
      <c r="AK494" s="156" t="str">
        <f>IFERROR(VLOOKUP($A494,'Liste planification'!$B$2:$C$105,2,FALSE),"")</f>
        <v/>
      </c>
      <c r="AL494" s="27"/>
      <c r="AM494" s="27"/>
      <c r="AN494" s="769"/>
      <c r="AO494" s="770"/>
      <c r="AP494" s="770"/>
      <c r="AQ494" s="770"/>
      <c r="AR494" s="770"/>
      <c r="AS494" s="770"/>
      <c r="AT494" s="770"/>
      <c r="AU494" s="770"/>
      <c r="AV494" s="770"/>
      <c r="AW494" s="770"/>
      <c r="AX494" s="770"/>
      <c r="AY494" s="770"/>
      <c r="AZ494" s="770"/>
      <c r="BA494" s="770"/>
      <c r="BB494" s="770"/>
      <c r="BC494" s="770"/>
      <c r="BD494" s="770"/>
      <c r="BE494" s="770"/>
      <c r="BF494" s="770"/>
      <c r="BG494" s="770"/>
      <c r="BH494" s="770"/>
      <c r="BI494" s="770"/>
      <c r="BJ494" s="770"/>
      <c r="BK494" s="770"/>
      <c r="BL494" s="770"/>
      <c r="BM494" s="770"/>
      <c r="BN494" s="770"/>
      <c r="BO494" s="770"/>
      <c r="BP494" s="770"/>
      <c r="BQ494" s="770"/>
      <c r="BR494" s="770"/>
      <c r="BS494" s="770"/>
      <c r="BT494" s="770"/>
      <c r="BU494" s="770"/>
      <c r="BV494" s="770"/>
      <c r="BW494" s="770"/>
      <c r="BX494" s="770"/>
      <c r="BY494" s="770"/>
      <c r="BZ494" s="770"/>
      <c r="CA494" s="770"/>
      <c r="CB494" s="770"/>
      <c r="CC494" s="770"/>
    </row>
    <row r="495" spans="1:81" s="64" customFormat="1">
      <c r="A495" s="158"/>
      <c r="B495" s="159" t="str">
        <f>A495&amp;"-"&amp;TEXT(COUNTIF($A$5:A495,A495),"000")</f>
        <v>-000</v>
      </c>
      <c r="C495" s="52"/>
      <c r="D495" s="27"/>
      <c r="E495" s="28"/>
      <c r="F495" s="27"/>
      <c r="G495" s="27"/>
      <c r="H495" s="52"/>
      <c r="I495" s="380" t="str">
        <f>IFERROR(VLOOKUP($F495,'Liste planification'!$V$2:$W$96,2,FALSE),"")</f>
        <v/>
      </c>
      <c r="J495" s="27"/>
      <c r="K495" s="27"/>
      <c r="L495" s="27"/>
      <c r="M495" s="52"/>
      <c r="N495" s="52"/>
      <c r="O495" s="52"/>
      <c r="P495" s="52"/>
      <c r="Q495" s="52"/>
      <c r="R495" s="52"/>
      <c r="S495" s="52"/>
      <c r="T495" s="52"/>
      <c r="U495" s="52"/>
      <c r="V495" s="52"/>
      <c r="W495" s="52"/>
      <c r="X495" s="52"/>
      <c r="Y495" s="194"/>
      <c r="Z495" s="776"/>
      <c r="AA495" s="190"/>
      <c r="AB495" s="747">
        <f t="shared" si="28"/>
        <v>0</v>
      </c>
      <c r="AC495" s="748">
        <f t="shared" si="29"/>
        <v>0</v>
      </c>
      <c r="AD495" s="187"/>
      <c r="AE495" s="186"/>
      <c r="AF495" s="190"/>
      <c r="AG495" s="747">
        <f t="shared" si="30"/>
        <v>0</v>
      </c>
      <c r="AH495" s="748">
        <f t="shared" si="31"/>
        <v>0</v>
      </c>
      <c r="AI495" s="187"/>
      <c r="AJ495" s="52"/>
      <c r="AK495" s="156" t="str">
        <f>IFERROR(VLOOKUP($A495,'Liste planification'!$B$2:$C$105,2,FALSE),"")</f>
        <v/>
      </c>
      <c r="AL495" s="27"/>
      <c r="AM495" s="27"/>
      <c r="AN495" s="769"/>
      <c r="AO495" s="770"/>
      <c r="AP495" s="770"/>
      <c r="AQ495" s="770"/>
      <c r="AR495" s="770"/>
      <c r="AS495" s="770"/>
      <c r="AT495" s="770"/>
      <c r="AU495" s="770"/>
      <c r="AV495" s="770"/>
      <c r="AW495" s="770"/>
      <c r="AX495" s="770"/>
      <c r="AY495" s="770"/>
      <c r="AZ495" s="770"/>
      <c r="BA495" s="770"/>
      <c r="BB495" s="770"/>
      <c r="BC495" s="770"/>
      <c r="BD495" s="770"/>
      <c r="BE495" s="770"/>
      <c r="BF495" s="770"/>
      <c r="BG495" s="770"/>
      <c r="BH495" s="770"/>
      <c r="BI495" s="770"/>
      <c r="BJ495" s="770"/>
      <c r="BK495" s="770"/>
      <c r="BL495" s="770"/>
      <c r="BM495" s="770"/>
      <c r="BN495" s="770"/>
      <c r="BO495" s="770"/>
      <c r="BP495" s="770"/>
      <c r="BQ495" s="770"/>
      <c r="BR495" s="770"/>
      <c r="BS495" s="770"/>
      <c r="BT495" s="770"/>
      <c r="BU495" s="770"/>
      <c r="BV495" s="770"/>
      <c r="BW495" s="770"/>
      <c r="BX495" s="770"/>
      <c r="BY495" s="770"/>
      <c r="BZ495" s="770"/>
      <c r="CA495" s="770"/>
      <c r="CB495" s="770"/>
      <c r="CC495" s="770"/>
    </row>
    <row r="496" spans="1:81" s="64" customFormat="1">
      <c r="A496" s="158"/>
      <c r="B496" s="159" t="str">
        <f>A496&amp;"-"&amp;TEXT(COUNTIF($A$5:A496,A496),"000")</f>
        <v>-000</v>
      </c>
      <c r="C496" s="52"/>
      <c r="D496" s="27"/>
      <c r="E496" s="28"/>
      <c r="F496" s="27"/>
      <c r="G496" s="27"/>
      <c r="H496" s="52"/>
      <c r="I496" s="380" t="str">
        <f>IFERROR(VLOOKUP($F496,'Liste planification'!$V$2:$W$96,2,FALSE),"")</f>
        <v/>
      </c>
      <c r="J496" s="27"/>
      <c r="K496" s="27"/>
      <c r="L496" s="27"/>
      <c r="M496" s="52"/>
      <c r="N496" s="52"/>
      <c r="O496" s="52"/>
      <c r="P496" s="52"/>
      <c r="Q496" s="52"/>
      <c r="R496" s="52"/>
      <c r="S496" s="52"/>
      <c r="T496" s="52"/>
      <c r="U496" s="52"/>
      <c r="V496" s="52"/>
      <c r="W496" s="52"/>
      <c r="X496" s="52"/>
      <c r="Y496" s="194"/>
      <c r="Z496" s="776"/>
      <c r="AA496" s="190"/>
      <c r="AB496" s="747">
        <f t="shared" si="28"/>
        <v>0</v>
      </c>
      <c r="AC496" s="748">
        <f t="shared" si="29"/>
        <v>0</v>
      </c>
      <c r="AD496" s="187"/>
      <c r="AE496" s="186"/>
      <c r="AF496" s="190"/>
      <c r="AG496" s="747">
        <f t="shared" si="30"/>
        <v>0</v>
      </c>
      <c r="AH496" s="748">
        <f t="shared" si="31"/>
        <v>0</v>
      </c>
      <c r="AI496" s="187"/>
      <c r="AJ496" s="52"/>
      <c r="AK496" s="156" t="str">
        <f>IFERROR(VLOOKUP($A496,'Liste planification'!$B$2:$C$105,2,FALSE),"")</f>
        <v/>
      </c>
      <c r="AL496" s="27"/>
      <c r="AM496" s="27"/>
      <c r="AN496" s="769"/>
      <c r="AO496" s="770"/>
      <c r="AP496" s="770"/>
      <c r="AQ496" s="770"/>
      <c r="AR496" s="770"/>
      <c r="AS496" s="770"/>
      <c r="AT496" s="770"/>
      <c r="AU496" s="770"/>
      <c r="AV496" s="770"/>
      <c r="AW496" s="770"/>
      <c r="AX496" s="770"/>
      <c r="AY496" s="770"/>
      <c r="AZ496" s="770"/>
      <c r="BA496" s="770"/>
      <c r="BB496" s="770"/>
      <c r="BC496" s="770"/>
      <c r="BD496" s="770"/>
      <c r="BE496" s="770"/>
      <c r="BF496" s="770"/>
      <c r="BG496" s="770"/>
      <c r="BH496" s="770"/>
      <c r="BI496" s="770"/>
      <c r="BJ496" s="770"/>
      <c r="BK496" s="770"/>
      <c r="BL496" s="770"/>
      <c r="BM496" s="770"/>
      <c r="BN496" s="770"/>
      <c r="BO496" s="770"/>
      <c r="BP496" s="770"/>
      <c r="BQ496" s="770"/>
      <c r="BR496" s="770"/>
      <c r="BS496" s="770"/>
      <c r="BT496" s="770"/>
      <c r="BU496" s="770"/>
      <c r="BV496" s="770"/>
      <c r="BW496" s="770"/>
      <c r="BX496" s="770"/>
      <c r="BY496" s="770"/>
      <c r="BZ496" s="770"/>
      <c r="CA496" s="770"/>
      <c r="CB496" s="770"/>
      <c r="CC496" s="770"/>
    </row>
    <row r="497" spans="1:81" s="64" customFormat="1">
      <c r="A497" s="158"/>
      <c r="B497" s="159" t="str">
        <f>A497&amp;"-"&amp;TEXT(COUNTIF($A$5:A497,A497),"000")</f>
        <v>-000</v>
      </c>
      <c r="C497" s="52"/>
      <c r="D497" s="27"/>
      <c r="E497" s="28"/>
      <c r="F497" s="27"/>
      <c r="G497" s="27"/>
      <c r="H497" s="52"/>
      <c r="I497" s="380" t="str">
        <f>IFERROR(VLOOKUP($F497,'Liste planification'!$V$2:$W$96,2,FALSE),"")</f>
        <v/>
      </c>
      <c r="J497" s="27"/>
      <c r="K497" s="27"/>
      <c r="L497" s="27"/>
      <c r="M497" s="52"/>
      <c r="N497" s="52"/>
      <c r="O497" s="52"/>
      <c r="P497" s="52"/>
      <c r="Q497" s="52"/>
      <c r="R497" s="52"/>
      <c r="S497" s="52"/>
      <c r="T497" s="52"/>
      <c r="U497" s="52"/>
      <c r="V497" s="52"/>
      <c r="W497" s="52"/>
      <c r="X497" s="52"/>
      <c r="Y497" s="194"/>
      <c r="Z497" s="776"/>
      <c r="AA497" s="190"/>
      <c r="AB497" s="747">
        <f t="shared" si="28"/>
        <v>0</v>
      </c>
      <c r="AC497" s="748">
        <f t="shared" si="29"/>
        <v>0</v>
      </c>
      <c r="AD497" s="187"/>
      <c r="AE497" s="186"/>
      <c r="AF497" s="190"/>
      <c r="AG497" s="747">
        <f t="shared" si="30"/>
        <v>0</v>
      </c>
      <c r="AH497" s="748">
        <f t="shared" si="31"/>
        <v>0</v>
      </c>
      <c r="AI497" s="187"/>
      <c r="AJ497" s="52"/>
      <c r="AK497" s="156" t="str">
        <f>IFERROR(VLOOKUP($A497,'Liste planification'!$B$2:$C$105,2,FALSE),"")</f>
        <v/>
      </c>
      <c r="AL497" s="27"/>
      <c r="AM497" s="27"/>
      <c r="AN497" s="769"/>
      <c r="AO497" s="770"/>
      <c r="AP497" s="770"/>
      <c r="AQ497" s="770"/>
      <c r="AR497" s="770"/>
      <c r="AS497" s="770"/>
      <c r="AT497" s="770"/>
      <c r="AU497" s="770"/>
      <c r="AV497" s="770"/>
      <c r="AW497" s="770"/>
      <c r="AX497" s="770"/>
      <c r="AY497" s="770"/>
      <c r="AZ497" s="770"/>
      <c r="BA497" s="770"/>
      <c r="BB497" s="770"/>
      <c r="BC497" s="770"/>
      <c r="BD497" s="770"/>
      <c r="BE497" s="770"/>
      <c r="BF497" s="770"/>
      <c r="BG497" s="770"/>
      <c r="BH497" s="770"/>
      <c r="BI497" s="770"/>
      <c r="BJ497" s="770"/>
      <c r="BK497" s="770"/>
      <c r="BL497" s="770"/>
      <c r="BM497" s="770"/>
      <c r="BN497" s="770"/>
      <c r="BO497" s="770"/>
      <c r="BP497" s="770"/>
      <c r="BQ497" s="770"/>
      <c r="BR497" s="770"/>
      <c r="BS497" s="770"/>
      <c r="BT497" s="770"/>
      <c r="BU497" s="770"/>
      <c r="BV497" s="770"/>
      <c r="BW497" s="770"/>
      <c r="BX497" s="770"/>
      <c r="BY497" s="770"/>
      <c r="BZ497" s="770"/>
      <c r="CA497" s="770"/>
      <c r="CB497" s="770"/>
      <c r="CC497" s="770"/>
    </row>
    <row r="498" spans="1:81" s="64" customFormat="1">
      <c r="A498" s="158"/>
      <c r="B498" s="159" t="str">
        <f>A498&amp;"-"&amp;TEXT(COUNTIF($A$5:A498,A498),"000")</f>
        <v>-000</v>
      </c>
      <c r="C498" s="52"/>
      <c r="D498" s="27"/>
      <c r="E498" s="28"/>
      <c r="F498" s="27"/>
      <c r="G498" s="27"/>
      <c r="H498" s="52"/>
      <c r="I498" s="380" t="str">
        <f>IFERROR(VLOOKUP($F498,'Liste planification'!$V$2:$W$96,2,FALSE),"")</f>
        <v/>
      </c>
      <c r="J498" s="27"/>
      <c r="K498" s="27"/>
      <c r="L498" s="27"/>
      <c r="M498" s="52"/>
      <c r="N498" s="52"/>
      <c r="O498" s="52"/>
      <c r="P498" s="52"/>
      <c r="Q498" s="52"/>
      <c r="R498" s="52"/>
      <c r="S498" s="52"/>
      <c r="T498" s="52"/>
      <c r="U498" s="52"/>
      <c r="V498" s="52"/>
      <c r="W498" s="52"/>
      <c r="X498" s="52"/>
      <c r="Y498" s="194"/>
      <c r="Z498" s="776"/>
      <c r="AA498" s="190"/>
      <c r="AB498" s="747">
        <f t="shared" si="28"/>
        <v>0</v>
      </c>
      <c r="AC498" s="748">
        <f t="shared" si="29"/>
        <v>0</v>
      </c>
      <c r="AD498" s="187"/>
      <c r="AE498" s="186"/>
      <c r="AF498" s="190"/>
      <c r="AG498" s="747">
        <f t="shared" si="30"/>
        <v>0</v>
      </c>
      <c r="AH498" s="748">
        <f t="shared" si="31"/>
        <v>0</v>
      </c>
      <c r="AI498" s="187"/>
      <c r="AJ498" s="52"/>
      <c r="AK498" s="156" t="str">
        <f>IFERROR(VLOOKUP($A498,'Liste planification'!$B$2:$C$105,2,FALSE),"")</f>
        <v/>
      </c>
      <c r="AL498" s="27"/>
      <c r="AM498" s="27"/>
      <c r="AN498" s="769"/>
      <c r="AO498" s="770"/>
      <c r="AP498" s="770"/>
      <c r="AQ498" s="770"/>
      <c r="AR498" s="770"/>
      <c r="AS498" s="770"/>
      <c r="AT498" s="770"/>
      <c r="AU498" s="770"/>
      <c r="AV498" s="770"/>
      <c r="AW498" s="770"/>
      <c r="AX498" s="770"/>
      <c r="AY498" s="770"/>
      <c r="AZ498" s="770"/>
      <c r="BA498" s="770"/>
      <c r="BB498" s="770"/>
      <c r="BC498" s="770"/>
      <c r="BD498" s="770"/>
      <c r="BE498" s="770"/>
      <c r="BF498" s="770"/>
      <c r="BG498" s="770"/>
      <c r="BH498" s="770"/>
      <c r="BI498" s="770"/>
      <c r="BJ498" s="770"/>
      <c r="BK498" s="770"/>
      <c r="BL498" s="770"/>
      <c r="BM498" s="770"/>
      <c r="BN498" s="770"/>
      <c r="BO498" s="770"/>
      <c r="BP498" s="770"/>
      <c r="BQ498" s="770"/>
      <c r="BR498" s="770"/>
      <c r="BS498" s="770"/>
      <c r="BT498" s="770"/>
      <c r="BU498" s="770"/>
      <c r="BV498" s="770"/>
      <c r="BW498" s="770"/>
      <c r="BX498" s="770"/>
      <c r="BY498" s="770"/>
      <c r="BZ498" s="770"/>
      <c r="CA498" s="770"/>
      <c r="CB498" s="770"/>
      <c r="CC498" s="770"/>
    </row>
    <row r="499" spans="1:81" s="64" customFormat="1">
      <c r="A499" s="158"/>
      <c r="B499" s="159" t="str">
        <f>A499&amp;"-"&amp;TEXT(COUNTIF($A$5:A499,A499),"000")</f>
        <v>-000</v>
      </c>
      <c r="C499" s="52"/>
      <c r="D499" s="27"/>
      <c r="E499" s="28"/>
      <c r="F499" s="27"/>
      <c r="G499" s="27"/>
      <c r="H499" s="52"/>
      <c r="I499" s="380" t="str">
        <f>IFERROR(VLOOKUP($F499,'Liste planification'!$V$2:$W$96,2,FALSE),"")</f>
        <v/>
      </c>
      <c r="J499" s="27"/>
      <c r="K499" s="27"/>
      <c r="L499" s="27"/>
      <c r="M499" s="52"/>
      <c r="N499" s="52"/>
      <c r="O499" s="52"/>
      <c r="P499" s="52"/>
      <c r="Q499" s="52"/>
      <c r="R499" s="52"/>
      <c r="S499" s="52"/>
      <c r="T499" s="52"/>
      <c r="U499" s="52"/>
      <c r="V499" s="52"/>
      <c r="W499" s="52"/>
      <c r="X499" s="52"/>
      <c r="Y499" s="194"/>
      <c r="Z499" s="776"/>
      <c r="AA499" s="190"/>
      <c r="AB499" s="747">
        <f t="shared" si="28"/>
        <v>0</v>
      </c>
      <c r="AC499" s="748">
        <f t="shared" si="29"/>
        <v>0</v>
      </c>
      <c r="AD499" s="187"/>
      <c r="AE499" s="186"/>
      <c r="AF499" s="190"/>
      <c r="AG499" s="747">
        <f t="shared" si="30"/>
        <v>0</v>
      </c>
      <c r="AH499" s="748">
        <f t="shared" si="31"/>
        <v>0</v>
      </c>
      <c r="AI499" s="187"/>
      <c r="AJ499" s="52"/>
      <c r="AK499" s="156" t="str">
        <f>IFERROR(VLOOKUP($A499,'Liste planification'!$B$2:$C$105,2,FALSE),"")</f>
        <v/>
      </c>
      <c r="AL499" s="27"/>
      <c r="AM499" s="27"/>
      <c r="AN499" s="769"/>
      <c r="AO499" s="770"/>
      <c r="AP499" s="770"/>
      <c r="AQ499" s="770"/>
      <c r="AR499" s="770"/>
      <c r="AS499" s="770"/>
      <c r="AT499" s="770"/>
      <c r="AU499" s="770"/>
      <c r="AV499" s="770"/>
      <c r="AW499" s="770"/>
      <c r="AX499" s="770"/>
      <c r="AY499" s="770"/>
      <c r="AZ499" s="770"/>
      <c r="BA499" s="770"/>
      <c r="BB499" s="770"/>
      <c r="BC499" s="770"/>
      <c r="BD499" s="770"/>
      <c r="BE499" s="770"/>
      <c r="BF499" s="770"/>
      <c r="BG499" s="770"/>
      <c r="BH499" s="770"/>
      <c r="BI499" s="770"/>
      <c r="BJ499" s="770"/>
      <c r="BK499" s="770"/>
      <c r="BL499" s="770"/>
      <c r="BM499" s="770"/>
      <c r="BN499" s="770"/>
      <c r="BO499" s="770"/>
      <c r="BP499" s="770"/>
      <c r="BQ499" s="770"/>
      <c r="BR499" s="770"/>
      <c r="BS499" s="770"/>
      <c r="BT499" s="770"/>
      <c r="BU499" s="770"/>
      <c r="BV499" s="770"/>
      <c r="BW499" s="770"/>
      <c r="BX499" s="770"/>
      <c r="BY499" s="770"/>
      <c r="BZ499" s="770"/>
      <c r="CA499" s="770"/>
      <c r="CB499" s="770"/>
      <c r="CC499" s="770"/>
    </row>
    <row r="500" spans="1:81" s="64" customFormat="1">
      <c r="A500" s="158"/>
      <c r="B500" s="159" t="str">
        <f>A500&amp;"-"&amp;TEXT(COUNTIF($A$5:A500,A500),"000")</f>
        <v>-000</v>
      </c>
      <c r="C500" s="52"/>
      <c r="D500" s="27"/>
      <c r="E500" s="28"/>
      <c r="F500" s="27"/>
      <c r="G500" s="27"/>
      <c r="H500" s="52"/>
      <c r="I500" s="380" t="str">
        <f>IFERROR(VLOOKUP($F500,'Liste planification'!$V$2:$W$96,2,FALSE),"")</f>
        <v/>
      </c>
      <c r="J500" s="27"/>
      <c r="K500" s="27"/>
      <c r="L500" s="27"/>
      <c r="M500" s="52"/>
      <c r="N500" s="52"/>
      <c r="O500" s="52"/>
      <c r="P500" s="52"/>
      <c r="Q500" s="52"/>
      <c r="R500" s="52"/>
      <c r="S500" s="52"/>
      <c r="T500" s="52"/>
      <c r="U500" s="52"/>
      <c r="V500" s="52"/>
      <c r="W500" s="52"/>
      <c r="X500" s="52"/>
      <c r="Y500" s="194"/>
      <c r="Z500" s="776"/>
      <c r="AA500" s="190"/>
      <c r="AB500" s="747">
        <f t="shared" ref="AB500:AB563" si="32">AA500/$AB$1</f>
        <v>0</v>
      </c>
      <c r="AC500" s="748">
        <f t="shared" ref="AC500:AC563" si="33">AA500/$AC$1</f>
        <v>0</v>
      </c>
      <c r="AD500" s="187"/>
      <c r="AE500" s="186"/>
      <c r="AF500" s="190"/>
      <c r="AG500" s="747">
        <f t="shared" ref="AG500:AG563" si="34">AF500/$AB$1</f>
        <v>0</v>
      </c>
      <c r="AH500" s="748">
        <f t="shared" ref="AH500:AH563" si="35">AF500/$AC$1</f>
        <v>0</v>
      </c>
      <c r="AI500" s="187"/>
      <c r="AJ500" s="52"/>
      <c r="AK500" s="156" t="str">
        <f>IFERROR(VLOOKUP($A500,'Liste planification'!$B$2:$C$105,2,FALSE),"")</f>
        <v/>
      </c>
      <c r="AL500" s="27"/>
      <c r="AM500" s="27"/>
      <c r="AN500" s="769"/>
      <c r="AO500" s="770"/>
      <c r="AP500" s="770"/>
      <c r="AQ500" s="770"/>
      <c r="AR500" s="770"/>
      <c r="AS500" s="770"/>
      <c r="AT500" s="770"/>
      <c r="AU500" s="770"/>
      <c r="AV500" s="770"/>
      <c r="AW500" s="770"/>
      <c r="AX500" s="770"/>
      <c r="AY500" s="770"/>
      <c r="AZ500" s="770"/>
      <c r="BA500" s="770"/>
      <c r="BB500" s="770"/>
      <c r="BC500" s="770"/>
      <c r="BD500" s="770"/>
      <c r="BE500" s="770"/>
      <c r="BF500" s="770"/>
      <c r="BG500" s="770"/>
      <c r="BH500" s="770"/>
      <c r="BI500" s="770"/>
      <c r="BJ500" s="770"/>
      <c r="BK500" s="770"/>
      <c r="BL500" s="770"/>
      <c r="BM500" s="770"/>
      <c r="BN500" s="770"/>
      <c r="BO500" s="770"/>
      <c r="BP500" s="770"/>
      <c r="BQ500" s="770"/>
      <c r="BR500" s="770"/>
      <c r="BS500" s="770"/>
      <c r="BT500" s="770"/>
      <c r="BU500" s="770"/>
      <c r="BV500" s="770"/>
      <c r="BW500" s="770"/>
      <c r="BX500" s="770"/>
      <c r="BY500" s="770"/>
      <c r="BZ500" s="770"/>
      <c r="CA500" s="770"/>
      <c r="CB500" s="770"/>
      <c r="CC500" s="770"/>
    </row>
    <row r="501" spans="1:81" s="64" customFormat="1">
      <c r="A501" s="158"/>
      <c r="B501" s="159" t="str">
        <f>A501&amp;"-"&amp;TEXT(COUNTIF($A$5:A501,A501),"000")</f>
        <v>-000</v>
      </c>
      <c r="C501" s="52"/>
      <c r="D501" s="27"/>
      <c r="E501" s="28"/>
      <c r="F501" s="27"/>
      <c r="G501" s="27"/>
      <c r="H501" s="52"/>
      <c r="I501" s="380" t="str">
        <f>IFERROR(VLOOKUP($F501,'Liste planification'!$V$2:$W$96,2,FALSE),"")</f>
        <v/>
      </c>
      <c r="J501" s="27"/>
      <c r="K501" s="27"/>
      <c r="L501" s="27"/>
      <c r="M501" s="52"/>
      <c r="N501" s="52"/>
      <c r="O501" s="52"/>
      <c r="P501" s="52"/>
      <c r="Q501" s="52"/>
      <c r="R501" s="52"/>
      <c r="S501" s="52"/>
      <c r="T501" s="52"/>
      <c r="U501" s="52"/>
      <c r="V501" s="52"/>
      <c r="W501" s="52"/>
      <c r="X501" s="52"/>
      <c r="Y501" s="194"/>
      <c r="Z501" s="776"/>
      <c r="AA501" s="190"/>
      <c r="AB501" s="747">
        <f t="shared" si="32"/>
        <v>0</v>
      </c>
      <c r="AC501" s="748">
        <f t="shared" si="33"/>
        <v>0</v>
      </c>
      <c r="AD501" s="187"/>
      <c r="AE501" s="186"/>
      <c r="AF501" s="190"/>
      <c r="AG501" s="747">
        <f t="shared" si="34"/>
        <v>0</v>
      </c>
      <c r="AH501" s="748">
        <f t="shared" si="35"/>
        <v>0</v>
      </c>
      <c r="AI501" s="187"/>
      <c r="AJ501" s="52"/>
      <c r="AK501" s="156" t="str">
        <f>IFERROR(VLOOKUP($A501,'Liste planification'!$B$2:$C$105,2,FALSE),"")</f>
        <v/>
      </c>
      <c r="AL501" s="27"/>
      <c r="AM501" s="27"/>
      <c r="AN501" s="769"/>
      <c r="AO501" s="770"/>
      <c r="AP501" s="770"/>
      <c r="AQ501" s="770"/>
      <c r="AR501" s="770"/>
      <c r="AS501" s="770"/>
      <c r="AT501" s="770"/>
      <c r="AU501" s="770"/>
      <c r="AV501" s="770"/>
      <c r="AW501" s="770"/>
      <c r="AX501" s="770"/>
      <c r="AY501" s="770"/>
      <c r="AZ501" s="770"/>
      <c r="BA501" s="770"/>
      <c r="BB501" s="770"/>
      <c r="BC501" s="770"/>
      <c r="BD501" s="770"/>
      <c r="BE501" s="770"/>
      <c r="BF501" s="770"/>
      <c r="BG501" s="770"/>
      <c r="BH501" s="770"/>
      <c r="BI501" s="770"/>
      <c r="BJ501" s="770"/>
      <c r="BK501" s="770"/>
      <c r="BL501" s="770"/>
      <c r="BM501" s="770"/>
      <c r="BN501" s="770"/>
      <c r="BO501" s="770"/>
      <c r="BP501" s="770"/>
      <c r="BQ501" s="770"/>
      <c r="BR501" s="770"/>
      <c r="BS501" s="770"/>
      <c r="BT501" s="770"/>
      <c r="BU501" s="770"/>
      <c r="BV501" s="770"/>
      <c r="BW501" s="770"/>
      <c r="BX501" s="770"/>
      <c r="BY501" s="770"/>
      <c r="BZ501" s="770"/>
      <c r="CA501" s="770"/>
      <c r="CB501" s="770"/>
      <c r="CC501" s="770"/>
    </row>
    <row r="502" spans="1:81" s="64" customFormat="1">
      <c r="A502" s="158"/>
      <c r="B502" s="159" t="str">
        <f>A502&amp;"-"&amp;TEXT(COUNTIF($A$5:A502,A502),"000")</f>
        <v>-000</v>
      </c>
      <c r="C502" s="52"/>
      <c r="D502" s="27"/>
      <c r="E502" s="28"/>
      <c r="F502" s="27"/>
      <c r="G502" s="27"/>
      <c r="H502" s="52"/>
      <c r="I502" s="380" t="str">
        <f>IFERROR(VLOOKUP($F502,'Liste planification'!$V$2:$W$96,2,FALSE),"")</f>
        <v/>
      </c>
      <c r="J502" s="27"/>
      <c r="K502" s="27"/>
      <c r="L502" s="27"/>
      <c r="M502" s="52"/>
      <c r="N502" s="52"/>
      <c r="O502" s="52"/>
      <c r="P502" s="52"/>
      <c r="Q502" s="52"/>
      <c r="R502" s="52"/>
      <c r="S502" s="52"/>
      <c r="T502" s="52"/>
      <c r="U502" s="52"/>
      <c r="V502" s="52"/>
      <c r="W502" s="52"/>
      <c r="X502" s="52"/>
      <c r="Y502" s="194"/>
      <c r="Z502" s="776"/>
      <c r="AA502" s="190"/>
      <c r="AB502" s="747">
        <f t="shared" si="32"/>
        <v>0</v>
      </c>
      <c r="AC502" s="748">
        <f t="shared" si="33"/>
        <v>0</v>
      </c>
      <c r="AD502" s="187"/>
      <c r="AE502" s="186"/>
      <c r="AF502" s="190"/>
      <c r="AG502" s="747">
        <f t="shared" si="34"/>
        <v>0</v>
      </c>
      <c r="AH502" s="748">
        <f t="shared" si="35"/>
        <v>0</v>
      </c>
      <c r="AI502" s="187"/>
      <c r="AJ502" s="52"/>
      <c r="AK502" s="156" t="str">
        <f>IFERROR(VLOOKUP($A502,'Liste planification'!$B$2:$C$105,2,FALSE),"")</f>
        <v/>
      </c>
      <c r="AL502" s="27"/>
      <c r="AM502" s="27"/>
      <c r="AN502" s="769"/>
      <c r="AO502" s="770"/>
      <c r="AP502" s="770"/>
      <c r="AQ502" s="770"/>
      <c r="AR502" s="770"/>
      <c r="AS502" s="770"/>
      <c r="AT502" s="770"/>
      <c r="AU502" s="770"/>
      <c r="AV502" s="770"/>
      <c r="AW502" s="770"/>
      <c r="AX502" s="770"/>
      <c r="AY502" s="770"/>
      <c r="AZ502" s="770"/>
      <c r="BA502" s="770"/>
      <c r="BB502" s="770"/>
      <c r="BC502" s="770"/>
      <c r="BD502" s="770"/>
      <c r="BE502" s="770"/>
      <c r="BF502" s="770"/>
      <c r="BG502" s="770"/>
      <c r="BH502" s="770"/>
      <c r="BI502" s="770"/>
      <c r="BJ502" s="770"/>
      <c r="BK502" s="770"/>
      <c r="BL502" s="770"/>
      <c r="BM502" s="770"/>
      <c r="BN502" s="770"/>
      <c r="BO502" s="770"/>
      <c r="BP502" s="770"/>
      <c r="BQ502" s="770"/>
      <c r="BR502" s="770"/>
      <c r="BS502" s="770"/>
      <c r="BT502" s="770"/>
      <c r="BU502" s="770"/>
      <c r="BV502" s="770"/>
      <c r="BW502" s="770"/>
      <c r="BX502" s="770"/>
      <c r="BY502" s="770"/>
      <c r="BZ502" s="770"/>
      <c r="CA502" s="770"/>
      <c r="CB502" s="770"/>
      <c r="CC502" s="770"/>
    </row>
    <row r="503" spans="1:81" s="64" customFormat="1">
      <c r="A503" s="158"/>
      <c r="B503" s="159" t="str">
        <f>A503&amp;"-"&amp;TEXT(COUNTIF($A$5:A503,A503),"000")</f>
        <v>-000</v>
      </c>
      <c r="C503" s="52"/>
      <c r="D503" s="27"/>
      <c r="E503" s="28"/>
      <c r="F503" s="27"/>
      <c r="G503" s="27"/>
      <c r="H503" s="52"/>
      <c r="I503" s="380" t="str">
        <f>IFERROR(VLOOKUP($F503,'Liste planification'!$V$2:$W$96,2,FALSE),"")</f>
        <v/>
      </c>
      <c r="J503" s="27"/>
      <c r="K503" s="27"/>
      <c r="L503" s="27"/>
      <c r="M503" s="52"/>
      <c r="N503" s="52"/>
      <c r="O503" s="52"/>
      <c r="P503" s="52"/>
      <c r="Q503" s="52"/>
      <c r="R503" s="52"/>
      <c r="S503" s="52"/>
      <c r="T503" s="52"/>
      <c r="U503" s="52"/>
      <c r="V503" s="52"/>
      <c r="W503" s="52"/>
      <c r="X503" s="52"/>
      <c r="Y503" s="194"/>
      <c r="Z503" s="776"/>
      <c r="AA503" s="190"/>
      <c r="AB503" s="747">
        <f t="shared" si="32"/>
        <v>0</v>
      </c>
      <c r="AC503" s="748">
        <f t="shared" si="33"/>
        <v>0</v>
      </c>
      <c r="AD503" s="187"/>
      <c r="AE503" s="186"/>
      <c r="AF503" s="190"/>
      <c r="AG503" s="747">
        <f t="shared" si="34"/>
        <v>0</v>
      </c>
      <c r="AH503" s="748">
        <f t="shared" si="35"/>
        <v>0</v>
      </c>
      <c r="AI503" s="187"/>
      <c r="AJ503" s="52"/>
      <c r="AK503" s="156" t="str">
        <f>IFERROR(VLOOKUP($A503,'Liste planification'!$B$2:$C$105,2,FALSE),"")</f>
        <v/>
      </c>
      <c r="AL503" s="27"/>
      <c r="AM503" s="27"/>
      <c r="AN503" s="769"/>
      <c r="AO503" s="770"/>
      <c r="AP503" s="770"/>
      <c r="AQ503" s="770"/>
      <c r="AR503" s="770"/>
      <c r="AS503" s="770"/>
      <c r="AT503" s="770"/>
      <c r="AU503" s="770"/>
      <c r="AV503" s="770"/>
      <c r="AW503" s="770"/>
      <c r="AX503" s="770"/>
      <c r="AY503" s="770"/>
      <c r="AZ503" s="770"/>
      <c r="BA503" s="770"/>
      <c r="BB503" s="770"/>
      <c r="BC503" s="770"/>
      <c r="BD503" s="770"/>
      <c r="BE503" s="770"/>
      <c r="BF503" s="770"/>
      <c r="BG503" s="770"/>
      <c r="BH503" s="770"/>
      <c r="BI503" s="770"/>
      <c r="BJ503" s="770"/>
      <c r="BK503" s="770"/>
      <c r="BL503" s="770"/>
      <c r="BM503" s="770"/>
      <c r="BN503" s="770"/>
      <c r="BO503" s="770"/>
      <c r="BP503" s="770"/>
      <c r="BQ503" s="770"/>
      <c r="BR503" s="770"/>
      <c r="BS503" s="770"/>
      <c r="BT503" s="770"/>
      <c r="BU503" s="770"/>
      <c r="BV503" s="770"/>
      <c r="BW503" s="770"/>
      <c r="BX503" s="770"/>
      <c r="BY503" s="770"/>
      <c r="BZ503" s="770"/>
      <c r="CA503" s="770"/>
      <c r="CB503" s="770"/>
      <c r="CC503" s="770"/>
    </row>
    <row r="504" spans="1:81" s="64" customFormat="1">
      <c r="A504" s="158"/>
      <c r="B504" s="159" t="str">
        <f>A504&amp;"-"&amp;TEXT(COUNTIF($A$5:A504,A504),"000")</f>
        <v>-000</v>
      </c>
      <c r="C504" s="52"/>
      <c r="D504" s="27"/>
      <c r="E504" s="28"/>
      <c r="F504" s="27"/>
      <c r="G504" s="27"/>
      <c r="H504" s="52"/>
      <c r="I504" s="380" t="str">
        <f>IFERROR(VLOOKUP($F504,'Liste planification'!$V$2:$W$96,2,FALSE),"")</f>
        <v/>
      </c>
      <c r="J504" s="27"/>
      <c r="K504" s="27"/>
      <c r="L504" s="27"/>
      <c r="M504" s="52"/>
      <c r="N504" s="52"/>
      <c r="O504" s="52"/>
      <c r="P504" s="52"/>
      <c r="Q504" s="52"/>
      <c r="R504" s="52"/>
      <c r="S504" s="52"/>
      <c r="T504" s="52"/>
      <c r="U504" s="52"/>
      <c r="V504" s="52"/>
      <c r="W504" s="52"/>
      <c r="X504" s="52"/>
      <c r="Y504" s="194"/>
      <c r="Z504" s="776"/>
      <c r="AA504" s="190"/>
      <c r="AB504" s="747">
        <f t="shared" si="32"/>
        <v>0</v>
      </c>
      <c r="AC504" s="748">
        <f t="shared" si="33"/>
        <v>0</v>
      </c>
      <c r="AD504" s="187"/>
      <c r="AE504" s="186"/>
      <c r="AF504" s="190"/>
      <c r="AG504" s="747">
        <f t="shared" si="34"/>
        <v>0</v>
      </c>
      <c r="AH504" s="748">
        <f t="shared" si="35"/>
        <v>0</v>
      </c>
      <c r="AI504" s="187"/>
      <c r="AJ504" s="52"/>
      <c r="AK504" s="156" t="str">
        <f>IFERROR(VLOOKUP($A504,'Liste planification'!$B$2:$C$105,2,FALSE),"")</f>
        <v/>
      </c>
      <c r="AL504" s="27"/>
      <c r="AM504" s="27"/>
      <c r="AN504" s="769"/>
      <c r="AO504" s="770"/>
      <c r="AP504" s="770"/>
      <c r="AQ504" s="770"/>
      <c r="AR504" s="770"/>
      <c r="AS504" s="770"/>
      <c r="AT504" s="770"/>
      <c r="AU504" s="770"/>
      <c r="AV504" s="770"/>
      <c r="AW504" s="770"/>
      <c r="AX504" s="770"/>
      <c r="AY504" s="770"/>
      <c r="AZ504" s="770"/>
      <c r="BA504" s="770"/>
      <c r="BB504" s="770"/>
      <c r="BC504" s="770"/>
      <c r="BD504" s="770"/>
      <c r="BE504" s="770"/>
      <c r="BF504" s="770"/>
      <c r="BG504" s="770"/>
      <c r="BH504" s="770"/>
      <c r="BI504" s="770"/>
      <c r="BJ504" s="770"/>
      <c r="BK504" s="770"/>
      <c r="BL504" s="770"/>
      <c r="BM504" s="770"/>
      <c r="BN504" s="770"/>
      <c r="BO504" s="770"/>
      <c r="BP504" s="770"/>
      <c r="BQ504" s="770"/>
      <c r="BR504" s="770"/>
      <c r="BS504" s="770"/>
      <c r="BT504" s="770"/>
      <c r="BU504" s="770"/>
      <c r="BV504" s="770"/>
      <c r="BW504" s="770"/>
      <c r="BX504" s="770"/>
      <c r="BY504" s="770"/>
      <c r="BZ504" s="770"/>
      <c r="CA504" s="770"/>
      <c r="CB504" s="770"/>
      <c r="CC504" s="770"/>
    </row>
    <row r="505" spans="1:81" s="64" customFormat="1">
      <c r="A505" s="158"/>
      <c r="B505" s="159" t="str">
        <f>A505&amp;"-"&amp;TEXT(COUNTIF($A$5:A505,A505),"000")</f>
        <v>-000</v>
      </c>
      <c r="C505" s="52"/>
      <c r="D505" s="27"/>
      <c r="E505" s="28"/>
      <c r="F505" s="27"/>
      <c r="G505" s="27"/>
      <c r="H505" s="52"/>
      <c r="I505" s="380" t="str">
        <f>IFERROR(VLOOKUP($F505,'Liste planification'!$V$2:$W$96,2,FALSE),"")</f>
        <v/>
      </c>
      <c r="J505" s="27"/>
      <c r="K505" s="27"/>
      <c r="L505" s="27"/>
      <c r="M505" s="52"/>
      <c r="N505" s="52"/>
      <c r="O505" s="52"/>
      <c r="P505" s="52"/>
      <c r="Q505" s="52"/>
      <c r="R505" s="52"/>
      <c r="S505" s="52"/>
      <c r="T505" s="52"/>
      <c r="U505" s="52"/>
      <c r="V505" s="52"/>
      <c r="W505" s="52"/>
      <c r="X505" s="52"/>
      <c r="Y505" s="194"/>
      <c r="Z505" s="776"/>
      <c r="AA505" s="190"/>
      <c r="AB505" s="747">
        <f t="shared" si="32"/>
        <v>0</v>
      </c>
      <c r="AC505" s="748">
        <f t="shared" si="33"/>
        <v>0</v>
      </c>
      <c r="AD505" s="187"/>
      <c r="AE505" s="186"/>
      <c r="AF505" s="190"/>
      <c r="AG505" s="747">
        <f t="shared" si="34"/>
        <v>0</v>
      </c>
      <c r="AH505" s="748">
        <f t="shared" si="35"/>
        <v>0</v>
      </c>
      <c r="AI505" s="187"/>
      <c r="AJ505" s="52"/>
      <c r="AK505" s="156" t="str">
        <f>IFERROR(VLOOKUP($A505,'Liste planification'!$B$2:$C$105,2,FALSE),"")</f>
        <v/>
      </c>
      <c r="AL505" s="27"/>
      <c r="AM505" s="27"/>
      <c r="AN505" s="769"/>
      <c r="AO505" s="770"/>
      <c r="AP505" s="770"/>
      <c r="AQ505" s="770"/>
      <c r="AR505" s="770"/>
      <c r="AS505" s="770"/>
      <c r="AT505" s="770"/>
      <c r="AU505" s="770"/>
      <c r="AV505" s="770"/>
      <c r="AW505" s="770"/>
      <c r="AX505" s="770"/>
      <c r="AY505" s="770"/>
      <c r="AZ505" s="770"/>
      <c r="BA505" s="770"/>
      <c r="BB505" s="770"/>
      <c r="BC505" s="770"/>
      <c r="BD505" s="770"/>
      <c r="BE505" s="770"/>
      <c r="BF505" s="770"/>
      <c r="BG505" s="770"/>
      <c r="BH505" s="770"/>
      <c r="BI505" s="770"/>
      <c r="BJ505" s="770"/>
      <c r="BK505" s="770"/>
      <c r="BL505" s="770"/>
      <c r="BM505" s="770"/>
      <c r="BN505" s="770"/>
      <c r="BO505" s="770"/>
      <c r="BP505" s="770"/>
      <c r="BQ505" s="770"/>
      <c r="BR505" s="770"/>
      <c r="BS505" s="770"/>
      <c r="BT505" s="770"/>
      <c r="BU505" s="770"/>
      <c r="BV505" s="770"/>
      <c r="BW505" s="770"/>
      <c r="BX505" s="770"/>
      <c r="BY505" s="770"/>
      <c r="BZ505" s="770"/>
      <c r="CA505" s="770"/>
      <c r="CB505" s="770"/>
      <c r="CC505" s="770"/>
    </row>
    <row r="506" spans="1:81" s="64" customFormat="1">
      <c r="A506" s="158"/>
      <c r="B506" s="159" t="str">
        <f>A506&amp;"-"&amp;TEXT(COUNTIF($A$5:A506,A506),"000")</f>
        <v>-000</v>
      </c>
      <c r="C506" s="52"/>
      <c r="D506" s="27"/>
      <c r="E506" s="28"/>
      <c r="F506" s="27"/>
      <c r="G506" s="27"/>
      <c r="H506" s="52"/>
      <c r="I506" s="380" t="str">
        <f>IFERROR(VLOOKUP($F506,'Liste planification'!$V$2:$W$96,2,FALSE),"")</f>
        <v/>
      </c>
      <c r="J506" s="27"/>
      <c r="K506" s="27"/>
      <c r="L506" s="27"/>
      <c r="M506" s="52"/>
      <c r="N506" s="52"/>
      <c r="O506" s="52"/>
      <c r="P506" s="52"/>
      <c r="Q506" s="52"/>
      <c r="R506" s="52"/>
      <c r="S506" s="52"/>
      <c r="T506" s="52"/>
      <c r="U506" s="52"/>
      <c r="V506" s="52"/>
      <c r="W506" s="52"/>
      <c r="X506" s="52"/>
      <c r="Y506" s="194"/>
      <c r="Z506" s="776"/>
      <c r="AA506" s="190"/>
      <c r="AB506" s="747">
        <f t="shared" si="32"/>
        <v>0</v>
      </c>
      <c r="AC506" s="748">
        <f t="shared" si="33"/>
        <v>0</v>
      </c>
      <c r="AD506" s="187"/>
      <c r="AE506" s="186"/>
      <c r="AF506" s="190"/>
      <c r="AG506" s="747">
        <f t="shared" si="34"/>
        <v>0</v>
      </c>
      <c r="AH506" s="748">
        <f t="shared" si="35"/>
        <v>0</v>
      </c>
      <c r="AI506" s="187"/>
      <c r="AJ506" s="52"/>
      <c r="AK506" s="156" t="str">
        <f>IFERROR(VLOOKUP($A506,'Liste planification'!$B$2:$C$105,2,FALSE),"")</f>
        <v/>
      </c>
      <c r="AL506" s="27"/>
      <c r="AM506" s="27"/>
      <c r="AN506" s="769"/>
      <c r="AO506" s="770"/>
      <c r="AP506" s="770"/>
      <c r="AQ506" s="770"/>
      <c r="AR506" s="770"/>
      <c r="AS506" s="770"/>
      <c r="AT506" s="770"/>
      <c r="AU506" s="770"/>
      <c r="AV506" s="770"/>
      <c r="AW506" s="770"/>
      <c r="AX506" s="770"/>
      <c r="AY506" s="770"/>
      <c r="AZ506" s="770"/>
      <c r="BA506" s="770"/>
      <c r="BB506" s="770"/>
      <c r="BC506" s="770"/>
      <c r="BD506" s="770"/>
      <c r="BE506" s="770"/>
      <c r="BF506" s="770"/>
      <c r="BG506" s="770"/>
      <c r="BH506" s="770"/>
      <c r="BI506" s="770"/>
      <c r="BJ506" s="770"/>
      <c r="BK506" s="770"/>
      <c r="BL506" s="770"/>
      <c r="BM506" s="770"/>
      <c r="BN506" s="770"/>
      <c r="BO506" s="770"/>
      <c r="BP506" s="770"/>
      <c r="BQ506" s="770"/>
      <c r="BR506" s="770"/>
      <c r="BS506" s="770"/>
      <c r="BT506" s="770"/>
      <c r="BU506" s="770"/>
      <c r="BV506" s="770"/>
      <c r="BW506" s="770"/>
      <c r="BX506" s="770"/>
      <c r="BY506" s="770"/>
      <c r="BZ506" s="770"/>
      <c r="CA506" s="770"/>
      <c r="CB506" s="770"/>
      <c r="CC506" s="770"/>
    </row>
    <row r="507" spans="1:81" s="64" customFormat="1">
      <c r="A507" s="158"/>
      <c r="B507" s="159" t="str">
        <f>A507&amp;"-"&amp;TEXT(COUNTIF($A$5:A507,A507),"000")</f>
        <v>-000</v>
      </c>
      <c r="C507" s="52"/>
      <c r="D507" s="27"/>
      <c r="E507" s="28"/>
      <c r="F507" s="27"/>
      <c r="G507" s="27"/>
      <c r="H507" s="52"/>
      <c r="I507" s="380" t="str">
        <f>IFERROR(VLOOKUP($F507,'Liste planification'!$V$2:$W$96,2,FALSE),"")</f>
        <v/>
      </c>
      <c r="J507" s="27"/>
      <c r="K507" s="27"/>
      <c r="L507" s="27"/>
      <c r="M507" s="52"/>
      <c r="N507" s="52"/>
      <c r="O507" s="52"/>
      <c r="P507" s="52"/>
      <c r="Q507" s="52"/>
      <c r="R507" s="52"/>
      <c r="S507" s="52"/>
      <c r="T507" s="52"/>
      <c r="U507" s="52"/>
      <c r="V507" s="52"/>
      <c r="W507" s="52"/>
      <c r="X507" s="52"/>
      <c r="Y507" s="194"/>
      <c r="Z507" s="776"/>
      <c r="AA507" s="190"/>
      <c r="AB507" s="747">
        <f t="shared" si="32"/>
        <v>0</v>
      </c>
      <c r="AC507" s="748">
        <f t="shared" si="33"/>
        <v>0</v>
      </c>
      <c r="AD507" s="187"/>
      <c r="AE507" s="186"/>
      <c r="AF507" s="190"/>
      <c r="AG507" s="747">
        <f t="shared" si="34"/>
        <v>0</v>
      </c>
      <c r="AH507" s="748">
        <f t="shared" si="35"/>
        <v>0</v>
      </c>
      <c r="AI507" s="187"/>
      <c r="AJ507" s="52"/>
      <c r="AK507" s="156" t="str">
        <f>IFERROR(VLOOKUP($A507,'Liste planification'!$B$2:$C$105,2,FALSE),"")</f>
        <v/>
      </c>
      <c r="AL507" s="27"/>
      <c r="AM507" s="27"/>
      <c r="AN507" s="769"/>
      <c r="AO507" s="770"/>
      <c r="AP507" s="770"/>
      <c r="AQ507" s="770"/>
      <c r="AR507" s="770"/>
      <c r="AS507" s="770"/>
      <c r="AT507" s="770"/>
      <c r="AU507" s="770"/>
      <c r="AV507" s="770"/>
      <c r="AW507" s="770"/>
      <c r="AX507" s="770"/>
      <c r="AY507" s="770"/>
      <c r="AZ507" s="770"/>
      <c r="BA507" s="770"/>
      <c r="BB507" s="770"/>
      <c r="BC507" s="770"/>
      <c r="BD507" s="770"/>
      <c r="BE507" s="770"/>
      <c r="BF507" s="770"/>
      <c r="BG507" s="770"/>
      <c r="BH507" s="770"/>
      <c r="BI507" s="770"/>
      <c r="BJ507" s="770"/>
      <c r="BK507" s="770"/>
      <c r="BL507" s="770"/>
      <c r="BM507" s="770"/>
      <c r="BN507" s="770"/>
      <c r="BO507" s="770"/>
      <c r="BP507" s="770"/>
      <c r="BQ507" s="770"/>
      <c r="BR507" s="770"/>
      <c r="BS507" s="770"/>
      <c r="BT507" s="770"/>
      <c r="BU507" s="770"/>
      <c r="BV507" s="770"/>
      <c r="BW507" s="770"/>
      <c r="BX507" s="770"/>
      <c r="BY507" s="770"/>
      <c r="BZ507" s="770"/>
      <c r="CA507" s="770"/>
      <c r="CB507" s="770"/>
      <c r="CC507" s="770"/>
    </row>
    <row r="508" spans="1:81" s="64" customFormat="1">
      <c r="A508" s="158"/>
      <c r="B508" s="159" t="str">
        <f>A508&amp;"-"&amp;TEXT(COUNTIF($A$5:A508,A508),"000")</f>
        <v>-000</v>
      </c>
      <c r="C508" s="52"/>
      <c r="D508" s="27"/>
      <c r="E508" s="28"/>
      <c r="F508" s="27"/>
      <c r="G508" s="27"/>
      <c r="H508" s="52"/>
      <c r="I508" s="380" t="str">
        <f>IFERROR(VLOOKUP($F508,'Liste planification'!$V$2:$W$96,2,FALSE),"")</f>
        <v/>
      </c>
      <c r="J508" s="27"/>
      <c r="K508" s="27"/>
      <c r="L508" s="27"/>
      <c r="M508" s="52"/>
      <c r="N508" s="52"/>
      <c r="O508" s="52"/>
      <c r="P508" s="52"/>
      <c r="Q508" s="52"/>
      <c r="R508" s="52"/>
      <c r="S508" s="52"/>
      <c r="T508" s="52"/>
      <c r="U508" s="52"/>
      <c r="V508" s="52"/>
      <c r="W508" s="52"/>
      <c r="X508" s="52"/>
      <c r="Y508" s="194"/>
      <c r="Z508" s="776"/>
      <c r="AA508" s="190"/>
      <c r="AB508" s="747">
        <f t="shared" si="32"/>
        <v>0</v>
      </c>
      <c r="AC508" s="748">
        <f t="shared" si="33"/>
        <v>0</v>
      </c>
      <c r="AD508" s="187"/>
      <c r="AE508" s="186"/>
      <c r="AF508" s="190"/>
      <c r="AG508" s="747">
        <f t="shared" si="34"/>
        <v>0</v>
      </c>
      <c r="AH508" s="748">
        <f t="shared" si="35"/>
        <v>0</v>
      </c>
      <c r="AI508" s="187"/>
      <c r="AJ508" s="52"/>
      <c r="AK508" s="156" t="str">
        <f>IFERROR(VLOOKUP($A508,'Liste planification'!$B$2:$C$105,2,FALSE),"")</f>
        <v/>
      </c>
      <c r="AL508" s="27"/>
      <c r="AM508" s="27"/>
      <c r="AN508" s="769"/>
      <c r="AO508" s="770"/>
      <c r="AP508" s="770"/>
      <c r="AQ508" s="770"/>
      <c r="AR508" s="770"/>
      <c r="AS508" s="770"/>
      <c r="AT508" s="770"/>
      <c r="AU508" s="770"/>
      <c r="AV508" s="770"/>
      <c r="AW508" s="770"/>
      <c r="AX508" s="770"/>
      <c r="AY508" s="770"/>
      <c r="AZ508" s="770"/>
      <c r="BA508" s="770"/>
      <c r="BB508" s="770"/>
      <c r="BC508" s="770"/>
      <c r="BD508" s="770"/>
      <c r="BE508" s="770"/>
      <c r="BF508" s="770"/>
      <c r="BG508" s="770"/>
      <c r="BH508" s="770"/>
      <c r="BI508" s="770"/>
      <c r="BJ508" s="770"/>
      <c r="BK508" s="770"/>
      <c r="BL508" s="770"/>
      <c r="BM508" s="770"/>
      <c r="BN508" s="770"/>
      <c r="BO508" s="770"/>
      <c r="BP508" s="770"/>
      <c r="BQ508" s="770"/>
      <c r="BR508" s="770"/>
      <c r="BS508" s="770"/>
      <c r="BT508" s="770"/>
      <c r="BU508" s="770"/>
      <c r="BV508" s="770"/>
      <c r="BW508" s="770"/>
      <c r="BX508" s="770"/>
      <c r="BY508" s="770"/>
      <c r="BZ508" s="770"/>
      <c r="CA508" s="770"/>
      <c r="CB508" s="770"/>
      <c r="CC508" s="770"/>
    </row>
    <row r="509" spans="1:81" s="64" customFormat="1">
      <c r="A509" s="158"/>
      <c r="B509" s="159" t="str">
        <f>A509&amp;"-"&amp;TEXT(COUNTIF($A$5:A509,A509),"000")</f>
        <v>-000</v>
      </c>
      <c r="C509" s="52"/>
      <c r="D509" s="27"/>
      <c r="E509" s="28"/>
      <c r="F509" s="27"/>
      <c r="G509" s="27"/>
      <c r="H509" s="52"/>
      <c r="I509" s="380" t="str">
        <f>IFERROR(VLOOKUP($F509,'Liste planification'!$V$2:$W$96,2,FALSE),"")</f>
        <v/>
      </c>
      <c r="J509" s="27"/>
      <c r="K509" s="27"/>
      <c r="L509" s="27"/>
      <c r="M509" s="52"/>
      <c r="N509" s="52"/>
      <c r="O509" s="52"/>
      <c r="P509" s="52"/>
      <c r="Q509" s="52"/>
      <c r="R509" s="52"/>
      <c r="S509" s="52"/>
      <c r="T509" s="52"/>
      <c r="U509" s="52"/>
      <c r="V509" s="52"/>
      <c r="W509" s="52"/>
      <c r="X509" s="52"/>
      <c r="Y509" s="194"/>
      <c r="Z509" s="776"/>
      <c r="AA509" s="190"/>
      <c r="AB509" s="747">
        <f t="shared" si="32"/>
        <v>0</v>
      </c>
      <c r="AC509" s="748">
        <f t="shared" si="33"/>
        <v>0</v>
      </c>
      <c r="AD509" s="187"/>
      <c r="AE509" s="186"/>
      <c r="AF509" s="190"/>
      <c r="AG509" s="747">
        <f t="shared" si="34"/>
        <v>0</v>
      </c>
      <c r="AH509" s="748">
        <f t="shared" si="35"/>
        <v>0</v>
      </c>
      <c r="AI509" s="187"/>
      <c r="AJ509" s="52"/>
      <c r="AK509" s="156" t="str">
        <f>IFERROR(VLOOKUP($A509,'Liste planification'!$B$2:$C$105,2,FALSE),"")</f>
        <v/>
      </c>
      <c r="AL509" s="27"/>
      <c r="AM509" s="27"/>
      <c r="AN509" s="769"/>
      <c r="AO509" s="770"/>
      <c r="AP509" s="770"/>
      <c r="AQ509" s="770"/>
      <c r="AR509" s="770"/>
      <c r="AS509" s="770"/>
      <c r="AT509" s="770"/>
      <c r="AU509" s="770"/>
      <c r="AV509" s="770"/>
      <c r="AW509" s="770"/>
      <c r="AX509" s="770"/>
      <c r="AY509" s="770"/>
      <c r="AZ509" s="770"/>
      <c r="BA509" s="770"/>
      <c r="BB509" s="770"/>
      <c r="BC509" s="770"/>
      <c r="BD509" s="770"/>
      <c r="BE509" s="770"/>
      <c r="BF509" s="770"/>
      <c r="BG509" s="770"/>
      <c r="BH509" s="770"/>
      <c r="BI509" s="770"/>
      <c r="BJ509" s="770"/>
      <c r="BK509" s="770"/>
      <c r="BL509" s="770"/>
      <c r="BM509" s="770"/>
      <c r="BN509" s="770"/>
      <c r="BO509" s="770"/>
      <c r="BP509" s="770"/>
      <c r="BQ509" s="770"/>
      <c r="BR509" s="770"/>
      <c r="BS509" s="770"/>
      <c r="BT509" s="770"/>
      <c r="BU509" s="770"/>
      <c r="BV509" s="770"/>
      <c r="BW509" s="770"/>
      <c r="BX509" s="770"/>
      <c r="BY509" s="770"/>
      <c r="BZ509" s="770"/>
      <c r="CA509" s="770"/>
      <c r="CB509" s="770"/>
      <c r="CC509" s="770"/>
    </row>
    <row r="510" spans="1:81" s="64" customFormat="1">
      <c r="A510" s="158"/>
      <c r="B510" s="159" t="str">
        <f>A510&amp;"-"&amp;TEXT(COUNTIF($A$5:A510,A510),"000")</f>
        <v>-000</v>
      </c>
      <c r="C510" s="52"/>
      <c r="D510" s="27"/>
      <c r="E510" s="28"/>
      <c r="F510" s="27"/>
      <c r="G510" s="27"/>
      <c r="H510" s="52"/>
      <c r="I510" s="380" t="str">
        <f>IFERROR(VLOOKUP($F510,'Liste planification'!$V$2:$W$96,2,FALSE),"")</f>
        <v/>
      </c>
      <c r="J510" s="27"/>
      <c r="K510" s="27"/>
      <c r="L510" s="27"/>
      <c r="M510" s="52"/>
      <c r="N510" s="52"/>
      <c r="O510" s="52"/>
      <c r="P510" s="52"/>
      <c r="Q510" s="52"/>
      <c r="R510" s="52"/>
      <c r="S510" s="52"/>
      <c r="T510" s="52"/>
      <c r="U510" s="52"/>
      <c r="V510" s="52"/>
      <c r="W510" s="52"/>
      <c r="X510" s="52"/>
      <c r="Y510" s="194"/>
      <c r="Z510" s="776"/>
      <c r="AA510" s="190"/>
      <c r="AB510" s="747">
        <f t="shared" si="32"/>
        <v>0</v>
      </c>
      <c r="AC510" s="748">
        <f t="shared" si="33"/>
        <v>0</v>
      </c>
      <c r="AD510" s="187"/>
      <c r="AE510" s="186"/>
      <c r="AF510" s="190"/>
      <c r="AG510" s="747">
        <f t="shared" si="34"/>
        <v>0</v>
      </c>
      <c r="AH510" s="748">
        <f t="shared" si="35"/>
        <v>0</v>
      </c>
      <c r="AI510" s="187"/>
      <c r="AJ510" s="52"/>
      <c r="AK510" s="156" t="str">
        <f>IFERROR(VLOOKUP($A510,'Liste planification'!$B$2:$C$105,2,FALSE),"")</f>
        <v/>
      </c>
      <c r="AL510" s="27"/>
      <c r="AM510" s="27"/>
      <c r="AN510" s="769"/>
      <c r="AO510" s="770"/>
      <c r="AP510" s="770"/>
      <c r="AQ510" s="770"/>
      <c r="AR510" s="770"/>
      <c r="AS510" s="770"/>
      <c r="AT510" s="770"/>
      <c r="AU510" s="770"/>
      <c r="AV510" s="770"/>
      <c r="AW510" s="770"/>
      <c r="AX510" s="770"/>
      <c r="AY510" s="770"/>
      <c r="AZ510" s="770"/>
      <c r="BA510" s="770"/>
      <c r="BB510" s="770"/>
      <c r="BC510" s="770"/>
      <c r="BD510" s="770"/>
      <c r="BE510" s="770"/>
      <c r="BF510" s="770"/>
      <c r="BG510" s="770"/>
      <c r="BH510" s="770"/>
      <c r="BI510" s="770"/>
      <c r="BJ510" s="770"/>
      <c r="BK510" s="770"/>
      <c r="BL510" s="770"/>
      <c r="BM510" s="770"/>
      <c r="BN510" s="770"/>
      <c r="BO510" s="770"/>
      <c r="BP510" s="770"/>
      <c r="BQ510" s="770"/>
      <c r="BR510" s="770"/>
      <c r="BS510" s="770"/>
      <c r="BT510" s="770"/>
      <c r="BU510" s="770"/>
      <c r="BV510" s="770"/>
      <c r="BW510" s="770"/>
      <c r="BX510" s="770"/>
      <c r="BY510" s="770"/>
      <c r="BZ510" s="770"/>
      <c r="CA510" s="770"/>
      <c r="CB510" s="770"/>
      <c r="CC510" s="770"/>
    </row>
    <row r="511" spans="1:81" s="64" customFormat="1">
      <c r="A511" s="158"/>
      <c r="B511" s="159" t="str">
        <f>A511&amp;"-"&amp;TEXT(COUNTIF($A$5:A511,A511),"000")</f>
        <v>-000</v>
      </c>
      <c r="C511" s="52"/>
      <c r="D511" s="27"/>
      <c r="E511" s="28"/>
      <c r="F511" s="27"/>
      <c r="G511" s="27"/>
      <c r="H511" s="52"/>
      <c r="I511" s="380" t="str">
        <f>IFERROR(VLOOKUP($F511,'Liste planification'!$V$2:$W$96,2,FALSE),"")</f>
        <v/>
      </c>
      <c r="J511" s="27"/>
      <c r="K511" s="27"/>
      <c r="L511" s="27"/>
      <c r="M511" s="52"/>
      <c r="N511" s="52"/>
      <c r="O511" s="52"/>
      <c r="P511" s="52"/>
      <c r="Q511" s="52"/>
      <c r="R511" s="52"/>
      <c r="S511" s="52"/>
      <c r="T511" s="52"/>
      <c r="U511" s="52"/>
      <c r="V511" s="52"/>
      <c r="W511" s="52"/>
      <c r="X511" s="52"/>
      <c r="Y511" s="194"/>
      <c r="Z511" s="776"/>
      <c r="AA511" s="190"/>
      <c r="AB511" s="747">
        <f t="shared" si="32"/>
        <v>0</v>
      </c>
      <c r="AC511" s="748">
        <f t="shared" si="33"/>
        <v>0</v>
      </c>
      <c r="AD511" s="187"/>
      <c r="AE511" s="186"/>
      <c r="AF511" s="190"/>
      <c r="AG511" s="747">
        <f t="shared" si="34"/>
        <v>0</v>
      </c>
      <c r="AH511" s="748">
        <f t="shared" si="35"/>
        <v>0</v>
      </c>
      <c r="AI511" s="187"/>
      <c r="AJ511" s="52"/>
      <c r="AK511" s="156" t="str">
        <f>IFERROR(VLOOKUP($A511,'Liste planification'!$B$2:$C$105,2,FALSE),"")</f>
        <v/>
      </c>
      <c r="AL511" s="27"/>
      <c r="AM511" s="27"/>
      <c r="AN511" s="769"/>
      <c r="AO511" s="770"/>
      <c r="AP511" s="770"/>
      <c r="AQ511" s="770"/>
      <c r="AR511" s="770"/>
      <c r="AS511" s="770"/>
      <c r="AT511" s="770"/>
      <c r="AU511" s="770"/>
      <c r="AV511" s="770"/>
      <c r="AW511" s="770"/>
      <c r="AX511" s="770"/>
      <c r="AY511" s="770"/>
      <c r="AZ511" s="770"/>
      <c r="BA511" s="770"/>
      <c r="BB511" s="770"/>
      <c r="BC511" s="770"/>
      <c r="BD511" s="770"/>
      <c r="BE511" s="770"/>
      <c r="BF511" s="770"/>
      <c r="BG511" s="770"/>
      <c r="BH511" s="770"/>
      <c r="BI511" s="770"/>
      <c r="BJ511" s="770"/>
      <c r="BK511" s="770"/>
      <c r="BL511" s="770"/>
      <c r="BM511" s="770"/>
      <c r="BN511" s="770"/>
      <c r="BO511" s="770"/>
      <c r="BP511" s="770"/>
      <c r="BQ511" s="770"/>
      <c r="BR511" s="770"/>
      <c r="BS511" s="770"/>
      <c r="BT511" s="770"/>
      <c r="BU511" s="770"/>
      <c r="BV511" s="770"/>
      <c r="BW511" s="770"/>
      <c r="BX511" s="770"/>
      <c r="BY511" s="770"/>
      <c r="BZ511" s="770"/>
      <c r="CA511" s="770"/>
      <c r="CB511" s="770"/>
      <c r="CC511" s="770"/>
    </row>
    <row r="512" spans="1:81" s="64" customFormat="1">
      <c r="A512" s="158"/>
      <c r="B512" s="159" t="str">
        <f>A512&amp;"-"&amp;TEXT(COUNTIF($A$5:A512,A512),"000")</f>
        <v>-000</v>
      </c>
      <c r="C512" s="52"/>
      <c r="D512" s="27"/>
      <c r="E512" s="28"/>
      <c r="F512" s="27"/>
      <c r="G512" s="27"/>
      <c r="H512" s="52"/>
      <c r="I512" s="380" t="str">
        <f>IFERROR(VLOOKUP($F512,'Liste planification'!$V$2:$W$96,2,FALSE),"")</f>
        <v/>
      </c>
      <c r="J512" s="27"/>
      <c r="K512" s="27"/>
      <c r="L512" s="27"/>
      <c r="M512" s="52"/>
      <c r="N512" s="52"/>
      <c r="O512" s="52"/>
      <c r="P512" s="52"/>
      <c r="Q512" s="52"/>
      <c r="R512" s="52"/>
      <c r="S512" s="52"/>
      <c r="T512" s="52"/>
      <c r="U512" s="52"/>
      <c r="V512" s="52"/>
      <c r="W512" s="52"/>
      <c r="X512" s="52"/>
      <c r="Y512" s="194"/>
      <c r="Z512" s="776"/>
      <c r="AA512" s="190"/>
      <c r="AB512" s="747">
        <f t="shared" si="32"/>
        <v>0</v>
      </c>
      <c r="AC512" s="748">
        <f t="shared" si="33"/>
        <v>0</v>
      </c>
      <c r="AD512" s="187"/>
      <c r="AE512" s="186"/>
      <c r="AF512" s="190"/>
      <c r="AG512" s="747">
        <f t="shared" si="34"/>
        <v>0</v>
      </c>
      <c r="AH512" s="748">
        <f t="shared" si="35"/>
        <v>0</v>
      </c>
      <c r="AI512" s="187"/>
      <c r="AJ512" s="52"/>
      <c r="AK512" s="156" t="str">
        <f>IFERROR(VLOOKUP($A512,'Liste planification'!$B$2:$C$105,2,FALSE),"")</f>
        <v/>
      </c>
      <c r="AL512" s="27"/>
      <c r="AM512" s="27"/>
      <c r="AN512" s="769"/>
      <c r="AO512" s="770"/>
      <c r="AP512" s="770"/>
      <c r="AQ512" s="770"/>
      <c r="AR512" s="770"/>
      <c r="AS512" s="770"/>
      <c r="AT512" s="770"/>
      <c r="AU512" s="770"/>
      <c r="AV512" s="770"/>
      <c r="AW512" s="770"/>
      <c r="AX512" s="770"/>
      <c r="AY512" s="770"/>
      <c r="AZ512" s="770"/>
      <c r="BA512" s="770"/>
      <c r="BB512" s="770"/>
      <c r="BC512" s="770"/>
      <c r="BD512" s="770"/>
      <c r="BE512" s="770"/>
      <c r="BF512" s="770"/>
      <c r="BG512" s="770"/>
      <c r="BH512" s="770"/>
      <c r="BI512" s="770"/>
      <c r="BJ512" s="770"/>
      <c r="BK512" s="770"/>
      <c r="BL512" s="770"/>
      <c r="BM512" s="770"/>
      <c r="BN512" s="770"/>
      <c r="BO512" s="770"/>
      <c r="BP512" s="770"/>
      <c r="BQ512" s="770"/>
      <c r="BR512" s="770"/>
      <c r="BS512" s="770"/>
      <c r="BT512" s="770"/>
      <c r="BU512" s="770"/>
      <c r="BV512" s="770"/>
      <c r="BW512" s="770"/>
      <c r="BX512" s="770"/>
      <c r="BY512" s="770"/>
      <c r="BZ512" s="770"/>
      <c r="CA512" s="770"/>
      <c r="CB512" s="770"/>
      <c r="CC512" s="770"/>
    </row>
    <row r="513" spans="1:81" s="64" customFormat="1">
      <c r="A513" s="158"/>
      <c r="B513" s="159" t="str">
        <f>A513&amp;"-"&amp;TEXT(COUNTIF($A$5:A513,A513),"000")</f>
        <v>-000</v>
      </c>
      <c r="C513" s="52"/>
      <c r="D513" s="27"/>
      <c r="E513" s="28"/>
      <c r="F513" s="27"/>
      <c r="G513" s="27"/>
      <c r="H513" s="52"/>
      <c r="I513" s="380" t="str">
        <f>IFERROR(VLOOKUP($F513,'Liste planification'!$V$2:$W$96,2,FALSE),"")</f>
        <v/>
      </c>
      <c r="J513" s="27"/>
      <c r="K513" s="27"/>
      <c r="L513" s="27"/>
      <c r="M513" s="52"/>
      <c r="N513" s="52"/>
      <c r="O513" s="52"/>
      <c r="P513" s="52"/>
      <c r="Q513" s="52"/>
      <c r="R513" s="52"/>
      <c r="S513" s="52"/>
      <c r="T513" s="52"/>
      <c r="U513" s="52"/>
      <c r="V513" s="52"/>
      <c r="W513" s="52"/>
      <c r="X513" s="52"/>
      <c r="Y513" s="194"/>
      <c r="Z513" s="776"/>
      <c r="AA513" s="190"/>
      <c r="AB513" s="747">
        <f t="shared" si="32"/>
        <v>0</v>
      </c>
      <c r="AC513" s="748">
        <f t="shared" si="33"/>
        <v>0</v>
      </c>
      <c r="AD513" s="187"/>
      <c r="AE513" s="186"/>
      <c r="AF513" s="190"/>
      <c r="AG513" s="747">
        <f t="shared" si="34"/>
        <v>0</v>
      </c>
      <c r="AH513" s="748">
        <f t="shared" si="35"/>
        <v>0</v>
      </c>
      <c r="AI513" s="187"/>
      <c r="AJ513" s="52"/>
      <c r="AK513" s="156" t="str">
        <f>IFERROR(VLOOKUP($A513,'Liste planification'!$B$2:$C$105,2,FALSE),"")</f>
        <v/>
      </c>
      <c r="AL513" s="27"/>
      <c r="AM513" s="27"/>
      <c r="AN513" s="769"/>
      <c r="AO513" s="770"/>
      <c r="AP513" s="770"/>
      <c r="AQ513" s="770"/>
      <c r="AR513" s="770"/>
      <c r="AS513" s="770"/>
      <c r="AT513" s="770"/>
      <c r="AU513" s="770"/>
      <c r="AV513" s="770"/>
      <c r="AW513" s="770"/>
      <c r="AX513" s="770"/>
      <c r="AY513" s="770"/>
      <c r="AZ513" s="770"/>
      <c r="BA513" s="770"/>
      <c r="BB513" s="770"/>
      <c r="BC513" s="770"/>
      <c r="BD513" s="770"/>
      <c r="BE513" s="770"/>
      <c r="BF513" s="770"/>
      <c r="BG513" s="770"/>
      <c r="BH513" s="770"/>
      <c r="BI513" s="770"/>
      <c r="BJ513" s="770"/>
      <c r="BK513" s="770"/>
      <c r="BL513" s="770"/>
      <c r="BM513" s="770"/>
      <c r="BN513" s="770"/>
      <c r="BO513" s="770"/>
      <c r="BP513" s="770"/>
      <c r="BQ513" s="770"/>
      <c r="BR513" s="770"/>
      <c r="BS513" s="770"/>
      <c r="BT513" s="770"/>
      <c r="BU513" s="770"/>
      <c r="BV513" s="770"/>
      <c r="BW513" s="770"/>
      <c r="BX513" s="770"/>
      <c r="BY513" s="770"/>
      <c r="BZ513" s="770"/>
      <c r="CA513" s="770"/>
      <c r="CB513" s="770"/>
      <c r="CC513" s="770"/>
    </row>
    <row r="514" spans="1:81" s="64" customFormat="1">
      <c r="A514" s="158"/>
      <c r="B514" s="159" t="str">
        <f>A514&amp;"-"&amp;TEXT(COUNTIF($A$5:A514,A514),"000")</f>
        <v>-000</v>
      </c>
      <c r="C514" s="52"/>
      <c r="D514" s="27"/>
      <c r="E514" s="28"/>
      <c r="F514" s="27"/>
      <c r="G514" s="27"/>
      <c r="H514" s="52"/>
      <c r="I514" s="380" t="str">
        <f>IFERROR(VLOOKUP($F514,'Liste planification'!$V$2:$W$96,2,FALSE),"")</f>
        <v/>
      </c>
      <c r="J514" s="27"/>
      <c r="K514" s="27"/>
      <c r="L514" s="27"/>
      <c r="M514" s="52"/>
      <c r="N514" s="52"/>
      <c r="O514" s="52"/>
      <c r="P514" s="52"/>
      <c r="Q514" s="52"/>
      <c r="R514" s="52"/>
      <c r="S514" s="52"/>
      <c r="T514" s="52"/>
      <c r="U514" s="52"/>
      <c r="V514" s="52"/>
      <c r="W514" s="52"/>
      <c r="X514" s="52"/>
      <c r="Y514" s="194"/>
      <c r="Z514" s="776"/>
      <c r="AA514" s="190"/>
      <c r="AB514" s="747">
        <f t="shared" si="32"/>
        <v>0</v>
      </c>
      <c r="AC514" s="748">
        <f t="shared" si="33"/>
        <v>0</v>
      </c>
      <c r="AD514" s="187"/>
      <c r="AE514" s="186"/>
      <c r="AF514" s="190"/>
      <c r="AG514" s="747">
        <f t="shared" si="34"/>
        <v>0</v>
      </c>
      <c r="AH514" s="748">
        <f t="shared" si="35"/>
        <v>0</v>
      </c>
      <c r="AI514" s="187"/>
      <c r="AJ514" s="52"/>
      <c r="AK514" s="156" t="str">
        <f>IFERROR(VLOOKUP($A514,'Liste planification'!$B$2:$C$105,2,FALSE),"")</f>
        <v/>
      </c>
      <c r="AL514" s="27"/>
      <c r="AM514" s="27"/>
      <c r="AN514" s="769"/>
      <c r="AO514" s="770"/>
      <c r="AP514" s="770"/>
      <c r="AQ514" s="770"/>
      <c r="AR514" s="770"/>
      <c r="AS514" s="770"/>
      <c r="AT514" s="770"/>
      <c r="AU514" s="770"/>
      <c r="AV514" s="770"/>
      <c r="AW514" s="770"/>
      <c r="AX514" s="770"/>
      <c r="AY514" s="770"/>
      <c r="AZ514" s="770"/>
      <c r="BA514" s="770"/>
      <c r="BB514" s="770"/>
      <c r="BC514" s="770"/>
      <c r="BD514" s="770"/>
      <c r="BE514" s="770"/>
      <c r="BF514" s="770"/>
      <c r="BG514" s="770"/>
      <c r="BH514" s="770"/>
      <c r="BI514" s="770"/>
      <c r="BJ514" s="770"/>
      <c r="BK514" s="770"/>
      <c r="BL514" s="770"/>
      <c r="BM514" s="770"/>
      <c r="BN514" s="770"/>
      <c r="BO514" s="770"/>
      <c r="BP514" s="770"/>
      <c r="BQ514" s="770"/>
      <c r="BR514" s="770"/>
      <c r="BS514" s="770"/>
      <c r="BT514" s="770"/>
      <c r="BU514" s="770"/>
      <c r="BV514" s="770"/>
      <c r="BW514" s="770"/>
      <c r="BX514" s="770"/>
      <c r="BY514" s="770"/>
      <c r="BZ514" s="770"/>
      <c r="CA514" s="770"/>
      <c r="CB514" s="770"/>
      <c r="CC514" s="770"/>
    </row>
    <row r="515" spans="1:81" s="64" customFormat="1">
      <c r="A515" s="158"/>
      <c r="B515" s="159" t="str">
        <f>A515&amp;"-"&amp;TEXT(COUNTIF($A$5:A515,A515),"000")</f>
        <v>-000</v>
      </c>
      <c r="C515" s="52"/>
      <c r="D515" s="27"/>
      <c r="E515" s="28"/>
      <c r="F515" s="27"/>
      <c r="G515" s="27"/>
      <c r="H515" s="52"/>
      <c r="I515" s="380" t="str">
        <f>IFERROR(VLOOKUP($F515,'Liste planification'!$V$2:$W$96,2,FALSE),"")</f>
        <v/>
      </c>
      <c r="J515" s="27"/>
      <c r="K515" s="27"/>
      <c r="L515" s="27"/>
      <c r="M515" s="52"/>
      <c r="N515" s="52"/>
      <c r="O515" s="52"/>
      <c r="P515" s="52"/>
      <c r="Q515" s="52"/>
      <c r="R515" s="52"/>
      <c r="S515" s="52"/>
      <c r="T515" s="52"/>
      <c r="U515" s="52"/>
      <c r="V515" s="52"/>
      <c r="W515" s="52"/>
      <c r="X515" s="52"/>
      <c r="Y515" s="194"/>
      <c r="Z515" s="776"/>
      <c r="AA515" s="190"/>
      <c r="AB515" s="747">
        <f t="shared" si="32"/>
        <v>0</v>
      </c>
      <c r="AC515" s="748">
        <f t="shared" si="33"/>
        <v>0</v>
      </c>
      <c r="AD515" s="187"/>
      <c r="AE515" s="186"/>
      <c r="AF515" s="190"/>
      <c r="AG515" s="747">
        <f t="shared" si="34"/>
        <v>0</v>
      </c>
      <c r="AH515" s="748">
        <f t="shared" si="35"/>
        <v>0</v>
      </c>
      <c r="AI515" s="187"/>
      <c r="AJ515" s="52"/>
      <c r="AK515" s="156" t="str">
        <f>IFERROR(VLOOKUP($A515,'Liste planification'!$B$2:$C$105,2,FALSE),"")</f>
        <v/>
      </c>
      <c r="AL515" s="27"/>
      <c r="AM515" s="27"/>
      <c r="AN515" s="769"/>
      <c r="AO515" s="770"/>
      <c r="AP515" s="770"/>
      <c r="AQ515" s="770"/>
      <c r="AR515" s="770"/>
      <c r="AS515" s="770"/>
      <c r="AT515" s="770"/>
      <c r="AU515" s="770"/>
      <c r="AV515" s="770"/>
      <c r="AW515" s="770"/>
      <c r="AX515" s="770"/>
      <c r="AY515" s="770"/>
      <c r="AZ515" s="770"/>
      <c r="BA515" s="770"/>
      <c r="BB515" s="770"/>
      <c r="BC515" s="770"/>
      <c r="BD515" s="770"/>
      <c r="BE515" s="770"/>
      <c r="BF515" s="770"/>
      <c r="BG515" s="770"/>
      <c r="BH515" s="770"/>
      <c r="BI515" s="770"/>
      <c r="BJ515" s="770"/>
      <c r="BK515" s="770"/>
      <c r="BL515" s="770"/>
      <c r="BM515" s="770"/>
      <c r="BN515" s="770"/>
      <c r="BO515" s="770"/>
      <c r="BP515" s="770"/>
      <c r="BQ515" s="770"/>
      <c r="BR515" s="770"/>
      <c r="BS515" s="770"/>
      <c r="BT515" s="770"/>
      <c r="BU515" s="770"/>
      <c r="BV515" s="770"/>
      <c r="BW515" s="770"/>
      <c r="BX515" s="770"/>
      <c r="BY515" s="770"/>
      <c r="BZ515" s="770"/>
      <c r="CA515" s="770"/>
      <c r="CB515" s="770"/>
      <c r="CC515" s="770"/>
    </row>
    <row r="516" spans="1:81" s="64" customFormat="1">
      <c r="A516" s="158"/>
      <c r="B516" s="159" t="str">
        <f>A516&amp;"-"&amp;TEXT(COUNTIF($A$5:A516,A516),"000")</f>
        <v>-000</v>
      </c>
      <c r="C516" s="52"/>
      <c r="D516" s="27"/>
      <c r="E516" s="28"/>
      <c r="F516" s="27"/>
      <c r="G516" s="27"/>
      <c r="H516" s="52"/>
      <c r="I516" s="380" t="str">
        <f>IFERROR(VLOOKUP($F516,'Liste planification'!$V$2:$W$96,2,FALSE),"")</f>
        <v/>
      </c>
      <c r="J516" s="27"/>
      <c r="K516" s="27"/>
      <c r="L516" s="27"/>
      <c r="M516" s="52"/>
      <c r="N516" s="52"/>
      <c r="O516" s="52"/>
      <c r="P516" s="52"/>
      <c r="Q516" s="52"/>
      <c r="R516" s="52"/>
      <c r="S516" s="52"/>
      <c r="T516" s="52"/>
      <c r="U516" s="52"/>
      <c r="V516" s="52"/>
      <c r="W516" s="52"/>
      <c r="X516" s="52"/>
      <c r="Y516" s="194"/>
      <c r="Z516" s="776"/>
      <c r="AA516" s="190"/>
      <c r="AB516" s="747">
        <f t="shared" si="32"/>
        <v>0</v>
      </c>
      <c r="AC516" s="748">
        <f t="shared" si="33"/>
        <v>0</v>
      </c>
      <c r="AD516" s="187"/>
      <c r="AE516" s="186"/>
      <c r="AF516" s="190"/>
      <c r="AG516" s="747">
        <f t="shared" si="34"/>
        <v>0</v>
      </c>
      <c r="AH516" s="748">
        <f t="shared" si="35"/>
        <v>0</v>
      </c>
      <c r="AI516" s="187"/>
      <c r="AJ516" s="52"/>
      <c r="AK516" s="156" t="str">
        <f>IFERROR(VLOOKUP($A516,'Liste planification'!$B$2:$C$105,2,FALSE),"")</f>
        <v/>
      </c>
      <c r="AL516" s="27"/>
      <c r="AM516" s="27"/>
      <c r="AN516" s="769"/>
      <c r="AO516" s="770"/>
      <c r="AP516" s="770"/>
      <c r="AQ516" s="770"/>
      <c r="AR516" s="770"/>
      <c r="AS516" s="770"/>
      <c r="AT516" s="770"/>
      <c r="AU516" s="770"/>
      <c r="AV516" s="770"/>
      <c r="AW516" s="770"/>
      <c r="AX516" s="770"/>
      <c r="AY516" s="770"/>
      <c r="AZ516" s="770"/>
      <c r="BA516" s="770"/>
      <c r="BB516" s="770"/>
      <c r="BC516" s="770"/>
      <c r="BD516" s="770"/>
      <c r="BE516" s="770"/>
      <c r="BF516" s="770"/>
      <c r="BG516" s="770"/>
      <c r="BH516" s="770"/>
      <c r="BI516" s="770"/>
      <c r="BJ516" s="770"/>
      <c r="BK516" s="770"/>
      <c r="BL516" s="770"/>
      <c r="BM516" s="770"/>
      <c r="BN516" s="770"/>
      <c r="BO516" s="770"/>
      <c r="BP516" s="770"/>
      <c r="BQ516" s="770"/>
      <c r="BR516" s="770"/>
      <c r="BS516" s="770"/>
      <c r="BT516" s="770"/>
      <c r="BU516" s="770"/>
      <c r="BV516" s="770"/>
      <c r="BW516" s="770"/>
      <c r="BX516" s="770"/>
      <c r="BY516" s="770"/>
      <c r="BZ516" s="770"/>
      <c r="CA516" s="770"/>
      <c r="CB516" s="770"/>
      <c r="CC516" s="770"/>
    </row>
    <row r="517" spans="1:81" s="64" customFormat="1">
      <c r="A517" s="158"/>
      <c r="B517" s="159" t="str">
        <f>A517&amp;"-"&amp;TEXT(COUNTIF($A$5:A517,A517),"000")</f>
        <v>-000</v>
      </c>
      <c r="C517" s="52"/>
      <c r="D517" s="27"/>
      <c r="E517" s="28"/>
      <c r="F517" s="27"/>
      <c r="G517" s="27"/>
      <c r="H517" s="52"/>
      <c r="I517" s="380" t="str">
        <f>IFERROR(VLOOKUP($F517,'Liste planification'!$V$2:$W$96,2,FALSE),"")</f>
        <v/>
      </c>
      <c r="J517" s="27"/>
      <c r="K517" s="27"/>
      <c r="L517" s="27"/>
      <c r="M517" s="52"/>
      <c r="N517" s="52"/>
      <c r="O517" s="52"/>
      <c r="P517" s="52"/>
      <c r="Q517" s="52"/>
      <c r="R517" s="52"/>
      <c r="S517" s="52"/>
      <c r="T517" s="52"/>
      <c r="U517" s="52"/>
      <c r="V517" s="52"/>
      <c r="W517" s="52"/>
      <c r="X517" s="52"/>
      <c r="Y517" s="194"/>
      <c r="Z517" s="776"/>
      <c r="AA517" s="190"/>
      <c r="AB517" s="747">
        <f t="shared" si="32"/>
        <v>0</v>
      </c>
      <c r="AC517" s="748">
        <f t="shared" si="33"/>
        <v>0</v>
      </c>
      <c r="AD517" s="187"/>
      <c r="AE517" s="186"/>
      <c r="AF517" s="190"/>
      <c r="AG517" s="747">
        <f t="shared" si="34"/>
        <v>0</v>
      </c>
      <c r="AH517" s="748">
        <f t="shared" si="35"/>
        <v>0</v>
      </c>
      <c r="AI517" s="187"/>
      <c r="AJ517" s="52"/>
      <c r="AK517" s="156" t="str">
        <f>IFERROR(VLOOKUP($A517,'Liste planification'!$B$2:$C$105,2,FALSE),"")</f>
        <v/>
      </c>
      <c r="AL517" s="27"/>
      <c r="AM517" s="27"/>
      <c r="AN517" s="769"/>
      <c r="AO517" s="770"/>
      <c r="AP517" s="770"/>
      <c r="AQ517" s="770"/>
      <c r="AR517" s="770"/>
      <c r="AS517" s="770"/>
      <c r="AT517" s="770"/>
      <c r="AU517" s="770"/>
      <c r="AV517" s="770"/>
      <c r="AW517" s="770"/>
      <c r="AX517" s="770"/>
      <c r="AY517" s="770"/>
      <c r="AZ517" s="770"/>
      <c r="BA517" s="770"/>
      <c r="BB517" s="770"/>
      <c r="BC517" s="770"/>
      <c r="BD517" s="770"/>
      <c r="BE517" s="770"/>
      <c r="BF517" s="770"/>
      <c r="BG517" s="770"/>
      <c r="BH517" s="770"/>
      <c r="BI517" s="770"/>
      <c r="BJ517" s="770"/>
      <c r="BK517" s="770"/>
      <c r="BL517" s="770"/>
      <c r="BM517" s="770"/>
      <c r="BN517" s="770"/>
      <c r="BO517" s="770"/>
      <c r="BP517" s="770"/>
      <c r="BQ517" s="770"/>
      <c r="BR517" s="770"/>
      <c r="BS517" s="770"/>
      <c r="BT517" s="770"/>
      <c r="BU517" s="770"/>
      <c r="BV517" s="770"/>
      <c r="BW517" s="770"/>
      <c r="BX517" s="770"/>
      <c r="BY517" s="770"/>
      <c r="BZ517" s="770"/>
      <c r="CA517" s="770"/>
      <c r="CB517" s="770"/>
      <c r="CC517" s="770"/>
    </row>
    <row r="518" spans="1:81" s="64" customFormat="1">
      <c r="A518" s="158"/>
      <c r="B518" s="159" t="str">
        <f>A518&amp;"-"&amp;TEXT(COUNTIF($A$5:A518,A518),"000")</f>
        <v>-000</v>
      </c>
      <c r="C518" s="52"/>
      <c r="D518" s="27"/>
      <c r="E518" s="28"/>
      <c r="F518" s="27"/>
      <c r="G518" s="27"/>
      <c r="H518" s="52"/>
      <c r="I518" s="380" t="str">
        <f>IFERROR(VLOOKUP($F518,'Liste planification'!$V$2:$W$96,2,FALSE),"")</f>
        <v/>
      </c>
      <c r="J518" s="27"/>
      <c r="K518" s="27"/>
      <c r="L518" s="27"/>
      <c r="M518" s="52"/>
      <c r="N518" s="52"/>
      <c r="O518" s="52"/>
      <c r="P518" s="52"/>
      <c r="Q518" s="52"/>
      <c r="R518" s="52"/>
      <c r="S518" s="52"/>
      <c r="T518" s="52"/>
      <c r="U518" s="52"/>
      <c r="V518" s="52"/>
      <c r="W518" s="52"/>
      <c r="X518" s="52"/>
      <c r="Y518" s="194"/>
      <c r="Z518" s="776"/>
      <c r="AA518" s="190"/>
      <c r="AB518" s="747">
        <f t="shared" si="32"/>
        <v>0</v>
      </c>
      <c r="AC518" s="748">
        <f t="shared" si="33"/>
        <v>0</v>
      </c>
      <c r="AD518" s="187"/>
      <c r="AE518" s="186"/>
      <c r="AF518" s="190"/>
      <c r="AG518" s="747">
        <f t="shared" si="34"/>
        <v>0</v>
      </c>
      <c r="AH518" s="748">
        <f t="shared" si="35"/>
        <v>0</v>
      </c>
      <c r="AI518" s="187"/>
      <c r="AJ518" s="52"/>
      <c r="AK518" s="156" t="str">
        <f>IFERROR(VLOOKUP($A518,'Liste planification'!$B$2:$C$105,2,FALSE),"")</f>
        <v/>
      </c>
      <c r="AL518" s="27"/>
      <c r="AM518" s="27"/>
      <c r="AN518" s="769"/>
      <c r="AO518" s="770"/>
      <c r="AP518" s="770"/>
      <c r="AQ518" s="770"/>
      <c r="AR518" s="770"/>
      <c r="AS518" s="770"/>
      <c r="AT518" s="770"/>
      <c r="AU518" s="770"/>
      <c r="AV518" s="770"/>
      <c r="AW518" s="770"/>
      <c r="AX518" s="770"/>
      <c r="AY518" s="770"/>
      <c r="AZ518" s="770"/>
      <c r="BA518" s="770"/>
      <c r="BB518" s="770"/>
      <c r="BC518" s="770"/>
      <c r="BD518" s="770"/>
      <c r="BE518" s="770"/>
      <c r="BF518" s="770"/>
      <c r="BG518" s="770"/>
      <c r="BH518" s="770"/>
      <c r="BI518" s="770"/>
      <c r="BJ518" s="770"/>
      <c r="BK518" s="770"/>
      <c r="BL518" s="770"/>
      <c r="BM518" s="770"/>
      <c r="BN518" s="770"/>
      <c r="BO518" s="770"/>
      <c r="BP518" s="770"/>
      <c r="BQ518" s="770"/>
      <c r="BR518" s="770"/>
      <c r="BS518" s="770"/>
      <c r="BT518" s="770"/>
      <c r="BU518" s="770"/>
      <c r="BV518" s="770"/>
      <c r="BW518" s="770"/>
      <c r="BX518" s="770"/>
      <c r="BY518" s="770"/>
      <c r="BZ518" s="770"/>
      <c r="CA518" s="770"/>
      <c r="CB518" s="770"/>
      <c r="CC518" s="770"/>
    </row>
    <row r="519" spans="1:81" s="64" customFormat="1">
      <c r="A519" s="158"/>
      <c r="B519" s="159" t="str">
        <f>A519&amp;"-"&amp;TEXT(COUNTIF($A$5:A519,A519),"000")</f>
        <v>-000</v>
      </c>
      <c r="C519" s="52"/>
      <c r="D519" s="27"/>
      <c r="E519" s="28"/>
      <c r="F519" s="27"/>
      <c r="G519" s="27"/>
      <c r="H519" s="52"/>
      <c r="I519" s="380" t="str">
        <f>IFERROR(VLOOKUP($F519,'Liste planification'!$V$2:$W$96,2,FALSE),"")</f>
        <v/>
      </c>
      <c r="J519" s="27"/>
      <c r="K519" s="27"/>
      <c r="L519" s="27"/>
      <c r="M519" s="52"/>
      <c r="N519" s="52"/>
      <c r="O519" s="52"/>
      <c r="P519" s="52"/>
      <c r="Q519" s="52"/>
      <c r="R519" s="52"/>
      <c r="S519" s="52"/>
      <c r="T519" s="52"/>
      <c r="U519" s="52"/>
      <c r="V519" s="52"/>
      <c r="W519" s="52"/>
      <c r="X519" s="52"/>
      <c r="Y519" s="194"/>
      <c r="Z519" s="776"/>
      <c r="AA519" s="190"/>
      <c r="AB519" s="747">
        <f t="shared" si="32"/>
        <v>0</v>
      </c>
      <c r="AC519" s="748">
        <f t="shared" si="33"/>
        <v>0</v>
      </c>
      <c r="AD519" s="187"/>
      <c r="AE519" s="186"/>
      <c r="AF519" s="190"/>
      <c r="AG519" s="747">
        <f t="shared" si="34"/>
        <v>0</v>
      </c>
      <c r="AH519" s="748">
        <f t="shared" si="35"/>
        <v>0</v>
      </c>
      <c r="AI519" s="187"/>
      <c r="AJ519" s="52"/>
      <c r="AK519" s="156" t="str">
        <f>IFERROR(VLOOKUP($A519,'Liste planification'!$B$2:$C$105,2,FALSE),"")</f>
        <v/>
      </c>
      <c r="AL519" s="27"/>
      <c r="AM519" s="27"/>
      <c r="AN519" s="769"/>
      <c r="AO519" s="770"/>
      <c r="AP519" s="770"/>
      <c r="AQ519" s="770"/>
      <c r="AR519" s="770"/>
      <c r="AS519" s="770"/>
      <c r="AT519" s="770"/>
      <c r="AU519" s="770"/>
      <c r="AV519" s="770"/>
      <c r="AW519" s="770"/>
      <c r="AX519" s="770"/>
      <c r="AY519" s="770"/>
      <c r="AZ519" s="770"/>
      <c r="BA519" s="770"/>
      <c r="BB519" s="770"/>
      <c r="BC519" s="770"/>
      <c r="BD519" s="770"/>
      <c r="BE519" s="770"/>
      <c r="BF519" s="770"/>
      <c r="BG519" s="770"/>
      <c r="BH519" s="770"/>
      <c r="BI519" s="770"/>
      <c r="BJ519" s="770"/>
      <c r="BK519" s="770"/>
      <c r="BL519" s="770"/>
      <c r="BM519" s="770"/>
      <c r="BN519" s="770"/>
      <c r="BO519" s="770"/>
      <c r="BP519" s="770"/>
      <c r="BQ519" s="770"/>
      <c r="BR519" s="770"/>
      <c r="BS519" s="770"/>
      <c r="BT519" s="770"/>
      <c r="BU519" s="770"/>
      <c r="BV519" s="770"/>
      <c r="BW519" s="770"/>
      <c r="BX519" s="770"/>
      <c r="BY519" s="770"/>
      <c r="BZ519" s="770"/>
      <c r="CA519" s="770"/>
      <c r="CB519" s="770"/>
      <c r="CC519" s="770"/>
    </row>
    <row r="520" spans="1:81" s="64" customFormat="1">
      <c r="A520" s="158"/>
      <c r="B520" s="159" t="str">
        <f>A520&amp;"-"&amp;TEXT(COUNTIF($A$5:A520,A520),"000")</f>
        <v>-000</v>
      </c>
      <c r="C520" s="52"/>
      <c r="D520" s="27"/>
      <c r="E520" s="28"/>
      <c r="F520" s="27"/>
      <c r="G520" s="27"/>
      <c r="H520" s="52"/>
      <c r="I520" s="380" t="str">
        <f>IFERROR(VLOOKUP($F520,'Liste planification'!$V$2:$W$96,2,FALSE),"")</f>
        <v/>
      </c>
      <c r="J520" s="27"/>
      <c r="K520" s="27"/>
      <c r="L520" s="27"/>
      <c r="M520" s="52"/>
      <c r="N520" s="52"/>
      <c r="O520" s="52"/>
      <c r="P520" s="52"/>
      <c r="Q520" s="52"/>
      <c r="R520" s="52"/>
      <c r="S520" s="52"/>
      <c r="T520" s="52"/>
      <c r="U520" s="52"/>
      <c r="V520" s="52"/>
      <c r="W520" s="52"/>
      <c r="X520" s="52"/>
      <c r="Y520" s="194"/>
      <c r="Z520" s="776"/>
      <c r="AA520" s="190"/>
      <c r="AB520" s="747">
        <f t="shared" si="32"/>
        <v>0</v>
      </c>
      <c r="AC520" s="748">
        <f t="shared" si="33"/>
        <v>0</v>
      </c>
      <c r="AD520" s="187"/>
      <c r="AE520" s="186"/>
      <c r="AF520" s="190"/>
      <c r="AG520" s="747">
        <f t="shared" si="34"/>
        <v>0</v>
      </c>
      <c r="AH520" s="748">
        <f t="shared" si="35"/>
        <v>0</v>
      </c>
      <c r="AI520" s="187"/>
      <c r="AJ520" s="52"/>
      <c r="AK520" s="156" t="str">
        <f>IFERROR(VLOOKUP($A520,'Liste planification'!$B$2:$C$105,2,FALSE),"")</f>
        <v/>
      </c>
      <c r="AL520" s="27"/>
      <c r="AM520" s="27"/>
      <c r="AN520" s="769"/>
      <c r="AO520" s="770"/>
      <c r="AP520" s="770"/>
      <c r="AQ520" s="770"/>
      <c r="AR520" s="770"/>
      <c r="AS520" s="770"/>
      <c r="AT520" s="770"/>
      <c r="AU520" s="770"/>
      <c r="AV520" s="770"/>
      <c r="AW520" s="770"/>
      <c r="AX520" s="770"/>
      <c r="AY520" s="770"/>
      <c r="AZ520" s="770"/>
      <c r="BA520" s="770"/>
      <c r="BB520" s="770"/>
      <c r="BC520" s="770"/>
      <c r="BD520" s="770"/>
      <c r="BE520" s="770"/>
      <c r="BF520" s="770"/>
      <c r="BG520" s="770"/>
      <c r="BH520" s="770"/>
      <c r="BI520" s="770"/>
      <c r="BJ520" s="770"/>
      <c r="BK520" s="770"/>
      <c r="BL520" s="770"/>
      <c r="BM520" s="770"/>
      <c r="BN520" s="770"/>
      <c r="BO520" s="770"/>
      <c r="BP520" s="770"/>
      <c r="BQ520" s="770"/>
      <c r="BR520" s="770"/>
      <c r="BS520" s="770"/>
      <c r="BT520" s="770"/>
      <c r="BU520" s="770"/>
      <c r="BV520" s="770"/>
      <c r="BW520" s="770"/>
      <c r="BX520" s="770"/>
      <c r="BY520" s="770"/>
      <c r="BZ520" s="770"/>
      <c r="CA520" s="770"/>
      <c r="CB520" s="770"/>
      <c r="CC520" s="770"/>
    </row>
    <row r="521" spans="1:81" s="64" customFormat="1">
      <c r="A521" s="158"/>
      <c r="B521" s="159" t="str">
        <f>A521&amp;"-"&amp;TEXT(COUNTIF($A$5:A521,A521),"000")</f>
        <v>-000</v>
      </c>
      <c r="C521" s="52"/>
      <c r="D521" s="27"/>
      <c r="E521" s="28"/>
      <c r="F521" s="27"/>
      <c r="G521" s="27"/>
      <c r="H521" s="52"/>
      <c r="I521" s="380" t="str">
        <f>IFERROR(VLOOKUP($F521,'Liste planification'!$V$2:$W$96,2,FALSE),"")</f>
        <v/>
      </c>
      <c r="J521" s="27"/>
      <c r="K521" s="27"/>
      <c r="L521" s="27"/>
      <c r="M521" s="52"/>
      <c r="N521" s="52"/>
      <c r="O521" s="52"/>
      <c r="P521" s="52"/>
      <c r="Q521" s="52"/>
      <c r="R521" s="52"/>
      <c r="S521" s="52"/>
      <c r="T521" s="52"/>
      <c r="U521" s="52"/>
      <c r="V521" s="52"/>
      <c r="W521" s="52"/>
      <c r="X521" s="52"/>
      <c r="Y521" s="194"/>
      <c r="Z521" s="776"/>
      <c r="AA521" s="190"/>
      <c r="AB521" s="747">
        <f t="shared" si="32"/>
        <v>0</v>
      </c>
      <c r="AC521" s="748">
        <f t="shared" si="33"/>
        <v>0</v>
      </c>
      <c r="AD521" s="187"/>
      <c r="AE521" s="186"/>
      <c r="AF521" s="190"/>
      <c r="AG521" s="747">
        <f t="shared" si="34"/>
        <v>0</v>
      </c>
      <c r="AH521" s="748">
        <f t="shared" si="35"/>
        <v>0</v>
      </c>
      <c r="AI521" s="187"/>
      <c r="AJ521" s="52"/>
      <c r="AK521" s="156" t="str">
        <f>IFERROR(VLOOKUP($A521,'Liste planification'!$B$2:$C$105,2,FALSE),"")</f>
        <v/>
      </c>
      <c r="AL521" s="27"/>
      <c r="AM521" s="27"/>
      <c r="AN521" s="769"/>
      <c r="AO521" s="770"/>
      <c r="AP521" s="770"/>
      <c r="AQ521" s="770"/>
      <c r="AR521" s="770"/>
      <c r="AS521" s="770"/>
      <c r="AT521" s="770"/>
      <c r="AU521" s="770"/>
      <c r="AV521" s="770"/>
      <c r="AW521" s="770"/>
      <c r="AX521" s="770"/>
      <c r="AY521" s="770"/>
      <c r="AZ521" s="770"/>
      <c r="BA521" s="770"/>
      <c r="BB521" s="770"/>
      <c r="BC521" s="770"/>
      <c r="BD521" s="770"/>
      <c r="BE521" s="770"/>
      <c r="BF521" s="770"/>
      <c r="BG521" s="770"/>
      <c r="BH521" s="770"/>
      <c r="BI521" s="770"/>
      <c r="BJ521" s="770"/>
      <c r="BK521" s="770"/>
      <c r="BL521" s="770"/>
      <c r="BM521" s="770"/>
      <c r="BN521" s="770"/>
      <c r="BO521" s="770"/>
      <c r="BP521" s="770"/>
      <c r="BQ521" s="770"/>
      <c r="BR521" s="770"/>
      <c r="BS521" s="770"/>
      <c r="BT521" s="770"/>
      <c r="BU521" s="770"/>
      <c r="BV521" s="770"/>
      <c r="BW521" s="770"/>
      <c r="BX521" s="770"/>
      <c r="BY521" s="770"/>
      <c r="BZ521" s="770"/>
      <c r="CA521" s="770"/>
      <c r="CB521" s="770"/>
      <c r="CC521" s="770"/>
    </row>
    <row r="522" spans="1:81" s="64" customFormat="1">
      <c r="A522" s="158"/>
      <c r="B522" s="159" t="str">
        <f>A522&amp;"-"&amp;TEXT(COUNTIF($A$5:A522,A522),"000")</f>
        <v>-000</v>
      </c>
      <c r="C522" s="52"/>
      <c r="D522" s="27"/>
      <c r="E522" s="28"/>
      <c r="F522" s="27"/>
      <c r="G522" s="27"/>
      <c r="H522" s="52"/>
      <c r="I522" s="380" t="str">
        <f>IFERROR(VLOOKUP($F522,'Liste planification'!$V$2:$W$96,2,FALSE),"")</f>
        <v/>
      </c>
      <c r="J522" s="27"/>
      <c r="K522" s="27"/>
      <c r="L522" s="27"/>
      <c r="M522" s="52"/>
      <c r="N522" s="52"/>
      <c r="O522" s="52"/>
      <c r="P522" s="52"/>
      <c r="Q522" s="52"/>
      <c r="R522" s="52"/>
      <c r="S522" s="52"/>
      <c r="T522" s="52"/>
      <c r="U522" s="52"/>
      <c r="V522" s="52"/>
      <c r="W522" s="52"/>
      <c r="X522" s="52"/>
      <c r="Y522" s="194"/>
      <c r="Z522" s="776"/>
      <c r="AA522" s="190"/>
      <c r="AB522" s="747">
        <f t="shared" si="32"/>
        <v>0</v>
      </c>
      <c r="AC522" s="748">
        <f t="shared" si="33"/>
        <v>0</v>
      </c>
      <c r="AD522" s="187"/>
      <c r="AE522" s="186"/>
      <c r="AF522" s="190"/>
      <c r="AG522" s="747">
        <f t="shared" si="34"/>
        <v>0</v>
      </c>
      <c r="AH522" s="748">
        <f t="shared" si="35"/>
        <v>0</v>
      </c>
      <c r="AI522" s="187"/>
      <c r="AJ522" s="52"/>
      <c r="AK522" s="156" t="str">
        <f>IFERROR(VLOOKUP($A522,'Liste planification'!$B$2:$C$105,2,FALSE),"")</f>
        <v/>
      </c>
      <c r="AL522" s="27"/>
      <c r="AM522" s="27"/>
      <c r="AN522" s="769"/>
      <c r="AO522" s="770"/>
      <c r="AP522" s="770"/>
      <c r="AQ522" s="770"/>
      <c r="AR522" s="770"/>
      <c r="AS522" s="770"/>
      <c r="AT522" s="770"/>
      <c r="AU522" s="770"/>
      <c r="AV522" s="770"/>
      <c r="AW522" s="770"/>
      <c r="AX522" s="770"/>
      <c r="AY522" s="770"/>
      <c r="AZ522" s="770"/>
      <c r="BA522" s="770"/>
      <c r="BB522" s="770"/>
      <c r="BC522" s="770"/>
      <c r="BD522" s="770"/>
      <c r="BE522" s="770"/>
      <c r="BF522" s="770"/>
      <c r="BG522" s="770"/>
      <c r="BH522" s="770"/>
      <c r="BI522" s="770"/>
      <c r="BJ522" s="770"/>
      <c r="BK522" s="770"/>
      <c r="BL522" s="770"/>
      <c r="BM522" s="770"/>
      <c r="BN522" s="770"/>
      <c r="BO522" s="770"/>
      <c r="BP522" s="770"/>
      <c r="BQ522" s="770"/>
      <c r="BR522" s="770"/>
      <c r="BS522" s="770"/>
      <c r="BT522" s="770"/>
      <c r="BU522" s="770"/>
      <c r="BV522" s="770"/>
      <c r="BW522" s="770"/>
      <c r="BX522" s="770"/>
      <c r="BY522" s="770"/>
      <c r="BZ522" s="770"/>
      <c r="CA522" s="770"/>
      <c r="CB522" s="770"/>
      <c r="CC522" s="770"/>
    </row>
    <row r="523" spans="1:81" s="64" customFormat="1">
      <c r="A523" s="158"/>
      <c r="B523" s="159" t="str">
        <f>A523&amp;"-"&amp;TEXT(COUNTIF($A$5:A523,A523),"000")</f>
        <v>-000</v>
      </c>
      <c r="C523" s="52"/>
      <c r="D523" s="27"/>
      <c r="E523" s="28"/>
      <c r="F523" s="27"/>
      <c r="G523" s="27"/>
      <c r="H523" s="52"/>
      <c r="I523" s="380" t="str">
        <f>IFERROR(VLOOKUP($F523,'Liste planification'!$V$2:$W$96,2,FALSE),"")</f>
        <v/>
      </c>
      <c r="J523" s="27"/>
      <c r="K523" s="27"/>
      <c r="L523" s="27"/>
      <c r="M523" s="52"/>
      <c r="N523" s="52"/>
      <c r="O523" s="52"/>
      <c r="P523" s="52"/>
      <c r="Q523" s="52"/>
      <c r="R523" s="52"/>
      <c r="S523" s="52"/>
      <c r="T523" s="52"/>
      <c r="U523" s="52"/>
      <c r="V523" s="52"/>
      <c r="W523" s="52"/>
      <c r="X523" s="52"/>
      <c r="Y523" s="194"/>
      <c r="Z523" s="776"/>
      <c r="AA523" s="190"/>
      <c r="AB523" s="747">
        <f t="shared" si="32"/>
        <v>0</v>
      </c>
      <c r="AC523" s="748">
        <f t="shared" si="33"/>
        <v>0</v>
      </c>
      <c r="AD523" s="187"/>
      <c r="AE523" s="186"/>
      <c r="AF523" s="190"/>
      <c r="AG523" s="747">
        <f t="shared" si="34"/>
        <v>0</v>
      </c>
      <c r="AH523" s="748">
        <f t="shared" si="35"/>
        <v>0</v>
      </c>
      <c r="AI523" s="187"/>
      <c r="AJ523" s="52"/>
      <c r="AK523" s="156" t="str">
        <f>IFERROR(VLOOKUP($A523,'Liste planification'!$B$2:$C$105,2,FALSE),"")</f>
        <v/>
      </c>
      <c r="AL523" s="27"/>
      <c r="AM523" s="27"/>
      <c r="AN523" s="769"/>
      <c r="AO523" s="770"/>
      <c r="AP523" s="770"/>
      <c r="AQ523" s="770"/>
      <c r="AR523" s="770"/>
      <c r="AS523" s="770"/>
      <c r="AT523" s="770"/>
      <c r="AU523" s="770"/>
      <c r="AV523" s="770"/>
      <c r="AW523" s="770"/>
      <c r="AX523" s="770"/>
      <c r="AY523" s="770"/>
      <c r="AZ523" s="770"/>
      <c r="BA523" s="770"/>
      <c r="BB523" s="770"/>
      <c r="BC523" s="770"/>
      <c r="BD523" s="770"/>
      <c r="BE523" s="770"/>
      <c r="BF523" s="770"/>
      <c r="BG523" s="770"/>
      <c r="BH523" s="770"/>
      <c r="BI523" s="770"/>
      <c r="BJ523" s="770"/>
      <c r="BK523" s="770"/>
      <c r="BL523" s="770"/>
      <c r="BM523" s="770"/>
      <c r="BN523" s="770"/>
      <c r="BO523" s="770"/>
      <c r="BP523" s="770"/>
      <c r="BQ523" s="770"/>
      <c r="BR523" s="770"/>
      <c r="BS523" s="770"/>
      <c r="BT523" s="770"/>
      <c r="BU523" s="770"/>
      <c r="BV523" s="770"/>
      <c r="BW523" s="770"/>
      <c r="BX523" s="770"/>
      <c r="BY523" s="770"/>
      <c r="BZ523" s="770"/>
      <c r="CA523" s="770"/>
      <c r="CB523" s="770"/>
      <c r="CC523" s="770"/>
    </row>
    <row r="524" spans="1:81" s="64" customFormat="1">
      <c r="A524" s="158"/>
      <c r="B524" s="159" t="str">
        <f>A524&amp;"-"&amp;TEXT(COUNTIF($A$5:A524,A524),"000")</f>
        <v>-000</v>
      </c>
      <c r="C524" s="52"/>
      <c r="D524" s="27"/>
      <c r="E524" s="28"/>
      <c r="F524" s="27"/>
      <c r="G524" s="27"/>
      <c r="H524" s="52"/>
      <c r="I524" s="380" t="str">
        <f>IFERROR(VLOOKUP($F524,'Liste planification'!$V$2:$W$96,2,FALSE),"")</f>
        <v/>
      </c>
      <c r="J524" s="27"/>
      <c r="K524" s="27"/>
      <c r="L524" s="27"/>
      <c r="M524" s="52"/>
      <c r="N524" s="52"/>
      <c r="O524" s="52"/>
      <c r="P524" s="52"/>
      <c r="Q524" s="52"/>
      <c r="R524" s="52"/>
      <c r="S524" s="52"/>
      <c r="T524" s="52"/>
      <c r="U524" s="52"/>
      <c r="V524" s="52"/>
      <c r="W524" s="52"/>
      <c r="X524" s="52"/>
      <c r="Y524" s="194"/>
      <c r="Z524" s="776"/>
      <c r="AA524" s="190"/>
      <c r="AB524" s="747">
        <f t="shared" si="32"/>
        <v>0</v>
      </c>
      <c r="AC524" s="748">
        <f t="shared" si="33"/>
        <v>0</v>
      </c>
      <c r="AD524" s="187"/>
      <c r="AE524" s="186"/>
      <c r="AF524" s="190"/>
      <c r="AG524" s="747">
        <f t="shared" si="34"/>
        <v>0</v>
      </c>
      <c r="AH524" s="748">
        <f t="shared" si="35"/>
        <v>0</v>
      </c>
      <c r="AI524" s="187"/>
      <c r="AJ524" s="52"/>
      <c r="AK524" s="156" t="str">
        <f>IFERROR(VLOOKUP($A524,'Liste planification'!$B$2:$C$105,2,FALSE),"")</f>
        <v/>
      </c>
      <c r="AL524" s="27"/>
      <c r="AM524" s="27"/>
      <c r="AN524" s="769"/>
      <c r="AO524" s="770"/>
      <c r="AP524" s="770"/>
      <c r="AQ524" s="770"/>
      <c r="AR524" s="770"/>
      <c r="AS524" s="770"/>
      <c r="AT524" s="770"/>
      <c r="AU524" s="770"/>
      <c r="AV524" s="770"/>
      <c r="AW524" s="770"/>
      <c r="AX524" s="770"/>
      <c r="AY524" s="770"/>
      <c r="AZ524" s="770"/>
      <c r="BA524" s="770"/>
      <c r="BB524" s="770"/>
      <c r="BC524" s="770"/>
      <c r="BD524" s="770"/>
      <c r="BE524" s="770"/>
      <c r="BF524" s="770"/>
      <c r="BG524" s="770"/>
      <c r="BH524" s="770"/>
      <c r="BI524" s="770"/>
      <c r="BJ524" s="770"/>
      <c r="BK524" s="770"/>
      <c r="BL524" s="770"/>
      <c r="BM524" s="770"/>
      <c r="BN524" s="770"/>
      <c r="BO524" s="770"/>
      <c r="BP524" s="770"/>
      <c r="BQ524" s="770"/>
      <c r="BR524" s="770"/>
      <c r="BS524" s="770"/>
      <c r="BT524" s="770"/>
      <c r="BU524" s="770"/>
      <c r="BV524" s="770"/>
      <c r="BW524" s="770"/>
      <c r="BX524" s="770"/>
      <c r="BY524" s="770"/>
      <c r="BZ524" s="770"/>
      <c r="CA524" s="770"/>
      <c r="CB524" s="770"/>
      <c r="CC524" s="770"/>
    </row>
    <row r="525" spans="1:81" s="64" customFormat="1">
      <c r="A525" s="158"/>
      <c r="B525" s="159" t="str">
        <f>A525&amp;"-"&amp;TEXT(COUNTIF($A$5:A525,A525),"000")</f>
        <v>-000</v>
      </c>
      <c r="C525" s="52"/>
      <c r="D525" s="27"/>
      <c r="E525" s="28"/>
      <c r="F525" s="27"/>
      <c r="G525" s="27"/>
      <c r="H525" s="52"/>
      <c r="I525" s="380" t="str">
        <f>IFERROR(VLOOKUP($F525,'Liste planification'!$V$2:$W$96,2,FALSE),"")</f>
        <v/>
      </c>
      <c r="J525" s="27"/>
      <c r="K525" s="27"/>
      <c r="L525" s="27"/>
      <c r="M525" s="52"/>
      <c r="N525" s="52"/>
      <c r="O525" s="52"/>
      <c r="P525" s="52"/>
      <c r="Q525" s="52"/>
      <c r="R525" s="52"/>
      <c r="S525" s="52"/>
      <c r="T525" s="52"/>
      <c r="U525" s="52"/>
      <c r="V525" s="52"/>
      <c r="W525" s="52"/>
      <c r="X525" s="52"/>
      <c r="Y525" s="194"/>
      <c r="Z525" s="776"/>
      <c r="AA525" s="190"/>
      <c r="AB525" s="747">
        <f t="shared" si="32"/>
        <v>0</v>
      </c>
      <c r="AC525" s="748">
        <f t="shared" si="33"/>
        <v>0</v>
      </c>
      <c r="AD525" s="187"/>
      <c r="AE525" s="186"/>
      <c r="AF525" s="190"/>
      <c r="AG525" s="747">
        <f t="shared" si="34"/>
        <v>0</v>
      </c>
      <c r="AH525" s="748">
        <f t="shared" si="35"/>
        <v>0</v>
      </c>
      <c r="AI525" s="187"/>
      <c r="AJ525" s="52"/>
      <c r="AK525" s="156" t="str">
        <f>IFERROR(VLOOKUP($A525,'Liste planification'!$B$2:$C$105,2,FALSE),"")</f>
        <v/>
      </c>
      <c r="AL525" s="27"/>
      <c r="AM525" s="27"/>
      <c r="AN525" s="769"/>
      <c r="AO525" s="770"/>
      <c r="AP525" s="770"/>
      <c r="AQ525" s="770"/>
      <c r="AR525" s="770"/>
      <c r="AS525" s="770"/>
      <c r="AT525" s="770"/>
      <c r="AU525" s="770"/>
      <c r="AV525" s="770"/>
      <c r="AW525" s="770"/>
      <c r="AX525" s="770"/>
      <c r="AY525" s="770"/>
      <c r="AZ525" s="770"/>
      <c r="BA525" s="770"/>
      <c r="BB525" s="770"/>
      <c r="BC525" s="770"/>
      <c r="BD525" s="770"/>
      <c r="BE525" s="770"/>
      <c r="BF525" s="770"/>
      <c r="BG525" s="770"/>
      <c r="BH525" s="770"/>
      <c r="BI525" s="770"/>
      <c r="BJ525" s="770"/>
      <c r="BK525" s="770"/>
      <c r="BL525" s="770"/>
      <c r="BM525" s="770"/>
      <c r="BN525" s="770"/>
      <c r="BO525" s="770"/>
      <c r="BP525" s="770"/>
      <c r="BQ525" s="770"/>
      <c r="BR525" s="770"/>
      <c r="BS525" s="770"/>
      <c r="BT525" s="770"/>
      <c r="BU525" s="770"/>
      <c r="BV525" s="770"/>
      <c r="BW525" s="770"/>
      <c r="BX525" s="770"/>
      <c r="BY525" s="770"/>
      <c r="BZ525" s="770"/>
      <c r="CA525" s="770"/>
      <c r="CB525" s="770"/>
      <c r="CC525" s="770"/>
    </row>
    <row r="526" spans="1:81" s="64" customFormat="1">
      <c r="A526" s="158"/>
      <c r="B526" s="159" t="str">
        <f>A526&amp;"-"&amp;TEXT(COUNTIF($A$5:A526,A526),"000")</f>
        <v>-000</v>
      </c>
      <c r="C526" s="52"/>
      <c r="D526" s="27"/>
      <c r="E526" s="28"/>
      <c r="F526" s="27"/>
      <c r="G526" s="27"/>
      <c r="H526" s="52"/>
      <c r="I526" s="380" t="str">
        <f>IFERROR(VLOOKUP($F526,'Liste planification'!$V$2:$W$96,2,FALSE),"")</f>
        <v/>
      </c>
      <c r="J526" s="27"/>
      <c r="K526" s="27"/>
      <c r="L526" s="27"/>
      <c r="M526" s="52"/>
      <c r="N526" s="52"/>
      <c r="O526" s="52"/>
      <c r="P526" s="52"/>
      <c r="Q526" s="52"/>
      <c r="R526" s="52"/>
      <c r="S526" s="52"/>
      <c r="T526" s="52"/>
      <c r="U526" s="52"/>
      <c r="V526" s="52"/>
      <c r="W526" s="52"/>
      <c r="X526" s="52"/>
      <c r="Y526" s="194"/>
      <c r="Z526" s="776"/>
      <c r="AA526" s="190"/>
      <c r="AB526" s="747">
        <f t="shared" si="32"/>
        <v>0</v>
      </c>
      <c r="AC526" s="748">
        <f t="shared" si="33"/>
        <v>0</v>
      </c>
      <c r="AD526" s="187"/>
      <c r="AE526" s="186"/>
      <c r="AF526" s="190"/>
      <c r="AG526" s="747">
        <f t="shared" si="34"/>
        <v>0</v>
      </c>
      <c r="AH526" s="748">
        <f t="shared" si="35"/>
        <v>0</v>
      </c>
      <c r="AI526" s="187"/>
      <c r="AJ526" s="52"/>
      <c r="AK526" s="156" t="str">
        <f>IFERROR(VLOOKUP($A526,'Liste planification'!$B$2:$C$105,2,FALSE),"")</f>
        <v/>
      </c>
      <c r="AL526" s="27"/>
      <c r="AM526" s="27"/>
      <c r="AN526" s="769"/>
      <c r="AO526" s="770"/>
      <c r="AP526" s="770"/>
      <c r="AQ526" s="770"/>
      <c r="AR526" s="770"/>
      <c r="AS526" s="770"/>
      <c r="AT526" s="770"/>
      <c r="AU526" s="770"/>
      <c r="AV526" s="770"/>
      <c r="AW526" s="770"/>
      <c r="AX526" s="770"/>
      <c r="AY526" s="770"/>
      <c r="AZ526" s="770"/>
      <c r="BA526" s="770"/>
      <c r="BB526" s="770"/>
      <c r="BC526" s="770"/>
      <c r="BD526" s="770"/>
      <c r="BE526" s="770"/>
      <c r="BF526" s="770"/>
      <c r="BG526" s="770"/>
      <c r="BH526" s="770"/>
      <c r="BI526" s="770"/>
      <c r="BJ526" s="770"/>
      <c r="BK526" s="770"/>
      <c r="BL526" s="770"/>
      <c r="BM526" s="770"/>
      <c r="BN526" s="770"/>
      <c r="BO526" s="770"/>
      <c r="BP526" s="770"/>
      <c r="BQ526" s="770"/>
      <c r="BR526" s="770"/>
      <c r="BS526" s="770"/>
      <c r="BT526" s="770"/>
      <c r="BU526" s="770"/>
      <c r="BV526" s="770"/>
      <c r="BW526" s="770"/>
      <c r="BX526" s="770"/>
      <c r="BY526" s="770"/>
      <c r="BZ526" s="770"/>
      <c r="CA526" s="770"/>
      <c r="CB526" s="770"/>
      <c r="CC526" s="770"/>
    </row>
    <row r="527" spans="1:81" s="64" customFormat="1">
      <c r="A527" s="158"/>
      <c r="B527" s="159" t="str">
        <f>A527&amp;"-"&amp;TEXT(COUNTIF($A$5:A527,A527),"000")</f>
        <v>-000</v>
      </c>
      <c r="C527" s="52"/>
      <c r="D527" s="27"/>
      <c r="E527" s="28"/>
      <c r="F527" s="27"/>
      <c r="G527" s="27"/>
      <c r="H527" s="52"/>
      <c r="I527" s="380" t="str">
        <f>IFERROR(VLOOKUP($F527,'Liste planification'!$V$2:$W$96,2,FALSE),"")</f>
        <v/>
      </c>
      <c r="J527" s="27"/>
      <c r="K527" s="27"/>
      <c r="L527" s="27"/>
      <c r="M527" s="52"/>
      <c r="N527" s="52"/>
      <c r="O527" s="52"/>
      <c r="P527" s="52"/>
      <c r="Q527" s="52"/>
      <c r="R527" s="52"/>
      <c r="S527" s="52"/>
      <c r="T527" s="52"/>
      <c r="U527" s="52"/>
      <c r="V527" s="52"/>
      <c r="W527" s="52"/>
      <c r="X527" s="52"/>
      <c r="Y527" s="194"/>
      <c r="Z527" s="776"/>
      <c r="AA527" s="190"/>
      <c r="AB527" s="747">
        <f t="shared" si="32"/>
        <v>0</v>
      </c>
      <c r="AC527" s="748">
        <f t="shared" si="33"/>
        <v>0</v>
      </c>
      <c r="AD527" s="187"/>
      <c r="AE527" s="186"/>
      <c r="AF527" s="190"/>
      <c r="AG527" s="747">
        <f t="shared" si="34"/>
        <v>0</v>
      </c>
      <c r="AH527" s="748">
        <f t="shared" si="35"/>
        <v>0</v>
      </c>
      <c r="AI527" s="187"/>
      <c r="AJ527" s="52"/>
      <c r="AK527" s="156" t="str">
        <f>IFERROR(VLOOKUP($A527,'Liste planification'!$B$2:$C$105,2,FALSE),"")</f>
        <v/>
      </c>
      <c r="AL527" s="27"/>
      <c r="AM527" s="27"/>
      <c r="AN527" s="769"/>
      <c r="AO527" s="770"/>
      <c r="AP527" s="770"/>
      <c r="AQ527" s="770"/>
      <c r="AR527" s="770"/>
      <c r="AS527" s="770"/>
      <c r="AT527" s="770"/>
      <c r="AU527" s="770"/>
      <c r="AV527" s="770"/>
      <c r="AW527" s="770"/>
      <c r="AX527" s="770"/>
      <c r="AY527" s="770"/>
      <c r="AZ527" s="770"/>
      <c r="BA527" s="770"/>
      <c r="BB527" s="770"/>
      <c r="BC527" s="770"/>
      <c r="BD527" s="770"/>
      <c r="BE527" s="770"/>
      <c r="BF527" s="770"/>
      <c r="BG527" s="770"/>
      <c r="BH527" s="770"/>
      <c r="BI527" s="770"/>
      <c r="BJ527" s="770"/>
      <c r="BK527" s="770"/>
      <c r="BL527" s="770"/>
      <c r="BM527" s="770"/>
      <c r="BN527" s="770"/>
      <c r="BO527" s="770"/>
      <c r="BP527" s="770"/>
      <c r="BQ527" s="770"/>
      <c r="BR527" s="770"/>
      <c r="BS527" s="770"/>
      <c r="BT527" s="770"/>
      <c r="BU527" s="770"/>
      <c r="BV527" s="770"/>
      <c r="BW527" s="770"/>
      <c r="BX527" s="770"/>
      <c r="BY527" s="770"/>
      <c r="BZ527" s="770"/>
      <c r="CA527" s="770"/>
      <c r="CB527" s="770"/>
      <c r="CC527" s="770"/>
    </row>
    <row r="528" spans="1:81" s="64" customFormat="1">
      <c r="A528" s="158"/>
      <c r="B528" s="159" t="str">
        <f>A528&amp;"-"&amp;TEXT(COUNTIF($A$5:A528,A528),"000")</f>
        <v>-000</v>
      </c>
      <c r="C528" s="52"/>
      <c r="D528" s="27"/>
      <c r="E528" s="28"/>
      <c r="F528" s="27"/>
      <c r="G528" s="27"/>
      <c r="H528" s="52"/>
      <c r="I528" s="380" t="str">
        <f>IFERROR(VLOOKUP($F528,'Liste planification'!$V$2:$W$96,2,FALSE),"")</f>
        <v/>
      </c>
      <c r="J528" s="27"/>
      <c r="K528" s="27"/>
      <c r="L528" s="27"/>
      <c r="M528" s="52"/>
      <c r="N528" s="52"/>
      <c r="O528" s="52"/>
      <c r="P528" s="52"/>
      <c r="Q528" s="52"/>
      <c r="R528" s="52"/>
      <c r="S528" s="52"/>
      <c r="T528" s="52"/>
      <c r="U528" s="52"/>
      <c r="V528" s="52"/>
      <c r="W528" s="52"/>
      <c r="X528" s="52"/>
      <c r="Y528" s="194"/>
      <c r="Z528" s="776"/>
      <c r="AA528" s="190"/>
      <c r="AB528" s="747">
        <f t="shared" si="32"/>
        <v>0</v>
      </c>
      <c r="AC528" s="748">
        <f t="shared" si="33"/>
        <v>0</v>
      </c>
      <c r="AD528" s="187"/>
      <c r="AE528" s="186"/>
      <c r="AF528" s="190"/>
      <c r="AG528" s="747">
        <f t="shared" si="34"/>
        <v>0</v>
      </c>
      <c r="AH528" s="748">
        <f t="shared" si="35"/>
        <v>0</v>
      </c>
      <c r="AI528" s="187"/>
      <c r="AJ528" s="52"/>
      <c r="AK528" s="156" t="str">
        <f>IFERROR(VLOOKUP($A528,'Liste planification'!$B$2:$C$105,2,FALSE),"")</f>
        <v/>
      </c>
      <c r="AL528" s="27"/>
      <c r="AM528" s="27"/>
      <c r="AN528" s="769"/>
      <c r="AO528" s="770"/>
      <c r="AP528" s="770"/>
      <c r="AQ528" s="770"/>
      <c r="AR528" s="770"/>
      <c r="AS528" s="770"/>
      <c r="AT528" s="770"/>
      <c r="AU528" s="770"/>
      <c r="AV528" s="770"/>
      <c r="AW528" s="770"/>
      <c r="AX528" s="770"/>
      <c r="AY528" s="770"/>
      <c r="AZ528" s="770"/>
      <c r="BA528" s="770"/>
      <c r="BB528" s="770"/>
      <c r="BC528" s="770"/>
      <c r="BD528" s="770"/>
      <c r="BE528" s="770"/>
      <c r="BF528" s="770"/>
      <c r="BG528" s="770"/>
      <c r="BH528" s="770"/>
      <c r="BI528" s="770"/>
      <c r="BJ528" s="770"/>
      <c r="BK528" s="770"/>
      <c r="BL528" s="770"/>
      <c r="BM528" s="770"/>
      <c r="BN528" s="770"/>
      <c r="BO528" s="770"/>
      <c r="BP528" s="770"/>
      <c r="BQ528" s="770"/>
      <c r="BR528" s="770"/>
      <c r="BS528" s="770"/>
      <c r="BT528" s="770"/>
      <c r="BU528" s="770"/>
      <c r="BV528" s="770"/>
      <c r="BW528" s="770"/>
      <c r="BX528" s="770"/>
      <c r="BY528" s="770"/>
      <c r="BZ528" s="770"/>
      <c r="CA528" s="770"/>
      <c r="CB528" s="770"/>
      <c r="CC528" s="770"/>
    </row>
    <row r="529" spans="1:81" s="64" customFormat="1">
      <c r="A529" s="158"/>
      <c r="B529" s="159" t="str">
        <f>A529&amp;"-"&amp;TEXT(COUNTIF($A$5:A529,A529),"000")</f>
        <v>-000</v>
      </c>
      <c r="C529" s="52"/>
      <c r="D529" s="27"/>
      <c r="E529" s="28"/>
      <c r="F529" s="27"/>
      <c r="G529" s="27"/>
      <c r="H529" s="52"/>
      <c r="I529" s="380" t="str">
        <f>IFERROR(VLOOKUP($F529,'Liste planification'!$V$2:$W$96,2,FALSE),"")</f>
        <v/>
      </c>
      <c r="J529" s="27"/>
      <c r="K529" s="27"/>
      <c r="L529" s="27"/>
      <c r="M529" s="52"/>
      <c r="N529" s="52"/>
      <c r="O529" s="52"/>
      <c r="P529" s="52"/>
      <c r="Q529" s="52"/>
      <c r="R529" s="52"/>
      <c r="S529" s="52"/>
      <c r="T529" s="52"/>
      <c r="U529" s="52"/>
      <c r="V529" s="52"/>
      <c r="W529" s="52"/>
      <c r="X529" s="52"/>
      <c r="Y529" s="194"/>
      <c r="Z529" s="776"/>
      <c r="AA529" s="190"/>
      <c r="AB529" s="747">
        <f t="shared" si="32"/>
        <v>0</v>
      </c>
      <c r="AC529" s="748">
        <f t="shared" si="33"/>
        <v>0</v>
      </c>
      <c r="AD529" s="187"/>
      <c r="AE529" s="186"/>
      <c r="AF529" s="190"/>
      <c r="AG529" s="747">
        <f t="shared" si="34"/>
        <v>0</v>
      </c>
      <c r="AH529" s="748">
        <f t="shared" si="35"/>
        <v>0</v>
      </c>
      <c r="AI529" s="187"/>
      <c r="AJ529" s="52"/>
      <c r="AK529" s="156" t="str">
        <f>IFERROR(VLOOKUP($A529,'Liste planification'!$B$2:$C$105,2,FALSE),"")</f>
        <v/>
      </c>
      <c r="AL529" s="27"/>
      <c r="AM529" s="27"/>
      <c r="AN529" s="769"/>
      <c r="AO529" s="770"/>
      <c r="AP529" s="770"/>
      <c r="AQ529" s="770"/>
      <c r="AR529" s="770"/>
      <c r="AS529" s="770"/>
      <c r="AT529" s="770"/>
      <c r="AU529" s="770"/>
      <c r="AV529" s="770"/>
      <c r="AW529" s="770"/>
      <c r="AX529" s="770"/>
      <c r="AY529" s="770"/>
      <c r="AZ529" s="770"/>
      <c r="BA529" s="770"/>
      <c r="BB529" s="770"/>
      <c r="BC529" s="770"/>
      <c r="BD529" s="770"/>
      <c r="BE529" s="770"/>
      <c r="BF529" s="770"/>
      <c r="BG529" s="770"/>
      <c r="BH529" s="770"/>
      <c r="BI529" s="770"/>
      <c r="BJ529" s="770"/>
      <c r="BK529" s="770"/>
      <c r="BL529" s="770"/>
      <c r="BM529" s="770"/>
      <c r="BN529" s="770"/>
      <c r="BO529" s="770"/>
      <c r="BP529" s="770"/>
      <c r="BQ529" s="770"/>
      <c r="BR529" s="770"/>
      <c r="BS529" s="770"/>
      <c r="BT529" s="770"/>
      <c r="BU529" s="770"/>
      <c r="BV529" s="770"/>
      <c r="BW529" s="770"/>
      <c r="BX529" s="770"/>
      <c r="BY529" s="770"/>
      <c r="BZ529" s="770"/>
      <c r="CA529" s="770"/>
      <c r="CB529" s="770"/>
      <c r="CC529" s="770"/>
    </row>
    <row r="530" spans="1:81" s="64" customFormat="1">
      <c r="A530" s="158"/>
      <c r="B530" s="159" t="str">
        <f>A530&amp;"-"&amp;TEXT(COUNTIF($A$5:A530,A530),"000")</f>
        <v>-000</v>
      </c>
      <c r="C530" s="52"/>
      <c r="D530" s="27"/>
      <c r="E530" s="28"/>
      <c r="F530" s="27"/>
      <c r="G530" s="27"/>
      <c r="H530" s="52"/>
      <c r="I530" s="380" t="str">
        <f>IFERROR(VLOOKUP($F530,'Liste planification'!$V$2:$W$96,2,FALSE),"")</f>
        <v/>
      </c>
      <c r="J530" s="27"/>
      <c r="K530" s="27"/>
      <c r="L530" s="27"/>
      <c r="M530" s="52"/>
      <c r="N530" s="52"/>
      <c r="O530" s="52"/>
      <c r="P530" s="52"/>
      <c r="Q530" s="52"/>
      <c r="R530" s="52"/>
      <c r="S530" s="52"/>
      <c r="T530" s="52"/>
      <c r="U530" s="52"/>
      <c r="V530" s="52"/>
      <c r="W530" s="52"/>
      <c r="X530" s="52"/>
      <c r="Y530" s="194"/>
      <c r="Z530" s="776"/>
      <c r="AA530" s="190"/>
      <c r="AB530" s="747">
        <f t="shared" si="32"/>
        <v>0</v>
      </c>
      <c r="AC530" s="748">
        <f t="shared" si="33"/>
        <v>0</v>
      </c>
      <c r="AD530" s="187"/>
      <c r="AE530" s="186"/>
      <c r="AF530" s="190"/>
      <c r="AG530" s="747">
        <f t="shared" si="34"/>
        <v>0</v>
      </c>
      <c r="AH530" s="748">
        <f t="shared" si="35"/>
        <v>0</v>
      </c>
      <c r="AI530" s="187"/>
      <c r="AJ530" s="52"/>
      <c r="AK530" s="156" t="str">
        <f>IFERROR(VLOOKUP($A530,'Liste planification'!$B$2:$C$105,2,FALSE),"")</f>
        <v/>
      </c>
      <c r="AL530" s="27"/>
      <c r="AM530" s="27"/>
      <c r="AN530" s="769"/>
      <c r="AO530" s="770"/>
      <c r="AP530" s="770"/>
      <c r="AQ530" s="770"/>
      <c r="AR530" s="770"/>
      <c r="AS530" s="770"/>
      <c r="AT530" s="770"/>
      <c r="AU530" s="770"/>
      <c r="AV530" s="770"/>
      <c r="AW530" s="770"/>
      <c r="AX530" s="770"/>
      <c r="AY530" s="770"/>
      <c r="AZ530" s="770"/>
      <c r="BA530" s="770"/>
      <c r="BB530" s="770"/>
      <c r="BC530" s="770"/>
      <c r="BD530" s="770"/>
      <c r="BE530" s="770"/>
      <c r="BF530" s="770"/>
      <c r="BG530" s="770"/>
      <c r="BH530" s="770"/>
      <c r="BI530" s="770"/>
      <c r="BJ530" s="770"/>
      <c r="BK530" s="770"/>
      <c r="BL530" s="770"/>
      <c r="BM530" s="770"/>
      <c r="BN530" s="770"/>
      <c r="BO530" s="770"/>
      <c r="BP530" s="770"/>
      <c r="BQ530" s="770"/>
      <c r="BR530" s="770"/>
      <c r="BS530" s="770"/>
      <c r="BT530" s="770"/>
      <c r="BU530" s="770"/>
      <c r="BV530" s="770"/>
      <c r="BW530" s="770"/>
      <c r="BX530" s="770"/>
      <c r="BY530" s="770"/>
      <c r="BZ530" s="770"/>
      <c r="CA530" s="770"/>
      <c r="CB530" s="770"/>
      <c r="CC530" s="770"/>
    </row>
    <row r="531" spans="1:81" s="64" customFormat="1">
      <c r="A531" s="158"/>
      <c r="B531" s="159" t="str">
        <f>A531&amp;"-"&amp;TEXT(COUNTIF($A$5:A531,A531),"000")</f>
        <v>-000</v>
      </c>
      <c r="C531" s="52"/>
      <c r="D531" s="27"/>
      <c r="E531" s="28"/>
      <c r="F531" s="27"/>
      <c r="G531" s="27"/>
      <c r="H531" s="52"/>
      <c r="I531" s="380" t="str">
        <f>IFERROR(VLOOKUP($F531,'Liste planification'!$V$2:$W$96,2,FALSE),"")</f>
        <v/>
      </c>
      <c r="J531" s="27"/>
      <c r="K531" s="27"/>
      <c r="L531" s="27"/>
      <c r="M531" s="52"/>
      <c r="N531" s="52"/>
      <c r="O531" s="52"/>
      <c r="P531" s="52"/>
      <c r="Q531" s="52"/>
      <c r="R531" s="52"/>
      <c r="S531" s="52"/>
      <c r="T531" s="52"/>
      <c r="U531" s="52"/>
      <c r="V531" s="52"/>
      <c r="W531" s="52"/>
      <c r="X531" s="52"/>
      <c r="Y531" s="194"/>
      <c r="Z531" s="776"/>
      <c r="AA531" s="190"/>
      <c r="AB531" s="747">
        <f t="shared" si="32"/>
        <v>0</v>
      </c>
      <c r="AC531" s="748">
        <f t="shared" si="33"/>
        <v>0</v>
      </c>
      <c r="AD531" s="187"/>
      <c r="AE531" s="186"/>
      <c r="AF531" s="190"/>
      <c r="AG531" s="747">
        <f t="shared" si="34"/>
        <v>0</v>
      </c>
      <c r="AH531" s="748">
        <f t="shared" si="35"/>
        <v>0</v>
      </c>
      <c r="AI531" s="187"/>
      <c r="AJ531" s="52"/>
      <c r="AK531" s="156" t="str">
        <f>IFERROR(VLOOKUP($A531,'Liste planification'!$B$2:$C$105,2,FALSE),"")</f>
        <v/>
      </c>
      <c r="AL531" s="27"/>
      <c r="AM531" s="27"/>
      <c r="AN531" s="769"/>
      <c r="AO531" s="770"/>
      <c r="AP531" s="770"/>
      <c r="AQ531" s="770"/>
      <c r="AR531" s="770"/>
      <c r="AS531" s="770"/>
      <c r="AT531" s="770"/>
      <c r="AU531" s="770"/>
      <c r="AV531" s="770"/>
      <c r="AW531" s="770"/>
      <c r="AX531" s="770"/>
      <c r="AY531" s="770"/>
      <c r="AZ531" s="770"/>
      <c r="BA531" s="770"/>
      <c r="BB531" s="770"/>
      <c r="BC531" s="770"/>
      <c r="BD531" s="770"/>
      <c r="BE531" s="770"/>
      <c r="BF531" s="770"/>
      <c r="BG531" s="770"/>
      <c r="BH531" s="770"/>
      <c r="BI531" s="770"/>
      <c r="BJ531" s="770"/>
      <c r="BK531" s="770"/>
      <c r="BL531" s="770"/>
      <c r="BM531" s="770"/>
      <c r="BN531" s="770"/>
      <c r="BO531" s="770"/>
      <c r="BP531" s="770"/>
      <c r="BQ531" s="770"/>
      <c r="BR531" s="770"/>
      <c r="BS531" s="770"/>
      <c r="BT531" s="770"/>
      <c r="BU531" s="770"/>
      <c r="BV531" s="770"/>
      <c r="BW531" s="770"/>
      <c r="BX531" s="770"/>
      <c r="BY531" s="770"/>
      <c r="BZ531" s="770"/>
      <c r="CA531" s="770"/>
      <c r="CB531" s="770"/>
      <c r="CC531" s="770"/>
    </row>
    <row r="532" spans="1:81" s="64" customFormat="1">
      <c r="A532" s="158"/>
      <c r="B532" s="159" t="str">
        <f>A532&amp;"-"&amp;TEXT(COUNTIF($A$5:A532,A532),"000")</f>
        <v>-000</v>
      </c>
      <c r="C532" s="52"/>
      <c r="D532" s="27"/>
      <c r="E532" s="28"/>
      <c r="F532" s="27"/>
      <c r="G532" s="27"/>
      <c r="H532" s="52"/>
      <c r="I532" s="380" t="str">
        <f>IFERROR(VLOOKUP($F532,'Liste planification'!$V$2:$W$96,2,FALSE),"")</f>
        <v/>
      </c>
      <c r="J532" s="27"/>
      <c r="K532" s="27"/>
      <c r="L532" s="27"/>
      <c r="M532" s="52"/>
      <c r="N532" s="52"/>
      <c r="O532" s="52"/>
      <c r="P532" s="52"/>
      <c r="Q532" s="52"/>
      <c r="R532" s="52"/>
      <c r="S532" s="52"/>
      <c r="T532" s="52"/>
      <c r="U532" s="52"/>
      <c r="V532" s="52"/>
      <c r="W532" s="52"/>
      <c r="X532" s="52"/>
      <c r="Y532" s="194"/>
      <c r="Z532" s="776"/>
      <c r="AA532" s="190"/>
      <c r="AB532" s="747">
        <f t="shared" si="32"/>
        <v>0</v>
      </c>
      <c r="AC532" s="748">
        <f t="shared" si="33"/>
        <v>0</v>
      </c>
      <c r="AD532" s="187"/>
      <c r="AE532" s="186"/>
      <c r="AF532" s="190"/>
      <c r="AG532" s="747">
        <f t="shared" si="34"/>
        <v>0</v>
      </c>
      <c r="AH532" s="748">
        <f t="shared" si="35"/>
        <v>0</v>
      </c>
      <c r="AI532" s="187"/>
      <c r="AJ532" s="52"/>
      <c r="AK532" s="156" t="str">
        <f>IFERROR(VLOOKUP($A532,'Liste planification'!$B$2:$C$105,2,FALSE),"")</f>
        <v/>
      </c>
      <c r="AL532" s="27"/>
      <c r="AM532" s="27"/>
      <c r="AN532" s="769"/>
      <c r="AO532" s="770"/>
      <c r="AP532" s="770"/>
      <c r="AQ532" s="770"/>
      <c r="AR532" s="770"/>
      <c r="AS532" s="770"/>
      <c r="AT532" s="770"/>
      <c r="AU532" s="770"/>
      <c r="AV532" s="770"/>
      <c r="AW532" s="770"/>
      <c r="AX532" s="770"/>
      <c r="AY532" s="770"/>
      <c r="AZ532" s="770"/>
      <c r="BA532" s="770"/>
      <c r="BB532" s="770"/>
      <c r="BC532" s="770"/>
      <c r="BD532" s="770"/>
      <c r="BE532" s="770"/>
      <c r="BF532" s="770"/>
      <c r="BG532" s="770"/>
      <c r="BH532" s="770"/>
      <c r="BI532" s="770"/>
      <c r="BJ532" s="770"/>
      <c r="BK532" s="770"/>
      <c r="BL532" s="770"/>
      <c r="BM532" s="770"/>
      <c r="BN532" s="770"/>
      <c r="BO532" s="770"/>
      <c r="BP532" s="770"/>
      <c r="BQ532" s="770"/>
      <c r="BR532" s="770"/>
      <c r="BS532" s="770"/>
      <c r="BT532" s="770"/>
      <c r="BU532" s="770"/>
      <c r="BV532" s="770"/>
      <c r="BW532" s="770"/>
      <c r="BX532" s="770"/>
      <c r="BY532" s="770"/>
      <c r="BZ532" s="770"/>
      <c r="CA532" s="770"/>
      <c r="CB532" s="770"/>
      <c r="CC532" s="770"/>
    </row>
    <row r="533" spans="1:81" s="64" customFormat="1">
      <c r="A533" s="158"/>
      <c r="B533" s="159" t="str">
        <f>A533&amp;"-"&amp;TEXT(COUNTIF($A$5:A533,A533),"000")</f>
        <v>-000</v>
      </c>
      <c r="C533" s="52"/>
      <c r="D533" s="27"/>
      <c r="E533" s="28"/>
      <c r="F533" s="27"/>
      <c r="G533" s="27"/>
      <c r="H533" s="52"/>
      <c r="I533" s="380" t="str">
        <f>IFERROR(VLOOKUP($F533,'Liste planification'!$V$2:$W$96,2,FALSE),"")</f>
        <v/>
      </c>
      <c r="J533" s="27"/>
      <c r="K533" s="27"/>
      <c r="L533" s="27"/>
      <c r="M533" s="52"/>
      <c r="N533" s="52"/>
      <c r="O533" s="52"/>
      <c r="P533" s="52"/>
      <c r="Q533" s="52"/>
      <c r="R533" s="52"/>
      <c r="S533" s="52"/>
      <c r="T533" s="52"/>
      <c r="U533" s="52"/>
      <c r="V533" s="52"/>
      <c r="W533" s="52"/>
      <c r="X533" s="52"/>
      <c r="Y533" s="194"/>
      <c r="Z533" s="776"/>
      <c r="AA533" s="190"/>
      <c r="AB533" s="747">
        <f t="shared" si="32"/>
        <v>0</v>
      </c>
      <c r="AC533" s="748">
        <f t="shared" si="33"/>
        <v>0</v>
      </c>
      <c r="AD533" s="187"/>
      <c r="AE533" s="186"/>
      <c r="AF533" s="190"/>
      <c r="AG533" s="747">
        <f t="shared" si="34"/>
        <v>0</v>
      </c>
      <c r="AH533" s="748">
        <f t="shared" si="35"/>
        <v>0</v>
      </c>
      <c r="AI533" s="187"/>
      <c r="AJ533" s="52"/>
      <c r="AK533" s="156" t="str">
        <f>IFERROR(VLOOKUP($A533,'Liste planification'!$B$2:$C$105,2,FALSE),"")</f>
        <v/>
      </c>
      <c r="AL533" s="27"/>
      <c r="AM533" s="27"/>
      <c r="AN533" s="769"/>
      <c r="AO533" s="770"/>
      <c r="AP533" s="770"/>
      <c r="AQ533" s="770"/>
      <c r="AR533" s="770"/>
      <c r="AS533" s="770"/>
      <c r="AT533" s="770"/>
      <c r="AU533" s="770"/>
      <c r="AV533" s="770"/>
      <c r="AW533" s="770"/>
      <c r="AX533" s="770"/>
      <c r="AY533" s="770"/>
      <c r="AZ533" s="770"/>
      <c r="BA533" s="770"/>
      <c r="BB533" s="770"/>
      <c r="BC533" s="770"/>
      <c r="BD533" s="770"/>
      <c r="BE533" s="770"/>
      <c r="BF533" s="770"/>
      <c r="BG533" s="770"/>
      <c r="BH533" s="770"/>
      <c r="BI533" s="770"/>
      <c r="BJ533" s="770"/>
      <c r="BK533" s="770"/>
      <c r="BL533" s="770"/>
      <c r="BM533" s="770"/>
      <c r="BN533" s="770"/>
      <c r="BO533" s="770"/>
      <c r="BP533" s="770"/>
      <c r="BQ533" s="770"/>
      <c r="BR533" s="770"/>
      <c r="BS533" s="770"/>
      <c r="BT533" s="770"/>
      <c r="BU533" s="770"/>
      <c r="BV533" s="770"/>
      <c r="BW533" s="770"/>
      <c r="BX533" s="770"/>
      <c r="BY533" s="770"/>
      <c r="BZ533" s="770"/>
      <c r="CA533" s="770"/>
      <c r="CB533" s="770"/>
      <c r="CC533" s="770"/>
    </row>
    <row r="534" spans="1:81" s="64" customFormat="1">
      <c r="A534" s="158"/>
      <c r="B534" s="159" t="str">
        <f>A534&amp;"-"&amp;TEXT(COUNTIF($A$5:A534,A534),"000")</f>
        <v>-000</v>
      </c>
      <c r="C534" s="52"/>
      <c r="D534" s="27"/>
      <c r="E534" s="28"/>
      <c r="F534" s="27"/>
      <c r="G534" s="27"/>
      <c r="H534" s="52"/>
      <c r="I534" s="380" t="str">
        <f>IFERROR(VLOOKUP($F534,'Liste planification'!$V$2:$W$96,2,FALSE),"")</f>
        <v/>
      </c>
      <c r="J534" s="27"/>
      <c r="K534" s="27"/>
      <c r="L534" s="27"/>
      <c r="M534" s="52"/>
      <c r="N534" s="52"/>
      <c r="O534" s="52"/>
      <c r="P534" s="52"/>
      <c r="Q534" s="52"/>
      <c r="R534" s="52"/>
      <c r="S534" s="52"/>
      <c r="T534" s="52"/>
      <c r="U534" s="52"/>
      <c r="V534" s="52"/>
      <c r="W534" s="52"/>
      <c r="X534" s="52"/>
      <c r="Y534" s="194"/>
      <c r="Z534" s="776"/>
      <c r="AA534" s="190"/>
      <c r="AB534" s="747">
        <f t="shared" si="32"/>
        <v>0</v>
      </c>
      <c r="AC534" s="748">
        <f t="shared" si="33"/>
        <v>0</v>
      </c>
      <c r="AD534" s="187"/>
      <c r="AE534" s="186"/>
      <c r="AF534" s="190"/>
      <c r="AG534" s="747">
        <f t="shared" si="34"/>
        <v>0</v>
      </c>
      <c r="AH534" s="748">
        <f t="shared" si="35"/>
        <v>0</v>
      </c>
      <c r="AI534" s="187"/>
      <c r="AJ534" s="52"/>
      <c r="AK534" s="156" t="str">
        <f>IFERROR(VLOOKUP($A534,'Liste planification'!$B$2:$C$105,2,FALSE),"")</f>
        <v/>
      </c>
      <c r="AL534" s="27"/>
      <c r="AM534" s="27"/>
      <c r="AN534" s="769"/>
      <c r="AO534" s="770"/>
      <c r="AP534" s="770"/>
      <c r="AQ534" s="770"/>
      <c r="AR534" s="770"/>
      <c r="AS534" s="770"/>
      <c r="AT534" s="770"/>
      <c r="AU534" s="770"/>
      <c r="AV534" s="770"/>
      <c r="AW534" s="770"/>
      <c r="AX534" s="770"/>
      <c r="AY534" s="770"/>
      <c r="AZ534" s="770"/>
      <c r="BA534" s="770"/>
      <c r="BB534" s="770"/>
      <c r="BC534" s="770"/>
      <c r="BD534" s="770"/>
      <c r="BE534" s="770"/>
      <c r="BF534" s="770"/>
      <c r="BG534" s="770"/>
      <c r="BH534" s="770"/>
      <c r="BI534" s="770"/>
      <c r="BJ534" s="770"/>
      <c r="BK534" s="770"/>
      <c r="BL534" s="770"/>
      <c r="BM534" s="770"/>
      <c r="BN534" s="770"/>
      <c r="BO534" s="770"/>
      <c r="BP534" s="770"/>
      <c r="BQ534" s="770"/>
      <c r="BR534" s="770"/>
      <c r="BS534" s="770"/>
      <c r="BT534" s="770"/>
      <c r="BU534" s="770"/>
      <c r="BV534" s="770"/>
      <c r="BW534" s="770"/>
      <c r="BX534" s="770"/>
      <c r="BY534" s="770"/>
      <c r="BZ534" s="770"/>
      <c r="CA534" s="770"/>
      <c r="CB534" s="770"/>
      <c r="CC534" s="770"/>
    </row>
    <row r="535" spans="1:81" s="64" customFormat="1">
      <c r="A535" s="158"/>
      <c r="B535" s="159" t="str">
        <f>A535&amp;"-"&amp;TEXT(COUNTIF($A$5:A535,A535),"000")</f>
        <v>-000</v>
      </c>
      <c r="C535" s="52"/>
      <c r="D535" s="27"/>
      <c r="E535" s="28"/>
      <c r="F535" s="27"/>
      <c r="G535" s="27"/>
      <c r="H535" s="52"/>
      <c r="I535" s="380" t="str">
        <f>IFERROR(VLOOKUP($F535,'Liste planification'!$V$2:$W$96,2,FALSE),"")</f>
        <v/>
      </c>
      <c r="J535" s="27"/>
      <c r="K535" s="27"/>
      <c r="L535" s="27"/>
      <c r="M535" s="52"/>
      <c r="N535" s="52"/>
      <c r="O535" s="52"/>
      <c r="P535" s="52"/>
      <c r="Q535" s="52"/>
      <c r="R535" s="52"/>
      <c r="S535" s="52"/>
      <c r="T535" s="52"/>
      <c r="U535" s="52"/>
      <c r="V535" s="52"/>
      <c r="W535" s="52"/>
      <c r="X535" s="52"/>
      <c r="Y535" s="194"/>
      <c r="Z535" s="776"/>
      <c r="AA535" s="190"/>
      <c r="AB535" s="747">
        <f t="shared" si="32"/>
        <v>0</v>
      </c>
      <c r="AC535" s="748">
        <f t="shared" si="33"/>
        <v>0</v>
      </c>
      <c r="AD535" s="187"/>
      <c r="AE535" s="186"/>
      <c r="AF535" s="190"/>
      <c r="AG535" s="747">
        <f t="shared" si="34"/>
        <v>0</v>
      </c>
      <c r="AH535" s="748">
        <f t="shared" si="35"/>
        <v>0</v>
      </c>
      <c r="AI535" s="187"/>
      <c r="AJ535" s="52"/>
      <c r="AK535" s="156" t="str">
        <f>IFERROR(VLOOKUP($A535,'Liste planification'!$B$2:$C$105,2,FALSE),"")</f>
        <v/>
      </c>
      <c r="AL535" s="27"/>
      <c r="AM535" s="27"/>
      <c r="AN535" s="769"/>
      <c r="AO535" s="770"/>
      <c r="AP535" s="770"/>
      <c r="AQ535" s="770"/>
      <c r="AR535" s="770"/>
      <c r="AS535" s="770"/>
      <c r="AT535" s="770"/>
      <c r="AU535" s="770"/>
      <c r="AV535" s="770"/>
      <c r="AW535" s="770"/>
      <c r="AX535" s="770"/>
      <c r="AY535" s="770"/>
      <c r="AZ535" s="770"/>
      <c r="BA535" s="770"/>
      <c r="BB535" s="770"/>
      <c r="BC535" s="770"/>
      <c r="BD535" s="770"/>
      <c r="BE535" s="770"/>
      <c r="BF535" s="770"/>
      <c r="BG535" s="770"/>
      <c r="BH535" s="770"/>
      <c r="BI535" s="770"/>
      <c r="BJ535" s="770"/>
      <c r="BK535" s="770"/>
      <c r="BL535" s="770"/>
      <c r="BM535" s="770"/>
      <c r="BN535" s="770"/>
      <c r="BO535" s="770"/>
      <c r="BP535" s="770"/>
      <c r="BQ535" s="770"/>
      <c r="BR535" s="770"/>
      <c r="BS535" s="770"/>
      <c r="BT535" s="770"/>
      <c r="BU535" s="770"/>
      <c r="BV535" s="770"/>
      <c r="BW535" s="770"/>
      <c r="BX535" s="770"/>
      <c r="BY535" s="770"/>
      <c r="BZ535" s="770"/>
      <c r="CA535" s="770"/>
      <c r="CB535" s="770"/>
      <c r="CC535" s="770"/>
    </row>
    <row r="536" spans="1:81" s="64" customFormat="1">
      <c r="A536" s="158"/>
      <c r="B536" s="159" t="str">
        <f>A536&amp;"-"&amp;TEXT(COUNTIF($A$5:A536,A536),"000")</f>
        <v>-000</v>
      </c>
      <c r="C536" s="52"/>
      <c r="D536" s="27"/>
      <c r="E536" s="28"/>
      <c r="F536" s="27"/>
      <c r="G536" s="27"/>
      <c r="H536" s="52"/>
      <c r="I536" s="380" t="str">
        <f>IFERROR(VLOOKUP($F536,'Liste planification'!$V$2:$W$96,2,FALSE),"")</f>
        <v/>
      </c>
      <c r="J536" s="27"/>
      <c r="K536" s="27"/>
      <c r="L536" s="27"/>
      <c r="M536" s="52"/>
      <c r="N536" s="52"/>
      <c r="O536" s="52"/>
      <c r="P536" s="52"/>
      <c r="Q536" s="52"/>
      <c r="R536" s="52"/>
      <c r="S536" s="52"/>
      <c r="T536" s="52"/>
      <c r="U536" s="52"/>
      <c r="V536" s="52"/>
      <c r="W536" s="52"/>
      <c r="X536" s="52"/>
      <c r="Y536" s="194"/>
      <c r="Z536" s="776"/>
      <c r="AA536" s="190"/>
      <c r="AB536" s="747">
        <f t="shared" si="32"/>
        <v>0</v>
      </c>
      <c r="AC536" s="748">
        <f t="shared" si="33"/>
        <v>0</v>
      </c>
      <c r="AD536" s="187"/>
      <c r="AE536" s="186"/>
      <c r="AF536" s="190"/>
      <c r="AG536" s="747">
        <f t="shared" si="34"/>
        <v>0</v>
      </c>
      <c r="AH536" s="748">
        <f t="shared" si="35"/>
        <v>0</v>
      </c>
      <c r="AI536" s="187"/>
      <c r="AJ536" s="52"/>
      <c r="AK536" s="156" t="str">
        <f>IFERROR(VLOOKUP($A536,'Liste planification'!$B$2:$C$105,2,FALSE),"")</f>
        <v/>
      </c>
      <c r="AL536" s="27"/>
      <c r="AM536" s="27"/>
      <c r="AN536" s="769"/>
      <c r="AO536" s="770"/>
      <c r="AP536" s="770"/>
      <c r="AQ536" s="770"/>
      <c r="AR536" s="770"/>
      <c r="AS536" s="770"/>
      <c r="AT536" s="770"/>
      <c r="AU536" s="770"/>
      <c r="AV536" s="770"/>
      <c r="AW536" s="770"/>
      <c r="AX536" s="770"/>
      <c r="AY536" s="770"/>
      <c r="AZ536" s="770"/>
      <c r="BA536" s="770"/>
      <c r="BB536" s="770"/>
      <c r="BC536" s="770"/>
      <c r="BD536" s="770"/>
      <c r="BE536" s="770"/>
      <c r="BF536" s="770"/>
      <c r="BG536" s="770"/>
      <c r="BH536" s="770"/>
      <c r="BI536" s="770"/>
      <c r="BJ536" s="770"/>
      <c r="BK536" s="770"/>
      <c r="BL536" s="770"/>
      <c r="BM536" s="770"/>
      <c r="BN536" s="770"/>
      <c r="BO536" s="770"/>
      <c r="BP536" s="770"/>
      <c r="BQ536" s="770"/>
      <c r="BR536" s="770"/>
      <c r="BS536" s="770"/>
      <c r="BT536" s="770"/>
      <c r="BU536" s="770"/>
      <c r="BV536" s="770"/>
      <c r="BW536" s="770"/>
      <c r="BX536" s="770"/>
      <c r="BY536" s="770"/>
      <c r="BZ536" s="770"/>
      <c r="CA536" s="770"/>
      <c r="CB536" s="770"/>
      <c r="CC536" s="770"/>
    </row>
    <row r="537" spans="1:81" s="64" customFormat="1">
      <c r="A537" s="158"/>
      <c r="B537" s="159" t="str">
        <f>A537&amp;"-"&amp;TEXT(COUNTIF($A$5:A537,A537),"000")</f>
        <v>-000</v>
      </c>
      <c r="C537" s="52"/>
      <c r="D537" s="27"/>
      <c r="E537" s="28"/>
      <c r="F537" s="27"/>
      <c r="G537" s="27"/>
      <c r="H537" s="52"/>
      <c r="I537" s="380" t="str">
        <f>IFERROR(VLOOKUP($F537,'Liste planification'!$V$2:$W$96,2,FALSE),"")</f>
        <v/>
      </c>
      <c r="J537" s="27"/>
      <c r="K537" s="27"/>
      <c r="L537" s="27"/>
      <c r="M537" s="52"/>
      <c r="N537" s="52"/>
      <c r="O537" s="52"/>
      <c r="P537" s="52"/>
      <c r="Q537" s="52"/>
      <c r="R537" s="52"/>
      <c r="S537" s="52"/>
      <c r="T537" s="52"/>
      <c r="U537" s="52"/>
      <c r="V537" s="52"/>
      <c r="W537" s="52"/>
      <c r="X537" s="52"/>
      <c r="Y537" s="194"/>
      <c r="Z537" s="776"/>
      <c r="AA537" s="190"/>
      <c r="AB537" s="747">
        <f t="shared" si="32"/>
        <v>0</v>
      </c>
      <c r="AC537" s="748">
        <f t="shared" si="33"/>
        <v>0</v>
      </c>
      <c r="AD537" s="187"/>
      <c r="AE537" s="186"/>
      <c r="AF537" s="190"/>
      <c r="AG537" s="747">
        <f t="shared" si="34"/>
        <v>0</v>
      </c>
      <c r="AH537" s="748">
        <f t="shared" si="35"/>
        <v>0</v>
      </c>
      <c r="AI537" s="187"/>
      <c r="AJ537" s="52"/>
      <c r="AK537" s="156" t="str">
        <f>IFERROR(VLOOKUP($A537,'Liste planification'!$B$2:$C$105,2,FALSE),"")</f>
        <v/>
      </c>
      <c r="AL537" s="27"/>
      <c r="AM537" s="27"/>
      <c r="AN537" s="769"/>
      <c r="AO537" s="770"/>
      <c r="AP537" s="770"/>
      <c r="AQ537" s="770"/>
      <c r="AR537" s="770"/>
      <c r="AS537" s="770"/>
      <c r="AT537" s="770"/>
      <c r="AU537" s="770"/>
      <c r="AV537" s="770"/>
      <c r="AW537" s="770"/>
      <c r="AX537" s="770"/>
      <c r="AY537" s="770"/>
      <c r="AZ537" s="770"/>
      <c r="BA537" s="770"/>
      <c r="BB537" s="770"/>
      <c r="BC537" s="770"/>
      <c r="BD537" s="770"/>
      <c r="BE537" s="770"/>
      <c r="BF537" s="770"/>
      <c r="BG537" s="770"/>
      <c r="BH537" s="770"/>
      <c r="BI537" s="770"/>
      <c r="BJ537" s="770"/>
      <c r="BK537" s="770"/>
      <c r="BL537" s="770"/>
      <c r="BM537" s="770"/>
      <c r="BN537" s="770"/>
      <c r="BO537" s="770"/>
      <c r="BP537" s="770"/>
      <c r="BQ537" s="770"/>
      <c r="BR537" s="770"/>
      <c r="BS537" s="770"/>
      <c r="BT537" s="770"/>
      <c r="BU537" s="770"/>
      <c r="BV537" s="770"/>
      <c r="BW537" s="770"/>
      <c r="BX537" s="770"/>
      <c r="BY537" s="770"/>
      <c r="BZ537" s="770"/>
      <c r="CA537" s="770"/>
      <c r="CB537" s="770"/>
      <c r="CC537" s="770"/>
    </row>
    <row r="538" spans="1:81" s="64" customFormat="1">
      <c r="A538" s="158"/>
      <c r="B538" s="159" t="str">
        <f>A538&amp;"-"&amp;TEXT(COUNTIF($A$5:A538,A538),"000")</f>
        <v>-000</v>
      </c>
      <c r="C538" s="52"/>
      <c r="D538" s="27"/>
      <c r="E538" s="28"/>
      <c r="F538" s="27"/>
      <c r="G538" s="27"/>
      <c r="H538" s="52"/>
      <c r="I538" s="380" t="str">
        <f>IFERROR(VLOOKUP($F538,'Liste planification'!$V$2:$W$96,2,FALSE),"")</f>
        <v/>
      </c>
      <c r="J538" s="27"/>
      <c r="K538" s="27"/>
      <c r="L538" s="27"/>
      <c r="M538" s="52"/>
      <c r="N538" s="52"/>
      <c r="O538" s="52"/>
      <c r="P538" s="52"/>
      <c r="Q538" s="52"/>
      <c r="R538" s="52"/>
      <c r="S538" s="52"/>
      <c r="T538" s="52"/>
      <c r="U538" s="52"/>
      <c r="V538" s="52"/>
      <c r="W538" s="52"/>
      <c r="X538" s="52"/>
      <c r="Y538" s="194"/>
      <c r="Z538" s="776"/>
      <c r="AA538" s="190"/>
      <c r="AB538" s="747">
        <f t="shared" si="32"/>
        <v>0</v>
      </c>
      <c r="AC538" s="748">
        <f t="shared" si="33"/>
        <v>0</v>
      </c>
      <c r="AD538" s="187"/>
      <c r="AE538" s="186"/>
      <c r="AF538" s="190"/>
      <c r="AG538" s="747">
        <f t="shared" si="34"/>
        <v>0</v>
      </c>
      <c r="AH538" s="748">
        <f t="shared" si="35"/>
        <v>0</v>
      </c>
      <c r="AI538" s="187"/>
      <c r="AJ538" s="52"/>
      <c r="AK538" s="156" t="str">
        <f>IFERROR(VLOOKUP($A538,'Liste planification'!$B$2:$C$105,2,FALSE),"")</f>
        <v/>
      </c>
      <c r="AL538" s="27"/>
      <c r="AM538" s="27"/>
      <c r="AN538" s="769"/>
      <c r="AO538" s="770"/>
      <c r="AP538" s="770"/>
      <c r="AQ538" s="770"/>
      <c r="AR538" s="770"/>
      <c r="AS538" s="770"/>
      <c r="AT538" s="770"/>
      <c r="AU538" s="770"/>
      <c r="AV538" s="770"/>
      <c r="AW538" s="770"/>
      <c r="AX538" s="770"/>
      <c r="AY538" s="770"/>
      <c r="AZ538" s="770"/>
      <c r="BA538" s="770"/>
      <c r="BB538" s="770"/>
      <c r="BC538" s="770"/>
      <c r="BD538" s="770"/>
      <c r="BE538" s="770"/>
      <c r="BF538" s="770"/>
      <c r="BG538" s="770"/>
      <c r="BH538" s="770"/>
      <c r="BI538" s="770"/>
      <c r="BJ538" s="770"/>
      <c r="BK538" s="770"/>
      <c r="BL538" s="770"/>
      <c r="BM538" s="770"/>
      <c r="BN538" s="770"/>
      <c r="BO538" s="770"/>
      <c r="BP538" s="770"/>
      <c r="BQ538" s="770"/>
      <c r="BR538" s="770"/>
      <c r="BS538" s="770"/>
      <c r="BT538" s="770"/>
      <c r="BU538" s="770"/>
      <c r="BV538" s="770"/>
      <c r="BW538" s="770"/>
      <c r="BX538" s="770"/>
      <c r="BY538" s="770"/>
      <c r="BZ538" s="770"/>
      <c r="CA538" s="770"/>
      <c r="CB538" s="770"/>
      <c r="CC538" s="770"/>
    </row>
    <row r="539" spans="1:81" s="64" customFormat="1">
      <c r="A539" s="158"/>
      <c r="B539" s="159" t="str">
        <f>A539&amp;"-"&amp;TEXT(COUNTIF($A$5:A539,A539),"000")</f>
        <v>-000</v>
      </c>
      <c r="C539" s="52"/>
      <c r="D539" s="27"/>
      <c r="E539" s="28"/>
      <c r="F539" s="27"/>
      <c r="G539" s="27"/>
      <c r="H539" s="52"/>
      <c r="I539" s="380" t="str">
        <f>IFERROR(VLOOKUP($F539,'Liste planification'!$V$2:$W$96,2,FALSE),"")</f>
        <v/>
      </c>
      <c r="J539" s="27"/>
      <c r="K539" s="27"/>
      <c r="L539" s="27"/>
      <c r="M539" s="52"/>
      <c r="N539" s="52"/>
      <c r="O539" s="52"/>
      <c r="P539" s="52"/>
      <c r="Q539" s="52"/>
      <c r="R539" s="52"/>
      <c r="S539" s="52"/>
      <c r="T539" s="52"/>
      <c r="U539" s="52"/>
      <c r="V539" s="52"/>
      <c r="W539" s="52"/>
      <c r="X539" s="52"/>
      <c r="Y539" s="194"/>
      <c r="Z539" s="776"/>
      <c r="AA539" s="190"/>
      <c r="AB539" s="747">
        <f t="shared" si="32"/>
        <v>0</v>
      </c>
      <c r="AC539" s="748">
        <f t="shared" si="33"/>
        <v>0</v>
      </c>
      <c r="AD539" s="187"/>
      <c r="AE539" s="186"/>
      <c r="AF539" s="190"/>
      <c r="AG539" s="747">
        <f t="shared" si="34"/>
        <v>0</v>
      </c>
      <c r="AH539" s="748">
        <f t="shared" si="35"/>
        <v>0</v>
      </c>
      <c r="AI539" s="187"/>
      <c r="AJ539" s="52"/>
      <c r="AK539" s="156" t="str">
        <f>IFERROR(VLOOKUP($A539,'Liste planification'!$B$2:$C$105,2,FALSE),"")</f>
        <v/>
      </c>
      <c r="AL539" s="27"/>
      <c r="AM539" s="27"/>
      <c r="AN539" s="769"/>
      <c r="AO539" s="770"/>
      <c r="AP539" s="770"/>
      <c r="AQ539" s="770"/>
      <c r="AR539" s="770"/>
      <c r="AS539" s="770"/>
      <c r="AT539" s="770"/>
      <c r="AU539" s="770"/>
      <c r="AV539" s="770"/>
      <c r="AW539" s="770"/>
      <c r="AX539" s="770"/>
      <c r="AY539" s="770"/>
      <c r="AZ539" s="770"/>
      <c r="BA539" s="770"/>
      <c r="BB539" s="770"/>
      <c r="BC539" s="770"/>
      <c r="BD539" s="770"/>
      <c r="BE539" s="770"/>
      <c r="BF539" s="770"/>
      <c r="BG539" s="770"/>
      <c r="BH539" s="770"/>
      <c r="BI539" s="770"/>
      <c r="BJ539" s="770"/>
      <c r="BK539" s="770"/>
      <c r="BL539" s="770"/>
      <c r="BM539" s="770"/>
      <c r="BN539" s="770"/>
      <c r="BO539" s="770"/>
      <c r="BP539" s="770"/>
      <c r="BQ539" s="770"/>
      <c r="BR539" s="770"/>
      <c r="BS539" s="770"/>
      <c r="BT539" s="770"/>
      <c r="BU539" s="770"/>
      <c r="BV539" s="770"/>
      <c r="BW539" s="770"/>
      <c r="BX539" s="770"/>
      <c r="BY539" s="770"/>
      <c r="BZ539" s="770"/>
      <c r="CA539" s="770"/>
      <c r="CB539" s="770"/>
      <c r="CC539" s="770"/>
    </row>
    <row r="540" spans="1:81" s="64" customFormat="1">
      <c r="A540" s="158"/>
      <c r="B540" s="159" t="str">
        <f>A540&amp;"-"&amp;TEXT(COUNTIF($A$5:A540,A540),"000")</f>
        <v>-000</v>
      </c>
      <c r="C540" s="52"/>
      <c r="D540" s="27"/>
      <c r="E540" s="28"/>
      <c r="F540" s="27"/>
      <c r="G540" s="27"/>
      <c r="H540" s="52"/>
      <c r="I540" s="380" t="str">
        <f>IFERROR(VLOOKUP($F540,'Liste planification'!$V$2:$W$96,2,FALSE),"")</f>
        <v/>
      </c>
      <c r="J540" s="27"/>
      <c r="K540" s="27"/>
      <c r="L540" s="27"/>
      <c r="M540" s="52"/>
      <c r="N540" s="52"/>
      <c r="O540" s="52"/>
      <c r="P540" s="52"/>
      <c r="Q540" s="52"/>
      <c r="R540" s="52"/>
      <c r="S540" s="52"/>
      <c r="T540" s="52"/>
      <c r="U540" s="52"/>
      <c r="V540" s="52"/>
      <c r="W540" s="52"/>
      <c r="X540" s="52"/>
      <c r="Y540" s="194"/>
      <c r="Z540" s="776"/>
      <c r="AA540" s="190"/>
      <c r="AB540" s="747">
        <f t="shared" si="32"/>
        <v>0</v>
      </c>
      <c r="AC540" s="748">
        <f t="shared" si="33"/>
        <v>0</v>
      </c>
      <c r="AD540" s="187"/>
      <c r="AE540" s="186"/>
      <c r="AF540" s="190"/>
      <c r="AG540" s="747">
        <f t="shared" si="34"/>
        <v>0</v>
      </c>
      <c r="AH540" s="748">
        <f t="shared" si="35"/>
        <v>0</v>
      </c>
      <c r="AI540" s="187"/>
      <c r="AJ540" s="52"/>
      <c r="AK540" s="156" t="str">
        <f>IFERROR(VLOOKUP($A540,'Liste planification'!$B$2:$C$105,2,FALSE),"")</f>
        <v/>
      </c>
      <c r="AL540" s="27"/>
      <c r="AM540" s="27"/>
      <c r="AN540" s="769"/>
      <c r="AO540" s="770"/>
      <c r="AP540" s="770"/>
      <c r="AQ540" s="770"/>
      <c r="AR540" s="770"/>
      <c r="AS540" s="770"/>
      <c r="AT540" s="770"/>
      <c r="AU540" s="770"/>
      <c r="AV540" s="770"/>
      <c r="AW540" s="770"/>
      <c r="AX540" s="770"/>
      <c r="AY540" s="770"/>
      <c r="AZ540" s="770"/>
      <c r="BA540" s="770"/>
      <c r="BB540" s="770"/>
      <c r="BC540" s="770"/>
      <c r="BD540" s="770"/>
      <c r="BE540" s="770"/>
      <c r="BF540" s="770"/>
      <c r="BG540" s="770"/>
      <c r="BH540" s="770"/>
      <c r="BI540" s="770"/>
      <c r="BJ540" s="770"/>
      <c r="BK540" s="770"/>
      <c r="BL540" s="770"/>
      <c r="BM540" s="770"/>
      <c r="BN540" s="770"/>
      <c r="BO540" s="770"/>
      <c r="BP540" s="770"/>
      <c r="BQ540" s="770"/>
      <c r="BR540" s="770"/>
      <c r="BS540" s="770"/>
      <c r="BT540" s="770"/>
      <c r="BU540" s="770"/>
      <c r="BV540" s="770"/>
      <c r="BW540" s="770"/>
      <c r="BX540" s="770"/>
      <c r="BY540" s="770"/>
      <c r="BZ540" s="770"/>
      <c r="CA540" s="770"/>
      <c r="CB540" s="770"/>
      <c r="CC540" s="770"/>
    </row>
    <row r="541" spans="1:81" s="64" customFormat="1">
      <c r="A541" s="158"/>
      <c r="B541" s="159" t="str">
        <f>A541&amp;"-"&amp;TEXT(COUNTIF($A$5:A541,A541),"000")</f>
        <v>-000</v>
      </c>
      <c r="C541" s="52"/>
      <c r="D541" s="27"/>
      <c r="E541" s="28"/>
      <c r="F541" s="27"/>
      <c r="G541" s="27"/>
      <c r="H541" s="52"/>
      <c r="I541" s="380" t="str">
        <f>IFERROR(VLOOKUP($F541,'Liste planification'!$V$2:$W$96,2,FALSE),"")</f>
        <v/>
      </c>
      <c r="J541" s="27"/>
      <c r="K541" s="27"/>
      <c r="L541" s="27"/>
      <c r="M541" s="52"/>
      <c r="N541" s="52"/>
      <c r="O541" s="52"/>
      <c r="P541" s="52"/>
      <c r="Q541" s="52"/>
      <c r="R541" s="52"/>
      <c r="S541" s="52"/>
      <c r="T541" s="52"/>
      <c r="U541" s="52"/>
      <c r="V541" s="52"/>
      <c r="W541" s="52"/>
      <c r="X541" s="52"/>
      <c r="Y541" s="194"/>
      <c r="Z541" s="776"/>
      <c r="AA541" s="190"/>
      <c r="AB541" s="747">
        <f t="shared" si="32"/>
        <v>0</v>
      </c>
      <c r="AC541" s="748">
        <f t="shared" si="33"/>
        <v>0</v>
      </c>
      <c r="AD541" s="187"/>
      <c r="AE541" s="186"/>
      <c r="AF541" s="190"/>
      <c r="AG541" s="747">
        <f t="shared" si="34"/>
        <v>0</v>
      </c>
      <c r="AH541" s="748">
        <f t="shared" si="35"/>
        <v>0</v>
      </c>
      <c r="AI541" s="187"/>
      <c r="AJ541" s="52"/>
      <c r="AK541" s="156" t="str">
        <f>IFERROR(VLOOKUP($A541,'Liste planification'!$B$2:$C$105,2,FALSE),"")</f>
        <v/>
      </c>
      <c r="AL541" s="27"/>
      <c r="AM541" s="27"/>
      <c r="AN541" s="769"/>
      <c r="AO541" s="770"/>
      <c r="AP541" s="770"/>
      <c r="AQ541" s="770"/>
      <c r="AR541" s="770"/>
      <c r="AS541" s="770"/>
      <c r="AT541" s="770"/>
      <c r="AU541" s="770"/>
      <c r="AV541" s="770"/>
      <c r="AW541" s="770"/>
      <c r="AX541" s="770"/>
      <c r="AY541" s="770"/>
      <c r="AZ541" s="770"/>
      <c r="BA541" s="770"/>
      <c r="BB541" s="770"/>
      <c r="BC541" s="770"/>
      <c r="BD541" s="770"/>
      <c r="BE541" s="770"/>
      <c r="BF541" s="770"/>
      <c r="BG541" s="770"/>
      <c r="BH541" s="770"/>
      <c r="BI541" s="770"/>
      <c r="BJ541" s="770"/>
      <c r="BK541" s="770"/>
      <c r="BL541" s="770"/>
      <c r="BM541" s="770"/>
      <c r="BN541" s="770"/>
      <c r="BO541" s="770"/>
      <c r="BP541" s="770"/>
      <c r="BQ541" s="770"/>
      <c r="BR541" s="770"/>
      <c r="BS541" s="770"/>
      <c r="BT541" s="770"/>
      <c r="BU541" s="770"/>
      <c r="BV541" s="770"/>
      <c r="BW541" s="770"/>
      <c r="BX541" s="770"/>
      <c r="BY541" s="770"/>
      <c r="BZ541" s="770"/>
      <c r="CA541" s="770"/>
      <c r="CB541" s="770"/>
      <c r="CC541" s="770"/>
    </row>
    <row r="542" spans="1:81" s="64" customFormat="1">
      <c r="A542" s="158"/>
      <c r="B542" s="159" t="str">
        <f>A542&amp;"-"&amp;TEXT(COUNTIF($A$5:A542,A542),"000")</f>
        <v>-000</v>
      </c>
      <c r="C542" s="52"/>
      <c r="D542" s="27"/>
      <c r="E542" s="28"/>
      <c r="F542" s="27"/>
      <c r="G542" s="27"/>
      <c r="H542" s="52"/>
      <c r="I542" s="380" t="str">
        <f>IFERROR(VLOOKUP($F542,'Liste planification'!$V$2:$W$96,2,FALSE),"")</f>
        <v/>
      </c>
      <c r="J542" s="27"/>
      <c r="K542" s="27"/>
      <c r="L542" s="27"/>
      <c r="M542" s="52"/>
      <c r="N542" s="52"/>
      <c r="O542" s="52"/>
      <c r="P542" s="52"/>
      <c r="Q542" s="52"/>
      <c r="R542" s="52"/>
      <c r="S542" s="52"/>
      <c r="T542" s="52"/>
      <c r="U542" s="52"/>
      <c r="V542" s="52"/>
      <c r="W542" s="52"/>
      <c r="X542" s="52"/>
      <c r="Y542" s="194"/>
      <c r="Z542" s="776"/>
      <c r="AA542" s="190"/>
      <c r="AB542" s="747">
        <f t="shared" si="32"/>
        <v>0</v>
      </c>
      <c r="AC542" s="748">
        <f t="shared" si="33"/>
        <v>0</v>
      </c>
      <c r="AD542" s="187"/>
      <c r="AE542" s="186"/>
      <c r="AF542" s="190"/>
      <c r="AG542" s="747">
        <f t="shared" si="34"/>
        <v>0</v>
      </c>
      <c r="AH542" s="748">
        <f t="shared" si="35"/>
        <v>0</v>
      </c>
      <c r="AI542" s="187"/>
      <c r="AJ542" s="52"/>
      <c r="AK542" s="156" t="str">
        <f>IFERROR(VLOOKUP($A542,'Liste planification'!$B$2:$C$105,2,FALSE),"")</f>
        <v/>
      </c>
      <c r="AL542" s="27"/>
      <c r="AM542" s="27"/>
      <c r="AN542" s="769"/>
      <c r="AO542" s="770"/>
      <c r="AP542" s="770"/>
      <c r="AQ542" s="770"/>
      <c r="AR542" s="770"/>
      <c r="AS542" s="770"/>
      <c r="AT542" s="770"/>
      <c r="AU542" s="770"/>
      <c r="AV542" s="770"/>
      <c r="AW542" s="770"/>
      <c r="AX542" s="770"/>
      <c r="AY542" s="770"/>
      <c r="AZ542" s="770"/>
      <c r="BA542" s="770"/>
      <c r="BB542" s="770"/>
      <c r="BC542" s="770"/>
      <c r="BD542" s="770"/>
      <c r="BE542" s="770"/>
      <c r="BF542" s="770"/>
      <c r="BG542" s="770"/>
      <c r="BH542" s="770"/>
      <c r="BI542" s="770"/>
      <c r="BJ542" s="770"/>
      <c r="BK542" s="770"/>
      <c r="BL542" s="770"/>
      <c r="BM542" s="770"/>
      <c r="BN542" s="770"/>
      <c r="BO542" s="770"/>
      <c r="BP542" s="770"/>
      <c r="BQ542" s="770"/>
      <c r="BR542" s="770"/>
      <c r="BS542" s="770"/>
      <c r="BT542" s="770"/>
      <c r="BU542" s="770"/>
      <c r="BV542" s="770"/>
      <c r="BW542" s="770"/>
      <c r="BX542" s="770"/>
      <c r="BY542" s="770"/>
      <c r="BZ542" s="770"/>
      <c r="CA542" s="770"/>
      <c r="CB542" s="770"/>
      <c r="CC542" s="770"/>
    </row>
    <row r="543" spans="1:81" s="64" customFormat="1">
      <c r="A543" s="158"/>
      <c r="B543" s="159" t="str">
        <f>A543&amp;"-"&amp;TEXT(COUNTIF($A$5:A543,A543),"000")</f>
        <v>-000</v>
      </c>
      <c r="C543" s="52"/>
      <c r="D543" s="27"/>
      <c r="E543" s="28"/>
      <c r="F543" s="27"/>
      <c r="G543" s="27"/>
      <c r="H543" s="52"/>
      <c r="I543" s="380" t="str">
        <f>IFERROR(VLOOKUP($F543,'Liste planification'!$V$2:$W$96,2,FALSE),"")</f>
        <v/>
      </c>
      <c r="J543" s="27"/>
      <c r="K543" s="27"/>
      <c r="L543" s="27"/>
      <c r="M543" s="52"/>
      <c r="N543" s="52"/>
      <c r="O543" s="52"/>
      <c r="P543" s="52"/>
      <c r="Q543" s="52"/>
      <c r="R543" s="52"/>
      <c r="S543" s="52"/>
      <c r="T543" s="52"/>
      <c r="U543" s="52"/>
      <c r="V543" s="52"/>
      <c r="W543" s="52"/>
      <c r="X543" s="52"/>
      <c r="Y543" s="194"/>
      <c r="Z543" s="776"/>
      <c r="AA543" s="190"/>
      <c r="AB543" s="747">
        <f t="shared" si="32"/>
        <v>0</v>
      </c>
      <c r="AC543" s="748">
        <f t="shared" si="33"/>
        <v>0</v>
      </c>
      <c r="AD543" s="187"/>
      <c r="AE543" s="186"/>
      <c r="AF543" s="190"/>
      <c r="AG543" s="747">
        <f t="shared" si="34"/>
        <v>0</v>
      </c>
      <c r="AH543" s="748">
        <f t="shared" si="35"/>
        <v>0</v>
      </c>
      <c r="AI543" s="187"/>
      <c r="AJ543" s="52"/>
      <c r="AK543" s="156" t="str">
        <f>IFERROR(VLOOKUP($A543,'Liste planification'!$B$2:$C$105,2,FALSE),"")</f>
        <v/>
      </c>
      <c r="AL543" s="27"/>
      <c r="AM543" s="27"/>
      <c r="AN543" s="769"/>
      <c r="AO543" s="770"/>
      <c r="AP543" s="770"/>
      <c r="AQ543" s="770"/>
      <c r="AR543" s="770"/>
      <c r="AS543" s="770"/>
      <c r="AT543" s="770"/>
      <c r="AU543" s="770"/>
      <c r="AV543" s="770"/>
      <c r="AW543" s="770"/>
      <c r="AX543" s="770"/>
      <c r="AY543" s="770"/>
      <c r="AZ543" s="770"/>
      <c r="BA543" s="770"/>
      <c r="BB543" s="770"/>
      <c r="BC543" s="770"/>
      <c r="BD543" s="770"/>
      <c r="BE543" s="770"/>
      <c r="BF543" s="770"/>
      <c r="BG543" s="770"/>
      <c r="BH543" s="770"/>
      <c r="BI543" s="770"/>
      <c r="BJ543" s="770"/>
      <c r="BK543" s="770"/>
      <c r="BL543" s="770"/>
      <c r="BM543" s="770"/>
      <c r="BN543" s="770"/>
      <c r="BO543" s="770"/>
      <c r="BP543" s="770"/>
      <c r="BQ543" s="770"/>
      <c r="BR543" s="770"/>
      <c r="BS543" s="770"/>
      <c r="BT543" s="770"/>
      <c r="BU543" s="770"/>
      <c r="BV543" s="770"/>
      <c r="BW543" s="770"/>
      <c r="BX543" s="770"/>
      <c r="BY543" s="770"/>
      <c r="BZ543" s="770"/>
      <c r="CA543" s="770"/>
      <c r="CB543" s="770"/>
      <c r="CC543" s="770"/>
    </row>
    <row r="544" spans="1:81" s="64" customFormat="1">
      <c r="A544" s="158"/>
      <c r="B544" s="159" t="str">
        <f>A544&amp;"-"&amp;TEXT(COUNTIF($A$5:A544,A544),"000")</f>
        <v>-000</v>
      </c>
      <c r="C544" s="52"/>
      <c r="D544" s="27"/>
      <c r="E544" s="28"/>
      <c r="F544" s="27"/>
      <c r="G544" s="27"/>
      <c r="H544" s="52"/>
      <c r="I544" s="380" t="str">
        <f>IFERROR(VLOOKUP($F544,'Liste planification'!$V$2:$W$96,2,FALSE),"")</f>
        <v/>
      </c>
      <c r="J544" s="27"/>
      <c r="K544" s="27"/>
      <c r="L544" s="27"/>
      <c r="M544" s="52"/>
      <c r="N544" s="52"/>
      <c r="O544" s="52"/>
      <c r="P544" s="52"/>
      <c r="Q544" s="52"/>
      <c r="R544" s="52"/>
      <c r="S544" s="52"/>
      <c r="T544" s="52"/>
      <c r="U544" s="52"/>
      <c r="V544" s="52"/>
      <c r="W544" s="52"/>
      <c r="X544" s="52"/>
      <c r="Y544" s="194"/>
      <c r="Z544" s="776"/>
      <c r="AA544" s="190"/>
      <c r="AB544" s="747">
        <f t="shared" si="32"/>
        <v>0</v>
      </c>
      <c r="AC544" s="748">
        <f t="shared" si="33"/>
        <v>0</v>
      </c>
      <c r="AD544" s="187"/>
      <c r="AE544" s="186"/>
      <c r="AF544" s="190"/>
      <c r="AG544" s="747">
        <f t="shared" si="34"/>
        <v>0</v>
      </c>
      <c r="AH544" s="748">
        <f t="shared" si="35"/>
        <v>0</v>
      </c>
      <c r="AI544" s="187"/>
      <c r="AJ544" s="52"/>
      <c r="AK544" s="156" t="str">
        <f>IFERROR(VLOOKUP($A544,'Liste planification'!$B$2:$C$105,2,FALSE),"")</f>
        <v/>
      </c>
      <c r="AL544" s="27"/>
      <c r="AM544" s="27"/>
      <c r="AN544" s="769"/>
      <c r="AO544" s="770"/>
      <c r="AP544" s="770"/>
      <c r="AQ544" s="770"/>
      <c r="AR544" s="770"/>
      <c r="AS544" s="770"/>
      <c r="AT544" s="770"/>
      <c r="AU544" s="770"/>
      <c r="AV544" s="770"/>
      <c r="AW544" s="770"/>
      <c r="AX544" s="770"/>
      <c r="AY544" s="770"/>
      <c r="AZ544" s="770"/>
      <c r="BA544" s="770"/>
      <c r="BB544" s="770"/>
      <c r="BC544" s="770"/>
      <c r="BD544" s="770"/>
      <c r="BE544" s="770"/>
      <c r="BF544" s="770"/>
      <c r="BG544" s="770"/>
      <c r="BH544" s="770"/>
      <c r="BI544" s="770"/>
      <c r="BJ544" s="770"/>
      <c r="BK544" s="770"/>
      <c r="BL544" s="770"/>
      <c r="BM544" s="770"/>
      <c r="BN544" s="770"/>
      <c r="BO544" s="770"/>
      <c r="BP544" s="770"/>
      <c r="BQ544" s="770"/>
      <c r="BR544" s="770"/>
      <c r="BS544" s="770"/>
      <c r="BT544" s="770"/>
      <c r="BU544" s="770"/>
      <c r="BV544" s="770"/>
      <c r="BW544" s="770"/>
      <c r="BX544" s="770"/>
      <c r="BY544" s="770"/>
      <c r="BZ544" s="770"/>
      <c r="CA544" s="770"/>
      <c r="CB544" s="770"/>
      <c r="CC544" s="770"/>
    </row>
    <row r="545" spans="1:81" s="64" customFormat="1">
      <c r="A545" s="158"/>
      <c r="B545" s="159" t="str">
        <f>A545&amp;"-"&amp;TEXT(COUNTIF($A$5:A545,A545),"000")</f>
        <v>-000</v>
      </c>
      <c r="C545" s="52"/>
      <c r="D545" s="27"/>
      <c r="E545" s="28"/>
      <c r="F545" s="27"/>
      <c r="G545" s="27"/>
      <c r="H545" s="52"/>
      <c r="I545" s="380" t="str">
        <f>IFERROR(VLOOKUP($F545,'Liste planification'!$V$2:$W$96,2,FALSE),"")</f>
        <v/>
      </c>
      <c r="J545" s="27"/>
      <c r="K545" s="27"/>
      <c r="L545" s="27"/>
      <c r="M545" s="52"/>
      <c r="N545" s="52"/>
      <c r="O545" s="52"/>
      <c r="P545" s="52"/>
      <c r="Q545" s="52"/>
      <c r="R545" s="52"/>
      <c r="S545" s="52"/>
      <c r="T545" s="52"/>
      <c r="U545" s="52"/>
      <c r="V545" s="52"/>
      <c r="W545" s="52"/>
      <c r="X545" s="52"/>
      <c r="Y545" s="194"/>
      <c r="Z545" s="776"/>
      <c r="AA545" s="190"/>
      <c r="AB545" s="747">
        <f t="shared" si="32"/>
        <v>0</v>
      </c>
      <c r="AC545" s="748">
        <f t="shared" si="33"/>
        <v>0</v>
      </c>
      <c r="AD545" s="187"/>
      <c r="AE545" s="186"/>
      <c r="AF545" s="190"/>
      <c r="AG545" s="747">
        <f t="shared" si="34"/>
        <v>0</v>
      </c>
      <c r="AH545" s="748">
        <f t="shared" si="35"/>
        <v>0</v>
      </c>
      <c r="AI545" s="187"/>
      <c r="AJ545" s="52"/>
      <c r="AK545" s="156" t="str">
        <f>IFERROR(VLOOKUP($A545,'Liste planification'!$B$2:$C$105,2,FALSE),"")</f>
        <v/>
      </c>
      <c r="AL545" s="27"/>
      <c r="AM545" s="27"/>
      <c r="AN545" s="769"/>
      <c r="AO545" s="770"/>
      <c r="AP545" s="770"/>
      <c r="AQ545" s="770"/>
      <c r="AR545" s="770"/>
      <c r="AS545" s="770"/>
      <c r="AT545" s="770"/>
      <c r="AU545" s="770"/>
      <c r="AV545" s="770"/>
      <c r="AW545" s="770"/>
      <c r="AX545" s="770"/>
      <c r="AY545" s="770"/>
      <c r="AZ545" s="770"/>
      <c r="BA545" s="770"/>
      <c r="BB545" s="770"/>
      <c r="BC545" s="770"/>
      <c r="BD545" s="770"/>
      <c r="BE545" s="770"/>
      <c r="BF545" s="770"/>
      <c r="BG545" s="770"/>
      <c r="BH545" s="770"/>
      <c r="BI545" s="770"/>
      <c r="BJ545" s="770"/>
      <c r="BK545" s="770"/>
      <c r="BL545" s="770"/>
      <c r="BM545" s="770"/>
      <c r="BN545" s="770"/>
      <c r="BO545" s="770"/>
      <c r="BP545" s="770"/>
      <c r="BQ545" s="770"/>
      <c r="BR545" s="770"/>
      <c r="BS545" s="770"/>
      <c r="BT545" s="770"/>
      <c r="BU545" s="770"/>
      <c r="BV545" s="770"/>
      <c r="BW545" s="770"/>
      <c r="BX545" s="770"/>
      <c r="BY545" s="770"/>
      <c r="BZ545" s="770"/>
      <c r="CA545" s="770"/>
      <c r="CB545" s="770"/>
      <c r="CC545" s="770"/>
    </row>
    <row r="546" spans="1:81" s="64" customFormat="1">
      <c r="A546" s="158"/>
      <c r="B546" s="159" t="str">
        <f>A546&amp;"-"&amp;TEXT(COUNTIF($A$5:A546,A546),"000")</f>
        <v>-000</v>
      </c>
      <c r="C546" s="52"/>
      <c r="D546" s="27"/>
      <c r="E546" s="28"/>
      <c r="F546" s="27"/>
      <c r="G546" s="27"/>
      <c r="H546" s="52"/>
      <c r="I546" s="380" t="str">
        <f>IFERROR(VLOOKUP($F546,'Liste planification'!$V$2:$W$96,2,FALSE),"")</f>
        <v/>
      </c>
      <c r="J546" s="27"/>
      <c r="K546" s="27"/>
      <c r="L546" s="27"/>
      <c r="M546" s="52"/>
      <c r="N546" s="52"/>
      <c r="O546" s="52"/>
      <c r="P546" s="52"/>
      <c r="Q546" s="52"/>
      <c r="R546" s="52"/>
      <c r="S546" s="52"/>
      <c r="T546" s="52"/>
      <c r="U546" s="52"/>
      <c r="V546" s="52"/>
      <c r="W546" s="52"/>
      <c r="X546" s="52"/>
      <c r="Y546" s="194"/>
      <c r="Z546" s="776"/>
      <c r="AA546" s="190"/>
      <c r="AB546" s="747">
        <f t="shared" si="32"/>
        <v>0</v>
      </c>
      <c r="AC546" s="748">
        <f t="shared" si="33"/>
        <v>0</v>
      </c>
      <c r="AD546" s="187"/>
      <c r="AE546" s="186"/>
      <c r="AF546" s="190"/>
      <c r="AG546" s="747">
        <f t="shared" si="34"/>
        <v>0</v>
      </c>
      <c r="AH546" s="748">
        <f t="shared" si="35"/>
        <v>0</v>
      </c>
      <c r="AI546" s="187"/>
      <c r="AJ546" s="52"/>
      <c r="AK546" s="156" t="str">
        <f>IFERROR(VLOOKUP($A546,'Liste planification'!$B$2:$C$105,2,FALSE),"")</f>
        <v/>
      </c>
      <c r="AL546" s="27"/>
      <c r="AM546" s="27"/>
      <c r="AN546" s="769"/>
      <c r="AO546" s="770"/>
      <c r="AP546" s="770"/>
      <c r="AQ546" s="770"/>
      <c r="AR546" s="770"/>
      <c r="AS546" s="770"/>
      <c r="AT546" s="770"/>
      <c r="AU546" s="770"/>
      <c r="AV546" s="770"/>
      <c r="AW546" s="770"/>
      <c r="AX546" s="770"/>
      <c r="AY546" s="770"/>
      <c r="AZ546" s="770"/>
      <c r="BA546" s="770"/>
      <c r="BB546" s="770"/>
      <c r="BC546" s="770"/>
      <c r="BD546" s="770"/>
      <c r="BE546" s="770"/>
      <c r="BF546" s="770"/>
      <c r="BG546" s="770"/>
      <c r="BH546" s="770"/>
      <c r="BI546" s="770"/>
      <c r="BJ546" s="770"/>
      <c r="BK546" s="770"/>
      <c r="BL546" s="770"/>
      <c r="BM546" s="770"/>
      <c r="BN546" s="770"/>
      <c r="BO546" s="770"/>
      <c r="BP546" s="770"/>
      <c r="BQ546" s="770"/>
      <c r="BR546" s="770"/>
      <c r="BS546" s="770"/>
      <c r="BT546" s="770"/>
      <c r="BU546" s="770"/>
      <c r="BV546" s="770"/>
      <c r="BW546" s="770"/>
      <c r="BX546" s="770"/>
      <c r="BY546" s="770"/>
      <c r="BZ546" s="770"/>
      <c r="CA546" s="770"/>
      <c r="CB546" s="770"/>
      <c r="CC546" s="770"/>
    </row>
    <row r="547" spans="1:81" s="64" customFormat="1">
      <c r="A547" s="158"/>
      <c r="B547" s="159" t="str">
        <f>A547&amp;"-"&amp;TEXT(COUNTIF($A$5:A547,A547),"000")</f>
        <v>-000</v>
      </c>
      <c r="C547" s="52"/>
      <c r="D547" s="27"/>
      <c r="E547" s="28"/>
      <c r="F547" s="27"/>
      <c r="G547" s="27"/>
      <c r="H547" s="52"/>
      <c r="I547" s="380" t="str">
        <f>IFERROR(VLOOKUP($F547,'Liste planification'!$V$2:$W$96,2,FALSE),"")</f>
        <v/>
      </c>
      <c r="J547" s="27"/>
      <c r="K547" s="27"/>
      <c r="L547" s="27"/>
      <c r="M547" s="52"/>
      <c r="N547" s="52"/>
      <c r="O547" s="52"/>
      <c r="P547" s="52"/>
      <c r="Q547" s="52"/>
      <c r="R547" s="52"/>
      <c r="S547" s="52"/>
      <c r="T547" s="52"/>
      <c r="U547" s="52"/>
      <c r="V547" s="52"/>
      <c r="W547" s="52"/>
      <c r="X547" s="52"/>
      <c r="Y547" s="194"/>
      <c r="Z547" s="776"/>
      <c r="AA547" s="190"/>
      <c r="AB547" s="747">
        <f t="shared" si="32"/>
        <v>0</v>
      </c>
      <c r="AC547" s="748">
        <f t="shared" si="33"/>
        <v>0</v>
      </c>
      <c r="AD547" s="187"/>
      <c r="AE547" s="186"/>
      <c r="AF547" s="190"/>
      <c r="AG547" s="747">
        <f t="shared" si="34"/>
        <v>0</v>
      </c>
      <c r="AH547" s="748">
        <f t="shared" si="35"/>
        <v>0</v>
      </c>
      <c r="AI547" s="187"/>
      <c r="AJ547" s="52"/>
      <c r="AK547" s="156" t="str">
        <f>IFERROR(VLOOKUP($A547,'Liste planification'!$B$2:$C$105,2,FALSE),"")</f>
        <v/>
      </c>
      <c r="AL547" s="27"/>
      <c r="AM547" s="27"/>
      <c r="AN547" s="769"/>
      <c r="AO547" s="770"/>
      <c r="AP547" s="770"/>
      <c r="AQ547" s="770"/>
      <c r="AR547" s="770"/>
      <c r="AS547" s="770"/>
      <c r="AT547" s="770"/>
      <c r="AU547" s="770"/>
      <c r="AV547" s="770"/>
      <c r="AW547" s="770"/>
      <c r="AX547" s="770"/>
      <c r="AY547" s="770"/>
      <c r="AZ547" s="770"/>
      <c r="BA547" s="770"/>
      <c r="BB547" s="770"/>
      <c r="BC547" s="770"/>
      <c r="BD547" s="770"/>
      <c r="BE547" s="770"/>
      <c r="BF547" s="770"/>
      <c r="BG547" s="770"/>
      <c r="BH547" s="770"/>
      <c r="BI547" s="770"/>
      <c r="BJ547" s="770"/>
      <c r="BK547" s="770"/>
      <c r="BL547" s="770"/>
      <c r="BM547" s="770"/>
      <c r="BN547" s="770"/>
      <c r="BO547" s="770"/>
      <c r="BP547" s="770"/>
      <c r="BQ547" s="770"/>
      <c r="BR547" s="770"/>
      <c r="BS547" s="770"/>
      <c r="BT547" s="770"/>
      <c r="BU547" s="770"/>
      <c r="BV547" s="770"/>
      <c r="BW547" s="770"/>
      <c r="BX547" s="770"/>
      <c r="BY547" s="770"/>
      <c r="BZ547" s="770"/>
      <c r="CA547" s="770"/>
      <c r="CB547" s="770"/>
      <c r="CC547" s="770"/>
    </row>
    <row r="548" spans="1:81" s="64" customFormat="1">
      <c r="A548" s="158"/>
      <c r="B548" s="159" t="str">
        <f>A548&amp;"-"&amp;TEXT(COUNTIF($A$5:A548,A548),"000")</f>
        <v>-000</v>
      </c>
      <c r="C548" s="52"/>
      <c r="D548" s="27"/>
      <c r="E548" s="28"/>
      <c r="F548" s="27"/>
      <c r="G548" s="27"/>
      <c r="H548" s="52"/>
      <c r="I548" s="380" t="str">
        <f>IFERROR(VLOOKUP($F548,'Liste planification'!$V$2:$W$96,2,FALSE),"")</f>
        <v/>
      </c>
      <c r="J548" s="27"/>
      <c r="K548" s="27"/>
      <c r="L548" s="27"/>
      <c r="M548" s="52"/>
      <c r="N548" s="52"/>
      <c r="O548" s="52"/>
      <c r="P548" s="52"/>
      <c r="Q548" s="52"/>
      <c r="R548" s="52"/>
      <c r="S548" s="52"/>
      <c r="T548" s="52"/>
      <c r="U548" s="52"/>
      <c r="V548" s="52"/>
      <c r="W548" s="52"/>
      <c r="X548" s="52"/>
      <c r="Y548" s="194"/>
      <c r="Z548" s="776"/>
      <c r="AA548" s="190"/>
      <c r="AB548" s="747">
        <f t="shared" si="32"/>
        <v>0</v>
      </c>
      <c r="AC548" s="748">
        <f t="shared" si="33"/>
        <v>0</v>
      </c>
      <c r="AD548" s="187"/>
      <c r="AE548" s="186"/>
      <c r="AF548" s="190"/>
      <c r="AG548" s="747">
        <f t="shared" si="34"/>
        <v>0</v>
      </c>
      <c r="AH548" s="748">
        <f t="shared" si="35"/>
        <v>0</v>
      </c>
      <c r="AI548" s="187"/>
      <c r="AJ548" s="52"/>
      <c r="AK548" s="156" t="str">
        <f>IFERROR(VLOOKUP($A548,'Liste planification'!$B$2:$C$105,2,FALSE),"")</f>
        <v/>
      </c>
      <c r="AL548" s="27"/>
      <c r="AM548" s="27"/>
      <c r="AN548" s="769"/>
      <c r="AO548" s="770"/>
      <c r="AP548" s="770"/>
      <c r="AQ548" s="770"/>
      <c r="AR548" s="770"/>
      <c r="AS548" s="770"/>
      <c r="AT548" s="770"/>
      <c r="AU548" s="770"/>
      <c r="AV548" s="770"/>
      <c r="AW548" s="770"/>
      <c r="AX548" s="770"/>
      <c r="AY548" s="770"/>
      <c r="AZ548" s="770"/>
      <c r="BA548" s="770"/>
      <c r="BB548" s="770"/>
      <c r="BC548" s="770"/>
      <c r="BD548" s="770"/>
      <c r="BE548" s="770"/>
      <c r="BF548" s="770"/>
      <c r="BG548" s="770"/>
      <c r="BH548" s="770"/>
      <c r="BI548" s="770"/>
      <c r="BJ548" s="770"/>
      <c r="BK548" s="770"/>
      <c r="BL548" s="770"/>
      <c r="BM548" s="770"/>
      <c r="BN548" s="770"/>
      <c r="BO548" s="770"/>
      <c r="BP548" s="770"/>
      <c r="BQ548" s="770"/>
      <c r="BR548" s="770"/>
      <c r="BS548" s="770"/>
      <c r="BT548" s="770"/>
      <c r="BU548" s="770"/>
      <c r="BV548" s="770"/>
      <c r="BW548" s="770"/>
      <c r="BX548" s="770"/>
      <c r="BY548" s="770"/>
      <c r="BZ548" s="770"/>
      <c r="CA548" s="770"/>
      <c r="CB548" s="770"/>
      <c r="CC548" s="770"/>
    </row>
    <row r="549" spans="1:81" s="64" customFormat="1">
      <c r="A549" s="158"/>
      <c r="B549" s="159" t="str">
        <f>A549&amp;"-"&amp;TEXT(COUNTIF($A$5:A549,A549),"000")</f>
        <v>-000</v>
      </c>
      <c r="C549" s="52"/>
      <c r="D549" s="27"/>
      <c r="E549" s="28"/>
      <c r="F549" s="27"/>
      <c r="G549" s="27"/>
      <c r="H549" s="52"/>
      <c r="I549" s="380" t="str">
        <f>IFERROR(VLOOKUP($F549,'Liste planification'!$V$2:$W$96,2,FALSE),"")</f>
        <v/>
      </c>
      <c r="J549" s="27"/>
      <c r="K549" s="27"/>
      <c r="L549" s="27"/>
      <c r="M549" s="52"/>
      <c r="N549" s="52"/>
      <c r="O549" s="52"/>
      <c r="P549" s="52"/>
      <c r="Q549" s="52"/>
      <c r="R549" s="52"/>
      <c r="S549" s="52"/>
      <c r="T549" s="52"/>
      <c r="U549" s="52"/>
      <c r="V549" s="52"/>
      <c r="W549" s="52"/>
      <c r="X549" s="52"/>
      <c r="Y549" s="194"/>
      <c r="Z549" s="776"/>
      <c r="AA549" s="190"/>
      <c r="AB549" s="747">
        <f t="shared" si="32"/>
        <v>0</v>
      </c>
      <c r="AC549" s="748">
        <f t="shared" si="33"/>
        <v>0</v>
      </c>
      <c r="AD549" s="187"/>
      <c r="AE549" s="186"/>
      <c r="AF549" s="190"/>
      <c r="AG549" s="747">
        <f t="shared" si="34"/>
        <v>0</v>
      </c>
      <c r="AH549" s="748">
        <f t="shared" si="35"/>
        <v>0</v>
      </c>
      <c r="AI549" s="187"/>
      <c r="AJ549" s="52"/>
      <c r="AK549" s="156" t="str">
        <f>IFERROR(VLOOKUP($A549,'Liste planification'!$B$2:$C$105,2,FALSE),"")</f>
        <v/>
      </c>
      <c r="AL549" s="27"/>
      <c r="AM549" s="27"/>
      <c r="AN549" s="769"/>
      <c r="AO549" s="770"/>
      <c r="AP549" s="770"/>
      <c r="AQ549" s="770"/>
      <c r="AR549" s="770"/>
      <c r="AS549" s="770"/>
      <c r="AT549" s="770"/>
      <c r="AU549" s="770"/>
      <c r="AV549" s="770"/>
      <c r="AW549" s="770"/>
      <c r="AX549" s="770"/>
      <c r="AY549" s="770"/>
      <c r="AZ549" s="770"/>
      <c r="BA549" s="770"/>
      <c r="BB549" s="770"/>
      <c r="BC549" s="770"/>
      <c r="BD549" s="770"/>
      <c r="BE549" s="770"/>
      <c r="BF549" s="770"/>
      <c r="BG549" s="770"/>
      <c r="BH549" s="770"/>
      <c r="BI549" s="770"/>
      <c r="BJ549" s="770"/>
      <c r="BK549" s="770"/>
      <c r="BL549" s="770"/>
      <c r="BM549" s="770"/>
      <c r="BN549" s="770"/>
      <c r="BO549" s="770"/>
      <c r="BP549" s="770"/>
      <c r="BQ549" s="770"/>
      <c r="BR549" s="770"/>
      <c r="BS549" s="770"/>
      <c r="BT549" s="770"/>
      <c r="BU549" s="770"/>
      <c r="BV549" s="770"/>
      <c r="BW549" s="770"/>
      <c r="BX549" s="770"/>
      <c r="BY549" s="770"/>
      <c r="BZ549" s="770"/>
      <c r="CA549" s="770"/>
      <c r="CB549" s="770"/>
      <c r="CC549" s="770"/>
    </row>
    <row r="550" spans="1:81" s="64" customFormat="1">
      <c r="A550" s="158"/>
      <c r="B550" s="159" t="str">
        <f>A550&amp;"-"&amp;TEXT(COUNTIF($A$5:A550,A550),"000")</f>
        <v>-000</v>
      </c>
      <c r="C550" s="52"/>
      <c r="D550" s="27"/>
      <c r="E550" s="28"/>
      <c r="F550" s="27"/>
      <c r="G550" s="27"/>
      <c r="H550" s="52"/>
      <c r="I550" s="380" t="str">
        <f>IFERROR(VLOOKUP($F550,'Liste planification'!$V$2:$W$96,2,FALSE),"")</f>
        <v/>
      </c>
      <c r="J550" s="27"/>
      <c r="K550" s="27"/>
      <c r="L550" s="27"/>
      <c r="M550" s="52"/>
      <c r="N550" s="52"/>
      <c r="O550" s="52"/>
      <c r="P550" s="52"/>
      <c r="Q550" s="52"/>
      <c r="R550" s="52"/>
      <c r="S550" s="52"/>
      <c r="T550" s="52"/>
      <c r="U550" s="52"/>
      <c r="V550" s="52"/>
      <c r="W550" s="52"/>
      <c r="X550" s="52"/>
      <c r="Y550" s="194"/>
      <c r="Z550" s="776"/>
      <c r="AA550" s="190"/>
      <c r="AB550" s="747">
        <f t="shared" si="32"/>
        <v>0</v>
      </c>
      <c r="AC550" s="748">
        <f t="shared" si="33"/>
        <v>0</v>
      </c>
      <c r="AD550" s="187"/>
      <c r="AE550" s="186"/>
      <c r="AF550" s="190"/>
      <c r="AG550" s="747">
        <f t="shared" si="34"/>
        <v>0</v>
      </c>
      <c r="AH550" s="748">
        <f t="shared" si="35"/>
        <v>0</v>
      </c>
      <c r="AI550" s="187"/>
      <c r="AJ550" s="52"/>
      <c r="AK550" s="156" t="str">
        <f>IFERROR(VLOOKUP($A550,'Liste planification'!$B$2:$C$105,2,FALSE),"")</f>
        <v/>
      </c>
      <c r="AL550" s="27"/>
      <c r="AM550" s="27"/>
      <c r="AN550" s="769"/>
      <c r="AO550" s="770"/>
      <c r="AP550" s="770"/>
      <c r="AQ550" s="770"/>
      <c r="AR550" s="770"/>
      <c r="AS550" s="770"/>
      <c r="AT550" s="770"/>
      <c r="AU550" s="770"/>
      <c r="AV550" s="770"/>
      <c r="AW550" s="770"/>
      <c r="AX550" s="770"/>
      <c r="AY550" s="770"/>
      <c r="AZ550" s="770"/>
      <c r="BA550" s="770"/>
      <c r="BB550" s="770"/>
      <c r="BC550" s="770"/>
      <c r="BD550" s="770"/>
      <c r="BE550" s="770"/>
      <c r="BF550" s="770"/>
      <c r="BG550" s="770"/>
      <c r="BH550" s="770"/>
      <c r="BI550" s="770"/>
      <c r="BJ550" s="770"/>
      <c r="BK550" s="770"/>
      <c r="BL550" s="770"/>
      <c r="BM550" s="770"/>
      <c r="BN550" s="770"/>
      <c r="BO550" s="770"/>
      <c r="BP550" s="770"/>
      <c r="BQ550" s="770"/>
      <c r="BR550" s="770"/>
      <c r="BS550" s="770"/>
      <c r="BT550" s="770"/>
      <c r="BU550" s="770"/>
      <c r="BV550" s="770"/>
      <c r="BW550" s="770"/>
      <c r="BX550" s="770"/>
      <c r="BY550" s="770"/>
      <c r="BZ550" s="770"/>
      <c r="CA550" s="770"/>
      <c r="CB550" s="770"/>
      <c r="CC550" s="770"/>
    </row>
    <row r="551" spans="1:81" s="64" customFormat="1">
      <c r="A551" s="158"/>
      <c r="B551" s="159" t="str">
        <f>A551&amp;"-"&amp;TEXT(COUNTIF($A$5:A551,A551),"000")</f>
        <v>-000</v>
      </c>
      <c r="C551" s="52"/>
      <c r="D551" s="27"/>
      <c r="E551" s="28"/>
      <c r="F551" s="27"/>
      <c r="G551" s="27"/>
      <c r="H551" s="52"/>
      <c r="I551" s="380" t="str">
        <f>IFERROR(VLOOKUP($F551,'Liste planification'!$V$2:$W$96,2,FALSE),"")</f>
        <v/>
      </c>
      <c r="J551" s="27"/>
      <c r="K551" s="27"/>
      <c r="L551" s="27"/>
      <c r="M551" s="52"/>
      <c r="N551" s="52"/>
      <c r="O551" s="52"/>
      <c r="P551" s="52"/>
      <c r="Q551" s="52"/>
      <c r="R551" s="52"/>
      <c r="S551" s="52"/>
      <c r="T551" s="52"/>
      <c r="U551" s="52"/>
      <c r="V551" s="52"/>
      <c r="W551" s="52"/>
      <c r="X551" s="52"/>
      <c r="Y551" s="194"/>
      <c r="Z551" s="776"/>
      <c r="AA551" s="190"/>
      <c r="AB551" s="747">
        <f t="shared" si="32"/>
        <v>0</v>
      </c>
      <c r="AC551" s="748">
        <f t="shared" si="33"/>
        <v>0</v>
      </c>
      <c r="AD551" s="187"/>
      <c r="AE551" s="186"/>
      <c r="AF551" s="190"/>
      <c r="AG551" s="747">
        <f t="shared" si="34"/>
        <v>0</v>
      </c>
      <c r="AH551" s="748">
        <f t="shared" si="35"/>
        <v>0</v>
      </c>
      <c r="AI551" s="187"/>
      <c r="AJ551" s="52"/>
      <c r="AK551" s="156" t="str">
        <f>IFERROR(VLOOKUP($A551,'Liste planification'!$B$2:$C$105,2,FALSE),"")</f>
        <v/>
      </c>
      <c r="AL551" s="27"/>
      <c r="AM551" s="27"/>
      <c r="AN551" s="769"/>
      <c r="AO551" s="770"/>
      <c r="AP551" s="770"/>
      <c r="AQ551" s="770"/>
      <c r="AR551" s="770"/>
      <c r="AS551" s="770"/>
      <c r="AT551" s="770"/>
      <c r="AU551" s="770"/>
      <c r="AV551" s="770"/>
      <c r="AW551" s="770"/>
      <c r="AX551" s="770"/>
      <c r="AY551" s="770"/>
      <c r="AZ551" s="770"/>
      <c r="BA551" s="770"/>
      <c r="BB551" s="770"/>
      <c r="BC551" s="770"/>
      <c r="BD551" s="770"/>
      <c r="BE551" s="770"/>
      <c r="BF551" s="770"/>
      <c r="BG551" s="770"/>
      <c r="BH551" s="770"/>
      <c r="BI551" s="770"/>
      <c r="BJ551" s="770"/>
      <c r="BK551" s="770"/>
      <c r="BL551" s="770"/>
      <c r="BM551" s="770"/>
      <c r="BN551" s="770"/>
      <c r="BO551" s="770"/>
      <c r="BP551" s="770"/>
      <c r="BQ551" s="770"/>
      <c r="BR551" s="770"/>
      <c r="BS551" s="770"/>
      <c r="BT551" s="770"/>
      <c r="BU551" s="770"/>
      <c r="BV551" s="770"/>
      <c r="BW551" s="770"/>
      <c r="BX551" s="770"/>
      <c r="BY551" s="770"/>
      <c r="BZ551" s="770"/>
      <c r="CA551" s="770"/>
      <c r="CB551" s="770"/>
      <c r="CC551" s="770"/>
    </row>
    <row r="552" spans="1:81" s="64" customFormat="1">
      <c r="A552" s="158"/>
      <c r="B552" s="159" t="str">
        <f>A552&amp;"-"&amp;TEXT(COUNTIF($A$5:A552,A552),"000")</f>
        <v>-000</v>
      </c>
      <c r="C552" s="52"/>
      <c r="D552" s="27"/>
      <c r="E552" s="28"/>
      <c r="F552" s="27"/>
      <c r="G552" s="27"/>
      <c r="H552" s="52"/>
      <c r="I552" s="380" t="str">
        <f>IFERROR(VLOOKUP($F552,'Liste planification'!$V$2:$W$96,2,FALSE),"")</f>
        <v/>
      </c>
      <c r="J552" s="27"/>
      <c r="K552" s="27"/>
      <c r="L552" s="27"/>
      <c r="M552" s="52"/>
      <c r="N552" s="52"/>
      <c r="O552" s="52"/>
      <c r="P552" s="52"/>
      <c r="Q552" s="52"/>
      <c r="R552" s="52"/>
      <c r="S552" s="52"/>
      <c r="T552" s="52"/>
      <c r="U552" s="52"/>
      <c r="V552" s="52"/>
      <c r="W552" s="52"/>
      <c r="X552" s="52"/>
      <c r="Y552" s="194"/>
      <c r="Z552" s="776"/>
      <c r="AA552" s="190"/>
      <c r="AB552" s="747">
        <f t="shared" si="32"/>
        <v>0</v>
      </c>
      <c r="AC552" s="748">
        <f t="shared" si="33"/>
        <v>0</v>
      </c>
      <c r="AD552" s="187"/>
      <c r="AE552" s="186"/>
      <c r="AF552" s="190"/>
      <c r="AG552" s="747">
        <f t="shared" si="34"/>
        <v>0</v>
      </c>
      <c r="AH552" s="748">
        <f t="shared" si="35"/>
        <v>0</v>
      </c>
      <c r="AI552" s="187"/>
      <c r="AJ552" s="52"/>
      <c r="AK552" s="156" t="str">
        <f>IFERROR(VLOOKUP($A552,'Liste planification'!$B$2:$C$105,2,FALSE),"")</f>
        <v/>
      </c>
      <c r="AL552" s="27"/>
      <c r="AM552" s="27"/>
      <c r="AN552" s="769"/>
      <c r="AO552" s="770"/>
      <c r="AP552" s="770"/>
      <c r="AQ552" s="770"/>
      <c r="AR552" s="770"/>
      <c r="AS552" s="770"/>
      <c r="AT552" s="770"/>
      <c r="AU552" s="770"/>
      <c r="AV552" s="770"/>
      <c r="AW552" s="770"/>
      <c r="AX552" s="770"/>
      <c r="AY552" s="770"/>
      <c r="AZ552" s="770"/>
      <c r="BA552" s="770"/>
      <c r="BB552" s="770"/>
      <c r="BC552" s="770"/>
      <c r="BD552" s="770"/>
      <c r="BE552" s="770"/>
      <c r="BF552" s="770"/>
      <c r="BG552" s="770"/>
      <c r="BH552" s="770"/>
      <c r="BI552" s="770"/>
      <c r="BJ552" s="770"/>
      <c r="BK552" s="770"/>
      <c r="BL552" s="770"/>
      <c r="BM552" s="770"/>
      <c r="BN552" s="770"/>
      <c r="BO552" s="770"/>
      <c r="BP552" s="770"/>
      <c r="BQ552" s="770"/>
      <c r="BR552" s="770"/>
      <c r="BS552" s="770"/>
      <c r="BT552" s="770"/>
      <c r="BU552" s="770"/>
      <c r="BV552" s="770"/>
      <c r="BW552" s="770"/>
      <c r="BX552" s="770"/>
      <c r="BY552" s="770"/>
      <c r="BZ552" s="770"/>
      <c r="CA552" s="770"/>
      <c r="CB552" s="770"/>
      <c r="CC552" s="770"/>
    </row>
    <row r="553" spans="1:81" s="64" customFormat="1">
      <c r="A553" s="158"/>
      <c r="B553" s="159" t="str">
        <f>A553&amp;"-"&amp;TEXT(COUNTIF($A$5:A553,A553),"000")</f>
        <v>-000</v>
      </c>
      <c r="C553" s="52"/>
      <c r="D553" s="27"/>
      <c r="E553" s="28"/>
      <c r="F553" s="27"/>
      <c r="G553" s="27"/>
      <c r="H553" s="52"/>
      <c r="I553" s="380" t="str">
        <f>IFERROR(VLOOKUP($F553,'Liste planification'!$V$2:$W$96,2,FALSE),"")</f>
        <v/>
      </c>
      <c r="J553" s="27"/>
      <c r="K553" s="27"/>
      <c r="L553" s="27"/>
      <c r="M553" s="52"/>
      <c r="N553" s="52"/>
      <c r="O553" s="52"/>
      <c r="P553" s="52"/>
      <c r="Q553" s="52"/>
      <c r="R553" s="52"/>
      <c r="S553" s="52"/>
      <c r="T553" s="52"/>
      <c r="U553" s="52"/>
      <c r="V553" s="52"/>
      <c r="W553" s="52"/>
      <c r="X553" s="52"/>
      <c r="Y553" s="194"/>
      <c r="Z553" s="776"/>
      <c r="AA553" s="190"/>
      <c r="AB553" s="747">
        <f t="shared" si="32"/>
        <v>0</v>
      </c>
      <c r="AC553" s="748">
        <f t="shared" si="33"/>
        <v>0</v>
      </c>
      <c r="AD553" s="187"/>
      <c r="AE553" s="186"/>
      <c r="AF553" s="190"/>
      <c r="AG553" s="747">
        <f t="shared" si="34"/>
        <v>0</v>
      </c>
      <c r="AH553" s="748">
        <f t="shared" si="35"/>
        <v>0</v>
      </c>
      <c r="AI553" s="187"/>
      <c r="AJ553" s="52"/>
      <c r="AK553" s="156" t="str">
        <f>IFERROR(VLOOKUP($A553,'Liste planification'!$B$2:$C$105,2,FALSE),"")</f>
        <v/>
      </c>
      <c r="AL553" s="27"/>
      <c r="AM553" s="27"/>
      <c r="AN553" s="769"/>
      <c r="AO553" s="770"/>
      <c r="AP553" s="770"/>
      <c r="AQ553" s="770"/>
      <c r="AR553" s="770"/>
      <c r="AS553" s="770"/>
      <c r="AT553" s="770"/>
      <c r="AU553" s="770"/>
      <c r="AV553" s="770"/>
      <c r="AW553" s="770"/>
      <c r="AX553" s="770"/>
      <c r="AY553" s="770"/>
      <c r="AZ553" s="770"/>
      <c r="BA553" s="770"/>
      <c r="BB553" s="770"/>
      <c r="BC553" s="770"/>
      <c r="BD553" s="770"/>
      <c r="BE553" s="770"/>
      <c r="BF553" s="770"/>
      <c r="BG553" s="770"/>
      <c r="BH553" s="770"/>
      <c r="BI553" s="770"/>
      <c r="BJ553" s="770"/>
      <c r="BK553" s="770"/>
      <c r="BL553" s="770"/>
      <c r="BM553" s="770"/>
      <c r="BN553" s="770"/>
      <c r="BO553" s="770"/>
      <c r="BP553" s="770"/>
      <c r="BQ553" s="770"/>
      <c r="BR553" s="770"/>
      <c r="BS553" s="770"/>
      <c r="BT553" s="770"/>
      <c r="BU553" s="770"/>
      <c r="BV553" s="770"/>
      <c r="BW553" s="770"/>
      <c r="BX553" s="770"/>
      <c r="BY553" s="770"/>
      <c r="BZ553" s="770"/>
      <c r="CA553" s="770"/>
      <c r="CB553" s="770"/>
      <c r="CC553" s="770"/>
    </row>
    <row r="554" spans="1:81" s="64" customFormat="1">
      <c r="A554" s="158"/>
      <c r="B554" s="159" t="str">
        <f>A554&amp;"-"&amp;TEXT(COUNTIF($A$5:A554,A554),"000")</f>
        <v>-000</v>
      </c>
      <c r="C554" s="52"/>
      <c r="D554" s="27"/>
      <c r="E554" s="28"/>
      <c r="F554" s="27"/>
      <c r="G554" s="27"/>
      <c r="H554" s="52"/>
      <c r="I554" s="380" t="str">
        <f>IFERROR(VLOOKUP($F554,'Liste planification'!$V$2:$W$96,2,FALSE),"")</f>
        <v/>
      </c>
      <c r="J554" s="27"/>
      <c r="K554" s="27"/>
      <c r="L554" s="27"/>
      <c r="M554" s="52"/>
      <c r="N554" s="52"/>
      <c r="O554" s="52"/>
      <c r="P554" s="52"/>
      <c r="Q554" s="52"/>
      <c r="R554" s="52"/>
      <c r="S554" s="52"/>
      <c r="T554" s="52"/>
      <c r="U554" s="52"/>
      <c r="V554" s="52"/>
      <c r="W554" s="52"/>
      <c r="X554" s="52"/>
      <c r="Y554" s="194"/>
      <c r="Z554" s="776"/>
      <c r="AA554" s="190"/>
      <c r="AB554" s="747">
        <f t="shared" si="32"/>
        <v>0</v>
      </c>
      <c r="AC554" s="748">
        <f t="shared" si="33"/>
        <v>0</v>
      </c>
      <c r="AD554" s="187"/>
      <c r="AE554" s="186"/>
      <c r="AF554" s="190"/>
      <c r="AG554" s="747">
        <f t="shared" si="34"/>
        <v>0</v>
      </c>
      <c r="AH554" s="748">
        <f t="shared" si="35"/>
        <v>0</v>
      </c>
      <c r="AI554" s="187"/>
      <c r="AJ554" s="52"/>
      <c r="AK554" s="156" t="str">
        <f>IFERROR(VLOOKUP($A554,'Liste planification'!$B$2:$C$105,2,FALSE),"")</f>
        <v/>
      </c>
      <c r="AL554" s="27"/>
      <c r="AM554" s="27"/>
      <c r="AN554" s="769"/>
      <c r="AO554" s="770"/>
      <c r="AP554" s="770"/>
      <c r="AQ554" s="770"/>
      <c r="AR554" s="770"/>
      <c r="AS554" s="770"/>
      <c r="AT554" s="770"/>
      <c r="AU554" s="770"/>
      <c r="AV554" s="770"/>
      <c r="AW554" s="770"/>
      <c r="AX554" s="770"/>
      <c r="AY554" s="770"/>
      <c r="AZ554" s="770"/>
      <c r="BA554" s="770"/>
      <c r="BB554" s="770"/>
      <c r="BC554" s="770"/>
      <c r="BD554" s="770"/>
      <c r="BE554" s="770"/>
      <c r="BF554" s="770"/>
      <c r="BG554" s="770"/>
      <c r="BH554" s="770"/>
      <c r="BI554" s="770"/>
      <c r="BJ554" s="770"/>
      <c r="BK554" s="770"/>
      <c r="BL554" s="770"/>
      <c r="BM554" s="770"/>
      <c r="BN554" s="770"/>
      <c r="BO554" s="770"/>
      <c r="BP554" s="770"/>
      <c r="BQ554" s="770"/>
      <c r="BR554" s="770"/>
      <c r="BS554" s="770"/>
      <c r="BT554" s="770"/>
      <c r="BU554" s="770"/>
      <c r="BV554" s="770"/>
      <c r="BW554" s="770"/>
      <c r="BX554" s="770"/>
      <c r="BY554" s="770"/>
      <c r="BZ554" s="770"/>
      <c r="CA554" s="770"/>
      <c r="CB554" s="770"/>
      <c r="CC554" s="770"/>
    </row>
    <row r="555" spans="1:81" s="64" customFormat="1">
      <c r="A555" s="158"/>
      <c r="B555" s="159" t="str">
        <f>A555&amp;"-"&amp;TEXT(COUNTIF($A$5:A555,A555),"000")</f>
        <v>-000</v>
      </c>
      <c r="C555" s="52"/>
      <c r="D555" s="27"/>
      <c r="E555" s="28"/>
      <c r="F555" s="27"/>
      <c r="G555" s="27"/>
      <c r="H555" s="52"/>
      <c r="I555" s="380" t="str">
        <f>IFERROR(VLOOKUP($F555,'Liste planification'!$V$2:$W$96,2,FALSE),"")</f>
        <v/>
      </c>
      <c r="J555" s="27"/>
      <c r="K555" s="27"/>
      <c r="L555" s="27"/>
      <c r="M555" s="52"/>
      <c r="N555" s="52"/>
      <c r="O555" s="52"/>
      <c r="P555" s="52"/>
      <c r="Q555" s="52"/>
      <c r="R555" s="52"/>
      <c r="S555" s="52"/>
      <c r="T555" s="52"/>
      <c r="U555" s="52"/>
      <c r="V555" s="52"/>
      <c r="W555" s="52"/>
      <c r="X555" s="52"/>
      <c r="Y555" s="194"/>
      <c r="Z555" s="776"/>
      <c r="AA555" s="190"/>
      <c r="AB555" s="747">
        <f t="shared" si="32"/>
        <v>0</v>
      </c>
      <c r="AC555" s="748">
        <f t="shared" si="33"/>
        <v>0</v>
      </c>
      <c r="AD555" s="187"/>
      <c r="AE555" s="186"/>
      <c r="AF555" s="190"/>
      <c r="AG555" s="747">
        <f t="shared" si="34"/>
        <v>0</v>
      </c>
      <c r="AH555" s="748">
        <f t="shared" si="35"/>
        <v>0</v>
      </c>
      <c r="AI555" s="187"/>
      <c r="AJ555" s="52"/>
      <c r="AK555" s="156" t="str">
        <f>IFERROR(VLOOKUP($A555,'Liste planification'!$B$2:$C$105,2,FALSE),"")</f>
        <v/>
      </c>
      <c r="AL555" s="27"/>
      <c r="AM555" s="27"/>
      <c r="AN555" s="769"/>
      <c r="AO555" s="770"/>
      <c r="AP555" s="770"/>
      <c r="AQ555" s="770"/>
      <c r="AR555" s="770"/>
      <c r="AS555" s="770"/>
      <c r="AT555" s="770"/>
      <c r="AU555" s="770"/>
      <c r="AV555" s="770"/>
      <c r="AW555" s="770"/>
      <c r="AX555" s="770"/>
      <c r="AY555" s="770"/>
      <c r="AZ555" s="770"/>
      <c r="BA555" s="770"/>
      <c r="BB555" s="770"/>
      <c r="BC555" s="770"/>
      <c r="BD555" s="770"/>
      <c r="BE555" s="770"/>
      <c r="BF555" s="770"/>
      <c r="BG555" s="770"/>
      <c r="BH555" s="770"/>
      <c r="BI555" s="770"/>
      <c r="BJ555" s="770"/>
      <c r="BK555" s="770"/>
      <c r="BL555" s="770"/>
      <c r="BM555" s="770"/>
      <c r="BN555" s="770"/>
      <c r="BO555" s="770"/>
      <c r="BP555" s="770"/>
      <c r="BQ555" s="770"/>
      <c r="BR555" s="770"/>
      <c r="BS555" s="770"/>
      <c r="BT555" s="770"/>
      <c r="BU555" s="770"/>
      <c r="BV555" s="770"/>
      <c r="BW555" s="770"/>
      <c r="BX555" s="770"/>
      <c r="BY555" s="770"/>
      <c r="BZ555" s="770"/>
      <c r="CA555" s="770"/>
      <c r="CB555" s="770"/>
      <c r="CC555" s="770"/>
    </row>
    <row r="556" spans="1:81" s="64" customFormat="1">
      <c r="A556" s="158"/>
      <c r="B556" s="159" t="str">
        <f>A556&amp;"-"&amp;TEXT(COUNTIF($A$5:A556,A556),"000")</f>
        <v>-000</v>
      </c>
      <c r="C556" s="52"/>
      <c r="D556" s="27"/>
      <c r="E556" s="28"/>
      <c r="F556" s="27"/>
      <c r="G556" s="27"/>
      <c r="H556" s="52"/>
      <c r="I556" s="380" t="str">
        <f>IFERROR(VLOOKUP($F556,'Liste planification'!$V$2:$W$96,2,FALSE),"")</f>
        <v/>
      </c>
      <c r="J556" s="27"/>
      <c r="K556" s="27"/>
      <c r="L556" s="27"/>
      <c r="M556" s="52"/>
      <c r="N556" s="52"/>
      <c r="O556" s="52"/>
      <c r="P556" s="52"/>
      <c r="Q556" s="52"/>
      <c r="R556" s="52"/>
      <c r="S556" s="52"/>
      <c r="T556" s="52"/>
      <c r="U556" s="52"/>
      <c r="V556" s="52"/>
      <c r="W556" s="52"/>
      <c r="X556" s="52"/>
      <c r="Y556" s="194"/>
      <c r="Z556" s="776"/>
      <c r="AA556" s="190"/>
      <c r="AB556" s="747">
        <f t="shared" si="32"/>
        <v>0</v>
      </c>
      <c r="AC556" s="748">
        <f t="shared" si="33"/>
        <v>0</v>
      </c>
      <c r="AD556" s="187"/>
      <c r="AE556" s="186"/>
      <c r="AF556" s="190"/>
      <c r="AG556" s="747">
        <f t="shared" si="34"/>
        <v>0</v>
      </c>
      <c r="AH556" s="748">
        <f t="shared" si="35"/>
        <v>0</v>
      </c>
      <c r="AI556" s="187"/>
      <c r="AJ556" s="52"/>
      <c r="AK556" s="156" t="str">
        <f>IFERROR(VLOOKUP($A556,'Liste planification'!$B$2:$C$105,2,FALSE),"")</f>
        <v/>
      </c>
      <c r="AL556" s="27"/>
      <c r="AM556" s="27"/>
      <c r="AN556" s="769"/>
      <c r="AO556" s="770"/>
      <c r="AP556" s="770"/>
      <c r="AQ556" s="770"/>
      <c r="AR556" s="770"/>
      <c r="AS556" s="770"/>
      <c r="AT556" s="770"/>
      <c r="AU556" s="770"/>
      <c r="AV556" s="770"/>
      <c r="AW556" s="770"/>
      <c r="AX556" s="770"/>
      <c r="AY556" s="770"/>
      <c r="AZ556" s="770"/>
      <c r="BA556" s="770"/>
      <c r="BB556" s="770"/>
      <c r="BC556" s="770"/>
      <c r="BD556" s="770"/>
      <c r="BE556" s="770"/>
      <c r="BF556" s="770"/>
      <c r="BG556" s="770"/>
      <c r="BH556" s="770"/>
      <c r="BI556" s="770"/>
      <c r="BJ556" s="770"/>
      <c r="BK556" s="770"/>
      <c r="BL556" s="770"/>
      <c r="BM556" s="770"/>
      <c r="BN556" s="770"/>
      <c r="BO556" s="770"/>
      <c r="BP556" s="770"/>
      <c r="BQ556" s="770"/>
      <c r="BR556" s="770"/>
      <c r="BS556" s="770"/>
      <c r="BT556" s="770"/>
      <c r="BU556" s="770"/>
      <c r="BV556" s="770"/>
      <c r="BW556" s="770"/>
      <c r="BX556" s="770"/>
      <c r="BY556" s="770"/>
      <c r="BZ556" s="770"/>
      <c r="CA556" s="770"/>
      <c r="CB556" s="770"/>
      <c r="CC556" s="770"/>
    </row>
    <row r="557" spans="1:81" s="64" customFormat="1">
      <c r="A557" s="158"/>
      <c r="B557" s="159" t="str">
        <f>A557&amp;"-"&amp;TEXT(COUNTIF($A$5:A557,A557),"000")</f>
        <v>-000</v>
      </c>
      <c r="C557" s="52"/>
      <c r="D557" s="27"/>
      <c r="E557" s="28"/>
      <c r="F557" s="27"/>
      <c r="G557" s="27"/>
      <c r="H557" s="52"/>
      <c r="I557" s="380" t="str">
        <f>IFERROR(VLOOKUP($F557,'Liste planification'!$V$2:$W$96,2,FALSE),"")</f>
        <v/>
      </c>
      <c r="J557" s="27"/>
      <c r="K557" s="27"/>
      <c r="L557" s="27"/>
      <c r="M557" s="52"/>
      <c r="N557" s="52"/>
      <c r="O557" s="52"/>
      <c r="P557" s="52"/>
      <c r="Q557" s="52"/>
      <c r="R557" s="52"/>
      <c r="S557" s="52"/>
      <c r="T557" s="52"/>
      <c r="U557" s="52"/>
      <c r="V557" s="52"/>
      <c r="W557" s="52"/>
      <c r="X557" s="52"/>
      <c r="Y557" s="194"/>
      <c r="Z557" s="776"/>
      <c r="AA557" s="190"/>
      <c r="AB557" s="747">
        <f t="shared" si="32"/>
        <v>0</v>
      </c>
      <c r="AC557" s="748">
        <f t="shared" si="33"/>
        <v>0</v>
      </c>
      <c r="AD557" s="187"/>
      <c r="AE557" s="186"/>
      <c r="AF557" s="190"/>
      <c r="AG557" s="747">
        <f t="shared" si="34"/>
        <v>0</v>
      </c>
      <c r="AH557" s="748">
        <f t="shared" si="35"/>
        <v>0</v>
      </c>
      <c r="AI557" s="187"/>
      <c r="AJ557" s="52"/>
      <c r="AK557" s="156" t="str">
        <f>IFERROR(VLOOKUP($A557,'Liste planification'!$B$2:$C$105,2,FALSE),"")</f>
        <v/>
      </c>
      <c r="AL557" s="27"/>
      <c r="AM557" s="27"/>
      <c r="AN557" s="769"/>
      <c r="AO557" s="770"/>
      <c r="AP557" s="770"/>
      <c r="AQ557" s="770"/>
      <c r="AR557" s="770"/>
      <c r="AS557" s="770"/>
      <c r="AT557" s="770"/>
      <c r="AU557" s="770"/>
      <c r="AV557" s="770"/>
      <c r="AW557" s="770"/>
      <c r="AX557" s="770"/>
      <c r="AY557" s="770"/>
      <c r="AZ557" s="770"/>
      <c r="BA557" s="770"/>
      <c r="BB557" s="770"/>
      <c r="BC557" s="770"/>
      <c r="BD557" s="770"/>
      <c r="BE557" s="770"/>
      <c r="BF557" s="770"/>
      <c r="BG557" s="770"/>
      <c r="BH557" s="770"/>
      <c r="BI557" s="770"/>
      <c r="BJ557" s="770"/>
      <c r="BK557" s="770"/>
      <c r="BL557" s="770"/>
      <c r="BM557" s="770"/>
      <c r="BN557" s="770"/>
      <c r="BO557" s="770"/>
      <c r="BP557" s="770"/>
      <c r="BQ557" s="770"/>
      <c r="BR557" s="770"/>
      <c r="BS557" s="770"/>
      <c r="BT557" s="770"/>
      <c r="BU557" s="770"/>
      <c r="BV557" s="770"/>
      <c r="BW557" s="770"/>
      <c r="BX557" s="770"/>
      <c r="BY557" s="770"/>
      <c r="BZ557" s="770"/>
      <c r="CA557" s="770"/>
      <c r="CB557" s="770"/>
      <c r="CC557" s="770"/>
    </row>
    <row r="558" spans="1:81" s="64" customFormat="1">
      <c r="A558" s="158"/>
      <c r="B558" s="159" t="str">
        <f>A558&amp;"-"&amp;TEXT(COUNTIF($A$5:A558,A558),"000")</f>
        <v>-000</v>
      </c>
      <c r="C558" s="52"/>
      <c r="D558" s="27"/>
      <c r="E558" s="28"/>
      <c r="F558" s="27"/>
      <c r="G558" s="27"/>
      <c r="H558" s="52"/>
      <c r="I558" s="380" t="str">
        <f>IFERROR(VLOOKUP($F558,'Liste planification'!$V$2:$W$96,2,FALSE),"")</f>
        <v/>
      </c>
      <c r="J558" s="27"/>
      <c r="K558" s="27"/>
      <c r="L558" s="27"/>
      <c r="M558" s="52"/>
      <c r="N558" s="52"/>
      <c r="O558" s="52"/>
      <c r="P558" s="52"/>
      <c r="Q558" s="52"/>
      <c r="R558" s="52"/>
      <c r="S558" s="52"/>
      <c r="T558" s="52"/>
      <c r="U558" s="52"/>
      <c r="V558" s="52"/>
      <c r="W558" s="52"/>
      <c r="X558" s="52"/>
      <c r="Y558" s="194"/>
      <c r="Z558" s="776"/>
      <c r="AA558" s="190"/>
      <c r="AB558" s="747">
        <f t="shared" si="32"/>
        <v>0</v>
      </c>
      <c r="AC558" s="748">
        <f t="shared" si="33"/>
        <v>0</v>
      </c>
      <c r="AD558" s="187"/>
      <c r="AE558" s="186"/>
      <c r="AF558" s="190"/>
      <c r="AG558" s="747">
        <f t="shared" si="34"/>
        <v>0</v>
      </c>
      <c r="AH558" s="748">
        <f t="shared" si="35"/>
        <v>0</v>
      </c>
      <c r="AI558" s="187"/>
      <c r="AJ558" s="52"/>
      <c r="AK558" s="156" t="str">
        <f>IFERROR(VLOOKUP($A558,'Liste planification'!$B$2:$C$105,2,FALSE),"")</f>
        <v/>
      </c>
      <c r="AL558" s="27"/>
      <c r="AM558" s="27"/>
      <c r="AN558" s="769"/>
      <c r="AO558" s="770"/>
      <c r="AP558" s="770"/>
      <c r="AQ558" s="770"/>
      <c r="AR558" s="770"/>
      <c r="AS558" s="770"/>
      <c r="AT558" s="770"/>
      <c r="AU558" s="770"/>
      <c r="AV558" s="770"/>
      <c r="AW558" s="770"/>
      <c r="AX558" s="770"/>
      <c r="AY558" s="770"/>
      <c r="AZ558" s="770"/>
      <c r="BA558" s="770"/>
      <c r="BB558" s="770"/>
      <c r="BC558" s="770"/>
      <c r="BD558" s="770"/>
      <c r="BE558" s="770"/>
      <c r="BF558" s="770"/>
      <c r="BG558" s="770"/>
      <c r="BH558" s="770"/>
      <c r="BI558" s="770"/>
      <c r="BJ558" s="770"/>
      <c r="BK558" s="770"/>
      <c r="BL558" s="770"/>
      <c r="BM558" s="770"/>
      <c r="BN558" s="770"/>
      <c r="BO558" s="770"/>
      <c r="BP558" s="770"/>
      <c r="BQ558" s="770"/>
      <c r="BR558" s="770"/>
      <c r="BS558" s="770"/>
      <c r="BT558" s="770"/>
      <c r="BU558" s="770"/>
      <c r="BV558" s="770"/>
      <c r="BW558" s="770"/>
      <c r="BX558" s="770"/>
      <c r="BY558" s="770"/>
      <c r="BZ558" s="770"/>
      <c r="CA558" s="770"/>
      <c r="CB558" s="770"/>
      <c r="CC558" s="770"/>
    </row>
    <row r="559" spans="1:81" s="64" customFormat="1">
      <c r="A559" s="158"/>
      <c r="B559" s="159" t="str">
        <f>A559&amp;"-"&amp;TEXT(COUNTIF($A$5:A559,A559),"000")</f>
        <v>-000</v>
      </c>
      <c r="C559" s="52"/>
      <c r="D559" s="27"/>
      <c r="E559" s="28"/>
      <c r="F559" s="27"/>
      <c r="G559" s="27"/>
      <c r="H559" s="52"/>
      <c r="I559" s="380" t="str">
        <f>IFERROR(VLOOKUP($F559,'Liste planification'!$V$2:$W$96,2,FALSE),"")</f>
        <v/>
      </c>
      <c r="J559" s="27"/>
      <c r="K559" s="27"/>
      <c r="L559" s="27"/>
      <c r="M559" s="52"/>
      <c r="N559" s="52"/>
      <c r="O559" s="52"/>
      <c r="P559" s="52"/>
      <c r="Q559" s="52"/>
      <c r="R559" s="52"/>
      <c r="S559" s="52"/>
      <c r="T559" s="52"/>
      <c r="U559" s="52"/>
      <c r="V559" s="52"/>
      <c r="W559" s="52"/>
      <c r="X559" s="52"/>
      <c r="Y559" s="194"/>
      <c r="Z559" s="776"/>
      <c r="AA559" s="190"/>
      <c r="AB559" s="747">
        <f t="shared" si="32"/>
        <v>0</v>
      </c>
      <c r="AC559" s="748">
        <f t="shared" si="33"/>
        <v>0</v>
      </c>
      <c r="AD559" s="187"/>
      <c r="AE559" s="186"/>
      <c r="AF559" s="190"/>
      <c r="AG559" s="747">
        <f t="shared" si="34"/>
        <v>0</v>
      </c>
      <c r="AH559" s="748">
        <f t="shared" si="35"/>
        <v>0</v>
      </c>
      <c r="AI559" s="187"/>
      <c r="AJ559" s="52"/>
      <c r="AK559" s="156" t="str">
        <f>IFERROR(VLOOKUP($A559,'Liste planification'!$B$2:$C$105,2,FALSE),"")</f>
        <v/>
      </c>
      <c r="AL559" s="27"/>
      <c r="AM559" s="27"/>
      <c r="AN559" s="769"/>
      <c r="AO559" s="770"/>
      <c r="AP559" s="770"/>
      <c r="AQ559" s="770"/>
      <c r="AR559" s="770"/>
      <c r="AS559" s="770"/>
      <c r="AT559" s="770"/>
      <c r="AU559" s="770"/>
      <c r="AV559" s="770"/>
      <c r="AW559" s="770"/>
      <c r="AX559" s="770"/>
      <c r="AY559" s="770"/>
      <c r="AZ559" s="770"/>
      <c r="BA559" s="770"/>
      <c r="BB559" s="770"/>
      <c r="BC559" s="770"/>
      <c r="BD559" s="770"/>
      <c r="BE559" s="770"/>
      <c r="BF559" s="770"/>
      <c r="BG559" s="770"/>
      <c r="BH559" s="770"/>
      <c r="BI559" s="770"/>
      <c r="BJ559" s="770"/>
      <c r="BK559" s="770"/>
      <c r="BL559" s="770"/>
      <c r="BM559" s="770"/>
      <c r="BN559" s="770"/>
      <c r="BO559" s="770"/>
      <c r="BP559" s="770"/>
      <c r="BQ559" s="770"/>
      <c r="BR559" s="770"/>
      <c r="BS559" s="770"/>
      <c r="BT559" s="770"/>
      <c r="BU559" s="770"/>
      <c r="BV559" s="770"/>
      <c r="BW559" s="770"/>
      <c r="BX559" s="770"/>
      <c r="BY559" s="770"/>
      <c r="BZ559" s="770"/>
      <c r="CA559" s="770"/>
      <c r="CB559" s="770"/>
      <c r="CC559" s="770"/>
    </row>
    <row r="560" spans="1:81" s="64" customFormat="1">
      <c r="A560" s="158"/>
      <c r="B560" s="159" t="str">
        <f>A560&amp;"-"&amp;TEXT(COUNTIF($A$5:A560,A560),"000")</f>
        <v>-000</v>
      </c>
      <c r="C560" s="52"/>
      <c r="D560" s="27"/>
      <c r="E560" s="28"/>
      <c r="F560" s="27"/>
      <c r="G560" s="27"/>
      <c r="H560" s="52"/>
      <c r="I560" s="380" t="str">
        <f>IFERROR(VLOOKUP($F560,'Liste planification'!$V$2:$W$96,2,FALSE),"")</f>
        <v/>
      </c>
      <c r="J560" s="27"/>
      <c r="K560" s="27"/>
      <c r="L560" s="27"/>
      <c r="M560" s="52"/>
      <c r="N560" s="52"/>
      <c r="O560" s="52"/>
      <c r="P560" s="52"/>
      <c r="Q560" s="52"/>
      <c r="R560" s="52"/>
      <c r="S560" s="52"/>
      <c r="T560" s="52"/>
      <c r="U560" s="52"/>
      <c r="V560" s="52"/>
      <c r="W560" s="52"/>
      <c r="X560" s="52"/>
      <c r="Y560" s="194"/>
      <c r="Z560" s="776"/>
      <c r="AA560" s="190"/>
      <c r="AB560" s="747">
        <f t="shared" si="32"/>
        <v>0</v>
      </c>
      <c r="AC560" s="748">
        <f t="shared" si="33"/>
        <v>0</v>
      </c>
      <c r="AD560" s="187"/>
      <c r="AE560" s="186"/>
      <c r="AF560" s="190"/>
      <c r="AG560" s="747">
        <f t="shared" si="34"/>
        <v>0</v>
      </c>
      <c r="AH560" s="748">
        <f t="shared" si="35"/>
        <v>0</v>
      </c>
      <c r="AI560" s="187"/>
      <c r="AJ560" s="52"/>
      <c r="AK560" s="156" t="str">
        <f>IFERROR(VLOOKUP($A560,'Liste planification'!$B$2:$C$105,2,FALSE),"")</f>
        <v/>
      </c>
      <c r="AL560" s="27"/>
      <c r="AM560" s="27"/>
      <c r="AN560" s="769"/>
      <c r="AO560" s="770"/>
      <c r="AP560" s="770"/>
      <c r="AQ560" s="770"/>
      <c r="AR560" s="770"/>
      <c r="AS560" s="770"/>
      <c r="AT560" s="770"/>
      <c r="AU560" s="770"/>
      <c r="AV560" s="770"/>
      <c r="AW560" s="770"/>
      <c r="AX560" s="770"/>
      <c r="AY560" s="770"/>
      <c r="AZ560" s="770"/>
      <c r="BA560" s="770"/>
      <c r="BB560" s="770"/>
      <c r="BC560" s="770"/>
      <c r="BD560" s="770"/>
      <c r="BE560" s="770"/>
      <c r="BF560" s="770"/>
      <c r="BG560" s="770"/>
      <c r="BH560" s="770"/>
      <c r="BI560" s="770"/>
      <c r="BJ560" s="770"/>
      <c r="BK560" s="770"/>
      <c r="BL560" s="770"/>
      <c r="BM560" s="770"/>
      <c r="BN560" s="770"/>
      <c r="BO560" s="770"/>
      <c r="BP560" s="770"/>
      <c r="BQ560" s="770"/>
      <c r="BR560" s="770"/>
      <c r="BS560" s="770"/>
      <c r="BT560" s="770"/>
      <c r="BU560" s="770"/>
      <c r="BV560" s="770"/>
      <c r="BW560" s="770"/>
      <c r="BX560" s="770"/>
      <c r="BY560" s="770"/>
      <c r="BZ560" s="770"/>
      <c r="CA560" s="770"/>
      <c r="CB560" s="770"/>
      <c r="CC560" s="770"/>
    </row>
    <row r="561" spans="1:81" s="64" customFormat="1">
      <c r="A561" s="158"/>
      <c r="B561" s="159" t="str">
        <f>A561&amp;"-"&amp;TEXT(COUNTIF($A$5:A561,A561),"000")</f>
        <v>-000</v>
      </c>
      <c r="C561" s="52"/>
      <c r="D561" s="27"/>
      <c r="E561" s="28"/>
      <c r="F561" s="27"/>
      <c r="G561" s="27"/>
      <c r="H561" s="52"/>
      <c r="I561" s="380" t="str">
        <f>IFERROR(VLOOKUP($F561,'Liste planification'!$V$2:$W$96,2,FALSE),"")</f>
        <v/>
      </c>
      <c r="J561" s="27"/>
      <c r="K561" s="27"/>
      <c r="L561" s="27"/>
      <c r="M561" s="52"/>
      <c r="N561" s="52"/>
      <c r="O561" s="52"/>
      <c r="P561" s="52"/>
      <c r="Q561" s="52"/>
      <c r="R561" s="52"/>
      <c r="S561" s="52"/>
      <c r="T561" s="52"/>
      <c r="U561" s="52"/>
      <c r="V561" s="52"/>
      <c r="W561" s="52"/>
      <c r="X561" s="52"/>
      <c r="Y561" s="194"/>
      <c r="Z561" s="776"/>
      <c r="AA561" s="190"/>
      <c r="AB561" s="747">
        <f t="shared" si="32"/>
        <v>0</v>
      </c>
      <c r="AC561" s="748">
        <f t="shared" si="33"/>
        <v>0</v>
      </c>
      <c r="AD561" s="187"/>
      <c r="AE561" s="186"/>
      <c r="AF561" s="190"/>
      <c r="AG561" s="747">
        <f t="shared" si="34"/>
        <v>0</v>
      </c>
      <c r="AH561" s="748">
        <f t="shared" si="35"/>
        <v>0</v>
      </c>
      <c r="AI561" s="187"/>
      <c r="AJ561" s="52"/>
      <c r="AK561" s="156" t="str">
        <f>IFERROR(VLOOKUP($A561,'Liste planification'!$B$2:$C$105,2,FALSE),"")</f>
        <v/>
      </c>
      <c r="AL561" s="27"/>
      <c r="AM561" s="27"/>
      <c r="AN561" s="769"/>
      <c r="AO561" s="770"/>
      <c r="AP561" s="770"/>
      <c r="AQ561" s="770"/>
      <c r="AR561" s="770"/>
      <c r="AS561" s="770"/>
      <c r="AT561" s="770"/>
      <c r="AU561" s="770"/>
      <c r="AV561" s="770"/>
      <c r="AW561" s="770"/>
      <c r="AX561" s="770"/>
      <c r="AY561" s="770"/>
      <c r="AZ561" s="770"/>
      <c r="BA561" s="770"/>
      <c r="BB561" s="770"/>
      <c r="BC561" s="770"/>
      <c r="BD561" s="770"/>
      <c r="BE561" s="770"/>
      <c r="BF561" s="770"/>
      <c r="BG561" s="770"/>
      <c r="BH561" s="770"/>
      <c r="BI561" s="770"/>
      <c r="BJ561" s="770"/>
      <c r="BK561" s="770"/>
      <c r="BL561" s="770"/>
      <c r="BM561" s="770"/>
      <c r="BN561" s="770"/>
      <c r="BO561" s="770"/>
      <c r="BP561" s="770"/>
      <c r="BQ561" s="770"/>
      <c r="BR561" s="770"/>
      <c r="BS561" s="770"/>
      <c r="BT561" s="770"/>
      <c r="BU561" s="770"/>
      <c r="BV561" s="770"/>
      <c r="BW561" s="770"/>
      <c r="BX561" s="770"/>
      <c r="BY561" s="770"/>
      <c r="BZ561" s="770"/>
      <c r="CA561" s="770"/>
      <c r="CB561" s="770"/>
      <c r="CC561" s="770"/>
    </row>
    <row r="562" spans="1:81" s="64" customFormat="1">
      <c r="A562" s="158"/>
      <c r="B562" s="159" t="str">
        <f>A562&amp;"-"&amp;TEXT(COUNTIF($A$5:A562,A562),"000")</f>
        <v>-000</v>
      </c>
      <c r="C562" s="52"/>
      <c r="D562" s="27"/>
      <c r="E562" s="28"/>
      <c r="F562" s="27"/>
      <c r="G562" s="27"/>
      <c r="H562" s="52"/>
      <c r="I562" s="380" t="str">
        <f>IFERROR(VLOOKUP($F562,'Liste planification'!$V$2:$W$96,2,FALSE),"")</f>
        <v/>
      </c>
      <c r="J562" s="27"/>
      <c r="K562" s="27"/>
      <c r="L562" s="27"/>
      <c r="M562" s="52"/>
      <c r="N562" s="52"/>
      <c r="O562" s="52"/>
      <c r="P562" s="52"/>
      <c r="Q562" s="52"/>
      <c r="R562" s="52"/>
      <c r="S562" s="52"/>
      <c r="T562" s="52"/>
      <c r="U562" s="52"/>
      <c r="V562" s="52"/>
      <c r="W562" s="52"/>
      <c r="X562" s="52"/>
      <c r="Y562" s="194"/>
      <c r="Z562" s="776"/>
      <c r="AA562" s="190"/>
      <c r="AB562" s="747">
        <f t="shared" si="32"/>
        <v>0</v>
      </c>
      <c r="AC562" s="748">
        <f t="shared" si="33"/>
        <v>0</v>
      </c>
      <c r="AD562" s="187"/>
      <c r="AE562" s="186"/>
      <c r="AF562" s="190"/>
      <c r="AG562" s="747">
        <f t="shared" si="34"/>
        <v>0</v>
      </c>
      <c r="AH562" s="748">
        <f t="shared" si="35"/>
        <v>0</v>
      </c>
      <c r="AI562" s="187"/>
      <c r="AJ562" s="52"/>
      <c r="AK562" s="156" t="str">
        <f>IFERROR(VLOOKUP($A562,'Liste planification'!$B$2:$C$105,2,FALSE),"")</f>
        <v/>
      </c>
      <c r="AL562" s="27"/>
      <c r="AM562" s="27"/>
      <c r="AN562" s="769"/>
      <c r="AO562" s="770"/>
      <c r="AP562" s="770"/>
      <c r="AQ562" s="770"/>
      <c r="AR562" s="770"/>
      <c r="AS562" s="770"/>
      <c r="AT562" s="770"/>
      <c r="AU562" s="770"/>
      <c r="AV562" s="770"/>
      <c r="AW562" s="770"/>
      <c r="AX562" s="770"/>
      <c r="AY562" s="770"/>
      <c r="AZ562" s="770"/>
      <c r="BA562" s="770"/>
      <c r="BB562" s="770"/>
      <c r="BC562" s="770"/>
      <c r="BD562" s="770"/>
      <c r="BE562" s="770"/>
      <c r="BF562" s="770"/>
      <c r="BG562" s="770"/>
      <c r="BH562" s="770"/>
      <c r="BI562" s="770"/>
      <c r="BJ562" s="770"/>
      <c r="BK562" s="770"/>
      <c r="BL562" s="770"/>
      <c r="BM562" s="770"/>
      <c r="BN562" s="770"/>
      <c r="BO562" s="770"/>
      <c r="BP562" s="770"/>
      <c r="BQ562" s="770"/>
      <c r="BR562" s="770"/>
      <c r="BS562" s="770"/>
      <c r="BT562" s="770"/>
      <c r="BU562" s="770"/>
      <c r="BV562" s="770"/>
      <c r="BW562" s="770"/>
      <c r="BX562" s="770"/>
      <c r="BY562" s="770"/>
      <c r="BZ562" s="770"/>
      <c r="CA562" s="770"/>
      <c r="CB562" s="770"/>
      <c r="CC562" s="770"/>
    </row>
    <row r="563" spans="1:81" s="64" customFormat="1">
      <c r="A563" s="158"/>
      <c r="B563" s="159" t="str">
        <f>A563&amp;"-"&amp;TEXT(COUNTIF($A$5:A563,A563),"000")</f>
        <v>-000</v>
      </c>
      <c r="C563" s="52"/>
      <c r="D563" s="27"/>
      <c r="E563" s="28"/>
      <c r="F563" s="27"/>
      <c r="G563" s="27"/>
      <c r="H563" s="52"/>
      <c r="I563" s="380" t="str">
        <f>IFERROR(VLOOKUP($F563,'Liste planification'!$V$2:$W$96,2,FALSE),"")</f>
        <v/>
      </c>
      <c r="J563" s="27"/>
      <c r="K563" s="27"/>
      <c r="L563" s="27"/>
      <c r="M563" s="52"/>
      <c r="N563" s="52"/>
      <c r="O563" s="52"/>
      <c r="P563" s="52"/>
      <c r="Q563" s="52"/>
      <c r="R563" s="52"/>
      <c r="S563" s="52"/>
      <c r="T563" s="52"/>
      <c r="U563" s="52"/>
      <c r="V563" s="52"/>
      <c r="W563" s="52"/>
      <c r="X563" s="52"/>
      <c r="Y563" s="194"/>
      <c r="Z563" s="776"/>
      <c r="AA563" s="190"/>
      <c r="AB563" s="747">
        <f t="shared" si="32"/>
        <v>0</v>
      </c>
      <c r="AC563" s="748">
        <f t="shared" si="33"/>
        <v>0</v>
      </c>
      <c r="AD563" s="187"/>
      <c r="AE563" s="186"/>
      <c r="AF563" s="190"/>
      <c r="AG563" s="747">
        <f t="shared" si="34"/>
        <v>0</v>
      </c>
      <c r="AH563" s="748">
        <f t="shared" si="35"/>
        <v>0</v>
      </c>
      <c r="AI563" s="187"/>
      <c r="AJ563" s="52"/>
      <c r="AK563" s="156" t="str">
        <f>IFERROR(VLOOKUP($A563,'Liste planification'!$B$2:$C$105,2,FALSE),"")</f>
        <v/>
      </c>
      <c r="AL563" s="27"/>
      <c r="AM563" s="27"/>
      <c r="AN563" s="769"/>
      <c r="AO563" s="770"/>
      <c r="AP563" s="770"/>
      <c r="AQ563" s="770"/>
      <c r="AR563" s="770"/>
      <c r="AS563" s="770"/>
      <c r="AT563" s="770"/>
      <c r="AU563" s="770"/>
      <c r="AV563" s="770"/>
      <c r="AW563" s="770"/>
      <c r="AX563" s="770"/>
      <c r="AY563" s="770"/>
      <c r="AZ563" s="770"/>
      <c r="BA563" s="770"/>
      <c r="BB563" s="770"/>
      <c r="BC563" s="770"/>
      <c r="BD563" s="770"/>
      <c r="BE563" s="770"/>
      <c r="BF563" s="770"/>
      <c r="BG563" s="770"/>
      <c r="BH563" s="770"/>
      <c r="BI563" s="770"/>
      <c r="BJ563" s="770"/>
      <c r="BK563" s="770"/>
      <c r="BL563" s="770"/>
      <c r="BM563" s="770"/>
      <c r="BN563" s="770"/>
      <c r="BO563" s="770"/>
      <c r="BP563" s="770"/>
      <c r="BQ563" s="770"/>
      <c r="BR563" s="770"/>
      <c r="BS563" s="770"/>
      <c r="BT563" s="770"/>
      <c r="BU563" s="770"/>
      <c r="BV563" s="770"/>
      <c r="BW563" s="770"/>
      <c r="BX563" s="770"/>
      <c r="BY563" s="770"/>
      <c r="BZ563" s="770"/>
      <c r="CA563" s="770"/>
      <c r="CB563" s="770"/>
      <c r="CC563" s="770"/>
    </row>
    <row r="564" spans="1:81" s="64" customFormat="1">
      <c r="A564" s="158"/>
      <c r="B564" s="159" t="str">
        <f>A564&amp;"-"&amp;TEXT(COUNTIF($A$5:A564,A564),"000")</f>
        <v>-000</v>
      </c>
      <c r="C564" s="52"/>
      <c r="D564" s="27"/>
      <c r="E564" s="28"/>
      <c r="F564" s="27"/>
      <c r="G564" s="27"/>
      <c r="H564" s="52"/>
      <c r="I564" s="380" t="str">
        <f>IFERROR(VLOOKUP($F564,'Liste planification'!$V$2:$W$96,2,FALSE),"")</f>
        <v/>
      </c>
      <c r="J564" s="27"/>
      <c r="K564" s="27"/>
      <c r="L564" s="27"/>
      <c r="M564" s="52"/>
      <c r="N564" s="52"/>
      <c r="O564" s="52"/>
      <c r="P564" s="52"/>
      <c r="Q564" s="52"/>
      <c r="R564" s="52"/>
      <c r="S564" s="52"/>
      <c r="T564" s="52"/>
      <c r="U564" s="52"/>
      <c r="V564" s="52"/>
      <c r="W564" s="52"/>
      <c r="X564" s="52"/>
      <c r="Y564" s="194"/>
      <c r="Z564" s="776"/>
      <c r="AA564" s="190"/>
      <c r="AB564" s="747">
        <f t="shared" ref="AB564:AB627" si="36">AA564/$AB$1</f>
        <v>0</v>
      </c>
      <c r="AC564" s="748">
        <f t="shared" ref="AC564:AC627" si="37">AA564/$AC$1</f>
        <v>0</v>
      </c>
      <c r="AD564" s="187"/>
      <c r="AE564" s="186"/>
      <c r="AF564" s="190"/>
      <c r="AG564" s="747">
        <f t="shared" ref="AG564:AG627" si="38">AF564/$AB$1</f>
        <v>0</v>
      </c>
      <c r="AH564" s="748">
        <f t="shared" ref="AH564:AH627" si="39">AF564/$AC$1</f>
        <v>0</v>
      </c>
      <c r="AI564" s="187"/>
      <c r="AJ564" s="52"/>
      <c r="AK564" s="156" t="str">
        <f>IFERROR(VLOOKUP($A564,'Liste planification'!$B$2:$C$105,2,FALSE),"")</f>
        <v/>
      </c>
      <c r="AL564" s="27"/>
      <c r="AM564" s="27"/>
      <c r="AN564" s="769"/>
      <c r="AO564" s="770"/>
      <c r="AP564" s="770"/>
      <c r="AQ564" s="770"/>
      <c r="AR564" s="770"/>
      <c r="AS564" s="770"/>
      <c r="AT564" s="770"/>
      <c r="AU564" s="770"/>
      <c r="AV564" s="770"/>
      <c r="AW564" s="770"/>
      <c r="AX564" s="770"/>
      <c r="AY564" s="770"/>
      <c r="AZ564" s="770"/>
      <c r="BA564" s="770"/>
      <c r="BB564" s="770"/>
      <c r="BC564" s="770"/>
      <c r="BD564" s="770"/>
      <c r="BE564" s="770"/>
      <c r="BF564" s="770"/>
      <c r="BG564" s="770"/>
      <c r="BH564" s="770"/>
      <c r="BI564" s="770"/>
      <c r="BJ564" s="770"/>
      <c r="BK564" s="770"/>
      <c r="BL564" s="770"/>
      <c r="BM564" s="770"/>
      <c r="BN564" s="770"/>
      <c r="BO564" s="770"/>
      <c r="BP564" s="770"/>
      <c r="BQ564" s="770"/>
      <c r="BR564" s="770"/>
      <c r="BS564" s="770"/>
      <c r="BT564" s="770"/>
      <c r="BU564" s="770"/>
      <c r="BV564" s="770"/>
      <c r="BW564" s="770"/>
      <c r="BX564" s="770"/>
      <c r="BY564" s="770"/>
      <c r="BZ564" s="770"/>
      <c r="CA564" s="770"/>
      <c r="CB564" s="770"/>
      <c r="CC564" s="770"/>
    </row>
    <row r="565" spans="1:81" s="64" customFormat="1">
      <c r="A565" s="158"/>
      <c r="B565" s="159" t="str">
        <f>A565&amp;"-"&amp;TEXT(COUNTIF($A$5:A565,A565),"000")</f>
        <v>-000</v>
      </c>
      <c r="C565" s="52"/>
      <c r="D565" s="27"/>
      <c r="E565" s="28"/>
      <c r="F565" s="27"/>
      <c r="G565" s="27"/>
      <c r="H565" s="52"/>
      <c r="I565" s="380" t="str">
        <f>IFERROR(VLOOKUP($F565,'Liste planification'!$V$2:$W$96,2,FALSE),"")</f>
        <v/>
      </c>
      <c r="J565" s="27"/>
      <c r="K565" s="27"/>
      <c r="L565" s="27"/>
      <c r="M565" s="52"/>
      <c r="N565" s="52"/>
      <c r="O565" s="52"/>
      <c r="P565" s="52"/>
      <c r="Q565" s="52"/>
      <c r="R565" s="52"/>
      <c r="S565" s="52"/>
      <c r="T565" s="52"/>
      <c r="U565" s="52"/>
      <c r="V565" s="52"/>
      <c r="W565" s="52"/>
      <c r="X565" s="52"/>
      <c r="Y565" s="194"/>
      <c r="Z565" s="776"/>
      <c r="AA565" s="190"/>
      <c r="AB565" s="747">
        <f t="shared" si="36"/>
        <v>0</v>
      </c>
      <c r="AC565" s="748">
        <f t="shared" si="37"/>
        <v>0</v>
      </c>
      <c r="AD565" s="187"/>
      <c r="AE565" s="186"/>
      <c r="AF565" s="190"/>
      <c r="AG565" s="747">
        <f t="shared" si="38"/>
        <v>0</v>
      </c>
      <c r="AH565" s="748">
        <f t="shared" si="39"/>
        <v>0</v>
      </c>
      <c r="AI565" s="187"/>
      <c r="AJ565" s="52"/>
      <c r="AK565" s="156" t="str">
        <f>IFERROR(VLOOKUP($A565,'Liste planification'!$B$2:$C$105,2,FALSE),"")</f>
        <v/>
      </c>
      <c r="AL565" s="27"/>
      <c r="AM565" s="27"/>
      <c r="AN565" s="769"/>
      <c r="AO565" s="770"/>
      <c r="AP565" s="770"/>
      <c r="AQ565" s="770"/>
      <c r="AR565" s="770"/>
      <c r="AS565" s="770"/>
      <c r="AT565" s="770"/>
      <c r="AU565" s="770"/>
      <c r="AV565" s="770"/>
      <c r="AW565" s="770"/>
      <c r="AX565" s="770"/>
      <c r="AY565" s="770"/>
      <c r="AZ565" s="770"/>
      <c r="BA565" s="770"/>
      <c r="BB565" s="770"/>
      <c r="BC565" s="770"/>
      <c r="BD565" s="770"/>
      <c r="BE565" s="770"/>
      <c r="BF565" s="770"/>
      <c r="BG565" s="770"/>
      <c r="BH565" s="770"/>
      <c r="BI565" s="770"/>
      <c r="BJ565" s="770"/>
      <c r="BK565" s="770"/>
      <c r="BL565" s="770"/>
      <c r="BM565" s="770"/>
      <c r="BN565" s="770"/>
      <c r="BO565" s="770"/>
      <c r="BP565" s="770"/>
      <c r="BQ565" s="770"/>
      <c r="BR565" s="770"/>
      <c r="BS565" s="770"/>
      <c r="BT565" s="770"/>
      <c r="BU565" s="770"/>
      <c r="BV565" s="770"/>
      <c r="BW565" s="770"/>
      <c r="BX565" s="770"/>
      <c r="BY565" s="770"/>
      <c r="BZ565" s="770"/>
      <c r="CA565" s="770"/>
      <c r="CB565" s="770"/>
      <c r="CC565" s="770"/>
    </row>
    <row r="566" spans="1:81" s="64" customFormat="1">
      <c r="A566" s="158"/>
      <c r="B566" s="159" t="str">
        <f>A566&amp;"-"&amp;TEXT(COUNTIF($A$5:A566,A566),"000")</f>
        <v>-000</v>
      </c>
      <c r="C566" s="52"/>
      <c r="D566" s="27"/>
      <c r="E566" s="28"/>
      <c r="F566" s="27"/>
      <c r="G566" s="27"/>
      <c r="H566" s="52"/>
      <c r="I566" s="380" t="str">
        <f>IFERROR(VLOOKUP($F566,'Liste planification'!$V$2:$W$96,2,FALSE),"")</f>
        <v/>
      </c>
      <c r="J566" s="27"/>
      <c r="K566" s="27"/>
      <c r="L566" s="27"/>
      <c r="M566" s="52"/>
      <c r="N566" s="52"/>
      <c r="O566" s="52"/>
      <c r="P566" s="52"/>
      <c r="Q566" s="52"/>
      <c r="R566" s="52"/>
      <c r="S566" s="52"/>
      <c r="T566" s="52"/>
      <c r="U566" s="52"/>
      <c r="V566" s="52"/>
      <c r="W566" s="52"/>
      <c r="X566" s="52"/>
      <c r="Y566" s="194"/>
      <c r="Z566" s="776"/>
      <c r="AA566" s="190"/>
      <c r="AB566" s="747">
        <f t="shared" si="36"/>
        <v>0</v>
      </c>
      <c r="AC566" s="748">
        <f t="shared" si="37"/>
        <v>0</v>
      </c>
      <c r="AD566" s="187"/>
      <c r="AE566" s="186"/>
      <c r="AF566" s="190"/>
      <c r="AG566" s="747">
        <f t="shared" si="38"/>
        <v>0</v>
      </c>
      <c r="AH566" s="748">
        <f t="shared" si="39"/>
        <v>0</v>
      </c>
      <c r="AI566" s="187"/>
      <c r="AJ566" s="52"/>
      <c r="AK566" s="156" t="str">
        <f>IFERROR(VLOOKUP($A566,'Liste planification'!$B$2:$C$105,2,FALSE),"")</f>
        <v/>
      </c>
      <c r="AL566" s="27"/>
      <c r="AM566" s="27"/>
      <c r="AN566" s="769"/>
      <c r="AO566" s="770"/>
      <c r="AP566" s="770"/>
      <c r="AQ566" s="770"/>
      <c r="AR566" s="770"/>
      <c r="AS566" s="770"/>
      <c r="AT566" s="770"/>
      <c r="AU566" s="770"/>
      <c r="AV566" s="770"/>
      <c r="AW566" s="770"/>
      <c r="AX566" s="770"/>
      <c r="AY566" s="770"/>
      <c r="AZ566" s="770"/>
      <c r="BA566" s="770"/>
      <c r="BB566" s="770"/>
      <c r="BC566" s="770"/>
      <c r="BD566" s="770"/>
      <c r="BE566" s="770"/>
      <c r="BF566" s="770"/>
      <c r="BG566" s="770"/>
      <c r="BH566" s="770"/>
      <c r="BI566" s="770"/>
      <c r="BJ566" s="770"/>
      <c r="BK566" s="770"/>
      <c r="BL566" s="770"/>
      <c r="BM566" s="770"/>
      <c r="BN566" s="770"/>
      <c r="BO566" s="770"/>
      <c r="BP566" s="770"/>
      <c r="BQ566" s="770"/>
      <c r="BR566" s="770"/>
      <c r="BS566" s="770"/>
      <c r="BT566" s="770"/>
      <c r="BU566" s="770"/>
      <c r="BV566" s="770"/>
      <c r="BW566" s="770"/>
      <c r="BX566" s="770"/>
      <c r="BY566" s="770"/>
      <c r="BZ566" s="770"/>
      <c r="CA566" s="770"/>
      <c r="CB566" s="770"/>
      <c r="CC566" s="770"/>
    </row>
    <row r="567" spans="1:81" s="64" customFormat="1">
      <c r="A567" s="158"/>
      <c r="B567" s="159" t="str">
        <f>A567&amp;"-"&amp;TEXT(COUNTIF($A$5:A567,A567),"000")</f>
        <v>-000</v>
      </c>
      <c r="C567" s="52"/>
      <c r="D567" s="27"/>
      <c r="E567" s="28"/>
      <c r="F567" s="27"/>
      <c r="G567" s="27"/>
      <c r="H567" s="52"/>
      <c r="I567" s="380" t="str">
        <f>IFERROR(VLOOKUP($F567,'Liste planification'!$V$2:$W$96,2,FALSE),"")</f>
        <v/>
      </c>
      <c r="J567" s="27"/>
      <c r="K567" s="27"/>
      <c r="L567" s="27"/>
      <c r="M567" s="52"/>
      <c r="N567" s="52"/>
      <c r="O567" s="52"/>
      <c r="P567" s="52"/>
      <c r="Q567" s="52"/>
      <c r="R567" s="52"/>
      <c r="S567" s="52"/>
      <c r="T567" s="52"/>
      <c r="U567" s="52"/>
      <c r="V567" s="52"/>
      <c r="W567" s="52"/>
      <c r="X567" s="52"/>
      <c r="Y567" s="194"/>
      <c r="Z567" s="776"/>
      <c r="AA567" s="190"/>
      <c r="AB567" s="747">
        <f t="shared" si="36"/>
        <v>0</v>
      </c>
      <c r="AC567" s="748">
        <f t="shared" si="37"/>
        <v>0</v>
      </c>
      <c r="AD567" s="187"/>
      <c r="AE567" s="186"/>
      <c r="AF567" s="190"/>
      <c r="AG567" s="747">
        <f t="shared" si="38"/>
        <v>0</v>
      </c>
      <c r="AH567" s="748">
        <f t="shared" si="39"/>
        <v>0</v>
      </c>
      <c r="AI567" s="187"/>
      <c r="AJ567" s="52"/>
      <c r="AK567" s="156" t="str">
        <f>IFERROR(VLOOKUP($A567,'Liste planification'!$B$2:$C$105,2,FALSE),"")</f>
        <v/>
      </c>
      <c r="AL567" s="27"/>
      <c r="AM567" s="27"/>
      <c r="AN567" s="769"/>
      <c r="AO567" s="770"/>
      <c r="AP567" s="770"/>
      <c r="AQ567" s="770"/>
      <c r="AR567" s="770"/>
      <c r="AS567" s="770"/>
      <c r="AT567" s="770"/>
      <c r="AU567" s="770"/>
      <c r="AV567" s="770"/>
      <c r="AW567" s="770"/>
      <c r="AX567" s="770"/>
      <c r="AY567" s="770"/>
      <c r="AZ567" s="770"/>
      <c r="BA567" s="770"/>
      <c r="BB567" s="770"/>
      <c r="BC567" s="770"/>
      <c r="BD567" s="770"/>
      <c r="BE567" s="770"/>
      <c r="BF567" s="770"/>
      <c r="BG567" s="770"/>
      <c r="BH567" s="770"/>
      <c r="BI567" s="770"/>
      <c r="BJ567" s="770"/>
      <c r="BK567" s="770"/>
      <c r="BL567" s="770"/>
      <c r="BM567" s="770"/>
      <c r="BN567" s="770"/>
      <c r="BO567" s="770"/>
      <c r="BP567" s="770"/>
      <c r="BQ567" s="770"/>
      <c r="BR567" s="770"/>
      <c r="BS567" s="770"/>
      <c r="BT567" s="770"/>
      <c r="BU567" s="770"/>
      <c r="BV567" s="770"/>
      <c r="BW567" s="770"/>
      <c r="BX567" s="770"/>
      <c r="BY567" s="770"/>
      <c r="BZ567" s="770"/>
      <c r="CA567" s="770"/>
      <c r="CB567" s="770"/>
      <c r="CC567" s="770"/>
    </row>
    <row r="568" spans="1:81" s="64" customFormat="1">
      <c r="A568" s="158"/>
      <c r="B568" s="159" t="str">
        <f>A568&amp;"-"&amp;TEXT(COUNTIF($A$5:A568,A568),"000")</f>
        <v>-000</v>
      </c>
      <c r="C568" s="52"/>
      <c r="D568" s="27"/>
      <c r="E568" s="28"/>
      <c r="F568" s="27"/>
      <c r="G568" s="27"/>
      <c r="H568" s="52"/>
      <c r="I568" s="380" t="str">
        <f>IFERROR(VLOOKUP($F568,'Liste planification'!$V$2:$W$96,2,FALSE),"")</f>
        <v/>
      </c>
      <c r="J568" s="27"/>
      <c r="K568" s="27"/>
      <c r="L568" s="27"/>
      <c r="M568" s="52"/>
      <c r="N568" s="52"/>
      <c r="O568" s="52"/>
      <c r="P568" s="52"/>
      <c r="Q568" s="52"/>
      <c r="R568" s="52"/>
      <c r="S568" s="52"/>
      <c r="T568" s="52"/>
      <c r="U568" s="52"/>
      <c r="V568" s="52"/>
      <c r="W568" s="52"/>
      <c r="X568" s="52"/>
      <c r="Y568" s="194"/>
      <c r="Z568" s="776"/>
      <c r="AA568" s="190"/>
      <c r="AB568" s="747">
        <f t="shared" si="36"/>
        <v>0</v>
      </c>
      <c r="AC568" s="748">
        <f t="shared" si="37"/>
        <v>0</v>
      </c>
      <c r="AD568" s="187"/>
      <c r="AE568" s="186"/>
      <c r="AF568" s="190"/>
      <c r="AG568" s="747">
        <f t="shared" si="38"/>
        <v>0</v>
      </c>
      <c r="AH568" s="748">
        <f t="shared" si="39"/>
        <v>0</v>
      </c>
      <c r="AI568" s="187"/>
      <c r="AJ568" s="52"/>
      <c r="AK568" s="156" t="str">
        <f>IFERROR(VLOOKUP($A568,'Liste planification'!$B$2:$C$105,2,FALSE),"")</f>
        <v/>
      </c>
      <c r="AL568" s="27"/>
      <c r="AM568" s="27"/>
      <c r="AN568" s="769"/>
      <c r="AO568" s="770"/>
      <c r="AP568" s="770"/>
      <c r="AQ568" s="770"/>
      <c r="AR568" s="770"/>
      <c r="AS568" s="770"/>
      <c r="AT568" s="770"/>
      <c r="AU568" s="770"/>
      <c r="AV568" s="770"/>
      <c r="AW568" s="770"/>
      <c r="AX568" s="770"/>
      <c r="AY568" s="770"/>
      <c r="AZ568" s="770"/>
      <c r="BA568" s="770"/>
      <c r="BB568" s="770"/>
      <c r="BC568" s="770"/>
      <c r="BD568" s="770"/>
      <c r="BE568" s="770"/>
      <c r="BF568" s="770"/>
      <c r="BG568" s="770"/>
      <c r="BH568" s="770"/>
      <c r="BI568" s="770"/>
      <c r="BJ568" s="770"/>
      <c r="BK568" s="770"/>
      <c r="BL568" s="770"/>
      <c r="BM568" s="770"/>
      <c r="BN568" s="770"/>
      <c r="BO568" s="770"/>
      <c r="BP568" s="770"/>
      <c r="BQ568" s="770"/>
      <c r="BR568" s="770"/>
      <c r="BS568" s="770"/>
      <c r="BT568" s="770"/>
      <c r="BU568" s="770"/>
      <c r="BV568" s="770"/>
      <c r="BW568" s="770"/>
      <c r="BX568" s="770"/>
      <c r="BY568" s="770"/>
      <c r="BZ568" s="770"/>
      <c r="CA568" s="770"/>
      <c r="CB568" s="770"/>
      <c r="CC568" s="770"/>
    </row>
    <row r="569" spans="1:81" s="64" customFormat="1">
      <c r="A569" s="158"/>
      <c r="B569" s="159" t="str">
        <f>A569&amp;"-"&amp;TEXT(COUNTIF($A$5:A569,A569),"000")</f>
        <v>-000</v>
      </c>
      <c r="C569" s="52"/>
      <c r="D569" s="27"/>
      <c r="E569" s="28"/>
      <c r="F569" s="27"/>
      <c r="G569" s="27"/>
      <c r="H569" s="52"/>
      <c r="I569" s="380" t="str">
        <f>IFERROR(VLOOKUP($F569,'Liste planification'!$V$2:$W$96,2,FALSE),"")</f>
        <v/>
      </c>
      <c r="J569" s="27"/>
      <c r="K569" s="27"/>
      <c r="L569" s="27"/>
      <c r="M569" s="52"/>
      <c r="N569" s="52"/>
      <c r="O569" s="52"/>
      <c r="P569" s="52"/>
      <c r="Q569" s="52"/>
      <c r="R569" s="52"/>
      <c r="S569" s="52"/>
      <c r="T569" s="52"/>
      <c r="U569" s="52"/>
      <c r="V569" s="52"/>
      <c r="W569" s="52"/>
      <c r="X569" s="52"/>
      <c r="Y569" s="194"/>
      <c r="Z569" s="776"/>
      <c r="AA569" s="190"/>
      <c r="AB569" s="747">
        <f t="shared" si="36"/>
        <v>0</v>
      </c>
      <c r="AC569" s="748">
        <f t="shared" si="37"/>
        <v>0</v>
      </c>
      <c r="AD569" s="187"/>
      <c r="AE569" s="186"/>
      <c r="AF569" s="190"/>
      <c r="AG569" s="747">
        <f t="shared" si="38"/>
        <v>0</v>
      </c>
      <c r="AH569" s="748">
        <f t="shared" si="39"/>
        <v>0</v>
      </c>
      <c r="AI569" s="187"/>
      <c r="AJ569" s="52"/>
      <c r="AK569" s="156" t="str">
        <f>IFERROR(VLOOKUP($A569,'Liste planification'!$B$2:$C$105,2,FALSE),"")</f>
        <v/>
      </c>
      <c r="AL569" s="27"/>
      <c r="AM569" s="27"/>
      <c r="AN569" s="769"/>
      <c r="AO569" s="770"/>
      <c r="AP569" s="770"/>
      <c r="AQ569" s="770"/>
      <c r="AR569" s="770"/>
      <c r="AS569" s="770"/>
      <c r="AT569" s="770"/>
      <c r="AU569" s="770"/>
      <c r="AV569" s="770"/>
      <c r="AW569" s="770"/>
      <c r="AX569" s="770"/>
      <c r="AY569" s="770"/>
      <c r="AZ569" s="770"/>
      <c r="BA569" s="770"/>
      <c r="BB569" s="770"/>
      <c r="BC569" s="770"/>
      <c r="BD569" s="770"/>
      <c r="BE569" s="770"/>
      <c r="BF569" s="770"/>
      <c r="BG569" s="770"/>
      <c r="BH569" s="770"/>
      <c r="BI569" s="770"/>
      <c r="BJ569" s="770"/>
      <c r="BK569" s="770"/>
      <c r="BL569" s="770"/>
      <c r="BM569" s="770"/>
      <c r="BN569" s="770"/>
      <c r="BO569" s="770"/>
      <c r="BP569" s="770"/>
      <c r="BQ569" s="770"/>
      <c r="BR569" s="770"/>
      <c r="BS569" s="770"/>
      <c r="BT569" s="770"/>
      <c r="BU569" s="770"/>
      <c r="BV569" s="770"/>
      <c r="BW569" s="770"/>
      <c r="BX569" s="770"/>
      <c r="BY569" s="770"/>
      <c r="BZ569" s="770"/>
      <c r="CA569" s="770"/>
      <c r="CB569" s="770"/>
      <c r="CC569" s="770"/>
    </row>
    <row r="570" spans="1:81" s="64" customFormat="1">
      <c r="A570" s="158"/>
      <c r="B570" s="159" t="str">
        <f>A570&amp;"-"&amp;TEXT(COUNTIF($A$5:A570,A570),"000")</f>
        <v>-000</v>
      </c>
      <c r="C570" s="52"/>
      <c r="D570" s="27"/>
      <c r="E570" s="28"/>
      <c r="F570" s="27"/>
      <c r="G570" s="27"/>
      <c r="H570" s="52"/>
      <c r="I570" s="380" t="str">
        <f>IFERROR(VLOOKUP($F570,'Liste planification'!$V$2:$W$96,2,FALSE),"")</f>
        <v/>
      </c>
      <c r="J570" s="27"/>
      <c r="K570" s="27"/>
      <c r="L570" s="27"/>
      <c r="M570" s="52"/>
      <c r="N570" s="52"/>
      <c r="O570" s="52"/>
      <c r="P570" s="52"/>
      <c r="Q570" s="52"/>
      <c r="R570" s="52"/>
      <c r="S570" s="52"/>
      <c r="T570" s="52"/>
      <c r="U570" s="52"/>
      <c r="V570" s="52"/>
      <c r="W570" s="52"/>
      <c r="X570" s="52"/>
      <c r="Y570" s="194"/>
      <c r="Z570" s="776"/>
      <c r="AA570" s="190"/>
      <c r="AB570" s="747">
        <f t="shared" si="36"/>
        <v>0</v>
      </c>
      <c r="AC570" s="748">
        <f t="shared" si="37"/>
        <v>0</v>
      </c>
      <c r="AD570" s="187"/>
      <c r="AE570" s="186"/>
      <c r="AF570" s="190"/>
      <c r="AG570" s="747">
        <f t="shared" si="38"/>
        <v>0</v>
      </c>
      <c r="AH570" s="748">
        <f t="shared" si="39"/>
        <v>0</v>
      </c>
      <c r="AI570" s="187"/>
      <c r="AJ570" s="52"/>
      <c r="AK570" s="156" t="str">
        <f>IFERROR(VLOOKUP($A570,'Liste planification'!$B$2:$C$105,2,FALSE),"")</f>
        <v/>
      </c>
      <c r="AL570" s="27"/>
      <c r="AM570" s="27"/>
      <c r="AN570" s="769"/>
      <c r="AO570" s="770"/>
      <c r="AP570" s="770"/>
      <c r="AQ570" s="770"/>
      <c r="AR570" s="770"/>
      <c r="AS570" s="770"/>
      <c r="AT570" s="770"/>
      <c r="AU570" s="770"/>
      <c r="AV570" s="770"/>
      <c r="AW570" s="770"/>
      <c r="AX570" s="770"/>
      <c r="AY570" s="770"/>
      <c r="AZ570" s="770"/>
      <c r="BA570" s="770"/>
      <c r="BB570" s="770"/>
      <c r="BC570" s="770"/>
      <c r="BD570" s="770"/>
      <c r="BE570" s="770"/>
      <c r="BF570" s="770"/>
      <c r="BG570" s="770"/>
      <c r="BH570" s="770"/>
      <c r="BI570" s="770"/>
      <c r="BJ570" s="770"/>
      <c r="BK570" s="770"/>
      <c r="BL570" s="770"/>
      <c r="BM570" s="770"/>
      <c r="BN570" s="770"/>
      <c r="BO570" s="770"/>
      <c r="BP570" s="770"/>
      <c r="BQ570" s="770"/>
      <c r="BR570" s="770"/>
      <c r="BS570" s="770"/>
      <c r="BT570" s="770"/>
      <c r="BU570" s="770"/>
      <c r="BV570" s="770"/>
      <c r="BW570" s="770"/>
      <c r="BX570" s="770"/>
      <c r="BY570" s="770"/>
      <c r="BZ570" s="770"/>
      <c r="CA570" s="770"/>
      <c r="CB570" s="770"/>
      <c r="CC570" s="770"/>
    </row>
    <row r="571" spans="1:81" s="64" customFormat="1">
      <c r="A571" s="158"/>
      <c r="B571" s="159" t="str">
        <f>A571&amp;"-"&amp;TEXT(COUNTIF($A$5:A571,A571),"000")</f>
        <v>-000</v>
      </c>
      <c r="C571" s="52"/>
      <c r="D571" s="27"/>
      <c r="E571" s="28"/>
      <c r="F571" s="27"/>
      <c r="G571" s="27"/>
      <c r="H571" s="52"/>
      <c r="I571" s="380" t="str">
        <f>IFERROR(VLOOKUP($F571,'Liste planification'!$V$2:$W$96,2,FALSE),"")</f>
        <v/>
      </c>
      <c r="J571" s="27"/>
      <c r="K571" s="27"/>
      <c r="L571" s="27"/>
      <c r="M571" s="52"/>
      <c r="N571" s="52"/>
      <c r="O571" s="52"/>
      <c r="P571" s="52"/>
      <c r="Q571" s="52"/>
      <c r="R571" s="52"/>
      <c r="S571" s="52"/>
      <c r="T571" s="52"/>
      <c r="U571" s="52"/>
      <c r="V571" s="52"/>
      <c r="W571" s="52"/>
      <c r="X571" s="52"/>
      <c r="Y571" s="194"/>
      <c r="Z571" s="776"/>
      <c r="AA571" s="190"/>
      <c r="AB571" s="747">
        <f t="shared" si="36"/>
        <v>0</v>
      </c>
      <c r="AC571" s="748">
        <f t="shared" si="37"/>
        <v>0</v>
      </c>
      <c r="AD571" s="187"/>
      <c r="AE571" s="186"/>
      <c r="AF571" s="190"/>
      <c r="AG571" s="747">
        <f t="shared" si="38"/>
        <v>0</v>
      </c>
      <c r="AH571" s="748">
        <f t="shared" si="39"/>
        <v>0</v>
      </c>
      <c r="AI571" s="187"/>
      <c r="AJ571" s="52"/>
      <c r="AK571" s="156" t="str">
        <f>IFERROR(VLOOKUP($A571,'Liste planification'!$B$2:$C$105,2,FALSE),"")</f>
        <v/>
      </c>
      <c r="AL571" s="27"/>
      <c r="AM571" s="27"/>
      <c r="AN571" s="769"/>
      <c r="AO571" s="770"/>
      <c r="AP571" s="770"/>
      <c r="AQ571" s="770"/>
      <c r="AR571" s="770"/>
      <c r="AS571" s="770"/>
      <c r="AT571" s="770"/>
      <c r="AU571" s="770"/>
      <c r="AV571" s="770"/>
      <c r="AW571" s="770"/>
      <c r="AX571" s="770"/>
      <c r="AY571" s="770"/>
      <c r="AZ571" s="770"/>
      <c r="BA571" s="770"/>
      <c r="BB571" s="770"/>
      <c r="BC571" s="770"/>
      <c r="BD571" s="770"/>
      <c r="BE571" s="770"/>
      <c r="BF571" s="770"/>
      <c r="BG571" s="770"/>
      <c r="BH571" s="770"/>
      <c r="BI571" s="770"/>
      <c r="BJ571" s="770"/>
      <c r="BK571" s="770"/>
      <c r="BL571" s="770"/>
      <c r="BM571" s="770"/>
      <c r="BN571" s="770"/>
      <c r="BO571" s="770"/>
      <c r="BP571" s="770"/>
      <c r="BQ571" s="770"/>
      <c r="BR571" s="770"/>
      <c r="BS571" s="770"/>
      <c r="BT571" s="770"/>
      <c r="BU571" s="770"/>
      <c r="BV571" s="770"/>
      <c r="BW571" s="770"/>
      <c r="BX571" s="770"/>
      <c r="BY571" s="770"/>
      <c r="BZ571" s="770"/>
      <c r="CA571" s="770"/>
      <c r="CB571" s="770"/>
      <c r="CC571" s="770"/>
    </row>
    <row r="572" spans="1:81" s="64" customFormat="1">
      <c r="A572" s="158"/>
      <c r="B572" s="159" t="str">
        <f>A572&amp;"-"&amp;TEXT(COUNTIF($A$5:A572,A572),"000")</f>
        <v>-000</v>
      </c>
      <c r="C572" s="52"/>
      <c r="D572" s="27"/>
      <c r="E572" s="28"/>
      <c r="F572" s="27"/>
      <c r="G572" s="27"/>
      <c r="H572" s="52"/>
      <c r="I572" s="380" t="str">
        <f>IFERROR(VLOOKUP($F572,'Liste planification'!$V$2:$W$96,2,FALSE),"")</f>
        <v/>
      </c>
      <c r="J572" s="27"/>
      <c r="K572" s="27"/>
      <c r="L572" s="27"/>
      <c r="M572" s="52"/>
      <c r="N572" s="52"/>
      <c r="O572" s="52"/>
      <c r="P572" s="52"/>
      <c r="Q572" s="52"/>
      <c r="R572" s="52"/>
      <c r="S572" s="52"/>
      <c r="T572" s="52"/>
      <c r="U572" s="52"/>
      <c r="V572" s="52"/>
      <c r="W572" s="52"/>
      <c r="X572" s="52"/>
      <c r="Y572" s="194"/>
      <c r="Z572" s="776"/>
      <c r="AA572" s="190"/>
      <c r="AB572" s="747">
        <f t="shared" si="36"/>
        <v>0</v>
      </c>
      <c r="AC572" s="748">
        <f t="shared" si="37"/>
        <v>0</v>
      </c>
      <c r="AD572" s="187"/>
      <c r="AE572" s="186"/>
      <c r="AF572" s="190"/>
      <c r="AG572" s="747">
        <f t="shared" si="38"/>
        <v>0</v>
      </c>
      <c r="AH572" s="748">
        <f t="shared" si="39"/>
        <v>0</v>
      </c>
      <c r="AI572" s="187"/>
      <c r="AJ572" s="52"/>
      <c r="AK572" s="156" t="str">
        <f>IFERROR(VLOOKUP($A572,'Liste planification'!$B$2:$C$105,2,FALSE),"")</f>
        <v/>
      </c>
      <c r="AL572" s="27"/>
      <c r="AM572" s="27"/>
      <c r="AN572" s="769"/>
      <c r="AO572" s="770"/>
      <c r="AP572" s="770"/>
      <c r="AQ572" s="770"/>
      <c r="AR572" s="770"/>
      <c r="AS572" s="770"/>
      <c r="AT572" s="770"/>
      <c r="AU572" s="770"/>
      <c r="AV572" s="770"/>
      <c r="AW572" s="770"/>
      <c r="AX572" s="770"/>
      <c r="AY572" s="770"/>
      <c r="AZ572" s="770"/>
      <c r="BA572" s="770"/>
      <c r="BB572" s="770"/>
      <c r="BC572" s="770"/>
      <c r="BD572" s="770"/>
      <c r="BE572" s="770"/>
      <c r="BF572" s="770"/>
      <c r="BG572" s="770"/>
      <c r="BH572" s="770"/>
      <c r="BI572" s="770"/>
      <c r="BJ572" s="770"/>
      <c r="BK572" s="770"/>
      <c r="BL572" s="770"/>
      <c r="BM572" s="770"/>
      <c r="BN572" s="770"/>
      <c r="BO572" s="770"/>
      <c r="BP572" s="770"/>
      <c r="BQ572" s="770"/>
      <c r="BR572" s="770"/>
      <c r="BS572" s="770"/>
      <c r="BT572" s="770"/>
      <c r="BU572" s="770"/>
      <c r="BV572" s="770"/>
      <c r="BW572" s="770"/>
      <c r="BX572" s="770"/>
      <c r="BY572" s="770"/>
      <c r="BZ572" s="770"/>
      <c r="CA572" s="770"/>
      <c r="CB572" s="770"/>
      <c r="CC572" s="770"/>
    </row>
    <row r="573" spans="1:81" s="64" customFormat="1">
      <c r="A573" s="158"/>
      <c r="B573" s="159" t="str">
        <f>A573&amp;"-"&amp;TEXT(COUNTIF($A$5:A573,A573),"000")</f>
        <v>-000</v>
      </c>
      <c r="C573" s="52"/>
      <c r="D573" s="27"/>
      <c r="E573" s="28"/>
      <c r="F573" s="27"/>
      <c r="G573" s="27"/>
      <c r="H573" s="52"/>
      <c r="I573" s="380" t="str">
        <f>IFERROR(VLOOKUP($F573,'Liste planification'!$V$2:$W$96,2,FALSE),"")</f>
        <v/>
      </c>
      <c r="J573" s="27"/>
      <c r="K573" s="27"/>
      <c r="L573" s="27"/>
      <c r="M573" s="52"/>
      <c r="N573" s="52"/>
      <c r="O573" s="52"/>
      <c r="P573" s="52"/>
      <c r="Q573" s="52"/>
      <c r="R573" s="52"/>
      <c r="S573" s="52"/>
      <c r="T573" s="52"/>
      <c r="U573" s="52"/>
      <c r="V573" s="52"/>
      <c r="W573" s="52"/>
      <c r="X573" s="52"/>
      <c r="Y573" s="194"/>
      <c r="Z573" s="776"/>
      <c r="AA573" s="190"/>
      <c r="AB573" s="747">
        <f t="shared" si="36"/>
        <v>0</v>
      </c>
      <c r="AC573" s="748">
        <f t="shared" si="37"/>
        <v>0</v>
      </c>
      <c r="AD573" s="187"/>
      <c r="AE573" s="186"/>
      <c r="AF573" s="190"/>
      <c r="AG573" s="747">
        <f t="shared" si="38"/>
        <v>0</v>
      </c>
      <c r="AH573" s="748">
        <f t="shared" si="39"/>
        <v>0</v>
      </c>
      <c r="AI573" s="187"/>
      <c r="AJ573" s="52"/>
      <c r="AK573" s="156" t="str">
        <f>IFERROR(VLOOKUP($A573,'Liste planification'!$B$2:$C$105,2,FALSE),"")</f>
        <v/>
      </c>
      <c r="AL573" s="27"/>
      <c r="AM573" s="27"/>
      <c r="AN573" s="769"/>
      <c r="AO573" s="770"/>
      <c r="AP573" s="770"/>
      <c r="AQ573" s="770"/>
      <c r="AR573" s="770"/>
      <c r="AS573" s="770"/>
      <c r="AT573" s="770"/>
      <c r="AU573" s="770"/>
      <c r="AV573" s="770"/>
      <c r="AW573" s="770"/>
      <c r="AX573" s="770"/>
      <c r="AY573" s="770"/>
      <c r="AZ573" s="770"/>
      <c r="BA573" s="770"/>
      <c r="BB573" s="770"/>
      <c r="BC573" s="770"/>
      <c r="BD573" s="770"/>
      <c r="BE573" s="770"/>
      <c r="BF573" s="770"/>
      <c r="BG573" s="770"/>
      <c r="BH573" s="770"/>
      <c r="BI573" s="770"/>
      <c r="BJ573" s="770"/>
      <c r="BK573" s="770"/>
      <c r="BL573" s="770"/>
      <c r="BM573" s="770"/>
      <c r="BN573" s="770"/>
      <c r="BO573" s="770"/>
      <c r="BP573" s="770"/>
      <c r="BQ573" s="770"/>
      <c r="BR573" s="770"/>
      <c r="BS573" s="770"/>
      <c r="BT573" s="770"/>
      <c r="BU573" s="770"/>
      <c r="BV573" s="770"/>
      <c r="BW573" s="770"/>
      <c r="BX573" s="770"/>
      <c r="BY573" s="770"/>
      <c r="BZ573" s="770"/>
      <c r="CA573" s="770"/>
      <c r="CB573" s="770"/>
      <c r="CC573" s="770"/>
    </row>
    <row r="574" spans="1:81" s="64" customFormat="1">
      <c r="A574" s="158"/>
      <c r="B574" s="159" t="str">
        <f>A574&amp;"-"&amp;TEXT(COUNTIF($A$5:A574,A574),"000")</f>
        <v>-000</v>
      </c>
      <c r="C574" s="52"/>
      <c r="D574" s="27"/>
      <c r="E574" s="28"/>
      <c r="F574" s="27"/>
      <c r="G574" s="27"/>
      <c r="H574" s="52"/>
      <c r="I574" s="380" t="str">
        <f>IFERROR(VLOOKUP($F574,'Liste planification'!$V$2:$W$96,2,FALSE),"")</f>
        <v/>
      </c>
      <c r="J574" s="27"/>
      <c r="K574" s="27"/>
      <c r="L574" s="27"/>
      <c r="M574" s="52"/>
      <c r="N574" s="52"/>
      <c r="O574" s="52"/>
      <c r="P574" s="52"/>
      <c r="Q574" s="52"/>
      <c r="R574" s="52"/>
      <c r="S574" s="52"/>
      <c r="T574" s="52"/>
      <c r="U574" s="52"/>
      <c r="V574" s="52"/>
      <c r="W574" s="52"/>
      <c r="X574" s="52"/>
      <c r="Y574" s="194"/>
      <c r="Z574" s="776"/>
      <c r="AA574" s="190"/>
      <c r="AB574" s="747">
        <f t="shared" si="36"/>
        <v>0</v>
      </c>
      <c r="AC574" s="748">
        <f t="shared" si="37"/>
        <v>0</v>
      </c>
      <c r="AD574" s="187"/>
      <c r="AE574" s="186"/>
      <c r="AF574" s="190"/>
      <c r="AG574" s="747">
        <f t="shared" si="38"/>
        <v>0</v>
      </c>
      <c r="AH574" s="748">
        <f t="shared" si="39"/>
        <v>0</v>
      </c>
      <c r="AI574" s="187"/>
      <c r="AJ574" s="52"/>
      <c r="AK574" s="156" t="str">
        <f>IFERROR(VLOOKUP($A574,'Liste planification'!$B$2:$C$105,2,FALSE),"")</f>
        <v/>
      </c>
      <c r="AL574" s="27"/>
      <c r="AM574" s="27"/>
      <c r="AN574" s="769"/>
      <c r="AO574" s="770"/>
      <c r="AP574" s="770"/>
      <c r="AQ574" s="770"/>
      <c r="AR574" s="770"/>
      <c r="AS574" s="770"/>
      <c r="AT574" s="770"/>
      <c r="AU574" s="770"/>
      <c r="AV574" s="770"/>
      <c r="AW574" s="770"/>
      <c r="AX574" s="770"/>
      <c r="AY574" s="770"/>
      <c r="AZ574" s="770"/>
      <c r="BA574" s="770"/>
      <c r="BB574" s="770"/>
      <c r="BC574" s="770"/>
      <c r="BD574" s="770"/>
      <c r="BE574" s="770"/>
      <c r="BF574" s="770"/>
      <c r="BG574" s="770"/>
      <c r="BH574" s="770"/>
      <c r="BI574" s="770"/>
      <c r="BJ574" s="770"/>
      <c r="BK574" s="770"/>
      <c r="BL574" s="770"/>
      <c r="BM574" s="770"/>
      <c r="BN574" s="770"/>
      <c r="BO574" s="770"/>
      <c r="BP574" s="770"/>
      <c r="BQ574" s="770"/>
      <c r="BR574" s="770"/>
      <c r="BS574" s="770"/>
      <c r="BT574" s="770"/>
      <c r="BU574" s="770"/>
      <c r="BV574" s="770"/>
      <c r="BW574" s="770"/>
      <c r="BX574" s="770"/>
      <c r="BY574" s="770"/>
      <c r="BZ574" s="770"/>
      <c r="CA574" s="770"/>
      <c r="CB574" s="770"/>
      <c r="CC574" s="770"/>
    </row>
    <row r="575" spans="1:81" s="64" customFormat="1">
      <c r="A575" s="158"/>
      <c r="B575" s="159" t="str">
        <f>A575&amp;"-"&amp;TEXT(COUNTIF($A$5:A575,A575),"000")</f>
        <v>-000</v>
      </c>
      <c r="C575" s="52"/>
      <c r="D575" s="27"/>
      <c r="E575" s="28"/>
      <c r="F575" s="27"/>
      <c r="G575" s="27"/>
      <c r="H575" s="52"/>
      <c r="I575" s="380" t="str">
        <f>IFERROR(VLOOKUP($F575,'Liste planification'!$V$2:$W$96,2,FALSE),"")</f>
        <v/>
      </c>
      <c r="J575" s="27"/>
      <c r="K575" s="27"/>
      <c r="L575" s="27"/>
      <c r="M575" s="52"/>
      <c r="N575" s="52"/>
      <c r="O575" s="52"/>
      <c r="P575" s="52"/>
      <c r="Q575" s="52"/>
      <c r="R575" s="52"/>
      <c r="S575" s="52"/>
      <c r="T575" s="52"/>
      <c r="U575" s="52"/>
      <c r="V575" s="52"/>
      <c r="W575" s="52"/>
      <c r="X575" s="52"/>
      <c r="Y575" s="194"/>
      <c r="Z575" s="776"/>
      <c r="AA575" s="190"/>
      <c r="AB575" s="747">
        <f t="shared" si="36"/>
        <v>0</v>
      </c>
      <c r="AC575" s="748">
        <f t="shared" si="37"/>
        <v>0</v>
      </c>
      <c r="AD575" s="187"/>
      <c r="AE575" s="186"/>
      <c r="AF575" s="190"/>
      <c r="AG575" s="747">
        <f t="shared" si="38"/>
        <v>0</v>
      </c>
      <c r="AH575" s="748">
        <f t="shared" si="39"/>
        <v>0</v>
      </c>
      <c r="AI575" s="187"/>
      <c r="AJ575" s="52"/>
      <c r="AK575" s="156" t="str">
        <f>IFERROR(VLOOKUP($A575,'Liste planification'!$B$2:$C$105,2,FALSE),"")</f>
        <v/>
      </c>
      <c r="AL575" s="27"/>
      <c r="AM575" s="27"/>
      <c r="AN575" s="769"/>
      <c r="AO575" s="770"/>
      <c r="AP575" s="770"/>
      <c r="AQ575" s="770"/>
      <c r="AR575" s="770"/>
      <c r="AS575" s="770"/>
      <c r="AT575" s="770"/>
      <c r="AU575" s="770"/>
      <c r="AV575" s="770"/>
      <c r="AW575" s="770"/>
      <c r="AX575" s="770"/>
      <c r="AY575" s="770"/>
      <c r="AZ575" s="770"/>
      <c r="BA575" s="770"/>
      <c r="BB575" s="770"/>
      <c r="BC575" s="770"/>
      <c r="BD575" s="770"/>
      <c r="BE575" s="770"/>
      <c r="BF575" s="770"/>
      <c r="BG575" s="770"/>
      <c r="BH575" s="770"/>
      <c r="BI575" s="770"/>
      <c r="BJ575" s="770"/>
      <c r="BK575" s="770"/>
      <c r="BL575" s="770"/>
      <c r="BM575" s="770"/>
      <c r="BN575" s="770"/>
      <c r="BO575" s="770"/>
      <c r="BP575" s="770"/>
      <c r="BQ575" s="770"/>
      <c r="BR575" s="770"/>
      <c r="BS575" s="770"/>
      <c r="BT575" s="770"/>
      <c r="BU575" s="770"/>
      <c r="BV575" s="770"/>
      <c r="BW575" s="770"/>
      <c r="BX575" s="770"/>
      <c r="BY575" s="770"/>
      <c r="BZ575" s="770"/>
      <c r="CA575" s="770"/>
      <c r="CB575" s="770"/>
      <c r="CC575" s="770"/>
    </row>
    <row r="576" spans="1:81" s="64" customFormat="1">
      <c r="A576" s="158"/>
      <c r="B576" s="159" t="str">
        <f>A576&amp;"-"&amp;TEXT(COUNTIF($A$5:A576,A576),"000")</f>
        <v>-000</v>
      </c>
      <c r="C576" s="52"/>
      <c r="D576" s="27"/>
      <c r="E576" s="28"/>
      <c r="F576" s="27"/>
      <c r="G576" s="27"/>
      <c r="H576" s="52"/>
      <c r="I576" s="380" t="str">
        <f>IFERROR(VLOOKUP($F576,'Liste planification'!$V$2:$W$96,2,FALSE),"")</f>
        <v/>
      </c>
      <c r="J576" s="27"/>
      <c r="K576" s="27"/>
      <c r="L576" s="27"/>
      <c r="M576" s="52"/>
      <c r="N576" s="52"/>
      <c r="O576" s="52"/>
      <c r="P576" s="52"/>
      <c r="Q576" s="52"/>
      <c r="R576" s="52"/>
      <c r="S576" s="52"/>
      <c r="T576" s="52"/>
      <c r="U576" s="52"/>
      <c r="V576" s="52"/>
      <c r="W576" s="52"/>
      <c r="X576" s="52"/>
      <c r="Y576" s="194"/>
      <c r="Z576" s="776"/>
      <c r="AA576" s="190"/>
      <c r="AB576" s="747">
        <f t="shared" si="36"/>
        <v>0</v>
      </c>
      <c r="AC576" s="748">
        <f t="shared" si="37"/>
        <v>0</v>
      </c>
      <c r="AD576" s="187"/>
      <c r="AE576" s="186"/>
      <c r="AF576" s="190"/>
      <c r="AG576" s="747">
        <f t="shared" si="38"/>
        <v>0</v>
      </c>
      <c r="AH576" s="748">
        <f t="shared" si="39"/>
        <v>0</v>
      </c>
      <c r="AI576" s="187"/>
      <c r="AJ576" s="52"/>
      <c r="AK576" s="156" t="str">
        <f>IFERROR(VLOOKUP($A576,'Liste planification'!$B$2:$C$105,2,FALSE),"")</f>
        <v/>
      </c>
      <c r="AL576" s="27"/>
      <c r="AM576" s="27"/>
      <c r="AN576" s="769"/>
      <c r="AO576" s="770"/>
      <c r="AP576" s="770"/>
      <c r="AQ576" s="770"/>
      <c r="AR576" s="770"/>
      <c r="AS576" s="770"/>
      <c r="AT576" s="770"/>
      <c r="AU576" s="770"/>
      <c r="AV576" s="770"/>
      <c r="AW576" s="770"/>
      <c r="AX576" s="770"/>
      <c r="AY576" s="770"/>
      <c r="AZ576" s="770"/>
      <c r="BA576" s="770"/>
      <c r="BB576" s="770"/>
      <c r="BC576" s="770"/>
      <c r="BD576" s="770"/>
      <c r="BE576" s="770"/>
      <c r="BF576" s="770"/>
      <c r="BG576" s="770"/>
      <c r="BH576" s="770"/>
      <c r="BI576" s="770"/>
      <c r="BJ576" s="770"/>
      <c r="BK576" s="770"/>
      <c r="BL576" s="770"/>
      <c r="BM576" s="770"/>
      <c r="BN576" s="770"/>
      <c r="BO576" s="770"/>
      <c r="BP576" s="770"/>
      <c r="BQ576" s="770"/>
      <c r="BR576" s="770"/>
      <c r="BS576" s="770"/>
      <c r="BT576" s="770"/>
      <c r="BU576" s="770"/>
      <c r="BV576" s="770"/>
      <c r="BW576" s="770"/>
      <c r="BX576" s="770"/>
      <c r="BY576" s="770"/>
      <c r="BZ576" s="770"/>
      <c r="CA576" s="770"/>
      <c r="CB576" s="770"/>
      <c r="CC576" s="770"/>
    </row>
    <row r="577" spans="1:81" s="64" customFormat="1">
      <c r="A577" s="158"/>
      <c r="B577" s="159" t="str">
        <f>A577&amp;"-"&amp;TEXT(COUNTIF($A$5:A577,A577),"000")</f>
        <v>-000</v>
      </c>
      <c r="C577" s="52"/>
      <c r="D577" s="27"/>
      <c r="E577" s="28"/>
      <c r="F577" s="27"/>
      <c r="G577" s="27"/>
      <c r="H577" s="52"/>
      <c r="I577" s="380" t="str">
        <f>IFERROR(VLOOKUP($F577,'Liste planification'!$V$2:$W$96,2,FALSE),"")</f>
        <v/>
      </c>
      <c r="J577" s="27"/>
      <c r="K577" s="27"/>
      <c r="L577" s="27"/>
      <c r="M577" s="52"/>
      <c r="N577" s="52"/>
      <c r="O577" s="52"/>
      <c r="P577" s="52"/>
      <c r="Q577" s="52"/>
      <c r="R577" s="52"/>
      <c r="S577" s="52"/>
      <c r="T577" s="52"/>
      <c r="U577" s="52"/>
      <c r="V577" s="52"/>
      <c r="W577" s="52"/>
      <c r="X577" s="52"/>
      <c r="Y577" s="194"/>
      <c r="Z577" s="776"/>
      <c r="AA577" s="190"/>
      <c r="AB577" s="747">
        <f t="shared" si="36"/>
        <v>0</v>
      </c>
      <c r="AC577" s="748">
        <f t="shared" si="37"/>
        <v>0</v>
      </c>
      <c r="AD577" s="187"/>
      <c r="AE577" s="186"/>
      <c r="AF577" s="190"/>
      <c r="AG577" s="747">
        <f t="shared" si="38"/>
        <v>0</v>
      </c>
      <c r="AH577" s="748">
        <f t="shared" si="39"/>
        <v>0</v>
      </c>
      <c r="AI577" s="187"/>
      <c r="AJ577" s="52"/>
      <c r="AK577" s="156" t="str">
        <f>IFERROR(VLOOKUP($A577,'Liste planification'!$B$2:$C$105,2,FALSE),"")</f>
        <v/>
      </c>
      <c r="AL577" s="27"/>
      <c r="AM577" s="27"/>
      <c r="AN577" s="769"/>
      <c r="AO577" s="770"/>
      <c r="AP577" s="770"/>
      <c r="AQ577" s="770"/>
      <c r="AR577" s="770"/>
      <c r="AS577" s="770"/>
      <c r="AT577" s="770"/>
      <c r="AU577" s="770"/>
      <c r="AV577" s="770"/>
      <c r="AW577" s="770"/>
      <c r="AX577" s="770"/>
      <c r="AY577" s="770"/>
      <c r="AZ577" s="770"/>
      <c r="BA577" s="770"/>
      <c r="BB577" s="770"/>
      <c r="BC577" s="770"/>
      <c r="BD577" s="770"/>
      <c r="BE577" s="770"/>
      <c r="BF577" s="770"/>
      <c r="BG577" s="770"/>
      <c r="BH577" s="770"/>
      <c r="BI577" s="770"/>
      <c r="BJ577" s="770"/>
      <c r="BK577" s="770"/>
      <c r="BL577" s="770"/>
      <c r="BM577" s="770"/>
      <c r="BN577" s="770"/>
      <c r="BO577" s="770"/>
      <c r="BP577" s="770"/>
      <c r="BQ577" s="770"/>
      <c r="BR577" s="770"/>
      <c r="BS577" s="770"/>
      <c r="BT577" s="770"/>
      <c r="BU577" s="770"/>
      <c r="BV577" s="770"/>
      <c r="BW577" s="770"/>
      <c r="BX577" s="770"/>
      <c r="BY577" s="770"/>
      <c r="BZ577" s="770"/>
      <c r="CA577" s="770"/>
      <c r="CB577" s="770"/>
      <c r="CC577" s="770"/>
    </row>
    <row r="578" spans="1:81" s="64" customFormat="1">
      <c r="A578" s="158"/>
      <c r="B578" s="159" t="str">
        <f>A578&amp;"-"&amp;TEXT(COUNTIF($A$5:A578,A578),"000")</f>
        <v>-000</v>
      </c>
      <c r="C578" s="52"/>
      <c r="D578" s="27"/>
      <c r="E578" s="28"/>
      <c r="F578" s="27"/>
      <c r="G578" s="27"/>
      <c r="H578" s="52"/>
      <c r="I578" s="380" t="str">
        <f>IFERROR(VLOOKUP($F578,'Liste planification'!$V$2:$W$96,2,FALSE),"")</f>
        <v/>
      </c>
      <c r="J578" s="27"/>
      <c r="K578" s="27"/>
      <c r="L578" s="27"/>
      <c r="M578" s="52"/>
      <c r="N578" s="52"/>
      <c r="O578" s="52"/>
      <c r="P578" s="52"/>
      <c r="Q578" s="52"/>
      <c r="R578" s="52"/>
      <c r="S578" s="52"/>
      <c r="T578" s="52"/>
      <c r="U578" s="52"/>
      <c r="V578" s="52"/>
      <c r="W578" s="52"/>
      <c r="X578" s="52"/>
      <c r="Y578" s="194"/>
      <c r="Z578" s="776"/>
      <c r="AA578" s="190"/>
      <c r="AB578" s="747">
        <f t="shared" si="36"/>
        <v>0</v>
      </c>
      <c r="AC578" s="748">
        <f t="shared" si="37"/>
        <v>0</v>
      </c>
      <c r="AD578" s="187"/>
      <c r="AE578" s="186"/>
      <c r="AF578" s="190"/>
      <c r="AG578" s="747">
        <f t="shared" si="38"/>
        <v>0</v>
      </c>
      <c r="AH578" s="748">
        <f t="shared" si="39"/>
        <v>0</v>
      </c>
      <c r="AI578" s="187"/>
      <c r="AJ578" s="52"/>
      <c r="AK578" s="156" t="str">
        <f>IFERROR(VLOOKUP($A578,'Liste planification'!$B$2:$C$105,2,FALSE),"")</f>
        <v/>
      </c>
      <c r="AL578" s="27"/>
      <c r="AM578" s="27"/>
      <c r="AN578" s="769"/>
      <c r="AO578" s="770"/>
      <c r="AP578" s="770"/>
      <c r="AQ578" s="770"/>
      <c r="AR578" s="770"/>
      <c r="AS578" s="770"/>
      <c r="AT578" s="770"/>
      <c r="AU578" s="770"/>
      <c r="AV578" s="770"/>
      <c r="AW578" s="770"/>
      <c r="AX578" s="770"/>
      <c r="AY578" s="770"/>
      <c r="AZ578" s="770"/>
      <c r="BA578" s="770"/>
      <c r="BB578" s="770"/>
      <c r="BC578" s="770"/>
      <c r="BD578" s="770"/>
      <c r="BE578" s="770"/>
      <c r="BF578" s="770"/>
      <c r="BG578" s="770"/>
      <c r="BH578" s="770"/>
      <c r="BI578" s="770"/>
      <c r="BJ578" s="770"/>
      <c r="BK578" s="770"/>
      <c r="BL578" s="770"/>
      <c r="BM578" s="770"/>
      <c r="BN578" s="770"/>
      <c r="BO578" s="770"/>
      <c r="BP578" s="770"/>
      <c r="BQ578" s="770"/>
      <c r="BR578" s="770"/>
      <c r="BS578" s="770"/>
      <c r="BT578" s="770"/>
      <c r="BU578" s="770"/>
      <c r="BV578" s="770"/>
      <c r="BW578" s="770"/>
      <c r="BX578" s="770"/>
      <c r="BY578" s="770"/>
      <c r="BZ578" s="770"/>
      <c r="CA578" s="770"/>
      <c r="CB578" s="770"/>
      <c r="CC578" s="770"/>
    </row>
    <row r="579" spans="1:81" s="64" customFormat="1">
      <c r="A579" s="158"/>
      <c r="B579" s="159" t="str">
        <f>A579&amp;"-"&amp;TEXT(COUNTIF($A$5:A579,A579),"000")</f>
        <v>-000</v>
      </c>
      <c r="C579" s="52"/>
      <c r="D579" s="27"/>
      <c r="E579" s="28"/>
      <c r="F579" s="27"/>
      <c r="G579" s="27"/>
      <c r="H579" s="52"/>
      <c r="I579" s="380" t="str">
        <f>IFERROR(VLOOKUP($F579,'Liste planification'!$V$2:$W$96,2,FALSE),"")</f>
        <v/>
      </c>
      <c r="J579" s="27"/>
      <c r="K579" s="27"/>
      <c r="L579" s="27"/>
      <c r="M579" s="52"/>
      <c r="N579" s="52"/>
      <c r="O579" s="52"/>
      <c r="P579" s="52"/>
      <c r="Q579" s="52"/>
      <c r="R579" s="52"/>
      <c r="S579" s="52"/>
      <c r="T579" s="52"/>
      <c r="U579" s="52"/>
      <c r="V579" s="52"/>
      <c r="W579" s="52"/>
      <c r="X579" s="52"/>
      <c r="Y579" s="194"/>
      <c r="Z579" s="776"/>
      <c r="AA579" s="190"/>
      <c r="AB579" s="747">
        <f t="shared" si="36"/>
        <v>0</v>
      </c>
      <c r="AC579" s="748">
        <f t="shared" si="37"/>
        <v>0</v>
      </c>
      <c r="AD579" s="187"/>
      <c r="AE579" s="186"/>
      <c r="AF579" s="190"/>
      <c r="AG579" s="747">
        <f t="shared" si="38"/>
        <v>0</v>
      </c>
      <c r="AH579" s="748">
        <f t="shared" si="39"/>
        <v>0</v>
      </c>
      <c r="AI579" s="187"/>
      <c r="AJ579" s="52"/>
      <c r="AK579" s="156" t="str">
        <f>IFERROR(VLOOKUP($A579,'Liste planification'!$B$2:$C$105,2,FALSE),"")</f>
        <v/>
      </c>
      <c r="AL579" s="27"/>
      <c r="AM579" s="27"/>
      <c r="AN579" s="769"/>
      <c r="AO579" s="770"/>
      <c r="AP579" s="770"/>
      <c r="AQ579" s="770"/>
      <c r="AR579" s="770"/>
      <c r="AS579" s="770"/>
      <c r="AT579" s="770"/>
      <c r="AU579" s="770"/>
      <c r="AV579" s="770"/>
      <c r="AW579" s="770"/>
      <c r="AX579" s="770"/>
      <c r="AY579" s="770"/>
      <c r="AZ579" s="770"/>
      <c r="BA579" s="770"/>
      <c r="BB579" s="770"/>
      <c r="BC579" s="770"/>
      <c r="BD579" s="770"/>
      <c r="BE579" s="770"/>
      <c r="BF579" s="770"/>
      <c r="BG579" s="770"/>
      <c r="BH579" s="770"/>
      <c r="BI579" s="770"/>
      <c r="BJ579" s="770"/>
      <c r="BK579" s="770"/>
      <c r="BL579" s="770"/>
      <c r="BM579" s="770"/>
      <c r="BN579" s="770"/>
      <c r="BO579" s="770"/>
      <c r="BP579" s="770"/>
      <c r="BQ579" s="770"/>
      <c r="BR579" s="770"/>
      <c r="BS579" s="770"/>
      <c r="BT579" s="770"/>
      <c r="BU579" s="770"/>
      <c r="BV579" s="770"/>
      <c r="BW579" s="770"/>
      <c r="BX579" s="770"/>
      <c r="BY579" s="770"/>
      <c r="BZ579" s="770"/>
      <c r="CA579" s="770"/>
      <c r="CB579" s="770"/>
      <c r="CC579" s="770"/>
    </row>
    <row r="580" spans="1:81" s="64" customFormat="1">
      <c r="A580" s="158"/>
      <c r="B580" s="159" t="str">
        <f>A580&amp;"-"&amp;TEXT(COUNTIF($A$5:A580,A580),"000")</f>
        <v>-000</v>
      </c>
      <c r="C580" s="52"/>
      <c r="D580" s="27"/>
      <c r="E580" s="28"/>
      <c r="F580" s="27"/>
      <c r="G580" s="27"/>
      <c r="H580" s="52"/>
      <c r="I580" s="380" t="str">
        <f>IFERROR(VLOOKUP($F580,'Liste planification'!$V$2:$W$96,2,FALSE),"")</f>
        <v/>
      </c>
      <c r="J580" s="27"/>
      <c r="K580" s="27"/>
      <c r="L580" s="27"/>
      <c r="M580" s="52"/>
      <c r="N580" s="52"/>
      <c r="O580" s="52"/>
      <c r="P580" s="52"/>
      <c r="Q580" s="52"/>
      <c r="R580" s="52"/>
      <c r="S580" s="52"/>
      <c r="T580" s="52"/>
      <c r="U580" s="52"/>
      <c r="V580" s="52"/>
      <c r="W580" s="52"/>
      <c r="X580" s="52"/>
      <c r="Y580" s="194"/>
      <c r="Z580" s="776"/>
      <c r="AA580" s="190"/>
      <c r="AB580" s="747">
        <f t="shared" si="36"/>
        <v>0</v>
      </c>
      <c r="AC580" s="748">
        <f t="shared" si="37"/>
        <v>0</v>
      </c>
      <c r="AD580" s="187"/>
      <c r="AE580" s="186"/>
      <c r="AF580" s="190"/>
      <c r="AG580" s="747">
        <f t="shared" si="38"/>
        <v>0</v>
      </c>
      <c r="AH580" s="748">
        <f t="shared" si="39"/>
        <v>0</v>
      </c>
      <c r="AI580" s="187"/>
      <c r="AJ580" s="52"/>
      <c r="AK580" s="156" t="str">
        <f>IFERROR(VLOOKUP($A580,'Liste planification'!$B$2:$C$105,2,FALSE),"")</f>
        <v/>
      </c>
      <c r="AL580" s="27"/>
      <c r="AM580" s="27"/>
      <c r="AN580" s="769"/>
      <c r="AO580" s="770"/>
      <c r="AP580" s="770"/>
      <c r="AQ580" s="770"/>
      <c r="AR580" s="770"/>
      <c r="AS580" s="770"/>
      <c r="AT580" s="770"/>
      <c r="AU580" s="770"/>
      <c r="AV580" s="770"/>
      <c r="AW580" s="770"/>
      <c r="AX580" s="770"/>
      <c r="AY580" s="770"/>
      <c r="AZ580" s="770"/>
      <c r="BA580" s="770"/>
      <c r="BB580" s="770"/>
      <c r="BC580" s="770"/>
      <c r="BD580" s="770"/>
      <c r="BE580" s="770"/>
      <c r="BF580" s="770"/>
      <c r="BG580" s="770"/>
      <c r="BH580" s="770"/>
      <c r="BI580" s="770"/>
      <c r="BJ580" s="770"/>
      <c r="BK580" s="770"/>
      <c r="BL580" s="770"/>
      <c r="BM580" s="770"/>
      <c r="BN580" s="770"/>
      <c r="BO580" s="770"/>
      <c r="BP580" s="770"/>
      <c r="BQ580" s="770"/>
      <c r="BR580" s="770"/>
      <c r="BS580" s="770"/>
      <c r="BT580" s="770"/>
      <c r="BU580" s="770"/>
      <c r="BV580" s="770"/>
      <c r="BW580" s="770"/>
      <c r="BX580" s="770"/>
      <c r="BY580" s="770"/>
      <c r="BZ580" s="770"/>
      <c r="CA580" s="770"/>
      <c r="CB580" s="770"/>
      <c r="CC580" s="770"/>
    </row>
    <row r="581" spans="1:81" s="64" customFormat="1">
      <c r="A581" s="158"/>
      <c r="B581" s="159" t="str">
        <f>A581&amp;"-"&amp;TEXT(COUNTIF($A$5:A581,A581),"000")</f>
        <v>-000</v>
      </c>
      <c r="C581" s="52"/>
      <c r="D581" s="27"/>
      <c r="E581" s="28"/>
      <c r="F581" s="27"/>
      <c r="G581" s="27"/>
      <c r="H581" s="52"/>
      <c r="I581" s="380" t="str">
        <f>IFERROR(VLOOKUP($F581,'Liste planification'!$V$2:$W$96,2,FALSE),"")</f>
        <v/>
      </c>
      <c r="J581" s="27"/>
      <c r="K581" s="27"/>
      <c r="L581" s="27"/>
      <c r="M581" s="52"/>
      <c r="N581" s="52"/>
      <c r="O581" s="52"/>
      <c r="P581" s="52"/>
      <c r="Q581" s="52"/>
      <c r="R581" s="52"/>
      <c r="S581" s="52"/>
      <c r="T581" s="52"/>
      <c r="U581" s="52"/>
      <c r="V581" s="52"/>
      <c r="W581" s="52"/>
      <c r="X581" s="52"/>
      <c r="Y581" s="194"/>
      <c r="Z581" s="776"/>
      <c r="AA581" s="190"/>
      <c r="AB581" s="747">
        <f t="shared" si="36"/>
        <v>0</v>
      </c>
      <c r="AC581" s="748">
        <f t="shared" si="37"/>
        <v>0</v>
      </c>
      <c r="AD581" s="187"/>
      <c r="AE581" s="186"/>
      <c r="AF581" s="190"/>
      <c r="AG581" s="747">
        <f t="shared" si="38"/>
        <v>0</v>
      </c>
      <c r="AH581" s="748">
        <f t="shared" si="39"/>
        <v>0</v>
      </c>
      <c r="AI581" s="187"/>
      <c r="AJ581" s="52"/>
      <c r="AK581" s="156" t="str">
        <f>IFERROR(VLOOKUP($A581,'Liste planification'!$B$2:$C$105,2,FALSE),"")</f>
        <v/>
      </c>
      <c r="AL581" s="27"/>
      <c r="AM581" s="27"/>
      <c r="AN581" s="769"/>
      <c r="AO581" s="770"/>
      <c r="AP581" s="770"/>
      <c r="AQ581" s="770"/>
      <c r="AR581" s="770"/>
      <c r="AS581" s="770"/>
      <c r="AT581" s="770"/>
      <c r="AU581" s="770"/>
      <c r="AV581" s="770"/>
      <c r="AW581" s="770"/>
      <c r="AX581" s="770"/>
      <c r="AY581" s="770"/>
      <c r="AZ581" s="770"/>
      <c r="BA581" s="770"/>
      <c r="BB581" s="770"/>
      <c r="BC581" s="770"/>
      <c r="BD581" s="770"/>
      <c r="BE581" s="770"/>
      <c r="BF581" s="770"/>
      <c r="BG581" s="770"/>
      <c r="BH581" s="770"/>
      <c r="BI581" s="770"/>
      <c r="BJ581" s="770"/>
      <c r="BK581" s="770"/>
      <c r="BL581" s="770"/>
      <c r="BM581" s="770"/>
      <c r="BN581" s="770"/>
      <c r="BO581" s="770"/>
      <c r="BP581" s="770"/>
      <c r="BQ581" s="770"/>
      <c r="BR581" s="770"/>
      <c r="BS581" s="770"/>
      <c r="BT581" s="770"/>
      <c r="BU581" s="770"/>
      <c r="BV581" s="770"/>
      <c r="BW581" s="770"/>
      <c r="BX581" s="770"/>
      <c r="BY581" s="770"/>
      <c r="BZ581" s="770"/>
      <c r="CA581" s="770"/>
      <c r="CB581" s="770"/>
      <c r="CC581" s="770"/>
    </row>
    <row r="582" spans="1:81" s="64" customFormat="1">
      <c r="A582" s="158"/>
      <c r="B582" s="159" t="str">
        <f>A582&amp;"-"&amp;TEXT(COUNTIF($A$5:A582,A582),"000")</f>
        <v>-000</v>
      </c>
      <c r="C582" s="52"/>
      <c r="D582" s="27"/>
      <c r="E582" s="28"/>
      <c r="F582" s="27"/>
      <c r="G582" s="27"/>
      <c r="H582" s="52"/>
      <c r="I582" s="380" t="str">
        <f>IFERROR(VLOOKUP($F582,'Liste planification'!$V$2:$W$96,2,FALSE),"")</f>
        <v/>
      </c>
      <c r="J582" s="27"/>
      <c r="K582" s="27"/>
      <c r="L582" s="27"/>
      <c r="M582" s="52"/>
      <c r="N582" s="52"/>
      <c r="O582" s="52"/>
      <c r="P582" s="52"/>
      <c r="Q582" s="52"/>
      <c r="R582" s="52"/>
      <c r="S582" s="52"/>
      <c r="T582" s="52"/>
      <c r="U582" s="52"/>
      <c r="V582" s="52"/>
      <c r="W582" s="52"/>
      <c r="X582" s="52"/>
      <c r="Y582" s="194"/>
      <c r="Z582" s="776"/>
      <c r="AA582" s="190"/>
      <c r="AB582" s="747">
        <f t="shared" si="36"/>
        <v>0</v>
      </c>
      <c r="AC582" s="748">
        <f t="shared" si="37"/>
        <v>0</v>
      </c>
      <c r="AD582" s="187"/>
      <c r="AE582" s="186"/>
      <c r="AF582" s="190"/>
      <c r="AG582" s="747">
        <f t="shared" si="38"/>
        <v>0</v>
      </c>
      <c r="AH582" s="748">
        <f t="shared" si="39"/>
        <v>0</v>
      </c>
      <c r="AI582" s="187"/>
      <c r="AJ582" s="52"/>
      <c r="AK582" s="156" t="str">
        <f>IFERROR(VLOOKUP($A582,'Liste planification'!$B$2:$C$105,2,FALSE),"")</f>
        <v/>
      </c>
      <c r="AL582" s="27"/>
      <c r="AM582" s="27"/>
      <c r="AN582" s="769"/>
      <c r="AO582" s="770"/>
      <c r="AP582" s="770"/>
      <c r="AQ582" s="770"/>
      <c r="AR582" s="770"/>
      <c r="AS582" s="770"/>
      <c r="AT582" s="770"/>
      <c r="AU582" s="770"/>
      <c r="AV582" s="770"/>
      <c r="AW582" s="770"/>
      <c r="AX582" s="770"/>
      <c r="AY582" s="770"/>
      <c r="AZ582" s="770"/>
      <c r="BA582" s="770"/>
      <c r="BB582" s="770"/>
      <c r="BC582" s="770"/>
      <c r="BD582" s="770"/>
      <c r="BE582" s="770"/>
      <c r="BF582" s="770"/>
      <c r="BG582" s="770"/>
      <c r="BH582" s="770"/>
      <c r="BI582" s="770"/>
      <c r="BJ582" s="770"/>
      <c r="BK582" s="770"/>
      <c r="BL582" s="770"/>
      <c r="BM582" s="770"/>
      <c r="BN582" s="770"/>
      <c r="BO582" s="770"/>
      <c r="BP582" s="770"/>
      <c r="BQ582" s="770"/>
      <c r="BR582" s="770"/>
      <c r="BS582" s="770"/>
      <c r="BT582" s="770"/>
      <c r="BU582" s="770"/>
      <c r="BV582" s="770"/>
      <c r="BW582" s="770"/>
      <c r="BX582" s="770"/>
      <c r="BY582" s="770"/>
      <c r="BZ582" s="770"/>
      <c r="CA582" s="770"/>
      <c r="CB582" s="770"/>
      <c r="CC582" s="770"/>
    </row>
    <row r="583" spans="1:81" s="64" customFormat="1">
      <c r="A583" s="158"/>
      <c r="B583" s="159" t="str">
        <f>A583&amp;"-"&amp;TEXT(COUNTIF($A$5:A583,A583),"000")</f>
        <v>-000</v>
      </c>
      <c r="C583" s="52"/>
      <c r="D583" s="27"/>
      <c r="E583" s="28"/>
      <c r="F583" s="27"/>
      <c r="G583" s="27"/>
      <c r="H583" s="52"/>
      <c r="I583" s="380" t="str">
        <f>IFERROR(VLOOKUP($F583,'Liste planification'!$V$2:$W$96,2,FALSE),"")</f>
        <v/>
      </c>
      <c r="J583" s="27"/>
      <c r="K583" s="27"/>
      <c r="L583" s="27"/>
      <c r="M583" s="52"/>
      <c r="N583" s="52"/>
      <c r="O583" s="52"/>
      <c r="P583" s="52"/>
      <c r="Q583" s="52"/>
      <c r="R583" s="52"/>
      <c r="S583" s="52"/>
      <c r="T583" s="52"/>
      <c r="U583" s="52"/>
      <c r="V583" s="52"/>
      <c r="W583" s="52"/>
      <c r="X583" s="52"/>
      <c r="Y583" s="194"/>
      <c r="Z583" s="776"/>
      <c r="AA583" s="190"/>
      <c r="AB583" s="747">
        <f t="shared" si="36"/>
        <v>0</v>
      </c>
      <c r="AC583" s="748">
        <f t="shared" si="37"/>
        <v>0</v>
      </c>
      <c r="AD583" s="187"/>
      <c r="AE583" s="186"/>
      <c r="AF583" s="190"/>
      <c r="AG583" s="747">
        <f t="shared" si="38"/>
        <v>0</v>
      </c>
      <c r="AH583" s="748">
        <f t="shared" si="39"/>
        <v>0</v>
      </c>
      <c r="AI583" s="187"/>
      <c r="AJ583" s="52"/>
      <c r="AK583" s="156" t="str">
        <f>IFERROR(VLOOKUP($A583,'Liste planification'!$B$2:$C$105,2,FALSE),"")</f>
        <v/>
      </c>
      <c r="AL583" s="27"/>
      <c r="AM583" s="27"/>
      <c r="AN583" s="769"/>
      <c r="AO583" s="770"/>
      <c r="AP583" s="770"/>
      <c r="AQ583" s="770"/>
      <c r="AR583" s="770"/>
      <c r="AS583" s="770"/>
      <c r="AT583" s="770"/>
      <c r="AU583" s="770"/>
      <c r="AV583" s="770"/>
      <c r="AW583" s="770"/>
      <c r="AX583" s="770"/>
      <c r="AY583" s="770"/>
      <c r="AZ583" s="770"/>
      <c r="BA583" s="770"/>
      <c r="BB583" s="770"/>
      <c r="BC583" s="770"/>
      <c r="BD583" s="770"/>
      <c r="BE583" s="770"/>
      <c r="BF583" s="770"/>
      <c r="BG583" s="770"/>
      <c r="BH583" s="770"/>
      <c r="BI583" s="770"/>
      <c r="BJ583" s="770"/>
      <c r="BK583" s="770"/>
      <c r="BL583" s="770"/>
      <c r="BM583" s="770"/>
      <c r="BN583" s="770"/>
      <c r="BO583" s="770"/>
      <c r="BP583" s="770"/>
      <c r="BQ583" s="770"/>
      <c r="BR583" s="770"/>
      <c r="BS583" s="770"/>
      <c r="BT583" s="770"/>
      <c r="BU583" s="770"/>
      <c r="BV583" s="770"/>
      <c r="BW583" s="770"/>
      <c r="BX583" s="770"/>
      <c r="BY583" s="770"/>
      <c r="BZ583" s="770"/>
      <c r="CA583" s="770"/>
      <c r="CB583" s="770"/>
      <c r="CC583" s="770"/>
    </row>
    <row r="584" spans="1:81" s="64" customFormat="1">
      <c r="A584" s="158"/>
      <c r="B584" s="159" t="str">
        <f>A584&amp;"-"&amp;TEXT(COUNTIF($A$5:A584,A584),"000")</f>
        <v>-000</v>
      </c>
      <c r="C584" s="52"/>
      <c r="D584" s="27"/>
      <c r="E584" s="28"/>
      <c r="F584" s="27"/>
      <c r="G584" s="27"/>
      <c r="H584" s="52"/>
      <c r="I584" s="380" t="str">
        <f>IFERROR(VLOOKUP($F584,'Liste planification'!$V$2:$W$96,2,FALSE),"")</f>
        <v/>
      </c>
      <c r="J584" s="27"/>
      <c r="K584" s="27"/>
      <c r="L584" s="27"/>
      <c r="M584" s="52"/>
      <c r="N584" s="52"/>
      <c r="O584" s="52"/>
      <c r="P584" s="52"/>
      <c r="Q584" s="52"/>
      <c r="R584" s="52"/>
      <c r="S584" s="52"/>
      <c r="T584" s="52"/>
      <c r="U584" s="52"/>
      <c r="V584" s="52"/>
      <c r="W584" s="52"/>
      <c r="X584" s="52"/>
      <c r="Y584" s="194"/>
      <c r="Z584" s="776"/>
      <c r="AA584" s="190"/>
      <c r="AB584" s="747">
        <f t="shared" si="36"/>
        <v>0</v>
      </c>
      <c r="AC584" s="748">
        <f t="shared" si="37"/>
        <v>0</v>
      </c>
      <c r="AD584" s="187"/>
      <c r="AE584" s="186"/>
      <c r="AF584" s="190"/>
      <c r="AG584" s="747">
        <f t="shared" si="38"/>
        <v>0</v>
      </c>
      <c r="AH584" s="748">
        <f t="shared" si="39"/>
        <v>0</v>
      </c>
      <c r="AI584" s="187"/>
      <c r="AJ584" s="52"/>
      <c r="AK584" s="156" t="str">
        <f>IFERROR(VLOOKUP($A584,'Liste planification'!$B$2:$C$105,2,FALSE),"")</f>
        <v/>
      </c>
      <c r="AL584" s="27"/>
      <c r="AM584" s="27"/>
      <c r="AN584" s="769"/>
      <c r="AO584" s="770"/>
      <c r="AP584" s="770"/>
      <c r="AQ584" s="770"/>
      <c r="AR584" s="770"/>
      <c r="AS584" s="770"/>
      <c r="AT584" s="770"/>
      <c r="AU584" s="770"/>
      <c r="AV584" s="770"/>
      <c r="AW584" s="770"/>
      <c r="AX584" s="770"/>
      <c r="AY584" s="770"/>
      <c r="AZ584" s="770"/>
      <c r="BA584" s="770"/>
      <c r="BB584" s="770"/>
      <c r="BC584" s="770"/>
      <c r="BD584" s="770"/>
      <c r="BE584" s="770"/>
      <c r="BF584" s="770"/>
      <c r="BG584" s="770"/>
      <c r="BH584" s="770"/>
      <c r="BI584" s="770"/>
      <c r="BJ584" s="770"/>
      <c r="BK584" s="770"/>
      <c r="BL584" s="770"/>
      <c r="BM584" s="770"/>
      <c r="BN584" s="770"/>
      <c r="BO584" s="770"/>
      <c r="BP584" s="770"/>
      <c r="BQ584" s="770"/>
      <c r="BR584" s="770"/>
      <c r="BS584" s="770"/>
      <c r="BT584" s="770"/>
      <c r="BU584" s="770"/>
      <c r="BV584" s="770"/>
      <c r="BW584" s="770"/>
      <c r="BX584" s="770"/>
      <c r="BY584" s="770"/>
      <c r="BZ584" s="770"/>
      <c r="CA584" s="770"/>
      <c r="CB584" s="770"/>
      <c r="CC584" s="770"/>
    </row>
    <row r="585" spans="1:81" s="64" customFormat="1">
      <c r="A585" s="158"/>
      <c r="B585" s="159" t="str">
        <f>A585&amp;"-"&amp;TEXT(COUNTIF($A$5:A585,A585),"000")</f>
        <v>-000</v>
      </c>
      <c r="C585" s="52"/>
      <c r="D585" s="27"/>
      <c r="E585" s="28"/>
      <c r="F585" s="27"/>
      <c r="G585" s="27"/>
      <c r="H585" s="52"/>
      <c r="I585" s="380" t="str">
        <f>IFERROR(VLOOKUP($F585,'Liste planification'!$V$2:$W$96,2,FALSE),"")</f>
        <v/>
      </c>
      <c r="J585" s="27"/>
      <c r="K585" s="27"/>
      <c r="L585" s="27"/>
      <c r="M585" s="52"/>
      <c r="N585" s="52"/>
      <c r="O585" s="52"/>
      <c r="P585" s="52"/>
      <c r="Q585" s="52"/>
      <c r="R585" s="52"/>
      <c r="S585" s="52"/>
      <c r="T585" s="52"/>
      <c r="U585" s="52"/>
      <c r="V585" s="52"/>
      <c r="W585" s="52"/>
      <c r="X585" s="52"/>
      <c r="Y585" s="194"/>
      <c r="Z585" s="776"/>
      <c r="AA585" s="190"/>
      <c r="AB585" s="747">
        <f t="shared" si="36"/>
        <v>0</v>
      </c>
      <c r="AC585" s="748">
        <f t="shared" si="37"/>
        <v>0</v>
      </c>
      <c r="AD585" s="187"/>
      <c r="AE585" s="186"/>
      <c r="AF585" s="190"/>
      <c r="AG585" s="747">
        <f t="shared" si="38"/>
        <v>0</v>
      </c>
      <c r="AH585" s="748">
        <f t="shared" si="39"/>
        <v>0</v>
      </c>
      <c r="AI585" s="187"/>
      <c r="AJ585" s="52"/>
      <c r="AK585" s="156" t="str">
        <f>IFERROR(VLOOKUP($A585,'Liste planification'!$B$2:$C$105,2,FALSE),"")</f>
        <v/>
      </c>
      <c r="AL585" s="27"/>
      <c r="AM585" s="27"/>
      <c r="AN585" s="769"/>
      <c r="AO585" s="770"/>
      <c r="AP585" s="770"/>
      <c r="AQ585" s="770"/>
      <c r="AR585" s="770"/>
      <c r="AS585" s="770"/>
      <c r="AT585" s="770"/>
      <c r="AU585" s="770"/>
      <c r="AV585" s="770"/>
      <c r="AW585" s="770"/>
      <c r="AX585" s="770"/>
      <c r="AY585" s="770"/>
      <c r="AZ585" s="770"/>
      <c r="BA585" s="770"/>
      <c r="BB585" s="770"/>
      <c r="BC585" s="770"/>
      <c r="BD585" s="770"/>
      <c r="BE585" s="770"/>
      <c r="BF585" s="770"/>
      <c r="BG585" s="770"/>
      <c r="BH585" s="770"/>
      <c r="BI585" s="770"/>
      <c r="BJ585" s="770"/>
      <c r="BK585" s="770"/>
      <c r="BL585" s="770"/>
      <c r="BM585" s="770"/>
      <c r="BN585" s="770"/>
      <c r="BO585" s="770"/>
      <c r="BP585" s="770"/>
      <c r="BQ585" s="770"/>
      <c r="BR585" s="770"/>
      <c r="BS585" s="770"/>
      <c r="BT585" s="770"/>
      <c r="BU585" s="770"/>
      <c r="BV585" s="770"/>
      <c r="BW585" s="770"/>
      <c r="BX585" s="770"/>
      <c r="BY585" s="770"/>
      <c r="BZ585" s="770"/>
      <c r="CA585" s="770"/>
      <c r="CB585" s="770"/>
      <c r="CC585" s="770"/>
    </row>
    <row r="586" spans="1:81" s="64" customFormat="1">
      <c r="A586" s="158"/>
      <c r="B586" s="159" t="str">
        <f>A586&amp;"-"&amp;TEXT(COUNTIF($A$5:A586,A586),"000")</f>
        <v>-000</v>
      </c>
      <c r="C586" s="52"/>
      <c r="D586" s="27"/>
      <c r="E586" s="28"/>
      <c r="F586" s="27"/>
      <c r="G586" s="27"/>
      <c r="H586" s="52"/>
      <c r="I586" s="380" t="str">
        <f>IFERROR(VLOOKUP($F586,'Liste planification'!$V$2:$W$96,2,FALSE),"")</f>
        <v/>
      </c>
      <c r="J586" s="27"/>
      <c r="K586" s="27"/>
      <c r="L586" s="27"/>
      <c r="M586" s="52"/>
      <c r="N586" s="52"/>
      <c r="O586" s="52"/>
      <c r="P586" s="52"/>
      <c r="Q586" s="52"/>
      <c r="R586" s="52"/>
      <c r="S586" s="52"/>
      <c r="T586" s="52"/>
      <c r="U586" s="52"/>
      <c r="V586" s="52"/>
      <c r="W586" s="52"/>
      <c r="X586" s="52"/>
      <c r="Y586" s="194"/>
      <c r="Z586" s="776"/>
      <c r="AA586" s="190"/>
      <c r="AB586" s="747">
        <f t="shared" si="36"/>
        <v>0</v>
      </c>
      <c r="AC586" s="748">
        <f t="shared" si="37"/>
        <v>0</v>
      </c>
      <c r="AD586" s="187"/>
      <c r="AE586" s="186"/>
      <c r="AF586" s="190"/>
      <c r="AG586" s="747">
        <f t="shared" si="38"/>
        <v>0</v>
      </c>
      <c r="AH586" s="748">
        <f t="shared" si="39"/>
        <v>0</v>
      </c>
      <c r="AI586" s="187"/>
      <c r="AJ586" s="52"/>
      <c r="AK586" s="156" t="str">
        <f>IFERROR(VLOOKUP($A586,'Liste planification'!$B$2:$C$105,2,FALSE),"")</f>
        <v/>
      </c>
      <c r="AL586" s="27"/>
      <c r="AM586" s="27"/>
      <c r="AN586" s="769"/>
      <c r="AO586" s="770"/>
      <c r="AP586" s="770"/>
      <c r="AQ586" s="770"/>
      <c r="AR586" s="770"/>
      <c r="AS586" s="770"/>
      <c r="AT586" s="770"/>
      <c r="AU586" s="770"/>
      <c r="AV586" s="770"/>
      <c r="AW586" s="770"/>
      <c r="AX586" s="770"/>
      <c r="AY586" s="770"/>
      <c r="AZ586" s="770"/>
      <c r="BA586" s="770"/>
      <c r="BB586" s="770"/>
      <c r="BC586" s="770"/>
      <c r="BD586" s="770"/>
      <c r="BE586" s="770"/>
      <c r="BF586" s="770"/>
      <c r="BG586" s="770"/>
      <c r="BH586" s="770"/>
      <c r="BI586" s="770"/>
      <c r="BJ586" s="770"/>
      <c r="BK586" s="770"/>
      <c r="BL586" s="770"/>
      <c r="BM586" s="770"/>
      <c r="BN586" s="770"/>
      <c r="BO586" s="770"/>
      <c r="BP586" s="770"/>
      <c r="BQ586" s="770"/>
      <c r="BR586" s="770"/>
      <c r="BS586" s="770"/>
      <c r="BT586" s="770"/>
      <c r="BU586" s="770"/>
      <c r="BV586" s="770"/>
      <c r="BW586" s="770"/>
      <c r="BX586" s="770"/>
      <c r="BY586" s="770"/>
      <c r="BZ586" s="770"/>
      <c r="CA586" s="770"/>
      <c r="CB586" s="770"/>
      <c r="CC586" s="770"/>
    </row>
    <row r="587" spans="1:81" s="64" customFormat="1">
      <c r="A587" s="158"/>
      <c r="B587" s="159" t="str">
        <f>A587&amp;"-"&amp;TEXT(COUNTIF($A$5:A587,A587),"000")</f>
        <v>-000</v>
      </c>
      <c r="C587" s="52"/>
      <c r="D587" s="27"/>
      <c r="E587" s="28"/>
      <c r="F587" s="27"/>
      <c r="G587" s="27"/>
      <c r="H587" s="52"/>
      <c r="I587" s="380" t="str">
        <f>IFERROR(VLOOKUP($F587,'Liste planification'!$V$2:$W$96,2,FALSE),"")</f>
        <v/>
      </c>
      <c r="J587" s="27"/>
      <c r="K587" s="27"/>
      <c r="L587" s="27"/>
      <c r="M587" s="52"/>
      <c r="N587" s="52"/>
      <c r="O587" s="52"/>
      <c r="P587" s="52"/>
      <c r="Q587" s="52"/>
      <c r="R587" s="52"/>
      <c r="S587" s="52"/>
      <c r="T587" s="52"/>
      <c r="U587" s="52"/>
      <c r="V587" s="52"/>
      <c r="W587" s="52"/>
      <c r="X587" s="52"/>
      <c r="Y587" s="194"/>
      <c r="Z587" s="776"/>
      <c r="AA587" s="190"/>
      <c r="AB587" s="747">
        <f t="shared" si="36"/>
        <v>0</v>
      </c>
      <c r="AC587" s="748">
        <f t="shared" si="37"/>
        <v>0</v>
      </c>
      <c r="AD587" s="187"/>
      <c r="AE587" s="186"/>
      <c r="AF587" s="190"/>
      <c r="AG587" s="747">
        <f t="shared" si="38"/>
        <v>0</v>
      </c>
      <c r="AH587" s="748">
        <f t="shared" si="39"/>
        <v>0</v>
      </c>
      <c r="AI587" s="187"/>
      <c r="AJ587" s="52"/>
      <c r="AK587" s="156" t="str">
        <f>IFERROR(VLOOKUP($A587,'Liste planification'!$B$2:$C$105,2,FALSE),"")</f>
        <v/>
      </c>
      <c r="AL587" s="27"/>
      <c r="AM587" s="27"/>
      <c r="AN587" s="769"/>
      <c r="AO587" s="770"/>
      <c r="AP587" s="770"/>
      <c r="AQ587" s="770"/>
      <c r="AR587" s="770"/>
      <c r="AS587" s="770"/>
      <c r="AT587" s="770"/>
      <c r="AU587" s="770"/>
      <c r="AV587" s="770"/>
      <c r="AW587" s="770"/>
      <c r="AX587" s="770"/>
      <c r="AY587" s="770"/>
      <c r="AZ587" s="770"/>
      <c r="BA587" s="770"/>
      <c r="BB587" s="770"/>
      <c r="BC587" s="770"/>
      <c r="BD587" s="770"/>
      <c r="BE587" s="770"/>
      <c r="BF587" s="770"/>
      <c r="BG587" s="770"/>
      <c r="BH587" s="770"/>
      <c r="BI587" s="770"/>
      <c r="BJ587" s="770"/>
      <c r="BK587" s="770"/>
      <c r="BL587" s="770"/>
      <c r="BM587" s="770"/>
      <c r="BN587" s="770"/>
      <c r="BO587" s="770"/>
      <c r="BP587" s="770"/>
      <c r="BQ587" s="770"/>
      <c r="BR587" s="770"/>
      <c r="BS587" s="770"/>
      <c r="BT587" s="770"/>
      <c r="BU587" s="770"/>
      <c r="BV587" s="770"/>
      <c r="BW587" s="770"/>
      <c r="BX587" s="770"/>
      <c r="BY587" s="770"/>
      <c r="BZ587" s="770"/>
      <c r="CA587" s="770"/>
      <c r="CB587" s="770"/>
      <c r="CC587" s="770"/>
    </row>
    <row r="588" spans="1:81" s="64" customFormat="1">
      <c r="A588" s="158"/>
      <c r="B588" s="159" t="str">
        <f>A588&amp;"-"&amp;TEXT(COUNTIF($A$5:A588,A588),"000")</f>
        <v>-000</v>
      </c>
      <c r="C588" s="52"/>
      <c r="D588" s="27"/>
      <c r="E588" s="28"/>
      <c r="F588" s="27"/>
      <c r="G588" s="27"/>
      <c r="H588" s="52"/>
      <c r="I588" s="380" t="str">
        <f>IFERROR(VLOOKUP($F588,'Liste planification'!$V$2:$W$96,2,FALSE),"")</f>
        <v/>
      </c>
      <c r="J588" s="27"/>
      <c r="K588" s="27"/>
      <c r="L588" s="27"/>
      <c r="M588" s="52"/>
      <c r="N588" s="52"/>
      <c r="O588" s="52"/>
      <c r="P588" s="52"/>
      <c r="Q588" s="52"/>
      <c r="R588" s="52"/>
      <c r="S588" s="52"/>
      <c r="T588" s="52"/>
      <c r="U588" s="52"/>
      <c r="V588" s="52"/>
      <c r="W588" s="52"/>
      <c r="X588" s="52"/>
      <c r="Y588" s="194"/>
      <c r="Z588" s="776"/>
      <c r="AA588" s="190"/>
      <c r="AB588" s="747">
        <f t="shared" si="36"/>
        <v>0</v>
      </c>
      <c r="AC588" s="748">
        <f t="shared" si="37"/>
        <v>0</v>
      </c>
      <c r="AD588" s="187"/>
      <c r="AE588" s="186"/>
      <c r="AF588" s="190"/>
      <c r="AG588" s="747">
        <f t="shared" si="38"/>
        <v>0</v>
      </c>
      <c r="AH588" s="748">
        <f t="shared" si="39"/>
        <v>0</v>
      </c>
      <c r="AI588" s="187"/>
      <c r="AJ588" s="52"/>
      <c r="AK588" s="156" t="str">
        <f>IFERROR(VLOOKUP($A588,'Liste planification'!$B$2:$C$105,2,FALSE),"")</f>
        <v/>
      </c>
      <c r="AL588" s="27"/>
      <c r="AM588" s="27"/>
      <c r="AN588" s="769"/>
      <c r="AO588" s="770"/>
      <c r="AP588" s="770"/>
      <c r="AQ588" s="770"/>
      <c r="AR588" s="770"/>
      <c r="AS588" s="770"/>
      <c r="AT588" s="770"/>
      <c r="AU588" s="770"/>
      <c r="AV588" s="770"/>
      <c r="AW588" s="770"/>
      <c r="AX588" s="770"/>
      <c r="AY588" s="770"/>
      <c r="AZ588" s="770"/>
      <c r="BA588" s="770"/>
      <c r="BB588" s="770"/>
      <c r="BC588" s="770"/>
      <c r="BD588" s="770"/>
      <c r="BE588" s="770"/>
      <c r="BF588" s="770"/>
      <c r="BG588" s="770"/>
      <c r="BH588" s="770"/>
      <c r="BI588" s="770"/>
      <c r="BJ588" s="770"/>
      <c r="BK588" s="770"/>
      <c r="BL588" s="770"/>
      <c r="BM588" s="770"/>
      <c r="BN588" s="770"/>
      <c r="BO588" s="770"/>
      <c r="BP588" s="770"/>
      <c r="BQ588" s="770"/>
      <c r="BR588" s="770"/>
      <c r="BS588" s="770"/>
      <c r="BT588" s="770"/>
      <c r="BU588" s="770"/>
      <c r="BV588" s="770"/>
      <c r="BW588" s="770"/>
      <c r="BX588" s="770"/>
      <c r="BY588" s="770"/>
      <c r="BZ588" s="770"/>
      <c r="CA588" s="770"/>
      <c r="CB588" s="770"/>
      <c r="CC588" s="770"/>
    </row>
    <row r="589" spans="1:81" s="64" customFormat="1">
      <c r="A589" s="158"/>
      <c r="B589" s="159" t="str">
        <f>A589&amp;"-"&amp;TEXT(COUNTIF($A$5:A589,A589),"000")</f>
        <v>-000</v>
      </c>
      <c r="C589" s="52"/>
      <c r="D589" s="27"/>
      <c r="E589" s="28"/>
      <c r="F589" s="27"/>
      <c r="G589" s="27"/>
      <c r="H589" s="52"/>
      <c r="I589" s="380" t="str">
        <f>IFERROR(VLOOKUP($F589,'Liste planification'!$V$2:$W$96,2,FALSE),"")</f>
        <v/>
      </c>
      <c r="J589" s="27"/>
      <c r="K589" s="27"/>
      <c r="L589" s="27"/>
      <c r="M589" s="52"/>
      <c r="N589" s="52"/>
      <c r="O589" s="52"/>
      <c r="P589" s="52"/>
      <c r="Q589" s="52"/>
      <c r="R589" s="52"/>
      <c r="S589" s="52"/>
      <c r="T589" s="52"/>
      <c r="U589" s="52"/>
      <c r="V589" s="52"/>
      <c r="W589" s="52"/>
      <c r="X589" s="52"/>
      <c r="Y589" s="194"/>
      <c r="Z589" s="776"/>
      <c r="AA589" s="190"/>
      <c r="AB589" s="747">
        <f t="shared" si="36"/>
        <v>0</v>
      </c>
      <c r="AC589" s="748">
        <f t="shared" si="37"/>
        <v>0</v>
      </c>
      <c r="AD589" s="187"/>
      <c r="AE589" s="186"/>
      <c r="AF589" s="190"/>
      <c r="AG589" s="747">
        <f t="shared" si="38"/>
        <v>0</v>
      </c>
      <c r="AH589" s="748">
        <f t="shared" si="39"/>
        <v>0</v>
      </c>
      <c r="AI589" s="187"/>
      <c r="AJ589" s="52"/>
      <c r="AK589" s="156" t="str">
        <f>IFERROR(VLOOKUP($A589,'Liste planification'!$B$2:$C$105,2,FALSE),"")</f>
        <v/>
      </c>
      <c r="AL589" s="27"/>
      <c r="AM589" s="27"/>
      <c r="AN589" s="769"/>
      <c r="AO589" s="770"/>
      <c r="AP589" s="770"/>
      <c r="AQ589" s="770"/>
      <c r="AR589" s="770"/>
      <c r="AS589" s="770"/>
      <c r="AT589" s="770"/>
      <c r="AU589" s="770"/>
      <c r="AV589" s="770"/>
      <c r="AW589" s="770"/>
      <c r="AX589" s="770"/>
      <c r="AY589" s="770"/>
      <c r="AZ589" s="770"/>
      <c r="BA589" s="770"/>
      <c r="BB589" s="770"/>
      <c r="BC589" s="770"/>
      <c r="BD589" s="770"/>
      <c r="BE589" s="770"/>
      <c r="BF589" s="770"/>
      <c r="BG589" s="770"/>
      <c r="BH589" s="770"/>
      <c r="BI589" s="770"/>
      <c r="BJ589" s="770"/>
      <c r="BK589" s="770"/>
      <c r="BL589" s="770"/>
      <c r="BM589" s="770"/>
      <c r="BN589" s="770"/>
      <c r="BO589" s="770"/>
      <c r="BP589" s="770"/>
      <c r="BQ589" s="770"/>
      <c r="BR589" s="770"/>
      <c r="BS589" s="770"/>
      <c r="BT589" s="770"/>
      <c r="BU589" s="770"/>
      <c r="BV589" s="770"/>
      <c r="BW589" s="770"/>
      <c r="BX589" s="770"/>
      <c r="BY589" s="770"/>
      <c r="BZ589" s="770"/>
      <c r="CA589" s="770"/>
      <c r="CB589" s="770"/>
      <c r="CC589" s="770"/>
    </row>
    <row r="590" spans="1:81" s="64" customFormat="1">
      <c r="A590" s="158"/>
      <c r="B590" s="159" t="str">
        <f>A590&amp;"-"&amp;TEXT(COUNTIF($A$5:A590,A590),"000")</f>
        <v>-000</v>
      </c>
      <c r="C590" s="52"/>
      <c r="D590" s="27"/>
      <c r="E590" s="28"/>
      <c r="F590" s="27"/>
      <c r="G590" s="27"/>
      <c r="H590" s="52"/>
      <c r="I590" s="380" t="str">
        <f>IFERROR(VLOOKUP($F590,'Liste planification'!$V$2:$W$96,2,FALSE),"")</f>
        <v/>
      </c>
      <c r="J590" s="27"/>
      <c r="K590" s="27"/>
      <c r="L590" s="27"/>
      <c r="M590" s="52"/>
      <c r="N590" s="52"/>
      <c r="O590" s="52"/>
      <c r="P590" s="52"/>
      <c r="Q590" s="52"/>
      <c r="R590" s="52"/>
      <c r="S590" s="52"/>
      <c r="T590" s="52"/>
      <c r="U590" s="52"/>
      <c r="V590" s="52"/>
      <c r="W590" s="52"/>
      <c r="X590" s="52"/>
      <c r="Y590" s="194"/>
      <c r="Z590" s="776"/>
      <c r="AA590" s="190"/>
      <c r="AB590" s="747">
        <f t="shared" si="36"/>
        <v>0</v>
      </c>
      <c r="AC590" s="748">
        <f t="shared" si="37"/>
        <v>0</v>
      </c>
      <c r="AD590" s="187"/>
      <c r="AE590" s="186"/>
      <c r="AF590" s="190"/>
      <c r="AG590" s="747">
        <f t="shared" si="38"/>
        <v>0</v>
      </c>
      <c r="AH590" s="748">
        <f t="shared" si="39"/>
        <v>0</v>
      </c>
      <c r="AI590" s="187"/>
      <c r="AJ590" s="52"/>
      <c r="AK590" s="156" t="str">
        <f>IFERROR(VLOOKUP($A590,'Liste planification'!$B$2:$C$105,2,FALSE),"")</f>
        <v/>
      </c>
      <c r="AL590" s="27"/>
      <c r="AM590" s="27"/>
      <c r="AN590" s="769"/>
      <c r="AO590" s="770"/>
      <c r="AP590" s="770"/>
      <c r="AQ590" s="770"/>
      <c r="AR590" s="770"/>
      <c r="AS590" s="770"/>
      <c r="AT590" s="770"/>
      <c r="AU590" s="770"/>
      <c r="AV590" s="770"/>
      <c r="AW590" s="770"/>
      <c r="AX590" s="770"/>
      <c r="AY590" s="770"/>
      <c r="AZ590" s="770"/>
      <c r="BA590" s="770"/>
      <c r="BB590" s="770"/>
      <c r="BC590" s="770"/>
      <c r="BD590" s="770"/>
      <c r="BE590" s="770"/>
      <c r="BF590" s="770"/>
      <c r="BG590" s="770"/>
      <c r="BH590" s="770"/>
      <c r="BI590" s="770"/>
      <c r="BJ590" s="770"/>
      <c r="BK590" s="770"/>
      <c r="BL590" s="770"/>
      <c r="BM590" s="770"/>
      <c r="BN590" s="770"/>
      <c r="BO590" s="770"/>
      <c r="BP590" s="770"/>
      <c r="BQ590" s="770"/>
      <c r="BR590" s="770"/>
      <c r="BS590" s="770"/>
      <c r="BT590" s="770"/>
      <c r="BU590" s="770"/>
      <c r="BV590" s="770"/>
      <c r="BW590" s="770"/>
      <c r="BX590" s="770"/>
      <c r="BY590" s="770"/>
      <c r="BZ590" s="770"/>
      <c r="CA590" s="770"/>
      <c r="CB590" s="770"/>
      <c r="CC590" s="770"/>
    </row>
    <row r="591" spans="1:81" s="64" customFormat="1">
      <c r="A591" s="158"/>
      <c r="B591" s="159" t="str">
        <f>A591&amp;"-"&amp;TEXT(COUNTIF($A$5:A591,A591),"000")</f>
        <v>-000</v>
      </c>
      <c r="C591" s="52"/>
      <c r="D591" s="27"/>
      <c r="E591" s="28"/>
      <c r="F591" s="27"/>
      <c r="G591" s="27"/>
      <c r="H591" s="52"/>
      <c r="I591" s="380" t="str">
        <f>IFERROR(VLOOKUP($F591,'Liste planification'!$V$2:$W$96,2,FALSE),"")</f>
        <v/>
      </c>
      <c r="J591" s="27"/>
      <c r="K591" s="27"/>
      <c r="L591" s="27"/>
      <c r="M591" s="52"/>
      <c r="N591" s="52"/>
      <c r="O591" s="52"/>
      <c r="P591" s="52"/>
      <c r="Q591" s="52"/>
      <c r="R591" s="52"/>
      <c r="S591" s="52"/>
      <c r="T591" s="52"/>
      <c r="U591" s="52"/>
      <c r="V591" s="52"/>
      <c r="W591" s="52"/>
      <c r="X591" s="52"/>
      <c r="Y591" s="194"/>
      <c r="Z591" s="776"/>
      <c r="AA591" s="190"/>
      <c r="AB591" s="747">
        <f t="shared" si="36"/>
        <v>0</v>
      </c>
      <c r="AC591" s="748">
        <f t="shared" si="37"/>
        <v>0</v>
      </c>
      <c r="AD591" s="187"/>
      <c r="AE591" s="186"/>
      <c r="AF591" s="190"/>
      <c r="AG591" s="747">
        <f t="shared" si="38"/>
        <v>0</v>
      </c>
      <c r="AH591" s="748">
        <f t="shared" si="39"/>
        <v>0</v>
      </c>
      <c r="AI591" s="187"/>
      <c r="AJ591" s="52"/>
      <c r="AK591" s="156" t="str">
        <f>IFERROR(VLOOKUP($A591,'Liste planification'!$B$2:$C$105,2,FALSE),"")</f>
        <v/>
      </c>
      <c r="AL591" s="27"/>
      <c r="AM591" s="27"/>
      <c r="AN591" s="769"/>
      <c r="AO591" s="770"/>
      <c r="AP591" s="770"/>
      <c r="AQ591" s="770"/>
      <c r="AR591" s="770"/>
      <c r="AS591" s="770"/>
      <c r="AT591" s="770"/>
      <c r="AU591" s="770"/>
      <c r="AV591" s="770"/>
      <c r="AW591" s="770"/>
      <c r="AX591" s="770"/>
      <c r="AY591" s="770"/>
      <c r="AZ591" s="770"/>
      <c r="BA591" s="770"/>
      <c r="BB591" s="770"/>
      <c r="BC591" s="770"/>
      <c r="BD591" s="770"/>
      <c r="BE591" s="770"/>
      <c r="BF591" s="770"/>
      <c r="BG591" s="770"/>
      <c r="BH591" s="770"/>
      <c r="BI591" s="770"/>
      <c r="BJ591" s="770"/>
      <c r="BK591" s="770"/>
      <c r="BL591" s="770"/>
      <c r="BM591" s="770"/>
      <c r="BN591" s="770"/>
      <c r="BO591" s="770"/>
      <c r="BP591" s="770"/>
      <c r="BQ591" s="770"/>
      <c r="BR591" s="770"/>
      <c r="BS591" s="770"/>
      <c r="BT591" s="770"/>
      <c r="BU591" s="770"/>
      <c r="BV591" s="770"/>
      <c r="BW591" s="770"/>
      <c r="BX591" s="770"/>
      <c r="BY591" s="770"/>
      <c r="BZ591" s="770"/>
      <c r="CA591" s="770"/>
      <c r="CB591" s="770"/>
      <c r="CC591" s="770"/>
    </row>
    <row r="592" spans="1:81" s="64" customFormat="1">
      <c r="A592" s="158"/>
      <c r="B592" s="159" t="str">
        <f>A592&amp;"-"&amp;TEXT(COUNTIF($A$5:A592,A592),"000")</f>
        <v>-000</v>
      </c>
      <c r="C592" s="52"/>
      <c r="D592" s="27"/>
      <c r="E592" s="28"/>
      <c r="F592" s="27"/>
      <c r="G592" s="27"/>
      <c r="H592" s="52"/>
      <c r="I592" s="380" t="str">
        <f>IFERROR(VLOOKUP($F592,'Liste planification'!$V$2:$W$96,2,FALSE),"")</f>
        <v/>
      </c>
      <c r="J592" s="27"/>
      <c r="K592" s="27"/>
      <c r="L592" s="27"/>
      <c r="M592" s="52"/>
      <c r="N592" s="52"/>
      <c r="O592" s="52"/>
      <c r="P592" s="52"/>
      <c r="Q592" s="52"/>
      <c r="R592" s="52"/>
      <c r="S592" s="52"/>
      <c r="T592" s="52"/>
      <c r="U592" s="52"/>
      <c r="V592" s="52"/>
      <c r="W592" s="52"/>
      <c r="X592" s="52"/>
      <c r="Y592" s="194"/>
      <c r="Z592" s="776"/>
      <c r="AA592" s="190"/>
      <c r="AB592" s="747">
        <f t="shared" si="36"/>
        <v>0</v>
      </c>
      <c r="AC592" s="748">
        <f t="shared" si="37"/>
        <v>0</v>
      </c>
      <c r="AD592" s="187"/>
      <c r="AE592" s="186"/>
      <c r="AF592" s="190"/>
      <c r="AG592" s="747">
        <f t="shared" si="38"/>
        <v>0</v>
      </c>
      <c r="AH592" s="748">
        <f t="shared" si="39"/>
        <v>0</v>
      </c>
      <c r="AI592" s="187"/>
      <c r="AJ592" s="52"/>
      <c r="AK592" s="156" t="str">
        <f>IFERROR(VLOOKUP($A592,'Liste planification'!$B$2:$C$105,2,FALSE),"")</f>
        <v/>
      </c>
      <c r="AL592" s="27"/>
      <c r="AM592" s="27"/>
      <c r="AN592" s="769"/>
      <c r="AO592" s="770"/>
      <c r="AP592" s="770"/>
      <c r="AQ592" s="770"/>
      <c r="AR592" s="770"/>
      <c r="AS592" s="770"/>
      <c r="AT592" s="770"/>
      <c r="AU592" s="770"/>
      <c r="AV592" s="770"/>
      <c r="AW592" s="770"/>
      <c r="AX592" s="770"/>
      <c r="AY592" s="770"/>
      <c r="AZ592" s="770"/>
      <c r="BA592" s="770"/>
      <c r="BB592" s="770"/>
      <c r="BC592" s="770"/>
      <c r="BD592" s="770"/>
      <c r="BE592" s="770"/>
      <c r="BF592" s="770"/>
      <c r="BG592" s="770"/>
      <c r="BH592" s="770"/>
      <c r="BI592" s="770"/>
      <c r="BJ592" s="770"/>
      <c r="BK592" s="770"/>
      <c r="BL592" s="770"/>
      <c r="BM592" s="770"/>
      <c r="BN592" s="770"/>
      <c r="BO592" s="770"/>
      <c r="BP592" s="770"/>
      <c r="BQ592" s="770"/>
      <c r="BR592" s="770"/>
      <c r="BS592" s="770"/>
      <c r="BT592" s="770"/>
      <c r="BU592" s="770"/>
      <c r="BV592" s="770"/>
      <c r="BW592" s="770"/>
      <c r="BX592" s="770"/>
      <c r="BY592" s="770"/>
      <c r="BZ592" s="770"/>
      <c r="CA592" s="770"/>
      <c r="CB592" s="770"/>
      <c r="CC592" s="770"/>
    </row>
    <row r="593" spans="1:81" s="64" customFormat="1">
      <c r="A593" s="158"/>
      <c r="B593" s="159" t="str">
        <f>A593&amp;"-"&amp;TEXT(COUNTIF($A$5:A593,A593),"000")</f>
        <v>-000</v>
      </c>
      <c r="C593" s="52"/>
      <c r="D593" s="27"/>
      <c r="E593" s="28"/>
      <c r="F593" s="27"/>
      <c r="G593" s="27"/>
      <c r="H593" s="52"/>
      <c r="I593" s="380" t="str">
        <f>IFERROR(VLOOKUP($F593,'Liste planification'!$V$2:$W$96,2,FALSE),"")</f>
        <v/>
      </c>
      <c r="J593" s="27"/>
      <c r="K593" s="27"/>
      <c r="L593" s="27"/>
      <c r="M593" s="52"/>
      <c r="N593" s="52"/>
      <c r="O593" s="52"/>
      <c r="P593" s="52"/>
      <c r="Q593" s="52"/>
      <c r="R593" s="52"/>
      <c r="S593" s="52"/>
      <c r="T593" s="52"/>
      <c r="U593" s="52"/>
      <c r="V593" s="52"/>
      <c r="W593" s="52"/>
      <c r="X593" s="52"/>
      <c r="Y593" s="194"/>
      <c r="Z593" s="776"/>
      <c r="AA593" s="190"/>
      <c r="AB593" s="747">
        <f t="shared" si="36"/>
        <v>0</v>
      </c>
      <c r="AC593" s="748">
        <f t="shared" si="37"/>
        <v>0</v>
      </c>
      <c r="AD593" s="187"/>
      <c r="AE593" s="186"/>
      <c r="AF593" s="190"/>
      <c r="AG593" s="747">
        <f t="shared" si="38"/>
        <v>0</v>
      </c>
      <c r="AH593" s="748">
        <f t="shared" si="39"/>
        <v>0</v>
      </c>
      <c r="AI593" s="187"/>
      <c r="AJ593" s="52"/>
      <c r="AK593" s="156" t="str">
        <f>IFERROR(VLOOKUP($A593,'Liste planification'!$B$2:$C$105,2,FALSE),"")</f>
        <v/>
      </c>
      <c r="AL593" s="27"/>
      <c r="AM593" s="27"/>
      <c r="AN593" s="769"/>
      <c r="AO593" s="770"/>
      <c r="AP593" s="770"/>
      <c r="AQ593" s="770"/>
      <c r="AR593" s="770"/>
      <c r="AS593" s="770"/>
      <c r="AT593" s="770"/>
      <c r="AU593" s="770"/>
      <c r="AV593" s="770"/>
      <c r="AW593" s="770"/>
      <c r="AX593" s="770"/>
      <c r="AY593" s="770"/>
      <c r="AZ593" s="770"/>
      <c r="BA593" s="770"/>
      <c r="BB593" s="770"/>
      <c r="BC593" s="770"/>
      <c r="BD593" s="770"/>
      <c r="BE593" s="770"/>
      <c r="BF593" s="770"/>
      <c r="BG593" s="770"/>
      <c r="BH593" s="770"/>
      <c r="BI593" s="770"/>
      <c r="BJ593" s="770"/>
      <c r="BK593" s="770"/>
      <c r="BL593" s="770"/>
      <c r="BM593" s="770"/>
      <c r="BN593" s="770"/>
      <c r="BO593" s="770"/>
      <c r="BP593" s="770"/>
      <c r="BQ593" s="770"/>
      <c r="BR593" s="770"/>
      <c r="BS593" s="770"/>
      <c r="BT593" s="770"/>
      <c r="BU593" s="770"/>
      <c r="BV593" s="770"/>
      <c r="BW593" s="770"/>
      <c r="BX593" s="770"/>
      <c r="BY593" s="770"/>
      <c r="BZ593" s="770"/>
      <c r="CA593" s="770"/>
      <c r="CB593" s="770"/>
      <c r="CC593" s="770"/>
    </row>
    <row r="594" spans="1:81" s="64" customFormat="1">
      <c r="A594" s="158"/>
      <c r="B594" s="159" t="str">
        <f>A594&amp;"-"&amp;TEXT(COUNTIF($A$5:A594,A594),"000")</f>
        <v>-000</v>
      </c>
      <c r="C594" s="52"/>
      <c r="D594" s="27"/>
      <c r="E594" s="28"/>
      <c r="F594" s="27"/>
      <c r="G594" s="27"/>
      <c r="H594" s="52"/>
      <c r="I594" s="380" t="str">
        <f>IFERROR(VLOOKUP($F594,'Liste planification'!$V$2:$W$96,2,FALSE),"")</f>
        <v/>
      </c>
      <c r="J594" s="27"/>
      <c r="K594" s="27"/>
      <c r="L594" s="27"/>
      <c r="M594" s="52"/>
      <c r="N594" s="52"/>
      <c r="O594" s="52"/>
      <c r="P594" s="52"/>
      <c r="Q594" s="52"/>
      <c r="R594" s="52"/>
      <c r="S594" s="52"/>
      <c r="T594" s="52"/>
      <c r="U594" s="52"/>
      <c r="V594" s="52"/>
      <c r="W594" s="52"/>
      <c r="X594" s="52"/>
      <c r="Y594" s="194"/>
      <c r="Z594" s="776"/>
      <c r="AA594" s="190"/>
      <c r="AB594" s="747">
        <f t="shared" si="36"/>
        <v>0</v>
      </c>
      <c r="AC594" s="748">
        <f t="shared" si="37"/>
        <v>0</v>
      </c>
      <c r="AD594" s="187"/>
      <c r="AE594" s="186"/>
      <c r="AF594" s="190"/>
      <c r="AG594" s="747">
        <f t="shared" si="38"/>
        <v>0</v>
      </c>
      <c r="AH594" s="748">
        <f t="shared" si="39"/>
        <v>0</v>
      </c>
      <c r="AI594" s="187"/>
      <c r="AJ594" s="52"/>
      <c r="AK594" s="156" t="str">
        <f>IFERROR(VLOOKUP($A594,'Liste planification'!$B$2:$C$105,2,FALSE),"")</f>
        <v/>
      </c>
      <c r="AL594" s="27"/>
      <c r="AM594" s="27"/>
      <c r="AN594" s="769"/>
      <c r="AO594" s="770"/>
      <c r="AP594" s="770"/>
      <c r="AQ594" s="770"/>
      <c r="AR594" s="770"/>
      <c r="AS594" s="770"/>
      <c r="AT594" s="770"/>
      <c r="AU594" s="770"/>
      <c r="AV594" s="770"/>
      <c r="AW594" s="770"/>
      <c r="AX594" s="770"/>
      <c r="AY594" s="770"/>
      <c r="AZ594" s="770"/>
      <c r="BA594" s="770"/>
      <c r="BB594" s="770"/>
      <c r="BC594" s="770"/>
      <c r="BD594" s="770"/>
      <c r="BE594" s="770"/>
      <c r="BF594" s="770"/>
      <c r="BG594" s="770"/>
      <c r="BH594" s="770"/>
      <c r="BI594" s="770"/>
      <c r="BJ594" s="770"/>
      <c r="BK594" s="770"/>
      <c r="BL594" s="770"/>
      <c r="BM594" s="770"/>
      <c r="BN594" s="770"/>
      <c r="BO594" s="770"/>
      <c r="BP594" s="770"/>
      <c r="BQ594" s="770"/>
      <c r="BR594" s="770"/>
      <c r="BS594" s="770"/>
      <c r="BT594" s="770"/>
      <c r="BU594" s="770"/>
      <c r="BV594" s="770"/>
      <c r="BW594" s="770"/>
      <c r="BX594" s="770"/>
      <c r="BY594" s="770"/>
      <c r="BZ594" s="770"/>
      <c r="CA594" s="770"/>
      <c r="CB594" s="770"/>
      <c r="CC594" s="770"/>
    </row>
    <row r="595" spans="1:81" s="64" customFormat="1">
      <c r="A595" s="158"/>
      <c r="B595" s="159" t="str">
        <f>A595&amp;"-"&amp;TEXT(COUNTIF($A$5:A595,A595),"000")</f>
        <v>-000</v>
      </c>
      <c r="C595" s="52"/>
      <c r="D595" s="27"/>
      <c r="E595" s="28"/>
      <c r="F595" s="27"/>
      <c r="G595" s="27"/>
      <c r="H595" s="52"/>
      <c r="I595" s="380" t="str">
        <f>IFERROR(VLOOKUP($F595,'Liste planification'!$V$2:$W$96,2,FALSE),"")</f>
        <v/>
      </c>
      <c r="J595" s="27"/>
      <c r="K595" s="27"/>
      <c r="L595" s="27"/>
      <c r="M595" s="52"/>
      <c r="N595" s="52"/>
      <c r="O595" s="52"/>
      <c r="P595" s="52"/>
      <c r="Q595" s="52"/>
      <c r="R595" s="52"/>
      <c r="S595" s="52"/>
      <c r="T595" s="52"/>
      <c r="U595" s="52"/>
      <c r="V595" s="52"/>
      <c r="W595" s="52"/>
      <c r="X595" s="52"/>
      <c r="Y595" s="194"/>
      <c r="Z595" s="776"/>
      <c r="AA595" s="190"/>
      <c r="AB595" s="747">
        <f t="shared" si="36"/>
        <v>0</v>
      </c>
      <c r="AC595" s="748">
        <f t="shared" si="37"/>
        <v>0</v>
      </c>
      <c r="AD595" s="187"/>
      <c r="AE595" s="186"/>
      <c r="AF595" s="190"/>
      <c r="AG595" s="747">
        <f t="shared" si="38"/>
        <v>0</v>
      </c>
      <c r="AH595" s="748">
        <f t="shared" si="39"/>
        <v>0</v>
      </c>
      <c r="AI595" s="187"/>
      <c r="AJ595" s="52"/>
      <c r="AK595" s="156" t="str">
        <f>IFERROR(VLOOKUP($A595,'Liste planification'!$B$2:$C$105,2,FALSE),"")</f>
        <v/>
      </c>
      <c r="AL595" s="27"/>
      <c r="AM595" s="27"/>
      <c r="AN595" s="769"/>
      <c r="AO595" s="770"/>
      <c r="AP595" s="770"/>
      <c r="AQ595" s="770"/>
      <c r="AR595" s="770"/>
      <c r="AS595" s="770"/>
      <c r="AT595" s="770"/>
      <c r="AU595" s="770"/>
      <c r="AV595" s="770"/>
      <c r="AW595" s="770"/>
      <c r="AX595" s="770"/>
      <c r="AY595" s="770"/>
      <c r="AZ595" s="770"/>
      <c r="BA595" s="770"/>
      <c r="BB595" s="770"/>
      <c r="BC595" s="770"/>
      <c r="BD595" s="770"/>
      <c r="BE595" s="770"/>
      <c r="BF595" s="770"/>
      <c r="BG595" s="770"/>
      <c r="BH595" s="770"/>
      <c r="BI595" s="770"/>
      <c r="BJ595" s="770"/>
      <c r="BK595" s="770"/>
      <c r="BL595" s="770"/>
      <c r="BM595" s="770"/>
      <c r="BN595" s="770"/>
      <c r="BO595" s="770"/>
      <c r="BP595" s="770"/>
      <c r="BQ595" s="770"/>
      <c r="BR595" s="770"/>
      <c r="BS595" s="770"/>
      <c r="BT595" s="770"/>
      <c r="BU595" s="770"/>
      <c r="BV595" s="770"/>
      <c r="BW595" s="770"/>
      <c r="BX595" s="770"/>
      <c r="BY595" s="770"/>
      <c r="BZ595" s="770"/>
      <c r="CA595" s="770"/>
      <c r="CB595" s="770"/>
      <c r="CC595" s="770"/>
    </row>
    <row r="596" spans="1:81" s="64" customFormat="1">
      <c r="A596" s="158"/>
      <c r="B596" s="159" t="str">
        <f>A596&amp;"-"&amp;TEXT(COUNTIF($A$5:A596,A596),"000")</f>
        <v>-000</v>
      </c>
      <c r="C596" s="52"/>
      <c r="D596" s="27"/>
      <c r="E596" s="28"/>
      <c r="F596" s="27"/>
      <c r="G596" s="27"/>
      <c r="H596" s="52"/>
      <c r="I596" s="380" t="str">
        <f>IFERROR(VLOOKUP($F596,'Liste planification'!$V$2:$W$96,2,FALSE),"")</f>
        <v/>
      </c>
      <c r="J596" s="27"/>
      <c r="K596" s="27"/>
      <c r="L596" s="27"/>
      <c r="M596" s="52"/>
      <c r="N596" s="52"/>
      <c r="O596" s="52"/>
      <c r="P596" s="52"/>
      <c r="Q596" s="52"/>
      <c r="R596" s="52"/>
      <c r="S596" s="52"/>
      <c r="T596" s="52"/>
      <c r="U596" s="52"/>
      <c r="V596" s="52"/>
      <c r="W596" s="52"/>
      <c r="X596" s="52"/>
      <c r="Y596" s="194"/>
      <c r="Z596" s="776"/>
      <c r="AA596" s="190"/>
      <c r="AB596" s="747">
        <f t="shared" si="36"/>
        <v>0</v>
      </c>
      <c r="AC596" s="748">
        <f t="shared" si="37"/>
        <v>0</v>
      </c>
      <c r="AD596" s="187"/>
      <c r="AE596" s="186"/>
      <c r="AF596" s="190"/>
      <c r="AG596" s="747">
        <f t="shared" si="38"/>
        <v>0</v>
      </c>
      <c r="AH596" s="748">
        <f t="shared" si="39"/>
        <v>0</v>
      </c>
      <c r="AI596" s="187"/>
      <c r="AJ596" s="52"/>
      <c r="AK596" s="156" t="str">
        <f>IFERROR(VLOOKUP($A596,'Liste planification'!$B$2:$C$105,2,FALSE),"")</f>
        <v/>
      </c>
      <c r="AL596" s="27"/>
      <c r="AM596" s="27"/>
      <c r="AN596" s="769"/>
      <c r="AO596" s="770"/>
      <c r="AP596" s="770"/>
      <c r="AQ596" s="770"/>
      <c r="AR596" s="770"/>
      <c r="AS596" s="770"/>
      <c r="AT596" s="770"/>
      <c r="AU596" s="770"/>
      <c r="AV596" s="770"/>
      <c r="AW596" s="770"/>
      <c r="AX596" s="770"/>
      <c r="AY596" s="770"/>
      <c r="AZ596" s="770"/>
      <c r="BA596" s="770"/>
      <c r="BB596" s="770"/>
      <c r="BC596" s="770"/>
      <c r="BD596" s="770"/>
      <c r="BE596" s="770"/>
      <c r="BF596" s="770"/>
      <c r="BG596" s="770"/>
      <c r="BH596" s="770"/>
      <c r="BI596" s="770"/>
      <c r="BJ596" s="770"/>
      <c r="BK596" s="770"/>
      <c r="BL596" s="770"/>
      <c r="BM596" s="770"/>
      <c r="BN596" s="770"/>
      <c r="BO596" s="770"/>
      <c r="BP596" s="770"/>
      <c r="BQ596" s="770"/>
      <c r="BR596" s="770"/>
      <c r="BS596" s="770"/>
      <c r="BT596" s="770"/>
      <c r="BU596" s="770"/>
      <c r="BV596" s="770"/>
      <c r="BW596" s="770"/>
      <c r="BX596" s="770"/>
      <c r="BY596" s="770"/>
      <c r="BZ596" s="770"/>
      <c r="CA596" s="770"/>
      <c r="CB596" s="770"/>
      <c r="CC596" s="770"/>
    </row>
    <row r="597" spans="1:81" s="64" customFormat="1">
      <c r="A597" s="158"/>
      <c r="B597" s="159" t="str">
        <f>A597&amp;"-"&amp;TEXT(COUNTIF($A$5:A597,A597),"000")</f>
        <v>-000</v>
      </c>
      <c r="C597" s="52"/>
      <c r="D597" s="27"/>
      <c r="E597" s="28"/>
      <c r="F597" s="27"/>
      <c r="G597" s="27"/>
      <c r="H597" s="52"/>
      <c r="I597" s="380" t="str">
        <f>IFERROR(VLOOKUP($F597,'Liste planification'!$V$2:$W$96,2,FALSE),"")</f>
        <v/>
      </c>
      <c r="J597" s="27"/>
      <c r="K597" s="27"/>
      <c r="L597" s="27"/>
      <c r="M597" s="52"/>
      <c r="N597" s="52"/>
      <c r="O597" s="52"/>
      <c r="P597" s="52"/>
      <c r="Q597" s="52"/>
      <c r="R597" s="52"/>
      <c r="S597" s="52"/>
      <c r="T597" s="52"/>
      <c r="U597" s="52"/>
      <c r="V597" s="52"/>
      <c r="W597" s="52"/>
      <c r="X597" s="52"/>
      <c r="Y597" s="194"/>
      <c r="Z597" s="776"/>
      <c r="AA597" s="190"/>
      <c r="AB597" s="747">
        <f t="shared" si="36"/>
        <v>0</v>
      </c>
      <c r="AC597" s="748">
        <f t="shared" si="37"/>
        <v>0</v>
      </c>
      <c r="AD597" s="187"/>
      <c r="AE597" s="186"/>
      <c r="AF597" s="190"/>
      <c r="AG597" s="747">
        <f t="shared" si="38"/>
        <v>0</v>
      </c>
      <c r="AH597" s="748">
        <f t="shared" si="39"/>
        <v>0</v>
      </c>
      <c r="AI597" s="187"/>
      <c r="AJ597" s="52"/>
      <c r="AK597" s="156" t="str">
        <f>IFERROR(VLOOKUP($A597,'Liste planification'!$B$2:$C$105,2,FALSE),"")</f>
        <v/>
      </c>
      <c r="AL597" s="27"/>
      <c r="AM597" s="27"/>
      <c r="AN597" s="769"/>
      <c r="AO597" s="770"/>
      <c r="AP597" s="770"/>
      <c r="AQ597" s="770"/>
      <c r="AR597" s="770"/>
      <c r="AS597" s="770"/>
      <c r="AT597" s="770"/>
      <c r="AU597" s="770"/>
      <c r="AV597" s="770"/>
      <c r="AW597" s="770"/>
      <c r="AX597" s="770"/>
      <c r="AY597" s="770"/>
      <c r="AZ597" s="770"/>
      <c r="BA597" s="770"/>
      <c r="BB597" s="770"/>
      <c r="BC597" s="770"/>
      <c r="BD597" s="770"/>
      <c r="BE597" s="770"/>
      <c r="BF597" s="770"/>
      <c r="BG597" s="770"/>
      <c r="BH597" s="770"/>
      <c r="BI597" s="770"/>
      <c r="BJ597" s="770"/>
      <c r="BK597" s="770"/>
      <c r="BL597" s="770"/>
      <c r="BM597" s="770"/>
      <c r="BN597" s="770"/>
      <c r="BO597" s="770"/>
      <c r="BP597" s="770"/>
      <c r="BQ597" s="770"/>
      <c r="BR597" s="770"/>
      <c r="BS597" s="770"/>
      <c r="BT597" s="770"/>
      <c r="BU597" s="770"/>
      <c r="BV597" s="770"/>
      <c r="BW597" s="770"/>
      <c r="BX597" s="770"/>
      <c r="BY597" s="770"/>
      <c r="BZ597" s="770"/>
      <c r="CA597" s="770"/>
      <c r="CB597" s="770"/>
      <c r="CC597" s="770"/>
    </row>
    <row r="598" spans="1:81" s="64" customFormat="1">
      <c r="A598" s="158"/>
      <c r="B598" s="159" t="str">
        <f>A598&amp;"-"&amp;TEXT(COUNTIF($A$5:A598,A598),"000")</f>
        <v>-000</v>
      </c>
      <c r="C598" s="52"/>
      <c r="D598" s="27"/>
      <c r="E598" s="28"/>
      <c r="F598" s="27"/>
      <c r="G598" s="27"/>
      <c r="H598" s="52"/>
      <c r="I598" s="380" t="str">
        <f>IFERROR(VLOOKUP($F598,'Liste planification'!$V$2:$W$96,2,FALSE),"")</f>
        <v/>
      </c>
      <c r="J598" s="27"/>
      <c r="K598" s="27"/>
      <c r="L598" s="27"/>
      <c r="M598" s="52"/>
      <c r="N598" s="52"/>
      <c r="O598" s="52"/>
      <c r="P598" s="52"/>
      <c r="Q598" s="52"/>
      <c r="R598" s="52"/>
      <c r="S598" s="52"/>
      <c r="T598" s="52"/>
      <c r="U598" s="52"/>
      <c r="V598" s="52"/>
      <c r="W598" s="52"/>
      <c r="X598" s="52"/>
      <c r="Y598" s="194"/>
      <c r="Z598" s="776"/>
      <c r="AA598" s="190"/>
      <c r="AB598" s="747">
        <f t="shared" si="36"/>
        <v>0</v>
      </c>
      <c r="AC598" s="748">
        <f t="shared" si="37"/>
        <v>0</v>
      </c>
      <c r="AD598" s="187"/>
      <c r="AE598" s="186"/>
      <c r="AF598" s="190"/>
      <c r="AG598" s="747">
        <f t="shared" si="38"/>
        <v>0</v>
      </c>
      <c r="AH598" s="748">
        <f t="shared" si="39"/>
        <v>0</v>
      </c>
      <c r="AI598" s="187"/>
      <c r="AJ598" s="52"/>
      <c r="AK598" s="156" t="str">
        <f>IFERROR(VLOOKUP($A598,'Liste planification'!$B$2:$C$105,2,FALSE),"")</f>
        <v/>
      </c>
      <c r="AL598" s="27"/>
      <c r="AM598" s="27"/>
      <c r="AN598" s="769"/>
      <c r="AO598" s="770"/>
      <c r="AP598" s="770"/>
      <c r="AQ598" s="770"/>
      <c r="AR598" s="770"/>
      <c r="AS598" s="770"/>
      <c r="AT598" s="770"/>
      <c r="AU598" s="770"/>
      <c r="AV598" s="770"/>
      <c r="AW598" s="770"/>
      <c r="AX598" s="770"/>
      <c r="AY598" s="770"/>
      <c r="AZ598" s="770"/>
      <c r="BA598" s="770"/>
      <c r="BB598" s="770"/>
      <c r="BC598" s="770"/>
      <c r="BD598" s="770"/>
      <c r="BE598" s="770"/>
      <c r="BF598" s="770"/>
      <c r="BG598" s="770"/>
      <c r="BH598" s="770"/>
      <c r="BI598" s="770"/>
      <c r="BJ598" s="770"/>
      <c r="BK598" s="770"/>
      <c r="BL598" s="770"/>
      <c r="BM598" s="770"/>
      <c r="BN598" s="770"/>
      <c r="BO598" s="770"/>
      <c r="BP598" s="770"/>
      <c r="BQ598" s="770"/>
      <c r="BR598" s="770"/>
      <c r="BS598" s="770"/>
      <c r="BT598" s="770"/>
      <c r="BU598" s="770"/>
      <c r="BV598" s="770"/>
      <c r="BW598" s="770"/>
      <c r="BX598" s="770"/>
      <c r="BY598" s="770"/>
      <c r="BZ598" s="770"/>
      <c r="CA598" s="770"/>
      <c r="CB598" s="770"/>
      <c r="CC598" s="770"/>
    </row>
    <row r="599" spans="1:81" s="64" customFormat="1">
      <c r="A599" s="158"/>
      <c r="B599" s="159" t="str">
        <f>A599&amp;"-"&amp;TEXT(COUNTIF($A$5:A599,A599),"000")</f>
        <v>-000</v>
      </c>
      <c r="C599" s="52"/>
      <c r="D599" s="27"/>
      <c r="E599" s="28"/>
      <c r="F599" s="27"/>
      <c r="G599" s="27"/>
      <c r="H599" s="52"/>
      <c r="I599" s="380" t="str">
        <f>IFERROR(VLOOKUP($F599,'Liste planification'!$V$2:$W$96,2,FALSE),"")</f>
        <v/>
      </c>
      <c r="J599" s="27"/>
      <c r="K599" s="27"/>
      <c r="L599" s="27"/>
      <c r="M599" s="52"/>
      <c r="N599" s="52"/>
      <c r="O599" s="52"/>
      <c r="P599" s="52"/>
      <c r="Q599" s="52"/>
      <c r="R599" s="52"/>
      <c r="S599" s="52"/>
      <c r="T599" s="52"/>
      <c r="U599" s="52"/>
      <c r="V599" s="52"/>
      <c r="W599" s="52"/>
      <c r="X599" s="52"/>
      <c r="Y599" s="194"/>
      <c r="Z599" s="776"/>
      <c r="AA599" s="190"/>
      <c r="AB599" s="747">
        <f t="shared" si="36"/>
        <v>0</v>
      </c>
      <c r="AC599" s="748">
        <f t="shared" si="37"/>
        <v>0</v>
      </c>
      <c r="AD599" s="187"/>
      <c r="AE599" s="186"/>
      <c r="AF599" s="190"/>
      <c r="AG599" s="747">
        <f t="shared" si="38"/>
        <v>0</v>
      </c>
      <c r="AH599" s="748">
        <f t="shared" si="39"/>
        <v>0</v>
      </c>
      <c r="AI599" s="187"/>
      <c r="AJ599" s="52"/>
      <c r="AK599" s="156" t="str">
        <f>IFERROR(VLOOKUP($A599,'Liste planification'!$B$2:$C$105,2,FALSE),"")</f>
        <v/>
      </c>
      <c r="AL599" s="27"/>
      <c r="AM599" s="27"/>
      <c r="AN599" s="769"/>
      <c r="AO599" s="770"/>
      <c r="AP599" s="770"/>
      <c r="AQ599" s="770"/>
      <c r="AR599" s="770"/>
      <c r="AS599" s="770"/>
      <c r="AT599" s="770"/>
      <c r="AU599" s="770"/>
      <c r="AV599" s="770"/>
      <c r="AW599" s="770"/>
      <c r="AX599" s="770"/>
      <c r="AY599" s="770"/>
      <c r="AZ599" s="770"/>
      <c r="BA599" s="770"/>
      <c r="BB599" s="770"/>
      <c r="BC599" s="770"/>
      <c r="BD599" s="770"/>
      <c r="BE599" s="770"/>
      <c r="BF599" s="770"/>
      <c r="BG599" s="770"/>
      <c r="BH599" s="770"/>
      <c r="BI599" s="770"/>
      <c r="BJ599" s="770"/>
      <c r="BK599" s="770"/>
      <c r="BL599" s="770"/>
      <c r="BM599" s="770"/>
      <c r="BN599" s="770"/>
      <c r="BO599" s="770"/>
      <c r="BP599" s="770"/>
      <c r="BQ599" s="770"/>
      <c r="BR599" s="770"/>
      <c r="BS599" s="770"/>
      <c r="BT599" s="770"/>
      <c r="BU599" s="770"/>
      <c r="BV599" s="770"/>
      <c r="BW599" s="770"/>
      <c r="BX599" s="770"/>
      <c r="BY599" s="770"/>
      <c r="BZ599" s="770"/>
      <c r="CA599" s="770"/>
      <c r="CB599" s="770"/>
      <c r="CC599" s="770"/>
    </row>
    <row r="600" spans="1:81" s="64" customFormat="1">
      <c r="A600" s="158"/>
      <c r="B600" s="159" t="str">
        <f>A600&amp;"-"&amp;TEXT(COUNTIF($A$5:A600,A600),"000")</f>
        <v>-000</v>
      </c>
      <c r="C600" s="52"/>
      <c r="D600" s="27"/>
      <c r="E600" s="28"/>
      <c r="F600" s="27"/>
      <c r="G600" s="27"/>
      <c r="H600" s="52"/>
      <c r="I600" s="380" t="str">
        <f>IFERROR(VLOOKUP($F600,'Liste planification'!$V$2:$W$96,2,FALSE),"")</f>
        <v/>
      </c>
      <c r="J600" s="27"/>
      <c r="K600" s="27"/>
      <c r="L600" s="27"/>
      <c r="M600" s="52"/>
      <c r="N600" s="52"/>
      <c r="O600" s="52"/>
      <c r="P600" s="52"/>
      <c r="Q600" s="52"/>
      <c r="R600" s="52"/>
      <c r="S600" s="52"/>
      <c r="T600" s="52"/>
      <c r="U600" s="52"/>
      <c r="V600" s="52"/>
      <c r="W600" s="52"/>
      <c r="X600" s="52"/>
      <c r="Y600" s="194"/>
      <c r="Z600" s="776"/>
      <c r="AA600" s="190"/>
      <c r="AB600" s="747">
        <f t="shared" si="36"/>
        <v>0</v>
      </c>
      <c r="AC600" s="748">
        <f t="shared" si="37"/>
        <v>0</v>
      </c>
      <c r="AD600" s="187"/>
      <c r="AE600" s="186"/>
      <c r="AF600" s="190"/>
      <c r="AG600" s="747">
        <f t="shared" si="38"/>
        <v>0</v>
      </c>
      <c r="AH600" s="748">
        <f t="shared" si="39"/>
        <v>0</v>
      </c>
      <c r="AI600" s="187"/>
      <c r="AJ600" s="52"/>
      <c r="AK600" s="156" t="str">
        <f>IFERROR(VLOOKUP($A600,'Liste planification'!$B$2:$C$105,2,FALSE),"")</f>
        <v/>
      </c>
      <c r="AL600" s="27"/>
      <c r="AM600" s="27"/>
      <c r="AN600" s="769"/>
      <c r="AO600" s="770"/>
      <c r="AP600" s="770"/>
      <c r="AQ600" s="770"/>
      <c r="AR600" s="770"/>
      <c r="AS600" s="770"/>
      <c r="AT600" s="770"/>
      <c r="AU600" s="770"/>
      <c r="AV600" s="770"/>
      <c r="AW600" s="770"/>
      <c r="AX600" s="770"/>
      <c r="AY600" s="770"/>
      <c r="AZ600" s="770"/>
      <c r="BA600" s="770"/>
      <c r="BB600" s="770"/>
      <c r="BC600" s="770"/>
      <c r="BD600" s="770"/>
      <c r="BE600" s="770"/>
      <c r="BF600" s="770"/>
      <c r="BG600" s="770"/>
      <c r="BH600" s="770"/>
      <c r="BI600" s="770"/>
      <c r="BJ600" s="770"/>
      <c r="BK600" s="770"/>
      <c r="BL600" s="770"/>
      <c r="BM600" s="770"/>
      <c r="BN600" s="770"/>
      <c r="BO600" s="770"/>
      <c r="BP600" s="770"/>
      <c r="BQ600" s="770"/>
      <c r="BR600" s="770"/>
      <c r="BS600" s="770"/>
      <c r="BT600" s="770"/>
      <c r="BU600" s="770"/>
      <c r="BV600" s="770"/>
      <c r="BW600" s="770"/>
      <c r="BX600" s="770"/>
      <c r="BY600" s="770"/>
      <c r="BZ600" s="770"/>
      <c r="CA600" s="770"/>
      <c r="CB600" s="770"/>
      <c r="CC600" s="770"/>
    </row>
    <row r="601" spans="1:81" s="64" customFormat="1">
      <c r="A601" s="158"/>
      <c r="B601" s="159" t="str">
        <f>A601&amp;"-"&amp;TEXT(COUNTIF($A$5:A601,A601),"000")</f>
        <v>-000</v>
      </c>
      <c r="C601" s="52"/>
      <c r="D601" s="27"/>
      <c r="E601" s="28"/>
      <c r="F601" s="27"/>
      <c r="G601" s="27"/>
      <c r="H601" s="52"/>
      <c r="I601" s="380" t="str">
        <f>IFERROR(VLOOKUP($F601,'Liste planification'!$V$2:$W$96,2,FALSE),"")</f>
        <v/>
      </c>
      <c r="J601" s="27"/>
      <c r="K601" s="27"/>
      <c r="L601" s="27"/>
      <c r="M601" s="52"/>
      <c r="N601" s="52"/>
      <c r="O601" s="52"/>
      <c r="P601" s="52"/>
      <c r="Q601" s="52"/>
      <c r="R601" s="52"/>
      <c r="S601" s="52"/>
      <c r="T601" s="52"/>
      <c r="U601" s="52"/>
      <c r="V601" s="52"/>
      <c r="W601" s="52"/>
      <c r="X601" s="52"/>
      <c r="Y601" s="194"/>
      <c r="Z601" s="776"/>
      <c r="AA601" s="190"/>
      <c r="AB601" s="747">
        <f t="shared" si="36"/>
        <v>0</v>
      </c>
      <c r="AC601" s="748">
        <f t="shared" si="37"/>
        <v>0</v>
      </c>
      <c r="AD601" s="187"/>
      <c r="AE601" s="186"/>
      <c r="AF601" s="190"/>
      <c r="AG601" s="747">
        <f t="shared" si="38"/>
        <v>0</v>
      </c>
      <c r="AH601" s="748">
        <f t="shared" si="39"/>
        <v>0</v>
      </c>
      <c r="AI601" s="187"/>
      <c r="AJ601" s="52"/>
      <c r="AK601" s="156" t="str">
        <f>IFERROR(VLOOKUP($A601,'Liste planification'!$B$2:$C$105,2,FALSE),"")</f>
        <v/>
      </c>
      <c r="AL601" s="27"/>
      <c r="AM601" s="27"/>
      <c r="AN601" s="769"/>
      <c r="AO601" s="770"/>
      <c r="AP601" s="770"/>
      <c r="AQ601" s="770"/>
      <c r="AR601" s="770"/>
      <c r="AS601" s="770"/>
      <c r="AT601" s="770"/>
      <c r="AU601" s="770"/>
      <c r="AV601" s="770"/>
      <c r="AW601" s="770"/>
      <c r="AX601" s="770"/>
      <c r="AY601" s="770"/>
      <c r="AZ601" s="770"/>
      <c r="BA601" s="770"/>
      <c r="BB601" s="770"/>
      <c r="BC601" s="770"/>
      <c r="BD601" s="770"/>
      <c r="BE601" s="770"/>
      <c r="BF601" s="770"/>
      <c r="BG601" s="770"/>
      <c r="BH601" s="770"/>
      <c r="BI601" s="770"/>
      <c r="BJ601" s="770"/>
      <c r="BK601" s="770"/>
      <c r="BL601" s="770"/>
      <c r="BM601" s="770"/>
      <c r="BN601" s="770"/>
      <c r="BO601" s="770"/>
      <c r="BP601" s="770"/>
      <c r="BQ601" s="770"/>
      <c r="BR601" s="770"/>
      <c r="BS601" s="770"/>
      <c r="BT601" s="770"/>
      <c r="BU601" s="770"/>
      <c r="BV601" s="770"/>
      <c r="BW601" s="770"/>
      <c r="BX601" s="770"/>
      <c r="BY601" s="770"/>
      <c r="BZ601" s="770"/>
      <c r="CA601" s="770"/>
      <c r="CB601" s="770"/>
      <c r="CC601" s="770"/>
    </row>
    <row r="602" spans="1:81" s="64" customFormat="1">
      <c r="A602" s="158"/>
      <c r="B602" s="159" t="str">
        <f>A602&amp;"-"&amp;TEXT(COUNTIF($A$5:A602,A602),"000")</f>
        <v>-000</v>
      </c>
      <c r="C602" s="52"/>
      <c r="D602" s="27"/>
      <c r="E602" s="28"/>
      <c r="F602" s="27"/>
      <c r="G602" s="27"/>
      <c r="H602" s="52"/>
      <c r="I602" s="380" t="str">
        <f>IFERROR(VLOOKUP($F602,'Liste planification'!$V$2:$W$96,2,FALSE),"")</f>
        <v/>
      </c>
      <c r="J602" s="27"/>
      <c r="K602" s="27"/>
      <c r="L602" s="27"/>
      <c r="M602" s="52"/>
      <c r="N602" s="52"/>
      <c r="O602" s="52"/>
      <c r="P602" s="52"/>
      <c r="Q602" s="52"/>
      <c r="R602" s="52"/>
      <c r="S602" s="52"/>
      <c r="T602" s="52"/>
      <c r="U602" s="52"/>
      <c r="V602" s="52"/>
      <c r="W602" s="52"/>
      <c r="X602" s="52"/>
      <c r="Y602" s="194"/>
      <c r="Z602" s="776"/>
      <c r="AA602" s="190"/>
      <c r="AB602" s="747">
        <f t="shared" si="36"/>
        <v>0</v>
      </c>
      <c r="AC602" s="748">
        <f t="shared" si="37"/>
        <v>0</v>
      </c>
      <c r="AD602" s="187"/>
      <c r="AE602" s="186"/>
      <c r="AF602" s="190"/>
      <c r="AG602" s="747">
        <f t="shared" si="38"/>
        <v>0</v>
      </c>
      <c r="AH602" s="748">
        <f t="shared" si="39"/>
        <v>0</v>
      </c>
      <c r="AI602" s="187"/>
      <c r="AJ602" s="52"/>
      <c r="AK602" s="156" t="str">
        <f>IFERROR(VLOOKUP($A602,'Liste planification'!$B$2:$C$105,2,FALSE),"")</f>
        <v/>
      </c>
      <c r="AL602" s="27"/>
      <c r="AM602" s="27"/>
      <c r="AN602" s="769"/>
      <c r="AO602" s="770"/>
      <c r="AP602" s="770"/>
      <c r="AQ602" s="770"/>
      <c r="AR602" s="770"/>
      <c r="AS602" s="770"/>
      <c r="AT602" s="770"/>
      <c r="AU602" s="770"/>
      <c r="AV602" s="770"/>
      <c r="AW602" s="770"/>
      <c r="AX602" s="770"/>
      <c r="AY602" s="770"/>
      <c r="AZ602" s="770"/>
      <c r="BA602" s="770"/>
      <c r="BB602" s="770"/>
      <c r="BC602" s="770"/>
      <c r="BD602" s="770"/>
      <c r="BE602" s="770"/>
      <c r="BF602" s="770"/>
      <c r="BG602" s="770"/>
      <c r="BH602" s="770"/>
      <c r="BI602" s="770"/>
      <c r="BJ602" s="770"/>
      <c r="BK602" s="770"/>
      <c r="BL602" s="770"/>
      <c r="BM602" s="770"/>
      <c r="BN602" s="770"/>
      <c r="BO602" s="770"/>
      <c r="BP602" s="770"/>
      <c r="BQ602" s="770"/>
      <c r="BR602" s="770"/>
      <c r="BS602" s="770"/>
      <c r="BT602" s="770"/>
      <c r="BU602" s="770"/>
      <c r="BV602" s="770"/>
      <c r="BW602" s="770"/>
      <c r="BX602" s="770"/>
      <c r="BY602" s="770"/>
      <c r="BZ602" s="770"/>
      <c r="CA602" s="770"/>
      <c r="CB602" s="770"/>
      <c r="CC602" s="770"/>
    </row>
    <row r="603" spans="1:81" s="64" customFormat="1">
      <c r="A603" s="158"/>
      <c r="B603" s="159" t="str">
        <f>A603&amp;"-"&amp;TEXT(COUNTIF($A$5:A603,A603),"000")</f>
        <v>-000</v>
      </c>
      <c r="C603" s="52"/>
      <c r="D603" s="27"/>
      <c r="E603" s="28"/>
      <c r="F603" s="27"/>
      <c r="G603" s="27"/>
      <c r="H603" s="52"/>
      <c r="I603" s="380" t="str">
        <f>IFERROR(VLOOKUP($F603,'Liste planification'!$V$2:$W$96,2,FALSE),"")</f>
        <v/>
      </c>
      <c r="J603" s="27"/>
      <c r="K603" s="27"/>
      <c r="L603" s="27"/>
      <c r="M603" s="52"/>
      <c r="N603" s="52"/>
      <c r="O603" s="52"/>
      <c r="P603" s="52"/>
      <c r="Q603" s="52"/>
      <c r="R603" s="52"/>
      <c r="S603" s="52"/>
      <c r="T603" s="52"/>
      <c r="U603" s="52"/>
      <c r="V603" s="52"/>
      <c r="W603" s="52"/>
      <c r="X603" s="52"/>
      <c r="Y603" s="194"/>
      <c r="Z603" s="776"/>
      <c r="AA603" s="190"/>
      <c r="AB603" s="747">
        <f t="shared" si="36"/>
        <v>0</v>
      </c>
      <c r="AC603" s="748">
        <f t="shared" si="37"/>
        <v>0</v>
      </c>
      <c r="AD603" s="187"/>
      <c r="AE603" s="186"/>
      <c r="AF603" s="190"/>
      <c r="AG603" s="747">
        <f t="shared" si="38"/>
        <v>0</v>
      </c>
      <c r="AH603" s="748">
        <f t="shared" si="39"/>
        <v>0</v>
      </c>
      <c r="AI603" s="187"/>
      <c r="AJ603" s="52"/>
      <c r="AK603" s="156" t="str">
        <f>IFERROR(VLOOKUP($A603,'Liste planification'!$B$2:$C$105,2,FALSE),"")</f>
        <v/>
      </c>
      <c r="AL603" s="27"/>
      <c r="AM603" s="27"/>
      <c r="AN603" s="769"/>
      <c r="AO603" s="770"/>
      <c r="AP603" s="770"/>
      <c r="AQ603" s="770"/>
      <c r="AR603" s="770"/>
      <c r="AS603" s="770"/>
      <c r="AT603" s="770"/>
      <c r="AU603" s="770"/>
      <c r="AV603" s="770"/>
      <c r="AW603" s="770"/>
      <c r="AX603" s="770"/>
      <c r="AY603" s="770"/>
      <c r="AZ603" s="770"/>
      <c r="BA603" s="770"/>
      <c r="BB603" s="770"/>
      <c r="BC603" s="770"/>
      <c r="BD603" s="770"/>
      <c r="BE603" s="770"/>
      <c r="BF603" s="770"/>
      <c r="BG603" s="770"/>
      <c r="BH603" s="770"/>
      <c r="BI603" s="770"/>
      <c r="BJ603" s="770"/>
      <c r="BK603" s="770"/>
      <c r="BL603" s="770"/>
      <c r="BM603" s="770"/>
      <c r="BN603" s="770"/>
      <c r="BO603" s="770"/>
      <c r="BP603" s="770"/>
      <c r="BQ603" s="770"/>
      <c r="BR603" s="770"/>
      <c r="BS603" s="770"/>
      <c r="BT603" s="770"/>
      <c r="BU603" s="770"/>
      <c r="BV603" s="770"/>
      <c r="BW603" s="770"/>
      <c r="BX603" s="770"/>
      <c r="BY603" s="770"/>
      <c r="BZ603" s="770"/>
      <c r="CA603" s="770"/>
      <c r="CB603" s="770"/>
      <c r="CC603" s="770"/>
    </row>
    <row r="604" spans="1:81" s="64" customFormat="1">
      <c r="A604" s="158"/>
      <c r="B604" s="159" t="str">
        <f>A604&amp;"-"&amp;TEXT(COUNTIF($A$5:A604,A604),"000")</f>
        <v>-000</v>
      </c>
      <c r="C604" s="52"/>
      <c r="D604" s="27"/>
      <c r="E604" s="28"/>
      <c r="F604" s="27"/>
      <c r="G604" s="27"/>
      <c r="H604" s="52"/>
      <c r="I604" s="380" t="str">
        <f>IFERROR(VLOOKUP($F604,'Liste planification'!$V$2:$W$96,2,FALSE),"")</f>
        <v/>
      </c>
      <c r="J604" s="27"/>
      <c r="K604" s="27"/>
      <c r="L604" s="27"/>
      <c r="M604" s="52"/>
      <c r="N604" s="52"/>
      <c r="O604" s="52"/>
      <c r="P604" s="52"/>
      <c r="Q604" s="52"/>
      <c r="R604" s="52"/>
      <c r="S604" s="52"/>
      <c r="T604" s="52"/>
      <c r="U604" s="52"/>
      <c r="V604" s="52"/>
      <c r="W604" s="52"/>
      <c r="X604" s="52"/>
      <c r="Y604" s="194"/>
      <c r="Z604" s="776"/>
      <c r="AA604" s="190"/>
      <c r="AB604" s="747">
        <f t="shared" si="36"/>
        <v>0</v>
      </c>
      <c r="AC604" s="748">
        <f t="shared" si="37"/>
        <v>0</v>
      </c>
      <c r="AD604" s="187"/>
      <c r="AE604" s="186"/>
      <c r="AF604" s="190"/>
      <c r="AG604" s="747">
        <f t="shared" si="38"/>
        <v>0</v>
      </c>
      <c r="AH604" s="748">
        <f t="shared" si="39"/>
        <v>0</v>
      </c>
      <c r="AI604" s="187"/>
      <c r="AJ604" s="52"/>
      <c r="AK604" s="156" t="str">
        <f>IFERROR(VLOOKUP($A604,'Liste planification'!$B$2:$C$105,2,FALSE),"")</f>
        <v/>
      </c>
      <c r="AL604" s="27"/>
      <c r="AM604" s="27"/>
      <c r="AN604" s="769"/>
      <c r="AO604" s="770"/>
      <c r="AP604" s="770"/>
      <c r="AQ604" s="770"/>
      <c r="AR604" s="770"/>
      <c r="AS604" s="770"/>
      <c r="AT604" s="770"/>
      <c r="AU604" s="770"/>
      <c r="AV604" s="770"/>
      <c r="AW604" s="770"/>
      <c r="AX604" s="770"/>
      <c r="AY604" s="770"/>
      <c r="AZ604" s="770"/>
      <c r="BA604" s="770"/>
      <c r="BB604" s="770"/>
      <c r="BC604" s="770"/>
      <c r="BD604" s="770"/>
      <c r="BE604" s="770"/>
      <c r="BF604" s="770"/>
      <c r="BG604" s="770"/>
      <c r="BH604" s="770"/>
      <c r="BI604" s="770"/>
      <c r="BJ604" s="770"/>
      <c r="BK604" s="770"/>
      <c r="BL604" s="770"/>
      <c r="BM604" s="770"/>
      <c r="BN604" s="770"/>
      <c r="BO604" s="770"/>
      <c r="BP604" s="770"/>
      <c r="BQ604" s="770"/>
      <c r="BR604" s="770"/>
      <c r="BS604" s="770"/>
      <c r="BT604" s="770"/>
      <c r="BU604" s="770"/>
      <c r="BV604" s="770"/>
      <c r="BW604" s="770"/>
      <c r="BX604" s="770"/>
      <c r="BY604" s="770"/>
      <c r="BZ604" s="770"/>
      <c r="CA604" s="770"/>
      <c r="CB604" s="770"/>
      <c r="CC604" s="770"/>
    </row>
    <row r="605" spans="1:81" s="64" customFormat="1">
      <c r="A605" s="158"/>
      <c r="B605" s="159" t="str">
        <f>A605&amp;"-"&amp;TEXT(COUNTIF($A$5:A605,A605),"000")</f>
        <v>-000</v>
      </c>
      <c r="C605" s="52"/>
      <c r="D605" s="27"/>
      <c r="E605" s="28"/>
      <c r="F605" s="27"/>
      <c r="G605" s="27"/>
      <c r="H605" s="52"/>
      <c r="I605" s="380" t="str">
        <f>IFERROR(VLOOKUP($F605,'Liste planification'!$V$2:$W$96,2,FALSE),"")</f>
        <v/>
      </c>
      <c r="J605" s="27"/>
      <c r="K605" s="27"/>
      <c r="L605" s="27"/>
      <c r="M605" s="52"/>
      <c r="N605" s="52"/>
      <c r="O605" s="52"/>
      <c r="P605" s="52"/>
      <c r="Q605" s="52"/>
      <c r="R605" s="52"/>
      <c r="S605" s="52"/>
      <c r="T605" s="52"/>
      <c r="U605" s="52"/>
      <c r="V605" s="52"/>
      <c r="W605" s="52"/>
      <c r="X605" s="52"/>
      <c r="Y605" s="194"/>
      <c r="Z605" s="776"/>
      <c r="AA605" s="190"/>
      <c r="AB605" s="747">
        <f t="shared" si="36"/>
        <v>0</v>
      </c>
      <c r="AC605" s="748">
        <f t="shared" si="37"/>
        <v>0</v>
      </c>
      <c r="AD605" s="187"/>
      <c r="AE605" s="186"/>
      <c r="AF605" s="190"/>
      <c r="AG605" s="747">
        <f t="shared" si="38"/>
        <v>0</v>
      </c>
      <c r="AH605" s="748">
        <f t="shared" si="39"/>
        <v>0</v>
      </c>
      <c r="AI605" s="187"/>
      <c r="AJ605" s="52"/>
      <c r="AK605" s="156" t="str">
        <f>IFERROR(VLOOKUP($A605,'Liste planification'!$B$2:$C$105,2,FALSE),"")</f>
        <v/>
      </c>
      <c r="AL605" s="27"/>
      <c r="AM605" s="27"/>
      <c r="AN605" s="769"/>
      <c r="AO605" s="770"/>
      <c r="AP605" s="770"/>
      <c r="AQ605" s="770"/>
      <c r="AR605" s="770"/>
      <c r="AS605" s="770"/>
      <c r="AT605" s="770"/>
      <c r="AU605" s="770"/>
      <c r="AV605" s="770"/>
      <c r="AW605" s="770"/>
      <c r="AX605" s="770"/>
      <c r="AY605" s="770"/>
      <c r="AZ605" s="770"/>
      <c r="BA605" s="770"/>
      <c r="BB605" s="770"/>
      <c r="BC605" s="770"/>
      <c r="BD605" s="770"/>
      <c r="BE605" s="770"/>
      <c r="BF605" s="770"/>
      <c r="BG605" s="770"/>
      <c r="BH605" s="770"/>
      <c r="BI605" s="770"/>
      <c r="BJ605" s="770"/>
      <c r="BK605" s="770"/>
      <c r="BL605" s="770"/>
      <c r="BM605" s="770"/>
      <c r="BN605" s="770"/>
      <c r="BO605" s="770"/>
      <c r="BP605" s="770"/>
      <c r="BQ605" s="770"/>
      <c r="BR605" s="770"/>
      <c r="BS605" s="770"/>
      <c r="BT605" s="770"/>
      <c r="BU605" s="770"/>
      <c r="BV605" s="770"/>
      <c r="BW605" s="770"/>
      <c r="BX605" s="770"/>
      <c r="BY605" s="770"/>
      <c r="BZ605" s="770"/>
      <c r="CA605" s="770"/>
      <c r="CB605" s="770"/>
      <c r="CC605" s="770"/>
    </row>
    <row r="606" spans="1:81" s="64" customFormat="1">
      <c r="A606" s="158"/>
      <c r="B606" s="159" t="str">
        <f>A606&amp;"-"&amp;TEXT(COUNTIF($A$5:A606,A606),"000")</f>
        <v>-000</v>
      </c>
      <c r="C606" s="52"/>
      <c r="D606" s="27"/>
      <c r="E606" s="28"/>
      <c r="F606" s="27"/>
      <c r="G606" s="27"/>
      <c r="H606" s="52"/>
      <c r="I606" s="380" t="str">
        <f>IFERROR(VLOOKUP($F606,'Liste planification'!$V$2:$W$96,2,FALSE),"")</f>
        <v/>
      </c>
      <c r="J606" s="27"/>
      <c r="K606" s="27"/>
      <c r="L606" s="27"/>
      <c r="M606" s="52"/>
      <c r="N606" s="52"/>
      <c r="O606" s="52"/>
      <c r="P606" s="52"/>
      <c r="Q606" s="52"/>
      <c r="R606" s="52"/>
      <c r="S606" s="52"/>
      <c r="T606" s="52"/>
      <c r="U606" s="52"/>
      <c r="V606" s="52"/>
      <c r="W606" s="52"/>
      <c r="X606" s="52"/>
      <c r="Y606" s="194"/>
      <c r="Z606" s="776"/>
      <c r="AA606" s="190"/>
      <c r="AB606" s="747">
        <f t="shared" si="36"/>
        <v>0</v>
      </c>
      <c r="AC606" s="748">
        <f t="shared" si="37"/>
        <v>0</v>
      </c>
      <c r="AD606" s="187"/>
      <c r="AE606" s="186"/>
      <c r="AF606" s="190"/>
      <c r="AG606" s="747">
        <f t="shared" si="38"/>
        <v>0</v>
      </c>
      <c r="AH606" s="748">
        <f t="shared" si="39"/>
        <v>0</v>
      </c>
      <c r="AI606" s="187"/>
      <c r="AJ606" s="52"/>
      <c r="AK606" s="156" t="str">
        <f>IFERROR(VLOOKUP($A606,'Liste planification'!$B$2:$C$105,2,FALSE),"")</f>
        <v/>
      </c>
      <c r="AL606" s="27"/>
      <c r="AM606" s="27"/>
      <c r="AN606" s="769"/>
      <c r="AO606" s="770"/>
      <c r="AP606" s="770"/>
      <c r="AQ606" s="770"/>
      <c r="AR606" s="770"/>
      <c r="AS606" s="770"/>
      <c r="AT606" s="770"/>
      <c r="AU606" s="770"/>
      <c r="AV606" s="770"/>
      <c r="AW606" s="770"/>
      <c r="AX606" s="770"/>
      <c r="AY606" s="770"/>
      <c r="AZ606" s="770"/>
      <c r="BA606" s="770"/>
      <c r="BB606" s="770"/>
      <c r="BC606" s="770"/>
      <c r="BD606" s="770"/>
      <c r="BE606" s="770"/>
      <c r="BF606" s="770"/>
      <c r="BG606" s="770"/>
      <c r="BH606" s="770"/>
      <c r="BI606" s="770"/>
      <c r="BJ606" s="770"/>
      <c r="BK606" s="770"/>
      <c r="BL606" s="770"/>
      <c r="BM606" s="770"/>
      <c r="BN606" s="770"/>
      <c r="BO606" s="770"/>
      <c r="BP606" s="770"/>
      <c r="BQ606" s="770"/>
      <c r="BR606" s="770"/>
      <c r="BS606" s="770"/>
      <c r="BT606" s="770"/>
      <c r="BU606" s="770"/>
      <c r="BV606" s="770"/>
      <c r="BW606" s="770"/>
      <c r="BX606" s="770"/>
      <c r="BY606" s="770"/>
      <c r="BZ606" s="770"/>
      <c r="CA606" s="770"/>
      <c r="CB606" s="770"/>
      <c r="CC606" s="770"/>
    </row>
    <row r="607" spans="1:81" s="64" customFormat="1">
      <c r="A607" s="158"/>
      <c r="B607" s="159" t="str">
        <f>A607&amp;"-"&amp;TEXT(COUNTIF($A$5:A607,A607),"000")</f>
        <v>-000</v>
      </c>
      <c r="C607" s="52"/>
      <c r="D607" s="27"/>
      <c r="E607" s="28"/>
      <c r="F607" s="27"/>
      <c r="G607" s="27"/>
      <c r="H607" s="52"/>
      <c r="I607" s="380" t="str">
        <f>IFERROR(VLOOKUP($F607,'Liste planification'!$V$2:$W$96,2,FALSE),"")</f>
        <v/>
      </c>
      <c r="J607" s="27"/>
      <c r="K607" s="27"/>
      <c r="L607" s="27"/>
      <c r="M607" s="52"/>
      <c r="N607" s="52"/>
      <c r="O607" s="52"/>
      <c r="P607" s="52"/>
      <c r="Q607" s="52"/>
      <c r="R607" s="52"/>
      <c r="S607" s="52"/>
      <c r="T607" s="52"/>
      <c r="U607" s="52"/>
      <c r="V607" s="52"/>
      <c r="W607" s="52"/>
      <c r="X607" s="52"/>
      <c r="Y607" s="194"/>
      <c r="Z607" s="776"/>
      <c r="AA607" s="190"/>
      <c r="AB607" s="747">
        <f t="shared" si="36"/>
        <v>0</v>
      </c>
      <c r="AC607" s="748">
        <f t="shared" si="37"/>
        <v>0</v>
      </c>
      <c r="AD607" s="187"/>
      <c r="AE607" s="186"/>
      <c r="AF607" s="190"/>
      <c r="AG607" s="747">
        <f t="shared" si="38"/>
        <v>0</v>
      </c>
      <c r="AH607" s="748">
        <f t="shared" si="39"/>
        <v>0</v>
      </c>
      <c r="AI607" s="187"/>
      <c r="AJ607" s="52"/>
      <c r="AK607" s="156" t="str">
        <f>IFERROR(VLOOKUP($A607,'Liste planification'!$B$2:$C$105,2,FALSE),"")</f>
        <v/>
      </c>
      <c r="AL607" s="27"/>
      <c r="AM607" s="27"/>
      <c r="AN607" s="769"/>
      <c r="AO607" s="770"/>
      <c r="AP607" s="770"/>
      <c r="AQ607" s="770"/>
      <c r="AR607" s="770"/>
      <c r="AS607" s="770"/>
      <c r="AT607" s="770"/>
      <c r="AU607" s="770"/>
      <c r="AV607" s="770"/>
      <c r="AW607" s="770"/>
      <c r="AX607" s="770"/>
      <c r="AY607" s="770"/>
      <c r="AZ607" s="770"/>
      <c r="BA607" s="770"/>
      <c r="BB607" s="770"/>
      <c r="BC607" s="770"/>
      <c r="BD607" s="770"/>
      <c r="BE607" s="770"/>
      <c r="BF607" s="770"/>
      <c r="BG607" s="770"/>
      <c r="BH607" s="770"/>
      <c r="BI607" s="770"/>
      <c r="BJ607" s="770"/>
      <c r="BK607" s="770"/>
      <c r="BL607" s="770"/>
      <c r="BM607" s="770"/>
      <c r="BN607" s="770"/>
      <c r="BO607" s="770"/>
      <c r="BP607" s="770"/>
      <c r="BQ607" s="770"/>
      <c r="BR607" s="770"/>
      <c r="BS607" s="770"/>
      <c r="BT607" s="770"/>
      <c r="BU607" s="770"/>
      <c r="BV607" s="770"/>
      <c r="BW607" s="770"/>
      <c r="BX607" s="770"/>
      <c r="BY607" s="770"/>
      <c r="BZ607" s="770"/>
      <c r="CA607" s="770"/>
      <c r="CB607" s="770"/>
      <c r="CC607" s="770"/>
    </row>
    <row r="608" spans="1:81" s="64" customFormat="1">
      <c r="A608" s="158"/>
      <c r="B608" s="159" t="str">
        <f>A608&amp;"-"&amp;TEXT(COUNTIF($A$5:A608,A608),"000")</f>
        <v>-000</v>
      </c>
      <c r="C608" s="52"/>
      <c r="D608" s="27"/>
      <c r="E608" s="28"/>
      <c r="F608" s="27"/>
      <c r="G608" s="27"/>
      <c r="H608" s="52"/>
      <c r="I608" s="380" t="str">
        <f>IFERROR(VLOOKUP($F608,'Liste planification'!$V$2:$W$96,2,FALSE),"")</f>
        <v/>
      </c>
      <c r="J608" s="27"/>
      <c r="K608" s="27"/>
      <c r="L608" s="27"/>
      <c r="M608" s="52"/>
      <c r="N608" s="52"/>
      <c r="O608" s="52"/>
      <c r="P608" s="52"/>
      <c r="Q608" s="52"/>
      <c r="R608" s="52"/>
      <c r="S608" s="52"/>
      <c r="T608" s="52"/>
      <c r="U608" s="52"/>
      <c r="V608" s="52"/>
      <c r="W608" s="52"/>
      <c r="X608" s="52"/>
      <c r="Y608" s="194"/>
      <c r="Z608" s="776"/>
      <c r="AA608" s="190"/>
      <c r="AB608" s="747">
        <f t="shared" si="36"/>
        <v>0</v>
      </c>
      <c r="AC608" s="748">
        <f t="shared" si="37"/>
        <v>0</v>
      </c>
      <c r="AD608" s="187"/>
      <c r="AE608" s="186"/>
      <c r="AF608" s="190"/>
      <c r="AG608" s="747">
        <f t="shared" si="38"/>
        <v>0</v>
      </c>
      <c r="AH608" s="748">
        <f t="shared" si="39"/>
        <v>0</v>
      </c>
      <c r="AI608" s="187"/>
      <c r="AJ608" s="52"/>
      <c r="AK608" s="156" t="str">
        <f>IFERROR(VLOOKUP($A608,'Liste planification'!$B$2:$C$105,2,FALSE),"")</f>
        <v/>
      </c>
      <c r="AL608" s="27"/>
      <c r="AM608" s="27"/>
      <c r="AN608" s="769"/>
      <c r="AO608" s="770"/>
      <c r="AP608" s="770"/>
      <c r="AQ608" s="770"/>
      <c r="AR608" s="770"/>
      <c r="AS608" s="770"/>
      <c r="AT608" s="770"/>
      <c r="AU608" s="770"/>
      <c r="AV608" s="770"/>
      <c r="AW608" s="770"/>
      <c r="AX608" s="770"/>
      <c r="AY608" s="770"/>
      <c r="AZ608" s="770"/>
      <c r="BA608" s="770"/>
      <c r="BB608" s="770"/>
      <c r="BC608" s="770"/>
      <c r="BD608" s="770"/>
      <c r="BE608" s="770"/>
      <c r="BF608" s="770"/>
      <c r="BG608" s="770"/>
      <c r="BH608" s="770"/>
      <c r="BI608" s="770"/>
      <c r="BJ608" s="770"/>
      <c r="BK608" s="770"/>
      <c r="BL608" s="770"/>
      <c r="BM608" s="770"/>
      <c r="BN608" s="770"/>
      <c r="BO608" s="770"/>
      <c r="BP608" s="770"/>
      <c r="BQ608" s="770"/>
      <c r="BR608" s="770"/>
      <c r="BS608" s="770"/>
      <c r="BT608" s="770"/>
      <c r="BU608" s="770"/>
      <c r="BV608" s="770"/>
      <c r="BW608" s="770"/>
      <c r="BX608" s="770"/>
      <c r="BY608" s="770"/>
      <c r="BZ608" s="770"/>
      <c r="CA608" s="770"/>
      <c r="CB608" s="770"/>
      <c r="CC608" s="770"/>
    </row>
    <row r="609" spans="1:81" s="64" customFormat="1">
      <c r="A609" s="158"/>
      <c r="B609" s="159" t="str">
        <f>A609&amp;"-"&amp;TEXT(COUNTIF($A$5:A609,A609),"000")</f>
        <v>-000</v>
      </c>
      <c r="C609" s="52"/>
      <c r="D609" s="27"/>
      <c r="E609" s="28"/>
      <c r="F609" s="27"/>
      <c r="G609" s="27"/>
      <c r="H609" s="52"/>
      <c r="I609" s="380" t="str">
        <f>IFERROR(VLOOKUP($F609,'Liste planification'!$V$2:$W$96,2,FALSE),"")</f>
        <v/>
      </c>
      <c r="J609" s="27"/>
      <c r="K609" s="27"/>
      <c r="L609" s="27"/>
      <c r="M609" s="52"/>
      <c r="N609" s="52"/>
      <c r="O609" s="52"/>
      <c r="P609" s="52"/>
      <c r="Q609" s="52"/>
      <c r="R609" s="52"/>
      <c r="S609" s="52"/>
      <c r="T609" s="52"/>
      <c r="U609" s="52"/>
      <c r="V609" s="52"/>
      <c r="W609" s="52"/>
      <c r="X609" s="52"/>
      <c r="Y609" s="194"/>
      <c r="Z609" s="776"/>
      <c r="AA609" s="190"/>
      <c r="AB609" s="747">
        <f t="shared" si="36"/>
        <v>0</v>
      </c>
      <c r="AC609" s="748">
        <f t="shared" si="37"/>
        <v>0</v>
      </c>
      <c r="AD609" s="187"/>
      <c r="AE609" s="186"/>
      <c r="AF609" s="190"/>
      <c r="AG609" s="747">
        <f t="shared" si="38"/>
        <v>0</v>
      </c>
      <c r="AH609" s="748">
        <f t="shared" si="39"/>
        <v>0</v>
      </c>
      <c r="AI609" s="187"/>
      <c r="AJ609" s="52"/>
      <c r="AK609" s="156" t="str">
        <f>IFERROR(VLOOKUP($A609,'Liste planification'!$B$2:$C$105,2,FALSE),"")</f>
        <v/>
      </c>
      <c r="AL609" s="27"/>
      <c r="AM609" s="27"/>
      <c r="AN609" s="769"/>
      <c r="AO609" s="770"/>
      <c r="AP609" s="770"/>
      <c r="AQ609" s="770"/>
      <c r="AR609" s="770"/>
      <c r="AS609" s="770"/>
      <c r="AT609" s="770"/>
      <c r="AU609" s="770"/>
      <c r="AV609" s="770"/>
      <c r="AW609" s="770"/>
      <c r="AX609" s="770"/>
      <c r="AY609" s="770"/>
      <c r="AZ609" s="770"/>
      <c r="BA609" s="770"/>
      <c r="BB609" s="770"/>
      <c r="BC609" s="770"/>
      <c r="BD609" s="770"/>
      <c r="BE609" s="770"/>
      <c r="BF609" s="770"/>
      <c r="BG609" s="770"/>
      <c r="BH609" s="770"/>
      <c r="BI609" s="770"/>
      <c r="BJ609" s="770"/>
      <c r="BK609" s="770"/>
      <c r="BL609" s="770"/>
      <c r="BM609" s="770"/>
      <c r="BN609" s="770"/>
      <c r="BO609" s="770"/>
      <c r="BP609" s="770"/>
      <c r="BQ609" s="770"/>
      <c r="BR609" s="770"/>
      <c r="BS609" s="770"/>
      <c r="BT609" s="770"/>
      <c r="BU609" s="770"/>
      <c r="BV609" s="770"/>
      <c r="BW609" s="770"/>
      <c r="BX609" s="770"/>
      <c r="BY609" s="770"/>
      <c r="BZ609" s="770"/>
      <c r="CA609" s="770"/>
      <c r="CB609" s="770"/>
      <c r="CC609" s="770"/>
    </row>
    <row r="610" spans="1:81" s="64" customFormat="1">
      <c r="A610" s="158"/>
      <c r="B610" s="159" t="str">
        <f>A610&amp;"-"&amp;TEXT(COUNTIF($A$5:A610,A610),"000")</f>
        <v>-000</v>
      </c>
      <c r="C610" s="52"/>
      <c r="D610" s="27"/>
      <c r="E610" s="28"/>
      <c r="F610" s="27"/>
      <c r="G610" s="27"/>
      <c r="H610" s="52"/>
      <c r="I610" s="380" t="str">
        <f>IFERROR(VLOOKUP($F610,'Liste planification'!$V$2:$W$96,2,FALSE),"")</f>
        <v/>
      </c>
      <c r="J610" s="27"/>
      <c r="K610" s="27"/>
      <c r="L610" s="27"/>
      <c r="M610" s="52"/>
      <c r="N610" s="52"/>
      <c r="O610" s="52"/>
      <c r="P610" s="52"/>
      <c r="Q610" s="52"/>
      <c r="R610" s="52"/>
      <c r="S610" s="52"/>
      <c r="T610" s="52"/>
      <c r="U610" s="52"/>
      <c r="V610" s="52"/>
      <c r="W610" s="52"/>
      <c r="X610" s="52"/>
      <c r="Y610" s="194"/>
      <c r="Z610" s="776"/>
      <c r="AA610" s="190"/>
      <c r="AB610" s="747">
        <f t="shared" si="36"/>
        <v>0</v>
      </c>
      <c r="AC610" s="748">
        <f t="shared" si="37"/>
        <v>0</v>
      </c>
      <c r="AD610" s="187"/>
      <c r="AE610" s="186"/>
      <c r="AF610" s="190"/>
      <c r="AG610" s="747">
        <f t="shared" si="38"/>
        <v>0</v>
      </c>
      <c r="AH610" s="748">
        <f t="shared" si="39"/>
        <v>0</v>
      </c>
      <c r="AI610" s="187"/>
      <c r="AJ610" s="52"/>
      <c r="AK610" s="156" t="str">
        <f>IFERROR(VLOOKUP($A610,'Liste planification'!$B$2:$C$105,2,FALSE),"")</f>
        <v/>
      </c>
      <c r="AL610" s="27"/>
      <c r="AM610" s="27"/>
      <c r="AN610" s="769"/>
      <c r="AO610" s="770"/>
      <c r="AP610" s="770"/>
      <c r="AQ610" s="770"/>
      <c r="AR610" s="770"/>
      <c r="AS610" s="770"/>
      <c r="AT610" s="770"/>
      <c r="AU610" s="770"/>
      <c r="AV610" s="770"/>
      <c r="AW610" s="770"/>
      <c r="AX610" s="770"/>
      <c r="AY610" s="770"/>
      <c r="AZ610" s="770"/>
      <c r="BA610" s="770"/>
      <c r="BB610" s="770"/>
      <c r="BC610" s="770"/>
      <c r="BD610" s="770"/>
      <c r="BE610" s="770"/>
      <c r="BF610" s="770"/>
      <c r="BG610" s="770"/>
      <c r="BH610" s="770"/>
      <c r="BI610" s="770"/>
      <c r="BJ610" s="770"/>
      <c r="BK610" s="770"/>
      <c r="BL610" s="770"/>
      <c r="BM610" s="770"/>
      <c r="BN610" s="770"/>
      <c r="BO610" s="770"/>
      <c r="BP610" s="770"/>
      <c r="BQ610" s="770"/>
      <c r="BR610" s="770"/>
      <c r="BS610" s="770"/>
      <c r="BT610" s="770"/>
      <c r="BU610" s="770"/>
      <c r="BV610" s="770"/>
      <c r="BW610" s="770"/>
      <c r="BX610" s="770"/>
      <c r="BY610" s="770"/>
      <c r="BZ610" s="770"/>
      <c r="CA610" s="770"/>
      <c r="CB610" s="770"/>
      <c r="CC610" s="770"/>
    </row>
    <row r="611" spans="1:81" s="64" customFormat="1">
      <c r="A611" s="158"/>
      <c r="B611" s="159" t="str">
        <f>A611&amp;"-"&amp;TEXT(COUNTIF($A$5:A611,A611),"000")</f>
        <v>-000</v>
      </c>
      <c r="C611" s="52"/>
      <c r="D611" s="27"/>
      <c r="E611" s="28"/>
      <c r="F611" s="27"/>
      <c r="G611" s="27"/>
      <c r="H611" s="52"/>
      <c r="I611" s="380" t="str">
        <f>IFERROR(VLOOKUP($F611,'Liste planification'!$V$2:$W$96,2,FALSE),"")</f>
        <v/>
      </c>
      <c r="J611" s="27"/>
      <c r="K611" s="27"/>
      <c r="L611" s="27"/>
      <c r="M611" s="52"/>
      <c r="N611" s="52"/>
      <c r="O611" s="52"/>
      <c r="P611" s="52"/>
      <c r="Q611" s="52"/>
      <c r="R611" s="52"/>
      <c r="S611" s="52"/>
      <c r="T611" s="52"/>
      <c r="U611" s="52"/>
      <c r="V611" s="52"/>
      <c r="W611" s="52"/>
      <c r="X611" s="52"/>
      <c r="Y611" s="194"/>
      <c r="Z611" s="776"/>
      <c r="AA611" s="190"/>
      <c r="AB611" s="747">
        <f t="shared" si="36"/>
        <v>0</v>
      </c>
      <c r="AC611" s="748">
        <f t="shared" si="37"/>
        <v>0</v>
      </c>
      <c r="AD611" s="187"/>
      <c r="AE611" s="186"/>
      <c r="AF611" s="190"/>
      <c r="AG611" s="747">
        <f t="shared" si="38"/>
        <v>0</v>
      </c>
      <c r="AH611" s="748">
        <f t="shared" si="39"/>
        <v>0</v>
      </c>
      <c r="AI611" s="187"/>
      <c r="AJ611" s="52"/>
      <c r="AK611" s="156" t="str">
        <f>IFERROR(VLOOKUP($A611,'Liste planification'!$B$2:$C$105,2,FALSE),"")</f>
        <v/>
      </c>
      <c r="AL611" s="27"/>
      <c r="AM611" s="27"/>
      <c r="AN611" s="769"/>
      <c r="AO611" s="770"/>
      <c r="AP611" s="770"/>
      <c r="AQ611" s="770"/>
      <c r="AR611" s="770"/>
      <c r="AS611" s="770"/>
      <c r="AT611" s="770"/>
      <c r="AU611" s="770"/>
      <c r="AV611" s="770"/>
      <c r="AW611" s="770"/>
      <c r="AX611" s="770"/>
      <c r="AY611" s="770"/>
      <c r="AZ611" s="770"/>
      <c r="BA611" s="770"/>
      <c r="BB611" s="770"/>
      <c r="BC611" s="770"/>
      <c r="BD611" s="770"/>
      <c r="BE611" s="770"/>
      <c r="BF611" s="770"/>
      <c r="BG611" s="770"/>
      <c r="BH611" s="770"/>
      <c r="BI611" s="770"/>
      <c r="BJ611" s="770"/>
      <c r="BK611" s="770"/>
      <c r="BL611" s="770"/>
      <c r="BM611" s="770"/>
      <c r="BN611" s="770"/>
      <c r="BO611" s="770"/>
      <c r="BP611" s="770"/>
      <c r="BQ611" s="770"/>
      <c r="BR611" s="770"/>
      <c r="BS611" s="770"/>
      <c r="BT611" s="770"/>
      <c r="BU611" s="770"/>
      <c r="BV611" s="770"/>
      <c r="BW611" s="770"/>
      <c r="BX611" s="770"/>
      <c r="BY611" s="770"/>
      <c r="BZ611" s="770"/>
      <c r="CA611" s="770"/>
      <c r="CB611" s="770"/>
      <c r="CC611" s="770"/>
    </row>
    <row r="612" spans="1:81" s="64" customFormat="1">
      <c r="A612" s="158"/>
      <c r="B612" s="159" t="str">
        <f>A612&amp;"-"&amp;TEXT(COUNTIF($A$5:A612,A612),"000")</f>
        <v>-000</v>
      </c>
      <c r="C612" s="52"/>
      <c r="D612" s="27"/>
      <c r="E612" s="28"/>
      <c r="F612" s="27"/>
      <c r="G612" s="27"/>
      <c r="H612" s="52"/>
      <c r="I612" s="380" t="str">
        <f>IFERROR(VLOOKUP($F612,'Liste planification'!$V$2:$W$96,2,FALSE),"")</f>
        <v/>
      </c>
      <c r="J612" s="27"/>
      <c r="K612" s="27"/>
      <c r="L612" s="27"/>
      <c r="M612" s="52"/>
      <c r="N612" s="52"/>
      <c r="O612" s="52"/>
      <c r="P612" s="52"/>
      <c r="Q612" s="52"/>
      <c r="R612" s="52"/>
      <c r="S612" s="52"/>
      <c r="T612" s="52"/>
      <c r="U612" s="52"/>
      <c r="V612" s="52"/>
      <c r="W612" s="52"/>
      <c r="X612" s="52"/>
      <c r="Y612" s="194"/>
      <c r="Z612" s="776"/>
      <c r="AA612" s="190"/>
      <c r="AB612" s="747">
        <f t="shared" si="36"/>
        <v>0</v>
      </c>
      <c r="AC612" s="748">
        <f t="shared" si="37"/>
        <v>0</v>
      </c>
      <c r="AD612" s="187"/>
      <c r="AE612" s="186"/>
      <c r="AF612" s="190"/>
      <c r="AG612" s="747">
        <f t="shared" si="38"/>
        <v>0</v>
      </c>
      <c r="AH612" s="748">
        <f t="shared" si="39"/>
        <v>0</v>
      </c>
      <c r="AI612" s="187"/>
      <c r="AJ612" s="52"/>
      <c r="AK612" s="156" t="str">
        <f>IFERROR(VLOOKUP($A612,'Liste planification'!$B$2:$C$105,2,FALSE),"")</f>
        <v/>
      </c>
      <c r="AL612" s="27"/>
      <c r="AM612" s="27"/>
      <c r="AN612" s="769"/>
      <c r="AO612" s="770"/>
      <c r="AP612" s="770"/>
      <c r="AQ612" s="770"/>
      <c r="AR612" s="770"/>
      <c r="AS612" s="770"/>
      <c r="AT612" s="770"/>
      <c r="AU612" s="770"/>
      <c r="AV612" s="770"/>
      <c r="AW612" s="770"/>
      <c r="AX612" s="770"/>
      <c r="AY612" s="770"/>
      <c r="AZ612" s="770"/>
      <c r="BA612" s="770"/>
      <c r="BB612" s="770"/>
      <c r="BC612" s="770"/>
      <c r="BD612" s="770"/>
      <c r="BE612" s="770"/>
      <c r="BF612" s="770"/>
      <c r="BG612" s="770"/>
      <c r="BH612" s="770"/>
      <c r="BI612" s="770"/>
      <c r="BJ612" s="770"/>
      <c r="BK612" s="770"/>
      <c r="BL612" s="770"/>
      <c r="BM612" s="770"/>
      <c r="BN612" s="770"/>
      <c r="BO612" s="770"/>
      <c r="BP612" s="770"/>
      <c r="BQ612" s="770"/>
      <c r="BR612" s="770"/>
      <c r="BS612" s="770"/>
      <c r="BT612" s="770"/>
      <c r="BU612" s="770"/>
      <c r="BV612" s="770"/>
      <c r="BW612" s="770"/>
      <c r="BX612" s="770"/>
      <c r="BY612" s="770"/>
      <c r="BZ612" s="770"/>
      <c r="CA612" s="770"/>
      <c r="CB612" s="770"/>
      <c r="CC612" s="770"/>
    </row>
    <row r="613" spans="1:81" s="64" customFormat="1">
      <c r="A613" s="158"/>
      <c r="B613" s="159" t="str">
        <f>A613&amp;"-"&amp;TEXT(COUNTIF($A$5:A613,A613),"000")</f>
        <v>-000</v>
      </c>
      <c r="C613" s="52"/>
      <c r="D613" s="27"/>
      <c r="E613" s="28"/>
      <c r="F613" s="27"/>
      <c r="G613" s="27"/>
      <c r="H613" s="52"/>
      <c r="I613" s="380" t="str">
        <f>IFERROR(VLOOKUP($F613,'Liste planification'!$V$2:$W$96,2,FALSE),"")</f>
        <v/>
      </c>
      <c r="J613" s="27"/>
      <c r="K613" s="27"/>
      <c r="L613" s="27"/>
      <c r="M613" s="52"/>
      <c r="N613" s="52"/>
      <c r="O613" s="52"/>
      <c r="P613" s="52"/>
      <c r="Q613" s="52"/>
      <c r="R613" s="52"/>
      <c r="S613" s="52"/>
      <c r="T613" s="52"/>
      <c r="U613" s="52"/>
      <c r="V613" s="52"/>
      <c r="W613" s="52"/>
      <c r="X613" s="52"/>
      <c r="Y613" s="194"/>
      <c r="Z613" s="776"/>
      <c r="AA613" s="190"/>
      <c r="AB613" s="747">
        <f t="shared" si="36"/>
        <v>0</v>
      </c>
      <c r="AC613" s="748">
        <f t="shared" si="37"/>
        <v>0</v>
      </c>
      <c r="AD613" s="187"/>
      <c r="AE613" s="186"/>
      <c r="AF613" s="190"/>
      <c r="AG613" s="747">
        <f t="shared" si="38"/>
        <v>0</v>
      </c>
      <c r="AH613" s="748">
        <f t="shared" si="39"/>
        <v>0</v>
      </c>
      <c r="AI613" s="187"/>
      <c r="AJ613" s="52"/>
      <c r="AK613" s="156" t="str">
        <f>IFERROR(VLOOKUP($A613,'Liste planification'!$B$2:$C$105,2,FALSE),"")</f>
        <v/>
      </c>
      <c r="AL613" s="27"/>
      <c r="AM613" s="27"/>
      <c r="AN613" s="769"/>
      <c r="AO613" s="770"/>
      <c r="AP613" s="770"/>
      <c r="AQ613" s="770"/>
      <c r="AR613" s="770"/>
      <c r="AS613" s="770"/>
      <c r="AT613" s="770"/>
      <c r="AU613" s="770"/>
      <c r="AV613" s="770"/>
      <c r="AW613" s="770"/>
      <c r="AX613" s="770"/>
      <c r="AY613" s="770"/>
      <c r="AZ613" s="770"/>
      <c r="BA613" s="770"/>
      <c r="BB613" s="770"/>
      <c r="BC613" s="770"/>
      <c r="BD613" s="770"/>
      <c r="BE613" s="770"/>
      <c r="BF613" s="770"/>
      <c r="BG613" s="770"/>
      <c r="BH613" s="770"/>
      <c r="BI613" s="770"/>
      <c r="BJ613" s="770"/>
      <c r="BK613" s="770"/>
      <c r="BL613" s="770"/>
      <c r="BM613" s="770"/>
      <c r="BN613" s="770"/>
      <c r="BO613" s="770"/>
      <c r="BP613" s="770"/>
      <c r="BQ613" s="770"/>
      <c r="BR613" s="770"/>
      <c r="BS613" s="770"/>
      <c r="BT613" s="770"/>
      <c r="BU613" s="770"/>
      <c r="BV613" s="770"/>
      <c r="BW613" s="770"/>
      <c r="BX613" s="770"/>
      <c r="BY613" s="770"/>
      <c r="BZ613" s="770"/>
      <c r="CA613" s="770"/>
      <c r="CB613" s="770"/>
      <c r="CC613" s="770"/>
    </row>
    <row r="614" spans="1:81" s="64" customFormat="1">
      <c r="A614" s="158"/>
      <c r="B614" s="159" t="str">
        <f>A614&amp;"-"&amp;TEXT(COUNTIF($A$5:A614,A614),"000")</f>
        <v>-000</v>
      </c>
      <c r="C614" s="52"/>
      <c r="D614" s="27"/>
      <c r="E614" s="28"/>
      <c r="F614" s="27"/>
      <c r="G614" s="27"/>
      <c r="H614" s="52"/>
      <c r="I614" s="380" t="str">
        <f>IFERROR(VLOOKUP($F614,'Liste planification'!$V$2:$W$96,2,FALSE),"")</f>
        <v/>
      </c>
      <c r="J614" s="27"/>
      <c r="K614" s="27"/>
      <c r="L614" s="27"/>
      <c r="M614" s="52"/>
      <c r="N614" s="52"/>
      <c r="O614" s="52"/>
      <c r="P614" s="52"/>
      <c r="Q614" s="52"/>
      <c r="R614" s="52"/>
      <c r="S614" s="52"/>
      <c r="T614" s="52"/>
      <c r="U614" s="52"/>
      <c r="V614" s="52"/>
      <c r="W614" s="52"/>
      <c r="X614" s="52"/>
      <c r="Y614" s="194"/>
      <c r="Z614" s="776"/>
      <c r="AA614" s="190"/>
      <c r="AB614" s="747">
        <f t="shared" si="36"/>
        <v>0</v>
      </c>
      <c r="AC614" s="748">
        <f t="shared" si="37"/>
        <v>0</v>
      </c>
      <c r="AD614" s="187"/>
      <c r="AE614" s="186"/>
      <c r="AF614" s="190"/>
      <c r="AG614" s="747">
        <f t="shared" si="38"/>
        <v>0</v>
      </c>
      <c r="AH614" s="748">
        <f t="shared" si="39"/>
        <v>0</v>
      </c>
      <c r="AI614" s="187"/>
      <c r="AJ614" s="52"/>
      <c r="AK614" s="156" t="str">
        <f>IFERROR(VLOOKUP($A614,'Liste planification'!$B$2:$C$105,2,FALSE),"")</f>
        <v/>
      </c>
      <c r="AL614" s="27"/>
      <c r="AM614" s="27"/>
      <c r="AN614" s="769"/>
      <c r="AO614" s="770"/>
      <c r="AP614" s="770"/>
      <c r="AQ614" s="770"/>
      <c r="AR614" s="770"/>
      <c r="AS614" s="770"/>
      <c r="AT614" s="770"/>
      <c r="AU614" s="770"/>
      <c r="AV614" s="770"/>
      <c r="AW614" s="770"/>
      <c r="AX614" s="770"/>
      <c r="AY614" s="770"/>
      <c r="AZ614" s="770"/>
      <c r="BA614" s="770"/>
      <c r="BB614" s="770"/>
      <c r="BC614" s="770"/>
      <c r="BD614" s="770"/>
      <c r="BE614" s="770"/>
      <c r="BF614" s="770"/>
      <c r="BG614" s="770"/>
      <c r="BH614" s="770"/>
      <c r="BI614" s="770"/>
      <c r="BJ614" s="770"/>
      <c r="BK614" s="770"/>
      <c r="BL614" s="770"/>
      <c r="BM614" s="770"/>
      <c r="BN614" s="770"/>
      <c r="BO614" s="770"/>
      <c r="BP614" s="770"/>
      <c r="BQ614" s="770"/>
      <c r="BR614" s="770"/>
      <c r="BS614" s="770"/>
      <c r="BT614" s="770"/>
      <c r="BU614" s="770"/>
      <c r="BV614" s="770"/>
      <c r="BW614" s="770"/>
      <c r="BX614" s="770"/>
      <c r="BY614" s="770"/>
      <c r="BZ614" s="770"/>
      <c r="CA614" s="770"/>
      <c r="CB614" s="770"/>
      <c r="CC614" s="770"/>
    </row>
    <row r="615" spans="1:81" s="64" customFormat="1">
      <c r="A615" s="158"/>
      <c r="B615" s="159" t="str">
        <f>A615&amp;"-"&amp;TEXT(COUNTIF($A$5:A615,A615),"000")</f>
        <v>-000</v>
      </c>
      <c r="C615" s="52"/>
      <c r="D615" s="27"/>
      <c r="E615" s="28"/>
      <c r="F615" s="27"/>
      <c r="G615" s="27"/>
      <c r="H615" s="52"/>
      <c r="I615" s="380" t="str">
        <f>IFERROR(VLOOKUP($F615,'Liste planification'!$V$2:$W$96,2,FALSE),"")</f>
        <v/>
      </c>
      <c r="J615" s="27"/>
      <c r="K615" s="27"/>
      <c r="L615" s="27"/>
      <c r="M615" s="52"/>
      <c r="N615" s="52"/>
      <c r="O615" s="52"/>
      <c r="P615" s="52"/>
      <c r="Q615" s="52"/>
      <c r="R615" s="52"/>
      <c r="S615" s="52"/>
      <c r="T615" s="52"/>
      <c r="U615" s="52"/>
      <c r="V615" s="52"/>
      <c r="W615" s="52"/>
      <c r="X615" s="52"/>
      <c r="Y615" s="194"/>
      <c r="Z615" s="776"/>
      <c r="AA615" s="190"/>
      <c r="AB615" s="747">
        <f t="shared" si="36"/>
        <v>0</v>
      </c>
      <c r="AC615" s="748">
        <f t="shared" si="37"/>
        <v>0</v>
      </c>
      <c r="AD615" s="187"/>
      <c r="AE615" s="186"/>
      <c r="AF615" s="190"/>
      <c r="AG615" s="747">
        <f t="shared" si="38"/>
        <v>0</v>
      </c>
      <c r="AH615" s="748">
        <f t="shared" si="39"/>
        <v>0</v>
      </c>
      <c r="AI615" s="187"/>
      <c r="AJ615" s="52"/>
      <c r="AK615" s="156" t="str">
        <f>IFERROR(VLOOKUP($A615,'Liste planification'!$B$2:$C$105,2,FALSE),"")</f>
        <v/>
      </c>
      <c r="AL615" s="27"/>
      <c r="AM615" s="27"/>
      <c r="AN615" s="769"/>
      <c r="AO615" s="770"/>
      <c r="AP615" s="770"/>
      <c r="AQ615" s="770"/>
      <c r="AR615" s="770"/>
      <c r="AS615" s="770"/>
      <c r="AT615" s="770"/>
      <c r="AU615" s="770"/>
      <c r="AV615" s="770"/>
      <c r="AW615" s="770"/>
      <c r="AX615" s="770"/>
      <c r="AY615" s="770"/>
      <c r="AZ615" s="770"/>
      <c r="BA615" s="770"/>
      <c r="BB615" s="770"/>
      <c r="BC615" s="770"/>
      <c r="BD615" s="770"/>
      <c r="BE615" s="770"/>
      <c r="BF615" s="770"/>
      <c r="BG615" s="770"/>
      <c r="BH615" s="770"/>
      <c r="BI615" s="770"/>
      <c r="BJ615" s="770"/>
      <c r="BK615" s="770"/>
      <c r="BL615" s="770"/>
      <c r="BM615" s="770"/>
      <c r="BN615" s="770"/>
      <c r="BO615" s="770"/>
      <c r="BP615" s="770"/>
      <c r="BQ615" s="770"/>
      <c r="BR615" s="770"/>
      <c r="BS615" s="770"/>
      <c r="BT615" s="770"/>
      <c r="BU615" s="770"/>
      <c r="BV615" s="770"/>
      <c r="BW615" s="770"/>
      <c r="BX615" s="770"/>
      <c r="BY615" s="770"/>
      <c r="BZ615" s="770"/>
      <c r="CA615" s="770"/>
      <c r="CB615" s="770"/>
      <c r="CC615" s="770"/>
    </row>
    <row r="616" spans="1:81" s="64" customFormat="1">
      <c r="A616" s="158"/>
      <c r="B616" s="159" t="str">
        <f>A616&amp;"-"&amp;TEXT(COUNTIF($A$5:A616,A616),"000")</f>
        <v>-000</v>
      </c>
      <c r="C616" s="52"/>
      <c r="D616" s="27"/>
      <c r="E616" s="28"/>
      <c r="F616" s="27"/>
      <c r="G616" s="27"/>
      <c r="H616" s="52"/>
      <c r="I616" s="380" t="str">
        <f>IFERROR(VLOOKUP($F616,'Liste planification'!$V$2:$W$96,2,FALSE),"")</f>
        <v/>
      </c>
      <c r="J616" s="27"/>
      <c r="K616" s="27"/>
      <c r="L616" s="27"/>
      <c r="M616" s="52"/>
      <c r="N616" s="52"/>
      <c r="O616" s="52"/>
      <c r="P616" s="52"/>
      <c r="Q616" s="52"/>
      <c r="R616" s="52"/>
      <c r="S616" s="52"/>
      <c r="T616" s="52"/>
      <c r="U616" s="52"/>
      <c r="V616" s="52"/>
      <c r="W616" s="52"/>
      <c r="X616" s="52"/>
      <c r="Y616" s="194"/>
      <c r="Z616" s="776"/>
      <c r="AA616" s="190"/>
      <c r="AB616" s="747">
        <f t="shared" si="36"/>
        <v>0</v>
      </c>
      <c r="AC616" s="748">
        <f t="shared" si="37"/>
        <v>0</v>
      </c>
      <c r="AD616" s="187"/>
      <c r="AE616" s="186"/>
      <c r="AF616" s="190"/>
      <c r="AG616" s="747">
        <f t="shared" si="38"/>
        <v>0</v>
      </c>
      <c r="AH616" s="748">
        <f t="shared" si="39"/>
        <v>0</v>
      </c>
      <c r="AI616" s="187"/>
      <c r="AJ616" s="52"/>
      <c r="AK616" s="156" t="str">
        <f>IFERROR(VLOOKUP($A616,'Liste planification'!$B$2:$C$105,2,FALSE),"")</f>
        <v/>
      </c>
      <c r="AL616" s="27"/>
      <c r="AM616" s="27"/>
      <c r="AN616" s="769"/>
      <c r="AO616" s="770"/>
      <c r="AP616" s="770"/>
      <c r="AQ616" s="770"/>
      <c r="AR616" s="770"/>
      <c r="AS616" s="770"/>
      <c r="AT616" s="770"/>
      <c r="AU616" s="770"/>
      <c r="AV616" s="770"/>
      <c r="AW616" s="770"/>
      <c r="AX616" s="770"/>
      <c r="AY616" s="770"/>
      <c r="AZ616" s="770"/>
      <c r="BA616" s="770"/>
      <c r="BB616" s="770"/>
      <c r="BC616" s="770"/>
      <c r="BD616" s="770"/>
      <c r="BE616" s="770"/>
      <c r="BF616" s="770"/>
      <c r="BG616" s="770"/>
      <c r="BH616" s="770"/>
      <c r="BI616" s="770"/>
      <c r="BJ616" s="770"/>
      <c r="BK616" s="770"/>
      <c r="BL616" s="770"/>
      <c r="BM616" s="770"/>
      <c r="BN616" s="770"/>
      <c r="BO616" s="770"/>
      <c r="BP616" s="770"/>
      <c r="BQ616" s="770"/>
      <c r="BR616" s="770"/>
      <c r="BS616" s="770"/>
      <c r="BT616" s="770"/>
      <c r="BU616" s="770"/>
      <c r="BV616" s="770"/>
      <c r="BW616" s="770"/>
      <c r="BX616" s="770"/>
      <c r="BY616" s="770"/>
      <c r="BZ616" s="770"/>
      <c r="CA616" s="770"/>
      <c r="CB616" s="770"/>
      <c r="CC616" s="770"/>
    </row>
    <row r="617" spans="1:81" s="64" customFormat="1">
      <c r="A617" s="158"/>
      <c r="B617" s="159" t="str">
        <f>A617&amp;"-"&amp;TEXT(COUNTIF($A$5:A617,A617),"000")</f>
        <v>-000</v>
      </c>
      <c r="C617" s="52"/>
      <c r="D617" s="27"/>
      <c r="E617" s="28"/>
      <c r="F617" s="27"/>
      <c r="G617" s="27"/>
      <c r="H617" s="52"/>
      <c r="I617" s="380" t="str">
        <f>IFERROR(VLOOKUP($F617,'Liste planification'!$V$2:$W$96,2,FALSE),"")</f>
        <v/>
      </c>
      <c r="J617" s="27"/>
      <c r="K617" s="27"/>
      <c r="L617" s="27"/>
      <c r="M617" s="52"/>
      <c r="N617" s="52"/>
      <c r="O617" s="52"/>
      <c r="P617" s="52"/>
      <c r="Q617" s="52"/>
      <c r="R617" s="52"/>
      <c r="S617" s="52"/>
      <c r="T617" s="52"/>
      <c r="U617" s="52"/>
      <c r="V617" s="52"/>
      <c r="W617" s="52"/>
      <c r="X617" s="52"/>
      <c r="Y617" s="194"/>
      <c r="Z617" s="776"/>
      <c r="AA617" s="190"/>
      <c r="AB617" s="747">
        <f t="shared" si="36"/>
        <v>0</v>
      </c>
      <c r="AC617" s="748">
        <f t="shared" si="37"/>
        <v>0</v>
      </c>
      <c r="AD617" s="187"/>
      <c r="AE617" s="186"/>
      <c r="AF617" s="190"/>
      <c r="AG617" s="747">
        <f t="shared" si="38"/>
        <v>0</v>
      </c>
      <c r="AH617" s="748">
        <f t="shared" si="39"/>
        <v>0</v>
      </c>
      <c r="AI617" s="187"/>
      <c r="AJ617" s="52"/>
      <c r="AK617" s="156" t="str">
        <f>IFERROR(VLOOKUP($A617,'Liste planification'!$B$2:$C$105,2,FALSE),"")</f>
        <v/>
      </c>
      <c r="AL617" s="27"/>
      <c r="AM617" s="27"/>
      <c r="AN617" s="769"/>
      <c r="AO617" s="770"/>
      <c r="AP617" s="770"/>
      <c r="AQ617" s="770"/>
      <c r="AR617" s="770"/>
      <c r="AS617" s="770"/>
      <c r="AT617" s="770"/>
      <c r="AU617" s="770"/>
      <c r="AV617" s="770"/>
      <c r="AW617" s="770"/>
      <c r="AX617" s="770"/>
      <c r="AY617" s="770"/>
      <c r="AZ617" s="770"/>
      <c r="BA617" s="770"/>
      <c r="BB617" s="770"/>
      <c r="BC617" s="770"/>
      <c r="BD617" s="770"/>
      <c r="BE617" s="770"/>
      <c r="BF617" s="770"/>
      <c r="BG617" s="770"/>
      <c r="BH617" s="770"/>
      <c r="BI617" s="770"/>
      <c r="BJ617" s="770"/>
      <c r="BK617" s="770"/>
      <c r="BL617" s="770"/>
      <c r="BM617" s="770"/>
      <c r="BN617" s="770"/>
      <c r="BO617" s="770"/>
      <c r="BP617" s="770"/>
      <c r="BQ617" s="770"/>
      <c r="BR617" s="770"/>
      <c r="BS617" s="770"/>
      <c r="BT617" s="770"/>
      <c r="BU617" s="770"/>
      <c r="BV617" s="770"/>
      <c r="BW617" s="770"/>
      <c r="BX617" s="770"/>
      <c r="BY617" s="770"/>
      <c r="BZ617" s="770"/>
      <c r="CA617" s="770"/>
      <c r="CB617" s="770"/>
      <c r="CC617" s="770"/>
    </row>
    <row r="618" spans="1:81" s="64" customFormat="1">
      <c r="A618" s="158"/>
      <c r="B618" s="159" t="str">
        <f>A618&amp;"-"&amp;TEXT(COUNTIF($A$5:A618,A618),"000")</f>
        <v>-000</v>
      </c>
      <c r="C618" s="52"/>
      <c r="D618" s="27"/>
      <c r="E618" s="28"/>
      <c r="F618" s="27"/>
      <c r="G618" s="27"/>
      <c r="H618" s="52"/>
      <c r="I618" s="380" t="str">
        <f>IFERROR(VLOOKUP($F618,'Liste planification'!$V$2:$W$96,2,FALSE),"")</f>
        <v/>
      </c>
      <c r="J618" s="27"/>
      <c r="K618" s="27"/>
      <c r="L618" s="27"/>
      <c r="M618" s="52"/>
      <c r="N618" s="52"/>
      <c r="O618" s="52"/>
      <c r="P618" s="52"/>
      <c r="Q618" s="52"/>
      <c r="R618" s="52"/>
      <c r="S618" s="52"/>
      <c r="T618" s="52"/>
      <c r="U618" s="52"/>
      <c r="V618" s="52"/>
      <c r="W618" s="52"/>
      <c r="X618" s="52"/>
      <c r="Y618" s="194"/>
      <c r="Z618" s="776"/>
      <c r="AA618" s="190"/>
      <c r="AB618" s="747">
        <f t="shared" si="36"/>
        <v>0</v>
      </c>
      <c r="AC618" s="748">
        <f t="shared" si="37"/>
        <v>0</v>
      </c>
      <c r="AD618" s="187"/>
      <c r="AE618" s="186"/>
      <c r="AF618" s="190"/>
      <c r="AG618" s="747">
        <f t="shared" si="38"/>
        <v>0</v>
      </c>
      <c r="AH618" s="748">
        <f t="shared" si="39"/>
        <v>0</v>
      </c>
      <c r="AI618" s="187"/>
      <c r="AJ618" s="52"/>
      <c r="AK618" s="156" t="str">
        <f>IFERROR(VLOOKUP($A618,'Liste planification'!$B$2:$C$105,2,FALSE),"")</f>
        <v/>
      </c>
      <c r="AL618" s="27"/>
      <c r="AM618" s="27"/>
      <c r="AN618" s="769"/>
      <c r="AO618" s="770"/>
      <c r="AP618" s="770"/>
      <c r="AQ618" s="770"/>
      <c r="AR618" s="770"/>
      <c r="AS618" s="770"/>
      <c r="AT618" s="770"/>
      <c r="AU618" s="770"/>
      <c r="AV618" s="770"/>
      <c r="AW618" s="770"/>
      <c r="AX618" s="770"/>
      <c r="AY618" s="770"/>
      <c r="AZ618" s="770"/>
      <c r="BA618" s="770"/>
      <c r="BB618" s="770"/>
      <c r="BC618" s="770"/>
      <c r="BD618" s="770"/>
      <c r="BE618" s="770"/>
      <c r="BF618" s="770"/>
      <c r="BG618" s="770"/>
      <c r="BH618" s="770"/>
      <c r="BI618" s="770"/>
      <c r="BJ618" s="770"/>
      <c r="BK618" s="770"/>
      <c r="BL618" s="770"/>
      <c r="BM618" s="770"/>
      <c r="BN618" s="770"/>
      <c r="BO618" s="770"/>
      <c r="BP618" s="770"/>
      <c r="BQ618" s="770"/>
      <c r="BR618" s="770"/>
      <c r="BS618" s="770"/>
      <c r="BT618" s="770"/>
      <c r="BU618" s="770"/>
      <c r="BV618" s="770"/>
      <c r="BW618" s="770"/>
      <c r="BX618" s="770"/>
      <c r="BY618" s="770"/>
      <c r="BZ618" s="770"/>
      <c r="CA618" s="770"/>
      <c r="CB618" s="770"/>
      <c r="CC618" s="770"/>
    </row>
    <row r="619" spans="1:81" s="64" customFormat="1">
      <c r="A619" s="158"/>
      <c r="B619" s="159" t="str">
        <f>A619&amp;"-"&amp;TEXT(COUNTIF($A$5:A619,A619),"000")</f>
        <v>-000</v>
      </c>
      <c r="C619" s="52"/>
      <c r="D619" s="27"/>
      <c r="E619" s="28"/>
      <c r="F619" s="27"/>
      <c r="G619" s="27"/>
      <c r="H619" s="52"/>
      <c r="I619" s="380" t="str">
        <f>IFERROR(VLOOKUP($F619,'Liste planification'!$V$2:$W$96,2,FALSE),"")</f>
        <v/>
      </c>
      <c r="J619" s="27"/>
      <c r="K619" s="27"/>
      <c r="L619" s="27"/>
      <c r="M619" s="52"/>
      <c r="N619" s="52"/>
      <c r="O619" s="52"/>
      <c r="P619" s="52"/>
      <c r="Q619" s="52"/>
      <c r="R619" s="52"/>
      <c r="S619" s="52"/>
      <c r="T619" s="52"/>
      <c r="U619" s="52"/>
      <c r="V619" s="52"/>
      <c r="W619" s="52"/>
      <c r="X619" s="52"/>
      <c r="Y619" s="194"/>
      <c r="Z619" s="776"/>
      <c r="AA619" s="190"/>
      <c r="AB619" s="747">
        <f t="shared" si="36"/>
        <v>0</v>
      </c>
      <c r="AC619" s="748">
        <f t="shared" si="37"/>
        <v>0</v>
      </c>
      <c r="AD619" s="187"/>
      <c r="AE619" s="186"/>
      <c r="AF619" s="190"/>
      <c r="AG619" s="747">
        <f t="shared" si="38"/>
        <v>0</v>
      </c>
      <c r="AH619" s="748">
        <f t="shared" si="39"/>
        <v>0</v>
      </c>
      <c r="AI619" s="187"/>
      <c r="AJ619" s="52"/>
      <c r="AK619" s="156" t="str">
        <f>IFERROR(VLOOKUP($A619,'Liste planification'!$B$2:$C$105,2,FALSE),"")</f>
        <v/>
      </c>
      <c r="AL619" s="27"/>
      <c r="AM619" s="27"/>
      <c r="AN619" s="769"/>
      <c r="AO619" s="770"/>
      <c r="AP619" s="770"/>
      <c r="AQ619" s="770"/>
      <c r="AR619" s="770"/>
      <c r="AS619" s="770"/>
      <c r="AT619" s="770"/>
      <c r="AU619" s="770"/>
      <c r="AV619" s="770"/>
      <c r="AW619" s="770"/>
      <c r="AX619" s="770"/>
      <c r="AY619" s="770"/>
      <c r="AZ619" s="770"/>
      <c r="BA619" s="770"/>
      <c r="BB619" s="770"/>
      <c r="BC619" s="770"/>
      <c r="BD619" s="770"/>
      <c r="BE619" s="770"/>
      <c r="BF619" s="770"/>
      <c r="BG619" s="770"/>
      <c r="BH619" s="770"/>
      <c r="BI619" s="770"/>
      <c r="BJ619" s="770"/>
      <c r="BK619" s="770"/>
      <c r="BL619" s="770"/>
      <c r="BM619" s="770"/>
      <c r="BN619" s="770"/>
      <c r="BO619" s="770"/>
      <c r="BP619" s="770"/>
      <c r="BQ619" s="770"/>
      <c r="BR619" s="770"/>
      <c r="BS619" s="770"/>
      <c r="BT619" s="770"/>
      <c r="BU619" s="770"/>
      <c r="BV619" s="770"/>
      <c r="BW619" s="770"/>
      <c r="BX619" s="770"/>
      <c r="BY619" s="770"/>
      <c r="BZ619" s="770"/>
      <c r="CA619" s="770"/>
      <c r="CB619" s="770"/>
      <c r="CC619" s="770"/>
    </row>
    <row r="620" spans="1:81" s="64" customFormat="1">
      <c r="A620" s="158"/>
      <c r="B620" s="159" t="str">
        <f>A620&amp;"-"&amp;TEXT(COUNTIF($A$5:A620,A620),"000")</f>
        <v>-000</v>
      </c>
      <c r="C620" s="52"/>
      <c r="D620" s="27"/>
      <c r="E620" s="28"/>
      <c r="F620" s="27"/>
      <c r="G620" s="27"/>
      <c r="H620" s="52"/>
      <c r="I620" s="380" t="str">
        <f>IFERROR(VLOOKUP($F620,'Liste planification'!$V$2:$W$96,2,FALSE),"")</f>
        <v/>
      </c>
      <c r="J620" s="27"/>
      <c r="K620" s="27"/>
      <c r="L620" s="27"/>
      <c r="M620" s="52"/>
      <c r="N620" s="52"/>
      <c r="O620" s="52"/>
      <c r="P620" s="52"/>
      <c r="Q620" s="52"/>
      <c r="R620" s="52"/>
      <c r="S620" s="52"/>
      <c r="T620" s="52"/>
      <c r="U620" s="52"/>
      <c r="V620" s="52"/>
      <c r="W620" s="52"/>
      <c r="X620" s="52"/>
      <c r="Y620" s="194"/>
      <c r="Z620" s="776"/>
      <c r="AA620" s="190"/>
      <c r="AB620" s="747">
        <f t="shared" si="36"/>
        <v>0</v>
      </c>
      <c r="AC620" s="748">
        <f t="shared" si="37"/>
        <v>0</v>
      </c>
      <c r="AD620" s="187"/>
      <c r="AE620" s="186"/>
      <c r="AF620" s="190"/>
      <c r="AG620" s="747">
        <f t="shared" si="38"/>
        <v>0</v>
      </c>
      <c r="AH620" s="748">
        <f t="shared" si="39"/>
        <v>0</v>
      </c>
      <c r="AI620" s="187"/>
      <c r="AJ620" s="52"/>
      <c r="AK620" s="156" t="str">
        <f>IFERROR(VLOOKUP($A620,'Liste planification'!$B$2:$C$105,2,FALSE),"")</f>
        <v/>
      </c>
      <c r="AL620" s="27"/>
      <c r="AM620" s="27"/>
      <c r="AN620" s="769"/>
      <c r="AO620" s="770"/>
      <c r="AP620" s="770"/>
      <c r="AQ620" s="770"/>
      <c r="AR620" s="770"/>
      <c r="AS620" s="770"/>
      <c r="AT620" s="770"/>
      <c r="AU620" s="770"/>
      <c r="AV620" s="770"/>
      <c r="AW620" s="770"/>
      <c r="AX620" s="770"/>
      <c r="AY620" s="770"/>
      <c r="AZ620" s="770"/>
      <c r="BA620" s="770"/>
      <c r="BB620" s="770"/>
      <c r="BC620" s="770"/>
      <c r="BD620" s="770"/>
      <c r="BE620" s="770"/>
      <c r="BF620" s="770"/>
      <c r="BG620" s="770"/>
      <c r="BH620" s="770"/>
      <c r="BI620" s="770"/>
      <c r="BJ620" s="770"/>
      <c r="BK620" s="770"/>
      <c r="BL620" s="770"/>
      <c r="BM620" s="770"/>
      <c r="BN620" s="770"/>
      <c r="BO620" s="770"/>
      <c r="BP620" s="770"/>
      <c r="BQ620" s="770"/>
      <c r="BR620" s="770"/>
      <c r="BS620" s="770"/>
      <c r="BT620" s="770"/>
      <c r="BU620" s="770"/>
      <c r="BV620" s="770"/>
      <c r="BW620" s="770"/>
      <c r="BX620" s="770"/>
      <c r="BY620" s="770"/>
      <c r="BZ620" s="770"/>
      <c r="CA620" s="770"/>
      <c r="CB620" s="770"/>
      <c r="CC620" s="770"/>
    </row>
    <row r="621" spans="1:81" s="64" customFormat="1">
      <c r="A621" s="158"/>
      <c r="B621" s="159" t="str">
        <f>A621&amp;"-"&amp;TEXT(COUNTIF($A$5:A621,A621),"000")</f>
        <v>-000</v>
      </c>
      <c r="C621" s="52"/>
      <c r="D621" s="27"/>
      <c r="E621" s="28"/>
      <c r="F621" s="27"/>
      <c r="G621" s="27"/>
      <c r="H621" s="52"/>
      <c r="I621" s="380" t="str">
        <f>IFERROR(VLOOKUP($F621,'Liste planification'!$V$2:$W$96,2,FALSE),"")</f>
        <v/>
      </c>
      <c r="J621" s="27"/>
      <c r="K621" s="27"/>
      <c r="L621" s="27"/>
      <c r="M621" s="52"/>
      <c r="N621" s="52"/>
      <c r="O621" s="52"/>
      <c r="P621" s="52"/>
      <c r="Q621" s="52"/>
      <c r="R621" s="52"/>
      <c r="S621" s="52"/>
      <c r="T621" s="52"/>
      <c r="U621" s="52"/>
      <c r="V621" s="52"/>
      <c r="W621" s="52"/>
      <c r="X621" s="52"/>
      <c r="Y621" s="194"/>
      <c r="Z621" s="776"/>
      <c r="AA621" s="190"/>
      <c r="AB621" s="747">
        <f t="shared" si="36"/>
        <v>0</v>
      </c>
      <c r="AC621" s="748">
        <f t="shared" si="37"/>
        <v>0</v>
      </c>
      <c r="AD621" s="187"/>
      <c r="AE621" s="186"/>
      <c r="AF621" s="190"/>
      <c r="AG621" s="747">
        <f t="shared" si="38"/>
        <v>0</v>
      </c>
      <c r="AH621" s="748">
        <f t="shared" si="39"/>
        <v>0</v>
      </c>
      <c r="AI621" s="187"/>
      <c r="AJ621" s="52"/>
      <c r="AK621" s="156" t="str">
        <f>IFERROR(VLOOKUP($A621,'Liste planification'!$B$2:$C$105,2,FALSE),"")</f>
        <v/>
      </c>
      <c r="AL621" s="27"/>
      <c r="AM621" s="27"/>
      <c r="AN621" s="769"/>
      <c r="AO621" s="770"/>
      <c r="AP621" s="770"/>
      <c r="AQ621" s="770"/>
      <c r="AR621" s="770"/>
      <c r="AS621" s="770"/>
      <c r="AT621" s="770"/>
      <c r="AU621" s="770"/>
      <c r="AV621" s="770"/>
      <c r="AW621" s="770"/>
      <c r="AX621" s="770"/>
      <c r="AY621" s="770"/>
      <c r="AZ621" s="770"/>
      <c r="BA621" s="770"/>
      <c r="BB621" s="770"/>
      <c r="BC621" s="770"/>
      <c r="BD621" s="770"/>
      <c r="BE621" s="770"/>
      <c r="BF621" s="770"/>
      <c r="BG621" s="770"/>
      <c r="BH621" s="770"/>
      <c r="BI621" s="770"/>
      <c r="BJ621" s="770"/>
      <c r="BK621" s="770"/>
      <c r="BL621" s="770"/>
      <c r="BM621" s="770"/>
      <c r="BN621" s="770"/>
      <c r="BO621" s="770"/>
      <c r="BP621" s="770"/>
      <c r="BQ621" s="770"/>
      <c r="BR621" s="770"/>
      <c r="BS621" s="770"/>
      <c r="BT621" s="770"/>
      <c r="BU621" s="770"/>
      <c r="BV621" s="770"/>
      <c r="BW621" s="770"/>
      <c r="BX621" s="770"/>
      <c r="BY621" s="770"/>
      <c r="BZ621" s="770"/>
      <c r="CA621" s="770"/>
      <c r="CB621" s="770"/>
      <c r="CC621" s="770"/>
    </row>
    <row r="622" spans="1:81" s="64" customFormat="1">
      <c r="A622" s="158"/>
      <c r="B622" s="159" t="str">
        <f>A622&amp;"-"&amp;TEXT(COUNTIF($A$5:A622,A622),"000")</f>
        <v>-000</v>
      </c>
      <c r="C622" s="52"/>
      <c r="D622" s="27"/>
      <c r="E622" s="28"/>
      <c r="F622" s="27"/>
      <c r="G622" s="27"/>
      <c r="H622" s="52"/>
      <c r="I622" s="380" t="str">
        <f>IFERROR(VLOOKUP($F622,'Liste planification'!$V$2:$W$96,2,FALSE),"")</f>
        <v/>
      </c>
      <c r="J622" s="27"/>
      <c r="K622" s="27"/>
      <c r="L622" s="27"/>
      <c r="M622" s="52"/>
      <c r="N622" s="52"/>
      <c r="O622" s="52"/>
      <c r="P622" s="52"/>
      <c r="Q622" s="52"/>
      <c r="R622" s="52"/>
      <c r="S622" s="52"/>
      <c r="T622" s="52"/>
      <c r="U622" s="52"/>
      <c r="V622" s="52"/>
      <c r="W622" s="52"/>
      <c r="X622" s="52"/>
      <c r="Y622" s="194"/>
      <c r="Z622" s="776"/>
      <c r="AA622" s="190"/>
      <c r="AB622" s="747">
        <f t="shared" si="36"/>
        <v>0</v>
      </c>
      <c r="AC622" s="748">
        <f t="shared" si="37"/>
        <v>0</v>
      </c>
      <c r="AD622" s="187"/>
      <c r="AE622" s="186"/>
      <c r="AF622" s="190"/>
      <c r="AG622" s="747">
        <f t="shared" si="38"/>
        <v>0</v>
      </c>
      <c r="AH622" s="748">
        <f t="shared" si="39"/>
        <v>0</v>
      </c>
      <c r="AI622" s="187"/>
      <c r="AJ622" s="52"/>
      <c r="AK622" s="156" t="str">
        <f>IFERROR(VLOOKUP($A622,'Liste planification'!$B$2:$C$105,2,FALSE),"")</f>
        <v/>
      </c>
      <c r="AL622" s="27"/>
      <c r="AM622" s="27"/>
      <c r="AN622" s="769"/>
      <c r="AO622" s="770"/>
      <c r="AP622" s="770"/>
      <c r="AQ622" s="770"/>
      <c r="AR622" s="770"/>
      <c r="AS622" s="770"/>
      <c r="AT622" s="770"/>
      <c r="AU622" s="770"/>
      <c r="AV622" s="770"/>
      <c r="AW622" s="770"/>
      <c r="AX622" s="770"/>
      <c r="AY622" s="770"/>
      <c r="AZ622" s="770"/>
      <c r="BA622" s="770"/>
      <c r="BB622" s="770"/>
      <c r="BC622" s="770"/>
      <c r="BD622" s="770"/>
      <c r="BE622" s="770"/>
      <c r="BF622" s="770"/>
      <c r="BG622" s="770"/>
      <c r="BH622" s="770"/>
      <c r="BI622" s="770"/>
      <c r="BJ622" s="770"/>
      <c r="BK622" s="770"/>
      <c r="BL622" s="770"/>
      <c r="BM622" s="770"/>
      <c r="BN622" s="770"/>
      <c r="BO622" s="770"/>
      <c r="BP622" s="770"/>
      <c r="BQ622" s="770"/>
      <c r="BR622" s="770"/>
      <c r="BS622" s="770"/>
      <c r="BT622" s="770"/>
      <c r="BU622" s="770"/>
      <c r="BV622" s="770"/>
      <c r="BW622" s="770"/>
      <c r="BX622" s="770"/>
      <c r="BY622" s="770"/>
      <c r="BZ622" s="770"/>
      <c r="CA622" s="770"/>
      <c r="CB622" s="770"/>
      <c r="CC622" s="770"/>
    </row>
    <row r="623" spans="1:81" s="64" customFormat="1">
      <c r="A623" s="158"/>
      <c r="B623" s="159" t="str">
        <f>A623&amp;"-"&amp;TEXT(COUNTIF($A$5:A623,A623),"000")</f>
        <v>-000</v>
      </c>
      <c r="C623" s="52"/>
      <c r="D623" s="27"/>
      <c r="E623" s="28"/>
      <c r="F623" s="27"/>
      <c r="G623" s="27"/>
      <c r="H623" s="52"/>
      <c r="I623" s="380" t="str">
        <f>IFERROR(VLOOKUP($F623,'Liste planification'!$V$2:$W$96,2,FALSE),"")</f>
        <v/>
      </c>
      <c r="J623" s="27"/>
      <c r="K623" s="27"/>
      <c r="L623" s="27"/>
      <c r="M623" s="52"/>
      <c r="N623" s="52"/>
      <c r="O623" s="52"/>
      <c r="P623" s="52"/>
      <c r="Q623" s="52"/>
      <c r="R623" s="52"/>
      <c r="S623" s="52"/>
      <c r="T623" s="52"/>
      <c r="U623" s="52"/>
      <c r="V623" s="52"/>
      <c r="W623" s="52"/>
      <c r="X623" s="52"/>
      <c r="Y623" s="194"/>
      <c r="Z623" s="776"/>
      <c r="AA623" s="190"/>
      <c r="AB623" s="747">
        <f t="shared" si="36"/>
        <v>0</v>
      </c>
      <c r="AC623" s="748">
        <f t="shared" si="37"/>
        <v>0</v>
      </c>
      <c r="AD623" s="187"/>
      <c r="AE623" s="186"/>
      <c r="AF623" s="190"/>
      <c r="AG623" s="747">
        <f t="shared" si="38"/>
        <v>0</v>
      </c>
      <c r="AH623" s="748">
        <f t="shared" si="39"/>
        <v>0</v>
      </c>
      <c r="AI623" s="187"/>
      <c r="AJ623" s="52"/>
      <c r="AK623" s="156" t="str">
        <f>IFERROR(VLOOKUP($A623,'Liste planification'!$B$2:$C$105,2,FALSE),"")</f>
        <v/>
      </c>
      <c r="AL623" s="27"/>
      <c r="AM623" s="27"/>
      <c r="AN623" s="769"/>
      <c r="AO623" s="770"/>
      <c r="AP623" s="770"/>
      <c r="AQ623" s="770"/>
      <c r="AR623" s="770"/>
      <c r="AS623" s="770"/>
      <c r="AT623" s="770"/>
      <c r="AU623" s="770"/>
      <c r="AV623" s="770"/>
      <c r="AW623" s="770"/>
      <c r="AX623" s="770"/>
      <c r="AY623" s="770"/>
      <c r="AZ623" s="770"/>
      <c r="BA623" s="770"/>
      <c r="BB623" s="770"/>
      <c r="BC623" s="770"/>
      <c r="BD623" s="770"/>
      <c r="BE623" s="770"/>
      <c r="BF623" s="770"/>
      <c r="BG623" s="770"/>
      <c r="BH623" s="770"/>
      <c r="BI623" s="770"/>
      <c r="BJ623" s="770"/>
      <c r="BK623" s="770"/>
      <c r="BL623" s="770"/>
      <c r="BM623" s="770"/>
      <c r="BN623" s="770"/>
      <c r="BO623" s="770"/>
      <c r="BP623" s="770"/>
      <c r="BQ623" s="770"/>
      <c r="BR623" s="770"/>
      <c r="BS623" s="770"/>
      <c r="BT623" s="770"/>
      <c r="BU623" s="770"/>
      <c r="BV623" s="770"/>
      <c r="BW623" s="770"/>
      <c r="BX623" s="770"/>
      <c r="BY623" s="770"/>
      <c r="BZ623" s="770"/>
      <c r="CA623" s="770"/>
      <c r="CB623" s="770"/>
      <c r="CC623" s="770"/>
    </row>
    <row r="624" spans="1:81" s="64" customFormat="1">
      <c r="A624" s="158"/>
      <c r="B624" s="159" t="str">
        <f>A624&amp;"-"&amp;TEXT(COUNTIF($A$5:A624,A624),"000")</f>
        <v>-000</v>
      </c>
      <c r="C624" s="52"/>
      <c r="D624" s="27"/>
      <c r="E624" s="28"/>
      <c r="F624" s="27"/>
      <c r="G624" s="27"/>
      <c r="H624" s="52"/>
      <c r="I624" s="380" t="str">
        <f>IFERROR(VLOOKUP($F624,'Liste planification'!$V$2:$W$96,2,FALSE),"")</f>
        <v/>
      </c>
      <c r="J624" s="27"/>
      <c r="K624" s="27"/>
      <c r="L624" s="27"/>
      <c r="M624" s="52"/>
      <c r="N624" s="52"/>
      <c r="O624" s="52"/>
      <c r="P624" s="52"/>
      <c r="Q624" s="52"/>
      <c r="R624" s="52"/>
      <c r="S624" s="52"/>
      <c r="T624" s="52"/>
      <c r="U624" s="52"/>
      <c r="V624" s="52"/>
      <c r="W624" s="52"/>
      <c r="X624" s="52"/>
      <c r="Y624" s="194"/>
      <c r="Z624" s="776"/>
      <c r="AA624" s="190"/>
      <c r="AB624" s="747">
        <f t="shared" si="36"/>
        <v>0</v>
      </c>
      <c r="AC624" s="748">
        <f t="shared" si="37"/>
        <v>0</v>
      </c>
      <c r="AD624" s="187"/>
      <c r="AE624" s="186"/>
      <c r="AF624" s="190"/>
      <c r="AG624" s="747">
        <f t="shared" si="38"/>
        <v>0</v>
      </c>
      <c r="AH624" s="748">
        <f t="shared" si="39"/>
        <v>0</v>
      </c>
      <c r="AI624" s="187"/>
      <c r="AJ624" s="52"/>
      <c r="AK624" s="156" t="str">
        <f>IFERROR(VLOOKUP($A624,'Liste planification'!$B$2:$C$105,2,FALSE),"")</f>
        <v/>
      </c>
      <c r="AL624" s="27"/>
      <c r="AM624" s="27"/>
      <c r="AN624" s="769"/>
      <c r="AO624" s="770"/>
      <c r="AP624" s="770"/>
      <c r="AQ624" s="770"/>
      <c r="AR624" s="770"/>
      <c r="AS624" s="770"/>
      <c r="AT624" s="770"/>
      <c r="AU624" s="770"/>
      <c r="AV624" s="770"/>
      <c r="AW624" s="770"/>
      <c r="AX624" s="770"/>
      <c r="AY624" s="770"/>
      <c r="AZ624" s="770"/>
      <c r="BA624" s="770"/>
      <c r="BB624" s="770"/>
      <c r="BC624" s="770"/>
      <c r="BD624" s="770"/>
      <c r="BE624" s="770"/>
      <c r="BF624" s="770"/>
      <c r="BG624" s="770"/>
      <c r="BH624" s="770"/>
      <c r="BI624" s="770"/>
      <c r="BJ624" s="770"/>
      <c r="BK624" s="770"/>
      <c r="BL624" s="770"/>
      <c r="BM624" s="770"/>
      <c r="BN624" s="770"/>
      <c r="BO624" s="770"/>
      <c r="BP624" s="770"/>
      <c r="BQ624" s="770"/>
      <c r="BR624" s="770"/>
      <c r="BS624" s="770"/>
      <c r="BT624" s="770"/>
      <c r="BU624" s="770"/>
      <c r="BV624" s="770"/>
      <c r="BW624" s="770"/>
      <c r="BX624" s="770"/>
      <c r="BY624" s="770"/>
      <c r="BZ624" s="770"/>
      <c r="CA624" s="770"/>
      <c r="CB624" s="770"/>
      <c r="CC624" s="770"/>
    </row>
    <row r="625" spans="1:81" s="64" customFormat="1">
      <c r="A625" s="158"/>
      <c r="B625" s="159" t="str">
        <f>A625&amp;"-"&amp;TEXT(COUNTIF($A$5:A625,A625),"000")</f>
        <v>-000</v>
      </c>
      <c r="C625" s="52"/>
      <c r="D625" s="27"/>
      <c r="E625" s="28"/>
      <c r="F625" s="27"/>
      <c r="G625" s="27"/>
      <c r="H625" s="52"/>
      <c r="I625" s="380" t="str">
        <f>IFERROR(VLOOKUP($F625,'Liste planification'!$V$2:$W$96,2,FALSE),"")</f>
        <v/>
      </c>
      <c r="J625" s="27"/>
      <c r="K625" s="27"/>
      <c r="L625" s="27"/>
      <c r="M625" s="52"/>
      <c r="N625" s="52"/>
      <c r="O625" s="52"/>
      <c r="P625" s="52"/>
      <c r="Q625" s="52"/>
      <c r="R625" s="52"/>
      <c r="S625" s="52"/>
      <c r="T625" s="52"/>
      <c r="U625" s="52"/>
      <c r="V625" s="52"/>
      <c r="W625" s="52"/>
      <c r="X625" s="52"/>
      <c r="Y625" s="194"/>
      <c r="Z625" s="776"/>
      <c r="AA625" s="190"/>
      <c r="AB625" s="747">
        <f t="shared" si="36"/>
        <v>0</v>
      </c>
      <c r="AC625" s="748">
        <f t="shared" si="37"/>
        <v>0</v>
      </c>
      <c r="AD625" s="187"/>
      <c r="AE625" s="186"/>
      <c r="AF625" s="190"/>
      <c r="AG625" s="747">
        <f t="shared" si="38"/>
        <v>0</v>
      </c>
      <c r="AH625" s="748">
        <f t="shared" si="39"/>
        <v>0</v>
      </c>
      <c r="AI625" s="187"/>
      <c r="AJ625" s="52"/>
      <c r="AK625" s="156" t="str">
        <f>IFERROR(VLOOKUP($A625,'Liste planification'!$B$2:$C$105,2,FALSE),"")</f>
        <v/>
      </c>
      <c r="AL625" s="27"/>
      <c r="AM625" s="27"/>
      <c r="AN625" s="769"/>
      <c r="AO625" s="770"/>
      <c r="AP625" s="770"/>
      <c r="AQ625" s="770"/>
      <c r="AR625" s="770"/>
      <c r="AS625" s="770"/>
      <c r="AT625" s="770"/>
      <c r="AU625" s="770"/>
      <c r="AV625" s="770"/>
      <c r="AW625" s="770"/>
      <c r="AX625" s="770"/>
      <c r="AY625" s="770"/>
      <c r="AZ625" s="770"/>
      <c r="BA625" s="770"/>
      <c r="BB625" s="770"/>
      <c r="BC625" s="770"/>
      <c r="BD625" s="770"/>
      <c r="BE625" s="770"/>
      <c r="BF625" s="770"/>
      <c r="BG625" s="770"/>
      <c r="BH625" s="770"/>
      <c r="BI625" s="770"/>
      <c r="BJ625" s="770"/>
      <c r="BK625" s="770"/>
      <c r="BL625" s="770"/>
      <c r="BM625" s="770"/>
      <c r="BN625" s="770"/>
      <c r="BO625" s="770"/>
      <c r="BP625" s="770"/>
      <c r="BQ625" s="770"/>
      <c r="BR625" s="770"/>
      <c r="BS625" s="770"/>
      <c r="BT625" s="770"/>
      <c r="BU625" s="770"/>
      <c r="BV625" s="770"/>
      <c r="BW625" s="770"/>
      <c r="BX625" s="770"/>
      <c r="BY625" s="770"/>
      <c r="BZ625" s="770"/>
      <c r="CA625" s="770"/>
      <c r="CB625" s="770"/>
      <c r="CC625" s="770"/>
    </row>
    <row r="626" spans="1:81" s="64" customFormat="1">
      <c r="A626" s="158"/>
      <c r="B626" s="159" t="str">
        <f>A626&amp;"-"&amp;TEXT(COUNTIF($A$5:A626,A626),"000")</f>
        <v>-000</v>
      </c>
      <c r="C626" s="52"/>
      <c r="D626" s="27"/>
      <c r="E626" s="28"/>
      <c r="F626" s="27"/>
      <c r="G626" s="27"/>
      <c r="H626" s="52"/>
      <c r="I626" s="380" t="str">
        <f>IFERROR(VLOOKUP($F626,'Liste planification'!$V$2:$W$96,2,FALSE),"")</f>
        <v/>
      </c>
      <c r="J626" s="27"/>
      <c r="K626" s="27"/>
      <c r="L626" s="27"/>
      <c r="M626" s="52"/>
      <c r="N626" s="52"/>
      <c r="O626" s="52"/>
      <c r="P626" s="52"/>
      <c r="Q626" s="52"/>
      <c r="R626" s="52"/>
      <c r="S626" s="52"/>
      <c r="T626" s="52"/>
      <c r="U626" s="52"/>
      <c r="V626" s="52"/>
      <c r="W626" s="52"/>
      <c r="X626" s="52"/>
      <c r="Y626" s="194"/>
      <c r="Z626" s="776"/>
      <c r="AA626" s="190"/>
      <c r="AB626" s="747">
        <f t="shared" si="36"/>
        <v>0</v>
      </c>
      <c r="AC626" s="748">
        <f t="shared" si="37"/>
        <v>0</v>
      </c>
      <c r="AD626" s="187"/>
      <c r="AE626" s="186"/>
      <c r="AF626" s="190"/>
      <c r="AG626" s="747">
        <f t="shared" si="38"/>
        <v>0</v>
      </c>
      <c r="AH626" s="748">
        <f t="shared" si="39"/>
        <v>0</v>
      </c>
      <c r="AI626" s="187"/>
      <c r="AJ626" s="52"/>
      <c r="AK626" s="156" t="str">
        <f>IFERROR(VLOOKUP($A626,'Liste planification'!$B$2:$C$105,2,FALSE),"")</f>
        <v/>
      </c>
      <c r="AL626" s="27"/>
      <c r="AM626" s="27"/>
      <c r="AN626" s="769"/>
      <c r="AO626" s="770"/>
      <c r="AP626" s="770"/>
      <c r="AQ626" s="770"/>
      <c r="AR626" s="770"/>
      <c r="AS626" s="770"/>
      <c r="AT626" s="770"/>
      <c r="AU626" s="770"/>
      <c r="AV626" s="770"/>
      <c r="AW626" s="770"/>
      <c r="AX626" s="770"/>
      <c r="AY626" s="770"/>
      <c r="AZ626" s="770"/>
      <c r="BA626" s="770"/>
      <c r="BB626" s="770"/>
      <c r="BC626" s="770"/>
      <c r="BD626" s="770"/>
      <c r="BE626" s="770"/>
      <c r="BF626" s="770"/>
      <c r="BG626" s="770"/>
      <c r="BH626" s="770"/>
      <c r="BI626" s="770"/>
      <c r="BJ626" s="770"/>
      <c r="BK626" s="770"/>
      <c r="BL626" s="770"/>
      <c r="BM626" s="770"/>
      <c r="BN626" s="770"/>
      <c r="BO626" s="770"/>
      <c r="BP626" s="770"/>
      <c r="BQ626" s="770"/>
      <c r="BR626" s="770"/>
      <c r="BS626" s="770"/>
      <c r="BT626" s="770"/>
      <c r="BU626" s="770"/>
      <c r="BV626" s="770"/>
      <c r="BW626" s="770"/>
      <c r="BX626" s="770"/>
      <c r="BY626" s="770"/>
      <c r="BZ626" s="770"/>
      <c r="CA626" s="770"/>
      <c r="CB626" s="770"/>
      <c r="CC626" s="770"/>
    </row>
    <row r="627" spans="1:81" s="64" customFormat="1">
      <c r="A627" s="158"/>
      <c r="B627" s="159" t="str">
        <f>A627&amp;"-"&amp;TEXT(COUNTIF($A$5:A627,A627),"000")</f>
        <v>-000</v>
      </c>
      <c r="C627" s="52"/>
      <c r="D627" s="27"/>
      <c r="E627" s="28"/>
      <c r="F627" s="27"/>
      <c r="G627" s="27"/>
      <c r="H627" s="52"/>
      <c r="I627" s="380" t="str">
        <f>IFERROR(VLOOKUP($F627,'Liste planification'!$V$2:$W$96,2,FALSE),"")</f>
        <v/>
      </c>
      <c r="J627" s="27"/>
      <c r="K627" s="27"/>
      <c r="L627" s="27"/>
      <c r="M627" s="52"/>
      <c r="N627" s="52"/>
      <c r="O627" s="52"/>
      <c r="P627" s="52"/>
      <c r="Q627" s="52"/>
      <c r="R627" s="52"/>
      <c r="S627" s="52"/>
      <c r="T627" s="52"/>
      <c r="U627" s="52"/>
      <c r="V627" s="52"/>
      <c r="W627" s="52"/>
      <c r="X627" s="52"/>
      <c r="Y627" s="194"/>
      <c r="Z627" s="776"/>
      <c r="AA627" s="190"/>
      <c r="AB627" s="747">
        <f t="shared" si="36"/>
        <v>0</v>
      </c>
      <c r="AC627" s="748">
        <f t="shared" si="37"/>
        <v>0</v>
      </c>
      <c r="AD627" s="187"/>
      <c r="AE627" s="186"/>
      <c r="AF627" s="190"/>
      <c r="AG627" s="747">
        <f t="shared" si="38"/>
        <v>0</v>
      </c>
      <c r="AH627" s="748">
        <f t="shared" si="39"/>
        <v>0</v>
      </c>
      <c r="AI627" s="187"/>
      <c r="AJ627" s="52"/>
      <c r="AK627" s="156" t="str">
        <f>IFERROR(VLOOKUP($A627,'Liste planification'!$B$2:$C$105,2,FALSE),"")</f>
        <v/>
      </c>
      <c r="AL627" s="27"/>
      <c r="AM627" s="27"/>
      <c r="AN627" s="769"/>
      <c r="AO627" s="770"/>
      <c r="AP627" s="770"/>
      <c r="AQ627" s="770"/>
      <c r="AR627" s="770"/>
      <c r="AS627" s="770"/>
      <c r="AT627" s="770"/>
      <c r="AU627" s="770"/>
      <c r="AV627" s="770"/>
      <c r="AW627" s="770"/>
      <c r="AX627" s="770"/>
      <c r="AY627" s="770"/>
      <c r="AZ627" s="770"/>
      <c r="BA627" s="770"/>
      <c r="BB627" s="770"/>
      <c r="BC627" s="770"/>
      <c r="BD627" s="770"/>
      <c r="BE627" s="770"/>
      <c r="BF627" s="770"/>
      <c r="BG627" s="770"/>
      <c r="BH627" s="770"/>
      <c r="BI627" s="770"/>
      <c r="BJ627" s="770"/>
      <c r="BK627" s="770"/>
      <c r="BL627" s="770"/>
      <c r="BM627" s="770"/>
      <c r="BN627" s="770"/>
      <c r="BO627" s="770"/>
      <c r="BP627" s="770"/>
      <c r="BQ627" s="770"/>
      <c r="BR627" s="770"/>
      <c r="BS627" s="770"/>
      <c r="BT627" s="770"/>
      <c r="BU627" s="770"/>
      <c r="BV627" s="770"/>
      <c r="BW627" s="770"/>
      <c r="BX627" s="770"/>
      <c r="BY627" s="770"/>
      <c r="BZ627" s="770"/>
      <c r="CA627" s="770"/>
      <c r="CB627" s="770"/>
      <c r="CC627" s="770"/>
    </row>
    <row r="628" spans="1:81" s="64" customFormat="1">
      <c r="A628" s="158"/>
      <c r="B628" s="159" t="str">
        <f>A628&amp;"-"&amp;TEXT(COUNTIF($A$5:A628,A628),"000")</f>
        <v>-000</v>
      </c>
      <c r="C628" s="52"/>
      <c r="D628" s="27"/>
      <c r="E628" s="28"/>
      <c r="F628" s="27"/>
      <c r="G628" s="27"/>
      <c r="H628" s="52"/>
      <c r="I628" s="380" t="str">
        <f>IFERROR(VLOOKUP($F628,'Liste planification'!$V$2:$W$96,2,FALSE),"")</f>
        <v/>
      </c>
      <c r="J628" s="27"/>
      <c r="K628" s="27"/>
      <c r="L628" s="27"/>
      <c r="M628" s="52"/>
      <c r="N628" s="52"/>
      <c r="O628" s="52"/>
      <c r="P628" s="52"/>
      <c r="Q628" s="52"/>
      <c r="R628" s="52"/>
      <c r="S628" s="52"/>
      <c r="T628" s="52"/>
      <c r="U628" s="52"/>
      <c r="V628" s="52"/>
      <c r="W628" s="52"/>
      <c r="X628" s="52"/>
      <c r="Y628" s="194"/>
      <c r="Z628" s="776"/>
      <c r="AA628" s="190"/>
      <c r="AB628" s="747">
        <f t="shared" ref="AB628:AB691" si="40">AA628/$AB$1</f>
        <v>0</v>
      </c>
      <c r="AC628" s="748">
        <f t="shared" ref="AC628:AC691" si="41">AA628/$AC$1</f>
        <v>0</v>
      </c>
      <c r="AD628" s="187"/>
      <c r="AE628" s="186"/>
      <c r="AF628" s="190"/>
      <c r="AG628" s="747">
        <f t="shared" ref="AG628:AG691" si="42">AF628/$AB$1</f>
        <v>0</v>
      </c>
      <c r="AH628" s="748">
        <f t="shared" ref="AH628:AH691" si="43">AF628/$AC$1</f>
        <v>0</v>
      </c>
      <c r="AI628" s="187"/>
      <c r="AJ628" s="52"/>
      <c r="AK628" s="156" t="str">
        <f>IFERROR(VLOOKUP($A628,'Liste planification'!$B$2:$C$105,2,FALSE),"")</f>
        <v/>
      </c>
      <c r="AL628" s="27"/>
      <c r="AM628" s="27"/>
      <c r="AN628" s="769"/>
      <c r="AO628" s="770"/>
      <c r="AP628" s="770"/>
      <c r="AQ628" s="770"/>
      <c r="AR628" s="770"/>
      <c r="AS628" s="770"/>
      <c r="AT628" s="770"/>
      <c r="AU628" s="770"/>
      <c r="AV628" s="770"/>
      <c r="AW628" s="770"/>
      <c r="AX628" s="770"/>
      <c r="AY628" s="770"/>
      <c r="AZ628" s="770"/>
      <c r="BA628" s="770"/>
      <c r="BB628" s="770"/>
      <c r="BC628" s="770"/>
      <c r="BD628" s="770"/>
      <c r="BE628" s="770"/>
      <c r="BF628" s="770"/>
      <c r="BG628" s="770"/>
      <c r="BH628" s="770"/>
      <c r="BI628" s="770"/>
      <c r="BJ628" s="770"/>
      <c r="BK628" s="770"/>
      <c r="BL628" s="770"/>
      <c r="BM628" s="770"/>
      <c r="BN628" s="770"/>
      <c r="BO628" s="770"/>
      <c r="BP628" s="770"/>
      <c r="BQ628" s="770"/>
      <c r="BR628" s="770"/>
      <c r="BS628" s="770"/>
      <c r="BT628" s="770"/>
      <c r="BU628" s="770"/>
      <c r="BV628" s="770"/>
      <c r="BW628" s="770"/>
      <c r="BX628" s="770"/>
      <c r="BY628" s="770"/>
      <c r="BZ628" s="770"/>
      <c r="CA628" s="770"/>
      <c r="CB628" s="770"/>
      <c r="CC628" s="770"/>
    </row>
    <row r="629" spans="1:81" s="64" customFormat="1">
      <c r="A629" s="158"/>
      <c r="B629" s="159" t="str">
        <f>A629&amp;"-"&amp;TEXT(COUNTIF($A$5:A629,A629),"000")</f>
        <v>-000</v>
      </c>
      <c r="C629" s="52"/>
      <c r="D629" s="27"/>
      <c r="E629" s="28"/>
      <c r="F629" s="27"/>
      <c r="G629" s="27"/>
      <c r="H629" s="52"/>
      <c r="I629" s="380" t="str">
        <f>IFERROR(VLOOKUP($F629,'Liste planification'!$V$2:$W$96,2,FALSE),"")</f>
        <v/>
      </c>
      <c r="J629" s="27"/>
      <c r="K629" s="27"/>
      <c r="L629" s="27"/>
      <c r="M629" s="52"/>
      <c r="N629" s="52"/>
      <c r="O629" s="52"/>
      <c r="P629" s="52"/>
      <c r="Q629" s="52"/>
      <c r="R629" s="52"/>
      <c r="S629" s="52"/>
      <c r="T629" s="52"/>
      <c r="U629" s="52"/>
      <c r="V629" s="52"/>
      <c r="W629" s="52"/>
      <c r="X629" s="52"/>
      <c r="Y629" s="194"/>
      <c r="Z629" s="776"/>
      <c r="AA629" s="190"/>
      <c r="AB629" s="747">
        <f t="shared" si="40"/>
        <v>0</v>
      </c>
      <c r="AC629" s="748">
        <f t="shared" si="41"/>
        <v>0</v>
      </c>
      <c r="AD629" s="187"/>
      <c r="AE629" s="186"/>
      <c r="AF629" s="190"/>
      <c r="AG629" s="747">
        <f t="shared" si="42"/>
        <v>0</v>
      </c>
      <c r="AH629" s="748">
        <f t="shared" si="43"/>
        <v>0</v>
      </c>
      <c r="AI629" s="187"/>
      <c r="AJ629" s="52"/>
      <c r="AK629" s="156" t="str">
        <f>IFERROR(VLOOKUP($A629,'Liste planification'!$B$2:$C$105,2,FALSE),"")</f>
        <v/>
      </c>
      <c r="AL629" s="27"/>
      <c r="AM629" s="27"/>
      <c r="AN629" s="769"/>
      <c r="AO629" s="770"/>
      <c r="AP629" s="770"/>
      <c r="AQ629" s="770"/>
      <c r="AR629" s="770"/>
      <c r="AS629" s="770"/>
      <c r="AT629" s="770"/>
      <c r="AU629" s="770"/>
      <c r="AV629" s="770"/>
      <c r="AW629" s="770"/>
      <c r="AX629" s="770"/>
      <c r="AY629" s="770"/>
      <c r="AZ629" s="770"/>
      <c r="BA629" s="770"/>
      <c r="BB629" s="770"/>
      <c r="BC629" s="770"/>
      <c r="BD629" s="770"/>
      <c r="BE629" s="770"/>
      <c r="BF629" s="770"/>
      <c r="BG629" s="770"/>
      <c r="BH629" s="770"/>
      <c r="BI629" s="770"/>
      <c r="BJ629" s="770"/>
      <c r="BK629" s="770"/>
      <c r="BL629" s="770"/>
      <c r="BM629" s="770"/>
      <c r="BN629" s="770"/>
      <c r="BO629" s="770"/>
      <c r="BP629" s="770"/>
      <c r="BQ629" s="770"/>
      <c r="BR629" s="770"/>
      <c r="BS629" s="770"/>
      <c r="BT629" s="770"/>
      <c r="BU629" s="770"/>
      <c r="BV629" s="770"/>
      <c r="BW629" s="770"/>
      <c r="BX629" s="770"/>
      <c r="BY629" s="770"/>
      <c r="BZ629" s="770"/>
      <c r="CA629" s="770"/>
      <c r="CB629" s="770"/>
      <c r="CC629" s="770"/>
    </row>
    <row r="630" spans="1:81" s="64" customFormat="1">
      <c r="A630" s="158"/>
      <c r="B630" s="159" t="str">
        <f>A630&amp;"-"&amp;TEXT(COUNTIF($A$5:A630,A630),"000")</f>
        <v>-000</v>
      </c>
      <c r="C630" s="52"/>
      <c r="D630" s="27"/>
      <c r="E630" s="28"/>
      <c r="F630" s="27"/>
      <c r="G630" s="27"/>
      <c r="H630" s="52"/>
      <c r="I630" s="380" t="str">
        <f>IFERROR(VLOOKUP($F630,'Liste planification'!$V$2:$W$96,2,FALSE),"")</f>
        <v/>
      </c>
      <c r="J630" s="27"/>
      <c r="K630" s="27"/>
      <c r="L630" s="27"/>
      <c r="M630" s="52"/>
      <c r="N630" s="52"/>
      <c r="O630" s="52"/>
      <c r="P630" s="52"/>
      <c r="Q630" s="52"/>
      <c r="R630" s="52"/>
      <c r="S630" s="52"/>
      <c r="T630" s="52"/>
      <c r="U630" s="52"/>
      <c r="V630" s="52"/>
      <c r="W630" s="52"/>
      <c r="X630" s="52"/>
      <c r="Y630" s="194"/>
      <c r="Z630" s="776"/>
      <c r="AA630" s="190"/>
      <c r="AB630" s="747">
        <f t="shared" si="40"/>
        <v>0</v>
      </c>
      <c r="AC630" s="748">
        <f t="shared" si="41"/>
        <v>0</v>
      </c>
      <c r="AD630" s="187"/>
      <c r="AE630" s="186"/>
      <c r="AF630" s="190"/>
      <c r="AG630" s="747">
        <f t="shared" si="42"/>
        <v>0</v>
      </c>
      <c r="AH630" s="748">
        <f t="shared" si="43"/>
        <v>0</v>
      </c>
      <c r="AI630" s="187"/>
      <c r="AJ630" s="52"/>
      <c r="AK630" s="156" t="str">
        <f>IFERROR(VLOOKUP($A630,'Liste planification'!$B$2:$C$105,2,FALSE),"")</f>
        <v/>
      </c>
      <c r="AL630" s="27"/>
      <c r="AM630" s="27"/>
      <c r="AN630" s="769"/>
      <c r="AO630" s="770"/>
      <c r="AP630" s="770"/>
      <c r="AQ630" s="770"/>
      <c r="AR630" s="770"/>
      <c r="AS630" s="770"/>
      <c r="AT630" s="770"/>
      <c r="AU630" s="770"/>
      <c r="AV630" s="770"/>
      <c r="AW630" s="770"/>
      <c r="AX630" s="770"/>
      <c r="AY630" s="770"/>
      <c r="AZ630" s="770"/>
      <c r="BA630" s="770"/>
      <c r="BB630" s="770"/>
      <c r="BC630" s="770"/>
      <c r="BD630" s="770"/>
      <c r="BE630" s="770"/>
      <c r="BF630" s="770"/>
      <c r="BG630" s="770"/>
      <c r="BH630" s="770"/>
      <c r="BI630" s="770"/>
      <c r="BJ630" s="770"/>
      <c r="BK630" s="770"/>
      <c r="BL630" s="770"/>
      <c r="BM630" s="770"/>
      <c r="BN630" s="770"/>
      <c r="BO630" s="770"/>
      <c r="BP630" s="770"/>
      <c r="BQ630" s="770"/>
      <c r="BR630" s="770"/>
      <c r="BS630" s="770"/>
      <c r="BT630" s="770"/>
      <c r="BU630" s="770"/>
      <c r="BV630" s="770"/>
      <c r="BW630" s="770"/>
      <c r="BX630" s="770"/>
      <c r="BY630" s="770"/>
      <c r="BZ630" s="770"/>
      <c r="CA630" s="770"/>
      <c r="CB630" s="770"/>
      <c r="CC630" s="770"/>
    </row>
    <row r="631" spans="1:81" s="64" customFormat="1">
      <c r="A631" s="158"/>
      <c r="B631" s="159" t="str">
        <f>A631&amp;"-"&amp;TEXT(COUNTIF($A$5:A631,A631),"000")</f>
        <v>-000</v>
      </c>
      <c r="C631" s="52"/>
      <c r="D631" s="27"/>
      <c r="E631" s="28"/>
      <c r="F631" s="27"/>
      <c r="G631" s="27"/>
      <c r="H631" s="52"/>
      <c r="I631" s="380" t="str">
        <f>IFERROR(VLOOKUP($F631,'Liste planification'!$V$2:$W$96,2,FALSE),"")</f>
        <v/>
      </c>
      <c r="J631" s="27"/>
      <c r="K631" s="27"/>
      <c r="L631" s="27"/>
      <c r="M631" s="52"/>
      <c r="N631" s="52"/>
      <c r="O631" s="52"/>
      <c r="P631" s="52"/>
      <c r="Q631" s="52"/>
      <c r="R631" s="52"/>
      <c r="S631" s="52"/>
      <c r="T631" s="52"/>
      <c r="U631" s="52"/>
      <c r="V631" s="52"/>
      <c r="W631" s="52"/>
      <c r="X631" s="52"/>
      <c r="Y631" s="194"/>
      <c r="Z631" s="776"/>
      <c r="AA631" s="190"/>
      <c r="AB631" s="747">
        <f t="shared" si="40"/>
        <v>0</v>
      </c>
      <c r="AC631" s="748">
        <f t="shared" si="41"/>
        <v>0</v>
      </c>
      <c r="AD631" s="187"/>
      <c r="AE631" s="186"/>
      <c r="AF631" s="190"/>
      <c r="AG631" s="747">
        <f t="shared" si="42"/>
        <v>0</v>
      </c>
      <c r="AH631" s="748">
        <f t="shared" si="43"/>
        <v>0</v>
      </c>
      <c r="AI631" s="187"/>
      <c r="AJ631" s="52"/>
      <c r="AK631" s="156" t="str">
        <f>IFERROR(VLOOKUP($A631,'Liste planification'!$B$2:$C$105,2,FALSE),"")</f>
        <v/>
      </c>
      <c r="AL631" s="27"/>
      <c r="AM631" s="27"/>
      <c r="AN631" s="769"/>
      <c r="AO631" s="770"/>
      <c r="AP631" s="770"/>
      <c r="AQ631" s="770"/>
      <c r="AR631" s="770"/>
      <c r="AS631" s="770"/>
      <c r="AT631" s="770"/>
      <c r="AU631" s="770"/>
      <c r="AV631" s="770"/>
      <c r="AW631" s="770"/>
      <c r="AX631" s="770"/>
      <c r="AY631" s="770"/>
      <c r="AZ631" s="770"/>
      <c r="BA631" s="770"/>
      <c r="BB631" s="770"/>
      <c r="BC631" s="770"/>
      <c r="BD631" s="770"/>
      <c r="BE631" s="770"/>
      <c r="BF631" s="770"/>
      <c r="BG631" s="770"/>
      <c r="BH631" s="770"/>
      <c r="BI631" s="770"/>
      <c r="BJ631" s="770"/>
      <c r="BK631" s="770"/>
      <c r="BL631" s="770"/>
      <c r="BM631" s="770"/>
      <c r="BN631" s="770"/>
      <c r="BO631" s="770"/>
      <c r="BP631" s="770"/>
      <c r="BQ631" s="770"/>
      <c r="BR631" s="770"/>
      <c r="BS631" s="770"/>
      <c r="BT631" s="770"/>
      <c r="BU631" s="770"/>
      <c r="BV631" s="770"/>
      <c r="BW631" s="770"/>
      <c r="BX631" s="770"/>
      <c r="BY631" s="770"/>
      <c r="BZ631" s="770"/>
      <c r="CA631" s="770"/>
      <c r="CB631" s="770"/>
      <c r="CC631" s="770"/>
    </row>
    <row r="632" spans="1:81" s="64" customFormat="1">
      <c r="A632" s="158"/>
      <c r="B632" s="159" t="str">
        <f>A632&amp;"-"&amp;TEXT(COUNTIF($A$5:A632,A632),"000")</f>
        <v>-000</v>
      </c>
      <c r="C632" s="52"/>
      <c r="D632" s="27"/>
      <c r="E632" s="28"/>
      <c r="F632" s="27"/>
      <c r="G632" s="27"/>
      <c r="H632" s="52"/>
      <c r="I632" s="380" t="str">
        <f>IFERROR(VLOOKUP($F632,'Liste planification'!$V$2:$W$96,2,FALSE),"")</f>
        <v/>
      </c>
      <c r="J632" s="27"/>
      <c r="K632" s="27"/>
      <c r="L632" s="27"/>
      <c r="M632" s="52"/>
      <c r="N632" s="52"/>
      <c r="O632" s="52"/>
      <c r="P632" s="52"/>
      <c r="Q632" s="52"/>
      <c r="R632" s="52"/>
      <c r="S632" s="52"/>
      <c r="T632" s="52"/>
      <c r="U632" s="52"/>
      <c r="V632" s="52"/>
      <c r="W632" s="52"/>
      <c r="X632" s="52"/>
      <c r="Y632" s="194"/>
      <c r="Z632" s="776"/>
      <c r="AA632" s="190"/>
      <c r="AB632" s="747">
        <f t="shared" si="40"/>
        <v>0</v>
      </c>
      <c r="AC632" s="748">
        <f t="shared" si="41"/>
        <v>0</v>
      </c>
      <c r="AD632" s="187"/>
      <c r="AE632" s="186"/>
      <c r="AF632" s="190"/>
      <c r="AG632" s="747">
        <f t="shared" si="42"/>
        <v>0</v>
      </c>
      <c r="AH632" s="748">
        <f t="shared" si="43"/>
        <v>0</v>
      </c>
      <c r="AI632" s="187"/>
      <c r="AJ632" s="52"/>
      <c r="AK632" s="156" t="str">
        <f>IFERROR(VLOOKUP($A632,'Liste planification'!$B$2:$C$105,2,FALSE),"")</f>
        <v/>
      </c>
      <c r="AL632" s="27"/>
      <c r="AM632" s="27"/>
      <c r="AN632" s="769"/>
      <c r="AO632" s="770"/>
      <c r="AP632" s="770"/>
      <c r="AQ632" s="770"/>
      <c r="AR632" s="770"/>
      <c r="AS632" s="770"/>
      <c r="AT632" s="770"/>
      <c r="AU632" s="770"/>
      <c r="AV632" s="770"/>
      <c r="AW632" s="770"/>
      <c r="AX632" s="770"/>
      <c r="AY632" s="770"/>
      <c r="AZ632" s="770"/>
      <c r="BA632" s="770"/>
      <c r="BB632" s="770"/>
      <c r="BC632" s="770"/>
      <c r="BD632" s="770"/>
      <c r="BE632" s="770"/>
      <c r="BF632" s="770"/>
      <c r="BG632" s="770"/>
      <c r="BH632" s="770"/>
      <c r="BI632" s="770"/>
      <c r="BJ632" s="770"/>
      <c r="BK632" s="770"/>
      <c r="BL632" s="770"/>
      <c r="BM632" s="770"/>
      <c r="BN632" s="770"/>
      <c r="BO632" s="770"/>
      <c r="BP632" s="770"/>
      <c r="BQ632" s="770"/>
      <c r="BR632" s="770"/>
      <c r="BS632" s="770"/>
      <c r="BT632" s="770"/>
      <c r="BU632" s="770"/>
      <c r="BV632" s="770"/>
      <c r="BW632" s="770"/>
      <c r="BX632" s="770"/>
      <c r="BY632" s="770"/>
      <c r="BZ632" s="770"/>
      <c r="CA632" s="770"/>
      <c r="CB632" s="770"/>
      <c r="CC632" s="770"/>
    </row>
    <row r="633" spans="1:81" s="64" customFormat="1">
      <c r="A633" s="158"/>
      <c r="B633" s="159" t="str">
        <f>A633&amp;"-"&amp;TEXT(COUNTIF($A$5:A633,A633),"000")</f>
        <v>-000</v>
      </c>
      <c r="C633" s="52"/>
      <c r="D633" s="27"/>
      <c r="E633" s="28"/>
      <c r="F633" s="27"/>
      <c r="G633" s="27"/>
      <c r="H633" s="52"/>
      <c r="I633" s="380" t="str">
        <f>IFERROR(VLOOKUP($F633,'Liste planification'!$V$2:$W$96,2,FALSE),"")</f>
        <v/>
      </c>
      <c r="J633" s="27"/>
      <c r="K633" s="27"/>
      <c r="L633" s="27"/>
      <c r="M633" s="52"/>
      <c r="N633" s="52"/>
      <c r="O633" s="52"/>
      <c r="P633" s="52"/>
      <c r="Q633" s="52"/>
      <c r="R633" s="52"/>
      <c r="S633" s="52"/>
      <c r="T633" s="52"/>
      <c r="U633" s="52"/>
      <c r="V633" s="52"/>
      <c r="W633" s="52"/>
      <c r="X633" s="52"/>
      <c r="Y633" s="194"/>
      <c r="Z633" s="776"/>
      <c r="AA633" s="190"/>
      <c r="AB633" s="747">
        <f t="shared" si="40"/>
        <v>0</v>
      </c>
      <c r="AC633" s="748">
        <f t="shared" si="41"/>
        <v>0</v>
      </c>
      <c r="AD633" s="187"/>
      <c r="AE633" s="186"/>
      <c r="AF633" s="190"/>
      <c r="AG633" s="747">
        <f t="shared" si="42"/>
        <v>0</v>
      </c>
      <c r="AH633" s="748">
        <f t="shared" si="43"/>
        <v>0</v>
      </c>
      <c r="AI633" s="187"/>
      <c r="AJ633" s="52"/>
      <c r="AK633" s="156" t="str">
        <f>IFERROR(VLOOKUP($A633,'Liste planification'!$B$2:$C$105,2,FALSE),"")</f>
        <v/>
      </c>
      <c r="AL633" s="27"/>
      <c r="AM633" s="27"/>
      <c r="AN633" s="769"/>
      <c r="AO633" s="770"/>
      <c r="AP633" s="770"/>
      <c r="AQ633" s="770"/>
      <c r="AR633" s="770"/>
      <c r="AS633" s="770"/>
      <c r="AT633" s="770"/>
      <c r="AU633" s="770"/>
      <c r="AV633" s="770"/>
      <c r="AW633" s="770"/>
      <c r="AX633" s="770"/>
      <c r="AY633" s="770"/>
      <c r="AZ633" s="770"/>
      <c r="BA633" s="770"/>
      <c r="BB633" s="770"/>
      <c r="BC633" s="770"/>
      <c r="BD633" s="770"/>
      <c r="BE633" s="770"/>
      <c r="BF633" s="770"/>
      <c r="BG633" s="770"/>
      <c r="BH633" s="770"/>
      <c r="BI633" s="770"/>
      <c r="BJ633" s="770"/>
      <c r="BK633" s="770"/>
      <c r="BL633" s="770"/>
      <c r="BM633" s="770"/>
      <c r="BN633" s="770"/>
      <c r="BO633" s="770"/>
      <c r="BP633" s="770"/>
      <c r="BQ633" s="770"/>
      <c r="BR633" s="770"/>
      <c r="BS633" s="770"/>
      <c r="BT633" s="770"/>
      <c r="BU633" s="770"/>
      <c r="BV633" s="770"/>
      <c r="BW633" s="770"/>
      <c r="BX633" s="770"/>
      <c r="BY633" s="770"/>
      <c r="BZ633" s="770"/>
      <c r="CA633" s="770"/>
      <c r="CB633" s="770"/>
      <c r="CC633" s="770"/>
    </row>
    <row r="634" spans="1:81" s="64" customFormat="1">
      <c r="A634" s="158"/>
      <c r="B634" s="159" t="str">
        <f>A634&amp;"-"&amp;TEXT(COUNTIF($A$5:A634,A634),"000")</f>
        <v>-000</v>
      </c>
      <c r="C634" s="52"/>
      <c r="D634" s="27"/>
      <c r="E634" s="28"/>
      <c r="F634" s="27"/>
      <c r="G634" s="27"/>
      <c r="H634" s="52"/>
      <c r="I634" s="380" t="str">
        <f>IFERROR(VLOOKUP($F634,'Liste planification'!$V$2:$W$96,2,FALSE),"")</f>
        <v/>
      </c>
      <c r="J634" s="27"/>
      <c r="K634" s="27"/>
      <c r="L634" s="27"/>
      <c r="M634" s="52"/>
      <c r="N634" s="52"/>
      <c r="O634" s="52"/>
      <c r="P634" s="52"/>
      <c r="Q634" s="52"/>
      <c r="R634" s="52"/>
      <c r="S634" s="52"/>
      <c r="T634" s="52"/>
      <c r="U634" s="52"/>
      <c r="V634" s="52"/>
      <c r="W634" s="52"/>
      <c r="X634" s="52"/>
      <c r="Y634" s="194"/>
      <c r="Z634" s="776"/>
      <c r="AA634" s="190"/>
      <c r="AB634" s="747">
        <f t="shared" si="40"/>
        <v>0</v>
      </c>
      <c r="AC634" s="748">
        <f t="shared" si="41"/>
        <v>0</v>
      </c>
      <c r="AD634" s="187"/>
      <c r="AE634" s="186"/>
      <c r="AF634" s="190"/>
      <c r="AG634" s="747">
        <f t="shared" si="42"/>
        <v>0</v>
      </c>
      <c r="AH634" s="748">
        <f t="shared" si="43"/>
        <v>0</v>
      </c>
      <c r="AI634" s="187"/>
      <c r="AJ634" s="52"/>
      <c r="AK634" s="156" t="str">
        <f>IFERROR(VLOOKUP($A634,'Liste planification'!$B$2:$C$105,2,FALSE),"")</f>
        <v/>
      </c>
      <c r="AL634" s="27"/>
      <c r="AM634" s="27"/>
      <c r="AN634" s="769"/>
      <c r="AO634" s="770"/>
      <c r="AP634" s="770"/>
      <c r="AQ634" s="770"/>
      <c r="AR634" s="770"/>
      <c r="AS634" s="770"/>
      <c r="AT634" s="770"/>
      <c r="AU634" s="770"/>
      <c r="AV634" s="770"/>
      <c r="AW634" s="770"/>
      <c r="AX634" s="770"/>
      <c r="AY634" s="770"/>
      <c r="AZ634" s="770"/>
      <c r="BA634" s="770"/>
      <c r="BB634" s="770"/>
      <c r="BC634" s="770"/>
      <c r="BD634" s="770"/>
      <c r="BE634" s="770"/>
      <c r="BF634" s="770"/>
      <c r="BG634" s="770"/>
      <c r="BH634" s="770"/>
      <c r="BI634" s="770"/>
      <c r="BJ634" s="770"/>
      <c r="BK634" s="770"/>
      <c r="BL634" s="770"/>
      <c r="BM634" s="770"/>
      <c r="BN634" s="770"/>
      <c r="BO634" s="770"/>
      <c r="BP634" s="770"/>
      <c r="BQ634" s="770"/>
      <c r="BR634" s="770"/>
      <c r="BS634" s="770"/>
      <c r="BT634" s="770"/>
      <c r="BU634" s="770"/>
      <c r="BV634" s="770"/>
      <c r="BW634" s="770"/>
      <c r="BX634" s="770"/>
      <c r="BY634" s="770"/>
      <c r="BZ634" s="770"/>
      <c r="CA634" s="770"/>
      <c r="CB634" s="770"/>
      <c r="CC634" s="770"/>
    </row>
    <row r="635" spans="1:81" s="64" customFormat="1">
      <c r="A635" s="158"/>
      <c r="B635" s="159" t="str">
        <f>A635&amp;"-"&amp;TEXT(COUNTIF($A$5:A635,A635),"000")</f>
        <v>-000</v>
      </c>
      <c r="C635" s="52"/>
      <c r="D635" s="27"/>
      <c r="E635" s="28"/>
      <c r="F635" s="27"/>
      <c r="G635" s="27"/>
      <c r="H635" s="52"/>
      <c r="I635" s="380" t="str">
        <f>IFERROR(VLOOKUP($F635,'Liste planification'!$V$2:$W$96,2,FALSE),"")</f>
        <v/>
      </c>
      <c r="J635" s="27"/>
      <c r="K635" s="27"/>
      <c r="L635" s="27"/>
      <c r="M635" s="52"/>
      <c r="N635" s="52"/>
      <c r="O635" s="52"/>
      <c r="P635" s="52"/>
      <c r="Q635" s="52"/>
      <c r="R635" s="52"/>
      <c r="S635" s="52"/>
      <c r="T635" s="52"/>
      <c r="U635" s="52"/>
      <c r="V635" s="52"/>
      <c r="W635" s="52"/>
      <c r="X635" s="52"/>
      <c r="Y635" s="194"/>
      <c r="Z635" s="776"/>
      <c r="AA635" s="190"/>
      <c r="AB635" s="747">
        <f t="shared" si="40"/>
        <v>0</v>
      </c>
      <c r="AC635" s="748">
        <f t="shared" si="41"/>
        <v>0</v>
      </c>
      <c r="AD635" s="187"/>
      <c r="AE635" s="186"/>
      <c r="AF635" s="190"/>
      <c r="AG635" s="747">
        <f t="shared" si="42"/>
        <v>0</v>
      </c>
      <c r="AH635" s="748">
        <f t="shared" si="43"/>
        <v>0</v>
      </c>
      <c r="AI635" s="187"/>
      <c r="AJ635" s="52"/>
      <c r="AK635" s="156" t="str">
        <f>IFERROR(VLOOKUP($A635,'Liste planification'!$B$2:$C$105,2,FALSE),"")</f>
        <v/>
      </c>
      <c r="AL635" s="27"/>
      <c r="AM635" s="27"/>
      <c r="AN635" s="769"/>
      <c r="AO635" s="770"/>
      <c r="AP635" s="770"/>
      <c r="AQ635" s="770"/>
      <c r="AR635" s="770"/>
      <c r="AS635" s="770"/>
      <c r="AT635" s="770"/>
      <c r="AU635" s="770"/>
      <c r="AV635" s="770"/>
      <c r="AW635" s="770"/>
      <c r="AX635" s="770"/>
      <c r="AY635" s="770"/>
      <c r="AZ635" s="770"/>
      <c r="BA635" s="770"/>
      <c r="BB635" s="770"/>
      <c r="BC635" s="770"/>
      <c r="BD635" s="770"/>
      <c r="BE635" s="770"/>
      <c r="BF635" s="770"/>
      <c r="BG635" s="770"/>
      <c r="BH635" s="770"/>
      <c r="BI635" s="770"/>
      <c r="BJ635" s="770"/>
      <c r="BK635" s="770"/>
      <c r="BL635" s="770"/>
      <c r="BM635" s="770"/>
      <c r="BN635" s="770"/>
      <c r="BO635" s="770"/>
      <c r="BP635" s="770"/>
      <c r="BQ635" s="770"/>
      <c r="BR635" s="770"/>
      <c r="BS635" s="770"/>
      <c r="BT635" s="770"/>
      <c r="BU635" s="770"/>
      <c r="BV635" s="770"/>
      <c r="BW635" s="770"/>
      <c r="BX635" s="770"/>
      <c r="BY635" s="770"/>
      <c r="BZ635" s="770"/>
      <c r="CA635" s="770"/>
      <c r="CB635" s="770"/>
      <c r="CC635" s="770"/>
    </row>
    <row r="636" spans="1:81" s="64" customFormat="1">
      <c r="A636" s="158"/>
      <c r="B636" s="159" t="str">
        <f>A636&amp;"-"&amp;TEXT(COUNTIF($A$5:A636,A636),"000")</f>
        <v>-000</v>
      </c>
      <c r="C636" s="52"/>
      <c r="D636" s="27"/>
      <c r="E636" s="28"/>
      <c r="F636" s="27"/>
      <c r="G636" s="27"/>
      <c r="H636" s="52"/>
      <c r="I636" s="380" t="str">
        <f>IFERROR(VLOOKUP($F636,'Liste planification'!$V$2:$W$96,2,FALSE),"")</f>
        <v/>
      </c>
      <c r="J636" s="27"/>
      <c r="K636" s="27"/>
      <c r="L636" s="27"/>
      <c r="M636" s="52"/>
      <c r="N636" s="52"/>
      <c r="O636" s="52"/>
      <c r="P636" s="52"/>
      <c r="Q636" s="52"/>
      <c r="R636" s="52"/>
      <c r="S636" s="52"/>
      <c r="T636" s="52"/>
      <c r="U636" s="52"/>
      <c r="V636" s="52"/>
      <c r="W636" s="52"/>
      <c r="X636" s="52"/>
      <c r="Y636" s="194"/>
      <c r="Z636" s="776"/>
      <c r="AA636" s="190"/>
      <c r="AB636" s="747">
        <f t="shared" si="40"/>
        <v>0</v>
      </c>
      <c r="AC636" s="748">
        <f t="shared" si="41"/>
        <v>0</v>
      </c>
      <c r="AD636" s="187"/>
      <c r="AE636" s="186"/>
      <c r="AF636" s="190"/>
      <c r="AG636" s="747">
        <f t="shared" si="42"/>
        <v>0</v>
      </c>
      <c r="AH636" s="748">
        <f t="shared" si="43"/>
        <v>0</v>
      </c>
      <c r="AI636" s="187"/>
      <c r="AJ636" s="52"/>
      <c r="AK636" s="156" t="str">
        <f>IFERROR(VLOOKUP($A636,'Liste planification'!$B$2:$C$105,2,FALSE),"")</f>
        <v/>
      </c>
      <c r="AL636" s="27"/>
      <c r="AM636" s="27"/>
      <c r="AN636" s="769"/>
      <c r="AO636" s="770"/>
      <c r="AP636" s="770"/>
      <c r="AQ636" s="770"/>
      <c r="AR636" s="770"/>
      <c r="AS636" s="770"/>
      <c r="AT636" s="770"/>
      <c r="AU636" s="770"/>
      <c r="AV636" s="770"/>
      <c r="AW636" s="770"/>
      <c r="AX636" s="770"/>
      <c r="AY636" s="770"/>
      <c r="AZ636" s="770"/>
      <c r="BA636" s="770"/>
      <c r="BB636" s="770"/>
      <c r="BC636" s="770"/>
      <c r="BD636" s="770"/>
      <c r="BE636" s="770"/>
      <c r="BF636" s="770"/>
      <c r="BG636" s="770"/>
      <c r="BH636" s="770"/>
      <c r="BI636" s="770"/>
      <c r="BJ636" s="770"/>
      <c r="BK636" s="770"/>
      <c r="BL636" s="770"/>
      <c r="BM636" s="770"/>
      <c r="BN636" s="770"/>
      <c r="BO636" s="770"/>
      <c r="BP636" s="770"/>
      <c r="BQ636" s="770"/>
      <c r="BR636" s="770"/>
      <c r="BS636" s="770"/>
      <c r="BT636" s="770"/>
      <c r="BU636" s="770"/>
      <c r="BV636" s="770"/>
      <c r="BW636" s="770"/>
      <c r="BX636" s="770"/>
      <c r="BY636" s="770"/>
      <c r="BZ636" s="770"/>
      <c r="CA636" s="770"/>
      <c r="CB636" s="770"/>
      <c r="CC636" s="770"/>
    </row>
    <row r="637" spans="1:81" s="64" customFormat="1">
      <c r="A637" s="158"/>
      <c r="B637" s="159" t="str">
        <f>A637&amp;"-"&amp;TEXT(COUNTIF($A$5:A637,A637),"000")</f>
        <v>-000</v>
      </c>
      <c r="C637" s="52"/>
      <c r="D637" s="27"/>
      <c r="E637" s="28"/>
      <c r="F637" s="27"/>
      <c r="G637" s="27"/>
      <c r="H637" s="52"/>
      <c r="I637" s="380" t="str">
        <f>IFERROR(VLOOKUP($F637,'Liste planification'!$V$2:$W$96,2,FALSE),"")</f>
        <v/>
      </c>
      <c r="J637" s="27"/>
      <c r="K637" s="27"/>
      <c r="L637" s="27"/>
      <c r="M637" s="52"/>
      <c r="N637" s="52"/>
      <c r="O637" s="52"/>
      <c r="P637" s="52"/>
      <c r="Q637" s="52"/>
      <c r="R637" s="52"/>
      <c r="S637" s="52"/>
      <c r="T637" s="52"/>
      <c r="U637" s="52"/>
      <c r="V637" s="52"/>
      <c r="W637" s="52"/>
      <c r="X637" s="52"/>
      <c r="Y637" s="194"/>
      <c r="Z637" s="776"/>
      <c r="AA637" s="190"/>
      <c r="AB637" s="747">
        <f t="shared" si="40"/>
        <v>0</v>
      </c>
      <c r="AC637" s="748">
        <f t="shared" si="41"/>
        <v>0</v>
      </c>
      <c r="AD637" s="187"/>
      <c r="AE637" s="186"/>
      <c r="AF637" s="190"/>
      <c r="AG637" s="747">
        <f t="shared" si="42"/>
        <v>0</v>
      </c>
      <c r="AH637" s="748">
        <f t="shared" si="43"/>
        <v>0</v>
      </c>
      <c r="AI637" s="187"/>
      <c r="AJ637" s="52"/>
      <c r="AK637" s="156" t="str">
        <f>IFERROR(VLOOKUP($A637,'Liste planification'!$B$2:$C$105,2,FALSE),"")</f>
        <v/>
      </c>
      <c r="AL637" s="27"/>
      <c r="AM637" s="27"/>
      <c r="AN637" s="769"/>
      <c r="AO637" s="770"/>
      <c r="AP637" s="770"/>
      <c r="AQ637" s="770"/>
      <c r="AR637" s="770"/>
      <c r="AS637" s="770"/>
      <c r="AT637" s="770"/>
      <c r="AU637" s="770"/>
      <c r="AV637" s="770"/>
      <c r="AW637" s="770"/>
      <c r="AX637" s="770"/>
      <c r="AY637" s="770"/>
      <c r="AZ637" s="770"/>
      <c r="BA637" s="770"/>
      <c r="BB637" s="770"/>
      <c r="BC637" s="770"/>
      <c r="BD637" s="770"/>
      <c r="BE637" s="770"/>
      <c r="BF637" s="770"/>
      <c r="BG637" s="770"/>
      <c r="BH637" s="770"/>
      <c r="BI637" s="770"/>
      <c r="BJ637" s="770"/>
      <c r="BK637" s="770"/>
      <c r="BL637" s="770"/>
      <c r="BM637" s="770"/>
      <c r="BN637" s="770"/>
      <c r="BO637" s="770"/>
      <c r="BP637" s="770"/>
      <c r="BQ637" s="770"/>
      <c r="BR637" s="770"/>
      <c r="BS637" s="770"/>
      <c r="BT637" s="770"/>
      <c r="BU637" s="770"/>
      <c r="BV637" s="770"/>
      <c r="BW637" s="770"/>
      <c r="BX637" s="770"/>
      <c r="BY637" s="770"/>
      <c r="BZ637" s="770"/>
      <c r="CA637" s="770"/>
      <c r="CB637" s="770"/>
      <c r="CC637" s="770"/>
    </row>
    <row r="638" spans="1:81" s="64" customFormat="1">
      <c r="A638" s="158"/>
      <c r="B638" s="159" t="str">
        <f>A638&amp;"-"&amp;TEXT(COUNTIF($A$5:A638,A638),"000")</f>
        <v>-000</v>
      </c>
      <c r="C638" s="52"/>
      <c r="D638" s="27"/>
      <c r="E638" s="28"/>
      <c r="F638" s="27"/>
      <c r="G638" s="27"/>
      <c r="H638" s="52"/>
      <c r="I638" s="380" t="str">
        <f>IFERROR(VLOOKUP($F638,'Liste planification'!$V$2:$W$96,2,FALSE),"")</f>
        <v/>
      </c>
      <c r="J638" s="27"/>
      <c r="K638" s="27"/>
      <c r="L638" s="27"/>
      <c r="M638" s="52"/>
      <c r="N638" s="52"/>
      <c r="O638" s="52"/>
      <c r="P638" s="52"/>
      <c r="Q638" s="52"/>
      <c r="R638" s="52"/>
      <c r="S638" s="52"/>
      <c r="T638" s="52"/>
      <c r="U638" s="52"/>
      <c r="V638" s="52"/>
      <c r="W638" s="52"/>
      <c r="X638" s="52"/>
      <c r="Y638" s="194"/>
      <c r="Z638" s="776"/>
      <c r="AA638" s="190"/>
      <c r="AB638" s="747">
        <f t="shared" si="40"/>
        <v>0</v>
      </c>
      <c r="AC638" s="748">
        <f t="shared" si="41"/>
        <v>0</v>
      </c>
      <c r="AD638" s="187"/>
      <c r="AE638" s="186"/>
      <c r="AF638" s="190"/>
      <c r="AG638" s="747">
        <f t="shared" si="42"/>
        <v>0</v>
      </c>
      <c r="AH638" s="748">
        <f t="shared" si="43"/>
        <v>0</v>
      </c>
      <c r="AI638" s="187"/>
      <c r="AJ638" s="52"/>
      <c r="AK638" s="156" t="str">
        <f>IFERROR(VLOOKUP($A638,'Liste planification'!$B$2:$C$105,2,FALSE),"")</f>
        <v/>
      </c>
      <c r="AL638" s="27"/>
      <c r="AM638" s="27"/>
      <c r="AN638" s="769"/>
      <c r="AO638" s="770"/>
      <c r="AP638" s="770"/>
      <c r="AQ638" s="770"/>
      <c r="AR638" s="770"/>
      <c r="AS638" s="770"/>
      <c r="AT638" s="770"/>
      <c r="AU638" s="770"/>
      <c r="AV638" s="770"/>
      <c r="AW638" s="770"/>
      <c r="AX638" s="770"/>
      <c r="AY638" s="770"/>
      <c r="AZ638" s="770"/>
      <c r="BA638" s="770"/>
      <c r="BB638" s="770"/>
      <c r="BC638" s="770"/>
      <c r="BD638" s="770"/>
      <c r="BE638" s="770"/>
      <c r="BF638" s="770"/>
      <c r="BG638" s="770"/>
      <c r="BH638" s="770"/>
      <c r="BI638" s="770"/>
      <c r="BJ638" s="770"/>
      <c r="BK638" s="770"/>
      <c r="BL638" s="770"/>
      <c r="BM638" s="770"/>
      <c r="BN638" s="770"/>
      <c r="BO638" s="770"/>
      <c r="BP638" s="770"/>
      <c r="BQ638" s="770"/>
      <c r="BR638" s="770"/>
      <c r="BS638" s="770"/>
      <c r="BT638" s="770"/>
      <c r="BU638" s="770"/>
      <c r="BV638" s="770"/>
      <c r="BW638" s="770"/>
      <c r="BX638" s="770"/>
      <c r="BY638" s="770"/>
      <c r="BZ638" s="770"/>
      <c r="CA638" s="770"/>
      <c r="CB638" s="770"/>
      <c r="CC638" s="770"/>
    </row>
    <row r="639" spans="1:81" s="64" customFormat="1">
      <c r="A639" s="158"/>
      <c r="B639" s="159" t="str">
        <f>A639&amp;"-"&amp;TEXT(COUNTIF($A$5:A639,A639),"000")</f>
        <v>-000</v>
      </c>
      <c r="C639" s="52"/>
      <c r="D639" s="27"/>
      <c r="E639" s="28"/>
      <c r="F639" s="27"/>
      <c r="G639" s="27"/>
      <c r="H639" s="52"/>
      <c r="I639" s="380" t="str">
        <f>IFERROR(VLOOKUP($F639,'Liste planification'!$V$2:$W$96,2,FALSE),"")</f>
        <v/>
      </c>
      <c r="J639" s="27"/>
      <c r="K639" s="27"/>
      <c r="L639" s="27"/>
      <c r="M639" s="52"/>
      <c r="N639" s="52"/>
      <c r="O639" s="52"/>
      <c r="P639" s="52"/>
      <c r="Q639" s="52"/>
      <c r="R639" s="52"/>
      <c r="S639" s="52"/>
      <c r="T639" s="52"/>
      <c r="U639" s="52"/>
      <c r="V639" s="52"/>
      <c r="W639" s="52"/>
      <c r="X639" s="52"/>
      <c r="Y639" s="194"/>
      <c r="Z639" s="776"/>
      <c r="AA639" s="190"/>
      <c r="AB639" s="747">
        <f t="shared" si="40"/>
        <v>0</v>
      </c>
      <c r="AC639" s="748">
        <f t="shared" si="41"/>
        <v>0</v>
      </c>
      <c r="AD639" s="187"/>
      <c r="AE639" s="186"/>
      <c r="AF639" s="190"/>
      <c r="AG639" s="747">
        <f t="shared" si="42"/>
        <v>0</v>
      </c>
      <c r="AH639" s="748">
        <f t="shared" si="43"/>
        <v>0</v>
      </c>
      <c r="AI639" s="187"/>
      <c r="AJ639" s="52"/>
      <c r="AK639" s="156" t="str">
        <f>IFERROR(VLOOKUP($A639,'Liste planification'!$B$2:$C$105,2,FALSE),"")</f>
        <v/>
      </c>
      <c r="AL639" s="27"/>
      <c r="AM639" s="27"/>
      <c r="AN639" s="769"/>
      <c r="AO639" s="770"/>
      <c r="AP639" s="770"/>
      <c r="AQ639" s="770"/>
      <c r="AR639" s="770"/>
      <c r="AS639" s="770"/>
      <c r="AT639" s="770"/>
      <c r="AU639" s="770"/>
      <c r="AV639" s="770"/>
      <c r="AW639" s="770"/>
      <c r="AX639" s="770"/>
      <c r="AY639" s="770"/>
      <c r="AZ639" s="770"/>
      <c r="BA639" s="770"/>
      <c r="BB639" s="770"/>
      <c r="BC639" s="770"/>
      <c r="BD639" s="770"/>
      <c r="BE639" s="770"/>
      <c r="BF639" s="770"/>
      <c r="BG639" s="770"/>
      <c r="BH639" s="770"/>
      <c r="BI639" s="770"/>
      <c r="BJ639" s="770"/>
      <c r="BK639" s="770"/>
      <c r="BL639" s="770"/>
      <c r="BM639" s="770"/>
      <c r="BN639" s="770"/>
      <c r="BO639" s="770"/>
      <c r="BP639" s="770"/>
      <c r="BQ639" s="770"/>
      <c r="BR639" s="770"/>
      <c r="BS639" s="770"/>
      <c r="BT639" s="770"/>
      <c r="BU639" s="770"/>
      <c r="BV639" s="770"/>
      <c r="BW639" s="770"/>
      <c r="BX639" s="770"/>
      <c r="BY639" s="770"/>
      <c r="BZ639" s="770"/>
      <c r="CA639" s="770"/>
      <c r="CB639" s="770"/>
      <c r="CC639" s="770"/>
    </row>
    <row r="640" spans="1:81" s="64" customFormat="1">
      <c r="A640" s="158"/>
      <c r="B640" s="159" t="str">
        <f>A640&amp;"-"&amp;TEXT(COUNTIF($A$5:A640,A640),"000")</f>
        <v>-000</v>
      </c>
      <c r="C640" s="52"/>
      <c r="D640" s="27"/>
      <c r="E640" s="28"/>
      <c r="F640" s="27"/>
      <c r="G640" s="27"/>
      <c r="H640" s="52"/>
      <c r="I640" s="380" t="str">
        <f>IFERROR(VLOOKUP($F640,'Liste planification'!$V$2:$W$96,2,FALSE),"")</f>
        <v/>
      </c>
      <c r="J640" s="27"/>
      <c r="K640" s="27"/>
      <c r="L640" s="27"/>
      <c r="M640" s="52"/>
      <c r="N640" s="52"/>
      <c r="O640" s="52"/>
      <c r="P640" s="52"/>
      <c r="Q640" s="52"/>
      <c r="R640" s="52"/>
      <c r="S640" s="52"/>
      <c r="T640" s="52"/>
      <c r="U640" s="52"/>
      <c r="V640" s="52"/>
      <c r="W640" s="52"/>
      <c r="X640" s="52"/>
      <c r="Y640" s="194"/>
      <c r="Z640" s="776"/>
      <c r="AA640" s="190"/>
      <c r="AB640" s="747">
        <f t="shared" si="40"/>
        <v>0</v>
      </c>
      <c r="AC640" s="748">
        <f t="shared" si="41"/>
        <v>0</v>
      </c>
      <c r="AD640" s="187"/>
      <c r="AE640" s="186"/>
      <c r="AF640" s="190"/>
      <c r="AG640" s="747">
        <f t="shared" si="42"/>
        <v>0</v>
      </c>
      <c r="AH640" s="748">
        <f t="shared" si="43"/>
        <v>0</v>
      </c>
      <c r="AI640" s="187"/>
      <c r="AJ640" s="52"/>
      <c r="AK640" s="156" t="str">
        <f>IFERROR(VLOOKUP($A640,'Liste planification'!$B$2:$C$105,2,FALSE),"")</f>
        <v/>
      </c>
      <c r="AL640" s="27"/>
      <c r="AM640" s="27"/>
      <c r="AN640" s="769"/>
      <c r="AO640" s="770"/>
      <c r="AP640" s="770"/>
      <c r="AQ640" s="770"/>
      <c r="AR640" s="770"/>
      <c r="AS640" s="770"/>
      <c r="AT640" s="770"/>
      <c r="AU640" s="770"/>
      <c r="AV640" s="770"/>
      <c r="AW640" s="770"/>
      <c r="AX640" s="770"/>
      <c r="AY640" s="770"/>
      <c r="AZ640" s="770"/>
      <c r="BA640" s="770"/>
      <c r="BB640" s="770"/>
      <c r="BC640" s="770"/>
      <c r="BD640" s="770"/>
      <c r="BE640" s="770"/>
      <c r="BF640" s="770"/>
      <c r="BG640" s="770"/>
      <c r="BH640" s="770"/>
      <c r="BI640" s="770"/>
      <c r="BJ640" s="770"/>
      <c r="BK640" s="770"/>
      <c r="BL640" s="770"/>
      <c r="BM640" s="770"/>
      <c r="BN640" s="770"/>
      <c r="BO640" s="770"/>
      <c r="BP640" s="770"/>
      <c r="BQ640" s="770"/>
      <c r="BR640" s="770"/>
      <c r="BS640" s="770"/>
      <c r="BT640" s="770"/>
      <c r="BU640" s="770"/>
      <c r="BV640" s="770"/>
      <c r="BW640" s="770"/>
      <c r="BX640" s="770"/>
      <c r="BY640" s="770"/>
      <c r="BZ640" s="770"/>
      <c r="CA640" s="770"/>
      <c r="CB640" s="770"/>
      <c r="CC640" s="770"/>
    </row>
    <row r="641" spans="1:81" s="64" customFormat="1">
      <c r="A641" s="158"/>
      <c r="B641" s="159" t="str">
        <f>A641&amp;"-"&amp;TEXT(COUNTIF($A$5:A641,A641),"000")</f>
        <v>-000</v>
      </c>
      <c r="C641" s="52"/>
      <c r="D641" s="27"/>
      <c r="E641" s="28"/>
      <c r="F641" s="27"/>
      <c r="G641" s="27"/>
      <c r="H641" s="52"/>
      <c r="I641" s="380" t="str">
        <f>IFERROR(VLOOKUP($F641,'Liste planification'!$V$2:$W$96,2,FALSE),"")</f>
        <v/>
      </c>
      <c r="J641" s="27"/>
      <c r="K641" s="27"/>
      <c r="L641" s="27"/>
      <c r="M641" s="52"/>
      <c r="N641" s="52"/>
      <c r="O641" s="52"/>
      <c r="P641" s="52"/>
      <c r="Q641" s="52"/>
      <c r="R641" s="52"/>
      <c r="S641" s="52"/>
      <c r="T641" s="52"/>
      <c r="U641" s="52"/>
      <c r="V641" s="52"/>
      <c r="W641" s="52"/>
      <c r="X641" s="52"/>
      <c r="Y641" s="194"/>
      <c r="Z641" s="776"/>
      <c r="AA641" s="190"/>
      <c r="AB641" s="747">
        <f t="shared" si="40"/>
        <v>0</v>
      </c>
      <c r="AC641" s="748">
        <f t="shared" si="41"/>
        <v>0</v>
      </c>
      <c r="AD641" s="187"/>
      <c r="AE641" s="186"/>
      <c r="AF641" s="190"/>
      <c r="AG641" s="747">
        <f t="shared" si="42"/>
        <v>0</v>
      </c>
      <c r="AH641" s="748">
        <f t="shared" si="43"/>
        <v>0</v>
      </c>
      <c r="AI641" s="187"/>
      <c r="AJ641" s="52"/>
      <c r="AK641" s="156" t="str">
        <f>IFERROR(VLOOKUP($A641,'Liste planification'!$B$2:$C$105,2,FALSE),"")</f>
        <v/>
      </c>
      <c r="AL641" s="27"/>
      <c r="AM641" s="27"/>
      <c r="AN641" s="769"/>
      <c r="AO641" s="770"/>
      <c r="AP641" s="770"/>
      <c r="AQ641" s="770"/>
      <c r="AR641" s="770"/>
      <c r="AS641" s="770"/>
      <c r="AT641" s="770"/>
      <c r="AU641" s="770"/>
      <c r="AV641" s="770"/>
      <c r="AW641" s="770"/>
      <c r="AX641" s="770"/>
      <c r="AY641" s="770"/>
      <c r="AZ641" s="770"/>
      <c r="BA641" s="770"/>
      <c r="BB641" s="770"/>
      <c r="BC641" s="770"/>
      <c r="BD641" s="770"/>
      <c r="BE641" s="770"/>
      <c r="BF641" s="770"/>
      <c r="BG641" s="770"/>
      <c r="BH641" s="770"/>
      <c r="BI641" s="770"/>
      <c r="BJ641" s="770"/>
      <c r="BK641" s="770"/>
      <c r="BL641" s="770"/>
      <c r="BM641" s="770"/>
      <c r="BN641" s="770"/>
      <c r="BO641" s="770"/>
      <c r="BP641" s="770"/>
      <c r="BQ641" s="770"/>
      <c r="BR641" s="770"/>
      <c r="BS641" s="770"/>
      <c r="BT641" s="770"/>
      <c r="BU641" s="770"/>
      <c r="BV641" s="770"/>
      <c r="BW641" s="770"/>
      <c r="BX641" s="770"/>
      <c r="BY641" s="770"/>
      <c r="BZ641" s="770"/>
      <c r="CA641" s="770"/>
      <c r="CB641" s="770"/>
      <c r="CC641" s="770"/>
    </row>
    <row r="642" spans="1:81" s="64" customFormat="1">
      <c r="A642" s="158"/>
      <c r="B642" s="159" t="str">
        <f>A642&amp;"-"&amp;TEXT(COUNTIF($A$5:A642,A642),"000")</f>
        <v>-000</v>
      </c>
      <c r="C642" s="52"/>
      <c r="D642" s="27"/>
      <c r="E642" s="28"/>
      <c r="F642" s="27"/>
      <c r="G642" s="27"/>
      <c r="H642" s="52"/>
      <c r="I642" s="380" t="str">
        <f>IFERROR(VLOOKUP($F642,'Liste planification'!$V$2:$W$96,2,FALSE),"")</f>
        <v/>
      </c>
      <c r="J642" s="27"/>
      <c r="K642" s="27"/>
      <c r="L642" s="27"/>
      <c r="M642" s="52"/>
      <c r="N642" s="52"/>
      <c r="O642" s="52"/>
      <c r="P642" s="52"/>
      <c r="Q642" s="52"/>
      <c r="R642" s="52"/>
      <c r="S642" s="52"/>
      <c r="T642" s="52"/>
      <c r="U642" s="52"/>
      <c r="V642" s="52"/>
      <c r="W642" s="52"/>
      <c r="X642" s="52"/>
      <c r="Y642" s="194"/>
      <c r="Z642" s="776"/>
      <c r="AA642" s="190"/>
      <c r="AB642" s="747">
        <f t="shared" si="40"/>
        <v>0</v>
      </c>
      <c r="AC642" s="748">
        <f t="shared" si="41"/>
        <v>0</v>
      </c>
      <c r="AD642" s="187"/>
      <c r="AE642" s="186"/>
      <c r="AF642" s="190"/>
      <c r="AG642" s="747">
        <f t="shared" si="42"/>
        <v>0</v>
      </c>
      <c r="AH642" s="748">
        <f t="shared" si="43"/>
        <v>0</v>
      </c>
      <c r="AI642" s="187"/>
      <c r="AJ642" s="52"/>
      <c r="AK642" s="156" t="str">
        <f>IFERROR(VLOOKUP($A642,'Liste planification'!$B$2:$C$105,2,FALSE),"")</f>
        <v/>
      </c>
      <c r="AL642" s="27"/>
      <c r="AM642" s="27"/>
      <c r="AN642" s="769"/>
      <c r="AO642" s="770"/>
      <c r="AP642" s="770"/>
      <c r="AQ642" s="770"/>
      <c r="AR642" s="770"/>
      <c r="AS642" s="770"/>
      <c r="AT642" s="770"/>
      <c r="AU642" s="770"/>
      <c r="AV642" s="770"/>
      <c r="AW642" s="770"/>
      <c r="AX642" s="770"/>
      <c r="AY642" s="770"/>
      <c r="AZ642" s="770"/>
      <c r="BA642" s="770"/>
      <c r="BB642" s="770"/>
      <c r="BC642" s="770"/>
      <c r="BD642" s="770"/>
      <c r="BE642" s="770"/>
      <c r="BF642" s="770"/>
      <c r="BG642" s="770"/>
      <c r="BH642" s="770"/>
      <c r="BI642" s="770"/>
      <c r="BJ642" s="770"/>
      <c r="BK642" s="770"/>
      <c r="BL642" s="770"/>
      <c r="BM642" s="770"/>
      <c r="BN642" s="770"/>
      <c r="BO642" s="770"/>
      <c r="BP642" s="770"/>
      <c r="BQ642" s="770"/>
      <c r="BR642" s="770"/>
      <c r="BS642" s="770"/>
      <c r="BT642" s="770"/>
      <c r="BU642" s="770"/>
      <c r="BV642" s="770"/>
      <c r="BW642" s="770"/>
      <c r="BX642" s="770"/>
      <c r="BY642" s="770"/>
      <c r="BZ642" s="770"/>
      <c r="CA642" s="770"/>
      <c r="CB642" s="770"/>
      <c r="CC642" s="770"/>
    </row>
    <row r="643" spans="1:81" s="64" customFormat="1">
      <c r="A643" s="158"/>
      <c r="B643" s="159" t="str">
        <f>A643&amp;"-"&amp;TEXT(COUNTIF($A$5:A643,A643),"000")</f>
        <v>-000</v>
      </c>
      <c r="C643" s="52"/>
      <c r="D643" s="27"/>
      <c r="E643" s="28"/>
      <c r="F643" s="27"/>
      <c r="G643" s="27"/>
      <c r="H643" s="52"/>
      <c r="I643" s="380" t="str">
        <f>IFERROR(VLOOKUP($F643,'Liste planification'!$V$2:$W$96,2,FALSE),"")</f>
        <v/>
      </c>
      <c r="J643" s="27"/>
      <c r="K643" s="27"/>
      <c r="L643" s="27"/>
      <c r="M643" s="52"/>
      <c r="N643" s="52"/>
      <c r="O643" s="52"/>
      <c r="P643" s="52"/>
      <c r="Q643" s="52"/>
      <c r="R643" s="52"/>
      <c r="S643" s="52"/>
      <c r="T643" s="52"/>
      <c r="U643" s="52"/>
      <c r="V643" s="52"/>
      <c r="W643" s="52"/>
      <c r="X643" s="52"/>
      <c r="Y643" s="194"/>
      <c r="Z643" s="776"/>
      <c r="AA643" s="190"/>
      <c r="AB643" s="747">
        <f t="shared" si="40"/>
        <v>0</v>
      </c>
      <c r="AC643" s="748">
        <f t="shared" si="41"/>
        <v>0</v>
      </c>
      <c r="AD643" s="187"/>
      <c r="AE643" s="186"/>
      <c r="AF643" s="190"/>
      <c r="AG643" s="747">
        <f t="shared" si="42"/>
        <v>0</v>
      </c>
      <c r="AH643" s="748">
        <f t="shared" si="43"/>
        <v>0</v>
      </c>
      <c r="AI643" s="187"/>
      <c r="AJ643" s="52"/>
      <c r="AK643" s="156" t="str">
        <f>IFERROR(VLOOKUP($A643,'Liste planification'!$B$2:$C$105,2,FALSE),"")</f>
        <v/>
      </c>
      <c r="AL643" s="27"/>
      <c r="AM643" s="27"/>
      <c r="AN643" s="769"/>
      <c r="AO643" s="770"/>
      <c r="AP643" s="770"/>
      <c r="AQ643" s="770"/>
      <c r="AR643" s="770"/>
      <c r="AS643" s="770"/>
      <c r="AT643" s="770"/>
      <c r="AU643" s="770"/>
      <c r="AV643" s="770"/>
      <c r="AW643" s="770"/>
      <c r="AX643" s="770"/>
      <c r="AY643" s="770"/>
      <c r="AZ643" s="770"/>
      <c r="BA643" s="770"/>
      <c r="BB643" s="770"/>
      <c r="BC643" s="770"/>
      <c r="BD643" s="770"/>
      <c r="BE643" s="770"/>
      <c r="BF643" s="770"/>
      <c r="BG643" s="770"/>
      <c r="BH643" s="770"/>
      <c r="BI643" s="770"/>
      <c r="BJ643" s="770"/>
      <c r="BK643" s="770"/>
      <c r="BL643" s="770"/>
      <c r="BM643" s="770"/>
      <c r="BN643" s="770"/>
      <c r="BO643" s="770"/>
      <c r="BP643" s="770"/>
      <c r="BQ643" s="770"/>
      <c r="BR643" s="770"/>
      <c r="BS643" s="770"/>
      <c r="BT643" s="770"/>
      <c r="BU643" s="770"/>
      <c r="BV643" s="770"/>
      <c r="BW643" s="770"/>
      <c r="BX643" s="770"/>
      <c r="BY643" s="770"/>
      <c r="BZ643" s="770"/>
      <c r="CA643" s="770"/>
      <c r="CB643" s="770"/>
      <c r="CC643" s="770"/>
    </row>
    <row r="644" spans="1:81" s="64" customFormat="1">
      <c r="A644" s="158"/>
      <c r="B644" s="159" t="str">
        <f>A644&amp;"-"&amp;TEXT(COUNTIF($A$5:A644,A644),"000")</f>
        <v>-000</v>
      </c>
      <c r="C644" s="52"/>
      <c r="D644" s="27"/>
      <c r="E644" s="28"/>
      <c r="F644" s="27"/>
      <c r="G644" s="27"/>
      <c r="H644" s="52"/>
      <c r="I644" s="380" t="str">
        <f>IFERROR(VLOOKUP($F644,'Liste planification'!$V$2:$W$96,2,FALSE),"")</f>
        <v/>
      </c>
      <c r="J644" s="27"/>
      <c r="K644" s="27"/>
      <c r="L644" s="27"/>
      <c r="M644" s="52"/>
      <c r="N644" s="52"/>
      <c r="O644" s="52"/>
      <c r="P644" s="52"/>
      <c r="Q644" s="52"/>
      <c r="R644" s="52"/>
      <c r="S644" s="52"/>
      <c r="T644" s="52"/>
      <c r="U644" s="52"/>
      <c r="V644" s="52"/>
      <c r="W644" s="52"/>
      <c r="X644" s="52"/>
      <c r="Y644" s="194"/>
      <c r="Z644" s="776"/>
      <c r="AA644" s="190"/>
      <c r="AB644" s="747">
        <f t="shared" si="40"/>
        <v>0</v>
      </c>
      <c r="AC644" s="748">
        <f t="shared" si="41"/>
        <v>0</v>
      </c>
      <c r="AD644" s="187"/>
      <c r="AE644" s="186"/>
      <c r="AF644" s="190"/>
      <c r="AG644" s="747">
        <f t="shared" si="42"/>
        <v>0</v>
      </c>
      <c r="AH644" s="748">
        <f t="shared" si="43"/>
        <v>0</v>
      </c>
      <c r="AI644" s="187"/>
      <c r="AJ644" s="52"/>
      <c r="AK644" s="156" t="str">
        <f>IFERROR(VLOOKUP($A644,'Liste planification'!$B$2:$C$105,2,FALSE),"")</f>
        <v/>
      </c>
      <c r="AL644" s="27"/>
      <c r="AM644" s="27"/>
      <c r="AN644" s="769"/>
      <c r="AO644" s="770"/>
      <c r="AP644" s="770"/>
      <c r="AQ644" s="770"/>
      <c r="AR644" s="770"/>
      <c r="AS644" s="770"/>
      <c r="AT644" s="770"/>
      <c r="AU644" s="770"/>
      <c r="AV644" s="770"/>
      <c r="AW644" s="770"/>
      <c r="AX644" s="770"/>
      <c r="AY644" s="770"/>
      <c r="AZ644" s="770"/>
      <c r="BA644" s="770"/>
      <c r="BB644" s="770"/>
      <c r="BC644" s="770"/>
      <c r="BD644" s="770"/>
      <c r="BE644" s="770"/>
      <c r="BF644" s="770"/>
      <c r="BG644" s="770"/>
      <c r="BH644" s="770"/>
      <c r="BI644" s="770"/>
      <c r="BJ644" s="770"/>
      <c r="BK644" s="770"/>
      <c r="BL644" s="770"/>
      <c r="BM644" s="770"/>
      <c r="BN644" s="770"/>
      <c r="BO644" s="770"/>
      <c r="BP644" s="770"/>
      <c r="BQ644" s="770"/>
      <c r="BR644" s="770"/>
      <c r="BS644" s="770"/>
      <c r="BT644" s="770"/>
      <c r="BU644" s="770"/>
      <c r="BV644" s="770"/>
      <c r="BW644" s="770"/>
      <c r="BX644" s="770"/>
      <c r="BY644" s="770"/>
      <c r="BZ644" s="770"/>
      <c r="CA644" s="770"/>
      <c r="CB644" s="770"/>
      <c r="CC644" s="770"/>
    </row>
    <row r="645" spans="1:81" s="64" customFormat="1">
      <c r="A645" s="158"/>
      <c r="B645" s="159" t="str">
        <f>A645&amp;"-"&amp;TEXT(COUNTIF($A$5:A645,A645),"000")</f>
        <v>-000</v>
      </c>
      <c r="C645" s="52"/>
      <c r="D645" s="27"/>
      <c r="E645" s="28"/>
      <c r="F645" s="27"/>
      <c r="G645" s="27"/>
      <c r="H645" s="52"/>
      <c r="I645" s="380" t="str">
        <f>IFERROR(VLOOKUP($F645,'Liste planification'!$V$2:$W$96,2,FALSE),"")</f>
        <v/>
      </c>
      <c r="J645" s="27"/>
      <c r="K645" s="27"/>
      <c r="L645" s="27"/>
      <c r="M645" s="52"/>
      <c r="N645" s="52"/>
      <c r="O645" s="52"/>
      <c r="P645" s="52"/>
      <c r="Q645" s="52"/>
      <c r="R645" s="52"/>
      <c r="S645" s="52"/>
      <c r="T645" s="52"/>
      <c r="U645" s="52"/>
      <c r="V645" s="52"/>
      <c r="W645" s="52"/>
      <c r="X645" s="52"/>
      <c r="Y645" s="194"/>
      <c r="Z645" s="776"/>
      <c r="AA645" s="190"/>
      <c r="AB645" s="747">
        <f t="shared" si="40"/>
        <v>0</v>
      </c>
      <c r="AC645" s="748">
        <f t="shared" si="41"/>
        <v>0</v>
      </c>
      <c r="AD645" s="187"/>
      <c r="AE645" s="186"/>
      <c r="AF645" s="190"/>
      <c r="AG645" s="747">
        <f t="shared" si="42"/>
        <v>0</v>
      </c>
      <c r="AH645" s="748">
        <f t="shared" si="43"/>
        <v>0</v>
      </c>
      <c r="AI645" s="187"/>
      <c r="AJ645" s="52"/>
      <c r="AK645" s="156" t="str">
        <f>IFERROR(VLOOKUP($A645,'Liste planification'!$B$2:$C$105,2,FALSE),"")</f>
        <v/>
      </c>
      <c r="AL645" s="27"/>
      <c r="AM645" s="27"/>
      <c r="AN645" s="769"/>
      <c r="AO645" s="770"/>
      <c r="AP645" s="770"/>
      <c r="AQ645" s="770"/>
      <c r="AR645" s="770"/>
      <c r="AS645" s="770"/>
      <c r="AT645" s="770"/>
      <c r="AU645" s="770"/>
      <c r="AV645" s="770"/>
      <c r="AW645" s="770"/>
      <c r="AX645" s="770"/>
      <c r="AY645" s="770"/>
      <c r="AZ645" s="770"/>
      <c r="BA645" s="770"/>
      <c r="BB645" s="770"/>
      <c r="BC645" s="770"/>
      <c r="BD645" s="770"/>
      <c r="BE645" s="770"/>
      <c r="BF645" s="770"/>
      <c r="BG645" s="770"/>
      <c r="BH645" s="770"/>
      <c r="BI645" s="770"/>
      <c r="BJ645" s="770"/>
      <c r="BK645" s="770"/>
      <c r="BL645" s="770"/>
      <c r="BM645" s="770"/>
      <c r="BN645" s="770"/>
      <c r="BO645" s="770"/>
      <c r="BP645" s="770"/>
      <c r="BQ645" s="770"/>
      <c r="BR645" s="770"/>
      <c r="BS645" s="770"/>
      <c r="BT645" s="770"/>
      <c r="BU645" s="770"/>
      <c r="BV645" s="770"/>
      <c r="BW645" s="770"/>
      <c r="BX645" s="770"/>
      <c r="BY645" s="770"/>
      <c r="BZ645" s="770"/>
      <c r="CA645" s="770"/>
      <c r="CB645" s="770"/>
      <c r="CC645" s="770"/>
    </row>
    <row r="646" spans="1:81" s="64" customFormat="1">
      <c r="A646" s="158"/>
      <c r="B646" s="159" t="str">
        <f>A646&amp;"-"&amp;TEXT(COUNTIF($A$5:A646,A646),"000")</f>
        <v>-000</v>
      </c>
      <c r="C646" s="52"/>
      <c r="D646" s="27"/>
      <c r="E646" s="28"/>
      <c r="F646" s="27"/>
      <c r="G646" s="27"/>
      <c r="H646" s="52"/>
      <c r="I646" s="380" t="str">
        <f>IFERROR(VLOOKUP($F646,'Liste planification'!$V$2:$W$96,2,FALSE),"")</f>
        <v/>
      </c>
      <c r="J646" s="27"/>
      <c r="K646" s="27"/>
      <c r="L646" s="27"/>
      <c r="M646" s="52"/>
      <c r="N646" s="52"/>
      <c r="O646" s="52"/>
      <c r="P646" s="52"/>
      <c r="Q646" s="52"/>
      <c r="R646" s="52"/>
      <c r="S646" s="52"/>
      <c r="T646" s="52"/>
      <c r="U646" s="52"/>
      <c r="V646" s="52"/>
      <c r="W646" s="52"/>
      <c r="X646" s="52"/>
      <c r="Y646" s="194"/>
      <c r="Z646" s="776"/>
      <c r="AA646" s="190"/>
      <c r="AB646" s="747">
        <f t="shared" si="40"/>
        <v>0</v>
      </c>
      <c r="AC646" s="748">
        <f t="shared" si="41"/>
        <v>0</v>
      </c>
      <c r="AD646" s="187"/>
      <c r="AE646" s="186"/>
      <c r="AF646" s="190"/>
      <c r="AG646" s="747">
        <f t="shared" si="42"/>
        <v>0</v>
      </c>
      <c r="AH646" s="748">
        <f t="shared" si="43"/>
        <v>0</v>
      </c>
      <c r="AI646" s="187"/>
      <c r="AJ646" s="52"/>
      <c r="AK646" s="156" t="str">
        <f>IFERROR(VLOOKUP($A646,'Liste planification'!$B$2:$C$105,2,FALSE),"")</f>
        <v/>
      </c>
      <c r="AL646" s="27"/>
      <c r="AM646" s="27"/>
      <c r="AN646" s="769"/>
      <c r="AO646" s="770"/>
      <c r="AP646" s="770"/>
      <c r="AQ646" s="770"/>
      <c r="AR646" s="770"/>
      <c r="AS646" s="770"/>
      <c r="AT646" s="770"/>
      <c r="AU646" s="770"/>
      <c r="AV646" s="770"/>
      <c r="AW646" s="770"/>
      <c r="AX646" s="770"/>
      <c r="AY646" s="770"/>
      <c r="AZ646" s="770"/>
      <c r="BA646" s="770"/>
      <c r="BB646" s="770"/>
      <c r="BC646" s="770"/>
      <c r="BD646" s="770"/>
      <c r="BE646" s="770"/>
      <c r="BF646" s="770"/>
      <c r="BG646" s="770"/>
      <c r="BH646" s="770"/>
      <c r="BI646" s="770"/>
      <c r="BJ646" s="770"/>
      <c r="BK646" s="770"/>
      <c r="BL646" s="770"/>
      <c r="BM646" s="770"/>
      <c r="BN646" s="770"/>
      <c r="BO646" s="770"/>
      <c r="BP646" s="770"/>
      <c r="BQ646" s="770"/>
      <c r="BR646" s="770"/>
      <c r="BS646" s="770"/>
      <c r="BT646" s="770"/>
      <c r="BU646" s="770"/>
      <c r="BV646" s="770"/>
      <c r="BW646" s="770"/>
      <c r="BX646" s="770"/>
      <c r="BY646" s="770"/>
      <c r="BZ646" s="770"/>
      <c r="CA646" s="770"/>
      <c r="CB646" s="770"/>
      <c r="CC646" s="770"/>
    </row>
    <row r="647" spans="1:81" s="64" customFormat="1">
      <c r="A647" s="158"/>
      <c r="B647" s="159" t="str">
        <f>A647&amp;"-"&amp;TEXT(COUNTIF($A$5:A647,A647),"000")</f>
        <v>-000</v>
      </c>
      <c r="C647" s="52"/>
      <c r="D647" s="27"/>
      <c r="E647" s="28"/>
      <c r="F647" s="27"/>
      <c r="G647" s="27"/>
      <c r="H647" s="52"/>
      <c r="I647" s="380" t="str">
        <f>IFERROR(VLOOKUP($F647,'Liste planification'!$V$2:$W$96,2,FALSE),"")</f>
        <v/>
      </c>
      <c r="J647" s="27"/>
      <c r="K647" s="27"/>
      <c r="L647" s="27"/>
      <c r="M647" s="52"/>
      <c r="N647" s="52"/>
      <c r="O647" s="52"/>
      <c r="P647" s="52"/>
      <c r="Q647" s="52"/>
      <c r="R647" s="52"/>
      <c r="S647" s="52"/>
      <c r="T647" s="52"/>
      <c r="U647" s="52"/>
      <c r="V647" s="52"/>
      <c r="W647" s="52"/>
      <c r="X647" s="52"/>
      <c r="Y647" s="194"/>
      <c r="Z647" s="776"/>
      <c r="AA647" s="190"/>
      <c r="AB647" s="747">
        <f t="shared" si="40"/>
        <v>0</v>
      </c>
      <c r="AC647" s="748">
        <f t="shared" si="41"/>
        <v>0</v>
      </c>
      <c r="AD647" s="187"/>
      <c r="AE647" s="186"/>
      <c r="AF647" s="190"/>
      <c r="AG647" s="747">
        <f t="shared" si="42"/>
        <v>0</v>
      </c>
      <c r="AH647" s="748">
        <f t="shared" si="43"/>
        <v>0</v>
      </c>
      <c r="AI647" s="187"/>
      <c r="AJ647" s="52"/>
      <c r="AK647" s="156" t="str">
        <f>IFERROR(VLOOKUP($A647,'Liste planification'!$B$2:$C$105,2,FALSE),"")</f>
        <v/>
      </c>
      <c r="AL647" s="27"/>
      <c r="AM647" s="27"/>
      <c r="AN647" s="769"/>
      <c r="AO647" s="770"/>
      <c r="AP647" s="770"/>
      <c r="AQ647" s="770"/>
      <c r="AR647" s="770"/>
      <c r="AS647" s="770"/>
      <c r="AT647" s="770"/>
      <c r="AU647" s="770"/>
      <c r="AV647" s="770"/>
      <c r="AW647" s="770"/>
      <c r="AX647" s="770"/>
      <c r="AY647" s="770"/>
      <c r="AZ647" s="770"/>
      <c r="BA647" s="770"/>
      <c r="BB647" s="770"/>
      <c r="BC647" s="770"/>
      <c r="BD647" s="770"/>
      <c r="BE647" s="770"/>
      <c r="BF647" s="770"/>
      <c r="BG647" s="770"/>
      <c r="BH647" s="770"/>
      <c r="BI647" s="770"/>
      <c r="BJ647" s="770"/>
      <c r="BK647" s="770"/>
      <c r="BL647" s="770"/>
      <c r="BM647" s="770"/>
      <c r="BN647" s="770"/>
      <c r="BO647" s="770"/>
      <c r="BP647" s="770"/>
      <c r="BQ647" s="770"/>
      <c r="BR647" s="770"/>
      <c r="BS647" s="770"/>
      <c r="BT647" s="770"/>
      <c r="BU647" s="770"/>
      <c r="BV647" s="770"/>
      <c r="BW647" s="770"/>
      <c r="BX647" s="770"/>
      <c r="BY647" s="770"/>
      <c r="BZ647" s="770"/>
      <c r="CA647" s="770"/>
      <c r="CB647" s="770"/>
      <c r="CC647" s="770"/>
    </row>
    <row r="648" spans="1:81" s="64" customFormat="1">
      <c r="A648" s="158"/>
      <c r="B648" s="159" t="str">
        <f>A648&amp;"-"&amp;TEXT(COUNTIF($A$5:A648,A648),"000")</f>
        <v>-000</v>
      </c>
      <c r="C648" s="52"/>
      <c r="D648" s="27"/>
      <c r="E648" s="28"/>
      <c r="F648" s="27"/>
      <c r="G648" s="27"/>
      <c r="H648" s="52"/>
      <c r="I648" s="380" t="str">
        <f>IFERROR(VLOOKUP($F648,'Liste planification'!$V$2:$W$96,2,FALSE),"")</f>
        <v/>
      </c>
      <c r="J648" s="27"/>
      <c r="K648" s="27"/>
      <c r="L648" s="27"/>
      <c r="M648" s="52"/>
      <c r="N648" s="52"/>
      <c r="O648" s="52"/>
      <c r="P648" s="52"/>
      <c r="Q648" s="52"/>
      <c r="R648" s="52"/>
      <c r="S648" s="52"/>
      <c r="T648" s="52"/>
      <c r="U648" s="52"/>
      <c r="V648" s="52"/>
      <c r="W648" s="52"/>
      <c r="X648" s="52"/>
      <c r="Y648" s="194"/>
      <c r="Z648" s="776"/>
      <c r="AA648" s="190"/>
      <c r="AB648" s="747">
        <f t="shared" si="40"/>
        <v>0</v>
      </c>
      <c r="AC648" s="748">
        <f t="shared" si="41"/>
        <v>0</v>
      </c>
      <c r="AD648" s="187"/>
      <c r="AE648" s="186"/>
      <c r="AF648" s="190"/>
      <c r="AG648" s="747">
        <f t="shared" si="42"/>
        <v>0</v>
      </c>
      <c r="AH648" s="748">
        <f t="shared" si="43"/>
        <v>0</v>
      </c>
      <c r="AI648" s="187"/>
      <c r="AJ648" s="52"/>
      <c r="AK648" s="156" t="str">
        <f>IFERROR(VLOOKUP($A648,'Liste planification'!$B$2:$C$105,2,FALSE),"")</f>
        <v/>
      </c>
      <c r="AL648" s="27"/>
      <c r="AM648" s="27"/>
      <c r="AN648" s="769"/>
      <c r="AO648" s="770"/>
      <c r="AP648" s="770"/>
      <c r="AQ648" s="770"/>
      <c r="AR648" s="770"/>
      <c r="AS648" s="770"/>
      <c r="AT648" s="770"/>
      <c r="AU648" s="770"/>
      <c r="AV648" s="770"/>
      <c r="AW648" s="770"/>
      <c r="AX648" s="770"/>
      <c r="AY648" s="770"/>
      <c r="AZ648" s="770"/>
      <c r="BA648" s="770"/>
      <c r="BB648" s="770"/>
      <c r="BC648" s="770"/>
      <c r="BD648" s="770"/>
      <c r="BE648" s="770"/>
      <c r="BF648" s="770"/>
      <c r="BG648" s="770"/>
      <c r="BH648" s="770"/>
      <c r="BI648" s="770"/>
      <c r="BJ648" s="770"/>
      <c r="BK648" s="770"/>
      <c r="BL648" s="770"/>
      <c r="BM648" s="770"/>
      <c r="BN648" s="770"/>
      <c r="BO648" s="770"/>
      <c r="BP648" s="770"/>
      <c r="BQ648" s="770"/>
      <c r="BR648" s="770"/>
      <c r="BS648" s="770"/>
      <c r="BT648" s="770"/>
      <c r="BU648" s="770"/>
      <c r="BV648" s="770"/>
      <c r="BW648" s="770"/>
      <c r="BX648" s="770"/>
      <c r="BY648" s="770"/>
      <c r="BZ648" s="770"/>
      <c r="CA648" s="770"/>
      <c r="CB648" s="770"/>
      <c r="CC648" s="770"/>
    </row>
    <row r="649" spans="1:81" s="64" customFormat="1">
      <c r="A649" s="158"/>
      <c r="B649" s="159" t="str">
        <f>A649&amp;"-"&amp;TEXT(COUNTIF($A$5:A649,A649),"000")</f>
        <v>-000</v>
      </c>
      <c r="C649" s="52"/>
      <c r="D649" s="27"/>
      <c r="E649" s="28"/>
      <c r="F649" s="27"/>
      <c r="G649" s="27"/>
      <c r="H649" s="52"/>
      <c r="I649" s="380" t="str">
        <f>IFERROR(VLOOKUP($F649,'Liste planification'!$V$2:$W$96,2,FALSE),"")</f>
        <v/>
      </c>
      <c r="J649" s="27"/>
      <c r="K649" s="27"/>
      <c r="L649" s="27"/>
      <c r="M649" s="52"/>
      <c r="N649" s="52"/>
      <c r="O649" s="52"/>
      <c r="P649" s="52"/>
      <c r="Q649" s="52"/>
      <c r="R649" s="52"/>
      <c r="S649" s="52"/>
      <c r="T649" s="52"/>
      <c r="U649" s="52"/>
      <c r="V649" s="52"/>
      <c r="W649" s="52"/>
      <c r="X649" s="52"/>
      <c r="Y649" s="194"/>
      <c r="Z649" s="776"/>
      <c r="AA649" s="190"/>
      <c r="AB649" s="747">
        <f t="shared" si="40"/>
        <v>0</v>
      </c>
      <c r="AC649" s="748">
        <f t="shared" si="41"/>
        <v>0</v>
      </c>
      <c r="AD649" s="187"/>
      <c r="AE649" s="186"/>
      <c r="AF649" s="190"/>
      <c r="AG649" s="747">
        <f t="shared" si="42"/>
        <v>0</v>
      </c>
      <c r="AH649" s="748">
        <f t="shared" si="43"/>
        <v>0</v>
      </c>
      <c r="AI649" s="187"/>
      <c r="AJ649" s="52"/>
      <c r="AK649" s="156" t="str">
        <f>IFERROR(VLOOKUP($A649,'Liste planification'!$B$2:$C$105,2,FALSE),"")</f>
        <v/>
      </c>
      <c r="AL649" s="27"/>
      <c r="AM649" s="27"/>
      <c r="AN649" s="769"/>
      <c r="AO649" s="770"/>
      <c r="AP649" s="770"/>
      <c r="AQ649" s="770"/>
      <c r="AR649" s="770"/>
      <c r="AS649" s="770"/>
      <c r="AT649" s="770"/>
      <c r="AU649" s="770"/>
      <c r="AV649" s="770"/>
      <c r="AW649" s="770"/>
      <c r="AX649" s="770"/>
      <c r="AY649" s="770"/>
      <c r="AZ649" s="770"/>
      <c r="BA649" s="770"/>
      <c r="BB649" s="770"/>
      <c r="BC649" s="770"/>
      <c r="BD649" s="770"/>
      <c r="BE649" s="770"/>
      <c r="BF649" s="770"/>
      <c r="BG649" s="770"/>
      <c r="BH649" s="770"/>
      <c r="BI649" s="770"/>
      <c r="BJ649" s="770"/>
      <c r="BK649" s="770"/>
      <c r="BL649" s="770"/>
      <c r="BM649" s="770"/>
      <c r="BN649" s="770"/>
      <c r="BO649" s="770"/>
      <c r="BP649" s="770"/>
      <c r="BQ649" s="770"/>
      <c r="BR649" s="770"/>
      <c r="BS649" s="770"/>
      <c r="BT649" s="770"/>
      <c r="BU649" s="770"/>
      <c r="BV649" s="770"/>
      <c r="BW649" s="770"/>
      <c r="BX649" s="770"/>
      <c r="BY649" s="770"/>
      <c r="BZ649" s="770"/>
      <c r="CA649" s="770"/>
      <c r="CB649" s="770"/>
      <c r="CC649" s="770"/>
    </row>
    <row r="650" spans="1:81" s="64" customFormat="1">
      <c r="A650" s="158"/>
      <c r="B650" s="159" t="str">
        <f>A650&amp;"-"&amp;TEXT(COUNTIF($A$5:A650,A650),"000")</f>
        <v>-000</v>
      </c>
      <c r="C650" s="52"/>
      <c r="D650" s="27"/>
      <c r="E650" s="28"/>
      <c r="F650" s="27"/>
      <c r="G650" s="27"/>
      <c r="H650" s="52"/>
      <c r="I650" s="380" t="str">
        <f>IFERROR(VLOOKUP($F650,'Liste planification'!$V$2:$W$96,2,FALSE),"")</f>
        <v/>
      </c>
      <c r="J650" s="27"/>
      <c r="K650" s="27"/>
      <c r="L650" s="27"/>
      <c r="M650" s="52"/>
      <c r="N650" s="52"/>
      <c r="O650" s="52"/>
      <c r="P650" s="52"/>
      <c r="Q650" s="52"/>
      <c r="R650" s="52"/>
      <c r="S650" s="52"/>
      <c r="T650" s="52"/>
      <c r="U650" s="52"/>
      <c r="V650" s="52"/>
      <c r="W650" s="52"/>
      <c r="X650" s="52"/>
      <c r="Y650" s="194"/>
      <c r="Z650" s="776"/>
      <c r="AA650" s="190"/>
      <c r="AB650" s="747">
        <f t="shared" si="40"/>
        <v>0</v>
      </c>
      <c r="AC650" s="748">
        <f t="shared" si="41"/>
        <v>0</v>
      </c>
      <c r="AD650" s="187"/>
      <c r="AE650" s="186"/>
      <c r="AF650" s="190"/>
      <c r="AG650" s="747">
        <f t="shared" si="42"/>
        <v>0</v>
      </c>
      <c r="AH650" s="748">
        <f t="shared" si="43"/>
        <v>0</v>
      </c>
      <c r="AI650" s="187"/>
      <c r="AJ650" s="52"/>
      <c r="AK650" s="156" t="str">
        <f>IFERROR(VLOOKUP($A650,'Liste planification'!$B$2:$C$105,2,FALSE),"")</f>
        <v/>
      </c>
      <c r="AL650" s="27"/>
      <c r="AM650" s="27"/>
      <c r="AN650" s="769"/>
      <c r="AO650" s="770"/>
      <c r="AP650" s="770"/>
      <c r="AQ650" s="770"/>
      <c r="AR650" s="770"/>
      <c r="AS650" s="770"/>
      <c r="AT650" s="770"/>
      <c r="AU650" s="770"/>
      <c r="AV650" s="770"/>
      <c r="AW650" s="770"/>
      <c r="AX650" s="770"/>
      <c r="AY650" s="770"/>
      <c r="AZ650" s="770"/>
      <c r="BA650" s="770"/>
      <c r="BB650" s="770"/>
      <c r="BC650" s="770"/>
      <c r="BD650" s="770"/>
      <c r="BE650" s="770"/>
      <c r="BF650" s="770"/>
      <c r="BG650" s="770"/>
      <c r="BH650" s="770"/>
      <c r="BI650" s="770"/>
      <c r="BJ650" s="770"/>
      <c r="BK650" s="770"/>
      <c r="BL650" s="770"/>
      <c r="BM650" s="770"/>
      <c r="BN650" s="770"/>
      <c r="BO650" s="770"/>
      <c r="BP650" s="770"/>
      <c r="BQ650" s="770"/>
      <c r="BR650" s="770"/>
      <c r="BS650" s="770"/>
      <c r="BT650" s="770"/>
      <c r="BU650" s="770"/>
      <c r="BV650" s="770"/>
      <c r="BW650" s="770"/>
      <c r="BX650" s="770"/>
      <c r="BY650" s="770"/>
      <c r="BZ650" s="770"/>
      <c r="CA650" s="770"/>
      <c r="CB650" s="770"/>
      <c r="CC650" s="770"/>
    </row>
    <row r="651" spans="1:81" s="64" customFormat="1">
      <c r="A651" s="158"/>
      <c r="B651" s="159" t="str">
        <f>A651&amp;"-"&amp;TEXT(COUNTIF($A$5:A651,A651),"000")</f>
        <v>-000</v>
      </c>
      <c r="C651" s="52"/>
      <c r="D651" s="27"/>
      <c r="E651" s="28"/>
      <c r="F651" s="27"/>
      <c r="G651" s="27"/>
      <c r="H651" s="52"/>
      <c r="I651" s="380" t="str">
        <f>IFERROR(VLOOKUP($F651,'Liste planification'!$V$2:$W$96,2,FALSE),"")</f>
        <v/>
      </c>
      <c r="J651" s="27"/>
      <c r="K651" s="27"/>
      <c r="L651" s="27"/>
      <c r="M651" s="52"/>
      <c r="N651" s="52"/>
      <c r="O651" s="52"/>
      <c r="P651" s="52"/>
      <c r="Q651" s="52"/>
      <c r="R651" s="52"/>
      <c r="S651" s="52"/>
      <c r="T651" s="52"/>
      <c r="U651" s="52"/>
      <c r="V651" s="52"/>
      <c r="W651" s="52"/>
      <c r="X651" s="52"/>
      <c r="Y651" s="194"/>
      <c r="Z651" s="776"/>
      <c r="AA651" s="190"/>
      <c r="AB651" s="747">
        <f t="shared" si="40"/>
        <v>0</v>
      </c>
      <c r="AC651" s="748">
        <f t="shared" si="41"/>
        <v>0</v>
      </c>
      <c r="AD651" s="187"/>
      <c r="AE651" s="186"/>
      <c r="AF651" s="190"/>
      <c r="AG651" s="747">
        <f t="shared" si="42"/>
        <v>0</v>
      </c>
      <c r="AH651" s="748">
        <f t="shared" si="43"/>
        <v>0</v>
      </c>
      <c r="AI651" s="187"/>
      <c r="AJ651" s="52"/>
      <c r="AK651" s="156" t="str">
        <f>IFERROR(VLOOKUP($A651,'Liste planification'!$B$2:$C$105,2,FALSE),"")</f>
        <v/>
      </c>
      <c r="AL651" s="27"/>
      <c r="AM651" s="27"/>
      <c r="AN651" s="769"/>
      <c r="AO651" s="770"/>
      <c r="AP651" s="770"/>
      <c r="AQ651" s="770"/>
      <c r="AR651" s="770"/>
      <c r="AS651" s="770"/>
      <c r="AT651" s="770"/>
      <c r="AU651" s="770"/>
      <c r="AV651" s="770"/>
      <c r="AW651" s="770"/>
      <c r="AX651" s="770"/>
      <c r="AY651" s="770"/>
      <c r="AZ651" s="770"/>
      <c r="BA651" s="770"/>
      <c r="BB651" s="770"/>
      <c r="BC651" s="770"/>
      <c r="BD651" s="770"/>
      <c r="BE651" s="770"/>
      <c r="BF651" s="770"/>
      <c r="BG651" s="770"/>
      <c r="BH651" s="770"/>
      <c r="BI651" s="770"/>
      <c r="BJ651" s="770"/>
      <c r="BK651" s="770"/>
      <c r="BL651" s="770"/>
      <c r="BM651" s="770"/>
      <c r="BN651" s="770"/>
      <c r="BO651" s="770"/>
      <c r="BP651" s="770"/>
      <c r="BQ651" s="770"/>
      <c r="BR651" s="770"/>
      <c r="BS651" s="770"/>
      <c r="BT651" s="770"/>
      <c r="BU651" s="770"/>
      <c r="BV651" s="770"/>
      <c r="BW651" s="770"/>
      <c r="BX651" s="770"/>
      <c r="BY651" s="770"/>
      <c r="BZ651" s="770"/>
      <c r="CA651" s="770"/>
      <c r="CB651" s="770"/>
      <c r="CC651" s="770"/>
    </row>
    <row r="652" spans="1:81" s="64" customFormat="1">
      <c r="A652" s="158"/>
      <c r="B652" s="159" t="str">
        <f>A652&amp;"-"&amp;TEXT(COUNTIF($A$5:A652,A652),"000")</f>
        <v>-000</v>
      </c>
      <c r="C652" s="52"/>
      <c r="D652" s="27"/>
      <c r="E652" s="28"/>
      <c r="F652" s="27"/>
      <c r="G652" s="27"/>
      <c r="H652" s="52"/>
      <c r="I652" s="380" t="str">
        <f>IFERROR(VLOOKUP($F652,'Liste planification'!$V$2:$W$96,2,FALSE),"")</f>
        <v/>
      </c>
      <c r="J652" s="27"/>
      <c r="K652" s="27"/>
      <c r="L652" s="27"/>
      <c r="M652" s="52"/>
      <c r="N652" s="52"/>
      <c r="O652" s="52"/>
      <c r="P652" s="52"/>
      <c r="Q652" s="52"/>
      <c r="R652" s="52"/>
      <c r="S652" s="52"/>
      <c r="T652" s="52"/>
      <c r="U652" s="52"/>
      <c r="V652" s="52"/>
      <c r="W652" s="52"/>
      <c r="X652" s="52"/>
      <c r="Y652" s="194"/>
      <c r="Z652" s="776"/>
      <c r="AA652" s="190"/>
      <c r="AB652" s="747">
        <f t="shared" si="40"/>
        <v>0</v>
      </c>
      <c r="AC652" s="748">
        <f t="shared" si="41"/>
        <v>0</v>
      </c>
      <c r="AD652" s="187"/>
      <c r="AE652" s="186"/>
      <c r="AF652" s="190"/>
      <c r="AG652" s="747">
        <f t="shared" si="42"/>
        <v>0</v>
      </c>
      <c r="AH652" s="748">
        <f t="shared" si="43"/>
        <v>0</v>
      </c>
      <c r="AI652" s="187"/>
      <c r="AJ652" s="52"/>
      <c r="AK652" s="156" t="str">
        <f>IFERROR(VLOOKUP($A652,'Liste planification'!$B$2:$C$105,2,FALSE),"")</f>
        <v/>
      </c>
      <c r="AL652" s="27"/>
      <c r="AM652" s="27"/>
      <c r="AN652" s="769"/>
      <c r="AO652" s="770"/>
      <c r="AP652" s="770"/>
      <c r="AQ652" s="770"/>
      <c r="AR652" s="770"/>
      <c r="AS652" s="770"/>
      <c r="AT652" s="770"/>
      <c r="AU652" s="770"/>
      <c r="AV652" s="770"/>
      <c r="AW652" s="770"/>
      <c r="AX652" s="770"/>
      <c r="AY652" s="770"/>
      <c r="AZ652" s="770"/>
      <c r="BA652" s="770"/>
      <c r="BB652" s="770"/>
      <c r="BC652" s="770"/>
      <c r="BD652" s="770"/>
      <c r="BE652" s="770"/>
      <c r="BF652" s="770"/>
      <c r="BG652" s="770"/>
      <c r="BH652" s="770"/>
      <c r="BI652" s="770"/>
      <c r="BJ652" s="770"/>
      <c r="BK652" s="770"/>
      <c r="BL652" s="770"/>
      <c r="BM652" s="770"/>
      <c r="BN652" s="770"/>
      <c r="BO652" s="770"/>
      <c r="BP652" s="770"/>
      <c r="BQ652" s="770"/>
      <c r="BR652" s="770"/>
      <c r="BS652" s="770"/>
      <c r="BT652" s="770"/>
      <c r="BU652" s="770"/>
      <c r="BV652" s="770"/>
      <c r="BW652" s="770"/>
      <c r="BX652" s="770"/>
      <c r="BY652" s="770"/>
      <c r="BZ652" s="770"/>
      <c r="CA652" s="770"/>
      <c r="CB652" s="770"/>
      <c r="CC652" s="770"/>
    </row>
    <row r="653" spans="1:81" s="64" customFormat="1">
      <c r="A653" s="158"/>
      <c r="B653" s="159" t="str">
        <f>A653&amp;"-"&amp;TEXT(COUNTIF($A$5:A653,A653),"000")</f>
        <v>-000</v>
      </c>
      <c r="C653" s="52"/>
      <c r="D653" s="27"/>
      <c r="E653" s="28"/>
      <c r="F653" s="27"/>
      <c r="G653" s="27"/>
      <c r="H653" s="52"/>
      <c r="I653" s="380" t="str">
        <f>IFERROR(VLOOKUP($F653,'Liste planification'!$V$2:$W$96,2,FALSE),"")</f>
        <v/>
      </c>
      <c r="J653" s="27"/>
      <c r="K653" s="27"/>
      <c r="L653" s="27"/>
      <c r="M653" s="52"/>
      <c r="N653" s="52"/>
      <c r="O653" s="52"/>
      <c r="P653" s="52"/>
      <c r="Q653" s="52"/>
      <c r="R653" s="52"/>
      <c r="S653" s="52"/>
      <c r="T653" s="52"/>
      <c r="U653" s="52"/>
      <c r="V653" s="52"/>
      <c r="W653" s="52"/>
      <c r="X653" s="52"/>
      <c r="Y653" s="194"/>
      <c r="Z653" s="776"/>
      <c r="AA653" s="190"/>
      <c r="AB653" s="747">
        <f t="shared" si="40"/>
        <v>0</v>
      </c>
      <c r="AC653" s="748">
        <f t="shared" si="41"/>
        <v>0</v>
      </c>
      <c r="AD653" s="187"/>
      <c r="AE653" s="186"/>
      <c r="AF653" s="190"/>
      <c r="AG653" s="747">
        <f t="shared" si="42"/>
        <v>0</v>
      </c>
      <c r="AH653" s="748">
        <f t="shared" si="43"/>
        <v>0</v>
      </c>
      <c r="AI653" s="187"/>
      <c r="AJ653" s="52"/>
      <c r="AK653" s="156" t="str">
        <f>IFERROR(VLOOKUP($A653,'Liste planification'!$B$2:$C$105,2,FALSE),"")</f>
        <v/>
      </c>
      <c r="AL653" s="27"/>
      <c r="AM653" s="27"/>
      <c r="AN653" s="769"/>
      <c r="AO653" s="770"/>
      <c r="AP653" s="770"/>
      <c r="AQ653" s="770"/>
      <c r="AR653" s="770"/>
      <c r="AS653" s="770"/>
      <c r="AT653" s="770"/>
      <c r="AU653" s="770"/>
      <c r="AV653" s="770"/>
      <c r="AW653" s="770"/>
      <c r="AX653" s="770"/>
      <c r="AY653" s="770"/>
      <c r="AZ653" s="770"/>
      <c r="BA653" s="770"/>
      <c r="BB653" s="770"/>
      <c r="BC653" s="770"/>
      <c r="BD653" s="770"/>
      <c r="BE653" s="770"/>
      <c r="BF653" s="770"/>
      <c r="BG653" s="770"/>
      <c r="BH653" s="770"/>
      <c r="BI653" s="770"/>
      <c r="BJ653" s="770"/>
      <c r="BK653" s="770"/>
      <c r="BL653" s="770"/>
      <c r="BM653" s="770"/>
      <c r="BN653" s="770"/>
      <c r="BO653" s="770"/>
      <c r="BP653" s="770"/>
      <c r="BQ653" s="770"/>
      <c r="BR653" s="770"/>
      <c r="BS653" s="770"/>
      <c r="BT653" s="770"/>
      <c r="BU653" s="770"/>
      <c r="BV653" s="770"/>
      <c r="BW653" s="770"/>
      <c r="BX653" s="770"/>
      <c r="BY653" s="770"/>
      <c r="BZ653" s="770"/>
      <c r="CA653" s="770"/>
      <c r="CB653" s="770"/>
      <c r="CC653" s="770"/>
    </row>
    <row r="654" spans="1:81" s="64" customFormat="1">
      <c r="A654" s="158"/>
      <c r="B654" s="159" t="str">
        <f>A654&amp;"-"&amp;TEXT(COUNTIF($A$5:A654,A654),"000")</f>
        <v>-000</v>
      </c>
      <c r="C654" s="52"/>
      <c r="D654" s="27"/>
      <c r="E654" s="28"/>
      <c r="F654" s="27"/>
      <c r="G654" s="27"/>
      <c r="H654" s="52"/>
      <c r="I654" s="380" t="str">
        <f>IFERROR(VLOOKUP($F654,'Liste planification'!$V$2:$W$96,2,FALSE),"")</f>
        <v/>
      </c>
      <c r="J654" s="27"/>
      <c r="K654" s="27"/>
      <c r="L654" s="27"/>
      <c r="M654" s="52"/>
      <c r="N654" s="52"/>
      <c r="O654" s="52"/>
      <c r="P654" s="52"/>
      <c r="Q654" s="52"/>
      <c r="R654" s="52"/>
      <c r="S654" s="52"/>
      <c r="T654" s="52"/>
      <c r="U654" s="52"/>
      <c r="V654" s="52"/>
      <c r="W654" s="52"/>
      <c r="X654" s="52"/>
      <c r="Y654" s="194"/>
      <c r="Z654" s="776"/>
      <c r="AA654" s="190"/>
      <c r="AB654" s="747">
        <f t="shared" si="40"/>
        <v>0</v>
      </c>
      <c r="AC654" s="748">
        <f t="shared" si="41"/>
        <v>0</v>
      </c>
      <c r="AD654" s="187"/>
      <c r="AE654" s="186"/>
      <c r="AF654" s="190"/>
      <c r="AG654" s="747">
        <f t="shared" si="42"/>
        <v>0</v>
      </c>
      <c r="AH654" s="748">
        <f t="shared" si="43"/>
        <v>0</v>
      </c>
      <c r="AI654" s="187"/>
      <c r="AJ654" s="52"/>
      <c r="AK654" s="156" t="str">
        <f>IFERROR(VLOOKUP($A654,'Liste planification'!$B$2:$C$105,2,FALSE),"")</f>
        <v/>
      </c>
      <c r="AL654" s="27"/>
      <c r="AM654" s="27"/>
      <c r="AN654" s="769"/>
      <c r="AO654" s="770"/>
      <c r="AP654" s="770"/>
      <c r="AQ654" s="770"/>
      <c r="AR654" s="770"/>
      <c r="AS654" s="770"/>
      <c r="AT654" s="770"/>
      <c r="AU654" s="770"/>
      <c r="AV654" s="770"/>
      <c r="AW654" s="770"/>
      <c r="AX654" s="770"/>
      <c r="AY654" s="770"/>
      <c r="AZ654" s="770"/>
      <c r="BA654" s="770"/>
      <c r="BB654" s="770"/>
      <c r="BC654" s="770"/>
      <c r="BD654" s="770"/>
      <c r="BE654" s="770"/>
      <c r="BF654" s="770"/>
      <c r="BG654" s="770"/>
      <c r="BH654" s="770"/>
      <c r="BI654" s="770"/>
      <c r="BJ654" s="770"/>
      <c r="BK654" s="770"/>
      <c r="BL654" s="770"/>
      <c r="BM654" s="770"/>
      <c r="BN654" s="770"/>
      <c r="BO654" s="770"/>
      <c r="BP654" s="770"/>
      <c r="BQ654" s="770"/>
      <c r="BR654" s="770"/>
      <c r="BS654" s="770"/>
      <c r="BT654" s="770"/>
      <c r="BU654" s="770"/>
      <c r="BV654" s="770"/>
      <c r="BW654" s="770"/>
      <c r="BX654" s="770"/>
      <c r="BY654" s="770"/>
      <c r="BZ654" s="770"/>
      <c r="CA654" s="770"/>
      <c r="CB654" s="770"/>
      <c r="CC654" s="770"/>
    </row>
    <row r="655" spans="1:81" s="64" customFormat="1">
      <c r="A655" s="158"/>
      <c r="B655" s="159" t="str">
        <f>A655&amp;"-"&amp;TEXT(COUNTIF($A$5:A655,A655),"000")</f>
        <v>-000</v>
      </c>
      <c r="C655" s="52"/>
      <c r="D655" s="27"/>
      <c r="E655" s="28"/>
      <c r="F655" s="27"/>
      <c r="G655" s="27"/>
      <c r="H655" s="52"/>
      <c r="I655" s="380" t="str">
        <f>IFERROR(VLOOKUP($F655,'Liste planification'!$V$2:$W$96,2,FALSE),"")</f>
        <v/>
      </c>
      <c r="J655" s="27"/>
      <c r="K655" s="27"/>
      <c r="L655" s="27"/>
      <c r="M655" s="52"/>
      <c r="N655" s="52"/>
      <c r="O655" s="52"/>
      <c r="P655" s="52"/>
      <c r="Q655" s="52"/>
      <c r="R655" s="52"/>
      <c r="S655" s="52"/>
      <c r="T655" s="52"/>
      <c r="U655" s="52"/>
      <c r="V655" s="52"/>
      <c r="W655" s="52"/>
      <c r="X655" s="52"/>
      <c r="Y655" s="194"/>
      <c r="Z655" s="776"/>
      <c r="AA655" s="190"/>
      <c r="AB655" s="747">
        <f t="shared" si="40"/>
        <v>0</v>
      </c>
      <c r="AC655" s="748">
        <f t="shared" si="41"/>
        <v>0</v>
      </c>
      <c r="AD655" s="187"/>
      <c r="AE655" s="186"/>
      <c r="AF655" s="190"/>
      <c r="AG655" s="747">
        <f t="shared" si="42"/>
        <v>0</v>
      </c>
      <c r="AH655" s="748">
        <f t="shared" si="43"/>
        <v>0</v>
      </c>
      <c r="AI655" s="187"/>
      <c r="AJ655" s="52"/>
      <c r="AK655" s="156" t="str">
        <f>IFERROR(VLOOKUP($A655,'Liste planification'!$B$2:$C$105,2,FALSE),"")</f>
        <v/>
      </c>
      <c r="AL655" s="27"/>
      <c r="AM655" s="27"/>
      <c r="AN655" s="769"/>
      <c r="AO655" s="770"/>
      <c r="AP655" s="770"/>
      <c r="AQ655" s="770"/>
      <c r="AR655" s="770"/>
      <c r="AS655" s="770"/>
      <c r="AT655" s="770"/>
      <c r="AU655" s="770"/>
      <c r="AV655" s="770"/>
      <c r="AW655" s="770"/>
      <c r="AX655" s="770"/>
      <c r="AY655" s="770"/>
      <c r="AZ655" s="770"/>
      <c r="BA655" s="770"/>
      <c r="BB655" s="770"/>
      <c r="BC655" s="770"/>
      <c r="BD655" s="770"/>
      <c r="BE655" s="770"/>
      <c r="BF655" s="770"/>
      <c r="BG655" s="770"/>
      <c r="BH655" s="770"/>
      <c r="BI655" s="770"/>
      <c r="BJ655" s="770"/>
      <c r="BK655" s="770"/>
      <c r="BL655" s="770"/>
      <c r="BM655" s="770"/>
      <c r="BN655" s="770"/>
      <c r="BO655" s="770"/>
      <c r="BP655" s="770"/>
      <c r="BQ655" s="770"/>
      <c r="BR655" s="770"/>
      <c r="BS655" s="770"/>
      <c r="BT655" s="770"/>
      <c r="BU655" s="770"/>
      <c r="BV655" s="770"/>
      <c r="BW655" s="770"/>
      <c r="BX655" s="770"/>
      <c r="BY655" s="770"/>
      <c r="BZ655" s="770"/>
      <c r="CA655" s="770"/>
      <c r="CB655" s="770"/>
      <c r="CC655" s="770"/>
    </row>
    <row r="656" spans="1:81" s="64" customFormat="1">
      <c r="A656" s="158"/>
      <c r="B656" s="159" t="str">
        <f>A656&amp;"-"&amp;TEXT(COUNTIF($A$5:A656,A656),"000")</f>
        <v>-000</v>
      </c>
      <c r="C656" s="52"/>
      <c r="D656" s="27"/>
      <c r="E656" s="28"/>
      <c r="F656" s="27"/>
      <c r="G656" s="27"/>
      <c r="H656" s="52"/>
      <c r="I656" s="380" t="str">
        <f>IFERROR(VLOOKUP($F656,'Liste planification'!$V$2:$W$96,2,FALSE),"")</f>
        <v/>
      </c>
      <c r="J656" s="27"/>
      <c r="K656" s="27"/>
      <c r="L656" s="27"/>
      <c r="M656" s="52"/>
      <c r="N656" s="52"/>
      <c r="O656" s="52"/>
      <c r="P656" s="52"/>
      <c r="Q656" s="52"/>
      <c r="R656" s="52"/>
      <c r="S656" s="52"/>
      <c r="T656" s="52"/>
      <c r="U656" s="52"/>
      <c r="V656" s="52"/>
      <c r="W656" s="52"/>
      <c r="X656" s="52"/>
      <c r="Y656" s="194"/>
      <c r="Z656" s="776"/>
      <c r="AA656" s="190"/>
      <c r="AB656" s="747">
        <f t="shared" si="40"/>
        <v>0</v>
      </c>
      <c r="AC656" s="748">
        <f t="shared" si="41"/>
        <v>0</v>
      </c>
      <c r="AD656" s="187"/>
      <c r="AE656" s="186"/>
      <c r="AF656" s="190"/>
      <c r="AG656" s="747">
        <f t="shared" si="42"/>
        <v>0</v>
      </c>
      <c r="AH656" s="748">
        <f t="shared" si="43"/>
        <v>0</v>
      </c>
      <c r="AI656" s="187"/>
      <c r="AJ656" s="52"/>
      <c r="AK656" s="156" t="str">
        <f>IFERROR(VLOOKUP($A656,'Liste planification'!$B$2:$C$105,2,FALSE),"")</f>
        <v/>
      </c>
      <c r="AL656" s="27"/>
      <c r="AM656" s="27"/>
      <c r="AN656" s="769"/>
      <c r="AO656" s="770"/>
      <c r="AP656" s="770"/>
      <c r="AQ656" s="770"/>
      <c r="AR656" s="770"/>
      <c r="AS656" s="770"/>
      <c r="AT656" s="770"/>
      <c r="AU656" s="770"/>
      <c r="AV656" s="770"/>
      <c r="AW656" s="770"/>
      <c r="AX656" s="770"/>
      <c r="AY656" s="770"/>
      <c r="AZ656" s="770"/>
      <c r="BA656" s="770"/>
      <c r="BB656" s="770"/>
      <c r="BC656" s="770"/>
      <c r="BD656" s="770"/>
      <c r="BE656" s="770"/>
      <c r="BF656" s="770"/>
      <c r="BG656" s="770"/>
      <c r="BH656" s="770"/>
      <c r="BI656" s="770"/>
      <c r="BJ656" s="770"/>
      <c r="BK656" s="770"/>
      <c r="BL656" s="770"/>
      <c r="BM656" s="770"/>
      <c r="BN656" s="770"/>
      <c r="BO656" s="770"/>
      <c r="BP656" s="770"/>
      <c r="BQ656" s="770"/>
      <c r="BR656" s="770"/>
      <c r="BS656" s="770"/>
      <c r="BT656" s="770"/>
      <c r="BU656" s="770"/>
      <c r="BV656" s="770"/>
      <c r="BW656" s="770"/>
      <c r="BX656" s="770"/>
      <c r="BY656" s="770"/>
      <c r="BZ656" s="770"/>
      <c r="CA656" s="770"/>
      <c r="CB656" s="770"/>
      <c r="CC656" s="770"/>
    </row>
    <row r="657" spans="1:81" s="64" customFormat="1">
      <c r="A657" s="158"/>
      <c r="B657" s="159" t="str">
        <f>A657&amp;"-"&amp;TEXT(COUNTIF($A$5:A657,A657),"000")</f>
        <v>-000</v>
      </c>
      <c r="C657" s="52"/>
      <c r="D657" s="27"/>
      <c r="E657" s="28"/>
      <c r="F657" s="27"/>
      <c r="G657" s="27"/>
      <c r="H657" s="52"/>
      <c r="I657" s="380" t="str">
        <f>IFERROR(VLOOKUP($F657,'Liste planification'!$V$2:$W$96,2,FALSE),"")</f>
        <v/>
      </c>
      <c r="J657" s="27"/>
      <c r="K657" s="27"/>
      <c r="L657" s="27"/>
      <c r="M657" s="52"/>
      <c r="N657" s="52"/>
      <c r="O657" s="52"/>
      <c r="P657" s="52"/>
      <c r="Q657" s="52"/>
      <c r="R657" s="52"/>
      <c r="S657" s="52"/>
      <c r="T657" s="52"/>
      <c r="U657" s="52"/>
      <c r="V657" s="52"/>
      <c r="W657" s="52"/>
      <c r="X657" s="52"/>
      <c r="Y657" s="194"/>
      <c r="Z657" s="776"/>
      <c r="AA657" s="190"/>
      <c r="AB657" s="747">
        <f t="shared" si="40"/>
        <v>0</v>
      </c>
      <c r="AC657" s="748">
        <f t="shared" si="41"/>
        <v>0</v>
      </c>
      <c r="AD657" s="187"/>
      <c r="AE657" s="186"/>
      <c r="AF657" s="190"/>
      <c r="AG657" s="747">
        <f t="shared" si="42"/>
        <v>0</v>
      </c>
      <c r="AH657" s="748">
        <f t="shared" si="43"/>
        <v>0</v>
      </c>
      <c r="AI657" s="187"/>
      <c r="AJ657" s="52"/>
      <c r="AK657" s="156" t="str">
        <f>IFERROR(VLOOKUP($A657,'Liste planification'!$B$2:$C$105,2,FALSE),"")</f>
        <v/>
      </c>
      <c r="AL657" s="27"/>
      <c r="AM657" s="27"/>
      <c r="AN657" s="769"/>
      <c r="AO657" s="770"/>
      <c r="AP657" s="770"/>
      <c r="AQ657" s="770"/>
      <c r="AR657" s="770"/>
      <c r="AS657" s="770"/>
      <c r="AT657" s="770"/>
      <c r="AU657" s="770"/>
      <c r="AV657" s="770"/>
      <c r="AW657" s="770"/>
      <c r="AX657" s="770"/>
      <c r="AY657" s="770"/>
      <c r="AZ657" s="770"/>
      <c r="BA657" s="770"/>
      <c r="BB657" s="770"/>
      <c r="BC657" s="770"/>
      <c r="BD657" s="770"/>
      <c r="BE657" s="770"/>
      <c r="BF657" s="770"/>
      <c r="BG657" s="770"/>
      <c r="BH657" s="770"/>
      <c r="BI657" s="770"/>
      <c r="BJ657" s="770"/>
      <c r="BK657" s="770"/>
      <c r="BL657" s="770"/>
      <c r="BM657" s="770"/>
      <c r="BN657" s="770"/>
      <c r="BO657" s="770"/>
      <c r="BP657" s="770"/>
      <c r="BQ657" s="770"/>
      <c r="BR657" s="770"/>
      <c r="BS657" s="770"/>
      <c r="BT657" s="770"/>
      <c r="BU657" s="770"/>
      <c r="BV657" s="770"/>
      <c r="BW657" s="770"/>
      <c r="BX657" s="770"/>
      <c r="BY657" s="770"/>
      <c r="BZ657" s="770"/>
      <c r="CA657" s="770"/>
      <c r="CB657" s="770"/>
      <c r="CC657" s="770"/>
    </row>
    <row r="658" spans="1:81" s="64" customFormat="1">
      <c r="A658" s="158"/>
      <c r="B658" s="159" t="str">
        <f>A658&amp;"-"&amp;TEXT(COUNTIF($A$5:A658,A658),"000")</f>
        <v>-000</v>
      </c>
      <c r="C658" s="52"/>
      <c r="D658" s="27"/>
      <c r="E658" s="28"/>
      <c r="F658" s="27"/>
      <c r="G658" s="27"/>
      <c r="H658" s="52"/>
      <c r="I658" s="380" t="str">
        <f>IFERROR(VLOOKUP($F658,'Liste planification'!$V$2:$W$96,2,FALSE),"")</f>
        <v/>
      </c>
      <c r="J658" s="27"/>
      <c r="K658" s="27"/>
      <c r="L658" s="27"/>
      <c r="M658" s="52"/>
      <c r="N658" s="52"/>
      <c r="O658" s="52"/>
      <c r="P658" s="52"/>
      <c r="Q658" s="52"/>
      <c r="R658" s="52"/>
      <c r="S658" s="52"/>
      <c r="T658" s="52"/>
      <c r="U658" s="52"/>
      <c r="V658" s="52"/>
      <c r="W658" s="52"/>
      <c r="X658" s="52"/>
      <c r="Y658" s="194"/>
      <c r="Z658" s="776"/>
      <c r="AA658" s="190"/>
      <c r="AB658" s="747">
        <f t="shared" si="40"/>
        <v>0</v>
      </c>
      <c r="AC658" s="748">
        <f t="shared" si="41"/>
        <v>0</v>
      </c>
      <c r="AD658" s="187"/>
      <c r="AE658" s="186"/>
      <c r="AF658" s="190"/>
      <c r="AG658" s="747">
        <f t="shared" si="42"/>
        <v>0</v>
      </c>
      <c r="AH658" s="748">
        <f t="shared" si="43"/>
        <v>0</v>
      </c>
      <c r="AI658" s="187"/>
      <c r="AJ658" s="52"/>
      <c r="AK658" s="156" t="str">
        <f>IFERROR(VLOOKUP($A658,'Liste planification'!$B$2:$C$105,2,FALSE),"")</f>
        <v/>
      </c>
      <c r="AL658" s="27"/>
      <c r="AM658" s="27"/>
      <c r="AN658" s="769"/>
      <c r="AO658" s="770"/>
      <c r="AP658" s="770"/>
      <c r="AQ658" s="770"/>
      <c r="AR658" s="770"/>
      <c r="AS658" s="770"/>
      <c r="AT658" s="770"/>
      <c r="AU658" s="770"/>
      <c r="AV658" s="770"/>
      <c r="AW658" s="770"/>
      <c r="AX658" s="770"/>
      <c r="AY658" s="770"/>
      <c r="AZ658" s="770"/>
      <c r="BA658" s="770"/>
      <c r="BB658" s="770"/>
      <c r="BC658" s="770"/>
      <c r="BD658" s="770"/>
      <c r="BE658" s="770"/>
      <c r="BF658" s="770"/>
      <c r="BG658" s="770"/>
      <c r="BH658" s="770"/>
      <c r="BI658" s="770"/>
      <c r="BJ658" s="770"/>
      <c r="BK658" s="770"/>
      <c r="BL658" s="770"/>
      <c r="BM658" s="770"/>
      <c r="BN658" s="770"/>
      <c r="BO658" s="770"/>
      <c r="BP658" s="770"/>
      <c r="BQ658" s="770"/>
      <c r="BR658" s="770"/>
      <c r="BS658" s="770"/>
      <c r="BT658" s="770"/>
      <c r="BU658" s="770"/>
      <c r="BV658" s="770"/>
      <c r="BW658" s="770"/>
      <c r="BX658" s="770"/>
      <c r="BY658" s="770"/>
      <c r="BZ658" s="770"/>
      <c r="CA658" s="770"/>
      <c r="CB658" s="770"/>
      <c r="CC658" s="770"/>
    </row>
    <row r="659" spans="1:81" s="64" customFormat="1">
      <c r="A659" s="158"/>
      <c r="B659" s="159" t="str">
        <f>A659&amp;"-"&amp;TEXT(COUNTIF($A$5:A659,A659),"000")</f>
        <v>-000</v>
      </c>
      <c r="C659" s="52"/>
      <c r="D659" s="27"/>
      <c r="E659" s="28"/>
      <c r="F659" s="27"/>
      <c r="G659" s="27"/>
      <c r="H659" s="52"/>
      <c r="I659" s="380" t="str">
        <f>IFERROR(VLOOKUP($F659,'Liste planification'!$V$2:$W$96,2,FALSE),"")</f>
        <v/>
      </c>
      <c r="J659" s="27"/>
      <c r="K659" s="27"/>
      <c r="L659" s="27"/>
      <c r="M659" s="52"/>
      <c r="N659" s="52"/>
      <c r="O659" s="52"/>
      <c r="P659" s="52"/>
      <c r="Q659" s="52"/>
      <c r="R659" s="52"/>
      <c r="S659" s="52"/>
      <c r="T659" s="52"/>
      <c r="U659" s="52"/>
      <c r="V659" s="52"/>
      <c r="W659" s="52"/>
      <c r="X659" s="52"/>
      <c r="Y659" s="194"/>
      <c r="Z659" s="776"/>
      <c r="AA659" s="190"/>
      <c r="AB659" s="747">
        <f t="shared" si="40"/>
        <v>0</v>
      </c>
      <c r="AC659" s="748">
        <f t="shared" si="41"/>
        <v>0</v>
      </c>
      <c r="AD659" s="187"/>
      <c r="AE659" s="186"/>
      <c r="AF659" s="190"/>
      <c r="AG659" s="747">
        <f t="shared" si="42"/>
        <v>0</v>
      </c>
      <c r="AH659" s="748">
        <f t="shared" si="43"/>
        <v>0</v>
      </c>
      <c r="AI659" s="187"/>
      <c r="AJ659" s="52"/>
      <c r="AK659" s="156" t="str">
        <f>IFERROR(VLOOKUP($A659,'Liste planification'!$B$2:$C$105,2,FALSE),"")</f>
        <v/>
      </c>
      <c r="AL659" s="27"/>
      <c r="AM659" s="27"/>
      <c r="AN659" s="769"/>
      <c r="AO659" s="770"/>
      <c r="AP659" s="770"/>
      <c r="AQ659" s="770"/>
      <c r="AR659" s="770"/>
      <c r="AS659" s="770"/>
      <c r="AT659" s="770"/>
      <c r="AU659" s="770"/>
      <c r="AV659" s="770"/>
      <c r="AW659" s="770"/>
      <c r="AX659" s="770"/>
      <c r="AY659" s="770"/>
      <c r="AZ659" s="770"/>
      <c r="BA659" s="770"/>
      <c r="BB659" s="770"/>
      <c r="BC659" s="770"/>
      <c r="BD659" s="770"/>
      <c r="BE659" s="770"/>
      <c r="BF659" s="770"/>
      <c r="BG659" s="770"/>
      <c r="BH659" s="770"/>
      <c r="BI659" s="770"/>
      <c r="BJ659" s="770"/>
      <c r="BK659" s="770"/>
      <c r="BL659" s="770"/>
      <c r="BM659" s="770"/>
      <c r="BN659" s="770"/>
      <c r="BO659" s="770"/>
      <c r="BP659" s="770"/>
      <c r="BQ659" s="770"/>
      <c r="BR659" s="770"/>
      <c r="BS659" s="770"/>
      <c r="BT659" s="770"/>
      <c r="BU659" s="770"/>
      <c r="BV659" s="770"/>
      <c r="BW659" s="770"/>
      <c r="BX659" s="770"/>
      <c r="BY659" s="770"/>
      <c r="BZ659" s="770"/>
      <c r="CA659" s="770"/>
      <c r="CB659" s="770"/>
      <c r="CC659" s="770"/>
    </row>
    <row r="660" spans="1:81" s="64" customFormat="1">
      <c r="A660" s="158"/>
      <c r="B660" s="159" t="str">
        <f>A660&amp;"-"&amp;TEXT(COUNTIF($A$5:A660,A660),"000")</f>
        <v>-000</v>
      </c>
      <c r="C660" s="52"/>
      <c r="D660" s="27"/>
      <c r="E660" s="28"/>
      <c r="F660" s="27"/>
      <c r="G660" s="27"/>
      <c r="H660" s="52"/>
      <c r="I660" s="380" t="str">
        <f>IFERROR(VLOOKUP($F660,'Liste planification'!$V$2:$W$96,2,FALSE),"")</f>
        <v/>
      </c>
      <c r="J660" s="27"/>
      <c r="K660" s="27"/>
      <c r="L660" s="27"/>
      <c r="M660" s="52"/>
      <c r="N660" s="52"/>
      <c r="O660" s="52"/>
      <c r="P660" s="52"/>
      <c r="Q660" s="52"/>
      <c r="R660" s="52"/>
      <c r="S660" s="52"/>
      <c r="T660" s="52"/>
      <c r="U660" s="52"/>
      <c r="V660" s="52"/>
      <c r="W660" s="52"/>
      <c r="X660" s="52"/>
      <c r="Y660" s="194"/>
      <c r="Z660" s="776"/>
      <c r="AA660" s="190"/>
      <c r="AB660" s="747">
        <f t="shared" si="40"/>
        <v>0</v>
      </c>
      <c r="AC660" s="748">
        <f t="shared" si="41"/>
        <v>0</v>
      </c>
      <c r="AD660" s="187"/>
      <c r="AE660" s="186"/>
      <c r="AF660" s="190"/>
      <c r="AG660" s="747">
        <f t="shared" si="42"/>
        <v>0</v>
      </c>
      <c r="AH660" s="748">
        <f t="shared" si="43"/>
        <v>0</v>
      </c>
      <c r="AI660" s="187"/>
      <c r="AJ660" s="52"/>
      <c r="AK660" s="156" t="str">
        <f>IFERROR(VLOOKUP($A660,'Liste planification'!$B$2:$C$105,2,FALSE),"")</f>
        <v/>
      </c>
      <c r="AL660" s="27"/>
      <c r="AM660" s="27"/>
      <c r="AN660" s="769"/>
      <c r="AO660" s="770"/>
      <c r="AP660" s="770"/>
      <c r="AQ660" s="770"/>
      <c r="AR660" s="770"/>
      <c r="AS660" s="770"/>
      <c r="AT660" s="770"/>
      <c r="AU660" s="770"/>
      <c r="AV660" s="770"/>
      <c r="AW660" s="770"/>
      <c r="AX660" s="770"/>
      <c r="AY660" s="770"/>
      <c r="AZ660" s="770"/>
      <c r="BA660" s="770"/>
      <c r="BB660" s="770"/>
      <c r="BC660" s="770"/>
      <c r="BD660" s="770"/>
      <c r="BE660" s="770"/>
      <c r="BF660" s="770"/>
      <c r="BG660" s="770"/>
      <c r="BH660" s="770"/>
      <c r="BI660" s="770"/>
      <c r="BJ660" s="770"/>
      <c r="BK660" s="770"/>
      <c r="BL660" s="770"/>
      <c r="BM660" s="770"/>
      <c r="BN660" s="770"/>
      <c r="BO660" s="770"/>
      <c r="BP660" s="770"/>
      <c r="BQ660" s="770"/>
      <c r="BR660" s="770"/>
      <c r="BS660" s="770"/>
      <c r="BT660" s="770"/>
      <c r="BU660" s="770"/>
      <c r="BV660" s="770"/>
      <c r="BW660" s="770"/>
      <c r="BX660" s="770"/>
      <c r="BY660" s="770"/>
      <c r="BZ660" s="770"/>
      <c r="CA660" s="770"/>
      <c r="CB660" s="770"/>
      <c r="CC660" s="770"/>
    </row>
    <row r="661" spans="1:81" s="64" customFormat="1">
      <c r="A661" s="158"/>
      <c r="B661" s="159" t="str">
        <f>A661&amp;"-"&amp;TEXT(COUNTIF($A$5:A661,A661),"000")</f>
        <v>-000</v>
      </c>
      <c r="C661" s="52"/>
      <c r="D661" s="27"/>
      <c r="E661" s="28"/>
      <c r="F661" s="27"/>
      <c r="G661" s="27"/>
      <c r="H661" s="52"/>
      <c r="I661" s="380" t="str">
        <f>IFERROR(VLOOKUP($F661,'Liste planification'!$V$2:$W$96,2,FALSE),"")</f>
        <v/>
      </c>
      <c r="J661" s="27"/>
      <c r="K661" s="27"/>
      <c r="L661" s="27"/>
      <c r="M661" s="52"/>
      <c r="N661" s="52"/>
      <c r="O661" s="52"/>
      <c r="P661" s="52"/>
      <c r="Q661" s="52"/>
      <c r="R661" s="52"/>
      <c r="S661" s="52"/>
      <c r="T661" s="52"/>
      <c r="U661" s="52"/>
      <c r="V661" s="52"/>
      <c r="W661" s="52"/>
      <c r="X661" s="52"/>
      <c r="Y661" s="194"/>
      <c r="Z661" s="776"/>
      <c r="AA661" s="190"/>
      <c r="AB661" s="747">
        <f t="shared" si="40"/>
        <v>0</v>
      </c>
      <c r="AC661" s="748">
        <f t="shared" si="41"/>
        <v>0</v>
      </c>
      <c r="AD661" s="187"/>
      <c r="AE661" s="186"/>
      <c r="AF661" s="190"/>
      <c r="AG661" s="747">
        <f t="shared" si="42"/>
        <v>0</v>
      </c>
      <c r="AH661" s="748">
        <f t="shared" si="43"/>
        <v>0</v>
      </c>
      <c r="AI661" s="187"/>
      <c r="AJ661" s="52"/>
      <c r="AK661" s="156" t="str">
        <f>IFERROR(VLOOKUP($A661,'Liste planification'!$B$2:$C$105,2,FALSE),"")</f>
        <v/>
      </c>
      <c r="AL661" s="27"/>
      <c r="AM661" s="27"/>
      <c r="AN661" s="769"/>
      <c r="AO661" s="770"/>
      <c r="AP661" s="770"/>
      <c r="AQ661" s="770"/>
      <c r="AR661" s="770"/>
      <c r="AS661" s="770"/>
      <c r="AT661" s="770"/>
      <c r="AU661" s="770"/>
      <c r="AV661" s="770"/>
      <c r="AW661" s="770"/>
      <c r="AX661" s="770"/>
      <c r="AY661" s="770"/>
      <c r="AZ661" s="770"/>
      <c r="BA661" s="770"/>
      <c r="BB661" s="770"/>
      <c r="BC661" s="770"/>
      <c r="BD661" s="770"/>
      <c r="BE661" s="770"/>
      <c r="BF661" s="770"/>
      <c r="BG661" s="770"/>
      <c r="BH661" s="770"/>
      <c r="BI661" s="770"/>
      <c r="BJ661" s="770"/>
      <c r="BK661" s="770"/>
      <c r="BL661" s="770"/>
      <c r="BM661" s="770"/>
      <c r="BN661" s="770"/>
      <c r="BO661" s="770"/>
      <c r="BP661" s="770"/>
      <c r="BQ661" s="770"/>
      <c r="BR661" s="770"/>
      <c r="BS661" s="770"/>
      <c r="BT661" s="770"/>
      <c r="BU661" s="770"/>
      <c r="BV661" s="770"/>
      <c r="BW661" s="770"/>
      <c r="BX661" s="770"/>
      <c r="BY661" s="770"/>
      <c r="BZ661" s="770"/>
      <c r="CA661" s="770"/>
      <c r="CB661" s="770"/>
      <c r="CC661" s="770"/>
    </row>
    <row r="662" spans="1:81" s="64" customFormat="1">
      <c r="A662" s="158"/>
      <c r="B662" s="159" t="str">
        <f>A662&amp;"-"&amp;TEXT(COUNTIF($A$5:A662,A662),"000")</f>
        <v>-000</v>
      </c>
      <c r="C662" s="52"/>
      <c r="D662" s="27"/>
      <c r="E662" s="28"/>
      <c r="F662" s="27"/>
      <c r="G662" s="27"/>
      <c r="H662" s="52"/>
      <c r="I662" s="380" t="str">
        <f>IFERROR(VLOOKUP($F662,'Liste planification'!$V$2:$W$96,2,FALSE),"")</f>
        <v/>
      </c>
      <c r="J662" s="27"/>
      <c r="K662" s="27"/>
      <c r="L662" s="27"/>
      <c r="M662" s="52"/>
      <c r="N662" s="52"/>
      <c r="O662" s="52"/>
      <c r="P662" s="52"/>
      <c r="Q662" s="52"/>
      <c r="R662" s="52"/>
      <c r="S662" s="52"/>
      <c r="T662" s="52"/>
      <c r="U662" s="52"/>
      <c r="V662" s="52"/>
      <c r="W662" s="52"/>
      <c r="X662" s="52"/>
      <c r="Y662" s="194"/>
      <c r="Z662" s="776"/>
      <c r="AA662" s="190"/>
      <c r="AB662" s="747">
        <f t="shared" si="40"/>
        <v>0</v>
      </c>
      <c r="AC662" s="748">
        <f t="shared" si="41"/>
        <v>0</v>
      </c>
      <c r="AD662" s="187"/>
      <c r="AE662" s="186"/>
      <c r="AF662" s="190"/>
      <c r="AG662" s="747">
        <f t="shared" si="42"/>
        <v>0</v>
      </c>
      <c r="AH662" s="748">
        <f t="shared" si="43"/>
        <v>0</v>
      </c>
      <c r="AI662" s="187"/>
      <c r="AJ662" s="52"/>
      <c r="AK662" s="156" t="str">
        <f>IFERROR(VLOOKUP($A662,'Liste planification'!$B$2:$C$105,2,FALSE),"")</f>
        <v/>
      </c>
      <c r="AL662" s="27"/>
      <c r="AM662" s="27"/>
      <c r="AN662" s="769"/>
      <c r="AO662" s="770"/>
      <c r="AP662" s="770"/>
      <c r="AQ662" s="770"/>
      <c r="AR662" s="770"/>
      <c r="AS662" s="770"/>
      <c r="AT662" s="770"/>
      <c r="AU662" s="770"/>
      <c r="AV662" s="770"/>
      <c r="AW662" s="770"/>
      <c r="AX662" s="770"/>
      <c r="AY662" s="770"/>
      <c r="AZ662" s="770"/>
      <c r="BA662" s="770"/>
      <c r="BB662" s="770"/>
      <c r="BC662" s="770"/>
      <c r="BD662" s="770"/>
      <c r="BE662" s="770"/>
      <c r="BF662" s="770"/>
      <c r="BG662" s="770"/>
      <c r="BH662" s="770"/>
      <c r="BI662" s="770"/>
      <c r="BJ662" s="770"/>
      <c r="BK662" s="770"/>
      <c r="BL662" s="770"/>
      <c r="BM662" s="770"/>
      <c r="BN662" s="770"/>
      <c r="BO662" s="770"/>
      <c r="BP662" s="770"/>
      <c r="BQ662" s="770"/>
      <c r="BR662" s="770"/>
      <c r="BS662" s="770"/>
      <c r="BT662" s="770"/>
      <c r="BU662" s="770"/>
      <c r="BV662" s="770"/>
      <c r="BW662" s="770"/>
      <c r="BX662" s="770"/>
      <c r="BY662" s="770"/>
      <c r="BZ662" s="770"/>
      <c r="CA662" s="770"/>
      <c r="CB662" s="770"/>
      <c r="CC662" s="770"/>
    </row>
    <row r="663" spans="1:81" s="64" customFormat="1">
      <c r="A663" s="158"/>
      <c r="B663" s="159" t="str">
        <f>A663&amp;"-"&amp;TEXT(COUNTIF($A$5:A663,A663),"000")</f>
        <v>-000</v>
      </c>
      <c r="C663" s="52"/>
      <c r="D663" s="27"/>
      <c r="E663" s="28"/>
      <c r="F663" s="27"/>
      <c r="G663" s="27"/>
      <c r="H663" s="52"/>
      <c r="I663" s="380" t="str">
        <f>IFERROR(VLOOKUP($F663,'Liste planification'!$V$2:$W$96,2,FALSE),"")</f>
        <v/>
      </c>
      <c r="J663" s="27"/>
      <c r="K663" s="27"/>
      <c r="L663" s="27"/>
      <c r="M663" s="52"/>
      <c r="N663" s="52"/>
      <c r="O663" s="52"/>
      <c r="P663" s="52"/>
      <c r="Q663" s="52"/>
      <c r="R663" s="52"/>
      <c r="S663" s="52"/>
      <c r="T663" s="52"/>
      <c r="U663" s="52"/>
      <c r="V663" s="52"/>
      <c r="W663" s="52"/>
      <c r="X663" s="52"/>
      <c r="Y663" s="194"/>
      <c r="Z663" s="776"/>
      <c r="AA663" s="190"/>
      <c r="AB663" s="747">
        <f t="shared" si="40"/>
        <v>0</v>
      </c>
      <c r="AC663" s="748">
        <f t="shared" si="41"/>
        <v>0</v>
      </c>
      <c r="AD663" s="187"/>
      <c r="AE663" s="186"/>
      <c r="AF663" s="190"/>
      <c r="AG663" s="747">
        <f t="shared" si="42"/>
        <v>0</v>
      </c>
      <c r="AH663" s="748">
        <f t="shared" si="43"/>
        <v>0</v>
      </c>
      <c r="AI663" s="187"/>
      <c r="AJ663" s="52"/>
      <c r="AK663" s="156" t="str">
        <f>IFERROR(VLOOKUP($A663,'Liste planification'!$B$2:$C$105,2,FALSE),"")</f>
        <v/>
      </c>
      <c r="AL663" s="27"/>
      <c r="AM663" s="27"/>
      <c r="AN663" s="769"/>
      <c r="AO663" s="770"/>
      <c r="AP663" s="770"/>
      <c r="AQ663" s="770"/>
      <c r="AR663" s="770"/>
      <c r="AS663" s="770"/>
      <c r="AT663" s="770"/>
      <c r="AU663" s="770"/>
      <c r="AV663" s="770"/>
      <c r="AW663" s="770"/>
      <c r="AX663" s="770"/>
      <c r="AY663" s="770"/>
      <c r="AZ663" s="770"/>
      <c r="BA663" s="770"/>
      <c r="BB663" s="770"/>
      <c r="BC663" s="770"/>
      <c r="BD663" s="770"/>
      <c r="BE663" s="770"/>
      <c r="BF663" s="770"/>
      <c r="BG663" s="770"/>
      <c r="BH663" s="770"/>
      <c r="BI663" s="770"/>
      <c r="BJ663" s="770"/>
      <c r="BK663" s="770"/>
      <c r="BL663" s="770"/>
      <c r="BM663" s="770"/>
      <c r="BN663" s="770"/>
      <c r="BO663" s="770"/>
      <c r="BP663" s="770"/>
      <c r="BQ663" s="770"/>
      <c r="BR663" s="770"/>
      <c r="BS663" s="770"/>
      <c r="BT663" s="770"/>
      <c r="BU663" s="770"/>
      <c r="BV663" s="770"/>
      <c r="BW663" s="770"/>
      <c r="BX663" s="770"/>
      <c r="BY663" s="770"/>
      <c r="BZ663" s="770"/>
      <c r="CA663" s="770"/>
      <c r="CB663" s="770"/>
      <c r="CC663" s="770"/>
    </row>
    <row r="664" spans="1:81" s="64" customFormat="1">
      <c r="A664" s="158"/>
      <c r="B664" s="159" t="str">
        <f>A664&amp;"-"&amp;TEXT(COUNTIF($A$5:A664,A664),"000")</f>
        <v>-000</v>
      </c>
      <c r="C664" s="52"/>
      <c r="D664" s="27"/>
      <c r="E664" s="28"/>
      <c r="F664" s="27"/>
      <c r="G664" s="27"/>
      <c r="H664" s="52"/>
      <c r="I664" s="380" t="str">
        <f>IFERROR(VLOOKUP($F664,'Liste planification'!$V$2:$W$96,2,FALSE),"")</f>
        <v/>
      </c>
      <c r="J664" s="27"/>
      <c r="K664" s="27"/>
      <c r="L664" s="27"/>
      <c r="M664" s="52"/>
      <c r="N664" s="52"/>
      <c r="O664" s="52"/>
      <c r="P664" s="52"/>
      <c r="Q664" s="52"/>
      <c r="R664" s="52"/>
      <c r="S664" s="52"/>
      <c r="T664" s="52"/>
      <c r="U664" s="52"/>
      <c r="V664" s="52"/>
      <c r="W664" s="52"/>
      <c r="X664" s="52"/>
      <c r="Y664" s="194"/>
      <c r="Z664" s="776"/>
      <c r="AA664" s="190"/>
      <c r="AB664" s="747">
        <f t="shared" si="40"/>
        <v>0</v>
      </c>
      <c r="AC664" s="748">
        <f t="shared" si="41"/>
        <v>0</v>
      </c>
      <c r="AD664" s="187"/>
      <c r="AE664" s="186"/>
      <c r="AF664" s="190"/>
      <c r="AG664" s="747">
        <f t="shared" si="42"/>
        <v>0</v>
      </c>
      <c r="AH664" s="748">
        <f t="shared" si="43"/>
        <v>0</v>
      </c>
      <c r="AI664" s="187"/>
      <c r="AJ664" s="52"/>
      <c r="AK664" s="156" t="str">
        <f>IFERROR(VLOOKUP($A664,'Liste planification'!$B$2:$C$105,2,FALSE),"")</f>
        <v/>
      </c>
      <c r="AL664" s="27"/>
      <c r="AM664" s="27"/>
      <c r="AN664" s="769"/>
      <c r="AO664" s="770"/>
      <c r="AP664" s="770"/>
      <c r="AQ664" s="770"/>
      <c r="AR664" s="770"/>
      <c r="AS664" s="770"/>
      <c r="AT664" s="770"/>
      <c r="AU664" s="770"/>
      <c r="AV664" s="770"/>
      <c r="AW664" s="770"/>
      <c r="AX664" s="770"/>
      <c r="AY664" s="770"/>
      <c r="AZ664" s="770"/>
      <c r="BA664" s="770"/>
      <c r="BB664" s="770"/>
      <c r="BC664" s="770"/>
      <c r="BD664" s="770"/>
      <c r="BE664" s="770"/>
      <c r="BF664" s="770"/>
      <c r="BG664" s="770"/>
      <c r="BH664" s="770"/>
      <c r="BI664" s="770"/>
      <c r="BJ664" s="770"/>
      <c r="BK664" s="770"/>
      <c r="BL664" s="770"/>
      <c r="BM664" s="770"/>
      <c r="BN664" s="770"/>
      <c r="BO664" s="770"/>
      <c r="BP664" s="770"/>
      <c r="BQ664" s="770"/>
      <c r="BR664" s="770"/>
      <c r="BS664" s="770"/>
      <c r="BT664" s="770"/>
      <c r="BU664" s="770"/>
      <c r="BV664" s="770"/>
      <c r="BW664" s="770"/>
      <c r="BX664" s="770"/>
      <c r="BY664" s="770"/>
      <c r="BZ664" s="770"/>
      <c r="CA664" s="770"/>
      <c r="CB664" s="770"/>
      <c r="CC664" s="770"/>
    </row>
    <row r="665" spans="1:81" s="64" customFormat="1">
      <c r="A665" s="158"/>
      <c r="B665" s="159" t="str">
        <f>A665&amp;"-"&amp;TEXT(COUNTIF($A$5:A665,A665),"000")</f>
        <v>-000</v>
      </c>
      <c r="C665" s="52"/>
      <c r="D665" s="27"/>
      <c r="E665" s="28"/>
      <c r="F665" s="27"/>
      <c r="G665" s="27"/>
      <c r="H665" s="52"/>
      <c r="I665" s="380" t="str">
        <f>IFERROR(VLOOKUP($F665,'Liste planification'!$V$2:$W$96,2,FALSE),"")</f>
        <v/>
      </c>
      <c r="J665" s="27"/>
      <c r="K665" s="27"/>
      <c r="L665" s="27"/>
      <c r="M665" s="52"/>
      <c r="N665" s="52"/>
      <c r="O665" s="52"/>
      <c r="P665" s="52"/>
      <c r="Q665" s="52"/>
      <c r="R665" s="52"/>
      <c r="S665" s="52"/>
      <c r="T665" s="52"/>
      <c r="U665" s="52"/>
      <c r="V665" s="52"/>
      <c r="W665" s="52"/>
      <c r="X665" s="52"/>
      <c r="Y665" s="194"/>
      <c r="Z665" s="776"/>
      <c r="AA665" s="190"/>
      <c r="AB665" s="747">
        <f t="shared" si="40"/>
        <v>0</v>
      </c>
      <c r="AC665" s="748">
        <f t="shared" si="41"/>
        <v>0</v>
      </c>
      <c r="AD665" s="187"/>
      <c r="AE665" s="186"/>
      <c r="AF665" s="190"/>
      <c r="AG665" s="747">
        <f t="shared" si="42"/>
        <v>0</v>
      </c>
      <c r="AH665" s="748">
        <f t="shared" si="43"/>
        <v>0</v>
      </c>
      <c r="AI665" s="187"/>
      <c r="AJ665" s="52"/>
      <c r="AK665" s="156" t="str">
        <f>IFERROR(VLOOKUP($A665,'Liste planification'!$B$2:$C$105,2,FALSE),"")</f>
        <v/>
      </c>
      <c r="AL665" s="27"/>
      <c r="AM665" s="27"/>
      <c r="AN665" s="769"/>
      <c r="AO665" s="770"/>
      <c r="AP665" s="770"/>
      <c r="AQ665" s="770"/>
      <c r="AR665" s="770"/>
      <c r="AS665" s="770"/>
      <c r="AT665" s="770"/>
      <c r="AU665" s="770"/>
      <c r="AV665" s="770"/>
      <c r="AW665" s="770"/>
      <c r="AX665" s="770"/>
      <c r="AY665" s="770"/>
      <c r="AZ665" s="770"/>
      <c r="BA665" s="770"/>
      <c r="BB665" s="770"/>
      <c r="BC665" s="770"/>
      <c r="BD665" s="770"/>
      <c r="BE665" s="770"/>
      <c r="BF665" s="770"/>
      <c r="BG665" s="770"/>
      <c r="BH665" s="770"/>
      <c r="BI665" s="770"/>
      <c r="BJ665" s="770"/>
      <c r="BK665" s="770"/>
      <c r="BL665" s="770"/>
      <c r="BM665" s="770"/>
      <c r="BN665" s="770"/>
      <c r="BO665" s="770"/>
      <c r="BP665" s="770"/>
      <c r="BQ665" s="770"/>
      <c r="BR665" s="770"/>
      <c r="BS665" s="770"/>
      <c r="BT665" s="770"/>
      <c r="BU665" s="770"/>
      <c r="BV665" s="770"/>
      <c r="BW665" s="770"/>
      <c r="BX665" s="770"/>
      <c r="BY665" s="770"/>
      <c r="BZ665" s="770"/>
      <c r="CA665" s="770"/>
      <c r="CB665" s="770"/>
      <c r="CC665" s="770"/>
    </row>
    <row r="666" spans="1:81" s="64" customFormat="1">
      <c r="A666" s="158"/>
      <c r="B666" s="159" t="str">
        <f>A666&amp;"-"&amp;TEXT(COUNTIF($A$5:A666,A666),"000")</f>
        <v>-000</v>
      </c>
      <c r="C666" s="52"/>
      <c r="D666" s="27"/>
      <c r="E666" s="28"/>
      <c r="F666" s="27"/>
      <c r="G666" s="27"/>
      <c r="H666" s="52"/>
      <c r="I666" s="380" t="str">
        <f>IFERROR(VLOOKUP($F666,'Liste planification'!$V$2:$W$96,2,FALSE),"")</f>
        <v/>
      </c>
      <c r="J666" s="27"/>
      <c r="K666" s="27"/>
      <c r="L666" s="27"/>
      <c r="M666" s="52"/>
      <c r="N666" s="52"/>
      <c r="O666" s="52"/>
      <c r="P666" s="52"/>
      <c r="Q666" s="52"/>
      <c r="R666" s="52"/>
      <c r="S666" s="52"/>
      <c r="T666" s="52"/>
      <c r="U666" s="52"/>
      <c r="V666" s="52"/>
      <c r="W666" s="52"/>
      <c r="X666" s="52"/>
      <c r="Y666" s="194"/>
      <c r="Z666" s="776"/>
      <c r="AA666" s="190"/>
      <c r="AB666" s="747">
        <f t="shared" si="40"/>
        <v>0</v>
      </c>
      <c r="AC666" s="748">
        <f t="shared" si="41"/>
        <v>0</v>
      </c>
      <c r="AD666" s="187"/>
      <c r="AE666" s="186"/>
      <c r="AF666" s="190"/>
      <c r="AG666" s="747">
        <f t="shared" si="42"/>
        <v>0</v>
      </c>
      <c r="AH666" s="748">
        <f t="shared" si="43"/>
        <v>0</v>
      </c>
      <c r="AI666" s="187"/>
      <c r="AJ666" s="52"/>
      <c r="AK666" s="156" t="str">
        <f>IFERROR(VLOOKUP($A666,'Liste planification'!$B$2:$C$105,2,FALSE),"")</f>
        <v/>
      </c>
      <c r="AL666" s="27"/>
      <c r="AM666" s="27"/>
      <c r="AN666" s="769"/>
      <c r="AO666" s="770"/>
      <c r="AP666" s="770"/>
      <c r="AQ666" s="770"/>
      <c r="AR666" s="770"/>
      <c r="AS666" s="770"/>
      <c r="AT666" s="770"/>
      <c r="AU666" s="770"/>
      <c r="AV666" s="770"/>
      <c r="AW666" s="770"/>
      <c r="AX666" s="770"/>
      <c r="AY666" s="770"/>
      <c r="AZ666" s="770"/>
      <c r="BA666" s="770"/>
      <c r="BB666" s="770"/>
      <c r="BC666" s="770"/>
      <c r="BD666" s="770"/>
      <c r="BE666" s="770"/>
      <c r="BF666" s="770"/>
      <c r="BG666" s="770"/>
      <c r="BH666" s="770"/>
      <c r="BI666" s="770"/>
      <c r="BJ666" s="770"/>
      <c r="BK666" s="770"/>
      <c r="BL666" s="770"/>
      <c r="BM666" s="770"/>
      <c r="BN666" s="770"/>
      <c r="BO666" s="770"/>
      <c r="BP666" s="770"/>
      <c r="BQ666" s="770"/>
      <c r="BR666" s="770"/>
      <c r="BS666" s="770"/>
      <c r="BT666" s="770"/>
      <c r="BU666" s="770"/>
      <c r="BV666" s="770"/>
      <c r="BW666" s="770"/>
      <c r="BX666" s="770"/>
      <c r="BY666" s="770"/>
      <c r="BZ666" s="770"/>
      <c r="CA666" s="770"/>
      <c r="CB666" s="770"/>
      <c r="CC666" s="770"/>
    </row>
    <row r="667" spans="1:81" s="64" customFormat="1">
      <c r="A667" s="158"/>
      <c r="B667" s="159" t="str">
        <f>A667&amp;"-"&amp;TEXT(COUNTIF($A$5:A667,A667),"000")</f>
        <v>-000</v>
      </c>
      <c r="C667" s="52"/>
      <c r="D667" s="27"/>
      <c r="E667" s="28"/>
      <c r="F667" s="27"/>
      <c r="G667" s="27"/>
      <c r="H667" s="52"/>
      <c r="I667" s="380" t="str">
        <f>IFERROR(VLOOKUP($F667,'Liste planification'!$V$2:$W$96,2,FALSE),"")</f>
        <v/>
      </c>
      <c r="J667" s="27"/>
      <c r="K667" s="27"/>
      <c r="L667" s="27"/>
      <c r="M667" s="52"/>
      <c r="N667" s="52"/>
      <c r="O667" s="52"/>
      <c r="P667" s="52"/>
      <c r="Q667" s="52"/>
      <c r="R667" s="52"/>
      <c r="S667" s="52"/>
      <c r="T667" s="52"/>
      <c r="U667" s="52"/>
      <c r="V667" s="52"/>
      <c r="W667" s="52"/>
      <c r="X667" s="52"/>
      <c r="Y667" s="194"/>
      <c r="Z667" s="776"/>
      <c r="AA667" s="190"/>
      <c r="AB667" s="747">
        <f t="shared" si="40"/>
        <v>0</v>
      </c>
      <c r="AC667" s="748">
        <f t="shared" si="41"/>
        <v>0</v>
      </c>
      <c r="AD667" s="187"/>
      <c r="AE667" s="186"/>
      <c r="AF667" s="190"/>
      <c r="AG667" s="747">
        <f t="shared" si="42"/>
        <v>0</v>
      </c>
      <c r="AH667" s="748">
        <f t="shared" si="43"/>
        <v>0</v>
      </c>
      <c r="AI667" s="187"/>
      <c r="AJ667" s="52"/>
      <c r="AK667" s="156" t="str">
        <f>IFERROR(VLOOKUP($A667,'Liste planification'!$B$2:$C$105,2,FALSE),"")</f>
        <v/>
      </c>
      <c r="AL667" s="27"/>
      <c r="AM667" s="27"/>
      <c r="AN667" s="769"/>
      <c r="AO667" s="770"/>
      <c r="AP667" s="770"/>
      <c r="AQ667" s="770"/>
      <c r="AR667" s="770"/>
      <c r="AS667" s="770"/>
      <c r="AT667" s="770"/>
      <c r="AU667" s="770"/>
      <c r="AV667" s="770"/>
      <c r="AW667" s="770"/>
      <c r="AX667" s="770"/>
      <c r="AY667" s="770"/>
      <c r="AZ667" s="770"/>
      <c r="BA667" s="770"/>
      <c r="BB667" s="770"/>
      <c r="BC667" s="770"/>
      <c r="BD667" s="770"/>
      <c r="BE667" s="770"/>
      <c r="BF667" s="770"/>
      <c r="BG667" s="770"/>
      <c r="BH667" s="770"/>
      <c r="BI667" s="770"/>
      <c r="BJ667" s="770"/>
      <c r="BK667" s="770"/>
      <c r="BL667" s="770"/>
      <c r="BM667" s="770"/>
      <c r="BN667" s="770"/>
      <c r="BO667" s="770"/>
      <c r="BP667" s="770"/>
      <c r="BQ667" s="770"/>
      <c r="BR667" s="770"/>
      <c r="BS667" s="770"/>
      <c r="BT667" s="770"/>
      <c r="BU667" s="770"/>
      <c r="BV667" s="770"/>
      <c r="BW667" s="770"/>
      <c r="BX667" s="770"/>
      <c r="BY667" s="770"/>
      <c r="BZ667" s="770"/>
      <c r="CA667" s="770"/>
      <c r="CB667" s="770"/>
      <c r="CC667" s="770"/>
    </row>
    <row r="668" spans="1:81" s="64" customFormat="1">
      <c r="A668" s="158"/>
      <c r="B668" s="159" t="str">
        <f>A668&amp;"-"&amp;TEXT(COUNTIF($A$5:A668,A668),"000")</f>
        <v>-000</v>
      </c>
      <c r="C668" s="52"/>
      <c r="D668" s="27"/>
      <c r="E668" s="28"/>
      <c r="F668" s="27"/>
      <c r="G668" s="27"/>
      <c r="H668" s="52"/>
      <c r="I668" s="380" t="str">
        <f>IFERROR(VLOOKUP($F668,'Liste planification'!$V$2:$W$96,2,FALSE),"")</f>
        <v/>
      </c>
      <c r="J668" s="27"/>
      <c r="K668" s="27"/>
      <c r="L668" s="27"/>
      <c r="M668" s="52"/>
      <c r="N668" s="52"/>
      <c r="O668" s="52"/>
      <c r="P668" s="52"/>
      <c r="Q668" s="52"/>
      <c r="R668" s="52"/>
      <c r="S668" s="52"/>
      <c r="T668" s="52"/>
      <c r="U668" s="52"/>
      <c r="V668" s="52"/>
      <c r="W668" s="52"/>
      <c r="X668" s="52"/>
      <c r="Y668" s="194"/>
      <c r="Z668" s="776"/>
      <c r="AA668" s="190"/>
      <c r="AB668" s="747">
        <f t="shared" si="40"/>
        <v>0</v>
      </c>
      <c r="AC668" s="748">
        <f t="shared" si="41"/>
        <v>0</v>
      </c>
      <c r="AD668" s="187"/>
      <c r="AE668" s="186"/>
      <c r="AF668" s="190"/>
      <c r="AG668" s="747">
        <f t="shared" si="42"/>
        <v>0</v>
      </c>
      <c r="AH668" s="748">
        <f t="shared" si="43"/>
        <v>0</v>
      </c>
      <c r="AI668" s="187"/>
      <c r="AJ668" s="52"/>
      <c r="AK668" s="156" t="str">
        <f>IFERROR(VLOOKUP($A668,'Liste planification'!$B$2:$C$105,2,FALSE),"")</f>
        <v/>
      </c>
      <c r="AL668" s="27"/>
      <c r="AM668" s="27"/>
      <c r="AN668" s="769"/>
      <c r="AO668" s="770"/>
      <c r="AP668" s="770"/>
      <c r="AQ668" s="770"/>
      <c r="AR668" s="770"/>
      <c r="AS668" s="770"/>
      <c r="AT668" s="770"/>
      <c r="AU668" s="770"/>
      <c r="AV668" s="770"/>
      <c r="AW668" s="770"/>
      <c r="AX668" s="770"/>
      <c r="AY668" s="770"/>
      <c r="AZ668" s="770"/>
      <c r="BA668" s="770"/>
      <c r="BB668" s="770"/>
      <c r="BC668" s="770"/>
      <c r="BD668" s="770"/>
      <c r="BE668" s="770"/>
      <c r="BF668" s="770"/>
      <c r="BG668" s="770"/>
      <c r="BH668" s="770"/>
      <c r="BI668" s="770"/>
      <c r="BJ668" s="770"/>
      <c r="BK668" s="770"/>
      <c r="BL668" s="770"/>
      <c r="BM668" s="770"/>
      <c r="BN668" s="770"/>
      <c r="BO668" s="770"/>
      <c r="BP668" s="770"/>
      <c r="BQ668" s="770"/>
      <c r="BR668" s="770"/>
      <c r="BS668" s="770"/>
      <c r="BT668" s="770"/>
      <c r="BU668" s="770"/>
      <c r="BV668" s="770"/>
      <c r="BW668" s="770"/>
      <c r="BX668" s="770"/>
      <c r="BY668" s="770"/>
      <c r="BZ668" s="770"/>
      <c r="CA668" s="770"/>
      <c r="CB668" s="770"/>
      <c r="CC668" s="770"/>
    </row>
    <row r="669" spans="1:81" s="64" customFormat="1">
      <c r="A669" s="158"/>
      <c r="B669" s="159" t="str">
        <f>A669&amp;"-"&amp;TEXT(COUNTIF($A$5:A669,A669),"000")</f>
        <v>-000</v>
      </c>
      <c r="C669" s="52"/>
      <c r="D669" s="27"/>
      <c r="E669" s="28"/>
      <c r="F669" s="27"/>
      <c r="G669" s="27"/>
      <c r="H669" s="52"/>
      <c r="I669" s="380" t="str">
        <f>IFERROR(VLOOKUP($F669,'Liste planification'!$V$2:$W$96,2,FALSE),"")</f>
        <v/>
      </c>
      <c r="J669" s="27"/>
      <c r="K669" s="27"/>
      <c r="L669" s="27"/>
      <c r="M669" s="52"/>
      <c r="N669" s="52"/>
      <c r="O669" s="52"/>
      <c r="P669" s="52"/>
      <c r="Q669" s="52"/>
      <c r="R669" s="52"/>
      <c r="S669" s="52"/>
      <c r="T669" s="52"/>
      <c r="U669" s="52"/>
      <c r="V669" s="52"/>
      <c r="W669" s="52"/>
      <c r="X669" s="52"/>
      <c r="Y669" s="194"/>
      <c r="Z669" s="776"/>
      <c r="AA669" s="190"/>
      <c r="AB669" s="747">
        <f t="shared" si="40"/>
        <v>0</v>
      </c>
      <c r="AC669" s="748">
        <f t="shared" si="41"/>
        <v>0</v>
      </c>
      <c r="AD669" s="187"/>
      <c r="AE669" s="186"/>
      <c r="AF669" s="190"/>
      <c r="AG669" s="747">
        <f t="shared" si="42"/>
        <v>0</v>
      </c>
      <c r="AH669" s="748">
        <f t="shared" si="43"/>
        <v>0</v>
      </c>
      <c r="AI669" s="187"/>
      <c r="AJ669" s="52"/>
      <c r="AK669" s="156" t="str">
        <f>IFERROR(VLOOKUP($A669,'Liste planification'!$B$2:$C$105,2,FALSE),"")</f>
        <v/>
      </c>
      <c r="AL669" s="27"/>
      <c r="AM669" s="27"/>
      <c r="AN669" s="769"/>
      <c r="AO669" s="770"/>
      <c r="AP669" s="770"/>
      <c r="AQ669" s="770"/>
      <c r="AR669" s="770"/>
      <c r="AS669" s="770"/>
      <c r="AT669" s="770"/>
      <c r="AU669" s="770"/>
      <c r="AV669" s="770"/>
      <c r="AW669" s="770"/>
      <c r="AX669" s="770"/>
      <c r="AY669" s="770"/>
      <c r="AZ669" s="770"/>
      <c r="BA669" s="770"/>
      <c r="BB669" s="770"/>
      <c r="BC669" s="770"/>
      <c r="BD669" s="770"/>
      <c r="BE669" s="770"/>
      <c r="BF669" s="770"/>
      <c r="BG669" s="770"/>
      <c r="BH669" s="770"/>
      <c r="BI669" s="770"/>
      <c r="BJ669" s="770"/>
      <c r="BK669" s="770"/>
      <c r="BL669" s="770"/>
      <c r="BM669" s="770"/>
      <c r="BN669" s="770"/>
      <c r="BO669" s="770"/>
      <c r="BP669" s="770"/>
      <c r="BQ669" s="770"/>
      <c r="BR669" s="770"/>
      <c r="BS669" s="770"/>
      <c r="BT669" s="770"/>
      <c r="BU669" s="770"/>
      <c r="BV669" s="770"/>
      <c r="BW669" s="770"/>
      <c r="BX669" s="770"/>
      <c r="BY669" s="770"/>
      <c r="BZ669" s="770"/>
      <c r="CA669" s="770"/>
      <c r="CB669" s="770"/>
      <c r="CC669" s="770"/>
    </row>
    <row r="670" spans="1:81" s="64" customFormat="1">
      <c r="A670" s="158"/>
      <c r="B670" s="159" t="str">
        <f>A670&amp;"-"&amp;TEXT(COUNTIF($A$5:A670,A670),"000")</f>
        <v>-000</v>
      </c>
      <c r="C670" s="52"/>
      <c r="D670" s="27"/>
      <c r="E670" s="28"/>
      <c r="F670" s="27"/>
      <c r="G670" s="27"/>
      <c r="H670" s="52"/>
      <c r="I670" s="380" t="str">
        <f>IFERROR(VLOOKUP($F670,'Liste planification'!$V$2:$W$96,2,FALSE),"")</f>
        <v/>
      </c>
      <c r="J670" s="27"/>
      <c r="K670" s="27"/>
      <c r="L670" s="27"/>
      <c r="M670" s="52"/>
      <c r="N670" s="52"/>
      <c r="O670" s="52"/>
      <c r="P670" s="52"/>
      <c r="Q670" s="52"/>
      <c r="R670" s="52"/>
      <c r="S670" s="52"/>
      <c r="T670" s="52"/>
      <c r="U670" s="52"/>
      <c r="V670" s="52"/>
      <c r="W670" s="52"/>
      <c r="X670" s="52"/>
      <c r="Y670" s="194"/>
      <c r="Z670" s="776"/>
      <c r="AA670" s="190"/>
      <c r="AB670" s="747">
        <f t="shared" si="40"/>
        <v>0</v>
      </c>
      <c r="AC670" s="748">
        <f t="shared" si="41"/>
        <v>0</v>
      </c>
      <c r="AD670" s="187"/>
      <c r="AE670" s="186"/>
      <c r="AF670" s="190"/>
      <c r="AG670" s="747">
        <f t="shared" si="42"/>
        <v>0</v>
      </c>
      <c r="AH670" s="748">
        <f t="shared" si="43"/>
        <v>0</v>
      </c>
      <c r="AI670" s="187"/>
      <c r="AJ670" s="52"/>
      <c r="AK670" s="156" t="str">
        <f>IFERROR(VLOOKUP($A670,'Liste planification'!$B$2:$C$105,2,FALSE),"")</f>
        <v/>
      </c>
      <c r="AL670" s="27"/>
      <c r="AM670" s="27"/>
      <c r="AN670" s="769"/>
      <c r="AO670" s="770"/>
      <c r="AP670" s="770"/>
      <c r="AQ670" s="770"/>
      <c r="AR670" s="770"/>
      <c r="AS670" s="770"/>
      <c r="AT670" s="770"/>
      <c r="AU670" s="770"/>
      <c r="AV670" s="770"/>
      <c r="AW670" s="770"/>
      <c r="AX670" s="770"/>
      <c r="AY670" s="770"/>
      <c r="AZ670" s="770"/>
      <c r="BA670" s="770"/>
      <c r="BB670" s="770"/>
      <c r="BC670" s="770"/>
      <c r="BD670" s="770"/>
      <c r="BE670" s="770"/>
      <c r="BF670" s="770"/>
      <c r="BG670" s="770"/>
      <c r="BH670" s="770"/>
      <c r="BI670" s="770"/>
      <c r="BJ670" s="770"/>
      <c r="BK670" s="770"/>
      <c r="BL670" s="770"/>
      <c r="BM670" s="770"/>
      <c r="BN670" s="770"/>
      <c r="BO670" s="770"/>
      <c r="BP670" s="770"/>
      <c r="BQ670" s="770"/>
      <c r="BR670" s="770"/>
      <c r="BS670" s="770"/>
      <c r="BT670" s="770"/>
      <c r="BU670" s="770"/>
      <c r="BV670" s="770"/>
      <c r="BW670" s="770"/>
      <c r="BX670" s="770"/>
      <c r="BY670" s="770"/>
      <c r="BZ670" s="770"/>
      <c r="CA670" s="770"/>
      <c r="CB670" s="770"/>
      <c r="CC670" s="770"/>
    </row>
    <row r="671" spans="1:81" s="64" customFormat="1">
      <c r="A671" s="158"/>
      <c r="B671" s="159" t="str">
        <f>A671&amp;"-"&amp;TEXT(COUNTIF($A$5:A671,A671),"000")</f>
        <v>-000</v>
      </c>
      <c r="C671" s="52"/>
      <c r="D671" s="27"/>
      <c r="E671" s="28"/>
      <c r="F671" s="27"/>
      <c r="G671" s="27"/>
      <c r="H671" s="52"/>
      <c r="I671" s="380" t="str">
        <f>IFERROR(VLOOKUP($F671,'Liste planification'!$V$2:$W$96,2,FALSE),"")</f>
        <v/>
      </c>
      <c r="J671" s="27"/>
      <c r="K671" s="27"/>
      <c r="L671" s="27"/>
      <c r="M671" s="52"/>
      <c r="N671" s="52"/>
      <c r="O671" s="52"/>
      <c r="P671" s="52"/>
      <c r="Q671" s="52"/>
      <c r="R671" s="52"/>
      <c r="S671" s="52"/>
      <c r="T671" s="52"/>
      <c r="U671" s="52"/>
      <c r="V671" s="52"/>
      <c r="W671" s="52"/>
      <c r="X671" s="52"/>
      <c r="Y671" s="194"/>
      <c r="Z671" s="776"/>
      <c r="AA671" s="190"/>
      <c r="AB671" s="747">
        <f t="shared" si="40"/>
        <v>0</v>
      </c>
      <c r="AC671" s="748">
        <f t="shared" si="41"/>
        <v>0</v>
      </c>
      <c r="AD671" s="187"/>
      <c r="AE671" s="186"/>
      <c r="AF671" s="190"/>
      <c r="AG671" s="747">
        <f t="shared" si="42"/>
        <v>0</v>
      </c>
      <c r="AH671" s="748">
        <f t="shared" si="43"/>
        <v>0</v>
      </c>
      <c r="AI671" s="187"/>
      <c r="AJ671" s="52"/>
      <c r="AK671" s="156" t="str">
        <f>IFERROR(VLOOKUP($A671,'Liste planification'!$B$2:$C$105,2,FALSE),"")</f>
        <v/>
      </c>
      <c r="AL671" s="27"/>
      <c r="AM671" s="27"/>
      <c r="AN671" s="769"/>
      <c r="AO671" s="770"/>
      <c r="AP671" s="770"/>
      <c r="AQ671" s="770"/>
      <c r="AR671" s="770"/>
      <c r="AS671" s="770"/>
      <c r="AT671" s="770"/>
      <c r="AU671" s="770"/>
      <c r="AV671" s="770"/>
      <c r="AW671" s="770"/>
      <c r="AX671" s="770"/>
      <c r="AY671" s="770"/>
      <c r="AZ671" s="770"/>
      <c r="BA671" s="770"/>
      <c r="BB671" s="770"/>
      <c r="BC671" s="770"/>
      <c r="BD671" s="770"/>
      <c r="BE671" s="770"/>
      <c r="BF671" s="770"/>
      <c r="BG671" s="770"/>
      <c r="BH671" s="770"/>
      <c r="BI671" s="770"/>
      <c r="BJ671" s="770"/>
      <c r="BK671" s="770"/>
      <c r="BL671" s="770"/>
      <c r="BM671" s="770"/>
      <c r="BN671" s="770"/>
      <c r="BO671" s="770"/>
      <c r="BP671" s="770"/>
      <c r="BQ671" s="770"/>
      <c r="BR671" s="770"/>
      <c r="BS671" s="770"/>
      <c r="BT671" s="770"/>
      <c r="BU671" s="770"/>
      <c r="BV671" s="770"/>
      <c r="BW671" s="770"/>
      <c r="BX671" s="770"/>
      <c r="BY671" s="770"/>
      <c r="BZ671" s="770"/>
      <c r="CA671" s="770"/>
      <c r="CB671" s="770"/>
      <c r="CC671" s="770"/>
    </row>
    <row r="672" spans="1:81" s="64" customFormat="1">
      <c r="A672" s="158"/>
      <c r="B672" s="159" t="str">
        <f>A672&amp;"-"&amp;TEXT(COUNTIF($A$5:A672,A672),"000")</f>
        <v>-000</v>
      </c>
      <c r="C672" s="52"/>
      <c r="D672" s="27"/>
      <c r="E672" s="28"/>
      <c r="F672" s="27"/>
      <c r="G672" s="27"/>
      <c r="H672" s="52"/>
      <c r="I672" s="380" t="str">
        <f>IFERROR(VLOOKUP($F672,'Liste planification'!$V$2:$W$96,2,FALSE),"")</f>
        <v/>
      </c>
      <c r="J672" s="27"/>
      <c r="K672" s="27"/>
      <c r="L672" s="27"/>
      <c r="M672" s="52"/>
      <c r="N672" s="52"/>
      <c r="O672" s="52"/>
      <c r="P672" s="52"/>
      <c r="Q672" s="52"/>
      <c r="R672" s="52"/>
      <c r="S672" s="52"/>
      <c r="T672" s="52"/>
      <c r="U672" s="52"/>
      <c r="V672" s="52"/>
      <c r="W672" s="52"/>
      <c r="X672" s="52"/>
      <c r="Y672" s="194"/>
      <c r="Z672" s="776"/>
      <c r="AA672" s="190"/>
      <c r="AB672" s="747">
        <f t="shared" si="40"/>
        <v>0</v>
      </c>
      <c r="AC672" s="748">
        <f t="shared" si="41"/>
        <v>0</v>
      </c>
      <c r="AD672" s="187"/>
      <c r="AE672" s="186"/>
      <c r="AF672" s="190"/>
      <c r="AG672" s="747">
        <f t="shared" si="42"/>
        <v>0</v>
      </c>
      <c r="AH672" s="748">
        <f t="shared" si="43"/>
        <v>0</v>
      </c>
      <c r="AI672" s="187"/>
      <c r="AJ672" s="52"/>
      <c r="AK672" s="156" t="str">
        <f>IFERROR(VLOOKUP($A672,'Liste planification'!$B$2:$C$105,2,FALSE),"")</f>
        <v/>
      </c>
      <c r="AL672" s="27"/>
      <c r="AM672" s="27"/>
      <c r="AN672" s="769"/>
      <c r="AO672" s="770"/>
      <c r="AP672" s="770"/>
      <c r="AQ672" s="770"/>
      <c r="AR672" s="770"/>
      <c r="AS672" s="770"/>
      <c r="AT672" s="770"/>
      <c r="AU672" s="770"/>
      <c r="AV672" s="770"/>
      <c r="AW672" s="770"/>
      <c r="AX672" s="770"/>
      <c r="AY672" s="770"/>
      <c r="AZ672" s="770"/>
      <c r="BA672" s="770"/>
      <c r="BB672" s="770"/>
      <c r="BC672" s="770"/>
      <c r="BD672" s="770"/>
      <c r="BE672" s="770"/>
      <c r="BF672" s="770"/>
      <c r="BG672" s="770"/>
      <c r="BH672" s="770"/>
      <c r="BI672" s="770"/>
      <c r="BJ672" s="770"/>
      <c r="BK672" s="770"/>
      <c r="BL672" s="770"/>
      <c r="BM672" s="770"/>
      <c r="BN672" s="770"/>
      <c r="BO672" s="770"/>
      <c r="BP672" s="770"/>
      <c r="BQ672" s="770"/>
      <c r="BR672" s="770"/>
      <c r="BS672" s="770"/>
      <c r="BT672" s="770"/>
      <c r="BU672" s="770"/>
      <c r="BV672" s="770"/>
      <c r="BW672" s="770"/>
      <c r="BX672" s="770"/>
      <c r="BY672" s="770"/>
      <c r="BZ672" s="770"/>
      <c r="CA672" s="770"/>
      <c r="CB672" s="770"/>
      <c r="CC672" s="770"/>
    </row>
    <row r="673" spans="1:81" s="64" customFormat="1">
      <c r="A673" s="158"/>
      <c r="B673" s="159" t="str">
        <f>A673&amp;"-"&amp;TEXT(COUNTIF($A$5:A673,A673),"000")</f>
        <v>-000</v>
      </c>
      <c r="C673" s="52"/>
      <c r="D673" s="27"/>
      <c r="E673" s="28"/>
      <c r="F673" s="27"/>
      <c r="G673" s="27"/>
      <c r="H673" s="52"/>
      <c r="I673" s="380" t="str">
        <f>IFERROR(VLOOKUP($F673,'Liste planification'!$V$2:$W$96,2,FALSE),"")</f>
        <v/>
      </c>
      <c r="J673" s="27"/>
      <c r="K673" s="27"/>
      <c r="L673" s="27"/>
      <c r="M673" s="52"/>
      <c r="N673" s="52"/>
      <c r="O673" s="52"/>
      <c r="P673" s="52"/>
      <c r="Q673" s="52"/>
      <c r="R673" s="52"/>
      <c r="S673" s="52"/>
      <c r="T673" s="52"/>
      <c r="U673" s="52"/>
      <c r="V673" s="52"/>
      <c r="W673" s="52"/>
      <c r="X673" s="52"/>
      <c r="Y673" s="194"/>
      <c r="Z673" s="776"/>
      <c r="AA673" s="190"/>
      <c r="AB673" s="747">
        <f t="shared" si="40"/>
        <v>0</v>
      </c>
      <c r="AC673" s="748">
        <f t="shared" si="41"/>
        <v>0</v>
      </c>
      <c r="AD673" s="187"/>
      <c r="AE673" s="186"/>
      <c r="AF673" s="190"/>
      <c r="AG673" s="747">
        <f t="shared" si="42"/>
        <v>0</v>
      </c>
      <c r="AH673" s="748">
        <f t="shared" si="43"/>
        <v>0</v>
      </c>
      <c r="AI673" s="187"/>
      <c r="AJ673" s="52"/>
      <c r="AK673" s="156" t="str">
        <f>IFERROR(VLOOKUP($A673,'Liste planification'!$B$2:$C$105,2,FALSE),"")</f>
        <v/>
      </c>
      <c r="AL673" s="27"/>
      <c r="AM673" s="27"/>
      <c r="AN673" s="769"/>
      <c r="AO673" s="770"/>
      <c r="AP673" s="770"/>
      <c r="AQ673" s="770"/>
      <c r="AR673" s="770"/>
      <c r="AS673" s="770"/>
      <c r="AT673" s="770"/>
      <c r="AU673" s="770"/>
      <c r="AV673" s="770"/>
      <c r="AW673" s="770"/>
      <c r="AX673" s="770"/>
      <c r="AY673" s="770"/>
      <c r="AZ673" s="770"/>
      <c r="BA673" s="770"/>
      <c r="BB673" s="770"/>
      <c r="BC673" s="770"/>
      <c r="BD673" s="770"/>
      <c r="BE673" s="770"/>
      <c r="BF673" s="770"/>
      <c r="BG673" s="770"/>
      <c r="BH673" s="770"/>
      <c r="BI673" s="770"/>
      <c r="BJ673" s="770"/>
      <c r="BK673" s="770"/>
      <c r="BL673" s="770"/>
      <c r="BM673" s="770"/>
      <c r="BN673" s="770"/>
      <c r="BO673" s="770"/>
      <c r="BP673" s="770"/>
      <c r="BQ673" s="770"/>
      <c r="BR673" s="770"/>
      <c r="BS673" s="770"/>
      <c r="BT673" s="770"/>
      <c r="BU673" s="770"/>
      <c r="BV673" s="770"/>
      <c r="BW673" s="770"/>
      <c r="BX673" s="770"/>
      <c r="BY673" s="770"/>
      <c r="BZ673" s="770"/>
      <c r="CA673" s="770"/>
      <c r="CB673" s="770"/>
      <c r="CC673" s="770"/>
    </row>
    <row r="674" spans="1:81" s="64" customFormat="1">
      <c r="A674" s="158"/>
      <c r="B674" s="159" t="str">
        <f>A674&amp;"-"&amp;TEXT(COUNTIF($A$5:A674,A674),"000")</f>
        <v>-000</v>
      </c>
      <c r="C674" s="52"/>
      <c r="D674" s="27"/>
      <c r="E674" s="28"/>
      <c r="F674" s="27"/>
      <c r="G674" s="27"/>
      <c r="H674" s="52"/>
      <c r="I674" s="380" t="str">
        <f>IFERROR(VLOOKUP($F674,'Liste planification'!$V$2:$W$96,2,FALSE),"")</f>
        <v/>
      </c>
      <c r="J674" s="27"/>
      <c r="K674" s="27"/>
      <c r="L674" s="27"/>
      <c r="M674" s="52"/>
      <c r="N674" s="52"/>
      <c r="O674" s="52"/>
      <c r="P674" s="52"/>
      <c r="Q674" s="52"/>
      <c r="R674" s="52"/>
      <c r="S674" s="52"/>
      <c r="T674" s="52"/>
      <c r="U674" s="52"/>
      <c r="V674" s="52"/>
      <c r="W674" s="52"/>
      <c r="X674" s="52"/>
      <c r="Y674" s="194"/>
      <c r="Z674" s="776"/>
      <c r="AA674" s="190"/>
      <c r="AB674" s="747">
        <f t="shared" si="40"/>
        <v>0</v>
      </c>
      <c r="AC674" s="748">
        <f t="shared" si="41"/>
        <v>0</v>
      </c>
      <c r="AD674" s="187"/>
      <c r="AE674" s="186"/>
      <c r="AF674" s="190"/>
      <c r="AG674" s="747">
        <f t="shared" si="42"/>
        <v>0</v>
      </c>
      <c r="AH674" s="748">
        <f t="shared" si="43"/>
        <v>0</v>
      </c>
      <c r="AI674" s="187"/>
      <c r="AJ674" s="52"/>
      <c r="AK674" s="156" t="str">
        <f>IFERROR(VLOOKUP($A674,'Liste planification'!$B$2:$C$105,2,FALSE),"")</f>
        <v/>
      </c>
      <c r="AL674" s="27"/>
      <c r="AM674" s="27"/>
      <c r="AN674" s="769"/>
      <c r="AO674" s="770"/>
      <c r="AP674" s="770"/>
      <c r="AQ674" s="770"/>
      <c r="AR674" s="770"/>
      <c r="AS674" s="770"/>
      <c r="AT674" s="770"/>
      <c r="AU674" s="770"/>
      <c r="AV674" s="770"/>
      <c r="AW674" s="770"/>
      <c r="AX674" s="770"/>
      <c r="AY674" s="770"/>
      <c r="AZ674" s="770"/>
      <c r="BA674" s="770"/>
      <c r="BB674" s="770"/>
      <c r="BC674" s="770"/>
      <c r="BD674" s="770"/>
      <c r="BE674" s="770"/>
      <c r="BF674" s="770"/>
      <c r="BG674" s="770"/>
      <c r="BH674" s="770"/>
      <c r="BI674" s="770"/>
      <c r="BJ674" s="770"/>
      <c r="BK674" s="770"/>
      <c r="BL674" s="770"/>
      <c r="BM674" s="770"/>
      <c r="BN674" s="770"/>
      <c r="BO674" s="770"/>
      <c r="BP674" s="770"/>
      <c r="BQ674" s="770"/>
      <c r="BR674" s="770"/>
      <c r="BS674" s="770"/>
      <c r="BT674" s="770"/>
      <c r="BU674" s="770"/>
      <c r="BV674" s="770"/>
      <c r="BW674" s="770"/>
      <c r="BX674" s="770"/>
      <c r="BY674" s="770"/>
      <c r="BZ674" s="770"/>
      <c r="CA674" s="770"/>
      <c r="CB674" s="770"/>
      <c r="CC674" s="770"/>
    </row>
    <row r="675" spans="1:81" s="64" customFormat="1">
      <c r="A675" s="158"/>
      <c r="B675" s="159" t="str">
        <f>A675&amp;"-"&amp;TEXT(COUNTIF($A$5:A675,A675),"000")</f>
        <v>-000</v>
      </c>
      <c r="C675" s="52"/>
      <c r="D675" s="27"/>
      <c r="E675" s="28"/>
      <c r="F675" s="27"/>
      <c r="G675" s="27"/>
      <c r="H675" s="52"/>
      <c r="I675" s="380" t="str">
        <f>IFERROR(VLOOKUP($F675,'Liste planification'!$V$2:$W$96,2,FALSE),"")</f>
        <v/>
      </c>
      <c r="J675" s="27"/>
      <c r="K675" s="27"/>
      <c r="L675" s="27"/>
      <c r="M675" s="52"/>
      <c r="N675" s="52"/>
      <c r="O675" s="52"/>
      <c r="P675" s="52"/>
      <c r="Q675" s="52"/>
      <c r="R675" s="52"/>
      <c r="S675" s="52"/>
      <c r="T675" s="52"/>
      <c r="U675" s="52"/>
      <c r="V675" s="52"/>
      <c r="W675" s="52"/>
      <c r="X675" s="52"/>
      <c r="Y675" s="194"/>
      <c r="Z675" s="776"/>
      <c r="AA675" s="190"/>
      <c r="AB675" s="747">
        <f t="shared" si="40"/>
        <v>0</v>
      </c>
      <c r="AC675" s="748">
        <f t="shared" si="41"/>
        <v>0</v>
      </c>
      <c r="AD675" s="187"/>
      <c r="AE675" s="186"/>
      <c r="AF675" s="190"/>
      <c r="AG675" s="747">
        <f t="shared" si="42"/>
        <v>0</v>
      </c>
      <c r="AH675" s="748">
        <f t="shared" si="43"/>
        <v>0</v>
      </c>
      <c r="AI675" s="187"/>
      <c r="AJ675" s="52"/>
      <c r="AK675" s="156" t="str">
        <f>IFERROR(VLOOKUP($A675,'Liste planification'!$B$2:$C$105,2,FALSE),"")</f>
        <v/>
      </c>
      <c r="AL675" s="27"/>
      <c r="AM675" s="27"/>
      <c r="AN675" s="769"/>
      <c r="AO675" s="770"/>
      <c r="AP675" s="770"/>
      <c r="AQ675" s="770"/>
      <c r="AR675" s="770"/>
      <c r="AS675" s="770"/>
      <c r="AT675" s="770"/>
      <c r="AU675" s="770"/>
      <c r="AV675" s="770"/>
      <c r="AW675" s="770"/>
      <c r="AX675" s="770"/>
      <c r="AY675" s="770"/>
      <c r="AZ675" s="770"/>
      <c r="BA675" s="770"/>
      <c r="BB675" s="770"/>
      <c r="BC675" s="770"/>
      <c r="BD675" s="770"/>
      <c r="BE675" s="770"/>
      <c r="BF675" s="770"/>
      <c r="BG675" s="770"/>
      <c r="BH675" s="770"/>
      <c r="BI675" s="770"/>
      <c r="BJ675" s="770"/>
      <c r="BK675" s="770"/>
      <c r="BL675" s="770"/>
      <c r="BM675" s="770"/>
      <c r="BN675" s="770"/>
      <c r="BO675" s="770"/>
      <c r="BP675" s="770"/>
      <c r="BQ675" s="770"/>
      <c r="BR675" s="770"/>
      <c r="BS675" s="770"/>
      <c r="BT675" s="770"/>
      <c r="BU675" s="770"/>
      <c r="BV675" s="770"/>
      <c r="BW675" s="770"/>
      <c r="BX675" s="770"/>
      <c r="BY675" s="770"/>
      <c r="BZ675" s="770"/>
      <c r="CA675" s="770"/>
      <c r="CB675" s="770"/>
      <c r="CC675" s="770"/>
    </row>
    <row r="676" spans="1:81" s="64" customFormat="1">
      <c r="A676" s="158"/>
      <c r="B676" s="159" t="str">
        <f>A676&amp;"-"&amp;TEXT(COUNTIF($A$5:A676,A676),"000")</f>
        <v>-000</v>
      </c>
      <c r="C676" s="52"/>
      <c r="D676" s="27"/>
      <c r="E676" s="28"/>
      <c r="F676" s="27"/>
      <c r="G676" s="27"/>
      <c r="H676" s="52"/>
      <c r="I676" s="380" t="str">
        <f>IFERROR(VLOOKUP($F676,'Liste planification'!$V$2:$W$96,2,FALSE),"")</f>
        <v/>
      </c>
      <c r="J676" s="27"/>
      <c r="K676" s="27"/>
      <c r="L676" s="27"/>
      <c r="M676" s="52"/>
      <c r="N676" s="52"/>
      <c r="O676" s="52"/>
      <c r="P676" s="52"/>
      <c r="Q676" s="52"/>
      <c r="R676" s="52"/>
      <c r="S676" s="52"/>
      <c r="T676" s="52"/>
      <c r="U676" s="52"/>
      <c r="V676" s="52"/>
      <c r="W676" s="52"/>
      <c r="X676" s="52"/>
      <c r="Y676" s="194"/>
      <c r="Z676" s="776"/>
      <c r="AA676" s="190"/>
      <c r="AB676" s="747">
        <f t="shared" si="40"/>
        <v>0</v>
      </c>
      <c r="AC676" s="748">
        <f t="shared" si="41"/>
        <v>0</v>
      </c>
      <c r="AD676" s="187"/>
      <c r="AE676" s="186"/>
      <c r="AF676" s="190"/>
      <c r="AG676" s="747">
        <f t="shared" si="42"/>
        <v>0</v>
      </c>
      <c r="AH676" s="748">
        <f t="shared" si="43"/>
        <v>0</v>
      </c>
      <c r="AI676" s="187"/>
      <c r="AJ676" s="52"/>
      <c r="AK676" s="156" t="str">
        <f>IFERROR(VLOOKUP($A676,'Liste planification'!$B$2:$C$105,2,FALSE),"")</f>
        <v/>
      </c>
      <c r="AL676" s="27"/>
      <c r="AM676" s="27"/>
      <c r="AN676" s="769"/>
      <c r="AO676" s="770"/>
      <c r="AP676" s="770"/>
      <c r="AQ676" s="770"/>
      <c r="AR676" s="770"/>
      <c r="AS676" s="770"/>
      <c r="AT676" s="770"/>
      <c r="AU676" s="770"/>
      <c r="AV676" s="770"/>
      <c r="AW676" s="770"/>
      <c r="AX676" s="770"/>
      <c r="AY676" s="770"/>
      <c r="AZ676" s="770"/>
      <c r="BA676" s="770"/>
      <c r="BB676" s="770"/>
      <c r="BC676" s="770"/>
      <c r="BD676" s="770"/>
      <c r="BE676" s="770"/>
      <c r="BF676" s="770"/>
      <c r="BG676" s="770"/>
      <c r="BH676" s="770"/>
      <c r="BI676" s="770"/>
      <c r="BJ676" s="770"/>
      <c r="BK676" s="770"/>
      <c r="BL676" s="770"/>
      <c r="BM676" s="770"/>
      <c r="BN676" s="770"/>
      <c r="BO676" s="770"/>
      <c r="BP676" s="770"/>
      <c r="BQ676" s="770"/>
      <c r="BR676" s="770"/>
      <c r="BS676" s="770"/>
      <c r="BT676" s="770"/>
      <c r="BU676" s="770"/>
      <c r="BV676" s="770"/>
      <c r="BW676" s="770"/>
      <c r="BX676" s="770"/>
      <c r="BY676" s="770"/>
      <c r="BZ676" s="770"/>
      <c r="CA676" s="770"/>
      <c r="CB676" s="770"/>
      <c r="CC676" s="770"/>
    </row>
    <row r="677" spans="1:81" s="64" customFormat="1">
      <c r="A677" s="158"/>
      <c r="B677" s="159" t="str">
        <f>A677&amp;"-"&amp;TEXT(COUNTIF($A$5:A677,A677),"000")</f>
        <v>-000</v>
      </c>
      <c r="C677" s="52"/>
      <c r="D677" s="27"/>
      <c r="E677" s="28"/>
      <c r="F677" s="27"/>
      <c r="G677" s="27"/>
      <c r="H677" s="52"/>
      <c r="I677" s="380" t="str">
        <f>IFERROR(VLOOKUP($F677,'Liste planification'!$V$2:$W$96,2,FALSE),"")</f>
        <v/>
      </c>
      <c r="J677" s="27"/>
      <c r="K677" s="27"/>
      <c r="L677" s="27"/>
      <c r="M677" s="52"/>
      <c r="N677" s="52"/>
      <c r="O677" s="52"/>
      <c r="P677" s="52"/>
      <c r="Q677" s="52"/>
      <c r="R677" s="52"/>
      <c r="S677" s="52"/>
      <c r="T677" s="52"/>
      <c r="U677" s="52"/>
      <c r="V677" s="52"/>
      <c r="W677" s="52"/>
      <c r="X677" s="52"/>
      <c r="Y677" s="194"/>
      <c r="Z677" s="776"/>
      <c r="AA677" s="190"/>
      <c r="AB677" s="747">
        <f t="shared" si="40"/>
        <v>0</v>
      </c>
      <c r="AC677" s="748">
        <f t="shared" si="41"/>
        <v>0</v>
      </c>
      <c r="AD677" s="187"/>
      <c r="AE677" s="186"/>
      <c r="AF677" s="190"/>
      <c r="AG677" s="747">
        <f t="shared" si="42"/>
        <v>0</v>
      </c>
      <c r="AH677" s="748">
        <f t="shared" si="43"/>
        <v>0</v>
      </c>
      <c r="AI677" s="187"/>
      <c r="AJ677" s="52"/>
      <c r="AK677" s="156" t="str">
        <f>IFERROR(VLOOKUP($A677,'Liste planification'!$B$2:$C$105,2,FALSE),"")</f>
        <v/>
      </c>
      <c r="AL677" s="27"/>
      <c r="AM677" s="27"/>
      <c r="AN677" s="769"/>
      <c r="AO677" s="770"/>
      <c r="AP677" s="770"/>
      <c r="AQ677" s="770"/>
      <c r="AR677" s="770"/>
      <c r="AS677" s="770"/>
      <c r="AT677" s="770"/>
      <c r="AU677" s="770"/>
      <c r="AV677" s="770"/>
      <c r="AW677" s="770"/>
      <c r="AX677" s="770"/>
      <c r="AY677" s="770"/>
      <c r="AZ677" s="770"/>
      <c r="BA677" s="770"/>
      <c r="BB677" s="770"/>
      <c r="BC677" s="770"/>
      <c r="BD677" s="770"/>
      <c r="BE677" s="770"/>
      <c r="BF677" s="770"/>
      <c r="BG677" s="770"/>
      <c r="BH677" s="770"/>
      <c r="BI677" s="770"/>
      <c r="BJ677" s="770"/>
      <c r="BK677" s="770"/>
      <c r="BL677" s="770"/>
      <c r="BM677" s="770"/>
      <c r="BN677" s="770"/>
      <c r="BO677" s="770"/>
      <c r="BP677" s="770"/>
      <c r="BQ677" s="770"/>
      <c r="BR677" s="770"/>
      <c r="BS677" s="770"/>
      <c r="BT677" s="770"/>
      <c r="BU677" s="770"/>
      <c r="BV677" s="770"/>
      <c r="BW677" s="770"/>
      <c r="BX677" s="770"/>
      <c r="BY677" s="770"/>
      <c r="BZ677" s="770"/>
      <c r="CA677" s="770"/>
      <c r="CB677" s="770"/>
      <c r="CC677" s="770"/>
    </row>
    <row r="678" spans="1:81" s="64" customFormat="1">
      <c r="A678" s="158"/>
      <c r="B678" s="159" t="str">
        <f>A678&amp;"-"&amp;TEXT(COUNTIF($A$5:A678,A678),"000")</f>
        <v>-000</v>
      </c>
      <c r="C678" s="52"/>
      <c r="D678" s="27"/>
      <c r="E678" s="28"/>
      <c r="F678" s="27"/>
      <c r="G678" s="27"/>
      <c r="H678" s="52"/>
      <c r="I678" s="380" t="str">
        <f>IFERROR(VLOOKUP($F678,'Liste planification'!$V$2:$W$96,2,FALSE),"")</f>
        <v/>
      </c>
      <c r="J678" s="27"/>
      <c r="K678" s="27"/>
      <c r="L678" s="27"/>
      <c r="M678" s="52"/>
      <c r="N678" s="52"/>
      <c r="O678" s="52"/>
      <c r="P678" s="52"/>
      <c r="Q678" s="52"/>
      <c r="R678" s="52"/>
      <c r="S678" s="52"/>
      <c r="T678" s="52"/>
      <c r="U678" s="52"/>
      <c r="V678" s="52"/>
      <c r="W678" s="52"/>
      <c r="X678" s="52"/>
      <c r="Y678" s="194"/>
      <c r="Z678" s="776"/>
      <c r="AA678" s="190"/>
      <c r="AB678" s="747">
        <f t="shared" si="40"/>
        <v>0</v>
      </c>
      <c r="AC678" s="748">
        <f t="shared" si="41"/>
        <v>0</v>
      </c>
      <c r="AD678" s="187"/>
      <c r="AE678" s="186"/>
      <c r="AF678" s="190"/>
      <c r="AG678" s="747">
        <f t="shared" si="42"/>
        <v>0</v>
      </c>
      <c r="AH678" s="748">
        <f t="shared" si="43"/>
        <v>0</v>
      </c>
      <c r="AI678" s="187"/>
      <c r="AJ678" s="52"/>
      <c r="AK678" s="156" t="str">
        <f>IFERROR(VLOOKUP($A678,'Liste planification'!$B$2:$C$105,2,FALSE),"")</f>
        <v/>
      </c>
      <c r="AL678" s="27"/>
      <c r="AM678" s="27"/>
      <c r="AN678" s="769"/>
      <c r="AO678" s="770"/>
      <c r="AP678" s="770"/>
      <c r="AQ678" s="770"/>
      <c r="AR678" s="770"/>
      <c r="AS678" s="770"/>
      <c r="AT678" s="770"/>
      <c r="AU678" s="770"/>
      <c r="AV678" s="770"/>
      <c r="AW678" s="770"/>
      <c r="AX678" s="770"/>
      <c r="AY678" s="770"/>
      <c r="AZ678" s="770"/>
      <c r="BA678" s="770"/>
      <c r="BB678" s="770"/>
      <c r="BC678" s="770"/>
      <c r="BD678" s="770"/>
      <c r="BE678" s="770"/>
      <c r="BF678" s="770"/>
      <c r="BG678" s="770"/>
      <c r="BH678" s="770"/>
      <c r="BI678" s="770"/>
      <c r="BJ678" s="770"/>
      <c r="BK678" s="770"/>
      <c r="BL678" s="770"/>
      <c r="BM678" s="770"/>
      <c r="BN678" s="770"/>
      <c r="BO678" s="770"/>
      <c r="BP678" s="770"/>
      <c r="BQ678" s="770"/>
      <c r="BR678" s="770"/>
      <c r="BS678" s="770"/>
      <c r="BT678" s="770"/>
      <c r="BU678" s="770"/>
      <c r="BV678" s="770"/>
      <c r="BW678" s="770"/>
      <c r="BX678" s="770"/>
      <c r="BY678" s="770"/>
      <c r="BZ678" s="770"/>
      <c r="CA678" s="770"/>
      <c r="CB678" s="770"/>
      <c r="CC678" s="770"/>
    </row>
    <row r="679" spans="1:81" s="64" customFormat="1">
      <c r="A679" s="158"/>
      <c r="B679" s="159" t="str">
        <f>A679&amp;"-"&amp;TEXT(COUNTIF($A$5:A679,A679),"000")</f>
        <v>-000</v>
      </c>
      <c r="C679" s="52"/>
      <c r="D679" s="27"/>
      <c r="E679" s="28"/>
      <c r="F679" s="27"/>
      <c r="G679" s="27"/>
      <c r="H679" s="52"/>
      <c r="I679" s="380" t="str">
        <f>IFERROR(VLOOKUP($F679,'Liste planification'!$V$2:$W$96,2,FALSE),"")</f>
        <v/>
      </c>
      <c r="J679" s="27"/>
      <c r="K679" s="27"/>
      <c r="L679" s="27"/>
      <c r="M679" s="52"/>
      <c r="N679" s="52"/>
      <c r="O679" s="52"/>
      <c r="P679" s="52"/>
      <c r="Q679" s="52"/>
      <c r="R679" s="52"/>
      <c r="S679" s="52"/>
      <c r="T679" s="52"/>
      <c r="U679" s="52"/>
      <c r="V679" s="52"/>
      <c r="W679" s="52"/>
      <c r="X679" s="52"/>
      <c r="Y679" s="194"/>
      <c r="Z679" s="776"/>
      <c r="AA679" s="190"/>
      <c r="AB679" s="747">
        <f t="shared" si="40"/>
        <v>0</v>
      </c>
      <c r="AC679" s="748">
        <f t="shared" si="41"/>
        <v>0</v>
      </c>
      <c r="AD679" s="187"/>
      <c r="AE679" s="186"/>
      <c r="AF679" s="190"/>
      <c r="AG679" s="747">
        <f t="shared" si="42"/>
        <v>0</v>
      </c>
      <c r="AH679" s="748">
        <f t="shared" si="43"/>
        <v>0</v>
      </c>
      <c r="AI679" s="187"/>
      <c r="AJ679" s="52"/>
      <c r="AK679" s="156" t="str">
        <f>IFERROR(VLOOKUP($A679,'Liste planification'!$B$2:$C$105,2,FALSE),"")</f>
        <v/>
      </c>
      <c r="AL679" s="27"/>
      <c r="AM679" s="27"/>
      <c r="AN679" s="769"/>
      <c r="AO679" s="770"/>
      <c r="AP679" s="770"/>
      <c r="AQ679" s="770"/>
      <c r="AR679" s="770"/>
      <c r="AS679" s="770"/>
      <c r="AT679" s="770"/>
      <c r="AU679" s="770"/>
      <c r="AV679" s="770"/>
      <c r="AW679" s="770"/>
      <c r="AX679" s="770"/>
      <c r="AY679" s="770"/>
      <c r="AZ679" s="770"/>
      <c r="BA679" s="770"/>
      <c r="BB679" s="770"/>
      <c r="BC679" s="770"/>
      <c r="BD679" s="770"/>
      <c r="BE679" s="770"/>
      <c r="BF679" s="770"/>
      <c r="BG679" s="770"/>
      <c r="BH679" s="770"/>
      <c r="BI679" s="770"/>
      <c r="BJ679" s="770"/>
      <c r="BK679" s="770"/>
      <c r="BL679" s="770"/>
      <c r="BM679" s="770"/>
      <c r="BN679" s="770"/>
      <c r="BO679" s="770"/>
      <c r="BP679" s="770"/>
      <c r="BQ679" s="770"/>
      <c r="BR679" s="770"/>
      <c r="BS679" s="770"/>
      <c r="BT679" s="770"/>
      <c r="BU679" s="770"/>
      <c r="BV679" s="770"/>
      <c r="BW679" s="770"/>
      <c r="BX679" s="770"/>
      <c r="BY679" s="770"/>
      <c r="BZ679" s="770"/>
      <c r="CA679" s="770"/>
      <c r="CB679" s="770"/>
      <c r="CC679" s="770"/>
    </row>
    <row r="680" spans="1:81" s="64" customFormat="1">
      <c r="A680" s="158"/>
      <c r="B680" s="159" t="str">
        <f>A680&amp;"-"&amp;TEXT(COUNTIF($A$5:A680,A680),"000")</f>
        <v>-000</v>
      </c>
      <c r="C680" s="52"/>
      <c r="D680" s="27"/>
      <c r="E680" s="28"/>
      <c r="F680" s="27"/>
      <c r="G680" s="27"/>
      <c r="H680" s="52"/>
      <c r="I680" s="380" t="str">
        <f>IFERROR(VLOOKUP($F680,'Liste planification'!$V$2:$W$96,2,FALSE),"")</f>
        <v/>
      </c>
      <c r="J680" s="27"/>
      <c r="K680" s="27"/>
      <c r="L680" s="27"/>
      <c r="M680" s="52"/>
      <c r="N680" s="52"/>
      <c r="O680" s="52"/>
      <c r="P680" s="52"/>
      <c r="Q680" s="52"/>
      <c r="R680" s="52"/>
      <c r="S680" s="52"/>
      <c r="T680" s="52"/>
      <c r="U680" s="52"/>
      <c r="V680" s="52"/>
      <c r="W680" s="52"/>
      <c r="X680" s="52"/>
      <c r="Y680" s="194"/>
      <c r="Z680" s="776"/>
      <c r="AA680" s="190"/>
      <c r="AB680" s="747">
        <f t="shared" si="40"/>
        <v>0</v>
      </c>
      <c r="AC680" s="748">
        <f t="shared" si="41"/>
        <v>0</v>
      </c>
      <c r="AD680" s="187"/>
      <c r="AE680" s="186"/>
      <c r="AF680" s="190"/>
      <c r="AG680" s="747">
        <f t="shared" si="42"/>
        <v>0</v>
      </c>
      <c r="AH680" s="748">
        <f t="shared" si="43"/>
        <v>0</v>
      </c>
      <c r="AI680" s="187"/>
      <c r="AJ680" s="52"/>
      <c r="AK680" s="156" t="str">
        <f>IFERROR(VLOOKUP($A680,'Liste planification'!$B$2:$C$105,2,FALSE),"")</f>
        <v/>
      </c>
      <c r="AL680" s="27"/>
      <c r="AM680" s="27"/>
      <c r="AN680" s="769"/>
      <c r="AO680" s="770"/>
      <c r="AP680" s="770"/>
      <c r="AQ680" s="770"/>
      <c r="AR680" s="770"/>
      <c r="AS680" s="770"/>
      <c r="AT680" s="770"/>
      <c r="AU680" s="770"/>
      <c r="AV680" s="770"/>
      <c r="AW680" s="770"/>
      <c r="AX680" s="770"/>
      <c r="AY680" s="770"/>
      <c r="AZ680" s="770"/>
      <c r="BA680" s="770"/>
      <c r="BB680" s="770"/>
      <c r="BC680" s="770"/>
      <c r="BD680" s="770"/>
      <c r="BE680" s="770"/>
      <c r="BF680" s="770"/>
      <c r="BG680" s="770"/>
      <c r="BH680" s="770"/>
      <c r="BI680" s="770"/>
      <c r="BJ680" s="770"/>
      <c r="BK680" s="770"/>
      <c r="BL680" s="770"/>
      <c r="BM680" s="770"/>
      <c r="BN680" s="770"/>
      <c r="BO680" s="770"/>
      <c r="BP680" s="770"/>
      <c r="BQ680" s="770"/>
      <c r="BR680" s="770"/>
      <c r="BS680" s="770"/>
      <c r="BT680" s="770"/>
      <c r="BU680" s="770"/>
      <c r="BV680" s="770"/>
      <c r="BW680" s="770"/>
      <c r="BX680" s="770"/>
      <c r="BY680" s="770"/>
      <c r="BZ680" s="770"/>
      <c r="CA680" s="770"/>
      <c r="CB680" s="770"/>
      <c r="CC680" s="770"/>
    </row>
    <row r="681" spans="1:81" s="64" customFormat="1">
      <c r="A681" s="158"/>
      <c r="B681" s="159" t="str">
        <f>A681&amp;"-"&amp;TEXT(COUNTIF($A$5:A681,A681),"000")</f>
        <v>-000</v>
      </c>
      <c r="C681" s="52"/>
      <c r="D681" s="27"/>
      <c r="E681" s="28"/>
      <c r="F681" s="27"/>
      <c r="G681" s="27"/>
      <c r="H681" s="52"/>
      <c r="I681" s="380" t="str">
        <f>IFERROR(VLOOKUP($F681,'Liste planification'!$V$2:$W$96,2,FALSE),"")</f>
        <v/>
      </c>
      <c r="J681" s="27"/>
      <c r="K681" s="27"/>
      <c r="L681" s="27"/>
      <c r="M681" s="52"/>
      <c r="N681" s="52"/>
      <c r="O681" s="52"/>
      <c r="P681" s="52"/>
      <c r="Q681" s="52"/>
      <c r="R681" s="52"/>
      <c r="S681" s="52"/>
      <c r="T681" s="52"/>
      <c r="U681" s="52"/>
      <c r="V681" s="52"/>
      <c r="W681" s="52"/>
      <c r="X681" s="52"/>
      <c r="Y681" s="194"/>
      <c r="Z681" s="776"/>
      <c r="AA681" s="190"/>
      <c r="AB681" s="747">
        <f t="shared" si="40"/>
        <v>0</v>
      </c>
      <c r="AC681" s="748">
        <f t="shared" si="41"/>
        <v>0</v>
      </c>
      <c r="AD681" s="187"/>
      <c r="AE681" s="186"/>
      <c r="AF681" s="190"/>
      <c r="AG681" s="747">
        <f t="shared" si="42"/>
        <v>0</v>
      </c>
      <c r="AH681" s="748">
        <f t="shared" si="43"/>
        <v>0</v>
      </c>
      <c r="AI681" s="187"/>
      <c r="AJ681" s="52"/>
      <c r="AK681" s="156" t="str">
        <f>IFERROR(VLOOKUP($A681,'Liste planification'!$B$2:$C$105,2,FALSE),"")</f>
        <v/>
      </c>
      <c r="AL681" s="27"/>
      <c r="AM681" s="27"/>
      <c r="AN681" s="769"/>
      <c r="AO681" s="770"/>
      <c r="AP681" s="770"/>
      <c r="AQ681" s="770"/>
      <c r="AR681" s="770"/>
      <c r="AS681" s="770"/>
      <c r="AT681" s="770"/>
      <c r="AU681" s="770"/>
      <c r="AV681" s="770"/>
      <c r="AW681" s="770"/>
      <c r="AX681" s="770"/>
      <c r="AY681" s="770"/>
      <c r="AZ681" s="770"/>
      <c r="BA681" s="770"/>
      <c r="BB681" s="770"/>
      <c r="BC681" s="770"/>
      <c r="BD681" s="770"/>
      <c r="BE681" s="770"/>
      <c r="BF681" s="770"/>
      <c r="BG681" s="770"/>
      <c r="BH681" s="770"/>
      <c r="BI681" s="770"/>
      <c r="BJ681" s="770"/>
      <c r="BK681" s="770"/>
      <c r="BL681" s="770"/>
      <c r="BM681" s="770"/>
      <c r="BN681" s="770"/>
      <c r="BO681" s="770"/>
      <c r="BP681" s="770"/>
      <c r="BQ681" s="770"/>
      <c r="BR681" s="770"/>
      <c r="BS681" s="770"/>
      <c r="BT681" s="770"/>
      <c r="BU681" s="770"/>
      <c r="BV681" s="770"/>
      <c r="BW681" s="770"/>
      <c r="BX681" s="770"/>
      <c r="BY681" s="770"/>
      <c r="BZ681" s="770"/>
      <c r="CA681" s="770"/>
      <c r="CB681" s="770"/>
      <c r="CC681" s="770"/>
    </row>
    <row r="682" spans="1:81" s="64" customFormat="1">
      <c r="A682" s="158"/>
      <c r="B682" s="159" t="str">
        <f>A682&amp;"-"&amp;TEXT(COUNTIF($A$5:A682,A682),"000")</f>
        <v>-000</v>
      </c>
      <c r="C682" s="52"/>
      <c r="D682" s="27"/>
      <c r="E682" s="28"/>
      <c r="F682" s="27"/>
      <c r="G682" s="27"/>
      <c r="H682" s="52"/>
      <c r="I682" s="380" t="str">
        <f>IFERROR(VLOOKUP($F682,'Liste planification'!$V$2:$W$96,2,FALSE),"")</f>
        <v/>
      </c>
      <c r="J682" s="27"/>
      <c r="K682" s="27"/>
      <c r="L682" s="27"/>
      <c r="M682" s="52"/>
      <c r="N682" s="52"/>
      <c r="O682" s="52"/>
      <c r="P682" s="52"/>
      <c r="Q682" s="52"/>
      <c r="R682" s="52"/>
      <c r="S682" s="52"/>
      <c r="T682" s="52"/>
      <c r="U682" s="52"/>
      <c r="V682" s="52"/>
      <c r="W682" s="52"/>
      <c r="X682" s="52"/>
      <c r="Y682" s="194"/>
      <c r="Z682" s="776"/>
      <c r="AA682" s="190"/>
      <c r="AB682" s="747">
        <f t="shared" si="40"/>
        <v>0</v>
      </c>
      <c r="AC682" s="748">
        <f t="shared" si="41"/>
        <v>0</v>
      </c>
      <c r="AD682" s="187"/>
      <c r="AE682" s="186"/>
      <c r="AF682" s="190"/>
      <c r="AG682" s="747">
        <f t="shared" si="42"/>
        <v>0</v>
      </c>
      <c r="AH682" s="748">
        <f t="shared" si="43"/>
        <v>0</v>
      </c>
      <c r="AI682" s="187"/>
      <c r="AJ682" s="52"/>
      <c r="AK682" s="156" t="str">
        <f>IFERROR(VLOOKUP($A682,'Liste planification'!$B$2:$C$105,2,FALSE),"")</f>
        <v/>
      </c>
      <c r="AL682" s="27"/>
      <c r="AM682" s="27"/>
      <c r="AN682" s="769"/>
      <c r="AO682" s="770"/>
      <c r="AP682" s="770"/>
      <c r="AQ682" s="770"/>
      <c r="AR682" s="770"/>
      <c r="AS682" s="770"/>
      <c r="AT682" s="770"/>
      <c r="AU682" s="770"/>
      <c r="AV682" s="770"/>
      <c r="AW682" s="770"/>
      <c r="AX682" s="770"/>
      <c r="AY682" s="770"/>
      <c r="AZ682" s="770"/>
      <c r="BA682" s="770"/>
      <c r="BB682" s="770"/>
      <c r="BC682" s="770"/>
      <c r="BD682" s="770"/>
      <c r="BE682" s="770"/>
      <c r="BF682" s="770"/>
      <c r="BG682" s="770"/>
      <c r="BH682" s="770"/>
      <c r="BI682" s="770"/>
      <c r="BJ682" s="770"/>
      <c r="BK682" s="770"/>
      <c r="BL682" s="770"/>
      <c r="BM682" s="770"/>
      <c r="BN682" s="770"/>
      <c r="BO682" s="770"/>
      <c r="BP682" s="770"/>
      <c r="BQ682" s="770"/>
      <c r="BR682" s="770"/>
      <c r="BS682" s="770"/>
      <c r="BT682" s="770"/>
      <c r="BU682" s="770"/>
      <c r="BV682" s="770"/>
      <c r="BW682" s="770"/>
      <c r="BX682" s="770"/>
      <c r="BY682" s="770"/>
      <c r="BZ682" s="770"/>
      <c r="CA682" s="770"/>
      <c r="CB682" s="770"/>
      <c r="CC682" s="770"/>
    </row>
    <row r="683" spans="1:81" s="64" customFormat="1">
      <c r="A683" s="158"/>
      <c r="B683" s="159" t="str">
        <f>A683&amp;"-"&amp;TEXT(COUNTIF($A$5:A683,A683),"000")</f>
        <v>-000</v>
      </c>
      <c r="C683" s="52"/>
      <c r="D683" s="27"/>
      <c r="E683" s="28"/>
      <c r="F683" s="27"/>
      <c r="G683" s="27"/>
      <c r="H683" s="52"/>
      <c r="I683" s="380" t="str">
        <f>IFERROR(VLOOKUP($F683,'Liste planification'!$V$2:$W$96,2,FALSE),"")</f>
        <v/>
      </c>
      <c r="J683" s="27"/>
      <c r="K683" s="27"/>
      <c r="L683" s="27"/>
      <c r="M683" s="52"/>
      <c r="N683" s="52"/>
      <c r="O683" s="52"/>
      <c r="P683" s="52"/>
      <c r="Q683" s="52"/>
      <c r="R683" s="52"/>
      <c r="S683" s="52"/>
      <c r="T683" s="52"/>
      <c r="U683" s="52"/>
      <c r="V683" s="52"/>
      <c r="W683" s="52"/>
      <c r="X683" s="52"/>
      <c r="Y683" s="194"/>
      <c r="Z683" s="776"/>
      <c r="AA683" s="190"/>
      <c r="AB683" s="747">
        <f t="shared" si="40"/>
        <v>0</v>
      </c>
      <c r="AC683" s="748">
        <f t="shared" si="41"/>
        <v>0</v>
      </c>
      <c r="AD683" s="187"/>
      <c r="AE683" s="186"/>
      <c r="AF683" s="190"/>
      <c r="AG683" s="747">
        <f t="shared" si="42"/>
        <v>0</v>
      </c>
      <c r="AH683" s="748">
        <f t="shared" si="43"/>
        <v>0</v>
      </c>
      <c r="AI683" s="187"/>
      <c r="AJ683" s="52"/>
      <c r="AK683" s="156" t="str">
        <f>IFERROR(VLOOKUP($A683,'Liste planification'!$B$2:$C$105,2,FALSE),"")</f>
        <v/>
      </c>
      <c r="AL683" s="27"/>
      <c r="AM683" s="27"/>
      <c r="AN683" s="769"/>
      <c r="AO683" s="770"/>
      <c r="AP683" s="770"/>
      <c r="AQ683" s="770"/>
      <c r="AR683" s="770"/>
      <c r="AS683" s="770"/>
      <c r="AT683" s="770"/>
      <c r="AU683" s="770"/>
      <c r="AV683" s="770"/>
      <c r="AW683" s="770"/>
      <c r="AX683" s="770"/>
      <c r="AY683" s="770"/>
      <c r="AZ683" s="770"/>
      <c r="BA683" s="770"/>
      <c r="BB683" s="770"/>
      <c r="BC683" s="770"/>
      <c r="BD683" s="770"/>
      <c r="BE683" s="770"/>
      <c r="BF683" s="770"/>
      <c r="BG683" s="770"/>
      <c r="BH683" s="770"/>
      <c r="BI683" s="770"/>
      <c r="BJ683" s="770"/>
      <c r="BK683" s="770"/>
      <c r="BL683" s="770"/>
      <c r="BM683" s="770"/>
      <c r="BN683" s="770"/>
      <c r="BO683" s="770"/>
      <c r="BP683" s="770"/>
      <c r="BQ683" s="770"/>
      <c r="BR683" s="770"/>
      <c r="BS683" s="770"/>
      <c r="BT683" s="770"/>
      <c r="BU683" s="770"/>
      <c r="BV683" s="770"/>
      <c r="BW683" s="770"/>
      <c r="BX683" s="770"/>
      <c r="BY683" s="770"/>
      <c r="BZ683" s="770"/>
      <c r="CA683" s="770"/>
      <c r="CB683" s="770"/>
      <c r="CC683" s="770"/>
    </row>
    <row r="684" spans="1:81" s="64" customFormat="1">
      <c r="A684" s="158"/>
      <c r="B684" s="159" t="str">
        <f>A684&amp;"-"&amp;TEXT(COUNTIF($A$5:A684,A684),"000")</f>
        <v>-000</v>
      </c>
      <c r="C684" s="52"/>
      <c r="D684" s="27"/>
      <c r="E684" s="28"/>
      <c r="F684" s="27"/>
      <c r="G684" s="27"/>
      <c r="H684" s="52"/>
      <c r="I684" s="380" t="str">
        <f>IFERROR(VLOOKUP($F684,'Liste planification'!$V$2:$W$96,2,FALSE),"")</f>
        <v/>
      </c>
      <c r="J684" s="27"/>
      <c r="K684" s="27"/>
      <c r="L684" s="27"/>
      <c r="M684" s="52"/>
      <c r="N684" s="52"/>
      <c r="O684" s="52"/>
      <c r="P684" s="52"/>
      <c r="Q684" s="52"/>
      <c r="R684" s="52"/>
      <c r="S684" s="52"/>
      <c r="T684" s="52"/>
      <c r="U684" s="52"/>
      <c r="V684" s="52"/>
      <c r="W684" s="52"/>
      <c r="X684" s="52"/>
      <c r="Y684" s="194"/>
      <c r="Z684" s="776"/>
      <c r="AA684" s="190"/>
      <c r="AB684" s="747">
        <f t="shared" si="40"/>
        <v>0</v>
      </c>
      <c r="AC684" s="748">
        <f t="shared" si="41"/>
        <v>0</v>
      </c>
      <c r="AD684" s="187"/>
      <c r="AE684" s="186"/>
      <c r="AF684" s="190"/>
      <c r="AG684" s="747">
        <f t="shared" si="42"/>
        <v>0</v>
      </c>
      <c r="AH684" s="748">
        <f t="shared" si="43"/>
        <v>0</v>
      </c>
      <c r="AI684" s="187"/>
      <c r="AJ684" s="52"/>
      <c r="AK684" s="156" t="str">
        <f>IFERROR(VLOOKUP($A684,'Liste planification'!$B$2:$C$105,2,FALSE),"")</f>
        <v/>
      </c>
      <c r="AL684" s="27"/>
      <c r="AM684" s="27"/>
      <c r="AN684" s="769"/>
      <c r="AO684" s="770"/>
      <c r="AP684" s="770"/>
      <c r="AQ684" s="770"/>
      <c r="AR684" s="770"/>
      <c r="AS684" s="770"/>
      <c r="AT684" s="770"/>
      <c r="AU684" s="770"/>
      <c r="AV684" s="770"/>
      <c r="AW684" s="770"/>
      <c r="AX684" s="770"/>
      <c r="AY684" s="770"/>
      <c r="AZ684" s="770"/>
      <c r="BA684" s="770"/>
      <c r="BB684" s="770"/>
      <c r="BC684" s="770"/>
      <c r="BD684" s="770"/>
      <c r="BE684" s="770"/>
      <c r="BF684" s="770"/>
      <c r="BG684" s="770"/>
      <c r="BH684" s="770"/>
      <c r="BI684" s="770"/>
      <c r="BJ684" s="770"/>
      <c r="BK684" s="770"/>
      <c r="BL684" s="770"/>
      <c r="BM684" s="770"/>
      <c r="BN684" s="770"/>
      <c r="BO684" s="770"/>
      <c r="BP684" s="770"/>
      <c r="BQ684" s="770"/>
      <c r="BR684" s="770"/>
      <c r="BS684" s="770"/>
      <c r="BT684" s="770"/>
      <c r="BU684" s="770"/>
      <c r="BV684" s="770"/>
      <c r="BW684" s="770"/>
      <c r="BX684" s="770"/>
      <c r="BY684" s="770"/>
      <c r="BZ684" s="770"/>
      <c r="CA684" s="770"/>
      <c r="CB684" s="770"/>
      <c r="CC684" s="770"/>
    </row>
    <row r="685" spans="1:81" s="64" customFormat="1">
      <c r="A685" s="158"/>
      <c r="B685" s="159" t="str">
        <f>A685&amp;"-"&amp;TEXT(COUNTIF($A$5:A685,A685),"000")</f>
        <v>-000</v>
      </c>
      <c r="C685" s="52"/>
      <c r="D685" s="27"/>
      <c r="E685" s="28"/>
      <c r="F685" s="27"/>
      <c r="G685" s="27"/>
      <c r="H685" s="52"/>
      <c r="I685" s="380" t="str">
        <f>IFERROR(VLOOKUP($F685,'Liste planification'!$V$2:$W$96,2,FALSE),"")</f>
        <v/>
      </c>
      <c r="J685" s="27"/>
      <c r="K685" s="27"/>
      <c r="L685" s="27"/>
      <c r="M685" s="52"/>
      <c r="N685" s="52"/>
      <c r="O685" s="52"/>
      <c r="P685" s="52"/>
      <c r="Q685" s="52"/>
      <c r="R685" s="52"/>
      <c r="S685" s="52"/>
      <c r="T685" s="52"/>
      <c r="U685" s="52"/>
      <c r="V685" s="52"/>
      <c r="W685" s="52"/>
      <c r="X685" s="52"/>
      <c r="Y685" s="194"/>
      <c r="Z685" s="776"/>
      <c r="AA685" s="190"/>
      <c r="AB685" s="747">
        <f t="shared" si="40"/>
        <v>0</v>
      </c>
      <c r="AC685" s="748">
        <f t="shared" si="41"/>
        <v>0</v>
      </c>
      <c r="AD685" s="187"/>
      <c r="AE685" s="186"/>
      <c r="AF685" s="190"/>
      <c r="AG685" s="747">
        <f t="shared" si="42"/>
        <v>0</v>
      </c>
      <c r="AH685" s="748">
        <f t="shared" si="43"/>
        <v>0</v>
      </c>
      <c r="AI685" s="187"/>
      <c r="AJ685" s="52"/>
      <c r="AK685" s="156" t="str">
        <f>IFERROR(VLOOKUP($A685,'Liste planification'!$B$2:$C$105,2,FALSE),"")</f>
        <v/>
      </c>
      <c r="AL685" s="27"/>
      <c r="AM685" s="27"/>
      <c r="AN685" s="769"/>
      <c r="AO685" s="770"/>
      <c r="AP685" s="770"/>
      <c r="AQ685" s="770"/>
      <c r="AR685" s="770"/>
      <c r="AS685" s="770"/>
      <c r="AT685" s="770"/>
      <c r="AU685" s="770"/>
      <c r="AV685" s="770"/>
      <c r="AW685" s="770"/>
      <c r="AX685" s="770"/>
      <c r="AY685" s="770"/>
      <c r="AZ685" s="770"/>
      <c r="BA685" s="770"/>
      <c r="BB685" s="770"/>
      <c r="BC685" s="770"/>
      <c r="BD685" s="770"/>
      <c r="BE685" s="770"/>
      <c r="BF685" s="770"/>
      <c r="BG685" s="770"/>
      <c r="BH685" s="770"/>
      <c r="BI685" s="770"/>
      <c r="BJ685" s="770"/>
      <c r="BK685" s="770"/>
      <c r="BL685" s="770"/>
      <c r="BM685" s="770"/>
      <c r="BN685" s="770"/>
      <c r="BO685" s="770"/>
      <c r="BP685" s="770"/>
      <c r="BQ685" s="770"/>
      <c r="BR685" s="770"/>
      <c r="BS685" s="770"/>
      <c r="BT685" s="770"/>
      <c r="BU685" s="770"/>
      <c r="BV685" s="770"/>
      <c r="BW685" s="770"/>
      <c r="BX685" s="770"/>
      <c r="BY685" s="770"/>
      <c r="BZ685" s="770"/>
      <c r="CA685" s="770"/>
      <c r="CB685" s="770"/>
      <c r="CC685" s="770"/>
    </row>
    <row r="686" spans="1:81" s="64" customFormat="1">
      <c r="A686" s="158"/>
      <c r="B686" s="159" t="str">
        <f>A686&amp;"-"&amp;TEXT(COUNTIF($A$5:A686,A686),"000")</f>
        <v>-000</v>
      </c>
      <c r="C686" s="52"/>
      <c r="D686" s="27"/>
      <c r="E686" s="28"/>
      <c r="F686" s="27"/>
      <c r="G686" s="27"/>
      <c r="H686" s="52"/>
      <c r="I686" s="380" t="str">
        <f>IFERROR(VLOOKUP($F686,'Liste planification'!$V$2:$W$96,2,FALSE),"")</f>
        <v/>
      </c>
      <c r="J686" s="27"/>
      <c r="K686" s="27"/>
      <c r="L686" s="27"/>
      <c r="M686" s="52"/>
      <c r="N686" s="52"/>
      <c r="O686" s="52"/>
      <c r="P686" s="52"/>
      <c r="Q686" s="52"/>
      <c r="R686" s="52"/>
      <c r="S686" s="52"/>
      <c r="T686" s="52"/>
      <c r="U686" s="52"/>
      <c r="V686" s="52"/>
      <c r="W686" s="52"/>
      <c r="X686" s="52"/>
      <c r="Y686" s="194"/>
      <c r="Z686" s="776"/>
      <c r="AA686" s="190"/>
      <c r="AB686" s="747">
        <f t="shared" si="40"/>
        <v>0</v>
      </c>
      <c r="AC686" s="748">
        <f t="shared" si="41"/>
        <v>0</v>
      </c>
      <c r="AD686" s="187"/>
      <c r="AE686" s="186"/>
      <c r="AF686" s="190"/>
      <c r="AG686" s="747">
        <f t="shared" si="42"/>
        <v>0</v>
      </c>
      <c r="AH686" s="748">
        <f t="shared" si="43"/>
        <v>0</v>
      </c>
      <c r="AI686" s="187"/>
      <c r="AJ686" s="52"/>
      <c r="AK686" s="156" t="str">
        <f>IFERROR(VLOOKUP($A686,'Liste planification'!$B$2:$C$105,2,FALSE),"")</f>
        <v/>
      </c>
      <c r="AL686" s="27"/>
      <c r="AM686" s="27"/>
      <c r="AN686" s="769"/>
      <c r="AO686" s="770"/>
      <c r="AP686" s="770"/>
      <c r="AQ686" s="770"/>
      <c r="AR686" s="770"/>
      <c r="AS686" s="770"/>
      <c r="AT686" s="770"/>
      <c r="AU686" s="770"/>
      <c r="AV686" s="770"/>
      <c r="AW686" s="770"/>
      <c r="AX686" s="770"/>
      <c r="AY686" s="770"/>
      <c r="AZ686" s="770"/>
      <c r="BA686" s="770"/>
      <c r="BB686" s="770"/>
      <c r="BC686" s="770"/>
      <c r="BD686" s="770"/>
      <c r="BE686" s="770"/>
      <c r="BF686" s="770"/>
      <c r="BG686" s="770"/>
      <c r="BH686" s="770"/>
      <c r="BI686" s="770"/>
      <c r="BJ686" s="770"/>
      <c r="BK686" s="770"/>
      <c r="BL686" s="770"/>
      <c r="BM686" s="770"/>
      <c r="BN686" s="770"/>
      <c r="BO686" s="770"/>
      <c r="BP686" s="770"/>
      <c r="BQ686" s="770"/>
      <c r="BR686" s="770"/>
      <c r="BS686" s="770"/>
      <c r="BT686" s="770"/>
      <c r="BU686" s="770"/>
      <c r="BV686" s="770"/>
      <c r="BW686" s="770"/>
      <c r="BX686" s="770"/>
      <c r="BY686" s="770"/>
      <c r="BZ686" s="770"/>
      <c r="CA686" s="770"/>
      <c r="CB686" s="770"/>
      <c r="CC686" s="770"/>
    </row>
    <row r="687" spans="1:81" s="64" customFormat="1">
      <c r="A687" s="158"/>
      <c r="B687" s="159" t="str">
        <f>A687&amp;"-"&amp;TEXT(COUNTIF($A$5:A687,A687),"000")</f>
        <v>-000</v>
      </c>
      <c r="C687" s="52"/>
      <c r="D687" s="27"/>
      <c r="E687" s="28"/>
      <c r="F687" s="27"/>
      <c r="G687" s="27"/>
      <c r="H687" s="52"/>
      <c r="I687" s="380" t="str">
        <f>IFERROR(VLOOKUP($F687,'Liste planification'!$V$2:$W$96,2,FALSE),"")</f>
        <v/>
      </c>
      <c r="J687" s="27"/>
      <c r="K687" s="27"/>
      <c r="L687" s="27"/>
      <c r="M687" s="52"/>
      <c r="N687" s="52"/>
      <c r="O687" s="52"/>
      <c r="P687" s="52"/>
      <c r="Q687" s="52"/>
      <c r="R687" s="52"/>
      <c r="S687" s="52"/>
      <c r="T687" s="52"/>
      <c r="U687" s="52"/>
      <c r="V687" s="52"/>
      <c r="W687" s="52"/>
      <c r="X687" s="52"/>
      <c r="Y687" s="194"/>
      <c r="Z687" s="776"/>
      <c r="AA687" s="190"/>
      <c r="AB687" s="747">
        <f t="shared" si="40"/>
        <v>0</v>
      </c>
      <c r="AC687" s="748">
        <f t="shared" si="41"/>
        <v>0</v>
      </c>
      <c r="AD687" s="187"/>
      <c r="AE687" s="186"/>
      <c r="AF687" s="190"/>
      <c r="AG687" s="747">
        <f t="shared" si="42"/>
        <v>0</v>
      </c>
      <c r="AH687" s="748">
        <f t="shared" si="43"/>
        <v>0</v>
      </c>
      <c r="AI687" s="187"/>
      <c r="AJ687" s="52"/>
      <c r="AK687" s="156" t="str">
        <f>IFERROR(VLOOKUP($A687,'Liste planification'!$B$2:$C$105,2,FALSE),"")</f>
        <v/>
      </c>
      <c r="AL687" s="27"/>
      <c r="AM687" s="27"/>
      <c r="AN687" s="769"/>
      <c r="AO687" s="770"/>
      <c r="AP687" s="770"/>
      <c r="AQ687" s="770"/>
      <c r="AR687" s="770"/>
      <c r="AS687" s="770"/>
      <c r="AT687" s="770"/>
      <c r="AU687" s="770"/>
      <c r="AV687" s="770"/>
      <c r="AW687" s="770"/>
      <c r="AX687" s="770"/>
      <c r="AY687" s="770"/>
      <c r="AZ687" s="770"/>
      <c r="BA687" s="770"/>
      <c r="BB687" s="770"/>
      <c r="BC687" s="770"/>
      <c r="BD687" s="770"/>
      <c r="BE687" s="770"/>
      <c r="BF687" s="770"/>
      <c r="BG687" s="770"/>
      <c r="BH687" s="770"/>
      <c r="BI687" s="770"/>
      <c r="BJ687" s="770"/>
      <c r="BK687" s="770"/>
      <c r="BL687" s="770"/>
      <c r="BM687" s="770"/>
      <c r="BN687" s="770"/>
      <c r="BO687" s="770"/>
      <c r="BP687" s="770"/>
      <c r="BQ687" s="770"/>
      <c r="BR687" s="770"/>
      <c r="BS687" s="770"/>
      <c r="BT687" s="770"/>
      <c r="BU687" s="770"/>
      <c r="BV687" s="770"/>
      <c r="BW687" s="770"/>
      <c r="BX687" s="770"/>
      <c r="BY687" s="770"/>
      <c r="BZ687" s="770"/>
      <c r="CA687" s="770"/>
      <c r="CB687" s="770"/>
      <c r="CC687" s="770"/>
    </row>
    <row r="688" spans="1:81" s="64" customFormat="1">
      <c r="A688" s="158"/>
      <c r="B688" s="159" t="str">
        <f>A688&amp;"-"&amp;TEXT(COUNTIF($A$5:A688,A688),"000")</f>
        <v>-000</v>
      </c>
      <c r="C688" s="52"/>
      <c r="D688" s="27"/>
      <c r="E688" s="28"/>
      <c r="F688" s="27"/>
      <c r="G688" s="27"/>
      <c r="H688" s="52"/>
      <c r="I688" s="380" t="str">
        <f>IFERROR(VLOOKUP($F688,'Liste planification'!$V$2:$W$96,2,FALSE),"")</f>
        <v/>
      </c>
      <c r="J688" s="27"/>
      <c r="K688" s="27"/>
      <c r="L688" s="27"/>
      <c r="M688" s="52"/>
      <c r="N688" s="52"/>
      <c r="O688" s="52"/>
      <c r="P688" s="52"/>
      <c r="Q688" s="52"/>
      <c r="R688" s="52"/>
      <c r="S688" s="52"/>
      <c r="T688" s="52"/>
      <c r="U688" s="52"/>
      <c r="V688" s="52"/>
      <c r="W688" s="52"/>
      <c r="X688" s="52"/>
      <c r="Y688" s="194"/>
      <c r="Z688" s="776"/>
      <c r="AA688" s="190"/>
      <c r="AB688" s="747">
        <f t="shared" si="40"/>
        <v>0</v>
      </c>
      <c r="AC688" s="748">
        <f t="shared" si="41"/>
        <v>0</v>
      </c>
      <c r="AD688" s="187"/>
      <c r="AE688" s="186"/>
      <c r="AF688" s="190"/>
      <c r="AG688" s="747">
        <f t="shared" si="42"/>
        <v>0</v>
      </c>
      <c r="AH688" s="748">
        <f t="shared" si="43"/>
        <v>0</v>
      </c>
      <c r="AI688" s="187"/>
      <c r="AJ688" s="52"/>
      <c r="AK688" s="156" t="str">
        <f>IFERROR(VLOOKUP($A688,'Liste planification'!$B$2:$C$105,2,FALSE),"")</f>
        <v/>
      </c>
      <c r="AL688" s="27"/>
      <c r="AM688" s="27"/>
      <c r="AN688" s="769"/>
      <c r="AO688" s="770"/>
      <c r="AP688" s="770"/>
      <c r="AQ688" s="770"/>
      <c r="AR688" s="770"/>
      <c r="AS688" s="770"/>
      <c r="AT688" s="770"/>
      <c r="AU688" s="770"/>
      <c r="AV688" s="770"/>
      <c r="AW688" s="770"/>
      <c r="AX688" s="770"/>
      <c r="AY688" s="770"/>
      <c r="AZ688" s="770"/>
      <c r="BA688" s="770"/>
      <c r="BB688" s="770"/>
      <c r="BC688" s="770"/>
      <c r="BD688" s="770"/>
      <c r="BE688" s="770"/>
      <c r="BF688" s="770"/>
      <c r="BG688" s="770"/>
      <c r="BH688" s="770"/>
      <c r="BI688" s="770"/>
      <c r="BJ688" s="770"/>
      <c r="BK688" s="770"/>
      <c r="BL688" s="770"/>
      <c r="BM688" s="770"/>
      <c r="BN688" s="770"/>
      <c r="BO688" s="770"/>
      <c r="BP688" s="770"/>
      <c r="BQ688" s="770"/>
      <c r="BR688" s="770"/>
      <c r="BS688" s="770"/>
      <c r="BT688" s="770"/>
      <c r="BU688" s="770"/>
      <c r="BV688" s="770"/>
      <c r="BW688" s="770"/>
      <c r="BX688" s="770"/>
      <c r="BY688" s="770"/>
      <c r="BZ688" s="770"/>
      <c r="CA688" s="770"/>
      <c r="CB688" s="770"/>
      <c r="CC688" s="770"/>
    </row>
    <row r="689" spans="1:81" s="64" customFormat="1">
      <c r="A689" s="158"/>
      <c r="B689" s="159" t="str">
        <f>A689&amp;"-"&amp;TEXT(COUNTIF($A$5:A689,A689),"000")</f>
        <v>-000</v>
      </c>
      <c r="C689" s="52"/>
      <c r="D689" s="27"/>
      <c r="E689" s="28"/>
      <c r="F689" s="27"/>
      <c r="G689" s="27"/>
      <c r="H689" s="52"/>
      <c r="I689" s="380" t="str">
        <f>IFERROR(VLOOKUP($F689,'Liste planification'!$V$2:$W$96,2,FALSE),"")</f>
        <v/>
      </c>
      <c r="J689" s="27"/>
      <c r="K689" s="27"/>
      <c r="L689" s="27"/>
      <c r="M689" s="52"/>
      <c r="N689" s="52"/>
      <c r="O689" s="52"/>
      <c r="P689" s="52"/>
      <c r="Q689" s="52"/>
      <c r="R689" s="52"/>
      <c r="S689" s="52"/>
      <c r="T689" s="52"/>
      <c r="U689" s="52"/>
      <c r="V689" s="52"/>
      <c r="W689" s="52"/>
      <c r="X689" s="52"/>
      <c r="Y689" s="194"/>
      <c r="Z689" s="776"/>
      <c r="AA689" s="190"/>
      <c r="AB689" s="747">
        <f t="shared" si="40"/>
        <v>0</v>
      </c>
      <c r="AC689" s="748">
        <f t="shared" si="41"/>
        <v>0</v>
      </c>
      <c r="AD689" s="187"/>
      <c r="AE689" s="186"/>
      <c r="AF689" s="190"/>
      <c r="AG689" s="747">
        <f t="shared" si="42"/>
        <v>0</v>
      </c>
      <c r="AH689" s="748">
        <f t="shared" si="43"/>
        <v>0</v>
      </c>
      <c r="AI689" s="187"/>
      <c r="AJ689" s="52"/>
      <c r="AK689" s="156" t="str">
        <f>IFERROR(VLOOKUP($A689,'Liste planification'!$B$2:$C$105,2,FALSE),"")</f>
        <v/>
      </c>
      <c r="AL689" s="27"/>
      <c r="AM689" s="27"/>
      <c r="AN689" s="769"/>
      <c r="AO689" s="770"/>
      <c r="AP689" s="770"/>
      <c r="AQ689" s="770"/>
      <c r="AR689" s="770"/>
      <c r="AS689" s="770"/>
      <c r="AT689" s="770"/>
      <c r="AU689" s="770"/>
      <c r="AV689" s="770"/>
      <c r="AW689" s="770"/>
      <c r="AX689" s="770"/>
      <c r="AY689" s="770"/>
      <c r="AZ689" s="770"/>
      <c r="BA689" s="770"/>
      <c r="BB689" s="770"/>
      <c r="BC689" s="770"/>
      <c r="BD689" s="770"/>
      <c r="BE689" s="770"/>
      <c r="BF689" s="770"/>
      <c r="BG689" s="770"/>
      <c r="BH689" s="770"/>
      <c r="BI689" s="770"/>
      <c r="BJ689" s="770"/>
      <c r="BK689" s="770"/>
      <c r="BL689" s="770"/>
      <c r="BM689" s="770"/>
      <c r="BN689" s="770"/>
      <c r="BO689" s="770"/>
      <c r="BP689" s="770"/>
      <c r="BQ689" s="770"/>
      <c r="BR689" s="770"/>
      <c r="BS689" s="770"/>
      <c r="BT689" s="770"/>
      <c r="BU689" s="770"/>
      <c r="BV689" s="770"/>
      <c r="BW689" s="770"/>
      <c r="BX689" s="770"/>
      <c r="BY689" s="770"/>
      <c r="BZ689" s="770"/>
      <c r="CA689" s="770"/>
      <c r="CB689" s="770"/>
      <c r="CC689" s="770"/>
    </row>
    <row r="690" spans="1:81" s="64" customFormat="1">
      <c r="A690" s="158"/>
      <c r="B690" s="159" t="str">
        <f>A690&amp;"-"&amp;TEXT(COUNTIF($A$5:A690,A690),"000")</f>
        <v>-000</v>
      </c>
      <c r="C690" s="52"/>
      <c r="D690" s="27"/>
      <c r="E690" s="28"/>
      <c r="F690" s="27"/>
      <c r="G690" s="27"/>
      <c r="H690" s="52"/>
      <c r="I690" s="380" t="str">
        <f>IFERROR(VLOOKUP($F690,'Liste planification'!$V$2:$W$96,2,FALSE),"")</f>
        <v/>
      </c>
      <c r="J690" s="27"/>
      <c r="K690" s="27"/>
      <c r="L690" s="27"/>
      <c r="M690" s="52"/>
      <c r="N690" s="52"/>
      <c r="O690" s="52"/>
      <c r="P690" s="52"/>
      <c r="Q690" s="52"/>
      <c r="R690" s="52"/>
      <c r="S690" s="52"/>
      <c r="T690" s="52"/>
      <c r="U690" s="52"/>
      <c r="V690" s="52"/>
      <c r="W690" s="52"/>
      <c r="X690" s="52"/>
      <c r="Y690" s="194"/>
      <c r="Z690" s="776"/>
      <c r="AA690" s="190"/>
      <c r="AB690" s="747">
        <f t="shared" si="40"/>
        <v>0</v>
      </c>
      <c r="AC690" s="748">
        <f t="shared" si="41"/>
        <v>0</v>
      </c>
      <c r="AD690" s="187"/>
      <c r="AE690" s="186"/>
      <c r="AF690" s="190"/>
      <c r="AG690" s="747">
        <f t="shared" si="42"/>
        <v>0</v>
      </c>
      <c r="AH690" s="748">
        <f t="shared" si="43"/>
        <v>0</v>
      </c>
      <c r="AI690" s="187"/>
      <c r="AJ690" s="52"/>
      <c r="AK690" s="156" t="str">
        <f>IFERROR(VLOOKUP($A690,'Liste planification'!$B$2:$C$105,2,FALSE),"")</f>
        <v/>
      </c>
      <c r="AL690" s="27"/>
      <c r="AM690" s="27"/>
      <c r="AN690" s="769"/>
      <c r="AO690" s="770"/>
      <c r="AP690" s="770"/>
      <c r="AQ690" s="770"/>
      <c r="AR690" s="770"/>
      <c r="AS690" s="770"/>
      <c r="AT690" s="770"/>
      <c r="AU690" s="770"/>
      <c r="AV690" s="770"/>
      <c r="AW690" s="770"/>
      <c r="AX690" s="770"/>
      <c r="AY690" s="770"/>
      <c r="AZ690" s="770"/>
      <c r="BA690" s="770"/>
      <c r="BB690" s="770"/>
      <c r="BC690" s="770"/>
      <c r="BD690" s="770"/>
      <c r="BE690" s="770"/>
      <c r="BF690" s="770"/>
      <c r="BG690" s="770"/>
      <c r="BH690" s="770"/>
      <c r="BI690" s="770"/>
      <c r="BJ690" s="770"/>
      <c r="BK690" s="770"/>
      <c r="BL690" s="770"/>
      <c r="BM690" s="770"/>
      <c r="BN690" s="770"/>
      <c r="BO690" s="770"/>
      <c r="BP690" s="770"/>
      <c r="BQ690" s="770"/>
      <c r="BR690" s="770"/>
      <c r="BS690" s="770"/>
      <c r="BT690" s="770"/>
      <c r="BU690" s="770"/>
      <c r="BV690" s="770"/>
      <c r="BW690" s="770"/>
      <c r="BX690" s="770"/>
      <c r="BY690" s="770"/>
      <c r="BZ690" s="770"/>
      <c r="CA690" s="770"/>
      <c r="CB690" s="770"/>
      <c r="CC690" s="770"/>
    </row>
    <row r="691" spans="1:81" s="64" customFormat="1">
      <c r="A691" s="158"/>
      <c r="B691" s="159" t="str">
        <f>A691&amp;"-"&amp;TEXT(COUNTIF($A$5:A691,A691),"000")</f>
        <v>-000</v>
      </c>
      <c r="C691" s="52"/>
      <c r="D691" s="27"/>
      <c r="E691" s="28"/>
      <c r="F691" s="27"/>
      <c r="G691" s="27"/>
      <c r="H691" s="52"/>
      <c r="I691" s="380" t="str">
        <f>IFERROR(VLOOKUP($F691,'Liste planification'!$V$2:$W$96,2,FALSE),"")</f>
        <v/>
      </c>
      <c r="J691" s="27"/>
      <c r="K691" s="27"/>
      <c r="L691" s="27"/>
      <c r="M691" s="52"/>
      <c r="N691" s="52"/>
      <c r="O691" s="52"/>
      <c r="P691" s="52"/>
      <c r="Q691" s="52"/>
      <c r="R691" s="52"/>
      <c r="S691" s="52"/>
      <c r="T691" s="52"/>
      <c r="U691" s="52"/>
      <c r="V691" s="52"/>
      <c r="W691" s="52"/>
      <c r="X691" s="52"/>
      <c r="Y691" s="194"/>
      <c r="Z691" s="776"/>
      <c r="AA691" s="190"/>
      <c r="AB691" s="747">
        <f t="shared" si="40"/>
        <v>0</v>
      </c>
      <c r="AC691" s="748">
        <f t="shared" si="41"/>
        <v>0</v>
      </c>
      <c r="AD691" s="187"/>
      <c r="AE691" s="186"/>
      <c r="AF691" s="190"/>
      <c r="AG691" s="747">
        <f t="shared" si="42"/>
        <v>0</v>
      </c>
      <c r="AH691" s="748">
        <f t="shared" si="43"/>
        <v>0</v>
      </c>
      <c r="AI691" s="187"/>
      <c r="AJ691" s="52"/>
      <c r="AK691" s="156" t="str">
        <f>IFERROR(VLOOKUP($A691,'Liste planification'!$B$2:$C$105,2,FALSE),"")</f>
        <v/>
      </c>
      <c r="AL691" s="27"/>
      <c r="AM691" s="27"/>
      <c r="AN691" s="769"/>
      <c r="AO691" s="770"/>
      <c r="AP691" s="770"/>
      <c r="AQ691" s="770"/>
      <c r="AR691" s="770"/>
      <c r="AS691" s="770"/>
      <c r="AT691" s="770"/>
      <c r="AU691" s="770"/>
      <c r="AV691" s="770"/>
      <c r="AW691" s="770"/>
      <c r="AX691" s="770"/>
      <c r="AY691" s="770"/>
      <c r="AZ691" s="770"/>
      <c r="BA691" s="770"/>
      <c r="BB691" s="770"/>
      <c r="BC691" s="770"/>
      <c r="BD691" s="770"/>
      <c r="BE691" s="770"/>
      <c r="BF691" s="770"/>
      <c r="BG691" s="770"/>
      <c r="BH691" s="770"/>
      <c r="BI691" s="770"/>
      <c r="BJ691" s="770"/>
      <c r="BK691" s="770"/>
      <c r="BL691" s="770"/>
      <c r="BM691" s="770"/>
      <c r="BN691" s="770"/>
      <c r="BO691" s="770"/>
      <c r="BP691" s="770"/>
      <c r="BQ691" s="770"/>
      <c r="BR691" s="770"/>
      <c r="BS691" s="770"/>
      <c r="BT691" s="770"/>
      <c r="BU691" s="770"/>
      <c r="BV691" s="770"/>
      <c r="BW691" s="770"/>
      <c r="BX691" s="770"/>
      <c r="BY691" s="770"/>
      <c r="BZ691" s="770"/>
      <c r="CA691" s="770"/>
      <c r="CB691" s="770"/>
      <c r="CC691" s="770"/>
    </row>
    <row r="692" spans="1:81" s="64" customFormat="1">
      <c r="A692" s="158"/>
      <c r="B692" s="159" t="str">
        <f>A692&amp;"-"&amp;TEXT(COUNTIF($A$5:A692,A692),"000")</f>
        <v>-000</v>
      </c>
      <c r="C692" s="52"/>
      <c r="D692" s="27"/>
      <c r="E692" s="28"/>
      <c r="F692" s="27"/>
      <c r="G692" s="27"/>
      <c r="H692" s="52"/>
      <c r="I692" s="380" t="str">
        <f>IFERROR(VLOOKUP($F692,'Liste planification'!$V$2:$W$96,2,FALSE),"")</f>
        <v/>
      </c>
      <c r="J692" s="27"/>
      <c r="K692" s="27"/>
      <c r="L692" s="27"/>
      <c r="M692" s="52"/>
      <c r="N692" s="52"/>
      <c r="O692" s="52"/>
      <c r="P692" s="52"/>
      <c r="Q692" s="52"/>
      <c r="R692" s="52"/>
      <c r="S692" s="52"/>
      <c r="T692" s="52"/>
      <c r="U692" s="52"/>
      <c r="V692" s="52"/>
      <c r="W692" s="52"/>
      <c r="X692" s="52"/>
      <c r="Y692" s="194"/>
      <c r="Z692" s="776"/>
      <c r="AA692" s="190"/>
      <c r="AB692" s="747">
        <f t="shared" ref="AB692:AB755" si="44">AA692/$AB$1</f>
        <v>0</v>
      </c>
      <c r="AC692" s="748">
        <f t="shared" ref="AC692:AC755" si="45">AA692/$AC$1</f>
        <v>0</v>
      </c>
      <c r="AD692" s="187"/>
      <c r="AE692" s="186"/>
      <c r="AF692" s="190"/>
      <c r="AG692" s="747">
        <f t="shared" ref="AG692:AG755" si="46">AF692/$AB$1</f>
        <v>0</v>
      </c>
      <c r="AH692" s="748">
        <f t="shared" ref="AH692:AH755" si="47">AF692/$AC$1</f>
        <v>0</v>
      </c>
      <c r="AI692" s="187"/>
      <c r="AJ692" s="52"/>
      <c r="AK692" s="156" t="str">
        <f>IFERROR(VLOOKUP($A692,'Liste planification'!$B$2:$C$105,2,FALSE),"")</f>
        <v/>
      </c>
      <c r="AL692" s="27"/>
      <c r="AM692" s="27"/>
      <c r="AN692" s="769"/>
      <c r="AO692" s="770"/>
      <c r="AP692" s="770"/>
      <c r="AQ692" s="770"/>
      <c r="AR692" s="770"/>
      <c r="AS692" s="770"/>
      <c r="AT692" s="770"/>
      <c r="AU692" s="770"/>
      <c r="AV692" s="770"/>
      <c r="AW692" s="770"/>
      <c r="AX692" s="770"/>
      <c r="AY692" s="770"/>
      <c r="AZ692" s="770"/>
      <c r="BA692" s="770"/>
      <c r="BB692" s="770"/>
      <c r="BC692" s="770"/>
      <c r="BD692" s="770"/>
      <c r="BE692" s="770"/>
      <c r="BF692" s="770"/>
      <c r="BG692" s="770"/>
      <c r="BH692" s="770"/>
      <c r="BI692" s="770"/>
      <c r="BJ692" s="770"/>
      <c r="BK692" s="770"/>
      <c r="BL692" s="770"/>
      <c r="BM692" s="770"/>
      <c r="BN692" s="770"/>
      <c r="BO692" s="770"/>
      <c r="BP692" s="770"/>
      <c r="BQ692" s="770"/>
      <c r="BR692" s="770"/>
      <c r="BS692" s="770"/>
      <c r="BT692" s="770"/>
      <c r="BU692" s="770"/>
      <c r="BV692" s="770"/>
      <c r="BW692" s="770"/>
      <c r="BX692" s="770"/>
      <c r="BY692" s="770"/>
      <c r="BZ692" s="770"/>
      <c r="CA692" s="770"/>
      <c r="CB692" s="770"/>
      <c r="CC692" s="770"/>
    </row>
    <row r="693" spans="1:81" s="64" customFormat="1">
      <c r="A693" s="158"/>
      <c r="B693" s="159" t="str">
        <f>A693&amp;"-"&amp;TEXT(COUNTIF($A$5:A693,A693),"000")</f>
        <v>-000</v>
      </c>
      <c r="C693" s="52"/>
      <c r="D693" s="27"/>
      <c r="E693" s="28"/>
      <c r="F693" s="27"/>
      <c r="G693" s="27"/>
      <c r="H693" s="52"/>
      <c r="I693" s="380" t="str">
        <f>IFERROR(VLOOKUP($F693,'Liste planification'!$V$2:$W$96,2,FALSE),"")</f>
        <v/>
      </c>
      <c r="J693" s="27"/>
      <c r="K693" s="27"/>
      <c r="L693" s="27"/>
      <c r="M693" s="52"/>
      <c r="N693" s="52"/>
      <c r="O693" s="52"/>
      <c r="P693" s="52"/>
      <c r="Q693" s="52"/>
      <c r="R693" s="52"/>
      <c r="S693" s="52"/>
      <c r="T693" s="52"/>
      <c r="U693" s="52"/>
      <c r="V693" s="52"/>
      <c r="W693" s="52"/>
      <c r="X693" s="52"/>
      <c r="Y693" s="194"/>
      <c r="Z693" s="776"/>
      <c r="AA693" s="190"/>
      <c r="AB693" s="747">
        <f t="shared" si="44"/>
        <v>0</v>
      </c>
      <c r="AC693" s="748">
        <f t="shared" si="45"/>
        <v>0</v>
      </c>
      <c r="AD693" s="187"/>
      <c r="AE693" s="186"/>
      <c r="AF693" s="190"/>
      <c r="AG693" s="747">
        <f t="shared" si="46"/>
        <v>0</v>
      </c>
      <c r="AH693" s="748">
        <f t="shared" si="47"/>
        <v>0</v>
      </c>
      <c r="AI693" s="187"/>
      <c r="AJ693" s="52"/>
      <c r="AK693" s="156" t="str">
        <f>IFERROR(VLOOKUP($A693,'Liste planification'!$B$2:$C$105,2,FALSE),"")</f>
        <v/>
      </c>
      <c r="AL693" s="27"/>
      <c r="AM693" s="27"/>
      <c r="AN693" s="769"/>
      <c r="AO693" s="770"/>
      <c r="AP693" s="770"/>
      <c r="AQ693" s="770"/>
      <c r="AR693" s="770"/>
      <c r="AS693" s="770"/>
      <c r="AT693" s="770"/>
      <c r="AU693" s="770"/>
      <c r="AV693" s="770"/>
      <c r="AW693" s="770"/>
      <c r="AX693" s="770"/>
      <c r="AY693" s="770"/>
      <c r="AZ693" s="770"/>
      <c r="BA693" s="770"/>
      <c r="BB693" s="770"/>
      <c r="BC693" s="770"/>
      <c r="BD693" s="770"/>
      <c r="BE693" s="770"/>
      <c r="BF693" s="770"/>
      <c r="BG693" s="770"/>
      <c r="BH693" s="770"/>
      <c r="BI693" s="770"/>
      <c r="BJ693" s="770"/>
      <c r="BK693" s="770"/>
      <c r="BL693" s="770"/>
      <c r="BM693" s="770"/>
      <c r="BN693" s="770"/>
      <c r="BO693" s="770"/>
      <c r="BP693" s="770"/>
      <c r="BQ693" s="770"/>
      <c r="BR693" s="770"/>
      <c r="BS693" s="770"/>
      <c r="BT693" s="770"/>
      <c r="BU693" s="770"/>
      <c r="BV693" s="770"/>
      <c r="BW693" s="770"/>
      <c r="BX693" s="770"/>
      <c r="BY693" s="770"/>
      <c r="BZ693" s="770"/>
      <c r="CA693" s="770"/>
      <c r="CB693" s="770"/>
      <c r="CC693" s="770"/>
    </row>
    <row r="694" spans="1:81" s="64" customFormat="1">
      <c r="A694" s="158"/>
      <c r="B694" s="159" t="str">
        <f>A694&amp;"-"&amp;TEXT(COUNTIF($A$5:A694,A694),"000")</f>
        <v>-000</v>
      </c>
      <c r="C694" s="52"/>
      <c r="D694" s="27"/>
      <c r="E694" s="28"/>
      <c r="F694" s="27"/>
      <c r="G694" s="27"/>
      <c r="H694" s="52"/>
      <c r="I694" s="380" t="str">
        <f>IFERROR(VLOOKUP($F694,'Liste planification'!$V$2:$W$96,2,FALSE),"")</f>
        <v/>
      </c>
      <c r="J694" s="27"/>
      <c r="K694" s="27"/>
      <c r="L694" s="27"/>
      <c r="M694" s="52"/>
      <c r="N694" s="52"/>
      <c r="O694" s="52"/>
      <c r="P694" s="52"/>
      <c r="Q694" s="52"/>
      <c r="R694" s="52"/>
      <c r="S694" s="52"/>
      <c r="T694" s="52"/>
      <c r="U694" s="52"/>
      <c r="V694" s="52"/>
      <c r="W694" s="52"/>
      <c r="X694" s="52"/>
      <c r="Y694" s="194"/>
      <c r="Z694" s="776"/>
      <c r="AA694" s="190"/>
      <c r="AB694" s="747">
        <f t="shared" si="44"/>
        <v>0</v>
      </c>
      <c r="AC694" s="748">
        <f t="shared" si="45"/>
        <v>0</v>
      </c>
      <c r="AD694" s="187"/>
      <c r="AE694" s="186"/>
      <c r="AF694" s="190"/>
      <c r="AG694" s="747">
        <f t="shared" si="46"/>
        <v>0</v>
      </c>
      <c r="AH694" s="748">
        <f t="shared" si="47"/>
        <v>0</v>
      </c>
      <c r="AI694" s="187"/>
      <c r="AJ694" s="52"/>
      <c r="AK694" s="156" t="str">
        <f>IFERROR(VLOOKUP($A694,'Liste planification'!$B$2:$C$105,2,FALSE),"")</f>
        <v/>
      </c>
      <c r="AL694" s="27"/>
      <c r="AM694" s="27"/>
      <c r="AN694" s="769"/>
      <c r="AO694" s="770"/>
      <c r="AP694" s="770"/>
      <c r="AQ694" s="770"/>
      <c r="AR694" s="770"/>
      <c r="AS694" s="770"/>
      <c r="AT694" s="770"/>
      <c r="AU694" s="770"/>
      <c r="AV694" s="770"/>
      <c r="AW694" s="770"/>
      <c r="AX694" s="770"/>
      <c r="AY694" s="770"/>
      <c r="AZ694" s="770"/>
      <c r="BA694" s="770"/>
      <c r="BB694" s="770"/>
      <c r="BC694" s="770"/>
      <c r="BD694" s="770"/>
      <c r="BE694" s="770"/>
      <c r="BF694" s="770"/>
      <c r="BG694" s="770"/>
      <c r="BH694" s="770"/>
      <c r="BI694" s="770"/>
      <c r="BJ694" s="770"/>
      <c r="BK694" s="770"/>
      <c r="BL694" s="770"/>
      <c r="BM694" s="770"/>
      <c r="BN694" s="770"/>
      <c r="BO694" s="770"/>
      <c r="BP694" s="770"/>
      <c r="BQ694" s="770"/>
      <c r="BR694" s="770"/>
      <c r="BS694" s="770"/>
      <c r="BT694" s="770"/>
      <c r="BU694" s="770"/>
      <c r="BV694" s="770"/>
      <c r="BW694" s="770"/>
      <c r="BX694" s="770"/>
      <c r="BY694" s="770"/>
      <c r="BZ694" s="770"/>
      <c r="CA694" s="770"/>
      <c r="CB694" s="770"/>
      <c r="CC694" s="770"/>
    </row>
    <row r="695" spans="1:81" s="64" customFormat="1">
      <c r="A695" s="158"/>
      <c r="B695" s="159" t="str">
        <f>A695&amp;"-"&amp;TEXT(COUNTIF($A$5:A695,A695),"000")</f>
        <v>-000</v>
      </c>
      <c r="C695" s="52"/>
      <c r="D695" s="27"/>
      <c r="E695" s="28"/>
      <c r="F695" s="27"/>
      <c r="G695" s="27"/>
      <c r="H695" s="52"/>
      <c r="I695" s="380" t="str">
        <f>IFERROR(VLOOKUP($F695,'Liste planification'!$V$2:$W$96,2,FALSE),"")</f>
        <v/>
      </c>
      <c r="J695" s="27"/>
      <c r="K695" s="27"/>
      <c r="L695" s="27"/>
      <c r="M695" s="52"/>
      <c r="N695" s="52"/>
      <c r="O695" s="52"/>
      <c r="P695" s="52"/>
      <c r="Q695" s="52"/>
      <c r="R695" s="52"/>
      <c r="S695" s="52"/>
      <c r="T695" s="52"/>
      <c r="U695" s="52"/>
      <c r="V695" s="52"/>
      <c r="W695" s="52"/>
      <c r="X695" s="52"/>
      <c r="Y695" s="194"/>
      <c r="Z695" s="776"/>
      <c r="AA695" s="190"/>
      <c r="AB695" s="747">
        <f t="shared" si="44"/>
        <v>0</v>
      </c>
      <c r="AC695" s="748">
        <f t="shared" si="45"/>
        <v>0</v>
      </c>
      <c r="AD695" s="187"/>
      <c r="AE695" s="186"/>
      <c r="AF695" s="190"/>
      <c r="AG695" s="747">
        <f t="shared" si="46"/>
        <v>0</v>
      </c>
      <c r="AH695" s="748">
        <f t="shared" si="47"/>
        <v>0</v>
      </c>
      <c r="AI695" s="187"/>
      <c r="AJ695" s="52"/>
      <c r="AK695" s="156" t="str">
        <f>IFERROR(VLOOKUP($A695,'Liste planification'!$B$2:$C$105,2,FALSE),"")</f>
        <v/>
      </c>
      <c r="AL695" s="27"/>
      <c r="AM695" s="27"/>
      <c r="AN695" s="769"/>
      <c r="AO695" s="770"/>
      <c r="AP695" s="770"/>
      <c r="AQ695" s="770"/>
      <c r="AR695" s="770"/>
      <c r="AS695" s="770"/>
      <c r="AT695" s="770"/>
      <c r="AU695" s="770"/>
      <c r="AV695" s="770"/>
      <c r="AW695" s="770"/>
      <c r="AX695" s="770"/>
      <c r="AY695" s="770"/>
      <c r="AZ695" s="770"/>
      <c r="BA695" s="770"/>
      <c r="BB695" s="770"/>
      <c r="BC695" s="770"/>
      <c r="BD695" s="770"/>
      <c r="BE695" s="770"/>
      <c r="BF695" s="770"/>
      <c r="BG695" s="770"/>
      <c r="BH695" s="770"/>
      <c r="BI695" s="770"/>
      <c r="BJ695" s="770"/>
      <c r="BK695" s="770"/>
      <c r="BL695" s="770"/>
      <c r="BM695" s="770"/>
      <c r="BN695" s="770"/>
      <c r="BO695" s="770"/>
      <c r="BP695" s="770"/>
      <c r="BQ695" s="770"/>
      <c r="BR695" s="770"/>
      <c r="BS695" s="770"/>
      <c r="BT695" s="770"/>
      <c r="BU695" s="770"/>
      <c r="BV695" s="770"/>
      <c r="BW695" s="770"/>
      <c r="BX695" s="770"/>
      <c r="BY695" s="770"/>
      <c r="BZ695" s="770"/>
      <c r="CA695" s="770"/>
      <c r="CB695" s="770"/>
      <c r="CC695" s="770"/>
    </row>
    <row r="696" spans="1:81" s="64" customFormat="1">
      <c r="A696" s="158"/>
      <c r="B696" s="159" t="str">
        <f>A696&amp;"-"&amp;TEXT(COUNTIF($A$5:A696,A696),"000")</f>
        <v>-000</v>
      </c>
      <c r="C696" s="52"/>
      <c r="D696" s="27"/>
      <c r="E696" s="28"/>
      <c r="F696" s="27"/>
      <c r="G696" s="27"/>
      <c r="H696" s="52"/>
      <c r="I696" s="380" t="str">
        <f>IFERROR(VLOOKUP($F696,'Liste planification'!$V$2:$W$96,2,FALSE),"")</f>
        <v/>
      </c>
      <c r="J696" s="27"/>
      <c r="K696" s="27"/>
      <c r="L696" s="27"/>
      <c r="M696" s="52"/>
      <c r="N696" s="52"/>
      <c r="O696" s="52"/>
      <c r="P696" s="52"/>
      <c r="Q696" s="52"/>
      <c r="R696" s="52"/>
      <c r="S696" s="52"/>
      <c r="T696" s="52"/>
      <c r="U696" s="52"/>
      <c r="V696" s="52"/>
      <c r="W696" s="52"/>
      <c r="X696" s="52"/>
      <c r="Y696" s="194"/>
      <c r="Z696" s="776"/>
      <c r="AA696" s="190"/>
      <c r="AB696" s="747">
        <f t="shared" si="44"/>
        <v>0</v>
      </c>
      <c r="AC696" s="748">
        <f t="shared" si="45"/>
        <v>0</v>
      </c>
      <c r="AD696" s="187"/>
      <c r="AE696" s="186"/>
      <c r="AF696" s="190"/>
      <c r="AG696" s="747">
        <f t="shared" si="46"/>
        <v>0</v>
      </c>
      <c r="AH696" s="748">
        <f t="shared" si="47"/>
        <v>0</v>
      </c>
      <c r="AI696" s="187"/>
      <c r="AJ696" s="52"/>
      <c r="AK696" s="156" t="str">
        <f>IFERROR(VLOOKUP($A696,'Liste planification'!$B$2:$C$105,2,FALSE),"")</f>
        <v/>
      </c>
      <c r="AL696" s="27"/>
      <c r="AM696" s="27"/>
      <c r="AN696" s="769"/>
      <c r="AO696" s="770"/>
      <c r="AP696" s="770"/>
      <c r="AQ696" s="770"/>
      <c r="AR696" s="770"/>
      <c r="AS696" s="770"/>
      <c r="AT696" s="770"/>
      <c r="AU696" s="770"/>
      <c r="AV696" s="770"/>
      <c r="AW696" s="770"/>
      <c r="AX696" s="770"/>
      <c r="AY696" s="770"/>
      <c r="AZ696" s="770"/>
      <c r="BA696" s="770"/>
      <c r="BB696" s="770"/>
      <c r="BC696" s="770"/>
      <c r="BD696" s="770"/>
      <c r="BE696" s="770"/>
      <c r="BF696" s="770"/>
      <c r="BG696" s="770"/>
      <c r="BH696" s="770"/>
      <c r="BI696" s="770"/>
      <c r="BJ696" s="770"/>
      <c r="BK696" s="770"/>
      <c r="BL696" s="770"/>
      <c r="BM696" s="770"/>
      <c r="BN696" s="770"/>
      <c r="BO696" s="770"/>
      <c r="BP696" s="770"/>
      <c r="BQ696" s="770"/>
      <c r="BR696" s="770"/>
      <c r="BS696" s="770"/>
      <c r="BT696" s="770"/>
      <c r="BU696" s="770"/>
      <c r="BV696" s="770"/>
      <c r="BW696" s="770"/>
      <c r="BX696" s="770"/>
      <c r="BY696" s="770"/>
      <c r="BZ696" s="770"/>
      <c r="CA696" s="770"/>
      <c r="CB696" s="770"/>
      <c r="CC696" s="770"/>
    </row>
    <row r="697" spans="1:81" s="64" customFormat="1">
      <c r="A697" s="158"/>
      <c r="B697" s="159" t="str">
        <f>A697&amp;"-"&amp;TEXT(COUNTIF($A$5:A697,A697),"000")</f>
        <v>-000</v>
      </c>
      <c r="C697" s="52"/>
      <c r="D697" s="27"/>
      <c r="E697" s="28"/>
      <c r="F697" s="27"/>
      <c r="G697" s="27"/>
      <c r="H697" s="52"/>
      <c r="I697" s="380" t="str">
        <f>IFERROR(VLOOKUP($F697,'Liste planification'!$V$2:$W$96,2,FALSE),"")</f>
        <v/>
      </c>
      <c r="J697" s="27"/>
      <c r="K697" s="27"/>
      <c r="L697" s="27"/>
      <c r="M697" s="52"/>
      <c r="N697" s="52"/>
      <c r="O697" s="52"/>
      <c r="P697" s="52"/>
      <c r="Q697" s="52"/>
      <c r="R697" s="52"/>
      <c r="S697" s="52"/>
      <c r="T697" s="52"/>
      <c r="U697" s="52"/>
      <c r="V697" s="52"/>
      <c r="W697" s="52"/>
      <c r="X697" s="52"/>
      <c r="Y697" s="194"/>
      <c r="Z697" s="776"/>
      <c r="AA697" s="190"/>
      <c r="AB697" s="747">
        <f t="shared" si="44"/>
        <v>0</v>
      </c>
      <c r="AC697" s="748">
        <f t="shared" si="45"/>
        <v>0</v>
      </c>
      <c r="AD697" s="187"/>
      <c r="AE697" s="186"/>
      <c r="AF697" s="190"/>
      <c r="AG697" s="747">
        <f t="shared" si="46"/>
        <v>0</v>
      </c>
      <c r="AH697" s="748">
        <f t="shared" si="47"/>
        <v>0</v>
      </c>
      <c r="AI697" s="187"/>
      <c r="AJ697" s="52"/>
      <c r="AK697" s="156" t="str">
        <f>IFERROR(VLOOKUP($A697,'Liste planification'!$B$2:$C$105,2,FALSE),"")</f>
        <v/>
      </c>
      <c r="AL697" s="27"/>
      <c r="AM697" s="27"/>
      <c r="AN697" s="769"/>
      <c r="AO697" s="770"/>
      <c r="AP697" s="770"/>
      <c r="AQ697" s="770"/>
      <c r="AR697" s="770"/>
      <c r="AS697" s="770"/>
      <c r="AT697" s="770"/>
      <c r="AU697" s="770"/>
      <c r="AV697" s="770"/>
      <c r="AW697" s="770"/>
      <c r="AX697" s="770"/>
      <c r="AY697" s="770"/>
      <c r="AZ697" s="770"/>
      <c r="BA697" s="770"/>
      <c r="BB697" s="770"/>
      <c r="BC697" s="770"/>
      <c r="BD697" s="770"/>
      <c r="BE697" s="770"/>
      <c r="BF697" s="770"/>
      <c r="BG697" s="770"/>
      <c r="BH697" s="770"/>
      <c r="BI697" s="770"/>
      <c r="BJ697" s="770"/>
      <c r="BK697" s="770"/>
      <c r="BL697" s="770"/>
      <c r="BM697" s="770"/>
      <c r="BN697" s="770"/>
      <c r="BO697" s="770"/>
      <c r="BP697" s="770"/>
      <c r="BQ697" s="770"/>
      <c r="BR697" s="770"/>
      <c r="BS697" s="770"/>
      <c r="BT697" s="770"/>
      <c r="BU697" s="770"/>
      <c r="BV697" s="770"/>
      <c r="BW697" s="770"/>
      <c r="BX697" s="770"/>
      <c r="BY697" s="770"/>
      <c r="BZ697" s="770"/>
      <c r="CA697" s="770"/>
      <c r="CB697" s="770"/>
      <c r="CC697" s="770"/>
    </row>
    <row r="698" spans="1:81" s="64" customFormat="1">
      <c r="A698" s="158"/>
      <c r="B698" s="159" t="str">
        <f>A698&amp;"-"&amp;TEXT(COUNTIF($A$5:A698,A698),"000")</f>
        <v>-000</v>
      </c>
      <c r="C698" s="52"/>
      <c r="D698" s="27"/>
      <c r="E698" s="28"/>
      <c r="F698" s="27"/>
      <c r="G698" s="27"/>
      <c r="H698" s="52"/>
      <c r="I698" s="380" t="str">
        <f>IFERROR(VLOOKUP($F698,'Liste planification'!$V$2:$W$96,2,FALSE),"")</f>
        <v/>
      </c>
      <c r="J698" s="27"/>
      <c r="K698" s="27"/>
      <c r="L698" s="27"/>
      <c r="M698" s="52"/>
      <c r="N698" s="52"/>
      <c r="O698" s="52"/>
      <c r="P698" s="52"/>
      <c r="Q698" s="52"/>
      <c r="R698" s="52"/>
      <c r="S698" s="52"/>
      <c r="T698" s="52"/>
      <c r="U698" s="52"/>
      <c r="V698" s="52"/>
      <c r="W698" s="52"/>
      <c r="X698" s="52"/>
      <c r="Y698" s="194"/>
      <c r="Z698" s="776"/>
      <c r="AA698" s="190"/>
      <c r="AB698" s="747">
        <f t="shared" si="44"/>
        <v>0</v>
      </c>
      <c r="AC698" s="748">
        <f t="shared" si="45"/>
        <v>0</v>
      </c>
      <c r="AD698" s="187"/>
      <c r="AE698" s="186"/>
      <c r="AF698" s="190"/>
      <c r="AG698" s="747">
        <f t="shared" si="46"/>
        <v>0</v>
      </c>
      <c r="AH698" s="748">
        <f t="shared" si="47"/>
        <v>0</v>
      </c>
      <c r="AI698" s="187"/>
      <c r="AJ698" s="52"/>
      <c r="AK698" s="156" t="str">
        <f>IFERROR(VLOOKUP($A698,'Liste planification'!$B$2:$C$105,2,FALSE),"")</f>
        <v/>
      </c>
      <c r="AL698" s="27"/>
      <c r="AM698" s="27"/>
      <c r="AN698" s="769"/>
      <c r="AO698" s="770"/>
      <c r="AP698" s="770"/>
      <c r="AQ698" s="770"/>
      <c r="AR698" s="770"/>
      <c r="AS698" s="770"/>
      <c r="AT698" s="770"/>
      <c r="AU698" s="770"/>
      <c r="AV698" s="770"/>
      <c r="AW698" s="770"/>
      <c r="AX698" s="770"/>
      <c r="AY698" s="770"/>
      <c r="AZ698" s="770"/>
      <c r="BA698" s="770"/>
      <c r="BB698" s="770"/>
      <c r="BC698" s="770"/>
      <c r="BD698" s="770"/>
      <c r="BE698" s="770"/>
      <c r="BF698" s="770"/>
      <c r="BG698" s="770"/>
      <c r="BH698" s="770"/>
      <c r="BI698" s="770"/>
      <c r="BJ698" s="770"/>
      <c r="BK698" s="770"/>
      <c r="BL698" s="770"/>
      <c r="BM698" s="770"/>
      <c r="BN698" s="770"/>
      <c r="BO698" s="770"/>
      <c r="BP698" s="770"/>
      <c r="BQ698" s="770"/>
      <c r="BR698" s="770"/>
      <c r="BS698" s="770"/>
      <c r="BT698" s="770"/>
      <c r="BU698" s="770"/>
      <c r="BV698" s="770"/>
      <c r="BW698" s="770"/>
      <c r="BX698" s="770"/>
      <c r="BY698" s="770"/>
      <c r="BZ698" s="770"/>
      <c r="CA698" s="770"/>
      <c r="CB698" s="770"/>
      <c r="CC698" s="770"/>
    </row>
    <row r="699" spans="1:81" s="64" customFormat="1">
      <c r="A699" s="158"/>
      <c r="B699" s="159" t="str">
        <f>A699&amp;"-"&amp;TEXT(COUNTIF($A$5:A699,A699),"000")</f>
        <v>-000</v>
      </c>
      <c r="C699" s="52"/>
      <c r="D699" s="27"/>
      <c r="E699" s="28"/>
      <c r="F699" s="27"/>
      <c r="G699" s="27"/>
      <c r="H699" s="52"/>
      <c r="I699" s="380" t="str">
        <f>IFERROR(VLOOKUP($F699,'Liste planification'!$V$2:$W$96,2,FALSE),"")</f>
        <v/>
      </c>
      <c r="J699" s="27"/>
      <c r="K699" s="27"/>
      <c r="L699" s="27"/>
      <c r="M699" s="52"/>
      <c r="N699" s="52"/>
      <c r="O699" s="52"/>
      <c r="P699" s="52"/>
      <c r="Q699" s="52"/>
      <c r="R699" s="52"/>
      <c r="S699" s="52"/>
      <c r="T699" s="52"/>
      <c r="U699" s="52"/>
      <c r="V699" s="52"/>
      <c r="W699" s="52"/>
      <c r="X699" s="52"/>
      <c r="Y699" s="194"/>
      <c r="Z699" s="776"/>
      <c r="AA699" s="190"/>
      <c r="AB699" s="747">
        <f t="shared" si="44"/>
        <v>0</v>
      </c>
      <c r="AC699" s="748">
        <f t="shared" si="45"/>
        <v>0</v>
      </c>
      <c r="AD699" s="187"/>
      <c r="AE699" s="186"/>
      <c r="AF699" s="190"/>
      <c r="AG699" s="747">
        <f t="shared" si="46"/>
        <v>0</v>
      </c>
      <c r="AH699" s="748">
        <f t="shared" si="47"/>
        <v>0</v>
      </c>
      <c r="AI699" s="187"/>
      <c r="AJ699" s="52"/>
      <c r="AK699" s="156" t="str">
        <f>IFERROR(VLOOKUP($A699,'Liste planification'!$B$2:$C$105,2,FALSE),"")</f>
        <v/>
      </c>
      <c r="AL699" s="27"/>
      <c r="AM699" s="27"/>
      <c r="AN699" s="769"/>
      <c r="AO699" s="770"/>
      <c r="AP699" s="770"/>
      <c r="AQ699" s="770"/>
      <c r="AR699" s="770"/>
      <c r="AS699" s="770"/>
      <c r="AT699" s="770"/>
      <c r="AU699" s="770"/>
      <c r="AV699" s="770"/>
      <c r="AW699" s="770"/>
      <c r="AX699" s="770"/>
      <c r="AY699" s="770"/>
      <c r="AZ699" s="770"/>
      <c r="BA699" s="770"/>
      <c r="BB699" s="770"/>
      <c r="BC699" s="770"/>
      <c r="BD699" s="770"/>
      <c r="BE699" s="770"/>
      <c r="BF699" s="770"/>
      <c r="BG699" s="770"/>
      <c r="BH699" s="770"/>
      <c r="BI699" s="770"/>
      <c r="BJ699" s="770"/>
      <c r="BK699" s="770"/>
      <c r="BL699" s="770"/>
      <c r="BM699" s="770"/>
      <c r="BN699" s="770"/>
      <c r="BO699" s="770"/>
      <c r="BP699" s="770"/>
      <c r="BQ699" s="770"/>
      <c r="BR699" s="770"/>
      <c r="BS699" s="770"/>
      <c r="BT699" s="770"/>
      <c r="BU699" s="770"/>
      <c r="BV699" s="770"/>
      <c r="BW699" s="770"/>
      <c r="BX699" s="770"/>
      <c r="BY699" s="770"/>
      <c r="BZ699" s="770"/>
      <c r="CA699" s="770"/>
      <c r="CB699" s="770"/>
      <c r="CC699" s="770"/>
    </row>
    <row r="700" spans="1:81" s="64" customFormat="1">
      <c r="A700" s="158"/>
      <c r="B700" s="159" t="str">
        <f>A700&amp;"-"&amp;TEXT(COUNTIF($A$5:A700,A700),"000")</f>
        <v>-000</v>
      </c>
      <c r="C700" s="52"/>
      <c r="D700" s="27"/>
      <c r="E700" s="28"/>
      <c r="F700" s="27"/>
      <c r="G700" s="27"/>
      <c r="H700" s="52"/>
      <c r="I700" s="380" t="str">
        <f>IFERROR(VLOOKUP($F700,'Liste planification'!$V$2:$W$96,2,FALSE),"")</f>
        <v/>
      </c>
      <c r="J700" s="27"/>
      <c r="K700" s="27"/>
      <c r="L700" s="27"/>
      <c r="M700" s="52"/>
      <c r="N700" s="52"/>
      <c r="O700" s="52"/>
      <c r="P700" s="52"/>
      <c r="Q700" s="52"/>
      <c r="R700" s="52"/>
      <c r="S700" s="52"/>
      <c r="T700" s="52"/>
      <c r="U700" s="52"/>
      <c r="V700" s="52"/>
      <c r="W700" s="52"/>
      <c r="X700" s="52"/>
      <c r="Y700" s="194"/>
      <c r="Z700" s="776"/>
      <c r="AA700" s="190"/>
      <c r="AB700" s="747">
        <f t="shared" si="44"/>
        <v>0</v>
      </c>
      <c r="AC700" s="748">
        <f t="shared" si="45"/>
        <v>0</v>
      </c>
      <c r="AD700" s="187"/>
      <c r="AE700" s="186"/>
      <c r="AF700" s="190"/>
      <c r="AG700" s="747">
        <f t="shared" si="46"/>
        <v>0</v>
      </c>
      <c r="AH700" s="748">
        <f t="shared" si="47"/>
        <v>0</v>
      </c>
      <c r="AI700" s="187"/>
      <c r="AJ700" s="52"/>
      <c r="AK700" s="156" t="str">
        <f>IFERROR(VLOOKUP($A700,'Liste planification'!$B$2:$C$105,2,FALSE),"")</f>
        <v/>
      </c>
      <c r="AL700" s="27"/>
      <c r="AM700" s="27"/>
      <c r="AN700" s="769"/>
      <c r="AO700" s="770"/>
      <c r="AP700" s="770"/>
      <c r="AQ700" s="770"/>
      <c r="AR700" s="770"/>
      <c r="AS700" s="770"/>
      <c r="AT700" s="770"/>
      <c r="AU700" s="770"/>
      <c r="AV700" s="770"/>
      <c r="AW700" s="770"/>
      <c r="AX700" s="770"/>
      <c r="AY700" s="770"/>
      <c r="AZ700" s="770"/>
      <c r="BA700" s="770"/>
      <c r="BB700" s="770"/>
      <c r="BC700" s="770"/>
      <c r="BD700" s="770"/>
      <c r="BE700" s="770"/>
      <c r="BF700" s="770"/>
      <c r="BG700" s="770"/>
      <c r="BH700" s="770"/>
      <c r="BI700" s="770"/>
      <c r="BJ700" s="770"/>
      <c r="BK700" s="770"/>
      <c r="BL700" s="770"/>
      <c r="BM700" s="770"/>
      <c r="BN700" s="770"/>
      <c r="BO700" s="770"/>
      <c r="BP700" s="770"/>
      <c r="BQ700" s="770"/>
      <c r="BR700" s="770"/>
      <c r="BS700" s="770"/>
      <c r="BT700" s="770"/>
      <c r="BU700" s="770"/>
      <c r="BV700" s="770"/>
      <c r="BW700" s="770"/>
      <c r="BX700" s="770"/>
      <c r="BY700" s="770"/>
      <c r="BZ700" s="770"/>
      <c r="CA700" s="770"/>
      <c r="CB700" s="770"/>
      <c r="CC700" s="770"/>
    </row>
    <row r="701" spans="1:81" s="64" customFormat="1">
      <c r="A701" s="158"/>
      <c r="B701" s="159" t="str">
        <f>A701&amp;"-"&amp;TEXT(COUNTIF($A$5:A701,A701),"000")</f>
        <v>-000</v>
      </c>
      <c r="C701" s="52"/>
      <c r="D701" s="27"/>
      <c r="E701" s="28"/>
      <c r="F701" s="27"/>
      <c r="G701" s="27"/>
      <c r="H701" s="52"/>
      <c r="I701" s="380" t="str">
        <f>IFERROR(VLOOKUP($F701,'Liste planification'!$V$2:$W$96,2,FALSE),"")</f>
        <v/>
      </c>
      <c r="J701" s="27"/>
      <c r="K701" s="27"/>
      <c r="L701" s="27"/>
      <c r="M701" s="52"/>
      <c r="N701" s="52"/>
      <c r="O701" s="52"/>
      <c r="P701" s="52"/>
      <c r="Q701" s="52"/>
      <c r="R701" s="52"/>
      <c r="S701" s="52"/>
      <c r="T701" s="52"/>
      <c r="U701" s="52"/>
      <c r="V701" s="52"/>
      <c r="W701" s="52"/>
      <c r="X701" s="52"/>
      <c r="Y701" s="194"/>
      <c r="Z701" s="776"/>
      <c r="AA701" s="190"/>
      <c r="AB701" s="747">
        <f t="shared" si="44"/>
        <v>0</v>
      </c>
      <c r="AC701" s="748">
        <f t="shared" si="45"/>
        <v>0</v>
      </c>
      <c r="AD701" s="187"/>
      <c r="AE701" s="186"/>
      <c r="AF701" s="190"/>
      <c r="AG701" s="747">
        <f t="shared" si="46"/>
        <v>0</v>
      </c>
      <c r="AH701" s="748">
        <f t="shared" si="47"/>
        <v>0</v>
      </c>
      <c r="AI701" s="187"/>
      <c r="AJ701" s="52"/>
      <c r="AK701" s="156" t="str">
        <f>IFERROR(VLOOKUP($A701,'Liste planification'!$B$2:$C$105,2,FALSE),"")</f>
        <v/>
      </c>
      <c r="AL701" s="27"/>
      <c r="AM701" s="27"/>
      <c r="AN701" s="769"/>
      <c r="AO701" s="770"/>
      <c r="AP701" s="770"/>
      <c r="AQ701" s="770"/>
      <c r="AR701" s="770"/>
      <c r="AS701" s="770"/>
      <c r="AT701" s="770"/>
      <c r="AU701" s="770"/>
      <c r="AV701" s="770"/>
      <c r="AW701" s="770"/>
      <c r="AX701" s="770"/>
      <c r="AY701" s="770"/>
      <c r="AZ701" s="770"/>
      <c r="BA701" s="770"/>
      <c r="BB701" s="770"/>
      <c r="BC701" s="770"/>
      <c r="BD701" s="770"/>
      <c r="BE701" s="770"/>
      <c r="BF701" s="770"/>
      <c r="BG701" s="770"/>
      <c r="BH701" s="770"/>
      <c r="BI701" s="770"/>
      <c r="BJ701" s="770"/>
      <c r="BK701" s="770"/>
      <c r="BL701" s="770"/>
      <c r="BM701" s="770"/>
      <c r="BN701" s="770"/>
      <c r="BO701" s="770"/>
      <c r="BP701" s="770"/>
      <c r="BQ701" s="770"/>
      <c r="BR701" s="770"/>
      <c r="BS701" s="770"/>
      <c r="BT701" s="770"/>
      <c r="BU701" s="770"/>
      <c r="BV701" s="770"/>
      <c r="BW701" s="770"/>
      <c r="BX701" s="770"/>
      <c r="BY701" s="770"/>
      <c r="BZ701" s="770"/>
      <c r="CA701" s="770"/>
      <c r="CB701" s="770"/>
      <c r="CC701" s="770"/>
    </row>
    <row r="702" spans="1:81" s="64" customFormat="1">
      <c r="A702" s="158"/>
      <c r="B702" s="159" t="str">
        <f>A702&amp;"-"&amp;TEXT(COUNTIF($A$5:A702,A702),"000")</f>
        <v>-000</v>
      </c>
      <c r="C702" s="52"/>
      <c r="D702" s="27"/>
      <c r="E702" s="28"/>
      <c r="F702" s="27"/>
      <c r="G702" s="27"/>
      <c r="H702" s="52"/>
      <c r="I702" s="380" t="str">
        <f>IFERROR(VLOOKUP($F702,'Liste planification'!$V$2:$W$96,2,FALSE),"")</f>
        <v/>
      </c>
      <c r="J702" s="27"/>
      <c r="K702" s="27"/>
      <c r="L702" s="27"/>
      <c r="M702" s="52"/>
      <c r="N702" s="52"/>
      <c r="O702" s="52"/>
      <c r="P702" s="52"/>
      <c r="Q702" s="52"/>
      <c r="R702" s="52"/>
      <c r="S702" s="52"/>
      <c r="T702" s="52"/>
      <c r="U702" s="52"/>
      <c r="V702" s="52"/>
      <c r="W702" s="52"/>
      <c r="X702" s="52"/>
      <c r="Y702" s="194"/>
      <c r="Z702" s="776"/>
      <c r="AA702" s="190"/>
      <c r="AB702" s="747">
        <f t="shared" si="44"/>
        <v>0</v>
      </c>
      <c r="AC702" s="748">
        <f t="shared" si="45"/>
        <v>0</v>
      </c>
      <c r="AD702" s="187"/>
      <c r="AE702" s="186"/>
      <c r="AF702" s="190"/>
      <c r="AG702" s="747">
        <f t="shared" si="46"/>
        <v>0</v>
      </c>
      <c r="AH702" s="748">
        <f t="shared" si="47"/>
        <v>0</v>
      </c>
      <c r="AI702" s="187"/>
      <c r="AJ702" s="52"/>
      <c r="AK702" s="156" t="str">
        <f>IFERROR(VLOOKUP($A702,'Liste planification'!$B$2:$C$105,2,FALSE),"")</f>
        <v/>
      </c>
      <c r="AL702" s="27"/>
      <c r="AM702" s="27"/>
      <c r="AN702" s="769"/>
      <c r="AO702" s="770"/>
      <c r="AP702" s="770"/>
      <c r="AQ702" s="770"/>
      <c r="AR702" s="770"/>
      <c r="AS702" s="770"/>
      <c r="AT702" s="770"/>
      <c r="AU702" s="770"/>
      <c r="AV702" s="770"/>
      <c r="AW702" s="770"/>
      <c r="AX702" s="770"/>
      <c r="AY702" s="770"/>
      <c r="AZ702" s="770"/>
      <c r="BA702" s="770"/>
      <c r="BB702" s="770"/>
      <c r="BC702" s="770"/>
      <c r="BD702" s="770"/>
      <c r="BE702" s="770"/>
      <c r="BF702" s="770"/>
      <c r="BG702" s="770"/>
      <c r="BH702" s="770"/>
      <c r="BI702" s="770"/>
      <c r="BJ702" s="770"/>
      <c r="BK702" s="770"/>
      <c r="BL702" s="770"/>
      <c r="BM702" s="770"/>
      <c r="BN702" s="770"/>
      <c r="BO702" s="770"/>
      <c r="BP702" s="770"/>
      <c r="BQ702" s="770"/>
      <c r="BR702" s="770"/>
      <c r="BS702" s="770"/>
      <c r="BT702" s="770"/>
      <c r="BU702" s="770"/>
      <c r="BV702" s="770"/>
      <c r="BW702" s="770"/>
      <c r="BX702" s="770"/>
      <c r="BY702" s="770"/>
      <c r="BZ702" s="770"/>
      <c r="CA702" s="770"/>
      <c r="CB702" s="770"/>
      <c r="CC702" s="770"/>
    </row>
    <row r="703" spans="1:81" s="64" customFormat="1">
      <c r="A703" s="158"/>
      <c r="B703" s="159" t="str">
        <f>A703&amp;"-"&amp;TEXT(COUNTIF($A$5:A703,A703),"000")</f>
        <v>-000</v>
      </c>
      <c r="C703" s="52"/>
      <c r="D703" s="27"/>
      <c r="E703" s="28"/>
      <c r="F703" s="27"/>
      <c r="G703" s="27"/>
      <c r="H703" s="52"/>
      <c r="I703" s="380" t="str">
        <f>IFERROR(VLOOKUP($F703,'Liste planification'!$V$2:$W$96,2,FALSE),"")</f>
        <v/>
      </c>
      <c r="J703" s="27"/>
      <c r="K703" s="27"/>
      <c r="L703" s="27"/>
      <c r="M703" s="52"/>
      <c r="N703" s="52"/>
      <c r="O703" s="52"/>
      <c r="P703" s="52"/>
      <c r="Q703" s="52"/>
      <c r="R703" s="52"/>
      <c r="S703" s="52"/>
      <c r="T703" s="52"/>
      <c r="U703" s="52"/>
      <c r="V703" s="52"/>
      <c r="W703" s="52"/>
      <c r="X703" s="52"/>
      <c r="Y703" s="194"/>
      <c r="Z703" s="776"/>
      <c r="AA703" s="190"/>
      <c r="AB703" s="747">
        <f t="shared" si="44"/>
        <v>0</v>
      </c>
      <c r="AC703" s="748">
        <f t="shared" si="45"/>
        <v>0</v>
      </c>
      <c r="AD703" s="187"/>
      <c r="AE703" s="186"/>
      <c r="AF703" s="190"/>
      <c r="AG703" s="747">
        <f t="shared" si="46"/>
        <v>0</v>
      </c>
      <c r="AH703" s="748">
        <f t="shared" si="47"/>
        <v>0</v>
      </c>
      <c r="AI703" s="187"/>
      <c r="AJ703" s="52"/>
      <c r="AK703" s="156" t="str">
        <f>IFERROR(VLOOKUP($A703,'Liste planification'!$B$2:$C$105,2,FALSE),"")</f>
        <v/>
      </c>
      <c r="AL703" s="27"/>
      <c r="AM703" s="27"/>
      <c r="AN703" s="769"/>
      <c r="AO703" s="770"/>
      <c r="AP703" s="770"/>
      <c r="AQ703" s="770"/>
      <c r="AR703" s="770"/>
      <c r="AS703" s="770"/>
      <c r="AT703" s="770"/>
      <c r="AU703" s="770"/>
      <c r="AV703" s="770"/>
      <c r="AW703" s="770"/>
      <c r="AX703" s="770"/>
      <c r="AY703" s="770"/>
      <c r="AZ703" s="770"/>
      <c r="BA703" s="770"/>
      <c r="BB703" s="770"/>
      <c r="BC703" s="770"/>
      <c r="BD703" s="770"/>
      <c r="BE703" s="770"/>
      <c r="BF703" s="770"/>
      <c r="BG703" s="770"/>
      <c r="BH703" s="770"/>
      <c r="BI703" s="770"/>
      <c r="BJ703" s="770"/>
      <c r="BK703" s="770"/>
      <c r="BL703" s="770"/>
      <c r="BM703" s="770"/>
      <c r="BN703" s="770"/>
      <c r="BO703" s="770"/>
      <c r="BP703" s="770"/>
      <c r="BQ703" s="770"/>
      <c r="BR703" s="770"/>
      <c r="BS703" s="770"/>
      <c r="BT703" s="770"/>
      <c r="BU703" s="770"/>
      <c r="BV703" s="770"/>
      <c r="BW703" s="770"/>
      <c r="BX703" s="770"/>
      <c r="BY703" s="770"/>
      <c r="BZ703" s="770"/>
      <c r="CA703" s="770"/>
      <c r="CB703" s="770"/>
      <c r="CC703" s="770"/>
    </row>
    <row r="704" spans="1:81" s="64" customFormat="1">
      <c r="A704" s="158"/>
      <c r="B704" s="159" t="str">
        <f>A704&amp;"-"&amp;TEXT(COUNTIF($A$5:A704,A704),"000")</f>
        <v>-000</v>
      </c>
      <c r="C704" s="52"/>
      <c r="D704" s="27"/>
      <c r="E704" s="28"/>
      <c r="F704" s="27"/>
      <c r="G704" s="27"/>
      <c r="H704" s="52"/>
      <c r="I704" s="380" t="str">
        <f>IFERROR(VLOOKUP($F704,'Liste planification'!$V$2:$W$96,2,FALSE),"")</f>
        <v/>
      </c>
      <c r="J704" s="27"/>
      <c r="K704" s="27"/>
      <c r="L704" s="27"/>
      <c r="M704" s="52"/>
      <c r="N704" s="52"/>
      <c r="O704" s="52"/>
      <c r="P704" s="52"/>
      <c r="Q704" s="52"/>
      <c r="R704" s="52"/>
      <c r="S704" s="52"/>
      <c r="T704" s="52"/>
      <c r="U704" s="52"/>
      <c r="V704" s="52"/>
      <c r="W704" s="52"/>
      <c r="X704" s="52"/>
      <c r="Y704" s="194"/>
      <c r="Z704" s="776"/>
      <c r="AA704" s="190"/>
      <c r="AB704" s="747">
        <f t="shared" si="44"/>
        <v>0</v>
      </c>
      <c r="AC704" s="748">
        <f t="shared" si="45"/>
        <v>0</v>
      </c>
      <c r="AD704" s="187"/>
      <c r="AE704" s="186"/>
      <c r="AF704" s="190"/>
      <c r="AG704" s="747">
        <f t="shared" si="46"/>
        <v>0</v>
      </c>
      <c r="AH704" s="748">
        <f t="shared" si="47"/>
        <v>0</v>
      </c>
      <c r="AI704" s="187"/>
      <c r="AJ704" s="52"/>
      <c r="AK704" s="156" t="str">
        <f>IFERROR(VLOOKUP($A704,'Liste planification'!$B$2:$C$105,2,FALSE),"")</f>
        <v/>
      </c>
      <c r="AL704" s="27"/>
      <c r="AM704" s="27"/>
      <c r="AN704" s="769"/>
      <c r="AO704" s="770"/>
      <c r="AP704" s="770"/>
      <c r="AQ704" s="770"/>
      <c r="AR704" s="770"/>
      <c r="AS704" s="770"/>
      <c r="AT704" s="770"/>
      <c r="AU704" s="770"/>
      <c r="AV704" s="770"/>
      <c r="AW704" s="770"/>
      <c r="AX704" s="770"/>
      <c r="AY704" s="770"/>
      <c r="AZ704" s="770"/>
      <c r="BA704" s="770"/>
      <c r="BB704" s="770"/>
      <c r="BC704" s="770"/>
      <c r="BD704" s="770"/>
      <c r="BE704" s="770"/>
      <c r="BF704" s="770"/>
      <c r="BG704" s="770"/>
      <c r="BH704" s="770"/>
      <c r="BI704" s="770"/>
      <c r="BJ704" s="770"/>
      <c r="BK704" s="770"/>
      <c r="BL704" s="770"/>
      <c r="BM704" s="770"/>
      <c r="BN704" s="770"/>
      <c r="BO704" s="770"/>
      <c r="BP704" s="770"/>
      <c r="BQ704" s="770"/>
      <c r="BR704" s="770"/>
      <c r="BS704" s="770"/>
      <c r="BT704" s="770"/>
      <c r="BU704" s="770"/>
      <c r="BV704" s="770"/>
      <c r="BW704" s="770"/>
      <c r="BX704" s="770"/>
      <c r="BY704" s="770"/>
      <c r="BZ704" s="770"/>
      <c r="CA704" s="770"/>
      <c r="CB704" s="770"/>
      <c r="CC704" s="770"/>
    </row>
    <row r="705" spans="1:81" s="64" customFormat="1">
      <c r="A705" s="158"/>
      <c r="B705" s="159" t="str">
        <f>A705&amp;"-"&amp;TEXT(COUNTIF($A$5:A705,A705),"000")</f>
        <v>-000</v>
      </c>
      <c r="C705" s="52"/>
      <c r="D705" s="27"/>
      <c r="E705" s="28"/>
      <c r="F705" s="27"/>
      <c r="G705" s="27"/>
      <c r="H705" s="52"/>
      <c r="I705" s="380" t="str">
        <f>IFERROR(VLOOKUP($F705,'Liste planification'!$V$2:$W$96,2,FALSE),"")</f>
        <v/>
      </c>
      <c r="J705" s="27"/>
      <c r="K705" s="27"/>
      <c r="L705" s="27"/>
      <c r="M705" s="52"/>
      <c r="N705" s="52"/>
      <c r="O705" s="52"/>
      <c r="P705" s="52"/>
      <c r="Q705" s="52"/>
      <c r="R705" s="52"/>
      <c r="S705" s="52"/>
      <c r="T705" s="52"/>
      <c r="U705" s="52"/>
      <c r="V705" s="52"/>
      <c r="W705" s="52"/>
      <c r="X705" s="52"/>
      <c r="Y705" s="194"/>
      <c r="Z705" s="776"/>
      <c r="AA705" s="190"/>
      <c r="AB705" s="747">
        <f t="shared" si="44"/>
        <v>0</v>
      </c>
      <c r="AC705" s="748">
        <f t="shared" si="45"/>
        <v>0</v>
      </c>
      <c r="AD705" s="187"/>
      <c r="AE705" s="186"/>
      <c r="AF705" s="190"/>
      <c r="AG705" s="747">
        <f t="shared" si="46"/>
        <v>0</v>
      </c>
      <c r="AH705" s="748">
        <f t="shared" si="47"/>
        <v>0</v>
      </c>
      <c r="AI705" s="187"/>
      <c r="AJ705" s="52"/>
      <c r="AK705" s="156" t="str">
        <f>IFERROR(VLOOKUP($A705,'Liste planification'!$B$2:$C$105,2,FALSE),"")</f>
        <v/>
      </c>
      <c r="AL705" s="27"/>
      <c r="AM705" s="27"/>
      <c r="AN705" s="769"/>
      <c r="AO705" s="770"/>
      <c r="AP705" s="770"/>
      <c r="AQ705" s="770"/>
      <c r="AR705" s="770"/>
      <c r="AS705" s="770"/>
      <c r="AT705" s="770"/>
      <c r="AU705" s="770"/>
      <c r="AV705" s="770"/>
      <c r="AW705" s="770"/>
      <c r="AX705" s="770"/>
      <c r="AY705" s="770"/>
      <c r="AZ705" s="770"/>
      <c r="BA705" s="770"/>
      <c r="BB705" s="770"/>
      <c r="BC705" s="770"/>
      <c r="BD705" s="770"/>
      <c r="BE705" s="770"/>
      <c r="BF705" s="770"/>
      <c r="BG705" s="770"/>
      <c r="BH705" s="770"/>
      <c r="BI705" s="770"/>
      <c r="BJ705" s="770"/>
      <c r="BK705" s="770"/>
      <c r="BL705" s="770"/>
      <c r="BM705" s="770"/>
      <c r="BN705" s="770"/>
      <c r="BO705" s="770"/>
      <c r="BP705" s="770"/>
      <c r="BQ705" s="770"/>
      <c r="BR705" s="770"/>
      <c r="BS705" s="770"/>
      <c r="BT705" s="770"/>
      <c r="BU705" s="770"/>
      <c r="BV705" s="770"/>
      <c r="BW705" s="770"/>
      <c r="BX705" s="770"/>
      <c r="BY705" s="770"/>
      <c r="BZ705" s="770"/>
      <c r="CA705" s="770"/>
      <c r="CB705" s="770"/>
      <c r="CC705" s="770"/>
    </row>
    <row r="706" spans="1:81" s="64" customFormat="1">
      <c r="A706" s="158"/>
      <c r="B706" s="159" t="str">
        <f>A706&amp;"-"&amp;TEXT(COUNTIF($A$5:A706,A706),"000")</f>
        <v>-000</v>
      </c>
      <c r="C706" s="52"/>
      <c r="D706" s="27"/>
      <c r="E706" s="28"/>
      <c r="F706" s="27"/>
      <c r="G706" s="27"/>
      <c r="H706" s="52"/>
      <c r="I706" s="380" t="str">
        <f>IFERROR(VLOOKUP($F706,'Liste planification'!$V$2:$W$96,2,FALSE),"")</f>
        <v/>
      </c>
      <c r="J706" s="27"/>
      <c r="K706" s="27"/>
      <c r="L706" s="27"/>
      <c r="M706" s="52"/>
      <c r="N706" s="52"/>
      <c r="O706" s="52"/>
      <c r="P706" s="52"/>
      <c r="Q706" s="52"/>
      <c r="R706" s="52"/>
      <c r="S706" s="52"/>
      <c r="T706" s="52"/>
      <c r="U706" s="52"/>
      <c r="V706" s="52"/>
      <c r="W706" s="52"/>
      <c r="X706" s="52"/>
      <c r="Y706" s="194"/>
      <c r="Z706" s="776"/>
      <c r="AA706" s="190"/>
      <c r="AB706" s="747">
        <f t="shared" si="44"/>
        <v>0</v>
      </c>
      <c r="AC706" s="748">
        <f t="shared" si="45"/>
        <v>0</v>
      </c>
      <c r="AD706" s="187"/>
      <c r="AE706" s="186"/>
      <c r="AF706" s="190"/>
      <c r="AG706" s="747">
        <f t="shared" si="46"/>
        <v>0</v>
      </c>
      <c r="AH706" s="748">
        <f t="shared" si="47"/>
        <v>0</v>
      </c>
      <c r="AI706" s="187"/>
      <c r="AJ706" s="52"/>
      <c r="AK706" s="156" t="str">
        <f>IFERROR(VLOOKUP($A706,'Liste planification'!$B$2:$C$105,2,FALSE),"")</f>
        <v/>
      </c>
      <c r="AL706" s="27"/>
      <c r="AM706" s="27"/>
      <c r="AN706" s="769"/>
      <c r="AO706" s="770"/>
      <c r="AP706" s="770"/>
      <c r="AQ706" s="770"/>
      <c r="AR706" s="770"/>
      <c r="AS706" s="770"/>
      <c r="AT706" s="770"/>
      <c r="AU706" s="770"/>
      <c r="AV706" s="770"/>
      <c r="AW706" s="770"/>
      <c r="AX706" s="770"/>
      <c r="AY706" s="770"/>
      <c r="AZ706" s="770"/>
      <c r="BA706" s="770"/>
      <c r="BB706" s="770"/>
      <c r="BC706" s="770"/>
      <c r="BD706" s="770"/>
      <c r="BE706" s="770"/>
      <c r="BF706" s="770"/>
      <c r="BG706" s="770"/>
      <c r="BH706" s="770"/>
      <c r="BI706" s="770"/>
      <c r="BJ706" s="770"/>
      <c r="BK706" s="770"/>
      <c r="BL706" s="770"/>
      <c r="BM706" s="770"/>
      <c r="BN706" s="770"/>
      <c r="BO706" s="770"/>
      <c r="BP706" s="770"/>
      <c r="BQ706" s="770"/>
      <c r="BR706" s="770"/>
      <c r="BS706" s="770"/>
      <c r="BT706" s="770"/>
      <c r="BU706" s="770"/>
      <c r="BV706" s="770"/>
      <c r="BW706" s="770"/>
      <c r="BX706" s="770"/>
      <c r="BY706" s="770"/>
      <c r="BZ706" s="770"/>
      <c r="CA706" s="770"/>
      <c r="CB706" s="770"/>
      <c r="CC706" s="770"/>
    </row>
    <row r="707" spans="1:81" s="64" customFormat="1">
      <c r="A707" s="158"/>
      <c r="B707" s="159" t="str">
        <f>A707&amp;"-"&amp;TEXT(COUNTIF($A$5:A707,A707),"000")</f>
        <v>-000</v>
      </c>
      <c r="C707" s="52"/>
      <c r="D707" s="27"/>
      <c r="E707" s="28"/>
      <c r="F707" s="27"/>
      <c r="G707" s="27"/>
      <c r="H707" s="52"/>
      <c r="I707" s="380" t="str">
        <f>IFERROR(VLOOKUP($F707,'Liste planification'!$V$2:$W$96,2,FALSE),"")</f>
        <v/>
      </c>
      <c r="J707" s="27"/>
      <c r="K707" s="27"/>
      <c r="L707" s="27"/>
      <c r="M707" s="52"/>
      <c r="N707" s="52"/>
      <c r="O707" s="52"/>
      <c r="P707" s="52"/>
      <c r="Q707" s="52"/>
      <c r="R707" s="52"/>
      <c r="S707" s="52"/>
      <c r="T707" s="52"/>
      <c r="U707" s="52"/>
      <c r="V707" s="52"/>
      <c r="W707" s="52"/>
      <c r="X707" s="52"/>
      <c r="Y707" s="194"/>
      <c r="Z707" s="776"/>
      <c r="AA707" s="190"/>
      <c r="AB707" s="747">
        <f t="shared" si="44"/>
        <v>0</v>
      </c>
      <c r="AC707" s="748">
        <f t="shared" si="45"/>
        <v>0</v>
      </c>
      <c r="AD707" s="187"/>
      <c r="AE707" s="186"/>
      <c r="AF707" s="190"/>
      <c r="AG707" s="747">
        <f t="shared" si="46"/>
        <v>0</v>
      </c>
      <c r="AH707" s="748">
        <f t="shared" si="47"/>
        <v>0</v>
      </c>
      <c r="AI707" s="187"/>
      <c r="AJ707" s="52"/>
      <c r="AK707" s="156" t="str">
        <f>IFERROR(VLOOKUP($A707,'Liste planification'!$B$2:$C$105,2,FALSE),"")</f>
        <v/>
      </c>
      <c r="AL707" s="27"/>
      <c r="AM707" s="27"/>
      <c r="AN707" s="769"/>
      <c r="AO707" s="770"/>
      <c r="AP707" s="770"/>
      <c r="AQ707" s="770"/>
      <c r="AR707" s="770"/>
      <c r="AS707" s="770"/>
      <c r="AT707" s="770"/>
      <c r="AU707" s="770"/>
      <c r="AV707" s="770"/>
      <c r="AW707" s="770"/>
      <c r="AX707" s="770"/>
      <c r="AY707" s="770"/>
      <c r="AZ707" s="770"/>
      <c r="BA707" s="770"/>
      <c r="BB707" s="770"/>
      <c r="BC707" s="770"/>
      <c r="BD707" s="770"/>
      <c r="BE707" s="770"/>
      <c r="BF707" s="770"/>
      <c r="BG707" s="770"/>
      <c r="BH707" s="770"/>
      <c r="BI707" s="770"/>
      <c r="BJ707" s="770"/>
      <c r="BK707" s="770"/>
      <c r="BL707" s="770"/>
      <c r="BM707" s="770"/>
      <c r="BN707" s="770"/>
      <c r="BO707" s="770"/>
      <c r="BP707" s="770"/>
      <c r="BQ707" s="770"/>
      <c r="BR707" s="770"/>
      <c r="BS707" s="770"/>
      <c r="BT707" s="770"/>
      <c r="BU707" s="770"/>
      <c r="BV707" s="770"/>
      <c r="BW707" s="770"/>
      <c r="BX707" s="770"/>
      <c r="BY707" s="770"/>
      <c r="BZ707" s="770"/>
      <c r="CA707" s="770"/>
      <c r="CB707" s="770"/>
      <c r="CC707" s="770"/>
    </row>
    <row r="708" spans="1:81" s="64" customFormat="1">
      <c r="A708" s="158"/>
      <c r="B708" s="159" t="str">
        <f>A708&amp;"-"&amp;TEXT(COUNTIF($A$5:A708,A708),"000")</f>
        <v>-000</v>
      </c>
      <c r="C708" s="52"/>
      <c r="D708" s="27"/>
      <c r="E708" s="28"/>
      <c r="F708" s="27"/>
      <c r="G708" s="27"/>
      <c r="H708" s="52"/>
      <c r="I708" s="380" t="str">
        <f>IFERROR(VLOOKUP($F708,'Liste planification'!$V$2:$W$96,2,FALSE),"")</f>
        <v/>
      </c>
      <c r="J708" s="27"/>
      <c r="K708" s="27"/>
      <c r="L708" s="27"/>
      <c r="M708" s="52"/>
      <c r="N708" s="52"/>
      <c r="O708" s="52"/>
      <c r="P708" s="52"/>
      <c r="Q708" s="52"/>
      <c r="R708" s="52"/>
      <c r="S708" s="52"/>
      <c r="T708" s="52"/>
      <c r="U708" s="52"/>
      <c r="V708" s="52"/>
      <c r="W708" s="52"/>
      <c r="X708" s="52"/>
      <c r="Y708" s="194"/>
      <c r="Z708" s="776"/>
      <c r="AA708" s="190"/>
      <c r="AB708" s="747">
        <f t="shared" si="44"/>
        <v>0</v>
      </c>
      <c r="AC708" s="748">
        <f t="shared" si="45"/>
        <v>0</v>
      </c>
      <c r="AD708" s="187"/>
      <c r="AE708" s="186"/>
      <c r="AF708" s="190"/>
      <c r="AG708" s="747">
        <f t="shared" si="46"/>
        <v>0</v>
      </c>
      <c r="AH708" s="748">
        <f t="shared" si="47"/>
        <v>0</v>
      </c>
      <c r="AI708" s="187"/>
      <c r="AJ708" s="52"/>
      <c r="AK708" s="156" t="str">
        <f>IFERROR(VLOOKUP($A708,'Liste planification'!$B$2:$C$105,2,FALSE),"")</f>
        <v/>
      </c>
      <c r="AL708" s="27"/>
      <c r="AM708" s="27"/>
      <c r="AN708" s="769"/>
      <c r="AO708" s="770"/>
      <c r="AP708" s="770"/>
      <c r="AQ708" s="770"/>
      <c r="AR708" s="770"/>
      <c r="AS708" s="770"/>
      <c r="AT708" s="770"/>
      <c r="AU708" s="770"/>
      <c r="AV708" s="770"/>
      <c r="AW708" s="770"/>
      <c r="AX708" s="770"/>
      <c r="AY708" s="770"/>
      <c r="AZ708" s="770"/>
      <c r="BA708" s="770"/>
      <c r="BB708" s="770"/>
      <c r="BC708" s="770"/>
      <c r="BD708" s="770"/>
      <c r="BE708" s="770"/>
      <c r="BF708" s="770"/>
      <c r="BG708" s="770"/>
      <c r="BH708" s="770"/>
      <c r="BI708" s="770"/>
      <c r="BJ708" s="770"/>
      <c r="BK708" s="770"/>
      <c r="BL708" s="770"/>
      <c r="BM708" s="770"/>
      <c r="BN708" s="770"/>
      <c r="BO708" s="770"/>
      <c r="BP708" s="770"/>
      <c r="BQ708" s="770"/>
      <c r="BR708" s="770"/>
      <c r="BS708" s="770"/>
      <c r="BT708" s="770"/>
      <c r="BU708" s="770"/>
      <c r="BV708" s="770"/>
      <c r="BW708" s="770"/>
      <c r="BX708" s="770"/>
      <c r="BY708" s="770"/>
      <c r="BZ708" s="770"/>
      <c r="CA708" s="770"/>
      <c r="CB708" s="770"/>
      <c r="CC708" s="770"/>
    </row>
    <row r="709" spans="1:81" s="64" customFormat="1">
      <c r="A709" s="158"/>
      <c r="B709" s="159" t="str">
        <f>A709&amp;"-"&amp;TEXT(COUNTIF($A$5:A709,A709),"000")</f>
        <v>-000</v>
      </c>
      <c r="C709" s="52"/>
      <c r="D709" s="27"/>
      <c r="E709" s="28"/>
      <c r="F709" s="27"/>
      <c r="G709" s="27"/>
      <c r="H709" s="52"/>
      <c r="I709" s="380" t="str">
        <f>IFERROR(VLOOKUP($F709,'Liste planification'!$V$2:$W$96,2,FALSE),"")</f>
        <v/>
      </c>
      <c r="J709" s="27"/>
      <c r="K709" s="27"/>
      <c r="L709" s="27"/>
      <c r="M709" s="52"/>
      <c r="N709" s="52"/>
      <c r="O709" s="52"/>
      <c r="P709" s="52"/>
      <c r="Q709" s="52"/>
      <c r="R709" s="52"/>
      <c r="S709" s="52"/>
      <c r="T709" s="52"/>
      <c r="U709" s="52"/>
      <c r="V709" s="52"/>
      <c r="W709" s="52"/>
      <c r="X709" s="52"/>
      <c r="Y709" s="194"/>
      <c r="Z709" s="776"/>
      <c r="AA709" s="190"/>
      <c r="AB709" s="747">
        <f t="shared" si="44"/>
        <v>0</v>
      </c>
      <c r="AC709" s="748">
        <f t="shared" si="45"/>
        <v>0</v>
      </c>
      <c r="AD709" s="187"/>
      <c r="AE709" s="186"/>
      <c r="AF709" s="190"/>
      <c r="AG709" s="747">
        <f t="shared" si="46"/>
        <v>0</v>
      </c>
      <c r="AH709" s="748">
        <f t="shared" si="47"/>
        <v>0</v>
      </c>
      <c r="AI709" s="187"/>
      <c r="AJ709" s="52"/>
      <c r="AK709" s="156" t="str">
        <f>IFERROR(VLOOKUP($A709,'Liste planification'!$B$2:$C$105,2,FALSE),"")</f>
        <v/>
      </c>
      <c r="AL709" s="27"/>
      <c r="AM709" s="27"/>
      <c r="AN709" s="769"/>
      <c r="AO709" s="770"/>
      <c r="AP709" s="770"/>
      <c r="AQ709" s="770"/>
      <c r="AR709" s="770"/>
      <c r="AS709" s="770"/>
      <c r="AT709" s="770"/>
      <c r="AU709" s="770"/>
      <c r="AV709" s="770"/>
      <c r="AW709" s="770"/>
      <c r="AX709" s="770"/>
      <c r="AY709" s="770"/>
      <c r="AZ709" s="770"/>
      <c r="BA709" s="770"/>
      <c r="BB709" s="770"/>
      <c r="BC709" s="770"/>
      <c r="BD709" s="770"/>
      <c r="BE709" s="770"/>
      <c r="BF709" s="770"/>
      <c r="BG709" s="770"/>
      <c r="BH709" s="770"/>
      <c r="BI709" s="770"/>
      <c r="BJ709" s="770"/>
      <c r="BK709" s="770"/>
      <c r="BL709" s="770"/>
      <c r="BM709" s="770"/>
      <c r="BN709" s="770"/>
      <c r="BO709" s="770"/>
      <c r="BP709" s="770"/>
      <c r="BQ709" s="770"/>
      <c r="BR709" s="770"/>
      <c r="BS709" s="770"/>
      <c r="BT709" s="770"/>
      <c r="BU709" s="770"/>
      <c r="BV709" s="770"/>
      <c r="BW709" s="770"/>
      <c r="BX709" s="770"/>
      <c r="BY709" s="770"/>
      <c r="BZ709" s="770"/>
      <c r="CA709" s="770"/>
      <c r="CB709" s="770"/>
      <c r="CC709" s="770"/>
    </row>
    <row r="710" spans="1:81" s="64" customFormat="1">
      <c r="A710" s="158"/>
      <c r="B710" s="159" t="str">
        <f>A710&amp;"-"&amp;TEXT(COUNTIF($A$5:A710,A710),"000")</f>
        <v>-000</v>
      </c>
      <c r="C710" s="52"/>
      <c r="D710" s="27"/>
      <c r="E710" s="28"/>
      <c r="F710" s="27"/>
      <c r="G710" s="27"/>
      <c r="H710" s="52"/>
      <c r="I710" s="380" t="str">
        <f>IFERROR(VLOOKUP($F710,'Liste planification'!$V$2:$W$96,2,FALSE),"")</f>
        <v/>
      </c>
      <c r="J710" s="27"/>
      <c r="K710" s="27"/>
      <c r="L710" s="27"/>
      <c r="M710" s="52"/>
      <c r="N710" s="52"/>
      <c r="O710" s="52"/>
      <c r="P710" s="52"/>
      <c r="Q710" s="52"/>
      <c r="R710" s="52"/>
      <c r="S710" s="52"/>
      <c r="T710" s="52"/>
      <c r="U710" s="52"/>
      <c r="V710" s="52"/>
      <c r="W710" s="52"/>
      <c r="X710" s="52"/>
      <c r="Y710" s="194"/>
      <c r="Z710" s="776"/>
      <c r="AA710" s="190"/>
      <c r="AB710" s="747">
        <f t="shared" si="44"/>
        <v>0</v>
      </c>
      <c r="AC710" s="748">
        <f t="shared" si="45"/>
        <v>0</v>
      </c>
      <c r="AD710" s="187"/>
      <c r="AE710" s="186"/>
      <c r="AF710" s="190"/>
      <c r="AG710" s="747">
        <f t="shared" si="46"/>
        <v>0</v>
      </c>
      <c r="AH710" s="748">
        <f t="shared" si="47"/>
        <v>0</v>
      </c>
      <c r="AI710" s="187"/>
      <c r="AJ710" s="52"/>
      <c r="AK710" s="156" t="str">
        <f>IFERROR(VLOOKUP($A710,'Liste planification'!$B$2:$C$105,2,FALSE),"")</f>
        <v/>
      </c>
      <c r="AL710" s="27"/>
      <c r="AM710" s="27"/>
      <c r="AN710" s="769"/>
      <c r="AO710" s="770"/>
      <c r="AP710" s="770"/>
      <c r="AQ710" s="770"/>
      <c r="AR710" s="770"/>
      <c r="AS710" s="770"/>
      <c r="AT710" s="770"/>
      <c r="AU710" s="770"/>
      <c r="AV710" s="770"/>
      <c r="AW710" s="770"/>
      <c r="AX710" s="770"/>
      <c r="AY710" s="770"/>
      <c r="AZ710" s="770"/>
      <c r="BA710" s="770"/>
      <c r="BB710" s="770"/>
      <c r="BC710" s="770"/>
      <c r="BD710" s="770"/>
      <c r="BE710" s="770"/>
      <c r="BF710" s="770"/>
      <c r="BG710" s="770"/>
      <c r="BH710" s="770"/>
      <c r="BI710" s="770"/>
      <c r="BJ710" s="770"/>
      <c r="BK710" s="770"/>
      <c r="BL710" s="770"/>
      <c r="BM710" s="770"/>
      <c r="BN710" s="770"/>
      <c r="BO710" s="770"/>
      <c r="BP710" s="770"/>
      <c r="BQ710" s="770"/>
      <c r="BR710" s="770"/>
      <c r="BS710" s="770"/>
      <c r="BT710" s="770"/>
      <c r="BU710" s="770"/>
      <c r="BV710" s="770"/>
      <c r="BW710" s="770"/>
      <c r="BX710" s="770"/>
      <c r="BY710" s="770"/>
      <c r="BZ710" s="770"/>
      <c r="CA710" s="770"/>
      <c r="CB710" s="770"/>
      <c r="CC710" s="770"/>
    </row>
    <row r="711" spans="1:81" s="64" customFormat="1">
      <c r="A711" s="158"/>
      <c r="B711" s="159" t="str">
        <f>A711&amp;"-"&amp;TEXT(COUNTIF($A$5:A711,A711),"000")</f>
        <v>-000</v>
      </c>
      <c r="C711" s="52"/>
      <c r="D711" s="27"/>
      <c r="E711" s="28"/>
      <c r="F711" s="27"/>
      <c r="G711" s="27"/>
      <c r="H711" s="52"/>
      <c r="I711" s="380" t="str">
        <f>IFERROR(VLOOKUP($F711,'Liste planification'!$V$2:$W$96,2,FALSE),"")</f>
        <v/>
      </c>
      <c r="J711" s="27"/>
      <c r="K711" s="27"/>
      <c r="L711" s="27"/>
      <c r="M711" s="52"/>
      <c r="N711" s="52"/>
      <c r="O711" s="52"/>
      <c r="P711" s="52"/>
      <c r="Q711" s="52"/>
      <c r="R711" s="52"/>
      <c r="S711" s="52"/>
      <c r="T711" s="52"/>
      <c r="U711" s="52"/>
      <c r="V711" s="52"/>
      <c r="W711" s="52"/>
      <c r="X711" s="52"/>
      <c r="Y711" s="194"/>
      <c r="Z711" s="776"/>
      <c r="AA711" s="190"/>
      <c r="AB711" s="747">
        <f t="shared" si="44"/>
        <v>0</v>
      </c>
      <c r="AC711" s="748">
        <f t="shared" si="45"/>
        <v>0</v>
      </c>
      <c r="AD711" s="187"/>
      <c r="AE711" s="186"/>
      <c r="AF711" s="190"/>
      <c r="AG711" s="747">
        <f t="shared" si="46"/>
        <v>0</v>
      </c>
      <c r="AH711" s="748">
        <f t="shared" si="47"/>
        <v>0</v>
      </c>
      <c r="AI711" s="187"/>
      <c r="AJ711" s="52"/>
      <c r="AK711" s="156" t="str">
        <f>IFERROR(VLOOKUP($A711,'Liste planification'!$B$2:$C$105,2,FALSE),"")</f>
        <v/>
      </c>
      <c r="AL711" s="27"/>
      <c r="AM711" s="27"/>
      <c r="AN711" s="769"/>
      <c r="AO711" s="770"/>
      <c r="AP711" s="770"/>
      <c r="AQ711" s="770"/>
      <c r="AR711" s="770"/>
      <c r="AS711" s="770"/>
      <c r="AT711" s="770"/>
      <c r="AU711" s="770"/>
      <c r="AV711" s="770"/>
      <c r="AW711" s="770"/>
      <c r="AX711" s="770"/>
      <c r="AY711" s="770"/>
      <c r="AZ711" s="770"/>
      <c r="BA711" s="770"/>
      <c r="BB711" s="770"/>
      <c r="BC711" s="770"/>
      <c r="BD711" s="770"/>
      <c r="BE711" s="770"/>
      <c r="BF711" s="770"/>
      <c r="BG711" s="770"/>
      <c r="BH711" s="770"/>
      <c r="BI711" s="770"/>
      <c r="BJ711" s="770"/>
      <c r="BK711" s="770"/>
      <c r="BL711" s="770"/>
      <c r="BM711" s="770"/>
      <c r="BN711" s="770"/>
      <c r="BO711" s="770"/>
      <c r="BP711" s="770"/>
      <c r="BQ711" s="770"/>
      <c r="BR711" s="770"/>
      <c r="BS711" s="770"/>
      <c r="BT711" s="770"/>
      <c r="BU711" s="770"/>
      <c r="BV711" s="770"/>
      <c r="BW711" s="770"/>
      <c r="BX711" s="770"/>
      <c r="BY711" s="770"/>
      <c r="BZ711" s="770"/>
      <c r="CA711" s="770"/>
      <c r="CB711" s="770"/>
      <c r="CC711" s="770"/>
    </row>
    <row r="712" spans="1:81" s="64" customFormat="1">
      <c r="A712" s="158"/>
      <c r="B712" s="159" t="str">
        <f>A712&amp;"-"&amp;TEXT(COUNTIF($A$5:A712,A712),"000")</f>
        <v>-000</v>
      </c>
      <c r="C712" s="52"/>
      <c r="D712" s="27"/>
      <c r="E712" s="28"/>
      <c r="F712" s="27"/>
      <c r="G712" s="27"/>
      <c r="H712" s="52"/>
      <c r="I712" s="380" t="str">
        <f>IFERROR(VLOOKUP($F712,'Liste planification'!$V$2:$W$96,2,FALSE),"")</f>
        <v/>
      </c>
      <c r="J712" s="27"/>
      <c r="K712" s="27"/>
      <c r="L712" s="27"/>
      <c r="M712" s="52"/>
      <c r="N712" s="52"/>
      <c r="O712" s="52"/>
      <c r="P712" s="52"/>
      <c r="Q712" s="52"/>
      <c r="R712" s="52"/>
      <c r="S712" s="52"/>
      <c r="T712" s="52"/>
      <c r="U712" s="52"/>
      <c r="V712" s="52"/>
      <c r="W712" s="52"/>
      <c r="X712" s="52"/>
      <c r="Y712" s="194"/>
      <c r="Z712" s="776"/>
      <c r="AA712" s="190"/>
      <c r="AB712" s="747">
        <f t="shared" si="44"/>
        <v>0</v>
      </c>
      <c r="AC712" s="748">
        <f t="shared" si="45"/>
        <v>0</v>
      </c>
      <c r="AD712" s="187"/>
      <c r="AE712" s="186"/>
      <c r="AF712" s="190"/>
      <c r="AG712" s="747">
        <f t="shared" si="46"/>
        <v>0</v>
      </c>
      <c r="AH712" s="748">
        <f t="shared" si="47"/>
        <v>0</v>
      </c>
      <c r="AI712" s="187"/>
      <c r="AJ712" s="52"/>
      <c r="AK712" s="156" t="str">
        <f>IFERROR(VLOOKUP($A712,'Liste planification'!$B$2:$C$105,2,FALSE),"")</f>
        <v/>
      </c>
      <c r="AL712" s="27"/>
      <c r="AM712" s="27"/>
      <c r="AN712" s="769"/>
      <c r="AO712" s="770"/>
      <c r="AP712" s="770"/>
      <c r="AQ712" s="770"/>
      <c r="AR712" s="770"/>
      <c r="AS712" s="770"/>
      <c r="AT712" s="770"/>
      <c r="AU712" s="770"/>
      <c r="AV712" s="770"/>
      <c r="AW712" s="770"/>
      <c r="AX712" s="770"/>
      <c r="AY712" s="770"/>
      <c r="AZ712" s="770"/>
      <c r="BA712" s="770"/>
      <c r="BB712" s="770"/>
      <c r="BC712" s="770"/>
      <c r="BD712" s="770"/>
      <c r="BE712" s="770"/>
      <c r="BF712" s="770"/>
      <c r="BG712" s="770"/>
      <c r="BH712" s="770"/>
      <c r="BI712" s="770"/>
      <c r="BJ712" s="770"/>
      <c r="BK712" s="770"/>
      <c r="BL712" s="770"/>
      <c r="BM712" s="770"/>
      <c r="BN712" s="770"/>
      <c r="BO712" s="770"/>
      <c r="BP712" s="770"/>
      <c r="BQ712" s="770"/>
      <c r="BR712" s="770"/>
      <c r="BS712" s="770"/>
      <c r="BT712" s="770"/>
      <c r="BU712" s="770"/>
      <c r="BV712" s="770"/>
      <c r="BW712" s="770"/>
      <c r="BX712" s="770"/>
      <c r="BY712" s="770"/>
      <c r="BZ712" s="770"/>
      <c r="CA712" s="770"/>
      <c r="CB712" s="770"/>
      <c r="CC712" s="770"/>
    </row>
    <row r="713" spans="1:81" s="64" customFormat="1">
      <c r="A713" s="158"/>
      <c r="B713" s="159" t="str">
        <f>A713&amp;"-"&amp;TEXT(COUNTIF($A$5:A713,A713),"000")</f>
        <v>-000</v>
      </c>
      <c r="C713" s="52"/>
      <c r="D713" s="27"/>
      <c r="E713" s="28"/>
      <c r="F713" s="27"/>
      <c r="G713" s="27"/>
      <c r="H713" s="52"/>
      <c r="I713" s="380" t="str">
        <f>IFERROR(VLOOKUP($F713,'Liste planification'!$V$2:$W$96,2,FALSE),"")</f>
        <v/>
      </c>
      <c r="J713" s="27"/>
      <c r="K713" s="27"/>
      <c r="L713" s="27"/>
      <c r="M713" s="52"/>
      <c r="N713" s="52"/>
      <c r="O713" s="52"/>
      <c r="P713" s="52"/>
      <c r="Q713" s="52"/>
      <c r="R713" s="52"/>
      <c r="S713" s="52"/>
      <c r="T713" s="52"/>
      <c r="U713" s="52"/>
      <c r="V713" s="52"/>
      <c r="W713" s="52"/>
      <c r="X713" s="52"/>
      <c r="Y713" s="194"/>
      <c r="Z713" s="776"/>
      <c r="AA713" s="190"/>
      <c r="AB713" s="747">
        <f t="shared" si="44"/>
        <v>0</v>
      </c>
      <c r="AC713" s="748">
        <f t="shared" si="45"/>
        <v>0</v>
      </c>
      <c r="AD713" s="187"/>
      <c r="AE713" s="186"/>
      <c r="AF713" s="190"/>
      <c r="AG713" s="747">
        <f t="shared" si="46"/>
        <v>0</v>
      </c>
      <c r="AH713" s="748">
        <f t="shared" si="47"/>
        <v>0</v>
      </c>
      <c r="AI713" s="187"/>
      <c r="AJ713" s="52"/>
      <c r="AK713" s="156" t="str">
        <f>IFERROR(VLOOKUP($A713,'Liste planification'!$B$2:$C$105,2,FALSE),"")</f>
        <v/>
      </c>
      <c r="AL713" s="27"/>
      <c r="AM713" s="27"/>
      <c r="AN713" s="769"/>
      <c r="AO713" s="770"/>
      <c r="AP713" s="770"/>
      <c r="AQ713" s="770"/>
      <c r="AR713" s="770"/>
      <c r="AS713" s="770"/>
      <c r="AT713" s="770"/>
      <c r="AU713" s="770"/>
      <c r="AV713" s="770"/>
      <c r="AW713" s="770"/>
      <c r="AX713" s="770"/>
      <c r="AY713" s="770"/>
      <c r="AZ713" s="770"/>
      <c r="BA713" s="770"/>
      <c r="BB713" s="770"/>
      <c r="BC713" s="770"/>
      <c r="BD713" s="770"/>
      <c r="BE713" s="770"/>
      <c r="BF713" s="770"/>
      <c r="BG713" s="770"/>
      <c r="BH713" s="770"/>
      <c r="BI713" s="770"/>
      <c r="BJ713" s="770"/>
      <c r="BK713" s="770"/>
      <c r="BL713" s="770"/>
      <c r="BM713" s="770"/>
      <c r="BN713" s="770"/>
      <c r="BO713" s="770"/>
      <c r="BP713" s="770"/>
      <c r="BQ713" s="770"/>
      <c r="BR713" s="770"/>
      <c r="BS713" s="770"/>
      <c r="BT713" s="770"/>
      <c r="BU713" s="770"/>
      <c r="BV713" s="770"/>
      <c r="BW713" s="770"/>
      <c r="BX713" s="770"/>
      <c r="BY713" s="770"/>
      <c r="BZ713" s="770"/>
      <c r="CA713" s="770"/>
      <c r="CB713" s="770"/>
      <c r="CC713" s="770"/>
    </row>
    <row r="714" spans="1:81" s="64" customFormat="1">
      <c r="A714" s="158"/>
      <c r="B714" s="159" t="str">
        <f>A714&amp;"-"&amp;TEXT(COUNTIF($A$5:A714,A714),"000")</f>
        <v>-000</v>
      </c>
      <c r="C714" s="52"/>
      <c r="D714" s="27"/>
      <c r="E714" s="28"/>
      <c r="F714" s="27"/>
      <c r="G714" s="27"/>
      <c r="H714" s="52"/>
      <c r="I714" s="380" t="str">
        <f>IFERROR(VLOOKUP($F714,'Liste planification'!$V$2:$W$96,2,FALSE),"")</f>
        <v/>
      </c>
      <c r="J714" s="27"/>
      <c r="K714" s="27"/>
      <c r="L714" s="27"/>
      <c r="M714" s="52"/>
      <c r="N714" s="52"/>
      <c r="O714" s="52"/>
      <c r="P714" s="52"/>
      <c r="Q714" s="52"/>
      <c r="R714" s="52"/>
      <c r="S714" s="52"/>
      <c r="T714" s="52"/>
      <c r="U714" s="52"/>
      <c r="V714" s="52"/>
      <c r="W714" s="52"/>
      <c r="X714" s="52"/>
      <c r="Y714" s="194"/>
      <c r="Z714" s="776"/>
      <c r="AA714" s="190"/>
      <c r="AB714" s="747">
        <f t="shared" si="44"/>
        <v>0</v>
      </c>
      <c r="AC714" s="748">
        <f t="shared" si="45"/>
        <v>0</v>
      </c>
      <c r="AD714" s="187"/>
      <c r="AE714" s="186"/>
      <c r="AF714" s="190"/>
      <c r="AG714" s="747">
        <f t="shared" si="46"/>
        <v>0</v>
      </c>
      <c r="AH714" s="748">
        <f t="shared" si="47"/>
        <v>0</v>
      </c>
      <c r="AI714" s="187"/>
      <c r="AJ714" s="52"/>
      <c r="AK714" s="156" t="str">
        <f>IFERROR(VLOOKUP($A714,'Liste planification'!$B$2:$C$105,2,FALSE),"")</f>
        <v/>
      </c>
      <c r="AL714" s="27"/>
      <c r="AM714" s="27"/>
      <c r="AN714" s="769"/>
      <c r="AO714" s="770"/>
      <c r="AP714" s="770"/>
      <c r="AQ714" s="770"/>
      <c r="AR714" s="770"/>
      <c r="AS714" s="770"/>
      <c r="AT714" s="770"/>
      <c r="AU714" s="770"/>
      <c r="AV714" s="770"/>
      <c r="AW714" s="770"/>
      <c r="AX714" s="770"/>
      <c r="AY714" s="770"/>
      <c r="AZ714" s="770"/>
      <c r="BA714" s="770"/>
      <c r="BB714" s="770"/>
      <c r="BC714" s="770"/>
      <c r="BD714" s="770"/>
      <c r="BE714" s="770"/>
      <c r="BF714" s="770"/>
      <c r="BG714" s="770"/>
      <c r="BH714" s="770"/>
      <c r="BI714" s="770"/>
      <c r="BJ714" s="770"/>
      <c r="BK714" s="770"/>
      <c r="BL714" s="770"/>
      <c r="BM714" s="770"/>
      <c r="BN714" s="770"/>
      <c r="BO714" s="770"/>
      <c r="BP714" s="770"/>
      <c r="BQ714" s="770"/>
      <c r="BR714" s="770"/>
      <c r="BS714" s="770"/>
      <c r="BT714" s="770"/>
      <c r="BU714" s="770"/>
      <c r="BV714" s="770"/>
      <c r="BW714" s="770"/>
      <c r="BX714" s="770"/>
      <c r="BY714" s="770"/>
      <c r="BZ714" s="770"/>
      <c r="CA714" s="770"/>
      <c r="CB714" s="770"/>
      <c r="CC714" s="770"/>
    </row>
    <row r="715" spans="1:81" s="64" customFormat="1">
      <c r="A715" s="158"/>
      <c r="B715" s="159" t="str">
        <f>A715&amp;"-"&amp;TEXT(COUNTIF($A$5:A715,A715),"000")</f>
        <v>-000</v>
      </c>
      <c r="C715" s="52"/>
      <c r="D715" s="27"/>
      <c r="E715" s="28"/>
      <c r="F715" s="27"/>
      <c r="G715" s="27"/>
      <c r="H715" s="52"/>
      <c r="I715" s="380" t="str">
        <f>IFERROR(VLOOKUP($F715,'Liste planification'!$V$2:$W$96,2,FALSE),"")</f>
        <v/>
      </c>
      <c r="J715" s="27"/>
      <c r="K715" s="27"/>
      <c r="L715" s="27"/>
      <c r="M715" s="52"/>
      <c r="N715" s="52"/>
      <c r="O715" s="52"/>
      <c r="P715" s="52"/>
      <c r="Q715" s="52"/>
      <c r="R715" s="52"/>
      <c r="S715" s="52"/>
      <c r="T715" s="52"/>
      <c r="U715" s="52"/>
      <c r="V715" s="52"/>
      <c r="W715" s="52"/>
      <c r="X715" s="52"/>
      <c r="Y715" s="194"/>
      <c r="Z715" s="776"/>
      <c r="AA715" s="190"/>
      <c r="AB715" s="747">
        <f t="shared" si="44"/>
        <v>0</v>
      </c>
      <c r="AC715" s="748">
        <f t="shared" si="45"/>
        <v>0</v>
      </c>
      <c r="AD715" s="187"/>
      <c r="AE715" s="186"/>
      <c r="AF715" s="190"/>
      <c r="AG715" s="747">
        <f t="shared" si="46"/>
        <v>0</v>
      </c>
      <c r="AH715" s="748">
        <f t="shared" si="47"/>
        <v>0</v>
      </c>
      <c r="AI715" s="187"/>
      <c r="AJ715" s="52"/>
      <c r="AK715" s="156" t="str">
        <f>IFERROR(VLOOKUP($A715,'Liste planification'!$B$2:$C$105,2,FALSE),"")</f>
        <v/>
      </c>
      <c r="AL715" s="27"/>
      <c r="AM715" s="27"/>
      <c r="AN715" s="769"/>
      <c r="AO715" s="770"/>
      <c r="AP715" s="770"/>
      <c r="AQ715" s="770"/>
      <c r="AR715" s="770"/>
      <c r="AS715" s="770"/>
      <c r="AT715" s="770"/>
      <c r="AU715" s="770"/>
      <c r="AV715" s="770"/>
      <c r="AW715" s="770"/>
      <c r="AX715" s="770"/>
      <c r="AY715" s="770"/>
      <c r="AZ715" s="770"/>
      <c r="BA715" s="770"/>
      <c r="BB715" s="770"/>
      <c r="BC715" s="770"/>
      <c r="BD715" s="770"/>
      <c r="BE715" s="770"/>
      <c r="BF715" s="770"/>
      <c r="BG715" s="770"/>
      <c r="BH715" s="770"/>
      <c r="BI715" s="770"/>
      <c r="BJ715" s="770"/>
      <c r="BK715" s="770"/>
      <c r="BL715" s="770"/>
      <c r="BM715" s="770"/>
      <c r="BN715" s="770"/>
      <c r="BO715" s="770"/>
      <c r="BP715" s="770"/>
      <c r="BQ715" s="770"/>
      <c r="BR715" s="770"/>
      <c r="BS715" s="770"/>
      <c r="BT715" s="770"/>
      <c r="BU715" s="770"/>
      <c r="BV715" s="770"/>
      <c r="BW715" s="770"/>
      <c r="BX715" s="770"/>
      <c r="BY715" s="770"/>
      <c r="BZ715" s="770"/>
      <c r="CA715" s="770"/>
      <c r="CB715" s="770"/>
      <c r="CC715" s="770"/>
    </row>
    <row r="716" spans="1:81" s="64" customFormat="1">
      <c r="A716" s="158"/>
      <c r="B716" s="159" t="str">
        <f>A716&amp;"-"&amp;TEXT(COUNTIF($A$5:A716,A716),"000")</f>
        <v>-000</v>
      </c>
      <c r="C716" s="52"/>
      <c r="D716" s="27"/>
      <c r="E716" s="28"/>
      <c r="F716" s="27"/>
      <c r="G716" s="27"/>
      <c r="H716" s="52"/>
      <c r="I716" s="380" t="str">
        <f>IFERROR(VLOOKUP($F716,'Liste planification'!$V$2:$W$96,2,FALSE),"")</f>
        <v/>
      </c>
      <c r="J716" s="27"/>
      <c r="K716" s="27"/>
      <c r="L716" s="27"/>
      <c r="M716" s="52"/>
      <c r="N716" s="52"/>
      <c r="O716" s="52"/>
      <c r="P716" s="52"/>
      <c r="Q716" s="52"/>
      <c r="R716" s="52"/>
      <c r="S716" s="52"/>
      <c r="T716" s="52"/>
      <c r="U716" s="52"/>
      <c r="V716" s="52"/>
      <c r="W716" s="52"/>
      <c r="X716" s="52"/>
      <c r="Y716" s="194"/>
      <c r="Z716" s="776"/>
      <c r="AA716" s="190"/>
      <c r="AB716" s="747">
        <f t="shared" si="44"/>
        <v>0</v>
      </c>
      <c r="AC716" s="748">
        <f t="shared" si="45"/>
        <v>0</v>
      </c>
      <c r="AD716" s="187"/>
      <c r="AE716" s="186"/>
      <c r="AF716" s="190"/>
      <c r="AG716" s="747">
        <f t="shared" si="46"/>
        <v>0</v>
      </c>
      <c r="AH716" s="748">
        <f t="shared" si="47"/>
        <v>0</v>
      </c>
      <c r="AI716" s="187"/>
      <c r="AJ716" s="52"/>
      <c r="AK716" s="156" t="str">
        <f>IFERROR(VLOOKUP($A716,'Liste planification'!$B$2:$C$105,2,FALSE),"")</f>
        <v/>
      </c>
      <c r="AL716" s="27"/>
      <c r="AM716" s="27"/>
      <c r="AN716" s="769"/>
      <c r="AO716" s="770"/>
      <c r="AP716" s="770"/>
      <c r="AQ716" s="770"/>
      <c r="AR716" s="770"/>
      <c r="AS716" s="770"/>
      <c r="AT716" s="770"/>
      <c r="AU716" s="770"/>
      <c r="AV716" s="770"/>
      <c r="AW716" s="770"/>
      <c r="AX716" s="770"/>
      <c r="AY716" s="770"/>
      <c r="AZ716" s="770"/>
      <c r="BA716" s="770"/>
      <c r="BB716" s="770"/>
      <c r="BC716" s="770"/>
      <c r="BD716" s="770"/>
      <c r="BE716" s="770"/>
      <c r="BF716" s="770"/>
      <c r="BG716" s="770"/>
      <c r="BH716" s="770"/>
      <c r="BI716" s="770"/>
      <c r="BJ716" s="770"/>
      <c r="BK716" s="770"/>
      <c r="BL716" s="770"/>
      <c r="BM716" s="770"/>
      <c r="BN716" s="770"/>
      <c r="BO716" s="770"/>
      <c r="BP716" s="770"/>
      <c r="BQ716" s="770"/>
      <c r="BR716" s="770"/>
      <c r="BS716" s="770"/>
      <c r="BT716" s="770"/>
      <c r="BU716" s="770"/>
      <c r="BV716" s="770"/>
      <c r="BW716" s="770"/>
      <c r="BX716" s="770"/>
      <c r="BY716" s="770"/>
      <c r="BZ716" s="770"/>
      <c r="CA716" s="770"/>
      <c r="CB716" s="770"/>
      <c r="CC716" s="770"/>
    </row>
    <row r="717" spans="1:81" s="64" customFormat="1">
      <c r="A717" s="158"/>
      <c r="B717" s="159" t="str">
        <f>A717&amp;"-"&amp;TEXT(COUNTIF($A$5:A717,A717),"000")</f>
        <v>-000</v>
      </c>
      <c r="C717" s="52"/>
      <c r="D717" s="27"/>
      <c r="E717" s="28"/>
      <c r="F717" s="27"/>
      <c r="G717" s="27"/>
      <c r="H717" s="52"/>
      <c r="I717" s="380" t="str">
        <f>IFERROR(VLOOKUP($F717,'Liste planification'!$V$2:$W$96,2,FALSE),"")</f>
        <v/>
      </c>
      <c r="J717" s="27"/>
      <c r="K717" s="27"/>
      <c r="L717" s="27"/>
      <c r="M717" s="52"/>
      <c r="N717" s="52"/>
      <c r="O717" s="52"/>
      <c r="P717" s="52"/>
      <c r="Q717" s="52"/>
      <c r="R717" s="52"/>
      <c r="S717" s="52"/>
      <c r="T717" s="52"/>
      <c r="U717" s="52"/>
      <c r="V717" s="52"/>
      <c r="W717" s="52"/>
      <c r="X717" s="52"/>
      <c r="Y717" s="194"/>
      <c r="Z717" s="776"/>
      <c r="AA717" s="190"/>
      <c r="AB717" s="747">
        <f t="shared" si="44"/>
        <v>0</v>
      </c>
      <c r="AC717" s="748">
        <f t="shared" si="45"/>
        <v>0</v>
      </c>
      <c r="AD717" s="187"/>
      <c r="AE717" s="186"/>
      <c r="AF717" s="190"/>
      <c r="AG717" s="747">
        <f t="shared" si="46"/>
        <v>0</v>
      </c>
      <c r="AH717" s="748">
        <f t="shared" si="47"/>
        <v>0</v>
      </c>
      <c r="AI717" s="187"/>
      <c r="AJ717" s="52"/>
      <c r="AK717" s="156" t="str">
        <f>IFERROR(VLOOKUP($A717,'Liste planification'!$B$2:$C$105,2,FALSE),"")</f>
        <v/>
      </c>
      <c r="AL717" s="27"/>
      <c r="AM717" s="27"/>
      <c r="AN717" s="769"/>
      <c r="AO717" s="770"/>
      <c r="AP717" s="770"/>
      <c r="AQ717" s="770"/>
      <c r="AR717" s="770"/>
      <c r="AS717" s="770"/>
      <c r="AT717" s="770"/>
      <c r="AU717" s="770"/>
      <c r="AV717" s="770"/>
      <c r="AW717" s="770"/>
      <c r="AX717" s="770"/>
      <c r="AY717" s="770"/>
      <c r="AZ717" s="770"/>
      <c r="BA717" s="770"/>
      <c r="BB717" s="770"/>
      <c r="BC717" s="770"/>
      <c r="BD717" s="770"/>
      <c r="BE717" s="770"/>
      <c r="BF717" s="770"/>
      <c r="BG717" s="770"/>
      <c r="BH717" s="770"/>
      <c r="BI717" s="770"/>
      <c r="BJ717" s="770"/>
      <c r="BK717" s="770"/>
      <c r="BL717" s="770"/>
      <c r="BM717" s="770"/>
      <c r="BN717" s="770"/>
      <c r="BO717" s="770"/>
      <c r="BP717" s="770"/>
      <c r="BQ717" s="770"/>
      <c r="BR717" s="770"/>
      <c r="BS717" s="770"/>
      <c r="BT717" s="770"/>
      <c r="BU717" s="770"/>
      <c r="BV717" s="770"/>
      <c r="BW717" s="770"/>
      <c r="BX717" s="770"/>
      <c r="BY717" s="770"/>
      <c r="BZ717" s="770"/>
      <c r="CA717" s="770"/>
      <c r="CB717" s="770"/>
      <c r="CC717" s="770"/>
    </row>
    <row r="718" spans="1:81" s="64" customFormat="1">
      <c r="A718" s="158"/>
      <c r="B718" s="159" t="str">
        <f>A718&amp;"-"&amp;TEXT(COUNTIF($A$5:A718,A718),"000")</f>
        <v>-000</v>
      </c>
      <c r="C718" s="52"/>
      <c r="D718" s="27"/>
      <c r="E718" s="28"/>
      <c r="F718" s="27"/>
      <c r="G718" s="27"/>
      <c r="H718" s="52"/>
      <c r="I718" s="380" t="str">
        <f>IFERROR(VLOOKUP($F718,'Liste planification'!$V$2:$W$96,2,FALSE),"")</f>
        <v/>
      </c>
      <c r="J718" s="27"/>
      <c r="K718" s="27"/>
      <c r="L718" s="27"/>
      <c r="M718" s="52"/>
      <c r="N718" s="52"/>
      <c r="O718" s="52"/>
      <c r="P718" s="52"/>
      <c r="Q718" s="52"/>
      <c r="R718" s="52"/>
      <c r="S718" s="52"/>
      <c r="T718" s="52"/>
      <c r="U718" s="52"/>
      <c r="V718" s="52"/>
      <c r="W718" s="52"/>
      <c r="X718" s="52"/>
      <c r="Y718" s="194"/>
      <c r="Z718" s="776"/>
      <c r="AA718" s="190"/>
      <c r="AB718" s="747">
        <f t="shared" si="44"/>
        <v>0</v>
      </c>
      <c r="AC718" s="748">
        <f t="shared" si="45"/>
        <v>0</v>
      </c>
      <c r="AD718" s="187"/>
      <c r="AE718" s="186"/>
      <c r="AF718" s="190"/>
      <c r="AG718" s="747">
        <f t="shared" si="46"/>
        <v>0</v>
      </c>
      <c r="AH718" s="748">
        <f t="shared" si="47"/>
        <v>0</v>
      </c>
      <c r="AI718" s="187"/>
      <c r="AJ718" s="52"/>
      <c r="AK718" s="156" t="str">
        <f>IFERROR(VLOOKUP($A718,'Liste planification'!$B$2:$C$105,2,FALSE),"")</f>
        <v/>
      </c>
      <c r="AL718" s="27"/>
      <c r="AM718" s="27"/>
      <c r="AN718" s="769"/>
      <c r="AO718" s="770"/>
      <c r="AP718" s="770"/>
      <c r="AQ718" s="770"/>
      <c r="AR718" s="770"/>
      <c r="AS718" s="770"/>
      <c r="AT718" s="770"/>
      <c r="AU718" s="770"/>
      <c r="AV718" s="770"/>
      <c r="AW718" s="770"/>
      <c r="AX718" s="770"/>
      <c r="AY718" s="770"/>
      <c r="AZ718" s="770"/>
      <c r="BA718" s="770"/>
      <c r="BB718" s="770"/>
      <c r="BC718" s="770"/>
      <c r="BD718" s="770"/>
      <c r="BE718" s="770"/>
      <c r="BF718" s="770"/>
      <c r="BG718" s="770"/>
      <c r="BH718" s="770"/>
      <c r="BI718" s="770"/>
      <c r="BJ718" s="770"/>
      <c r="BK718" s="770"/>
      <c r="BL718" s="770"/>
      <c r="BM718" s="770"/>
      <c r="BN718" s="770"/>
      <c r="BO718" s="770"/>
      <c r="BP718" s="770"/>
      <c r="BQ718" s="770"/>
      <c r="BR718" s="770"/>
      <c r="BS718" s="770"/>
      <c r="BT718" s="770"/>
      <c r="BU718" s="770"/>
      <c r="BV718" s="770"/>
      <c r="BW718" s="770"/>
      <c r="BX718" s="770"/>
      <c r="BY718" s="770"/>
      <c r="BZ718" s="770"/>
      <c r="CA718" s="770"/>
      <c r="CB718" s="770"/>
      <c r="CC718" s="770"/>
    </row>
    <row r="719" spans="1:81" s="64" customFormat="1">
      <c r="A719" s="158"/>
      <c r="B719" s="159" t="str">
        <f>A719&amp;"-"&amp;TEXT(COUNTIF($A$5:A719,A719),"000")</f>
        <v>-000</v>
      </c>
      <c r="C719" s="52"/>
      <c r="D719" s="27"/>
      <c r="E719" s="28"/>
      <c r="F719" s="27"/>
      <c r="G719" s="27"/>
      <c r="H719" s="52"/>
      <c r="I719" s="380" t="str">
        <f>IFERROR(VLOOKUP($F719,'Liste planification'!$V$2:$W$96,2,FALSE),"")</f>
        <v/>
      </c>
      <c r="J719" s="27"/>
      <c r="K719" s="27"/>
      <c r="L719" s="27"/>
      <c r="M719" s="52"/>
      <c r="N719" s="52"/>
      <c r="O719" s="52"/>
      <c r="P719" s="52"/>
      <c r="Q719" s="52"/>
      <c r="R719" s="52"/>
      <c r="S719" s="52"/>
      <c r="T719" s="52"/>
      <c r="U719" s="52"/>
      <c r="V719" s="52"/>
      <c r="W719" s="52"/>
      <c r="X719" s="52"/>
      <c r="Y719" s="194"/>
      <c r="Z719" s="776"/>
      <c r="AA719" s="190"/>
      <c r="AB719" s="747">
        <f t="shared" si="44"/>
        <v>0</v>
      </c>
      <c r="AC719" s="748">
        <f t="shared" si="45"/>
        <v>0</v>
      </c>
      <c r="AD719" s="187"/>
      <c r="AE719" s="186"/>
      <c r="AF719" s="190"/>
      <c r="AG719" s="747">
        <f t="shared" si="46"/>
        <v>0</v>
      </c>
      <c r="AH719" s="748">
        <f t="shared" si="47"/>
        <v>0</v>
      </c>
      <c r="AI719" s="187"/>
      <c r="AJ719" s="52"/>
      <c r="AK719" s="156" t="str">
        <f>IFERROR(VLOOKUP($A719,'Liste planification'!$B$2:$C$105,2,FALSE),"")</f>
        <v/>
      </c>
      <c r="AL719" s="27"/>
      <c r="AM719" s="27"/>
      <c r="AN719" s="769"/>
      <c r="AO719" s="770"/>
      <c r="AP719" s="770"/>
      <c r="AQ719" s="770"/>
      <c r="AR719" s="770"/>
      <c r="AS719" s="770"/>
      <c r="AT719" s="770"/>
      <c r="AU719" s="770"/>
      <c r="AV719" s="770"/>
      <c r="AW719" s="770"/>
      <c r="AX719" s="770"/>
      <c r="AY719" s="770"/>
      <c r="AZ719" s="770"/>
      <c r="BA719" s="770"/>
      <c r="BB719" s="770"/>
      <c r="BC719" s="770"/>
      <c r="BD719" s="770"/>
      <c r="BE719" s="770"/>
      <c r="BF719" s="770"/>
      <c r="BG719" s="770"/>
      <c r="BH719" s="770"/>
      <c r="BI719" s="770"/>
      <c r="BJ719" s="770"/>
      <c r="BK719" s="770"/>
      <c r="BL719" s="770"/>
      <c r="BM719" s="770"/>
      <c r="BN719" s="770"/>
      <c r="BO719" s="770"/>
      <c r="BP719" s="770"/>
      <c r="BQ719" s="770"/>
      <c r="BR719" s="770"/>
      <c r="BS719" s="770"/>
      <c r="BT719" s="770"/>
      <c r="BU719" s="770"/>
      <c r="BV719" s="770"/>
      <c r="BW719" s="770"/>
      <c r="BX719" s="770"/>
      <c r="BY719" s="770"/>
      <c r="BZ719" s="770"/>
      <c r="CA719" s="770"/>
      <c r="CB719" s="770"/>
      <c r="CC719" s="770"/>
    </row>
    <row r="720" spans="1:81" s="64" customFormat="1">
      <c r="A720" s="158"/>
      <c r="B720" s="159" t="str">
        <f>A720&amp;"-"&amp;TEXT(COUNTIF($A$5:A720,A720),"000")</f>
        <v>-000</v>
      </c>
      <c r="C720" s="52"/>
      <c r="D720" s="27"/>
      <c r="E720" s="28"/>
      <c r="F720" s="27"/>
      <c r="G720" s="27"/>
      <c r="H720" s="52"/>
      <c r="I720" s="380" t="str">
        <f>IFERROR(VLOOKUP($F720,'Liste planification'!$V$2:$W$96,2,FALSE),"")</f>
        <v/>
      </c>
      <c r="J720" s="27"/>
      <c r="K720" s="27"/>
      <c r="L720" s="27"/>
      <c r="M720" s="52"/>
      <c r="N720" s="52"/>
      <c r="O720" s="52"/>
      <c r="P720" s="52"/>
      <c r="Q720" s="52"/>
      <c r="R720" s="52"/>
      <c r="S720" s="52"/>
      <c r="T720" s="52"/>
      <c r="U720" s="52"/>
      <c r="V720" s="52"/>
      <c r="W720" s="52"/>
      <c r="X720" s="52"/>
      <c r="Y720" s="194"/>
      <c r="Z720" s="776"/>
      <c r="AA720" s="190"/>
      <c r="AB720" s="747">
        <f t="shared" si="44"/>
        <v>0</v>
      </c>
      <c r="AC720" s="748">
        <f t="shared" si="45"/>
        <v>0</v>
      </c>
      <c r="AD720" s="187"/>
      <c r="AE720" s="186"/>
      <c r="AF720" s="190"/>
      <c r="AG720" s="747">
        <f t="shared" si="46"/>
        <v>0</v>
      </c>
      <c r="AH720" s="748">
        <f t="shared" si="47"/>
        <v>0</v>
      </c>
      <c r="AI720" s="187"/>
      <c r="AJ720" s="52"/>
      <c r="AK720" s="156" t="str">
        <f>IFERROR(VLOOKUP($A720,'Liste planification'!$B$2:$C$105,2,FALSE),"")</f>
        <v/>
      </c>
      <c r="AL720" s="27"/>
      <c r="AM720" s="27"/>
      <c r="AN720" s="769"/>
      <c r="AO720" s="770"/>
      <c r="AP720" s="770"/>
      <c r="AQ720" s="770"/>
      <c r="AR720" s="770"/>
      <c r="AS720" s="770"/>
      <c r="AT720" s="770"/>
      <c r="AU720" s="770"/>
      <c r="AV720" s="770"/>
      <c r="AW720" s="770"/>
      <c r="AX720" s="770"/>
      <c r="AY720" s="770"/>
      <c r="AZ720" s="770"/>
      <c r="BA720" s="770"/>
      <c r="BB720" s="770"/>
      <c r="BC720" s="770"/>
      <c r="BD720" s="770"/>
      <c r="BE720" s="770"/>
      <c r="BF720" s="770"/>
      <c r="BG720" s="770"/>
      <c r="BH720" s="770"/>
      <c r="BI720" s="770"/>
      <c r="BJ720" s="770"/>
      <c r="BK720" s="770"/>
      <c r="BL720" s="770"/>
      <c r="BM720" s="770"/>
      <c r="BN720" s="770"/>
      <c r="BO720" s="770"/>
      <c r="BP720" s="770"/>
      <c r="BQ720" s="770"/>
      <c r="BR720" s="770"/>
      <c r="BS720" s="770"/>
      <c r="BT720" s="770"/>
      <c r="BU720" s="770"/>
      <c r="BV720" s="770"/>
      <c r="BW720" s="770"/>
      <c r="BX720" s="770"/>
      <c r="BY720" s="770"/>
      <c r="BZ720" s="770"/>
      <c r="CA720" s="770"/>
      <c r="CB720" s="770"/>
      <c r="CC720" s="770"/>
    </row>
    <row r="721" spans="1:81" s="64" customFormat="1">
      <c r="A721" s="158"/>
      <c r="B721" s="159" t="str">
        <f>A721&amp;"-"&amp;TEXT(COUNTIF($A$5:A721,A721),"000")</f>
        <v>-000</v>
      </c>
      <c r="C721" s="52"/>
      <c r="D721" s="27"/>
      <c r="E721" s="28"/>
      <c r="F721" s="27"/>
      <c r="G721" s="27"/>
      <c r="H721" s="52"/>
      <c r="I721" s="380" t="str">
        <f>IFERROR(VLOOKUP($F721,'Liste planification'!$V$2:$W$96,2,FALSE),"")</f>
        <v/>
      </c>
      <c r="J721" s="27"/>
      <c r="K721" s="27"/>
      <c r="L721" s="27"/>
      <c r="M721" s="52"/>
      <c r="N721" s="52"/>
      <c r="O721" s="52"/>
      <c r="P721" s="52"/>
      <c r="Q721" s="52"/>
      <c r="R721" s="52"/>
      <c r="S721" s="52"/>
      <c r="T721" s="52"/>
      <c r="U721" s="52"/>
      <c r="V721" s="52"/>
      <c r="W721" s="52"/>
      <c r="X721" s="52"/>
      <c r="Y721" s="194"/>
      <c r="Z721" s="776"/>
      <c r="AA721" s="190"/>
      <c r="AB721" s="747">
        <f t="shared" si="44"/>
        <v>0</v>
      </c>
      <c r="AC721" s="748">
        <f t="shared" si="45"/>
        <v>0</v>
      </c>
      <c r="AD721" s="187"/>
      <c r="AE721" s="186"/>
      <c r="AF721" s="190"/>
      <c r="AG721" s="747">
        <f t="shared" si="46"/>
        <v>0</v>
      </c>
      <c r="AH721" s="748">
        <f t="shared" si="47"/>
        <v>0</v>
      </c>
      <c r="AI721" s="187"/>
      <c r="AJ721" s="52"/>
      <c r="AK721" s="156" t="str">
        <f>IFERROR(VLOOKUP($A721,'Liste planification'!$B$2:$C$105,2,FALSE),"")</f>
        <v/>
      </c>
      <c r="AL721" s="27"/>
      <c r="AM721" s="27"/>
      <c r="AN721" s="769"/>
      <c r="AO721" s="770"/>
      <c r="AP721" s="770"/>
      <c r="AQ721" s="770"/>
      <c r="AR721" s="770"/>
      <c r="AS721" s="770"/>
      <c r="AT721" s="770"/>
      <c r="AU721" s="770"/>
      <c r="AV721" s="770"/>
      <c r="AW721" s="770"/>
      <c r="AX721" s="770"/>
      <c r="AY721" s="770"/>
      <c r="AZ721" s="770"/>
      <c r="BA721" s="770"/>
      <c r="BB721" s="770"/>
      <c r="BC721" s="770"/>
      <c r="BD721" s="770"/>
      <c r="BE721" s="770"/>
      <c r="BF721" s="770"/>
      <c r="BG721" s="770"/>
      <c r="BH721" s="770"/>
      <c r="BI721" s="770"/>
      <c r="BJ721" s="770"/>
      <c r="BK721" s="770"/>
      <c r="BL721" s="770"/>
      <c r="BM721" s="770"/>
      <c r="BN721" s="770"/>
      <c r="BO721" s="770"/>
      <c r="BP721" s="770"/>
      <c r="BQ721" s="770"/>
      <c r="BR721" s="770"/>
      <c r="BS721" s="770"/>
      <c r="BT721" s="770"/>
      <c r="BU721" s="770"/>
      <c r="BV721" s="770"/>
      <c r="BW721" s="770"/>
      <c r="BX721" s="770"/>
      <c r="BY721" s="770"/>
      <c r="BZ721" s="770"/>
      <c r="CA721" s="770"/>
      <c r="CB721" s="770"/>
      <c r="CC721" s="770"/>
    </row>
    <row r="722" spans="1:81" s="64" customFormat="1">
      <c r="A722" s="158"/>
      <c r="B722" s="159" t="str">
        <f>A722&amp;"-"&amp;TEXT(COUNTIF($A$5:A722,A722),"000")</f>
        <v>-000</v>
      </c>
      <c r="C722" s="52"/>
      <c r="D722" s="27"/>
      <c r="E722" s="28"/>
      <c r="F722" s="27"/>
      <c r="G722" s="27"/>
      <c r="H722" s="52"/>
      <c r="I722" s="380" t="str">
        <f>IFERROR(VLOOKUP($F722,'Liste planification'!$V$2:$W$96,2,FALSE),"")</f>
        <v/>
      </c>
      <c r="J722" s="27"/>
      <c r="K722" s="27"/>
      <c r="L722" s="27"/>
      <c r="M722" s="52"/>
      <c r="N722" s="52"/>
      <c r="O722" s="52"/>
      <c r="P722" s="52"/>
      <c r="Q722" s="52"/>
      <c r="R722" s="52"/>
      <c r="S722" s="52"/>
      <c r="T722" s="52"/>
      <c r="U722" s="52"/>
      <c r="V722" s="52"/>
      <c r="W722" s="52"/>
      <c r="X722" s="52"/>
      <c r="Y722" s="194"/>
      <c r="Z722" s="776"/>
      <c r="AA722" s="190"/>
      <c r="AB722" s="747">
        <f t="shared" si="44"/>
        <v>0</v>
      </c>
      <c r="AC722" s="748">
        <f t="shared" si="45"/>
        <v>0</v>
      </c>
      <c r="AD722" s="187"/>
      <c r="AE722" s="186"/>
      <c r="AF722" s="190"/>
      <c r="AG722" s="747">
        <f t="shared" si="46"/>
        <v>0</v>
      </c>
      <c r="AH722" s="748">
        <f t="shared" si="47"/>
        <v>0</v>
      </c>
      <c r="AI722" s="187"/>
      <c r="AJ722" s="52"/>
      <c r="AK722" s="156" t="str">
        <f>IFERROR(VLOOKUP($A722,'Liste planification'!$B$2:$C$105,2,FALSE),"")</f>
        <v/>
      </c>
      <c r="AL722" s="27"/>
      <c r="AM722" s="27"/>
      <c r="AN722" s="769"/>
      <c r="AO722" s="770"/>
      <c r="AP722" s="770"/>
      <c r="AQ722" s="770"/>
      <c r="AR722" s="770"/>
      <c r="AS722" s="770"/>
      <c r="AT722" s="770"/>
      <c r="AU722" s="770"/>
      <c r="AV722" s="770"/>
      <c r="AW722" s="770"/>
      <c r="AX722" s="770"/>
      <c r="AY722" s="770"/>
      <c r="AZ722" s="770"/>
      <c r="BA722" s="770"/>
      <c r="BB722" s="770"/>
      <c r="BC722" s="770"/>
      <c r="BD722" s="770"/>
      <c r="BE722" s="770"/>
      <c r="BF722" s="770"/>
      <c r="BG722" s="770"/>
      <c r="BH722" s="770"/>
      <c r="BI722" s="770"/>
      <c r="BJ722" s="770"/>
      <c r="BK722" s="770"/>
      <c r="BL722" s="770"/>
      <c r="BM722" s="770"/>
      <c r="BN722" s="770"/>
      <c r="BO722" s="770"/>
      <c r="BP722" s="770"/>
      <c r="BQ722" s="770"/>
      <c r="BR722" s="770"/>
      <c r="BS722" s="770"/>
      <c r="BT722" s="770"/>
      <c r="BU722" s="770"/>
      <c r="BV722" s="770"/>
      <c r="BW722" s="770"/>
      <c r="BX722" s="770"/>
      <c r="BY722" s="770"/>
      <c r="BZ722" s="770"/>
      <c r="CA722" s="770"/>
      <c r="CB722" s="770"/>
      <c r="CC722" s="770"/>
    </row>
    <row r="723" spans="1:81" s="64" customFormat="1">
      <c r="A723" s="158"/>
      <c r="B723" s="159" t="str">
        <f>A723&amp;"-"&amp;TEXT(COUNTIF($A$5:A723,A723),"000")</f>
        <v>-000</v>
      </c>
      <c r="C723" s="52"/>
      <c r="D723" s="27"/>
      <c r="E723" s="28"/>
      <c r="F723" s="27"/>
      <c r="G723" s="27"/>
      <c r="H723" s="52"/>
      <c r="I723" s="380" t="str">
        <f>IFERROR(VLOOKUP($F723,'Liste planification'!$V$2:$W$96,2,FALSE),"")</f>
        <v/>
      </c>
      <c r="J723" s="27"/>
      <c r="K723" s="27"/>
      <c r="L723" s="27"/>
      <c r="M723" s="52"/>
      <c r="N723" s="52"/>
      <c r="O723" s="52"/>
      <c r="P723" s="52"/>
      <c r="Q723" s="52"/>
      <c r="R723" s="52"/>
      <c r="S723" s="52"/>
      <c r="T723" s="52"/>
      <c r="U723" s="52"/>
      <c r="V723" s="52"/>
      <c r="W723" s="52"/>
      <c r="X723" s="52"/>
      <c r="Y723" s="194"/>
      <c r="Z723" s="776"/>
      <c r="AA723" s="190"/>
      <c r="AB723" s="747">
        <f t="shared" si="44"/>
        <v>0</v>
      </c>
      <c r="AC723" s="748">
        <f t="shared" si="45"/>
        <v>0</v>
      </c>
      <c r="AD723" s="187"/>
      <c r="AE723" s="186"/>
      <c r="AF723" s="190"/>
      <c r="AG723" s="747">
        <f t="shared" si="46"/>
        <v>0</v>
      </c>
      <c r="AH723" s="748">
        <f t="shared" si="47"/>
        <v>0</v>
      </c>
      <c r="AI723" s="187"/>
      <c r="AJ723" s="52"/>
      <c r="AK723" s="156" t="str">
        <f>IFERROR(VLOOKUP($A723,'Liste planification'!$B$2:$C$105,2,FALSE),"")</f>
        <v/>
      </c>
      <c r="AL723" s="27"/>
      <c r="AM723" s="27"/>
      <c r="AN723" s="769"/>
      <c r="AO723" s="770"/>
      <c r="AP723" s="770"/>
      <c r="AQ723" s="770"/>
      <c r="AR723" s="770"/>
      <c r="AS723" s="770"/>
      <c r="AT723" s="770"/>
      <c r="AU723" s="770"/>
      <c r="AV723" s="770"/>
      <c r="AW723" s="770"/>
      <c r="AX723" s="770"/>
      <c r="AY723" s="770"/>
      <c r="AZ723" s="770"/>
      <c r="BA723" s="770"/>
      <c r="BB723" s="770"/>
      <c r="BC723" s="770"/>
      <c r="BD723" s="770"/>
      <c r="BE723" s="770"/>
      <c r="BF723" s="770"/>
      <c r="BG723" s="770"/>
      <c r="BH723" s="770"/>
      <c r="BI723" s="770"/>
      <c r="BJ723" s="770"/>
      <c r="BK723" s="770"/>
      <c r="BL723" s="770"/>
      <c r="BM723" s="770"/>
      <c r="BN723" s="770"/>
      <c r="BO723" s="770"/>
      <c r="BP723" s="770"/>
      <c r="BQ723" s="770"/>
      <c r="BR723" s="770"/>
      <c r="BS723" s="770"/>
      <c r="BT723" s="770"/>
      <c r="BU723" s="770"/>
      <c r="BV723" s="770"/>
      <c r="BW723" s="770"/>
      <c r="BX723" s="770"/>
      <c r="BY723" s="770"/>
      <c r="BZ723" s="770"/>
      <c r="CA723" s="770"/>
      <c r="CB723" s="770"/>
      <c r="CC723" s="770"/>
    </row>
    <row r="724" spans="1:81" s="64" customFormat="1">
      <c r="A724" s="158"/>
      <c r="B724" s="159" t="str">
        <f>A724&amp;"-"&amp;TEXT(COUNTIF($A$5:A724,A724),"000")</f>
        <v>-000</v>
      </c>
      <c r="C724" s="52"/>
      <c r="D724" s="27"/>
      <c r="E724" s="28"/>
      <c r="F724" s="27"/>
      <c r="G724" s="27"/>
      <c r="H724" s="52"/>
      <c r="I724" s="380" t="str">
        <f>IFERROR(VLOOKUP($F724,'Liste planification'!$V$2:$W$96,2,FALSE),"")</f>
        <v/>
      </c>
      <c r="J724" s="27"/>
      <c r="K724" s="27"/>
      <c r="L724" s="27"/>
      <c r="M724" s="52"/>
      <c r="N724" s="52"/>
      <c r="O724" s="52"/>
      <c r="P724" s="52"/>
      <c r="Q724" s="52"/>
      <c r="R724" s="52"/>
      <c r="S724" s="52"/>
      <c r="T724" s="52"/>
      <c r="U724" s="52"/>
      <c r="V724" s="52"/>
      <c r="W724" s="52"/>
      <c r="X724" s="52"/>
      <c r="Y724" s="194"/>
      <c r="Z724" s="776"/>
      <c r="AA724" s="190"/>
      <c r="AB724" s="747">
        <f t="shared" si="44"/>
        <v>0</v>
      </c>
      <c r="AC724" s="748">
        <f t="shared" si="45"/>
        <v>0</v>
      </c>
      <c r="AD724" s="187"/>
      <c r="AE724" s="186"/>
      <c r="AF724" s="190"/>
      <c r="AG724" s="747">
        <f t="shared" si="46"/>
        <v>0</v>
      </c>
      <c r="AH724" s="748">
        <f t="shared" si="47"/>
        <v>0</v>
      </c>
      <c r="AI724" s="187"/>
      <c r="AJ724" s="52"/>
      <c r="AK724" s="156" t="str">
        <f>IFERROR(VLOOKUP($A724,'Liste planification'!$B$2:$C$105,2,FALSE),"")</f>
        <v/>
      </c>
      <c r="AL724" s="27"/>
      <c r="AM724" s="27"/>
      <c r="AN724" s="769"/>
      <c r="AO724" s="770"/>
      <c r="AP724" s="770"/>
      <c r="AQ724" s="770"/>
      <c r="AR724" s="770"/>
      <c r="AS724" s="770"/>
      <c r="AT724" s="770"/>
      <c r="AU724" s="770"/>
      <c r="AV724" s="770"/>
      <c r="AW724" s="770"/>
      <c r="AX724" s="770"/>
      <c r="AY724" s="770"/>
      <c r="AZ724" s="770"/>
      <c r="BA724" s="770"/>
      <c r="BB724" s="770"/>
      <c r="BC724" s="770"/>
      <c r="BD724" s="770"/>
      <c r="BE724" s="770"/>
      <c r="BF724" s="770"/>
      <c r="BG724" s="770"/>
      <c r="BH724" s="770"/>
      <c r="BI724" s="770"/>
      <c r="BJ724" s="770"/>
      <c r="BK724" s="770"/>
      <c r="BL724" s="770"/>
      <c r="BM724" s="770"/>
      <c r="BN724" s="770"/>
      <c r="BO724" s="770"/>
      <c r="BP724" s="770"/>
      <c r="BQ724" s="770"/>
      <c r="BR724" s="770"/>
      <c r="BS724" s="770"/>
      <c r="BT724" s="770"/>
      <c r="BU724" s="770"/>
      <c r="BV724" s="770"/>
      <c r="BW724" s="770"/>
      <c r="BX724" s="770"/>
      <c r="BY724" s="770"/>
      <c r="BZ724" s="770"/>
      <c r="CA724" s="770"/>
      <c r="CB724" s="770"/>
      <c r="CC724" s="770"/>
    </row>
    <row r="725" spans="1:81" s="64" customFormat="1">
      <c r="A725" s="158"/>
      <c r="B725" s="159" t="str">
        <f>A725&amp;"-"&amp;TEXT(COUNTIF($A$5:A725,A725),"000")</f>
        <v>-000</v>
      </c>
      <c r="C725" s="52"/>
      <c r="D725" s="27"/>
      <c r="E725" s="28"/>
      <c r="F725" s="27"/>
      <c r="G725" s="27"/>
      <c r="H725" s="52"/>
      <c r="I725" s="380" t="str">
        <f>IFERROR(VLOOKUP($F725,'Liste planification'!$V$2:$W$96,2,FALSE),"")</f>
        <v/>
      </c>
      <c r="J725" s="27"/>
      <c r="K725" s="27"/>
      <c r="L725" s="27"/>
      <c r="M725" s="52"/>
      <c r="N725" s="52"/>
      <c r="O725" s="52"/>
      <c r="P725" s="52"/>
      <c r="Q725" s="52"/>
      <c r="R725" s="52"/>
      <c r="S725" s="52"/>
      <c r="T725" s="52"/>
      <c r="U725" s="52"/>
      <c r="V725" s="52"/>
      <c r="W725" s="52"/>
      <c r="X725" s="52"/>
      <c r="Y725" s="194"/>
      <c r="Z725" s="776"/>
      <c r="AA725" s="190"/>
      <c r="AB725" s="747">
        <f t="shared" si="44"/>
        <v>0</v>
      </c>
      <c r="AC725" s="748">
        <f t="shared" si="45"/>
        <v>0</v>
      </c>
      <c r="AD725" s="187"/>
      <c r="AE725" s="186"/>
      <c r="AF725" s="190"/>
      <c r="AG725" s="747">
        <f t="shared" si="46"/>
        <v>0</v>
      </c>
      <c r="AH725" s="748">
        <f t="shared" si="47"/>
        <v>0</v>
      </c>
      <c r="AI725" s="187"/>
      <c r="AJ725" s="52"/>
      <c r="AK725" s="156" t="str">
        <f>IFERROR(VLOOKUP($A725,'Liste planification'!$B$2:$C$105,2,FALSE),"")</f>
        <v/>
      </c>
      <c r="AL725" s="27"/>
      <c r="AM725" s="27"/>
      <c r="AN725" s="769"/>
      <c r="AO725" s="770"/>
      <c r="AP725" s="770"/>
      <c r="AQ725" s="770"/>
      <c r="AR725" s="770"/>
      <c r="AS725" s="770"/>
      <c r="AT725" s="770"/>
      <c r="AU725" s="770"/>
      <c r="AV725" s="770"/>
      <c r="AW725" s="770"/>
      <c r="AX725" s="770"/>
      <c r="AY725" s="770"/>
      <c r="AZ725" s="770"/>
      <c r="BA725" s="770"/>
      <c r="BB725" s="770"/>
      <c r="BC725" s="770"/>
      <c r="BD725" s="770"/>
      <c r="BE725" s="770"/>
      <c r="BF725" s="770"/>
      <c r="BG725" s="770"/>
      <c r="BH725" s="770"/>
      <c r="BI725" s="770"/>
      <c r="BJ725" s="770"/>
      <c r="BK725" s="770"/>
      <c r="BL725" s="770"/>
      <c r="BM725" s="770"/>
      <c r="BN725" s="770"/>
      <c r="BO725" s="770"/>
      <c r="BP725" s="770"/>
      <c r="BQ725" s="770"/>
      <c r="BR725" s="770"/>
      <c r="BS725" s="770"/>
      <c r="BT725" s="770"/>
      <c r="BU725" s="770"/>
      <c r="BV725" s="770"/>
      <c r="BW725" s="770"/>
      <c r="BX725" s="770"/>
      <c r="BY725" s="770"/>
      <c r="BZ725" s="770"/>
      <c r="CA725" s="770"/>
      <c r="CB725" s="770"/>
      <c r="CC725" s="770"/>
    </row>
    <row r="726" spans="1:81" s="64" customFormat="1">
      <c r="A726" s="158"/>
      <c r="B726" s="159" t="str">
        <f>A726&amp;"-"&amp;TEXT(COUNTIF($A$5:A726,A726),"000")</f>
        <v>-000</v>
      </c>
      <c r="C726" s="52"/>
      <c r="D726" s="27"/>
      <c r="E726" s="28"/>
      <c r="F726" s="27"/>
      <c r="G726" s="27"/>
      <c r="H726" s="52"/>
      <c r="I726" s="380" t="str">
        <f>IFERROR(VLOOKUP($F726,'Liste planification'!$V$2:$W$96,2,FALSE),"")</f>
        <v/>
      </c>
      <c r="J726" s="27"/>
      <c r="K726" s="27"/>
      <c r="L726" s="27"/>
      <c r="M726" s="52"/>
      <c r="N726" s="52"/>
      <c r="O726" s="52"/>
      <c r="P726" s="52"/>
      <c r="Q726" s="52"/>
      <c r="R726" s="52"/>
      <c r="S726" s="52"/>
      <c r="T726" s="52"/>
      <c r="U726" s="52"/>
      <c r="V726" s="52"/>
      <c r="W726" s="52"/>
      <c r="X726" s="52"/>
      <c r="Y726" s="194"/>
      <c r="Z726" s="776"/>
      <c r="AA726" s="190"/>
      <c r="AB726" s="747">
        <f t="shared" si="44"/>
        <v>0</v>
      </c>
      <c r="AC726" s="748">
        <f t="shared" si="45"/>
        <v>0</v>
      </c>
      <c r="AD726" s="187"/>
      <c r="AE726" s="186"/>
      <c r="AF726" s="190"/>
      <c r="AG726" s="747">
        <f t="shared" si="46"/>
        <v>0</v>
      </c>
      <c r="AH726" s="748">
        <f t="shared" si="47"/>
        <v>0</v>
      </c>
      <c r="AI726" s="187"/>
      <c r="AJ726" s="52"/>
      <c r="AK726" s="156" t="str">
        <f>IFERROR(VLOOKUP($A726,'Liste planification'!$B$2:$C$105,2,FALSE),"")</f>
        <v/>
      </c>
      <c r="AL726" s="27"/>
      <c r="AM726" s="27"/>
      <c r="AN726" s="769"/>
      <c r="AO726" s="770"/>
      <c r="AP726" s="770"/>
      <c r="AQ726" s="770"/>
      <c r="AR726" s="770"/>
      <c r="AS726" s="770"/>
      <c r="AT726" s="770"/>
      <c r="AU726" s="770"/>
      <c r="AV726" s="770"/>
      <c r="AW726" s="770"/>
      <c r="AX726" s="770"/>
      <c r="AY726" s="770"/>
      <c r="AZ726" s="770"/>
      <c r="BA726" s="770"/>
      <c r="BB726" s="770"/>
      <c r="BC726" s="770"/>
      <c r="BD726" s="770"/>
      <c r="BE726" s="770"/>
      <c r="BF726" s="770"/>
      <c r="BG726" s="770"/>
      <c r="BH726" s="770"/>
      <c r="BI726" s="770"/>
      <c r="BJ726" s="770"/>
      <c r="BK726" s="770"/>
      <c r="BL726" s="770"/>
      <c r="BM726" s="770"/>
      <c r="BN726" s="770"/>
      <c r="BO726" s="770"/>
      <c r="BP726" s="770"/>
      <c r="BQ726" s="770"/>
      <c r="BR726" s="770"/>
      <c r="BS726" s="770"/>
      <c r="BT726" s="770"/>
      <c r="BU726" s="770"/>
      <c r="BV726" s="770"/>
      <c r="BW726" s="770"/>
      <c r="BX726" s="770"/>
      <c r="BY726" s="770"/>
      <c r="BZ726" s="770"/>
      <c r="CA726" s="770"/>
      <c r="CB726" s="770"/>
      <c r="CC726" s="770"/>
    </row>
    <row r="727" spans="1:81" s="64" customFormat="1">
      <c r="A727" s="158"/>
      <c r="B727" s="159" t="str">
        <f>A727&amp;"-"&amp;TEXT(COUNTIF($A$5:A727,A727),"000")</f>
        <v>-000</v>
      </c>
      <c r="C727" s="52"/>
      <c r="D727" s="27"/>
      <c r="E727" s="28"/>
      <c r="F727" s="27"/>
      <c r="G727" s="27"/>
      <c r="H727" s="52"/>
      <c r="I727" s="380" t="str">
        <f>IFERROR(VLOOKUP($F727,'Liste planification'!$V$2:$W$96,2,FALSE),"")</f>
        <v/>
      </c>
      <c r="J727" s="27"/>
      <c r="K727" s="27"/>
      <c r="L727" s="27"/>
      <c r="M727" s="52"/>
      <c r="N727" s="52"/>
      <c r="O727" s="52"/>
      <c r="P727" s="52"/>
      <c r="Q727" s="52"/>
      <c r="R727" s="52"/>
      <c r="S727" s="52"/>
      <c r="T727" s="52"/>
      <c r="U727" s="52"/>
      <c r="V727" s="52"/>
      <c r="W727" s="52"/>
      <c r="X727" s="52"/>
      <c r="Y727" s="194"/>
      <c r="Z727" s="776"/>
      <c r="AA727" s="190"/>
      <c r="AB727" s="747">
        <f t="shared" si="44"/>
        <v>0</v>
      </c>
      <c r="AC727" s="748">
        <f t="shared" si="45"/>
        <v>0</v>
      </c>
      <c r="AD727" s="187"/>
      <c r="AE727" s="186"/>
      <c r="AF727" s="190"/>
      <c r="AG727" s="747">
        <f t="shared" si="46"/>
        <v>0</v>
      </c>
      <c r="AH727" s="748">
        <f t="shared" si="47"/>
        <v>0</v>
      </c>
      <c r="AI727" s="187"/>
      <c r="AJ727" s="52"/>
      <c r="AK727" s="156" t="str">
        <f>IFERROR(VLOOKUP($A727,'Liste planification'!$B$2:$C$105,2,FALSE),"")</f>
        <v/>
      </c>
      <c r="AL727" s="27"/>
      <c r="AM727" s="27"/>
      <c r="AN727" s="769"/>
      <c r="AO727" s="770"/>
      <c r="AP727" s="770"/>
      <c r="AQ727" s="770"/>
      <c r="AR727" s="770"/>
      <c r="AS727" s="770"/>
      <c r="AT727" s="770"/>
      <c r="AU727" s="770"/>
      <c r="AV727" s="770"/>
      <c r="AW727" s="770"/>
      <c r="AX727" s="770"/>
      <c r="AY727" s="770"/>
      <c r="AZ727" s="770"/>
      <c r="BA727" s="770"/>
      <c r="BB727" s="770"/>
      <c r="BC727" s="770"/>
      <c r="BD727" s="770"/>
      <c r="BE727" s="770"/>
      <c r="BF727" s="770"/>
      <c r="BG727" s="770"/>
      <c r="BH727" s="770"/>
      <c r="BI727" s="770"/>
      <c r="BJ727" s="770"/>
      <c r="BK727" s="770"/>
      <c r="BL727" s="770"/>
      <c r="BM727" s="770"/>
      <c r="BN727" s="770"/>
      <c r="BO727" s="770"/>
      <c r="BP727" s="770"/>
      <c r="BQ727" s="770"/>
      <c r="BR727" s="770"/>
      <c r="BS727" s="770"/>
      <c r="BT727" s="770"/>
      <c r="BU727" s="770"/>
      <c r="BV727" s="770"/>
      <c r="BW727" s="770"/>
      <c r="BX727" s="770"/>
      <c r="BY727" s="770"/>
      <c r="BZ727" s="770"/>
      <c r="CA727" s="770"/>
      <c r="CB727" s="770"/>
      <c r="CC727" s="770"/>
    </row>
    <row r="728" spans="1:81" s="64" customFormat="1">
      <c r="A728" s="158"/>
      <c r="B728" s="159" t="str">
        <f>A728&amp;"-"&amp;TEXT(COUNTIF($A$5:A728,A728),"000")</f>
        <v>-000</v>
      </c>
      <c r="C728" s="52"/>
      <c r="D728" s="27"/>
      <c r="E728" s="28"/>
      <c r="F728" s="27"/>
      <c r="G728" s="27"/>
      <c r="H728" s="52"/>
      <c r="I728" s="380" t="str">
        <f>IFERROR(VLOOKUP($F728,'Liste planification'!$V$2:$W$96,2,FALSE),"")</f>
        <v/>
      </c>
      <c r="J728" s="27"/>
      <c r="K728" s="27"/>
      <c r="L728" s="27"/>
      <c r="M728" s="52"/>
      <c r="N728" s="52"/>
      <c r="O728" s="52"/>
      <c r="P728" s="52"/>
      <c r="Q728" s="52"/>
      <c r="R728" s="52"/>
      <c r="S728" s="52"/>
      <c r="T728" s="52"/>
      <c r="U728" s="52"/>
      <c r="V728" s="52"/>
      <c r="W728" s="52"/>
      <c r="X728" s="52"/>
      <c r="Y728" s="194"/>
      <c r="Z728" s="776"/>
      <c r="AA728" s="190"/>
      <c r="AB728" s="747">
        <f t="shared" si="44"/>
        <v>0</v>
      </c>
      <c r="AC728" s="748">
        <f t="shared" si="45"/>
        <v>0</v>
      </c>
      <c r="AD728" s="187"/>
      <c r="AE728" s="186"/>
      <c r="AF728" s="190"/>
      <c r="AG728" s="747">
        <f t="shared" si="46"/>
        <v>0</v>
      </c>
      <c r="AH728" s="748">
        <f t="shared" si="47"/>
        <v>0</v>
      </c>
      <c r="AI728" s="187"/>
      <c r="AJ728" s="52"/>
      <c r="AK728" s="156" t="str">
        <f>IFERROR(VLOOKUP($A728,'Liste planification'!$B$2:$C$105,2,FALSE),"")</f>
        <v/>
      </c>
      <c r="AL728" s="27"/>
      <c r="AM728" s="27"/>
      <c r="AN728" s="769"/>
      <c r="AO728" s="770"/>
      <c r="AP728" s="770"/>
      <c r="AQ728" s="770"/>
      <c r="AR728" s="770"/>
      <c r="AS728" s="770"/>
      <c r="AT728" s="770"/>
      <c r="AU728" s="770"/>
      <c r="AV728" s="770"/>
      <c r="AW728" s="770"/>
      <c r="AX728" s="770"/>
      <c r="AY728" s="770"/>
      <c r="AZ728" s="770"/>
      <c r="BA728" s="770"/>
      <c r="BB728" s="770"/>
      <c r="BC728" s="770"/>
      <c r="BD728" s="770"/>
      <c r="BE728" s="770"/>
      <c r="BF728" s="770"/>
      <c r="BG728" s="770"/>
      <c r="BH728" s="770"/>
      <c r="BI728" s="770"/>
      <c r="BJ728" s="770"/>
      <c r="BK728" s="770"/>
      <c r="BL728" s="770"/>
      <c r="BM728" s="770"/>
      <c r="BN728" s="770"/>
      <c r="BO728" s="770"/>
      <c r="BP728" s="770"/>
      <c r="BQ728" s="770"/>
      <c r="BR728" s="770"/>
      <c r="BS728" s="770"/>
      <c r="BT728" s="770"/>
      <c r="BU728" s="770"/>
      <c r="BV728" s="770"/>
      <c r="BW728" s="770"/>
      <c r="BX728" s="770"/>
      <c r="BY728" s="770"/>
      <c r="BZ728" s="770"/>
      <c r="CA728" s="770"/>
      <c r="CB728" s="770"/>
      <c r="CC728" s="770"/>
    </row>
    <row r="729" spans="1:81" s="64" customFormat="1">
      <c r="A729" s="158"/>
      <c r="B729" s="159" t="str">
        <f>A729&amp;"-"&amp;TEXT(COUNTIF($A$5:A729,A729),"000")</f>
        <v>-000</v>
      </c>
      <c r="C729" s="52"/>
      <c r="D729" s="27"/>
      <c r="E729" s="28"/>
      <c r="F729" s="27"/>
      <c r="G729" s="27"/>
      <c r="H729" s="52"/>
      <c r="I729" s="380" t="str">
        <f>IFERROR(VLOOKUP($F729,'Liste planification'!$V$2:$W$96,2,FALSE),"")</f>
        <v/>
      </c>
      <c r="J729" s="27"/>
      <c r="K729" s="27"/>
      <c r="L729" s="27"/>
      <c r="M729" s="52"/>
      <c r="N729" s="52"/>
      <c r="O729" s="52"/>
      <c r="P729" s="52"/>
      <c r="Q729" s="52"/>
      <c r="R729" s="52"/>
      <c r="S729" s="52"/>
      <c r="T729" s="52"/>
      <c r="U729" s="52"/>
      <c r="V729" s="52"/>
      <c r="W729" s="52"/>
      <c r="X729" s="52"/>
      <c r="Y729" s="194"/>
      <c r="Z729" s="776"/>
      <c r="AA729" s="190"/>
      <c r="AB729" s="747">
        <f t="shared" si="44"/>
        <v>0</v>
      </c>
      <c r="AC729" s="748">
        <f t="shared" si="45"/>
        <v>0</v>
      </c>
      <c r="AD729" s="187"/>
      <c r="AE729" s="186"/>
      <c r="AF729" s="190"/>
      <c r="AG729" s="747">
        <f t="shared" si="46"/>
        <v>0</v>
      </c>
      <c r="AH729" s="748">
        <f t="shared" si="47"/>
        <v>0</v>
      </c>
      <c r="AI729" s="187"/>
      <c r="AJ729" s="52"/>
      <c r="AK729" s="156" t="str">
        <f>IFERROR(VLOOKUP($A729,'Liste planification'!$B$2:$C$105,2,FALSE),"")</f>
        <v/>
      </c>
      <c r="AL729" s="27"/>
      <c r="AM729" s="27"/>
      <c r="AN729" s="769"/>
      <c r="AO729" s="770"/>
      <c r="AP729" s="770"/>
      <c r="AQ729" s="770"/>
      <c r="AR729" s="770"/>
      <c r="AS729" s="770"/>
      <c r="AT729" s="770"/>
      <c r="AU729" s="770"/>
      <c r="AV729" s="770"/>
      <c r="AW729" s="770"/>
      <c r="AX729" s="770"/>
      <c r="AY729" s="770"/>
      <c r="AZ729" s="770"/>
      <c r="BA729" s="770"/>
      <c r="BB729" s="770"/>
      <c r="BC729" s="770"/>
      <c r="BD729" s="770"/>
      <c r="BE729" s="770"/>
      <c r="BF729" s="770"/>
      <c r="BG729" s="770"/>
      <c r="BH729" s="770"/>
      <c r="BI729" s="770"/>
      <c r="BJ729" s="770"/>
      <c r="BK729" s="770"/>
      <c r="BL729" s="770"/>
      <c r="BM729" s="770"/>
      <c r="BN729" s="770"/>
      <c r="BO729" s="770"/>
      <c r="BP729" s="770"/>
      <c r="BQ729" s="770"/>
      <c r="BR729" s="770"/>
      <c r="BS729" s="770"/>
      <c r="BT729" s="770"/>
      <c r="BU729" s="770"/>
      <c r="BV729" s="770"/>
      <c r="BW729" s="770"/>
      <c r="BX729" s="770"/>
      <c r="BY729" s="770"/>
      <c r="BZ729" s="770"/>
      <c r="CA729" s="770"/>
      <c r="CB729" s="770"/>
      <c r="CC729" s="770"/>
    </row>
    <row r="730" spans="1:81" s="64" customFormat="1">
      <c r="A730" s="158"/>
      <c r="B730" s="159" t="str">
        <f>A730&amp;"-"&amp;TEXT(COUNTIF($A$5:A730,A730),"000")</f>
        <v>-000</v>
      </c>
      <c r="C730" s="52"/>
      <c r="D730" s="27"/>
      <c r="E730" s="28"/>
      <c r="F730" s="27"/>
      <c r="G730" s="27"/>
      <c r="H730" s="52"/>
      <c r="I730" s="380" t="str">
        <f>IFERROR(VLOOKUP($F730,'Liste planification'!$V$2:$W$96,2,FALSE),"")</f>
        <v/>
      </c>
      <c r="J730" s="27"/>
      <c r="K730" s="27"/>
      <c r="L730" s="27"/>
      <c r="M730" s="52"/>
      <c r="N730" s="52"/>
      <c r="O730" s="52"/>
      <c r="P730" s="52"/>
      <c r="Q730" s="52"/>
      <c r="R730" s="52"/>
      <c r="S730" s="52"/>
      <c r="T730" s="52"/>
      <c r="U730" s="52"/>
      <c r="V730" s="52"/>
      <c r="W730" s="52"/>
      <c r="X730" s="52"/>
      <c r="Y730" s="194"/>
      <c r="Z730" s="776"/>
      <c r="AA730" s="190"/>
      <c r="AB730" s="747">
        <f t="shared" si="44"/>
        <v>0</v>
      </c>
      <c r="AC730" s="748">
        <f t="shared" si="45"/>
        <v>0</v>
      </c>
      <c r="AD730" s="187"/>
      <c r="AE730" s="186"/>
      <c r="AF730" s="190"/>
      <c r="AG730" s="747">
        <f t="shared" si="46"/>
        <v>0</v>
      </c>
      <c r="AH730" s="748">
        <f t="shared" si="47"/>
        <v>0</v>
      </c>
      <c r="AI730" s="187"/>
      <c r="AJ730" s="52"/>
      <c r="AK730" s="156" t="str">
        <f>IFERROR(VLOOKUP($A730,'Liste planification'!$B$2:$C$105,2,FALSE),"")</f>
        <v/>
      </c>
      <c r="AL730" s="27"/>
      <c r="AM730" s="27"/>
      <c r="AN730" s="769"/>
      <c r="AO730" s="770"/>
      <c r="AP730" s="770"/>
      <c r="AQ730" s="770"/>
      <c r="AR730" s="770"/>
      <c r="AS730" s="770"/>
      <c r="AT730" s="770"/>
      <c r="AU730" s="770"/>
      <c r="AV730" s="770"/>
      <c r="AW730" s="770"/>
      <c r="AX730" s="770"/>
      <c r="AY730" s="770"/>
      <c r="AZ730" s="770"/>
      <c r="BA730" s="770"/>
      <c r="BB730" s="770"/>
      <c r="BC730" s="770"/>
      <c r="BD730" s="770"/>
      <c r="BE730" s="770"/>
      <c r="BF730" s="770"/>
      <c r="BG730" s="770"/>
      <c r="BH730" s="770"/>
      <c r="BI730" s="770"/>
      <c r="BJ730" s="770"/>
      <c r="BK730" s="770"/>
      <c r="BL730" s="770"/>
      <c r="BM730" s="770"/>
      <c r="BN730" s="770"/>
      <c r="BO730" s="770"/>
      <c r="BP730" s="770"/>
      <c r="BQ730" s="770"/>
      <c r="BR730" s="770"/>
      <c r="BS730" s="770"/>
      <c r="BT730" s="770"/>
      <c r="BU730" s="770"/>
      <c r="BV730" s="770"/>
      <c r="BW730" s="770"/>
      <c r="BX730" s="770"/>
      <c r="BY730" s="770"/>
      <c r="BZ730" s="770"/>
      <c r="CA730" s="770"/>
      <c r="CB730" s="770"/>
      <c r="CC730" s="770"/>
    </row>
    <row r="731" spans="1:81" s="64" customFormat="1">
      <c r="A731" s="158"/>
      <c r="B731" s="159" t="str">
        <f>A731&amp;"-"&amp;TEXT(COUNTIF($A$5:A731,A731),"000")</f>
        <v>-000</v>
      </c>
      <c r="C731" s="52"/>
      <c r="D731" s="27"/>
      <c r="E731" s="28"/>
      <c r="F731" s="27"/>
      <c r="G731" s="27"/>
      <c r="H731" s="52"/>
      <c r="I731" s="380" t="str">
        <f>IFERROR(VLOOKUP($F731,'Liste planification'!$V$2:$W$96,2,FALSE),"")</f>
        <v/>
      </c>
      <c r="J731" s="27"/>
      <c r="K731" s="27"/>
      <c r="L731" s="27"/>
      <c r="M731" s="52"/>
      <c r="N731" s="52"/>
      <c r="O731" s="52"/>
      <c r="P731" s="52"/>
      <c r="Q731" s="52"/>
      <c r="R731" s="52"/>
      <c r="S731" s="52"/>
      <c r="T731" s="52"/>
      <c r="U731" s="52"/>
      <c r="V731" s="52"/>
      <c r="W731" s="52"/>
      <c r="X731" s="52"/>
      <c r="Y731" s="194"/>
      <c r="Z731" s="776"/>
      <c r="AA731" s="190"/>
      <c r="AB731" s="747">
        <f t="shared" si="44"/>
        <v>0</v>
      </c>
      <c r="AC731" s="748">
        <f t="shared" si="45"/>
        <v>0</v>
      </c>
      <c r="AD731" s="187"/>
      <c r="AE731" s="186"/>
      <c r="AF731" s="190"/>
      <c r="AG731" s="747">
        <f t="shared" si="46"/>
        <v>0</v>
      </c>
      <c r="AH731" s="748">
        <f t="shared" si="47"/>
        <v>0</v>
      </c>
      <c r="AI731" s="187"/>
      <c r="AJ731" s="52"/>
      <c r="AK731" s="156" t="str">
        <f>IFERROR(VLOOKUP($A731,'Liste planification'!$B$2:$C$105,2,FALSE),"")</f>
        <v/>
      </c>
      <c r="AL731" s="27"/>
      <c r="AM731" s="27"/>
      <c r="AN731" s="769"/>
      <c r="AO731" s="770"/>
      <c r="AP731" s="770"/>
      <c r="AQ731" s="770"/>
      <c r="AR731" s="770"/>
      <c r="AS731" s="770"/>
      <c r="AT731" s="770"/>
      <c r="AU731" s="770"/>
      <c r="AV731" s="770"/>
      <c r="AW731" s="770"/>
      <c r="AX731" s="770"/>
      <c r="AY731" s="770"/>
      <c r="AZ731" s="770"/>
      <c r="BA731" s="770"/>
      <c r="BB731" s="770"/>
      <c r="BC731" s="770"/>
      <c r="BD731" s="770"/>
      <c r="BE731" s="770"/>
      <c r="BF731" s="770"/>
      <c r="BG731" s="770"/>
      <c r="BH731" s="770"/>
      <c r="BI731" s="770"/>
      <c r="BJ731" s="770"/>
      <c r="BK731" s="770"/>
      <c r="BL731" s="770"/>
      <c r="BM731" s="770"/>
      <c r="BN731" s="770"/>
      <c r="BO731" s="770"/>
      <c r="BP731" s="770"/>
      <c r="BQ731" s="770"/>
      <c r="BR731" s="770"/>
      <c r="BS731" s="770"/>
      <c r="BT731" s="770"/>
      <c r="BU731" s="770"/>
      <c r="BV731" s="770"/>
      <c r="BW731" s="770"/>
      <c r="BX731" s="770"/>
      <c r="BY731" s="770"/>
      <c r="BZ731" s="770"/>
      <c r="CA731" s="770"/>
      <c r="CB731" s="770"/>
      <c r="CC731" s="770"/>
    </row>
    <row r="732" spans="1:81" s="64" customFormat="1">
      <c r="A732" s="158"/>
      <c r="B732" s="159" t="str">
        <f>A732&amp;"-"&amp;TEXT(COUNTIF($A$5:A732,A732),"000")</f>
        <v>-000</v>
      </c>
      <c r="C732" s="52"/>
      <c r="D732" s="27"/>
      <c r="E732" s="28"/>
      <c r="F732" s="27"/>
      <c r="G732" s="27"/>
      <c r="H732" s="52"/>
      <c r="I732" s="380" t="str">
        <f>IFERROR(VLOOKUP($F732,'Liste planification'!$V$2:$W$96,2,FALSE),"")</f>
        <v/>
      </c>
      <c r="J732" s="27"/>
      <c r="K732" s="27"/>
      <c r="L732" s="27"/>
      <c r="M732" s="52"/>
      <c r="N732" s="52"/>
      <c r="O732" s="52"/>
      <c r="P732" s="52"/>
      <c r="Q732" s="52"/>
      <c r="R732" s="52"/>
      <c r="S732" s="52"/>
      <c r="T732" s="52"/>
      <c r="U732" s="52"/>
      <c r="V732" s="52"/>
      <c r="W732" s="52"/>
      <c r="X732" s="52"/>
      <c r="Y732" s="194"/>
      <c r="Z732" s="776"/>
      <c r="AA732" s="190"/>
      <c r="AB732" s="747">
        <f t="shared" si="44"/>
        <v>0</v>
      </c>
      <c r="AC732" s="748">
        <f t="shared" si="45"/>
        <v>0</v>
      </c>
      <c r="AD732" s="187"/>
      <c r="AE732" s="186"/>
      <c r="AF732" s="190"/>
      <c r="AG732" s="747">
        <f t="shared" si="46"/>
        <v>0</v>
      </c>
      <c r="AH732" s="748">
        <f t="shared" si="47"/>
        <v>0</v>
      </c>
      <c r="AI732" s="187"/>
      <c r="AJ732" s="52"/>
      <c r="AK732" s="156" t="str">
        <f>IFERROR(VLOOKUP($A732,'Liste planification'!$B$2:$C$105,2,FALSE),"")</f>
        <v/>
      </c>
      <c r="AL732" s="27"/>
      <c r="AM732" s="27"/>
      <c r="AN732" s="769"/>
      <c r="AO732" s="770"/>
      <c r="AP732" s="770"/>
      <c r="AQ732" s="770"/>
      <c r="AR732" s="770"/>
      <c r="AS732" s="770"/>
      <c r="AT732" s="770"/>
      <c r="AU732" s="770"/>
      <c r="AV732" s="770"/>
      <c r="AW732" s="770"/>
      <c r="AX732" s="770"/>
      <c r="AY732" s="770"/>
      <c r="AZ732" s="770"/>
      <c r="BA732" s="770"/>
      <c r="BB732" s="770"/>
      <c r="BC732" s="770"/>
      <c r="BD732" s="770"/>
      <c r="BE732" s="770"/>
      <c r="BF732" s="770"/>
      <c r="BG732" s="770"/>
      <c r="BH732" s="770"/>
      <c r="BI732" s="770"/>
      <c r="BJ732" s="770"/>
      <c r="BK732" s="770"/>
      <c r="BL732" s="770"/>
      <c r="BM732" s="770"/>
      <c r="BN732" s="770"/>
      <c r="BO732" s="770"/>
      <c r="BP732" s="770"/>
      <c r="BQ732" s="770"/>
      <c r="BR732" s="770"/>
      <c r="BS732" s="770"/>
      <c r="BT732" s="770"/>
      <c r="BU732" s="770"/>
      <c r="BV732" s="770"/>
      <c r="BW732" s="770"/>
      <c r="BX732" s="770"/>
      <c r="BY732" s="770"/>
      <c r="BZ732" s="770"/>
      <c r="CA732" s="770"/>
      <c r="CB732" s="770"/>
      <c r="CC732" s="770"/>
    </row>
    <row r="733" spans="1:81" s="64" customFormat="1">
      <c r="A733" s="158"/>
      <c r="B733" s="159" t="str">
        <f>A733&amp;"-"&amp;TEXT(COUNTIF($A$5:A733,A733),"000")</f>
        <v>-000</v>
      </c>
      <c r="C733" s="52"/>
      <c r="D733" s="27"/>
      <c r="E733" s="28"/>
      <c r="F733" s="27"/>
      <c r="G733" s="27"/>
      <c r="H733" s="52"/>
      <c r="I733" s="380" t="str">
        <f>IFERROR(VLOOKUP($F733,'Liste planification'!$V$2:$W$96,2,FALSE),"")</f>
        <v/>
      </c>
      <c r="J733" s="27"/>
      <c r="K733" s="27"/>
      <c r="L733" s="27"/>
      <c r="M733" s="52"/>
      <c r="N733" s="52"/>
      <c r="O733" s="52"/>
      <c r="P733" s="52"/>
      <c r="Q733" s="52"/>
      <c r="R733" s="52"/>
      <c r="S733" s="52"/>
      <c r="T733" s="52"/>
      <c r="U733" s="52"/>
      <c r="V733" s="52"/>
      <c r="W733" s="52"/>
      <c r="X733" s="52"/>
      <c r="Y733" s="194"/>
      <c r="Z733" s="776"/>
      <c r="AA733" s="190"/>
      <c r="AB733" s="747">
        <f t="shared" si="44"/>
        <v>0</v>
      </c>
      <c r="AC733" s="748">
        <f t="shared" si="45"/>
        <v>0</v>
      </c>
      <c r="AD733" s="187"/>
      <c r="AE733" s="186"/>
      <c r="AF733" s="190"/>
      <c r="AG733" s="747">
        <f t="shared" si="46"/>
        <v>0</v>
      </c>
      <c r="AH733" s="748">
        <f t="shared" si="47"/>
        <v>0</v>
      </c>
      <c r="AI733" s="187"/>
      <c r="AJ733" s="52"/>
      <c r="AK733" s="156" t="str">
        <f>IFERROR(VLOOKUP($A733,'Liste planification'!$B$2:$C$105,2,FALSE),"")</f>
        <v/>
      </c>
      <c r="AL733" s="27"/>
      <c r="AM733" s="27"/>
      <c r="AN733" s="769"/>
      <c r="AO733" s="770"/>
      <c r="AP733" s="770"/>
      <c r="AQ733" s="770"/>
      <c r="AR733" s="770"/>
      <c r="AS733" s="770"/>
      <c r="AT733" s="770"/>
      <c r="AU733" s="770"/>
      <c r="AV733" s="770"/>
      <c r="AW733" s="770"/>
      <c r="AX733" s="770"/>
      <c r="AY733" s="770"/>
      <c r="AZ733" s="770"/>
      <c r="BA733" s="770"/>
      <c r="BB733" s="770"/>
      <c r="BC733" s="770"/>
      <c r="BD733" s="770"/>
      <c r="BE733" s="770"/>
      <c r="BF733" s="770"/>
      <c r="BG733" s="770"/>
      <c r="BH733" s="770"/>
      <c r="BI733" s="770"/>
      <c r="BJ733" s="770"/>
      <c r="BK733" s="770"/>
      <c r="BL733" s="770"/>
      <c r="BM733" s="770"/>
      <c r="BN733" s="770"/>
      <c r="BO733" s="770"/>
      <c r="BP733" s="770"/>
      <c r="BQ733" s="770"/>
      <c r="BR733" s="770"/>
      <c r="BS733" s="770"/>
      <c r="BT733" s="770"/>
      <c r="BU733" s="770"/>
      <c r="BV733" s="770"/>
      <c r="BW733" s="770"/>
      <c r="BX733" s="770"/>
      <c r="BY733" s="770"/>
      <c r="BZ733" s="770"/>
      <c r="CA733" s="770"/>
      <c r="CB733" s="770"/>
      <c r="CC733" s="770"/>
    </row>
    <row r="734" spans="1:81" s="64" customFormat="1">
      <c r="A734" s="158"/>
      <c r="B734" s="159" t="str">
        <f>A734&amp;"-"&amp;TEXT(COUNTIF($A$5:A734,A734),"000")</f>
        <v>-000</v>
      </c>
      <c r="C734" s="52"/>
      <c r="D734" s="27"/>
      <c r="E734" s="28"/>
      <c r="F734" s="27"/>
      <c r="G734" s="27"/>
      <c r="H734" s="52"/>
      <c r="I734" s="380" t="str">
        <f>IFERROR(VLOOKUP($F734,'Liste planification'!$V$2:$W$96,2,FALSE),"")</f>
        <v/>
      </c>
      <c r="J734" s="27"/>
      <c r="K734" s="27"/>
      <c r="L734" s="27"/>
      <c r="M734" s="52"/>
      <c r="N734" s="52"/>
      <c r="O734" s="52"/>
      <c r="P734" s="52"/>
      <c r="Q734" s="52"/>
      <c r="R734" s="52"/>
      <c r="S734" s="52"/>
      <c r="T734" s="52"/>
      <c r="U734" s="52"/>
      <c r="V734" s="52"/>
      <c r="W734" s="52"/>
      <c r="X734" s="52"/>
      <c r="Y734" s="194"/>
      <c r="Z734" s="776"/>
      <c r="AA734" s="190"/>
      <c r="AB734" s="747">
        <f t="shared" si="44"/>
        <v>0</v>
      </c>
      <c r="AC734" s="748">
        <f t="shared" si="45"/>
        <v>0</v>
      </c>
      <c r="AD734" s="187"/>
      <c r="AE734" s="186"/>
      <c r="AF734" s="190"/>
      <c r="AG734" s="747">
        <f t="shared" si="46"/>
        <v>0</v>
      </c>
      <c r="AH734" s="748">
        <f t="shared" si="47"/>
        <v>0</v>
      </c>
      <c r="AI734" s="187"/>
      <c r="AJ734" s="52"/>
      <c r="AK734" s="156" t="str">
        <f>IFERROR(VLOOKUP($A734,'Liste planification'!$B$2:$C$105,2,FALSE),"")</f>
        <v/>
      </c>
      <c r="AL734" s="27"/>
      <c r="AM734" s="27"/>
      <c r="AN734" s="769"/>
      <c r="AO734" s="770"/>
      <c r="AP734" s="770"/>
      <c r="AQ734" s="770"/>
      <c r="AR734" s="770"/>
      <c r="AS734" s="770"/>
      <c r="AT734" s="770"/>
      <c r="AU734" s="770"/>
      <c r="AV734" s="770"/>
      <c r="AW734" s="770"/>
      <c r="AX734" s="770"/>
      <c r="AY734" s="770"/>
      <c r="AZ734" s="770"/>
      <c r="BA734" s="770"/>
      <c r="BB734" s="770"/>
      <c r="BC734" s="770"/>
      <c r="BD734" s="770"/>
      <c r="BE734" s="770"/>
      <c r="BF734" s="770"/>
      <c r="BG734" s="770"/>
      <c r="BH734" s="770"/>
      <c r="BI734" s="770"/>
      <c r="BJ734" s="770"/>
      <c r="BK734" s="770"/>
      <c r="BL734" s="770"/>
      <c r="BM734" s="770"/>
      <c r="BN734" s="770"/>
      <c r="BO734" s="770"/>
      <c r="BP734" s="770"/>
      <c r="BQ734" s="770"/>
      <c r="BR734" s="770"/>
      <c r="BS734" s="770"/>
      <c r="BT734" s="770"/>
      <c r="BU734" s="770"/>
      <c r="BV734" s="770"/>
      <c r="BW734" s="770"/>
      <c r="BX734" s="770"/>
      <c r="BY734" s="770"/>
      <c r="BZ734" s="770"/>
      <c r="CA734" s="770"/>
      <c r="CB734" s="770"/>
      <c r="CC734" s="770"/>
    </row>
    <row r="735" spans="1:81" s="64" customFormat="1">
      <c r="A735" s="158"/>
      <c r="B735" s="159" t="str">
        <f>A735&amp;"-"&amp;TEXT(COUNTIF($A$5:A735,A735),"000")</f>
        <v>-000</v>
      </c>
      <c r="C735" s="52"/>
      <c r="D735" s="27"/>
      <c r="E735" s="28"/>
      <c r="F735" s="27"/>
      <c r="G735" s="27"/>
      <c r="H735" s="52"/>
      <c r="I735" s="380" t="str">
        <f>IFERROR(VLOOKUP($F735,'Liste planification'!$V$2:$W$96,2,FALSE),"")</f>
        <v/>
      </c>
      <c r="J735" s="27"/>
      <c r="K735" s="27"/>
      <c r="L735" s="27"/>
      <c r="M735" s="52"/>
      <c r="N735" s="52"/>
      <c r="O735" s="52"/>
      <c r="P735" s="52"/>
      <c r="Q735" s="52"/>
      <c r="R735" s="52"/>
      <c r="S735" s="52"/>
      <c r="T735" s="52"/>
      <c r="U735" s="52"/>
      <c r="V735" s="52"/>
      <c r="W735" s="52"/>
      <c r="X735" s="52"/>
      <c r="Y735" s="194"/>
      <c r="Z735" s="776"/>
      <c r="AA735" s="190"/>
      <c r="AB735" s="747">
        <f t="shared" si="44"/>
        <v>0</v>
      </c>
      <c r="AC735" s="748">
        <f t="shared" si="45"/>
        <v>0</v>
      </c>
      <c r="AD735" s="187"/>
      <c r="AE735" s="186"/>
      <c r="AF735" s="190"/>
      <c r="AG735" s="747">
        <f t="shared" si="46"/>
        <v>0</v>
      </c>
      <c r="AH735" s="748">
        <f t="shared" si="47"/>
        <v>0</v>
      </c>
      <c r="AI735" s="187"/>
      <c r="AJ735" s="52"/>
      <c r="AK735" s="156" t="str">
        <f>IFERROR(VLOOKUP($A735,'Liste planification'!$B$2:$C$105,2,FALSE),"")</f>
        <v/>
      </c>
      <c r="AL735" s="27"/>
      <c r="AM735" s="27"/>
      <c r="AN735" s="769"/>
      <c r="AO735" s="770"/>
      <c r="AP735" s="770"/>
      <c r="AQ735" s="770"/>
      <c r="AR735" s="770"/>
      <c r="AS735" s="770"/>
      <c r="AT735" s="770"/>
      <c r="AU735" s="770"/>
      <c r="AV735" s="770"/>
      <c r="AW735" s="770"/>
      <c r="AX735" s="770"/>
      <c r="AY735" s="770"/>
      <c r="AZ735" s="770"/>
      <c r="BA735" s="770"/>
      <c r="BB735" s="770"/>
      <c r="BC735" s="770"/>
      <c r="BD735" s="770"/>
      <c r="BE735" s="770"/>
      <c r="BF735" s="770"/>
      <c r="BG735" s="770"/>
      <c r="BH735" s="770"/>
      <c r="BI735" s="770"/>
      <c r="BJ735" s="770"/>
      <c r="BK735" s="770"/>
      <c r="BL735" s="770"/>
      <c r="BM735" s="770"/>
      <c r="BN735" s="770"/>
      <c r="BO735" s="770"/>
      <c r="BP735" s="770"/>
      <c r="BQ735" s="770"/>
      <c r="BR735" s="770"/>
      <c r="BS735" s="770"/>
      <c r="BT735" s="770"/>
      <c r="BU735" s="770"/>
      <c r="BV735" s="770"/>
      <c r="BW735" s="770"/>
      <c r="BX735" s="770"/>
      <c r="BY735" s="770"/>
      <c r="BZ735" s="770"/>
      <c r="CA735" s="770"/>
      <c r="CB735" s="770"/>
      <c r="CC735" s="770"/>
    </row>
    <row r="736" spans="1:81" s="64" customFormat="1">
      <c r="A736" s="158"/>
      <c r="B736" s="159" t="str">
        <f>A736&amp;"-"&amp;TEXT(COUNTIF($A$5:A736,A736),"000")</f>
        <v>-000</v>
      </c>
      <c r="C736" s="52"/>
      <c r="D736" s="27"/>
      <c r="E736" s="28"/>
      <c r="F736" s="27"/>
      <c r="G736" s="27"/>
      <c r="H736" s="52"/>
      <c r="I736" s="380" t="str">
        <f>IFERROR(VLOOKUP($F736,'Liste planification'!$V$2:$W$96,2,FALSE),"")</f>
        <v/>
      </c>
      <c r="J736" s="27"/>
      <c r="K736" s="27"/>
      <c r="L736" s="27"/>
      <c r="M736" s="52"/>
      <c r="N736" s="52"/>
      <c r="O736" s="52"/>
      <c r="P736" s="52"/>
      <c r="Q736" s="52"/>
      <c r="R736" s="52"/>
      <c r="S736" s="52"/>
      <c r="T736" s="52"/>
      <c r="U736" s="52"/>
      <c r="V736" s="52"/>
      <c r="W736" s="52"/>
      <c r="X736" s="52"/>
      <c r="Y736" s="194"/>
      <c r="Z736" s="776"/>
      <c r="AA736" s="190"/>
      <c r="AB736" s="747">
        <f t="shared" si="44"/>
        <v>0</v>
      </c>
      <c r="AC736" s="748">
        <f t="shared" si="45"/>
        <v>0</v>
      </c>
      <c r="AD736" s="187"/>
      <c r="AE736" s="186"/>
      <c r="AF736" s="190"/>
      <c r="AG736" s="747">
        <f t="shared" si="46"/>
        <v>0</v>
      </c>
      <c r="AH736" s="748">
        <f t="shared" si="47"/>
        <v>0</v>
      </c>
      <c r="AI736" s="187"/>
      <c r="AJ736" s="52"/>
      <c r="AK736" s="156" t="str">
        <f>IFERROR(VLOOKUP($A736,'Liste planification'!$B$2:$C$105,2,FALSE),"")</f>
        <v/>
      </c>
      <c r="AL736" s="27"/>
      <c r="AM736" s="27"/>
      <c r="AN736" s="769"/>
      <c r="AO736" s="770"/>
      <c r="AP736" s="770"/>
      <c r="AQ736" s="770"/>
      <c r="AR736" s="770"/>
      <c r="AS736" s="770"/>
      <c r="AT736" s="770"/>
      <c r="AU736" s="770"/>
      <c r="AV736" s="770"/>
      <c r="AW736" s="770"/>
      <c r="AX736" s="770"/>
      <c r="AY736" s="770"/>
      <c r="AZ736" s="770"/>
      <c r="BA736" s="770"/>
      <c r="BB736" s="770"/>
      <c r="BC736" s="770"/>
      <c r="BD736" s="770"/>
      <c r="BE736" s="770"/>
      <c r="BF736" s="770"/>
      <c r="BG736" s="770"/>
      <c r="BH736" s="770"/>
      <c r="BI736" s="770"/>
      <c r="BJ736" s="770"/>
      <c r="BK736" s="770"/>
      <c r="BL736" s="770"/>
      <c r="BM736" s="770"/>
      <c r="BN736" s="770"/>
      <c r="BO736" s="770"/>
      <c r="BP736" s="770"/>
      <c r="BQ736" s="770"/>
      <c r="BR736" s="770"/>
      <c r="BS736" s="770"/>
      <c r="BT736" s="770"/>
      <c r="BU736" s="770"/>
      <c r="BV736" s="770"/>
      <c r="BW736" s="770"/>
      <c r="BX736" s="770"/>
      <c r="BY736" s="770"/>
      <c r="BZ736" s="770"/>
      <c r="CA736" s="770"/>
      <c r="CB736" s="770"/>
      <c r="CC736" s="770"/>
    </row>
    <row r="737" spans="1:81" s="64" customFormat="1">
      <c r="A737" s="158"/>
      <c r="B737" s="159" t="str">
        <f>A737&amp;"-"&amp;TEXT(COUNTIF($A$5:A737,A737),"000")</f>
        <v>-000</v>
      </c>
      <c r="C737" s="52"/>
      <c r="D737" s="27"/>
      <c r="E737" s="28"/>
      <c r="F737" s="27"/>
      <c r="G737" s="27"/>
      <c r="H737" s="52"/>
      <c r="I737" s="380" t="str">
        <f>IFERROR(VLOOKUP($F737,'Liste planification'!$V$2:$W$96,2,FALSE),"")</f>
        <v/>
      </c>
      <c r="J737" s="27"/>
      <c r="K737" s="27"/>
      <c r="L737" s="27"/>
      <c r="M737" s="52"/>
      <c r="N737" s="52"/>
      <c r="O737" s="52"/>
      <c r="P737" s="52"/>
      <c r="Q737" s="52"/>
      <c r="R737" s="52"/>
      <c r="S737" s="52"/>
      <c r="T737" s="52"/>
      <c r="U737" s="52"/>
      <c r="V737" s="52"/>
      <c r="W737" s="52"/>
      <c r="X737" s="52"/>
      <c r="Y737" s="194"/>
      <c r="Z737" s="776"/>
      <c r="AA737" s="190"/>
      <c r="AB737" s="747">
        <f t="shared" si="44"/>
        <v>0</v>
      </c>
      <c r="AC737" s="748">
        <f t="shared" si="45"/>
        <v>0</v>
      </c>
      <c r="AD737" s="187"/>
      <c r="AE737" s="186"/>
      <c r="AF737" s="190"/>
      <c r="AG737" s="747">
        <f t="shared" si="46"/>
        <v>0</v>
      </c>
      <c r="AH737" s="748">
        <f t="shared" si="47"/>
        <v>0</v>
      </c>
      <c r="AI737" s="187"/>
      <c r="AJ737" s="52"/>
      <c r="AK737" s="156" t="str">
        <f>IFERROR(VLOOKUP($A737,'Liste planification'!$B$2:$C$105,2,FALSE),"")</f>
        <v/>
      </c>
      <c r="AL737" s="27"/>
      <c r="AM737" s="27"/>
      <c r="AN737" s="769"/>
      <c r="AO737" s="770"/>
      <c r="AP737" s="770"/>
      <c r="AQ737" s="770"/>
      <c r="AR737" s="770"/>
      <c r="AS737" s="770"/>
      <c r="AT737" s="770"/>
      <c r="AU737" s="770"/>
      <c r="AV737" s="770"/>
      <c r="AW737" s="770"/>
      <c r="AX737" s="770"/>
      <c r="AY737" s="770"/>
      <c r="AZ737" s="770"/>
      <c r="BA737" s="770"/>
      <c r="BB737" s="770"/>
      <c r="BC737" s="770"/>
      <c r="BD737" s="770"/>
      <c r="BE737" s="770"/>
      <c r="BF737" s="770"/>
      <c r="BG737" s="770"/>
      <c r="BH737" s="770"/>
      <c r="BI737" s="770"/>
      <c r="BJ737" s="770"/>
      <c r="BK737" s="770"/>
      <c r="BL737" s="770"/>
      <c r="BM737" s="770"/>
      <c r="BN737" s="770"/>
      <c r="BO737" s="770"/>
      <c r="BP737" s="770"/>
      <c r="BQ737" s="770"/>
      <c r="BR737" s="770"/>
      <c r="BS737" s="770"/>
      <c r="BT737" s="770"/>
      <c r="BU737" s="770"/>
      <c r="BV737" s="770"/>
      <c r="BW737" s="770"/>
      <c r="BX737" s="770"/>
      <c r="BY737" s="770"/>
      <c r="BZ737" s="770"/>
      <c r="CA737" s="770"/>
      <c r="CB737" s="770"/>
      <c r="CC737" s="770"/>
    </row>
    <row r="738" spans="1:81" s="64" customFormat="1">
      <c r="A738" s="158"/>
      <c r="B738" s="159" t="str">
        <f>A738&amp;"-"&amp;TEXT(COUNTIF($A$5:A738,A738),"000")</f>
        <v>-000</v>
      </c>
      <c r="C738" s="52"/>
      <c r="D738" s="27"/>
      <c r="E738" s="28"/>
      <c r="F738" s="27"/>
      <c r="G738" s="27"/>
      <c r="H738" s="52"/>
      <c r="I738" s="380" t="str">
        <f>IFERROR(VLOOKUP($F738,'Liste planification'!$V$2:$W$96,2,FALSE),"")</f>
        <v/>
      </c>
      <c r="J738" s="27"/>
      <c r="K738" s="27"/>
      <c r="L738" s="27"/>
      <c r="M738" s="52"/>
      <c r="N738" s="52"/>
      <c r="O738" s="52"/>
      <c r="P738" s="52"/>
      <c r="Q738" s="52"/>
      <c r="R738" s="52"/>
      <c r="S738" s="52"/>
      <c r="T738" s="52"/>
      <c r="U738" s="52"/>
      <c r="V738" s="52"/>
      <c r="W738" s="52"/>
      <c r="X738" s="52"/>
      <c r="Y738" s="194"/>
      <c r="Z738" s="776"/>
      <c r="AA738" s="190"/>
      <c r="AB738" s="747">
        <f t="shared" si="44"/>
        <v>0</v>
      </c>
      <c r="AC738" s="748">
        <f t="shared" si="45"/>
        <v>0</v>
      </c>
      <c r="AD738" s="187"/>
      <c r="AE738" s="186"/>
      <c r="AF738" s="190"/>
      <c r="AG738" s="747">
        <f t="shared" si="46"/>
        <v>0</v>
      </c>
      <c r="AH738" s="748">
        <f t="shared" si="47"/>
        <v>0</v>
      </c>
      <c r="AI738" s="187"/>
      <c r="AJ738" s="52"/>
      <c r="AK738" s="156" t="str">
        <f>IFERROR(VLOOKUP($A738,'Liste planification'!$B$2:$C$105,2,FALSE),"")</f>
        <v/>
      </c>
      <c r="AL738" s="27"/>
      <c r="AM738" s="27"/>
      <c r="AN738" s="769"/>
      <c r="AO738" s="770"/>
      <c r="AP738" s="770"/>
      <c r="AQ738" s="770"/>
      <c r="AR738" s="770"/>
      <c r="AS738" s="770"/>
      <c r="AT738" s="770"/>
      <c r="AU738" s="770"/>
      <c r="AV738" s="770"/>
      <c r="AW738" s="770"/>
      <c r="AX738" s="770"/>
      <c r="AY738" s="770"/>
      <c r="AZ738" s="770"/>
      <c r="BA738" s="770"/>
      <c r="BB738" s="770"/>
      <c r="BC738" s="770"/>
      <c r="BD738" s="770"/>
      <c r="BE738" s="770"/>
      <c r="BF738" s="770"/>
      <c r="BG738" s="770"/>
      <c r="BH738" s="770"/>
      <c r="BI738" s="770"/>
      <c r="BJ738" s="770"/>
      <c r="BK738" s="770"/>
      <c r="BL738" s="770"/>
      <c r="BM738" s="770"/>
      <c r="BN738" s="770"/>
      <c r="BO738" s="770"/>
      <c r="BP738" s="770"/>
      <c r="BQ738" s="770"/>
      <c r="BR738" s="770"/>
      <c r="BS738" s="770"/>
      <c r="BT738" s="770"/>
      <c r="BU738" s="770"/>
      <c r="BV738" s="770"/>
      <c r="BW738" s="770"/>
      <c r="BX738" s="770"/>
      <c r="BY738" s="770"/>
      <c r="BZ738" s="770"/>
      <c r="CA738" s="770"/>
      <c r="CB738" s="770"/>
      <c r="CC738" s="770"/>
    </row>
    <row r="739" spans="1:81" s="64" customFormat="1">
      <c r="A739" s="158"/>
      <c r="B739" s="159" t="str">
        <f>A739&amp;"-"&amp;TEXT(COUNTIF($A$5:A739,A739),"000")</f>
        <v>-000</v>
      </c>
      <c r="C739" s="52"/>
      <c r="D739" s="27"/>
      <c r="E739" s="28"/>
      <c r="F739" s="27"/>
      <c r="G739" s="27"/>
      <c r="H739" s="52"/>
      <c r="I739" s="380" t="str">
        <f>IFERROR(VLOOKUP($F739,'Liste planification'!$V$2:$W$96,2,FALSE),"")</f>
        <v/>
      </c>
      <c r="J739" s="27"/>
      <c r="K739" s="27"/>
      <c r="L739" s="27"/>
      <c r="M739" s="52"/>
      <c r="N739" s="52"/>
      <c r="O739" s="52"/>
      <c r="P739" s="52"/>
      <c r="Q739" s="52"/>
      <c r="R739" s="52"/>
      <c r="S739" s="52"/>
      <c r="T739" s="52"/>
      <c r="U739" s="52"/>
      <c r="V739" s="52"/>
      <c r="W739" s="52"/>
      <c r="X739" s="52"/>
      <c r="Y739" s="194"/>
      <c r="Z739" s="776"/>
      <c r="AA739" s="190"/>
      <c r="AB739" s="747">
        <f t="shared" si="44"/>
        <v>0</v>
      </c>
      <c r="AC739" s="748">
        <f t="shared" si="45"/>
        <v>0</v>
      </c>
      <c r="AD739" s="187"/>
      <c r="AE739" s="186"/>
      <c r="AF739" s="190"/>
      <c r="AG739" s="747">
        <f t="shared" si="46"/>
        <v>0</v>
      </c>
      <c r="AH739" s="748">
        <f t="shared" si="47"/>
        <v>0</v>
      </c>
      <c r="AI739" s="187"/>
      <c r="AJ739" s="52"/>
      <c r="AK739" s="156" t="str">
        <f>IFERROR(VLOOKUP($A739,'Liste planification'!$B$2:$C$105,2,FALSE),"")</f>
        <v/>
      </c>
      <c r="AL739" s="27"/>
      <c r="AM739" s="27"/>
      <c r="AN739" s="769"/>
      <c r="AO739" s="770"/>
      <c r="AP739" s="770"/>
      <c r="AQ739" s="770"/>
      <c r="AR739" s="770"/>
      <c r="AS739" s="770"/>
      <c r="AT739" s="770"/>
      <c r="AU739" s="770"/>
      <c r="AV739" s="770"/>
      <c r="AW739" s="770"/>
      <c r="AX739" s="770"/>
      <c r="AY739" s="770"/>
      <c r="AZ739" s="770"/>
      <c r="BA739" s="770"/>
      <c r="BB739" s="770"/>
      <c r="BC739" s="770"/>
      <c r="BD739" s="770"/>
      <c r="BE739" s="770"/>
      <c r="BF739" s="770"/>
      <c r="BG739" s="770"/>
      <c r="BH739" s="770"/>
      <c r="BI739" s="770"/>
      <c r="BJ739" s="770"/>
      <c r="BK739" s="770"/>
      <c r="BL739" s="770"/>
      <c r="BM739" s="770"/>
      <c r="BN739" s="770"/>
      <c r="BO739" s="770"/>
      <c r="BP739" s="770"/>
      <c r="BQ739" s="770"/>
      <c r="BR739" s="770"/>
      <c r="BS739" s="770"/>
      <c r="BT739" s="770"/>
      <c r="BU739" s="770"/>
      <c r="BV739" s="770"/>
      <c r="BW739" s="770"/>
      <c r="BX739" s="770"/>
      <c r="BY739" s="770"/>
      <c r="BZ739" s="770"/>
      <c r="CA739" s="770"/>
      <c r="CB739" s="770"/>
      <c r="CC739" s="770"/>
    </row>
    <row r="740" spans="1:81" s="64" customFormat="1">
      <c r="A740" s="158"/>
      <c r="B740" s="159" t="str">
        <f>A740&amp;"-"&amp;TEXT(COUNTIF($A$5:A740,A740),"000")</f>
        <v>-000</v>
      </c>
      <c r="C740" s="52"/>
      <c r="D740" s="27"/>
      <c r="E740" s="28"/>
      <c r="F740" s="27"/>
      <c r="G740" s="27"/>
      <c r="H740" s="52"/>
      <c r="I740" s="380" t="str">
        <f>IFERROR(VLOOKUP($F740,'Liste planification'!$V$2:$W$96,2,FALSE),"")</f>
        <v/>
      </c>
      <c r="J740" s="27"/>
      <c r="K740" s="27"/>
      <c r="L740" s="27"/>
      <c r="M740" s="52"/>
      <c r="N740" s="52"/>
      <c r="O740" s="52"/>
      <c r="P740" s="52"/>
      <c r="Q740" s="52"/>
      <c r="R740" s="52"/>
      <c r="S740" s="52"/>
      <c r="T740" s="52"/>
      <c r="U740" s="52"/>
      <c r="V740" s="52"/>
      <c r="W740" s="52"/>
      <c r="X740" s="52"/>
      <c r="Y740" s="194"/>
      <c r="Z740" s="776"/>
      <c r="AA740" s="190"/>
      <c r="AB740" s="747">
        <f t="shared" si="44"/>
        <v>0</v>
      </c>
      <c r="AC740" s="748">
        <f t="shared" si="45"/>
        <v>0</v>
      </c>
      <c r="AD740" s="187"/>
      <c r="AE740" s="186"/>
      <c r="AF740" s="190"/>
      <c r="AG740" s="747">
        <f t="shared" si="46"/>
        <v>0</v>
      </c>
      <c r="AH740" s="748">
        <f t="shared" si="47"/>
        <v>0</v>
      </c>
      <c r="AI740" s="187"/>
      <c r="AJ740" s="52"/>
      <c r="AK740" s="156" t="str">
        <f>IFERROR(VLOOKUP($A740,'Liste planification'!$B$2:$C$105,2,FALSE),"")</f>
        <v/>
      </c>
      <c r="AL740" s="27"/>
      <c r="AM740" s="27"/>
      <c r="AN740" s="769"/>
      <c r="AO740" s="770"/>
      <c r="AP740" s="770"/>
      <c r="AQ740" s="770"/>
      <c r="AR740" s="770"/>
      <c r="AS740" s="770"/>
      <c r="AT740" s="770"/>
      <c r="AU740" s="770"/>
      <c r="AV740" s="770"/>
      <c r="AW740" s="770"/>
      <c r="AX740" s="770"/>
      <c r="AY740" s="770"/>
      <c r="AZ740" s="770"/>
      <c r="BA740" s="770"/>
      <c r="BB740" s="770"/>
      <c r="BC740" s="770"/>
      <c r="BD740" s="770"/>
      <c r="BE740" s="770"/>
      <c r="BF740" s="770"/>
      <c r="BG740" s="770"/>
      <c r="BH740" s="770"/>
      <c r="BI740" s="770"/>
      <c r="BJ740" s="770"/>
      <c r="BK740" s="770"/>
      <c r="BL740" s="770"/>
      <c r="BM740" s="770"/>
      <c r="BN740" s="770"/>
      <c r="BO740" s="770"/>
      <c r="BP740" s="770"/>
      <c r="BQ740" s="770"/>
      <c r="BR740" s="770"/>
      <c r="BS740" s="770"/>
      <c r="BT740" s="770"/>
      <c r="BU740" s="770"/>
      <c r="BV740" s="770"/>
      <c r="BW740" s="770"/>
      <c r="BX740" s="770"/>
      <c r="BY740" s="770"/>
      <c r="BZ740" s="770"/>
      <c r="CA740" s="770"/>
      <c r="CB740" s="770"/>
      <c r="CC740" s="770"/>
    </row>
    <row r="741" spans="1:81" s="64" customFormat="1">
      <c r="A741" s="158"/>
      <c r="B741" s="159" t="str">
        <f>A741&amp;"-"&amp;TEXT(COUNTIF($A$5:A741,A741),"000")</f>
        <v>-000</v>
      </c>
      <c r="C741" s="52"/>
      <c r="D741" s="27"/>
      <c r="E741" s="28"/>
      <c r="F741" s="27"/>
      <c r="G741" s="27"/>
      <c r="H741" s="52"/>
      <c r="I741" s="380" t="str">
        <f>IFERROR(VLOOKUP($F741,'Liste planification'!$V$2:$W$96,2,FALSE),"")</f>
        <v/>
      </c>
      <c r="J741" s="27"/>
      <c r="K741" s="27"/>
      <c r="L741" s="27"/>
      <c r="M741" s="52"/>
      <c r="N741" s="52"/>
      <c r="O741" s="52"/>
      <c r="P741" s="52"/>
      <c r="Q741" s="52"/>
      <c r="R741" s="52"/>
      <c r="S741" s="52"/>
      <c r="T741" s="52"/>
      <c r="U741" s="52"/>
      <c r="V741" s="52"/>
      <c r="W741" s="52"/>
      <c r="X741" s="52"/>
      <c r="Y741" s="194"/>
      <c r="Z741" s="776"/>
      <c r="AA741" s="190"/>
      <c r="AB741" s="747">
        <f t="shared" si="44"/>
        <v>0</v>
      </c>
      <c r="AC741" s="748">
        <f t="shared" si="45"/>
        <v>0</v>
      </c>
      <c r="AD741" s="187"/>
      <c r="AE741" s="186"/>
      <c r="AF741" s="190"/>
      <c r="AG741" s="747">
        <f t="shared" si="46"/>
        <v>0</v>
      </c>
      <c r="AH741" s="748">
        <f t="shared" si="47"/>
        <v>0</v>
      </c>
      <c r="AI741" s="187"/>
      <c r="AJ741" s="52"/>
      <c r="AK741" s="156" t="str">
        <f>IFERROR(VLOOKUP($A741,'Liste planification'!$B$2:$C$105,2,FALSE),"")</f>
        <v/>
      </c>
      <c r="AL741" s="27"/>
      <c r="AM741" s="27"/>
      <c r="AN741" s="769"/>
      <c r="AO741" s="770"/>
      <c r="AP741" s="770"/>
      <c r="AQ741" s="770"/>
      <c r="AR741" s="770"/>
      <c r="AS741" s="770"/>
      <c r="AT741" s="770"/>
      <c r="AU741" s="770"/>
      <c r="AV741" s="770"/>
      <c r="AW741" s="770"/>
      <c r="AX741" s="770"/>
      <c r="AY741" s="770"/>
      <c r="AZ741" s="770"/>
      <c r="BA741" s="770"/>
      <c r="BB741" s="770"/>
      <c r="BC741" s="770"/>
      <c r="BD741" s="770"/>
      <c r="BE741" s="770"/>
      <c r="BF741" s="770"/>
      <c r="BG741" s="770"/>
      <c r="BH741" s="770"/>
      <c r="BI741" s="770"/>
      <c r="BJ741" s="770"/>
      <c r="BK741" s="770"/>
      <c r="BL741" s="770"/>
      <c r="BM741" s="770"/>
      <c r="BN741" s="770"/>
      <c r="BO741" s="770"/>
      <c r="BP741" s="770"/>
      <c r="BQ741" s="770"/>
      <c r="BR741" s="770"/>
      <c r="BS741" s="770"/>
      <c r="BT741" s="770"/>
      <c r="BU741" s="770"/>
      <c r="BV741" s="770"/>
      <c r="BW741" s="770"/>
      <c r="BX741" s="770"/>
      <c r="BY741" s="770"/>
      <c r="BZ741" s="770"/>
      <c r="CA741" s="770"/>
      <c r="CB741" s="770"/>
      <c r="CC741" s="770"/>
    </row>
    <row r="742" spans="1:81" s="64" customFormat="1">
      <c r="A742" s="158"/>
      <c r="B742" s="159" t="str">
        <f>A742&amp;"-"&amp;TEXT(COUNTIF($A$5:A742,A742),"000")</f>
        <v>-000</v>
      </c>
      <c r="C742" s="52"/>
      <c r="D742" s="27"/>
      <c r="E742" s="28"/>
      <c r="F742" s="27"/>
      <c r="G742" s="27"/>
      <c r="H742" s="52"/>
      <c r="I742" s="380" t="str">
        <f>IFERROR(VLOOKUP($F742,'Liste planification'!$V$2:$W$96,2,FALSE),"")</f>
        <v/>
      </c>
      <c r="J742" s="27"/>
      <c r="K742" s="27"/>
      <c r="L742" s="27"/>
      <c r="M742" s="52"/>
      <c r="N742" s="52"/>
      <c r="O742" s="52"/>
      <c r="P742" s="52"/>
      <c r="Q742" s="52"/>
      <c r="R742" s="52"/>
      <c r="S742" s="52"/>
      <c r="T742" s="52"/>
      <c r="U742" s="52"/>
      <c r="V742" s="52"/>
      <c r="W742" s="52"/>
      <c r="X742" s="52"/>
      <c r="Y742" s="194"/>
      <c r="Z742" s="776"/>
      <c r="AA742" s="190"/>
      <c r="AB742" s="747">
        <f t="shared" si="44"/>
        <v>0</v>
      </c>
      <c r="AC742" s="748">
        <f t="shared" si="45"/>
        <v>0</v>
      </c>
      <c r="AD742" s="187"/>
      <c r="AE742" s="186"/>
      <c r="AF742" s="190"/>
      <c r="AG742" s="747">
        <f t="shared" si="46"/>
        <v>0</v>
      </c>
      <c r="AH742" s="748">
        <f t="shared" si="47"/>
        <v>0</v>
      </c>
      <c r="AI742" s="187"/>
      <c r="AJ742" s="52"/>
      <c r="AK742" s="156" t="str">
        <f>IFERROR(VLOOKUP($A742,'Liste planification'!$B$2:$C$105,2,FALSE),"")</f>
        <v/>
      </c>
      <c r="AL742" s="27"/>
      <c r="AM742" s="27"/>
      <c r="AN742" s="769"/>
      <c r="AO742" s="770"/>
      <c r="AP742" s="770"/>
      <c r="AQ742" s="770"/>
      <c r="AR742" s="770"/>
      <c r="AS742" s="770"/>
      <c r="AT742" s="770"/>
      <c r="AU742" s="770"/>
      <c r="AV742" s="770"/>
      <c r="AW742" s="770"/>
      <c r="AX742" s="770"/>
      <c r="AY742" s="770"/>
      <c r="AZ742" s="770"/>
      <c r="BA742" s="770"/>
      <c r="BB742" s="770"/>
      <c r="BC742" s="770"/>
      <c r="BD742" s="770"/>
      <c r="BE742" s="770"/>
      <c r="BF742" s="770"/>
      <c r="BG742" s="770"/>
      <c r="BH742" s="770"/>
      <c r="BI742" s="770"/>
      <c r="BJ742" s="770"/>
      <c r="BK742" s="770"/>
      <c r="BL742" s="770"/>
      <c r="BM742" s="770"/>
      <c r="BN742" s="770"/>
      <c r="BO742" s="770"/>
      <c r="BP742" s="770"/>
      <c r="BQ742" s="770"/>
      <c r="BR742" s="770"/>
      <c r="BS742" s="770"/>
      <c r="BT742" s="770"/>
      <c r="BU742" s="770"/>
      <c r="BV742" s="770"/>
      <c r="BW742" s="770"/>
      <c r="BX742" s="770"/>
      <c r="BY742" s="770"/>
      <c r="BZ742" s="770"/>
      <c r="CA742" s="770"/>
      <c r="CB742" s="770"/>
      <c r="CC742" s="770"/>
    </row>
    <row r="743" spans="1:81" s="64" customFormat="1">
      <c r="A743" s="158"/>
      <c r="B743" s="159" t="str">
        <f>A743&amp;"-"&amp;TEXT(COUNTIF($A$5:A743,A743),"000")</f>
        <v>-000</v>
      </c>
      <c r="C743" s="52"/>
      <c r="D743" s="27"/>
      <c r="E743" s="28"/>
      <c r="F743" s="27"/>
      <c r="G743" s="27"/>
      <c r="H743" s="52"/>
      <c r="I743" s="380" t="str">
        <f>IFERROR(VLOOKUP($F743,'Liste planification'!$V$2:$W$96,2,FALSE),"")</f>
        <v/>
      </c>
      <c r="J743" s="27"/>
      <c r="K743" s="27"/>
      <c r="L743" s="27"/>
      <c r="M743" s="52"/>
      <c r="N743" s="52"/>
      <c r="O743" s="52"/>
      <c r="P743" s="52"/>
      <c r="Q743" s="52"/>
      <c r="R743" s="52"/>
      <c r="S743" s="52"/>
      <c r="T743" s="52"/>
      <c r="U743" s="52"/>
      <c r="V743" s="52"/>
      <c r="W743" s="52"/>
      <c r="X743" s="52"/>
      <c r="Y743" s="194"/>
      <c r="Z743" s="776"/>
      <c r="AA743" s="190"/>
      <c r="AB743" s="747">
        <f t="shared" si="44"/>
        <v>0</v>
      </c>
      <c r="AC743" s="748">
        <f t="shared" si="45"/>
        <v>0</v>
      </c>
      <c r="AD743" s="187"/>
      <c r="AE743" s="186"/>
      <c r="AF743" s="190"/>
      <c r="AG743" s="747">
        <f t="shared" si="46"/>
        <v>0</v>
      </c>
      <c r="AH743" s="748">
        <f t="shared" si="47"/>
        <v>0</v>
      </c>
      <c r="AI743" s="187"/>
      <c r="AJ743" s="52"/>
      <c r="AK743" s="156" t="str">
        <f>IFERROR(VLOOKUP($A743,'Liste planification'!$B$2:$C$105,2,FALSE),"")</f>
        <v/>
      </c>
      <c r="AL743" s="27"/>
      <c r="AM743" s="27"/>
      <c r="AN743" s="769"/>
      <c r="AO743" s="770"/>
      <c r="AP743" s="770"/>
      <c r="AQ743" s="770"/>
      <c r="AR743" s="770"/>
      <c r="AS743" s="770"/>
      <c r="AT743" s="770"/>
      <c r="AU743" s="770"/>
      <c r="AV743" s="770"/>
      <c r="AW743" s="770"/>
      <c r="AX743" s="770"/>
      <c r="AY743" s="770"/>
      <c r="AZ743" s="770"/>
      <c r="BA743" s="770"/>
      <c r="BB743" s="770"/>
      <c r="BC743" s="770"/>
      <c r="BD743" s="770"/>
      <c r="BE743" s="770"/>
      <c r="BF743" s="770"/>
      <c r="BG743" s="770"/>
      <c r="BH743" s="770"/>
      <c r="BI743" s="770"/>
      <c r="BJ743" s="770"/>
      <c r="BK743" s="770"/>
      <c r="BL743" s="770"/>
      <c r="BM743" s="770"/>
      <c r="BN743" s="770"/>
      <c r="BO743" s="770"/>
      <c r="BP743" s="770"/>
      <c r="BQ743" s="770"/>
      <c r="BR743" s="770"/>
      <c r="BS743" s="770"/>
      <c r="BT743" s="770"/>
      <c r="BU743" s="770"/>
      <c r="BV743" s="770"/>
      <c r="BW743" s="770"/>
      <c r="BX743" s="770"/>
      <c r="BY743" s="770"/>
      <c r="BZ743" s="770"/>
      <c r="CA743" s="770"/>
      <c r="CB743" s="770"/>
      <c r="CC743" s="770"/>
    </row>
    <row r="744" spans="1:81" s="64" customFormat="1">
      <c r="A744" s="158"/>
      <c r="B744" s="159" t="str">
        <f>A744&amp;"-"&amp;TEXT(COUNTIF($A$5:A744,A744),"000")</f>
        <v>-000</v>
      </c>
      <c r="C744" s="52"/>
      <c r="D744" s="27"/>
      <c r="E744" s="28"/>
      <c r="F744" s="27"/>
      <c r="G744" s="27"/>
      <c r="H744" s="52"/>
      <c r="I744" s="380" t="str">
        <f>IFERROR(VLOOKUP($F744,'Liste planification'!$V$2:$W$96,2,FALSE),"")</f>
        <v/>
      </c>
      <c r="J744" s="27"/>
      <c r="K744" s="27"/>
      <c r="L744" s="27"/>
      <c r="M744" s="52"/>
      <c r="N744" s="52"/>
      <c r="O744" s="52"/>
      <c r="P744" s="52"/>
      <c r="Q744" s="52"/>
      <c r="R744" s="52"/>
      <c r="S744" s="52"/>
      <c r="T744" s="52"/>
      <c r="U744" s="52"/>
      <c r="V744" s="52"/>
      <c r="W744" s="52"/>
      <c r="X744" s="52"/>
      <c r="Y744" s="194"/>
      <c r="Z744" s="776"/>
      <c r="AA744" s="190"/>
      <c r="AB744" s="747">
        <f t="shared" si="44"/>
        <v>0</v>
      </c>
      <c r="AC744" s="748">
        <f t="shared" si="45"/>
        <v>0</v>
      </c>
      <c r="AD744" s="187"/>
      <c r="AE744" s="186"/>
      <c r="AF744" s="190"/>
      <c r="AG744" s="747">
        <f t="shared" si="46"/>
        <v>0</v>
      </c>
      <c r="AH744" s="748">
        <f t="shared" si="47"/>
        <v>0</v>
      </c>
      <c r="AI744" s="187"/>
      <c r="AJ744" s="52"/>
      <c r="AK744" s="156" t="str">
        <f>IFERROR(VLOOKUP($A744,'Liste planification'!$B$2:$C$105,2,FALSE),"")</f>
        <v/>
      </c>
      <c r="AL744" s="27"/>
      <c r="AM744" s="27"/>
      <c r="AN744" s="769"/>
      <c r="AO744" s="770"/>
      <c r="AP744" s="770"/>
      <c r="AQ744" s="770"/>
      <c r="AR744" s="770"/>
      <c r="AS744" s="770"/>
      <c r="AT744" s="770"/>
      <c r="AU744" s="770"/>
      <c r="AV744" s="770"/>
      <c r="AW744" s="770"/>
      <c r="AX744" s="770"/>
      <c r="AY744" s="770"/>
      <c r="AZ744" s="770"/>
      <c r="BA744" s="770"/>
      <c r="BB744" s="770"/>
      <c r="BC744" s="770"/>
      <c r="BD744" s="770"/>
      <c r="BE744" s="770"/>
      <c r="BF744" s="770"/>
      <c r="BG744" s="770"/>
      <c r="BH744" s="770"/>
      <c r="BI744" s="770"/>
      <c r="BJ744" s="770"/>
      <c r="BK744" s="770"/>
      <c r="BL744" s="770"/>
      <c r="BM744" s="770"/>
      <c r="BN744" s="770"/>
      <c r="BO744" s="770"/>
      <c r="BP744" s="770"/>
      <c r="BQ744" s="770"/>
      <c r="BR744" s="770"/>
      <c r="BS744" s="770"/>
      <c r="BT744" s="770"/>
      <c r="BU744" s="770"/>
      <c r="BV744" s="770"/>
      <c r="BW744" s="770"/>
      <c r="BX744" s="770"/>
      <c r="BY744" s="770"/>
      <c r="BZ744" s="770"/>
      <c r="CA744" s="770"/>
      <c r="CB744" s="770"/>
      <c r="CC744" s="770"/>
    </row>
    <row r="745" spans="1:81" s="64" customFormat="1">
      <c r="A745" s="158"/>
      <c r="B745" s="159" t="str">
        <f>A745&amp;"-"&amp;TEXT(COUNTIF($A$5:A745,A745),"000")</f>
        <v>-000</v>
      </c>
      <c r="C745" s="52"/>
      <c r="D745" s="27"/>
      <c r="E745" s="28"/>
      <c r="F745" s="27"/>
      <c r="G745" s="27"/>
      <c r="H745" s="52"/>
      <c r="I745" s="380" t="str">
        <f>IFERROR(VLOOKUP($F745,'Liste planification'!$V$2:$W$96,2,FALSE),"")</f>
        <v/>
      </c>
      <c r="J745" s="27"/>
      <c r="K745" s="27"/>
      <c r="L745" s="27"/>
      <c r="M745" s="52"/>
      <c r="N745" s="52"/>
      <c r="O745" s="52"/>
      <c r="P745" s="52"/>
      <c r="Q745" s="52"/>
      <c r="R745" s="52"/>
      <c r="S745" s="52"/>
      <c r="T745" s="52"/>
      <c r="U745" s="52"/>
      <c r="V745" s="52"/>
      <c r="W745" s="52"/>
      <c r="X745" s="52"/>
      <c r="Y745" s="194"/>
      <c r="Z745" s="776"/>
      <c r="AA745" s="190"/>
      <c r="AB745" s="747">
        <f t="shared" si="44"/>
        <v>0</v>
      </c>
      <c r="AC745" s="748">
        <f t="shared" si="45"/>
        <v>0</v>
      </c>
      <c r="AD745" s="187"/>
      <c r="AE745" s="186"/>
      <c r="AF745" s="190"/>
      <c r="AG745" s="747">
        <f t="shared" si="46"/>
        <v>0</v>
      </c>
      <c r="AH745" s="748">
        <f t="shared" si="47"/>
        <v>0</v>
      </c>
      <c r="AI745" s="187"/>
      <c r="AJ745" s="52"/>
      <c r="AK745" s="156" t="str">
        <f>IFERROR(VLOOKUP($A745,'Liste planification'!$B$2:$C$105,2,FALSE),"")</f>
        <v/>
      </c>
      <c r="AL745" s="27"/>
      <c r="AM745" s="27"/>
      <c r="AN745" s="769"/>
      <c r="AO745" s="770"/>
      <c r="AP745" s="770"/>
      <c r="AQ745" s="770"/>
      <c r="AR745" s="770"/>
      <c r="AS745" s="770"/>
      <c r="AT745" s="770"/>
      <c r="AU745" s="770"/>
      <c r="AV745" s="770"/>
      <c r="AW745" s="770"/>
      <c r="AX745" s="770"/>
      <c r="AY745" s="770"/>
      <c r="AZ745" s="770"/>
      <c r="BA745" s="770"/>
      <c r="BB745" s="770"/>
      <c r="BC745" s="770"/>
      <c r="BD745" s="770"/>
      <c r="BE745" s="770"/>
      <c r="BF745" s="770"/>
      <c r="BG745" s="770"/>
      <c r="BH745" s="770"/>
      <c r="BI745" s="770"/>
      <c r="BJ745" s="770"/>
      <c r="BK745" s="770"/>
      <c r="BL745" s="770"/>
      <c r="BM745" s="770"/>
      <c r="BN745" s="770"/>
      <c r="BO745" s="770"/>
      <c r="BP745" s="770"/>
      <c r="BQ745" s="770"/>
      <c r="BR745" s="770"/>
      <c r="BS745" s="770"/>
      <c r="BT745" s="770"/>
      <c r="BU745" s="770"/>
      <c r="BV745" s="770"/>
      <c r="BW745" s="770"/>
      <c r="BX745" s="770"/>
      <c r="BY745" s="770"/>
      <c r="BZ745" s="770"/>
      <c r="CA745" s="770"/>
      <c r="CB745" s="770"/>
      <c r="CC745" s="770"/>
    </row>
    <row r="746" spans="1:81" s="64" customFormat="1">
      <c r="A746" s="158"/>
      <c r="B746" s="159" t="str">
        <f>A746&amp;"-"&amp;TEXT(COUNTIF($A$5:A746,A746),"000")</f>
        <v>-000</v>
      </c>
      <c r="C746" s="52"/>
      <c r="D746" s="27"/>
      <c r="E746" s="28"/>
      <c r="F746" s="27"/>
      <c r="G746" s="27"/>
      <c r="H746" s="52"/>
      <c r="I746" s="380" t="str">
        <f>IFERROR(VLOOKUP($F746,'Liste planification'!$V$2:$W$96,2,FALSE),"")</f>
        <v/>
      </c>
      <c r="J746" s="27"/>
      <c r="K746" s="27"/>
      <c r="L746" s="27"/>
      <c r="M746" s="52"/>
      <c r="N746" s="52"/>
      <c r="O746" s="52"/>
      <c r="P746" s="52"/>
      <c r="Q746" s="52"/>
      <c r="R746" s="52"/>
      <c r="S746" s="52"/>
      <c r="T746" s="52"/>
      <c r="U746" s="52"/>
      <c r="V746" s="52"/>
      <c r="W746" s="52"/>
      <c r="X746" s="52"/>
      <c r="Y746" s="194"/>
      <c r="Z746" s="776"/>
      <c r="AA746" s="190"/>
      <c r="AB746" s="747">
        <f t="shared" si="44"/>
        <v>0</v>
      </c>
      <c r="AC746" s="748">
        <f t="shared" si="45"/>
        <v>0</v>
      </c>
      <c r="AD746" s="187"/>
      <c r="AE746" s="186"/>
      <c r="AF746" s="190"/>
      <c r="AG746" s="747">
        <f t="shared" si="46"/>
        <v>0</v>
      </c>
      <c r="AH746" s="748">
        <f t="shared" si="47"/>
        <v>0</v>
      </c>
      <c r="AI746" s="187"/>
      <c r="AJ746" s="52"/>
      <c r="AK746" s="156" t="str">
        <f>IFERROR(VLOOKUP($A746,'Liste planification'!$B$2:$C$105,2,FALSE),"")</f>
        <v/>
      </c>
      <c r="AL746" s="27"/>
      <c r="AM746" s="27"/>
      <c r="AN746" s="769"/>
      <c r="AO746" s="770"/>
      <c r="AP746" s="770"/>
      <c r="AQ746" s="770"/>
      <c r="AR746" s="770"/>
      <c r="AS746" s="770"/>
      <c r="AT746" s="770"/>
      <c r="AU746" s="770"/>
      <c r="AV746" s="770"/>
      <c r="AW746" s="770"/>
      <c r="AX746" s="770"/>
      <c r="AY746" s="770"/>
      <c r="AZ746" s="770"/>
      <c r="BA746" s="770"/>
      <c r="BB746" s="770"/>
      <c r="BC746" s="770"/>
      <c r="BD746" s="770"/>
      <c r="BE746" s="770"/>
      <c r="BF746" s="770"/>
      <c r="BG746" s="770"/>
      <c r="BH746" s="770"/>
      <c r="BI746" s="770"/>
      <c r="BJ746" s="770"/>
      <c r="BK746" s="770"/>
      <c r="BL746" s="770"/>
      <c r="BM746" s="770"/>
      <c r="BN746" s="770"/>
      <c r="BO746" s="770"/>
      <c r="BP746" s="770"/>
      <c r="BQ746" s="770"/>
      <c r="BR746" s="770"/>
      <c r="BS746" s="770"/>
      <c r="BT746" s="770"/>
      <c r="BU746" s="770"/>
      <c r="BV746" s="770"/>
      <c r="BW746" s="770"/>
      <c r="BX746" s="770"/>
      <c r="BY746" s="770"/>
      <c r="BZ746" s="770"/>
      <c r="CA746" s="770"/>
      <c r="CB746" s="770"/>
      <c r="CC746" s="770"/>
    </row>
    <row r="747" spans="1:81" s="64" customFormat="1">
      <c r="A747" s="158"/>
      <c r="B747" s="159" t="str">
        <f>A747&amp;"-"&amp;TEXT(COUNTIF($A$5:A747,A747),"000")</f>
        <v>-000</v>
      </c>
      <c r="C747" s="52"/>
      <c r="D747" s="27"/>
      <c r="E747" s="28"/>
      <c r="F747" s="27"/>
      <c r="G747" s="27"/>
      <c r="H747" s="52"/>
      <c r="I747" s="380" t="str">
        <f>IFERROR(VLOOKUP($F747,'Liste planification'!$V$2:$W$96,2,FALSE),"")</f>
        <v/>
      </c>
      <c r="J747" s="27"/>
      <c r="K747" s="27"/>
      <c r="L747" s="27"/>
      <c r="M747" s="52"/>
      <c r="N747" s="52"/>
      <c r="O747" s="52"/>
      <c r="P747" s="52"/>
      <c r="Q747" s="52"/>
      <c r="R747" s="52"/>
      <c r="S747" s="52"/>
      <c r="T747" s="52"/>
      <c r="U747" s="52"/>
      <c r="V747" s="52"/>
      <c r="W747" s="52"/>
      <c r="X747" s="52"/>
      <c r="Y747" s="194"/>
      <c r="Z747" s="776"/>
      <c r="AA747" s="190"/>
      <c r="AB747" s="747">
        <f t="shared" si="44"/>
        <v>0</v>
      </c>
      <c r="AC747" s="748">
        <f t="shared" si="45"/>
        <v>0</v>
      </c>
      <c r="AD747" s="187"/>
      <c r="AE747" s="186"/>
      <c r="AF747" s="190"/>
      <c r="AG747" s="747">
        <f t="shared" si="46"/>
        <v>0</v>
      </c>
      <c r="AH747" s="748">
        <f t="shared" si="47"/>
        <v>0</v>
      </c>
      <c r="AI747" s="187"/>
      <c r="AJ747" s="52"/>
      <c r="AK747" s="156" t="str">
        <f>IFERROR(VLOOKUP($A747,'Liste planification'!$B$2:$C$105,2,FALSE),"")</f>
        <v/>
      </c>
      <c r="AL747" s="27"/>
      <c r="AM747" s="27"/>
      <c r="AN747" s="769"/>
      <c r="AO747" s="770"/>
      <c r="AP747" s="770"/>
      <c r="AQ747" s="770"/>
      <c r="AR747" s="770"/>
      <c r="AS747" s="770"/>
      <c r="AT747" s="770"/>
      <c r="AU747" s="770"/>
      <c r="AV747" s="770"/>
      <c r="AW747" s="770"/>
      <c r="AX747" s="770"/>
      <c r="AY747" s="770"/>
      <c r="AZ747" s="770"/>
      <c r="BA747" s="770"/>
      <c r="BB747" s="770"/>
      <c r="BC747" s="770"/>
      <c r="BD747" s="770"/>
      <c r="BE747" s="770"/>
      <c r="BF747" s="770"/>
      <c r="BG747" s="770"/>
      <c r="BH747" s="770"/>
      <c r="BI747" s="770"/>
      <c r="BJ747" s="770"/>
      <c r="BK747" s="770"/>
      <c r="BL747" s="770"/>
      <c r="BM747" s="770"/>
      <c r="BN747" s="770"/>
      <c r="BO747" s="770"/>
      <c r="BP747" s="770"/>
      <c r="BQ747" s="770"/>
      <c r="BR747" s="770"/>
      <c r="BS747" s="770"/>
      <c r="BT747" s="770"/>
      <c r="BU747" s="770"/>
      <c r="BV747" s="770"/>
      <c r="BW747" s="770"/>
      <c r="BX747" s="770"/>
      <c r="BY747" s="770"/>
      <c r="BZ747" s="770"/>
      <c r="CA747" s="770"/>
      <c r="CB747" s="770"/>
      <c r="CC747" s="770"/>
    </row>
    <row r="748" spans="1:81" s="64" customFormat="1">
      <c r="A748" s="158"/>
      <c r="B748" s="159" t="str">
        <f>A748&amp;"-"&amp;TEXT(COUNTIF($A$5:A748,A748),"000")</f>
        <v>-000</v>
      </c>
      <c r="C748" s="52"/>
      <c r="D748" s="27"/>
      <c r="E748" s="28"/>
      <c r="F748" s="27"/>
      <c r="G748" s="27"/>
      <c r="H748" s="52"/>
      <c r="I748" s="380" t="str">
        <f>IFERROR(VLOOKUP($F748,'Liste planification'!$V$2:$W$96,2,FALSE),"")</f>
        <v/>
      </c>
      <c r="J748" s="27"/>
      <c r="K748" s="27"/>
      <c r="L748" s="27"/>
      <c r="M748" s="52"/>
      <c r="N748" s="52"/>
      <c r="O748" s="52"/>
      <c r="P748" s="52"/>
      <c r="Q748" s="52"/>
      <c r="R748" s="52"/>
      <c r="S748" s="52"/>
      <c r="T748" s="52"/>
      <c r="U748" s="52"/>
      <c r="V748" s="52"/>
      <c r="W748" s="52"/>
      <c r="X748" s="52"/>
      <c r="Y748" s="194"/>
      <c r="Z748" s="776"/>
      <c r="AA748" s="190"/>
      <c r="AB748" s="747">
        <f t="shared" si="44"/>
        <v>0</v>
      </c>
      <c r="AC748" s="748">
        <f t="shared" si="45"/>
        <v>0</v>
      </c>
      <c r="AD748" s="187"/>
      <c r="AE748" s="186"/>
      <c r="AF748" s="190"/>
      <c r="AG748" s="747">
        <f t="shared" si="46"/>
        <v>0</v>
      </c>
      <c r="AH748" s="748">
        <f t="shared" si="47"/>
        <v>0</v>
      </c>
      <c r="AI748" s="187"/>
      <c r="AJ748" s="52"/>
      <c r="AK748" s="156" t="str">
        <f>IFERROR(VLOOKUP($A748,'Liste planification'!$B$2:$C$105,2,FALSE),"")</f>
        <v/>
      </c>
      <c r="AL748" s="27"/>
      <c r="AM748" s="27"/>
      <c r="AN748" s="769"/>
      <c r="AO748" s="770"/>
      <c r="AP748" s="770"/>
      <c r="AQ748" s="770"/>
      <c r="AR748" s="770"/>
      <c r="AS748" s="770"/>
      <c r="AT748" s="770"/>
      <c r="AU748" s="770"/>
      <c r="AV748" s="770"/>
      <c r="AW748" s="770"/>
      <c r="AX748" s="770"/>
      <c r="AY748" s="770"/>
      <c r="AZ748" s="770"/>
      <c r="BA748" s="770"/>
      <c r="BB748" s="770"/>
      <c r="BC748" s="770"/>
      <c r="BD748" s="770"/>
      <c r="BE748" s="770"/>
      <c r="BF748" s="770"/>
      <c r="BG748" s="770"/>
      <c r="BH748" s="770"/>
      <c r="BI748" s="770"/>
      <c r="BJ748" s="770"/>
      <c r="BK748" s="770"/>
      <c r="BL748" s="770"/>
      <c r="BM748" s="770"/>
      <c r="BN748" s="770"/>
      <c r="BO748" s="770"/>
      <c r="BP748" s="770"/>
      <c r="BQ748" s="770"/>
      <c r="BR748" s="770"/>
      <c r="BS748" s="770"/>
      <c r="BT748" s="770"/>
      <c r="BU748" s="770"/>
      <c r="BV748" s="770"/>
      <c r="BW748" s="770"/>
      <c r="BX748" s="770"/>
      <c r="BY748" s="770"/>
      <c r="BZ748" s="770"/>
      <c r="CA748" s="770"/>
      <c r="CB748" s="770"/>
      <c r="CC748" s="770"/>
    </row>
    <row r="749" spans="1:81" s="64" customFormat="1">
      <c r="A749" s="158"/>
      <c r="B749" s="159" t="str">
        <f>A749&amp;"-"&amp;TEXT(COUNTIF($A$5:A749,A749),"000")</f>
        <v>-000</v>
      </c>
      <c r="C749" s="52"/>
      <c r="D749" s="27"/>
      <c r="E749" s="28"/>
      <c r="F749" s="27"/>
      <c r="G749" s="27"/>
      <c r="H749" s="52"/>
      <c r="I749" s="380" t="str">
        <f>IFERROR(VLOOKUP($F749,'Liste planification'!$V$2:$W$96,2,FALSE),"")</f>
        <v/>
      </c>
      <c r="J749" s="27"/>
      <c r="K749" s="27"/>
      <c r="L749" s="27"/>
      <c r="M749" s="52"/>
      <c r="N749" s="52"/>
      <c r="O749" s="52"/>
      <c r="P749" s="52"/>
      <c r="Q749" s="52"/>
      <c r="R749" s="52"/>
      <c r="S749" s="52"/>
      <c r="T749" s="52"/>
      <c r="U749" s="52"/>
      <c r="V749" s="52"/>
      <c r="W749" s="52"/>
      <c r="X749" s="52"/>
      <c r="Y749" s="194"/>
      <c r="Z749" s="776"/>
      <c r="AA749" s="190"/>
      <c r="AB749" s="747">
        <f t="shared" si="44"/>
        <v>0</v>
      </c>
      <c r="AC749" s="748">
        <f t="shared" si="45"/>
        <v>0</v>
      </c>
      <c r="AD749" s="187"/>
      <c r="AE749" s="186"/>
      <c r="AF749" s="190"/>
      <c r="AG749" s="747">
        <f t="shared" si="46"/>
        <v>0</v>
      </c>
      <c r="AH749" s="748">
        <f t="shared" si="47"/>
        <v>0</v>
      </c>
      <c r="AI749" s="187"/>
      <c r="AJ749" s="52"/>
      <c r="AK749" s="156" t="str">
        <f>IFERROR(VLOOKUP($A749,'Liste planification'!$B$2:$C$105,2,FALSE),"")</f>
        <v/>
      </c>
      <c r="AL749" s="27"/>
      <c r="AM749" s="27"/>
      <c r="AN749" s="769"/>
      <c r="AO749" s="770"/>
      <c r="AP749" s="770"/>
      <c r="AQ749" s="770"/>
      <c r="AR749" s="770"/>
      <c r="AS749" s="770"/>
      <c r="AT749" s="770"/>
      <c r="AU749" s="770"/>
      <c r="AV749" s="770"/>
      <c r="AW749" s="770"/>
      <c r="AX749" s="770"/>
      <c r="AY749" s="770"/>
      <c r="AZ749" s="770"/>
      <c r="BA749" s="770"/>
      <c r="BB749" s="770"/>
      <c r="BC749" s="770"/>
      <c r="BD749" s="770"/>
      <c r="BE749" s="770"/>
      <c r="BF749" s="770"/>
      <c r="BG749" s="770"/>
      <c r="BH749" s="770"/>
      <c r="BI749" s="770"/>
      <c r="BJ749" s="770"/>
      <c r="BK749" s="770"/>
      <c r="BL749" s="770"/>
      <c r="BM749" s="770"/>
      <c r="BN749" s="770"/>
      <c r="BO749" s="770"/>
      <c r="BP749" s="770"/>
      <c r="BQ749" s="770"/>
      <c r="BR749" s="770"/>
      <c r="BS749" s="770"/>
      <c r="BT749" s="770"/>
      <c r="BU749" s="770"/>
      <c r="BV749" s="770"/>
      <c r="BW749" s="770"/>
      <c r="BX749" s="770"/>
      <c r="BY749" s="770"/>
      <c r="BZ749" s="770"/>
      <c r="CA749" s="770"/>
      <c r="CB749" s="770"/>
      <c r="CC749" s="770"/>
    </row>
    <row r="750" spans="1:81" s="64" customFormat="1">
      <c r="A750" s="158"/>
      <c r="B750" s="159" t="str">
        <f>A750&amp;"-"&amp;TEXT(COUNTIF($A$5:A750,A750),"000")</f>
        <v>-000</v>
      </c>
      <c r="C750" s="52"/>
      <c r="D750" s="27"/>
      <c r="E750" s="28"/>
      <c r="F750" s="27"/>
      <c r="G750" s="27"/>
      <c r="H750" s="52"/>
      <c r="I750" s="380" t="str">
        <f>IFERROR(VLOOKUP($F750,'Liste planification'!$V$2:$W$96,2,FALSE),"")</f>
        <v/>
      </c>
      <c r="J750" s="27"/>
      <c r="K750" s="27"/>
      <c r="L750" s="27"/>
      <c r="M750" s="52"/>
      <c r="N750" s="52"/>
      <c r="O750" s="52"/>
      <c r="P750" s="52"/>
      <c r="Q750" s="52"/>
      <c r="R750" s="52"/>
      <c r="S750" s="52"/>
      <c r="T750" s="52"/>
      <c r="U750" s="52"/>
      <c r="V750" s="52"/>
      <c r="W750" s="52"/>
      <c r="X750" s="52"/>
      <c r="Y750" s="194"/>
      <c r="Z750" s="776"/>
      <c r="AA750" s="190"/>
      <c r="AB750" s="747">
        <f t="shared" si="44"/>
        <v>0</v>
      </c>
      <c r="AC750" s="748">
        <f t="shared" si="45"/>
        <v>0</v>
      </c>
      <c r="AD750" s="187"/>
      <c r="AE750" s="186"/>
      <c r="AF750" s="190"/>
      <c r="AG750" s="747">
        <f t="shared" si="46"/>
        <v>0</v>
      </c>
      <c r="AH750" s="748">
        <f t="shared" si="47"/>
        <v>0</v>
      </c>
      <c r="AI750" s="187"/>
      <c r="AJ750" s="52"/>
      <c r="AK750" s="156" t="str">
        <f>IFERROR(VLOOKUP($A750,'Liste planification'!$B$2:$C$105,2,FALSE),"")</f>
        <v/>
      </c>
      <c r="AL750" s="27"/>
      <c r="AM750" s="27"/>
      <c r="AN750" s="769"/>
      <c r="AO750" s="770"/>
      <c r="AP750" s="770"/>
      <c r="AQ750" s="770"/>
      <c r="AR750" s="770"/>
      <c r="AS750" s="770"/>
      <c r="AT750" s="770"/>
      <c r="AU750" s="770"/>
      <c r="AV750" s="770"/>
      <c r="AW750" s="770"/>
      <c r="AX750" s="770"/>
      <c r="AY750" s="770"/>
      <c r="AZ750" s="770"/>
      <c r="BA750" s="770"/>
      <c r="BB750" s="770"/>
      <c r="BC750" s="770"/>
      <c r="BD750" s="770"/>
      <c r="BE750" s="770"/>
      <c r="BF750" s="770"/>
      <c r="BG750" s="770"/>
      <c r="BH750" s="770"/>
      <c r="BI750" s="770"/>
      <c r="BJ750" s="770"/>
      <c r="BK750" s="770"/>
      <c r="BL750" s="770"/>
      <c r="BM750" s="770"/>
      <c r="BN750" s="770"/>
      <c r="BO750" s="770"/>
      <c r="BP750" s="770"/>
      <c r="BQ750" s="770"/>
      <c r="BR750" s="770"/>
      <c r="BS750" s="770"/>
      <c r="BT750" s="770"/>
      <c r="BU750" s="770"/>
      <c r="BV750" s="770"/>
      <c r="BW750" s="770"/>
      <c r="BX750" s="770"/>
      <c r="BY750" s="770"/>
      <c r="BZ750" s="770"/>
      <c r="CA750" s="770"/>
      <c r="CB750" s="770"/>
      <c r="CC750" s="770"/>
    </row>
    <row r="751" spans="1:81" s="64" customFormat="1">
      <c r="A751" s="158"/>
      <c r="B751" s="159" t="str">
        <f>A751&amp;"-"&amp;TEXT(COUNTIF($A$5:A751,A751),"000")</f>
        <v>-000</v>
      </c>
      <c r="C751" s="52"/>
      <c r="D751" s="27"/>
      <c r="E751" s="28"/>
      <c r="F751" s="27"/>
      <c r="G751" s="27"/>
      <c r="H751" s="52"/>
      <c r="I751" s="380" t="str">
        <f>IFERROR(VLOOKUP($F751,'Liste planification'!$V$2:$W$96,2,FALSE),"")</f>
        <v/>
      </c>
      <c r="J751" s="27"/>
      <c r="K751" s="27"/>
      <c r="L751" s="27"/>
      <c r="M751" s="52"/>
      <c r="N751" s="52"/>
      <c r="O751" s="52"/>
      <c r="P751" s="52"/>
      <c r="Q751" s="52"/>
      <c r="R751" s="52"/>
      <c r="S751" s="52"/>
      <c r="T751" s="52"/>
      <c r="U751" s="52"/>
      <c r="V751" s="52"/>
      <c r="W751" s="52"/>
      <c r="X751" s="52"/>
      <c r="Y751" s="194"/>
      <c r="Z751" s="776"/>
      <c r="AA751" s="190"/>
      <c r="AB751" s="747">
        <f t="shared" si="44"/>
        <v>0</v>
      </c>
      <c r="AC751" s="748">
        <f t="shared" si="45"/>
        <v>0</v>
      </c>
      <c r="AD751" s="187"/>
      <c r="AE751" s="186"/>
      <c r="AF751" s="190"/>
      <c r="AG751" s="747">
        <f t="shared" si="46"/>
        <v>0</v>
      </c>
      <c r="AH751" s="748">
        <f t="shared" si="47"/>
        <v>0</v>
      </c>
      <c r="AI751" s="187"/>
      <c r="AJ751" s="52"/>
      <c r="AK751" s="156" t="str">
        <f>IFERROR(VLOOKUP($A751,'Liste planification'!$B$2:$C$105,2,FALSE),"")</f>
        <v/>
      </c>
      <c r="AL751" s="27"/>
      <c r="AM751" s="27"/>
      <c r="AN751" s="769"/>
      <c r="AO751" s="770"/>
      <c r="AP751" s="770"/>
      <c r="AQ751" s="770"/>
      <c r="AR751" s="770"/>
      <c r="AS751" s="770"/>
      <c r="AT751" s="770"/>
      <c r="AU751" s="770"/>
      <c r="AV751" s="770"/>
      <c r="AW751" s="770"/>
      <c r="AX751" s="770"/>
      <c r="AY751" s="770"/>
      <c r="AZ751" s="770"/>
      <c r="BA751" s="770"/>
      <c r="BB751" s="770"/>
      <c r="BC751" s="770"/>
      <c r="BD751" s="770"/>
      <c r="BE751" s="770"/>
      <c r="BF751" s="770"/>
      <c r="BG751" s="770"/>
      <c r="BH751" s="770"/>
      <c r="BI751" s="770"/>
      <c r="BJ751" s="770"/>
      <c r="BK751" s="770"/>
      <c r="BL751" s="770"/>
      <c r="BM751" s="770"/>
      <c r="BN751" s="770"/>
      <c r="BO751" s="770"/>
      <c r="BP751" s="770"/>
      <c r="BQ751" s="770"/>
      <c r="BR751" s="770"/>
      <c r="BS751" s="770"/>
      <c r="BT751" s="770"/>
      <c r="BU751" s="770"/>
      <c r="BV751" s="770"/>
      <c r="BW751" s="770"/>
      <c r="BX751" s="770"/>
      <c r="BY751" s="770"/>
      <c r="BZ751" s="770"/>
      <c r="CA751" s="770"/>
      <c r="CB751" s="770"/>
      <c r="CC751" s="770"/>
    </row>
    <row r="752" spans="1:81" s="64" customFormat="1">
      <c r="A752" s="158"/>
      <c r="B752" s="159" t="str">
        <f>A752&amp;"-"&amp;TEXT(COUNTIF($A$5:A752,A752),"000")</f>
        <v>-000</v>
      </c>
      <c r="C752" s="52"/>
      <c r="D752" s="27"/>
      <c r="E752" s="28"/>
      <c r="F752" s="27"/>
      <c r="G752" s="27"/>
      <c r="H752" s="52"/>
      <c r="I752" s="380" t="str">
        <f>IFERROR(VLOOKUP($F752,'Liste planification'!$V$2:$W$96,2,FALSE),"")</f>
        <v/>
      </c>
      <c r="J752" s="27"/>
      <c r="K752" s="27"/>
      <c r="L752" s="27"/>
      <c r="M752" s="52"/>
      <c r="N752" s="52"/>
      <c r="O752" s="52"/>
      <c r="P752" s="52"/>
      <c r="Q752" s="52"/>
      <c r="R752" s="52"/>
      <c r="S752" s="52"/>
      <c r="T752" s="52"/>
      <c r="U752" s="52"/>
      <c r="V752" s="52"/>
      <c r="W752" s="52"/>
      <c r="X752" s="52"/>
      <c r="Y752" s="194"/>
      <c r="Z752" s="776"/>
      <c r="AA752" s="190"/>
      <c r="AB752" s="747">
        <f t="shared" si="44"/>
        <v>0</v>
      </c>
      <c r="AC752" s="748">
        <f t="shared" si="45"/>
        <v>0</v>
      </c>
      <c r="AD752" s="187"/>
      <c r="AE752" s="186"/>
      <c r="AF752" s="190"/>
      <c r="AG752" s="747">
        <f t="shared" si="46"/>
        <v>0</v>
      </c>
      <c r="AH752" s="748">
        <f t="shared" si="47"/>
        <v>0</v>
      </c>
      <c r="AI752" s="187"/>
      <c r="AJ752" s="52"/>
      <c r="AK752" s="156" t="str">
        <f>IFERROR(VLOOKUP($A752,'Liste planification'!$B$2:$C$105,2,FALSE),"")</f>
        <v/>
      </c>
      <c r="AL752" s="27"/>
      <c r="AM752" s="27"/>
      <c r="AN752" s="769"/>
      <c r="AO752" s="770"/>
      <c r="AP752" s="770"/>
      <c r="AQ752" s="770"/>
      <c r="AR752" s="770"/>
      <c r="AS752" s="770"/>
      <c r="AT752" s="770"/>
      <c r="AU752" s="770"/>
      <c r="AV752" s="770"/>
      <c r="AW752" s="770"/>
      <c r="AX752" s="770"/>
      <c r="AY752" s="770"/>
      <c r="AZ752" s="770"/>
      <c r="BA752" s="770"/>
      <c r="BB752" s="770"/>
      <c r="BC752" s="770"/>
      <c r="BD752" s="770"/>
      <c r="BE752" s="770"/>
      <c r="BF752" s="770"/>
      <c r="BG752" s="770"/>
      <c r="BH752" s="770"/>
      <c r="BI752" s="770"/>
      <c r="BJ752" s="770"/>
      <c r="BK752" s="770"/>
      <c r="BL752" s="770"/>
      <c r="BM752" s="770"/>
      <c r="BN752" s="770"/>
      <c r="BO752" s="770"/>
      <c r="BP752" s="770"/>
      <c r="BQ752" s="770"/>
      <c r="BR752" s="770"/>
      <c r="BS752" s="770"/>
      <c r="BT752" s="770"/>
      <c r="BU752" s="770"/>
      <c r="BV752" s="770"/>
      <c r="BW752" s="770"/>
      <c r="BX752" s="770"/>
      <c r="BY752" s="770"/>
      <c r="BZ752" s="770"/>
      <c r="CA752" s="770"/>
      <c r="CB752" s="770"/>
      <c r="CC752" s="770"/>
    </row>
    <row r="753" spans="1:81" s="64" customFormat="1">
      <c r="A753" s="158"/>
      <c r="B753" s="159" t="str">
        <f>A753&amp;"-"&amp;TEXT(COUNTIF($A$5:A753,A753),"000")</f>
        <v>-000</v>
      </c>
      <c r="C753" s="52"/>
      <c r="D753" s="27"/>
      <c r="E753" s="28"/>
      <c r="F753" s="27"/>
      <c r="G753" s="27"/>
      <c r="H753" s="52"/>
      <c r="I753" s="380" t="str">
        <f>IFERROR(VLOOKUP($F753,'Liste planification'!$V$2:$W$96,2,FALSE),"")</f>
        <v/>
      </c>
      <c r="J753" s="27"/>
      <c r="K753" s="27"/>
      <c r="L753" s="27"/>
      <c r="M753" s="52"/>
      <c r="N753" s="52"/>
      <c r="O753" s="52"/>
      <c r="P753" s="52"/>
      <c r="Q753" s="52"/>
      <c r="R753" s="52"/>
      <c r="S753" s="52"/>
      <c r="T753" s="52"/>
      <c r="U753" s="52"/>
      <c r="V753" s="52"/>
      <c r="W753" s="52"/>
      <c r="X753" s="52"/>
      <c r="Y753" s="194"/>
      <c r="Z753" s="776"/>
      <c r="AA753" s="190"/>
      <c r="AB753" s="747">
        <f t="shared" si="44"/>
        <v>0</v>
      </c>
      <c r="AC753" s="748">
        <f t="shared" si="45"/>
        <v>0</v>
      </c>
      <c r="AD753" s="187"/>
      <c r="AE753" s="186"/>
      <c r="AF753" s="190"/>
      <c r="AG753" s="747">
        <f t="shared" si="46"/>
        <v>0</v>
      </c>
      <c r="AH753" s="748">
        <f t="shared" si="47"/>
        <v>0</v>
      </c>
      <c r="AI753" s="187"/>
      <c r="AJ753" s="52"/>
      <c r="AK753" s="156" t="str">
        <f>IFERROR(VLOOKUP($A753,'Liste planification'!$B$2:$C$105,2,FALSE),"")</f>
        <v/>
      </c>
      <c r="AL753" s="27"/>
      <c r="AM753" s="27"/>
      <c r="AN753" s="769"/>
      <c r="AO753" s="770"/>
      <c r="AP753" s="770"/>
      <c r="AQ753" s="770"/>
      <c r="AR753" s="770"/>
      <c r="AS753" s="770"/>
      <c r="AT753" s="770"/>
      <c r="AU753" s="770"/>
      <c r="AV753" s="770"/>
      <c r="AW753" s="770"/>
      <c r="AX753" s="770"/>
      <c r="AY753" s="770"/>
      <c r="AZ753" s="770"/>
      <c r="BA753" s="770"/>
      <c r="BB753" s="770"/>
      <c r="BC753" s="770"/>
      <c r="BD753" s="770"/>
      <c r="BE753" s="770"/>
      <c r="BF753" s="770"/>
      <c r="BG753" s="770"/>
      <c r="BH753" s="770"/>
      <c r="BI753" s="770"/>
      <c r="BJ753" s="770"/>
      <c r="BK753" s="770"/>
      <c r="BL753" s="770"/>
      <c r="BM753" s="770"/>
      <c r="BN753" s="770"/>
      <c r="BO753" s="770"/>
      <c r="BP753" s="770"/>
      <c r="BQ753" s="770"/>
      <c r="BR753" s="770"/>
      <c r="BS753" s="770"/>
      <c r="BT753" s="770"/>
      <c r="BU753" s="770"/>
      <c r="BV753" s="770"/>
      <c r="BW753" s="770"/>
      <c r="BX753" s="770"/>
      <c r="BY753" s="770"/>
      <c r="BZ753" s="770"/>
      <c r="CA753" s="770"/>
      <c r="CB753" s="770"/>
      <c r="CC753" s="770"/>
    </row>
    <row r="754" spans="1:81" s="64" customFormat="1">
      <c r="A754" s="158"/>
      <c r="B754" s="159" t="str">
        <f>A754&amp;"-"&amp;TEXT(COUNTIF($A$5:A754,A754),"000")</f>
        <v>-000</v>
      </c>
      <c r="C754" s="52"/>
      <c r="D754" s="27"/>
      <c r="E754" s="28"/>
      <c r="F754" s="27"/>
      <c r="G754" s="27"/>
      <c r="H754" s="52"/>
      <c r="I754" s="380" t="str">
        <f>IFERROR(VLOOKUP($F754,'Liste planification'!$V$2:$W$96,2,FALSE),"")</f>
        <v/>
      </c>
      <c r="J754" s="27"/>
      <c r="K754" s="27"/>
      <c r="L754" s="27"/>
      <c r="M754" s="52"/>
      <c r="N754" s="52"/>
      <c r="O754" s="52"/>
      <c r="P754" s="52"/>
      <c r="Q754" s="52"/>
      <c r="R754" s="52"/>
      <c r="S754" s="52"/>
      <c r="T754" s="52"/>
      <c r="U754" s="52"/>
      <c r="V754" s="52"/>
      <c r="W754" s="52"/>
      <c r="X754" s="52"/>
      <c r="Y754" s="194"/>
      <c r="Z754" s="776"/>
      <c r="AA754" s="190"/>
      <c r="AB754" s="747">
        <f t="shared" si="44"/>
        <v>0</v>
      </c>
      <c r="AC754" s="748">
        <f t="shared" si="45"/>
        <v>0</v>
      </c>
      <c r="AD754" s="187"/>
      <c r="AE754" s="186"/>
      <c r="AF754" s="190"/>
      <c r="AG754" s="747">
        <f t="shared" si="46"/>
        <v>0</v>
      </c>
      <c r="AH754" s="748">
        <f t="shared" si="47"/>
        <v>0</v>
      </c>
      <c r="AI754" s="187"/>
      <c r="AJ754" s="52"/>
      <c r="AK754" s="156" t="str">
        <f>IFERROR(VLOOKUP($A754,'Liste planification'!$B$2:$C$105,2,FALSE),"")</f>
        <v/>
      </c>
      <c r="AL754" s="27"/>
      <c r="AM754" s="27"/>
      <c r="AN754" s="769"/>
      <c r="AO754" s="770"/>
      <c r="AP754" s="770"/>
      <c r="AQ754" s="770"/>
      <c r="AR754" s="770"/>
      <c r="AS754" s="770"/>
      <c r="AT754" s="770"/>
      <c r="AU754" s="770"/>
      <c r="AV754" s="770"/>
      <c r="AW754" s="770"/>
      <c r="AX754" s="770"/>
      <c r="AY754" s="770"/>
      <c r="AZ754" s="770"/>
      <c r="BA754" s="770"/>
      <c r="BB754" s="770"/>
      <c r="BC754" s="770"/>
      <c r="BD754" s="770"/>
      <c r="BE754" s="770"/>
      <c r="BF754" s="770"/>
      <c r="BG754" s="770"/>
      <c r="BH754" s="770"/>
      <c r="BI754" s="770"/>
      <c r="BJ754" s="770"/>
      <c r="BK754" s="770"/>
      <c r="BL754" s="770"/>
      <c r="BM754" s="770"/>
      <c r="BN754" s="770"/>
      <c r="BO754" s="770"/>
      <c r="BP754" s="770"/>
      <c r="BQ754" s="770"/>
      <c r="BR754" s="770"/>
      <c r="BS754" s="770"/>
      <c r="BT754" s="770"/>
      <c r="BU754" s="770"/>
      <c r="BV754" s="770"/>
      <c r="BW754" s="770"/>
      <c r="BX754" s="770"/>
      <c r="BY754" s="770"/>
      <c r="BZ754" s="770"/>
      <c r="CA754" s="770"/>
      <c r="CB754" s="770"/>
      <c r="CC754" s="770"/>
    </row>
    <row r="755" spans="1:81" s="64" customFormat="1">
      <c r="A755" s="158"/>
      <c r="B755" s="159" t="str">
        <f>A755&amp;"-"&amp;TEXT(COUNTIF($A$5:A755,A755),"000")</f>
        <v>-000</v>
      </c>
      <c r="C755" s="52"/>
      <c r="D755" s="27"/>
      <c r="E755" s="28"/>
      <c r="F755" s="27"/>
      <c r="G755" s="27"/>
      <c r="H755" s="52"/>
      <c r="I755" s="380" t="str">
        <f>IFERROR(VLOOKUP($F755,'Liste planification'!$V$2:$W$96,2,FALSE),"")</f>
        <v/>
      </c>
      <c r="J755" s="27"/>
      <c r="K755" s="27"/>
      <c r="L755" s="27"/>
      <c r="M755" s="52"/>
      <c r="N755" s="52"/>
      <c r="O755" s="52"/>
      <c r="P755" s="52"/>
      <c r="Q755" s="52"/>
      <c r="R755" s="52"/>
      <c r="S755" s="52"/>
      <c r="T755" s="52"/>
      <c r="U755" s="52"/>
      <c r="V755" s="52"/>
      <c r="W755" s="52"/>
      <c r="X755" s="52"/>
      <c r="Y755" s="194"/>
      <c r="Z755" s="776"/>
      <c r="AA755" s="190"/>
      <c r="AB755" s="747">
        <f t="shared" si="44"/>
        <v>0</v>
      </c>
      <c r="AC755" s="748">
        <f t="shared" si="45"/>
        <v>0</v>
      </c>
      <c r="AD755" s="187"/>
      <c r="AE755" s="186"/>
      <c r="AF755" s="190"/>
      <c r="AG755" s="747">
        <f t="shared" si="46"/>
        <v>0</v>
      </c>
      <c r="AH755" s="748">
        <f t="shared" si="47"/>
        <v>0</v>
      </c>
      <c r="AI755" s="187"/>
      <c r="AJ755" s="52"/>
      <c r="AK755" s="156" t="str">
        <f>IFERROR(VLOOKUP($A755,'Liste planification'!$B$2:$C$105,2,FALSE),"")</f>
        <v/>
      </c>
      <c r="AL755" s="27"/>
      <c r="AM755" s="27"/>
      <c r="AN755" s="769"/>
      <c r="AO755" s="770"/>
      <c r="AP755" s="770"/>
      <c r="AQ755" s="770"/>
      <c r="AR755" s="770"/>
      <c r="AS755" s="770"/>
      <c r="AT755" s="770"/>
      <c r="AU755" s="770"/>
      <c r="AV755" s="770"/>
      <c r="AW755" s="770"/>
      <c r="AX755" s="770"/>
      <c r="AY755" s="770"/>
      <c r="AZ755" s="770"/>
      <c r="BA755" s="770"/>
      <c r="BB755" s="770"/>
      <c r="BC755" s="770"/>
      <c r="BD755" s="770"/>
      <c r="BE755" s="770"/>
      <c r="BF755" s="770"/>
      <c r="BG755" s="770"/>
      <c r="BH755" s="770"/>
      <c r="BI755" s="770"/>
      <c r="BJ755" s="770"/>
      <c r="BK755" s="770"/>
      <c r="BL755" s="770"/>
      <c r="BM755" s="770"/>
      <c r="BN755" s="770"/>
      <c r="BO755" s="770"/>
      <c r="BP755" s="770"/>
      <c r="BQ755" s="770"/>
      <c r="BR755" s="770"/>
      <c r="BS755" s="770"/>
      <c r="BT755" s="770"/>
      <c r="BU755" s="770"/>
      <c r="BV755" s="770"/>
      <c r="BW755" s="770"/>
      <c r="BX755" s="770"/>
      <c r="BY755" s="770"/>
      <c r="BZ755" s="770"/>
      <c r="CA755" s="770"/>
      <c r="CB755" s="770"/>
      <c r="CC755" s="770"/>
    </row>
    <row r="756" spans="1:81" s="64" customFormat="1">
      <c r="A756" s="158"/>
      <c r="B756" s="159" t="str">
        <f>A756&amp;"-"&amp;TEXT(COUNTIF($A$5:A756,A756),"000")</f>
        <v>-000</v>
      </c>
      <c r="C756" s="52"/>
      <c r="D756" s="27"/>
      <c r="E756" s="28"/>
      <c r="F756" s="27"/>
      <c r="G756" s="27"/>
      <c r="H756" s="52"/>
      <c r="I756" s="380" t="str">
        <f>IFERROR(VLOOKUP($F756,'Liste planification'!$V$2:$W$96,2,FALSE),"")</f>
        <v/>
      </c>
      <c r="J756" s="27"/>
      <c r="K756" s="27"/>
      <c r="L756" s="27"/>
      <c r="M756" s="52"/>
      <c r="N756" s="52"/>
      <c r="O756" s="52"/>
      <c r="P756" s="52"/>
      <c r="Q756" s="52"/>
      <c r="R756" s="52"/>
      <c r="S756" s="52"/>
      <c r="T756" s="52"/>
      <c r="U756" s="52"/>
      <c r="V756" s="52"/>
      <c r="W756" s="52"/>
      <c r="X756" s="52"/>
      <c r="Y756" s="194"/>
      <c r="Z756" s="776"/>
      <c r="AA756" s="190"/>
      <c r="AB756" s="747">
        <f t="shared" ref="AB756:AB819" si="48">AA756/$AB$1</f>
        <v>0</v>
      </c>
      <c r="AC756" s="748">
        <f t="shared" ref="AC756:AC819" si="49">AA756/$AC$1</f>
        <v>0</v>
      </c>
      <c r="AD756" s="187"/>
      <c r="AE756" s="186"/>
      <c r="AF756" s="190"/>
      <c r="AG756" s="747">
        <f t="shared" ref="AG756:AG819" si="50">AF756/$AB$1</f>
        <v>0</v>
      </c>
      <c r="AH756" s="748">
        <f t="shared" ref="AH756:AH819" si="51">AF756/$AC$1</f>
        <v>0</v>
      </c>
      <c r="AI756" s="187"/>
      <c r="AJ756" s="52"/>
      <c r="AK756" s="156" t="str">
        <f>IFERROR(VLOOKUP($A756,'Liste planification'!$B$2:$C$105,2,FALSE),"")</f>
        <v/>
      </c>
      <c r="AL756" s="27"/>
      <c r="AM756" s="27"/>
      <c r="AN756" s="769"/>
      <c r="AO756" s="770"/>
      <c r="AP756" s="770"/>
      <c r="AQ756" s="770"/>
      <c r="AR756" s="770"/>
      <c r="AS756" s="770"/>
      <c r="AT756" s="770"/>
      <c r="AU756" s="770"/>
      <c r="AV756" s="770"/>
      <c r="AW756" s="770"/>
      <c r="AX756" s="770"/>
      <c r="AY756" s="770"/>
      <c r="AZ756" s="770"/>
      <c r="BA756" s="770"/>
      <c r="BB756" s="770"/>
      <c r="BC756" s="770"/>
      <c r="BD756" s="770"/>
      <c r="BE756" s="770"/>
      <c r="BF756" s="770"/>
      <c r="BG756" s="770"/>
      <c r="BH756" s="770"/>
      <c r="BI756" s="770"/>
      <c r="BJ756" s="770"/>
      <c r="BK756" s="770"/>
      <c r="BL756" s="770"/>
      <c r="BM756" s="770"/>
      <c r="BN756" s="770"/>
      <c r="BO756" s="770"/>
      <c r="BP756" s="770"/>
      <c r="BQ756" s="770"/>
      <c r="BR756" s="770"/>
      <c r="BS756" s="770"/>
      <c r="BT756" s="770"/>
      <c r="BU756" s="770"/>
      <c r="BV756" s="770"/>
      <c r="BW756" s="770"/>
      <c r="BX756" s="770"/>
      <c r="BY756" s="770"/>
      <c r="BZ756" s="770"/>
      <c r="CA756" s="770"/>
      <c r="CB756" s="770"/>
      <c r="CC756" s="770"/>
    </row>
    <row r="757" spans="1:81" s="64" customFormat="1">
      <c r="A757" s="158"/>
      <c r="B757" s="159" t="str">
        <f>A757&amp;"-"&amp;TEXT(COUNTIF($A$5:A757,A757),"000")</f>
        <v>-000</v>
      </c>
      <c r="C757" s="52"/>
      <c r="D757" s="27"/>
      <c r="E757" s="28"/>
      <c r="F757" s="27"/>
      <c r="G757" s="27"/>
      <c r="H757" s="52"/>
      <c r="I757" s="380" t="str">
        <f>IFERROR(VLOOKUP($F757,'Liste planification'!$V$2:$W$96,2,FALSE),"")</f>
        <v/>
      </c>
      <c r="J757" s="27"/>
      <c r="K757" s="27"/>
      <c r="L757" s="27"/>
      <c r="M757" s="52"/>
      <c r="N757" s="52"/>
      <c r="O757" s="52"/>
      <c r="P757" s="52"/>
      <c r="Q757" s="52"/>
      <c r="R757" s="52"/>
      <c r="S757" s="52"/>
      <c r="T757" s="52"/>
      <c r="U757" s="52"/>
      <c r="V757" s="52"/>
      <c r="W757" s="52"/>
      <c r="X757" s="52"/>
      <c r="Y757" s="194"/>
      <c r="Z757" s="776"/>
      <c r="AA757" s="190"/>
      <c r="AB757" s="747">
        <f t="shared" si="48"/>
        <v>0</v>
      </c>
      <c r="AC757" s="748">
        <f t="shared" si="49"/>
        <v>0</v>
      </c>
      <c r="AD757" s="187"/>
      <c r="AE757" s="186"/>
      <c r="AF757" s="190"/>
      <c r="AG757" s="747">
        <f t="shared" si="50"/>
        <v>0</v>
      </c>
      <c r="AH757" s="748">
        <f t="shared" si="51"/>
        <v>0</v>
      </c>
      <c r="AI757" s="187"/>
      <c r="AJ757" s="52"/>
      <c r="AK757" s="156" t="str">
        <f>IFERROR(VLOOKUP($A757,'Liste planification'!$B$2:$C$105,2,FALSE),"")</f>
        <v/>
      </c>
      <c r="AL757" s="27"/>
      <c r="AM757" s="27"/>
      <c r="AN757" s="769"/>
      <c r="AO757" s="770"/>
      <c r="AP757" s="770"/>
      <c r="AQ757" s="770"/>
      <c r="AR757" s="770"/>
      <c r="AS757" s="770"/>
      <c r="AT757" s="770"/>
      <c r="AU757" s="770"/>
      <c r="AV757" s="770"/>
      <c r="AW757" s="770"/>
      <c r="AX757" s="770"/>
      <c r="AY757" s="770"/>
      <c r="AZ757" s="770"/>
      <c r="BA757" s="770"/>
      <c r="BB757" s="770"/>
      <c r="BC757" s="770"/>
      <c r="BD757" s="770"/>
      <c r="BE757" s="770"/>
      <c r="BF757" s="770"/>
      <c r="BG757" s="770"/>
      <c r="BH757" s="770"/>
      <c r="BI757" s="770"/>
      <c r="BJ757" s="770"/>
      <c r="BK757" s="770"/>
      <c r="BL757" s="770"/>
      <c r="BM757" s="770"/>
      <c r="BN757" s="770"/>
      <c r="BO757" s="770"/>
      <c r="BP757" s="770"/>
      <c r="BQ757" s="770"/>
      <c r="BR757" s="770"/>
      <c r="BS757" s="770"/>
      <c r="BT757" s="770"/>
      <c r="BU757" s="770"/>
      <c r="BV757" s="770"/>
      <c r="BW757" s="770"/>
      <c r="BX757" s="770"/>
      <c r="BY757" s="770"/>
      <c r="BZ757" s="770"/>
      <c r="CA757" s="770"/>
      <c r="CB757" s="770"/>
      <c r="CC757" s="770"/>
    </row>
    <row r="758" spans="1:81" s="64" customFormat="1">
      <c r="A758" s="158"/>
      <c r="B758" s="159" t="str">
        <f>A758&amp;"-"&amp;TEXT(COUNTIF($A$5:A758,A758),"000")</f>
        <v>-000</v>
      </c>
      <c r="C758" s="52"/>
      <c r="D758" s="27"/>
      <c r="E758" s="28"/>
      <c r="F758" s="27"/>
      <c r="G758" s="27"/>
      <c r="H758" s="52"/>
      <c r="I758" s="380" t="str">
        <f>IFERROR(VLOOKUP($F758,'Liste planification'!$V$2:$W$96,2,FALSE),"")</f>
        <v/>
      </c>
      <c r="J758" s="27"/>
      <c r="K758" s="27"/>
      <c r="L758" s="27"/>
      <c r="M758" s="52"/>
      <c r="N758" s="52"/>
      <c r="O758" s="52"/>
      <c r="P758" s="52"/>
      <c r="Q758" s="52"/>
      <c r="R758" s="52"/>
      <c r="S758" s="52"/>
      <c r="T758" s="52"/>
      <c r="U758" s="52"/>
      <c r="V758" s="52"/>
      <c r="W758" s="52"/>
      <c r="X758" s="52"/>
      <c r="Y758" s="194"/>
      <c r="Z758" s="776"/>
      <c r="AA758" s="190"/>
      <c r="AB758" s="747">
        <f t="shared" si="48"/>
        <v>0</v>
      </c>
      <c r="AC758" s="748">
        <f t="shared" si="49"/>
        <v>0</v>
      </c>
      <c r="AD758" s="187"/>
      <c r="AE758" s="186"/>
      <c r="AF758" s="190"/>
      <c r="AG758" s="747">
        <f t="shared" si="50"/>
        <v>0</v>
      </c>
      <c r="AH758" s="748">
        <f t="shared" si="51"/>
        <v>0</v>
      </c>
      <c r="AI758" s="187"/>
      <c r="AJ758" s="52"/>
      <c r="AK758" s="156" t="str">
        <f>IFERROR(VLOOKUP($A758,'Liste planification'!$B$2:$C$105,2,FALSE),"")</f>
        <v/>
      </c>
      <c r="AL758" s="27"/>
      <c r="AM758" s="27"/>
      <c r="AN758" s="769"/>
      <c r="AO758" s="770"/>
      <c r="AP758" s="770"/>
      <c r="AQ758" s="770"/>
      <c r="AR758" s="770"/>
      <c r="AS758" s="770"/>
      <c r="AT758" s="770"/>
      <c r="AU758" s="770"/>
      <c r="AV758" s="770"/>
      <c r="AW758" s="770"/>
      <c r="AX758" s="770"/>
      <c r="AY758" s="770"/>
      <c r="AZ758" s="770"/>
      <c r="BA758" s="770"/>
      <c r="BB758" s="770"/>
      <c r="BC758" s="770"/>
      <c r="BD758" s="770"/>
      <c r="BE758" s="770"/>
      <c r="BF758" s="770"/>
      <c r="BG758" s="770"/>
      <c r="BH758" s="770"/>
      <c r="BI758" s="770"/>
      <c r="BJ758" s="770"/>
      <c r="BK758" s="770"/>
      <c r="BL758" s="770"/>
      <c r="BM758" s="770"/>
      <c r="BN758" s="770"/>
      <c r="BO758" s="770"/>
      <c r="BP758" s="770"/>
      <c r="BQ758" s="770"/>
      <c r="BR758" s="770"/>
      <c r="BS758" s="770"/>
      <c r="BT758" s="770"/>
      <c r="BU758" s="770"/>
      <c r="BV758" s="770"/>
      <c r="BW758" s="770"/>
      <c r="BX758" s="770"/>
      <c r="BY758" s="770"/>
      <c r="BZ758" s="770"/>
      <c r="CA758" s="770"/>
      <c r="CB758" s="770"/>
      <c r="CC758" s="770"/>
    </row>
    <row r="759" spans="1:81" s="64" customFormat="1">
      <c r="A759" s="158"/>
      <c r="B759" s="159" t="str">
        <f>A759&amp;"-"&amp;TEXT(COUNTIF($A$5:A759,A759),"000")</f>
        <v>-000</v>
      </c>
      <c r="C759" s="52"/>
      <c r="D759" s="27"/>
      <c r="E759" s="28"/>
      <c r="F759" s="27"/>
      <c r="G759" s="27"/>
      <c r="H759" s="52"/>
      <c r="I759" s="380" t="str">
        <f>IFERROR(VLOOKUP($F759,'Liste planification'!$V$2:$W$96,2,FALSE),"")</f>
        <v/>
      </c>
      <c r="J759" s="27"/>
      <c r="K759" s="27"/>
      <c r="L759" s="27"/>
      <c r="M759" s="52"/>
      <c r="N759" s="52"/>
      <c r="O759" s="52"/>
      <c r="P759" s="52"/>
      <c r="Q759" s="52"/>
      <c r="R759" s="52"/>
      <c r="S759" s="52"/>
      <c r="T759" s="52"/>
      <c r="U759" s="52"/>
      <c r="V759" s="52"/>
      <c r="W759" s="52"/>
      <c r="X759" s="52"/>
      <c r="Y759" s="194"/>
      <c r="Z759" s="776"/>
      <c r="AA759" s="190"/>
      <c r="AB759" s="747">
        <f t="shared" si="48"/>
        <v>0</v>
      </c>
      <c r="AC759" s="748">
        <f t="shared" si="49"/>
        <v>0</v>
      </c>
      <c r="AD759" s="187"/>
      <c r="AE759" s="186"/>
      <c r="AF759" s="190"/>
      <c r="AG759" s="747">
        <f t="shared" si="50"/>
        <v>0</v>
      </c>
      <c r="AH759" s="748">
        <f t="shared" si="51"/>
        <v>0</v>
      </c>
      <c r="AI759" s="187"/>
      <c r="AJ759" s="52"/>
      <c r="AK759" s="156" t="str">
        <f>IFERROR(VLOOKUP($A759,'Liste planification'!$B$2:$C$105,2,FALSE),"")</f>
        <v/>
      </c>
      <c r="AL759" s="27"/>
      <c r="AM759" s="27"/>
      <c r="AN759" s="769"/>
      <c r="AO759" s="770"/>
      <c r="AP759" s="770"/>
      <c r="AQ759" s="770"/>
      <c r="AR759" s="770"/>
      <c r="AS759" s="770"/>
      <c r="AT759" s="770"/>
      <c r="AU759" s="770"/>
      <c r="AV759" s="770"/>
      <c r="AW759" s="770"/>
      <c r="AX759" s="770"/>
      <c r="AY759" s="770"/>
      <c r="AZ759" s="770"/>
      <c r="BA759" s="770"/>
      <c r="BB759" s="770"/>
      <c r="BC759" s="770"/>
      <c r="BD759" s="770"/>
      <c r="BE759" s="770"/>
      <c r="BF759" s="770"/>
      <c r="BG759" s="770"/>
      <c r="BH759" s="770"/>
      <c r="BI759" s="770"/>
      <c r="BJ759" s="770"/>
      <c r="BK759" s="770"/>
      <c r="BL759" s="770"/>
      <c r="BM759" s="770"/>
      <c r="BN759" s="770"/>
      <c r="BO759" s="770"/>
      <c r="BP759" s="770"/>
      <c r="BQ759" s="770"/>
      <c r="BR759" s="770"/>
      <c r="BS759" s="770"/>
      <c r="BT759" s="770"/>
      <c r="BU759" s="770"/>
      <c r="BV759" s="770"/>
      <c r="BW759" s="770"/>
      <c r="BX759" s="770"/>
      <c r="BY759" s="770"/>
      <c r="BZ759" s="770"/>
      <c r="CA759" s="770"/>
      <c r="CB759" s="770"/>
      <c r="CC759" s="770"/>
    </row>
    <row r="760" spans="1:81" s="64" customFormat="1">
      <c r="A760" s="158"/>
      <c r="B760" s="159" t="str">
        <f>A760&amp;"-"&amp;TEXT(COUNTIF($A$5:A760,A760),"000")</f>
        <v>-000</v>
      </c>
      <c r="C760" s="52"/>
      <c r="D760" s="27"/>
      <c r="E760" s="28"/>
      <c r="F760" s="27"/>
      <c r="G760" s="27"/>
      <c r="H760" s="52"/>
      <c r="I760" s="380" t="str">
        <f>IFERROR(VLOOKUP($F760,'Liste planification'!$V$2:$W$96,2,FALSE),"")</f>
        <v/>
      </c>
      <c r="J760" s="27"/>
      <c r="K760" s="27"/>
      <c r="L760" s="27"/>
      <c r="M760" s="52"/>
      <c r="N760" s="52"/>
      <c r="O760" s="52"/>
      <c r="P760" s="52"/>
      <c r="Q760" s="52"/>
      <c r="R760" s="52"/>
      <c r="S760" s="52"/>
      <c r="T760" s="52"/>
      <c r="U760" s="52"/>
      <c r="V760" s="52"/>
      <c r="W760" s="52"/>
      <c r="X760" s="52"/>
      <c r="Y760" s="194"/>
      <c r="Z760" s="776"/>
      <c r="AA760" s="190"/>
      <c r="AB760" s="747">
        <f t="shared" si="48"/>
        <v>0</v>
      </c>
      <c r="AC760" s="748">
        <f t="shared" si="49"/>
        <v>0</v>
      </c>
      <c r="AD760" s="187"/>
      <c r="AE760" s="186"/>
      <c r="AF760" s="190"/>
      <c r="AG760" s="747">
        <f t="shared" si="50"/>
        <v>0</v>
      </c>
      <c r="AH760" s="748">
        <f t="shared" si="51"/>
        <v>0</v>
      </c>
      <c r="AI760" s="187"/>
      <c r="AJ760" s="52"/>
      <c r="AK760" s="156" t="str">
        <f>IFERROR(VLOOKUP($A760,'Liste planification'!$B$2:$C$105,2,FALSE),"")</f>
        <v/>
      </c>
      <c r="AL760" s="27"/>
      <c r="AM760" s="27"/>
      <c r="AN760" s="769"/>
      <c r="AO760" s="770"/>
      <c r="AP760" s="770"/>
      <c r="AQ760" s="770"/>
      <c r="AR760" s="770"/>
      <c r="AS760" s="770"/>
      <c r="AT760" s="770"/>
      <c r="AU760" s="770"/>
      <c r="AV760" s="770"/>
      <c r="AW760" s="770"/>
      <c r="AX760" s="770"/>
      <c r="AY760" s="770"/>
      <c r="AZ760" s="770"/>
      <c r="BA760" s="770"/>
      <c r="BB760" s="770"/>
      <c r="BC760" s="770"/>
      <c r="BD760" s="770"/>
      <c r="BE760" s="770"/>
      <c r="BF760" s="770"/>
      <c r="BG760" s="770"/>
      <c r="BH760" s="770"/>
      <c r="BI760" s="770"/>
      <c r="BJ760" s="770"/>
      <c r="BK760" s="770"/>
      <c r="BL760" s="770"/>
      <c r="BM760" s="770"/>
      <c r="BN760" s="770"/>
      <c r="BO760" s="770"/>
      <c r="BP760" s="770"/>
      <c r="BQ760" s="770"/>
      <c r="BR760" s="770"/>
      <c r="BS760" s="770"/>
      <c r="BT760" s="770"/>
      <c r="BU760" s="770"/>
      <c r="BV760" s="770"/>
      <c r="BW760" s="770"/>
      <c r="BX760" s="770"/>
      <c r="BY760" s="770"/>
      <c r="BZ760" s="770"/>
      <c r="CA760" s="770"/>
      <c r="CB760" s="770"/>
      <c r="CC760" s="770"/>
    </row>
    <row r="761" spans="1:81" s="64" customFormat="1">
      <c r="A761" s="158"/>
      <c r="B761" s="159" t="str">
        <f>A761&amp;"-"&amp;TEXT(COUNTIF($A$5:A761,A761),"000")</f>
        <v>-000</v>
      </c>
      <c r="C761" s="52"/>
      <c r="D761" s="27"/>
      <c r="E761" s="28"/>
      <c r="F761" s="27"/>
      <c r="G761" s="27"/>
      <c r="H761" s="52"/>
      <c r="I761" s="380" t="str">
        <f>IFERROR(VLOOKUP($F761,'Liste planification'!$V$2:$W$96,2,FALSE),"")</f>
        <v/>
      </c>
      <c r="J761" s="27"/>
      <c r="K761" s="27"/>
      <c r="L761" s="27"/>
      <c r="M761" s="52"/>
      <c r="N761" s="52"/>
      <c r="O761" s="52"/>
      <c r="P761" s="52"/>
      <c r="Q761" s="52"/>
      <c r="R761" s="52"/>
      <c r="S761" s="52"/>
      <c r="T761" s="52"/>
      <c r="U761" s="52"/>
      <c r="V761" s="52"/>
      <c r="W761" s="52"/>
      <c r="X761" s="52"/>
      <c r="Y761" s="194"/>
      <c r="Z761" s="776"/>
      <c r="AA761" s="190"/>
      <c r="AB761" s="747">
        <f t="shared" si="48"/>
        <v>0</v>
      </c>
      <c r="AC761" s="748">
        <f t="shared" si="49"/>
        <v>0</v>
      </c>
      <c r="AD761" s="187"/>
      <c r="AE761" s="186"/>
      <c r="AF761" s="190"/>
      <c r="AG761" s="747">
        <f t="shared" si="50"/>
        <v>0</v>
      </c>
      <c r="AH761" s="748">
        <f t="shared" si="51"/>
        <v>0</v>
      </c>
      <c r="AI761" s="187"/>
      <c r="AJ761" s="52"/>
      <c r="AK761" s="156" t="str">
        <f>IFERROR(VLOOKUP($A761,'Liste planification'!$B$2:$C$105,2,FALSE),"")</f>
        <v/>
      </c>
      <c r="AL761" s="27"/>
      <c r="AM761" s="27"/>
      <c r="AN761" s="769"/>
      <c r="AO761" s="770"/>
      <c r="AP761" s="770"/>
      <c r="AQ761" s="770"/>
      <c r="AR761" s="770"/>
      <c r="AS761" s="770"/>
      <c r="AT761" s="770"/>
      <c r="AU761" s="770"/>
      <c r="AV761" s="770"/>
      <c r="AW761" s="770"/>
      <c r="AX761" s="770"/>
      <c r="AY761" s="770"/>
      <c r="AZ761" s="770"/>
      <c r="BA761" s="770"/>
      <c r="BB761" s="770"/>
      <c r="BC761" s="770"/>
      <c r="BD761" s="770"/>
      <c r="BE761" s="770"/>
      <c r="BF761" s="770"/>
      <c r="BG761" s="770"/>
      <c r="BH761" s="770"/>
      <c r="BI761" s="770"/>
      <c r="BJ761" s="770"/>
      <c r="BK761" s="770"/>
      <c r="BL761" s="770"/>
      <c r="BM761" s="770"/>
      <c r="BN761" s="770"/>
      <c r="BO761" s="770"/>
      <c r="BP761" s="770"/>
      <c r="BQ761" s="770"/>
      <c r="BR761" s="770"/>
      <c r="BS761" s="770"/>
      <c r="BT761" s="770"/>
      <c r="BU761" s="770"/>
      <c r="BV761" s="770"/>
      <c r="BW761" s="770"/>
      <c r="BX761" s="770"/>
      <c r="BY761" s="770"/>
      <c r="BZ761" s="770"/>
      <c r="CA761" s="770"/>
      <c r="CB761" s="770"/>
      <c r="CC761" s="770"/>
    </row>
    <row r="762" spans="1:81" s="64" customFormat="1">
      <c r="A762" s="158"/>
      <c r="B762" s="159" t="str">
        <f>A762&amp;"-"&amp;TEXT(COUNTIF($A$5:A762,A762),"000")</f>
        <v>-000</v>
      </c>
      <c r="C762" s="52"/>
      <c r="D762" s="27"/>
      <c r="E762" s="28"/>
      <c r="F762" s="27"/>
      <c r="G762" s="27"/>
      <c r="H762" s="52"/>
      <c r="I762" s="380" t="str">
        <f>IFERROR(VLOOKUP($F762,'Liste planification'!$V$2:$W$96,2,FALSE),"")</f>
        <v/>
      </c>
      <c r="J762" s="27"/>
      <c r="K762" s="27"/>
      <c r="L762" s="27"/>
      <c r="M762" s="52"/>
      <c r="N762" s="52"/>
      <c r="O762" s="52"/>
      <c r="P762" s="52"/>
      <c r="Q762" s="52"/>
      <c r="R762" s="52"/>
      <c r="S762" s="52"/>
      <c r="T762" s="52"/>
      <c r="U762" s="52"/>
      <c r="V762" s="52"/>
      <c r="W762" s="52"/>
      <c r="X762" s="52"/>
      <c r="Y762" s="194"/>
      <c r="Z762" s="776"/>
      <c r="AA762" s="190"/>
      <c r="AB762" s="747">
        <f t="shared" si="48"/>
        <v>0</v>
      </c>
      <c r="AC762" s="748">
        <f t="shared" si="49"/>
        <v>0</v>
      </c>
      <c r="AD762" s="187"/>
      <c r="AE762" s="186"/>
      <c r="AF762" s="190"/>
      <c r="AG762" s="747">
        <f t="shared" si="50"/>
        <v>0</v>
      </c>
      <c r="AH762" s="748">
        <f t="shared" si="51"/>
        <v>0</v>
      </c>
      <c r="AI762" s="187"/>
      <c r="AJ762" s="52"/>
      <c r="AK762" s="156" t="str">
        <f>IFERROR(VLOOKUP($A762,'Liste planification'!$B$2:$C$105,2,FALSE),"")</f>
        <v/>
      </c>
      <c r="AL762" s="27"/>
      <c r="AM762" s="27"/>
      <c r="AN762" s="769"/>
      <c r="AO762" s="770"/>
      <c r="AP762" s="770"/>
      <c r="AQ762" s="770"/>
      <c r="AR762" s="770"/>
      <c r="AS762" s="770"/>
      <c r="AT762" s="770"/>
      <c r="AU762" s="770"/>
      <c r="AV762" s="770"/>
      <c r="AW762" s="770"/>
      <c r="AX762" s="770"/>
      <c r="AY762" s="770"/>
      <c r="AZ762" s="770"/>
      <c r="BA762" s="770"/>
      <c r="BB762" s="770"/>
      <c r="BC762" s="770"/>
      <c r="BD762" s="770"/>
      <c r="BE762" s="770"/>
      <c r="BF762" s="770"/>
      <c r="BG762" s="770"/>
      <c r="BH762" s="770"/>
      <c r="BI762" s="770"/>
      <c r="BJ762" s="770"/>
      <c r="BK762" s="770"/>
      <c r="BL762" s="770"/>
      <c r="BM762" s="770"/>
      <c r="BN762" s="770"/>
      <c r="BO762" s="770"/>
      <c r="BP762" s="770"/>
      <c r="BQ762" s="770"/>
      <c r="BR762" s="770"/>
      <c r="BS762" s="770"/>
      <c r="BT762" s="770"/>
      <c r="BU762" s="770"/>
      <c r="BV762" s="770"/>
      <c r="BW762" s="770"/>
      <c r="BX762" s="770"/>
      <c r="BY762" s="770"/>
      <c r="BZ762" s="770"/>
      <c r="CA762" s="770"/>
      <c r="CB762" s="770"/>
      <c r="CC762" s="770"/>
    </row>
    <row r="763" spans="1:81" s="64" customFormat="1">
      <c r="A763" s="158"/>
      <c r="B763" s="159" t="str">
        <f>A763&amp;"-"&amp;TEXT(COUNTIF($A$5:A763,A763),"000")</f>
        <v>-000</v>
      </c>
      <c r="C763" s="52"/>
      <c r="D763" s="27"/>
      <c r="E763" s="28"/>
      <c r="F763" s="27"/>
      <c r="G763" s="27"/>
      <c r="H763" s="52"/>
      <c r="I763" s="380" t="str">
        <f>IFERROR(VLOOKUP($F763,'Liste planification'!$V$2:$W$96,2,FALSE),"")</f>
        <v/>
      </c>
      <c r="J763" s="27"/>
      <c r="K763" s="27"/>
      <c r="L763" s="27"/>
      <c r="M763" s="52"/>
      <c r="N763" s="52"/>
      <c r="O763" s="52"/>
      <c r="P763" s="52"/>
      <c r="Q763" s="52"/>
      <c r="R763" s="52"/>
      <c r="S763" s="52"/>
      <c r="T763" s="52"/>
      <c r="U763" s="52"/>
      <c r="V763" s="52"/>
      <c r="W763" s="52"/>
      <c r="X763" s="52"/>
      <c r="Y763" s="194"/>
      <c r="Z763" s="776"/>
      <c r="AA763" s="190"/>
      <c r="AB763" s="747">
        <f t="shared" si="48"/>
        <v>0</v>
      </c>
      <c r="AC763" s="748">
        <f t="shared" si="49"/>
        <v>0</v>
      </c>
      <c r="AD763" s="187"/>
      <c r="AE763" s="186"/>
      <c r="AF763" s="190"/>
      <c r="AG763" s="747">
        <f t="shared" si="50"/>
        <v>0</v>
      </c>
      <c r="AH763" s="748">
        <f t="shared" si="51"/>
        <v>0</v>
      </c>
      <c r="AI763" s="187"/>
      <c r="AJ763" s="52"/>
      <c r="AK763" s="156" t="str">
        <f>IFERROR(VLOOKUP($A763,'Liste planification'!$B$2:$C$105,2,FALSE),"")</f>
        <v/>
      </c>
      <c r="AL763" s="27"/>
      <c r="AM763" s="27"/>
      <c r="AN763" s="769"/>
      <c r="AO763" s="770"/>
      <c r="AP763" s="770"/>
      <c r="AQ763" s="770"/>
      <c r="AR763" s="770"/>
      <c r="AS763" s="770"/>
      <c r="AT763" s="770"/>
      <c r="AU763" s="770"/>
      <c r="AV763" s="770"/>
      <c r="AW763" s="770"/>
      <c r="AX763" s="770"/>
      <c r="AY763" s="770"/>
      <c r="AZ763" s="770"/>
      <c r="BA763" s="770"/>
      <c r="BB763" s="770"/>
      <c r="BC763" s="770"/>
      <c r="BD763" s="770"/>
      <c r="BE763" s="770"/>
      <c r="BF763" s="770"/>
      <c r="BG763" s="770"/>
      <c r="BH763" s="770"/>
      <c r="BI763" s="770"/>
      <c r="BJ763" s="770"/>
      <c r="BK763" s="770"/>
      <c r="BL763" s="770"/>
      <c r="BM763" s="770"/>
      <c r="BN763" s="770"/>
      <c r="BO763" s="770"/>
      <c r="BP763" s="770"/>
      <c r="BQ763" s="770"/>
      <c r="BR763" s="770"/>
      <c r="BS763" s="770"/>
      <c r="BT763" s="770"/>
      <c r="BU763" s="770"/>
      <c r="BV763" s="770"/>
      <c r="BW763" s="770"/>
      <c r="BX763" s="770"/>
      <c r="BY763" s="770"/>
      <c r="BZ763" s="770"/>
      <c r="CA763" s="770"/>
      <c r="CB763" s="770"/>
      <c r="CC763" s="770"/>
    </row>
    <row r="764" spans="1:81" s="64" customFormat="1">
      <c r="A764" s="158"/>
      <c r="B764" s="159" t="str">
        <f>A764&amp;"-"&amp;TEXT(COUNTIF($A$5:A764,A764),"000")</f>
        <v>-000</v>
      </c>
      <c r="C764" s="52"/>
      <c r="D764" s="27"/>
      <c r="E764" s="28"/>
      <c r="F764" s="27"/>
      <c r="G764" s="27"/>
      <c r="H764" s="52"/>
      <c r="I764" s="380" t="str">
        <f>IFERROR(VLOOKUP($F764,'Liste planification'!$V$2:$W$96,2,FALSE),"")</f>
        <v/>
      </c>
      <c r="J764" s="27"/>
      <c r="K764" s="27"/>
      <c r="L764" s="27"/>
      <c r="M764" s="52"/>
      <c r="N764" s="52"/>
      <c r="O764" s="52"/>
      <c r="P764" s="52"/>
      <c r="Q764" s="52"/>
      <c r="R764" s="52"/>
      <c r="S764" s="52"/>
      <c r="T764" s="52"/>
      <c r="U764" s="52"/>
      <c r="V764" s="52"/>
      <c r="W764" s="52"/>
      <c r="X764" s="52"/>
      <c r="Y764" s="194"/>
      <c r="Z764" s="776"/>
      <c r="AA764" s="190"/>
      <c r="AB764" s="747">
        <f t="shared" si="48"/>
        <v>0</v>
      </c>
      <c r="AC764" s="748">
        <f t="shared" si="49"/>
        <v>0</v>
      </c>
      <c r="AD764" s="187"/>
      <c r="AE764" s="186"/>
      <c r="AF764" s="190"/>
      <c r="AG764" s="747">
        <f t="shared" si="50"/>
        <v>0</v>
      </c>
      <c r="AH764" s="748">
        <f t="shared" si="51"/>
        <v>0</v>
      </c>
      <c r="AI764" s="187"/>
      <c r="AJ764" s="52"/>
      <c r="AK764" s="156" t="str">
        <f>IFERROR(VLOOKUP($A764,'Liste planification'!$B$2:$C$105,2,FALSE),"")</f>
        <v/>
      </c>
      <c r="AL764" s="27"/>
      <c r="AM764" s="27"/>
      <c r="AN764" s="769"/>
      <c r="AO764" s="770"/>
      <c r="AP764" s="770"/>
      <c r="AQ764" s="770"/>
      <c r="AR764" s="770"/>
      <c r="AS764" s="770"/>
      <c r="AT764" s="770"/>
      <c r="AU764" s="770"/>
      <c r="AV764" s="770"/>
      <c r="AW764" s="770"/>
      <c r="AX764" s="770"/>
      <c r="AY764" s="770"/>
      <c r="AZ764" s="770"/>
      <c r="BA764" s="770"/>
      <c r="BB764" s="770"/>
      <c r="BC764" s="770"/>
      <c r="BD764" s="770"/>
      <c r="BE764" s="770"/>
      <c r="BF764" s="770"/>
      <c r="BG764" s="770"/>
      <c r="BH764" s="770"/>
      <c r="BI764" s="770"/>
      <c r="BJ764" s="770"/>
      <c r="BK764" s="770"/>
      <c r="BL764" s="770"/>
      <c r="BM764" s="770"/>
      <c r="BN764" s="770"/>
      <c r="BO764" s="770"/>
      <c r="BP764" s="770"/>
      <c r="BQ764" s="770"/>
      <c r="BR764" s="770"/>
      <c r="BS764" s="770"/>
      <c r="BT764" s="770"/>
      <c r="BU764" s="770"/>
      <c r="BV764" s="770"/>
      <c r="BW764" s="770"/>
      <c r="BX764" s="770"/>
      <c r="BY764" s="770"/>
      <c r="BZ764" s="770"/>
      <c r="CA764" s="770"/>
      <c r="CB764" s="770"/>
      <c r="CC764" s="770"/>
    </row>
    <row r="765" spans="1:81" s="64" customFormat="1">
      <c r="A765" s="158"/>
      <c r="B765" s="159" t="str">
        <f>A765&amp;"-"&amp;TEXT(COUNTIF($A$5:A765,A765),"000")</f>
        <v>-000</v>
      </c>
      <c r="C765" s="52"/>
      <c r="D765" s="27"/>
      <c r="E765" s="28"/>
      <c r="F765" s="27"/>
      <c r="G765" s="27"/>
      <c r="H765" s="52"/>
      <c r="I765" s="380" t="str">
        <f>IFERROR(VLOOKUP($F765,'Liste planification'!$V$2:$W$96,2,FALSE),"")</f>
        <v/>
      </c>
      <c r="J765" s="27"/>
      <c r="K765" s="27"/>
      <c r="L765" s="27"/>
      <c r="M765" s="52"/>
      <c r="N765" s="52"/>
      <c r="O765" s="52"/>
      <c r="P765" s="52"/>
      <c r="Q765" s="52"/>
      <c r="R765" s="52"/>
      <c r="S765" s="52"/>
      <c r="T765" s="52"/>
      <c r="U765" s="52"/>
      <c r="V765" s="52"/>
      <c r="W765" s="52"/>
      <c r="X765" s="52"/>
      <c r="Y765" s="194"/>
      <c r="Z765" s="776"/>
      <c r="AA765" s="190"/>
      <c r="AB765" s="747">
        <f t="shared" si="48"/>
        <v>0</v>
      </c>
      <c r="AC765" s="748">
        <f t="shared" si="49"/>
        <v>0</v>
      </c>
      <c r="AD765" s="187"/>
      <c r="AE765" s="186"/>
      <c r="AF765" s="190"/>
      <c r="AG765" s="747">
        <f t="shared" si="50"/>
        <v>0</v>
      </c>
      <c r="AH765" s="748">
        <f t="shared" si="51"/>
        <v>0</v>
      </c>
      <c r="AI765" s="187"/>
      <c r="AJ765" s="52"/>
      <c r="AK765" s="156" t="str">
        <f>IFERROR(VLOOKUP($A765,'Liste planification'!$B$2:$C$105,2,FALSE),"")</f>
        <v/>
      </c>
      <c r="AL765" s="27"/>
      <c r="AM765" s="27"/>
      <c r="AN765" s="769"/>
      <c r="AO765" s="770"/>
      <c r="AP765" s="770"/>
      <c r="AQ765" s="770"/>
      <c r="AR765" s="770"/>
      <c r="AS765" s="770"/>
      <c r="AT765" s="770"/>
      <c r="AU765" s="770"/>
      <c r="AV765" s="770"/>
      <c r="AW765" s="770"/>
      <c r="AX765" s="770"/>
      <c r="AY765" s="770"/>
      <c r="AZ765" s="770"/>
      <c r="BA765" s="770"/>
      <c r="BB765" s="770"/>
      <c r="BC765" s="770"/>
      <c r="BD765" s="770"/>
      <c r="BE765" s="770"/>
      <c r="BF765" s="770"/>
      <c r="BG765" s="770"/>
      <c r="BH765" s="770"/>
      <c r="BI765" s="770"/>
      <c r="BJ765" s="770"/>
      <c r="BK765" s="770"/>
      <c r="BL765" s="770"/>
      <c r="BM765" s="770"/>
      <c r="BN765" s="770"/>
      <c r="BO765" s="770"/>
      <c r="BP765" s="770"/>
      <c r="BQ765" s="770"/>
      <c r="BR765" s="770"/>
      <c r="BS765" s="770"/>
      <c r="BT765" s="770"/>
      <c r="BU765" s="770"/>
      <c r="BV765" s="770"/>
      <c r="BW765" s="770"/>
      <c r="BX765" s="770"/>
      <c r="BY765" s="770"/>
      <c r="BZ765" s="770"/>
      <c r="CA765" s="770"/>
      <c r="CB765" s="770"/>
      <c r="CC765" s="770"/>
    </row>
    <row r="766" spans="1:81" s="64" customFormat="1">
      <c r="A766" s="158"/>
      <c r="B766" s="159" t="str">
        <f>A766&amp;"-"&amp;TEXT(COUNTIF($A$5:A766,A766),"000")</f>
        <v>-000</v>
      </c>
      <c r="C766" s="52"/>
      <c r="D766" s="27"/>
      <c r="E766" s="28"/>
      <c r="F766" s="27"/>
      <c r="G766" s="27"/>
      <c r="H766" s="52"/>
      <c r="I766" s="380" t="str">
        <f>IFERROR(VLOOKUP($F766,'Liste planification'!$V$2:$W$96,2,FALSE),"")</f>
        <v/>
      </c>
      <c r="J766" s="27"/>
      <c r="K766" s="27"/>
      <c r="L766" s="27"/>
      <c r="M766" s="52"/>
      <c r="N766" s="52"/>
      <c r="O766" s="52"/>
      <c r="P766" s="52"/>
      <c r="Q766" s="52"/>
      <c r="R766" s="52"/>
      <c r="S766" s="52"/>
      <c r="T766" s="52"/>
      <c r="U766" s="52"/>
      <c r="V766" s="52"/>
      <c r="W766" s="52"/>
      <c r="X766" s="52"/>
      <c r="Y766" s="194"/>
      <c r="Z766" s="776"/>
      <c r="AA766" s="190"/>
      <c r="AB766" s="747">
        <f t="shared" si="48"/>
        <v>0</v>
      </c>
      <c r="AC766" s="748">
        <f t="shared" si="49"/>
        <v>0</v>
      </c>
      <c r="AD766" s="187"/>
      <c r="AE766" s="186"/>
      <c r="AF766" s="190"/>
      <c r="AG766" s="747">
        <f t="shared" si="50"/>
        <v>0</v>
      </c>
      <c r="AH766" s="748">
        <f t="shared" si="51"/>
        <v>0</v>
      </c>
      <c r="AI766" s="187"/>
      <c r="AJ766" s="52"/>
      <c r="AK766" s="156" t="str">
        <f>IFERROR(VLOOKUP($A766,'Liste planification'!$B$2:$C$105,2,FALSE),"")</f>
        <v/>
      </c>
      <c r="AL766" s="27"/>
      <c r="AM766" s="27"/>
      <c r="AN766" s="769"/>
      <c r="AO766" s="770"/>
      <c r="AP766" s="770"/>
      <c r="AQ766" s="770"/>
      <c r="AR766" s="770"/>
      <c r="AS766" s="770"/>
      <c r="AT766" s="770"/>
      <c r="AU766" s="770"/>
      <c r="AV766" s="770"/>
      <c r="AW766" s="770"/>
      <c r="AX766" s="770"/>
      <c r="AY766" s="770"/>
      <c r="AZ766" s="770"/>
      <c r="BA766" s="770"/>
      <c r="BB766" s="770"/>
      <c r="BC766" s="770"/>
      <c r="BD766" s="770"/>
      <c r="BE766" s="770"/>
      <c r="BF766" s="770"/>
      <c r="BG766" s="770"/>
      <c r="BH766" s="770"/>
      <c r="BI766" s="770"/>
      <c r="BJ766" s="770"/>
      <c r="BK766" s="770"/>
      <c r="BL766" s="770"/>
      <c r="BM766" s="770"/>
      <c r="BN766" s="770"/>
      <c r="BO766" s="770"/>
      <c r="BP766" s="770"/>
      <c r="BQ766" s="770"/>
      <c r="BR766" s="770"/>
      <c r="BS766" s="770"/>
      <c r="BT766" s="770"/>
      <c r="BU766" s="770"/>
      <c r="BV766" s="770"/>
      <c r="BW766" s="770"/>
      <c r="BX766" s="770"/>
      <c r="BY766" s="770"/>
      <c r="BZ766" s="770"/>
      <c r="CA766" s="770"/>
      <c r="CB766" s="770"/>
      <c r="CC766" s="770"/>
    </row>
    <row r="767" spans="1:81" s="64" customFormat="1">
      <c r="A767" s="158"/>
      <c r="B767" s="159" t="str">
        <f>A767&amp;"-"&amp;TEXT(COUNTIF($A$5:A767,A767),"000")</f>
        <v>-000</v>
      </c>
      <c r="C767" s="52"/>
      <c r="D767" s="27"/>
      <c r="E767" s="28"/>
      <c r="F767" s="27"/>
      <c r="G767" s="27"/>
      <c r="H767" s="52"/>
      <c r="I767" s="380" t="str">
        <f>IFERROR(VLOOKUP($F767,'Liste planification'!$V$2:$W$96,2,FALSE),"")</f>
        <v/>
      </c>
      <c r="J767" s="27"/>
      <c r="K767" s="27"/>
      <c r="L767" s="27"/>
      <c r="M767" s="52"/>
      <c r="N767" s="52"/>
      <c r="O767" s="52"/>
      <c r="P767" s="52"/>
      <c r="Q767" s="52"/>
      <c r="R767" s="52"/>
      <c r="S767" s="52"/>
      <c r="T767" s="52"/>
      <c r="U767" s="52"/>
      <c r="V767" s="52"/>
      <c r="W767" s="52"/>
      <c r="X767" s="52"/>
      <c r="Y767" s="194"/>
      <c r="Z767" s="776"/>
      <c r="AA767" s="190"/>
      <c r="AB767" s="747">
        <f t="shared" si="48"/>
        <v>0</v>
      </c>
      <c r="AC767" s="748">
        <f t="shared" si="49"/>
        <v>0</v>
      </c>
      <c r="AD767" s="187"/>
      <c r="AE767" s="186"/>
      <c r="AF767" s="190"/>
      <c r="AG767" s="747">
        <f t="shared" si="50"/>
        <v>0</v>
      </c>
      <c r="AH767" s="748">
        <f t="shared" si="51"/>
        <v>0</v>
      </c>
      <c r="AI767" s="187"/>
      <c r="AJ767" s="52"/>
      <c r="AK767" s="156" t="str">
        <f>IFERROR(VLOOKUP($A767,'Liste planification'!$B$2:$C$105,2,FALSE),"")</f>
        <v/>
      </c>
      <c r="AL767" s="27"/>
      <c r="AM767" s="27"/>
      <c r="AN767" s="769"/>
      <c r="AO767" s="770"/>
      <c r="AP767" s="770"/>
      <c r="AQ767" s="770"/>
      <c r="AR767" s="770"/>
      <c r="AS767" s="770"/>
      <c r="AT767" s="770"/>
      <c r="AU767" s="770"/>
      <c r="AV767" s="770"/>
      <c r="AW767" s="770"/>
      <c r="AX767" s="770"/>
      <c r="AY767" s="770"/>
      <c r="AZ767" s="770"/>
      <c r="BA767" s="770"/>
      <c r="BB767" s="770"/>
      <c r="BC767" s="770"/>
      <c r="BD767" s="770"/>
      <c r="BE767" s="770"/>
      <c r="BF767" s="770"/>
      <c r="BG767" s="770"/>
      <c r="BH767" s="770"/>
      <c r="BI767" s="770"/>
      <c r="BJ767" s="770"/>
      <c r="BK767" s="770"/>
      <c r="BL767" s="770"/>
      <c r="BM767" s="770"/>
      <c r="BN767" s="770"/>
      <c r="BO767" s="770"/>
      <c r="BP767" s="770"/>
      <c r="BQ767" s="770"/>
      <c r="BR767" s="770"/>
      <c r="BS767" s="770"/>
      <c r="BT767" s="770"/>
      <c r="BU767" s="770"/>
      <c r="BV767" s="770"/>
      <c r="BW767" s="770"/>
      <c r="BX767" s="770"/>
      <c r="BY767" s="770"/>
      <c r="BZ767" s="770"/>
      <c r="CA767" s="770"/>
      <c r="CB767" s="770"/>
      <c r="CC767" s="770"/>
    </row>
    <row r="768" spans="1:81" s="64" customFormat="1">
      <c r="A768" s="158"/>
      <c r="B768" s="159" t="str">
        <f>A768&amp;"-"&amp;TEXT(COUNTIF($A$5:A768,A768),"000")</f>
        <v>-000</v>
      </c>
      <c r="C768" s="52"/>
      <c r="D768" s="27"/>
      <c r="E768" s="28"/>
      <c r="F768" s="27"/>
      <c r="G768" s="27"/>
      <c r="H768" s="52"/>
      <c r="I768" s="380" t="str">
        <f>IFERROR(VLOOKUP($F768,'Liste planification'!$V$2:$W$96,2,FALSE),"")</f>
        <v/>
      </c>
      <c r="J768" s="27"/>
      <c r="K768" s="27"/>
      <c r="L768" s="27"/>
      <c r="M768" s="52"/>
      <c r="N768" s="52"/>
      <c r="O768" s="52"/>
      <c r="P768" s="52"/>
      <c r="Q768" s="52"/>
      <c r="R768" s="52"/>
      <c r="S768" s="52"/>
      <c r="T768" s="52"/>
      <c r="U768" s="52"/>
      <c r="V768" s="52"/>
      <c r="W768" s="52"/>
      <c r="X768" s="52"/>
      <c r="Y768" s="194"/>
      <c r="Z768" s="776"/>
      <c r="AA768" s="190"/>
      <c r="AB768" s="747">
        <f t="shared" si="48"/>
        <v>0</v>
      </c>
      <c r="AC768" s="748">
        <f t="shared" si="49"/>
        <v>0</v>
      </c>
      <c r="AD768" s="187"/>
      <c r="AE768" s="186"/>
      <c r="AF768" s="190"/>
      <c r="AG768" s="747">
        <f t="shared" si="50"/>
        <v>0</v>
      </c>
      <c r="AH768" s="748">
        <f t="shared" si="51"/>
        <v>0</v>
      </c>
      <c r="AI768" s="187"/>
      <c r="AJ768" s="52"/>
      <c r="AK768" s="156" t="str">
        <f>IFERROR(VLOOKUP($A768,'Liste planification'!$B$2:$C$105,2,FALSE),"")</f>
        <v/>
      </c>
      <c r="AL768" s="27"/>
      <c r="AM768" s="27"/>
      <c r="AN768" s="769"/>
      <c r="AO768" s="770"/>
      <c r="AP768" s="770"/>
      <c r="AQ768" s="770"/>
      <c r="AR768" s="770"/>
      <c r="AS768" s="770"/>
      <c r="AT768" s="770"/>
      <c r="AU768" s="770"/>
      <c r="AV768" s="770"/>
      <c r="AW768" s="770"/>
      <c r="AX768" s="770"/>
      <c r="AY768" s="770"/>
      <c r="AZ768" s="770"/>
      <c r="BA768" s="770"/>
      <c r="BB768" s="770"/>
      <c r="BC768" s="770"/>
      <c r="BD768" s="770"/>
      <c r="BE768" s="770"/>
      <c r="BF768" s="770"/>
      <c r="BG768" s="770"/>
      <c r="BH768" s="770"/>
      <c r="BI768" s="770"/>
      <c r="BJ768" s="770"/>
      <c r="BK768" s="770"/>
      <c r="BL768" s="770"/>
      <c r="BM768" s="770"/>
      <c r="BN768" s="770"/>
      <c r="BO768" s="770"/>
      <c r="BP768" s="770"/>
      <c r="BQ768" s="770"/>
      <c r="BR768" s="770"/>
      <c r="BS768" s="770"/>
      <c r="BT768" s="770"/>
      <c r="BU768" s="770"/>
      <c r="BV768" s="770"/>
      <c r="BW768" s="770"/>
      <c r="BX768" s="770"/>
      <c r="BY768" s="770"/>
      <c r="BZ768" s="770"/>
      <c r="CA768" s="770"/>
      <c r="CB768" s="770"/>
      <c r="CC768" s="770"/>
    </row>
    <row r="769" spans="1:81" s="64" customFormat="1">
      <c r="A769" s="158"/>
      <c r="B769" s="159" t="str">
        <f>A769&amp;"-"&amp;TEXT(COUNTIF($A$5:A769,A769),"000")</f>
        <v>-000</v>
      </c>
      <c r="C769" s="52"/>
      <c r="D769" s="27"/>
      <c r="E769" s="28"/>
      <c r="F769" s="27"/>
      <c r="G769" s="27"/>
      <c r="H769" s="52"/>
      <c r="I769" s="380" t="str">
        <f>IFERROR(VLOOKUP($F769,'Liste planification'!$V$2:$W$96,2,FALSE),"")</f>
        <v/>
      </c>
      <c r="J769" s="27"/>
      <c r="K769" s="27"/>
      <c r="L769" s="27"/>
      <c r="M769" s="52"/>
      <c r="N769" s="52"/>
      <c r="O769" s="52"/>
      <c r="P769" s="52"/>
      <c r="Q769" s="52"/>
      <c r="R769" s="52"/>
      <c r="S769" s="52"/>
      <c r="T769" s="52"/>
      <c r="U769" s="52"/>
      <c r="V769" s="52"/>
      <c r="W769" s="52"/>
      <c r="X769" s="52"/>
      <c r="Y769" s="194"/>
      <c r="Z769" s="776"/>
      <c r="AA769" s="190"/>
      <c r="AB769" s="747">
        <f t="shared" si="48"/>
        <v>0</v>
      </c>
      <c r="AC769" s="748">
        <f t="shared" si="49"/>
        <v>0</v>
      </c>
      <c r="AD769" s="187"/>
      <c r="AE769" s="186"/>
      <c r="AF769" s="190"/>
      <c r="AG769" s="747">
        <f t="shared" si="50"/>
        <v>0</v>
      </c>
      <c r="AH769" s="748">
        <f t="shared" si="51"/>
        <v>0</v>
      </c>
      <c r="AI769" s="187"/>
      <c r="AJ769" s="52"/>
      <c r="AK769" s="156" t="str">
        <f>IFERROR(VLOOKUP($A769,'Liste planification'!$B$2:$C$105,2,FALSE),"")</f>
        <v/>
      </c>
      <c r="AL769" s="27"/>
      <c r="AM769" s="27"/>
      <c r="AN769" s="769"/>
      <c r="AO769" s="770"/>
      <c r="AP769" s="770"/>
      <c r="AQ769" s="770"/>
      <c r="AR769" s="770"/>
      <c r="AS769" s="770"/>
      <c r="AT769" s="770"/>
      <c r="AU769" s="770"/>
      <c r="AV769" s="770"/>
      <c r="AW769" s="770"/>
      <c r="AX769" s="770"/>
      <c r="AY769" s="770"/>
      <c r="AZ769" s="770"/>
      <c r="BA769" s="770"/>
      <c r="BB769" s="770"/>
      <c r="BC769" s="770"/>
      <c r="BD769" s="770"/>
      <c r="BE769" s="770"/>
      <c r="BF769" s="770"/>
      <c r="BG769" s="770"/>
      <c r="BH769" s="770"/>
      <c r="BI769" s="770"/>
      <c r="BJ769" s="770"/>
      <c r="BK769" s="770"/>
      <c r="BL769" s="770"/>
      <c r="BM769" s="770"/>
      <c r="BN769" s="770"/>
      <c r="BO769" s="770"/>
      <c r="BP769" s="770"/>
      <c r="BQ769" s="770"/>
      <c r="BR769" s="770"/>
      <c r="BS769" s="770"/>
      <c r="BT769" s="770"/>
      <c r="BU769" s="770"/>
      <c r="BV769" s="770"/>
      <c r="BW769" s="770"/>
      <c r="BX769" s="770"/>
      <c r="BY769" s="770"/>
      <c r="BZ769" s="770"/>
      <c r="CA769" s="770"/>
      <c r="CB769" s="770"/>
      <c r="CC769" s="770"/>
    </row>
    <row r="770" spans="1:81" s="64" customFormat="1">
      <c r="A770" s="158"/>
      <c r="B770" s="159" t="str">
        <f>A770&amp;"-"&amp;TEXT(COUNTIF($A$5:A770,A770),"000")</f>
        <v>-000</v>
      </c>
      <c r="C770" s="52"/>
      <c r="D770" s="27"/>
      <c r="E770" s="28"/>
      <c r="F770" s="27"/>
      <c r="G770" s="27"/>
      <c r="H770" s="52"/>
      <c r="I770" s="380" t="str">
        <f>IFERROR(VLOOKUP($F770,'Liste planification'!$V$2:$W$96,2,FALSE),"")</f>
        <v/>
      </c>
      <c r="J770" s="27"/>
      <c r="K770" s="27"/>
      <c r="L770" s="27"/>
      <c r="M770" s="52"/>
      <c r="N770" s="52"/>
      <c r="O770" s="52"/>
      <c r="P770" s="52"/>
      <c r="Q770" s="52"/>
      <c r="R770" s="52"/>
      <c r="S770" s="52"/>
      <c r="T770" s="52"/>
      <c r="U770" s="52"/>
      <c r="V770" s="52"/>
      <c r="W770" s="52"/>
      <c r="X770" s="52"/>
      <c r="Y770" s="194"/>
      <c r="Z770" s="776"/>
      <c r="AA770" s="190"/>
      <c r="AB770" s="747">
        <f t="shared" si="48"/>
        <v>0</v>
      </c>
      <c r="AC770" s="748">
        <f t="shared" si="49"/>
        <v>0</v>
      </c>
      <c r="AD770" s="187"/>
      <c r="AE770" s="186"/>
      <c r="AF770" s="190"/>
      <c r="AG770" s="747">
        <f t="shared" si="50"/>
        <v>0</v>
      </c>
      <c r="AH770" s="748">
        <f t="shared" si="51"/>
        <v>0</v>
      </c>
      <c r="AI770" s="187"/>
      <c r="AJ770" s="52"/>
      <c r="AK770" s="156" t="str">
        <f>IFERROR(VLOOKUP($A770,'Liste planification'!$B$2:$C$105,2,FALSE),"")</f>
        <v/>
      </c>
      <c r="AL770" s="27"/>
      <c r="AM770" s="27"/>
      <c r="AN770" s="769"/>
      <c r="AO770" s="770"/>
      <c r="AP770" s="770"/>
      <c r="AQ770" s="770"/>
      <c r="AR770" s="770"/>
      <c r="AS770" s="770"/>
      <c r="AT770" s="770"/>
      <c r="AU770" s="770"/>
      <c r="AV770" s="770"/>
      <c r="AW770" s="770"/>
      <c r="AX770" s="770"/>
      <c r="AY770" s="770"/>
      <c r="AZ770" s="770"/>
      <c r="BA770" s="770"/>
      <c r="BB770" s="770"/>
      <c r="BC770" s="770"/>
      <c r="BD770" s="770"/>
      <c r="BE770" s="770"/>
      <c r="BF770" s="770"/>
      <c r="BG770" s="770"/>
      <c r="BH770" s="770"/>
      <c r="BI770" s="770"/>
      <c r="BJ770" s="770"/>
      <c r="BK770" s="770"/>
      <c r="BL770" s="770"/>
      <c r="BM770" s="770"/>
      <c r="BN770" s="770"/>
      <c r="BO770" s="770"/>
      <c r="BP770" s="770"/>
      <c r="BQ770" s="770"/>
      <c r="BR770" s="770"/>
      <c r="BS770" s="770"/>
      <c r="BT770" s="770"/>
      <c r="BU770" s="770"/>
      <c r="BV770" s="770"/>
      <c r="BW770" s="770"/>
      <c r="BX770" s="770"/>
      <c r="BY770" s="770"/>
      <c r="BZ770" s="770"/>
      <c r="CA770" s="770"/>
      <c r="CB770" s="770"/>
      <c r="CC770" s="770"/>
    </row>
    <row r="771" spans="1:81" s="64" customFormat="1">
      <c r="A771" s="158"/>
      <c r="B771" s="159" t="str">
        <f>A771&amp;"-"&amp;TEXT(COUNTIF($A$5:A771,A771),"000")</f>
        <v>-000</v>
      </c>
      <c r="C771" s="52"/>
      <c r="D771" s="27"/>
      <c r="E771" s="28"/>
      <c r="F771" s="27"/>
      <c r="G771" s="27"/>
      <c r="H771" s="52"/>
      <c r="I771" s="380" t="str">
        <f>IFERROR(VLOOKUP($F771,'Liste planification'!$V$2:$W$96,2,FALSE),"")</f>
        <v/>
      </c>
      <c r="J771" s="27"/>
      <c r="K771" s="27"/>
      <c r="L771" s="27"/>
      <c r="M771" s="52"/>
      <c r="N771" s="52"/>
      <c r="O771" s="52"/>
      <c r="P771" s="52"/>
      <c r="Q771" s="52"/>
      <c r="R771" s="52"/>
      <c r="S771" s="52"/>
      <c r="T771" s="52"/>
      <c r="U771" s="52"/>
      <c r="V771" s="52"/>
      <c r="W771" s="52"/>
      <c r="X771" s="52"/>
      <c r="Y771" s="194"/>
      <c r="Z771" s="776"/>
      <c r="AA771" s="190"/>
      <c r="AB771" s="747">
        <f t="shared" si="48"/>
        <v>0</v>
      </c>
      <c r="AC771" s="748">
        <f t="shared" si="49"/>
        <v>0</v>
      </c>
      <c r="AD771" s="187"/>
      <c r="AE771" s="186"/>
      <c r="AF771" s="190"/>
      <c r="AG771" s="747">
        <f t="shared" si="50"/>
        <v>0</v>
      </c>
      <c r="AH771" s="748">
        <f t="shared" si="51"/>
        <v>0</v>
      </c>
      <c r="AI771" s="187"/>
      <c r="AJ771" s="52"/>
      <c r="AK771" s="156" t="str">
        <f>IFERROR(VLOOKUP($A771,'Liste planification'!$B$2:$C$105,2,FALSE),"")</f>
        <v/>
      </c>
      <c r="AL771" s="27"/>
      <c r="AM771" s="27"/>
      <c r="AN771" s="769"/>
      <c r="AO771" s="770"/>
      <c r="AP771" s="770"/>
      <c r="AQ771" s="770"/>
      <c r="AR771" s="770"/>
      <c r="AS771" s="770"/>
      <c r="AT771" s="770"/>
      <c r="AU771" s="770"/>
      <c r="AV771" s="770"/>
      <c r="AW771" s="770"/>
      <c r="AX771" s="770"/>
      <c r="AY771" s="770"/>
      <c r="AZ771" s="770"/>
      <c r="BA771" s="770"/>
      <c r="BB771" s="770"/>
      <c r="BC771" s="770"/>
      <c r="BD771" s="770"/>
      <c r="BE771" s="770"/>
      <c r="BF771" s="770"/>
      <c r="BG771" s="770"/>
      <c r="BH771" s="770"/>
      <c r="BI771" s="770"/>
      <c r="BJ771" s="770"/>
      <c r="BK771" s="770"/>
      <c r="BL771" s="770"/>
      <c r="BM771" s="770"/>
      <c r="BN771" s="770"/>
      <c r="BO771" s="770"/>
      <c r="BP771" s="770"/>
      <c r="BQ771" s="770"/>
      <c r="BR771" s="770"/>
      <c r="BS771" s="770"/>
      <c r="BT771" s="770"/>
      <c r="BU771" s="770"/>
      <c r="BV771" s="770"/>
      <c r="BW771" s="770"/>
      <c r="BX771" s="770"/>
      <c r="BY771" s="770"/>
      <c r="BZ771" s="770"/>
      <c r="CA771" s="770"/>
      <c r="CB771" s="770"/>
      <c r="CC771" s="770"/>
    </row>
    <row r="772" spans="1:81" s="64" customFormat="1">
      <c r="A772" s="158"/>
      <c r="B772" s="159" t="str">
        <f>A772&amp;"-"&amp;TEXT(COUNTIF($A$5:A772,A772),"000")</f>
        <v>-000</v>
      </c>
      <c r="C772" s="52"/>
      <c r="D772" s="27"/>
      <c r="E772" s="28"/>
      <c r="F772" s="27"/>
      <c r="G772" s="27"/>
      <c r="H772" s="52"/>
      <c r="I772" s="380" t="str">
        <f>IFERROR(VLOOKUP($F772,'Liste planification'!$V$2:$W$96,2,FALSE),"")</f>
        <v/>
      </c>
      <c r="J772" s="27"/>
      <c r="K772" s="27"/>
      <c r="L772" s="27"/>
      <c r="M772" s="52"/>
      <c r="N772" s="52"/>
      <c r="O772" s="52"/>
      <c r="P772" s="52"/>
      <c r="Q772" s="52"/>
      <c r="R772" s="52"/>
      <c r="S772" s="52"/>
      <c r="T772" s="52"/>
      <c r="U772" s="52"/>
      <c r="V772" s="52"/>
      <c r="W772" s="52"/>
      <c r="X772" s="52"/>
      <c r="Y772" s="194"/>
      <c r="Z772" s="776"/>
      <c r="AA772" s="190"/>
      <c r="AB772" s="747">
        <f t="shared" si="48"/>
        <v>0</v>
      </c>
      <c r="AC772" s="748">
        <f t="shared" si="49"/>
        <v>0</v>
      </c>
      <c r="AD772" s="187"/>
      <c r="AE772" s="186"/>
      <c r="AF772" s="190"/>
      <c r="AG772" s="747">
        <f t="shared" si="50"/>
        <v>0</v>
      </c>
      <c r="AH772" s="748">
        <f t="shared" si="51"/>
        <v>0</v>
      </c>
      <c r="AI772" s="187"/>
      <c r="AJ772" s="52"/>
      <c r="AK772" s="156" t="str">
        <f>IFERROR(VLOOKUP($A772,'Liste planification'!$B$2:$C$105,2,FALSE),"")</f>
        <v/>
      </c>
      <c r="AL772" s="27"/>
      <c r="AM772" s="27"/>
      <c r="AN772" s="769"/>
      <c r="AO772" s="770"/>
      <c r="AP772" s="770"/>
      <c r="AQ772" s="770"/>
      <c r="AR772" s="770"/>
      <c r="AS772" s="770"/>
      <c r="AT772" s="770"/>
      <c r="AU772" s="770"/>
      <c r="AV772" s="770"/>
      <c r="AW772" s="770"/>
      <c r="AX772" s="770"/>
      <c r="AY772" s="770"/>
      <c r="AZ772" s="770"/>
      <c r="BA772" s="770"/>
      <c r="BB772" s="770"/>
      <c r="BC772" s="770"/>
      <c r="BD772" s="770"/>
      <c r="BE772" s="770"/>
      <c r="BF772" s="770"/>
      <c r="BG772" s="770"/>
      <c r="BH772" s="770"/>
      <c r="BI772" s="770"/>
      <c r="BJ772" s="770"/>
      <c r="BK772" s="770"/>
      <c r="BL772" s="770"/>
      <c r="BM772" s="770"/>
      <c r="BN772" s="770"/>
      <c r="BO772" s="770"/>
      <c r="BP772" s="770"/>
      <c r="BQ772" s="770"/>
      <c r="BR772" s="770"/>
      <c r="BS772" s="770"/>
      <c r="BT772" s="770"/>
      <c r="BU772" s="770"/>
      <c r="BV772" s="770"/>
      <c r="BW772" s="770"/>
      <c r="BX772" s="770"/>
      <c r="BY772" s="770"/>
      <c r="BZ772" s="770"/>
      <c r="CA772" s="770"/>
      <c r="CB772" s="770"/>
      <c r="CC772" s="770"/>
    </row>
    <row r="773" spans="1:81" s="64" customFormat="1">
      <c r="A773" s="158"/>
      <c r="B773" s="159" t="str">
        <f>A773&amp;"-"&amp;TEXT(COUNTIF($A$5:A773,A773),"000")</f>
        <v>-000</v>
      </c>
      <c r="C773" s="52"/>
      <c r="D773" s="27"/>
      <c r="E773" s="28"/>
      <c r="F773" s="27"/>
      <c r="G773" s="27"/>
      <c r="H773" s="52"/>
      <c r="I773" s="380" t="str">
        <f>IFERROR(VLOOKUP($F773,'Liste planification'!$V$2:$W$96,2,FALSE),"")</f>
        <v/>
      </c>
      <c r="J773" s="27"/>
      <c r="K773" s="27"/>
      <c r="L773" s="27"/>
      <c r="M773" s="52"/>
      <c r="N773" s="52"/>
      <c r="O773" s="52"/>
      <c r="P773" s="52"/>
      <c r="Q773" s="52"/>
      <c r="R773" s="52"/>
      <c r="S773" s="52"/>
      <c r="T773" s="52"/>
      <c r="U773" s="52"/>
      <c r="V773" s="52"/>
      <c r="W773" s="52"/>
      <c r="X773" s="52"/>
      <c r="Y773" s="194"/>
      <c r="Z773" s="776"/>
      <c r="AA773" s="190"/>
      <c r="AB773" s="747">
        <f t="shared" si="48"/>
        <v>0</v>
      </c>
      <c r="AC773" s="748">
        <f t="shared" si="49"/>
        <v>0</v>
      </c>
      <c r="AD773" s="187"/>
      <c r="AE773" s="186"/>
      <c r="AF773" s="190"/>
      <c r="AG773" s="747">
        <f t="shared" si="50"/>
        <v>0</v>
      </c>
      <c r="AH773" s="748">
        <f t="shared" si="51"/>
        <v>0</v>
      </c>
      <c r="AI773" s="187"/>
      <c r="AJ773" s="52"/>
      <c r="AK773" s="156" t="str">
        <f>IFERROR(VLOOKUP($A773,'Liste planification'!$B$2:$C$105,2,FALSE),"")</f>
        <v/>
      </c>
      <c r="AL773" s="27"/>
      <c r="AM773" s="27"/>
      <c r="AN773" s="769"/>
      <c r="AO773" s="770"/>
      <c r="AP773" s="770"/>
      <c r="AQ773" s="770"/>
      <c r="AR773" s="770"/>
      <c r="AS773" s="770"/>
      <c r="AT773" s="770"/>
      <c r="AU773" s="770"/>
      <c r="AV773" s="770"/>
      <c r="AW773" s="770"/>
      <c r="AX773" s="770"/>
      <c r="AY773" s="770"/>
      <c r="AZ773" s="770"/>
      <c r="BA773" s="770"/>
      <c r="BB773" s="770"/>
      <c r="BC773" s="770"/>
      <c r="BD773" s="770"/>
      <c r="BE773" s="770"/>
      <c r="BF773" s="770"/>
      <c r="BG773" s="770"/>
      <c r="BH773" s="770"/>
      <c r="BI773" s="770"/>
      <c r="BJ773" s="770"/>
      <c r="BK773" s="770"/>
      <c r="BL773" s="770"/>
      <c r="BM773" s="770"/>
      <c r="BN773" s="770"/>
      <c r="BO773" s="770"/>
      <c r="BP773" s="770"/>
      <c r="BQ773" s="770"/>
      <c r="BR773" s="770"/>
      <c r="BS773" s="770"/>
      <c r="BT773" s="770"/>
      <c r="BU773" s="770"/>
      <c r="BV773" s="770"/>
      <c r="BW773" s="770"/>
      <c r="BX773" s="770"/>
      <c r="BY773" s="770"/>
      <c r="BZ773" s="770"/>
      <c r="CA773" s="770"/>
      <c r="CB773" s="770"/>
      <c r="CC773" s="770"/>
    </row>
    <row r="774" spans="1:81" s="64" customFormat="1">
      <c r="A774" s="158"/>
      <c r="B774" s="159" t="str">
        <f>A774&amp;"-"&amp;TEXT(COUNTIF($A$5:A774,A774),"000")</f>
        <v>-000</v>
      </c>
      <c r="C774" s="52"/>
      <c r="D774" s="27"/>
      <c r="E774" s="28"/>
      <c r="F774" s="27"/>
      <c r="G774" s="27"/>
      <c r="H774" s="52"/>
      <c r="I774" s="380" t="str">
        <f>IFERROR(VLOOKUP($F774,'Liste planification'!$V$2:$W$96,2,FALSE),"")</f>
        <v/>
      </c>
      <c r="J774" s="27"/>
      <c r="K774" s="27"/>
      <c r="L774" s="27"/>
      <c r="M774" s="52"/>
      <c r="N774" s="52"/>
      <c r="O774" s="52"/>
      <c r="P774" s="52"/>
      <c r="Q774" s="52"/>
      <c r="R774" s="52"/>
      <c r="S774" s="52"/>
      <c r="T774" s="52"/>
      <c r="U774" s="52"/>
      <c r="V774" s="52"/>
      <c r="W774" s="52"/>
      <c r="X774" s="52"/>
      <c r="Y774" s="194"/>
      <c r="Z774" s="776"/>
      <c r="AA774" s="190"/>
      <c r="AB774" s="747">
        <f t="shared" si="48"/>
        <v>0</v>
      </c>
      <c r="AC774" s="748">
        <f t="shared" si="49"/>
        <v>0</v>
      </c>
      <c r="AD774" s="187"/>
      <c r="AE774" s="186"/>
      <c r="AF774" s="190"/>
      <c r="AG774" s="747">
        <f t="shared" si="50"/>
        <v>0</v>
      </c>
      <c r="AH774" s="748">
        <f t="shared" si="51"/>
        <v>0</v>
      </c>
      <c r="AI774" s="187"/>
      <c r="AJ774" s="52"/>
      <c r="AK774" s="156" t="str">
        <f>IFERROR(VLOOKUP($A774,'Liste planification'!$B$2:$C$105,2,FALSE),"")</f>
        <v/>
      </c>
      <c r="AL774" s="27"/>
      <c r="AM774" s="27"/>
      <c r="AN774" s="769"/>
      <c r="AO774" s="770"/>
      <c r="AP774" s="770"/>
      <c r="AQ774" s="770"/>
      <c r="AR774" s="770"/>
      <c r="AS774" s="770"/>
      <c r="AT774" s="770"/>
      <c r="AU774" s="770"/>
      <c r="AV774" s="770"/>
      <c r="AW774" s="770"/>
      <c r="AX774" s="770"/>
      <c r="AY774" s="770"/>
      <c r="AZ774" s="770"/>
      <c r="BA774" s="770"/>
      <c r="BB774" s="770"/>
      <c r="BC774" s="770"/>
      <c r="BD774" s="770"/>
      <c r="BE774" s="770"/>
      <c r="BF774" s="770"/>
      <c r="BG774" s="770"/>
      <c r="BH774" s="770"/>
      <c r="BI774" s="770"/>
      <c r="BJ774" s="770"/>
      <c r="BK774" s="770"/>
      <c r="BL774" s="770"/>
      <c r="BM774" s="770"/>
      <c r="BN774" s="770"/>
      <c r="BO774" s="770"/>
      <c r="BP774" s="770"/>
      <c r="BQ774" s="770"/>
      <c r="BR774" s="770"/>
      <c r="BS774" s="770"/>
      <c r="BT774" s="770"/>
      <c r="BU774" s="770"/>
      <c r="BV774" s="770"/>
      <c r="BW774" s="770"/>
      <c r="BX774" s="770"/>
      <c r="BY774" s="770"/>
      <c r="BZ774" s="770"/>
      <c r="CA774" s="770"/>
      <c r="CB774" s="770"/>
      <c r="CC774" s="770"/>
    </row>
    <row r="775" spans="1:81" s="64" customFormat="1">
      <c r="A775" s="158"/>
      <c r="B775" s="159" t="str">
        <f>A775&amp;"-"&amp;TEXT(COUNTIF($A$5:A775,A775),"000")</f>
        <v>-000</v>
      </c>
      <c r="C775" s="52"/>
      <c r="D775" s="27"/>
      <c r="E775" s="28"/>
      <c r="F775" s="27"/>
      <c r="G775" s="27"/>
      <c r="H775" s="52"/>
      <c r="I775" s="380" t="str">
        <f>IFERROR(VLOOKUP($F775,'Liste planification'!$V$2:$W$96,2,FALSE),"")</f>
        <v/>
      </c>
      <c r="J775" s="27"/>
      <c r="K775" s="27"/>
      <c r="L775" s="27"/>
      <c r="M775" s="52"/>
      <c r="N775" s="52"/>
      <c r="O775" s="52"/>
      <c r="P775" s="52"/>
      <c r="Q775" s="52"/>
      <c r="R775" s="52"/>
      <c r="S775" s="52"/>
      <c r="T775" s="52"/>
      <c r="U775" s="52"/>
      <c r="V775" s="52"/>
      <c r="W775" s="52"/>
      <c r="X775" s="52"/>
      <c r="Y775" s="194"/>
      <c r="Z775" s="776"/>
      <c r="AA775" s="190"/>
      <c r="AB775" s="747">
        <f t="shared" si="48"/>
        <v>0</v>
      </c>
      <c r="AC775" s="748">
        <f t="shared" si="49"/>
        <v>0</v>
      </c>
      <c r="AD775" s="187"/>
      <c r="AE775" s="186"/>
      <c r="AF775" s="190"/>
      <c r="AG775" s="747">
        <f t="shared" si="50"/>
        <v>0</v>
      </c>
      <c r="AH775" s="748">
        <f t="shared" si="51"/>
        <v>0</v>
      </c>
      <c r="AI775" s="187"/>
      <c r="AJ775" s="52"/>
      <c r="AK775" s="156" t="str">
        <f>IFERROR(VLOOKUP($A775,'Liste planification'!$B$2:$C$105,2,FALSE),"")</f>
        <v/>
      </c>
      <c r="AL775" s="27"/>
      <c r="AM775" s="27"/>
      <c r="AN775" s="769"/>
      <c r="AO775" s="770"/>
      <c r="AP775" s="770"/>
      <c r="AQ775" s="770"/>
      <c r="AR775" s="770"/>
      <c r="AS775" s="770"/>
      <c r="AT775" s="770"/>
      <c r="AU775" s="770"/>
      <c r="AV775" s="770"/>
      <c r="AW775" s="770"/>
      <c r="AX775" s="770"/>
      <c r="AY775" s="770"/>
      <c r="AZ775" s="770"/>
      <c r="BA775" s="770"/>
      <c r="BB775" s="770"/>
      <c r="BC775" s="770"/>
      <c r="BD775" s="770"/>
      <c r="BE775" s="770"/>
      <c r="BF775" s="770"/>
      <c r="BG775" s="770"/>
      <c r="BH775" s="770"/>
      <c r="BI775" s="770"/>
      <c r="BJ775" s="770"/>
      <c r="BK775" s="770"/>
      <c r="BL775" s="770"/>
      <c r="BM775" s="770"/>
      <c r="BN775" s="770"/>
      <c r="BO775" s="770"/>
      <c r="BP775" s="770"/>
      <c r="BQ775" s="770"/>
      <c r="BR775" s="770"/>
      <c r="BS775" s="770"/>
      <c r="BT775" s="770"/>
      <c r="BU775" s="770"/>
      <c r="BV775" s="770"/>
      <c r="BW775" s="770"/>
      <c r="BX775" s="770"/>
      <c r="BY775" s="770"/>
      <c r="BZ775" s="770"/>
      <c r="CA775" s="770"/>
      <c r="CB775" s="770"/>
      <c r="CC775" s="770"/>
    </row>
    <row r="776" spans="1:81" s="64" customFormat="1">
      <c r="A776" s="158"/>
      <c r="B776" s="159" t="str">
        <f>A776&amp;"-"&amp;TEXT(COUNTIF($A$5:A776,A776),"000")</f>
        <v>-000</v>
      </c>
      <c r="C776" s="52"/>
      <c r="D776" s="27"/>
      <c r="E776" s="28"/>
      <c r="F776" s="27"/>
      <c r="G776" s="27"/>
      <c r="H776" s="52"/>
      <c r="I776" s="380" t="str">
        <f>IFERROR(VLOOKUP($F776,'Liste planification'!$V$2:$W$96,2,FALSE),"")</f>
        <v/>
      </c>
      <c r="J776" s="27"/>
      <c r="K776" s="27"/>
      <c r="L776" s="27"/>
      <c r="M776" s="52"/>
      <c r="N776" s="52"/>
      <c r="O776" s="52"/>
      <c r="P776" s="52"/>
      <c r="Q776" s="52"/>
      <c r="R776" s="52"/>
      <c r="S776" s="52"/>
      <c r="T776" s="52"/>
      <c r="U776" s="52"/>
      <c r="V776" s="52"/>
      <c r="W776" s="52"/>
      <c r="X776" s="52"/>
      <c r="Y776" s="194"/>
      <c r="Z776" s="776"/>
      <c r="AA776" s="190"/>
      <c r="AB776" s="747">
        <f t="shared" si="48"/>
        <v>0</v>
      </c>
      <c r="AC776" s="748">
        <f t="shared" si="49"/>
        <v>0</v>
      </c>
      <c r="AD776" s="187"/>
      <c r="AE776" s="186"/>
      <c r="AF776" s="190"/>
      <c r="AG776" s="747">
        <f t="shared" si="50"/>
        <v>0</v>
      </c>
      <c r="AH776" s="748">
        <f t="shared" si="51"/>
        <v>0</v>
      </c>
      <c r="AI776" s="187"/>
      <c r="AJ776" s="52"/>
      <c r="AK776" s="156" t="str">
        <f>IFERROR(VLOOKUP($A776,'Liste planification'!$B$2:$C$105,2,FALSE),"")</f>
        <v/>
      </c>
      <c r="AL776" s="27"/>
      <c r="AM776" s="27"/>
      <c r="AN776" s="769"/>
      <c r="AO776" s="770"/>
      <c r="AP776" s="770"/>
      <c r="AQ776" s="770"/>
      <c r="AR776" s="770"/>
      <c r="AS776" s="770"/>
      <c r="AT776" s="770"/>
      <c r="AU776" s="770"/>
      <c r="AV776" s="770"/>
      <c r="AW776" s="770"/>
      <c r="AX776" s="770"/>
      <c r="AY776" s="770"/>
      <c r="AZ776" s="770"/>
      <c r="BA776" s="770"/>
      <c r="BB776" s="770"/>
      <c r="BC776" s="770"/>
      <c r="BD776" s="770"/>
      <c r="BE776" s="770"/>
      <c r="BF776" s="770"/>
      <c r="BG776" s="770"/>
      <c r="BH776" s="770"/>
      <c r="BI776" s="770"/>
      <c r="BJ776" s="770"/>
      <c r="BK776" s="770"/>
      <c r="BL776" s="770"/>
      <c r="BM776" s="770"/>
      <c r="BN776" s="770"/>
      <c r="BO776" s="770"/>
      <c r="BP776" s="770"/>
      <c r="BQ776" s="770"/>
      <c r="BR776" s="770"/>
      <c r="BS776" s="770"/>
      <c r="BT776" s="770"/>
      <c r="BU776" s="770"/>
      <c r="BV776" s="770"/>
      <c r="BW776" s="770"/>
      <c r="BX776" s="770"/>
      <c r="BY776" s="770"/>
      <c r="BZ776" s="770"/>
      <c r="CA776" s="770"/>
      <c r="CB776" s="770"/>
      <c r="CC776" s="770"/>
    </row>
    <row r="777" spans="1:81" s="64" customFormat="1">
      <c r="A777" s="158"/>
      <c r="B777" s="159" t="str">
        <f>A777&amp;"-"&amp;TEXT(COUNTIF($A$5:A777,A777),"000")</f>
        <v>-000</v>
      </c>
      <c r="C777" s="52"/>
      <c r="D777" s="27"/>
      <c r="E777" s="28"/>
      <c r="F777" s="27"/>
      <c r="G777" s="27"/>
      <c r="H777" s="52"/>
      <c r="I777" s="380" t="str">
        <f>IFERROR(VLOOKUP($F777,'Liste planification'!$V$2:$W$96,2,FALSE),"")</f>
        <v/>
      </c>
      <c r="J777" s="27"/>
      <c r="K777" s="27"/>
      <c r="L777" s="27"/>
      <c r="M777" s="52"/>
      <c r="N777" s="52"/>
      <c r="O777" s="52"/>
      <c r="P777" s="52"/>
      <c r="Q777" s="52"/>
      <c r="R777" s="52"/>
      <c r="S777" s="52"/>
      <c r="T777" s="52"/>
      <c r="U777" s="52"/>
      <c r="V777" s="52"/>
      <c r="W777" s="52"/>
      <c r="X777" s="52"/>
      <c r="Y777" s="194"/>
      <c r="Z777" s="776"/>
      <c r="AA777" s="190"/>
      <c r="AB777" s="747">
        <f t="shared" si="48"/>
        <v>0</v>
      </c>
      <c r="AC777" s="748">
        <f t="shared" si="49"/>
        <v>0</v>
      </c>
      <c r="AD777" s="187"/>
      <c r="AE777" s="186"/>
      <c r="AF777" s="190"/>
      <c r="AG777" s="747">
        <f t="shared" si="50"/>
        <v>0</v>
      </c>
      <c r="AH777" s="748">
        <f t="shared" si="51"/>
        <v>0</v>
      </c>
      <c r="AI777" s="187"/>
      <c r="AJ777" s="52"/>
      <c r="AK777" s="156" t="str">
        <f>IFERROR(VLOOKUP($A777,'Liste planification'!$B$2:$C$105,2,FALSE),"")</f>
        <v/>
      </c>
      <c r="AL777" s="27"/>
      <c r="AM777" s="27"/>
      <c r="AN777" s="769"/>
      <c r="AO777" s="770"/>
      <c r="AP777" s="770"/>
      <c r="AQ777" s="770"/>
      <c r="AR777" s="770"/>
      <c r="AS777" s="770"/>
      <c r="AT777" s="770"/>
      <c r="AU777" s="770"/>
      <c r="AV777" s="770"/>
      <c r="AW777" s="770"/>
      <c r="AX777" s="770"/>
      <c r="AY777" s="770"/>
      <c r="AZ777" s="770"/>
      <c r="BA777" s="770"/>
      <c r="BB777" s="770"/>
      <c r="BC777" s="770"/>
      <c r="BD777" s="770"/>
      <c r="BE777" s="770"/>
      <c r="BF777" s="770"/>
      <c r="BG777" s="770"/>
      <c r="BH777" s="770"/>
      <c r="BI777" s="770"/>
      <c r="BJ777" s="770"/>
      <c r="BK777" s="770"/>
      <c r="BL777" s="770"/>
      <c r="BM777" s="770"/>
      <c r="BN777" s="770"/>
      <c r="BO777" s="770"/>
      <c r="BP777" s="770"/>
      <c r="BQ777" s="770"/>
      <c r="BR777" s="770"/>
      <c r="BS777" s="770"/>
      <c r="BT777" s="770"/>
      <c r="BU777" s="770"/>
      <c r="BV777" s="770"/>
      <c r="BW777" s="770"/>
      <c r="BX777" s="770"/>
      <c r="BY777" s="770"/>
      <c r="BZ777" s="770"/>
      <c r="CA777" s="770"/>
      <c r="CB777" s="770"/>
      <c r="CC777" s="770"/>
    </row>
    <row r="778" spans="1:81" s="64" customFormat="1">
      <c r="A778" s="158"/>
      <c r="B778" s="159" t="str">
        <f>A778&amp;"-"&amp;TEXT(COUNTIF($A$5:A778,A778),"000")</f>
        <v>-000</v>
      </c>
      <c r="C778" s="52"/>
      <c r="D778" s="27"/>
      <c r="E778" s="28"/>
      <c r="F778" s="27"/>
      <c r="G778" s="27"/>
      <c r="H778" s="52"/>
      <c r="I778" s="380" t="str">
        <f>IFERROR(VLOOKUP($F778,'Liste planification'!$V$2:$W$96,2,FALSE),"")</f>
        <v/>
      </c>
      <c r="J778" s="27"/>
      <c r="K778" s="27"/>
      <c r="L778" s="27"/>
      <c r="M778" s="52"/>
      <c r="N778" s="52"/>
      <c r="O778" s="52"/>
      <c r="P778" s="52"/>
      <c r="Q778" s="52"/>
      <c r="R778" s="52"/>
      <c r="S778" s="52"/>
      <c r="T778" s="52"/>
      <c r="U778" s="52"/>
      <c r="V778" s="52"/>
      <c r="W778" s="52"/>
      <c r="X778" s="52"/>
      <c r="Y778" s="194"/>
      <c r="Z778" s="776"/>
      <c r="AA778" s="190"/>
      <c r="AB778" s="747">
        <f t="shared" si="48"/>
        <v>0</v>
      </c>
      <c r="AC778" s="748">
        <f t="shared" si="49"/>
        <v>0</v>
      </c>
      <c r="AD778" s="187"/>
      <c r="AE778" s="186"/>
      <c r="AF778" s="190"/>
      <c r="AG778" s="747">
        <f t="shared" si="50"/>
        <v>0</v>
      </c>
      <c r="AH778" s="748">
        <f t="shared" si="51"/>
        <v>0</v>
      </c>
      <c r="AI778" s="187"/>
      <c r="AJ778" s="52"/>
      <c r="AK778" s="156" t="str">
        <f>IFERROR(VLOOKUP($A778,'Liste planification'!$B$2:$C$105,2,FALSE),"")</f>
        <v/>
      </c>
      <c r="AL778" s="27"/>
      <c r="AM778" s="27"/>
      <c r="AN778" s="769"/>
      <c r="AO778" s="770"/>
      <c r="AP778" s="770"/>
      <c r="AQ778" s="770"/>
      <c r="AR778" s="770"/>
      <c r="AS778" s="770"/>
      <c r="AT778" s="770"/>
      <c r="AU778" s="770"/>
      <c r="AV778" s="770"/>
      <c r="AW778" s="770"/>
      <c r="AX778" s="770"/>
      <c r="AY778" s="770"/>
      <c r="AZ778" s="770"/>
      <c r="BA778" s="770"/>
      <c r="BB778" s="770"/>
      <c r="BC778" s="770"/>
      <c r="BD778" s="770"/>
      <c r="BE778" s="770"/>
      <c r="BF778" s="770"/>
      <c r="BG778" s="770"/>
      <c r="BH778" s="770"/>
      <c r="BI778" s="770"/>
      <c r="BJ778" s="770"/>
      <c r="BK778" s="770"/>
      <c r="BL778" s="770"/>
      <c r="BM778" s="770"/>
      <c r="BN778" s="770"/>
      <c r="BO778" s="770"/>
      <c r="BP778" s="770"/>
      <c r="BQ778" s="770"/>
      <c r="BR778" s="770"/>
      <c r="BS778" s="770"/>
      <c r="BT778" s="770"/>
      <c r="BU778" s="770"/>
      <c r="BV778" s="770"/>
      <c r="BW778" s="770"/>
      <c r="BX778" s="770"/>
      <c r="BY778" s="770"/>
      <c r="BZ778" s="770"/>
      <c r="CA778" s="770"/>
      <c r="CB778" s="770"/>
      <c r="CC778" s="770"/>
    </row>
    <row r="779" spans="1:81" s="64" customFormat="1">
      <c r="A779" s="158"/>
      <c r="B779" s="159" t="str">
        <f>A779&amp;"-"&amp;TEXT(COUNTIF($A$5:A779,A779),"000")</f>
        <v>-000</v>
      </c>
      <c r="C779" s="52"/>
      <c r="D779" s="27"/>
      <c r="E779" s="28"/>
      <c r="F779" s="27"/>
      <c r="G779" s="27"/>
      <c r="H779" s="52"/>
      <c r="I779" s="380" t="str">
        <f>IFERROR(VLOOKUP($F779,'Liste planification'!$V$2:$W$96,2,FALSE),"")</f>
        <v/>
      </c>
      <c r="J779" s="27"/>
      <c r="K779" s="27"/>
      <c r="L779" s="27"/>
      <c r="M779" s="52"/>
      <c r="N779" s="52"/>
      <c r="O779" s="52"/>
      <c r="P779" s="52"/>
      <c r="Q779" s="52"/>
      <c r="R779" s="52"/>
      <c r="S779" s="52"/>
      <c r="T779" s="52"/>
      <c r="U779" s="52"/>
      <c r="V779" s="52"/>
      <c r="W779" s="52"/>
      <c r="X779" s="52"/>
      <c r="Y779" s="194"/>
      <c r="Z779" s="776"/>
      <c r="AA779" s="190"/>
      <c r="AB779" s="747">
        <f t="shared" si="48"/>
        <v>0</v>
      </c>
      <c r="AC779" s="748">
        <f t="shared" si="49"/>
        <v>0</v>
      </c>
      <c r="AD779" s="187"/>
      <c r="AE779" s="186"/>
      <c r="AF779" s="190"/>
      <c r="AG779" s="747">
        <f t="shared" si="50"/>
        <v>0</v>
      </c>
      <c r="AH779" s="748">
        <f t="shared" si="51"/>
        <v>0</v>
      </c>
      <c r="AI779" s="187"/>
      <c r="AJ779" s="52"/>
      <c r="AK779" s="156" t="str">
        <f>IFERROR(VLOOKUP($A779,'Liste planification'!$B$2:$C$105,2,FALSE),"")</f>
        <v/>
      </c>
      <c r="AL779" s="27"/>
      <c r="AM779" s="27"/>
      <c r="AN779" s="769"/>
      <c r="AO779" s="770"/>
      <c r="AP779" s="770"/>
      <c r="AQ779" s="770"/>
      <c r="AR779" s="770"/>
      <c r="AS779" s="770"/>
      <c r="AT779" s="770"/>
      <c r="AU779" s="770"/>
      <c r="AV779" s="770"/>
      <c r="AW779" s="770"/>
      <c r="AX779" s="770"/>
      <c r="AY779" s="770"/>
      <c r="AZ779" s="770"/>
      <c r="BA779" s="770"/>
      <c r="BB779" s="770"/>
      <c r="BC779" s="770"/>
      <c r="BD779" s="770"/>
      <c r="BE779" s="770"/>
      <c r="BF779" s="770"/>
      <c r="BG779" s="770"/>
      <c r="BH779" s="770"/>
      <c r="BI779" s="770"/>
      <c r="BJ779" s="770"/>
      <c r="BK779" s="770"/>
      <c r="BL779" s="770"/>
      <c r="BM779" s="770"/>
      <c r="BN779" s="770"/>
      <c r="BO779" s="770"/>
      <c r="BP779" s="770"/>
      <c r="BQ779" s="770"/>
      <c r="BR779" s="770"/>
      <c r="BS779" s="770"/>
      <c r="BT779" s="770"/>
      <c r="BU779" s="770"/>
      <c r="BV779" s="770"/>
      <c r="BW779" s="770"/>
      <c r="BX779" s="770"/>
      <c r="BY779" s="770"/>
      <c r="BZ779" s="770"/>
      <c r="CA779" s="770"/>
      <c r="CB779" s="770"/>
      <c r="CC779" s="770"/>
    </row>
    <row r="780" spans="1:81" s="64" customFormat="1">
      <c r="A780" s="158"/>
      <c r="B780" s="159" t="str">
        <f>A780&amp;"-"&amp;TEXT(COUNTIF($A$5:A780,A780),"000")</f>
        <v>-000</v>
      </c>
      <c r="C780" s="52"/>
      <c r="D780" s="27"/>
      <c r="E780" s="28"/>
      <c r="F780" s="27"/>
      <c r="G780" s="27"/>
      <c r="H780" s="52"/>
      <c r="I780" s="380" t="str">
        <f>IFERROR(VLOOKUP($F780,'Liste planification'!$V$2:$W$96,2,FALSE),"")</f>
        <v/>
      </c>
      <c r="J780" s="27"/>
      <c r="K780" s="27"/>
      <c r="L780" s="27"/>
      <c r="M780" s="52"/>
      <c r="N780" s="52"/>
      <c r="O780" s="52"/>
      <c r="P780" s="52"/>
      <c r="Q780" s="52"/>
      <c r="R780" s="52"/>
      <c r="S780" s="52"/>
      <c r="T780" s="52"/>
      <c r="U780" s="52"/>
      <c r="V780" s="52"/>
      <c r="W780" s="52"/>
      <c r="X780" s="52"/>
      <c r="Y780" s="194"/>
      <c r="Z780" s="776"/>
      <c r="AA780" s="190"/>
      <c r="AB780" s="747">
        <f t="shared" si="48"/>
        <v>0</v>
      </c>
      <c r="AC780" s="748">
        <f t="shared" si="49"/>
        <v>0</v>
      </c>
      <c r="AD780" s="187"/>
      <c r="AE780" s="186"/>
      <c r="AF780" s="190"/>
      <c r="AG780" s="747">
        <f t="shared" si="50"/>
        <v>0</v>
      </c>
      <c r="AH780" s="748">
        <f t="shared" si="51"/>
        <v>0</v>
      </c>
      <c r="AI780" s="187"/>
      <c r="AJ780" s="52"/>
      <c r="AK780" s="156" t="str">
        <f>IFERROR(VLOOKUP($A780,'Liste planification'!$B$2:$C$105,2,FALSE),"")</f>
        <v/>
      </c>
      <c r="AL780" s="27"/>
      <c r="AM780" s="27"/>
      <c r="AN780" s="769"/>
      <c r="AO780" s="770"/>
      <c r="AP780" s="770"/>
      <c r="AQ780" s="770"/>
      <c r="AR780" s="770"/>
      <c r="AS780" s="770"/>
      <c r="AT780" s="770"/>
      <c r="AU780" s="770"/>
      <c r="AV780" s="770"/>
      <c r="AW780" s="770"/>
      <c r="AX780" s="770"/>
      <c r="AY780" s="770"/>
      <c r="AZ780" s="770"/>
      <c r="BA780" s="770"/>
      <c r="BB780" s="770"/>
      <c r="BC780" s="770"/>
      <c r="BD780" s="770"/>
      <c r="BE780" s="770"/>
      <c r="BF780" s="770"/>
      <c r="BG780" s="770"/>
      <c r="BH780" s="770"/>
      <c r="BI780" s="770"/>
      <c r="BJ780" s="770"/>
      <c r="BK780" s="770"/>
      <c r="BL780" s="770"/>
      <c r="BM780" s="770"/>
      <c r="BN780" s="770"/>
      <c r="BO780" s="770"/>
      <c r="BP780" s="770"/>
      <c r="BQ780" s="770"/>
      <c r="BR780" s="770"/>
      <c r="BS780" s="770"/>
      <c r="BT780" s="770"/>
      <c r="BU780" s="770"/>
      <c r="BV780" s="770"/>
      <c r="BW780" s="770"/>
      <c r="BX780" s="770"/>
      <c r="BY780" s="770"/>
      <c r="BZ780" s="770"/>
      <c r="CA780" s="770"/>
      <c r="CB780" s="770"/>
      <c r="CC780" s="770"/>
    </row>
    <row r="781" spans="1:81" s="64" customFormat="1">
      <c r="A781" s="158"/>
      <c r="B781" s="159" t="str">
        <f>A781&amp;"-"&amp;TEXT(COUNTIF($A$5:A781,A781),"000")</f>
        <v>-000</v>
      </c>
      <c r="C781" s="52"/>
      <c r="D781" s="27"/>
      <c r="E781" s="28"/>
      <c r="F781" s="27"/>
      <c r="G781" s="27"/>
      <c r="H781" s="52"/>
      <c r="I781" s="380" t="str">
        <f>IFERROR(VLOOKUP($F781,'Liste planification'!$V$2:$W$96,2,FALSE),"")</f>
        <v/>
      </c>
      <c r="J781" s="27"/>
      <c r="K781" s="27"/>
      <c r="L781" s="27"/>
      <c r="M781" s="52"/>
      <c r="N781" s="52"/>
      <c r="O781" s="52"/>
      <c r="P781" s="52"/>
      <c r="Q781" s="52"/>
      <c r="R781" s="52"/>
      <c r="S781" s="52"/>
      <c r="T781" s="52"/>
      <c r="U781" s="52"/>
      <c r="V781" s="52"/>
      <c r="W781" s="52"/>
      <c r="X781" s="52"/>
      <c r="Y781" s="194"/>
      <c r="Z781" s="776"/>
      <c r="AA781" s="190"/>
      <c r="AB781" s="747">
        <f t="shared" si="48"/>
        <v>0</v>
      </c>
      <c r="AC781" s="748">
        <f t="shared" si="49"/>
        <v>0</v>
      </c>
      <c r="AD781" s="187"/>
      <c r="AE781" s="186"/>
      <c r="AF781" s="190"/>
      <c r="AG781" s="747">
        <f t="shared" si="50"/>
        <v>0</v>
      </c>
      <c r="AH781" s="748">
        <f t="shared" si="51"/>
        <v>0</v>
      </c>
      <c r="AI781" s="187"/>
      <c r="AJ781" s="52"/>
      <c r="AK781" s="156" t="str">
        <f>IFERROR(VLOOKUP($A781,'Liste planification'!$B$2:$C$105,2,FALSE),"")</f>
        <v/>
      </c>
      <c r="AL781" s="27"/>
      <c r="AM781" s="27"/>
      <c r="AN781" s="769"/>
      <c r="AO781" s="770"/>
      <c r="AP781" s="770"/>
      <c r="AQ781" s="770"/>
      <c r="AR781" s="770"/>
      <c r="AS781" s="770"/>
      <c r="AT781" s="770"/>
      <c r="AU781" s="770"/>
      <c r="AV781" s="770"/>
      <c r="AW781" s="770"/>
      <c r="AX781" s="770"/>
      <c r="AY781" s="770"/>
      <c r="AZ781" s="770"/>
      <c r="BA781" s="770"/>
      <c r="BB781" s="770"/>
      <c r="BC781" s="770"/>
      <c r="BD781" s="770"/>
      <c r="BE781" s="770"/>
      <c r="BF781" s="770"/>
      <c r="BG781" s="770"/>
      <c r="BH781" s="770"/>
      <c r="BI781" s="770"/>
      <c r="BJ781" s="770"/>
      <c r="BK781" s="770"/>
      <c r="BL781" s="770"/>
      <c r="BM781" s="770"/>
      <c r="BN781" s="770"/>
      <c r="BO781" s="770"/>
      <c r="BP781" s="770"/>
      <c r="BQ781" s="770"/>
      <c r="BR781" s="770"/>
      <c r="BS781" s="770"/>
      <c r="BT781" s="770"/>
      <c r="BU781" s="770"/>
      <c r="BV781" s="770"/>
      <c r="BW781" s="770"/>
      <c r="BX781" s="770"/>
      <c r="BY781" s="770"/>
      <c r="BZ781" s="770"/>
      <c r="CA781" s="770"/>
      <c r="CB781" s="770"/>
      <c r="CC781" s="770"/>
    </row>
    <row r="782" spans="1:81" s="64" customFormat="1">
      <c r="A782" s="158"/>
      <c r="B782" s="159" t="str">
        <f>A782&amp;"-"&amp;TEXT(COUNTIF($A$5:A782,A782),"000")</f>
        <v>-000</v>
      </c>
      <c r="C782" s="52"/>
      <c r="D782" s="27"/>
      <c r="E782" s="28"/>
      <c r="F782" s="27"/>
      <c r="G782" s="27"/>
      <c r="H782" s="52"/>
      <c r="I782" s="380" t="str">
        <f>IFERROR(VLOOKUP($F782,'Liste planification'!$V$2:$W$96,2,FALSE),"")</f>
        <v/>
      </c>
      <c r="J782" s="27"/>
      <c r="K782" s="27"/>
      <c r="L782" s="27"/>
      <c r="M782" s="52"/>
      <c r="N782" s="52"/>
      <c r="O782" s="52"/>
      <c r="P782" s="52"/>
      <c r="Q782" s="52"/>
      <c r="R782" s="52"/>
      <c r="S782" s="52"/>
      <c r="T782" s="52"/>
      <c r="U782" s="52"/>
      <c r="V782" s="52"/>
      <c r="W782" s="52"/>
      <c r="X782" s="52"/>
      <c r="Y782" s="194"/>
      <c r="Z782" s="776"/>
      <c r="AA782" s="190"/>
      <c r="AB782" s="747">
        <f t="shared" si="48"/>
        <v>0</v>
      </c>
      <c r="AC782" s="748">
        <f t="shared" si="49"/>
        <v>0</v>
      </c>
      <c r="AD782" s="187"/>
      <c r="AE782" s="186"/>
      <c r="AF782" s="190"/>
      <c r="AG782" s="747">
        <f t="shared" si="50"/>
        <v>0</v>
      </c>
      <c r="AH782" s="748">
        <f t="shared" si="51"/>
        <v>0</v>
      </c>
      <c r="AI782" s="187"/>
      <c r="AJ782" s="52"/>
      <c r="AK782" s="156" t="str">
        <f>IFERROR(VLOOKUP($A782,'Liste planification'!$B$2:$C$105,2,FALSE),"")</f>
        <v/>
      </c>
      <c r="AL782" s="27"/>
      <c r="AM782" s="27"/>
      <c r="AN782" s="769"/>
      <c r="AO782" s="770"/>
      <c r="AP782" s="770"/>
      <c r="AQ782" s="770"/>
      <c r="AR782" s="770"/>
      <c r="AS782" s="770"/>
      <c r="AT782" s="770"/>
      <c r="AU782" s="770"/>
      <c r="AV782" s="770"/>
      <c r="AW782" s="770"/>
      <c r="AX782" s="770"/>
      <c r="AY782" s="770"/>
      <c r="AZ782" s="770"/>
      <c r="BA782" s="770"/>
      <c r="BB782" s="770"/>
      <c r="BC782" s="770"/>
      <c r="BD782" s="770"/>
      <c r="BE782" s="770"/>
      <c r="BF782" s="770"/>
      <c r="BG782" s="770"/>
      <c r="BH782" s="770"/>
      <c r="BI782" s="770"/>
      <c r="BJ782" s="770"/>
      <c r="BK782" s="770"/>
      <c r="BL782" s="770"/>
      <c r="BM782" s="770"/>
      <c r="BN782" s="770"/>
      <c r="BO782" s="770"/>
      <c r="BP782" s="770"/>
      <c r="BQ782" s="770"/>
      <c r="BR782" s="770"/>
      <c r="BS782" s="770"/>
      <c r="BT782" s="770"/>
      <c r="BU782" s="770"/>
      <c r="BV782" s="770"/>
      <c r="BW782" s="770"/>
      <c r="BX782" s="770"/>
      <c r="BY782" s="770"/>
      <c r="BZ782" s="770"/>
      <c r="CA782" s="770"/>
      <c r="CB782" s="770"/>
      <c r="CC782" s="770"/>
    </row>
    <row r="783" spans="1:81" s="64" customFormat="1">
      <c r="A783" s="158"/>
      <c r="B783" s="159" t="str">
        <f>A783&amp;"-"&amp;TEXT(COUNTIF($A$5:A783,A783),"000")</f>
        <v>-000</v>
      </c>
      <c r="C783" s="52"/>
      <c r="D783" s="27"/>
      <c r="E783" s="28"/>
      <c r="F783" s="27"/>
      <c r="G783" s="27"/>
      <c r="H783" s="52"/>
      <c r="I783" s="380" t="str">
        <f>IFERROR(VLOOKUP($F783,'Liste planification'!$V$2:$W$96,2,FALSE),"")</f>
        <v/>
      </c>
      <c r="J783" s="27"/>
      <c r="K783" s="27"/>
      <c r="L783" s="27"/>
      <c r="M783" s="52"/>
      <c r="N783" s="52"/>
      <c r="O783" s="52"/>
      <c r="P783" s="52"/>
      <c r="Q783" s="52"/>
      <c r="R783" s="52"/>
      <c r="S783" s="52"/>
      <c r="T783" s="52"/>
      <c r="U783" s="52"/>
      <c r="V783" s="52"/>
      <c r="W783" s="52"/>
      <c r="X783" s="52"/>
      <c r="Y783" s="194"/>
      <c r="Z783" s="776"/>
      <c r="AA783" s="190"/>
      <c r="AB783" s="747">
        <f t="shared" si="48"/>
        <v>0</v>
      </c>
      <c r="AC783" s="748">
        <f t="shared" si="49"/>
        <v>0</v>
      </c>
      <c r="AD783" s="187"/>
      <c r="AE783" s="186"/>
      <c r="AF783" s="190"/>
      <c r="AG783" s="747">
        <f t="shared" si="50"/>
        <v>0</v>
      </c>
      <c r="AH783" s="748">
        <f t="shared" si="51"/>
        <v>0</v>
      </c>
      <c r="AI783" s="187"/>
      <c r="AJ783" s="52"/>
      <c r="AK783" s="156" t="str">
        <f>IFERROR(VLOOKUP($A783,'Liste planification'!$B$2:$C$105,2,FALSE),"")</f>
        <v/>
      </c>
      <c r="AL783" s="27"/>
      <c r="AM783" s="27"/>
      <c r="AN783" s="769"/>
      <c r="AO783" s="770"/>
      <c r="AP783" s="770"/>
      <c r="AQ783" s="770"/>
      <c r="AR783" s="770"/>
      <c r="AS783" s="770"/>
      <c r="AT783" s="770"/>
      <c r="AU783" s="770"/>
      <c r="AV783" s="770"/>
      <c r="AW783" s="770"/>
      <c r="AX783" s="770"/>
      <c r="AY783" s="770"/>
      <c r="AZ783" s="770"/>
      <c r="BA783" s="770"/>
      <c r="BB783" s="770"/>
      <c r="BC783" s="770"/>
      <c r="BD783" s="770"/>
      <c r="BE783" s="770"/>
      <c r="BF783" s="770"/>
      <c r="BG783" s="770"/>
      <c r="BH783" s="770"/>
      <c r="BI783" s="770"/>
      <c r="BJ783" s="770"/>
      <c r="BK783" s="770"/>
      <c r="BL783" s="770"/>
      <c r="BM783" s="770"/>
      <c r="BN783" s="770"/>
      <c r="BO783" s="770"/>
      <c r="BP783" s="770"/>
      <c r="BQ783" s="770"/>
      <c r="BR783" s="770"/>
      <c r="BS783" s="770"/>
      <c r="BT783" s="770"/>
      <c r="BU783" s="770"/>
      <c r="BV783" s="770"/>
      <c r="BW783" s="770"/>
      <c r="BX783" s="770"/>
      <c r="BY783" s="770"/>
      <c r="BZ783" s="770"/>
      <c r="CA783" s="770"/>
      <c r="CB783" s="770"/>
      <c r="CC783" s="770"/>
    </row>
    <row r="784" spans="1:81" s="64" customFormat="1">
      <c r="A784" s="158"/>
      <c r="B784" s="159" t="str">
        <f>A784&amp;"-"&amp;TEXT(COUNTIF($A$5:A784,A784),"000")</f>
        <v>-000</v>
      </c>
      <c r="C784" s="52"/>
      <c r="D784" s="27"/>
      <c r="E784" s="28"/>
      <c r="F784" s="27"/>
      <c r="G784" s="27"/>
      <c r="H784" s="52"/>
      <c r="I784" s="380" t="str">
        <f>IFERROR(VLOOKUP($F784,'Liste planification'!$V$2:$W$96,2,FALSE),"")</f>
        <v/>
      </c>
      <c r="J784" s="27"/>
      <c r="K784" s="27"/>
      <c r="L784" s="27"/>
      <c r="M784" s="52"/>
      <c r="N784" s="52"/>
      <c r="O784" s="52"/>
      <c r="P784" s="52"/>
      <c r="Q784" s="52"/>
      <c r="R784" s="52"/>
      <c r="S784" s="52"/>
      <c r="T784" s="52"/>
      <c r="U784" s="52"/>
      <c r="V784" s="52"/>
      <c r="W784" s="52"/>
      <c r="X784" s="52"/>
      <c r="Y784" s="194"/>
      <c r="Z784" s="776"/>
      <c r="AA784" s="190"/>
      <c r="AB784" s="747">
        <f t="shared" si="48"/>
        <v>0</v>
      </c>
      <c r="AC784" s="748">
        <f t="shared" si="49"/>
        <v>0</v>
      </c>
      <c r="AD784" s="187"/>
      <c r="AE784" s="186"/>
      <c r="AF784" s="190"/>
      <c r="AG784" s="747">
        <f t="shared" si="50"/>
        <v>0</v>
      </c>
      <c r="AH784" s="748">
        <f t="shared" si="51"/>
        <v>0</v>
      </c>
      <c r="AI784" s="187"/>
      <c r="AJ784" s="52"/>
      <c r="AK784" s="156" t="str">
        <f>IFERROR(VLOOKUP($A784,'Liste planification'!$B$2:$C$105,2,FALSE),"")</f>
        <v/>
      </c>
      <c r="AL784" s="27"/>
      <c r="AM784" s="27"/>
      <c r="AN784" s="769"/>
      <c r="AO784" s="770"/>
      <c r="AP784" s="770"/>
      <c r="AQ784" s="770"/>
      <c r="AR784" s="770"/>
      <c r="AS784" s="770"/>
      <c r="AT784" s="770"/>
      <c r="AU784" s="770"/>
      <c r="AV784" s="770"/>
      <c r="AW784" s="770"/>
      <c r="AX784" s="770"/>
      <c r="AY784" s="770"/>
      <c r="AZ784" s="770"/>
      <c r="BA784" s="770"/>
      <c r="BB784" s="770"/>
      <c r="BC784" s="770"/>
      <c r="BD784" s="770"/>
      <c r="BE784" s="770"/>
      <c r="BF784" s="770"/>
      <c r="BG784" s="770"/>
      <c r="BH784" s="770"/>
      <c r="BI784" s="770"/>
      <c r="BJ784" s="770"/>
      <c r="BK784" s="770"/>
      <c r="BL784" s="770"/>
      <c r="BM784" s="770"/>
      <c r="BN784" s="770"/>
      <c r="BO784" s="770"/>
      <c r="BP784" s="770"/>
      <c r="BQ784" s="770"/>
      <c r="BR784" s="770"/>
      <c r="BS784" s="770"/>
      <c r="BT784" s="770"/>
      <c r="BU784" s="770"/>
      <c r="BV784" s="770"/>
      <c r="BW784" s="770"/>
      <c r="BX784" s="770"/>
      <c r="BY784" s="770"/>
      <c r="BZ784" s="770"/>
      <c r="CA784" s="770"/>
      <c r="CB784" s="770"/>
      <c r="CC784" s="770"/>
    </row>
    <row r="785" spans="1:81" s="64" customFormat="1">
      <c r="A785" s="158"/>
      <c r="B785" s="159" t="str">
        <f>A785&amp;"-"&amp;TEXT(COUNTIF($A$5:A785,A785),"000")</f>
        <v>-000</v>
      </c>
      <c r="C785" s="52"/>
      <c r="D785" s="27"/>
      <c r="E785" s="28"/>
      <c r="F785" s="27"/>
      <c r="G785" s="27"/>
      <c r="H785" s="52"/>
      <c r="I785" s="380" t="str">
        <f>IFERROR(VLOOKUP($F785,'Liste planification'!$V$2:$W$96,2,FALSE),"")</f>
        <v/>
      </c>
      <c r="J785" s="27"/>
      <c r="K785" s="27"/>
      <c r="L785" s="27"/>
      <c r="M785" s="52"/>
      <c r="N785" s="52"/>
      <c r="O785" s="52"/>
      <c r="P785" s="52"/>
      <c r="Q785" s="52"/>
      <c r="R785" s="52"/>
      <c r="S785" s="52"/>
      <c r="T785" s="52"/>
      <c r="U785" s="52"/>
      <c r="V785" s="52"/>
      <c r="W785" s="52"/>
      <c r="X785" s="52"/>
      <c r="Y785" s="194"/>
      <c r="Z785" s="776"/>
      <c r="AA785" s="190"/>
      <c r="AB785" s="747">
        <f t="shared" si="48"/>
        <v>0</v>
      </c>
      <c r="AC785" s="748">
        <f t="shared" si="49"/>
        <v>0</v>
      </c>
      <c r="AD785" s="187"/>
      <c r="AE785" s="186"/>
      <c r="AF785" s="190"/>
      <c r="AG785" s="747">
        <f t="shared" si="50"/>
        <v>0</v>
      </c>
      <c r="AH785" s="748">
        <f t="shared" si="51"/>
        <v>0</v>
      </c>
      <c r="AI785" s="187"/>
      <c r="AJ785" s="52"/>
      <c r="AK785" s="156" t="str">
        <f>IFERROR(VLOOKUP($A785,'Liste planification'!$B$2:$C$105,2,FALSE),"")</f>
        <v/>
      </c>
      <c r="AL785" s="27"/>
      <c r="AM785" s="27"/>
      <c r="AN785" s="769"/>
      <c r="AO785" s="770"/>
      <c r="AP785" s="770"/>
      <c r="AQ785" s="770"/>
      <c r="AR785" s="770"/>
      <c r="AS785" s="770"/>
      <c r="AT785" s="770"/>
      <c r="AU785" s="770"/>
      <c r="AV785" s="770"/>
      <c r="AW785" s="770"/>
      <c r="AX785" s="770"/>
      <c r="AY785" s="770"/>
      <c r="AZ785" s="770"/>
      <c r="BA785" s="770"/>
      <c r="BB785" s="770"/>
      <c r="BC785" s="770"/>
      <c r="BD785" s="770"/>
      <c r="BE785" s="770"/>
      <c r="BF785" s="770"/>
      <c r="BG785" s="770"/>
      <c r="BH785" s="770"/>
      <c r="BI785" s="770"/>
      <c r="BJ785" s="770"/>
      <c r="BK785" s="770"/>
      <c r="BL785" s="770"/>
      <c r="BM785" s="770"/>
      <c r="BN785" s="770"/>
      <c r="BO785" s="770"/>
      <c r="BP785" s="770"/>
      <c r="BQ785" s="770"/>
      <c r="BR785" s="770"/>
      <c r="BS785" s="770"/>
      <c r="BT785" s="770"/>
      <c r="BU785" s="770"/>
      <c r="BV785" s="770"/>
      <c r="BW785" s="770"/>
      <c r="BX785" s="770"/>
      <c r="BY785" s="770"/>
      <c r="BZ785" s="770"/>
      <c r="CA785" s="770"/>
      <c r="CB785" s="770"/>
      <c r="CC785" s="770"/>
    </row>
    <row r="786" spans="1:81" s="64" customFormat="1">
      <c r="A786" s="158"/>
      <c r="B786" s="159" t="str">
        <f>A786&amp;"-"&amp;TEXT(COUNTIF($A$5:A786,A786),"000")</f>
        <v>-000</v>
      </c>
      <c r="C786" s="52"/>
      <c r="D786" s="27"/>
      <c r="E786" s="28"/>
      <c r="F786" s="27"/>
      <c r="G786" s="27"/>
      <c r="H786" s="52"/>
      <c r="I786" s="380" t="str">
        <f>IFERROR(VLOOKUP($F786,'Liste planification'!$V$2:$W$96,2,FALSE),"")</f>
        <v/>
      </c>
      <c r="J786" s="27"/>
      <c r="K786" s="27"/>
      <c r="L786" s="27"/>
      <c r="M786" s="52"/>
      <c r="N786" s="52"/>
      <c r="O786" s="52"/>
      <c r="P786" s="52"/>
      <c r="Q786" s="52"/>
      <c r="R786" s="52"/>
      <c r="S786" s="52"/>
      <c r="T786" s="52"/>
      <c r="U786" s="52"/>
      <c r="V786" s="52"/>
      <c r="W786" s="52"/>
      <c r="X786" s="52"/>
      <c r="Y786" s="194"/>
      <c r="Z786" s="776"/>
      <c r="AA786" s="190"/>
      <c r="AB786" s="747">
        <f t="shared" si="48"/>
        <v>0</v>
      </c>
      <c r="AC786" s="748">
        <f t="shared" si="49"/>
        <v>0</v>
      </c>
      <c r="AD786" s="187"/>
      <c r="AE786" s="186"/>
      <c r="AF786" s="190"/>
      <c r="AG786" s="747">
        <f t="shared" si="50"/>
        <v>0</v>
      </c>
      <c r="AH786" s="748">
        <f t="shared" si="51"/>
        <v>0</v>
      </c>
      <c r="AI786" s="187"/>
      <c r="AJ786" s="52"/>
      <c r="AK786" s="156" t="str">
        <f>IFERROR(VLOOKUP($A786,'Liste planification'!$B$2:$C$105,2,FALSE),"")</f>
        <v/>
      </c>
      <c r="AL786" s="27"/>
      <c r="AM786" s="27"/>
      <c r="AN786" s="769"/>
      <c r="AO786" s="770"/>
      <c r="AP786" s="770"/>
      <c r="AQ786" s="770"/>
      <c r="AR786" s="770"/>
      <c r="AS786" s="770"/>
      <c r="AT786" s="770"/>
      <c r="AU786" s="770"/>
      <c r="AV786" s="770"/>
      <c r="AW786" s="770"/>
      <c r="AX786" s="770"/>
      <c r="AY786" s="770"/>
      <c r="AZ786" s="770"/>
      <c r="BA786" s="770"/>
      <c r="BB786" s="770"/>
      <c r="BC786" s="770"/>
      <c r="BD786" s="770"/>
      <c r="BE786" s="770"/>
      <c r="BF786" s="770"/>
      <c r="BG786" s="770"/>
      <c r="BH786" s="770"/>
      <c r="BI786" s="770"/>
      <c r="BJ786" s="770"/>
      <c r="BK786" s="770"/>
      <c r="BL786" s="770"/>
      <c r="BM786" s="770"/>
      <c r="BN786" s="770"/>
      <c r="BO786" s="770"/>
      <c r="BP786" s="770"/>
      <c r="BQ786" s="770"/>
      <c r="BR786" s="770"/>
      <c r="BS786" s="770"/>
      <c r="BT786" s="770"/>
      <c r="BU786" s="770"/>
      <c r="BV786" s="770"/>
      <c r="BW786" s="770"/>
      <c r="BX786" s="770"/>
      <c r="BY786" s="770"/>
      <c r="BZ786" s="770"/>
      <c r="CA786" s="770"/>
      <c r="CB786" s="770"/>
      <c r="CC786" s="770"/>
    </row>
    <row r="787" spans="1:81" s="64" customFormat="1">
      <c r="A787" s="158"/>
      <c r="B787" s="159" t="str">
        <f>A787&amp;"-"&amp;TEXT(COUNTIF($A$5:A787,A787),"000")</f>
        <v>-000</v>
      </c>
      <c r="C787" s="52"/>
      <c r="D787" s="27"/>
      <c r="E787" s="28"/>
      <c r="F787" s="27"/>
      <c r="G787" s="27"/>
      <c r="H787" s="52"/>
      <c r="I787" s="380" t="str">
        <f>IFERROR(VLOOKUP($F787,'Liste planification'!$V$2:$W$96,2,FALSE),"")</f>
        <v/>
      </c>
      <c r="J787" s="27"/>
      <c r="K787" s="27"/>
      <c r="L787" s="27"/>
      <c r="M787" s="52"/>
      <c r="N787" s="52"/>
      <c r="O787" s="52"/>
      <c r="P787" s="52"/>
      <c r="Q787" s="52"/>
      <c r="R787" s="52"/>
      <c r="S787" s="52"/>
      <c r="T787" s="52"/>
      <c r="U787" s="52"/>
      <c r="V787" s="52"/>
      <c r="W787" s="52"/>
      <c r="X787" s="52"/>
      <c r="Y787" s="194"/>
      <c r="Z787" s="776"/>
      <c r="AA787" s="190"/>
      <c r="AB787" s="747">
        <f t="shared" si="48"/>
        <v>0</v>
      </c>
      <c r="AC787" s="748">
        <f t="shared" si="49"/>
        <v>0</v>
      </c>
      <c r="AD787" s="187"/>
      <c r="AE787" s="186"/>
      <c r="AF787" s="190"/>
      <c r="AG787" s="747">
        <f t="shared" si="50"/>
        <v>0</v>
      </c>
      <c r="AH787" s="748">
        <f t="shared" si="51"/>
        <v>0</v>
      </c>
      <c r="AI787" s="187"/>
      <c r="AJ787" s="52"/>
      <c r="AK787" s="156" t="str">
        <f>IFERROR(VLOOKUP($A787,'Liste planification'!$B$2:$C$105,2,FALSE),"")</f>
        <v/>
      </c>
      <c r="AL787" s="27"/>
      <c r="AM787" s="27"/>
      <c r="AN787" s="769"/>
      <c r="AO787" s="770"/>
      <c r="AP787" s="770"/>
      <c r="AQ787" s="770"/>
      <c r="AR787" s="770"/>
      <c r="AS787" s="770"/>
      <c r="AT787" s="770"/>
      <c r="AU787" s="770"/>
      <c r="AV787" s="770"/>
      <c r="AW787" s="770"/>
      <c r="AX787" s="770"/>
      <c r="AY787" s="770"/>
      <c r="AZ787" s="770"/>
      <c r="BA787" s="770"/>
      <c r="BB787" s="770"/>
      <c r="BC787" s="770"/>
      <c r="BD787" s="770"/>
      <c r="BE787" s="770"/>
      <c r="BF787" s="770"/>
      <c r="BG787" s="770"/>
      <c r="BH787" s="770"/>
      <c r="BI787" s="770"/>
      <c r="BJ787" s="770"/>
      <c r="BK787" s="770"/>
      <c r="BL787" s="770"/>
      <c r="BM787" s="770"/>
      <c r="BN787" s="770"/>
      <c r="BO787" s="770"/>
      <c r="BP787" s="770"/>
      <c r="BQ787" s="770"/>
      <c r="BR787" s="770"/>
      <c r="BS787" s="770"/>
      <c r="BT787" s="770"/>
      <c r="BU787" s="770"/>
      <c r="BV787" s="770"/>
      <c r="BW787" s="770"/>
      <c r="BX787" s="770"/>
      <c r="BY787" s="770"/>
      <c r="BZ787" s="770"/>
      <c r="CA787" s="770"/>
      <c r="CB787" s="770"/>
      <c r="CC787" s="770"/>
    </row>
    <row r="788" spans="1:81" s="64" customFormat="1">
      <c r="A788" s="158"/>
      <c r="B788" s="159" t="str">
        <f>A788&amp;"-"&amp;TEXT(COUNTIF($A$5:A788,A788),"000")</f>
        <v>-000</v>
      </c>
      <c r="C788" s="52"/>
      <c r="D788" s="27"/>
      <c r="E788" s="28"/>
      <c r="F788" s="27"/>
      <c r="G788" s="27"/>
      <c r="H788" s="52"/>
      <c r="I788" s="380" t="str">
        <f>IFERROR(VLOOKUP($F788,'Liste planification'!$V$2:$W$96,2,FALSE),"")</f>
        <v/>
      </c>
      <c r="J788" s="27"/>
      <c r="K788" s="27"/>
      <c r="L788" s="27"/>
      <c r="M788" s="52"/>
      <c r="N788" s="52"/>
      <c r="O788" s="52"/>
      <c r="P788" s="52"/>
      <c r="Q788" s="52"/>
      <c r="R788" s="52"/>
      <c r="S788" s="52"/>
      <c r="T788" s="52"/>
      <c r="U788" s="52"/>
      <c r="V788" s="52"/>
      <c r="W788" s="52"/>
      <c r="X788" s="52"/>
      <c r="Y788" s="194"/>
      <c r="Z788" s="776"/>
      <c r="AA788" s="190"/>
      <c r="AB788" s="747">
        <f t="shared" si="48"/>
        <v>0</v>
      </c>
      <c r="AC788" s="748">
        <f t="shared" si="49"/>
        <v>0</v>
      </c>
      <c r="AD788" s="187"/>
      <c r="AE788" s="186"/>
      <c r="AF788" s="190"/>
      <c r="AG788" s="747">
        <f t="shared" si="50"/>
        <v>0</v>
      </c>
      <c r="AH788" s="748">
        <f t="shared" si="51"/>
        <v>0</v>
      </c>
      <c r="AI788" s="187"/>
      <c r="AJ788" s="52"/>
      <c r="AK788" s="156" t="str">
        <f>IFERROR(VLOOKUP($A788,'Liste planification'!$B$2:$C$105,2,FALSE),"")</f>
        <v/>
      </c>
      <c r="AL788" s="27"/>
      <c r="AM788" s="27"/>
      <c r="AN788" s="769"/>
      <c r="AO788" s="770"/>
      <c r="AP788" s="770"/>
      <c r="AQ788" s="770"/>
      <c r="AR788" s="770"/>
      <c r="AS788" s="770"/>
      <c r="AT788" s="770"/>
      <c r="AU788" s="770"/>
      <c r="AV788" s="770"/>
      <c r="AW788" s="770"/>
      <c r="AX788" s="770"/>
      <c r="AY788" s="770"/>
      <c r="AZ788" s="770"/>
      <c r="BA788" s="770"/>
      <c r="BB788" s="770"/>
      <c r="BC788" s="770"/>
      <c r="BD788" s="770"/>
      <c r="BE788" s="770"/>
      <c r="BF788" s="770"/>
      <c r="BG788" s="770"/>
      <c r="BH788" s="770"/>
      <c r="BI788" s="770"/>
      <c r="BJ788" s="770"/>
      <c r="BK788" s="770"/>
      <c r="BL788" s="770"/>
      <c r="BM788" s="770"/>
      <c r="BN788" s="770"/>
      <c r="BO788" s="770"/>
      <c r="BP788" s="770"/>
      <c r="BQ788" s="770"/>
      <c r="BR788" s="770"/>
      <c r="BS788" s="770"/>
      <c r="BT788" s="770"/>
      <c r="BU788" s="770"/>
      <c r="BV788" s="770"/>
      <c r="BW788" s="770"/>
      <c r="BX788" s="770"/>
      <c r="BY788" s="770"/>
      <c r="BZ788" s="770"/>
      <c r="CA788" s="770"/>
      <c r="CB788" s="770"/>
      <c r="CC788" s="770"/>
    </row>
    <row r="789" spans="1:81" s="64" customFormat="1">
      <c r="A789" s="158"/>
      <c r="B789" s="159" t="str">
        <f>A789&amp;"-"&amp;TEXT(COUNTIF($A$5:A789,A789),"000")</f>
        <v>-000</v>
      </c>
      <c r="C789" s="52"/>
      <c r="D789" s="27"/>
      <c r="E789" s="28"/>
      <c r="F789" s="27"/>
      <c r="G789" s="27"/>
      <c r="H789" s="52"/>
      <c r="I789" s="380" t="str">
        <f>IFERROR(VLOOKUP($F789,'Liste planification'!$V$2:$W$96,2,FALSE),"")</f>
        <v/>
      </c>
      <c r="J789" s="27"/>
      <c r="K789" s="27"/>
      <c r="L789" s="27"/>
      <c r="M789" s="52"/>
      <c r="N789" s="52"/>
      <c r="O789" s="52"/>
      <c r="P789" s="52"/>
      <c r="Q789" s="52"/>
      <c r="R789" s="52"/>
      <c r="S789" s="52"/>
      <c r="T789" s="52"/>
      <c r="U789" s="52"/>
      <c r="V789" s="52"/>
      <c r="W789" s="52"/>
      <c r="X789" s="52"/>
      <c r="Y789" s="194"/>
      <c r="Z789" s="776"/>
      <c r="AA789" s="190"/>
      <c r="AB789" s="747">
        <f t="shared" si="48"/>
        <v>0</v>
      </c>
      <c r="AC789" s="748">
        <f t="shared" si="49"/>
        <v>0</v>
      </c>
      <c r="AD789" s="187"/>
      <c r="AE789" s="186"/>
      <c r="AF789" s="190"/>
      <c r="AG789" s="747">
        <f t="shared" si="50"/>
        <v>0</v>
      </c>
      <c r="AH789" s="748">
        <f t="shared" si="51"/>
        <v>0</v>
      </c>
      <c r="AI789" s="187"/>
      <c r="AJ789" s="52"/>
      <c r="AK789" s="156" t="str">
        <f>IFERROR(VLOOKUP($A789,'Liste planification'!$B$2:$C$105,2,FALSE),"")</f>
        <v/>
      </c>
      <c r="AL789" s="27"/>
      <c r="AM789" s="27"/>
      <c r="AN789" s="769"/>
      <c r="AO789" s="770"/>
      <c r="AP789" s="770"/>
      <c r="AQ789" s="770"/>
      <c r="AR789" s="770"/>
      <c r="AS789" s="770"/>
      <c r="AT789" s="770"/>
      <c r="AU789" s="770"/>
      <c r="AV789" s="770"/>
      <c r="AW789" s="770"/>
      <c r="AX789" s="770"/>
      <c r="AY789" s="770"/>
      <c r="AZ789" s="770"/>
      <c r="BA789" s="770"/>
      <c r="BB789" s="770"/>
      <c r="BC789" s="770"/>
      <c r="BD789" s="770"/>
      <c r="BE789" s="770"/>
      <c r="BF789" s="770"/>
      <c r="BG789" s="770"/>
      <c r="BH789" s="770"/>
      <c r="BI789" s="770"/>
      <c r="BJ789" s="770"/>
      <c r="BK789" s="770"/>
      <c r="BL789" s="770"/>
      <c r="BM789" s="770"/>
      <c r="BN789" s="770"/>
      <c r="BO789" s="770"/>
      <c r="BP789" s="770"/>
      <c r="BQ789" s="770"/>
      <c r="BR789" s="770"/>
      <c r="BS789" s="770"/>
      <c r="BT789" s="770"/>
      <c r="BU789" s="770"/>
      <c r="BV789" s="770"/>
      <c r="BW789" s="770"/>
      <c r="BX789" s="770"/>
      <c r="BY789" s="770"/>
      <c r="BZ789" s="770"/>
      <c r="CA789" s="770"/>
      <c r="CB789" s="770"/>
      <c r="CC789" s="770"/>
    </row>
    <row r="790" spans="1:81" s="64" customFormat="1">
      <c r="A790" s="158"/>
      <c r="B790" s="159" t="str">
        <f>A790&amp;"-"&amp;TEXT(COUNTIF($A$5:A790,A790),"000")</f>
        <v>-000</v>
      </c>
      <c r="C790" s="52"/>
      <c r="D790" s="27"/>
      <c r="E790" s="28"/>
      <c r="F790" s="27"/>
      <c r="G790" s="27"/>
      <c r="H790" s="52"/>
      <c r="I790" s="380" t="str">
        <f>IFERROR(VLOOKUP($F790,'Liste planification'!$V$2:$W$96,2,FALSE),"")</f>
        <v/>
      </c>
      <c r="J790" s="27"/>
      <c r="K790" s="27"/>
      <c r="L790" s="27"/>
      <c r="M790" s="52"/>
      <c r="N790" s="52"/>
      <c r="O790" s="52"/>
      <c r="P790" s="52"/>
      <c r="Q790" s="52"/>
      <c r="R790" s="52"/>
      <c r="S790" s="52"/>
      <c r="T790" s="52"/>
      <c r="U790" s="52"/>
      <c r="V790" s="52"/>
      <c r="W790" s="52"/>
      <c r="X790" s="52"/>
      <c r="Y790" s="194"/>
      <c r="Z790" s="776"/>
      <c r="AA790" s="190"/>
      <c r="AB790" s="747">
        <f t="shared" si="48"/>
        <v>0</v>
      </c>
      <c r="AC790" s="748">
        <f t="shared" si="49"/>
        <v>0</v>
      </c>
      <c r="AD790" s="187"/>
      <c r="AE790" s="186"/>
      <c r="AF790" s="190"/>
      <c r="AG790" s="747">
        <f t="shared" si="50"/>
        <v>0</v>
      </c>
      <c r="AH790" s="748">
        <f t="shared" si="51"/>
        <v>0</v>
      </c>
      <c r="AI790" s="187"/>
      <c r="AJ790" s="52"/>
      <c r="AK790" s="156" t="str">
        <f>IFERROR(VLOOKUP($A790,'Liste planification'!$B$2:$C$105,2,FALSE),"")</f>
        <v/>
      </c>
      <c r="AL790" s="27"/>
      <c r="AM790" s="27"/>
      <c r="AN790" s="769"/>
      <c r="AO790" s="770"/>
      <c r="AP790" s="770"/>
      <c r="AQ790" s="770"/>
      <c r="AR790" s="770"/>
      <c r="AS790" s="770"/>
      <c r="AT790" s="770"/>
      <c r="AU790" s="770"/>
      <c r="AV790" s="770"/>
      <c r="AW790" s="770"/>
      <c r="AX790" s="770"/>
      <c r="AY790" s="770"/>
      <c r="AZ790" s="770"/>
      <c r="BA790" s="770"/>
      <c r="BB790" s="770"/>
      <c r="BC790" s="770"/>
      <c r="BD790" s="770"/>
      <c r="BE790" s="770"/>
      <c r="BF790" s="770"/>
      <c r="BG790" s="770"/>
      <c r="BH790" s="770"/>
      <c r="BI790" s="770"/>
      <c r="BJ790" s="770"/>
      <c r="BK790" s="770"/>
      <c r="BL790" s="770"/>
      <c r="BM790" s="770"/>
      <c r="BN790" s="770"/>
      <c r="BO790" s="770"/>
      <c r="BP790" s="770"/>
      <c r="BQ790" s="770"/>
      <c r="BR790" s="770"/>
      <c r="BS790" s="770"/>
      <c r="BT790" s="770"/>
      <c r="BU790" s="770"/>
      <c r="BV790" s="770"/>
      <c r="BW790" s="770"/>
      <c r="BX790" s="770"/>
      <c r="BY790" s="770"/>
      <c r="BZ790" s="770"/>
      <c r="CA790" s="770"/>
      <c r="CB790" s="770"/>
      <c r="CC790" s="770"/>
    </row>
    <row r="791" spans="1:81" s="64" customFormat="1">
      <c r="A791" s="158"/>
      <c r="B791" s="159" t="str">
        <f>A791&amp;"-"&amp;TEXT(COUNTIF($A$5:A791,A791),"000")</f>
        <v>-000</v>
      </c>
      <c r="C791" s="52"/>
      <c r="D791" s="27"/>
      <c r="E791" s="28"/>
      <c r="F791" s="27"/>
      <c r="G791" s="27"/>
      <c r="H791" s="52"/>
      <c r="I791" s="380" t="str">
        <f>IFERROR(VLOOKUP($F791,'Liste planification'!$V$2:$W$96,2,FALSE),"")</f>
        <v/>
      </c>
      <c r="J791" s="27"/>
      <c r="K791" s="27"/>
      <c r="L791" s="27"/>
      <c r="M791" s="52"/>
      <c r="N791" s="52"/>
      <c r="O791" s="52"/>
      <c r="P791" s="52"/>
      <c r="Q791" s="52"/>
      <c r="R791" s="52"/>
      <c r="S791" s="52"/>
      <c r="T791" s="52"/>
      <c r="U791" s="52"/>
      <c r="V791" s="52"/>
      <c r="W791" s="52"/>
      <c r="X791" s="52"/>
      <c r="Y791" s="194"/>
      <c r="Z791" s="776"/>
      <c r="AA791" s="190"/>
      <c r="AB791" s="747">
        <f t="shared" si="48"/>
        <v>0</v>
      </c>
      <c r="AC791" s="748">
        <f t="shared" si="49"/>
        <v>0</v>
      </c>
      <c r="AD791" s="187"/>
      <c r="AE791" s="186"/>
      <c r="AF791" s="190"/>
      <c r="AG791" s="747">
        <f t="shared" si="50"/>
        <v>0</v>
      </c>
      <c r="AH791" s="748">
        <f t="shared" si="51"/>
        <v>0</v>
      </c>
      <c r="AI791" s="187"/>
      <c r="AJ791" s="52"/>
      <c r="AK791" s="156" t="str">
        <f>IFERROR(VLOOKUP($A791,'Liste planification'!$B$2:$C$105,2,FALSE),"")</f>
        <v/>
      </c>
      <c r="AL791" s="27"/>
      <c r="AM791" s="27"/>
      <c r="AN791" s="769"/>
      <c r="AO791" s="770"/>
      <c r="AP791" s="770"/>
      <c r="AQ791" s="770"/>
      <c r="AR791" s="770"/>
      <c r="AS791" s="770"/>
      <c r="AT791" s="770"/>
      <c r="AU791" s="770"/>
      <c r="AV791" s="770"/>
      <c r="AW791" s="770"/>
      <c r="AX791" s="770"/>
      <c r="AY791" s="770"/>
      <c r="AZ791" s="770"/>
      <c r="BA791" s="770"/>
      <c r="BB791" s="770"/>
      <c r="BC791" s="770"/>
      <c r="BD791" s="770"/>
      <c r="BE791" s="770"/>
      <c r="BF791" s="770"/>
      <c r="BG791" s="770"/>
      <c r="BH791" s="770"/>
      <c r="BI791" s="770"/>
      <c r="BJ791" s="770"/>
      <c r="BK791" s="770"/>
      <c r="BL791" s="770"/>
      <c r="BM791" s="770"/>
      <c r="BN791" s="770"/>
      <c r="BO791" s="770"/>
      <c r="BP791" s="770"/>
      <c r="BQ791" s="770"/>
      <c r="BR791" s="770"/>
      <c r="BS791" s="770"/>
      <c r="BT791" s="770"/>
      <c r="BU791" s="770"/>
      <c r="BV791" s="770"/>
      <c r="BW791" s="770"/>
      <c r="BX791" s="770"/>
      <c r="BY791" s="770"/>
      <c r="BZ791" s="770"/>
      <c r="CA791" s="770"/>
      <c r="CB791" s="770"/>
      <c r="CC791" s="770"/>
    </row>
    <row r="792" spans="1:81" s="64" customFormat="1">
      <c r="A792" s="158"/>
      <c r="B792" s="159" t="str">
        <f>A792&amp;"-"&amp;TEXT(COUNTIF($A$5:A792,A792),"000")</f>
        <v>-000</v>
      </c>
      <c r="C792" s="52"/>
      <c r="D792" s="27"/>
      <c r="E792" s="28"/>
      <c r="F792" s="27"/>
      <c r="G792" s="27"/>
      <c r="H792" s="52"/>
      <c r="I792" s="380" t="str">
        <f>IFERROR(VLOOKUP($F792,'Liste planification'!$V$2:$W$96,2,FALSE),"")</f>
        <v/>
      </c>
      <c r="J792" s="27"/>
      <c r="K792" s="27"/>
      <c r="L792" s="27"/>
      <c r="M792" s="52"/>
      <c r="N792" s="52"/>
      <c r="O792" s="52"/>
      <c r="P792" s="52"/>
      <c r="Q792" s="52"/>
      <c r="R792" s="52"/>
      <c r="S792" s="52"/>
      <c r="T792" s="52"/>
      <c r="U792" s="52"/>
      <c r="V792" s="52"/>
      <c r="W792" s="52"/>
      <c r="X792" s="52"/>
      <c r="Y792" s="194"/>
      <c r="Z792" s="776"/>
      <c r="AA792" s="190"/>
      <c r="AB792" s="747">
        <f t="shared" si="48"/>
        <v>0</v>
      </c>
      <c r="AC792" s="748">
        <f t="shared" si="49"/>
        <v>0</v>
      </c>
      <c r="AD792" s="187"/>
      <c r="AE792" s="186"/>
      <c r="AF792" s="190"/>
      <c r="AG792" s="747">
        <f t="shared" si="50"/>
        <v>0</v>
      </c>
      <c r="AH792" s="748">
        <f t="shared" si="51"/>
        <v>0</v>
      </c>
      <c r="AI792" s="187"/>
      <c r="AJ792" s="52"/>
      <c r="AK792" s="156" t="str">
        <f>IFERROR(VLOOKUP($A792,'Liste planification'!$B$2:$C$105,2,FALSE),"")</f>
        <v/>
      </c>
      <c r="AL792" s="27"/>
      <c r="AM792" s="27"/>
      <c r="AN792" s="769"/>
      <c r="AO792" s="770"/>
      <c r="AP792" s="770"/>
      <c r="AQ792" s="770"/>
      <c r="AR792" s="770"/>
      <c r="AS792" s="770"/>
      <c r="AT792" s="770"/>
      <c r="AU792" s="770"/>
      <c r="AV792" s="770"/>
      <c r="AW792" s="770"/>
      <c r="AX792" s="770"/>
      <c r="AY792" s="770"/>
      <c r="AZ792" s="770"/>
      <c r="BA792" s="770"/>
      <c r="BB792" s="770"/>
      <c r="BC792" s="770"/>
      <c r="BD792" s="770"/>
      <c r="BE792" s="770"/>
      <c r="BF792" s="770"/>
      <c r="BG792" s="770"/>
      <c r="BH792" s="770"/>
      <c r="BI792" s="770"/>
      <c r="BJ792" s="770"/>
      <c r="BK792" s="770"/>
      <c r="BL792" s="770"/>
      <c r="BM792" s="770"/>
      <c r="BN792" s="770"/>
      <c r="BO792" s="770"/>
      <c r="BP792" s="770"/>
      <c r="BQ792" s="770"/>
      <c r="BR792" s="770"/>
      <c r="BS792" s="770"/>
      <c r="BT792" s="770"/>
      <c r="BU792" s="770"/>
      <c r="BV792" s="770"/>
      <c r="BW792" s="770"/>
      <c r="BX792" s="770"/>
      <c r="BY792" s="770"/>
      <c r="BZ792" s="770"/>
      <c r="CA792" s="770"/>
      <c r="CB792" s="770"/>
      <c r="CC792" s="770"/>
    </row>
    <row r="793" spans="1:81" s="64" customFormat="1">
      <c r="A793" s="158"/>
      <c r="B793" s="159" t="str">
        <f>A793&amp;"-"&amp;TEXT(COUNTIF($A$5:A793,A793),"000")</f>
        <v>-000</v>
      </c>
      <c r="C793" s="52"/>
      <c r="D793" s="27"/>
      <c r="E793" s="28"/>
      <c r="F793" s="27"/>
      <c r="G793" s="27"/>
      <c r="H793" s="52"/>
      <c r="I793" s="380" t="str">
        <f>IFERROR(VLOOKUP($F793,'Liste planification'!$V$2:$W$96,2,FALSE),"")</f>
        <v/>
      </c>
      <c r="J793" s="27"/>
      <c r="K793" s="27"/>
      <c r="L793" s="27"/>
      <c r="M793" s="52"/>
      <c r="N793" s="52"/>
      <c r="O793" s="52"/>
      <c r="P793" s="52"/>
      <c r="Q793" s="52"/>
      <c r="R793" s="52"/>
      <c r="S793" s="52"/>
      <c r="T793" s="52"/>
      <c r="U793" s="52"/>
      <c r="V793" s="52"/>
      <c r="W793" s="52"/>
      <c r="X793" s="52"/>
      <c r="Y793" s="194"/>
      <c r="Z793" s="776"/>
      <c r="AA793" s="190"/>
      <c r="AB793" s="747">
        <f t="shared" si="48"/>
        <v>0</v>
      </c>
      <c r="AC793" s="748">
        <f t="shared" si="49"/>
        <v>0</v>
      </c>
      <c r="AD793" s="187"/>
      <c r="AE793" s="186"/>
      <c r="AF793" s="190"/>
      <c r="AG793" s="747">
        <f t="shared" si="50"/>
        <v>0</v>
      </c>
      <c r="AH793" s="748">
        <f t="shared" si="51"/>
        <v>0</v>
      </c>
      <c r="AI793" s="187"/>
      <c r="AJ793" s="52"/>
      <c r="AK793" s="156" t="str">
        <f>IFERROR(VLOOKUP($A793,'Liste planification'!$B$2:$C$105,2,FALSE),"")</f>
        <v/>
      </c>
      <c r="AL793" s="27"/>
      <c r="AM793" s="27"/>
      <c r="AN793" s="769"/>
      <c r="AO793" s="770"/>
      <c r="AP793" s="770"/>
      <c r="AQ793" s="770"/>
      <c r="AR793" s="770"/>
      <c r="AS793" s="770"/>
      <c r="AT793" s="770"/>
      <c r="AU793" s="770"/>
      <c r="AV793" s="770"/>
      <c r="AW793" s="770"/>
      <c r="AX793" s="770"/>
      <c r="AY793" s="770"/>
      <c r="AZ793" s="770"/>
      <c r="BA793" s="770"/>
      <c r="BB793" s="770"/>
      <c r="BC793" s="770"/>
      <c r="BD793" s="770"/>
      <c r="BE793" s="770"/>
      <c r="BF793" s="770"/>
      <c r="BG793" s="770"/>
      <c r="BH793" s="770"/>
      <c r="BI793" s="770"/>
      <c r="BJ793" s="770"/>
      <c r="BK793" s="770"/>
      <c r="BL793" s="770"/>
      <c r="BM793" s="770"/>
      <c r="BN793" s="770"/>
      <c r="BO793" s="770"/>
      <c r="BP793" s="770"/>
      <c r="BQ793" s="770"/>
      <c r="BR793" s="770"/>
      <c r="BS793" s="770"/>
      <c r="BT793" s="770"/>
      <c r="BU793" s="770"/>
      <c r="BV793" s="770"/>
      <c r="BW793" s="770"/>
      <c r="BX793" s="770"/>
      <c r="BY793" s="770"/>
      <c r="BZ793" s="770"/>
      <c r="CA793" s="770"/>
      <c r="CB793" s="770"/>
      <c r="CC793" s="770"/>
    </row>
    <row r="794" spans="1:81" s="64" customFormat="1">
      <c r="A794" s="158"/>
      <c r="B794" s="159" t="str">
        <f>A794&amp;"-"&amp;TEXT(COUNTIF($A$5:A794,A794),"000")</f>
        <v>-000</v>
      </c>
      <c r="C794" s="52"/>
      <c r="D794" s="27"/>
      <c r="E794" s="28"/>
      <c r="F794" s="27"/>
      <c r="G794" s="27"/>
      <c r="H794" s="52"/>
      <c r="I794" s="380" t="str">
        <f>IFERROR(VLOOKUP($F794,'Liste planification'!$V$2:$W$96,2,FALSE),"")</f>
        <v/>
      </c>
      <c r="J794" s="27"/>
      <c r="K794" s="27"/>
      <c r="L794" s="27"/>
      <c r="M794" s="52"/>
      <c r="N794" s="52"/>
      <c r="O794" s="52"/>
      <c r="P794" s="52"/>
      <c r="Q794" s="52"/>
      <c r="R794" s="52"/>
      <c r="S794" s="52"/>
      <c r="T794" s="52"/>
      <c r="U794" s="52"/>
      <c r="V794" s="52"/>
      <c r="W794" s="52"/>
      <c r="X794" s="52"/>
      <c r="Y794" s="194"/>
      <c r="Z794" s="776"/>
      <c r="AA794" s="190"/>
      <c r="AB794" s="747">
        <f t="shared" si="48"/>
        <v>0</v>
      </c>
      <c r="AC794" s="748">
        <f t="shared" si="49"/>
        <v>0</v>
      </c>
      <c r="AD794" s="187"/>
      <c r="AE794" s="186"/>
      <c r="AF794" s="190"/>
      <c r="AG794" s="747">
        <f t="shared" si="50"/>
        <v>0</v>
      </c>
      <c r="AH794" s="748">
        <f t="shared" si="51"/>
        <v>0</v>
      </c>
      <c r="AI794" s="187"/>
      <c r="AJ794" s="52"/>
      <c r="AK794" s="156" t="str">
        <f>IFERROR(VLOOKUP($A794,'Liste planification'!$B$2:$C$105,2,FALSE),"")</f>
        <v/>
      </c>
      <c r="AL794" s="27"/>
      <c r="AM794" s="27"/>
      <c r="AN794" s="769"/>
      <c r="AO794" s="770"/>
      <c r="AP794" s="770"/>
      <c r="AQ794" s="770"/>
      <c r="AR794" s="770"/>
      <c r="AS794" s="770"/>
      <c r="AT794" s="770"/>
      <c r="AU794" s="770"/>
      <c r="AV794" s="770"/>
      <c r="AW794" s="770"/>
      <c r="AX794" s="770"/>
      <c r="AY794" s="770"/>
      <c r="AZ794" s="770"/>
      <c r="BA794" s="770"/>
      <c r="BB794" s="770"/>
      <c r="BC794" s="770"/>
      <c r="BD794" s="770"/>
      <c r="BE794" s="770"/>
      <c r="BF794" s="770"/>
      <c r="BG794" s="770"/>
      <c r="BH794" s="770"/>
      <c r="BI794" s="770"/>
      <c r="BJ794" s="770"/>
      <c r="BK794" s="770"/>
      <c r="BL794" s="770"/>
      <c r="BM794" s="770"/>
      <c r="BN794" s="770"/>
      <c r="BO794" s="770"/>
      <c r="BP794" s="770"/>
      <c r="BQ794" s="770"/>
      <c r="BR794" s="770"/>
      <c r="BS794" s="770"/>
      <c r="BT794" s="770"/>
      <c r="BU794" s="770"/>
      <c r="BV794" s="770"/>
      <c r="BW794" s="770"/>
      <c r="BX794" s="770"/>
      <c r="BY794" s="770"/>
      <c r="BZ794" s="770"/>
      <c r="CA794" s="770"/>
      <c r="CB794" s="770"/>
      <c r="CC794" s="770"/>
    </row>
    <row r="795" spans="1:81" s="64" customFormat="1">
      <c r="A795" s="158"/>
      <c r="B795" s="159" t="str">
        <f>A795&amp;"-"&amp;TEXT(COUNTIF($A$5:A795,A795),"000")</f>
        <v>-000</v>
      </c>
      <c r="C795" s="52"/>
      <c r="D795" s="27"/>
      <c r="E795" s="28"/>
      <c r="F795" s="27"/>
      <c r="G795" s="27"/>
      <c r="H795" s="52"/>
      <c r="I795" s="380" t="str">
        <f>IFERROR(VLOOKUP($F795,'Liste planification'!$V$2:$W$96,2,FALSE),"")</f>
        <v/>
      </c>
      <c r="J795" s="27"/>
      <c r="K795" s="27"/>
      <c r="L795" s="27"/>
      <c r="M795" s="52"/>
      <c r="N795" s="52"/>
      <c r="O795" s="52"/>
      <c r="P795" s="52"/>
      <c r="Q795" s="52"/>
      <c r="R795" s="52"/>
      <c r="S795" s="52"/>
      <c r="T795" s="52"/>
      <c r="U795" s="52"/>
      <c r="V795" s="52"/>
      <c r="W795" s="52"/>
      <c r="X795" s="52"/>
      <c r="Y795" s="194"/>
      <c r="Z795" s="776"/>
      <c r="AA795" s="190"/>
      <c r="AB795" s="747">
        <f t="shared" si="48"/>
        <v>0</v>
      </c>
      <c r="AC795" s="748">
        <f t="shared" si="49"/>
        <v>0</v>
      </c>
      <c r="AD795" s="187"/>
      <c r="AE795" s="186"/>
      <c r="AF795" s="190"/>
      <c r="AG795" s="747">
        <f t="shared" si="50"/>
        <v>0</v>
      </c>
      <c r="AH795" s="748">
        <f t="shared" si="51"/>
        <v>0</v>
      </c>
      <c r="AI795" s="187"/>
      <c r="AJ795" s="52"/>
      <c r="AK795" s="156" t="str">
        <f>IFERROR(VLOOKUP($A795,'Liste planification'!$B$2:$C$105,2,FALSE),"")</f>
        <v/>
      </c>
      <c r="AL795" s="27"/>
      <c r="AM795" s="27"/>
      <c r="AN795" s="769"/>
      <c r="AO795" s="770"/>
      <c r="AP795" s="770"/>
      <c r="AQ795" s="770"/>
      <c r="AR795" s="770"/>
      <c r="AS795" s="770"/>
      <c r="AT795" s="770"/>
      <c r="AU795" s="770"/>
      <c r="AV795" s="770"/>
      <c r="AW795" s="770"/>
      <c r="AX795" s="770"/>
      <c r="AY795" s="770"/>
      <c r="AZ795" s="770"/>
      <c r="BA795" s="770"/>
      <c r="BB795" s="770"/>
      <c r="BC795" s="770"/>
      <c r="BD795" s="770"/>
      <c r="BE795" s="770"/>
      <c r="BF795" s="770"/>
      <c r="BG795" s="770"/>
      <c r="BH795" s="770"/>
      <c r="BI795" s="770"/>
      <c r="BJ795" s="770"/>
      <c r="BK795" s="770"/>
      <c r="BL795" s="770"/>
      <c r="BM795" s="770"/>
      <c r="BN795" s="770"/>
      <c r="BO795" s="770"/>
      <c r="BP795" s="770"/>
      <c r="BQ795" s="770"/>
      <c r="BR795" s="770"/>
      <c r="BS795" s="770"/>
      <c r="BT795" s="770"/>
      <c r="BU795" s="770"/>
      <c r="BV795" s="770"/>
      <c r="BW795" s="770"/>
      <c r="BX795" s="770"/>
      <c r="BY795" s="770"/>
      <c r="BZ795" s="770"/>
      <c r="CA795" s="770"/>
      <c r="CB795" s="770"/>
      <c r="CC795" s="770"/>
    </row>
    <row r="796" spans="1:81" s="64" customFormat="1">
      <c r="A796" s="158"/>
      <c r="B796" s="159" t="str">
        <f>A796&amp;"-"&amp;TEXT(COUNTIF($A$5:A796,A796),"000")</f>
        <v>-000</v>
      </c>
      <c r="C796" s="52"/>
      <c r="D796" s="27"/>
      <c r="E796" s="28"/>
      <c r="F796" s="27"/>
      <c r="G796" s="27"/>
      <c r="H796" s="52"/>
      <c r="I796" s="380" t="str">
        <f>IFERROR(VLOOKUP($F796,'Liste planification'!$V$2:$W$96,2,FALSE),"")</f>
        <v/>
      </c>
      <c r="J796" s="27"/>
      <c r="K796" s="27"/>
      <c r="L796" s="27"/>
      <c r="M796" s="52"/>
      <c r="N796" s="52"/>
      <c r="O796" s="52"/>
      <c r="P796" s="52"/>
      <c r="Q796" s="52"/>
      <c r="R796" s="52"/>
      <c r="S796" s="52"/>
      <c r="T796" s="52"/>
      <c r="U796" s="52"/>
      <c r="V796" s="52"/>
      <c r="W796" s="52"/>
      <c r="X796" s="52"/>
      <c r="Y796" s="194"/>
      <c r="Z796" s="776"/>
      <c r="AA796" s="190"/>
      <c r="AB796" s="747">
        <f t="shared" si="48"/>
        <v>0</v>
      </c>
      <c r="AC796" s="748">
        <f t="shared" si="49"/>
        <v>0</v>
      </c>
      <c r="AD796" s="187"/>
      <c r="AE796" s="186"/>
      <c r="AF796" s="190"/>
      <c r="AG796" s="747">
        <f t="shared" si="50"/>
        <v>0</v>
      </c>
      <c r="AH796" s="748">
        <f t="shared" si="51"/>
        <v>0</v>
      </c>
      <c r="AI796" s="187"/>
      <c r="AJ796" s="52"/>
      <c r="AK796" s="156" t="str">
        <f>IFERROR(VLOOKUP($A796,'Liste planification'!$B$2:$C$105,2,FALSE),"")</f>
        <v/>
      </c>
      <c r="AL796" s="27"/>
      <c r="AM796" s="27"/>
      <c r="AN796" s="769"/>
      <c r="AO796" s="770"/>
      <c r="AP796" s="770"/>
      <c r="AQ796" s="770"/>
      <c r="AR796" s="770"/>
      <c r="AS796" s="770"/>
      <c r="AT796" s="770"/>
      <c r="AU796" s="770"/>
      <c r="AV796" s="770"/>
      <c r="AW796" s="770"/>
      <c r="AX796" s="770"/>
      <c r="AY796" s="770"/>
      <c r="AZ796" s="770"/>
      <c r="BA796" s="770"/>
      <c r="BB796" s="770"/>
      <c r="BC796" s="770"/>
      <c r="BD796" s="770"/>
      <c r="BE796" s="770"/>
      <c r="BF796" s="770"/>
      <c r="BG796" s="770"/>
      <c r="BH796" s="770"/>
      <c r="BI796" s="770"/>
      <c r="BJ796" s="770"/>
      <c r="BK796" s="770"/>
      <c r="BL796" s="770"/>
      <c r="BM796" s="770"/>
      <c r="BN796" s="770"/>
      <c r="BO796" s="770"/>
      <c r="BP796" s="770"/>
      <c r="BQ796" s="770"/>
      <c r="BR796" s="770"/>
      <c r="BS796" s="770"/>
      <c r="BT796" s="770"/>
      <c r="BU796" s="770"/>
      <c r="BV796" s="770"/>
      <c r="BW796" s="770"/>
      <c r="BX796" s="770"/>
      <c r="BY796" s="770"/>
      <c r="BZ796" s="770"/>
      <c r="CA796" s="770"/>
      <c r="CB796" s="770"/>
      <c r="CC796" s="770"/>
    </row>
    <row r="797" spans="1:81" s="64" customFormat="1">
      <c r="A797" s="158"/>
      <c r="B797" s="159" t="str">
        <f>A797&amp;"-"&amp;TEXT(COUNTIF($A$5:A797,A797),"000")</f>
        <v>-000</v>
      </c>
      <c r="C797" s="52"/>
      <c r="D797" s="27"/>
      <c r="E797" s="28"/>
      <c r="F797" s="27"/>
      <c r="G797" s="27"/>
      <c r="H797" s="52"/>
      <c r="I797" s="380" t="str">
        <f>IFERROR(VLOOKUP($F797,'Liste planification'!$V$2:$W$96,2,FALSE),"")</f>
        <v/>
      </c>
      <c r="J797" s="27"/>
      <c r="K797" s="27"/>
      <c r="L797" s="27"/>
      <c r="M797" s="52"/>
      <c r="N797" s="52"/>
      <c r="O797" s="52"/>
      <c r="P797" s="52"/>
      <c r="Q797" s="52"/>
      <c r="R797" s="52"/>
      <c r="S797" s="52"/>
      <c r="T797" s="52"/>
      <c r="U797" s="52"/>
      <c r="V797" s="52"/>
      <c r="W797" s="52"/>
      <c r="X797" s="52"/>
      <c r="Y797" s="194"/>
      <c r="Z797" s="776"/>
      <c r="AA797" s="190"/>
      <c r="AB797" s="747">
        <f t="shared" si="48"/>
        <v>0</v>
      </c>
      <c r="AC797" s="748">
        <f t="shared" si="49"/>
        <v>0</v>
      </c>
      <c r="AD797" s="187"/>
      <c r="AE797" s="186"/>
      <c r="AF797" s="190"/>
      <c r="AG797" s="747">
        <f t="shared" si="50"/>
        <v>0</v>
      </c>
      <c r="AH797" s="748">
        <f t="shared" si="51"/>
        <v>0</v>
      </c>
      <c r="AI797" s="187"/>
      <c r="AJ797" s="52"/>
      <c r="AK797" s="156" t="str">
        <f>IFERROR(VLOOKUP($A797,'Liste planification'!$B$2:$C$105,2,FALSE),"")</f>
        <v/>
      </c>
      <c r="AL797" s="27"/>
      <c r="AM797" s="27"/>
      <c r="AN797" s="769"/>
      <c r="AO797" s="770"/>
      <c r="AP797" s="770"/>
      <c r="AQ797" s="770"/>
      <c r="AR797" s="770"/>
      <c r="AS797" s="770"/>
      <c r="AT797" s="770"/>
      <c r="AU797" s="770"/>
      <c r="AV797" s="770"/>
      <c r="AW797" s="770"/>
      <c r="AX797" s="770"/>
      <c r="AY797" s="770"/>
      <c r="AZ797" s="770"/>
      <c r="BA797" s="770"/>
      <c r="BB797" s="770"/>
      <c r="BC797" s="770"/>
      <c r="BD797" s="770"/>
      <c r="BE797" s="770"/>
      <c r="BF797" s="770"/>
      <c r="BG797" s="770"/>
      <c r="BH797" s="770"/>
      <c r="BI797" s="770"/>
      <c r="BJ797" s="770"/>
      <c r="BK797" s="770"/>
      <c r="BL797" s="770"/>
      <c r="BM797" s="770"/>
      <c r="BN797" s="770"/>
      <c r="BO797" s="770"/>
      <c r="BP797" s="770"/>
      <c r="BQ797" s="770"/>
      <c r="BR797" s="770"/>
      <c r="BS797" s="770"/>
      <c r="BT797" s="770"/>
      <c r="BU797" s="770"/>
      <c r="BV797" s="770"/>
      <c r="BW797" s="770"/>
      <c r="BX797" s="770"/>
      <c r="BY797" s="770"/>
      <c r="BZ797" s="770"/>
      <c r="CA797" s="770"/>
      <c r="CB797" s="770"/>
      <c r="CC797" s="770"/>
    </row>
    <row r="798" spans="1:81" s="64" customFormat="1">
      <c r="A798" s="158"/>
      <c r="B798" s="159" t="str">
        <f>A798&amp;"-"&amp;TEXT(COUNTIF($A$5:A798,A798),"000")</f>
        <v>-000</v>
      </c>
      <c r="C798" s="52"/>
      <c r="D798" s="27"/>
      <c r="E798" s="28"/>
      <c r="F798" s="27"/>
      <c r="G798" s="27"/>
      <c r="H798" s="52"/>
      <c r="I798" s="380" t="str">
        <f>IFERROR(VLOOKUP($F798,'Liste planification'!$V$2:$W$96,2,FALSE),"")</f>
        <v/>
      </c>
      <c r="J798" s="27"/>
      <c r="K798" s="27"/>
      <c r="L798" s="27"/>
      <c r="M798" s="52"/>
      <c r="N798" s="52"/>
      <c r="O798" s="52"/>
      <c r="P798" s="52"/>
      <c r="Q798" s="52"/>
      <c r="R798" s="52"/>
      <c r="S798" s="52"/>
      <c r="T798" s="52"/>
      <c r="U798" s="52"/>
      <c r="V798" s="52"/>
      <c r="W798" s="52"/>
      <c r="X798" s="52"/>
      <c r="Y798" s="194"/>
      <c r="Z798" s="776"/>
      <c r="AA798" s="190"/>
      <c r="AB798" s="747">
        <f t="shared" si="48"/>
        <v>0</v>
      </c>
      <c r="AC798" s="748">
        <f t="shared" si="49"/>
        <v>0</v>
      </c>
      <c r="AD798" s="187"/>
      <c r="AE798" s="186"/>
      <c r="AF798" s="190"/>
      <c r="AG798" s="747">
        <f t="shared" si="50"/>
        <v>0</v>
      </c>
      <c r="AH798" s="748">
        <f t="shared" si="51"/>
        <v>0</v>
      </c>
      <c r="AI798" s="187"/>
      <c r="AJ798" s="52"/>
      <c r="AK798" s="156" t="str">
        <f>IFERROR(VLOOKUP($A798,'Liste planification'!$B$2:$C$105,2,FALSE),"")</f>
        <v/>
      </c>
      <c r="AL798" s="27"/>
      <c r="AM798" s="27"/>
      <c r="AN798" s="769"/>
      <c r="AO798" s="770"/>
      <c r="AP798" s="770"/>
      <c r="AQ798" s="770"/>
      <c r="AR798" s="770"/>
      <c r="AS798" s="770"/>
      <c r="AT798" s="770"/>
      <c r="AU798" s="770"/>
      <c r="AV798" s="770"/>
      <c r="AW798" s="770"/>
      <c r="AX798" s="770"/>
      <c r="AY798" s="770"/>
      <c r="AZ798" s="770"/>
      <c r="BA798" s="770"/>
      <c r="BB798" s="770"/>
      <c r="BC798" s="770"/>
      <c r="BD798" s="770"/>
      <c r="BE798" s="770"/>
      <c r="BF798" s="770"/>
      <c r="BG798" s="770"/>
      <c r="BH798" s="770"/>
      <c r="BI798" s="770"/>
      <c r="BJ798" s="770"/>
      <c r="BK798" s="770"/>
      <c r="BL798" s="770"/>
      <c r="BM798" s="770"/>
      <c r="BN798" s="770"/>
      <c r="BO798" s="770"/>
      <c r="BP798" s="770"/>
      <c r="BQ798" s="770"/>
      <c r="BR798" s="770"/>
      <c r="BS798" s="770"/>
      <c r="BT798" s="770"/>
      <c r="BU798" s="770"/>
      <c r="BV798" s="770"/>
      <c r="BW798" s="770"/>
      <c r="BX798" s="770"/>
      <c r="BY798" s="770"/>
      <c r="BZ798" s="770"/>
      <c r="CA798" s="770"/>
      <c r="CB798" s="770"/>
      <c r="CC798" s="770"/>
    </row>
    <row r="799" spans="1:81" s="64" customFormat="1">
      <c r="A799" s="158"/>
      <c r="B799" s="159" t="str">
        <f>A799&amp;"-"&amp;TEXT(COUNTIF($A$5:A799,A799),"000")</f>
        <v>-000</v>
      </c>
      <c r="C799" s="52"/>
      <c r="D799" s="27"/>
      <c r="E799" s="28"/>
      <c r="F799" s="27"/>
      <c r="G799" s="27"/>
      <c r="H799" s="52"/>
      <c r="I799" s="380" t="str">
        <f>IFERROR(VLOOKUP($F799,'Liste planification'!$V$2:$W$96,2,FALSE),"")</f>
        <v/>
      </c>
      <c r="J799" s="27"/>
      <c r="K799" s="27"/>
      <c r="L799" s="27"/>
      <c r="M799" s="52"/>
      <c r="N799" s="52"/>
      <c r="O799" s="52"/>
      <c r="P799" s="52"/>
      <c r="Q799" s="52"/>
      <c r="R799" s="52"/>
      <c r="S799" s="52"/>
      <c r="T799" s="52"/>
      <c r="U799" s="52"/>
      <c r="V799" s="52"/>
      <c r="W799" s="52"/>
      <c r="X799" s="52"/>
      <c r="Y799" s="194"/>
      <c r="Z799" s="776"/>
      <c r="AA799" s="190"/>
      <c r="AB799" s="747">
        <f t="shared" si="48"/>
        <v>0</v>
      </c>
      <c r="AC799" s="748">
        <f t="shared" si="49"/>
        <v>0</v>
      </c>
      <c r="AD799" s="187"/>
      <c r="AE799" s="186"/>
      <c r="AF799" s="190"/>
      <c r="AG799" s="747">
        <f t="shared" si="50"/>
        <v>0</v>
      </c>
      <c r="AH799" s="748">
        <f t="shared" si="51"/>
        <v>0</v>
      </c>
      <c r="AI799" s="187"/>
      <c r="AJ799" s="52"/>
      <c r="AK799" s="156" t="str">
        <f>IFERROR(VLOOKUP($A799,'Liste planification'!$B$2:$C$105,2,FALSE),"")</f>
        <v/>
      </c>
      <c r="AL799" s="27"/>
      <c r="AM799" s="27"/>
      <c r="AN799" s="769"/>
      <c r="AO799" s="770"/>
      <c r="AP799" s="770"/>
      <c r="AQ799" s="770"/>
      <c r="AR799" s="770"/>
      <c r="AS799" s="770"/>
      <c r="AT799" s="770"/>
      <c r="AU799" s="770"/>
      <c r="AV799" s="770"/>
      <c r="AW799" s="770"/>
      <c r="AX799" s="770"/>
      <c r="AY799" s="770"/>
      <c r="AZ799" s="770"/>
      <c r="BA799" s="770"/>
      <c r="BB799" s="770"/>
      <c r="BC799" s="770"/>
      <c r="BD799" s="770"/>
      <c r="BE799" s="770"/>
      <c r="BF799" s="770"/>
      <c r="BG799" s="770"/>
      <c r="BH799" s="770"/>
      <c r="BI799" s="770"/>
      <c r="BJ799" s="770"/>
      <c r="BK799" s="770"/>
      <c r="BL799" s="770"/>
      <c r="BM799" s="770"/>
      <c r="BN799" s="770"/>
      <c r="BO799" s="770"/>
      <c r="BP799" s="770"/>
      <c r="BQ799" s="770"/>
      <c r="BR799" s="770"/>
      <c r="BS799" s="770"/>
      <c r="BT799" s="770"/>
      <c r="BU799" s="770"/>
      <c r="BV799" s="770"/>
      <c r="BW799" s="770"/>
      <c r="BX799" s="770"/>
      <c r="BY799" s="770"/>
      <c r="BZ799" s="770"/>
      <c r="CA799" s="770"/>
      <c r="CB799" s="770"/>
      <c r="CC799" s="770"/>
    </row>
    <row r="800" spans="1:81" s="64" customFormat="1">
      <c r="A800" s="158"/>
      <c r="B800" s="159" t="str">
        <f>A800&amp;"-"&amp;TEXT(COUNTIF($A$5:A800,A800),"000")</f>
        <v>-000</v>
      </c>
      <c r="C800" s="52"/>
      <c r="D800" s="27"/>
      <c r="E800" s="28"/>
      <c r="F800" s="27"/>
      <c r="G800" s="27"/>
      <c r="H800" s="52"/>
      <c r="I800" s="380" t="str">
        <f>IFERROR(VLOOKUP($F800,'Liste planification'!$V$2:$W$96,2,FALSE),"")</f>
        <v/>
      </c>
      <c r="J800" s="27"/>
      <c r="K800" s="27"/>
      <c r="L800" s="27"/>
      <c r="M800" s="52"/>
      <c r="N800" s="52"/>
      <c r="O800" s="52"/>
      <c r="P800" s="52"/>
      <c r="Q800" s="52"/>
      <c r="R800" s="52"/>
      <c r="S800" s="52"/>
      <c r="T800" s="52"/>
      <c r="U800" s="52"/>
      <c r="V800" s="52"/>
      <c r="W800" s="52"/>
      <c r="X800" s="52"/>
      <c r="Y800" s="194"/>
      <c r="Z800" s="776"/>
      <c r="AA800" s="190"/>
      <c r="AB800" s="747">
        <f t="shared" si="48"/>
        <v>0</v>
      </c>
      <c r="AC800" s="748">
        <f t="shared" si="49"/>
        <v>0</v>
      </c>
      <c r="AD800" s="187"/>
      <c r="AE800" s="186"/>
      <c r="AF800" s="190"/>
      <c r="AG800" s="747">
        <f t="shared" si="50"/>
        <v>0</v>
      </c>
      <c r="AH800" s="748">
        <f t="shared" si="51"/>
        <v>0</v>
      </c>
      <c r="AI800" s="187"/>
      <c r="AJ800" s="52"/>
      <c r="AK800" s="156" t="str">
        <f>IFERROR(VLOOKUP($A800,'Liste planification'!$B$2:$C$105,2,FALSE),"")</f>
        <v/>
      </c>
      <c r="AL800" s="27"/>
      <c r="AM800" s="27"/>
      <c r="AN800" s="769"/>
      <c r="AO800" s="770"/>
      <c r="AP800" s="770"/>
      <c r="AQ800" s="770"/>
      <c r="AR800" s="770"/>
      <c r="AS800" s="770"/>
      <c r="AT800" s="770"/>
      <c r="AU800" s="770"/>
      <c r="AV800" s="770"/>
      <c r="AW800" s="770"/>
      <c r="AX800" s="770"/>
      <c r="AY800" s="770"/>
      <c r="AZ800" s="770"/>
      <c r="BA800" s="770"/>
      <c r="BB800" s="770"/>
      <c r="BC800" s="770"/>
      <c r="BD800" s="770"/>
      <c r="BE800" s="770"/>
      <c r="BF800" s="770"/>
      <c r="BG800" s="770"/>
      <c r="BH800" s="770"/>
      <c r="BI800" s="770"/>
      <c r="BJ800" s="770"/>
      <c r="BK800" s="770"/>
      <c r="BL800" s="770"/>
      <c r="BM800" s="770"/>
      <c r="BN800" s="770"/>
      <c r="BO800" s="770"/>
      <c r="BP800" s="770"/>
      <c r="BQ800" s="770"/>
      <c r="BR800" s="770"/>
      <c r="BS800" s="770"/>
      <c r="BT800" s="770"/>
      <c r="BU800" s="770"/>
      <c r="BV800" s="770"/>
      <c r="BW800" s="770"/>
      <c r="BX800" s="770"/>
      <c r="BY800" s="770"/>
      <c r="BZ800" s="770"/>
      <c r="CA800" s="770"/>
      <c r="CB800" s="770"/>
      <c r="CC800" s="770"/>
    </row>
    <row r="801" spans="1:81" s="64" customFormat="1">
      <c r="A801" s="158"/>
      <c r="B801" s="159" t="str">
        <f>A801&amp;"-"&amp;TEXT(COUNTIF($A$5:A801,A801),"000")</f>
        <v>-000</v>
      </c>
      <c r="C801" s="52"/>
      <c r="D801" s="27"/>
      <c r="E801" s="28"/>
      <c r="F801" s="27"/>
      <c r="G801" s="27"/>
      <c r="H801" s="52"/>
      <c r="I801" s="380" t="str">
        <f>IFERROR(VLOOKUP($F801,'Liste planification'!$V$2:$W$96,2,FALSE),"")</f>
        <v/>
      </c>
      <c r="J801" s="27"/>
      <c r="K801" s="27"/>
      <c r="L801" s="27"/>
      <c r="M801" s="52"/>
      <c r="N801" s="52"/>
      <c r="O801" s="52"/>
      <c r="P801" s="52"/>
      <c r="Q801" s="52"/>
      <c r="R801" s="52"/>
      <c r="S801" s="52"/>
      <c r="T801" s="52"/>
      <c r="U801" s="52"/>
      <c r="V801" s="52"/>
      <c r="W801" s="52"/>
      <c r="X801" s="52"/>
      <c r="Y801" s="194"/>
      <c r="Z801" s="776"/>
      <c r="AA801" s="190"/>
      <c r="AB801" s="747">
        <f t="shared" si="48"/>
        <v>0</v>
      </c>
      <c r="AC801" s="748">
        <f t="shared" si="49"/>
        <v>0</v>
      </c>
      <c r="AD801" s="187"/>
      <c r="AE801" s="186"/>
      <c r="AF801" s="190"/>
      <c r="AG801" s="747">
        <f t="shared" si="50"/>
        <v>0</v>
      </c>
      <c r="AH801" s="748">
        <f t="shared" si="51"/>
        <v>0</v>
      </c>
      <c r="AI801" s="187"/>
      <c r="AJ801" s="52"/>
      <c r="AK801" s="156" t="str">
        <f>IFERROR(VLOOKUP($A801,'Liste planification'!$B$2:$C$105,2,FALSE),"")</f>
        <v/>
      </c>
      <c r="AL801" s="27"/>
      <c r="AM801" s="27"/>
      <c r="AN801" s="769"/>
      <c r="AO801" s="770"/>
      <c r="AP801" s="770"/>
      <c r="AQ801" s="770"/>
      <c r="AR801" s="770"/>
      <c r="AS801" s="770"/>
      <c r="AT801" s="770"/>
      <c r="AU801" s="770"/>
      <c r="AV801" s="770"/>
      <c r="AW801" s="770"/>
      <c r="AX801" s="770"/>
      <c r="AY801" s="770"/>
      <c r="AZ801" s="770"/>
      <c r="BA801" s="770"/>
      <c r="BB801" s="770"/>
      <c r="BC801" s="770"/>
      <c r="BD801" s="770"/>
      <c r="BE801" s="770"/>
      <c r="BF801" s="770"/>
      <c r="BG801" s="770"/>
      <c r="BH801" s="770"/>
      <c r="BI801" s="770"/>
      <c r="BJ801" s="770"/>
      <c r="BK801" s="770"/>
      <c r="BL801" s="770"/>
      <c r="BM801" s="770"/>
      <c r="BN801" s="770"/>
      <c r="BO801" s="770"/>
      <c r="BP801" s="770"/>
      <c r="BQ801" s="770"/>
      <c r="BR801" s="770"/>
      <c r="BS801" s="770"/>
      <c r="BT801" s="770"/>
      <c r="BU801" s="770"/>
      <c r="BV801" s="770"/>
      <c r="BW801" s="770"/>
      <c r="BX801" s="770"/>
      <c r="BY801" s="770"/>
      <c r="BZ801" s="770"/>
      <c r="CA801" s="770"/>
      <c r="CB801" s="770"/>
      <c r="CC801" s="770"/>
    </row>
    <row r="802" spans="1:81" s="64" customFormat="1">
      <c r="A802" s="158"/>
      <c r="B802" s="159" t="str">
        <f>A802&amp;"-"&amp;TEXT(COUNTIF($A$5:A802,A802),"000")</f>
        <v>-000</v>
      </c>
      <c r="C802" s="52"/>
      <c r="D802" s="27"/>
      <c r="E802" s="28"/>
      <c r="F802" s="27"/>
      <c r="G802" s="27"/>
      <c r="H802" s="52"/>
      <c r="I802" s="380" t="str">
        <f>IFERROR(VLOOKUP($F802,'Liste planification'!$V$2:$W$96,2,FALSE),"")</f>
        <v/>
      </c>
      <c r="J802" s="27"/>
      <c r="K802" s="27"/>
      <c r="L802" s="27"/>
      <c r="M802" s="52"/>
      <c r="N802" s="52"/>
      <c r="O802" s="52"/>
      <c r="P802" s="52"/>
      <c r="Q802" s="52"/>
      <c r="R802" s="52"/>
      <c r="S802" s="52"/>
      <c r="T802" s="52"/>
      <c r="U802" s="52"/>
      <c r="V802" s="52"/>
      <c r="W802" s="52"/>
      <c r="X802" s="52"/>
      <c r="Y802" s="194"/>
      <c r="Z802" s="776"/>
      <c r="AA802" s="190"/>
      <c r="AB802" s="747">
        <f t="shared" si="48"/>
        <v>0</v>
      </c>
      <c r="AC802" s="748">
        <f t="shared" si="49"/>
        <v>0</v>
      </c>
      <c r="AD802" s="187"/>
      <c r="AE802" s="186"/>
      <c r="AF802" s="190"/>
      <c r="AG802" s="747">
        <f t="shared" si="50"/>
        <v>0</v>
      </c>
      <c r="AH802" s="748">
        <f t="shared" si="51"/>
        <v>0</v>
      </c>
      <c r="AI802" s="187"/>
      <c r="AJ802" s="52"/>
      <c r="AK802" s="156" t="str">
        <f>IFERROR(VLOOKUP($A802,'Liste planification'!$B$2:$C$105,2,FALSE),"")</f>
        <v/>
      </c>
      <c r="AL802" s="27"/>
      <c r="AM802" s="27"/>
      <c r="AN802" s="769"/>
      <c r="AO802" s="770"/>
      <c r="AP802" s="770"/>
      <c r="AQ802" s="770"/>
      <c r="AR802" s="770"/>
      <c r="AS802" s="770"/>
      <c r="AT802" s="770"/>
      <c r="AU802" s="770"/>
      <c r="AV802" s="770"/>
      <c r="AW802" s="770"/>
      <c r="AX802" s="770"/>
      <c r="AY802" s="770"/>
      <c r="AZ802" s="770"/>
      <c r="BA802" s="770"/>
      <c r="BB802" s="770"/>
      <c r="BC802" s="770"/>
      <c r="BD802" s="770"/>
      <c r="BE802" s="770"/>
      <c r="BF802" s="770"/>
      <c r="BG802" s="770"/>
      <c r="BH802" s="770"/>
      <c r="BI802" s="770"/>
      <c r="BJ802" s="770"/>
      <c r="BK802" s="770"/>
      <c r="BL802" s="770"/>
      <c r="BM802" s="770"/>
      <c r="BN802" s="770"/>
      <c r="BO802" s="770"/>
      <c r="BP802" s="770"/>
      <c r="BQ802" s="770"/>
      <c r="BR802" s="770"/>
      <c r="BS802" s="770"/>
      <c r="BT802" s="770"/>
      <c r="BU802" s="770"/>
      <c r="BV802" s="770"/>
      <c r="BW802" s="770"/>
      <c r="BX802" s="770"/>
      <c r="BY802" s="770"/>
      <c r="BZ802" s="770"/>
      <c r="CA802" s="770"/>
      <c r="CB802" s="770"/>
      <c r="CC802" s="770"/>
    </row>
    <row r="803" spans="1:81" s="64" customFormat="1">
      <c r="A803" s="158"/>
      <c r="B803" s="159" t="str">
        <f>A803&amp;"-"&amp;TEXT(COUNTIF($A$5:A803,A803),"000")</f>
        <v>-000</v>
      </c>
      <c r="C803" s="52"/>
      <c r="D803" s="27"/>
      <c r="E803" s="28"/>
      <c r="F803" s="27"/>
      <c r="G803" s="27"/>
      <c r="H803" s="52"/>
      <c r="I803" s="380" t="str">
        <f>IFERROR(VLOOKUP($F803,'Liste planification'!$V$2:$W$96,2,FALSE),"")</f>
        <v/>
      </c>
      <c r="J803" s="27"/>
      <c r="K803" s="27"/>
      <c r="L803" s="27"/>
      <c r="M803" s="52"/>
      <c r="N803" s="52"/>
      <c r="O803" s="52"/>
      <c r="P803" s="52"/>
      <c r="Q803" s="52"/>
      <c r="R803" s="52"/>
      <c r="S803" s="52"/>
      <c r="T803" s="52"/>
      <c r="U803" s="52"/>
      <c r="V803" s="52"/>
      <c r="W803" s="52"/>
      <c r="X803" s="52"/>
      <c r="Y803" s="194"/>
      <c r="Z803" s="776"/>
      <c r="AA803" s="190"/>
      <c r="AB803" s="747">
        <f t="shared" si="48"/>
        <v>0</v>
      </c>
      <c r="AC803" s="748">
        <f t="shared" si="49"/>
        <v>0</v>
      </c>
      <c r="AD803" s="187"/>
      <c r="AE803" s="186"/>
      <c r="AF803" s="190"/>
      <c r="AG803" s="747">
        <f t="shared" si="50"/>
        <v>0</v>
      </c>
      <c r="AH803" s="748">
        <f t="shared" si="51"/>
        <v>0</v>
      </c>
      <c r="AI803" s="187"/>
      <c r="AJ803" s="52"/>
      <c r="AK803" s="156" t="str">
        <f>IFERROR(VLOOKUP($A803,'Liste planification'!$B$2:$C$105,2,FALSE),"")</f>
        <v/>
      </c>
      <c r="AL803" s="27"/>
      <c r="AM803" s="27"/>
      <c r="AN803" s="769"/>
      <c r="AO803" s="770"/>
      <c r="AP803" s="770"/>
      <c r="AQ803" s="770"/>
      <c r="AR803" s="770"/>
      <c r="AS803" s="770"/>
      <c r="AT803" s="770"/>
      <c r="AU803" s="770"/>
      <c r="AV803" s="770"/>
      <c r="AW803" s="770"/>
      <c r="AX803" s="770"/>
      <c r="AY803" s="770"/>
      <c r="AZ803" s="770"/>
      <c r="BA803" s="770"/>
      <c r="BB803" s="770"/>
      <c r="BC803" s="770"/>
      <c r="BD803" s="770"/>
      <c r="BE803" s="770"/>
      <c r="BF803" s="770"/>
      <c r="BG803" s="770"/>
      <c r="BH803" s="770"/>
      <c r="BI803" s="770"/>
      <c r="BJ803" s="770"/>
      <c r="BK803" s="770"/>
      <c r="BL803" s="770"/>
      <c r="BM803" s="770"/>
      <c r="BN803" s="770"/>
      <c r="BO803" s="770"/>
      <c r="BP803" s="770"/>
      <c r="BQ803" s="770"/>
      <c r="BR803" s="770"/>
      <c r="BS803" s="770"/>
      <c r="BT803" s="770"/>
      <c r="BU803" s="770"/>
      <c r="BV803" s="770"/>
      <c r="BW803" s="770"/>
      <c r="BX803" s="770"/>
      <c r="BY803" s="770"/>
      <c r="BZ803" s="770"/>
      <c r="CA803" s="770"/>
      <c r="CB803" s="770"/>
      <c r="CC803" s="770"/>
    </row>
    <row r="804" spans="1:81" s="64" customFormat="1">
      <c r="A804" s="158"/>
      <c r="B804" s="159" t="str">
        <f>A804&amp;"-"&amp;TEXT(COUNTIF($A$5:A804,A804),"000")</f>
        <v>-000</v>
      </c>
      <c r="C804" s="52"/>
      <c r="D804" s="27"/>
      <c r="E804" s="28"/>
      <c r="F804" s="27"/>
      <c r="G804" s="27"/>
      <c r="H804" s="52"/>
      <c r="I804" s="380" t="str">
        <f>IFERROR(VLOOKUP($F804,'Liste planification'!$V$2:$W$96,2,FALSE),"")</f>
        <v/>
      </c>
      <c r="J804" s="27"/>
      <c r="K804" s="27"/>
      <c r="L804" s="27"/>
      <c r="M804" s="52"/>
      <c r="N804" s="52"/>
      <c r="O804" s="52"/>
      <c r="P804" s="52"/>
      <c r="Q804" s="52"/>
      <c r="R804" s="52"/>
      <c r="S804" s="52"/>
      <c r="T804" s="52"/>
      <c r="U804" s="52"/>
      <c r="V804" s="52"/>
      <c r="W804" s="52"/>
      <c r="X804" s="52"/>
      <c r="Y804" s="194"/>
      <c r="Z804" s="776"/>
      <c r="AA804" s="190"/>
      <c r="AB804" s="747">
        <f t="shared" si="48"/>
        <v>0</v>
      </c>
      <c r="AC804" s="748">
        <f t="shared" si="49"/>
        <v>0</v>
      </c>
      <c r="AD804" s="187"/>
      <c r="AE804" s="186"/>
      <c r="AF804" s="190"/>
      <c r="AG804" s="747">
        <f t="shared" si="50"/>
        <v>0</v>
      </c>
      <c r="AH804" s="748">
        <f t="shared" si="51"/>
        <v>0</v>
      </c>
      <c r="AI804" s="187"/>
      <c r="AJ804" s="52"/>
      <c r="AK804" s="156" t="str">
        <f>IFERROR(VLOOKUP($A804,'Liste planification'!$B$2:$C$105,2,FALSE),"")</f>
        <v/>
      </c>
      <c r="AL804" s="27"/>
      <c r="AM804" s="27"/>
      <c r="AN804" s="769"/>
      <c r="AO804" s="770"/>
      <c r="AP804" s="770"/>
      <c r="AQ804" s="770"/>
      <c r="AR804" s="770"/>
      <c r="AS804" s="770"/>
      <c r="AT804" s="770"/>
      <c r="AU804" s="770"/>
      <c r="AV804" s="770"/>
      <c r="AW804" s="770"/>
      <c r="AX804" s="770"/>
      <c r="AY804" s="770"/>
      <c r="AZ804" s="770"/>
      <c r="BA804" s="770"/>
      <c r="BB804" s="770"/>
      <c r="BC804" s="770"/>
      <c r="BD804" s="770"/>
      <c r="BE804" s="770"/>
      <c r="BF804" s="770"/>
      <c r="BG804" s="770"/>
      <c r="BH804" s="770"/>
      <c r="BI804" s="770"/>
      <c r="BJ804" s="770"/>
      <c r="BK804" s="770"/>
      <c r="BL804" s="770"/>
      <c r="BM804" s="770"/>
      <c r="BN804" s="770"/>
      <c r="BO804" s="770"/>
      <c r="BP804" s="770"/>
      <c r="BQ804" s="770"/>
      <c r="BR804" s="770"/>
      <c r="BS804" s="770"/>
      <c r="BT804" s="770"/>
      <c r="BU804" s="770"/>
      <c r="BV804" s="770"/>
      <c r="BW804" s="770"/>
      <c r="BX804" s="770"/>
      <c r="BY804" s="770"/>
      <c r="BZ804" s="770"/>
      <c r="CA804" s="770"/>
      <c r="CB804" s="770"/>
      <c r="CC804" s="770"/>
    </row>
    <row r="805" spans="1:81" s="64" customFormat="1">
      <c r="A805" s="158"/>
      <c r="B805" s="159" t="str">
        <f>A805&amp;"-"&amp;TEXT(COUNTIF($A$5:A805,A805),"000")</f>
        <v>-000</v>
      </c>
      <c r="C805" s="52"/>
      <c r="D805" s="27"/>
      <c r="E805" s="28"/>
      <c r="F805" s="27"/>
      <c r="G805" s="27"/>
      <c r="H805" s="52"/>
      <c r="I805" s="380" t="str">
        <f>IFERROR(VLOOKUP($F805,'Liste planification'!$V$2:$W$96,2,FALSE),"")</f>
        <v/>
      </c>
      <c r="J805" s="27"/>
      <c r="K805" s="27"/>
      <c r="L805" s="27"/>
      <c r="M805" s="52"/>
      <c r="N805" s="52"/>
      <c r="O805" s="52"/>
      <c r="P805" s="52"/>
      <c r="Q805" s="52"/>
      <c r="R805" s="52"/>
      <c r="S805" s="52"/>
      <c r="T805" s="52"/>
      <c r="U805" s="52"/>
      <c r="V805" s="52"/>
      <c r="W805" s="52"/>
      <c r="X805" s="52"/>
      <c r="Y805" s="194"/>
      <c r="Z805" s="776"/>
      <c r="AA805" s="190"/>
      <c r="AB805" s="747">
        <f t="shared" si="48"/>
        <v>0</v>
      </c>
      <c r="AC805" s="748">
        <f t="shared" si="49"/>
        <v>0</v>
      </c>
      <c r="AD805" s="187"/>
      <c r="AE805" s="186"/>
      <c r="AF805" s="190"/>
      <c r="AG805" s="747">
        <f t="shared" si="50"/>
        <v>0</v>
      </c>
      <c r="AH805" s="748">
        <f t="shared" si="51"/>
        <v>0</v>
      </c>
      <c r="AI805" s="187"/>
      <c r="AJ805" s="52"/>
      <c r="AK805" s="156" t="str">
        <f>IFERROR(VLOOKUP($A805,'Liste planification'!$B$2:$C$105,2,FALSE),"")</f>
        <v/>
      </c>
      <c r="AL805" s="27"/>
      <c r="AM805" s="27"/>
      <c r="AN805" s="769"/>
      <c r="AO805" s="770"/>
      <c r="AP805" s="770"/>
      <c r="AQ805" s="770"/>
      <c r="AR805" s="770"/>
      <c r="AS805" s="770"/>
      <c r="AT805" s="770"/>
      <c r="AU805" s="770"/>
      <c r="AV805" s="770"/>
      <c r="AW805" s="770"/>
      <c r="AX805" s="770"/>
      <c r="AY805" s="770"/>
      <c r="AZ805" s="770"/>
      <c r="BA805" s="770"/>
      <c r="BB805" s="770"/>
      <c r="BC805" s="770"/>
      <c r="BD805" s="770"/>
      <c r="BE805" s="770"/>
      <c r="BF805" s="770"/>
      <c r="BG805" s="770"/>
      <c r="BH805" s="770"/>
      <c r="BI805" s="770"/>
      <c r="BJ805" s="770"/>
      <c r="BK805" s="770"/>
      <c r="BL805" s="770"/>
      <c r="BM805" s="770"/>
      <c r="BN805" s="770"/>
      <c r="BO805" s="770"/>
      <c r="BP805" s="770"/>
      <c r="BQ805" s="770"/>
      <c r="BR805" s="770"/>
      <c r="BS805" s="770"/>
      <c r="BT805" s="770"/>
      <c r="BU805" s="770"/>
      <c r="BV805" s="770"/>
      <c r="BW805" s="770"/>
      <c r="BX805" s="770"/>
      <c r="BY805" s="770"/>
      <c r="BZ805" s="770"/>
      <c r="CA805" s="770"/>
      <c r="CB805" s="770"/>
      <c r="CC805" s="770"/>
    </row>
    <row r="806" spans="1:81" s="64" customFormat="1">
      <c r="A806" s="158"/>
      <c r="B806" s="159" t="str">
        <f>A806&amp;"-"&amp;TEXT(COUNTIF($A$5:A806,A806),"000")</f>
        <v>-000</v>
      </c>
      <c r="C806" s="52"/>
      <c r="D806" s="27"/>
      <c r="E806" s="28"/>
      <c r="F806" s="27"/>
      <c r="G806" s="27"/>
      <c r="H806" s="52"/>
      <c r="I806" s="380" t="str">
        <f>IFERROR(VLOOKUP($F806,'Liste planification'!$V$2:$W$96,2,FALSE),"")</f>
        <v/>
      </c>
      <c r="J806" s="27"/>
      <c r="K806" s="27"/>
      <c r="L806" s="27"/>
      <c r="M806" s="52"/>
      <c r="N806" s="52"/>
      <c r="O806" s="52"/>
      <c r="P806" s="52"/>
      <c r="Q806" s="52"/>
      <c r="R806" s="52"/>
      <c r="S806" s="52"/>
      <c r="T806" s="52"/>
      <c r="U806" s="52"/>
      <c r="V806" s="52"/>
      <c r="W806" s="52"/>
      <c r="X806" s="52"/>
      <c r="Y806" s="194"/>
      <c r="Z806" s="776"/>
      <c r="AA806" s="190"/>
      <c r="AB806" s="747">
        <f t="shared" si="48"/>
        <v>0</v>
      </c>
      <c r="AC806" s="748">
        <f t="shared" si="49"/>
        <v>0</v>
      </c>
      <c r="AD806" s="187"/>
      <c r="AE806" s="186"/>
      <c r="AF806" s="190"/>
      <c r="AG806" s="747">
        <f t="shared" si="50"/>
        <v>0</v>
      </c>
      <c r="AH806" s="748">
        <f t="shared" si="51"/>
        <v>0</v>
      </c>
      <c r="AI806" s="187"/>
      <c r="AJ806" s="52"/>
      <c r="AK806" s="156" t="str">
        <f>IFERROR(VLOOKUP($A806,'Liste planification'!$B$2:$C$105,2,FALSE),"")</f>
        <v/>
      </c>
      <c r="AL806" s="27"/>
      <c r="AM806" s="27"/>
      <c r="AN806" s="769"/>
      <c r="AO806" s="770"/>
      <c r="AP806" s="770"/>
      <c r="AQ806" s="770"/>
      <c r="AR806" s="770"/>
      <c r="AS806" s="770"/>
      <c r="AT806" s="770"/>
      <c r="AU806" s="770"/>
      <c r="AV806" s="770"/>
      <c r="AW806" s="770"/>
      <c r="AX806" s="770"/>
      <c r="AY806" s="770"/>
      <c r="AZ806" s="770"/>
      <c r="BA806" s="770"/>
      <c r="BB806" s="770"/>
      <c r="BC806" s="770"/>
      <c r="BD806" s="770"/>
      <c r="BE806" s="770"/>
      <c r="BF806" s="770"/>
      <c r="BG806" s="770"/>
      <c r="BH806" s="770"/>
      <c r="BI806" s="770"/>
      <c r="BJ806" s="770"/>
      <c r="BK806" s="770"/>
      <c r="BL806" s="770"/>
      <c r="BM806" s="770"/>
      <c r="BN806" s="770"/>
      <c r="BO806" s="770"/>
      <c r="BP806" s="770"/>
      <c r="BQ806" s="770"/>
      <c r="BR806" s="770"/>
      <c r="BS806" s="770"/>
      <c r="BT806" s="770"/>
      <c r="BU806" s="770"/>
      <c r="BV806" s="770"/>
      <c r="BW806" s="770"/>
      <c r="BX806" s="770"/>
      <c r="BY806" s="770"/>
      <c r="BZ806" s="770"/>
      <c r="CA806" s="770"/>
      <c r="CB806" s="770"/>
      <c r="CC806" s="770"/>
    </row>
    <row r="807" spans="1:81" s="64" customFormat="1">
      <c r="A807" s="158"/>
      <c r="B807" s="159" t="str">
        <f>A807&amp;"-"&amp;TEXT(COUNTIF($A$5:A807,A807),"000")</f>
        <v>-000</v>
      </c>
      <c r="C807" s="52"/>
      <c r="D807" s="27"/>
      <c r="E807" s="28"/>
      <c r="F807" s="27"/>
      <c r="G807" s="27"/>
      <c r="H807" s="52"/>
      <c r="I807" s="380" t="str">
        <f>IFERROR(VLOOKUP($F807,'Liste planification'!$V$2:$W$96,2,FALSE),"")</f>
        <v/>
      </c>
      <c r="J807" s="27"/>
      <c r="K807" s="27"/>
      <c r="L807" s="27"/>
      <c r="M807" s="52"/>
      <c r="N807" s="52"/>
      <c r="O807" s="52"/>
      <c r="P807" s="52"/>
      <c r="Q807" s="52"/>
      <c r="R807" s="52"/>
      <c r="S807" s="52"/>
      <c r="T807" s="52"/>
      <c r="U807" s="52"/>
      <c r="V807" s="52"/>
      <c r="W807" s="52"/>
      <c r="X807" s="52"/>
      <c r="Y807" s="194"/>
      <c r="Z807" s="776"/>
      <c r="AA807" s="190"/>
      <c r="AB807" s="747">
        <f t="shared" si="48"/>
        <v>0</v>
      </c>
      <c r="AC807" s="748">
        <f t="shared" si="49"/>
        <v>0</v>
      </c>
      <c r="AD807" s="187"/>
      <c r="AE807" s="186"/>
      <c r="AF807" s="190"/>
      <c r="AG807" s="747">
        <f t="shared" si="50"/>
        <v>0</v>
      </c>
      <c r="AH807" s="748">
        <f t="shared" si="51"/>
        <v>0</v>
      </c>
      <c r="AI807" s="187"/>
      <c r="AJ807" s="52"/>
      <c r="AK807" s="156" t="str">
        <f>IFERROR(VLOOKUP($A807,'Liste planification'!$B$2:$C$105,2,FALSE),"")</f>
        <v/>
      </c>
      <c r="AL807" s="27"/>
      <c r="AM807" s="27"/>
      <c r="AN807" s="769"/>
      <c r="AO807" s="770"/>
      <c r="AP807" s="770"/>
      <c r="AQ807" s="770"/>
      <c r="AR807" s="770"/>
      <c r="AS807" s="770"/>
      <c r="AT807" s="770"/>
      <c r="AU807" s="770"/>
      <c r="AV807" s="770"/>
      <c r="AW807" s="770"/>
      <c r="AX807" s="770"/>
      <c r="AY807" s="770"/>
      <c r="AZ807" s="770"/>
      <c r="BA807" s="770"/>
      <c r="BB807" s="770"/>
      <c r="BC807" s="770"/>
      <c r="BD807" s="770"/>
      <c r="BE807" s="770"/>
      <c r="BF807" s="770"/>
      <c r="BG807" s="770"/>
      <c r="BH807" s="770"/>
      <c r="BI807" s="770"/>
      <c r="BJ807" s="770"/>
      <c r="BK807" s="770"/>
      <c r="BL807" s="770"/>
      <c r="BM807" s="770"/>
      <c r="BN807" s="770"/>
      <c r="BO807" s="770"/>
      <c r="BP807" s="770"/>
      <c r="BQ807" s="770"/>
      <c r="BR807" s="770"/>
      <c r="BS807" s="770"/>
      <c r="BT807" s="770"/>
      <c r="BU807" s="770"/>
      <c r="BV807" s="770"/>
      <c r="BW807" s="770"/>
      <c r="BX807" s="770"/>
      <c r="BY807" s="770"/>
      <c r="BZ807" s="770"/>
      <c r="CA807" s="770"/>
      <c r="CB807" s="770"/>
      <c r="CC807" s="770"/>
    </row>
    <row r="808" spans="1:81" s="64" customFormat="1">
      <c r="A808" s="158"/>
      <c r="B808" s="159" t="str">
        <f>A808&amp;"-"&amp;TEXT(COUNTIF($A$5:A808,A808),"000")</f>
        <v>-000</v>
      </c>
      <c r="C808" s="52"/>
      <c r="D808" s="27"/>
      <c r="E808" s="28"/>
      <c r="F808" s="27"/>
      <c r="G808" s="27"/>
      <c r="H808" s="52"/>
      <c r="I808" s="380" t="str">
        <f>IFERROR(VLOOKUP($F808,'Liste planification'!$V$2:$W$96,2,FALSE),"")</f>
        <v/>
      </c>
      <c r="J808" s="27"/>
      <c r="K808" s="27"/>
      <c r="L808" s="27"/>
      <c r="M808" s="52"/>
      <c r="N808" s="52"/>
      <c r="O808" s="52"/>
      <c r="P808" s="52"/>
      <c r="Q808" s="52"/>
      <c r="R808" s="52"/>
      <c r="S808" s="52"/>
      <c r="T808" s="52"/>
      <c r="U808" s="52"/>
      <c r="V808" s="52"/>
      <c r="W808" s="52"/>
      <c r="X808" s="52"/>
      <c r="Y808" s="194"/>
      <c r="Z808" s="776"/>
      <c r="AA808" s="190"/>
      <c r="AB808" s="747">
        <f t="shared" si="48"/>
        <v>0</v>
      </c>
      <c r="AC808" s="748">
        <f t="shared" si="49"/>
        <v>0</v>
      </c>
      <c r="AD808" s="187"/>
      <c r="AE808" s="186"/>
      <c r="AF808" s="190"/>
      <c r="AG808" s="747">
        <f t="shared" si="50"/>
        <v>0</v>
      </c>
      <c r="AH808" s="748">
        <f t="shared" si="51"/>
        <v>0</v>
      </c>
      <c r="AI808" s="187"/>
      <c r="AJ808" s="52"/>
      <c r="AK808" s="156" t="str">
        <f>IFERROR(VLOOKUP($A808,'Liste planification'!$B$2:$C$105,2,FALSE),"")</f>
        <v/>
      </c>
      <c r="AL808" s="27"/>
      <c r="AM808" s="27"/>
      <c r="AN808" s="769"/>
      <c r="AO808" s="770"/>
      <c r="AP808" s="770"/>
      <c r="AQ808" s="770"/>
      <c r="AR808" s="770"/>
      <c r="AS808" s="770"/>
      <c r="AT808" s="770"/>
      <c r="AU808" s="770"/>
      <c r="AV808" s="770"/>
      <c r="AW808" s="770"/>
      <c r="AX808" s="770"/>
      <c r="AY808" s="770"/>
      <c r="AZ808" s="770"/>
      <c r="BA808" s="770"/>
      <c r="BB808" s="770"/>
      <c r="BC808" s="770"/>
      <c r="BD808" s="770"/>
      <c r="BE808" s="770"/>
      <c r="BF808" s="770"/>
      <c r="BG808" s="770"/>
      <c r="BH808" s="770"/>
      <c r="BI808" s="770"/>
      <c r="BJ808" s="770"/>
      <c r="BK808" s="770"/>
      <c r="BL808" s="770"/>
      <c r="BM808" s="770"/>
      <c r="BN808" s="770"/>
      <c r="BO808" s="770"/>
      <c r="BP808" s="770"/>
      <c r="BQ808" s="770"/>
      <c r="BR808" s="770"/>
      <c r="BS808" s="770"/>
      <c r="BT808" s="770"/>
      <c r="BU808" s="770"/>
      <c r="BV808" s="770"/>
      <c r="BW808" s="770"/>
      <c r="BX808" s="770"/>
      <c r="BY808" s="770"/>
      <c r="BZ808" s="770"/>
      <c r="CA808" s="770"/>
      <c r="CB808" s="770"/>
      <c r="CC808" s="770"/>
    </row>
    <row r="809" spans="1:81" s="64" customFormat="1">
      <c r="A809" s="158"/>
      <c r="B809" s="159" t="str">
        <f>A809&amp;"-"&amp;TEXT(COUNTIF($A$5:A809,A809),"000")</f>
        <v>-000</v>
      </c>
      <c r="C809" s="52"/>
      <c r="D809" s="27"/>
      <c r="E809" s="28"/>
      <c r="F809" s="27"/>
      <c r="G809" s="27"/>
      <c r="H809" s="52"/>
      <c r="I809" s="380" t="str">
        <f>IFERROR(VLOOKUP($F809,'Liste planification'!$V$2:$W$96,2,FALSE),"")</f>
        <v/>
      </c>
      <c r="J809" s="27"/>
      <c r="K809" s="27"/>
      <c r="L809" s="27"/>
      <c r="M809" s="52"/>
      <c r="N809" s="52"/>
      <c r="O809" s="52"/>
      <c r="P809" s="52"/>
      <c r="Q809" s="52"/>
      <c r="R809" s="52"/>
      <c r="S809" s="52"/>
      <c r="T809" s="52"/>
      <c r="U809" s="52"/>
      <c r="V809" s="52"/>
      <c r="W809" s="52"/>
      <c r="X809" s="52"/>
      <c r="Y809" s="194"/>
      <c r="Z809" s="776"/>
      <c r="AA809" s="190"/>
      <c r="AB809" s="747">
        <f t="shared" si="48"/>
        <v>0</v>
      </c>
      <c r="AC809" s="748">
        <f t="shared" si="49"/>
        <v>0</v>
      </c>
      <c r="AD809" s="187"/>
      <c r="AE809" s="186"/>
      <c r="AF809" s="190"/>
      <c r="AG809" s="747">
        <f t="shared" si="50"/>
        <v>0</v>
      </c>
      <c r="AH809" s="748">
        <f t="shared" si="51"/>
        <v>0</v>
      </c>
      <c r="AI809" s="187"/>
      <c r="AJ809" s="52"/>
      <c r="AK809" s="156" t="str">
        <f>IFERROR(VLOOKUP($A809,'Liste planification'!$B$2:$C$105,2,FALSE),"")</f>
        <v/>
      </c>
      <c r="AL809" s="27"/>
      <c r="AM809" s="27"/>
      <c r="AN809" s="769"/>
      <c r="AO809" s="770"/>
      <c r="AP809" s="770"/>
      <c r="AQ809" s="770"/>
      <c r="AR809" s="770"/>
      <c r="AS809" s="770"/>
      <c r="AT809" s="770"/>
      <c r="AU809" s="770"/>
      <c r="AV809" s="770"/>
      <c r="AW809" s="770"/>
      <c r="AX809" s="770"/>
      <c r="AY809" s="770"/>
      <c r="AZ809" s="770"/>
      <c r="BA809" s="770"/>
      <c r="BB809" s="770"/>
      <c r="BC809" s="770"/>
      <c r="BD809" s="770"/>
      <c r="BE809" s="770"/>
      <c r="BF809" s="770"/>
      <c r="BG809" s="770"/>
      <c r="BH809" s="770"/>
      <c r="BI809" s="770"/>
      <c r="BJ809" s="770"/>
      <c r="BK809" s="770"/>
      <c r="BL809" s="770"/>
      <c r="BM809" s="770"/>
      <c r="BN809" s="770"/>
      <c r="BO809" s="770"/>
      <c r="BP809" s="770"/>
      <c r="BQ809" s="770"/>
      <c r="BR809" s="770"/>
      <c r="BS809" s="770"/>
      <c r="BT809" s="770"/>
      <c r="BU809" s="770"/>
      <c r="BV809" s="770"/>
      <c r="BW809" s="770"/>
      <c r="BX809" s="770"/>
      <c r="BY809" s="770"/>
      <c r="BZ809" s="770"/>
      <c r="CA809" s="770"/>
      <c r="CB809" s="770"/>
      <c r="CC809" s="770"/>
    </row>
    <row r="810" spans="1:81" s="64" customFormat="1">
      <c r="A810" s="158"/>
      <c r="B810" s="159" t="str">
        <f>A810&amp;"-"&amp;TEXT(COUNTIF($A$5:A810,A810),"000")</f>
        <v>-000</v>
      </c>
      <c r="C810" s="52"/>
      <c r="D810" s="27"/>
      <c r="E810" s="28"/>
      <c r="F810" s="27"/>
      <c r="G810" s="27"/>
      <c r="H810" s="52"/>
      <c r="I810" s="380" t="str">
        <f>IFERROR(VLOOKUP($F810,'Liste planification'!$V$2:$W$96,2,FALSE),"")</f>
        <v/>
      </c>
      <c r="J810" s="27"/>
      <c r="K810" s="27"/>
      <c r="L810" s="27"/>
      <c r="M810" s="52"/>
      <c r="N810" s="52"/>
      <c r="O810" s="52"/>
      <c r="P810" s="52"/>
      <c r="Q810" s="52"/>
      <c r="R810" s="52"/>
      <c r="S810" s="52"/>
      <c r="T810" s="52"/>
      <c r="U810" s="52"/>
      <c r="V810" s="52"/>
      <c r="W810" s="52"/>
      <c r="X810" s="52"/>
      <c r="Y810" s="194"/>
      <c r="Z810" s="776"/>
      <c r="AA810" s="190"/>
      <c r="AB810" s="747">
        <f t="shared" si="48"/>
        <v>0</v>
      </c>
      <c r="AC810" s="748">
        <f t="shared" si="49"/>
        <v>0</v>
      </c>
      <c r="AD810" s="187"/>
      <c r="AE810" s="186"/>
      <c r="AF810" s="190"/>
      <c r="AG810" s="747">
        <f t="shared" si="50"/>
        <v>0</v>
      </c>
      <c r="AH810" s="748">
        <f t="shared" si="51"/>
        <v>0</v>
      </c>
      <c r="AI810" s="187"/>
      <c r="AJ810" s="52"/>
      <c r="AK810" s="156" t="str">
        <f>IFERROR(VLOOKUP($A810,'Liste planification'!$B$2:$C$105,2,FALSE),"")</f>
        <v/>
      </c>
      <c r="AL810" s="27"/>
      <c r="AM810" s="27"/>
      <c r="AN810" s="769"/>
      <c r="AO810" s="770"/>
      <c r="AP810" s="770"/>
      <c r="AQ810" s="770"/>
      <c r="AR810" s="770"/>
      <c r="AS810" s="770"/>
      <c r="AT810" s="770"/>
      <c r="AU810" s="770"/>
      <c r="AV810" s="770"/>
      <c r="AW810" s="770"/>
      <c r="AX810" s="770"/>
      <c r="AY810" s="770"/>
      <c r="AZ810" s="770"/>
      <c r="BA810" s="770"/>
      <c r="BB810" s="770"/>
      <c r="BC810" s="770"/>
      <c r="BD810" s="770"/>
      <c r="BE810" s="770"/>
      <c r="BF810" s="770"/>
      <c r="BG810" s="770"/>
      <c r="BH810" s="770"/>
      <c r="BI810" s="770"/>
      <c r="BJ810" s="770"/>
      <c r="BK810" s="770"/>
      <c r="BL810" s="770"/>
      <c r="BM810" s="770"/>
      <c r="BN810" s="770"/>
      <c r="BO810" s="770"/>
      <c r="BP810" s="770"/>
      <c r="BQ810" s="770"/>
      <c r="BR810" s="770"/>
      <c r="BS810" s="770"/>
      <c r="BT810" s="770"/>
      <c r="BU810" s="770"/>
      <c r="BV810" s="770"/>
      <c r="BW810" s="770"/>
      <c r="BX810" s="770"/>
      <c r="BY810" s="770"/>
      <c r="BZ810" s="770"/>
      <c r="CA810" s="770"/>
      <c r="CB810" s="770"/>
      <c r="CC810" s="770"/>
    </row>
    <row r="811" spans="1:81" s="64" customFormat="1">
      <c r="A811" s="158"/>
      <c r="B811" s="159" t="str">
        <f>A811&amp;"-"&amp;TEXT(COUNTIF($A$5:A811,A811),"000")</f>
        <v>-000</v>
      </c>
      <c r="C811" s="52"/>
      <c r="D811" s="27"/>
      <c r="E811" s="28"/>
      <c r="F811" s="27"/>
      <c r="G811" s="27"/>
      <c r="H811" s="52"/>
      <c r="I811" s="380" t="str">
        <f>IFERROR(VLOOKUP($F811,'Liste planification'!$V$2:$W$96,2,FALSE),"")</f>
        <v/>
      </c>
      <c r="J811" s="27"/>
      <c r="K811" s="27"/>
      <c r="L811" s="27"/>
      <c r="M811" s="52"/>
      <c r="N811" s="52"/>
      <c r="O811" s="52"/>
      <c r="P811" s="52"/>
      <c r="Q811" s="52"/>
      <c r="R811" s="52"/>
      <c r="S811" s="52"/>
      <c r="T811" s="52"/>
      <c r="U811" s="52"/>
      <c r="V811" s="52"/>
      <c r="W811" s="52"/>
      <c r="X811" s="52"/>
      <c r="Y811" s="194"/>
      <c r="Z811" s="776"/>
      <c r="AA811" s="190"/>
      <c r="AB811" s="747">
        <f t="shared" si="48"/>
        <v>0</v>
      </c>
      <c r="AC811" s="748">
        <f t="shared" si="49"/>
        <v>0</v>
      </c>
      <c r="AD811" s="187"/>
      <c r="AE811" s="186"/>
      <c r="AF811" s="190"/>
      <c r="AG811" s="747">
        <f t="shared" si="50"/>
        <v>0</v>
      </c>
      <c r="AH811" s="748">
        <f t="shared" si="51"/>
        <v>0</v>
      </c>
      <c r="AI811" s="187"/>
      <c r="AJ811" s="52"/>
      <c r="AK811" s="156" t="str">
        <f>IFERROR(VLOOKUP($A811,'Liste planification'!$B$2:$C$105,2,FALSE),"")</f>
        <v/>
      </c>
      <c r="AL811" s="27"/>
      <c r="AM811" s="27"/>
      <c r="AN811" s="769"/>
      <c r="AO811" s="770"/>
      <c r="AP811" s="770"/>
      <c r="AQ811" s="770"/>
      <c r="AR811" s="770"/>
      <c r="AS811" s="770"/>
      <c r="AT811" s="770"/>
      <c r="AU811" s="770"/>
      <c r="AV811" s="770"/>
      <c r="AW811" s="770"/>
      <c r="AX811" s="770"/>
      <c r="AY811" s="770"/>
      <c r="AZ811" s="770"/>
      <c r="BA811" s="770"/>
      <c r="BB811" s="770"/>
      <c r="BC811" s="770"/>
      <c r="BD811" s="770"/>
      <c r="BE811" s="770"/>
      <c r="BF811" s="770"/>
      <c r="BG811" s="770"/>
      <c r="BH811" s="770"/>
      <c r="BI811" s="770"/>
      <c r="BJ811" s="770"/>
      <c r="BK811" s="770"/>
      <c r="BL811" s="770"/>
      <c r="BM811" s="770"/>
      <c r="BN811" s="770"/>
      <c r="BO811" s="770"/>
      <c r="BP811" s="770"/>
      <c r="BQ811" s="770"/>
      <c r="BR811" s="770"/>
      <c r="BS811" s="770"/>
      <c r="BT811" s="770"/>
      <c r="BU811" s="770"/>
      <c r="BV811" s="770"/>
      <c r="BW811" s="770"/>
      <c r="BX811" s="770"/>
      <c r="BY811" s="770"/>
      <c r="BZ811" s="770"/>
      <c r="CA811" s="770"/>
      <c r="CB811" s="770"/>
      <c r="CC811" s="770"/>
    </row>
    <row r="812" spans="1:81" s="64" customFormat="1">
      <c r="A812" s="158"/>
      <c r="B812" s="159" t="str">
        <f>A812&amp;"-"&amp;TEXT(COUNTIF($A$5:A812,A812),"000")</f>
        <v>-000</v>
      </c>
      <c r="C812" s="52"/>
      <c r="D812" s="27"/>
      <c r="E812" s="28"/>
      <c r="F812" s="27"/>
      <c r="G812" s="27"/>
      <c r="H812" s="52"/>
      <c r="I812" s="380" t="str">
        <f>IFERROR(VLOOKUP($F812,'Liste planification'!$V$2:$W$96,2,FALSE),"")</f>
        <v/>
      </c>
      <c r="J812" s="27"/>
      <c r="K812" s="27"/>
      <c r="L812" s="27"/>
      <c r="M812" s="52"/>
      <c r="N812" s="52"/>
      <c r="O812" s="52"/>
      <c r="P812" s="52"/>
      <c r="Q812" s="52"/>
      <c r="R812" s="52"/>
      <c r="S812" s="52"/>
      <c r="T812" s="52"/>
      <c r="U812" s="52"/>
      <c r="V812" s="52"/>
      <c r="W812" s="52"/>
      <c r="X812" s="52"/>
      <c r="Y812" s="194"/>
      <c r="Z812" s="776"/>
      <c r="AA812" s="190"/>
      <c r="AB812" s="747">
        <f t="shared" si="48"/>
        <v>0</v>
      </c>
      <c r="AC812" s="748">
        <f t="shared" si="49"/>
        <v>0</v>
      </c>
      <c r="AD812" s="187"/>
      <c r="AE812" s="186"/>
      <c r="AF812" s="190"/>
      <c r="AG812" s="747">
        <f t="shared" si="50"/>
        <v>0</v>
      </c>
      <c r="AH812" s="748">
        <f t="shared" si="51"/>
        <v>0</v>
      </c>
      <c r="AI812" s="187"/>
      <c r="AJ812" s="52"/>
      <c r="AK812" s="156" t="str">
        <f>IFERROR(VLOOKUP($A812,'Liste planification'!$B$2:$C$105,2,FALSE),"")</f>
        <v/>
      </c>
      <c r="AL812" s="27"/>
      <c r="AM812" s="27"/>
      <c r="AN812" s="769"/>
      <c r="AO812" s="770"/>
      <c r="AP812" s="770"/>
      <c r="AQ812" s="770"/>
      <c r="AR812" s="770"/>
      <c r="AS812" s="770"/>
      <c r="AT812" s="770"/>
      <c r="AU812" s="770"/>
      <c r="AV812" s="770"/>
      <c r="AW812" s="770"/>
      <c r="AX812" s="770"/>
      <c r="AY812" s="770"/>
      <c r="AZ812" s="770"/>
      <c r="BA812" s="770"/>
      <c r="BB812" s="770"/>
      <c r="BC812" s="770"/>
      <c r="BD812" s="770"/>
      <c r="BE812" s="770"/>
      <c r="BF812" s="770"/>
      <c r="BG812" s="770"/>
      <c r="BH812" s="770"/>
      <c r="BI812" s="770"/>
      <c r="BJ812" s="770"/>
      <c r="BK812" s="770"/>
      <c r="BL812" s="770"/>
      <c r="BM812" s="770"/>
      <c r="BN812" s="770"/>
      <c r="BO812" s="770"/>
      <c r="BP812" s="770"/>
      <c r="BQ812" s="770"/>
      <c r="BR812" s="770"/>
      <c r="BS812" s="770"/>
      <c r="BT812" s="770"/>
      <c r="BU812" s="770"/>
      <c r="BV812" s="770"/>
      <c r="BW812" s="770"/>
      <c r="BX812" s="770"/>
      <c r="BY812" s="770"/>
      <c r="BZ812" s="770"/>
      <c r="CA812" s="770"/>
      <c r="CB812" s="770"/>
      <c r="CC812" s="770"/>
    </row>
    <row r="813" spans="1:81" s="64" customFormat="1">
      <c r="A813" s="158"/>
      <c r="B813" s="159" t="str">
        <f>A813&amp;"-"&amp;TEXT(COUNTIF($A$5:A813,A813),"000")</f>
        <v>-000</v>
      </c>
      <c r="C813" s="52"/>
      <c r="D813" s="27"/>
      <c r="E813" s="28"/>
      <c r="F813" s="27"/>
      <c r="G813" s="27"/>
      <c r="H813" s="52"/>
      <c r="I813" s="380" t="str">
        <f>IFERROR(VLOOKUP($F813,'Liste planification'!$V$2:$W$96,2,FALSE),"")</f>
        <v/>
      </c>
      <c r="J813" s="27"/>
      <c r="K813" s="27"/>
      <c r="L813" s="27"/>
      <c r="M813" s="52"/>
      <c r="N813" s="52"/>
      <c r="O813" s="52"/>
      <c r="P813" s="52"/>
      <c r="Q813" s="52"/>
      <c r="R813" s="52"/>
      <c r="S813" s="52"/>
      <c r="T813" s="52"/>
      <c r="U813" s="52"/>
      <c r="V813" s="52"/>
      <c r="W813" s="52"/>
      <c r="X813" s="52"/>
      <c r="Y813" s="194"/>
      <c r="Z813" s="776"/>
      <c r="AA813" s="190"/>
      <c r="AB813" s="747">
        <f t="shared" si="48"/>
        <v>0</v>
      </c>
      <c r="AC813" s="748">
        <f t="shared" si="49"/>
        <v>0</v>
      </c>
      <c r="AD813" s="187"/>
      <c r="AE813" s="186"/>
      <c r="AF813" s="190"/>
      <c r="AG813" s="747">
        <f t="shared" si="50"/>
        <v>0</v>
      </c>
      <c r="AH813" s="748">
        <f t="shared" si="51"/>
        <v>0</v>
      </c>
      <c r="AI813" s="187"/>
      <c r="AJ813" s="52"/>
      <c r="AK813" s="156" t="str">
        <f>IFERROR(VLOOKUP($A813,'Liste planification'!$B$2:$C$105,2,FALSE),"")</f>
        <v/>
      </c>
      <c r="AL813" s="27"/>
      <c r="AM813" s="27"/>
      <c r="AN813" s="769"/>
      <c r="AO813" s="770"/>
      <c r="AP813" s="770"/>
      <c r="AQ813" s="770"/>
      <c r="AR813" s="770"/>
      <c r="AS813" s="770"/>
      <c r="AT813" s="770"/>
      <c r="AU813" s="770"/>
      <c r="AV813" s="770"/>
      <c r="AW813" s="770"/>
      <c r="AX813" s="770"/>
      <c r="AY813" s="770"/>
      <c r="AZ813" s="770"/>
      <c r="BA813" s="770"/>
      <c r="BB813" s="770"/>
      <c r="BC813" s="770"/>
      <c r="BD813" s="770"/>
      <c r="BE813" s="770"/>
      <c r="BF813" s="770"/>
      <c r="BG813" s="770"/>
      <c r="BH813" s="770"/>
      <c r="BI813" s="770"/>
      <c r="BJ813" s="770"/>
      <c r="BK813" s="770"/>
      <c r="BL813" s="770"/>
      <c r="BM813" s="770"/>
      <c r="BN813" s="770"/>
      <c r="BO813" s="770"/>
      <c r="BP813" s="770"/>
      <c r="BQ813" s="770"/>
      <c r="BR813" s="770"/>
      <c r="BS813" s="770"/>
      <c r="BT813" s="770"/>
      <c r="BU813" s="770"/>
      <c r="BV813" s="770"/>
      <c r="BW813" s="770"/>
      <c r="BX813" s="770"/>
      <c r="BY813" s="770"/>
      <c r="BZ813" s="770"/>
      <c r="CA813" s="770"/>
      <c r="CB813" s="770"/>
      <c r="CC813" s="770"/>
    </row>
    <row r="814" spans="1:81" s="64" customFormat="1">
      <c r="A814" s="158"/>
      <c r="B814" s="159" t="str">
        <f>A814&amp;"-"&amp;TEXT(COUNTIF($A$5:A814,A814),"000")</f>
        <v>-000</v>
      </c>
      <c r="C814" s="52"/>
      <c r="D814" s="27"/>
      <c r="E814" s="28"/>
      <c r="F814" s="27"/>
      <c r="G814" s="27"/>
      <c r="H814" s="52"/>
      <c r="I814" s="380" t="str">
        <f>IFERROR(VLOOKUP($F814,'Liste planification'!$V$2:$W$96,2,FALSE),"")</f>
        <v/>
      </c>
      <c r="J814" s="27"/>
      <c r="K814" s="27"/>
      <c r="L814" s="27"/>
      <c r="M814" s="52"/>
      <c r="N814" s="52"/>
      <c r="O814" s="52"/>
      <c r="P814" s="52"/>
      <c r="Q814" s="52"/>
      <c r="R814" s="52"/>
      <c r="S814" s="52"/>
      <c r="T814" s="52"/>
      <c r="U814" s="52"/>
      <c r="V814" s="52"/>
      <c r="W814" s="52"/>
      <c r="X814" s="52"/>
      <c r="Y814" s="194"/>
      <c r="Z814" s="776"/>
      <c r="AA814" s="190"/>
      <c r="AB814" s="747">
        <f t="shared" si="48"/>
        <v>0</v>
      </c>
      <c r="AC814" s="748">
        <f t="shared" si="49"/>
        <v>0</v>
      </c>
      <c r="AD814" s="187"/>
      <c r="AE814" s="186"/>
      <c r="AF814" s="190"/>
      <c r="AG814" s="747">
        <f t="shared" si="50"/>
        <v>0</v>
      </c>
      <c r="AH814" s="748">
        <f t="shared" si="51"/>
        <v>0</v>
      </c>
      <c r="AI814" s="187"/>
      <c r="AJ814" s="52"/>
      <c r="AK814" s="156" t="str">
        <f>IFERROR(VLOOKUP($A814,'Liste planification'!$B$2:$C$105,2,FALSE),"")</f>
        <v/>
      </c>
      <c r="AL814" s="27"/>
      <c r="AM814" s="27"/>
      <c r="AN814" s="769"/>
      <c r="AO814" s="770"/>
      <c r="AP814" s="770"/>
      <c r="AQ814" s="770"/>
      <c r="AR814" s="770"/>
      <c r="AS814" s="770"/>
      <c r="AT814" s="770"/>
      <c r="AU814" s="770"/>
      <c r="AV814" s="770"/>
      <c r="AW814" s="770"/>
      <c r="AX814" s="770"/>
      <c r="AY814" s="770"/>
      <c r="AZ814" s="770"/>
      <c r="BA814" s="770"/>
      <c r="BB814" s="770"/>
      <c r="BC814" s="770"/>
      <c r="BD814" s="770"/>
      <c r="BE814" s="770"/>
      <c r="BF814" s="770"/>
      <c r="BG814" s="770"/>
      <c r="BH814" s="770"/>
      <c r="BI814" s="770"/>
      <c r="BJ814" s="770"/>
      <c r="BK814" s="770"/>
      <c r="BL814" s="770"/>
      <c r="BM814" s="770"/>
      <c r="BN814" s="770"/>
      <c r="BO814" s="770"/>
      <c r="BP814" s="770"/>
      <c r="BQ814" s="770"/>
      <c r="BR814" s="770"/>
      <c r="BS814" s="770"/>
      <c r="BT814" s="770"/>
      <c r="BU814" s="770"/>
      <c r="BV814" s="770"/>
      <c r="BW814" s="770"/>
      <c r="BX814" s="770"/>
      <c r="BY814" s="770"/>
      <c r="BZ814" s="770"/>
      <c r="CA814" s="770"/>
      <c r="CB814" s="770"/>
      <c r="CC814" s="770"/>
    </row>
    <row r="815" spans="1:81" s="64" customFormat="1">
      <c r="A815" s="158"/>
      <c r="B815" s="159" t="str">
        <f>A815&amp;"-"&amp;TEXT(COUNTIF($A$5:A815,A815),"000")</f>
        <v>-000</v>
      </c>
      <c r="C815" s="52"/>
      <c r="D815" s="27"/>
      <c r="E815" s="28"/>
      <c r="F815" s="27"/>
      <c r="G815" s="27"/>
      <c r="H815" s="52"/>
      <c r="I815" s="380" t="str">
        <f>IFERROR(VLOOKUP($F815,'Liste planification'!$V$2:$W$96,2,FALSE),"")</f>
        <v/>
      </c>
      <c r="J815" s="27"/>
      <c r="K815" s="27"/>
      <c r="L815" s="27"/>
      <c r="M815" s="52"/>
      <c r="N815" s="52"/>
      <c r="O815" s="52"/>
      <c r="P815" s="52"/>
      <c r="Q815" s="52"/>
      <c r="R815" s="52"/>
      <c r="S815" s="52"/>
      <c r="T815" s="52"/>
      <c r="U815" s="52"/>
      <c r="V815" s="52"/>
      <c r="W815" s="52"/>
      <c r="X815" s="52"/>
      <c r="Y815" s="194"/>
      <c r="Z815" s="776"/>
      <c r="AA815" s="190"/>
      <c r="AB815" s="747">
        <f t="shared" si="48"/>
        <v>0</v>
      </c>
      <c r="AC815" s="748">
        <f t="shared" si="49"/>
        <v>0</v>
      </c>
      <c r="AD815" s="187"/>
      <c r="AE815" s="186"/>
      <c r="AF815" s="190"/>
      <c r="AG815" s="747">
        <f t="shared" si="50"/>
        <v>0</v>
      </c>
      <c r="AH815" s="748">
        <f t="shared" si="51"/>
        <v>0</v>
      </c>
      <c r="AI815" s="187"/>
      <c r="AJ815" s="52"/>
      <c r="AK815" s="156" t="str">
        <f>IFERROR(VLOOKUP($A815,'Liste planification'!$B$2:$C$105,2,FALSE),"")</f>
        <v/>
      </c>
      <c r="AL815" s="27"/>
      <c r="AM815" s="27"/>
      <c r="AN815" s="769"/>
      <c r="AO815" s="770"/>
      <c r="AP815" s="770"/>
      <c r="AQ815" s="770"/>
      <c r="AR815" s="770"/>
      <c r="AS815" s="770"/>
      <c r="AT815" s="770"/>
      <c r="AU815" s="770"/>
      <c r="AV815" s="770"/>
      <c r="AW815" s="770"/>
      <c r="AX815" s="770"/>
      <c r="AY815" s="770"/>
      <c r="AZ815" s="770"/>
      <c r="BA815" s="770"/>
      <c r="BB815" s="770"/>
      <c r="BC815" s="770"/>
      <c r="BD815" s="770"/>
      <c r="BE815" s="770"/>
      <c r="BF815" s="770"/>
      <c r="BG815" s="770"/>
      <c r="BH815" s="770"/>
      <c r="BI815" s="770"/>
      <c r="BJ815" s="770"/>
      <c r="BK815" s="770"/>
      <c r="BL815" s="770"/>
      <c r="BM815" s="770"/>
      <c r="BN815" s="770"/>
      <c r="BO815" s="770"/>
      <c r="BP815" s="770"/>
      <c r="BQ815" s="770"/>
      <c r="BR815" s="770"/>
      <c r="BS815" s="770"/>
      <c r="BT815" s="770"/>
      <c r="BU815" s="770"/>
      <c r="BV815" s="770"/>
      <c r="BW815" s="770"/>
      <c r="BX815" s="770"/>
      <c r="BY815" s="770"/>
      <c r="BZ815" s="770"/>
      <c r="CA815" s="770"/>
      <c r="CB815" s="770"/>
      <c r="CC815" s="770"/>
    </row>
    <row r="816" spans="1:81" s="64" customFormat="1">
      <c r="A816" s="158"/>
      <c r="B816" s="159" t="str">
        <f>A816&amp;"-"&amp;TEXT(COUNTIF($A$5:A816,A816),"000")</f>
        <v>-000</v>
      </c>
      <c r="C816" s="52"/>
      <c r="D816" s="27"/>
      <c r="E816" s="28"/>
      <c r="F816" s="27"/>
      <c r="G816" s="27"/>
      <c r="H816" s="52"/>
      <c r="I816" s="380" t="str">
        <f>IFERROR(VLOOKUP($F816,'Liste planification'!$V$2:$W$96,2,FALSE),"")</f>
        <v/>
      </c>
      <c r="J816" s="27"/>
      <c r="K816" s="27"/>
      <c r="L816" s="27"/>
      <c r="M816" s="52"/>
      <c r="N816" s="52"/>
      <c r="O816" s="52"/>
      <c r="P816" s="52"/>
      <c r="Q816" s="52"/>
      <c r="R816" s="52"/>
      <c r="S816" s="52"/>
      <c r="T816" s="52"/>
      <c r="U816" s="52"/>
      <c r="V816" s="52"/>
      <c r="W816" s="52"/>
      <c r="X816" s="52"/>
      <c r="Y816" s="194"/>
      <c r="Z816" s="776"/>
      <c r="AA816" s="190"/>
      <c r="AB816" s="747">
        <f t="shared" si="48"/>
        <v>0</v>
      </c>
      <c r="AC816" s="748">
        <f t="shared" si="49"/>
        <v>0</v>
      </c>
      <c r="AD816" s="187"/>
      <c r="AE816" s="186"/>
      <c r="AF816" s="190"/>
      <c r="AG816" s="747">
        <f t="shared" si="50"/>
        <v>0</v>
      </c>
      <c r="AH816" s="748">
        <f t="shared" si="51"/>
        <v>0</v>
      </c>
      <c r="AI816" s="187"/>
      <c r="AJ816" s="52"/>
      <c r="AK816" s="156" t="str">
        <f>IFERROR(VLOOKUP($A816,'Liste planification'!$B$2:$C$105,2,FALSE),"")</f>
        <v/>
      </c>
      <c r="AL816" s="27"/>
      <c r="AM816" s="27"/>
      <c r="AN816" s="769"/>
      <c r="AO816" s="770"/>
      <c r="AP816" s="770"/>
      <c r="AQ816" s="770"/>
      <c r="AR816" s="770"/>
      <c r="AS816" s="770"/>
      <c r="AT816" s="770"/>
      <c r="AU816" s="770"/>
      <c r="AV816" s="770"/>
      <c r="AW816" s="770"/>
      <c r="AX816" s="770"/>
      <c r="AY816" s="770"/>
      <c r="AZ816" s="770"/>
      <c r="BA816" s="770"/>
      <c r="BB816" s="770"/>
      <c r="BC816" s="770"/>
      <c r="BD816" s="770"/>
      <c r="BE816" s="770"/>
      <c r="BF816" s="770"/>
      <c r="BG816" s="770"/>
      <c r="BH816" s="770"/>
      <c r="BI816" s="770"/>
      <c r="BJ816" s="770"/>
      <c r="BK816" s="770"/>
      <c r="BL816" s="770"/>
      <c r="BM816" s="770"/>
      <c r="BN816" s="770"/>
      <c r="BO816" s="770"/>
      <c r="BP816" s="770"/>
      <c r="BQ816" s="770"/>
      <c r="BR816" s="770"/>
      <c r="BS816" s="770"/>
      <c r="BT816" s="770"/>
      <c r="BU816" s="770"/>
      <c r="BV816" s="770"/>
      <c r="BW816" s="770"/>
      <c r="BX816" s="770"/>
      <c r="BY816" s="770"/>
      <c r="BZ816" s="770"/>
      <c r="CA816" s="770"/>
      <c r="CB816" s="770"/>
      <c r="CC816" s="770"/>
    </row>
    <row r="817" spans="1:81" s="64" customFormat="1">
      <c r="A817" s="158"/>
      <c r="B817" s="159" t="str">
        <f>A817&amp;"-"&amp;TEXT(COUNTIF($A$5:A817,A817),"000")</f>
        <v>-000</v>
      </c>
      <c r="C817" s="52"/>
      <c r="D817" s="27"/>
      <c r="E817" s="28"/>
      <c r="F817" s="27"/>
      <c r="G817" s="27"/>
      <c r="H817" s="52"/>
      <c r="I817" s="380" t="str">
        <f>IFERROR(VLOOKUP($F817,'Liste planification'!$V$2:$W$96,2,FALSE),"")</f>
        <v/>
      </c>
      <c r="J817" s="27"/>
      <c r="K817" s="27"/>
      <c r="L817" s="27"/>
      <c r="M817" s="52"/>
      <c r="N817" s="52"/>
      <c r="O817" s="52"/>
      <c r="P817" s="52"/>
      <c r="Q817" s="52"/>
      <c r="R817" s="52"/>
      <c r="S817" s="52"/>
      <c r="T817" s="52"/>
      <c r="U817" s="52"/>
      <c r="V817" s="52"/>
      <c r="W817" s="52"/>
      <c r="X817" s="52"/>
      <c r="Y817" s="194"/>
      <c r="Z817" s="776"/>
      <c r="AA817" s="190"/>
      <c r="AB817" s="747">
        <f t="shared" si="48"/>
        <v>0</v>
      </c>
      <c r="AC817" s="748">
        <f t="shared" si="49"/>
        <v>0</v>
      </c>
      <c r="AD817" s="187"/>
      <c r="AE817" s="186"/>
      <c r="AF817" s="190"/>
      <c r="AG817" s="747">
        <f t="shared" si="50"/>
        <v>0</v>
      </c>
      <c r="AH817" s="748">
        <f t="shared" si="51"/>
        <v>0</v>
      </c>
      <c r="AI817" s="187"/>
      <c r="AJ817" s="52"/>
      <c r="AK817" s="156" t="str">
        <f>IFERROR(VLOOKUP($A817,'Liste planification'!$B$2:$C$105,2,FALSE),"")</f>
        <v/>
      </c>
      <c r="AL817" s="27"/>
      <c r="AM817" s="27"/>
      <c r="AN817" s="769"/>
      <c r="AO817" s="770"/>
      <c r="AP817" s="770"/>
      <c r="AQ817" s="770"/>
      <c r="AR817" s="770"/>
      <c r="AS817" s="770"/>
      <c r="AT817" s="770"/>
      <c r="AU817" s="770"/>
      <c r="AV817" s="770"/>
      <c r="AW817" s="770"/>
      <c r="AX817" s="770"/>
      <c r="AY817" s="770"/>
      <c r="AZ817" s="770"/>
      <c r="BA817" s="770"/>
      <c r="BB817" s="770"/>
      <c r="BC817" s="770"/>
      <c r="BD817" s="770"/>
      <c r="BE817" s="770"/>
      <c r="BF817" s="770"/>
      <c r="BG817" s="770"/>
      <c r="BH817" s="770"/>
      <c r="BI817" s="770"/>
      <c r="BJ817" s="770"/>
      <c r="BK817" s="770"/>
      <c r="BL817" s="770"/>
      <c r="BM817" s="770"/>
      <c r="BN817" s="770"/>
      <c r="BO817" s="770"/>
      <c r="BP817" s="770"/>
      <c r="BQ817" s="770"/>
      <c r="BR817" s="770"/>
      <c r="BS817" s="770"/>
      <c r="BT817" s="770"/>
      <c r="BU817" s="770"/>
      <c r="BV817" s="770"/>
      <c r="BW817" s="770"/>
      <c r="BX817" s="770"/>
      <c r="BY817" s="770"/>
      <c r="BZ817" s="770"/>
      <c r="CA817" s="770"/>
      <c r="CB817" s="770"/>
      <c r="CC817" s="770"/>
    </row>
    <row r="818" spans="1:81" s="64" customFormat="1">
      <c r="A818" s="158"/>
      <c r="B818" s="159" t="str">
        <f>A818&amp;"-"&amp;TEXT(COUNTIF($A$5:A818,A818),"000")</f>
        <v>-000</v>
      </c>
      <c r="C818" s="52"/>
      <c r="D818" s="27"/>
      <c r="E818" s="28"/>
      <c r="F818" s="27"/>
      <c r="G818" s="27"/>
      <c r="H818" s="52"/>
      <c r="I818" s="380" t="str">
        <f>IFERROR(VLOOKUP($F818,'Liste planification'!$V$2:$W$96,2,FALSE),"")</f>
        <v/>
      </c>
      <c r="J818" s="27"/>
      <c r="K818" s="27"/>
      <c r="L818" s="27"/>
      <c r="M818" s="52"/>
      <c r="N818" s="52"/>
      <c r="O818" s="52"/>
      <c r="P818" s="52"/>
      <c r="Q818" s="52"/>
      <c r="R818" s="52"/>
      <c r="S818" s="52"/>
      <c r="T818" s="52"/>
      <c r="U818" s="52"/>
      <c r="V818" s="52"/>
      <c r="W818" s="52"/>
      <c r="X818" s="52"/>
      <c r="Y818" s="194"/>
      <c r="Z818" s="776"/>
      <c r="AA818" s="190"/>
      <c r="AB818" s="747">
        <f t="shared" si="48"/>
        <v>0</v>
      </c>
      <c r="AC818" s="748">
        <f t="shared" si="49"/>
        <v>0</v>
      </c>
      <c r="AD818" s="187"/>
      <c r="AE818" s="186"/>
      <c r="AF818" s="190"/>
      <c r="AG818" s="747">
        <f t="shared" si="50"/>
        <v>0</v>
      </c>
      <c r="AH818" s="748">
        <f t="shared" si="51"/>
        <v>0</v>
      </c>
      <c r="AI818" s="187"/>
      <c r="AJ818" s="52"/>
      <c r="AK818" s="156" t="str">
        <f>IFERROR(VLOOKUP($A818,'Liste planification'!$B$2:$C$105,2,FALSE),"")</f>
        <v/>
      </c>
      <c r="AL818" s="27"/>
      <c r="AM818" s="27"/>
      <c r="AN818" s="769"/>
      <c r="AO818" s="770"/>
      <c r="AP818" s="770"/>
      <c r="AQ818" s="770"/>
      <c r="AR818" s="770"/>
      <c r="AS818" s="770"/>
      <c r="AT818" s="770"/>
      <c r="AU818" s="770"/>
      <c r="AV818" s="770"/>
      <c r="AW818" s="770"/>
      <c r="AX818" s="770"/>
      <c r="AY818" s="770"/>
      <c r="AZ818" s="770"/>
      <c r="BA818" s="770"/>
      <c r="BB818" s="770"/>
      <c r="BC818" s="770"/>
      <c r="BD818" s="770"/>
      <c r="BE818" s="770"/>
      <c r="BF818" s="770"/>
      <c r="BG818" s="770"/>
      <c r="BH818" s="770"/>
      <c r="BI818" s="770"/>
      <c r="BJ818" s="770"/>
      <c r="BK818" s="770"/>
      <c r="BL818" s="770"/>
      <c r="BM818" s="770"/>
      <c r="BN818" s="770"/>
      <c r="BO818" s="770"/>
      <c r="BP818" s="770"/>
      <c r="BQ818" s="770"/>
      <c r="BR818" s="770"/>
      <c r="BS818" s="770"/>
      <c r="BT818" s="770"/>
      <c r="BU818" s="770"/>
      <c r="BV818" s="770"/>
      <c r="BW818" s="770"/>
      <c r="BX818" s="770"/>
      <c r="BY818" s="770"/>
      <c r="BZ818" s="770"/>
      <c r="CA818" s="770"/>
      <c r="CB818" s="770"/>
      <c r="CC818" s="770"/>
    </row>
    <row r="819" spans="1:81" s="64" customFormat="1">
      <c r="A819" s="158"/>
      <c r="B819" s="159" t="str">
        <f>A819&amp;"-"&amp;TEXT(COUNTIF($A$5:A819,A819),"000")</f>
        <v>-000</v>
      </c>
      <c r="C819" s="52"/>
      <c r="D819" s="27"/>
      <c r="E819" s="28"/>
      <c r="F819" s="27"/>
      <c r="G819" s="27"/>
      <c r="H819" s="52"/>
      <c r="I819" s="380" t="str">
        <f>IFERROR(VLOOKUP($F819,'Liste planification'!$V$2:$W$96,2,FALSE),"")</f>
        <v/>
      </c>
      <c r="J819" s="27"/>
      <c r="K819" s="27"/>
      <c r="L819" s="27"/>
      <c r="M819" s="52"/>
      <c r="N819" s="52"/>
      <c r="O819" s="52"/>
      <c r="P819" s="52"/>
      <c r="Q819" s="52"/>
      <c r="R819" s="52"/>
      <c r="S819" s="52"/>
      <c r="T819" s="52"/>
      <c r="U819" s="52"/>
      <c r="V819" s="52"/>
      <c r="W819" s="52"/>
      <c r="X819" s="52"/>
      <c r="Y819" s="194"/>
      <c r="Z819" s="776"/>
      <c r="AA819" s="190"/>
      <c r="AB819" s="747">
        <f t="shared" si="48"/>
        <v>0</v>
      </c>
      <c r="AC819" s="748">
        <f t="shared" si="49"/>
        <v>0</v>
      </c>
      <c r="AD819" s="187"/>
      <c r="AE819" s="186"/>
      <c r="AF819" s="190"/>
      <c r="AG819" s="747">
        <f t="shared" si="50"/>
        <v>0</v>
      </c>
      <c r="AH819" s="748">
        <f t="shared" si="51"/>
        <v>0</v>
      </c>
      <c r="AI819" s="187"/>
      <c r="AJ819" s="52"/>
      <c r="AK819" s="156" t="str">
        <f>IFERROR(VLOOKUP($A819,'Liste planification'!$B$2:$C$105,2,FALSE),"")</f>
        <v/>
      </c>
      <c r="AL819" s="27"/>
      <c r="AM819" s="27"/>
      <c r="AN819" s="769"/>
      <c r="AO819" s="770"/>
      <c r="AP819" s="770"/>
      <c r="AQ819" s="770"/>
      <c r="AR819" s="770"/>
      <c r="AS819" s="770"/>
      <c r="AT819" s="770"/>
      <c r="AU819" s="770"/>
      <c r="AV819" s="770"/>
      <c r="AW819" s="770"/>
      <c r="AX819" s="770"/>
      <c r="AY819" s="770"/>
      <c r="AZ819" s="770"/>
      <c r="BA819" s="770"/>
      <c r="BB819" s="770"/>
      <c r="BC819" s="770"/>
      <c r="BD819" s="770"/>
      <c r="BE819" s="770"/>
      <c r="BF819" s="770"/>
      <c r="BG819" s="770"/>
      <c r="BH819" s="770"/>
      <c r="BI819" s="770"/>
      <c r="BJ819" s="770"/>
      <c r="BK819" s="770"/>
      <c r="BL819" s="770"/>
      <c r="BM819" s="770"/>
      <c r="BN819" s="770"/>
      <c r="BO819" s="770"/>
      <c r="BP819" s="770"/>
      <c r="BQ819" s="770"/>
      <c r="BR819" s="770"/>
      <c r="BS819" s="770"/>
      <c r="BT819" s="770"/>
      <c r="BU819" s="770"/>
      <c r="BV819" s="770"/>
      <c r="BW819" s="770"/>
      <c r="BX819" s="770"/>
      <c r="BY819" s="770"/>
      <c r="BZ819" s="770"/>
      <c r="CA819" s="770"/>
      <c r="CB819" s="770"/>
      <c r="CC819" s="770"/>
    </row>
    <row r="820" spans="1:81" s="64" customFormat="1">
      <c r="A820" s="158"/>
      <c r="B820" s="159" t="str">
        <f>A820&amp;"-"&amp;TEXT(COUNTIF($A$5:A820,A820),"000")</f>
        <v>-000</v>
      </c>
      <c r="C820" s="52"/>
      <c r="D820" s="27"/>
      <c r="E820" s="28"/>
      <c r="F820" s="27"/>
      <c r="G820" s="27"/>
      <c r="H820" s="52"/>
      <c r="I820" s="380" t="str">
        <f>IFERROR(VLOOKUP($F820,'Liste planification'!$V$2:$W$96,2,FALSE),"")</f>
        <v/>
      </c>
      <c r="J820" s="27"/>
      <c r="K820" s="27"/>
      <c r="L820" s="27"/>
      <c r="M820" s="52"/>
      <c r="N820" s="52"/>
      <c r="O820" s="52"/>
      <c r="P820" s="52"/>
      <c r="Q820" s="52"/>
      <c r="R820" s="52"/>
      <c r="S820" s="52"/>
      <c r="T820" s="52"/>
      <c r="U820" s="52"/>
      <c r="V820" s="52"/>
      <c r="W820" s="52"/>
      <c r="X820" s="52"/>
      <c r="Y820" s="194"/>
      <c r="Z820" s="776"/>
      <c r="AA820" s="190"/>
      <c r="AB820" s="747">
        <f t="shared" ref="AB820:AB883" si="52">AA820/$AB$1</f>
        <v>0</v>
      </c>
      <c r="AC820" s="748">
        <f t="shared" ref="AC820:AC883" si="53">AA820/$AC$1</f>
        <v>0</v>
      </c>
      <c r="AD820" s="187"/>
      <c r="AE820" s="186"/>
      <c r="AF820" s="190"/>
      <c r="AG820" s="747">
        <f t="shared" ref="AG820:AG883" si="54">AF820/$AB$1</f>
        <v>0</v>
      </c>
      <c r="AH820" s="748">
        <f t="shared" ref="AH820:AH883" si="55">AF820/$AC$1</f>
        <v>0</v>
      </c>
      <c r="AI820" s="187"/>
      <c r="AJ820" s="52"/>
      <c r="AK820" s="156" t="str">
        <f>IFERROR(VLOOKUP($A820,'Liste planification'!$B$2:$C$105,2,FALSE),"")</f>
        <v/>
      </c>
      <c r="AL820" s="27"/>
      <c r="AM820" s="27"/>
      <c r="AN820" s="769"/>
      <c r="AO820" s="770"/>
      <c r="AP820" s="770"/>
      <c r="AQ820" s="770"/>
      <c r="AR820" s="770"/>
      <c r="AS820" s="770"/>
      <c r="AT820" s="770"/>
      <c r="AU820" s="770"/>
      <c r="AV820" s="770"/>
      <c r="AW820" s="770"/>
      <c r="AX820" s="770"/>
      <c r="AY820" s="770"/>
      <c r="AZ820" s="770"/>
      <c r="BA820" s="770"/>
      <c r="BB820" s="770"/>
      <c r="BC820" s="770"/>
      <c r="BD820" s="770"/>
      <c r="BE820" s="770"/>
      <c r="BF820" s="770"/>
      <c r="BG820" s="770"/>
      <c r="BH820" s="770"/>
      <c r="BI820" s="770"/>
      <c r="BJ820" s="770"/>
      <c r="BK820" s="770"/>
      <c r="BL820" s="770"/>
      <c r="BM820" s="770"/>
      <c r="BN820" s="770"/>
      <c r="BO820" s="770"/>
      <c r="BP820" s="770"/>
      <c r="BQ820" s="770"/>
      <c r="BR820" s="770"/>
      <c r="BS820" s="770"/>
      <c r="BT820" s="770"/>
      <c r="BU820" s="770"/>
      <c r="BV820" s="770"/>
      <c r="BW820" s="770"/>
      <c r="BX820" s="770"/>
      <c r="BY820" s="770"/>
      <c r="BZ820" s="770"/>
      <c r="CA820" s="770"/>
      <c r="CB820" s="770"/>
      <c r="CC820" s="770"/>
    </row>
    <row r="821" spans="1:81" s="64" customFormat="1">
      <c r="A821" s="158"/>
      <c r="B821" s="159" t="str">
        <f>A821&amp;"-"&amp;TEXT(COUNTIF($A$5:A821,A821),"000")</f>
        <v>-000</v>
      </c>
      <c r="C821" s="52"/>
      <c r="D821" s="27"/>
      <c r="E821" s="28"/>
      <c r="F821" s="27"/>
      <c r="G821" s="27"/>
      <c r="H821" s="52"/>
      <c r="I821" s="380" t="str">
        <f>IFERROR(VLOOKUP($F821,'Liste planification'!$V$2:$W$96,2,FALSE),"")</f>
        <v/>
      </c>
      <c r="J821" s="27"/>
      <c r="K821" s="27"/>
      <c r="L821" s="27"/>
      <c r="M821" s="52"/>
      <c r="N821" s="52"/>
      <c r="O821" s="52"/>
      <c r="P821" s="52"/>
      <c r="Q821" s="52"/>
      <c r="R821" s="52"/>
      <c r="S821" s="52"/>
      <c r="T821" s="52"/>
      <c r="U821" s="52"/>
      <c r="V821" s="52"/>
      <c r="W821" s="52"/>
      <c r="X821" s="52"/>
      <c r="Y821" s="194"/>
      <c r="Z821" s="776"/>
      <c r="AA821" s="190"/>
      <c r="AB821" s="747">
        <f t="shared" si="52"/>
        <v>0</v>
      </c>
      <c r="AC821" s="748">
        <f t="shared" si="53"/>
        <v>0</v>
      </c>
      <c r="AD821" s="187"/>
      <c r="AE821" s="186"/>
      <c r="AF821" s="190"/>
      <c r="AG821" s="747">
        <f t="shared" si="54"/>
        <v>0</v>
      </c>
      <c r="AH821" s="748">
        <f t="shared" si="55"/>
        <v>0</v>
      </c>
      <c r="AI821" s="187"/>
      <c r="AJ821" s="52"/>
      <c r="AK821" s="156" t="str">
        <f>IFERROR(VLOOKUP($A821,'Liste planification'!$B$2:$C$105,2,FALSE),"")</f>
        <v/>
      </c>
      <c r="AL821" s="27"/>
      <c r="AM821" s="27"/>
      <c r="AN821" s="769"/>
      <c r="AO821" s="770"/>
      <c r="AP821" s="770"/>
      <c r="AQ821" s="770"/>
      <c r="AR821" s="770"/>
      <c r="AS821" s="770"/>
      <c r="AT821" s="770"/>
      <c r="AU821" s="770"/>
      <c r="AV821" s="770"/>
      <c r="AW821" s="770"/>
      <c r="AX821" s="770"/>
      <c r="AY821" s="770"/>
      <c r="AZ821" s="770"/>
      <c r="BA821" s="770"/>
      <c r="BB821" s="770"/>
      <c r="BC821" s="770"/>
      <c r="BD821" s="770"/>
      <c r="BE821" s="770"/>
      <c r="BF821" s="770"/>
      <c r="BG821" s="770"/>
      <c r="BH821" s="770"/>
      <c r="BI821" s="770"/>
      <c r="BJ821" s="770"/>
      <c r="BK821" s="770"/>
      <c r="BL821" s="770"/>
      <c r="BM821" s="770"/>
      <c r="BN821" s="770"/>
      <c r="BO821" s="770"/>
      <c r="BP821" s="770"/>
      <c r="BQ821" s="770"/>
      <c r="BR821" s="770"/>
      <c r="BS821" s="770"/>
      <c r="BT821" s="770"/>
      <c r="BU821" s="770"/>
      <c r="BV821" s="770"/>
      <c r="BW821" s="770"/>
      <c r="BX821" s="770"/>
      <c r="BY821" s="770"/>
      <c r="BZ821" s="770"/>
      <c r="CA821" s="770"/>
      <c r="CB821" s="770"/>
      <c r="CC821" s="770"/>
    </row>
    <row r="822" spans="1:81" s="64" customFormat="1">
      <c r="A822" s="158"/>
      <c r="B822" s="159" t="str">
        <f>A822&amp;"-"&amp;TEXT(COUNTIF($A$5:A822,A822),"000")</f>
        <v>-000</v>
      </c>
      <c r="C822" s="52"/>
      <c r="D822" s="27"/>
      <c r="E822" s="28"/>
      <c r="F822" s="27"/>
      <c r="G822" s="27"/>
      <c r="H822" s="52"/>
      <c r="I822" s="380" t="str">
        <f>IFERROR(VLOOKUP($F822,'Liste planification'!$V$2:$W$96,2,FALSE),"")</f>
        <v/>
      </c>
      <c r="J822" s="27"/>
      <c r="K822" s="27"/>
      <c r="L822" s="27"/>
      <c r="M822" s="52"/>
      <c r="N822" s="52"/>
      <c r="O822" s="52"/>
      <c r="P822" s="52"/>
      <c r="Q822" s="52"/>
      <c r="R822" s="52"/>
      <c r="S822" s="52"/>
      <c r="T822" s="52"/>
      <c r="U822" s="52"/>
      <c r="V822" s="52"/>
      <c r="W822" s="52"/>
      <c r="X822" s="52"/>
      <c r="Y822" s="194"/>
      <c r="Z822" s="776"/>
      <c r="AA822" s="190"/>
      <c r="AB822" s="747">
        <f t="shared" si="52"/>
        <v>0</v>
      </c>
      <c r="AC822" s="748">
        <f t="shared" si="53"/>
        <v>0</v>
      </c>
      <c r="AD822" s="187"/>
      <c r="AE822" s="186"/>
      <c r="AF822" s="190"/>
      <c r="AG822" s="747">
        <f t="shared" si="54"/>
        <v>0</v>
      </c>
      <c r="AH822" s="748">
        <f t="shared" si="55"/>
        <v>0</v>
      </c>
      <c r="AI822" s="187"/>
      <c r="AJ822" s="52"/>
      <c r="AK822" s="156" t="str">
        <f>IFERROR(VLOOKUP($A822,'Liste planification'!$B$2:$C$105,2,FALSE),"")</f>
        <v/>
      </c>
      <c r="AL822" s="27"/>
      <c r="AM822" s="27"/>
      <c r="AN822" s="769"/>
      <c r="AO822" s="770"/>
      <c r="AP822" s="770"/>
      <c r="AQ822" s="770"/>
      <c r="AR822" s="770"/>
      <c r="AS822" s="770"/>
      <c r="AT822" s="770"/>
      <c r="AU822" s="770"/>
      <c r="AV822" s="770"/>
      <c r="AW822" s="770"/>
      <c r="AX822" s="770"/>
      <c r="AY822" s="770"/>
      <c r="AZ822" s="770"/>
      <c r="BA822" s="770"/>
      <c r="BB822" s="770"/>
      <c r="BC822" s="770"/>
      <c r="BD822" s="770"/>
      <c r="BE822" s="770"/>
      <c r="BF822" s="770"/>
      <c r="BG822" s="770"/>
      <c r="BH822" s="770"/>
      <c r="BI822" s="770"/>
      <c r="BJ822" s="770"/>
      <c r="BK822" s="770"/>
      <c r="BL822" s="770"/>
      <c r="BM822" s="770"/>
      <c r="BN822" s="770"/>
      <c r="BO822" s="770"/>
      <c r="BP822" s="770"/>
      <c r="BQ822" s="770"/>
      <c r="BR822" s="770"/>
      <c r="BS822" s="770"/>
      <c r="BT822" s="770"/>
      <c r="BU822" s="770"/>
      <c r="BV822" s="770"/>
      <c r="BW822" s="770"/>
      <c r="BX822" s="770"/>
      <c r="BY822" s="770"/>
      <c r="BZ822" s="770"/>
      <c r="CA822" s="770"/>
      <c r="CB822" s="770"/>
      <c r="CC822" s="770"/>
    </row>
    <row r="823" spans="1:81" s="64" customFormat="1">
      <c r="A823" s="158"/>
      <c r="B823" s="159" t="str">
        <f>A823&amp;"-"&amp;TEXT(COUNTIF($A$5:A823,A823),"000")</f>
        <v>-000</v>
      </c>
      <c r="C823" s="52"/>
      <c r="D823" s="27"/>
      <c r="E823" s="28"/>
      <c r="F823" s="27"/>
      <c r="G823" s="27"/>
      <c r="H823" s="52"/>
      <c r="I823" s="380" t="str">
        <f>IFERROR(VLOOKUP($F823,'Liste planification'!$V$2:$W$96,2,FALSE),"")</f>
        <v/>
      </c>
      <c r="J823" s="27"/>
      <c r="K823" s="27"/>
      <c r="L823" s="27"/>
      <c r="M823" s="52"/>
      <c r="N823" s="52"/>
      <c r="O823" s="52"/>
      <c r="P823" s="52"/>
      <c r="Q823" s="52"/>
      <c r="R823" s="52"/>
      <c r="S823" s="52"/>
      <c r="T823" s="52"/>
      <c r="U823" s="52"/>
      <c r="V823" s="52"/>
      <c r="W823" s="52"/>
      <c r="X823" s="52"/>
      <c r="Y823" s="194"/>
      <c r="Z823" s="776"/>
      <c r="AA823" s="190"/>
      <c r="AB823" s="747">
        <f t="shared" si="52"/>
        <v>0</v>
      </c>
      <c r="AC823" s="748">
        <f t="shared" si="53"/>
        <v>0</v>
      </c>
      <c r="AD823" s="187"/>
      <c r="AE823" s="186"/>
      <c r="AF823" s="190"/>
      <c r="AG823" s="747">
        <f t="shared" si="54"/>
        <v>0</v>
      </c>
      <c r="AH823" s="748">
        <f t="shared" si="55"/>
        <v>0</v>
      </c>
      <c r="AI823" s="187"/>
      <c r="AJ823" s="52"/>
      <c r="AK823" s="156" t="str">
        <f>IFERROR(VLOOKUP($A823,'Liste planification'!$B$2:$C$105,2,FALSE),"")</f>
        <v/>
      </c>
      <c r="AL823" s="27"/>
      <c r="AM823" s="27"/>
      <c r="AN823" s="769"/>
      <c r="AO823" s="770"/>
      <c r="AP823" s="770"/>
      <c r="AQ823" s="770"/>
      <c r="AR823" s="770"/>
      <c r="AS823" s="770"/>
      <c r="AT823" s="770"/>
      <c r="AU823" s="770"/>
      <c r="AV823" s="770"/>
      <c r="AW823" s="770"/>
      <c r="AX823" s="770"/>
      <c r="AY823" s="770"/>
      <c r="AZ823" s="770"/>
      <c r="BA823" s="770"/>
      <c r="BB823" s="770"/>
      <c r="BC823" s="770"/>
      <c r="BD823" s="770"/>
      <c r="BE823" s="770"/>
      <c r="BF823" s="770"/>
      <c r="BG823" s="770"/>
      <c r="BH823" s="770"/>
      <c r="BI823" s="770"/>
      <c r="BJ823" s="770"/>
      <c r="BK823" s="770"/>
      <c r="BL823" s="770"/>
      <c r="BM823" s="770"/>
      <c r="BN823" s="770"/>
      <c r="BO823" s="770"/>
      <c r="BP823" s="770"/>
      <c r="BQ823" s="770"/>
      <c r="BR823" s="770"/>
      <c r="BS823" s="770"/>
      <c r="BT823" s="770"/>
      <c r="BU823" s="770"/>
      <c r="BV823" s="770"/>
      <c r="BW823" s="770"/>
      <c r="BX823" s="770"/>
      <c r="BY823" s="770"/>
      <c r="BZ823" s="770"/>
      <c r="CA823" s="770"/>
      <c r="CB823" s="770"/>
      <c r="CC823" s="770"/>
    </row>
    <row r="824" spans="1:81" s="64" customFormat="1">
      <c r="A824" s="158"/>
      <c r="B824" s="159" t="str">
        <f>A824&amp;"-"&amp;TEXT(COUNTIF($A$5:A824,A824),"000")</f>
        <v>-000</v>
      </c>
      <c r="C824" s="52"/>
      <c r="D824" s="27"/>
      <c r="E824" s="28"/>
      <c r="F824" s="27"/>
      <c r="G824" s="27"/>
      <c r="H824" s="52"/>
      <c r="I824" s="380" t="str">
        <f>IFERROR(VLOOKUP($F824,'Liste planification'!$V$2:$W$96,2,FALSE),"")</f>
        <v/>
      </c>
      <c r="J824" s="27"/>
      <c r="K824" s="27"/>
      <c r="L824" s="27"/>
      <c r="M824" s="52"/>
      <c r="N824" s="52"/>
      <c r="O824" s="52"/>
      <c r="P824" s="52"/>
      <c r="Q824" s="52"/>
      <c r="R824" s="52"/>
      <c r="S824" s="52"/>
      <c r="T824" s="52"/>
      <c r="U824" s="52"/>
      <c r="V824" s="52"/>
      <c r="W824" s="52"/>
      <c r="X824" s="52"/>
      <c r="Y824" s="194"/>
      <c r="Z824" s="776"/>
      <c r="AA824" s="190"/>
      <c r="AB824" s="747">
        <f t="shared" si="52"/>
        <v>0</v>
      </c>
      <c r="AC824" s="748">
        <f t="shared" si="53"/>
        <v>0</v>
      </c>
      <c r="AD824" s="187"/>
      <c r="AE824" s="186"/>
      <c r="AF824" s="190"/>
      <c r="AG824" s="747">
        <f t="shared" si="54"/>
        <v>0</v>
      </c>
      <c r="AH824" s="748">
        <f t="shared" si="55"/>
        <v>0</v>
      </c>
      <c r="AI824" s="187"/>
      <c r="AJ824" s="52"/>
      <c r="AK824" s="156" t="str">
        <f>IFERROR(VLOOKUP($A824,'Liste planification'!$B$2:$C$105,2,FALSE),"")</f>
        <v/>
      </c>
      <c r="AL824" s="27"/>
      <c r="AM824" s="27"/>
      <c r="AN824" s="769"/>
      <c r="AO824" s="770"/>
      <c r="AP824" s="770"/>
      <c r="AQ824" s="770"/>
      <c r="AR824" s="770"/>
      <c r="AS824" s="770"/>
      <c r="AT824" s="770"/>
      <c r="AU824" s="770"/>
      <c r="AV824" s="770"/>
      <c r="AW824" s="770"/>
      <c r="AX824" s="770"/>
      <c r="AY824" s="770"/>
      <c r="AZ824" s="770"/>
      <c r="BA824" s="770"/>
      <c r="BB824" s="770"/>
      <c r="BC824" s="770"/>
      <c r="BD824" s="770"/>
      <c r="BE824" s="770"/>
      <c r="BF824" s="770"/>
      <c r="BG824" s="770"/>
      <c r="BH824" s="770"/>
      <c r="BI824" s="770"/>
      <c r="BJ824" s="770"/>
      <c r="BK824" s="770"/>
      <c r="BL824" s="770"/>
      <c r="BM824" s="770"/>
      <c r="BN824" s="770"/>
      <c r="BO824" s="770"/>
      <c r="BP824" s="770"/>
      <c r="BQ824" s="770"/>
      <c r="BR824" s="770"/>
      <c r="BS824" s="770"/>
      <c r="BT824" s="770"/>
      <c r="BU824" s="770"/>
      <c r="BV824" s="770"/>
      <c r="BW824" s="770"/>
      <c r="BX824" s="770"/>
      <c r="BY824" s="770"/>
      <c r="BZ824" s="770"/>
      <c r="CA824" s="770"/>
      <c r="CB824" s="770"/>
      <c r="CC824" s="770"/>
    </row>
    <row r="825" spans="1:81" s="64" customFormat="1">
      <c r="A825" s="158"/>
      <c r="B825" s="159" t="str">
        <f>A825&amp;"-"&amp;TEXT(COUNTIF($A$5:A825,A825),"000")</f>
        <v>-000</v>
      </c>
      <c r="C825" s="52"/>
      <c r="D825" s="27"/>
      <c r="E825" s="28"/>
      <c r="F825" s="27"/>
      <c r="G825" s="27"/>
      <c r="H825" s="52"/>
      <c r="I825" s="380" t="str">
        <f>IFERROR(VLOOKUP($F825,'Liste planification'!$V$2:$W$96,2,FALSE),"")</f>
        <v/>
      </c>
      <c r="J825" s="27"/>
      <c r="K825" s="27"/>
      <c r="L825" s="27"/>
      <c r="M825" s="52"/>
      <c r="N825" s="52"/>
      <c r="O825" s="52"/>
      <c r="P825" s="52"/>
      <c r="Q825" s="52"/>
      <c r="R825" s="52"/>
      <c r="S825" s="52"/>
      <c r="T825" s="52"/>
      <c r="U825" s="52"/>
      <c r="V825" s="52"/>
      <c r="W825" s="52"/>
      <c r="X825" s="52"/>
      <c r="Y825" s="194"/>
      <c r="Z825" s="776"/>
      <c r="AA825" s="190"/>
      <c r="AB825" s="747">
        <f t="shared" si="52"/>
        <v>0</v>
      </c>
      <c r="AC825" s="748">
        <f t="shared" si="53"/>
        <v>0</v>
      </c>
      <c r="AD825" s="187"/>
      <c r="AE825" s="186"/>
      <c r="AF825" s="190"/>
      <c r="AG825" s="747">
        <f t="shared" si="54"/>
        <v>0</v>
      </c>
      <c r="AH825" s="748">
        <f t="shared" si="55"/>
        <v>0</v>
      </c>
      <c r="AI825" s="187"/>
      <c r="AJ825" s="52"/>
      <c r="AK825" s="156" t="str">
        <f>IFERROR(VLOOKUP($A825,'Liste planification'!$B$2:$C$105,2,FALSE),"")</f>
        <v/>
      </c>
      <c r="AL825" s="27"/>
      <c r="AM825" s="27"/>
      <c r="AN825" s="769"/>
      <c r="AO825" s="770"/>
      <c r="AP825" s="770"/>
      <c r="AQ825" s="770"/>
      <c r="AR825" s="770"/>
      <c r="AS825" s="770"/>
      <c r="AT825" s="770"/>
      <c r="AU825" s="770"/>
      <c r="AV825" s="770"/>
      <c r="AW825" s="770"/>
      <c r="AX825" s="770"/>
      <c r="AY825" s="770"/>
      <c r="AZ825" s="770"/>
      <c r="BA825" s="770"/>
      <c r="BB825" s="770"/>
      <c r="BC825" s="770"/>
      <c r="BD825" s="770"/>
      <c r="BE825" s="770"/>
      <c r="BF825" s="770"/>
      <c r="BG825" s="770"/>
      <c r="BH825" s="770"/>
      <c r="BI825" s="770"/>
      <c r="BJ825" s="770"/>
      <c r="BK825" s="770"/>
      <c r="BL825" s="770"/>
      <c r="BM825" s="770"/>
      <c r="BN825" s="770"/>
      <c r="BO825" s="770"/>
      <c r="BP825" s="770"/>
      <c r="BQ825" s="770"/>
      <c r="BR825" s="770"/>
      <c r="BS825" s="770"/>
      <c r="BT825" s="770"/>
      <c r="BU825" s="770"/>
      <c r="BV825" s="770"/>
      <c r="BW825" s="770"/>
      <c r="BX825" s="770"/>
      <c r="BY825" s="770"/>
      <c r="BZ825" s="770"/>
      <c r="CA825" s="770"/>
      <c r="CB825" s="770"/>
      <c r="CC825" s="770"/>
    </row>
    <row r="826" spans="1:81" s="64" customFormat="1">
      <c r="A826" s="158"/>
      <c r="B826" s="159" t="str">
        <f>A826&amp;"-"&amp;TEXT(COUNTIF($A$5:A826,A826),"000")</f>
        <v>-000</v>
      </c>
      <c r="C826" s="52"/>
      <c r="D826" s="27"/>
      <c r="E826" s="28"/>
      <c r="F826" s="27"/>
      <c r="G826" s="27"/>
      <c r="H826" s="52"/>
      <c r="I826" s="380" t="str">
        <f>IFERROR(VLOOKUP($F826,'Liste planification'!$V$2:$W$96,2,FALSE),"")</f>
        <v/>
      </c>
      <c r="J826" s="27"/>
      <c r="K826" s="27"/>
      <c r="L826" s="27"/>
      <c r="M826" s="52"/>
      <c r="N826" s="52"/>
      <c r="O826" s="52"/>
      <c r="P826" s="52"/>
      <c r="Q826" s="52"/>
      <c r="R826" s="52"/>
      <c r="S826" s="52"/>
      <c r="T826" s="52"/>
      <c r="U826" s="52"/>
      <c r="V826" s="52"/>
      <c r="W826" s="52"/>
      <c r="X826" s="52"/>
      <c r="Y826" s="194"/>
      <c r="Z826" s="776"/>
      <c r="AA826" s="190"/>
      <c r="AB826" s="747">
        <f t="shared" si="52"/>
        <v>0</v>
      </c>
      <c r="AC826" s="748">
        <f t="shared" si="53"/>
        <v>0</v>
      </c>
      <c r="AD826" s="187"/>
      <c r="AE826" s="186"/>
      <c r="AF826" s="190"/>
      <c r="AG826" s="747">
        <f t="shared" si="54"/>
        <v>0</v>
      </c>
      <c r="AH826" s="748">
        <f t="shared" si="55"/>
        <v>0</v>
      </c>
      <c r="AI826" s="187"/>
      <c r="AJ826" s="52"/>
      <c r="AK826" s="156" t="str">
        <f>IFERROR(VLOOKUP($A826,'Liste planification'!$B$2:$C$105,2,FALSE),"")</f>
        <v/>
      </c>
      <c r="AL826" s="27"/>
      <c r="AM826" s="27"/>
      <c r="AN826" s="769"/>
      <c r="AO826" s="770"/>
      <c r="AP826" s="770"/>
      <c r="AQ826" s="770"/>
      <c r="AR826" s="770"/>
      <c r="AS826" s="770"/>
      <c r="AT826" s="770"/>
      <c r="AU826" s="770"/>
      <c r="AV826" s="770"/>
      <c r="AW826" s="770"/>
      <c r="AX826" s="770"/>
      <c r="AY826" s="770"/>
      <c r="AZ826" s="770"/>
      <c r="BA826" s="770"/>
      <c r="BB826" s="770"/>
      <c r="BC826" s="770"/>
      <c r="BD826" s="770"/>
      <c r="BE826" s="770"/>
      <c r="BF826" s="770"/>
      <c r="BG826" s="770"/>
      <c r="BH826" s="770"/>
      <c r="BI826" s="770"/>
      <c r="BJ826" s="770"/>
      <c r="BK826" s="770"/>
      <c r="BL826" s="770"/>
      <c r="BM826" s="770"/>
      <c r="BN826" s="770"/>
      <c r="BO826" s="770"/>
      <c r="BP826" s="770"/>
      <c r="BQ826" s="770"/>
      <c r="BR826" s="770"/>
      <c r="BS826" s="770"/>
      <c r="BT826" s="770"/>
      <c r="BU826" s="770"/>
      <c r="BV826" s="770"/>
      <c r="BW826" s="770"/>
      <c r="BX826" s="770"/>
      <c r="BY826" s="770"/>
      <c r="BZ826" s="770"/>
      <c r="CA826" s="770"/>
      <c r="CB826" s="770"/>
      <c r="CC826" s="770"/>
    </row>
    <row r="827" spans="1:81" s="64" customFormat="1">
      <c r="A827" s="158"/>
      <c r="B827" s="159" t="str">
        <f>A827&amp;"-"&amp;TEXT(COUNTIF($A$5:A827,A827),"000")</f>
        <v>-000</v>
      </c>
      <c r="C827" s="52"/>
      <c r="D827" s="27"/>
      <c r="E827" s="28"/>
      <c r="F827" s="27"/>
      <c r="G827" s="27"/>
      <c r="H827" s="52"/>
      <c r="I827" s="380" t="str">
        <f>IFERROR(VLOOKUP($F827,'Liste planification'!$V$2:$W$96,2,FALSE),"")</f>
        <v/>
      </c>
      <c r="J827" s="27"/>
      <c r="K827" s="27"/>
      <c r="L827" s="27"/>
      <c r="M827" s="52"/>
      <c r="N827" s="52"/>
      <c r="O827" s="52"/>
      <c r="P827" s="52"/>
      <c r="Q827" s="52"/>
      <c r="R827" s="52"/>
      <c r="S827" s="52"/>
      <c r="T827" s="52"/>
      <c r="U827" s="52"/>
      <c r="V827" s="52"/>
      <c r="W827" s="52"/>
      <c r="X827" s="52"/>
      <c r="Y827" s="194"/>
      <c r="Z827" s="776"/>
      <c r="AA827" s="190"/>
      <c r="AB827" s="747">
        <f t="shared" si="52"/>
        <v>0</v>
      </c>
      <c r="AC827" s="748">
        <f t="shared" si="53"/>
        <v>0</v>
      </c>
      <c r="AD827" s="187"/>
      <c r="AE827" s="186"/>
      <c r="AF827" s="190"/>
      <c r="AG827" s="747">
        <f t="shared" si="54"/>
        <v>0</v>
      </c>
      <c r="AH827" s="748">
        <f t="shared" si="55"/>
        <v>0</v>
      </c>
      <c r="AI827" s="187"/>
      <c r="AJ827" s="52"/>
      <c r="AK827" s="156" t="str">
        <f>IFERROR(VLOOKUP($A827,'Liste planification'!$B$2:$C$105,2,FALSE),"")</f>
        <v/>
      </c>
      <c r="AL827" s="27"/>
      <c r="AM827" s="27"/>
      <c r="AN827" s="769"/>
      <c r="AO827" s="770"/>
      <c r="AP827" s="770"/>
      <c r="AQ827" s="770"/>
      <c r="AR827" s="770"/>
      <c r="AS827" s="770"/>
      <c r="AT827" s="770"/>
      <c r="AU827" s="770"/>
      <c r="AV827" s="770"/>
      <c r="AW827" s="770"/>
      <c r="AX827" s="770"/>
      <c r="AY827" s="770"/>
      <c r="AZ827" s="770"/>
      <c r="BA827" s="770"/>
      <c r="BB827" s="770"/>
      <c r="BC827" s="770"/>
      <c r="BD827" s="770"/>
      <c r="BE827" s="770"/>
      <c r="BF827" s="770"/>
      <c r="BG827" s="770"/>
      <c r="BH827" s="770"/>
      <c r="BI827" s="770"/>
      <c r="BJ827" s="770"/>
      <c r="BK827" s="770"/>
      <c r="BL827" s="770"/>
      <c r="BM827" s="770"/>
      <c r="BN827" s="770"/>
      <c r="BO827" s="770"/>
      <c r="BP827" s="770"/>
      <c r="BQ827" s="770"/>
      <c r="BR827" s="770"/>
      <c r="BS827" s="770"/>
      <c r="BT827" s="770"/>
      <c r="BU827" s="770"/>
      <c r="BV827" s="770"/>
      <c r="BW827" s="770"/>
      <c r="BX827" s="770"/>
      <c r="BY827" s="770"/>
      <c r="BZ827" s="770"/>
      <c r="CA827" s="770"/>
      <c r="CB827" s="770"/>
      <c r="CC827" s="770"/>
    </row>
    <row r="828" spans="1:81" s="64" customFormat="1">
      <c r="A828" s="158"/>
      <c r="B828" s="159" t="str">
        <f>A828&amp;"-"&amp;TEXT(COUNTIF($A$5:A828,A828),"000")</f>
        <v>-000</v>
      </c>
      <c r="C828" s="52"/>
      <c r="D828" s="27"/>
      <c r="E828" s="28"/>
      <c r="F828" s="27"/>
      <c r="G828" s="27"/>
      <c r="H828" s="52"/>
      <c r="I828" s="380" t="str">
        <f>IFERROR(VLOOKUP($F828,'Liste planification'!$V$2:$W$96,2,FALSE),"")</f>
        <v/>
      </c>
      <c r="J828" s="27"/>
      <c r="K828" s="27"/>
      <c r="L828" s="27"/>
      <c r="M828" s="52"/>
      <c r="N828" s="52"/>
      <c r="O828" s="52"/>
      <c r="P828" s="52"/>
      <c r="Q828" s="52"/>
      <c r="R828" s="52"/>
      <c r="S828" s="52"/>
      <c r="T828" s="52"/>
      <c r="U828" s="52"/>
      <c r="V828" s="52"/>
      <c r="W828" s="52"/>
      <c r="X828" s="52"/>
      <c r="Y828" s="194"/>
      <c r="Z828" s="776"/>
      <c r="AA828" s="190"/>
      <c r="AB828" s="747">
        <f t="shared" si="52"/>
        <v>0</v>
      </c>
      <c r="AC828" s="748">
        <f t="shared" si="53"/>
        <v>0</v>
      </c>
      <c r="AD828" s="187"/>
      <c r="AE828" s="186"/>
      <c r="AF828" s="190"/>
      <c r="AG828" s="747">
        <f t="shared" si="54"/>
        <v>0</v>
      </c>
      <c r="AH828" s="748">
        <f t="shared" si="55"/>
        <v>0</v>
      </c>
      <c r="AI828" s="187"/>
      <c r="AJ828" s="52"/>
      <c r="AK828" s="156" t="str">
        <f>IFERROR(VLOOKUP($A828,'Liste planification'!$B$2:$C$105,2,FALSE),"")</f>
        <v/>
      </c>
      <c r="AL828" s="27"/>
      <c r="AM828" s="27"/>
      <c r="AN828" s="769"/>
      <c r="AO828" s="770"/>
      <c r="AP828" s="770"/>
      <c r="AQ828" s="770"/>
      <c r="AR828" s="770"/>
      <c r="AS828" s="770"/>
      <c r="AT828" s="770"/>
      <c r="AU828" s="770"/>
      <c r="AV828" s="770"/>
      <c r="AW828" s="770"/>
      <c r="AX828" s="770"/>
      <c r="AY828" s="770"/>
      <c r="AZ828" s="770"/>
      <c r="BA828" s="770"/>
      <c r="BB828" s="770"/>
      <c r="BC828" s="770"/>
      <c r="BD828" s="770"/>
      <c r="BE828" s="770"/>
      <c r="BF828" s="770"/>
      <c r="BG828" s="770"/>
      <c r="BH828" s="770"/>
      <c r="BI828" s="770"/>
      <c r="BJ828" s="770"/>
      <c r="BK828" s="770"/>
      <c r="BL828" s="770"/>
      <c r="BM828" s="770"/>
      <c r="BN828" s="770"/>
      <c r="BO828" s="770"/>
      <c r="BP828" s="770"/>
      <c r="BQ828" s="770"/>
      <c r="BR828" s="770"/>
      <c r="BS828" s="770"/>
      <c r="BT828" s="770"/>
      <c r="BU828" s="770"/>
      <c r="BV828" s="770"/>
      <c r="BW828" s="770"/>
      <c r="BX828" s="770"/>
      <c r="BY828" s="770"/>
      <c r="BZ828" s="770"/>
      <c r="CA828" s="770"/>
      <c r="CB828" s="770"/>
      <c r="CC828" s="770"/>
    </row>
    <row r="829" spans="1:81" s="64" customFormat="1">
      <c r="A829" s="158"/>
      <c r="B829" s="159" t="str">
        <f>A829&amp;"-"&amp;TEXT(COUNTIF($A$5:A829,A829),"000")</f>
        <v>-000</v>
      </c>
      <c r="C829" s="52"/>
      <c r="D829" s="27"/>
      <c r="E829" s="28"/>
      <c r="F829" s="27"/>
      <c r="G829" s="27"/>
      <c r="H829" s="52"/>
      <c r="I829" s="380" t="str">
        <f>IFERROR(VLOOKUP($F829,'Liste planification'!$V$2:$W$96,2,FALSE),"")</f>
        <v/>
      </c>
      <c r="J829" s="27"/>
      <c r="K829" s="27"/>
      <c r="L829" s="27"/>
      <c r="M829" s="52"/>
      <c r="N829" s="52"/>
      <c r="O829" s="52"/>
      <c r="P829" s="52"/>
      <c r="Q829" s="52"/>
      <c r="R829" s="52"/>
      <c r="S829" s="52"/>
      <c r="T829" s="52"/>
      <c r="U829" s="52"/>
      <c r="V829" s="52"/>
      <c r="W829" s="52"/>
      <c r="X829" s="52"/>
      <c r="Y829" s="194"/>
      <c r="Z829" s="776"/>
      <c r="AA829" s="190"/>
      <c r="AB829" s="747">
        <f t="shared" si="52"/>
        <v>0</v>
      </c>
      <c r="AC829" s="748">
        <f t="shared" si="53"/>
        <v>0</v>
      </c>
      <c r="AD829" s="187"/>
      <c r="AE829" s="186"/>
      <c r="AF829" s="190"/>
      <c r="AG829" s="747">
        <f t="shared" si="54"/>
        <v>0</v>
      </c>
      <c r="AH829" s="748">
        <f t="shared" si="55"/>
        <v>0</v>
      </c>
      <c r="AI829" s="187"/>
      <c r="AJ829" s="52"/>
      <c r="AK829" s="156" t="str">
        <f>IFERROR(VLOOKUP($A829,'Liste planification'!$B$2:$C$105,2,FALSE),"")</f>
        <v/>
      </c>
      <c r="AL829" s="27"/>
      <c r="AM829" s="27"/>
      <c r="AN829" s="769"/>
      <c r="AO829" s="770"/>
      <c r="AP829" s="770"/>
      <c r="AQ829" s="770"/>
      <c r="AR829" s="770"/>
      <c r="AS829" s="770"/>
      <c r="AT829" s="770"/>
      <c r="AU829" s="770"/>
      <c r="AV829" s="770"/>
      <c r="AW829" s="770"/>
      <c r="AX829" s="770"/>
      <c r="AY829" s="770"/>
      <c r="AZ829" s="770"/>
      <c r="BA829" s="770"/>
      <c r="BB829" s="770"/>
      <c r="BC829" s="770"/>
      <c r="BD829" s="770"/>
      <c r="BE829" s="770"/>
      <c r="BF829" s="770"/>
      <c r="BG829" s="770"/>
      <c r="BH829" s="770"/>
      <c r="BI829" s="770"/>
      <c r="BJ829" s="770"/>
      <c r="BK829" s="770"/>
      <c r="BL829" s="770"/>
      <c r="BM829" s="770"/>
      <c r="BN829" s="770"/>
      <c r="BO829" s="770"/>
      <c r="BP829" s="770"/>
      <c r="BQ829" s="770"/>
      <c r="BR829" s="770"/>
      <c r="BS829" s="770"/>
      <c r="BT829" s="770"/>
      <c r="BU829" s="770"/>
      <c r="BV829" s="770"/>
      <c r="BW829" s="770"/>
      <c r="BX829" s="770"/>
      <c r="BY829" s="770"/>
      <c r="BZ829" s="770"/>
      <c r="CA829" s="770"/>
      <c r="CB829" s="770"/>
      <c r="CC829" s="770"/>
    </row>
    <row r="830" spans="1:81" s="64" customFormat="1">
      <c r="A830" s="158"/>
      <c r="B830" s="159" t="str">
        <f>A830&amp;"-"&amp;TEXT(COUNTIF($A$5:A830,A830),"000")</f>
        <v>-000</v>
      </c>
      <c r="C830" s="52"/>
      <c r="D830" s="27"/>
      <c r="E830" s="28"/>
      <c r="F830" s="27"/>
      <c r="G830" s="27"/>
      <c r="H830" s="52"/>
      <c r="I830" s="380" t="str">
        <f>IFERROR(VLOOKUP($F830,'Liste planification'!$V$2:$W$96,2,FALSE),"")</f>
        <v/>
      </c>
      <c r="J830" s="27"/>
      <c r="K830" s="27"/>
      <c r="L830" s="27"/>
      <c r="M830" s="52"/>
      <c r="N830" s="52"/>
      <c r="O830" s="52"/>
      <c r="P830" s="52"/>
      <c r="Q830" s="52"/>
      <c r="R830" s="52"/>
      <c r="S830" s="52"/>
      <c r="T830" s="52"/>
      <c r="U830" s="52"/>
      <c r="V830" s="52"/>
      <c r="W830" s="52"/>
      <c r="X830" s="52"/>
      <c r="Y830" s="194"/>
      <c r="Z830" s="776"/>
      <c r="AA830" s="190"/>
      <c r="AB830" s="747">
        <f t="shared" si="52"/>
        <v>0</v>
      </c>
      <c r="AC830" s="748">
        <f t="shared" si="53"/>
        <v>0</v>
      </c>
      <c r="AD830" s="187"/>
      <c r="AE830" s="186"/>
      <c r="AF830" s="190"/>
      <c r="AG830" s="747">
        <f t="shared" si="54"/>
        <v>0</v>
      </c>
      <c r="AH830" s="748">
        <f t="shared" si="55"/>
        <v>0</v>
      </c>
      <c r="AI830" s="187"/>
      <c r="AJ830" s="52"/>
      <c r="AK830" s="156" t="str">
        <f>IFERROR(VLOOKUP($A830,'Liste planification'!$B$2:$C$105,2,FALSE),"")</f>
        <v/>
      </c>
      <c r="AL830" s="27"/>
      <c r="AM830" s="27"/>
      <c r="AN830" s="769"/>
      <c r="AO830" s="770"/>
      <c r="AP830" s="770"/>
      <c r="AQ830" s="770"/>
      <c r="AR830" s="770"/>
      <c r="AS830" s="770"/>
      <c r="AT830" s="770"/>
      <c r="AU830" s="770"/>
      <c r="AV830" s="770"/>
      <c r="AW830" s="770"/>
      <c r="AX830" s="770"/>
      <c r="AY830" s="770"/>
      <c r="AZ830" s="770"/>
      <c r="BA830" s="770"/>
      <c r="BB830" s="770"/>
      <c r="BC830" s="770"/>
      <c r="BD830" s="770"/>
      <c r="BE830" s="770"/>
      <c r="BF830" s="770"/>
      <c r="BG830" s="770"/>
      <c r="BH830" s="770"/>
      <c r="BI830" s="770"/>
      <c r="BJ830" s="770"/>
      <c r="BK830" s="770"/>
      <c r="BL830" s="770"/>
      <c r="BM830" s="770"/>
      <c r="BN830" s="770"/>
      <c r="BO830" s="770"/>
      <c r="BP830" s="770"/>
      <c r="BQ830" s="770"/>
      <c r="BR830" s="770"/>
      <c r="BS830" s="770"/>
      <c r="BT830" s="770"/>
      <c r="BU830" s="770"/>
      <c r="BV830" s="770"/>
      <c r="BW830" s="770"/>
      <c r="BX830" s="770"/>
      <c r="BY830" s="770"/>
      <c r="BZ830" s="770"/>
      <c r="CA830" s="770"/>
      <c r="CB830" s="770"/>
      <c r="CC830" s="770"/>
    </row>
    <row r="831" spans="1:81" s="64" customFormat="1">
      <c r="A831" s="158"/>
      <c r="B831" s="159" t="str">
        <f>A831&amp;"-"&amp;TEXT(COUNTIF($A$5:A831,A831),"000")</f>
        <v>-000</v>
      </c>
      <c r="C831" s="52"/>
      <c r="D831" s="27"/>
      <c r="E831" s="28"/>
      <c r="F831" s="27"/>
      <c r="G831" s="27"/>
      <c r="H831" s="52"/>
      <c r="I831" s="380" t="str">
        <f>IFERROR(VLOOKUP($F831,'Liste planification'!$V$2:$W$96,2,FALSE),"")</f>
        <v/>
      </c>
      <c r="J831" s="27"/>
      <c r="K831" s="27"/>
      <c r="L831" s="27"/>
      <c r="M831" s="52"/>
      <c r="N831" s="52"/>
      <c r="O831" s="52"/>
      <c r="P831" s="52"/>
      <c r="Q831" s="52"/>
      <c r="R831" s="52"/>
      <c r="S831" s="52"/>
      <c r="T831" s="52"/>
      <c r="U831" s="52"/>
      <c r="V831" s="52"/>
      <c r="W831" s="52"/>
      <c r="X831" s="52"/>
      <c r="Y831" s="194"/>
      <c r="Z831" s="776"/>
      <c r="AA831" s="190"/>
      <c r="AB831" s="747">
        <f t="shared" si="52"/>
        <v>0</v>
      </c>
      <c r="AC831" s="748">
        <f t="shared" si="53"/>
        <v>0</v>
      </c>
      <c r="AD831" s="187"/>
      <c r="AE831" s="186"/>
      <c r="AF831" s="190"/>
      <c r="AG831" s="747">
        <f t="shared" si="54"/>
        <v>0</v>
      </c>
      <c r="AH831" s="748">
        <f t="shared" si="55"/>
        <v>0</v>
      </c>
      <c r="AI831" s="187"/>
      <c r="AJ831" s="52"/>
      <c r="AK831" s="156" t="str">
        <f>IFERROR(VLOOKUP($A831,'Liste planification'!$B$2:$C$105,2,FALSE),"")</f>
        <v/>
      </c>
      <c r="AL831" s="27"/>
      <c r="AM831" s="27"/>
      <c r="AN831" s="769"/>
      <c r="AO831" s="770"/>
      <c r="AP831" s="770"/>
      <c r="AQ831" s="770"/>
      <c r="AR831" s="770"/>
      <c r="AS831" s="770"/>
      <c r="AT831" s="770"/>
      <c r="AU831" s="770"/>
      <c r="AV831" s="770"/>
      <c r="AW831" s="770"/>
      <c r="AX831" s="770"/>
      <c r="AY831" s="770"/>
      <c r="AZ831" s="770"/>
      <c r="BA831" s="770"/>
      <c r="BB831" s="770"/>
      <c r="BC831" s="770"/>
      <c r="BD831" s="770"/>
      <c r="BE831" s="770"/>
      <c r="BF831" s="770"/>
      <c r="BG831" s="770"/>
      <c r="BH831" s="770"/>
      <c r="BI831" s="770"/>
      <c r="BJ831" s="770"/>
      <c r="BK831" s="770"/>
      <c r="BL831" s="770"/>
      <c r="BM831" s="770"/>
      <c r="BN831" s="770"/>
      <c r="BO831" s="770"/>
      <c r="BP831" s="770"/>
      <c r="BQ831" s="770"/>
      <c r="BR831" s="770"/>
      <c r="BS831" s="770"/>
      <c r="BT831" s="770"/>
      <c r="BU831" s="770"/>
      <c r="BV831" s="770"/>
      <c r="BW831" s="770"/>
      <c r="BX831" s="770"/>
      <c r="BY831" s="770"/>
      <c r="BZ831" s="770"/>
      <c r="CA831" s="770"/>
      <c r="CB831" s="770"/>
      <c r="CC831" s="770"/>
    </row>
    <row r="832" spans="1:81" s="64" customFormat="1">
      <c r="A832" s="158"/>
      <c r="B832" s="159" t="str">
        <f>A832&amp;"-"&amp;TEXT(COUNTIF($A$5:A832,A832),"000")</f>
        <v>-000</v>
      </c>
      <c r="C832" s="52"/>
      <c r="D832" s="27"/>
      <c r="E832" s="28"/>
      <c r="F832" s="27"/>
      <c r="G832" s="27"/>
      <c r="H832" s="52"/>
      <c r="I832" s="380" t="str">
        <f>IFERROR(VLOOKUP($F832,'Liste planification'!$V$2:$W$96,2,FALSE),"")</f>
        <v/>
      </c>
      <c r="J832" s="27"/>
      <c r="K832" s="27"/>
      <c r="L832" s="27"/>
      <c r="M832" s="52"/>
      <c r="N832" s="52"/>
      <c r="O832" s="52"/>
      <c r="P832" s="52"/>
      <c r="Q832" s="52"/>
      <c r="R832" s="52"/>
      <c r="S832" s="52"/>
      <c r="T832" s="52"/>
      <c r="U832" s="52"/>
      <c r="V832" s="52"/>
      <c r="W832" s="52"/>
      <c r="X832" s="52"/>
      <c r="Y832" s="194"/>
      <c r="Z832" s="776"/>
      <c r="AA832" s="190"/>
      <c r="AB832" s="747">
        <f t="shared" si="52"/>
        <v>0</v>
      </c>
      <c r="AC832" s="748">
        <f t="shared" si="53"/>
        <v>0</v>
      </c>
      <c r="AD832" s="187"/>
      <c r="AE832" s="186"/>
      <c r="AF832" s="190"/>
      <c r="AG832" s="747">
        <f t="shared" si="54"/>
        <v>0</v>
      </c>
      <c r="AH832" s="748">
        <f t="shared" si="55"/>
        <v>0</v>
      </c>
      <c r="AI832" s="187"/>
      <c r="AJ832" s="52"/>
      <c r="AK832" s="156" t="str">
        <f>IFERROR(VLOOKUP($A832,'Liste planification'!$B$2:$C$105,2,FALSE),"")</f>
        <v/>
      </c>
      <c r="AL832" s="27"/>
      <c r="AM832" s="27"/>
      <c r="AN832" s="769"/>
      <c r="AO832" s="770"/>
      <c r="AP832" s="770"/>
      <c r="AQ832" s="770"/>
      <c r="AR832" s="770"/>
      <c r="AS832" s="770"/>
      <c r="AT832" s="770"/>
      <c r="AU832" s="770"/>
      <c r="AV832" s="770"/>
      <c r="AW832" s="770"/>
      <c r="AX832" s="770"/>
      <c r="AY832" s="770"/>
      <c r="AZ832" s="770"/>
      <c r="BA832" s="770"/>
      <c r="BB832" s="770"/>
      <c r="BC832" s="770"/>
      <c r="BD832" s="770"/>
      <c r="BE832" s="770"/>
      <c r="BF832" s="770"/>
      <c r="BG832" s="770"/>
      <c r="BH832" s="770"/>
      <c r="BI832" s="770"/>
      <c r="BJ832" s="770"/>
      <c r="BK832" s="770"/>
      <c r="BL832" s="770"/>
      <c r="BM832" s="770"/>
      <c r="BN832" s="770"/>
      <c r="BO832" s="770"/>
      <c r="BP832" s="770"/>
      <c r="BQ832" s="770"/>
      <c r="BR832" s="770"/>
      <c r="BS832" s="770"/>
      <c r="BT832" s="770"/>
      <c r="BU832" s="770"/>
      <c r="BV832" s="770"/>
      <c r="BW832" s="770"/>
      <c r="BX832" s="770"/>
      <c r="BY832" s="770"/>
      <c r="BZ832" s="770"/>
      <c r="CA832" s="770"/>
      <c r="CB832" s="770"/>
      <c r="CC832" s="770"/>
    </row>
    <row r="833" spans="1:81" s="64" customFormat="1">
      <c r="A833" s="158"/>
      <c r="B833" s="159" t="str">
        <f>A833&amp;"-"&amp;TEXT(COUNTIF($A$5:A833,A833),"000")</f>
        <v>-000</v>
      </c>
      <c r="C833" s="52"/>
      <c r="D833" s="27"/>
      <c r="E833" s="28"/>
      <c r="F833" s="27"/>
      <c r="G833" s="27"/>
      <c r="H833" s="52"/>
      <c r="I833" s="380" t="str">
        <f>IFERROR(VLOOKUP($F833,'Liste planification'!$V$2:$W$96,2,FALSE),"")</f>
        <v/>
      </c>
      <c r="J833" s="27"/>
      <c r="K833" s="27"/>
      <c r="L833" s="27"/>
      <c r="M833" s="52"/>
      <c r="N833" s="52"/>
      <c r="O833" s="52"/>
      <c r="P833" s="52"/>
      <c r="Q833" s="52"/>
      <c r="R833" s="52"/>
      <c r="S833" s="52"/>
      <c r="T833" s="52"/>
      <c r="U833" s="52"/>
      <c r="V833" s="52"/>
      <c r="W833" s="52"/>
      <c r="X833" s="52"/>
      <c r="Y833" s="194"/>
      <c r="Z833" s="776"/>
      <c r="AA833" s="190"/>
      <c r="AB833" s="747">
        <f t="shared" si="52"/>
        <v>0</v>
      </c>
      <c r="AC833" s="748">
        <f t="shared" si="53"/>
        <v>0</v>
      </c>
      <c r="AD833" s="187"/>
      <c r="AE833" s="186"/>
      <c r="AF833" s="190"/>
      <c r="AG833" s="747">
        <f t="shared" si="54"/>
        <v>0</v>
      </c>
      <c r="AH833" s="748">
        <f t="shared" si="55"/>
        <v>0</v>
      </c>
      <c r="AI833" s="187"/>
      <c r="AJ833" s="52"/>
      <c r="AK833" s="156" t="str">
        <f>IFERROR(VLOOKUP($A833,'Liste planification'!$B$2:$C$105,2,FALSE),"")</f>
        <v/>
      </c>
      <c r="AL833" s="27"/>
      <c r="AM833" s="27"/>
      <c r="AN833" s="769"/>
      <c r="AO833" s="770"/>
      <c r="AP833" s="770"/>
      <c r="AQ833" s="770"/>
      <c r="AR833" s="770"/>
      <c r="AS833" s="770"/>
      <c r="AT833" s="770"/>
      <c r="AU833" s="770"/>
      <c r="AV833" s="770"/>
      <c r="AW833" s="770"/>
      <c r="AX833" s="770"/>
      <c r="AY833" s="770"/>
      <c r="AZ833" s="770"/>
      <c r="BA833" s="770"/>
      <c r="BB833" s="770"/>
      <c r="BC833" s="770"/>
      <c r="BD833" s="770"/>
      <c r="BE833" s="770"/>
      <c r="BF833" s="770"/>
      <c r="BG833" s="770"/>
      <c r="BH833" s="770"/>
      <c r="BI833" s="770"/>
      <c r="BJ833" s="770"/>
      <c r="BK833" s="770"/>
      <c r="BL833" s="770"/>
      <c r="BM833" s="770"/>
      <c r="BN833" s="770"/>
      <c r="BO833" s="770"/>
      <c r="BP833" s="770"/>
      <c r="BQ833" s="770"/>
      <c r="BR833" s="770"/>
      <c r="BS833" s="770"/>
      <c r="BT833" s="770"/>
      <c r="BU833" s="770"/>
      <c r="BV833" s="770"/>
      <c r="BW833" s="770"/>
      <c r="BX833" s="770"/>
      <c r="BY833" s="770"/>
      <c r="BZ833" s="770"/>
      <c r="CA833" s="770"/>
      <c r="CB833" s="770"/>
      <c r="CC833" s="770"/>
    </row>
    <row r="834" spans="1:81" s="64" customFormat="1">
      <c r="A834" s="158"/>
      <c r="B834" s="159" t="str">
        <f>A834&amp;"-"&amp;TEXT(COUNTIF($A$5:A834,A834),"000")</f>
        <v>-000</v>
      </c>
      <c r="C834" s="52"/>
      <c r="D834" s="27"/>
      <c r="E834" s="28"/>
      <c r="F834" s="27"/>
      <c r="G834" s="27"/>
      <c r="H834" s="52"/>
      <c r="I834" s="380" t="str">
        <f>IFERROR(VLOOKUP($F834,'Liste planification'!$V$2:$W$96,2,FALSE),"")</f>
        <v/>
      </c>
      <c r="J834" s="27"/>
      <c r="K834" s="27"/>
      <c r="L834" s="27"/>
      <c r="M834" s="52"/>
      <c r="N834" s="52"/>
      <c r="O834" s="52"/>
      <c r="P834" s="52"/>
      <c r="Q834" s="52"/>
      <c r="R834" s="52"/>
      <c r="S834" s="52"/>
      <c r="T834" s="52"/>
      <c r="U834" s="52"/>
      <c r="V834" s="52"/>
      <c r="W834" s="52"/>
      <c r="X834" s="52"/>
      <c r="Y834" s="194"/>
      <c r="Z834" s="776"/>
      <c r="AA834" s="190"/>
      <c r="AB834" s="747">
        <f t="shared" si="52"/>
        <v>0</v>
      </c>
      <c r="AC834" s="748">
        <f t="shared" si="53"/>
        <v>0</v>
      </c>
      <c r="AD834" s="187"/>
      <c r="AE834" s="186"/>
      <c r="AF834" s="190"/>
      <c r="AG834" s="747">
        <f t="shared" si="54"/>
        <v>0</v>
      </c>
      <c r="AH834" s="748">
        <f t="shared" si="55"/>
        <v>0</v>
      </c>
      <c r="AI834" s="187"/>
      <c r="AJ834" s="52"/>
      <c r="AK834" s="156" t="str">
        <f>IFERROR(VLOOKUP($A834,'Liste planification'!$B$2:$C$105,2,FALSE),"")</f>
        <v/>
      </c>
      <c r="AL834" s="27"/>
      <c r="AM834" s="27"/>
      <c r="AN834" s="769"/>
      <c r="AO834" s="770"/>
      <c r="AP834" s="770"/>
      <c r="AQ834" s="770"/>
      <c r="AR834" s="770"/>
      <c r="AS834" s="770"/>
      <c r="AT834" s="770"/>
      <c r="AU834" s="770"/>
      <c r="AV834" s="770"/>
      <c r="AW834" s="770"/>
      <c r="AX834" s="770"/>
      <c r="AY834" s="770"/>
      <c r="AZ834" s="770"/>
      <c r="BA834" s="770"/>
      <c r="BB834" s="770"/>
      <c r="BC834" s="770"/>
      <c r="BD834" s="770"/>
      <c r="BE834" s="770"/>
      <c r="BF834" s="770"/>
      <c r="BG834" s="770"/>
      <c r="BH834" s="770"/>
      <c r="BI834" s="770"/>
      <c r="BJ834" s="770"/>
      <c r="BK834" s="770"/>
      <c r="BL834" s="770"/>
      <c r="BM834" s="770"/>
      <c r="BN834" s="770"/>
      <c r="BO834" s="770"/>
      <c r="BP834" s="770"/>
      <c r="BQ834" s="770"/>
      <c r="BR834" s="770"/>
      <c r="BS834" s="770"/>
      <c r="BT834" s="770"/>
      <c r="BU834" s="770"/>
      <c r="BV834" s="770"/>
      <c r="BW834" s="770"/>
      <c r="BX834" s="770"/>
      <c r="BY834" s="770"/>
      <c r="BZ834" s="770"/>
      <c r="CA834" s="770"/>
      <c r="CB834" s="770"/>
      <c r="CC834" s="770"/>
    </row>
    <row r="835" spans="1:81" s="64" customFormat="1">
      <c r="A835" s="158"/>
      <c r="B835" s="159" t="str">
        <f>A835&amp;"-"&amp;TEXT(COUNTIF($A$5:A835,A835),"000")</f>
        <v>-000</v>
      </c>
      <c r="C835" s="52"/>
      <c r="D835" s="27"/>
      <c r="E835" s="28"/>
      <c r="F835" s="27"/>
      <c r="G835" s="27"/>
      <c r="H835" s="52"/>
      <c r="I835" s="380" t="str">
        <f>IFERROR(VLOOKUP($F835,'Liste planification'!$V$2:$W$96,2,FALSE),"")</f>
        <v/>
      </c>
      <c r="J835" s="27"/>
      <c r="K835" s="27"/>
      <c r="L835" s="27"/>
      <c r="M835" s="52"/>
      <c r="N835" s="52"/>
      <c r="O835" s="52"/>
      <c r="P835" s="52"/>
      <c r="Q835" s="52"/>
      <c r="R835" s="52"/>
      <c r="S835" s="52"/>
      <c r="T835" s="52"/>
      <c r="U835" s="52"/>
      <c r="V835" s="52"/>
      <c r="W835" s="52"/>
      <c r="X835" s="52"/>
      <c r="Y835" s="194"/>
      <c r="Z835" s="776"/>
      <c r="AA835" s="190"/>
      <c r="AB835" s="747">
        <f t="shared" si="52"/>
        <v>0</v>
      </c>
      <c r="AC835" s="748">
        <f t="shared" si="53"/>
        <v>0</v>
      </c>
      <c r="AD835" s="187"/>
      <c r="AE835" s="186"/>
      <c r="AF835" s="190"/>
      <c r="AG835" s="747">
        <f t="shared" si="54"/>
        <v>0</v>
      </c>
      <c r="AH835" s="748">
        <f t="shared" si="55"/>
        <v>0</v>
      </c>
      <c r="AI835" s="187"/>
      <c r="AJ835" s="52"/>
      <c r="AK835" s="156" t="str">
        <f>IFERROR(VLOOKUP($A835,'Liste planification'!$B$2:$C$105,2,FALSE),"")</f>
        <v/>
      </c>
      <c r="AL835" s="27"/>
      <c r="AM835" s="27"/>
      <c r="AN835" s="769"/>
      <c r="AO835" s="770"/>
      <c r="AP835" s="770"/>
      <c r="AQ835" s="770"/>
      <c r="AR835" s="770"/>
      <c r="AS835" s="770"/>
      <c r="AT835" s="770"/>
      <c r="AU835" s="770"/>
      <c r="AV835" s="770"/>
      <c r="AW835" s="770"/>
      <c r="AX835" s="770"/>
      <c r="AY835" s="770"/>
      <c r="AZ835" s="770"/>
      <c r="BA835" s="770"/>
      <c r="BB835" s="770"/>
      <c r="BC835" s="770"/>
      <c r="BD835" s="770"/>
      <c r="BE835" s="770"/>
      <c r="BF835" s="770"/>
      <c r="BG835" s="770"/>
      <c r="BH835" s="770"/>
      <c r="BI835" s="770"/>
      <c r="BJ835" s="770"/>
      <c r="BK835" s="770"/>
      <c r="BL835" s="770"/>
      <c r="BM835" s="770"/>
      <c r="BN835" s="770"/>
      <c r="BO835" s="770"/>
      <c r="BP835" s="770"/>
      <c r="BQ835" s="770"/>
      <c r="BR835" s="770"/>
      <c r="BS835" s="770"/>
      <c r="BT835" s="770"/>
      <c r="BU835" s="770"/>
      <c r="BV835" s="770"/>
      <c r="BW835" s="770"/>
      <c r="BX835" s="770"/>
      <c r="BY835" s="770"/>
      <c r="BZ835" s="770"/>
      <c r="CA835" s="770"/>
      <c r="CB835" s="770"/>
      <c r="CC835" s="770"/>
    </row>
    <row r="836" spans="1:81" s="64" customFormat="1">
      <c r="A836" s="158"/>
      <c r="B836" s="159" t="str">
        <f>A836&amp;"-"&amp;TEXT(COUNTIF($A$5:A836,A836),"000")</f>
        <v>-000</v>
      </c>
      <c r="C836" s="52"/>
      <c r="D836" s="27"/>
      <c r="E836" s="28"/>
      <c r="F836" s="27"/>
      <c r="G836" s="27"/>
      <c r="H836" s="52"/>
      <c r="I836" s="380" t="str">
        <f>IFERROR(VLOOKUP($F836,'Liste planification'!$V$2:$W$96,2,FALSE),"")</f>
        <v/>
      </c>
      <c r="J836" s="27"/>
      <c r="K836" s="27"/>
      <c r="L836" s="27"/>
      <c r="M836" s="52"/>
      <c r="N836" s="52"/>
      <c r="O836" s="52"/>
      <c r="P836" s="52"/>
      <c r="Q836" s="52"/>
      <c r="R836" s="52"/>
      <c r="S836" s="52"/>
      <c r="T836" s="52"/>
      <c r="U836" s="52"/>
      <c r="V836" s="52"/>
      <c r="W836" s="52"/>
      <c r="X836" s="52"/>
      <c r="Y836" s="194"/>
      <c r="Z836" s="776"/>
      <c r="AA836" s="190"/>
      <c r="AB836" s="747">
        <f t="shared" si="52"/>
        <v>0</v>
      </c>
      <c r="AC836" s="748">
        <f t="shared" si="53"/>
        <v>0</v>
      </c>
      <c r="AD836" s="187"/>
      <c r="AE836" s="186"/>
      <c r="AF836" s="190"/>
      <c r="AG836" s="747">
        <f t="shared" si="54"/>
        <v>0</v>
      </c>
      <c r="AH836" s="748">
        <f t="shared" si="55"/>
        <v>0</v>
      </c>
      <c r="AI836" s="187"/>
      <c r="AJ836" s="52"/>
      <c r="AK836" s="156" t="str">
        <f>IFERROR(VLOOKUP($A836,'Liste planification'!$B$2:$C$105,2,FALSE),"")</f>
        <v/>
      </c>
      <c r="AL836" s="27"/>
      <c r="AM836" s="27"/>
      <c r="AN836" s="769"/>
      <c r="AO836" s="770"/>
      <c r="AP836" s="770"/>
      <c r="AQ836" s="770"/>
      <c r="AR836" s="770"/>
      <c r="AS836" s="770"/>
      <c r="AT836" s="770"/>
      <c r="AU836" s="770"/>
      <c r="AV836" s="770"/>
      <c r="AW836" s="770"/>
      <c r="AX836" s="770"/>
      <c r="AY836" s="770"/>
      <c r="AZ836" s="770"/>
      <c r="BA836" s="770"/>
      <c r="BB836" s="770"/>
      <c r="BC836" s="770"/>
      <c r="BD836" s="770"/>
      <c r="BE836" s="770"/>
      <c r="BF836" s="770"/>
      <c r="BG836" s="770"/>
      <c r="BH836" s="770"/>
      <c r="BI836" s="770"/>
      <c r="BJ836" s="770"/>
      <c r="BK836" s="770"/>
      <c r="BL836" s="770"/>
      <c r="BM836" s="770"/>
      <c r="BN836" s="770"/>
      <c r="BO836" s="770"/>
      <c r="BP836" s="770"/>
      <c r="BQ836" s="770"/>
      <c r="BR836" s="770"/>
      <c r="BS836" s="770"/>
      <c r="BT836" s="770"/>
      <c r="BU836" s="770"/>
      <c r="BV836" s="770"/>
      <c r="BW836" s="770"/>
      <c r="BX836" s="770"/>
      <c r="BY836" s="770"/>
      <c r="BZ836" s="770"/>
      <c r="CA836" s="770"/>
      <c r="CB836" s="770"/>
      <c r="CC836" s="770"/>
    </row>
    <row r="837" spans="1:81" s="64" customFormat="1">
      <c r="A837" s="158"/>
      <c r="B837" s="159" t="str">
        <f>A837&amp;"-"&amp;TEXT(COUNTIF($A$5:A837,A837),"000")</f>
        <v>-000</v>
      </c>
      <c r="C837" s="52"/>
      <c r="D837" s="27"/>
      <c r="E837" s="28"/>
      <c r="F837" s="27"/>
      <c r="G837" s="27"/>
      <c r="H837" s="52"/>
      <c r="I837" s="380" t="str">
        <f>IFERROR(VLOOKUP($F837,'Liste planification'!$V$2:$W$96,2,FALSE),"")</f>
        <v/>
      </c>
      <c r="J837" s="27"/>
      <c r="K837" s="27"/>
      <c r="L837" s="27"/>
      <c r="M837" s="52"/>
      <c r="N837" s="52"/>
      <c r="O837" s="52"/>
      <c r="P837" s="52"/>
      <c r="Q837" s="52"/>
      <c r="R837" s="52"/>
      <c r="S837" s="52"/>
      <c r="T837" s="52"/>
      <c r="U837" s="52"/>
      <c r="V837" s="52"/>
      <c r="W837" s="52"/>
      <c r="X837" s="52"/>
      <c r="Y837" s="194"/>
      <c r="Z837" s="776"/>
      <c r="AA837" s="190"/>
      <c r="AB837" s="747">
        <f t="shared" si="52"/>
        <v>0</v>
      </c>
      <c r="AC837" s="748">
        <f t="shared" si="53"/>
        <v>0</v>
      </c>
      <c r="AD837" s="187"/>
      <c r="AE837" s="186"/>
      <c r="AF837" s="190"/>
      <c r="AG837" s="747">
        <f t="shared" si="54"/>
        <v>0</v>
      </c>
      <c r="AH837" s="748">
        <f t="shared" si="55"/>
        <v>0</v>
      </c>
      <c r="AI837" s="187"/>
      <c r="AJ837" s="52"/>
      <c r="AK837" s="156" t="str">
        <f>IFERROR(VLOOKUP($A837,'Liste planification'!$B$2:$C$105,2,FALSE),"")</f>
        <v/>
      </c>
      <c r="AL837" s="27"/>
      <c r="AM837" s="27"/>
      <c r="AN837" s="769"/>
      <c r="AO837" s="770"/>
      <c r="AP837" s="770"/>
      <c r="AQ837" s="770"/>
      <c r="AR837" s="770"/>
      <c r="AS837" s="770"/>
      <c r="AT837" s="770"/>
      <c r="AU837" s="770"/>
      <c r="AV837" s="770"/>
      <c r="AW837" s="770"/>
      <c r="AX837" s="770"/>
      <c r="AY837" s="770"/>
      <c r="AZ837" s="770"/>
      <c r="BA837" s="770"/>
      <c r="BB837" s="770"/>
      <c r="BC837" s="770"/>
      <c r="BD837" s="770"/>
      <c r="BE837" s="770"/>
      <c r="BF837" s="770"/>
      <c r="BG837" s="770"/>
      <c r="BH837" s="770"/>
      <c r="BI837" s="770"/>
      <c r="BJ837" s="770"/>
      <c r="BK837" s="770"/>
      <c r="BL837" s="770"/>
      <c r="BM837" s="770"/>
      <c r="BN837" s="770"/>
      <c r="BO837" s="770"/>
      <c r="BP837" s="770"/>
      <c r="BQ837" s="770"/>
      <c r="BR837" s="770"/>
      <c r="BS837" s="770"/>
      <c r="BT837" s="770"/>
      <c r="BU837" s="770"/>
      <c r="BV837" s="770"/>
      <c r="BW837" s="770"/>
      <c r="BX837" s="770"/>
      <c r="BY837" s="770"/>
      <c r="BZ837" s="770"/>
      <c r="CA837" s="770"/>
      <c r="CB837" s="770"/>
      <c r="CC837" s="770"/>
    </row>
    <row r="838" spans="1:81" s="64" customFormat="1">
      <c r="A838" s="158"/>
      <c r="B838" s="159" t="str">
        <f>A838&amp;"-"&amp;TEXT(COUNTIF($A$5:A838,A838),"000")</f>
        <v>-000</v>
      </c>
      <c r="C838" s="52"/>
      <c r="D838" s="27"/>
      <c r="E838" s="28"/>
      <c r="F838" s="27"/>
      <c r="G838" s="27"/>
      <c r="H838" s="52"/>
      <c r="I838" s="380" t="str">
        <f>IFERROR(VLOOKUP($F838,'Liste planification'!$V$2:$W$96,2,FALSE),"")</f>
        <v/>
      </c>
      <c r="J838" s="27"/>
      <c r="K838" s="27"/>
      <c r="L838" s="27"/>
      <c r="M838" s="52"/>
      <c r="N838" s="52"/>
      <c r="O838" s="52"/>
      <c r="P838" s="52"/>
      <c r="Q838" s="52"/>
      <c r="R838" s="52"/>
      <c r="S838" s="52"/>
      <c r="T838" s="52"/>
      <c r="U838" s="52"/>
      <c r="V838" s="52"/>
      <c r="W838" s="52"/>
      <c r="X838" s="52"/>
      <c r="Y838" s="194"/>
      <c r="Z838" s="776"/>
      <c r="AA838" s="190"/>
      <c r="AB838" s="747">
        <f t="shared" si="52"/>
        <v>0</v>
      </c>
      <c r="AC838" s="748">
        <f t="shared" si="53"/>
        <v>0</v>
      </c>
      <c r="AD838" s="187"/>
      <c r="AE838" s="186"/>
      <c r="AF838" s="190"/>
      <c r="AG838" s="747">
        <f t="shared" si="54"/>
        <v>0</v>
      </c>
      <c r="AH838" s="748">
        <f t="shared" si="55"/>
        <v>0</v>
      </c>
      <c r="AI838" s="187"/>
      <c r="AJ838" s="52"/>
      <c r="AK838" s="156" t="str">
        <f>IFERROR(VLOOKUP($A838,'Liste planification'!$B$2:$C$105,2,FALSE),"")</f>
        <v/>
      </c>
      <c r="AL838" s="27"/>
      <c r="AM838" s="27"/>
      <c r="AN838" s="769"/>
      <c r="AO838" s="770"/>
      <c r="AP838" s="770"/>
      <c r="AQ838" s="770"/>
      <c r="AR838" s="770"/>
      <c r="AS838" s="770"/>
      <c r="AT838" s="770"/>
      <c r="AU838" s="770"/>
      <c r="AV838" s="770"/>
      <c r="AW838" s="770"/>
      <c r="AX838" s="770"/>
      <c r="AY838" s="770"/>
      <c r="AZ838" s="770"/>
      <c r="BA838" s="770"/>
      <c r="BB838" s="770"/>
      <c r="BC838" s="770"/>
      <c r="BD838" s="770"/>
      <c r="BE838" s="770"/>
      <c r="BF838" s="770"/>
      <c r="BG838" s="770"/>
      <c r="BH838" s="770"/>
      <c r="BI838" s="770"/>
      <c r="BJ838" s="770"/>
      <c r="BK838" s="770"/>
      <c r="BL838" s="770"/>
      <c r="BM838" s="770"/>
      <c r="BN838" s="770"/>
      <c r="BO838" s="770"/>
      <c r="BP838" s="770"/>
      <c r="BQ838" s="770"/>
      <c r="BR838" s="770"/>
      <c r="BS838" s="770"/>
      <c r="BT838" s="770"/>
      <c r="BU838" s="770"/>
      <c r="BV838" s="770"/>
      <c r="BW838" s="770"/>
      <c r="BX838" s="770"/>
      <c r="BY838" s="770"/>
      <c r="BZ838" s="770"/>
      <c r="CA838" s="770"/>
      <c r="CB838" s="770"/>
      <c r="CC838" s="770"/>
    </row>
    <row r="839" spans="1:81" s="64" customFormat="1">
      <c r="A839" s="158"/>
      <c r="B839" s="159" t="str">
        <f>A839&amp;"-"&amp;TEXT(COUNTIF($A$5:A839,A839),"000")</f>
        <v>-000</v>
      </c>
      <c r="C839" s="52"/>
      <c r="D839" s="27"/>
      <c r="E839" s="28"/>
      <c r="F839" s="27"/>
      <c r="G839" s="27"/>
      <c r="H839" s="52"/>
      <c r="I839" s="380" t="str">
        <f>IFERROR(VLOOKUP($F839,'Liste planification'!$V$2:$W$96,2,FALSE),"")</f>
        <v/>
      </c>
      <c r="J839" s="27"/>
      <c r="K839" s="27"/>
      <c r="L839" s="27"/>
      <c r="M839" s="52"/>
      <c r="N839" s="52"/>
      <c r="O839" s="52"/>
      <c r="P839" s="52"/>
      <c r="Q839" s="52"/>
      <c r="R839" s="52"/>
      <c r="S839" s="52"/>
      <c r="T839" s="52"/>
      <c r="U839" s="52"/>
      <c r="V839" s="52"/>
      <c r="W839" s="52"/>
      <c r="X839" s="52"/>
      <c r="Y839" s="194"/>
      <c r="Z839" s="776"/>
      <c r="AA839" s="190"/>
      <c r="AB839" s="747">
        <f t="shared" si="52"/>
        <v>0</v>
      </c>
      <c r="AC839" s="748">
        <f t="shared" si="53"/>
        <v>0</v>
      </c>
      <c r="AD839" s="187"/>
      <c r="AE839" s="186"/>
      <c r="AF839" s="190"/>
      <c r="AG839" s="747">
        <f t="shared" si="54"/>
        <v>0</v>
      </c>
      <c r="AH839" s="748">
        <f t="shared" si="55"/>
        <v>0</v>
      </c>
      <c r="AI839" s="187"/>
      <c r="AJ839" s="52"/>
      <c r="AK839" s="156" t="str">
        <f>IFERROR(VLOOKUP($A839,'Liste planification'!$B$2:$C$105,2,FALSE),"")</f>
        <v/>
      </c>
      <c r="AL839" s="27"/>
      <c r="AM839" s="27"/>
      <c r="AN839" s="769"/>
      <c r="AO839" s="770"/>
      <c r="AP839" s="770"/>
      <c r="AQ839" s="770"/>
      <c r="AR839" s="770"/>
      <c r="AS839" s="770"/>
      <c r="AT839" s="770"/>
      <c r="AU839" s="770"/>
      <c r="AV839" s="770"/>
      <c r="AW839" s="770"/>
      <c r="AX839" s="770"/>
      <c r="AY839" s="770"/>
      <c r="AZ839" s="770"/>
      <c r="BA839" s="770"/>
      <c r="BB839" s="770"/>
      <c r="BC839" s="770"/>
      <c r="BD839" s="770"/>
      <c r="BE839" s="770"/>
      <c r="BF839" s="770"/>
      <c r="BG839" s="770"/>
      <c r="BH839" s="770"/>
      <c r="BI839" s="770"/>
      <c r="BJ839" s="770"/>
      <c r="BK839" s="770"/>
      <c r="BL839" s="770"/>
      <c r="BM839" s="770"/>
      <c r="BN839" s="770"/>
      <c r="BO839" s="770"/>
      <c r="BP839" s="770"/>
      <c r="BQ839" s="770"/>
      <c r="BR839" s="770"/>
      <c r="BS839" s="770"/>
      <c r="BT839" s="770"/>
      <c r="BU839" s="770"/>
      <c r="BV839" s="770"/>
      <c r="BW839" s="770"/>
      <c r="BX839" s="770"/>
      <c r="BY839" s="770"/>
      <c r="BZ839" s="770"/>
      <c r="CA839" s="770"/>
      <c r="CB839" s="770"/>
      <c r="CC839" s="770"/>
    </row>
    <row r="840" spans="1:81" s="64" customFormat="1">
      <c r="A840" s="158"/>
      <c r="B840" s="159" t="str">
        <f>A840&amp;"-"&amp;TEXT(COUNTIF($A$5:A840,A840),"000")</f>
        <v>-000</v>
      </c>
      <c r="C840" s="52"/>
      <c r="D840" s="27"/>
      <c r="E840" s="28"/>
      <c r="F840" s="27"/>
      <c r="G840" s="27"/>
      <c r="H840" s="52"/>
      <c r="I840" s="380" t="str">
        <f>IFERROR(VLOOKUP($F840,'Liste planification'!$V$2:$W$96,2,FALSE),"")</f>
        <v/>
      </c>
      <c r="J840" s="27"/>
      <c r="K840" s="27"/>
      <c r="L840" s="27"/>
      <c r="M840" s="52"/>
      <c r="N840" s="52"/>
      <c r="O840" s="52"/>
      <c r="P840" s="52"/>
      <c r="Q840" s="52"/>
      <c r="R840" s="52"/>
      <c r="S840" s="52"/>
      <c r="T840" s="52"/>
      <c r="U840" s="52"/>
      <c r="V840" s="52"/>
      <c r="W840" s="52"/>
      <c r="X840" s="52"/>
      <c r="Y840" s="194"/>
      <c r="Z840" s="776"/>
      <c r="AA840" s="190"/>
      <c r="AB840" s="747">
        <f t="shared" si="52"/>
        <v>0</v>
      </c>
      <c r="AC840" s="748">
        <f t="shared" si="53"/>
        <v>0</v>
      </c>
      <c r="AD840" s="187"/>
      <c r="AE840" s="186"/>
      <c r="AF840" s="190"/>
      <c r="AG840" s="747">
        <f t="shared" si="54"/>
        <v>0</v>
      </c>
      <c r="AH840" s="748">
        <f t="shared" si="55"/>
        <v>0</v>
      </c>
      <c r="AI840" s="187"/>
      <c r="AJ840" s="52"/>
      <c r="AK840" s="156" t="str">
        <f>IFERROR(VLOOKUP($A840,'Liste planification'!$B$2:$C$105,2,FALSE),"")</f>
        <v/>
      </c>
      <c r="AL840" s="27"/>
      <c r="AM840" s="27"/>
      <c r="AN840" s="769"/>
      <c r="AO840" s="770"/>
      <c r="AP840" s="770"/>
      <c r="AQ840" s="770"/>
      <c r="AR840" s="770"/>
      <c r="AS840" s="770"/>
      <c r="AT840" s="770"/>
      <c r="AU840" s="770"/>
      <c r="AV840" s="770"/>
      <c r="AW840" s="770"/>
      <c r="AX840" s="770"/>
      <c r="AY840" s="770"/>
      <c r="AZ840" s="770"/>
      <c r="BA840" s="770"/>
      <c r="BB840" s="770"/>
      <c r="BC840" s="770"/>
      <c r="BD840" s="770"/>
      <c r="BE840" s="770"/>
      <c r="BF840" s="770"/>
      <c r="BG840" s="770"/>
      <c r="BH840" s="770"/>
      <c r="BI840" s="770"/>
      <c r="BJ840" s="770"/>
      <c r="BK840" s="770"/>
      <c r="BL840" s="770"/>
      <c r="BM840" s="770"/>
      <c r="BN840" s="770"/>
      <c r="BO840" s="770"/>
      <c r="BP840" s="770"/>
      <c r="BQ840" s="770"/>
      <c r="BR840" s="770"/>
      <c r="BS840" s="770"/>
      <c r="BT840" s="770"/>
      <c r="BU840" s="770"/>
      <c r="BV840" s="770"/>
      <c r="BW840" s="770"/>
      <c r="BX840" s="770"/>
      <c r="BY840" s="770"/>
      <c r="BZ840" s="770"/>
      <c r="CA840" s="770"/>
      <c r="CB840" s="770"/>
      <c r="CC840" s="770"/>
    </row>
    <row r="841" spans="1:81" s="64" customFormat="1">
      <c r="A841" s="158"/>
      <c r="B841" s="159" t="str">
        <f>A841&amp;"-"&amp;TEXT(COUNTIF($A$5:A841,A841),"000")</f>
        <v>-000</v>
      </c>
      <c r="C841" s="52"/>
      <c r="D841" s="27"/>
      <c r="E841" s="28"/>
      <c r="F841" s="27"/>
      <c r="G841" s="27"/>
      <c r="H841" s="52"/>
      <c r="I841" s="380" t="str">
        <f>IFERROR(VLOOKUP($F841,'Liste planification'!$V$2:$W$96,2,FALSE),"")</f>
        <v/>
      </c>
      <c r="J841" s="27"/>
      <c r="K841" s="27"/>
      <c r="L841" s="27"/>
      <c r="M841" s="52"/>
      <c r="N841" s="52"/>
      <c r="O841" s="52"/>
      <c r="P841" s="52"/>
      <c r="Q841" s="52"/>
      <c r="R841" s="52"/>
      <c r="S841" s="52"/>
      <c r="T841" s="52"/>
      <c r="U841" s="52"/>
      <c r="V841" s="52"/>
      <c r="W841" s="52"/>
      <c r="X841" s="52"/>
      <c r="Y841" s="194"/>
      <c r="Z841" s="776"/>
      <c r="AA841" s="190"/>
      <c r="AB841" s="747">
        <f t="shared" si="52"/>
        <v>0</v>
      </c>
      <c r="AC841" s="748">
        <f t="shared" si="53"/>
        <v>0</v>
      </c>
      <c r="AD841" s="187"/>
      <c r="AE841" s="186"/>
      <c r="AF841" s="190"/>
      <c r="AG841" s="747">
        <f t="shared" si="54"/>
        <v>0</v>
      </c>
      <c r="AH841" s="748">
        <f t="shared" si="55"/>
        <v>0</v>
      </c>
      <c r="AI841" s="187"/>
      <c r="AJ841" s="52"/>
      <c r="AK841" s="156" t="str">
        <f>IFERROR(VLOOKUP($A841,'Liste planification'!$B$2:$C$105,2,FALSE),"")</f>
        <v/>
      </c>
      <c r="AL841" s="27"/>
      <c r="AM841" s="27"/>
      <c r="AN841" s="769"/>
      <c r="AO841" s="770"/>
      <c r="AP841" s="770"/>
      <c r="AQ841" s="770"/>
      <c r="AR841" s="770"/>
      <c r="AS841" s="770"/>
      <c r="AT841" s="770"/>
      <c r="AU841" s="770"/>
      <c r="AV841" s="770"/>
      <c r="AW841" s="770"/>
      <c r="AX841" s="770"/>
      <c r="AY841" s="770"/>
      <c r="AZ841" s="770"/>
      <c r="BA841" s="770"/>
      <c r="BB841" s="770"/>
      <c r="BC841" s="770"/>
      <c r="BD841" s="770"/>
      <c r="BE841" s="770"/>
      <c r="BF841" s="770"/>
      <c r="BG841" s="770"/>
      <c r="BH841" s="770"/>
      <c r="BI841" s="770"/>
      <c r="BJ841" s="770"/>
      <c r="BK841" s="770"/>
      <c r="BL841" s="770"/>
      <c r="BM841" s="770"/>
      <c r="BN841" s="770"/>
      <c r="BO841" s="770"/>
      <c r="BP841" s="770"/>
      <c r="BQ841" s="770"/>
      <c r="BR841" s="770"/>
      <c r="BS841" s="770"/>
      <c r="BT841" s="770"/>
      <c r="BU841" s="770"/>
      <c r="BV841" s="770"/>
      <c r="BW841" s="770"/>
      <c r="BX841" s="770"/>
      <c r="BY841" s="770"/>
      <c r="BZ841" s="770"/>
      <c r="CA841" s="770"/>
      <c r="CB841" s="770"/>
      <c r="CC841" s="770"/>
    </row>
    <row r="842" spans="1:81" s="64" customFormat="1">
      <c r="A842" s="158"/>
      <c r="B842" s="159" t="str">
        <f>A842&amp;"-"&amp;TEXT(COUNTIF($A$5:A842,A842),"000")</f>
        <v>-000</v>
      </c>
      <c r="C842" s="52"/>
      <c r="D842" s="27"/>
      <c r="E842" s="28"/>
      <c r="F842" s="27"/>
      <c r="G842" s="27"/>
      <c r="H842" s="52"/>
      <c r="I842" s="380" t="str">
        <f>IFERROR(VLOOKUP($F842,'Liste planification'!$V$2:$W$96,2,FALSE),"")</f>
        <v/>
      </c>
      <c r="J842" s="27"/>
      <c r="K842" s="27"/>
      <c r="L842" s="27"/>
      <c r="M842" s="52"/>
      <c r="N842" s="52"/>
      <c r="O842" s="52"/>
      <c r="P842" s="52"/>
      <c r="Q842" s="52"/>
      <c r="R842" s="52"/>
      <c r="S842" s="52"/>
      <c r="T842" s="52"/>
      <c r="U842" s="52"/>
      <c r="V842" s="52"/>
      <c r="W842" s="52"/>
      <c r="X842" s="52"/>
      <c r="Y842" s="194"/>
      <c r="Z842" s="776"/>
      <c r="AA842" s="190"/>
      <c r="AB842" s="747">
        <f t="shared" si="52"/>
        <v>0</v>
      </c>
      <c r="AC842" s="748">
        <f t="shared" si="53"/>
        <v>0</v>
      </c>
      <c r="AD842" s="187"/>
      <c r="AE842" s="186"/>
      <c r="AF842" s="190"/>
      <c r="AG842" s="747">
        <f t="shared" si="54"/>
        <v>0</v>
      </c>
      <c r="AH842" s="748">
        <f t="shared" si="55"/>
        <v>0</v>
      </c>
      <c r="AI842" s="187"/>
      <c r="AJ842" s="52"/>
      <c r="AK842" s="156" t="str">
        <f>IFERROR(VLOOKUP($A842,'Liste planification'!$B$2:$C$105,2,FALSE),"")</f>
        <v/>
      </c>
      <c r="AL842" s="27"/>
      <c r="AM842" s="27"/>
      <c r="AN842" s="769"/>
      <c r="AO842" s="770"/>
      <c r="AP842" s="770"/>
      <c r="AQ842" s="770"/>
      <c r="AR842" s="770"/>
      <c r="AS842" s="770"/>
      <c r="AT842" s="770"/>
      <c r="AU842" s="770"/>
      <c r="AV842" s="770"/>
      <c r="AW842" s="770"/>
      <c r="AX842" s="770"/>
      <c r="AY842" s="770"/>
      <c r="AZ842" s="770"/>
      <c r="BA842" s="770"/>
      <c r="BB842" s="770"/>
      <c r="BC842" s="770"/>
      <c r="BD842" s="770"/>
      <c r="BE842" s="770"/>
      <c r="BF842" s="770"/>
      <c r="BG842" s="770"/>
      <c r="BH842" s="770"/>
      <c r="BI842" s="770"/>
      <c r="BJ842" s="770"/>
      <c r="BK842" s="770"/>
      <c r="BL842" s="770"/>
      <c r="BM842" s="770"/>
      <c r="BN842" s="770"/>
      <c r="BO842" s="770"/>
      <c r="BP842" s="770"/>
      <c r="BQ842" s="770"/>
      <c r="BR842" s="770"/>
      <c r="BS842" s="770"/>
      <c r="BT842" s="770"/>
      <c r="BU842" s="770"/>
      <c r="BV842" s="770"/>
      <c r="BW842" s="770"/>
      <c r="BX842" s="770"/>
      <c r="BY842" s="770"/>
      <c r="BZ842" s="770"/>
      <c r="CA842" s="770"/>
      <c r="CB842" s="770"/>
      <c r="CC842" s="770"/>
    </row>
    <row r="843" spans="1:81" s="64" customFormat="1">
      <c r="A843" s="158"/>
      <c r="B843" s="159" t="str">
        <f>A843&amp;"-"&amp;TEXT(COUNTIF($A$5:A843,A843),"000")</f>
        <v>-000</v>
      </c>
      <c r="C843" s="52"/>
      <c r="D843" s="27"/>
      <c r="E843" s="28"/>
      <c r="F843" s="27"/>
      <c r="G843" s="27"/>
      <c r="H843" s="52"/>
      <c r="I843" s="380" t="str">
        <f>IFERROR(VLOOKUP($F843,'Liste planification'!$V$2:$W$96,2,FALSE),"")</f>
        <v/>
      </c>
      <c r="J843" s="27"/>
      <c r="K843" s="27"/>
      <c r="L843" s="27"/>
      <c r="M843" s="52"/>
      <c r="N843" s="52"/>
      <c r="O843" s="52"/>
      <c r="P843" s="52"/>
      <c r="Q843" s="52"/>
      <c r="R843" s="52"/>
      <c r="S843" s="52"/>
      <c r="T843" s="52"/>
      <c r="U843" s="52"/>
      <c r="V843" s="52"/>
      <c r="W843" s="52"/>
      <c r="X843" s="52"/>
      <c r="Y843" s="194"/>
      <c r="Z843" s="776"/>
      <c r="AA843" s="190"/>
      <c r="AB843" s="747">
        <f t="shared" si="52"/>
        <v>0</v>
      </c>
      <c r="AC843" s="748">
        <f t="shared" si="53"/>
        <v>0</v>
      </c>
      <c r="AD843" s="187"/>
      <c r="AE843" s="186"/>
      <c r="AF843" s="190"/>
      <c r="AG843" s="747">
        <f t="shared" si="54"/>
        <v>0</v>
      </c>
      <c r="AH843" s="748">
        <f t="shared" si="55"/>
        <v>0</v>
      </c>
      <c r="AI843" s="187"/>
      <c r="AJ843" s="52"/>
      <c r="AK843" s="156" t="str">
        <f>IFERROR(VLOOKUP($A843,'Liste planification'!$B$2:$C$105,2,FALSE),"")</f>
        <v/>
      </c>
      <c r="AL843" s="27"/>
      <c r="AM843" s="27"/>
      <c r="AN843" s="769"/>
      <c r="AO843" s="770"/>
      <c r="AP843" s="770"/>
      <c r="AQ843" s="770"/>
      <c r="AR843" s="770"/>
      <c r="AS843" s="770"/>
      <c r="AT843" s="770"/>
      <c r="AU843" s="770"/>
      <c r="AV843" s="770"/>
      <c r="AW843" s="770"/>
      <c r="AX843" s="770"/>
      <c r="AY843" s="770"/>
      <c r="AZ843" s="770"/>
      <c r="BA843" s="770"/>
      <c r="BB843" s="770"/>
      <c r="BC843" s="770"/>
      <c r="BD843" s="770"/>
      <c r="BE843" s="770"/>
      <c r="BF843" s="770"/>
      <c r="BG843" s="770"/>
      <c r="BH843" s="770"/>
      <c r="BI843" s="770"/>
      <c r="BJ843" s="770"/>
      <c r="BK843" s="770"/>
      <c r="BL843" s="770"/>
      <c r="BM843" s="770"/>
      <c r="BN843" s="770"/>
      <c r="BO843" s="770"/>
      <c r="BP843" s="770"/>
      <c r="BQ843" s="770"/>
      <c r="BR843" s="770"/>
      <c r="BS843" s="770"/>
      <c r="BT843" s="770"/>
      <c r="BU843" s="770"/>
      <c r="BV843" s="770"/>
      <c r="BW843" s="770"/>
      <c r="BX843" s="770"/>
      <c r="BY843" s="770"/>
      <c r="BZ843" s="770"/>
      <c r="CA843" s="770"/>
      <c r="CB843" s="770"/>
      <c r="CC843" s="770"/>
    </row>
    <row r="844" spans="1:81" s="64" customFormat="1">
      <c r="A844" s="158"/>
      <c r="B844" s="159" t="str">
        <f>A844&amp;"-"&amp;TEXT(COUNTIF($A$5:A844,A844),"000")</f>
        <v>-000</v>
      </c>
      <c r="C844" s="52"/>
      <c r="D844" s="27"/>
      <c r="E844" s="28"/>
      <c r="F844" s="27"/>
      <c r="G844" s="27"/>
      <c r="H844" s="52"/>
      <c r="I844" s="380" t="str">
        <f>IFERROR(VLOOKUP($F844,'Liste planification'!$V$2:$W$96,2,FALSE),"")</f>
        <v/>
      </c>
      <c r="J844" s="27"/>
      <c r="K844" s="27"/>
      <c r="L844" s="27"/>
      <c r="M844" s="52"/>
      <c r="N844" s="52"/>
      <c r="O844" s="52"/>
      <c r="P844" s="52"/>
      <c r="Q844" s="52"/>
      <c r="R844" s="52"/>
      <c r="S844" s="52"/>
      <c r="T844" s="52"/>
      <c r="U844" s="52"/>
      <c r="V844" s="52"/>
      <c r="W844" s="52"/>
      <c r="X844" s="52"/>
      <c r="Y844" s="194"/>
      <c r="Z844" s="776"/>
      <c r="AA844" s="190"/>
      <c r="AB844" s="747">
        <f t="shared" si="52"/>
        <v>0</v>
      </c>
      <c r="AC844" s="748">
        <f t="shared" si="53"/>
        <v>0</v>
      </c>
      <c r="AD844" s="187"/>
      <c r="AE844" s="186"/>
      <c r="AF844" s="190"/>
      <c r="AG844" s="747">
        <f t="shared" si="54"/>
        <v>0</v>
      </c>
      <c r="AH844" s="748">
        <f t="shared" si="55"/>
        <v>0</v>
      </c>
      <c r="AI844" s="187"/>
      <c r="AJ844" s="52"/>
      <c r="AK844" s="156" t="str">
        <f>IFERROR(VLOOKUP($A844,'Liste planification'!$B$2:$C$105,2,FALSE),"")</f>
        <v/>
      </c>
      <c r="AL844" s="27"/>
      <c r="AM844" s="27"/>
      <c r="AN844" s="769"/>
      <c r="AO844" s="770"/>
      <c r="AP844" s="770"/>
      <c r="AQ844" s="770"/>
      <c r="AR844" s="770"/>
      <c r="AS844" s="770"/>
      <c r="AT844" s="770"/>
      <c r="AU844" s="770"/>
      <c r="AV844" s="770"/>
      <c r="AW844" s="770"/>
      <c r="AX844" s="770"/>
      <c r="AY844" s="770"/>
      <c r="AZ844" s="770"/>
      <c r="BA844" s="770"/>
      <c r="BB844" s="770"/>
      <c r="BC844" s="770"/>
      <c r="BD844" s="770"/>
      <c r="BE844" s="770"/>
      <c r="BF844" s="770"/>
      <c r="BG844" s="770"/>
      <c r="BH844" s="770"/>
      <c r="BI844" s="770"/>
      <c r="BJ844" s="770"/>
      <c r="BK844" s="770"/>
      <c r="BL844" s="770"/>
      <c r="BM844" s="770"/>
      <c r="BN844" s="770"/>
      <c r="BO844" s="770"/>
      <c r="BP844" s="770"/>
      <c r="BQ844" s="770"/>
      <c r="BR844" s="770"/>
      <c r="BS844" s="770"/>
      <c r="BT844" s="770"/>
      <c r="BU844" s="770"/>
      <c r="BV844" s="770"/>
      <c r="BW844" s="770"/>
      <c r="BX844" s="770"/>
      <c r="BY844" s="770"/>
      <c r="BZ844" s="770"/>
      <c r="CA844" s="770"/>
      <c r="CB844" s="770"/>
      <c r="CC844" s="770"/>
    </row>
    <row r="845" spans="1:81" s="64" customFormat="1">
      <c r="A845" s="158"/>
      <c r="B845" s="159" t="str">
        <f>A845&amp;"-"&amp;TEXT(COUNTIF($A$5:A845,A845),"000")</f>
        <v>-000</v>
      </c>
      <c r="C845" s="52"/>
      <c r="D845" s="27"/>
      <c r="E845" s="28"/>
      <c r="F845" s="27"/>
      <c r="G845" s="27"/>
      <c r="H845" s="52"/>
      <c r="I845" s="380" t="str">
        <f>IFERROR(VLOOKUP($F845,'Liste planification'!$V$2:$W$96,2,FALSE),"")</f>
        <v/>
      </c>
      <c r="J845" s="27"/>
      <c r="K845" s="27"/>
      <c r="L845" s="27"/>
      <c r="M845" s="52"/>
      <c r="N845" s="52"/>
      <c r="O845" s="52"/>
      <c r="P845" s="52"/>
      <c r="Q845" s="52"/>
      <c r="R845" s="52"/>
      <c r="S845" s="52"/>
      <c r="T845" s="52"/>
      <c r="U845" s="52"/>
      <c r="V845" s="52"/>
      <c r="W845" s="52"/>
      <c r="X845" s="52"/>
      <c r="Y845" s="194"/>
      <c r="Z845" s="776"/>
      <c r="AA845" s="190"/>
      <c r="AB845" s="747">
        <f t="shared" si="52"/>
        <v>0</v>
      </c>
      <c r="AC845" s="748">
        <f t="shared" si="53"/>
        <v>0</v>
      </c>
      <c r="AD845" s="187"/>
      <c r="AE845" s="186"/>
      <c r="AF845" s="190"/>
      <c r="AG845" s="747">
        <f t="shared" si="54"/>
        <v>0</v>
      </c>
      <c r="AH845" s="748">
        <f t="shared" si="55"/>
        <v>0</v>
      </c>
      <c r="AI845" s="187"/>
      <c r="AJ845" s="52"/>
      <c r="AK845" s="156" t="str">
        <f>IFERROR(VLOOKUP($A845,'Liste planification'!$B$2:$C$105,2,FALSE),"")</f>
        <v/>
      </c>
      <c r="AL845" s="27"/>
      <c r="AM845" s="27"/>
      <c r="AN845" s="769"/>
      <c r="AO845" s="770"/>
      <c r="AP845" s="770"/>
      <c r="AQ845" s="770"/>
      <c r="AR845" s="770"/>
      <c r="AS845" s="770"/>
      <c r="AT845" s="770"/>
      <c r="AU845" s="770"/>
      <c r="AV845" s="770"/>
      <c r="AW845" s="770"/>
      <c r="AX845" s="770"/>
      <c r="AY845" s="770"/>
      <c r="AZ845" s="770"/>
      <c r="BA845" s="770"/>
      <c r="BB845" s="770"/>
      <c r="BC845" s="770"/>
      <c r="BD845" s="770"/>
      <c r="BE845" s="770"/>
      <c r="BF845" s="770"/>
      <c r="BG845" s="770"/>
      <c r="BH845" s="770"/>
      <c r="BI845" s="770"/>
      <c r="BJ845" s="770"/>
      <c r="BK845" s="770"/>
      <c r="BL845" s="770"/>
      <c r="BM845" s="770"/>
      <c r="BN845" s="770"/>
      <c r="BO845" s="770"/>
      <c r="BP845" s="770"/>
      <c r="BQ845" s="770"/>
      <c r="BR845" s="770"/>
      <c r="BS845" s="770"/>
      <c r="BT845" s="770"/>
      <c r="BU845" s="770"/>
      <c r="BV845" s="770"/>
      <c r="BW845" s="770"/>
      <c r="BX845" s="770"/>
      <c r="BY845" s="770"/>
      <c r="BZ845" s="770"/>
      <c r="CA845" s="770"/>
      <c r="CB845" s="770"/>
      <c r="CC845" s="770"/>
    </row>
    <row r="846" spans="1:81" s="64" customFormat="1">
      <c r="A846" s="158"/>
      <c r="B846" s="159" t="str">
        <f>A846&amp;"-"&amp;TEXT(COUNTIF($A$5:A846,A846),"000")</f>
        <v>-000</v>
      </c>
      <c r="C846" s="52"/>
      <c r="D846" s="27"/>
      <c r="E846" s="28"/>
      <c r="F846" s="27"/>
      <c r="G846" s="27"/>
      <c r="H846" s="52"/>
      <c r="I846" s="380" t="str">
        <f>IFERROR(VLOOKUP($F846,'Liste planification'!$V$2:$W$96,2,FALSE),"")</f>
        <v/>
      </c>
      <c r="J846" s="27"/>
      <c r="K846" s="27"/>
      <c r="L846" s="27"/>
      <c r="M846" s="52"/>
      <c r="N846" s="52"/>
      <c r="O846" s="52"/>
      <c r="P846" s="52"/>
      <c r="Q846" s="52"/>
      <c r="R846" s="52"/>
      <c r="S846" s="52"/>
      <c r="T846" s="52"/>
      <c r="U846" s="52"/>
      <c r="V846" s="52"/>
      <c r="W846" s="52"/>
      <c r="X846" s="52"/>
      <c r="Y846" s="194"/>
      <c r="Z846" s="776"/>
      <c r="AA846" s="190"/>
      <c r="AB846" s="747">
        <f t="shared" si="52"/>
        <v>0</v>
      </c>
      <c r="AC846" s="748">
        <f t="shared" si="53"/>
        <v>0</v>
      </c>
      <c r="AD846" s="187"/>
      <c r="AE846" s="186"/>
      <c r="AF846" s="190"/>
      <c r="AG846" s="747">
        <f t="shared" si="54"/>
        <v>0</v>
      </c>
      <c r="AH846" s="748">
        <f t="shared" si="55"/>
        <v>0</v>
      </c>
      <c r="AI846" s="187"/>
      <c r="AJ846" s="52"/>
      <c r="AK846" s="156" t="str">
        <f>IFERROR(VLOOKUP($A846,'Liste planification'!$B$2:$C$105,2,FALSE),"")</f>
        <v/>
      </c>
      <c r="AL846" s="27"/>
      <c r="AM846" s="27"/>
      <c r="AN846" s="769"/>
      <c r="AO846" s="770"/>
      <c r="AP846" s="770"/>
      <c r="AQ846" s="770"/>
      <c r="AR846" s="770"/>
      <c r="AS846" s="770"/>
      <c r="AT846" s="770"/>
      <c r="AU846" s="770"/>
      <c r="AV846" s="770"/>
      <c r="AW846" s="770"/>
      <c r="AX846" s="770"/>
      <c r="AY846" s="770"/>
      <c r="AZ846" s="770"/>
      <c r="BA846" s="770"/>
      <c r="BB846" s="770"/>
      <c r="BC846" s="770"/>
      <c r="BD846" s="770"/>
      <c r="BE846" s="770"/>
      <c r="BF846" s="770"/>
      <c r="BG846" s="770"/>
      <c r="BH846" s="770"/>
      <c r="BI846" s="770"/>
      <c r="BJ846" s="770"/>
      <c r="BK846" s="770"/>
      <c r="BL846" s="770"/>
      <c r="BM846" s="770"/>
      <c r="BN846" s="770"/>
      <c r="BO846" s="770"/>
      <c r="BP846" s="770"/>
      <c r="BQ846" s="770"/>
      <c r="BR846" s="770"/>
      <c r="BS846" s="770"/>
      <c r="BT846" s="770"/>
      <c r="BU846" s="770"/>
      <c r="BV846" s="770"/>
      <c r="BW846" s="770"/>
      <c r="BX846" s="770"/>
      <c r="BY846" s="770"/>
      <c r="BZ846" s="770"/>
      <c r="CA846" s="770"/>
      <c r="CB846" s="770"/>
      <c r="CC846" s="770"/>
    </row>
    <row r="847" spans="1:81" s="64" customFormat="1">
      <c r="A847" s="158"/>
      <c r="B847" s="159" t="str">
        <f>A847&amp;"-"&amp;TEXT(COUNTIF($A$5:A847,A847),"000")</f>
        <v>-000</v>
      </c>
      <c r="C847" s="52"/>
      <c r="D847" s="27"/>
      <c r="E847" s="28"/>
      <c r="F847" s="27"/>
      <c r="G847" s="27"/>
      <c r="H847" s="52"/>
      <c r="I847" s="380" t="str">
        <f>IFERROR(VLOOKUP($F847,'Liste planification'!$V$2:$W$96,2,FALSE),"")</f>
        <v/>
      </c>
      <c r="J847" s="27"/>
      <c r="K847" s="27"/>
      <c r="L847" s="27"/>
      <c r="M847" s="52"/>
      <c r="N847" s="52"/>
      <c r="O847" s="52"/>
      <c r="P847" s="52"/>
      <c r="Q847" s="52"/>
      <c r="R847" s="52"/>
      <c r="S847" s="52"/>
      <c r="T847" s="52"/>
      <c r="U847" s="52"/>
      <c r="V847" s="52"/>
      <c r="W847" s="52"/>
      <c r="X847" s="52"/>
      <c r="Y847" s="194"/>
      <c r="Z847" s="776"/>
      <c r="AA847" s="190"/>
      <c r="AB847" s="747">
        <f t="shared" si="52"/>
        <v>0</v>
      </c>
      <c r="AC847" s="748">
        <f t="shared" si="53"/>
        <v>0</v>
      </c>
      <c r="AD847" s="187"/>
      <c r="AE847" s="186"/>
      <c r="AF847" s="190"/>
      <c r="AG847" s="747">
        <f t="shared" si="54"/>
        <v>0</v>
      </c>
      <c r="AH847" s="748">
        <f t="shared" si="55"/>
        <v>0</v>
      </c>
      <c r="AI847" s="187"/>
      <c r="AJ847" s="52"/>
      <c r="AK847" s="156" t="str">
        <f>IFERROR(VLOOKUP($A847,'Liste planification'!$B$2:$C$105,2,FALSE),"")</f>
        <v/>
      </c>
      <c r="AL847" s="27"/>
      <c r="AM847" s="27"/>
      <c r="AN847" s="769"/>
      <c r="AO847" s="770"/>
      <c r="AP847" s="770"/>
      <c r="AQ847" s="770"/>
      <c r="AR847" s="770"/>
      <c r="AS847" s="770"/>
      <c r="AT847" s="770"/>
      <c r="AU847" s="770"/>
      <c r="AV847" s="770"/>
      <c r="AW847" s="770"/>
      <c r="AX847" s="770"/>
      <c r="AY847" s="770"/>
      <c r="AZ847" s="770"/>
      <c r="BA847" s="770"/>
      <c r="BB847" s="770"/>
      <c r="BC847" s="770"/>
      <c r="BD847" s="770"/>
      <c r="BE847" s="770"/>
      <c r="BF847" s="770"/>
      <c r="BG847" s="770"/>
      <c r="BH847" s="770"/>
      <c r="BI847" s="770"/>
      <c r="BJ847" s="770"/>
      <c r="BK847" s="770"/>
      <c r="BL847" s="770"/>
      <c r="BM847" s="770"/>
      <c r="BN847" s="770"/>
      <c r="BO847" s="770"/>
      <c r="BP847" s="770"/>
      <c r="BQ847" s="770"/>
      <c r="BR847" s="770"/>
      <c r="BS847" s="770"/>
      <c r="BT847" s="770"/>
      <c r="BU847" s="770"/>
      <c r="BV847" s="770"/>
      <c r="BW847" s="770"/>
      <c r="BX847" s="770"/>
      <c r="BY847" s="770"/>
      <c r="BZ847" s="770"/>
      <c r="CA847" s="770"/>
      <c r="CB847" s="770"/>
      <c r="CC847" s="770"/>
    </row>
    <row r="848" spans="1:81" s="64" customFormat="1">
      <c r="A848" s="158"/>
      <c r="B848" s="159" t="str">
        <f>A848&amp;"-"&amp;TEXT(COUNTIF($A$5:A848,A848),"000")</f>
        <v>-000</v>
      </c>
      <c r="C848" s="52"/>
      <c r="D848" s="27"/>
      <c r="E848" s="28"/>
      <c r="F848" s="27"/>
      <c r="G848" s="27"/>
      <c r="H848" s="52"/>
      <c r="I848" s="380" t="str">
        <f>IFERROR(VLOOKUP($F848,'Liste planification'!$V$2:$W$96,2,FALSE),"")</f>
        <v/>
      </c>
      <c r="J848" s="27"/>
      <c r="K848" s="27"/>
      <c r="L848" s="27"/>
      <c r="M848" s="52"/>
      <c r="N848" s="52"/>
      <c r="O848" s="52"/>
      <c r="P848" s="52"/>
      <c r="Q848" s="52"/>
      <c r="R848" s="52"/>
      <c r="S848" s="52"/>
      <c r="T848" s="52"/>
      <c r="U848" s="52"/>
      <c r="V848" s="52"/>
      <c r="W848" s="52"/>
      <c r="X848" s="52"/>
      <c r="Y848" s="194"/>
      <c r="Z848" s="776"/>
      <c r="AA848" s="190"/>
      <c r="AB848" s="747">
        <f t="shared" si="52"/>
        <v>0</v>
      </c>
      <c r="AC848" s="748">
        <f t="shared" si="53"/>
        <v>0</v>
      </c>
      <c r="AD848" s="187"/>
      <c r="AE848" s="186"/>
      <c r="AF848" s="190"/>
      <c r="AG848" s="747">
        <f t="shared" si="54"/>
        <v>0</v>
      </c>
      <c r="AH848" s="748">
        <f t="shared" si="55"/>
        <v>0</v>
      </c>
      <c r="AI848" s="187"/>
      <c r="AJ848" s="52"/>
      <c r="AK848" s="156" t="str">
        <f>IFERROR(VLOOKUP($A848,'Liste planification'!$B$2:$C$105,2,FALSE),"")</f>
        <v/>
      </c>
      <c r="AL848" s="27"/>
      <c r="AM848" s="27"/>
      <c r="AN848" s="769"/>
      <c r="AO848" s="770"/>
      <c r="AP848" s="770"/>
      <c r="AQ848" s="770"/>
      <c r="AR848" s="770"/>
      <c r="AS848" s="770"/>
      <c r="AT848" s="770"/>
      <c r="AU848" s="770"/>
      <c r="AV848" s="770"/>
      <c r="AW848" s="770"/>
      <c r="AX848" s="770"/>
      <c r="AY848" s="770"/>
      <c r="AZ848" s="770"/>
      <c r="BA848" s="770"/>
      <c r="BB848" s="770"/>
      <c r="BC848" s="770"/>
      <c r="BD848" s="770"/>
      <c r="BE848" s="770"/>
      <c r="BF848" s="770"/>
      <c r="BG848" s="770"/>
      <c r="BH848" s="770"/>
      <c r="BI848" s="770"/>
      <c r="BJ848" s="770"/>
      <c r="BK848" s="770"/>
      <c r="BL848" s="770"/>
      <c r="BM848" s="770"/>
      <c r="BN848" s="770"/>
      <c r="BO848" s="770"/>
      <c r="BP848" s="770"/>
      <c r="BQ848" s="770"/>
      <c r="BR848" s="770"/>
      <c r="BS848" s="770"/>
      <c r="BT848" s="770"/>
      <c r="BU848" s="770"/>
      <c r="BV848" s="770"/>
      <c r="BW848" s="770"/>
      <c r="BX848" s="770"/>
      <c r="BY848" s="770"/>
      <c r="BZ848" s="770"/>
      <c r="CA848" s="770"/>
      <c r="CB848" s="770"/>
      <c r="CC848" s="770"/>
    </row>
    <row r="849" spans="1:81" s="64" customFormat="1">
      <c r="A849" s="158"/>
      <c r="B849" s="159" t="str">
        <f>A849&amp;"-"&amp;TEXT(COUNTIF($A$5:A849,A849),"000")</f>
        <v>-000</v>
      </c>
      <c r="C849" s="52"/>
      <c r="D849" s="27"/>
      <c r="E849" s="28"/>
      <c r="F849" s="27"/>
      <c r="G849" s="27"/>
      <c r="H849" s="52"/>
      <c r="I849" s="380" t="str">
        <f>IFERROR(VLOOKUP($F849,'Liste planification'!$V$2:$W$96,2,FALSE),"")</f>
        <v/>
      </c>
      <c r="J849" s="27"/>
      <c r="K849" s="27"/>
      <c r="L849" s="27"/>
      <c r="M849" s="52"/>
      <c r="N849" s="52"/>
      <c r="O849" s="52"/>
      <c r="P849" s="52"/>
      <c r="Q849" s="52"/>
      <c r="R849" s="52"/>
      <c r="S849" s="52"/>
      <c r="T849" s="52"/>
      <c r="U849" s="52"/>
      <c r="V849" s="52"/>
      <c r="W849" s="52"/>
      <c r="X849" s="52"/>
      <c r="Y849" s="194"/>
      <c r="Z849" s="776"/>
      <c r="AA849" s="190"/>
      <c r="AB849" s="747">
        <f t="shared" si="52"/>
        <v>0</v>
      </c>
      <c r="AC849" s="748">
        <f t="shared" si="53"/>
        <v>0</v>
      </c>
      <c r="AD849" s="187"/>
      <c r="AE849" s="186"/>
      <c r="AF849" s="190"/>
      <c r="AG849" s="747">
        <f t="shared" si="54"/>
        <v>0</v>
      </c>
      <c r="AH849" s="748">
        <f t="shared" si="55"/>
        <v>0</v>
      </c>
      <c r="AI849" s="187"/>
      <c r="AJ849" s="52"/>
      <c r="AK849" s="156" t="str">
        <f>IFERROR(VLOOKUP($A849,'Liste planification'!$B$2:$C$105,2,FALSE),"")</f>
        <v/>
      </c>
      <c r="AL849" s="27"/>
      <c r="AM849" s="27"/>
      <c r="AN849" s="769"/>
      <c r="AO849" s="770"/>
      <c r="AP849" s="770"/>
      <c r="AQ849" s="770"/>
      <c r="AR849" s="770"/>
      <c r="AS849" s="770"/>
      <c r="AT849" s="770"/>
      <c r="AU849" s="770"/>
      <c r="AV849" s="770"/>
      <c r="AW849" s="770"/>
      <c r="AX849" s="770"/>
      <c r="AY849" s="770"/>
      <c r="AZ849" s="770"/>
      <c r="BA849" s="770"/>
      <c r="BB849" s="770"/>
      <c r="BC849" s="770"/>
      <c r="BD849" s="770"/>
      <c r="BE849" s="770"/>
      <c r="BF849" s="770"/>
      <c r="BG849" s="770"/>
      <c r="BH849" s="770"/>
      <c r="BI849" s="770"/>
      <c r="BJ849" s="770"/>
      <c r="BK849" s="770"/>
      <c r="BL849" s="770"/>
      <c r="BM849" s="770"/>
      <c r="BN849" s="770"/>
      <c r="BO849" s="770"/>
      <c r="BP849" s="770"/>
      <c r="BQ849" s="770"/>
      <c r="BR849" s="770"/>
      <c r="BS849" s="770"/>
      <c r="BT849" s="770"/>
      <c r="BU849" s="770"/>
      <c r="BV849" s="770"/>
      <c r="BW849" s="770"/>
      <c r="BX849" s="770"/>
      <c r="BY849" s="770"/>
      <c r="BZ849" s="770"/>
      <c r="CA849" s="770"/>
      <c r="CB849" s="770"/>
      <c r="CC849" s="770"/>
    </row>
    <row r="850" spans="1:81" s="64" customFormat="1">
      <c r="A850" s="158"/>
      <c r="B850" s="159" t="str">
        <f>A850&amp;"-"&amp;TEXT(COUNTIF($A$5:A850,A850),"000")</f>
        <v>-000</v>
      </c>
      <c r="C850" s="52"/>
      <c r="D850" s="27"/>
      <c r="E850" s="28"/>
      <c r="F850" s="27"/>
      <c r="G850" s="27"/>
      <c r="H850" s="52"/>
      <c r="I850" s="380" t="str">
        <f>IFERROR(VLOOKUP($F850,'Liste planification'!$V$2:$W$96,2,FALSE),"")</f>
        <v/>
      </c>
      <c r="J850" s="27"/>
      <c r="K850" s="27"/>
      <c r="L850" s="27"/>
      <c r="M850" s="52"/>
      <c r="N850" s="52"/>
      <c r="O850" s="52"/>
      <c r="P850" s="52"/>
      <c r="Q850" s="52"/>
      <c r="R850" s="52"/>
      <c r="S850" s="52"/>
      <c r="T850" s="52"/>
      <c r="U850" s="52"/>
      <c r="V850" s="52"/>
      <c r="W850" s="52"/>
      <c r="X850" s="52"/>
      <c r="Y850" s="194"/>
      <c r="Z850" s="776"/>
      <c r="AA850" s="190"/>
      <c r="AB850" s="747">
        <f t="shared" si="52"/>
        <v>0</v>
      </c>
      <c r="AC850" s="748">
        <f t="shared" si="53"/>
        <v>0</v>
      </c>
      <c r="AD850" s="187"/>
      <c r="AE850" s="186"/>
      <c r="AF850" s="190"/>
      <c r="AG850" s="747">
        <f t="shared" si="54"/>
        <v>0</v>
      </c>
      <c r="AH850" s="748">
        <f t="shared" si="55"/>
        <v>0</v>
      </c>
      <c r="AI850" s="187"/>
      <c r="AJ850" s="52"/>
      <c r="AK850" s="156" t="str">
        <f>IFERROR(VLOOKUP($A850,'Liste planification'!$B$2:$C$105,2,FALSE),"")</f>
        <v/>
      </c>
      <c r="AL850" s="27"/>
      <c r="AM850" s="27"/>
      <c r="AN850" s="769"/>
      <c r="AO850" s="770"/>
      <c r="AP850" s="770"/>
      <c r="AQ850" s="770"/>
      <c r="AR850" s="770"/>
      <c r="AS850" s="770"/>
      <c r="AT850" s="770"/>
      <c r="AU850" s="770"/>
      <c r="AV850" s="770"/>
      <c r="AW850" s="770"/>
      <c r="AX850" s="770"/>
      <c r="AY850" s="770"/>
      <c r="AZ850" s="770"/>
      <c r="BA850" s="770"/>
      <c r="BB850" s="770"/>
      <c r="BC850" s="770"/>
      <c r="BD850" s="770"/>
      <c r="BE850" s="770"/>
      <c r="BF850" s="770"/>
      <c r="BG850" s="770"/>
      <c r="BH850" s="770"/>
      <c r="BI850" s="770"/>
      <c r="BJ850" s="770"/>
      <c r="BK850" s="770"/>
      <c r="BL850" s="770"/>
      <c r="BM850" s="770"/>
      <c r="BN850" s="770"/>
      <c r="BO850" s="770"/>
      <c r="BP850" s="770"/>
      <c r="BQ850" s="770"/>
      <c r="BR850" s="770"/>
      <c r="BS850" s="770"/>
      <c r="BT850" s="770"/>
      <c r="BU850" s="770"/>
      <c r="BV850" s="770"/>
      <c r="BW850" s="770"/>
      <c r="BX850" s="770"/>
      <c r="BY850" s="770"/>
      <c r="BZ850" s="770"/>
      <c r="CA850" s="770"/>
      <c r="CB850" s="770"/>
      <c r="CC850" s="770"/>
    </row>
    <row r="851" spans="1:81" s="64" customFormat="1">
      <c r="A851" s="158"/>
      <c r="B851" s="159" t="str">
        <f>A851&amp;"-"&amp;TEXT(COUNTIF($A$5:A851,A851),"000")</f>
        <v>-000</v>
      </c>
      <c r="C851" s="52"/>
      <c r="D851" s="27"/>
      <c r="E851" s="28"/>
      <c r="F851" s="27"/>
      <c r="G851" s="27"/>
      <c r="H851" s="52"/>
      <c r="I851" s="380" t="str">
        <f>IFERROR(VLOOKUP($F851,'Liste planification'!$V$2:$W$96,2,FALSE),"")</f>
        <v/>
      </c>
      <c r="J851" s="27"/>
      <c r="K851" s="27"/>
      <c r="L851" s="27"/>
      <c r="M851" s="52"/>
      <c r="N851" s="52"/>
      <c r="O851" s="52"/>
      <c r="P851" s="52"/>
      <c r="Q851" s="52"/>
      <c r="R851" s="52"/>
      <c r="S851" s="52"/>
      <c r="T851" s="52"/>
      <c r="U851" s="52"/>
      <c r="V851" s="52"/>
      <c r="W851" s="52"/>
      <c r="X851" s="52"/>
      <c r="Y851" s="194"/>
      <c r="Z851" s="776"/>
      <c r="AA851" s="190"/>
      <c r="AB851" s="747">
        <f t="shared" si="52"/>
        <v>0</v>
      </c>
      <c r="AC851" s="748">
        <f t="shared" si="53"/>
        <v>0</v>
      </c>
      <c r="AD851" s="187"/>
      <c r="AE851" s="186"/>
      <c r="AF851" s="190"/>
      <c r="AG851" s="747">
        <f t="shared" si="54"/>
        <v>0</v>
      </c>
      <c r="AH851" s="748">
        <f t="shared" si="55"/>
        <v>0</v>
      </c>
      <c r="AI851" s="187"/>
      <c r="AJ851" s="52"/>
      <c r="AK851" s="156" t="str">
        <f>IFERROR(VLOOKUP($A851,'Liste planification'!$B$2:$C$105,2,FALSE),"")</f>
        <v/>
      </c>
      <c r="AL851" s="27"/>
      <c r="AM851" s="27"/>
      <c r="AN851" s="769"/>
      <c r="AO851" s="770"/>
      <c r="AP851" s="770"/>
      <c r="AQ851" s="770"/>
      <c r="AR851" s="770"/>
      <c r="AS851" s="770"/>
      <c r="AT851" s="770"/>
      <c r="AU851" s="770"/>
      <c r="AV851" s="770"/>
      <c r="AW851" s="770"/>
      <c r="AX851" s="770"/>
      <c r="AY851" s="770"/>
      <c r="AZ851" s="770"/>
      <c r="BA851" s="770"/>
      <c r="BB851" s="770"/>
      <c r="BC851" s="770"/>
      <c r="BD851" s="770"/>
      <c r="BE851" s="770"/>
      <c r="BF851" s="770"/>
      <c r="BG851" s="770"/>
      <c r="BH851" s="770"/>
      <c r="BI851" s="770"/>
      <c r="BJ851" s="770"/>
      <c r="BK851" s="770"/>
      <c r="BL851" s="770"/>
      <c r="BM851" s="770"/>
      <c r="BN851" s="770"/>
      <c r="BO851" s="770"/>
      <c r="BP851" s="770"/>
      <c r="BQ851" s="770"/>
      <c r="BR851" s="770"/>
      <c r="BS851" s="770"/>
      <c r="BT851" s="770"/>
      <c r="BU851" s="770"/>
      <c r="BV851" s="770"/>
      <c r="BW851" s="770"/>
      <c r="BX851" s="770"/>
      <c r="BY851" s="770"/>
      <c r="BZ851" s="770"/>
      <c r="CA851" s="770"/>
      <c r="CB851" s="770"/>
      <c r="CC851" s="770"/>
    </row>
    <row r="852" spans="1:81" s="64" customFormat="1">
      <c r="A852" s="158"/>
      <c r="B852" s="159" t="str">
        <f>A852&amp;"-"&amp;TEXT(COUNTIF($A$5:A852,A852),"000")</f>
        <v>-000</v>
      </c>
      <c r="C852" s="52"/>
      <c r="D852" s="27"/>
      <c r="E852" s="28"/>
      <c r="F852" s="27"/>
      <c r="G852" s="27"/>
      <c r="H852" s="52"/>
      <c r="I852" s="380" t="str">
        <f>IFERROR(VLOOKUP($F852,'Liste planification'!$V$2:$W$96,2,FALSE),"")</f>
        <v/>
      </c>
      <c r="J852" s="27"/>
      <c r="K852" s="27"/>
      <c r="L852" s="27"/>
      <c r="M852" s="52"/>
      <c r="N852" s="52"/>
      <c r="O852" s="52"/>
      <c r="P852" s="52"/>
      <c r="Q852" s="52"/>
      <c r="R852" s="52"/>
      <c r="S852" s="52"/>
      <c r="T852" s="52"/>
      <c r="U852" s="52"/>
      <c r="V852" s="52"/>
      <c r="W852" s="52"/>
      <c r="X852" s="52"/>
      <c r="Y852" s="194"/>
      <c r="Z852" s="776"/>
      <c r="AA852" s="190"/>
      <c r="AB852" s="747">
        <f t="shared" si="52"/>
        <v>0</v>
      </c>
      <c r="AC852" s="748">
        <f t="shared" si="53"/>
        <v>0</v>
      </c>
      <c r="AD852" s="187"/>
      <c r="AE852" s="186"/>
      <c r="AF852" s="190"/>
      <c r="AG852" s="747">
        <f t="shared" si="54"/>
        <v>0</v>
      </c>
      <c r="AH852" s="748">
        <f t="shared" si="55"/>
        <v>0</v>
      </c>
      <c r="AI852" s="187"/>
      <c r="AJ852" s="52"/>
      <c r="AK852" s="156" t="str">
        <f>IFERROR(VLOOKUP($A852,'Liste planification'!$B$2:$C$105,2,FALSE),"")</f>
        <v/>
      </c>
      <c r="AL852" s="27"/>
      <c r="AM852" s="27"/>
      <c r="AN852" s="769"/>
      <c r="AO852" s="770"/>
      <c r="AP852" s="770"/>
      <c r="AQ852" s="770"/>
      <c r="AR852" s="770"/>
      <c r="AS852" s="770"/>
      <c r="AT852" s="770"/>
      <c r="AU852" s="770"/>
      <c r="AV852" s="770"/>
      <c r="AW852" s="770"/>
      <c r="AX852" s="770"/>
      <c r="AY852" s="770"/>
      <c r="AZ852" s="770"/>
      <c r="BA852" s="770"/>
      <c r="BB852" s="770"/>
      <c r="BC852" s="770"/>
      <c r="BD852" s="770"/>
      <c r="BE852" s="770"/>
      <c r="BF852" s="770"/>
      <c r="BG852" s="770"/>
      <c r="BH852" s="770"/>
      <c r="BI852" s="770"/>
      <c r="BJ852" s="770"/>
      <c r="BK852" s="770"/>
      <c r="BL852" s="770"/>
      <c r="BM852" s="770"/>
      <c r="BN852" s="770"/>
      <c r="BO852" s="770"/>
      <c r="BP852" s="770"/>
      <c r="BQ852" s="770"/>
      <c r="BR852" s="770"/>
      <c r="BS852" s="770"/>
      <c r="BT852" s="770"/>
      <c r="BU852" s="770"/>
      <c r="BV852" s="770"/>
      <c r="BW852" s="770"/>
      <c r="BX852" s="770"/>
      <c r="BY852" s="770"/>
      <c r="BZ852" s="770"/>
      <c r="CA852" s="770"/>
      <c r="CB852" s="770"/>
      <c r="CC852" s="770"/>
    </row>
    <row r="853" spans="1:81" s="64" customFormat="1">
      <c r="A853" s="158"/>
      <c r="B853" s="159" t="str">
        <f>A853&amp;"-"&amp;TEXT(COUNTIF($A$5:A853,A853),"000")</f>
        <v>-000</v>
      </c>
      <c r="C853" s="52"/>
      <c r="D853" s="27"/>
      <c r="E853" s="28"/>
      <c r="F853" s="27"/>
      <c r="G853" s="27"/>
      <c r="H853" s="52"/>
      <c r="I853" s="380" t="str">
        <f>IFERROR(VLOOKUP($F853,'Liste planification'!$V$2:$W$96,2,FALSE),"")</f>
        <v/>
      </c>
      <c r="J853" s="27"/>
      <c r="K853" s="27"/>
      <c r="L853" s="27"/>
      <c r="M853" s="52"/>
      <c r="N853" s="52"/>
      <c r="O853" s="52"/>
      <c r="P853" s="52"/>
      <c r="Q853" s="52"/>
      <c r="R853" s="52"/>
      <c r="S853" s="52"/>
      <c r="T853" s="52"/>
      <c r="U853" s="52"/>
      <c r="V853" s="52"/>
      <c r="W853" s="52"/>
      <c r="X853" s="52"/>
      <c r="Y853" s="194"/>
      <c r="Z853" s="776"/>
      <c r="AA853" s="190"/>
      <c r="AB853" s="747">
        <f t="shared" si="52"/>
        <v>0</v>
      </c>
      <c r="AC853" s="748">
        <f t="shared" si="53"/>
        <v>0</v>
      </c>
      <c r="AD853" s="187"/>
      <c r="AE853" s="186"/>
      <c r="AF853" s="190"/>
      <c r="AG853" s="747">
        <f t="shared" si="54"/>
        <v>0</v>
      </c>
      <c r="AH853" s="748">
        <f t="shared" si="55"/>
        <v>0</v>
      </c>
      <c r="AI853" s="187"/>
      <c r="AJ853" s="52"/>
      <c r="AK853" s="156" t="str">
        <f>IFERROR(VLOOKUP($A853,'Liste planification'!$B$2:$C$105,2,FALSE),"")</f>
        <v/>
      </c>
      <c r="AL853" s="27"/>
      <c r="AM853" s="27"/>
      <c r="AN853" s="769"/>
      <c r="AO853" s="770"/>
      <c r="AP853" s="770"/>
      <c r="AQ853" s="770"/>
      <c r="AR853" s="770"/>
      <c r="AS853" s="770"/>
      <c r="AT853" s="770"/>
      <c r="AU853" s="770"/>
      <c r="AV853" s="770"/>
      <c r="AW853" s="770"/>
      <c r="AX853" s="770"/>
      <c r="AY853" s="770"/>
      <c r="AZ853" s="770"/>
      <c r="BA853" s="770"/>
      <c r="BB853" s="770"/>
      <c r="BC853" s="770"/>
      <c r="BD853" s="770"/>
      <c r="BE853" s="770"/>
      <c r="BF853" s="770"/>
      <c r="BG853" s="770"/>
      <c r="BH853" s="770"/>
      <c r="BI853" s="770"/>
      <c r="BJ853" s="770"/>
      <c r="BK853" s="770"/>
      <c r="BL853" s="770"/>
      <c r="BM853" s="770"/>
      <c r="BN853" s="770"/>
      <c r="BO853" s="770"/>
      <c r="BP853" s="770"/>
      <c r="BQ853" s="770"/>
      <c r="BR853" s="770"/>
      <c r="BS853" s="770"/>
      <c r="BT853" s="770"/>
      <c r="BU853" s="770"/>
      <c r="BV853" s="770"/>
      <c r="BW853" s="770"/>
      <c r="BX853" s="770"/>
      <c r="BY853" s="770"/>
      <c r="BZ853" s="770"/>
      <c r="CA853" s="770"/>
      <c r="CB853" s="770"/>
      <c r="CC853" s="770"/>
    </row>
    <row r="854" spans="1:81" s="64" customFormat="1">
      <c r="A854" s="158"/>
      <c r="B854" s="159" t="str">
        <f>A854&amp;"-"&amp;TEXT(COUNTIF($A$5:A854,A854),"000")</f>
        <v>-000</v>
      </c>
      <c r="C854" s="52"/>
      <c r="D854" s="27"/>
      <c r="E854" s="28"/>
      <c r="F854" s="27"/>
      <c r="G854" s="27"/>
      <c r="H854" s="52"/>
      <c r="I854" s="380" t="str">
        <f>IFERROR(VLOOKUP($F854,'Liste planification'!$V$2:$W$96,2,FALSE),"")</f>
        <v/>
      </c>
      <c r="J854" s="27"/>
      <c r="K854" s="27"/>
      <c r="L854" s="27"/>
      <c r="M854" s="52"/>
      <c r="N854" s="52"/>
      <c r="O854" s="52"/>
      <c r="P854" s="52"/>
      <c r="Q854" s="52"/>
      <c r="R854" s="52"/>
      <c r="S854" s="52"/>
      <c r="T854" s="52"/>
      <c r="U854" s="52"/>
      <c r="V854" s="52"/>
      <c r="W854" s="52"/>
      <c r="X854" s="52"/>
      <c r="Y854" s="194"/>
      <c r="Z854" s="776"/>
      <c r="AA854" s="190"/>
      <c r="AB854" s="747">
        <f t="shared" si="52"/>
        <v>0</v>
      </c>
      <c r="AC854" s="748">
        <f t="shared" si="53"/>
        <v>0</v>
      </c>
      <c r="AD854" s="187"/>
      <c r="AE854" s="186"/>
      <c r="AF854" s="190"/>
      <c r="AG854" s="747">
        <f t="shared" si="54"/>
        <v>0</v>
      </c>
      <c r="AH854" s="748">
        <f t="shared" si="55"/>
        <v>0</v>
      </c>
      <c r="AI854" s="187"/>
      <c r="AJ854" s="52"/>
      <c r="AK854" s="156" t="str">
        <f>IFERROR(VLOOKUP($A854,'Liste planification'!$B$2:$C$105,2,FALSE),"")</f>
        <v/>
      </c>
      <c r="AL854" s="27"/>
      <c r="AM854" s="27"/>
      <c r="AN854" s="769"/>
      <c r="AO854" s="770"/>
      <c r="AP854" s="770"/>
      <c r="AQ854" s="770"/>
      <c r="AR854" s="770"/>
      <c r="AS854" s="770"/>
      <c r="AT854" s="770"/>
      <c r="AU854" s="770"/>
      <c r="AV854" s="770"/>
      <c r="AW854" s="770"/>
      <c r="AX854" s="770"/>
      <c r="AY854" s="770"/>
      <c r="AZ854" s="770"/>
      <c r="BA854" s="770"/>
      <c r="BB854" s="770"/>
      <c r="BC854" s="770"/>
      <c r="BD854" s="770"/>
      <c r="BE854" s="770"/>
      <c r="BF854" s="770"/>
      <c r="BG854" s="770"/>
      <c r="BH854" s="770"/>
      <c r="BI854" s="770"/>
      <c r="BJ854" s="770"/>
      <c r="BK854" s="770"/>
      <c r="BL854" s="770"/>
      <c r="BM854" s="770"/>
      <c r="BN854" s="770"/>
      <c r="BO854" s="770"/>
      <c r="BP854" s="770"/>
      <c r="BQ854" s="770"/>
      <c r="BR854" s="770"/>
      <c r="BS854" s="770"/>
      <c r="BT854" s="770"/>
      <c r="BU854" s="770"/>
      <c r="BV854" s="770"/>
      <c r="BW854" s="770"/>
      <c r="BX854" s="770"/>
      <c r="BY854" s="770"/>
      <c r="BZ854" s="770"/>
      <c r="CA854" s="770"/>
      <c r="CB854" s="770"/>
      <c r="CC854" s="770"/>
    </row>
    <row r="855" spans="1:81" s="64" customFormat="1">
      <c r="A855" s="158"/>
      <c r="B855" s="159" t="str">
        <f>A855&amp;"-"&amp;TEXT(COUNTIF($A$5:A855,A855),"000")</f>
        <v>-000</v>
      </c>
      <c r="C855" s="52"/>
      <c r="D855" s="27"/>
      <c r="E855" s="28"/>
      <c r="F855" s="27"/>
      <c r="G855" s="27"/>
      <c r="H855" s="52"/>
      <c r="I855" s="380" t="str">
        <f>IFERROR(VLOOKUP($F855,'Liste planification'!$V$2:$W$96,2,FALSE),"")</f>
        <v/>
      </c>
      <c r="J855" s="27"/>
      <c r="K855" s="27"/>
      <c r="L855" s="27"/>
      <c r="M855" s="52"/>
      <c r="N855" s="52"/>
      <c r="O855" s="52"/>
      <c r="P855" s="52"/>
      <c r="Q855" s="52"/>
      <c r="R855" s="52"/>
      <c r="S855" s="52"/>
      <c r="T855" s="52"/>
      <c r="U855" s="52"/>
      <c r="V855" s="52"/>
      <c r="W855" s="52"/>
      <c r="X855" s="52"/>
      <c r="Y855" s="194"/>
      <c r="Z855" s="776"/>
      <c r="AA855" s="190"/>
      <c r="AB855" s="747">
        <f t="shared" si="52"/>
        <v>0</v>
      </c>
      <c r="AC855" s="748">
        <f t="shared" si="53"/>
        <v>0</v>
      </c>
      <c r="AD855" s="187"/>
      <c r="AE855" s="186"/>
      <c r="AF855" s="190"/>
      <c r="AG855" s="747">
        <f t="shared" si="54"/>
        <v>0</v>
      </c>
      <c r="AH855" s="748">
        <f t="shared" si="55"/>
        <v>0</v>
      </c>
      <c r="AI855" s="187"/>
      <c r="AJ855" s="52"/>
      <c r="AK855" s="156" t="str">
        <f>IFERROR(VLOOKUP($A855,'Liste planification'!$B$2:$C$105,2,FALSE),"")</f>
        <v/>
      </c>
      <c r="AL855" s="27"/>
      <c r="AM855" s="27"/>
      <c r="AN855" s="769"/>
      <c r="AO855" s="770"/>
      <c r="AP855" s="770"/>
      <c r="AQ855" s="770"/>
      <c r="AR855" s="770"/>
      <c r="AS855" s="770"/>
      <c r="AT855" s="770"/>
      <c r="AU855" s="770"/>
      <c r="AV855" s="770"/>
      <c r="AW855" s="770"/>
      <c r="AX855" s="770"/>
      <c r="AY855" s="770"/>
      <c r="AZ855" s="770"/>
      <c r="BA855" s="770"/>
      <c r="BB855" s="770"/>
      <c r="BC855" s="770"/>
      <c r="BD855" s="770"/>
      <c r="BE855" s="770"/>
      <c r="BF855" s="770"/>
      <c r="BG855" s="770"/>
      <c r="BH855" s="770"/>
      <c r="BI855" s="770"/>
      <c r="BJ855" s="770"/>
      <c r="BK855" s="770"/>
      <c r="BL855" s="770"/>
      <c r="BM855" s="770"/>
      <c r="BN855" s="770"/>
      <c r="BO855" s="770"/>
      <c r="BP855" s="770"/>
      <c r="BQ855" s="770"/>
      <c r="BR855" s="770"/>
      <c r="BS855" s="770"/>
      <c r="BT855" s="770"/>
      <c r="BU855" s="770"/>
      <c r="BV855" s="770"/>
      <c r="BW855" s="770"/>
      <c r="BX855" s="770"/>
      <c r="BY855" s="770"/>
      <c r="BZ855" s="770"/>
      <c r="CA855" s="770"/>
      <c r="CB855" s="770"/>
      <c r="CC855" s="770"/>
    </row>
    <row r="856" spans="1:81" s="64" customFormat="1">
      <c r="A856" s="158"/>
      <c r="B856" s="159" t="str">
        <f>A856&amp;"-"&amp;TEXT(COUNTIF($A$5:A856,A856),"000")</f>
        <v>-000</v>
      </c>
      <c r="C856" s="52"/>
      <c r="D856" s="27"/>
      <c r="E856" s="28"/>
      <c r="F856" s="27"/>
      <c r="G856" s="27"/>
      <c r="H856" s="52"/>
      <c r="I856" s="380" t="str">
        <f>IFERROR(VLOOKUP($F856,'Liste planification'!$V$2:$W$96,2,FALSE),"")</f>
        <v/>
      </c>
      <c r="J856" s="27"/>
      <c r="K856" s="27"/>
      <c r="L856" s="27"/>
      <c r="M856" s="52"/>
      <c r="N856" s="52"/>
      <c r="O856" s="52"/>
      <c r="P856" s="52"/>
      <c r="Q856" s="52"/>
      <c r="R856" s="52"/>
      <c r="S856" s="52"/>
      <c r="T856" s="52"/>
      <c r="U856" s="52"/>
      <c r="V856" s="52"/>
      <c r="W856" s="52"/>
      <c r="X856" s="52"/>
      <c r="Y856" s="194"/>
      <c r="Z856" s="776"/>
      <c r="AA856" s="190"/>
      <c r="AB856" s="747">
        <f t="shared" si="52"/>
        <v>0</v>
      </c>
      <c r="AC856" s="748">
        <f t="shared" si="53"/>
        <v>0</v>
      </c>
      <c r="AD856" s="187"/>
      <c r="AE856" s="186"/>
      <c r="AF856" s="190"/>
      <c r="AG856" s="747">
        <f t="shared" si="54"/>
        <v>0</v>
      </c>
      <c r="AH856" s="748">
        <f t="shared" si="55"/>
        <v>0</v>
      </c>
      <c r="AI856" s="187"/>
      <c r="AJ856" s="52"/>
      <c r="AK856" s="156" t="str">
        <f>IFERROR(VLOOKUP($A856,'Liste planification'!$B$2:$C$105,2,FALSE),"")</f>
        <v/>
      </c>
      <c r="AL856" s="27"/>
      <c r="AM856" s="27"/>
      <c r="AN856" s="769"/>
      <c r="AO856" s="770"/>
      <c r="AP856" s="770"/>
      <c r="AQ856" s="770"/>
      <c r="AR856" s="770"/>
      <c r="AS856" s="770"/>
      <c r="AT856" s="770"/>
      <c r="AU856" s="770"/>
      <c r="AV856" s="770"/>
      <c r="AW856" s="770"/>
      <c r="AX856" s="770"/>
      <c r="AY856" s="770"/>
      <c r="AZ856" s="770"/>
      <c r="BA856" s="770"/>
      <c r="BB856" s="770"/>
      <c r="BC856" s="770"/>
      <c r="BD856" s="770"/>
      <c r="BE856" s="770"/>
      <c r="BF856" s="770"/>
      <c r="BG856" s="770"/>
      <c r="BH856" s="770"/>
      <c r="BI856" s="770"/>
      <c r="BJ856" s="770"/>
      <c r="BK856" s="770"/>
      <c r="BL856" s="770"/>
      <c r="BM856" s="770"/>
      <c r="BN856" s="770"/>
      <c r="BO856" s="770"/>
      <c r="BP856" s="770"/>
      <c r="BQ856" s="770"/>
      <c r="BR856" s="770"/>
      <c r="BS856" s="770"/>
      <c r="BT856" s="770"/>
      <c r="BU856" s="770"/>
      <c r="BV856" s="770"/>
      <c r="BW856" s="770"/>
      <c r="BX856" s="770"/>
      <c r="BY856" s="770"/>
      <c r="BZ856" s="770"/>
      <c r="CA856" s="770"/>
      <c r="CB856" s="770"/>
      <c r="CC856" s="770"/>
    </row>
    <row r="857" spans="1:81" s="64" customFormat="1">
      <c r="A857" s="158"/>
      <c r="B857" s="159" t="str">
        <f>A857&amp;"-"&amp;TEXT(COUNTIF($A$5:A857,A857),"000")</f>
        <v>-000</v>
      </c>
      <c r="C857" s="52"/>
      <c r="D857" s="27"/>
      <c r="E857" s="28"/>
      <c r="F857" s="27"/>
      <c r="G857" s="27"/>
      <c r="H857" s="52"/>
      <c r="I857" s="380" t="str">
        <f>IFERROR(VLOOKUP($F857,'Liste planification'!$V$2:$W$96,2,FALSE),"")</f>
        <v/>
      </c>
      <c r="J857" s="27"/>
      <c r="K857" s="27"/>
      <c r="L857" s="27"/>
      <c r="M857" s="52"/>
      <c r="N857" s="52"/>
      <c r="O857" s="52"/>
      <c r="P857" s="52"/>
      <c r="Q857" s="52"/>
      <c r="R857" s="52"/>
      <c r="S857" s="52"/>
      <c r="T857" s="52"/>
      <c r="U857" s="52"/>
      <c r="V857" s="52"/>
      <c r="W857" s="52"/>
      <c r="X857" s="52"/>
      <c r="Y857" s="194"/>
      <c r="Z857" s="776"/>
      <c r="AA857" s="190"/>
      <c r="AB857" s="747">
        <f t="shared" si="52"/>
        <v>0</v>
      </c>
      <c r="AC857" s="748">
        <f t="shared" si="53"/>
        <v>0</v>
      </c>
      <c r="AD857" s="187"/>
      <c r="AE857" s="186"/>
      <c r="AF857" s="190"/>
      <c r="AG857" s="747">
        <f t="shared" si="54"/>
        <v>0</v>
      </c>
      <c r="AH857" s="748">
        <f t="shared" si="55"/>
        <v>0</v>
      </c>
      <c r="AI857" s="187"/>
      <c r="AJ857" s="52"/>
      <c r="AK857" s="156" t="str">
        <f>IFERROR(VLOOKUP($A857,'Liste planification'!$B$2:$C$105,2,FALSE),"")</f>
        <v/>
      </c>
      <c r="AL857" s="27"/>
      <c r="AM857" s="27"/>
      <c r="AN857" s="769"/>
      <c r="AO857" s="770"/>
      <c r="AP857" s="770"/>
      <c r="AQ857" s="770"/>
      <c r="AR857" s="770"/>
      <c r="AS857" s="770"/>
      <c r="AT857" s="770"/>
      <c r="AU857" s="770"/>
      <c r="AV857" s="770"/>
      <c r="AW857" s="770"/>
      <c r="AX857" s="770"/>
      <c r="AY857" s="770"/>
      <c r="AZ857" s="770"/>
      <c r="BA857" s="770"/>
      <c r="BB857" s="770"/>
      <c r="BC857" s="770"/>
      <c r="BD857" s="770"/>
      <c r="BE857" s="770"/>
      <c r="BF857" s="770"/>
      <c r="BG857" s="770"/>
      <c r="BH857" s="770"/>
      <c r="BI857" s="770"/>
      <c r="BJ857" s="770"/>
      <c r="BK857" s="770"/>
      <c r="BL857" s="770"/>
      <c r="BM857" s="770"/>
      <c r="BN857" s="770"/>
      <c r="BO857" s="770"/>
      <c r="BP857" s="770"/>
      <c r="BQ857" s="770"/>
      <c r="BR857" s="770"/>
      <c r="BS857" s="770"/>
      <c r="BT857" s="770"/>
      <c r="BU857" s="770"/>
      <c r="BV857" s="770"/>
      <c r="BW857" s="770"/>
      <c r="BX857" s="770"/>
      <c r="BY857" s="770"/>
      <c r="BZ857" s="770"/>
      <c r="CA857" s="770"/>
      <c r="CB857" s="770"/>
      <c r="CC857" s="770"/>
    </row>
    <row r="858" spans="1:81" s="64" customFormat="1">
      <c r="A858" s="158"/>
      <c r="B858" s="159" t="str">
        <f>A858&amp;"-"&amp;TEXT(COUNTIF($A$5:A858,A858),"000")</f>
        <v>-000</v>
      </c>
      <c r="C858" s="52"/>
      <c r="D858" s="27"/>
      <c r="E858" s="28"/>
      <c r="F858" s="27"/>
      <c r="G858" s="27"/>
      <c r="H858" s="52"/>
      <c r="I858" s="380" t="str">
        <f>IFERROR(VLOOKUP($F858,'Liste planification'!$V$2:$W$96,2,FALSE),"")</f>
        <v/>
      </c>
      <c r="J858" s="27"/>
      <c r="K858" s="27"/>
      <c r="L858" s="27"/>
      <c r="M858" s="52"/>
      <c r="N858" s="52"/>
      <c r="O858" s="52"/>
      <c r="P858" s="52"/>
      <c r="Q858" s="52"/>
      <c r="R858" s="52"/>
      <c r="S858" s="52"/>
      <c r="T858" s="52"/>
      <c r="U858" s="52"/>
      <c r="V858" s="52"/>
      <c r="W858" s="52"/>
      <c r="X858" s="52"/>
      <c r="Y858" s="194"/>
      <c r="Z858" s="776"/>
      <c r="AA858" s="190"/>
      <c r="AB858" s="747">
        <f t="shared" si="52"/>
        <v>0</v>
      </c>
      <c r="AC858" s="748">
        <f t="shared" si="53"/>
        <v>0</v>
      </c>
      <c r="AD858" s="187"/>
      <c r="AE858" s="186"/>
      <c r="AF858" s="190"/>
      <c r="AG858" s="747">
        <f t="shared" si="54"/>
        <v>0</v>
      </c>
      <c r="AH858" s="748">
        <f t="shared" si="55"/>
        <v>0</v>
      </c>
      <c r="AI858" s="187"/>
      <c r="AJ858" s="52"/>
      <c r="AK858" s="156" t="str">
        <f>IFERROR(VLOOKUP($A858,'Liste planification'!$B$2:$C$105,2,FALSE),"")</f>
        <v/>
      </c>
      <c r="AL858" s="27"/>
      <c r="AM858" s="27"/>
      <c r="AN858" s="769"/>
      <c r="AO858" s="770"/>
      <c r="AP858" s="770"/>
      <c r="AQ858" s="770"/>
      <c r="AR858" s="770"/>
      <c r="AS858" s="770"/>
      <c r="AT858" s="770"/>
      <c r="AU858" s="770"/>
      <c r="AV858" s="770"/>
      <c r="AW858" s="770"/>
      <c r="AX858" s="770"/>
      <c r="AY858" s="770"/>
      <c r="AZ858" s="770"/>
      <c r="BA858" s="770"/>
      <c r="BB858" s="770"/>
      <c r="BC858" s="770"/>
      <c r="BD858" s="770"/>
      <c r="BE858" s="770"/>
      <c r="BF858" s="770"/>
      <c r="BG858" s="770"/>
      <c r="BH858" s="770"/>
      <c r="BI858" s="770"/>
      <c r="BJ858" s="770"/>
      <c r="BK858" s="770"/>
      <c r="BL858" s="770"/>
      <c r="BM858" s="770"/>
      <c r="BN858" s="770"/>
      <c r="BO858" s="770"/>
      <c r="BP858" s="770"/>
      <c r="BQ858" s="770"/>
      <c r="BR858" s="770"/>
      <c r="BS858" s="770"/>
      <c r="BT858" s="770"/>
      <c r="BU858" s="770"/>
      <c r="BV858" s="770"/>
      <c r="BW858" s="770"/>
      <c r="BX858" s="770"/>
      <c r="BY858" s="770"/>
      <c r="BZ858" s="770"/>
      <c r="CA858" s="770"/>
      <c r="CB858" s="770"/>
      <c r="CC858" s="770"/>
    </row>
    <row r="859" spans="1:81" s="64" customFormat="1">
      <c r="A859" s="158"/>
      <c r="B859" s="159" t="str">
        <f>A859&amp;"-"&amp;TEXT(COUNTIF($A$5:A859,A859),"000")</f>
        <v>-000</v>
      </c>
      <c r="C859" s="52"/>
      <c r="D859" s="27"/>
      <c r="E859" s="28"/>
      <c r="F859" s="27"/>
      <c r="G859" s="27"/>
      <c r="H859" s="52"/>
      <c r="I859" s="380" t="str">
        <f>IFERROR(VLOOKUP($F859,'Liste planification'!$V$2:$W$96,2,FALSE),"")</f>
        <v/>
      </c>
      <c r="J859" s="27"/>
      <c r="K859" s="27"/>
      <c r="L859" s="27"/>
      <c r="M859" s="52"/>
      <c r="N859" s="52"/>
      <c r="O859" s="52"/>
      <c r="P859" s="52"/>
      <c r="Q859" s="52"/>
      <c r="R859" s="52"/>
      <c r="S859" s="52"/>
      <c r="T859" s="52"/>
      <c r="U859" s="52"/>
      <c r="V859" s="52"/>
      <c r="W859" s="52"/>
      <c r="X859" s="52"/>
      <c r="Y859" s="194"/>
      <c r="Z859" s="776"/>
      <c r="AA859" s="190"/>
      <c r="AB859" s="747">
        <f t="shared" si="52"/>
        <v>0</v>
      </c>
      <c r="AC859" s="748">
        <f t="shared" si="53"/>
        <v>0</v>
      </c>
      <c r="AD859" s="187"/>
      <c r="AE859" s="186"/>
      <c r="AF859" s="190"/>
      <c r="AG859" s="747">
        <f t="shared" si="54"/>
        <v>0</v>
      </c>
      <c r="AH859" s="748">
        <f t="shared" si="55"/>
        <v>0</v>
      </c>
      <c r="AI859" s="187"/>
      <c r="AJ859" s="52"/>
      <c r="AK859" s="156" t="str">
        <f>IFERROR(VLOOKUP($A859,'Liste planification'!$B$2:$C$105,2,FALSE),"")</f>
        <v/>
      </c>
      <c r="AL859" s="27"/>
      <c r="AM859" s="27"/>
      <c r="AN859" s="769"/>
      <c r="AO859" s="770"/>
      <c r="AP859" s="770"/>
      <c r="AQ859" s="770"/>
      <c r="AR859" s="770"/>
      <c r="AS859" s="770"/>
      <c r="AT859" s="770"/>
      <c r="AU859" s="770"/>
      <c r="AV859" s="770"/>
      <c r="AW859" s="770"/>
      <c r="AX859" s="770"/>
      <c r="AY859" s="770"/>
      <c r="AZ859" s="770"/>
      <c r="BA859" s="770"/>
      <c r="BB859" s="770"/>
      <c r="BC859" s="770"/>
      <c r="BD859" s="770"/>
      <c r="BE859" s="770"/>
      <c r="BF859" s="770"/>
      <c r="BG859" s="770"/>
      <c r="BH859" s="770"/>
      <c r="BI859" s="770"/>
      <c r="BJ859" s="770"/>
      <c r="BK859" s="770"/>
      <c r="BL859" s="770"/>
      <c r="BM859" s="770"/>
      <c r="BN859" s="770"/>
      <c r="BO859" s="770"/>
      <c r="BP859" s="770"/>
      <c r="BQ859" s="770"/>
      <c r="BR859" s="770"/>
      <c r="BS859" s="770"/>
      <c r="BT859" s="770"/>
      <c r="BU859" s="770"/>
      <c r="BV859" s="770"/>
      <c r="BW859" s="770"/>
      <c r="BX859" s="770"/>
      <c r="BY859" s="770"/>
      <c r="BZ859" s="770"/>
      <c r="CA859" s="770"/>
      <c r="CB859" s="770"/>
      <c r="CC859" s="770"/>
    </row>
    <row r="860" spans="1:81" s="64" customFormat="1">
      <c r="A860" s="158"/>
      <c r="B860" s="159" t="str">
        <f>A860&amp;"-"&amp;TEXT(COUNTIF($A$5:A860,A860),"000")</f>
        <v>-000</v>
      </c>
      <c r="C860" s="52"/>
      <c r="D860" s="27"/>
      <c r="E860" s="28"/>
      <c r="F860" s="27"/>
      <c r="G860" s="27"/>
      <c r="H860" s="52"/>
      <c r="I860" s="380" t="str">
        <f>IFERROR(VLOOKUP($F860,'Liste planification'!$V$2:$W$96,2,FALSE),"")</f>
        <v/>
      </c>
      <c r="J860" s="27"/>
      <c r="K860" s="27"/>
      <c r="L860" s="27"/>
      <c r="M860" s="52"/>
      <c r="N860" s="52"/>
      <c r="O860" s="52"/>
      <c r="P860" s="52"/>
      <c r="Q860" s="52"/>
      <c r="R860" s="52"/>
      <c r="S860" s="52"/>
      <c r="T860" s="52"/>
      <c r="U860" s="52"/>
      <c r="V860" s="52"/>
      <c r="W860" s="52"/>
      <c r="X860" s="52"/>
      <c r="Y860" s="194"/>
      <c r="Z860" s="776"/>
      <c r="AA860" s="190"/>
      <c r="AB860" s="747">
        <f t="shared" si="52"/>
        <v>0</v>
      </c>
      <c r="AC860" s="748">
        <f t="shared" si="53"/>
        <v>0</v>
      </c>
      <c r="AD860" s="187"/>
      <c r="AE860" s="186"/>
      <c r="AF860" s="190"/>
      <c r="AG860" s="747">
        <f t="shared" si="54"/>
        <v>0</v>
      </c>
      <c r="AH860" s="748">
        <f t="shared" si="55"/>
        <v>0</v>
      </c>
      <c r="AI860" s="187"/>
      <c r="AJ860" s="52"/>
      <c r="AK860" s="156" t="str">
        <f>IFERROR(VLOOKUP($A860,'Liste planification'!$B$2:$C$105,2,FALSE),"")</f>
        <v/>
      </c>
      <c r="AL860" s="27"/>
      <c r="AM860" s="27"/>
      <c r="AN860" s="769"/>
      <c r="AO860" s="770"/>
      <c r="AP860" s="770"/>
      <c r="AQ860" s="770"/>
      <c r="AR860" s="770"/>
      <c r="AS860" s="770"/>
      <c r="AT860" s="770"/>
      <c r="AU860" s="770"/>
      <c r="AV860" s="770"/>
      <c r="AW860" s="770"/>
      <c r="AX860" s="770"/>
      <c r="AY860" s="770"/>
      <c r="AZ860" s="770"/>
      <c r="BA860" s="770"/>
      <c r="BB860" s="770"/>
      <c r="BC860" s="770"/>
      <c r="BD860" s="770"/>
      <c r="BE860" s="770"/>
      <c r="BF860" s="770"/>
      <c r="BG860" s="770"/>
      <c r="BH860" s="770"/>
      <c r="BI860" s="770"/>
      <c r="BJ860" s="770"/>
      <c r="BK860" s="770"/>
      <c r="BL860" s="770"/>
      <c r="BM860" s="770"/>
      <c r="BN860" s="770"/>
      <c r="BO860" s="770"/>
      <c r="BP860" s="770"/>
      <c r="BQ860" s="770"/>
      <c r="BR860" s="770"/>
      <c r="BS860" s="770"/>
      <c r="BT860" s="770"/>
      <c r="BU860" s="770"/>
      <c r="BV860" s="770"/>
      <c r="BW860" s="770"/>
      <c r="BX860" s="770"/>
      <c r="BY860" s="770"/>
      <c r="BZ860" s="770"/>
      <c r="CA860" s="770"/>
      <c r="CB860" s="770"/>
      <c r="CC860" s="770"/>
    </row>
    <row r="861" spans="1:81" s="64" customFormat="1">
      <c r="A861" s="158"/>
      <c r="B861" s="159" t="str">
        <f>A861&amp;"-"&amp;TEXT(COUNTIF($A$5:A861,A861),"000")</f>
        <v>-000</v>
      </c>
      <c r="C861" s="52"/>
      <c r="D861" s="27"/>
      <c r="E861" s="28"/>
      <c r="F861" s="27"/>
      <c r="G861" s="27"/>
      <c r="H861" s="52"/>
      <c r="I861" s="380" t="str">
        <f>IFERROR(VLOOKUP($F861,'Liste planification'!$V$2:$W$96,2,FALSE),"")</f>
        <v/>
      </c>
      <c r="J861" s="27"/>
      <c r="K861" s="27"/>
      <c r="L861" s="27"/>
      <c r="M861" s="52"/>
      <c r="N861" s="52"/>
      <c r="O861" s="52"/>
      <c r="P861" s="52"/>
      <c r="Q861" s="52"/>
      <c r="R861" s="52"/>
      <c r="S861" s="52"/>
      <c r="T861" s="52"/>
      <c r="U861" s="52"/>
      <c r="V861" s="52"/>
      <c r="W861" s="52"/>
      <c r="X861" s="52"/>
      <c r="Y861" s="194"/>
      <c r="Z861" s="776"/>
      <c r="AA861" s="190"/>
      <c r="AB861" s="747">
        <f t="shared" si="52"/>
        <v>0</v>
      </c>
      <c r="AC861" s="748">
        <f t="shared" si="53"/>
        <v>0</v>
      </c>
      <c r="AD861" s="187"/>
      <c r="AE861" s="186"/>
      <c r="AF861" s="190"/>
      <c r="AG861" s="747">
        <f t="shared" si="54"/>
        <v>0</v>
      </c>
      <c r="AH861" s="748">
        <f t="shared" si="55"/>
        <v>0</v>
      </c>
      <c r="AI861" s="187"/>
      <c r="AJ861" s="52"/>
      <c r="AK861" s="156" t="str">
        <f>IFERROR(VLOOKUP($A861,'Liste planification'!$B$2:$C$105,2,FALSE),"")</f>
        <v/>
      </c>
      <c r="AL861" s="27"/>
      <c r="AM861" s="27"/>
      <c r="AN861" s="769"/>
      <c r="AO861" s="770"/>
      <c r="AP861" s="770"/>
      <c r="AQ861" s="770"/>
      <c r="AR861" s="770"/>
      <c r="AS861" s="770"/>
      <c r="AT861" s="770"/>
      <c r="AU861" s="770"/>
      <c r="AV861" s="770"/>
      <c r="AW861" s="770"/>
      <c r="AX861" s="770"/>
      <c r="AY861" s="770"/>
      <c r="AZ861" s="770"/>
      <c r="BA861" s="770"/>
      <c r="BB861" s="770"/>
      <c r="BC861" s="770"/>
      <c r="BD861" s="770"/>
      <c r="BE861" s="770"/>
      <c r="BF861" s="770"/>
      <c r="BG861" s="770"/>
      <c r="BH861" s="770"/>
      <c r="BI861" s="770"/>
      <c r="BJ861" s="770"/>
      <c r="BK861" s="770"/>
      <c r="BL861" s="770"/>
      <c r="BM861" s="770"/>
      <c r="BN861" s="770"/>
      <c r="BO861" s="770"/>
      <c r="BP861" s="770"/>
      <c r="BQ861" s="770"/>
      <c r="BR861" s="770"/>
      <c r="BS861" s="770"/>
      <c r="BT861" s="770"/>
      <c r="BU861" s="770"/>
      <c r="BV861" s="770"/>
      <c r="BW861" s="770"/>
      <c r="BX861" s="770"/>
      <c r="BY861" s="770"/>
      <c r="BZ861" s="770"/>
      <c r="CA861" s="770"/>
      <c r="CB861" s="770"/>
      <c r="CC861" s="770"/>
    </row>
    <row r="862" spans="1:81" s="64" customFormat="1">
      <c r="A862" s="158"/>
      <c r="B862" s="159" t="str">
        <f>A862&amp;"-"&amp;TEXT(COUNTIF($A$5:A862,A862),"000")</f>
        <v>-000</v>
      </c>
      <c r="C862" s="52"/>
      <c r="D862" s="27"/>
      <c r="E862" s="28"/>
      <c r="F862" s="27"/>
      <c r="G862" s="27"/>
      <c r="H862" s="52"/>
      <c r="I862" s="380" t="str">
        <f>IFERROR(VLOOKUP($F862,'Liste planification'!$V$2:$W$96,2,FALSE),"")</f>
        <v/>
      </c>
      <c r="J862" s="27"/>
      <c r="K862" s="27"/>
      <c r="L862" s="27"/>
      <c r="M862" s="52"/>
      <c r="N862" s="52"/>
      <c r="O862" s="52"/>
      <c r="P862" s="52"/>
      <c r="Q862" s="52"/>
      <c r="R862" s="52"/>
      <c r="S862" s="52"/>
      <c r="T862" s="52"/>
      <c r="U862" s="52"/>
      <c r="V862" s="52"/>
      <c r="W862" s="52"/>
      <c r="X862" s="52"/>
      <c r="Y862" s="194"/>
      <c r="Z862" s="776"/>
      <c r="AA862" s="190"/>
      <c r="AB862" s="747">
        <f t="shared" si="52"/>
        <v>0</v>
      </c>
      <c r="AC862" s="748">
        <f t="shared" si="53"/>
        <v>0</v>
      </c>
      <c r="AD862" s="187"/>
      <c r="AE862" s="186"/>
      <c r="AF862" s="190"/>
      <c r="AG862" s="747">
        <f t="shared" si="54"/>
        <v>0</v>
      </c>
      <c r="AH862" s="748">
        <f t="shared" si="55"/>
        <v>0</v>
      </c>
      <c r="AI862" s="187"/>
      <c r="AJ862" s="52"/>
      <c r="AK862" s="156" t="str">
        <f>IFERROR(VLOOKUP($A862,'Liste planification'!$B$2:$C$105,2,FALSE),"")</f>
        <v/>
      </c>
      <c r="AL862" s="27"/>
      <c r="AM862" s="27"/>
      <c r="AN862" s="769"/>
      <c r="AO862" s="770"/>
      <c r="AP862" s="770"/>
      <c r="AQ862" s="770"/>
      <c r="AR862" s="770"/>
      <c r="AS862" s="770"/>
      <c r="AT862" s="770"/>
      <c r="AU862" s="770"/>
      <c r="AV862" s="770"/>
      <c r="AW862" s="770"/>
      <c r="AX862" s="770"/>
      <c r="AY862" s="770"/>
      <c r="AZ862" s="770"/>
      <c r="BA862" s="770"/>
      <c r="BB862" s="770"/>
      <c r="BC862" s="770"/>
      <c r="BD862" s="770"/>
      <c r="BE862" s="770"/>
      <c r="BF862" s="770"/>
      <c r="BG862" s="770"/>
      <c r="BH862" s="770"/>
      <c r="BI862" s="770"/>
      <c r="BJ862" s="770"/>
      <c r="BK862" s="770"/>
      <c r="BL862" s="770"/>
      <c r="BM862" s="770"/>
      <c r="BN862" s="770"/>
      <c r="BO862" s="770"/>
      <c r="BP862" s="770"/>
      <c r="BQ862" s="770"/>
      <c r="BR862" s="770"/>
      <c r="BS862" s="770"/>
      <c r="BT862" s="770"/>
      <c r="BU862" s="770"/>
      <c r="BV862" s="770"/>
      <c r="BW862" s="770"/>
      <c r="BX862" s="770"/>
      <c r="BY862" s="770"/>
      <c r="BZ862" s="770"/>
      <c r="CA862" s="770"/>
      <c r="CB862" s="770"/>
      <c r="CC862" s="770"/>
    </row>
    <row r="863" spans="1:81" s="64" customFormat="1">
      <c r="A863" s="158"/>
      <c r="B863" s="159" t="str">
        <f>A863&amp;"-"&amp;TEXT(COUNTIF($A$5:A863,A863),"000")</f>
        <v>-000</v>
      </c>
      <c r="C863" s="52"/>
      <c r="D863" s="27"/>
      <c r="E863" s="28"/>
      <c r="F863" s="27"/>
      <c r="G863" s="27"/>
      <c r="H863" s="52"/>
      <c r="I863" s="380" t="str">
        <f>IFERROR(VLOOKUP($F863,'Liste planification'!$V$2:$W$96,2,FALSE),"")</f>
        <v/>
      </c>
      <c r="J863" s="27"/>
      <c r="K863" s="27"/>
      <c r="L863" s="27"/>
      <c r="M863" s="52"/>
      <c r="N863" s="52"/>
      <c r="O863" s="52"/>
      <c r="P863" s="52"/>
      <c r="Q863" s="52"/>
      <c r="R863" s="52"/>
      <c r="S863" s="52"/>
      <c r="T863" s="52"/>
      <c r="U863" s="52"/>
      <c r="V863" s="52"/>
      <c r="W863" s="52"/>
      <c r="X863" s="52"/>
      <c r="Y863" s="194"/>
      <c r="Z863" s="776"/>
      <c r="AA863" s="190"/>
      <c r="AB863" s="747">
        <f t="shared" si="52"/>
        <v>0</v>
      </c>
      <c r="AC863" s="748">
        <f t="shared" si="53"/>
        <v>0</v>
      </c>
      <c r="AD863" s="187"/>
      <c r="AE863" s="186"/>
      <c r="AF863" s="190"/>
      <c r="AG863" s="747">
        <f t="shared" si="54"/>
        <v>0</v>
      </c>
      <c r="AH863" s="748">
        <f t="shared" si="55"/>
        <v>0</v>
      </c>
      <c r="AI863" s="187"/>
      <c r="AJ863" s="52"/>
      <c r="AK863" s="156" t="str">
        <f>IFERROR(VLOOKUP($A863,'Liste planification'!$B$2:$C$105,2,FALSE),"")</f>
        <v/>
      </c>
      <c r="AL863" s="27"/>
      <c r="AM863" s="27"/>
      <c r="AN863" s="769"/>
      <c r="AO863" s="770"/>
      <c r="AP863" s="770"/>
      <c r="AQ863" s="770"/>
      <c r="AR863" s="770"/>
      <c r="AS863" s="770"/>
      <c r="AT863" s="770"/>
      <c r="AU863" s="770"/>
      <c r="AV863" s="770"/>
      <c r="AW863" s="770"/>
      <c r="AX863" s="770"/>
      <c r="AY863" s="770"/>
      <c r="AZ863" s="770"/>
      <c r="BA863" s="770"/>
      <c r="BB863" s="770"/>
      <c r="BC863" s="770"/>
      <c r="BD863" s="770"/>
      <c r="BE863" s="770"/>
      <c r="BF863" s="770"/>
      <c r="BG863" s="770"/>
      <c r="BH863" s="770"/>
      <c r="BI863" s="770"/>
      <c r="BJ863" s="770"/>
      <c r="BK863" s="770"/>
      <c r="BL863" s="770"/>
      <c r="BM863" s="770"/>
      <c r="BN863" s="770"/>
      <c r="BO863" s="770"/>
      <c r="BP863" s="770"/>
      <c r="BQ863" s="770"/>
      <c r="BR863" s="770"/>
      <c r="BS863" s="770"/>
      <c r="BT863" s="770"/>
      <c r="BU863" s="770"/>
      <c r="BV863" s="770"/>
      <c r="BW863" s="770"/>
      <c r="BX863" s="770"/>
      <c r="BY863" s="770"/>
      <c r="BZ863" s="770"/>
      <c r="CA863" s="770"/>
      <c r="CB863" s="770"/>
      <c r="CC863" s="770"/>
    </row>
    <row r="864" spans="1:81" s="64" customFormat="1">
      <c r="A864" s="158"/>
      <c r="B864" s="159" t="str">
        <f>A864&amp;"-"&amp;TEXT(COUNTIF($A$5:A864,A864),"000")</f>
        <v>-000</v>
      </c>
      <c r="C864" s="52"/>
      <c r="D864" s="27"/>
      <c r="E864" s="28"/>
      <c r="F864" s="27"/>
      <c r="G864" s="27"/>
      <c r="H864" s="52"/>
      <c r="I864" s="380" t="str">
        <f>IFERROR(VLOOKUP($F864,'Liste planification'!$V$2:$W$96,2,FALSE),"")</f>
        <v/>
      </c>
      <c r="J864" s="27"/>
      <c r="K864" s="27"/>
      <c r="L864" s="27"/>
      <c r="M864" s="52"/>
      <c r="N864" s="52"/>
      <c r="O864" s="52"/>
      <c r="P864" s="52"/>
      <c r="Q864" s="52"/>
      <c r="R864" s="52"/>
      <c r="S864" s="52"/>
      <c r="T864" s="52"/>
      <c r="U864" s="52"/>
      <c r="V864" s="52"/>
      <c r="W864" s="52"/>
      <c r="X864" s="52"/>
      <c r="Y864" s="194"/>
      <c r="Z864" s="776"/>
      <c r="AA864" s="190"/>
      <c r="AB864" s="747">
        <f t="shared" si="52"/>
        <v>0</v>
      </c>
      <c r="AC864" s="748">
        <f t="shared" si="53"/>
        <v>0</v>
      </c>
      <c r="AD864" s="187"/>
      <c r="AE864" s="186"/>
      <c r="AF864" s="190"/>
      <c r="AG864" s="747">
        <f t="shared" si="54"/>
        <v>0</v>
      </c>
      <c r="AH864" s="748">
        <f t="shared" si="55"/>
        <v>0</v>
      </c>
      <c r="AI864" s="187"/>
      <c r="AJ864" s="52"/>
      <c r="AK864" s="156" t="str">
        <f>IFERROR(VLOOKUP($A864,'Liste planification'!$B$2:$C$105,2,FALSE),"")</f>
        <v/>
      </c>
      <c r="AL864" s="27"/>
      <c r="AM864" s="27"/>
      <c r="AN864" s="769"/>
      <c r="AO864" s="770"/>
      <c r="AP864" s="770"/>
      <c r="AQ864" s="770"/>
      <c r="AR864" s="770"/>
      <c r="AS864" s="770"/>
      <c r="AT864" s="770"/>
      <c r="AU864" s="770"/>
      <c r="AV864" s="770"/>
      <c r="AW864" s="770"/>
      <c r="AX864" s="770"/>
      <c r="AY864" s="770"/>
      <c r="AZ864" s="770"/>
      <c r="BA864" s="770"/>
      <c r="BB864" s="770"/>
      <c r="BC864" s="770"/>
      <c r="BD864" s="770"/>
      <c r="BE864" s="770"/>
      <c r="BF864" s="770"/>
      <c r="BG864" s="770"/>
      <c r="BH864" s="770"/>
      <c r="BI864" s="770"/>
      <c r="BJ864" s="770"/>
      <c r="BK864" s="770"/>
      <c r="BL864" s="770"/>
      <c r="BM864" s="770"/>
      <c r="BN864" s="770"/>
      <c r="BO864" s="770"/>
      <c r="BP864" s="770"/>
      <c r="BQ864" s="770"/>
      <c r="BR864" s="770"/>
      <c r="BS864" s="770"/>
      <c r="BT864" s="770"/>
      <c r="BU864" s="770"/>
      <c r="BV864" s="770"/>
      <c r="BW864" s="770"/>
      <c r="BX864" s="770"/>
      <c r="BY864" s="770"/>
      <c r="BZ864" s="770"/>
      <c r="CA864" s="770"/>
      <c r="CB864" s="770"/>
      <c r="CC864" s="770"/>
    </row>
    <row r="865" spans="1:81" s="64" customFormat="1">
      <c r="A865" s="158"/>
      <c r="B865" s="159" t="str">
        <f>A865&amp;"-"&amp;TEXT(COUNTIF($A$5:A865,A865),"000")</f>
        <v>-000</v>
      </c>
      <c r="C865" s="52"/>
      <c r="D865" s="27"/>
      <c r="E865" s="28"/>
      <c r="F865" s="27"/>
      <c r="G865" s="27"/>
      <c r="H865" s="52"/>
      <c r="I865" s="380" t="str">
        <f>IFERROR(VLOOKUP($F865,'Liste planification'!$V$2:$W$96,2,FALSE),"")</f>
        <v/>
      </c>
      <c r="J865" s="27"/>
      <c r="K865" s="27"/>
      <c r="L865" s="27"/>
      <c r="M865" s="52"/>
      <c r="N865" s="52"/>
      <c r="O865" s="52"/>
      <c r="P865" s="52"/>
      <c r="Q865" s="52"/>
      <c r="R865" s="52"/>
      <c r="S865" s="52"/>
      <c r="T865" s="52"/>
      <c r="U865" s="52"/>
      <c r="V865" s="52"/>
      <c r="W865" s="52"/>
      <c r="X865" s="52"/>
      <c r="Y865" s="194"/>
      <c r="Z865" s="776"/>
      <c r="AA865" s="190"/>
      <c r="AB865" s="747">
        <f t="shared" si="52"/>
        <v>0</v>
      </c>
      <c r="AC865" s="748">
        <f t="shared" si="53"/>
        <v>0</v>
      </c>
      <c r="AD865" s="187"/>
      <c r="AE865" s="186"/>
      <c r="AF865" s="190"/>
      <c r="AG865" s="747">
        <f t="shared" si="54"/>
        <v>0</v>
      </c>
      <c r="AH865" s="748">
        <f t="shared" si="55"/>
        <v>0</v>
      </c>
      <c r="AI865" s="187"/>
      <c r="AJ865" s="52"/>
      <c r="AK865" s="156" t="str">
        <f>IFERROR(VLOOKUP($A865,'Liste planification'!$B$2:$C$105,2,FALSE),"")</f>
        <v/>
      </c>
      <c r="AL865" s="27"/>
      <c r="AM865" s="27"/>
      <c r="AN865" s="769"/>
      <c r="AO865" s="770"/>
      <c r="AP865" s="770"/>
      <c r="AQ865" s="770"/>
      <c r="AR865" s="770"/>
      <c r="AS865" s="770"/>
      <c r="AT865" s="770"/>
      <c r="AU865" s="770"/>
      <c r="AV865" s="770"/>
      <c r="AW865" s="770"/>
      <c r="AX865" s="770"/>
      <c r="AY865" s="770"/>
      <c r="AZ865" s="770"/>
      <c r="BA865" s="770"/>
      <c r="BB865" s="770"/>
      <c r="BC865" s="770"/>
      <c r="BD865" s="770"/>
      <c r="BE865" s="770"/>
      <c r="BF865" s="770"/>
      <c r="BG865" s="770"/>
      <c r="BH865" s="770"/>
      <c r="BI865" s="770"/>
      <c r="BJ865" s="770"/>
      <c r="BK865" s="770"/>
      <c r="BL865" s="770"/>
      <c r="BM865" s="770"/>
      <c r="BN865" s="770"/>
      <c r="BO865" s="770"/>
      <c r="BP865" s="770"/>
      <c r="BQ865" s="770"/>
      <c r="BR865" s="770"/>
      <c r="BS865" s="770"/>
      <c r="BT865" s="770"/>
      <c r="BU865" s="770"/>
      <c r="BV865" s="770"/>
      <c r="BW865" s="770"/>
      <c r="BX865" s="770"/>
      <c r="BY865" s="770"/>
      <c r="BZ865" s="770"/>
      <c r="CA865" s="770"/>
      <c r="CB865" s="770"/>
      <c r="CC865" s="770"/>
    </row>
    <row r="866" spans="1:81" s="64" customFormat="1">
      <c r="A866" s="158"/>
      <c r="B866" s="159" t="str">
        <f>A866&amp;"-"&amp;TEXT(COUNTIF($A$5:A866,A866),"000")</f>
        <v>-000</v>
      </c>
      <c r="C866" s="52"/>
      <c r="D866" s="27"/>
      <c r="E866" s="28"/>
      <c r="F866" s="27"/>
      <c r="G866" s="27"/>
      <c r="H866" s="52"/>
      <c r="I866" s="380" t="str">
        <f>IFERROR(VLOOKUP($F866,'Liste planification'!$V$2:$W$96,2,FALSE),"")</f>
        <v/>
      </c>
      <c r="J866" s="27"/>
      <c r="K866" s="27"/>
      <c r="L866" s="27"/>
      <c r="M866" s="52"/>
      <c r="N866" s="52"/>
      <c r="O866" s="52"/>
      <c r="P866" s="52"/>
      <c r="Q866" s="52"/>
      <c r="R866" s="52"/>
      <c r="S866" s="52"/>
      <c r="T866" s="52"/>
      <c r="U866" s="52"/>
      <c r="V866" s="52"/>
      <c r="W866" s="52"/>
      <c r="X866" s="52"/>
      <c r="Y866" s="194"/>
      <c r="Z866" s="776"/>
      <c r="AA866" s="190"/>
      <c r="AB866" s="747">
        <f t="shared" si="52"/>
        <v>0</v>
      </c>
      <c r="AC866" s="748">
        <f t="shared" si="53"/>
        <v>0</v>
      </c>
      <c r="AD866" s="187"/>
      <c r="AE866" s="186"/>
      <c r="AF866" s="190"/>
      <c r="AG866" s="747">
        <f t="shared" si="54"/>
        <v>0</v>
      </c>
      <c r="AH866" s="748">
        <f t="shared" si="55"/>
        <v>0</v>
      </c>
      <c r="AI866" s="187"/>
      <c r="AJ866" s="52"/>
      <c r="AK866" s="156" t="str">
        <f>IFERROR(VLOOKUP($A866,'Liste planification'!$B$2:$C$105,2,FALSE),"")</f>
        <v/>
      </c>
      <c r="AL866" s="27"/>
      <c r="AM866" s="27"/>
      <c r="AN866" s="769"/>
      <c r="AO866" s="770"/>
      <c r="AP866" s="770"/>
      <c r="AQ866" s="770"/>
      <c r="AR866" s="770"/>
      <c r="AS866" s="770"/>
      <c r="AT866" s="770"/>
      <c r="AU866" s="770"/>
      <c r="AV866" s="770"/>
      <c r="AW866" s="770"/>
      <c r="AX866" s="770"/>
      <c r="AY866" s="770"/>
      <c r="AZ866" s="770"/>
      <c r="BA866" s="770"/>
      <c r="BB866" s="770"/>
      <c r="BC866" s="770"/>
      <c r="BD866" s="770"/>
      <c r="BE866" s="770"/>
      <c r="BF866" s="770"/>
      <c r="BG866" s="770"/>
      <c r="BH866" s="770"/>
      <c r="BI866" s="770"/>
      <c r="BJ866" s="770"/>
      <c r="BK866" s="770"/>
      <c r="BL866" s="770"/>
      <c r="BM866" s="770"/>
      <c r="BN866" s="770"/>
      <c r="BO866" s="770"/>
      <c r="BP866" s="770"/>
      <c r="BQ866" s="770"/>
      <c r="BR866" s="770"/>
      <c r="BS866" s="770"/>
      <c r="BT866" s="770"/>
      <c r="BU866" s="770"/>
      <c r="BV866" s="770"/>
      <c r="BW866" s="770"/>
      <c r="BX866" s="770"/>
      <c r="BY866" s="770"/>
      <c r="BZ866" s="770"/>
      <c r="CA866" s="770"/>
      <c r="CB866" s="770"/>
      <c r="CC866" s="770"/>
    </row>
    <row r="867" spans="1:81" s="64" customFormat="1">
      <c r="A867" s="158"/>
      <c r="B867" s="159" t="str">
        <f>A867&amp;"-"&amp;TEXT(COUNTIF($A$5:A867,A867),"000")</f>
        <v>-000</v>
      </c>
      <c r="C867" s="52"/>
      <c r="D867" s="27"/>
      <c r="E867" s="28"/>
      <c r="F867" s="27"/>
      <c r="G867" s="27"/>
      <c r="H867" s="52"/>
      <c r="I867" s="380" t="str">
        <f>IFERROR(VLOOKUP($F867,'Liste planification'!$V$2:$W$96,2,FALSE),"")</f>
        <v/>
      </c>
      <c r="J867" s="27"/>
      <c r="K867" s="27"/>
      <c r="L867" s="27"/>
      <c r="M867" s="52"/>
      <c r="N867" s="52"/>
      <c r="O867" s="52"/>
      <c r="P867" s="52"/>
      <c r="Q867" s="52"/>
      <c r="R867" s="52"/>
      <c r="S867" s="52"/>
      <c r="T867" s="52"/>
      <c r="U867" s="52"/>
      <c r="V867" s="52"/>
      <c r="W867" s="52"/>
      <c r="X867" s="52"/>
      <c r="Y867" s="194"/>
      <c r="Z867" s="776"/>
      <c r="AA867" s="190"/>
      <c r="AB867" s="747">
        <f t="shared" si="52"/>
        <v>0</v>
      </c>
      <c r="AC867" s="748">
        <f t="shared" si="53"/>
        <v>0</v>
      </c>
      <c r="AD867" s="187"/>
      <c r="AE867" s="186"/>
      <c r="AF867" s="190"/>
      <c r="AG867" s="747">
        <f t="shared" si="54"/>
        <v>0</v>
      </c>
      <c r="AH867" s="748">
        <f t="shared" si="55"/>
        <v>0</v>
      </c>
      <c r="AI867" s="187"/>
      <c r="AJ867" s="52"/>
      <c r="AK867" s="156" t="str">
        <f>IFERROR(VLOOKUP($A867,'Liste planification'!$B$2:$C$105,2,FALSE),"")</f>
        <v/>
      </c>
      <c r="AL867" s="27"/>
      <c r="AM867" s="27"/>
      <c r="AN867" s="769"/>
      <c r="AO867" s="770"/>
      <c r="AP867" s="770"/>
      <c r="AQ867" s="770"/>
      <c r="AR867" s="770"/>
      <c r="AS867" s="770"/>
      <c r="AT867" s="770"/>
      <c r="AU867" s="770"/>
      <c r="AV867" s="770"/>
      <c r="AW867" s="770"/>
      <c r="AX867" s="770"/>
      <c r="AY867" s="770"/>
      <c r="AZ867" s="770"/>
      <c r="BA867" s="770"/>
      <c r="BB867" s="770"/>
      <c r="BC867" s="770"/>
      <c r="BD867" s="770"/>
      <c r="BE867" s="770"/>
      <c r="BF867" s="770"/>
      <c r="BG867" s="770"/>
      <c r="BH867" s="770"/>
      <c r="BI867" s="770"/>
      <c r="BJ867" s="770"/>
      <c r="BK867" s="770"/>
      <c r="BL867" s="770"/>
      <c r="BM867" s="770"/>
      <c r="BN867" s="770"/>
      <c r="BO867" s="770"/>
      <c r="BP867" s="770"/>
      <c r="BQ867" s="770"/>
      <c r="BR867" s="770"/>
      <c r="BS867" s="770"/>
      <c r="BT867" s="770"/>
      <c r="BU867" s="770"/>
      <c r="BV867" s="770"/>
      <c r="BW867" s="770"/>
      <c r="BX867" s="770"/>
      <c r="BY867" s="770"/>
      <c r="BZ867" s="770"/>
      <c r="CA867" s="770"/>
      <c r="CB867" s="770"/>
      <c r="CC867" s="770"/>
    </row>
    <row r="868" spans="1:81" s="64" customFormat="1">
      <c r="A868" s="158"/>
      <c r="B868" s="159" t="str">
        <f>A868&amp;"-"&amp;TEXT(COUNTIF($A$5:A868,A868),"000")</f>
        <v>-000</v>
      </c>
      <c r="C868" s="52"/>
      <c r="D868" s="27"/>
      <c r="E868" s="28"/>
      <c r="F868" s="27"/>
      <c r="G868" s="27"/>
      <c r="H868" s="52"/>
      <c r="I868" s="380" t="str">
        <f>IFERROR(VLOOKUP($F868,'Liste planification'!$V$2:$W$96,2,FALSE),"")</f>
        <v/>
      </c>
      <c r="J868" s="27"/>
      <c r="K868" s="27"/>
      <c r="L868" s="27"/>
      <c r="M868" s="52"/>
      <c r="N868" s="52"/>
      <c r="O868" s="52"/>
      <c r="P868" s="52"/>
      <c r="Q868" s="52"/>
      <c r="R868" s="52"/>
      <c r="S868" s="52"/>
      <c r="T868" s="52"/>
      <c r="U868" s="52"/>
      <c r="V868" s="52"/>
      <c r="W868" s="52"/>
      <c r="X868" s="52"/>
      <c r="Y868" s="194"/>
      <c r="Z868" s="776"/>
      <c r="AA868" s="190"/>
      <c r="AB868" s="747">
        <f t="shared" si="52"/>
        <v>0</v>
      </c>
      <c r="AC868" s="748">
        <f t="shared" si="53"/>
        <v>0</v>
      </c>
      <c r="AD868" s="187"/>
      <c r="AE868" s="186"/>
      <c r="AF868" s="190"/>
      <c r="AG868" s="747">
        <f t="shared" si="54"/>
        <v>0</v>
      </c>
      <c r="AH868" s="748">
        <f t="shared" si="55"/>
        <v>0</v>
      </c>
      <c r="AI868" s="187"/>
      <c r="AJ868" s="52"/>
      <c r="AK868" s="156" t="str">
        <f>IFERROR(VLOOKUP($A868,'Liste planification'!$B$2:$C$105,2,FALSE),"")</f>
        <v/>
      </c>
      <c r="AL868" s="27"/>
      <c r="AM868" s="27"/>
      <c r="AN868" s="769"/>
      <c r="AO868" s="770"/>
      <c r="AP868" s="770"/>
      <c r="AQ868" s="770"/>
      <c r="AR868" s="770"/>
      <c r="AS868" s="770"/>
      <c r="AT868" s="770"/>
      <c r="AU868" s="770"/>
      <c r="AV868" s="770"/>
      <c r="AW868" s="770"/>
      <c r="AX868" s="770"/>
      <c r="AY868" s="770"/>
      <c r="AZ868" s="770"/>
      <c r="BA868" s="770"/>
      <c r="BB868" s="770"/>
      <c r="BC868" s="770"/>
      <c r="BD868" s="770"/>
      <c r="BE868" s="770"/>
      <c r="BF868" s="770"/>
      <c r="BG868" s="770"/>
      <c r="BH868" s="770"/>
      <c r="BI868" s="770"/>
      <c r="BJ868" s="770"/>
      <c r="BK868" s="770"/>
      <c r="BL868" s="770"/>
      <c r="BM868" s="770"/>
      <c r="BN868" s="770"/>
      <c r="BO868" s="770"/>
      <c r="BP868" s="770"/>
      <c r="BQ868" s="770"/>
      <c r="BR868" s="770"/>
      <c r="BS868" s="770"/>
      <c r="BT868" s="770"/>
      <c r="BU868" s="770"/>
      <c r="BV868" s="770"/>
      <c r="BW868" s="770"/>
      <c r="BX868" s="770"/>
      <c r="BY868" s="770"/>
      <c r="BZ868" s="770"/>
      <c r="CA868" s="770"/>
      <c r="CB868" s="770"/>
      <c r="CC868" s="770"/>
    </row>
    <row r="869" spans="1:81" s="64" customFormat="1">
      <c r="A869" s="158"/>
      <c r="B869" s="159" t="str">
        <f>A869&amp;"-"&amp;TEXT(COUNTIF($A$5:A869,A869),"000")</f>
        <v>-000</v>
      </c>
      <c r="C869" s="52"/>
      <c r="D869" s="27"/>
      <c r="E869" s="28"/>
      <c r="F869" s="27"/>
      <c r="G869" s="27"/>
      <c r="H869" s="52"/>
      <c r="I869" s="380" t="str">
        <f>IFERROR(VLOOKUP($F869,'Liste planification'!$V$2:$W$96,2,FALSE),"")</f>
        <v/>
      </c>
      <c r="J869" s="27"/>
      <c r="K869" s="27"/>
      <c r="L869" s="27"/>
      <c r="M869" s="52"/>
      <c r="N869" s="52"/>
      <c r="O869" s="52"/>
      <c r="P869" s="52"/>
      <c r="Q869" s="52"/>
      <c r="R869" s="52"/>
      <c r="S869" s="52"/>
      <c r="T869" s="52"/>
      <c r="U869" s="52"/>
      <c r="V869" s="52"/>
      <c r="W869" s="52"/>
      <c r="X869" s="52"/>
      <c r="Y869" s="194"/>
      <c r="Z869" s="776"/>
      <c r="AA869" s="190"/>
      <c r="AB869" s="747">
        <f t="shared" si="52"/>
        <v>0</v>
      </c>
      <c r="AC869" s="748">
        <f t="shared" si="53"/>
        <v>0</v>
      </c>
      <c r="AD869" s="187"/>
      <c r="AE869" s="186"/>
      <c r="AF869" s="190"/>
      <c r="AG869" s="747">
        <f t="shared" si="54"/>
        <v>0</v>
      </c>
      <c r="AH869" s="748">
        <f t="shared" si="55"/>
        <v>0</v>
      </c>
      <c r="AI869" s="187"/>
      <c r="AJ869" s="52"/>
      <c r="AK869" s="156" t="str">
        <f>IFERROR(VLOOKUP($A869,'Liste planification'!$B$2:$C$105,2,FALSE),"")</f>
        <v/>
      </c>
      <c r="AL869" s="27"/>
      <c r="AM869" s="27"/>
      <c r="AN869" s="769"/>
      <c r="AO869" s="770"/>
      <c r="AP869" s="770"/>
      <c r="AQ869" s="770"/>
      <c r="AR869" s="770"/>
      <c r="AS869" s="770"/>
      <c r="AT869" s="770"/>
      <c r="AU869" s="770"/>
      <c r="AV869" s="770"/>
      <c r="AW869" s="770"/>
      <c r="AX869" s="770"/>
      <c r="AY869" s="770"/>
      <c r="AZ869" s="770"/>
      <c r="BA869" s="770"/>
      <c r="BB869" s="770"/>
      <c r="BC869" s="770"/>
      <c r="BD869" s="770"/>
      <c r="BE869" s="770"/>
      <c r="BF869" s="770"/>
      <c r="BG869" s="770"/>
      <c r="BH869" s="770"/>
      <c r="BI869" s="770"/>
      <c r="BJ869" s="770"/>
      <c r="BK869" s="770"/>
      <c r="BL869" s="770"/>
      <c r="BM869" s="770"/>
      <c r="BN869" s="770"/>
      <c r="BO869" s="770"/>
      <c r="BP869" s="770"/>
      <c r="BQ869" s="770"/>
      <c r="BR869" s="770"/>
      <c r="BS869" s="770"/>
      <c r="BT869" s="770"/>
      <c r="BU869" s="770"/>
      <c r="BV869" s="770"/>
      <c r="BW869" s="770"/>
      <c r="BX869" s="770"/>
      <c r="BY869" s="770"/>
      <c r="BZ869" s="770"/>
      <c r="CA869" s="770"/>
      <c r="CB869" s="770"/>
      <c r="CC869" s="770"/>
    </row>
    <row r="870" spans="1:81" s="64" customFormat="1">
      <c r="A870" s="158"/>
      <c r="B870" s="159" t="str">
        <f>A870&amp;"-"&amp;TEXT(COUNTIF($A$5:A870,A870),"000")</f>
        <v>-000</v>
      </c>
      <c r="C870" s="52"/>
      <c r="D870" s="27"/>
      <c r="E870" s="28"/>
      <c r="F870" s="27"/>
      <c r="G870" s="27"/>
      <c r="H870" s="52"/>
      <c r="I870" s="380" t="str">
        <f>IFERROR(VLOOKUP($F870,'Liste planification'!$V$2:$W$96,2,FALSE),"")</f>
        <v/>
      </c>
      <c r="J870" s="27"/>
      <c r="K870" s="27"/>
      <c r="L870" s="27"/>
      <c r="M870" s="52"/>
      <c r="N870" s="52"/>
      <c r="O870" s="52"/>
      <c r="P870" s="52"/>
      <c r="Q870" s="52"/>
      <c r="R870" s="52"/>
      <c r="S870" s="52"/>
      <c r="T870" s="52"/>
      <c r="U870" s="52"/>
      <c r="V870" s="52"/>
      <c r="W870" s="52"/>
      <c r="X870" s="52"/>
      <c r="Y870" s="194"/>
      <c r="Z870" s="776"/>
      <c r="AA870" s="190"/>
      <c r="AB870" s="747">
        <f t="shared" si="52"/>
        <v>0</v>
      </c>
      <c r="AC870" s="748">
        <f t="shared" si="53"/>
        <v>0</v>
      </c>
      <c r="AD870" s="187"/>
      <c r="AE870" s="186"/>
      <c r="AF870" s="190"/>
      <c r="AG870" s="747">
        <f t="shared" si="54"/>
        <v>0</v>
      </c>
      <c r="AH870" s="748">
        <f t="shared" si="55"/>
        <v>0</v>
      </c>
      <c r="AI870" s="187"/>
      <c r="AJ870" s="52"/>
      <c r="AK870" s="156" t="str">
        <f>IFERROR(VLOOKUP($A870,'Liste planification'!$B$2:$C$105,2,FALSE),"")</f>
        <v/>
      </c>
      <c r="AL870" s="27"/>
      <c r="AM870" s="27"/>
      <c r="AN870" s="769"/>
      <c r="AO870" s="770"/>
      <c r="AP870" s="770"/>
      <c r="AQ870" s="770"/>
      <c r="AR870" s="770"/>
      <c r="AS870" s="770"/>
      <c r="AT870" s="770"/>
      <c r="AU870" s="770"/>
      <c r="AV870" s="770"/>
      <c r="AW870" s="770"/>
      <c r="AX870" s="770"/>
      <c r="AY870" s="770"/>
      <c r="AZ870" s="770"/>
      <c r="BA870" s="770"/>
      <c r="BB870" s="770"/>
      <c r="BC870" s="770"/>
      <c r="BD870" s="770"/>
      <c r="BE870" s="770"/>
      <c r="BF870" s="770"/>
      <c r="BG870" s="770"/>
      <c r="BH870" s="770"/>
      <c r="BI870" s="770"/>
      <c r="BJ870" s="770"/>
      <c r="BK870" s="770"/>
      <c r="BL870" s="770"/>
      <c r="BM870" s="770"/>
      <c r="BN870" s="770"/>
      <c r="BO870" s="770"/>
      <c r="BP870" s="770"/>
      <c r="BQ870" s="770"/>
      <c r="BR870" s="770"/>
      <c r="BS870" s="770"/>
      <c r="BT870" s="770"/>
      <c r="BU870" s="770"/>
      <c r="BV870" s="770"/>
      <c r="BW870" s="770"/>
      <c r="BX870" s="770"/>
      <c r="BY870" s="770"/>
      <c r="BZ870" s="770"/>
      <c r="CA870" s="770"/>
      <c r="CB870" s="770"/>
      <c r="CC870" s="770"/>
    </row>
    <row r="871" spans="1:81" s="64" customFormat="1">
      <c r="A871" s="158"/>
      <c r="B871" s="159" t="str">
        <f>A871&amp;"-"&amp;TEXT(COUNTIF($A$5:A871,A871),"000")</f>
        <v>-000</v>
      </c>
      <c r="C871" s="52"/>
      <c r="D871" s="27"/>
      <c r="E871" s="28"/>
      <c r="F871" s="27"/>
      <c r="G871" s="27"/>
      <c r="H871" s="52"/>
      <c r="I871" s="380" t="str">
        <f>IFERROR(VLOOKUP($F871,'Liste planification'!$V$2:$W$96,2,FALSE),"")</f>
        <v/>
      </c>
      <c r="J871" s="27"/>
      <c r="K871" s="27"/>
      <c r="L871" s="27"/>
      <c r="M871" s="52"/>
      <c r="N871" s="52"/>
      <c r="O871" s="52"/>
      <c r="P871" s="52"/>
      <c r="Q871" s="52"/>
      <c r="R871" s="52"/>
      <c r="S871" s="52"/>
      <c r="T871" s="52"/>
      <c r="U871" s="52"/>
      <c r="V871" s="52"/>
      <c r="W871" s="52"/>
      <c r="X871" s="52"/>
      <c r="Y871" s="194"/>
      <c r="Z871" s="776"/>
      <c r="AA871" s="190"/>
      <c r="AB871" s="747">
        <f t="shared" si="52"/>
        <v>0</v>
      </c>
      <c r="AC871" s="748">
        <f t="shared" si="53"/>
        <v>0</v>
      </c>
      <c r="AD871" s="187"/>
      <c r="AE871" s="186"/>
      <c r="AF871" s="190"/>
      <c r="AG871" s="747">
        <f t="shared" si="54"/>
        <v>0</v>
      </c>
      <c r="AH871" s="748">
        <f t="shared" si="55"/>
        <v>0</v>
      </c>
      <c r="AI871" s="187"/>
      <c r="AJ871" s="52"/>
      <c r="AK871" s="156" t="str">
        <f>IFERROR(VLOOKUP($A871,'Liste planification'!$B$2:$C$105,2,FALSE),"")</f>
        <v/>
      </c>
      <c r="AL871" s="27"/>
      <c r="AM871" s="27"/>
      <c r="AN871" s="769"/>
      <c r="AO871" s="770"/>
      <c r="AP871" s="770"/>
      <c r="AQ871" s="770"/>
      <c r="AR871" s="770"/>
      <c r="AS871" s="770"/>
      <c r="AT871" s="770"/>
      <c r="AU871" s="770"/>
      <c r="AV871" s="770"/>
      <c r="AW871" s="770"/>
      <c r="AX871" s="770"/>
      <c r="AY871" s="770"/>
      <c r="AZ871" s="770"/>
      <c r="BA871" s="770"/>
      <c r="BB871" s="770"/>
      <c r="BC871" s="770"/>
      <c r="BD871" s="770"/>
      <c r="BE871" s="770"/>
      <c r="BF871" s="770"/>
      <c r="BG871" s="770"/>
      <c r="BH871" s="770"/>
      <c r="BI871" s="770"/>
      <c r="BJ871" s="770"/>
      <c r="BK871" s="770"/>
      <c r="BL871" s="770"/>
      <c r="BM871" s="770"/>
      <c r="BN871" s="770"/>
      <c r="BO871" s="770"/>
      <c r="BP871" s="770"/>
      <c r="BQ871" s="770"/>
      <c r="BR871" s="770"/>
      <c r="BS871" s="770"/>
      <c r="BT871" s="770"/>
      <c r="BU871" s="770"/>
      <c r="BV871" s="770"/>
      <c r="BW871" s="770"/>
      <c r="BX871" s="770"/>
      <c r="BY871" s="770"/>
      <c r="BZ871" s="770"/>
      <c r="CA871" s="770"/>
      <c r="CB871" s="770"/>
      <c r="CC871" s="770"/>
    </row>
    <row r="872" spans="1:81" s="64" customFormat="1">
      <c r="A872" s="158"/>
      <c r="B872" s="159" t="str">
        <f>A872&amp;"-"&amp;TEXT(COUNTIF($A$5:A872,A872),"000")</f>
        <v>-000</v>
      </c>
      <c r="C872" s="52"/>
      <c r="D872" s="27"/>
      <c r="E872" s="28"/>
      <c r="F872" s="27"/>
      <c r="G872" s="27"/>
      <c r="H872" s="52"/>
      <c r="I872" s="380" t="str">
        <f>IFERROR(VLOOKUP($F872,'Liste planification'!$V$2:$W$96,2,FALSE),"")</f>
        <v/>
      </c>
      <c r="J872" s="27"/>
      <c r="K872" s="27"/>
      <c r="L872" s="27"/>
      <c r="M872" s="52"/>
      <c r="N872" s="52"/>
      <c r="O872" s="52"/>
      <c r="P872" s="52"/>
      <c r="Q872" s="52"/>
      <c r="R872" s="52"/>
      <c r="S872" s="52"/>
      <c r="T872" s="52"/>
      <c r="U872" s="52"/>
      <c r="V872" s="52"/>
      <c r="W872" s="52"/>
      <c r="X872" s="52"/>
      <c r="Y872" s="194"/>
      <c r="Z872" s="776"/>
      <c r="AA872" s="190"/>
      <c r="AB872" s="747">
        <f t="shared" si="52"/>
        <v>0</v>
      </c>
      <c r="AC872" s="748">
        <f t="shared" si="53"/>
        <v>0</v>
      </c>
      <c r="AD872" s="187"/>
      <c r="AE872" s="186"/>
      <c r="AF872" s="190"/>
      <c r="AG872" s="747">
        <f t="shared" si="54"/>
        <v>0</v>
      </c>
      <c r="AH872" s="748">
        <f t="shared" si="55"/>
        <v>0</v>
      </c>
      <c r="AI872" s="187"/>
      <c r="AJ872" s="52"/>
      <c r="AK872" s="156" t="str">
        <f>IFERROR(VLOOKUP($A872,'Liste planification'!$B$2:$C$105,2,FALSE),"")</f>
        <v/>
      </c>
      <c r="AL872" s="27"/>
      <c r="AM872" s="27"/>
      <c r="AN872" s="769"/>
      <c r="AO872" s="770"/>
      <c r="AP872" s="770"/>
      <c r="AQ872" s="770"/>
      <c r="AR872" s="770"/>
      <c r="AS872" s="770"/>
      <c r="AT872" s="770"/>
      <c r="AU872" s="770"/>
      <c r="AV872" s="770"/>
      <c r="AW872" s="770"/>
      <c r="AX872" s="770"/>
      <c r="AY872" s="770"/>
      <c r="AZ872" s="770"/>
      <c r="BA872" s="770"/>
      <c r="BB872" s="770"/>
      <c r="BC872" s="770"/>
      <c r="BD872" s="770"/>
      <c r="BE872" s="770"/>
      <c r="BF872" s="770"/>
      <c r="BG872" s="770"/>
      <c r="BH872" s="770"/>
      <c r="BI872" s="770"/>
      <c r="BJ872" s="770"/>
      <c r="BK872" s="770"/>
      <c r="BL872" s="770"/>
      <c r="BM872" s="770"/>
      <c r="BN872" s="770"/>
      <c r="BO872" s="770"/>
      <c r="BP872" s="770"/>
      <c r="BQ872" s="770"/>
      <c r="BR872" s="770"/>
      <c r="BS872" s="770"/>
      <c r="BT872" s="770"/>
      <c r="BU872" s="770"/>
      <c r="BV872" s="770"/>
      <c r="BW872" s="770"/>
      <c r="BX872" s="770"/>
      <c r="BY872" s="770"/>
      <c r="BZ872" s="770"/>
      <c r="CA872" s="770"/>
      <c r="CB872" s="770"/>
      <c r="CC872" s="770"/>
    </row>
    <row r="873" spans="1:81" s="64" customFormat="1">
      <c r="A873" s="158"/>
      <c r="B873" s="159" t="str">
        <f>A873&amp;"-"&amp;TEXT(COUNTIF($A$5:A873,A873),"000")</f>
        <v>-000</v>
      </c>
      <c r="C873" s="52"/>
      <c r="D873" s="27"/>
      <c r="E873" s="28"/>
      <c r="F873" s="27"/>
      <c r="G873" s="27"/>
      <c r="H873" s="52"/>
      <c r="I873" s="380" t="str">
        <f>IFERROR(VLOOKUP($F873,'Liste planification'!$V$2:$W$96,2,FALSE),"")</f>
        <v/>
      </c>
      <c r="J873" s="27"/>
      <c r="K873" s="27"/>
      <c r="L873" s="27"/>
      <c r="M873" s="52"/>
      <c r="N873" s="52"/>
      <c r="O873" s="52"/>
      <c r="P873" s="52"/>
      <c r="Q873" s="52"/>
      <c r="R873" s="52"/>
      <c r="S873" s="52"/>
      <c r="T873" s="52"/>
      <c r="U873" s="52"/>
      <c r="V873" s="52"/>
      <c r="W873" s="52"/>
      <c r="X873" s="52"/>
      <c r="Y873" s="194"/>
      <c r="Z873" s="776"/>
      <c r="AA873" s="190"/>
      <c r="AB873" s="747">
        <f t="shared" si="52"/>
        <v>0</v>
      </c>
      <c r="AC873" s="748">
        <f t="shared" si="53"/>
        <v>0</v>
      </c>
      <c r="AD873" s="187"/>
      <c r="AE873" s="186"/>
      <c r="AF873" s="190"/>
      <c r="AG873" s="747">
        <f t="shared" si="54"/>
        <v>0</v>
      </c>
      <c r="AH873" s="748">
        <f t="shared" si="55"/>
        <v>0</v>
      </c>
      <c r="AI873" s="187"/>
      <c r="AJ873" s="52"/>
      <c r="AK873" s="156" t="str">
        <f>IFERROR(VLOOKUP($A873,'Liste planification'!$B$2:$C$105,2,FALSE),"")</f>
        <v/>
      </c>
      <c r="AL873" s="27"/>
      <c r="AM873" s="27"/>
      <c r="AN873" s="769"/>
      <c r="AO873" s="770"/>
      <c r="AP873" s="770"/>
      <c r="AQ873" s="770"/>
      <c r="AR873" s="770"/>
      <c r="AS873" s="770"/>
      <c r="AT873" s="770"/>
      <c r="AU873" s="770"/>
      <c r="AV873" s="770"/>
      <c r="AW873" s="770"/>
      <c r="AX873" s="770"/>
      <c r="AY873" s="770"/>
      <c r="AZ873" s="770"/>
      <c r="BA873" s="770"/>
      <c r="BB873" s="770"/>
      <c r="BC873" s="770"/>
      <c r="BD873" s="770"/>
      <c r="BE873" s="770"/>
      <c r="BF873" s="770"/>
      <c r="BG873" s="770"/>
      <c r="BH873" s="770"/>
      <c r="BI873" s="770"/>
      <c r="BJ873" s="770"/>
      <c r="BK873" s="770"/>
      <c r="BL873" s="770"/>
      <c r="BM873" s="770"/>
      <c r="BN873" s="770"/>
      <c r="BO873" s="770"/>
      <c r="BP873" s="770"/>
      <c r="BQ873" s="770"/>
      <c r="BR873" s="770"/>
      <c r="BS873" s="770"/>
      <c r="BT873" s="770"/>
      <c r="BU873" s="770"/>
      <c r="BV873" s="770"/>
      <c r="BW873" s="770"/>
      <c r="BX873" s="770"/>
      <c r="BY873" s="770"/>
      <c r="BZ873" s="770"/>
      <c r="CA873" s="770"/>
      <c r="CB873" s="770"/>
      <c r="CC873" s="770"/>
    </row>
    <row r="874" spans="1:81" s="64" customFormat="1">
      <c r="A874" s="158"/>
      <c r="B874" s="159" t="str">
        <f>A874&amp;"-"&amp;TEXT(COUNTIF($A$5:A874,A874),"000")</f>
        <v>-000</v>
      </c>
      <c r="C874" s="52"/>
      <c r="D874" s="27"/>
      <c r="E874" s="28"/>
      <c r="F874" s="27"/>
      <c r="G874" s="27"/>
      <c r="H874" s="52"/>
      <c r="I874" s="380" t="str">
        <f>IFERROR(VLOOKUP($F874,'Liste planification'!$V$2:$W$96,2,FALSE),"")</f>
        <v/>
      </c>
      <c r="J874" s="27"/>
      <c r="K874" s="27"/>
      <c r="L874" s="27"/>
      <c r="M874" s="52"/>
      <c r="N874" s="52"/>
      <c r="O874" s="52"/>
      <c r="P874" s="52"/>
      <c r="Q874" s="52"/>
      <c r="R874" s="52"/>
      <c r="S874" s="52"/>
      <c r="T874" s="52"/>
      <c r="U874" s="52"/>
      <c r="V874" s="52"/>
      <c r="W874" s="52"/>
      <c r="X874" s="52"/>
      <c r="Y874" s="194"/>
      <c r="Z874" s="776"/>
      <c r="AA874" s="190"/>
      <c r="AB874" s="747">
        <f t="shared" si="52"/>
        <v>0</v>
      </c>
      <c r="AC874" s="748">
        <f t="shared" si="53"/>
        <v>0</v>
      </c>
      <c r="AD874" s="187"/>
      <c r="AE874" s="186"/>
      <c r="AF874" s="190"/>
      <c r="AG874" s="747">
        <f t="shared" si="54"/>
        <v>0</v>
      </c>
      <c r="AH874" s="748">
        <f t="shared" si="55"/>
        <v>0</v>
      </c>
      <c r="AI874" s="187"/>
      <c r="AJ874" s="52"/>
      <c r="AK874" s="156" t="str">
        <f>IFERROR(VLOOKUP($A874,'Liste planification'!$B$2:$C$105,2,FALSE),"")</f>
        <v/>
      </c>
      <c r="AL874" s="27"/>
      <c r="AM874" s="27"/>
      <c r="AN874" s="769"/>
      <c r="AO874" s="770"/>
      <c r="AP874" s="770"/>
      <c r="AQ874" s="770"/>
      <c r="AR874" s="770"/>
      <c r="AS874" s="770"/>
      <c r="AT874" s="770"/>
      <c r="AU874" s="770"/>
      <c r="AV874" s="770"/>
      <c r="AW874" s="770"/>
      <c r="AX874" s="770"/>
      <c r="AY874" s="770"/>
      <c r="AZ874" s="770"/>
      <c r="BA874" s="770"/>
      <c r="BB874" s="770"/>
      <c r="BC874" s="770"/>
      <c r="BD874" s="770"/>
      <c r="BE874" s="770"/>
      <c r="BF874" s="770"/>
      <c r="BG874" s="770"/>
      <c r="BH874" s="770"/>
      <c r="BI874" s="770"/>
      <c r="BJ874" s="770"/>
      <c r="BK874" s="770"/>
      <c r="BL874" s="770"/>
      <c r="BM874" s="770"/>
      <c r="BN874" s="770"/>
      <c r="BO874" s="770"/>
      <c r="BP874" s="770"/>
      <c r="BQ874" s="770"/>
      <c r="BR874" s="770"/>
      <c r="BS874" s="770"/>
      <c r="BT874" s="770"/>
      <c r="BU874" s="770"/>
      <c r="BV874" s="770"/>
      <c r="BW874" s="770"/>
      <c r="BX874" s="770"/>
      <c r="BY874" s="770"/>
      <c r="BZ874" s="770"/>
      <c r="CA874" s="770"/>
      <c r="CB874" s="770"/>
      <c r="CC874" s="770"/>
    </row>
    <row r="875" spans="1:81" s="64" customFormat="1">
      <c r="A875" s="158"/>
      <c r="B875" s="159" t="str">
        <f>A875&amp;"-"&amp;TEXT(COUNTIF($A$5:A875,A875),"000")</f>
        <v>-000</v>
      </c>
      <c r="C875" s="52"/>
      <c r="D875" s="27"/>
      <c r="E875" s="28"/>
      <c r="F875" s="27"/>
      <c r="G875" s="27"/>
      <c r="H875" s="52"/>
      <c r="I875" s="380" t="str">
        <f>IFERROR(VLOOKUP($F875,'Liste planification'!$V$2:$W$96,2,FALSE),"")</f>
        <v/>
      </c>
      <c r="J875" s="27"/>
      <c r="K875" s="27"/>
      <c r="L875" s="27"/>
      <c r="M875" s="52"/>
      <c r="N875" s="52"/>
      <c r="O875" s="52"/>
      <c r="P875" s="52"/>
      <c r="Q875" s="52"/>
      <c r="R875" s="52"/>
      <c r="S875" s="52"/>
      <c r="T875" s="52"/>
      <c r="U875" s="52"/>
      <c r="V875" s="52"/>
      <c r="W875" s="52"/>
      <c r="X875" s="52"/>
      <c r="Y875" s="194"/>
      <c r="Z875" s="776"/>
      <c r="AA875" s="190"/>
      <c r="AB875" s="747">
        <f t="shared" si="52"/>
        <v>0</v>
      </c>
      <c r="AC875" s="748">
        <f t="shared" si="53"/>
        <v>0</v>
      </c>
      <c r="AD875" s="187"/>
      <c r="AE875" s="186"/>
      <c r="AF875" s="190"/>
      <c r="AG875" s="747">
        <f t="shared" si="54"/>
        <v>0</v>
      </c>
      <c r="AH875" s="748">
        <f t="shared" si="55"/>
        <v>0</v>
      </c>
      <c r="AI875" s="187"/>
      <c r="AJ875" s="52"/>
      <c r="AK875" s="156" t="str">
        <f>IFERROR(VLOOKUP($A875,'Liste planification'!$B$2:$C$105,2,FALSE),"")</f>
        <v/>
      </c>
      <c r="AL875" s="27"/>
      <c r="AM875" s="27"/>
      <c r="AN875" s="769"/>
      <c r="AO875" s="770"/>
      <c r="AP875" s="770"/>
      <c r="AQ875" s="770"/>
      <c r="AR875" s="770"/>
      <c r="AS875" s="770"/>
      <c r="AT875" s="770"/>
      <c r="AU875" s="770"/>
      <c r="AV875" s="770"/>
      <c r="AW875" s="770"/>
      <c r="AX875" s="770"/>
      <c r="AY875" s="770"/>
      <c r="AZ875" s="770"/>
      <c r="BA875" s="770"/>
      <c r="BB875" s="770"/>
      <c r="BC875" s="770"/>
      <c r="BD875" s="770"/>
      <c r="BE875" s="770"/>
      <c r="BF875" s="770"/>
      <c r="BG875" s="770"/>
      <c r="BH875" s="770"/>
      <c r="BI875" s="770"/>
      <c r="BJ875" s="770"/>
      <c r="BK875" s="770"/>
      <c r="BL875" s="770"/>
      <c r="BM875" s="770"/>
      <c r="BN875" s="770"/>
      <c r="BO875" s="770"/>
      <c r="BP875" s="770"/>
      <c r="BQ875" s="770"/>
      <c r="BR875" s="770"/>
      <c r="BS875" s="770"/>
      <c r="BT875" s="770"/>
      <c r="BU875" s="770"/>
      <c r="BV875" s="770"/>
      <c r="BW875" s="770"/>
      <c r="BX875" s="770"/>
      <c r="BY875" s="770"/>
      <c r="BZ875" s="770"/>
      <c r="CA875" s="770"/>
      <c r="CB875" s="770"/>
      <c r="CC875" s="770"/>
    </row>
    <row r="876" spans="1:81" s="64" customFormat="1">
      <c r="A876" s="158"/>
      <c r="B876" s="159" t="str">
        <f>A876&amp;"-"&amp;TEXT(COUNTIF($A$5:A876,A876),"000")</f>
        <v>-000</v>
      </c>
      <c r="C876" s="52"/>
      <c r="D876" s="27"/>
      <c r="E876" s="28"/>
      <c r="F876" s="27"/>
      <c r="G876" s="27"/>
      <c r="H876" s="52"/>
      <c r="I876" s="380" t="str">
        <f>IFERROR(VLOOKUP($F876,'Liste planification'!$V$2:$W$96,2,FALSE),"")</f>
        <v/>
      </c>
      <c r="J876" s="27"/>
      <c r="K876" s="27"/>
      <c r="L876" s="27"/>
      <c r="M876" s="52"/>
      <c r="N876" s="52"/>
      <c r="O876" s="52"/>
      <c r="P876" s="52"/>
      <c r="Q876" s="52"/>
      <c r="R876" s="52"/>
      <c r="S876" s="52"/>
      <c r="T876" s="52"/>
      <c r="U876" s="52"/>
      <c r="V876" s="52"/>
      <c r="W876" s="52"/>
      <c r="X876" s="52"/>
      <c r="Y876" s="194"/>
      <c r="Z876" s="776"/>
      <c r="AA876" s="190"/>
      <c r="AB876" s="747">
        <f t="shared" si="52"/>
        <v>0</v>
      </c>
      <c r="AC876" s="748">
        <f t="shared" si="53"/>
        <v>0</v>
      </c>
      <c r="AD876" s="187"/>
      <c r="AE876" s="186"/>
      <c r="AF876" s="190"/>
      <c r="AG876" s="747">
        <f t="shared" si="54"/>
        <v>0</v>
      </c>
      <c r="AH876" s="748">
        <f t="shared" si="55"/>
        <v>0</v>
      </c>
      <c r="AI876" s="187"/>
      <c r="AJ876" s="52"/>
      <c r="AK876" s="156" t="str">
        <f>IFERROR(VLOOKUP($A876,'Liste planification'!$B$2:$C$105,2,FALSE),"")</f>
        <v/>
      </c>
      <c r="AL876" s="27"/>
      <c r="AM876" s="27"/>
      <c r="AN876" s="769"/>
      <c r="AO876" s="770"/>
      <c r="AP876" s="770"/>
      <c r="AQ876" s="770"/>
      <c r="AR876" s="770"/>
      <c r="AS876" s="770"/>
      <c r="AT876" s="770"/>
      <c r="AU876" s="770"/>
      <c r="AV876" s="770"/>
      <c r="AW876" s="770"/>
      <c r="AX876" s="770"/>
      <c r="AY876" s="770"/>
      <c r="AZ876" s="770"/>
      <c r="BA876" s="770"/>
      <c r="BB876" s="770"/>
      <c r="BC876" s="770"/>
      <c r="BD876" s="770"/>
      <c r="BE876" s="770"/>
      <c r="BF876" s="770"/>
      <c r="BG876" s="770"/>
      <c r="BH876" s="770"/>
      <c r="BI876" s="770"/>
      <c r="BJ876" s="770"/>
      <c r="BK876" s="770"/>
      <c r="BL876" s="770"/>
      <c r="BM876" s="770"/>
      <c r="BN876" s="770"/>
      <c r="BO876" s="770"/>
      <c r="BP876" s="770"/>
      <c r="BQ876" s="770"/>
      <c r="BR876" s="770"/>
      <c r="BS876" s="770"/>
      <c r="BT876" s="770"/>
      <c r="BU876" s="770"/>
      <c r="BV876" s="770"/>
      <c r="BW876" s="770"/>
      <c r="BX876" s="770"/>
      <c r="BY876" s="770"/>
      <c r="BZ876" s="770"/>
      <c r="CA876" s="770"/>
      <c r="CB876" s="770"/>
      <c r="CC876" s="770"/>
    </row>
    <row r="877" spans="1:81" s="64" customFormat="1">
      <c r="A877" s="158"/>
      <c r="B877" s="159" t="str">
        <f>A877&amp;"-"&amp;TEXT(COUNTIF($A$5:A877,A877),"000")</f>
        <v>-000</v>
      </c>
      <c r="C877" s="52"/>
      <c r="D877" s="27"/>
      <c r="E877" s="28"/>
      <c r="F877" s="27"/>
      <c r="G877" s="27"/>
      <c r="H877" s="52"/>
      <c r="I877" s="380" t="str">
        <f>IFERROR(VLOOKUP($F877,'Liste planification'!$V$2:$W$96,2,FALSE),"")</f>
        <v/>
      </c>
      <c r="J877" s="27"/>
      <c r="K877" s="27"/>
      <c r="L877" s="27"/>
      <c r="M877" s="52"/>
      <c r="N877" s="52"/>
      <c r="O877" s="52"/>
      <c r="P877" s="52"/>
      <c r="Q877" s="52"/>
      <c r="R877" s="52"/>
      <c r="S877" s="52"/>
      <c r="T877" s="52"/>
      <c r="U877" s="52"/>
      <c r="V877" s="52"/>
      <c r="W877" s="52"/>
      <c r="X877" s="52"/>
      <c r="Y877" s="194"/>
      <c r="Z877" s="776"/>
      <c r="AA877" s="190"/>
      <c r="AB877" s="747">
        <f t="shared" si="52"/>
        <v>0</v>
      </c>
      <c r="AC877" s="748">
        <f t="shared" si="53"/>
        <v>0</v>
      </c>
      <c r="AD877" s="187"/>
      <c r="AE877" s="186"/>
      <c r="AF877" s="190"/>
      <c r="AG877" s="747">
        <f t="shared" si="54"/>
        <v>0</v>
      </c>
      <c r="AH877" s="748">
        <f t="shared" si="55"/>
        <v>0</v>
      </c>
      <c r="AI877" s="187"/>
      <c r="AJ877" s="52"/>
      <c r="AK877" s="156" t="str">
        <f>IFERROR(VLOOKUP($A877,'Liste planification'!$B$2:$C$105,2,FALSE),"")</f>
        <v/>
      </c>
      <c r="AL877" s="27"/>
      <c r="AM877" s="27"/>
      <c r="AN877" s="769"/>
      <c r="AO877" s="770"/>
      <c r="AP877" s="770"/>
      <c r="AQ877" s="770"/>
      <c r="AR877" s="770"/>
      <c r="AS877" s="770"/>
      <c r="AT877" s="770"/>
      <c r="AU877" s="770"/>
      <c r="AV877" s="770"/>
      <c r="AW877" s="770"/>
      <c r="AX877" s="770"/>
      <c r="AY877" s="770"/>
      <c r="AZ877" s="770"/>
      <c r="BA877" s="770"/>
      <c r="BB877" s="770"/>
      <c r="BC877" s="770"/>
      <c r="BD877" s="770"/>
      <c r="BE877" s="770"/>
      <c r="BF877" s="770"/>
      <c r="BG877" s="770"/>
      <c r="BH877" s="770"/>
      <c r="BI877" s="770"/>
      <c r="BJ877" s="770"/>
      <c r="BK877" s="770"/>
      <c r="BL877" s="770"/>
      <c r="BM877" s="770"/>
      <c r="BN877" s="770"/>
      <c r="BO877" s="770"/>
      <c r="BP877" s="770"/>
      <c r="BQ877" s="770"/>
      <c r="BR877" s="770"/>
      <c r="BS877" s="770"/>
      <c r="BT877" s="770"/>
      <c r="BU877" s="770"/>
      <c r="BV877" s="770"/>
      <c r="BW877" s="770"/>
      <c r="BX877" s="770"/>
      <c r="BY877" s="770"/>
      <c r="BZ877" s="770"/>
      <c r="CA877" s="770"/>
      <c r="CB877" s="770"/>
      <c r="CC877" s="770"/>
    </row>
    <row r="878" spans="1:81" s="64" customFormat="1">
      <c r="A878" s="158"/>
      <c r="B878" s="159" t="str">
        <f>A878&amp;"-"&amp;TEXT(COUNTIF($A$5:A878,A878),"000")</f>
        <v>-000</v>
      </c>
      <c r="C878" s="52"/>
      <c r="D878" s="27"/>
      <c r="E878" s="28"/>
      <c r="F878" s="27"/>
      <c r="G878" s="27"/>
      <c r="H878" s="52"/>
      <c r="I878" s="380" t="str">
        <f>IFERROR(VLOOKUP($F878,'Liste planification'!$V$2:$W$96,2,FALSE),"")</f>
        <v/>
      </c>
      <c r="J878" s="27"/>
      <c r="K878" s="27"/>
      <c r="L878" s="27"/>
      <c r="M878" s="52"/>
      <c r="N878" s="52"/>
      <c r="O878" s="52"/>
      <c r="P878" s="52"/>
      <c r="Q878" s="52"/>
      <c r="R878" s="52"/>
      <c r="S878" s="52"/>
      <c r="T878" s="52"/>
      <c r="U878" s="52"/>
      <c r="V878" s="52"/>
      <c r="W878" s="52"/>
      <c r="X878" s="52"/>
      <c r="Y878" s="194"/>
      <c r="Z878" s="776"/>
      <c r="AA878" s="190"/>
      <c r="AB878" s="747">
        <f t="shared" si="52"/>
        <v>0</v>
      </c>
      <c r="AC878" s="748">
        <f t="shared" si="53"/>
        <v>0</v>
      </c>
      <c r="AD878" s="187"/>
      <c r="AE878" s="186"/>
      <c r="AF878" s="190"/>
      <c r="AG878" s="747">
        <f t="shared" si="54"/>
        <v>0</v>
      </c>
      <c r="AH878" s="748">
        <f t="shared" si="55"/>
        <v>0</v>
      </c>
      <c r="AI878" s="187"/>
      <c r="AJ878" s="52"/>
      <c r="AK878" s="156" t="str">
        <f>IFERROR(VLOOKUP($A878,'Liste planification'!$B$2:$C$105,2,FALSE),"")</f>
        <v/>
      </c>
      <c r="AL878" s="27"/>
      <c r="AM878" s="27"/>
      <c r="AN878" s="769"/>
      <c r="AO878" s="770"/>
      <c r="AP878" s="770"/>
      <c r="AQ878" s="770"/>
      <c r="AR878" s="770"/>
      <c r="AS878" s="770"/>
      <c r="AT878" s="770"/>
      <c r="AU878" s="770"/>
      <c r="AV878" s="770"/>
      <c r="AW878" s="770"/>
      <c r="AX878" s="770"/>
      <c r="AY878" s="770"/>
      <c r="AZ878" s="770"/>
      <c r="BA878" s="770"/>
      <c r="BB878" s="770"/>
      <c r="BC878" s="770"/>
      <c r="BD878" s="770"/>
      <c r="BE878" s="770"/>
      <c r="BF878" s="770"/>
      <c r="BG878" s="770"/>
      <c r="BH878" s="770"/>
      <c r="BI878" s="770"/>
      <c r="BJ878" s="770"/>
      <c r="BK878" s="770"/>
      <c r="BL878" s="770"/>
      <c r="BM878" s="770"/>
      <c r="BN878" s="770"/>
      <c r="BO878" s="770"/>
      <c r="BP878" s="770"/>
      <c r="BQ878" s="770"/>
      <c r="BR878" s="770"/>
      <c r="BS878" s="770"/>
      <c r="BT878" s="770"/>
      <c r="BU878" s="770"/>
      <c r="BV878" s="770"/>
      <c r="BW878" s="770"/>
      <c r="BX878" s="770"/>
      <c r="BY878" s="770"/>
      <c r="BZ878" s="770"/>
      <c r="CA878" s="770"/>
      <c r="CB878" s="770"/>
      <c r="CC878" s="770"/>
    </row>
    <row r="879" spans="1:81" s="64" customFormat="1">
      <c r="A879" s="158"/>
      <c r="B879" s="159" t="str">
        <f>A879&amp;"-"&amp;TEXT(COUNTIF($A$5:A879,A879),"000")</f>
        <v>-000</v>
      </c>
      <c r="C879" s="52"/>
      <c r="D879" s="27"/>
      <c r="E879" s="28"/>
      <c r="F879" s="27"/>
      <c r="G879" s="27"/>
      <c r="H879" s="52"/>
      <c r="I879" s="380" t="str">
        <f>IFERROR(VLOOKUP($F879,'Liste planification'!$V$2:$W$96,2,FALSE),"")</f>
        <v/>
      </c>
      <c r="J879" s="27"/>
      <c r="K879" s="27"/>
      <c r="L879" s="27"/>
      <c r="M879" s="52"/>
      <c r="N879" s="52"/>
      <c r="O879" s="52"/>
      <c r="P879" s="52"/>
      <c r="Q879" s="52"/>
      <c r="R879" s="52"/>
      <c r="S879" s="52"/>
      <c r="T879" s="52"/>
      <c r="U879" s="52"/>
      <c r="V879" s="52"/>
      <c r="W879" s="52"/>
      <c r="X879" s="52"/>
      <c r="Y879" s="194"/>
      <c r="Z879" s="776"/>
      <c r="AA879" s="190"/>
      <c r="AB879" s="747">
        <f t="shared" si="52"/>
        <v>0</v>
      </c>
      <c r="AC879" s="748">
        <f t="shared" si="53"/>
        <v>0</v>
      </c>
      <c r="AD879" s="187"/>
      <c r="AE879" s="186"/>
      <c r="AF879" s="190"/>
      <c r="AG879" s="747">
        <f t="shared" si="54"/>
        <v>0</v>
      </c>
      <c r="AH879" s="748">
        <f t="shared" si="55"/>
        <v>0</v>
      </c>
      <c r="AI879" s="187"/>
      <c r="AJ879" s="52"/>
      <c r="AK879" s="156" t="str">
        <f>IFERROR(VLOOKUP($A879,'Liste planification'!$B$2:$C$105,2,FALSE),"")</f>
        <v/>
      </c>
      <c r="AL879" s="27"/>
      <c r="AM879" s="27"/>
      <c r="AN879" s="769"/>
      <c r="AO879" s="770"/>
      <c r="AP879" s="770"/>
      <c r="AQ879" s="770"/>
      <c r="AR879" s="770"/>
      <c r="AS879" s="770"/>
      <c r="AT879" s="770"/>
      <c r="AU879" s="770"/>
      <c r="AV879" s="770"/>
      <c r="AW879" s="770"/>
      <c r="AX879" s="770"/>
      <c r="AY879" s="770"/>
      <c r="AZ879" s="770"/>
      <c r="BA879" s="770"/>
      <c r="BB879" s="770"/>
      <c r="BC879" s="770"/>
      <c r="BD879" s="770"/>
      <c r="BE879" s="770"/>
      <c r="BF879" s="770"/>
      <c r="BG879" s="770"/>
      <c r="BH879" s="770"/>
      <c r="BI879" s="770"/>
      <c r="BJ879" s="770"/>
      <c r="BK879" s="770"/>
      <c r="BL879" s="770"/>
      <c r="BM879" s="770"/>
      <c r="BN879" s="770"/>
      <c r="BO879" s="770"/>
      <c r="BP879" s="770"/>
      <c r="BQ879" s="770"/>
      <c r="BR879" s="770"/>
      <c r="BS879" s="770"/>
      <c r="BT879" s="770"/>
      <c r="BU879" s="770"/>
      <c r="BV879" s="770"/>
      <c r="BW879" s="770"/>
      <c r="BX879" s="770"/>
      <c r="BY879" s="770"/>
      <c r="BZ879" s="770"/>
      <c r="CA879" s="770"/>
      <c r="CB879" s="770"/>
      <c r="CC879" s="770"/>
    </row>
    <row r="880" spans="1:81" s="64" customFormat="1">
      <c r="A880" s="158"/>
      <c r="B880" s="159" t="str">
        <f>A880&amp;"-"&amp;TEXT(COUNTIF($A$5:A880,A880),"000")</f>
        <v>-000</v>
      </c>
      <c r="C880" s="52"/>
      <c r="D880" s="27"/>
      <c r="E880" s="28"/>
      <c r="F880" s="27"/>
      <c r="G880" s="27"/>
      <c r="H880" s="52"/>
      <c r="I880" s="380" t="str">
        <f>IFERROR(VLOOKUP($F880,'Liste planification'!$V$2:$W$96,2,FALSE),"")</f>
        <v/>
      </c>
      <c r="J880" s="27"/>
      <c r="K880" s="27"/>
      <c r="L880" s="27"/>
      <c r="M880" s="52"/>
      <c r="N880" s="52"/>
      <c r="O880" s="52"/>
      <c r="P880" s="52"/>
      <c r="Q880" s="52"/>
      <c r="R880" s="52"/>
      <c r="S880" s="52"/>
      <c r="T880" s="52"/>
      <c r="U880" s="52"/>
      <c r="V880" s="52"/>
      <c r="W880" s="52"/>
      <c r="X880" s="52"/>
      <c r="Y880" s="194"/>
      <c r="Z880" s="776"/>
      <c r="AA880" s="190"/>
      <c r="AB880" s="747">
        <f t="shared" si="52"/>
        <v>0</v>
      </c>
      <c r="AC880" s="748">
        <f t="shared" si="53"/>
        <v>0</v>
      </c>
      <c r="AD880" s="187"/>
      <c r="AE880" s="186"/>
      <c r="AF880" s="190"/>
      <c r="AG880" s="747">
        <f t="shared" si="54"/>
        <v>0</v>
      </c>
      <c r="AH880" s="748">
        <f t="shared" si="55"/>
        <v>0</v>
      </c>
      <c r="AI880" s="187"/>
      <c r="AJ880" s="52"/>
      <c r="AK880" s="156" t="str">
        <f>IFERROR(VLOOKUP($A880,'Liste planification'!$B$2:$C$105,2,FALSE),"")</f>
        <v/>
      </c>
      <c r="AL880" s="27"/>
      <c r="AM880" s="27"/>
      <c r="AN880" s="769"/>
      <c r="AO880" s="770"/>
      <c r="AP880" s="770"/>
      <c r="AQ880" s="770"/>
      <c r="AR880" s="770"/>
      <c r="AS880" s="770"/>
      <c r="AT880" s="770"/>
      <c r="AU880" s="770"/>
      <c r="AV880" s="770"/>
      <c r="AW880" s="770"/>
      <c r="AX880" s="770"/>
      <c r="AY880" s="770"/>
      <c r="AZ880" s="770"/>
      <c r="BA880" s="770"/>
      <c r="BB880" s="770"/>
      <c r="BC880" s="770"/>
      <c r="BD880" s="770"/>
      <c r="BE880" s="770"/>
      <c r="BF880" s="770"/>
      <c r="BG880" s="770"/>
      <c r="BH880" s="770"/>
      <c r="BI880" s="770"/>
      <c r="BJ880" s="770"/>
      <c r="BK880" s="770"/>
      <c r="BL880" s="770"/>
      <c r="BM880" s="770"/>
      <c r="BN880" s="770"/>
      <c r="BO880" s="770"/>
      <c r="BP880" s="770"/>
      <c r="BQ880" s="770"/>
      <c r="BR880" s="770"/>
      <c r="BS880" s="770"/>
      <c r="BT880" s="770"/>
      <c r="BU880" s="770"/>
      <c r="BV880" s="770"/>
      <c r="BW880" s="770"/>
      <c r="BX880" s="770"/>
      <c r="BY880" s="770"/>
      <c r="BZ880" s="770"/>
      <c r="CA880" s="770"/>
      <c r="CB880" s="770"/>
      <c r="CC880" s="770"/>
    </row>
    <row r="881" spans="1:81" s="64" customFormat="1">
      <c r="A881" s="158"/>
      <c r="B881" s="159" t="str">
        <f>A881&amp;"-"&amp;TEXT(COUNTIF($A$5:A881,A881),"000")</f>
        <v>-000</v>
      </c>
      <c r="C881" s="52"/>
      <c r="D881" s="27"/>
      <c r="E881" s="28"/>
      <c r="F881" s="27"/>
      <c r="G881" s="27"/>
      <c r="H881" s="52"/>
      <c r="I881" s="380" t="str">
        <f>IFERROR(VLOOKUP($F881,'Liste planification'!$V$2:$W$96,2,FALSE),"")</f>
        <v/>
      </c>
      <c r="J881" s="27"/>
      <c r="K881" s="27"/>
      <c r="L881" s="27"/>
      <c r="M881" s="52"/>
      <c r="N881" s="52"/>
      <c r="O881" s="52"/>
      <c r="P881" s="52"/>
      <c r="Q881" s="52"/>
      <c r="R881" s="52"/>
      <c r="S881" s="52"/>
      <c r="T881" s="52"/>
      <c r="U881" s="52"/>
      <c r="V881" s="52"/>
      <c r="W881" s="52"/>
      <c r="X881" s="52"/>
      <c r="Y881" s="194"/>
      <c r="Z881" s="776"/>
      <c r="AA881" s="190"/>
      <c r="AB881" s="747">
        <f t="shared" si="52"/>
        <v>0</v>
      </c>
      <c r="AC881" s="748">
        <f t="shared" si="53"/>
        <v>0</v>
      </c>
      <c r="AD881" s="187"/>
      <c r="AE881" s="186"/>
      <c r="AF881" s="190"/>
      <c r="AG881" s="747">
        <f t="shared" si="54"/>
        <v>0</v>
      </c>
      <c r="AH881" s="748">
        <f t="shared" si="55"/>
        <v>0</v>
      </c>
      <c r="AI881" s="187"/>
      <c r="AJ881" s="52"/>
      <c r="AK881" s="156" t="str">
        <f>IFERROR(VLOOKUP($A881,'Liste planification'!$B$2:$C$105,2,FALSE),"")</f>
        <v/>
      </c>
      <c r="AL881" s="27"/>
      <c r="AM881" s="27"/>
      <c r="AN881" s="769"/>
      <c r="AO881" s="770"/>
      <c r="AP881" s="770"/>
      <c r="AQ881" s="770"/>
      <c r="AR881" s="770"/>
      <c r="AS881" s="770"/>
      <c r="AT881" s="770"/>
      <c r="AU881" s="770"/>
      <c r="AV881" s="770"/>
      <c r="AW881" s="770"/>
      <c r="AX881" s="770"/>
      <c r="AY881" s="770"/>
      <c r="AZ881" s="770"/>
      <c r="BA881" s="770"/>
      <c r="BB881" s="770"/>
      <c r="BC881" s="770"/>
      <c r="BD881" s="770"/>
      <c r="BE881" s="770"/>
      <c r="BF881" s="770"/>
      <c r="BG881" s="770"/>
      <c r="BH881" s="770"/>
      <c r="BI881" s="770"/>
      <c r="BJ881" s="770"/>
      <c r="BK881" s="770"/>
      <c r="BL881" s="770"/>
      <c r="BM881" s="770"/>
      <c r="BN881" s="770"/>
      <c r="BO881" s="770"/>
      <c r="BP881" s="770"/>
      <c r="BQ881" s="770"/>
      <c r="BR881" s="770"/>
      <c r="BS881" s="770"/>
      <c r="BT881" s="770"/>
      <c r="BU881" s="770"/>
      <c r="BV881" s="770"/>
      <c r="BW881" s="770"/>
      <c r="BX881" s="770"/>
      <c r="BY881" s="770"/>
      <c r="BZ881" s="770"/>
      <c r="CA881" s="770"/>
      <c r="CB881" s="770"/>
      <c r="CC881" s="770"/>
    </row>
    <row r="882" spans="1:81" s="64" customFormat="1">
      <c r="A882" s="158"/>
      <c r="B882" s="159" t="str">
        <f>A882&amp;"-"&amp;TEXT(COUNTIF($A$5:A882,A882),"000")</f>
        <v>-000</v>
      </c>
      <c r="C882" s="52"/>
      <c r="D882" s="27"/>
      <c r="E882" s="28"/>
      <c r="F882" s="27"/>
      <c r="G882" s="27"/>
      <c r="H882" s="52"/>
      <c r="I882" s="380" t="str">
        <f>IFERROR(VLOOKUP($F882,'Liste planification'!$V$2:$W$96,2,FALSE),"")</f>
        <v/>
      </c>
      <c r="J882" s="27"/>
      <c r="K882" s="27"/>
      <c r="L882" s="27"/>
      <c r="M882" s="52"/>
      <c r="N882" s="52"/>
      <c r="O882" s="52"/>
      <c r="P882" s="52"/>
      <c r="Q882" s="52"/>
      <c r="R882" s="52"/>
      <c r="S882" s="52"/>
      <c r="T882" s="52"/>
      <c r="U882" s="52"/>
      <c r="V882" s="52"/>
      <c r="W882" s="52"/>
      <c r="X882" s="52"/>
      <c r="Y882" s="194"/>
      <c r="Z882" s="776"/>
      <c r="AA882" s="190"/>
      <c r="AB882" s="747">
        <f t="shared" si="52"/>
        <v>0</v>
      </c>
      <c r="AC882" s="748">
        <f t="shared" si="53"/>
        <v>0</v>
      </c>
      <c r="AD882" s="187"/>
      <c r="AE882" s="186"/>
      <c r="AF882" s="190"/>
      <c r="AG882" s="747">
        <f t="shared" si="54"/>
        <v>0</v>
      </c>
      <c r="AH882" s="748">
        <f t="shared" si="55"/>
        <v>0</v>
      </c>
      <c r="AI882" s="187"/>
      <c r="AJ882" s="52"/>
      <c r="AK882" s="156" t="str">
        <f>IFERROR(VLOOKUP($A882,'Liste planification'!$B$2:$C$105,2,FALSE),"")</f>
        <v/>
      </c>
      <c r="AL882" s="27"/>
      <c r="AM882" s="27"/>
      <c r="AN882" s="769"/>
      <c r="AO882" s="770"/>
      <c r="AP882" s="770"/>
      <c r="AQ882" s="770"/>
      <c r="AR882" s="770"/>
      <c r="AS882" s="770"/>
      <c r="AT882" s="770"/>
      <c r="AU882" s="770"/>
      <c r="AV882" s="770"/>
      <c r="AW882" s="770"/>
      <c r="AX882" s="770"/>
      <c r="AY882" s="770"/>
      <c r="AZ882" s="770"/>
      <c r="BA882" s="770"/>
      <c r="BB882" s="770"/>
      <c r="BC882" s="770"/>
      <c r="BD882" s="770"/>
      <c r="BE882" s="770"/>
      <c r="BF882" s="770"/>
      <c r="BG882" s="770"/>
      <c r="BH882" s="770"/>
      <c r="BI882" s="770"/>
      <c r="BJ882" s="770"/>
      <c r="BK882" s="770"/>
      <c r="BL882" s="770"/>
      <c r="BM882" s="770"/>
      <c r="BN882" s="770"/>
      <c r="BO882" s="770"/>
      <c r="BP882" s="770"/>
      <c r="BQ882" s="770"/>
      <c r="BR882" s="770"/>
      <c r="BS882" s="770"/>
      <c r="BT882" s="770"/>
      <c r="BU882" s="770"/>
      <c r="BV882" s="770"/>
      <c r="BW882" s="770"/>
      <c r="BX882" s="770"/>
      <c r="BY882" s="770"/>
      <c r="BZ882" s="770"/>
      <c r="CA882" s="770"/>
      <c r="CB882" s="770"/>
      <c r="CC882" s="770"/>
    </row>
    <row r="883" spans="1:81" s="64" customFormat="1">
      <c r="A883" s="158"/>
      <c r="B883" s="159" t="str">
        <f>A883&amp;"-"&amp;TEXT(COUNTIF($A$5:A883,A883),"000")</f>
        <v>-000</v>
      </c>
      <c r="C883" s="52"/>
      <c r="D883" s="27"/>
      <c r="E883" s="28"/>
      <c r="F883" s="27"/>
      <c r="G883" s="27"/>
      <c r="H883" s="52"/>
      <c r="I883" s="380" t="str">
        <f>IFERROR(VLOOKUP($F883,'Liste planification'!$V$2:$W$96,2,FALSE),"")</f>
        <v/>
      </c>
      <c r="J883" s="27"/>
      <c r="K883" s="27"/>
      <c r="L883" s="27"/>
      <c r="M883" s="52"/>
      <c r="N883" s="52"/>
      <c r="O883" s="52"/>
      <c r="P883" s="52"/>
      <c r="Q883" s="52"/>
      <c r="R883" s="52"/>
      <c r="S883" s="52"/>
      <c r="T883" s="52"/>
      <c r="U883" s="52"/>
      <c r="V883" s="52"/>
      <c r="W883" s="52"/>
      <c r="X883" s="52"/>
      <c r="Y883" s="194"/>
      <c r="Z883" s="776"/>
      <c r="AA883" s="190"/>
      <c r="AB883" s="747">
        <f t="shared" si="52"/>
        <v>0</v>
      </c>
      <c r="AC883" s="748">
        <f t="shared" si="53"/>
        <v>0</v>
      </c>
      <c r="AD883" s="187"/>
      <c r="AE883" s="186"/>
      <c r="AF883" s="190"/>
      <c r="AG883" s="747">
        <f t="shared" si="54"/>
        <v>0</v>
      </c>
      <c r="AH883" s="748">
        <f t="shared" si="55"/>
        <v>0</v>
      </c>
      <c r="AI883" s="187"/>
      <c r="AJ883" s="52"/>
      <c r="AK883" s="156" t="str">
        <f>IFERROR(VLOOKUP($A883,'Liste planification'!$B$2:$C$105,2,FALSE),"")</f>
        <v/>
      </c>
      <c r="AL883" s="27"/>
      <c r="AM883" s="27"/>
      <c r="AN883" s="769"/>
      <c r="AO883" s="770"/>
      <c r="AP883" s="770"/>
      <c r="AQ883" s="770"/>
      <c r="AR883" s="770"/>
      <c r="AS883" s="770"/>
      <c r="AT883" s="770"/>
      <c r="AU883" s="770"/>
      <c r="AV883" s="770"/>
      <c r="AW883" s="770"/>
      <c r="AX883" s="770"/>
      <c r="AY883" s="770"/>
      <c r="AZ883" s="770"/>
      <c r="BA883" s="770"/>
      <c r="BB883" s="770"/>
      <c r="BC883" s="770"/>
      <c r="BD883" s="770"/>
      <c r="BE883" s="770"/>
      <c r="BF883" s="770"/>
      <c r="BG883" s="770"/>
      <c r="BH883" s="770"/>
      <c r="BI883" s="770"/>
      <c r="BJ883" s="770"/>
      <c r="BK883" s="770"/>
      <c r="BL883" s="770"/>
      <c r="BM883" s="770"/>
      <c r="BN883" s="770"/>
      <c r="BO883" s="770"/>
      <c r="BP883" s="770"/>
      <c r="BQ883" s="770"/>
      <c r="BR883" s="770"/>
      <c r="BS883" s="770"/>
      <c r="BT883" s="770"/>
      <c r="BU883" s="770"/>
      <c r="BV883" s="770"/>
      <c r="BW883" s="770"/>
      <c r="BX883" s="770"/>
      <c r="BY883" s="770"/>
      <c r="BZ883" s="770"/>
      <c r="CA883" s="770"/>
      <c r="CB883" s="770"/>
      <c r="CC883" s="770"/>
    </row>
    <row r="884" spans="1:81" s="64" customFormat="1">
      <c r="A884" s="158"/>
      <c r="B884" s="159" t="str">
        <f>A884&amp;"-"&amp;TEXT(COUNTIF($A$5:A884,A884),"000")</f>
        <v>-000</v>
      </c>
      <c r="C884" s="52"/>
      <c r="D884" s="27"/>
      <c r="E884" s="28"/>
      <c r="F884" s="27"/>
      <c r="G884" s="27"/>
      <c r="H884" s="52"/>
      <c r="I884" s="380" t="str">
        <f>IFERROR(VLOOKUP($F884,'Liste planification'!$V$2:$W$96,2,FALSE),"")</f>
        <v/>
      </c>
      <c r="J884" s="27"/>
      <c r="K884" s="27"/>
      <c r="L884" s="27"/>
      <c r="M884" s="52"/>
      <c r="N884" s="52"/>
      <c r="O884" s="52"/>
      <c r="P884" s="52"/>
      <c r="Q884" s="52"/>
      <c r="R884" s="52"/>
      <c r="S884" s="52"/>
      <c r="T884" s="52"/>
      <c r="U884" s="52"/>
      <c r="V884" s="52"/>
      <c r="W884" s="52"/>
      <c r="X884" s="52"/>
      <c r="Y884" s="194"/>
      <c r="Z884" s="776"/>
      <c r="AA884" s="190"/>
      <c r="AB884" s="747">
        <f t="shared" ref="AB884:AB947" si="56">AA884/$AB$1</f>
        <v>0</v>
      </c>
      <c r="AC884" s="748">
        <f t="shared" ref="AC884:AC947" si="57">AA884/$AC$1</f>
        <v>0</v>
      </c>
      <c r="AD884" s="187"/>
      <c r="AE884" s="186"/>
      <c r="AF884" s="190"/>
      <c r="AG884" s="747">
        <f t="shared" ref="AG884:AG947" si="58">AF884/$AB$1</f>
        <v>0</v>
      </c>
      <c r="AH884" s="748">
        <f t="shared" ref="AH884:AH947" si="59">AF884/$AC$1</f>
        <v>0</v>
      </c>
      <c r="AI884" s="187"/>
      <c r="AJ884" s="52"/>
      <c r="AK884" s="156" t="str">
        <f>IFERROR(VLOOKUP($A884,'Liste planification'!$B$2:$C$105,2,FALSE),"")</f>
        <v/>
      </c>
      <c r="AL884" s="27"/>
      <c r="AM884" s="27"/>
      <c r="AN884" s="769"/>
      <c r="AO884" s="770"/>
      <c r="AP884" s="770"/>
      <c r="AQ884" s="770"/>
      <c r="AR884" s="770"/>
      <c r="AS884" s="770"/>
      <c r="AT884" s="770"/>
      <c r="AU884" s="770"/>
      <c r="AV884" s="770"/>
      <c r="AW884" s="770"/>
      <c r="AX884" s="770"/>
      <c r="AY884" s="770"/>
      <c r="AZ884" s="770"/>
      <c r="BA884" s="770"/>
      <c r="BB884" s="770"/>
      <c r="BC884" s="770"/>
      <c r="BD884" s="770"/>
      <c r="BE884" s="770"/>
      <c r="BF884" s="770"/>
      <c r="BG884" s="770"/>
      <c r="BH884" s="770"/>
      <c r="BI884" s="770"/>
      <c r="BJ884" s="770"/>
      <c r="BK884" s="770"/>
      <c r="BL884" s="770"/>
      <c r="BM884" s="770"/>
      <c r="BN884" s="770"/>
      <c r="BO884" s="770"/>
      <c r="BP884" s="770"/>
      <c r="BQ884" s="770"/>
      <c r="BR884" s="770"/>
      <c r="BS884" s="770"/>
      <c r="BT884" s="770"/>
      <c r="BU884" s="770"/>
      <c r="BV884" s="770"/>
      <c r="BW884" s="770"/>
      <c r="BX884" s="770"/>
      <c r="BY884" s="770"/>
      <c r="BZ884" s="770"/>
      <c r="CA884" s="770"/>
      <c r="CB884" s="770"/>
      <c r="CC884" s="770"/>
    </row>
    <row r="885" spans="1:81" s="64" customFormat="1">
      <c r="A885" s="158"/>
      <c r="B885" s="159" t="str">
        <f>A885&amp;"-"&amp;TEXT(COUNTIF($A$5:A885,A885),"000")</f>
        <v>-000</v>
      </c>
      <c r="C885" s="52"/>
      <c r="D885" s="27"/>
      <c r="E885" s="28"/>
      <c r="F885" s="27"/>
      <c r="G885" s="27"/>
      <c r="H885" s="52"/>
      <c r="I885" s="380" t="str">
        <f>IFERROR(VLOOKUP($F885,'Liste planification'!$V$2:$W$96,2,FALSE),"")</f>
        <v/>
      </c>
      <c r="J885" s="27"/>
      <c r="K885" s="27"/>
      <c r="L885" s="27"/>
      <c r="M885" s="52"/>
      <c r="N885" s="52"/>
      <c r="O885" s="52"/>
      <c r="P885" s="52"/>
      <c r="Q885" s="52"/>
      <c r="R885" s="52"/>
      <c r="S885" s="52"/>
      <c r="T885" s="52"/>
      <c r="U885" s="52"/>
      <c r="V885" s="52"/>
      <c r="W885" s="52"/>
      <c r="X885" s="52"/>
      <c r="Y885" s="194"/>
      <c r="Z885" s="776"/>
      <c r="AA885" s="190"/>
      <c r="AB885" s="747">
        <f t="shared" si="56"/>
        <v>0</v>
      </c>
      <c r="AC885" s="748">
        <f t="shared" si="57"/>
        <v>0</v>
      </c>
      <c r="AD885" s="187"/>
      <c r="AE885" s="186"/>
      <c r="AF885" s="190"/>
      <c r="AG885" s="747">
        <f t="shared" si="58"/>
        <v>0</v>
      </c>
      <c r="AH885" s="748">
        <f t="shared" si="59"/>
        <v>0</v>
      </c>
      <c r="AI885" s="187"/>
      <c r="AJ885" s="52"/>
      <c r="AK885" s="156" t="str">
        <f>IFERROR(VLOOKUP($A885,'Liste planification'!$B$2:$C$105,2,FALSE),"")</f>
        <v/>
      </c>
      <c r="AL885" s="27"/>
      <c r="AM885" s="27"/>
      <c r="AN885" s="769"/>
      <c r="AO885" s="770"/>
      <c r="AP885" s="770"/>
      <c r="AQ885" s="770"/>
      <c r="AR885" s="770"/>
      <c r="AS885" s="770"/>
      <c r="AT885" s="770"/>
      <c r="AU885" s="770"/>
      <c r="AV885" s="770"/>
      <c r="AW885" s="770"/>
      <c r="AX885" s="770"/>
      <c r="AY885" s="770"/>
      <c r="AZ885" s="770"/>
      <c r="BA885" s="770"/>
      <c r="BB885" s="770"/>
      <c r="BC885" s="770"/>
      <c r="BD885" s="770"/>
      <c r="BE885" s="770"/>
      <c r="BF885" s="770"/>
      <c r="BG885" s="770"/>
      <c r="BH885" s="770"/>
      <c r="BI885" s="770"/>
      <c r="BJ885" s="770"/>
      <c r="BK885" s="770"/>
      <c r="BL885" s="770"/>
      <c r="BM885" s="770"/>
      <c r="BN885" s="770"/>
      <c r="BO885" s="770"/>
      <c r="BP885" s="770"/>
      <c r="BQ885" s="770"/>
      <c r="BR885" s="770"/>
      <c r="BS885" s="770"/>
      <c r="BT885" s="770"/>
      <c r="BU885" s="770"/>
      <c r="BV885" s="770"/>
      <c r="BW885" s="770"/>
      <c r="BX885" s="770"/>
      <c r="BY885" s="770"/>
      <c r="BZ885" s="770"/>
      <c r="CA885" s="770"/>
      <c r="CB885" s="770"/>
      <c r="CC885" s="770"/>
    </row>
    <row r="886" spans="1:81" s="64" customFormat="1">
      <c r="A886" s="158"/>
      <c r="B886" s="159" t="str">
        <f>A886&amp;"-"&amp;TEXT(COUNTIF($A$5:A886,A886),"000")</f>
        <v>-000</v>
      </c>
      <c r="C886" s="52"/>
      <c r="D886" s="27"/>
      <c r="E886" s="28"/>
      <c r="F886" s="27"/>
      <c r="G886" s="27"/>
      <c r="H886" s="52"/>
      <c r="I886" s="380" t="str">
        <f>IFERROR(VLOOKUP($F886,'Liste planification'!$V$2:$W$96,2,FALSE),"")</f>
        <v/>
      </c>
      <c r="J886" s="27"/>
      <c r="K886" s="27"/>
      <c r="L886" s="27"/>
      <c r="M886" s="52"/>
      <c r="N886" s="52"/>
      <c r="O886" s="52"/>
      <c r="P886" s="52"/>
      <c r="Q886" s="52"/>
      <c r="R886" s="52"/>
      <c r="S886" s="52"/>
      <c r="T886" s="52"/>
      <c r="U886" s="52"/>
      <c r="V886" s="52"/>
      <c r="W886" s="52"/>
      <c r="X886" s="52"/>
      <c r="Y886" s="194"/>
      <c r="Z886" s="776"/>
      <c r="AA886" s="190"/>
      <c r="AB886" s="747">
        <f t="shared" si="56"/>
        <v>0</v>
      </c>
      <c r="AC886" s="748">
        <f t="shared" si="57"/>
        <v>0</v>
      </c>
      <c r="AD886" s="187"/>
      <c r="AE886" s="186"/>
      <c r="AF886" s="190"/>
      <c r="AG886" s="747">
        <f t="shared" si="58"/>
        <v>0</v>
      </c>
      <c r="AH886" s="748">
        <f t="shared" si="59"/>
        <v>0</v>
      </c>
      <c r="AI886" s="187"/>
      <c r="AJ886" s="52"/>
      <c r="AK886" s="156" t="str">
        <f>IFERROR(VLOOKUP($A886,'Liste planification'!$B$2:$C$105,2,FALSE),"")</f>
        <v/>
      </c>
      <c r="AL886" s="27"/>
      <c r="AM886" s="27"/>
      <c r="AN886" s="769"/>
      <c r="AO886" s="770"/>
      <c r="AP886" s="770"/>
      <c r="AQ886" s="770"/>
      <c r="AR886" s="770"/>
      <c r="AS886" s="770"/>
      <c r="AT886" s="770"/>
      <c r="AU886" s="770"/>
      <c r="AV886" s="770"/>
      <c r="AW886" s="770"/>
      <c r="AX886" s="770"/>
      <c r="AY886" s="770"/>
      <c r="AZ886" s="770"/>
      <c r="BA886" s="770"/>
      <c r="BB886" s="770"/>
      <c r="BC886" s="770"/>
      <c r="BD886" s="770"/>
      <c r="BE886" s="770"/>
      <c r="BF886" s="770"/>
      <c r="BG886" s="770"/>
      <c r="BH886" s="770"/>
      <c r="BI886" s="770"/>
      <c r="BJ886" s="770"/>
      <c r="BK886" s="770"/>
      <c r="BL886" s="770"/>
      <c r="BM886" s="770"/>
      <c r="BN886" s="770"/>
      <c r="BO886" s="770"/>
      <c r="BP886" s="770"/>
      <c r="BQ886" s="770"/>
      <c r="BR886" s="770"/>
      <c r="BS886" s="770"/>
      <c r="BT886" s="770"/>
      <c r="BU886" s="770"/>
      <c r="BV886" s="770"/>
      <c r="BW886" s="770"/>
      <c r="BX886" s="770"/>
      <c r="BY886" s="770"/>
      <c r="BZ886" s="770"/>
      <c r="CA886" s="770"/>
      <c r="CB886" s="770"/>
      <c r="CC886" s="770"/>
    </row>
    <row r="887" spans="1:81" s="64" customFormat="1">
      <c r="A887" s="158"/>
      <c r="B887" s="159" t="str">
        <f>A887&amp;"-"&amp;TEXT(COUNTIF($A$5:A887,A887),"000")</f>
        <v>-000</v>
      </c>
      <c r="C887" s="52"/>
      <c r="D887" s="27"/>
      <c r="E887" s="28"/>
      <c r="F887" s="27"/>
      <c r="G887" s="27"/>
      <c r="H887" s="52"/>
      <c r="I887" s="380" t="str">
        <f>IFERROR(VLOOKUP($F887,'Liste planification'!$V$2:$W$96,2,FALSE),"")</f>
        <v/>
      </c>
      <c r="J887" s="27"/>
      <c r="K887" s="27"/>
      <c r="L887" s="27"/>
      <c r="M887" s="52"/>
      <c r="N887" s="52"/>
      <c r="O887" s="52"/>
      <c r="P887" s="52"/>
      <c r="Q887" s="52"/>
      <c r="R887" s="52"/>
      <c r="S887" s="52"/>
      <c r="T887" s="52"/>
      <c r="U887" s="52"/>
      <c r="V887" s="52"/>
      <c r="W887" s="52"/>
      <c r="X887" s="52"/>
      <c r="Y887" s="194"/>
      <c r="Z887" s="776"/>
      <c r="AA887" s="190"/>
      <c r="AB887" s="747">
        <f t="shared" si="56"/>
        <v>0</v>
      </c>
      <c r="AC887" s="748">
        <f t="shared" si="57"/>
        <v>0</v>
      </c>
      <c r="AD887" s="187"/>
      <c r="AE887" s="186"/>
      <c r="AF887" s="190"/>
      <c r="AG887" s="747">
        <f t="shared" si="58"/>
        <v>0</v>
      </c>
      <c r="AH887" s="748">
        <f t="shared" si="59"/>
        <v>0</v>
      </c>
      <c r="AI887" s="187"/>
      <c r="AJ887" s="52"/>
      <c r="AK887" s="156" t="str">
        <f>IFERROR(VLOOKUP($A887,'Liste planification'!$B$2:$C$105,2,FALSE),"")</f>
        <v/>
      </c>
      <c r="AL887" s="27"/>
      <c r="AM887" s="27"/>
      <c r="AN887" s="769"/>
      <c r="AO887" s="770"/>
      <c r="AP887" s="770"/>
      <c r="AQ887" s="770"/>
      <c r="AR887" s="770"/>
      <c r="AS887" s="770"/>
      <c r="AT887" s="770"/>
      <c r="AU887" s="770"/>
      <c r="AV887" s="770"/>
      <c r="AW887" s="770"/>
      <c r="AX887" s="770"/>
      <c r="AY887" s="770"/>
      <c r="AZ887" s="770"/>
      <c r="BA887" s="770"/>
      <c r="BB887" s="770"/>
      <c r="BC887" s="770"/>
      <c r="BD887" s="770"/>
      <c r="BE887" s="770"/>
      <c r="BF887" s="770"/>
      <c r="BG887" s="770"/>
      <c r="BH887" s="770"/>
      <c r="BI887" s="770"/>
      <c r="BJ887" s="770"/>
      <c r="BK887" s="770"/>
      <c r="BL887" s="770"/>
      <c r="BM887" s="770"/>
      <c r="BN887" s="770"/>
      <c r="BO887" s="770"/>
      <c r="BP887" s="770"/>
      <c r="BQ887" s="770"/>
      <c r="BR887" s="770"/>
      <c r="BS887" s="770"/>
      <c r="BT887" s="770"/>
      <c r="BU887" s="770"/>
      <c r="BV887" s="770"/>
      <c r="BW887" s="770"/>
      <c r="BX887" s="770"/>
      <c r="BY887" s="770"/>
      <c r="BZ887" s="770"/>
      <c r="CA887" s="770"/>
      <c r="CB887" s="770"/>
      <c r="CC887" s="770"/>
    </row>
    <row r="888" spans="1:81" s="64" customFormat="1">
      <c r="A888" s="158"/>
      <c r="B888" s="159" t="str">
        <f>A888&amp;"-"&amp;TEXT(COUNTIF($A$5:A888,A888),"000")</f>
        <v>-000</v>
      </c>
      <c r="C888" s="52"/>
      <c r="D888" s="27"/>
      <c r="E888" s="28"/>
      <c r="F888" s="27"/>
      <c r="G888" s="27"/>
      <c r="H888" s="52"/>
      <c r="I888" s="380" t="str">
        <f>IFERROR(VLOOKUP($F888,'Liste planification'!$V$2:$W$96,2,FALSE),"")</f>
        <v/>
      </c>
      <c r="J888" s="27"/>
      <c r="K888" s="27"/>
      <c r="L888" s="27"/>
      <c r="M888" s="52"/>
      <c r="N888" s="52"/>
      <c r="O888" s="52"/>
      <c r="P888" s="52"/>
      <c r="Q888" s="52"/>
      <c r="R888" s="52"/>
      <c r="S888" s="52"/>
      <c r="T888" s="52"/>
      <c r="U888" s="52"/>
      <c r="V888" s="52"/>
      <c r="W888" s="52"/>
      <c r="X888" s="52"/>
      <c r="Y888" s="194"/>
      <c r="Z888" s="776"/>
      <c r="AA888" s="190"/>
      <c r="AB888" s="747">
        <f t="shared" si="56"/>
        <v>0</v>
      </c>
      <c r="AC888" s="748">
        <f t="shared" si="57"/>
        <v>0</v>
      </c>
      <c r="AD888" s="187"/>
      <c r="AE888" s="186"/>
      <c r="AF888" s="190"/>
      <c r="AG888" s="747">
        <f t="shared" si="58"/>
        <v>0</v>
      </c>
      <c r="AH888" s="748">
        <f t="shared" si="59"/>
        <v>0</v>
      </c>
      <c r="AI888" s="187"/>
      <c r="AJ888" s="52"/>
      <c r="AK888" s="156" t="str">
        <f>IFERROR(VLOOKUP($A888,'Liste planification'!$B$2:$C$105,2,FALSE),"")</f>
        <v/>
      </c>
      <c r="AL888" s="27"/>
      <c r="AM888" s="27"/>
      <c r="AN888" s="769"/>
      <c r="AO888" s="770"/>
      <c r="AP888" s="770"/>
      <c r="AQ888" s="770"/>
      <c r="AR888" s="770"/>
      <c r="AS888" s="770"/>
      <c r="AT888" s="770"/>
      <c r="AU888" s="770"/>
      <c r="AV888" s="770"/>
      <c r="AW888" s="770"/>
      <c r="AX888" s="770"/>
      <c r="AY888" s="770"/>
      <c r="AZ888" s="770"/>
      <c r="BA888" s="770"/>
      <c r="BB888" s="770"/>
      <c r="BC888" s="770"/>
      <c r="BD888" s="770"/>
      <c r="BE888" s="770"/>
      <c r="BF888" s="770"/>
      <c r="BG888" s="770"/>
      <c r="BH888" s="770"/>
      <c r="BI888" s="770"/>
      <c r="BJ888" s="770"/>
      <c r="BK888" s="770"/>
      <c r="BL888" s="770"/>
      <c r="BM888" s="770"/>
      <c r="BN888" s="770"/>
      <c r="BO888" s="770"/>
      <c r="BP888" s="770"/>
      <c r="BQ888" s="770"/>
      <c r="BR888" s="770"/>
      <c r="BS888" s="770"/>
      <c r="BT888" s="770"/>
      <c r="BU888" s="770"/>
      <c r="BV888" s="770"/>
      <c r="BW888" s="770"/>
      <c r="BX888" s="770"/>
      <c r="BY888" s="770"/>
      <c r="BZ888" s="770"/>
      <c r="CA888" s="770"/>
      <c r="CB888" s="770"/>
      <c r="CC888" s="770"/>
    </row>
    <row r="889" spans="1:81" s="64" customFormat="1">
      <c r="A889" s="158"/>
      <c r="B889" s="159" t="str">
        <f>A889&amp;"-"&amp;TEXT(COUNTIF($A$5:A889,A889),"000")</f>
        <v>-000</v>
      </c>
      <c r="C889" s="52"/>
      <c r="D889" s="27"/>
      <c r="E889" s="28"/>
      <c r="F889" s="27"/>
      <c r="G889" s="27"/>
      <c r="H889" s="52"/>
      <c r="I889" s="380" t="str">
        <f>IFERROR(VLOOKUP($F889,'Liste planification'!$V$2:$W$96,2,FALSE),"")</f>
        <v/>
      </c>
      <c r="J889" s="27"/>
      <c r="K889" s="27"/>
      <c r="L889" s="27"/>
      <c r="M889" s="52"/>
      <c r="N889" s="52"/>
      <c r="O889" s="52"/>
      <c r="P889" s="52"/>
      <c r="Q889" s="52"/>
      <c r="R889" s="52"/>
      <c r="S889" s="52"/>
      <c r="T889" s="52"/>
      <c r="U889" s="52"/>
      <c r="V889" s="52"/>
      <c r="W889" s="52"/>
      <c r="X889" s="52"/>
      <c r="Y889" s="194"/>
      <c r="Z889" s="776"/>
      <c r="AA889" s="190"/>
      <c r="AB889" s="747">
        <f t="shared" si="56"/>
        <v>0</v>
      </c>
      <c r="AC889" s="748">
        <f t="shared" si="57"/>
        <v>0</v>
      </c>
      <c r="AD889" s="187"/>
      <c r="AE889" s="186"/>
      <c r="AF889" s="190"/>
      <c r="AG889" s="747">
        <f t="shared" si="58"/>
        <v>0</v>
      </c>
      <c r="AH889" s="748">
        <f t="shared" si="59"/>
        <v>0</v>
      </c>
      <c r="AI889" s="187"/>
      <c r="AJ889" s="52"/>
      <c r="AK889" s="156" t="str">
        <f>IFERROR(VLOOKUP($A889,'Liste planification'!$B$2:$C$105,2,FALSE),"")</f>
        <v/>
      </c>
      <c r="AL889" s="27"/>
      <c r="AM889" s="27"/>
      <c r="AN889" s="769"/>
      <c r="AO889" s="770"/>
      <c r="AP889" s="770"/>
      <c r="AQ889" s="770"/>
      <c r="AR889" s="770"/>
      <c r="AS889" s="770"/>
      <c r="AT889" s="770"/>
      <c r="AU889" s="770"/>
      <c r="AV889" s="770"/>
      <c r="AW889" s="770"/>
      <c r="AX889" s="770"/>
      <c r="AY889" s="770"/>
      <c r="AZ889" s="770"/>
      <c r="BA889" s="770"/>
      <c r="BB889" s="770"/>
      <c r="BC889" s="770"/>
      <c r="BD889" s="770"/>
      <c r="BE889" s="770"/>
      <c r="BF889" s="770"/>
      <c r="BG889" s="770"/>
      <c r="BH889" s="770"/>
      <c r="BI889" s="770"/>
      <c r="BJ889" s="770"/>
      <c r="BK889" s="770"/>
      <c r="BL889" s="770"/>
      <c r="BM889" s="770"/>
      <c r="BN889" s="770"/>
      <c r="BO889" s="770"/>
      <c r="BP889" s="770"/>
      <c r="BQ889" s="770"/>
      <c r="BR889" s="770"/>
      <c r="BS889" s="770"/>
      <c r="BT889" s="770"/>
      <c r="BU889" s="770"/>
      <c r="BV889" s="770"/>
      <c r="BW889" s="770"/>
      <c r="BX889" s="770"/>
      <c r="BY889" s="770"/>
      <c r="BZ889" s="770"/>
      <c r="CA889" s="770"/>
      <c r="CB889" s="770"/>
      <c r="CC889" s="770"/>
    </row>
    <row r="890" spans="1:81" s="64" customFormat="1">
      <c r="A890" s="158"/>
      <c r="B890" s="159" t="str">
        <f>A890&amp;"-"&amp;TEXT(COUNTIF($A$5:A890,A890),"000")</f>
        <v>-000</v>
      </c>
      <c r="C890" s="52"/>
      <c r="D890" s="27"/>
      <c r="E890" s="28"/>
      <c r="F890" s="27"/>
      <c r="G890" s="27"/>
      <c r="H890" s="52"/>
      <c r="I890" s="380" t="str">
        <f>IFERROR(VLOOKUP($F890,'Liste planification'!$V$2:$W$96,2,FALSE),"")</f>
        <v/>
      </c>
      <c r="J890" s="27"/>
      <c r="K890" s="27"/>
      <c r="L890" s="27"/>
      <c r="M890" s="52"/>
      <c r="N890" s="52"/>
      <c r="O890" s="52"/>
      <c r="P890" s="52"/>
      <c r="Q890" s="52"/>
      <c r="R890" s="52"/>
      <c r="S890" s="52"/>
      <c r="T890" s="52"/>
      <c r="U890" s="52"/>
      <c r="V890" s="52"/>
      <c r="W890" s="52"/>
      <c r="X890" s="52"/>
      <c r="Y890" s="194"/>
      <c r="Z890" s="776"/>
      <c r="AA890" s="190"/>
      <c r="AB890" s="747">
        <f t="shared" si="56"/>
        <v>0</v>
      </c>
      <c r="AC890" s="748">
        <f t="shared" si="57"/>
        <v>0</v>
      </c>
      <c r="AD890" s="187"/>
      <c r="AE890" s="186"/>
      <c r="AF890" s="190"/>
      <c r="AG890" s="747">
        <f t="shared" si="58"/>
        <v>0</v>
      </c>
      <c r="AH890" s="748">
        <f t="shared" si="59"/>
        <v>0</v>
      </c>
      <c r="AI890" s="187"/>
      <c r="AJ890" s="52"/>
      <c r="AK890" s="156" t="str">
        <f>IFERROR(VLOOKUP($A890,'Liste planification'!$B$2:$C$105,2,FALSE),"")</f>
        <v/>
      </c>
      <c r="AL890" s="27"/>
      <c r="AM890" s="27"/>
      <c r="AN890" s="769"/>
      <c r="AO890" s="770"/>
      <c r="AP890" s="770"/>
      <c r="AQ890" s="770"/>
      <c r="AR890" s="770"/>
      <c r="AS890" s="770"/>
      <c r="AT890" s="770"/>
      <c r="AU890" s="770"/>
      <c r="AV890" s="770"/>
      <c r="AW890" s="770"/>
      <c r="AX890" s="770"/>
      <c r="AY890" s="770"/>
      <c r="AZ890" s="770"/>
      <c r="BA890" s="770"/>
      <c r="BB890" s="770"/>
      <c r="BC890" s="770"/>
      <c r="BD890" s="770"/>
      <c r="BE890" s="770"/>
      <c r="BF890" s="770"/>
      <c r="BG890" s="770"/>
      <c r="BH890" s="770"/>
      <c r="BI890" s="770"/>
      <c r="BJ890" s="770"/>
      <c r="BK890" s="770"/>
      <c r="BL890" s="770"/>
      <c r="BM890" s="770"/>
      <c r="BN890" s="770"/>
      <c r="BO890" s="770"/>
      <c r="BP890" s="770"/>
      <c r="BQ890" s="770"/>
      <c r="BR890" s="770"/>
      <c r="BS890" s="770"/>
      <c r="BT890" s="770"/>
      <c r="BU890" s="770"/>
      <c r="BV890" s="770"/>
      <c r="BW890" s="770"/>
      <c r="BX890" s="770"/>
      <c r="BY890" s="770"/>
      <c r="BZ890" s="770"/>
      <c r="CA890" s="770"/>
      <c r="CB890" s="770"/>
      <c r="CC890" s="770"/>
    </row>
    <row r="891" spans="1:81" s="64" customFormat="1">
      <c r="A891" s="158"/>
      <c r="B891" s="159" t="str">
        <f>A891&amp;"-"&amp;TEXT(COUNTIF($A$5:A891,A891),"000")</f>
        <v>-000</v>
      </c>
      <c r="C891" s="52"/>
      <c r="D891" s="27"/>
      <c r="E891" s="28"/>
      <c r="F891" s="27"/>
      <c r="G891" s="27"/>
      <c r="H891" s="52"/>
      <c r="I891" s="380" t="str">
        <f>IFERROR(VLOOKUP($F891,'Liste planification'!$V$2:$W$96,2,FALSE),"")</f>
        <v/>
      </c>
      <c r="J891" s="27"/>
      <c r="K891" s="27"/>
      <c r="L891" s="27"/>
      <c r="M891" s="52"/>
      <c r="N891" s="52"/>
      <c r="O891" s="52"/>
      <c r="P891" s="52"/>
      <c r="Q891" s="52"/>
      <c r="R891" s="52"/>
      <c r="S891" s="52"/>
      <c r="T891" s="52"/>
      <c r="U891" s="52"/>
      <c r="V891" s="52"/>
      <c r="W891" s="52"/>
      <c r="X891" s="52"/>
      <c r="Y891" s="194"/>
      <c r="Z891" s="776"/>
      <c r="AA891" s="190"/>
      <c r="AB891" s="747">
        <f t="shared" si="56"/>
        <v>0</v>
      </c>
      <c r="AC891" s="748">
        <f t="shared" si="57"/>
        <v>0</v>
      </c>
      <c r="AD891" s="187"/>
      <c r="AE891" s="186"/>
      <c r="AF891" s="190"/>
      <c r="AG891" s="747">
        <f t="shared" si="58"/>
        <v>0</v>
      </c>
      <c r="AH891" s="748">
        <f t="shared" si="59"/>
        <v>0</v>
      </c>
      <c r="AI891" s="187"/>
      <c r="AJ891" s="52"/>
      <c r="AK891" s="156" t="str">
        <f>IFERROR(VLOOKUP($A891,'Liste planification'!$B$2:$C$105,2,FALSE),"")</f>
        <v/>
      </c>
      <c r="AL891" s="27"/>
      <c r="AM891" s="27"/>
      <c r="AN891" s="769"/>
      <c r="AO891" s="770"/>
      <c r="AP891" s="770"/>
      <c r="AQ891" s="770"/>
      <c r="AR891" s="770"/>
      <c r="AS891" s="770"/>
      <c r="AT891" s="770"/>
      <c r="AU891" s="770"/>
      <c r="AV891" s="770"/>
      <c r="AW891" s="770"/>
      <c r="AX891" s="770"/>
      <c r="AY891" s="770"/>
      <c r="AZ891" s="770"/>
      <c r="BA891" s="770"/>
      <c r="BB891" s="770"/>
      <c r="BC891" s="770"/>
      <c r="BD891" s="770"/>
      <c r="BE891" s="770"/>
      <c r="BF891" s="770"/>
      <c r="BG891" s="770"/>
      <c r="BH891" s="770"/>
      <c r="BI891" s="770"/>
      <c r="BJ891" s="770"/>
      <c r="BK891" s="770"/>
      <c r="BL891" s="770"/>
      <c r="BM891" s="770"/>
      <c r="BN891" s="770"/>
      <c r="BO891" s="770"/>
      <c r="BP891" s="770"/>
      <c r="BQ891" s="770"/>
      <c r="BR891" s="770"/>
      <c r="BS891" s="770"/>
      <c r="BT891" s="770"/>
      <c r="BU891" s="770"/>
      <c r="BV891" s="770"/>
      <c r="BW891" s="770"/>
      <c r="BX891" s="770"/>
      <c r="BY891" s="770"/>
      <c r="BZ891" s="770"/>
      <c r="CA891" s="770"/>
      <c r="CB891" s="770"/>
      <c r="CC891" s="770"/>
    </row>
    <row r="892" spans="1:81" s="64" customFormat="1">
      <c r="A892" s="158"/>
      <c r="B892" s="159" t="str">
        <f>A892&amp;"-"&amp;TEXT(COUNTIF($A$5:A892,A892),"000")</f>
        <v>-000</v>
      </c>
      <c r="C892" s="52"/>
      <c r="D892" s="27"/>
      <c r="E892" s="28"/>
      <c r="F892" s="27"/>
      <c r="G892" s="27"/>
      <c r="H892" s="52"/>
      <c r="I892" s="380" t="str">
        <f>IFERROR(VLOOKUP($F892,'Liste planification'!$V$2:$W$96,2,FALSE),"")</f>
        <v/>
      </c>
      <c r="J892" s="27"/>
      <c r="K892" s="27"/>
      <c r="L892" s="27"/>
      <c r="M892" s="52"/>
      <c r="N892" s="52"/>
      <c r="O892" s="52"/>
      <c r="P892" s="52"/>
      <c r="Q892" s="52"/>
      <c r="R892" s="52"/>
      <c r="S892" s="52"/>
      <c r="T892" s="52"/>
      <c r="U892" s="52"/>
      <c r="V892" s="52"/>
      <c r="W892" s="52"/>
      <c r="X892" s="52"/>
      <c r="Y892" s="194"/>
      <c r="Z892" s="776"/>
      <c r="AA892" s="190"/>
      <c r="AB892" s="747">
        <f t="shared" si="56"/>
        <v>0</v>
      </c>
      <c r="AC892" s="748">
        <f t="shared" si="57"/>
        <v>0</v>
      </c>
      <c r="AD892" s="187"/>
      <c r="AE892" s="186"/>
      <c r="AF892" s="190"/>
      <c r="AG892" s="747">
        <f t="shared" si="58"/>
        <v>0</v>
      </c>
      <c r="AH892" s="748">
        <f t="shared" si="59"/>
        <v>0</v>
      </c>
      <c r="AI892" s="187"/>
      <c r="AJ892" s="52"/>
      <c r="AK892" s="156" t="str">
        <f>IFERROR(VLOOKUP($A892,'Liste planification'!$B$2:$C$105,2,FALSE),"")</f>
        <v/>
      </c>
      <c r="AL892" s="27"/>
      <c r="AM892" s="27"/>
      <c r="AN892" s="769"/>
      <c r="AO892" s="770"/>
      <c r="AP892" s="770"/>
      <c r="AQ892" s="770"/>
      <c r="AR892" s="770"/>
      <c r="AS892" s="770"/>
      <c r="AT892" s="770"/>
      <c r="AU892" s="770"/>
      <c r="AV892" s="770"/>
      <c r="AW892" s="770"/>
      <c r="AX892" s="770"/>
      <c r="AY892" s="770"/>
      <c r="AZ892" s="770"/>
      <c r="BA892" s="770"/>
      <c r="BB892" s="770"/>
      <c r="BC892" s="770"/>
      <c r="BD892" s="770"/>
      <c r="BE892" s="770"/>
      <c r="BF892" s="770"/>
      <c r="BG892" s="770"/>
      <c r="BH892" s="770"/>
      <c r="BI892" s="770"/>
      <c r="BJ892" s="770"/>
      <c r="BK892" s="770"/>
      <c r="BL892" s="770"/>
      <c r="BM892" s="770"/>
      <c r="BN892" s="770"/>
      <c r="BO892" s="770"/>
      <c r="BP892" s="770"/>
      <c r="BQ892" s="770"/>
      <c r="BR892" s="770"/>
      <c r="BS892" s="770"/>
      <c r="BT892" s="770"/>
      <c r="BU892" s="770"/>
      <c r="BV892" s="770"/>
      <c r="BW892" s="770"/>
      <c r="BX892" s="770"/>
      <c r="BY892" s="770"/>
      <c r="BZ892" s="770"/>
      <c r="CA892" s="770"/>
      <c r="CB892" s="770"/>
      <c r="CC892" s="770"/>
    </row>
    <row r="893" spans="1:81" s="64" customFormat="1">
      <c r="A893" s="158"/>
      <c r="B893" s="159" t="str">
        <f>A893&amp;"-"&amp;TEXT(COUNTIF($A$5:A893,A893),"000")</f>
        <v>-000</v>
      </c>
      <c r="C893" s="52"/>
      <c r="D893" s="27"/>
      <c r="E893" s="28"/>
      <c r="F893" s="27"/>
      <c r="G893" s="27"/>
      <c r="H893" s="52"/>
      <c r="I893" s="380" t="str">
        <f>IFERROR(VLOOKUP($F893,'Liste planification'!$V$2:$W$96,2,FALSE),"")</f>
        <v/>
      </c>
      <c r="J893" s="27"/>
      <c r="K893" s="27"/>
      <c r="L893" s="27"/>
      <c r="M893" s="52"/>
      <c r="N893" s="52"/>
      <c r="O893" s="52"/>
      <c r="P893" s="52"/>
      <c r="Q893" s="52"/>
      <c r="R893" s="52"/>
      <c r="S893" s="52"/>
      <c r="T893" s="52"/>
      <c r="U893" s="52"/>
      <c r="V893" s="52"/>
      <c r="W893" s="52"/>
      <c r="X893" s="52"/>
      <c r="Y893" s="194"/>
      <c r="Z893" s="776"/>
      <c r="AA893" s="190"/>
      <c r="AB893" s="747">
        <f t="shared" si="56"/>
        <v>0</v>
      </c>
      <c r="AC893" s="748">
        <f t="shared" si="57"/>
        <v>0</v>
      </c>
      <c r="AD893" s="187"/>
      <c r="AE893" s="186"/>
      <c r="AF893" s="190"/>
      <c r="AG893" s="747">
        <f t="shared" si="58"/>
        <v>0</v>
      </c>
      <c r="AH893" s="748">
        <f t="shared" si="59"/>
        <v>0</v>
      </c>
      <c r="AI893" s="187"/>
      <c r="AJ893" s="52"/>
      <c r="AK893" s="156" t="str">
        <f>IFERROR(VLOOKUP($A893,'Liste planification'!$B$2:$C$105,2,FALSE),"")</f>
        <v/>
      </c>
      <c r="AL893" s="27"/>
      <c r="AM893" s="27"/>
      <c r="AN893" s="769"/>
      <c r="AO893" s="770"/>
      <c r="AP893" s="770"/>
      <c r="AQ893" s="770"/>
      <c r="AR893" s="770"/>
      <c r="AS893" s="770"/>
      <c r="AT893" s="770"/>
      <c r="AU893" s="770"/>
      <c r="AV893" s="770"/>
      <c r="AW893" s="770"/>
      <c r="AX893" s="770"/>
      <c r="AY893" s="770"/>
      <c r="AZ893" s="770"/>
      <c r="BA893" s="770"/>
      <c r="BB893" s="770"/>
      <c r="BC893" s="770"/>
      <c r="BD893" s="770"/>
      <c r="BE893" s="770"/>
      <c r="BF893" s="770"/>
      <c r="BG893" s="770"/>
      <c r="BH893" s="770"/>
      <c r="BI893" s="770"/>
      <c r="BJ893" s="770"/>
      <c r="BK893" s="770"/>
      <c r="BL893" s="770"/>
      <c r="BM893" s="770"/>
      <c r="BN893" s="770"/>
      <c r="BO893" s="770"/>
      <c r="BP893" s="770"/>
      <c r="BQ893" s="770"/>
      <c r="BR893" s="770"/>
      <c r="BS893" s="770"/>
      <c r="BT893" s="770"/>
      <c r="BU893" s="770"/>
      <c r="BV893" s="770"/>
      <c r="BW893" s="770"/>
      <c r="BX893" s="770"/>
      <c r="BY893" s="770"/>
      <c r="BZ893" s="770"/>
      <c r="CA893" s="770"/>
      <c r="CB893" s="770"/>
      <c r="CC893" s="770"/>
    </row>
    <row r="894" spans="1:81" s="64" customFormat="1">
      <c r="A894" s="158"/>
      <c r="B894" s="159" t="str">
        <f>A894&amp;"-"&amp;TEXT(COUNTIF($A$5:A894,A894),"000")</f>
        <v>-000</v>
      </c>
      <c r="C894" s="52"/>
      <c r="D894" s="27"/>
      <c r="E894" s="28"/>
      <c r="F894" s="27"/>
      <c r="G894" s="27"/>
      <c r="H894" s="52"/>
      <c r="I894" s="380" t="str">
        <f>IFERROR(VLOOKUP($F894,'Liste planification'!$V$2:$W$96,2,FALSE),"")</f>
        <v/>
      </c>
      <c r="J894" s="27"/>
      <c r="K894" s="27"/>
      <c r="L894" s="27"/>
      <c r="M894" s="52"/>
      <c r="N894" s="52"/>
      <c r="O894" s="52"/>
      <c r="P894" s="52"/>
      <c r="Q894" s="52"/>
      <c r="R894" s="52"/>
      <c r="S894" s="52"/>
      <c r="T894" s="52"/>
      <c r="U894" s="52"/>
      <c r="V894" s="52"/>
      <c r="W894" s="52"/>
      <c r="X894" s="52"/>
      <c r="Y894" s="194"/>
      <c r="Z894" s="776"/>
      <c r="AA894" s="190"/>
      <c r="AB894" s="747">
        <f t="shared" si="56"/>
        <v>0</v>
      </c>
      <c r="AC894" s="748">
        <f t="shared" si="57"/>
        <v>0</v>
      </c>
      <c r="AD894" s="187"/>
      <c r="AE894" s="186"/>
      <c r="AF894" s="190"/>
      <c r="AG894" s="747">
        <f t="shared" si="58"/>
        <v>0</v>
      </c>
      <c r="AH894" s="748">
        <f t="shared" si="59"/>
        <v>0</v>
      </c>
      <c r="AI894" s="187"/>
      <c r="AJ894" s="52"/>
      <c r="AK894" s="156" t="str">
        <f>IFERROR(VLOOKUP($A894,'Liste planification'!$B$2:$C$105,2,FALSE),"")</f>
        <v/>
      </c>
      <c r="AL894" s="27"/>
      <c r="AM894" s="27"/>
      <c r="AN894" s="769"/>
      <c r="AO894" s="770"/>
      <c r="AP894" s="770"/>
      <c r="AQ894" s="770"/>
      <c r="AR894" s="770"/>
      <c r="AS894" s="770"/>
      <c r="AT894" s="770"/>
      <c r="AU894" s="770"/>
      <c r="AV894" s="770"/>
      <c r="AW894" s="770"/>
      <c r="AX894" s="770"/>
      <c r="AY894" s="770"/>
      <c r="AZ894" s="770"/>
      <c r="BA894" s="770"/>
      <c r="BB894" s="770"/>
      <c r="BC894" s="770"/>
      <c r="BD894" s="770"/>
      <c r="BE894" s="770"/>
      <c r="BF894" s="770"/>
      <c r="BG894" s="770"/>
      <c r="BH894" s="770"/>
      <c r="BI894" s="770"/>
      <c r="BJ894" s="770"/>
      <c r="BK894" s="770"/>
      <c r="BL894" s="770"/>
      <c r="BM894" s="770"/>
      <c r="BN894" s="770"/>
      <c r="BO894" s="770"/>
      <c r="BP894" s="770"/>
      <c r="BQ894" s="770"/>
      <c r="BR894" s="770"/>
      <c r="BS894" s="770"/>
      <c r="BT894" s="770"/>
      <c r="BU894" s="770"/>
      <c r="BV894" s="770"/>
      <c r="BW894" s="770"/>
      <c r="BX894" s="770"/>
      <c r="BY894" s="770"/>
      <c r="BZ894" s="770"/>
      <c r="CA894" s="770"/>
      <c r="CB894" s="770"/>
      <c r="CC894" s="770"/>
    </row>
    <row r="895" spans="1:81" s="64" customFormat="1">
      <c r="A895" s="158"/>
      <c r="B895" s="159" t="str">
        <f>A895&amp;"-"&amp;TEXT(COUNTIF($A$5:A895,A895),"000")</f>
        <v>-000</v>
      </c>
      <c r="C895" s="52"/>
      <c r="D895" s="27"/>
      <c r="E895" s="28"/>
      <c r="F895" s="27"/>
      <c r="G895" s="27"/>
      <c r="H895" s="52"/>
      <c r="I895" s="380" t="str">
        <f>IFERROR(VLOOKUP($F895,'Liste planification'!$V$2:$W$96,2,FALSE),"")</f>
        <v/>
      </c>
      <c r="J895" s="27"/>
      <c r="K895" s="27"/>
      <c r="L895" s="27"/>
      <c r="M895" s="52"/>
      <c r="N895" s="52"/>
      <c r="O895" s="52"/>
      <c r="P895" s="52"/>
      <c r="Q895" s="52"/>
      <c r="R895" s="52"/>
      <c r="S895" s="52"/>
      <c r="T895" s="52"/>
      <c r="U895" s="52"/>
      <c r="V895" s="52"/>
      <c r="W895" s="52"/>
      <c r="X895" s="52"/>
      <c r="Y895" s="194"/>
      <c r="Z895" s="776"/>
      <c r="AA895" s="190"/>
      <c r="AB895" s="747">
        <f t="shared" si="56"/>
        <v>0</v>
      </c>
      <c r="AC895" s="748">
        <f t="shared" si="57"/>
        <v>0</v>
      </c>
      <c r="AD895" s="187"/>
      <c r="AE895" s="186"/>
      <c r="AF895" s="190"/>
      <c r="AG895" s="747">
        <f t="shared" si="58"/>
        <v>0</v>
      </c>
      <c r="AH895" s="748">
        <f t="shared" si="59"/>
        <v>0</v>
      </c>
      <c r="AI895" s="187"/>
      <c r="AJ895" s="52"/>
      <c r="AK895" s="156" t="str">
        <f>IFERROR(VLOOKUP($A895,'Liste planification'!$B$2:$C$105,2,FALSE),"")</f>
        <v/>
      </c>
      <c r="AL895" s="27"/>
      <c r="AM895" s="27"/>
      <c r="AN895" s="769"/>
      <c r="AO895" s="770"/>
      <c r="AP895" s="770"/>
      <c r="AQ895" s="770"/>
      <c r="AR895" s="770"/>
      <c r="AS895" s="770"/>
      <c r="AT895" s="770"/>
      <c r="AU895" s="770"/>
      <c r="AV895" s="770"/>
      <c r="AW895" s="770"/>
      <c r="AX895" s="770"/>
      <c r="AY895" s="770"/>
      <c r="AZ895" s="770"/>
      <c r="BA895" s="770"/>
      <c r="BB895" s="770"/>
      <c r="BC895" s="770"/>
      <c r="BD895" s="770"/>
      <c r="BE895" s="770"/>
      <c r="BF895" s="770"/>
      <c r="BG895" s="770"/>
      <c r="BH895" s="770"/>
      <c r="BI895" s="770"/>
      <c r="BJ895" s="770"/>
      <c r="BK895" s="770"/>
      <c r="BL895" s="770"/>
      <c r="BM895" s="770"/>
      <c r="BN895" s="770"/>
      <c r="BO895" s="770"/>
      <c r="BP895" s="770"/>
      <c r="BQ895" s="770"/>
      <c r="BR895" s="770"/>
      <c r="BS895" s="770"/>
      <c r="BT895" s="770"/>
      <c r="BU895" s="770"/>
      <c r="BV895" s="770"/>
      <c r="BW895" s="770"/>
      <c r="BX895" s="770"/>
      <c r="BY895" s="770"/>
      <c r="BZ895" s="770"/>
      <c r="CA895" s="770"/>
      <c r="CB895" s="770"/>
      <c r="CC895" s="770"/>
    </row>
    <row r="896" spans="1:81" s="64" customFormat="1">
      <c r="A896" s="158"/>
      <c r="B896" s="159" t="str">
        <f>A896&amp;"-"&amp;TEXT(COUNTIF($A$5:A896,A896),"000")</f>
        <v>-000</v>
      </c>
      <c r="C896" s="52"/>
      <c r="D896" s="27"/>
      <c r="E896" s="28"/>
      <c r="F896" s="27"/>
      <c r="G896" s="27"/>
      <c r="H896" s="52"/>
      <c r="I896" s="380" t="str">
        <f>IFERROR(VLOOKUP($F896,'Liste planification'!$V$2:$W$96,2,FALSE),"")</f>
        <v/>
      </c>
      <c r="J896" s="27"/>
      <c r="K896" s="27"/>
      <c r="L896" s="27"/>
      <c r="M896" s="52"/>
      <c r="N896" s="52"/>
      <c r="O896" s="52"/>
      <c r="P896" s="52"/>
      <c r="Q896" s="52"/>
      <c r="R896" s="52"/>
      <c r="S896" s="52"/>
      <c r="T896" s="52"/>
      <c r="U896" s="52"/>
      <c r="V896" s="52"/>
      <c r="W896" s="52"/>
      <c r="X896" s="52"/>
      <c r="Y896" s="194"/>
      <c r="Z896" s="776"/>
      <c r="AA896" s="190"/>
      <c r="AB896" s="747">
        <f t="shared" si="56"/>
        <v>0</v>
      </c>
      <c r="AC896" s="748">
        <f t="shared" si="57"/>
        <v>0</v>
      </c>
      <c r="AD896" s="187"/>
      <c r="AE896" s="186"/>
      <c r="AF896" s="190"/>
      <c r="AG896" s="747">
        <f t="shared" si="58"/>
        <v>0</v>
      </c>
      <c r="AH896" s="748">
        <f t="shared" si="59"/>
        <v>0</v>
      </c>
      <c r="AI896" s="187"/>
      <c r="AJ896" s="52"/>
      <c r="AK896" s="156" t="str">
        <f>IFERROR(VLOOKUP($A896,'Liste planification'!$B$2:$C$105,2,FALSE),"")</f>
        <v/>
      </c>
      <c r="AL896" s="27"/>
      <c r="AM896" s="27"/>
      <c r="AN896" s="769"/>
      <c r="AO896" s="770"/>
      <c r="AP896" s="770"/>
      <c r="AQ896" s="770"/>
      <c r="AR896" s="770"/>
      <c r="AS896" s="770"/>
      <c r="AT896" s="770"/>
      <c r="AU896" s="770"/>
      <c r="AV896" s="770"/>
      <c r="AW896" s="770"/>
      <c r="AX896" s="770"/>
      <c r="AY896" s="770"/>
      <c r="AZ896" s="770"/>
      <c r="BA896" s="770"/>
      <c r="BB896" s="770"/>
      <c r="BC896" s="770"/>
      <c r="BD896" s="770"/>
      <c r="BE896" s="770"/>
      <c r="BF896" s="770"/>
      <c r="BG896" s="770"/>
      <c r="BH896" s="770"/>
      <c r="BI896" s="770"/>
      <c r="BJ896" s="770"/>
      <c r="BK896" s="770"/>
      <c r="BL896" s="770"/>
      <c r="BM896" s="770"/>
      <c r="BN896" s="770"/>
      <c r="BO896" s="770"/>
      <c r="BP896" s="770"/>
      <c r="BQ896" s="770"/>
      <c r="BR896" s="770"/>
      <c r="BS896" s="770"/>
      <c r="BT896" s="770"/>
      <c r="BU896" s="770"/>
      <c r="BV896" s="770"/>
      <c r="BW896" s="770"/>
      <c r="BX896" s="770"/>
      <c r="BY896" s="770"/>
      <c r="BZ896" s="770"/>
      <c r="CA896" s="770"/>
      <c r="CB896" s="770"/>
      <c r="CC896" s="770"/>
    </row>
    <row r="897" spans="1:81" s="64" customFormat="1">
      <c r="A897" s="158"/>
      <c r="B897" s="159" t="str">
        <f>A897&amp;"-"&amp;TEXT(COUNTIF($A$5:A897,A897),"000")</f>
        <v>-000</v>
      </c>
      <c r="C897" s="52"/>
      <c r="D897" s="27"/>
      <c r="E897" s="28"/>
      <c r="F897" s="27"/>
      <c r="G897" s="27"/>
      <c r="H897" s="52"/>
      <c r="I897" s="380" t="str">
        <f>IFERROR(VLOOKUP($F897,'Liste planification'!$V$2:$W$96,2,FALSE),"")</f>
        <v/>
      </c>
      <c r="J897" s="27"/>
      <c r="K897" s="27"/>
      <c r="L897" s="27"/>
      <c r="M897" s="52"/>
      <c r="N897" s="52"/>
      <c r="O897" s="52"/>
      <c r="P897" s="52"/>
      <c r="Q897" s="52"/>
      <c r="R897" s="52"/>
      <c r="S897" s="52"/>
      <c r="T897" s="52"/>
      <c r="U897" s="52"/>
      <c r="V897" s="52"/>
      <c r="W897" s="52"/>
      <c r="X897" s="52"/>
      <c r="Y897" s="194"/>
      <c r="Z897" s="776"/>
      <c r="AA897" s="190"/>
      <c r="AB897" s="747">
        <f t="shared" si="56"/>
        <v>0</v>
      </c>
      <c r="AC897" s="748">
        <f t="shared" si="57"/>
        <v>0</v>
      </c>
      <c r="AD897" s="187"/>
      <c r="AE897" s="186"/>
      <c r="AF897" s="190"/>
      <c r="AG897" s="747">
        <f t="shared" si="58"/>
        <v>0</v>
      </c>
      <c r="AH897" s="748">
        <f t="shared" si="59"/>
        <v>0</v>
      </c>
      <c r="AI897" s="187"/>
      <c r="AJ897" s="52"/>
      <c r="AK897" s="156" t="str">
        <f>IFERROR(VLOOKUP($A897,'Liste planification'!$B$2:$C$105,2,FALSE),"")</f>
        <v/>
      </c>
      <c r="AL897" s="27"/>
      <c r="AM897" s="27"/>
      <c r="AN897" s="769"/>
      <c r="AO897" s="770"/>
      <c r="AP897" s="770"/>
      <c r="AQ897" s="770"/>
      <c r="AR897" s="770"/>
      <c r="AS897" s="770"/>
      <c r="AT897" s="770"/>
      <c r="AU897" s="770"/>
      <c r="AV897" s="770"/>
      <c r="AW897" s="770"/>
      <c r="AX897" s="770"/>
      <c r="AY897" s="770"/>
      <c r="AZ897" s="770"/>
      <c r="BA897" s="770"/>
      <c r="BB897" s="770"/>
      <c r="BC897" s="770"/>
      <c r="BD897" s="770"/>
      <c r="BE897" s="770"/>
      <c r="BF897" s="770"/>
      <c r="BG897" s="770"/>
      <c r="BH897" s="770"/>
      <c r="BI897" s="770"/>
      <c r="BJ897" s="770"/>
      <c r="BK897" s="770"/>
      <c r="BL897" s="770"/>
      <c r="BM897" s="770"/>
      <c r="BN897" s="770"/>
      <c r="BO897" s="770"/>
      <c r="BP897" s="770"/>
      <c r="BQ897" s="770"/>
      <c r="BR897" s="770"/>
      <c r="BS897" s="770"/>
      <c r="BT897" s="770"/>
      <c r="BU897" s="770"/>
      <c r="BV897" s="770"/>
      <c r="BW897" s="770"/>
      <c r="BX897" s="770"/>
      <c r="BY897" s="770"/>
      <c r="BZ897" s="770"/>
      <c r="CA897" s="770"/>
      <c r="CB897" s="770"/>
      <c r="CC897" s="770"/>
    </row>
    <row r="898" spans="1:81" s="64" customFormat="1">
      <c r="A898" s="158"/>
      <c r="B898" s="159" t="str">
        <f>A898&amp;"-"&amp;TEXT(COUNTIF($A$5:A898,A898),"000")</f>
        <v>-000</v>
      </c>
      <c r="C898" s="52"/>
      <c r="D898" s="27"/>
      <c r="E898" s="28"/>
      <c r="F898" s="27"/>
      <c r="G898" s="27"/>
      <c r="H898" s="52"/>
      <c r="I898" s="380" t="str">
        <f>IFERROR(VLOOKUP($F898,'Liste planification'!$V$2:$W$96,2,FALSE),"")</f>
        <v/>
      </c>
      <c r="J898" s="27"/>
      <c r="K898" s="27"/>
      <c r="L898" s="27"/>
      <c r="M898" s="52"/>
      <c r="N898" s="52"/>
      <c r="O898" s="52"/>
      <c r="P898" s="52"/>
      <c r="Q898" s="52"/>
      <c r="R898" s="52"/>
      <c r="S898" s="52"/>
      <c r="T898" s="52"/>
      <c r="U898" s="52"/>
      <c r="V898" s="52"/>
      <c r="W898" s="52"/>
      <c r="X898" s="52"/>
      <c r="Y898" s="194"/>
      <c r="Z898" s="776"/>
      <c r="AA898" s="190"/>
      <c r="AB898" s="747">
        <f t="shared" si="56"/>
        <v>0</v>
      </c>
      <c r="AC898" s="748">
        <f t="shared" si="57"/>
        <v>0</v>
      </c>
      <c r="AD898" s="187"/>
      <c r="AE898" s="186"/>
      <c r="AF898" s="190"/>
      <c r="AG898" s="747">
        <f t="shared" si="58"/>
        <v>0</v>
      </c>
      <c r="AH898" s="748">
        <f t="shared" si="59"/>
        <v>0</v>
      </c>
      <c r="AI898" s="187"/>
      <c r="AJ898" s="52"/>
      <c r="AK898" s="156" t="str">
        <f>IFERROR(VLOOKUP($A898,'Liste planification'!$B$2:$C$105,2,FALSE),"")</f>
        <v/>
      </c>
      <c r="AL898" s="27"/>
      <c r="AM898" s="27"/>
      <c r="AN898" s="769"/>
      <c r="AO898" s="770"/>
      <c r="AP898" s="770"/>
      <c r="AQ898" s="770"/>
      <c r="AR898" s="770"/>
      <c r="AS898" s="770"/>
      <c r="AT898" s="770"/>
      <c r="AU898" s="770"/>
      <c r="AV898" s="770"/>
      <c r="AW898" s="770"/>
      <c r="AX898" s="770"/>
      <c r="AY898" s="770"/>
      <c r="AZ898" s="770"/>
      <c r="BA898" s="770"/>
      <c r="BB898" s="770"/>
      <c r="BC898" s="770"/>
      <c r="BD898" s="770"/>
      <c r="BE898" s="770"/>
      <c r="BF898" s="770"/>
      <c r="BG898" s="770"/>
      <c r="BH898" s="770"/>
      <c r="BI898" s="770"/>
      <c r="BJ898" s="770"/>
      <c r="BK898" s="770"/>
      <c r="BL898" s="770"/>
      <c r="BM898" s="770"/>
      <c r="BN898" s="770"/>
      <c r="BO898" s="770"/>
      <c r="BP898" s="770"/>
      <c r="BQ898" s="770"/>
      <c r="BR898" s="770"/>
      <c r="BS898" s="770"/>
      <c r="BT898" s="770"/>
      <c r="BU898" s="770"/>
      <c r="BV898" s="770"/>
      <c r="BW898" s="770"/>
      <c r="BX898" s="770"/>
      <c r="BY898" s="770"/>
      <c r="BZ898" s="770"/>
      <c r="CA898" s="770"/>
      <c r="CB898" s="770"/>
      <c r="CC898" s="770"/>
    </row>
    <row r="899" spans="1:81" s="64" customFormat="1">
      <c r="A899" s="158"/>
      <c r="B899" s="159" t="str">
        <f>A899&amp;"-"&amp;TEXT(COUNTIF($A$5:A899,A899),"000")</f>
        <v>-000</v>
      </c>
      <c r="C899" s="52"/>
      <c r="D899" s="27"/>
      <c r="E899" s="28"/>
      <c r="F899" s="27"/>
      <c r="G899" s="27"/>
      <c r="H899" s="52"/>
      <c r="I899" s="380" t="str">
        <f>IFERROR(VLOOKUP($F899,'Liste planification'!$V$2:$W$96,2,FALSE),"")</f>
        <v/>
      </c>
      <c r="J899" s="27"/>
      <c r="K899" s="27"/>
      <c r="L899" s="27"/>
      <c r="M899" s="52"/>
      <c r="N899" s="52"/>
      <c r="O899" s="52"/>
      <c r="P899" s="52"/>
      <c r="Q899" s="52"/>
      <c r="R899" s="52"/>
      <c r="S899" s="52"/>
      <c r="T899" s="52"/>
      <c r="U899" s="52"/>
      <c r="V899" s="52"/>
      <c r="W899" s="52"/>
      <c r="X899" s="52"/>
      <c r="Y899" s="194"/>
      <c r="Z899" s="776"/>
      <c r="AA899" s="190"/>
      <c r="AB899" s="747">
        <f t="shared" si="56"/>
        <v>0</v>
      </c>
      <c r="AC899" s="748">
        <f t="shared" si="57"/>
        <v>0</v>
      </c>
      <c r="AD899" s="187"/>
      <c r="AE899" s="186"/>
      <c r="AF899" s="190"/>
      <c r="AG899" s="747">
        <f t="shared" si="58"/>
        <v>0</v>
      </c>
      <c r="AH899" s="748">
        <f t="shared" si="59"/>
        <v>0</v>
      </c>
      <c r="AI899" s="187"/>
      <c r="AJ899" s="52"/>
      <c r="AK899" s="156" t="str">
        <f>IFERROR(VLOOKUP($A899,'Liste planification'!$B$2:$C$105,2,FALSE),"")</f>
        <v/>
      </c>
      <c r="AL899" s="27"/>
      <c r="AM899" s="27"/>
      <c r="AN899" s="769"/>
      <c r="AO899" s="770"/>
      <c r="AP899" s="770"/>
      <c r="AQ899" s="770"/>
      <c r="AR899" s="770"/>
      <c r="AS899" s="770"/>
      <c r="AT899" s="770"/>
      <c r="AU899" s="770"/>
      <c r="AV899" s="770"/>
      <c r="AW899" s="770"/>
      <c r="AX899" s="770"/>
      <c r="AY899" s="770"/>
      <c r="AZ899" s="770"/>
      <c r="BA899" s="770"/>
      <c r="BB899" s="770"/>
      <c r="BC899" s="770"/>
      <c r="BD899" s="770"/>
      <c r="BE899" s="770"/>
      <c r="BF899" s="770"/>
      <c r="BG899" s="770"/>
      <c r="BH899" s="770"/>
      <c r="BI899" s="770"/>
      <c r="BJ899" s="770"/>
      <c r="BK899" s="770"/>
      <c r="BL899" s="770"/>
      <c r="BM899" s="770"/>
      <c r="BN899" s="770"/>
      <c r="BO899" s="770"/>
      <c r="BP899" s="770"/>
      <c r="BQ899" s="770"/>
      <c r="BR899" s="770"/>
      <c r="BS899" s="770"/>
      <c r="BT899" s="770"/>
      <c r="BU899" s="770"/>
      <c r="BV899" s="770"/>
      <c r="BW899" s="770"/>
      <c r="BX899" s="770"/>
      <c r="BY899" s="770"/>
      <c r="BZ899" s="770"/>
      <c r="CA899" s="770"/>
      <c r="CB899" s="770"/>
      <c r="CC899" s="770"/>
    </row>
    <row r="900" spans="1:81" s="64" customFormat="1">
      <c r="A900" s="158"/>
      <c r="B900" s="159" t="str">
        <f>A900&amp;"-"&amp;TEXT(COUNTIF($A$5:A900,A900),"000")</f>
        <v>-000</v>
      </c>
      <c r="C900" s="52"/>
      <c r="D900" s="27"/>
      <c r="E900" s="28"/>
      <c r="F900" s="27"/>
      <c r="G900" s="27"/>
      <c r="H900" s="52"/>
      <c r="I900" s="380" t="str">
        <f>IFERROR(VLOOKUP($F900,'Liste planification'!$V$2:$W$96,2,FALSE),"")</f>
        <v/>
      </c>
      <c r="J900" s="27"/>
      <c r="K900" s="27"/>
      <c r="L900" s="27"/>
      <c r="M900" s="52"/>
      <c r="N900" s="52"/>
      <c r="O900" s="52"/>
      <c r="P900" s="52"/>
      <c r="Q900" s="52"/>
      <c r="R900" s="52"/>
      <c r="S900" s="52"/>
      <c r="T900" s="52"/>
      <c r="U900" s="52"/>
      <c r="V900" s="52"/>
      <c r="W900" s="52"/>
      <c r="X900" s="52"/>
      <c r="Y900" s="194"/>
      <c r="Z900" s="776"/>
      <c r="AA900" s="190"/>
      <c r="AB900" s="747">
        <f t="shared" si="56"/>
        <v>0</v>
      </c>
      <c r="AC900" s="748">
        <f t="shared" si="57"/>
        <v>0</v>
      </c>
      <c r="AD900" s="187"/>
      <c r="AE900" s="186"/>
      <c r="AF900" s="190"/>
      <c r="AG900" s="747">
        <f t="shared" si="58"/>
        <v>0</v>
      </c>
      <c r="AH900" s="748">
        <f t="shared" si="59"/>
        <v>0</v>
      </c>
      <c r="AI900" s="187"/>
      <c r="AJ900" s="52"/>
      <c r="AK900" s="156" t="str">
        <f>IFERROR(VLOOKUP($A900,'Liste planification'!$B$2:$C$105,2,FALSE),"")</f>
        <v/>
      </c>
      <c r="AL900" s="27"/>
      <c r="AM900" s="27"/>
      <c r="AN900" s="769"/>
      <c r="AO900" s="770"/>
      <c r="AP900" s="770"/>
      <c r="AQ900" s="770"/>
      <c r="AR900" s="770"/>
      <c r="AS900" s="770"/>
      <c r="AT900" s="770"/>
      <c r="AU900" s="770"/>
      <c r="AV900" s="770"/>
      <c r="AW900" s="770"/>
      <c r="AX900" s="770"/>
      <c r="AY900" s="770"/>
      <c r="AZ900" s="770"/>
      <c r="BA900" s="770"/>
      <c r="BB900" s="770"/>
      <c r="BC900" s="770"/>
      <c r="BD900" s="770"/>
      <c r="BE900" s="770"/>
      <c r="BF900" s="770"/>
      <c r="BG900" s="770"/>
      <c r="BH900" s="770"/>
      <c r="BI900" s="770"/>
      <c r="BJ900" s="770"/>
      <c r="BK900" s="770"/>
      <c r="BL900" s="770"/>
      <c r="BM900" s="770"/>
      <c r="BN900" s="770"/>
      <c r="BO900" s="770"/>
      <c r="BP900" s="770"/>
      <c r="BQ900" s="770"/>
      <c r="BR900" s="770"/>
      <c r="BS900" s="770"/>
      <c r="BT900" s="770"/>
      <c r="BU900" s="770"/>
      <c r="BV900" s="770"/>
      <c r="BW900" s="770"/>
      <c r="BX900" s="770"/>
      <c r="BY900" s="770"/>
      <c r="BZ900" s="770"/>
      <c r="CA900" s="770"/>
      <c r="CB900" s="770"/>
      <c r="CC900" s="770"/>
    </row>
    <row r="901" spans="1:81" s="64" customFormat="1">
      <c r="A901" s="158"/>
      <c r="B901" s="159" t="str">
        <f>A901&amp;"-"&amp;TEXT(COUNTIF($A$5:A901,A901),"000")</f>
        <v>-000</v>
      </c>
      <c r="C901" s="52"/>
      <c r="D901" s="27"/>
      <c r="E901" s="28"/>
      <c r="F901" s="27"/>
      <c r="G901" s="27"/>
      <c r="H901" s="52"/>
      <c r="I901" s="380" t="str">
        <f>IFERROR(VLOOKUP($F901,'Liste planification'!$V$2:$W$96,2,FALSE),"")</f>
        <v/>
      </c>
      <c r="J901" s="27"/>
      <c r="K901" s="27"/>
      <c r="L901" s="27"/>
      <c r="M901" s="52"/>
      <c r="N901" s="52"/>
      <c r="O901" s="52"/>
      <c r="P901" s="52"/>
      <c r="Q901" s="52"/>
      <c r="R901" s="52"/>
      <c r="S901" s="52"/>
      <c r="T901" s="52"/>
      <c r="U901" s="52"/>
      <c r="V901" s="52"/>
      <c r="W901" s="52"/>
      <c r="X901" s="52"/>
      <c r="Y901" s="194"/>
      <c r="Z901" s="776"/>
      <c r="AA901" s="190"/>
      <c r="AB901" s="747">
        <f t="shared" si="56"/>
        <v>0</v>
      </c>
      <c r="AC901" s="748">
        <f t="shared" si="57"/>
        <v>0</v>
      </c>
      <c r="AD901" s="187"/>
      <c r="AE901" s="186"/>
      <c r="AF901" s="190"/>
      <c r="AG901" s="747">
        <f t="shared" si="58"/>
        <v>0</v>
      </c>
      <c r="AH901" s="748">
        <f t="shared" si="59"/>
        <v>0</v>
      </c>
      <c r="AI901" s="187"/>
      <c r="AJ901" s="52"/>
      <c r="AK901" s="156" t="str">
        <f>IFERROR(VLOOKUP($A901,'Liste planification'!$B$2:$C$105,2,FALSE),"")</f>
        <v/>
      </c>
      <c r="AL901" s="27"/>
      <c r="AM901" s="27"/>
      <c r="AN901" s="769"/>
      <c r="AO901" s="770"/>
      <c r="AP901" s="770"/>
      <c r="AQ901" s="770"/>
      <c r="AR901" s="770"/>
      <c r="AS901" s="770"/>
      <c r="AT901" s="770"/>
      <c r="AU901" s="770"/>
      <c r="AV901" s="770"/>
      <c r="AW901" s="770"/>
      <c r="AX901" s="770"/>
      <c r="AY901" s="770"/>
      <c r="AZ901" s="770"/>
      <c r="BA901" s="770"/>
      <c r="BB901" s="770"/>
      <c r="BC901" s="770"/>
      <c r="BD901" s="770"/>
      <c r="BE901" s="770"/>
      <c r="BF901" s="770"/>
      <c r="BG901" s="770"/>
      <c r="BH901" s="770"/>
      <c r="BI901" s="770"/>
      <c r="BJ901" s="770"/>
      <c r="BK901" s="770"/>
      <c r="BL901" s="770"/>
      <c r="BM901" s="770"/>
      <c r="BN901" s="770"/>
      <c r="BO901" s="770"/>
      <c r="BP901" s="770"/>
      <c r="BQ901" s="770"/>
      <c r="BR901" s="770"/>
      <c r="BS901" s="770"/>
      <c r="BT901" s="770"/>
      <c r="BU901" s="770"/>
      <c r="BV901" s="770"/>
      <c r="BW901" s="770"/>
      <c r="BX901" s="770"/>
      <c r="BY901" s="770"/>
      <c r="BZ901" s="770"/>
      <c r="CA901" s="770"/>
      <c r="CB901" s="770"/>
      <c r="CC901" s="770"/>
    </row>
    <row r="902" spans="1:81" s="64" customFormat="1">
      <c r="A902" s="158"/>
      <c r="B902" s="159" t="str">
        <f>A902&amp;"-"&amp;TEXT(COUNTIF($A$5:A902,A902),"000")</f>
        <v>-000</v>
      </c>
      <c r="C902" s="52"/>
      <c r="D902" s="27"/>
      <c r="E902" s="28"/>
      <c r="F902" s="27"/>
      <c r="G902" s="27"/>
      <c r="H902" s="52"/>
      <c r="I902" s="380" t="str">
        <f>IFERROR(VLOOKUP($F902,'Liste planification'!$V$2:$W$96,2,FALSE),"")</f>
        <v/>
      </c>
      <c r="J902" s="27"/>
      <c r="K902" s="27"/>
      <c r="L902" s="27"/>
      <c r="M902" s="52"/>
      <c r="N902" s="52"/>
      <c r="O902" s="52"/>
      <c r="P902" s="52"/>
      <c r="Q902" s="52"/>
      <c r="R902" s="52"/>
      <c r="S902" s="52"/>
      <c r="T902" s="52"/>
      <c r="U902" s="52"/>
      <c r="V902" s="52"/>
      <c r="W902" s="52"/>
      <c r="X902" s="52"/>
      <c r="Y902" s="194"/>
      <c r="Z902" s="776"/>
      <c r="AA902" s="190"/>
      <c r="AB902" s="747">
        <f t="shared" si="56"/>
        <v>0</v>
      </c>
      <c r="AC902" s="748">
        <f t="shared" si="57"/>
        <v>0</v>
      </c>
      <c r="AD902" s="187"/>
      <c r="AE902" s="186"/>
      <c r="AF902" s="190"/>
      <c r="AG902" s="747">
        <f t="shared" si="58"/>
        <v>0</v>
      </c>
      <c r="AH902" s="748">
        <f t="shared" si="59"/>
        <v>0</v>
      </c>
      <c r="AI902" s="187"/>
      <c r="AJ902" s="52"/>
      <c r="AK902" s="156" t="str">
        <f>IFERROR(VLOOKUP($A902,'Liste planification'!$B$2:$C$105,2,FALSE),"")</f>
        <v/>
      </c>
      <c r="AL902" s="27"/>
      <c r="AM902" s="27"/>
      <c r="AN902" s="769"/>
      <c r="AO902" s="770"/>
      <c r="AP902" s="770"/>
      <c r="AQ902" s="770"/>
      <c r="AR902" s="770"/>
      <c r="AS902" s="770"/>
      <c r="AT902" s="770"/>
      <c r="AU902" s="770"/>
      <c r="AV902" s="770"/>
      <c r="AW902" s="770"/>
      <c r="AX902" s="770"/>
      <c r="AY902" s="770"/>
      <c r="AZ902" s="770"/>
      <c r="BA902" s="770"/>
      <c r="BB902" s="770"/>
      <c r="BC902" s="770"/>
      <c r="BD902" s="770"/>
      <c r="BE902" s="770"/>
      <c r="BF902" s="770"/>
      <c r="BG902" s="770"/>
      <c r="BH902" s="770"/>
      <c r="BI902" s="770"/>
      <c r="BJ902" s="770"/>
      <c r="BK902" s="770"/>
      <c r="BL902" s="770"/>
      <c r="BM902" s="770"/>
      <c r="BN902" s="770"/>
      <c r="BO902" s="770"/>
      <c r="BP902" s="770"/>
      <c r="BQ902" s="770"/>
      <c r="BR902" s="770"/>
      <c r="BS902" s="770"/>
      <c r="BT902" s="770"/>
      <c r="BU902" s="770"/>
      <c r="BV902" s="770"/>
      <c r="BW902" s="770"/>
      <c r="BX902" s="770"/>
      <c r="BY902" s="770"/>
      <c r="BZ902" s="770"/>
      <c r="CA902" s="770"/>
      <c r="CB902" s="770"/>
      <c r="CC902" s="770"/>
    </row>
    <row r="903" spans="1:81" s="64" customFormat="1">
      <c r="A903" s="158"/>
      <c r="B903" s="159" t="str">
        <f>A903&amp;"-"&amp;TEXT(COUNTIF($A$5:A903,A903),"000")</f>
        <v>-000</v>
      </c>
      <c r="C903" s="52"/>
      <c r="D903" s="27"/>
      <c r="E903" s="28"/>
      <c r="F903" s="27"/>
      <c r="G903" s="27"/>
      <c r="H903" s="52"/>
      <c r="I903" s="380" t="str">
        <f>IFERROR(VLOOKUP($F903,'Liste planification'!$V$2:$W$96,2,FALSE),"")</f>
        <v/>
      </c>
      <c r="J903" s="27"/>
      <c r="K903" s="27"/>
      <c r="L903" s="27"/>
      <c r="M903" s="52"/>
      <c r="N903" s="52"/>
      <c r="O903" s="52"/>
      <c r="P903" s="52"/>
      <c r="Q903" s="52"/>
      <c r="R903" s="52"/>
      <c r="S903" s="52"/>
      <c r="T903" s="52"/>
      <c r="U903" s="52"/>
      <c r="V903" s="52"/>
      <c r="W903" s="52"/>
      <c r="X903" s="52"/>
      <c r="Y903" s="194"/>
      <c r="Z903" s="776"/>
      <c r="AA903" s="190"/>
      <c r="AB903" s="747">
        <f t="shared" si="56"/>
        <v>0</v>
      </c>
      <c r="AC903" s="748">
        <f t="shared" si="57"/>
        <v>0</v>
      </c>
      <c r="AD903" s="187"/>
      <c r="AE903" s="186"/>
      <c r="AF903" s="190"/>
      <c r="AG903" s="747">
        <f t="shared" si="58"/>
        <v>0</v>
      </c>
      <c r="AH903" s="748">
        <f t="shared" si="59"/>
        <v>0</v>
      </c>
      <c r="AI903" s="187"/>
      <c r="AJ903" s="52"/>
      <c r="AK903" s="156" t="str">
        <f>IFERROR(VLOOKUP($A903,'Liste planification'!$B$2:$C$105,2,FALSE),"")</f>
        <v/>
      </c>
      <c r="AL903" s="27"/>
      <c r="AM903" s="27"/>
      <c r="AN903" s="769"/>
      <c r="AO903" s="770"/>
      <c r="AP903" s="770"/>
      <c r="AQ903" s="770"/>
      <c r="AR903" s="770"/>
      <c r="AS903" s="770"/>
      <c r="AT903" s="770"/>
      <c r="AU903" s="770"/>
      <c r="AV903" s="770"/>
      <c r="AW903" s="770"/>
      <c r="AX903" s="770"/>
      <c r="AY903" s="770"/>
      <c r="AZ903" s="770"/>
      <c r="BA903" s="770"/>
      <c r="BB903" s="770"/>
      <c r="BC903" s="770"/>
      <c r="BD903" s="770"/>
      <c r="BE903" s="770"/>
      <c r="BF903" s="770"/>
      <c r="BG903" s="770"/>
      <c r="BH903" s="770"/>
      <c r="BI903" s="770"/>
      <c r="BJ903" s="770"/>
      <c r="BK903" s="770"/>
      <c r="BL903" s="770"/>
      <c r="BM903" s="770"/>
      <c r="BN903" s="770"/>
      <c r="BO903" s="770"/>
      <c r="BP903" s="770"/>
      <c r="BQ903" s="770"/>
      <c r="BR903" s="770"/>
      <c r="BS903" s="770"/>
      <c r="BT903" s="770"/>
      <c r="BU903" s="770"/>
      <c r="BV903" s="770"/>
      <c r="BW903" s="770"/>
      <c r="BX903" s="770"/>
      <c r="BY903" s="770"/>
      <c r="BZ903" s="770"/>
      <c r="CA903" s="770"/>
      <c r="CB903" s="770"/>
      <c r="CC903" s="770"/>
    </row>
    <row r="904" spans="1:81" s="64" customFormat="1">
      <c r="A904" s="158"/>
      <c r="B904" s="159" t="str">
        <f>A904&amp;"-"&amp;TEXT(COUNTIF($A$5:A904,A904),"000")</f>
        <v>-000</v>
      </c>
      <c r="C904" s="52"/>
      <c r="D904" s="27"/>
      <c r="E904" s="28"/>
      <c r="F904" s="27"/>
      <c r="G904" s="27"/>
      <c r="H904" s="52"/>
      <c r="I904" s="380" t="str">
        <f>IFERROR(VLOOKUP($F904,'Liste planification'!$V$2:$W$96,2,FALSE),"")</f>
        <v/>
      </c>
      <c r="J904" s="27"/>
      <c r="K904" s="27"/>
      <c r="L904" s="27"/>
      <c r="M904" s="52"/>
      <c r="N904" s="52"/>
      <c r="O904" s="52"/>
      <c r="P904" s="52"/>
      <c r="Q904" s="52"/>
      <c r="R904" s="52"/>
      <c r="S904" s="52"/>
      <c r="T904" s="52"/>
      <c r="U904" s="52"/>
      <c r="V904" s="52"/>
      <c r="W904" s="52"/>
      <c r="X904" s="52"/>
      <c r="Y904" s="194"/>
      <c r="Z904" s="776"/>
      <c r="AA904" s="190"/>
      <c r="AB904" s="747">
        <f t="shared" si="56"/>
        <v>0</v>
      </c>
      <c r="AC904" s="748">
        <f t="shared" si="57"/>
        <v>0</v>
      </c>
      <c r="AD904" s="187"/>
      <c r="AE904" s="186"/>
      <c r="AF904" s="190"/>
      <c r="AG904" s="747">
        <f t="shared" si="58"/>
        <v>0</v>
      </c>
      <c r="AH904" s="748">
        <f t="shared" si="59"/>
        <v>0</v>
      </c>
      <c r="AI904" s="187"/>
      <c r="AJ904" s="52"/>
      <c r="AK904" s="156" t="str">
        <f>IFERROR(VLOOKUP($A904,'Liste planification'!$B$2:$C$105,2,FALSE),"")</f>
        <v/>
      </c>
      <c r="AL904" s="27"/>
      <c r="AM904" s="27"/>
      <c r="AN904" s="769"/>
      <c r="AO904" s="770"/>
      <c r="AP904" s="770"/>
      <c r="AQ904" s="770"/>
      <c r="AR904" s="770"/>
      <c r="AS904" s="770"/>
      <c r="AT904" s="770"/>
      <c r="AU904" s="770"/>
      <c r="AV904" s="770"/>
      <c r="AW904" s="770"/>
      <c r="AX904" s="770"/>
      <c r="AY904" s="770"/>
      <c r="AZ904" s="770"/>
      <c r="BA904" s="770"/>
      <c r="BB904" s="770"/>
      <c r="BC904" s="770"/>
      <c r="BD904" s="770"/>
      <c r="BE904" s="770"/>
      <c r="BF904" s="770"/>
      <c r="BG904" s="770"/>
      <c r="BH904" s="770"/>
      <c r="BI904" s="770"/>
      <c r="BJ904" s="770"/>
      <c r="BK904" s="770"/>
      <c r="BL904" s="770"/>
      <c r="BM904" s="770"/>
      <c r="BN904" s="770"/>
      <c r="BO904" s="770"/>
      <c r="BP904" s="770"/>
      <c r="BQ904" s="770"/>
      <c r="BR904" s="770"/>
      <c r="BS904" s="770"/>
      <c r="BT904" s="770"/>
      <c r="BU904" s="770"/>
      <c r="BV904" s="770"/>
      <c r="BW904" s="770"/>
      <c r="BX904" s="770"/>
      <c r="BY904" s="770"/>
      <c r="BZ904" s="770"/>
      <c r="CA904" s="770"/>
      <c r="CB904" s="770"/>
      <c r="CC904" s="770"/>
    </row>
    <row r="905" spans="1:81" s="64" customFormat="1">
      <c r="A905" s="158"/>
      <c r="B905" s="159" t="str">
        <f>A905&amp;"-"&amp;TEXT(COUNTIF($A$5:A905,A905),"000")</f>
        <v>-000</v>
      </c>
      <c r="C905" s="52"/>
      <c r="D905" s="27"/>
      <c r="E905" s="28"/>
      <c r="F905" s="27"/>
      <c r="G905" s="27"/>
      <c r="H905" s="52"/>
      <c r="I905" s="380" t="str">
        <f>IFERROR(VLOOKUP($F905,'Liste planification'!$V$2:$W$96,2,FALSE),"")</f>
        <v/>
      </c>
      <c r="J905" s="27"/>
      <c r="K905" s="27"/>
      <c r="L905" s="27"/>
      <c r="M905" s="52"/>
      <c r="N905" s="52"/>
      <c r="O905" s="52"/>
      <c r="P905" s="52"/>
      <c r="Q905" s="52"/>
      <c r="R905" s="52"/>
      <c r="S905" s="52"/>
      <c r="T905" s="52"/>
      <c r="U905" s="52"/>
      <c r="V905" s="52"/>
      <c r="W905" s="52"/>
      <c r="X905" s="52"/>
      <c r="Y905" s="194"/>
      <c r="Z905" s="776"/>
      <c r="AA905" s="190"/>
      <c r="AB905" s="747">
        <f t="shared" si="56"/>
        <v>0</v>
      </c>
      <c r="AC905" s="748">
        <f t="shared" si="57"/>
        <v>0</v>
      </c>
      <c r="AD905" s="187"/>
      <c r="AE905" s="186"/>
      <c r="AF905" s="190"/>
      <c r="AG905" s="747">
        <f t="shared" si="58"/>
        <v>0</v>
      </c>
      <c r="AH905" s="748">
        <f t="shared" si="59"/>
        <v>0</v>
      </c>
      <c r="AI905" s="187"/>
      <c r="AJ905" s="52"/>
      <c r="AK905" s="156" t="str">
        <f>IFERROR(VLOOKUP($A905,'Liste planification'!$B$2:$C$105,2,FALSE),"")</f>
        <v/>
      </c>
      <c r="AL905" s="27"/>
      <c r="AM905" s="27"/>
      <c r="AN905" s="769"/>
      <c r="AO905" s="770"/>
      <c r="AP905" s="770"/>
      <c r="AQ905" s="770"/>
      <c r="AR905" s="770"/>
      <c r="AS905" s="770"/>
      <c r="AT905" s="770"/>
      <c r="AU905" s="770"/>
      <c r="AV905" s="770"/>
      <c r="AW905" s="770"/>
      <c r="AX905" s="770"/>
      <c r="AY905" s="770"/>
      <c r="AZ905" s="770"/>
      <c r="BA905" s="770"/>
      <c r="BB905" s="770"/>
      <c r="BC905" s="770"/>
      <c r="BD905" s="770"/>
      <c r="BE905" s="770"/>
      <c r="BF905" s="770"/>
      <c r="BG905" s="770"/>
      <c r="BH905" s="770"/>
      <c r="BI905" s="770"/>
      <c r="BJ905" s="770"/>
      <c r="BK905" s="770"/>
      <c r="BL905" s="770"/>
      <c r="BM905" s="770"/>
      <c r="BN905" s="770"/>
      <c r="BO905" s="770"/>
      <c r="BP905" s="770"/>
      <c r="BQ905" s="770"/>
      <c r="BR905" s="770"/>
      <c r="BS905" s="770"/>
      <c r="BT905" s="770"/>
      <c r="BU905" s="770"/>
      <c r="BV905" s="770"/>
      <c r="BW905" s="770"/>
      <c r="BX905" s="770"/>
      <c r="BY905" s="770"/>
      <c r="BZ905" s="770"/>
      <c r="CA905" s="770"/>
      <c r="CB905" s="770"/>
      <c r="CC905" s="770"/>
    </row>
    <row r="906" spans="1:81" s="64" customFormat="1">
      <c r="A906" s="158"/>
      <c r="B906" s="159" t="str">
        <f>A906&amp;"-"&amp;TEXT(COUNTIF($A$5:A906,A906),"000")</f>
        <v>-000</v>
      </c>
      <c r="C906" s="52"/>
      <c r="D906" s="27"/>
      <c r="E906" s="28"/>
      <c r="F906" s="27"/>
      <c r="G906" s="27"/>
      <c r="H906" s="52"/>
      <c r="I906" s="380" t="str">
        <f>IFERROR(VLOOKUP($F906,'Liste planification'!$V$2:$W$96,2,FALSE),"")</f>
        <v/>
      </c>
      <c r="J906" s="27"/>
      <c r="K906" s="27"/>
      <c r="L906" s="27"/>
      <c r="M906" s="52"/>
      <c r="N906" s="52"/>
      <c r="O906" s="52"/>
      <c r="P906" s="52"/>
      <c r="Q906" s="52"/>
      <c r="R906" s="52"/>
      <c r="S906" s="52"/>
      <c r="T906" s="52"/>
      <c r="U906" s="52"/>
      <c r="V906" s="52"/>
      <c r="W906" s="52"/>
      <c r="X906" s="52"/>
      <c r="Y906" s="194"/>
      <c r="Z906" s="776"/>
      <c r="AA906" s="190"/>
      <c r="AB906" s="747">
        <f t="shared" si="56"/>
        <v>0</v>
      </c>
      <c r="AC906" s="748">
        <f t="shared" si="57"/>
        <v>0</v>
      </c>
      <c r="AD906" s="187"/>
      <c r="AE906" s="186"/>
      <c r="AF906" s="190"/>
      <c r="AG906" s="747">
        <f t="shared" si="58"/>
        <v>0</v>
      </c>
      <c r="AH906" s="748">
        <f t="shared" si="59"/>
        <v>0</v>
      </c>
      <c r="AI906" s="187"/>
      <c r="AJ906" s="52"/>
      <c r="AK906" s="156" t="str">
        <f>IFERROR(VLOOKUP($A906,'Liste planification'!$B$2:$C$105,2,FALSE),"")</f>
        <v/>
      </c>
      <c r="AL906" s="27"/>
      <c r="AM906" s="27"/>
      <c r="AN906" s="769"/>
      <c r="AO906" s="770"/>
      <c r="AP906" s="770"/>
      <c r="AQ906" s="770"/>
      <c r="AR906" s="770"/>
      <c r="AS906" s="770"/>
      <c r="AT906" s="770"/>
      <c r="AU906" s="770"/>
      <c r="AV906" s="770"/>
      <c r="AW906" s="770"/>
      <c r="AX906" s="770"/>
      <c r="AY906" s="770"/>
      <c r="AZ906" s="770"/>
      <c r="BA906" s="770"/>
      <c r="BB906" s="770"/>
      <c r="BC906" s="770"/>
      <c r="BD906" s="770"/>
      <c r="BE906" s="770"/>
      <c r="BF906" s="770"/>
      <c r="BG906" s="770"/>
      <c r="BH906" s="770"/>
      <c r="BI906" s="770"/>
      <c r="BJ906" s="770"/>
      <c r="BK906" s="770"/>
      <c r="BL906" s="770"/>
      <c r="BM906" s="770"/>
      <c r="BN906" s="770"/>
      <c r="BO906" s="770"/>
      <c r="BP906" s="770"/>
      <c r="BQ906" s="770"/>
      <c r="BR906" s="770"/>
      <c r="BS906" s="770"/>
      <c r="BT906" s="770"/>
      <c r="BU906" s="770"/>
      <c r="BV906" s="770"/>
      <c r="BW906" s="770"/>
      <c r="BX906" s="770"/>
      <c r="BY906" s="770"/>
      <c r="BZ906" s="770"/>
      <c r="CA906" s="770"/>
      <c r="CB906" s="770"/>
      <c r="CC906" s="770"/>
    </row>
    <row r="907" spans="1:81" s="64" customFormat="1">
      <c r="A907" s="158"/>
      <c r="B907" s="159" t="str">
        <f>A907&amp;"-"&amp;TEXT(COUNTIF($A$5:A907,A907),"000")</f>
        <v>-000</v>
      </c>
      <c r="C907" s="52"/>
      <c r="D907" s="27"/>
      <c r="E907" s="28"/>
      <c r="F907" s="27"/>
      <c r="G907" s="27"/>
      <c r="H907" s="52"/>
      <c r="I907" s="380" t="str">
        <f>IFERROR(VLOOKUP($F907,'Liste planification'!$V$2:$W$96,2,FALSE),"")</f>
        <v/>
      </c>
      <c r="J907" s="27"/>
      <c r="K907" s="27"/>
      <c r="L907" s="27"/>
      <c r="M907" s="52"/>
      <c r="N907" s="52"/>
      <c r="O907" s="52"/>
      <c r="P907" s="52"/>
      <c r="Q907" s="52"/>
      <c r="R907" s="52"/>
      <c r="S907" s="52"/>
      <c r="T907" s="52"/>
      <c r="U907" s="52"/>
      <c r="V907" s="52"/>
      <c r="W907" s="52"/>
      <c r="X907" s="52"/>
      <c r="Y907" s="194"/>
      <c r="Z907" s="776"/>
      <c r="AA907" s="190"/>
      <c r="AB907" s="747">
        <f t="shared" si="56"/>
        <v>0</v>
      </c>
      <c r="AC907" s="748">
        <f t="shared" si="57"/>
        <v>0</v>
      </c>
      <c r="AD907" s="187"/>
      <c r="AE907" s="186"/>
      <c r="AF907" s="190"/>
      <c r="AG907" s="747">
        <f t="shared" si="58"/>
        <v>0</v>
      </c>
      <c r="AH907" s="748">
        <f t="shared" si="59"/>
        <v>0</v>
      </c>
      <c r="AI907" s="187"/>
      <c r="AJ907" s="52"/>
      <c r="AK907" s="156" t="str">
        <f>IFERROR(VLOOKUP($A907,'Liste planification'!$B$2:$C$105,2,FALSE),"")</f>
        <v/>
      </c>
      <c r="AL907" s="27"/>
      <c r="AM907" s="27"/>
      <c r="AN907" s="769"/>
      <c r="AO907" s="770"/>
      <c r="AP907" s="770"/>
      <c r="AQ907" s="770"/>
      <c r="AR907" s="770"/>
      <c r="AS907" s="770"/>
      <c r="AT907" s="770"/>
      <c r="AU907" s="770"/>
      <c r="AV907" s="770"/>
      <c r="AW907" s="770"/>
      <c r="AX907" s="770"/>
      <c r="AY907" s="770"/>
      <c r="AZ907" s="770"/>
      <c r="BA907" s="770"/>
      <c r="BB907" s="770"/>
      <c r="BC907" s="770"/>
      <c r="BD907" s="770"/>
      <c r="BE907" s="770"/>
      <c r="BF907" s="770"/>
      <c r="BG907" s="770"/>
      <c r="BH907" s="770"/>
      <c r="BI907" s="770"/>
      <c r="BJ907" s="770"/>
      <c r="BK907" s="770"/>
      <c r="BL907" s="770"/>
      <c r="BM907" s="770"/>
      <c r="BN907" s="770"/>
      <c r="BO907" s="770"/>
      <c r="BP907" s="770"/>
      <c r="BQ907" s="770"/>
      <c r="BR907" s="770"/>
      <c r="BS907" s="770"/>
      <c r="BT907" s="770"/>
      <c r="BU907" s="770"/>
      <c r="BV907" s="770"/>
      <c r="BW907" s="770"/>
      <c r="BX907" s="770"/>
      <c r="BY907" s="770"/>
      <c r="BZ907" s="770"/>
      <c r="CA907" s="770"/>
      <c r="CB907" s="770"/>
      <c r="CC907" s="770"/>
    </row>
    <row r="908" spans="1:81" s="64" customFormat="1">
      <c r="A908" s="158"/>
      <c r="B908" s="159" t="str">
        <f>A908&amp;"-"&amp;TEXT(COUNTIF($A$5:A908,A908),"000")</f>
        <v>-000</v>
      </c>
      <c r="C908" s="52"/>
      <c r="D908" s="27"/>
      <c r="E908" s="28"/>
      <c r="F908" s="27"/>
      <c r="G908" s="27"/>
      <c r="H908" s="52"/>
      <c r="I908" s="380" t="str">
        <f>IFERROR(VLOOKUP($F908,'Liste planification'!$V$2:$W$96,2,FALSE),"")</f>
        <v/>
      </c>
      <c r="J908" s="27"/>
      <c r="K908" s="27"/>
      <c r="L908" s="27"/>
      <c r="M908" s="52"/>
      <c r="N908" s="52"/>
      <c r="O908" s="52"/>
      <c r="P908" s="52"/>
      <c r="Q908" s="52"/>
      <c r="R908" s="52"/>
      <c r="S908" s="52"/>
      <c r="T908" s="52"/>
      <c r="U908" s="52"/>
      <c r="V908" s="52"/>
      <c r="W908" s="52"/>
      <c r="X908" s="52"/>
      <c r="Y908" s="194"/>
      <c r="Z908" s="776"/>
      <c r="AA908" s="190"/>
      <c r="AB908" s="747">
        <f t="shared" si="56"/>
        <v>0</v>
      </c>
      <c r="AC908" s="748">
        <f t="shared" si="57"/>
        <v>0</v>
      </c>
      <c r="AD908" s="187"/>
      <c r="AE908" s="186"/>
      <c r="AF908" s="190"/>
      <c r="AG908" s="747">
        <f t="shared" si="58"/>
        <v>0</v>
      </c>
      <c r="AH908" s="748">
        <f t="shared" si="59"/>
        <v>0</v>
      </c>
      <c r="AI908" s="187"/>
      <c r="AJ908" s="52"/>
      <c r="AK908" s="156" t="str">
        <f>IFERROR(VLOOKUP($A908,'Liste planification'!$B$2:$C$105,2,FALSE),"")</f>
        <v/>
      </c>
      <c r="AL908" s="27"/>
      <c r="AM908" s="27"/>
      <c r="AN908" s="769"/>
      <c r="AO908" s="770"/>
      <c r="AP908" s="770"/>
      <c r="AQ908" s="770"/>
      <c r="AR908" s="770"/>
      <c r="AS908" s="770"/>
      <c r="AT908" s="770"/>
      <c r="AU908" s="770"/>
      <c r="AV908" s="770"/>
      <c r="AW908" s="770"/>
      <c r="AX908" s="770"/>
      <c r="AY908" s="770"/>
      <c r="AZ908" s="770"/>
      <c r="BA908" s="770"/>
      <c r="BB908" s="770"/>
      <c r="BC908" s="770"/>
      <c r="BD908" s="770"/>
      <c r="BE908" s="770"/>
      <c r="BF908" s="770"/>
      <c r="BG908" s="770"/>
      <c r="BH908" s="770"/>
      <c r="BI908" s="770"/>
      <c r="BJ908" s="770"/>
      <c r="BK908" s="770"/>
      <c r="BL908" s="770"/>
      <c r="BM908" s="770"/>
      <c r="BN908" s="770"/>
      <c r="BO908" s="770"/>
      <c r="BP908" s="770"/>
      <c r="BQ908" s="770"/>
      <c r="BR908" s="770"/>
      <c r="BS908" s="770"/>
      <c r="BT908" s="770"/>
      <c r="BU908" s="770"/>
      <c r="BV908" s="770"/>
      <c r="BW908" s="770"/>
      <c r="BX908" s="770"/>
      <c r="BY908" s="770"/>
      <c r="BZ908" s="770"/>
      <c r="CA908" s="770"/>
      <c r="CB908" s="770"/>
      <c r="CC908" s="770"/>
    </row>
    <row r="909" spans="1:81" s="64" customFormat="1">
      <c r="A909" s="158"/>
      <c r="B909" s="159" t="str">
        <f>A909&amp;"-"&amp;TEXT(COUNTIF($A$5:A909,A909),"000")</f>
        <v>-000</v>
      </c>
      <c r="C909" s="52"/>
      <c r="D909" s="27"/>
      <c r="E909" s="28"/>
      <c r="F909" s="27"/>
      <c r="G909" s="27"/>
      <c r="H909" s="52"/>
      <c r="I909" s="380" t="str">
        <f>IFERROR(VLOOKUP($F909,'Liste planification'!$V$2:$W$96,2,FALSE),"")</f>
        <v/>
      </c>
      <c r="J909" s="27"/>
      <c r="K909" s="27"/>
      <c r="L909" s="27"/>
      <c r="M909" s="52"/>
      <c r="N909" s="52"/>
      <c r="O909" s="52"/>
      <c r="P909" s="52"/>
      <c r="Q909" s="52"/>
      <c r="R909" s="52"/>
      <c r="S909" s="52"/>
      <c r="T909" s="52"/>
      <c r="U909" s="52"/>
      <c r="V909" s="52"/>
      <c r="W909" s="52"/>
      <c r="X909" s="52"/>
      <c r="Y909" s="194"/>
      <c r="Z909" s="776"/>
      <c r="AA909" s="190"/>
      <c r="AB909" s="747">
        <f t="shared" si="56"/>
        <v>0</v>
      </c>
      <c r="AC909" s="748">
        <f t="shared" si="57"/>
        <v>0</v>
      </c>
      <c r="AD909" s="187"/>
      <c r="AE909" s="186"/>
      <c r="AF909" s="190"/>
      <c r="AG909" s="747">
        <f t="shared" si="58"/>
        <v>0</v>
      </c>
      <c r="AH909" s="748">
        <f t="shared" si="59"/>
        <v>0</v>
      </c>
      <c r="AI909" s="187"/>
      <c r="AJ909" s="52"/>
      <c r="AK909" s="156" t="str">
        <f>IFERROR(VLOOKUP($A909,'Liste planification'!$B$2:$C$105,2,FALSE),"")</f>
        <v/>
      </c>
      <c r="AL909" s="27"/>
      <c r="AM909" s="27"/>
      <c r="AN909" s="769"/>
      <c r="AO909" s="770"/>
      <c r="AP909" s="770"/>
      <c r="AQ909" s="770"/>
      <c r="AR909" s="770"/>
      <c r="AS909" s="770"/>
      <c r="AT909" s="770"/>
      <c r="AU909" s="770"/>
      <c r="AV909" s="770"/>
      <c r="AW909" s="770"/>
      <c r="AX909" s="770"/>
      <c r="AY909" s="770"/>
      <c r="AZ909" s="770"/>
      <c r="BA909" s="770"/>
      <c r="BB909" s="770"/>
      <c r="BC909" s="770"/>
      <c r="BD909" s="770"/>
      <c r="BE909" s="770"/>
      <c r="BF909" s="770"/>
      <c r="BG909" s="770"/>
      <c r="BH909" s="770"/>
      <c r="BI909" s="770"/>
      <c r="BJ909" s="770"/>
      <c r="BK909" s="770"/>
      <c r="BL909" s="770"/>
      <c r="BM909" s="770"/>
      <c r="BN909" s="770"/>
      <c r="BO909" s="770"/>
      <c r="BP909" s="770"/>
      <c r="BQ909" s="770"/>
      <c r="BR909" s="770"/>
      <c r="BS909" s="770"/>
      <c r="BT909" s="770"/>
      <c r="BU909" s="770"/>
      <c r="BV909" s="770"/>
      <c r="BW909" s="770"/>
      <c r="BX909" s="770"/>
      <c r="BY909" s="770"/>
      <c r="BZ909" s="770"/>
      <c r="CA909" s="770"/>
      <c r="CB909" s="770"/>
      <c r="CC909" s="770"/>
    </row>
    <row r="910" spans="1:81" s="64" customFormat="1">
      <c r="A910" s="158"/>
      <c r="B910" s="159" t="str">
        <f>A910&amp;"-"&amp;TEXT(COUNTIF($A$5:A910,A910),"000")</f>
        <v>-000</v>
      </c>
      <c r="C910" s="52"/>
      <c r="D910" s="27"/>
      <c r="E910" s="28"/>
      <c r="F910" s="27"/>
      <c r="G910" s="27"/>
      <c r="H910" s="52"/>
      <c r="I910" s="380" t="str">
        <f>IFERROR(VLOOKUP($F910,'Liste planification'!$V$2:$W$96,2,FALSE),"")</f>
        <v/>
      </c>
      <c r="J910" s="27"/>
      <c r="K910" s="27"/>
      <c r="L910" s="27"/>
      <c r="M910" s="52"/>
      <c r="N910" s="52"/>
      <c r="O910" s="52"/>
      <c r="P910" s="52"/>
      <c r="Q910" s="52"/>
      <c r="R910" s="52"/>
      <c r="S910" s="52"/>
      <c r="T910" s="52"/>
      <c r="U910" s="52"/>
      <c r="V910" s="52"/>
      <c r="W910" s="52"/>
      <c r="X910" s="52"/>
      <c r="Y910" s="194"/>
      <c r="Z910" s="776"/>
      <c r="AA910" s="190"/>
      <c r="AB910" s="747">
        <f t="shared" si="56"/>
        <v>0</v>
      </c>
      <c r="AC910" s="748">
        <f t="shared" si="57"/>
        <v>0</v>
      </c>
      <c r="AD910" s="187"/>
      <c r="AE910" s="186"/>
      <c r="AF910" s="190"/>
      <c r="AG910" s="747">
        <f t="shared" si="58"/>
        <v>0</v>
      </c>
      <c r="AH910" s="748">
        <f t="shared" si="59"/>
        <v>0</v>
      </c>
      <c r="AI910" s="187"/>
      <c r="AJ910" s="52"/>
      <c r="AK910" s="156" t="str">
        <f>IFERROR(VLOOKUP($A910,'Liste planification'!$B$2:$C$105,2,FALSE),"")</f>
        <v/>
      </c>
      <c r="AL910" s="27"/>
      <c r="AM910" s="27"/>
      <c r="AN910" s="769"/>
      <c r="AO910" s="770"/>
      <c r="AP910" s="770"/>
      <c r="AQ910" s="770"/>
      <c r="AR910" s="770"/>
      <c r="AS910" s="770"/>
      <c r="AT910" s="770"/>
      <c r="AU910" s="770"/>
      <c r="AV910" s="770"/>
      <c r="AW910" s="770"/>
      <c r="AX910" s="770"/>
      <c r="AY910" s="770"/>
      <c r="AZ910" s="770"/>
      <c r="BA910" s="770"/>
      <c r="BB910" s="770"/>
      <c r="BC910" s="770"/>
      <c r="BD910" s="770"/>
      <c r="BE910" s="770"/>
      <c r="BF910" s="770"/>
      <c r="BG910" s="770"/>
      <c r="BH910" s="770"/>
      <c r="BI910" s="770"/>
      <c r="BJ910" s="770"/>
      <c r="BK910" s="770"/>
      <c r="BL910" s="770"/>
      <c r="BM910" s="770"/>
      <c r="BN910" s="770"/>
      <c r="BO910" s="770"/>
      <c r="BP910" s="770"/>
      <c r="BQ910" s="770"/>
      <c r="BR910" s="770"/>
      <c r="BS910" s="770"/>
      <c r="BT910" s="770"/>
      <c r="BU910" s="770"/>
      <c r="BV910" s="770"/>
      <c r="BW910" s="770"/>
      <c r="BX910" s="770"/>
      <c r="BY910" s="770"/>
      <c r="BZ910" s="770"/>
      <c r="CA910" s="770"/>
      <c r="CB910" s="770"/>
      <c r="CC910" s="770"/>
    </row>
    <row r="911" spans="1:81" s="64" customFormat="1">
      <c r="A911" s="158"/>
      <c r="B911" s="159" t="str">
        <f>A911&amp;"-"&amp;TEXT(COUNTIF($A$5:A911,A911),"000")</f>
        <v>-000</v>
      </c>
      <c r="C911" s="52"/>
      <c r="D911" s="27"/>
      <c r="E911" s="28"/>
      <c r="F911" s="27"/>
      <c r="G911" s="27"/>
      <c r="H911" s="52"/>
      <c r="I911" s="380" t="str">
        <f>IFERROR(VLOOKUP($F911,'Liste planification'!$V$2:$W$96,2,FALSE),"")</f>
        <v/>
      </c>
      <c r="J911" s="27"/>
      <c r="K911" s="27"/>
      <c r="L911" s="27"/>
      <c r="M911" s="52"/>
      <c r="N911" s="52"/>
      <c r="O911" s="52"/>
      <c r="P911" s="52"/>
      <c r="Q911" s="52"/>
      <c r="R911" s="52"/>
      <c r="S911" s="52"/>
      <c r="T911" s="52"/>
      <c r="U911" s="52"/>
      <c r="V911" s="52"/>
      <c r="W911" s="52"/>
      <c r="X911" s="52"/>
      <c r="Y911" s="194"/>
      <c r="Z911" s="776"/>
      <c r="AA911" s="190"/>
      <c r="AB911" s="747">
        <f t="shared" si="56"/>
        <v>0</v>
      </c>
      <c r="AC911" s="748">
        <f t="shared" si="57"/>
        <v>0</v>
      </c>
      <c r="AD911" s="187"/>
      <c r="AE911" s="186"/>
      <c r="AF911" s="190"/>
      <c r="AG911" s="747">
        <f t="shared" si="58"/>
        <v>0</v>
      </c>
      <c r="AH911" s="748">
        <f t="shared" si="59"/>
        <v>0</v>
      </c>
      <c r="AI911" s="187"/>
      <c r="AJ911" s="52"/>
      <c r="AK911" s="156" t="str">
        <f>IFERROR(VLOOKUP($A911,'Liste planification'!$B$2:$C$105,2,FALSE),"")</f>
        <v/>
      </c>
      <c r="AL911" s="27"/>
      <c r="AM911" s="27"/>
      <c r="AN911" s="769"/>
      <c r="AO911" s="770"/>
      <c r="AP911" s="770"/>
      <c r="AQ911" s="770"/>
      <c r="AR911" s="770"/>
      <c r="AS911" s="770"/>
      <c r="AT911" s="770"/>
      <c r="AU911" s="770"/>
      <c r="AV911" s="770"/>
      <c r="AW911" s="770"/>
      <c r="AX911" s="770"/>
      <c r="AY911" s="770"/>
      <c r="AZ911" s="770"/>
      <c r="BA911" s="770"/>
      <c r="BB911" s="770"/>
      <c r="BC911" s="770"/>
      <c r="BD911" s="770"/>
      <c r="BE911" s="770"/>
      <c r="BF911" s="770"/>
      <c r="BG911" s="770"/>
      <c r="BH911" s="770"/>
      <c r="BI911" s="770"/>
      <c r="BJ911" s="770"/>
      <c r="BK911" s="770"/>
      <c r="BL911" s="770"/>
      <c r="BM911" s="770"/>
      <c r="BN911" s="770"/>
      <c r="BO911" s="770"/>
      <c r="BP911" s="770"/>
      <c r="BQ911" s="770"/>
      <c r="BR911" s="770"/>
      <c r="BS911" s="770"/>
      <c r="BT911" s="770"/>
      <c r="BU911" s="770"/>
      <c r="BV911" s="770"/>
      <c r="BW911" s="770"/>
      <c r="BX911" s="770"/>
      <c r="BY911" s="770"/>
      <c r="BZ911" s="770"/>
      <c r="CA911" s="770"/>
      <c r="CB911" s="770"/>
      <c r="CC911" s="770"/>
    </row>
    <row r="912" spans="1:81" s="64" customFormat="1">
      <c r="A912" s="158"/>
      <c r="B912" s="159" t="str">
        <f>A912&amp;"-"&amp;TEXT(COUNTIF($A$5:A912,A912),"000")</f>
        <v>-000</v>
      </c>
      <c r="C912" s="52"/>
      <c r="D912" s="27"/>
      <c r="E912" s="28"/>
      <c r="F912" s="27"/>
      <c r="G912" s="27"/>
      <c r="H912" s="52"/>
      <c r="I912" s="380" t="str">
        <f>IFERROR(VLOOKUP($F912,'Liste planification'!$V$2:$W$96,2,FALSE),"")</f>
        <v/>
      </c>
      <c r="J912" s="27"/>
      <c r="K912" s="27"/>
      <c r="L912" s="27"/>
      <c r="M912" s="52"/>
      <c r="N912" s="52"/>
      <c r="O912" s="52"/>
      <c r="P912" s="52"/>
      <c r="Q912" s="52"/>
      <c r="R912" s="52"/>
      <c r="S912" s="52"/>
      <c r="T912" s="52"/>
      <c r="U912" s="52"/>
      <c r="V912" s="52"/>
      <c r="W912" s="52"/>
      <c r="X912" s="52"/>
      <c r="Y912" s="194"/>
      <c r="Z912" s="776"/>
      <c r="AA912" s="190"/>
      <c r="AB912" s="747">
        <f t="shared" si="56"/>
        <v>0</v>
      </c>
      <c r="AC912" s="748">
        <f t="shared" si="57"/>
        <v>0</v>
      </c>
      <c r="AD912" s="187"/>
      <c r="AE912" s="186"/>
      <c r="AF912" s="190"/>
      <c r="AG912" s="747">
        <f t="shared" si="58"/>
        <v>0</v>
      </c>
      <c r="AH912" s="748">
        <f t="shared" si="59"/>
        <v>0</v>
      </c>
      <c r="AI912" s="187"/>
      <c r="AJ912" s="52"/>
      <c r="AK912" s="156" t="str">
        <f>IFERROR(VLOOKUP($A912,'Liste planification'!$B$2:$C$105,2,FALSE),"")</f>
        <v/>
      </c>
      <c r="AL912" s="27"/>
      <c r="AM912" s="27"/>
      <c r="AN912" s="769"/>
      <c r="AO912" s="770"/>
      <c r="AP912" s="770"/>
      <c r="AQ912" s="770"/>
      <c r="AR912" s="770"/>
      <c r="AS912" s="770"/>
      <c r="AT912" s="770"/>
      <c r="AU912" s="770"/>
      <c r="AV912" s="770"/>
      <c r="AW912" s="770"/>
      <c r="AX912" s="770"/>
      <c r="AY912" s="770"/>
      <c r="AZ912" s="770"/>
      <c r="BA912" s="770"/>
      <c r="BB912" s="770"/>
      <c r="BC912" s="770"/>
      <c r="BD912" s="770"/>
      <c r="BE912" s="770"/>
      <c r="BF912" s="770"/>
      <c r="BG912" s="770"/>
      <c r="BH912" s="770"/>
      <c r="BI912" s="770"/>
      <c r="BJ912" s="770"/>
      <c r="BK912" s="770"/>
      <c r="BL912" s="770"/>
      <c r="BM912" s="770"/>
      <c r="BN912" s="770"/>
      <c r="BO912" s="770"/>
      <c r="BP912" s="770"/>
      <c r="BQ912" s="770"/>
      <c r="BR912" s="770"/>
      <c r="BS912" s="770"/>
      <c r="BT912" s="770"/>
      <c r="BU912" s="770"/>
      <c r="BV912" s="770"/>
      <c r="BW912" s="770"/>
      <c r="BX912" s="770"/>
      <c r="BY912" s="770"/>
      <c r="BZ912" s="770"/>
      <c r="CA912" s="770"/>
      <c r="CB912" s="770"/>
      <c r="CC912" s="770"/>
    </row>
    <row r="913" spans="1:81" s="64" customFormat="1">
      <c r="A913" s="158"/>
      <c r="B913" s="159" t="str">
        <f>A913&amp;"-"&amp;TEXT(COUNTIF($A$5:A913,A913),"000")</f>
        <v>-000</v>
      </c>
      <c r="C913" s="52"/>
      <c r="D913" s="27"/>
      <c r="E913" s="28"/>
      <c r="F913" s="27"/>
      <c r="G913" s="27"/>
      <c r="H913" s="52"/>
      <c r="I913" s="380" t="str">
        <f>IFERROR(VLOOKUP($F913,'Liste planification'!$V$2:$W$96,2,FALSE),"")</f>
        <v/>
      </c>
      <c r="J913" s="27"/>
      <c r="K913" s="27"/>
      <c r="L913" s="27"/>
      <c r="M913" s="52"/>
      <c r="N913" s="52"/>
      <c r="O913" s="52"/>
      <c r="P913" s="52"/>
      <c r="Q913" s="52"/>
      <c r="R913" s="52"/>
      <c r="S913" s="52"/>
      <c r="T913" s="52"/>
      <c r="U913" s="52"/>
      <c r="V913" s="52"/>
      <c r="W913" s="52"/>
      <c r="X913" s="52"/>
      <c r="Y913" s="194"/>
      <c r="Z913" s="776"/>
      <c r="AA913" s="190"/>
      <c r="AB913" s="747">
        <f t="shared" si="56"/>
        <v>0</v>
      </c>
      <c r="AC913" s="748">
        <f t="shared" si="57"/>
        <v>0</v>
      </c>
      <c r="AD913" s="187"/>
      <c r="AE913" s="186"/>
      <c r="AF913" s="190"/>
      <c r="AG913" s="747">
        <f t="shared" si="58"/>
        <v>0</v>
      </c>
      <c r="AH913" s="748">
        <f t="shared" si="59"/>
        <v>0</v>
      </c>
      <c r="AI913" s="187"/>
      <c r="AJ913" s="52"/>
      <c r="AK913" s="156" t="str">
        <f>IFERROR(VLOOKUP($A913,'Liste planification'!$B$2:$C$105,2,FALSE),"")</f>
        <v/>
      </c>
      <c r="AL913" s="27"/>
      <c r="AM913" s="27"/>
      <c r="AN913" s="769"/>
      <c r="AO913" s="770"/>
      <c r="AP913" s="770"/>
      <c r="AQ913" s="770"/>
      <c r="AR913" s="770"/>
      <c r="AS913" s="770"/>
      <c r="AT913" s="770"/>
      <c r="AU913" s="770"/>
      <c r="AV913" s="770"/>
      <c r="AW913" s="770"/>
      <c r="AX913" s="770"/>
      <c r="AY913" s="770"/>
      <c r="AZ913" s="770"/>
      <c r="BA913" s="770"/>
      <c r="BB913" s="770"/>
      <c r="BC913" s="770"/>
      <c r="BD913" s="770"/>
      <c r="BE913" s="770"/>
      <c r="BF913" s="770"/>
      <c r="BG913" s="770"/>
      <c r="BH913" s="770"/>
      <c r="BI913" s="770"/>
      <c r="BJ913" s="770"/>
      <c r="BK913" s="770"/>
      <c r="BL913" s="770"/>
      <c r="BM913" s="770"/>
      <c r="BN913" s="770"/>
      <c r="BO913" s="770"/>
      <c r="BP913" s="770"/>
      <c r="BQ913" s="770"/>
      <c r="BR913" s="770"/>
      <c r="BS913" s="770"/>
      <c r="BT913" s="770"/>
      <c r="BU913" s="770"/>
      <c r="BV913" s="770"/>
      <c r="BW913" s="770"/>
      <c r="BX913" s="770"/>
      <c r="BY913" s="770"/>
      <c r="BZ913" s="770"/>
      <c r="CA913" s="770"/>
      <c r="CB913" s="770"/>
      <c r="CC913" s="770"/>
    </row>
    <row r="914" spans="1:81" s="64" customFormat="1">
      <c r="A914" s="158"/>
      <c r="B914" s="159" t="str">
        <f>A914&amp;"-"&amp;TEXT(COUNTIF($A$5:A914,A914),"000")</f>
        <v>-000</v>
      </c>
      <c r="C914" s="52"/>
      <c r="D914" s="27"/>
      <c r="E914" s="28"/>
      <c r="F914" s="27"/>
      <c r="G914" s="27"/>
      <c r="H914" s="52"/>
      <c r="I914" s="380" t="str">
        <f>IFERROR(VLOOKUP($F914,'Liste planification'!$V$2:$W$96,2,FALSE),"")</f>
        <v/>
      </c>
      <c r="J914" s="27"/>
      <c r="K914" s="27"/>
      <c r="L914" s="27"/>
      <c r="M914" s="52"/>
      <c r="N914" s="52"/>
      <c r="O914" s="52"/>
      <c r="P914" s="52"/>
      <c r="Q914" s="52"/>
      <c r="R914" s="52"/>
      <c r="S914" s="52"/>
      <c r="T914" s="52"/>
      <c r="U914" s="52"/>
      <c r="V914" s="52"/>
      <c r="W914" s="52"/>
      <c r="X914" s="52"/>
      <c r="Y914" s="194"/>
      <c r="Z914" s="776"/>
      <c r="AA914" s="190"/>
      <c r="AB914" s="747">
        <f t="shared" si="56"/>
        <v>0</v>
      </c>
      <c r="AC914" s="748">
        <f t="shared" si="57"/>
        <v>0</v>
      </c>
      <c r="AD914" s="187"/>
      <c r="AE914" s="186"/>
      <c r="AF914" s="190"/>
      <c r="AG914" s="747">
        <f t="shared" si="58"/>
        <v>0</v>
      </c>
      <c r="AH914" s="748">
        <f t="shared" si="59"/>
        <v>0</v>
      </c>
      <c r="AI914" s="187"/>
      <c r="AJ914" s="52"/>
      <c r="AK914" s="156" t="str">
        <f>IFERROR(VLOOKUP($A914,'Liste planification'!$B$2:$C$105,2,FALSE),"")</f>
        <v/>
      </c>
      <c r="AL914" s="27"/>
      <c r="AM914" s="27"/>
      <c r="AN914" s="769"/>
      <c r="AO914" s="770"/>
      <c r="AP914" s="770"/>
      <c r="AQ914" s="770"/>
      <c r="AR914" s="770"/>
      <c r="AS914" s="770"/>
      <c r="AT914" s="770"/>
      <c r="AU914" s="770"/>
      <c r="AV914" s="770"/>
      <c r="AW914" s="770"/>
      <c r="AX914" s="770"/>
      <c r="AY914" s="770"/>
      <c r="AZ914" s="770"/>
      <c r="BA914" s="770"/>
      <c r="BB914" s="770"/>
      <c r="BC914" s="770"/>
      <c r="BD914" s="770"/>
      <c r="BE914" s="770"/>
      <c r="BF914" s="770"/>
      <c r="BG914" s="770"/>
      <c r="BH914" s="770"/>
      <c r="BI914" s="770"/>
      <c r="BJ914" s="770"/>
      <c r="BK914" s="770"/>
      <c r="BL914" s="770"/>
      <c r="BM914" s="770"/>
      <c r="BN914" s="770"/>
      <c r="BO914" s="770"/>
      <c r="BP914" s="770"/>
      <c r="BQ914" s="770"/>
      <c r="BR914" s="770"/>
      <c r="BS914" s="770"/>
      <c r="BT914" s="770"/>
      <c r="BU914" s="770"/>
      <c r="BV914" s="770"/>
      <c r="BW914" s="770"/>
      <c r="BX914" s="770"/>
      <c r="BY914" s="770"/>
      <c r="BZ914" s="770"/>
      <c r="CA914" s="770"/>
      <c r="CB914" s="770"/>
      <c r="CC914" s="770"/>
    </row>
    <row r="915" spans="1:81" s="64" customFormat="1">
      <c r="A915" s="158"/>
      <c r="B915" s="159" t="str">
        <f>A915&amp;"-"&amp;TEXT(COUNTIF($A$5:A915,A915),"000")</f>
        <v>-000</v>
      </c>
      <c r="C915" s="52"/>
      <c r="D915" s="27"/>
      <c r="E915" s="28"/>
      <c r="F915" s="27"/>
      <c r="G915" s="27"/>
      <c r="H915" s="52"/>
      <c r="I915" s="380" t="str">
        <f>IFERROR(VLOOKUP($F915,'Liste planification'!$V$2:$W$96,2,FALSE),"")</f>
        <v/>
      </c>
      <c r="J915" s="27"/>
      <c r="K915" s="27"/>
      <c r="L915" s="27"/>
      <c r="M915" s="52"/>
      <c r="N915" s="52"/>
      <c r="O915" s="52"/>
      <c r="P915" s="52"/>
      <c r="Q915" s="52"/>
      <c r="R915" s="52"/>
      <c r="S915" s="52"/>
      <c r="T915" s="52"/>
      <c r="U915" s="52"/>
      <c r="V915" s="52"/>
      <c r="W915" s="52"/>
      <c r="X915" s="52"/>
      <c r="Y915" s="194"/>
      <c r="Z915" s="776"/>
      <c r="AA915" s="190"/>
      <c r="AB915" s="747">
        <f t="shared" si="56"/>
        <v>0</v>
      </c>
      <c r="AC915" s="748">
        <f t="shared" si="57"/>
        <v>0</v>
      </c>
      <c r="AD915" s="187"/>
      <c r="AE915" s="186"/>
      <c r="AF915" s="190"/>
      <c r="AG915" s="747">
        <f t="shared" si="58"/>
        <v>0</v>
      </c>
      <c r="AH915" s="748">
        <f t="shared" si="59"/>
        <v>0</v>
      </c>
      <c r="AI915" s="187"/>
      <c r="AJ915" s="52"/>
      <c r="AK915" s="156" t="str">
        <f>IFERROR(VLOOKUP($A915,'Liste planification'!$B$2:$C$105,2,FALSE),"")</f>
        <v/>
      </c>
      <c r="AL915" s="27"/>
      <c r="AM915" s="27"/>
      <c r="AN915" s="769"/>
      <c r="AO915" s="770"/>
      <c r="AP915" s="770"/>
      <c r="AQ915" s="770"/>
      <c r="AR915" s="770"/>
      <c r="AS915" s="770"/>
      <c r="AT915" s="770"/>
      <c r="AU915" s="770"/>
      <c r="AV915" s="770"/>
      <c r="AW915" s="770"/>
      <c r="AX915" s="770"/>
      <c r="AY915" s="770"/>
      <c r="AZ915" s="770"/>
      <c r="BA915" s="770"/>
      <c r="BB915" s="770"/>
      <c r="BC915" s="770"/>
      <c r="BD915" s="770"/>
      <c r="BE915" s="770"/>
      <c r="BF915" s="770"/>
      <c r="BG915" s="770"/>
      <c r="BH915" s="770"/>
      <c r="BI915" s="770"/>
      <c r="BJ915" s="770"/>
      <c r="BK915" s="770"/>
      <c r="BL915" s="770"/>
      <c r="BM915" s="770"/>
      <c r="BN915" s="770"/>
      <c r="BO915" s="770"/>
      <c r="BP915" s="770"/>
      <c r="BQ915" s="770"/>
      <c r="BR915" s="770"/>
      <c r="BS915" s="770"/>
      <c r="BT915" s="770"/>
      <c r="BU915" s="770"/>
      <c r="BV915" s="770"/>
      <c r="BW915" s="770"/>
      <c r="BX915" s="770"/>
      <c r="BY915" s="770"/>
      <c r="BZ915" s="770"/>
      <c r="CA915" s="770"/>
      <c r="CB915" s="770"/>
      <c r="CC915" s="770"/>
    </row>
    <row r="916" spans="1:81" s="64" customFormat="1">
      <c r="A916" s="158"/>
      <c r="B916" s="159" t="str">
        <f>A916&amp;"-"&amp;TEXT(COUNTIF($A$5:A916,A916),"000")</f>
        <v>-000</v>
      </c>
      <c r="C916" s="52"/>
      <c r="D916" s="27"/>
      <c r="E916" s="28"/>
      <c r="F916" s="27"/>
      <c r="G916" s="27"/>
      <c r="H916" s="52"/>
      <c r="I916" s="380" t="str">
        <f>IFERROR(VLOOKUP($F916,'Liste planification'!$V$2:$W$96,2,FALSE),"")</f>
        <v/>
      </c>
      <c r="J916" s="27"/>
      <c r="K916" s="27"/>
      <c r="L916" s="27"/>
      <c r="M916" s="52"/>
      <c r="N916" s="52"/>
      <c r="O916" s="52"/>
      <c r="P916" s="52"/>
      <c r="Q916" s="52"/>
      <c r="R916" s="52"/>
      <c r="S916" s="52"/>
      <c r="T916" s="52"/>
      <c r="U916" s="52"/>
      <c r="V916" s="52"/>
      <c r="W916" s="52"/>
      <c r="X916" s="52"/>
      <c r="Y916" s="194"/>
      <c r="Z916" s="776"/>
      <c r="AA916" s="190"/>
      <c r="AB916" s="747">
        <f t="shared" si="56"/>
        <v>0</v>
      </c>
      <c r="AC916" s="748">
        <f t="shared" si="57"/>
        <v>0</v>
      </c>
      <c r="AD916" s="187"/>
      <c r="AE916" s="186"/>
      <c r="AF916" s="190"/>
      <c r="AG916" s="747">
        <f t="shared" si="58"/>
        <v>0</v>
      </c>
      <c r="AH916" s="748">
        <f t="shared" si="59"/>
        <v>0</v>
      </c>
      <c r="AI916" s="187"/>
      <c r="AJ916" s="52"/>
      <c r="AK916" s="156" t="str">
        <f>IFERROR(VLOOKUP($A916,'Liste planification'!$B$2:$C$105,2,FALSE),"")</f>
        <v/>
      </c>
      <c r="AL916" s="27"/>
      <c r="AM916" s="27"/>
      <c r="AN916" s="769"/>
      <c r="AO916" s="770"/>
      <c r="AP916" s="770"/>
      <c r="AQ916" s="770"/>
      <c r="AR916" s="770"/>
      <c r="AS916" s="770"/>
      <c r="AT916" s="770"/>
      <c r="AU916" s="770"/>
      <c r="AV916" s="770"/>
      <c r="AW916" s="770"/>
      <c r="AX916" s="770"/>
      <c r="AY916" s="770"/>
      <c r="AZ916" s="770"/>
      <c r="BA916" s="770"/>
      <c r="BB916" s="770"/>
      <c r="BC916" s="770"/>
      <c r="BD916" s="770"/>
      <c r="BE916" s="770"/>
      <c r="BF916" s="770"/>
      <c r="BG916" s="770"/>
      <c r="BH916" s="770"/>
      <c r="BI916" s="770"/>
      <c r="BJ916" s="770"/>
      <c r="BK916" s="770"/>
      <c r="BL916" s="770"/>
      <c r="BM916" s="770"/>
      <c r="BN916" s="770"/>
      <c r="BO916" s="770"/>
      <c r="BP916" s="770"/>
      <c r="BQ916" s="770"/>
      <c r="BR916" s="770"/>
      <c r="BS916" s="770"/>
      <c r="BT916" s="770"/>
      <c r="BU916" s="770"/>
      <c r="BV916" s="770"/>
      <c r="BW916" s="770"/>
      <c r="BX916" s="770"/>
      <c r="BY916" s="770"/>
      <c r="BZ916" s="770"/>
      <c r="CA916" s="770"/>
      <c r="CB916" s="770"/>
      <c r="CC916" s="770"/>
    </row>
    <row r="917" spans="1:81" s="64" customFormat="1">
      <c r="A917" s="158"/>
      <c r="B917" s="159" t="str">
        <f>A917&amp;"-"&amp;TEXT(COUNTIF($A$5:A917,A917),"000")</f>
        <v>-000</v>
      </c>
      <c r="C917" s="52"/>
      <c r="D917" s="27"/>
      <c r="E917" s="28"/>
      <c r="F917" s="27"/>
      <c r="G917" s="27"/>
      <c r="H917" s="52"/>
      <c r="I917" s="380" t="str">
        <f>IFERROR(VLOOKUP($F917,'Liste planification'!$V$2:$W$96,2,FALSE),"")</f>
        <v/>
      </c>
      <c r="J917" s="27"/>
      <c r="K917" s="27"/>
      <c r="L917" s="27"/>
      <c r="M917" s="52"/>
      <c r="N917" s="52"/>
      <c r="O917" s="52"/>
      <c r="P917" s="52"/>
      <c r="Q917" s="52"/>
      <c r="R917" s="52"/>
      <c r="S917" s="52"/>
      <c r="T917" s="52"/>
      <c r="U917" s="52"/>
      <c r="V917" s="52"/>
      <c r="W917" s="52"/>
      <c r="X917" s="52"/>
      <c r="Y917" s="194"/>
      <c r="Z917" s="776"/>
      <c r="AA917" s="190"/>
      <c r="AB917" s="747">
        <f t="shared" si="56"/>
        <v>0</v>
      </c>
      <c r="AC917" s="748">
        <f t="shared" si="57"/>
        <v>0</v>
      </c>
      <c r="AD917" s="187"/>
      <c r="AE917" s="186"/>
      <c r="AF917" s="190"/>
      <c r="AG917" s="747">
        <f t="shared" si="58"/>
        <v>0</v>
      </c>
      <c r="AH917" s="748">
        <f t="shared" si="59"/>
        <v>0</v>
      </c>
      <c r="AI917" s="187"/>
      <c r="AJ917" s="52"/>
      <c r="AK917" s="156" t="str">
        <f>IFERROR(VLOOKUP($A917,'Liste planification'!$B$2:$C$105,2,FALSE),"")</f>
        <v/>
      </c>
      <c r="AL917" s="27"/>
      <c r="AM917" s="27"/>
      <c r="AN917" s="769"/>
      <c r="AO917" s="770"/>
      <c r="AP917" s="770"/>
      <c r="AQ917" s="770"/>
      <c r="AR917" s="770"/>
      <c r="AS917" s="770"/>
      <c r="AT917" s="770"/>
      <c r="AU917" s="770"/>
      <c r="AV917" s="770"/>
      <c r="AW917" s="770"/>
      <c r="AX917" s="770"/>
      <c r="AY917" s="770"/>
      <c r="AZ917" s="770"/>
      <c r="BA917" s="770"/>
      <c r="BB917" s="770"/>
      <c r="BC917" s="770"/>
      <c r="BD917" s="770"/>
      <c r="BE917" s="770"/>
      <c r="BF917" s="770"/>
      <c r="BG917" s="770"/>
      <c r="BH917" s="770"/>
      <c r="BI917" s="770"/>
      <c r="BJ917" s="770"/>
      <c r="BK917" s="770"/>
      <c r="BL917" s="770"/>
      <c r="BM917" s="770"/>
      <c r="BN917" s="770"/>
      <c r="BO917" s="770"/>
      <c r="BP917" s="770"/>
      <c r="BQ917" s="770"/>
      <c r="BR917" s="770"/>
      <c r="BS917" s="770"/>
      <c r="BT917" s="770"/>
      <c r="BU917" s="770"/>
      <c r="BV917" s="770"/>
      <c r="BW917" s="770"/>
      <c r="BX917" s="770"/>
      <c r="BY917" s="770"/>
      <c r="BZ917" s="770"/>
      <c r="CA917" s="770"/>
      <c r="CB917" s="770"/>
      <c r="CC917" s="770"/>
    </row>
    <row r="918" spans="1:81" s="64" customFormat="1">
      <c r="A918" s="158"/>
      <c r="B918" s="159" t="str">
        <f>A918&amp;"-"&amp;TEXT(COUNTIF($A$5:A918,A918),"000")</f>
        <v>-000</v>
      </c>
      <c r="C918" s="52"/>
      <c r="D918" s="27"/>
      <c r="E918" s="28"/>
      <c r="F918" s="27"/>
      <c r="G918" s="27"/>
      <c r="H918" s="52"/>
      <c r="I918" s="380" t="str">
        <f>IFERROR(VLOOKUP($F918,'Liste planification'!$V$2:$W$96,2,FALSE),"")</f>
        <v/>
      </c>
      <c r="J918" s="27"/>
      <c r="K918" s="27"/>
      <c r="L918" s="27"/>
      <c r="M918" s="52"/>
      <c r="N918" s="52"/>
      <c r="O918" s="52"/>
      <c r="P918" s="52"/>
      <c r="Q918" s="52"/>
      <c r="R918" s="52"/>
      <c r="S918" s="52"/>
      <c r="T918" s="52"/>
      <c r="U918" s="52"/>
      <c r="V918" s="52"/>
      <c r="W918" s="52"/>
      <c r="X918" s="52"/>
      <c r="Y918" s="194"/>
      <c r="Z918" s="776"/>
      <c r="AA918" s="190"/>
      <c r="AB918" s="747">
        <f t="shared" si="56"/>
        <v>0</v>
      </c>
      <c r="AC918" s="748">
        <f t="shared" si="57"/>
        <v>0</v>
      </c>
      <c r="AD918" s="187"/>
      <c r="AE918" s="186"/>
      <c r="AF918" s="190"/>
      <c r="AG918" s="747">
        <f t="shared" si="58"/>
        <v>0</v>
      </c>
      <c r="AH918" s="748">
        <f t="shared" si="59"/>
        <v>0</v>
      </c>
      <c r="AI918" s="187"/>
      <c r="AJ918" s="52"/>
      <c r="AK918" s="156" t="str">
        <f>IFERROR(VLOOKUP($A918,'Liste planification'!$B$2:$C$105,2,FALSE),"")</f>
        <v/>
      </c>
      <c r="AL918" s="27"/>
      <c r="AM918" s="27"/>
      <c r="AN918" s="769"/>
      <c r="AO918" s="770"/>
      <c r="AP918" s="770"/>
      <c r="AQ918" s="770"/>
      <c r="AR918" s="770"/>
      <c r="AS918" s="770"/>
      <c r="AT918" s="770"/>
      <c r="AU918" s="770"/>
      <c r="AV918" s="770"/>
      <c r="AW918" s="770"/>
      <c r="AX918" s="770"/>
      <c r="AY918" s="770"/>
      <c r="AZ918" s="770"/>
      <c r="BA918" s="770"/>
      <c r="BB918" s="770"/>
      <c r="BC918" s="770"/>
      <c r="BD918" s="770"/>
      <c r="BE918" s="770"/>
      <c r="BF918" s="770"/>
      <c r="BG918" s="770"/>
      <c r="BH918" s="770"/>
      <c r="BI918" s="770"/>
      <c r="BJ918" s="770"/>
      <c r="BK918" s="770"/>
      <c r="BL918" s="770"/>
      <c r="BM918" s="770"/>
      <c r="BN918" s="770"/>
      <c r="BO918" s="770"/>
      <c r="BP918" s="770"/>
      <c r="BQ918" s="770"/>
      <c r="BR918" s="770"/>
      <c r="BS918" s="770"/>
      <c r="BT918" s="770"/>
      <c r="BU918" s="770"/>
      <c r="BV918" s="770"/>
      <c r="BW918" s="770"/>
      <c r="BX918" s="770"/>
      <c r="BY918" s="770"/>
      <c r="BZ918" s="770"/>
      <c r="CA918" s="770"/>
      <c r="CB918" s="770"/>
      <c r="CC918" s="770"/>
    </row>
    <row r="919" spans="1:81" s="64" customFormat="1">
      <c r="A919" s="158"/>
      <c r="B919" s="159" t="str">
        <f>A919&amp;"-"&amp;TEXT(COUNTIF($A$5:A919,A919),"000")</f>
        <v>-000</v>
      </c>
      <c r="C919" s="52"/>
      <c r="D919" s="27"/>
      <c r="E919" s="28"/>
      <c r="F919" s="27"/>
      <c r="G919" s="27"/>
      <c r="H919" s="52"/>
      <c r="I919" s="380" t="str">
        <f>IFERROR(VLOOKUP($F919,'Liste planification'!$V$2:$W$96,2,FALSE),"")</f>
        <v/>
      </c>
      <c r="J919" s="27"/>
      <c r="K919" s="27"/>
      <c r="L919" s="27"/>
      <c r="M919" s="52"/>
      <c r="N919" s="52"/>
      <c r="O919" s="52"/>
      <c r="P919" s="52"/>
      <c r="Q919" s="52"/>
      <c r="R919" s="52"/>
      <c r="S919" s="52"/>
      <c r="T919" s="52"/>
      <c r="U919" s="52"/>
      <c r="V919" s="52"/>
      <c r="W919" s="52"/>
      <c r="X919" s="52"/>
      <c r="Y919" s="194"/>
      <c r="Z919" s="776"/>
      <c r="AA919" s="190"/>
      <c r="AB919" s="747">
        <f t="shared" si="56"/>
        <v>0</v>
      </c>
      <c r="AC919" s="748">
        <f t="shared" si="57"/>
        <v>0</v>
      </c>
      <c r="AD919" s="187"/>
      <c r="AE919" s="186"/>
      <c r="AF919" s="190"/>
      <c r="AG919" s="747">
        <f t="shared" si="58"/>
        <v>0</v>
      </c>
      <c r="AH919" s="748">
        <f t="shared" si="59"/>
        <v>0</v>
      </c>
      <c r="AI919" s="187"/>
      <c r="AJ919" s="52"/>
      <c r="AK919" s="156" t="str">
        <f>IFERROR(VLOOKUP($A919,'Liste planification'!$B$2:$C$105,2,FALSE),"")</f>
        <v/>
      </c>
      <c r="AL919" s="27"/>
      <c r="AM919" s="27"/>
      <c r="AN919" s="769"/>
      <c r="AO919" s="770"/>
      <c r="AP919" s="770"/>
      <c r="AQ919" s="770"/>
      <c r="AR919" s="770"/>
      <c r="AS919" s="770"/>
      <c r="AT919" s="770"/>
      <c r="AU919" s="770"/>
      <c r="AV919" s="770"/>
      <c r="AW919" s="770"/>
      <c r="AX919" s="770"/>
      <c r="AY919" s="770"/>
      <c r="AZ919" s="770"/>
      <c r="BA919" s="770"/>
      <c r="BB919" s="770"/>
      <c r="BC919" s="770"/>
      <c r="BD919" s="770"/>
      <c r="BE919" s="770"/>
      <c r="BF919" s="770"/>
      <c r="BG919" s="770"/>
      <c r="BH919" s="770"/>
      <c r="BI919" s="770"/>
      <c r="BJ919" s="770"/>
      <c r="BK919" s="770"/>
      <c r="BL919" s="770"/>
      <c r="BM919" s="770"/>
      <c r="BN919" s="770"/>
      <c r="BO919" s="770"/>
      <c r="BP919" s="770"/>
      <c r="BQ919" s="770"/>
      <c r="BR919" s="770"/>
      <c r="BS919" s="770"/>
      <c r="BT919" s="770"/>
      <c r="BU919" s="770"/>
      <c r="BV919" s="770"/>
      <c r="BW919" s="770"/>
      <c r="BX919" s="770"/>
      <c r="BY919" s="770"/>
      <c r="BZ919" s="770"/>
      <c r="CA919" s="770"/>
      <c r="CB919" s="770"/>
      <c r="CC919" s="770"/>
    </row>
    <row r="920" spans="1:81" s="64" customFormat="1">
      <c r="A920" s="158"/>
      <c r="B920" s="159" t="str">
        <f>A920&amp;"-"&amp;TEXT(COUNTIF($A$5:A920,A920),"000")</f>
        <v>-000</v>
      </c>
      <c r="C920" s="52"/>
      <c r="D920" s="27"/>
      <c r="E920" s="28"/>
      <c r="F920" s="27"/>
      <c r="G920" s="27"/>
      <c r="H920" s="52"/>
      <c r="I920" s="380" t="str">
        <f>IFERROR(VLOOKUP($F920,'Liste planification'!$V$2:$W$96,2,FALSE),"")</f>
        <v/>
      </c>
      <c r="J920" s="27"/>
      <c r="K920" s="27"/>
      <c r="L920" s="27"/>
      <c r="M920" s="52"/>
      <c r="N920" s="52"/>
      <c r="O920" s="52"/>
      <c r="P920" s="52"/>
      <c r="Q920" s="52"/>
      <c r="R920" s="52"/>
      <c r="S920" s="52"/>
      <c r="T920" s="52"/>
      <c r="U920" s="52"/>
      <c r="V920" s="52"/>
      <c r="W920" s="52"/>
      <c r="X920" s="52"/>
      <c r="Y920" s="194"/>
      <c r="Z920" s="776"/>
      <c r="AA920" s="190"/>
      <c r="AB920" s="747">
        <f t="shared" si="56"/>
        <v>0</v>
      </c>
      <c r="AC920" s="748">
        <f t="shared" si="57"/>
        <v>0</v>
      </c>
      <c r="AD920" s="187"/>
      <c r="AE920" s="186"/>
      <c r="AF920" s="190"/>
      <c r="AG920" s="747">
        <f t="shared" si="58"/>
        <v>0</v>
      </c>
      <c r="AH920" s="748">
        <f t="shared" si="59"/>
        <v>0</v>
      </c>
      <c r="AI920" s="187"/>
      <c r="AJ920" s="52"/>
      <c r="AK920" s="156" t="str">
        <f>IFERROR(VLOOKUP($A920,'Liste planification'!$B$2:$C$105,2,FALSE),"")</f>
        <v/>
      </c>
      <c r="AL920" s="27"/>
      <c r="AM920" s="27"/>
      <c r="AN920" s="769"/>
      <c r="AO920" s="770"/>
      <c r="AP920" s="770"/>
      <c r="AQ920" s="770"/>
      <c r="AR920" s="770"/>
      <c r="AS920" s="770"/>
      <c r="AT920" s="770"/>
      <c r="AU920" s="770"/>
      <c r="AV920" s="770"/>
      <c r="AW920" s="770"/>
      <c r="AX920" s="770"/>
      <c r="AY920" s="770"/>
      <c r="AZ920" s="770"/>
      <c r="BA920" s="770"/>
      <c r="BB920" s="770"/>
      <c r="BC920" s="770"/>
      <c r="BD920" s="770"/>
      <c r="BE920" s="770"/>
      <c r="BF920" s="770"/>
      <c r="BG920" s="770"/>
      <c r="BH920" s="770"/>
      <c r="BI920" s="770"/>
      <c r="BJ920" s="770"/>
      <c r="BK920" s="770"/>
      <c r="BL920" s="770"/>
      <c r="BM920" s="770"/>
      <c r="BN920" s="770"/>
      <c r="BO920" s="770"/>
      <c r="BP920" s="770"/>
      <c r="BQ920" s="770"/>
      <c r="BR920" s="770"/>
      <c r="BS920" s="770"/>
      <c r="BT920" s="770"/>
      <c r="BU920" s="770"/>
      <c r="BV920" s="770"/>
      <c r="BW920" s="770"/>
      <c r="BX920" s="770"/>
      <c r="BY920" s="770"/>
      <c r="BZ920" s="770"/>
      <c r="CA920" s="770"/>
      <c r="CB920" s="770"/>
      <c r="CC920" s="770"/>
    </row>
    <row r="921" spans="1:81" s="64" customFormat="1">
      <c r="A921" s="158"/>
      <c r="B921" s="159" t="str">
        <f>A921&amp;"-"&amp;TEXT(COUNTIF($A$5:A921,A921),"000")</f>
        <v>-000</v>
      </c>
      <c r="C921" s="52"/>
      <c r="D921" s="27"/>
      <c r="E921" s="28"/>
      <c r="F921" s="27"/>
      <c r="G921" s="27"/>
      <c r="H921" s="52"/>
      <c r="I921" s="380" t="str">
        <f>IFERROR(VLOOKUP($F921,'Liste planification'!$V$2:$W$96,2,FALSE),"")</f>
        <v/>
      </c>
      <c r="J921" s="27"/>
      <c r="K921" s="27"/>
      <c r="L921" s="27"/>
      <c r="M921" s="52"/>
      <c r="N921" s="52"/>
      <c r="O921" s="52"/>
      <c r="P921" s="52"/>
      <c r="Q921" s="52"/>
      <c r="R921" s="52"/>
      <c r="S921" s="52"/>
      <c r="T921" s="52"/>
      <c r="U921" s="52"/>
      <c r="V921" s="52"/>
      <c r="W921" s="52"/>
      <c r="X921" s="52"/>
      <c r="Y921" s="194"/>
      <c r="Z921" s="776"/>
      <c r="AA921" s="190"/>
      <c r="AB921" s="747">
        <f t="shared" si="56"/>
        <v>0</v>
      </c>
      <c r="AC921" s="748">
        <f t="shared" si="57"/>
        <v>0</v>
      </c>
      <c r="AD921" s="187"/>
      <c r="AE921" s="186"/>
      <c r="AF921" s="190"/>
      <c r="AG921" s="747">
        <f t="shared" si="58"/>
        <v>0</v>
      </c>
      <c r="AH921" s="748">
        <f t="shared" si="59"/>
        <v>0</v>
      </c>
      <c r="AI921" s="187"/>
      <c r="AJ921" s="52"/>
      <c r="AK921" s="156" t="str">
        <f>IFERROR(VLOOKUP($A921,'Liste planification'!$B$2:$C$105,2,FALSE),"")</f>
        <v/>
      </c>
      <c r="AL921" s="27"/>
      <c r="AM921" s="27"/>
      <c r="AN921" s="769"/>
      <c r="AO921" s="770"/>
      <c r="AP921" s="770"/>
      <c r="AQ921" s="770"/>
      <c r="AR921" s="770"/>
      <c r="AS921" s="770"/>
      <c r="AT921" s="770"/>
      <c r="AU921" s="770"/>
      <c r="AV921" s="770"/>
      <c r="AW921" s="770"/>
      <c r="AX921" s="770"/>
      <c r="AY921" s="770"/>
      <c r="AZ921" s="770"/>
      <c r="BA921" s="770"/>
      <c r="BB921" s="770"/>
      <c r="BC921" s="770"/>
      <c r="BD921" s="770"/>
      <c r="BE921" s="770"/>
      <c r="BF921" s="770"/>
      <c r="BG921" s="770"/>
      <c r="BH921" s="770"/>
      <c r="BI921" s="770"/>
      <c r="BJ921" s="770"/>
      <c r="BK921" s="770"/>
      <c r="BL921" s="770"/>
      <c r="BM921" s="770"/>
      <c r="BN921" s="770"/>
      <c r="BO921" s="770"/>
      <c r="BP921" s="770"/>
      <c r="BQ921" s="770"/>
      <c r="BR921" s="770"/>
      <c r="BS921" s="770"/>
      <c r="BT921" s="770"/>
      <c r="BU921" s="770"/>
      <c r="BV921" s="770"/>
      <c r="BW921" s="770"/>
      <c r="BX921" s="770"/>
      <c r="BY921" s="770"/>
      <c r="BZ921" s="770"/>
      <c r="CA921" s="770"/>
      <c r="CB921" s="770"/>
      <c r="CC921" s="770"/>
    </row>
    <row r="922" spans="1:81" s="64" customFormat="1">
      <c r="A922" s="158"/>
      <c r="B922" s="159" t="str">
        <f>A922&amp;"-"&amp;TEXT(COUNTIF($A$5:A922,A922),"000")</f>
        <v>-000</v>
      </c>
      <c r="C922" s="52"/>
      <c r="D922" s="27"/>
      <c r="E922" s="28"/>
      <c r="F922" s="27"/>
      <c r="G922" s="27"/>
      <c r="H922" s="52"/>
      <c r="I922" s="380" t="str">
        <f>IFERROR(VLOOKUP($F922,'Liste planification'!$V$2:$W$96,2,FALSE),"")</f>
        <v/>
      </c>
      <c r="J922" s="27"/>
      <c r="K922" s="27"/>
      <c r="L922" s="27"/>
      <c r="M922" s="52"/>
      <c r="N922" s="52"/>
      <c r="O922" s="52"/>
      <c r="P922" s="52"/>
      <c r="Q922" s="52"/>
      <c r="R922" s="52"/>
      <c r="S922" s="52"/>
      <c r="T922" s="52"/>
      <c r="U922" s="52"/>
      <c r="V922" s="52"/>
      <c r="W922" s="52"/>
      <c r="X922" s="52"/>
      <c r="Y922" s="194"/>
      <c r="Z922" s="776"/>
      <c r="AA922" s="190"/>
      <c r="AB922" s="747">
        <f t="shared" si="56"/>
        <v>0</v>
      </c>
      <c r="AC922" s="748">
        <f t="shared" si="57"/>
        <v>0</v>
      </c>
      <c r="AD922" s="187"/>
      <c r="AE922" s="186"/>
      <c r="AF922" s="190"/>
      <c r="AG922" s="747">
        <f t="shared" si="58"/>
        <v>0</v>
      </c>
      <c r="AH922" s="748">
        <f t="shared" si="59"/>
        <v>0</v>
      </c>
      <c r="AI922" s="187"/>
      <c r="AJ922" s="52"/>
      <c r="AK922" s="156" t="str">
        <f>IFERROR(VLOOKUP($A922,'Liste planification'!$B$2:$C$105,2,FALSE),"")</f>
        <v/>
      </c>
      <c r="AL922" s="27"/>
      <c r="AM922" s="27"/>
      <c r="AN922" s="769"/>
      <c r="AO922" s="770"/>
      <c r="AP922" s="770"/>
      <c r="AQ922" s="770"/>
      <c r="AR922" s="770"/>
      <c r="AS922" s="770"/>
      <c r="AT922" s="770"/>
      <c r="AU922" s="770"/>
      <c r="AV922" s="770"/>
      <c r="AW922" s="770"/>
      <c r="AX922" s="770"/>
      <c r="AY922" s="770"/>
      <c r="AZ922" s="770"/>
      <c r="BA922" s="770"/>
      <c r="BB922" s="770"/>
      <c r="BC922" s="770"/>
      <c r="BD922" s="770"/>
      <c r="BE922" s="770"/>
      <c r="BF922" s="770"/>
      <c r="BG922" s="770"/>
      <c r="BH922" s="770"/>
      <c r="BI922" s="770"/>
      <c r="BJ922" s="770"/>
      <c r="BK922" s="770"/>
      <c r="BL922" s="770"/>
      <c r="BM922" s="770"/>
      <c r="BN922" s="770"/>
      <c r="BO922" s="770"/>
      <c r="BP922" s="770"/>
      <c r="BQ922" s="770"/>
      <c r="BR922" s="770"/>
      <c r="BS922" s="770"/>
      <c r="BT922" s="770"/>
      <c r="BU922" s="770"/>
      <c r="BV922" s="770"/>
      <c r="BW922" s="770"/>
      <c r="BX922" s="770"/>
      <c r="BY922" s="770"/>
      <c r="BZ922" s="770"/>
      <c r="CA922" s="770"/>
      <c r="CB922" s="770"/>
      <c r="CC922" s="770"/>
    </row>
    <row r="923" spans="1:81" s="64" customFormat="1">
      <c r="A923" s="158"/>
      <c r="B923" s="159" t="str">
        <f>A923&amp;"-"&amp;TEXT(COUNTIF($A$5:A923,A923),"000")</f>
        <v>-000</v>
      </c>
      <c r="C923" s="52"/>
      <c r="D923" s="27"/>
      <c r="E923" s="28"/>
      <c r="F923" s="27"/>
      <c r="G923" s="27"/>
      <c r="H923" s="52"/>
      <c r="I923" s="380" t="str">
        <f>IFERROR(VLOOKUP($F923,'Liste planification'!$V$2:$W$96,2,FALSE),"")</f>
        <v/>
      </c>
      <c r="J923" s="27"/>
      <c r="K923" s="27"/>
      <c r="L923" s="27"/>
      <c r="M923" s="52"/>
      <c r="N923" s="52"/>
      <c r="O923" s="52"/>
      <c r="P923" s="52"/>
      <c r="Q923" s="52"/>
      <c r="R923" s="52"/>
      <c r="S923" s="52"/>
      <c r="T923" s="52"/>
      <c r="U923" s="52"/>
      <c r="V923" s="52"/>
      <c r="W923" s="52"/>
      <c r="X923" s="52"/>
      <c r="Y923" s="194"/>
      <c r="Z923" s="776"/>
      <c r="AA923" s="190"/>
      <c r="AB923" s="747">
        <f t="shared" si="56"/>
        <v>0</v>
      </c>
      <c r="AC923" s="748">
        <f t="shared" si="57"/>
        <v>0</v>
      </c>
      <c r="AD923" s="187"/>
      <c r="AE923" s="186"/>
      <c r="AF923" s="190"/>
      <c r="AG923" s="747">
        <f t="shared" si="58"/>
        <v>0</v>
      </c>
      <c r="AH923" s="748">
        <f t="shared" si="59"/>
        <v>0</v>
      </c>
      <c r="AI923" s="187"/>
      <c r="AJ923" s="52"/>
      <c r="AK923" s="156" t="str">
        <f>IFERROR(VLOOKUP($A923,'Liste planification'!$B$2:$C$105,2,FALSE),"")</f>
        <v/>
      </c>
      <c r="AL923" s="27"/>
      <c r="AM923" s="27"/>
      <c r="AN923" s="769"/>
      <c r="AO923" s="770"/>
      <c r="AP923" s="770"/>
      <c r="AQ923" s="770"/>
      <c r="AR923" s="770"/>
      <c r="AS923" s="770"/>
      <c r="AT923" s="770"/>
      <c r="AU923" s="770"/>
      <c r="AV923" s="770"/>
      <c r="AW923" s="770"/>
      <c r="AX923" s="770"/>
      <c r="AY923" s="770"/>
      <c r="AZ923" s="770"/>
      <c r="BA923" s="770"/>
      <c r="BB923" s="770"/>
      <c r="BC923" s="770"/>
      <c r="BD923" s="770"/>
      <c r="BE923" s="770"/>
      <c r="BF923" s="770"/>
      <c r="BG923" s="770"/>
      <c r="BH923" s="770"/>
      <c r="BI923" s="770"/>
      <c r="BJ923" s="770"/>
      <c r="BK923" s="770"/>
      <c r="BL923" s="770"/>
      <c r="BM923" s="770"/>
      <c r="BN923" s="770"/>
      <c r="BO923" s="770"/>
      <c r="BP923" s="770"/>
      <c r="BQ923" s="770"/>
      <c r="BR923" s="770"/>
      <c r="BS923" s="770"/>
      <c r="BT923" s="770"/>
      <c r="BU923" s="770"/>
      <c r="BV923" s="770"/>
      <c r="BW923" s="770"/>
      <c r="BX923" s="770"/>
      <c r="BY923" s="770"/>
      <c r="BZ923" s="770"/>
      <c r="CA923" s="770"/>
      <c r="CB923" s="770"/>
      <c r="CC923" s="770"/>
    </row>
    <row r="924" spans="1:81" s="64" customFormat="1">
      <c r="A924" s="158"/>
      <c r="B924" s="159" t="str">
        <f>A924&amp;"-"&amp;TEXT(COUNTIF($A$5:A924,A924),"000")</f>
        <v>-000</v>
      </c>
      <c r="C924" s="52"/>
      <c r="D924" s="27"/>
      <c r="E924" s="28"/>
      <c r="F924" s="27"/>
      <c r="G924" s="27"/>
      <c r="H924" s="52"/>
      <c r="I924" s="380" t="str">
        <f>IFERROR(VLOOKUP($F924,'Liste planification'!$V$2:$W$96,2,FALSE),"")</f>
        <v/>
      </c>
      <c r="J924" s="27"/>
      <c r="K924" s="27"/>
      <c r="L924" s="27"/>
      <c r="M924" s="52"/>
      <c r="N924" s="52"/>
      <c r="O924" s="52"/>
      <c r="P924" s="52"/>
      <c r="Q924" s="52"/>
      <c r="R924" s="52"/>
      <c r="S924" s="52"/>
      <c r="T924" s="52"/>
      <c r="U924" s="52"/>
      <c r="V924" s="52"/>
      <c r="W924" s="52"/>
      <c r="X924" s="52"/>
      <c r="Y924" s="194"/>
      <c r="Z924" s="776"/>
      <c r="AA924" s="190"/>
      <c r="AB924" s="747">
        <f t="shared" si="56"/>
        <v>0</v>
      </c>
      <c r="AC924" s="748">
        <f t="shared" si="57"/>
        <v>0</v>
      </c>
      <c r="AD924" s="187"/>
      <c r="AE924" s="186"/>
      <c r="AF924" s="190"/>
      <c r="AG924" s="747">
        <f t="shared" si="58"/>
        <v>0</v>
      </c>
      <c r="AH924" s="748">
        <f t="shared" si="59"/>
        <v>0</v>
      </c>
      <c r="AI924" s="187"/>
      <c r="AJ924" s="52"/>
      <c r="AK924" s="156" t="str">
        <f>IFERROR(VLOOKUP($A924,'Liste planification'!$B$2:$C$105,2,FALSE),"")</f>
        <v/>
      </c>
      <c r="AL924" s="27"/>
      <c r="AM924" s="27"/>
      <c r="AN924" s="769"/>
      <c r="AO924" s="770"/>
      <c r="AP924" s="770"/>
      <c r="AQ924" s="770"/>
      <c r="AR924" s="770"/>
      <c r="AS924" s="770"/>
      <c r="AT924" s="770"/>
      <c r="AU924" s="770"/>
      <c r="AV924" s="770"/>
      <c r="AW924" s="770"/>
      <c r="AX924" s="770"/>
      <c r="AY924" s="770"/>
      <c r="AZ924" s="770"/>
      <c r="BA924" s="770"/>
      <c r="BB924" s="770"/>
      <c r="BC924" s="770"/>
      <c r="BD924" s="770"/>
      <c r="BE924" s="770"/>
      <c r="BF924" s="770"/>
      <c r="BG924" s="770"/>
      <c r="BH924" s="770"/>
      <c r="BI924" s="770"/>
      <c r="BJ924" s="770"/>
      <c r="BK924" s="770"/>
      <c r="BL924" s="770"/>
      <c r="BM924" s="770"/>
      <c r="BN924" s="770"/>
      <c r="BO924" s="770"/>
      <c r="BP924" s="770"/>
      <c r="BQ924" s="770"/>
      <c r="BR924" s="770"/>
      <c r="BS924" s="770"/>
      <c r="BT924" s="770"/>
      <c r="BU924" s="770"/>
      <c r="BV924" s="770"/>
      <c r="BW924" s="770"/>
      <c r="BX924" s="770"/>
      <c r="BY924" s="770"/>
      <c r="BZ924" s="770"/>
      <c r="CA924" s="770"/>
      <c r="CB924" s="770"/>
      <c r="CC924" s="770"/>
    </row>
    <row r="925" spans="1:81" s="64" customFormat="1">
      <c r="A925" s="158"/>
      <c r="B925" s="159" t="str">
        <f>A925&amp;"-"&amp;TEXT(COUNTIF($A$5:A925,A925),"000")</f>
        <v>-000</v>
      </c>
      <c r="C925" s="52"/>
      <c r="D925" s="27"/>
      <c r="E925" s="28"/>
      <c r="F925" s="27"/>
      <c r="G925" s="27"/>
      <c r="H925" s="52"/>
      <c r="I925" s="380" t="str">
        <f>IFERROR(VLOOKUP($F925,'Liste planification'!$V$2:$W$96,2,FALSE),"")</f>
        <v/>
      </c>
      <c r="J925" s="27"/>
      <c r="K925" s="27"/>
      <c r="L925" s="27"/>
      <c r="M925" s="52"/>
      <c r="N925" s="52"/>
      <c r="O925" s="52"/>
      <c r="P925" s="52"/>
      <c r="Q925" s="52"/>
      <c r="R925" s="52"/>
      <c r="S925" s="52"/>
      <c r="T925" s="52"/>
      <c r="U925" s="52"/>
      <c r="V925" s="52"/>
      <c r="W925" s="52"/>
      <c r="X925" s="52"/>
      <c r="Y925" s="194"/>
      <c r="Z925" s="776"/>
      <c r="AA925" s="190"/>
      <c r="AB925" s="747">
        <f t="shared" si="56"/>
        <v>0</v>
      </c>
      <c r="AC925" s="748">
        <f t="shared" si="57"/>
        <v>0</v>
      </c>
      <c r="AD925" s="187"/>
      <c r="AE925" s="186"/>
      <c r="AF925" s="190"/>
      <c r="AG925" s="747">
        <f t="shared" si="58"/>
        <v>0</v>
      </c>
      <c r="AH925" s="748">
        <f t="shared" si="59"/>
        <v>0</v>
      </c>
      <c r="AI925" s="187"/>
      <c r="AJ925" s="52"/>
      <c r="AK925" s="156" t="str">
        <f>IFERROR(VLOOKUP($A925,'Liste planification'!$B$2:$C$105,2,FALSE),"")</f>
        <v/>
      </c>
      <c r="AL925" s="27"/>
      <c r="AM925" s="27"/>
      <c r="AN925" s="769"/>
      <c r="AO925" s="770"/>
      <c r="AP925" s="770"/>
      <c r="AQ925" s="770"/>
      <c r="AR925" s="770"/>
      <c r="AS925" s="770"/>
      <c r="AT925" s="770"/>
      <c r="AU925" s="770"/>
      <c r="AV925" s="770"/>
      <c r="AW925" s="770"/>
      <c r="AX925" s="770"/>
      <c r="AY925" s="770"/>
      <c r="AZ925" s="770"/>
      <c r="BA925" s="770"/>
      <c r="BB925" s="770"/>
      <c r="BC925" s="770"/>
      <c r="BD925" s="770"/>
      <c r="BE925" s="770"/>
      <c r="BF925" s="770"/>
      <c r="BG925" s="770"/>
      <c r="BH925" s="770"/>
      <c r="BI925" s="770"/>
      <c r="BJ925" s="770"/>
      <c r="BK925" s="770"/>
      <c r="BL925" s="770"/>
      <c r="BM925" s="770"/>
      <c r="BN925" s="770"/>
      <c r="BO925" s="770"/>
      <c r="BP925" s="770"/>
      <c r="BQ925" s="770"/>
      <c r="BR925" s="770"/>
      <c r="BS925" s="770"/>
      <c r="BT925" s="770"/>
      <c r="BU925" s="770"/>
      <c r="BV925" s="770"/>
      <c r="BW925" s="770"/>
      <c r="BX925" s="770"/>
      <c r="BY925" s="770"/>
      <c r="BZ925" s="770"/>
      <c r="CA925" s="770"/>
      <c r="CB925" s="770"/>
      <c r="CC925" s="770"/>
    </row>
    <row r="926" spans="1:81" s="64" customFormat="1">
      <c r="A926" s="158"/>
      <c r="B926" s="159" t="str">
        <f>A926&amp;"-"&amp;TEXT(COUNTIF($A$5:A926,A926),"000")</f>
        <v>-000</v>
      </c>
      <c r="C926" s="52"/>
      <c r="D926" s="27"/>
      <c r="E926" s="28"/>
      <c r="F926" s="27"/>
      <c r="G926" s="27"/>
      <c r="H926" s="52"/>
      <c r="I926" s="380" t="str">
        <f>IFERROR(VLOOKUP($F926,'Liste planification'!$V$2:$W$96,2,FALSE),"")</f>
        <v/>
      </c>
      <c r="J926" s="27"/>
      <c r="K926" s="27"/>
      <c r="L926" s="27"/>
      <c r="M926" s="52"/>
      <c r="N926" s="52"/>
      <c r="O926" s="52"/>
      <c r="P926" s="52"/>
      <c r="Q926" s="52"/>
      <c r="R926" s="52"/>
      <c r="S926" s="52"/>
      <c r="T926" s="52"/>
      <c r="U926" s="52"/>
      <c r="V926" s="52"/>
      <c r="W926" s="52"/>
      <c r="X926" s="52"/>
      <c r="Y926" s="194"/>
      <c r="Z926" s="776"/>
      <c r="AA926" s="190"/>
      <c r="AB926" s="747">
        <f t="shared" si="56"/>
        <v>0</v>
      </c>
      <c r="AC926" s="748">
        <f t="shared" si="57"/>
        <v>0</v>
      </c>
      <c r="AD926" s="187"/>
      <c r="AE926" s="186"/>
      <c r="AF926" s="190"/>
      <c r="AG926" s="747">
        <f t="shared" si="58"/>
        <v>0</v>
      </c>
      <c r="AH926" s="748">
        <f t="shared" si="59"/>
        <v>0</v>
      </c>
      <c r="AI926" s="187"/>
      <c r="AJ926" s="52"/>
      <c r="AK926" s="156" t="str">
        <f>IFERROR(VLOOKUP($A926,'Liste planification'!$B$2:$C$105,2,FALSE),"")</f>
        <v/>
      </c>
      <c r="AL926" s="27"/>
      <c r="AM926" s="27"/>
      <c r="AN926" s="769"/>
      <c r="AO926" s="770"/>
      <c r="AP926" s="770"/>
      <c r="AQ926" s="770"/>
      <c r="AR926" s="770"/>
      <c r="AS926" s="770"/>
      <c r="AT926" s="770"/>
      <c r="AU926" s="770"/>
      <c r="AV926" s="770"/>
      <c r="AW926" s="770"/>
      <c r="AX926" s="770"/>
      <c r="AY926" s="770"/>
      <c r="AZ926" s="770"/>
      <c r="BA926" s="770"/>
      <c r="BB926" s="770"/>
      <c r="BC926" s="770"/>
      <c r="BD926" s="770"/>
      <c r="BE926" s="770"/>
      <c r="BF926" s="770"/>
      <c r="BG926" s="770"/>
      <c r="BH926" s="770"/>
      <c r="BI926" s="770"/>
      <c r="BJ926" s="770"/>
      <c r="BK926" s="770"/>
      <c r="BL926" s="770"/>
      <c r="BM926" s="770"/>
      <c r="BN926" s="770"/>
      <c r="BO926" s="770"/>
      <c r="BP926" s="770"/>
      <c r="BQ926" s="770"/>
      <c r="BR926" s="770"/>
      <c r="BS926" s="770"/>
      <c r="BT926" s="770"/>
      <c r="BU926" s="770"/>
      <c r="BV926" s="770"/>
      <c r="BW926" s="770"/>
      <c r="BX926" s="770"/>
      <c r="BY926" s="770"/>
      <c r="BZ926" s="770"/>
      <c r="CA926" s="770"/>
      <c r="CB926" s="770"/>
      <c r="CC926" s="770"/>
    </row>
    <row r="927" spans="1:81" s="64" customFormat="1">
      <c r="A927" s="158"/>
      <c r="B927" s="159" t="str">
        <f>A927&amp;"-"&amp;TEXT(COUNTIF($A$5:A927,A927),"000")</f>
        <v>-000</v>
      </c>
      <c r="C927" s="52"/>
      <c r="D927" s="27"/>
      <c r="E927" s="28"/>
      <c r="F927" s="27"/>
      <c r="G927" s="27"/>
      <c r="H927" s="52"/>
      <c r="I927" s="380" t="str">
        <f>IFERROR(VLOOKUP($F927,'Liste planification'!$V$2:$W$96,2,FALSE),"")</f>
        <v/>
      </c>
      <c r="J927" s="27"/>
      <c r="K927" s="27"/>
      <c r="L927" s="27"/>
      <c r="M927" s="52"/>
      <c r="N927" s="52"/>
      <c r="O927" s="52"/>
      <c r="P927" s="52"/>
      <c r="Q927" s="52"/>
      <c r="R927" s="52"/>
      <c r="S927" s="52"/>
      <c r="T927" s="52"/>
      <c r="U927" s="52"/>
      <c r="V927" s="52"/>
      <c r="W927" s="52"/>
      <c r="X927" s="52"/>
      <c r="Y927" s="194"/>
      <c r="Z927" s="776"/>
      <c r="AA927" s="190"/>
      <c r="AB927" s="747">
        <f t="shared" si="56"/>
        <v>0</v>
      </c>
      <c r="AC927" s="748">
        <f t="shared" si="57"/>
        <v>0</v>
      </c>
      <c r="AD927" s="187"/>
      <c r="AE927" s="186"/>
      <c r="AF927" s="190"/>
      <c r="AG927" s="747">
        <f t="shared" si="58"/>
        <v>0</v>
      </c>
      <c r="AH927" s="748">
        <f t="shared" si="59"/>
        <v>0</v>
      </c>
      <c r="AI927" s="187"/>
      <c r="AJ927" s="52"/>
      <c r="AK927" s="156" t="str">
        <f>IFERROR(VLOOKUP($A927,'Liste planification'!$B$2:$C$105,2,FALSE),"")</f>
        <v/>
      </c>
      <c r="AL927" s="27"/>
      <c r="AM927" s="27"/>
      <c r="AN927" s="769"/>
      <c r="AO927" s="770"/>
      <c r="AP927" s="770"/>
      <c r="AQ927" s="770"/>
      <c r="AR927" s="770"/>
      <c r="AS927" s="770"/>
      <c r="AT927" s="770"/>
      <c r="AU927" s="770"/>
      <c r="AV927" s="770"/>
      <c r="AW927" s="770"/>
      <c r="AX927" s="770"/>
      <c r="AY927" s="770"/>
      <c r="AZ927" s="770"/>
      <c r="BA927" s="770"/>
      <c r="BB927" s="770"/>
      <c r="BC927" s="770"/>
      <c r="BD927" s="770"/>
      <c r="BE927" s="770"/>
      <c r="BF927" s="770"/>
      <c r="BG927" s="770"/>
      <c r="BH927" s="770"/>
      <c r="BI927" s="770"/>
      <c r="BJ927" s="770"/>
      <c r="BK927" s="770"/>
      <c r="BL927" s="770"/>
      <c r="BM927" s="770"/>
      <c r="BN927" s="770"/>
      <c r="BO927" s="770"/>
      <c r="BP927" s="770"/>
      <c r="BQ927" s="770"/>
      <c r="BR927" s="770"/>
      <c r="BS927" s="770"/>
      <c r="BT927" s="770"/>
      <c r="BU927" s="770"/>
      <c r="BV927" s="770"/>
      <c r="BW927" s="770"/>
      <c r="BX927" s="770"/>
      <c r="BY927" s="770"/>
      <c r="BZ927" s="770"/>
      <c r="CA927" s="770"/>
      <c r="CB927" s="770"/>
      <c r="CC927" s="770"/>
    </row>
    <row r="928" spans="1:81" s="64" customFormat="1">
      <c r="A928" s="158"/>
      <c r="B928" s="159" t="str">
        <f>A928&amp;"-"&amp;TEXT(COUNTIF($A$5:A928,A928),"000")</f>
        <v>-000</v>
      </c>
      <c r="C928" s="52"/>
      <c r="D928" s="27"/>
      <c r="E928" s="28"/>
      <c r="F928" s="27"/>
      <c r="G928" s="27"/>
      <c r="H928" s="52"/>
      <c r="I928" s="380" t="str">
        <f>IFERROR(VLOOKUP($F928,'Liste planification'!$V$2:$W$96,2,FALSE),"")</f>
        <v/>
      </c>
      <c r="J928" s="27"/>
      <c r="K928" s="27"/>
      <c r="L928" s="27"/>
      <c r="M928" s="52"/>
      <c r="N928" s="52"/>
      <c r="O928" s="52"/>
      <c r="P928" s="52"/>
      <c r="Q928" s="52"/>
      <c r="R928" s="52"/>
      <c r="S928" s="52"/>
      <c r="T928" s="52"/>
      <c r="U928" s="52"/>
      <c r="V928" s="52"/>
      <c r="W928" s="52"/>
      <c r="X928" s="52"/>
      <c r="Y928" s="194"/>
      <c r="Z928" s="776"/>
      <c r="AA928" s="190"/>
      <c r="AB928" s="747">
        <f t="shared" si="56"/>
        <v>0</v>
      </c>
      <c r="AC928" s="748">
        <f t="shared" si="57"/>
        <v>0</v>
      </c>
      <c r="AD928" s="187"/>
      <c r="AE928" s="186"/>
      <c r="AF928" s="190"/>
      <c r="AG928" s="747">
        <f t="shared" si="58"/>
        <v>0</v>
      </c>
      <c r="AH928" s="748">
        <f t="shared" si="59"/>
        <v>0</v>
      </c>
      <c r="AI928" s="187"/>
      <c r="AJ928" s="52"/>
      <c r="AK928" s="156" t="str">
        <f>IFERROR(VLOOKUP($A928,'Liste planification'!$B$2:$C$105,2,FALSE),"")</f>
        <v/>
      </c>
      <c r="AL928" s="27"/>
      <c r="AM928" s="27"/>
      <c r="AN928" s="769"/>
      <c r="AO928" s="770"/>
      <c r="AP928" s="770"/>
      <c r="AQ928" s="770"/>
      <c r="AR928" s="770"/>
      <c r="AS928" s="770"/>
      <c r="AT928" s="770"/>
      <c r="AU928" s="770"/>
      <c r="AV928" s="770"/>
      <c r="AW928" s="770"/>
      <c r="AX928" s="770"/>
      <c r="AY928" s="770"/>
      <c r="AZ928" s="770"/>
      <c r="BA928" s="770"/>
      <c r="BB928" s="770"/>
      <c r="BC928" s="770"/>
      <c r="BD928" s="770"/>
      <c r="BE928" s="770"/>
      <c r="BF928" s="770"/>
      <c r="BG928" s="770"/>
      <c r="BH928" s="770"/>
      <c r="BI928" s="770"/>
      <c r="BJ928" s="770"/>
      <c r="BK928" s="770"/>
      <c r="BL928" s="770"/>
      <c r="BM928" s="770"/>
      <c r="BN928" s="770"/>
      <c r="BO928" s="770"/>
      <c r="BP928" s="770"/>
      <c r="BQ928" s="770"/>
      <c r="BR928" s="770"/>
      <c r="BS928" s="770"/>
      <c r="BT928" s="770"/>
      <c r="BU928" s="770"/>
      <c r="BV928" s="770"/>
      <c r="BW928" s="770"/>
      <c r="BX928" s="770"/>
      <c r="BY928" s="770"/>
      <c r="BZ928" s="770"/>
      <c r="CA928" s="770"/>
      <c r="CB928" s="770"/>
      <c r="CC928" s="770"/>
    </row>
    <row r="929" spans="1:81" s="64" customFormat="1">
      <c r="A929" s="158"/>
      <c r="B929" s="159" t="str">
        <f>A929&amp;"-"&amp;TEXT(COUNTIF($A$5:A929,A929),"000")</f>
        <v>-000</v>
      </c>
      <c r="C929" s="52"/>
      <c r="D929" s="27"/>
      <c r="E929" s="28"/>
      <c r="F929" s="27"/>
      <c r="G929" s="27"/>
      <c r="H929" s="52"/>
      <c r="I929" s="380" t="str">
        <f>IFERROR(VLOOKUP($F929,'Liste planification'!$V$2:$W$96,2,FALSE),"")</f>
        <v/>
      </c>
      <c r="J929" s="27"/>
      <c r="K929" s="27"/>
      <c r="L929" s="27"/>
      <c r="M929" s="52"/>
      <c r="N929" s="52"/>
      <c r="O929" s="52"/>
      <c r="P929" s="52"/>
      <c r="Q929" s="52"/>
      <c r="R929" s="52"/>
      <c r="S929" s="52"/>
      <c r="T929" s="52"/>
      <c r="U929" s="52"/>
      <c r="V929" s="52"/>
      <c r="W929" s="52"/>
      <c r="X929" s="52"/>
      <c r="Y929" s="194"/>
      <c r="Z929" s="776"/>
      <c r="AA929" s="190"/>
      <c r="AB929" s="747">
        <f t="shared" si="56"/>
        <v>0</v>
      </c>
      <c r="AC929" s="748">
        <f t="shared" si="57"/>
        <v>0</v>
      </c>
      <c r="AD929" s="187"/>
      <c r="AE929" s="186"/>
      <c r="AF929" s="190"/>
      <c r="AG929" s="747">
        <f t="shared" si="58"/>
        <v>0</v>
      </c>
      <c r="AH929" s="748">
        <f t="shared" si="59"/>
        <v>0</v>
      </c>
      <c r="AI929" s="187"/>
      <c r="AJ929" s="52"/>
      <c r="AK929" s="156" t="str">
        <f>IFERROR(VLOOKUP($A929,'Liste planification'!$B$2:$C$105,2,FALSE),"")</f>
        <v/>
      </c>
      <c r="AL929" s="27"/>
      <c r="AM929" s="27"/>
      <c r="AN929" s="769"/>
      <c r="AO929" s="770"/>
      <c r="AP929" s="770"/>
      <c r="AQ929" s="770"/>
      <c r="AR929" s="770"/>
      <c r="AS929" s="770"/>
      <c r="AT929" s="770"/>
      <c r="AU929" s="770"/>
      <c r="AV929" s="770"/>
      <c r="AW929" s="770"/>
      <c r="AX929" s="770"/>
      <c r="AY929" s="770"/>
      <c r="AZ929" s="770"/>
      <c r="BA929" s="770"/>
      <c r="BB929" s="770"/>
      <c r="BC929" s="770"/>
      <c r="BD929" s="770"/>
      <c r="BE929" s="770"/>
      <c r="BF929" s="770"/>
      <c r="BG929" s="770"/>
      <c r="BH929" s="770"/>
      <c r="BI929" s="770"/>
      <c r="BJ929" s="770"/>
      <c r="BK929" s="770"/>
      <c r="BL929" s="770"/>
      <c r="BM929" s="770"/>
      <c r="BN929" s="770"/>
      <c r="BO929" s="770"/>
      <c r="BP929" s="770"/>
      <c r="BQ929" s="770"/>
      <c r="BR929" s="770"/>
      <c r="BS929" s="770"/>
      <c r="BT929" s="770"/>
      <c r="BU929" s="770"/>
      <c r="BV929" s="770"/>
      <c r="BW929" s="770"/>
      <c r="BX929" s="770"/>
      <c r="BY929" s="770"/>
      <c r="BZ929" s="770"/>
      <c r="CA929" s="770"/>
      <c r="CB929" s="770"/>
      <c r="CC929" s="770"/>
    </row>
    <row r="930" spans="1:81" s="64" customFormat="1">
      <c r="A930" s="158"/>
      <c r="B930" s="159" t="str">
        <f>A930&amp;"-"&amp;TEXT(COUNTIF($A$5:A930,A930),"000")</f>
        <v>-000</v>
      </c>
      <c r="C930" s="52"/>
      <c r="D930" s="27"/>
      <c r="E930" s="28"/>
      <c r="F930" s="27"/>
      <c r="G930" s="27"/>
      <c r="H930" s="52"/>
      <c r="I930" s="380" t="str">
        <f>IFERROR(VLOOKUP($F930,'Liste planification'!$V$2:$W$96,2,FALSE),"")</f>
        <v/>
      </c>
      <c r="J930" s="27"/>
      <c r="K930" s="27"/>
      <c r="L930" s="27"/>
      <c r="M930" s="52"/>
      <c r="N930" s="52"/>
      <c r="O930" s="52"/>
      <c r="P930" s="52"/>
      <c r="Q930" s="52"/>
      <c r="R930" s="52"/>
      <c r="S930" s="52"/>
      <c r="T930" s="52"/>
      <c r="U930" s="52"/>
      <c r="V930" s="52"/>
      <c r="W930" s="52"/>
      <c r="X930" s="52"/>
      <c r="Y930" s="194"/>
      <c r="Z930" s="776"/>
      <c r="AA930" s="190"/>
      <c r="AB930" s="747">
        <f t="shared" si="56"/>
        <v>0</v>
      </c>
      <c r="AC930" s="748">
        <f t="shared" si="57"/>
        <v>0</v>
      </c>
      <c r="AD930" s="187"/>
      <c r="AE930" s="186"/>
      <c r="AF930" s="190"/>
      <c r="AG930" s="747">
        <f t="shared" si="58"/>
        <v>0</v>
      </c>
      <c r="AH930" s="748">
        <f t="shared" si="59"/>
        <v>0</v>
      </c>
      <c r="AI930" s="187"/>
      <c r="AJ930" s="52"/>
      <c r="AK930" s="156" t="str">
        <f>IFERROR(VLOOKUP($A930,'Liste planification'!$B$2:$C$105,2,FALSE),"")</f>
        <v/>
      </c>
      <c r="AL930" s="27"/>
      <c r="AM930" s="27"/>
      <c r="AN930" s="769"/>
      <c r="AO930" s="770"/>
      <c r="AP930" s="770"/>
      <c r="AQ930" s="770"/>
      <c r="AR930" s="770"/>
      <c r="AS930" s="770"/>
      <c r="AT930" s="770"/>
      <c r="AU930" s="770"/>
      <c r="AV930" s="770"/>
      <c r="AW930" s="770"/>
      <c r="AX930" s="770"/>
      <c r="AY930" s="770"/>
      <c r="AZ930" s="770"/>
      <c r="BA930" s="770"/>
      <c r="BB930" s="770"/>
      <c r="BC930" s="770"/>
      <c r="BD930" s="770"/>
      <c r="BE930" s="770"/>
      <c r="BF930" s="770"/>
      <c r="BG930" s="770"/>
      <c r="BH930" s="770"/>
      <c r="BI930" s="770"/>
      <c r="BJ930" s="770"/>
      <c r="BK930" s="770"/>
      <c r="BL930" s="770"/>
      <c r="BM930" s="770"/>
      <c r="BN930" s="770"/>
      <c r="BO930" s="770"/>
      <c r="BP930" s="770"/>
      <c r="BQ930" s="770"/>
      <c r="BR930" s="770"/>
      <c r="BS930" s="770"/>
      <c r="BT930" s="770"/>
      <c r="BU930" s="770"/>
      <c r="BV930" s="770"/>
      <c r="BW930" s="770"/>
      <c r="BX930" s="770"/>
      <c r="BY930" s="770"/>
      <c r="BZ930" s="770"/>
      <c r="CA930" s="770"/>
      <c r="CB930" s="770"/>
      <c r="CC930" s="770"/>
    </row>
    <row r="931" spans="1:81" s="64" customFormat="1">
      <c r="A931" s="158"/>
      <c r="B931" s="159" t="str">
        <f>A931&amp;"-"&amp;TEXT(COUNTIF($A$5:A931,A931),"000")</f>
        <v>-000</v>
      </c>
      <c r="C931" s="52"/>
      <c r="D931" s="27"/>
      <c r="E931" s="28"/>
      <c r="F931" s="27"/>
      <c r="G931" s="27"/>
      <c r="H931" s="52"/>
      <c r="I931" s="380" t="str">
        <f>IFERROR(VLOOKUP($F931,'Liste planification'!$V$2:$W$96,2,FALSE),"")</f>
        <v/>
      </c>
      <c r="J931" s="27"/>
      <c r="K931" s="27"/>
      <c r="L931" s="27"/>
      <c r="M931" s="52"/>
      <c r="N931" s="52"/>
      <c r="O931" s="52"/>
      <c r="P931" s="52"/>
      <c r="Q931" s="52"/>
      <c r="R931" s="52"/>
      <c r="S931" s="52"/>
      <c r="T931" s="52"/>
      <c r="U931" s="52"/>
      <c r="V931" s="52"/>
      <c r="W931" s="52"/>
      <c r="X931" s="52"/>
      <c r="Y931" s="194"/>
      <c r="Z931" s="776"/>
      <c r="AA931" s="190"/>
      <c r="AB931" s="747">
        <f t="shared" si="56"/>
        <v>0</v>
      </c>
      <c r="AC931" s="748">
        <f t="shared" si="57"/>
        <v>0</v>
      </c>
      <c r="AD931" s="187"/>
      <c r="AE931" s="186"/>
      <c r="AF931" s="190"/>
      <c r="AG931" s="747">
        <f t="shared" si="58"/>
        <v>0</v>
      </c>
      <c r="AH931" s="748">
        <f t="shared" si="59"/>
        <v>0</v>
      </c>
      <c r="AI931" s="187"/>
      <c r="AJ931" s="52"/>
      <c r="AK931" s="156" t="str">
        <f>IFERROR(VLOOKUP($A931,'Liste planification'!$B$2:$C$105,2,FALSE),"")</f>
        <v/>
      </c>
      <c r="AL931" s="27"/>
      <c r="AM931" s="27"/>
      <c r="AN931" s="769"/>
      <c r="AO931" s="770"/>
      <c r="AP931" s="770"/>
      <c r="AQ931" s="770"/>
      <c r="AR931" s="770"/>
      <c r="AS931" s="770"/>
      <c r="AT931" s="770"/>
      <c r="AU931" s="770"/>
      <c r="AV931" s="770"/>
      <c r="AW931" s="770"/>
      <c r="AX931" s="770"/>
      <c r="AY931" s="770"/>
      <c r="AZ931" s="770"/>
      <c r="BA931" s="770"/>
      <c r="BB931" s="770"/>
      <c r="BC931" s="770"/>
      <c r="BD931" s="770"/>
      <c r="BE931" s="770"/>
      <c r="BF931" s="770"/>
      <c r="BG931" s="770"/>
      <c r="BH931" s="770"/>
      <c r="BI931" s="770"/>
      <c r="BJ931" s="770"/>
      <c r="BK931" s="770"/>
      <c r="BL931" s="770"/>
      <c r="BM931" s="770"/>
      <c r="BN931" s="770"/>
      <c r="BO931" s="770"/>
      <c r="BP931" s="770"/>
      <c r="BQ931" s="770"/>
      <c r="BR931" s="770"/>
      <c r="BS931" s="770"/>
      <c r="BT931" s="770"/>
      <c r="BU931" s="770"/>
      <c r="BV931" s="770"/>
      <c r="BW931" s="770"/>
      <c r="BX931" s="770"/>
      <c r="BY931" s="770"/>
      <c r="BZ931" s="770"/>
      <c r="CA931" s="770"/>
      <c r="CB931" s="770"/>
      <c r="CC931" s="770"/>
    </row>
    <row r="932" spans="1:81" s="64" customFormat="1">
      <c r="A932" s="158"/>
      <c r="B932" s="159" t="str">
        <f>A932&amp;"-"&amp;TEXT(COUNTIF($A$5:A932,A932),"000")</f>
        <v>-000</v>
      </c>
      <c r="C932" s="52"/>
      <c r="D932" s="27"/>
      <c r="E932" s="28"/>
      <c r="F932" s="27"/>
      <c r="G932" s="27"/>
      <c r="H932" s="52"/>
      <c r="I932" s="380" t="str">
        <f>IFERROR(VLOOKUP($F932,'Liste planification'!$V$2:$W$96,2,FALSE),"")</f>
        <v/>
      </c>
      <c r="J932" s="27"/>
      <c r="K932" s="27"/>
      <c r="L932" s="27"/>
      <c r="M932" s="52"/>
      <c r="N932" s="52"/>
      <c r="O932" s="52"/>
      <c r="P932" s="52"/>
      <c r="Q932" s="52"/>
      <c r="R932" s="52"/>
      <c r="S932" s="52"/>
      <c r="T932" s="52"/>
      <c r="U932" s="52"/>
      <c r="V932" s="52"/>
      <c r="W932" s="52"/>
      <c r="X932" s="52"/>
      <c r="Y932" s="194"/>
      <c r="Z932" s="776"/>
      <c r="AA932" s="190"/>
      <c r="AB932" s="747">
        <f t="shared" si="56"/>
        <v>0</v>
      </c>
      <c r="AC932" s="748">
        <f t="shared" si="57"/>
        <v>0</v>
      </c>
      <c r="AD932" s="187"/>
      <c r="AE932" s="186"/>
      <c r="AF932" s="190"/>
      <c r="AG932" s="747">
        <f t="shared" si="58"/>
        <v>0</v>
      </c>
      <c r="AH932" s="748">
        <f t="shared" si="59"/>
        <v>0</v>
      </c>
      <c r="AI932" s="187"/>
      <c r="AJ932" s="52"/>
      <c r="AK932" s="156" t="str">
        <f>IFERROR(VLOOKUP($A932,'Liste planification'!$B$2:$C$105,2,FALSE),"")</f>
        <v/>
      </c>
      <c r="AL932" s="27"/>
      <c r="AM932" s="27"/>
      <c r="AN932" s="769"/>
      <c r="AO932" s="770"/>
      <c r="AP932" s="770"/>
      <c r="AQ932" s="770"/>
      <c r="AR932" s="770"/>
      <c r="AS932" s="770"/>
      <c r="AT932" s="770"/>
      <c r="AU932" s="770"/>
      <c r="AV932" s="770"/>
      <c r="AW932" s="770"/>
      <c r="AX932" s="770"/>
      <c r="AY932" s="770"/>
      <c r="AZ932" s="770"/>
      <c r="BA932" s="770"/>
      <c r="BB932" s="770"/>
      <c r="BC932" s="770"/>
      <c r="BD932" s="770"/>
      <c r="BE932" s="770"/>
      <c r="BF932" s="770"/>
      <c r="BG932" s="770"/>
      <c r="BH932" s="770"/>
      <c r="BI932" s="770"/>
      <c r="BJ932" s="770"/>
      <c r="BK932" s="770"/>
      <c r="BL932" s="770"/>
      <c r="BM932" s="770"/>
      <c r="BN932" s="770"/>
      <c r="BO932" s="770"/>
      <c r="BP932" s="770"/>
      <c r="BQ932" s="770"/>
      <c r="BR932" s="770"/>
      <c r="BS932" s="770"/>
      <c r="BT932" s="770"/>
      <c r="BU932" s="770"/>
      <c r="BV932" s="770"/>
      <c r="BW932" s="770"/>
      <c r="BX932" s="770"/>
      <c r="BY932" s="770"/>
      <c r="BZ932" s="770"/>
      <c r="CA932" s="770"/>
      <c r="CB932" s="770"/>
      <c r="CC932" s="770"/>
    </row>
    <row r="933" spans="1:81" s="64" customFormat="1">
      <c r="A933" s="158"/>
      <c r="B933" s="159" t="str">
        <f>A933&amp;"-"&amp;TEXT(COUNTIF($A$5:A933,A933),"000")</f>
        <v>-000</v>
      </c>
      <c r="C933" s="52"/>
      <c r="D933" s="27"/>
      <c r="E933" s="28"/>
      <c r="F933" s="27"/>
      <c r="G933" s="27"/>
      <c r="H933" s="52"/>
      <c r="I933" s="380" t="str">
        <f>IFERROR(VLOOKUP($F933,'Liste planification'!$V$2:$W$96,2,FALSE),"")</f>
        <v/>
      </c>
      <c r="J933" s="27"/>
      <c r="K933" s="27"/>
      <c r="L933" s="27"/>
      <c r="M933" s="52"/>
      <c r="N933" s="52"/>
      <c r="O933" s="52"/>
      <c r="P933" s="52"/>
      <c r="Q933" s="52"/>
      <c r="R933" s="52"/>
      <c r="S933" s="52"/>
      <c r="T933" s="52"/>
      <c r="U933" s="52"/>
      <c r="V933" s="52"/>
      <c r="W933" s="52"/>
      <c r="X933" s="52"/>
      <c r="Y933" s="194"/>
      <c r="Z933" s="776"/>
      <c r="AA933" s="190"/>
      <c r="AB933" s="747">
        <f t="shared" si="56"/>
        <v>0</v>
      </c>
      <c r="AC933" s="748">
        <f t="shared" si="57"/>
        <v>0</v>
      </c>
      <c r="AD933" s="187"/>
      <c r="AE933" s="186"/>
      <c r="AF933" s="190"/>
      <c r="AG933" s="747">
        <f t="shared" si="58"/>
        <v>0</v>
      </c>
      <c r="AH933" s="748">
        <f t="shared" si="59"/>
        <v>0</v>
      </c>
      <c r="AI933" s="187"/>
      <c r="AJ933" s="52"/>
      <c r="AK933" s="156" t="str">
        <f>IFERROR(VLOOKUP($A933,'Liste planification'!$B$2:$C$105,2,FALSE),"")</f>
        <v/>
      </c>
      <c r="AL933" s="27"/>
      <c r="AM933" s="27"/>
      <c r="AN933" s="769"/>
      <c r="AO933" s="770"/>
      <c r="AP933" s="770"/>
      <c r="AQ933" s="770"/>
      <c r="AR933" s="770"/>
      <c r="AS933" s="770"/>
      <c r="AT933" s="770"/>
      <c r="AU933" s="770"/>
      <c r="AV933" s="770"/>
      <c r="AW933" s="770"/>
      <c r="AX933" s="770"/>
      <c r="AY933" s="770"/>
      <c r="AZ933" s="770"/>
      <c r="BA933" s="770"/>
      <c r="BB933" s="770"/>
      <c r="BC933" s="770"/>
      <c r="BD933" s="770"/>
      <c r="BE933" s="770"/>
      <c r="BF933" s="770"/>
      <c r="BG933" s="770"/>
      <c r="BH933" s="770"/>
      <c r="BI933" s="770"/>
      <c r="BJ933" s="770"/>
      <c r="BK933" s="770"/>
      <c r="BL933" s="770"/>
      <c r="BM933" s="770"/>
      <c r="BN933" s="770"/>
      <c r="BO933" s="770"/>
      <c r="BP933" s="770"/>
      <c r="BQ933" s="770"/>
      <c r="BR933" s="770"/>
      <c r="BS933" s="770"/>
      <c r="BT933" s="770"/>
      <c r="BU933" s="770"/>
      <c r="BV933" s="770"/>
      <c r="BW933" s="770"/>
      <c r="BX933" s="770"/>
      <c r="BY933" s="770"/>
      <c r="BZ933" s="770"/>
      <c r="CA933" s="770"/>
      <c r="CB933" s="770"/>
      <c r="CC933" s="770"/>
    </row>
    <row r="934" spans="1:81" s="64" customFormat="1">
      <c r="A934" s="158"/>
      <c r="B934" s="159" t="str">
        <f>A934&amp;"-"&amp;TEXT(COUNTIF($A$5:A934,A934),"000")</f>
        <v>-000</v>
      </c>
      <c r="C934" s="52"/>
      <c r="D934" s="27"/>
      <c r="E934" s="28"/>
      <c r="F934" s="27"/>
      <c r="G934" s="27"/>
      <c r="H934" s="52"/>
      <c r="I934" s="380" t="str">
        <f>IFERROR(VLOOKUP($F934,'Liste planification'!$V$2:$W$96,2,FALSE),"")</f>
        <v/>
      </c>
      <c r="J934" s="27"/>
      <c r="K934" s="27"/>
      <c r="L934" s="27"/>
      <c r="M934" s="52"/>
      <c r="N934" s="52"/>
      <c r="O934" s="52"/>
      <c r="P934" s="52"/>
      <c r="Q934" s="52"/>
      <c r="R934" s="52"/>
      <c r="S934" s="52"/>
      <c r="T934" s="52"/>
      <c r="U934" s="52"/>
      <c r="V934" s="52"/>
      <c r="W934" s="52"/>
      <c r="X934" s="52"/>
      <c r="Y934" s="194"/>
      <c r="Z934" s="776"/>
      <c r="AA934" s="190"/>
      <c r="AB934" s="747">
        <f t="shared" si="56"/>
        <v>0</v>
      </c>
      <c r="AC934" s="748">
        <f t="shared" si="57"/>
        <v>0</v>
      </c>
      <c r="AD934" s="187"/>
      <c r="AE934" s="186"/>
      <c r="AF934" s="190"/>
      <c r="AG934" s="747">
        <f t="shared" si="58"/>
        <v>0</v>
      </c>
      <c r="AH934" s="748">
        <f t="shared" si="59"/>
        <v>0</v>
      </c>
      <c r="AI934" s="187"/>
      <c r="AJ934" s="52"/>
      <c r="AK934" s="156" t="str">
        <f>IFERROR(VLOOKUP($A934,'Liste planification'!$B$2:$C$105,2,FALSE),"")</f>
        <v/>
      </c>
      <c r="AL934" s="27"/>
      <c r="AM934" s="27"/>
      <c r="AN934" s="769"/>
      <c r="AO934" s="770"/>
      <c r="AP934" s="770"/>
      <c r="AQ934" s="770"/>
      <c r="AR934" s="770"/>
      <c r="AS934" s="770"/>
      <c r="AT934" s="770"/>
      <c r="AU934" s="770"/>
      <c r="AV934" s="770"/>
      <c r="AW934" s="770"/>
      <c r="AX934" s="770"/>
      <c r="AY934" s="770"/>
      <c r="AZ934" s="770"/>
      <c r="BA934" s="770"/>
      <c r="BB934" s="770"/>
      <c r="BC934" s="770"/>
      <c r="BD934" s="770"/>
      <c r="BE934" s="770"/>
      <c r="BF934" s="770"/>
      <c r="BG934" s="770"/>
      <c r="BH934" s="770"/>
      <c r="BI934" s="770"/>
      <c r="BJ934" s="770"/>
      <c r="BK934" s="770"/>
      <c r="BL934" s="770"/>
      <c r="BM934" s="770"/>
      <c r="BN934" s="770"/>
      <c r="BO934" s="770"/>
      <c r="BP934" s="770"/>
      <c r="BQ934" s="770"/>
      <c r="BR934" s="770"/>
      <c r="BS934" s="770"/>
      <c r="BT934" s="770"/>
      <c r="BU934" s="770"/>
      <c r="BV934" s="770"/>
      <c r="BW934" s="770"/>
      <c r="BX934" s="770"/>
      <c r="BY934" s="770"/>
      <c r="BZ934" s="770"/>
      <c r="CA934" s="770"/>
      <c r="CB934" s="770"/>
      <c r="CC934" s="770"/>
    </row>
    <row r="935" spans="1:81" s="64" customFormat="1">
      <c r="A935" s="158"/>
      <c r="B935" s="159" t="str">
        <f>A935&amp;"-"&amp;TEXT(COUNTIF($A$5:A935,A935),"000")</f>
        <v>-000</v>
      </c>
      <c r="C935" s="52"/>
      <c r="D935" s="27"/>
      <c r="E935" s="28"/>
      <c r="F935" s="27"/>
      <c r="G935" s="27"/>
      <c r="H935" s="52"/>
      <c r="I935" s="380" t="str">
        <f>IFERROR(VLOOKUP($F935,'Liste planification'!$V$2:$W$96,2,FALSE),"")</f>
        <v/>
      </c>
      <c r="J935" s="27"/>
      <c r="K935" s="27"/>
      <c r="L935" s="27"/>
      <c r="M935" s="52"/>
      <c r="N935" s="52"/>
      <c r="O935" s="52"/>
      <c r="P935" s="52"/>
      <c r="Q935" s="52"/>
      <c r="R935" s="52"/>
      <c r="S935" s="52"/>
      <c r="T935" s="52"/>
      <c r="U935" s="52"/>
      <c r="V935" s="52"/>
      <c r="W935" s="52"/>
      <c r="X935" s="52"/>
      <c r="Y935" s="194"/>
      <c r="Z935" s="776"/>
      <c r="AA935" s="190"/>
      <c r="AB935" s="747">
        <f t="shared" si="56"/>
        <v>0</v>
      </c>
      <c r="AC935" s="748">
        <f t="shared" si="57"/>
        <v>0</v>
      </c>
      <c r="AD935" s="187"/>
      <c r="AE935" s="186"/>
      <c r="AF935" s="190"/>
      <c r="AG935" s="747">
        <f t="shared" si="58"/>
        <v>0</v>
      </c>
      <c r="AH935" s="748">
        <f t="shared" si="59"/>
        <v>0</v>
      </c>
      <c r="AI935" s="187"/>
      <c r="AJ935" s="52"/>
      <c r="AK935" s="156" t="str">
        <f>IFERROR(VLOOKUP($A935,'Liste planification'!$B$2:$C$105,2,FALSE),"")</f>
        <v/>
      </c>
      <c r="AL935" s="27"/>
      <c r="AM935" s="27"/>
      <c r="AN935" s="769"/>
      <c r="AO935" s="770"/>
      <c r="AP935" s="770"/>
      <c r="AQ935" s="770"/>
      <c r="AR935" s="770"/>
      <c r="AS935" s="770"/>
      <c r="AT935" s="770"/>
      <c r="AU935" s="770"/>
      <c r="AV935" s="770"/>
      <c r="AW935" s="770"/>
      <c r="AX935" s="770"/>
      <c r="AY935" s="770"/>
      <c r="AZ935" s="770"/>
      <c r="BA935" s="770"/>
      <c r="BB935" s="770"/>
      <c r="BC935" s="770"/>
      <c r="BD935" s="770"/>
      <c r="BE935" s="770"/>
      <c r="BF935" s="770"/>
      <c r="BG935" s="770"/>
      <c r="BH935" s="770"/>
      <c r="BI935" s="770"/>
      <c r="BJ935" s="770"/>
      <c r="BK935" s="770"/>
      <c r="BL935" s="770"/>
      <c r="BM935" s="770"/>
      <c r="BN935" s="770"/>
      <c r="BO935" s="770"/>
      <c r="BP935" s="770"/>
      <c r="BQ935" s="770"/>
      <c r="BR935" s="770"/>
      <c r="BS935" s="770"/>
      <c r="BT935" s="770"/>
      <c r="BU935" s="770"/>
      <c r="BV935" s="770"/>
      <c r="BW935" s="770"/>
      <c r="BX935" s="770"/>
      <c r="BY935" s="770"/>
      <c r="BZ935" s="770"/>
      <c r="CA935" s="770"/>
      <c r="CB935" s="770"/>
      <c r="CC935" s="770"/>
    </row>
    <row r="936" spans="1:81" s="64" customFormat="1">
      <c r="A936" s="158"/>
      <c r="B936" s="159" t="str">
        <f>A936&amp;"-"&amp;TEXT(COUNTIF($A$5:A936,A936),"000")</f>
        <v>-000</v>
      </c>
      <c r="C936" s="52"/>
      <c r="D936" s="27"/>
      <c r="E936" s="28"/>
      <c r="F936" s="27"/>
      <c r="G936" s="27"/>
      <c r="H936" s="52"/>
      <c r="I936" s="380" t="str">
        <f>IFERROR(VLOOKUP($F936,'Liste planification'!$V$2:$W$96,2,FALSE),"")</f>
        <v/>
      </c>
      <c r="J936" s="27"/>
      <c r="K936" s="27"/>
      <c r="L936" s="27"/>
      <c r="M936" s="52"/>
      <c r="N936" s="52"/>
      <c r="O936" s="52"/>
      <c r="P936" s="52"/>
      <c r="Q936" s="52"/>
      <c r="R936" s="52"/>
      <c r="S936" s="52"/>
      <c r="T936" s="52"/>
      <c r="U936" s="52"/>
      <c r="V936" s="52"/>
      <c r="W936" s="52"/>
      <c r="X936" s="52"/>
      <c r="Y936" s="194"/>
      <c r="Z936" s="776"/>
      <c r="AA936" s="190"/>
      <c r="AB936" s="747">
        <f t="shared" si="56"/>
        <v>0</v>
      </c>
      <c r="AC936" s="748">
        <f t="shared" si="57"/>
        <v>0</v>
      </c>
      <c r="AD936" s="187"/>
      <c r="AE936" s="186"/>
      <c r="AF936" s="190"/>
      <c r="AG936" s="747">
        <f t="shared" si="58"/>
        <v>0</v>
      </c>
      <c r="AH936" s="748">
        <f t="shared" si="59"/>
        <v>0</v>
      </c>
      <c r="AI936" s="187"/>
      <c r="AJ936" s="52"/>
      <c r="AK936" s="156" t="str">
        <f>IFERROR(VLOOKUP($A936,'Liste planification'!$B$2:$C$105,2,FALSE),"")</f>
        <v/>
      </c>
      <c r="AL936" s="27"/>
      <c r="AM936" s="27"/>
      <c r="AN936" s="769"/>
      <c r="AO936" s="770"/>
      <c r="AP936" s="770"/>
      <c r="AQ936" s="770"/>
      <c r="AR936" s="770"/>
      <c r="AS936" s="770"/>
      <c r="AT936" s="770"/>
      <c r="AU936" s="770"/>
      <c r="AV936" s="770"/>
      <c r="AW936" s="770"/>
      <c r="AX936" s="770"/>
      <c r="AY936" s="770"/>
      <c r="AZ936" s="770"/>
      <c r="BA936" s="770"/>
      <c r="BB936" s="770"/>
      <c r="BC936" s="770"/>
      <c r="BD936" s="770"/>
      <c r="BE936" s="770"/>
      <c r="BF936" s="770"/>
      <c r="BG936" s="770"/>
      <c r="BH936" s="770"/>
      <c r="BI936" s="770"/>
      <c r="BJ936" s="770"/>
      <c r="BK936" s="770"/>
      <c r="BL936" s="770"/>
      <c r="BM936" s="770"/>
      <c r="BN936" s="770"/>
      <c r="BO936" s="770"/>
      <c r="BP936" s="770"/>
      <c r="BQ936" s="770"/>
      <c r="BR936" s="770"/>
      <c r="BS936" s="770"/>
      <c r="BT936" s="770"/>
      <c r="BU936" s="770"/>
      <c r="BV936" s="770"/>
      <c r="BW936" s="770"/>
      <c r="BX936" s="770"/>
      <c r="BY936" s="770"/>
      <c r="BZ936" s="770"/>
      <c r="CA936" s="770"/>
      <c r="CB936" s="770"/>
      <c r="CC936" s="770"/>
    </row>
    <row r="937" spans="1:81" s="64" customFormat="1">
      <c r="A937" s="158"/>
      <c r="B937" s="159" t="str">
        <f>A937&amp;"-"&amp;TEXT(COUNTIF($A$5:A937,A937),"000")</f>
        <v>-000</v>
      </c>
      <c r="C937" s="52"/>
      <c r="D937" s="27"/>
      <c r="E937" s="28"/>
      <c r="F937" s="27"/>
      <c r="G937" s="27"/>
      <c r="H937" s="52"/>
      <c r="I937" s="380" t="str">
        <f>IFERROR(VLOOKUP($F937,'Liste planification'!$V$2:$W$96,2,FALSE),"")</f>
        <v/>
      </c>
      <c r="J937" s="27"/>
      <c r="K937" s="27"/>
      <c r="L937" s="27"/>
      <c r="M937" s="52"/>
      <c r="N937" s="52"/>
      <c r="O937" s="52"/>
      <c r="P937" s="52"/>
      <c r="Q937" s="52"/>
      <c r="R937" s="52"/>
      <c r="S937" s="52"/>
      <c r="T937" s="52"/>
      <c r="U937" s="52"/>
      <c r="V937" s="52"/>
      <c r="W937" s="52"/>
      <c r="X937" s="52"/>
      <c r="Y937" s="194"/>
      <c r="Z937" s="776"/>
      <c r="AA937" s="190"/>
      <c r="AB937" s="747">
        <f t="shared" si="56"/>
        <v>0</v>
      </c>
      <c r="AC937" s="748">
        <f t="shared" si="57"/>
        <v>0</v>
      </c>
      <c r="AD937" s="187"/>
      <c r="AE937" s="186"/>
      <c r="AF937" s="190"/>
      <c r="AG937" s="747">
        <f t="shared" si="58"/>
        <v>0</v>
      </c>
      <c r="AH937" s="748">
        <f t="shared" si="59"/>
        <v>0</v>
      </c>
      <c r="AI937" s="187"/>
      <c r="AJ937" s="52"/>
      <c r="AK937" s="156" t="str">
        <f>IFERROR(VLOOKUP($A937,'Liste planification'!$B$2:$C$105,2,FALSE),"")</f>
        <v/>
      </c>
      <c r="AL937" s="27"/>
      <c r="AM937" s="27"/>
      <c r="AN937" s="769"/>
      <c r="AO937" s="770"/>
      <c r="AP937" s="770"/>
      <c r="AQ937" s="770"/>
      <c r="AR937" s="770"/>
      <c r="AS937" s="770"/>
      <c r="AT937" s="770"/>
      <c r="AU937" s="770"/>
      <c r="AV937" s="770"/>
      <c r="AW937" s="770"/>
      <c r="AX937" s="770"/>
      <c r="AY937" s="770"/>
      <c r="AZ937" s="770"/>
      <c r="BA937" s="770"/>
      <c r="BB937" s="770"/>
      <c r="BC937" s="770"/>
      <c r="BD937" s="770"/>
      <c r="BE937" s="770"/>
      <c r="BF937" s="770"/>
      <c r="BG937" s="770"/>
      <c r="BH937" s="770"/>
      <c r="BI937" s="770"/>
      <c r="BJ937" s="770"/>
      <c r="BK937" s="770"/>
      <c r="BL937" s="770"/>
      <c r="BM937" s="770"/>
      <c r="BN937" s="770"/>
      <c r="BO937" s="770"/>
      <c r="BP937" s="770"/>
      <c r="BQ937" s="770"/>
      <c r="BR937" s="770"/>
      <c r="BS937" s="770"/>
      <c r="BT937" s="770"/>
      <c r="BU937" s="770"/>
      <c r="BV937" s="770"/>
      <c r="BW937" s="770"/>
      <c r="BX937" s="770"/>
      <c r="BY937" s="770"/>
      <c r="BZ937" s="770"/>
      <c r="CA937" s="770"/>
      <c r="CB937" s="770"/>
      <c r="CC937" s="770"/>
    </row>
    <row r="938" spans="1:81" s="64" customFormat="1">
      <c r="A938" s="158"/>
      <c r="B938" s="159" t="str">
        <f>A938&amp;"-"&amp;TEXT(COUNTIF($A$5:A938,A938),"000")</f>
        <v>-000</v>
      </c>
      <c r="C938" s="52"/>
      <c r="D938" s="27"/>
      <c r="E938" s="28"/>
      <c r="F938" s="27"/>
      <c r="G938" s="27"/>
      <c r="H938" s="52"/>
      <c r="I938" s="380" t="str">
        <f>IFERROR(VLOOKUP($F938,'Liste planification'!$V$2:$W$96,2,FALSE),"")</f>
        <v/>
      </c>
      <c r="J938" s="27"/>
      <c r="K938" s="27"/>
      <c r="L938" s="27"/>
      <c r="M938" s="52"/>
      <c r="N938" s="52"/>
      <c r="O938" s="52"/>
      <c r="P938" s="52"/>
      <c r="Q938" s="52"/>
      <c r="R938" s="52"/>
      <c r="S938" s="52"/>
      <c r="T938" s="52"/>
      <c r="U938" s="52"/>
      <c r="V938" s="52"/>
      <c r="W938" s="52"/>
      <c r="X938" s="52"/>
      <c r="Y938" s="194"/>
      <c r="Z938" s="776"/>
      <c r="AA938" s="190"/>
      <c r="AB938" s="747">
        <f t="shared" si="56"/>
        <v>0</v>
      </c>
      <c r="AC938" s="748">
        <f t="shared" si="57"/>
        <v>0</v>
      </c>
      <c r="AD938" s="187"/>
      <c r="AE938" s="186"/>
      <c r="AF938" s="190"/>
      <c r="AG938" s="747">
        <f t="shared" si="58"/>
        <v>0</v>
      </c>
      <c r="AH938" s="748">
        <f t="shared" si="59"/>
        <v>0</v>
      </c>
      <c r="AI938" s="187"/>
      <c r="AJ938" s="52"/>
      <c r="AK938" s="156" t="str">
        <f>IFERROR(VLOOKUP($A938,'Liste planification'!$B$2:$C$105,2,FALSE),"")</f>
        <v/>
      </c>
      <c r="AL938" s="27"/>
      <c r="AM938" s="27"/>
      <c r="AN938" s="769"/>
      <c r="AO938" s="770"/>
      <c r="AP938" s="770"/>
      <c r="AQ938" s="770"/>
      <c r="AR938" s="770"/>
      <c r="AS938" s="770"/>
      <c r="AT938" s="770"/>
      <c r="AU938" s="770"/>
      <c r="AV938" s="770"/>
      <c r="AW938" s="770"/>
      <c r="AX938" s="770"/>
      <c r="AY938" s="770"/>
      <c r="AZ938" s="770"/>
      <c r="BA938" s="770"/>
      <c r="BB938" s="770"/>
      <c r="BC938" s="770"/>
      <c r="BD938" s="770"/>
      <c r="BE938" s="770"/>
      <c r="BF938" s="770"/>
      <c r="BG938" s="770"/>
      <c r="BH938" s="770"/>
      <c r="BI938" s="770"/>
      <c r="BJ938" s="770"/>
      <c r="BK938" s="770"/>
      <c r="BL938" s="770"/>
      <c r="BM938" s="770"/>
      <c r="BN938" s="770"/>
      <c r="BO938" s="770"/>
      <c r="BP938" s="770"/>
      <c r="BQ938" s="770"/>
      <c r="BR938" s="770"/>
      <c r="BS938" s="770"/>
      <c r="BT938" s="770"/>
      <c r="BU938" s="770"/>
      <c r="BV938" s="770"/>
      <c r="BW938" s="770"/>
      <c r="BX938" s="770"/>
      <c r="BY938" s="770"/>
      <c r="BZ938" s="770"/>
      <c r="CA938" s="770"/>
      <c r="CB938" s="770"/>
      <c r="CC938" s="770"/>
    </row>
    <row r="939" spans="1:81" s="64" customFormat="1">
      <c r="A939" s="158"/>
      <c r="B939" s="159" t="str">
        <f>A939&amp;"-"&amp;TEXT(COUNTIF($A$5:A939,A939),"000")</f>
        <v>-000</v>
      </c>
      <c r="C939" s="52"/>
      <c r="D939" s="27"/>
      <c r="E939" s="28"/>
      <c r="F939" s="27"/>
      <c r="G939" s="27"/>
      <c r="H939" s="52"/>
      <c r="I939" s="380" t="str">
        <f>IFERROR(VLOOKUP($F939,'Liste planification'!$V$2:$W$96,2,FALSE),"")</f>
        <v/>
      </c>
      <c r="J939" s="27"/>
      <c r="K939" s="27"/>
      <c r="L939" s="27"/>
      <c r="M939" s="52"/>
      <c r="N939" s="52"/>
      <c r="O939" s="52"/>
      <c r="P939" s="52"/>
      <c r="Q939" s="52"/>
      <c r="R939" s="52"/>
      <c r="S939" s="52"/>
      <c r="T939" s="52"/>
      <c r="U939" s="52"/>
      <c r="V939" s="52"/>
      <c r="W939" s="52"/>
      <c r="X939" s="52"/>
      <c r="Y939" s="194"/>
      <c r="Z939" s="776"/>
      <c r="AA939" s="190"/>
      <c r="AB939" s="747">
        <f t="shared" si="56"/>
        <v>0</v>
      </c>
      <c r="AC939" s="748">
        <f t="shared" si="57"/>
        <v>0</v>
      </c>
      <c r="AD939" s="187"/>
      <c r="AE939" s="186"/>
      <c r="AF939" s="190"/>
      <c r="AG939" s="747">
        <f t="shared" si="58"/>
        <v>0</v>
      </c>
      <c r="AH939" s="748">
        <f t="shared" si="59"/>
        <v>0</v>
      </c>
      <c r="AI939" s="187"/>
      <c r="AJ939" s="52"/>
      <c r="AK939" s="156" t="str">
        <f>IFERROR(VLOOKUP($A939,'Liste planification'!$B$2:$C$105,2,FALSE),"")</f>
        <v/>
      </c>
      <c r="AL939" s="27"/>
      <c r="AM939" s="27"/>
      <c r="AN939" s="769"/>
      <c r="AO939" s="770"/>
      <c r="AP939" s="770"/>
      <c r="AQ939" s="770"/>
      <c r="AR939" s="770"/>
      <c r="AS939" s="770"/>
      <c r="AT939" s="770"/>
      <c r="AU939" s="770"/>
      <c r="AV939" s="770"/>
      <c r="AW939" s="770"/>
      <c r="AX939" s="770"/>
      <c r="AY939" s="770"/>
      <c r="AZ939" s="770"/>
      <c r="BA939" s="770"/>
      <c r="BB939" s="770"/>
      <c r="BC939" s="770"/>
      <c r="BD939" s="770"/>
      <c r="BE939" s="770"/>
      <c r="BF939" s="770"/>
      <c r="BG939" s="770"/>
      <c r="BH939" s="770"/>
      <c r="BI939" s="770"/>
      <c r="BJ939" s="770"/>
      <c r="BK939" s="770"/>
      <c r="BL939" s="770"/>
      <c r="BM939" s="770"/>
      <c r="BN939" s="770"/>
      <c r="BO939" s="770"/>
      <c r="BP939" s="770"/>
      <c r="BQ939" s="770"/>
      <c r="BR939" s="770"/>
      <c r="BS939" s="770"/>
      <c r="BT939" s="770"/>
      <c r="BU939" s="770"/>
      <c r="BV939" s="770"/>
      <c r="BW939" s="770"/>
      <c r="BX939" s="770"/>
      <c r="BY939" s="770"/>
      <c r="BZ939" s="770"/>
      <c r="CA939" s="770"/>
      <c r="CB939" s="770"/>
      <c r="CC939" s="770"/>
    </row>
    <row r="940" spans="1:81" s="64" customFormat="1">
      <c r="A940" s="158"/>
      <c r="B940" s="159" t="str">
        <f>A940&amp;"-"&amp;TEXT(COUNTIF($A$5:A940,A940),"000")</f>
        <v>-000</v>
      </c>
      <c r="C940" s="52"/>
      <c r="D940" s="27"/>
      <c r="E940" s="28"/>
      <c r="F940" s="27"/>
      <c r="G940" s="27"/>
      <c r="H940" s="52"/>
      <c r="I940" s="380" t="str">
        <f>IFERROR(VLOOKUP($F940,'Liste planification'!$V$2:$W$96,2,FALSE),"")</f>
        <v/>
      </c>
      <c r="J940" s="27"/>
      <c r="K940" s="27"/>
      <c r="L940" s="27"/>
      <c r="M940" s="52"/>
      <c r="N940" s="52"/>
      <c r="O940" s="52"/>
      <c r="P940" s="52"/>
      <c r="Q940" s="52"/>
      <c r="R940" s="52"/>
      <c r="S940" s="52"/>
      <c r="T940" s="52"/>
      <c r="U940" s="52"/>
      <c r="V940" s="52"/>
      <c r="W940" s="52"/>
      <c r="X940" s="52"/>
      <c r="Y940" s="194"/>
      <c r="Z940" s="776"/>
      <c r="AA940" s="190"/>
      <c r="AB940" s="747">
        <f t="shared" si="56"/>
        <v>0</v>
      </c>
      <c r="AC940" s="748">
        <f t="shared" si="57"/>
        <v>0</v>
      </c>
      <c r="AD940" s="187"/>
      <c r="AE940" s="186"/>
      <c r="AF940" s="190"/>
      <c r="AG940" s="747">
        <f t="shared" si="58"/>
        <v>0</v>
      </c>
      <c r="AH940" s="748">
        <f t="shared" si="59"/>
        <v>0</v>
      </c>
      <c r="AI940" s="187"/>
      <c r="AJ940" s="52"/>
      <c r="AK940" s="156" t="str">
        <f>IFERROR(VLOOKUP($A940,'Liste planification'!$B$2:$C$105,2,FALSE),"")</f>
        <v/>
      </c>
      <c r="AL940" s="27"/>
      <c r="AM940" s="27"/>
      <c r="AN940" s="769"/>
      <c r="AO940" s="770"/>
      <c r="AP940" s="770"/>
      <c r="AQ940" s="770"/>
      <c r="AR940" s="770"/>
      <c r="AS940" s="770"/>
      <c r="AT940" s="770"/>
      <c r="AU940" s="770"/>
      <c r="AV940" s="770"/>
      <c r="AW940" s="770"/>
      <c r="AX940" s="770"/>
      <c r="AY940" s="770"/>
      <c r="AZ940" s="770"/>
      <c r="BA940" s="770"/>
      <c r="BB940" s="770"/>
      <c r="BC940" s="770"/>
      <c r="BD940" s="770"/>
      <c r="BE940" s="770"/>
      <c r="BF940" s="770"/>
      <c r="BG940" s="770"/>
      <c r="BH940" s="770"/>
      <c r="BI940" s="770"/>
      <c r="BJ940" s="770"/>
      <c r="BK940" s="770"/>
      <c r="BL940" s="770"/>
      <c r="BM940" s="770"/>
      <c r="BN940" s="770"/>
      <c r="BO940" s="770"/>
      <c r="BP940" s="770"/>
      <c r="BQ940" s="770"/>
      <c r="BR940" s="770"/>
      <c r="BS940" s="770"/>
      <c r="BT940" s="770"/>
      <c r="BU940" s="770"/>
      <c r="BV940" s="770"/>
      <c r="BW940" s="770"/>
      <c r="BX940" s="770"/>
      <c r="BY940" s="770"/>
      <c r="BZ940" s="770"/>
      <c r="CA940" s="770"/>
      <c r="CB940" s="770"/>
      <c r="CC940" s="770"/>
    </row>
    <row r="941" spans="1:81" s="64" customFormat="1">
      <c r="A941" s="158"/>
      <c r="B941" s="159" t="str">
        <f>A941&amp;"-"&amp;TEXT(COUNTIF($A$5:A941,A941),"000")</f>
        <v>-000</v>
      </c>
      <c r="C941" s="52"/>
      <c r="D941" s="27"/>
      <c r="E941" s="28"/>
      <c r="F941" s="27"/>
      <c r="G941" s="27"/>
      <c r="H941" s="52"/>
      <c r="I941" s="380" t="str">
        <f>IFERROR(VLOOKUP($F941,'Liste planification'!$V$2:$W$96,2,FALSE),"")</f>
        <v/>
      </c>
      <c r="J941" s="27"/>
      <c r="K941" s="27"/>
      <c r="L941" s="27"/>
      <c r="M941" s="52"/>
      <c r="N941" s="52"/>
      <c r="O941" s="52"/>
      <c r="P941" s="52"/>
      <c r="Q941" s="52"/>
      <c r="R941" s="52"/>
      <c r="S941" s="52"/>
      <c r="T941" s="52"/>
      <c r="U941" s="52"/>
      <c r="V941" s="52"/>
      <c r="W941" s="52"/>
      <c r="X941" s="52"/>
      <c r="Y941" s="194"/>
      <c r="Z941" s="776"/>
      <c r="AA941" s="190"/>
      <c r="AB941" s="747">
        <f t="shared" si="56"/>
        <v>0</v>
      </c>
      <c r="AC941" s="748">
        <f t="shared" si="57"/>
        <v>0</v>
      </c>
      <c r="AD941" s="187"/>
      <c r="AE941" s="186"/>
      <c r="AF941" s="190"/>
      <c r="AG941" s="747">
        <f t="shared" si="58"/>
        <v>0</v>
      </c>
      <c r="AH941" s="748">
        <f t="shared" si="59"/>
        <v>0</v>
      </c>
      <c r="AI941" s="187"/>
      <c r="AJ941" s="52"/>
      <c r="AK941" s="156" t="str">
        <f>IFERROR(VLOOKUP($A941,'Liste planification'!$B$2:$C$105,2,FALSE),"")</f>
        <v/>
      </c>
      <c r="AL941" s="27"/>
      <c r="AM941" s="27"/>
      <c r="AN941" s="769"/>
      <c r="AO941" s="770"/>
      <c r="AP941" s="770"/>
      <c r="AQ941" s="770"/>
      <c r="AR941" s="770"/>
      <c r="AS941" s="770"/>
      <c r="AT941" s="770"/>
      <c r="AU941" s="770"/>
      <c r="AV941" s="770"/>
      <c r="AW941" s="770"/>
      <c r="AX941" s="770"/>
      <c r="AY941" s="770"/>
      <c r="AZ941" s="770"/>
      <c r="BA941" s="770"/>
      <c r="BB941" s="770"/>
      <c r="BC941" s="770"/>
      <c r="BD941" s="770"/>
      <c r="BE941" s="770"/>
      <c r="BF941" s="770"/>
      <c r="BG941" s="770"/>
      <c r="BH941" s="770"/>
      <c r="BI941" s="770"/>
      <c r="BJ941" s="770"/>
      <c r="BK941" s="770"/>
      <c r="BL941" s="770"/>
      <c r="BM941" s="770"/>
      <c r="BN941" s="770"/>
      <c r="BO941" s="770"/>
      <c r="BP941" s="770"/>
      <c r="BQ941" s="770"/>
      <c r="BR941" s="770"/>
      <c r="BS941" s="770"/>
      <c r="BT941" s="770"/>
      <c r="BU941" s="770"/>
      <c r="BV941" s="770"/>
      <c r="BW941" s="770"/>
      <c r="BX941" s="770"/>
      <c r="BY941" s="770"/>
      <c r="BZ941" s="770"/>
      <c r="CA941" s="770"/>
      <c r="CB941" s="770"/>
      <c r="CC941" s="770"/>
    </row>
    <row r="942" spans="1:81" s="64" customFormat="1">
      <c r="A942" s="158"/>
      <c r="B942" s="159" t="str">
        <f>A942&amp;"-"&amp;TEXT(COUNTIF($A$5:A942,A942),"000")</f>
        <v>-000</v>
      </c>
      <c r="C942" s="52"/>
      <c r="D942" s="27"/>
      <c r="E942" s="28"/>
      <c r="F942" s="27"/>
      <c r="G942" s="27"/>
      <c r="H942" s="52"/>
      <c r="I942" s="380" t="str">
        <f>IFERROR(VLOOKUP($F942,'Liste planification'!$V$2:$W$96,2,FALSE),"")</f>
        <v/>
      </c>
      <c r="J942" s="27"/>
      <c r="K942" s="27"/>
      <c r="L942" s="27"/>
      <c r="M942" s="52"/>
      <c r="N942" s="52"/>
      <c r="O942" s="52"/>
      <c r="P942" s="52"/>
      <c r="Q942" s="52"/>
      <c r="R942" s="52"/>
      <c r="S942" s="52"/>
      <c r="T942" s="52"/>
      <c r="U942" s="52"/>
      <c r="V942" s="52"/>
      <c r="W942" s="52"/>
      <c r="X942" s="52"/>
      <c r="Y942" s="194"/>
      <c r="Z942" s="776"/>
      <c r="AA942" s="190"/>
      <c r="AB942" s="747">
        <f t="shared" si="56"/>
        <v>0</v>
      </c>
      <c r="AC942" s="748">
        <f t="shared" si="57"/>
        <v>0</v>
      </c>
      <c r="AD942" s="187"/>
      <c r="AE942" s="186"/>
      <c r="AF942" s="190"/>
      <c r="AG942" s="747">
        <f t="shared" si="58"/>
        <v>0</v>
      </c>
      <c r="AH942" s="748">
        <f t="shared" si="59"/>
        <v>0</v>
      </c>
      <c r="AI942" s="187"/>
      <c r="AJ942" s="52"/>
      <c r="AK942" s="156" t="str">
        <f>IFERROR(VLOOKUP($A942,'Liste planification'!$B$2:$C$105,2,FALSE),"")</f>
        <v/>
      </c>
      <c r="AL942" s="27"/>
      <c r="AM942" s="27"/>
      <c r="AN942" s="769"/>
      <c r="AO942" s="770"/>
      <c r="AP942" s="770"/>
      <c r="AQ942" s="770"/>
      <c r="AR942" s="770"/>
      <c r="AS942" s="770"/>
      <c r="AT942" s="770"/>
      <c r="AU942" s="770"/>
      <c r="AV942" s="770"/>
      <c r="AW942" s="770"/>
      <c r="AX942" s="770"/>
      <c r="AY942" s="770"/>
      <c r="AZ942" s="770"/>
      <c r="BA942" s="770"/>
      <c r="BB942" s="770"/>
      <c r="BC942" s="770"/>
      <c r="BD942" s="770"/>
      <c r="BE942" s="770"/>
      <c r="BF942" s="770"/>
      <c r="BG942" s="770"/>
      <c r="BH942" s="770"/>
      <c r="BI942" s="770"/>
      <c r="BJ942" s="770"/>
      <c r="BK942" s="770"/>
      <c r="BL942" s="770"/>
      <c r="BM942" s="770"/>
      <c r="BN942" s="770"/>
      <c r="BO942" s="770"/>
      <c r="BP942" s="770"/>
      <c r="BQ942" s="770"/>
      <c r="BR942" s="770"/>
      <c r="BS942" s="770"/>
      <c r="BT942" s="770"/>
      <c r="BU942" s="770"/>
      <c r="BV942" s="770"/>
      <c r="BW942" s="770"/>
      <c r="BX942" s="770"/>
      <c r="BY942" s="770"/>
      <c r="BZ942" s="770"/>
      <c r="CA942" s="770"/>
      <c r="CB942" s="770"/>
      <c r="CC942" s="770"/>
    </row>
    <row r="943" spans="1:81" s="64" customFormat="1">
      <c r="A943" s="158"/>
      <c r="B943" s="159" t="str">
        <f>A943&amp;"-"&amp;TEXT(COUNTIF($A$5:A943,A943),"000")</f>
        <v>-000</v>
      </c>
      <c r="C943" s="52"/>
      <c r="D943" s="27"/>
      <c r="E943" s="28"/>
      <c r="F943" s="27"/>
      <c r="G943" s="27"/>
      <c r="H943" s="52"/>
      <c r="I943" s="380" t="str">
        <f>IFERROR(VLOOKUP($F943,'Liste planification'!$V$2:$W$96,2,FALSE),"")</f>
        <v/>
      </c>
      <c r="J943" s="27"/>
      <c r="K943" s="27"/>
      <c r="L943" s="27"/>
      <c r="M943" s="52"/>
      <c r="N943" s="52"/>
      <c r="O943" s="52"/>
      <c r="P943" s="52"/>
      <c r="Q943" s="52"/>
      <c r="R943" s="52"/>
      <c r="S943" s="52"/>
      <c r="T943" s="52"/>
      <c r="U943" s="52"/>
      <c r="V943" s="52"/>
      <c r="W943" s="52"/>
      <c r="X943" s="52"/>
      <c r="Y943" s="194"/>
      <c r="Z943" s="776"/>
      <c r="AA943" s="190"/>
      <c r="AB943" s="747">
        <f t="shared" si="56"/>
        <v>0</v>
      </c>
      <c r="AC943" s="748">
        <f t="shared" si="57"/>
        <v>0</v>
      </c>
      <c r="AD943" s="187"/>
      <c r="AE943" s="186"/>
      <c r="AF943" s="190"/>
      <c r="AG943" s="747">
        <f t="shared" si="58"/>
        <v>0</v>
      </c>
      <c r="AH943" s="748">
        <f t="shared" si="59"/>
        <v>0</v>
      </c>
      <c r="AI943" s="187"/>
      <c r="AJ943" s="52"/>
      <c r="AK943" s="156" t="str">
        <f>IFERROR(VLOOKUP($A943,'Liste planification'!$B$2:$C$105,2,FALSE),"")</f>
        <v/>
      </c>
      <c r="AL943" s="27"/>
      <c r="AM943" s="27"/>
      <c r="AN943" s="769"/>
      <c r="AO943" s="770"/>
      <c r="AP943" s="770"/>
      <c r="AQ943" s="770"/>
      <c r="AR943" s="770"/>
      <c r="AS943" s="770"/>
      <c r="AT943" s="770"/>
      <c r="AU943" s="770"/>
      <c r="AV943" s="770"/>
      <c r="AW943" s="770"/>
      <c r="AX943" s="770"/>
      <c r="AY943" s="770"/>
      <c r="AZ943" s="770"/>
      <c r="BA943" s="770"/>
      <c r="BB943" s="770"/>
      <c r="BC943" s="770"/>
      <c r="BD943" s="770"/>
      <c r="BE943" s="770"/>
      <c r="BF943" s="770"/>
      <c r="BG943" s="770"/>
      <c r="BH943" s="770"/>
      <c r="BI943" s="770"/>
      <c r="BJ943" s="770"/>
      <c r="BK943" s="770"/>
      <c r="BL943" s="770"/>
      <c r="BM943" s="770"/>
      <c r="BN943" s="770"/>
      <c r="BO943" s="770"/>
      <c r="BP943" s="770"/>
      <c r="BQ943" s="770"/>
      <c r="BR943" s="770"/>
      <c r="BS943" s="770"/>
      <c r="BT943" s="770"/>
      <c r="BU943" s="770"/>
      <c r="BV943" s="770"/>
      <c r="BW943" s="770"/>
      <c r="BX943" s="770"/>
      <c r="BY943" s="770"/>
      <c r="BZ943" s="770"/>
      <c r="CA943" s="770"/>
      <c r="CB943" s="770"/>
      <c r="CC943" s="770"/>
    </row>
    <row r="944" spans="1:81" s="64" customFormat="1">
      <c r="A944" s="158"/>
      <c r="B944" s="159" t="str">
        <f>A944&amp;"-"&amp;TEXT(COUNTIF($A$5:A944,A944),"000")</f>
        <v>-000</v>
      </c>
      <c r="C944" s="52"/>
      <c r="D944" s="27"/>
      <c r="E944" s="28"/>
      <c r="F944" s="27"/>
      <c r="G944" s="27"/>
      <c r="H944" s="52"/>
      <c r="I944" s="380" t="str">
        <f>IFERROR(VLOOKUP($F944,'Liste planification'!$V$2:$W$96,2,FALSE),"")</f>
        <v/>
      </c>
      <c r="J944" s="27"/>
      <c r="K944" s="27"/>
      <c r="L944" s="27"/>
      <c r="M944" s="52"/>
      <c r="N944" s="52"/>
      <c r="O944" s="52"/>
      <c r="P944" s="52"/>
      <c r="Q944" s="52"/>
      <c r="R944" s="52"/>
      <c r="S944" s="52"/>
      <c r="T944" s="52"/>
      <c r="U944" s="52"/>
      <c r="V944" s="52"/>
      <c r="W944" s="52"/>
      <c r="X944" s="52"/>
      <c r="Y944" s="194"/>
      <c r="Z944" s="776"/>
      <c r="AA944" s="190"/>
      <c r="AB944" s="747">
        <f t="shared" si="56"/>
        <v>0</v>
      </c>
      <c r="AC944" s="748">
        <f t="shared" si="57"/>
        <v>0</v>
      </c>
      <c r="AD944" s="187"/>
      <c r="AE944" s="186"/>
      <c r="AF944" s="190"/>
      <c r="AG944" s="747">
        <f t="shared" si="58"/>
        <v>0</v>
      </c>
      <c r="AH944" s="748">
        <f t="shared" si="59"/>
        <v>0</v>
      </c>
      <c r="AI944" s="187"/>
      <c r="AJ944" s="52"/>
      <c r="AK944" s="156" t="str">
        <f>IFERROR(VLOOKUP($A944,'Liste planification'!$B$2:$C$105,2,FALSE),"")</f>
        <v/>
      </c>
      <c r="AL944" s="27"/>
      <c r="AM944" s="27"/>
      <c r="AN944" s="769"/>
      <c r="AO944" s="770"/>
      <c r="AP944" s="770"/>
      <c r="AQ944" s="770"/>
      <c r="AR944" s="770"/>
      <c r="AS944" s="770"/>
      <c r="AT944" s="770"/>
      <c r="AU944" s="770"/>
      <c r="AV944" s="770"/>
      <c r="AW944" s="770"/>
      <c r="AX944" s="770"/>
      <c r="AY944" s="770"/>
      <c r="AZ944" s="770"/>
      <c r="BA944" s="770"/>
      <c r="BB944" s="770"/>
      <c r="BC944" s="770"/>
      <c r="BD944" s="770"/>
      <c r="BE944" s="770"/>
      <c r="BF944" s="770"/>
      <c r="BG944" s="770"/>
      <c r="BH944" s="770"/>
      <c r="BI944" s="770"/>
      <c r="BJ944" s="770"/>
      <c r="BK944" s="770"/>
      <c r="BL944" s="770"/>
      <c r="BM944" s="770"/>
      <c r="BN944" s="770"/>
      <c r="BO944" s="770"/>
      <c r="BP944" s="770"/>
      <c r="BQ944" s="770"/>
      <c r="BR944" s="770"/>
      <c r="BS944" s="770"/>
      <c r="BT944" s="770"/>
      <c r="BU944" s="770"/>
      <c r="BV944" s="770"/>
      <c r="BW944" s="770"/>
      <c r="BX944" s="770"/>
      <c r="BY944" s="770"/>
      <c r="BZ944" s="770"/>
      <c r="CA944" s="770"/>
      <c r="CB944" s="770"/>
      <c r="CC944" s="770"/>
    </row>
    <row r="945" spans="1:81" s="64" customFormat="1">
      <c r="A945" s="158"/>
      <c r="B945" s="159" t="str">
        <f>A945&amp;"-"&amp;TEXT(COUNTIF($A$5:A945,A945),"000")</f>
        <v>-000</v>
      </c>
      <c r="C945" s="52"/>
      <c r="D945" s="27"/>
      <c r="E945" s="28"/>
      <c r="F945" s="27"/>
      <c r="G945" s="27"/>
      <c r="H945" s="52"/>
      <c r="I945" s="380" t="str">
        <f>IFERROR(VLOOKUP($F945,'Liste planification'!$V$2:$W$96,2,FALSE),"")</f>
        <v/>
      </c>
      <c r="J945" s="27"/>
      <c r="K945" s="27"/>
      <c r="L945" s="27"/>
      <c r="M945" s="52"/>
      <c r="N945" s="52"/>
      <c r="O945" s="52"/>
      <c r="P945" s="52"/>
      <c r="Q945" s="52"/>
      <c r="R945" s="52"/>
      <c r="S945" s="52"/>
      <c r="T945" s="52"/>
      <c r="U945" s="52"/>
      <c r="V945" s="52"/>
      <c r="W945" s="52"/>
      <c r="X945" s="52"/>
      <c r="Y945" s="194"/>
      <c r="Z945" s="776"/>
      <c r="AA945" s="190"/>
      <c r="AB945" s="747">
        <f t="shared" si="56"/>
        <v>0</v>
      </c>
      <c r="AC945" s="748">
        <f t="shared" si="57"/>
        <v>0</v>
      </c>
      <c r="AD945" s="187"/>
      <c r="AE945" s="186"/>
      <c r="AF945" s="190"/>
      <c r="AG945" s="747">
        <f t="shared" si="58"/>
        <v>0</v>
      </c>
      <c r="AH945" s="748">
        <f t="shared" si="59"/>
        <v>0</v>
      </c>
      <c r="AI945" s="187"/>
      <c r="AJ945" s="52"/>
      <c r="AK945" s="156" t="str">
        <f>IFERROR(VLOOKUP($A945,'Liste planification'!$B$2:$C$105,2,FALSE),"")</f>
        <v/>
      </c>
      <c r="AL945" s="27"/>
      <c r="AM945" s="27"/>
      <c r="AN945" s="769"/>
      <c r="AO945" s="770"/>
      <c r="AP945" s="770"/>
      <c r="AQ945" s="770"/>
      <c r="AR945" s="770"/>
      <c r="AS945" s="770"/>
      <c r="AT945" s="770"/>
      <c r="AU945" s="770"/>
      <c r="AV945" s="770"/>
      <c r="AW945" s="770"/>
      <c r="AX945" s="770"/>
      <c r="AY945" s="770"/>
      <c r="AZ945" s="770"/>
      <c r="BA945" s="770"/>
      <c r="BB945" s="770"/>
      <c r="BC945" s="770"/>
      <c r="BD945" s="770"/>
      <c r="BE945" s="770"/>
      <c r="BF945" s="770"/>
      <c r="BG945" s="770"/>
      <c r="BH945" s="770"/>
      <c r="BI945" s="770"/>
      <c r="BJ945" s="770"/>
      <c r="BK945" s="770"/>
      <c r="BL945" s="770"/>
      <c r="BM945" s="770"/>
      <c r="BN945" s="770"/>
      <c r="BO945" s="770"/>
      <c r="BP945" s="770"/>
      <c r="BQ945" s="770"/>
      <c r="BR945" s="770"/>
      <c r="BS945" s="770"/>
      <c r="BT945" s="770"/>
      <c r="BU945" s="770"/>
      <c r="BV945" s="770"/>
      <c r="BW945" s="770"/>
      <c r="BX945" s="770"/>
      <c r="BY945" s="770"/>
      <c r="BZ945" s="770"/>
      <c r="CA945" s="770"/>
      <c r="CB945" s="770"/>
      <c r="CC945" s="770"/>
    </row>
    <row r="946" spans="1:81" s="64" customFormat="1">
      <c r="A946" s="158"/>
      <c r="B946" s="159" t="str">
        <f>A946&amp;"-"&amp;TEXT(COUNTIF($A$5:A946,A946),"000")</f>
        <v>-000</v>
      </c>
      <c r="C946" s="52"/>
      <c r="D946" s="27"/>
      <c r="E946" s="28"/>
      <c r="F946" s="27"/>
      <c r="G946" s="27"/>
      <c r="H946" s="52"/>
      <c r="I946" s="380" t="str">
        <f>IFERROR(VLOOKUP($F946,'Liste planification'!$V$2:$W$96,2,FALSE),"")</f>
        <v/>
      </c>
      <c r="J946" s="27"/>
      <c r="K946" s="27"/>
      <c r="L946" s="27"/>
      <c r="M946" s="52"/>
      <c r="N946" s="52"/>
      <c r="O946" s="52"/>
      <c r="P946" s="52"/>
      <c r="Q946" s="52"/>
      <c r="R946" s="52"/>
      <c r="S946" s="52"/>
      <c r="T946" s="52"/>
      <c r="U946" s="52"/>
      <c r="V946" s="52"/>
      <c r="W946" s="52"/>
      <c r="X946" s="52"/>
      <c r="Y946" s="194"/>
      <c r="Z946" s="776"/>
      <c r="AA946" s="190"/>
      <c r="AB946" s="747">
        <f t="shared" si="56"/>
        <v>0</v>
      </c>
      <c r="AC946" s="748">
        <f t="shared" si="57"/>
        <v>0</v>
      </c>
      <c r="AD946" s="187"/>
      <c r="AE946" s="186"/>
      <c r="AF946" s="190"/>
      <c r="AG946" s="747">
        <f t="shared" si="58"/>
        <v>0</v>
      </c>
      <c r="AH946" s="748">
        <f t="shared" si="59"/>
        <v>0</v>
      </c>
      <c r="AI946" s="187"/>
      <c r="AJ946" s="52"/>
      <c r="AK946" s="156" t="str">
        <f>IFERROR(VLOOKUP($A946,'Liste planification'!$B$2:$C$105,2,FALSE),"")</f>
        <v/>
      </c>
      <c r="AL946" s="27"/>
      <c r="AM946" s="27"/>
      <c r="AN946" s="769"/>
      <c r="AO946" s="770"/>
      <c r="AP946" s="770"/>
      <c r="AQ946" s="770"/>
      <c r="AR946" s="770"/>
      <c r="AS946" s="770"/>
      <c r="AT946" s="770"/>
      <c r="AU946" s="770"/>
      <c r="AV946" s="770"/>
      <c r="AW946" s="770"/>
      <c r="AX946" s="770"/>
      <c r="AY946" s="770"/>
      <c r="AZ946" s="770"/>
      <c r="BA946" s="770"/>
      <c r="BB946" s="770"/>
      <c r="BC946" s="770"/>
      <c r="BD946" s="770"/>
      <c r="BE946" s="770"/>
      <c r="BF946" s="770"/>
      <c r="BG946" s="770"/>
      <c r="BH946" s="770"/>
      <c r="BI946" s="770"/>
      <c r="BJ946" s="770"/>
      <c r="BK946" s="770"/>
      <c r="BL946" s="770"/>
      <c r="BM946" s="770"/>
      <c r="BN946" s="770"/>
      <c r="BO946" s="770"/>
      <c r="BP946" s="770"/>
      <c r="BQ946" s="770"/>
      <c r="BR946" s="770"/>
      <c r="BS946" s="770"/>
      <c r="BT946" s="770"/>
      <c r="BU946" s="770"/>
      <c r="BV946" s="770"/>
      <c r="BW946" s="770"/>
      <c r="BX946" s="770"/>
      <c r="BY946" s="770"/>
      <c r="BZ946" s="770"/>
      <c r="CA946" s="770"/>
      <c r="CB946" s="770"/>
      <c r="CC946" s="770"/>
    </row>
    <row r="947" spans="1:81" s="64" customFormat="1">
      <c r="A947" s="158"/>
      <c r="B947" s="159" t="str">
        <f>A947&amp;"-"&amp;TEXT(COUNTIF($A$5:A947,A947),"000")</f>
        <v>-000</v>
      </c>
      <c r="C947" s="52"/>
      <c r="D947" s="27"/>
      <c r="E947" s="28"/>
      <c r="F947" s="27"/>
      <c r="G947" s="27"/>
      <c r="H947" s="52"/>
      <c r="I947" s="380" t="str">
        <f>IFERROR(VLOOKUP($F947,'Liste planification'!$V$2:$W$96,2,FALSE),"")</f>
        <v/>
      </c>
      <c r="J947" s="27"/>
      <c r="K947" s="27"/>
      <c r="L947" s="27"/>
      <c r="M947" s="52"/>
      <c r="N947" s="52"/>
      <c r="O947" s="52"/>
      <c r="P947" s="52"/>
      <c r="Q947" s="52"/>
      <c r="R947" s="52"/>
      <c r="S947" s="52"/>
      <c r="T947" s="52"/>
      <c r="U947" s="52"/>
      <c r="V947" s="52"/>
      <c r="W947" s="52"/>
      <c r="X947" s="52"/>
      <c r="Y947" s="194"/>
      <c r="Z947" s="776"/>
      <c r="AA947" s="190"/>
      <c r="AB947" s="747">
        <f t="shared" si="56"/>
        <v>0</v>
      </c>
      <c r="AC947" s="748">
        <f t="shared" si="57"/>
        <v>0</v>
      </c>
      <c r="AD947" s="187"/>
      <c r="AE947" s="186"/>
      <c r="AF947" s="190"/>
      <c r="AG947" s="747">
        <f t="shared" si="58"/>
        <v>0</v>
      </c>
      <c r="AH947" s="748">
        <f t="shared" si="59"/>
        <v>0</v>
      </c>
      <c r="AI947" s="187"/>
      <c r="AJ947" s="52"/>
      <c r="AK947" s="156" t="str">
        <f>IFERROR(VLOOKUP($A947,'Liste planification'!$B$2:$C$105,2,FALSE),"")</f>
        <v/>
      </c>
      <c r="AL947" s="27"/>
      <c r="AM947" s="27"/>
      <c r="AN947" s="769"/>
      <c r="AO947" s="770"/>
      <c r="AP947" s="770"/>
      <c r="AQ947" s="770"/>
      <c r="AR947" s="770"/>
      <c r="AS947" s="770"/>
      <c r="AT947" s="770"/>
      <c r="AU947" s="770"/>
      <c r="AV947" s="770"/>
      <c r="AW947" s="770"/>
      <c r="AX947" s="770"/>
      <c r="AY947" s="770"/>
      <c r="AZ947" s="770"/>
      <c r="BA947" s="770"/>
      <c r="BB947" s="770"/>
      <c r="BC947" s="770"/>
      <c r="BD947" s="770"/>
      <c r="BE947" s="770"/>
      <c r="BF947" s="770"/>
      <c r="BG947" s="770"/>
      <c r="BH947" s="770"/>
      <c r="BI947" s="770"/>
      <c r="BJ947" s="770"/>
      <c r="BK947" s="770"/>
      <c r="BL947" s="770"/>
      <c r="BM947" s="770"/>
      <c r="BN947" s="770"/>
      <c r="BO947" s="770"/>
      <c r="BP947" s="770"/>
      <c r="BQ947" s="770"/>
      <c r="BR947" s="770"/>
      <c r="BS947" s="770"/>
      <c r="BT947" s="770"/>
      <c r="BU947" s="770"/>
      <c r="BV947" s="770"/>
      <c r="BW947" s="770"/>
      <c r="BX947" s="770"/>
      <c r="BY947" s="770"/>
      <c r="BZ947" s="770"/>
      <c r="CA947" s="770"/>
      <c r="CB947" s="770"/>
      <c r="CC947" s="770"/>
    </row>
    <row r="948" spans="1:81" s="64" customFormat="1">
      <c r="A948" s="158"/>
      <c r="B948" s="159" t="str">
        <f>A948&amp;"-"&amp;TEXT(COUNTIF($A$5:A948,A948),"000")</f>
        <v>-000</v>
      </c>
      <c r="C948" s="52"/>
      <c r="D948" s="27"/>
      <c r="E948" s="28"/>
      <c r="F948" s="27"/>
      <c r="G948" s="27"/>
      <c r="H948" s="52"/>
      <c r="I948" s="380" t="str">
        <f>IFERROR(VLOOKUP($F948,'Liste planification'!$V$2:$W$96,2,FALSE),"")</f>
        <v/>
      </c>
      <c r="J948" s="27"/>
      <c r="K948" s="27"/>
      <c r="L948" s="27"/>
      <c r="M948" s="52"/>
      <c r="N948" s="52"/>
      <c r="O948" s="52"/>
      <c r="P948" s="52"/>
      <c r="Q948" s="52"/>
      <c r="R948" s="52"/>
      <c r="S948" s="52"/>
      <c r="T948" s="52"/>
      <c r="U948" s="52"/>
      <c r="V948" s="52"/>
      <c r="W948" s="52"/>
      <c r="X948" s="52"/>
      <c r="Y948" s="194"/>
      <c r="Z948" s="776"/>
      <c r="AA948" s="190"/>
      <c r="AB948" s="747">
        <f t="shared" ref="AB948:AB1011" si="60">AA948/$AB$1</f>
        <v>0</v>
      </c>
      <c r="AC948" s="748">
        <f t="shared" ref="AC948:AC1011" si="61">AA948/$AC$1</f>
        <v>0</v>
      </c>
      <c r="AD948" s="187"/>
      <c r="AE948" s="186"/>
      <c r="AF948" s="190"/>
      <c r="AG948" s="747">
        <f t="shared" ref="AG948:AG1011" si="62">AF948/$AB$1</f>
        <v>0</v>
      </c>
      <c r="AH948" s="748">
        <f t="shared" ref="AH948:AH1011" si="63">AF948/$AC$1</f>
        <v>0</v>
      </c>
      <c r="AI948" s="187"/>
      <c r="AJ948" s="52"/>
      <c r="AK948" s="156" t="str">
        <f>IFERROR(VLOOKUP($A948,'Liste planification'!$B$2:$C$105,2,FALSE),"")</f>
        <v/>
      </c>
      <c r="AL948" s="27"/>
      <c r="AM948" s="27"/>
      <c r="AN948" s="769"/>
      <c r="AO948" s="770"/>
      <c r="AP948" s="770"/>
      <c r="AQ948" s="770"/>
      <c r="AR948" s="770"/>
      <c r="AS948" s="770"/>
      <c r="AT948" s="770"/>
      <c r="AU948" s="770"/>
      <c r="AV948" s="770"/>
      <c r="AW948" s="770"/>
      <c r="AX948" s="770"/>
      <c r="AY948" s="770"/>
      <c r="AZ948" s="770"/>
      <c r="BA948" s="770"/>
      <c r="BB948" s="770"/>
      <c r="BC948" s="770"/>
      <c r="BD948" s="770"/>
      <c r="BE948" s="770"/>
      <c r="BF948" s="770"/>
      <c r="BG948" s="770"/>
      <c r="BH948" s="770"/>
      <c r="BI948" s="770"/>
      <c r="BJ948" s="770"/>
      <c r="BK948" s="770"/>
      <c r="BL948" s="770"/>
      <c r="BM948" s="770"/>
      <c r="BN948" s="770"/>
      <c r="BO948" s="770"/>
      <c r="BP948" s="770"/>
      <c r="BQ948" s="770"/>
      <c r="BR948" s="770"/>
      <c r="BS948" s="770"/>
      <c r="BT948" s="770"/>
      <c r="BU948" s="770"/>
      <c r="BV948" s="770"/>
      <c r="BW948" s="770"/>
      <c r="BX948" s="770"/>
      <c r="BY948" s="770"/>
      <c r="BZ948" s="770"/>
      <c r="CA948" s="770"/>
      <c r="CB948" s="770"/>
      <c r="CC948" s="770"/>
    </row>
    <row r="949" spans="1:81" s="64" customFormat="1">
      <c r="A949" s="158"/>
      <c r="B949" s="159" t="str">
        <f>A949&amp;"-"&amp;TEXT(COUNTIF($A$5:A949,A949),"000")</f>
        <v>-000</v>
      </c>
      <c r="C949" s="52"/>
      <c r="D949" s="27"/>
      <c r="E949" s="28"/>
      <c r="F949" s="27"/>
      <c r="G949" s="27"/>
      <c r="H949" s="52"/>
      <c r="I949" s="380" t="str">
        <f>IFERROR(VLOOKUP($F949,'Liste planification'!$V$2:$W$96,2,FALSE),"")</f>
        <v/>
      </c>
      <c r="J949" s="27"/>
      <c r="K949" s="27"/>
      <c r="L949" s="27"/>
      <c r="M949" s="52"/>
      <c r="N949" s="52"/>
      <c r="O949" s="52"/>
      <c r="P949" s="52"/>
      <c r="Q949" s="52"/>
      <c r="R949" s="52"/>
      <c r="S949" s="52"/>
      <c r="T949" s="52"/>
      <c r="U949" s="52"/>
      <c r="V949" s="52"/>
      <c r="W949" s="52"/>
      <c r="X949" s="52"/>
      <c r="Y949" s="194"/>
      <c r="Z949" s="776"/>
      <c r="AA949" s="190"/>
      <c r="AB949" s="747">
        <f t="shared" si="60"/>
        <v>0</v>
      </c>
      <c r="AC949" s="748">
        <f t="shared" si="61"/>
        <v>0</v>
      </c>
      <c r="AD949" s="187"/>
      <c r="AE949" s="186"/>
      <c r="AF949" s="190"/>
      <c r="AG949" s="747">
        <f t="shared" si="62"/>
        <v>0</v>
      </c>
      <c r="AH949" s="748">
        <f t="shared" si="63"/>
        <v>0</v>
      </c>
      <c r="AI949" s="187"/>
      <c r="AJ949" s="52"/>
      <c r="AK949" s="156" t="str">
        <f>IFERROR(VLOOKUP($A949,'Liste planification'!$B$2:$C$105,2,FALSE),"")</f>
        <v/>
      </c>
      <c r="AL949" s="27"/>
      <c r="AM949" s="27"/>
      <c r="AN949" s="769"/>
      <c r="AO949" s="770"/>
      <c r="AP949" s="770"/>
      <c r="AQ949" s="770"/>
      <c r="AR949" s="770"/>
      <c r="AS949" s="770"/>
      <c r="AT949" s="770"/>
      <c r="AU949" s="770"/>
      <c r="AV949" s="770"/>
      <c r="AW949" s="770"/>
      <c r="AX949" s="770"/>
      <c r="AY949" s="770"/>
      <c r="AZ949" s="770"/>
      <c r="BA949" s="770"/>
      <c r="BB949" s="770"/>
      <c r="BC949" s="770"/>
      <c r="BD949" s="770"/>
      <c r="BE949" s="770"/>
      <c r="BF949" s="770"/>
      <c r="BG949" s="770"/>
      <c r="BH949" s="770"/>
      <c r="BI949" s="770"/>
      <c r="BJ949" s="770"/>
      <c r="BK949" s="770"/>
      <c r="BL949" s="770"/>
      <c r="BM949" s="770"/>
      <c r="BN949" s="770"/>
      <c r="BO949" s="770"/>
      <c r="BP949" s="770"/>
      <c r="BQ949" s="770"/>
      <c r="BR949" s="770"/>
      <c r="BS949" s="770"/>
      <c r="BT949" s="770"/>
      <c r="BU949" s="770"/>
      <c r="BV949" s="770"/>
      <c r="BW949" s="770"/>
      <c r="BX949" s="770"/>
      <c r="BY949" s="770"/>
      <c r="BZ949" s="770"/>
      <c r="CA949" s="770"/>
      <c r="CB949" s="770"/>
      <c r="CC949" s="770"/>
    </row>
    <row r="950" spans="1:81" s="64" customFormat="1">
      <c r="A950" s="158"/>
      <c r="B950" s="159" t="str">
        <f>A950&amp;"-"&amp;TEXT(COUNTIF($A$5:A950,A950),"000")</f>
        <v>-000</v>
      </c>
      <c r="C950" s="52"/>
      <c r="D950" s="27"/>
      <c r="E950" s="28"/>
      <c r="F950" s="27"/>
      <c r="G950" s="27"/>
      <c r="H950" s="52"/>
      <c r="I950" s="380" t="str">
        <f>IFERROR(VLOOKUP($F950,'Liste planification'!$V$2:$W$96,2,FALSE),"")</f>
        <v/>
      </c>
      <c r="J950" s="27"/>
      <c r="K950" s="27"/>
      <c r="L950" s="27"/>
      <c r="M950" s="52"/>
      <c r="N950" s="52"/>
      <c r="O950" s="52"/>
      <c r="P950" s="52"/>
      <c r="Q950" s="52"/>
      <c r="R950" s="52"/>
      <c r="S950" s="52"/>
      <c r="T950" s="52"/>
      <c r="U950" s="52"/>
      <c r="V950" s="52"/>
      <c r="W950" s="52"/>
      <c r="X950" s="52"/>
      <c r="Y950" s="194"/>
      <c r="Z950" s="776"/>
      <c r="AA950" s="190"/>
      <c r="AB950" s="747">
        <f t="shared" si="60"/>
        <v>0</v>
      </c>
      <c r="AC950" s="748">
        <f t="shared" si="61"/>
        <v>0</v>
      </c>
      <c r="AD950" s="187"/>
      <c r="AE950" s="186"/>
      <c r="AF950" s="190"/>
      <c r="AG950" s="747">
        <f t="shared" si="62"/>
        <v>0</v>
      </c>
      <c r="AH950" s="748">
        <f t="shared" si="63"/>
        <v>0</v>
      </c>
      <c r="AI950" s="187"/>
      <c r="AJ950" s="52"/>
      <c r="AK950" s="156" t="str">
        <f>IFERROR(VLOOKUP($A950,'Liste planification'!$B$2:$C$105,2,FALSE),"")</f>
        <v/>
      </c>
      <c r="AL950" s="27"/>
      <c r="AM950" s="27"/>
      <c r="AN950" s="769"/>
      <c r="AO950" s="770"/>
      <c r="AP950" s="770"/>
      <c r="AQ950" s="770"/>
      <c r="AR950" s="770"/>
      <c r="AS950" s="770"/>
      <c r="AT950" s="770"/>
      <c r="AU950" s="770"/>
      <c r="AV950" s="770"/>
      <c r="AW950" s="770"/>
      <c r="AX950" s="770"/>
      <c r="AY950" s="770"/>
      <c r="AZ950" s="770"/>
      <c r="BA950" s="770"/>
      <c r="BB950" s="770"/>
      <c r="BC950" s="770"/>
      <c r="BD950" s="770"/>
      <c r="BE950" s="770"/>
      <c r="BF950" s="770"/>
      <c r="BG950" s="770"/>
      <c r="BH950" s="770"/>
      <c r="BI950" s="770"/>
      <c r="BJ950" s="770"/>
      <c r="BK950" s="770"/>
      <c r="BL950" s="770"/>
      <c r="BM950" s="770"/>
      <c r="BN950" s="770"/>
      <c r="BO950" s="770"/>
      <c r="BP950" s="770"/>
      <c r="BQ950" s="770"/>
      <c r="BR950" s="770"/>
      <c r="BS950" s="770"/>
      <c r="BT950" s="770"/>
      <c r="BU950" s="770"/>
      <c r="BV950" s="770"/>
      <c r="BW950" s="770"/>
      <c r="BX950" s="770"/>
      <c r="BY950" s="770"/>
      <c r="BZ950" s="770"/>
      <c r="CA950" s="770"/>
      <c r="CB950" s="770"/>
      <c r="CC950" s="770"/>
    </row>
    <row r="951" spans="1:81" s="64" customFormat="1">
      <c r="A951" s="158"/>
      <c r="B951" s="159" t="str">
        <f>A951&amp;"-"&amp;TEXT(COUNTIF($A$5:A951,A951),"000")</f>
        <v>-000</v>
      </c>
      <c r="C951" s="52"/>
      <c r="D951" s="27"/>
      <c r="E951" s="28"/>
      <c r="F951" s="27"/>
      <c r="G951" s="27"/>
      <c r="H951" s="52"/>
      <c r="I951" s="380" t="str">
        <f>IFERROR(VLOOKUP($F951,'Liste planification'!$V$2:$W$96,2,FALSE),"")</f>
        <v/>
      </c>
      <c r="J951" s="27"/>
      <c r="K951" s="27"/>
      <c r="L951" s="27"/>
      <c r="M951" s="52"/>
      <c r="N951" s="52"/>
      <c r="O951" s="52"/>
      <c r="P951" s="52"/>
      <c r="Q951" s="52"/>
      <c r="R951" s="52"/>
      <c r="S951" s="52"/>
      <c r="T951" s="52"/>
      <c r="U951" s="52"/>
      <c r="V951" s="52"/>
      <c r="W951" s="52"/>
      <c r="X951" s="52"/>
      <c r="Y951" s="194"/>
      <c r="Z951" s="776"/>
      <c r="AA951" s="190"/>
      <c r="AB951" s="747">
        <f t="shared" si="60"/>
        <v>0</v>
      </c>
      <c r="AC951" s="748">
        <f t="shared" si="61"/>
        <v>0</v>
      </c>
      <c r="AD951" s="187"/>
      <c r="AE951" s="186"/>
      <c r="AF951" s="190"/>
      <c r="AG951" s="747">
        <f t="shared" si="62"/>
        <v>0</v>
      </c>
      <c r="AH951" s="748">
        <f t="shared" si="63"/>
        <v>0</v>
      </c>
      <c r="AI951" s="187"/>
      <c r="AJ951" s="52"/>
      <c r="AK951" s="156" t="str">
        <f>IFERROR(VLOOKUP($A951,'Liste planification'!$B$2:$C$105,2,FALSE),"")</f>
        <v/>
      </c>
      <c r="AL951" s="27"/>
      <c r="AM951" s="27"/>
      <c r="AN951" s="769"/>
      <c r="AO951" s="770"/>
      <c r="AP951" s="770"/>
      <c r="AQ951" s="770"/>
      <c r="AR951" s="770"/>
      <c r="AS951" s="770"/>
      <c r="AT951" s="770"/>
      <c r="AU951" s="770"/>
      <c r="AV951" s="770"/>
      <c r="AW951" s="770"/>
      <c r="AX951" s="770"/>
      <c r="AY951" s="770"/>
      <c r="AZ951" s="770"/>
      <c r="BA951" s="770"/>
      <c r="BB951" s="770"/>
      <c r="BC951" s="770"/>
      <c r="BD951" s="770"/>
      <c r="BE951" s="770"/>
      <c r="BF951" s="770"/>
      <c r="BG951" s="770"/>
      <c r="BH951" s="770"/>
      <c r="BI951" s="770"/>
      <c r="BJ951" s="770"/>
      <c r="BK951" s="770"/>
      <c r="BL951" s="770"/>
      <c r="BM951" s="770"/>
      <c r="BN951" s="770"/>
      <c r="BO951" s="770"/>
      <c r="BP951" s="770"/>
      <c r="BQ951" s="770"/>
      <c r="BR951" s="770"/>
      <c r="BS951" s="770"/>
      <c r="BT951" s="770"/>
      <c r="BU951" s="770"/>
      <c r="BV951" s="770"/>
      <c r="BW951" s="770"/>
      <c r="BX951" s="770"/>
      <c r="BY951" s="770"/>
      <c r="BZ951" s="770"/>
      <c r="CA951" s="770"/>
      <c r="CB951" s="770"/>
      <c r="CC951" s="770"/>
    </row>
    <row r="952" spans="1:81" s="64" customFormat="1">
      <c r="A952" s="158"/>
      <c r="B952" s="159" t="str">
        <f>A952&amp;"-"&amp;TEXT(COUNTIF($A$5:A952,A952),"000")</f>
        <v>-000</v>
      </c>
      <c r="C952" s="52"/>
      <c r="D952" s="27"/>
      <c r="E952" s="28"/>
      <c r="F952" s="27"/>
      <c r="G952" s="27"/>
      <c r="H952" s="52"/>
      <c r="I952" s="380" t="str">
        <f>IFERROR(VLOOKUP($F952,'Liste planification'!$V$2:$W$96,2,FALSE),"")</f>
        <v/>
      </c>
      <c r="J952" s="27"/>
      <c r="K952" s="27"/>
      <c r="L952" s="27"/>
      <c r="M952" s="52"/>
      <c r="N952" s="52"/>
      <c r="O952" s="52"/>
      <c r="P952" s="52"/>
      <c r="Q952" s="52"/>
      <c r="R952" s="52"/>
      <c r="S952" s="52"/>
      <c r="T952" s="52"/>
      <c r="U952" s="52"/>
      <c r="V952" s="52"/>
      <c r="W952" s="52"/>
      <c r="X952" s="52"/>
      <c r="Y952" s="194"/>
      <c r="Z952" s="776"/>
      <c r="AA952" s="190"/>
      <c r="AB952" s="747">
        <f t="shared" si="60"/>
        <v>0</v>
      </c>
      <c r="AC952" s="748">
        <f t="shared" si="61"/>
        <v>0</v>
      </c>
      <c r="AD952" s="187"/>
      <c r="AE952" s="186"/>
      <c r="AF952" s="190"/>
      <c r="AG952" s="747">
        <f t="shared" si="62"/>
        <v>0</v>
      </c>
      <c r="AH952" s="748">
        <f t="shared" si="63"/>
        <v>0</v>
      </c>
      <c r="AI952" s="187"/>
      <c r="AJ952" s="52"/>
      <c r="AK952" s="156" t="str">
        <f>IFERROR(VLOOKUP($A952,'Liste planification'!$B$2:$C$105,2,FALSE),"")</f>
        <v/>
      </c>
      <c r="AL952" s="27"/>
      <c r="AM952" s="27"/>
      <c r="AN952" s="769"/>
      <c r="AO952" s="770"/>
      <c r="AP952" s="770"/>
      <c r="AQ952" s="770"/>
      <c r="AR952" s="770"/>
      <c r="AS952" s="770"/>
      <c r="AT952" s="770"/>
      <c r="AU952" s="770"/>
      <c r="AV952" s="770"/>
      <c r="AW952" s="770"/>
      <c r="AX952" s="770"/>
      <c r="AY952" s="770"/>
      <c r="AZ952" s="770"/>
      <c r="BA952" s="770"/>
      <c r="BB952" s="770"/>
      <c r="BC952" s="770"/>
      <c r="BD952" s="770"/>
      <c r="BE952" s="770"/>
      <c r="BF952" s="770"/>
      <c r="BG952" s="770"/>
      <c r="BH952" s="770"/>
      <c r="BI952" s="770"/>
      <c r="BJ952" s="770"/>
      <c r="BK952" s="770"/>
      <c r="BL952" s="770"/>
      <c r="BM952" s="770"/>
      <c r="BN952" s="770"/>
      <c r="BO952" s="770"/>
      <c r="BP952" s="770"/>
      <c r="BQ952" s="770"/>
      <c r="BR952" s="770"/>
      <c r="BS952" s="770"/>
      <c r="BT952" s="770"/>
      <c r="BU952" s="770"/>
      <c r="BV952" s="770"/>
      <c r="BW952" s="770"/>
      <c r="BX952" s="770"/>
      <c r="BY952" s="770"/>
      <c r="BZ952" s="770"/>
      <c r="CA952" s="770"/>
      <c r="CB952" s="770"/>
      <c r="CC952" s="770"/>
    </row>
    <row r="953" spans="1:81" s="64" customFormat="1">
      <c r="A953" s="158"/>
      <c r="B953" s="159" t="str">
        <f>A953&amp;"-"&amp;TEXT(COUNTIF($A$5:A953,A953),"000")</f>
        <v>-000</v>
      </c>
      <c r="C953" s="52"/>
      <c r="D953" s="27"/>
      <c r="E953" s="28"/>
      <c r="F953" s="27"/>
      <c r="G953" s="27"/>
      <c r="H953" s="52"/>
      <c r="I953" s="380" t="str">
        <f>IFERROR(VLOOKUP($F953,'Liste planification'!$V$2:$W$96,2,FALSE),"")</f>
        <v/>
      </c>
      <c r="J953" s="27"/>
      <c r="K953" s="27"/>
      <c r="L953" s="27"/>
      <c r="M953" s="52"/>
      <c r="N953" s="52"/>
      <c r="O953" s="52"/>
      <c r="P953" s="52"/>
      <c r="Q953" s="52"/>
      <c r="R953" s="52"/>
      <c r="S953" s="52"/>
      <c r="T953" s="52"/>
      <c r="U953" s="52"/>
      <c r="V953" s="52"/>
      <c r="W953" s="52"/>
      <c r="X953" s="52"/>
      <c r="Y953" s="194"/>
      <c r="Z953" s="776"/>
      <c r="AA953" s="190"/>
      <c r="AB953" s="747">
        <f t="shared" si="60"/>
        <v>0</v>
      </c>
      <c r="AC953" s="748">
        <f t="shared" si="61"/>
        <v>0</v>
      </c>
      <c r="AD953" s="187"/>
      <c r="AE953" s="186"/>
      <c r="AF953" s="190"/>
      <c r="AG953" s="747">
        <f t="shared" si="62"/>
        <v>0</v>
      </c>
      <c r="AH953" s="748">
        <f t="shared" si="63"/>
        <v>0</v>
      </c>
      <c r="AI953" s="187"/>
      <c r="AJ953" s="52"/>
      <c r="AK953" s="156" t="str">
        <f>IFERROR(VLOOKUP($A953,'Liste planification'!$B$2:$C$105,2,FALSE),"")</f>
        <v/>
      </c>
      <c r="AL953" s="27"/>
      <c r="AM953" s="27"/>
      <c r="AN953" s="769"/>
      <c r="AO953" s="770"/>
      <c r="AP953" s="770"/>
      <c r="AQ953" s="770"/>
      <c r="AR953" s="770"/>
      <c r="AS953" s="770"/>
      <c r="AT953" s="770"/>
      <c r="AU953" s="770"/>
      <c r="AV953" s="770"/>
      <c r="AW953" s="770"/>
      <c r="AX953" s="770"/>
      <c r="AY953" s="770"/>
      <c r="AZ953" s="770"/>
      <c r="BA953" s="770"/>
      <c r="BB953" s="770"/>
      <c r="BC953" s="770"/>
      <c r="BD953" s="770"/>
      <c r="BE953" s="770"/>
      <c r="BF953" s="770"/>
      <c r="BG953" s="770"/>
      <c r="BH953" s="770"/>
      <c r="BI953" s="770"/>
      <c r="BJ953" s="770"/>
      <c r="BK953" s="770"/>
      <c r="BL953" s="770"/>
      <c r="BM953" s="770"/>
      <c r="BN953" s="770"/>
      <c r="BO953" s="770"/>
      <c r="BP953" s="770"/>
      <c r="BQ953" s="770"/>
      <c r="BR953" s="770"/>
      <c r="BS953" s="770"/>
      <c r="BT953" s="770"/>
      <c r="BU953" s="770"/>
      <c r="BV953" s="770"/>
      <c r="BW953" s="770"/>
      <c r="BX953" s="770"/>
      <c r="BY953" s="770"/>
      <c r="BZ953" s="770"/>
      <c r="CA953" s="770"/>
      <c r="CB953" s="770"/>
      <c r="CC953" s="770"/>
    </row>
    <row r="954" spans="1:81" s="64" customFormat="1">
      <c r="A954" s="158"/>
      <c r="B954" s="159" t="str">
        <f>A954&amp;"-"&amp;TEXT(COUNTIF($A$5:A954,A954),"000")</f>
        <v>-000</v>
      </c>
      <c r="C954" s="52"/>
      <c r="D954" s="27"/>
      <c r="E954" s="28"/>
      <c r="F954" s="27"/>
      <c r="G954" s="27"/>
      <c r="H954" s="52"/>
      <c r="I954" s="380" t="str">
        <f>IFERROR(VLOOKUP($F954,'Liste planification'!$V$2:$W$96,2,FALSE),"")</f>
        <v/>
      </c>
      <c r="J954" s="27"/>
      <c r="K954" s="27"/>
      <c r="L954" s="27"/>
      <c r="M954" s="52"/>
      <c r="N954" s="52"/>
      <c r="O954" s="52"/>
      <c r="P954" s="52"/>
      <c r="Q954" s="52"/>
      <c r="R954" s="52"/>
      <c r="S954" s="52"/>
      <c r="T954" s="52"/>
      <c r="U954" s="52"/>
      <c r="V954" s="52"/>
      <c r="W954" s="52"/>
      <c r="X954" s="52"/>
      <c r="Y954" s="194"/>
      <c r="Z954" s="776"/>
      <c r="AA954" s="190"/>
      <c r="AB954" s="747">
        <f t="shared" si="60"/>
        <v>0</v>
      </c>
      <c r="AC954" s="748">
        <f t="shared" si="61"/>
        <v>0</v>
      </c>
      <c r="AD954" s="187"/>
      <c r="AE954" s="186"/>
      <c r="AF954" s="190"/>
      <c r="AG954" s="747">
        <f t="shared" si="62"/>
        <v>0</v>
      </c>
      <c r="AH954" s="748">
        <f t="shared" si="63"/>
        <v>0</v>
      </c>
      <c r="AI954" s="187"/>
      <c r="AJ954" s="52"/>
      <c r="AK954" s="156" t="str">
        <f>IFERROR(VLOOKUP($A954,'Liste planification'!$B$2:$C$105,2,FALSE),"")</f>
        <v/>
      </c>
      <c r="AL954" s="27"/>
      <c r="AM954" s="27"/>
      <c r="AN954" s="769"/>
      <c r="AO954" s="770"/>
      <c r="AP954" s="770"/>
      <c r="AQ954" s="770"/>
      <c r="AR954" s="770"/>
      <c r="AS954" s="770"/>
      <c r="AT954" s="770"/>
      <c r="AU954" s="770"/>
      <c r="AV954" s="770"/>
      <c r="AW954" s="770"/>
      <c r="AX954" s="770"/>
      <c r="AY954" s="770"/>
      <c r="AZ954" s="770"/>
      <c r="BA954" s="770"/>
      <c r="BB954" s="770"/>
      <c r="BC954" s="770"/>
      <c r="BD954" s="770"/>
      <c r="BE954" s="770"/>
      <c r="BF954" s="770"/>
      <c r="BG954" s="770"/>
      <c r="BH954" s="770"/>
      <c r="BI954" s="770"/>
      <c r="BJ954" s="770"/>
      <c r="BK954" s="770"/>
      <c r="BL954" s="770"/>
      <c r="BM954" s="770"/>
      <c r="BN954" s="770"/>
      <c r="BO954" s="770"/>
      <c r="BP954" s="770"/>
      <c r="BQ954" s="770"/>
      <c r="BR954" s="770"/>
      <c r="BS954" s="770"/>
      <c r="BT954" s="770"/>
      <c r="BU954" s="770"/>
      <c r="BV954" s="770"/>
      <c r="BW954" s="770"/>
      <c r="BX954" s="770"/>
      <c r="BY954" s="770"/>
      <c r="BZ954" s="770"/>
      <c r="CA954" s="770"/>
      <c r="CB954" s="770"/>
      <c r="CC954" s="770"/>
    </row>
    <row r="955" spans="1:81" s="64" customFormat="1">
      <c r="A955" s="158"/>
      <c r="B955" s="159" t="str">
        <f>A955&amp;"-"&amp;TEXT(COUNTIF($A$5:A955,A955),"000")</f>
        <v>-000</v>
      </c>
      <c r="C955" s="52"/>
      <c r="D955" s="27"/>
      <c r="E955" s="28"/>
      <c r="F955" s="27"/>
      <c r="G955" s="27"/>
      <c r="H955" s="52"/>
      <c r="I955" s="380" t="str">
        <f>IFERROR(VLOOKUP($F955,'Liste planification'!$V$2:$W$96,2,FALSE),"")</f>
        <v/>
      </c>
      <c r="J955" s="27"/>
      <c r="K955" s="27"/>
      <c r="L955" s="27"/>
      <c r="M955" s="52"/>
      <c r="N955" s="52"/>
      <c r="O955" s="52"/>
      <c r="P955" s="52"/>
      <c r="Q955" s="52"/>
      <c r="R955" s="52"/>
      <c r="S955" s="52"/>
      <c r="T955" s="52"/>
      <c r="U955" s="52"/>
      <c r="V955" s="52"/>
      <c r="W955" s="52"/>
      <c r="X955" s="52"/>
      <c r="Y955" s="194"/>
      <c r="Z955" s="776"/>
      <c r="AA955" s="190"/>
      <c r="AB955" s="747">
        <f t="shared" si="60"/>
        <v>0</v>
      </c>
      <c r="AC955" s="748">
        <f t="shared" si="61"/>
        <v>0</v>
      </c>
      <c r="AD955" s="187"/>
      <c r="AE955" s="186"/>
      <c r="AF955" s="190"/>
      <c r="AG955" s="747">
        <f t="shared" si="62"/>
        <v>0</v>
      </c>
      <c r="AH955" s="748">
        <f t="shared" si="63"/>
        <v>0</v>
      </c>
      <c r="AI955" s="187"/>
      <c r="AJ955" s="52"/>
      <c r="AK955" s="156" t="str">
        <f>IFERROR(VLOOKUP($A955,'Liste planification'!$B$2:$C$105,2,FALSE),"")</f>
        <v/>
      </c>
      <c r="AL955" s="27"/>
      <c r="AM955" s="27"/>
      <c r="AN955" s="769"/>
      <c r="AO955" s="770"/>
      <c r="AP955" s="770"/>
      <c r="AQ955" s="770"/>
      <c r="AR955" s="770"/>
      <c r="AS955" s="770"/>
      <c r="AT955" s="770"/>
      <c r="AU955" s="770"/>
      <c r="AV955" s="770"/>
      <c r="AW955" s="770"/>
      <c r="AX955" s="770"/>
      <c r="AY955" s="770"/>
      <c r="AZ955" s="770"/>
      <c r="BA955" s="770"/>
      <c r="BB955" s="770"/>
      <c r="BC955" s="770"/>
      <c r="BD955" s="770"/>
      <c r="BE955" s="770"/>
      <c r="BF955" s="770"/>
      <c r="BG955" s="770"/>
      <c r="BH955" s="770"/>
      <c r="BI955" s="770"/>
      <c r="BJ955" s="770"/>
      <c r="BK955" s="770"/>
      <c r="BL955" s="770"/>
      <c r="BM955" s="770"/>
      <c r="BN955" s="770"/>
      <c r="BO955" s="770"/>
      <c r="BP955" s="770"/>
      <c r="BQ955" s="770"/>
      <c r="BR955" s="770"/>
      <c r="BS955" s="770"/>
      <c r="BT955" s="770"/>
      <c r="BU955" s="770"/>
      <c r="BV955" s="770"/>
      <c r="BW955" s="770"/>
      <c r="BX955" s="770"/>
      <c r="BY955" s="770"/>
      <c r="BZ955" s="770"/>
      <c r="CA955" s="770"/>
      <c r="CB955" s="770"/>
      <c r="CC955" s="770"/>
    </row>
    <row r="956" spans="1:81" s="64" customFormat="1">
      <c r="A956" s="158"/>
      <c r="B956" s="159" t="str">
        <f>A956&amp;"-"&amp;TEXT(COUNTIF($A$5:A956,A956),"000")</f>
        <v>-000</v>
      </c>
      <c r="C956" s="52"/>
      <c r="D956" s="27"/>
      <c r="E956" s="28"/>
      <c r="F956" s="27"/>
      <c r="G956" s="27"/>
      <c r="H956" s="52"/>
      <c r="I956" s="380" t="str">
        <f>IFERROR(VLOOKUP($F956,'Liste planification'!$V$2:$W$96,2,FALSE),"")</f>
        <v/>
      </c>
      <c r="J956" s="27"/>
      <c r="K956" s="27"/>
      <c r="L956" s="27"/>
      <c r="M956" s="52"/>
      <c r="N956" s="52"/>
      <c r="O956" s="52"/>
      <c r="P956" s="52"/>
      <c r="Q956" s="52"/>
      <c r="R956" s="52"/>
      <c r="S956" s="52"/>
      <c r="T956" s="52"/>
      <c r="U956" s="52"/>
      <c r="V956" s="52"/>
      <c r="W956" s="52"/>
      <c r="X956" s="52"/>
      <c r="Y956" s="194"/>
      <c r="Z956" s="776"/>
      <c r="AA956" s="190"/>
      <c r="AB956" s="747">
        <f t="shared" si="60"/>
        <v>0</v>
      </c>
      <c r="AC956" s="748">
        <f t="shared" si="61"/>
        <v>0</v>
      </c>
      <c r="AD956" s="187"/>
      <c r="AE956" s="186"/>
      <c r="AF956" s="190"/>
      <c r="AG956" s="747">
        <f t="shared" si="62"/>
        <v>0</v>
      </c>
      <c r="AH956" s="748">
        <f t="shared" si="63"/>
        <v>0</v>
      </c>
      <c r="AI956" s="187"/>
      <c r="AJ956" s="52"/>
      <c r="AK956" s="156" t="str">
        <f>IFERROR(VLOOKUP($A956,'Liste planification'!$B$2:$C$105,2,FALSE),"")</f>
        <v/>
      </c>
      <c r="AL956" s="27"/>
      <c r="AM956" s="27"/>
      <c r="AN956" s="769"/>
      <c r="AO956" s="770"/>
      <c r="AP956" s="770"/>
      <c r="AQ956" s="770"/>
      <c r="AR956" s="770"/>
      <c r="AS956" s="770"/>
      <c r="AT956" s="770"/>
      <c r="AU956" s="770"/>
      <c r="AV956" s="770"/>
      <c r="AW956" s="770"/>
      <c r="AX956" s="770"/>
      <c r="AY956" s="770"/>
      <c r="AZ956" s="770"/>
      <c r="BA956" s="770"/>
      <c r="BB956" s="770"/>
      <c r="BC956" s="770"/>
      <c r="BD956" s="770"/>
      <c r="BE956" s="770"/>
      <c r="BF956" s="770"/>
      <c r="BG956" s="770"/>
      <c r="BH956" s="770"/>
      <c r="BI956" s="770"/>
      <c r="BJ956" s="770"/>
      <c r="BK956" s="770"/>
      <c r="BL956" s="770"/>
      <c r="BM956" s="770"/>
      <c r="BN956" s="770"/>
      <c r="BO956" s="770"/>
      <c r="BP956" s="770"/>
      <c r="BQ956" s="770"/>
      <c r="BR956" s="770"/>
      <c r="BS956" s="770"/>
      <c r="BT956" s="770"/>
      <c r="BU956" s="770"/>
      <c r="BV956" s="770"/>
      <c r="BW956" s="770"/>
      <c r="BX956" s="770"/>
      <c r="BY956" s="770"/>
      <c r="BZ956" s="770"/>
      <c r="CA956" s="770"/>
      <c r="CB956" s="770"/>
      <c r="CC956" s="770"/>
    </row>
    <row r="957" spans="1:81" s="64" customFormat="1">
      <c r="A957" s="158"/>
      <c r="B957" s="159" t="str">
        <f>A957&amp;"-"&amp;TEXT(COUNTIF($A$5:A957,A957),"000")</f>
        <v>-000</v>
      </c>
      <c r="C957" s="52"/>
      <c r="D957" s="27"/>
      <c r="E957" s="28"/>
      <c r="F957" s="27"/>
      <c r="G957" s="27"/>
      <c r="H957" s="52"/>
      <c r="I957" s="380" t="str">
        <f>IFERROR(VLOOKUP($F957,'Liste planification'!$V$2:$W$96,2,FALSE),"")</f>
        <v/>
      </c>
      <c r="J957" s="27"/>
      <c r="K957" s="27"/>
      <c r="L957" s="27"/>
      <c r="M957" s="52"/>
      <c r="N957" s="52"/>
      <c r="O957" s="52"/>
      <c r="P957" s="52"/>
      <c r="Q957" s="52"/>
      <c r="R957" s="52"/>
      <c r="S957" s="52"/>
      <c r="T957" s="52"/>
      <c r="U957" s="52"/>
      <c r="V957" s="52"/>
      <c r="W957" s="52"/>
      <c r="X957" s="52"/>
      <c r="Y957" s="194"/>
      <c r="Z957" s="776"/>
      <c r="AA957" s="190"/>
      <c r="AB957" s="747">
        <f t="shared" si="60"/>
        <v>0</v>
      </c>
      <c r="AC957" s="748">
        <f t="shared" si="61"/>
        <v>0</v>
      </c>
      <c r="AD957" s="187"/>
      <c r="AE957" s="186"/>
      <c r="AF957" s="190"/>
      <c r="AG957" s="747">
        <f t="shared" si="62"/>
        <v>0</v>
      </c>
      <c r="AH957" s="748">
        <f t="shared" si="63"/>
        <v>0</v>
      </c>
      <c r="AI957" s="187"/>
      <c r="AJ957" s="52"/>
      <c r="AK957" s="156" t="str">
        <f>IFERROR(VLOOKUP($A957,'Liste planification'!$B$2:$C$105,2,FALSE),"")</f>
        <v/>
      </c>
      <c r="AL957" s="27"/>
      <c r="AM957" s="27"/>
      <c r="AN957" s="769"/>
      <c r="AO957" s="770"/>
      <c r="AP957" s="770"/>
      <c r="AQ957" s="770"/>
      <c r="AR957" s="770"/>
      <c r="AS957" s="770"/>
      <c r="AT957" s="770"/>
      <c r="AU957" s="770"/>
      <c r="AV957" s="770"/>
      <c r="AW957" s="770"/>
      <c r="AX957" s="770"/>
      <c r="AY957" s="770"/>
      <c r="AZ957" s="770"/>
      <c r="BA957" s="770"/>
      <c r="BB957" s="770"/>
      <c r="BC957" s="770"/>
      <c r="BD957" s="770"/>
      <c r="BE957" s="770"/>
      <c r="BF957" s="770"/>
      <c r="BG957" s="770"/>
      <c r="BH957" s="770"/>
      <c r="BI957" s="770"/>
      <c r="BJ957" s="770"/>
      <c r="BK957" s="770"/>
      <c r="BL957" s="770"/>
      <c r="BM957" s="770"/>
      <c r="BN957" s="770"/>
      <c r="BO957" s="770"/>
      <c r="BP957" s="770"/>
      <c r="BQ957" s="770"/>
      <c r="BR957" s="770"/>
      <c r="BS957" s="770"/>
      <c r="BT957" s="770"/>
      <c r="BU957" s="770"/>
      <c r="BV957" s="770"/>
      <c r="BW957" s="770"/>
      <c r="BX957" s="770"/>
      <c r="BY957" s="770"/>
      <c r="BZ957" s="770"/>
      <c r="CA957" s="770"/>
      <c r="CB957" s="770"/>
      <c r="CC957" s="770"/>
    </row>
    <row r="958" spans="1:81" s="64" customFormat="1">
      <c r="A958" s="158"/>
      <c r="B958" s="159" t="str">
        <f>A958&amp;"-"&amp;TEXT(COUNTIF($A$5:A958,A958),"000")</f>
        <v>-000</v>
      </c>
      <c r="C958" s="52"/>
      <c r="D958" s="27"/>
      <c r="E958" s="28"/>
      <c r="F958" s="27"/>
      <c r="G958" s="27"/>
      <c r="H958" s="52"/>
      <c r="I958" s="380" t="str">
        <f>IFERROR(VLOOKUP($F958,'Liste planification'!$V$2:$W$96,2,FALSE),"")</f>
        <v/>
      </c>
      <c r="J958" s="27"/>
      <c r="K958" s="27"/>
      <c r="L958" s="27"/>
      <c r="M958" s="52"/>
      <c r="N958" s="52"/>
      <c r="O958" s="52"/>
      <c r="P958" s="52"/>
      <c r="Q958" s="52"/>
      <c r="R958" s="52"/>
      <c r="S958" s="52"/>
      <c r="T958" s="52"/>
      <c r="U958" s="52"/>
      <c r="V958" s="52"/>
      <c r="W958" s="52"/>
      <c r="X958" s="52"/>
      <c r="Y958" s="194"/>
      <c r="Z958" s="776"/>
      <c r="AA958" s="190"/>
      <c r="AB958" s="747">
        <f t="shared" si="60"/>
        <v>0</v>
      </c>
      <c r="AC958" s="748">
        <f t="shared" si="61"/>
        <v>0</v>
      </c>
      <c r="AD958" s="187"/>
      <c r="AE958" s="186"/>
      <c r="AF958" s="190"/>
      <c r="AG958" s="747">
        <f t="shared" si="62"/>
        <v>0</v>
      </c>
      <c r="AH958" s="748">
        <f t="shared" si="63"/>
        <v>0</v>
      </c>
      <c r="AI958" s="187"/>
      <c r="AJ958" s="52"/>
      <c r="AK958" s="156" t="str">
        <f>IFERROR(VLOOKUP($A958,'Liste planification'!$B$2:$C$105,2,FALSE),"")</f>
        <v/>
      </c>
      <c r="AL958" s="27"/>
      <c r="AM958" s="27"/>
      <c r="AN958" s="769"/>
      <c r="AO958" s="770"/>
      <c r="AP958" s="770"/>
      <c r="AQ958" s="770"/>
      <c r="AR958" s="770"/>
      <c r="AS958" s="770"/>
      <c r="AT958" s="770"/>
      <c r="AU958" s="770"/>
      <c r="AV958" s="770"/>
      <c r="AW958" s="770"/>
      <c r="AX958" s="770"/>
      <c r="AY958" s="770"/>
      <c r="AZ958" s="770"/>
      <c r="BA958" s="770"/>
      <c r="BB958" s="770"/>
      <c r="BC958" s="770"/>
      <c r="BD958" s="770"/>
      <c r="BE958" s="770"/>
      <c r="BF958" s="770"/>
      <c r="BG958" s="770"/>
      <c r="BH958" s="770"/>
      <c r="BI958" s="770"/>
      <c r="BJ958" s="770"/>
      <c r="BK958" s="770"/>
      <c r="BL958" s="770"/>
      <c r="BM958" s="770"/>
      <c r="BN958" s="770"/>
      <c r="BO958" s="770"/>
      <c r="BP958" s="770"/>
      <c r="BQ958" s="770"/>
      <c r="BR958" s="770"/>
      <c r="BS958" s="770"/>
      <c r="BT958" s="770"/>
      <c r="BU958" s="770"/>
      <c r="BV958" s="770"/>
      <c r="BW958" s="770"/>
      <c r="BX958" s="770"/>
      <c r="BY958" s="770"/>
      <c r="BZ958" s="770"/>
      <c r="CA958" s="770"/>
      <c r="CB958" s="770"/>
      <c r="CC958" s="770"/>
    </row>
    <row r="959" spans="1:81" s="64" customFormat="1">
      <c r="A959" s="158"/>
      <c r="B959" s="159" t="str">
        <f>A959&amp;"-"&amp;TEXT(COUNTIF($A$5:A959,A959),"000")</f>
        <v>-000</v>
      </c>
      <c r="C959" s="52"/>
      <c r="D959" s="27"/>
      <c r="E959" s="28"/>
      <c r="F959" s="27"/>
      <c r="G959" s="27"/>
      <c r="H959" s="52"/>
      <c r="I959" s="380" t="str">
        <f>IFERROR(VLOOKUP($F959,'Liste planification'!$V$2:$W$96,2,FALSE),"")</f>
        <v/>
      </c>
      <c r="J959" s="27"/>
      <c r="K959" s="27"/>
      <c r="L959" s="27"/>
      <c r="M959" s="52"/>
      <c r="N959" s="52"/>
      <c r="O959" s="52"/>
      <c r="P959" s="52"/>
      <c r="Q959" s="52"/>
      <c r="R959" s="52"/>
      <c r="S959" s="52"/>
      <c r="T959" s="52"/>
      <c r="U959" s="52"/>
      <c r="V959" s="52"/>
      <c r="W959" s="52"/>
      <c r="X959" s="52"/>
      <c r="Y959" s="194"/>
      <c r="Z959" s="776"/>
      <c r="AA959" s="190"/>
      <c r="AB959" s="747">
        <f t="shared" si="60"/>
        <v>0</v>
      </c>
      <c r="AC959" s="748">
        <f t="shared" si="61"/>
        <v>0</v>
      </c>
      <c r="AD959" s="187"/>
      <c r="AE959" s="186"/>
      <c r="AF959" s="190"/>
      <c r="AG959" s="747">
        <f t="shared" si="62"/>
        <v>0</v>
      </c>
      <c r="AH959" s="748">
        <f t="shared" si="63"/>
        <v>0</v>
      </c>
      <c r="AI959" s="187"/>
      <c r="AJ959" s="52"/>
      <c r="AK959" s="156" t="str">
        <f>IFERROR(VLOOKUP($A959,'Liste planification'!$B$2:$C$105,2,FALSE),"")</f>
        <v/>
      </c>
      <c r="AL959" s="27"/>
      <c r="AM959" s="27"/>
      <c r="AN959" s="769"/>
      <c r="AO959" s="770"/>
      <c r="AP959" s="770"/>
      <c r="AQ959" s="770"/>
      <c r="AR959" s="770"/>
      <c r="AS959" s="770"/>
      <c r="AT959" s="770"/>
      <c r="AU959" s="770"/>
      <c r="AV959" s="770"/>
      <c r="AW959" s="770"/>
      <c r="AX959" s="770"/>
      <c r="AY959" s="770"/>
      <c r="AZ959" s="770"/>
      <c r="BA959" s="770"/>
      <c r="BB959" s="770"/>
      <c r="BC959" s="770"/>
      <c r="BD959" s="770"/>
      <c r="BE959" s="770"/>
      <c r="BF959" s="770"/>
      <c r="BG959" s="770"/>
      <c r="BH959" s="770"/>
      <c r="BI959" s="770"/>
      <c r="BJ959" s="770"/>
      <c r="BK959" s="770"/>
      <c r="BL959" s="770"/>
      <c r="BM959" s="770"/>
      <c r="BN959" s="770"/>
      <c r="BO959" s="770"/>
      <c r="BP959" s="770"/>
      <c r="BQ959" s="770"/>
      <c r="BR959" s="770"/>
      <c r="BS959" s="770"/>
      <c r="BT959" s="770"/>
      <c r="BU959" s="770"/>
      <c r="BV959" s="770"/>
      <c r="BW959" s="770"/>
      <c r="BX959" s="770"/>
      <c r="BY959" s="770"/>
      <c r="BZ959" s="770"/>
      <c r="CA959" s="770"/>
      <c r="CB959" s="770"/>
      <c r="CC959" s="770"/>
    </row>
    <row r="960" spans="1:81" s="64" customFormat="1">
      <c r="A960" s="158"/>
      <c r="B960" s="159" t="str">
        <f>A960&amp;"-"&amp;TEXT(COUNTIF($A$5:A960,A960),"000")</f>
        <v>-000</v>
      </c>
      <c r="C960" s="52"/>
      <c r="D960" s="27"/>
      <c r="E960" s="28"/>
      <c r="F960" s="27"/>
      <c r="G960" s="27"/>
      <c r="H960" s="52"/>
      <c r="I960" s="380" t="str">
        <f>IFERROR(VLOOKUP($F960,'Liste planification'!$V$2:$W$96,2,FALSE),"")</f>
        <v/>
      </c>
      <c r="J960" s="27"/>
      <c r="K960" s="27"/>
      <c r="L960" s="27"/>
      <c r="M960" s="52"/>
      <c r="N960" s="52"/>
      <c r="O960" s="52"/>
      <c r="P960" s="52"/>
      <c r="Q960" s="52"/>
      <c r="R960" s="52"/>
      <c r="S960" s="52"/>
      <c r="T960" s="52"/>
      <c r="U960" s="52"/>
      <c r="V960" s="52"/>
      <c r="W960" s="52"/>
      <c r="X960" s="52"/>
      <c r="Y960" s="194"/>
      <c r="Z960" s="776"/>
      <c r="AA960" s="190"/>
      <c r="AB960" s="747">
        <f t="shared" si="60"/>
        <v>0</v>
      </c>
      <c r="AC960" s="748">
        <f t="shared" si="61"/>
        <v>0</v>
      </c>
      <c r="AD960" s="187"/>
      <c r="AE960" s="186"/>
      <c r="AF960" s="190"/>
      <c r="AG960" s="747">
        <f t="shared" si="62"/>
        <v>0</v>
      </c>
      <c r="AH960" s="748">
        <f t="shared" si="63"/>
        <v>0</v>
      </c>
      <c r="AI960" s="187"/>
      <c r="AJ960" s="52"/>
      <c r="AK960" s="156" t="str">
        <f>IFERROR(VLOOKUP($A960,'Liste planification'!$B$2:$C$105,2,FALSE),"")</f>
        <v/>
      </c>
      <c r="AL960" s="27"/>
      <c r="AM960" s="27"/>
      <c r="AN960" s="769"/>
      <c r="AO960" s="770"/>
      <c r="AP960" s="770"/>
      <c r="AQ960" s="770"/>
      <c r="AR960" s="770"/>
      <c r="AS960" s="770"/>
      <c r="AT960" s="770"/>
      <c r="AU960" s="770"/>
      <c r="AV960" s="770"/>
      <c r="AW960" s="770"/>
      <c r="AX960" s="770"/>
      <c r="AY960" s="770"/>
      <c r="AZ960" s="770"/>
      <c r="BA960" s="770"/>
      <c r="BB960" s="770"/>
      <c r="BC960" s="770"/>
      <c r="BD960" s="770"/>
      <c r="BE960" s="770"/>
      <c r="BF960" s="770"/>
      <c r="BG960" s="770"/>
      <c r="BH960" s="770"/>
      <c r="BI960" s="770"/>
      <c r="BJ960" s="770"/>
      <c r="BK960" s="770"/>
      <c r="BL960" s="770"/>
      <c r="BM960" s="770"/>
      <c r="BN960" s="770"/>
      <c r="BO960" s="770"/>
      <c r="BP960" s="770"/>
      <c r="BQ960" s="770"/>
      <c r="BR960" s="770"/>
      <c r="BS960" s="770"/>
      <c r="BT960" s="770"/>
      <c r="BU960" s="770"/>
      <c r="BV960" s="770"/>
      <c r="BW960" s="770"/>
      <c r="BX960" s="770"/>
      <c r="BY960" s="770"/>
      <c r="BZ960" s="770"/>
      <c r="CA960" s="770"/>
      <c r="CB960" s="770"/>
      <c r="CC960" s="770"/>
    </row>
    <row r="961" spans="1:81" s="64" customFormat="1">
      <c r="A961" s="158"/>
      <c r="B961" s="159" t="str">
        <f>A961&amp;"-"&amp;TEXT(COUNTIF($A$5:A961,A961),"000")</f>
        <v>-000</v>
      </c>
      <c r="C961" s="52"/>
      <c r="D961" s="27"/>
      <c r="E961" s="28"/>
      <c r="F961" s="27"/>
      <c r="G961" s="27"/>
      <c r="H961" s="52"/>
      <c r="I961" s="380" t="str">
        <f>IFERROR(VLOOKUP($F961,'Liste planification'!$V$2:$W$96,2,FALSE),"")</f>
        <v/>
      </c>
      <c r="J961" s="27"/>
      <c r="K961" s="27"/>
      <c r="L961" s="27"/>
      <c r="M961" s="52"/>
      <c r="N961" s="52"/>
      <c r="O961" s="52"/>
      <c r="P961" s="52"/>
      <c r="Q961" s="52"/>
      <c r="R961" s="52"/>
      <c r="S961" s="52"/>
      <c r="T961" s="52"/>
      <c r="U961" s="52"/>
      <c r="V961" s="52"/>
      <c r="W961" s="52"/>
      <c r="X961" s="52"/>
      <c r="Y961" s="194"/>
      <c r="Z961" s="776"/>
      <c r="AA961" s="190"/>
      <c r="AB961" s="747">
        <f t="shared" si="60"/>
        <v>0</v>
      </c>
      <c r="AC961" s="748">
        <f t="shared" si="61"/>
        <v>0</v>
      </c>
      <c r="AD961" s="187"/>
      <c r="AE961" s="186"/>
      <c r="AF961" s="190"/>
      <c r="AG961" s="747">
        <f t="shared" si="62"/>
        <v>0</v>
      </c>
      <c r="AH961" s="748">
        <f t="shared" si="63"/>
        <v>0</v>
      </c>
      <c r="AI961" s="187"/>
      <c r="AJ961" s="52"/>
      <c r="AK961" s="156" t="str">
        <f>IFERROR(VLOOKUP($A961,'Liste planification'!$B$2:$C$105,2,FALSE),"")</f>
        <v/>
      </c>
      <c r="AL961" s="27"/>
      <c r="AM961" s="27"/>
      <c r="AN961" s="769"/>
      <c r="AO961" s="770"/>
      <c r="AP961" s="770"/>
      <c r="AQ961" s="770"/>
      <c r="AR961" s="770"/>
      <c r="AS961" s="770"/>
      <c r="AT961" s="770"/>
      <c r="AU961" s="770"/>
      <c r="AV961" s="770"/>
      <c r="AW961" s="770"/>
      <c r="AX961" s="770"/>
      <c r="AY961" s="770"/>
      <c r="AZ961" s="770"/>
      <c r="BA961" s="770"/>
      <c r="BB961" s="770"/>
      <c r="BC961" s="770"/>
      <c r="BD961" s="770"/>
      <c r="BE961" s="770"/>
      <c r="BF961" s="770"/>
      <c r="BG961" s="770"/>
      <c r="BH961" s="770"/>
      <c r="BI961" s="770"/>
      <c r="BJ961" s="770"/>
      <c r="BK961" s="770"/>
      <c r="BL961" s="770"/>
      <c r="BM961" s="770"/>
      <c r="BN961" s="770"/>
      <c r="BO961" s="770"/>
      <c r="BP961" s="770"/>
      <c r="BQ961" s="770"/>
      <c r="BR961" s="770"/>
      <c r="BS961" s="770"/>
      <c r="BT961" s="770"/>
      <c r="BU961" s="770"/>
      <c r="BV961" s="770"/>
      <c r="BW961" s="770"/>
      <c r="BX961" s="770"/>
      <c r="BY961" s="770"/>
      <c r="BZ961" s="770"/>
      <c r="CA961" s="770"/>
      <c r="CB961" s="770"/>
      <c r="CC961" s="770"/>
    </row>
    <row r="962" spans="1:81" s="64" customFormat="1">
      <c r="A962" s="158"/>
      <c r="B962" s="159" t="str">
        <f>A962&amp;"-"&amp;TEXT(COUNTIF($A$5:A962,A962),"000")</f>
        <v>-000</v>
      </c>
      <c r="C962" s="52"/>
      <c r="D962" s="27"/>
      <c r="E962" s="28"/>
      <c r="F962" s="27"/>
      <c r="G962" s="27"/>
      <c r="H962" s="52"/>
      <c r="I962" s="380" t="str">
        <f>IFERROR(VLOOKUP($F962,'Liste planification'!$V$2:$W$96,2,FALSE),"")</f>
        <v/>
      </c>
      <c r="J962" s="27"/>
      <c r="K962" s="27"/>
      <c r="L962" s="27"/>
      <c r="M962" s="52"/>
      <c r="N962" s="52"/>
      <c r="O962" s="52"/>
      <c r="P962" s="52"/>
      <c r="Q962" s="52"/>
      <c r="R962" s="52"/>
      <c r="S962" s="52"/>
      <c r="T962" s="52"/>
      <c r="U962" s="52"/>
      <c r="V962" s="52"/>
      <c r="W962" s="52"/>
      <c r="X962" s="52"/>
      <c r="Y962" s="194"/>
      <c r="Z962" s="776"/>
      <c r="AA962" s="190"/>
      <c r="AB962" s="747">
        <f t="shared" si="60"/>
        <v>0</v>
      </c>
      <c r="AC962" s="748">
        <f t="shared" si="61"/>
        <v>0</v>
      </c>
      <c r="AD962" s="187"/>
      <c r="AE962" s="186"/>
      <c r="AF962" s="190"/>
      <c r="AG962" s="747">
        <f t="shared" si="62"/>
        <v>0</v>
      </c>
      <c r="AH962" s="748">
        <f t="shared" si="63"/>
        <v>0</v>
      </c>
      <c r="AI962" s="187"/>
      <c r="AJ962" s="52"/>
      <c r="AK962" s="156" t="str">
        <f>IFERROR(VLOOKUP($A962,'Liste planification'!$B$2:$C$105,2,FALSE),"")</f>
        <v/>
      </c>
      <c r="AL962" s="27"/>
      <c r="AM962" s="27"/>
      <c r="AN962" s="769"/>
      <c r="AO962" s="770"/>
      <c r="AP962" s="770"/>
      <c r="AQ962" s="770"/>
      <c r="AR962" s="770"/>
      <c r="AS962" s="770"/>
      <c r="AT962" s="770"/>
      <c r="AU962" s="770"/>
      <c r="AV962" s="770"/>
      <c r="AW962" s="770"/>
      <c r="AX962" s="770"/>
      <c r="AY962" s="770"/>
      <c r="AZ962" s="770"/>
      <c r="BA962" s="770"/>
      <c r="BB962" s="770"/>
      <c r="BC962" s="770"/>
      <c r="BD962" s="770"/>
      <c r="BE962" s="770"/>
      <c r="BF962" s="770"/>
      <c r="BG962" s="770"/>
      <c r="BH962" s="770"/>
      <c r="BI962" s="770"/>
      <c r="BJ962" s="770"/>
      <c r="BK962" s="770"/>
      <c r="BL962" s="770"/>
      <c r="BM962" s="770"/>
      <c r="BN962" s="770"/>
      <c r="BO962" s="770"/>
      <c r="BP962" s="770"/>
      <c r="BQ962" s="770"/>
      <c r="BR962" s="770"/>
      <c r="BS962" s="770"/>
      <c r="BT962" s="770"/>
      <c r="BU962" s="770"/>
      <c r="BV962" s="770"/>
      <c r="BW962" s="770"/>
      <c r="BX962" s="770"/>
      <c r="BY962" s="770"/>
      <c r="BZ962" s="770"/>
      <c r="CA962" s="770"/>
      <c r="CB962" s="770"/>
      <c r="CC962" s="770"/>
    </row>
    <row r="963" spans="1:81" s="64" customFormat="1">
      <c r="A963" s="158"/>
      <c r="B963" s="159" t="str">
        <f>A963&amp;"-"&amp;TEXT(COUNTIF($A$5:A963,A963),"000")</f>
        <v>-000</v>
      </c>
      <c r="C963" s="52"/>
      <c r="D963" s="27"/>
      <c r="E963" s="28"/>
      <c r="F963" s="27"/>
      <c r="G963" s="27"/>
      <c r="H963" s="52"/>
      <c r="I963" s="380" t="str">
        <f>IFERROR(VLOOKUP($F963,'Liste planification'!$V$2:$W$96,2,FALSE),"")</f>
        <v/>
      </c>
      <c r="J963" s="27"/>
      <c r="K963" s="27"/>
      <c r="L963" s="27"/>
      <c r="M963" s="52"/>
      <c r="N963" s="52"/>
      <c r="O963" s="52"/>
      <c r="P963" s="52"/>
      <c r="Q963" s="52"/>
      <c r="R963" s="52"/>
      <c r="S963" s="52"/>
      <c r="T963" s="52"/>
      <c r="U963" s="52"/>
      <c r="V963" s="52"/>
      <c r="W963" s="52"/>
      <c r="X963" s="52"/>
      <c r="Y963" s="194"/>
      <c r="Z963" s="776"/>
      <c r="AA963" s="190"/>
      <c r="AB963" s="747">
        <f t="shared" si="60"/>
        <v>0</v>
      </c>
      <c r="AC963" s="748">
        <f t="shared" si="61"/>
        <v>0</v>
      </c>
      <c r="AD963" s="187"/>
      <c r="AE963" s="186"/>
      <c r="AF963" s="190"/>
      <c r="AG963" s="747">
        <f t="shared" si="62"/>
        <v>0</v>
      </c>
      <c r="AH963" s="748">
        <f t="shared" si="63"/>
        <v>0</v>
      </c>
      <c r="AI963" s="187"/>
      <c r="AJ963" s="52"/>
      <c r="AK963" s="156" t="str">
        <f>IFERROR(VLOOKUP($A963,'Liste planification'!$B$2:$C$105,2,FALSE),"")</f>
        <v/>
      </c>
      <c r="AL963" s="27"/>
      <c r="AM963" s="27"/>
      <c r="AN963" s="769"/>
      <c r="AO963" s="770"/>
      <c r="AP963" s="770"/>
      <c r="AQ963" s="770"/>
      <c r="AR963" s="770"/>
      <c r="AS963" s="770"/>
      <c r="AT963" s="770"/>
      <c r="AU963" s="770"/>
      <c r="AV963" s="770"/>
      <c r="AW963" s="770"/>
      <c r="AX963" s="770"/>
      <c r="AY963" s="770"/>
      <c r="AZ963" s="770"/>
      <c r="BA963" s="770"/>
      <c r="BB963" s="770"/>
      <c r="BC963" s="770"/>
      <c r="BD963" s="770"/>
      <c r="BE963" s="770"/>
      <c r="BF963" s="770"/>
      <c r="BG963" s="770"/>
      <c r="BH963" s="770"/>
      <c r="BI963" s="770"/>
      <c r="BJ963" s="770"/>
      <c r="BK963" s="770"/>
      <c r="BL963" s="770"/>
      <c r="BM963" s="770"/>
      <c r="BN963" s="770"/>
      <c r="BO963" s="770"/>
      <c r="BP963" s="770"/>
      <c r="BQ963" s="770"/>
      <c r="BR963" s="770"/>
      <c r="BS963" s="770"/>
      <c r="BT963" s="770"/>
      <c r="BU963" s="770"/>
      <c r="BV963" s="770"/>
      <c r="BW963" s="770"/>
      <c r="BX963" s="770"/>
      <c r="BY963" s="770"/>
      <c r="BZ963" s="770"/>
      <c r="CA963" s="770"/>
      <c r="CB963" s="770"/>
      <c r="CC963" s="770"/>
    </row>
    <row r="964" spans="1:81" s="64" customFormat="1">
      <c r="A964" s="158"/>
      <c r="B964" s="159" t="str">
        <f>A964&amp;"-"&amp;TEXT(COUNTIF($A$5:A964,A964),"000")</f>
        <v>-000</v>
      </c>
      <c r="C964" s="52"/>
      <c r="D964" s="27"/>
      <c r="E964" s="28"/>
      <c r="F964" s="27"/>
      <c r="G964" s="27"/>
      <c r="H964" s="52"/>
      <c r="I964" s="380" t="str">
        <f>IFERROR(VLOOKUP($F964,'Liste planification'!$V$2:$W$96,2,FALSE),"")</f>
        <v/>
      </c>
      <c r="J964" s="27"/>
      <c r="K964" s="27"/>
      <c r="L964" s="27"/>
      <c r="M964" s="52"/>
      <c r="N964" s="52"/>
      <c r="O964" s="52"/>
      <c r="P964" s="52"/>
      <c r="Q964" s="52"/>
      <c r="R964" s="52"/>
      <c r="S964" s="52"/>
      <c r="T964" s="52"/>
      <c r="U964" s="52"/>
      <c r="V964" s="52"/>
      <c r="W964" s="52"/>
      <c r="X964" s="52"/>
      <c r="Y964" s="194"/>
      <c r="Z964" s="776"/>
      <c r="AA964" s="190"/>
      <c r="AB964" s="747">
        <f t="shared" si="60"/>
        <v>0</v>
      </c>
      <c r="AC964" s="748">
        <f t="shared" si="61"/>
        <v>0</v>
      </c>
      <c r="AD964" s="187"/>
      <c r="AE964" s="186"/>
      <c r="AF964" s="190"/>
      <c r="AG964" s="747">
        <f t="shared" si="62"/>
        <v>0</v>
      </c>
      <c r="AH964" s="748">
        <f t="shared" si="63"/>
        <v>0</v>
      </c>
      <c r="AI964" s="187"/>
      <c r="AJ964" s="52"/>
      <c r="AK964" s="156" t="str">
        <f>IFERROR(VLOOKUP($A964,'Liste planification'!$B$2:$C$105,2,FALSE),"")</f>
        <v/>
      </c>
      <c r="AL964" s="27"/>
      <c r="AM964" s="27"/>
      <c r="AN964" s="769"/>
      <c r="AO964" s="770"/>
      <c r="AP964" s="770"/>
      <c r="AQ964" s="770"/>
      <c r="AR964" s="770"/>
      <c r="AS964" s="770"/>
      <c r="AT964" s="770"/>
      <c r="AU964" s="770"/>
      <c r="AV964" s="770"/>
      <c r="AW964" s="770"/>
      <c r="AX964" s="770"/>
      <c r="AY964" s="770"/>
      <c r="AZ964" s="770"/>
      <c r="BA964" s="770"/>
      <c r="BB964" s="770"/>
      <c r="BC964" s="770"/>
      <c r="BD964" s="770"/>
      <c r="BE964" s="770"/>
      <c r="BF964" s="770"/>
      <c r="BG964" s="770"/>
      <c r="BH964" s="770"/>
      <c r="BI964" s="770"/>
      <c r="BJ964" s="770"/>
      <c r="BK964" s="770"/>
      <c r="BL964" s="770"/>
      <c r="BM964" s="770"/>
      <c r="BN964" s="770"/>
      <c r="BO964" s="770"/>
      <c r="BP964" s="770"/>
      <c r="BQ964" s="770"/>
      <c r="BR964" s="770"/>
      <c r="BS964" s="770"/>
      <c r="BT964" s="770"/>
      <c r="BU964" s="770"/>
      <c r="BV964" s="770"/>
      <c r="BW964" s="770"/>
      <c r="BX964" s="770"/>
      <c r="BY964" s="770"/>
      <c r="BZ964" s="770"/>
      <c r="CA964" s="770"/>
      <c r="CB964" s="770"/>
      <c r="CC964" s="770"/>
    </row>
    <row r="965" spans="1:81" s="64" customFormat="1">
      <c r="A965" s="158"/>
      <c r="B965" s="159" t="str">
        <f>A965&amp;"-"&amp;TEXT(COUNTIF($A$5:A965,A965),"000")</f>
        <v>-000</v>
      </c>
      <c r="C965" s="52"/>
      <c r="D965" s="27"/>
      <c r="E965" s="28"/>
      <c r="F965" s="27"/>
      <c r="G965" s="27"/>
      <c r="H965" s="52"/>
      <c r="I965" s="380" t="str">
        <f>IFERROR(VLOOKUP($F965,'Liste planification'!$V$2:$W$96,2,FALSE),"")</f>
        <v/>
      </c>
      <c r="J965" s="27"/>
      <c r="K965" s="27"/>
      <c r="L965" s="27"/>
      <c r="M965" s="52"/>
      <c r="N965" s="52"/>
      <c r="O965" s="52"/>
      <c r="P965" s="52"/>
      <c r="Q965" s="52"/>
      <c r="R965" s="52"/>
      <c r="S965" s="52"/>
      <c r="T965" s="52"/>
      <c r="U965" s="52"/>
      <c r="V965" s="52"/>
      <c r="W965" s="52"/>
      <c r="X965" s="52"/>
      <c r="Y965" s="194"/>
      <c r="Z965" s="776"/>
      <c r="AA965" s="190"/>
      <c r="AB965" s="747">
        <f t="shared" si="60"/>
        <v>0</v>
      </c>
      <c r="AC965" s="748">
        <f t="shared" si="61"/>
        <v>0</v>
      </c>
      <c r="AD965" s="187"/>
      <c r="AE965" s="186"/>
      <c r="AF965" s="190"/>
      <c r="AG965" s="747">
        <f t="shared" si="62"/>
        <v>0</v>
      </c>
      <c r="AH965" s="748">
        <f t="shared" si="63"/>
        <v>0</v>
      </c>
      <c r="AI965" s="187"/>
      <c r="AJ965" s="52"/>
      <c r="AK965" s="156" t="str">
        <f>IFERROR(VLOOKUP($A965,'Liste planification'!$B$2:$C$105,2,FALSE),"")</f>
        <v/>
      </c>
      <c r="AL965" s="27"/>
      <c r="AM965" s="27"/>
      <c r="AN965" s="769"/>
      <c r="AO965" s="770"/>
      <c r="AP965" s="770"/>
      <c r="AQ965" s="770"/>
      <c r="AR965" s="770"/>
      <c r="AS965" s="770"/>
      <c r="AT965" s="770"/>
      <c r="AU965" s="770"/>
      <c r="AV965" s="770"/>
      <c r="AW965" s="770"/>
      <c r="AX965" s="770"/>
      <c r="AY965" s="770"/>
      <c r="AZ965" s="770"/>
      <c r="BA965" s="770"/>
      <c r="BB965" s="770"/>
      <c r="BC965" s="770"/>
      <c r="BD965" s="770"/>
      <c r="BE965" s="770"/>
      <c r="BF965" s="770"/>
      <c r="BG965" s="770"/>
      <c r="BH965" s="770"/>
      <c r="BI965" s="770"/>
      <c r="BJ965" s="770"/>
      <c r="BK965" s="770"/>
      <c r="BL965" s="770"/>
      <c r="BM965" s="770"/>
      <c r="BN965" s="770"/>
      <c r="BO965" s="770"/>
      <c r="BP965" s="770"/>
      <c r="BQ965" s="770"/>
      <c r="BR965" s="770"/>
      <c r="BS965" s="770"/>
      <c r="BT965" s="770"/>
      <c r="BU965" s="770"/>
      <c r="BV965" s="770"/>
      <c r="BW965" s="770"/>
      <c r="BX965" s="770"/>
      <c r="BY965" s="770"/>
      <c r="BZ965" s="770"/>
      <c r="CA965" s="770"/>
      <c r="CB965" s="770"/>
      <c r="CC965" s="770"/>
    </row>
    <row r="966" spans="1:81" s="64" customFormat="1">
      <c r="A966" s="158"/>
      <c r="B966" s="159" t="str">
        <f>A966&amp;"-"&amp;TEXT(COUNTIF($A$5:A966,A966),"000")</f>
        <v>-000</v>
      </c>
      <c r="C966" s="52"/>
      <c r="D966" s="27"/>
      <c r="E966" s="28"/>
      <c r="F966" s="27"/>
      <c r="G966" s="27"/>
      <c r="H966" s="52"/>
      <c r="I966" s="380" t="str">
        <f>IFERROR(VLOOKUP($F966,'Liste planification'!$V$2:$W$96,2,FALSE),"")</f>
        <v/>
      </c>
      <c r="J966" s="27"/>
      <c r="K966" s="27"/>
      <c r="L966" s="27"/>
      <c r="M966" s="52"/>
      <c r="N966" s="52"/>
      <c r="O966" s="52"/>
      <c r="P966" s="52"/>
      <c r="Q966" s="52"/>
      <c r="R966" s="52"/>
      <c r="S966" s="52"/>
      <c r="T966" s="52"/>
      <c r="U966" s="52"/>
      <c r="V966" s="52"/>
      <c r="W966" s="52"/>
      <c r="X966" s="52"/>
      <c r="Y966" s="194"/>
      <c r="Z966" s="776"/>
      <c r="AA966" s="190"/>
      <c r="AB966" s="747">
        <f t="shared" si="60"/>
        <v>0</v>
      </c>
      <c r="AC966" s="748">
        <f t="shared" si="61"/>
        <v>0</v>
      </c>
      <c r="AD966" s="187"/>
      <c r="AE966" s="186"/>
      <c r="AF966" s="190"/>
      <c r="AG966" s="747">
        <f t="shared" si="62"/>
        <v>0</v>
      </c>
      <c r="AH966" s="748">
        <f t="shared" si="63"/>
        <v>0</v>
      </c>
      <c r="AI966" s="187"/>
      <c r="AJ966" s="52"/>
      <c r="AK966" s="156" t="str">
        <f>IFERROR(VLOOKUP($A966,'Liste planification'!$B$2:$C$105,2,FALSE),"")</f>
        <v/>
      </c>
      <c r="AL966" s="27"/>
      <c r="AM966" s="27"/>
      <c r="AN966" s="769"/>
      <c r="AO966" s="770"/>
      <c r="AP966" s="770"/>
      <c r="AQ966" s="770"/>
      <c r="AR966" s="770"/>
      <c r="AS966" s="770"/>
      <c r="AT966" s="770"/>
      <c r="AU966" s="770"/>
      <c r="AV966" s="770"/>
      <c r="AW966" s="770"/>
      <c r="AX966" s="770"/>
      <c r="AY966" s="770"/>
      <c r="AZ966" s="770"/>
      <c r="BA966" s="770"/>
      <c r="BB966" s="770"/>
      <c r="BC966" s="770"/>
      <c r="BD966" s="770"/>
      <c r="BE966" s="770"/>
      <c r="BF966" s="770"/>
      <c r="BG966" s="770"/>
      <c r="BH966" s="770"/>
      <c r="BI966" s="770"/>
      <c r="BJ966" s="770"/>
      <c r="BK966" s="770"/>
      <c r="BL966" s="770"/>
      <c r="BM966" s="770"/>
      <c r="BN966" s="770"/>
      <c r="BO966" s="770"/>
      <c r="BP966" s="770"/>
      <c r="BQ966" s="770"/>
      <c r="BR966" s="770"/>
      <c r="BS966" s="770"/>
      <c r="BT966" s="770"/>
      <c r="BU966" s="770"/>
      <c r="BV966" s="770"/>
      <c r="BW966" s="770"/>
      <c r="BX966" s="770"/>
      <c r="BY966" s="770"/>
      <c r="BZ966" s="770"/>
      <c r="CA966" s="770"/>
      <c r="CB966" s="770"/>
      <c r="CC966" s="770"/>
    </row>
    <row r="967" spans="1:81" s="64" customFormat="1">
      <c r="A967" s="158"/>
      <c r="B967" s="159" t="str">
        <f>A967&amp;"-"&amp;TEXT(COUNTIF($A$5:A967,A967),"000")</f>
        <v>-000</v>
      </c>
      <c r="C967" s="52"/>
      <c r="D967" s="27"/>
      <c r="E967" s="28"/>
      <c r="F967" s="27"/>
      <c r="G967" s="27"/>
      <c r="H967" s="52"/>
      <c r="I967" s="380" t="str">
        <f>IFERROR(VLOOKUP($F967,'Liste planification'!$V$2:$W$96,2,FALSE),"")</f>
        <v/>
      </c>
      <c r="J967" s="27"/>
      <c r="K967" s="27"/>
      <c r="L967" s="27"/>
      <c r="M967" s="52"/>
      <c r="N967" s="52"/>
      <c r="O967" s="52"/>
      <c r="P967" s="52"/>
      <c r="Q967" s="52"/>
      <c r="R967" s="52"/>
      <c r="S967" s="52"/>
      <c r="T967" s="52"/>
      <c r="U967" s="52"/>
      <c r="V967" s="52"/>
      <c r="W967" s="52"/>
      <c r="X967" s="52"/>
      <c r="Y967" s="194"/>
      <c r="Z967" s="776"/>
      <c r="AA967" s="190"/>
      <c r="AB967" s="747">
        <f t="shared" si="60"/>
        <v>0</v>
      </c>
      <c r="AC967" s="748">
        <f t="shared" si="61"/>
        <v>0</v>
      </c>
      <c r="AD967" s="187"/>
      <c r="AE967" s="186"/>
      <c r="AF967" s="190"/>
      <c r="AG967" s="747">
        <f t="shared" si="62"/>
        <v>0</v>
      </c>
      <c r="AH967" s="748">
        <f t="shared" si="63"/>
        <v>0</v>
      </c>
      <c r="AI967" s="187"/>
      <c r="AJ967" s="52"/>
      <c r="AK967" s="156" t="str">
        <f>IFERROR(VLOOKUP($A967,'Liste planification'!$B$2:$C$105,2,FALSE),"")</f>
        <v/>
      </c>
      <c r="AL967" s="27"/>
      <c r="AM967" s="27"/>
      <c r="AN967" s="769"/>
      <c r="AO967" s="770"/>
      <c r="AP967" s="770"/>
      <c r="AQ967" s="770"/>
      <c r="AR967" s="770"/>
      <c r="AS967" s="770"/>
      <c r="AT967" s="770"/>
      <c r="AU967" s="770"/>
      <c r="AV967" s="770"/>
      <c r="AW967" s="770"/>
      <c r="AX967" s="770"/>
      <c r="AY967" s="770"/>
      <c r="AZ967" s="770"/>
      <c r="BA967" s="770"/>
      <c r="BB967" s="770"/>
      <c r="BC967" s="770"/>
      <c r="BD967" s="770"/>
      <c r="BE967" s="770"/>
      <c r="BF967" s="770"/>
      <c r="BG967" s="770"/>
      <c r="BH967" s="770"/>
      <c r="BI967" s="770"/>
      <c r="BJ967" s="770"/>
      <c r="BK967" s="770"/>
      <c r="BL967" s="770"/>
      <c r="BM967" s="770"/>
      <c r="BN967" s="770"/>
      <c r="BO967" s="770"/>
      <c r="BP967" s="770"/>
      <c r="BQ967" s="770"/>
      <c r="BR967" s="770"/>
      <c r="BS967" s="770"/>
      <c r="BT967" s="770"/>
      <c r="BU967" s="770"/>
      <c r="BV967" s="770"/>
      <c r="BW967" s="770"/>
      <c r="BX967" s="770"/>
      <c r="BY967" s="770"/>
      <c r="BZ967" s="770"/>
      <c r="CA967" s="770"/>
      <c r="CB967" s="770"/>
      <c r="CC967" s="770"/>
    </row>
    <row r="968" spans="1:81" s="64" customFormat="1">
      <c r="A968" s="158"/>
      <c r="B968" s="159" t="str">
        <f>A968&amp;"-"&amp;TEXT(COUNTIF($A$5:A968,A968),"000")</f>
        <v>-000</v>
      </c>
      <c r="C968" s="52"/>
      <c r="D968" s="27"/>
      <c r="E968" s="28"/>
      <c r="F968" s="27"/>
      <c r="G968" s="27"/>
      <c r="H968" s="52"/>
      <c r="I968" s="380" t="str">
        <f>IFERROR(VLOOKUP($F968,'Liste planification'!$V$2:$W$96,2,FALSE),"")</f>
        <v/>
      </c>
      <c r="J968" s="27"/>
      <c r="K968" s="27"/>
      <c r="L968" s="27"/>
      <c r="M968" s="52"/>
      <c r="N968" s="52"/>
      <c r="O968" s="52"/>
      <c r="P968" s="52"/>
      <c r="Q968" s="52"/>
      <c r="R968" s="52"/>
      <c r="S968" s="52"/>
      <c r="T968" s="52"/>
      <c r="U968" s="52"/>
      <c r="V968" s="52"/>
      <c r="W968" s="52"/>
      <c r="X968" s="52"/>
      <c r="Y968" s="194"/>
      <c r="Z968" s="776"/>
      <c r="AA968" s="190"/>
      <c r="AB968" s="747">
        <f t="shared" si="60"/>
        <v>0</v>
      </c>
      <c r="AC968" s="748">
        <f t="shared" si="61"/>
        <v>0</v>
      </c>
      <c r="AD968" s="187"/>
      <c r="AE968" s="186"/>
      <c r="AF968" s="190"/>
      <c r="AG968" s="747">
        <f t="shared" si="62"/>
        <v>0</v>
      </c>
      <c r="AH968" s="748">
        <f t="shared" si="63"/>
        <v>0</v>
      </c>
      <c r="AI968" s="187"/>
      <c r="AJ968" s="52"/>
      <c r="AK968" s="156" t="str">
        <f>IFERROR(VLOOKUP($A968,'Liste planification'!$B$2:$C$105,2,FALSE),"")</f>
        <v/>
      </c>
      <c r="AL968" s="27"/>
      <c r="AM968" s="27"/>
      <c r="AN968" s="769"/>
      <c r="AO968" s="770"/>
      <c r="AP968" s="770"/>
      <c r="AQ968" s="770"/>
      <c r="AR968" s="770"/>
      <c r="AS968" s="770"/>
      <c r="AT968" s="770"/>
      <c r="AU968" s="770"/>
      <c r="AV968" s="770"/>
      <c r="AW968" s="770"/>
      <c r="AX968" s="770"/>
      <c r="AY968" s="770"/>
      <c r="AZ968" s="770"/>
      <c r="BA968" s="770"/>
      <c r="BB968" s="770"/>
      <c r="BC968" s="770"/>
      <c r="BD968" s="770"/>
      <c r="BE968" s="770"/>
      <c r="BF968" s="770"/>
      <c r="BG968" s="770"/>
      <c r="BH968" s="770"/>
      <c r="BI968" s="770"/>
      <c r="BJ968" s="770"/>
      <c r="BK968" s="770"/>
      <c r="BL968" s="770"/>
      <c r="BM968" s="770"/>
      <c r="BN968" s="770"/>
      <c r="BO968" s="770"/>
      <c r="BP968" s="770"/>
      <c r="BQ968" s="770"/>
      <c r="BR968" s="770"/>
      <c r="BS968" s="770"/>
      <c r="BT968" s="770"/>
      <c r="BU968" s="770"/>
      <c r="BV968" s="770"/>
      <c r="BW968" s="770"/>
      <c r="BX968" s="770"/>
      <c r="BY968" s="770"/>
      <c r="BZ968" s="770"/>
      <c r="CA968" s="770"/>
      <c r="CB968" s="770"/>
      <c r="CC968" s="770"/>
    </row>
    <row r="969" spans="1:81" s="64" customFormat="1">
      <c r="A969" s="158"/>
      <c r="B969" s="159" t="str">
        <f>A969&amp;"-"&amp;TEXT(COUNTIF($A$5:A969,A969),"000")</f>
        <v>-000</v>
      </c>
      <c r="C969" s="52"/>
      <c r="D969" s="27"/>
      <c r="E969" s="28"/>
      <c r="F969" s="27"/>
      <c r="G969" s="27"/>
      <c r="H969" s="52"/>
      <c r="I969" s="380" t="str">
        <f>IFERROR(VLOOKUP($F969,'Liste planification'!$V$2:$W$96,2,FALSE),"")</f>
        <v/>
      </c>
      <c r="J969" s="27"/>
      <c r="K969" s="27"/>
      <c r="L969" s="27"/>
      <c r="M969" s="52"/>
      <c r="N969" s="52"/>
      <c r="O969" s="52"/>
      <c r="P969" s="52"/>
      <c r="Q969" s="52"/>
      <c r="R969" s="52"/>
      <c r="S969" s="52"/>
      <c r="T969" s="52"/>
      <c r="U969" s="52"/>
      <c r="V969" s="52"/>
      <c r="W969" s="52"/>
      <c r="X969" s="52"/>
      <c r="Y969" s="194"/>
      <c r="Z969" s="776"/>
      <c r="AA969" s="190"/>
      <c r="AB969" s="747">
        <f t="shared" si="60"/>
        <v>0</v>
      </c>
      <c r="AC969" s="748">
        <f t="shared" si="61"/>
        <v>0</v>
      </c>
      <c r="AD969" s="187"/>
      <c r="AE969" s="186"/>
      <c r="AF969" s="190"/>
      <c r="AG969" s="747">
        <f t="shared" si="62"/>
        <v>0</v>
      </c>
      <c r="AH969" s="748">
        <f t="shared" si="63"/>
        <v>0</v>
      </c>
      <c r="AI969" s="187"/>
      <c r="AJ969" s="52"/>
      <c r="AK969" s="156" t="str">
        <f>IFERROR(VLOOKUP($A969,'Liste planification'!$B$2:$C$105,2,FALSE),"")</f>
        <v/>
      </c>
      <c r="AL969" s="27"/>
      <c r="AM969" s="27"/>
      <c r="AN969" s="769"/>
      <c r="AO969" s="770"/>
      <c r="AP969" s="770"/>
      <c r="AQ969" s="770"/>
      <c r="AR969" s="770"/>
      <c r="AS969" s="770"/>
      <c r="AT969" s="770"/>
      <c r="AU969" s="770"/>
      <c r="AV969" s="770"/>
      <c r="AW969" s="770"/>
      <c r="AX969" s="770"/>
      <c r="AY969" s="770"/>
      <c r="AZ969" s="770"/>
      <c r="BA969" s="770"/>
      <c r="BB969" s="770"/>
      <c r="BC969" s="770"/>
      <c r="BD969" s="770"/>
      <c r="BE969" s="770"/>
      <c r="BF969" s="770"/>
      <c r="BG969" s="770"/>
      <c r="BH969" s="770"/>
      <c r="BI969" s="770"/>
      <c r="BJ969" s="770"/>
      <c r="BK969" s="770"/>
      <c r="BL969" s="770"/>
      <c r="BM969" s="770"/>
      <c r="BN969" s="770"/>
      <c r="BO969" s="770"/>
      <c r="BP969" s="770"/>
      <c r="BQ969" s="770"/>
      <c r="BR969" s="770"/>
      <c r="BS969" s="770"/>
      <c r="BT969" s="770"/>
      <c r="BU969" s="770"/>
      <c r="BV969" s="770"/>
      <c r="BW969" s="770"/>
      <c r="BX969" s="770"/>
      <c r="BY969" s="770"/>
      <c r="BZ969" s="770"/>
      <c r="CA969" s="770"/>
      <c r="CB969" s="770"/>
      <c r="CC969" s="770"/>
    </row>
    <row r="970" spans="1:81" s="64" customFormat="1">
      <c r="A970" s="158"/>
      <c r="B970" s="159" t="str">
        <f>A970&amp;"-"&amp;TEXT(COUNTIF($A$5:A970,A970),"000")</f>
        <v>-000</v>
      </c>
      <c r="C970" s="52"/>
      <c r="D970" s="27"/>
      <c r="E970" s="28"/>
      <c r="F970" s="27"/>
      <c r="G970" s="27"/>
      <c r="H970" s="52"/>
      <c r="I970" s="380" t="str">
        <f>IFERROR(VLOOKUP($F970,'Liste planification'!$V$2:$W$96,2,FALSE),"")</f>
        <v/>
      </c>
      <c r="J970" s="27"/>
      <c r="K970" s="27"/>
      <c r="L970" s="27"/>
      <c r="M970" s="52"/>
      <c r="N970" s="52"/>
      <c r="O970" s="52"/>
      <c r="P970" s="52"/>
      <c r="Q970" s="52"/>
      <c r="R970" s="52"/>
      <c r="S970" s="52"/>
      <c r="T970" s="52"/>
      <c r="U970" s="52"/>
      <c r="V970" s="52"/>
      <c r="W970" s="52"/>
      <c r="X970" s="52"/>
      <c r="Y970" s="194"/>
      <c r="Z970" s="776"/>
      <c r="AA970" s="190"/>
      <c r="AB970" s="747">
        <f t="shared" si="60"/>
        <v>0</v>
      </c>
      <c r="AC970" s="748">
        <f t="shared" si="61"/>
        <v>0</v>
      </c>
      <c r="AD970" s="187"/>
      <c r="AE970" s="186"/>
      <c r="AF970" s="190"/>
      <c r="AG970" s="747">
        <f t="shared" si="62"/>
        <v>0</v>
      </c>
      <c r="AH970" s="748">
        <f t="shared" si="63"/>
        <v>0</v>
      </c>
      <c r="AI970" s="187"/>
      <c r="AJ970" s="52"/>
      <c r="AK970" s="156" t="str">
        <f>IFERROR(VLOOKUP($A970,'Liste planification'!$B$2:$C$105,2,FALSE),"")</f>
        <v/>
      </c>
      <c r="AL970" s="27"/>
      <c r="AM970" s="27"/>
      <c r="AN970" s="769"/>
      <c r="AO970" s="770"/>
      <c r="AP970" s="770"/>
      <c r="AQ970" s="770"/>
      <c r="AR970" s="770"/>
      <c r="AS970" s="770"/>
      <c r="AT970" s="770"/>
      <c r="AU970" s="770"/>
      <c r="AV970" s="770"/>
      <c r="AW970" s="770"/>
      <c r="AX970" s="770"/>
      <c r="AY970" s="770"/>
      <c r="AZ970" s="770"/>
      <c r="BA970" s="770"/>
      <c r="BB970" s="770"/>
      <c r="BC970" s="770"/>
      <c r="BD970" s="770"/>
      <c r="BE970" s="770"/>
      <c r="BF970" s="770"/>
      <c r="BG970" s="770"/>
      <c r="BH970" s="770"/>
      <c r="BI970" s="770"/>
      <c r="BJ970" s="770"/>
      <c r="BK970" s="770"/>
      <c r="BL970" s="770"/>
      <c r="BM970" s="770"/>
      <c r="BN970" s="770"/>
      <c r="BO970" s="770"/>
      <c r="BP970" s="770"/>
      <c r="BQ970" s="770"/>
      <c r="BR970" s="770"/>
      <c r="BS970" s="770"/>
      <c r="BT970" s="770"/>
      <c r="BU970" s="770"/>
      <c r="BV970" s="770"/>
      <c r="BW970" s="770"/>
      <c r="BX970" s="770"/>
      <c r="BY970" s="770"/>
      <c r="BZ970" s="770"/>
      <c r="CA970" s="770"/>
      <c r="CB970" s="770"/>
      <c r="CC970" s="770"/>
    </row>
    <row r="971" spans="1:81" s="64" customFormat="1">
      <c r="A971" s="158"/>
      <c r="B971" s="159" t="str">
        <f>A971&amp;"-"&amp;TEXT(COUNTIF($A$5:A971,A971),"000")</f>
        <v>-000</v>
      </c>
      <c r="C971" s="52"/>
      <c r="D971" s="27"/>
      <c r="E971" s="28"/>
      <c r="F971" s="27"/>
      <c r="G971" s="27"/>
      <c r="H971" s="52"/>
      <c r="I971" s="380" t="str">
        <f>IFERROR(VLOOKUP($F971,'Liste planification'!$V$2:$W$96,2,FALSE),"")</f>
        <v/>
      </c>
      <c r="J971" s="27"/>
      <c r="K971" s="27"/>
      <c r="L971" s="27"/>
      <c r="M971" s="52"/>
      <c r="N971" s="52"/>
      <c r="O971" s="52"/>
      <c r="P971" s="52"/>
      <c r="Q971" s="52"/>
      <c r="R971" s="52"/>
      <c r="S971" s="52"/>
      <c r="T971" s="52"/>
      <c r="U971" s="52"/>
      <c r="V971" s="52"/>
      <c r="W971" s="52"/>
      <c r="X971" s="52"/>
      <c r="Y971" s="194"/>
      <c r="Z971" s="776"/>
      <c r="AA971" s="190"/>
      <c r="AB971" s="747">
        <f t="shared" si="60"/>
        <v>0</v>
      </c>
      <c r="AC971" s="748">
        <f t="shared" si="61"/>
        <v>0</v>
      </c>
      <c r="AD971" s="187"/>
      <c r="AE971" s="186"/>
      <c r="AF971" s="190"/>
      <c r="AG971" s="747">
        <f t="shared" si="62"/>
        <v>0</v>
      </c>
      <c r="AH971" s="748">
        <f t="shared" si="63"/>
        <v>0</v>
      </c>
      <c r="AI971" s="187"/>
      <c r="AJ971" s="52"/>
      <c r="AK971" s="156" t="str">
        <f>IFERROR(VLOOKUP($A971,'Liste planification'!$B$2:$C$105,2,FALSE),"")</f>
        <v/>
      </c>
      <c r="AL971" s="27"/>
      <c r="AM971" s="27"/>
      <c r="AN971" s="769"/>
      <c r="AO971" s="770"/>
      <c r="AP971" s="770"/>
      <c r="AQ971" s="770"/>
      <c r="AR971" s="770"/>
      <c r="AS971" s="770"/>
      <c r="AT971" s="770"/>
      <c r="AU971" s="770"/>
      <c r="AV971" s="770"/>
      <c r="AW971" s="770"/>
      <c r="AX971" s="770"/>
      <c r="AY971" s="770"/>
      <c r="AZ971" s="770"/>
      <c r="BA971" s="770"/>
      <c r="BB971" s="770"/>
      <c r="BC971" s="770"/>
      <c r="BD971" s="770"/>
      <c r="BE971" s="770"/>
      <c r="BF971" s="770"/>
      <c r="BG971" s="770"/>
      <c r="BH971" s="770"/>
      <c r="BI971" s="770"/>
      <c r="BJ971" s="770"/>
      <c r="BK971" s="770"/>
      <c r="BL971" s="770"/>
      <c r="BM971" s="770"/>
      <c r="BN971" s="770"/>
      <c r="BO971" s="770"/>
      <c r="BP971" s="770"/>
      <c r="BQ971" s="770"/>
      <c r="BR971" s="770"/>
      <c r="BS971" s="770"/>
      <c r="BT971" s="770"/>
      <c r="BU971" s="770"/>
      <c r="BV971" s="770"/>
      <c r="BW971" s="770"/>
      <c r="BX971" s="770"/>
      <c r="BY971" s="770"/>
      <c r="BZ971" s="770"/>
      <c r="CA971" s="770"/>
      <c r="CB971" s="770"/>
      <c r="CC971" s="770"/>
    </row>
    <row r="972" spans="1:81" s="64" customFormat="1">
      <c r="A972" s="158"/>
      <c r="B972" s="159" t="str">
        <f>A972&amp;"-"&amp;TEXT(COUNTIF($A$5:A972,A972),"000")</f>
        <v>-000</v>
      </c>
      <c r="C972" s="52"/>
      <c r="D972" s="27"/>
      <c r="E972" s="28"/>
      <c r="F972" s="27"/>
      <c r="G972" s="27"/>
      <c r="H972" s="52"/>
      <c r="I972" s="380" t="str">
        <f>IFERROR(VLOOKUP($F972,'Liste planification'!$V$2:$W$96,2,FALSE),"")</f>
        <v/>
      </c>
      <c r="J972" s="27"/>
      <c r="K972" s="27"/>
      <c r="L972" s="27"/>
      <c r="M972" s="52"/>
      <c r="N972" s="52"/>
      <c r="O972" s="52"/>
      <c r="P972" s="52"/>
      <c r="Q972" s="52"/>
      <c r="R972" s="52"/>
      <c r="S972" s="52"/>
      <c r="T972" s="52"/>
      <c r="U972" s="52"/>
      <c r="V972" s="52"/>
      <c r="W972" s="52"/>
      <c r="X972" s="52"/>
      <c r="Y972" s="194"/>
      <c r="Z972" s="776"/>
      <c r="AA972" s="190"/>
      <c r="AB972" s="747">
        <f t="shared" si="60"/>
        <v>0</v>
      </c>
      <c r="AC972" s="748">
        <f t="shared" si="61"/>
        <v>0</v>
      </c>
      <c r="AD972" s="187"/>
      <c r="AE972" s="186"/>
      <c r="AF972" s="190"/>
      <c r="AG972" s="747">
        <f t="shared" si="62"/>
        <v>0</v>
      </c>
      <c r="AH972" s="748">
        <f t="shared" si="63"/>
        <v>0</v>
      </c>
      <c r="AI972" s="187"/>
      <c r="AJ972" s="52"/>
      <c r="AK972" s="156" t="str">
        <f>IFERROR(VLOOKUP($A972,'Liste planification'!$B$2:$C$105,2,FALSE),"")</f>
        <v/>
      </c>
      <c r="AL972" s="27"/>
      <c r="AM972" s="27"/>
      <c r="AN972" s="769"/>
      <c r="AO972" s="770"/>
      <c r="AP972" s="770"/>
      <c r="AQ972" s="770"/>
      <c r="AR972" s="770"/>
      <c r="AS972" s="770"/>
      <c r="AT972" s="770"/>
      <c r="AU972" s="770"/>
      <c r="AV972" s="770"/>
      <c r="AW972" s="770"/>
      <c r="AX972" s="770"/>
      <c r="AY972" s="770"/>
      <c r="AZ972" s="770"/>
      <c r="BA972" s="770"/>
      <c r="BB972" s="770"/>
      <c r="BC972" s="770"/>
      <c r="BD972" s="770"/>
      <c r="BE972" s="770"/>
      <c r="BF972" s="770"/>
      <c r="BG972" s="770"/>
      <c r="BH972" s="770"/>
      <c r="BI972" s="770"/>
      <c r="BJ972" s="770"/>
      <c r="BK972" s="770"/>
      <c r="BL972" s="770"/>
      <c r="BM972" s="770"/>
      <c r="BN972" s="770"/>
      <c r="BO972" s="770"/>
      <c r="BP972" s="770"/>
      <c r="BQ972" s="770"/>
      <c r="BR972" s="770"/>
      <c r="BS972" s="770"/>
      <c r="BT972" s="770"/>
      <c r="BU972" s="770"/>
      <c r="BV972" s="770"/>
      <c r="BW972" s="770"/>
      <c r="BX972" s="770"/>
      <c r="BY972" s="770"/>
      <c r="BZ972" s="770"/>
      <c r="CA972" s="770"/>
      <c r="CB972" s="770"/>
      <c r="CC972" s="770"/>
    </row>
    <row r="973" spans="1:81" s="64" customFormat="1">
      <c r="A973" s="158"/>
      <c r="B973" s="159" t="str">
        <f>A973&amp;"-"&amp;TEXT(COUNTIF($A$5:A973,A973),"000")</f>
        <v>-000</v>
      </c>
      <c r="C973" s="52"/>
      <c r="D973" s="27"/>
      <c r="E973" s="28"/>
      <c r="F973" s="27"/>
      <c r="G973" s="27"/>
      <c r="H973" s="52"/>
      <c r="I973" s="380" t="str">
        <f>IFERROR(VLOOKUP($F973,'Liste planification'!$V$2:$W$96,2,FALSE),"")</f>
        <v/>
      </c>
      <c r="J973" s="27"/>
      <c r="K973" s="27"/>
      <c r="L973" s="27"/>
      <c r="M973" s="52"/>
      <c r="N973" s="52"/>
      <c r="O973" s="52"/>
      <c r="P973" s="52"/>
      <c r="Q973" s="52"/>
      <c r="R973" s="52"/>
      <c r="S973" s="52"/>
      <c r="T973" s="52"/>
      <c r="U973" s="52"/>
      <c r="V973" s="52"/>
      <c r="W973" s="52"/>
      <c r="X973" s="52"/>
      <c r="Y973" s="194"/>
      <c r="Z973" s="776"/>
      <c r="AA973" s="190"/>
      <c r="AB973" s="747">
        <f t="shared" si="60"/>
        <v>0</v>
      </c>
      <c r="AC973" s="748">
        <f t="shared" si="61"/>
        <v>0</v>
      </c>
      <c r="AD973" s="187"/>
      <c r="AE973" s="186"/>
      <c r="AF973" s="190"/>
      <c r="AG973" s="747">
        <f t="shared" si="62"/>
        <v>0</v>
      </c>
      <c r="AH973" s="748">
        <f t="shared" si="63"/>
        <v>0</v>
      </c>
      <c r="AI973" s="187"/>
      <c r="AJ973" s="52"/>
      <c r="AK973" s="156" t="str">
        <f>IFERROR(VLOOKUP($A973,'Liste planification'!$B$2:$C$105,2,FALSE),"")</f>
        <v/>
      </c>
      <c r="AL973" s="27"/>
      <c r="AM973" s="27"/>
      <c r="AN973" s="769"/>
      <c r="AO973" s="770"/>
      <c r="AP973" s="770"/>
      <c r="AQ973" s="770"/>
      <c r="AR973" s="770"/>
      <c r="AS973" s="770"/>
      <c r="AT973" s="770"/>
      <c r="AU973" s="770"/>
      <c r="AV973" s="770"/>
      <c r="AW973" s="770"/>
      <c r="AX973" s="770"/>
      <c r="AY973" s="770"/>
      <c r="AZ973" s="770"/>
      <c r="BA973" s="770"/>
      <c r="BB973" s="770"/>
      <c r="BC973" s="770"/>
      <c r="BD973" s="770"/>
      <c r="BE973" s="770"/>
      <c r="BF973" s="770"/>
      <c r="BG973" s="770"/>
      <c r="BH973" s="770"/>
      <c r="BI973" s="770"/>
      <c r="BJ973" s="770"/>
      <c r="BK973" s="770"/>
      <c r="BL973" s="770"/>
      <c r="BM973" s="770"/>
      <c r="BN973" s="770"/>
      <c r="BO973" s="770"/>
      <c r="BP973" s="770"/>
      <c r="BQ973" s="770"/>
      <c r="BR973" s="770"/>
      <c r="BS973" s="770"/>
      <c r="BT973" s="770"/>
      <c r="BU973" s="770"/>
      <c r="BV973" s="770"/>
      <c r="BW973" s="770"/>
      <c r="BX973" s="770"/>
      <c r="BY973" s="770"/>
      <c r="BZ973" s="770"/>
      <c r="CA973" s="770"/>
      <c r="CB973" s="770"/>
      <c r="CC973" s="770"/>
    </row>
    <row r="974" spans="1:81" s="64" customFormat="1">
      <c r="A974" s="158"/>
      <c r="B974" s="159" t="str">
        <f>A974&amp;"-"&amp;TEXT(COUNTIF($A$5:A974,A974),"000")</f>
        <v>-000</v>
      </c>
      <c r="C974" s="52"/>
      <c r="D974" s="27"/>
      <c r="E974" s="28"/>
      <c r="F974" s="27"/>
      <c r="G974" s="27"/>
      <c r="H974" s="52"/>
      <c r="I974" s="380" t="str">
        <f>IFERROR(VLOOKUP($F974,'Liste planification'!$V$2:$W$96,2,FALSE),"")</f>
        <v/>
      </c>
      <c r="J974" s="27"/>
      <c r="K974" s="27"/>
      <c r="L974" s="27"/>
      <c r="M974" s="52"/>
      <c r="N974" s="52"/>
      <c r="O974" s="52"/>
      <c r="P974" s="52"/>
      <c r="Q974" s="52"/>
      <c r="R974" s="52"/>
      <c r="S974" s="52"/>
      <c r="T974" s="52"/>
      <c r="U974" s="52"/>
      <c r="V974" s="52"/>
      <c r="W974" s="52"/>
      <c r="X974" s="52"/>
      <c r="Y974" s="194"/>
      <c r="Z974" s="776"/>
      <c r="AA974" s="190"/>
      <c r="AB974" s="747">
        <f t="shared" si="60"/>
        <v>0</v>
      </c>
      <c r="AC974" s="748">
        <f t="shared" si="61"/>
        <v>0</v>
      </c>
      <c r="AD974" s="187"/>
      <c r="AE974" s="186"/>
      <c r="AF974" s="190"/>
      <c r="AG974" s="747">
        <f t="shared" si="62"/>
        <v>0</v>
      </c>
      <c r="AH974" s="748">
        <f t="shared" si="63"/>
        <v>0</v>
      </c>
      <c r="AI974" s="187"/>
      <c r="AJ974" s="52"/>
      <c r="AK974" s="156" t="str">
        <f>IFERROR(VLOOKUP($A974,'Liste planification'!$B$2:$C$105,2,FALSE),"")</f>
        <v/>
      </c>
      <c r="AL974" s="27"/>
      <c r="AM974" s="27"/>
      <c r="AN974" s="769"/>
      <c r="AO974" s="770"/>
      <c r="AP974" s="770"/>
      <c r="AQ974" s="770"/>
      <c r="AR974" s="770"/>
      <c r="AS974" s="770"/>
      <c r="AT974" s="770"/>
      <c r="AU974" s="770"/>
      <c r="AV974" s="770"/>
      <c r="AW974" s="770"/>
      <c r="AX974" s="770"/>
      <c r="AY974" s="770"/>
      <c r="AZ974" s="770"/>
      <c r="BA974" s="770"/>
      <c r="BB974" s="770"/>
      <c r="BC974" s="770"/>
      <c r="BD974" s="770"/>
      <c r="BE974" s="770"/>
      <c r="BF974" s="770"/>
      <c r="BG974" s="770"/>
      <c r="BH974" s="770"/>
      <c r="BI974" s="770"/>
      <c r="BJ974" s="770"/>
      <c r="BK974" s="770"/>
      <c r="BL974" s="770"/>
      <c r="BM974" s="770"/>
      <c r="BN974" s="770"/>
      <c r="BO974" s="770"/>
      <c r="BP974" s="770"/>
      <c r="BQ974" s="770"/>
      <c r="BR974" s="770"/>
      <c r="BS974" s="770"/>
      <c r="BT974" s="770"/>
      <c r="BU974" s="770"/>
      <c r="BV974" s="770"/>
      <c r="BW974" s="770"/>
      <c r="BX974" s="770"/>
      <c r="BY974" s="770"/>
      <c r="BZ974" s="770"/>
      <c r="CA974" s="770"/>
      <c r="CB974" s="770"/>
      <c r="CC974" s="770"/>
    </row>
    <row r="975" spans="1:81" s="64" customFormat="1">
      <c r="A975" s="158"/>
      <c r="B975" s="159" t="str">
        <f>A975&amp;"-"&amp;TEXT(COUNTIF($A$5:A975,A975),"000")</f>
        <v>-000</v>
      </c>
      <c r="C975" s="52"/>
      <c r="D975" s="27"/>
      <c r="E975" s="28"/>
      <c r="F975" s="27"/>
      <c r="G975" s="27"/>
      <c r="H975" s="52"/>
      <c r="I975" s="380" t="str">
        <f>IFERROR(VLOOKUP($F975,'Liste planification'!$V$2:$W$96,2,FALSE),"")</f>
        <v/>
      </c>
      <c r="J975" s="27"/>
      <c r="K975" s="27"/>
      <c r="L975" s="27"/>
      <c r="M975" s="52"/>
      <c r="N975" s="52"/>
      <c r="O975" s="52"/>
      <c r="P975" s="52"/>
      <c r="Q975" s="52"/>
      <c r="R975" s="52"/>
      <c r="S975" s="52"/>
      <c r="T975" s="52"/>
      <c r="U975" s="52"/>
      <c r="V975" s="52"/>
      <c r="W975" s="52"/>
      <c r="X975" s="52"/>
      <c r="Y975" s="194"/>
      <c r="Z975" s="776"/>
      <c r="AA975" s="190"/>
      <c r="AB975" s="747">
        <f t="shared" si="60"/>
        <v>0</v>
      </c>
      <c r="AC975" s="748">
        <f t="shared" si="61"/>
        <v>0</v>
      </c>
      <c r="AD975" s="187"/>
      <c r="AE975" s="186"/>
      <c r="AF975" s="190"/>
      <c r="AG975" s="747">
        <f t="shared" si="62"/>
        <v>0</v>
      </c>
      <c r="AH975" s="748">
        <f t="shared" si="63"/>
        <v>0</v>
      </c>
      <c r="AI975" s="187"/>
      <c r="AJ975" s="52"/>
      <c r="AK975" s="156" t="str">
        <f>IFERROR(VLOOKUP($A975,'Liste planification'!$B$2:$C$105,2,FALSE),"")</f>
        <v/>
      </c>
      <c r="AL975" s="27"/>
      <c r="AM975" s="27"/>
      <c r="AN975" s="769"/>
      <c r="AO975" s="770"/>
      <c r="AP975" s="770"/>
      <c r="AQ975" s="770"/>
      <c r="AR975" s="770"/>
      <c r="AS975" s="770"/>
      <c r="AT975" s="770"/>
      <c r="AU975" s="770"/>
      <c r="AV975" s="770"/>
      <c r="AW975" s="770"/>
      <c r="AX975" s="770"/>
      <c r="AY975" s="770"/>
      <c r="AZ975" s="770"/>
      <c r="BA975" s="770"/>
      <c r="BB975" s="770"/>
      <c r="BC975" s="770"/>
      <c r="BD975" s="770"/>
      <c r="BE975" s="770"/>
      <c r="BF975" s="770"/>
      <c r="BG975" s="770"/>
      <c r="BH975" s="770"/>
      <c r="BI975" s="770"/>
      <c r="BJ975" s="770"/>
      <c r="BK975" s="770"/>
      <c r="BL975" s="770"/>
      <c r="BM975" s="770"/>
      <c r="BN975" s="770"/>
      <c r="BO975" s="770"/>
      <c r="BP975" s="770"/>
      <c r="BQ975" s="770"/>
      <c r="BR975" s="770"/>
      <c r="BS975" s="770"/>
      <c r="BT975" s="770"/>
      <c r="BU975" s="770"/>
      <c r="BV975" s="770"/>
      <c r="BW975" s="770"/>
      <c r="BX975" s="770"/>
      <c r="BY975" s="770"/>
      <c r="BZ975" s="770"/>
      <c r="CA975" s="770"/>
      <c r="CB975" s="770"/>
      <c r="CC975" s="770"/>
    </row>
    <row r="976" spans="1:81" s="64" customFormat="1">
      <c r="A976" s="158"/>
      <c r="B976" s="159" t="str">
        <f>A976&amp;"-"&amp;TEXT(COUNTIF($A$5:A976,A976),"000")</f>
        <v>-000</v>
      </c>
      <c r="C976" s="52"/>
      <c r="D976" s="27"/>
      <c r="E976" s="28"/>
      <c r="F976" s="27"/>
      <c r="G976" s="27"/>
      <c r="H976" s="52"/>
      <c r="I976" s="380" t="str">
        <f>IFERROR(VLOOKUP($F976,'Liste planification'!$V$2:$W$96,2,FALSE),"")</f>
        <v/>
      </c>
      <c r="J976" s="27"/>
      <c r="K976" s="27"/>
      <c r="L976" s="27"/>
      <c r="M976" s="52"/>
      <c r="N976" s="52"/>
      <c r="O976" s="52"/>
      <c r="P976" s="52"/>
      <c r="Q976" s="52"/>
      <c r="R976" s="52"/>
      <c r="S976" s="52"/>
      <c r="T976" s="52"/>
      <c r="U976" s="52"/>
      <c r="V976" s="52"/>
      <c r="W976" s="52"/>
      <c r="X976" s="52"/>
      <c r="Y976" s="194"/>
      <c r="Z976" s="776"/>
      <c r="AA976" s="190"/>
      <c r="AB976" s="747">
        <f t="shared" si="60"/>
        <v>0</v>
      </c>
      <c r="AC976" s="748">
        <f t="shared" si="61"/>
        <v>0</v>
      </c>
      <c r="AD976" s="187"/>
      <c r="AE976" s="186"/>
      <c r="AF976" s="190"/>
      <c r="AG976" s="747">
        <f t="shared" si="62"/>
        <v>0</v>
      </c>
      <c r="AH976" s="748">
        <f t="shared" si="63"/>
        <v>0</v>
      </c>
      <c r="AI976" s="187"/>
      <c r="AJ976" s="52"/>
      <c r="AK976" s="156" t="str">
        <f>IFERROR(VLOOKUP($A976,'Liste planification'!$B$2:$C$105,2,FALSE),"")</f>
        <v/>
      </c>
      <c r="AL976" s="27"/>
      <c r="AM976" s="27"/>
      <c r="AN976" s="769"/>
      <c r="AO976" s="770"/>
      <c r="AP976" s="770"/>
      <c r="AQ976" s="770"/>
      <c r="AR976" s="770"/>
      <c r="AS976" s="770"/>
      <c r="AT976" s="770"/>
      <c r="AU976" s="770"/>
      <c r="AV976" s="770"/>
      <c r="AW976" s="770"/>
      <c r="AX976" s="770"/>
      <c r="AY976" s="770"/>
      <c r="AZ976" s="770"/>
      <c r="BA976" s="770"/>
      <c r="BB976" s="770"/>
      <c r="BC976" s="770"/>
      <c r="BD976" s="770"/>
      <c r="BE976" s="770"/>
      <c r="BF976" s="770"/>
      <c r="BG976" s="770"/>
      <c r="BH976" s="770"/>
      <c r="BI976" s="770"/>
      <c r="BJ976" s="770"/>
      <c r="BK976" s="770"/>
      <c r="BL976" s="770"/>
      <c r="BM976" s="770"/>
      <c r="BN976" s="770"/>
      <c r="BO976" s="770"/>
      <c r="BP976" s="770"/>
      <c r="BQ976" s="770"/>
      <c r="BR976" s="770"/>
      <c r="BS976" s="770"/>
      <c r="BT976" s="770"/>
      <c r="BU976" s="770"/>
      <c r="BV976" s="770"/>
      <c r="BW976" s="770"/>
      <c r="BX976" s="770"/>
      <c r="BY976" s="770"/>
      <c r="BZ976" s="770"/>
      <c r="CA976" s="770"/>
      <c r="CB976" s="770"/>
      <c r="CC976" s="770"/>
    </row>
    <row r="977" spans="1:81" s="64" customFormat="1">
      <c r="A977" s="158"/>
      <c r="B977" s="159" t="str">
        <f>A977&amp;"-"&amp;TEXT(COUNTIF($A$5:A977,A977),"000")</f>
        <v>-000</v>
      </c>
      <c r="C977" s="52"/>
      <c r="D977" s="27"/>
      <c r="E977" s="28"/>
      <c r="F977" s="27"/>
      <c r="G977" s="27"/>
      <c r="H977" s="52"/>
      <c r="I977" s="380" t="str">
        <f>IFERROR(VLOOKUP($F977,'Liste planification'!$V$2:$W$96,2,FALSE),"")</f>
        <v/>
      </c>
      <c r="J977" s="27"/>
      <c r="K977" s="27"/>
      <c r="L977" s="27"/>
      <c r="M977" s="52"/>
      <c r="N977" s="52"/>
      <c r="O977" s="52"/>
      <c r="P977" s="52"/>
      <c r="Q977" s="52"/>
      <c r="R977" s="52"/>
      <c r="S977" s="52"/>
      <c r="T977" s="52"/>
      <c r="U977" s="52"/>
      <c r="V977" s="52"/>
      <c r="W977" s="52"/>
      <c r="X977" s="52"/>
      <c r="Y977" s="194"/>
      <c r="Z977" s="776"/>
      <c r="AA977" s="190"/>
      <c r="AB977" s="747">
        <f t="shared" si="60"/>
        <v>0</v>
      </c>
      <c r="AC977" s="748">
        <f t="shared" si="61"/>
        <v>0</v>
      </c>
      <c r="AD977" s="187"/>
      <c r="AE977" s="186"/>
      <c r="AF977" s="190"/>
      <c r="AG977" s="747">
        <f t="shared" si="62"/>
        <v>0</v>
      </c>
      <c r="AH977" s="748">
        <f t="shared" si="63"/>
        <v>0</v>
      </c>
      <c r="AI977" s="187"/>
      <c r="AJ977" s="52"/>
      <c r="AK977" s="156" t="str">
        <f>IFERROR(VLOOKUP($A977,'Liste planification'!$B$2:$C$105,2,FALSE),"")</f>
        <v/>
      </c>
      <c r="AL977" s="27"/>
      <c r="AM977" s="27"/>
      <c r="AN977" s="769"/>
      <c r="AO977" s="770"/>
      <c r="AP977" s="770"/>
      <c r="AQ977" s="770"/>
      <c r="AR977" s="770"/>
      <c r="AS977" s="770"/>
      <c r="AT977" s="770"/>
      <c r="AU977" s="770"/>
      <c r="AV977" s="770"/>
      <c r="AW977" s="770"/>
      <c r="AX977" s="770"/>
      <c r="AY977" s="770"/>
      <c r="AZ977" s="770"/>
      <c r="BA977" s="770"/>
      <c r="BB977" s="770"/>
      <c r="BC977" s="770"/>
      <c r="BD977" s="770"/>
      <c r="BE977" s="770"/>
      <c r="BF977" s="770"/>
      <c r="BG977" s="770"/>
      <c r="BH977" s="770"/>
      <c r="BI977" s="770"/>
      <c r="BJ977" s="770"/>
      <c r="BK977" s="770"/>
      <c r="BL977" s="770"/>
      <c r="BM977" s="770"/>
      <c r="BN977" s="770"/>
      <c r="BO977" s="770"/>
      <c r="BP977" s="770"/>
      <c r="BQ977" s="770"/>
      <c r="BR977" s="770"/>
      <c r="BS977" s="770"/>
      <c r="BT977" s="770"/>
      <c r="BU977" s="770"/>
      <c r="BV977" s="770"/>
      <c r="BW977" s="770"/>
      <c r="BX977" s="770"/>
      <c r="BY977" s="770"/>
      <c r="BZ977" s="770"/>
      <c r="CA977" s="770"/>
      <c r="CB977" s="770"/>
      <c r="CC977" s="770"/>
    </row>
    <row r="978" spans="1:81" s="64" customFormat="1">
      <c r="A978" s="158"/>
      <c r="B978" s="159" t="str">
        <f>A978&amp;"-"&amp;TEXT(COUNTIF($A$5:A978,A978),"000")</f>
        <v>-000</v>
      </c>
      <c r="C978" s="52"/>
      <c r="D978" s="27"/>
      <c r="E978" s="28"/>
      <c r="F978" s="27"/>
      <c r="G978" s="27"/>
      <c r="H978" s="52"/>
      <c r="I978" s="380" t="str">
        <f>IFERROR(VLOOKUP($F978,'Liste planification'!$V$2:$W$96,2,FALSE),"")</f>
        <v/>
      </c>
      <c r="J978" s="27"/>
      <c r="K978" s="27"/>
      <c r="L978" s="27"/>
      <c r="M978" s="52"/>
      <c r="N978" s="52"/>
      <c r="O978" s="52"/>
      <c r="P978" s="52"/>
      <c r="Q978" s="52"/>
      <c r="R978" s="52"/>
      <c r="S978" s="52"/>
      <c r="T978" s="52"/>
      <c r="U978" s="52"/>
      <c r="V978" s="52"/>
      <c r="W978" s="52"/>
      <c r="X978" s="52"/>
      <c r="Y978" s="194"/>
      <c r="Z978" s="776"/>
      <c r="AA978" s="190"/>
      <c r="AB978" s="747">
        <f t="shared" si="60"/>
        <v>0</v>
      </c>
      <c r="AC978" s="748">
        <f t="shared" si="61"/>
        <v>0</v>
      </c>
      <c r="AD978" s="187"/>
      <c r="AE978" s="186"/>
      <c r="AF978" s="190"/>
      <c r="AG978" s="747">
        <f t="shared" si="62"/>
        <v>0</v>
      </c>
      <c r="AH978" s="748">
        <f t="shared" si="63"/>
        <v>0</v>
      </c>
      <c r="AI978" s="187"/>
      <c r="AJ978" s="52"/>
      <c r="AK978" s="156" t="str">
        <f>IFERROR(VLOOKUP($A978,'Liste planification'!$B$2:$C$105,2,FALSE),"")</f>
        <v/>
      </c>
      <c r="AL978" s="27"/>
      <c r="AM978" s="27"/>
      <c r="AN978" s="769"/>
      <c r="AO978" s="770"/>
      <c r="AP978" s="770"/>
      <c r="AQ978" s="770"/>
      <c r="AR978" s="770"/>
      <c r="AS978" s="770"/>
      <c r="AT978" s="770"/>
      <c r="AU978" s="770"/>
      <c r="AV978" s="770"/>
      <c r="AW978" s="770"/>
      <c r="AX978" s="770"/>
      <c r="AY978" s="770"/>
      <c r="AZ978" s="770"/>
      <c r="BA978" s="770"/>
      <c r="BB978" s="770"/>
      <c r="BC978" s="770"/>
      <c r="BD978" s="770"/>
      <c r="BE978" s="770"/>
      <c r="BF978" s="770"/>
      <c r="BG978" s="770"/>
      <c r="BH978" s="770"/>
      <c r="BI978" s="770"/>
      <c r="BJ978" s="770"/>
      <c r="BK978" s="770"/>
      <c r="BL978" s="770"/>
      <c r="BM978" s="770"/>
      <c r="BN978" s="770"/>
      <c r="BO978" s="770"/>
      <c r="BP978" s="770"/>
      <c r="BQ978" s="770"/>
      <c r="BR978" s="770"/>
      <c r="BS978" s="770"/>
      <c r="BT978" s="770"/>
      <c r="BU978" s="770"/>
      <c r="BV978" s="770"/>
      <c r="BW978" s="770"/>
      <c r="BX978" s="770"/>
      <c r="BY978" s="770"/>
      <c r="BZ978" s="770"/>
      <c r="CA978" s="770"/>
      <c r="CB978" s="770"/>
      <c r="CC978" s="770"/>
    </row>
    <row r="979" spans="1:81" s="64" customFormat="1">
      <c r="A979" s="158"/>
      <c r="B979" s="159" t="str">
        <f>A979&amp;"-"&amp;TEXT(COUNTIF($A$5:A979,A979),"000")</f>
        <v>-000</v>
      </c>
      <c r="C979" s="52"/>
      <c r="D979" s="27"/>
      <c r="E979" s="28"/>
      <c r="F979" s="27"/>
      <c r="G979" s="27"/>
      <c r="H979" s="52"/>
      <c r="I979" s="380" t="str">
        <f>IFERROR(VLOOKUP($F979,'Liste planification'!$V$2:$W$96,2,FALSE),"")</f>
        <v/>
      </c>
      <c r="J979" s="27"/>
      <c r="K979" s="27"/>
      <c r="L979" s="27"/>
      <c r="M979" s="52"/>
      <c r="N979" s="52"/>
      <c r="O979" s="52"/>
      <c r="P979" s="52"/>
      <c r="Q979" s="52"/>
      <c r="R979" s="52"/>
      <c r="S979" s="52"/>
      <c r="T979" s="52"/>
      <c r="U979" s="52"/>
      <c r="V979" s="52"/>
      <c r="W979" s="52"/>
      <c r="X979" s="52"/>
      <c r="Y979" s="194"/>
      <c r="Z979" s="776"/>
      <c r="AA979" s="190"/>
      <c r="AB979" s="747">
        <f t="shared" si="60"/>
        <v>0</v>
      </c>
      <c r="AC979" s="748">
        <f t="shared" si="61"/>
        <v>0</v>
      </c>
      <c r="AD979" s="187"/>
      <c r="AE979" s="186"/>
      <c r="AF979" s="190"/>
      <c r="AG979" s="747">
        <f t="shared" si="62"/>
        <v>0</v>
      </c>
      <c r="AH979" s="748">
        <f t="shared" si="63"/>
        <v>0</v>
      </c>
      <c r="AI979" s="187"/>
      <c r="AJ979" s="52"/>
      <c r="AK979" s="156" t="str">
        <f>IFERROR(VLOOKUP($A979,'Liste planification'!$B$2:$C$105,2,FALSE),"")</f>
        <v/>
      </c>
      <c r="AL979" s="27"/>
      <c r="AM979" s="27"/>
      <c r="AN979" s="769"/>
      <c r="AO979" s="770"/>
      <c r="AP979" s="770"/>
      <c r="AQ979" s="770"/>
      <c r="AR979" s="770"/>
      <c r="AS979" s="770"/>
      <c r="AT979" s="770"/>
      <c r="AU979" s="770"/>
      <c r="AV979" s="770"/>
      <c r="AW979" s="770"/>
      <c r="AX979" s="770"/>
      <c r="AY979" s="770"/>
      <c r="AZ979" s="770"/>
      <c r="BA979" s="770"/>
      <c r="BB979" s="770"/>
      <c r="BC979" s="770"/>
      <c r="BD979" s="770"/>
      <c r="BE979" s="770"/>
      <c r="BF979" s="770"/>
      <c r="BG979" s="770"/>
      <c r="BH979" s="770"/>
      <c r="BI979" s="770"/>
      <c r="BJ979" s="770"/>
      <c r="BK979" s="770"/>
      <c r="BL979" s="770"/>
      <c r="BM979" s="770"/>
      <c r="BN979" s="770"/>
      <c r="BO979" s="770"/>
      <c r="BP979" s="770"/>
      <c r="BQ979" s="770"/>
      <c r="BR979" s="770"/>
      <c r="BS979" s="770"/>
      <c r="BT979" s="770"/>
      <c r="BU979" s="770"/>
      <c r="BV979" s="770"/>
      <c r="BW979" s="770"/>
      <c r="BX979" s="770"/>
      <c r="BY979" s="770"/>
      <c r="BZ979" s="770"/>
      <c r="CA979" s="770"/>
      <c r="CB979" s="770"/>
      <c r="CC979" s="770"/>
    </row>
    <row r="980" spans="1:81" s="64" customFormat="1">
      <c r="A980" s="158"/>
      <c r="B980" s="159" t="str">
        <f>A980&amp;"-"&amp;TEXT(COUNTIF($A$5:A980,A980),"000")</f>
        <v>-000</v>
      </c>
      <c r="C980" s="52"/>
      <c r="D980" s="27"/>
      <c r="E980" s="28"/>
      <c r="F980" s="27"/>
      <c r="G980" s="27"/>
      <c r="H980" s="52"/>
      <c r="I980" s="380" t="str">
        <f>IFERROR(VLOOKUP($F980,'Liste planification'!$V$2:$W$96,2,FALSE),"")</f>
        <v/>
      </c>
      <c r="J980" s="27"/>
      <c r="K980" s="27"/>
      <c r="L980" s="27"/>
      <c r="M980" s="52"/>
      <c r="N980" s="52"/>
      <c r="O980" s="52"/>
      <c r="P980" s="52"/>
      <c r="Q980" s="52"/>
      <c r="R980" s="52"/>
      <c r="S980" s="52"/>
      <c r="T980" s="52"/>
      <c r="U980" s="52"/>
      <c r="V980" s="52"/>
      <c r="W980" s="52"/>
      <c r="X980" s="52"/>
      <c r="Y980" s="194"/>
      <c r="Z980" s="776"/>
      <c r="AA980" s="190"/>
      <c r="AB980" s="747">
        <f t="shared" si="60"/>
        <v>0</v>
      </c>
      <c r="AC980" s="748">
        <f t="shared" si="61"/>
        <v>0</v>
      </c>
      <c r="AD980" s="187"/>
      <c r="AE980" s="186"/>
      <c r="AF980" s="190"/>
      <c r="AG980" s="747">
        <f t="shared" si="62"/>
        <v>0</v>
      </c>
      <c r="AH980" s="748">
        <f t="shared" si="63"/>
        <v>0</v>
      </c>
      <c r="AI980" s="187"/>
      <c r="AJ980" s="52"/>
      <c r="AK980" s="156" t="str">
        <f>IFERROR(VLOOKUP($A980,'Liste planification'!$B$2:$C$105,2,FALSE),"")</f>
        <v/>
      </c>
      <c r="AL980" s="27"/>
      <c r="AM980" s="27"/>
      <c r="AN980" s="769"/>
      <c r="AO980" s="770"/>
      <c r="AP980" s="770"/>
      <c r="AQ980" s="770"/>
      <c r="AR980" s="770"/>
      <c r="AS980" s="770"/>
      <c r="AT980" s="770"/>
      <c r="AU980" s="770"/>
      <c r="AV980" s="770"/>
      <c r="AW980" s="770"/>
      <c r="AX980" s="770"/>
      <c r="AY980" s="770"/>
      <c r="AZ980" s="770"/>
      <c r="BA980" s="770"/>
      <c r="BB980" s="770"/>
      <c r="BC980" s="770"/>
      <c r="BD980" s="770"/>
      <c r="BE980" s="770"/>
      <c r="BF980" s="770"/>
      <c r="BG980" s="770"/>
      <c r="BH980" s="770"/>
      <c r="BI980" s="770"/>
      <c r="BJ980" s="770"/>
      <c r="BK980" s="770"/>
      <c r="BL980" s="770"/>
      <c r="BM980" s="770"/>
      <c r="BN980" s="770"/>
      <c r="BO980" s="770"/>
      <c r="BP980" s="770"/>
      <c r="BQ980" s="770"/>
      <c r="BR980" s="770"/>
      <c r="BS980" s="770"/>
      <c r="BT980" s="770"/>
      <c r="BU980" s="770"/>
      <c r="BV980" s="770"/>
      <c r="BW980" s="770"/>
      <c r="BX980" s="770"/>
      <c r="BY980" s="770"/>
      <c r="BZ980" s="770"/>
      <c r="CA980" s="770"/>
      <c r="CB980" s="770"/>
      <c r="CC980" s="770"/>
    </row>
    <row r="981" spans="1:81" s="64" customFormat="1">
      <c r="A981" s="158"/>
      <c r="B981" s="159" t="str">
        <f>A981&amp;"-"&amp;TEXT(COUNTIF($A$5:A981,A981),"000")</f>
        <v>-000</v>
      </c>
      <c r="C981" s="52"/>
      <c r="D981" s="27"/>
      <c r="E981" s="28"/>
      <c r="F981" s="27"/>
      <c r="G981" s="27"/>
      <c r="H981" s="52"/>
      <c r="I981" s="380" t="str">
        <f>IFERROR(VLOOKUP($F981,'Liste planification'!$V$2:$W$96,2,FALSE),"")</f>
        <v/>
      </c>
      <c r="J981" s="27"/>
      <c r="K981" s="27"/>
      <c r="L981" s="27"/>
      <c r="M981" s="52"/>
      <c r="N981" s="52"/>
      <c r="O981" s="52"/>
      <c r="P981" s="52"/>
      <c r="Q981" s="52"/>
      <c r="R981" s="52"/>
      <c r="S981" s="52"/>
      <c r="T981" s="52"/>
      <c r="U981" s="52"/>
      <c r="V981" s="52"/>
      <c r="W981" s="52"/>
      <c r="X981" s="52"/>
      <c r="Y981" s="194"/>
      <c r="Z981" s="776"/>
      <c r="AA981" s="190"/>
      <c r="AB981" s="747">
        <f t="shared" si="60"/>
        <v>0</v>
      </c>
      <c r="AC981" s="748">
        <f t="shared" si="61"/>
        <v>0</v>
      </c>
      <c r="AD981" s="187"/>
      <c r="AE981" s="186"/>
      <c r="AF981" s="190"/>
      <c r="AG981" s="747">
        <f t="shared" si="62"/>
        <v>0</v>
      </c>
      <c r="AH981" s="748">
        <f t="shared" si="63"/>
        <v>0</v>
      </c>
      <c r="AI981" s="187"/>
      <c r="AJ981" s="52"/>
      <c r="AK981" s="156" t="str">
        <f>IFERROR(VLOOKUP($A981,'Liste planification'!$B$2:$C$105,2,FALSE),"")</f>
        <v/>
      </c>
      <c r="AL981" s="27"/>
      <c r="AM981" s="27"/>
      <c r="AN981" s="769"/>
      <c r="AO981" s="770"/>
      <c r="AP981" s="770"/>
      <c r="AQ981" s="770"/>
      <c r="AR981" s="770"/>
      <c r="AS981" s="770"/>
      <c r="AT981" s="770"/>
      <c r="AU981" s="770"/>
      <c r="AV981" s="770"/>
      <c r="AW981" s="770"/>
      <c r="AX981" s="770"/>
      <c r="AY981" s="770"/>
      <c r="AZ981" s="770"/>
      <c r="BA981" s="770"/>
      <c r="BB981" s="770"/>
      <c r="BC981" s="770"/>
      <c r="BD981" s="770"/>
      <c r="BE981" s="770"/>
      <c r="BF981" s="770"/>
      <c r="BG981" s="770"/>
      <c r="BH981" s="770"/>
      <c r="BI981" s="770"/>
      <c r="BJ981" s="770"/>
      <c r="BK981" s="770"/>
      <c r="BL981" s="770"/>
      <c r="BM981" s="770"/>
      <c r="BN981" s="770"/>
      <c r="BO981" s="770"/>
      <c r="BP981" s="770"/>
      <c r="BQ981" s="770"/>
      <c r="BR981" s="770"/>
      <c r="BS981" s="770"/>
      <c r="BT981" s="770"/>
      <c r="BU981" s="770"/>
      <c r="BV981" s="770"/>
      <c r="BW981" s="770"/>
      <c r="BX981" s="770"/>
      <c r="BY981" s="770"/>
      <c r="BZ981" s="770"/>
      <c r="CA981" s="770"/>
      <c r="CB981" s="770"/>
      <c r="CC981" s="770"/>
    </row>
    <row r="982" spans="1:81" s="64" customFormat="1">
      <c r="A982" s="158"/>
      <c r="B982" s="159" t="str">
        <f>A982&amp;"-"&amp;TEXT(COUNTIF($A$5:A982,A982),"000")</f>
        <v>-000</v>
      </c>
      <c r="C982" s="52"/>
      <c r="D982" s="27"/>
      <c r="E982" s="28"/>
      <c r="F982" s="27"/>
      <c r="G982" s="27"/>
      <c r="H982" s="52"/>
      <c r="I982" s="380" t="str">
        <f>IFERROR(VLOOKUP($F982,'Liste planification'!$V$2:$W$96,2,FALSE),"")</f>
        <v/>
      </c>
      <c r="J982" s="27"/>
      <c r="K982" s="27"/>
      <c r="L982" s="27"/>
      <c r="M982" s="52"/>
      <c r="N982" s="52"/>
      <c r="O982" s="52"/>
      <c r="P982" s="52"/>
      <c r="Q982" s="52"/>
      <c r="R982" s="52"/>
      <c r="S982" s="52"/>
      <c r="T982" s="52"/>
      <c r="U982" s="52"/>
      <c r="V982" s="52"/>
      <c r="W982" s="52"/>
      <c r="X982" s="52"/>
      <c r="Y982" s="194"/>
      <c r="Z982" s="776"/>
      <c r="AA982" s="190"/>
      <c r="AB982" s="747">
        <f t="shared" si="60"/>
        <v>0</v>
      </c>
      <c r="AC982" s="748">
        <f t="shared" si="61"/>
        <v>0</v>
      </c>
      <c r="AD982" s="187"/>
      <c r="AE982" s="186"/>
      <c r="AF982" s="190"/>
      <c r="AG982" s="747">
        <f t="shared" si="62"/>
        <v>0</v>
      </c>
      <c r="AH982" s="748">
        <f t="shared" si="63"/>
        <v>0</v>
      </c>
      <c r="AI982" s="187"/>
      <c r="AJ982" s="52"/>
      <c r="AK982" s="156" t="str">
        <f>IFERROR(VLOOKUP($A982,'Liste planification'!$B$2:$C$105,2,FALSE),"")</f>
        <v/>
      </c>
      <c r="AL982" s="27"/>
      <c r="AM982" s="27"/>
      <c r="AN982" s="769"/>
      <c r="AO982" s="770"/>
      <c r="AP982" s="770"/>
      <c r="AQ982" s="770"/>
      <c r="AR982" s="770"/>
      <c r="AS982" s="770"/>
      <c r="AT982" s="770"/>
      <c r="AU982" s="770"/>
      <c r="AV982" s="770"/>
      <c r="AW982" s="770"/>
      <c r="AX982" s="770"/>
      <c r="AY982" s="770"/>
      <c r="AZ982" s="770"/>
      <c r="BA982" s="770"/>
      <c r="BB982" s="770"/>
      <c r="BC982" s="770"/>
      <c r="BD982" s="770"/>
      <c r="BE982" s="770"/>
      <c r="BF982" s="770"/>
      <c r="BG982" s="770"/>
      <c r="BH982" s="770"/>
      <c r="BI982" s="770"/>
      <c r="BJ982" s="770"/>
      <c r="BK982" s="770"/>
      <c r="BL982" s="770"/>
      <c r="BM982" s="770"/>
      <c r="BN982" s="770"/>
      <c r="BO982" s="770"/>
      <c r="BP982" s="770"/>
      <c r="BQ982" s="770"/>
      <c r="BR982" s="770"/>
      <c r="BS982" s="770"/>
      <c r="BT982" s="770"/>
      <c r="BU982" s="770"/>
      <c r="BV982" s="770"/>
      <c r="BW982" s="770"/>
      <c r="BX982" s="770"/>
      <c r="BY982" s="770"/>
      <c r="BZ982" s="770"/>
      <c r="CA982" s="770"/>
      <c r="CB982" s="770"/>
      <c r="CC982" s="770"/>
    </row>
    <row r="983" spans="1:81" s="64" customFormat="1">
      <c r="A983" s="158"/>
      <c r="B983" s="159" t="str">
        <f>A983&amp;"-"&amp;TEXT(COUNTIF($A$5:A983,A983),"000")</f>
        <v>-000</v>
      </c>
      <c r="C983" s="52"/>
      <c r="D983" s="27"/>
      <c r="E983" s="28"/>
      <c r="F983" s="27"/>
      <c r="G983" s="27"/>
      <c r="H983" s="52"/>
      <c r="I983" s="380" t="str">
        <f>IFERROR(VLOOKUP($F983,'Liste planification'!$V$2:$W$96,2,FALSE),"")</f>
        <v/>
      </c>
      <c r="J983" s="27"/>
      <c r="K983" s="27"/>
      <c r="L983" s="27"/>
      <c r="M983" s="52"/>
      <c r="N983" s="52"/>
      <c r="O983" s="52"/>
      <c r="P983" s="52"/>
      <c r="Q983" s="52"/>
      <c r="R983" s="52"/>
      <c r="S983" s="52"/>
      <c r="T983" s="52"/>
      <c r="U983" s="52"/>
      <c r="V983" s="52"/>
      <c r="W983" s="52"/>
      <c r="X983" s="52"/>
      <c r="Y983" s="194"/>
      <c r="Z983" s="776"/>
      <c r="AA983" s="190"/>
      <c r="AB983" s="747">
        <f t="shared" si="60"/>
        <v>0</v>
      </c>
      <c r="AC983" s="748">
        <f t="shared" si="61"/>
        <v>0</v>
      </c>
      <c r="AD983" s="187"/>
      <c r="AE983" s="186"/>
      <c r="AF983" s="190"/>
      <c r="AG983" s="747">
        <f t="shared" si="62"/>
        <v>0</v>
      </c>
      <c r="AH983" s="748">
        <f t="shared" si="63"/>
        <v>0</v>
      </c>
      <c r="AI983" s="187"/>
      <c r="AJ983" s="52"/>
      <c r="AK983" s="156" t="str">
        <f>IFERROR(VLOOKUP($A983,'Liste planification'!$B$2:$C$105,2,FALSE),"")</f>
        <v/>
      </c>
      <c r="AL983" s="27"/>
      <c r="AM983" s="27"/>
      <c r="AN983" s="769"/>
      <c r="AO983" s="770"/>
      <c r="AP983" s="770"/>
      <c r="AQ983" s="770"/>
      <c r="AR983" s="770"/>
      <c r="AS983" s="770"/>
      <c r="AT983" s="770"/>
      <c r="AU983" s="770"/>
      <c r="AV983" s="770"/>
      <c r="AW983" s="770"/>
      <c r="AX983" s="770"/>
      <c r="AY983" s="770"/>
      <c r="AZ983" s="770"/>
      <c r="BA983" s="770"/>
      <c r="BB983" s="770"/>
      <c r="BC983" s="770"/>
      <c r="BD983" s="770"/>
      <c r="BE983" s="770"/>
      <c r="BF983" s="770"/>
      <c r="BG983" s="770"/>
      <c r="BH983" s="770"/>
      <c r="BI983" s="770"/>
      <c r="BJ983" s="770"/>
      <c r="BK983" s="770"/>
      <c r="BL983" s="770"/>
      <c r="BM983" s="770"/>
      <c r="BN983" s="770"/>
      <c r="BO983" s="770"/>
      <c r="BP983" s="770"/>
      <c r="BQ983" s="770"/>
      <c r="BR983" s="770"/>
      <c r="BS983" s="770"/>
      <c r="BT983" s="770"/>
      <c r="BU983" s="770"/>
      <c r="BV983" s="770"/>
      <c r="BW983" s="770"/>
      <c r="BX983" s="770"/>
      <c r="BY983" s="770"/>
      <c r="BZ983" s="770"/>
      <c r="CA983" s="770"/>
      <c r="CB983" s="770"/>
      <c r="CC983" s="770"/>
    </row>
    <row r="984" spans="1:81" s="64" customFormat="1">
      <c r="A984" s="158"/>
      <c r="B984" s="159" t="str">
        <f>A984&amp;"-"&amp;TEXT(COUNTIF($A$5:A984,A984),"000")</f>
        <v>-000</v>
      </c>
      <c r="C984" s="52"/>
      <c r="D984" s="27"/>
      <c r="E984" s="28"/>
      <c r="F984" s="27"/>
      <c r="G984" s="27"/>
      <c r="H984" s="52"/>
      <c r="I984" s="380" t="str">
        <f>IFERROR(VLOOKUP($F984,'Liste planification'!$V$2:$W$96,2,FALSE),"")</f>
        <v/>
      </c>
      <c r="J984" s="27"/>
      <c r="K984" s="27"/>
      <c r="L984" s="27"/>
      <c r="M984" s="52"/>
      <c r="N984" s="52"/>
      <c r="O984" s="52"/>
      <c r="P984" s="52"/>
      <c r="Q984" s="52"/>
      <c r="R984" s="52"/>
      <c r="S984" s="52"/>
      <c r="T984" s="52"/>
      <c r="U984" s="52"/>
      <c r="V984" s="52"/>
      <c r="W984" s="52"/>
      <c r="X984" s="52"/>
      <c r="Y984" s="194"/>
      <c r="Z984" s="776"/>
      <c r="AA984" s="190"/>
      <c r="AB984" s="747">
        <f t="shared" si="60"/>
        <v>0</v>
      </c>
      <c r="AC984" s="748">
        <f t="shared" si="61"/>
        <v>0</v>
      </c>
      <c r="AD984" s="187"/>
      <c r="AE984" s="186"/>
      <c r="AF984" s="190"/>
      <c r="AG984" s="747">
        <f t="shared" si="62"/>
        <v>0</v>
      </c>
      <c r="AH984" s="748">
        <f t="shared" si="63"/>
        <v>0</v>
      </c>
      <c r="AI984" s="187"/>
      <c r="AJ984" s="52"/>
      <c r="AK984" s="156" t="str">
        <f>IFERROR(VLOOKUP($A984,'Liste planification'!$B$2:$C$105,2,FALSE),"")</f>
        <v/>
      </c>
      <c r="AL984" s="27"/>
      <c r="AM984" s="27"/>
      <c r="AN984" s="769"/>
      <c r="AO984" s="770"/>
      <c r="AP984" s="770"/>
      <c r="AQ984" s="770"/>
      <c r="AR984" s="770"/>
      <c r="AS984" s="770"/>
      <c r="AT984" s="770"/>
      <c r="AU984" s="770"/>
      <c r="AV984" s="770"/>
      <c r="AW984" s="770"/>
      <c r="AX984" s="770"/>
      <c r="AY984" s="770"/>
      <c r="AZ984" s="770"/>
      <c r="BA984" s="770"/>
      <c r="BB984" s="770"/>
      <c r="BC984" s="770"/>
      <c r="BD984" s="770"/>
      <c r="BE984" s="770"/>
      <c r="BF984" s="770"/>
      <c r="BG984" s="770"/>
      <c r="BH984" s="770"/>
      <c r="BI984" s="770"/>
      <c r="BJ984" s="770"/>
      <c r="BK984" s="770"/>
      <c r="BL984" s="770"/>
      <c r="BM984" s="770"/>
      <c r="BN984" s="770"/>
      <c r="BO984" s="770"/>
      <c r="BP984" s="770"/>
      <c r="BQ984" s="770"/>
      <c r="BR984" s="770"/>
      <c r="BS984" s="770"/>
      <c r="BT984" s="770"/>
      <c r="BU984" s="770"/>
      <c r="BV984" s="770"/>
      <c r="BW984" s="770"/>
      <c r="BX984" s="770"/>
      <c r="BY984" s="770"/>
      <c r="BZ984" s="770"/>
      <c r="CA984" s="770"/>
      <c r="CB984" s="770"/>
      <c r="CC984" s="770"/>
    </row>
    <row r="985" spans="1:81" s="64" customFormat="1">
      <c r="A985" s="158"/>
      <c r="B985" s="159" t="str">
        <f>A985&amp;"-"&amp;TEXT(COUNTIF($A$5:A985,A985),"000")</f>
        <v>-000</v>
      </c>
      <c r="C985" s="52"/>
      <c r="D985" s="27"/>
      <c r="E985" s="28"/>
      <c r="F985" s="27"/>
      <c r="G985" s="27"/>
      <c r="H985" s="52"/>
      <c r="I985" s="380" t="str">
        <f>IFERROR(VLOOKUP($F985,'Liste planification'!$V$2:$W$96,2,FALSE),"")</f>
        <v/>
      </c>
      <c r="J985" s="27"/>
      <c r="K985" s="27"/>
      <c r="L985" s="27"/>
      <c r="M985" s="52"/>
      <c r="N985" s="52"/>
      <c r="O985" s="52"/>
      <c r="P985" s="52"/>
      <c r="Q985" s="52"/>
      <c r="R985" s="52"/>
      <c r="S985" s="52"/>
      <c r="T985" s="52"/>
      <c r="U985" s="52"/>
      <c r="V985" s="52"/>
      <c r="W985" s="52"/>
      <c r="X985" s="52"/>
      <c r="Y985" s="194"/>
      <c r="Z985" s="776"/>
      <c r="AA985" s="190"/>
      <c r="AB985" s="747">
        <f t="shared" si="60"/>
        <v>0</v>
      </c>
      <c r="AC985" s="748">
        <f t="shared" si="61"/>
        <v>0</v>
      </c>
      <c r="AD985" s="187"/>
      <c r="AE985" s="186"/>
      <c r="AF985" s="190"/>
      <c r="AG985" s="747">
        <f t="shared" si="62"/>
        <v>0</v>
      </c>
      <c r="AH985" s="748">
        <f t="shared" si="63"/>
        <v>0</v>
      </c>
      <c r="AI985" s="187"/>
      <c r="AJ985" s="52"/>
      <c r="AK985" s="156" t="str">
        <f>IFERROR(VLOOKUP($A985,'Liste planification'!$B$2:$C$105,2,FALSE),"")</f>
        <v/>
      </c>
      <c r="AL985" s="27"/>
      <c r="AM985" s="27"/>
      <c r="AN985" s="769"/>
      <c r="AO985" s="770"/>
      <c r="AP985" s="770"/>
      <c r="AQ985" s="770"/>
      <c r="AR985" s="770"/>
      <c r="AS985" s="770"/>
      <c r="AT985" s="770"/>
      <c r="AU985" s="770"/>
      <c r="AV985" s="770"/>
      <c r="AW985" s="770"/>
      <c r="AX985" s="770"/>
      <c r="AY985" s="770"/>
      <c r="AZ985" s="770"/>
      <c r="BA985" s="770"/>
      <c r="BB985" s="770"/>
      <c r="BC985" s="770"/>
      <c r="BD985" s="770"/>
      <c r="BE985" s="770"/>
      <c r="BF985" s="770"/>
      <c r="BG985" s="770"/>
      <c r="BH985" s="770"/>
      <c r="BI985" s="770"/>
      <c r="BJ985" s="770"/>
      <c r="BK985" s="770"/>
      <c r="BL985" s="770"/>
      <c r="BM985" s="770"/>
      <c r="BN985" s="770"/>
      <c r="BO985" s="770"/>
      <c r="BP985" s="770"/>
      <c r="BQ985" s="770"/>
      <c r="BR985" s="770"/>
      <c r="BS985" s="770"/>
      <c r="BT985" s="770"/>
      <c r="BU985" s="770"/>
      <c r="BV985" s="770"/>
      <c r="BW985" s="770"/>
      <c r="BX985" s="770"/>
      <c r="BY985" s="770"/>
      <c r="BZ985" s="770"/>
      <c r="CA985" s="770"/>
      <c r="CB985" s="770"/>
      <c r="CC985" s="770"/>
    </row>
    <row r="986" spans="1:81" s="64" customFormat="1">
      <c r="A986" s="158"/>
      <c r="B986" s="159" t="str">
        <f>A986&amp;"-"&amp;TEXT(COUNTIF($A$5:A986,A986),"000")</f>
        <v>-000</v>
      </c>
      <c r="C986" s="52"/>
      <c r="D986" s="27"/>
      <c r="E986" s="28"/>
      <c r="F986" s="27"/>
      <c r="G986" s="27"/>
      <c r="H986" s="52"/>
      <c r="I986" s="380" t="str">
        <f>IFERROR(VLOOKUP($F986,'Liste planification'!$V$2:$W$96,2,FALSE),"")</f>
        <v/>
      </c>
      <c r="J986" s="27"/>
      <c r="K986" s="27"/>
      <c r="L986" s="27"/>
      <c r="M986" s="52"/>
      <c r="N986" s="52"/>
      <c r="O986" s="52"/>
      <c r="P986" s="52"/>
      <c r="Q986" s="52"/>
      <c r="R986" s="52"/>
      <c r="S986" s="52"/>
      <c r="T986" s="52"/>
      <c r="U986" s="52"/>
      <c r="V986" s="52"/>
      <c r="W986" s="52"/>
      <c r="X986" s="52"/>
      <c r="Y986" s="194"/>
      <c r="Z986" s="776"/>
      <c r="AA986" s="190"/>
      <c r="AB986" s="747">
        <f t="shared" si="60"/>
        <v>0</v>
      </c>
      <c r="AC986" s="748">
        <f t="shared" si="61"/>
        <v>0</v>
      </c>
      <c r="AD986" s="187"/>
      <c r="AE986" s="186"/>
      <c r="AF986" s="190"/>
      <c r="AG986" s="747">
        <f t="shared" si="62"/>
        <v>0</v>
      </c>
      <c r="AH986" s="748">
        <f t="shared" si="63"/>
        <v>0</v>
      </c>
      <c r="AI986" s="187"/>
      <c r="AJ986" s="52"/>
      <c r="AK986" s="156" t="str">
        <f>IFERROR(VLOOKUP($A986,'Liste planification'!$B$2:$C$105,2,FALSE),"")</f>
        <v/>
      </c>
      <c r="AL986" s="27"/>
      <c r="AM986" s="27"/>
      <c r="AN986" s="769"/>
      <c r="AO986" s="770"/>
      <c r="AP986" s="770"/>
      <c r="AQ986" s="770"/>
      <c r="AR986" s="770"/>
      <c r="AS986" s="770"/>
      <c r="AT986" s="770"/>
      <c r="AU986" s="770"/>
      <c r="AV986" s="770"/>
      <c r="AW986" s="770"/>
      <c r="AX986" s="770"/>
      <c r="AY986" s="770"/>
      <c r="AZ986" s="770"/>
      <c r="BA986" s="770"/>
      <c r="BB986" s="770"/>
      <c r="BC986" s="770"/>
      <c r="BD986" s="770"/>
      <c r="BE986" s="770"/>
      <c r="BF986" s="770"/>
      <c r="BG986" s="770"/>
      <c r="BH986" s="770"/>
      <c r="BI986" s="770"/>
      <c r="BJ986" s="770"/>
      <c r="BK986" s="770"/>
      <c r="BL986" s="770"/>
      <c r="BM986" s="770"/>
      <c r="BN986" s="770"/>
      <c r="BO986" s="770"/>
      <c r="BP986" s="770"/>
      <c r="BQ986" s="770"/>
      <c r="BR986" s="770"/>
      <c r="BS986" s="770"/>
      <c r="BT986" s="770"/>
      <c r="BU986" s="770"/>
      <c r="BV986" s="770"/>
      <c r="BW986" s="770"/>
      <c r="BX986" s="770"/>
      <c r="BY986" s="770"/>
      <c r="BZ986" s="770"/>
      <c r="CA986" s="770"/>
      <c r="CB986" s="770"/>
      <c r="CC986" s="770"/>
    </row>
    <row r="987" spans="1:81" s="64" customFormat="1">
      <c r="A987" s="158"/>
      <c r="B987" s="159" t="str">
        <f>A987&amp;"-"&amp;TEXT(COUNTIF($A$5:A987,A987),"000")</f>
        <v>-000</v>
      </c>
      <c r="C987" s="52"/>
      <c r="D987" s="27"/>
      <c r="E987" s="28"/>
      <c r="F987" s="27"/>
      <c r="G987" s="27"/>
      <c r="H987" s="52"/>
      <c r="I987" s="380" t="str">
        <f>IFERROR(VLOOKUP($F987,'Liste planification'!$V$2:$W$96,2,FALSE),"")</f>
        <v/>
      </c>
      <c r="J987" s="27"/>
      <c r="K987" s="27"/>
      <c r="L987" s="27"/>
      <c r="M987" s="52"/>
      <c r="N987" s="52"/>
      <c r="O987" s="52"/>
      <c r="P987" s="52"/>
      <c r="Q987" s="52"/>
      <c r="R987" s="52"/>
      <c r="S987" s="52"/>
      <c r="T987" s="52"/>
      <c r="U987" s="52"/>
      <c r="V987" s="52"/>
      <c r="W987" s="52"/>
      <c r="X987" s="52"/>
      <c r="Y987" s="194"/>
      <c r="Z987" s="776"/>
      <c r="AA987" s="190"/>
      <c r="AB987" s="747">
        <f t="shared" si="60"/>
        <v>0</v>
      </c>
      <c r="AC987" s="748">
        <f t="shared" si="61"/>
        <v>0</v>
      </c>
      <c r="AD987" s="187"/>
      <c r="AE987" s="186"/>
      <c r="AF987" s="190"/>
      <c r="AG987" s="747">
        <f t="shared" si="62"/>
        <v>0</v>
      </c>
      <c r="AH987" s="748">
        <f t="shared" si="63"/>
        <v>0</v>
      </c>
      <c r="AI987" s="187"/>
      <c r="AJ987" s="52"/>
      <c r="AK987" s="156" t="str">
        <f>IFERROR(VLOOKUP($A987,'Liste planification'!$B$2:$C$105,2,FALSE),"")</f>
        <v/>
      </c>
      <c r="AL987" s="27"/>
      <c r="AM987" s="27"/>
      <c r="AN987" s="769"/>
      <c r="AO987" s="770"/>
      <c r="AP987" s="770"/>
      <c r="AQ987" s="770"/>
      <c r="AR987" s="770"/>
      <c r="AS987" s="770"/>
      <c r="AT987" s="770"/>
      <c r="AU987" s="770"/>
      <c r="AV987" s="770"/>
      <c r="AW987" s="770"/>
      <c r="AX987" s="770"/>
      <c r="AY987" s="770"/>
      <c r="AZ987" s="770"/>
      <c r="BA987" s="770"/>
      <c r="BB987" s="770"/>
      <c r="BC987" s="770"/>
      <c r="BD987" s="770"/>
      <c r="BE987" s="770"/>
      <c r="BF987" s="770"/>
      <c r="BG987" s="770"/>
      <c r="BH987" s="770"/>
      <c r="BI987" s="770"/>
      <c r="BJ987" s="770"/>
      <c r="BK987" s="770"/>
      <c r="BL987" s="770"/>
      <c r="BM987" s="770"/>
      <c r="BN987" s="770"/>
      <c r="BO987" s="770"/>
      <c r="BP987" s="770"/>
      <c r="BQ987" s="770"/>
      <c r="BR987" s="770"/>
      <c r="BS987" s="770"/>
      <c r="BT987" s="770"/>
      <c r="BU987" s="770"/>
      <c r="BV987" s="770"/>
      <c r="BW987" s="770"/>
      <c r="BX987" s="770"/>
      <c r="BY987" s="770"/>
      <c r="BZ987" s="770"/>
      <c r="CA987" s="770"/>
      <c r="CB987" s="770"/>
      <c r="CC987" s="770"/>
    </row>
    <row r="988" spans="1:81" s="64" customFormat="1">
      <c r="A988" s="158"/>
      <c r="B988" s="159" t="str">
        <f>A988&amp;"-"&amp;TEXT(COUNTIF($A$5:A988,A988),"000")</f>
        <v>-000</v>
      </c>
      <c r="C988" s="52"/>
      <c r="D988" s="27"/>
      <c r="E988" s="28"/>
      <c r="F988" s="27"/>
      <c r="G988" s="27"/>
      <c r="H988" s="52"/>
      <c r="I988" s="380" t="str">
        <f>IFERROR(VLOOKUP($F988,'Liste planification'!$V$2:$W$96,2,FALSE),"")</f>
        <v/>
      </c>
      <c r="J988" s="27"/>
      <c r="K988" s="27"/>
      <c r="L988" s="27"/>
      <c r="M988" s="52"/>
      <c r="N988" s="52"/>
      <c r="O988" s="52"/>
      <c r="P988" s="52"/>
      <c r="Q988" s="52"/>
      <c r="R988" s="52"/>
      <c r="S988" s="52"/>
      <c r="T988" s="52"/>
      <c r="U988" s="52"/>
      <c r="V988" s="52"/>
      <c r="W988" s="52"/>
      <c r="X988" s="52"/>
      <c r="Y988" s="194"/>
      <c r="Z988" s="776"/>
      <c r="AA988" s="190"/>
      <c r="AB988" s="747">
        <f t="shared" si="60"/>
        <v>0</v>
      </c>
      <c r="AC988" s="748">
        <f t="shared" si="61"/>
        <v>0</v>
      </c>
      <c r="AD988" s="187"/>
      <c r="AE988" s="186"/>
      <c r="AF988" s="190"/>
      <c r="AG988" s="747">
        <f t="shared" si="62"/>
        <v>0</v>
      </c>
      <c r="AH988" s="748">
        <f t="shared" si="63"/>
        <v>0</v>
      </c>
      <c r="AI988" s="187"/>
      <c r="AJ988" s="52"/>
      <c r="AK988" s="156" t="str">
        <f>IFERROR(VLOOKUP($A988,'Liste planification'!$B$2:$C$105,2,FALSE),"")</f>
        <v/>
      </c>
      <c r="AL988" s="27"/>
      <c r="AM988" s="27"/>
      <c r="AN988" s="769"/>
      <c r="AO988" s="770"/>
      <c r="AP988" s="770"/>
      <c r="AQ988" s="770"/>
      <c r="AR988" s="770"/>
      <c r="AS988" s="770"/>
      <c r="AT988" s="770"/>
      <c r="AU988" s="770"/>
      <c r="AV988" s="770"/>
      <c r="AW988" s="770"/>
      <c r="AX988" s="770"/>
      <c r="AY988" s="770"/>
      <c r="AZ988" s="770"/>
      <c r="BA988" s="770"/>
      <c r="BB988" s="770"/>
      <c r="BC988" s="770"/>
      <c r="BD988" s="770"/>
      <c r="BE988" s="770"/>
      <c r="BF988" s="770"/>
      <c r="BG988" s="770"/>
      <c r="BH988" s="770"/>
      <c r="BI988" s="770"/>
      <c r="BJ988" s="770"/>
      <c r="BK988" s="770"/>
      <c r="BL988" s="770"/>
      <c r="BM988" s="770"/>
      <c r="BN988" s="770"/>
      <c r="BO988" s="770"/>
      <c r="BP988" s="770"/>
      <c r="BQ988" s="770"/>
      <c r="BR988" s="770"/>
      <c r="BS988" s="770"/>
      <c r="BT988" s="770"/>
      <c r="BU988" s="770"/>
      <c r="BV988" s="770"/>
      <c r="BW988" s="770"/>
      <c r="BX988" s="770"/>
      <c r="BY988" s="770"/>
      <c r="BZ988" s="770"/>
      <c r="CA988" s="770"/>
      <c r="CB988" s="770"/>
      <c r="CC988" s="770"/>
    </row>
    <row r="989" spans="1:81" s="64" customFormat="1">
      <c r="A989" s="158"/>
      <c r="B989" s="159" t="str">
        <f>A989&amp;"-"&amp;TEXT(COUNTIF($A$5:A989,A989),"000")</f>
        <v>-000</v>
      </c>
      <c r="C989" s="52"/>
      <c r="D989" s="27"/>
      <c r="E989" s="28"/>
      <c r="F989" s="27"/>
      <c r="G989" s="27"/>
      <c r="H989" s="52"/>
      <c r="I989" s="380" t="str">
        <f>IFERROR(VLOOKUP($F989,'Liste planification'!$V$2:$W$96,2,FALSE),"")</f>
        <v/>
      </c>
      <c r="J989" s="27"/>
      <c r="K989" s="27"/>
      <c r="L989" s="27"/>
      <c r="M989" s="52"/>
      <c r="N989" s="52"/>
      <c r="O989" s="52"/>
      <c r="P989" s="52"/>
      <c r="Q989" s="52"/>
      <c r="R989" s="52"/>
      <c r="S989" s="52"/>
      <c r="T989" s="52"/>
      <c r="U989" s="52"/>
      <c r="V989" s="52"/>
      <c r="W989" s="52"/>
      <c r="X989" s="52"/>
      <c r="Y989" s="194"/>
      <c r="Z989" s="776"/>
      <c r="AA989" s="190"/>
      <c r="AB989" s="747">
        <f t="shared" si="60"/>
        <v>0</v>
      </c>
      <c r="AC989" s="748">
        <f t="shared" si="61"/>
        <v>0</v>
      </c>
      <c r="AD989" s="187"/>
      <c r="AE989" s="186"/>
      <c r="AF989" s="190"/>
      <c r="AG989" s="747">
        <f t="shared" si="62"/>
        <v>0</v>
      </c>
      <c r="AH989" s="748">
        <f t="shared" si="63"/>
        <v>0</v>
      </c>
      <c r="AI989" s="187"/>
      <c r="AJ989" s="52"/>
      <c r="AK989" s="156" t="str">
        <f>IFERROR(VLOOKUP($A989,'Liste planification'!$B$2:$C$105,2,FALSE),"")</f>
        <v/>
      </c>
      <c r="AL989" s="27"/>
      <c r="AM989" s="27"/>
      <c r="AN989" s="769"/>
      <c r="AO989" s="770"/>
      <c r="AP989" s="770"/>
      <c r="AQ989" s="770"/>
      <c r="AR989" s="770"/>
      <c r="AS989" s="770"/>
      <c r="AT989" s="770"/>
      <c r="AU989" s="770"/>
      <c r="AV989" s="770"/>
      <c r="AW989" s="770"/>
      <c r="AX989" s="770"/>
      <c r="AY989" s="770"/>
      <c r="AZ989" s="770"/>
      <c r="BA989" s="770"/>
      <c r="BB989" s="770"/>
      <c r="BC989" s="770"/>
      <c r="BD989" s="770"/>
      <c r="BE989" s="770"/>
      <c r="BF989" s="770"/>
      <c r="BG989" s="770"/>
      <c r="BH989" s="770"/>
      <c r="BI989" s="770"/>
      <c r="BJ989" s="770"/>
      <c r="BK989" s="770"/>
      <c r="BL989" s="770"/>
      <c r="BM989" s="770"/>
      <c r="BN989" s="770"/>
      <c r="BO989" s="770"/>
      <c r="BP989" s="770"/>
      <c r="BQ989" s="770"/>
      <c r="BR989" s="770"/>
      <c r="BS989" s="770"/>
      <c r="BT989" s="770"/>
      <c r="BU989" s="770"/>
      <c r="BV989" s="770"/>
      <c r="BW989" s="770"/>
      <c r="BX989" s="770"/>
      <c r="BY989" s="770"/>
      <c r="BZ989" s="770"/>
      <c r="CA989" s="770"/>
      <c r="CB989" s="770"/>
      <c r="CC989" s="770"/>
    </row>
    <row r="990" spans="1:81" s="64" customFormat="1">
      <c r="A990" s="158"/>
      <c r="B990" s="159" t="str">
        <f>A990&amp;"-"&amp;TEXT(COUNTIF($A$5:A990,A990),"000")</f>
        <v>-000</v>
      </c>
      <c r="C990" s="52"/>
      <c r="D990" s="27"/>
      <c r="E990" s="28"/>
      <c r="F990" s="27"/>
      <c r="G990" s="27"/>
      <c r="H990" s="52"/>
      <c r="I990" s="380" t="str">
        <f>IFERROR(VLOOKUP($F990,'Liste planification'!$V$2:$W$96,2,FALSE),"")</f>
        <v/>
      </c>
      <c r="J990" s="27"/>
      <c r="K990" s="27"/>
      <c r="L990" s="27"/>
      <c r="M990" s="52"/>
      <c r="N990" s="52"/>
      <c r="O990" s="52"/>
      <c r="P990" s="52"/>
      <c r="Q990" s="52"/>
      <c r="R990" s="52"/>
      <c r="S990" s="52"/>
      <c r="T990" s="52"/>
      <c r="U990" s="52"/>
      <c r="V990" s="52"/>
      <c r="W990" s="52"/>
      <c r="X990" s="52"/>
      <c r="Y990" s="194"/>
      <c r="Z990" s="776"/>
      <c r="AA990" s="190"/>
      <c r="AB990" s="747">
        <f t="shared" si="60"/>
        <v>0</v>
      </c>
      <c r="AC990" s="748">
        <f t="shared" si="61"/>
        <v>0</v>
      </c>
      <c r="AD990" s="187"/>
      <c r="AE990" s="186"/>
      <c r="AF990" s="190"/>
      <c r="AG990" s="747">
        <f t="shared" si="62"/>
        <v>0</v>
      </c>
      <c r="AH990" s="748">
        <f t="shared" si="63"/>
        <v>0</v>
      </c>
      <c r="AI990" s="187"/>
      <c r="AJ990" s="52"/>
      <c r="AK990" s="156" t="str">
        <f>IFERROR(VLOOKUP($A990,'Liste planification'!$B$2:$C$105,2,FALSE),"")</f>
        <v/>
      </c>
      <c r="AL990" s="27"/>
      <c r="AM990" s="27"/>
      <c r="AN990" s="769"/>
      <c r="AO990" s="770"/>
      <c r="AP990" s="770"/>
      <c r="AQ990" s="770"/>
      <c r="AR990" s="770"/>
      <c r="AS990" s="770"/>
      <c r="AT990" s="770"/>
      <c r="AU990" s="770"/>
      <c r="AV990" s="770"/>
      <c r="AW990" s="770"/>
      <c r="AX990" s="770"/>
      <c r="AY990" s="770"/>
      <c r="AZ990" s="770"/>
      <c r="BA990" s="770"/>
      <c r="BB990" s="770"/>
      <c r="BC990" s="770"/>
      <c r="BD990" s="770"/>
      <c r="BE990" s="770"/>
      <c r="BF990" s="770"/>
      <c r="BG990" s="770"/>
      <c r="BH990" s="770"/>
      <c r="BI990" s="770"/>
      <c r="BJ990" s="770"/>
      <c r="BK990" s="770"/>
      <c r="BL990" s="770"/>
      <c r="BM990" s="770"/>
      <c r="BN990" s="770"/>
      <c r="BO990" s="770"/>
      <c r="BP990" s="770"/>
      <c r="BQ990" s="770"/>
      <c r="BR990" s="770"/>
      <c r="BS990" s="770"/>
      <c r="BT990" s="770"/>
      <c r="BU990" s="770"/>
      <c r="BV990" s="770"/>
      <c r="BW990" s="770"/>
      <c r="BX990" s="770"/>
      <c r="BY990" s="770"/>
      <c r="BZ990" s="770"/>
      <c r="CA990" s="770"/>
      <c r="CB990" s="770"/>
      <c r="CC990" s="770"/>
    </row>
    <row r="991" spans="1:81" s="64" customFormat="1">
      <c r="A991" s="158"/>
      <c r="B991" s="159" t="str">
        <f>A991&amp;"-"&amp;TEXT(COUNTIF($A$5:A991,A991),"000")</f>
        <v>-000</v>
      </c>
      <c r="C991" s="52"/>
      <c r="D991" s="27"/>
      <c r="E991" s="28"/>
      <c r="F991" s="27"/>
      <c r="G991" s="27"/>
      <c r="H991" s="52"/>
      <c r="I991" s="380" t="str">
        <f>IFERROR(VLOOKUP($F991,'Liste planification'!$V$2:$W$96,2,FALSE),"")</f>
        <v/>
      </c>
      <c r="J991" s="27"/>
      <c r="K991" s="27"/>
      <c r="L991" s="27"/>
      <c r="M991" s="52"/>
      <c r="N991" s="52"/>
      <c r="O991" s="52"/>
      <c r="P991" s="52"/>
      <c r="Q991" s="52"/>
      <c r="R991" s="52"/>
      <c r="S991" s="52"/>
      <c r="T991" s="52"/>
      <c r="U991" s="52"/>
      <c r="V991" s="52"/>
      <c r="W991" s="52"/>
      <c r="X991" s="52"/>
      <c r="Y991" s="194"/>
      <c r="Z991" s="776"/>
      <c r="AA991" s="190"/>
      <c r="AB991" s="747">
        <f t="shared" si="60"/>
        <v>0</v>
      </c>
      <c r="AC991" s="748">
        <f t="shared" si="61"/>
        <v>0</v>
      </c>
      <c r="AD991" s="187"/>
      <c r="AE991" s="186"/>
      <c r="AF991" s="190"/>
      <c r="AG991" s="747">
        <f t="shared" si="62"/>
        <v>0</v>
      </c>
      <c r="AH991" s="748">
        <f t="shared" si="63"/>
        <v>0</v>
      </c>
      <c r="AI991" s="187"/>
      <c r="AJ991" s="52"/>
      <c r="AK991" s="156" t="str">
        <f>IFERROR(VLOOKUP($A991,'Liste planification'!$B$2:$C$105,2,FALSE),"")</f>
        <v/>
      </c>
      <c r="AL991" s="27"/>
      <c r="AM991" s="27"/>
      <c r="AN991" s="769"/>
      <c r="AO991" s="770"/>
      <c r="AP991" s="770"/>
      <c r="AQ991" s="770"/>
      <c r="AR991" s="770"/>
      <c r="AS991" s="770"/>
      <c r="AT991" s="770"/>
      <c r="AU991" s="770"/>
      <c r="AV991" s="770"/>
      <c r="AW991" s="770"/>
      <c r="AX991" s="770"/>
      <c r="AY991" s="770"/>
      <c r="AZ991" s="770"/>
      <c r="BA991" s="770"/>
      <c r="BB991" s="770"/>
      <c r="BC991" s="770"/>
      <c r="BD991" s="770"/>
      <c r="BE991" s="770"/>
      <c r="BF991" s="770"/>
      <c r="BG991" s="770"/>
      <c r="BH991" s="770"/>
      <c r="BI991" s="770"/>
      <c r="BJ991" s="770"/>
      <c r="BK991" s="770"/>
      <c r="BL991" s="770"/>
      <c r="BM991" s="770"/>
      <c r="BN991" s="770"/>
      <c r="BO991" s="770"/>
      <c r="BP991" s="770"/>
      <c r="BQ991" s="770"/>
      <c r="BR991" s="770"/>
      <c r="BS991" s="770"/>
      <c r="BT991" s="770"/>
      <c r="BU991" s="770"/>
      <c r="BV991" s="770"/>
      <c r="BW991" s="770"/>
      <c r="BX991" s="770"/>
      <c r="BY991" s="770"/>
      <c r="BZ991" s="770"/>
      <c r="CA991" s="770"/>
      <c r="CB991" s="770"/>
      <c r="CC991" s="770"/>
    </row>
    <row r="992" spans="1:81" s="64" customFormat="1">
      <c r="A992" s="158"/>
      <c r="B992" s="159" t="str">
        <f>A992&amp;"-"&amp;TEXT(COUNTIF($A$5:A992,A992),"000")</f>
        <v>-000</v>
      </c>
      <c r="C992" s="52"/>
      <c r="D992" s="27"/>
      <c r="E992" s="28"/>
      <c r="F992" s="27"/>
      <c r="G992" s="27"/>
      <c r="H992" s="52"/>
      <c r="I992" s="380" t="str">
        <f>IFERROR(VLOOKUP($F992,'Liste planification'!$V$2:$W$96,2,FALSE),"")</f>
        <v/>
      </c>
      <c r="J992" s="27"/>
      <c r="K992" s="27"/>
      <c r="L992" s="27"/>
      <c r="M992" s="52"/>
      <c r="N992" s="52"/>
      <c r="O992" s="52"/>
      <c r="P992" s="52"/>
      <c r="Q992" s="52"/>
      <c r="R992" s="52"/>
      <c r="S992" s="52"/>
      <c r="T992" s="52"/>
      <c r="U992" s="52"/>
      <c r="V992" s="52"/>
      <c r="W992" s="52"/>
      <c r="X992" s="52"/>
      <c r="Y992" s="194"/>
      <c r="Z992" s="776"/>
      <c r="AA992" s="190"/>
      <c r="AB992" s="747">
        <f t="shared" si="60"/>
        <v>0</v>
      </c>
      <c r="AC992" s="748">
        <f t="shared" si="61"/>
        <v>0</v>
      </c>
      <c r="AD992" s="187"/>
      <c r="AE992" s="186"/>
      <c r="AF992" s="190"/>
      <c r="AG992" s="747">
        <f t="shared" si="62"/>
        <v>0</v>
      </c>
      <c r="AH992" s="748">
        <f t="shared" si="63"/>
        <v>0</v>
      </c>
      <c r="AI992" s="187"/>
      <c r="AJ992" s="52"/>
      <c r="AK992" s="156" t="str">
        <f>IFERROR(VLOOKUP($A992,'Liste planification'!$B$2:$C$105,2,FALSE),"")</f>
        <v/>
      </c>
      <c r="AL992" s="27"/>
      <c r="AM992" s="27"/>
      <c r="AN992" s="769"/>
      <c r="AO992" s="770"/>
      <c r="AP992" s="770"/>
      <c r="AQ992" s="770"/>
      <c r="AR992" s="770"/>
      <c r="AS992" s="770"/>
      <c r="AT992" s="770"/>
      <c r="AU992" s="770"/>
      <c r="AV992" s="770"/>
      <c r="AW992" s="770"/>
      <c r="AX992" s="770"/>
      <c r="AY992" s="770"/>
      <c r="AZ992" s="770"/>
      <c r="BA992" s="770"/>
      <c r="BB992" s="770"/>
      <c r="BC992" s="770"/>
      <c r="BD992" s="770"/>
      <c r="BE992" s="770"/>
      <c r="BF992" s="770"/>
      <c r="BG992" s="770"/>
      <c r="BH992" s="770"/>
      <c r="BI992" s="770"/>
      <c r="BJ992" s="770"/>
      <c r="BK992" s="770"/>
      <c r="BL992" s="770"/>
      <c r="BM992" s="770"/>
      <c r="BN992" s="770"/>
      <c r="BO992" s="770"/>
      <c r="BP992" s="770"/>
      <c r="BQ992" s="770"/>
      <c r="BR992" s="770"/>
      <c r="BS992" s="770"/>
      <c r="BT992" s="770"/>
      <c r="BU992" s="770"/>
      <c r="BV992" s="770"/>
      <c r="BW992" s="770"/>
      <c r="BX992" s="770"/>
      <c r="BY992" s="770"/>
      <c r="BZ992" s="770"/>
      <c r="CA992" s="770"/>
      <c r="CB992" s="770"/>
      <c r="CC992" s="770"/>
    </row>
    <row r="993" spans="1:81" s="64" customFormat="1">
      <c r="A993" s="158"/>
      <c r="B993" s="159" t="str">
        <f>A993&amp;"-"&amp;TEXT(COUNTIF($A$5:A993,A993),"000")</f>
        <v>-000</v>
      </c>
      <c r="C993" s="52"/>
      <c r="D993" s="27"/>
      <c r="E993" s="28"/>
      <c r="F993" s="27"/>
      <c r="G993" s="27"/>
      <c r="H993" s="52"/>
      <c r="I993" s="380" t="str">
        <f>IFERROR(VLOOKUP($F993,'Liste planification'!$V$2:$W$96,2,FALSE),"")</f>
        <v/>
      </c>
      <c r="J993" s="27"/>
      <c r="K993" s="27"/>
      <c r="L993" s="27"/>
      <c r="M993" s="52"/>
      <c r="N993" s="52"/>
      <c r="O993" s="52"/>
      <c r="P993" s="52"/>
      <c r="Q993" s="52"/>
      <c r="R993" s="52"/>
      <c r="S993" s="52"/>
      <c r="T993" s="52"/>
      <c r="U993" s="52"/>
      <c r="V993" s="52"/>
      <c r="W993" s="52"/>
      <c r="X993" s="52"/>
      <c r="Y993" s="194"/>
      <c r="Z993" s="776"/>
      <c r="AA993" s="190"/>
      <c r="AB993" s="747">
        <f t="shared" si="60"/>
        <v>0</v>
      </c>
      <c r="AC993" s="748">
        <f t="shared" si="61"/>
        <v>0</v>
      </c>
      <c r="AD993" s="187"/>
      <c r="AE993" s="186"/>
      <c r="AF993" s="190"/>
      <c r="AG993" s="747">
        <f t="shared" si="62"/>
        <v>0</v>
      </c>
      <c r="AH993" s="748">
        <f t="shared" si="63"/>
        <v>0</v>
      </c>
      <c r="AI993" s="187"/>
      <c r="AJ993" s="52"/>
      <c r="AK993" s="156" t="str">
        <f>IFERROR(VLOOKUP($A993,'Liste planification'!$B$2:$C$105,2,FALSE),"")</f>
        <v/>
      </c>
      <c r="AL993" s="27"/>
      <c r="AM993" s="27"/>
      <c r="AN993" s="769"/>
      <c r="AO993" s="770"/>
      <c r="AP993" s="770"/>
      <c r="AQ993" s="770"/>
      <c r="AR993" s="770"/>
      <c r="AS993" s="770"/>
      <c r="AT993" s="770"/>
      <c r="AU993" s="770"/>
      <c r="AV993" s="770"/>
      <c r="AW993" s="770"/>
      <c r="AX993" s="770"/>
      <c r="AY993" s="770"/>
      <c r="AZ993" s="770"/>
      <c r="BA993" s="770"/>
      <c r="BB993" s="770"/>
      <c r="BC993" s="770"/>
      <c r="BD993" s="770"/>
      <c r="BE993" s="770"/>
      <c r="BF993" s="770"/>
      <c r="BG993" s="770"/>
      <c r="BH993" s="770"/>
      <c r="BI993" s="770"/>
      <c r="BJ993" s="770"/>
      <c r="BK993" s="770"/>
      <c r="BL993" s="770"/>
      <c r="BM993" s="770"/>
      <c r="BN993" s="770"/>
      <c r="BO993" s="770"/>
      <c r="BP993" s="770"/>
      <c r="BQ993" s="770"/>
      <c r="BR993" s="770"/>
      <c r="BS993" s="770"/>
      <c r="BT993" s="770"/>
      <c r="BU993" s="770"/>
      <c r="BV993" s="770"/>
      <c r="BW993" s="770"/>
      <c r="BX993" s="770"/>
      <c r="BY993" s="770"/>
      <c r="BZ993" s="770"/>
      <c r="CA993" s="770"/>
      <c r="CB993" s="770"/>
      <c r="CC993" s="770"/>
    </row>
    <row r="994" spans="1:81" s="64" customFormat="1">
      <c r="A994" s="158"/>
      <c r="B994" s="159" t="str">
        <f>A994&amp;"-"&amp;TEXT(COUNTIF($A$5:A994,A994),"000")</f>
        <v>-000</v>
      </c>
      <c r="C994" s="52"/>
      <c r="D994" s="27"/>
      <c r="E994" s="28"/>
      <c r="F994" s="27"/>
      <c r="G994" s="27"/>
      <c r="H994" s="52"/>
      <c r="I994" s="380" t="str">
        <f>IFERROR(VLOOKUP($F994,'Liste planification'!$V$2:$W$96,2,FALSE),"")</f>
        <v/>
      </c>
      <c r="J994" s="27"/>
      <c r="K994" s="27"/>
      <c r="L994" s="27"/>
      <c r="M994" s="52"/>
      <c r="N994" s="52"/>
      <c r="O994" s="52"/>
      <c r="P994" s="52"/>
      <c r="Q994" s="52"/>
      <c r="R994" s="52"/>
      <c r="S994" s="52"/>
      <c r="T994" s="52"/>
      <c r="U994" s="52"/>
      <c r="V994" s="52"/>
      <c r="W994" s="52"/>
      <c r="X994" s="52"/>
      <c r="Y994" s="194"/>
      <c r="Z994" s="776"/>
      <c r="AA994" s="190"/>
      <c r="AB994" s="747">
        <f t="shared" si="60"/>
        <v>0</v>
      </c>
      <c r="AC994" s="748">
        <f t="shared" si="61"/>
        <v>0</v>
      </c>
      <c r="AD994" s="187"/>
      <c r="AE994" s="186"/>
      <c r="AF994" s="190"/>
      <c r="AG994" s="747">
        <f t="shared" si="62"/>
        <v>0</v>
      </c>
      <c r="AH994" s="748">
        <f t="shared" si="63"/>
        <v>0</v>
      </c>
      <c r="AI994" s="187"/>
      <c r="AJ994" s="52"/>
      <c r="AK994" s="156" t="str">
        <f>IFERROR(VLOOKUP($A994,'Liste planification'!$B$2:$C$105,2,FALSE),"")</f>
        <v/>
      </c>
      <c r="AL994" s="27"/>
      <c r="AM994" s="27"/>
      <c r="AN994" s="769"/>
      <c r="AO994" s="770"/>
      <c r="AP994" s="770"/>
      <c r="AQ994" s="770"/>
      <c r="AR994" s="770"/>
      <c r="AS994" s="770"/>
      <c r="AT994" s="770"/>
      <c r="AU994" s="770"/>
      <c r="AV994" s="770"/>
      <c r="AW994" s="770"/>
      <c r="AX994" s="770"/>
      <c r="AY994" s="770"/>
      <c r="AZ994" s="770"/>
      <c r="BA994" s="770"/>
      <c r="BB994" s="770"/>
      <c r="BC994" s="770"/>
      <c r="BD994" s="770"/>
      <c r="BE994" s="770"/>
      <c r="BF994" s="770"/>
      <c r="BG994" s="770"/>
      <c r="BH994" s="770"/>
      <c r="BI994" s="770"/>
      <c r="BJ994" s="770"/>
      <c r="BK994" s="770"/>
      <c r="BL994" s="770"/>
      <c r="BM994" s="770"/>
      <c r="BN994" s="770"/>
      <c r="BO994" s="770"/>
      <c r="BP994" s="770"/>
      <c r="BQ994" s="770"/>
      <c r="BR994" s="770"/>
      <c r="BS994" s="770"/>
      <c r="BT994" s="770"/>
      <c r="BU994" s="770"/>
      <c r="BV994" s="770"/>
      <c r="BW994" s="770"/>
      <c r="BX994" s="770"/>
      <c r="BY994" s="770"/>
      <c r="BZ994" s="770"/>
      <c r="CA994" s="770"/>
      <c r="CB994" s="770"/>
      <c r="CC994" s="770"/>
    </row>
    <row r="995" spans="1:81" s="64" customFormat="1">
      <c r="A995" s="158"/>
      <c r="B995" s="159" t="str">
        <f>A995&amp;"-"&amp;TEXT(COUNTIF($A$5:A995,A995),"000")</f>
        <v>-000</v>
      </c>
      <c r="C995" s="52"/>
      <c r="D995" s="27"/>
      <c r="E995" s="28"/>
      <c r="F995" s="27"/>
      <c r="G995" s="27"/>
      <c r="H995" s="52"/>
      <c r="I995" s="380" t="str">
        <f>IFERROR(VLOOKUP($F995,'Liste planification'!$V$2:$W$96,2,FALSE),"")</f>
        <v/>
      </c>
      <c r="J995" s="27"/>
      <c r="K995" s="27"/>
      <c r="L995" s="27"/>
      <c r="M995" s="52"/>
      <c r="N995" s="52"/>
      <c r="O995" s="52"/>
      <c r="P995" s="52"/>
      <c r="Q995" s="52"/>
      <c r="R995" s="52"/>
      <c r="S995" s="52"/>
      <c r="T995" s="52"/>
      <c r="U995" s="52"/>
      <c r="V995" s="52"/>
      <c r="W995" s="52"/>
      <c r="X995" s="52"/>
      <c r="Y995" s="194"/>
      <c r="Z995" s="776"/>
      <c r="AA995" s="190"/>
      <c r="AB995" s="747">
        <f t="shared" si="60"/>
        <v>0</v>
      </c>
      <c r="AC995" s="748">
        <f t="shared" si="61"/>
        <v>0</v>
      </c>
      <c r="AD995" s="187"/>
      <c r="AE995" s="186"/>
      <c r="AF995" s="190"/>
      <c r="AG995" s="747">
        <f t="shared" si="62"/>
        <v>0</v>
      </c>
      <c r="AH995" s="748">
        <f t="shared" si="63"/>
        <v>0</v>
      </c>
      <c r="AI995" s="187"/>
      <c r="AJ995" s="52"/>
      <c r="AK995" s="156" t="str">
        <f>IFERROR(VLOOKUP($A995,'Liste planification'!$B$2:$C$105,2,FALSE),"")</f>
        <v/>
      </c>
      <c r="AL995" s="27"/>
      <c r="AM995" s="27"/>
      <c r="AN995" s="769"/>
      <c r="AO995" s="770"/>
      <c r="AP995" s="770"/>
      <c r="AQ995" s="770"/>
      <c r="AR995" s="770"/>
      <c r="AS995" s="770"/>
      <c r="AT995" s="770"/>
      <c r="AU995" s="770"/>
      <c r="AV995" s="770"/>
      <c r="AW995" s="770"/>
      <c r="AX995" s="770"/>
      <c r="AY995" s="770"/>
      <c r="AZ995" s="770"/>
      <c r="BA995" s="770"/>
      <c r="BB995" s="770"/>
      <c r="BC995" s="770"/>
      <c r="BD995" s="770"/>
      <c r="BE995" s="770"/>
      <c r="BF995" s="770"/>
      <c r="BG995" s="770"/>
      <c r="BH995" s="770"/>
      <c r="BI995" s="770"/>
      <c r="BJ995" s="770"/>
      <c r="BK995" s="770"/>
      <c r="BL995" s="770"/>
      <c r="BM995" s="770"/>
      <c r="BN995" s="770"/>
      <c r="BO995" s="770"/>
      <c r="BP995" s="770"/>
      <c r="BQ995" s="770"/>
      <c r="BR995" s="770"/>
      <c r="BS995" s="770"/>
      <c r="BT995" s="770"/>
      <c r="BU995" s="770"/>
      <c r="BV995" s="770"/>
      <c r="BW995" s="770"/>
      <c r="BX995" s="770"/>
      <c r="BY995" s="770"/>
      <c r="BZ995" s="770"/>
      <c r="CA995" s="770"/>
      <c r="CB995" s="770"/>
      <c r="CC995" s="770"/>
    </row>
    <row r="996" spans="1:81" s="64" customFormat="1">
      <c r="A996" s="158"/>
      <c r="B996" s="159" t="str">
        <f>A996&amp;"-"&amp;TEXT(COUNTIF($A$5:A996,A996),"000")</f>
        <v>-000</v>
      </c>
      <c r="C996" s="52"/>
      <c r="D996" s="27"/>
      <c r="E996" s="28"/>
      <c r="F996" s="27"/>
      <c r="G996" s="27"/>
      <c r="H996" s="52"/>
      <c r="I996" s="380" t="str">
        <f>IFERROR(VLOOKUP($F996,'Liste planification'!$V$2:$W$96,2,FALSE),"")</f>
        <v/>
      </c>
      <c r="J996" s="27"/>
      <c r="K996" s="27"/>
      <c r="L996" s="27"/>
      <c r="M996" s="52"/>
      <c r="N996" s="52"/>
      <c r="O996" s="52"/>
      <c r="P996" s="52"/>
      <c r="Q996" s="52"/>
      <c r="R996" s="52"/>
      <c r="S996" s="52"/>
      <c r="T996" s="52"/>
      <c r="U996" s="52"/>
      <c r="V996" s="52"/>
      <c r="W996" s="52"/>
      <c r="X996" s="52"/>
      <c r="Y996" s="194"/>
      <c r="Z996" s="776"/>
      <c r="AA996" s="190"/>
      <c r="AB996" s="747">
        <f t="shared" si="60"/>
        <v>0</v>
      </c>
      <c r="AC996" s="748">
        <f t="shared" si="61"/>
        <v>0</v>
      </c>
      <c r="AD996" s="187"/>
      <c r="AE996" s="186"/>
      <c r="AF996" s="190"/>
      <c r="AG996" s="747">
        <f t="shared" si="62"/>
        <v>0</v>
      </c>
      <c r="AH996" s="748">
        <f t="shared" si="63"/>
        <v>0</v>
      </c>
      <c r="AI996" s="187"/>
      <c r="AJ996" s="52"/>
      <c r="AK996" s="156" t="str">
        <f>IFERROR(VLOOKUP($A996,'Liste planification'!$B$2:$C$105,2,FALSE),"")</f>
        <v/>
      </c>
      <c r="AL996" s="27"/>
      <c r="AM996" s="27"/>
      <c r="AN996" s="769"/>
      <c r="AO996" s="770"/>
      <c r="AP996" s="770"/>
      <c r="AQ996" s="770"/>
      <c r="AR996" s="770"/>
      <c r="AS996" s="770"/>
      <c r="AT996" s="770"/>
      <c r="AU996" s="770"/>
      <c r="AV996" s="770"/>
      <c r="AW996" s="770"/>
      <c r="AX996" s="770"/>
      <c r="AY996" s="770"/>
      <c r="AZ996" s="770"/>
      <c r="BA996" s="770"/>
      <c r="BB996" s="770"/>
      <c r="BC996" s="770"/>
      <c r="BD996" s="770"/>
      <c r="BE996" s="770"/>
      <c r="BF996" s="770"/>
      <c r="BG996" s="770"/>
      <c r="BH996" s="770"/>
      <c r="BI996" s="770"/>
      <c r="BJ996" s="770"/>
      <c r="BK996" s="770"/>
      <c r="BL996" s="770"/>
      <c r="BM996" s="770"/>
      <c r="BN996" s="770"/>
      <c r="BO996" s="770"/>
      <c r="BP996" s="770"/>
      <c r="BQ996" s="770"/>
      <c r="BR996" s="770"/>
      <c r="BS996" s="770"/>
      <c r="BT996" s="770"/>
      <c r="BU996" s="770"/>
      <c r="BV996" s="770"/>
      <c r="BW996" s="770"/>
      <c r="BX996" s="770"/>
      <c r="BY996" s="770"/>
      <c r="BZ996" s="770"/>
      <c r="CA996" s="770"/>
      <c r="CB996" s="770"/>
      <c r="CC996" s="770"/>
    </row>
    <row r="997" spans="1:81" s="64" customFormat="1">
      <c r="A997" s="158"/>
      <c r="B997" s="159" t="str">
        <f>A997&amp;"-"&amp;TEXT(COUNTIF($A$5:A997,A997),"000")</f>
        <v>-000</v>
      </c>
      <c r="C997" s="52"/>
      <c r="D997" s="27"/>
      <c r="E997" s="28"/>
      <c r="F997" s="27"/>
      <c r="G997" s="27"/>
      <c r="H997" s="52"/>
      <c r="I997" s="380" t="str">
        <f>IFERROR(VLOOKUP($F997,'Liste planification'!$V$2:$W$96,2,FALSE),"")</f>
        <v/>
      </c>
      <c r="J997" s="27"/>
      <c r="K997" s="27"/>
      <c r="L997" s="27"/>
      <c r="M997" s="52"/>
      <c r="N997" s="52"/>
      <c r="O997" s="52"/>
      <c r="P997" s="52"/>
      <c r="Q997" s="52"/>
      <c r="R997" s="52"/>
      <c r="S997" s="52"/>
      <c r="T997" s="52"/>
      <c r="U997" s="52"/>
      <c r="V997" s="52"/>
      <c r="W997" s="52"/>
      <c r="X997" s="52"/>
      <c r="Y997" s="194"/>
      <c r="Z997" s="776"/>
      <c r="AA997" s="190"/>
      <c r="AB997" s="747">
        <f t="shared" si="60"/>
        <v>0</v>
      </c>
      <c r="AC997" s="748">
        <f t="shared" si="61"/>
        <v>0</v>
      </c>
      <c r="AD997" s="187"/>
      <c r="AE997" s="186"/>
      <c r="AF997" s="190"/>
      <c r="AG997" s="747">
        <f t="shared" si="62"/>
        <v>0</v>
      </c>
      <c r="AH997" s="748">
        <f t="shared" si="63"/>
        <v>0</v>
      </c>
      <c r="AI997" s="187"/>
      <c r="AJ997" s="52"/>
      <c r="AK997" s="156" t="str">
        <f>IFERROR(VLOOKUP($A997,'Liste planification'!$B$2:$C$105,2,FALSE),"")</f>
        <v/>
      </c>
      <c r="AL997" s="27"/>
      <c r="AM997" s="27"/>
      <c r="AN997" s="769"/>
      <c r="AO997" s="770"/>
      <c r="AP997" s="770"/>
      <c r="AQ997" s="770"/>
      <c r="AR997" s="770"/>
      <c r="AS997" s="770"/>
      <c r="AT997" s="770"/>
      <c r="AU997" s="770"/>
      <c r="AV997" s="770"/>
      <c r="AW997" s="770"/>
      <c r="AX997" s="770"/>
      <c r="AY997" s="770"/>
      <c r="AZ997" s="770"/>
      <c r="BA997" s="770"/>
      <c r="BB997" s="770"/>
      <c r="BC997" s="770"/>
      <c r="BD997" s="770"/>
      <c r="BE997" s="770"/>
      <c r="BF997" s="770"/>
      <c r="BG997" s="770"/>
      <c r="BH997" s="770"/>
      <c r="BI997" s="770"/>
      <c r="BJ997" s="770"/>
      <c r="BK997" s="770"/>
      <c r="BL997" s="770"/>
      <c r="BM997" s="770"/>
      <c r="BN997" s="770"/>
      <c r="BO997" s="770"/>
      <c r="BP997" s="770"/>
      <c r="BQ997" s="770"/>
      <c r="BR997" s="770"/>
      <c r="BS997" s="770"/>
      <c r="BT997" s="770"/>
      <c r="BU997" s="770"/>
      <c r="BV997" s="770"/>
      <c r="BW997" s="770"/>
      <c r="BX997" s="770"/>
      <c r="BY997" s="770"/>
      <c r="BZ997" s="770"/>
      <c r="CA997" s="770"/>
      <c r="CB997" s="770"/>
      <c r="CC997" s="770"/>
    </row>
    <row r="998" spans="1:81" s="64" customFormat="1">
      <c r="A998" s="158"/>
      <c r="B998" s="159" t="str">
        <f>A998&amp;"-"&amp;TEXT(COUNTIF($A$5:A998,A998),"000")</f>
        <v>-000</v>
      </c>
      <c r="C998" s="52"/>
      <c r="D998" s="27"/>
      <c r="E998" s="28"/>
      <c r="F998" s="27"/>
      <c r="G998" s="27"/>
      <c r="H998" s="52"/>
      <c r="I998" s="380" t="str">
        <f>IFERROR(VLOOKUP($F998,'Liste planification'!$V$2:$W$96,2,FALSE),"")</f>
        <v/>
      </c>
      <c r="J998" s="27"/>
      <c r="K998" s="27"/>
      <c r="L998" s="27"/>
      <c r="M998" s="52"/>
      <c r="N998" s="52"/>
      <c r="O998" s="52"/>
      <c r="P998" s="52"/>
      <c r="Q998" s="52"/>
      <c r="R998" s="52"/>
      <c r="S998" s="52"/>
      <c r="T998" s="52"/>
      <c r="U998" s="52"/>
      <c r="V998" s="52"/>
      <c r="W998" s="52"/>
      <c r="X998" s="52"/>
      <c r="Y998" s="194"/>
      <c r="Z998" s="776"/>
      <c r="AA998" s="190"/>
      <c r="AB998" s="747">
        <f t="shared" si="60"/>
        <v>0</v>
      </c>
      <c r="AC998" s="748">
        <f t="shared" si="61"/>
        <v>0</v>
      </c>
      <c r="AD998" s="187"/>
      <c r="AE998" s="186"/>
      <c r="AF998" s="190"/>
      <c r="AG998" s="747">
        <f t="shared" si="62"/>
        <v>0</v>
      </c>
      <c r="AH998" s="748">
        <f t="shared" si="63"/>
        <v>0</v>
      </c>
      <c r="AI998" s="187"/>
      <c r="AJ998" s="52"/>
      <c r="AK998" s="156" t="str">
        <f>IFERROR(VLOOKUP($A998,'Liste planification'!$B$2:$C$105,2,FALSE),"")</f>
        <v/>
      </c>
      <c r="AL998" s="27"/>
      <c r="AM998" s="27"/>
      <c r="AN998" s="769"/>
      <c r="AO998" s="770"/>
      <c r="AP998" s="770"/>
      <c r="AQ998" s="770"/>
      <c r="AR998" s="770"/>
      <c r="AS998" s="770"/>
      <c r="AT998" s="770"/>
      <c r="AU998" s="770"/>
      <c r="AV998" s="770"/>
      <c r="AW998" s="770"/>
      <c r="AX998" s="770"/>
      <c r="AY998" s="770"/>
      <c r="AZ998" s="770"/>
      <c r="BA998" s="770"/>
      <c r="BB998" s="770"/>
      <c r="BC998" s="770"/>
      <c r="BD998" s="770"/>
      <c r="BE998" s="770"/>
      <c r="BF998" s="770"/>
      <c r="BG998" s="770"/>
      <c r="BH998" s="770"/>
      <c r="BI998" s="770"/>
      <c r="BJ998" s="770"/>
      <c r="BK998" s="770"/>
      <c r="BL998" s="770"/>
      <c r="BM998" s="770"/>
      <c r="BN998" s="770"/>
      <c r="BO998" s="770"/>
      <c r="BP998" s="770"/>
      <c r="BQ998" s="770"/>
      <c r="BR998" s="770"/>
      <c r="BS998" s="770"/>
      <c r="BT998" s="770"/>
      <c r="BU998" s="770"/>
      <c r="BV998" s="770"/>
      <c r="BW998" s="770"/>
      <c r="BX998" s="770"/>
      <c r="BY998" s="770"/>
      <c r="BZ998" s="770"/>
      <c r="CA998" s="770"/>
      <c r="CB998" s="770"/>
      <c r="CC998" s="770"/>
    </row>
    <row r="999" spans="1:81" s="64" customFormat="1">
      <c r="A999" s="158"/>
      <c r="B999" s="159" t="str">
        <f>A999&amp;"-"&amp;TEXT(COUNTIF($A$5:A999,A999),"000")</f>
        <v>-000</v>
      </c>
      <c r="C999" s="52"/>
      <c r="D999" s="27"/>
      <c r="E999" s="28"/>
      <c r="F999" s="27"/>
      <c r="G999" s="27"/>
      <c r="H999" s="52"/>
      <c r="I999" s="380" t="str">
        <f>IFERROR(VLOOKUP($F999,'Liste planification'!$V$2:$W$96,2,FALSE),"")</f>
        <v/>
      </c>
      <c r="J999" s="27"/>
      <c r="K999" s="27"/>
      <c r="L999" s="27"/>
      <c r="M999" s="52"/>
      <c r="N999" s="52"/>
      <c r="O999" s="52"/>
      <c r="P999" s="52"/>
      <c r="Q999" s="52"/>
      <c r="R999" s="52"/>
      <c r="S999" s="52"/>
      <c r="T999" s="52"/>
      <c r="U999" s="52"/>
      <c r="V999" s="52"/>
      <c r="W999" s="52"/>
      <c r="X999" s="52"/>
      <c r="Y999" s="194"/>
      <c r="Z999" s="776"/>
      <c r="AA999" s="190"/>
      <c r="AB999" s="747">
        <f t="shared" si="60"/>
        <v>0</v>
      </c>
      <c r="AC999" s="748">
        <f t="shared" si="61"/>
        <v>0</v>
      </c>
      <c r="AD999" s="187"/>
      <c r="AE999" s="186"/>
      <c r="AF999" s="190"/>
      <c r="AG999" s="747">
        <f t="shared" si="62"/>
        <v>0</v>
      </c>
      <c r="AH999" s="748">
        <f t="shared" si="63"/>
        <v>0</v>
      </c>
      <c r="AI999" s="187"/>
      <c r="AJ999" s="52"/>
      <c r="AK999" s="156" t="str">
        <f>IFERROR(VLOOKUP($A999,'Liste planification'!$B$2:$C$105,2,FALSE),"")</f>
        <v/>
      </c>
      <c r="AL999" s="27"/>
      <c r="AM999" s="27"/>
      <c r="AN999" s="769"/>
      <c r="AO999" s="770"/>
      <c r="AP999" s="770"/>
      <c r="AQ999" s="770"/>
      <c r="AR999" s="770"/>
      <c r="AS999" s="770"/>
      <c r="AT999" s="770"/>
      <c r="AU999" s="770"/>
      <c r="AV999" s="770"/>
      <c r="AW999" s="770"/>
      <c r="AX999" s="770"/>
      <c r="AY999" s="770"/>
      <c r="AZ999" s="770"/>
      <c r="BA999" s="770"/>
      <c r="BB999" s="770"/>
      <c r="BC999" s="770"/>
      <c r="BD999" s="770"/>
      <c r="BE999" s="770"/>
      <c r="BF999" s="770"/>
      <c r="BG999" s="770"/>
      <c r="BH999" s="770"/>
      <c r="BI999" s="770"/>
      <c r="BJ999" s="770"/>
      <c r="BK999" s="770"/>
      <c r="BL999" s="770"/>
      <c r="BM999" s="770"/>
      <c r="BN999" s="770"/>
      <c r="BO999" s="770"/>
      <c r="BP999" s="770"/>
      <c r="BQ999" s="770"/>
      <c r="BR999" s="770"/>
      <c r="BS999" s="770"/>
      <c r="BT999" s="770"/>
      <c r="BU999" s="770"/>
      <c r="BV999" s="770"/>
      <c r="BW999" s="770"/>
      <c r="BX999" s="770"/>
      <c r="BY999" s="770"/>
      <c r="BZ999" s="770"/>
      <c r="CA999" s="770"/>
      <c r="CB999" s="770"/>
      <c r="CC999" s="770"/>
    </row>
    <row r="1000" spans="1:81" s="64" customFormat="1">
      <c r="A1000" s="158"/>
      <c r="B1000" s="159" t="str">
        <f>A1000&amp;"-"&amp;TEXT(COUNTIF($A$5:A1000,A1000),"000")</f>
        <v>-000</v>
      </c>
      <c r="C1000" s="52"/>
      <c r="D1000" s="27"/>
      <c r="E1000" s="28"/>
      <c r="F1000" s="27"/>
      <c r="G1000" s="27"/>
      <c r="H1000" s="52"/>
      <c r="I1000" s="380" t="str">
        <f>IFERROR(VLOOKUP($F1000,'Liste planification'!$V$2:$W$96,2,FALSE),"")</f>
        <v/>
      </c>
      <c r="J1000" s="27"/>
      <c r="K1000" s="27"/>
      <c r="L1000" s="27"/>
      <c r="M1000" s="52"/>
      <c r="N1000" s="52"/>
      <c r="O1000" s="52"/>
      <c r="P1000" s="52"/>
      <c r="Q1000" s="52"/>
      <c r="R1000" s="52"/>
      <c r="S1000" s="52"/>
      <c r="T1000" s="52"/>
      <c r="U1000" s="52"/>
      <c r="V1000" s="52"/>
      <c r="W1000" s="52"/>
      <c r="X1000" s="52"/>
      <c r="Y1000" s="194"/>
      <c r="Z1000" s="776"/>
      <c r="AA1000" s="190"/>
      <c r="AB1000" s="747">
        <f t="shared" si="60"/>
        <v>0</v>
      </c>
      <c r="AC1000" s="748">
        <f t="shared" si="61"/>
        <v>0</v>
      </c>
      <c r="AD1000" s="187"/>
      <c r="AE1000" s="186"/>
      <c r="AF1000" s="190"/>
      <c r="AG1000" s="747">
        <f t="shared" si="62"/>
        <v>0</v>
      </c>
      <c r="AH1000" s="748">
        <f t="shared" si="63"/>
        <v>0</v>
      </c>
      <c r="AI1000" s="187"/>
      <c r="AJ1000" s="52"/>
      <c r="AK1000" s="156" t="str">
        <f>IFERROR(VLOOKUP($A1000,'Liste planification'!$B$2:$C$105,2,FALSE),"")</f>
        <v/>
      </c>
      <c r="AL1000" s="27"/>
      <c r="AM1000" s="27"/>
      <c r="AN1000" s="769"/>
      <c r="AO1000" s="770"/>
      <c r="AP1000" s="770"/>
      <c r="AQ1000" s="770"/>
      <c r="AR1000" s="770"/>
      <c r="AS1000" s="770"/>
      <c r="AT1000" s="770"/>
      <c r="AU1000" s="770"/>
      <c r="AV1000" s="770"/>
      <c r="AW1000" s="770"/>
      <c r="AX1000" s="770"/>
      <c r="AY1000" s="770"/>
      <c r="AZ1000" s="770"/>
      <c r="BA1000" s="770"/>
      <c r="BB1000" s="770"/>
      <c r="BC1000" s="770"/>
      <c r="BD1000" s="770"/>
      <c r="BE1000" s="770"/>
      <c r="BF1000" s="770"/>
      <c r="BG1000" s="770"/>
      <c r="BH1000" s="770"/>
      <c r="BI1000" s="770"/>
      <c r="BJ1000" s="770"/>
      <c r="BK1000" s="770"/>
      <c r="BL1000" s="770"/>
      <c r="BM1000" s="770"/>
      <c r="BN1000" s="770"/>
      <c r="BO1000" s="770"/>
      <c r="BP1000" s="770"/>
      <c r="BQ1000" s="770"/>
      <c r="BR1000" s="770"/>
      <c r="BS1000" s="770"/>
      <c r="BT1000" s="770"/>
      <c r="BU1000" s="770"/>
      <c r="BV1000" s="770"/>
      <c r="BW1000" s="770"/>
      <c r="BX1000" s="770"/>
      <c r="BY1000" s="770"/>
      <c r="BZ1000" s="770"/>
      <c r="CA1000" s="770"/>
      <c r="CB1000" s="770"/>
      <c r="CC1000" s="770"/>
    </row>
    <row r="1001" spans="1:81" s="64" customFormat="1">
      <c r="A1001" s="158"/>
      <c r="B1001" s="159" t="str">
        <f>A1001&amp;"-"&amp;TEXT(COUNTIF($A$5:A1001,A1001),"000")</f>
        <v>-000</v>
      </c>
      <c r="C1001" s="52"/>
      <c r="D1001" s="27"/>
      <c r="E1001" s="28"/>
      <c r="F1001" s="27"/>
      <c r="G1001" s="27"/>
      <c r="H1001" s="52"/>
      <c r="I1001" s="380" t="str">
        <f>IFERROR(VLOOKUP($F1001,'Liste planification'!$V$2:$W$96,2,FALSE),"")</f>
        <v/>
      </c>
      <c r="J1001" s="27"/>
      <c r="K1001" s="27"/>
      <c r="L1001" s="27"/>
      <c r="M1001" s="52"/>
      <c r="N1001" s="52"/>
      <c r="O1001" s="52"/>
      <c r="P1001" s="52"/>
      <c r="Q1001" s="52"/>
      <c r="R1001" s="52"/>
      <c r="S1001" s="52"/>
      <c r="T1001" s="52"/>
      <c r="U1001" s="52"/>
      <c r="V1001" s="52"/>
      <c r="W1001" s="52"/>
      <c r="X1001" s="52"/>
      <c r="Y1001" s="194"/>
      <c r="Z1001" s="776"/>
      <c r="AA1001" s="190"/>
      <c r="AB1001" s="747">
        <f t="shared" si="60"/>
        <v>0</v>
      </c>
      <c r="AC1001" s="748">
        <f t="shared" si="61"/>
        <v>0</v>
      </c>
      <c r="AD1001" s="187"/>
      <c r="AE1001" s="186"/>
      <c r="AF1001" s="190"/>
      <c r="AG1001" s="747">
        <f t="shared" si="62"/>
        <v>0</v>
      </c>
      <c r="AH1001" s="748">
        <f t="shared" si="63"/>
        <v>0</v>
      </c>
      <c r="AI1001" s="187"/>
      <c r="AJ1001" s="52"/>
      <c r="AK1001" s="156" t="str">
        <f>IFERROR(VLOOKUP($A1001,'Liste planification'!$B$2:$C$105,2,FALSE),"")</f>
        <v/>
      </c>
      <c r="AL1001" s="27"/>
      <c r="AM1001" s="27"/>
      <c r="AN1001" s="769"/>
      <c r="AO1001" s="770"/>
      <c r="AP1001" s="770"/>
      <c r="AQ1001" s="770"/>
      <c r="AR1001" s="770"/>
      <c r="AS1001" s="770"/>
      <c r="AT1001" s="770"/>
      <c r="AU1001" s="770"/>
      <c r="AV1001" s="770"/>
      <c r="AW1001" s="770"/>
      <c r="AX1001" s="770"/>
      <c r="AY1001" s="770"/>
      <c r="AZ1001" s="770"/>
      <c r="BA1001" s="770"/>
      <c r="BB1001" s="770"/>
      <c r="BC1001" s="770"/>
      <c r="BD1001" s="770"/>
      <c r="BE1001" s="770"/>
      <c r="BF1001" s="770"/>
      <c r="BG1001" s="770"/>
      <c r="BH1001" s="770"/>
      <c r="BI1001" s="770"/>
      <c r="BJ1001" s="770"/>
      <c r="BK1001" s="770"/>
      <c r="BL1001" s="770"/>
      <c r="BM1001" s="770"/>
      <c r="BN1001" s="770"/>
      <c r="BO1001" s="770"/>
      <c r="BP1001" s="770"/>
      <c r="BQ1001" s="770"/>
      <c r="BR1001" s="770"/>
      <c r="BS1001" s="770"/>
      <c r="BT1001" s="770"/>
      <c r="BU1001" s="770"/>
      <c r="BV1001" s="770"/>
      <c r="BW1001" s="770"/>
      <c r="BX1001" s="770"/>
      <c r="BY1001" s="770"/>
      <c r="BZ1001" s="770"/>
      <c r="CA1001" s="770"/>
      <c r="CB1001" s="770"/>
      <c r="CC1001" s="770"/>
    </row>
    <row r="1002" spans="1:81" s="64" customFormat="1">
      <c r="A1002" s="158"/>
      <c r="B1002" s="159" t="str">
        <f>A1002&amp;"-"&amp;TEXT(COUNTIF($A$5:A1002,A1002),"000")</f>
        <v>-000</v>
      </c>
      <c r="C1002" s="52"/>
      <c r="D1002" s="27"/>
      <c r="E1002" s="28"/>
      <c r="F1002" s="27"/>
      <c r="G1002" s="27"/>
      <c r="H1002" s="52"/>
      <c r="I1002" s="380" t="str">
        <f>IFERROR(VLOOKUP($F1002,'Liste planification'!$V$2:$W$96,2,FALSE),"")</f>
        <v/>
      </c>
      <c r="J1002" s="27"/>
      <c r="K1002" s="27"/>
      <c r="L1002" s="27"/>
      <c r="M1002" s="52"/>
      <c r="N1002" s="52"/>
      <c r="O1002" s="52"/>
      <c r="P1002" s="52"/>
      <c r="Q1002" s="52"/>
      <c r="R1002" s="52"/>
      <c r="S1002" s="52"/>
      <c r="T1002" s="52"/>
      <c r="U1002" s="52"/>
      <c r="V1002" s="52"/>
      <c r="W1002" s="52"/>
      <c r="X1002" s="52"/>
      <c r="Y1002" s="194"/>
      <c r="Z1002" s="776"/>
      <c r="AA1002" s="190"/>
      <c r="AB1002" s="747">
        <f t="shared" si="60"/>
        <v>0</v>
      </c>
      <c r="AC1002" s="748">
        <f t="shared" si="61"/>
        <v>0</v>
      </c>
      <c r="AD1002" s="187"/>
      <c r="AE1002" s="186"/>
      <c r="AF1002" s="190"/>
      <c r="AG1002" s="747">
        <f t="shared" si="62"/>
        <v>0</v>
      </c>
      <c r="AH1002" s="748">
        <f t="shared" si="63"/>
        <v>0</v>
      </c>
      <c r="AI1002" s="187"/>
      <c r="AJ1002" s="52"/>
      <c r="AK1002" s="156" t="str">
        <f>IFERROR(VLOOKUP($A1002,'Liste planification'!$B$2:$C$105,2,FALSE),"")</f>
        <v/>
      </c>
      <c r="AL1002" s="27"/>
      <c r="AM1002" s="27"/>
      <c r="AN1002" s="769"/>
      <c r="AO1002" s="770"/>
      <c r="AP1002" s="770"/>
      <c r="AQ1002" s="770"/>
      <c r="AR1002" s="770"/>
      <c r="AS1002" s="770"/>
      <c r="AT1002" s="770"/>
      <c r="AU1002" s="770"/>
      <c r="AV1002" s="770"/>
      <c r="AW1002" s="770"/>
      <c r="AX1002" s="770"/>
      <c r="AY1002" s="770"/>
      <c r="AZ1002" s="770"/>
      <c r="BA1002" s="770"/>
      <c r="BB1002" s="770"/>
      <c r="BC1002" s="770"/>
      <c r="BD1002" s="770"/>
      <c r="BE1002" s="770"/>
      <c r="BF1002" s="770"/>
      <c r="BG1002" s="770"/>
      <c r="BH1002" s="770"/>
      <c r="BI1002" s="770"/>
      <c r="BJ1002" s="770"/>
      <c r="BK1002" s="770"/>
      <c r="BL1002" s="770"/>
      <c r="BM1002" s="770"/>
      <c r="BN1002" s="770"/>
      <c r="BO1002" s="770"/>
      <c r="BP1002" s="770"/>
      <c r="BQ1002" s="770"/>
      <c r="BR1002" s="770"/>
      <c r="BS1002" s="770"/>
      <c r="BT1002" s="770"/>
      <c r="BU1002" s="770"/>
      <c r="BV1002" s="770"/>
      <c r="BW1002" s="770"/>
      <c r="BX1002" s="770"/>
      <c r="BY1002" s="770"/>
      <c r="BZ1002" s="770"/>
      <c r="CA1002" s="770"/>
      <c r="CB1002" s="770"/>
      <c r="CC1002" s="770"/>
    </row>
    <row r="1003" spans="1:81" s="64" customFormat="1">
      <c r="A1003" s="158"/>
      <c r="B1003" s="159" t="str">
        <f>A1003&amp;"-"&amp;TEXT(COUNTIF($A$5:A1003,A1003),"000")</f>
        <v>-000</v>
      </c>
      <c r="C1003" s="52"/>
      <c r="D1003" s="27"/>
      <c r="E1003" s="28"/>
      <c r="F1003" s="27"/>
      <c r="G1003" s="27"/>
      <c r="H1003" s="52"/>
      <c r="I1003" s="380" t="str">
        <f>IFERROR(VLOOKUP($F1003,'Liste planification'!$V$2:$W$96,2,FALSE),"")</f>
        <v/>
      </c>
      <c r="J1003" s="27"/>
      <c r="K1003" s="27"/>
      <c r="L1003" s="27"/>
      <c r="M1003" s="52"/>
      <c r="N1003" s="52"/>
      <c r="O1003" s="52"/>
      <c r="P1003" s="52"/>
      <c r="Q1003" s="52"/>
      <c r="R1003" s="52"/>
      <c r="S1003" s="52"/>
      <c r="T1003" s="52"/>
      <c r="U1003" s="52"/>
      <c r="V1003" s="52"/>
      <c r="W1003" s="52"/>
      <c r="X1003" s="52"/>
      <c r="Y1003" s="194"/>
      <c r="Z1003" s="776"/>
      <c r="AA1003" s="190"/>
      <c r="AB1003" s="747">
        <f t="shared" si="60"/>
        <v>0</v>
      </c>
      <c r="AC1003" s="748">
        <f t="shared" si="61"/>
        <v>0</v>
      </c>
      <c r="AD1003" s="187"/>
      <c r="AE1003" s="186"/>
      <c r="AF1003" s="190"/>
      <c r="AG1003" s="747">
        <f t="shared" si="62"/>
        <v>0</v>
      </c>
      <c r="AH1003" s="748">
        <f t="shared" si="63"/>
        <v>0</v>
      </c>
      <c r="AI1003" s="187"/>
      <c r="AJ1003" s="52"/>
      <c r="AK1003" s="156" t="str">
        <f>IFERROR(VLOOKUP($A1003,'Liste planification'!$B$2:$C$105,2,FALSE),"")</f>
        <v/>
      </c>
      <c r="AL1003" s="27"/>
      <c r="AM1003" s="27"/>
      <c r="AN1003" s="769"/>
      <c r="AO1003" s="770"/>
      <c r="AP1003" s="770"/>
      <c r="AQ1003" s="770"/>
      <c r="AR1003" s="770"/>
      <c r="AS1003" s="770"/>
      <c r="AT1003" s="770"/>
      <c r="AU1003" s="770"/>
      <c r="AV1003" s="770"/>
      <c r="AW1003" s="770"/>
      <c r="AX1003" s="770"/>
      <c r="AY1003" s="770"/>
      <c r="AZ1003" s="770"/>
      <c r="BA1003" s="770"/>
      <c r="BB1003" s="770"/>
      <c r="BC1003" s="770"/>
      <c r="BD1003" s="770"/>
      <c r="BE1003" s="770"/>
      <c r="BF1003" s="770"/>
      <c r="BG1003" s="770"/>
      <c r="BH1003" s="770"/>
      <c r="BI1003" s="770"/>
      <c r="BJ1003" s="770"/>
      <c r="BK1003" s="770"/>
      <c r="BL1003" s="770"/>
      <c r="BM1003" s="770"/>
      <c r="BN1003" s="770"/>
      <c r="BO1003" s="770"/>
      <c r="BP1003" s="770"/>
      <c r="BQ1003" s="770"/>
      <c r="BR1003" s="770"/>
      <c r="BS1003" s="770"/>
      <c r="BT1003" s="770"/>
      <c r="BU1003" s="770"/>
      <c r="BV1003" s="770"/>
      <c r="BW1003" s="770"/>
      <c r="BX1003" s="770"/>
      <c r="BY1003" s="770"/>
      <c r="BZ1003" s="770"/>
      <c r="CA1003" s="770"/>
      <c r="CB1003" s="770"/>
      <c r="CC1003" s="770"/>
    </row>
    <row r="1004" spans="1:81" s="64" customFormat="1">
      <c r="A1004" s="158"/>
      <c r="B1004" s="159" t="str">
        <f>A1004&amp;"-"&amp;TEXT(COUNTIF($A$5:A1004,A1004),"000")</f>
        <v>-000</v>
      </c>
      <c r="C1004" s="52"/>
      <c r="D1004" s="27"/>
      <c r="E1004" s="28"/>
      <c r="F1004" s="27"/>
      <c r="G1004" s="27"/>
      <c r="H1004" s="52"/>
      <c r="I1004" s="380" t="str">
        <f>IFERROR(VLOOKUP($F1004,'Liste planification'!$V$2:$W$96,2,FALSE),"")</f>
        <v/>
      </c>
      <c r="J1004" s="27"/>
      <c r="K1004" s="27"/>
      <c r="L1004" s="27"/>
      <c r="M1004" s="52"/>
      <c r="N1004" s="52"/>
      <c r="O1004" s="52"/>
      <c r="P1004" s="52"/>
      <c r="Q1004" s="52"/>
      <c r="R1004" s="52"/>
      <c r="S1004" s="52"/>
      <c r="T1004" s="52"/>
      <c r="U1004" s="52"/>
      <c r="V1004" s="52"/>
      <c r="W1004" s="52"/>
      <c r="X1004" s="52"/>
      <c r="Y1004" s="194"/>
      <c r="Z1004" s="776"/>
      <c r="AA1004" s="190"/>
      <c r="AB1004" s="747">
        <f t="shared" si="60"/>
        <v>0</v>
      </c>
      <c r="AC1004" s="748">
        <f t="shared" si="61"/>
        <v>0</v>
      </c>
      <c r="AD1004" s="187"/>
      <c r="AE1004" s="186"/>
      <c r="AF1004" s="190"/>
      <c r="AG1004" s="747">
        <f t="shared" si="62"/>
        <v>0</v>
      </c>
      <c r="AH1004" s="748">
        <f t="shared" si="63"/>
        <v>0</v>
      </c>
      <c r="AI1004" s="187"/>
      <c r="AJ1004" s="52"/>
      <c r="AK1004" s="156" t="str">
        <f>IFERROR(VLOOKUP($A1004,'Liste planification'!$B$2:$C$105,2,FALSE),"")</f>
        <v/>
      </c>
      <c r="AL1004" s="27"/>
      <c r="AM1004" s="27"/>
      <c r="AN1004" s="769"/>
      <c r="AO1004" s="770"/>
      <c r="AP1004" s="770"/>
      <c r="AQ1004" s="770"/>
      <c r="AR1004" s="770"/>
      <c r="AS1004" s="770"/>
      <c r="AT1004" s="770"/>
      <c r="AU1004" s="770"/>
      <c r="AV1004" s="770"/>
      <c r="AW1004" s="770"/>
      <c r="AX1004" s="770"/>
      <c r="AY1004" s="770"/>
      <c r="AZ1004" s="770"/>
      <c r="BA1004" s="770"/>
      <c r="BB1004" s="770"/>
      <c r="BC1004" s="770"/>
      <c r="BD1004" s="770"/>
      <c r="BE1004" s="770"/>
      <c r="BF1004" s="770"/>
      <c r="BG1004" s="770"/>
      <c r="BH1004" s="770"/>
      <c r="BI1004" s="770"/>
      <c r="BJ1004" s="770"/>
      <c r="BK1004" s="770"/>
      <c r="BL1004" s="770"/>
      <c r="BM1004" s="770"/>
      <c r="BN1004" s="770"/>
      <c r="BO1004" s="770"/>
      <c r="BP1004" s="770"/>
      <c r="BQ1004" s="770"/>
      <c r="BR1004" s="770"/>
      <c r="BS1004" s="770"/>
      <c r="BT1004" s="770"/>
      <c r="BU1004" s="770"/>
      <c r="BV1004" s="770"/>
      <c r="BW1004" s="770"/>
      <c r="BX1004" s="770"/>
      <c r="BY1004" s="770"/>
      <c r="BZ1004" s="770"/>
      <c r="CA1004" s="770"/>
      <c r="CB1004" s="770"/>
      <c r="CC1004" s="770"/>
    </row>
    <row r="1005" spans="1:81" s="64" customFormat="1">
      <c r="A1005" s="158"/>
      <c r="B1005" s="159" t="str">
        <f>A1005&amp;"-"&amp;TEXT(COUNTIF($A$5:A1005,A1005),"000")</f>
        <v>-000</v>
      </c>
      <c r="C1005" s="52"/>
      <c r="D1005" s="27"/>
      <c r="E1005" s="28"/>
      <c r="F1005" s="27"/>
      <c r="G1005" s="27"/>
      <c r="H1005" s="52"/>
      <c r="I1005" s="380" t="str">
        <f>IFERROR(VLOOKUP($F1005,'Liste planification'!$V$2:$W$96,2,FALSE),"")</f>
        <v/>
      </c>
      <c r="J1005" s="27"/>
      <c r="K1005" s="27"/>
      <c r="L1005" s="27"/>
      <c r="M1005" s="52"/>
      <c r="N1005" s="52"/>
      <c r="O1005" s="52"/>
      <c r="P1005" s="52"/>
      <c r="Q1005" s="52"/>
      <c r="R1005" s="52"/>
      <c r="S1005" s="52"/>
      <c r="T1005" s="52"/>
      <c r="U1005" s="52"/>
      <c r="V1005" s="52"/>
      <c r="W1005" s="52"/>
      <c r="X1005" s="52"/>
      <c r="Y1005" s="194"/>
      <c r="Z1005" s="776"/>
      <c r="AA1005" s="190"/>
      <c r="AB1005" s="747">
        <f t="shared" si="60"/>
        <v>0</v>
      </c>
      <c r="AC1005" s="748">
        <f t="shared" si="61"/>
        <v>0</v>
      </c>
      <c r="AD1005" s="187"/>
      <c r="AE1005" s="186"/>
      <c r="AF1005" s="190"/>
      <c r="AG1005" s="747">
        <f t="shared" si="62"/>
        <v>0</v>
      </c>
      <c r="AH1005" s="748">
        <f t="shared" si="63"/>
        <v>0</v>
      </c>
      <c r="AI1005" s="187"/>
      <c r="AJ1005" s="52"/>
      <c r="AK1005" s="156" t="str">
        <f>IFERROR(VLOOKUP($A1005,'Liste planification'!$B$2:$C$105,2,FALSE),"")</f>
        <v/>
      </c>
      <c r="AL1005" s="27"/>
      <c r="AM1005" s="27"/>
      <c r="AN1005" s="769"/>
      <c r="AO1005" s="770"/>
      <c r="AP1005" s="770"/>
      <c r="AQ1005" s="770"/>
      <c r="AR1005" s="770"/>
      <c r="AS1005" s="770"/>
      <c r="AT1005" s="770"/>
      <c r="AU1005" s="770"/>
      <c r="AV1005" s="770"/>
      <c r="AW1005" s="770"/>
      <c r="AX1005" s="770"/>
      <c r="AY1005" s="770"/>
      <c r="AZ1005" s="770"/>
      <c r="BA1005" s="770"/>
      <c r="BB1005" s="770"/>
      <c r="BC1005" s="770"/>
      <c r="BD1005" s="770"/>
      <c r="BE1005" s="770"/>
      <c r="BF1005" s="770"/>
      <c r="BG1005" s="770"/>
      <c r="BH1005" s="770"/>
      <c r="BI1005" s="770"/>
      <c r="BJ1005" s="770"/>
      <c r="BK1005" s="770"/>
      <c r="BL1005" s="770"/>
      <c r="BM1005" s="770"/>
      <c r="BN1005" s="770"/>
      <c r="BO1005" s="770"/>
      <c r="BP1005" s="770"/>
      <c r="BQ1005" s="770"/>
      <c r="BR1005" s="770"/>
      <c r="BS1005" s="770"/>
      <c r="BT1005" s="770"/>
      <c r="BU1005" s="770"/>
      <c r="BV1005" s="770"/>
      <c r="BW1005" s="770"/>
      <c r="BX1005" s="770"/>
      <c r="BY1005" s="770"/>
      <c r="BZ1005" s="770"/>
      <c r="CA1005" s="770"/>
      <c r="CB1005" s="770"/>
      <c r="CC1005" s="770"/>
    </row>
    <row r="1006" spans="1:81" s="64" customFormat="1">
      <c r="A1006" s="158"/>
      <c r="B1006" s="159" t="str">
        <f>A1006&amp;"-"&amp;TEXT(COUNTIF($A$5:A1006,A1006),"000")</f>
        <v>-000</v>
      </c>
      <c r="C1006" s="52"/>
      <c r="D1006" s="27"/>
      <c r="E1006" s="28"/>
      <c r="F1006" s="27"/>
      <c r="G1006" s="27"/>
      <c r="H1006" s="52"/>
      <c r="I1006" s="380" t="str">
        <f>IFERROR(VLOOKUP($F1006,'Liste planification'!$V$2:$W$96,2,FALSE),"")</f>
        <v/>
      </c>
      <c r="J1006" s="27"/>
      <c r="K1006" s="27"/>
      <c r="L1006" s="27"/>
      <c r="M1006" s="52"/>
      <c r="N1006" s="52"/>
      <c r="O1006" s="52"/>
      <c r="P1006" s="52"/>
      <c r="Q1006" s="52"/>
      <c r="R1006" s="52"/>
      <c r="S1006" s="52"/>
      <c r="T1006" s="52"/>
      <c r="U1006" s="52"/>
      <c r="V1006" s="52"/>
      <c r="W1006" s="52"/>
      <c r="X1006" s="52"/>
      <c r="Y1006" s="194"/>
      <c r="Z1006" s="776"/>
      <c r="AA1006" s="190"/>
      <c r="AB1006" s="747">
        <f t="shared" si="60"/>
        <v>0</v>
      </c>
      <c r="AC1006" s="748">
        <f t="shared" si="61"/>
        <v>0</v>
      </c>
      <c r="AD1006" s="187"/>
      <c r="AE1006" s="186"/>
      <c r="AF1006" s="190"/>
      <c r="AG1006" s="747">
        <f t="shared" si="62"/>
        <v>0</v>
      </c>
      <c r="AH1006" s="748">
        <f t="shared" si="63"/>
        <v>0</v>
      </c>
      <c r="AI1006" s="187"/>
      <c r="AJ1006" s="52"/>
      <c r="AK1006" s="156" t="str">
        <f>IFERROR(VLOOKUP($A1006,'Liste planification'!$B$2:$C$105,2,FALSE),"")</f>
        <v/>
      </c>
      <c r="AL1006" s="27"/>
      <c r="AM1006" s="27"/>
      <c r="AN1006" s="769"/>
      <c r="AO1006" s="770"/>
      <c r="AP1006" s="770"/>
      <c r="AQ1006" s="770"/>
      <c r="AR1006" s="770"/>
      <c r="AS1006" s="770"/>
      <c r="AT1006" s="770"/>
      <c r="AU1006" s="770"/>
      <c r="AV1006" s="770"/>
      <c r="AW1006" s="770"/>
      <c r="AX1006" s="770"/>
      <c r="AY1006" s="770"/>
      <c r="AZ1006" s="770"/>
      <c r="BA1006" s="770"/>
      <c r="BB1006" s="770"/>
      <c r="BC1006" s="770"/>
      <c r="BD1006" s="770"/>
      <c r="BE1006" s="770"/>
      <c r="BF1006" s="770"/>
      <c r="BG1006" s="770"/>
      <c r="BH1006" s="770"/>
      <c r="BI1006" s="770"/>
      <c r="BJ1006" s="770"/>
      <c r="BK1006" s="770"/>
      <c r="BL1006" s="770"/>
      <c r="BM1006" s="770"/>
      <c r="BN1006" s="770"/>
      <c r="BO1006" s="770"/>
      <c r="BP1006" s="770"/>
      <c r="BQ1006" s="770"/>
      <c r="BR1006" s="770"/>
      <c r="BS1006" s="770"/>
      <c r="BT1006" s="770"/>
      <c r="BU1006" s="770"/>
      <c r="BV1006" s="770"/>
      <c r="BW1006" s="770"/>
      <c r="BX1006" s="770"/>
      <c r="BY1006" s="770"/>
      <c r="BZ1006" s="770"/>
      <c r="CA1006" s="770"/>
      <c r="CB1006" s="770"/>
      <c r="CC1006" s="770"/>
    </row>
    <row r="1007" spans="1:81" s="64" customFormat="1">
      <c r="A1007" s="158"/>
      <c r="B1007" s="159" t="str">
        <f>A1007&amp;"-"&amp;TEXT(COUNTIF($A$5:A1007,A1007),"000")</f>
        <v>-000</v>
      </c>
      <c r="C1007" s="52"/>
      <c r="D1007" s="27"/>
      <c r="E1007" s="28"/>
      <c r="F1007" s="27"/>
      <c r="G1007" s="27"/>
      <c r="H1007" s="52"/>
      <c r="I1007" s="380" t="str">
        <f>IFERROR(VLOOKUP($F1007,'Liste planification'!$V$2:$W$96,2,FALSE),"")</f>
        <v/>
      </c>
      <c r="J1007" s="27"/>
      <c r="K1007" s="27"/>
      <c r="L1007" s="27"/>
      <c r="M1007" s="52"/>
      <c r="N1007" s="52"/>
      <c r="O1007" s="52"/>
      <c r="P1007" s="52"/>
      <c r="Q1007" s="52"/>
      <c r="R1007" s="52"/>
      <c r="S1007" s="52"/>
      <c r="T1007" s="52"/>
      <c r="U1007" s="52"/>
      <c r="V1007" s="52"/>
      <c r="W1007" s="52"/>
      <c r="X1007" s="52"/>
      <c r="Y1007" s="194"/>
      <c r="Z1007" s="776"/>
      <c r="AA1007" s="190"/>
      <c r="AB1007" s="747">
        <f t="shared" si="60"/>
        <v>0</v>
      </c>
      <c r="AC1007" s="748">
        <f t="shared" si="61"/>
        <v>0</v>
      </c>
      <c r="AD1007" s="187"/>
      <c r="AE1007" s="186"/>
      <c r="AF1007" s="190"/>
      <c r="AG1007" s="747">
        <f t="shared" si="62"/>
        <v>0</v>
      </c>
      <c r="AH1007" s="748">
        <f t="shared" si="63"/>
        <v>0</v>
      </c>
      <c r="AI1007" s="187"/>
      <c r="AJ1007" s="52"/>
      <c r="AK1007" s="156" t="str">
        <f>IFERROR(VLOOKUP($A1007,'Liste planification'!$B$2:$C$105,2,FALSE),"")</f>
        <v/>
      </c>
      <c r="AL1007" s="27"/>
      <c r="AM1007" s="27"/>
      <c r="AN1007" s="769"/>
      <c r="AO1007" s="770"/>
      <c r="AP1007" s="770"/>
      <c r="AQ1007" s="770"/>
      <c r="AR1007" s="770"/>
      <c r="AS1007" s="770"/>
      <c r="AT1007" s="770"/>
      <c r="AU1007" s="770"/>
      <c r="AV1007" s="770"/>
      <c r="AW1007" s="770"/>
      <c r="AX1007" s="770"/>
      <c r="AY1007" s="770"/>
      <c r="AZ1007" s="770"/>
      <c r="BA1007" s="770"/>
      <c r="BB1007" s="770"/>
      <c r="BC1007" s="770"/>
      <c r="BD1007" s="770"/>
      <c r="BE1007" s="770"/>
      <c r="BF1007" s="770"/>
      <c r="BG1007" s="770"/>
      <c r="BH1007" s="770"/>
      <c r="BI1007" s="770"/>
      <c r="BJ1007" s="770"/>
      <c r="BK1007" s="770"/>
      <c r="BL1007" s="770"/>
      <c r="BM1007" s="770"/>
      <c r="BN1007" s="770"/>
      <c r="BO1007" s="770"/>
      <c r="BP1007" s="770"/>
      <c r="BQ1007" s="770"/>
      <c r="BR1007" s="770"/>
      <c r="BS1007" s="770"/>
      <c r="BT1007" s="770"/>
      <c r="BU1007" s="770"/>
      <c r="BV1007" s="770"/>
      <c r="BW1007" s="770"/>
      <c r="BX1007" s="770"/>
      <c r="BY1007" s="770"/>
      <c r="BZ1007" s="770"/>
      <c r="CA1007" s="770"/>
      <c r="CB1007" s="770"/>
      <c r="CC1007" s="770"/>
    </row>
    <row r="1008" spans="1:81" s="64" customFormat="1">
      <c r="A1008" s="158"/>
      <c r="B1008" s="159" t="str">
        <f>A1008&amp;"-"&amp;TEXT(COUNTIF($A$5:A1008,A1008),"000")</f>
        <v>-000</v>
      </c>
      <c r="C1008" s="52"/>
      <c r="D1008" s="27"/>
      <c r="E1008" s="28"/>
      <c r="F1008" s="27"/>
      <c r="G1008" s="27"/>
      <c r="H1008" s="52"/>
      <c r="I1008" s="380" t="str">
        <f>IFERROR(VLOOKUP($F1008,'Liste planification'!$V$2:$W$96,2,FALSE),"")</f>
        <v/>
      </c>
      <c r="J1008" s="27"/>
      <c r="K1008" s="27"/>
      <c r="L1008" s="27"/>
      <c r="M1008" s="52"/>
      <c r="N1008" s="52"/>
      <c r="O1008" s="52"/>
      <c r="P1008" s="52"/>
      <c r="Q1008" s="52"/>
      <c r="R1008" s="52"/>
      <c r="S1008" s="52"/>
      <c r="T1008" s="52"/>
      <c r="U1008" s="52"/>
      <c r="V1008" s="52"/>
      <c r="W1008" s="52"/>
      <c r="X1008" s="52"/>
      <c r="Y1008" s="194"/>
      <c r="Z1008" s="776"/>
      <c r="AA1008" s="190"/>
      <c r="AB1008" s="747">
        <f t="shared" si="60"/>
        <v>0</v>
      </c>
      <c r="AC1008" s="748">
        <f t="shared" si="61"/>
        <v>0</v>
      </c>
      <c r="AD1008" s="187"/>
      <c r="AE1008" s="186"/>
      <c r="AF1008" s="190"/>
      <c r="AG1008" s="747">
        <f t="shared" si="62"/>
        <v>0</v>
      </c>
      <c r="AH1008" s="748">
        <f t="shared" si="63"/>
        <v>0</v>
      </c>
      <c r="AI1008" s="187"/>
      <c r="AJ1008" s="52"/>
      <c r="AK1008" s="156" t="str">
        <f>IFERROR(VLOOKUP($A1008,'Liste planification'!$B$2:$C$105,2,FALSE),"")</f>
        <v/>
      </c>
      <c r="AL1008" s="27"/>
      <c r="AM1008" s="27"/>
      <c r="AN1008" s="769"/>
      <c r="AO1008" s="770"/>
      <c r="AP1008" s="770"/>
      <c r="AQ1008" s="770"/>
      <c r="AR1008" s="770"/>
      <c r="AS1008" s="770"/>
      <c r="AT1008" s="770"/>
      <c r="AU1008" s="770"/>
      <c r="AV1008" s="770"/>
      <c r="AW1008" s="770"/>
      <c r="AX1008" s="770"/>
      <c r="AY1008" s="770"/>
      <c r="AZ1008" s="770"/>
      <c r="BA1008" s="770"/>
      <c r="BB1008" s="770"/>
      <c r="BC1008" s="770"/>
      <c r="BD1008" s="770"/>
      <c r="BE1008" s="770"/>
      <c r="BF1008" s="770"/>
      <c r="BG1008" s="770"/>
      <c r="BH1008" s="770"/>
      <c r="BI1008" s="770"/>
      <c r="BJ1008" s="770"/>
      <c r="BK1008" s="770"/>
      <c r="BL1008" s="770"/>
      <c r="BM1008" s="770"/>
      <c r="BN1008" s="770"/>
      <c r="BO1008" s="770"/>
      <c r="BP1008" s="770"/>
      <c r="BQ1008" s="770"/>
      <c r="BR1008" s="770"/>
      <c r="BS1008" s="770"/>
      <c r="BT1008" s="770"/>
      <c r="BU1008" s="770"/>
      <c r="BV1008" s="770"/>
      <c r="BW1008" s="770"/>
      <c r="BX1008" s="770"/>
      <c r="BY1008" s="770"/>
      <c r="BZ1008" s="770"/>
      <c r="CA1008" s="770"/>
      <c r="CB1008" s="770"/>
      <c r="CC1008" s="770"/>
    </row>
    <row r="1009" spans="1:81" s="64" customFormat="1">
      <c r="A1009" s="158"/>
      <c r="B1009" s="159" t="str">
        <f>A1009&amp;"-"&amp;TEXT(COUNTIF($A$5:A1009,A1009),"000")</f>
        <v>-000</v>
      </c>
      <c r="C1009" s="52"/>
      <c r="D1009" s="27"/>
      <c r="E1009" s="28"/>
      <c r="F1009" s="27"/>
      <c r="G1009" s="27"/>
      <c r="H1009" s="52"/>
      <c r="I1009" s="380" t="str">
        <f>IFERROR(VLOOKUP($F1009,'Liste planification'!$V$2:$W$96,2,FALSE),"")</f>
        <v/>
      </c>
      <c r="J1009" s="27"/>
      <c r="K1009" s="27"/>
      <c r="L1009" s="27"/>
      <c r="M1009" s="52"/>
      <c r="N1009" s="52"/>
      <c r="O1009" s="52"/>
      <c r="P1009" s="52"/>
      <c r="Q1009" s="52"/>
      <c r="R1009" s="52"/>
      <c r="S1009" s="52"/>
      <c r="T1009" s="52"/>
      <c r="U1009" s="52"/>
      <c r="V1009" s="52"/>
      <c r="W1009" s="52"/>
      <c r="X1009" s="52"/>
      <c r="Y1009" s="194"/>
      <c r="Z1009" s="776"/>
      <c r="AA1009" s="190"/>
      <c r="AB1009" s="747">
        <f t="shared" si="60"/>
        <v>0</v>
      </c>
      <c r="AC1009" s="748">
        <f t="shared" si="61"/>
        <v>0</v>
      </c>
      <c r="AD1009" s="187"/>
      <c r="AE1009" s="186"/>
      <c r="AF1009" s="190"/>
      <c r="AG1009" s="747">
        <f t="shared" si="62"/>
        <v>0</v>
      </c>
      <c r="AH1009" s="748">
        <f t="shared" si="63"/>
        <v>0</v>
      </c>
      <c r="AI1009" s="187"/>
      <c r="AJ1009" s="52"/>
      <c r="AK1009" s="156" t="str">
        <f>IFERROR(VLOOKUP($A1009,'Liste planification'!$B$2:$C$105,2,FALSE),"")</f>
        <v/>
      </c>
      <c r="AL1009" s="27"/>
      <c r="AM1009" s="27"/>
      <c r="AN1009" s="769"/>
      <c r="AO1009" s="770"/>
      <c r="AP1009" s="770"/>
      <c r="AQ1009" s="770"/>
      <c r="AR1009" s="770"/>
      <c r="AS1009" s="770"/>
      <c r="AT1009" s="770"/>
      <c r="AU1009" s="770"/>
      <c r="AV1009" s="770"/>
      <c r="AW1009" s="770"/>
      <c r="AX1009" s="770"/>
      <c r="AY1009" s="770"/>
      <c r="AZ1009" s="770"/>
      <c r="BA1009" s="770"/>
      <c r="BB1009" s="770"/>
      <c r="BC1009" s="770"/>
      <c r="BD1009" s="770"/>
      <c r="BE1009" s="770"/>
      <c r="BF1009" s="770"/>
      <c r="BG1009" s="770"/>
      <c r="BH1009" s="770"/>
      <c r="BI1009" s="770"/>
      <c r="BJ1009" s="770"/>
      <c r="BK1009" s="770"/>
      <c r="BL1009" s="770"/>
      <c r="BM1009" s="770"/>
      <c r="BN1009" s="770"/>
      <c r="BO1009" s="770"/>
      <c r="BP1009" s="770"/>
      <c r="BQ1009" s="770"/>
      <c r="BR1009" s="770"/>
      <c r="BS1009" s="770"/>
      <c r="BT1009" s="770"/>
      <c r="BU1009" s="770"/>
      <c r="BV1009" s="770"/>
      <c r="BW1009" s="770"/>
      <c r="BX1009" s="770"/>
      <c r="BY1009" s="770"/>
      <c r="BZ1009" s="770"/>
      <c r="CA1009" s="770"/>
      <c r="CB1009" s="770"/>
      <c r="CC1009" s="770"/>
    </row>
    <row r="1010" spans="1:81" s="64" customFormat="1">
      <c r="A1010" s="158"/>
      <c r="B1010" s="159" t="str">
        <f>A1010&amp;"-"&amp;TEXT(COUNTIF($A$5:A1010,A1010),"000")</f>
        <v>-000</v>
      </c>
      <c r="C1010" s="52"/>
      <c r="D1010" s="27"/>
      <c r="E1010" s="28"/>
      <c r="F1010" s="27"/>
      <c r="G1010" s="27"/>
      <c r="H1010" s="52"/>
      <c r="I1010" s="380" t="str">
        <f>IFERROR(VLOOKUP($F1010,'Liste planification'!$V$2:$W$96,2,FALSE),"")</f>
        <v/>
      </c>
      <c r="J1010" s="27"/>
      <c r="K1010" s="27"/>
      <c r="L1010" s="27"/>
      <c r="M1010" s="52"/>
      <c r="N1010" s="52"/>
      <c r="O1010" s="52"/>
      <c r="P1010" s="52"/>
      <c r="Q1010" s="52"/>
      <c r="R1010" s="52"/>
      <c r="S1010" s="52"/>
      <c r="T1010" s="52"/>
      <c r="U1010" s="52"/>
      <c r="V1010" s="52"/>
      <c r="W1010" s="52"/>
      <c r="X1010" s="52"/>
      <c r="Y1010" s="194"/>
      <c r="Z1010" s="776"/>
      <c r="AA1010" s="190"/>
      <c r="AB1010" s="747">
        <f t="shared" si="60"/>
        <v>0</v>
      </c>
      <c r="AC1010" s="748">
        <f t="shared" si="61"/>
        <v>0</v>
      </c>
      <c r="AD1010" s="187"/>
      <c r="AE1010" s="186"/>
      <c r="AF1010" s="190"/>
      <c r="AG1010" s="747">
        <f t="shared" si="62"/>
        <v>0</v>
      </c>
      <c r="AH1010" s="748">
        <f t="shared" si="63"/>
        <v>0</v>
      </c>
      <c r="AI1010" s="187"/>
      <c r="AJ1010" s="52"/>
      <c r="AK1010" s="156" t="str">
        <f>IFERROR(VLOOKUP($A1010,'Liste planification'!$B$2:$C$105,2,FALSE),"")</f>
        <v/>
      </c>
      <c r="AL1010" s="27"/>
      <c r="AM1010" s="27"/>
      <c r="AN1010" s="769"/>
      <c r="AO1010" s="770"/>
      <c r="AP1010" s="770"/>
      <c r="AQ1010" s="770"/>
      <c r="AR1010" s="770"/>
      <c r="AS1010" s="770"/>
      <c r="AT1010" s="770"/>
      <c r="AU1010" s="770"/>
      <c r="AV1010" s="770"/>
      <c r="AW1010" s="770"/>
      <c r="AX1010" s="770"/>
      <c r="AY1010" s="770"/>
      <c r="AZ1010" s="770"/>
      <c r="BA1010" s="770"/>
      <c r="BB1010" s="770"/>
      <c r="BC1010" s="770"/>
      <c r="BD1010" s="770"/>
      <c r="BE1010" s="770"/>
      <c r="BF1010" s="770"/>
      <c r="BG1010" s="770"/>
      <c r="BH1010" s="770"/>
      <c r="BI1010" s="770"/>
      <c r="BJ1010" s="770"/>
      <c r="BK1010" s="770"/>
      <c r="BL1010" s="770"/>
      <c r="BM1010" s="770"/>
      <c r="BN1010" s="770"/>
      <c r="BO1010" s="770"/>
      <c r="BP1010" s="770"/>
      <c r="BQ1010" s="770"/>
      <c r="BR1010" s="770"/>
      <c r="BS1010" s="770"/>
      <c r="BT1010" s="770"/>
      <c r="BU1010" s="770"/>
      <c r="BV1010" s="770"/>
      <c r="BW1010" s="770"/>
      <c r="BX1010" s="770"/>
      <c r="BY1010" s="770"/>
      <c r="BZ1010" s="770"/>
      <c r="CA1010" s="770"/>
      <c r="CB1010" s="770"/>
      <c r="CC1010" s="770"/>
    </row>
    <row r="1011" spans="1:81" s="64" customFormat="1">
      <c r="A1011" s="158"/>
      <c r="B1011" s="159" t="str">
        <f>A1011&amp;"-"&amp;TEXT(COUNTIF($A$5:A1011,A1011),"000")</f>
        <v>-000</v>
      </c>
      <c r="C1011" s="52"/>
      <c r="D1011" s="27"/>
      <c r="E1011" s="28"/>
      <c r="F1011" s="27"/>
      <c r="G1011" s="27"/>
      <c r="H1011" s="52"/>
      <c r="I1011" s="380" t="str">
        <f>IFERROR(VLOOKUP($F1011,'Liste planification'!$V$2:$W$96,2,FALSE),"")</f>
        <v/>
      </c>
      <c r="J1011" s="27"/>
      <c r="K1011" s="27"/>
      <c r="L1011" s="27"/>
      <c r="M1011" s="52"/>
      <c r="N1011" s="52"/>
      <c r="O1011" s="52"/>
      <c r="P1011" s="52"/>
      <c r="Q1011" s="52"/>
      <c r="R1011" s="52"/>
      <c r="S1011" s="52"/>
      <c r="T1011" s="52"/>
      <c r="U1011" s="52"/>
      <c r="V1011" s="52"/>
      <c r="W1011" s="52"/>
      <c r="X1011" s="52"/>
      <c r="Y1011" s="194"/>
      <c r="Z1011" s="776"/>
      <c r="AA1011" s="190"/>
      <c r="AB1011" s="747">
        <f t="shared" si="60"/>
        <v>0</v>
      </c>
      <c r="AC1011" s="748">
        <f t="shared" si="61"/>
        <v>0</v>
      </c>
      <c r="AD1011" s="187"/>
      <c r="AE1011" s="186"/>
      <c r="AF1011" s="190"/>
      <c r="AG1011" s="747">
        <f t="shared" si="62"/>
        <v>0</v>
      </c>
      <c r="AH1011" s="748">
        <f t="shared" si="63"/>
        <v>0</v>
      </c>
      <c r="AI1011" s="187"/>
      <c r="AJ1011" s="52"/>
      <c r="AK1011" s="156" t="str">
        <f>IFERROR(VLOOKUP($A1011,'Liste planification'!$B$2:$C$105,2,FALSE),"")</f>
        <v/>
      </c>
      <c r="AL1011" s="27"/>
      <c r="AM1011" s="27"/>
      <c r="AN1011" s="769"/>
      <c r="AO1011" s="770"/>
      <c r="AP1011" s="770"/>
      <c r="AQ1011" s="770"/>
      <c r="AR1011" s="770"/>
      <c r="AS1011" s="770"/>
      <c r="AT1011" s="770"/>
      <c r="AU1011" s="770"/>
      <c r="AV1011" s="770"/>
      <c r="AW1011" s="770"/>
      <c r="AX1011" s="770"/>
      <c r="AY1011" s="770"/>
      <c r="AZ1011" s="770"/>
      <c r="BA1011" s="770"/>
      <c r="BB1011" s="770"/>
      <c r="BC1011" s="770"/>
      <c r="BD1011" s="770"/>
      <c r="BE1011" s="770"/>
      <c r="BF1011" s="770"/>
      <c r="BG1011" s="770"/>
      <c r="BH1011" s="770"/>
      <c r="BI1011" s="770"/>
      <c r="BJ1011" s="770"/>
      <c r="BK1011" s="770"/>
      <c r="BL1011" s="770"/>
      <c r="BM1011" s="770"/>
      <c r="BN1011" s="770"/>
      <c r="BO1011" s="770"/>
      <c r="BP1011" s="770"/>
      <c r="BQ1011" s="770"/>
      <c r="BR1011" s="770"/>
      <c r="BS1011" s="770"/>
      <c r="BT1011" s="770"/>
      <c r="BU1011" s="770"/>
      <c r="BV1011" s="770"/>
      <c r="BW1011" s="770"/>
      <c r="BX1011" s="770"/>
      <c r="BY1011" s="770"/>
      <c r="BZ1011" s="770"/>
      <c r="CA1011" s="770"/>
      <c r="CB1011" s="770"/>
      <c r="CC1011" s="770"/>
    </row>
    <row r="1012" spans="1:81" s="64" customFormat="1">
      <c r="A1012" s="158"/>
      <c r="B1012" s="159" t="str">
        <f>A1012&amp;"-"&amp;TEXT(COUNTIF($A$5:A1012,A1012),"000")</f>
        <v>-000</v>
      </c>
      <c r="C1012" s="52"/>
      <c r="D1012" s="27"/>
      <c r="E1012" s="28"/>
      <c r="F1012" s="27"/>
      <c r="G1012" s="27"/>
      <c r="H1012" s="52"/>
      <c r="I1012" s="380" t="str">
        <f>IFERROR(VLOOKUP($F1012,'Liste planification'!$V$2:$W$96,2,FALSE),"")</f>
        <v/>
      </c>
      <c r="J1012" s="27"/>
      <c r="K1012" s="27"/>
      <c r="L1012" s="27"/>
      <c r="M1012" s="52"/>
      <c r="N1012" s="52"/>
      <c r="O1012" s="52"/>
      <c r="P1012" s="52"/>
      <c r="Q1012" s="52"/>
      <c r="R1012" s="52"/>
      <c r="S1012" s="52"/>
      <c r="T1012" s="52"/>
      <c r="U1012" s="52"/>
      <c r="V1012" s="52"/>
      <c r="W1012" s="52"/>
      <c r="X1012" s="52"/>
      <c r="Y1012" s="194"/>
      <c r="Z1012" s="776"/>
      <c r="AA1012" s="190"/>
      <c r="AB1012" s="747">
        <f t="shared" ref="AB1012:AB1075" si="64">AA1012/$AB$1</f>
        <v>0</v>
      </c>
      <c r="AC1012" s="748">
        <f t="shared" ref="AC1012:AC1075" si="65">AA1012/$AC$1</f>
        <v>0</v>
      </c>
      <c r="AD1012" s="187"/>
      <c r="AE1012" s="186"/>
      <c r="AF1012" s="190"/>
      <c r="AG1012" s="747">
        <f t="shared" ref="AG1012:AG1075" si="66">AF1012/$AB$1</f>
        <v>0</v>
      </c>
      <c r="AH1012" s="748">
        <f t="shared" ref="AH1012:AH1075" si="67">AF1012/$AC$1</f>
        <v>0</v>
      </c>
      <c r="AI1012" s="187"/>
      <c r="AJ1012" s="52"/>
      <c r="AK1012" s="156" t="str">
        <f>IFERROR(VLOOKUP($A1012,'Liste planification'!$B$2:$C$105,2,FALSE),"")</f>
        <v/>
      </c>
      <c r="AL1012" s="27"/>
      <c r="AM1012" s="27"/>
      <c r="AN1012" s="769"/>
      <c r="AO1012" s="770"/>
      <c r="AP1012" s="770"/>
      <c r="AQ1012" s="770"/>
      <c r="AR1012" s="770"/>
      <c r="AS1012" s="770"/>
      <c r="AT1012" s="770"/>
      <c r="AU1012" s="770"/>
      <c r="AV1012" s="770"/>
      <c r="AW1012" s="770"/>
      <c r="AX1012" s="770"/>
      <c r="AY1012" s="770"/>
      <c r="AZ1012" s="770"/>
      <c r="BA1012" s="770"/>
      <c r="BB1012" s="770"/>
      <c r="BC1012" s="770"/>
      <c r="BD1012" s="770"/>
      <c r="BE1012" s="770"/>
      <c r="BF1012" s="770"/>
      <c r="BG1012" s="770"/>
      <c r="BH1012" s="770"/>
      <c r="BI1012" s="770"/>
      <c r="BJ1012" s="770"/>
      <c r="BK1012" s="770"/>
      <c r="BL1012" s="770"/>
      <c r="BM1012" s="770"/>
      <c r="BN1012" s="770"/>
      <c r="BO1012" s="770"/>
      <c r="BP1012" s="770"/>
      <c r="BQ1012" s="770"/>
      <c r="BR1012" s="770"/>
      <c r="BS1012" s="770"/>
      <c r="BT1012" s="770"/>
      <c r="BU1012" s="770"/>
      <c r="BV1012" s="770"/>
      <c r="BW1012" s="770"/>
      <c r="BX1012" s="770"/>
      <c r="BY1012" s="770"/>
      <c r="BZ1012" s="770"/>
      <c r="CA1012" s="770"/>
      <c r="CB1012" s="770"/>
      <c r="CC1012" s="770"/>
    </row>
    <row r="1013" spans="1:81" s="64" customFormat="1">
      <c r="A1013" s="158"/>
      <c r="B1013" s="159" t="str">
        <f>A1013&amp;"-"&amp;TEXT(COUNTIF($A$5:A1013,A1013),"000")</f>
        <v>-000</v>
      </c>
      <c r="C1013" s="52"/>
      <c r="D1013" s="27"/>
      <c r="E1013" s="28"/>
      <c r="F1013" s="27"/>
      <c r="G1013" s="27"/>
      <c r="H1013" s="52"/>
      <c r="I1013" s="380" t="str">
        <f>IFERROR(VLOOKUP($F1013,'Liste planification'!$V$2:$W$96,2,FALSE),"")</f>
        <v/>
      </c>
      <c r="J1013" s="27"/>
      <c r="K1013" s="27"/>
      <c r="L1013" s="27"/>
      <c r="M1013" s="52"/>
      <c r="N1013" s="52"/>
      <c r="O1013" s="52"/>
      <c r="P1013" s="52"/>
      <c r="Q1013" s="52"/>
      <c r="R1013" s="52"/>
      <c r="S1013" s="52"/>
      <c r="T1013" s="52"/>
      <c r="U1013" s="52"/>
      <c r="V1013" s="52"/>
      <c r="W1013" s="52"/>
      <c r="X1013" s="52"/>
      <c r="Y1013" s="194"/>
      <c r="Z1013" s="776"/>
      <c r="AA1013" s="190"/>
      <c r="AB1013" s="747">
        <f t="shared" si="64"/>
        <v>0</v>
      </c>
      <c r="AC1013" s="748">
        <f t="shared" si="65"/>
        <v>0</v>
      </c>
      <c r="AD1013" s="187"/>
      <c r="AE1013" s="186"/>
      <c r="AF1013" s="190"/>
      <c r="AG1013" s="747">
        <f t="shared" si="66"/>
        <v>0</v>
      </c>
      <c r="AH1013" s="748">
        <f t="shared" si="67"/>
        <v>0</v>
      </c>
      <c r="AI1013" s="187"/>
      <c r="AJ1013" s="52"/>
      <c r="AK1013" s="156" t="str">
        <f>IFERROR(VLOOKUP($A1013,'Liste planification'!$B$2:$C$105,2,FALSE),"")</f>
        <v/>
      </c>
      <c r="AL1013" s="27"/>
      <c r="AM1013" s="27"/>
      <c r="AN1013" s="769"/>
      <c r="AO1013" s="770"/>
      <c r="AP1013" s="770"/>
      <c r="AQ1013" s="770"/>
      <c r="AR1013" s="770"/>
      <c r="AS1013" s="770"/>
      <c r="AT1013" s="770"/>
      <c r="AU1013" s="770"/>
      <c r="AV1013" s="770"/>
      <c r="AW1013" s="770"/>
      <c r="AX1013" s="770"/>
      <c r="AY1013" s="770"/>
      <c r="AZ1013" s="770"/>
      <c r="BA1013" s="770"/>
      <c r="BB1013" s="770"/>
      <c r="BC1013" s="770"/>
      <c r="BD1013" s="770"/>
      <c r="BE1013" s="770"/>
      <c r="BF1013" s="770"/>
      <c r="BG1013" s="770"/>
      <c r="BH1013" s="770"/>
      <c r="BI1013" s="770"/>
      <c r="BJ1013" s="770"/>
      <c r="BK1013" s="770"/>
      <c r="BL1013" s="770"/>
      <c r="BM1013" s="770"/>
      <c r="BN1013" s="770"/>
      <c r="BO1013" s="770"/>
      <c r="BP1013" s="770"/>
      <c r="BQ1013" s="770"/>
      <c r="BR1013" s="770"/>
      <c r="BS1013" s="770"/>
      <c r="BT1013" s="770"/>
      <c r="BU1013" s="770"/>
      <c r="BV1013" s="770"/>
      <c r="BW1013" s="770"/>
      <c r="BX1013" s="770"/>
      <c r="BY1013" s="770"/>
      <c r="BZ1013" s="770"/>
      <c r="CA1013" s="770"/>
      <c r="CB1013" s="770"/>
      <c r="CC1013" s="770"/>
    </row>
    <row r="1014" spans="1:81" s="64" customFormat="1">
      <c r="A1014" s="158"/>
      <c r="B1014" s="159" t="str">
        <f>A1014&amp;"-"&amp;TEXT(COUNTIF($A$5:A1014,A1014),"000")</f>
        <v>-000</v>
      </c>
      <c r="C1014" s="52"/>
      <c r="D1014" s="27"/>
      <c r="E1014" s="28"/>
      <c r="F1014" s="27"/>
      <c r="G1014" s="27"/>
      <c r="H1014" s="52"/>
      <c r="I1014" s="380" t="str">
        <f>IFERROR(VLOOKUP($F1014,'Liste planification'!$V$2:$W$96,2,FALSE),"")</f>
        <v/>
      </c>
      <c r="J1014" s="27"/>
      <c r="K1014" s="27"/>
      <c r="L1014" s="27"/>
      <c r="M1014" s="52"/>
      <c r="N1014" s="52"/>
      <c r="O1014" s="52"/>
      <c r="P1014" s="52"/>
      <c r="Q1014" s="52"/>
      <c r="R1014" s="52"/>
      <c r="S1014" s="52"/>
      <c r="T1014" s="52"/>
      <c r="U1014" s="52"/>
      <c r="V1014" s="52"/>
      <c r="W1014" s="52"/>
      <c r="X1014" s="52"/>
      <c r="Y1014" s="194"/>
      <c r="Z1014" s="776"/>
      <c r="AA1014" s="190"/>
      <c r="AB1014" s="747">
        <f t="shared" si="64"/>
        <v>0</v>
      </c>
      <c r="AC1014" s="748">
        <f t="shared" si="65"/>
        <v>0</v>
      </c>
      <c r="AD1014" s="187"/>
      <c r="AE1014" s="186"/>
      <c r="AF1014" s="190"/>
      <c r="AG1014" s="747">
        <f t="shared" si="66"/>
        <v>0</v>
      </c>
      <c r="AH1014" s="748">
        <f t="shared" si="67"/>
        <v>0</v>
      </c>
      <c r="AI1014" s="187"/>
      <c r="AJ1014" s="52"/>
      <c r="AK1014" s="156" t="str">
        <f>IFERROR(VLOOKUP($A1014,'Liste planification'!$B$2:$C$105,2,FALSE),"")</f>
        <v/>
      </c>
      <c r="AL1014" s="27"/>
      <c r="AM1014" s="27"/>
      <c r="AN1014" s="769"/>
      <c r="AO1014" s="770"/>
      <c r="AP1014" s="770"/>
      <c r="AQ1014" s="770"/>
      <c r="AR1014" s="770"/>
      <c r="AS1014" s="770"/>
      <c r="AT1014" s="770"/>
      <c r="AU1014" s="770"/>
      <c r="AV1014" s="770"/>
      <c r="AW1014" s="770"/>
      <c r="AX1014" s="770"/>
      <c r="AY1014" s="770"/>
      <c r="AZ1014" s="770"/>
      <c r="BA1014" s="770"/>
      <c r="BB1014" s="770"/>
      <c r="BC1014" s="770"/>
      <c r="BD1014" s="770"/>
      <c r="BE1014" s="770"/>
      <c r="BF1014" s="770"/>
      <c r="BG1014" s="770"/>
      <c r="BH1014" s="770"/>
      <c r="BI1014" s="770"/>
      <c r="BJ1014" s="770"/>
      <c r="BK1014" s="770"/>
      <c r="BL1014" s="770"/>
      <c r="BM1014" s="770"/>
      <c r="BN1014" s="770"/>
      <c r="BO1014" s="770"/>
      <c r="BP1014" s="770"/>
      <c r="BQ1014" s="770"/>
      <c r="BR1014" s="770"/>
      <c r="BS1014" s="770"/>
      <c r="BT1014" s="770"/>
      <c r="BU1014" s="770"/>
      <c r="BV1014" s="770"/>
      <c r="BW1014" s="770"/>
      <c r="BX1014" s="770"/>
      <c r="BY1014" s="770"/>
      <c r="BZ1014" s="770"/>
      <c r="CA1014" s="770"/>
      <c r="CB1014" s="770"/>
      <c r="CC1014" s="770"/>
    </row>
    <row r="1015" spans="1:81" s="64" customFormat="1">
      <c r="A1015" s="158"/>
      <c r="B1015" s="159" t="str">
        <f>A1015&amp;"-"&amp;TEXT(COUNTIF($A$5:A1015,A1015),"000")</f>
        <v>-000</v>
      </c>
      <c r="C1015" s="52"/>
      <c r="D1015" s="27"/>
      <c r="E1015" s="28"/>
      <c r="F1015" s="27"/>
      <c r="G1015" s="27"/>
      <c r="H1015" s="52"/>
      <c r="I1015" s="380" t="str">
        <f>IFERROR(VLOOKUP($F1015,'Liste planification'!$V$2:$W$96,2,FALSE),"")</f>
        <v/>
      </c>
      <c r="J1015" s="27"/>
      <c r="K1015" s="27"/>
      <c r="L1015" s="27"/>
      <c r="M1015" s="52"/>
      <c r="N1015" s="52"/>
      <c r="O1015" s="52"/>
      <c r="P1015" s="52"/>
      <c r="Q1015" s="52"/>
      <c r="R1015" s="52"/>
      <c r="S1015" s="52"/>
      <c r="T1015" s="52"/>
      <c r="U1015" s="52"/>
      <c r="V1015" s="52"/>
      <c r="W1015" s="52"/>
      <c r="X1015" s="52"/>
      <c r="Y1015" s="194"/>
      <c r="Z1015" s="776"/>
      <c r="AA1015" s="190"/>
      <c r="AB1015" s="747">
        <f t="shared" si="64"/>
        <v>0</v>
      </c>
      <c r="AC1015" s="748">
        <f t="shared" si="65"/>
        <v>0</v>
      </c>
      <c r="AD1015" s="187"/>
      <c r="AE1015" s="186"/>
      <c r="AF1015" s="190"/>
      <c r="AG1015" s="747">
        <f t="shared" si="66"/>
        <v>0</v>
      </c>
      <c r="AH1015" s="748">
        <f t="shared" si="67"/>
        <v>0</v>
      </c>
      <c r="AI1015" s="187"/>
      <c r="AJ1015" s="52"/>
      <c r="AK1015" s="156" t="str">
        <f>IFERROR(VLOOKUP($A1015,'Liste planification'!$B$2:$C$105,2,FALSE),"")</f>
        <v/>
      </c>
      <c r="AL1015" s="27"/>
      <c r="AM1015" s="27"/>
      <c r="AN1015" s="769"/>
      <c r="AO1015" s="770"/>
      <c r="AP1015" s="770"/>
      <c r="AQ1015" s="770"/>
      <c r="AR1015" s="770"/>
      <c r="AS1015" s="770"/>
      <c r="AT1015" s="770"/>
      <c r="AU1015" s="770"/>
      <c r="AV1015" s="770"/>
      <c r="AW1015" s="770"/>
      <c r="AX1015" s="770"/>
      <c r="AY1015" s="770"/>
      <c r="AZ1015" s="770"/>
      <c r="BA1015" s="770"/>
      <c r="BB1015" s="770"/>
      <c r="BC1015" s="770"/>
      <c r="BD1015" s="770"/>
      <c r="BE1015" s="770"/>
      <c r="BF1015" s="770"/>
      <c r="BG1015" s="770"/>
      <c r="BH1015" s="770"/>
      <c r="BI1015" s="770"/>
      <c r="BJ1015" s="770"/>
      <c r="BK1015" s="770"/>
      <c r="BL1015" s="770"/>
      <c r="BM1015" s="770"/>
      <c r="BN1015" s="770"/>
      <c r="BO1015" s="770"/>
      <c r="BP1015" s="770"/>
      <c r="BQ1015" s="770"/>
      <c r="BR1015" s="770"/>
      <c r="BS1015" s="770"/>
      <c r="BT1015" s="770"/>
      <c r="BU1015" s="770"/>
      <c r="BV1015" s="770"/>
      <c r="BW1015" s="770"/>
      <c r="BX1015" s="770"/>
      <c r="BY1015" s="770"/>
      <c r="BZ1015" s="770"/>
      <c r="CA1015" s="770"/>
      <c r="CB1015" s="770"/>
      <c r="CC1015" s="770"/>
    </row>
    <row r="1016" spans="1:81" s="64" customFormat="1">
      <c r="A1016" s="158"/>
      <c r="B1016" s="159" t="str">
        <f>A1016&amp;"-"&amp;TEXT(COUNTIF($A$5:A1016,A1016),"000")</f>
        <v>-000</v>
      </c>
      <c r="C1016" s="52"/>
      <c r="D1016" s="27"/>
      <c r="E1016" s="28"/>
      <c r="F1016" s="27"/>
      <c r="G1016" s="27"/>
      <c r="H1016" s="52"/>
      <c r="I1016" s="380" t="str">
        <f>IFERROR(VLOOKUP($F1016,'Liste planification'!$V$2:$W$96,2,FALSE),"")</f>
        <v/>
      </c>
      <c r="J1016" s="27"/>
      <c r="K1016" s="27"/>
      <c r="L1016" s="27"/>
      <c r="M1016" s="52"/>
      <c r="N1016" s="52"/>
      <c r="O1016" s="52"/>
      <c r="P1016" s="52"/>
      <c r="Q1016" s="52"/>
      <c r="R1016" s="52"/>
      <c r="S1016" s="52"/>
      <c r="T1016" s="52"/>
      <c r="U1016" s="52"/>
      <c r="V1016" s="52"/>
      <c r="W1016" s="52"/>
      <c r="X1016" s="52"/>
      <c r="Y1016" s="194"/>
      <c r="Z1016" s="776"/>
      <c r="AA1016" s="190"/>
      <c r="AB1016" s="747">
        <f t="shared" si="64"/>
        <v>0</v>
      </c>
      <c r="AC1016" s="748">
        <f t="shared" si="65"/>
        <v>0</v>
      </c>
      <c r="AD1016" s="187"/>
      <c r="AE1016" s="186"/>
      <c r="AF1016" s="190"/>
      <c r="AG1016" s="747">
        <f t="shared" si="66"/>
        <v>0</v>
      </c>
      <c r="AH1016" s="748">
        <f t="shared" si="67"/>
        <v>0</v>
      </c>
      <c r="AI1016" s="187"/>
      <c r="AJ1016" s="52"/>
      <c r="AK1016" s="156" t="str">
        <f>IFERROR(VLOOKUP($A1016,'Liste planification'!$B$2:$C$105,2,FALSE),"")</f>
        <v/>
      </c>
      <c r="AL1016" s="27"/>
      <c r="AM1016" s="27"/>
      <c r="AN1016" s="769"/>
      <c r="AO1016" s="770"/>
      <c r="AP1016" s="770"/>
      <c r="AQ1016" s="770"/>
      <c r="AR1016" s="770"/>
      <c r="AS1016" s="770"/>
      <c r="AT1016" s="770"/>
      <c r="AU1016" s="770"/>
      <c r="AV1016" s="770"/>
      <c r="AW1016" s="770"/>
      <c r="AX1016" s="770"/>
      <c r="AY1016" s="770"/>
      <c r="AZ1016" s="770"/>
      <c r="BA1016" s="770"/>
      <c r="BB1016" s="770"/>
      <c r="BC1016" s="770"/>
      <c r="BD1016" s="770"/>
      <c r="BE1016" s="770"/>
      <c r="BF1016" s="770"/>
      <c r="BG1016" s="770"/>
      <c r="BH1016" s="770"/>
      <c r="BI1016" s="770"/>
      <c r="BJ1016" s="770"/>
      <c r="BK1016" s="770"/>
      <c r="BL1016" s="770"/>
      <c r="BM1016" s="770"/>
      <c r="BN1016" s="770"/>
      <c r="BO1016" s="770"/>
      <c r="BP1016" s="770"/>
      <c r="BQ1016" s="770"/>
      <c r="BR1016" s="770"/>
      <c r="BS1016" s="770"/>
      <c r="BT1016" s="770"/>
      <c r="BU1016" s="770"/>
      <c r="BV1016" s="770"/>
      <c r="BW1016" s="770"/>
      <c r="BX1016" s="770"/>
      <c r="BY1016" s="770"/>
      <c r="BZ1016" s="770"/>
      <c r="CA1016" s="770"/>
      <c r="CB1016" s="770"/>
      <c r="CC1016" s="770"/>
    </row>
    <row r="1017" spans="1:81" s="64" customFormat="1">
      <c r="A1017" s="158"/>
      <c r="B1017" s="159" t="str">
        <f>A1017&amp;"-"&amp;TEXT(COUNTIF($A$5:A1017,A1017),"000")</f>
        <v>-000</v>
      </c>
      <c r="C1017" s="52"/>
      <c r="D1017" s="27"/>
      <c r="E1017" s="28"/>
      <c r="F1017" s="27"/>
      <c r="G1017" s="27"/>
      <c r="H1017" s="52"/>
      <c r="I1017" s="380" t="str">
        <f>IFERROR(VLOOKUP($F1017,'Liste planification'!$V$2:$W$96,2,FALSE),"")</f>
        <v/>
      </c>
      <c r="J1017" s="27"/>
      <c r="K1017" s="27"/>
      <c r="L1017" s="27"/>
      <c r="M1017" s="52"/>
      <c r="N1017" s="52"/>
      <c r="O1017" s="52"/>
      <c r="P1017" s="52"/>
      <c r="Q1017" s="52"/>
      <c r="R1017" s="52"/>
      <c r="S1017" s="52"/>
      <c r="T1017" s="52"/>
      <c r="U1017" s="52"/>
      <c r="V1017" s="52"/>
      <c r="W1017" s="52"/>
      <c r="X1017" s="52"/>
      <c r="Y1017" s="194"/>
      <c r="Z1017" s="776"/>
      <c r="AA1017" s="190"/>
      <c r="AB1017" s="747">
        <f t="shared" si="64"/>
        <v>0</v>
      </c>
      <c r="AC1017" s="748">
        <f t="shared" si="65"/>
        <v>0</v>
      </c>
      <c r="AD1017" s="187"/>
      <c r="AE1017" s="186"/>
      <c r="AF1017" s="190"/>
      <c r="AG1017" s="747">
        <f t="shared" si="66"/>
        <v>0</v>
      </c>
      <c r="AH1017" s="748">
        <f t="shared" si="67"/>
        <v>0</v>
      </c>
      <c r="AI1017" s="187"/>
      <c r="AJ1017" s="52"/>
      <c r="AK1017" s="156" t="str">
        <f>IFERROR(VLOOKUP($A1017,'Liste planification'!$B$2:$C$105,2,FALSE),"")</f>
        <v/>
      </c>
      <c r="AL1017" s="27"/>
      <c r="AM1017" s="27"/>
      <c r="AN1017" s="769"/>
      <c r="AO1017" s="770"/>
      <c r="AP1017" s="770"/>
      <c r="AQ1017" s="770"/>
      <c r="AR1017" s="770"/>
      <c r="AS1017" s="770"/>
      <c r="AT1017" s="770"/>
      <c r="AU1017" s="770"/>
      <c r="AV1017" s="770"/>
      <c r="AW1017" s="770"/>
      <c r="AX1017" s="770"/>
      <c r="AY1017" s="770"/>
      <c r="AZ1017" s="770"/>
      <c r="BA1017" s="770"/>
      <c r="BB1017" s="770"/>
      <c r="BC1017" s="770"/>
      <c r="BD1017" s="770"/>
      <c r="BE1017" s="770"/>
      <c r="BF1017" s="770"/>
      <c r="BG1017" s="770"/>
      <c r="BH1017" s="770"/>
      <c r="BI1017" s="770"/>
      <c r="BJ1017" s="770"/>
      <c r="BK1017" s="770"/>
      <c r="BL1017" s="770"/>
      <c r="BM1017" s="770"/>
      <c r="BN1017" s="770"/>
      <c r="BO1017" s="770"/>
      <c r="BP1017" s="770"/>
      <c r="BQ1017" s="770"/>
      <c r="BR1017" s="770"/>
      <c r="BS1017" s="770"/>
      <c r="BT1017" s="770"/>
      <c r="BU1017" s="770"/>
      <c r="BV1017" s="770"/>
      <c r="BW1017" s="770"/>
      <c r="BX1017" s="770"/>
      <c r="BY1017" s="770"/>
      <c r="BZ1017" s="770"/>
      <c r="CA1017" s="770"/>
      <c r="CB1017" s="770"/>
      <c r="CC1017" s="770"/>
    </row>
    <row r="1018" spans="1:81" s="64" customFormat="1">
      <c r="A1018" s="158"/>
      <c r="B1018" s="159" t="str">
        <f>A1018&amp;"-"&amp;TEXT(COUNTIF($A$5:A1018,A1018),"000")</f>
        <v>-000</v>
      </c>
      <c r="C1018" s="52"/>
      <c r="D1018" s="27"/>
      <c r="E1018" s="28"/>
      <c r="F1018" s="27"/>
      <c r="G1018" s="27"/>
      <c r="H1018" s="52"/>
      <c r="I1018" s="380" t="str">
        <f>IFERROR(VLOOKUP($F1018,'Liste planification'!$V$2:$W$96,2,FALSE),"")</f>
        <v/>
      </c>
      <c r="J1018" s="27"/>
      <c r="K1018" s="27"/>
      <c r="L1018" s="27"/>
      <c r="M1018" s="52"/>
      <c r="N1018" s="52"/>
      <c r="O1018" s="52"/>
      <c r="P1018" s="52"/>
      <c r="Q1018" s="52"/>
      <c r="R1018" s="52"/>
      <c r="S1018" s="52"/>
      <c r="T1018" s="52"/>
      <c r="U1018" s="52"/>
      <c r="V1018" s="52"/>
      <c r="W1018" s="52"/>
      <c r="X1018" s="52"/>
      <c r="Y1018" s="194"/>
      <c r="Z1018" s="776"/>
      <c r="AA1018" s="190"/>
      <c r="AB1018" s="747">
        <f t="shared" si="64"/>
        <v>0</v>
      </c>
      <c r="AC1018" s="748">
        <f t="shared" si="65"/>
        <v>0</v>
      </c>
      <c r="AD1018" s="187"/>
      <c r="AE1018" s="186"/>
      <c r="AF1018" s="190"/>
      <c r="AG1018" s="747">
        <f t="shared" si="66"/>
        <v>0</v>
      </c>
      <c r="AH1018" s="748">
        <f t="shared" si="67"/>
        <v>0</v>
      </c>
      <c r="AI1018" s="187"/>
      <c r="AJ1018" s="52"/>
      <c r="AK1018" s="156" t="str">
        <f>IFERROR(VLOOKUP($A1018,'Liste planification'!$B$2:$C$105,2,FALSE),"")</f>
        <v/>
      </c>
      <c r="AL1018" s="27"/>
      <c r="AM1018" s="27"/>
      <c r="AN1018" s="769"/>
      <c r="AO1018" s="770"/>
      <c r="AP1018" s="770"/>
      <c r="AQ1018" s="770"/>
      <c r="AR1018" s="770"/>
      <c r="AS1018" s="770"/>
      <c r="AT1018" s="770"/>
      <c r="AU1018" s="770"/>
      <c r="AV1018" s="770"/>
      <c r="AW1018" s="770"/>
      <c r="AX1018" s="770"/>
      <c r="AY1018" s="770"/>
      <c r="AZ1018" s="770"/>
      <c r="BA1018" s="770"/>
      <c r="BB1018" s="770"/>
      <c r="BC1018" s="770"/>
      <c r="BD1018" s="770"/>
      <c r="BE1018" s="770"/>
      <c r="BF1018" s="770"/>
      <c r="BG1018" s="770"/>
      <c r="BH1018" s="770"/>
      <c r="BI1018" s="770"/>
      <c r="BJ1018" s="770"/>
      <c r="BK1018" s="770"/>
      <c r="BL1018" s="770"/>
      <c r="BM1018" s="770"/>
      <c r="BN1018" s="770"/>
      <c r="BO1018" s="770"/>
      <c r="BP1018" s="770"/>
      <c r="BQ1018" s="770"/>
      <c r="BR1018" s="770"/>
      <c r="BS1018" s="770"/>
      <c r="BT1018" s="770"/>
      <c r="BU1018" s="770"/>
      <c r="BV1018" s="770"/>
      <c r="BW1018" s="770"/>
      <c r="BX1018" s="770"/>
      <c r="BY1018" s="770"/>
      <c r="BZ1018" s="770"/>
      <c r="CA1018" s="770"/>
      <c r="CB1018" s="770"/>
      <c r="CC1018" s="770"/>
    </row>
    <row r="1019" spans="1:81" s="64" customFormat="1">
      <c r="A1019" s="158"/>
      <c r="B1019" s="159" t="str">
        <f>A1019&amp;"-"&amp;TEXT(COUNTIF($A$5:A1019,A1019),"000")</f>
        <v>-000</v>
      </c>
      <c r="C1019" s="52"/>
      <c r="D1019" s="27"/>
      <c r="E1019" s="28"/>
      <c r="F1019" s="27"/>
      <c r="G1019" s="27"/>
      <c r="H1019" s="52"/>
      <c r="I1019" s="380" t="str">
        <f>IFERROR(VLOOKUP($F1019,'Liste planification'!$V$2:$W$96,2,FALSE),"")</f>
        <v/>
      </c>
      <c r="J1019" s="27"/>
      <c r="K1019" s="27"/>
      <c r="L1019" s="27"/>
      <c r="M1019" s="52"/>
      <c r="N1019" s="52"/>
      <c r="O1019" s="52"/>
      <c r="P1019" s="52"/>
      <c r="Q1019" s="52"/>
      <c r="R1019" s="52"/>
      <c r="S1019" s="52"/>
      <c r="T1019" s="52"/>
      <c r="U1019" s="52"/>
      <c r="V1019" s="52"/>
      <c r="W1019" s="52"/>
      <c r="X1019" s="52"/>
      <c r="Y1019" s="194"/>
      <c r="Z1019" s="776"/>
      <c r="AA1019" s="190"/>
      <c r="AB1019" s="747">
        <f t="shared" si="64"/>
        <v>0</v>
      </c>
      <c r="AC1019" s="748">
        <f t="shared" si="65"/>
        <v>0</v>
      </c>
      <c r="AD1019" s="187"/>
      <c r="AE1019" s="186"/>
      <c r="AF1019" s="190"/>
      <c r="AG1019" s="747">
        <f t="shared" si="66"/>
        <v>0</v>
      </c>
      <c r="AH1019" s="748">
        <f t="shared" si="67"/>
        <v>0</v>
      </c>
      <c r="AI1019" s="187"/>
      <c r="AJ1019" s="52"/>
      <c r="AK1019" s="156" t="str">
        <f>IFERROR(VLOOKUP($A1019,'Liste planification'!$B$2:$C$105,2,FALSE),"")</f>
        <v/>
      </c>
      <c r="AL1019" s="27"/>
      <c r="AM1019" s="27"/>
      <c r="AN1019" s="769"/>
      <c r="AO1019" s="770"/>
      <c r="AP1019" s="770"/>
      <c r="AQ1019" s="770"/>
      <c r="AR1019" s="770"/>
      <c r="AS1019" s="770"/>
      <c r="AT1019" s="770"/>
      <c r="AU1019" s="770"/>
      <c r="AV1019" s="770"/>
      <c r="AW1019" s="770"/>
      <c r="AX1019" s="770"/>
      <c r="AY1019" s="770"/>
      <c r="AZ1019" s="770"/>
      <c r="BA1019" s="770"/>
      <c r="BB1019" s="770"/>
      <c r="BC1019" s="770"/>
      <c r="BD1019" s="770"/>
      <c r="BE1019" s="770"/>
      <c r="BF1019" s="770"/>
      <c r="BG1019" s="770"/>
      <c r="BH1019" s="770"/>
      <c r="BI1019" s="770"/>
      <c r="BJ1019" s="770"/>
      <c r="BK1019" s="770"/>
      <c r="BL1019" s="770"/>
      <c r="BM1019" s="770"/>
      <c r="BN1019" s="770"/>
      <c r="BO1019" s="770"/>
      <c r="BP1019" s="770"/>
      <c r="BQ1019" s="770"/>
      <c r="BR1019" s="770"/>
      <c r="BS1019" s="770"/>
      <c r="BT1019" s="770"/>
      <c r="BU1019" s="770"/>
      <c r="BV1019" s="770"/>
      <c r="BW1019" s="770"/>
      <c r="BX1019" s="770"/>
      <c r="BY1019" s="770"/>
      <c r="BZ1019" s="770"/>
      <c r="CA1019" s="770"/>
      <c r="CB1019" s="770"/>
      <c r="CC1019" s="770"/>
    </row>
    <row r="1020" spans="1:81" s="64" customFormat="1">
      <c r="A1020" s="158"/>
      <c r="B1020" s="159" t="str">
        <f>A1020&amp;"-"&amp;TEXT(COUNTIF($A$5:A1020,A1020),"000")</f>
        <v>-000</v>
      </c>
      <c r="C1020" s="52"/>
      <c r="D1020" s="27"/>
      <c r="E1020" s="28"/>
      <c r="F1020" s="27"/>
      <c r="G1020" s="27"/>
      <c r="H1020" s="52"/>
      <c r="I1020" s="380" t="str">
        <f>IFERROR(VLOOKUP($F1020,'Liste planification'!$V$2:$W$96,2,FALSE),"")</f>
        <v/>
      </c>
      <c r="J1020" s="27"/>
      <c r="K1020" s="27"/>
      <c r="L1020" s="27"/>
      <c r="M1020" s="52"/>
      <c r="N1020" s="52"/>
      <c r="O1020" s="52"/>
      <c r="P1020" s="52"/>
      <c r="Q1020" s="52"/>
      <c r="R1020" s="52"/>
      <c r="S1020" s="52"/>
      <c r="T1020" s="52"/>
      <c r="U1020" s="52"/>
      <c r="V1020" s="52"/>
      <c r="W1020" s="52"/>
      <c r="X1020" s="52"/>
      <c r="Y1020" s="194"/>
      <c r="Z1020" s="776"/>
      <c r="AA1020" s="190"/>
      <c r="AB1020" s="747">
        <f t="shared" si="64"/>
        <v>0</v>
      </c>
      <c r="AC1020" s="748">
        <f t="shared" si="65"/>
        <v>0</v>
      </c>
      <c r="AD1020" s="187"/>
      <c r="AE1020" s="186"/>
      <c r="AF1020" s="190"/>
      <c r="AG1020" s="747">
        <f t="shared" si="66"/>
        <v>0</v>
      </c>
      <c r="AH1020" s="748">
        <f t="shared" si="67"/>
        <v>0</v>
      </c>
      <c r="AI1020" s="187"/>
      <c r="AJ1020" s="52"/>
      <c r="AK1020" s="156" t="str">
        <f>IFERROR(VLOOKUP($A1020,'Liste planification'!$B$2:$C$105,2,FALSE),"")</f>
        <v/>
      </c>
      <c r="AL1020" s="27"/>
      <c r="AM1020" s="27"/>
      <c r="AN1020" s="769"/>
      <c r="AO1020" s="770"/>
      <c r="AP1020" s="770"/>
      <c r="AQ1020" s="770"/>
      <c r="AR1020" s="770"/>
      <c r="AS1020" s="770"/>
      <c r="AT1020" s="770"/>
      <c r="AU1020" s="770"/>
      <c r="AV1020" s="770"/>
      <c r="AW1020" s="770"/>
      <c r="AX1020" s="770"/>
      <c r="AY1020" s="770"/>
      <c r="AZ1020" s="770"/>
      <c r="BA1020" s="770"/>
      <c r="BB1020" s="770"/>
      <c r="BC1020" s="770"/>
      <c r="BD1020" s="770"/>
      <c r="BE1020" s="770"/>
      <c r="BF1020" s="770"/>
      <c r="BG1020" s="770"/>
      <c r="BH1020" s="770"/>
      <c r="BI1020" s="770"/>
      <c r="BJ1020" s="770"/>
      <c r="BK1020" s="770"/>
      <c r="BL1020" s="770"/>
      <c r="BM1020" s="770"/>
      <c r="BN1020" s="770"/>
      <c r="BO1020" s="770"/>
      <c r="BP1020" s="770"/>
      <c r="BQ1020" s="770"/>
      <c r="BR1020" s="770"/>
      <c r="BS1020" s="770"/>
      <c r="BT1020" s="770"/>
      <c r="BU1020" s="770"/>
      <c r="BV1020" s="770"/>
      <c r="BW1020" s="770"/>
      <c r="BX1020" s="770"/>
      <c r="BY1020" s="770"/>
      <c r="BZ1020" s="770"/>
      <c r="CA1020" s="770"/>
      <c r="CB1020" s="770"/>
      <c r="CC1020" s="770"/>
    </row>
    <row r="1021" spans="1:81" s="64" customFormat="1">
      <c r="A1021" s="158"/>
      <c r="B1021" s="159" t="str">
        <f>A1021&amp;"-"&amp;TEXT(COUNTIF($A$5:A1021,A1021),"000")</f>
        <v>-000</v>
      </c>
      <c r="C1021" s="52"/>
      <c r="D1021" s="27"/>
      <c r="E1021" s="28"/>
      <c r="F1021" s="27"/>
      <c r="G1021" s="27"/>
      <c r="H1021" s="52"/>
      <c r="I1021" s="380" t="str">
        <f>IFERROR(VLOOKUP($F1021,'Liste planification'!$V$2:$W$96,2,FALSE),"")</f>
        <v/>
      </c>
      <c r="J1021" s="27"/>
      <c r="K1021" s="27"/>
      <c r="L1021" s="27"/>
      <c r="M1021" s="52"/>
      <c r="N1021" s="52"/>
      <c r="O1021" s="52"/>
      <c r="P1021" s="52"/>
      <c r="Q1021" s="52"/>
      <c r="R1021" s="52"/>
      <c r="S1021" s="52"/>
      <c r="T1021" s="52"/>
      <c r="U1021" s="52"/>
      <c r="V1021" s="52"/>
      <c r="W1021" s="52"/>
      <c r="X1021" s="52"/>
      <c r="Y1021" s="194"/>
      <c r="Z1021" s="776"/>
      <c r="AA1021" s="190"/>
      <c r="AB1021" s="747">
        <f t="shared" si="64"/>
        <v>0</v>
      </c>
      <c r="AC1021" s="748">
        <f t="shared" si="65"/>
        <v>0</v>
      </c>
      <c r="AD1021" s="187"/>
      <c r="AE1021" s="186"/>
      <c r="AF1021" s="190"/>
      <c r="AG1021" s="747">
        <f t="shared" si="66"/>
        <v>0</v>
      </c>
      <c r="AH1021" s="748">
        <f t="shared" si="67"/>
        <v>0</v>
      </c>
      <c r="AI1021" s="187"/>
      <c r="AJ1021" s="52"/>
      <c r="AK1021" s="156" t="str">
        <f>IFERROR(VLOOKUP($A1021,'Liste planification'!$B$2:$C$105,2,FALSE),"")</f>
        <v/>
      </c>
      <c r="AL1021" s="27"/>
      <c r="AM1021" s="27"/>
      <c r="AN1021" s="769"/>
      <c r="AO1021" s="770"/>
      <c r="AP1021" s="770"/>
      <c r="AQ1021" s="770"/>
      <c r="AR1021" s="770"/>
      <c r="AS1021" s="770"/>
      <c r="AT1021" s="770"/>
      <c r="AU1021" s="770"/>
      <c r="AV1021" s="770"/>
      <c r="AW1021" s="770"/>
      <c r="AX1021" s="770"/>
      <c r="AY1021" s="770"/>
      <c r="AZ1021" s="770"/>
      <c r="BA1021" s="770"/>
      <c r="BB1021" s="770"/>
      <c r="BC1021" s="770"/>
      <c r="BD1021" s="770"/>
      <c r="BE1021" s="770"/>
      <c r="BF1021" s="770"/>
      <c r="BG1021" s="770"/>
      <c r="BH1021" s="770"/>
      <c r="BI1021" s="770"/>
      <c r="BJ1021" s="770"/>
      <c r="BK1021" s="770"/>
      <c r="BL1021" s="770"/>
      <c r="BM1021" s="770"/>
      <c r="BN1021" s="770"/>
      <c r="BO1021" s="770"/>
      <c r="BP1021" s="770"/>
      <c r="BQ1021" s="770"/>
      <c r="BR1021" s="770"/>
      <c r="BS1021" s="770"/>
      <c r="BT1021" s="770"/>
      <c r="BU1021" s="770"/>
      <c r="BV1021" s="770"/>
      <c r="BW1021" s="770"/>
      <c r="BX1021" s="770"/>
      <c r="BY1021" s="770"/>
      <c r="BZ1021" s="770"/>
      <c r="CA1021" s="770"/>
      <c r="CB1021" s="770"/>
      <c r="CC1021" s="770"/>
    </row>
    <row r="1022" spans="1:81" s="64" customFormat="1">
      <c r="A1022" s="158"/>
      <c r="B1022" s="159" t="str">
        <f>A1022&amp;"-"&amp;TEXT(COUNTIF($A$5:A1022,A1022),"000")</f>
        <v>-000</v>
      </c>
      <c r="C1022" s="52"/>
      <c r="D1022" s="27"/>
      <c r="E1022" s="28"/>
      <c r="F1022" s="27"/>
      <c r="G1022" s="27"/>
      <c r="H1022" s="52"/>
      <c r="I1022" s="380" t="str">
        <f>IFERROR(VLOOKUP($F1022,'Liste planification'!$V$2:$W$96,2,FALSE),"")</f>
        <v/>
      </c>
      <c r="J1022" s="27"/>
      <c r="K1022" s="27"/>
      <c r="L1022" s="27"/>
      <c r="M1022" s="52"/>
      <c r="N1022" s="52"/>
      <c r="O1022" s="52"/>
      <c r="P1022" s="52"/>
      <c r="Q1022" s="52"/>
      <c r="R1022" s="52"/>
      <c r="S1022" s="52"/>
      <c r="T1022" s="52"/>
      <c r="U1022" s="52"/>
      <c r="V1022" s="52"/>
      <c r="W1022" s="52"/>
      <c r="X1022" s="52"/>
      <c r="Y1022" s="194"/>
      <c r="Z1022" s="776"/>
      <c r="AA1022" s="190"/>
      <c r="AB1022" s="747">
        <f t="shared" si="64"/>
        <v>0</v>
      </c>
      <c r="AC1022" s="748">
        <f t="shared" si="65"/>
        <v>0</v>
      </c>
      <c r="AD1022" s="187"/>
      <c r="AE1022" s="186"/>
      <c r="AF1022" s="190"/>
      <c r="AG1022" s="747">
        <f t="shared" si="66"/>
        <v>0</v>
      </c>
      <c r="AH1022" s="748">
        <f t="shared" si="67"/>
        <v>0</v>
      </c>
      <c r="AI1022" s="187"/>
      <c r="AJ1022" s="52"/>
      <c r="AK1022" s="156" t="str">
        <f>IFERROR(VLOOKUP($A1022,'Liste planification'!$B$2:$C$105,2,FALSE),"")</f>
        <v/>
      </c>
      <c r="AL1022" s="27"/>
      <c r="AM1022" s="27"/>
      <c r="AN1022" s="769"/>
      <c r="AO1022" s="770"/>
      <c r="AP1022" s="770"/>
      <c r="AQ1022" s="770"/>
      <c r="AR1022" s="770"/>
      <c r="AS1022" s="770"/>
      <c r="AT1022" s="770"/>
      <c r="AU1022" s="770"/>
      <c r="AV1022" s="770"/>
      <c r="AW1022" s="770"/>
      <c r="AX1022" s="770"/>
      <c r="AY1022" s="770"/>
      <c r="AZ1022" s="770"/>
      <c r="BA1022" s="770"/>
      <c r="BB1022" s="770"/>
      <c r="BC1022" s="770"/>
      <c r="BD1022" s="770"/>
      <c r="BE1022" s="770"/>
      <c r="BF1022" s="770"/>
      <c r="BG1022" s="770"/>
      <c r="BH1022" s="770"/>
      <c r="BI1022" s="770"/>
      <c r="BJ1022" s="770"/>
      <c r="BK1022" s="770"/>
      <c r="BL1022" s="770"/>
      <c r="BM1022" s="770"/>
      <c r="BN1022" s="770"/>
      <c r="BO1022" s="770"/>
      <c r="BP1022" s="770"/>
      <c r="BQ1022" s="770"/>
      <c r="BR1022" s="770"/>
      <c r="BS1022" s="770"/>
      <c r="BT1022" s="770"/>
      <c r="BU1022" s="770"/>
      <c r="BV1022" s="770"/>
      <c r="BW1022" s="770"/>
      <c r="BX1022" s="770"/>
      <c r="BY1022" s="770"/>
      <c r="BZ1022" s="770"/>
      <c r="CA1022" s="770"/>
      <c r="CB1022" s="770"/>
      <c r="CC1022" s="770"/>
    </row>
    <row r="1023" spans="1:81" s="64" customFormat="1">
      <c r="A1023" s="158"/>
      <c r="B1023" s="159" t="str">
        <f>A1023&amp;"-"&amp;TEXT(COUNTIF($A$5:A1023,A1023),"000")</f>
        <v>-000</v>
      </c>
      <c r="C1023" s="52"/>
      <c r="D1023" s="27"/>
      <c r="E1023" s="28"/>
      <c r="F1023" s="27"/>
      <c r="G1023" s="27"/>
      <c r="H1023" s="52"/>
      <c r="I1023" s="380" t="str">
        <f>IFERROR(VLOOKUP($F1023,'Liste planification'!$V$2:$W$96,2,FALSE),"")</f>
        <v/>
      </c>
      <c r="J1023" s="27"/>
      <c r="K1023" s="27"/>
      <c r="L1023" s="27"/>
      <c r="M1023" s="52"/>
      <c r="N1023" s="52"/>
      <c r="O1023" s="52"/>
      <c r="P1023" s="52"/>
      <c r="Q1023" s="52"/>
      <c r="R1023" s="52"/>
      <c r="S1023" s="52"/>
      <c r="T1023" s="52"/>
      <c r="U1023" s="52"/>
      <c r="V1023" s="52"/>
      <c r="W1023" s="52"/>
      <c r="X1023" s="52"/>
      <c r="Y1023" s="194"/>
      <c r="Z1023" s="776"/>
      <c r="AA1023" s="190"/>
      <c r="AB1023" s="747">
        <f t="shared" si="64"/>
        <v>0</v>
      </c>
      <c r="AC1023" s="748">
        <f t="shared" si="65"/>
        <v>0</v>
      </c>
      <c r="AD1023" s="187"/>
      <c r="AE1023" s="186"/>
      <c r="AF1023" s="190"/>
      <c r="AG1023" s="747">
        <f t="shared" si="66"/>
        <v>0</v>
      </c>
      <c r="AH1023" s="748">
        <f t="shared" si="67"/>
        <v>0</v>
      </c>
      <c r="AI1023" s="187"/>
      <c r="AJ1023" s="52"/>
      <c r="AK1023" s="156" t="str">
        <f>IFERROR(VLOOKUP($A1023,'Liste planification'!$B$2:$C$105,2,FALSE),"")</f>
        <v/>
      </c>
      <c r="AL1023" s="27"/>
      <c r="AM1023" s="27"/>
      <c r="AN1023" s="769"/>
      <c r="AO1023" s="770"/>
      <c r="AP1023" s="770"/>
      <c r="AQ1023" s="770"/>
      <c r="AR1023" s="770"/>
      <c r="AS1023" s="770"/>
      <c r="AT1023" s="770"/>
      <c r="AU1023" s="770"/>
      <c r="AV1023" s="770"/>
      <c r="AW1023" s="770"/>
      <c r="AX1023" s="770"/>
      <c r="AY1023" s="770"/>
      <c r="AZ1023" s="770"/>
      <c r="BA1023" s="770"/>
      <c r="BB1023" s="770"/>
      <c r="BC1023" s="770"/>
      <c r="BD1023" s="770"/>
      <c r="BE1023" s="770"/>
      <c r="BF1023" s="770"/>
      <c r="BG1023" s="770"/>
      <c r="BH1023" s="770"/>
      <c r="BI1023" s="770"/>
      <c r="BJ1023" s="770"/>
      <c r="BK1023" s="770"/>
      <c r="BL1023" s="770"/>
      <c r="BM1023" s="770"/>
      <c r="BN1023" s="770"/>
      <c r="BO1023" s="770"/>
      <c r="BP1023" s="770"/>
      <c r="BQ1023" s="770"/>
      <c r="BR1023" s="770"/>
      <c r="BS1023" s="770"/>
      <c r="BT1023" s="770"/>
      <c r="BU1023" s="770"/>
      <c r="BV1023" s="770"/>
      <c r="BW1023" s="770"/>
      <c r="BX1023" s="770"/>
      <c r="BY1023" s="770"/>
      <c r="BZ1023" s="770"/>
      <c r="CA1023" s="770"/>
      <c r="CB1023" s="770"/>
      <c r="CC1023" s="770"/>
    </row>
    <row r="1024" spans="1:81" s="64" customFormat="1">
      <c r="A1024" s="158"/>
      <c r="B1024" s="159" t="str">
        <f>A1024&amp;"-"&amp;TEXT(COUNTIF($A$5:A1024,A1024),"000")</f>
        <v>-000</v>
      </c>
      <c r="C1024" s="52"/>
      <c r="D1024" s="27"/>
      <c r="E1024" s="28"/>
      <c r="F1024" s="27"/>
      <c r="G1024" s="27"/>
      <c r="H1024" s="52"/>
      <c r="I1024" s="380" t="str">
        <f>IFERROR(VLOOKUP($F1024,'Liste planification'!$V$2:$W$96,2,FALSE),"")</f>
        <v/>
      </c>
      <c r="J1024" s="27"/>
      <c r="K1024" s="27"/>
      <c r="L1024" s="27"/>
      <c r="M1024" s="52"/>
      <c r="N1024" s="52"/>
      <c r="O1024" s="52"/>
      <c r="P1024" s="52"/>
      <c r="Q1024" s="52"/>
      <c r="R1024" s="52"/>
      <c r="S1024" s="52"/>
      <c r="T1024" s="52"/>
      <c r="U1024" s="52"/>
      <c r="V1024" s="52"/>
      <c r="W1024" s="52"/>
      <c r="X1024" s="52"/>
      <c r="Y1024" s="194"/>
      <c r="Z1024" s="776"/>
      <c r="AA1024" s="190"/>
      <c r="AB1024" s="747">
        <f t="shared" si="64"/>
        <v>0</v>
      </c>
      <c r="AC1024" s="748">
        <f t="shared" si="65"/>
        <v>0</v>
      </c>
      <c r="AD1024" s="187"/>
      <c r="AE1024" s="186"/>
      <c r="AF1024" s="190"/>
      <c r="AG1024" s="747">
        <f t="shared" si="66"/>
        <v>0</v>
      </c>
      <c r="AH1024" s="748">
        <f t="shared" si="67"/>
        <v>0</v>
      </c>
      <c r="AI1024" s="187"/>
      <c r="AJ1024" s="52"/>
      <c r="AK1024" s="156" t="str">
        <f>IFERROR(VLOOKUP($A1024,'Liste planification'!$B$2:$C$105,2,FALSE),"")</f>
        <v/>
      </c>
      <c r="AL1024" s="27"/>
      <c r="AM1024" s="27"/>
      <c r="AN1024" s="769"/>
      <c r="AO1024" s="770"/>
      <c r="AP1024" s="770"/>
      <c r="AQ1024" s="770"/>
      <c r="AR1024" s="770"/>
      <c r="AS1024" s="770"/>
      <c r="AT1024" s="770"/>
      <c r="AU1024" s="770"/>
      <c r="AV1024" s="770"/>
      <c r="AW1024" s="770"/>
      <c r="AX1024" s="770"/>
      <c r="AY1024" s="770"/>
      <c r="AZ1024" s="770"/>
      <c r="BA1024" s="770"/>
      <c r="BB1024" s="770"/>
      <c r="BC1024" s="770"/>
      <c r="BD1024" s="770"/>
      <c r="BE1024" s="770"/>
      <c r="BF1024" s="770"/>
      <c r="BG1024" s="770"/>
      <c r="BH1024" s="770"/>
      <c r="BI1024" s="770"/>
      <c r="BJ1024" s="770"/>
      <c r="BK1024" s="770"/>
      <c r="BL1024" s="770"/>
      <c r="BM1024" s="770"/>
      <c r="BN1024" s="770"/>
      <c r="BO1024" s="770"/>
      <c r="BP1024" s="770"/>
      <c r="BQ1024" s="770"/>
      <c r="BR1024" s="770"/>
      <c r="BS1024" s="770"/>
      <c r="BT1024" s="770"/>
      <c r="BU1024" s="770"/>
      <c r="BV1024" s="770"/>
      <c r="BW1024" s="770"/>
      <c r="BX1024" s="770"/>
      <c r="BY1024" s="770"/>
      <c r="BZ1024" s="770"/>
      <c r="CA1024" s="770"/>
      <c r="CB1024" s="770"/>
      <c r="CC1024" s="770"/>
    </row>
    <row r="1025" spans="1:81" s="64" customFormat="1">
      <c r="A1025" s="158"/>
      <c r="B1025" s="159" t="str">
        <f>A1025&amp;"-"&amp;TEXT(COUNTIF($A$5:A1025,A1025),"000")</f>
        <v>-000</v>
      </c>
      <c r="C1025" s="52"/>
      <c r="D1025" s="27"/>
      <c r="E1025" s="28"/>
      <c r="F1025" s="27"/>
      <c r="G1025" s="27"/>
      <c r="H1025" s="52"/>
      <c r="I1025" s="380" t="str">
        <f>IFERROR(VLOOKUP($F1025,'Liste planification'!$V$2:$W$96,2,FALSE),"")</f>
        <v/>
      </c>
      <c r="J1025" s="27"/>
      <c r="K1025" s="27"/>
      <c r="L1025" s="27"/>
      <c r="M1025" s="52"/>
      <c r="N1025" s="52"/>
      <c r="O1025" s="52"/>
      <c r="P1025" s="52"/>
      <c r="Q1025" s="52"/>
      <c r="R1025" s="52"/>
      <c r="S1025" s="52"/>
      <c r="T1025" s="52"/>
      <c r="U1025" s="52"/>
      <c r="V1025" s="52"/>
      <c r="W1025" s="52"/>
      <c r="X1025" s="52"/>
      <c r="Y1025" s="194"/>
      <c r="Z1025" s="776"/>
      <c r="AA1025" s="190"/>
      <c r="AB1025" s="747">
        <f t="shared" si="64"/>
        <v>0</v>
      </c>
      <c r="AC1025" s="748">
        <f t="shared" si="65"/>
        <v>0</v>
      </c>
      <c r="AD1025" s="187"/>
      <c r="AE1025" s="186"/>
      <c r="AF1025" s="190"/>
      <c r="AG1025" s="747">
        <f t="shared" si="66"/>
        <v>0</v>
      </c>
      <c r="AH1025" s="748">
        <f t="shared" si="67"/>
        <v>0</v>
      </c>
      <c r="AI1025" s="187"/>
      <c r="AJ1025" s="52"/>
      <c r="AK1025" s="156" t="str">
        <f>IFERROR(VLOOKUP($A1025,'Liste planification'!$B$2:$C$105,2,FALSE),"")</f>
        <v/>
      </c>
      <c r="AL1025" s="27"/>
      <c r="AM1025" s="27"/>
      <c r="AN1025" s="769"/>
      <c r="AO1025" s="770"/>
      <c r="AP1025" s="770"/>
      <c r="AQ1025" s="770"/>
      <c r="AR1025" s="770"/>
      <c r="AS1025" s="770"/>
      <c r="AT1025" s="770"/>
      <c r="AU1025" s="770"/>
      <c r="AV1025" s="770"/>
      <c r="AW1025" s="770"/>
      <c r="AX1025" s="770"/>
      <c r="AY1025" s="770"/>
      <c r="AZ1025" s="770"/>
      <c r="BA1025" s="770"/>
      <c r="BB1025" s="770"/>
      <c r="BC1025" s="770"/>
      <c r="BD1025" s="770"/>
      <c r="BE1025" s="770"/>
      <c r="BF1025" s="770"/>
      <c r="BG1025" s="770"/>
      <c r="BH1025" s="770"/>
      <c r="BI1025" s="770"/>
      <c r="BJ1025" s="770"/>
      <c r="BK1025" s="770"/>
      <c r="BL1025" s="770"/>
      <c r="BM1025" s="770"/>
      <c r="BN1025" s="770"/>
      <c r="BO1025" s="770"/>
      <c r="BP1025" s="770"/>
      <c r="BQ1025" s="770"/>
      <c r="BR1025" s="770"/>
      <c r="BS1025" s="770"/>
      <c r="BT1025" s="770"/>
      <c r="BU1025" s="770"/>
      <c r="BV1025" s="770"/>
      <c r="BW1025" s="770"/>
      <c r="BX1025" s="770"/>
      <c r="BY1025" s="770"/>
      <c r="BZ1025" s="770"/>
      <c r="CA1025" s="770"/>
      <c r="CB1025" s="770"/>
      <c r="CC1025" s="770"/>
    </row>
    <row r="1026" spans="1:81" s="64" customFormat="1">
      <c r="A1026" s="158"/>
      <c r="B1026" s="159" t="str">
        <f>A1026&amp;"-"&amp;TEXT(COUNTIF($A$5:A1026,A1026),"000")</f>
        <v>-000</v>
      </c>
      <c r="C1026" s="52"/>
      <c r="D1026" s="27"/>
      <c r="E1026" s="28"/>
      <c r="F1026" s="27"/>
      <c r="G1026" s="27"/>
      <c r="H1026" s="52"/>
      <c r="I1026" s="380" t="str">
        <f>IFERROR(VLOOKUP($F1026,'Liste planification'!$V$2:$W$96,2,FALSE),"")</f>
        <v/>
      </c>
      <c r="J1026" s="27"/>
      <c r="K1026" s="27"/>
      <c r="L1026" s="27"/>
      <c r="M1026" s="52"/>
      <c r="N1026" s="52"/>
      <c r="O1026" s="52"/>
      <c r="P1026" s="52"/>
      <c r="Q1026" s="52"/>
      <c r="R1026" s="52"/>
      <c r="S1026" s="52"/>
      <c r="T1026" s="52"/>
      <c r="U1026" s="52"/>
      <c r="V1026" s="52"/>
      <c r="W1026" s="52"/>
      <c r="X1026" s="52"/>
      <c r="Y1026" s="194"/>
      <c r="Z1026" s="776"/>
      <c r="AA1026" s="190"/>
      <c r="AB1026" s="747">
        <f t="shared" si="64"/>
        <v>0</v>
      </c>
      <c r="AC1026" s="748">
        <f t="shared" si="65"/>
        <v>0</v>
      </c>
      <c r="AD1026" s="187"/>
      <c r="AE1026" s="186"/>
      <c r="AF1026" s="190"/>
      <c r="AG1026" s="747">
        <f t="shared" si="66"/>
        <v>0</v>
      </c>
      <c r="AH1026" s="748">
        <f t="shared" si="67"/>
        <v>0</v>
      </c>
      <c r="AI1026" s="187"/>
      <c r="AJ1026" s="52"/>
      <c r="AK1026" s="156" t="str">
        <f>IFERROR(VLOOKUP($A1026,'Liste planification'!$B$2:$C$105,2,FALSE),"")</f>
        <v/>
      </c>
      <c r="AL1026" s="27"/>
      <c r="AM1026" s="27"/>
      <c r="AN1026" s="769"/>
      <c r="AO1026" s="770"/>
      <c r="AP1026" s="770"/>
      <c r="AQ1026" s="770"/>
      <c r="AR1026" s="770"/>
      <c r="AS1026" s="770"/>
      <c r="AT1026" s="770"/>
      <c r="AU1026" s="770"/>
      <c r="AV1026" s="770"/>
      <c r="AW1026" s="770"/>
      <c r="AX1026" s="770"/>
      <c r="AY1026" s="770"/>
      <c r="AZ1026" s="770"/>
      <c r="BA1026" s="770"/>
      <c r="BB1026" s="770"/>
      <c r="BC1026" s="770"/>
      <c r="BD1026" s="770"/>
      <c r="BE1026" s="770"/>
      <c r="BF1026" s="770"/>
      <c r="BG1026" s="770"/>
      <c r="BH1026" s="770"/>
      <c r="BI1026" s="770"/>
      <c r="BJ1026" s="770"/>
      <c r="BK1026" s="770"/>
      <c r="BL1026" s="770"/>
      <c r="BM1026" s="770"/>
      <c r="BN1026" s="770"/>
      <c r="BO1026" s="770"/>
      <c r="BP1026" s="770"/>
      <c r="BQ1026" s="770"/>
      <c r="BR1026" s="770"/>
      <c r="BS1026" s="770"/>
      <c r="BT1026" s="770"/>
      <c r="BU1026" s="770"/>
      <c r="BV1026" s="770"/>
      <c r="BW1026" s="770"/>
      <c r="BX1026" s="770"/>
      <c r="BY1026" s="770"/>
      <c r="BZ1026" s="770"/>
      <c r="CA1026" s="770"/>
      <c r="CB1026" s="770"/>
      <c r="CC1026" s="770"/>
    </row>
    <row r="1027" spans="1:81" s="64" customFormat="1">
      <c r="A1027" s="158"/>
      <c r="B1027" s="159" t="str">
        <f>A1027&amp;"-"&amp;TEXT(COUNTIF($A$5:A1027,A1027),"000")</f>
        <v>-000</v>
      </c>
      <c r="C1027" s="52"/>
      <c r="D1027" s="27"/>
      <c r="E1027" s="28"/>
      <c r="F1027" s="27"/>
      <c r="G1027" s="27"/>
      <c r="H1027" s="52"/>
      <c r="I1027" s="380" t="str">
        <f>IFERROR(VLOOKUP($F1027,'Liste planification'!$V$2:$W$96,2,FALSE),"")</f>
        <v/>
      </c>
      <c r="J1027" s="27"/>
      <c r="K1027" s="27"/>
      <c r="L1027" s="27"/>
      <c r="M1027" s="52"/>
      <c r="N1027" s="52"/>
      <c r="O1027" s="52"/>
      <c r="P1027" s="52"/>
      <c r="Q1027" s="52"/>
      <c r="R1027" s="52"/>
      <c r="S1027" s="52"/>
      <c r="T1027" s="52"/>
      <c r="U1027" s="52"/>
      <c r="V1027" s="52"/>
      <c r="W1027" s="52"/>
      <c r="X1027" s="52"/>
      <c r="Y1027" s="194"/>
      <c r="Z1027" s="776"/>
      <c r="AA1027" s="190"/>
      <c r="AB1027" s="747">
        <f t="shared" si="64"/>
        <v>0</v>
      </c>
      <c r="AC1027" s="748">
        <f t="shared" si="65"/>
        <v>0</v>
      </c>
      <c r="AD1027" s="187"/>
      <c r="AE1027" s="186"/>
      <c r="AF1027" s="190"/>
      <c r="AG1027" s="747">
        <f t="shared" si="66"/>
        <v>0</v>
      </c>
      <c r="AH1027" s="748">
        <f t="shared" si="67"/>
        <v>0</v>
      </c>
      <c r="AI1027" s="187"/>
      <c r="AJ1027" s="52"/>
      <c r="AK1027" s="156" t="str">
        <f>IFERROR(VLOOKUP($A1027,'Liste planification'!$B$2:$C$105,2,FALSE),"")</f>
        <v/>
      </c>
      <c r="AL1027" s="27"/>
      <c r="AM1027" s="27"/>
      <c r="AN1027" s="769"/>
      <c r="AO1027" s="770"/>
      <c r="AP1027" s="770"/>
      <c r="AQ1027" s="770"/>
      <c r="AR1027" s="770"/>
      <c r="AS1027" s="770"/>
      <c r="AT1027" s="770"/>
      <c r="AU1027" s="770"/>
      <c r="AV1027" s="770"/>
      <c r="AW1027" s="770"/>
      <c r="AX1027" s="770"/>
      <c r="AY1027" s="770"/>
      <c r="AZ1027" s="770"/>
      <c r="BA1027" s="770"/>
      <c r="BB1027" s="770"/>
      <c r="BC1027" s="770"/>
      <c r="BD1027" s="770"/>
      <c r="BE1027" s="770"/>
      <c r="BF1027" s="770"/>
      <c r="BG1027" s="770"/>
      <c r="BH1027" s="770"/>
      <c r="BI1027" s="770"/>
      <c r="BJ1027" s="770"/>
      <c r="BK1027" s="770"/>
      <c r="BL1027" s="770"/>
      <c r="BM1027" s="770"/>
      <c r="BN1027" s="770"/>
      <c r="BO1027" s="770"/>
      <c r="BP1027" s="770"/>
      <c r="BQ1027" s="770"/>
      <c r="BR1027" s="770"/>
      <c r="BS1027" s="770"/>
      <c r="BT1027" s="770"/>
      <c r="BU1027" s="770"/>
      <c r="BV1027" s="770"/>
      <c r="BW1027" s="770"/>
      <c r="BX1027" s="770"/>
      <c r="BY1027" s="770"/>
      <c r="BZ1027" s="770"/>
      <c r="CA1027" s="770"/>
      <c r="CB1027" s="770"/>
      <c r="CC1027" s="770"/>
    </row>
    <row r="1028" spans="1:81" s="64" customFormat="1">
      <c r="A1028" s="158"/>
      <c r="B1028" s="159" t="str">
        <f>A1028&amp;"-"&amp;TEXT(COUNTIF($A$5:A1028,A1028),"000")</f>
        <v>-000</v>
      </c>
      <c r="C1028" s="52"/>
      <c r="D1028" s="27"/>
      <c r="E1028" s="28"/>
      <c r="F1028" s="27"/>
      <c r="G1028" s="27"/>
      <c r="H1028" s="52"/>
      <c r="I1028" s="380" t="str">
        <f>IFERROR(VLOOKUP($F1028,'Liste planification'!$V$2:$W$96,2,FALSE),"")</f>
        <v/>
      </c>
      <c r="J1028" s="27"/>
      <c r="K1028" s="27"/>
      <c r="L1028" s="27"/>
      <c r="M1028" s="52"/>
      <c r="N1028" s="52"/>
      <c r="O1028" s="52"/>
      <c r="P1028" s="52"/>
      <c r="Q1028" s="52"/>
      <c r="R1028" s="52"/>
      <c r="S1028" s="52"/>
      <c r="T1028" s="52"/>
      <c r="U1028" s="52"/>
      <c r="V1028" s="52"/>
      <c r="W1028" s="52"/>
      <c r="X1028" s="52"/>
      <c r="Y1028" s="194"/>
      <c r="Z1028" s="776"/>
      <c r="AA1028" s="190"/>
      <c r="AB1028" s="747">
        <f t="shared" si="64"/>
        <v>0</v>
      </c>
      <c r="AC1028" s="748">
        <f t="shared" si="65"/>
        <v>0</v>
      </c>
      <c r="AD1028" s="187"/>
      <c r="AE1028" s="186"/>
      <c r="AF1028" s="190"/>
      <c r="AG1028" s="747">
        <f t="shared" si="66"/>
        <v>0</v>
      </c>
      <c r="AH1028" s="748">
        <f t="shared" si="67"/>
        <v>0</v>
      </c>
      <c r="AI1028" s="187"/>
      <c r="AJ1028" s="52"/>
      <c r="AK1028" s="156" t="str">
        <f>IFERROR(VLOOKUP($A1028,'Liste planification'!$B$2:$C$105,2,FALSE),"")</f>
        <v/>
      </c>
      <c r="AL1028" s="27"/>
      <c r="AM1028" s="27"/>
      <c r="AN1028" s="769"/>
      <c r="AO1028" s="770"/>
      <c r="AP1028" s="770"/>
      <c r="AQ1028" s="770"/>
      <c r="AR1028" s="770"/>
      <c r="AS1028" s="770"/>
      <c r="AT1028" s="770"/>
      <c r="AU1028" s="770"/>
      <c r="AV1028" s="770"/>
      <c r="AW1028" s="770"/>
      <c r="AX1028" s="770"/>
      <c r="AY1028" s="770"/>
      <c r="AZ1028" s="770"/>
      <c r="BA1028" s="770"/>
      <c r="BB1028" s="770"/>
      <c r="BC1028" s="770"/>
      <c r="BD1028" s="770"/>
      <c r="BE1028" s="770"/>
      <c r="BF1028" s="770"/>
      <c r="BG1028" s="770"/>
      <c r="BH1028" s="770"/>
      <c r="BI1028" s="770"/>
      <c r="BJ1028" s="770"/>
      <c r="BK1028" s="770"/>
      <c r="BL1028" s="770"/>
      <c r="BM1028" s="770"/>
      <c r="BN1028" s="770"/>
      <c r="BO1028" s="770"/>
      <c r="BP1028" s="770"/>
      <c r="BQ1028" s="770"/>
      <c r="BR1028" s="770"/>
      <c r="BS1028" s="770"/>
      <c r="BT1028" s="770"/>
      <c r="BU1028" s="770"/>
      <c r="BV1028" s="770"/>
      <c r="BW1028" s="770"/>
      <c r="BX1028" s="770"/>
      <c r="BY1028" s="770"/>
      <c r="BZ1028" s="770"/>
      <c r="CA1028" s="770"/>
      <c r="CB1028" s="770"/>
      <c r="CC1028" s="770"/>
    </row>
    <row r="1029" spans="1:81" s="64" customFormat="1">
      <c r="A1029" s="158"/>
      <c r="B1029" s="159" t="str">
        <f>A1029&amp;"-"&amp;TEXT(COUNTIF($A$5:A1029,A1029),"000")</f>
        <v>-000</v>
      </c>
      <c r="C1029" s="52"/>
      <c r="D1029" s="27"/>
      <c r="E1029" s="28"/>
      <c r="F1029" s="27"/>
      <c r="G1029" s="27"/>
      <c r="H1029" s="52"/>
      <c r="I1029" s="380" t="str">
        <f>IFERROR(VLOOKUP($F1029,'Liste planification'!$V$2:$W$96,2,FALSE),"")</f>
        <v/>
      </c>
      <c r="J1029" s="27"/>
      <c r="K1029" s="27"/>
      <c r="L1029" s="27"/>
      <c r="M1029" s="52"/>
      <c r="N1029" s="52"/>
      <c r="O1029" s="52"/>
      <c r="P1029" s="52"/>
      <c r="Q1029" s="52"/>
      <c r="R1029" s="52"/>
      <c r="S1029" s="52"/>
      <c r="T1029" s="52"/>
      <c r="U1029" s="52"/>
      <c r="V1029" s="52"/>
      <c r="W1029" s="52"/>
      <c r="X1029" s="52"/>
      <c r="Y1029" s="194"/>
      <c r="Z1029" s="776"/>
      <c r="AA1029" s="190"/>
      <c r="AB1029" s="747">
        <f t="shared" si="64"/>
        <v>0</v>
      </c>
      <c r="AC1029" s="748">
        <f t="shared" si="65"/>
        <v>0</v>
      </c>
      <c r="AD1029" s="187"/>
      <c r="AE1029" s="186"/>
      <c r="AF1029" s="190"/>
      <c r="AG1029" s="747">
        <f t="shared" si="66"/>
        <v>0</v>
      </c>
      <c r="AH1029" s="748">
        <f t="shared" si="67"/>
        <v>0</v>
      </c>
      <c r="AI1029" s="187"/>
      <c r="AJ1029" s="52"/>
      <c r="AK1029" s="156" t="str">
        <f>IFERROR(VLOOKUP($A1029,'Liste planification'!$B$2:$C$105,2,FALSE),"")</f>
        <v/>
      </c>
      <c r="AL1029" s="27"/>
      <c r="AM1029" s="27"/>
      <c r="AN1029" s="769"/>
      <c r="AO1029" s="770"/>
      <c r="AP1029" s="770"/>
      <c r="AQ1029" s="770"/>
      <c r="AR1029" s="770"/>
      <c r="AS1029" s="770"/>
      <c r="AT1029" s="770"/>
      <c r="AU1029" s="770"/>
      <c r="AV1029" s="770"/>
      <c r="AW1029" s="770"/>
      <c r="AX1029" s="770"/>
      <c r="AY1029" s="770"/>
      <c r="AZ1029" s="770"/>
      <c r="BA1029" s="770"/>
      <c r="BB1029" s="770"/>
      <c r="BC1029" s="770"/>
      <c r="BD1029" s="770"/>
      <c r="BE1029" s="770"/>
      <c r="BF1029" s="770"/>
      <c r="BG1029" s="770"/>
      <c r="BH1029" s="770"/>
      <c r="BI1029" s="770"/>
      <c r="BJ1029" s="770"/>
      <c r="BK1029" s="770"/>
      <c r="BL1029" s="770"/>
      <c r="BM1029" s="770"/>
      <c r="BN1029" s="770"/>
      <c r="BO1029" s="770"/>
      <c r="BP1029" s="770"/>
      <c r="BQ1029" s="770"/>
      <c r="BR1029" s="770"/>
      <c r="BS1029" s="770"/>
      <c r="BT1029" s="770"/>
      <c r="BU1029" s="770"/>
      <c r="BV1029" s="770"/>
      <c r="BW1029" s="770"/>
      <c r="BX1029" s="770"/>
      <c r="BY1029" s="770"/>
      <c r="BZ1029" s="770"/>
      <c r="CA1029" s="770"/>
      <c r="CB1029" s="770"/>
      <c r="CC1029" s="770"/>
    </row>
    <row r="1030" spans="1:81" s="64" customFormat="1">
      <c r="A1030" s="158"/>
      <c r="B1030" s="159" t="str">
        <f>A1030&amp;"-"&amp;TEXT(COUNTIF($A$5:A1030,A1030),"000")</f>
        <v>-000</v>
      </c>
      <c r="C1030" s="52"/>
      <c r="D1030" s="27"/>
      <c r="E1030" s="28"/>
      <c r="F1030" s="27"/>
      <c r="G1030" s="27"/>
      <c r="H1030" s="52"/>
      <c r="I1030" s="380" t="str">
        <f>IFERROR(VLOOKUP($F1030,'Liste planification'!$V$2:$W$96,2,FALSE),"")</f>
        <v/>
      </c>
      <c r="J1030" s="27"/>
      <c r="K1030" s="27"/>
      <c r="L1030" s="27"/>
      <c r="M1030" s="52"/>
      <c r="N1030" s="52"/>
      <c r="O1030" s="52"/>
      <c r="P1030" s="52"/>
      <c r="Q1030" s="52"/>
      <c r="R1030" s="52"/>
      <c r="S1030" s="52"/>
      <c r="T1030" s="52"/>
      <c r="U1030" s="52"/>
      <c r="V1030" s="52"/>
      <c r="W1030" s="52"/>
      <c r="X1030" s="52"/>
      <c r="Y1030" s="194"/>
      <c r="Z1030" s="776"/>
      <c r="AA1030" s="190"/>
      <c r="AB1030" s="747">
        <f t="shared" si="64"/>
        <v>0</v>
      </c>
      <c r="AC1030" s="748">
        <f t="shared" si="65"/>
        <v>0</v>
      </c>
      <c r="AD1030" s="187"/>
      <c r="AE1030" s="186"/>
      <c r="AF1030" s="190"/>
      <c r="AG1030" s="747">
        <f t="shared" si="66"/>
        <v>0</v>
      </c>
      <c r="AH1030" s="748">
        <f t="shared" si="67"/>
        <v>0</v>
      </c>
      <c r="AI1030" s="187"/>
      <c r="AJ1030" s="52"/>
      <c r="AK1030" s="156" t="str">
        <f>IFERROR(VLOOKUP($A1030,'Liste planification'!$B$2:$C$105,2,FALSE),"")</f>
        <v/>
      </c>
      <c r="AL1030" s="27"/>
      <c r="AM1030" s="27"/>
      <c r="AN1030" s="769"/>
      <c r="AO1030" s="770"/>
      <c r="AP1030" s="770"/>
      <c r="AQ1030" s="770"/>
      <c r="AR1030" s="770"/>
      <c r="AS1030" s="770"/>
      <c r="AT1030" s="770"/>
      <c r="AU1030" s="770"/>
      <c r="AV1030" s="770"/>
      <c r="AW1030" s="770"/>
      <c r="AX1030" s="770"/>
      <c r="AY1030" s="770"/>
      <c r="AZ1030" s="770"/>
      <c r="BA1030" s="770"/>
      <c r="BB1030" s="770"/>
      <c r="BC1030" s="770"/>
      <c r="BD1030" s="770"/>
      <c r="BE1030" s="770"/>
      <c r="BF1030" s="770"/>
      <c r="BG1030" s="770"/>
      <c r="BH1030" s="770"/>
      <c r="BI1030" s="770"/>
      <c r="BJ1030" s="770"/>
      <c r="BK1030" s="770"/>
      <c r="BL1030" s="770"/>
      <c r="BM1030" s="770"/>
      <c r="BN1030" s="770"/>
      <c r="BO1030" s="770"/>
      <c r="BP1030" s="770"/>
      <c r="BQ1030" s="770"/>
      <c r="BR1030" s="770"/>
      <c r="BS1030" s="770"/>
      <c r="BT1030" s="770"/>
      <c r="BU1030" s="770"/>
      <c r="BV1030" s="770"/>
      <c r="BW1030" s="770"/>
      <c r="BX1030" s="770"/>
      <c r="BY1030" s="770"/>
      <c r="BZ1030" s="770"/>
      <c r="CA1030" s="770"/>
      <c r="CB1030" s="770"/>
      <c r="CC1030" s="770"/>
    </row>
    <row r="1031" spans="1:81" s="64" customFormat="1">
      <c r="A1031" s="158"/>
      <c r="B1031" s="159" t="str">
        <f>A1031&amp;"-"&amp;TEXT(COUNTIF($A$5:A1031,A1031),"000")</f>
        <v>-000</v>
      </c>
      <c r="C1031" s="52"/>
      <c r="D1031" s="27"/>
      <c r="E1031" s="28"/>
      <c r="F1031" s="27"/>
      <c r="G1031" s="27"/>
      <c r="H1031" s="52"/>
      <c r="I1031" s="380" t="str">
        <f>IFERROR(VLOOKUP($F1031,'Liste planification'!$V$2:$W$96,2,FALSE),"")</f>
        <v/>
      </c>
      <c r="J1031" s="27"/>
      <c r="K1031" s="27"/>
      <c r="L1031" s="27"/>
      <c r="M1031" s="52"/>
      <c r="N1031" s="52"/>
      <c r="O1031" s="52"/>
      <c r="P1031" s="52"/>
      <c r="Q1031" s="52"/>
      <c r="R1031" s="52"/>
      <c r="S1031" s="52"/>
      <c r="T1031" s="52"/>
      <c r="U1031" s="52"/>
      <c r="V1031" s="52"/>
      <c r="W1031" s="52"/>
      <c r="X1031" s="52"/>
      <c r="Y1031" s="194"/>
      <c r="Z1031" s="776"/>
      <c r="AA1031" s="190"/>
      <c r="AB1031" s="747">
        <f t="shared" si="64"/>
        <v>0</v>
      </c>
      <c r="AC1031" s="748">
        <f t="shared" si="65"/>
        <v>0</v>
      </c>
      <c r="AD1031" s="187"/>
      <c r="AE1031" s="186"/>
      <c r="AF1031" s="190"/>
      <c r="AG1031" s="747">
        <f t="shared" si="66"/>
        <v>0</v>
      </c>
      <c r="AH1031" s="748">
        <f t="shared" si="67"/>
        <v>0</v>
      </c>
      <c r="AI1031" s="187"/>
      <c r="AJ1031" s="52"/>
      <c r="AK1031" s="156" t="str">
        <f>IFERROR(VLOOKUP($A1031,'Liste planification'!$B$2:$C$105,2,FALSE),"")</f>
        <v/>
      </c>
      <c r="AL1031" s="27"/>
      <c r="AM1031" s="27"/>
      <c r="AN1031" s="769"/>
      <c r="AO1031" s="770"/>
      <c r="AP1031" s="770"/>
      <c r="AQ1031" s="770"/>
      <c r="AR1031" s="770"/>
      <c r="AS1031" s="770"/>
      <c r="AT1031" s="770"/>
      <c r="AU1031" s="770"/>
      <c r="AV1031" s="770"/>
      <c r="AW1031" s="770"/>
      <c r="AX1031" s="770"/>
      <c r="AY1031" s="770"/>
      <c r="AZ1031" s="770"/>
      <c r="BA1031" s="770"/>
      <c r="BB1031" s="770"/>
      <c r="BC1031" s="770"/>
      <c r="BD1031" s="770"/>
      <c r="BE1031" s="770"/>
      <c r="BF1031" s="770"/>
      <c r="BG1031" s="770"/>
      <c r="BH1031" s="770"/>
      <c r="BI1031" s="770"/>
      <c r="BJ1031" s="770"/>
      <c r="BK1031" s="770"/>
      <c r="BL1031" s="770"/>
      <c r="BM1031" s="770"/>
      <c r="BN1031" s="770"/>
      <c r="BO1031" s="770"/>
      <c r="BP1031" s="770"/>
      <c r="BQ1031" s="770"/>
      <c r="BR1031" s="770"/>
      <c r="BS1031" s="770"/>
      <c r="BT1031" s="770"/>
      <c r="BU1031" s="770"/>
      <c r="BV1031" s="770"/>
      <c r="BW1031" s="770"/>
      <c r="BX1031" s="770"/>
      <c r="BY1031" s="770"/>
      <c r="BZ1031" s="770"/>
      <c r="CA1031" s="770"/>
      <c r="CB1031" s="770"/>
      <c r="CC1031" s="770"/>
    </row>
    <row r="1032" spans="1:81" s="64" customFormat="1">
      <c r="A1032" s="158"/>
      <c r="B1032" s="159" t="str">
        <f>A1032&amp;"-"&amp;TEXT(COUNTIF($A$5:A1032,A1032),"000")</f>
        <v>-000</v>
      </c>
      <c r="C1032" s="52"/>
      <c r="D1032" s="27"/>
      <c r="E1032" s="28"/>
      <c r="F1032" s="27"/>
      <c r="G1032" s="27"/>
      <c r="H1032" s="52"/>
      <c r="I1032" s="380" t="str">
        <f>IFERROR(VLOOKUP($F1032,'Liste planification'!$V$2:$W$96,2,FALSE),"")</f>
        <v/>
      </c>
      <c r="J1032" s="27"/>
      <c r="K1032" s="27"/>
      <c r="L1032" s="27"/>
      <c r="M1032" s="52"/>
      <c r="N1032" s="52"/>
      <c r="O1032" s="52"/>
      <c r="P1032" s="52"/>
      <c r="Q1032" s="52"/>
      <c r="R1032" s="52"/>
      <c r="S1032" s="52"/>
      <c r="T1032" s="52"/>
      <c r="U1032" s="52"/>
      <c r="V1032" s="52"/>
      <c r="W1032" s="52"/>
      <c r="X1032" s="52"/>
      <c r="Y1032" s="194"/>
      <c r="Z1032" s="776"/>
      <c r="AA1032" s="190"/>
      <c r="AB1032" s="747">
        <f t="shared" si="64"/>
        <v>0</v>
      </c>
      <c r="AC1032" s="748">
        <f t="shared" si="65"/>
        <v>0</v>
      </c>
      <c r="AD1032" s="187"/>
      <c r="AE1032" s="186"/>
      <c r="AF1032" s="190"/>
      <c r="AG1032" s="747">
        <f t="shared" si="66"/>
        <v>0</v>
      </c>
      <c r="AH1032" s="748">
        <f t="shared" si="67"/>
        <v>0</v>
      </c>
      <c r="AI1032" s="187"/>
      <c r="AJ1032" s="52"/>
      <c r="AK1032" s="156" t="str">
        <f>IFERROR(VLOOKUP($A1032,'Liste planification'!$B$2:$C$105,2,FALSE),"")</f>
        <v/>
      </c>
      <c r="AL1032" s="27"/>
      <c r="AM1032" s="27"/>
      <c r="AN1032" s="769"/>
      <c r="AO1032" s="770"/>
      <c r="AP1032" s="770"/>
      <c r="AQ1032" s="770"/>
      <c r="AR1032" s="770"/>
      <c r="AS1032" s="770"/>
      <c r="AT1032" s="770"/>
      <c r="AU1032" s="770"/>
      <c r="AV1032" s="770"/>
      <c r="AW1032" s="770"/>
      <c r="AX1032" s="770"/>
      <c r="AY1032" s="770"/>
      <c r="AZ1032" s="770"/>
      <c r="BA1032" s="770"/>
      <c r="BB1032" s="770"/>
      <c r="BC1032" s="770"/>
      <c r="BD1032" s="770"/>
      <c r="BE1032" s="770"/>
      <c r="BF1032" s="770"/>
      <c r="BG1032" s="770"/>
      <c r="BH1032" s="770"/>
      <c r="BI1032" s="770"/>
      <c r="BJ1032" s="770"/>
      <c r="BK1032" s="770"/>
      <c r="BL1032" s="770"/>
      <c r="BM1032" s="770"/>
      <c r="BN1032" s="770"/>
      <c r="BO1032" s="770"/>
      <c r="BP1032" s="770"/>
      <c r="BQ1032" s="770"/>
      <c r="BR1032" s="770"/>
      <c r="BS1032" s="770"/>
      <c r="BT1032" s="770"/>
      <c r="BU1032" s="770"/>
      <c r="BV1032" s="770"/>
      <c r="BW1032" s="770"/>
      <c r="BX1032" s="770"/>
      <c r="BY1032" s="770"/>
      <c r="BZ1032" s="770"/>
      <c r="CA1032" s="770"/>
      <c r="CB1032" s="770"/>
      <c r="CC1032" s="770"/>
    </row>
    <row r="1033" spans="1:81" s="64" customFormat="1">
      <c r="A1033" s="158"/>
      <c r="B1033" s="159" t="str">
        <f>A1033&amp;"-"&amp;TEXT(COUNTIF($A$5:A1033,A1033),"000")</f>
        <v>-000</v>
      </c>
      <c r="C1033" s="52"/>
      <c r="D1033" s="27"/>
      <c r="E1033" s="28"/>
      <c r="F1033" s="27"/>
      <c r="G1033" s="27"/>
      <c r="H1033" s="52"/>
      <c r="I1033" s="380" t="str">
        <f>IFERROR(VLOOKUP($F1033,'Liste planification'!$V$2:$W$96,2,FALSE),"")</f>
        <v/>
      </c>
      <c r="J1033" s="27"/>
      <c r="K1033" s="27"/>
      <c r="L1033" s="27"/>
      <c r="M1033" s="52"/>
      <c r="N1033" s="52"/>
      <c r="O1033" s="52"/>
      <c r="P1033" s="52"/>
      <c r="Q1033" s="52"/>
      <c r="R1033" s="52"/>
      <c r="S1033" s="52"/>
      <c r="T1033" s="52"/>
      <c r="U1033" s="52"/>
      <c r="V1033" s="52"/>
      <c r="W1033" s="52"/>
      <c r="X1033" s="52"/>
      <c r="Y1033" s="194"/>
      <c r="Z1033" s="776"/>
      <c r="AA1033" s="190"/>
      <c r="AB1033" s="747">
        <f t="shared" si="64"/>
        <v>0</v>
      </c>
      <c r="AC1033" s="748">
        <f t="shared" si="65"/>
        <v>0</v>
      </c>
      <c r="AD1033" s="187"/>
      <c r="AE1033" s="186"/>
      <c r="AF1033" s="190"/>
      <c r="AG1033" s="747">
        <f t="shared" si="66"/>
        <v>0</v>
      </c>
      <c r="AH1033" s="748">
        <f t="shared" si="67"/>
        <v>0</v>
      </c>
      <c r="AI1033" s="187"/>
      <c r="AJ1033" s="52"/>
      <c r="AK1033" s="156" t="str">
        <f>IFERROR(VLOOKUP($A1033,'Liste planification'!$B$2:$C$105,2,FALSE),"")</f>
        <v/>
      </c>
      <c r="AL1033" s="27"/>
      <c r="AM1033" s="27"/>
      <c r="AN1033" s="769"/>
      <c r="AO1033" s="770"/>
      <c r="AP1033" s="770"/>
      <c r="AQ1033" s="770"/>
      <c r="AR1033" s="770"/>
      <c r="AS1033" s="770"/>
      <c r="AT1033" s="770"/>
      <c r="AU1033" s="770"/>
      <c r="AV1033" s="770"/>
      <c r="AW1033" s="770"/>
      <c r="AX1033" s="770"/>
      <c r="AY1033" s="770"/>
      <c r="AZ1033" s="770"/>
      <c r="BA1033" s="770"/>
      <c r="BB1033" s="770"/>
      <c r="BC1033" s="770"/>
      <c r="BD1033" s="770"/>
      <c r="BE1033" s="770"/>
      <c r="BF1033" s="770"/>
      <c r="BG1033" s="770"/>
      <c r="BH1033" s="770"/>
      <c r="BI1033" s="770"/>
      <c r="BJ1033" s="770"/>
      <c r="BK1033" s="770"/>
      <c r="BL1033" s="770"/>
      <c r="BM1033" s="770"/>
      <c r="BN1033" s="770"/>
      <c r="BO1033" s="770"/>
      <c r="BP1033" s="770"/>
      <c r="BQ1033" s="770"/>
      <c r="BR1033" s="770"/>
      <c r="BS1033" s="770"/>
      <c r="BT1033" s="770"/>
      <c r="BU1033" s="770"/>
      <c r="BV1033" s="770"/>
      <c r="BW1033" s="770"/>
      <c r="BX1033" s="770"/>
      <c r="BY1033" s="770"/>
      <c r="BZ1033" s="770"/>
      <c r="CA1033" s="770"/>
      <c r="CB1033" s="770"/>
      <c r="CC1033" s="770"/>
    </row>
    <row r="1034" spans="1:81" s="64" customFormat="1">
      <c r="A1034" s="158"/>
      <c r="B1034" s="159" t="str">
        <f>A1034&amp;"-"&amp;TEXT(COUNTIF($A$5:A1034,A1034),"000")</f>
        <v>-000</v>
      </c>
      <c r="C1034" s="52"/>
      <c r="D1034" s="27"/>
      <c r="E1034" s="28"/>
      <c r="F1034" s="27"/>
      <c r="G1034" s="27"/>
      <c r="H1034" s="52"/>
      <c r="I1034" s="380" t="str">
        <f>IFERROR(VLOOKUP($F1034,'Liste planification'!$V$2:$W$96,2,FALSE),"")</f>
        <v/>
      </c>
      <c r="J1034" s="27"/>
      <c r="K1034" s="27"/>
      <c r="L1034" s="27"/>
      <c r="M1034" s="52"/>
      <c r="N1034" s="52"/>
      <c r="O1034" s="52"/>
      <c r="P1034" s="52"/>
      <c r="Q1034" s="52"/>
      <c r="R1034" s="52"/>
      <c r="S1034" s="52"/>
      <c r="T1034" s="52"/>
      <c r="U1034" s="52"/>
      <c r="V1034" s="52"/>
      <c r="W1034" s="52"/>
      <c r="X1034" s="52"/>
      <c r="Y1034" s="194"/>
      <c r="Z1034" s="776"/>
      <c r="AA1034" s="190"/>
      <c r="AB1034" s="747">
        <f t="shared" si="64"/>
        <v>0</v>
      </c>
      <c r="AC1034" s="748">
        <f t="shared" si="65"/>
        <v>0</v>
      </c>
      <c r="AD1034" s="187"/>
      <c r="AE1034" s="186"/>
      <c r="AF1034" s="190"/>
      <c r="AG1034" s="747">
        <f t="shared" si="66"/>
        <v>0</v>
      </c>
      <c r="AH1034" s="748">
        <f t="shared" si="67"/>
        <v>0</v>
      </c>
      <c r="AI1034" s="187"/>
      <c r="AJ1034" s="52"/>
      <c r="AK1034" s="156" t="str">
        <f>IFERROR(VLOOKUP($A1034,'Liste planification'!$B$2:$C$105,2,FALSE),"")</f>
        <v/>
      </c>
      <c r="AL1034" s="27"/>
      <c r="AM1034" s="27"/>
      <c r="AN1034" s="769"/>
      <c r="AO1034" s="770"/>
      <c r="AP1034" s="770"/>
      <c r="AQ1034" s="770"/>
      <c r="AR1034" s="770"/>
      <c r="AS1034" s="770"/>
      <c r="AT1034" s="770"/>
      <c r="AU1034" s="770"/>
      <c r="AV1034" s="770"/>
      <c r="AW1034" s="770"/>
      <c r="AX1034" s="770"/>
      <c r="AY1034" s="770"/>
      <c r="AZ1034" s="770"/>
      <c r="BA1034" s="770"/>
      <c r="BB1034" s="770"/>
      <c r="BC1034" s="770"/>
      <c r="BD1034" s="770"/>
      <c r="BE1034" s="770"/>
      <c r="BF1034" s="770"/>
      <c r="BG1034" s="770"/>
      <c r="BH1034" s="770"/>
      <c r="BI1034" s="770"/>
      <c r="BJ1034" s="770"/>
      <c r="BK1034" s="770"/>
      <c r="BL1034" s="770"/>
      <c r="BM1034" s="770"/>
      <c r="BN1034" s="770"/>
      <c r="BO1034" s="770"/>
      <c r="BP1034" s="770"/>
      <c r="BQ1034" s="770"/>
      <c r="BR1034" s="770"/>
      <c r="BS1034" s="770"/>
      <c r="BT1034" s="770"/>
      <c r="BU1034" s="770"/>
      <c r="BV1034" s="770"/>
      <c r="BW1034" s="770"/>
      <c r="BX1034" s="770"/>
      <c r="BY1034" s="770"/>
      <c r="BZ1034" s="770"/>
      <c r="CA1034" s="770"/>
      <c r="CB1034" s="770"/>
      <c r="CC1034" s="770"/>
    </row>
    <row r="1035" spans="1:81" s="64" customFormat="1">
      <c r="A1035" s="158"/>
      <c r="B1035" s="159" t="str">
        <f>A1035&amp;"-"&amp;TEXT(COUNTIF($A$5:A1035,A1035),"000")</f>
        <v>-000</v>
      </c>
      <c r="C1035" s="52"/>
      <c r="D1035" s="27"/>
      <c r="E1035" s="28"/>
      <c r="F1035" s="27"/>
      <c r="G1035" s="27"/>
      <c r="H1035" s="52"/>
      <c r="I1035" s="380" t="str">
        <f>IFERROR(VLOOKUP($F1035,'Liste planification'!$V$2:$W$96,2,FALSE),"")</f>
        <v/>
      </c>
      <c r="J1035" s="27"/>
      <c r="K1035" s="27"/>
      <c r="L1035" s="27"/>
      <c r="M1035" s="52"/>
      <c r="N1035" s="52"/>
      <c r="O1035" s="52"/>
      <c r="P1035" s="52"/>
      <c r="Q1035" s="52"/>
      <c r="R1035" s="52"/>
      <c r="S1035" s="52"/>
      <c r="T1035" s="52"/>
      <c r="U1035" s="52"/>
      <c r="V1035" s="52"/>
      <c r="W1035" s="52"/>
      <c r="X1035" s="52"/>
      <c r="Y1035" s="194"/>
      <c r="Z1035" s="776"/>
      <c r="AA1035" s="190"/>
      <c r="AB1035" s="747">
        <f t="shared" si="64"/>
        <v>0</v>
      </c>
      <c r="AC1035" s="748">
        <f t="shared" si="65"/>
        <v>0</v>
      </c>
      <c r="AD1035" s="187"/>
      <c r="AE1035" s="186"/>
      <c r="AF1035" s="190"/>
      <c r="AG1035" s="747">
        <f t="shared" si="66"/>
        <v>0</v>
      </c>
      <c r="AH1035" s="748">
        <f t="shared" si="67"/>
        <v>0</v>
      </c>
      <c r="AI1035" s="187"/>
      <c r="AJ1035" s="52"/>
      <c r="AK1035" s="156" t="str">
        <f>IFERROR(VLOOKUP($A1035,'Liste planification'!$B$2:$C$105,2,FALSE),"")</f>
        <v/>
      </c>
      <c r="AL1035" s="27"/>
      <c r="AM1035" s="27"/>
      <c r="AN1035" s="769"/>
      <c r="AO1035" s="770"/>
      <c r="AP1035" s="770"/>
      <c r="AQ1035" s="770"/>
      <c r="AR1035" s="770"/>
      <c r="AS1035" s="770"/>
      <c r="AT1035" s="770"/>
      <c r="AU1035" s="770"/>
      <c r="AV1035" s="770"/>
      <c r="AW1035" s="770"/>
      <c r="AX1035" s="770"/>
      <c r="AY1035" s="770"/>
      <c r="AZ1035" s="770"/>
      <c r="BA1035" s="770"/>
      <c r="BB1035" s="770"/>
      <c r="BC1035" s="770"/>
      <c r="BD1035" s="770"/>
      <c r="BE1035" s="770"/>
      <c r="BF1035" s="770"/>
      <c r="BG1035" s="770"/>
      <c r="BH1035" s="770"/>
      <c r="BI1035" s="770"/>
      <c r="BJ1035" s="770"/>
      <c r="BK1035" s="770"/>
      <c r="BL1035" s="770"/>
      <c r="BM1035" s="770"/>
      <c r="BN1035" s="770"/>
      <c r="BO1035" s="770"/>
      <c r="BP1035" s="770"/>
      <c r="BQ1035" s="770"/>
      <c r="BR1035" s="770"/>
      <c r="BS1035" s="770"/>
      <c r="BT1035" s="770"/>
      <c r="BU1035" s="770"/>
      <c r="BV1035" s="770"/>
      <c r="BW1035" s="770"/>
      <c r="BX1035" s="770"/>
      <c r="BY1035" s="770"/>
      <c r="BZ1035" s="770"/>
      <c r="CA1035" s="770"/>
      <c r="CB1035" s="770"/>
      <c r="CC1035" s="770"/>
    </row>
    <row r="1036" spans="1:81" s="64" customFormat="1">
      <c r="A1036" s="158"/>
      <c r="B1036" s="159" t="str">
        <f>A1036&amp;"-"&amp;TEXT(COUNTIF($A$5:A1036,A1036),"000")</f>
        <v>-000</v>
      </c>
      <c r="C1036" s="52"/>
      <c r="D1036" s="27"/>
      <c r="E1036" s="28"/>
      <c r="F1036" s="27"/>
      <c r="G1036" s="27"/>
      <c r="H1036" s="52"/>
      <c r="I1036" s="380" t="str">
        <f>IFERROR(VLOOKUP($F1036,'Liste planification'!$V$2:$W$96,2,FALSE),"")</f>
        <v/>
      </c>
      <c r="J1036" s="27"/>
      <c r="K1036" s="27"/>
      <c r="L1036" s="27"/>
      <c r="M1036" s="52"/>
      <c r="N1036" s="52"/>
      <c r="O1036" s="52"/>
      <c r="P1036" s="52"/>
      <c r="Q1036" s="52"/>
      <c r="R1036" s="52"/>
      <c r="S1036" s="52"/>
      <c r="T1036" s="52"/>
      <c r="U1036" s="52"/>
      <c r="V1036" s="52"/>
      <c r="W1036" s="52"/>
      <c r="X1036" s="52"/>
      <c r="Y1036" s="194"/>
      <c r="Z1036" s="776"/>
      <c r="AA1036" s="190"/>
      <c r="AB1036" s="747">
        <f t="shared" si="64"/>
        <v>0</v>
      </c>
      <c r="AC1036" s="748">
        <f t="shared" si="65"/>
        <v>0</v>
      </c>
      <c r="AD1036" s="187"/>
      <c r="AE1036" s="186"/>
      <c r="AF1036" s="190"/>
      <c r="AG1036" s="747">
        <f t="shared" si="66"/>
        <v>0</v>
      </c>
      <c r="AH1036" s="748">
        <f t="shared" si="67"/>
        <v>0</v>
      </c>
      <c r="AI1036" s="187"/>
      <c r="AJ1036" s="52"/>
      <c r="AK1036" s="156" t="str">
        <f>IFERROR(VLOOKUP($A1036,'Liste planification'!$B$2:$C$105,2,FALSE),"")</f>
        <v/>
      </c>
      <c r="AL1036" s="27"/>
      <c r="AM1036" s="27"/>
      <c r="AN1036" s="769"/>
      <c r="AO1036" s="770"/>
      <c r="AP1036" s="770"/>
      <c r="AQ1036" s="770"/>
      <c r="AR1036" s="770"/>
      <c r="AS1036" s="770"/>
      <c r="AT1036" s="770"/>
      <c r="AU1036" s="770"/>
      <c r="AV1036" s="770"/>
      <c r="AW1036" s="770"/>
      <c r="AX1036" s="770"/>
      <c r="AY1036" s="770"/>
      <c r="AZ1036" s="770"/>
      <c r="BA1036" s="770"/>
      <c r="BB1036" s="770"/>
      <c r="BC1036" s="770"/>
      <c r="BD1036" s="770"/>
      <c r="BE1036" s="770"/>
      <c r="BF1036" s="770"/>
      <c r="BG1036" s="770"/>
      <c r="BH1036" s="770"/>
      <c r="BI1036" s="770"/>
      <c r="BJ1036" s="770"/>
      <c r="BK1036" s="770"/>
      <c r="BL1036" s="770"/>
      <c r="BM1036" s="770"/>
      <c r="BN1036" s="770"/>
      <c r="BO1036" s="770"/>
      <c r="BP1036" s="770"/>
      <c r="BQ1036" s="770"/>
      <c r="BR1036" s="770"/>
      <c r="BS1036" s="770"/>
      <c r="BT1036" s="770"/>
      <c r="BU1036" s="770"/>
      <c r="BV1036" s="770"/>
      <c r="BW1036" s="770"/>
      <c r="BX1036" s="770"/>
      <c r="BY1036" s="770"/>
      <c r="BZ1036" s="770"/>
      <c r="CA1036" s="770"/>
      <c r="CB1036" s="770"/>
      <c r="CC1036" s="770"/>
    </row>
    <row r="1037" spans="1:81" s="64" customFormat="1">
      <c r="A1037" s="158"/>
      <c r="B1037" s="159" t="str">
        <f>A1037&amp;"-"&amp;TEXT(COUNTIF($A$5:A1037,A1037),"000")</f>
        <v>-000</v>
      </c>
      <c r="C1037" s="52"/>
      <c r="D1037" s="27"/>
      <c r="E1037" s="28"/>
      <c r="F1037" s="27"/>
      <c r="G1037" s="27"/>
      <c r="H1037" s="52"/>
      <c r="I1037" s="380" t="str">
        <f>IFERROR(VLOOKUP($F1037,'Liste planification'!$V$2:$W$96,2,FALSE),"")</f>
        <v/>
      </c>
      <c r="J1037" s="27"/>
      <c r="K1037" s="27"/>
      <c r="L1037" s="27"/>
      <c r="M1037" s="52"/>
      <c r="N1037" s="52"/>
      <c r="O1037" s="52"/>
      <c r="P1037" s="52"/>
      <c r="Q1037" s="52"/>
      <c r="R1037" s="52"/>
      <c r="S1037" s="52"/>
      <c r="T1037" s="52"/>
      <c r="U1037" s="52"/>
      <c r="V1037" s="52"/>
      <c r="W1037" s="52"/>
      <c r="X1037" s="52"/>
      <c r="Y1037" s="194"/>
      <c r="Z1037" s="776"/>
      <c r="AA1037" s="190"/>
      <c r="AB1037" s="747">
        <f t="shared" si="64"/>
        <v>0</v>
      </c>
      <c r="AC1037" s="748">
        <f t="shared" si="65"/>
        <v>0</v>
      </c>
      <c r="AD1037" s="187"/>
      <c r="AE1037" s="186"/>
      <c r="AF1037" s="190"/>
      <c r="AG1037" s="747">
        <f t="shared" si="66"/>
        <v>0</v>
      </c>
      <c r="AH1037" s="748">
        <f t="shared" si="67"/>
        <v>0</v>
      </c>
      <c r="AI1037" s="187"/>
      <c r="AJ1037" s="52"/>
      <c r="AK1037" s="156" t="str">
        <f>IFERROR(VLOOKUP($A1037,'Liste planification'!$B$2:$C$105,2,FALSE),"")</f>
        <v/>
      </c>
      <c r="AL1037" s="27"/>
      <c r="AM1037" s="27"/>
      <c r="AN1037" s="769"/>
      <c r="AO1037" s="770"/>
      <c r="AP1037" s="770"/>
      <c r="AQ1037" s="770"/>
      <c r="AR1037" s="770"/>
      <c r="AS1037" s="770"/>
      <c r="AT1037" s="770"/>
      <c r="AU1037" s="770"/>
      <c r="AV1037" s="770"/>
      <c r="AW1037" s="770"/>
      <c r="AX1037" s="770"/>
      <c r="AY1037" s="770"/>
      <c r="AZ1037" s="770"/>
      <c r="BA1037" s="770"/>
      <c r="BB1037" s="770"/>
      <c r="BC1037" s="770"/>
      <c r="BD1037" s="770"/>
      <c r="BE1037" s="770"/>
      <c r="BF1037" s="770"/>
      <c r="BG1037" s="770"/>
      <c r="BH1037" s="770"/>
      <c r="BI1037" s="770"/>
      <c r="BJ1037" s="770"/>
      <c r="BK1037" s="770"/>
      <c r="BL1037" s="770"/>
      <c r="BM1037" s="770"/>
      <c r="BN1037" s="770"/>
      <c r="BO1037" s="770"/>
      <c r="BP1037" s="770"/>
      <c r="BQ1037" s="770"/>
      <c r="BR1037" s="770"/>
      <c r="BS1037" s="770"/>
      <c r="BT1037" s="770"/>
      <c r="BU1037" s="770"/>
      <c r="BV1037" s="770"/>
      <c r="BW1037" s="770"/>
      <c r="BX1037" s="770"/>
      <c r="BY1037" s="770"/>
      <c r="BZ1037" s="770"/>
      <c r="CA1037" s="770"/>
      <c r="CB1037" s="770"/>
      <c r="CC1037" s="770"/>
    </row>
    <row r="1038" spans="1:81" s="64" customFormat="1">
      <c r="A1038" s="158"/>
      <c r="B1038" s="159" t="str">
        <f>A1038&amp;"-"&amp;TEXT(COUNTIF($A$5:A1038,A1038),"000")</f>
        <v>-000</v>
      </c>
      <c r="C1038" s="52"/>
      <c r="D1038" s="27"/>
      <c r="E1038" s="28"/>
      <c r="F1038" s="27"/>
      <c r="G1038" s="27"/>
      <c r="H1038" s="52"/>
      <c r="I1038" s="380" t="str">
        <f>IFERROR(VLOOKUP($F1038,'Liste planification'!$V$2:$W$96,2,FALSE),"")</f>
        <v/>
      </c>
      <c r="J1038" s="27"/>
      <c r="K1038" s="27"/>
      <c r="L1038" s="27"/>
      <c r="M1038" s="52"/>
      <c r="N1038" s="52"/>
      <c r="O1038" s="52"/>
      <c r="P1038" s="52"/>
      <c r="Q1038" s="52"/>
      <c r="R1038" s="52"/>
      <c r="S1038" s="52"/>
      <c r="T1038" s="52"/>
      <c r="U1038" s="52"/>
      <c r="V1038" s="52"/>
      <c r="W1038" s="52"/>
      <c r="X1038" s="52"/>
      <c r="Y1038" s="194"/>
      <c r="Z1038" s="776"/>
      <c r="AA1038" s="190"/>
      <c r="AB1038" s="747">
        <f t="shared" si="64"/>
        <v>0</v>
      </c>
      <c r="AC1038" s="748">
        <f t="shared" si="65"/>
        <v>0</v>
      </c>
      <c r="AD1038" s="187"/>
      <c r="AE1038" s="186"/>
      <c r="AF1038" s="190"/>
      <c r="AG1038" s="747">
        <f t="shared" si="66"/>
        <v>0</v>
      </c>
      <c r="AH1038" s="748">
        <f t="shared" si="67"/>
        <v>0</v>
      </c>
      <c r="AI1038" s="187"/>
      <c r="AJ1038" s="52"/>
      <c r="AK1038" s="156" t="str">
        <f>IFERROR(VLOOKUP($A1038,'Liste planification'!$B$2:$C$105,2,FALSE),"")</f>
        <v/>
      </c>
      <c r="AL1038" s="27"/>
      <c r="AM1038" s="27"/>
      <c r="AN1038" s="769"/>
      <c r="AO1038" s="770"/>
      <c r="AP1038" s="770"/>
      <c r="AQ1038" s="770"/>
      <c r="AR1038" s="770"/>
      <c r="AS1038" s="770"/>
      <c r="AT1038" s="770"/>
      <c r="AU1038" s="770"/>
      <c r="AV1038" s="770"/>
      <c r="AW1038" s="770"/>
      <c r="AX1038" s="770"/>
      <c r="AY1038" s="770"/>
      <c r="AZ1038" s="770"/>
      <c r="BA1038" s="770"/>
      <c r="BB1038" s="770"/>
      <c r="BC1038" s="770"/>
      <c r="BD1038" s="770"/>
      <c r="BE1038" s="770"/>
      <c r="BF1038" s="770"/>
      <c r="BG1038" s="770"/>
      <c r="BH1038" s="770"/>
      <c r="BI1038" s="770"/>
      <c r="BJ1038" s="770"/>
      <c r="BK1038" s="770"/>
      <c r="BL1038" s="770"/>
      <c r="BM1038" s="770"/>
      <c r="BN1038" s="770"/>
      <c r="BO1038" s="770"/>
      <c r="BP1038" s="770"/>
      <c r="BQ1038" s="770"/>
      <c r="BR1038" s="770"/>
      <c r="BS1038" s="770"/>
      <c r="BT1038" s="770"/>
      <c r="BU1038" s="770"/>
      <c r="BV1038" s="770"/>
      <c r="BW1038" s="770"/>
      <c r="BX1038" s="770"/>
      <c r="BY1038" s="770"/>
      <c r="BZ1038" s="770"/>
      <c r="CA1038" s="770"/>
      <c r="CB1038" s="770"/>
      <c r="CC1038" s="770"/>
    </row>
    <row r="1039" spans="1:81" s="64" customFormat="1">
      <c r="A1039" s="158"/>
      <c r="B1039" s="159" t="str">
        <f>A1039&amp;"-"&amp;TEXT(COUNTIF($A$5:A1039,A1039),"000")</f>
        <v>-000</v>
      </c>
      <c r="C1039" s="52"/>
      <c r="D1039" s="27"/>
      <c r="E1039" s="28"/>
      <c r="F1039" s="27"/>
      <c r="G1039" s="27"/>
      <c r="H1039" s="52"/>
      <c r="I1039" s="380" t="str">
        <f>IFERROR(VLOOKUP($F1039,'Liste planification'!$V$2:$W$96,2,FALSE),"")</f>
        <v/>
      </c>
      <c r="J1039" s="27"/>
      <c r="K1039" s="27"/>
      <c r="L1039" s="27"/>
      <c r="M1039" s="52"/>
      <c r="N1039" s="52"/>
      <c r="O1039" s="52"/>
      <c r="P1039" s="52"/>
      <c r="Q1039" s="52"/>
      <c r="R1039" s="52"/>
      <c r="S1039" s="52"/>
      <c r="T1039" s="52"/>
      <c r="U1039" s="52"/>
      <c r="V1039" s="52"/>
      <c r="W1039" s="52"/>
      <c r="X1039" s="52"/>
      <c r="Y1039" s="194"/>
      <c r="Z1039" s="776"/>
      <c r="AA1039" s="190"/>
      <c r="AB1039" s="747">
        <f t="shared" si="64"/>
        <v>0</v>
      </c>
      <c r="AC1039" s="748">
        <f t="shared" si="65"/>
        <v>0</v>
      </c>
      <c r="AD1039" s="187"/>
      <c r="AE1039" s="186"/>
      <c r="AF1039" s="190"/>
      <c r="AG1039" s="747">
        <f t="shared" si="66"/>
        <v>0</v>
      </c>
      <c r="AH1039" s="748">
        <f t="shared" si="67"/>
        <v>0</v>
      </c>
      <c r="AI1039" s="187"/>
      <c r="AJ1039" s="52"/>
      <c r="AK1039" s="156" t="str">
        <f>IFERROR(VLOOKUP($A1039,'Liste planification'!$B$2:$C$105,2,FALSE),"")</f>
        <v/>
      </c>
      <c r="AL1039" s="27"/>
      <c r="AM1039" s="27"/>
      <c r="AN1039" s="769"/>
      <c r="AO1039" s="770"/>
      <c r="AP1039" s="770"/>
      <c r="AQ1039" s="770"/>
      <c r="AR1039" s="770"/>
      <c r="AS1039" s="770"/>
      <c r="AT1039" s="770"/>
      <c r="AU1039" s="770"/>
      <c r="AV1039" s="770"/>
      <c r="AW1039" s="770"/>
      <c r="AX1039" s="770"/>
      <c r="AY1039" s="770"/>
      <c r="AZ1039" s="770"/>
      <c r="BA1039" s="770"/>
      <c r="BB1039" s="770"/>
      <c r="BC1039" s="770"/>
      <c r="BD1039" s="770"/>
      <c r="BE1039" s="770"/>
      <c r="BF1039" s="770"/>
      <c r="BG1039" s="770"/>
      <c r="BH1039" s="770"/>
      <c r="BI1039" s="770"/>
      <c r="BJ1039" s="770"/>
      <c r="BK1039" s="770"/>
      <c r="BL1039" s="770"/>
      <c r="BM1039" s="770"/>
      <c r="BN1039" s="770"/>
      <c r="BO1039" s="770"/>
      <c r="BP1039" s="770"/>
      <c r="BQ1039" s="770"/>
      <c r="BR1039" s="770"/>
      <c r="BS1039" s="770"/>
      <c r="BT1039" s="770"/>
      <c r="BU1039" s="770"/>
      <c r="BV1039" s="770"/>
      <c r="BW1039" s="770"/>
      <c r="BX1039" s="770"/>
      <c r="BY1039" s="770"/>
      <c r="BZ1039" s="770"/>
      <c r="CA1039" s="770"/>
      <c r="CB1039" s="770"/>
      <c r="CC1039" s="770"/>
    </row>
    <row r="1040" spans="1:81" s="64" customFormat="1">
      <c r="A1040" s="158"/>
      <c r="B1040" s="159" t="str">
        <f>A1040&amp;"-"&amp;TEXT(COUNTIF($A$5:A1040,A1040),"000")</f>
        <v>-000</v>
      </c>
      <c r="C1040" s="52"/>
      <c r="D1040" s="27"/>
      <c r="E1040" s="28"/>
      <c r="F1040" s="27"/>
      <c r="G1040" s="27"/>
      <c r="H1040" s="52"/>
      <c r="I1040" s="380" t="str">
        <f>IFERROR(VLOOKUP($F1040,'Liste planification'!$V$2:$W$96,2,FALSE),"")</f>
        <v/>
      </c>
      <c r="J1040" s="27"/>
      <c r="K1040" s="27"/>
      <c r="L1040" s="27"/>
      <c r="M1040" s="52"/>
      <c r="N1040" s="52"/>
      <c r="O1040" s="52"/>
      <c r="P1040" s="52"/>
      <c r="Q1040" s="52"/>
      <c r="R1040" s="52"/>
      <c r="S1040" s="52"/>
      <c r="T1040" s="52"/>
      <c r="U1040" s="52"/>
      <c r="V1040" s="52"/>
      <c r="W1040" s="52"/>
      <c r="X1040" s="52"/>
      <c r="Y1040" s="194"/>
      <c r="Z1040" s="776"/>
      <c r="AA1040" s="190"/>
      <c r="AB1040" s="747">
        <f t="shared" si="64"/>
        <v>0</v>
      </c>
      <c r="AC1040" s="748">
        <f t="shared" si="65"/>
        <v>0</v>
      </c>
      <c r="AD1040" s="187"/>
      <c r="AE1040" s="186"/>
      <c r="AF1040" s="190"/>
      <c r="AG1040" s="747">
        <f t="shared" si="66"/>
        <v>0</v>
      </c>
      <c r="AH1040" s="748">
        <f t="shared" si="67"/>
        <v>0</v>
      </c>
      <c r="AI1040" s="187"/>
      <c r="AJ1040" s="52"/>
      <c r="AK1040" s="156" t="str">
        <f>IFERROR(VLOOKUP($A1040,'Liste planification'!$B$2:$C$105,2,FALSE),"")</f>
        <v/>
      </c>
      <c r="AL1040" s="27"/>
      <c r="AM1040" s="27"/>
      <c r="AN1040" s="769"/>
      <c r="AO1040" s="770"/>
      <c r="AP1040" s="770"/>
      <c r="AQ1040" s="770"/>
      <c r="AR1040" s="770"/>
      <c r="AS1040" s="770"/>
      <c r="AT1040" s="770"/>
      <c r="AU1040" s="770"/>
      <c r="AV1040" s="770"/>
      <c r="AW1040" s="770"/>
      <c r="AX1040" s="770"/>
      <c r="AY1040" s="770"/>
      <c r="AZ1040" s="770"/>
      <c r="BA1040" s="770"/>
      <c r="BB1040" s="770"/>
      <c r="BC1040" s="770"/>
      <c r="BD1040" s="770"/>
      <c r="BE1040" s="770"/>
      <c r="BF1040" s="770"/>
      <c r="BG1040" s="770"/>
      <c r="BH1040" s="770"/>
      <c r="BI1040" s="770"/>
      <c r="BJ1040" s="770"/>
      <c r="BK1040" s="770"/>
      <c r="BL1040" s="770"/>
      <c r="BM1040" s="770"/>
      <c r="BN1040" s="770"/>
      <c r="BO1040" s="770"/>
      <c r="BP1040" s="770"/>
      <c r="BQ1040" s="770"/>
      <c r="BR1040" s="770"/>
      <c r="BS1040" s="770"/>
      <c r="BT1040" s="770"/>
      <c r="BU1040" s="770"/>
      <c r="BV1040" s="770"/>
      <c r="BW1040" s="770"/>
      <c r="BX1040" s="770"/>
      <c r="BY1040" s="770"/>
      <c r="BZ1040" s="770"/>
      <c r="CA1040" s="770"/>
      <c r="CB1040" s="770"/>
      <c r="CC1040" s="770"/>
    </row>
    <row r="1041" spans="1:81" s="64" customFormat="1">
      <c r="A1041" s="158"/>
      <c r="B1041" s="159" t="str">
        <f>A1041&amp;"-"&amp;TEXT(COUNTIF($A$5:A1041,A1041),"000")</f>
        <v>-000</v>
      </c>
      <c r="C1041" s="52"/>
      <c r="D1041" s="27"/>
      <c r="E1041" s="28"/>
      <c r="F1041" s="27"/>
      <c r="G1041" s="27"/>
      <c r="H1041" s="52"/>
      <c r="I1041" s="380" t="str">
        <f>IFERROR(VLOOKUP($F1041,'Liste planification'!$V$2:$W$96,2,FALSE),"")</f>
        <v/>
      </c>
      <c r="J1041" s="27"/>
      <c r="K1041" s="27"/>
      <c r="L1041" s="27"/>
      <c r="M1041" s="52"/>
      <c r="N1041" s="52"/>
      <c r="O1041" s="52"/>
      <c r="P1041" s="52"/>
      <c r="Q1041" s="52"/>
      <c r="R1041" s="52"/>
      <c r="S1041" s="52"/>
      <c r="T1041" s="52"/>
      <c r="U1041" s="52"/>
      <c r="V1041" s="52"/>
      <c r="W1041" s="52"/>
      <c r="X1041" s="52"/>
      <c r="Y1041" s="194"/>
      <c r="Z1041" s="776"/>
      <c r="AA1041" s="190"/>
      <c r="AB1041" s="747">
        <f t="shared" si="64"/>
        <v>0</v>
      </c>
      <c r="AC1041" s="748">
        <f t="shared" si="65"/>
        <v>0</v>
      </c>
      <c r="AD1041" s="187"/>
      <c r="AE1041" s="186"/>
      <c r="AF1041" s="190"/>
      <c r="AG1041" s="747">
        <f t="shared" si="66"/>
        <v>0</v>
      </c>
      <c r="AH1041" s="748">
        <f t="shared" si="67"/>
        <v>0</v>
      </c>
      <c r="AI1041" s="187"/>
      <c r="AJ1041" s="52"/>
      <c r="AK1041" s="156" t="str">
        <f>IFERROR(VLOOKUP($A1041,'Liste planification'!$B$2:$C$105,2,FALSE),"")</f>
        <v/>
      </c>
      <c r="AL1041" s="27"/>
      <c r="AM1041" s="27"/>
      <c r="AN1041" s="769"/>
      <c r="AO1041" s="770"/>
      <c r="AP1041" s="770"/>
      <c r="AQ1041" s="770"/>
      <c r="AR1041" s="770"/>
      <c r="AS1041" s="770"/>
      <c r="AT1041" s="770"/>
      <c r="AU1041" s="770"/>
      <c r="AV1041" s="770"/>
      <c r="AW1041" s="770"/>
      <c r="AX1041" s="770"/>
      <c r="AY1041" s="770"/>
      <c r="AZ1041" s="770"/>
      <c r="BA1041" s="770"/>
      <c r="BB1041" s="770"/>
      <c r="BC1041" s="770"/>
      <c r="BD1041" s="770"/>
      <c r="BE1041" s="770"/>
      <c r="BF1041" s="770"/>
      <c r="BG1041" s="770"/>
      <c r="BH1041" s="770"/>
      <c r="BI1041" s="770"/>
      <c r="BJ1041" s="770"/>
      <c r="BK1041" s="770"/>
      <c r="BL1041" s="770"/>
      <c r="BM1041" s="770"/>
      <c r="BN1041" s="770"/>
      <c r="BO1041" s="770"/>
      <c r="BP1041" s="770"/>
      <c r="BQ1041" s="770"/>
      <c r="BR1041" s="770"/>
      <c r="BS1041" s="770"/>
      <c r="BT1041" s="770"/>
      <c r="BU1041" s="770"/>
      <c r="BV1041" s="770"/>
      <c r="BW1041" s="770"/>
      <c r="BX1041" s="770"/>
      <c r="BY1041" s="770"/>
      <c r="BZ1041" s="770"/>
      <c r="CA1041" s="770"/>
      <c r="CB1041" s="770"/>
      <c r="CC1041" s="770"/>
    </row>
    <row r="1042" spans="1:81" s="64" customFormat="1">
      <c r="A1042" s="158"/>
      <c r="B1042" s="159" t="str">
        <f>A1042&amp;"-"&amp;TEXT(COUNTIF($A$5:A1042,A1042),"000")</f>
        <v>-000</v>
      </c>
      <c r="C1042" s="52"/>
      <c r="D1042" s="27"/>
      <c r="E1042" s="28"/>
      <c r="F1042" s="27"/>
      <c r="G1042" s="27"/>
      <c r="H1042" s="52"/>
      <c r="I1042" s="380" t="str">
        <f>IFERROR(VLOOKUP($F1042,'Liste planification'!$V$2:$W$96,2,FALSE),"")</f>
        <v/>
      </c>
      <c r="J1042" s="27"/>
      <c r="K1042" s="27"/>
      <c r="L1042" s="27"/>
      <c r="M1042" s="52"/>
      <c r="N1042" s="52"/>
      <c r="O1042" s="52"/>
      <c r="P1042" s="52"/>
      <c r="Q1042" s="52"/>
      <c r="R1042" s="52"/>
      <c r="S1042" s="52"/>
      <c r="T1042" s="52"/>
      <c r="U1042" s="52"/>
      <c r="V1042" s="52"/>
      <c r="W1042" s="52"/>
      <c r="X1042" s="52"/>
      <c r="Y1042" s="194"/>
      <c r="Z1042" s="776"/>
      <c r="AA1042" s="190"/>
      <c r="AB1042" s="747">
        <f t="shared" si="64"/>
        <v>0</v>
      </c>
      <c r="AC1042" s="748">
        <f t="shared" si="65"/>
        <v>0</v>
      </c>
      <c r="AD1042" s="187"/>
      <c r="AE1042" s="186"/>
      <c r="AF1042" s="190"/>
      <c r="AG1042" s="747">
        <f t="shared" si="66"/>
        <v>0</v>
      </c>
      <c r="AH1042" s="748">
        <f t="shared" si="67"/>
        <v>0</v>
      </c>
      <c r="AI1042" s="187"/>
      <c r="AJ1042" s="52"/>
      <c r="AK1042" s="156" t="str">
        <f>IFERROR(VLOOKUP($A1042,'Liste planification'!$B$2:$C$105,2,FALSE),"")</f>
        <v/>
      </c>
      <c r="AL1042" s="27"/>
      <c r="AM1042" s="27"/>
      <c r="AN1042" s="769"/>
      <c r="AO1042" s="770"/>
      <c r="AP1042" s="770"/>
      <c r="AQ1042" s="770"/>
      <c r="AR1042" s="770"/>
      <c r="AS1042" s="770"/>
      <c r="AT1042" s="770"/>
      <c r="AU1042" s="770"/>
      <c r="AV1042" s="770"/>
      <c r="AW1042" s="770"/>
      <c r="AX1042" s="770"/>
      <c r="AY1042" s="770"/>
      <c r="AZ1042" s="770"/>
      <c r="BA1042" s="770"/>
      <c r="BB1042" s="770"/>
      <c r="BC1042" s="770"/>
      <c r="BD1042" s="770"/>
      <c r="BE1042" s="770"/>
      <c r="BF1042" s="770"/>
      <c r="BG1042" s="770"/>
      <c r="BH1042" s="770"/>
      <c r="BI1042" s="770"/>
      <c r="BJ1042" s="770"/>
      <c r="BK1042" s="770"/>
      <c r="BL1042" s="770"/>
      <c r="BM1042" s="770"/>
      <c r="BN1042" s="770"/>
      <c r="BO1042" s="770"/>
      <c r="BP1042" s="770"/>
      <c r="BQ1042" s="770"/>
      <c r="BR1042" s="770"/>
      <c r="BS1042" s="770"/>
      <c r="BT1042" s="770"/>
      <c r="BU1042" s="770"/>
      <c r="BV1042" s="770"/>
      <c r="BW1042" s="770"/>
      <c r="BX1042" s="770"/>
      <c r="BY1042" s="770"/>
      <c r="BZ1042" s="770"/>
      <c r="CA1042" s="770"/>
      <c r="CB1042" s="770"/>
      <c r="CC1042" s="770"/>
    </row>
    <row r="1043" spans="1:81" s="64" customFormat="1">
      <c r="A1043" s="158"/>
      <c r="B1043" s="159" t="str">
        <f>A1043&amp;"-"&amp;TEXT(COUNTIF($A$5:A1043,A1043),"000")</f>
        <v>-000</v>
      </c>
      <c r="C1043" s="52"/>
      <c r="D1043" s="27"/>
      <c r="E1043" s="28"/>
      <c r="F1043" s="27"/>
      <c r="G1043" s="27"/>
      <c r="H1043" s="52"/>
      <c r="I1043" s="380" t="str">
        <f>IFERROR(VLOOKUP($F1043,'Liste planification'!$V$2:$W$96,2,FALSE),"")</f>
        <v/>
      </c>
      <c r="J1043" s="27"/>
      <c r="K1043" s="27"/>
      <c r="L1043" s="27"/>
      <c r="M1043" s="52"/>
      <c r="N1043" s="52"/>
      <c r="O1043" s="52"/>
      <c r="P1043" s="52"/>
      <c r="Q1043" s="52"/>
      <c r="R1043" s="52"/>
      <c r="S1043" s="52"/>
      <c r="T1043" s="52"/>
      <c r="U1043" s="52"/>
      <c r="V1043" s="52"/>
      <c r="W1043" s="52"/>
      <c r="X1043" s="52"/>
      <c r="Y1043" s="194"/>
      <c r="Z1043" s="776"/>
      <c r="AA1043" s="190"/>
      <c r="AB1043" s="747">
        <f t="shared" si="64"/>
        <v>0</v>
      </c>
      <c r="AC1043" s="748">
        <f t="shared" si="65"/>
        <v>0</v>
      </c>
      <c r="AD1043" s="187"/>
      <c r="AE1043" s="186"/>
      <c r="AF1043" s="190"/>
      <c r="AG1043" s="747">
        <f t="shared" si="66"/>
        <v>0</v>
      </c>
      <c r="AH1043" s="748">
        <f t="shared" si="67"/>
        <v>0</v>
      </c>
      <c r="AI1043" s="187"/>
      <c r="AJ1043" s="52"/>
      <c r="AK1043" s="156" t="str">
        <f>IFERROR(VLOOKUP($A1043,'Liste planification'!$B$2:$C$105,2,FALSE),"")</f>
        <v/>
      </c>
      <c r="AL1043" s="27"/>
      <c r="AM1043" s="27"/>
      <c r="AN1043" s="769"/>
      <c r="AO1043" s="770"/>
      <c r="AP1043" s="770"/>
      <c r="AQ1043" s="770"/>
      <c r="AR1043" s="770"/>
      <c r="AS1043" s="770"/>
      <c r="AT1043" s="770"/>
      <c r="AU1043" s="770"/>
      <c r="AV1043" s="770"/>
      <c r="AW1043" s="770"/>
      <c r="AX1043" s="770"/>
      <c r="AY1043" s="770"/>
      <c r="AZ1043" s="770"/>
      <c r="BA1043" s="770"/>
      <c r="BB1043" s="770"/>
      <c r="BC1043" s="770"/>
      <c r="BD1043" s="770"/>
      <c r="BE1043" s="770"/>
      <c r="BF1043" s="770"/>
      <c r="BG1043" s="770"/>
      <c r="BH1043" s="770"/>
      <c r="BI1043" s="770"/>
      <c r="BJ1043" s="770"/>
      <c r="BK1043" s="770"/>
      <c r="BL1043" s="770"/>
      <c r="BM1043" s="770"/>
      <c r="BN1043" s="770"/>
      <c r="BO1043" s="770"/>
      <c r="BP1043" s="770"/>
      <c r="BQ1043" s="770"/>
      <c r="BR1043" s="770"/>
      <c r="BS1043" s="770"/>
      <c r="BT1043" s="770"/>
      <c r="BU1043" s="770"/>
      <c r="BV1043" s="770"/>
      <c r="BW1043" s="770"/>
      <c r="BX1043" s="770"/>
      <c r="BY1043" s="770"/>
      <c r="BZ1043" s="770"/>
      <c r="CA1043" s="770"/>
      <c r="CB1043" s="770"/>
      <c r="CC1043" s="770"/>
    </row>
    <row r="1044" spans="1:81" s="64" customFormat="1">
      <c r="A1044" s="158"/>
      <c r="B1044" s="159" t="str">
        <f>A1044&amp;"-"&amp;TEXT(COUNTIF($A$5:A1044,A1044),"000")</f>
        <v>-000</v>
      </c>
      <c r="C1044" s="52"/>
      <c r="D1044" s="27"/>
      <c r="E1044" s="28"/>
      <c r="F1044" s="27"/>
      <c r="G1044" s="27"/>
      <c r="H1044" s="52"/>
      <c r="I1044" s="380" t="str">
        <f>IFERROR(VLOOKUP($F1044,'Liste planification'!$V$2:$W$96,2,FALSE),"")</f>
        <v/>
      </c>
      <c r="J1044" s="27"/>
      <c r="K1044" s="27"/>
      <c r="L1044" s="27"/>
      <c r="M1044" s="52"/>
      <c r="N1044" s="52"/>
      <c r="O1044" s="52"/>
      <c r="P1044" s="52"/>
      <c r="Q1044" s="52"/>
      <c r="R1044" s="52"/>
      <c r="S1044" s="52"/>
      <c r="T1044" s="52"/>
      <c r="U1044" s="52"/>
      <c r="V1044" s="52"/>
      <c r="W1044" s="52"/>
      <c r="X1044" s="52"/>
      <c r="Y1044" s="194"/>
      <c r="Z1044" s="776"/>
      <c r="AA1044" s="190"/>
      <c r="AB1044" s="747">
        <f t="shared" si="64"/>
        <v>0</v>
      </c>
      <c r="AC1044" s="748">
        <f t="shared" si="65"/>
        <v>0</v>
      </c>
      <c r="AD1044" s="187"/>
      <c r="AE1044" s="186"/>
      <c r="AF1044" s="190"/>
      <c r="AG1044" s="747">
        <f t="shared" si="66"/>
        <v>0</v>
      </c>
      <c r="AH1044" s="748">
        <f t="shared" si="67"/>
        <v>0</v>
      </c>
      <c r="AI1044" s="187"/>
      <c r="AJ1044" s="52"/>
      <c r="AK1044" s="156" t="str">
        <f>IFERROR(VLOOKUP($A1044,'Liste planification'!$B$2:$C$105,2,FALSE),"")</f>
        <v/>
      </c>
      <c r="AL1044" s="27"/>
      <c r="AM1044" s="27"/>
      <c r="AN1044" s="769"/>
      <c r="AO1044" s="770"/>
      <c r="AP1044" s="770"/>
      <c r="AQ1044" s="770"/>
      <c r="AR1044" s="770"/>
      <c r="AS1044" s="770"/>
      <c r="AT1044" s="770"/>
      <c r="AU1044" s="770"/>
      <c r="AV1044" s="770"/>
      <c r="AW1044" s="770"/>
      <c r="AX1044" s="770"/>
      <c r="AY1044" s="770"/>
      <c r="AZ1044" s="770"/>
      <c r="BA1044" s="770"/>
      <c r="BB1044" s="770"/>
      <c r="BC1044" s="770"/>
      <c r="BD1044" s="770"/>
      <c r="BE1044" s="770"/>
      <c r="BF1044" s="770"/>
      <c r="BG1044" s="770"/>
      <c r="BH1044" s="770"/>
      <c r="BI1044" s="770"/>
      <c r="BJ1044" s="770"/>
      <c r="BK1044" s="770"/>
      <c r="BL1044" s="770"/>
      <c r="BM1044" s="770"/>
      <c r="BN1044" s="770"/>
      <c r="BO1044" s="770"/>
      <c r="BP1044" s="770"/>
      <c r="BQ1044" s="770"/>
      <c r="BR1044" s="770"/>
      <c r="BS1044" s="770"/>
      <c r="BT1044" s="770"/>
      <c r="BU1044" s="770"/>
      <c r="BV1044" s="770"/>
      <c r="BW1044" s="770"/>
      <c r="BX1044" s="770"/>
      <c r="BY1044" s="770"/>
      <c r="BZ1044" s="770"/>
      <c r="CA1044" s="770"/>
      <c r="CB1044" s="770"/>
      <c r="CC1044" s="770"/>
    </row>
    <row r="1045" spans="1:81" s="64" customFormat="1">
      <c r="A1045" s="158"/>
      <c r="B1045" s="159" t="str">
        <f>A1045&amp;"-"&amp;TEXT(COUNTIF($A$5:A1045,A1045),"000")</f>
        <v>-000</v>
      </c>
      <c r="C1045" s="52"/>
      <c r="D1045" s="27"/>
      <c r="E1045" s="28"/>
      <c r="F1045" s="27"/>
      <c r="G1045" s="27"/>
      <c r="H1045" s="52"/>
      <c r="I1045" s="380" t="str">
        <f>IFERROR(VLOOKUP($F1045,'Liste planification'!$V$2:$W$96,2,FALSE),"")</f>
        <v/>
      </c>
      <c r="J1045" s="27"/>
      <c r="K1045" s="27"/>
      <c r="L1045" s="27"/>
      <c r="M1045" s="52"/>
      <c r="N1045" s="52"/>
      <c r="O1045" s="52"/>
      <c r="P1045" s="52"/>
      <c r="Q1045" s="52"/>
      <c r="R1045" s="52"/>
      <c r="S1045" s="52"/>
      <c r="T1045" s="52"/>
      <c r="U1045" s="52"/>
      <c r="V1045" s="52"/>
      <c r="W1045" s="52"/>
      <c r="X1045" s="52"/>
      <c r="Y1045" s="194"/>
      <c r="Z1045" s="776"/>
      <c r="AA1045" s="190"/>
      <c r="AB1045" s="747">
        <f t="shared" si="64"/>
        <v>0</v>
      </c>
      <c r="AC1045" s="748">
        <f t="shared" si="65"/>
        <v>0</v>
      </c>
      <c r="AD1045" s="187"/>
      <c r="AE1045" s="186"/>
      <c r="AF1045" s="190"/>
      <c r="AG1045" s="747">
        <f t="shared" si="66"/>
        <v>0</v>
      </c>
      <c r="AH1045" s="748">
        <f t="shared" si="67"/>
        <v>0</v>
      </c>
      <c r="AI1045" s="187"/>
      <c r="AJ1045" s="52"/>
      <c r="AK1045" s="156" t="str">
        <f>IFERROR(VLOOKUP($A1045,'Liste planification'!$B$2:$C$105,2,FALSE),"")</f>
        <v/>
      </c>
      <c r="AL1045" s="27"/>
      <c r="AM1045" s="27"/>
      <c r="AN1045" s="769"/>
      <c r="AO1045" s="770"/>
      <c r="AP1045" s="770"/>
      <c r="AQ1045" s="770"/>
      <c r="AR1045" s="770"/>
      <c r="AS1045" s="770"/>
      <c r="AT1045" s="770"/>
      <c r="AU1045" s="770"/>
      <c r="AV1045" s="770"/>
      <c r="AW1045" s="770"/>
      <c r="AX1045" s="770"/>
      <c r="AY1045" s="770"/>
      <c r="AZ1045" s="770"/>
      <c r="BA1045" s="770"/>
      <c r="BB1045" s="770"/>
      <c r="BC1045" s="770"/>
      <c r="BD1045" s="770"/>
      <c r="BE1045" s="770"/>
      <c r="BF1045" s="770"/>
      <c r="BG1045" s="770"/>
      <c r="BH1045" s="770"/>
      <c r="BI1045" s="770"/>
      <c r="BJ1045" s="770"/>
      <c r="BK1045" s="770"/>
      <c r="BL1045" s="770"/>
      <c r="BM1045" s="770"/>
      <c r="BN1045" s="770"/>
      <c r="BO1045" s="770"/>
      <c r="BP1045" s="770"/>
      <c r="BQ1045" s="770"/>
      <c r="BR1045" s="770"/>
      <c r="BS1045" s="770"/>
      <c r="BT1045" s="770"/>
      <c r="BU1045" s="770"/>
      <c r="BV1045" s="770"/>
      <c r="BW1045" s="770"/>
      <c r="BX1045" s="770"/>
      <c r="BY1045" s="770"/>
      <c r="BZ1045" s="770"/>
      <c r="CA1045" s="770"/>
      <c r="CB1045" s="770"/>
      <c r="CC1045" s="770"/>
    </row>
    <row r="1046" spans="1:81" s="64" customFormat="1">
      <c r="A1046" s="158"/>
      <c r="B1046" s="159" t="str">
        <f>A1046&amp;"-"&amp;TEXT(COUNTIF($A$5:A1046,A1046),"000")</f>
        <v>-000</v>
      </c>
      <c r="C1046" s="52"/>
      <c r="D1046" s="27"/>
      <c r="E1046" s="28"/>
      <c r="F1046" s="27"/>
      <c r="G1046" s="27"/>
      <c r="H1046" s="52"/>
      <c r="I1046" s="380" t="str">
        <f>IFERROR(VLOOKUP($F1046,'Liste planification'!$V$2:$W$96,2,FALSE),"")</f>
        <v/>
      </c>
      <c r="J1046" s="27"/>
      <c r="K1046" s="27"/>
      <c r="L1046" s="27"/>
      <c r="M1046" s="52"/>
      <c r="N1046" s="52"/>
      <c r="O1046" s="52"/>
      <c r="P1046" s="52"/>
      <c r="Q1046" s="52"/>
      <c r="R1046" s="52"/>
      <c r="S1046" s="52"/>
      <c r="T1046" s="52"/>
      <c r="U1046" s="52"/>
      <c r="V1046" s="52"/>
      <c r="W1046" s="52"/>
      <c r="X1046" s="52"/>
      <c r="Y1046" s="194"/>
      <c r="Z1046" s="776"/>
      <c r="AA1046" s="190"/>
      <c r="AB1046" s="747">
        <f t="shared" si="64"/>
        <v>0</v>
      </c>
      <c r="AC1046" s="748">
        <f t="shared" si="65"/>
        <v>0</v>
      </c>
      <c r="AD1046" s="187"/>
      <c r="AE1046" s="186"/>
      <c r="AF1046" s="190"/>
      <c r="AG1046" s="747">
        <f t="shared" si="66"/>
        <v>0</v>
      </c>
      <c r="AH1046" s="748">
        <f t="shared" si="67"/>
        <v>0</v>
      </c>
      <c r="AI1046" s="187"/>
      <c r="AJ1046" s="52"/>
      <c r="AK1046" s="156" t="str">
        <f>IFERROR(VLOOKUP($A1046,'Liste planification'!$B$2:$C$105,2,FALSE),"")</f>
        <v/>
      </c>
      <c r="AL1046" s="27"/>
      <c r="AM1046" s="27"/>
      <c r="AN1046" s="769"/>
      <c r="AO1046" s="770"/>
      <c r="AP1046" s="770"/>
      <c r="AQ1046" s="770"/>
      <c r="AR1046" s="770"/>
      <c r="AS1046" s="770"/>
      <c r="AT1046" s="770"/>
      <c r="AU1046" s="770"/>
      <c r="AV1046" s="770"/>
      <c r="AW1046" s="770"/>
      <c r="AX1046" s="770"/>
      <c r="AY1046" s="770"/>
      <c r="AZ1046" s="770"/>
      <c r="BA1046" s="770"/>
      <c r="BB1046" s="770"/>
      <c r="BC1046" s="770"/>
      <c r="BD1046" s="770"/>
      <c r="BE1046" s="770"/>
      <c r="BF1046" s="770"/>
      <c r="BG1046" s="770"/>
      <c r="BH1046" s="770"/>
      <c r="BI1046" s="770"/>
      <c r="BJ1046" s="770"/>
      <c r="BK1046" s="770"/>
      <c r="BL1046" s="770"/>
      <c r="BM1046" s="770"/>
      <c r="BN1046" s="770"/>
      <c r="BO1046" s="770"/>
      <c r="BP1046" s="770"/>
      <c r="BQ1046" s="770"/>
      <c r="BR1046" s="770"/>
      <c r="BS1046" s="770"/>
      <c r="BT1046" s="770"/>
      <c r="BU1046" s="770"/>
      <c r="BV1046" s="770"/>
      <c r="BW1046" s="770"/>
      <c r="BX1046" s="770"/>
      <c r="BY1046" s="770"/>
      <c r="BZ1046" s="770"/>
      <c r="CA1046" s="770"/>
      <c r="CB1046" s="770"/>
      <c r="CC1046" s="770"/>
    </row>
    <row r="1047" spans="1:81" s="64" customFormat="1">
      <c r="A1047" s="158"/>
      <c r="B1047" s="159" t="str">
        <f>A1047&amp;"-"&amp;TEXT(COUNTIF($A$5:A1047,A1047),"000")</f>
        <v>-000</v>
      </c>
      <c r="C1047" s="52"/>
      <c r="D1047" s="27"/>
      <c r="E1047" s="28"/>
      <c r="F1047" s="27"/>
      <c r="G1047" s="27"/>
      <c r="H1047" s="52"/>
      <c r="I1047" s="380" t="str">
        <f>IFERROR(VLOOKUP($F1047,'Liste planification'!$V$2:$W$96,2,FALSE),"")</f>
        <v/>
      </c>
      <c r="J1047" s="27"/>
      <c r="K1047" s="27"/>
      <c r="L1047" s="27"/>
      <c r="M1047" s="52"/>
      <c r="N1047" s="52"/>
      <c r="O1047" s="52"/>
      <c r="P1047" s="52"/>
      <c r="Q1047" s="52"/>
      <c r="R1047" s="52"/>
      <c r="S1047" s="52"/>
      <c r="T1047" s="52"/>
      <c r="U1047" s="52"/>
      <c r="V1047" s="52"/>
      <c r="W1047" s="52"/>
      <c r="X1047" s="52"/>
      <c r="Y1047" s="194"/>
      <c r="Z1047" s="776"/>
      <c r="AA1047" s="190"/>
      <c r="AB1047" s="747">
        <f t="shared" si="64"/>
        <v>0</v>
      </c>
      <c r="AC1047" s="748">
        <f t="shared" si="65"/>
        <v>0</v>
      </c>
      <c r="AD1047" s="187"/>
      <c r="AE1047" s="186"/>
      <c r="AF1047" s="190"/>
      <c r="AG1047" s="747">
        <f t="shared" si="66"/>
        <v>0</v>
      </c>
      <c r="AH1047" s="748">
        <f t="shared" si="67"/>
        <v>0</v>
      </c>
      <c r="AI1047" s="187"/>
      <c r="AJ1047" s="52"/>
      <c r="AK1047" s="156" t="str">
        <f>IFERROR(VLOOKUP($A1047,'Liste planification'!$B$2:$C$105,2,FALSE),"")</f>
        <v/>
      </c>
      <c r="AL1047" s="27"/>
      <c r="AM1047" s="27"/>
      <c r="AN1047" s="769"/>
      <c r="AO1047" s="770"/>
      <c r="AP1047" s="770"/>
      <c r="AQ1047" s="770"/>
      <c r="AR1047" s="770"/>
      <c r="AS1047" s="770"/>
      <c r="AT1047" s="770"/>
      <c r="AU1047" s="770"/>
      <c r="AV1047" s="770"/>
      <c r="AW1047" s="770"/>
      <c r="AX1047" s="770"/>
      <c r="AY1047" s="770"/>
      <c r="AZ1047" s="770"/>
      <c r="BA1047" s="770"/>
      <c r="BB1047" s="770"/>
      <c r="BC1047" s="770"/>
      <c r="BD1047" s="770"/>
      <c r="BE1047" s="770"/>
      <c r="BF1047" s="770"/>
      <c r="BG1047" s="770"/>
      <c r="BH1047" s="770"/>
      <c r="BI1047" s="770"/>
      <c r="BJ1047" s="770"/>
      <c r="BK1047" s="770"/>
      <c r="BL1047" s="770"/>
      <c r="BM1047" s="770"/>
      <c r="BN1047" s="770"/>
      <c r="BO1047" s="770"/>
      <c r="BP1047" s="770"/>
      <c r="BQ1047" s="770"/>
      <c r="BR1047" s="770"/>
      <c r="BS1047" s="770"/>
      <c r="BT1047" s="770"/>
      <c r="BU1047" s="770"/>
      <c r="BV1047" s="770"/>
      <c r="BW1047" s="770"/>
      <c r="BX1047" s="770"/>
      <c r="BY1047" s="770"/>
      <c r="BZ1047" s="770"/>
      <c r="CA1047" s="770"/>
      <c r="CB1047" s="770"/>
      <c r="CC1047" s="770"/>
    </row>
    <row r="1048" spans="1:81" s="64" customFormat="1">
      <c r="A1048" s="158"/>
      <c r="B1048" s="159" t="str">
        <f>A1048&amp;"-"&amp;TEXT(COUNTIF($A$5:A1048,A1048),"000")</f>
        <v>-000</v>
      </c>
      <c r="C1048" s="52"/>
      <c r="D1048" s="27"/>
      <c r="E1048" s="28"/>
      <c r="F1048" s="27"/>
      <c r="G1048" s="27"/>
      <c r="H1048" s="52"/>
      <c r="I1048" s="380" t="str">
        <f>IFERROR(VLOOKUP($F1048,'Liste planification'!$V$2:$W$96,2,FALSE),"")</f>
        <v/>
      </c>
      <c r="J1048" s="27"/>
      <c r="K1048" s="27"/>
      <c r="L1048" s="27"/>
      <c r="M1048" s="52"/>
      <c r="N1048" s="52"/>
      <c r="O1048" s="52"/>
      <c r="P1048" s="52"/>
      <c r="Q1048" s="52"/>
      <c r="R1048" s="52"/>
      <c r="S1048" s="52"/>
      <c r="T1048" s="52"/>
      <c r="U1048" s="52"/>
      <c r="V1048" s="52"/>
      <c r="W1048" s="52"/>
      <c r="X1048" s="52"/>
      <c r="Y1048" s="194"/>
      <c r="Z1048" s="776"/>
      <c r="AA1048" s="190"/>
      <c r="AB1048" s="747">
        <f t="shared" si="64"/>
        <v>0</v>
      </c>
      <c r="AC1048" s="748">
        <f t="shared" si="65"/>
        <v>0</v>
      </c>
      <c r="AD1048" s="187"/>
      <c r="AE1048" s="186"/>
      <c r="AF1048" s="190"/>
      <c r="AG1048" s="747">
        <f t="shared" si="66"/>
        <v>0</v>
      </c>
      <c r="AH1048" s="748">
        <f t="shared" si="67"/>
        <v>0</v>
      </c>
      <c r="AI1048" s="187"/>
      <c r="AJ1048" s="52"/>
      <c r="AK1048" s="156" t="str">
        <f>IFERROR(VLOOKUP($A1048,'Liste planification'!$B$2:$C$105,2,FALSE),"")</f>
        <v/>
      </c>
      <c r="AL1048" s="27"/>
      <c r="AM1048" s="27"/>
      <c r="AN1048" s="769"/>
      <c r="AO1048" s="770"/>
      <c r="AP1048" s="770"/>
      <c r="AQ1048" s="770"/>
      <c r="AR1048" s="770"/>
      <c r="AS1048" s="770"/>
      <c r="AT1048" s="770"/>
      <c r="AU1048" s="770"/>
      <c r="AV1048" s="770"/>
      <c r="AW1048" s="770"/>
      <c r="AX1048" s="770"/>
      <c r="AY1048" s="770"/>
      <c r="AZ1048" s="770"/>
      <c r="BA1048" s="770"/>
      <c r="BB1048" s="770"/>
      <c r="BC1048" s="770"/>
      <c r="BD1048" s="770"/>
      <c r="BE1048" s="770"/>
      <c r="BF1048" s="770"/>
      <c r="BG1048" s="770"/>
      <c r="BH1048" s="770"/>
      <c r="BI1048" s="770"/>
      <c r="BJ1048" s="770"/>
      <c r="BK1048" s="770"/>
      <c r="BL1048" s="770"/>
      <c r="BM1048" s="770"/>
      <c r="BN1048" s="770"/>
      <c r="BO1048" s="770"/>
      <c r="BP1048" s="770"/>
      <c r="BQ1048" s="770"/>
      <c r="BR1048" s="770"/>
      <c r="BS1048" s="770"/>
      <c r="BT1048" s="770"/>
      <c r="BU1048" s="770"/>
      <c r="BV1048" s="770"/>
      <c r="BW1048" s="770"/>
      <c r="BX1048" s="770"/>
      <c r="BY1048" s="770"/>
      <c r="BZ1048" s="770"/>
      <c r="CA1048" s="770"/>
      <c r="CB1048" s="770"/>
      <c r="CC1048" s="770"/>
    </row>
    <row r="1049" spans="1:81" s="64" customFormat="1">
      <c r="A1049" s="158"/>
      <c r="B1049" s="159" t="str">
        <f>A1049&amp;"-"&amp;TEXT(COUNTIF($A$5:A1049,A1049),"000")</f>
        <v>-000</v>
      </c>
      <c r="C1049" s="52"/>
      <c r="D1049" s="27"/>
      <c r="E1049" s="28"/>
      <c r="F1049" s="27"/>
      <c r="G1049" s="27"/>
      <c r="H1049" s="52"/>
      <c r="I1049" s="380" t="str">
        <f>IFERROR(VLOOKUP($F1049,'Liste planification'!$V$2:$W$96,2,FALSE),"")</f>
        <v/>
      </c>
      <c r="J1049" s="27"/>
      <c r="K1049" s="27"/>
      <c r="L1049" s="27"/>
      <c r="M1049" s="52"/>
      <c r="N1049" s="52"/>
      <c r="O1049" s="52"/>
      <c r="P1049" s="52"/>
      <c r="Q1049" s="52"/>
      <c r="R1049" s="52"/>
      <c r="S1049" s="52"/>
      <c r="T1049" s="52"/>
      <c r="U1049" s="52"/>
      <c r="V1049" s="52"/>
      <c r="W1049" s="52"/>
      <c r="X1049" s="52"/>
      <c r="Y1049" s="194"/>
      <c r="Z1049" s="776"/>
      <c r="AA1049" s="190"/>
      <c r="AB1049" s="747">
        <f t="shared" si="64"/>
        <v>0</v>
      </c>
      <c r="AC1049" s="748">
        <f t="shared" si="65"/>
        <v>0</v>
      </c>
      <c r="AD1049" s="187"/>
      <c r="AE1049" s="186"/>
      <c r="AF1049" s="190"/>
      <c r="AG1049" s="747">
        <f t="shared" si="66"/>
        <v>0</v>
      </c>
      <c r="AH1049" s="748">
        <f t="shared" si="67"/>
        <v>0</v>
      </c>
      <c r="AI1049" s="187"/>
      <c r="AJ1049" s="52"/>
      <c r="AK1049" s="156" t="str">
        <f>IFERROR(VLOOKUP($A1049,'Liste planification'!$B$2:$C$105,2,FALSE),"")</f>
        <v/>
      </c>
      <c r="AL1049" s="27"/>
      <c r="AM1049" s="27"/>
      <c r="AN1049" s="769"/>
      <c r="AO1049" s="770"/>
      <c r="AP1049" s="770"/>
      <c r="AQ1049" s="770"/>
      <c r="AR1049" s="770"/>
      <c r="AS1049" s="770"/>
      <c r="AT1049" s="770"/>
      <c r="AU1049" s="770"/>
      <c r="AV1049" s="770"/>
      <c r="AW1049" s="770"/>
      <c r="AX1049" s="770"/>
      <c r="AY1049" s="770"/>
      <c r="AZ1049" s="770"/>
      <c r="BA1049" s="770"/>
      <c r="BB1049" s="770"/>
      <c r="BC1049" s="770"/>
      <c r="BD1049" s="770"/>
      <c r="BE1049" s="770"/>
      <c r="BF1049" s="770"/>
      <c r="BG1049" s="770"/>
      <c r="BH1049" s="770"/>
      <c r="BI1049" s="770"/>
      <c r="BJ1049" s="770"/>
      <c r="BK1049" s="770"/>
      <c r="BL1049" s="770"/>
      <c r="BM1049" s="770"/>
      <c r="BN1049" s="770"/>
      <c r="BO1049" s="770"/>
      <c r="BP1049" s="770"/>
      <c r="BQ1049" s="770"/>
      <c r="BR1049" s="770"/>
      <c r="BS1049" s="770"/>
      <c r="BT1049" s="770"/>
      <c r="BU1049" s="770"/>
      <c r="BV1049" s="770"/>
      <c r="BW1049" s="770"/>
      <c r="BX1049" s="770"/>
      <c r="BY1049" s="770"/>
      <c r="BZ1049" s="770"/>
      <c r="CA1049" s="770"/>
      <c r="CB1049" s="770"/>
      <c r="CC1049" s="770"/>
    </row>
    <row r="1050" spans="1:81" s="64" customFormat="1">
      <c r="A1050" s="158"/>
      <c r="B1050" s="159" t="str">
        <f>A1050&amp;"-"&amp;TEXT(COUNTIF($A$5:A1050,A1050),"000")</f>
        <v>-000</v>
      </c>
      <c r="C1050" s="52"/>
      <c r="D1050" s="27"/>
      <c r="E1050" s="28"/>
      <c r="F1050" s="27"/>
      <c r="G1050" s="27"/>
      <c r="H1050" s="52"/>
      <c r="I1050" s="380" t="str">
        <f>IFERROR(VLOOKUP($F1050,'Liste planification'!$V$2:$W$96,2,FALSE),"")</f>
        <v/>
      </c>
      <c r="J1050" s="27"/>
      <c r="K1050" s="27"/>
      <c r="L1050" s="27"/>
      <c r="M1050" s="52"/>
      <c r="N1050" s="52"/>
      <c r="O1050" s="52"/>
      <c r="P1050" s="52"/>
      <c r="Q1050" s="52"/>
      <c r="R1050" s="52"/>
      <c r="S1050" s="52"/>
      <c r="T1050" s="52"/>
      <c r="U1050" s="52"/>
      <c r="V1050" s="52"/>
      <c r="W1050" s="52"/>
      <c r="X1050" s="52"/>
      <c r="Y1050" s="194"/>
      <c r="Z1050" s="776"/>
      <c r="AA1050" s="190"/>
      <c r="AB1050" s="747">
        <f t="shared" si="64"/>
        <v>0</v>
      </c>
      <c r="AC1050" s="748">
        <f t="shared" si="65"/>
        <v>0</v>
      </c>
      <c r="AD1050" s="187"/>
      <c r="AE1050" s="186"/>
      <c r="AF1050" s="190"/>
      <c r="AG1050" s="747">
        <f t="shared" si="66"/>
        <v>0</v>
      </c>
      <c r="AH1050" s="748">
        <f t="shared" si="67"/>
        <v>0</v>
      </c>
      <c r="AI1050" s="187"/>
      <c r="AJ1050" s="52"/>
      <c r="AK1050" s="156" t="str">
        <f>IFERROR(VLOOKUP($A1050,'Liste planification'!$B$2:$C$105,2,FALSE),"")</f>
        <v/>
      </c>
      <c r="AL1050" s="27"/>
      <c r="AM1050" s="27"/>
      <c r="AN1050" s="769"/>
      <c r="AO1050" s="770"/>
      <c r="AP1050" s="770"/>
      <c r="AQ1050" s="770"/>
      <c r="AR1050" s="770"/>
      <c r="AS1050" s="770"/>
      <c r="AT1050" s="770"/>
      <c r="AU1050" s="770"/>
      <c r="AV1050" s="770"/>
      <c r="AW1050" s="770"/>
      <c r="AX1050" s="770"/>
      <c r="AY1050" s="770"/>
      <c r="AZ1050" s="770"/>
      <c r="BA1050" s="770"/>
      <c r="BB1050" s="770"/>
      <c r="BC1050" s="770"/>
      <c r="BD1050" s="770"/>
      <c r="BE1050" s="770"/>
      <c r="BF1050" s="770"/>
      <c r="BG1050" s="770"/>
      <c r="BH1050" s="770"/>
      <c r="BI1050" s="770"/>
      <c r="BJ1050" s="770"/>
      <c r="BK1050" s="770"/>
      <c r="BL1050" s="770"/>
      <c r="BM1050" s="770"/>
      <c r="BN1050" s="770"/>
      <c r="BO1050" s="770"/>
      <c r="BP1050" s="770"/>
      <c r="BQ1050" s="770"/>
      <c r="BR1050" s="770"/>
      <c r="BS1050" s="770"/>
      <c r="BT1050" s="770"/>
      <c r="BU1050" s="770"/>
      <c r="BV1050" s="770"/>
      <c r="BW1050" s="770"/>
      <c r="BX1050" s="770"/>
      <c r="BY1050" s="770"/>
      <c r="BZ1050" s="770"/>
      <c r="CA1050" s="770"/>
      <c r="CB1050" s="770"/>
      <c r="CC1050" s="770"/>
    </row>
    <row r="1051" spans="1:81" s="64" customFormat="1">
      <c r="A1051" s="158"/>
      <c r="B1051" s="159" t="str">
        <f>A1051&amp;"-"&amp;TEXT(COUNTIF($A$5:A1051,A1051),"000")</f>
        <v>-000</v>
      </c>
      <c r="C1051" s="52"/>
      <c r="D1051" s="27"/>
      <c r="E1051" s="28"/>
      <c r="F1051" s="27"/>
      <c r="G1051" s="27"/>
      <c r="H1051" s="52"/>
      <c r="I1051" s="380" t="str">
        <f>IFERROR(VLOOKUP($F1051,'Liste planification'!$V$2:$W$96,2,FALSE),"")</f>
        <v/>
      </c>
      <c r="J1051" s="27"/>
      <c r="K1051" s="27"/>
      <c r="L1051" s="27"/>
      <c r="M1051" s="52"/>
      <c r="N1051" s="52"/>
      <c r="O1051" s="52"/>
      <c r="P1051" s="52"/>
      <c r="Q1051" s="52"/>
      <c r="R1051" s="52"/>
      <c r="S1051" s="52"/>
      <c r="T1051" s="52"/>
      <c r="U1051" s="52"/>
      <c r="V1051" s="52"/>
      <c r="W1051" s="52"/>
      <c r="X1051" s="52"/>
      <c r="Y1051" s="194"/>
      <c r="Z1051" s="776"/>
      <c r="AA1051" s="190"/>
      <c r="AB1051" s="747">
        <f t="shared" si="64"/>
        <v>0</v>
      </c>
      <c r="AC1051" s="748">
        <f t="shared" si="65"/>
        <v>0</v>
      </c>
      <c r="AD1051" s="187"/>
      <c r="AE1051" s="186"/>
      <c r="AF1051" s="190"/>
      <c r="AG1051" s="747">
        <f t="shared" si="66"/>
        <v>0</v>
      </c>
      <c r="AH1051" s="748">
        <f t="shared" si="67"/>
        <v>0</v>
      </c>
      <c r="AI1051" s="187"/>
      <c r="AJ1051" s="52"/>
      <c r="AK1051" s="156" t="str">
        <f>IFERROR(VLOOKUP($A1051,'Liste planification'!$B$2:$C$105,2,FALSE),"")</f>
        <v/>
      </c>
      <c r="AL1051" s="27"/>
      <c r="AM1051" s="27"/>
      <c r="AN1051" s="769"/>
      <c r="AO1051" s="770"/>
      <c r="AP1051" s="770"/>
      <c r="AQ1051" s="770"/>
      <c r="AR1051" s="770"/>
      <c r="AS1051" s="770"/>
      <c r="AT1051" s="770"/>
      <c r="AU1051" s="770"/>
      <c r="AV1051" s="770"/>
      <c r="AW1051" s="770"/>
      <c r="AX1051" s="770"/>
      <c r="AY1051" s="770"/>
      <c r="AZ1051" s="770"/>
      <c r="BA1051" s="770"/>
      <c r="BB1051" s="770"/>
      <c r="BC1051" s="770"/>
      <c r="BD1051" s="770"/>
      <c r="BE1051" s="770"/>
      <c r="BF1051" s="770"/>
      <c r="BG1051" s="770"/>
      <c r="BH1051" s="770"/>
      <c r="BI1051" s="770"/>
      <c r="BJ1051" s="770"/>
      <c r="BK1051" s="770"/>
      <c r="BL1051" s="770"/>
      <c r="BM1051" s="770"/>
      <c r="BN1051" s="770"/>
      <c r="BO1051" s="770"/>
      <c r="BP1051" s="770"/>
      <c r="BQ1051" s="770"/>
      <c r="BR1051" s="770"/>
      <c r="BS1051" s="770"/>
      <c r="BT1051" s="770"/>
      <c r="BU1051" s="770"/>
      <c r="BV1051" s="770"/>
      <c r="BW1051" s="770"/>
      <c r="BX1051" s="770"/>
      <c r="BY1051" s="770"/>
      <c r="BZ1051" s="770"/>
      <c r="CA1051" s="770"/>
      <c r="CB1051" s="770"/>
      <c r="CC1051" s="770"/>
    </row>
    <row r="1052" spans="1:81" s="64" customFormat="1">
      <c r="A1052" s="158"/>
      <c r="B1052" s="159" t="str">
        <f>A1052&amp;"-"&amp;TEXT(COUNTIF($A$5:A1052,A1052),"000")</f>
        <v>-000</v>
      </c>
      <c r="C1052" s="52"/>
      <c r="D1052" s="27"/>
      <c r="E1052" s="28"/>
      <c r="F1052" s="27"/>
      <c r="G1052" s="27"/>
      <c r="H1052" s="52"/>
      <c r="I1052" s="380" t="str">
        <f>IFERROR(VLOOKUP($F1052,'Liste planification'!$V$2:$W$96,2,FALSE),"")</f>
        <v/>
      </c>
      <c r="J1052" s="27"/>
      <c r="K1052" s="27"/>
      <c r="L1052" s="27"/>
      <c r="M1052" s="52"/>
      <c r="N1052" s="52"/>
      <c r="O1052" s="52"/>
      <c r="P1052" s="52"/>
      <c r="Q1052" s="52"/>
      <c r="R1052" s="52"/>
      <c r="S1052" s="52"/>
      <c r="T1052" s="52"/>
      <c r="U1052" s="52"/>
      <c r="V1052" s="52"/>
      <c r="W1052" s="52"/>
      <c r="X1052" s="52"/>
      <c r="Y1052" s="194"/>
      <c r="Z1052" s="776"/>
      <c r="AA1052" s="190"/>
      <c r="AB1052" s="747">
        <f t="shared" si="64"/>
        <v>0</v>
      </c>
      <c r="AC1052" s="748">
        <f t="shared" si="65"/>
        <v>0</v>
      </c>
      <c r="AD1052" s="187"/>
      <c r="AE1052" s="186"/>
      <c r="AF1052" s="190"/>
      <c r="AG1052" s="747">
        <f t="shared" si="66"/>
        <v>0</v>
      </c>
      <c r="AH1052" s="748">
        <f t="shared" si="67"/>
        <v>0</v>
      </c>
      <c r="AI1052" s="187"/>
      <c r="AJ1052" s="52"/>
      <c r="AK1052" s="156" t="str">
        <f>IFERROR(VLOOKUP($A1052,'Liste planification'!$B$2:$C$105,2,FALSE),"")</f>
        <v/>
      </c>
      <c r="AL1052" s="27"/>
      <c r="AM1052" s="27"/>
      <c r="AN1052" s="769"/>
      <c r="AO1052" s="770"/>
      <c r="AP1052" s="770"/>
      <c r="AQ1052" s="770"/>
      <c r="AR1052" s="770"/>
      <c r="AS1052" s="770"/>
      <c r="AT1052" s="770"/>
      <c r="AU1052" s="770"/>
      <c r="AV1052" s="770"/>
      <c r="AW1052" s="770"/>
      <c r="AX1052" s="770"/>
      <c r="AY1052" s="770"/>
      <c r="AZ1052" s="770"/>
      <c r="BA1052" s="770"/>
      <c r="BB1052" s="770"/>
      <c r="BC1052" s="770"/>
      <c r="BD1052" s="770"/>
      <c r="BE1052" s="770"/>
      <c r="BF1052" s="770"/>
      <c r="BG1052" s="770"/>
      <c r="BH1052" s="770"/>
      <c r="BI1052" s="770"/>
      <c r="BJ1052" s="770"/>
      <c r="BK1052" s="770"/>
      <c r="BL1052" s="770"/>
      <c r="BM1052" s="770"/>
      <c r="BN1052" s="770"/>
      <c r="BO1052" s="770"/>
      <c r="BP1052" s="770"/>
      <c r="BQ1052" s="770"/>
      <c r="BR1052" s="770"/>
      <c r="BS1052" s="770"/>
      <c r="BT1052" s="770"/>
      <c r="BU1052" s="770"/>
      <c r="BV1052" s="770"/>
      <c r="BW1052" s="770"/>
      <c r="BX1052" s="770"/>
      <c r="BY1052" s="770"/>
      <c r="BZ1052" s="770"/>
      <c r="CA1052" s="770"/>
      <c r="CB1052" s="770"/>
      <c r="CC1052" s="770"/>
    </row>
    <row r="1053" spans="1:81" s="64" customFormat="1">
      <c r="A1053" s="158"/>
      <c r="B1053" s="159" t="str">
        <f>A1053&amp;"-"&amp;TEXT(COUNTIF($A$5:A1053,A1053),"000")</f>
        <v>-000</v>
      </c>
      <c r="C1053" s="52"/>
      <c r="D1053" s="27"/>
      <c r="E1053" s="28"/>
      <c r="F1053" s="27"/>
      <c r="G1053" s="27"/>
      <c r="H1053" s="52"/>
      <c r="I1053" s="380" t="str">
        <f>IFERROR(VLOOKUP($F1053,'Liste planification'!$V$2:$W$96,2,FALSE),"")</f>
        <v/>
      </c>
      <c r="J1053" s="27"/>
      <c r="K1053" s="27"/>
      <c r="L1053" s="27"/>
      <c r="M1053" s="52"/>
      <c r="N1053" s="52"/>
      <c r="O1053" s="52"/>
      <c r="P1053" s="52"/>
      <c r="Q1053" s="52"/>
      <c r="R1053" s="52"/>
      <c r="S1053" s="52"/>
      <c r="T1053" s="52"/>
      <c r="U1053" s="52"/>
      <c r="V1053" s="52"/>
      <c r="W1053" s="52"/>
      <c r="X1053" s="52"/>
      <c r="Y1053" s="194"/>
      <c r="Z1053" s="776"/>
      <c r="AA1053" s="190"/>
      <c r="AB1053" s="747">
        <f t="shared" si="64"/>
        <v>0</v>
      </c>
      <c r="AC1053" s="748">
        <f t="shared" si="65"/>
        <v>0</v>
      </c>
      <c r="AD1053" s="187"/>
      <c r="AE1053" s="186"/>
      <c r="AF1053" s="190"/>
      <c r="AG1053" s="747">
        <f t="shared" si="66"/>
        <v>0</v>
      </c>
      <c r="AH1053" s="748">
        <f t="shared" si="67"/>
        <v>0</v>
      </c>
      <c r="AI1053" s="187"/>
      <c r="AJ1053" s="52"/>
      <c r="AK1053" s="156" t="str">
        <f>IFERROR(VLOOKUP($A1053,'Liste planification'!$B$2:$C$105,2,FALSE),"")</f>
        <v/>
      </c>
      <c r="AL1053" s="27"/>
      <c r="AM1053" s="27"/>
      <c r="AN1053" s="769"/>
      <c r="AO1053" s="770"/>
      <c r="AP1053" s="770"/>
      <c r="AQ1053" s="770"/>
      <c r="AR1053" s="770"/>
      <c r="AS1053" s="770"/>
      <c r="AT1053" s="770"/>
      <c r="AU1053" s="770"/>
      <c r="AV1053" s="770"/>
      <c r="AW1053" s="770"/>
      <c r="AX1053" s="770"/>
      <c r="AY1053" s="770"/>
      <c r="AZ1053" s="770"/>
      <c r="BA1053" s="770"/>
      <c r="BB1053" s="770"/>
      <c r="BC1053" s="770"/>
      <c r="BD1053" s="770"/>
      <c r="BE1053" s="770"/>
      <c r="BF1053" s="770"/>
      <c r="BG1053" s="770"/>
      <c r="BH1053" s="770"/>
      <c r="BI1053" s="770"/>
      <c r="BJ1053" s="770"/>
      <c r="BK1053" s="770"/>
      <c r="BL1053" s="770"/>
      <c r="BM1053" s="770"/>
      <c r="BN1053" s="770"/>
      <c r="BO1053" s="770"/>
      <c r="BP1053" s="770"/>
      <c r="BQ1053" s="770"/>
      <c r="BR1053" s="770"/>
      <c r="BS1053" s="770"/>
      <c r="BT1053" s="770"/>
      <c r="BU1053" s="770"/>
      <c r="BV1053" s="770"/>
      <c r="BW1053" s="770"/>
      <c r="BX1053" s="770"/>
      <c r="BY1053" s="770"/>
      <c r="BZ1053" s="770"/>
      <c r="CA1053" s="770"/>
      <c r="CB1053" s="770"/>
      <c r="CC1053" s="770"/>
    </row>
    <row r="1054" spans="1:81" s="64" customFormat="1">
      <c r="A1054" s="158"/>
      <c r="B1054" s="159" t="str">
        <f>A1054&amp;"-"&amp;TEXT(COUNTIF($A$5:A1054,A1054),"000")</f>
        <v>-000</v>
      </c>
      <c r="C1054" s="52"/>
      <c r="D1054" s="27"/>
      <c r="E1054" s="28"/>
      <c r="F1054" s="27"/>
      <c r="G1054" s="27"/>
      <c r="H1054" s="52"/>
      <c r="I1054" s="380" t="str">
        <f>IFERROR(VLOOKUP($F1054,'Liste planification'!$V$2:$W$96,2,FALSE),"")</f>
        <v/>
      </c>
      <c r="J1054" s="27"/>
      <c r="K1054" s="27"/>
      <c r="L1054" s="27"/>
      <c r="M1054" s="52"/>
      <c r="N1054" s="52"/>
      <c r="O1054" s="52"/>
      <c r="P1054" s="52"/>
      <c r="Q1054" s="52"/>
      <c r="R1054" s="52"/>
      <c r="S1054" s="52"/>
      <c r="T1054" s="52"/>
      <c r="U1054" s="52"/>
      <c r="V1054" s="52"/>
      <c r="W1054" s="52"/>
      <c r="X1054" s="52"/>
      <c r="Y1054" s="194"/>
      <c r="Z1054" s="776"/>
      <c r="AA1054" s="190"/>
      <c r="AB1054" s="747">
        <f t="shared" si="64"/>
        <v>0</v>
      </c>
      <c r="AC1054" s="748">
        <f t="shared" si="65"/>
        <v>0</v>
      </c>
      <c r="AD1054" s="187"/>
      <c r="AE1054" s="186"/>
      <c r="AF1054" s="190"/>
      <c r="AG1054" s="747">
        <f t="shared" si="66"/>
        <v>0</v>
      </c>
      <c r="AH1054" s="748">
        <f t="shared" si="67"/>
        <v>0</v>
      </c>
      <c r="AI1054" s="187"/>
      <c r="AJ1054" s="52"/>
      <c r="AK1054" s="156" t="str">
        <f>IFERROR(VLOOKUP($A1054,'Liste planification'!$B$2:$C$105,2,FALSE),"")</f>
        <v/>
      </c>
      <c r="AL1054" s="27"/>
      <c r="AM1054" s="27"/>
      <c r="AN1054" s="769"/>
      <c r="AO1054" s="770"/>
      <c r="AP1054" s="770"/>
      <c r="AQ1054" s="770"/>
      <c r="AR1054" s="770"/>
      <c r="AS1054" s="770"/>
      <c r="AT1054" s="770"/>
      <c r="AU1054" s="770"/>
      <c r="AV1054" s="770"/>
      <c r="AW1054" s="770"/>
      <c r="AX1054" s="770"/>
      <c r="AY1054" s="770"/>
      <c r="AZ1054" s="770"/>
      <c r="BA1054" s="770"/>
      <c r="BB1054" s="770"/>
      <c r="BC1054" s="770"/>
      <c r="BD1054" s="770"/>
      <c r="BE1054" s="770"/>
      <c r="BF1054" s="770"/>
      <c r="BG1054" s="770"/>
      <c r="BH1054" s="770"/>
      <c r="BI1054" s="770"/>
      <c r="BJ1054" s="770"/>
      <c r="BK1054" s="770"/>
      <c r="BL1054" s="770"/>
      <c r="BM1054" s="770"/>
      <c r="BN1054" s="770"/>
      <c r="BO1054" s="770"/>
      <c r="BP1054" s="770"/>
      <c r="BQ1054" s="770"/>
      <c r="BR1054" s="770"/>
      <c r="BS1054" s="770"/>
      <c r="BT1054" s="770"/>
      <c r="BU1054" s="770"/>
      <c r="BV1054" s="770"/>
      <c r="BW1054" s="770"/>
      <c r="BX1054" s="770"/>
      <c r="BY1054" s="770"/>
      <c r="BZ1054" s="770"/>
      <c r="CA1054" s="770"/>
      <c r="CB1054" s="770"/>
      <c r="CC1054" s="770"/>
    </row>
    <row r="1055" spans="1:81" s="64" customFormat="1">
      <c r="A1055" s="158"/>
      <c r="B1055" s="159" t="str">
        <f>A1055&amp;"-"&amp;TEXT(COUNTIF($A$5:A1055,A1055),"000")</f>
        <v>-000</v>
      </c>
      <c r="C1055" s="52"/>
      <c r="D1055" s="27"/>
      <c r="E1055" s="28"/>
      <c r="F1055" s="27"/>
      <c r="G1055" s="27"/>
      <c r="H1055" s="52"/>
      <c r="I1055" s="380" t="str">
        <f>IFERROR(VLOOKUP($F1055,'Liste planification'!$V$2:$W$96,2,FALSE),"")</f>
        <v/>
      </c>
      <c r="J1055" s="27"/>
      <c r="K1055" s="27"/>
      <c r="L1055" s="27"/>
      <c r="M1055" s="52"/>
      <c r="N1055" s="52"/>
      <c r="O1055" s="52"/>
      <c r="P1055" s="52"/>
      <c r="Q1055" s="52"/>
      <c r="R1055" s="52"/>
      <c r="S1055" s="52"/>
      <c r="T1055" s="52"/>
      <c r="U1055" s="52"/>
      <c r="V1055" s="52"/>
      <c r="W1055" s="52"/>
      <c r="X1055" s="52"/>
      <c r="Y1055" s="194"/>
      <c r="Z1055" s="776"/>
      <c r="AA1055" s="190"/>
      <c r="AB1055" s="747">
        <f t="shared" si="64"/>
        <v>0</v>
      </c>
      <c r="AC1055" s="748">
        <f t="shared" si="65"/>
        <v>0</v>
      </c>
      <c r="AD1055" s="187"/>
      <c r="AE1055" s="186"/>
      <c r="AF1055" s="190"/>
      <c r="AG1055" s="747">
        <f t="shared" si="66"/>
        <v>0</v>
      </c>
      <c r="AH1055" s="748">
        <f t="shared" si="67"/>
        <v>0</v>
      </c>
      <c r="AI1055" s="187"/>
      <c r="AJ1055" s="52"/>
      <c r="AK1055" s="156" t="str">
        <f>IFERROR(VLOOKUP($A1055,'Liste planification'!$B$2:$C$105,2,FALSE),"")</f>
        <v/>
      </c>
      <c r="AL1055" s="27"/>
      <c r="AM1055" s="27"/>
      <c r="AN1055" s="769"/>
      <c r="AO1055" s="770"/>
      <c r="AP1055" s="770"/>
      <c r="AQ1055" s="770"/>
      <c r="AR1055" s="770"/>
      <c r="AS1055" s="770"/>
      <c r="AT1055" s="770"/>
      <c r="AU1055" s="770"/>
      <c r="AV1055" s="770"/>
      <c r="AW1055" s="770"/>
      <c r="AX1055" s="770"/>
      <c r="AY1055" s="770"/>
      <c r="AZ1055" s="770"/>
      <c r="BA1055" s="770"/>
      <c r="BB1055" s="770"/>
      <c r="BC1055" s="770"/>
      <c r="BD1055" s="770"/>
      <c r="BE1055" s="770"/>
      <c r="BF1055" s="770"/>
      <c r="BG1055" s="770"/>
      <c r="BH1055" s="770"/>
      <c r="BI1055" s="770"/>
      <c r="BJ1055" s="770"/>
      <c r="BK1055" s="770"/>
      <c r="BL1055" s="770"/>
      <c r="BM1055" s="770"/>
      <c r="BN1055" s="770"/>
      <c r="BO1055" s="770"/>
      <c r="BP1055" s="770"/>
      <c r="BQ1055" s="770"/>
      <c r="BR1055" s="770"/>
      <c r="BS1055" s="770"/>
      <c r="BT1055" s="770"/>
      <c r="BU1055" s="770"/>
      <c r="BV1055" s="770"/>
      <c r="BW1055" s="770"/>
      <c r="BX1055" s="770"/>
      <c r="BY1055" s="770"/>
      <c r="BZ1055" s="770"/>
      <c r="CA1055" s="770"/>
      <c r="CB1055" s="770"/>
      <c r="CC1055" s="770"/>
    </row>
    <row r="1056" spans="1:81" s="64" customFormat="1">
      <c r="A1056" s="158"/>
      <c r="B1056" s="159" t="str">
        <f>A1056&amp;"-"&amp;TEXT(COUNTIF($A$5:A1056,A1056),"000")</f>
        <v>-000</v>
      </c>
      <c r="C1056" s="52"/>
      <c r="D1056" s="27"/>
      <c r="E1056" s="28"/>
      <c r="F1056" s="27"/>
      <c r="G1056" s="27"/>
      <c r="H1056" s="52"/>
      <c r="I1056" s="380" t="str">
        <f>IFERROR(VLOOKUP($F1056,'Liste planification'!$V$2:$W$96,2,FALSE),"")</f>
        <v/>
      </c>
      <c r="J1056" s="27"/>
      <c r="K1056" s="27"/>
      <c r="L1056" s="27"/>
      <c r="M1056" s="52"/>
      <c r="N1056" s="52"/>
      <c r="O1056" s="52"/>
      <c r="P1056" s="52"/>
      <c r="Q1056" s="52"/>
      <c r="R1056" s="52"/>
      <c r="S1056" s="52"/>
      <c r="T1056" s="52"/>
      <c r="U1056" s="52"/>
      <c r="V1056" s="52"/>
      <c r="W1056" s="52"/>
      <c r="X1056" s="52"/>
      <c r="Y1056" s="194"/>
      <c r="Z1056" s="776"/>
      <c r="AA1056" s="190"/>
      <c r="AB1056" s="747">
        <f t="shared" si="64"/>
        <v>0</v>
      </c>
      <c r="AC1056" s="748">
        <f t="shared" si="65"/>
        <v>0</v>
      </c>
      <c r="AD1056" s="187"/>
      <c r="AE1056" s="186"/>
      <c r="AF1056" s="190"/>
      <c r="AG1056" s="747">
        <f t="shared" si="66"/>
        <v>0</v>
      </c>
      <c r="AH1056" s="748">
        <f t="shared" si="67"/>
        <v>0</v>
      </c>
      <c r="AI1056" s="187"/>
      <c r="AJ1056" s="52"/>
      <c r="AK1056" s="156" t="str">
        <f>IFERROR(VLOOKUP($A1056,'Liste planification'!$B$2:$C$105,2,FALSE),"")</f>
        <v/>
      </c>
      <c r="AL1056" s="27"/>
      <c r="AM1056" s="27"/>
      <c r="AN1056" s="769"/>
      <c r="AO1056" s="770"/>
      <c r="AP1056" s="770"/>
      <c r="AQ1056" s="770"/>
      <c r="AR1056" s="770"/>
      <c r="AS1056" s="770"/>
      <c r="AT1056" s="770"/>
      <c r="AU1056" s="770"/>
      <c r="AV1056" s="770"/>
      <c r="AW1056" s="770"/>
      <c r="AX1056" s="770"/>
      <c r="AY1056" s="770"/>
      <c r="AZ1056" s="770"/>
      <c r="BA1056" s="770"/>
      <c r="BB1056" s="770"/>
      <c r="BC1056" s="770"/>
      <c r="BD1056" s="770"/>
      <c r="BE1056" s="770"/>
      <c r="BF1056" s="770"/>
      <c r="BG1056" s="770"/>
      <c r="BH1056" s="770"/>
      <c r="BI1056" s="770"/>
      <c r="BJ1056" s="770"/>
      <c r="BK1056" s="770"/>
      <c r="BL1056" s="770"/>
      <c r="BM1056" s="770"/>
      <c r="BN1056" s="770"/>
      <c r="BO1056" s="770"/>
      <c r="BP1056" s="770"/>
      <c r="BQ1056" s="770"/>
      <c r="BR1056" s="770"/>
      <c r="BS1056" s="770"/>
      <c r="BT1056" s="770"/>
      <c r="BU1056" s="770"/>
      <c r="BV1056" s="770"/>
      <c r="BW1056" s="770"/>
      <c r="BX1056" s="770"/>
      <c r="BY1056" s="770"/>
      <c r="BZ1056" s="770"/>
      <c r="CA1056" s="770"/>
      <c r="CB1056" s="770"/>
      <c r="CC1056" s="770"/>
    </row>
    <row r="1057" spans="1:81" s="64" customFormat="1">
      <c r="A1057" s="158"/>
      <c r="B1057" s="159" t="str">
        <f>A1057&amp;"-"&amp;TEXT(COUNTIF($A$5:A1057,A1057),"000")</f>
        <v>-000</v>
      </c>
      <c r="C1057" s="52"/>
      <c r="D1057" s="27"/>
      <c r="E1057" s="28"/>
      <c r="F1057" s="27"/>
      <c r="G1057" s="27"/>
      <c r="H1057" s="52"/>
      <c r="I1057" s="380" t="str">
        <f>IFERROR(VLOOKUP($F1057,'Liste planification'!$V$2:$W$96,2,FALSE),"")</f>
        <v/>
      </c>
      <c r="J1057" s="27"/>
      <c r="K1057" s="27"/>
      <c r="L1057" s="27"/>
      <c r="M1057" s="52"/>
      <c r="N1057" s="52"/>
      <c r="O1057" s="52"/>
      <c r="P1057" s="52"/>
      <c r="Q1057" s="52"/>
      <c r="R1057" s="52"/>
      <c r="S1057" s="52"/>
      <c r="T1057" s="52"/>
      <c r="U1057" s="52"/>
      <c r="V1057" s="52"/>
      <c r="W1057" s="52"/>
      <c r="X1057" s="52"/>
      <c r="Y1057" s="194"/>
      <c r="Z1057" s="776"/>
      <c r="AA1057" s="190"/>
      <c r="AB1057" s="747">
        <f t="shared" si="64"/>
        <v>0</v>
      </c>
      <c r="AC1057" s="748">
        <f t="shared" si="65"/>
        <v>0</v>
      </c>
      <c r="AD1057" s="187"/>
      <c r="AE1057" s="186"/>
      <c r="AF1057" s="190"/>
      <c r="AG1057" s="747">
        <f t="shared" si="66"/>
        <v>0</v>
      </c>
      <c r="AH1057" s="748">
        <f t="shared" si="67"/>
        <v>0</v>
      </c>
      <c r="AI1057" s="187"/>
      <c r="AJ1057" s="52"/>
      <c r="AK1057" s="156" t="str">
        <f>IFERROR(VLOOKUP($A1057,'Liste planification'!$B$2:$C$105,2,FALSE),"")</f>
        <v/>
      </c>
      <c r="AL1057" s="27"/>
      <c r="AM1057" s="27"/>
      <c r="AN1057" s="769"/>
      <c r="AO1057" s="770"/>
      <c r="AP1057" s="770"/>
      <c r="AQ1057" s="770"/>
      <c r="AR1057" s="770"/>
      <c r="AS1057" s="770"/>
      <c r="AT1057" s="770"/>
      <c r="AU1057" s="770"/>
      <c r="AV1057" s="770"/>
      <c r="AW1057" s="770"/>
      <c r="AX1057" s="770"/>
      <c r="AY1057" s="770"/>
      <c r="AZ1057" s="770"/>
      <c r="BA1057" s="770"/>
      <c r="BB1057" s="770"/>
      <c r="BC1057" s="770"/>
      <c r="BD1057" s="770"/>
      <c r="BE1057" s="770"/>
      <c r="BF1057" s="770"/>
      <c r="BG1057" s="770"/>
      <c r="BH1057" s="770"/>
      <c r="BI1057" s="770"/>
      <c r="BJ1057" s="770"/>
      <c r="BK1057" s="770"/>
      <c r="BL1057" s="770"/>
      <c r="BM1057" s="770"/>
      <c r="BN1057" s="770"/>
      <c r="BO1057" s="770"/>
      <c r="BP1057" s="770"/>
      <c r="BQ1057" s="770"/>
      <c r="BR1057" s="770"/>
      <c r="BS1057" s="770"/>
      <c r="BT1057" s="770"/>
      <c r="BU1057" s="770"/>
      <c r="BV1057" s="770"/>
      <c r="BW1057" s="770"/>
      <c r="BX1057" s="770"/>
      <c r="BY1057" s="770"/>
      <c r="BZ1057" s="770"/>
      <c r="CA1057" s="770"/>
      <c r="CB1057" s="770"/>
      <c r="CC1057" s="770"/>
    </row>
    <row r="1058" spans="1:81" s="64" customFormat="1">
      <c r="A1058" s="158"/>
      <c r="B1058" s="159" t="str">
        <f>A1058&amp;"-"&amp;TEXT(COUNTIF($A$5:A1058,A1058),"000")</f>
        <v>-000</v>
      </c>
      <c r="C1058" s="52"/>
      <c r="D1058" s="27"/>
      <c r="E1058" s="28"/>
      <c r="F1058" s="27"/>
      <c r="G1058" s="27"/>
      <c r="H1058" s="52"/>
      <c r="I1058" s="380" t="str">
        <f>IFERROR(VLOOKUP($F1058,'Liste planification'!$V$2:$W$96,2,FALSE),"")</f>
        <v/>
      </c>
      <c r="J1058" s="27"/>
      <c r="K1058" s="27"/>
      <c r="L1058" s="27"/>
      <c r="M1058" s="52"/>
      <c r="N1058" s="52"/>
      <c r="O1058" s="52"/>
      <c r="P1058" s="52"/>
      <c r="Q1058" s="52"/>
      <c r="R1058" s="52"/>
      <c r="S1058" s="52"/>
      <c r="T1058" s="52"/>
      <c r="U1058" s="52"/>
      <c r="V1058" s="52"/>
      <c r="W1058" s="52"/>
      <c r="X1058" s="52"/>
      <c r="Y1058" s="194"/>
      <c r="Z1058" s="776"/>
      <c r="AA1058" s="190"/>
      <c r="AB1058" s="747">
        <f t="shared" si="64"/>
        <v>0</v>
      </c>
      <c r="AC1058" s="748">
        <f t="shared" si="65"/>
        <v>0</v>
      </c>
      <c r="AD1058" s="187"/>
      <c r="AE1058" s="186"/>
      <c r="AF1058" s="190"/>
      <c r="AG1058" s="747">
        <f t="shared" si="66"/>
        <v>0</v>
      </c>
      <c r="AH1058" s="748">
        <f t="shared" si="67"/>
        <v>0</v>
      </c>
      <c r="AI1058" s="187"/>
      <c r="AJ1058" s="52"/>
      <c r="AK1058" s="156" t="str">
        <f>IFERROR(VLOOKUP($A1058,'Liste planification'!$B$2:$C$105,2,FALSE),"")</f>
        <v/>
      </c>
      <c r="AL1058" s="27"/>
      <c r="AM1058" s="27"/>
      <c r="AN1058" s="769"/>
      <c r="AO1058" s="770"/>
      <c r="AP1058" s="770"/>
      <c r="AQ1058" s="770"/>
      <c r="AR1058" s="770"/>
      <c r="AS1058" s="770"/>
      <c r="AT1058" s="770"/>
      <c r="AU1058" s="770"/>
      <c r="AV1058" s="770"/>
      <c r="AW1058" s="770"/>
      <c r="AX1058" s="770"/>
      <c r="AY1058" s="770"/>
      <c r="AZ1058" s="770"/>
      <c r="BA1058" s="770"/>
      <c r="BB1058" s="770"/>
      <c r="BC1058" s="770"/>
      <c r="BD1058" s="770"/>
      <c r="BE1058" s="770"/>
      <c r="BF1058" s="770"/>
      <c r="BG1058" s="770"/>
      <c r="BH1058" s="770"/>
      <c r="BI1058" s="770"/>
      <c r="BJ1058" s="770"/>
      <c r="BK1058" s="770"/>
      <c r="BL1058" s="770"/>
      <c r="BM1058" s="770"/>
      <c r="BN1058" s="770"/>
      <c r="BO1058" s="770"/>
      <c r="BP1058" s="770"/>
      <c r="BQ1058" s="770"/>
      <c r="BR1058" s="770"/>
      <c r="BS1058" s="770"/>
      <c r="BT1058" s="770"/>
      <c r="BU1058" s="770"/>
      <c r="BV1058" s="770"/>
      <c r="BW1058" s="770"/>
      <c r="BX1058" s="770"/>
      <c r="BY1058" s="770"/>
      <c r="BZ1058" s="770"/>
      <c r="CA1058" s="770"/>
      <c r="CB1058" s="770"/>
      <c r="CC1058" s="770"/>
    </row>
    <row r="1059" spans="1:81" s="64" customFormat="1">
      <c r="A1059" s="158"/>
      <c r="B1059" s="159" t="str">
        <f>A1059&amp;"-"&amp;TEXT(COUNTIF($A$5:A1059,A1059),"000")</f>
        <v>-000</v>
      </c>
      <c r="C1059" s="52"/>
      <c r="D1059" s="27"/>
      <c r="E1059" s="28"/>
      <c r="F1059" s="27"/>
      <c r="G1059" s="27"/>
      <c r="H1059" s="52"/>
      <c r="I1059" s="380" t="str">
        <f>IFERROR(VLOOKUP($F1059,'Liste planification'!$V$2:$W$96,2,FALSE),"")</f>
        <v/>
      </c>
      <c r="J1059" s="27"/>
      <c r="K1059" s="27"/>
      <c r="L1059" s="27"/>
      <c r="M1059" s="52"/>
      <c r="N1059" s="52"/>
      <c r="O1059" s="52"/>
      <c r="P1059" s="52"/>
      <c r="Q1059" s="52"/>
      <c r="R1059" s="52"/>
      <c r="S1059" s="52"/>
      <c r="T1059" s="52"/>
      <c r="U1059" s="52"/>
      <c r="V1059" s="52"/>
      <c r="W1059" s="52"/>
      <c r="X1059" s="52"/>
      <c r="Y1059" s="194"/>
      <c r="Z1059" s="776"/>
      <c r="AA1059" s="190"/>
      <c r="AB1059" s="747">
        <f t="shared" si="64"/>
        <v>0</v>
      </c>
      <c r="AC1059" s="748">
        <f t="shared" si="65"/>
        <v>0</v>
      </c>
      <c r="AD1059" s="187"/>
      <c r="AE1059" s="186"/>
      <c r="AF1059" s="190"/>
      <c r="AG1059" s="747">
        <f t="shared" si="66"/>
        <v>0</v>
      </c>
      <c r="AH1059" s="748">
        <f t="shared" si="67"/>
        <v>0</v>
      </c>
      <c r="AI1059" s="187"/>
      <c r="AJ1059" s="52"/>
      <c r="AK1059" s="156" t="str">
        <f>IFERROR(VLOOKUP($A1059,'Liste planification'!$B$2:$C$105,2,FALSE),"")</f>
        <v/>
      </c>
      <c r="AL1059" s="27"/>
      <c r="AM1059" s="27"/>
      <c r="AN1059" s="769"/>
      <c r="AO1059" s="770"/>
      <c r="AP1059" s="770"/>
      <c r="AQ1059" s="770"/>
      <c r="AR1059" s="770"/>
      <c r="AS1059" s="770"/>
      <c r="AT1059" s="770"/>
      <c r="AU1059" s="770"/>
      <c r="AV1059" s="770"/>
      <c r="AW1059" s="770"/>
      <c r="AX1059" s="770"/>
      <c r="AY1059" s="770"/>
      <c r="AZ1059" s="770"/>
      <c r="BA1059" s="770"/>
      <c r="BB1059" s="770"/>
      <c r="BC1059" s="770"/>
      <c r="BD1059" s="770"/>
      <c r="BE1059" s="770"/>
      <c r="BF1059" s="770"/>
      <c r="BG1059" s="770"/>
      <c r="BH1059" s="770"/>
      <c r="BI1059" s="770"/>
      <c r="BJ1059" s="770"/>
      <c r="BK1059" s="770"/>
      <c r="BL1059" s="770"/>
      <c r="BM1059" s="770"/>
      <c r="BN1059" s="770"/>
      <c r="BO1059" s="770"/>
      <c r="BP1059" s="770"/>
      <c r="BQ1059" s="770"/>
      <c r="BR1059" s="770"/>
      <c r="BS1059" s="770"/>
      <c r="BT1059" s="770"/>
      <c r="BU1059" s="770"/>
      <c r="BV1059" s="770"/>
      <c r="BW1059" s="770"/>
      <c r="BX1059" s="770"/>
      <c r="BY1059" s="770"/>
      <c r="BZ1059" s="770"/>
      <c r="CA1059" s="770"/>
      <c r="CB1059" s="770"/>
      <c r="CC1059" s="770"/>
    </row>
    <row r="1060" spans="1:81" s="64" customFormat="1">
      <c r="A1060" s="158"/>
      <c r="B1060" s="159" t="str">
        <f>A1060&amp;"-"&amp;TEXT(COUNTIF($A$5:A1060,A1060),"000")</f>
        <v>-000</v>
      </c>
      <c r="C1060" s="52"/>
      <c r="D1060" s="27"/>
      <c r="E1060" s="28"/>
      <c r="F1060" s="27"/>
      <c r="G1060" s="27"/>
      <c r="H1060" s="52"/>
      <c r="I1060" s="380" t="str">
        <f>IFERROR(VLOOKUP($F1060,'Liste planification'!$V$2:$W$96,2,FALSE),"")</f>
        <v/>
      </c>
      <c r="J1060" s="27"/>
      <c r="K1060" s="27"/>
      <c r="L1060" s="27"/>
      <c r="M1060" s="52"/>
      <c r="N1060" s="52"/>
      <c r="O1060" s="52"/>
      <c r="P1060" s="52"/>
      <c r="Q1060" s="52"/>
      <c r="R1060" s="52"/>
      <c r="S1060" s="52"/>
      <c r="T1060" s="52"/>
      <c r="U1060" s="52"/>
      <c r="V1060" s="52"/>
      <c r="W1060" s="52"/>
      <c r="X1060" s="52"/>
      <c r="Y1060" s="194"/>
      <c r="Z1060" s="776"/>
      <c r="AA1060" s="190"/>
      <c r="AB1060" s="747">
        <f t="shared" si="64"/>
        <v>0</v>
      </c>
      <c r="AC1060" s="748">
        <f t="shared" si="65"/>
        <v>0</v>
      </c>
      <c r="AD1060" s="187"/>
      <c r="AE1060" s="186"/>
      <c r="AF1060" s="190"/>
      <c r="AG1060" s="747">
        <f t="shared" si="66"/>
        <v>0</v>
      </c>
      <c r="AH1060" s="748">
        <f t="shared" si="67"/>
        <v>0</v>
      </c>
      <c r="AI1060" s="187"/>
      <c r="AJ1060" s="52"/>
      <c r="AK1060" s="156" t="str">
        <f>IFERROR(VLOOKUP($A1060,'Liste planification'!$B$2:$C$105,2,FALSE),"")</f>
        <v/>
      </c>
      <c r="AL1060" s="27"/>
      <c r="AM1060" s="27"/>
      <c r="AN1060" s="769"/>
      <c r="AO1060" s="770"/>
      <c r="AP1060" s="770"/>
      <c r="AQ1060" s="770"/>
      <c r="AR1060" s="770"/>
      <c r="AS1060" s="770"/>
      <c r="AT1060" s="770"/>
      <c r="AU1060" s="770"/>
      <c r="AV1060" s="770"/>
      <c r="AW1060" s="770"/>
      <c r="AX1060" s="770"/>
      <c r="AY1060" s="770"/>
      <c r="AZ1060" s="770"/>
      <c r="BA1060" s="770"/>
      <c r="BB1060" s="770"/>
      <c r="BC1060" s="770"/>
      <c r="BD1060" s="770"/>
      <c r="BE1060" s="770"/>
      <c r="BF1060" s="770"/>
      <c r="BG1060" s="770"/>
      <c r="BH1060" s="770"/>
      <c r="BI1060" s="770"/>
      <c r="BJ1060" s="770"/>
      <c r="BK1060" s="770"/>
      <c r="BL1060" s="770"/>
      <c r="BM1060" s="770"/>
      <c r="BN1060" s="770"/>
      <c r="BO1060" s="770"/>
      <c r="BP1060" s="770"/>
      <c r="BQ1060" s="770"/>
      <c r="BR1060" s="770"/>
      <c r="BS1060" s="770"/>
      <c r="BT1060" s="770"/>
      <c r="BU1060" s="770"/>
      <c r="BV1060" s="770"/>
      <c r="BW1060" s="770"/>
      <c r="BX1060" s="770"/>
      <c r="BY1060" s="770"/>
      <c r="BZ1060" s="770"/>
      <c r="CA1060" s="770"/>
      <c r="CB1060" s="770"/>
      <c r="CC1060" s="770"/>
    </row>
    <row r="1061" spans="1:81" s="64" customFormat="1">
      <c r="A1061" s="158"/>
      <c r="B1061" s="159" t="str">
        <f>A1061&amp;"-"&amp;TEXT(COUNTIF($A$5:A1061,A1061),"000")</f>
        <v>-000</v>
      </c>
      <c r="C1061" s="52"/>
      <c r="D1061" s="27"/>
      <c r="E1061" s="28"/>
      <c r="F1061" s="27"/>
      <c r="G1061" s="27"/>
      <c r="H1061" s="52"/>
      <c r="I1061" s="380" t="str">
        <f>IFERROR(VLOOKUP($F1061,'Liste planification'!$V$2:$W$96,2,FALSE),"")</f>
        <v/>
      </c>
      <c r="J1061" s="27"/>
      <c r="K1061" s="27"/>
      <c r="L1061" s="27"/>
      <c r="M1061" s="52"/>
      <c r="N1061" s="52"/>
      <c r="O1061" s="52"/>
      <c r="P1061" s="52"/>
      <c r="Q1061" s="52"/>
      <c r="R1061" s="52"/>
      <c r="S1061" s="52"/>
      <c r="T1061" s="52"/>
      <c r="U1061" s="52"/>
      <c r="V1061" s="52"/>
      <c r="W1061" s="52"/>
      <c r="X1061" s="52"/>
      <c r="Y1061" s="194"/>
      <c r="Z1061" s="776"/>
      <c r="AA1061" s="190"/>
      <c r="AB1061" s="747">
        <f t="shared" si="64"/>
        <v>0</v>
      </c>
      <c r="AC1061" s="748">
        <f t="shared" si="65"/>
        <v>0</v>
      </c>
      <c r="AD1061" s="187"/>
      <c r="AE1061" s="186"/>
      <c r="AF1061" s="190"/>
      <c r="AG1061" s="747">
        <f t="shared" si="66"/>
        <v>0</v>
      </c>
      <c r="AH1061" s="748">
        <f t="shared" si="67"/>
        <v>0</v>
      </c>
      <c r="AI1061" s="187"/>
      <c r="AJ1061" s="52"/>
      <c r="AK1061" s="156" t="str">
        <f>IFERROR(VLOOKUP($A1061,'Liste planification'!$B$2:$C$105,2,FALSE),"")</f>
        <v/>
      </c>
      <c r="AL1061" s="27"/>
      <c r="AM1061" s="27"/>
      <c r="AN1061" s="769"/>
      <c r="AO1061" s="770"/>
      <c r="AP1061" s="770"/>
      <c r="AQ1061" s="770"/>
      <c r="AR1061" s="770"/>
      <c r="AS1061" s="770"/>
      <c r="AT1061" s="770"/>
      <c r="AU1061" s="770"/>
      <c r="AV1061" s="770"/>
      <c r="AW1061" s="770"/>
      <c r="AX1061" s="770"/>
      <c r="AY1061" s="770"/>
      <c r="AZ1061" s="770"/>
      <c r="BA1061" s="770"/>
      <c r="BB1061" s="770"/>
      <c r="BC1061" s="770"/>
      <c r="BD1061" s="770"/>
      <c r="BE1061" s="770"/>
      <c r="BF1061" s="770"/>
      <c r="BG1061" s="770"/>
      <c r="BH1061" s="770"/>
      <c r="BI1061" s="770"/>
      <c r="BJ1061" s="770"/>
      <c r="BK1061" s="770"/>
      <c r="BL1061" s="770"/>
      <c r="BM1061" s="770"/>
      <c r="BN1061" s="770"/>
      <c r="BO1061" s="770"/>
      <c r="BP1061" s="770"/>
      <c r="BQ1061" s="770"/>
      <c r="BR1061" s="770"/>
      <c r="BS1061" s="770"/>
      <c r="BT1061" s="770"/>
      <c r="BU1061" s="770"/>
      <c r="BV1061" s="770"/>
      <c r="BW1061" s="770"/>
      <c r="BX1061" s="770"/>
      <c r="BY1061" s="770"/>
      <c r="BZ1061" s="770"/>
      <c r="CA1061" s="770"/>
      <c r="CB1061" s="770"/>
      <c r="CC1061" s="770"/>
    </row>
    <row r="1062" spans="1:81" s="64" customFormat="1">
      <c r="A1062" s="158"/>
      <c r="B1062" s="159" t="str">
        <f>A1062&amp;"-"&amp;TEXT(COUNTIF($A$5:A1062,A1062),"000")</f>
        <v>-000</v>
      </c>
      <c r="C1062" s="52"/>
      <c r="D1062" s="27"/>
      <c r="E1062" s="28"/>
      <c r="F1062" s="27"/>
      <c r="G1062" s="27"/>
      <c r="H1062" s="52"/>
      <c r="I1062" s="380" t="str">
        <f>IFERROR(VLOOKUP($F1062,'Liste planification'!$V$2:$W$96,2,FALSE),"")</f>
        <v/>
      </c>
      <c r="J1062" s="27"/>
      <c r="K1062" s="27"/>
      <c r="L1062" s="27"/>
      <c r="M1062" s="52"/>
      <c r="N1062" s="52"/>
      <c r="O1062" s="52"/>
      <c r="P1062" s="52"/>
      <c r="Q1062" s="52"/>
      <c r="R1062" s="52"/>
      <c r="S1062" s="52"/>
      <c r="T1062" s="52"/>
      <c r="U1062" s="52"/>
      <c r="V1062" s="52"/>
      <c r="W1062" s="52"/>
      <c r="X1062" s="52"/>
      <c r="Y1062" s="194"/>
      <c r="Z1062" s="776"/>
      <c r="AA1062" s="190"/>
      <c r="AB1062" s="747">
        <f t="shared" si="64"/>
        <v>0</v>
      </c>
      <c r="AC1062" s="748">
        <f t="shared" si="65"/>
        <v>0</v>
      </c>
      <c r="AD1062" s="187"/>
      <c r="AE1062" s="186"/>
      <c r="AF1062" s="190"/>
      <c r="AG1062" s="747">
        <f t="shared" si="66"/>
        <v>0</v>
      </c>
      <c r="AH1062" s="748">
        <f t="shared" si="67"/>
        <v>0</v>
      </c>
      <c r="AI1062" s="187"/>
      <c r="AJ1062" s="52"/>
      <c r="AK1062" s="156" t="str">
        <f>IFERROR(VLOOKUP($A1062,'Liste planification'!$B$2:$C$105,2,FALSE),"")</f>
        <v/>
      </c>
      <c r="AL1062" s="27"/>
      <c r="AM1062" s="27"/>
      <c r="AN1062" s="769"/>
      <c r="AO1062" s="770"/>
      <c r="AP1062" s="770"/>
      <c r="AQ1062" s="770"/>
      <c r="AR1062" s="770"/>
      <c r="AS1062" s="770"/>
      <c r="AT1062" s="770"/>
      <c r="AU1062" s="770"/>
      <c r="AV1062" s="770"/>
      <c r="AW1062" s="770"/>
      <c r="AX1062" s="770"/>
      <c r="AY1062" s="770"/>
      <c r="AZ1062" s="770"/>
      <c r="BA1062" s="770"/>
      <c r="BB1062" s="770"/>
      <c r="BC1062" s="770"/>
      <c r="BD1062" s="770"/>
      <c r="BE1062" s="770"/>
      <c r="BF1062" s="770"/>
      <c r="BG1062" s="770"/>
      <c r="BH1062" s="770"/>
      <c r="BI1062" s="770"/>
      <c r="BJ1062" s="770"/>
      <c r="BK1062" s="770"/>
      <c r="BL1062" s="770"/>
      <c r="BM1062" s="770"/>
      <c r="BN1062" s="770"/>
      <c r="BO1062" s="770"/>
      <c r="BP1062" s="770"/>
      <c r="BQ1062" s="770"/>
      <c r="BR1062" s="770"/>
      <c r="BS1062" s="770"/>
      <c r="BT1062" s="770"/>
      <c r="BU1062" s="770"/>
      <c r="BV1062" s="770"/>
      <c r="BW1062" s="770"/>
      <c r="BX1062" s="770"/>
      <c r="BY1062" s="770"/>
      <c r="BZ1062" s="770"/>
      <c r="CA1062" s="770"/>
      <c r="CB1062" s="770"/>
      <c r="CC1062" s="770"/>
    </row>
    <row r="1063" spans="1:81" s="64" customFormat="1">
      <c r="A1063" s="158"/>
      <c r="B1063" s="159" t="str">
        <f>A1063&amp;"-"&amp;TEXT(COUNTIF($A$5:A1063,A1063),"000")</f>
        <v>-000</v>
      </c>
      <c r="C1063" s="52"/>
      <c r="D1063" s="27"/>
      <c r="E1063" s="28"/>
      <c r="F1063" s="27"/>
      <c r="G1063" s="27"/>
      <c r="H1063" s="52"/>
      <c r="I1063" s="380" t="str">
        <f>IFERROR(VLOOKUP($F1063,'Liste planification'!$V$2:$W$96,2,FALSE),"")</f>
        <v/>
      </c>
      <c r="J1063" s="27"/>
      <c r="K1063" s="27"/>
      <c r="L1063" s="27"/>
      <c r="M1063" s="52"/>
      <c r="N1063" s="52"/>
      <c r="O1063" s="52"/>
      <c r="P1063" s="52"/>
      <c r="Q1063" s="52"/>
      <c r="R1063" s="52"/>
      <c r="S1063" s="52"/>
      <c r="T1063" s="52"/>
      <c r="U1063" s="52"/>
      <c r="V1063" s="52"/>
      <c r="W1063" s="52"/>
      <c r="X1063" s="52"/>
      <c r="Y1063" s="194"/>
      <c r="Z1063" s="776"/>
      <c r="AA1063" s="190"/>
      <c r="AB1063" s="747">
        <f t="shared" si="64"/>
        <v>0</v>
      </c>
      <c r="AC1063" s="748">
        <f t="shared" si="65"/>
        <v>0</v>
      </c>
      <c r="AD1063" s="187"/>
      <c r="AE1063" s="186"/>
      <c r="AF1063" s="190"/>
      <c r="AG1063" s="747">
        <f t="shared" si="66"/>
        <v>0</v>
      </c>
      <c r="AH1063" s="748">
        <f t="shared" si="67"/>
        <v>0</v>
      </c>
      <c r="AI1063" s="187"/>
      <c r="AJ1063" s="52"/>
      <c r="AK1063" s="156" t="str">
        <f>IFERROR(VLOOKUP($A1063,'Liste planification'!$B$2:$C$105,2,FALSE),"")</f>
        <v/>
      </c>
      <c r="AL1063" s="27"/>
      <c r="AM1063" s="27"/>
      <c r="AN1063" s="769"/>
      <c r="AO1063" s="770"/>
      <c r="AP1063" s="770"/>
      <c r="AQ1063" s="770"/>
      <c r="AR1063" s="770"/>
      <c r="AS1063" s="770"/>
      <c r="AT1063" s="770"/>
      <c r="AU1063" s="770"/>
      <c r="AV1063" s="770"/>
      <c r="AW1063" s="770"/>
      <c r="AX1063" s="770"/>
      <c r="AY1063" s="770"/>
      <c r="AZ1063" s="770"/>
      <c r="BA1063" s="770"/>
      <c r="BB1063" s="770"/>
      <c r="BC1063" s="770"/>
      <c r="BD1063" s="770"/>
      <c r="BE1063" s="770"/>
      <c r="BF1063" s="770"/>
      <c r="BG1063" s="770"/>
      <c r="BH1063" s="770"/>
      <c r="BI1063" s="770"/>
      <c r="BJ1063" s="770"/>
      <c r="BK1063" s="770"/>
      <c r="BL1063" s="770"/>
      <c r="BM1063" s="770"/>
      <c r="BN1063" s="770"/>
      <c r="BO1063" s="770"/>
      <c r="BP1063" s="770"/>
      <c r="BQ1063" s="770"/>
      <c r="BR1063" s="770"/>
      <c r="BS1063" s="770"/>
      <c r="BT1063" s="770"/>
      <c r="BU1063" s="770"/>
      <c r="BV1063" s="770"/>
      <c r="BW1063" s="770"/>
      <c r="BX1063" s="770"/>
      <c r="BY1063" s="770"/>
      <c r="BZ1063" s="770"/>
      <c r="CA1063" s="770"/>
      <c r="CB1063" s="770"/>
      <c r="CC1063" s="770"/>
    </row>
    <row r="1064" spans="1:81" s="64" customFormat="1">
      <c r="A1064" s="158"/>
      <c r="B1064" s="159" t="str">
        <f>A1064&amp;"-"&amp;TEXT(COUNTIF($A$5:A1064,A1064),"000")</f>
        <v>-000</v>
      </c>
      <c r="C1064" s="52"/>
      <c r="D1064" s="27"/>
      <c r="E1064" s="28"/>
      <c r="F1064" s="27"/>
      <c r="G1064" s="27"/>
      <c r="H1064" s="52"/>
      <c r="I1064" s="380" t="str">
        <f>IFERROR(VLOOKUP($F1064,'Liste planification'!$V$2:$W$96,2,FALSE),"")</f>
        <v/>
      </c>
      <c r="J1064" s="27"/>
      <c r="K1064" s="27"/>
      <c r="L1064" s="27"/>
      <c r="M1064" s="52"/>
      <c r="N1064" s="52"/>
      <c r="O1064" s="52"/>
      <c r="P1064" s="52"/>
      <c r="Q1064" s="52"/>
      <c r="R1064" s="52"/>
      <c r="S1064" s="52"/>
      <c r="T1064" s="52"/>
      <c r="U1064" s="52"/>
      <c r="V1064" s="52"/>
      <c r="W1064" s="52"/>
      <c r="X1064" s="52"/>
      <c r="Y1064" s="194"/>
      <c r="Z1064" s="776"/>
      <c r="AA1064" s="190"/>
      <c r="AB1064" s="747">
        <f t="shared" si="64"/>
        <v>0</v>
      </c>
      <c r="AC1064" s="748">
        <f t="shared" si="65"/>
        <v>0</v>
      </c>
      <c r="AD1064" s="187"/>
      <c r="AE1064" s="186"/>
      <c r="AF1064" s="190"/>
      <c r="AG1064" s="747">
        <f t="shared" si="66"/>
        <v>0</v>
      </c>
      <c r="AH1064" s="748">
        <f t="shared" si="67"/>
        <v>0</v>
      </c>
      <c r="AI1064" s="187"/>
      <c r="AJ1064" s="52"/>
      <c r="AK1064" s="156" t="str">
        <f>IFERROR(VLOOKUP($A1064,'Liste planification'!$B$2:$C$105,2,FALSE),"")</f>
        <v/>
      </c>
      <c r="AL1064" s="27"/>
      <c r="AM1064" s="27"/>
      <c r="AN1064" s="769"/>
      <c r="AO1064" s="770"/>
      <c r="AP1064" s="770"/>
      <c r="AQ1064" s="770"/>
      <c r="AR1064" s="770"/>
      <c r="AS1064" s="770"/>
      <c r="AT1064" s="770"/>
      <c r="AU1064" s="770"/>
      <c r="AV1064" s="770"/>
      <c r="AW1064" s="770"/>
      <c r="AX1064" s="770"/>
      <c r="AY1064" s="770"/>
      <c r="AZ1064" s="770"/>
      <c r="BA1064" s="770"/>
      <c r="BB1064" s="770"/>
      <c r="BC1064" s="770"/>
      <c r="BD1064" s="770"/>
      <c r="BE1064" s="770"/>
      <c r="BF1064" s="770"/>
      <c r="BG1064" s="770"/>
      <c r="BH1064" s="770"/>
      <c r="BI1064" s="770"/>
      <c r="BJ1064" s="770"/>
      <c r="BK1064" s="770"/>
      <c r="BL1064" s="770"/>
      <c r="BM1064" s="770"/>
      <c r="BN1064" s="770"/>
      <c r="BO1064" s="770"/>
      <c r="BP1064" s="770"/>
      <c r="BQ1064" s="770"/>
      <c r="BR1064" s="770"/>
      <c r="BS1064" s="770"/>
      <c r="BT1064" s="770"/>
      <c r="BU1064" s="770"/>
      <c r="BV1064" s="770"/>
      <c r="BW1064" s="770"/>
      <c r="BX1064" s="770"/>
      <c r="BY1064" s="770"/>
      <c r="BZ1064" s="770"/>
      <c r="CA1064" s="770"/>
      <c r="CB1064" s="770"/>
      <c r="CC1064" s="770"/>
    </row>
    <row r="1065" spans="1:81" s="64" customFormat="1">
      <c r="A1065" s="158"/>
      <c r="B1065" s="159" t="str">
        <f>A1065&amp;"-"&amp;TEXT(COUNTIF($A$5:A1065,A1065),"000")</f>
        <v>-000</v>
      </c>
      <c r="C1065" s="52"/>
      <c r="D1065" s="27"/>
      <c r="E1065" s="28"/>
      <c r="F1065" s="27"/>
      <c r="G1065" s="27"/>
      <c r="H1065" s="52"/>
      <c r="I1065" s="380" t="str">
        <f>IFERROR(VLOOKUP($F1065,'Liste planification'!$V$2:$W$96,2,FALSE),"")</f>
        <v/>
      </c>
      <c r="J1065" s="27"/>
      <c r="K1065" s="27"/>
      <c r="L1065" s="27"/>
      <c r="M1065" s="52"/>
      <c r="N1065" s="52"/>
      <c r="O1065" s="52"/>
      <c r="P1065" s="52"/>
      <c r="Q1065" s="52"/>
      <c r="R1065" s="52"/>
      <c r="S1065" s="52"/>
      <c r="T1065" s="52"/>
      <c r="U1065" s="52"/>
      <c r="V1065" s="52"/>
      <c r="W1065" s="52"/>
      <c r="X1065" s="52"/>
      <c r="Y1065" s="194"/>
      <c r="Z1065" s="776"/>
      <c r="AA1065" s="190"/>
      <c r="AB1065" s="747">
        <f t="shared" si="64"/>
        <v>0</v>
      </c>
      <c r="AC1065" s="748">
        <f t="shared" si="65"/>
        <v>0</v>
      </c>
      <c r="AD1065" s="187"/>
      <c r="AE1065" s="186"/>
      <c r="AF1065" s="190"/>
      <c r="AG1065" s="747">
        <f t="shared" si="66"/>
        <v>0</v>
      </c>
      <c r="AH1065" s="748">
        <f t="shared" si="67"/>
        <v>0</v>
      </c>
      <c r="AI1065" s="187"/>
      <c r="AJ1065" s="52"/>
      <c r="AK1065" s="156" t="str">
        <f>IFERROR(VLOOKUP($A1065,'Liste planification'!$B$2:$C$105,2,FALSE),"")</f>
        <v/>
      </c>
      <c r="AL1065" s="27"/>
      <c r="AM1065" s="27"/>
      <c r="AN1065" s="769"/>
      <c r="AO1065" s="770"/>
      <c r="AP1065" s="770"/>
      <c r="AQ1065" s="770"/>
      <c r="AR1065" s="770"/>
      <c r="AS1065" s="770"/>
      <c r="AT1065" s="770"/>
      <c r="AU1065" s="770"/>
      <c r="AV1065" s="770"/>
      <c r="AW1065" s="770"/>
      <c r="AX1065" s="770"/>
      <c r="AY1065" s="770"/>
      <c r="AZ1065" s="770"/>
      <c r="BA1065" s="770"/>
      <c r="BB1065" s="770"/>
      <c r="BC1065" s="770"/>
      <c r="BD1065" s="770"/>
      <c r="BE1065" s="770"/>
      <c r="BF1065" s="770"/>
      <c r="BG1065" s="770"/>
      <c r="BH1065" s="770"/>
      <c r="BI1065" s="770"/>
      <c r="BJ1065" s="770"/>
      <c r="BK1065" s="770"/>
      <c r="BL1065" s="770"/>
      <c r="BM1065" s="770"/>
      <c r="BN1065" s="770"/>
      <c r="BO1065" s="770"/>
      <c r="BP1065" s="770"/>
      <c r="BQ1065" s="770"/>
      <c r="BR1065" s="770"/>
      <c r="BS1065" s="770"/>
      <c r="BT1065" s="770"/>
      <c r="BU1065" s="770"/>
      <c r="BV1065" s="770"/>
      <c r="BW1065" s="770"/>
      <c r="BX1065" s="770"/>
      <c r="BY1065" s="770"/>
      <c r="BZ1065" s="770"/>
      <c r="CA1065" s="770"/>
      <c r="CB1065" s="770"/>
      <c r="CC1065" s="770"/>
    </row>
    <row r="1066" spans="1:81" s="64" customFormat="1">
      <c r="A1066" s="158"/>
      <c r="B1066" s="159" t="str">
        <f>A1066&amp;"-"&amp;TEXT(COUNTIF($A$5:A1066,A1066),"000")</f>
        <v>-000</v>
      </c>
      <c r="C1066" s="52"/>
      <c r="D1066" s="27"/>
      <c r="E1066" s="28"/>
      <c r="F1066" s="27"/>
      <c r="G1066" s="27"/>
      <c r="H1066" s="52"/>
      <c r="I1066" s="380" t="str">
        <f>IFERROR(VLOOKUP($F1066,'Liste planification'!$V$2:$W$96,2,FALSE),"")</f>
        <v/>
      </c>
      <c r="J1066" s="27"/>
      <c r="K1066" s="27"/>
      <c r="L1066" s="27"/>
      <c r="M1066" s="52"/>
      <c r="N1066" s="52"/>
      <c r="O1066" s="52"/>
      <c r="P1066" s="52"/>
      <c r="Q1066" s="52"/>
      <c r="R1066" s="52"/>
      <c r="S1066" s="52"/>
      <c r="T1066" s="52"/>
      <c r="U1066" s="52"/>
      <c r="V1066" s="52"/>
      <c r="W1066" s="52"/>
      <c r="X1066" s="52"/>
      <c r="Y1066" s="194"/>
      <c r="Z1066" s="776"/>
      <c r="AA1066" s="190"/>
      <c r="AB1066" s="747">
        <f t="shared" si="64"/>
        <v>0</v>
      </c>
      <c r="AC1066" s="748">
        <f t="shared" si="65"/>
        <v>0</v>
      </c>
      <c r="AD1066" s="187"/>
      <c r="AE1066" s="186"/>
      <c r="AF1066" s="190"/>
      <c r="AG1066" s="747">
        <f t="shared" si="66"/>
        <v>0</v>
      </c>
      <c r="AH1066" s="748">
        <f t="shared" si="67"/>
        <v>0</v>
      </c>
      <c r="AI1066" s="187"/>
      <c r="AJ1066" s="52"/>
      <c r="AK1066" s="156" t="str">
        <f>IFERROR(VLOOKUP($A1066,'Liste planification'!$B$2:$C$105,2,FALSE),"")</f>
        <v/>
      </c>
      <c r="AL1066" s="27"/>
      <c r="AM1066" s="27"/>
      <c r="AN1066" s="769"/>
      <c r="AO1066" s="770"/>
      <c r="AP1066" s="770"/>
      <c r="AQ1066" s="770"/>
      <c r="AR1066" s="770"/>
      <c r="AS1066" s="770"/>
      <c r="AT1066" s="770"/>
      <c r="AU1066" s="770"/>
      <c r="AV1066" s="770"/>
      <c r="AW1066" s="770"/>
      <c r="AX1066" s="770"/>
      <c r="AY1066" s="770"/>
      <c r="AZ1066" s="770"/>
      <c r="BA1066" s="770"/>
      <c r="BB1066" s="770"/>
      <c r="BC1066" s="770"/>
      <c r="BD1066" s="770"/>
      <c r="BE1066" s="770"/>
      <c r="BF1066" s="770"/>
      <c r="BG1066" s="770"/>
      <c r="BH1066" s="770"/>
      <c r="BI1066" s="770"/>
      <c r="BJ1066" s="770"/>
      <c r="BK1066" s="770"/>
      <c r="BL1066" s="770"/>
      <c r="BM1066" s="770"/>
      <c r="BN1066" s="770"/>
      <c r="BO1066" s="770"/>
      <c r="BP1066" s="770"/>
      <c r="BQ1066" s="770"/>
      <c r="BR1066" s="770"/>
      <c r="BS1066" s="770"/>
      <c r="BT1066" s="770"/>
      <c r="BU1066" s="770"/>
      <c r="BV1066" s="770"/>
      <c r="BW1066" s="770"/>
      <c r="BX1066" s="770"/>
      <c r="BY1066" s="770"/>
      <c r="BZ1066" s="770"/>
      <c r="CA1066" s="770"/>
      <c r="CB1066" s="770"/>
      <c r="CC1066" s="770"/>
    </row>
    <row r="1067" spans="1:81" s="64" customFormat="1">
      <c r="A1067" s="158"/>
      <c r="B1067" s="159" t="str">
        <f>A1067&amp;"-"&amp;TEXT(COUNTIF($A$5:A1067,A1067),"000")</f>
        <v>-000</v>
      </c>
      <c r="C1067" s="52"/>
      <c r="D1067" s="27"/>
      <c r="E1067" s="28"/>
      <c r="F1067" s="27"/>
      <c r="G1067" s="27"/>
      <c r="H1067" s="52"/>
      <c r="I1067" s="380" t="str">
        <f>IFERROR(VLOOKUP($F1067,'Liste planification'!$V$2:$W$96,2,FALSE),"")</f>
        <v/>
      </c>
      <c r="J1067" s="27"/>
      <c r="K1067" s="27"/>
      <c r="L1067" s="27"/>
      <c r="M1067" s="52"/>
      <c r="N1067" s="52"/>
      <c r="O1067" s="52"/>
      <c r="P1067" s="52"/>
      <c r="Q1067" s="52"/>
      <c r="R1067" s="52"/>
      <c r="S1067" s="52"/>
      <c r="T1067" s="52"/>
      <c r="U1067" s="52"/>
      <c r="V1067" s="52"/>
      <c r="W1067" s="52"/>
      <c r="X1067" s="52"/>
      <c r="Y1067" s="194"/>
      <c r="Z1067" s="776"/>
      <c r="AA1067" s="190"/>
      <c r="AB1067" s="747">
        <f t="shared" si="64"/>
        <v>0</v>
      </c>
      <c r="AC1067" s="748">
        <f t="shared" si="65"/>
        <v>0</v>
      </c>
      <c r="AD1067" s="187"/>
      <c r="AE1067" s="186"/>
      <c r="AF1067" s="190"/>
      <c r="AG1067" s="747">
        <f t="shared" si="66"/>
        <v>0</v>
      </c>
      <c r="AH1067" s="748">
        <f t="shared" si="67"/>
        <v>0</v>
      </c>
      <c r="AI1067" s="187"/>
      <c r="AJ1067" s="52"/>
      <c r="AK1067" s="156" t="str">
        <f>IFERROR(VLOOKUP($A1067,'Liste planification'!$B$2:$C$105,2,FALSE),"")</f>
        <v/>
      </c>
      <c r="AL1067" s="27"/>
      <c r="AM1067" s="27"/>
      <c r="AN1067" s="769"/>
      <c r="AO1067" s="770"/>
      <c r="AP1067" s="770"/>
      <c r="AQ1067" s="770"/>
      <c r="AR1067" s="770"/>
      <c r="AS1067" s="770"/>
      <c r="AT1067" s="770"/>
      <c r="AU1067" s="770"/>
      <c r="AV1067" s="770"/>
      <c r="AW1067" s="770"/>
      <c r="AX1067" s="770"/>
      <c r="AY1067" s="770"/>
      <c r="AZ1067" s="770"/>
      <c r="BA1067" s="770"/>
      <c r="BB1067" s="770"/>
      <c r="BC1067" s="770"/>
      <c r="BD1067" s="770"/>
      <c r="BE1067" s="770"/>
      <c r="BF1067" s="770"/>
      <c r="BG1067" s="770"/>
      <c r="BH1067" s="770"/>
      <c r="BI1067" s="770"/>
      <c r="BJ1067" s="770"/>
      <c r="BK1067" s="770"/>
      <c r="BL1067" s="770"/>
      <c r="BM1067" s="770"/>
      <c r="BN1067" s="770"/>
      <c r="BO1067" s="770"/>
      <c r="BP1067" s="770"/>
      <c r="BQ1067" s="770"/>
      <c r="BR1067" s="770"/>
      <c r="BS1067" s="770"/>
      <c r="BT1067" s="770"/>
      <c r="BU1067" s="770"/>
      <c r="BV1067" s="770"/>
      <c r="BW1067" s="770"/>
      <c r="BX1067" s="770"/>
      <c r="BY1067" s="770"/>
      <c r="BZ1067" s="770"/>
      <c r="CA1067" s="770"/>
      <c r="CB1067" s="770"/>
      <c r="CC1067" s="770"/>
    </row>
    <row r="1068" spans="1:81" s="64" customFormat="1">
      <c r="A1068" s="158"/>
      <c r="B1068" s="159" t="str">
        <f>A1068&amp;"-"&amp;TEXT(COUNTIF($A$5:A1068,A1068),"000")</f>
        <v>-000</v>
      </c>
      <c r="C1068" s="52"/>
      <c r="D1068" s="27"/>
      <c r="E1068" s="28"/>
      <c r="F1068" s="27"/>
      <c r="G1068" s="27"/>
      <c r="H1068" s="52"/>
      <c r="I1068" s="380" t="str">
        <f>IFERROR(VLOOKUP($F1068,'Liste planification'!$V$2:$W$96,2,FALSE),"")</f>
        <v/>
      </c>
      <c r="J1068" s="27"/>
      <c r="K1068" s="27"/>
      <c r="L1068" s="27"/>
      <c r="M1068" s="52"/>
      <c r="N1068" s="52"/>
      <c r="O1068" s="52"/>
      <c r="P1068" s="52"/>
      <c r="Q1068" s="52"/>
      <c r="R1068" s="52"/>
      <c r="S1068" s="52"/>
      <c r="T1068" s="52"/>
      <c r="U1068" s="52"/>
      <c r="V1068" s="52"/>
      <c r="W1068" s="52"/>
      <c r="X1068" s="52"/>
      <c r="Y1068" s="194"/>
      <c r="Z1068" s="776"/>
      <c r="AA1068" s="190"/>
      <c r="AB1068" s="747">
        <f t="shared" si="64"/>
        <v>0</v>
      </c>
      <c r="AC1068" s="748">
        <f t="shared" si="65"/>
        <v>0</v>
      </c>
      <c r="AD1068" s="187"/>
      <c r="AE1068" s="186"/>
      <c r="AF1068" s="190"/>
      <c r="AG1068" s="747">
        <f t="shared" si="66"/>
        <v>0</v>
      </c>
      <c r="AH1068" s="748">
        <f t="shared" si="67"/>
        <v>0</v>
      </c>
      <c r="AI1068" s="187"/>
      <c r="AJ1068" s="52"/>
      <c r="AK1068" s="156" t="str">
        <f>IFERROR(VLOOKUP($A1068,'Liste planification'!$B$2:$C$105,2,FALSE),"")</f>
        <v/>
      </c>
      <c r="AL1068" s="27"/>
      <c r="AM1068" s="27"/>
      <c r="AN1068" s="769"/>
      <c r="AO1068" s="770"/>
      <c r="AP1068" s="770"/>
      <c r="AQ1068" s="770"/>
      <c r="AR1068" s="770"/>
      <c r="AS1068" s="770"/>
      <c r="AT1068" s="770"/>
      <c r="AU1068" s="770"/>
      <c r="AV1068" s="770"/>
      <c r="AW1068" s="770"/>
      <c r="AX1068" s="770"/>
      <c r="AY1068" s="770"/>
      <c r="AZ1068" s="770"/>
      <c r="BA1068" s="770"/>
      <c r="BB1068" s="770"/>
      <c r="BC1068" s="770"/>
      <c r="BD1068" s="770"/>
      <c r="BE1068" s="770"/>
      <c r="BF1068" s="770"/>
      <c r="BG1068" s="770"/>
      <c r="BH1068" s="770"/>
      <c r="BI1068" s="770"/>
      <c r="BJ1068" s="770"/>
      <c r="BK1068" s="770"/>
      <c r="BL1068" s="770"/>
      <c r="BM1068" s="770"/>
      <c r="BN1068" s="770"/>
      <c r="BO1068" s="770"/>
      <c r="BP1068" s="770"/>
      <c r="BQ1068" s="770"/>
      <c r="BR1068" s="770"/>
      <c r="BS1068" s="770"/>
      <c r="BT1068" s="770"/>
      <c r="BU1068" s="770"/>
      <c r="BV1068" s="770"/>
      <c r="BW1068" s="770"/>
      <c r="BX1068" s="770"/>
      <c r="BY1068" s="770"/>
      <c r="BZ1068" s="770"/>
      <c r="CA1068" s="770"/>
      <c r="CB1068" s="770"/>
      <c r="CC1068" s="770"/>
    </row>
    <row r="1069" spans="1:81" s="64" customFormat="1">
      <c r="A1069" s="158"/>
      <c r="B1069" s="159" t="str">
        <f>A1069&amp;"-"&amp;TEXT(COUNTIF($A$5:A1069,A1069),"000")</f>
        <v>-000</v>
      </c>
      <c r="C1069" s="52"/>
      <c r="D1069" s="27"/>
      <c r="E1069" s="28"/>
      <c r="F1069" s="27"/>
      <c r="G1069" s="27"/>
      <c r="H1069" s="52"/>
      <c r="I1069" s="380" t="str">
        <f>IFERROR(VLOOKUP($F1069,'Liste planification'!$V$2:$W$96,2,FALSE),"")</f>
        <v/>
      </c>
      <c r="J1069" s="27"/>
      <c r="K1069" s="27"/>
      <c r="L1069" s="27"/>
      <c r="M1069" s="52"/>
      <c r="N1069" s="52"/>
      <c r="O1069" s="52"/>
      <c r="P1069" s="52"/>
      <c r="Q1069" s="52"/>
      <c r="R1069" s="52"/>
      <c r="S1069" s="52"/>
      <c r="T1069" s="52"/>
      <c r="U1069" s="52"/>
      <c r="V1069" s="52"/>
      <c r="W1069" s="52"/>
      <c r="X1069" s="52"/>
      <c r="Y1069" s="194"/>
      <c r="Z1069" s="776"/>
      <c r="AA1069" s="190"/>
      <c r="AB1069" s="747">
        <f t="shared" si="64"/>
        <v>0</v>
      </c>
      <c r="AC1069" s="748">
        <f t="shared" si="65"/>
        <v>0</v>
      </c>
      <c r="AD1069" s="187"/>
      <c r="AE1069" s="186"/>
      <c r="AF1069" s="190"/>
      <c r="AG1069" s="747">
        <f t="shared" si="66"/>
        <v>0</v>
      </c>
      <c r="AH1069" s="748">
        <f t="shared" si="67"/>
        <v>0</v>
      </c>
      <c r="AI1069" s="187"/>
      <c r="AJ1069" s="52"/>
      <c r="AK1069" s="156" t="str">
        <f>IFERROR(VLOOKUP($A1069,'Liste planification'!$B$2:$C$105,2,FALSE),"")</f>
        <v/>
      </c>
      <c r="AL1069" s="27"/>
      <c r="AM1069" s="27"/>
      <c r="AN1069" s="769"/>
      <c r="AO1069" s="770"/>
      <c r="AP1069" s="770"/>
      <c r="AQ1069" s="770"/>
      <c r="AR1069" s="770"/>
      <c r="AS1069" s="770"/>
      <c r="AT1069" s="770"/>
      <c r="AU1069" s="770"/>
      <c r="AV1069" s="770"/>
      <c r="AW1069" s="770"/>
      <c r="AX1069" s="770"/>
      <c r="AY1069" s="770"/>
      <c r="AZ1069" s="770"/>
      <c r="BA1069" s="770"/>
      <c r="BB1069" s="770"/>
      <c r="BC1069" s="770"/>
      <c r="BD1069" s="770"/>
      <c r="BE1069" s="770"/>
      <c r="BF1069" s="770"/>
      <c r="BG1069" s="770"/>
      <c r="BH1069" s="770"/>
      <c r="BI1069" s="770"/>
      <c r="BJ1069" s="770"/>
      <c r="BK1069" s="770"/>
      <c r="BL1069" s="770"/>
      <c r="BM1069" s="770"/>
      <c r="BN1069" s="770"/>
      <c r="BO1069" s="770"/>
      <c r="BP1069" s="770"/>
      <c r="BQ1069" s="770"/>
      <c r="BR1069" s="770"/>
      <c r="BS1069" s="770"/>
      <c r="BT1069" s="770"/>
      <c r="BU1069" s="770"/>
      <c r="BV1069" s="770"/>
      <c r="BW1069" s="770"/>
      <c r="BX1069" s="770"/>
      <c r="BY1069" s="770"/>
      <c r="BZ1069" s="770"/>
      <c r="CA1069" s="770"/>
      <c r="CB1069" s="770"/>
      <c r="CC1069" s="770"/>
    </row>
    <row r="1070" spans="1:81" s="64" customFormat="1">
      <c r="A1070" s="158"/>
      <c r="B1070" s="159" t="str">
        <f>A1070&amp;"-"&amp;TEXT(COUNTIF($A$5:A1070,A1070),"000")</f>
        <v>-000</v>
      </c>
      <c r="C1070" s="52"/>
      <c r="D1070" s="27"/>
      <c r="E1070" s="28"/>
      <c r="F1070" s="27"/>
      <c r="G1070" s="27"/>
      <c r="H1070" s="52"/>
      <c r="I1070" s="380" t="str">
        <f>IFERROR(VLOOKUP($F1070,'Liste planification'!$V$2:$W$96,2,FALSE),"")</f>
        <v/>
      </c>
      <c r="J1070" s="27"/>
      <c r="K1070" s="27"/>
      <c r="L1070" s="27"/>
      <c r="M1070" s="52"/>
      <c r="N1070" s="52"/>
      <c r="O1070" s="52"/>
      <c r="P1070" s="52"/>
      <c r="Q1070" s="52"/>
      <c r="R1070" s="52"/>
      <c r="S1070" s="52"/>
      <c r="T1070" s="52"/>
      <c r="U1070" s="52"/>
      <c r="V1070" s="52"/>
      <c r="W1070" s="52"/>
      <c r="X1070" s="52"/>
      <c r="Y1070" s="194"/>
      <c r="Z1070" s="776"/>
      <c r="AA1070" s="190"/>
      <c r="AB1070" s="747">
        <f t="shared" si="64"/>
        <v>0</v>
      </c>
      <c r="AC1070" s="748">
        <f t="shared" si="65"/>
        <v>0</v>
      </c>
      <c r="AD1070" s="187"/>
      <c r="AE1070" s="186"/>
      <c r="AF1070" s="190"/>
      <c r="AG1070" s="747">
        <f t="shared" si="66"/>
        <v>0</v>
      </c>
      <c r="AH1070" s="748">
        <f t="shared" si="67"/>
        <v>0</v>
      </c>
      <c r="AI1070" s="187"/>
      <c r="AJ1070" s="52"/>
      <c r="AK1070" s="156" t="str">
        <f>IFERROR(VLOOKUP($A1070,'Liste planification'!$B$2:$C$105,2,FALSE),"")</f>
        <v/>
      </c>
      <c r="AL1070" s="27"/>
      <c r="AM1070" s="27"/>
      <c r="AN1070" s="769"/>
      <c r="AO1070" s="770"/>
      <c r="AP1070" s="770"/>
      <c r="AQ1070" s="770"/>
      <c r="AR1070" s="770"/>
      <c r="AS1070" s="770"/>
      <c r="AT1070" s="770"/>
      <c r="AU1070" s="770"/>
      <c r="AV1070" s="770"/>
      <c r="AW1070" s="770"/>
      <c r="AX1070" s="770"/>
      <c r="AY1070" s="770"/>
      <c r="AZ1070" s="770"/>
      <c r="BA1070" s="770"/>
      <c r="BB1070" s="770"/>
      <c r="BC1070" s="770"/>
      <c r="BD1070" s="770"/>
      <c r="BE1070" s="770"/>
      <c r="BF1070" s="770"/>
      <c r="BG1070" s="770"/>
      <c r="BH1070" s="770"/>
      <c r="BI1070" s="770"/>
      <c r="BJ1070" s="770"/>
      <c r="BK1070" s="770"/>
      <c r="BL1070" s="770"/>
      <c r="BM1070" s="770"/>
      <c r="BN1070" s="770"/>
      <c r="BO1070" s="770"/>
      <c r="BP1070" s="770"/>
      <c r="BQ1070" s="770"/>
      <c r="BR1070" s="770"/>
      <c r="BS1070" s="770"/>
      <c r="BT1070" s="770"/>
      <c r="BU1070" s="770"/>
      <c r="BV1070" s="770"/>
      <c r="BW1070" s="770"/>
      <c r="BX1070" s="770"/>
      <c r="BY1070" s="770"/>
      <c r="BZ1070" s="770"/>
      <c r="CA1070" s="770"/>
      <c r="CB1070" s="770"/>
      <c r="CC1070" s="770"/>
    </row>
    <row r="1071" spans="1:81" s="64" customFormat="1">
      <c r="A1071" s="158"/>
      <c r="B1071" s="159" t="str">
        <f>A1071&amp;"-"&amp;TEXT(COUNTIF($A$5:A1071,A1071),"000")</f>
        <v>-000</v>
      </c>
      <c r="C1071" s="52"/>
      <c r="D1071" s="27"/>
      <c r="E1071" s="28"/>
      <c r="F1071" s="27"/>
      <c r="G1071" s="27"/>
      <c r="H1071" s="52"/>
      <c r="I1071" s="380" t="str">
        <f>IFERROR(VLOOKUP($F1071,'Liste planification'!$V$2:$W$96,2,FALSE),"")</f>
        <v/>
      </c>
      <c r="J1071" s="27"/>
      <c r="K1071" s="27"/>
      <c r="L1071" s="27"/>
      <c r="M1071" s="52"/>
      <c r="N1071" s="52"/>
      <c r="O1071" s="52"/>
      <c r="P1071" s="52"/>
      <c r="Q1071" s="52"/>
      <c r="R1071" s="52"/>
      <c r="S1071" s="52"/>
      <c r="T1071" s="52"/>
      <c r="U1071" s="52"/>
      <c r="V1071" s="52"/>
      <c r="W1071" s="52"/>
      <c r="X1071" s="52"/>
      <c r="Y1071" s="194"/>
      <c r="Z1071" s="776"/>
      <c r="AA1071" s="190"/>
      <c r="AB1071" s="747">
        <f t="shared" si="64"/>
        <v>0</v>
      </c>
      <c r="AC1071" s="748">
        <f t="shared" si="65"/>
        <v>0</v>
      </c>
      <c r="AD1071" s="187"/>
      <c r="AE1071" s="186"/>
      <c r="AF1071" s="190"/>
      <c r="AG1071" s="747">
        <f t="shared" si="66"/>
        <v>0</v>
      </c>
      <c r="AH1071" s="748">
        <f t="shared" si="67"/>
        <v>0</v>
      </c>
      <c r="AI1071" s="187"/>
      <c r="AJ1071" s="52"/>
      <c r="AK1071" s="156" t="str">
        <f>IFERROR(VLOOKUP($A1071,'Liste planification'!$B$2:$C$105,2,FALSE),"")</f>
        <v/>
      </c>
      <c r="AL1071" s="27"/>
      <c r="AM1071" s="27"/>
      <c r="AN1071" s="769"/>
      <c r="AO1071" s="770"/>
      <c r="AP1071" s="770"/>
      <c r="AQ1071" s="770"/>
      <c r="AR1071" s="770"/>
      <c r="AS1071" s="770"/>
      <c r="AT1071" s="770"/>
      <c r="AU1071" s="770"/>
      <c r="AV1071" s="770"/>
      <c r="AW1071" s="770"/>
      <c r="AX1071" s="770"/>
      <c r="AY1071" s="770"/>
      <c r="AZ1071" s="770"/>
      <c r="BA1071" s="770"/>
      <c r="BB1071" s="770"/>
      <c r="BC1071" s="770"/>
      <c r="BD1071" s="770"/>
      <c r="BE1071" s="770"/>
      <c r="BF1071" s="770"/>
      <c r="BG1071" s="770"/>
      <c r="BH1071" s="770"/>
      <c r="BI1071" s="770"/>
      <c r="BJ1071" s="770"/>
      <c r="BK1071" s="770"/>
      <c r="BL1071" s="770"/>
      <c r="BM1071" s="770"/>
      <c r="BN1071" s="770"/>
      <c r="BO1071" s="770"/>
      <c r="BP1071" s="770"/>
      <c r="BQ1071" s="770"/>
      <c r="BR1071" s="770"/>
      <c r="BS1071" s="770"/>
      <c r="BT1071" s="770"/>
      <c r="BU1071" s="770"/>
      <c r="BV1071" s="770"/>
      <c r="BW1071" s="770"/>
      <c r="BX1071" s="770"/>
      <c r="BY1071" s="770"/>
      <c r="BZ1071" s="770"/>
      <c r="CA1071" s="770"/>
      <c r="CB1071" s="770"/>
      <c r="CC1071" s="770"/>
    </row>
    <row r="1072" spans="1:81" s="64" customFormat="1">
      <c r="A1072" s="158"/>
      <c r="B1072" s="159" t="str">
        <f>A1072&amp;"-"&amp;TEXT(COUNTIF($A$5:A1072,A1072),"000")</f>
        <v>-000</v>
      </c>
      <c r="C1072" s="52"/>
      <c r="D1072" s="27"/>
      <c r="E1072" s="28"/>
      <c r="F1072" s="27"/>
      <c r="G1072" s="27"/>
      <c r="H1072" s="52"/>
      <c r="I1072" s="380" t="str">
        <f>IFERROR(VLOOKUP($F1072,'Liste planification'!$V$2:$W$96,2,FALSE),"")</f>
        <v/>
      </c>
      <c r="J1072" s="27"/>
      <c r="K1072" s="27"/>
      <c r="L1072" s="27"/>
      <c r="M1072" s="52"/>
      <c r="N1072" s="52"/>
      <c r="O1072" s="52"/>
      <c r="P1072" s="52"/>
      <c r="Q1072" s="52"/>
      <c r="R1072" s="52"/>
      <c r="S1072" s="52"/>
      <c r="T1072" s="52"/>
      <c r="U1072" s="52"/>
      <c r="V1072" s="52"/>
      <c r="W1072" s="52"/>
      <c r="X1072" s="52"/>
      <c r="Y1072" s="194"/>
      <c r="Z1072" s="776"/>
      <c r="AA1072" s="190"/>
      <c r="AB1072" s="747">
        <f t="shared" si="64"/>
        <v>0</v>
      </c>
      <c r="AC1072" s="748">
        <f t="shared" si="65"/>
        <v>0</v>
      </c>
      <c r="AD1072" s="187"/>
      <c r="AE1072" s="186"/>
      <c r="AF1072" s="190"/>
      <c r="AG1072" s="747">
        <f t="shared" si="66"/>
        <v>0</v>
      </c>
      <c r="AH1072" s="748">
        <f t="shared" si="67"/>
        <v>0</v>
      </c>
      <c r="AI1072" s="187"/>
      <c r="AJ1072" s="52"/>
      <c r="AK1072" s="156" t="str">
        <f>IFERROR(VLOOKUP($A1072,'Liste planification'!$B$2:$C$105,2,FALSE),"")</f>
        <v/>
      </c>
      <c r="AL1072" s="27"/>
      <c r="AM1072" s="27"/>
      <c r="AN1072" s="769"/>
      <c r="AO1072" s="770"/>
      <c r="AP1072" s="770"/>
      <c r="AQ1072" s="770"/>
      <c r="AR1072" s="770"/>
      <c r="AS1072" s="770"/>
      <c r="AT1072" s="770"/>
      <c r="AU1072" s="770"/>
      <c r="AV1072" s="770"/>
      <c r="AW1072" s="770"/>
      <c r="AX1072" s="770"/>
      <c r="AY1072" s="770"/>
      <c r="AZ1072" s="770"/>
      <c r="BA1072" s="770"/>
      <c r="BB1072" s="770"/>
      <c r="BC1072" s="770"/>
      <c r="BD1072" s="770"/>
      <c r="BE1072" s="770"/>
      <c r="BF1072" s="770"/>
      <c r="BG1072" s="770"/>
      <c r="BH1072" s="770"/>
      <c r="BI1072" s="770"/>
      <c r="BJ1072" s="770"/>
      <c r="BK1072" s="770"/>
      <c r="BL1072" s="770"/>
      <c r="BM1072" s="770"/>
      <c r="BN1072" s="770"/>
      <c r="BO1072" s="770"/>
      <c r="BP1072" s="770"/>
      <c r="BQ1072" s="770"/>
      <c r="BR1072" s="770"/>
      <c r="BS1072" s="770"/>
      <c r="BT1072" s="770"/>
      <c r="BU1072" s="770"/>
      <c r="BV1072" s="770"/>
      <c r="BW1072" s="770"/>
      <c r="BX1072" s="770"/>
      <c r="BY1072" s="770"/>
      <c r="BZ1072" s="770"/>
      <c r="CA1072" s="770"/>
      <c r="CB1072" s="770"/>
      <c r="CC1072" s="770"/>
    </row>
    <row r="1073" spans="1:81" s="64" customFormat="1">
      <c r="A1073" s="158"/>
      <c r="B1073" s="159" t="str">
        <f>A1073&amp;"-"&amp;TEXT(COUNTIF($A$5:A1073,A1073),"000")</f>
        <v>-000</v>
      </c>
      <c r="C1073" s="52"/>
      <c r="D1073" s="27"/>
      <c r="E1073" s="28"/>
      <c r="F1073" s="27"/>
      <c r="G1073" s="27"/>
      <c r="H1073" s="52"/>
      <c r="I1073" s="380" t="str">
        <f>IFERROR(VLOOKUP($F1073,'Liste planification'!$V$2:$W$96,2,FALSE),"")</f>
        <v/>
      </c>
      <c r="J1073" s="27"/>
      <c r="K1073" s="27"/>
      <c r="L1073" s="27"/>
      <c r="M1073" s="52"/>
      <c r="N1073" s="52"/>
      <c r="O1073" s="52"/>
      <c r="P1073" s="52"/>
      <c r="Q1073" s="52"/>
      <c r="R1073" s="52"/>
      <c r="S1073" s="52"/>
      <c r="T1073" s="52"/>
      <c r="U1073" s="52"/>
      <c r="V1073" s="52"/>
      <c r="W1073" s="52"/>
      <c r="X1073" s="52"/>
      <c r="Y1073" s="194"/>
      <c r="Z1073" s="776"/>
      <c r="AA1073" s="190"/>
      <c r="AB1073" s="747">
        <f t="shared" si="64"/>
        <v>0</v>
      </c>
      <c r="AC1073" s="748">
        <f t="shared" si="65"/>
        <v>0</v>
      </c>
      <c r="AD1073" s="187"/>
      <c r="AE1073" s="186"/>
      <c r="AF1073" s="190"/>
      <c r="AG1073" s="747">
        <f t="shared" si="66"/>
        <v>0</v>
      </c>
      <c r="AH1073" s="748">
        <f t="shared" si="67"/>
        <v>0</v>
      </c>
      <c r="AI1073" s="187"/>
      <c r="AJ1073" s="52"/>
      <c r="AK1073" s="156" t="str">
        <f>IFERROR(VLOOKUP($A1073,'Liste planification'!$B$2:$C$105,2,FALSE),"")</f>
        <v/>
      </c>
      <c r="AL1073" s="27"/>
      <c r="AM1073" s="27"/>
      <c r="AN1073" s="769"/>
      <c r="AO1073" s="770"/>
      <c r="AP1073" s="770"/>
      <c r="AQ1073" s="770"/>
      <c r="AR1073" s="770"/>
      <c r="AS1073" s="770"/>
      <c r="AT1073" s="770"/>
      <c r="AU1073" s="770"/>
      <c r="AV1073" s="770"/>
      <c r="AW1073" s="770"/>
      <c r="AX1073" s="770"/>
      <c r="AY1073" s="770"/>
      <c r="AZ1073" s="770"/>
      <c r="BA1073" s="770"/>
      <c r="BB1073" s="770"/>
      <c r="BC1073" s="770"/>
      <c r="BD1073" s="770"/>
      <c r="BE1073" s="770"/>
      <c r="BF1073" s="770"/>
      <c r="BG1073" s="770"/>
      <c r="BH1073" s="770"/>
      <c r="BI1073" s="770"/>
      <c r="BJ1073" s="770"/>
      <c r="BK1073" s="770"/>
      <c r="BL1073" s="770"/>
      <c r="BM1073" s="770"/>
      <c r="BN1073" s="770"/>
      <c r="BO1073" s="770"/>
      <c r="BP1073" s="770"/>
      <c r="BQ1073" s="770"/>
      <c r="BR1073" s="770"/>
      <c r="BS1073" s="770"/>
      <c r="BT1073" s="770"/>
      <c r="BU1073" s="770"/>
      <c r="BV1073" s="770"/>
      <c r="BW1073" s="770"/>
      <c r="BX1073" s="770"/>
      <c r="BY1073" s="770"/>
      <c r="BZ1073" s="770"/>
      <c r="CA1073" s="770"/>
      <c r="CB1073" s="770"/>
      <c r="CC1073" s="770"/>
    </row>
    <row r="1074" spans="1:81" s="64" customFormat="1">
      <c r="A1074" s="158"/>
      <c r="B1074" s="159" t="str">
        <f>A1074&amp;"-"&amp;TEXT(COUNTIF($A$5:A1074,A1074),"000")</f>
        <v>-000</v>
      </c>
      <c r="C1074" s="52"/>
      <c r="D1074" s="27"/>
      <c r="E1074" s="28"/>
      <c r="F1074" s="27"/>
      <c r="G1074" s="27"/>
      <c r="H1074" s="52"/>
      <c r="I1074" s="380" t="str">
        <f>IFERROR(VLOOKUP($F1074,'Liste planification'!$V$2:$W$96,2,FALSE),"")</f>
        <v/>
      </c>
      <c r="J1074" s="27"/>
      <c r="K1074" s="27"/>
      <c r="L1074" s="27"/>
      <c r="M1074" s="52"/>
      <c r="N1074" s="52"/>
      <c r="O1074" s="52"/>
      <c r="P1074" s="52"/>
      <c r="Q1074" s="52"/>
      <c r="R1074" s="52"/>
      <c r="S1074" s="52"/>
      <c r="T1074" s="52"/>
      <c r="U1074" s="52"/>
      <c r="V1074" s="52"/>
      <c r="W1074" s="52"/>
      <c r="X1074" s="52"/>
      <c r="Y1074" s="194"/>
      <c r="Z1074" s="776"/>
      <c r="AA1074" s="190"/>
      <c r="AB1074" s="747">
        <f t="shared" si="64"/>
        <v>0</v>
      </c>
      <c r="AC1074" s="748">
        <f t="shared" si="65"/>
        <v>0</v>
      </c>
      <c r="AD1074" s="187"/>
      <c r="AE1074" s="186"/>
      <c r="AF1074" s="190"/>
      <c r="AG1074" s="747">
        <f t="shared" si="66"/>
        <v>0</v>
      </c>
      <c r="AH1074" s="748">
        <f t="shared" si="67"/>
        <v>0</v>
      </c>
      <c r="AI1074" s="187"/>
      <c r="AJ1074" s="52"/>
      <c r="AK1074" s="156" t="str">
        <f>IFERROR(VLOOKUP($A1074,'Liste planification'!$B$2:$C$105,2,FALSE),"")</f>
        <v/>
      </c>
      <c r="AL1074" s="27"/>
      <c r="AM1074" s="27"/>
      <c r="AN1074" s="769"/>
      <c r="AO1074" s="770"/>
      <c r="AP1074" s="770"/>
      <c r="AQ1074" s="770"/>
      <c r="AR1074" s="770"/>
      <c r="AS1074" s="770"/>
      <c r="AT1074" s="770"/>
      <c r="AU1074" s="770"/>
      <c r="AV1074" s="770"/>
      <c r="AW1074" s="770"/>
      <c r="AX1074" s="770"/>
      <c r="AY1074" s="770"/>
      <c r="AZ1074" s="770"/>
      <c r="BA1074" s="770"/>
      <c r="BB1074" s="770"/>
      <c r="BC1074" s="770"/>
      <c r="BD1074" s="770"/>
      <c r="BE1074" s="770"/>
      <c r="BF1074" s="770"/>
      <c r="BG1074" s="770"/>
      <c r="BH1074" s="770"/>
      <c r="BI1074" s="770"/>
      <c r="BJ1074" s="770"/>
      <c r="BK1074" s="770"/>
      <c r="BL1074" s="770"/>
      <c r="BM1074" s="770"/>
      <c r="BN1074" s="770"/>
      <c r="BO1074" s="770"/>
      <c r="BP1074" s="770"/>
      <c r="BQ1074" s="770"/>
      <c r="BR1074" s="770"/>
      <c r="BS1074" s="770"/>
      <c r="BT1074" s="770"/>
      <c r="BU1074" s="770"/>
      <c r="BV1074" s="770"/>
      <c r="BW1074" s="770"/>
      <c r="BX1074" s="770"/>
      <c r="BY1074" s="770"/>
      <c r="BZ1074" s="770"/>
      <c r="CA1074" s="770"/>
      <c r="CB1074" s="770"/>
      <c r="CC1074" s="770"/>
    </row>
    <row r="1075" spans="1:81" s="64" customFormat="1">
      <c r="A1075" s="158"/>
      <c r="B1075" s="159" t="str">
        <f>A1075&amp;"-"&amp;TEXT(COUNTIF($A$5:A1075,A1075),"000")</f>
        <v>-000</v>
      </c>
      <c r="C1075" s="52"/>
      <c r="D1075" s="27"/>
      <c r="E1075" s="28"/>
      <c r="F1075" s="27"/>
      <c r="G1075" s="27"/>
      <c r="H1075" s="52"/>
      <c r="I1075" s="380" t="str">
        <f>IFERROR(VLOOKUP($F1075,'Liste planification'!$V$2:$W$96,2,FALSE),"")</f>
        <v/>
      </c>
      <c r="J1075" s="27"/>
      <c r="K1075" s="27"/>
      <c r="L1075" s="27"/>
      <c r="M1075" s="52"/>
      <c r="N1075" s="52"/>
      <c r="O1075" s="52"/>
      <c r="P1075" s="52"/>
      <c r="Q1075" s="52"/>
      <c r="R1075" s="52"/>
      <c r="S1075" s="52"/>
      <c r="T1075" s="52"/>
      <c r="U1075" s="52"/>
      <c r="V1075" s="52"/>
      <c r="W1075" s="52"/>
      <c r="X1075" s="52"/>
      <c r="Y1075" s="194"/>
      <c r="Z1075" s="776"/>
      <c r="AA1075" s="190"/>
      <c r="AB1075" s="747">
        <f t="shared" si="64"/>
        <v>0</v>
      </c>
      <c r="AC1075" s="748">
        <f t="shared" si="65"/>
        <v>0</v>
      </c>
      <c r="AD1075" s="187"/>
      <c r="AE1075" s="186"/>
      <c r="AF1075" s="190"/>
      <c r="AG1075" s="747">
        <f t="shared" si="66"/>
        <v>0</v>
      </c>
      <c r="AH1075" s="748">
        <f t="shared" si="67"/>
        <v>0</v>
      </c>
      <c r="AI1075" s="187"/>
      <c r="AJ1075" s="52"/>
      <c r="AK1075" s="156" t="str">
        <f>IFERROR(VLOOKUP($A1075,'Liste planification'!$B$2:$C$105,2,FALSE),"")</f>
        <v/>
      </c>
      <c r="AL1075" s="27"/>
      <c r="AM1075" s="27"/>
      <c r="AN1075" s="769"/>
      <c r="AO1075" s="770"/>
      <c r="AP1075" s="770"/>
      <c r="AQ1075" s="770"/>
      <c r="AR1075" s="770"/>
      <c r="AS1075" s="770"/>
      <c r="AT1075" s="770"/>
      <c r="AU1075" s="770"/>
      <c r="AV1075" s="770"/>
      <c r="AW1075" s="770"/>
      <c r="AX1075" s="770"/>
      <c r="AY1075" s="770"/>
      <c r="AZ1075" s="770"/>
      <c r="BA1075" s="770"/>
      <c r="BB1075" s="770"/>
      <c r="BC1075" s="770"/>
      <c r="BD1075" s="770"/>
      <c r="BE1075" s="770"/>
      <c r="BF1075" s="770"/>
      <c r="BG1075" s="770"/>
      <c r="BH1075" s="770"/>
      <c r="BI1075" s="770"/>
      <c r="BJ1075" s="770"/>
      <c r="BK1075" s="770"/>
      <c r="BL1075" s="770"/>
      <c r="BM1075" s="770"/>
      <c r="BN1075" s="770"/>
      <c r="BO1075" s="770"/>
      <c r="BP1075" s="770"/>
      <c r="BQ1075" s="770"/>
      <c r="BR1075" s="770"/>
      <c r="BS1075" s="770"/>
      <c r="BT1075" s="770"/>
      <c r="BU1075" s="770"/>
      <c r="BV1075" s="770"/>
      <c r="BW1075" s="770"/>
      <c r="BX1075" s="770"/>
      <c r="BY1075" s="770"/>
      <c r="BZ1075" s="770"/>
      <c r="CA1075" s="770"/>
      <c r="CB1075" s="770"/>
      <c r="CC1075" s="770"/>
    </row>
    <row r="1076" spans="1:81" s="64" customFormat="1">
      <c r="A1076" s="158"/>
      <c r="B1076" s="159" t="str">
        <f>A1076&amp;"-"&amp;TEXT(COUNTIF($A$5:A1076,A1076),"000")</f>
        <v>-000</v>
      </c>
      <c r="C1076" s="52"/>
      <c r="D1076" s="27"/>
      <c r="E1076" s="28"/>
      <c r="F1076" s="27"/>
      <c r="G1076" s="27"/>
      <c r="H1076" s="52"/>
      <c r="I1076" s="380" t="str">
        <f>IFERROR(VLOOKUP($F1076,'Liste planification'!$V$2:$W$96,2,FALSE),"")</f>
        <v/>
      </c>
      <c r="J1076" s="27"/>
      <c r="K1076" s="27"/>
      <c r="L1076" s="27"/>
      <c r="M1076" s="52"/>
      <c r="N1076" s="52"/>
      <c r="O1076" s="52"/>
      <c r="P1076" s="52"/>
      <c r="Q1076" s="52"/>
      <c r="R1076" s="52"/>
      <c r="S1076" s="52"/>
      <c r="T1076" s="52"/>
      <c r="U1076" s="52"/>
      <c r="V1076" s="52"/>
      <c r="W1076" s="52"/>
      <c r="X1076" s="52"/>
      <c r="Y1076" s="194"/>
      <c r="Z1076" s="776"/>
      <c r="AA1076" s="190"/>
      <c r="AB1076" s="747">
        <f t="shared" ref="AB1076:AB1139" si="68">AA1076/$AB$1</f>
        <v>0</v>
      </c>
      <c r="AC1076" s="748">
        <f t="shared" ref="AC1076:AC1139" si="69">AA1076/$AC$1</f>
        <v>0</v>
      </c>
      <c r="AD1076" s="187"/>
      <c r="AE1076" s="186"/>
      <c r="AF1076" s="190"/>
      <c r="AG1076" s="747">
        <f t="shared" ref="AG1076:AG1139" si="70">AF1076/$AB$1</f>
        <v>0</v>
      </c>
      <c r="AH1076" s="748">
        <f t="shared" ref="AH1076:AH1139" si="71">AF1076/$AC$1</f>
        <v>0</v>
      </c>
      <c r="AI1076" s="187"/>
      <c r="AJ1076" s="52"/>
      <c r="AK1076" s="156" t="str">
        <f>IFERROR(VLOOKUP($A1076,'Liste planification'!$B$2:$C$105,2,FALSE),"")</f>
        <v/>
      </c>
      <c r="AL1076" s="27"/>
      <c r="AM1076" s="27"/>
      <c r="AN1076" s="769"/>
      <c r="AO1076" s="770"/>
      <c r="AP1076" s="770"/>
      <c r="AQ1076" s="770"/>
      <c r="AR1076" s="770"/>
      <c r="AS1076" s="770"/>
      <c r="AT1076" s="770"/>
      <c r="AU1076" s="770"/>
      <c r="AV1076" s="770"/>
      <c r="AW1076" s="770"/>
      <c r="AX1076" s="770"/>
      <c r="AY1076" s="770"/>
      <c r="AZ1076" s="770"/>
      <c r="BA1076" s="770"/>
      <c r="BB1076" s="770"/>
      <c r="BC1076" s="770"/>
      <c r="BD1076" s="770"/>
      <c r="BE1076" s="770"/>
      <c r="BF1076" s="770"/>
      <c r="BG1076" s="770"/>
      <c r="BH1076" s="770"/>
      <c r="BI1076" s="770"/>
      <c r="BJ1076" s="770"/>
      <c r="BK1076" s="770"/>
      <c r="BL1076" s="770"/>
      <c r="BM1076" s="770"/>
      <c r="BN1076" s="770"/>
      <c r="BO1076" s="770"/>
      <c r="BP1076" s="770"/>
      <c r="BQ1076" s="770"/>
      <c r="BR1076" s="770"/>
      <c r="BS1076" s="770"/>
      <c r="BT1076" s="770"/>
      <c r="BU1076" s="770"/>
      <c r="BV1076" s="770"/>
      <c r="BW1076" s="770"/>
      <c r="BX1076" s="770"/>
      <c r="BY1076" s="770"/>
      <c r="BZ1076" s="770"/>
      <c r="CA1076" s="770"/>
      <c r="CB1076" s="770"/>
      <c r="CC1076" s="770"/>
    </row>
    <row r="1077" spans="1:81" s="64" customFormat="1">
      <c r="A1077" s="158"/>
      <c r="B1077" s="159" t="str">
        <f>A1077&amp;"-"&amp;TEXT(COUNTIF($A$5:A1077,A1077),"000")</f>
        <v>-000</v>
      </c>
      <c r="C1077" s="52"/>
      <c r="D1077" s="27"/>
      <c r="E1077" s="28"/>
      <c r="F1077" s="27"/>
      <c r="G1077" s="27"/>
      <c r="H1077" s="52"/>
      <c r="I1077" s="380" t="str">
        <f>IFERROR(VLOOKUP($F1077,'Liste planification'!$V$2:$W$96,2,FALSE),"")</f>
        <v/>
      </c>
      <c r="J1077" s="27"/>
      <c r="K1077" s="27"/>
      <c r="L1077" s="27"/>
      <c r="M1077" s="52"/>
      <c r="N1077" s="52"/>
      <c r="O1077" s="52"/>
      <c r="P1077" s="52"/>
      <c r="Q1077" s="52"/>
      <c r="R1077" s="52"/>
      <c r="S1077" s="52"/>
      <c r="T1077" s="52"/>
      <c r="U1077" s="52"/>
      <c r="V1077" s="52"/>
      <c r="W1077" s="52"/>
      <c r="X1077" s="52"/>
      <c r="Y1077" s="194"/>
      <c r="Z1077" s="776"/>
      <c r="AA1077" s="190"/>
      <c r="AB1077" s="747">
        <f t="shared" si="68"/>
        <v>0</v>
      </c>
      <c r="AC1077" s="748">
        <f t="shared" si="69"/>
        <v>0</v>
      </c>
      <c r="AD1077" s="187"/>
      <c r="AE1077" s="186"/>
      <c r="AF1077" s="190"/>
      <c r="AG1077" s="747">
        <f t="shared" si="70"/>
        <v>0</v>
      </c>
      <c r="AH1077" s="748">
        <f t="shared" si="71"/>
        <v>0</v>
      </c>
      <c r="AI1077" s="187"/>
      <c r="AJ1077" s="52"/>
      <c r="AK1077" s="156" t="str">
        <f>IFERROR(VLOOKUP($A1077,'Liste planification'!$B$2:$C$105,2,FALSE),"")</f>
        <v/>
      </c>
      <c r="AL1077" s="27"/>
      <c r="AM1077" s="27"/>
      <c r="AN1077" s="769"/>
      <c r="AO1077" s="770"/>
      <c r="AP1077" s="770"/>
      <c r="AQ1077" s="770"/>
      <c r="AR1077" s="770"/>
      <c r="AS1077" s="770"/>
      <c r="AT1077" s="770"/>
      <c r="AU1077" s="770"/>
      <c r="AV1077" s="770"/>
      <c r="AW1077" s="770"/>
      <c r="AX1077" s="770"/>
      <c r="AY1077" s="770"/>
      <c r="AZ1077" s="770"/>
      <c r="BA1077" s="770"/>
      <c r="BB1077" s="770"/>
      <c r="BC1077" s="770"/>
      <c r="BD1077" s="770"/>
      <c r="BE1077" s="770"/>
      <c r="BF1077" s="770"/>
      <c r="BG1077" s="770"/>
      <c r="BH1077" s="770"/>
      <c r="BI1077" s="770"/>
      <c r="BJ1077" s="770"/>
      <c r="BK1077" s="770"/>
      <c r="BL1077" s="770"/>
      <c r="BM1077" s="770"/>
      <c r="BN1077" s="770"/>
      <c r="BO1077" s="770"/>
      <c r="BP1077" s="770"/>
      <c r="BQ1077" s="770"/>
      <c r="BR1077" s="770"/>
      <c r="BS1077" s="770"/>
      <c r="BT1077" s="770"/>
      <c r="BU1077" s="770"/>
      <c r="BV1077" s="770"/>
      <c r="BW1077" s="770"/>
      <c r="BX1077" s="770"/>
      <c r="BY1077" s="770"/>
      <c r="BZ1077" s="770"/>
      <c r="CA1077" s="770"/>
      <c r="CB1077" s="770"/>
      <c r="CC1077" s="770"/>
    </row>
    <row r="1078" spans="1:81" s="64" customFormat="1">
      <c r="A1078" s="158"/>
      <c r="B1078" s="159" t="str">
        <f>A1078&amp;"-"&amp;TEXT(COUNTIF($A$5:A1078,A1078),"000")</f>
        <v>-000</v>
      </c>
      <c r="C1078" s="52"/>
      <c r="D1078" s="27"/>
      <c r="E1078" s="28"/>
      <c r="F1078" s="27"/>
      <c r="G1078" s="27"/>
      <c r="H1078" s="52"/>
      <c r="I1078" s="380" t="str">
        <f>IFERROR(VLOOKUP($F1078,'Liste planification'!$V$2:$W$96,2,FALSE),"")</f>
        <v/>
      </c>
      <c r="J1078" s="27"/>
      <c r="K1078" s="27"/>
      <c r="L1078" s="27"/>
      <c r="M1078" s="52"/>
      <c r="N1078" s="52"/>
      <c r="O1078" s="52"/>
      <c r="P1078" s="52"/>
      <c r="Q1078" s="52"/>
      <c r="R1078" s="52"/>
      <c r="S1078" s="52"/>
      <c r="T1078" s="52"/>
      <c r="U1078" s="52"/>
      <c r="V1078" s="52"/>
      <c r="W1078" s="52"/>
      <c r="X1078" s="52"/>
      <c r="Y1078" s="194"/>
      <c r="Z1078" s="776"/>
      <c r="AA1078" s="190"/>
      <c r="AB1078" s="747">
        <f t="shared" si="68"/>
        <v>0</v>
      </c>
      <c r="AC1078" s="748">
        <f t="shared" si="69"/>
        <v>0</v>
      </c>
      <c r="AD1078" s="187"/>
      <c r="AE1078" s="186"/>
      <c r="AF1078" s="190"/>
      <c r="AG1078" s="747">
        <f t="shared" si="70"/>
        <v>0</v>
      </c>
      <c r="AH1078" s="748">
        <f t="shared" si="71"/>
        <v>0</v>
      </c>
      <c r="AI1078" s="187"/>
      <c r="AJ1078" s="52"/>
      <c r="AK1078" s="156" t="str">
        <f>IFERROR(VLOOKUP($A1078,'Liste planification'!$B$2:$C$105,2,FALSE),"")</f>
        <v/>
      </c>
      <c r="AL1078" s="27"/>
      <c r="AM1078" s="27"/>
      <c r="AN1078" s="769"/>
      <c r="AO1078" s="770"/>
      <c r="AP1078" s="770"/>
      <c r="AQ1078" s="770"/>
      <c r="AR1078" s="770"/>
      <c r="AS1078" s="770"/>
      <c r="AT1078" s="770"/>
      <c r="AU1078" s="770"/>
      <c r="AV1078" s="770"/>
      <c r="AW1078" s="770"/>
      <c r="AX1078" s="770"/>
      <c r="AY1078" s="770"/>
      <c r="AZ1078" s="770"/>
      <c r="BA1078" s="770"/>
      <c r="BB1078" s="770"/>
      <c r="BC1078" s="770"/>
      <c r="BD1078" s="770"/>
      <c r="BE1078" s="770"/>
      <c r="BF1078" s="770"/>
      <c r="BG1078" s="770"/>
      <c r="BH1078" s="770"/>
      <c r="BI1078" s="770"/>
      <c r="BJ1078" s="770"/>
      <c r="BK1078" s="770"/>
      <c r="BL1078" s="770"/>
      <c r="BM1078" s="770"/>
      <c r="BN1078" s="770"/>
      <c r="BO1078" s="770"/>
      <c r="BP1078" s="770"/>
      <c r="BQ1078" s="770"/>
      <c r="BR1078" s="770"/>
      <c r="BS1078" s="770"/>
      <c r="BT1078" s="770"/>
      <c r="BU1078" s="770"/>
      <c r="BV1078" s="770"/>
      <c r="BW1078" s="770"/>
      <c r="BX1078" s="770"/>
      <c r="BY1078" s="770"/>
      <c r="BZ1078" s="770"/>
      <c r="CA1078" s="770"/>
      <c r="CB1078" s="770"/>
      <c r="CC1078" s="770"/>
    </row>
    <row r="1079" spans="1:81" s="64" customFormat="1">
      <c r="A1079" s="158"/>
      <c r="B1079" s="159" t="str">
        <f>A1079&amp;"-"&amp;TEXT(COUNTIF($A$5:A1079,A1079),"000")</f>
        <v>-000</v>
      </c>
      <c r="C1079" s="52"/>
      <c r="D1079" s="27"/>
      <c r="E1079" s="28"/>
      <c r="F1079" s="27"/>
      <c r="G1079" s="27"/>
      <c r="H1079" s="52"/>
      <c r="I1079" s="380" t="str">
        <f>IFERROR(VLOOKUP($F1079,'Liste planification'!$V$2:$W$96,2,FALSE),"")</f>
        <v/>
      </c>
      <c r="J1079" s="27"/>
      <c r="K1079" s="27"/>
      <c r="L1079" s="27"/>
      <c r="M1079" s="52"/>
      <c r="N1079" s="52"/>
      <c r="O1079" s="52"/>
      <c r="P1079" s="52"/>
      <c r="Q1079" s="52"/>
      <c r="R1079" s="52"/>
      <c r="S1079" s="52"/>
      <c r="T1079" s="52"/>
      <c r="U1079" s="52"/>
      <c r="V1079" s="52"/>
      <c r="W1079" s="52"/>
      <c r="X1079" s="52"/>
      <c r="Y1079" s="194"/>
      <c r="Z1079" s="776"/>
      <c r="AA1079" s="190"/>
      <c r="AB1079" s="747">
        <f t="shared" si="68"/>
        <v>0</v>
      </c>
      <c r="AC1079" s="748">
        <f t="shared" si="69"/>
        <v>0</v>
      </c>
      <c r="AD1079" s="187"/>
      <c r="AE1079" s="186"/>
      <c r="AF1079" s="190"/>
      <c r="AG1079" s="747">
        <f t="shared" si="70"/>
        <v>0</v>
      </c>
      <c r="AH1079" s="748">
        <f t="shared" si="71"/>
        <v>0</v>
      </c>
      <c r="AI1079" s="187"/>
      <c r="AJ1079" s="52"/>
      <c r="AK1079" s="156" t="str">
        <f>IFERROR(VLOOKUP($A1079,'Liste planification'!$B$2:$C$105,2,FALSE),"")</f>
        <v/>
      </c>
      <c r="AL1079" s="27"/>
      <c r="AM1079" s="27"/>
      <c r="AN1079" s="769"/>
      <c r="AO1079" s="770"/>
      <c r="AP1079" s="770"/>
      <c r="AQ1079" s="770"/>
      <c r="AR1079" s="770"/>
      <c r="AS1079" s="770"/>
      <c r="AT1079" s="770"/>
      <c r="AU1079" s="770"/>
      <c r="AV1079" s="770"/>
      <c r="AW1079" s="770"/>
      <c r="AX1079" s="770"/>
      <c r="AY1079" s="770"/>
      <c r="AZ1079" s="770"/>
      <c r="BA1079" s="770"/>
      <c r="BB1079" s="770"/>
      <c r="BC1079" s="770"/>
      <c r="BD1079" s="770"/>
      <c r="BE1079" s="770"/>
      <c r="BF1079" s="770"/>
      <c r="BG1079" s="770"/>
      <c r="BH1079" s="770"/>
      <c r="BI1079" s="770"/>
      <c r="BJ1079" s="770"/>
      <c r="BK1079" s="770"/>
      <c r="BL1079" s="770"/>
      <c r="BM1079" s="770"/>
      <c r="BN1079" s="770"/>
      <c r="BO1079" s="770"/>
      <c r="BP1079" s="770"/>
      <c r="BQ1079" s="770"/>
      <c r="BR1079" s="770"/>
      <c r="BS1079" s="770"/>
      <c r="BT1079" s="770"/>
      <c r="BU1079" s="770"/>
      <c r="BV1079" s="770"/>
      <c r="BW1079" s="770"/>
      <c r="BX1079" s="770"/>
      <c r="BY1079" s="770"/>
      <c r="BZ1079" s="770"/>
      <c r="CA1079" s="770"/>
      <c r="CB1079" s="770"/>
      <c r="CC1079" s="770"/>
    </row>
    <row r="1080" spans="1:81" s="64" customFormat="1">
      <c r="A1080" s="158"/>
      <c r="B1080" s="159" t="str">
        <f>A1080&amp;"-"&amp;TEXT(COUNTIF($A$5:A1080,A1080),"000")</f>
        <v>-000</v>
      </c>
      <c r="C1080" s="52"/>
      <c r="D1080" s="27"/>
      <c r="E1080" s="28"/>
      <c r="F1080" s="27"/>
      <c r="G1080" s="27"/>
      <c r="H1080" s="52"/>
      <c r="I1080" s="380" t="str">
        <f>IFERROR(VLOOKUP($F1080,'Liste planification'!$V$2:$W$96,2,FALSE),"")</f>
        <v/>
      </c>
      <c r="J1080" s="27"/>
      <c r="K1080" s="27"/>
      <c r="L1080" s="27"/>
      <c r="M1080" s="52"/>
      <c r="N1080" s="52"/>
      <c r="O1080" s="52"/>
      <c r="P1080" s="52"/>
      <c r="Q1080" s="52"/>
      <c r="R1080" s="52"/>
      <c r="S1080" s="52"/>
      <c r="T1080" s="52"/>
      <c r="U1080" s="52"/>
      <c r="V1080" s="52"/>
      <c r="W1080" s="52"/>
      <c r="X1080" s="52"/>
      <c r="Y1080" s="194"/>
      <c r="Z1080" s="776"/>
      <c r="AA1080" s="190"/>
      <c r="AB1080" s="747">
        <f t="shared" si="68"/>
        <v>0</v>
      </c>
      <c r="AC1080" s="748">
        <f t="shared" si="69"/>
        <v>0</v>
      </c>
      <c r="AD1080" s="187"/>
      <c r="AE1080" s="186"/>
      <c r="AF1080" s="190"/>
      <c r="AG1080" s="747">
        <f t="shared" si="70"/>
        <v>0</v>
      </c>
      <c r="AH1080" s="748">
        <f t="shared" si="71"/>
        <v>0</v>
      </c>
      <c r="AI1080" s="187"/>
      <c r="AJ1080" s="52"/>
      <c r="AK1080" s="156" t="str">
        <f>IFERROR(VLOOKUP($A1080,'Liste planification'!$B$2:$C$105,2,FALSE),"")</f>
        <v/>
      </c>
      <c r="AL1080" s="27"/>
      <c r="AM1080" s="27"/>
      <c r="AN1080" s="769"/>
      <c r="AO1080" s="770"/>
      <c r="AP1080" s="770"/>
      <c r="AQ1080" s="770"/>
      <c r="AR1080" s="770"/>
      <c r="AS1080" s="770"/>
      <c r="AT1080" s="770"/>
      <c r="AU1080" s="770"/>
      <c r="AV1080" s="770"/>
      <c r="AW1080" s="770"/>
      <c r="AX1080" s="770"/>
      <c r="AY1080" s="770"/>
      <c r="AZ1080" s="770"/>
      <c r="BA1080" s="770"/>
      <c r="BB1080" s="770"/>
      <c r="BC1080" s="770"/>
      <c r="BD1080" s="770"/>
      <c r="BE1080" s="770"/>
      <c r="BF1080" s="770"/>
      <c r="BG1080" s="770"/>
      <c r="BH1080" s="770"/>
      <c r="BI1080" s="770"/>
      <c r="BJ1080" s="770"/>
      <c r="BK1080" s="770"/>
      <c r="BL1080" s="770"/>
      <c r="BM1080" s="770"/>
      <c r="BN1080" s="770"/>
      <c r="BO1080" s="770"/>
      <c r="BP1080" s="770"/>
      <c r="BQ1080" s="770"/>
      <c r="BR1080" s="770"/>
      <c r="BS1080" s="770"/>
      <c r="BT1080" s="770"/>
      <c r="BU1080" s="770"/>
      <c r="BV1080" s="770"/>
      <c r="BW1080" s="770"/>
      <c r="BX1080" s="770"/>
      <c r="BY1080" s="770"/>
      <c r="BZ1080" s="770"/>
      <c r="CA1080" s="770"/>
      <c r="CB1080" s="770"/>
      <c r="CC1080" s="770"/>
    </row>
    <row r="1081" spans="1:81" s="64" customFormat="1">
      <c r="A1081" s="158"/>
      <c r="B1081" s="159" t="str">
        <f>A1081&amp;"-"&amp;TEXT(COUNTIF($A$5:A1081,A1081),"000")</f>
        <v>-000</v>
      </c>
      <c r="C1081" s="52"/>
      <c r="D1081" s="27"/>
      <c r="E1081" s="28"/>
      <c r="F1081" s="27"/>
      <c r="G1081" s="27"/>
      <c r="H1081" s="52"/>
      <c r="I1081" s="380" t="str">
        <f>IFERROR(VLOOKUP($F1081,'Liste planification'!$V$2:$W$96,2,FALSE),"")</f>
        <v/>
      </c>
      <c r="J1081" s="27"/>
      <c r="K1081" s="27"/>
      <c r="L1081" s="27"/>
      <c r="M1081" s="52"/>
      <c r="N1081" s="52"/>
      <c r="O1081" s="52"/>
      <c r="P1081" s="52"/>
      <c r="Q1081" s="52"/>
      <c r="R1081" s="52"/>
      <c r="S1081" s="52"/>
      <c r="T1081" s="52"/>
      <c r="U1081" s="52"/>
      <c r="V1081" s="52"/>
      <c r="W1081" s="52"/>
      <c r="X1081" s="52"/>
      <c r="Y1081" s="194"/>
      <c r="Z1081" s="776"/>
      <c r="AA1081" s="190"/>
      <c r="AB1081" s="747">
        <f t="shared" si="68"/>
        <v>0</v>
      </c>
      <c r="AC1081" s="748">
        <f t="shared" si="69"/>
        <v>0</v>
      </c>
      <c r="AD1081" s="187"/>
      <c r="AE1081" s="186"/>
      <c r="AF1081" s="190"/>
      <c r="AG1081" s="747">
        <f t="shared" si="70"/>
        <v>0</v>
      </c>
      <c r="AH1081" s="748">
        <f t="shared" si="71"/>
        <v>0</v>
      </c>
      <c r="AI1081" s="187"/>
      <c r="AJ1081" s="52"/>
      <c r="AK1081" s="156" t="str">
        <f>IFERROR(VLOOKUP($A1081,'Liste planification'!$B$2:$C$105,2,FALSE),"")</f>
        <v/>
      </c>
      <c r="AL1081" s="27"/>
      <c r="AM1081" s="27"/>
      <c r="AN1081" s="769"/>
      <c r="AO1081" s="770"/>
      <c r="AP1081" s="770"/>
      <c r="AQ1081" s="770"/>
      <c r="AR1081" s="770"/>
      <c r="AS1081" s="770"/>
      <c r="AT1081" s="770"/>
      <c r="AU1081" s="770"/>
      <c r="AV1081" s="770"/>
      <c r="AW1081" s="770"/>
      <c r="AX1081" s="770"/>
      <c r="AY1081" s="770"/>
      <c r="AZ1081" s="770"/>
      <c r="BA1081" s="770"/>
      <c r="BB1081" s="770"/>
      <c r="BC1081" s="770"/>
      <c r="BD1081" s="770"/>
      <c r="BE1081" s="770"/>
      <c r="BF1081" s="770"/>
      <c r="BG1081" s="770"/>
      <c r="BH1081" s="770"/>
      <c r="BI1081" s="770"/>
      <c r="BJ1081" s="770"/>
      <c r="BK1081" s="770"/>
      <c r="BL1081" s="770"/>
      <c r="BM1081" s="770"/>
      <c r="BN1081" s="770"/>
      <c r="BO1081" s="770"/>
      <c r="BP1081" s="770"/>
      <c r="BQ1081" s="770"/>
      <c r="BR1081" s="770"/>
      <c r="BS1081" s="770"/>
      <c r="BT1081" s="770"/>
      <c r="BU1081" s="770"/>
      <c r="BV1081" s="770"/>
      <c r="BW1081" s="770"/>
      <c r="BX1081" s="770"/>
      <c r="BY1081" s="770"/>
      <c r="BZ1081" s="770"/>
      <c r="CA1081" s="770"/>
      <c r="CB1081" s="770"/>
      <c r="CC1081" s="770"/>
    </row>
    <row r="1082" spans="1:81" s="64" customFormat="1">
      <c r="A1082" s="158"/>
      <c r="B1082" s="159" t="str">
        <f>A1082&amp;"-"&amp;TEXT(COUNTIF($A$5:A1082,A1082),"000")</f>
        <v>-000</v>
      </c>
      <c r="C1082" s="52"/>
      <c r="D1082" s="27"/>
      <c r="E1082" s="28"/>
      <c r="F1082" s="27"/>
      <c r="G1082" s="27"/>
      <c r="H1082" s="52"/>
      <c r="I1082" s="380" t="str">
        <f>IFERROR(VLOOKUP($F1082,'Liste planification'!$V$2:$W$96,2,FALSE),"")</f>
        <v/>
      </c>
      <c r="J1082" s="27"/>
      <c r="K1082" s="27"/>
      <c r="L1082" s="27"/>
      <c r="M1082" s="52"/>
      <c r="N1082" s="52"/>
      <c r="O1082" s="52"/>
      <c r="P1082" s="52"/>
      <c r="Q1082" s="52"/>
      <c r="R1082" s="52"/>
      <c r="S1082" s="52"/>
      <c r="T1082" s="52"/>
      <c r="U1082" s="52"/>
      <c r="V1082" s="52"/>
      <c r="W1082" s="52"/>
      <c r="X1082" s="52"/>
      <c r="Y1082" s="194"/>
      <c r="Z1082" s="776"/>
      <c r="AA1082" s="190"/>
      <c r="AB1082" s="747">
        <f t="shared" si="68"/>
        <v>0</v>
      </c>
      <c r="AC1082" s="748">
        <f t="shared" si="69"/>
        <v>0</v>
      </c>
      <c r="AD1082" s="187"/>
      <c r="AE1082" s="186"/>
      <c r="AF1082" s="190"/>
      <c r="AG1082" s="747">
        <f t="shared" si="70"/>
        <v>0</v>
      </c>
      <c r="AH1082" s="748">
        <f t="shared" si="71"/>
        <v>0</v>
      </c>
      <c r="AI1082" s="187"/>
      <c r="AJ1082" s="52"/>
      <c r="AK1082" s="156" t="str">
        <f>IFERROR(VLOOKUP($A1082,'Liste planification'!$B$2:$C$105,2,FALSE),"")</f>
        <v/>
      </c>
      <c r="AL1082" s="27"/>
      <c r="AM1082" s="27"/>
      <c r="AN1082" s="769"/>
      <c r="AO1082" s="770"/>
      <c r="AP1082" s="770"/>
      <c r="AQ1082" s="770"/>
      <c r="AR1082" s="770"/>
      <c r="AS1082" s="770"/>
      <c r="AT1082" s="770"/>
      <c r="AU1082" s="770"/>
      <c r="AV1082" s="770"/>
      <c r="AW1082" s="770"/>
      <c r="AX1082" s="770"/>
      <c r="AY1082" s="770"/>
      <c r="AZ1082" s="770"/>
      <c r="BA1082" s="770"/>
      <c r="BB1082" s="770"/>
      <c r="BC1082" s="770"/>
      <c r="BD1082" s="770"/>
      <c r="BE1082" s="770"/>
      <c r="BF1082" s="770"/>
      <c r="BG1082" s="770"/>
      <c r="BH1082" s="770"/>
      <c r="BI1082" s="770"/>
      <c r="BJ1082" s="770"/>
      <c r="BK1082" s="770"/>
      <c r="BL1082" s="770"/>
      <c r="BM1082" s="770"/>
      <c r="BN1082" s="770"/>
      <c r="BO1082" s="770"/>
      <c r="BP1082" s="770"/>
      <c r="BQ1082" s="770"/>
      <c r="BR1082" s="770"/>
      <c r="BS1082" s="770"/>
      <c r="BT1082" s="770"/>
      <c r="BU1082" s="770"/>
      <c r="BV1082" s="770"/>
      <c r="BW1082" s="770"/>
      <c r="BX1082" s="770"/>
      <c r="BY1082" s="770"/>
      <c r="BZ1082" s="770"/>
      <c r="CA1082" s="770"/>
      <c r="CB1082" s="770"/>
      <c r="CC1082" s="770"/>
    </row>
    <row r="1083" spans="1:81" s="64" customFormat="1">
      <c r="A1083" s="158"/>
      <c r="B1083" s="159" t="str">
        <f>A1083&amp;"-"&amp;TEXT(COUNTIF($A$5:A1083,A1083),"000")</f>
        <v>-000</v>
      </c>
      <c r="C1083" s="52"/>
      <c r="D1083" s="27"/>
      <c r="E1083" s="28"/>
      <c r="F1083" s="27"/>
      <c r="G1083" s="27"/>
      <c r="H1083" s="52"/>
      <c r="I1083" s="380" t="str">
        <f>IFERROR(VLOOKUP($F1083,'Liste planification'!$V$2:$W$96,2,FALSE),"")</f>
        <v/>
      </c>
      <c r="J1083" s="27"/>
      <c r="K1083" s="27"/>
      <c r="L1083" s="27"/>
      <c r="M1083" s="52"/>
      <c r="N1083" s="52"/>
      <c r="O1083" s="52"/>
      <c r="P1083" s="52"/>
      <c r="Q1083" s="52"/>
      <c r="R1083" s="52"/>
      <c r="S1083" s="52"/>
      <c r="T1083" s="52"/>
      <c r="U1083" s="52"/>
      <c r="V1083" s="52"/>
      <c r="W1083" s="52"/>
      <c r="X1083" s="52"/>
      <c r="Y1083" s="194"/>
      <c r="Z1083" s="776"/>
      <c r="AA1083" s="190"/>
      <c r="AB1083" s="747">
        <f t="shared" si="68"/>
        <v>0</v>
      </c>
      <c r="AC1083" s="748">
        <f t="shared" si="69"/>
        <v>0</v>
      </c>
      <c r="AD1083" s="187"/>
      <c r="AE1083" s="186"/>
      <c r="AF1083" s="190"/>
      <c r="AG1083" s="747">
        <f t="shared" si="70"/>
        <v>0</v>
      </c>
      <c r="AH1083" s="748">
        <f t="shared" si="71"/>
        <v>0</v>
      </c>
      <c r="AI1083" s="187"/>
      <c r="AJ1083" s="52"/>
      <c r="AK1083" s="156" t="str">
        <f>IFERROR(VLOOKUP($A1083,'Liste planification'!$B$2:$C$105,2,FALSE),"")</f>
        <v/>
      </c>
      <c r="AL1083" s="27"/>
      <c r="AM1083" s="27"/>
      <c r="AN1083" s="769"/>
      <c r="AO1083" s="770"/>
      <c r="AP1083" s="770"/>
      <c r="AQ1083" s="770"/>
      <c r="AR1083" s="770"/>
      <c r="AS1083" s="770"/>
      <c r="AT1083" s="770"/>
      <c r="AU1083" s="770"/>
      <c r="AV1083" s="770"/>
      <c r="AW1083" s="770"/>
      <c r="AX1083" s="770"/>
      <c r="AY1083" s="770"/>
      <c r="AZ1083" s="770"/>
      <c r="BA1083" s="770"/>
      <c r="BB1083" s="770"/>
      <c r="BC1083" s="770"/>
      <c r="BD1083" s="770"/>
      <c r="BE1083" s="770"/>
      <c r="BF1083" s="770"/>
      <c r="BG1083" s="770"/>
      <c r="BH1083" s="770"/>
      <c r="BI1083" s="770"/>
      <c r="BJ1083" s="770"/>
      <c r="BK1083" s="770"/>
      <c r="BL1083" s="770"/>
      <c r="BM1083" s="770"/>
      <c r="BN1083" s="770"/>
      <c r="BO1083" s="770"/>
      <c r="BP1083" s="770"/>
      <c r="BQ1083" s="770"/>
      <c r="BR1083" s="770"/>
      <c r="BS1083" s="770"/>
      <c r="BT1083" s="770"/>
      <c r="BU1083" s="770"/>
      <c r="BV1083" s="770"/>
      <c r="BW1083" s="770"/>
      <c r="BX1083" s="770"/>
      <c r="BY1083" s="770"/>
      <c r="BZ1083" s="770"/>
      <c r="CA1083" s="770"/>
      <c r="CB1083" s="770"/>
      <c r="CC1083" s="770"/>
    </row>
    <row r="1084" spans="1:81" s="64" customFormat="1">
      <c r="A1084" s="158"/>
      <c r="B1084" s="159" t="str">
        <f>A1084&amp;"-"&amp;TEXT(COUNTIF($A$5:A1084,A1084),"000")</f>
        <v>-000</v>
      </c>
      <c r="C1084" s="52"/>
      <c r="D1084" s="27"/>
      <c r="E1084" s="28"/>
      <c r="F1084" s="27"/>
      <c r="G1084" s="27"/>
      <c r="H1084" s="52"/>
      <c r="I1084" s="380" t="str">
        <f>IFERROR(VLOOKUP($F1084,'Liste planification'!$V$2:$W$96,2,FALSE),"")</f>
        <v/>
      </c>
      <c r="J1084" s="27"/>
      <c r="K1084" s="27"/>
      <c r="L1084" s="27"/>
      <c r="M1084" s="52"/>
      <c r="N1084" s="52"/>
      <c r="O1084" s="52"/>
      <c r="P1084" s="52"/>
      <c r="Q1084" s="52"/>
      <c r="R1084" s="52"/>
      <c r="S1084" s="52"/>
      <c r="T1084" s="52"/>
      <c r="U1084" s="52"/>
      <c r="V1084" s="52"/>
      <c r="W1084" s="52"/>
      <c r="X1084" s="52"/>
      <c r="Y1084" s="194"/>
      <c r="Z1084" s="776"/>
      <c r="AA1084" s="190"/>
      <c r="AB1084" s="747">
        <f t="shared" si="68"/>
        <v>0</v>
      </c>
      <c r="AC1084" s="748">
        <f t="shared" si="69"/>
        <v>0</v>
      </c>
      <c r="AD1084" s="187"/>
      <c r="AE1084" s="186"/>
      <c r="AF1084" s="190"/>
      <c r="AG1084" s="747">
        <f t="shared" si="70"/>
        <v>0</v>
      </c>
      <c r="AH1084" s="748">
        <f t="shared" si="71"/>
        <v>0</v>
      </c>
      <c r="AI1084" s="187"/>
      <c r="AJ1084" s="52"/>
      <c r="AK1084" s="156" t="str">
        <f>IFERROR(VLOOKUP($A1084,'Liste planification'!$B$2:$C$105,2,FALSE),"")</f>
        <v/>
      </c>
      <c r="AL1084" s="27"/>
      <c r="AM1084" s="27"/>
      <c r="AN1084" s="769"/>
      <c r="AO1084" s="770"/>
      <c r="AP1084" s="770"/>
      <c r="AQ1084" s="770"/>
      <c r="AR1084" s="770"/>
      <c r="AS1084" s="770"/>
      <c r="AT1084" s="770"/>
      <c r="AU1084" s="770"/>
      <c r="AV1084" s="770"/>
      <c r="AW1084" s="770"/>
      <c r="AX1084" s="770"/>
      <c r="AY1084" s="770"/>
      <c r="AZ1084" s="770"/>
      <c r="BA1084" s="770"/>
      <c r="BB1084" s="770"/>
      <c r="BC1084" s="770"/>
      <c r="BD1084" s="770"/>
      <c r="BE1084" s="770"/>
      <c r="BF1084" s="770"/>
      <c r="BG1084" s="770"/>
      <c r="BH1084" s="770"/>
      <c r="BI1084" s="770"/>
      <c r="BJ1084" s="770"/>
      <c r="BK1084" s="770"/>
      <c r="BL1084" s="770"/>
      <c r="BM1084" s="770"/>
      <c r="BN1084" s="770"/>
      <c r="BO1084" s="770"/>
      <c r="BP1084" s="770"/>
      <c r="BQ1084" s="770"/>
      <c r="BR1084" s="770"/>
      <c r="BS1084" s="770"/>
      <c r="BT1084" s="770"/>
      <c r="BU1084" s="770"/>
      <c r="BV1084" s="770"/>
      <c r="BW1084" s="770"/>
      <c r="BX1084" s="770"/>
      <c r="BY1084" s="770"/>
      <c r="BZ1084" s="770"/>
      <c r="CA1084" s="770"/>
      <c r="CB1084" s="770"/>
      <c r="CC1084" s="770"/>
    </row>
    <row r="1085" spans="1:81" s="64" customFormat="1">
      <c r="A1085" s="158"/>
      <c r="B1085" s="159" t="str">
        <f>A1085&amp;"-"&amp;TEXT(COUNTIF($A$5:A1085,A1085),"000")</f>
        <v>-000</v>
      </c>
      <c r="C1085" s="52"/>
      <c r="D1085" s="27"/>
      <c r="E1085" s="28"/>
      <c r="F1085" s="27"/>
      <c r="G1085" s="27"/>
      <c r="H1085" s="52"/>
      <c r="I1085" s="380" t="str">
        <f>IFERROR(VLOOKUP($F1085,'Liste planification'!$V$2:$W$96,2,FALSE),"")</f>
        <v/>
      </c>
      <c r="J1085" s="27"/>
      <c r="K1085" s="27"/>
      <c r="L1085" s="27"/>
      <c r="M1085" s="52"/>
      <c r="N1085" s="52"/>
      <c r="O1085" s="52"/>
      <c r="P1085" s="52"/>
      <c r="Q1085" s="52"/>
      <c r="R1085" s="52"/>
      <c r="S1085" s="52"/>
      <c r="T1085" s="52"/>
      <c r="U1085" s="52"/>
      <c r="V1085" s="52"/>
      <c r="W1085" s="52"/>
      <c r="X1085" s="52"/>
      <c r="Y1085" s="194"/>
      <c r="Z1085" s="776"/>
      <c r="AA1085" s="190"/>
      <c r="AB1085" s="747">
        <f t="shared" si="68"/>
        <v>0</v>
      </c>
      <c r="AC1085" s="748">
        <f t="shared" si="69"/>
        <v>0</v>
      </c>
      <c r="AD1085" s="187"/>
      <c r="AE1085" s="186"/>
      <c r="AF1085" s="190"/>
      <c r="AG1085" s="747">
        <f t="shared" si="70"/>
        <v>0</v>
      </c>
      <c r="AH1085" s="748">
        <f t="shared" si="71"/>
        <v>0</v>
      </c>
      <c r="AI1085" s="187"/>
      <c r="AJ1085" s="52"/>
      <c r="AK1085" s="156" t="str">
        <f>IFERROR(VLOOKUP($A1085,'Liste planification'!$B$2:$C$105,2,FALSE),"")</f>
        <v/>
      </c>
      <c r="AL1085" s="27"/>
      <c r="AM1085" s="27"/>
      <c r="AN1085" s="769"/>
      <c r="AO1085" s="770"/>
      <c r="AP1085" s="770"/>
      <c r="AQ1085" s="770"/>
      <c r="AR1085" s="770"/>
      <c r="AS1085" s="770"/>
      <c r="AT1085" s="770"/>
      <c r="AU1085" s="770"/>
      <c r="AV1085" s="770"/>
      <c r="AW1085" s="770"/>
      <c r="AX1085" s="770"/>
      <c r="AY1085" s="770"/>
      <c r="AZ1085" s="770"/>
      <c r="BA1085" s="770"/>
      <c r="BB1085" s="770"/>
      <c r="BC1085" s="770"/>
      <c r="BD1085" s="770"/>
      <c r="BE1085" s="770"/>
      <c r="BF1085" s="770"/>
      <c r="BG1085" s="770"/>
      <c r="BH1085" s="770"/>
      <c r="BI1085" s="770"/>
      <c r="BJ1085" s="770"/>
      <c r="BK1085" s="770"/>
      <c r="BL1085" s="770"/>
      <c r="BM1085" s="770"/>
      <c r="BN1085" s="770"/>
      <c r="BO1085" s="770"/>
      <c r="BP1085" s="770"/>
      <c r="BQ1085" s="770"/>
      <c r="BR1085" s="770"/>
      <c r="BS1085" s="770"/>
      <c r="BT1085" s="770"/>
      <c r="BU1085" s="770"/>
      <c r="BV1085" s="770"/>
      <c r="BW1085" s="770"/>
      <c r="BX1085" s="770"/>
      <c r="BY1085" s="770"/>
      <c r="BZ1085" s="770"/>
      <c r="CA1085" s="770"/>
      <c r="CB1085" s="770"/>
      <c r="CC1085" s="770"/>
    </row>
    <row r="1086" spans="1:81" s="64" customFormat="1">
      <c r="A1086" s="158"/>
      <c r="B1086" s="159" t="str">
        <f>A1086&amp;"-"&amp;TEXT(COUNTIF($A$5:A1086,A1086),"000")</f>
        <v>-000</v>
      </c>
      <c r="C1086" s="52"/>
      <c r="D1086" s="27"/>
      <c r="E1086" s="28"/>
      <c r="F1086" s="27"/>
      <c r="G1086" s="27"/>
      <c r="H1086" s="52"/>
      <c r="I1086" s="380" t="str">
        <f>IFERROR(VLOOKUP($F1086,'Liste planification'!$V$2:$W$96,2,FALSE),"")</f>
        <v/>
      </c>
      <c r="J1086" s="27"/>
      <c r="K1086" s="27"/>
      <c r="L1086" s="27"/>
      <c r="M1086" s="52"/>
      <c r="N1086" s="52"/>
      <c r="O1086" s="52"/>
      <c r="P1086" s="52"/>
      <c r="Q1086" s="52"/>
      <c r="R1086" s="52"/>
      <c r="S1086" s="52"/>
      <c r="T1086" s="52"/>
      <c r="U1086" s="52"/>
      <c r="V1086" s="52"/>
      <c r="W1086" s="52"/>
      <c r="X1086" s="52"/>
      <c r="Y1086" s="194"/>
      <c r="Z1086" s="776"/>
      <c r="AA1086" s="190"/>
      <c r="AB1086" s="747">
        <f t="shared" si="68"/>
        <v>0</v>
      </c>
      <c r="AC1086" s="748">
        <f t="shared" si="69"/>
        <v>0</v>
      </c>
      <c r="AD1086" s="187"/>
      <c r="AE1086" s="186"/>
      <c r="AF1086" s="190"/>
      <c r="AG1086" s="747">
        <f t="shared" si="70"/>
        <v>0</v>
      </c>
      <c r="AH1086" s="748">
        <f t="shared" si="71"/>
        <v>0</v>
      </c>
      <c r="AI1086" s="187"/>
      <c r="AJ1086" s="52"/>
      <c r="AK1086" s="156" t="str">
        <f>IFERROR(VLOOKUP($A1086,'Liste planification'!$B$2:$C$105,2,FALSE),"")</f>
        <v/>
      </c>
      <c r="AL1086" s="27"/>
      <c r="AM1086" s="27"/>
      <c r="AN1086" s="769"/>
      <c r="AO1086" s="770"/>
      <c r="AP1086" s="770"/>
      <c r="AQ1086" s="770"/>
      <c r="AR1086" s="770"/>
      <c r="AS1086" s="770"/>
      <c r="AT1086" s="770"/>
      <c r="AU1086" s="770"/>
      <c r="AV1086" s="770"/>
      <c r="AW1086" s="770"/>
      <c r="AX1086" s="770"/>
      <c r="AY1086" s="770"/>
      <c r="AZ1086" s="770"/>
      <c r="BA1086" s="770"/>
      <c r="BB1086" s="770"/>
      <c r="BC1086" s="770"/>
      <c r="BD1086" s="770"/>
      <c r="BE1086" s="770"/>
      <c r="BF1086" s="770"/>
      <c r="BG1086" s="770"/>
      <c r="BH1086" s="770"/>
      <c r="BI1086" s="770"/>
      <c r="BJ1086" s="770"/>
      <c r="BK1086" s="770"/>
      <c r="BL1086" s="770"/>
      <c r="BM1086" s="770"/>
      <c r="BN1086" s="770"/>
      <c r="BO1086" s="770"/>
      <c r="BP1086" s="770"/>
      <c r="BQ1086" s="770"/>
      <c r="BR1086" s="770"/>
      <c r="BS1086" s="770"/>
      <c r="BT1086" s="770"/>
      <c r="BU1086" s="770"/>
      <c r="BV1086" s="770"/>
      <c r="BW1086" s="770"/>
      <c r="BX1086" s="770"/>
      <c r="BY1086" s="770"/>
      <c r="BZ1086" s="770"/>
      <c r="CA1086" s="770"/>
      <c r="CB1086" s="770"/>
      <c r="CC1086" s="770"/>
    </row>
    <row r="1087" spans="1:81" s="64" customFormat="1">
      <c r="A1087" s="158"/>
      <c r="B1087" s="159" t="str">
        <f>A1087&amp;"-"&amp;TEXT(COUNTIF($A$5:A1087,A1087),"000")</f>
        <v>-000</v>
      </c>
      <c r="C1087" s="52"/>
      <c r="D1087" s="27"/>
      <c r="E1087" s="28"/>
      <c r="F1087" s="27"/>
      <c r="G1087" s="27"/>
      <c r="H1087" s="52"/>
      <c r="I1087" s="380" t="str">
        <f>IFERROR(VLOOKUP($F1087,'Liste planification'!$V$2:$W$96,2,FALSE),"")</f>
        <v/>
      </c>
      <c r="J1087" s="27"/>
      <c r="K1087" s="27"/>
      <c r="L1087" s="27"/>
      <c r="M1087" s="52"/>
      <c r="N1087" s="52"/>
      <c r="O1087" s="52"/>
      <c r="P1087" s="52"/>
      <c r="Q1087" s="52"/>
      <c r="R1087" s="52"/>
      <c r="S1087" s="52"/>
      <c r="T1087" s="52"/>
      <c r="U1087" s="52"/>
      <c r="V1087" s="52"/>
      <c r="W1087" s="52"/>
      <c r="X1087" s="52"/>
      <c r="Y1087" s="194"/>
      <c r="Z1087" s="776"/>
      <c r="AA1087" s="190"/>
      <c r="AB1087" s="747">
        <f t="shared" si="68"/>
        <v>0</v>
      </c>
      <c r="AC1087" s="748">
        <f t="shared" si="69"/>
        <v>0</v>
      </c>
      <c r="AD1087" s="187"/>
      <c r="AE1087" s="186"/>
      <c r="AF1087" s="190"/>
      <c r="AG1087" s="747">
        <f t="shared" si="70"/>
        <v>0</v>
      </c>
      <c r="AH1087" s="748">
        <f t="shared" si="71"/>
        <v>0</v>
      </c>
      <c r="AI1087" s="187"/>
      <c r="AJ1087" s="52"/>
      <c r="AK1087" s="156" t="str">
        <f>IFERROR(VLOOKUP($A1087,'Liste planification'!$B$2:$C$105,2,FALSE),"")</f>
        <v/>
      </c>
      <c r="AL1087" s="27"/>
      <c r="AM1087" s="27"/>
      <c r="AN1087" s="769"/>
      <c r="AO1087" s="770"/>
      <c r="AP1087" s="770"/>
      <c r="AQ1087" s="770"/>
      <c r="AR1087" s="770"/>
      <c r="AS1087" s="770"/>
      <c r="AT1087" s="770"/>
      <c r="AU1087" s="770"/>
      <c r="AV1087" s="770"/>
      <c r="AW1087" s="770"/>
      <c r="AX1087" s="770"/>
      <c r="AY1087" s="770"/>
      <c r="AZ1087" s="770"/>
      <c r="BA1087" s="770"/>
      <c r="BB1087" s="770"/>
      <c r="BC1087" s="770"/>
      <c r="BD1087" s="770"/>
      <c r="BE1087" s="770"/>
      <c r="BF1087" s="770"/>
      <c r="BG1087" s="770"/>
      <c r="BH1087" s="770"/>
      <c r="BI1087" s="770"/>
      <c r="BJ1087" s="770"/>
      <c r="BK1087" s="770"/>
      <c r="BL1087" s="770"/>
      <c r="BM1087" s="770"/>
      <c r="BN1087" s="770"/>
      <c r="BO1087" s="770"/>
      <c r="BP1087" s="770"/>
      <c r="BQ1087" s="770"/>
      <c r="BR1087" s="770"/>
      <c r="BS1087" s="770"/>
      <c r="BT1087" s="770"/>
      <c r="BU1087" s="770"/>
      <c r="BV1087" s="770"/>
      <c r="BW1087" s="770"/>
      <c r="BX1087" s="770"/>
      <c r="BY1087" s="770"/>
      <c r="BZ1087" s="770"/>
      <c r="CA1087" s="770"/>
      <c r="CB1087" s="770"/>
      <c r="CC1087" s="770"/>
    </row>
    <row r="1088" spans="1:81" s="64" customFormat="1">
      <c r="A1088" s="158"/>
      <c r="B1088" s="159" t="str">
        <f>A1088&amp;"-"&amp;TEXT(COUNTIF($A$5:A1088,A1088),"000")</f>
        <v>-000</v>
      </c>
      <c r="C1088" s="52"/>
      <c r="D1088" s="27"/>
      <c r="E1088" s="28"/>
      <c r="F1088" s="27"/>
      <c r="G1088" s="27"/>
      <c r="H1088" s="52"/>
      <c r="I1088" s="380" t="str">
        <f>IFERROR(VLOOKUP($F1088,'Liste planification'!$V$2:$W$96,2,FALSE),"")</f>
        <v/>
      </c>
      <c r="J1088" s="27"/>
      <c r="K1088" s="27"/>
      <c r="L1088" s="27"/>
      <c r="M1088" s="52"/>
      <c r="N1088" s="52"/>
      <c r="O1088" s="52"/>
      <c r="P1088" s="52"/>
      <c r="Q1088" s="52"/>
      <c r="R1088" s="52"/>
      <c r="S1088" s="52"/>
      <c r="T1088" s="52"/>
      <c r="U1088" s="52"/>
      <c r="V1088" s="52"/>
      <c r="W1088" s="52"/>
      <c r="X1088" s="52"/>
      <c r="Y1088" s="194"/>
      <c r="Z1088" s="776"/>
      <c r="AA1088" s="190"/>
      <c r="AB1088" s="747">
        <f t="shared" si="68"/>
        <v>0</v>
      </c>
      <c r="AC1088" s="748">
        <f t="shared" si="69"/>
        <v>0</v>
      </c>
      <c r="AD1088" s="187"/>
      <c r="AE1088" s="186"/>
      <c r="AF1088" s="190"/>
      <c r="AG1088" s="747">
        <f t="shared" si="70"/>
        <v>0</v>
      </c>
      <c r="AH1088" s="748">
        <f t="shared" si="71"/>
        <v>0</v>
      </c>
      <c r="AI1088" s="187"/>
      <c r="AJ1088" s="52"/>
      <c r="AK1088" s="156" t="str">
        <f>IFERROR(VLOOKUP($A1088,'Liste planification'!$B$2:$C$105,2,FALSE),"")</f>
        <v/>
      </c>
      <c r="AL1088" s="27"/>
      <c r="AM1088" s="27"/>
      <c r="AN1088" s="769"/>
      <c r="AO1088" s="770"/>
      <c r="AP1088" s="770"/>
      <c r="AQ1088" s="770"/>
      <c r="AR1088" s="770"/>
      <c r="AS1088" s="770"/>
      <c r="AT1088" s="770"/>
      <c r="AU1088" s="770"/>
      <c r="AV1088" s="770"/>
      <c r="AW1088" s="770"/>
      <c r="AX1088" s="770"/>
      <c r="AY1088" s="770"/>
      <c r="AZ1088" s="770"/>
      <c r="BA1088" s="770"/>
      <c r="BB1088" s="770"/>
      <c r="BC1088" s="770"/>
      <c r="BD1088" s="770"/>
      <c r="BE1088" s="770"/>
      <c r="BF1088" s="770"/>
      <c r="BG1088" s="770"/>
      <c r="BH1088" s="770"/>
      <c r="BI1088" s="770"/>
      <c r="BJ1088" s="770"/>
      <c r="BK1088" s="770"/>
      <c r="BL1088" s="770"/>
      <c r="BM1088" s="770"/>
      <c r="BN1088" s="770"/>
      <c r="BO1088" s="770"/>
      <c r="BP1088" s="770"/>
      <c r="BQ1088" s="770"/>
      <c r="BR1088" s="770"/>
      <c r="BS1088" s="770"/>
      <c r="BT1088" s="770"/>
      <c r="BU1088" s="770"/>
      <c r="BV1088" s="770"/>
      <c r="BW1088" s="770"/>
      <c r="BX1088" s="770"/>
      <c r="BY1088" s="770"/>
      <c r="BZ1088" s="770"/>
      <c r="CA1088" s="770"/>
      <c r="CB1088" s="770"/>
      <c r="CC1088" s="770"/>
    </row>
    <row r="1089" spans="1:81" s="64" customFormat="1">
      <c r="A1089" s="158"/>
      <c r="B1089" s="159" t="str">
        <f>A1089&amp;"-"&amp;TEXT(COUNTIF($A$5:A1089,A1089),"000")</f>
        <v>-000</v>
      </c>
      <c r="C1089" s="52"/>
      <c r="D1089" s="27"/>
      <c r="E1089" s="28"/>
      <c r="F1089" s="27"/>
      <c r="G1089" s="27"/>
      <c r="H1089" s="52"/>
      <c r="I1089" s="380" t="str">
        <f>IFERROR(VLOOKUP($F1089,'Liste planification'!$V$2:$W$96,2,FALSE),"")</f>
        <v/>
      </c>
      <c r="J1089" s="27"/>
      <c r="K1089" s="27"/>
      <c r="L1089" s="27"/>
      <c r="M1089" s="52"/>
      <c r="N1089" s="52"/>
      <c r="O1089" s="52"/>
      <c r="P1089" s="52"/>
      <c r="Q1089" s="52"/>
      <c r="R1089" s="52"/>
      <c r="S1089" s="52"/>
      <c r="T1089" s="52"/>
      <c r="U1089" s="52"/>
      <c r="V1089" s="52"/>
      <c r="W1089" s="52"/>
      <c r="X1089" s="52"/>
      <c r="Y1089" s="194"/>
      <c r="Z1089" s="776"/>
      <c r="AA1089" s="190"/>
      <c r="AB1089" s="747">
        <f t="shared" si="68"/>
        <v>0</v>
      </c>
      <c r="AC1089" s="748">
        <f t="shared" si="69"/>
        <v>0</v>
      </c>
      <c r="AD1089" s="187"/>
      <c r="AE1089" s="186"/>
      <c r="AF1089" s="190"/>
      <c r="AG1089" s="747">
        <f t="shared" si="70"/>
        <v>0</v>
      </c>
      <c r="AH1089" s="748">
        <f t="shared" si="71"/>
        <v>0</v>
      </c>
      <c r="AI1089" s="187"/>
      <c r="AJ1089" s="52"/>
      <c r="AK1089" s="156" t="str">
        <f>IFERROR(VLOOKUP($A1089,'Liste planification'!$B$2:$C$105,2,FALSE),"")</f>
        <v/>
      </c>
      <c r="AL1089" s="27"/>
      <c r="AM1089" s="27"/>
      <c r="AN1089" s="769"/>
      <c r="AO1089" s="770"/>
      <c r="AP1089" s="770"/>
      <c r="AQ1089" s="770"/>
      <c r="AR1089" s="770"/>
      <c r="AS1089" s="770"/>
      <c r="AT1089" s="770"/>
      <c r="AU1089" s="770"/>
      <c r="AV1089" s="770"/>
      <c r="AW1089" s="770"/>
      <c r="AX1089" s="770"/>
      <c r="AY1089" s="770"/>
      <c r="AZ1089" s="770"/>
      <c r="BA1089" s="770"/>
      <c r="BB1089" s="770"/>
      <c r="BC1089" s="770"/>
      <c r="BD1089" s="770"/>
      <c r="BE1089" s="770"/>
      <c r="BF1089" s="770"/>
      <c r="BG1089" s="770"/>
      <c r="BH1089" s="770"/>
      <c r="BI1089" s="770"/>
      <c r="BJ1089" s="770"/>
      <c r="BK1089" s="770"/>
      <c r="BL1089" s="770"/>
      <c r="BM1089" s="770"/>
      <c r="BN1089" s="770"/>
      <c r="BO1089" s="770"/>
      <c r="BP1089" s="770"/>
      <c r="BQ1089" s="770"/>
      <c r="BR1089" s="770"/>
      <c r="BS1089" s="770"/>
      <c r="BT1089" s="770"/>
      <c r="BU1089" s="770"/>
      <c r="BV1089" s="770"/>
      <c r="BW1089" s="770"/>
      <c r="BX1089" s="770"/>
      <c r="BY1089" s="770"/>
      <c r="BZ1089" s="770"/>
      <c r="CA1089" s="770"/>
      <c r="CB1089" s="770"/>
      <c r="CC1089" s="770"/>
    </row>
    <row r="1090" spans="1:81" s="64" customFormat="1">
      <c r="A1090" s="158"/>
      <c r="B1090" s="159" t="str">
        <f>A1090&amp;"-"&amp;TEXT(COUNTIF($A$5:A1090,A1090),"000")</f>
        <v>-000</v>
      </c>
      <c r="C1090" s="52"/>
      <c r="D1090" s="27"/>
      <c r="E1090" s="28"/>
      <c r="F1090" s="27"/>
      <c r="G1090" s="27"/>
      <c r="H1090" s="52"/>
      <c r="I1090" s="380" t="str">
        <f>IFERROR(VLOOKUP($F1090,'Liste planification'!$V$2:$W$96,2,FALSE),"")</f>
        <v/>
      </c>
      <c r="J1090" s="27"/>
      <c r="K1090" s="27"/>
      <c r="L1090" s="27"/>
      <c r="M1090" s="52"/>
      <c r="N1090" s="52"/>
      <c r="O1090" s="52"/>
      <c r="P1090" s="52"/>
      <c r="Q1090" s="52"/>
      <c r="R1090" s="52"/>
      <c r="S1090" s="52"/>
      <c r="T1090" s="52"/>
      <c r="U1090" s="52"/>
      <c r="V1090" s="52"/>
      <c r="W1090" s="52"/>
      <c r="X1090" s="52"/>
      <c r="Y1090" s="194"/>
      <c r="Z1090" s="776"/>
      <c r="AA1090" s="190"/>
      <c r="AB1090" s="747">
        <f t="shared" si="68"/>
        <v>0</v>
      </c>
      <c r="AC1090" s="748">
        <f t="shared" si="69"/>
        <v>0</v>
      </c>
      <c r="AD1090" s="187"/>
      <c r="AE1090" s="186"/>
      <c r="AF1090" s="190"/>
      <c r="AG1090" s="747">
        <f t="shared" si="70"/>
        <v>0</v>
      </c>
      <c r="AH1090" s="748">
        <f t="shared" si="71"/>
        <v>0</v>
      </c>
      <c r="AI1090" s="187"/>
      <c r="AJ1090" s="52"/>
      <c r="AK1090" s="156" t="str">
        <f>IFERROR(VLOOKUP($A1090,'Liste planification'!$B$2:$C$105,2,FALSE),"")</f>
        <v/>
      </c>
      <c r="AL1090" s="27"/>
      <c r="AM1090" s="27"/>
      <c r="AN1090" s="769"/>
      <c r="AO1090" s="770"/>
      <c r="AP1090" s="770"/>
      <c r="AQ1090" s="770"/>
      <c r="AR1090" s="770"/>
      <c r="AS1090" s="770"/>
      <c r="AT1090" s="770"/>
      <c r="AU1090" s="770"/>
      <c r="AV1090" s="770"/>
      <c r="AW1090" s="770"/>
      <c r="AX1090" s="770"/>
      <c r="AY1090" s="770"/>
      <c r="AZ1090" s="770"/>
      <c r="BA1090" s="770"/>
      <c r="BB1090" s="770"/>
      <c r="BC1090" s="770"/>
      <c r="BD1090" s="770"/>
      <c r="BE1090" s="770"/>
      <c r="BF1090" s="770"/>
      <c r="BG1090" s="770"/>
      <c r="BH1090" s="770"/>
      <c r="BI1090" s="770"/>
      <c r="BJ1090" s="770"/>
      <c r="BK1090" s="770"/>
      <c r="BL1090" s="770"/>
      <c r="BM1090" s="770"/>
      <c r="BN1090" s="770"/>
      <c r="BO1090" s="770"/>
      <c r="BP1090" s="770"/>
      <c r="BQ1090" s="770"/>
      <c r="BR1090" s="770"/>
      <c r="BS1090" s="770"/>
      <c r="BT1090" s="770"/>
      <c r="BU1090" s="770"/>
      <c r="BV1090" s="770"/>
      <c r="BW1090" s="770"/>
      <c r="BX1090" s="770"/>
      <c r="BY1090" s="770"/>
      <c r="BZ1090" s="770"/>
      <c r="CA1090" s="770"/>
      <c r="CB1090" s="770"/>
      <c r="CC1090" s="770"/>
    </row>
    <row r="1091" spans="1:81" s="64" customFormat="1">
      <c r="A1091" s="158"/>
      <c r="B1091" s="159" t="str">
        <f>A1091&amp;"-"&amp;TEXT(COUNTIF($A$5:A1091,A1091),"000")</f>
        <v>-000</v>
      </c>
      <c r="C1091" s="52"/>
      <c r="D1091" s="27"/>
      <c r="E1091" s="28"/>
      <c r="F1091" s="27"/>
      <c r="G1091" s="27"/>
      <c r="H1091" s="52"/>
      <c r="I1091" s="380" t="str">
        <f>IFERROR(VLOOKUP($F1091,'Liste planification'!$V$2:$W$96,2,FALSE),"")</f>
        <v/>
      </c>
      <c r="J1091" s="27"/>
      <c r="K1091" s="27"/>
      <c r="L1091" s="27"/>
      <c r="M1091" s="52"/>
      <c r="N1091" s="52"/>
      <c r="O1091" s="52"/>
      <c r="P1091" s="52"/>
      <c r="Q1091" s="52"/>
      <c r="R1091" s="52"/>
      <c r="S1091" s="52"/>
      <c r="T1091" s="52"/>
      <c r="U1091" s="52"/>
      <c r="V1091" s="52"/>
      <c r="W1091" s="52"/>
      <c r="X1091" s="52"/>
      <c r="Y1091" s="194"/>
      <c r="Z1091" s="776"/>
      <c r="AA1091" s="190"/>
      <c r="AB1091" s="747">
        <f t="shared" si="68"/>
        <v>0</v>
      </c>
      <c r="AC1091" s="748">
        <f t="shared" si="69"/>
        <v>0</v>
      </c>
      <c r="AD1091" s="187"/>
      <c r="AE1091" s="186"/>
      <c r="AF1091" s="190"/>
      <c r="AG1091" s="747">
        <f t="shared" si="70"/>
        <v>0</v>
      </c>
      <c r="AH1091" s="748">
        <f t="shared" si="71"/>
        <v>0</v>
      </c>
      <c r="AI1091" s="187"/>
      <c r="AJ1091" s="52"/>
      <c r="AK1091" s="156" t="str">
        <f>IFERROR(VLOOKUP($A1091,'Liste planification'!$B$2:$C$105,2,FALSE),"")</f>
        <v/>
      </c>
      <c r="AL1091" s="27"/>
      <c r="AM1091" s="27"/>
      <c r="AN1091" s="769"/>
      <c r="AO1091" s="770"/>
      <c r="AP1091" s="770"/>
      <c r="AQ1091" s="770"/>
      <c r="AR1091" s="770"/>
      <c r="AS1091" s="770"/>
      <c r="AT1091" s="770"/>
      <c r="AU1091" s="770"/>
      <c r="AV1091" s="770"/>
      <c r="AW1091" s="770"/>
      <c r="AX1091" s="770"/>
      <c r="AY1091" s="770"/>
      <c r="AZ1091" s="770"/>
      <c r="BA1091" s="770"/>
      <c r="BB1091" s="770"/>
      <c r="BC1091" s="770"/>
      <c r="BD1091" s="770"/>
      <c r="BE1091" s="770"/>
      <c r="BF1091" s="770"/>
      <c r="BG1091" s="770"/>
      <c r="BH1091" s="770"/>
      <c r="BI1091" s="770"/>
      <c r="BJ1091" s="770"/>
      <c r="BK1091" s="770"/>
      <c r="BL1091" s="770"/>
      <c r="BM1091" s="770"/>
      <c r="BN1091" s="770"/>
      <c r="BO1091" s="770"/>
      <c r="BP1091" s="770"/>
      <c r="BQ1091" s="770"/>
      <c r="BR1091" s="770"/>
      <c r="BS1091" s="770"/>
      <c r="BT1091" s="770"/>
      <c r="BU1091" s="770"/>
      <c r="BV1091" s="770"/>
      <c r="BW1091" s="770"/>
      <c r="BX1091" s="770"/>
      <c r="BY1091" s="770"/>
      <c r="BZ1091" s="770"/>
      <c r="CA1091" s="770"/>
      <c r="CB1091" s="770"/>
      <c r="CC1091" s="770"/>
    </row>
    <row r="1092" spans="1:81" s="64" customFormat="1">
      <c r="A1092" s="158"/>
      <c r="B1092" s="159" t="str">
        <f>A1092&amp;"-"&amp;TEXT(COUNTIF($A$5:A1092,A1092),"000")</f>
        <v>-000</v>
      </c>
      <c r="C1092" s="52"/>
      <c r="D1092" s="27"/>
      <c r="E1092" s="28"/>
      <c r="F1092" s="27"/>
      <c r="G1092" s="27"/>
      <c r="H1092" s="52"/>
      <c r="I1092" s="380" t="str">
        <f>IFERROR(VLOOKUP($F1092,'Liste planification'!$V$2:$W$96,2,FALSE),"")</f>
        <v/>
      </c>
      <c r="J1092" s="27"/>
      <c r="K1092" s="27"/>
      <c r="L1092" s="27"/>
      <c r="M1092" s="52"/>
      <c r="N1092" s="52"/>
      <c r="O1092" s="52"/>
      <c r="P1092" s="52"/>
      <c r="Q1092" s="52"/>
      <c r="R1092" s="52"/>
      <c r="S1092" s="52"/>
      <c r="T1092" s="52"/>
      <c r="U1092" s="52"/>
      <c r="V1092" s="52"/>
      <c r="W1092" s="52"/>
      <c r="X1092" s="52"/>
      <c r="Y1092" s="194"/>
      <c r="Z1092" s="776"/>
      <c r="AA1092" s="190"/>
      <c r="AB1092" s="747">
        <f t="shared" si="68"/>
        <v>0</v>
      </c>
      <c r="AC1092" s="748">
        <f t="shared" si="69"/>
        <v>0</v>
      </c>
      <c r="AD1092" s="187"/>
      <c r="AE1092" s="186"/>
      <c r="AF1092" s="190"/>
      <c r="AG1092" s="747">
        <f t="shared" si="70"/>
        <v>0</v>
      </c>
      <c r="AH1092" s="748">
        <f t="shared" si="71"/>
        <v>0</v>
      </c>
      <c r="AI1092" s="187"/>
      <c r="AJ1092" s="52"/>
      <c r="AK1092" s="156" t="str">
        <f>IFERROR(VLOOKUP($A1092,'Liste planification'!$B$2:$C$105,2,FALSE),"")</f>
        <v/>
      </c>
      <c r="AL1092" s="27"/>
      <c r="AM1092" s="27"/>
      <c r="AN1092" s="769"/>
      <c r="AO1092" s="770"/>
      <c r="AP1092" s="770"/>
      <c r="AQ1092" s="770"/>
      <c r="AR1092" s="770"/>
      <c r="AS1092" s="770"/>
      <c r="AT1092" s="770"/>
      <c r="AU1092" s="770"/>
      <c r="AV1092" s="770"/>
      <c r="AW1092" s="770"/>
      <c r="AX1092" s="770"/>
      <c r="AY1092" s="770"/>
      <c r="AZ1092" s="770"/>
      <c r="BA1092" s="770"/>
      <c r="BB1092" s="770"/>
      <c r="BC1092" s="770"/>
      <c r="BD1092" s="770"/>
      <c r="BE1092" s="770"/>
      <c r="BF1092" s="770"/>
      <c r="BG1092" s="770"/>
      <c r="BH1092" s="770"/>
      <c r="BI1092" s="770"/>
      <c r="BJ1092" s="770"/>
      <c r="BK1092" s="770"/>
      <c r="BL1092" s="770"/>
      <c r="BM1092" s="770"/>
      <c r="BN1092" s="770"/>
      <c r="BO1092" s="770"/>
      <c r="BP1092" s="770"/>
      <c r="BQ1092" s="770"/>
      <c r="BR1092" s="770"/>
      <c r="BS1092" s="770"/>
      <c r="BT1092" s="770"/>
      <c r="BU1092" s="770"/>
      <c r="BV1092" s="770"/>
      <c r="BW1092" s="770"/>
      <c r="BX1092" s="770"/>
      <c r="BY1092" s="770"/>
      <c r="BZ1092" s="770"/>
      <c r="CA1092" s="770"/>
      <c r="CB1092" s="770"/>
      <c r="CC1092" s="770"/>
    </row>
    <row r="1093" spans="1:81" s="64" customFormat="1">
      <c r="A1093" s="158"/>
      <c r="B1093" s="159" t="str">
        <f>A1093&amp;"-"&amp;TEXT(COUNTIF($A$5:A1093,A1093),"000")</f>
        <v>-000</v>
      </c>
      <c r="C1093" s="52"/>
      <c r="D1093" s="27"/>
      <c r="E1093" s="28"/>
      <c r="F1093" s="27"/>
      <c r="G1093" s="27"/>
      <c r="H1093" s="52"/>
      <c r="I1093" s="380" t="str">
        <f>IFERROR(VLOOKUP($F1093,'Liste planification'!$V$2:$W$96,2,FALSE),"")</f>
        <v/>
      </c>
      <c r="J1093" s="27"/>
      <c r="K1093" s="27"/>
      <c r="L1093" s="27"/>
      <c r="M1093" s="52"/>
      <c r="N1093" s="52"/>
      <c r="O1093" s="52"/>
      <c r="P1093" s="52"/>
      <c r="Q1093" s="52"/>
      <c r="R1093" s="52"/>
      <c r="S1093" s="52"/>
      <c r="T1093" s="52"/>
      <c r="U1093" s="52"/>
      <c r="V1093" s="52"/>
      <c r="W1093" s="52"/>
      <c r="X1093" s="52"/>
      <c r="Y1093" s="194"/>
      <c r="Z1093" s="776"/>
      <c r="AA1093" s="190"/>
      <c r="AB1093" s="747">
        <f t="shared" si="68"/>
        <v>0</v>
      </c>
      <c r="AC1093" s="748">
        <f t="shared" si="69"/>
        <v>0</v>
      </c>
      <c r="AD1093" s="187"/>
      <c r="AE1093" s="186"/>
      <c r="AF1093" s="190"/>
      <c r="AG1093" s="747">
        <f t="shared" si="70"/>
        <v>0</v>
      </c>
      <c r="AH1093" s="748">
        <f t="shared" si="71"/>
        <v>0</v>
      </c>
      <c r="AI1093" s="187"/>
      <c r="AJ1093" s="52"/>
      <c r="AK1093" s="156" t="str">
        <f>IFERROR(VLOOKUP($A1093,'Liste planification'!$B$2:$C$105,2,FALSE),"")</f>
        <v/>
      </c>
      <c r="AL1093" s="27"/>
      <c r="AM1093" s="27"/>
      <c r="AN1093" s="769"/>
      <c r="AO1093" s="770"/>
      <c r="AP1093" s="770"/>
      <c r="AQ1093" s="770"/>
      <c r="AR1093" s="770"/>
      <c r="AS1093" s="770"/>
      <c r="AT1093" s="770"/>
      <c r="AU1093" s="770"/>
      <c r="AV1093" s="770"/>
      <c r="AW1093" s="770"/>
      <c r="AX1093" s="770"/>
      <c r="AY1093" s="770"/>
      <c r="AZ1093" s="770"/>
      <c r="BA1093" s="770"/>
      <c r="BB1093" s="770"/>
      <c r="BC1093" s="770"/>
      <c r="BD1093" s="770"/>
      <c r="BE1093" s="770"/>
      <c r="BF1093" s="770"/>
      <c r="BG1093" s="770"/>
      <c r="BH1093" s="770"/>
      <c r="BI1093" s="770"/>
      <c r="BJ1093" s="770"/>
      <c r="BK1093" s="770"/>
      <c r="BL1093" s="770"/>
      <c r="BM1093" s="770"/>
      <c r="BN1093" s="770"/>
      <c r="BO1093" s="770"/>
      <c r="BP1093" s="770"/>
      <c r="BQ1093" s="770"/>
      <c r="BR1093" s="770"/>
      <c r="BS1093" s="770"/>
      <c r="BT1093" s="770"/>
      <c r="BU1093" s="770"/>
      <c r="BV1093" s="770"/>
      <c r="BW1093" s="770"/>
      <c r="BX1093" s="770"/>
      <c r="BY1093" s="770"/>
      <c r="BZ1093" s="770"/>
      <c r="CA1093" s="770"/>
      <c r="CB1093" s="770"/>
      <c r="CC1093" s="770"/>
    </row>
    <row r="1094" spans="1:81" s="64" customFormat="1">
      <c r="A1094" s="158"/>
      <c r="B1094" s="159" t="str">
        <f>A1094&amp;"-"&amp;TEXT(COUNTIF($A$5:A1094,A1094),"000")</f>
        <v>-000</v>
      </c>
      <c r="C1094" s="52"/>
      <c r="D1094" s="27"/>
      <c r="E1094" s="28"/>
      <c r="F1094" s="27"/>
      <c r="G1094" s="27"/>
      <c r="H1094" s="52"/>
      <c r="I1094" s="380" t="str">
        <f>IFERROR(VLOOKUP($F1094,'Liste planification'!$V$2:$W$96,2,FALSE),"")</f>
        <v/>
      </c>
      <c r="J1094" s="27"/>
      <c r="K1094" s="27"/>
      <c r="L1094" s="27"/>
      <c r="M1094" s="52"/>
      <c r="N1094" s="52"/>
      <c r="O1094" s="52"/>
      <c r="P1094" s="52"/>
      <c r="Q1094" s="52"/>
      <c r="R1094" s="52"/>
      <c r="S1094" s="52"/>
      <c r="T1094" s="52"/>
      <c r="U1094" s="52"/>
      <c r="V1094" s="52"/>
      <c r="W1094" s="52"/>
      <c r="X1094" s="52"/>
      <c r="Y1094" s="194"/>
      <c r="Z1094" s="776"/>
      <c r="AA1094" s="190"/>
      <c r="AB1094" s="747">
        <f t="shared" si="68"/>
        <v>0</v>
      </c>
      <c r="AC1094" s="748">
        <f t="shared" si="69"/>
        <v>0</v>
      </c>
      <c r="AD1094" s="187"/>
      <c r="AE1094" s="186"/>
      <c r="AF1094" s="190"/>
      <c r="AG1094" s="747">
        <f t="shared" si="70"/>
        <v>0</v>
      </c>
      <c r="AH1094" s="748">
        <f t="shared" si="71"/>
        <v>0</v>
      </c>
      <c r="AI1094" s="187"/>
      <c r="AJ1094" s="52"/>
      <c r="AK1094" s="156" t="str">
        <f>IFERROR(VLOOKUP($A1094,'Liste planification'!$B$2:$C$105,2,FALSE),"")</f>
        <v/>
      </c>
      <c r="AL1094" s="27"/>
      <c r="AM1094" s="27"/>
      <c r="AN1094" s="769"/>
      <c r="AO1094" s="770"/>
      <c r="AP1094" s="770"/>
      <c r="AQ1094" s="770"/>
      <c r="AR1094" s="770"/>
      <c r="AS1094" s="770"/>
      <c r="AT1094" s="770"/>
      <c r="AU1094" s="770"/>
      <c r="AV1094" s="770"/>
      <c r="AW1094" s="770"/>
      <c r="AX1094" s="770"/>
      <c r="AY1094" s="770"/>
      <c r="AZ1094" s="770"/>
      <c r="BA1094" s="770"/>
      <c r="BB1094" s="770"/>
      <c r="BC1094" s="770"/>
      <c r="BD1094" s="770"/>
      <c r="BE1094" s="770"/>
      <c r="BF1094" s="770"/>
      <c r="BG1094" s="770"/>
      <c r="BH1094" s="770"/>
      <c r="BI1094" s="770"/>
      <c r="BJ1094" s="770"/>
      <c r="BK1094" s="770"/>
      <c r="BL1094" s="770"/>
      <c r="BM1094" s="770"/>
      <c r="BN1094" s="770"/>
      <c r="BO1094" s="770"/>
      <c r="BP1094" s="770"/>
      <c r="BQ1094" s="770"/>
      <c r="BR1094" s="770"/>
      <c r="BS1094" s="770"/>
      <c r="BT1094" s="770"/>
      <c r="BU1094" s="770"/>
      <c r="BV1094" s="770"/>
      <c r="BW1094" s="770"/>
      <c r="BX1094" s="770"/>
      <c r="BY1094" s="770"/>
      <c r="BZ1094" s="770"/>
      <c r="CA1094" s="770"/>
      <c r="CB1094" s="770"/>
      <c r="CC1094" s="770"/>
    </row>
    <row r="1095" spans="1:81" s="64" customFormat="1">
      <c r="A1095" s="158"/>
      <c r="B1095" s="159" t="str">
        <f>A1095&amp;"-"&amp;TEXT(COUNTIF($A$5:A1095,A1095),"000")</f>
        <v>-000</v>
      </c>
      <c r="C1095" s="52"/>
      <c r="D1095" s="27"/>
      <c r="E1095" s="28"/>
      <c r="F1095" s="27"/>
      <c r="G1095" s="27"/>
      <c r="H1095" s="52"/>
      <c r="I1095" s="380" t="str">
        <f>IFERROR(VLOOKUP($F1095,'Liste planification'!$V$2:$W$96,2,FALSE),"")</f>
        <v/>
      </c>
      <c r="J1095" s="27"/>
      <c r="K1095" s="27"/>
      <c r="L1095" s="27"/>
      <c r="M1095" s="52"/>
      <c r="N1095" s="52"/>
      <c r="O1095" s="52"/>
      <c r="P1095" s="52"/>
      <c r="Q1095" s="52"/>
      <c r="R1095" s="52"/>
      <c r="S1095" s="52"/>
      <c r="T1095" s="52"/>
      <c r="U1095" s="52"/>
      <c r="V1095" s="52"/>
      <c r="W1095" s="52"/>
      <c r="X1095" s="52"/>
      <c r="Y1095" s="194"/>
      <c r="Z1095" s="776"/>
      <c r="AA1095" s="190"/>
      <c r="AB1095" s="747">
        <f t="shared" si="68"/>
        <v>0</v>
      </c>
      <c r="AC1095" s="748">
        <f t="shared" si="69"/>
        <v>0</v>
      </c>
      <c r="AD1095" s="187"/>
      <c r="AE1095" s="186"/>
      <c r="AF1095" s="190"/>
      <c r="AG1095" s="747">
        <f t="shared" si="70"/>
        <v>0</v>
      </c>
      <c r="AH1095" s="748">
        <f t="shared" si="71"/>
        <v>0</v>
      </c>
      <c r="AI1095" s="187"/>
      <c r="AJ1095" s="52"/>
      <c r="AK1095" s="156" t="str">
        <f>IFERROR(VLOOKUP($A1095,'Liste planification'!$B$2:$C$105,2,FALSE),"")</f>
        <v/>
      </c>
      <c r="AL1095" s="27"/>
      <c r="AM1095" s="27"/>
      <c r="AN1095" s="769"/>
      <c r="AO1095" s="770"/>
      <c r="AP1095" s="770"/>
      <c r="AQ1095" s="770"/>
      <c r="AR1095" s="770"/>
      <c r="AS1095" s="770"/>
      <c r="AT1095" s="770"/>
      <c r="AU1095" s="770"/>
      <c r="AV1095" s="770"/>
      <c r="AW1095" s="770"/>
      <c r="AX1095" s="770"/>
      <c r="AY1095" s="770"/>
      <c r="AZ1095" s="770"/>
      <c r="BA1095" s="770"/>
      <c r="BB1095" s="770"/>
      <c r="BC1095" s="770"/>
      <c r="BD1095" s="770"/>
      <c r="BE1095" s="770"/>
      <c r="BF1095" s="770"/>
      <c r="BG1095" s="770"/>
      <c r="BH1095" s="770"/>
      <c r="BI1095" s="770"/>
      <c r="BJ1095" s="770"/>
      <c r="BK1095" s="770"/>
      <c r="BL1095" s="770"/>
      <c r="BM1095" s="770"/>
      <c r="BN1095" s="770"/>
      <c r="BO1095" s="770"/>
      <c r="BP1095" s="770"/>
      <c r="BQ1095" s="770"/>
      <c r="BR1095" s="770"/>
      <c r="BS1095" s="770"/>
      <c r="BT1095" s="770"/>
      <c r="BU1095" s="770"/>
      <c r="BV1095" s="770"/>
      <c r="BW1095" s="770"/>
      <c r="BX1095" s="770"/>
      <c r="BY1095" s="770"/>
      <c r="BZ1095" s="770"/>
      <c r="CA1095" s="770"/>
      <c r="CB1095" s="770"/>
      <c r="CC1095" s="770"/>
    </row>
    <row r="1096" spans="1:81" s="64" customFormat="1">
      <c r="A1096" s="158"/>
      <c r="B1096" s="159" t="str">
        <f>A1096&amp;"-"&amp;TEXT(COUNTIF($A$5:A1096,A1096),"000")</f>
        <v>-000</v>
      </c>
      <c r="C1096" s="52"/>
      <c r="D1096" s="27"/>
      <c r="E1096" s="28"/>
      <c r="F1096" s="27"/>
      <c r="G1096" s="27"/>
      <c r="H1096" s="52"/>
      <c r="I1096" s="380" t="str">
        <f>IFERROR(VLOOKUP($F1096,'Liste planification'!$V$2:$W$96,2,FALSE),"")</f>
        <v/>
      </c>
      <c r="J1096" s="27"/>
      <c r="K1096" s="27"/>
      <c r="L1096" s="27"/>
      <c r="M1096" s="52"/>
      <c r="N1096" s="52"/>
      <c r="O1096" s="52"/>
      <c r="P1096" s="52"/>
      <c r="Q1096" s="52"/>
      <c r="R1096" s="52"/>
      <c r="S1096" s="52"/>
      <c r="T1096" s="52"/>
      <c r="U1096" s="52"/>
      <c r="V1096" s="52"/>
      <c r="W1096" s="52"/>
      <c r="X1096" s="52"/>
      <c r="Y1096" s="194"/>
      <c r="Z1096" s="776"/>
      <c r="AA1096" s="190"/>
      <c r="AB1096" s="747">
        <f t="shared" si="68"/>
        <v>0</v>
      </c>
      <c r="AC1096" s="748">
        <f t="shared" si="69"/>
        <v>0</v>
      </c>
      <c r="AD1096" s="187"/>
      <c r="AE1096" s="186"/>
      <c r="AF1096" s="190"/>
      <c r="AG1096" s="747">
        <f t="shared" si="70"/>
        <v>0</v>
      </c>
      <c r="AH1096" s="748">
        <f t="shared" si="71"/>
        <v>0</v>
      </c>
      <c r="AI1096" s="187"/>
      <c r="AJ1096" s="52"/>
      <c r="AK1096" s="156" t="str">
        <f>IFERROR(VLOOKUP($A1096,'Liste planification'!$B$2:$C$105,2,FALSE),"")</f>
        <v/>
      </c>
      <c r="AL1096" s="27"/>
      <c r="AM1096" s="27"/>
      <c r="AN1096" s="769"/>
      <c r="AO1096" s="770"/>
      <c r="AP1096" s="770"/>
      <c r="AQ1096" s="770"/>
      <c r="AR1096" s="770"/>
      <c r="AS1096" s="770"/>
      <c r="AT1096" s="770"/>
      <c r="AU1096" s="770"/>
      <c r="AV1096" s="770"/>
      <c r="AW1096" s="770"/>
      <c r="AX1096" s="770"/>
      <c r="AY1096" s="770"/>
      <c r="AZ1096" s="770"/>
      <c r="BA1096" s="770"/>
      <c r="BB1096" s="770"/>
      <c r="BC1096" s="770"/>
      <c r="BD1096" s="770"/>
      <c r="BE1096" s="770"/>
      <c r="BF1096" s="770"/>
      <c r="BG1096" s="770"/>
      <c r="BH1096" s="770"/>
      <c r="BI1096" s="770"/>
      <c r="BJ1096" s="770"/>
      <c r="BK1096" s="770"/>
      <c r="BL1096" s="770"/>
      <c r="BM1096" s="770"/>
      <c r="BN1096" s="770"/>
      <c r="BO1096" s="770"/>
      <c r="BP1096" s="770"/>
      <c r="BQ1096" s="770"/>
      <c r="BR1096" s="770"/>
      <c r="BS1096" s="770"/>
      <c r="BT1096" s="770"/>
      <c r="BU1096" s="770"/>
      <c r="BV1096" s="770"/>
      <c r="BW1096" s="770"/>
      <c r="BX1096" s="770"/>
      <c r="BY1096" s="770"/>
      <c r="BZ1096" s="770"/>
      <c r="CA1096" s="770"/>
      <c r="CB1096" s="770"/>
      <c r="CC1096" s="770"/>
    </row>
    <row r="1097" spans="1:81" s="64" customFormat="1">
      <c r="A1097" s="158"/>
      <c r="B1097" s="159" t="str">
        <f>A1097&amp;"-"&amp;TEXT(COUNTIF($A$5:A1097,A1097),"000")</f>
        <v>-000</v>
      </c>
      <c r="C1097" s="52"/>
      <c r="D1097" s="27"/>
      <c r="E1097" s="28"/>
      <c r="F1097" s="27"/>
      <c r="G1097" s="27"/>
      <c r="H1097" s="52"/>
      <c r="I1097" s="380" t="str">
        <f>IFERROR(VLOOKUP($F1097,'Liste planification'!$V$2:$W$96,2,FALSE),"")</f>
        <v/>
      </c>
      <c r="J1097" s="27"/>
      <c r="K1097" s="27"/>
      <c r="L1097" s="27"/>
      <c r="M1097" s="52"/>
      <c r="N1097" s="52"/>
      <c r="O1097" s="52"/>
      <c r="P1097" s="52"/>
      <c r="Q1097" s="52"/>
      <c r="R1097" s="52"/>
      <c r="S1097" s="52"/>
      <c r="T1097" s="52"/>
      <c r="U1097" s="52"/>
      <c r="V1097" s="52"/>
      <c r="W1097" s="52"/>
      <c r="X1097" s="52"/>
      <c r="Y1097" s="194"/>
      <c r="Z1097" s="776"/>
      <c r="AA1097" s="190"/>
      <c r="AB1097" s="747">
        <f t="shared" si="68"/>
        <v>0</v>
      </c>
      <c r="AC1097" s="748">
        <f t="shared" si="69"/>
        <v>0</v>
      </c>
      <c r="AD1097" s="187"/>
      <c r="AE1097" s="186"/>
      <c r="AF1097" s="190"/>
      <c r="AG1097" s="747">
        <f t="shared" si="70"/>
        <v>0</v>
      </c>
      <c r="AH1097" s="748">
        <f t="shared" si="71"/>
        <v>0</v>
      </c>
      <c r="AI1097" s="187"/>
      <c r="AJ1097" s="52"/>
      <c r="AK1097" s="156" t="str">
        <f>IFERROR(VLOOKUP($A1097,'Liste planification'!$B$2:$C$105,2,FALSE),"")</f>
        <v/>
      </c>
      <c r="AL1097" s="27"/>
      <c r="AM1097" s="27"/>
      <c r="AN1097" s="769"/>
      <c r="AO1097" s="770"/>
      <c r="AP1097" s="770"/>
      <c r="AQ1097" s="770"/>
      <c r="AR1097" s="770"/>
      <c r="AS1097" s="770"/>
      <c r="AT1097" s="770"/>
      <c r="AU1097" s="770"/>
      <c r="AV1097" s="770"/>
      <c r="AW1097" s="770"/>
      <c r="AX1097" s="770"/>
      <c r="AY1097" s="770"/>
      <c r="AZ1097" s="770"/>
      <c r="BA1097" s="770"/>
      <c r="BB1097" s="770"/>
      <c r="BC1097" s="770"/>
      <c r="BD1097" s="770"/>
      <c r="BE1097" s="770"/>
      <c r="BF1097" s="770"/>
      <c r="BG1097" s="770"/>
      <c r="BH1097" s="770"/>
      <c r="BI1097" s="770"/>
      <c r="BJ1097" s="770"/>
      <c r="BK1097" s="770"/>
      <c r="BL1097" s="770"/>
      <c r="BM1097" s="770"/>
      <c r="BN1097" s="770"/>
      <c r="BO1097" s="770"/>
      <c r="BP1097" s="770"/>
      <c r="BQ1097" s="770"/>
      <c r="BR1097" s="770"/>
      <c r="BS1097" s="770"/>
      <c r="BT1097" s="770"/>
      <c r="BU1097" s="770"/>
      <c r="BV1097" s="770"/>
      <c r="BW1097" s="770"/>
      <c r="BX1097" s="770"/>
      <c r="BY1097" s="770"/>
      <c r="BZ1097" s="770"/>
      <c r="CA1097" s="770"/>
      <c r="CB1097" s="770"/>
      <c r="CC1097" s="770"/>
    </row>
    <row r="1098" spans="1:81" s="64" customFormat="1">
      <c r="A1098" s="158"/>
      <c r="B1098" s="159" t="str">
        <f>A1098&amp;"-"&amp;TEXT(COUNTIF($A$5:A1098,A1098),"000")</f>
        <v>-000</v>
      </c>
      <c r="C1098" s="52"/>
      <c r="D1098" s="27"/>
      <c r="E1098" s="28"/>
      <c r="F1098" s="27"/>
      <c r="G1098" s="27"/>
      <c r="H1098" s="52"/>
      <c r="I1098" s="380" t="str">
        <f>IFERROR(VLOOKUP($F1098,'Liste planification'!$V$2:$W$96,2,FALSE),"")</f>
        <v/>
      </c>
      <c r="J1098" s="27"/>
      <c r="K1098" s="27"/>
      <c r="L1098" s="27"/>
      <c r="M1098" s="52"/>
      <c r="N1098" s="52"/>
      <c r="O1098" s="52"/>
      <c r="P1098" s="52"/>
      <c r="Q1098" s="52"/>
      <c r="R1098" s="52"/>
      <c r="S1098" s="52"/>
      <c r="T1098" s="52"/>
      <c r="U1098" s="52"/>
      <c r="V1098" s="52"/>
      <c r="W1098" s="52"/>
      <c r="X1098" s="52"/>
      <c r="Y1098" s="194"/>
      <c r="Z1098" s="776"/>
      <c r="AA1098" s="190"/>
      <c r="AB1098" s="747">
        <f t="shared" si="68"/>
        <v>0</v>
      </c>
      <c r="AC1098" s="748">
        <f t="shared" si="69"/>
        <v>0</v>
      </c>
      <c r="AD1098" s="187"/>
      <c r="AE1098" s="186"/>
      <c r="AF1098" s="190"/>
      <c r="AG1098" s="747">
        <f t="shared" si="70"/>
        <v>0</v>
      </c>
      <c r="AH1098" s="748">
        <f t="shared" si="71"/>
        <v>0</v>
      </c>
      <c r="AI1098" s="187"/>
      <c r="AJ1098" s="52"/>
      <c r="AK1098" s="156" t="str">
        <f>IFERROR(VLOOKUP($A1098,'Liste planification'!$B$2:$C$105,2,FALSE),"")</f>
        <v/>
      </c>
      <c r="AL1098" s="27"/>
      <c r="AM1098" s="27"/>
      <c r="AN1098" s="769"/>
      <c r="AO1098" s="770"/>
      <c r="AP1098" s="770"/>
      <c r="AQ1098" s="770"/>
      <c r="AR1098" s="770"/>
      <c r="AS1098" s="770"/>
      <c r="AT1098" s="770"/>
      <c r="AU1098" s="770"/>
      <c r="AV1098" s="770"/>
      <c r="AW1098" s="770"/>
      <c r="AX1098" s="770"/>
      <c r="AY1098" s="770"/>
      <c r="AZ1098" s="770"/>
      <c r="BA1098" s="770"/>
      <c r="BB1098" s="770"/>
      <c r="BC1098" s="770"/>
      <c r="BD1098" s="770"/>
      <c r="BE1098" s="770"/>
      <c r="BF1098" s="770"/>
      <c r="BG1098" s="770"/>
      <c r="BH1098" s="770"/>
      <c r="BI1098" s="770"/>
      <c r="BJ1098" s="770"/>
      <c r="BK1098" s="770"/>
      <c r="BL1098" s="770"/>
      <c r="BM1098" s="770"/>
      <c r="BN1098" s="770"/>
      <c r="BO1098" s="770"/>
      <c r="BP1098" s="770"/>
      <c r="BQ1098" s="770"/>
      <c r="BR1098" s="770"/>
      <c r="BS1098" s="770"/>
      <c r="BT1098" s="770"/>
      <c r="BU1098" s="770"/>
      <c r="BV1098" s="770"/>
      <c r="BW1098" s="770"/>
      <c r="BX1098" s="770"/>
      <c r="BY1098" s="770"/>
      <c r="BZ1098" s="770"/>
      <c r="CA1098" s="770"/>
      <c r="CB1098" s="770"/>
      <c r="CC1098" s="770"/>
    </row>
    <row r="1099" spans="1:81" s="64" customFormat="1">
      <c r="A1099" s="158"/>
      <c r="B1099" s="159" t="str">
        <f>A1099&amp;"-"&amp;TEXT(COUNTIF($A$5:A1099,A1099),"000")</f>
        <v>-000</v>
      </c>
      <c r="C1099" s="52"/>
      <c r="D1099" s="27"/>
      <c r="E1099" s="28"/>
      <c r="F1099" s="27"/>
      <c r="G1099" s="27"/>
      <c r="H1099" s="52"/>
      <c r="I1099" s="380" t="str">
        <f>IFERROR(VLOOKUP($F1099,'Liste planification'!$V$2:$W$96,2,FALSE),"")</f>
        <v/>
      </c>
      <c r="J1099" s="27"/>
      <c r="K1099" s="27"/>
      <c r="L1099" s="27"/>
      <c r="M1099" s="52"/>
      <c r="N1099" s="52"/>
      <c r="O1099" s="52"/>
      <c r="P1099" s="52"/>
      <c r="Q1099" s="52"/>
      <c r="R1099" s="52"/>
      <c r="S1099" s="52"/>
      <c r="T1099" s="52"/>
      <c r="U1099" s="52"/>
      <c r="V1099" s="52"/>
      <c r="W1099" s="52"/>
      <c r="X1099" s="52"/>
      <c r="Y1099" s="194"/>
      <c r="Z1099" s="776"/>
      <c r="AA1099" s="190"/>
      <c r="AB1099" s="747">
        <f t="shared" si="68"/>
        <v>0</v>
      </c>
      <c r="AC1099" s="748">
        <f t="shared" si="69"/>
        <v>0</v>
      </c>
      <c r="AD1099" s="187"/>
      <c r="AE1099" s="186"/>
      <c r="AF1099" s="190"/>
      <c r="AG1099" s="747">
        <f t="shared" si="70"/>
        <v>0</v>
      </c>
      <c r="AH1099" s="748">
        <f t="shared" si="71"/>
        <v>0</v>
      </c>
      <c r="AI1099" s="187"/>
      <c r="AJ1099" s="52"/>
      <c r="AK1099" s="156" t="str">
        <f>IFERROR(VLOOKUP($A1099,'Liste planification'!$B$2:$C$105,2,FALSE),"")</f>
        <v/>
      </c>
      <c r="AL1099" s="27"/>
      <c r="AM1099" s="27"/>
      <c r="AN1099" s="769"/>
      <c r="AO1099" s="770"/>
      <c r="AP1099" s="770"/>
      <c r="AQ1099" s="770"/>
      <c r="AR1099" s="770"/>
      <c r="AS1099" s="770"/>
      <c r="AT1099" s="770"/>
      <c r="AU1099" s="770"/>
      <c r="AV1099" s="770"/>
      <c r="AW1099" s="770"/>
      <c r="AX1099" s="770"/>
      <c r="AY1099" s="770"/>
      <c r="AZ1099" s="770"/>
      <c r="BA1099" s="770"/>
      <c r="BB1099" s="770"/>
      <c r="BC1099" s="770"/>
      <c r="BD1099" s="770"/>
      <c r="BE1099" s="770"/>
      <c r="BF1099" s="770"/>
      <c r="BG1099" s="770"/>
      <c r="BH1099" s="770"/>
      <c r="BI1099" s="770"/>
      <c r="BJ1099" s="770"/>
      <c r="BK1099" s="770"/>
      <c r="BL1099" s="770"/>
      <c r="BM1099" s="770"/>
      <c r="BN1099" s="770"/>
      <c r="BO1099" s="770"/>
      <c r="BP1099" s="770"/>
      <c r="BQ1099" s="770"/>
      <c r="BR1099" s="770"/>
      <c r="BS1099" s="770"/>
      <c r="BT1099" s="770"/>
      <c r="BU1099" s="770"/>
      <c r="BV1099" s="770"/>
      <c r="BW1099" s="770"/>
      <c r="BX1099" s="770"/>
      <c r="BY1099" s="770"/>
      <c r="BZ1099" s="770"/>
      <c r="CA1099" s="770"/>
      <c r="CB1099" s="770"/>
      <c r="CC1099" s="770"/>
    </row>
    <row r="1100" spans="1:81" s="64" customFormat="1">
      <c r="A1100" s="158"/>
      <c r="B1100" s="159" t="str">
        <f>A1100&amp;"-"&amp;TEXT(COUNTIF($A$5:A1100,A1100),"000")</f>
        <v>-000</v>
      </c>
      <c r="C1100" s="52"/>
      <c r="D1100" s="27"/>
      <c r="E1100" s="28"/>
      <c r="F1100" s="27"/>
      <c r="G1100" s="27"/>
      <c r="H1100" s="52"/>
      <c r="I1100" s="380" t="str">
        <f>IFERROR(VLOOKUP($F1100,'Liste planification'!$V$2:$W$96,2,FALSE),"")</f>
        <v/>
      </c>
      <c r="J1100" s="27"/>
      <c r="K1100" s="27"/>
      <c r="L1100" s="27"/>
      <c r="M1100" s="52"/>
      <c r="N1100" s="52"/>
      <c r="O1100" s="52"/>
      <c r="P1100" s="52"/>
      <c r="Q1100" s="52"/>
      <c r="R1100" s="52"/>
      <c r="S1100" s="52"/>
      <c r="T1100" s="52"/>
      <c r="U1100" s="52"/>
      <c r="V1100" s="52"/>
      <c r="W1100" s="52"/>
      <c r="X1100" s="52"/>
      <c r="Y1100" s="194"/>
      <c r="Z1100" s="776"/>
      <c r="AA1100" s="190"/>
      <c r="AB1100" s="747">
        <f t="shared" si="68"/>
        <v>0</v>
      </c>
      <c r="AC1100" s="748">
        <f t="shared" si="69"/>
        <v>0</v>
      </c>
      <c r="AD1100" s="187"/>
      <c r="AE1100" s="186"/>
      <c r="AF1100" s="190"/>
      <c r="AG1100" s="747">
        <f t="shared" si="70"/>
        <v>0</v>
      </c>
      <c r="AH1100" s="748">
        <f t="shared" si="71"/>
        <v>0</v>
      </c>
      <c r="AI1100" s="187"/>
      <c r="AJ1100" s="52"/>
      <c r="AK1100" s="156" t="str">
        <f>IFERROR(VLOOKUP($A1100,'Liste planification'!$B$2:$C$105,2,FALSE),"")</f>
        <v/>
      </c>
      <c r="AL1100" s="27"/>
      <c r="AM1100" s="27"/>
      <c r="AN1100" s="769"/>
      <c r="AO1100" s="770"/>
      <c r="AP1100" s="770"/>
      <c r="AQ1100" s="770"/>
      <c r="AR1100" s="770"/>
      <c r="AS1100" s="770"/>
      <c r="AT1100" s="770"/>
      <c r="AU1100" s="770"/>
      <c r="AV1100" s="770"/>
      <c r="AW1100" s="770"/>
      <c r="AX1100" s="770"/>
      <c r="AY1100" s="770"/>
      <c r="AZ1100" s="770"/>
      <c r="BA1100" s="770"/>
      <c r="BB1100" s="770"/>
      <c r="BC1100" s="770"/>
      <c r="BD1100" s="770"/>
      <c r="BE1100" s="770"/>
      <c r="BF1100" s="770"/>
      <c r="BG1100" s="770"/>
      <c r="BH1100" s="770"/>
      <c r="BI1100" s="770"/>
      <c r="BJ1100" s="770"/>
      <c r="BK1100" s="770"/>
      <c r="BL1100" s="770"/>
      <c r="BM1100" s="770"/>
      <c r="BN1100" s="770"/>
      <c r="BO1100" s="770"/>
      <c r="BP1100" s="770"/>
      <c r="BQ1100" s="770"/>
      <c r="BR1100" s="770"/>
      <c r="BS1100" s="770"/>
      <c r="BT1100" s="770"/>
      <c r="BU1100" s="770"/>
      <c r="BV1100" s="770"/>
      <c r="BW1100" s="770"/>
      <c r="BX1100" s="770"/>
      <c r="BY1100" s="770"/>
      <c r="BZ1100" s="770"/>
      <c r="CA1100" s="770"/>
      <c r="CB1100" s="770"/>
      <c r="CC1100" s="770"/>
    </row>
    <row r="1101" spans="1:81" s="64" customFormat="1">
      <c r="A1101" s="158"/>
      <c r="B1101" s="159" t="str">
        <f>A1101&amp;"-"&amp;TEXT(COUNTIF($A$5:A1101,A1101),"000")</f>
        <v>-000</v>
      </c>
      <c r="C1101" s="52"/>
      <c r="D1101" s="27"/>
      <c r="E1101" s="28"/>
      <c r="F1101" s="27"/>
      <c r="G1101" s="27"/>
      <c r="H1101" s="52"/>
      <c r="I1101" s="380" t="str">
        <f>IFERROR(VLOOKUP($F1101,'Liste planification'!$V$2:$W$96,2,FALSE),"")</f>
        <v/>
      </c>
      <c r="J1101" s="27"/>
      <c r="K1101" s="27"/>
      <c r="L1101" s="27"/>
      <c r="M1101" s="52"/>
      <c r="N1101" s="52"/>
      <c r="O1101" s="52"/>
      <c r="P1101" s="52"/>
      <c r="Q1101" s="52"/>
      <c r="R1101" s="52"/>
      <c r="S1101" s="52"/>
      <c r="T1101" s="52"/>
      <c r="U1101" s="52"/>
      <c r="V1101" s="52"/>
      <c r="W1101" s="52"/>
      <c r="X1101" s="52"/>
      <c r="Y1101" s="194"/>
      <c r="Z1101" s="776"/>
      <c r="AA1101" s="190"/>
      <c r="AB1101" s="747">
        <f t="shared" si="68"/>
        <v>0</v>
      </c>
      <c r="AC1101" s="748">
        <f t="shared" si="69"/>
        <v>0</v>
      </c>
      <c r="AD1101" s="187"/>
      <c r="AE1101" s="186"/>
      <c r="AF1101" s="190"/>
      <c r="AG1101" s="747">
        <f t="shared" si="70"/>
        <v>0</v>
      </c>
      <c r="AH1101" s="748">
        <f t="shared" si="71"/>
        <v>0</v>
      </c>
      <c r="AI1101" s="187"/>
      <c r="AJ1101" s="52"/>
      <c r="AK1101" s="156" t="str">
        <f>IFERROR(VLOOKUP($A1101,'Liste planification'!$B$2:$C$105,2,FALSE),"")</f>
        <v/>
      </c>
      <c r="AL1101" s="27"/>
      <c r="AM1101" s="27"/>
      <c r="AN1101" s="769"/>
      <c r="AO1101" s="770"/>
      <c r="AP1101" s="770"/>
      <c r="AQ1101" s="770"/>
      <c r="AR1101" s="770"/>
      <c r="AS1101" s="770"/>
      <c r="AT1101" s="770"/>
      <c r="AU1101" s="770"/>
      <c r="AV1101" s="770"/>
      <c r="AW1101" s="770"/>
      <c r="AX1101" s="770"/>
      <c r="AY1101" s="770"/>
      <c r="AZ1101" s="770"/>
      <c r="BA1101" s="770"/>
      <c r="BB1101" s="770"/>
      <c r="BC1101" s="770"/>
      <c r="BD1101" s="770"/>
      <c r="BE1101" s="770"/>
      <c r="BF1101" s="770"/>
      <c r="BG1101" s="770"/>
      <c r="BH1101" s="770"/>
      <c r="BI1101" s="770"/>
      <c r="BJ1101" s="770"/>
      <c r="BK1101" s="770"/>
      <c r="BL1101" s="770"/>
      <c r="BM1101" s="770"/>
      <c r="BN1101" s="770"/>
      <c r="BO1101" s="770"/>
      <c r="BP1101" s="770"/>
      <c r="BQ1101" s="770"/>
      <c r="BR1101" s="770"/>
      <c r="BS1101" s="770"/>
      <c r="BT1101" s="770"/>
      <c r="BU1101" s="770"/>
      <c r="BV1101" s="770"/>
      <c r="BW1101" s="770"/>
      <c r="BX1101" s="770"/>
      <c r="BY1101" s="770"/>
      <c r="BZ1101" s="770"/>
      <c r="CA1101" s="770"/>
      <c r="CB1101" s="770"/>
      <c r="CC1101" s="770"/>
    </row>
    <row r="1102" spans="1:81" s="64" customFormat="1">
      <c r="A1102" s="158"/>
      <c r="B1102" s="159" t="str">
        <f>A1102&amp;"-"&amp;TEXT(COUNTIF($A$5:A1102,A1102),"000")</f>
        <v>-000</v>
      </c>
      <c r="C1102" s="52"/>
      <c r="D1102" s="27"/>
      <c r="E1102" s="28"/>
      <c r="F1102" s="27"/>
      <c r="G1102" s="27"/>
      <c r="H1102" s="52"/>
      <c r="I1102" s="380" t="str">
        <f>IFERROR(VLOOKUP($F1102,'Liste planification'!$V$2:$W$96,2,FALSE),"")</f>
        <v/>
      </c>
      <c r="J1102" s="27"/>
      <c r="K1102" s="27"/>
      <c r="L1102" s="27"/>
      <c r="M1102" s="52"/>
      <c r="N1102" s="52"/>
      <c r="O1102" s="52"/>
      <c r="P1102" s="52"/>
      <c r="Q1102" s="52"/>
      <c r="R1102" s="52"/>
      <c r="S1102" s="52"/>
      <c r="T1102" s="52"/>
      <c r="U1102" s="52"/>
      <c r="V1102" s="52"/>
      <c r="W1102" s="52"/>
      <c r="X1102" s="52"/>
      <c r="Y1102" s="194"/>
      <c r="Z1102" s="776"/>
      <c r="AA1102" s="190"/>
      <c r="AB1102" s="747">
        <f t="shared" si="68"/>
        <v>0</v>
      </c>
      <c r="AC1102" s="748">
        <f t="shared" si="69"/>
        <v>0</v>
      </c>
      <c r="AD1102" s="187"/>
      <c r="AE1102" s="186"/>
      <c r="AF1102" s="190"/>
      <c r="AG1102" s="747">
        <f t="shared" si="70"/>
        <v>0</v>
      </c>
      <c r="AH1102" s="748">
        <f t="shared" si="71"/>
        <v>0</v>
      </c>
      <c r="AI1102" s="187"/>
      <c r="AJ1102" s="52"/>
      <c r="AK1102" s="156" t="str">
        <f>IFERROR(VLOOKUP($A1102,'Liste planification'!$B$2:$C$105,2,FALSE),"")</f>
        <v/>
      </c>
      <c r="AL1102" s="27"/>
      <c r="AM1102" s="27"/>
      <c r="AN1102" s="769"/>
      <c r="AO1102" s="770"/>
      <c r="AP1102" s="770"/>
      <c r="AQ1102" s="770"/>
      <c r="AR1102" s="770"/>
      <c r="AS1102" s="770"/>
      <c r="AT1102" s="770"/>
      <c r="AU1102" s="770"/>
      <c r="AV1102" s="770"/>
      <c r="AW1102" s="770"/>
      <c r="AX1102" s="770"/>
      <c r="AY1102" s="770"/>
      <c r="AZ1102" s="770"/>
      <c r="BA1102" s="770"/>
      <c r="BB1102" s="770"/>
      <c r="BC1102" s="770"/>
      <c r="BD1102" s="770"/>
      <c r="BE1102" s="770"/>
      <c r="BF1102" s="770"/>
      <c r="BG1102" s="770"/>
      <c r="BH1102" s="770"/>
      <c r="BI1102" s="770"/>
      <c r="BJ1102" s="770"/>
      <c r="BK1102" s="770"/>
      <c r="BL1102" s="770"/>
      <c r="BM1102" s="770"/>
      <c r="BN1102" s="770"/>
      <c r="BO1102" s="770"/>
      <c r="BP1102" s="770"/>
      <c r="BQ1102" s="770"/>
      <c r="BR1102" s="770"/>
      <c r="BS1102" s="770"/>
      <c r="BT1102" s="770"/>
      <c r="BU1102" s="770"/>
      <c r="BV1102" s="770"/>
      <c r="BW1102" s="770"/>
      <c r="BX1102" s="770"/>
      <c r="BY1102" s="770"/>
      <c r="BZ1102" s="770"/>
      <c r="CA1102" s="770"/>
      <c r="CB1102" s="770"/>
      <c r="CC1102" s="770"/>
    </row>
    <row r="1103" spans="1:81" s="64" customFormat="1">
      <c r="A1103" s="158"/>
      <c r="B1103" s="159" t="str">
        <f>A1103&amp;"-"&amp;TEXT(COUNTIF($A$5:A1103,A1103),"000")</f>
        <v>-000</v>
      </c>
      <c r="C1103" s="52"/>
      <c r="D1103" s="27"/>
      <c r="E1103" s="28"/>
      <c r="F1103" s="27"/>
      <c r="G1103" s="27"/>
      <c r="H1103" s="52"/>
      <c r="I1103" s="380" t="str">
        <f>IFERROR(VLOOKUP($F1103,'Liste planification'!$V$2:$W$96,2,FALSE),"")</f>
        <v/>
      </c>
      <c r="J1103" s="27"/>
      <c r="K1103" s="27"/>
      <c r="L1103" s="27"/>
      <c r="M1103" s="52"/>
      <c r="N1103" s="52"/>
      <c r="O1103" s="52"/>
      <c r="P1103" s="52"/>
      <c r="Q1103" s="52"/>
      <c r="R1103" s="52"/>
      <c r="S1103" s="52"/>
      <c r="T1103" s="52"/>
      <c r="U1103" s="52"/>
      <c r="V1103" s="52"/>
      <c r="W1103" s="52"/>
      <c r="X1103" s="52"/>
      <c r="Y1103" s="194"/>
      <c r="Z1103" s="776"/>
      <c r="AA1103" s="190"/>
      <c r="AB1103" s="747">
        <f t="shared" si="68"/>
        <v>0</v>
      </c>
      <c r="AC1103" s="748">
        <f t="shared" si="69"/>
        <v>0</v>
      </c>
      <c r="AD1103" s="187"/>
      <c r="AE1103" s="186"/>
      <c r="AF1103" s="190"/>
      <c r="AG1103" s="747">
        <f t="shared" si="70"/>
        <v>0</v>
      </c>
      <c r="AH1103" s="748">
        <f t="shared" si="71"/>
        <v>0</v>
      </c>
      <c r="AI1103" s="187"/>
      <c r="AJ1103" s="52"/>
      <c r="AK1103" s="156" t="str">
        <f>IFERROR(VLOOKUP($A1103,'Liste planification'!$B$2:$C$105,2,FALSE),"")</f>
        <v/>
      </c>
      <c r="AL1103" s="27"/>
      <c r="AM1103" s="27"/>
      <c r="AN1103" s="769"/>
      <c r="AO1103" s="770"/>
      <c r="AP1103" s="770"/>
      <c r="AQ1103" s="770"/>
      <c r="AR1103" s="770"/>
      <c r="AS1103" s="770"/>
      <c r="AT1103" s="770"/>
      <c r="AU1103" s="770"/>
      <c r="AV1103" s="770"/>
      <c r="AW1103" s="770"/>
      <c r="AX1103" s="770"/>
      <c r="AY1103" s="770"/>
      <c r="AZ1103" s="770"/>
      <c r="BA1103" s="770"/>
      <c r="BB1103" s="770"/>
      <c r="BC1103" s="770"/>
      <c r="BD1103" s="770"/>
      <c r="BE1103" s="770"/>
      <c r="BF1103" s="770"/>
      <c r="BG1103" s="770"/>
      <c r="BH1103" s="770"/>
      <c r="BI1103" s="770"/>
      <c r="BJ1103" s="770"/>
      <c r="BK1103" s="770"/>
      <c r="BL1103" s="770"/>
      <c r="BM1103" s="770"/>
      <c r="BN1103" s="770"/>
      <c r="BO1103" s="770"/>
      <c r="BP1103" s="770"/>
      <c r="BQ1103" s="770"/>
      <c r="BR1103" s="770"/>
      <c r="BS1103" s="770"/>
      <c r="BT1103" s="770"/>
      <c r="BU1103" s="770"/>
      <c r="BV1103" s="770"/>
      <c r="BW1103" s="770"/>
      <c r="BX1103" s="770"/>
      <c r="BY1103" s="770"/>
      <c r="BZ1103" s="770"/>
      <c r="CA1103" s="770"/>
      <c r="CB1103" s="770"/>
      <c r="CC1103" s="770"/>
    </row>
    <row r="1104" spans="1:81" s="64" customFormat="1">
      <c r="A1104" s="158"/>
      <c r="B1104" s="159" t="str">
        <f>A1104&amp;"-"&amp;TEXT(COUNTIF($A$5:A1104,A1104),"000")</f>
        <v>-000</v>
      </c>
      <c r="C1104" s="52"/>
      <c r="D1104" s="27"/>
      <c r="E1104" s="28"/>
      <c r="F1104" s="27"/>
      <c r="G1104" s="27"/>
      <c r="H1104" s="52"/>
      <c r="I1104" s="380" t="str">
        <f>IFERROR(VLOOKUP($F1104,'Liste planification'!$V$2:$W$96,2,FALSE),"")</f>
        <v/>
      </c>
      <c r="J1104" s="27"/>
      <c r="K1104" s="27"/>
      <c r="L1104" s="27"/>
      <c r="M1104" s="52"/>
      <c r="N1104" s="52"/>
      <c r="O1104" s="52"/>
      <c r="P1104" s="52"/>
      <c r="Q1104" s="52"/>
      <c r="R1104" s="52"/>
      <c r="S1104" s="52"/>
      <c r="T1104" s="52"/>
      <c r="U1104" s="52"/>
      <c r="V1104" s="52"/>
      <c r="W1104" s="52"/>
      <c r="X1104" s="52"/>
      <c r="Y1104" s="194"/>
      <c r="Z1104" s="776"/>
      <c r="AA1104" s="190"/>
      <c r="AB1104" s="747">
        <f t="shared" si="68"/>
        <v>0</v>
      </c>
      <c r="AC1104" s="748">
        <f t="shared" si="69"/>
        <v>0</v>
      </c>
      <c r="AD1104" s="187"/>
      <c r="AE1104" s="186"/>
      <c r="AF1104" s="190"/>
      <c r="AG1104" s="747">
        <f t="shared" si="70"/>
        <v>0</v>
      </c>
      <c r="AH1104" s="748">
        <f t="shared" si="71"/>
        <v>0</v>
      </c>
      <c r="AI1104" s="187"/>
      <c r="AJ1104" s="52"/>
      <c r="AK1104" s="156" t="str">
        <f>IFERROR(VLOOKUP($A1104,'Liste planification'!$B$2:$C$105,2,FALSE),"")</f>
        <v/>
      </c>
      <c r="AL1104" s="27"/>
      <c r="AM1104" s="27"/>
      <c r="AN1104" s="769"/>
      <c r="AO1104" s="770"/>
      <c r="AP1104" s="770"/>
      <c r="AQ1104" s="770"/>
      <c r="AR1104" s="770"/>
      <c r="AS1104" s="770"/>
      <c r="AT1104" s="770"/>
      <c r="AU1104" s="770"/>
      <c r="AV1104" s="770"/>
      <c r="AW1104" s="770"/>
      <c r="AX1104" s="770"/>
      <c r="AY1104" s="770"/>
      <c r="AZ1104" s="770"/>
      <c r="BA1104" s="770"/>
      <c r="BB1104" s="770"/>
      <c r="BC1104" s="770"/>
      <c r="BD1104" s="770"/>
      <c r="BE1104" s="770"/>
      <c r="BF1104" s="770"/>
      <c r="BG1104" s="770"/>
      <c r="BH1104" s="770"/>
      <c r="BI1104" s="770"/>
      <c r="BJ1104" s="770"/>
      <c r="BK1104" s="770"/>
      <c r="BL1104" s="770"/>
      <c r="BM1104" s="770"/>
      <c r="BN1104" s="770"/>
      <c r="BO1104" s="770"/>
      <c r="BP1104" s="770"/>
      <c r="BQ1104" s="770"/>
      <c r="BR1104" s="770"/>
      <c r="BS1104" s="770"/>
      <c r="BT1104" s="770"/>
      <c r="BU1104" s="770"/>
      <c r="BV1104" s="770"/>
      <c r="BW1104" s="770"/>
      <c r="BX1104" s="770"/>
      <c r="BY1104" s="770"/>
      <c r="BZ1104" s="770"/>
      <c r="CA1104" s="770"/>
      <c r="CB1104" s="770"/>
      <c r="CC1104" s="770"/>
    </row>
    <row r="1105" spans="1:81" s="64" customFormat="1">
      <c r="A1105" s="158"/>
      <c r="B1105" s="159" t="str">
        <f>A1105&amp;"-"&amp;TEXT(COUNTIF($A$5:A1105,A1105),"000")</f>
        <v>-000</v>
      </c>
      <c r="C1105" s="52"/>
      <c r="D1105" s="27"/>
      <c r="E1105" s="28"/>
      <c r="F1105" s="27"/>
      <c r="G1105" s="27"/>
      <c r="H1105" s="52"/>
      <c r="I1105" s="380" t="str">
        <f>IFERROR(VLOOKUP($F1105,'Liste planification'!$V$2:$W$96,2,FALSE),"")</f>
        <v/>
      </c>
      <c r="J1105" s="27"/>
      <c r="K1105" s="27"/>
      <c r="L1105" s="27"/>
      <c r="M1105" s="52"/>
      <c r="N1105" s="52"/>
      <c r="O1105" s="52"/>
      <c r="P1105" s="52"/>
      <c r="Q1105" s="52"/>
      <c r="R1105" s="52"/>
      <c r="S1105" s="52"/>
      <c r="T1105" s="52"/>
      <c r="U1105" s="52"/>
      <c r="V1105" s="52"/>
      <c r="W1105" s="52"/>
      <c r="X1105" s="52"/>
      <c r="Y1105" s="194"/>
      <c r="Z1105" s="776"/>
      <c r="AA1105" s="190"/>
      <c r="AB1105" s="747">
        <f t="shared" si="68"/>
        <v>0</v>
      </c>
      <c r="AC1105" s="748">
        <f t="shared" si="69"/>
        <v>0</v>
      </c>
      <c r="AD1105" s="187"/>
      <c r="AE1105" s="186"/>
      <c r="AF1105" s="190"/>
      <c r="AG1105" s="747">
        <f t="shared" si="70"/>
        <v>0</v>
      </c>
      <c r="AH1105" s="748">
        <f t="shared" si="71"/>
        <v>0</v>
      </c>
      <c r="AI1105" s="187"/>
      <c r="AJ1105" s="52"/>
      <c r="AK1105" s="156" t="str">
        <f>IFERROR(VLOOKUP($A1105,'Liste planification'!$B$2:$C$105,2,FALSE),"")</f>
        <v/>
      </c>
      <c r="AL1105" s="27"/>
      <c r="AM1105" s="27"/>
      <c r="AN1105" s="769"/>
      <c r="AO1105" s="770"/>
      <c r="AP1105" s="770"/>
      <c r="AQ1105" s="770"/>
      <c r="AR1105" s="770"/>
      <c r="AS1105" s="770"/>
      <c r="AT1105" s="770"/>
      <c r="AU1105" s="770"/>
      <c r="AV1105" s="770"/>
      <c r="AW1105" s="770"/>
      <c r="AX1105" s="770"/>
      <c r="AY1105" s="770"/>
      <c r="AZ1105" s="770"/>
      <c r="BA1105" s="770"/>
      <c r="BB1105" s="770"/>
      <c r="BC1105" s="770"/>
      <c r="BD1105" s="770"/>
      <c r="BE1105" s="770"/>
      <c r="BF1105" s="770"/>
      <c r="BG1105" s="770"/>
      <c r="BH1105" s="770"/>
      <c r="BI1105" s="770"/>
      <c r="BJ1105" s="770"/>
      <c r="BK1105" s="770"/>
      <c r="BL1105" s="770"/>
      <c r="BM1105" s="770"/>
      <c r="BN1105" s="770"/>
      <c r="BO1105" s="770"/>
      <c r="BP1105" s="770"/>
      <c r="BQ1105" s="770"/>
      <c r="BR1105" s="770"/>
      <c r="BS1105" s="770"/>
      <c r="BT1105" s="770"/>
      <c r="BU1105" s="770"/>
      <c r="BV1105" s="770"/>
      <c r="BW1105" s="770"/>
      <c r="BX1105" s="770"/>
      <c r="BY1105" s="770"/>
      <c r="BZ1105" s="770"/>
      <c r="CA1105" s="770"/>
      <c r="CB1105" s="770"/>
      <c r="CC1105" s="770"/>
    </row>
    <row r="1106" spans="1:81" s="64" customFormat="1">
      <c r="A1106" s="158"/>
      <c r="B1106" s="159" t="str">
        <f>A1106&amp;"-"&amp;TEXT(COUNTIF($A$5:A1106,A1106),"000")</f>
        <v>-000</v>
      </c>
      <c r="C1106" s="52"/>
      <c r="D1106" s="27"/>
      <c r="E1106" s="28"/>
      <c r="F1106" s="27"/>
      <c r="G1106" s="27"/>
      <c r="H1106" s="52"/>
      <c r="I1106" s="380" t="str">
        <f>IFERROR(VLOOKUP($F1106,'Liste planification'!$V$2:$W$96,2,FALSE),"")</f>
        <v/>
      </c>
      <c r="J1106" s="27"/>
      <c r="K1106" s="27"/>
      <c r="L1106" s="27"/>
      <c r="M1106" s="52"/>
      <c r="N1106" s="52"/>
      <c r="O1106" s="52"/>
      <c r="P1106" s="52"/>
      <c r="Q1106" s="52"/>
      <c r="R1106" s="52"/>
      <c r="S1106" s="52"/>
      <c r="T1106" s="52"/>
      <c r="U1106" s="52"/>
      <c r="V1106" s="52"/>
      <c r="W1106" s="52"/>
      <c r="X1106" s="52"/>
      <c r="Y1106" s="194"/>
      <c r="Z1106" s="776"/>
      <c r="AA1106" s="190"/>
      <c r="AB1106" s="747">
        <f t="shared" si="68"/>
        <v>0</v>
      </c>
      <c r="AC1106" s="748">
        <f t="shared" si="69"/>
        <v>0</v>
      </c>
      <c r="AD1106" s="187"/>
      <c r="AE1106" s="186"/>
      <c r="AF1106" s="190"/>
      <c r="AG1106" s="747">
        <f t="shared" si="70"/>
        <v>0</v>
      </c>
      <c r="AH1106" s="748">
        <f t="shared" si="71"/>
        <v>0</v>
      </c>
      <c r="AI1106" s="187"/>
      <c r="AJ1106" s="52"/>
      <c r="AK1106" s="156" t="str">
        <f>IFERROR(VLOOKUP($A1106,'Liste planification'!$B$2:$C$105,2,FALSE),"")</f>
        <v/>
      </c>
      <c r="AL1106" s="27"/>
      <c r="AM1106" s="27"/>
      <c r="AN1106" s="769"/>
      <c r="AO1106" s="770"/>
      <c r="AP1106" s="770"/>
      <c r="AQ1106" s="770"/>
      <c r="AR1106" s="770"/>
      <c r="AS1106" s="770"/>
      <c r="AT1106" s="770"/>
      <c r="AU1106" s="770"/>
      <c r="AV1106" s="770"/>
      <c r="AW1106" s="770"/>
      <c r="AX1106" s="770"/>
      <c r="AY1106" s="770"/>
      <c r="AZ1106" s="770"/>
      <c r="BA1106" s="770"/>
      <c r="BB1106" s="770"/>
      <c r="BC1106" s="770"/>
      <c r="BD1106" s="770"/>
      <c r="BE1106" s="770"/>
      <c r="BF1106" s="770"/>
      <c r="BG1106" s="770"/>
      <c r="BH1106" s="770"/>
      <c r="BI1106" s="770"/>
      <c r="BJ1106" s="770"/>
      <c r="BK1106" s="770"/>
      <c r="BL1106" s="770"/>
      <c r="BM1106" s="770"/>
      <c r="BN1106" s="770"/>
      <c r="BO1106" s="770"/>
      <c r="BP1106" s="770"/>
      <c r="BQ1106" s="770"/>
      <c r="BR1106" s="770"/>
      <c r="BS1106" s="770"/>
      <c r="BT1106" s="770"/>
      <c r="BU1106" s="770"/>
      <c r="BV1106" s="770"/>
      <c r="BW1106" s="770"/>
      <c r="BX1106" s="770"/>
      <c r="BY1106" s="770"/>
      <c r="BZ1106" s="770"/>
      <c r="CA1106" s="770"/>
      <c r="CB1106" s="770"/>
      <c r="CC1106" s="770"/>
    </row>
    <row r="1107" spans="1:81" s="64" customFormat="1">
      <c r="A1107" s="158"/>
      <c r="B1107" s="159" t="str">
        <f>A1107&amp;"-"&amp;TEXT(COUNTIF($A$5:A1107,A1107),"000")</f>
        <v>-000</v>
      </c>
      <c r="C1107" s="52"/>
      <c r="D1107" s="27"/>
      <c r="E1107" s="28"/>
      <c r="F1107" s="27"/>
      <c r="G1107" s="27"/>
      <c r="H1107" s="52"/>
      <c r="I1107" s="380" t="str">
        <f>IFERROR(VLOOKUP($F1107,'Liste planification'!$V$2:$W$96,2,FALSE),"")</f>
        <v/>
      </c>
      <c r="J1107" s="27"/>
      <c r="K1107" s="27"/>
      <c r="L1107" s="27"/>
      <c r="M1107" s="52"/>
      <c r="N1107" s="52"/>
      <c r="O1107" s="52"/>
      <c r="P1107" s="52"/>
      <c r="Q1107" s="52"/>
      <c r="R1107" s="52"/>
      <c r="S1107" s="52"/>
      <c r="T1107" s="52"/>
      <c r="U1107" s="52"/>
      <c r="V1107" s="52"/>
      <c r="W1107" s="52"/>
      <c r="X1107" s="52"/>
      <c r="Y1107" s="194"/>
      <c r="Z1107" s="776"/>
      <c r="AA1107" s="190"/>
      <c r="AB1107" s="747">
        <f t="shared" si="68"/>
        <v>0</v>
      </c>
      <c r="AC1107" s="748">
        <f t="shared" si="69"/>
        <v>0</v>
      </c>
      <c r="AD1107" s="187"/>
      <c r="AE1107" s="186"/>
      <c r="AF1107" s="190"/>
      <c r="AG1107" s="747">
        <f t="shared" si="70"/>
        <v>0</v>
      </c>
      <c r="AH1107" s="748">
        <f t="shared" si="71"/>
        <v>0</v>
      </c>
      <c r="AI1107" s="187"/>
      <c r="AJ1107" s="52"/>
      <c r="AK1107" s="156" t="str">
        <f>IFERROR(VLOOKUP($A1107,'Liste planification'!$B$2:$C$105,2,FALSE),"")</f>
        <v/>
      </c>
      <c r="AL1107" s="27"/>
      <c r="AM1107" s="27"/>
      <c r="AN1107" s="769"/>
      <c r="AO1107" s="770"/>
      <c r="AP1107" s="770"/>
      <c r="AQ1107" s="770"/>
      <c r="AR1107" s="770"/>
      <c r="AS1107" s="770"/>
      <c r="AT1107" s="770"/>
      <c r="AU1107" s="770"/>
      <c r="AV1107" s="770"/>
      <c r="AW1107" s="770"/>
      <c r="AX1107" s="770"/>
      <c r="AY1107" s="770"/>
      <c r="AZ1107" s="770"/>
      <c r="BA1107" s="770"/>
      <c r="BB1107" s="770"/>
      <c r="BC1107" s="770"/>
      <c r="BD1107" s="770"/>
      <c r="BE1107" s="770"/>
      <c r="BF1107" s="770"/>
      <c r="BG1107" s="770"/>
      <c r="BH1107" s="770"/>
      <c r="BI1107" s="770"/>
      <c r="BJ1107" s="770"/>
      <c r="BK1107" s="770"/>
      <c r="BL1107" s="770"/>
      <c r="BM1107" s="770"/>
      <c r="BN1107" s="770"/>
      <c r="BO1107" s="770"/>
      <c r="BP1107" s="770"/>
      <c r="BQ1107" s="770"/>
      <c r="BR1107" s="770"/>
      <c r="BS1107" s="770"/>
      <c r="BT1107" s="770"/>
      <c r="BU1107" s="770"/>
      <c r="BV1107" s="770"/>
      <c r="BW1107" s="770"/>
      <c r="BX1107" s="770"/>
      <c r="BY1107" s="770"/>
      <c r="BZ1107" s="770"/>
      <c r="CA1107" s="770"/>
      <c r="CB1107" s="770"/>
      <c r="CC1107" s="770"/>
    </row>
    <row r="1108" spans="1:81" s="64" customFormat="1">
      <c r="A1108" s="158"/>
      <c r="B1108" s="159" t="str">
        <f>A1108&amp;"-"&amp;TEXT(COUNTIF($A$5:A1108,A1108),"000")</f>
        <v>-000</v>
      </c>
      <c r="C1108" s="52"/>
      <c r="D1108" s="27"/>
      <c r="E1108" s="28"/>
      <c r="F1108" s="27"/>
      <c r="G1108" s="27"/>
      <c r="H1108" s="52"/>
      <c r="I1108" s="380" t="str">
        <f>IFERROR(VLOOKUP($F1108,'Liste planification'!$V$2:$W$96,2,FALSE),"")</f>
        <v/>
      </c>
      <c r="J1108" s="27"/>
      <c r="K1108" s="27"/>
      <c r="L1108" s="27"/>
      <c r="M1108" s="52"/>
      <c r="N1108" s="52"/>
      <c r="O1108" s="52"/>
      <c r="P1108" s="52"/>
      <c r="Q1108" s="52"/>
      <c r="R1108" s="52"/>
      <c r="S1108" s="52"/>
      <c r="T1108" s="52"/>
      <c r="U1108" s="52"/>
      <c r="V1108" s="52"/>
      <c r="W1108" s="52"/>
      <c r="X1108" s="52"/>
      <c r="Y1108" s="194"/>
      <c r="Z1108" s="776"/>
      <c r="AA1108" s="190"/>
      <c r="AB1108" s="747">
        <f t="shared" si="68"/>
        <v>0</v>
      </c>
      <c r="AC1108" s="748">
        <f t="shared" si="69"/>
        <v>0</v>
      </c>
      <c r="AD1108" s="187"/>
      <c r="AE1108" s="186"/>
      <c r="AF1108" s="190"/>
      <c r="AG1108" s="747">
        <f t="shared" si="70"/>
        <v>0</v>
      </c>
      <c r="AH1108" s="748">
        <f t="shared" si="71"/>
        <v>0</v>
      </c>
      <c r="AI1108" s="187"/>
      <c r="AJ1108" s="52"/>
      <c r="AK1108" s="156" t="str">
        <f>IFERROR(VLOOKUP($A1108,'Liste planification'!$B$2:$C$105,2,FALSE),"")</f>
        <v/>
      </c>
      <c r="AL1108" s="27"/>
      <c r="AM1108" s="27"/>
      <c r="AN1108" s="769"/>
      <c r="AO1108" s="770"/>
      <c r="AP1108" s="770"/>
      <c r="AQ1108" s="770"/>
      <c r="AR1108" s="770"/>
      <c r="AS1108" s="770"/>
      <c r="AT1108" s="770"/>
      <c r="AU1108" s="770"/>
      <c r="AV1108" s="770"/>
      <c r="AW1108" s="770"/>
      <c r="AX1108" s="770"/>
      <c r="AY1108" s="770"/>
      <c r="AZ1108" s="770"/>
      <c r="BA1108" s="770"/>
      <c r="BB1108" s="770"/>
      <c r="BC1108" s="770"/>
      <c r="BD1108" s="770"/>
      <c r="BE1108" s="770"/>
      <c r="BF1108" s="770"/>
      <c r="BG1108" s="770"/>
      <c r="BH1108" s="770"/>
      <c r="BI1108" s="770"/>
      <c r="BJ1108" s="770"/>
      <c r="BK1108" s="770"/>
      <c r="BL1108" s="770"/>
      <c r="BM1108" s="770"/>
      <c r="BN1108" s="770"/>
      <c r="BO1108" s="770"/>
      <c r="BP1108" s="770"/>
      <c r="BQ1108" s="770"/>
      <c r="BR1108" s="770"/>
      <c r="BS1108" s="770"/>
      <c r="BT1108" s="770"/>
      <c r="BU1108" s="770"/>
      <c r="BV1108" s="770"/>
      <c r="BW1108" s="770"/>
      <c r="BX1108" s="770"/>
      <c r="BY1108" s="770"/>
      <c r="BZ1108" s="770"/>
      <c r="CA1108" s="770"/>
      <c r="CB1108" s="770"/>
      <c r="CC1108" s="770"/>
    </row>
    <row r="1109" spans="1:81" s="64" customFormat="1">
      <c r="A1109" s="158"/>
      <c r="B1109" s="159" t="str">
        <f>A1109&amp;"-"&amp;TEXT(COUNTIF($A$5:A1109,A1109),"000")</f>
        <v>-000</v>
      </c>
      <c r="C1109" s="52"/>
      <c r="D1109" s="27"/>
      <c r="E1109" s="28"/>
      <c r="F1109" s="27"/>
      <c r="G1109" s="27"/>
      <c r="H1109" s="52"/>
      <c r="I1109" s="380" t="str">
        <f>IFERROR(VLOOKUP($F1109,'Liste planification'!$V$2:$W$96,2,FALSE),"")</f>
        <v/>
      </c>
      <c r="J1109" s="27"/>
      <c r="K1109" s="27"/>
      <c r="L1109" s="27"/>
      <c r="M1109" s="52"/>
      <c r="N1109" s="52"/>
      <c r="O1109" s="52"/>
      <c r="P1109" s="52"/>
      <c r="Q1109" s="52"/>
      <c r="R1109" s="52"/>
      <c r="S1109" s="52"/>
      <c r="T1109" s="52"/>
      <c r="U1109" s="52"/>
      <c r="V1109" s="52"/>
      <c r="W1109" s="52"/>
      <c r="X1109" s="52"/>
      <c r="Y1109" s="194"/>
      <c r="Z1109" s="776"/>
      <c r="AA1109" s="190"/>
      <c r="AB1109" s="747">
        <f t="shared" si="68"/>
        <v>0</v>
      </c>
      <c r="AC1109" s="748">
        <f t="shared" si="69"/>
        <v>0</v>
      </c>
      <c r="AD1109" s="187"/>
      <c r="AE1109" s="186"/>
      <c r="AF1109" s="190"/>
      <c r="AG1109" s="747">
        <f t="shared" si="70"/>
        <v>0</v>
      </c>
      <c r="AH1109" s="748">
        <f t="shared" si="71"/>
        <v>0</v>
      </c>
      <c r="AI1109" s="187"/>
      <c r="AJ1109" s="52"/>
      <c r="AK1109" s="156" t="str">
        <f>IFERROR(VLOOKUP($A1109,'Liste planification'!$B$2:$C$105,2,FALSE),"")</f>
        <v/>
      </c>
      <c r="AL1109" s="27"/>
      <c r="AM1109" s="27"/>
      <c r="AN1109" s="769"/>
      <c r="AO1109" s="770"/>
      <c r="AP1109" s="770"/>
      <c r="AQ1109" s="770"/>
      <c r="AR1109" s="770"/>
      <c r="AS1109" s="770"/>
      <c r="AT1109" s="770"/>
      <c r="AU1109" s="770"/>
      <c r="AV1109" s="770"/>
      <c r="AW1109" s="770"/>
      <c r="AX1109" s="770"/>
      <c r="AY1109" s="770"/>
      <c r="AZ1109" s="770"/>
      <c r="BA1109" s="770"/>
      <c r="BB1109" s="770"/>
      <c r="BC1109" s="770"/>
      <c r="BD1109" s="770"/>
      <c r="BE1109" s="770"/>
      <c r="BF1109" s="770"/>
      <c r="BG1109" s="770"/>
      <c r="BH1109" s="770"/>
      <c r="BI1109" s="770"/>
      <c r="BJ1109" s="770"/>
      <c r="BK1109" s="770"/>
      <c r="BL1109" s="770"/>
      <c r="BM1109" s="770"/>
      <c r="BN1109" s="770"/>
      <c r="BO1109" s="770"/>
      <c r="BP1109" s="770"/>
      <c r="BQ1109" s="770"/>
      <c r="BR1109" s="770"/>
      <c r="BS1109" s="770"/>
      <c r="BT1109" s="770"/>
      <c r="BU1109" s="770"/>
      <c r="BV1109" s="770"/>
      <c r="BW1109" s="770"/>
      <c r="BX1109" s="770"/>
      <c r="BY1109" s="770"/>
      <c r="BZ1109" s="770"/>
      <c r="CA1109" s="770"/>
      <c r="CB1109" s="770"/>
      <c r="CC1109" s="770"/>
    </row>
    <row r="1110" spans="1:81" s="64" customFormat="1">
      <c r="A1110" s="158"/>
      <c r="B1110" s="159" t="str">
        <f>A1110&amp;"-"&amp;TEXT(COUNTIF($A$5:A1110,A1110),"000")</f>
        <v>-000</v>
      </c>
      <c r="C1110" s="52"/>
      <c r="D1110" s="27"/>
      <c r="E1110" s="28"/>
      <c r="F1110" s="27"/>
      <c r="G1110" s="27"/>
      <c r="H1110" s="52"/>
      <c r="I1110" s="380" t="str">
        <f>IFERROR(VLOOKUP($F1110,'Liste planification'!$V$2:$W$96,2,FALSE),"")</f>
        <v/>
      </c>
      <c r="J1110" s="27"/>
      <c r="K1110" s="27"/>
      <c r="L1110" s="27"/>
      <c r="M1110" s="52"/>
      <c r="N1110" s="52"/>
      <c r="O1110" s="52"/>
      <c r="P1110" s="52"/>
      <c r="Q1110" s="52"/>
      <c r="R1110" s="52"/>
      <c r="S1110" s="52"/>
      <c r="T1110" s="52"/>
      <c r="U1110" s="52"/>
      <c r="V1110" s="52"/>
      <c r="W1110" s="52"/>
      <c r="X1110" s="52"/>
      <c r="Y1110" s="194"/>
      <c r="Z1110" s="776"/>
      <c r="AA1110" s="190"/>
      <c r="AB1110" s="747">
        <f t="shared" si="68"/>
        <v>0</v>
      </c>
      <c r="AC1110" s="748">
        <f t="shared" si="69"/>
        <v>0</v>
      </c>
      <c r="AD1110" s="187"/>
      <c r="AE1110" s="186"/>
      <c r="AF1110" s="190"/>
      <c r="AG1110" s="747">
        <f t="shared" si="70"/>
        <v>0</v>
      </c>
      <c r="AH1110" s="748">
        <f t="shared" si="71"/>
        <v>0</v>
      </c>
      <c r="AI1110" s="187"/>
      <c r="AJ1110" s="52"/>
      <c r="AK1110" s="156" t="str">
        <f>IFERROR(VLOOKUP($A1110,'Liste planification'!$B$2:$C$105,2,FALSE),"")</f>
        <v/>
      </c>
      <c r="AL1110" s="27"/>
      <c r="AM1110" s="27"/>
      <c r="AN1110" s="769"/>
      <c r="AO1110" s="770"/>
      <c r="AP1110" s="770"/>
      <c r="AQ1110" s="770"/>
      <c r="AR1110" s="770"/>
      <c r="AS1110" s="770"/>
      <c r="AT1110" s="770"/>
      <c r="AU1110" s="770"/>
      <c r="AV1110" s="770"/>
      <c r="AW1110" s="770"/>
      <c r="AX1110" s="770"/>
      <c r="AY1110" s="770"/>
      <c r="AZ1110" s="770"/>
      <c r="BA1110" s="770"/>
      <c r="BB1110" s="770"/>
      <c r="BC1110" s="770"/>
      <c r="BD1110" s="770"/>
      <c r="BE1110" s="770"/>
      <c r="BF1110" s="770"/>
      <c r="BG1110" s="770"/>
      <c r="BH1110" s="770"/>
      <c r="BI1110" s="770"/>
      <c r="BJ1110" s="770"/>
      <c r="BK1110" s="770"/>
      <c r="BL1110" s="770"/>
      <c r="BM1110" s="770"/>
      <c r="BN1110" s="770"/>
      <c r="BO1110" s="770"/>
      <c r="BP1110" s="770"/>
      <c r="BQ1110" s="770"/>
      <c r="BR1110" s="770"/>
      <c r="BS1110" s="770"/>
      <c r="BT1110" s="770"/>
      <c r="BU1110" s="770"/>
      <c r="BV1110" s="770"/>
      <c r="BW1110" s="770"/>
      <c r="BX1110" s="770"/>
      <c r="BY1110" s="770"/>
      <c r="BZ1110" s="770"/>
      <c r="CA1110" s="770"/>
      <c r="CB1110" s="770"/>
      <c r="CC1110" s="770"/>
    </row>
    <row r="1111" spans="1:81" s="64" customFormat="1">
      <c r="A1111" s="158"/>
      <c r="B1111" s="159" t="str">
        <f>A1111&amp;"-"&amp;TEXT(COUNTIF($A$5:A1111,A1111),"000")</f>
        <v>-000</v>
      </c>
      <c r="C1111" s="52"/>
      <c r="D1111" s="27"/>
      <c r="E1111" s="28"/>
      <c r="F1111" s="27"/>
      <c r="G1111" s="27"/>
      <c r="H1111" s="52"/>
      <c r="I1111" s="380" t="str">
        <f>IFERROR(VLOOKUP($F1111,'Liste planification'!$V$2:$W$96,2,FALSE),"")</f>
        <v/>
      </c>
      <c r="J1111" s="27"/>
      <c r="K1111" s="27"/>
      <c r="L1111" s="27"/>
      <c r="M1111" s="52"/>
      <c r="N1111" s="52"/>
      <c r="O1111" s="52"/>
      <c r="P1111" s="52"/>
      <c r="Q1111" s="52"/>
      <c r="R1111" s="52"/>
      <c r="S1111" s="52"/>
      <c r="T1111" s="52"/>
      <c r="U1111" s="52"/>
      <c r="V1111" s="52"/>
      <c r="W1111" s="52"/>
      <c r="X1111" s="52"/>
      <c r="Y1111" s="194"/>
      <c r="Z1111" s="776"/>
      <c r="AA1111" s="190"/>
      <c r="AB1111" s="747">
        <f t="shared" si="68"/>
        <v>0</v>
      </c>
      <c r="AC1111" s="748">
        <f t="shared" si="69"/>
        <v>0</v>
      </c>
      <c r="AD1111" s="187"/>
      <c r="AE1111" s="186"/>
      <c r="AF1111" s="190"/>
      <c r="AG1111" s="747">
        <f t="shared" si="70"/>
        <v>0</v>
      </c>
      <c r="AH1111" s="748">
        <f t="shared" si="71"/>
        <v>0</v>
      </c>
      <c r="AI1111" s="187"/>
      <c r="AJ1111" s="52"/>
      <c r="AK1111" s="156" t="str">
        <f>IFERROR(VLOOKUP($A1111,'Liste planification'!$B$2:$C$105,2,FALSE),"")</f>
        <v/>
      </c>
      <c r="AL1111" s="27"/>
      <c r="AM1111" s="27"/>
      <c r="AN1111" s="769"/>
      <c r="AO1111" s="770"/>
      <c r="AP1111" s="770"/>
      <c r="AQ1111" s="770"/>
      <c r="AR1111" s="770"/>
      <c r="AS1111" s="770"/>
      <c r="AT1111" s="770"/>
      <c r="AU1111" s="770"/>
      <c r="AV1111" s="770"/>
      <c r="AW1111" s="770"/>
      <c r="AX1111" s="770"/>
      <c r="AY1111" s="770"/>
      <c r="AZ1111" s="770"/>
      <c r="BA1111" s="770"/>
      <c r="BB1111" s="770"/>
      <c r="BC1111" s="770"/>
      <c r="BD1111" s="770"/>
      <c r="BE1111" s="770"/>
      <c r="BF1111" s="770"/>
      <c r="BG1111" s="770"/>
      <c r="BH1111" s="770"/>
      <c r="BI1111" s="770"/>
      <c r="BJ1111" s="770"/>
      <c r="BK1111" s="770"/>
      <c r="BL1111" s="770"/>
      <c r="BM1111" s="770"/>
      <c r="BN1111" s="770"/>
      <c r="BO1111" s="770"/>
      <c r="BP1111" s="770"/>
      <c r="BQ1111" s="770"/>
      <c r="BR1111" s="770"/>
      <c r="BS1111" s="770"/>
      <c r="BT1111" s="770"/>
      <c r="BU1111" s="770"/>
      <c r="BV1111" s="770"/>
      <c r="BW1111" s="770"/>
      <c r="BX1111" s="770"/>
      <c r="BY1111" s="770"/>
      <c r="BZ1111" s="770"/>
      <c r="CA1111" s="770"/>
      <c r="CB1111" s="770"/>
      <c r="CC1111" s="770"/>
    </row>
    <row r="1112" spans="1:81" s="64" customFormat="1">
      <c r="A1112" s="158"/>
      <c r="B1112" s="159" t="str">
        <f>A1112&amp;"-"&amp;TEXT(COUNTIF($A$5:A1112,A1112),"000")</f>
        <v>-000</v>
      </c>
      <c r="C1112" s="52"/>
      <c r="D1112" s="27"/>
      <c r="E1112" s="28"/>
      <c r="F1112" s="27"/>
      <c r="G1112" s="27"/>
      <c r="H1112" s="52"/>
      <c r="I1112" s="380" t="str">
        <f>IFERROR(VLOOKUP($F1112,'Liste planification'!$V$2:$W$96,2,FALSE),"")</f>
        <v/>
      </c>
      <c r="J1112" s="27"/>
      <c r="K1112" s="27"/>
      <c r="L1112" s="27"/>
      <c r="M1112" s="52"/>
      <c r="N1112" s="52"/>
      <c r="O1112" s="52"/>
      <c r="P1112" s="52"/>
      <c r="Q1112" s="52"/>
      <c r="R1112" s="52"/>
      <c r="S1112" s="52"/>
      <c r="T1112" s="52"/>
      <c r="U1112" s="52"/>
      <c r="V1112" s="52"/>
      <c r="W1112" s="52"/>
      <c r="X1112" s="52"/>
      <c r="Y1112" s="194"/>
      <c r="Z1112" s="776"/>
      <c r="AA1112" s="190"/>
      <c r="AB1112" s="747">
        <f t="shared" si="68"/>
        <v>0</v>
      </c>
      <c r="AC1112" s="748">
        <f t="shared" si="69"/>
        <v>0</v>
      </c>
      <c r="AD1112" s="187"/>
      <c r="AE1112" s="186"/>
      <c r="AF1112" s="190"/>
      <c r="AG1112" s="747">
        <f t="shared" si="70"/>
        <v>0</v>
      </c>
      <c r="AH1112" s="748">
        <f t="shared" si="71"/>
        <v>0</v>
      </c>
      <c r="AI1112" s="187"/>
      <c r="AJ1112" s="52"/>
      <c r="AK1112" s="156" t="str">
        <f>IFERROR(VLOOKUP($A1112,'Liste planification'!$B$2:$C$105,2,FALSE),"")</f>
        <v/>
      </c>
      <c r="AL1112" s="27"/>
      <c r="AM1112" s="27"/>
      <c r="AN1112" s="769"/>
      <c r="AO1112" s="770"/>
      <c r="AP1112" s="770"/>
      <c r="AQ1112" s="770"/>
      <c r="AR1112" s="770"/>
      <c r="AS1112" s="770"/>
      <c r="AT1112" s="770"/>
      <c r="AU1112" s="770"/>
      <c r="AV1112" s="770"/>
      <c r="AW1112" s="770"/>
      <c r="AX1112" s="770"/>
      <c r="AY1112" s="770"/>
      <c r="AZ1112" s="770"/>
      <c r="BA1112" s="770"/>
      <c r="BB1112" s="770"/>
      <c r="BC1112" s="770"/>
      <c r="BD1112" s="770"/>
      <c r="BE1112" s="770"/>
      <c r="BF1112" s="770"/>
      <c r="BG1112" s="770"/>
      <c r="BH1112" s="770"/>
      <c r="BI1112" s="770"/>
      <c r="BJ1112" s="770"/>
      <c r="BK1112" s="770"/>
      <c r="BL1112" s="770"/>
      <c r="BM1112" s="770"/>
      <c r="BN1112" s="770"/>
      <c r="BO1112" s="770"/>
      <c r="BP1112" s="770"/>
      <c r="BQ1112" s="770"/>
      <c r="BR1112" s="770"/>
      <c r="BS1112" s="770"/>
      <c r="BT1112" s="770"/>
      <c r="BU1112" s="770"/>
      <c r="BV1112" s="770"/>
      <c r="BW1112" s="770"/>
      <c r="BX1112" s="770"/>
      <c r="BY1112" s="770"/>
      <c r="BZ1112" s="770"/>
      <c r="CA1112" s="770"/>
      <c r="CB1112" s="770"/>
      <c r="CC1112" s="770"/>
    </row>
    <row r="1113" spans="1:81" s="64" customFormat="1">
      <c r="A1113" s="158"/>
      <c r="B1113" s="159" t="str">
        <f>A1113&amp;"-"&amp;TEXT(COUNTIF($A$5:A1113,A1113),"000")</f>
        <v>-000</v>
      </c>
      <c r="C1113" s="52"/>
      <c r="D1113" s="27"/>
      <c r="E1113" s="28"/>
      <c r="F1113" s="27"/>
      <c r="G1113" s="27"/>
      <c r="H1113" s="52"/>
      <c r="I1113" s="380" t="str">
        <f>IFERROR(VLOOKUP($F1113,'Liste planification'!$V$2:$W$96,2,FALSE),"")</f>
        <v/>
      </c>
      <c r="J1113" s="27"/>
      <c r="K1113" s="27"/>
      <c r="L1113" s="27"/>
      <c r="M1113" s="52"/>
      <c r="N1113" s="52"/>
      <c r="O1113" s="52"/>
      <c r="P1113" s="52"/>
      <c r="Q1113" s="52"/>
      <c r="R1113" s="52"/>
      <c r="S1113" s="52"/>
      <c r="T1113" s="52"/>
      <c r="U1113" s="52"/>
      <c r="V1113" s="52"/>
      <c r="W1113" s="52"/>
      <c r="X1113" s="52"/>
      <c r="Y1113" s="194"/>
      <c r="Z1113" s="776"/>
      <c r="AA1113" s="190"/>
      <c r="AB1113" s="747">
        <f t="shared" si="68"/>
        <v>0</v>
      </c>
      <c r="AC1113" s="748">
        <f t="shared" si="69"/>
        <v>0</v>
      </c>
      <c r="AD1113" s="187"/>
      <c r="AE1113" s="186"/>
      <c r="AF1113" s="190"/>
      <c r="AG1113" s="747">
        <f t="shared" si="70"/>
        <v>0</v>
      </c>
      <c r="AH1113" s="748">
        <f t="shared" si="71"/>
        <v>0</v>
      </c>
      <c r="AI1113" s="187"/>
      <c r="AJ1113" s="52"/>
      <c r="AK1113" s="156" t="str">
        <f>IFERROR(VLOOKUP($A1113,'Liste planification'!$B$2:$C$105,2,FALSE),"")</f>
        <v/>
      </c>
      <c r="AL1113" s="27"/>
      <c r="AM1113" s="27"/>
      <c r="AN1113" s="769"/>
      <c r="AO1113" s="770"/>
      <c r="AP1113" s="770"/>
      <c r="AQ1113" s="770"/>
      <c r="AR1113" s="770"/>
      <c r="AS1113" s="770"/>
      <c r="AT1113" s="770"/>
      <c r="AU1113" s="770"/>
      <c r="AV1113" s="770"/>
      <c r="AW1113" s="770"/>
      <c r="AX1113" s="770"/>
      <c r="AY1113" s="770"/>
      <c r="AZ1113" s="770"/>
      <c r="BA1113" s="770"/>
      <c r="BB1113" s="770"/>
      <c r="BC1113" s="770"/>
      <c r="BD1113" s="770"/>
      <c r="BE1113" s="770"/>
      <c r="BF1113" s="770"/>
      <c r="BG1113" s="770"/>
      <c r="BH1113" s="770"/>
      <c r="BI1113" s="770"/>
      <c r="BJ1113" s="770"/>
      <c r="BK1113" s="770"/>
      <c r="BL1113" s="770"/>
      <c r="BM1113" s="770"/>
      <c r="BN1113" s="770"/>
      <c r="BO1113" s="770"/>
      <c r="BP1113" s="770"/>
      <c r="BQ1113" s="770"/>
      <c r="BR1113" s="770"/>
      <c r="BS1113" s="770"/>
      <c r="BT1113" s="770"/>
      <c r="BU1113" s="770"/>
      <c r="BV1113" s="770"/>
      <c r="BW1113" s="770"/>
      <c r="BX1113" s="770"/>
      <c r="BY1113" s="770"/>
      <c r="BZ1113" s="770"/>
      <c r="CA1113" s="770"/>
      <c r="CB1113" s="770"/>
      <c r="CC1113" s="770"/>
    </row>
    <row r="1114" spans="1:81" s="64" customFormat="1">
      <c r="A1114" s="158"/>
      <c r="B1114" s="159" t="str">
        <f>A1114&amp;"-"&amp;TEXT(COUNTIF($A$5:A1114,A1114),"000")</f>
        <v>-000</v>
      </c>
      <c r="C1114" s="52"/>
      <c r="D1114" s="27"/>
      <c r="E1114" s="28"/>
      <c r="F1114" s="27"/>
      <c r="G1114" s="27"/>
      <c r="H1114" s="52"/>
      <c r="I1114" s="380" t="str">
        <f>IFERROR(VLOOKUP($F1114,'Liste planification'!$V$2:$W$96,2,FALSE),"")</f>
        <v/>
      </c>
      <c r="J1114" s="27"/>
      <c r="K1114" s="27"/>
      <c r="L1114" s="27"/>
      <c r="M1114" s="52"/>
      <c r="N1114" s="52"/>
      <c r="O1114" s="52"/>
      <c r="P1114" s="52"/>
      <c r="Q1114" s="52"/>
      <c r="R1114" s="52"/>
      <c r="S1114" s="52"/>
      <c r="T1114" s="52"/>
      <c r="U1114" s="52"/>
      <c r="V1114" s="52"/>
      <c r="W1114" s="52"/>
      <c r="X1114" s="52"/>
      <c r="Y1114" s="194"/>
      <c r="Z1114" s="776"/>
      <c r="AA1114" s="190"/>
      <c r="AB1114" s="747">
        <f t="shared" si="68"/>
        <v>0</v>
      </c>
      <c r="AC1114" s="748">
        <f t="shared" si="69"/>
        <v>0</v>
      </c>
      <c r="AD1114" s="187"/>
      <c r="AE1114" s="186"/>
      <c r="AF1114" s="190"/>
      <c r="AG1114" s="747">
        <f t="shared" si="70"/>
        <v>0</v>
      </c>
      <c r="AH1114" s="748">
        <f t="shared" si="71"/>
        <v>0</v>
      </c>
      <c r="AI1114" s="187"/>
      <c r="AJ1114" s="52"/>
      <c r="AK1114" s="156" t="str">
        <f>IFERROR(VLOOKUP($A1114,'Liste planification'!$B$2:$C$105,2,FALSE),"")</f>
        <v/>
      </c>
      <c r="AL1114" s="27"/>
      <c r="AM1114" s="27"/>
      <c r="AN1114" s="769"/>
      <c r="AO1114" s="770"/>
      <c r="AP1114" s="770"/>
      <c r="AQ1114" s="770"/>
      <c r="AR1114" s="770"/>
      <c r="AS1114" s="770"/>
      <c r="AT1114" s="770"/>
      <c r="AU1114" s="770"/>
      <c r="AV1114" s="770"/>
      <c r="AW1114" s="770"/>
      <c r="AX1114" s="770"/>
      <c r="AY1114" s="770"/>
      <c r="AZ1114" s="770"/>
      <c r="BA1114" s="770"/>
      <c r="BB1114" s="770"/>
      <c r="BC1114" s="770"/>
      <c r="BD1114" s="770"/>
      <c r="BE1114" s="770"/>
      <c r="BF1114" s="770"/>
      <c r="BG1114" s="770"/>
      <c r="BH1114" s="770"/>
      <c r="BI1114" s="770"/>
      <c r="BJ1114" s="770"/>
      <c r="BK1114" s="770"/>
      <c r="BL1114" s="770"/>
      <c r="BM1114" s="770"/>
      <c r="BN1114" s="770"/>
      <c r="BO1114" s="770"/>
      <c r="BP1114" s="770"/>
      <c r="BQ1114" s="770"/>
      <c r="BR1114" s="770"/>
      <c r="BS1114" s="770"/>
      <c r="BT1114" s="770"/>
      <c r="BU1114" s="770"/>
      <c r="BV1114" s="770"/>
      <c r="BW1114" s="770"/>
      <c r="BX1114" s="770"/>
      <c r="BY1114" s="770"/>
      <c r="BZ1114" s="770"/>
      <c r="CA1114" s="770"/>
      <c r="CB1114" s="770"/>
      <c r="CC1114" s="770"/>
    </row>
    <row r="1115" spans="1:81" s="64" customFormat="1">
      <c r="A1115" s="158"/>
      <c r="B1115" s="159" t="str">
        <f>A1115&amp;"-"&amp;TEXT(COUNTIF($A$5:A1115,A1115),"000")</f>
        <v>-000</v>
      </c>
      <c r="C1115" s="52"/>
      <c r="D1115" s="27"/>
      <c r="E1115" s="28"/>
      <c r="F1115" s="27"/>
      <c r="G1115" s="27"/>
      <c r="H1115" s="52"/>
      <c r="I1115" s="380" t="str">
        <f>IFERROR(VLOOKUP($F1115,'Liste planification'!$V$2:$W$96,2,FALSE),"")</f>
        <v/>
      </c>
      <c r="J1115" s="27"/>
      <c r="K1115" s="27"/>
      <c r="L1115" s="27"/>
      <c r="M1115" s="52"/>
      <c r="N1115" s="52"/>
      <c r="O1115" s="52"/>
      <c r="P1115" s="52"/>
      <c r="Q1115" s="52"/>
      <c r="R1115" s="52"/>
      <c r="S1115" s="52"/>
      <c r="T1115" s="52"/>
      <c r="U1115" s="52"/>
      <c r="V1115" s="52"/>
      <c r="W1115" s="52"/>
      <c r="X1115" s="52"/>
      <c r="Y1115" s="194"/>
      <c r="Z1115" s="776"/>
      <c r="AA1115" s="190"/>
      <c r="AB1115" s="747">
        <f t="shared" si="68"/>
        <v>0</v>
      </c>
      <c r="AC1115" s="748">
        <f t="shared" si="69"/>
        <v>0</v>
      </c>
      <c r="AD1115" s="187"/>
      <c r="AE1115" s="186"/>
      <c r="AF1115" s="190"/>
      <c r="AG1115" s="747">
        <f t="shared" si="70"/>
        <v>0</v>
      </c>
      <c r="AH1115" s="748">
        <f t="shared" si="71"/>
        <v>0</v>
      </c>
      <c r="AI1115" s="187"/>
      <c r="AJ1115" s="52"/>
      <c r="AK1115" s="156" t="str">
        <f>IFERROR(VLOOKUP($A1115,'Liste planification'!$B$2:$C$105,2,FALSE),"")</f>
        <v/>
      </c>
      <c r="AL1115" s="27"/>
      <c r="AM1115" s="27"/>
      <c r="AN1115" s="769"/>
      <c r="AO1115" s="770"/>
      <c r="AP1115" s="770"/>
      <c r="AQ1115" s="770"/>
      <c r="AR1115" s="770"/>
      <c r="AS1115" s="770"/>
      <c r="AT1115" s="770"/>
      <c r="AU1115" s="770"/>
      <c r="AV1115" s="770"/>
      <c r="AW1115" s="770"/>
      <c r="AX1115" s="770"/>
      <c r="AY1115" s="770"/>
      <c r="AZ1115" s="770"/>
      <c r="BA1115" s="770"/>
      <c r="BB1115" s="770"/>
      <c r="BC1115" s="770"/>
      <c r="BD1115" s="770"/>
      <c r="BE1115" s="770"/>
      <c r="BF1115" s="770"/>
      <c r="BG1115" s="770"/>
      <c r="BH1115" s="770"/>
      <c r="BI1115" s="770"/>
      <c r="BJ1115" s="770"/>
      <c r="BK1115" s="770"/>
      <c r="BL1115" s="770"/>
      <c r="BM1115" s="770"/>
      <c r="BN1115" s="770"/>
      <c r="BO1115" s="770"/>
      <c r="BP1115" s="770"/>
      <c r="BQ1115" s="770"/>
      <c r="BR1115" s="770"/>
      <c r="BS1115" s="770"/>
      <c r="BT1115" s="770"/>
      <c r="BU1115" s="770"/>
      <c r="BV1115" s="770"/>
      <c r="BW1115" s="770"/>
      <c r="BX1115" s="770"/>
      <c r="BY1115" s="770"/>
      <c r="BZ1115" s="770"/>
      <c r="CA1115" s="770"/>
      <c r="CB1115" s="770"/>
      <c r="CC1115" s="770"/>
    </row>
    <row r="1116" spans="1:81" s="64" customFormat="1">
      <c r="A1116" s="158"/>
      <c r="B1116" s="159" t="str">
        <f>A1116&amp;"-"&amp;TEXT(COUNTIF($A$5:A1116,A1116),"000")</f>
        <v>-000</v>
      </c>
      <c r="C1116" s="52"/>
      <c r="D1116" s="27"/>
      <c r="E1116" s="28"/>
      <c r="F1116" s="27"/>
      <c r="G1116" s="27"/>
      <c r="H1116" s="52"/>
      <c r="I1116" s="380" t="str">
        <f>IFERROR(VLOOKUP($F1116,'Liste planification'!$V$2:$W$96,2,FALSE),"")</f>
        <v/>
      </c>
      <c r="J1116" s="27"/>
      <c r="K1116" s="27"/>
      <c r="L1116" s="27"/>
      <c r="M1116" s="52"/>
      <c r="N1116" s="52"/>
      <c r="O1116" s="52"/>
      <c r="P1116" s="52"/>
      <c r="Q1116" s="52"/>
      <c r="R1116" s="52"/>
      <c r="S1116" s="52"/>
      <c r="T1116" s="52"/>
      <c r="U1116" s="52"/>
      <c r="V1116" s="52"/>
      <c r="W1116" s="52"/>
      <c r="X1116" s="52"/>
      <c r="Y1116" s="194"/>
      <c r="Z1116" s="776"/>
      <c r="AA1116" s="190"/>
      <c r="AB1116" s="747">
        <f t="shared" si="68"/>
        <v>0</v>
      </c>
      <c r="AC1116" s="748">
        <f t="shared" si="69"/>
        <v>0</v>
      </c>
      <c r="AD1116" s="187"/>
      <c r="AE1116" s="186"/>
      <c r="AF1116" s="190"/>
      <c r="AG1116" s="747">
        <f t="shared" si="70"/>
        <v>0</v>
      </c>
      <c r="AH1116" s="748">
        <f t="shared" si="71"/>
        <v>0</v>
      </c>
      <c r="AI1116" s="187"/>
      <c r="AJ1116" s="52"/>
      <c r="AK1116" s="156" t="str">
        <f>IFERROR(VLOOKUP($A1116,'Liste planification'!$B$2:$C$105,2,FALSE),"")</f>
        <v/>
      </c>
      <c r="AL1116" s="27"/>
      <c r="AM1116" s="27"/>
      <c r="AN1116" s="769"/>
      <c r="AO1116" s="770"/>
      <c r="AP1116" s="770"/>
      <c r="AQ1116" s="770"/>
      <c r="AR1116" s="770"/>
      <c r="AS1116" s="770"/>
      <c r="AT1116" s="770"/>
      <c r="AU1116" s="770"/>
      <c r="AV1116" s="770"/>
      <c r="AW1116" s="770"/>
      <c r="AX1116" s="770"/>
      <c r="AY1116" s="770"/>
      <c r="AZ1116" s="770"/>
      <c r="BA1116" s="770"/>
      <c r="BB1116" s="770"/>
      <c r="BC1116" s="770"/>
      <c r="BD1116" s="770"/>
      <c r="BE1116" s="770"/>
      <c r="BF1116" s="770"/>
      <c r="BG1116" s="770"/>
      <c r="BH1116" s="770"/>
      <c r="BI1116" s="770"/>
      <c r="BJ1116" s="770"/>
      <c r="BK1116" s="770"/>
      <c r="BL1116" s="770"/>
      <c r="BM1116" s="770"/>
      <c r="BN1116" s="770"/>
      <c r="BO1116" s="770"/>
      <c r="BP1116" s="770"/>
      <c r="BQ1116" s="770"/>
      <c r="BR1116" s="770"/>
      <c r="BS1116" s="770"/>
      <c r="BT1116" s="770"/>
      <c r="BU1116" s="770"/>
      <c r="BV1116" s="770"/>
      <c r="BW1116" s="770"/>
      <c r="BX1116" s="770"/>
      <c r="BY1116" s="770"/>
      <c r="BZ1116" s="770"/>
      <c r="CA1116" s="770"/>
      <c r="CB1116" s="770"/>
      <c r="CC1116" s="770"/>
    </row>
    <row r="1117" spans="1:81" s="64" customFormat="1">
      <c r="A1117" s="158"/>
      <c r="B1117" s="159" t="str">
        <f>A1117&amp;"-"&amp;TEXT(COUNTIF($A$5:A1117,A1117),"000")</f>
        <v>-000</v>
      </c>
      <c r="C1117" s="52"/>
      <c r="D1117" s="27"/>
      <c r="E1117" s="28"/>
      <c r="F1117" s="27"/>
      <c r="G1117" s="27"/>
      <c r="H1117" s="52"/>
      <c r="I1117" s="380" t="str">
        <f>IFERROR(VLOOKUP($F1117,'Liste planification'!$V$2:$W$96,2,FALSE),"")</f>
        <v/>
      </c>
      <c r="J1117" s="27"/>
      <c r="K1117" s="27"/>
      <c r="L1117" s="27"/>
      <c r="M1117" s="52"/>
      <c r="N1117" s="52"/>
      <c r="O1117" s="52"/>
      <c r="P1117" s="52"/>
      <c r="Q1117" s="52"/>
      <c r="R1117" s="52"/>
      <c r="S1117" s="52"/>
      <c r="T1117" s="52"/>
      <c r="U1117" s="52"/>
      <c r="V1117" s="52"/>
      <c r="W1117" s="52"/>
      <c r="X1117" s="52"/>
      <c r="Y1117" s="194"/>
      <c r="Z1117" s="776"/>
      <c r="AA1117" s="190"/>
      <c r="AB1117" s="747">
        <f t="shared" si="68"/>
        <v>0</v>
      </c>
      <c r="AC1117" s="748">
        <f t="shared" si="69"/>
        <v>0</v>
      </c>
      <c r="AD1117" s="187"/>
      <c r="AE1117" s="186"/>
      <c r="AF1117" s="190"/>
      <c r="AG1117" s="747">
        <f t="shared" si="70"/>
        <v>0</v>
      </c>
      <c r="AH1117" s="748">
        <f t="shared" si="71"/>
        <v>0</v>
      </c>
      <c r="AI1117" s="187"/>
      <c r="AJ1117" s="52"/>
      <c r="AK1117" s="156" t="str">
        <f>IFERROR(VLOOKUP($A1117,'Liste planification'!$B$2:$C$105,2,FALSE),"")</f>
        <v/>
      </c>
      <c r="AL1117" s="27"/>
      <c r="AM1117" s="27"/>
      <c r="AN1117" s="769"/>
      <c r="AO1117" s="770"/>
      <c r="AP1117" s="770"/>
      <c r="AQ1117" s="770"/>
      <c r="AR1117" s="770"/>
      <c r="AS1117" s="770"/>
      <c r="AT1117" s="770"/>
      <c r="AU1117" s="770"/>
      <c r="AV1117" s="770"/>
      <c r="AW1117" s="770"/>
      <c r="AX1117" s="770"/>
      <c r="AY1117" s="770"/>
      <c r="AZ1117" s="770"/>
      <c r="BA1117" s="770"/>
      <c r="BB1117" s="770"/>
      <c r="BC1117" s="770"/>
      <c r="BD1117" s="770"/>
      <c r="BE1117" s="770"/>
      <c r="BF1117" s="770"/>
      <c r="BG1117" s="770"/>
      <c r="BH1117" s="770"/>
      <c r="BI1117" s="770"/>
      <c r="BJ1117" s="770"/>
      <c r="BK1117" s="770"/>
      <c r="BL1117" s="770"/>
      <c r="BM1117" s="770"/>
      <c r="BN1117" s="770"/>
      <c r="BO1117" s="770"/>
      <c r="BP1117" s="770"/>
      <c r="BQ1117" s="770"/>
      <c r="BR1117" s="770"/>
      <c r="BS1117" s="770"/>
      <c r="BT1117" s="770"/>
      <c r="BU1117" s="770"/>
      <c r="BV1117" s="770"/>
      <c r="BW1117" s="770"/>
      <c r="BX1117" s="770"/>
      <c r="BY1117" s="770"/>
      <c r="BZ1117" s="770"/>
      <c r="CA1117" s="770"/>
      <c r="CB1117" s="770"/>
      <c r="CC1117" s="770"/>
    </row>
    <row r="1118" spans="1:81" s="64" customFormat="1">
      <c r="A1118" s="158"/>
      <c r="B1118" s="159" t="str">
        <f>A1118&amp;"-"&amp;TEXT(COUNTIF($A$5:A1118,A1118),"000")</f>
        <v>-000</v>
      </c>
      <c r="C1118" s="52"/>
      <c r="D1118" s="27"/>
      <c r="E1118" s="28"/>
      <c r="F1118" s="27"/>
      <c r="G1118" s="27"/>
      <c r="H1118" s="52"/>
      <c r="I1118" s="380" t="str">
        <f>IFERROR(VLOOKUP($F1118,'Liste planification'!$V$2:$W$96,2,FALSE),"")</f>
        <v/>
      </c>
      <c r="J1118" s="27"/>
      <c r="K1118" s="27"/>
      <c r="L1118" s="27"/>
      <c r="M1118" s="52"/>
      <c r="N1118" s="52"/>
      <c r="O1118" s="52"/>
      <c r="P1118" s="52"/>
      <c r="Q1118" s="52"/>
      <c r="R1118" s="52"/>
      <c r="S1118" s="52"/>
      <c r="T1118" s="52"/>
      <c r="U1118" s="52"/>
      <c r="V1118" s="52"/>
      <c r="W1118" s="52"/>
      <c r="X1118" s="52"/>
      <c r="Y1118" s="194"/>
      <c r="Z1118" s="776"/>
      <c r="AA1118" s="190"/>
      <c r="AB1118" s="747">
        <f t="shared" si="68"/>
        <v>0</v>
      </c>
      <c r="AC1118" s="748">
        <f t="shared" si="69"/>
        <v>0</v>
      </c>
      <c r="AD1118" s="187"/>
      <c r="AE1118" s="186"/>
      <c r="AF1118" s="190"/>
      <c r="AG1118" s="747">
        <f t="shared" si="70"/>
        <v>0</v>
      </c>
      <c r="AH1118" s="748">
        <f t="shared" si="71"/>
        <v>0</v>
      </c>
      <c r="AI1118" s="187"/>
      <c r="AJ1118" s="52"/>
      <c r="AK1118" s="156" t="str">
        <f>IFERROR(VLOOKUP($A1118,'Liste planification'!$B$2:$C$105,2,FALSE),"")</f>
        <v/>
      </c>
      <c r="AL1118" s="27"/>
      <c r="AM1118" s="27"/>
      <c r="AN1118" s="769"/>
      <c r="AO1118" s="770"/>
      <c r="AP1118" s="770"/>
      <c r="AQ1118" s="770"/>
      <c r="AR1118" s="770"/>
      <c r="AS1118" s="770"/>
      <c r="AT1118" s="770"/>
      <c r="AU1118" s="770"/>
      <c r="AV1118" s="770"/>
      <c r="AW1118" s="770"/>
      <c r="AX1118" s="770"/>
      <c r="AY1118" s="770"/>
      <c r="AZ1118" s="770"/>
      <c r="BA1118" s="770"/>
      <c r="BB1118" s="770"/>
      <c r="BC1118" s="770"/>
      <c r="BD1118" s="770"/>
      <c r="BE1118" s="770"/>
      <c r="BF1118" s="770"/>
      <c r="BG1118" s="770"/>
      <c r="BH1118" s="770"/>
      <c r="BI1118" s="770"/>
      <c r="BJ1118" s="770"/>
      <c r="BK1118" s="770"/>
      <c r="BL1118" s="770"/>
      <c r="BM1118" s="770"/>
      <c r="BN1118" s="770"/>
      <c r="BO1118" s="770"/>
      <c r="BP1118" s="770"/>
      <c r="BQ1118" s="770"/>
      <c r="BR1118" s="770"/>
      <c r="BS1118" s="770"/>
      <c r="BT1118" s="770"/>
      <c r="BU1118" s="770"/>
      <c r="BV1118" s="770"/>
      <c r="BW1118" s="770"/>
      <c r="BX1118" s="770"/>
      <c r="BY1118" s="770"/>
      <c r="BZ1118" s="770"/>
      <c r="CA1118" s="770"/>
      <c r="CB1118" s="770"/>
      <c r="CC1118" s="770"/>
    </row>
    <row r="1119" spans="1:81" s="64" customFormat="1">
      <c r="A1119" s="158"/>
      <c r="B1119" s="159" t="str">
        <f>A1119&amp;"-"&amp;TEXT(COUNTIF($A$5:A1119,A1119),"000")</f>
        <v>-000</v>
      </c>
      <c r="C1119" s="52"/>
      <c r="D1119" s="27"/>
      <c r="E1119" s="28"/>
      <c r="F1119" s="27"/>
      <c r="G1119" s="27"/>
      <c r="H1119" s="52"/>
      <c r="I1119" s="380" t="str">
        <f>IFERROR(VLOOKUP($F1119,'Liste planification'!$V$2:$W$96,2,FALSE),"")</f>
        <v/>
      </c>
      <c r="J1119" s="27"/>
      <c r="K1119" s="27"/>
      <c r="L1119" s="27"/>
      <c r="M1119" s="52"/>
      <c r="N1119" s="52"/>
      <c r="O1119" s="52"/>
      <c r="P1119" s="52"/>
      <c r="Q1119" s="52"/>
      <c r="R1119" s="52"/>
      <c r="S1119" s="52"/>
      <c r="T1119" s="52"/>
      <c r="U1119" s="52"/>
      <c r="V1119" s="52"/>
      <c r="W1119" s="52"/>
      <c r="X1119" s="52"/>
      <c r="Y1119" s="194"/>
      <c r="Z1119" s="776"/>
      <c r="AA1119" s="190"/>
      <c r="AB1119" s="747">
        <f t="shared" si="68"/>
        <v>0</v>
      </c>
      <c r="AC1119" s="748">
        <f t="shared" si="69"/>
        <v>0</v>
      </c>
      <c r="AD1119" s="187"/>
      <c r="AE1119" s="186"/>
      <c r="AF1119" s="190"/>
      <c r="AG1119" s="747">
        <f t="shared" si="70"/>
        <v>0</v>
      </c>
      <c r="AH1119" s="748">
        <f t="shared" si="71"/>
        <v>0</v>
      </c>
      <c r="AI1119" s="187"/>
      <c r="AJ1119" s="52"/>
      <c r="AK1119" s="156" t="str">
        <f>IFERROR(VLOOKUP($A1119,'Liste planification'!$B$2:$C$105,2,FALSE),"")</f>
        <v/>
      </c>
      <c r="AL1119" s="27"/>
      <c r="AM1119" s="27"/>
      <c r="AN1119" s="769"/>
      <c r="AO1119" s="770"/>
      <c r="AP1119" s="770"/>
      <c r="AQ1119" s="770"/>
      <c r="AR1119" s="770"/>
      <c r="AS1119" s="770"/>
      <c r="AT1119" s="770"/>
      <c r="AU1119" s="770"/>
      <c r="AV1119" s="770"/>
      <c r="AW1119" s="770"/>
      <c r="AX1119" s="770"/>
      <c r="AY1119" s="770"/>
      <c r="AZ1119" s="770"/>
      <c r="BA1119" s="770"/>
      <c r="BB1119" s="770"/>
      <c r="BC1119" s="770"/>
      <c r="BD1119" s="770"/>
      <c r="BE1119" s="770"/>
      <c r="BF1119" s="770"/>
      <c r="BG1119" s="770"/>
      <c r="BH1119" s="770"/>
      <c r="BI1119" s="770"/>
      <c r="BJ1119" s="770"/>
      <c r="BK1119" s="770"/>
      <c r="BL1119" s="770"/>
      <c r="BM1119" s="770"/>
      <c r="BN1119" s="770"/>
      <c r="BO1119" s="770"/>
      <c r="BP1119" s="770"/>
      <c r="BQ1119" s="770"/>
      <c r="BR1119" s="770"/>
      <c r="BS1119" s="770"/>
      <c r="BT1119" s="770"/>
      <c r="BU1119" s="770"/>
      <c r="BV1119" s="770"/>
      <c r="BW1119" s="770"/>
      <c r="BX1119" s="770"/>
      <c r="BY1119" s="770"/>
      <c r="BZ1119" s="770"/>
      <c r="CA1119" s="770"/>
      <c r="CB1119" s="770"/>
      <c r="CC1119" s="770"/>
    </row>
    <row r="1120" spans="1:81" s="64" customFormat="1">
      <c r="A1120" s="158"/>
      <c r="B1120" s="159" t="str">
        <f>A1120&amp;"-"&amp;TEXT(COUNTIF($A$5:A1120,A1120),"000")</f>
        <v>-000</v>
      </c>
      <c r="C1120" s="52"/>
      <c r="D1120" s="27"/>
      <c r="E1120" s="28"/>
      <c r="F1120" s="27"/>
      <c r="G1120" s="27"/>
      <c r="H1120" s="52"/>
      <c r="I1120" s="380" t="str">
        <f>IFERROR(VLOOKUP($F1120,'Liste planification'!$V$2:$W$96,2,FALSE),"")</f>
        <v/>
      </c>
      <c r="J1120" s="27"/>
      <c r="K1120" s="27"/>
      <c r="L1120" s="27"/>
      <c r="M1120" s="52"/>
      <c r="N1120" s="52"/>
      <c r="O1120" s="52"/>
      <c r="P1120" s="52"/>
      <c r="Q1120" s="52"/>
      <c r="R1120" s="52"/>
      <c r="S1120" s="52"/>
      <c r="T1120" s="52"/>
      <c r="U1120" s="52"/>
      <c r="V1120" s="52"/>
      <c r="W1120" s="52"/>
      <c r="X1120" s="52"/>
      <c r="Y1120" s="194"/>
      <c r="Z1120" s="776"/>
      <c r="AA1120" s="190"/>
      <c r="AB1120" s="747">
        <f t="shared" si="68"/>
        <v>0</v>
      </c>
      <c r="AC1120" s="748">
        <f t="shared" si="69"/>
        <v>0</v>
      </c>
      <c r="AD1120" s="187"/>
      <c r="AE1120" s="186"/>
      <c r="AF1120" s="190"/>
      <c r="AG1120" s="747">
        <f t="shared" si="70"/>
        <v>0</v>
      </c>
      <c r="AH1120" s="748">
        <f t="shared" si="71"/>
        <v>0</v>
      </c>
      <c r="AI1120" s="187"/>
      <c r="AJ1120" s="52"/>
      <c r="AK1120" s="156" t="str">
        <f>IFERROR(VLOOKUP($A1120,'Liste planification'!$B$2:$C$105,2,FALSE),"")</f>
        <v/>
      </c>
      <c r="AL1120" s="27"/>
      <c r="AM1120" s="27"/>
      <c r="AN1120" s="769"/>
      <c r="AO1120" s="770"/>
      <c r="AP1120" s="770"/>
      <c r="AQ1120" s="770"/>
      <c r="AR1120" s="770"/>
      <c r="AS1120" s="770"/>
      <c r="AT1120" s="770"/>
      <c r="AU1120" s="770"/>
      <c r="AV1120" s="770"/>
      <c r="AW1120" s="770"/>
      <c r="AX1120" s="770"/>
      <c r="AY1120" s="770"/>
      <c r="AZ1120" s="770"/>
      <c r="BA1120" s="770"/>
      <c r="BB1120" s="770"/>
      <c r="BC1120" s="770"/>
      <c r="BD1120" s="770"/>
      <c r="BE1120" s="770"/>
      <c r="BF1120" s="770"/>
      <c r="BG1120" s="770"/>
      <c r="BH1120" s="770"/>
      <c r="BI1120" s="770"/>
      <c r="BJ1120" s="770"/>
      <c r="BK1120" s="770"/>
      <c r="BL1120" s="770"/>
      <c r="BM1120" s="770"/>
      <c r="BN1120" s="770"/>
      <c r="BO1120" s="770"/>
      <c r="BP1120" s="770"/>
      <c r="BQ1120" s="770"/>
      <c r="BR1120" s="770"/>
      <c r="BS1120" s="770"/>
      <c r="BT1120" s="770"/>
      <c r="BU1120" s="770"/>
      <c r="BV1120" s="770"/>
      <c r="BW1120" s="770"/>
      <c r="BX1120" s="770"/>
      <c r="BY1120" s="770"/>
      <c r="BZ1120" s="770"/>
      <c r="CA1120" s="770"/>
      <c r="CB1120" s="770"/>
      <c r="CC1120" s="770"/>
    </row>
    <row r="1121" spans="1:81" s="64" customFormat="1">
      <c r="A1121" s="158"/>
      <c r="B1121" s="159" t="str">
        <f>A1121&amp;"-"&amp;TEXT(COUNTIF($A$5:A1121,A1121),"000")</f>
        <v>-000</v>
      </c>
      <c r="C1121" s="52"/>
      <c r="D1121" s="27"/>
      <c r="E1121" s="28"/>
      <c r="F1121" s="27"/>
      <c r="G1121" s="27"/>
      <c r="H1121" s="52"/>
      <c r="I1121" s="380" t="str">
        <f>IFERROR(VLOOKUP($F1121,'Liste planification'!$V$2:$W$96,2,FALSE),"")</f>
        <v/>
      </c>
      <c r="J1121" s="27"/>
      <c r="K1121" s="27"/>
      <c r="L1121" s="27"/>
      <c r="M1121" s="52"/>
      <c r="N1121" s="52"/>
      <c r="O1121" s="52"/>
      <c r="P1121" s="52"/>
      <c r="Q1121" s="52"/>
      <c r="R1121" s="52"/>
      <c r="S1121" s="52"/>
      <c r="T1121" s="52"/>
      <c r="U1121" s="52"/>
      <c r="V1121" s="52"/>
      <c r="W1121" s="52"/>
      <c r="X1121" s="52"/>
      <c r="Y1121" s="194"/>
      <c r="Z1121" s="776"/>
      <c r="AA1121" s="190"/>
      <c r="AB1121" s="747">
        <f t="shared" si="68"/>
        <v>0</v>
      </c>
      <c r="AC1121" s="748">
        <f t="shared" si="69"/>
        <v>0</v>
      </c>
      <c r="AD1121" s="187"/>
      <c r="AE1121" s="186"/>
      <c r="AF1121" s="190"/>
      <c r="AG1121" s="747">
        <f t="shared" si="70"/>
        <v>0</v>
      </c>
      <c r="AH1121" s="748">
        <f t="shared" si="71"/>
        <v>0</v>
      </c>
      <c r="AI1121" s="187"/>
      <c r="AJ1121" s="52"/>
      <c r="AK1121" s="156" t="str">
        <f>IFERROR(VLOOKUP($A1121,'Liste planification'!$B$2:$C$105,2,FALSE),"")</f>
        <v/>
      </c>
      <c r="AL1121" s="27"/>
      <c r="AM1121" s="27"/>
      <c r="AN1121" s="769"/>
      <c r="AO1121" s="770"/>
      <c r="AP1121" s="770"/>
      <c r="AQ1121" s="770"/>
      <c r="AR1121" s="770"/>
      <c r="AS1121" s="770"/>
      <c r="AT1121" s="770"/>
      <c r="AU1121" s="770"/>
      <c r="AV1121" s="770"/>
      <c r="AW1121" s="770"/>
      <c r="AX1121" s="770"/>
      <c r="AY1121" s="770"/>
      <c r="AZ1121" s="770"/>
      <c r="BA1121" s="770"/>
      <c r="BB1121" s="770"/>
      <c r="BC1121" s="770"/>
      <c r="BD1121" s="770"/>
      <c r="BE1121" s="770"/>
      <c r="BF1121" s="770"/>
      <c r="BG1121" s="770"/>
      <c r="BH1121" s="770"/>
      <c r="BI1121" s="770"/>
      <c r="BJ1121" s="770"/>
      <c r="BK1121" s="770"/>
      <c r="BL1121" s="770"/>
      <c r="BM1121" s="770"/>
      <c r="BN1121" s="770"/>
      <c r="BO1121" s="770"/>
      <c r="BP1121" s="770"/>
      <c r="BQ1121" s="770"/>
      <c r="BR1121" s="770"/>
      <c r="BS1121" s="770"/>
      <c r="BT1121" s="770"/>
      <c r="BU1121" s="770"/>
      <c r="BV1121" s="770"/>
      <c r="BW1121" s="770"/>
      <c r="BX1121" s="770"/>
      <c r="BY1121" s="770"/>
      <c r="BZ1121" s="770"/>
      <c r="CA1121" s="770"/>
      <c r="CB1121" s="770"/>
      <c r="CC1121" s="770"/>
    </row>
    <row r="1122" spans="1:81" s="64" customFormat="1">
      <c r="A1122" s="158"/>
      <c r="B1122" s="159" t="str">
        <f>A1122&amp;"-"&amp;TEXT(COUNTIF($A$5:A1122,A1122),"000")</f>
        <v>-000</v>
      </c>
      <c r="C1122" s="52"/>
      <c r="D1122" s="27"/>
      <c r="E1122" s="28"/>
      <c r="F1122" s="27"/>
      <c r="G1122" s="27"/>
      <c r="H1122" s="52"/>
      <c r="I1122" s="380" t="str">
        <f>IFERROR(VLOOKUP($F1122,'Liste planification'!$V$2:$W$96,2,FALSE),"")</f>
        <v/>
      </c>
      <c r="J1122" s="27"/>
      <c r="K1122" s="27"/>
      <c r="L1122" s="27"/>
      <c r="M1122" s="52"/>
      <c r="N1122" s="52"/>
      <c r="O1122" s="52"/>
      <c r="P1122" s="52"/>
      <c r="Q1122" s="52"/>
      <c r="R1122" s="52"/>
      <c r="S1122" s="52"/>
      <c r="T1122" s="52"/>
      <c r="U1122" s="52"/>
      <c r="V1122" s="52"/>
      <c r="W1122" s="52"/>
      <c r="X1122" s="52"/>
      <c r="Y1122" s="194"/>
      <c r="Z1122" s="776"/>
      <c r="AA1122" s="190"/>
      <c r="AB1122" s="747">
        <f t="shared" si="68"/>
        <v>0</v>
      </c>
      <c r="AC1122" s="748">
        <f t="shared" si="69"/>
        <v>0</v>
      </c>
      <c r="AD1122" s="187"/>
      <c r="AE1122" s="186"/>
      <c r="AF1122" s="190"/>
      <c r="AG1122" s="747">
        <f t="shared" si="70"/>
        <v>0</v>
      </c>
      <c r="AH1122" s="748">
        <f t="shared" si="71"/>
        <v>0</v>
      </c>
      <c r="AI1122" s="187"/>
      <c r="AJ1122" s="52"/>
      <c r="AK1122" s="156" t="str">
        <f>IFERROR(VLOOKUP($A1122,'Liste planification'!$B$2:$C$105,2,FALSE),"")</f>
        <v/>
      </c>
      <c r="AL1122" s="27"/>
      <c r="AM1122" s="27"/>
      <c r="AN1122" s="769"/>
      <c r="AO1122" s="770"/>
      <c r="AP1122" s="770"/>
      <c r="AQ1122" s="770"/>
      <c r="AR1122" s="770"/>
      <c r="AS1122" s="770"/>
      <c r="AT1122" s="770"/>
      <c r="AU1122" s="770"/>
      <c r="AV1122" s="770"/>
      <c r="AW1122" s="770"/>
      <c r="AX1122" s="770"/>
      <c r="AY1122" s="770"/>
      <c r="AZ1122" s="770"/>
      <c r="BA1122" s="770"/>
      <c r="BB1122" s="770"/>
      <c r="BC1122" s="770"/>
      <c r="BD1122" s="770"/>
      <c r="BE1122" s="770"/>
      <c r="BF1122" s="770"/>
      <c r="BG1122" s="770"/>
      <c r="BH1122" s="770"/>
      <c r="BI1122" s="770"/>
      <c r="BJ1122" s="770"/>
      <c r="BK1122" s="770"/>
      <c r="BL1122" s="770"/>
      <c r="BM1122" s="770"/>
      <c r="BN1122" s="770"/>
      <c r="BO1122" s="770"/>
      <c r="BP1122" s="770"/>
      <c r="BQ1122" s="770"/>
      <c r="BR1122" s="770"/>
      <c r="BS1122" s="770"/>
      <c r="BT1122" s="770"/>
      <c r="BU1122" s="770"/>
      <c r="BV1122" s="770"/>
      <c r="BW1122" s="770"/>
      <c r="BX1122" s="770"/>
      <c r="BY1122" s="770"/>
      <c r="BZ1122" s="770"/>
      <c r="CA1122" s="770"/>
      <c r="CB1122" s="770"/>
      <c r="CC1122" s="770"/>
    </row>
    <row r="1123" spans="1:81" s="64" customFormat="1">
      <c r="A1123" s="158"/>
      <c r="B1123" s="159" t="str">
        <f>A1123&amp;"-"&amp;TEXT(COUNTIF($A$5:A1123,A1123),"000")</f>
        <v>-000</v>
      </c>
      <c r="C1123" s="52"/>
      <c r="D1123" s="27"/>
      <c r="E1123" s="28"/>
      <c r="F1123" s="27"/>
      <c r="G1123" s="27"/>
      <c r="H1123" s="52"/>
      <c r="I1123" s="380" t="str">
        <f>IFERROR(VLOOKUP($F1123,'Liste planification'!$V$2:$W$96,2,FALSE),"")</f>
        <v/>
      </c>
      <c r="J1123" s="27"/>
      <c r="K1123" s="27"/>
      <c r="L1123" s="27"/>
      <c r="M1123" s="52"/>
      <c r="N1123" s="52"/>
      <c r="O1123" s="52"/>
      <c r="P1123" s="52"/>
      <c r="Q1123" s="52"/>
      <c r="R1123" s="52"/>
      <c r="S1123" s="52"/>
      <c r="T1123" s="52"/>
      <c r="U1123" s="52"/>
      <c r="V1123" s="52"/>
      <c r="W1123" s="52"/>
      <c r="X1123" s="52"/>
      <c r="Y1123" s="194"/>
      <c r="Z1123" s="776"/>
      <c r="AA1123" s="190"/>
      <c r="AB1123" s="747">
        <f t="shared" si="68"/>
        <v>0</v>
      </c>
      <c r="AC1123" s="748">
        <f t="shared" si="69"/>
        <v>0</v>
      </c>
      <c r="AD1123" s="187"/>
      <c r="AE1123" s="186"/>
      <c r="AF1123" s="190"/>
      <c r="AG1123" s="747">
        <f t="shared" si="70"/>
        <v>0</v>
      </c>
      <c r="AH1123" s="748">
        <f t="shared" si="71"/>
        <v>0</v>
      </c>
      <c r="AI1123" s="187"/>
      <c r="AJ1123" s="52"/>
      <c r="AK1123" s="156" t="str">
        <f>IFERROR(VLOOKUP($A1123,'Liste planification'!$B$2:$C$105,2,FALSE),"")</f>
        <v/>
      </c>
      <c r="AL1123" s="27"/>
      <c r="AM1123" s="27"/>
      <c r="AN1123" s="769"/>
      <c r="AO1123" s="770"/>
      <c r="AP1123" s="770"/>
      <c r="AQ1123" s="770"/>
      <c r="AR1123" s="770"/>
      <c r="AS1123" s="770"/>
      <c r="AT1123" s="770"/>
      <c r="AU1123" s="770"/>
      <c r="AV1123" s="770"/>
      <c r="AW1123" s="770"/>
      <c r="AX1123" s="770"/>
      <c r="AY1123" s="770"/>
      <c r="AZ1123" s="770"/>
      <c r="BA1123" s="770"/>
      <c r="BB1123" s="770"/>
      <c r="BC1123" s="770"/>
      <c r="BD1123" s="770"/>
      <c r="BE1123" s="770"/>
      <c r="BF1123" s="770"/>
      <c r="BG1123" s="770"/>
      <c r="BH1123" s="770"/>
      <c r="BI1123" s="770"/>
      <c r="BJ1123" s="770"/>
      <c r="BK1123" s="770"/>
      <c r="BL1123" s="770"/>
      <c r="BM1123" s="770"/>
      <c r="BN1123" s="770"/>
      <c r="BO1123" s="770"/>
      <c r="BP1123" s="770"/>
      <c r="BQ1123" s="770"/>
      <c r="BR1123" s="770"/>
      <c r="BS1123" s="770"/>
      <c r="BT1123" s="770"/>
      <c r="BU1123" s="770"/>
      <c r="BV1123" s="770"/>
      <c r="BW1123" s="770"/>
      <c r="BX1123" s="770"/>
      <c r="BY1123" s="770"/>
      <c r="BZ1123" s="770"/>
      <c r="CA1123" s="770"/>
      <c r="CB1123" s="770"/>
      <c r="CC1123" s="770"/>
    </row>
    <row r="1124" spans="1:81" s="64" customFormat="1">
      <c r="A1124" s="158"/>
      <c r="B1124" s="159" t="str">
        <f>A1124&amp;"-"&amp;TEXT(COUNTIF($A$5:A1124,A1124),"000")</f>
        <v>-000</v>
      </c>
      <c r="C1124" s="52"/>
      <c r="D1124" s="27"/>
      <c r="E1124" s="28"/>
      <c r="F1124" s="27"/>
      <c r="G1124" s="27"/>
      <c r="H1124" s="52"/>
      <c r="I1124" s="380" t="str">
        <f>IFERROR(VLOOKUP($F1124,'Liste planification'!$V$2:$W$96,2,FALSE),"")</f>
        <v/>
      </c>
      <c r="J1124" s="27"/>
      <c r="K1124" s="27"/>
      <c r="L1124" s="27"/>
      <c r="M1124" s="52"/>
      <c r="N1124" s="52"/>
      <c r="O1124" s="52"/>
      <c r="P1124" s="52"/>
      <c r="Q1124" s="52"/>
      <c r="R1124" s="52"/>
      <c r="S1124" s="52"/>
      <c r="T1124" s="52"/>
      <c r="U1124" s="52"/>
      <c r="V1124" s="52"/>
      <c r="W1124" s="52"/>
      <c r="X1124" s="52"/>
      <c r="Y1124" s="194"/>
      <c r="Z1124" s="776"/>
      <c r="AA1124" s="190"/>
      <c r="AB1124" s="747">
        <f t="shared" si="68"/>
        <v>0</v>
      </c>
      <c r="AC1124" s="748">
        <f t="shared" si="69"/>
        <v>0</v>
      </c>
      <c r="AD1124" s="187"/>
      <c r="AE1124" s="186"/>
      <c r="AF1124" s="190"/>
      <c r="AG1124" s="747">
        <f t="shared" si="70"/>
        <v>0</v>
      </c>
      <c r="AH1124" s="748">
        <f t="shared" si="71"/>
        <v>0</v>
      </c>
      <c r="AI1124" s="187"/>
      <c r="AJ1124" s="52"/>
      <c r="AK1124" s="156" t="str">
        <f>IFERROR(VLOOKUP($A1124,'Liste planification'!$B$2:$C$105,2,FALSE),"")</f>
        <v/>
      </c>
      <c r="AL1124" s="27"/>
      <c r="AM1124" s="27"/>
      <c r="AN1124" s="769"/>
      <c r="AO1124" s="770"/>
      <c r="AP1124" s="770"/>
      <c r="AQ1124" s="770"/>
      <c r="AR1124" s="770"/>
      <c r="AS1124" s="770"/>
      <c r="AT1124" s="770"/>
      <c r="AU1124" s="770"/>
      <c r="AV1124" s="770"/>
      <c r="AW1124" s="770"/>
      <c r="AX1124" s="770"/>
      <c r="AY1124" s="770"/>
      <c r="AZ1124" s="770"/>
      <c r="BA1124" s="770"/>
      <c r="BB1124" s="770"/>
      <c r="BC1124" s="770"/>
      <c r="BD1124" s="770"/>
      <c r="BE1124" s="770"/>
      <c r="BF1124" s="770"/>
      <c r="BG1124" s="770"/>
      <c r="BH1124" s="770"/>
      <c r="BI1124" s="770"/>
      <c r="BJ1124" s="770"/>
      <c r="BK1124" s="770"/>
      <c r="BL1124" s="770"/>
      <c r="BM1124" s="770"/>
      <c r="BN1124" s="770"/>
      <c r="BO1124" s="770"/>
      <c r="BP1124" s="770"/>
      <c r="BQ1124" s="770"/>
      <c r="BR1124" s="770"/>
      <c r="BS1124" s="770"/>
      <c r="BT1124" s="770"/>
      <c r="BU1124" s="770"/>
      <c r="BV1124" s="770"/>
      <c r="BW1124" s="770"/>
      <c r="BX1124" s="770"/>
      <c r="BY1124" s="770"/>
      <c r="BZ1124" s="770"/>
      <c r="CA1124" s="770"/>
      <c r="CB1124" s="770"/>
      <c r="CC1124" s="770"/>
    </row>
    <row r="1125" spans="1:81" s="64" customFormat="1">
      <c r="A1125" s="158"/>
      <c r="B1125" s="159" t="str">
        <f>A1125&amp;"-"&amp;TEXT(COUNTIF($A$5:A1125,A1125),"000")</f>
        <v>-000</v>
      </c>
      <c r="C1125" s="52"/>
      <c r="D1125" s="27"/>
      <c r="E1125" s="28"/>
      <c r="F1125" s="27"/>
      <c r="G1125" s="27"/>
      <c r="H1125" s="52"/>
      <c r="I1125" s="380" t="str">
        <f>IFERROR(VLOOKUP($F1125,'Liste planification'!$V$2:$W$96,2,FALSE),"")</f>
        <v/>
      </c>
      <c r="J1125" s="27"/>
      <c r="K1125" s="27"/>
      <c r="L1125" s="27"/>
      <c r="M1125" s="52"/>
      <c r="N1125" s="52"/>
      <c r="O1125" s="52"/>
      <c r="P1125" s="52"/>
      <c r="Q1125" s="52"/>
      <c r="R1125" s="52"/>
      <c r="S1125" s="52"/>
      <c r="T1125" s="52"/>
      <c r="U1125" s="52"/>
      <c r="V1125" s="52"/>
      <c r="W1125" s="52"/>
      <c r="X1125" s="52"/>
      <c r="Y1125" s="194"/>
      <c r="Z1125" s="776"/>
      <c r="AA1125" s="190"/>
      <c r="AB1125" s="747">
        <f t="shared" si="68"/>
        <v>0</v>
      </c>
      <c r="AC1125" s="748">
        <f t="shared" si="69"/>
        <v>0</v>
      </c>
      <c r="AD1125" s="187"/>
      <c r="AE1125" s="186"/>
      <c r="AF1125" s="190"/>
      <c r="AG1125" s="747">
        <f t="shared" si="70"/>
        <v>0</v>
      </c>
      <c r="AH1125" s="748">
        <f t="shared" si="71"/>
        <v>0</v>
      </c>
      <c r="AI1125" s="187"/>
      <c r="AJ1125" s="52"/>
      <c r="AK1125" s="156" t="str">
        <f>IFERROR(VLOOKUP($A1125,'Liste planification'!$B$2:$C$105,2,FALSE),"")</f>
        <v/>
      </c>
      <c r="AL1125" s="27"/>
      <c r="AM1125" s="27"/>
      <c r="AN1125" s="769"/>
      <c r="AO1125" s="770"/>
      <c r="AP1125" s="770"/>
      <c r="AQ1125" s="770"/>
      <c r="AR1125" s="770"/>
      <c r="AS1125" s="770"/>
      <c r="AT1125" s="770"/>
      <c r="AU1125" s="770"/>
      <c r="AV1125" s="770"/>
      <c r="AW1125" s="770"/>
      <c r="AX1125" s="770"/>
      <c r="AY1125" s="770"/>
      <c r="AZ1125" s="770"/>
      <c r="BA1125" s="770"/>
      <c r="BB1125" s="770"/>
      <c r="BC1125" s="770"/>
      <c r="BD1125" s="770"/>
      <c r="BE1125" s="770"/>
      <c r="BF1125" s="770"/>
      <c r="BG1125" s="770"/>
      <c r="BH1125" s="770"/>
      <c r="BI1125" s="770"/>
      <c r="BJ1125" s="770"/>
      <c r="BK1125" s="770"/>
      <c r="BL1125" s="770"/>
      <c r="BM1125" s="770"/>
      <c r="BN1125" s="770"/>
      <c r="BO1125" s="770"/>
      <c r="BP1125" s="770"/>
      <c r="BQ1125" s="770"/>
      <c r="BR1125" s="770"/>
      <c r="BS1125" s="770"/>
      <c r="BT1125" s="770"/>
      <c r="BU1125" s="770"/>
      <c r="BV1125" s="770"/>
      <c r="BW1125" s="770"/>
      <c r="BX1125" s="770"/>
      <c r="BY1125" s="770"/>
      <c r="BZ1125" s="770"/>
      <c r="CA1125" s="770"/>
      <c r="CB1125" s="770"/>
      <c r="CC1125" s="770"/>
    </row>
    <row r="1126" spans="1:81" s="64" customFormat="1">
      <c r="A1126" s="158"/>
      <c r="B1126" s="159" t="str">
        <f>A1126&amp;"-"&amp;TEXT(COUNTIF($A$5:A1126,A1126),"000")</f>
        <v>-000</v>
      </c>
      <c r="C1126" s="52"/>
      <c r="D1126" s="27"/>
      <c r="E1126" s="28"/>
      <c r="F1126" s="27"/>
      <c r="G1126" s="27"/>
      <c r="H1126" s="52"/>
      <c r="I1126" s="380" t="str">
        <f>IFERROR(VLOOKUP($F1126,'Liste planification'!$V$2:$W$96,2,FALSE),"")</f>
        <v/>
      </c>
      <c r="J1126" s="27"/>
      <c r="K1126" s="27"/>
      <c r="L1126" s="27"/>
      <c r="M1126" s="52"/>
      <c r="N1126" s="52"/>
      <c r="O1126" s="52"/>
      <c r="P1126" s="52"/>
      <c r="Q1126" s="52"/>
      <c r="R1126" s="52"/>
      <c r="S1126" s="52"/>
      <c r="T1126" s="52"/>
      <c r="U1126" s="52"/>
      <c r="V1126" s="52"/>
      <c r="W1126" s="52"/>
      <c r="X1126" s="52"/>
      <c r="Y1126" s="194"/>
      <c r="Z1126" s="776"/>
      <c r="AA1126" s="190"/>
      <c r="AB1126" s="747">
        <f t="shared" si="68"/>
        <v>0</v>
      </c>
      <c r="AC1126" s="748">
        <f t="shared" si="69"/>
        <v>0</v>
      </c>
      <c r="AD1126" s="187"/>
      <c r="AE1126" s="186"/>
      <c r="AF1126" s="190"/>
      <c r="AG1126" s="747">
        <f t="shared" si="70"/>
        <v>0</v>
      </c>
      <c r="AH1126" s="748">
        <f t="shared" si="71"/>
        <v>0</v>
      </c>
      <c r="AI1126" s="187"/>
      <c r="AJ1126" s="52"/>
      <c r="AK1126" s="156" t="str">
        <f>IFERROR(VLOOKUP($A1126,'Liste planification'!$B$2:$C$105,2,FALSE),"")</f>
        <v/>
      </c>
      <c r="AL1126" s="27"/>
      <c r="AM1126" s="27"/>
      <c r="AN1126" s="769"/>
      <c r="AO1126" s="770"/>
      <c r="AP1126" s="770"/>
      <c r="AQ1126" s="770"/>
      <c r="AR1126" s="770"/>
      <c r="AS1126" s="770"/>
      <c r="AT1126" s="770"/>
      <c r="AU1126" s="770"/>
      <c r="AV1126" s="770"/>
      <c r="AW1126" s="770"/>
      <c r="AX1126" s="770"/>
      <c r="AY1126" s="770"/>
      <c r="AZ1126" s="770"/>
      <c r="BA1126" s="770"/>
      <c r="BB1126" s="770"/>
      <c r="BC1126" s="770"/>
      <c r="BD1126" s="770"/>
      <c r="BE1126" s="770"/>
      <c r="BF1126" s="770"/>
      <c r="BG1126" s="770"/>
      <c r="BH1126" s="770"/>
      <c r="BI1126" s="770"/>
      <c r="BJ1126" s="770"/>
      <c r="BK1126" s="770"/>
      <c r="BL1126" s="770"/>
      <c r="BM1126" s="770"/>
      <c r="BN1126" s="770"/>
      <c r="BO1126" s="770"/>
      <c r="BP1126" s="770"/>
      <c r="BQ1126" s="770"/>
      <c r="BR1126" s="770"/>
      <c r="BS1126" s="770"/>
      <c r="BT1126" s="770"/>
      <c r="BU1126" s="770"/>
      <c r="BV1126" s="770"/>
      <c r="BW1126" s="770"/>
      <c r="BX1126" s="770"/>
      <c r="BY1126" s="770"/>
      <c r="BZ1126" s="770"/>
      <c r="CA1126" s="770"/>
      <c r="CB1126" s="770"/>
      <c r="CC1126" s="770"/>
    </row>
    <row r="1127" spans="1:81" s="64" customFormat="1">
      <c r="A1127" s="158"/>
      <c r="B1127" s="159" t="str">
        <f>A1127&amp;"-"&amp;TEXT(COUNTIF($A$5:A1127,A1127),"000")</f>
        <v>-000</v>
      </c>
      <c r="C1127" s="52"/>
      <c r="D1127" s="27"/>
      <c r="E1127" s="28"/>
      <c r="F1127" s="27"/>
      <c r="G1127" s="27"/>
      <c r="H1127" s="52"/>
      <c r="I1127" s="380" t="str">
        <f>IFERROR(VLOOKUP($F1127,'Liste planification'!$V$2:$W$96,2,FALSE),"")</f>
        <v/>
      </c>
      <c r="J1127" s="27"/>
      <c r="K1127" s="27"/>
      <c r="L1127" s="27"/>
      <c r="M1127" s="52"/>
      <c r="N1127" s="52"/>
      <c r="O1127" s="52"/>
      <c r="P1127" s="52"/>
      <c r="Q1127" s="52"/>
      <c r="R1127" s="52"/>
      <c r="S1127" s="52"/>
      <c r="T1127" s="52"/>
      <c r="U1127" s="52"/>
      <c r="V1127" s="52"/>
      <c r="W1127" s="52"/>
      <c r="X1127" s="52"/>
      <c r="Y1127" s="194"/>
      <c r="Z1127" s="776"/>
      <c r="AA1127" s="190"/>
      <c r="AB1127" s="747">
        <f t="shared" si="68"/>
        <v>0</v>
      </c>
      <c r="AC1127" s="748">
        <f t="shared" si="69"/>
        <v>0</v>
      </c>
      <c r="AD1127" s="187"/>
      <c r="AE1127" s="186"/>
      <c r="AF1127" s="190"/>
      <c r="AG1127" s="747">
        <f t="shared" si="70"/>
        <v>0</v>
      </c>
      <c r="AH1127" s="748">
        <f t="shared" si="71"/>
        <v>0</v>
      </c>
      <c r="AI1127" s="187"/>
      <c r="AJ1127" s="52"/>
      <c r="AK1127" s="156" t="str">
        <f>IFERROR(VLOOKUP($A1127,'Liste planification'!$B$2:$C$105,2,FALSE),"")</f>
        <v/>
      </c>
      <c r="AL1127" s="27"/>
      <c r="AM1127" s="27"/>
      <c r="AN1127" s="769"/>
      <c r="AO1127" s="770"/>
      <c r="AP1127" s="770"/>
      <c r="AQ1127" s="770"/>
      <c r="AR1127" s="770"/>
      <c r="AS1127" s="770"/>
      <c r="AT1127" s="770"/>
      <c r="AU1127" s="770"/>
      <c r="AV1127" s="770"/>
      <c r="AW1127" s="770"/>
      <c r="AX1127" s="770"/>
      <c r="AY1127" s="770"/>
      <c r="AZ1127" s="770"/>
      <c r="BA1127" s="770"/>
      <c r="BB1127" s="770"/>
      <c r="BC1127" s="770"/>
      <c r="BD1127" s="770"/>
      <c r="BE1127" s="770"/>
      <c r="BF1127" s="770"/>
      <c r="BG1127" s="770"/>
      <c r="BH1127" s="770"/>
      <c r="BI1127" s="770"/>
      <c r="BJ1127" s="770"/>
      <c r="BK1127" s="770"/>
      <c r="BL1127" s="770"/>
      <c r="BM1127" s="770"/>
      <c r="BN1127" s="770"/>
      <c r="BO1127" s="770"/>
      <c r="BP1127" s="770"/>
      <c r="BQ1127" s="770"/>
      <c r="BR1127" s="770"/>
      <c r="BS1127" s="770"/>
      <c r="BT1127" s="770"/>
      <c r="BU1127" s="770"/>
      <c r="BV1127" s="770"/>
      <c r="BW1127" s="770"/>
      <c r="BX1127" s="770"/>
      <c r="BY1127" s="770"/>
      <c r="BZ1127" s="770"/>
      <c r="CA1127" s="770"/>
      <c r="CB1127" s="770"/>
      <c r="CC1127" s="770"/>
    </row>
    <row r="1128" spans="1:81" s="64" customFormat="1">
      <c r="A1128" s="158"/>
      <c r="B1128" s="159" t="str">
        <f>A1128&amp;"-"&amp;TEXT(COUNTIF($A$5:A1128,A1128),"000")</f>
        <v>-000</v>
      </c>
      <c r="C1128" s="52"/>
      <c r="D1128" s="27"/>
      <c r="E1128" s="28"/>
      <c r="F1128" s="27"/>
      <c r="G1128" s="27"/>
      <c r="H1128" s="52"/>
      <c r="I1128" s="380" t="str">
        <f>IFERROR(VLOOKUP($F1128,'Liste planification'!$V$2:$W$96,2,FALSE),"")</f>
        <v/>
      </c>
      <c r="J1128" s="27"/>
      <c r="K1128" s="27"/>
      <c r="L1128" s="27"/>
      <c r="M1128" s="52"/>
      <c r="N1128" s="52"/>
      <c r="O1128" s="52"/>
      <c r="P1128" s="52"/>
      <c r="Q1128" s="52"/>
      <c r="R1128" s="52"/>
      <c r="S1128" s="52"/>
      <c r="T1128" s="52"/>
      <c r="U1128" s="52"/>
      <c r="V1128" s="52"/>
      <c r="W1128" s="52"/>
      <c r="X1128" s="52"/>
      <c r="Y1128" s="194"/>
      <c r="Z1128" s="776"/>
      <c r="AA1128" s="190"/>
      <c r="AB1128" s="747">
        <f t="shared" si="68"/>
        <v>0</v>
      </c>
      <c r="AC1128" s="748">
        <f t="shared" si="69"/>
        <v>0</v>
      </c>
      <c r="AD1128" s="187"/>
      <c r="AE1128" s="186"/>
      <c r="AF1128" s="190"/>
      <c r="AG1128" s="747">
        <f t="shared" si="70"/>
        <v>0</v>
      </c>
      <c r="AH1128" s="748">
        <f t="shared" si="71"/>
        <v>0</v>
      </c>
      <c r="AI1128" s="187"/>
      <c r="AJ1128" s="52"/>
      <c r="AK1128" s="156" t="str">
        <f>IFERROR(VLOOKUP($A1128,'Liste planification'!$B$2:$C$105,2,FALSE),"")</f>
        <v/>
      </c>
      <c r="AL1128" s="27"/>
      <c r="AM1128" s="27"/>
      <c r="AN1128" s="769"/>
      <c r="AO1128" s="770"/>
      <c r="AP1128" s="770"/>
      <c r="AQ1128" s="770"/>
      <c r="AR1128" s="770"/>
      <c r="AS1128" s="770"/>
      <c r="AT1128" s="770"/>
      <c r="AU1128" s="770"/>
      <c r="AV1128" s="770"/>
      <c r="AW1128" s="770"/>
      <c r="AX1128" s="770"/>
      <c r="AY1128" s="770"/>
      <c r="AZ1128" s="770"/>
      <c r="BA1128" s="770"/>
      <c r="BB1128" s="770"/>
      <c r="BC1128" s="770"/>
      <c r="BD1128" s="770"/>
      <c r="BE1128" s="770"/>
      <c r="BF1128" s="770"/>
      <c r="BG1128" s="770"/>
      <c r="BH1128" s="770"/>
      <c r="BI1128" s="770"/>
      <c r="BJ1128" s="770"/>
      <c r="BK1128" s="770"/>
      <c r="BL1128" s="770"/>
      <c r="BM1128" s="770"/>
      <c r="BN1128" s="770"/>
      <c r="BO1128" s="770"/>
      <c r="BP1128" s="770"/>
      <c r="BQ1128" s="770"/>
      <c r="BR1128" s="770"/>
      <c r="BS1128" s="770"/>
      <c r="BT1128" s="770"/>
      <c r="BU1128" s="770"/>
      <c r="BV1128" s="770"/>
      <c r="BW1128" s="770"/>
      <c r="BX1128" s="770"/>
      <c r="BY1128" s="770"/>
      <c r="BZ1128" s="770"/>
      <c r="CA1128" s="770"/>
      <c r="CB1128" s="770"/>
      <c r="CC1128" s="770"/>
    </row>
    <row r="1129" spans="1:81" s="64" customFormat="1">
      <c r="A1129" s="158"/>
      <c r="B1129" s="159" t="str">
        <f>A1129&amp;"-"&amp;TEXT(COUNTIF($A$5:A1129,A1129),"000")</f>
        <v>-000</v>
      </c>
      <c r="C1129" s="52"/>
      <c r="D1129" s="27"/>
      <c r="E1129" s="28"/>
      <c r="F1129" s="27"/>
      <c r="G1129" s="27"/>
      <c r="H1129" s="52"/>
      <c r="I1129" s="380" t="str">
        <f>IFERROR(VLOOKUP($F1129,'Liste planification'!$V$2:$W$96,2,FALSE),"")</f>
        <v/>
      </c>
      <c r="J1129" s="27"/>
      <c r="K1129" s="27"/>
      <c r="L1129" s="27"/>
      <c r="M1129" s="52"/>
      <c r="N1129" s="52"/>
      <c r="O1129" s="52"/>
      <c r="P1129" s="52"/>
      <c r="Q1129" s="52"/>
      <c r="R1129" s="52"/>
      <c r="S1129" s="52"/>
      <c r="T1129" s="52"/>
      <c r="U1129" s="52"/>
      <c r="V1129" s="52"/>
      <c r="W1129" s="52"/>
      <c r="X1129" s="52"/>
      <c r="Y1129" s="194"/>
      <c r="Z1129" s="776"/>
      <c r="AA1129" s="190"/>
      <c r="AB1129" s="747">
        <f t="shared" si="68"/>
        <v>0</v>
      </c>
      <c r="AC1129" s="748">
        <f t="shared" si="69"/>
        <v>0</v>
      </c>
      <c r="AD1129" s="187"/>
      <c r="AE1129" s="186"/>
      <c r="AF1129" s="190"/>
      <c r="AG1129" s="747">
        <f t="shared" si="70"/>
        <v>0</v>
      </c>
      <c r="AH1129" s="748">
        <f t="shared" si="71"/>
        <v>0</v>
      </c>
      <c r="AI1129" s="187"/>
      <c r="AJ1129" s="52"/>
      <c r="AK1129" s="156" t="str">
        <f>IFERROR(VLOOKUP($A1129,'Liste planification'!$B$2:$C$105,2,FALSE),"")</f>
        <v/>
      </c>
      <c r="AL1129" s="27"/>
      <c r="AM1129" s="27"/>
      <c r="AN1129" s="769"/>
      <c r="AO1129" s="770"/>
      <c r="AP1129" s="770"/>
      <c r="AQ1129" s="770"/>
      <c r="AR1129" s="770"/>
      <c r="AS1129" s="770"/>
      <c r="AT1129" s="770"/>
      <c r="AU1129" s="770"/>
      <c r="AV1129" s="770"/>
      <c r="AW1129" s="770"/>
      <c r="AX1129" s="770"/>
      <c r="AY1129" s="770"/>
      <c r="AZ1129" s="770"/>
      <c r="BA1129" s="770"/>
      <c r="BB1129" s="770"/>
      <c r="BC1129" s="770"/>
      <c r="BD1129" s="770"/>
      <c r="BE1129" s="770"/>
      <c r="BF1129" s="770"/>
      <c r="BG1129" s="770"/>
      <c r="BH1129" s="770"/>
      <c r="BI1129" s="770"/>
      <c r="BJ1129" s="770"/>
      <c r="BK1129" s="770"/>
      <c r="BL1129" s="770"/>
      <c r="BM1129" s="770"/>
      <c r="BN1129" s="770"/>
      <c r="BO1129" s="770"/>
      <c r="BP1129" s="770"/>
      <c r="BQ1129" s="770"/>
      <c r="BR1129" s="770"/>
      <c r="BS1129" s="770"/>
      <c r="BT1129" s="770"/>
      <c r="BU1129" s="770"/>
      <c r="BV1129" s="770"/>
      <c r="BW1129" s="770"/>
      <c r="BX1129" s="770"/>
      <c r="BY1129" s="770"/>
      <c r="BZ1129" s="770"/>
      <c r="CA1129" s="770"/>
      <c r="CB1129" s="770"/>
      <c r="CC1129" s="770"/>
    </row>
    <row r="1130" spans="1:81" s="64" customFormat="1">
      <c r="A1130" s="158"/>
      <c r="B1130" s="159" t="str">
        <f>A1130&amp;"-"&amp;TEXT(COUNTIF($A$5:A1130,A1130),"000")</f>
        <v>-000</v>
      </c>
      <c r="C1130" s="52"/>
      <c r="D1130" s="27"/>
      <c r="E1130" s="28"/>
      <c r="F1130" s="27"/>
      <c r="G1130" s="27"/>
      <c r="H1130" s="52"/>
      <c r="I1130" s="380" t="str">
        <f>IFERROR(VLOOKUP($F1130,'Liste planification'!$V$2:$W$96,2,FALSE),"")</f>
        <v/>
      </c>
      <c r="J1130" s="27"/>
      <c r="K1130" s="27"/>
      <c r="L1130" s="27"/>
      <c r="M1130" s="52"/>
      <c r="N1130" s="52"/>
      <c r="O1130" s="52"/>
      <c r="P1130" s="52"/>
      <c r="Q1130" s="52"/>
      <c r="R1130" s="52"/>
      <c r="S1130" s="52"/>
      <c r="T1130" s="52"/>
      <c r="U1130" s="52"/>
      <c r="V1130" s="52"/>
      <c r="W1130" s="52"/>
      <c r="X1130" s="52"/>
      <c r="Y1130" s="194"/>
      <c r="Z1130" s="776"/>
      <c r="AA1130" s="190"/>
      <c r="AB1130" s="747">
        <f t="shared" si="68"/>
        <v>0</v>
      </c>
      <c r="AC1130" s="748">
        <f t="shared" si="69"/>
        <v>0</v>
      </c>
      <c r="AD1130" s="187"/>
      <c r="AE1130" s="186"/>
      <c r="AF1130" s="190"/>
      <c r="AG1130" s="747">
        <f t="shared" si="70"/>
        <v>0</v>
      </c>
      <c r="AH1130" s="748">
        <f t="shared" si="71"/>
        <v>0</v>
      </c>
      <c r="AI1130" s="187"/>
      <c r="AJ1130" s="52"/>
      <c r="AK1130" s="156" t="str">
        <f>IFERROR(VLOOKUP($A1130,'Liste planification'!$B$2:$C$105,2,FALSE),"")</f>
        <v/>
      </c>
      <c r="AL1130" s="27"/>
      <c r="AM1130" s="27"/>
      <c r="AN1130" s="769"/>
      <c r="AO1130" s="770"/>
      <c r="AP1130" s="770"/>
      <c r="AQ1130" s="770"/>
      <c r="AR1130" s="770"/>
      <c r="AS1130" s="770"/>
      <c r="AT1130" s="770"/>
      <c r="AU1130" s="770"/>
      <c r="AV1130" s="770"/>
      <c r="AW1130" s="770"/>
      <c r="AX1130" s="770"/>
      <c r="AY1130" s="770"/>
      <c r="AZ1130" s="770"/>
      <c r="BA1130" s="770"/>
      <c r="BB1130" s="770"/>
      <c r="BC1130" s="770"/>
      <c r="BD1130" s="770"/>
      <c r="BE1130" s="770"/>
      <c r="BF1130" s="770"/>
      <c r="BG1130" s="770"/>
      <c r="BH1130" s="770"/>
      <c r="BI1130" s="770"/>
      <c r="BJ1130" s="770"/>
      <c r="BK1130" s="770"/>
      <c r="BL1130" s="770"/>
      <c r="BM1130" s="770"/>
      <c r="BN1130" s="770"/>
      <c r="BO1130" s="770"/>
      <c r="BP1130" s="770"/>
      <c r="BQ1130" s="770"/>
      <c r="BR1130" s="770"/>
      <c r="BS1130" s="770"/>
      <c r="BT1130" s="770"/>
      <c r="BU1130" s="770"/>
      <c r="BV1130" s="770"/>
      <c r="BW1130" s="770"/>
      <c r="BX1130" s="770"/>
      <c r="BY1130" s="770"/>
      <c r="BZ1130" s="770"/>
      <c r="CA1130" s="770"/>
      <c r="CB1130" s="770"/>
      <c r="CC1130" s="770"/>
    </row>
    <row r="1131" spans="1:81" s="64" customFormat="1">
      <c r="A1131" s="158"/>
      <c r="B1131" s="159" t="str">
        <f>A1131&amp;"-"&amp;TEXT(COUNTIF($A$5:A1131,A1131),"000")</f>
        <v>-000</v>
      </c>
      <c r="C1131" s="52"/>
      <c r="D1131" s="27"/>
      <c r="E1131" s="28"/>
      <c r="F1131" s="27"/>
      <c r="G1131" s="27"/>
      <c r="H1131" s="52"/>
      <c r="I1131" s="380" t="str">
        <f>IFERROR(VLOOKUP($F1131,'Liste planification'!$V$2:$W$96,2,FALSE),"")</f>
        <v/>
      </c>
      <c r="J1131" s="27"/>
      <c r="K1131" s="27"/>
      <c r="L1131" s="27"/>
      <c r="M1131" s="52"/>
      <c r="N1131" s="52"/>
      <c r="O1131" s="52"/>
      <c r="P1131" s="52"/>
      <c r="Q1131" s="52"/>
      <c r="R1131" s="52"/>
      <c r="S1131" s="52"/>
      <c r="T1131" s="52"/>
      <c r="U1131" s="52"/>
      <c r="V1131" s="52"/>
      <c r="W1131" s="52"/>
      <c r="X1131" s="52"/>
      <c r="Y1131" s="194"/>
      <c r="Z1131" s="776"/>
      <c r="AA1131" s="190"/>
      <c r="AB1131" s="747">
        <f t="shared" si="68"/>
        <v>0</v>
      </c>
      <c r="AC1131" s="748">
        <f t="shared" si="69"/>
        <v>0</v>
      </c>
      <c r="AD1131" s="187"/>
      <c r="AE1131" s="186"/>
      <c r="AF1131" s="190"/>
      <c r="AG1131" s="747">
        <f t="shared" si="70"/>
        <v>0</v>
      </c>
      <c r="AH1131" s="748">
        <f t="shared" si="71"/>
        <v>0</v>
      </c>
      <c r="AI1131" s="187"/>
      <c r="AJ1131" s="52"/>
      <c r="AK1131" s="156" t="str">
        <f>IFERROR(VLOOKUP($A1131,'Liste planification'!$B$2:$C$105,2,FALSE),"")</f>
        <v/>
      </c>
      <c r="AL1131" s="27"/>
      <c r="AM1131" s="27"/>
      <c r="AN1131" s="769"/>
      <c r="AO1131" s="770"/>
      <c r="AP1131" s="770"/>
      <c r="AQ1131" s="770"/>
      <c r="AR1131" s="770"/>
      <c r="AS1131" s="770"/>
      <c r="AT1131" s="770"/>
      <c r="AU1131" s="770"/>
      <c r="AV1131" s="770"/>
      <c r="AW1131" s="770"/>
      <c r="AX1131" s="770"/>
      <c r="AY1131" s="770"/>
      <c r="AZ1131" s="770"/>
      <c r="BA1131" s="770"/>
      <c r="BB1131" s="770"/>
      <c r="BC1131" s="770"/>
      <c r="BD1131" s="770"/>
      <c r="BE1131" s="770"/>
      <c r="BF1131" s="770"/>
      <c r="BG1131" s="770"/>
      <c r="BH1131" s="770"/>
      <c r="BI1131" s="770"/>
      <c r="BJ1131" s="770"/>
      <c r="BK1131" s="770"/>
      <c r="BL1131" s="770"/>
      <c r="BM1131" s="770"/>
      <c r="BN1131" s="770"/>
      <c r="BO1131" s="770"/>
      <c r="BP1131" s="770"/>
      <c r="BQ1131" s="770"/>
      <c r="BR1131" s="770"/>
      <c r="BS1131" s="770"/>
      <c r="BT1131" s="770"/>
      <c r="BU1131" s="770"/>
      <c r="BV1131" s="770"/>
      <c r="BW1131" s="770"/>
      <c r="BX1131" s="770"/>
      <c r="BY1131" s="770"/>
      <c r="BZ1131" s="770"/>
      <c r="CA1131" s="770"/>
      <c r="CB1131" s="770"/>
      <c r="CC1131" s="770"/>
    </row>
    <row r="1132" spans="1:81" s="64" customFormat="1">
      <c r="A1132" s="158"/>
      <c r="B1132" s="159" t="str">
        <f>A1132&amp;"-"&amp;TEXT(COUNTIF($A$5:A1132,A1132),"000")</f>
        <v>-000</v>
      </c>
      <c r="C1132" s="52"/>
      <c r="D1132" s="27"/>
      <c r="E1132" s="28"/>
      <c r="F1132" s="27"/>
      <c r="G1132" s="27"/>
      <c r="H1132" s="52"/>
      <c r="I1132" s="380" t="str">
        <f>IFERROR(VLOOKUP($F1132,'Liste planification'!$V$2:$W$96,2,FALSE),"")</f>
        <v/>
      </c>
      <c r="J1132" s="27"/>
      <c r="K1132" s="27"/>
      <c r="L1132" s="27"/>
      <c r="M1132" s="52"/>
      <c r="N1132" s="52"/>
      <c r="O1132" s="52"/>
      <c r="P1132" s="52"/>
      <c r="Q1132" s="52"/>
      <c r="R1132" s="52"/>
      <c r="S1132" s="52"/>
      <c r="T1132" s="52"/>
      <c r="U1132" s="52"/>
      <c r="V1132" s="52"/>
      <c r="W1132" s="52"/>
      <c r="X1132" s="52"/>
      <c r="Y1132" s="194"/>
      <c r="Z1132" s="776"/>
      <c r="AA1132" s="190"/>
      <c r="AB1132" s="747">
        <f t="shared" si="68"/>
        <v>0</v>
      </c>
      <c r="AC1132" s="748">
        <f t="shared" si="69"/>
        <v>0</v>
      </c>
      <c r="AD1132" s="187"/>
      <c r="AE1132" s="186"/>
      <c r="AF1132" s="190"/>
      <c r="AG1132" s="747">
        <f t="shared" si="70"/>
        <v>0</v>
      </c>
      <c r="AH1132" s="748">
        <f t="shared" si="71"/>
        <v>0</v>
      </c>
      <c r="AI1132" s="187"/>
      <c r="AJ1132" s="52"/>
      <c r="AK1132" s="156" t="str">
        <f>IFERROR(VLOOKUP($A1132,'Liste planification'!$B$2:$C$105,2,FALSE),"")</f>
        <v/>
      </c>
      <c r="AL1132" s="27"/>
      <c r="AM1132" s="27"/>
      <c r="AN1132" s="769"/>
      <c r="AO1132" s="770"/>
      <c r="AP1132" s="770"/>
      <c r="AQ1132" s="770"/>
      <c r="AR1132" s="770"/>
      <c r="AS1132" s="770"/>
      <c r="AT1132" s="770"/>
      <c r="AU1132" s="770"/>
      <c r="AV1132" s="770"/>
      <c r="AW1132" s="770"/>
      <c r="AX1132" s="770"/>
      <c r="AY1132" s="770"/>
      <c r="AZ1132" s="770"/>
      <c r="BA1132" s="770"/>
      <c r="BB1132" s="770"/>
      <c r="BC1132" s="770"/>
      <c r="BD1132" s="770"/>
      <c r="BE1132" s="770"/>
      <c r="BF1132" s="770"/>
      <c r="BG1132" s="770"/>
      <c r="BH1132" s="770"/>
      <c r="BI1132" s="770"/>
      <c r="BJ1132" s="770"/>
      <c r="BK1132" s="770"/>
      <c r="BL1132" s="770"/>
      <c r="BM1132" s="770"/>
      <c r="BN1132" s="770"/>
      <c r="BO1132" s="770"/>
      <c r="BP1132" s="770"/>
      <c r="BQ1132" s="770"/>
      <c r="BR1132" s="770"/>
      <c r="BS1132" s="770"/>
      <c r="BT1132" s="770"/>
      <c r="BU1132" s="770"/>
      <c r="BV1132" s="770"/>
      <c r="BW1132" s="770"/>
      <c r="BX1132" s="770"/>
      <c r="BY1132" s="770"/>
      <c r="BZ1132" s="770"/>
      <c r="CA1132" s="770"/>
      <c r="CB1132" s="770"/>
      <c r="CC1132" s="770"/>
    </row>
    <row r="1133" spans="1:81" s="64" customFormat="1">
      <c r="A1133" s="158"/>
      <c r="B1133" s="159" t="str">
        <f>A1133&amp;"-"&amp;TEXT(COUNTIF($A$5:A1133,A1133),"000")</f>
        <v>-000</v>
      </c>
      <c r="C1133" s="52"/>
      <c r="D1133" s="27"/>
      <c r="E1133" s="28"/>
      <c r="F1133" s="27"/>
      <c r="G1133" s="27"/>
      <c r="H1133" s="52"/>
      <c r="I1133" s="380" t="str">
        <f>IFERROR(VLOOKUP($F1133,'Liste planification'!$V$2:$W$96,2,FALSE),"")</f>
        <v/>
      </c>
      <c r="J1133" s="27"/>
      <c r="K1133" s="27"/>
      <c r="L1133" s="27"/>
      <c r="M1133" s="52"/>
      <c r="N1133" s="52"/>
      <c r="O1133" s="52"/>
      <c r="P1133" s="52"/>
      <c r="Q1133" s="52"/>
      <c r="R1133" s="52"/>
      <c r="S1133" s="52"/>
      <c r="T1133" s="52"/>
      <c r="U1133" s="52"/>
      <c r="V1133" s="52"/>
      <c r="W1133" s="52"/>
      <c r="X1133" s="52"/>
      <c r="Y1133" s="194"/>
      <c r="Z1133" s="776"/>
      <c r="AA1133" s="190"/>
      <c r="AB1133" s="747">
        <f t="shared" si="68"/>
        <v>0</v>
      </c>
      <c r="AC1133" s="748">
        <f t="shared" si="69"/>
        <v>0</v>
      </c>
      <c r="AD1133" s="187"/>
      <c r="AE1133" s="186"/>
      <c r="AF1133" s="190"/>
      <c r="AG1133" s="747">
        <f t="shared" si="70"/>
        <v>0</v>
      </c>
      <c r="AH1133" s="748">
        <f t="shared" si="71"/>
        <v>0</v>
      </c>
      <c r="AI1133" s="187"/>
      <c r="AJ1133" s="52"/>
      <c r="AK1133" s="156" t="str">
        <f>IFERROR(VLOOKUP($A1133,'Liste planification'!$B$2:$C$105,2,FALSE),"")</f>
        <v/>
      </c>
      <c r="AL1133" s="27"/>
      <c r="AM1133" s="27"/>
      <c r="AN1133" s="769"/>
      <c r="AO1133" s="770"/>
      <c r="AP1133" s="770"/>
      <c r="AQ1133" s="770"/>
      <c r="AR1133" s="770"/>
      <c r="AS1133" s="770"/>
      <c r="AT1133" s="770"/>
      <c r="AU1133" s="770"/>
      <c r="AV1133" s="770"/>
      <c r="AW1133" s="770"/>
      <c r="AX1133" s="770"/>
      <c r="AY1133" s="770"/>
      <c r="AZ1133" s="770"/>
      <c r="BA1133" s="770"/>
      <c r="BB1133" s="770"/>
      <c r="BC1133" s="770"/>
      <c r="BD1133" s="770"/>
      <c r="BE1133" s="770"/>
      <c r="BF1133" s="770"/>
      <c r="BG1133" s="770"/>
      <c r="BH1133" s="770"/>
      <c r="BI1133" s="770"/>
      <c r="BJ1133" s="770"/>
      <c r="BK1133" s="770"/>
      <c r="BL1133" s="770"/>
      <c r="BM1133" s="770"/>
      <c r="BN1133" s="770"/>
      <c r="BO1133" s="770"/>
      <c r="BP1133" s="770"/>
      <c r="BQ1133" s="770"/>
      <c r="BR1133" s="770"/>
      <c r="BS1133" s="770"/>
      <c r="BT1133" s="770"/>
      <c r="BU1133" s="770"/>
      <c r="BV1133" s="770"/>
      <c r="BW1133" s="770"/>
      <c r="BX1133" s="770"/>
      <c r="BY1133" s="770"/>
      <c r="BZ1133" s="770"/>
      <c r="CA1133" s="770"/>
      <c r="CB1133" s="770"/>
      <c r="CC1133" s="770"/>
    </row>
    <row r="1134" spans="1:81" s="64" customFormat="1">
      <c r="A1134" s="158"/>
      <c r="B1134" s="159" t="str">
        <f>A1134&amp;"-"&amp;TEXT(COUNTIF($A$5:A1134,A1134),"000")</f>
        <v>-000</v>
      </c>
      <c r="C1134" s="52"/>
      <c r="D1134" s="27"/>
      <c r="E1134" s="28"/>
      <c r="F1134" s="27"/>
      <c r="G1134" s="27"/>
      <c r="H1134" s="52"/>
      <c r="I1134" s="380" t="str">
        <f>IFERROR(VLOOKUP($F1134,'Liste planification'!$V$2:$W$96,2,FALSE),"")</f>
        <v/>
      </c>
      <c r="J1134" s="27"/>
      <c r="K1134" s="27"/>
      <c r="L1134" s="27"/>
      <c r="M1134" s="52"/>
      <c r="N1134" s="52"/>
      <c r="O1134" s="52"/>
      <c r="P1134" s="52"/>
      <c r="Q1134" s="52"/>
      <c r="R1134" s="52"/>
      <c r="S1134" s="52"/>
      <c r="T1134" s="52"/>
      <c r="U1134" s="52"/>
      <c r="V1134" s="52"/>
      <c r="W1134" s="52"/>
      <c r="X1134" s="52"/>
      <c r="Y1134" s="194"/>
      <c r="Z1134" s="776"/>
      <c r="AA1134" s="190"/>
      <c r="AB1134" s="747">
        <f t="shared" si="68"/>
        <v>0</v>
      </c>
      <c r="AC1134" s="748">
        <f t="shared" si="69"/>
        <v>0</v>
      </c>
      <c r="AD1134" s="187"/>
      <c r="AE1134" s="186"/>
      <c r="AF1134" s="190"/>
      <c r="AG1134" s="747">
        <f t="shared" si="70"/>
        <v>0</v>
      </c>
      <c r="AH1134" s="748">
        <f t="shared" si="71"/>
        <v>0</v>
      </c>
      <c r="AI1134" s="187"/>
      <c r="AJ1134" s="52"/>
      <c r="AK1134" s="156" t="str">
        <f>IFERROR(VLOOKUP($A1134,'Liste planification'!$B$2:$C$105,2,FALSE),"")</f>
        <v/>
      </c>
      <c r="AL1134" s="27"/>
      <c r="AM1134" s="27"/>
      <c r="AN1134" s="769"/>
      <c r="AO1134" s="770"/>
      <c r="AP1134" s="770"/>
      <c r="AQ1134" s="770"/>
      <c r="AR1134" s="770"/>
      <c r="AS1134" s="770"/>
      <c r="AT1134" s="770"/>
      <c r="AU1134" s="770"/>
      <c r="AV1134" s="770"/>
      <c r="AW1134" s="770"/>
      <c r="AX1134" s="770"/>
      <c r="AY1134" s="770"/>
      <c r="AZ1134" s="770"/>
      <c r="BA1134" s="770"/>
      <c r="BB1134" s="770"/>
      <c r="BC1134" s="770"/>
      <c r="BD1134" s="770"/>
      <c r="BE1134" s="770"/>
      <c r="BF1134" s="770"/>
      <c r="BG1134" s="770"/>
      <c r="BH1134" s="770"/>
      <c r="BI1134" s="770"/>
      <c r="BJ1134" s="770"/>
      <c r="BK1134" s="770"/>
      <c r="BL1134" s="770"/>
      <c r="BM1134" s="770"/>
      <c r="BN1134" s="770"/>
      <c r="BO1134" s="770"/>
      <c r="BP1134" s="770"/>
      <c r="BQ1134" s="770"/>
      <c r="BR1134" s="770"/>
      <c r="BS1134" s="770"/>
      <c r="BT1134" s="770"/>
      <c r="BU1134" s="770"/>
      <c r="BV1134" s="770"/>
      <c r="BW1134" s="770"/>
      <c r="BX1134" s="770"/>
      <c r="BY1134" s="770"/>
      <c r="BZ1134" s="770"/>
      <c r="CA1134" s="770"/>
      <c r="CB1134" s="770"/>
      <c r="CC1134" s="770"/>
    </row>
    <row r="1135" spans="1:81" s="64" customFormat="1">
      <c r="A1135" s="158"/>
      <c r="B1135" s="159" t="str">
        <f>A1135&amp;"-"&amp;TEXT(COUNTIF($A$5:A1135,A1135),"000")</f>
        <v>-000</v>
      </c>
      <c r="C1135" s="52"/>
      <c r="D1135" s="27"/>
      <c r="E1135" s="28"/>
      <c r="F1135" s="27"/>
      <c r="G1135" s="27"/>
      <c r="H1135" s="52"/>
      <c r="I1135" s="380" t="str">
        <f>IFERROR(VLOOKUP($F1135,'Liste planification'!$V$2:$W$96,2,FALSE),"")</f>
        <v/>
      </c>
      <c r="J1135" s="27"/>
      <c r="K1135" s="27"/>
      <c r="L1135" s="27"/>
      <c r="M1135" s="52"/>
      <c r="N1135" s="52"/>
      <c r="O1135" s="52"/>
      <c r="P1135" s="52"/>
      <c r="Q1135" s="52"/>
      <c r="R1135" s="52"/>
      <c r="S1135" s="52"/>
      <c r="T1135" s="52"/>
      <c r="U1135" s="52"/>
      <c r="V1135" s="52"/>
      <c r="W1135" s="52"/>
      <c r="X1135" s="52"/>
      <c r="Y1135" s="194"/>
      <c r="Z1135" s="776"/>
      <c r="AA1135" s="190"/>
      <c r="AB1135" s="747">
        <f t="shared" si="68"/>
        <v>0</v>
      </c>
      <c r="AC1135" s="748">
        <f t="shared" si="69"/>
        <v>0</v>
      </c>
      <c r="AD1135" s="187"/>
      <c r="AE1135" s="186"/>
      <c r="AF1135" s="190"/>
      <c r="AG1135" s="747">
        <f t="shared" si="70"/>
        <v>0</v>
      </c>
      <c r="AH1135" s="748">
        <f t="shared" si="71"/>
        <v>0</v>
      </c>
      <c r="AI1135" s="187"/>
      <c r="AJ1135" s="52"/>
      <c r="AK1135" s="156" t="str">
        <f>IFERROR(VLOOKUP($A1135,'Liste planification'!$B$2:$C$105,2,FALSE),"")</f>
        <v/>
      </c>
      <c r="AL1135" s="27"/>
      <c r="AM1135" s="27"/>
      <c r="AN1135" s="769"/>
      <c r="AO1135" s="770"/>
      <c r="AP1135" s="770"/>
      <c r="AQ1135" s="770"/>
      <c r="AR1135" s="770"/>
      <c r="AS1135" s="770"/>
      <c r="AT1135" s="770"/>
      <c r="AU1135" s="770"/>
      <c r="AV1135" s="770"/>
      <c r="AW1135" s="770"/>
      <c r="AX1135" s="770"/>
      <c r="AY1135" s="770"/>
      <c r="AZ1135" s="770"/>
      <c r="BA1135" s="770"/>
      <c r="BB1135" s="770"/>
      <c r="BC1135" s="770"/>
      <c r="BD1135" s="770"/>
      <c r="BE1135" s="770"/>
      <c r="BF1135" s="770"/>
      <c r="BG1135" s="770"/>
      <c r="BH1135" s="770"/>
      <c r="BI1135" s="770"/>
      <c r="BJ1135" s="770"/>
      <c r="BK1135" s="770"/>
      <c r="BL1135" s="770"/>
      <c r="BM1135" s="770"/>
      <c r="BN1135" s="770"/>
      <c r="BO1135" s="770"/>
      <c r="BP1135" s="770"/>
      <c r="BQ1135" s="770"/>
      <c r="BR1135" s="770"/>
      <c r="BS1135" s="770"/>
      <c r="BT1135" s="770"/>
      <c r="BU1135" s="770"/>
      <c r="BV1135" s="770"/>
      <c r="BW1135" s="770"/>
      <c r="BX1135" s="770"/>
      <c r="BY1135" s="770"/>
      <c r="BZ1135" s="770"/>
      <c r="CA1135" s="770"/>
      <c r="CB1135" s="770"/>
      <c r="CC1135" s="770"/>
    </row>
    <row r="1136" spans="1:81" s="64" customFormat="1">
      <c r="A1136" s="158"/>
      <c r="B1136" s="159" t="str">
        <f>A1136&amp;"-"&amp;TEXT(COUNTIF($A$5:A1136,A1136),"000")</f>
        <v>-000</v>
      </c>
      <c r="C1136" s="52"/>
      <c r="D1136" s="27"/>
      <c r="E1136" s="28"/>
      <c r="F1136" s="27"/>
      <c r="G1136" s="27"/>
      <c r="H1136" s="52"/>
      <c r="I1136" s="380" t="str">
        <f>IFERROR(VLOOKUP($F1136,'Liste planification'!$V$2:$W$96,2,FALSE),"")</f>
        <v/>
      </c>
      <c r="J1136" s="27"/>
      <c r="K1136" s="27"/>
      <c r="L1136" s="27"/>
      <c r="M1136" s="52"/>
      <c r="N1136" s="52"/>
      <c r="O1136" s="52"/>
      <c r="P1136" s="52"/>
      <c r="Q1136" s="52"/>
      <c r="R1136" s="52"/>
      <c r="S1136" s="52"/>
      <c r="T1136" s="52"/>
      <c r="U1136" s="52"/>
      <c r="V1136" s="52"/>
      <c r="W1136" s="52"/>
      <c r="X1136" s="52"/>
      <c r="Y1136" s="194"/>
      <c r="Z1136" s="776"/>
      <c r="AA1136" s="190"/>
      <c r="AB1136" s="747">
        <f t="shared" si="68"/>
        <v>0</v>
      </c>
      <c r="AC1136" s="748">
        <f t="shared" si="69"/>
        <v>0</v>
      </c>
      <c r="AD1136" s="187"/>
      <c r="AE1136" s="186"/>
      <c r="AF1136" s="190"/>
      <c r="AG1136" s="747">
        <f t="shared" si="70"/>
        <v>0</v>
      </c>
      <c r="AH1136" s="748">
        <f t="shared" si="71"/>
        <v>0</v>
      </c>
      <c r="AI1136" s="187"/>
      <c r="AJ1136" s="52"/>
      <c r="AK1136" s="156" t="str">
        <f>IFERROR(VLOOKUP($A1136,'Liste planification'!$B$2:$C$105,2,FALSE),"")</f>
        <v/>
      </c>
      <c r="AL1136" s="27"/>
      <c r="AM1136" s="27"/>
      <c r="AN1136" s="769"/>
      <c r="AO1136" s="770"/>
      <c r="AP1136" s="770"/>
      <c r="AQ1136" s="770"/>
      <c r="AR1136" s="770"/>
      <c r="AS1136" s="770"/>
      <c r="AT1136" s="770"/>
      <c r="AU1136" s="770"/>
      <c r="AV1136" s="770"/>
      <c r="AW1136" s="770"/>
      <c r="AX1136" s="770"/>
      <c r="AY1136" s="770"/>
      <c r="AZ1136" s="770"/>
      <c r="BA1136" s="770"/>
      <c r="BB1136" s="770"/>
      <c r="BC1136" s="770"/>
      <c r="BD1136" s="770"/>
      <c r="BE1136" s="770"/>
      <c r="BF1136" s="770"/>
      <c r="BG1136" s="770"/>
      <c r="BH1136" s="770"/>
      <c r="BI1136" s="770"/>
      <c r="BJ1136" s="770"/>
      <c r="BK1136" s="770"/>
      <c r="BL1136" s="770"/>
      <c r="BM1136" s="770"/>
      <c r="BN1136" s="770"/>
      <c r="BO1136" s="770"/>
      <c r="BP1136" s="770"/>
      <c r="BQ1136" s="770"/>
      <c r="BR1136" s="770"/>
      <c r="BS1136" s="770"/>
      <c r="BT1136" s="770"/>
      <c r="BU1136" s="770"/>
      <c r="BV1136" s="770"/>
      <c r="BW1136" s="770"/>
      <c r="BX1136" s="770"/>
      <c r="BY1136" s="770"/>
      <c r="BZ1136" s="770"/>
      <c r="CA1136" s="770"/>
      <c r="CB1136" s="770"/>
      <c r="CC1136" s="770"/>
    </row>
    <row r="1137" spans="1:81" s="64" customFormat="1">
      <c r="A1137" s="158"/>
      <c r="B1137" s="159" t="str">
        <f>A1137&amp;"-"&amp;TEXT(COUNTIF($A$5:A1137,A1137),"000")</f>
        <v>-000</v>
      </c>
      <c r="C1137" s="52"/>
      <c r="D1137" s="27"/>
      <c r="E1137" s="28"/>
      <c r="F1137" s="27"/>
      <c r="G1137" s="27"/>
      <c r="H1137" s="52"/>
      <c r="I1137" s="380" t="str">
        <f>IFERROR(VLOOKUP($F1137,'Liste planification'!$V$2:$W$96,2,FALSE),"")</f>
        <v/>
      </c>
      <c r="J1137" s="27"/>
      <c r="K1137" s="27"/>
      <c r="L1137" s="27"/>
      <c r="M1137" s="52"/>
      <c r="N1137" s="52"/>
      <c r="O1137" s="52"/>
      <c r="P1137" s="52"/>
      <c r="Q1137" s="52"/>
      <c r="R1137" s="52"/>
      <c r="S1137" s="52"/>
      <c r="T1137" s="52"/>
      <c r="U1137" s="52"/>
      <c r="V1137" s="52"/>
      <c r="W1137" s="52"/>
      <c r="X1137" s="52"/>
      <c r="Y1137" s="194"/>
      <c r="Z1137" s="776"/>
      <c r="AA1137" s="190"/>
      <c r="AB1137" s="747">
        <f t="shared" si="68"/>
        <v>0</v>
      </c>
      <c r="AC1137" s="748">
        <f t="shared" si="69"/>
        <v>0</v>
      </c>
      <c r="AD1137" s="187"/>
      <c r="AE1137" s="186"/>
      <c r="AF1137" s="190"/>
      <c r="AG1137" s="747">
        <f t="shared" si="70"/>
        <v>0</v>
      </c>
      <c r="AH1137" s="748">
        <f t="shared" si="71"/>
        <v>0</v>
      </c>
      <c r="AI1137" s="187"/>
      <c r="AJ1137" s="52"/>
      <c r="AK1137" s="156" t="str">
        <f>IFERROR(VLOOKUP($A1137,'Liste planification'!$B$2:$C$105,2,FALSE),"")</f>
        <v/>
      </c>
      <c r="AL1137" s="27"/>
      <c r="AM1137" s="27"/>
      <c r="AN1137" s="769"/>
      <c r="AO1137" s="770"/>
      <c r="AP1137" s="770"/>
      <c r="AQ1137" s="770"/>
      <c r="AR1137" s="770"/>
      <c r="AS1137" s="770"/>
      <c r="AT1137" s="770"/>
      <c r="AU1137" s="770"/>
      <c r="AV1137" s="770"/>
      <c r="AW1137" s="770"/>
      <c r="AX1137" s="770"/>
      <c r="AY1137" s="770"/>
      <c r="AZ1137" s="770"/>
      <c r="BA1137" s="770"/>
      <c r="BB1137" s="770"/>
      <c r="BC1137" s="770"/>
      <c r="BD1137" s="770"/>
      <c r="BE1137" s="770"/>
      <c r="BF1137" s="770"/>
      <c r="BG1137" s="770"/>
      <c r="BH1137" s="770"/>
      <c r="BI1137" s="770"/>
      <c r="BJ1137" s="770"/>
      <c r="BK1137" s="770"/>
      <c r="BL1137" s="770"/>
      <c r="BM1137" s="770"/>
      <c r="BN1137" s="770"/>
      <c r="BO1137" s="770"/>
      <c r="BP1137" s="770"/>
      <c r="BQ1137" s="770"/>
      <c r="BR1137" s="770"/>
      <c r="BS1137" s="770"/>
      <c r="BT1137" s="770"/>
      <c r="BU1137" s="770"/>
      <c r="BV1137" s="770"/>
      <c r="BW1137" s="770"/>
      <c r="BX1137" s="770"/>
      <c r="BY1137" s="770"/>
      <c r="BZ1137" s="770"/>
      <c r="CA1137" s="770"/>
      <c r="CB1137" s="770"/>
      <c r="CC1137" s="770"/>
    </row>
    <row r="1138" spans="1:81" s="64" customFormat="1">
      <c r="A1138" s="158"/>
      <c r="B1138" s="159" t="str">
        <f>A1138&amp;"-"&amp;TEXT(COUNTIF($A$5:A1138,A1138),"000")</f>
        <v>-000</v>
      </c>
      <c r="C1138" s="52"/>
      <c r="D1138" s="27"/>
      <c r="E1138" s="28"/>
      <c r="F1138" s="27"/>
      <c r="G1138" s="27"/>
      <c r="H1138" s="52"/>
      <c r="I1138" s="380" t="str">
        <f>IFERROR(VLOOKUP($F1138,'Liste planification'!$V$2:$W$96,2,FALSE),"")</f>
        <v/>
      </c>
      <c r="J1138" s="27"/>
      <c r="K1138" s="27"/>
      <c r="L1138" s="27"/>
      <c r="M1138" s="52"/>
      <c r="N1138" s="52"/>
      <c r="O1138" s="52"/>
      <c r="P1138" s="52"/>
      <c r="Q1138" s="52"/>
      <c r="R1138" s="52"/>
      <c r="S1138" s="52"/>
      <c r="T1138" s="52"/>
      <c r="U1138" s="52"/>
      <c r="V1138" s="52"/>
      <c r="W1138" s="52"/>
      <c r="X1138" s="52"/>
      <c r="Y1138" s="194"/>
      <c r="Z1138" s="776"/>
      <c r="AA1138" s="190"/>
      <c r="AB1138" s="747">
        <f t="shared" si="68"/>
        <v>0</v>
      </c>
      <c r="AC1138" s="748">
        <f t="shared" si="69"/>
        <v>0</v>
      </c>
      <c r="AD1138" s="187"/>
      <c r="AE1138" s="186"/>
      <c r="AF1138" s="190"/>
      <c r="AG1138" s="747">
        <f t="shared" si="70"/>
        <v>0</v>
      </c>
      <c r="AH1138" s="748">
        <f t="shared" si="71"/>
        <v>0</v>
      </c>
      <c r="AI1138" s="187"/>
      <c r="AJ1138" s="52"/>
      <c r="AK1138" s="156" t="str">
        <f>IFERROR(VLOOKUP($A1138,'Liste planification'!$B$2:$C$105,2,FALSE),"")</f>
        <v/>
      </c>
      <c r="AL1138" s="27"/>
      <c r="AM1138" s="27"/>
      <c r="AN1138" s="769"/>
      <c r="AO1138" s="770"/>
      <c r="AP1138" s="770"/>
      <c r="AQ1138" s="770"/>
      <c r="AR1138" s="770"/>
      <c r="AS1138" s="770"/>
      <c r="AT1138" s="770"/>
      <c r="AU1138" s="770"/>
      <c r="AV1138" s="770"/>
      <c r="AW1138" s="770"/>
      <c r="AX1138" s="770"/>
      <c r="AY1138" s="770"/>
      <c r="AZ1138" s="770"/>
      <c r="BA1138" s="770"/>
      <c r="BB1138" s="770"/>
      <c r="BC1138" s="770"/>
      <c r="BD1138" s="770"/>
      <c r="BE1138" s="770"/>
      <c r="BF1138" s="770"/>
      <c r="BG1138" s="770"/>
      <c r="BH1138" s="770"/>
      <c r="BI1138" s="770"/>
      <c r="BJ1138" s="770"/>
      <c r="BK1138" s="770"/>
      <c r="BL1138" s="770"/>
      <c r="BM1138" s="770"/>
      <c r="BN1138" s="770"/>
      <c r="BO1138" s="770"/>
      <c r="BP1138" s="770"/>
      <c r="BQ1138" s="770"/>
      <c r="BR1138" s="770"/>
      <c r="BS1138" s="770"/>
      <c r="BT1138" s="770"/>
      <c r="BU1138" s="770"/>
      <c r="BV1138" s="770"/>
      <c r="BW1138" s="770"/>
      <c r="BX1138" s="770"/>
      <c r="BY1138" s="770"/>
      <c r="BZ1138" s="770"/>
      <c r="CA1138" s="770"/>
      <c r="CB1138" s="770"/>
      <c r="CC1138" s="770"/>
    </row>
    <row r="1139" spans="1:81" s="64" customFormat="1">
      <c r="A1139" s="158"/>
      <c r="B1139" s="159" t="str">
        <f>A1139&amp;"-"&amp;TEXT(COUNTIF($A$5:A1139,A1139),"000")</f>
        <v>-000</v>
      </c>
      <c r="C1139" s="52"/>
      <c r="D1139" s="27"/>
      <c r="E1139" s="28"/>
      <c r="F1139" s="27"/>
      <c r="G1139" s="27"/>
      <c r="H1139" s="52"/>
      <c r="I1139" s="380" t="str">
        <f>IFERROR(VLOOKUP($F1139,'Liste planification'!$V$2:$W$96,2,FALSE),"")</f>
        <v/>
      </c>
      <c r="J1139" s="27"/>
      <c r="K1139" s="27"/>
      <c r="L1139" s="27"/>
      <c r="M1139" s="52"/>
      <c r="N1139" s="52"/>
      <c r="O1139" s="52"/>
      <c r="P1139" s="52"/>
      <c r="Q1139" s="52"/>
      <c r="R1139" s="52"/>
      <c r="S1139" s="52"/>
      <c r="T1139" s="52"/>
      <c r="U1139" s="52"/>
      <c r="V1139" s="52"/>
      <c r="W1139" s="52"/>
      <c r="X1139" s="52"/>
      <c r="Y1139" s="194"/>
      <c r="Z1139" s="776"/>
      <c r="AA1139" s="190"/>
      <c r="AB1139" s="747">
        <f t="shared" si="68"/>
        <v>0</v>
      </c>
      <c r="AC1139" s="748">
        <f t="shared" si="69"/>
        <v>0</v>
      </c>
      <c r="AD1139" s="187"/>
      <c r="AE1139" s="186"/>
      <c r="AF1139" s="190"/>
      <c r="AG1139" s="747">
        <f t="shared" si="70"/>
        <v>0</v>
      </c>
      <c r="AH1139" s="748">
        <f t="shared" si="71"/>
        <v>0</v>
      </c>
      <c r="AI1139" s="187"/>
      <c r="AJ1139" s="52"/>
      <c r="AK1139" s="156" t="str">
        <f>IFERROR(VLOOKUP($A1139,'Liste planification'!$B$2:$C$105,2,FALSE),"")</f>
        <v/>
      </c>
      <c r="AL1139" s="27"/>
      <c r="AM1139" s="27"/>
      <c r="AN1139" s="769"/>
      <c r="AO1139" s="770"/>
      <c r="AP1139" s="770"/>
      <c r="AQ1139" s="770"/>
      <c r="AR1139" s="770"/>
      <c r="AS1139" s="770"/>
      <c r="AT1139" s="770"/>
      <c r="AU1139" s="770"/>
      <c r="AV1139" s="770"/>
      <c r="AW1139" s="770"/>
      <c r="AX1139" s="770"/>
      <c r="AY1139" s="770"/>
      <c r="AZ1139" s="770"/>
      <c r="BA1139" s="770"/>
      <c r="BB1139" s="770"/>
      <c r="BC1139" s="770"/>
      <c r="BD1139" s="770"/>
      <c r="BE1139" s="770"/>
      <c r="BF1139" s="770"/>
      <c r="BG1139" s="770"/>
      <c r="BH1139" s="770"/>
      <c r="BI1139" s="770"/>
      <c r="BJ1139" s="770"/>
      <c r="BK1139" s="770"/>
      <c r="BL1139" s="770"/>
      <c r="BM1139" s="770"/>
      <c r="BN1139" s="770"/>
      <c r="BO1139" s="770"/>
      <c r="BP1139" s="770"/>
      <c r="BQ1139" s="770"/>
      <c r="BR1139" s="770"/>
      <c r="BS1139" s="770"/>
      <c r="BT1139" s="770"/>
      <c r="BU1139" s="770"/>
      <c r="BV1139" s="770"/>
      <c r="BW1139" s="770"/>
      <c r="BX1139" s="770"/>
      <c r="BY1139" s="770"/>
      <c r="BZ1139" s="770"/>
      <c r="CA1139" s="770"/>
      <c r="CB1139" s="770"/>
      <c r="CC1139" s="770"/>
    </row>
    <row r="1140" spans="1:81" s="64" customFormat="1">
      <c r="A1140" s="158"/>
      <c r="B1140" s="159" t="str">
        <f>A1140&amp;"-"&amp;TEXT(COUNTIF($A$5:A1140,A1140),"000")</f>
        <v>-000</v>
      </c>
      <c r="C1140" s="52"/>
      <c r="D1140" s="27"/>
      <c r="E1140" s="28"/>
      <c r="F1140" s="27"/>
      <c r="G1140" s="27"/>
      <c r="H1140" s="52"/>
      <c r="I1140" s="380" t="str">
        <f>IFERROR(VLOOKUP($F1140,'Liste planification'!$V$2:$W$96,2,FALSE),"")</f>
        <v/>
      </c>
      <c r="J1140" s="27"/>
      <c r="K1140" s="27"/>
      <c r="L1140" s="27"/>
      <c r="M1140" s="52"/>
      <c r="N1140" s="52"/>
      <c r="O1140" s="52"/>
      <c r="P1140" s="52"/>
      <c r="Q1140" s="52"/>
      <c r="R1140" s="52"/>
      <c r="S1140" s="52"/>
      <c r="T1140" s="52"/>
      <c r="U1140" s="52"/>
      <c r="V1140" s="52"/>
      <c r="W1140" s="52"/>
      <c r="X1140" s="52"/>
      <c r="Y1140" s="194"/>
      <c r="Z1140" s="776"/>
      <c r="AA1140" s="190"/>
      <c r="AB1140" s="747">
        <f t="shared" ref="AB1140:AB1203" si="72">AA1140/$AB$1</f>
        <v>0</v>
      </c>
      <c r="AC1140" s="748">
        <f t="shared" ref="AC1140:AC1203" si="73">AA1140/$AC$1</f>
        <v>0</v>
      </c>
      <c r="AD1140" s="187"/>
      <c r="AE1140" s="186"/>
      <c r="AF1140" s="190"/>
      <c r="AG1140" s="747">
        <f t="shared" ref="AG1140:AG1203" si="74">AF1140/$AB$1</f>
        <v>0</v>
      </c>
      <c r="AH1140" s="748">
        <f t="shared" ref="AH1140:AH1203" si="75">AF1140/$AC$1</f>
        <v>0</v>
      </c>
      <c r="AI1140" s="187"/>
      <c r="AJ1140" s="52"/>
      <c r="AK1140" s="156" t="str">
        <f>IFERROR(VLOOKUP($A1140,'Liste planification'!$B$2:$C$105,2,FALSE),"")</f>
        <v/>
      </c>
      <c r="AL1140" s="27"/>
      <c r="AM1140" s="27"/>
      <c r="AN1140" s="769"/>
      <c r="AO1140" s="770"/>
      <c r="AP1140" s="770"/>
      <c r="AQ1140" s="770"/>
      <c r="AR1140" s="770"/>
      <c r="AS1140" s="770"/>
      <c r="AT1140" s="770"/>
      <c r="AU1140" s="770"/>
      <c r="AV1140" s="770"/>
      <c r="AW1140" s="770"/>
      <c r="AX1140" s="770"/>
      <c r="AY1140" s="770"/>
      <c r="AZ1140" s="770"/>
      <c r="BA1140" s="770"/>
      <c r="BB1140" s="770"/>
      <c r="BC1140" s="770"/>
      <c r="BD1140" s="770"/>
      <c r="BE1140" s="770"/>
      <c r="BF1140" s="770"/>
      <c r="BG1140" s="770"/>
      <c r="BH1140" s="770"/>
      <c r="BI1140" s="770"/>
      <c r="BJ1140" s="770"/>
      <c r="BK1140" s="770"/>
      <c r="BL1140" s="770"/>
      <c r="BM1140" s="770"/>
      <c r="BN1140" s="770"/>
      <c r="BO1140" s="770"/>
      <c r="BP1140" s="770"/>
      <c r="BQ1140" s="770"/>
      <c r="BR1140" s="770"/>
      <c r="BS1140" s="770"/>
      <c r="BT1140" s="770"/>
      <c r="BU1140" s="770"/>
      <c r="BV1140" s="770"/>
      <c r="BW1140" s="770"/>
      <c r="BX1140" s="770"/>
      <c r="BY1140" s="770"/>
      <c r="BZ1140" s="770"/>
      <c r="CA1140" s="770"/>
      <c r="CB1140" s="770"/>
      <c r="CC1140" s="770"/>
    </row>
    <row r="1141" spans="1:81" s="64" customFormat="1">
      <c r="A1141" s="158"/>
      <c r="B1141" s="159" t="str">
        <f>A1141&amp;"-"&amp;TEXT(COUNTIF($A$5:A1141,A1141),"000")</f>
        <v>-000</v>
      </c>
      <c r="C1141" s="52"/>
      <c r="D1141" s="27"/>
      <c r="E1141" s="28"/>
      <c r="F1141" s="27"/>
      <c r="G1141" s="27"/>
      <c r="H1141" s="52"/>
      <c r="I1141" s="380" t="str">
        <f>IFERROR(VLOOKUP($F1141,'Liste planification'!$V$2:$W$96,2,FALSE),"")</f>
        <v/>
      </c>
      <c r="J1141" s="27"/>
      <c r="K1141" s="27"/>
      <c r="L1141" s="27"/>
      <c r="M1141" s="52"/>
      <c r="N1141" s="52"/>
      <c r="O1141" s="52"/>
      <c r="P1141" s="52"/>
      <c r="Q1141" s="52"/>
      <c r="R1141" s="52"/>
      <c r="S1141" s="52"/>
      <c r="T1141" s="52"/>
      <c r="U1141" s="52"/>
      <c r="V1141" s="52"/>
      <c r="W1141" s="52"/>
      <c r="X1141" s="52"/>
      <c r="Y1141" s="194"/>
      <c r="Z1141" s="776"/>
      <c r="AA1141" s="190"/>
      <c r="AB1141" s="747">
        <f t="shared" si="72"/>
        <v>0</v>
      </c>
      <c r="AC1141" s="748">
        <f t="shared" si="73"/>
        <v>0</v>
      </c>
      <c r="AD1141" s="187"/>
      <c r="AE1141" s="186"/>
      <c r="AF1141" s="190"/>
      <c r="AG1141" s="747">
        <f t="shared" si="74"/>
        <v>0</v>
      </c>
      <c r="AH1141" s="748">
        <f t="shared" si="75"/>
        <v>0</v>
      </c>
      <c r="AI1141" s="187"/>
      <c r="AJ1141" s="52"/>
      <c r="AK1141" s="156" t="str">
        <f>IFERROR(VLOOKUP($A1141,'Liste planification'!$B$2:$C$105,2,FALSE),"")</f>
        <v/>
      </c>
      <c r="AL1141" s="27"/>
      <c r="AM1141" s="27"/>
      <c r="AN1141" s="769"/>
      <c r="AO1141" s="770"/>
      <c r="AP1141" s="770"/>
      <c r="AQ1141" s="770"/>
      <c r="AR1141" s="770"/>
      <c r="AS1141" s="770"/>
      <c r="AT1141" s="770"/>
      <c r="AU1141" s="770"/>
      <c r="AV1141" s="770"/>
      <c r="AW1141" s="770"/>
      <c r="AX1141" s="770"/>
      <c r="AY1141" s="770"/>
      <c r="AZ1141" s="770"/>
      <c r="BA1141" s="770"/>
      <c r="BB1141" s="770"/>
      <c r="BC1141" s="770"/>
      <c r="BD1141" s="770"/>
      <c r="BE1141" s="770"/>
      <c r="BF1141" s="770"/>
      <c r="BG1141" s="770"/>
      <c r="BH1141" s="770"/>
      <c r="BI1141" s="770"/>
      <c r="BJ1141" s="770"/>
      <c r="BK1141" s="770"/>
      <c r="BL1141" s="770"/>
      <c r="BM1141" s="770"/>
      <c r="BN1141" s="770"/>
      <c r="BO1141" s="770"/>
      <c r="BP1141" s="770"/>
      <c r="BQ1141" s="770"/>
      <c r="BR1141" s="770"/>
      <c r="BS1141" s="770"/>
      <c r="BT1141" s="770"/>
      <c r="BU1141" s="770"/>
      <c r="BV1141" s="770"/>
      <c r="BW1141" s="770"/>
      <c r="BX1141" s="770"/>
      <c r="BY1141" s="770"/>
      <c r="BZ1141" s="770"/>
      <c r="CA1141" s="770"/>
      <c r="CB1141" s="770"/>
      <c r="CC1141" s="770"/>
    </row>
    <row r="1142" spans="1:81" s="64" customFormat="1">
      <c r="A1142" s="158"/>
      <c r="B1142" s="159" t="str">
        <f>A1142&amp;"-"&amp;TEXT(COUNTIF($A$5:A1142,A1142),"000")</f>
        <v>-000</v>
      </c>
      <c r="C1142" s="52"/>
      <c r="D1142" s="27"/>
      <c r="E1142" s="28"/>
      <c r="F1142" s="27"/>
      <c r="G1142" s="27"/>
      <c r="H1142" s="52"/>
      <c r="I1142" s="380" t="str">
        <f>IFERROR(VLOOKUP($F1142,'Liste planification'!$V$2:$W$96,2,FALSE),"")</f>
        <v/>
      </c>
      <c r="J1142" s="27"/>
      <c r="K1142" s="27"/>
      <c r="L1142" s="27"/>
      <c r="M1142" s="52"/>
      <c r="N1142" s="52"/>
      <c r="O1142" s="52"/>
      <c r="P1142" s="52"/>
      <c r="Q1142" s="52"/>
      <c r="R1142" s="52"/>
      <c r="S1142" s="52"/>
      <c r="T1142" s="52"/>
      <c r="U1142" s="52"/>
      <c r="V1142" s="52"/>
      <c r="W1142" s="52"/>
      <c r="X1142" s="52"/>
      <c r="Y1142" s="194"/>
      <c r="Z1142" s="776"/>
      <c r="AA1142" s="190"/>
      <c r="AB1142" s="747">
        <f t="shared" si="72"/>
        <v>0</v>
      </c>
      <c r="AC1142" s="748">
        <f t="shared" si="73"/>
        <v>0</v>
      </c>
      <c r="AD1142" s="187"/>
      <c r="AE1142" s="186"/>
      <c r="AF1142" s="190"/>
      <c r="AG1142" s="747">
        <f t="shared" si="74"/>
        <v>0</v>
      </c>
      <c r="AH1142" s="748">
        <f t="shared" si="75"/>
        <v>0</v>
      </c>
      <c r="AI1142" s="187"/>
      <c r="AJ1142" s="52"/>
      <c r="AK1142" s="156" t="str">
        <f>IFERROR(VLOOKUP($A1142,'Liste planification'!$B$2:$C$105,2,FALSE),"")</f>
        <v/>
      </c>
      <c r="AL1142" s="27"/>
      <c r="AM1142" s="27"/>
      <c r="AN1142" s="769"/>
      <c r="AO1142" s="770"/>
      <c r="AP1142" s="770"/>
      <c r="AQ1142" s="770"/>
      <c r="AR1142" s="770"/>
      <c r="AS1142" s="770"/>
      <c r="AT1142" s="770"/>
      <c r="AU1142" s="770"/>
      <c r="AV1142" s="770"/>
      <c r="AW1142" s="770"/>
      <c r="AX1142" s="770"/>
      <c r="AY1142" s="770"/>
      <c r="AZ1142" s="770"/>
      <c r="BA1142" s="770"/>
      <c r="BB1142" s="770"/>
      <c r="BC1142" s="770"/>
      <c r="BD1142" s="770"/>
      <c r="BE1142" s="770"/>
      <c r="BF1142" s="770"/>
      <c r="BG1142" s="770"/>
      <c r="BH1142" s="770"/>
      <c r="BI1142" s="770"/>
      <c r="BJ1142" s="770"/>
      <c r="BK1142" s="770"/>
      <c r="BL1142" s="770"/>
      <c r="BM1142" s="770"/>
      <c r="BN1142" s="770"/>
      <c r="BO1142" s="770"/>
      <c r="BP1142" s="770"/>
      <c r="BQ1142" s="770"/>
      <c r="BR1142" s="770"/>
      <c r="BS1142" s="770"/>
      <c r="BT1142" s="770"/>
      <c r="BU1142" s="770"/>
      <c r="BV1142" s="770"/>
      <c r="BW1142" s="770"/>
      <c r="BX1142" s="770"/>
      <c r="BY1142" s="770"/>
      <c r="BZ1142" s="770"/>
      <c r="CA1142" s="770"/>
      <c r="CB1142" s="770"/>
      <c r="CC1142" s="770"/>
    </row>
    <row r="1143" spans="1:81" s="64" customFormat="1">
      <c r="A1143" s="158"/>
      <c r="B1143" s="159" t="str">
        <f>A1143&amp;"-"&amp;TEXT(COUNTIF($A$5:A1143,A1143),"000")</f>
        <v>-000</v>
      </c>
      <c r="C1143" s="52"/>
      <c r="D1143" s="27"/>
      <c r="E1143" s="28"/>
      <c r="F1143" s="27"/>
      <c r="G1143" s="27"/>
      <c r="H1143" s="52"/>
      <c r="I1143" s="380" t="str">
        <f>IFERROR(VLOOKUP($F1143,'Liste planification'!$V$2:$W$96,2,FALSE),"")</f>
        <v/>
      </c>
      <c r="J1143" s="27"/>
      <c r="K1143" s="27"/>
      <c r="L1143" s="27"/>
      <c r="M1143" s="52"/>
      <c r="N1143" s="52"/>
      <c r="O1143" s="52"/>
      <c r="P1143" s="52"/>
      <c r="Q1143" s="52"/>
      <c r="R1143" s="52"/>
      <c r="S1143" s="52"/>
      <c r="T1143" s="52"/>
      <c r="U1143" s="52"/>
      <c r="V1143" s="52"/>
      <c r="W1143" s="52"/>
      <c r="X1143" s="52"/>
      <c r="Y1143" s="194"/>
      <c r="Z1143" s="776"/>
      <c r="AA1143" s="190"/>
      <c r="AB1143" s="747">
        <f t="shared" si="72"/>
        <v>0</v>
      </c>
      <c r="AC1143" s="748">
        <f t="shared" si="73"/>
        <v>0</v>
      </c>
      <c r="AD1143" s="187"/>
      <c r="AE1143" s="186"/>
      <c r="AF1143" s="190"/>
      <c r="AG1143" s="747">
        <f t="shared" si="74"/>
        <v>0</v>
      </c>
      <c r="AH1143" s="748">
        <f t="shared" si="75"/>
        <v>0</v>
      </c>
      <c r="AI1143" s="187"/>
      <c r="AJ1143" s="52"/>
      <c r="AK1143" s="156" t="str">
        <f>IFERROR(VLOOKUP($A1143,'Liste planification'!$B$2:$C$105,2,FALSE),"")</f>
        <v/>
      </c>
      <c r="AL1143" s="27"/>
      <c r="AM1143" s="27"/>
      <c r="AN1143" s="769"/>
      <c r="AO1143" s="770"/>
      <c r="AP1143" s="770"/>
      <c r="AQ1143" s="770"/>
      <c r="AR1143" s="770"/>
      <c r="AS1143" s="770"/>
      <c r="AT1143" s="770"/>
      <c r="AU1143" s="770"/>
      <c r="AV1143" s="770"/>
      <c r="AW1143" s="770"/>
      <c r="AX1143" s="770"/>
      <c r="AY1143" s="770"/>
      <c r="AZ1143" s="770"/>
      <c r="BA1143" s="770"/>
      <c r="BB1143" s="770"/>
      <c r="BC1143" s="770"/>
      <c r="BD1143" s="770"/>
      <c r="BE1143" s="770"/>
      <c r="BF1143" s="770"/>
      <c r="BG1143" s="770"/>
      <c r="BH1143" s="770"/>
      <c r="BI1143" s="770"/>
      <c r="BJ1143" s="770"/>
      <c r="BK1143" s="770"/>
      <c r="BL1143" s="770"/>
      <c r="BM1143" s="770"/>
      <c r="BN1143" s="770"/>
      <c r="BO1143" s="770"/>
      <c r="BP1143" s="770"/>
      <c r="BQ1143" s="770"/>
      <c r="BR1143" s="770"/>
      <c r="BS1143" s="770"/>
      <c r="BT1143" s="770"/>
      <c r="BU1143" s="770"/>
      <c r="BV1143" s="770"/>
      <c r="BW1143" s="770"/>
      <c r="BX1143" s="770"/>
      <c r="BY1143" s="770"/>
      <c r="BZ1143" s="770"/>
      <c r="CA1143" s="770"/>
      <c r="CB1143" s="770"/>
      <c r="CC1143" s="770"/>
    </row>
    <row r="1144" spans="1:81" s="64" customFormat="1">
      <c r="A1144" s="158"/>
      <c r="B1144" s="159" t="str">
        <f>A1144&amp;"-"&amp;TEXT(COUNTIF($A$5:A1144,A1144),"000")</f>
        <v>-000</v>
      </c>
      <c r="C1144" s="52"/>
      <c r="D1144" s="27"/>
      <c r="E1144" s="28"/>
      <c r="F1144" s="27"/>
      <c r="G1144" s="27"/>
      <c r="H1144" s="52"/>
      <c r="I1144" s="380" t="str">
        <f>IFERROR(VLOOKUP($F1144,'Liste planification'!$V$2:$W$96,2,FALSE),"")</f>
        <v/>
      </c>
      <c r="J1144" s="27"/>
      <c r="K1144" s="27"/>
      <c r="L1144" s="27"/>
      <c r="M1144" s="52"/>
      <c r="N1144" s="52"/>
      <c r="O1144" s="52"/>
      <c r="P1144" s="52"/>
      <c r="Q1144" s="52"/>
      <c r="R1144" s="52"/>
      <c r="S1144" s="52"/>
      <c r="T1144" s="52"/>
      <c r="U1144" s="52"/>
      <c r="V1144" s="52"/>
      <c r="W1144" s="52"/>
      <c r="X1144" s="52"/>
      <c r="Y1144" s="194"/>
      <c r="Z1144" s="776"/>
      <c r="AA1144" s="190"/>
      <c r="AB1144" s="747">
        <f t="shared" si="72"/>
        <v>0</v>
      </c>
      <c r="AC1144" s="748">
        <f t="shared" si="73"/>
        <v>0</v>
      </c>
      <c r="AD1144" s="187"/>
      <c r="AE1144" s="186"/>
      <c r="AF1144" s="190"/>
      <c r="AG1144" s="747">
        <f t="shared" si="74"/>
        <v>0</v>
      </c>
      <c r="AH1144" s="748">
        <f t="shared" si="75"/>
        <v>0</v>
      </c>
      <c r="AI1144" s="187"/>
      <c r="AJ1144" s="52"/>
      <c r="AK1144" s="156" t="str">
        <f>IFERROR(VLOOKUP($A1144,'Liste planification'!$B$2:$C$105,2,FALSE),"")</f>
        <v/>
      </c>
      <c r="AL1144" s="27"/>
      <c r="AM1144" s="27"/>
      <c r="AN1144" s="769"/>
      <c r="AO1144" s="770"/>
      <c r="AP1144" s="770"/>
      <c r="AQ1144" s="770"/>
      <c r="AR1144" s="770"/>
      <c r="AS1144" s="770"/>
      <c r="AT1144" s="770"/>
      <c r="AU1144" s="770"/>
      <c r="AV1144" s="770"/>
      <c r="AW1144" s="770"/>
      <c r="AX1144" s="770"/>
      <c r="AY1144" s="770"/>
      <c r="AZ1144" s="770"/>
      <c r="BA1144" s="770"/>
      <c r="BB1144" s="770"/>
      <c r="BC1144" s="770"/>
      <c r="BD1144" s="770"/>
      <c r="BE1144" s="770"/>
      <c r="BF1144" s="770"/>
      <c r="BG1144" s="770"/>
      <c r="BH1144" s="770"/>
      <c r="BI1144" s="770"/>
      <c r="BJ1144" s="770"/>
      <c r="BK1144" s="770"/>
      <c r="BL1144" s="770"/>
      <c r="BM1144" s="770"/>
      <c r="BN1144" s="770"/>
      <c r="BO1144" s="770"/>
      <c r="BP1144" s="770"/>
      <c r="BQ1144" s="770"/>
      <c r="BR1144" s="770"/>
      <c r="BS1144" s="770"/>
      <c r="BT1144" s="770"/>
      <c r="BU1144" s="770"/>
      <c r="BV1144" s="770"/>
      <c r="BW1144" s="770"/>
      <c r="BX1144" s="770"/>
      <c r="BY1144" s="770"/>
      <c r="BZ1144" s="770"/>
      <c r="CA1144" s="770"/>
      <c r="CB1144" s="770"/>
      <c r="CC1144" s="770"/>
    </row>
    <row r="1145" spans="1:81" s="64" customFormat="1">
      <c r="A1145" s="158"/>
      <c r="B1145" s="159" t="str">
        <f>A1145&amp;"-"&amp;TEXT(COUNTIF($A$5:A1145,A1145),"000")</f>
        <v>-000</v>
      </c>
      <c r="C1145" s="52"/>
      <c r="D1145" s="27"/>
      <c r="E1145" s="28"/>
      <c r="F1145" s="27"/>
      <c r="G1145" s="27"/>
      <c r="H1145" s="52"/>
      <c r="I1145" s="380" t="str">
        <f>IFERROR(VLOOKUP($F1145,'Liste planification'!$V$2:$W$96,2,FALSE),"")</f>
        <v/>
      </c>
      <c r="J1145" s="27"/>
      <c r="K1145" s="27"/>
      <c r="L1145" s="27"/>
      <c r="M1145" s="52"/>
      <c r="N1145" s="52"/>
      <c r="O1145" s="52"/>
      <c r="P1145" s="52"/>
      <c r="Q1145" s="52"/>
      <c r="R1145" s="52"/>
      <c r="S1145" s="52"/>
      <c r="T1145" s="52"/>
      <c r="U1145" s="52"/>
      <c r="V1145" s="52"/>
      <c r="W1145" s="52"/>
      <c r="X1145" s="52"/>
      <c r="Y1145" s="194"/>
      <c r="Z1145" s="776"/>
      <c r="AA1145" s="190"/>
      <c r="AB1145" s="747">
        <f t="shared" si="72"/>
        <v>0</v>
      </c>
      <c r="AC1145" s="748">
        <f t="shared" si="73"/>
        <v>0</v>
      </c>
      <c r="AD1145" s="187"/>
      <c r="AE1145" s="186"/>
      <c r="AF1145" s="190"/>
      <c r="AG1145" s="747">
        <f t="shared" si="74"/>
        <v>0</v>
      </c>
      <c r="AH1145" s="748">
        <f t="shared" si="75"/>
        <v>0</v>
      </c>
      <c r="AI1145" s="187"/>
      <c r="AJ1145" s="52"/>
      <c r="AK1145" s="156" t="str">
        <f>IFERROR(VLOOKUP($A1145,'Liste planification'!$B$2:$C$105,2,FALSE),"")</f>
        <v/>
      </c>
      <c r="AL1145" s="27"/>
      <c r="AM1145" s="27"/>
      <c r="AN1145" s="769"/>
      <c r="AO1145" s="770"/>
      <c r="AP1145" s="770"/>
      <c r="AQ1145" s="770"/>
      <c r="AR1145" s="770"/>
      <c r="AS1145" s="770"/>
      <c r="AT1145" s="770"/>
      <c r="AU1145" s="770"/>
      <c r="AV1145" s="770"/>
      <c r="AW1145" s="770"/>
      <c r="AX1145" s="770"/>
      <c r="AY1145" s="770"/>
      <c r="AZ1145" s="770"/>
      <c r="BA1145" s="770"/>
      <c r="BB1145" s="770"/>
      <c r="BC1145" s="770"/>
      <c r="BD1145" s="770"/>
      <c r="BE1145" s="770"/>
      <c r="BF1145" s="770"/>
      <c r="BG1145" s="770"/>
      <c r="BH1145" s="770"/>
      <c r="BI1145" s="770"/>
      <c r="BJ1145" s="770"/>
      <c r="BK1145" s="770"/>
      <c r="BL1145" s="770"/>
      <c r="BM1145" s="770"/>
      <c r="BN1145" s="770"/>
      <c r="BO1145" s="770"/>
      <c r="BP1145" s="770"/>
      <c r="BQ1145" s="770"/>
      <c r="BR1145" s="770"/>
      <c r="BS1145" s="770"/>
      <c r="BT1145" s="770"/>
      <c r="BU1145" s="770"/>
      <c r="BV1145" s="770"/>
      <c r="BW1145" s="770"/>
      <c r="BX1145" s="770"/>
      <c r="BY1145" s="770"/>
      <c r="BZ1145" s="770"/>
      <c r="CA1145" s="770"/>
      <c r="CB1145" s="770"/>
      <c r="CC1145" s="770"/>
    </row>
    <row r="1146" spans="1:81" s="64" customFormat="1">
      <c r="A1146" s="158"/>
      <c r="B1146" s="159" t="str">
        <f>A1146&amp;"-"&amp;TEXT(COUNTIF($A$5:A1146,A1146),"000")</f>
        <v>-000</v>
      </c>
      <c r="C1146" s="52"/>
      <c r="D1146" s="27"/>
      <c r="E1146" s="28"/>
      <c r="F1146" s="27"/>
      <c r="G1146" s="27"/>
      <c r="H1146" s="52"/>
      <c r="I1146" s="380" t="str">
        <f>IFERROR(VLOOKUP($F1146,'Liste planification'!$V$2:$W$96,2,FALSE),"")</f>
        <v/>
      </c>
      <c r="J1146" s="27"/>
      <c r="K1146" s="27"/>
      <c r="L1146" s="27"/>
      <c r="M1146" s="52"/>
      <c r="N1146" s="52"/>
      <c r="O1146" s="52"/>
      <c r="P1146" s="52"/>
      <c r="Q1146" s="52"/>
      <c r="R1146" s="52"/>
      <c r="S1146" s="52"/>
      <c r="T1146" s="52"/>
      <c r="U1146" s="52"/>
      <c r="V1146" s="52"/>
      <c r="W1146" s="52"/>
      <c r="X1146" s="52"/>
      <c r="Y1146" s="194"/>
      <c r="Z1146" s="776"/>
      <c r="AA1146" s="190"/>
      <c r="AB1146" s="747">
        <f t="shared" si="72"/>
        <v>0</v>
      </c>
      <c r="AC1146" s="748">
        <f t="shared" si="73"/>
        <v>0</v>
      </c>
      <c r="AD1146" s="187"/>
      <c r="AE1146" s="186"/>
      <c r="AF1146" s="190"/>
      <c r="AG1146" s="747">
        <f t="shared" si="74"/>
        <v>0</v>
      </c>
      <c r="AH1146" s="748">
        <f t="shared" si="75"/>
        <v>0</v>
      </c>
      <c r="AI1146" s="187"/>
      <c r="AJ1146" s="52"/>
      <c r="AK1146" s="156" t="str">
        <f>IFERROR(VLOOKUP($A1146,'Liste planification'!$B$2:$C$105,2,FALSE),"")</f>
        <v/>
      </c>
      <c r="AL1146" s="27"/>
      <c r="AM1146" s="27"/>
      <c r="AN1146" s="769"/>
      <c r="AO1146" s="770"/>
      <c r="AP1146" s="770"/>
      <c r="AQ1146" s="770"/>
      <c r="AR1146" s="770"/>
      <c r="AS1146" s="770"/>
      <c r="AT1146" s="770"/>
      <c r="AU1146" s="770"/>
      <c r="AV1146" s="770"/>
      <c r="AW1146" s="770"/>
      <c r="AX1146" s="770"/>
      <c r="AY1146" s="770"/>
      <c r="AZ1146" s="770"/>
      <c r="BA1146" s="770"/>
      <c r="BB1146" s="770"/>
      <c r="BC1146" s="770"/>
      <c r="BD1146" s="770"/>
      <c r="BE1146" s="770"/>
      <c r="BF1146" s="770"/>
      <c r="BG1146" s="770"/>
      <c r="BH1146" s="770"/>
      <c r="BI1146" s="770"/>
      <c r="BJ1146" s="770"/>
      <c r="BK1146" s="770"/>
      <c r="BL1146" s="770"/>
      <c r="BM1146" s="770"/>
      <c r="BN1146" s="770"/>
      <c r="BO1146" s="770"/>
      <c r="BP1146" s="770"/>
      <c r="BQ1146" s="770"/>
      <c r="BR1146" s="770"/>
      <c r="BS1146" s="770"/>
      <c r="BT1146" s="770"/>
      <c r="BU1146" s="770"/>
      <c r="BV1146" s="770"/>
      <c r="BW1146" s="770"/>
      <c r="BX1146" s="770"/>
      <c r="BY1146" s="770"/>
      <c r="BZ1146" s="770"/>
      <c r="CA1146" s="770"/>
      <c r="CB1146" s="770"/>
      <c r="CC1146" s="770"/>
    </row>
    <row r="1147" spans="1:81" s="64" customFormat="1">
      <c r="A1147" s="158"/>
      <c r="B1147" s="159" t="str">
        <f>A1147&amp;"-"&amp;TEXT(COUNTIF($A$5:A1147,A1147),"000")</f>
        <v>-000</v>
      </c>
      <c r="C1147" s="52"/>
      <c r="D1147" s="27"/>
      <c r="E1147" s="28"/>
      <c r="F1147" s="27"/>
      <c r="G1147" s="27"/>
      <c r="H1147" s="52"/>
      <c r="I1147" s="380" t="str">
        <f>IFERROR(VLOOKUP($F1147,'Liste planification'!$V$2:$W$96,2,FALSE),"")</f>
        <v/>
      </c>
      <c r="J1147" s="27"/>
      <c r="K1147" s="27"/>
      <c r="L1147" s="27"/>
      <c r="M1147" s="52"/>
      <c r="N1147" s="52"/>
      <c r="O1147" s="52"/>
      <c r="P1147" s="52"/>
      <c r="Q1147" s="52"/>
      <c r="R1147" s="52"/>
      <c r="S1147" s="52"/>
      <c r="T1147" s="52"/>
      <c r="U1147" s="52"/>
      <c r="V1147" s="52"/>
      <c r="W1147" s="52"/>
      <c r="X1147" s="52"/>
      <c r="Y1147" s="194"/>
      <c r="Z1147" s="776"/>
      <c r="AA1147" s="190"/>
      <c r="AB1147" s="747">
        <f t="shared" si="72"/>
        <v>0</v>
      </c>
      <c r="AC1147" s="748">
        <f t="shared" si="73"/>
        <v>0</v>
      </c>
      <c r="AD1147" s="187"/>
      <c r="AE1147" s="186"/>
      <c r="AF1147" s="190"/>
      <c r="AG1147" s="747">
        <f t="shared" si="74"/>
        <v>0</v>
      </c>
      <c r="AH1147" s="748">
        <f t="shared" si="75"/>
        <v>0</v>
      </c>
      <c r="AI1147" s="187"/>
      <c r="AJ1147" s="52"/>
      <c r="AK1147" s="156" t="str">
        <f>IFERROR(VLOOKUP($A1147,'Liste planification'!$B$2:$C$105,2,FALSE),"")</f>
        <v/>
      </c>
      <c r="AL1147" s="27"/>
      <c r="AM1147" s="27"/>
      <c r="AN1147" s="769"/>
      <c r="AO1147" s="770"/>
      <c r="AP1147" s="770"/>
      <c r="AQ1147" s="770"/>
      <c r="AR1147" s="770"/>
      <c r="AS1147" s="770"/>
      <c r="AT1147" s="770"/>
      <c r="AU1147" s="770"/>
      <c r="AV1147" s="770"/>
      <c r="AW1147" s="770"/>
      <c r="AX1147" s="770"/>
      <c r="AY1147" s="770"/>
      <c r="AZ1147" s="770"/>
      <c r="BA1147" s="770"/>
      <c r="BB1147" s="770"/>
      <c r="BC1147" s="770"/>
      <c r="BD1147" s="770"/>
      <c r="BE1147" s="770"/>
      <c r="BF1147" s="770"/>
      <c r="BG1147" s="770"/>
      <c r="BH1147" s="770"/>
      <c r="BI1147" s="770"/>
      <c r="BJ1147" s="770"/>
      <c r="BK1147" s="770"/>
      <c r="BL1147" s="770"/>
      <c r="BM1147" s="770"/>
      <c r="BN1147" s="770"/>
      <c r="BO1147" s="770"/>
      <c r="BP1147" s="770"/>
      <c r="BQ1147" s="770"/>
      <c r="BR1147" s="770"/>
      <c r="BS1147" s="770"/>
      <c r="BT1147" s="770"/>
      <c r="BU1147" s="770"/>
      <c r="BV1147" s="770"/>
      <c r="BW1147" s="770"/>
      <c r="BX1147" s="770"/>
      <c r="BY1147" s="770"/>
      <c r="BZ1147" s="770"/>
      <c r="CA1147" s="770"/>
      <c r="CB1147" s="770"/>
      <c r="CC1147" s="770"/>
    </row>
    <row r="1148" spans="1:81" s="64" customFormat="1">
      <c r="A1148" s="158"/>
      <c r="B1148" s="159" t="str">
        <f>A1148&amp;"-"&amp;TEXT(COUNTIF($A$5:A1148,A1148),"000")</f>
        <v>-000</v>
      </c>
      <c r="C1148" s="52"/>
      <c r="D1148" s="27"/>
      <c r="E1148" s="28"/>
      <c r="F1148" s="27"/>
      <c r="G1148" s="27"/>
      <c r="H1148" s="52"/>
      <c r="I1148" s="380" t="str">
        <f>IFERROR(VLOOKUP($F1148,'Liste planification'!$V$2:$W$96,2,FALSE),"")</f>
        <v/>
      </c>
      <c r="J1148" s="27"/>
      <c r="K1148" s="27"/>
      <c r="L1148" s="27"/>
      <c r="M1148" s="52"/>
      <c r="N1148" s="52"/>
      <c r="O1148" s="52"/>
      <c r="P1148" s="52"/>
      <c r="Q1148" s="52"/>
      <c r="R1148" s="52"/>
      <c r="S1148" s="52"/>
      <c r="T1148" s="52"/>
      <c r="U1148" s="52"/>
      <c r="V1148" s="52"/>
      <c r="W1148" s="52"/>
      <c r="X1148" s="52"/>
      <c r="Y1148" s="194"/>
      <c r="Z1148" s="776"/>
      <c r="AA1148" s="190"/>
      <c r="AB1148" s="747">
        <f t="shared" si="72"/>
        <v>0</v>
      </c>
      <c r="AC1148" s="748">
        <f t="shared" si="73"/>
        <v>0</v>
      </c>
      <c r="AD1148" s="187"/>
      <c r="AE1148" s="186"/>
      <c r="AF1148" s="190"/>
      <c r="AG1148" s="747">
        <f t="shared" si="74"/>
        <v>0</v>
      </c>
      <c r="AH1148" s="748">
        <f t="shared" si="75"/>
        <v>0</v>
      </c>
      <c r="AI1148" s="187"/>
      <c r="AJ1148" s="52"/>
      <c r="AK1148" s="156" t="str">
        <f>IFERROR(VLOOKUP($A1148,'Liste planification'!$B$2:$C$105,2,FALSE),"")</f>
        <v/>
      </c>
      <c r="AL1148" s="27"/>
      <c r="AM1148" s="27"/>
      <c r="AN1148" s="769"/>
      <c r="AO1148" s="770"/>
      <c r="AP1148" s="770"/>
      <c r="AQ1148" s="770"/>
      <c r="AR1148" s="770"/>
      <c r="AS1148" s="770"/>
      <c r="AT1148" s="770"/>
      <c r="AU1148" s="770"/>
      <c r="AV1148" s="770"/>
      <c r="AW1148" s="770"/>
      <c r="AX1148" s="770"/>
      <c r="AY1148" s="770"/>
      <c r="AZ1148" s="770"/>
      <c r="BA1148" s="770"/>
      <c r="BB1148" s="770"/>
      <c r="BC1148" s="770"/>
      <c r="BD1148" s="770"/>
      <c r="BE1148" s="770"/>
      <c r="BF1148" s="770"/>
      <c r="BG1148" s="770"/>
      <c r="BH1148" s="770"/>
      <c r="BI1148" s="770"/>
      <c r="BJ1148" s="770"/>
      <c r="BK1148" s="770"/>
      <c r="BL1148" s="770"/>
      <c r="BM1148" s="770"/>
      <c r="BN1148" s="770"/>
      <c r="BO1148" s="770"/>
      <c r="BP1148" s="770"/>
      <c r="BQ1148" s="770"/>
      <c r="BR1148" s="770"/>
      <c r="BS1148" s="770"/>
      <c r="BT1148" s="770"/>
      <c r="BU1148" s="770"/>
      <c r="BV1148" s="770"/>
      <c r="BW1148" s="770"/>
      <c r="BX1148" s="770"/>
      <c r="BY1148" s="770"/>
      <c r="BZ1148" s="770"/>
      <c r="CA1148" s="770"/>
      <c r="CB1148" s="770"/>
      <c r="CC1148" s="770"/>
    </row>
    <row r="1149" spans="1:81" s="64" customFormat="1">
      <c r="A1149" s="158"/>
      <c r="B1149" s="159" t="str">
        <f>A1149&amp;"-"&amp;TEXT(COUNTIF($A$5:A1149,A1149),"000")</f>
        <v>-000</v>
      </c>
      <c r="C1149" s="52"/>
      <c r="D1149" s="27"/>
      <c r="E1149" s="28"/>
      <c r="F1149" s="27"/>
      <c r="G1149" s="27"/>
      <c r="H1149" s="52"/>
      <c r="I1149" s="380" t="str">
        <f>IFERROR(VLOOKUP($F1149,'Liste planification'!$V$2:$W$96,2,FALSE),"")</f>
        <v/>
      </c>
      <c r="J1149" s="27"/>
      <c r="K1149" s="27"/>
      <c r="L1149" s="27"/>
      <c r="M1149" s="52"/>
      <c r="N1149" s="52"/>
      <c r="O1149" s="52"/>
      <c r="P1149" s="52"/>
      <c r="Q1149" s="52"/>
      <c r="R1149" s="52"/>
      <c r="S1149" s="52"/>
      <c r="T1149" s="52"/>
      <c r="U1149" s="52"/>
      <c r="V1149" s="52"/>
      <c r="W1149" s="52"/>
      <c r="X1149" s="52"/>
      <c r="Y1149" s="194"/>
      <c r="Z1149" s="776"/>
      <c r="AA1149" s="190"/>
      <c r="AB1149" s="747">
        <f t="shared" si="72"/>
        <v>0</v>
      </c>
      <c r="AC1149" s="748">
        <f t="shared" si="73"/>
        <v>0</v>
      </c>
      <c r="AD1149" s="187"/>
      <c r="AE1149" s="186"/>
      <c r="AF1149" s="190"/>
      <c r="AG1149" s="747">
        <f t="shared" si="74"/>
        <v>0</v>
      </c>
      <c r="AH1149" s="748">
        <f t="shared" si="75"/>
        <v>0</v>
      </c>
      <c r="AI1149" s="187"/>
      <c r="AJ1149" s="52"/>
      <c r="AK1149" s="156" t="str">
        <f>IFERROR(VLOOKUP($A1149,'Liste planification'!$B$2:$C$105,2,FALSE),"")</f>
        <v/>
      </c>
      <c r="AL1149" s="27"/>
      <c r="AM1149" s="27"/>
      <c r="AN1149" s="769"/>
      <c r="AO1149" s="770"/>
      <c r="AP1149" s="770"/>
      <c r="AQ1149" s="770"/>
      <c r="AR1149" s="770"/>
      <c r="AS1149" s="770"/>
      <c r="AT1149" s="770"/>
      <c r="AU1149" s="770"/>
      <c r="AV1149" s="770"/>
      <c r="AW1149" s="770"/>
      <c r="AX1149" s="770"/>
      <c r="AY1149" s="770"/>
      <c r="AZ1149" s="770"/>
      <c r="BA1149" s="770"/>
      <c r="BB1149" s="770"/>
      <c r="BC1149" s="770"/>
      <c r="BD1149" s="770"/>
      <c r="BE1149" s="770"/>
      <c r="BF1149" s="770"/>
      <c r="BG1149" s="770"/>
      <c r="BH1149" s="770"/>
      <c r="BI1149" s="770"/>
      <c r="BJ1149" s="770"/>
      <c r="BK1149" s="770"/>
      <c r="BL1149" s="770"/>
      <c r="BM1149" s="770"/>
      <c r="BN1149" s="770"/>
      <c r="BO1149" s="770"/>
      <c r="BP1149" s="770"/>
      <c r="BQ1149" s="770"/>
      <c r="BR1149" s="770"/>
      <c r="BS1149" s="770"/>
      <c r="BT1149" s="770"/>
      <c r="BU1149" s="770"/>
      <c r="BV1149" s="770"/>
      <c r="BW1149" s="770"/>
      <c r="BX1149" s="770"/>
      <c r="BY1149" s="770"/>
      <c r="BZ1149" s="770"/>
      <c r="CA1149" s="770"/>
      <c r="CB1149" s="770"/>
      <c r="CC1149" s="770"/>
    </row>
    <row r="1150" spans="1:81" s="64" customFormat="1">
      <c r="A1150" s="158"/>
      <c r="B1150" s="159" t="str">
        <f>A1150&amp;"-"&amp;TEXT(COUNTIF($A$5:A1150,A1150),"000")</f>
        <v>-000</v>
      </c>
      <c r="C1150" s="52"/>
      <c r="D1150" s="27"/>
      <c r="E1150" s="28"/>
      <c r="F1150" s="27"/>
      <c r="G1150" s="27"/>
      <c r="H1150" s="52"/>
      <c r="I1150" s="380" t="str">
        <f>IFERROR(VLOOKUP($F1150,'Liste planification'!$V$2:$W$96,2,FALSE),"")</f>
        <v/>
      </c>
      <c r="J1150" s="27"/>
      <c r="K1150" s="27"/>
      <c r="L1150" s="27"/>
      <c r="M1150" s="52"/>
      <c r="N1150" s="52"/>
      <c r="O1150" s="52"/>
      <c r="P1150" s="52"/>
      <c r="Q1150" s="52"/>
      <c r="R1150" s="52"/>
      <c r="S1150" s="52"/>
      <c r="T1150" s="52"/>
      <c r="U1150" s="52"/>
      <c r="V1150" s="52"/>
      <c r="W1150" s="52"/>
      <c r="X1150" s="52"/>
      <c r="Y1150" s="194"/>
      <c r="Z1150" s="776"/>
      <c r="AA1150" s="190"/>
      <c r="AB1150" s="747">
        <f t="shared" si="72"/>
        <v>0</v>
      </c>
      <c r="AC1150" s="748">
        <f t="shared" si="73"/>
        <v>0</v>
      </c>
      <c r="AD1150" s="187"/>
      <c r="AE1150" s="186"/>
      <c r="AF1150" s="190"/>
      <c r="AG1150" s="747">
        <f t="shared" si="74"/>
        <v>0</v>
      </c>
      <c r="AH1150" s="748">
        <f t="shared" si="75"/>
        <v>0</v>
      </c>
      <c r="AI1150" s="187"/>
      <c r="AJ1150" s="52"/>
      <c r="AK1150" s="156" t="str">
        <f>IFERROR(VLOOKUP($A1150,'Liste planification'!$B$2:$C$105,2,FALSE),"")</f>
        <v/>
      </c>
      <c r="AL1150" s="27"/>
      <c r="AM1150" s="27"/>
      <c r="AN1150" s="769"/>
      <c r="AO1150" s="770"/>
      <c r="AP1150" s="770"/>
      <c r="AQ1150" s="770"/>
      <c r="AR1150" s="770"/>
      <c r="AS1150" s="770"/>
      <c r="AT1150" s="770"/>
      <c r="AU1150" s="770"/>
      <c r="AV1150" s="770"/>
      <c r="AW1150" s="770"/>
      <c r="AX1150" s="770"/>
      <c r="AY1150" s="770"/>
      <c r="AZ1150" s="770"/>
      <c r="BA1150" s="770"/>
      <c r="BB1150" s="770"/>
      <c r="BC1150" s="770"/>
      <c r="BD1150" s="770"/>
      <c r="BE1150" s="770"/>
      <c r="BF1150" s="770"/>
      <c r="BG1150" s="770"/>
      <c r="BH1150" s="770"/>
      <c r="BI1150" s="770"/>
      <c r="BJ1150" s="770"/>
      <c r="BK1150" s="770"/>
      <c r="BL1150" s="770"/>
      <c r="BM1150" s="770"/>
      <c r="BN1150" s="770"/>
      <c r="BO1150" s="770"/>
      <c r="BP1150" s="770"/>
      <c r="BQ1150" s="770"/>
      <c r="BR1150" s="770"/>
      <c r="BS1150" s="770"/>
      <c r="BT1150" s="770"/>
      <c r="BU1150" s="770"/>
      <c r="BV1150" s="770"/>
      <c r="BW1150" s="770"/>
      <c r="BX1150" s="770"/>
      <c r="BY1150" s="770"/>
      <c r="BZ1150" s="770"/>
      <c r="CA1150" s="770"/>
      <c r="CB1150" s="770"/>
      <c r="CC1150" s="770"/>
    </row>
    <row r="1151" spans="1:81" s="64" customFormat="1">
      <c r="A1151" s="158"/>
      <c r="B1151" s="159" t="str">
        <f>A1151&amp;"-"&amp;TEXT(COUNTIF($A$5:A1151,A1151),"000")</f>
        <v>-000</v>
      </c>
      <c r="C1151" s="52"/>
      <c r="D1151" s="27"/>
      <c r="E1151" s="28"/>
      <c r="F1151" s="27"/>
      <c r="G1151" s="27"/>
      <c r="H1151" s="52"/>
      <c r="I1151" s="380" t="str">
        <f>IFERROR(VLOOKUP($F1151,'Liste planification'!$V$2:$W$96,2,FALSE),"")</f>
        <v/>
      </c>
      <c r="J1151" s="27"/>
      <c r="K1151" s="27"/>
      <c r="L1151" s="27"/>
      <c r="M1151" s="52"/>
      <c r="N1151" s="52"/>
      <c r="O1151" s="52"/>
      <c r="P1151" s="52"/>
      <c r="Q1151" s="52"/>
      <c r="R1151" s="52"/>
      <c r="S1151" s="52"/>
      <c r="T1151" s="52"/>
      <c r="U1151" s="52"/>
      <c r="V1151" s="52"/>
      <c r="W1151" s="52"/>
      <c r="X1151" s="52"/>
      <c r="Y1151" s="194"/>
      <c r="Z1151" s="776"/>
      <c r="AA1151" s="190"/>
      <c r="AB1151" s="747">
        <f t="shared" si="72"/>
        <v>0</v>
      </c>
      <c r="AC1151" s="748">
        <f t="shared" si="73"/>
        <v>0</v>
      </c>
      <c r="AD1151" s="187"/>
      <c r="AE1151" s="186"/>
      <c r="AF1151" s="190"/>
      <c r="AG1151" s="747">
        <f t="shared" si="74"/>
        <v>0</v>
      </c>
      <c r="AH1151" s="748">
        <f t="shared" si="75"/>
        <v>0</v>
      </c>
      <c r="AI1151" s="187"/>
      <c r="AJ1151" s="52"/>
      <c r="AK1151" s="156" t="str">
        <f>IFERROR(VLOOKUP($A1151,'Liste planification'!$B$2:$C$105,2,FALSE),"")</f>
        <v/>
      </c>
      <c r="AL1151" s="27"/>
      <c r="AM1151" s="27"/>
      <c r="AN1151" s="769"/>
      <c r="AO1151" s="770"/>
      <c r="AP1151" s="770"/>
      <c r="AQ1151" s="770"/>
      <c r="AR1151" s="770"/>
      <c r="AS1151" s="770"/>
      <c r="AT1151" s="770"/>
      <c r="AU1151" s="770"/>
      <c r="AV1151" s="770"/>
      <c r="AW1151" s="770"/>
      <c r="AX1151" s="770"/>
      <c r="AY1151" s="770"/>
      <c r="AZ1151" s="770"/>
      <c r="BA1151" s="770"/>
      <c r="BB1151" s="770"/>
      <c r="BC1151" s="770"/>
      <c r="BD1151" s="770"/>
      <c r="BE1151" s="770"/>
      <c r="BF1151" s="770"/>
      <c r="BG1151" s="770"/>
      <c r="BH1151" s="770"/>
      <c r="BI1151" s="770"/>
      <c r="BJ1151" s="770"/>
      <c r="BK1151" s="770"/>
      <c r="BL1151" s="770"/>
      <c r="BM1151" s="770"/>
      <c r="BN1151" s="770"/>
      <c r="BO1151" s="770"/>
      <c r="BP1151" s="770"/>
      <c r="BQ1151" s="770"/>
      <c r="BR1151" s="770"/>
      <c r="BS1151" s="770"/>
      <c r="BT1151" s="770"/>
      <c r="BU1151" s="770"/>
      <c r="BV1151" s="770"/>
      <c r="BW1151" s="770"/>
      <c r="BX1151" s="770"/>
      <c r="BY1151" s="770"/>
      <c r="BZ1151" s="770"/>
      <c r="CA1151" s="770"/>
      <c r="CB1151" s="770"/>
      <c r="CC1151" s="770"/>
    </row>
    <row r="1152" spans="1:81" s="64" customFormat="1">
      <c r="A1152" s="158"/>
      <c r="B1152" s="159" t="str">
        <f>A1152&amp;"-"&amp;TEXT(COUNTIF($A$5:A1152,A1152),"000")</f>
        <v>-000</v>
      </c>
      <c r="C1152" s="52"/>
      <c r="D1152" s="27"/>
      <c r="E1152" s="28"/>
      <c r="F1152" s="27"/>
      <c r="G1152" s="27"/>
      <c r="H1152" s="52"/>
      <c r="I1152" s="380" t="str">
        <f>IFERROR(VLOOKUP($F1152,'Liste planification'!$V$2:$W$96,2,FALSE),"")</f>
        <v/>
      </c>
      <c r="J1152" s="27"/>
      <c r="K1152" s="27"/>
      <c r="L1152" s="27"/>
      <c r="M1152" s="52"/>
      <c r="N1152" s="52"/>
      <c r="O1152" s="52"/>
      <c r="P1152" s="52"/>
      <c r="Q1152" s="52"/>
      <c r="R1152" s="52"/>
      <c r="S1152" s="52"/>
      <c r="T1152" s="52"/>
      <c r="U1152" s="52"/>
      <c r="V1152" s="52"/>
      <c r="W1152" s="52"/>
      <c r="X1152" s="52"/>
      <c r="Y1152" s="194"/>
      <c r="Z1152" s="776"/>
      <c r="AA1152" s="190"/>
      <c r="AB1152" s="747">
        <f t="shared" si="72"/>
        <v>0</v>
      </c>
      <c r="AC1152" s="748">
        <f t="shared" si="73"/>
        <v>0</v>
      </c>
      <c r="AD1152" s="187"/>
      <c r="AE1152" s="186"/>
      <c r="AF1152" s="190"/>
      <c r="AG1152" s="747">
        <f t="shared" si="74"/>
        <v>0</v>
      </c>
      <c r="AH1152" s="748">
        <f t="shared" si="75"/>
        <v>0</v>
      </c>
      <c r="AI1152" s="187"/>
      <c r="AJ1152" s="52"/>
      <c r="AK1152" s="156" t="str">
        <f>IFERROR(VLOOKUP($A1152,'Liste planification'!$B$2:$C$105,2,FALSE),"")</f>
        <v/>
      </c>
      <c r="AL1152" s="27"/>
      <c r="AM1152" s="27"/>
      <c r="AN1152" s="769"/>
      <c r="AO1152" s="770"/>
      <c r="AP1152" s="770"/>
      <c r="AQ1152" s="770"/>
      <c r="AR1152" s="770"/>
      <c r="AS1152" s="770"/>
      <c r="AT1152" s="770"/>
      <c r="AU1152" s="770"/>
      <c r="AV1152" s="770"/>
      <c r="AW1152" s="770"/>
      <c r="AX1152" s="770"/>
      <c r="AY1152" s="770"/>
      <c r="AZ1152" s="770"/>
      <c r="BA1152" s="770"/>
      <c r="BB1152" s="770"/>
      <c r="BC1152" s="770"/>
      <c r="BD1152" s="770"/>
      <c r="BE1152" s="770"/>
      <c r="BF1152" s="770"/>
      <c r="BG1152" s="770"/>
      <c r="BH1152" s="770"/>
      <c r="BI1152" s="770"/>
      <c r="BJ1152" s="770"/>
      <c r="BK1152" s="770"/>
      <c r="BL1152" s="770"/>
      <c r="BM1152" s="770"/>
      <c r="BN1152" s="770"/>
      <c r="BO1152" s="770"/>
      <c r="BP1152" s="770"/>
      <c r="BQ1152" s="770"/>
      <c r="BR1152" s="770"/>
      <c r="BS1152" s="770"/>
      <c r="BT1152" s="770"/>
      <c r="BU1152" s="770"/>
      <c r="BV1152" s="770"/>
      <c r="BW1152" s="770"/>
      <c r="BX1152" s="770"/>
      <c r="BY1152" s="770"/>
      <c r="BZ1152" s="770"/>
      <c r="CA1152" s="770"/>
      <c r="CB1152" s="770"/>
      <c r="CC1152" s="770"/>
    </row>
    <row r="1153" spans="1:81" s="64" customFormat="1">
      <c r="A1153" s="158"/>
      <c r="B1153" s="159" t="str">
        <f>A1153&amp;"-"&amp;TEXT(COUNTIF($A$5:A1153,A1153),"000")</f>
        <v>-000</v>
      </c>
      <c r="C1153" s="52"/>
      <c r="D1153" s="27"/>
      <c r="E1153" s="28"/>
      <c r="F1153" s="27"/>
      <c r="G1153" s="27"/>
      <c r="H1153" s="52"/>
      <c r="I1153" s="380" t="str">
        <f>IFERROR(VLOOKUP($F1153,'Liste planification'!$V$2:$W$96,2,FALSE),"")</f>
        <v/>
      </c>
      <c r="J1153" s="27"/>
      <c r="K1153" s="27"/>
      <c r="L1153" s="27"/>
      <c r="M1153" s="52"/>
      <c r="N1153" s="52"/>
      <c r="O1153" s="52"/>
      <c r="P1153" s="52"/>
      <c r="Q1153" s="52"/>
      <c r="R1153" s="52"/>
      <c r="S1153" s="52"/>
      <c r="T1153" s="52"/>
      <c r="U1153" s="52"/>
      <c r="V1153" s="52"/>
      <c r="W1153" s="52"/>
      <c r="X1153" s="52"/>
      <c r="Y1153" s="194"/>
      <c r="Z1153" s="776"/>
      <c r="AA1153" s="190"/>
      <c r="AB1153" s="747">
        <f t="shared" si="72"/>
        <v>0</v>
      </c>
      <c r="AC1153" s="748">
        <f t="shared" si="73"/>
        <v>0</v>
      </c>
      <c r="AD1153" s="187"/>
      <c r="AE1153" s="186"/>
      <c r="AF1153" s="190"/>
      <c r="AG1153" s="747">
        <f t="shared" si="74"/>
        <v>0</v>
      </c>
      <c r="AH1153" s="748">
        <f t="shared" si="75"/>
        <v>0</v>
      </c>
      <c r="AI1153" s="187"/>
      <c r="AJ1153" s="52"/>
      <c r="AK1153" s="156" t="str">
        <f>IFERROR(VLOOKUP($A1153,'Liste planification'!$B$2:$C$105,2,FALSE),"")</f>
        <v/>
      </c>
      <c r="AL1153" s="27"/>
      <c r="AM1153" s="27"/>
      <c r="AN1153" s="769"/>
      <c r="AO1153" s="770"/>
      <c r="AP1153" s="770"/>
      <c r="AQ1153" s="770"/>
      <c r="AR1153" s="770"/>
      <c r="AS1153" s="770"/>
      <c r="AT1153" s="770"/>
      <c r="AU1153" s="770"/>
      <c r="AV1153" s="770"/>
      <c r="AW1153" s="770"/>
      <c r="AX1153" s="770"/>
      <c r="AY1153" s="770"/>
      <c r="AZ1153" s="770"/>
      <c r="BA1153" s="770"/>
      <c r="BB1153" s="770"/>
      <c r="BC1153" s="770"/>
      <c r="BD1153" s="770"/>
      <c r="BE1153" s="770"/>
      <c r="BF1153" s="770"/>
      <c r="BG1153" s="770"/>
      <c r="BH1153" s="770"/>
      <c r="BI1153" s="770"/>
      <c r="BJ1153" s="770"/>
      <c r="BK1153" s="770"/>
      <c r="BL1153" s="770"/>
      <c r="BM1153" s="770"/>
      <c r="BN1153" s="770"/>
      <c r="BO1153" s="770"/>
      <c r="BP1153" s="770"/>
      <c r="BQ1153" s="770"/>
      <c r="BR1153" s="770"/>
      <c r="BS1153" s="770"/>
      <c r="BT1153" s="770"/>
      <c r="BU1153" s="770"/>
      <c r="BV1153" s="770"/>
      <c r="BW1153" s="770"/>
      <c r="BX1153" s="770"/>
      <c r="BY1153" s="770"/>
      <c r="BZ1153" s="770"/>
      <c r="CA1153" s="770"/>
      <c r="CB1153" s="770"/>
      <c r="CC1153" s="770"/>
    </row>
    <row r="1154" spans="1:81" s="64" customFormat="1">
      <c r="A1154" s="158"/>
      <c r="B1154" s="159" t="str">
        <f>A1154&amp;"-"&amp;TEXT(COUNTIF($A$5:A1154,A1154),"000")</f>
        <v>-000</v>
      </c>
      <c r="C1154" s="52"/>
      <c r="D1154" s="27"/>
      <c r="E1154" s="28"/>
      <c r="F1154" s="27"/>
      <c r="G1154" s="27"/>
      <c r="H1154" s="52"/>
      <c r="I1154" s="380" t="str">
        <f>IFERROR(VLOOKUP($F1154,'Liste planification'!$V$2:$W$96,2,FALSE),"")</f>
        <v/>
      </c>
      <c r="J1154" s="27"/>
      <c r="K1154" s="27"/>
      <c r="L1154" s="27"/>
      <c r="M1154" s="52"/>
      <c r="N1154" s="52"/>
      <c r="O1154" s="52"/>
      <c r="P1154" s="52"/>
      <c r="Q1154" s="52"/>
      <c r="R1154" s="52"/>
      <c r="S1154" s="52"/>
      <c r="T1154" s="52"/>
      <c r="U1154" s="52"/>
      <c r="V1154" s="52"/>
      <c r="W1154" s="52"/>
      <c r="X1154" s="52"/>
      <c r="Y1154" s="194"/>
      <c r="Z1154" s="776"/>
      <c r="AA1154" s="190"/>
      <c r="AB1154" s="747">
        <f t="shared" si="72"/>
        <v>0</v>
      </c>
      <c r="AC1154" s="748">
        <f t="shared" si="73"/>
        <v>0</v>
      </c>
      <c r="AD1154" s="187"/>
      <c r="AE1154" s="186"/>
      <c r="AF1154" s="190"/>
      <c r="AG1154" s="747">
        <f t="shared" si="74"/>
        <v>0</v>
      </c>
      <c r="AH1154" s="748">
        <f t="shared" si="75"/>
        <v>0</v>
      </c>
      <c r="AI1154" s="187"/>
      <c r="AJ1154" s="52"/>
      <c r="AK1154" s="156" t="str">
        <f>IFERROR(VLOOKUP($A1154,'Liste planification'!$B$2:$C$105,2,FALSE),"")</f>
        <v/>
      </c>
      <c r="AL1154" s="27"/>
      <c r="AM1154" s="27"/>
      <c r="AN1154" s="769"/>
      <c r="AO1154" s="770"/>
      <c r="AP1154" s="770"/>
      <c r="AQ1154" s="770"/>
      <c r="AR1154" s="770"/>
      <c r="AS1154" s="770"/>
      <c r="AT1154" s="770"/>
      <c r="AU1154" s="770"/>
      <c r="AV1154" s="770"/>
      <c r="AW1154" s="770"/>
      <c r="AX1154" s="770"/>
      <c r="AY1154" s="770"/>
      <c r="AZ1154" s="770"/>
      <c r="BA1154" s="770"/>
      <c r="BB1154" s="770"/>
      <c r="BC1154" s="770"/>
      <c r="BD1154" s="770"/>
      <c r="BE1154" s="770"/>
      <c r="BF1154" s="770"/>
      <c r="BG1154" s="770"/>
      <c r="BH1154" s="770"/>
      <c r="BI1154" s="770"/>
      <c r="BJ1154" s="770"/>
      <c r="BK1154" s="770"/>
      <c r="BL1154" s="770"/>
      <c r="BM1154" s="770"/>
      <c r="BN1154" s="770"/>
      <c r="BO1154" s="770"/>
      <c r="BP1154" s="770"/>
      <c r="BQ1154" s="770"/>
      <c r="BR1154" s="770"/>
      <c r="BS1154" s="770"/>
      <c r="BT1154" s="770"/>
      <c r="BU1154" s="770"/>
      <c r="BV1154" s="770"/>
      <c r="BW1154" s="770"/>
      <c r="BX1154" s="770"/>
      <c r="BY1154" s="770"/>
      <c r="BZ1154" s="770"/>
      <c r="CA1154" s="770"/>
      <c r="CB1154" s="770"/>
      <c r="CC1154" s="770"/>
    </row>
    <row r="1155" spans="1:81" s="64" customFormat="1">
      <c r="A1155" s="158"/>
      <c r="B1155" s="159" t="str">
        <f>A1155&amp;"-"&amp;TEXT(COUNTIF($A$5:A1155,A1155),"000")</f>
        <v>-000</v>
      </c>
      <c r="C1155" s="52"/>
      <c r="D1155" s="27"/>
      <c r="E1155" s="28"/>
      <c r="F1155" s="27"/>
      <c r="G1155" s="27"/>
      <c r="H1155" s="52"/>
      <c r="I1155" s="380" t="str">
        <f>IFERROR(VLOOKUP($F1155,'Liste planification'!$V$2:$W$96,2,FALSE),"")</f>
        <v/>
      </c>
      <c r="J1155" s="27"/>
      <c r="K1155" s="27"/>
      <c r="L1155" s="27"/>
      <c r="M1155" s="52"/>
      <c r="N1155" s="52"/>
      <c r="O1155" s="52"/>
      <c r="P1155" s="52"/>
      <c r="Q1155" s="52"/>
      <c r="R1155" s="52"/>
      <c r="S1155" s="52"/>
      <c r="T1155" s="52"/>
      <c r="U1155" s="52"/>
      <c r="V1155" s="52"/>
      <c r="W1155" s="52"/>
      <c r="X1155" s="52"/>
      <c r="Y1155" s="194"/>
      <c r="Z1155" s="776"/>
      <c r="AA1155" s="190"/>
      <c r="AB1155" s="747">
        <f t="shared" si="72"/>
        <v>0</v>
      </c>
      <c r="AC1155" s="748">
        <f t="shared" si="73"/>
        <v>0</v>
      </c>
      <c r="AD1155" s="187"/>
      <c r="AE1155" s="186"/>
      <c r="AF1155" s="190"/>
      <c r="AG1155" s="747">
        <f t="shared" si="74"/>
        <v>0</v>
      </c>
      <c r="AH1155" s="748">
        <f t="shared" si="75"/>
        <v>0</v>
      </c>
      <c r="AI1155" s="187"/>
      <c r="AJ1155" s="52"/>
      <c r="AK1155" s="156" t="str">
        <f>IFERROR(VLOOKUP($A1155,'Liste planification'!$B$2:$C$105,2,FALSE),"")</f>
        <v/>
      </c>
      <c r="AL1155" s="27"/>
      <c r="AM1155" s="27"/>
      <c r="AN1155" s="769"/>
      <c r="AO1155" s="770"/>
      <c r="AP1155" s="770"/>
      <c r="AQ1155" s="770"/>
      <c r="AR1155" s="770"/>
      <c r="AS1155" s="770"/>
      <c r="AT1155" s="770"/>
      <c r="AU1155" s="770"/>
      <c r="AV1155" s="770"/>
      <c r="AW1155" s="770"/>
      <c r="AX1155" s="770"/>
      <c r="AY1155" s="770"/>
      <c r="AZ1155" s="770"/>
      <c r="BA1155" s="770"/>
      <c r="BB1155" s="770"/>
      <c r="BC1155" s="770"/>
      <c r="BD1155" s="770"/>
      <c r="BE1155" s="770"/>
      <c r="BF1155" s="770"/>
      <c r="BG1155" s="770"/>
      <c r="BH1155" s="770"/>
      <c r="BI1155" s="770"/>
      <c r="BJ1155" s="770"/>
      <c r="BK1155" s="770"/>
      <c r="BL1155" s="770"/>
      <c r="BM1155" s="770"/>
      <c r="BN1155" s="770"/>
      <c r="BO1155" s="770"/>
      <c r="BP1155" s="770"/>
      <c r="BQ1155" s="770"/>
      <c r="BR1155" s="770"/>
      <c r="BS1155" s="770"/>
      <c r="BT1155" s="770"/>
      <c r="BU1155" s="770"/>
      <c r="BV1155" s="770"/>
      <c r="BW1155" s="770"/>
      <c r="BX1155" s="770"/>
      <c r="BY1155" s="770"/>
      <c r="BZ1155" s="770"/>
      <c r="CA1155" s="770"/>
      <c r="CB1155" s="770"/>
      <c r="CC1155" s="770"/>
    </row>
    <row r="1156" spans="1:81" s="64" customFormat="1">
      <c r="A1156" s="158"/>
      <c r="B1156" s="159" t="str">
        <f>A1156&amp;"-"&amp;TEXT(COUNTIF($A$5:A1156,A1156),"000")</f>
        <v>-000</v>
      </c>
      <c r="C1156" s="52"/>
      <c r="D1156" s="27"/>
      <c r="E1156" s="28"/>
      <c r="F1156" s="27"/>
      <c r="G1156" s="27"/>
      <c r="H1156" s="52"/>
      <c r="I1156" s="380" t="str">
        <f>IFERROR(VLOOKUP($F1156,'Liste planification'!$V$2:$W$96,2,FALSE),"")</f>
        <v/>
      </c>
      <c r="J1156" s="27"/>
      <c r="K1156" s="27"/>
      <c r="L1156" s="27"/>
      <c r="M1156" s="52"/>
      <c r="N1156" s="52"/>
      <c r="O1156" s="52"/>
      <c r="P1156" s="52"/>
      <c r="Q1156" s="52"/>
      <c r="R1156" s="52"/>
      <c r="S1156" s="52"/>
      <c r="T1156" s="52"/>
      <c r="U1156" s="52"/>
      <c r="V1156" s="52"/>
      <c r="W1156" s="52"/>
      <c r="X1156" s="52"/>
      <c r="Y1156" s="194"/>
      <c r="Z1156" s="776"/>
      <c r="AA1156" s="190"/>
      <c r="AB1156" s="747">
        <f t="shared" si="72"/>
        <v>0</v>
      </c>
      <c r="AC1156" s="748">
        <f t="shared" si="73"/>
        <v>0</v>
      </c>
      <c r="AD1156" s="187"/>
      <c r="AE1156" s="186"/>
      <c r="AF1156" s="190"/>
      <c r="AG1156" s="747">
        <f t="shared" si="74"/>
        <v>0</v>
      </c>
      <c r="AH1156" s="748">
        <f t="shared" si="75"/>
        <v>0</v>
      </c>
      <c r="AI1156" s="187"/>
      <c r="AJ1156" s="52"/>
      <c r="AK1156" s="156" t="str">
        <f>IFERROR(VLOOKUP($A1156,'Liste planification'!$B$2:$C$105,2,FALSE),"")</f>
        <v/>
      </c>
      <c r="AL1156" s="27"/>
      <c r="AM1156" s="27"/>
      <c r="AN1156" s="769"/>
      <c r="AO1156" s="770"/>
      <c r="AP1156" s="770"/>
      <c r="AQ1156" s="770"/>
      <c r="AR1156" s="770"/>
      <c r="AS1156" s="770"/>
      <c r="AT1156" s="770"/>
      <c r="AU1156" s="770"/>
      <c r="AV1156" s="770"/>
      <c r="AW1156" s="770"/>
      <c r="AX1156" s="770"/>
      <c r="AY1156" s="770"/>
      <c r="AZ1156" s="770"/>
      <c r="BA1156" s="770"/>
      <c r="BB1156" s="770"/>
      <c r="BC1156" s="770"/>
      <c r="BD1156" s="770"/>
      <c r="BE1156" s="770"/>
      <c r="BF1156" s="770"/>
      <c r="BG1156" s="770"/>
      <c r="BH1156" s="770"/>
      <c r="BI1156" s="770"/>
      <c r="BJ1156" s="770"/>
      <c r="BK1156" s="770"/>
      <c r="BL1156" s="770"/>
      <c r="BM1156" s="770"/>
      <c r="BN1156" s="770"/>
      <c r="BO1156" s="770"/>
      <c r="BP1156" s="770"/>
      <c r="BQ1156" s="770"/>
      <c r="BR1156" s="770"/>
      <c r="BS1156" s="770"/>
      <c r="BT1156" s="770"/>
      <c r="BU1156" s="770"/>
      <c r="BV1156" s="770"/>
      <c r="BW1156" s="770"/>
      <c r="BX1156" s="770"/>
      <c r="BY1156" s="770"/>
      <c r="BZ1156" s="770"/>
      <c r="CA1156" s="770"/>
      <c r="CB1156" s="770"/>
      <c r="CC1156" s="770"/>
    </row>
    <row r="1157" spans="1:81" s="64" customFormat="1">
      <c r="A1157" s="158"/>
      <c r="B1157" s="159" t="str">
        <f>A1157&amp;"-"&amp;TEXT(COUNTIF($A$5:A1157,A1157),"000")</f>
        <v>-000</v>
      </c>
      <c r="C1157" s="52"/>
      <c r="D1157" s="27"/>
      <c r="E1157" s="28"/>
      <c r="F1157" s="27"/>
      <c r="G1157" s="27"/>
      <c r="H1157" s="52"/>
      <c r="I1157" s="380" t="str">
        <f>IFERROR(VLOOKUP($F1157,'Liste planification'!$V$2:$W$96,2,FALSE),"")</f>
        <v/>
      </c>
      <c r="J1157" s="27"/>
      <c r="K1157" s="27"/>
      <c r="L1157" s="27"/>
      <c r="M1157" s="52"/>
      <c r="N1157" s="52"/>
      <c r="O1157" s="52"/>
      <c r="P1157" s="52"/>
      <c r="Q1157" s="52"/>
      <c r="R1157" s="52"/>
      <c r="S1157" s="52"/>
      <c r="T1157" s="52"/>
      <c r="U1157" s="52"/>
      <c r="V1157" s="52"/>
      <c r="W1157" s="52"/>
      <c r="X1157" s="52"/>
      <c r="Y1157" s="194"/>
      <c r="Z1157" s="776"/>
      <c r="AA1157" s="190"/>
      <c r="AB1157" s="747">
        <f t="shared" si="72"/>
        <v>0</v>
      </c>
      <c r="AC1157" s="748">
        <f t="shared" si="73"/>
        <v>0</v>
      </c>
      <c r="AD1157" s="187"/>
      <c r="AE1157" s="186"/>
      <c r="AF1157" s="190"/>
      <c r="AG1157" s="747">
        <f t="shared" si="74"/>
        <v>0</v>
      </c>
      <c r="AH1157" s="748">
        <f t="shared" si="75"/>
        <v>0</v>
      </c>
      <c r="AI1157" s="187"/>
      <c r="AJ1157" s="52"/>
      <c r="AK1157" s="156" t="str">
        <f>IFERROR(VLOOKUP($A1157,'Liste planification'!$B$2:$C$105,2,FALSE),"")</f>
        <v/>
      </c>
      <c r="AL1157" s="27"/>
      <c r="AM1157" s="27"/>
      <c r="AN1157" s="769"/>
      <c r="AO1157" s="770"/>
      <c r="AP1157" s="770"/>
      <c r="AQ1157" s="770"/>
      <c r="AR1157" s="770"/>
      <c r="AS1157" s="770"/>
      <c r="AT1157" s="770"/>
      <c r="AU1157" s="770"/>
      <c r="AV1157" s="770"/>
      <c r="AW1157" s="770"/>
      <c r="AX1157" s="770"/>
      <c r="AY1157" s="770"/>
      <c r="AZ1157" s="770"/>
      <c r="BA1157" s="770"/>
      <c r="BB1157" s="770"/>
      <c r="BC1157" s="770"/>
      <c r="BD1157" s="770"/>
      <c r="BE1157" s="770"/>
      <c r="BF1157" s="770"/>
      <c r="BG1157" s="770"/>
      <c r="BH1157" s="770"/>
      <c r="BI1157" s="770"/>
      <c r="BJ1157" s="770"/>
      <c r="BK1157" s="770"/>
      <c r="BL1157" s="770"/>
      <c r="BM1157" s="770"/>
      <c r="BN1157" s="770"/>
      <c r="BO1157" s="770"/>
      <c r="BP1157" s="770"/>
      <c r="BQ1157" s="770"/>
      <c r="BR1157" s="770"/>
      <c r="BS1157" s="770"/>
      <c r="BT1157" s="770"/>
      <c r="BU1157" s="770"/>
      <c r="BV1157" s="770"/>
      <c r="BW1157" s="770"/>
      <c r="BX1157" s="770"/>
      <c r="BY1157" s="770"/>
      <c r="BZ1157" s="770"/>
      <c r="CA1157" s="770"/>
      <c r="CB1157" s="770"/>
      <c r="CC1157" s="770"/>
    </row>
    <row r="1158" spans="1:81" s="64" customFormat="1">
      <c r="A1158" s="158"/>
      <c r="B1158" s="159" t="str">
        <f>A1158&amp;"-"&amp;TEXT(COUNTIF($A$5:A1158,A1158),"000")</f>
        <v>-000</v>
      </c>
      <c r="C1158" s="52"/>
      <c r="D1158" s="27"/>
      <c r="E1158" s="28"/>
      <c r="F1158" s="27"/>
      <c r="G1158" s="27"/>
      <c r="H1158" s="52"/>
      <c r="I1158" s="380" t="str">
        <f>IFERROR(VLOOKUP($F1158,'Liste planification'!$V$2:$W$96,2,FALSE),"")</f>
        <v/>
      </c>
      <c r="J1158" s="27"/>
      <c r="K1158" s="27"/>
      <c r="L1158" s="27"/>
      <c r="M1158" s="52"/>
      <c r="N1158" s="52"/>
      <c r="O1158" s="52"/>
      <c r="P1158" s="52"/>
      <c r="Q1158" s="52"/>
      <c r="R1158" s="52"/>
      <c r="S1158" s="52"/>
      <c r="T1158" s="52"/>
      <c r="U1158" s="52"/>
      <c r="V1158" s="52"/>
      <c r="W1158" s="52"/>
      <c r="X1158" s="52"/>
      <c r="Y1158" s="194"/>
      <c r="Z1158" s="776"/>
      <c r="AA1158" s="190"/>
      <c r="AB1158" s="747">
        <f t="shared" si="72"/>
        <v>0</v>
      </c>
      <c r="AC1158" s="748">
        <f t="shared" si="73"/>
        <v>0</v>
      </c>
      <c r="AD1158" s="187"/>
      <c r="AE1158" s="186"/>
      <c r="AF1158" s="190"/>
      <c r="AG1158" s="747">
        <f t="shared" si="74"/>
        <v>0</v>
      </c>
      <c r="AH1158" s="748">
        <f t="shared" si="75"/>
        <v>0</v>
      </c>
      <c r="AI1158" s="187"/>
      <c r="AJ1158" s="52"/>
      <c r="AK1158" s="156" t="str">
        <f>IFERROR(VLOOKUP($A1158,'Liste planification'!$B$2:$C$105,2,FALSE),"")</f>
        <v/>
      </c>
      <c r="AL1158" s="27"/>
      <c r="AM1158" s="27"/>
      <c r="AN1158" s="769"/>
      <c r="AO1158" s="770"/>
      <c r="AP1158" s="770"/>
      <c r="AQ1158" s="770"/>
      <c r="AR1158" s="770"/>
      <c r="AS1158" s="770"/>
      <c r="AT1158" s="770"/>
      <c r="AU1158" s="770"/>
      <c r="AV1158" s="770"/>
      <c r="AW1158" s="770"/>
      <c r="AX1158" s="770"/>
      <c r="AY1158" s="770"/>
      <c r="AZ1158" s="770"/>
      <c r="BA1158" s="770"/>
      <c r="BB1158" s="770"/>
      <c r="BC1158" s="770"/>
      <c r="BD1158" s="770"/>
      <c r="BE1158" s="770"/>
      <c r="BF1158" s="770"/>
      <c r="BG1158" s="770"/>
      <c r="BH1158" s="770"/>
      <c r="BI1158" s="770"/>
      <c r="BJ1158" s="770"/>
      <c r="BK1158" s="770"/>
      <c r="BL1158" s="770"/>
      <c r="BM1158" s="770"/>
      <c r="BN1158" s="770"/>
      <c r="BO1158" s="770"/>
      <c r="BP1158" s="770"/>
      <c r="BQ1158" s="770"/>
      <c r="BR1158" s="770"/>
      <c r="BS1158" s="770"/>
      <c r="BT1158" s="770"/>
      <c r="BU1158" s="770"/>
      <c r="BV1158" s="770"/>
      <c r="BW1158" s="770"/>
      <c r="BX1158" s="770"/>
      <c r="BY1158" s="770"/>
      <c r="BZ1158" s="770"/>
      <c r="CA1158" s="770"/>
      <c r="CB1158" s="770"/>
      <c r="CC1158" s="770"/>
    </row>
    <row r="1159" spans="1:81" s="64" customFormat="1">
      <c r="A1159" s="158"/>
      <c r="B1159" s="159" t="str">
        <f>A1159&amp;"-"&amp;TEXT(COUNTIF($A$5:A1159,A1159),"000")</f>
        <v>-000</v>
      </c>
      <c r="C1159" s="52"/>
      <c r="D1159" s="27"/>
      <c r="E1159" s="28"/>
      <c r="F1159" s="27"/>
      <c r="G1159" s="27"/>
      <c r="H1159" s="52"/>
      <c r="I1159" s="380" t="str">
        <f>IFERROR(VLOOKUP($F1159,'Liste planification'!$V$2:$W$96,2,FALSE),"")</f>
        <v/>
      </c>
      <c r="J1159" s="27"/>
      <c r="K1159" s="27"/>
      <c r="L1159" s="27"/>
      <c r="M1159" s="52"/>
      <c r="N1159" s="52"/>
      <c r="O1159" s="52"/>
      <c r="P1159" s="52"/>
      <c r="Q1159" s="52"/>
      <c r="R1159" s="52"/>
      <c r="S1159" s="52"/>
      <c r="T1159" s="52"/>
      <c r="U1159" s="52"/>
      <c r="V1159" s="52"/>
      <c r="W1159" s="52"/>
      <c r="X1159" s="52"/>
      <c r="Y1159" s="194"/>
      <c r="Z1159" s="776"/>
      <c r="AA1159" s="190"/>
      <c r="AB1159" s="747">
        <f t="shared" si="72"/>
        <v>0</v>
      </c>
      <c r="AC1159" s="748">
        <f t="shared" si="73"/>
        <v>0</v>
      </c>
      <c r="AD1159" s="187"/>
      <c r="AE1159" s="186"/>
      <c r="AF1159" s="190"/>
      <c r="AG1159" s="747">
        <f t="shared" si="74"/>
        <v>0</v>
      </c>
      <c r="AH1159" s="748">
        <f t="shared" si="75"/>
        <v>0</v>
      </c>
      <c r="AI1159" s="187"/>
      <c r="AJ1159" s="52"/>
      <c r="AK1159" s="156" t="str">
        <f>IFERROR(VLOOKUP($A1159,'Liste planification'!$B$2:$C$105,2,FALSE),"")</f>
        <v/>
      </c>
      <c r="AL1159" s="27"/>
      <c r="AM1159" s="27"/>
      <c r="AN1159" s="769"/>
      <c r="AO1159" s="770"/>
      <c r="AP1159" s="770"/>
      <c r="AQ1159" s="770"/>
      <c r="AR1159" s="770"/>
      <c r="AS1159" s="770"/>
      <c r="AT1159" s="770"/>
      <c r="AU1159" s="770"/>
      <c r="AV1159" s="770"/>
      <c r="AW1159" s="770"/>
      <c r="AX1159" s="770"/>
      <c r="AY1159" s="770"/>
      <c r="AZ1159" s="770"/>
      <c r="BA1159" s="770"/>
      <c r="BB1159" s="770"/>
      <c r="BC1159" s="770"/>
      <c r="BD1159" s="770"/>
      <c r="BE1159" s="770"/>
      <c r="BF1159" s="770"/>
      <c r="BG1159" s="770"/>
      <c r="BH1159" s="770"/>
      <c r="BI1159" s="770"/>
      <c r="BJ1159" s="770"/>
      <c r="BK1159" s="770"/>
      <c r="BL1159" s="770"/>
      <c r="BM1159" s="770"/>
      <c r="BN1159" s="770"/>
      <c r="BO1159" s="770"/>
      <c r="BP1159" s="770"/>
      <c r="BQ1159" s="770"/>
      <c r="BR1159" s="770"/>
      <c r="BS1159" s="770"/>
      <c r="BT1159" s="770"/>
      <c r="BU1159" s="770"/>
      <c r="BV1159" s="770"/>
      <c r="BW1159" s="770"/>
      <c r="BX1159" s="770"/>
      <c r="BY1159" s="770"/>
      <c r="BZ1159" s="770"/>
      <c r="CA1159" s="770"/>
      <c r="CB1159" s="770"/>
      <c r="CC1159" s="770"/>
    </row>
    <row r="1160" spans="1:81" s="64" customFormat="1">
      <c r="A1160" s="158"/>
      <c r="B1160" s="159" t="str">
        <f>A1160&amp;"-"&amp;TEXT(COUNTIF($A$5:A1160,A1160),"000")</f>
        <v>-000</v>
      </c>
      <c r="C1160" s="52"/>
      <c r="D1160" s="27"/>
      <c r="E1160" s="28"/>
      <c r="F1160" s="27"/>
      <c r="G1160" s="27"/>
      <c r="H1160" s="52"/>
      <c r="I1160" s="380" t="str">
        <f>IFERROR(VLOOKUP($F1160,'Liste planification'!$V$2:$W$96,2,FALSE),"")</f>
        <v/>
      </c>
      <c r="J1160" s="27"/>
      <c r="K1160" s="27"/>
      <c r="L1160" s="27"/>
      <c r="M1160" s="52"/>
      <c r="N1160" s="52"/>
      <c r="O1160" s="52"/>
      <c r="P1160" s="52"/>
      <c r="Q1160" s="52"/>
      <c r="R1160" s="52"/>
      <c r="S1160" s="52"/>
      <c r="T1160" s="52"/>
      <c r="U1160" s="52"/>
      <c r="V1160" s="52"/>
      <c r="W1160" s="52"/>
      <c r="X1160" s="52"/>
      <c r="Y1160" s="194"/>
      <c r="Z1160" s="776"/>
      <c r="AA1160" s="190"/>
      <c r="AB1160" s="747">
        <f t="shared" si="72"/>
        <v>0</v>
      </c>
      <c r="AC1160" s="748">
        <f t="shared" si="73"/>
        <v>0</v>
      </c>
      <c r="AD1160" s="187"/>
      <c r="AE1160" s="186"/>
      <c r="AF1160" s="190"/>
      <c r="AG1160" s="747">
        <f t="shared" si="74"/>
        <v>0</v>
      </c>
      <c r="AH1160" s="748">
        <f t="shared" si="75"/>
        <v>0</v>
      </c>
      <c r="AI1160" s="187"/>
      <c r="AJ1160" s="52"/>
      <c r="AK1160" s="156" t="str">
        <f>IFERROR(VLOOKUP($A1160,'Liste planification'!$B$2:$C$105,2,FALSE),"")</f>
        <v/>
      </c>
      <c r="AL1160" s="27"/>
      <c r="AM1160" s="27"/>
      <c r="AN1160" s="769"/>
      <c r="AO1160" s="770"/>
      <c r="AP1160" s="770"/>
      <c r="AQ1160" s="770"/>
      <c r="AR1160" s="770"/>
      <c r="AS1160" s="770"/>
      <c r="AT1160" s="770"/>
      <c r="AU1160" s="770"/>
      <c r="AV1160" s="770"/>
      <c r="AW1160" s="770"/>
      <c r="AX1160" s="770"/>
      <c r="AY1160" s="770"/>
      <c r="AZ1160" s="770"/>
      <c r="BA1160" s="770"/>
      <c r="BB1160" s="770"/>
      <c r="BC1160" s="770"/>
      <c r="BD1160" s="770"/>
      <c r="BE1160" s="770"/>
      <c r="BF1160" s="770"/>
      <c r="BG1160" s="770"/>
      <c r="BH1160" s="770"/>
      <c r="BI1160" s="770"/>
      <c r="BJ1160" s="770"/>
      <c r="BK1160" s="770"/>
      <c r="BL1160" s="770"/>
      <c r="BM1160" s="770"/>
      <c r="BN1160" s="770"/>
      <c r="BO1160" s="770"/>
      <c r="BP1160" s="770"/>
      <c r="BQ1160" s="770"/>
      <c r="BR1160" s="770"/>
      <c r="BS1160" s="770"/>
      <c r="BT1160" s="770"/>
      <c r="BU1160" s="770"/>
      <c r="BV1160" s="770"/>
      <c r="BW1160" s="770"/>
      <c r="BX1160" s="770"/>
      <c r="BY1160" s="770"/>
      <c r="BZ1160" s="770"/>
      <c r="CA1160" s="770"/>
      <c r="CB1160" s="770"/>
      <c r="CC1160" s="770"/>
    </row>
    <row r="1161" spans="1:81" s="64" customFormat="1">
      <c r="A1161" s="158"/>
      <c r="B1161" s="159" t="str">
        <f>A1161&amp;"-"&amp;TEXT(COUNTIF($A$5:A1161,A1161),"000")</f>
        <v>-000</v>
      </c>
      <c r="C1161" s="52"/>
      <c r="D1161" s="27"/>
      <c r="E1161" s="28"/>
      <c r="F1161" s="27"/>
      <c r="G1161" s="27"/>
      <c r="H1161" s="52"/>
      <c r="I1161" s="380" t="str">
        <f>IFERROR(VLOOKUP($F1161,'Liste planification'!$V$2:$W$96,2,FALSE),"")</f>
        <v/>
      </c>
      <c r="J1161" s="27"/>
      <c r="K1161" s="27"/>
      <c r="L1161" s="27"/>
      <c r="M1161" s="52"/>
      <c r="N1161" s="52"/>
      <c r="O1161" s="52"/>
      <c r="P1161" s="52"/>
      <c r="Q1161" s="52"/>
      <c r="R1161" s="52"/>
      <c r="S1161" s="52"/>
      <c r="T1161" s="52"/>
      <c r="U1161" s="52"/>
      <c r="V1161" s="52"/>
      <c r="W1161" s="52"/>
      <c r="X1161" s="52"/>
      <c r="Y1161" s="194"/>
      <c r="Z1161" s="776"/>
      <c r="AA1161" s="190"/>
      <c r="AB1161" s="747">
        <f t="shared" si="72"/>
        <v>0</v>
      </c>
      <c r="AC1161" s="748">
        <f t="shared" si="73"/>
        <v>0</v>
      </c>
      <c r="AD1161" s="187"/>
      <c r="AE1161" s="186"/>
      <c r="AF1161" s="190"/>
      <c r="AG1161" s="747">
        <f t="shared" si="74"/>
        <v>0</v>
      </c>
      <c r="AH1161" s="748">
        <f t="shared" si="75"/>
        <v>0</v>
      </c>
      <c r="AI1161" s="187"/>
      <c r="AJ1161" s="52"/>
      <c r="AK1161" s="156" t="str">
        <f>IFERROR(VLOOKUP($A1161,'Liste planification'!$B$2:$C$105,2,FALSE),"")</f>
        <v/>
      </c>
      <c r="AL1161" s="27"/>
      <c r="AM1161" s="27"/>
      <c r="AN1161" s="769"/>
      <c r="AO1161" s="770"/>
      <c r="AP1161" s="770"/>
      <c r="AQ1161" s="770"/>
      <c r="AR1161" s="770"/>
      <c r="AS1161" s="770"/>
      <c r="AT1161" s="770"/>
      <c r="AU1161" s="770"/>
      <c r="AV1161" s="770"/>
      <c r="AW1161" s="770"/>
      <c r="AX1161" s="770"/>
      <c r="AY1161" s="770"/>
      <c r="AZ1161" s="770"/>
      <c r="BA1161" s="770"/>
      <c r="BB1161" s="770"/>
      <c r="BC1161" s="770"/>
      <c r="BD1161" s="770"/>
      <c r="BE1161" s="770"/>
      <c r="BF1161" s="770"/>
      <c r="BG1161" s="770"/>
      <c r="BH1161" s="770"/>
      <c r="BI1161" s="770"/>
      <c r="BJ1161" s="770"/>
      <c r="BK1161" s="770"/>
      <c r="BL1161" s="770"/>
      <c r="BM1161" s="770"/>
      <c r="BN1161" s="770"/>
      <c r="BO1161" s="770"/>
      <c r="BP1161" s="770"/>
      <c r="BQ1161" s="770"/>
      <c r="BR1161" s="770"/>
      <c r="BS1161" s="770"/>
      <c r="BT1161" s="770"/>
      <c r="BU1161" s="770"/>
      <c r="BV1161" s="770"/>
      <c r="BW1161" s="770"/>
      <c r="BX1161" s="770"/>
      <c r="BY1161" s="770"/>
      <c r="BZ1161" s="770"/>
      <c r="CA1161" s="770"/>
      <c r="CB1161" s="770"/>
      <c r="CC1161" s="770"/>
    </row>
    <row r="1162" spans="1:81" s="64" customFormat="1">
      <c r="A1162" s="158"/>
      <c r="B1162" s="159" t="str">
        <f>A1162&amp;"-"&amp;TEXT(COUNTIF($A$5:A1162,A1162),"000")</f>
        <v>-000</v>
      </c>
      <c r="C1162" s="52"/>
      <c r="D1162" s="27"/>
      <c r="E1162" s="28"/>
      <c r="F1162" s="27"/>
      <c r="G1162" s="27"/>
      <c r="H1162" s="52"/>
      <c r="I1162" s="380" t="str">
        <f>IFERROR(VLOOKUP($F1162,'Liste planification'!$V$2:$W$96,2,FALSE),"")</f>
        <v/>
      </c>
      <c r="J1162" s="27"/>
      <c r="K1162" s="27"/>
      <c r="L1162" s="27"/>
      <c r="M1162" s="52"/>
      <c r="N1162" s="52"/>
      <c r="O1162" s="52"/>
      <c r="P1162" s="52"/>
      <c r="Q1162" s="52"/>
      <c r="R1162" s="52"/>
      <c r="S1162" s="52"/>
      <c r="T1162" s="52"/>
      <c r="U1162" s="52"/>
      <c r="V1162" s="52"/>
      <c r="W1162" s="52"/>
      <c r="X1162" s="52"/>
      <c r="Y1162" s="194"/>
      <c r="Z1162" s="776"/>
      <c r="AA1162" s="190"/>
      <c r="AB1162" s="747">
        <f t="shared" si="72"/>
        <v>0</v>
      </c>
      <c r="AC1162" s="748">
        <f t="shared" si="73"/>
        <v>0</v>
      </c>
      <c r="AD1162" s="187"/>
      <c r="AE1162" s="186"/>
      <c r="AF1162" s="190"/>
      <c r="AG1162" s="747">
        <f t="shared" si="74"/>
        <v>0</v>
      </c>
      <c r="AH1162" s="748">
        <f t="shared" si="75"/>
        <v>0</v>
      </c>
      <c r="AI1162" s="187"/>
      <c r="AJ1162" s="52"/>
      <c r="AK1162" s="156" t="str">
        <f>IFERROR(VLOOKUP($A1162,'Liste planification'!$B$2:$C$105,2,FALSE),"")</f>
        <v/>
      </c>
      <c r="AL1162" s="27"/>
      <c r="AM1162" s="27"/>
      <c r="AN1162" s="769"/>
      <c r="AO1162" s="770"/>
      <c r="AP1162" s="770"/>
      <c r="AQ1162" s="770"/>
      <c r="AR1162" s="770"/>
      <c r="AS1162" s="770"/>
      <c r="AT1162" s="770"/>
      <c r="AU1162" s="770"/>
      <c r="AV1162" s="770"/>
      <c r="AW1162" s="770"/>
      <c r="AX1162" s="770"/>
      <c r="AY1162" s="770"/>
      <c r="AZ1162" s="770"/>
      <c r="BA1162" s="770"/>
      <c r="BB1162" s="770"/>
      <c r="BC1162" s="770"/>
      <c r="BD1162" s="770"/>
      <c r="BE1162" s="770"/>
      <c r="BF1162" s="770"/>
      <c r="BG1162" s="770"/>
      <c r="BH1162" s="770"/>
      <c r="BI1162" s="770"/>
      <c r="BJ1162" s="770"/>
      <c r="BK1162" s="770"/>
      <c r="BL1162" s="770"/>
      <c r="BM1162" s="770"/>
      <c r="BN1162" s="770"/>
      <c r="BO1162" s="770"/>
      <c r="BP1162" s="770"/>
      <c r="BQ1162" s="770"/>
      <c r="BR1162" s="770"/>
      <c r="BS1162" s="770"/>
      <c r="BT1162" s="770"/>
      <c r="BU1162" s="770"/>
      <c r="BV1162" s="770"/>
      <c r="BW1162" s="770"/>
      <c r="BX1162" s="770"/>
      <c r="BY1162" s="770"/>
      <c r="BZ1162" s="770"/>
      <c r="CA1162" s="770"/>
      <c r="CB1162" s="770"/>
      <c r="CC1162" s="770"/>
    </row>
    <row r="1163" spans="1:81" s="64" customFormat="1">
      <c r="A1163" s="158"/>
      <c r="B1163" s="159" t="str">
        <f>A1163&amp;"-"&amp;TEXT(COUNTIF($A$5:A1163,A1163),"000")</f>
        <v>-000</v>
      </c>
      <c r="C1163" s="52"/>
      <c r="D1163" s="27"/>
      <c r="E1163" s="28"/>
      <c r="F1163" s="27"/>
      <c r="G1163" s="27"/>
      <c r="H1163" s="52"/>
      <c r="I1163" s="380" t="str">
        <f>IFERROR(VLOOKUP($F1163,'Liste planification'!$V$2:$W$96,2,FALSE),"")</f>
        <v/>
      </c>
      <c r="J1163" s="27"/>
      <c r="K1163" s="27"/>
      <c r="L1163" s="27"/>
      <c r="M1163" s="52"/>
      <c r="N1163" s="52"/>
      <c r="O1163" s="52"/>
      <c r="P1163" s="52"/>
      <c r="Q1163" s="52"/>
      <c r="R1163" s="52"/>
      <c r="S1163" s="52"/>
      <c r="T1163" s="52"/>
      <c r="U1163" s="52"/>
      <c r="V1163" s="52"/>
      <c r="W1163" s="52"/>
      <c r="X1163" s="52"/>
      <c r="Y1163" s="194"/>
      <c r="Z1163" s="776"/>
      <c r="AA1163" s="190"/>
      <c r="AB1163" s="747">
        <f t="shared" si="72"/>
        <v>0</v>
      </c>
      <c r="AC1163" s="748">
        <f t="shared" si="73"/>
        <v>0</v>
      </c>
      <c r="AD1163" s="187"/>
      <c r="AE1163" s="186"/>
      <c r="AF1163" s="190"/>
      <c r="AG1163" s="747">
        <f t="shared" si="74"/>
        <v>0</v>
      </c>
      <c r="AH1163" s="748">
        <f t="shared" si="75"/>
        <v>0</v>
      </c>
      <c r="AI1163" s="187"/>
      <c r="AJ1163" s="52"/>
      <c r="AK1163" s="156" t="str">
        <f>IFERROR(VLOOKUP($A1163,'Liste planification'!$B$2:$C$105,2,FALSE),"")</f>
        <v/>
      </c>
      <c r="AL1163" s="27"/>
      <c r="AM1163" s="27"/>
      <c r="AN1163" s="769"/>
      <c r="AO1163" s="770"/>
      <c r="AP1163" s="770"/>
      <c r="AQ1163" s="770"/>
      <c r="AR1163" s="770"/>
      <c r="AS1163" s="770"/>
      <c r="AT1163" s="770"/>
      <c r="AU1163" s="770"/>
      <c r="AV1163" s="770"/>
      <c r="AW1163" s="770"/>
      <c r="AX1163" s="770"/>
      <c r="AY1163" s="770"/>
      <c r="AZ1163" s="770"/>
      <c r="BA1163" s="770"/>
      <c r="BB1163" s="770"/>
      <c r="BC1163" s="770"/>
      <c r="BD1163" s="770"/>
      <c r="BE1163" s="770"/>
      <c r="BF1163" s="770"/>
      <c r="BG1163" s="770"/>
      <c r="BH1163" s="770"/>
      <c r="BI1163" s="770"/>
      <c r="BJ1163" s="770"/>
      <c r="BK1163" s="770"/>
      <c r="BL1163" s="770"/>
      <c r="BM1163" s="770"/>
      <c r="BN1163" s="770"/>
      <c r="BO1163" s="770"/>
      <c r="BP1163" s="770"/>
      <c r="BQ1163" s="770"/>
      <c r="BR1163" s="770"/>
      <c r="BS1163" s="770"/>
      <c r="BT1163" s="770"/>
      <c r="BU1163" s="770"/>
      <c r="BV1163" s="770"/>
      <c r="BW1163" s="770"/>
      <c r="BX1163" s="770"/>
      <c r="BY1163" s="770"/>
      <c r="BZ1163" s="770"/>
      <c r="CA1163" s="770"/>
      <c r="CB1163" s="770"/>
      <c r="CC1163" s="770"/>
    </row>
    <row r="1164" spans="1:81" s="64" customFormat="1">
      <c r="A1164" s="158"/>
      <c r="B1164" s="159" t="str">
        <f>A1164&amp;"-"&amp;TEXT(COUNTIF($A$5:A1164,A1164),"000")</f>
        <v>-000</v>
      </c>
      <c r="C1164" s="52"/>
      <c r="D1164" s="27"/>
      <c r="E1164" s="28"/>
      <c r="F1164" s="27"/>
      <c r="G1164" s="27"/>
      <c r="H1164" s="52"/>
      <c r="I1164" s="380" t="str">
        <f>IFERROR(VLOOKUP($F1164,'Liste planification'!$V$2:$W$96,2,FALSE),"")</f>
        <v/>
      </c>
      <c r="J1164" s="27"/>
      <c r="K1164" s="27"/>
      <c r="L1164" s="27"/>
      <c r="M1164" s="52"/>
      <c r="N1164" s="52"/>
      <c r="O1164" s="52"/>
      <c r="P1164" s="52"/>
      <c r="Q1164" s="52"/>
      <c r="R1164" s="52"/>
      <c r="S1164" s="52"/>
      <c r="T1164" s="52"/>
      <c r="U1164" s="52"/>
      <c r="V1164" s="52"/>
      <c r="W1164" s="52"/>
      <c r="X1164" s="52"/>
      <c r="Y1164" s="194"/>
      <c r="Z1164" s="776"/>
      <c r="AA1164" s="190"/>
      <c r="AB1164" s="747">
        <f t="shared" si="72"/>
        <v>0</v>
      </c>
      <c r="AC1164" s="748">
        <f t="shared" si="73"/>
        <v>0</v>
      </c>
      <c r="AD1164" s="187"/>
      <c r="AE1164" s="186"/>
      <c r="AF1164" s="190"/>
      <c r="AG1164" s="747">
        <f t="shared" si="74"/>
        <v>0</v>
      </c>
      <c r="AH1164" s="748">
        <f t="shared" si="75"/>
        <v>0</v>
      </c>
      <c r="AI1164" s="187"/>
      <c r="AJ1164" s="52"/>
      <c r="AK1164" s="156" t="str">
        <f>IFERROR(VLOOKUP($A1164,'Liste planification'!$B$2:$C$105,2,FALSE),"")</f>
        <v/>
      </c>
      <c r="AL1164" s="27"/>
      <c r="AM1164" s="27"/>
      <c r="AN1164" s="769"/>
      <c r="AO1164" s="770"/>
      <c r="AP1164" s="770"/>
      <c r="AQ1164" s="770"/>
      <c r="AR1164" s="770"/>
      <c r="AS1164" s="770"/>
      <c r="AT1164" s="770"/>
      <c r="AU1164" s="770"/>
      <c r="AV1164" s="770"/>
      <c r="AW1164" s="770"/>
      <c r="AX1164" s="770"/>
      <c r="AY1164" s="770"/>
      <c r="AZ1164" s="770"/>
      <c r="BA1164" s="770"/>
      <c r="BB1164" s="770"/>
      <c r="BC1164" s="770"/>
      <c r="BD1164" s="770"/>
      <c r="BE1164" s="770"/>
      <c r="BF1164" s="770"/>
      <c r="BG1164" s="770"/>
      <c r="BH1164" s="770"/>
      <c r="BI1164" s="770"/>
      <c r="BJ1164" s="770"/>
      <c r="BK1164" s="770"/>
      <c r="BL1164" s="770"/>
      <c r="BM1164" s="770"/>
      <c r="BN1164" s="770"/>
      <c r="BO1164" s="770"/>
      <c r="BP1164" s="770"/>
      <c r="BQ1164" s="770"/>
      <c r="BR1164" s="770"/>
      <c r="BS1164" s="770"/>
      <c r="BT1164" s="770"/>
      <c r="BU1164" s="770"/>
      <c r="BV1164" s="770"/>
      <c r="BW1164" s="770"/>
      <c r="BX1164" s="770"/>
      <c r="BY1164" s="770"/>
      <c r="BZ1164" s="770"/>
      <c r="CA1164" s="770"/>
      <c r="CB1164" s="770"/>
      <c r="CC1164" s="770"/>
    </row>
    <row r="1165" spans="1:81" s="64" customFormat="1">
      <c r="A1165" s="158"/>
      <c r="B1165" s="159" t="str">
        <f>A1165&amp;"-"&amp;TEXT(COUNTIF($A$5:A1165,A1165),"000")</f>
        <v>-000</v>
      </c>
      <c r="C1165" s="52"/>
      <c r="D1165" s="27"/>
      <c r="E1165" s="28"/>
      <c r="F1165" s="27"/>
      <c r="G1165" s="27"/>
      <c r="H1165" s="52"/>
      <c r="I1165" s="380" t="str">
        <f>IFERROR(VLOOKUP($F1165,'Liste planification'!$V$2:$W$96,2,FALSE),"")</f>
        <v/>
      </c>
      <c r="J1165" s="27"/>
      <c r="K1165" s="27"/>
      <c r="L1165" s="27"/>
      <c r="M1165" s="52"/>
      <c r="N1165" s="52"/>
      <c r="O1165" s="52"/>
      <c r="P1165" s="52"/>
      <c r="Q1165" s="52"/>
      <c r="R1165" s="52"/>
      <c r="S1165" s="52"/>
      <c r="T1165" s="52"/>
      <c r="U1165" s="52"/>
      <c r="V1165" s="52"/>
      <c r="W1165" s="52"/>
      <c r="X1165" s="52"/>
      <c r="Y1165" s="194"/>
      <c r="Z1165" s="776"/>
      <c r="AA1165" s="190"/>
      <c r="AB1165" s="747">
        <f t="shared" si="72"/>
        <v>0</v>
      </c>
      <c r="AC1165" s="748">
        <f t="shared" si="73"/>
        <v>0</v>
      </c>
      <c r="AD1165" s="187"/>
      <c r="AE1165" s="186"/>
      <c r="AF1165" s="190"/>
      <c r="AG1165" s="747">
        <f t="shared" si="74"/>
        <v>0</v>
      </c>
      <c r="AH1165" s="748">
        <f t="shared" si="75"/>
        <v>0</v>
      </c>
      <c r="AI1165" s="187"/>
      <c r="AJ1165" s="52"/>
      <c r="AK1165" s="156" t="str">
        <f>IFERROR(VLOOKUP($A1165,'Liste planification'!$B$2:$C$105,2,FALSE),"")</f>
        <v/>
      </c>
      <c r="AL1165" s="27"/>
      <c r="AM1165" s="27"/>
      <c r="AN1165" s="769"/>
      <c r="AO1165" s="770"/>
      <c r="AP1165" s="770"/>
      <c r="AQ1165" s="770"/>
      <c r="AR1165" s="770"/>
      <c r="AS1165" s="770"/>
      <c r="AT1165" s="770"/>
      <c r="AU1165" s="770"/>
      <c r="AV1165" s="770"/>
      <c r="AW1165" s="770"/>
      <c r="AX1165" s="770"/>
      <c r="AY1165" s="770"/>
      <c r="AZ1165" s="770"/>
      <c r="BA1165" s="770"/>
      <c r="BB1165" s="770"/>
      <c r="BC1165" s="770"/>
      <c r="BD1165" s="770"/>
      <c r="BE1165" s="770"/>
      <c r="BF1165" s="770"/>
      <c r="BG1165" s="770"/>
      <c r="BH1165" s="770"/>
      <c r="BI1165" s="770"/>
      <c r="BJ1165" s="770"/>
      <c r="BK1165" s="770"/>
      <c r="BL1165" s="770"/>
      <c r="BM1165" s="770"/>
      <c r="BN1165" s="770"/>
      <c r="BO1165" s="770"/>
      <c r="BP1165" s="770"/>
      <c r="BQ1165" s="770"/>
      <c r="BR1165" s="770"/>
      <c r="BS1165" s="770"/>
      <c r="BT1165" s="770"/>
      <c r="BU1165" s="770"/>
      <c r="BV1165" s="770"/>
      <c r="BW1165" s="770"/>
      <c r="BX1165" s="770"/>
      <c r="BY1165" s="770"/>
      <c r="BZ1165" s="770"/>
      <c r="CA1165" s="770"/>
      <c r="CB1165" s="770"/>
      <c r="CC1165" s="770"/>
    </row>
    <row r="1166" spans="1:81" s="64" customFormat="1">
      <c r="A1166" s="158"/>
      <c r="B1166" s="159" t="str">
        <f>A1166&amp;"-"&amp;TEXT(COUNTIF($A$5:A1166,A1166),"000")</f>
        <v>-000</v>
      </c>
      <c r="C1166" s="52"/>
      <c r="D1166" s="27"/>
      <c r="E1166" s="28"/>
      <c r="F1166" s="27"/>
      <c r="G1166" s="27"/>
      <c r="H1166" s="52"/>
      <c r="I1166" s="380" t="str">
        <f>IFERROR(VLOOKUP($F1166,'Liste planification'!$V$2:$W$96,2,FALSE),"")</f>
        <v/>
      </c>
      <c r="J1166" s="27"/>
      <c r="K1166" s="27"/>
      <c r="L1166" s="27"/>
      <c r="M1166" s="52"/>
      <c r="N1166" s="52"/>
      <c r="O1166" s="52"/>
      <c r="P1166" s="52"/>
      <c r="Q1166" s="52"/>
      <c r="R1166" s="52"/>
      <c r="S1166" s="52"/>
      <c r="T1166" s="52"/>
      <c r="U1166" s="52"/>
      <c r="V1166" s="52"/>
      <c r="W1166" s="52"/>
      <c r="X1166" s="52"/>
      <c r="Y1166" s="194"/>
      <c r="Z1166" s="776"/>
      <c r="AA1166" s="190"/>
      <c r="AB1166" s="747">
        <f t="shared" si="72"/>
        <v>0</v>
      </c>
      <c r="AC1166" s="748">
        <f t="shared" si="73"/>
        <v>0</v>
      </c>
      <c r="AD1166" s="187"/>
      <c r="AE1166" s="186"/>
      <c r="AF1166" s="190"/>
      <c r="AG1166" s="747">
        <f t="shared" si="74"/>
        <v>0</v>
      </c>
      <c r="AH1166" s="748">
        <f t="shared" si="75"/>
        <v>0</v>
      </c>
      <c r="AI1166" s="187"/>
      <c r="AJ1166" s="52"/>
      <c r="AK1166" s="156" t="str">
        <f>IFERROR(VLOOKUP($A1166,'Liste planification'!$B$2:$C$105,2,FALSE),"")</f>
        <v/>
      </c>
      <c r="AL1166" s="27"/>
      <c r="AM1166" s="27"/>
      <c r="AN1166" s="769"/>
      <c r="AO1166" s="770"/>
      <c r="AP1166" s="770"/>
      <c r="AQ1166" s="770"/>
      <c r="AR1166" s="770"/>
      <c r="AS1166" s="770"/>
      <c r="AT1166" s="770"/>
      <c r="AU1166" s="770"/>
      <c r="AV1166" s="770"/>
      <c r="AW1166" s="770"/>
      <c r="AX1166" s="770"/>
      <c r="AY1166" s="770"/>
      <c r="AZ1166" s="770"/>
      <c r="BA1166" s="770"/>
      <c r="BB1166" s="770"/>
      <c r="BC1166" s="770"/>
      <c r="BD1166" s="770"/>
      <c r="BE1166" s="770"/>
      <c r="BF1166" s="770"/>
      <c r="BG1166" s="770"/>
      <c r="BH1166" s="770"/>
      <c r="BI1166" s="770"/>
      <c r="BJ1166" s="770"/>
      <c r="BK1166" s="770"/>
      <c r="BL1166" s="770"/>
      <c r="BM1166" s="770"/>
      <c r="BN1166" s="770"/>
      <c r="BO1166" s="770"/>
      <c r="BP1166" s="770"/>
      <c r="BQ1166" s="770"/>
      <c r="BR1166" s="770"/>
      <c r="BS1166" s="770"/>
      <c r="BT1166" s="770"/>
      <c r="BU1166" s="770"/>
      <c r="BV1166" s="770"/>
      <c r="BW1166" s="770"/>
      <c r="BX1166" s="770"/>
      <c r="BY1166" s="770"/>
      <c r="BZ1166" s="770"/>
      <c r="CA1166" s="770"/>
      <c r="CB1166" s="770"/>
      <c r="CC1166" s="770"/>
    </row>
    <row r="1167" spans="1:81" s="64" customFormat="1">
      <c r="A1167" s="158"/>
      <c r="B1167" s="159" t="str">
        <f>A1167&amp;"-"&amp;TEXT(COUNTIF($A$5:A1167,A1167),"000")</f>
        <v>-000</v>
      </c>
      <c r="C1167" s="52"/>
      <c r="D1167" s="27"/>
      <c r="E1167" s="28"/>
      <c r="F1167" s="27"/>
      <c r="G1167" s="27"/>
      <c r="H1167" s="52"/>
      <c r="I1167" s="380" t="str">
        <f>IFERROR(VLOOKUP($F1167,'Liste planification'!$V$2:$W$96,2,FALSE),"")</f>
        <v/>
      </c>
      <c r="J1167" s="27"/>
      <c r="K1167" s="27"/>
      <c r="L1167" s="27"/>
      <c r="M1167" s="52"/>
      <c r="N1167" s="52"/>
      <c r="O1167" s="52"/>
      <c r="P1167" s="52"/>
      <c r="Q1167" s="52"/>
      <c r="R1167" s="52"/>
      <c r="S1167" s="52"/>
      <c r="T1167" s="52"/>
      <c r="U1167" s="52"/>
      <c r="V1167" s="52"/>
      <c r="W1167" s="52"/>
      <c r="X1167" s="52"/>
      <c r="Y1167" s="194"/>
      <c r="Z1167" s="776"/>
      <c r="AA1167" s="190"/>
      <c r="AB1167" s="747">
        <f t="shared" si="72"/>
        <v>0</v>
      </c>
      <c r="AC1167" s="748">
        <f t="shared" si="73"/>
        <v>0</v>
      </c>
      <c r="AD1167" s="187"/>
      <c r="AE1167" s="186"/>
      <c r="AF1167" s="190"/>
      <c r="AG1167" s="747">
        <f t="shared" si="74"/>
        <v>0</v>
      </c>
      <c r="AH1167" s="748">
        <f t="shared" si="75"/>
        <v>0</v>
      </c>
      <c r="AI1167" s="187"/>
      <c r="AJ1167" s="52"/>
      <c r="AK1167" s="156" t="str">
        <f>IFERROR(VLOOKUP($A1167,'Liste planification'!$B$2:$C$105,2,FALSE),"")</f>
        <v/>
      </c>
      <c r="AL1167" s="27"/>
      <c r="AM1167" s="27"/>
      <c r="AN1167" s="769"/>
      <c r="AO1167" s="770"/>
      <c r="AP1167" s="770"/>
      <c r="AQ1167" s="770"/>
      <c r="AR1167" s="770"/>
      <c r="AS1167" s="770"/>
      <c r="AT1167" s="770"/>
      <c r="AU1167" s="770"/>
      <c r="AV1167" s="770"/>
      <c r="AW1167" s="770"/>
      <c r="AX1167" s="770"/>
      <c r="AY1167" s="770"/>
      <c r="AZ1167" s="770"/>
      <c r="BA1167" s="770"/>
      <c r="BB1167" s="770"/>
      <c r="BC1167" s="770"/>
      <c r="BD1167" s="770"/>
      <c r="BE1167" s="770"/>
      <c r="BF1167" s="770"/>
      <c r="BG1167" s="770"/>
      <c r="BH1167" s="770"/>
      <c r="BI1167" s="770"/>
      <c r="BJ1167" s="770"/>
      <c r="BK1167" s="770"/>
      <c r="BL1167" s="770"/>
      <c r="BM1167" s="770"/>
      <c r="BN1167" s="770"/>
      <c r="BO1167" s="770"/>
      <c r="BP1167" s="770"/>
      <c r="BQ1167" s="770"/>
      <c r="BR1167" s="770"/>
      <c r="BS1167" s="770"/>
      <c r="BT1167" s="770"/>
      <c r="BU1167" s="770"/>
      <c r="BV1167" s="770"/>
      <c r="BW1167" s="770"/>
      <c r="BX1167" s="770"/>
      <c r="BY1167" s="770"/>
      <c r="BZ1167" s="770"/>
      <c r="CA1167" s="770"/>
      <c r="CB1167" s="770"/>
      <c r="CC1167" s="770"/>
    </row>
    <row r="1168" spans="1:81" s="64" customFormat="1">
      <c r="A1168" s="158"/>
      <c r="B1168" s="159" t="str">
        <f>A1168&amp;"-"&amp;TEXT(COUNTIF($A$5:A1168,A1168),"000")</f>
        <v>-000</v>
      </c>
      <c r="C1168" s="52"/>
      <c r="D1168" s="27"/>
      <c r="E1168" s="28"/>
      <c r="F1168" s="27"/>
      <c r="G1168" s="27"/>
      <c r="H1168" s="52"/>
      <c r="I1168" s="380" t="str">
        <f>IFERROR(VLOOKUP($F1168,'Liste planification'!$V$2:$W$96,2,FALSE),"")</f>
        <v/>
      </c>
      <c r="J1168" s="27"/>
      <c r="K1168" s="27"/>
      <c r="L1168" s="27"/>
      <c r="M1168" s="52"/>
      <c r="N1168" s="52"/>
      <c r="O1168" s="52"/>
      <c r="P1168" s="52"/>
      <c r="Q1168" s="52"/>
      <c r="R1168" s="52"/>
      <c r="S1168" s="52"/>
      <c r="T1168" s="52"/>
      <c r="U1168" s="52"/>
      <c r="V1168" s="52"/>
      <c r="W1168" s="52"/>
      <c r="X1168" s="52"/>
      <c r="Y1168" s="194"/>
      <c r="Z1168" s="776"/>
      <c r="AA1168" s="190"/>
      <c r="AB1168" s="747">
        <f t="shared" si="72"/>
        <v>0</v>
      </c>
      <c r="AC1168" s="748">
        <f t="shared" si="73"/>
        <v>0</v>
      </c>
      <c r="AD1168" s="187"/>
      <c r="AE1168" s="186"/>
      <c r="AF1168" s="190"/>
      <c r="AG1168" s="747">
        <f t="shared" si="74"/>
        <v>0</v>
      </c>
      <c r="AH1168" s="748">
        <f t="shared" si="75"/>
        <v>0</v>
      </c>
      <c r="AI1168" s="187"/>
      <c r="AJ1168" s="52"/>
      <c r="AK1168" s="156" t="str">
        <f>IFERROR(VLOOKUP($A1168,'Liste planification'!$B$2:$C$105,2,FALSE),"")</f>
        <v/>
      </c>
      <c r="AL1168" s="27"/>
      <c r="AM1168" s="27"/>
      <c r="AN1168" s="769"/>
      <c r="AO1168" s="770"/>
      <c r="AP1168" s="770"/>
      <c r="AQ1168" s="770"/>
      <c r="AR1168" s="770"/>
      <c r="AS1168" s="770"/>
      <c r="AT1168" s="770"/>
      <c r="AU1168" s="770"/>
      <c r="AV1168" s="770"/>
      <c r="AW1168" s="770"/>
      <c r="AX1168" s="770"/>
      <c r="AY1168" s="770"/>
      <c r="AZ1168" s="770"/>
      <c r="BA1168" s="770"/>
      <c r="BB1168" s="770"/>
      <c r="BC1168" s="770"/>
      <c r="BD1168" s="770"/>
      <c r="BE1168" s="770"/>
      <c r="BF1168" s="770"/>
      <c r="BG1168" s="770"/>
      <c r="BH1168" s="770"/>
      <c r="BI1168" s="770"/>
      <c r="BJ1168" s="770"/>
      <c r="BK1168" s="770"/>
      <c r="BL1168" s="770"/>
      <c r="BM1168" s="770"/>
      <c r="BN1168" s="770"/>
      <c r="BO1168" s="770"/>
      <c r="BP1168" s="770"/>
      <c r="BQ1168" s="770"/>
      <c r="BR1168" s="770"/>
      <c r="BS1168" s="770"/>
      <c r="BT1168" s="770"/>
      <c r="BU1168" s="770"/>
      <c r="BV1168" s="770"/>
      <c r="BW1168" s="770"/>
      <c r="BX1168" s="770"/>
      <c r="BY1168" s="770"/>
      <c r="BZ1168" s="770"/>
      <c r="CA1168" s="770"/>
      <c r="CB1168" s="770"/>
      <c r="CC1168" s="770"/>
    </row>
    <row r="1169" spans="1:81" s="64" customFormat="1">
      <c r="A1169" s="158"/>
      <c r="B1169" s="159" t="str">
        <f>A1169&amp;"-"&amp;TEXT(COUNTIF($A$5:A1169,A1169),"000")</f>
        <v>-000</v>
      </c>
      <c r="C1169" s="52"/>
      <c r="D1169" s="27"/>
      <c r="E1169" s="28"/>
      <c r="F1169" s="27"/>
      <c r="G1169" s="27"/>
      <c r="H1169" s="52"/>
      <c r="I1169" s="380" t="str">
        <f>IFERROR(VLOOKUP($F1169,'Liste planification'!$V$2:$W$96,2,FALSE),"")</f>
        <v/>
      </c>
      <c r="J1169" s="27"/>
      <c r="K1169" s="27"/>
      <c r="L1169" s="27"/>
      <c r="M1169" s="52"/>
      <c r="N1169" s="52"/>
      <c r="O1169" s="52"/>
      <c r="P1169" s="52"/>
      <c r="Q1169" s="52"/>
      <c r="R1169" s="52"/>
      <c r="S1169" s="52"/>
      <c r="T1169" s="52"/>
      <c r="U1169" s="52"/>
      <c r="V1169" s="52"/>
      <c r="W1169" s="52"/>
      <c r="X1169" s="52"/>
      <c r="Y1169" s="194"/>
      <c r="Z1169" s="776"/>
      <c r="AA1169" s="190"/>
      <c r="AB1169" s="747">
        <f t="shared" si="72"/>
        <v>0</v>
      </c>
      <c r="AC1169" s="748">
        <f t="shared" si="73"/>
        <v>0</v>
      </c>
      <c r="AD1169" s="187"/>
      <c r="AE1169" s="186"/>
      <c r="AF1169" s="190"/>
      <c r="AG1169" s="747">
        <f t="shared" si="74"/>
        <v>0</v>
      </c>
      <c r="AH1169" s="748">
        <f t="shared" si="75"/>
        <v>0</v>
      </c>
      <c r="AI1169" s="187"/>
      <c r="AJ1169" s="52"/>
      <c r="AK1169" s="156" t="str">
        <f>IFERROR(VLOOKUP($A1169,'Liste planification'!$B$2:$C$105,2,FALSE),"")</f>
        <v/>
      </c>
      <c r="AL1169" s="27"/>
      <c r="AM1169" s="27"/>
      <c r="AN1169" s="769"/>
      <c r="AO1169" s="770"/>
      <c r="AP1169" s="770"/>
      <c r="AQ1169" s="770"/>
      <c r="AR1169" s="770"/>
      <c r="AS1169" s="770"/>
      <c r="AT1169" s="770"/>
      <c r="AU1169" s="770"/>
      <c r="AV1169" s="770"/>
      <c r="AW1169" s="770"/>
      <c r="AX1169" s="770"/>
      <c r="AY1169" s="770"/>
      <c r="AZ1169" s="770"/>
      <c r="BA1169" s="770"/>
      <c r="BB1169" s="770"/>
      <c r="BC1169" s="770"/>
      <c r="BD1169" s="770"/>
      <c r="BE1169" s="770"/>
      <c r="BF1169" s="770"/>
      <c r="BG1169" s="770"/>
      <c r="BH1169" s="770"/>
      <c r="BI1169" s="770"/>
      <c r="BJ1169" s="770"/>
      <c r="BK1169" s="770"/>
      <c r="BL1169" s="770"/>
      <c r="BM1169" s="770"/>
      <c r="BN1169" s="770"/>
      <c r="BO1169" s="770"/>
      <c r="BP1169" s="770"/>
      <c r="BQ1169" s="770"/>
      <c r="BR1169" s="770"/>
      <c r="BS1169" s="770"/>
      <c r="BT1169" s="770"/>
      <c r="BU1169" s="770"/>
      <c r="BV1169" s="770"/>
      <c r="BW1169" s="770"/>
      <c r="BX1169" s="770"/>
      <c r="BY1169" s="770"/>
      <c r="BZ1169" s="770"/>
      <c r="CA1169" s="770"/>
      <c r="CB1169" s="770"/>
      <c r="CC1169" s="770"/>
    </row>
    <row r="1170" spans="1:81" s="64" customFormat="1">
      <c r="A1170" s="158"/>
      <c r="B1170" s="159" t="str">
        <f>A1170&amp;"-"&amp;TEXT(COUNTIF($A$5:A1170,A1170),"000")</f>
        <v>-000</v>
      </c>
      <c r="C1170" s="52"/>
      <c r="D1170" s="27"/>
      <c r="E1170" s="28"/>
      <c r="F1170" s="27"/>
      <c r="G1170" s="27"/>
      <c r="H1170" s="52"/>
      <c r="I1170" s="380" t="str">
        <f>IFERROR(VLOOKUP($F1170,'Liste planification'!$V$2:$W$96,2,FALSE),"")</f>
        <v/>
      </c>
      <c r="J1170" s="27"/>
      <c r="K1170" s="27"/>
      <c r="L1170" s="27"/>
      <c r="M1170" s="52"/>
      <c r="N1170" s="52"/>
      <c r="O1170" s="52"/>
      <c r="P1170" s="52"/>
      <c r="Q1170" s="52"/>
      <c r="R1170" s="52"/>
      <c r="S1170" s="52"/>
      <c r="T1170" s="52"/>
      <c r="U1170" s="52"/>
      <c r="V1170" s="52"/>
      <c r="W1170" s="52"/>
      <c r="X1170" s="52"/>
      <c r="Y1170" s="194"/>
      <c r="Z1170" s="776"/>
      <c r="AA1170" s="190"/>
      <c r="AB1170" s="747">
        <f t="shared" si="72"/>
        <v>0</v>
      </c>
      <c r="AC1170" s="748">
        <f t="shared" si="73"/>
        <v>0</v>
      </c>
      <c r="AD1170" s="187"/>
      <c r="AE1170" s="186"/>
      <c r="AF1170" s="190"/>
      <c r="AG1170" s="747">
        <f t="shared" si="74"/>
        <v>0</v>
      </c>
      <c r="AH1170" s="748">
        <f t="shared" si="75"/>
        <v>0</v>
      </c>
      <c r="AI1170" s="187"/>
      <c r="AJ1170" s="52"/>
      <c r="AK1170" s="156" t="str">
        <f>IFERROR(VLOOKUP($A1170,'Liste planification'!$B$2:$C$105,2,FALSE),"")</f>
        <v/>
      </c>
      <c r="AL1170" s="27"/>
      <c r="AM1170" s="27"/>
      <c r="AN1170" s="769"/>
      <c r="AO1170" s="770"/>
      <c r="AP1170" s="770"/>
      <c r="AQ1170" s="770"/>
      <c r="AR1170" s="770"/>
      <c r="AS1170" s="770"/>
      <c r="AT1170" s="770"/>
      <c r="AU1170" s="770"/>
      <c r="AV1170" s="770"/>
      <c r="AW1170" s="770"/>
      <c r="AX1170" s="770"/>
      <c r="AY1170" s="770"/>
      <c r="AZ1170" s="770"/>
      <c r="BA1170" s="770"/>
      <c r="BB1170" s="770"/>
      <c r="BC1170" s="770"/>
      <c r="BD1170" s="770"/>
      <c r="BE1170" s="770"/>
      <c r="BF1170" s="770"/>
      <c r="BG1170" s="770"/>
      <c r="BH1170" s="770"/>
      <c r="BI1170" s="770"/>
      <c r="BJ1170" s="770"/>
      <c r="BK1170" s="770"/>
      <c r="BL1170" s="770"/>
      <c r="BM1170" s="770"/>
      <c r="BN1170" s="770"/>
      <c r="BO1170" s="770"/>
      <c r="BP1170" s="770"/>
      <c r="BQ1170" s="770"/>
      <c r="BR1170" s="770"/>
      <c r="BS1170" s="770"/>
      <c r="BT1170" s="770"/>
      <c r="BU1170" s="770"/>
      <c r="BV1170" s="770"/>
      <c r="BW1170" s="770"/>
      <c r="BX1170" s="770"/>
      <c r="BY1170" s="770"/>
      <c r="BZ1170" s="770"/>
      <c r="CA1170" s="770"/>
      <c r="CB1170" s="770"/>
      <c r="CC1170" s="770"/>
    </row>
    <row r="1171" spans="1:81" s="64" customFormat="1">
      <c r="A1171" s="158"/>
      <c r="B1171" s="159" t="str">
        <f>A1171&amp;"-"&amp;TEXT(COUNTIF($A$5:A1171,A1171),"000")</f>
        <v>-000</v>
      </c>
      <c r="C1171" s="52"/>
      <c r="D1171" s="27"/>
      <c r="E1171" s="28"/>
      <c r="F1171" s="27"/>
      <c r="G1171" s="27"/>
      <c r="H1171" s="52"/>
      <c r="I1171" s="380" t="str">
        <f>IFERROR(VLOOKUP($F1171,'Liste planification'!$V$2:$W$96,2,FALSE),"")</f>
        <v/>
      </c>
      <c r="J1171" s="27"/>
      <c r="K1171" s="27"/>
      <c r="L1171" s="27"/>
      <c r="M1171" s="52"/>
      <c r="N1171" s="52"/>
      <c r="O1171" s="52"/>
      <c r="P1171" s="52"/>
      <c r="Q1171" s="52"/>
      <c r="R1171" s="52"/>
      <c r="S1171" s="52"/>
      <c r="T1171" s="52"/>
      <c r="U1171" s="52"/>
      <c r="V1171" s="52"/>
      <c r="W1171" s="52"/>
      <c r="X1171" s="52"/>
      <c r="Y1171" s="194"/>
      <c r="Z1171" s="776"/>
      <c r="AA1171" s="190"/>
      <c r="AB1171" s="747">
        <f t="shared" si="72"/>
        <v>0</v>
      </c>
      <c r="AC1171" s="748">
        <f t="shared" si="73"/>
        <v>0</v>
      </c>
      <c r="AD1171" s="187"/>
      <c r="AE1171" s="186"/>
      <c r="AF1171" s="190"/>
      <c r="AG1171" s="747">
        <f t="shared" si="74"/>
        <v>0</v>
      </c>
      <c r="AH1171" s="748">
        <f t="shared" si="75"/>
        <v>0</v>
      </c>
      <c r="AI1171" s="187"/>
      <c r="AJ1171" s="52"/>
      <c r="AK1171" s="156" t="str">
        <f>IFERROR(VLOOKUP($A1171,'Liste planification'!$B$2:$C$105,2,FALSE),"")</f>
        <v/>
      </c>
      <c r="AL1171" s="27"/>
      <c r="AM1171" s="27"/>
      <c r="AN1171" s="769"/>
      <c r="AO1171" s="770"/>
      <c r="AP1171" s="770"/>
      <c r="AQ1171" s="770"/>
      <c r="AR1171" s="770"/>
      <c r="AS1171" s="770"/>
      <c r="AT1171" s="770"/>
      <c r="AU1171" s="770"/>
      <c r="AV1171" s="770"/>
      <c r="AW1171" s="770"/>
      <c r="AX1171" s="770"/>
      <c r="AY1171" s="770"/>
      <c r="AZ1171" s="770"/>
      <c r="BA1171" s="770"/>
      <c r="BB1171" s="770"/>
      <c r="BC1171" s="770"/>
      <c r="BD1171" s="770"/>
      <c r="BE1171" s="770"/>
      <c r="BF1171" s="770"/>
      <c r="BG1171" s="770"/>
      <c r="BH1171" s="770"/>
      <c r="BI1171" s="770"/>
      <c r="BJ1171" s="770"/>
      <c r="BK1171" s="770"/>
      <c r="BL1171" s="770"/>
      <c r="BM1171" s="770"/>
      <c r="BN1171" s="770"/>
      <c r="BO1171" s="770"/>
      <c r="BP1171" s="770"/>
      <c r="BQ1171" s="770"/>
      <c r="BR1171" s="770"/>
      <c r="BS1171" s="770"/>
      <c r="BT1171" s="770"/>
      <c r="BU1171" s="770"/>
      <c r="BV1171" s="770"/>
      <c r="BW1171" s="770"/>
      <c r="BX1171" s="770"/>
      <c r="BY1171" s="770"/>
      <c r="BZ1171" s="770"/>
      <c r="CA1171" s="770"/>
      <c r="CB1171" s="770"/>
      <c r="CC1171" s="770"/>
    </row>
    <row r="1172" spans="1:81" s="64" customFormat="1">
      <c r="A1172" s="158"/>
      <c r="B1172" s="159" t="str">
        <f>A1172&amp;"-"&amp;TEXT(COUNTIF($A$5:A1172,A1172),"000")</f>
        <v>-000</v>
      </c>
      <c r="C1172" s="52"/>
      <c r="D1172" s="27"/>
      <c r="E1172" s="28"/>
      <c r="F1172" s="27"/>
      <c r="G1172" s="27"/>
      <c r="H1172" s="52"/>
      <c r="I1172" s="380" t="str">
        <f>IFERROR(VLOOKUP($F1172,'Liste planification'!$V$2:$W$96,2,FALSE),"")</f>
        <v/>
      </c>
      <c r="J1172" s="27"/>
      <c r="K1172" s="27"/>
      <c r="L1172" s="27"/>
      <c r="M1172" s="52"/>
      <c r="N1172" s="52"/>
      <c r="O1172" s="52"/>
      <c r="P1172" s="52"/>
      <c r="Q1172" s="52"/>
      <c r="R1172" s="52"/>
      <c r="S1172" s="52"/>
      <c r="T1172" s="52"/>
      <c r="U1172" s="52"/>
      <c r="V1172" s="52"/>
      <c r="W1172" s="52"/>
      <c r="X1172" s="52"/>
      <c r="Y1172" s="194"/>
      <c r="Z1172" s="776"/>
      <c r="AA1172" s="190"/>
      <c r="AB1172" s="747">
        <f t="shared" si="72"/>
        <v>0</v>
      </c>
      <c r="AC1172" s="748">
        <f t="shared" si="73"/>
        <v>0</v>
      </c>
      <c r="AD1172" s="187"/>
      <c r="AE1172" s="186"/>
      <c r="AF1172" s="190"/>
      <c r="AG1172" s="747">
        <f t="shared" si="74"/>
        <v>0</v>
      </c>
      <c r="AH1172" s="748">
        <f t="shared" si="75"/>
        <v>0</v>
      </c>
      <c r="AI1172" s="187"/>
      <c r="AJ1172" s="52"/>
      <c r="AK1172" s="156" t="str">
        <f>IFERROR(VLOOKUP($A1172,'Liste planification'!$B$2:$C$105,2,FALSE),"")</f>
        <v/>
      </c>
      <c r="AL1172" s="27"/>
      <c r="AM1172" s="27"/>
      <c r="AN1172" s="769"/>
      <c r="AO1172" s="770"/>
      <c r="AP1172" s="770"/>
      <c r="AQ1172" s="770"/>
      <c r="AR1172" s="770"/>
      <c r="AS1172" s="770"/>
      <c r="AT1172" s="770"/>
      <c r="AU1172" s="770"/>
      <c r="AV1172" s="770"/>
      <c r="AW1172" s="770"/>
      <c r="AX1172" s="770"/>
      <c r="AY1172" s="770"/>
      <c r="AZ1172" s="770"/>
      <c r="BA1172" s="770"/>
      <c r="BB1172" s="770"/>
      <c r="BC1172" s="770"/>
      <c r="BD1172" s="770"/>
      <c r="BE1172" s="770"/>
      <c r="BF1172" s="770"/>
      <c r="BG1172" s="770"/>
      <c r="BH1172" s="770"/>
      <c r="BI1172" s="770"/>
      <c r="BJ1172" s="770"/>
      <c r="BK1172" s="770"/>
      <c r="BL1172" s="770"/>
      <c r="BM1172" s="770"/>
      <c r="BN1172" s="770"/>
      <c r="BO1172" s="770"/>
      <c r="BP1172" s="770"/>
      <c r="BQ1172" s="770"/>
      <c r="BR1172" s="770"/>
      <c r="BS1172" s="770"/>
      <c r="BT1172" s="770"/>
      <c r="BU1172" s="770"/>
      <c r="BV1172" s="770"/>
      <c r="BW1172" s="770"/>
      <c r="BX1172" s="770"/>
      <c r="BY1172" s="770"/>
      <c r="BZ1172" s="770"/>
      <c r="CA1172" s="770"/>
      <c r="CB1172" s="770"/>
      <c r="CC1172" s="770"/>
    </row>
    <row r="1173" spans="1:81" s="64" customFormat="1">
      <c r="A1173" s="158"/>
      <c r="B1173" s="159" t="str">
        <f>A1173&amp;"-"&amp;TEXT(COUNTIF($A$5:A1173,A1173),"000")</f>
        <v>-000</v>
      </c>
      <c r="C1173" s="52"/>
      <c r="D1173" s="27"/>
      <c r="E1173" s="28"/>
      <c r="F1173" s="27"/>
      <c r="G1173" s="27"/>
      <c r="H1173" s="52"/>
      <c r="I1173" s="380" t="str">
        <f>IFERROR(VLOOKUP($F1173,'Liste planification'!$V$2:$W$96,2,FALSE),"")</f>
        <v/>
      </c>
      <c r="J1173" s="27"/>
      <c r="K1173" s="27"/>
      <c r="L1173" s="27"/>
      <c r="M1173" s="52"/>
      <c r="N1173" s="52"/>
      <c r="O1173" s="52"/>
      <c r="P1173" s="52"/>
      <c r="Q1173" s="52"/>
      <c r="R1173" s="52"/>
      <c r="S1173" s="52"/>
      <c r="T1173" s="52"/>
      <c r="U1173" s="52"/>
      <c r="V1173" s="52"/>
      <c r="W1173" s="52"/>
      <c r="X1173" s="52"/>
      <c r="Y1173" s="194"/>
      <c r="Z1173" s="776"/>
      <c r="AA1173" s="190"/>
      <c r="AB1173" s="747">
        <f t="shared" si="72"/>
        <v>0</v>
      </c>
      <c r="AC1173" s="748">
        <f t="shared" si="73"/>
        <v>0</v>
      </c>
      <c r="AD1173" s="187"/>
      <c r="AE1173" s="186"/>
      <c r="AF1173" s="190"/>
      <c r="AG1173" s="747">
        <f t="shared" si="74"/>
        <v>0</v>
      </c>
      <c r="AH1173" s="748">
        <f t="shared" si="75"/>
        <v>0</v>
      </c>
      <c r="AI1173" s="187"/>
      <c r="AJ1173" s="52"/>
      <c r="AK1173" s="156" t="str">
        <f>IFERROR(VLOOKUP($A1173,'Liste planification'!$B$2:$C$105,2,FALSE),"")</f>
        <v/>
      </c>
      <c r="AL1173" s="27"/>
      <c r="AM1173" s="27"/>
      <c r="AN1173" s="769"/>
      <c r="AO1173" s="770"/>
      <c r="AP1173" s="770"/>
      <c r="AQ1173" s="770"/>
      <c r="AR1173" s="770"/>
      <c r="AS1173" s="770"/>
      <c r="AT1173" s="770"/>
      <c r="AU1173" s="770"/>
      <c r="AV1173" s="770"/>
      <c r="AW1173" s="770"/>
      <c r="AX1173" s="770"/>
      <c r="AY1173" s="770"/>
      <c r="AZ1173" s="770"/>
      <c r="BA1173" s="770"/>
      <c r="BB1173" s="770"/>
      <c r="BC1173" s="770"/>
      <c r="BD1173" s="770"/>
      <c r="BE1173" s="770"/>
      <c r="BF1173" s="770"/>
      <c r="BG1173" s="770"/>
      <c r="BH1173" s="770"/>
      <c r="BI1173" s="770"/>
      <c r="BJ1173" s="770"/>
      <c r="BK1173" s="770"/>
      <c r="BL1173" s="770"/>
      <c r="BM1173" s="770"/>
      <c r="BN1173" s="770"/>
      <c r="BO1173" s="770"/>
      <c r="BP1173" s="770"/>
      <c r="BQ1173" s="770"/>
      <c r="BR1173" s="770"/>
      <c r="BS1173" s="770"/>
      <c r="BT1173" s="770"/>
      <c r="BU1173" s="770"/>
      <c r="BV1173" s="770"/>
      <c r="BW1173" s="770"/>
      <c r="BX1173" s="770"/>
      <c r="BY1173" s="770"/>
      <c r="BZ1173" s="770"/>
      <c r="CA1173" s="770"/>
      <c r="CB1173" s="770"/>
      <c r="CC1173" s="770"/>
    </row>
    <row r="1174" spans="1:81" s="64" customFormat="1">
      <c r="A1174" s="158"/>
      <c r="B1174" s="159" t="str">
        <f>A1174&amp;"-"&amp;TEXT(COUNTIF($A$5:A1174,A1174),"000")</f>
        <v>-000</v>
      </c>
      <c r="C1174" s="52"/>
      <c r="D1174" s="27"/>
      <c r="E1174" s="28"/>
      <c r="F1174" s="27"/>
      <c r="G1174" s="27"/>
      <c r="H1174" s="52"/>
      <c r="I1174" s="380" t="str">
        <f>IFERROR(VLOOKUP($F1174,'Liste planification'!$V$2:$W$96,2,FALSE),"")</f>
        <v/>
      </c>
      <c r="J1174" s="27"/>
      <c r="K1174" s="27"/>
      <c r="L1174" s="27"/>
      <c r="M1174" s="52"/>
      <c r="N1174" s="52"/>
      <c r="O1174" s="52"/>
      <c r="P1174" s="52"/>
      <c r="Q1174" s="52"/>
      <c r="R1174" s="52"/>
      <c r="S1174" s="52"/>
      <c r="T1174" s="52"/>
      <c r="U1174" s="52"/>
      <c r="V1174" s="52"/>
      <c r="W1174" s="52"/>
      <c r="X1174" s="52"/>
      <c r="Y1174" s="194"/>
      <c r="Z1174" s="776"/>
      <c r="AA1174" s="190"/>
      <c r="AB1174" s="747">
        <f t="shared" si="72"/>
        <v>0</v>
      </c>
      <c r="AC1174" s="748">
        <f t="shared" si="73"/>
        <v>0</v>
      </c>
      <c r="AD1174" s="187"/>
      <c r="AE1174" s="186"/>
      <c r="AF1174" s="190"/>
      <c r="AG1174" s="747">
        <f t="shared" si="74"/>
        <v>0</v>
      </c>
      <c r="AH1174" s="748">
        <f t="shared" si="75"/>
        <v>0</v>
      </c>
      <c r="AI1174" s="187"/>
      <c r="AJ1174" s="52"/>
      <c r="AK1174" s="156" t="str">
        <f>IFERROR(VLOOKUP($A1174,'Liste planification'!$B$2:$C$105,2,FALSE),"")</f>
        <v/>
      </c>
      <c r="AL1174" s="27"/>
      <c r="AM1174" s="27"/>
      <c r="AN1174" s="769"/>
      <c r="AO1174" s="770"/>
      <c r="AP1174" s="770"/>
      <c r="AQ1174" s="770"/>
      <c r="AR1174" s="770"/>
      <c r="AS1174" s="770"/>
      <c r="AT1174" s="770"/>
      <c r="AU1174" s="770"/>
      <c r="AV1174" s="770"/>
      <c r="AW1174" s="770"/>
      <c r="AX1174" s="770"/>
      <c r="AY1174" s="770"/>
      <c r="AZ1174" s="770"/>
      <c r="BA1174" s="770"/>
      <c r="BB1174" s="770"/>
      <c r="BC1174" s="770"/>
      <c r="BD1174" s="770"/>
      <c r="BE1174" s="770"/>
      <c r="BF1174" s="770"/>
      <c r="BG1174" s="770"/>
      <c r="BH1174" s="770"/>
      <c r="BI1174" s="770"/>
      <c r="BJ1174" s="770"/>
      <c r="BK1174" s="770"/>
      <c r="BL1174" s="770"/>
      <c r="BM1174" s="770"/>
      <c r="BN1174" s="770"/>
      <c r="BO1174" s="770"/>
      <c r="BP1174" s="770"/>
      <c r="BQ1174" s="770"/>
      <c r="BR1174" s="770"/>
      <c r="BS1174" s="770"/>
      <c r="BT1174" s="770"/>
      <c r="BU1174" s="770"/>
      <c r="BV1174" s="770"/>
      <c r="BW1174" s="770"/>
      <c r="BX1174" s="770"/>
      <c r="BY1174" s="770"/>
      <c r="BZ1174" s="770"/>
      <c r="CA1174" s="770"/>
      <c r="CB1174" s="770"/>
      <c r="CC1174" s="770"/>
    </row>
    <row r="1175" spans="1:81" s="64" customFormat="1">
      <c r="A1175" s="158"/>
      <c r="B1175" s="159" t="str">
        <f>A1175&amp;"-"&amp;TEXT(COUNTIF($A$5:A1175,A1175),"000")</f>
        <v>-000</v>
      </c>
      <c r="C1175" s="52"/>
      <c r="D1175" s="27"/>
      <c r="E1175" s="28"/>
      <c r="F1175" s="27"/>
      <c r="G1175" s="27"/>
      <c r="H1175" s="52"/>
      <c r="I1175" s="380" t="str">
        <f>IFERROR(VLOOKUP($F1175,'Liste planification'!$V$2:$W$96,2,FALSE),"")</f>
        <v/>
      </c>
      <c r="J1175" s="27"/>
      <c r="K1175" s="27"/>
      <c r="L1175" s="27"/>
      <c r="M1175" s="52"/>
      <c r="N1175" s="52"/>
      <c r="O1175" s="52"/>
      <c r="P1175" s="52"/>
      <c r="Q1175" s="52"/>
      <c r="R1175" s="52"/>
      <c r="S1175" s="52"/>
      <c r="T1175" s="52"/>
      <c r="U1175" s="52"/>
      <c r="V1175" s="52"/>
      <c r="W1175" s="52"/>
      <c r="X1175" s="52"/>
      <c r="Y1175" s="194"/>
      <c r="Z1175" s="776"/>
      <c r="AA1175" s="190"/>
      <c r="AB1175" s="747">
        <f t="shared" si="72"/>
        <v>0</v>
      </c>
      <c r="AC1175" s="748">
        <f t="shared" si="73"/>
        <v>0</v>
      </c>
      <c r="AD1175" s="187"/>
      <c r="AE1175" s="186"/>
      <c r="AF1175" s="190"/>
      <c r="AG1175" s="747">
        <f t="shared" si="74"/>
        <v>0</v>
      </c>
      <c r="AH1175" s="748">
        <f t="shared" si="75"/>
        <v>0</v>
      </c>
      <c r="AI1175" s="187"/>
      <c r="AJ1175" s="52"/>
      <c r="AK1175" s="156" t="str">
        <f>IFERROR(VLOOKUP($A1175,'Liste planification'!$B$2:$C$105,2,FALSE),"")</f>
        <v/>
      </c>
      <c r="AL1175" s="27"/>
      <c r="AM1175" s="27"/>
      <c r="AN1175" s="769"/>
      <c r="AO1175" s="770"/>
      <c r="AP1175" s="770"/>
      <c r="AQ1175" s="770"/>
      <c r="AR1175" s="770"/>
      <c r="AS1175" s="770"/>
      <c r="AT1175" s="770"/>
      <c r="AU1175" s="770"/>
      <c r="AV1175" s="770"/>
      <c r="AW1175" s="770"/>
      <c r="AX1175" s="770"/>
      <c r="AY1175" s="770"/>
      <c r="AZ1175" s="770"/>
      <c r="BA1175" s="770"/>
      <c r="BB1175" s="770"/>
      <c r="BC1175" s="770"/>
      <c r="BD1175" s="770"/>
      <c r="BE1175" s="770"/>
      <c r="BF1175" s="770"/>
      <c r="BG1175" s="770"/>
      <c r="BH1175" s="770"/>
      <c r="BI1175" s="770"/>
      <c r="BJ1175" s="770"/>
      <c r="BK1175" s="770"/>
      <c r="BL1175" s="770"/>
      <c r="BM1175" s="770"/>
      <c r="BN1175" s="770"/>
      <c r="BO1175" s="770"/>
      <c r="BP1175" s="770"/>
      <c r="BQ1175" s="770"/>
      <c r="BR1175" s="770"/>
      <c r="BS1175" s="770"/>
      <c r="BT1175" s="770"/>
      <c r="BU1175" s="770"/>
      <c r="BV1175" s="770"/>
      <c r="BW1175" s="770"/>
      <c r="BX1175" s="770"/>
      <c r="BY1175" s="770"/>
      <c r="BZ1175" s="770"/>
      <c r="CA1175" s="770"/>
      <c r="CB1175" s="770"/>
      <c r="CC1175" s="770"/>
    </row>
    <row r="1176" spans="1:81" s="64" customFormat="1">
      <c r="A1176" s="158"/>
      <c r="B1176" s="159" t="str">
        <f>A1176&amp;"-"&amp;TEXT(COUNTIF($A$5:A1176,A1176),"000")</f>
        <v>-000</v>
      </c>
      <c r="C1176" s="52"/>
      <c r="D1176" s="27"/>
      <c r="E1176" s="28"/>
      <c r="F1176" s="27"/>
      <c r="G1176" s="27"/>
      <c r="H1176" s="52"/>
      <c r="I1176" s="380" t="str">
        <f>IFERROR(VLOOKUP($F1176,'Liste planification'!$V$2:$W$96,2,FALSE),"")</f>
        <v/>
      </c>
      <c r="J1176" s="27"/>
      <c r="K1176" s="27"/>
      <c r="L1176" s="27"/>
      <c r="M1176" s="52"/>
      <c r="N1176" s="52"/>
      <c r="O1176" s="52"/>
      <c r="P1176" s="52"/>
      <c r="Q1176" s="52"/>
      <c r="R1176" s="52"/>
      <c r="S1176" s="52"/>
      <c r="T1176" s="52"/>
      <c r="U1176" s="52"/>
      <c r="V1176" s="52"/>
      <c r="W1176" s="52"/>
      <c r="X1176" s="52"/>
      <c r="Y1176" s="194"/>
      <c r="Z1176" s="776"/>
      <c r="AA1176" s="190"/>
      <c r="AB1176" s="747">
        <f t="shared" si="72"/>
        <v>0</v>
      </c>
      <c r="AC1176" s="748">
        <f t="shared" si="73"/>
        <v>0</v>
      </c>
      <c r="AD1176" s="187"/>
      <c r="AE1176" s="186"/>
      <c r="AF1176" s="190"/>
      <c r="AG1176" s="747">
        <f t="shared" si="74"/>
        <v>0</v>
      </c>
      <c r="AH1176" s="748">
        <f t="shared" si="75"/>
        <v>0</v>
      </c>
      <c r="AI1176" s="187"/>
      <c r="AJ1176" s="52"/>
      <c r="AK1176" s="156" t="str">
        <f>IFERROR(VLOOKUP($A1176,'Liste planification'!$B$2:$C$105,2,FALSE),"")</f>
        <v/>
      </c>
      <c r="AL1176" s="27"/>
      <c r="AM1176" s="27"/>
      <c r="AN1176" s="769"/>
      <c r="AO1176" s="770"/>
      <c r="AP1176" s="770"/>
      <c r="AQ1176" s="770"/>
      <c r="AR1176" s="770"/>
      <c r="AS1176" s="770"/>
      <c r="AT1176" s="770"/>
      <c r="AU1176" s="770"/>
      <c r="AV1176" s="770"/>
      <c r="AW1176" s="770"/>
      <c r="AX1176" s="770"/>
      <c r="AY1176" s="770"/>
      <c r="AZ1176" s="770"/>
      <c r="BA1176" s="770"/>
      <c r="BB1176" s="770"/>
      <c r="BC1176" s="770"/>
      <c r="BD1176" s="770"/>
      <c r="BE1176" s="770"/>
      <c r="BF1176" s="770"/>
      <c r="BG1176" s="770"/>
      <c r="BH1176" s="770"/>
      <c r="BI1176" s="770"/>
      <c r="BJ1176" s="770"/>
      <c r="BK1176" s="770"/>
      <c r="BL1176" s="770"/>
      <c r="BM1176" s="770"/>
      <c r="BN1176" s="770"/>
      <c r="BO1176" s="770"/>
      <c r="BP1176" s="770"/>
      <c r="BQ1176" s="770"/>
      <c r="BR1176" s="770"/>
      <c r="BS1176" s="770"/>
      <c r="BT1176" s="770"/>
      <c r="BU1176" s="770"/>
      <c r="BV1176" s="770"/>
      <c r="BW1176" s="770"/>
      <c r="BX1176" s="770"/>
      <c r="BY1176" s="770"/>
      <c r="BZ1176" s="770"/>
      <c r="CA1176" s="770"/>
      <c r="CB1176" s="770"/>
      <c r="CC1176" s="770"/>
    </row>
    <row r="1177" spans="1:81" s="64" customFormat="1">
      <c r="A1177" s="158"/>
      <c r="B1177" s="159" t="str">
        <f>A1177&amp;"-"&amp;TEXT(COUNTIF($A$5:A1177,A1177),"000")</f>
        <v>-000</v>
      </c>
      <c r="C1177" s="52"/>
      <c r="D1177" s="27"/>
      <c r="E1177" s="28"/>
      <c r="F1177" s="27"/>
      <c r="G1177" s="27"/>
      <c r="H1177" s="52"/>
      <c r="I1177" s="380" t="str">
        <f>IFERROR(VLOOKUP($F1177,'Liste planification'!$V$2:$W$96,2,FALSE),"")</f>
        <v/>
      </c>
      <c r="J1177" s="27"/>
      <c r="K1177" s="27"/>
      <c r="L1177" s="27"/>
      <c r="M1177" s="52"/>
      <c r="N1177" s="52"/>
      <c r="O1177" s="52"/>
      <c r="P1177" s="52"/>
      <c r="Q1177" s="52"/>
      <c r="R1177" s="52"/>
      <c r="S1177" s="52"/>
      <c r="T1177" s="52"/>
      <c r="U1177" s="52"/>
      <c r="V1177" s="52"/>
      <c r="W1177" s="52"/>
      <c r="X1177" s="52"/>
      <c r="Y1177" s="194"/>
      <c r="Z1177" s="776"/>
      <c r="AA1177" s="190"/>
      <c r="AB1177" s="747">
        <f t="shared" si="72"/>
        <v>0</v>
      </c>
      <c r="AC1177" s="748">
        <f t="shared" si="73"/>
        <v>0</v>
      </c>
      <c r="AD1177" s="187"/>
      <c r="AE1177" s="186"/>
      <c r="AF1177" s="190"/>
      <c r="AG1177" s="747">
        <f t="shared" si="74"/>
        <v>0</v>
      </c>
      <c r="AH1177" s="748">
        <f t="shared" si="75"/>
        <v>0</v>
      </c>
      <c r="AI1177" s="187"/>
      <c r="AJ1177" s="52"/>
      <c r="AK1177" s="156" t="str">
        <f>IFERROR(VLOOKUP($A1177,'Liste planification'!$B$2:$C$105,2,FALSE),"")</f>
        <v/>
      </c>
      <c r="AL1177" s="27"/>
      <c r="AM1177" s="27"/>
      <c r="AN1177" s="769"/>
      <c r="AO1177" s="770"/>
      <c r="AP1177" s="770"/>
      <c r="AQ1177" s="770"/>
      <c r="AR1177" s="770"/>
      <c r="AS1177" s="770"/>
      <c r="AT1177" s="770"/>
      <c r="AU1177" s="770"/>
      <c r="AV1177" s="770"/>
      <c r="AW1177" s="770"/>
      <c r="AX1177" s="770"/>
      <c r="AY1177" s="770"/>
      <c r="AZ1177" s="770"/>
      <c r="BA1177" s="770"/>
      <c r="BB1177" s="770"/>
      <c r="BC1177" s="770"/>
      <c r="BD1177" s="770"/>
      <c r="BE1177" s="770"/>
      <c r="BF1177" s="770"/>
      <c r="BG1177" s="770"/>
      <c r="BH1177" s="770"/>
      <c r="BI1177" s="770"/>
      <c r="BJ1177" s="770"/>
      <c r="BK1177" s="770"/>
      <c r="BL1177" s="770"/>
      <c r="BM1177" s="770"/>
      <c r="BN1177" s="770"/>
      <c r="BO1177" s="770"/>
      <c r="BP1177" s="770"/>
      <c r="BQ1177" s="770"/>
      <c r="BR1177" s="770"/>
      <c r="BS1177" s="770"/>
      <c r="BT1177" s="770"/>
      <c r="BU1177" s="770"/>
      <c r="BV1177" s="770"/>
      <c r="BW1177" s="770"/>
      <c r="BX1177" s="770"/>
      <c r="BY1177" s="770"/>
      <c r="BZ1177" s="770"/>
      <c r="CA1177" s="770"/>
      <c r="CB1177" s="770"/>
      <c r="CC1177" s="770"/>
    </row>
    <row r="1178" spans="1:81" s="64" customFormat="1">
      <c r="A1178" s="158"/>
      <c r="B1178" s="159" t="str">
        <f>A1178&amp;"-"&amp;TEXT(COUNTIF($A$5:A1178,A1178),"000")</f>
        <v>-000</v>
      </c>
      <c r="C1178" s="52"/>
      <c r="D1178" s="27"/>
      <c r="E1178" s="28"/>
      <c r="F1178" s="27"/>
      <c r="G1178" s="27"/>
      <c r="H1178" s="52"/>
      <c r="I1178" s="380" t="str">
        <f>IFERROR(VLOOKUP($F1178,'Liste planification'!$V$2:$W$96,2,FALSE),"")</f>
        <v/>
      </c>
      <c r="J1178" s="27"/>
      <c r="K1178" s="27"/>
      <c r="L1178" s="27"/>
      <c r="M1178" s="52"/>
      <c r="N1178" s="52"/>
      <c r="O1178" s="52"/>
      <c r="P1178" s="52"/>
      <c r="Q1178" s="52"/>
      <c r="R1178" s="52"/>
      <c r="S1178" s="52"/>
      <c r="T1178" s="52"/>
      <c r="U1178" s="52"/>
      <c r="V1178" s="52"/>
      <c r="W1178" s="52"/>
      <c r="X1178" s="52"/>
      <c r="Y1178" s="194"/>
      <c r="Z1178" s="776"/>
      <c r="AA1178" s="190"/>
      <c r="AB1178" s="747">
        <f t="shared" si="72"/>
        <v>0</v>
      </c>
      <c r="AC1178" s="748">
        <f t="shared" si="73"/>
        <v>0</v>
      </c>
      <c r="AD1178" s="187"/>
      <c r="AE1178" s="186"/>
      <c r="AF1178" s="190"/>
      <c r="AG1178" s="747">
        <f t="shared" si="74"/>
        <v>0</v>
      </c>
      <c r="AH1178" s="748">
        <f t="shared" si="75"/>
        <v>0</v>
      </c>
      <c r="AI1178" s="187"/>
      <c r="AJ1178" s="52"/>
      <c r="AK1178" s="156" t="str">
        <f>IFERROR(VLOOKUP($A1178,'Liste planification'!$B$2:$C$105,2,FALSE),"")</f>
        <v/>
      </c>
      <c r="AL1178" s="27"/>
      <c r="AM1178" s="27"/>
      <c r="AN1178" s="769"/>
      <c r="AO1178" s="770"/>
      <c r="AP1178" s="770"/>
      <c r="AQ1178" s="770"/>
      <c r="AR1178" s="770"/>
      <c r="AS1178" s="770"/>
      <c r="AT1178" s="770"/>
      <c r="AU1178" s="770"/>
      <c r="AV1178" s="770"/>
      <c r="AW1178" s="770"/>
      <c r="AX1178" s="770"/>
      <c r="AY1178" s="770"/>
      <c r="AZ1178" s="770"/>
      <c r="BA1178" s="770"/>
      <c r="BB1178" s="770"/>
      <c r="BC1178" s="770"/>
      <c r="BD1178" s="770"/>
      <c r="BE1178" s="770"/>
      <c r="BF1178" s="770"/>
      <c r="BG1178" s="770"/>
      <c r="BH1178" s="770"/>
      <c r="BI1178" s="770"/>
      <c r="BJ1178" s="770"/>
      <c r="BK1178" s="770"/>
      <c r="BL1178" s="770"/>
      <c r="BM1178" s="770"/>
      <c r="BN1178" s="770"/>
      <c r="BO1178" s="770"/>
      <c r="BP1178" s="770"/>
      <c r="BQ1178" s="770"/>
      <c r="BR1178" s="770"/>
      <c r="BS1178" s="770"/>
      <c r="BT1178" s="770"/>
      <c r="BU1178" s="770"/>
      <c r="BV1178" s="770"/>
      <c r="BW1178" s="770"/>
      <c r="BX1178" s="770"/>
      <c r="BY1178" s="770"/>
      <c r="BZ1178" s="770"/>
      <c r="CA1178" s="770"/>
      <c r="CB1178" s="770"/>
      <c r="CC1178" s="770"/>
    </row>
    <row r="1179" spans="1:81" s="64" customFormat="1">
      <c r="A1179" s="158"/>
      <c r="B1179" s="159" t="str">
        <f>A1179&amp;"-"&amp;TEXT(COUNTIF($A$5:A1179,A1179),"000")</f>
        <v>-000</v>
      </c>
      <c r="C1179" s="52"/>
      <c r="D1179" s="27"/>
      <c r="E1179" s="28"/>
      <c r="F1179" s="27"/>
      <c r="G1179" s="27"/>
      <c r="H1179" s="52"/>
      <c r="I1179" s="380" t="str">
        <f>IFERROR(VLOOKUP($F1179,'Liste planification'!$V$2:$W$96,2,FALSE),"")</f>
        <v/>
      </c>
      <c r="J1179" s="27"/>
      <c r="K1179" s="27"/>
      <c r="L1179" s="27"/>
      <c r="M1179" s="52"/>
      <c r="N1179" s="52"/>
      <c r="O1179" s="52"/>
      <c r="P1179" s="52"/>
      <c r="Q1179" s="52"/>
      <c r="R1179" s="52"/>
      <c r="S1179" s="52"/>
      <c r="T1179" s="52"/>
      <c r="U1179" s="52"/>
      <c r="V1179" s="52"/>
      <c r="W1179" s="52"/>
      <c r="X1179" s="52"/>
      <c r="Y1179" s="194"/>
      <c r="Z1179" s="776"/>
      <c r="AA1179" s="190"/>
      <c r="AB1179" s="747">
        <f t="shared" si="72"/>
        <v>0</v>
      </c>
      <c r="AC1179" s="748">
        <f t="shared" si="73"/>
        <v>0</v>
      </c>
      <c r="AD1179" s="187"/>
      <c r="AE1179" s="186"/>
      <c r="AF1179" s="190"/>
      <c r="AG1179" s="747">
        <f t="shared" si="74"/>
        <v>0</v>
      </c>
      <c r="AH1179" s="748">
        <f t="shared" si="75"/>
        <v>0</v>
      </c>
      <c r="AI1179" s="187"/>
      <c r="AJ1179" s="52"/>
      <c r="AK1179" s="156" t="str">
        <f>IFERROR(VLOOKUP($A1179,'Liste planification'!$B$2:$C$105,2,FALSE),"")</f>
        <v/>
      </c>
      <c r="AL1179" s="27"/>
      <c r="AM1179" s="27"/>
      <c r="AN1179" s="769"/>
      <c r="AO1179" s="770"/>
      <c r="AP1179" s="770"/>
      <c r="AQ1179" s="770"/>
      <c r="AR1179" s="770"/>
      <c r="AS1179" s="770"/>
      <c r="AT1179" s="770"/>
      <c r="AU1179" s="770"/>
      <c r="AV1179" s="770"/>
      <c r="AW1179" s="770"/>
      <c r="AX1179" s="770"/>
      <c r="AY1179" s="770"/>
      <c r="AZ1179" s="770"/>
      <c r="BA1179" s="770"/>
      <c r="BB1179" s="770"/>
      <c r="BC1179" s="770"/>
      <c r="BD1179" s="770"/>
      <c r="BE1179" s="770"/>
      <c r="BF1179" s="770"/>
      <c r="BG1179" s="770"/>
      <c r="BH1179" s="770"/>
      <c r="BI1179" s="770"/>
      <c r="BJ1179" s="770"/>
      <c r="BK1179" s="770"/>
      <c r="BL1179" s="770"/>
      <c r="BM1179" s="770"/>
      <c r="BN1179" s="770"/>
      <c r="BO1179" s="770"/>
      <c r="BP1179" s="770"/>
      <c r="BQ1179" s="770"/>
      <c r="BR1179" s="770"/>
      <c r="BS1179" s="770"/>
      <c r="BT1179" s="770"/>
      <c r="BU1179" s="770"/>
      <c r="BV1179" s="770"/>
      <c r="BW1179" s="770"/>
      <c r="BX1179" s="770"/>
      <c r="BY1179" s="770"/>
      <c r="BZ1179" s="770"/>
      <c r="CA1179" s="770"/>
      <c r="CB1179" s="770"/>
      <c r="CC1179" s="770"/>
    </row>
    <row r="1180" spans="1:81" s="64" customFormat="1">
      <c r="A1180" s="158"/>
      <c r="B1180" s="159" t="str">
        <f>A1180&amp;"-"&amp;TEXT(COUNTIF($A$5:A1180,A1180),"000")</f>
        <v>-000</v>
      </c>
      <c r="C1180" s="52"/>
      <c r="D1180" s="27"/>
      <c r="E1180" s="28"/>
      <c r="F1180" s="27"/>
      <c r="G1180" s="27"/>
      <c r="H1180" s="52"/>
      <c r="I1180" s="380" t="str">
        <f>IFERROR(VLOOKUP($F1180,'Liste planification'!$V$2:$W$96,2,FALSE),"")</f>
        <v/>
      </c>
      <c r="J1180" s="27"/>
      <c r="K1180" s="27"/>
      <c r="L1180" s="27"/>
      <c r="M1180" s="52"/>
      <c r="N1180" s="52"/>
      <c r="O1180" s="52"/>
      <c r="P1180" s="52"/>
      <c r="Q1180" s="52"/>
      <c r="R1180" s="52"/>
      <c r="S1180" s="52"/>
      <c r="T1180" s="52"/>
      <c r="U1180" s="52"/>
      <c r="V1180" s="52"/>
      <c r="W1180" s="52"/>
      <c r="X1180" s="52"/>
      <c r="Y1180" s="194"/>
      <c r="Z1180" s="776"/>
      <c r="AA1180" s="190"/>
      <c r="AB1180" s="747">
        <f t="shared" si="72"/>
        <v>0</v>
      </c>
      <c r="AC1180" s="748">
        <f t="shared" si="73"/>
        <v>0</v>
      </c>
      <c r="AD1180" s="187"/>
      <c r="AE1180" s="186"/>
      <c r="AF1180" s="190"/>
      <c r="AG1180" s="747">
        <f t="shared" si="74"/>
        <v>0</v>
      </c>
      <c r="AH1180" s="748">
        <f t="shared" si="75"/>
        <v>0</v>
      </c>
      <c r="AI1180" s="187"/>
      <c r="AJ1180" s="52"/>
      <c r="AK1180" s="156" t="str">
        <f>IFERROR(VLOOKUP($A1180,'Liste planification'!$B$2:$C$105,2,FALSE),"")</f>
        <v/>
      </c>
      <c r="AL1180" s="27"/>
      <c r="AM1180" s="27"/>
      <c r="AN1180" s="769"/>
      <c r="AO1180" s="770"/>
      <c r="AP1180" s="770"/>
      <c r="AQ1180" s="770"/>
      <c r="AR1180" s="770"/>
      <c r="AS1180" s="770"/>
      <c r="AT1180" s="770"/>
      <c r="AU1180" s="770"/>
      <c r="AV1180" s="770"/>
      <c r="AW1180" s="770"/>
      <c r="AX1180" s="770"/>
      <c r="AY1180" s="770"/>
      <c r="AZ1180" s="770"/>
      <c r="BA1180" s="770"/>
      <c r="BB1180" s="770"/>
      <c r="BC1180" s="770"/>
      <c r="BD1180" s="770"/>
      <c r="BE1180" s="770"/>
      <c r="BF1180" s="770"/>
      <c r="BG1180" s="770"/>
      <c r="BH1180" s="770"/>
      <c r="BI1180" s="770"/>
      <c r="BJ1180" s="770"/>
      <c r="BK1180" s="770"/>
      <c r="BL1180" s="770"/>
      <c r="BM1180" s="770"/>
      <c r="BN1180" s="770"/>
      <c r="BO1180" s="770"/>
      <c r="BP1180" s="770"/>
      <c r="BQ1180" s="770"/>
      <c r="BR1180" s="770"/>
      <c r="BS1180" s="770"/>
      <c r="BT1180" s="770"/>
      <c r="BU1180" s="770"/>
      <c r="BV1180" s="770"/>
      <c r="BW1180" s="770"/>
      <c r="BX1180" s="770"/>
      <c r="BY1180" s="770"/>
      <c r="BZ1180" s="770"/>
      <c r="CA1180" s="770"/>
      <c r="CB1180" s="770"/>
      <c r="CC1180" s="770"/>
    </row>
    <row r="1181" spans="1:81" s="64" customFormat="1">
      <c r="A1181" s="158"/>
      <c r="B1181" s="159" t="str">
        <f>A1181&amp;"-"&amp;TEXT(COUNTIF($A$5:A1181,A1181),"000")</f>
        <v>-000</v>
      </c>
      <c r="C1181" s="52"/>
      <c r="D1181" s="27"/>
      <c r="E1181" s="28"/>
      <c r="F1181" s="27"/>
      <c r="G1181" s="27"/>
      <c r="H1181" s="52"/>
      <c r="I1181" s="380" t="str">
        <f>IFERROR(VLOOKUP($F1181,'Liste planification'!$V$2:$W$96,2,FALSE),"")</f>
        <v/>
      </c>
      <c r="J1181" s="27"/>
      <c r="K1181" s="27"/>
      <c r="L1181" s="27"/>
      <c r="M1181" s="52"/>
      <c r="N1181" s="52"/>
      <c r="O1181" s="52"/>
      <c r="P1181" s="52"/>
      <c r="Q1181" s="52"/>
      <c r="R1181" s="52"/>
      <c r="S1181" s="52"/>
      <c r="T1181" s="52"/>
      <c r="U1181" s="52"/>
      <c r="V1181" s="52"/>
      <c r="W1181" s="52"/>
      <c r="X1181" s="52"/>
      <c r="Y1181" s="194"/>
      <c r="Z1181" s="776"/>
      <c r="AA1181" s="190"/>
      <c r="AB1181" s="747">
        <f t="shared" si="72"/>
        <v>0</v>
      </c>
      <c r="AC1181" s="748">
        <f t="shared" si="73"/>
        <v>0</v>
      </c>
      <c r="AD1181" s="187"/>
      <c r="AE1181" s="186"/>
      <c r="AF1181" s="190"/>
      <c r="AG1181" s="747">
        <f t="shared" si="74"/>
        <v>0</v>
      </c>
      <c r="AH1181" s="748">
        <f t="shared" si="75"/>
        <v>0</v>
      </c>
      <c r="AI1181" s="187"/>
      <c r="AJ1181" s="52"/>
      <c r="AK1181" s="156" t="str">
        <f>IFERROR(VLOOKUP($A1181,'Liste planification'!$B$2:$C$105,2,FALSE),"")</f>
        <v/>
      </c>
      <c r="AL1181" s="27"/>
      <c r="AM1181" s="27"/>
      <c r="AN1181" s="769"/>
      <c r="AO1181" s="770"/>
      <c r="AP1181" s="770"/>
      <c r="AQ1181" s="770"/>
      <c r="AR1181" s="770"/>
      <c r="AS1181" s="770"/>
      <c r="AT1181" s="770"/>
      <c r="AU1181" s="770"/>
      <c r="AV1181" s="770"/>
      <c r="AW1181" s="770"/>
      <c r="AX1181" s="770"/>
      <c r="AY1181" s="770"/>
      <c r="AZ1181" s="770"/>
      <c r="BA1181" s="770"/>
      <c r="BB1181" s="770"/>
      <c r="BC1181" s="770"/>
      <c r="BD1181" s="770"/>
      <c r="BE1181" s="770"/>
      <c r="BF1181" s="770"/>
      <c r="BG1181" s="770"/>
      <c r="BH1181" s="770"/>
      <c r="BI1181" s="770"/>
      <c r="BJ1181" s="770"/>
      <c r="BK1181" s="770"/>
      <c r="BL1181" s="770"/>
      <c r="BM1181" s="770"/>
      <c r="BN1181" s="770"/>
      <c r="BO1181" s="770"/>
      <c r="BP1181" s="770"/>
      <c r="BQ1181" s="770"/>
      <c r="BR1181" s="770"/>
      <c r="BS1181" s="770"/>
      <c r="BT1181" s="770"/>
      <c r="BU1181" s="770"/>
      <c r="BV1181" s="770"/>
      <c r="BW1181" s="770"/>
      <c r="BX1181" s="770"/>
      <c r="BY1181" s="770"/>
      <c r="BZ1181" s="770"/>
      <c r="CA1181" s="770"/>
      <c r="CB1181" s="770"/>
      <c r="CC1181" s="770"/>
    </row>
    <row r="1182" spans="1:81" s="64" customFormat="1">
      <c r="A1182" s="158"/>
      <c r="B1182" s="159" t="str">
        <f>A1182&amp;"-"&amp;TEXT(COUNTIF($A$5:A1182,A1182),"000")</f>
        <v>-000</v>
      </c>
      <c r="C1182" s="52"/>
      <c r="D1182" s="27"/>
      <c r="E1182" s="28"/>
      <c r="F1182" s="27"/>
      <c r="G1182" s="27"/>
      <c r="H1182" s="52"/>
      <c r="I1182" s="380" t="str">
        <f>IFERROR(VLOOKUP($F1182,'Liste planification'!$V$2:$W$96,2,FALSE),"")</f>
        <v/>
      </c>
      <c r="J1182" s="27"/>
      <c r="K1182" s="27"/>
      <c r="L1182" s="27"/>
      <c r="M1182" s="52"/>
      <c r="N1182" s="52"/>
      <c r="O1182" s="52"/>
      <c r="P1182" s="52"/>
      <c r="Q1182" s="52"/>
      <c r="R1182" s="52"/>
      <c r="S1182" s="52"/>
      <c r="T1182" s="52"/>
      <c r="U1182" s="52"/>
      <c r="V1182" s="52"/>
      <c r="W1182" s="52"/>
      <c r="X1182" s="52"/>
      <c r="Y1182" s="194"/>
      <c r="Z1182" s="776"/>
      <c r="AA1182" s="190"/>
      <c r="AB1182" s="747">
        <f t="shared" si="72"/>
        <v>0</v>
      </c>
      <c r="AC1182" s="748">
        <f t="shared" si="73"/>
        <v>0</v>
      </c>
      <c r="AD1182" s="187"/>
      <c r="AE1182" s="186"/>
      <c r="AF1182" s="190"/>
      <c r="AG1182" s="747">
        <f t="shared" si="74"/>
        <v>0</v>
      </c>
      <c r="AH1182" s="748">
        <f t="shared" si="75"/>
        <v>0</v>
      </c>
      <c r="AI1182" s="187"/>
      <c r="AJ1182" s="52"/>
      <c r="AK1182" s="156" t="str">
        <f>IFERROR(VLOOKUP($A1182,'Liste planification'!$B$2:$C$105,2,FALSE),"")</f>
        <v/>
      </c>
      <c r="AL1182" s="27"/>
      <c r="AM1182" s="27"/>
      <c r="AN1182" s="769"/>
      <c r="AO1182" s="770"/>
      <c r="AP1182" s="770"/>
      <c r="AQ1182" s="770"/>
      <c r="AR1182" s="770"/>
      <c r="AS1182" s="770"/>
      <c r="AT1182" s="770"/>
      <c r="AU1182" s="770"/>
      <c r="AV1182" s="770"/>
      <c r="AW1182" s="770"/>
      <c r="AX1182" s="770"/>
      <c r="AY1182" s="770"/>
      <c r="AZ1182" s="770"/>
      <c r="BA1182" s="770"/>
      <c r="BB1182" s="770"/>
      <c r="BC1182" s="770"/>
      <c r="BD1182" s="770"/>
      <c r="BE1182" s="770"/>
      <c r="BF1182" s="770"/>
      <c r="BG1182" s="770"/>
      <c r="BH1182" s="770"/>
      <c r="BI1182" s="770"/>
      <c r="BJ1182" s="770"/>
      <c r="BK1182" s="770"/>
      <c r="BL1182" s="770"/>
      <c r="BM1182" s="770"/>
      <c r="BN1182" s="770"/>
      <c r="BO1182" s="770"/>
      <c r="BP1182" s="770"/>
      <c r="BQ1182" s="770"/>
      <c r="BR1182" s="770"/>
      <c r="BS1182" s="770"/>
      <c r="BT1182" s="770"/>
      <c r="BU1182" s="770"/>
      <c r="BV1182" s="770"/>
      <c r="BW1182" s="770"/>
      <c r="BX1182" s="770"/>
      <c r="BY1182" s="770"/>
      <c r="BZ1182" s="770"/>
      <c r="CA1182" s="770"/>
      <c r="CB1182" s="770"/>
      <c r="CC1182" s="770"/>
    </row>
    <row r="1183" spans="1:81" s="64" customFormat="1">
      <c r="A1183" s="158"/>
      <c r="B1183" s="159" t="str">
        <f>A1183&amp;"-"&amp;TEXT(COUNTIF($A$5:A1183,A1183),"000")</f>
        <v>-000</v>
      </c>
      <c r="C1183" s="52"/>
      <c r="D1183" s="27"/>
      <c r="E1183" s="28"/>
      <c r="F1183" s="27"/>
      <c r="G1183" s="27"/>
      <c r="H1183" s="52"/>
      <c r="I1183" s="380" t="str">
        <f>IFERROR(VLOOKUP($F1183,'Liste planification'!$V$2:$W$96,2,FALSE),"")</f>
        <v/>
      </c>
      <c r="J1183" s="27"/>
      <c r="K1183" s="27"/>
      <c r="L1183" s="27"/>
      <c r="M1183" s="52"/>
      <c r="N1183" s="52"/>
      <c r="O1183" s="52"/>
      <c r="P1183" s="52"/>
      <c r="Q1183" s="52"/>
      <c r="R1183" s="52"/>
      <c r="S1183" s="52"/>
      <c r="T1183" s="52"/>
      <c r="U1183" s="52"/>
      <c r="V1183" s="52"/>
      <c r="W1183" s="52"/>
      <c r="X1183" s="52"/>
      <c r="Y1183" s="194"/>
      <c r="Z1183" s="776"/>
      <c r="AA1183" s="190"/>
      <c r="AB1183" s="747">
        <f t="shared" si="72"/>
        <v>0</v>
      </c>
      <c r="AC1183" s="748">
        <f t="shared" si="73"/>
        <v>0</v>
      </c>
      <c r="AD1183" s="187"/>
      <c r="AE1183" s="186"/>
      <c r="AF1183" s="190"/>
      <c r="AG1183" s="747">
        <f t="shared" si="74"/>
        <v>0</v>
      </c>
      <c r="AH1183" s="748">
        <f t="shared" si="75"/>
        <v>0</v>
      </c>
      <c r="AI1183" s="187"/>
      <c r="AJ1183" s="52"/>
      <c r="AK1183" s="156" t="str">
        <f>IFERROR(VLOOKUP($A1183,'Liste planification'!$B$2:$C$105,2,FALSE),"")</f>
        <v/>
      </c>
      <c r="AL1183" s="27"/>
      <c r="AM1183" s="27"/>
      <c r="AN1183" s="769"/>
      <c r="AO1183" s="770"/>
      <c r="AP1183" s="770"/>
      <c r="AQ1183" s="770"/>
      <c r="AR1183" s="770"/>
      <c r="AS1183" s="770"/>
      <c r="AT1183" s="770"/>
      <c r="AU1183" s="770"/>
      <c r="AV1183" s="770"/>
      <c r="AW1183" s="770"/>
      <c r="AX1183" s="770"/>
      <c r="AY1183" s="770"/>
      <c r="AZ1183" s="770"/>
      <c r="BA1183" s="770"/>
      <c r="BB1183" s="770"/>
      <c r="BC1183" s="770"/>
      <c r="BD1183" s="770"/>
      <c r="BE1183" s="770"/>
      <c r="BF1183" s="770"/>
      <c r="BG1183" s="770"/>
      <c r="BH1183" s="770"/>
      <c r="BI1183" s="770"/>
      <c r="BJ1183" s="770"/>
      <c r="BK1183" s="770"/>
      <c r="BL1183" s="770"/>
      <c r="BM1183" s="770"/>
      <c r="BN1183" s="770"/>
      <c r="BO1183" s="770"/>
      <c r="BP1183" s="770"/>
      <c r="BQ1183" s="770"/>
      <c r="BR1183" s="770"/>
      <c r="BS1183" s="770"/>
      <c r="BT1183" s="770"/>
      <c r="BU1183" s="770"/>
      <c r="BV1183" s="770"/>
      <c r="BW1183" s="770"/>
      <c r="BX1183" s="770"/>
      <c r="BY1183" s="770"/>
      <c r="BZ1183" s="770"/>
      <c r="CA1183" s="770"/>
      <c r="CB1183" s="770"/>
      <c r="CC1183" s="770"/>
    </row>
    <row r="1184" spans="1:81" s="64" customFormat="1">
      <c r="A1184" s="158"/>
      <c r="B1184" s="159" t="str">
        <f>A1184&amp;"-"&amp;TEXT(COUNTIF($A$5:A1184,A1184),"000")</f>
        <v>-000</v>
      </c>
      <c r="C1184" s="52"/>
      <c r="D1184" s="27"/>
      <c r="E1184" s="28"/>
      <c r="F1184" s="27"/>
      <c r="G1184" s="27"/>
      <c r="H1184" s="52"/>
      <c r="I1184" s="380" t="str">
        <f>IFERROR(VLOOKUP($F1184,'Liste planification'!$V$2:$W$96,2,FALSE),"")</f>
        <v/>
      </c>
      <c r="J1184" s="27"/>
      <c r="K1184" s="27"/>
      <c r="L1184" s="27"/>
      <c r="M1184" s="52"/>
      <c r="N1184" s="52"/>
      <c r="O1184" s="52"/>
      <c r="P1184" s="52"/>
      <c r="Q1184" s="52"/>
      <c r="R1184" s="52"/>
      <c r="S1184" s="52"/>
      <c r="T1184" s="52"/>
      <c r="U1184" s="52"/>
      <c r="V1184" s="52"/>
      <c r="W1184" s="52"/>
      <c r="X1184" s="52"/>
      <c r="Y1184" s="194"/>
      <c r="Z1184" s="776"/>
      <c r="AA1184" s="190"/>
      <c r="AB1184" s="747">
        <f t="shared" si="72"/>
        <v>0</v>
      </c>
      <c r="AC1184" s="748">
        <f t="shared" si="73"/>
        <v>0</v>
      </c>
      <c r="AD1184" s="187"/>
      <c r="AE1184" s="186"/>
      <c r="AF1184" s="190"/>
      <c r="AG1184" s="747">
        <f t="shared" si="74"/>
        <v>0</v>
      </c>
      <c r="AH1184" s="748">
        <f t="shared" si="75"/>
        <v>0</v>
      </c>
      <c r="AI1184" s="187"/>
      <c r="AJ1184" s="52"/>
      <c r="AK1184" s="156" t="str">
        <f>IFERROR(VLOOKUP($A1184,'Liste planification'!$B$2:$C$105,2,FALSE),"")</f>
        <v/>
      </c>
      <c r="AL1184" s="27"/>
      <c r="AM1184" s="27"/>
      <c r="AN1184" s="769"/>
      <c r="AO1184" s="770"/>
      <c r="AP1184" s="770"/>
      <c r="AQ1184" s="770"/>
      <c r="AR1184" s="770"/>
      <c r="AS1184" s="770"/>
      <c r="AT1184" s="770"/>
      <c r="AU1184" s="770"/>
      <c r="AV1184" s="770"/>
      <c r="AW1184" s="770"/>
      <c r="AX1184" s="770"/>
      <c r="AY1184" s="770"/>
      <c r="AZ1184" s="770"/>
      <c r="BA1184" s="770"/>
      <c r="BB1184" s="770"/>
      <c r="BC1184" s="770"/>
      <c r="BD1184" s="770"/>
      <c r="BE1184" s="770"/>
      <c r="BF1184" s="770"/>
      <c r="BG1184" s="770"/>
      <c r="BH1184" s="770"/>
      <c r="BI1184" s="770"/>
      <c r="BJ1184" s="770"/>
      <c r="BK1184" s="770"/>
      <c r="BL1184" s="770"/>
      <c r="BM1184" s="770"/>
      <c r="BN1184" s="770"/>
      <c r="BO1184" s="770"/>
      <c r="BP1184" s="770"/>
      <c r="BQ1184" s="770"/>
      <c r="BR1184" s="770"/>
      <c r="BS1184" s="770"/>
      <c r="BT1184" s="770"/>
      <c r="BU1184" s="770"/>
      <c r="BV1184" s="770"/>
      <c r="BW1184" s="770"/>
      <c r="BX1184" s="770"/>
      <c r="BY1184" s="770"/>
      <c r="BZ1184" s="770"/>
      <c r="CA1184" s="770"/>
      <c r="CB1184" s="770"/>
      <c r="CC1184" s="770"/>
    </row>
    <row r="1185" spans="1:81" s="64" customFormat="1">
      <c r="A1185" s="158"/>
      <c r="B1185" s="159" t="str">
        <f>A1185&amp;"-"&amp;TEXT(COUNTIF($A$5:A1185,A1185),"000")</f>
        <v>-000</v>
      </c>
      <c r="C1185" s="52"/>
      <c r="D1185" s="27"/>
      <c r="E1185" s="28"/>
      <c r="F1185" s="27"/>
      <c r="G1185" s="27"/>
      <c r="H1185" s="52"/>
      <c r="I1185" s="380" t="str">
        <f>IFERROR(VLOOKUP($F1185,'Liste planification'!$V$2:$W$96,2,FALSE),"")</f>
        <v/>
      </c>
      <c r="J1185" s="27"/>
      <c r="K1185" s="27"/>
      <c r="L1185" s="27"/>
      <c r="M1185" s="52"/>
      <c r="N1185" s="52"/>
      <c r="O1185" s="52"/>
      <c r="P1185" s="52"/>
      <c r="Q1185" s="52"/>
      <c r="R1185" s="52"/>
      <c r="S1185" s="52"/>
      <c r="T1185" s="52"/>
      <c r="U1185" s="52"/>
      <c r="V1185" s="52"/>
      <c r="W1185" s="52"/>
      <c r="X1185" s="52"/>
      <c r="Y1185" s="194"/>
      <c r="Z1185" s="776"/>
      <c r="AA1185" s="190"/>
      <c r="AB1185" s="747">
        <f t="shared" si="72"/>
        <v>0</v>
      </c>
      <c r="AC1185" s="748">
        <f t="shared" si="73"/>
        <v>0</v>
      </c>
      <c r="AD1185" s="187"/>
      <c r="AE1185" s="186"/>
      <c r="AF1185" s="190"/>
      <c r="AG1185" s="747">
        <f t="shared" si="74"/>
        <v>0</v>
      </c>
      <c r="AH1185" s="748">
        <f t="shared" si="75"/>
        <v>0</v>
      </c>
      <c r="AI1185" s="187"/>
      <c r="AJ1185" s="52"/>
      <c r="AK1185" s="156" t="str">
        <f>IFERROR(VLOOKUP($A1185,'Liste planification'!$B$2:$C$105,2,FALSE),"")</f>
        <v/>
      </c>
      <c r="AL1185" s="27"/>
      <c r="AM1185" s="27"/>
      <c r="AN1185" s="769"/>
      <c r="AO1185" s="770"/>
      <c r="AP1185" s="770"/>
      <c r="AQ1185" s="770"/>
      <c r="AR1185" s="770"/>
      <c r="AS1185" s="770"/>
      <c r="AT1185" s="770"/>
      <c r="AU1185" s="770"/>
      <c r="AV1185" s="770"/>
      <c r="AW1185" s="770"/>
      <c r="AX1185" s="770"/>
      <c r="AY1185" s="770"/>
      <c r="AZ1185" s="770"/>
      <c r="BA1185" s="770"/>
      <c r="BB1185" s="770"/>
      <c r="BC1185" s="770"/>
      <c r="BD1185" s="770"/>
      <c r="BE1185" s="770"/>
      <c r="BF1185" s="770"/>
      <c r="BG1185" s="770"/>
      <c r="BH1185" s="770"/>
      <c r="BI1185" s="770"/>
      <c r="BJ1185" s="770"/>
      <c r="BK1185" s="770"/>
      <c r="BL1185" s="770"/>
      <c r="BM1185" s="770"/>
      <c r="BN1185" s="770"/>
      <c r="BO1185" s="770"/>
      <c r="BP1185" s="770"/>
      <c r="BQ1185" s="770"/>
      <c r="BR1185" s="770"/>
      <c r="BS1185" s="770"/>
      <c r="BT1185" s="770"/>
      <c r="BU1185" s="770"/>
      <c r="BV1185" s="770"/>
      <c r="BW1185" s="770"/>
      <c r="BX1185" s="770"/>
      <c r="BY1185" s="770"/>
      <c r="BZ1185" s="770"/>
      <c r="CA1185" s="770"/>
      <c r="CB1185" s="770"/>
      <c r="CC1185" s="770"/>
    </row>
    <row r="1186" spans="1:81" s="64" customFormat="1">
      <c r="A1186" s="158"/>
      <c r="B1186" s="159" t="str">
        <f>A1186&amp;"-"&amp;TEXT(COUNTIF($A$5:A1186,A1186),"000")</f>
        <v>-000</v>
      </c>
      <c r="C1186" s="52"/>
      <c r="D1186" s="27"/>
      <c r="E1186" s="28"/>
      <c r="F1186" s="27"/>
      <c r="G1186" s="27"/>
      <c r="H1186" s="52"/>
      <c r="I1186" s="380" t="str">
        <f>IFERROR(VLOOKUP($F1186,'Liste planification'!$V$2:$W$96,2,FALSE),"")</f>
        <v/>
      </c>
      <c r="J1186" s="27"/>
      <c r="K1186" s="27"/>
      <c r="L1186" s="27"/>
      <c r="M1186" s="52"/>
      <c r="N1186" s="52"/>
      <c r="O1186" s="52"/>
      <c r="P1186" s="52"/>
      <c r="Q1186" s="52"/>
      <c r="R1186" s="52"/>
      <c r="S1186" s="52"/>
      <c r="T1186" s="52"/>
      <c r="U1186" s="52"/>
      <c r="V1186" s="52"/>
      <c r="W1186" s="52"/>
      <c r="X1186" s="52"/>
      <c r="Y1186" s="194"/>
      <c r="Z1186" s="776"/>
      <c r="AA1186" s="190"/>
      <c r="AB1186" s="747">
        <f t="shared" si="72"/>
        <v>0</v>
      </c>
      <c r="AC1186" s="748">
        <f t="shared" si="73"/>
        <v>0</v>
      </c>
      <c r="AD1186" s="187"/>
      <c r="AE1186" s="186"/>
      <c r="AF1186" s="190"/>
      <c r="AG1186" s="747">
        <f t="shared" si="74"/>
        <v>0</v>
      </c>
      <c r="AH1186" s="748">
        <f t="shared" si="75"/>
        <v>0</v>
      </c>
      <c r="AI1186" s="187"/>
      <c r="AJ1186" s="52"/>
      <c r="AK1186" s="156" t="str">
        <f>IFERROR(VLOOKUP($A1186,'Liste planification'!$B$2:$C$105,2,FALSE),"")</f>
        <v/>
      </c>
      <c r="AL1186" s="27"/>
      <c r="AM1186" s="27"/>
      <c r="AN1186" s="769"/>
      <c r="AO1186" s="770"/>
      <c r="AP1186" s="770"/>
      <c r="AQ1186" s="770"/>
      <c r="AR1186" s="770"/>
      <c r="AS1186" s="770"/>
      <c r="AT1186" s="770"/>
      <c r="AU1186" s="770"/>
      <c r="AV1186" s="770"/>
      <c r="AW1186" s="770"/>
      <c r="AX1186" s="770"/>
      <c r="AY1186" s="770"/>
      <c r="AZ1186" s="770"/>
      <c r="BA1186" s="770"/>
      <c r="BB1186" s="770"/>
      <c r="BC1186" s="770"/>
      <c r="BD1186" s="770"/>
      <c r="BE1186" s="770"/>
      <c r="BF1186" s="770"/>
      <c r="BG1186" s="770"/>
      <c r="BH1186" s="770"/>
      <c r="BI1186" s="770"/>
      <c r="BJ1186" s="770"/>
      <c r="BK1186" s="770"/>
      <c r="BL1186" s="770"/>
      <c r="BM1186" s="770"/>
      <c r="BN1186" s="770"/>
      <c r="BO1186" s="770"/>
      <c r="BP1186" s="770"/>
      <c r="BQ1186" s="770"/>
      <c r="BR1186" s="770"/>
      <c r="BS1186" s="770"/>
      <c r="BT1186" s="770"/>
      <c r="BU1186" s="770"/>
      <c r="BV1186" s="770"/>
      <c r="BW1186" s="770"/>
      <c r="BX1186" s="770"/>
      <c r="BY1186" s="770"/>
      <c r="BZ1186" s="770"/>
      <c r="CA1186" s="770"/>
      <c r="CB1186" s="770"/>
      <c r="CC1186" s="770"/>
    </row>
    <row r="1187" spans="1:81" s="64" customFormat="1">
      <c r="A1187" s="158"/>
      <c r="B1187" s="159" t="str">
        <f>A1187&amp;"-"&amp;TEXT(COUNTIF($A$5:A1187,A1187),"000")</f>
        <v>-000</v>
      </c>
      <c r="C1187" s="52"/>
      <c r="D1187" s="27"/>
      <c r="E1187" s="28"/>
      <c r="F1187" s="27"/>
      <c r="G1187" s="27"/>
      <c r="H1187" s="52"/>
      <c r="I1187" s="380" t="str">
        <f>IFERROR(VLOOKUP($F1187,'Liste planification'!$V$2:$W$96,2,FALSE),"")</f>
        <v/>
      </c>
      <c r="J1187" s="27"/>
      <c r="K1187" s="27"/>
      <c r="L1187" s="27"/>
      <c r="M1187" s="52"/>
      <c r="N1187" s="52"/>
      <c r="O1187" s="52"/>
      <c r="P1187" s="52"/>
      <c r="Q1187" s="52"/>
      <c r="R1187" s="52"/>
      <c r="S1187" s="52"/>
      <c r="T1187" s="52"/>
      <c r="U1187" s="52"/>
      <c r="V1187" s="52"/>
      <c r="W1187" s="52"/>
      <c r="X1187" s="52"/>
      <c r="Y1187" s="194"/>
      <c r="Z1187" s="776"/>
      <c r="AA1187" s="190"/>
      <c r="AB1187" s="747">
        <f t="shared" si="72"/>
        <v>0</v>
      </c>
      <c r="AC1187" s="748">
        <f t="shared" si="73"/>
        <v>0</v>
      </c>
      <c r="AD1187" s="187"/>
      <c r="AE1187" s="186"/>
      <c r="AF1187" s="190"/>
      <c r="AG1187" s="747">
        <f t="shared" si="74"/>
        <v>0</v>
      </c>
      <c r="AH1187" s="748">
        <f t="shared" si="75"/>
        <v>0</v>
      </c>
      <c r="AI1187" s="187"/>
      <c r="AJ1187" s="52"/>
      <c r="AK1187" s="156" t="str">
        <f>IFERROR(VLOOKUP($A1187,'Liste planification'!$B$2:$C$105,2,FALSE),"")</f>
        <v/>
      </c>
      <c r="AL1187" s="27"/>
      <c r="AM1187" s="27"/>
      <c r="AN1187" s="769"/>
      <c r="AO1187" s="770"/>
      <c r="AP1187" s="770"/>
      <c r="AQ1187" s="770"/>
      <c r="AR1187" s="770"/>
      <c r="AS1187" s="770"/>
      <c r="AT1187" s="770"/>
      <c r="AU1187" s="770"/>
      <c r="AV1187" s="770"/>
      <c r="AW1187" s="770"/>
      <c r="AX1187" s="770"/>
      <c r="AY1187" s="770"/>
      <c r="AZ1187" s="770"/>
      <c r="BA1187" s="770"/>
      <c r="BB1187" s="770"/>
      <c r="BC1187" s="770"/>
      <c r="BD1187" s="770"/>
      <c r="BE1187" s="770"/>
      <c r="BF1187" s="770"/>
      <c r="BG1187" s="770"/>
      <c r="BH1187" s="770"/>
      <c r="BI1187" s="770"/>
      <c r="BJ1187" s="770"/>
      <c r="BK1187" s="770"/>
      <c r="BL1187" s="770"/>
      <c r="BM1187" s="770"/>
      <c r="BN1187" s="770"/>
      <c r="BO1187" s="770"/>
      <c r="BP1187" s="770"/>
      <c r="BQ1187" s="770"/>
      <c r="BR1187" s="770"/>
      <c r="BS1187" s="770"/>
      <c r="BT1187" s="770"/>
      <c r="BU1187" s="770"/>
      <c r="BV1187" s="770"/>
      <c r="BW1187" s="770"/>
      <c r="BX1187" s="770"/>
      <c r="BY1187" s="770"/>
      <c r="BZ1187" s="770"/>
      <c r="CA1187" s="770"/>
      <c r="CB1187" s="770"/>
      <c r="CC1187" s="770"/>
    </row>
    <row r="1188" spans="1:81" s="64" customFormat="1">
      <c r="A1188" s="158"/>
      <c r="B1188" s="159" t="str">
        <f>A1188&amp;"-"&amp;TEXT(COUNTIF($A$5:A1188,A1188),"000")</f>
        <v>-000</v>
      </c>
      <c r="C1188" s="52"/>
      <c r="D1188" s="27"/>
      <c r="E1188" s="28"/>
      <c r="F1188" s="27"/>
      <c r="G1188" s="27"/>
      <c r="H1188" s="52"/>
      <c r="I1188" s="380" t="str">
        <f>IFERROR(VLOOKUP($F1188,'Liste planification'!$V$2:$W$96,2,FALSE),"")</f>
        <v/>
      </c>
      <c r="J1188" s="27"/>
      <c r="K1188" s="27"/>
      <c r="L1188" s="27"/>
      <c r="M1188" s="52"/>
      <c r="N1188" s="52"/>
      <c r="O1188" s="52"/>
      <c r="P1188" s="52"/>
      <c r="Q1188" s="52"/>
      <c r="R1188" s="52"/>
      <c r="S1188" s="52"/>
      <c r="T1188" s="52"/>
      <c r="U1188" s="52"/>
      <c r="V1188" s="52"/>
      <c r="W1188" s="52"/>
      <c r="X1188" s="52"/>
      <c r="Y1188" s="194"/>
      <c r="Z1188" s="776"/>
      <c r="AA1188" s="190"/>
      <c r="AB1188" s="747">
        <f t="shared" si="72"/>
        <v>0</v>
      </c>
      <c r="AC1188" s="748">
        <f t="shared" si="73"/>
        <v>0</v>
      </c>
      <c r="AD1188" s="187"/>
      <c r="AE1188" s="186"/>
      <c r="AF1188" s="190"/>
      <c r="AG1188" s="747">
        <f t="shared" si="74"/>
        <v>0</v>
      </c>
      <c r="AH1188" s="748">
        <f t="shared" si="75"/>
        <v>0</v>
      </c>
      <c r="AI1188" s="187"/>
      <c r="AJ1188" s="52"/>
      <c r="AK1188" s="156" t="str">
        <f>IFERROR(VLOOKUP($A1188,'Liste planification'!$B$2:$C$105,2,FALSE),"")</f>
        <v/>
      </c>
      <c r="AL1188" s="27"/>
      <c r="AM1188" s="27"/>
      <c r="AN1188" s="769"/>
      <c r="AO1188" s="770"/>
      <c r="AP1188" s="770"/>
      <c r="AQ1188" s="770"/>
      <c r="AR1188" s="770"/>
      <c r="AS1188" s="770"/>
      <c r="AT1188" s="770"/>
      <c r="AU1188" s="770"/>
      <c r="AV1188" s="770"/>
      <c r="AW1188" s="770"/>
      <c r="AX1188" s="770"/>
      <c r="AY1188" s="770"/>
      <c r="AZ1188" s="770"/>
      <c r="BA1188" s="770"/>
      <c r="BB1188" s="770"/>
      <c r="BC1188" s="770"/>
      <c r="BD1188" s="770"/>
      <c r="BE1188" s="770"/>
      <c r="BF1188" s="770"/>
      <c r="BG1188" s="770"/>
      <c r="BH1188" s="770"/>
      <c r="BI1188" s="770"/>
      <c r="BJ1188" s="770"/>
      <c r="BK1188" s="770"/>
      <c r="BL1188" s="770"/>
      <c r="BM1188" s="770"/>
      <c r="BN1188" s="770"/>
      <c r="BO1188" s="770"/>
      <c r="BP1188" s="770"/>
      <c r="BQ1188" s="770"/>
      <c r="BR1188" s="770"/>
      <c r="BS1188" s="770"/>
      <c r="BT1188" s="770"/>
      <c r="BU1188" s="770"/>
      <c r="BV1188" s="770"/>
      <c r="BW1188" s="770"/>
      <c r="BX1188" s="770"/>
      <c r="BY1188" s="770"/>
      <c r="BZ1188" s="770"/>
      <c r="CA1188" s="770"/>
      <c r="CB1188" s="770"/>
      <c r="CC1188" s="770"/>
    </row>
    <row r="1189" spans="1:81" s="64" customFormat="1">
      <c r="A1189" s="158"/>
      <c r="B1189" s="159" t="str">
        <f>A1189&amp;"-"&amp;TEXT(COUNTIF($A$5:A1189,A1189),"000")</f>
        <v>-000</v>
      </c>
      <c r="C1189" s="52"/>
      <c r="D1189" s="27"/>
      <c r="E1189" s="28"/>
      <c r="F1189" s="27"/>
      <c r="G1189" s="27"/>
      <c r="H1189" s="52"/>
      <c r="I1189" s="380" t="str">
        <f>IFERROR(VLOOKUP($F1189,'Liste planification'!$V$2:$W$96,2,FALSE),"")</f>
        <v/>
      </c>
      <c r="J1189" s="27"/>
      <c r="K1189" s="27"/>
      <c r="L1189" s="27"/>
      <c r="M1189" s="52"/>
      <c r="N1189" s="52"/>
      <c r="O1189" s="52"/>
      <c r="P1189" s="52"/>
      <c r="Q1189" s="52"/>
      <c r="R1189" s="52"/>
      <c r="S1189" s="52"/>
      <c r="T1189" s="52"/>
      <c r="U1189" s="52"/>
      <c r="V1189" s="52"/>
      <c r="W1189" s="52"/>
      <c r="X1189" s="52"/>
      <c r="Y1189" s="194"/>
      <c r="Z1189" s="776"/>
      <c r="AA1189" s="190"/>
      <c r="AB1189" s="747">
        <f t="shared" si="72"/>
        <v>0</v>
      </c>
      <c r="AC1189" s="748">
        <f t="shared" si="73"/>
        <v>0</v>
      </c>
      <c r="AD1189" s="187"/>
      <c r="AE1189" s="186"/>
      <c r="AF1189" s="190"/>
      <c r="AG1189" s="747">
        <f t="shared" si="74"/>
        <v>0</v>
      </c>
      <c r="AH1189" s="748">
        <f t="shared" si="75"/>
        <v>0</v>
      </c>
      <c r="AI1189" s="187"/>
      <c r="AJ1189" s="52"/>
      <c r="AK1189" s="156" t="str">
        <f>IFERROR(VLOOKUP($A1189,'Liste planification'!$B$2:$C$105,2,FALSE),"")</f>
        <v/>
      </c>
      <c r="AL1189" s="27"/>
      <c r="AM1189" s="27"/>
      <c r="AN1189" s="769"/>
      <c r="AO1189" s="770"/>
      <c r="AP1189" s="770"/>
      <c r="AQ1189" s="770"/>
      <c r="AR1189" s="770"/>
      <c r="AS1189" s="770"/>
      <c r="AT1189" s="770"/>
      <c r="AU1189" s="770"/>
      <c r="AV1189" s="770"/>
      <c r="AW1189" s="770"/>
      <c r="AX1189" s="770"/>
      <c r="AY1189" s="770"/>
      <c r="AZ1189" s="770"/>
      <c r="BA1189" s="770"/>
      <c r="BB1189" s="770"/>
      <c r="BC1189" s="770"/>
      <c r="BD1189" s="770"/>
      <c r="BE1189" s="770"/>
      <c r="BF1189" s="770"/>
      <c r="BG1189" s="770"/>
      <c r="BH1189" s="770"/>
      <c r="BI1189" s="770"/>
      <c r="BJ1189" s="770"/>
      <c r="BK1189" s="770"/>
      <c r="BL1189" s="770"/>
      <c r="BM1189" s="770"/>
      <c r="BN1189" s="770"/>
      <c r="BO1189" s="770"/>
      <c r="BP1189" s="770"/>
      <c r="BQ1189" s="770"/>
      <c r="BR1189" s="770"/>
      <c r="BS1189" s="770"/>
      <c r="BT1189" s="770"/>
      <c r="BU1189" s="770"/>
      <c r="BV1189" s="770"/>
      <c r="BW1189" s="770"/>
      <c r="BX1189" s="770"/>
      <c r="BY1189" s="770"/>
      <c r="BZ1189" s="770"/>
      <c r="CA1189" s="770"/>
      <c r="CB1189" s="770"/>
      <c r="CC1189" s="770"/>
    </row>
    <row r="1190" spans="1:81" s="64" customFormat="1">
      <c r="A1190" s="158"/>
      <c r="B1190" s="159" t="str">
        <f>A1190&amp;"-"&amp;TEXT(COUNTIF($A$5:A1190,A1190),"000")</f>
        <v>-000</v>
      </c>
      <c r="C1190" s="52"/>
      <c r="D1190" s="27"/>
      <c r="E1190" s="28"/>
      <c r="F1190" s="27"/>
      <c r="G1190" s="27"/>
      <c r="H1190" s="52"/>
      <c r="I1190" s="380" t="str">
        <f>IFERROR(VLOOKUP($F1190,'Liste planification'!$V$2:$W$96,2,FALSE),"")</f>
        <v/>
      </c>
      <c r="J1190" s="27"/>
      <c r="K1190" s="27"/>
      <c r="L1190" s="27"/>
      <c r="M1190" s="52"/>
      <c r="N1190" s="52"/>
      <c r="O1190" s="52"/>
      <c r="P1190" s="52"/>
      <c r="Q1190" s="52"/>
      <c r="R1190" s="52"/>
      <c r="S1190" s="52"/>
      <c r="T1190" s="52"/>
      <c r="U1190" s="52"/>
      <c r="V1190" s="52"/>
      <c r="W1190" s="52"/>
      <c r="X1190" s="52"/>
      <c r="Y1190" s="194"/>
      <c r="Z1190" s="776"/>
      <c r="AA1190" s="190"/>
      <c r="AB1190" s="747">
        <f t="shared" si="72"/>
        <v>0</v>
      </c>
      <c r="AC1190" s="748">
        <f t="shared" si="73"/>
        <v>0</v>
      </c>
      <c r="AD1190" s="187"/>
      <c r="AE1190" s="186"/>
      <c r="AF1190" s="190"/>
      <c r="AG1190" s="747">
        <f t="shared" si="74"/>
        <v>0</v>
      </c>
      <c r="AH1190" s="748">
        <f t="shared" si="75"/>
        <v>0</v>
      </c>
      <c r="AI1190" s="187"/>
      <c r="AJ1190" s="52"/>
      <c r="AK1190" s="156" t="str">
        <f>IFERROR(VLOOKUP($A1190,'Liste planification'!$B$2:$C$105,2,FALSE),"")</f>
        <v/>
      </c>
      <c r="AL1190" s="27"/>
      <c r="AM1190" s="27"/>
      <c r="AN1190" s="769"/>
      <c r="AO1190" s="770"/>
      <c r="AP1190" s="770"/>
      <c r="AQ1190" s="770"/>
      <c r="AR1190" s="770"/>
      <c r="AS1190" s="770"/>
      <c r="AT1190" s="770"/>
      <c r="AU1190" s="770"/>
      <c r="AV1190" s="770"/>
      <c r="AW1190" s="770"/>
      <c r="AX1190" s="770"/>
      <c r="AY1190" s="770"/>
      <c r="AZ1190" s="770"/>
      <c r="BA1190" s="770"/>
      <c r="BB1190" s="770"/>
      <c r="BC1190" s="770"/>
      <c r="BD1190" s="770"/>
      <c r="BE1190" s="770"/>
      <c r="BF1190" s="770"/>
      <c r="BG1190" s="770"/>
      <c r="BH1190" s="770"/>
      <c r="BI1190" s="770"/>
      <c r="BJ1190" s="770"/>
      <c r="BK1190" s="770"/>
      <c r="BL1190" s="770"/>
      <c r="BM1190" s="770"/>
      <c r="BN1190" s="770"/>
      <c r="BO1190" s="770"/>
      <c r="BP1190" s="770"/>
      <c r="BQ1190" s="770"/>
      <c r="BR1190" s="770"/>
      <c r="BS1190" s="770"/>
      <c r="BT1190" s="770"/>
      <c r="BU1190" s="770"/>
      <c r="BV1190" s="770"/>
      <c r="BW1190" s="770"/>
      <c r="BX1190" s="770"/>
      <c r="BY1190" s="770"/>
      <c r="BZ1190" s="770"/>
      <c r="CA1190" s="770"/>
      <c r="CB1190" s="770"/>
      <c r="CC1190" s="770"/>
    </row>
    <row r="1191" spans="1:81" s="64" customFormat="1">
      <c r="A1191" s="158"/>
      <c r="B1191" s="159" t="str">
        <f>A1191&amp;"-"&amp;TEXT(COUNTIF($A$5:A1191,A1191),"000")</f>
        <v>-000</v>
      </c>
      <c r="C1191" s="52"/>
      <c r="D1191" s="27"/>
      <c r="E1191" s="28"/>
      <c r="F1191" s="27"/>
      <c r="G1191" s="27"/>
      <c r="H1191" s="52"/>
      <c r="I1191" s="380" t="str">
        <f>IFERROR(VLOOKUP($F1191,'Liste planification'!$V$2:$W$96,2,FALSE),"")</f>
        <v/>
      </c>
      <c r="J1191" s="27"/>
      <c r="K1191" s="27"/>
      <c r="L1191" s="27"/>
      <c r="M1191" s="52"/>
      <c r="N1191" s="52"/>
      <c r="O1191" s="52"/>
      <c r="P1191" s="52"/>
      <c r="Q1191" s="52"/>
      <c r="R1191" s="52"/>
      <c r="S1191" s="52"/>
      <c r="T1191" s="52"/>
      <c r="U1191" s="52"/>
      <c r="V1191" s="52"/>
      <c r="W1191" s="52"/>
      <c r="X1191" s="52"/>
      <c r="Y1191" s="194"/>
      <c r="Z1191" s="776"/>
      <c r="AA1191" s="190"/>
      <c r="AB1191" s="747">
        <f t="shared" si="72"/>
        <v>0</v>
      </c>
      <c r="AC1191" s="748">
        <f t="shared" si="73"/>
        <v>0</v>
      </c>
      <c r="AD1191" s="187"/>
      <c r="AE1191" s="186"/>
      <c r="AF1191" s="190"/>
      <c r="AG1191" s="747">
        <f t="shared" si="74"/>
        <v>0</v>
      </c>
      <c r="AH1191" s="748">
        <f t="shared" si="75"/>
        <v>0</v>
      </c>
      <c r="AI1191" s="187"/>
      <c r="AJ1191" s="52"/>
      <c r="AK1191" s="156" t="str">
        <f>IFERROR(VLOOKUP($A1191,'Liste planification'!$B$2:$C$105,2,FALSE),"")</f>
        <v/>
      </c>
      <c r="AL1191" s="27"/>
      <c r="AM1191" s="27"/>
      <c r="AN1191" s="769"/>
      <c r="AO1191" s="770"/>
      <c r="AP1191" s="770"/>
      <c r="AQ1191" s="770"/>
      <c r="AR1191" s="770"/>
      <c r="AS1191" s="770"/>
      <c r="AT1191" s="770"/>
      <c r="AU1191" s="770"/>
      <c r="AV1191" s="770"/>
      <c r="AW1191" s="770"/>
      <c r="AX1191" s="770"/>
      <c r="AY1191" s="770"/>
      <c r="AZ1191" s="770"/>
      <c r="BA1191" s="770"/>
      <c r="BB1191" s="770"/>
      <c r="BC1191" s="770"/>
      <c r="BD1191" s="770"/>
      <c r="BE1191" s="770"/>
      <c r="BF1191" s="770"/>
      <c r="BG1191" s="770"/>
      <c r="BH1191" s="770"/>
      <c r="BI1191" s="770"/>
      <c r="BJ1191" s="770"/>
      <c r="BK1191" s="770"/>
      <c r="BL1191" s="770"/>
      <c r="BM1191" s="770"/>
      <c r="BN1191" s="770"/>
      <c r="BO1191" s="770"/>
      <c r="BP1191" s="770"/>
      <c r="BQ1191" s="770"/>
      <c r="BR1191" s="770"/>
      <c r="BS1191" s="770"/>
      <c r="BT1191" s="770"/>
      <c r="BU1191" s="770"/>
      <c r="BV1191" s="770"/>
      <c r="BW1191" s="770"/>
      <c r="BX1191" s="770"/>
      <c r="BY1191" s="770"/>
      <c r="BZ1191" s="770"/>
      <c r="CA1191" s="770"/>
      <c r="CB1191" s="770"/>
      <c r="CC1191" s="770"/>
    </row>
    <row r="1192" spans="1:81" s="64" customFormat="1">
      <c r="A1192" s="158"/>
      <c r="B1192" s="159" t="str">
        <f>A1192&amp;"-"&amp;TEXT(COUNTIF($A$5:A1192,A1192),"000")</f>
        <v>-000</v>
      </c>
      <c r="C1192" s="52"/>
      <c r="D1192" s="27"/>
      <c r="E1192" s="28"/>
      <c r="F1192" s="27"/>
      <c r="G1192" s="27"/>
      <c r="H1192" s="52"/>
      <c r="I1192" s="380" t="str">
        <f>IFERROR(VLOOKUP($F1192,'Liste planification'!$V$2:$W$96,2,FALSE),"")</f>
        <v/>
      </c>
      <c r="J1192" s="27"/>
      <c r="K1192" s="27"/>
      <c r="L1192" s="27"/>
      <c r="M1192" s="52"/>
      <c r="N1192" s="52"/>
      <c r="O1192" s="52"/>
      <c r="P1192" s="52"/>
      <c r="Q1192" s="52"/>
      <c r="R1192" s="52"/>
      <c r="S1192" s="52"/>
      <c r="T1192" s="52"/>
      <c r="U1192" s="52"/>
      <c r="V1192" s="52"/>
      <c r="W1192" s="52"/>
      <c r="X1192" s="52"/>
      <c r="Y1192" s="194"/>
      <c r="Z1192" s="776"/>
      <c r="AA1192" s="190"/>
      <c r="AB1192" s="747">
        <f t="shared" si="72"/>
        <v>0</v>
      </c>
      <c r="AC1192" s="748">
        <f t="shared" si="73"/>
        <v>0</v>
      </c>
      <c r="AD1192" s="187"/>
      <c r="AE1192" s="186"/>
      <c r="AF1192" s="190"/>
      <c r="AG1192" s="747">
        <f t="shared" si="74"/>
        <v>0</v>
      </c>
      <c r="AH1192" s="748">
        <f t="shared" si="75"/>
        <v>0</v>
      </c>
      <c r="AI1192" s="187"/>
      <c r="AJ1192" s="52"/>
      <c r="AK1192" s="156" t="str">
        <f>IFERROR(VLOOKUP($A1192,'Liste planification'!$B$2:$C$105,2,FALSE),"")</f>
        <v/>
      </c>
      <c r="AL1192" s="27"/>
      <c r="AM1192" s="27"/>
      <c r="AN1192" s="769"/>
      <c r="AO1192" s="770"/>
      <c r="AP1192" s="770"/>
      <c r="AQ1192" s="770"/>
      <c r="AR1192" s="770"/>
      <c r="AS1192" s="770"/>
      <c r="AT1192" s="770"/>
      <c r="AU1192" s="770"/>
      <c r="AV1192" s="770"/>
      <c r="AW1192" s="770"/>
      <c r="AX1192" s="770"/>
      <c r="AY1192" s="770"/>
      <c r="AZ1192" s="770"/>
      <c r="BA1192" s="770"/>
      <c r="BB1192" s="770"/>
      <c r="BC1192" s="770"/>
      <c r="BD1192" s="770"/>
      <c r="BE1192" s="770"/>
      <c r="BF1192" s="770"/>
      <c r="BG1192" s="770"/>
      <c r="BH1192" s="770"/>
      <c r="BI1192" s="770"/>
      <c r="BJ1192" s="770"/>
      <c r="BK1192" s="770"/>
      <c r="BL1192" s="770"/>
      <c r="BM1192" s="770"/>
      <c r="BN1192" s="770"/>
      <c r="BO1192" s="770"/>
      <c r="BP1192" s="770"/>
      <c r="BQ1192" s="770"/>
      <c r="BR1192" s="770"/>
      <c r="BS1192" s="770"/>
      <c r="BT1192" s="770"/>
      <c r="BU1192" s="770"/>
      <c r="BV1192" s="770"/>
      <c r="BW1192" s="770"/>
      <c r="BX1192" s="770"/>
      <c r="BY1192" s="770"/>
      <c r="BZ1192" s="770"/>
      <c r="CA1192" s="770"/>
      <c r="CB1192" s="770"/>
      <c r="CC1192" s="770"/>
    </row>
    <row r="1193" spans="1:81" s="64" customFormat="1">
      <c r="A1193" s="158"/>
      <c r="B1193" s="159" t="str">
        <f>A1193&amp;"-"&amp;TEXT(COUNTIF($A$5:A1193,A1193),"000")</f>
        <v>-000</v>
      </c>
      <c r="C1193" s="52"/>
      <c r="D1193" s="27"/>
      <c r="E1193" s="28"/>
      <c r="F1193" s="27"/>
      <c r="G1193" s="27"/>
      <c r="H1193" s="52"/>
      <c r="I1193" s="380" t="str">
        <f>IFERROR(VLOOKUP($F1193,'Liste planification'!$V$2:$W$96,2,FALSE),"")</f>
        <v/>
      </c>
      <c r="J1193" s="27"/>
      <c r="K1193" s="27"/>
      <c r="L1193" s="27"/>
      <c r="M1193" s="52"/>
      <c r="N1193" s="52"/>
      <c r="O1193" s="52"/>
      <c r="P1193" s="52"/>
      <c r="Q1193" s="52"/>
      <c r="R1193" s="52"/>
      <c r="S1193" s="52"/>
      <c r="T1193" s="52"/>
      <c r="U1193" s="52"/>
      <c r="V1193" s="52"/>
      <c r="W1193" s="52"/>
      <c r="X1193" s="52"/>
      <c r="Y1193" s="194"/>
      <c r="Z1193" s="776"/>
      <c r="AA1193" s="190"/>
      <c r="AB1193" s="747">
        <f t="shared" si="72"/>
        <v>0</v>
      </c>
      <c r="AC1193" s="748">
        <f t="shared" si="73"/>
        <v>0</v>
      </c>
      <c r="AD1193" s="187"/>
      <c r="AE1193" s="186"/>
      <c r="AF1193" s="190"/>
      <c r="AG1193" s="747">
        <f t="shared" si="74"/>
        <v>0</v>
      </c>
      <c r="AH1193" s="748">
        <f t="shared" si="75"/>
        <v>0</v>
      </c>
      <c r="AI1193" s="187"/>
      <c r="AJ1193" s="52"/>
      <c r="AK1193" s="156" t="str">
        <f>IFERROR(VLOOKUP($A1193,'Liste planification'!$B$2:$C$105,2,FALSE),"")</f>
        <v/>
      </c>
      <c r="AL1193" s="27"/>
      <c r="AM1193" s="27"/>
      <c r="AN1193" s="769"/>
      <c r="AO1193" s="770"/>
      <c r="AP1193" s="770"/>
      <c r="AQ1193" s="770"/>
      <c r="AR1193" s="770"/>
      <c r="AS1193" s="770"/>
      <c r="AT1193" s="770"/>
      <c r="AU1193" s="770"/>
      <c r="AV1193" s="770"/>
      <c r="AW1193" s="770"/>
      <c r="AX1193" s="770"/>
      <c r="AY1193" s="770"/>
      <c r="AZ1193" s="770"/>
      <c r="BA1193" s="770"/>
      <c r="BB1193" s="770"/>
      <c r="BC1193" s="770"/>
      <c r="BD1193" s="770"/>
      <c r="BE1193" s="770"/>
      <c r="BF1193" s="770"/>
      <c r="BG1193" s="770"/>
      <c r="BH1193" s="770"/>
      <c r="BI1193" s="770"/>
      <c r="BJ1193" s="770"/>
      <c r="BK1193" s="770"/>
      <c r="BL1193" s="770"/>
      <c r="BM1193" s="770"/>
      <c r="BN1193" s="770"/>
      <c r="BO1193" s="770"/>
      <c r="BP1193" s="770"/>
      <c r="BQ1193" s="770"/>
      <c r="BR1193" s="770"/>
      <c r="BS1193" s="770"/>
      <c r="BT1193" s="770"/>
      <c r="BU1193" s="770"/>
      <c r="BV1193" s="770"/>
      <c r="BW1193" s="770"/>
      <c r="BX1193" s="770"/>
      <c r="BY1193" s="770"/>
      <c r="BZ1193" s="770"/>
      <c r="CA1193" s="770"/>
      <c r="CB1193" s="770"/>
      <c r="CC1193" s="770"/>
    </row>
    <row r="1194" spans="1:81" s="64" customFormat="1">
      <c r="A1194" s="158"/>
      <c r="B1194" s="159" t="str">
        <f>A1194&amp;"-"&amp;TEXT(COUNTIF($A$5:A1194,A1194),"000")</f>
        <v>-000</v>
      </c>
      <c r="C1194" s="52"/>
      <c r="D1194" s="27"/>
      <c r="E1194" s="28"/>
      <c r="F1194" s="27"/>
      <c r="G1194" s="27"/>
      <c r="H1194" s="52"/>
      <c r="I1194" s="380" t="str">
        <f>IFERROR(VLOOKUP($F1194,'Liste planification'!$V$2:$W$96,2,FALSE),"")</f>
        <v/>
      </c>
      <c r="J1194" s="27"/>
      <c r="K1194" s="27"/>
      <c r="L1194" s="27"/>
      <c r="M1194" s="52"/>
      <c r="N1194" s="52"/>
      <c r="O1194" s="52"/>
      <c r="P1194" s="52"/>
      <c r="Q1194" s="52"/>
      <c r="R1194" s="52"/>
      <c r="S1194" s="52"/>
      <c r="T1194" s="52"/>
      <c r="U1194" s="52"/>
      <c r="V1194" s="52"/>
      <c r="W1194" s="52"/>
      <c r="X1194" s="52"/>
      <c r="Y1194" s="194"/>
      <c r="Z1194" s="776"/>
      <c r="AA1194" s="190"/>
      <c r="AB1194" s="747">
        <f t="shared" si="72"/>
        <v>0</v>
      </c>
      <c r="AC1194" s="748">
        <f t="shared" si="73"/>
        <v>0</v>
      </c>
      <c r="AD1194" s="187"/>
      <c r="AE1194" s="186"/>
      <c r="AF1194" s="190"/>
      <c r="AG1194" s="747">
        <f t="shared" si="74"/>
        <v>0</v>
      </c>
      <c r="AH1194" s="748">
        <f t="shared" si="75"/>
        <v>0</v>
      </c>
      <c r="AI1194" s="187"/>
      <c r="AJ1194" s="52"/>
      <c r="AK1194" s="156" t="str">
        <f>IFERROR(VLOOKUP($A1194,'Liste planification'!$B$2:$C$105,2,FALSE),"")</f>
        <v/>
      </c>
      <c r="AL1194" s="27"/>
      <c r="AM1194" s="27"/>
      <c r="AN1194" s="769"/>
      <c r="AO1194" s="770"/>
      <c r="AP1194" s="770"/>
      <c r="AQ1194" s="770"/>
      <c r="AR1194" s="770"/>
      <c r="AS1194" s="770"/>
      <c r="AT1194" s="770"/>
      <c r="AU1194" s="770"/>
      <c r="AV1194" s="770"/>
      <c r="AW1194" s="770"/>
      <c r="AX1194" s="770"/>
      <c r="AY1194" s="770"/>
      <c r="AZ1194" s="770"/>
      <c r="BA1194" s="770"/>
      <c r="BB1194" s="770"/>
      <c r="BC1194" s="770"/>
      <c r="BD1194" s="770"/>
      <c r="BE1194" s="770"/>
      <c r="BF1194" s="770"/>
      <c r="BG1194" s="770"/>
      <c r="BH1194" s="770"/>
      <c r="BI1194" s="770"/>
      <c r="BJ1194" s="770"/>
      <c r="BK1194" s="770"/>
      <c r="BL1194" s="770"/>
      <c r="BM1194" s="770"/>
      <c r="BN1194" s="770"/>
      <c r="BO1194" s="770"/>
      <c r="BP1194" s="770"/>
      <c r="BQ1194" s="770"/>
      <c r="BR1194" s="770"/>
      <c r="BS1194" s="770"/>
      <c r="BT1194" s="770"/>
      <c r="BU1194" s="770"/>
      <c r="BV1194" s="770"/>
      <c r="BW1194" s="770"/>
      <c r="BX1194" s="770"/>
      <c r="BY1194" s="770"/>
      <c r="BZ1194" s="770"/>
      <c r="CA1194" s="770"/>
      <c r="CB1194" s="770"/>
      <c r="CC1194" s="770"/>
    </row>
    <row r="1195" spans="1:81" s="64" customFormat="1">
      <c r="A1195" s="158"/>
      <c r="B1195" s="159" t="str">
        <f>A1195&amp;"-"&amp;TEXT(COUNTIF($A$5:A1195,A1195),"000")</f>
        <v>-000</v>
      </c>
      <c r="C1195" s="52"/>
      <c r="D1195" s="27"/>
      <c r="E1195" s="28"/>
      <c r="F1195" s="27"/>
      <c r="G1195" s="27"/>
      <c r="H1195" s="52"/>
      <c r="I1195" s="380" t="str">
        <f>IFERROR(VLOOKUP($F1195,'Liste planification'!$V$2:$W$96,2,FALSE),"")</f>
        <v/>
      </c>
      <c r="J1195" s="27"/>
      <c r="K1195" s="27"/>
      <c r="L1195" s="27"/>
      <c r="M1195" s="52"/>
      <c r="N1195" s="52"/>
      <c r="O1195" s="52"/>
      <c r="P1195" s="52"/>
      <c r="Q1195" s="52"/>
      <c r="R1195" s="52"/>
      <c r="S1195" s="52"/>
      <c r="T1195" s="52"/>
      <c r="U1195" s="52"/>
      <c r="V1195" s="52"/>
      <c r="W1195" s="52"/>
      <c r="X1195" s="52"/>
      <c r="Y1195" s="194"/>
      <c r="Z1195" s="776"/>
      <c r="AA1195" s="190"/>
      <c r="AB1195" s="747">
        <f t="shared" si="72"/>
        <v>0</v>
      </c>
      <c r="AC1195" s="748">
        <f t="shared" si="73"/>
        <v>0</v>
      </c>
      <c r="AD1195" s="187"/>
      <c r="AE1195" s="186"/>
      <c r="AF1195" s="190"/>
      <c r="AG1195" s="747">
        <f t="shared" si="74"/>
        <v>0</v>
      </c>
      <c r="AH1195" s="748">
        <f t="shared" si="75"/>
        <v>0</v>
      </c>
      <c r="AI1195" s="187"/>
      <c r="AJ1195" s="52"/>
      <c r="AK1195" s="156" t="str">
        <f>IFERROR(VLOOKUP($A1195,'Liste planification'!$B$2:$C$105,2,FALSE),"")</f>
        <v/>
      </c>
      <c r="AL1195" s="27"/>
      <c r="AM1195" s="27"/>
      <c r="AN1195" s="769"/>
      <c r="AO1195" s="770"/>
      <c r="AP1195" s="770"/>
      <c r="AQ1195" s="770"/>
      <c r="AR1195" s="770"/>
      <c r="AS1195" s="770"/>
      <c r="AT1195" s="770"/>
      <c r="AU1195" s="770"/>
      <c r="AV1195" s="770"/>
      <c r="AW1195" s="770"/>
      <c r="AX1195" s="770"/>
      <c r="AY1195" s="770"/>
      <c r="AZ1195" s="770"/>
      <c r="BA1195" s="770"/>
      <c r="BB1195" s="770"/>
      <c r="BC1195" s="770"/>
      <c r="BD1195" s="770"/>
      <c r="BE1195" s="770"/>
      <c r="BF1195" s="770"/>
      <c r="BG1195" s="770"/>
      <c r="BH1195" s="770"/>
      <c r="BI1195" s="770"/>
      <c r="BJ1195" s="770"/>
      <c r="BK1195" s="770"/>
      <c r="BL1195" s="770"/>
      <c r="BM1195" s="770"/>
      <c r="BN1195" s="770"/>
      <c r="BO1195" s="770"/>
      <c r="BP1195" s="770"/>
      <c r="BQ1195" s="770"/>
      <c r="BR1195" s="770"/>
      <c r="BS1195" s="770"/>
      <c r="BT1195" s="770"/>
      <c r="BU1195" s="770"/>
      <c r="BV1195" s="770"/>
      <c r="BW1195" s="770"/>
      <c r="BX1195" s="770"/>
      <c r="BY1195" s="770"/>
      <c r="BZ1195" s="770"/>
      <c r="CA1195" s="770"/>
      <c r="CB1195" s="770"/>
      <c r="CC1195" s="770"/>
    </row>
    <row r="1196" spans="1:81" s="64" customFormat="1">
      <c r="A1196" s="158"/>
      <c r="B1196" s="159" t="str">
        <f>A1196&amp;"-"&amp;TEXT(COUNTIF($A$5:A1196,A1196),"000")</f>
        <v>-000</v>
      </c>
      <c r="C1196" s="52"/>
      <c r="D1196" s="27"/>
      <c r="E1196" s="28"/>
      <c r="F1196" s="27"/>
      <c r="G1196" s="27"/>
      <c r="H1196" s="52"/>
      <c r="I1196" s="380" t="str">
        <f>IFERROR(VLOOKUP($F1196,'Liste planification'!$V$2:$W$96,2,FALSE),"")</f>
        <v/>
      </c>
      <c r="J1196" s="27"/>
      <c r="K1196" s="27"/>
      <c r="L1196" s="27"/>
      <c r="M1196" s="52"/>
      <c r="N1196" s="52"/>
      <c r="O1196" s="52"/>
      <c r="P1196" s="52"/>
      <c r="Q1196" s="52"/>
      <c r="R1196" s="52"/>
      <c r="S1196" s="52"/>
      <c r="T1196" s="52"/>
      <c r="U1196" s="52"/>
      <c r="V1196" s="52"/>
      <c r="W1196" s="52"/>
      <c r="X1196" s="52"/>
      <c r="Y1196" s="194"/>
      <c r="Z1196" s="776"/>
      <c r="AA1196" s="190"/>
      <c r="AB1196" s="747">
        <f t="shared" si="72"/>
        <v>0</v>
      </c>
      <c r="AC1196" s="748">
        <f t="shared" si="73"/>
        <v>0</v>
      </c>
      <c r="AD1196" s="187"/>
      <c r="AE1196" s="186"/>
      <c r="AF1196" s="190"/>
      <c r="AG1196" s="747">
        <f t="shared" si="74"/>
        <v>0</v>
      </c>
      <c r="AH1196" s="748">
        <f t="shared" si="75"/>
        <v>0</v>
      </c>
      <c r="AI1196" s="187"/>
      <c r="AJ1196" s="52"/>
      <c r="AK1196" s="156" t="str">
        <f>IFERROR(VLOOKUP($A1196,'Liste planification'!$B$2:$C$105,2,FALSE),"")</f>
        <v/>
      </c>
      <c r="AL1196" s="27"/>
      <c r="AM1196" s="27"/>
      <c r="AN1196" s="769"/>
      <c r="AO1196" s="770"/>
      <c r="AP1196" s="770"/>
      <c r="AQ1196" s="770"/>
      <c r="AR1196" s="770"/>
      <c r="AS1196" s="770"/>
      <c r="AT1196" s="770"/>
      <c r="AU1196" s="770"/>
      <c r="AV1196" s="770"/>
      <c r="AW1196" s="770"/>
      <c r="AX1196" s="770"/>
      <c r="AY1196" s="770"/>
      <c r="AZ1196" s="770"/>
      <c r="BA1196" s="770"/>
      <c r="BB1196" s="770"/>
      <c r="BC1196" s="770"/>
      <c r="BD1196" s="770"/>
      <c r="BE1196" s="770"/>
      <c r="BF1196" s="770"/>
      <c r="BG1196" s="770"/>
      <c r="BH1196" s="770"/>
      <c r="BI1196" s="770"/>
      <c r="BJ1196" s="770"/>
      <c r="BK1196" s="770"/>
      <c r="BL1196" s="770"/>
      <c r="BM1196" s="770"/>
      <c r="BN1196" s="770"/>
      <c r="BO1196" s="770"/>
      <c r="BP1196" s="770"/>
      <c r="BQ1196" s="770"/>
      <c r="BR1196" s="770"/>
      <c r="BS1196" s="770"/>
      <c r="BT1196" s="770"/>
      <c r="BU1196" s="770"/>
      <c r="BV1196" s="770"/>
      <c r="BW1196" s="770"/>
      <c r="BX1196" s="770"/>
      <c r="BY1196" s="770"/>
      <c r="BZ1196" s="770"/>
      <c r="CA1196" s="770"/>
      <c r="CB1196" s="770"/>
      <c r="CC1196" s="770"/>
    </row>
    <row r="1197" spans="1:81" s="64" customFormat="1">
      <c r="A1197" s="158"/>
      <c r="B1197" s="159" t="str">
        <f>A1197&amp;"-"&amp;TEXT(COUNTIF($A$5:A1197,A1197),"000")</f>
        <v>-000</v>
      </c>
      <c r="C1197" s="52"/>
      <c r="D1197" s="27"/>
      <c r="E1197" s="28"/>
      <c r="F1197" s="27"/>
      <c r="G1197" s="27"/>
      <c r="H1197" s="52"/>
      <c r="I1197" s="380" t="str">
        <f>IFERROR(VLOOKUP($F1197,'Liste planification'!$V$2:$W$96,2,FALSE),"")</f>
        <v/>
      </c>
      <c r="J1197" s="27"/>
      <c r="K1197" s="27"/>
      <c r="L1197" s="27"/>
      <c r="M1197" s="52"/>
      <c r="N1197" s="52"/>
      <c r="O1197" s="52"/>
      <c r="P1197" s="52"/>
      <c r="Q1197" s="52"/>
      <c r="R1197" s="52"/>
      <c r="S1197" s="52"/>
      <c r="T1197" s="52"/>
      <c r="U1197" s="52"/>
      <c r="V1197" s="52"/>
      <c r="W1197" s="52"/>
      <c r="X1197" s="52"/>
      <c r="Y1197" s="194"/>
      <c r="Z1197" s="776"/>
      <c r="AA1197" s="190"/>
      <c r="AB1197" s="747">
        <f t="shared" si="72"/>
        <v>0</v>
      </c>
      <c r="AC1197" s="748">
        <f t="shared" si="73"/>
        <v>0</v>
      </c>
      <c r="AD1197" s="187"/>
      <c r="AE1197" s="186"/>
      <c r="AF1197" s="190"/>
      <c r="AG1197" s="747">
        <f t="shared" si="74"/>
        <v>0</v>
      </c>
      <c r="AH1197" s="748">
        <f t="shared" si="75"/>
        <v>0</v>
      </c>
      <c r="AI1197" s="187"/>
      <c r="AJ1197" s="52"/>
      <c r="AK1197" s="156" t="str">
        <f>IFERROR(VLOOKUP($A1197,'Liste planification'!$B$2:$C$105,2,FALSE),"")</f>
        <v/>
      </c>
      <c r="AL1197" s="27"/>
      <c r="AM1197" s="27"/>
      <c r="AN1197" s="769"/>
      <c r="AO1197" s="770"/>
      <c r="AP1197" s="770"/>
      <c r="AQ1197" s="770"/>
      <c r="AR1197" s="770"/>
      <c r="AS1197" s="770"/>
      <c r="AT1197" s="770"/>
      <c r="AU1197" s="770"/>
      <c r="AV1197" s="770"/>
      <c r="AW1197" s="770"/>
      <c r="AX1197" s="770"/>
      <c r="AY1197" s="770"/>
      <c r="AZ1197" s="770"/>
      <c r="BA1197" s="770"/>
      <c r="BB1197" s="770"/>
      <c r="BC1197" s="770"/>
      <c r="BD1197" s="770"/>
      <c r="BE1197" s="770"/>
      <c r="BF1197" s="770"/>
      <c r="BG1197" s="770"/>
      <c r="BH1197" s="770"/>
      <c r="BI1197" s="770"/>
      <c r="BJ1197" s="770"/>
      <c r="BK1197" s="770"/>
      <c r="BL1197" s="770"/>
      <c r="BM1197" s="770"/>
      <c r="BN1197" s="770"/>
      <c r="BO1197" s="770"/>
      <c r="BP1197" s="770"/>
      <c r="BQ1197" s="770"/>
      <c r="BR1197" s="770"/>
      <c r="BS1197" s="770"/>
      <c r="BT1197" s="770"/>
      <c r="BU1197" s="770"/>
      <c r="BV1197" s="770"/>
      <c r="BW1197" s="770"/>
      <c r="BX1197" s="770"/>
      <c r="BY1197" s="770"/>
      <c r="BZ1197" s="770"/>
      <c r="CA1197" s="770"/>
      <c r="CB1197" s="770"/>
      <c r="CC1197" s="770"/>
    </row>
    <row r="1198" spans="1:81" s="64" customFormat="1">
      <c r="A1198" s="158"/>
      <c r="B1198" s="159" t="str">
        <f>A1198&amp;"-"&amp;TEXT(COUNTIF($A$5:A1198,A1198),"000")</f>
        <v>-000</v>
      </c>
      <c r="C1198" s="52"/>
      <c r="D1198" s="27"/>
      <c r="E1198" s="28"/>
      <c r="F1198" s="27"/>
      <c r="G1198" s="27"/>
      <c r="H1198" s="52"/>
      <c r="I1198" s="380" t="str">
        <f>IFERROR(VLOOKUP($F1198,'Liste planification'!$V$2:$W$96,2,FALSE),"")</f>
        <v/>
      </c>
      <c r="J1198" s="27"/>
      <c r="K1198" s="27"/>
      <c r="L1198" s="27"/>
      <c r="M1198" s="52"/>
      <c r="N1198" s="52"/>
      <c r="O1198" s="52"/>
      <c r="P1198" s="52"/>
      <c r="Q1198" s="52"/>
      <c r="R1198" s="52"/>
      <c r="S1198" s="52"/>
      <c r="T1198" s="52"/>
      <c r="U1198" s="52"/>
      <c r="V1198" s="52"/>
      <c r="W1198" s="52"/>
      <c r="X1198" s="52"/>
      <c r="Y1198" s="194"/>
      <c r="Z1198" s="776"/>
      <c r="AA1198" s="190"/>
      <c r="AB1198" s="747">
        <f t="shared" si="72"/>
        <v>0</v>
      </c>
      <c r="AC1198" s="748">
        <f t="shared" si="73"/>
        <v>0</v>
      </c>
      <c r="AD1198" s="187"/>
      <c r="AE1198" s="186"/>
      <c r="AF1198" s="190"/>
      <c r="AG1198" s="747">
        <f t="shared" si="74"/>
        <v>0</v>
      </c>
      <c r="AH1198" s="748">
        <f t="shared" si="75"/>
        <v>0</v>
      </c>
      <c r="AI1198" s="187"/>
      <c r="AJ1198" s="52"/>
      <c r="AK1198" s="156" t="str">
        <f>IFERROR(VLOOKUP($A1198,'Liste planification'!$B$2:$C$105,2,FALSE),"")</f>
        <v/>
      </c>
      <c r="AL1198" s="27"/>
      <c r="AM1198" s="27"/>
      <c r="AN1198" s="769"/>
      <c r="AO1198" s="770"/>
      <c r="AP1198" s="770"/>
      <c r="AQ1198" s="770"/>
      <c r="AR1198" s="770"/>
      <c r="AS1198" s="770"/>
      <c r="AT1198" s="770"/>
      <c r="AU1198" s="770"/>
      <c r="AV1198" s="770"/>
      <c r="AW1198" s="770"/>
      <c r="AX1198" s="770"/>
      <c r="AY1198" s="770"/>
      <c r="AZ1198" s="770"/>
      <c r="BA1198" s="770"/>
      <c r="BB1198" s="770"/>
      <c r="BC1198" s="770"/>
      <c r="BD1198" s="770"/>
      <c r="BE1198" s="770"/>
      <c r="BF1198" s="770"/>
      <c r="BG1198" s="770"/>
      <c r="BH1198" s="770"/>
      <c r="BI1198" s="770"/>
      <c r="BJ1198" s="770"/>
      <c r="BK1198" s="770"/>
      <c r="BL1198" s="770"/>
      <c r="BM1198" s="770"/>
      <c r="BN1198" s="770"/>
      <c r="BO1198" s="770"/>
      <c r="BP1198" s="770"/>
      <c r="BQ1198" s="770"/>
      <c r="BR1198" s="770"/>
      <c r="BS1198" s="770"/>
      <c r="BT1198" s="770"/>
      <c r="BU1198" s="770"/>
      <c r="BV1198" s="770"/>
      <c r="BW1198" s="770"/>
      <c r="BX1198" s="770"/>
      <c r="BY1198" s="770"/>
      <c r="BZ1198" s="770"/>
      <c r="CA1198" s="770"/>
      <c r="CB1198" s="770"/>
      <c r="CC1198" s="770"/>
    </row>
    <row r="1199" spans="1:81" s="64" customFormat="1">
      <c r="A1199" s="158"/>
      <c r="B1199" s="159" t="str">
        <f>A1199&amp;"-"&amp;TEXT(COUNTIF($A$5:A1199,A1199),"000")</f>
        <v>-000</v>
      </c>
      <c r="C1199" s="52"/>
      <c r="D1199" s="27"/>
      <c r="E1199" s="28"/>
      <c r="F1199" s="27"/>
      <c r="G1199" s="27"/>
      <c r="H1199" s="52"/>
      <c r="I1199" s="380" t="str">
        <f>IFERROR(VLOOKUP($F1199,'Liste planification'!$V$2:$W$96,2,FALSE),"")</f>
        <v/>
      </c>
      <c r="J1199" s="27"/>
      <c r="K1199" s="27"/>
      <c r="L1199" s="27"/>
      <c r="M1199" s="52"/>
      <c r="N1199" s="52"/>
      <c r="O1199" s="52"/>
      <c r="P1199" s="52"/>
      <c r="Q1199" s="52"/>
      <c r="R1199" s="52"/>
      <c r="S1199" s="52"/>
      <c r="T1199" s="52"/>
      <c r="U1199" s="52"/>
      <c r="V1199" s="52"/>
      <c r="W1199" s="52"/>
      <c r="X1199" s="52"/>
      <c r="Y1199" s="194"/>
      <c r="Z1199" s="776"/>
      <c r="AA1199" s="190"/>
      <c r="AB1199" s="747">
        <f t="shared" si="72"/>
        <v>0</v>
      </c>
      <c r="AC1199" s="748">
        <f t="shared" si="73"/>
        <v>0</v>
      </c>
      <c r="AD1199" s="187"/>
      <c r="AE1199" s="186"/>
      <c r="AF1199" s="190"/>
      <c r="AG1199" s="747">
        <f t="shared" si="74"/>
        <v>0</v>
      </c>
      <c r="AH1199" s="748">
        <f t="shared" si="75"/>
        <v>0</v>
      </c>
      <c r="AI1199" s="187"/>
      <c r="AJ1199" s="52"/>
      <c r="AK1199" s="156" t="str">
        <f>IFERROR(VLOOKUP($A1199,'Liste planification'!$B$2:$C$105,2,FALSE),"")</f>
        <v/>
      </c>
      <c r="AL1199" s="27"/>
      <c r="AM1199" s="27"/>
      <c r="AN1199" s="769"/>
      <c r="AO1199" s="770"/>
      <c r="AP1199" s="770"/>
      <c r="AQ1199" s="770"/>
      <c r="AR1199" s="770"/>
      <c r="AS1199" s="770"/>
      <c r="AT1199" s="770"/>
      <c r="AU1199" s="770"/>
      <c r="AV1199" s="770"/>
      <c r="AW1199" s="770"/>
      <c r="AX1199" s="770"/>
      <c r="AY1199" s="770"/>
      <c r="AZ1199" s="770"/>
      <c r="BA1199" s="770"/>
      <c r="BB1199" s="770"/>
      <c r="BC1199" s="770"/>
      <c r="BD1199" s="770"/>
      <c r="BE1199" s="770"/>
      <c r="BF1199" s="770"/>
      <c r="BG1199" s="770"/>
      <c r="BH1199" s="770"/>
      <c r="BI1199" s="770"/>
      <c r="BJ1199" s="770"/>
      <c r="BK1199" s="770"/>
      <c r="BL1199" s="770"/>
      <c r="BM1199" s="770"/>
      <c r="BN1199" s="770"/>
      <c r="BO1199" s="770"/>
      <c r="BP1199" s="770"/>
      <c r="BQ1199" s="770"/>
      <c r="BR1199" s="770"/>
      <c r="BS1199" s="770"/>
      <c r="BT1199" s="770"/>
      <c r="BU1199" s="770"/>
      <c r="BV1199" s="770"/>
      <c r="BW1199" s="770"/>
      <c r="BX1199" s="770"/>
      <c r="BY1199" s="770"/>
      <c r="BZ1199" s="770"/>
      <c r="CA1199" s="770"/>
      <c r="CB1199" s="770"/>
      <c r="CC1199" s="770"/>
    </row>
    <row r="1200" spans="1:81" s="64" customFormat="1">
      <c r="A1200" s="158"/>
      <c r="B1200" s="159" t="str">
        <f>A1200&amp;"-"&amp;TEXT(COUNTIF($A$5:A1200,A1200),"000")</f>
        <v>-000</v>
      </c>
      <c r="C1200" s="52"/>
      <c r="D1200" s="27"/>
      <c r="E1200" s="28"/>
      <c r="F1200" s="27"/>
      <c r="G1200" s="27"/>
      <c r="H1200" s="52"/>
      <c r="I1200" s="380" t="str">
        <f>IFERROR(VLOOKUP($F1200,'Liste planification'!$V$2:$W$96,2,FALSE),"")</f>
        <v/>
      </c>
      <c r="J1200" s="27"/>
      <c r="K1200" s="27"/>
      <c r="L1200" s="27"/>
      <c r="M1200" s="52"/>
      <c r="N1200" s="52"/>
      <c r="O1200" s="52"/>
      <c r="P1200" s="52"/>
      <c r="Q1200" s="52"/>
      <c r="R1200" s="52"/>
      <c r="S1200" s="52"/>
      <c r="T1200" s="52"/>
      <c r="U1200" s="52"/>
      <c r="V1200" s="52"/>
      <c r="W1200" s="52"/>
      <c r="X1200" s="52"/>
      <c r="Y1200" s="194"/>
      <c r="Z1200" s="776"/>
      <c r="AA1200" s="190"/>
      <c r="AB1200" s="747">
        <f t="shared" si="72"/>
        <v>0</v>
      </c>
      <c r="AC1200" s="748">
        <f t="shared" si="73"/>
        <v>0</v>
      </c>
      <c r="AD1200" s="187"/>
      <c r="AE1200" s="186"/>
      <c r="AF1200" s="190"/>
      <c r="AG1200" s="747">
        <f t="shared" si="74"/>
        <v>0</v>
      </c>
      <c r="AH1200" s="748">
        <f t="shared" si="75"/>
        <v>0</v>
      </c>
      <c r="AI1200" s="187"/>
      <c r="AJ1200" s="52"/>
      <c r="AK1200" s="156" t="str">
        <f>IFERROR(VLOOKUP($A1200,'Liste planification'!$B$2:$C$105,2,FALSE),"")</f>
        <v/>
      </c>
      <c r="AL1200" s="27"/>
      <c r="AM1200" s="27"/>
      <c r="AN1200" s="769"/>
      <c r="AO1200" s="770"/>
      <c r="AP1200" s="770"/>
      <c r="AQ1200" s="770"/>
      <c r="AR1200" s="770"/>
      <c r="AS1200" s="770"/>
      <c r="AT1200" s="770"/>
      <c r="AU1200" s="770"/>
      <c r="AV1200" s="770"/>
      <c r="AW1200" s="770"/>
      <c r="AX1200" s="770"/>
      <c r="AY1200" s="770"/>
      <c r="AZ1200" s="770"/>
      <c r="BA1200" s="770"/>
      <c r="BB1200" s="770"/>
      <c r="BC1200" s="770"/>
      <c r="BD1200" s="770"/>
      <c r="BE1200" s="770"/>
      <c r="BF1200" s="770"/>
      <c r="BG1200" s="770"/>
      <c r="BH1200" s="770"/>
      <c r="BI1200" s="770"/>
      <c r="BJ1200" s="770"/>
      <c r="BK1200" s="770"/>
      <c r="BL1200" s="770"/>
      <c r="BM1200" s="770"/>
      <c r="BN1200" s="770"/>
      <c r="BO1200" s="770"/>
      <c r="BP1200" s="770"/>
      <c r="BQ1200" s="770"/>
      <c r="BR1200" s="770"/>
      <c r="BS1200" s="770"/>
      <c r="BT1200" s="770"/>
      <c r="BU1200" s="770"/>
      <c r="BV1200" s="770"/>
      <c r="BW1200" s="770"/>
      <c r="BX1200" s="770"/>
      <c r="BY1200" s="770"/>
      <c r="BZ1200" s="770"/>
      <c r="CA1200" s="770"/>
      <c r="CB1200" s="770"/>
      <c r="CC1200" s="770"/>
    </row>
    <row r="1201" spans="1:81" s="64" customFormat="1">
      <c r="A1201" s="158"/>
      <c r="B1201" s="159" t="str">
        <f>A1201&amp;"-"&amp;TEXT(COUNTIF($A$5:A1201,A1201),"000")</f>
        <v>-000</v>
      </c>
      <c r="C1201" s="52"/>
      <c r="D1201" s="27"/>
      <c r="E1201" s="28"/>
      <c r="F1201" s="27"/>
      <c r="G1201" s="27"/>
      <c r="H1201" s="52"/>
      <c r="I1201" s="380" t="str">
        <f>IFERROR(VLOOKUP($F1201,'Liste planification'!$V$2:$W$96,2,FALSE),"")</f>
        <v/>
      </c>
      <c r="J1201" s="27"/>
      <c r="K1201" s="27"/>
      <c r="L1201" s="27"/>
      <c r="M1201" s="52"/>
      <c r="N1201" s="52"/>
      <c r="O1201" s="52"/>
      <c r="P1201" s="52"/>
      <c r="Q1201" s="52"/>
      <c r="R1201" s="52"/>
      <c r="S1201" s="52"/>
      <c r="T1201" s="52"/>
      <c r="U1201" s="52"/>
      <c r="V1201" s="52"/>
      <c r="W1201" s="52"/>
      <c r="X1201" s="52"/>
      <c r="Y1201" s="194"/>
      <c r="Z1201" s="776"/>
      <c r="AA1201" s="190"/>
      <c r="AB1201" s="747">
        <f t="shared" si="72"/>
        <v>0</v>
      </c>
      <c r="AC1201" s="748">
        <f t="shared" si="73"/>
        <v>0</v>
      </c>
      <c r="AD1201" s="187"/>
      <c r="AE1201" s="186"/>
      <c r="AF1201" s="190"/>
      <c r="AG1201" s="747">
        <f t="shared" si="74"/>
        <v>0</v>
      </c>
      <c r="AH1201" s="748">
        <f t="shared" si="75"/>
        <v>0</v>
      </c>
      <c r="AI1201" s="187"/>
      <c r="AJ1201" s="52"/>
      <c r="AK1201" s="156" t="str">
        <f>IFERROR(VLOOKUP($A1201,'Liste planification'!$B$2:$C$105,2,FALSE),"")</f>
        <v/>
      </c>
      <c r="AL1201" s="27"/>
      <c r="AM1201" s="27"/>
      <c r="AN1201" s="769"/>
      <c r="AO1201" s="770"/>
      <c r="AP1201" s="770"/>
      <c r="AQ1201" s="770"/>
      <c r="AR1201" s="770"/>
      <c r="AS1201" s="770"/>
      <c r="AT1201" s="770"/>
      <c r="AU1201" s="770"/>
      <c r="AV1201" s="770"/>
      <c r="AW1201" s="770"/>
      <c r="AX1201" s="770"/>
      <c r="AY1201" s="770"/>
      <c r="AZ1201" s="770"/>
      <c r="BA1201" s="770"/>
      <c r="BB1201" s="770"/>
      <c r="BC1201" s="770"/>
      <c r="BD1201" s="770"/>
      <c r="BE1201" s="770"/>
      <c r="BF1201" s="770"/>
      <c r="BG1201" s="770"/>
      <c r="BH1201" s="770"/>
      <c r="BI1201" s="770"/>
      <c r="BJ1201" s="770"/>
      <c r="BK1201" s="770"/>
      <c r="BL1201" s="770"/>
      <c r="BM1201" s="770"/>
      <c r="BN1201" s="770"/>
      <c r="BO1201" s="770"/>
      <c r="BP1201" s="770"/>
      <c r="BQ1201" s="770"/>
      <c r="BR1201" s="770"/>
      <c r="BS1201" s="770"/>
      <c r="BT1201" s="770"/>
      <c r="BU1201" s="770"/>
      <c r="BV1201" s="770"/>
      <c r="BW1201" s="770"/>
      <c r="BX1201" s="770"/>
      <c r="BY1201" s="770"/>
      <c r="BZ1201" s="770"/>
      <c r="CA1201" s="770"/>
      <c r="CB1201" s="770"/>
      <c r="CC1201" s="770"/>
    </row>
    <row r="1202" spans="1:81" s="64" customFormat="1">
      <c r="A1202" s="158"/>
      <c r="B1202" s="159" t="str">
        <f>A1202&amp;"-"&amp;TEXT(COUNTIF($A$5:A1202,A1202),"000")</f>
        <v>-000</v>
      </c>
      <c r="C1202" s="52"/>
      <c r="D1202" s="27"/>
      <c r="E1202" s="28"/>
      <c r="F1202" s="27"/>
      <c r="G1202" s="27"/>
      <c r="H1202" s="52"/>
      <c r="I1202" s="380" t="str">
        <f>IFERROR(VLOOKUP($F1202,'Liste planification'!$V$2:$W$96,2,FALSE),"")</f>
        <v/>
      </c>
      <c r="J1202" s="27"/>
      <c r="K1202" s="27"/>
      <c r="L1202" s="27"/>
      <c r="M1202" s="52"/>
      <c r="N1202" s="52"/>
      <c r="O1202" s="52"/>
      <c r="P1202" s="52"/>
      <c r="Q1202" s="52"/>
      <c r="R1202" s="52"/>
      <c r="S1202" s="52"/>
      <c r="T1202" s="52"/>
      <c r="U1202" s="52"/>
      <c r="V1202" s="52"/>
      <c r="W1202" s="52"/>
      <c r="X1202" s="52"/>
      <c r="Y1202" s="194"/>
      <c r="Z1202" s="776"/>
      <c r="AA1202" s="190"/>
      <c r="AB1202" s="747">
        <f t="shared" si="72"/>
        <v>0</v>
      </c>
      <c r="AC1202" s="748">
        <f t="shared" si="73"/>
        <v>0</v>
      </c>
      <c r="AD1202" s="187"/>
      <c r="AE1202" s="186"/>
      <c r="AF1202" s="190"/>
      <c r="AG1202" s="747">
        <f t="shared" si="74"/>
        <v>0</v>
      </c>
      <c r="AH1202" s="748">
        <f t="shared" si="75"/>
        <v>0</v>
      </c>
      <c r="AI1202" s="187"/>
      <c r="AJ1202" s="52"/>
      <c r="AK1202" s="156" t="str">
        <f>IFERROR(VLOOKUP($A1202,'Liste planification'!$B$2:$C$105,2,FALSE),"")</f>
        <v/>
      </c>
      <c r="AL1202" s="27"/>
      <c r="AM1202" s="27"/>
      <c r="AN1202" s="769"/>
      <c r="AO1202" s="770"/>
      <c r="AP1202" s="770"/>
      <c r="AQ1202" s="770"/>
      <c r="AR1202" s="770"/>
      <c r="AS1202" s="770"/>
      <c r="AT1202" s="770"/>
      <c r="AU1202" s="770"/>
      <c r="AV1202" s="770"/>
      <c r="AW1202" s="770"/>
      <c r="AX1202" s="770"/>
      <c r="AY1202" s="770"/>
      <c r="AZ1202" s="770"/>
      <c r="BA1202" s="770"/>
      <c r="BB1202" s="770"/>
      <c r="BC1202" s="770"/>
      <c r="BD1202" s="770"/>
      <c r="BE1202" s="770"/>
      <c r="BF1202" s="770"/>
      <c r="BG1202" s="770"/>
      <c r="BH1202" s="770"/>
      <c r="BI1202" s="770"/>
      <c r="BJ1202" s="770"/>
      <c r="BK1202" s="770"/>
      <c r="BL1202" s="770"/>
      <c r="BM1202" s="770"/>
      <c r="BN1202" s="770"/>
      <c r="BO1202" s="770"/>
      <c r="BP1202" s="770"/>
      <c r="BQ1202" s="770"/>
      <c r="BR1202" s="770"/>
      <c r="BS1202" s="770"/>
      <c r="BT1202" s="770"/>
      <c r="BU1202" s="770"/>
      <c r="BV1202" s="770"/>
      <c r="BW1202" s="770"/>
      <c r="BX1202" s="770"/>
      <c r="BY1202" s="770"/>
      <c r="BZ1202" s="770"/>
      <c r="CA1202" s="770"/>
      <c r="CB1202" s="770"/>
      <c r="CC1202" s="770"/>
    </row>
    <row r="1203" spans="1:81" s="64" customFormat="1">
      <c r="A1203" s="158"/>
      <c r="B1203" s="159" t="str">
        <f>A1203&amp;"-"&amp;TEXT(COUNTIF($A$5:A1203,A1203),"000")</f>
        <v>-000</v>
      </c>
      <c r="C1203" s="52"/>
      <c r="D1203" s="27"/>
      <c r="E1203" s="28"/>
      <c r="F1203" s="27"/>
      <c r="G1203" s="27"/>
      <c r="H1203" s="52"/>
      <c r="I1203" s="380" t="str">
        <f>IFERROR(VLOOKUP($F1203,'Liste planification'!$V$2:$W$96,2,FALSE),"")</f>
        <v/>
      </c>
      <c r="J1203" s="27"/>
      <c r="K1203" s="27"/>
      <c r="L1203" s="27"/>
      <c r="M1203" s="52"/>
      <c r="N1203" s="52"/>
      <c r="O1203" s="52"/>
      <c r="P1203" s="52"/>
      <c r="Q1203" s="52"/>
      <c r="R1203" s="52"/>
      <c r="S1203" s="52"/>
      <c r="T1203" s="52"/>
      <c r="U1203" s="52"/>
      <c r="V1203" s="52"/>
      <c r="W1203" s="52"/>
      <c r="X1203" s="52"/>
      <c r="Y1203" s="194"/>
      <c r="Z1203" s="776"/>
      <c r="AA1203" s="190"/>
      <c r="AB1203" s="747">
        <f t="shared" si="72"/>
        <v>0</v>
      </c>
      <c r="AC1203" s="748">
        <f t="shared" si="73"/>
        <v>0</v>
      </c>
      <c r="AD1203" s="187"/>
      <c r="AE1203" s="186"/>
      <c r="AF1203" s="190"/>
      <c r="AG1203" s="747">
        <f t="shared" si="74"/>
        <v>0</v>
      </c>
      <c r="AH1203" s="748">
        <f t="shared" si="75"/>
        <v>0</v>
      </c>
      <c r="AI1203" s="187"/>
      <c r="AJ1203" s="52"/>
      <c r="AK1203" s="156" t="str">
        <f>IFERROR(VLOOKUP($A1203,'Liste planification'!$B$2:$C$105,2,FALSE),"")</f>
        <v/>
      </c>
      <c r="AL1203" s="27"/>
      <c r="AM1203" s="27"/>
      <c r="AN1203" s="769"/>
      <c r="AO1203" s="770"/>
      <c r="AP1203" s="770"/>
      <c r="AQ1203" s="770"/>
      <c r="AR1203" s="770"/>
      <c r="AS1203" s="770"/>
      <c r="AT1203" s="770"/>
      <c r="AU1203" s="770"/>
      <c r="AV1203" s="770"/>
      <c r="AW1203" s="770"/>
      <c r="AX1203" s="770"/>
      <c r="AY1203" s="770"/>
      <c r="AZ1203" s="770"/>
      <c r="BA1203" s="770"/>
      <c r="BB1203" s="770"/>
      <c r="BC1203" s="770"/>
      <c r="BD1203" s="770"/>
      <c r="BE1203" s="770"/>
      <c r="BF1203" s="770"/>
      <c r="BG1203" s="770"/>
      <c r="BH1203" s="770"/>
      <c r="BI1203" s="770"/>
      <c r="BJ1203" s="770"/>
      <c r="BK1203" s="770"/>
      <c r="BL1203" s="770"/>
      <c r="BM1203" s="770"/>
      <c r="BN1203" s="770"/>
      <c r="BO1203" s="770"/>
      <c r="BP1203" s="770"/>
      <c r="BQ1203" s="770"/>
      <c r="BR1203" s="770"/>
      <c r="BS1203" s="770"/>
      <c r="BT1203" s="770"/>
      <c r="BU1203" s="770"/>
      <c r="BV1203" s="770"/>
      <c r="BW1203" s="770"/>
      <c r="BX1203" s="770"/>
      <c r="BY1203" s="770"/>
      <c r="BZ1203" s="770"/>
      <c r="CA1203" s="770"/>
      <c r="CB1203" s="770"/>
      <c r="CC1203" s="770"/>
    </row>
    <row r="1204" spans="1:81" s="64" customFormat="1">
      <c r="A1204" s="158"/>
      <c r="B1204" s="159" t="str">
        <f>A1204&amp;"-"&amp;TEXT(COUNTIF($A$5:A1204,A1204),"000")</f>
        <v>-000</v>
      </c>
      <c r="C1204" s="52"/>
      <c r="D1204" s="27"/>
      <c r="E1204" s="28"/>
      <c r="F1204" s="27"/>
      <c r="G1204" s="27"/>
      <c r="H1204" s="52"/>
      <c r="I1204" s="380" t="str">
        <f>IFERROR(VLOOKUP($F1204,'Liste planification'!$V$2:$W$96,2,FALSE),"")</f>
        <v/>
      </c>
      <c r="J1204" s="27"/>
      <c r="K1204" s="27"/>
      <c r="L1204" s="27"/>
      <c r="M1204" s="52"/>
      <c r="N1204" s="52"/>
      <c r="O1204" s="52"/>
      <c r="P1204" s="52"/>
      <c r="Q1204" s="52"/>
      <c r="R1204" s="52"/>
      <c r="S1204" s="52"/>
      <c r="T1204" s="52"/>
      <c r="U1204" s="52"/>
      <c r="V1204" s="52"/>
      <c r="W1204" s="52"/>
      <c r="X1204" s="52"/>
      <c r="Y1204" s="194"/>
      <c r="Z1204" s="776"/>
      <c r="AA1204" s="190"/>
      <c r="AB1204" s="747">
        <f t="shared" ref="AB1204:AB1267" si="76">AA1204/$AB$1</f>
        <v>0</v>
      </c>
      <c r="AC1204" s="748">
        <f t="shared" ref="AC1204:AC1267" si="77">AA1204/$AC$1</f>
        <v>0</v>
      </c>
      <c r="AD1204" s="187"/>
      <c r="AE1204" s="186"/>
      <c r="AF1204" s="190"/>
      <c r="AG1204" s="747">
        <f t="shared" ref="AG1204:AG1267" si="78">AF1204/$AB$1</f>
        <v>0</v>
      </c>
      <c r="AH1204" s="748">
        <f t="shared" ref="AH1204:AH1267" si="79">AF1204/$AC$1</f>
        <v>0</v>
      </c>
      <c r="AI1204" s="187"/>
      <c r="AJ1204" s="52"/>
      <c r="AK1204" s="156" t="str">
        <f>IFERROR(VLOOKUP($A1204,'Liste planification'!$B$2:$C$105,2,FALSE),"")</f>
        <v/>
      </c>
      <c r="AL1204" s="27"/>
      <c r="AM1204" s="27"/>
      <c r="AN1204" s="769"/>
      <c r="AO1204" s="770"/>
      <c r="AP1204" s="770"/>
      <c r="AQ1204" s="770"/>
      <c r="AR1204" s="770"/>
      <c r="AS1204" s="770"/>
      <c r="AT1204" s="770"/>
      <c r="AU1204" s="770"/>
      <c r="AV1204" s="770"/>
      <c r="AW1204" s="770"/>
      <c r="AX1204" s="770"/>
      <c r="AY1204" s="770"/>
      <c r="AZ1204" s="770"/>
      <c r="BA1204" s="770"/>
      <c r="BB1204" s="770"/>
      <c r="BC1204" s="770"/>
      <c r="BD1204" s="770"/>
      <c r="BE1204" s="770"/>
      <c r="BF1204" s="770"/>
      <c r="BG1204" s="770"/>
      <c r="BH1204" s="770"/>
      <c r="BI1204" s="770"/>
      <c r="BJ1204" s="770"/>
      <c r="BK1204" s="770"/>
      <c r="BL1204" s="770"/>
      <c r="BM1204" s="770"/>
      <c r="BN1204" s="770"/>
      <c r="BO1204" s="770"/>
      <c r="BP1204" s="770"/>
      <c r="BQ1204" s="770"/>
      <c r="BR1204" s="770"/>
      <c r="BS1204" s="770"/>
      <c r="BT1204" s="770"/>
      <c r="BU1204" s="770"/>
      <c r="BV1204" s="770"/>
      <c r="BW1204" s="770"/>
      <c r="BX1204" s="770"/>
      <c r="BY1204" s="770"/>
      <c r="BZ1204" s="770"/>
      <c r="CA1204" s="770"/>
      <c r="CB1204" s="770"/>
      <c r="CC1204" s="770"/>
    </row>
    <row r="1205" spans="1:81" s="64" customFormat="1">
      <c r="A1205" s="158"/>
      <c r="B1205" s="159" t="str">
        <f>A1205&amp;"-"&amp;TEXT(COUNTIF($A$5:A1205,A1205),"000")</f>
        <v>-000</v>
      </c>
      <c r="C1205" s="52"/>
      <c r="D1205" s="27"/>
      <c r="E1205" s="28"/>
      <c r="F1205" s="27"/>
      <c r="G1205" s="27"/>
      <c r="H1205" s="52"/>
      <c r="I1205" s="380" t="str">
        <f>IFERROR(VLOOKUP($F1205,'Liste planification'!$V$2:$W$96,2,FALSE),"")</f>
        <v/>
      </c>
      <c r="J1205" s="27"/>
      <c r="K1205" s="27"/>
      <c r="L1205" s="27"/>
      <c r="M1205" s="52"/>
      <c r="N1205" s="52"/>
      <c r="O1205" s="52"/>
      <c r="P1205" s="52"/>
      <c r="Q1205" s="52"/>
      <c r="R1205" s="52"/>
      <c r="S1205" s="52"/>
      <c r="T1205" s="52"/>
      <c r="U1205" s="52"/>
      <c r="V1205" s="52"/>
      <c r="W1205" s="52"/>
      <c r="X1205" s="52"/>
      <c r="Y1205" s="194"/>
      <c r="Z1205" s="776"/>
      <c r="AA1205" s="190"/>
      <c r="AB1205" s="747">
        <f t="shared" si="76"/>
        <v>0</v>
      </c>
      <c r="AC1205" s="748">
        <f t="shared" si="77"/>
        <v>0</v>
      </c>
      <c r="AD1205" s="187"/>
      <c r="AE1205" s="186"/>
      <c r="AF1205" s="190"/>
      <c r="AG1205" s="747">
        <f t="shared" si="78"/>
        <v>0</v>
      </c>
      <c r="AH1205" s="748">
        <f t="shared" si="79"/>
        <v>0</v>
      </c>
      <c r="AI1205" s="187"/>
      <c r="AJ1205" s="52"/>
      <c r="AK1205" s="156" t="str">
        <f>IFERROR(VLOOKUP($A1205,'Liste planification'!$B$2:$C$105,2,FALSE),"")</f>
        <v/>
      </c>
      <c r="AL1205" s="27"/>
      <c r="AM1205" s="27"/>
      <c r="AN1205" s="769"/>
      <c r="AO1205" s="770"/>
      <c r="AP1205" s="770"/>
      <c r="AQ1205" s="770"/>
      <c r="AR1205" s="770"/>
      <c r="AS1205" s="770"/>
      <c r="AT1205" s="770"/>
      <c r="AU1205" s="770"/>
      <c r="AV1205" s="770"/>
      <c r="AW1205" s="770"/>
      <c r="AX1205" s="770"/>
      <c r="AY1205" s="770"/>
      <c r="AZ1205" s="770"/>
      <c r="BA1205" s="770"/>
      <c r="BB1205" s="770"/>
      <c r="BC1205" s="770"/>
      <c r="BD1205" s="770"/>
      <c r="BE1205" s="770"/>
      <c r="BF1205" s="770"/>
      <c r="BG1205" s="770"/>
      <c r="BH1205" s="770"/>
      <c r="BI1205" s="770"/>
      <c r="BJ1205" s="770"/>
      <c r="BK1205" s="770"/>
      <c r="BL1205" s="770"/>
      <c r="BM1205" s="770"/>
      <c r="BN1205" s="770"/>
      <c r="BO1205" s="770"/>
      <c r="BP1205" s="770"/>
      <c r="BQ1205" s="770"/>
      <c r="BR1205" s="770"/>
      <c r="BS1205" s="770"/>
      <c r="BT1205" s="770"/>
      <c r="BU1205" s="770"/>
      <c r="BV1205" s="770"/>
      <c r="BW1205" s="770"/>
      <c r="BX1205" s="770"/>
      <c r="BY1205" s="770"/>
      <c r="BZ1205" s="770"/>
      <c r="CA1205" s="770"/>
      <c r="CB1205" s="770"/>
      <c r="CC1205" s="770"/>
    </row>
    <row r="1206" spans="1:81" s="64" customFormat="1">
      <c r="A1206" s="158"/>
      <c r="B1206" s="159" t="str">
        <f>A1206&amp;"-"&amp;TEXT(COUNTIF($A$5:A1206,A1206),"000")</f>
        <v>-000</v>
      </c>
      <c r="C1206" s="52"/>
      <c r="D1206" s="27"/>
      <c r="E1206" s="28"/>
      <c r="F1206" s="27"/>
      <c r="G1206" s="27"/>
      <c r="H1206" s="52"/>
      <c r="I1206" s="380" t="str">
        <f>IFERROR(VLOOKUP($F1206,'Liste planification'!$V$2:$W$96,2,FALSE),"")</f>
        <v/>
      </c>
      <c r="J1206" s="27"/>
      <c r="K1206" s="27"/>
      <c r="L1206" s="27"/>
      <c r="M1206" s="52"/>
      <c r="N1206" s="52"/>
      <c r="O1206" s="52"/>
      <c r="P1206" s="52"/>
      <c r="Q1206" s="52"/>
      <c r="R1206" s="52"/>
      <c r="S1206" s="52"/>
      <c r="T1206" s="52"/>
      <c r="U1206" s="52"/>
      <c r="V1206" s="52"/>
      <c r="W1206" s="52"/>
      <c r="X1206" s="52"/>
      <c r="Y1206" s="194"/>
      <c r="Z1206" s="776"/>
      <c r="AA1206" s="190"/>
      <c r="AB1206" s="747">
        <f t="shared" si="76"/>
        <v>0</v>
      </c>
      <c r="AC1206" s="748">
        <f t="shared" si="77"/>
        <v>0</v>
      </c>
      <c r="AD1206" s="187"/>
      <c r="AE1206" s="186"/>
      <c r="AF1206" s="190"/>
      <c r="AG1206" s="747">
        <f t="shared" si="78"/>
        <v>0</v>
      </c>
      <c r="AH1206" s="748">
        <f t="shared" si="79"/>
        <v>0</v>
      </c>
      <c r="AI1206" s="187"/>
      <c r="AJ1206" s="52"/>
      <c r="AK1206" s="156" t="str">
        <f>IFERROR(VLOOKUP($A1206,'Liste planification'!$B$2:$C$105,2,FALSE),"")</f>
        <v/>
      </c>
      <c r="AL1206" s="27"/>
      <c r="AM1206" s="27"/>
      <c r="AN1206" s="769"/>
      <c r="AO1206" s="770"/>
      <c r="AP1206" s="770"/>
      <c r="AQ1206" s="770"/>
      <c r="AR1206" s="770"/>
      <c r="AS1206" s="770"/>
      <c r="AT1206" s="770"/>
      <c r="AU1206" s="770"/>
      <c r="AV1206" s="770"/>
      <c r="AW1206" s="770"/>
      <c r="AX1206" s="770"/>
      <c r="AY1206" s="770"/>
      <c r="AZ1206" s="770"/>
      <c r="BA1206" s="770"/>
      <c r="BB1206" s="770"/>
      <c r="BC1206" s="770"/>
      <c r="BD1206" s="770"/>
      <c r="BE1206" s="770"/>
      <c r="BF1206" s="770"/>
      <c r="BG1206" s="770"/>
      <c r="BH1206" s="770"/>
      <c r="BI1206" s="770"/>
      <c r="BJ1206" s="770"/>
      <c r="BK1206" s="770"/>
      <c r="BL1206" s="770"/>
      <c r="BM1206" s="770"/>
      <c r="BN1206" s="770"/>
      <c r="BO1206" s="770"/>
      <c r="BP1206" s="770"/>
      <c r="BQ1206" s="770"/>
      <c r="BR1206" s="770"/>
      <c r="BS1206" s="770"/>
      <c r="BT1206" s="770"/>
      <c r="BU1206" s="770"/>
      <c r="BV1206" s="770"/>
      <c r="BW1206" s="770"/>
      <c r="BX1206" s="770"/>
      <c r="BY1206" s="770"/>
      <c r="BZ1206" s="770"/>
      <c r="CA1206" s="770"/>
      <c r="CB1206" s="770"/>
      <c r="CC1206" s="770"/>
    </row>
    <row r="1207" spans="1:81" s="64" customFormat="1">
      <c r="A1207" s="158"/>
      <c r="B1207" s="159" t="str">
        <f>A1207&amp;"-"&amp;TEXT(COUNTIF($A$5:A1207,A1207),"000")</f>
        <v>-000</v>
      </c>
      <c r="C1207" s="52"/>
      <c r="D1207" s="27"/>
      <c r="E1207" s="28"/>
      <c r="F1207" s="27"/>
      <c r="G1207" s="27"/>
      <c r="H1207" s="52"/>
      <c r="I1207" s="380" t="str">
        <f>IFERROR(VLOOKUP($F1207,'Liste planification'!$V$2:$W$96,2,FALSE),"")</f>
        <v/>
      </c>
      <c r="J1207" s="27"/>
      <c r="K1207" s="27"/>
      <c r="L1207" s="27"/>
      <c r="M1207" s="52"/>
      <c r="N1207" s="52"/>
      <c r="O1207" s="52"/>
      <c r="P1207" s="52"/>
      <c r="Q1207" s="52"/>
      <c r="R1207" s="52"/>
      <c r="S1207" s="52"/>
      <c r="T1207" s="52"/>
      <c r="U1207" s="52"/>
      <c r="V1207" s="52"/>
      <c r="W1207" s="52"/>
      <c r="X1207" s="52"/>
      <c r="Y1207" s="194"/>
      <c r="Z1207" s="776"/>
      <c r="AA1207" s="190"/>
      <c r="AB1207" s="747">
        <f t="shared" si="76"/>
        <v>0</v>
      </c>
      <c r="AC1207" s="748">
        <f t="shared" si="77"/>
        <v>0</v>
      </c>
      <c r="AD1207" s="187"/>
      <c r="AE1207" s="186"/>
      <c r="AF1207" s="190"/>
      <c r="AG1207" s="747">
        <f t="shared" si="78"/>
        <v>0</v>
      </c>
      <c r="AH1207" s="748">
        <f t="shared" si="79"/>
        <v>0</v>
      </c>
      <c r="AI1207" s="187"/>
      <c r="AJ1207" s="52"/>
      <c r="AK1207" s="156" t="str">
        <f>IFERROR(VLOOKUP($A1207,'Liste planification'!$B$2:$C$105,2,FALSE),"")</f>
        <v/>
      </c>
      <c r="AL1207" s="27"/>
      <c r="AM1207" s="27"/>
      <c r="AN1207" s="769"/>
      <c r="AO1207" s="770"/>
      <c r="AP1207" s="770"/>
      <c r="AQ1207" s="770"/>
      <c r="AR1207" s="770"/>
      <c r="AS1207" s="770"/>
      <c r="AT1207" s="770"/>
      <c r="AU1207" s="770"/>
      <c r="AV1207" s="770"/>
      <c r="AW1207" s="770"/>
      <c r="AX1207" s="770"/>
      <c r="AY1207" s="770"/>
      <c r="AZ1207" s="770"/>
      <c r="BA1207" s="770"/>
      <c r="BB1207" s="770"/>
      <c r="BC1207" s="770"/>
      <c r="BD1207" s="770"/>
      <c r="BE1207" s="770"/>
      <c r="BF1207" s="770"/>
      <c r="BG1207" s="770"/>
      <c r="BH1207" s="770"/>
      <c r="BI1207" s="770"/>
      <c r="BJ1207" s="770"/>
      <c r="BK1207" s="770"/>
      <c r="BL1207" s="770"/>
      <c r="BM1207" s="770"/>
      <c r="BN1207" s="770"/>
      <c r="BO1207" s="770"/>
      <c r="BP1207" s="770"/>
      <c r="BQ1207" s="770"/>
      <c r="BR1207" s="770"/>
      <c r="BS1207" s="770"/>
      <c r="BT1207" s="770"/>
      <c r="BU1207" s="770"/>
      <c r="BV1207" s="770"/>
      <c r="BW1207" s="770"/>
      <c r="BX1207" s="770"/>
      <c r="BY1207" s="770"/>
      <c r="BZ1207" s="770"/>
      <c r="CA1207" s="770"/>
      <c r="CB1207" s="770"/>
      <c r="CC1207" s="770"/>
    </row>
    <row r="1208" spans="1:81" s="64" customFormat="1">
      <c r="A1208" s="158"/>
      <c r="B1208" s="159" t="str">
        <f>A1208&amp;"-"&amp;TEXT(COUNTIF($A$5:A1208,A1208),"000")</f>
        <v>-000</v>
      </c>
      <c r="C1208" s="52"/>
      <c r="D1208" s="27"/>
      <c r="E1208" s="28"/>
      <c r="F1208" s="27"/>
      <c r="G1208" s="27"/>
      <c r="H1208" s="52"/>
      <c r="I1208" s="380" t="str">
        <f>IFERROR(VLOOKUP($F1208,'Liste planification'!$V$2:$W$96,2,FALSE),"")</f>
        <v/>
      </c>
      <c r="J1208" s="27"/>
      <c r="K1208" s="27"/>
      <c r="L1208" s="27"/>
      <c r="M1208" s="52"/>
      <c r="N1208" s="52"/>
      <c r="O1208" s="52"/>
      <c r="P1208" s="52"/>
      <c r="Q1208" s="52"/>
      <c r="R1208" s="52"/>
      <c r="S1208" s="52"/>
      <c r="T1208" s="52"/>
      <c r="U1208" s="52"/>
      <c r="V1208" s="52"/>
      <c r="W1208" s="52"/>
      <c r="X1208" s="52"/>
      <c r="Y1208" s="194"/>
      <c r="Z1208" s="776"/>
      <c r="AA1208" s="190"/>
      <c r="AB1208" s="747">
        <f t="shared" si="76"/>
        <v>0</v>
      </c>
      <c r="AC1208" s="748">
        <f t="shared" si="77"/>
        <v>0</v>
      </c>
      <c r="AD1208" s="187"/>
      <c r="AE1208" s="186"/>
      <c r="AF1208" s="190"/>
      <c r="AG1208" s="747">
        <f t="shared" si="78"/>
        <v>0</v>
      </c>
      <c r="AH1208" s="748">
        <f t="shared" si="79"/>
        <v>0</v>
      </c>
      <c r="AI1208" s="187"/>
      <c r="AJ1208" s="52"/>
      <c r="AK1208" s="156" t="str">
        <f>IFERROR(VLOOKUP($A1208,'Liste planification'!$B$2:$C$105,2,FALSE),"")</f>
        <v/>
      </c>
      <c r="AL1208" s="27"/>
      <c r="AM1208" s="27"/>
      <c r="AN1208" s="769"/>
      <c r="AO1208" s="770"/>
      <c r="AP1208" s="770"/>
      <c r="AQ1208" s="770"/>
      <c r="AR1208" s="770"/>
      <c r="AS1208" s="770"/>
      <c r="AT1208" s="770"/>
      <c r="AU1208" s="770"/>
      <c r="AV1208" s="770"/>
      <c r="AW1208" s="770"/>
      <c r="AX1208" s="770"/>
      <c r="AY1208" s="770"/>
      <c r="AZ1208" s="770"/>
      <c r="BA1208" s="770"/>
      <c r="BB1208" s="770"/>
      <c r="BC1208" s="770"/>
      <c r="BD1208" s="770"/>
      <c r="BE1208" s="770"/>
      <c r="BF1208" s="770"/>
      <c r="BG1208" s="770"/>
      <c r="BH1208" s="770"/>
      <c r="BI1208" s="770"/>
      <c r="BJ1208" s="770"/>
      <c r="BK1208" s="770"/>
      <c r="BL1208" s="770"/>
      <c r="BM1208" s="770"/>
      <c r="BN1208" s="770"/>
      <c r="BO1208" s="770"/>
      <c r="BP1208" s="770"/>
      <c r="BQ1208" s="770"/>
      <c r="BR1208" s="770"/>
      <c r="BS1208" s="770"/>
      <c r="BT1208" s="770"/>
      <c r="BU1208" s="770"/>
      <c r="BV1208" s="770"/>
      <c r="BW1208" s="770"/>
      <c r="BX1208" s="770"/>
      <c r="BY1208" s="770"/>
      <c r="BZ1208" s="770"/>
      <c r="CA1208" s="770"/>
      <c r="CB1208" s="770"/>
      <c r="CC1208" s="770"/>
    </row>
    <row r="1209" spans="1:81" s="64" customFormat="1">
      <c r="A1209" s="158"/>
      <c r="B1209" s="159" t="str">
        <f>A1209&amp;"-"&amp;TEXT(COUNTIF($A$5:A1209,A1209),"000")</f>
        <v>-000</v>
      </c>
      <c r="C1209" s="52"/>
      <c r="D1209" s="27"/>
      <c r="E1209" s="28"/>
      <c r="F1209" s="27"/>
      <c r="G1209" s="27"/>
      <c r="H1209" s="52"/>
      <c r="I1209" s="380" t="str">
        <f>IFERROR(VLOOKUP($F1209,'Liste planification'!$V$2:$W$96,2,FALSE),"")</f>
        <v/>
      </c>
      <c r="J1209" s="27"/>
      <c r="K1209" s="27"/>
      <c r="L1209" s="27"/>
      <c r="M1209" s="52"/>
      <c r="N1209" s="52"/>
      <c r="O1209" s="52"/>
      <c r="P1209" s="52"/>
      <c r="Q1209" s="52"/>
      <c r="R1209" s="52"/>
      <c r="S1209" s="52"/>
      <c r="T1209" s="52"/>
      <c r="U1209" s="52"/>
      <c r="V1209" s="52"/>
      <c r="W1209" s="52"/>
      <c r="X1209" s="52"/>
      <c r="Y1209" s="194"/>
      <c r="Z1209" s="776"/>
      <c r="AA1209" s="190"/>
      <c r="AB1209" s="747">
        <f t="shared" si="76"/>
        <v>0</v>
      </c>
      <c r="AC1209" s="748">
        <f t="shared" si="77"/>
        <v>0</v>
      </c>
      <c r="AD1209" s="187"/>
      <c r="AE1209" s="186"/>
      <c r="AF1209" s="190"/>
      <c r="AG1209" s="747">
        <f t="shared" si="78"/>
        <v>0</v>
      </c>
      <c r="AH1209" s="748">
        <f t="shared" si="79"/>
        <v>0</v>
      </c>
      <c r="AI1209" s="187"/>
      <c r="AJ1209" s="52"/>
      <c r="AK1209" s="156" t="str">
        <f>IFERROR(VLOOKUP($A1209,'Liste planification'!$B$2:$C$105,2,FALSE),"")</f>
        <v/>
      </c>
      <c r="AL1209" s="27"/>
      <c r="AM1209" s="27"/>
      <c r="AN1209" s="769"/>
      <c r="AO1209" s="770"/>
      <c r="AP1209" s="770"/>
      <c r="AQ1209" s="770"/>
      <c r="AR1209" s="770"/>
      <c r="AS1209" s="770"/>
      <c r="AT1209" s="770"/>
      <c r="AU1209" s="770"/>
      <c r="AV1209" s="770"/>
      <c r="AW1209" s="770"/>
      <c r="AX1209" s="770"/>
      <c r="AY1209" s="770"/>
      <c r="AZ1209" s="770"/>
      <c r="BA1209" s="770"/>
      <c r="BB1209" s="770"/>
      <c r="BC1209" s="770"/>
      <c r="BD1209" s="770"/>
      <c r="BE1209" s="770"/>
      <c r="BF1209" s="770"/>
      <c r="BG1209" s="770"/>
      <c r="BH1209" s="770"/>
      <c r="BI1209" s="770"/>
      <c r="BJ1209" s="770"/>
      <c r="BK1209" s="770"/>
      <c r="BL1209" s="770"/>
      <c r="BM1209" s="770"/>
      <c r="BN1209" s="770"/>
      <c r="BO1209" s="770"/>
      <c r="BP1209" s="770"/>
      <c r="BQ1209" s="770"/>
      <c r="BR1209" s="770"/>
      <c r="BS1209" s="770"/>
      <c r="BT1209" s="770"/>
      <c r="BU1209" s="770"/>
      <c r="BV1209" s="770"/>
      <c r="BW1209" s="770"/>
      <c r="BX1209" s="770"/>
      <c r="BY1209" s="770"/>
      <c r="BZ1209" s="770"/>
      <c r="CA1209" s="770"/>
      <c r="CB1209" s="770"/>
      <c r="CC1209" s="770"/>
    </row>
    <row r="1210" spans="1:81" s="64" customFormat="1">
      <c r="A1210" s="158"/>
      <c r="B1210" s="159" t="str">
        <f>A1210&amp;"-"&amp;TEXT(COUNTIF($A$5:A1210,A1210),"000")</f>
        <v>-000</v>
      </c>
      <c r="C1210" s="52"/>
      <c r="D1210" s="27"/>
      <c r="E1210" s="28"/>
      <c r="F1210" s="27"/>
      <c r="G1210" s="27"/>
      <c r="H1210" s="52"/>
      <c r="I1210" s="380" t="str">
        <f>IFERROR(VLOOKUP($F1210,'Liste planification'!$V$2:$W$96,2,FALSE),"")</f>
        <v/>
      </c>
      <c r="J1210" s="27"/>
      <c r="K1210" s="27"/>
      <c r="L1210" s="27"/>
      <c r="M1210" s="52"/>
      <c r="N1210" s="52"/>
      <c r="O1210" s="52"/>
      <c r="P1210" s="52"/>
      <c r="Q1210" s="52"/>
      <c r="R1210" s="52"/>
      <c r="S1210" s="52"/>
      <c r="T1210" s="52"/>
      <c r="U1210" s="52"/>
      <c r="V1210" s="52"/>
      <c r="W1210" s="52"/>
      <c r="X1210" s="52"/>
      <c r="Y1210" s="194"/>
      <c r="Z1210" s="776"/>
      <c r="AA1210" s="190"/>
      <c r="AB1210" s="747">
        <f t="shared" si="76"/>
        <v>0</v>
      </c>
      <c r="AC1210" s="748">
        <f t="shared" si="77"/>
        <v>0</v>
      </c>
      <c r="AD1210" s="187"/>
      <c r="AE1210" s="186"/>
      <c r="AF1210" s="190"/>
      <c r="AG1210" s="747">
        <f t="shared" si="78"/>
        <v>0</v>
      </c>
      <c r="AH1210" s="748">
        <f t="shared" si="79"/>
        <v>0</v>
      </c>
      <c r="AI1210" s="187"/>
      <c r="AJ1210" s="52"/>
      <c r="AK1210" s="156" t="str">
        <f>IFERROR(VLOOKUP($A1210,'Liste planification'!$B$2:$C$105,2,FALSE),"")</f>
        <v/>
      </c>
      <c r="AL1210" s="27"/>
      <c r="AM1210" s="27"/>
      <c r="AN1210" s="769"/>
      <c r="AO1210" s="770"/>
      <c r="AP1210" s="770"/>
      <c r="AQ1210" s="770"/>
      <c r="AR1210" s="770"/>
      <c r="AS1210" s="770"/>
      <c r="AT1210" s="770"/>
      <c r="AU1210" s="770"/>
      <c r="AV1210" s="770"/>
      <c r="AW1210" s="770"/>
      <c r="AX1210" s="770"/>
      <c r="AY1210" s="770"/>
      <c r="AZ1210" s="770"/>
      <c r="BA1210" s="770"/>
      <c r="BB1210" s="770"/>
      <c r="BC1210" s="770"/>
      <c r="BD1210" s="770"/>
      <c r="BE1210" s="770"/>
      <c r="BF1210" s="770"/>
      <c r="BG1210" s="770"/>
      <c r="BH1210" s="770"/>
      <c r="BI1210" s="770"/>
      <c r="BJ1210" s="770"/>
      <c r="BK1210" s="770"/>
      <c r="BL1210" s="770"/>
      <c r="BM1210" s="770"/>
      <c r="BN1210" s="770"/>
      <c r="BO1210" s="770"/>
      <c r="BP1210" s="770"/>
      <c r="BQ1210" s="770"/>
      <c r="BR1210" s="770"/>
      <c r="BS1210" s="770"/>
      <c r="BT1210" s="770"/>
      <c r="BU1210" s="770"/>
      <c r="BV1210" s="770"/>
      <c r="BW1210" s="770"/>
      <c r="BX1210" s="770"/>
      <c r="BY1210" s="770"/>
      <c r="BZ1210" s="770"/>
      <c r="CA1210" s="770"/>
      <c r="CB1210" s="770"/>
      <c r="CC1210" s="770"/>
    </row>
    <row r="1211" spans="1:81" s="64" customFormat="1">
      <c r="A1211" s="158"/>
      <c r="B1211" s="159" t="str">
        <f>A1211&amp;"-"&amp;TEXT(COUNTIF($A$5:A1211,A1211),"000")</f>
        <v>-000</v>
      </c>
      <c r="C1211" s="52"/>
      <c r="D1211" s="27"/>
      <c r="E1211" s="28"/>
      <c r="F1211" s="27"/>
      <c r="G1211" s="27"/>
      <c r="H1211" s="52"/>
      <c r="I1211" s="380" t="str">
        <f>IFERROR(VLOOKUP($F1211,'Liste planification'!$V$2:$W$96,2,FALSE),"")</f>
        <v/>
      </c>
      <c r="J1211" s="27"/>
      <c r="K1211" s="27"/>
      <c r="L1211" s="27"/>
      <c r="M1211" s="52"/>
      <c r="N1211" s="52"/>
      <c r="O1211" s="52"/>
      <c r="P1211" s="52"/>
      <c r="Q1211" s="52"/>
      <c r="R1211" s="52"/>
      <c r="S1211" s="52"/>
      <c r="T1211" s="52"/>
      <c r="U1211" s="52"/>
      <c r="V1211" s="52"/>
      <c r="W1211" s="52"/>
      <c r="X1211" s="52"/>
      <c r="Y1211" s="194"/>
      <c r="Z1211" s="776"/>
      <c r="AA1211" s="190"/>
      <c r="AB1211" s="747">
        <f t="shared" si="76"/>
        <v>0</v>
      </c>
      <c r="AC1211" s="748">
        <f t="shared" si="77"/>
        <v>0</v>
      </c>
      <c r="AD1211" s="187"/>
      <c r="AE1211" s="186"/>
      <c r="AF1211" s="190"/>
      <c r="AG1211" s="747">
        <f t="shared" si="78"/>
        <v>0</v>
      </c>
      <c r="AH1211" s="748">
        <f t="shared" si="79"/>
        <v>0</v>
      </c>
      <c r="AI1211" s="187"/>
      <c r="AJ1211" s="52"/>
      <c r="AK1211" s="156" t="str">
        <f>IFERROR(VLOOKUP($A1211,'Liste planification'!$B$2:$C$105,2,FALSE),"")</f>
        <v/>
      </c>
      <c r="AL1211" s="27"/>
      <c r="AM1211" s="27"/>
      <c r="AN1211" s="769"/>
      <c r="AO1211" s="770"/>
      <c r="AP1211" s="770"/>
      <c r="AQ1211" s="770"/>
      <c r="AR1211" s="770"/>
      <c r="AS1211" s="770"/>
      <c r="AT1211" s="770"/>
      <c r="AU1211" s="770"/>
      <c r="AV1211" s="770"/>
      <c r="AW1211" s="770"/>
      <c r="AX1211" s="770"/>
      <c r="AY1211" s="770"/>
      <c r="AZ1211" s="770"/>
      <c r="BA1211" s="770"/>
      <c r="BB1211" s="770"/>
      <c r="BC1211" s="770"/>
      <c r="BD1211" s="770"/>
      <c r="BE1211" s="770"/>
      <c r="BF1211" s="770"/>
      <c r="BG1211" s="770"/>
      <c r="BH1211" s="770"/>
      <c r="BI1211" s="770"/>
      <c r="BJ1211" s="770"/>
      <c r="BK1211" s="770"/>
      <c r="BL1211" s="770"/>
      <c r="BM1211" s="770"/>
      <c r="BN1211" s="770"/>
      <c r="BO1211" s="770"/>
      <c r="BP1211" s="770"/>
      <c r="BQ1211" s="770"/>
      <c r="BR1211" s="770"/>
      <c r="BS1211" s="770"/>
      <c r="BT1211" s="770"/>
      <c r="BU1211" s="770"/>
      <c r="BV1211" s="770"/>
      <c r="BW1211" s="770"/>
      <c r="BX1211" s="770"/>
      <c r="BY1211" s="770"/>
      <c r="BZ1211" s="770"/>
      <c r="CA1211" s="770"/>
      <c r="CB1211" s="770"/>
      <c r="CC1211" s="770"/>
    </row>
    <row r="1212" spans="1:81" s="64" customFormat="1">
      <c r="A1212" s="158"/>
      <c r="B1212" s="159" t="str">
        <f>A1212&amp;"-"&amp;TEXT(COUNTIF($A$5:A1212,A1212),"000")</f>
        <v>-000</v>
      </c>
      <c r="C1212" s="52"/>
      <c r="D1212" s="27"/>
      <c r="E1212" s="28"/>
      <c r="F1212" s="27"/>
      <c r="G1212" s="27"/>
      <c r="H1212" s="52"/>
      <c r="I1212" s="380" t="str">
        <f>IFERROR(VLOOKUP($F1212,'Liste planification'!$V$2:$W$96,2,FALSE),"")</f>
        <v/>
      </c>
      <c r="J1212" s="27"/>
      <c r="K1212" s="27"/>
      <c r="L1212" s="27"/>
      <c r="M1212" s="52"/>
      <c r="N1212" s="52"/>
      <c r="O1212" s="52"/>
      <c r="P1212" s="52"/>
      <c r="Q1212" s="52"/>
      <c r="R1212" s="52"/>
      <c r="S1212" s="52"/>
      <c r="T1212" s="52"/>
      <c r="U1212" s="52"/>
      <c r="V1212" s="52"/>
      <c r="W1212" s="52"/>
      <c r="X1212" s="52"/>
      <c r="Y1212" s="194"/>
      <c r="Z1212" s="776"/>
      <c r="AA1212" s="190"/>
      <c r="AB1212" s="747">
        <f t="shared" si="76"/>
        <v>0</v>
      </c>
      <c r="AC1212" s="748">
        <f t="shared" si="77"/>
        <v>0</v>
      </c>
      <c r="AD1212" s="187"/>
      <c r="AE1212" s="186"/>
      <c r="AF1212" s="190"/>
      <c r="AG1212" s="747">
        <f t="shared" si="78"/>
        <v>0</v>
      </c>
      <c r="AH1212" s="748">
        <f t="shared" si="79"/>
        <v>0</v>
      </c>
      <c r="AI1212" s="187"/>
      <c r="AJ1212" s="52"/>
      <c r="AK1212" s="156" t="str">
        <f>IFERROR(VLOOKUP($A1212,'Liste planification'!$B$2:$C$105,2,FALSE),"")</f>
        <v/>
      </c>
      <c r="AL1212" s="27"/>
      <c r="AM1212" s="27"/>
      <c r="AN1212" s="769"/>
      <c r="AO1212" s="770"/>
      <c r="AP1212" s="770"/>
      <c r="AQ1212" s="770"/>
      <c r="AR1212" s="770"/>
      <c r="AS1212" s="770"/>
      <c r="AT1212" s="770"/>
      <c r="AU1212" s="770"/>
      <c r="AV1212" s="770"/>
      <c r="AW1212" s="770"/>
      <c r="AX1212" s="770"/>
      <c r="AY1212" s="770"/>
      <c r="AZ1212" s="770"/>
      <c r="BA1212" s="770"/>
      <c r="BB1212" s="770"/>
      <c r="BC1212" s="770"/>
      <c r="BD1212" s="770"/>
      <c r="BE1212" s="770"/>
      <c r="BF1212" s="770"/>
      <c r="BG1212" s="770"/>
      <c r="BH1212" s="770"/>
      <c r="BI1212" s="770"/>
      <c r="BJ1212" s="770"/>
      <c r="BK1212" s="770"/>
      <c r="BL1212" s="770"/>
      <c r="BM1212" s="770"/>
      <c r="BN1212" s="770"/>
      <c r="BO1212" s="770"/>
      <c r="BP1212" s="770"/>
      <c r="BQ1212" s="770"/>
      <c r="BR1212" s="770"/>
      <c r="BS1212" s="770"/>
      <c r="BT1212" s="770"/>
      <c r="BU1212" s="770"/>
      <c r="BV1212" s="770"/>
      <c r="BW1212" s="770"/>
      <c r="BX1212" s="770"/>
      <c r="BY1212" s="770"/>
      <c r="BZ1212" s="770"/>
      <c r="CA1212" s="770"/>
      <c r="CB1212" s="770"/>
      <c r="CC1212" s="770"/>
    </row>
    <row r="1213" spans="1:81" s="64" customFormat="1">
      <c r="A1213" s="158"/>
      <c r="B1213" s="159" t="str">
        <f>A1213&amp;"-"&amp;TEXT(COUNTIF($A$5:A1213,A1213),"000")</f>
        <v>-000</v>
      </c>
      <c r="C1213" s="52"/>
      <c r="D1213" s="27"/>
      <c r="E1213" s="28"/>
      <c r="F1213" s="27"/>
      <c r="G1213" s="27"/>
      <c r="H1213" s="52"/>
      <c r="I1213" s="380" t="str">
        <f>IFERROR(VLOOKUP($F1213,'Liste planification'!$V$2:$W$96,2,FALSE),"")</f>
        <v/>
      </c>
      <c r="J1213" s="27"/>
      <c r="K1213" s="27"/>
      <c r="L1213" s="27"/>
      <c r="M1213" s="52"/>
      <c r="N1213" s="52"/>
      <c r="O1213" s="52"/>
      <c r="P1213" s="52"/>
      <c r="Q1213" s="52"/>
      <c r="R1213" s="52"/>
      <c r="S1213" s="52"/>
      <c r="T1213" s="52"/>
      <c r="U1213" s="52"/>
      <c r="V1213" s="52"/>
      <c r="W1213" s="52"/>
      <c r="X1213" s="52"/>
      <c r="Y1213" s="194"/>
      <c r="Z1213" s="776"/>
      <c r="AA1213" s="190"/>
      <c r="AB1213" s="747">
        <f t="shared" si="76"/>
        <v>0</v>
      </c>
      <c r="AC1213" s="748">
        <f t="shared" si="77"/>
        <v>0</v>
      </c>
      <c r="AD1213" s="187"/>
      <c r="AE1213" s="186"/>
      <c r="AF1213" s="190"/>
      <c r="AG1213" s="747">
        <f t="shared" si="78"/>
        <v>0</v>
      </c>
      <c r="AH1213" s="748">
        <f t="shared" si="79"/>
        <v>0</v>
      </c>
      <c r="AI1213" s="187"/>
      <c r="AJ1213" s="52"/>
      <c r="AK1213" s="156" t="str">
        <f>IFERROR(VLOOKUP($A1213,'Liste planification'!$B$2:$C$105,2,FALSE),"")</f>
        <v/>
      </c>
      <c r="AL1213" s="27"/>
      <c r="AM1213" s="27"/>
      <c r="AN1213" s="769"/>
      <c r="AO1213" s="770"/>
      <c r="AP1213" s="770"/>
      <c r="AQ1213" s="770"/>
      <c r="AR1213" s="770"/>
      <c r="AS1213" s="770"/>
      <c r="AT1213" s="770"/>
      <c r="AU1213" s="770"/>
      <c r="AV1213" s="770"/>
      <c r="AW1213" s="770"/>
      <c r="AX1213" s="770"/>
      <c r="AY1213" s="770"/>
      <c r="AZ1213" s="770"/>
      <c r="BA1213" s="770"/>
      <c r="BB1213" s="770"/>
      <c r="BC1213" s="770"/>
      <c r="BD1213" s="770"/>
      <c r="BE1213" s="770"/>
      <c r="BF1213" s="770"/>
      <c r="BG1213" s="770"/>
      <c r="BH1213" s="770"/>
      <c r="BI1213" s="770"/>
      <c r="BJ1213" s="770"/>
      <c r="BK1213" s="770"/>
      <c r="BL1213" s="770"/>
      <c r="BM1213" s="770"/>
      <c r="BN1213" s="770"/>
      <c r="BO1213" s="770"/>
      <c r="BP1213" s="770"/>
      <c r="BQ1213" s="770"/>
      <c r="BR1213" s="770"/>
      <c r="BS1213" s="770"/>
      <c r="BT1213" s="770"/>
      <c r="BU1213" s="770"/>
      <c r="BV1213" s="770"/>
      <c r="BW1213" s="770"/>
      <c r="BX1213" s="770"/>
      <c r="BY1213" s="770"/>
      <c r="BZ1213" s="770"/>
      <c r="CA1213" s="770"/>
      <c r="CB1213" s="770"/>
      <c r="CC1213" s="770"/>
    </row>
    <row r="1214" spans="1:81" s="64" customFormat="1">
      <c r="A1214" s="158"/>
      <c r="B1214" s="159" t="str">
        <f>A1214&amp;"-"&amp;TEXT(COUNTIF($A$5:A1214,A1214),"000")</f>
        <v>-000</v>
      </c>
      <c r="C1214" s="52"/>
      <c r="D1214" s="27"/>
      <c r="E1214" s="28"/>
      <c r="F1214" s="27"/>
      <c r="G1214" s="27"/>
      <c r="H1214" s="52"/>
      <c r="I1214" s="380" t="str">
        <f>IFERROR(VLOOKUP($F1214,'Liste planification'!$V$2:$W$96,2,FALSE),"")</f>
        <v/>
      </c>
      <c r="J1214" s="27"/>
      <c r="K1214" s="27"/>
      <c r="L1214" s="27"/>
      <c r="M1214" s="52"/>
      <c r="N1214" s="52"/>
      <c r="O1214" s="52"/>
      <c r="P1214" s="52"/>
      <c r="Q1214" s="52"/>
      <c r="R1214" s="52"/>
      <c r="S1214" s="52"/>
      <c r="T1214" s="52"/>
      <c r="U1214" s="52"/>
      <c r="V1214" s="52"/>
      <c r="W1214" s="52"/>
      <c r="X1214" s="52"/>
      <c r="Y1214" s="194"/>
      <c r="Z1214" s="776"/>
      <c r="AA1214" s="190"/>
      <c r="AB1214" s="747">
        <f t="shared" si="76"/>
        <v>0</v>
      </c>
      <c r="AC1214" s="748">
        <f t="shared" si="77"/>
        <v>0</v>
      </c>
      <c r="AD1214" s="187"/>
      <c r="AE1214" s="186"/>
      <c r="AF1214" s="190"/>
      <c r="AG1214" s="747">
        <f t="shared" si="78"/>
        <v>0</v>
      </c>
      <c r="AH1214" s="748">
        <f t="shared" si="79"/>
        <v>0</v>
      </c>
      <c r="AI1214" s="187"/>
      <c r="AJ1214" s="52"/>
      <c r="AK1214" s="156" t="str">
        <f>IFERROR(VLOOKUP($A1214,'Liste planification'!$B$2:$C$105,2,FALSE),"")</f>
        <v/>
      </c>
      <c r="AL1214" s="27"/>
      <c r="AM1214" s="27"/>
      <c r="AN1214" s="769"/>
      <c r="AO1214" s="770"/>
      <c r="AP1214" s="770"/>
      <c r="AQ1214" s="770"/>
      <c r="AR1214" s="770"/>
      <c r="AS1214" s="770"/>
      <c r="AT1214" s="770"/>
      <c r="AU1214" s="770"/>
      <c r="AV1214" s="770"/>
      <c r="AW1214" s="770"/>
      <c r="AX1214" s="770"/>
      <c r="AY1214" s="770"/>
      <c r="AZ1214" s="770"/>
      <c r="BA1214" s="770"/>
      <c r="BB1214" s="770"/>
      <c r="BC1214" s="770"/>
      <c r="BD1214" s="770"/>
      <c r="BE1214" s="770"/>
      <c r="BF1214" s="770"/>
      <c r="BG1214" s="770"/>
      <c r="BH1214" s="770"/>
      <c r="BI1214" s="770"/>
      <c r="BJ1214" s="770"/>
      <c r="BK1214" s="770"/>
      <c r="BL1214" s="770"/>
      <c r="BM1214" s="770"/>
      <c r="BN1214" s="770"/>
      <c r="BO1214" s="770"/>
      <c r="BP1214" s="770"/>
      <c r="BQ1214" s="770"/>
      <c r="BR1214" s="770"/>
      <c r="BS1214" s="770"/>
      <c r="BT1214" s="770"/>
      <c r="BU1214" s="770"/>
      <c r="BV1214" s="770"/>
      <c r="BW1214" s="770"/>
      <c r="BX1214" s="770"/>
      <c r="BY1214" s="770"/>
      <c r="BZ1214" s="770"/>
      <c r="CA1214" s="770"/>
      <c r="CB1214" s="770"/>
      <c r="CC1214" s="770"/>
    </row>
    <row r="1215" spans="1:81" s="64" customFormat="1">
      <c r="A1215" s="158"/>
      <c r="B1215" s="159" t="str">
        <f>A1215&amp;"-"&amp;TEXT(COUNTIF($A$5:A1215,A1215),"000")</f>
        <v>-000</v>
      </c>
      <c r="C1215" s="52"/>
      <c r="D1215" s="27"/>
      <c r="E1215" s="28"/>
      <c r="F1215" s="27"/>
      <c r="G1215" s="27"/>
      <c r="H1215" s="52"/>
      <c r="I1215" s="380" t="str">
        <f>IFERROR(VLOOKUP($F1215,'Liste planification'!$V$2:$W$96,2,FALSE),"")</f>
        <v/>
      </c>
      <c r="J1215" s="27"/>
      <c r="K1215" s="27"/>
      <c r="L1215" s="27"/>
      <c r="M1215" s="52"/>
      <c r="N1215" s="52"/>
      <c r="O1215" s="52"/>
      <c r="P1215" s="52"/>
      <c r="Q1215" s="52"/>
      <c r="R1215" s="52"/>
      <c r="S1215" s="52"/>
      <c r="T1215" s="52"/>
      <c r="U1215" s="52"/>
      <c r="V1215" s="52"/>
      <c r="W1215" s="52"/>
      <c r="X1215" s="52"/>
      <c r="Y1215" s="194"/>
      <c r="Z1215" s="776"/>
      <c r="AA1215" s="190"/>
      <c r="AB1215" s="747">
        <f t="shared" si="76"/>
        <v>0</v>
      </c>
      <c r="AC1215" s="748">
        <f t="shared" si="77"/>
        <v>0</v>
      </c>
      <c r="AD1215" s="187"/>
      <c r="AE1215" s="186"/>
      <c r="AF1215" s="190"/>
      <c r="AG1215" s="747">
        <f t="shared" si="78"/>
        <v>0</v>
      </c>
      <c r="AH1215" s="748">
        <f t="shared" si="79"/>
        <v>0</v>
      </c>
      <c r="AI1215" s="187"/>
      <c r="AJ1215" s="52"/>
      <c r="AK1215" s="156" t="str">
        <f>IFERROR(VLOOKUP($A1215,'Liste planification'!$B$2:$C$105,2,FALSE),"")</f>
        <v/>
      </c>
      <c r="AL1215" s="27"/>
      <c r="AM1215" s="27"/>
      <c r="AN1215" s="769"/>
      <c r="AO1215" s="770"/>
      <c r="AP1215" s="770"/>
      <c r="AQ1215" s="770"/>
      <c r="AR1215" s="770"/>
      <c r="AS1215" s="770"/>
      <c r="AT1215" s="770"/>
      <c r="AU1215" s="770"/>
      <c r="AV1215" s="770"/>
      <c r="AW1215" s="770"/>
      <c r="AX1215" s="770"/>
      <c r="AY1215" s="770"/>
      <c r="AZ1215" s="770"/>
      <c r="BA1215" s="770"/>
      <c r="BB1215" s="770"/>
      <c r="BC1215" s="770"/>
      <c r="BD1215" s="770"/>
      <c r="BE1215" s="770"/>
      <c r="BF1215" s="770"/>
      <c r="BG1215" s="770"/>
      <c r="BH1215" s="770"/>
      <c r="BI1215" s="770"/>
      <c r="BJ1215" s="770"/>
      <c r="BK1215" s="770"/>
      <c r="BL1215" s="770"/>
      <c r="BM1215" s="770"/>
      <c r="BN1215" s="770"/>
      <c r="BO1215" s="770"/>
      <c r="BP1215" s="770"/>
      <c r="BQ1215" s="770"/>
      <c r="BR1215" s="770"/>
      <c r="BS1215" s="770"/>
      <c r="BT1215" s="770"/>
      <c r="BU1215" s="770"/>
      <c r="BV1215" s="770"/>
      <c r="BW1215" s="770"/>
      <c r="BX1215" s="770"/>
      <c r="BY1215" s="770"/>
      <c r="BZ1215" s="770"/>
      <c r="CA1215" s="770"/>
      <c r="CB1215" s="770"/>
      <c r="CC1215" s="770"/>
    </row>
    <row r="1216" spans="1:81" s="64" customFormat="1">
      <c r="A1216" s="158"/>
      <c r="B1216" s="159" t="str">
        <f>A1216&amp;"-"&amp;TEXT(COUNTIF($A$5:A1216,A1216),"000")</f>
        <v>-000</v>
      </c>
      <c r="C1216" s="52"/>
      <c r="D1216" s="27"/>
      <c r="E1216" s="28"/>
      <c r="F1216" s="27"/>
      <c r="G1216" s="27"/>
      <c r="H1216" s="52"/>
      <c r="I1216" s="380" t="str">
        <f>IFERROR(VLOOKUP($F1216,'Liste planification'!$V$2:$W$96,2,FALSE),"")</f>
        <v/>
      </c>
      <c r="J1216" s="27"/>
      <c r="K1216" s="27"/>
      <c r="L1216" s="27"/>
      <c r="M1216" s="52"/>
      <c r="N1216" s="52"/>
      <c r="O1216" s="52"/>
      <c r="P1216" s="52"/>
      <c r="Q1216" s="52"/>
      <c r="R1216" s="52"/>
      <c r="S1216" s="52"/>
      <c r="T1216" s="52"/>
      <c r="U1216" s="52"/>
      <c r="V1216" s="52"/>
      <c r="W1216" s="52"/>
      <c r="X1216" s="52"/>
      <c r="Y1216" s="194"/>
      <c r="Z1216" s="776"/>
      <c r="AA1216" s="190"/>
      <c r="AB1216" s="747">
        <f t="shared" si="76"/>
        <v>0</v>
      </c>
      <c r="AC1216" s="748">
        <f t="shared" si="77"/>
        <v>0</v>
      </c>
      <c r="AD1216" s="187"/>
      <c r="AE1216" s="186"/>
      <c r="AF1216" s="190"/>
      <c r="AG1216" s="747">
        <f t="shared" si="78"/>
        <v>0</v>
      </c>
      <c r="AH1216" s="748">
        <f t="shared" si="79"/>
        <v>0</v>
      </c>
      <c r="AI1216" s="187"/>
      <c r="AJ1216" s="52"/>
      <c r="AK1216" s="156" t="str">
        <f>IFERROR(VLOOKUP($A1216,'Liste planification'!$B$2:$C$105,2,FALSE),"")</f>
        <v/>
      </c>
      <c r="AL1216" s="27"/>
      <c r="AM1216" s="27"/>
      <c r="AN1216" s="769"/>
      <c r="AO1216" s="770"/>
      <c r="AP1216" s="770"/>
      <c r="AQ1216" s="770"/>
      <c r="AR1216" s="770"/>
      <c r="AS1216" s="770"/>
      <c r="AT1216" s="770"/>
      <c r="AU1216" s="770"/>
      <c r="AV1216" s="770"/>
      <c r="AW1216" s="770"/>
      <c r="AX1216" s="770"/>
      <c r="AY1216" s="770"/>
      <c r="AZ1216" s="770"/>
      <c r="BA1216" s="770"/>
      <c r="BB1216" s="770"/>
      <c r="BC1216" s="770"/>
      <c r="BD1216" s="770"/>
      <c r="BE1216" s="770"/>
      <c r="BF1216" s="770"/>
      <c r="BG1216" s="770"/>
      <c r="BH1216" s="770"/>
      <c r="BI1216" s="770"/>
      <c r="BJ1216" s="770"/>
      <c r="BK1216" s="770"/>
      <c r="BL1216" s="770"/>
      <c r="BM1216" s="770"/>
      <c r="BN1216" s="770"/>
      <c r="BO1216" s="770"/>
      <c r="BP1216" s="770"/>
      <c r="BQ1216" s="770"/>
      <c r="BR1216" s="770"/>
      <c r="BS1216" s="770"/>
      <c r="BT1216" s="770"/>
      <c r="BU1216" s="770"/>
      <c r="BV1216" s="770"/>
      <c r="BW1216" s="770"/>
      <c r="BX1216" s="770"/>
      <c r="BY1216" s="770"/>
      <c r="BZ1216" s="770"/>
      <c r="CA1216" s="770"/>
      <c r="CB1216" s="770"/>
      <c r="CC1216" s="770"/>
    </row>
    <row r="1217" spans="1:81" s="64" customFormat="1">
      <c r="A1217" s="158"/>
      <c r="B1217" s="159" t="str">
        <f>A1217&amp;"-"&amp;TEXT(COUNTIF($A$5:A1217,A1217),"000")</f>
        <v>-000</v>
      </c>
      <c r="C1217" s="52"/>
      <c r="D1217" s="27"/>
      <c r="E1217" s="28"/>
      <c r="F1217" s="27"/>
      <c r="G1217" s="27"/>
      <c r="H1217" s="52"/>
      <c r="I1217" s="380" t="str">
        <f>IFERROR(VLOOKUP($F1217,'Liste planification'!$V$2:$W$96,2,FALSE),"")</f>
        <v/>
      </c>
      <c r="J1217" s="27"/>
      <c r="K1217" s="27"/>
      <c r="L1217" s="27"/>
      <c r="M1217" s="52"/>
      <c r="N1217" s="52"/>
      <c r="O1217" s="52"/>
      <c r="P1217" s="52"/>
      <c r="Q1217" s="52"/>
      <c r="R1217" s="52"/>
      <c r="S1217" s="52"/>
      <c r="T1217" s="52"/>
      <c r="U1217" s="52"/>
      <c r="V1217" s="52"/>
      <c r="W1217" s="52"/>
      <c r="X1217" s="52"/>
      <c r="Y1217" s="194"/>
      <c r="Z1217" s="776"/>
      <c r="AA1217" s="190"/>
      <c r="AB1217" s="747">
        <f t="shared" si="76"/>
        <v>0</v>
      </c>
      <c r="AC1217" s="748">
        <f t="shared" si="77"/>
        <v>0</v>
      </c>
      <c r="AD1217" s="187"/>
      <c r="AE1217" s="186"/>
      <c r="AF1217" s="190"/>
      <c r="AG1217" s="747">
        <f t="shared" si="78"/>
        <v>0</v>
      </c>
      <c r="AH1217" s="748">
        <f t="shared" si="79"/>
        <v>0</v>
      </c>
      <c r="AI1217" s="187"/>
      <c r="AJ1217" s="52"/>
      <c r="AK1217" s="156" t="str">
        <f>IFERROR(VLOOKUP($A1217,'Liste planification'!$B$2:$C$105,2,FALSE),"")</f>
        <v/>
      </c>
      <c r="AL1217" s="27"/>
      <c r="AM1217" s="27"/>
      <c r="AN1217" s="769"/>
      <c r="AO1217" s="770"/>
      <c r="AP1217" s="770"/>
      <c r="AQ1217" s="770"/>
      <c r="AR1217" s="770"/>
      <c r="AS1217" s="770"/>
      <c r="AT1217" s="770"/>
      <c r="AU1217" s="770"/>
      <c r="AV1217" s="770"/>
      <c r="AW1217" s="770"/>
      <c r="AX1217" s="770"/>
      <c r="AY1217" s="770"/>
      <c r="AZ1217" s="770"/>
      <c r="BA1217" s="770"/>
      <c r="BB1217" s="770"/>
      <c r="BC1217" s="770"/>
      <c r="BD1217" s="770"/>
      <c r="BE1217" s="770"/>
      <c r="BF1217" s="770"/>
      <c r="BG1217" s="770"/>
      <c r="BH1217" s="770"/>
      <c r="BI1217" s="770"/>
      <c r="BJ1217" s="770"/>
      <c r="BK1217" s="770"/>
      <c r="BL1217" s="770"/>
      <c r="BM1217" s="770"/>
      <c r="BN1217" s="770"/>
      <c r="BO1217" s="770"/>
      <c r="BP1217" s="770"/>
      <c r="BQ1217" s="770"/>
      <c r="BR1217" s="770"/>
      <c r="BS1217" s="770"/>
      <c r="BT1217" s="770"/>
      <c r="BU1217" s="770"/>
      <c r="BV1217" s="770"/>
      <c r="BW1217" s="770"/>
      <c r="BX1217" s="770"/>
      <c r="BY1217" s="770"/>
      <c r="BZ1217" s="770"/>
      <c r="CA1217" s="770"/>
      <c r="CB1217" s="770"/>
      <c r="CC1217" s="770"/>
    </row>
    <row r="1218" spans="1:81" s="64" customFormat="1">
      <c r="A1218" s="158"/>
      <c r="B1218" s="159" t="str">
        <f>A1218&amp;"-"&amp;TEXT(COUNTIF($A$5:A1218,A1218),"000")</f>
        <v>-000</v>
      </c>
      <c r="C1218" s="52"/>
      <c r="D1218" s="27"/>
      <c r="E1218" s="28"/>
      <c r="F1218" s="27"/>
      <c r="G1218" s="27"/>
      <c r="H1218" s="52"/>
      <c r="I1218" s="380" t="str">
        <f>IFERROR(VLOOKUP($F1218,'Liste planification'!$V$2:$W$96,2,FALSE),"")</f>
        <v/>
      </c>
      <c r="J1218" s="27"/>
      <c r="K1218" s="27"/>
      <c r="L1218" s="27"/>
      <c r="M1218" s="52"/>
      <c r="N1218" s="52"/>
      <c r="O1218" s="52"/>
      <c r="P1218" s="52"/>
      <c r="Q1218" s="52"/>
      <c r="R1218" s="52"/>
      <c r="S1218" s="52"/>
      <c r="T1218" s="52"/>
      <c r="U1218" s="52"/>
      <c r="V1218" s="52"/>
      <c r="W1218" s="52"/>
      <c r="X1218" s="52"/>
      <c r="Y1218" s="194"/>
      <c r="Z1218" s="776"/>
      <c r="AA1218" s="190"/>
      <c r="AB1218" s="747">
        <f t="shared" si="76"/>
        <v>0</v>
      </c>
      <c r="AC1218" s="748">
        <f t="shared" si="77"/>
        <v>0</v>
      </c>
      <c r="AD1218" s="187"/>
      <c r="AE1218" s="186"/>
      <c r="AF1218" s="190"/>
      <c r="AG1218" s="747">
        <f t="shared" si="78"/>
        <v>0</v>
      </c>
      <c r="AH1218" s="748">
        <f t="shared" si="79"/>
        <v>0</v>
      </c>
      <c r="AI1218" s="187"/>
      <c r="AJ1218" s="52"/>
      <c r="AK1218" s="156" t="str">
        <f>IFERROR(VLOOKUP($A1218,'Liste planification'!$B$2:$C$105,2,FALSE),"")</f>
        <v/>
      </c>
      <c r="AL1218" s="27"/>
      <c r="AM1218" s="27"/>
      <c r="AN1218" s="769"/>
      <c r="AO1218" s="770"/>
      <c r="AP1218" s="770"/>
      <c r="AQ1218" s="770"/>
      <c r="AR1218" s="770"/>
      <c r="AS1218" s="770"/>
      <c r="AT1218" s="770"/>
      <c r="AU1218" s="770"/>
      <c r="AV1218" s="770"/>
      <c r="AW1218" s="770"/>
      <c r="AX1218" s="770"/>
      <c r="AY1218" s="770"/>
      <c r="AZ1218" s="770"/>
      <c r="BA1218" s="770"/>
      <c r="BB1218" s="770"/>
      <c r="BC1218" s="770"/>
      <c r="BD1218" s="770"/>
      <c r="BE1218" s="770"/>
      <c r="BF1218" s="770"/>
      <c r="BG1218" s="770"/>
      <c r="BH1218" s="770"/>
      <c r="BI1218" s="770"/>
      <c r="BJ1218" s="770"/>
      <c r="BK1218" s="770"/>
      <c r="BL1218" s="770"/>
      <c r="BM1218" s="770"/>
      <c r="BN1218" s="770"/>
      <c r="BO1218" s="770"/>
      <c r="BP1218" s="770"/>
      <c r="BQ1218" s="770"/>
      <c r="BR1218" s="770"/>
      <c r="BS1218" s="770"/>
      <c r="BT1218" s="770"/>
      <c r="BU1218" s="770"/>
      <c r="BV1218" s="770"/>
      <c r="BW1218" s="770"/>
      <c r="BX1218" s="770"/>
      <c r="BY1218" s="770"/>
      <c r="BZ1218" s="770"/>
      <c r="CA1218" s="770"/>
      <c r="CB1218" s="770"/>
      <c r="CC1218" s="770"/>
    </row>
    <row r="1219" spans="1:81" s="64" customFormat="1">
      <c r="A1219" s="158"/>
      <c r="B1219" s="159" t="str">
        <f>A1219&amp;"-"&amp;TEXT(COUNTIF($A$5:A1219,A1219),"000")</f>
        <v>-000</v>
      </c>
      <c r="C1219" s="52"/>
      <c r="D1219" s="27"/>
      <c r="E1219" s="28"/>
      <c r="F1219" s="27"/>
      <c r="G1219" s="27"/>
      <c r="H1219" s="52"/>
      <c r="I1219" s="380" t="str">
        <f>IFERROR(VLOOKUP($F1219,'Liste planification'!$V$2:$W$96,2,FALSE),"")</f>
        <v/>
      </c>
      <c r="J1219" s="27"/>
      <c r="K1219" s="27"/>
      <c r="L1219" s="27"/>
      <c r="M1219" s="52"/>
      <c r="N1219" s="52"/>
      <c r="O1219" s="52"/>
      <c r="P1219" s="52"/>
      <c r="Q1219" s="52"/>
      <c r="R1219" s="52"/>
      <c r="S1219" s="52"/>
      <c r="T1219" s="52"/>
      <c r="U1219" s="52"/>
      <c r="V1219" s="52"/>
      <c r="W1219" s="52"/>
      <c r="X1219" s="52"/>
      <c r="Y1219" s="194"/>
      <c r="Z1219" s="776"/>
      <c r="AA1219" s="190"/>
      <c r="AB1219" s="747">
        <f t="shared" si="76"/>
        <v>0</v>
      </c>
      <c r="AC1219" s="748">
        <f t="shared" si="77"/>
        <v>0</v>
      </c>
      <c r="AD1219" s="187"/>
      <c r="AE1219" s="186"/>
      <c r="AF1219" s="190"/>
      <c r="AG1219" s="747">
        <f t="shared" si="78"/>
        <v>0</v>
      </c>
      <c r="AH1219" s="748">
        <f t="shared" si="79"/>
        <v>0</v>
      </c>
      <c r="AI1219" s="187"/>
      <c r="AJ1219" s="52"/>
      <c r="AK1219" s="156" t="str">
        <f>IFERROR(VLOOKUP($A1219,'Liste planification'!$B$2:$C$105,2,FALSE),"")</f>
        <v/>
      </c>
      <c r="AL1219" s="27"/>
      <c r="AM1219" s="27"/>
      <c r="AN1219" s="769"/>
      <c r="AO1219" s="770"/>
      <c r="AP1219" s="770"/>
      <c r="AQ1219" s="770"/>
      <c r="AR1219" s="770"/>
      <c r="AS1219" s="770"/>
      <c r="AT1219" s="770"/>
      <c r="AU1219" s="770"/>
      <c r="AV1219" s="770"/>
      <c r="AW1219" s="770"/>
      <c r="AX1219" s="770"/>
      <c r="AY1219" s="770"/>
      <c r="AZ1219" s="770"/>
      <c r="BA1219" s="770"/>
      <c r="BB1219" s="770"/>
      <c r="BC1219" s="770"/>
      <c r="BD1219" s="770"/>
      <c r="BE1219" s="770"/>
      <c r="BF1219" s="770"/>
      <c r="BG1219" s="770"/>
      <c r="BH1219" s="770"/>
      <c r="BI1219" s="770"/>
      <c r="BJ1219" s="770"/>
      <c r="BK1219" s="770"/>
      <c r="BL1219" s="770"/>
      <c r="BM1219" s="770"/>
      <c r="BN1219" s="770"/>
      <c r="BO1219" s="770"/>
      <c r="BP1219" s="770"/>
      <c r="BQ1219" s="770"/>
      <c r="BR1219" s="770"/>
      <c r="BS1219" s="770"/>
      <c r="BT1219" s="770"/>
      <c r="BU1219" s="770"/>
      <c r="BV1219" s="770"/>
      <c r="BW1219" s="770"/>
      <c r="BX1219" s="770"/>
      <c r="BY1219" s="770"/>
      <c r="BZ1219" s="770"/>
      <c r="CA1219" s="770"/>
      <c r="CB1219" s="770"/>
      <c r="CC1219" s="770"/>
    </row>
    <row r="1220" spans="1:81" s="64" customFormat="1">
      <c r="A1220" s="158"/>
      <c r="B1220" s="159" t="str">
        <f>A1220&amp;"-"&amp;TEXT(COUNTIF($A$5:A1220,A1220),"000")</f>
        <v>-000</v>
      </c>
      <c r="C1220" s="52"/>
      <c r="D1220" s="27"/>
      <c r="E1220" s="28"/>
      <c r="F1220" s="27"/>
      <c r="G1220" s="27"/>
      <c r="H1220" s="52"/>
      <c r="I1220" s="380" t="str">
        <f>IFERROR(VLOOKUP($F1220,'Liste planification'!$V$2:$W$96,2,FALSE),"")</f>
        <v/>
      </c>
      <c r="J1220" s="27"/>
      <c r="K1220" s="27"/>
      <c r="L1220" s="27"/>
      <c r="M1220" s="52"/>
      <c r="N1220" s="52"/>
      <c r="O1220" s="52"/>
      <c r="P1220" s="52"/>
      <c r="Q1220" s="52"/>
      <c r="R1220" s="52"/>
      <c r="S1220" s="52"/>
      <c r="T1220" s="52"/>
      <c r="U1220" s="52"/>
      <c r="V1220" s="52"/>
      <c r="W1220" s="52"/>
      <c r="X1220" s="52"/>
      <c r="Y1220" s="194"/>
      <c r="Z1220" s="776"/>
      <c r="AA1220" s="190"/>
      <c r="AB1220" s="747">
        <f t="shared" si="76"/>
        <v>0</v>
      </c>
      <c r="AC1220" s="748">
        <f t="shared" si="77"/>
        <v>0</v>
      </c>
      <c r="AD1220" s="187"/>
      <c r="AE1220" s="186"/>
      <c r="AF1220" s="190"/>
      <c r="AG1220" s="747">
        <f t="shared" si="78"/>
        <v>0</v>
      </c>
      <c r="AH1220" s="748">
        <f t="shared" si="79"/>
        <v>0</v>
      </c>
      <c r="AI1220" s="187"/>
      <c r="AJ1220" s="52"/>
      <c r="AK1220" s="156" t="str">
        <f>IFERROR(VLOOKUP($A1220,'Liste planification'!$B$2:$C$105,2,FALSE),"")</f>
        <v/>
      </c>
      <c r="AL1220" s="27"/>
      <c r="AM1220" s="27"/>
      <c r="AN1220" s="769"/>
      <c r="AO1220" s="770"/>
      <c r="AP1220" s="770"/>
      <c r="AQ1220" s="770"/>
      <c r="AR1220" s="770"/>
      <c r="AS1220" s="770"/>
      <c r="AT1220" s="770"/>
      <c r="AU1220" s="770"/>
      <c r="AV1220" s="770"/>
      <c r="AW1220" s="770"/>
      <c r="AX1220" s="770"/>
      <c r="AY1220" s="770"/>
      <c r="AZ1220" s="770"/>
      <c r="BA1220" s="770"/>
      <c r="BB1220" s="770"/>
      <c r="BC1220" s="770"/>
      <c r="BD1220" s="770"/>
      <c r="BE1220" s="770"/>
      <c r="BF1220" s="770"/>
      <c r="BG1220" s="770"/>
      <c r="BH1220" s="770"/>
      <c r="BI1220" s="770"/>
      <c r="BJ1220" s="770"/>
      <c r="BK1220" s="770"/>
      <c r="BL1220" s="770"/>
      <c r="BM1220" s="770"/>
      <c r="BN1220" s="770"/>
      <c r="BO1220" s="770"/>
      <c r="BP1220" s="770"/>
      <c r="BQ1220" s="770"/>
      <c r="BR1220" s="770"/>
      <c r="BS1220" s="770"/>
      <c r="BT1220" s="770"/>
      <c r="BU1220" s="770"/>
      <c r="BV1220" s="770"/>
      <c r="BW1220" s="770"/>
      <c r="BX1220" s="770"/>
      <c r="BY1220" s="770"/>
      <c r="BZ1220" s="770"/>
      <c r="CA1220" s="770"/>
      <c r="CB1220" s="770"/>
      <c r="CC1220" s="770"/>
    </row>
    <row r="1221" spans="1:81" s="64" customFormat="1">
      <c r="A1221" s="158"/>
      <c r="B1221" s="159" t="str">
        <f>A1221&amp;"-"&amp;TEXT(COUNTIF($A$5:A1221,A1221),"000")</f>
        <v>-000</v>
      </c>
      <c r="C1221" s="52"/>
      <c r="D1221" s="27"/>
      <c r="E1221" s="28"/>
      <c r="F1221" s="27"/>
      <c r="G1221" s="27"/>
      <c r="H1221" s="52"/>
      <c r="I1221" s="380" t="str">
        <f>IFERROR(VLOOKUP($F1221,'Liste planification'!$V$2:$W$96,2,FALSE),"")</f>
        <v/>
      </c>
      <c r="J1221" s="27"/>
      <c r="K1221" s="27"/>
      <c r="L1221" s="27"/>
      <c r="M1221" s="52"/>
      <c r="N1221" s="52"/>
      <c r="O1221" s="52"/>
      <c r="P1221" s="52"/>
      <c r="Q1221" s="52"/>
      <c r="R1221" s="52"/>
      <c r="S1221" s="52"/>
      <c r="T1221" s="52"/>
      <c r="U1221" s="52"/>
      <c r="V1221" s="52"/>
      <c r="W1221" s="52"/>
      <c r="X1221" s="52"/>
      <c r="Y1221" s="194"/>
      <c r="Z1221" s="776"/>
      <c r="AA1221" s="190"/>
      <c r="AB1221" s="747">
        <f t="shared" si="76"/>
        <v>0</v>
      </c>
      <c r="AC1221" s="748">
        <f t="shared" si="77"/>
        <v>0</v>
      </c>
      <c r="AD1221" s="187"/>
      <c r="AE1221" s="186"/>
      <c r="AF1221" s="190"/>
      <c r="AG1221" s="747">
        <f t="shared" si="78"/>
        <v>0</v>
      </c>
      <c r="AH1221" s="748">
        <f t="shared" si="79"/>
        <v>0</v>
      </c>
      <c r="AI1221" s="187"/>
      <c r="AJ1221" s="52"/>
      <c r="AK1221" s="156" t="str">
        <f>IFERROR(VLOOKUP($A1221,'Liste planification'!$B$2:$C$105,2,FALSE),"")</f>
        <v/>
      </c>
      <c r="AL1221" s="27"/>
      <c r="AM1221" s="27"/>
      <c r="AN1221" s="769"/>
      <c r="AO1221" s="770"/>
      <c r="AP1221" s="770"/>
      <c r="AQ1221" s="770"/>
      <c r="AR1221" s="770"/>
      <c r="AS1221" s="770"/>
      <c r="AT1221" s="770"/>
      <c r="AU1221" s="770"/>
      <c r="AV1221" s="770"/>
      <c r="AW1221" s="770"/>
      <c r="AX1221" s="770"/>
      <c r="AY1221" s="770"/>
      <c r="AZ1221" s="770"/>
      <c r="BA1221" s="770"/>
      <c r="BB1221" s="770"/>
      <c r="BC1221" s="770"/>
      <c r="BD1221" s="770"/>
      <c r="BE1221" s="770"/>
      <c r="BF1221" s="770"/>
      <c r="BG1221" s="770"/>
      <c r="BH1221" s="770"/>
      <c r="BI1221" s="770"/>
      <c r="BJ1221" s="770"/>
      <c r="BK1221" s="770"/>
      <c r="BL1221" s="770"/>
      <c r="BM1221" s="770"/>
      <c r="BN1221" s="770"/>
      <c r="BO1221" s="770"/>
      <c r="BP1221" s="770"/>
      <c r="BQ1221" s="770"/>
      <c r="BR1221" s="770"/>
      <c r="BS1221" s="770"/>
      <c r="BT1221" s="770"/>
      <c r="BU1221" s="770"/>
      <c r="BV1221" s="770"/>
      <c r="BW1221" s="770"/>
      <c r="BX1221" s="770"/>
      <c r="BY1221" s="770"/>
      <c r="BZ1221" s="770"/>
      <c r="CA1221" s="770"/>
      <c r="CB1221" s="770"/>
      <c r="CC1221" s="770"/>
    </row>
    <row r="1222" spans="1:81" s="64" customFormat="1">
      <c r="A1222" s="158"/>
      <c r="B1222" s="159" t="str">
        <f>A1222&amp;"-"&amp;TEXT(COUNTIF($A$5:A1222,A1222),"000")</f>
        <v>-000</v>
      </c>
      <c r="C1222" s="52"/>
      <c r="D1222" s="27"/>
      <c r="E1222" s="28"/>
      <c r="F1222" s="27"/>
      <c r="G1222" s="27"/>
      <c r="H1222" s="52"/>
      <c r="I1222" s="380" t="str">
        <f>IFERROR(VLOOKUP($F1222,'Liste planification'!$V$2:$W$96,2,FALSE),"")</f>
        <v/>
      </c>
      <c r="J1222" s="27"/>
      <c r="K1222" s="27"/>
      <c r="L1222" s="27"/>
      <c r="M1222" s="52"/>
      <c r="N1222" s="52"/>
      <c r="O1222" s="52"/>
      <c r="P1222" s="52"/>
      <c r="Q1222" s="52"/>
      <c r="R1222" s="52"/>
      <c r="S1222" s="52"/>
      <c r="T1222" s="52"/>
      <c r="U1222" s="52"/>
      <c r="V1222" s="52"/>
      <c r="W1222" s="52"/>
      <c r="X1222" s="52"/>
      <c r="Y1222" s="194"/>
      <c r="Z1222" s="776"/>
      <c r="AA1222" s="190"/>
      <c r="AB1222" s="747">
        <f t="shared" si="76"/>
        <v>0</v>
      </c>
      <c r="AC1222" s="748">
        <f t="shared" si="77"/>
        <v>0</v>
      </c>
      <c r="AD1222" s="187"/>
      <c r="AE1222" s="186"/>
      <c r="AF1222" s="190"/>
      <c r="AG1222" s="747">
        <f t="shared" si="78"/>
        <v>0</v>
      </c>
      <c r="AH1222" s="748">
        <f t="shared" si="79"/>
        <v>0</v>
      </c>
      <c r="AI1222" s="187"/>
      <c r="AJ1222" s="52"/>
      <c r="AK1222" s="156" t="str">
        <f>IFERROR(VLOOKUP($A1222,'Liste planification'!$B$2:$C$105,2,FALSE),"")</f>
        <v/>
      </c>
      <c r="AL1222" s="27"/>
      <c r="AM1222" s="27"/>
      <c r="AN1222" s="769"/>
      <c r="AO1222" s="770"/>
      <c r="AP1222" s="770"/>
      <c r="AQ1222" s="770"/>
      <c r="AR1222" s="770"/>
      <c r="AS1222" s="770"/>
      <c r="AT1222" s="770"/>
      <c r="AU1222" s="770"/>
      <c r="AV1222" s="770"/>
      <c r="AW1222" s="770"/>
      <c r="AX1222" s="770"/>
      <c r="AY1222" s="770"/>
      <c r="AZ1222" s="770"/>
      <c r="BA1222" s="770"/>
      <c r="BB1222" s="770"/>
      <c r="BC1222" s="770"/>
      <c r="BD1222" s="770"/>
      <c r="BE1222" s="770"/>
      <c r="BF1222" s="770"/>
      <c r="BG1222" s="770"/>
      <c r="BH1222" s="770"/>
      <c r="BI1222" s="770"/>
      <c r="BJ1222" s="770"/>
      <c r="BK1222" s="770"/>
      <c r="BL1222" s="770"/>
      <c r="BM1222" s="770"/>
      <c r="BN1222" s="770"/>
      <c r="BO1222" s="770"/>
      <c r="BP1222" s="770"/>
      <c r="BQ1222" s="770"/>
      <c r="BR1222" s="770"/>
      <c r="BS1222" s="770"/>
      <c r="BT1222" s="770"/>
      <c r="BU1222" s="770"/>
      <c r="BV1222" s="770"/>
      <c r="BW1222" s="770"/>
      <c r="BX1222" s="770"/>
      <c r="BY1222" s="770"/>
      <c r="BZ1222" s="770"/>
      <c r="CA1222" s="770"/>
      <c r="CB1222" s="770"/>
      <c r="CC1222" s="770"/>
    </row>
    <row r="1223" spans="1:81" s="64" customFormat="1">
      <c r="A1223" s="158"/>
      <c r="B1223" s="159" t="str">
        <f>A1223&amp;"-"&amp;TEXT(COUNTIF($A$5:A1223,A1223),"000")</f>
        <v>-000</v>
      </c>
      <c r="C1223" s="52"/>
      <c r="D1223" s="27"/>
      <c r="E1223" s="28"/>
      <c r="F1223" s="27"/>
      <c r="G1223" s="27"/>
      <c r="H1223" s="52"/>
      <c r="I1223" s="380" t="str">
        <f>IFERROR(VLOOKUP($F1223,'Liste planification'!$V$2:$W$96,2,FALSE),"")</f>
        <v/>
      </c>
      <c r="J1223" s="27"/>
      <c r="K1223" s="27"/>
      <c r="L1223" s="27"/>
      <c r="M1223" s="52"/>
      <c r="N1223" s="52"/>
      <c r="O1223" s="52"/>
      <c r="P1223" s="52"/>
      <c r="Q1223" s="52"/>
      <c r="R1223" s="52"/>
      <c r="S1223" s="52"/>
      <c r="T1223" s="52"/>
      <c r="U1223" s="52"/>
      <c r="V1223" s="52"/>
      <c r="W1223" s="52"/>
      <c r="X1223" s="52"/>
      <c r="Y1223" s="194"/>
      <c r="Z1223" s="776"/>
      <c r="AA1223" s="190"/>
      <c r="AB1223" s="747">
        <f t="shared" si="76"/>
        <v>0</v>
      </c>
      <c r="AC1223" s="748">
        <f t="shared" si="77"/>
        <v>0</v>
      </c>
      <c r="AD1223" s="187"/>
      <c r="AE1223" s="186"/>
      <c r="AF1223" s="190"/>
      <c r="AG1223" s="747">
        <f t="shared" si="78"/>
        <v>0</v>
      </c>
      <c r="AH1223" s="748">
        <f t="shared" si="79"/>
        <v>0</v>
      </c>
      <c r="AI1223" s="187"/>
      <c r="AJ1223" s="52"/>
      <c r="AK1223" s="156" t="str">
        <f>IFERROR(VLOOKUP($A1223,'Liste planification'!$B$2:$C$105,2,FALSE),"")</f>
        <v/>
      </c>
      <c r="AL1223" s="27"/>
      <c r="AM1223" s="27"/>
      <c r="AN1223" s="769"/>
      <c r="AO1223" s="770"/>
      <c r="AP1223" s="770"/>
      <c r="AQ1223" s="770"/>
      <c r="AR1223" s="770"/>
      <c r="AS1223" s="770"/>
      <c r="AT1223" s="770"/>
      <c r="AU1223" s="770"/>
      <c r="AV1223" s="770"/>
      <c r="AW1223" s="770"/>
      <c r="AX1223" s="770"/>
      <c r="AY1223" s="770"/>
      <c r="AZ1223" s="770"/>
      <c r="BA1223" s="770"/>
      <c r="BB1223" s="770"/>
      <c r="BC1223" s="770"/>
      <c r="BD1223" s="770"/>
      <c r="BE1223" s="770"/>
      <c r="BF1223" s="770"/>
      <c r="BG1223" s="770"/>
      <c r="BH1223" s="770"/>
      <c r="BI1223" s="770"/>
      <c r="BJ1223" s="770"/>
      <c r="BK1223" s="770"/>
      <c r="BL1223" s="770"/>
      <c r="BM1223" s="770"/>
      <c r="BN1223" s="770"/>
      <c r="BO1223" s="770"/>
      <c r="BP1223" s="770"/>
      <c r="BQ1223" s="770"/>
      <c r="BR1223" s="770"/>
      <c r="BS1223" s="770"/>
      <c r="BT1223" s="770"/>
      <c r="BU1223" s="770"/>
      <c r="BV1223" s="770"/>
      <c r="BW1223" s="770"/>
      <c r="BX1223" s="770"/>
      <c r="BY1223" s="770"/>
      <c r="BZ1223" s="770"/>
      <c r="CA1223" s="770"/>
      <c r="CB1223" s="770"/>
      <c r="CC1223" s="770"/>
    </row>
    <row r="1224" spans="1:81" s="64" customFormat="1">
      <c r="A1224" s="158"/>
      <c r="B1224" s="159" t="str">
        <f>A1224&amp;"-"&amp;TEXT(COUNTIF($A$5:A1224,A1224),"000")</f>
        <v>-000</v>
      </c>
      <c r="C1224" s="52"/>
      <c r="D1224" s="27"/>
      <c r="E1224" s="28"/>
      <c r="F1224" s="27"/>
      <c r="G1224" s="27"/>
      <c r="H1224" s="52"/>
      <c r="I1224" s="380" t="str">
        <f>IFERROR(VLOOKUP($F1224,'Liste planification'!$V$2:$W$96,2,FALSE),"")</f>
        <v/>
      </c>
      <c r="J1224" s="27"/>
      <c r="K1224" s="27"/>
      <c r="L1224" s="27"/>
      <c r="M1224" s="52"/>
      <c r="N1224" s="52"/>
      <c r="O1224" s="52"/>
      <c r="P1224" s="52"/>
      <c r="Q1224" s="52"/>
      <c r="R1224" s="52"/>
      <c r="S1224" s="52"/>
      <c r="T1224" s="52"/>
      <c r="U1224" s="52"/>
      <c r="V1224" s="52"/>
      <c r="W1224" s="52"/>
      <c r="X1224" s="52"/>
      <c r="Y1224" s="194"/>
      <c r="Z1224" s="776"/>
      <c r="AA1224" s="190"/>
      <c r="AB1224" s="747">
        <f t="shared" si="76"/>
        <v>0</v>
      </c>
      <c r="AC1224" s="748">
        <f t="shared" si="77"/>
        <v>0</v>
      </c>
      <c r="AD1224" s="187"/>
      <c r="AE1224" s="186"/>
      <c r="AF1224" s="190"/>
      <c r="AG1224" s="747">
        <f t="shared" si="78"/>
        <v>0</v>
      </c>
      <c r="AH1224" s="748">
        <f t="shared" si="79"/>
        <v>0</v>
      </c>
      <c r="AI1224" s="187"/>
      <c r="AJ1224" s="52"/>
      <c r="AK1224" s="156" t="str">
        <f>IFERROR(VLOOKUP($A1224,'Liste planification'!$B$2:$C$105,2,FALSE),"")</f>
        <v/>
      </c>
      <c r="AL1224" s="27"/>
      <c r="AM1224" s="27"/>
      <c r="AN1224" s="769"/>
      <c r="AO1224" s="770"/>
      <c r="AP1224" s="770"/>
      <c r="AQ1224" s="770"/>
      <c r="AR1224" s="770"/>
      <c r="AS1224" s="770"/>
      <c r="AT1224" s="770"/>
      <c r="AU1224" s="770"/>
      <c r="AV1224" s="770"/>
      <c r="AW1224" s="770"/>
      <c r="AX1224" s="770"/>
      <c r="AY1224" s="770"/>
      <c r="AZ1224" s="770"/>
      <c r="BA1224" s="770"/>
      <c r="BB1224" s="770"/>
      <c r="BC1224" s="770"/>
      <c r="BD1224" s="770"/>
      <c r="BE1224" s="770"/>
      <c r="BF1224" s="770"/>
      <c r="BG1224" s="770"/>
      <c r="BH1224" s="770"/>
      <c r="BI1224" s="770"/>
      <c r="BJ1224" s="770"/>
      <c r="BK1224" s="770"/>
      <c r="BL1224" s="770"/>
      <c r="BM1224" s="770"/>
      <c r="BN1224" s="770"/>
      <c r="BO1224" s="770"/>
      <c r="BP1224" s="770"/>
      <c r="BQ1224" s="770"/>
      <c r="BR1224" s="770"/>
      <c r="BS1224" s="770"/>
      <c r="BT1224" s="770"/>
      <c r="BU1224" s="770"/>
      <c r="BV1224" s="770"/>
      <c r="BW1224" s="770"/>
      <c r="BX1224" s="770"/>
      <c r="BY1224" s="770"/>
      <c r="BZ1224" s="770"/>
      <c r="CA1224" s="770"/>
      <c r="CB1224" s="770"/>
      <c r="CC1224" s="770"/>
    </row>
    <row r="1225" spans="1:81" s="64" customFormat="1">
      <c r="A1225" s="158"/>
      <c r="B1225" s="159" t="str">
        <f>A1225&amp;"-"&amp;TEXT(COUNTIF($A$5:A1225,A1225),"000")</f>
        <v>-000</v>
      </c>
      <c r="C1225" s="52"/>
      <c r="D1225" s="27"/>
      <c r="E1225" s="28"/>
      <c r="F1225" s="27"/>
      <c r="G1225" s="27"/>
      <c r="H1225" s="52"/>
      <c r="I1225" s="380" t="str">
        <f>IFERROR(VLOOKUP($F1225,'Liste planification'!$V$2:$W$96,2,FALSE),"")</f>
        <v/>
      </c>
      <c r="J1225" s="27"/>
      <c r="K1225" s="27"/>
      <c r="L1225" s="27"/>
      <c r="M1225" s="52"/>
      <c r="N1225" s="52"/>
      <c r="O1225" s="52"/>
      <c r="P1225" s="52"/>
      <c r="Q1225" s="52"/>
      <c r="R1225" s="52"/>
      <c r="S1225" s="52"/>
      <c r="T1225" s="52"/>
      <c r="U1225" s="52"/>
      <c r="V1225" s="52"/>
      <c r="W1225" s="52"/>
      <c r="X1225" s="52"/>
      <c r="Y1225" s="194"/>
      <c r="Z1225" s="776"/>
      <c r="AA1225" s="190"/>
      <c r="AB1225" s="747">
        <f t="shared" si="76"/>
        <v>0</v>
      </c>
      <c r="AC1225" s="748">
        <f t="shared" si="77"/>
        <v>0</v>
      </c>
      <c r="AD1225" s="187"/>
      <c r="AE1225" s="186"/>
      <c r="AF1225" s="190"/>
      <c r="AG1225" s="747">
        <f t="shared" si="78"/>
        <v>0</v>
      </c>
      <c r="AH1225" s="748">
        <f t="shared" si="79"/>
        <v>0</v>
      </c>
      <c r="AI1225" s="187"/>
      <c r="AJ1225" s="52"/>
      <c r="AK1225" s="156" t="str">
        <f>IFERROR(VLOOKUP($A1225,'Liste planification'!$B$2:$C$105,2,FALSE),"")</f>
        <v/>
      </c>
      <c r="AL1225" s="27"/>
      <c r="AM1225" s="27"/>
      <c r="AN1225" s="769"/>
      <c r="AO1225" s="770"/>
      <c r="AP1225" s="770"/>
      <c r="AQ1225" s="770"/>
      <c r="AR1225" s="770"/>
      <c r="AS1225" s="770"/>
      <c r="AT1225" s="770"/>
      <c r="AU1225" s="770"/>
      <c r="AV1225" s="770"/>
      <c r="AW1225" s="770"/>
      <c r="AX1225" s="770"/>
      <c r="AY1225" s="770"/>
      <c r="AZ1225" s="770"/>
      <c r="BA1225" s="770"/>
      <c r="BB1225" s="770"/>
      <c r="BC1225" s="770"/>
      <c r="BD1225" s="770"/>
      <c r="BE1225" s="770"/>
      <c r="BF1225" s="770"/>
      <c r="BG1225" s="770"/>
      <c r="BH1225" s="770"/>
      <c r="BI1225" s="770"/>
      <c r="BJ1225" s="770"/>
      <c r="BK1225" s="770"/>
      <c r="BL1225" s="770"/>
      <c r="BM1225" s="770"/>
      <c r="BN1225" s="770"/>
      <c r="BO1225" s="770"/>
      <c r="BP1225" s="770"/>
      <c r="BQ1225" s="770"/>
      <c r="BR1225" s="770"/>
      <c r="BS1225" s="770"/>
      <c r="BT1225" s="770"/>
      <c r="BU1225" s="770"/>
      <c r="BV1225" s="770"/>
      <c r="BW1225" s="770"/>
      <c r="BX1225" s="770"/>
      <c r="BY1225" s="770"/>
      <c r="BZ1225" s="770"/>
      <c r="CA1225" s="770"/>
      <c r="CB1225" s="770"/>
      <c r="CC1225" s="770"/>
    </row>
    <row r="1226" spans="1:81" s="64" customFormat="1">
      <c r="A1226" s="158"/>
      <c r="B1226" s="159" t="str">
        <f>A1226&amp;"-"&amp;TEXT(COUNTIF($A$5:A1226,A1226),"000")</f>
        <v>-000</v>
      </c>
      <c r="C1226" s="52"/>
      <c r="D1226" s="27"/>
      <c r="E1226" s="28"/>
      <c r="F1226" s="27"/>
      <c r="G1226" s="27"/>
      <c r="H1226" s="52"/>
      <c r="I1226" s="380" t="str">
        <f>IFERROR(VLOOKUP($F1226,'Liste planification'!$V$2:$W$96,2,FALSE),"")</f>
        <v/>
      </c>
      <c r="J1226" s="27"/>
      <c r="K1226" s="27"/>
      <c r="L1226" s="27"/>
      <c r="M1226" s="52"/>
      <c r="N1226" s="52"/>
      <c r="O1226" s="52"/>
      <c r="P1226" s="52"/>
      <c r="Q1226" s="52"/>
      <c r="R1226" s="52"/>
      <c r="S1226" s="52"/>
      <c r="T1226" s="52"/>
      <c r="U1226" s="52"/>
      <c r="V1226" s="52"/>
      <c r="W1226" s="52"/>
      <c r="X1226" s="52"/>
      <c r="Y1226" s="194"/>
      <c r="Z1226" s="776"/>
      <c r="AA1226" s="190"/>
      <c r="AB1226" s="747">
        <f t="shared" si="76"/>
        <v>0</v>
      </c>
      <c r="AC1226" s="748">
        <f t="shared" si="77"/>
        <v>0</v>
      </c>
      <c r="AD1226" s="187"/>
      <c r="AE1226" s="186"/>
      <c r="AF1226" s="190"/>
      <c r="AG1226" s="747">
        <f t="shared" si="78"/>
        <v>0</v>
      </c>
      <c r="AH1226" s="748">
        <f t="shared" si="79"/>
        <v>0</v>
      </c>
      <c r="AI1226" s="187"/>
      <c r="AJ1226" s="52"/>
      <c r="AK1226" s="156" t="str">
        <f>IFERROR(VLOOKUP($A1226,'Liste planification'!$B$2:$C$105,2,FALSE),"")</f>
        <v/>
      </c>
      <c r="AL1226" s="27"/>
      <c r="AM1226" s="27"/>
      <c r="AN1226" s="769"/>
      <c r="AO1226" s="770"/>
      <c r="AP1226" s="770"/>
      <c r="AQ1226" s="770"/>
      <c r="AR1226" s="770"/>
      <c r="AS1226" s="770"/>
      <c r="AT1226" s="770"/>
      <c r="AU1226" s="770"/>
      <c r="AV1226" s="770"/>
      <c r="AW1226" s="770"/>
      <c r="AX1226" s="770"/>
      <c r="AY1226" s="770"/>
      <c r="AZ1226" s="770"/>
      <c r="BA1226" s="770"/>
      <c r="BB1226" s="770"/>
      <c r="BC1226" s="770"/>
      <c r="BD1226" s="770"/>
      <c r="BE1226" s="770"/>
      <c r="BF1226" s="770"/>
      <c r="BG1226" s="770"/>
      <c r="BH1226" s="770"/>
      <c r="BI1226" s="770"/>
      <c r="BJ1226" s="770"/>
      <c r="BK1226" s="770"/>
      <c r="BL1226" s="770"/>
      <c r="BM1226" s="770"/>
      <c r="BN1226" s="770"/>
      <c r="BO1226" s="770"/>
      <c r="BP1226" s="770"/>
      <c r="BQ1226" s="770"/>
      <c r="BR1226" s="770"/>
      <c r="BS1226" s="770"/>
      <c r="BT1226" s="770"/>
      <c r="BU1226" s="770"/>
      <c r="BV1226" s="770"/>
      <c r="BW1226" s="770"/>
      <c r="BX1226" s="770"/>
      <c r="BY1226" s="770"/>
      <c r="BZ1226" s="770"/>
      <c r="CA1226" s="770"/>
      <c r="CB1226" s="770"/>
      <c r="CC1226" s="770"/>
    </row>
    <row r="1227" spans="1:81" s="64" customFormat="1">
      <c r="A1227" s="158"/>
      <c r="B1227" s="159" t="str">
        <f>A1227&amp;"-"&amp;TEXT(COUNTIF($A$5:A1227,A1227),"000")</f>
        <v>-000</v>
      </c>
      <c r="C1227" s="52"/>
      <c r="D1227" s="27"/>
      <c r="E1227" s="28"/>
      <c r="F1227" s="27"/>
      <c r="G1227" s="27"/>
      <c r="H1227" s="52"/>
      <c r="I1227" s="380" t="str">
        <f>IFERROR(VLOOKUP($F1227,'Liste planification'!$V$2:$W$96,2,FALSE),"")</f>
        <v/>
      </c>
      <c r="J1227" s="27"/>
      <c r="K1227" s="27"/>
      <c r="L1227" s="27"/>
      <c r="M1227" s="52"/>
      <c r="N1227" s="52"/>
      <c r="O1227" s="52"/>
      <c r="P1227" s="52"/>
      <c r="Q1227" s="52"/>
      <c r="R1227" s="52"/>
      <c r="S1227" s="52"/>
      <c r="T1227" s="52"/>
      <c r="U1227" s="52"/>
      <c r="V1227" s="52"/>
      <c r="W1227" s="52"/>
      <c r="X1227" s="52"/>
      <c r="Y1227" s="194"/>
      <c r="Z1227" s="776"/>
      <c r="AA1227" s="190"/>
      <c r="AB1227" s="747">
        <f t="shared" si="76"/>
        <v>0</v>
      </c>
      <c r="AC1227" s="748">
        <f t="shared" si="77"/>
        <v>0</v>
      </c>
      <c r="AD1227" s="187"/>
      <c r="AE1227" s="186"/>
      <c r="AF1227" s="190"/>
      <c r="AG1227" s="747">
        <f t="shared" si="78"/>
        <v>0</v>
      </c>
      <c r="AH1227" s="748">
        <f t="shared" si="79"/>
        <v>0</v>
      </c>
      <c r="AI1227" s="187"/>
      <c r="AJ1227" s="52"/>
      <c r="AK1227" s="156" t="str">
        <f>IFERROR(VLOOKUP($A1227,'Liste planification'!$B$2:$C$105,2,FALSE),"")</f>
        <v/>
      </c>
      <c r="AL1227" s="27"/>
      <c r="AM1227" s="27"/>
      <c r="AN1227" s="769"/>
      <c r="AO1227" s="770"/>
      <c r="AP1227" s="770"/>
      <c r="AQ1227" s="770"/>
      <c r="AR1227" s="770"/>
      <c r="AS1227" s="770"/>
      <c r="AT1227" s="770"/>
      <c r="AU1227" s="770"/>
      <c r="AV1227" s="770"/>
      <c r="AW1227" s="770"/>
      <c r="AX1227" s="770"/>
      <c r="AY1227" s="770"/>
      <c r="AZ1227" s="770"/>
      <c r="BA1227" s="770"/>
      <c r="BB1227" s="770"/>
      <c r="BC1227" s="770"/>
      <c r="BD1227" s="770"/>
      <c r="BE1227" s="770"/>
      <c r="BF1227" s="770"/>
      <c r="BG1227" s="770"/>
      <c r="BH1227" s="770"/>
      <c r="BI1227" s="770"/>
      <c r="BJ1227" s="770"/>
      <c r="BK1227" s="770"/>
      <c r="BL1227" s="770"/>
      <c r="BM1227" s="770"/>
      <c r="BN1227" s="770"/>
      <c r="BO1227" s="770"/>
      <c r="BP1227" s="770"/>
      <c r="BQ1227" s="770"/>
      <c r="BR1227" s="770"/>
      <c r="BS1227" s="770"/>
      <c r="BT1227" s="770"/>
      <c r="BU1227" s="770"/>
      <c r="BV1227" s="770"/>
      <c r="BW1227" s="770"/>
      <c r="BX1227" s="770"/>
      <c r="BY1227" s="770"/>
      <c r="BZ1227" s="770"/>
      <c r="CA1227" s="770"/>
      <c r="CB1227" s="770"/>
      <c r="CC1227" s="770"/>
    </row>
    <row r="1228" spans="1:81" s="64" customFormat="1">
      <c r="A1228" s="158"/>
      <c r="B1228" s="159" t="str">
        <f>A1228&amp;"-"&amp;TEXT(COUNTIF($A$5:A1228,A1228),"000")</f>
        <v>-000</v>
      </c>
      <c r="C1228" s="52"/>
      <c r="D1228" s="27"/>
      <c r="E1228" s="28"/>
      <c r="F1228" s="27"/>
      <c r="G1228" s="27"/>
      <c r="H1228" s="52"/>
      <c r="I1228" s="380" t="str">
        <f>IFERROR(VLOOKUP($F1228,'Liste planification'!$V$2:$W$96,2,FALSE),"")</f>
        <v/>
      </c>
      <c r="J1228" s="27"/>
      <c r="K1228" s="27"/>
      <c r="L1228" s="27"/>
      <c r="M1228" s="52"/>
      <c r="N1228" s="52"/>
      <c r="O1228" s="52"/>
      <c r="P1228" s="52"/>
      <c r="Q1228" s="52"/>
      <c r="R1228" s="52"/>
      <c r="S1228" s="52"/>
      <c r="T1228" s="52"/>
      <c r="U1228" s="52"/>
      <c r="V1228" s="52"/>
      <c r="W1228" s="52"/>
      <c r="X1228" s="52"/>
      <c r="Y1228" s="194"/>
      <c r="Z1228" s="776"/>
      <c r="AA1228" s="190"/>
      <c r="AB1228" s="747">
        <f t="shared" si="76"/>
        <v>0</v>
      </c>
      <c r="AC1228" s="748">
        <f t="shared" si="77"/>
        <v>0</v>
      </c>
      <c r="AD1228" s="187"/>
      <c r="AE1228" s="186"/>
      <c r="AF1228" s="190"/>
      <c r="AG1228" s="747">
        <f t="shared" si="78"/>
        <v>0</v>
      </c>
      <c r="AH1228" s="748">
        <f t="shared" si="79"/>
        <v>0</v>
      </c>
      <c r="AI1228" s="187"/>
      <c r="AJ1228" s="52"/>
      <c r="AK1228" s="156" t="str">
        <f>IFERROR(VLOOKUP($A1228,'Liste planification'!$B$2:$C$105,2,FALSE),"")</f>
        <v/>
      </c>
      <c r="AL1228" s="27"/>
      <c r="AM1228" s="27"/>
      <c r="AN1228" s="769"/>
      <c r="AO1228" s="770"/>
      <c r="AP1228" s="770"/>
      <c r="AQ1228" s="770"/>
      <c r="AR1228" s="770"/>
      <c r="AS1228" s="770"/>
      <c r="AT1228" s="770"/>
      <c r="AU1228" s="770"/>
      <c r="AV1228" s="770"/>
      <c r="AW1228" s="770"/>
      <c r="AX1228" s="770"/>
      <c r="AY1228" s="770"/>
      <c r="AZ1228" s="770"/>
      <c r="BA1228" s="770"/>
      <c r="BB1228" s="770"/>
      <c r="BC1228" s="770"/>
      <c r="BD1228" s="770"/>
      <c r="BE1228" s="770"/>
      <c r="BF1228" s="770"/>
      <c r="BG1228" s="770"/>
      <c r="BH1228" s="770"/>
      <c r="BI1228" s="770"/>
      <c r="BJ1228" s="770"/>
      <c r="BK1228" s="770"/>
      <c r="BL1228" s="770"/>
      <c r="BM1228" s="770"/>
      <c r="BN1228" s="770"/>
      <c r="BO1228" s="770"/>
      <c r="BP1228" s="770"/>
      <c r="BQ1228" s="770"/>
      <c r="BR1228" s="770"/>
      <c r="BS1228" s="770"/>
      <c r="BT1228" s="770"/>
      <c r="BU1228" s="770"/>
      <c r="BV1228" s="770"/>
      <c r="BW1228" s="770"/>
      <c r="BX1228" s="770"/>
      <c r="BY1228" s="770"/>
      <c r="BZ1228" s="770"/>
      <c r="CA1228" s="770"/>
      <c r="CB1228" s="770"/>
      <c r="CC1228" s="770"/>
    </row>
    <row r="1229" spans="1:81" s="64" customFormat="1">
      <c r="A1229" s="158"/>
      <c r="B1229" s="159" t="str">
        <f>A1229&amp;"-"&amp;TEXT(COUNTIF($A$5:A1229,A1229),"000")</f>
        <v>-000</v>
      </c>
      <c r="C1229" s="52"/>
      <c r="D1229" s="27"/>
      <c r="E1229" s="28"/>
      <c r="F1229" s="27"/>
      <c r="G1229" s="27"/>
      <c r="H1229" s="52"/>
      <c r="I1229" s="380" t="str">
        <f>IFERROR(VLOOKUP($F1229,'Liste planification'!$V$2:$W$96,2,FALSE),"")</f>
        <v/>
      </c>
      <c r="J1229" s="27"/>
      <c r="K1229" s="27"/>
      <c r="L1229" s="27"/>
      <c r="M1229" s="52"/>
      <c r="N1229" s="52"/>
      <c r="O1229" s="52"/>
      <c r="P1229" s="52"/>
      <c r="Q1229" s="52"/>
      <c r="R1229" s="52"/>
      <c r="S1229" s="52"/>
      <c r="T1229" s="52"/>
      <c r="U1229" s="52"/>
      <c r="V1229" s="52"/>
      <c r="W1229" s="52"/>
      <c r="X1229" s="52"/>
      <c r="Y1229" s="194"/>
      <c r="Z1229" s="776"/>
      <c r="AA1229" s="190"/>
      <c r="AB1229" s="747">
        <f t="shared" si="76"/>
        <v>0</v>
      </c>
      <c r="AC1229" s="748">
        <f t="shared" si="77"/>
        <v>0</v>
      </c>
      <c r="AD1229" s="187"/>
      <c r="AE1229" s="186"/>
      <c r="AF1229" s="190"/>
      <c r="AG1229" s="747">
        <f t="shared" si="78"/>
        <v>0</v>
      </c>
      <c r="AH1229" s="748">
        <f t="shared" si="79"/>
        <v>0</v>
      </c>
      <c r="AI1229" s="187"/>
      <c r="AJ1229" s="52"/>
      <c r="AK1229" s="156" t="str">
        <f>IFERROR(VLOOKUP($A1229,'Liste planification'!$B$2:$C$105,2,FALSE),"")</f>
        <v/>
      </c>
      <c r="AL1229" s="27"/>
      <c r="AM1229" s="27"/>
      <c r="AN1229" s="769"/>
      <c r="AO1229" s="770"/>
      <c r="AP1229" s="770"/>
      <c r="AQ1229" s="770"/>
      <c r="AR1229" s="770"/>
      <c r="AS1229" s="770"/>
      <c r="AT1229" s="770"/>
      <c r="AU1229" s="770"/>
      <c r="AV1229" s="770"/>
      <c r="AW1229" s="770"/>
      <c r="AX1229" s="770"/>
      <c r="AY1229" s="770"/>
      <c r="AZ1229" s="770"/>
      <c r="BA1229" s="770"/>
      <c r="BB1229" s="770"/>
      <c r="BC1229" s="770"/>
      <c r="BD1229" s="770"/>
      <c r="BE1229" s="770"/>
      <c r="BF1229" s="770"/>
      <c r="BG1229" s="770"/>
      <c r="BH1229" s="770"/>
      <c r="BI1229" s="770"/>
      <c r="BJ1229" s="770"/>
      <c r="BK1229" s="770"/>
      <c r="BL1229" s="770"/>
      <c r="BM1229" s="770"/>
      <c r="BN1229" s="770"/>
      <c r="BO1229" s="770"/>
      <c r="BP1229" s="770"/>
      <c r="BQ1229" s="770"/>
      <c r="BR1229" s="770"/>
      <c r="BS1229" s="770"/>
      <c r="BT1229" s="770"/>
      <c r="BU1229" s="770"/>
      <c r="BV1229" s="770"/>
      <c r="BW1229" s="770"/>
      <c r="BX1229" s="770"/>
      <c r="BY1229" s="770"/>
      <c r="BZ1229" s="770"/>
      <c r="CA1229" s="770"/>
      <c r="CB1229" s="770"/>
      <c r="CC1229" s="770"/>
    </row>
    <row r="1230" spans="1:81" s="64" customFormat="1">
      <c r="A1230" s="158"/>
      <c r="B1230" s="159" t="str">
        <f>A1230&amp;"-"&amp;TEXT(COUNTIF($A$5:A1230,A1230),"000")</f>
        <v>-000</v>
      </c>
      <c r="C1230" s="52"/>
      <c r="D1230" s="27"/>
      <c r="E1230" s="28"/>
      <c r="F1230" s="27"/>
      <c r="G1230" s="27"/>
      <c r="H1230" s="52"/>
      <c r="I1230" s="380" t="str">
        <f>IFERROR(VLOOKUP($F1230,'Liste planification'!$V$2:$W$96,2,FALSE),"")</f>
        <v/>
      </c>
      <c r="J1230" s="27"/>
      <c r="K1230" s="27"/>
      <c r="L1230" s="27"/>
      <c r="M1230" s="52"/>
      <c r="N1230" s="52"/>
      <c r="O1230" s="52"/>
      <c r="P1230" s="52"/>
      <c r="Q1230" s="52"/>
      <c r="R1230" s="52"/>
      <c r="S1230" s="52"/>
      <c r="T1230" s="52"/>
      <c r="U1230" s="52"/>
      <c r="V1230" s="52"/>
      <c r="W1230" s="52"/>
      <c r="X1230" s="52"/>
      <c r="Y1230" s="194"/>
      <c r="Z1230" s="776"/>
      <c r="AA1230" s="190"/>
      <c r="AB1230" s="747">
        <f t="shared" si="76"/>
        <v>0</v>
      </c>
      <c r="AC1230" s="748">
        <f t="shared" si="77"/>
        <v>0</v>
      </c>
      <c r="AD1230" s="187"/>
      <c r="AE1230" s="186"/>
      <c r="AF1230" s="190"/>
      <c r="AG1230" s="747">
        <f t="shared" si="78"/>
        <v>0</v>
      </c>
      <c r="AH1230" s="748">
        <f t="shared" si="79"/>
        <v>0</v>
      </c>
      <c r="AI1230" s="187"/>
      <c r="AJ1230" s="52"/>
      <c r="AK1230" s="156" t="str">
        <f>IFERROR(VLOOKUP($A1230,'Liste planification'!$B$2:$C$105,2,FALSE),"")</f>
        <v/>
      </c>
      <c r="AL1230" s="27"/>
      <c r="AM1230" s="27"/>
      <c r="AN1230" s="769"/>
      <c r="AO1230" s="770"/>
      <c r="AP1230" s="770"/>
      <c r="AQ1230" s="770"/>
      <c r="AR1230" s="770"/>
      <c r="AS1230" s="770"/>
      <c r="AT1230" s="770"/>
      <c r="AU1230" s="770"/>
      <c r="AV1230" s="770"/>
      <c r="AW1230" s="770"/>
      <c r="AX1230" s="770"/>
      <c r="AY1230" s="770"/>
      <c r="AZ1230" s="770"/>
      <c r="BA1230" s="770"/>
      <c r="BB1230" s="770"/>
      <c r="BC1230" s="770"/>
      <c r="BD1230" s="770"/>
      <c r="BE1230" s="770"/>
      <c r="BF1230" s="770"/>
      <c r="BG1230" s="770"/>
      <c r="BH1230" s="770"/>
      <c r="BI1230" s="770"/>
      <c r="BJ1230" s="770"/>
      <c r="BK1230" s="770"/>
      <c r="BL1230" s="770"/>
      <c r="BM1230" s="770"/>
      <c r="BN1230" s="770"/>
      <c r="BO1230" s="770"/>
      <c r="BP1230" s="770"/>
      <c r="BQ1230" s="770"/>
      <c r="BR1230" s="770"/>
      <c r="BS1230" s="770"/>
      <c r="BT1230" s="770"/>
      <c r="BU1230" s="770"/>
      <c r="BV1230" s="770"/>
      <c r="BW1230" s="770"/>
      <c r="BX1230" s="770"/>
      <c r="BY1230" s="770"/>
      <c r="BZ1230" s="770"/>
      <c r="CA1230" s="770"/>
      <c r="CB1230" s="770"/>
      <c r="CC1230" s="770"/>
    </row>
    <row r="1231" spans="1:81" s="64" customFormat="1">
      <c r="A1231" s="158"/>
      <c r="B1231" s="159" t="str">
        <f>A1231&amp;"-"&amp;TEXT(COUNTIF($A$5:A1231,A1231),"000")</f>
        <v>-000</v>
      </c>
      <c r="C1231" s="52"/>
      <c r="D1231" s="27"/>
      <c r="E1231" s="28"/>
      <c r="F1231" s="27"/>
      <c r="G1231" s="27"/>
      <c r="H1231" s="52"/>
      <c r="I1231" s="380" t="str">
        <f>IFERROR(VLOOKUP($F1231,'Liste planification'!$V$2:$W$96,2,FALSE),"")</f>
        <v/>
      </c>
      <c r="J1231" s="27"/>
      <c r="K1231" s="27"/>
      <c r="L1231" s="27"/>
      <c r="M1231" s="52"/>
      <c r="N1231" s="52"/>
      <c r="O1231" s="52"/>
      <c r="P1231" s="52"/>
      <c r="Q1231" s="52"/>
      <c r="R1231" s="52"/>
      <c r="S1231" s="52"/>
      <c r="T1231" s="52"/>
      <c r="U1231" s="52"/>
      <c r="V1231" s="52"/>
      <c r="W1231" s="52"/>
      <c r="X1231" s="52"/>
      <c r="Y1231" s="194"/>
      <c r="Z1231" s="776"/>
      <c r="AA1231" s="190"/>
      <c r="AB1231" s="747">
        <f t="shared" si="76"/>
        <v>0</v>
      </c>
      <c r="AC1231" s="748">
        <f t="shared" si="77"/>
        <v>0</v>
      </c>
      <c r="AD1231" s="187"/>
      <c r="AE1231" s="186"/>
      <c r="AF1231" s="190"/>
      <c r="AG1231" s="747">
        <f t="shared" si="78"/>
        <v>0</v>
      </c>
      <c r="AH1231" s="748">
        <f t="shared" si="79"/>
        <v>0</v>
      </c>
      <c r="AI1231" s="187"/>
      <c r="AJ1231" s="52"/>
      <c r="AK1231" s="156" t="str">
        <f>IFERROR(VLOOKUP($A1231,'Liste planification'!$B$2:$C$105,2,FALSE),"")</f>
        <v/>
      </c>
      <c r="AL1231" s="27"/>
      <c r="AM1231" s="27"/>
      <c r="AN1231" s="769"/>
      <c r="AO1231" s="770"/>
      <c r="AP1231" s="770"/>
      <c r="AQ1231" s="770"/>
      <c r="AR1231" s="770"/>
      <c r="AS1231" s="770"/>
      <c r="AT1231" s="770"/>
      <c r="AU1231" s="770"/>
      <c r="AV1231" s="770"/>
      <c r="AW1231" s="770"/>
      <c r="AX1231" s="770"/>
      <c r="AY1231" s="770"/>
      <c r="AZ1231" s="770"/>
      <c r="BA1231" s="770"/>
      <c r="BB1231" s="770"/>
      <c r="BC1231" s="770"/>
      <c r="BD1231" s="770"/>
      <c r="BE1231" s="770"/>
      <c r="BF1231" s="770"/>
      <c r="BG1231" s="770"/>
      <c r="BH1231" s="770"/>
      <c r="BI1231" s="770"/>
      <c r="BJ1231" s="770"/>
      <c r="BK1231" s="770"/>
      <c r="BL1231" s="770"/>
      <c r="BM1231" s="770"/>
      <c r="BN1231" s="770"/>
      <c r="BO1231" s="770"/>
      <c r="BP1231" s="770"/>
      <c r="BQ1231" s="770"/>
      <c r="BR1231" s="770"/>
      <c r="BS1231" s="770"/>
      <c r="BT1231" s="770"/>
      <c r="BU1231" s="770"/>
      <c r="BV1231" s="770"/>
      <c r="BW1231" s="770"/>
      <c r="BX1231" s="770"/>
      <c r="BY1231" s="770"/>
      <c r="BZ1231" s="770"/>
      <c r="CA1231" s="770"/>
      <c r="CB1231" s="770"/>
      <c r="CC1231" s="770"/>
    </row>
    <row r="1232" spans="1:81" s="64" customFormat="1">
      <c r="A1232" s="158"/>
      <c r="B1232" s="159" t="str">
        <f>A1232&amp;"-"&amp;TEXT(COUNTIF($A$5:A1232,A1232),"000")</f>
        <v>-000</v>
      </c>
      <c r="C1232" s="52"/>
      <c r="D1232" s="27"/>
      <c r="E1232" s="28"/>
      <c r="F1232" s="27"/>
      <c r="G1232" s="27"/>
      <c r="H1232" s="52"/>
      <c r="I1232" s="380" t="str">
        <f>IFERROR(VLOOKUP($F1232,'Liste planification'!$V$2:$W$96,2,FALSE),"")</f>
        <v/>
      </c>
      <c r="J1232" s="27"/>
      <c r="K1232" s="27"/>
      <c r="L1232" s="27"/>
      <c r="M1232" s="52"/>
      <c r="N1232" s="52"/>
      <c r="O1232" s="52"/>
      <c r="P1232" s="52"/>
      <c r="Q1232" s="52"/>
      <c r="R1232" s="52"/>
      <c r="S1232" s="52"/>
      <c r="T1232" s="52"/>
      <c r="U1232" s="52"/>
      <c r="V1232" s="52"/>
      <c r="W1232" s="52"/>
      <c r="X1232" s="52"/>
      <c r="Y1232" s="194"/>
      <c r="Z1232" s="776"/>
      <c r="AA1232" s="190"/>
      <c r="AB1232" s="747">
        <f t="shared" si="76"/>
        <v>0</v>
      </c>
      <c r="AC1232" s="748">
        <f t="shared" si="77"/>
        <v>0</v>
      </c>
      <c r="AD1232" s="187"/>
      <c r="AE1232" s="186"/>
      <c r="AF1232" s="190"/>
      <c r="AG1232" s="747">
        <f t="shared" si="78"/>
        <v>0</v>
      </c>
      <c r="AH1232" s="748">
        <f t="shared" si="79"/>
        <v>0</v>
      </c>
      <c r="AI1232" s="187"/>
      <c r="AJ1232" s="52"/>
      <c r="AK1232" s="156" t="str">
        <f>IFERROR(VLOOKUP($A1232,'Liste planification'!$B$2:$C$105,2,FALSE),"")</f>
        <v/>
      </c>
      <c r="AL1232" s="27"/>
      <c r="AM1232" s="27"/>
      <c r="AN1232" s="769"/>
      <c r="AO1232" s="770"/>
      <c r="AP1232" s="770"/>
      <c r="AQ1232" s="770"/>
      <c r="AR1232" s="770"/>
      <c r="AS1232" s="770"/>
      <c r="AT1232" s="770"/>
      <c r="AU1232" s="770"/>
      <c r="AV1232" s="770"/>
      <c r="AW1232" s="770"/>
      <c r="AX1232" s="770"/>
      <c r="AY1232" s="770"/>
      <c r="AZ1232" s="770"/>
      <c r="BA1232" s="770"/>
      <c r="BB1232" s="770"/>
      <c r="BC1232" s="770"/>
      <c r="BD1232" s="770"/>
      <c r="BE1232" s="770"/>
      <c r="BF1232" s="770"/>
      <c r="BG1232" s="770"/>
      <c r="BH1232" s="770"/>
      <c r="BI1232" s="770"/>
      <c r="BJ1232" s="770"/>
      <c r="BK1232" s="770"/>
      <c r="BL1232" s="770"/>
      <c r="BM1232" s="770"/>
      <c r="BN1232" s="770"/>
      <c r="BO1232" s="770"/>
      <c r="BP1232" s="770"/>
      <c r="BQ1232" s="770"/>
      <c r="BR1232" s="770"/>
      <c r="BS1232" s="770"/>
      <c r="BT1232" s="770"/>
      <c r="BU1232" s="770"/>
      <c r="BV1232" s="770"/>
      <c r="BW1232" s="770"/>
      <c r="BX1232" s="770"/>
      <c r="BY1232" s="770"/>
      <c r="BZ1232" s="770"/>
      <c r="CA1232" s="770"/>
      <c r="CB1232" s="770"/>
      <c r="CC1232" s="770"/>
    </row>
    <row r="1233" spans="1:81" s="64" customFormat="1">
      <c r="A1233" s="158"/>
      <c r="B1233" s="159" t="str">
        <f>A1233&amp;"-"&amp;TEXT(COUNTIF($A$5:A1233,A1233),"000")</f>
        <v>-000</v>
      </c>
      <c r="C1233" s="52"/>
      <c r="D1233" s="27"/>
      <c r="E1233" s="28"/>
      <c r="F1233" s="27"/>
      <c r="G1233" s="27"/>
      <c r="H1233" s="52"/>
      <c r="I1233" s="380" t="str">
        <f>IFERROR(VLOOKUP($F1233,'Liste planification'!$V$2:$W$96,2,FALSE),"")</f>
        <v/>
      </c>
      <c r="J1233" s="27"/>
      <c r="K1233" s="27"/>
      <c r="L1233" s="27"/>
      <c r="M1233" s="52"/>
      <c r="N1233" s="52"/>
      <c r="O1233" s="52"/>
      <c r="P1233" s="52"/>
      <c r="Q1233" s="52"/>
      <c r="R1233" s="52"/>
      <c r="S1233" s="52"/>
      <c r="T1233" s="52"/>
      <c r="U1233" s="52"/>
      <c r="V1233" s="52"/>
      <c r="W1233" s="52"/>
      <c r="X1233" s="52"/>
      <c r="Y1233" s="194"/>
      <c r="Z1233" s="776"/>
      <c r="AA1233" s="190"/>
      <c r="AB1233" s="747">
        <f t="shared" si="76"/>
        <v>0</v>
      </c>
      <c r="AC1233" s="748">
        <f t="shared" si="77"/>
        <v>0</v>
      </c>
      <c r="AD1233" s="187"/>
      <c r="AE1233" s="186"/>
      <c r="AF1233" s="190"/>
      <c r="AG1233" s="747">
        <f t="shared" si="78"/>
        <v>0</v>
      </c>
      <c r="AH1233" s="748">
        <f t="shared" si="79"/>
        <v>0</v>
      </c>
      <c r="AI1233" s="187"/>
      <c r="AJ1233" s="52"/>
      <c r="AK1233" s="156" t="str">
        <f>IFERROR(VLOOKUP($A1233,'Liste planification'!$B$2:$C$105,2,FALSE),"")</f>
        <v/>
      </c>
      <c r="AL1233" s="27"/>
      <c r="AM1233" s="27"/>
      <c r="AN1233" s="769"/>
      <c r="AO1233" s="770"/>
      <c r="AP1233" s="770"/>
      <c r="AQ1233" s="770"/>
      <c r="AR1233" s="770"/>
      <c r="AS1233" s="770"/>
      <c r="AT1233" s="770"/>
      <c r="AU1233" s="770"/>
      <c r="AV1233" s="770"/>
      <c r="AW1233" s="770"/>
      <c r="AX1233" s="770"/>
      <c r="AY1233" s="770"/>
      <c r="AZ1233" s="770"/>
      <c r="BA1233" s="770"/>
      <c r="BB1233" s="770"/>
      <c r="BC1233" s="770"/>
      <c r="BD1233" s="770"/>
      <c r="BE1233" s="770"/>
      <c r="BF1233" s="770"/>
      <c r="BG1233" s="770"/>
      <c r="BH1233" s="770"/>
      <c r="BI1233" s="770"/>
      <c r="BJ1233" s="770"/>
      <c r="BK1233" s="770"/>
      <c r="BL1233" s="770"/>
      <c r="BM1233" s="770"/>
      <c r="BN1233" s="770"/>
      <c r="BO1233" s="770"/>
      <c r="BP1233" s="770"/>
      <c r="BQ1233" s="770"/>
      <c r="BR1233" s="770"/>
      <c r="BS1233" s="770"/>
      <c r="BT1233" s="770"/>
      <c r="BU1233" s="770"/>
      <c r="BV1233" s="770"/>
      <c r="BW1233" s="770"/>
      <c r="BX1233" s="770"/>
      <c r="BY1233" s="770"/>
      <c r="BZ1233" s="770"/>
      <c r="CA1233" s="770"/>
      <c r="CB1233" s="770"/>
      <c r="CC1233" s="770"/>
    </row>
    <row r="1234" spans="1:81" s="64" customFormat="1">
      <c r="A1234" s="158"/>
      <c r="B1234" s="159" t="str">
        <f>A1234&amp;"-"&amp;TEXT(COUNTIF($A$5:A1234,A1234),"000")</f>
        <v>-000</v>
      </c>
      <c r="C1234" s="52"/>
      <c r="D1234" s="27"/>
      <c r="E1234" s="28"/>
      <c r="F1234" s="27"/>
      <c r="G1234" s="27"/>
      <c r="H1234" s="52"/>
      <c r="I1234" s="380" t="str">
        <f>IFERROR(VLOOKUP($F1234,'Liste planification'!$V$2:$W$96,2,FALSE),"")</f>
        <v/>
      </c>
      <c r="J1234" s="27"/>
      <c r="K1234" s="27"/>
      <c r="L1234" s="27"/>
      <c r="M1234" s="52"/>
      <c r="N1234" s="52"/>
      <c r="O1234" s="52"/>
      <c r="P1234" s="52"/>
      <c r="Q1234" s="52"/>
      <c r="R1234" s="52"/>
      <c r="S1234" s="52"/>
      <c r="T1234" s="52"/>
      <c r="U1234" s="52"/>
      <c r="V1234" s="52"/>
      <c r="W1234" s="52"/>
      <c r="X1234" s="52"/>
      <c r="Y1234" s="194"/>
      <c r="Z1234" s="776"/>
      <c r="AA1234" s="190"/>
      <c r="AB1234" s="747">
        <f t="shared" si="76"/>
        <v>0</v>
      </c>
      <c r="AC1234" s="748">
        <f t="shared" si="77"/>
        <v>0</v>
      </c>
      <c r="AD1234" s="187"/>
      <c r="AE1234" s="186"/>
      <c r="AF1234" s="190"/>
      <c r="AG1234" s="747">
        <f t="shared" si="78"/>
        <v>0</v>
      </c>
      <c r="AH1234" s="748">
        <f t="shared" si="79"/>
        <v>0</v>
      </c>
      <c r="AI1234" s="187"/>
      <c r="AJ1234" s="52"/>
      <c r="AK1234" s="156" t="str">
        <f>IFERROR(VLOOKUP($A1234,'Liste planification'!$B$2:$C$105,2,FALSE),"")</f>
        <v/>
      </c>
      <c r="AL1234" s="27"/>
      <c r="AM1234" s="27"/>
      <c r="AN1234" s="769"/>
      <c r="AO1234" s="770"/>
      <c r="AP1234" s="770"/>
      <c r="AQ1234" s="770"/>
      <c r="AR1234" s="770"/>
      <c r="AS1234" s="770"/>
      <c r="AT1234" s="770"/>
      <c r="AU1234" s="770"/>
      <c r="AV1234" s="770"/>
      <c r="AW1234" s="770"/>
      <c r="AX1234" s="770"/>
      <c r="AY1234" s="770"/>
      <c r="AZ1234" s="770"/>
      <c r="BA1234" s="770"/>
      <c r="BB1234" s="770"/>
      <c r="BC1234" s="770"/>
      <c r="BD1234" s="770"/>
      <c r="BE1234" s="770"/>
      <c r="BF1234" s="770"/>
      <c r="BG1234" s="770"/>
      <c r="BH1234" s="770"/>
      <c r="BI1234" s="770"/>
      <c r="BJ1234" s="770"/>
      <c r="BK1234" s="770"/>
      <c r="BL1234" s="770"/>
      <c r="BM1234" s="770"/>
      <c r="BN1234" s="770"/>
      <c r="BO1234" s="770"/>
      <c r="BP1234" s="770"/>
      <c r="BQ1234" s="770"/>
      <c r="BR1234" s="770"/>
      <c r="BS1234" s="770"/>
      <c r="BT1234" s="770"/>
      <c r="BU1234" s="770"/>
      <c r="BV1234" s="770"/>
      <c r="BW1234" s="770"/>
      <c r="BX1234" s="770"/>
      <c r="BY1234" s="770"/>
      <c r="BZ1234" s="770"/>
      <c r="CA1234" s="770"/>
      <c r="CB1234" s="770"/>
      <c r="CC1234" s="770"/>
    </row>
    <row r="1235" spans="1:81" s="64" customFormat="1">
      <c r="A1235" s="158"/>
      <c r="B1235" s="159" t="str">
        <f>A1235&amp;"-"&amp;TEXT(COUNTIF($A$5:A1235,A1235),"000")</f>
        <v>-000</v>
      </c>
      <c r="C1235" s="52"/>
      <c r="D1235" s="27"/>
      <c r="E1235" s="28"/>
      <c r="F1235" s="27"/>
      <c r="G1235" s="27"/>
      <c r="H1235" s="52"/>
      <c r="I1235" s="380" t="str">
        <f>IFERROR(VLOOKUP($F1235,'Liste planification'!$V$2:$W$96,2,FALSE),"")</f>
        <v/>
      </c>
      <c r="J1235" s="27"/>
      <c r="K1235" s="27"/>
      <c r="L1235" s="27"/>
      <c r="M1235" s="52"/>
      <c r="N1235" s="52"/>
      <c r="O1235" s="52"/>
      <c r="P1235" s="52"/>
      <c r="Q1235" s="52"/>
      <c r="R1235" s="52"/>
      <c r="S1235" s="52"/>
      <c r="T1235" s="52"/>
      <c r="U1235" s="52"/>
      <c r="V1235" s="52"/>
      <c r="W1235" s="52"/>
      <c r="X1235" s="52"/>
      <c r="Y1235" s="194"/>
      <c r="Z1235" s="776"/>
      <c r="AA1235" s="190"/>
      <c r="AB1235" s="747">
        <f t="shared" si="76"/>
        <v>0</v>
      </c>
      <c r="AC1235" s="748">
        <f t="shared" si="77"/>
        <v>0</v>
      </c>
      <c r="AD1235" s="187"/>
      <c r="AE1235" s="186"/>
      <c r="AF1235" s="190"/>
      <c r="AG1235" s="747">
        <f t="shared" si="78"/>
        <v>0</v>
      </c>
      <c r="AH1235" s="748">
        <f t="shared" si="79"/>
        <v>0</v>
      </c>
      <c r="AI1235" s="187"/>
      <c r="AJ1235" s="52"/>
      <c r="AK1235" s="156" t="str">
        <f>IFERROR(VLOOKUP($A1235,'Liste planification'!$B$2:$C$105,2,FALSE),"")</f>
        <v/>
      </c>
      <c r="AL1235" s="27"/>
      <c r="AM1235" s="27"/>
      <c r="AN1235" s="769"/>
      <c r="AO1235" s="770"/>
      <c r="AP1235" s="770"/>
      <c r="AQ1235" s="770"/>
      <c r="AR1235" s="770"/>
      <c r="AS1235" s="770"/>
      <c r="AT1235" s="770"/>
      <c r="AU1235" s="770"/>
      <c r="AV1235" s="770"/>
      <c r="AW1235" s="770"/>
      <c r="AX1235" s="770"/>
      <c r="AY1235" s="770"/>
      <c r="AZ1235" s="770"/>
      <c r="BA1235" s="770"/>
      <c r="BB1235" s="770"/>
      <c r="BC1235" s="770"/>
      <c r="BD1235" s="770"/>
      <c r="BE1235" s="770"/>
      <c r="BF1235" s="770"/>
      <c r="BG1235" s="770"/>
      <c r="BH1235" s="770"/>
      <c r="BI1235" s="770"/>
      <c r="BJ1235" s="770"/>
      <c r="BK1235" s="770"/>
      <c r="BL1235" s="770"/>
      <c r="BM1235" s="770"/>
      <c r="BN1235" s="770"/>
      <c r="BO1235" s="770"/>
      <c r="BP1235" s="770"/>
      <c r="BQ1235" s="770"/>
      <c r="BR1235" s="770"/>
      <c r="BS1235" s="770"/>
      <c r="BT1235" s="770"/>
      <c r="BU1235" s="770"/>
      <c r="BV1235" s="770"/>
      <c r="BW1235" s="770"/>
      <c r="BX1235" s="770"/>
      <c r="BY1235" s="770"/>
      <c r="BZ1235" s="770"/>
      <c r="CA1235" s="770"/>
      <c r="CB1235" s="770"/>
      <c r="CC1235" s="770"/>
    </row>
    <row r="1236" spans="1:81" s="64" customFormat="1">
      <c r="A1236" s="158"/>
      <c r="B1236" s="159" t="str">
        <f>A1236&amp;"-"&amp;TEXT(COUNTIF($A$5:A1236,A1236),"000")</f>
        <v>-000</v>
      </c>
      <c r="C1236" s="52"/>
      <c r="D1236" s="27"/>
      <c r="E1236" s="28"/>
      <c r="F1236" s="27"/>
      <c r="G1236" s="27"/>
      <c r="H1236" s="52"/>
      <c r="I1236" s="380" t="str">
        <f>IFERROR(VLOOKUP($F1236,'Liste planification'!$V$2:$W$96,2,FALSE),"")</f>
        <v/>
      </c>
      <c r="J1236" s="27"/>
      <c r="K1236" s="27"/>
      <c r="L1236" s="27"/>
      <c r="M1236" s="52"/>
      <c r="N1236" s="52"/>
      <c r="O1236" s="52"/>
      <c r="P1236" s="52"/>
      <c r="Q1236" s="52"/>
      <c r="R1236" s="52"/>
      <c r="S1236" s="52"/>
      <c r="T1236" s="52"/>
      <c r="U1236" s="52"/>
      <c r="V1236" s="52"/>
      <c r="W1236" s="52"/>
      <c r="X1236" s="52"/>
      <c r="Y1236" s="194"/>
      <c r="Z1236" s="776"/>
      <c r="AA1236" s="190"/>
      <c r="AB1236" s="747">
        <f t="shared" si="76"/>
        <v>0</v>
      </c>
      <c r="AC1236" s="748">
        <f t="shared" si="77"/>
        <v>0</v>
      </c>
      <c r="AD1236" s="187"/>
      <c r="AE1236" s="186"/>
      <c r="AF1236" s="190"/>
      <c r="AG1236" s="747">
        <f t="shared" si="78"/>
        <v>0</v>
      </c>
      <c r="AH1236" s="748">
        <f t="shared" si="79"/>
        <v>0</v>
      </c>
      <c r="AI1236" s="187"/>
      <c r="AJ1236" s="52"/>
      <c r="AK1236" s="156" t="str">
        <f>IFERROR(VLOOKUP($A1236,'Liste planification'!$B$2:$C$105,2,FALSE),"")</f>
        <v/>
      </c>
      <c r="AL1236" s="27"/>
      <c r="AM1236" s="27"/>
      <c r="AN1236" s="769"/>
      <c r="AO1236" s="770"/>
      <c r="AP1236" s="770"/>
      <c r="AQ1236" s="770"/>
      <c r="AR1236" s="770"/>
      <c r="AS1236" s="770"/>
      <c r="AT1236" s="770"/>
      <c r="AU1236" s="770"/>
      <c r="AV1236" s="770"/>
      <c r="AW1236" s="770"/>
      <c r="AX1236" s="770"/>
      <c r="AY1236" s="770"/>
      <c r="AZ1236" s="770"/>
      <c r="BA1236" s="770"/>
      <c r="BB1236" s="770"/>
      <c r="BC1236" s="770"/>
      <c r="BD1236" s="770"/>
      <c r="BE1236" s="770"/>
      <c r="BF1236" s="770"/>
      <c r="BG1236" s="770"/>
      <c r="BH1236" s="770"/>
      <c r="BI1236" s="770"/>
      <c r="BJ1236" s="770"/>
      <c r="BK1236" s="770"/>
      <c r="BL1236" s="770"/>
      <c r="BM1236" s="770"/>
      <c r="BN1236" s="770"/>
      <c r="BO1236" s="770"/>
      <c r="BP1236" s="770"/>
      <c r="BQ1236" s="770"/>
      <c r="BR1236" s="770"/>
      <c r="BS1236" s="770"/>
      <c r="BT1236" s="770"/>
      <c r="BU1236" s="770"/>
      <c r="BV1236" s="770"/>
      <c r="BW1236" s="770"/>
      <c r="BX1236" s="770"/>
      <c r="BY1236" s="770"/>
      <c r="BZ1236" s="770"/>
      <c r="CA1236" s="770"/>
      <c r="CB1236" s="770"/>
      <c r="CC1236" s="770"/>
    </row>
    <row r="1237" spans="1:81" s="64" customFormat="1">
      <c r="A1237" s="158"/>
      <c r="B1237" s="159" t="str">
        <f>A1237&amp;"-"&amp;TEXT(COUNTIF($A$5:A1237,A1237),"000")</f>
        <v>-000</v>
      </c>
      <c r="C1237" s="52"/>
      <c r="D1237" s="27"/>
      <c r="E1237" s="28"/>
      <c r="F1237" s="27"/>
      <c r="G1237" s="27"/>
      <c r="H1237" s="52"/>
      <c r="I1237" s="380" t="str">
        <f>IFERROR(VLOOKUP($F1237,'Liste planification'!$V$2:$W$96,2,FALSE),"")</f>
        <v/>
      </c>
      <c r="J1237" s="27"/>
      <c r="K1237" s="27"/>
      <c r="L1237" s="27"/>
      <c r="M1237" s="52"/>
      <c r="N1237" s="52"/>
      <c r="O1237" s="52"/>
      <c r="P1237" s="52"/>
      <c r="Q1237" s="52"/>
      <c r="R1237" s="52"/>
      <c r="S1237" s="52"/>
      <c r="T1237" s="52"/>
      <c r="U1237" s="52"/>
      <c r="V1237" s="52"/>
      <c r="W1237" s="52"/>
      <c r="X1237" s="52"/>
      <c r="Y1237" s="194"/>
      <c r="Z1237" s="776"/>
      <c r="AA1237" s="190"/>
      <c r="AB1237" s="747">
        <f t="shared" si="76"/>
        <v>0</v>
      </c>
      <c r="AC1237" s="748">
        <f t="shared" si="77"/>
        <v>0</v>
      </c>
      <c r="AD1237" s="187"/>
      <c r="AE1237" s="186"/>
      <c r="AF1237" s="190"/>
      <c r="AG1237" s="747">
        <f t="shared" si="78"/>
        <v>0</v>
      </c>
      <c r="AH1237" s="748">
        <f t="shared" si="79"/>
        <v>0</v>
      </c>
      <c r="AI1237" s="187"/>
      <c r="AJ1237" s="52"/>
      <c r="AK1237" s="156" t="str">
        <f>IFERROR(VLOOKUP($A1237,'Liste planification'!$B$2:$C$105,2,FALSE),"")</f>
        <v/>
      </c>
      <c r="AL1237" s="27"/>
      <c r="AM1237" s="27"/>
      <c r="AN1237" s="769"/>
      <c r="AO1237" s="770"/>
      <c r="AP1237" s="770"/>
      <c r="AQ1237" s="770"/>
      <c r="AR1237" s="770"/>
      <c r="AS1237" s="770"/>
      <c r="AT1237" s="770"/>
      <c r="AU1237" s="770"/>
      <c r="AV1237" s="770"/>
      <c r="AW1237" s="770"/>
      <c r="AX1237" s="770"/>
      <c r="AY1237" s="770"/>
      <c r="AZ1237" s="770"/>
      <c r="BA1237" s="770"/>
      <c r="BB1237" s="770"/>
      <c r="BC1237" s="770"/>
      <c r="BD1237" s="770"/>
      <c r="BE1237" s="770"/>
      <c r="BF1237" s="770"/>
      <c r="BG1237" s="770"/>
      <c r="BH1237" s="770"/>
      <c r="BI1237" s="770"/>
      <c r="BJ1237" s="770"/>
      <c r="BK1237" s="770"/>
      <c r="BL1237" s="770"/>
      <c r="BM1237" s="770"/>
      <c r="BN1237" s="770"/>
      <c r="BO1237" s="770"/>
      <c r="BP1237" s="770"/>
      <c r="BQ1237" s="770"/>
      <c r="BR1237" s="770"/>
      <c r="BS1237" s="770"/>
      <c r="BT1237" s="770"/>
      <c r="BU1237" s="770"/>
      <c r="BV1237" s="770"/>
      <c r="BW1237" s="770"/>
      <c r="BX1237" s="770"/>
      <c r="BY1237" s="770"/>
      <c r="BZ1237" s="770"/>
      <c r="CA1237" s="770"/>
      <c r="CB1237" s="770"/>
      <c r="CC1237" s="770"/>
    </row>
    <row r="1238" spans="1:81" s="64" customFormat="1">
      <c r="A1238" s="158"/>
      <c r="B1238" s="159" t="str">
        <f>A1238&amp;"-"&amp;TEXT(COUNTIF($A$5:A1238,A1238),"000")</f>
        <v>-000</v>
      </c>
      <c r="C1238" s="52"/>
      <c r="D1238" s="27"/>
      <c r="E1238" s="28"/>
      <c r="F1238" s="27"/>
      <c r="G1238" s="27"/>
      <c r="H1238" s="52"/>
      <c r="I1238" s="380" t="str">
        <f>IFERROR(VLOOKUP($F1238,'Liste planification'!$V$2:$W$96,2,FALSE),"")</f>
        <v/>
      </c>
      <c r="J1238" s="27"/>
      <c r="K1238" s="27"/>
      <c r="L1238" s="27"/>
      <c r="M1238" s="52"/>
      <c r="N1238" s="52"/>
      <c r="O1238" s="52"/>
      <c r="P1238" s="52"/>
      <c r="Q1238" s="52"/>
      <c r="R1238" s="52"/>
      <c r="S1238" s="52"/>
      <c r="T1238" s="52"/>
      <c r="U1238" s="52"/>
      <c r="V1238" s="52"/>
      <c r="W1238" s="52"/>
      <c r="X1238" s="52"/>
      <c r="Y1238" s="194"/>
      <c r="Z1238" s="776"/>
      <c r="AA1238" s="190"/>
      <c r="AB1238" s="747">
        <f t="shared" si="76"/>
        <v>0</v>
      </c>
      <c r="AC1238" s="748">
        <f t="shared" si="77"/>
        <v>0</v>
      </c>
      <c r="AD1238" s="187"/>
      <c r="AE1238" s="186"/>
      <c r="AF1238" s="190"/>
      <c r="AG1238" s="747">
        <f t="shared" si="78"/>
        <v>0</v>
      </c>
      <c r="AH1238" s="748">
        <f t="shared" si="79"/>
        <v>0</v>
      </c>
      <c r="AI1238" s="187"/>
      <c r="AJ1238" s="52"/>
      <c r="AK1238" s="156" t="str">
        <f>IFERROR(VLOOKUP($A1238,'Liste planification'!$B$2:$C$105,2,FALSE),"")</f>
        <v/>
      </c>
      <c r="AL1238" s="27"/>
      <c r="AM1238" s="27"/>
      <c r="AN1238" s="769"/>
      <c r="AO1238" s="770"/>
      <c r="AP1238" s="770"/>
      <c r="AQ1238" s="770"/>
      <c r="AR1238" s="770"/>
      <c r="AS1238" s="770"/>
      <c r="AT1238" s="770"/>
      <c r="AU1238" s="770"/>
      <c r="AV1238" s="770"/>
      <c r="AW1238" s="770"/>
      <c r="AX1238" s="770"/>
      <c r="AY1238" s="770"/>
      <c r="AZ1238" s="770"/>
      <c r="BA1238" s="770"/>
      <c r="BB1238" s="770"/>
      <c r="BC1238" s="770"/>
      <c r="BD1238" s="770"/>
      <c r="BE1238" s="770"/>
      <c r="BF1238" s="770"/>
      <c r="BG1238" s="770"/>
      <c r="BH1238" s="770"/>
      <c r="BI1238" s="770"/>
      <c r="BJ1238" s="770"/>
      <c r="BK1238" s="770"/>
      <c r="BL1238" s="770"/>
      <c r="BM1238" s="770"/>
      <c r="BN1238" s="770"/>
      <c r="BO1238" s="770"/>
      <c r="BP1238" s="770"/>
      <c r="BQ1238" s="770"/>
      <c r="BR1238" s="770"/>
      <c r="BS1238" s="770"/>
      <c r="BT1238" s="770"/>
      <c r="BU1238" s="770"/>
      <c r="BV1238" s="770"/>
      <c r="BW1238" s="770"/>
      <c r="BX1238" s="770"/>
      <c r="BY1238" s="770"/>
      <c r="BZ1238" s="770"/>
      <c r="CA1238" s="770"/>
      <c r="CB1238" s="770"/>
      <c r="CC1238" s="770"/>
    </row>
    <row r="1239" spans="1:81" s="64" customFormat="1">
      <c r="A1239" s="158"/>
      <c r="B1239" s="159" t="str">
        <f>A1239&amp;"-"&amp;TEXT(COUNTIF($A$5:A1239,A1239),"000")</f>
        <v>-000</v>
      </c>
      <c r="C1239" s="52"/>
      <c r="D1239" s="27"/>
      <c r="E1239" s="28"/>
      <c r="F1239" s="27"/>
      <c r="G1239" s="27"/>
      <c r="H1239" s="52"/>
      <c r="I1239" s="380" t="str">
        <f>IFERROR(VLOOKUP($F1239,'Liste planification'!$V$2:$W$96,2,FALSE),"")</f>
        <v/>
      </c>
      <c r="J1239" s="27"/>
      <c r="K1239" s="27"/>
      <c r="L1239" s="27"/>
      <c r="M1239" s="52"/>
      <c r="N1239" s="52"/>
      <c r="O1239" s="52"/>
      <c r="P1239" s="52"/>
      <c r="Q1239" s="52"/>
      <c r="R1239" s="52"/>
      <c r="S1239" s="52"/>
      <c r="T1239" s="52"/>
      <c r="U1239" s="52"/>
      <c r="V1239" s="52"/>
      <c r="W1239" s="52"/>
      <c r="X1239" s="52"/>
      <c r="Y1239" s="194"/>
      <c r="Z1239" s="776"/>
      <c r="AA1239" s="190"/>
      <c r="AB1239" s="747">
        <f t="shared" si="76"/>
        <v>0</v>
      </c>
      <c r="AC1239" s="748">
        <f t="shared" si="77"/>
        <v>0</v>
      </c>
      <c r="AD1239" s="187"/>
      <c r="AE1239" s="186"/>
      <c r="AF1239" s="190"/>
      <c r="AG1239" s="747">
        <f t="shared" si="78"/>
        <v>0</v>
      </c>
      <c r="AH1239" s="748">
        <f t="shared" si="79"/>
        <v>0</v>
      </c>
      <c r="AI1239" s="187"/>
      <c r="AJ1239" s="52"/>
      <c r="AK1239" s="156" t="str">
        <f>IFERROR(VLOOKUP($A1239,'Liste planification'!$B$2:$C$105,2,FALSE),"")</f>
        <v/>
      </c>
      <c r="AL1239" s="27"/>
      <c r="AM1239" s="27"/>
      <c r="AN1239" s="769"/>
      <c r="AO1239" s="770"/>
      <c r="AP1239" s="770"/>
      <c r="AQ1239" s="770"/>
      <c r="AR1239" s="770"/>
      <c r="AS1239" s="770"/>
      <c r="AT1239" s="770"/>
      <c r="AU1239" s="770"/>
      <c r="AV1239" s="770"/>
      <c r="AW1239" s="770"/>
      <c r="AX1239" s="770"/>
      <c r="AY1239" s="770"/>
      <c r="AZ1239" s="770"/>
      <c r="BA1239" s="770"/>
      <c r="BB1239" s="770"/>
      <c r="BC1239" s="770"/>
      <c r="BD1239" s="770"/>
      <c r="BE1239" s="770"/>
      <c r="BF1239" s="770"/>
      <c r="BG1239" s="770"/>
      <c r="BH1239" s="770"/>
      <c r="BI1239" s="770"/>
      <c r="BJ1239" s="770"/>
      <c r="BK1239" s="770"/>
      <c r="BL1239" s="770"/>
      <c r="BM1239" s="770"/>
      <c r="BN1239" s="770"/>
      <c r="BO1239" s="770"/>
      <c r="BP1239" s="770"/>
      <c r="BQ1239" s="770"/>
      <c r="BR1239" s="770"/>
      <c r="BS1239" s="770"/>
      <c r="BT1239" s="770"/>
      <c r="BU1239" s="770"/>
      <c r="BV1239" s="770"/>
      <c r="BW1239" s="770"/>
      <c r="BX1239" s="770"/>
      <c r="BY1239" s="770"/>
      <c r="BZ1239" s="770"/>
      <c r="CA1239" s="770"/>
      <c r="CB1239" s="770"/>
      <c r="CC1239" s="770"/>
    </row>
    <row r="1240" spans="1:81" s="64" customFormat="1">
      <c r="A1240" s="158"/>
      <c r="B1240" s="159" t="str">
        <f>A1240&amp;"-"&amp;TEXT(COUNTIF($A$5:A1240,A1240),"000")</f>
        <v>-000</v>
      </c>
      <c r="C1240" s="52"/>
      <c r="D1240" s="27"/>
      <c r="E1240" s="28"/>
      <c r="F1240" s="27"/>
      <c r="G1240" s="27"/>
      <c r="H1240" s="52"/>
      <c r="I1240" s="380" t="str">
        <f>IFERROR(VLOOKUP($F1240,'Liste planification'!$V$2:$W$96,2,FALSE),"")</f>
        <v/>
      </c>
      <c r="J1240" s="27"/>
      <c r="K1240" s="27"/>
      <c r="L1240" s="27"/>
      <c r="M1240" s="52"/>
      <c r="N1240" s="52"/>
      <c r="O1240" s="52"/>
      <c r="P1240" s="52"/>
      <c r="Q1240" s="52"/>
      <c r="R1240" s="52"/>
      <c r="S1240" s="52"/>
      <c r="T1240" s="52"/>
      <c r="U1240" s="52"/>
      <c r="V1240" s="52"/>
      <c r="W1240" s="52"/>
      <c r="X1240" s="52"/>
      <c r="Y1240" s="194"/>
      <c r="Z1240" s="776"/>
      <c r="AA1240" s="190"/>
      <c r="AB1240" s="747">
        <f t="shared" si="76"/>
        <v>0</v>
      </c>
      <c r="AC1240" s="748">
        <f t="shared" si="77"/>
        <v>0</v>
      </c>
      <c r="AD1240" s="187"/>
      <c r="AE1240" s="186"/>
      <c r="AF1240" s="190"/>
      <c r="AG1240" s="747">
        <f t="shared" si="78"/>
        <v>0</v>
      </c>
      <c r="AH1240" s="748">
        <f t="shared" si="79"/>
        <v>0</v>
      </c>
      <c r="AI1240" s="187"/>
      <c r="AJ1240" s="52"/>
      <c r="AK1240" s="156" t="str">
        <f>IFERROR(VLOOKUP($A1240,'Liste planification'!$B$2:$C$105,2,FALSE),"")</f>
        <v/>
      </c>
      <c r="AL1240" s="27"/>
      <c r="AM1240" s="27"/>
      <c r="AN1240" s="769"/>
      <c r="AO1240" s="770"/>
      <c r="AP1240" s="770"/>
      <c r="AQ1240" s="770"/>
      <c r="AR1240" s="770"/>
      <c r="AS1240" s="770"/>
      <c r="AT1240" s="770"/>
      <c r="AU1240" s="770"/>
      <c r="AV1240" s="770"/>
      <c r="AW1240" s="770"/>
      <c r="AX1240" s="770"/>
      <c r="AY1240" s="770"/>
      <c r="AZ1240" s="770"/>
      <c r="BA1240" s="770"/>
      <c r="BB1240" s="770"/>
      <c r="BC1240" s="770"/>
      <c r="BD1240" s="770"/>
      <c r="BE1240" s="770"/>
      <c r="BF1240" s="770"/>
      <c r="BG1240" s="770"/>
      <c r="BH1240" s="770"/>
      <c r="BI1240" s="770"/>
      <c r="BJ1240" s="770"/>
      <c r="BK1240" s="770"/>
      <c r="BL1240" s="770"/>
      <c r="BM1240" s="770"/>
      <c r="BN1240" s="770"/>
      <c r="BO1240" s="770"/>
      <c r="BP1240" s="770"/>
      <c r="BQ1240" s="770"/>
      <c r="BR1240" s="770"/>
      <c r="BS1240" s="770"/>
      <c r="BT1240" s="770"/>
      <c r="BU1240" s="770"/>
      <c r="BV1240" s="770"/>
      <c r="BW1240" s="770"/>
      <c r="BX1240" s="770"/>
      <c r="BY1240" s="770"/>
      <c r="BZ1240" s="770"/>
      <c r="CA1240" s="770"/>
      <c r="CB1240" s="770"/>
      <c r="CC1240" s="770"/>
    </row>
    <row r="1241" spans="1:81" s="64" customFormat="1">
      <c r="A1241" s="158"/>
      <c r="B1241" s="159" t="str">
        <f>A1241&amp;"-"&amp;TEXT(COUNTIF($A$5:A1241,A1241),"000")</f>
        <v>-000</v>
      </c>
      <c r="C1241" s="52"/>
      <c r="D1241" s="27"/>
      <c r="E1241" s="28"/>
      <c r="F1241" s="27"/>
      <c r="G1241" s="27"/>
      <c r="H1241" s="52"/>
      <c r="I1241" s="380" t="str">
        <f>IFERROR(VLOOKUP($F1241,'Liste planification'!$V$2:$W$96,2,FALSE),"")</f>
        <v/>
      </c>
      <c r="J1241" s="27"/>
      <c r="K1241" s="27"/>
      <c r="L1241" s="27"/>
      <c r="M1241" s="52"/>
      <c r="N1241" s="52"/>
      <c r="O1241" s="52"/>
      <c r="P1241" s="52"/>
      <c r="Q1241" s="52"/>
      <c r="R1241" s="52"/>
      <c r="S1241" s="52"/>
      <c r="T1241" s="52"/>
      <c r="U1241" s="52"/>
      <c r="V1241" s="52"/>
      <c r="W1241" s="52"/>
      <c r="X1241" s="52"/>
      <c r="Y1241" s="194"/>
      <c r="Z1241" s="776"/>
      <c r="AA1241" s="190"/>
      <c r="AB1241" s="747">
        <f t="shared" si="76"/>
        <v>0</v>
      </c>
      <c r="AC1241" s="748">
        <f t="shared" si="77"/>
        <v>0</v>
      </c>
      <c r="AD1241" s="187"/>
      <c r="AE1241" s="186"/>
      <c r="AF1241" s="190"/>
      <c r="AG1241" s="747">
        <f t="shared" si="78"/>
        <v>0</v>
      </c>
      <c r="AH1241" s="748">
        <f t="shared" si="79"/>
        <v>0</v>
      </c>
      <c r="AI1241" s="187"/>
      <c r="AJ1241" s="52"/>
      <c r="AK1241" s="156" t="str">
        <f>IFERROR(VLOOKUP($A1241,'Liste planification'!$B$2:$C$105,2,FALSE),"")</f>
        <v/>
      </c>
      <c r="AL1241" s="27"/>
      <c r="AM1241" s="27"/>
      <c r="AN1241" s="769"/>
      <c r="AO1241" s="770"/>
      <c r="AP1241" s="770"/>
      <c r="AQ1241" s="770"/>
      <c r="AR1241" s="770"/>
      <c r="AS1241" s="770"/>
      <c r="AT1241" s="770"/>
      <c r="AU1241" s="770"/>
      <c r="AV1241" s="770"/>
      <c r="AW1241" s="770"/>
      <c r="AX1241" s="770"/>
      <c r="AY1241" s="770"/>
      <c r="AZ1241" s="770"/>
      <c r="BA1241" s="770"/>
      <c r="BB1241" s="770"/>
      <c r="BC1241" s="770"/>
      <c r="BD1241" s="770"/>
      <c r="BE1241" s="770"/>
      <c r="BF1241" s="770"/>
      <c r="BG1241" s="770"/>
      <c r="BH1241" s="770"/>
      <c r="BI1241" s="770"/>
      <c r="BJ1241" s="770"/>
      <c r="BK1241" s="770"/>
      <c r="BL1241" s="770"/>
      <c r="BM1241" s="770"/>
      <c r="BN1241" s="770"/>
      <c r="BO1241" s="770"/>
      <c r="BP1241" s="770"/>
      <c r="BQ1241" s="770"/>
      <c r="BR1241" s="770"/>
      <c r="BS1241" s="770"/>
      <c r="BT1241" s="770"/>
      <c r="BU1241" s="770"/>
      <c r="BV1241" s="770"/>
      <c r="BW1241" s="770"/>
      <c r="BX1241" s="770"/>
      <c r="BY1241" s="770"/>
      <c r="BZ1241" s="770"/>
      <c r="CA1241" s="770"/>
      <c r="CB1241" s="770"/>
      <c r="CC1241" s="770"/>
    </row>
    <row r="1242" spans="1:81" s="64" customFormat="1">
      <c r="A1242" s="158"/>
      <c r="B1242" s="159" t="str">
        <f>A1242&amp;"-"&amp;TEXT(COUNTIF($A$5:A1242,A1242),"000")</f>
        <v>-000</v>
      </c>
      <c r="C1242" s="52"/>
      <c r="D1242" s="27"/>
      <c r="E1242" s="28"/>
      <c r="F1242" s="27"/>
      <c r="G1242" s="27"/>
      <c r="H1242" s="52"/>
      <c r="I1242" s="380" t="str">
        <f>IFERROR(VLOOKUP($F1242,'Liste planification'!$V$2:$W$96,2,FALSE),"")</f>
        <v/>
      </c>
      <c r="J1242" s="27"/>
      <c r="K1242" s="27"/>
      <c r="L1242" s="27"/>
      <c r="M1242" s="52"/>
      <c r="N1242" s="52"/>
      <c r="O1242" s="52"/>
      <c r="P1242" s="52"/>
      <c r="Q1242" s="52"/>
      <c r="R1242" s="52"/>
      <c r="S1242" s="52"/>
      <c r="T1242" s="52"/>
      <c r="U1242" s="52"/>
      <c r="V1242" s="52"/>
      <c r="W1242" s="52"/>
      <c r="X1242" s="52"/>
      <c r="Y1242" s="194"/>
      <c r="Z1242" s="776"/>
      <c r="AA1242" s="190"/>
      <c r="AB1242" s="747">
        <f t="shared" si="76"/>
        <v>0</v>
      </c>
      <c r="AC1242" s="748">
        <f t="shared" si="77"/>
        <v>0</v>
      </c>
      <c r="AD1242" s="187"/>
      <c r="AE1242" s="186"/>
      <c r="AF1242" s="190"/>
      <c r="AG1242" s="747">
        <f t="shared" si="78"/>
        <v>0</v>
      </c>
      <c r="AH1242" s="748">
        <f t="shared" si="79"/>
        <v>0</v>
      </c>
      <c r="AI1242" s="187"/>
      <c r="AJ1242" s="52"/>
      <c r="AK1242" s="156" t="str">
        <f>IFERROR(VLOOKUP($A1242,'Liste planification'!$B$2:$C$105,2,FALSE),"")</f>
        <v/>
      </c>
      <c r="AL1242" s="27"/>
      <c r="AM1242" s="27"/>
      <c r="AN1242" s="769"/>
      <c r="AO1242" s="770"/>
      <c r="AP1242" s="770"/>
      <c r="AQ1242" s="770"/>
      <c r="AR1242" s="770"/>
      <c r="AS1242" s="770"/>
      <c r="AT1242" s="770"/>
      <c r="AU1242" s="770"/>
      <c r="AV1242" s="770"/>
      <c r="AW1242" s="770"/>
      <c r="AX1242" s="770"/>
      <c r="AY1242" s="770"/>
      <c r="AZ1242" s="770"/>
      <c r="BA1242" s="770"/>
      <c r="BB1242" s="770"/>
      <c r="BC1242" s="770"/>
      <c r="BD1242" s="770"/>
      <c r="BE1242" s="770"/>
      <c r="BF1242" s="770"/>
      <c r="BG1242" s="770"/>
      <c r="BH1242" s="770"/>
      <c r="BI1242" s="770"/>
      <c r="BJ1242" s="770"/>
      <c r="BK1242" s="770"/>
      <c r="BL1242" s="770"/>
      <c r="BM1242" s="770"/>
      <c r="BN1242" s="770"/>
      <c r="BO1242" s="770"/>
      <c r="BP1242" s="770"/>
      <c r="BQ1242" s="770"/>
      <c r="BR1242" s="770"/>
      <c r="BS1242" s="770"/>
      <c r="BT1242" s="770"/>
      <c r="BU1242" s="770"/>
      <c r="BV1242" s="770"/>
      <c r="BW1242" s="770"/>
      <c r="BX1242" s="770"/>
      <c r="BY1242" s="770"/>
      <c r="BZ1242" s="770"/>
      <c r="CA1242" s="770"/>
      <c r="CB1242" s="770"/>
      <c r="CC1242" s="770"/>
    </row>
    <row r="1243" spans="1:81" s="64" customFormat="1">
      <c r="A1243" s="158"/>
      <c r="B1243" s="159" t="str">
        <f>A1243&amp;"-"&amp;TEXT(COUNTIF($A$5:A1243,A1243),"000")</f>
        <v>-000</v>
      </c>
      <c r="C1243" s="52"/>
      <c r="D1243" s="27"/>
      <c r="E1243" s="28"/>
      <c r="F1243" s="27"/>
      <c r="G1243" s="27"/>
      <c r="H1243" s="52"/>
      <c r="I1243" s="380" t="str">
        <f>IFERROR(VLOOKUP($F1243,'Liste planification'!$V$2:$W$96,2,FALSE),"")</f>
        <v/>
      </c>
      <c r="J1243" s="27"/>
      <c r="K1243" s="27"/>
      <c r="L1243" s="27"/>
      <c r="M1243" s="52"/>
      <c r="N1243" s="52"/>
      <c r="O1243" s="52"/>
      <c r="P1243" s="52"/>
      <c r="Q1243" s="52"/>
      <c r="R1243" s="52"/>
      <c r="S1243" s="52"/>
      <c r="T1243" s="52"/>
      <c r="U1243" s="52"/>
      <c r="V1243" s="52"/>
      <c r="W1243" s="52"/>
      <c r="X1243" s="52"/>
      <c r="Y1243" s="194"/>
      <c r="Z1243" s="776"/>
      <c r="AA1243" s="190"/>
      <c r="AB1243" s="747">
        <f t="shared" si="76"/>
        <v>0</v>
      </c>
      <c r="AC1243" s="748">
        <f t="shared" si="77"/>
        <v>0</v>
      </c>
      <c r="AD1243" s="187"/>
      <c r="AE1243" s="186"/>
      <c r="AF1243" s="190"/>
      <c r="AG1243" s="747">
        <f t="shared" si="78"/>
        <v>0</v>
      </c>
      <c r="AH1243" s="748">
        <f t="shared" si="79"/>
        <v>0</v>
      </c>
      <c r="AI1243" s="187"/>
      <c r="AJ1243" s="52"/>
      <c r="AK1243" s="156" t="str">
        <f>IFERROR(VLOOKUP($A1243,'Liste planification'!$B$2:$C$105,2,FALSE),"")</f>
        <v/>
      </c>
      <c r="AL1243" s="27"/>
      <c r="AM1243" s="27"/>
      <c r="AN1243" s="769"/>
      <c r="AO1243" s="770"/>
      <c r="AP1243" s="770"/>
      <c r="AQ1243" s="770"/>
      <c r="AR1243" s="770"/>
      <c r="AS1243" s="770"/>
      <c r="AT1243" s="770"/>
      <c r="AU1243" s="770"/>
      <c r="AV1243" s="770"/>
      <c r="AW1243" s="770"/>
      <c r="AX1243" s="770"/>
      <c r="AY1243" s="770"/>
      <c r="AZ1243" s="770"/>
      <c r="BA1243" s="770"/>
      <c r="BB1243" s="770"/>
      <c r="BC1243" s="770"/>
      <c r="BD1243" s="770"/>
      <c r="BE1243" s="770"/>
      <c r="BF1243" s="770"/>
      <c r="BG1243" s="770"/>
      <c r="BH1243" s="770"/>
      <c r="BI1243" s="770"/>
      <c r="BJ1243" s="770"/>
      <c r="BK1243" s="770"/>
      <c r="BL1243" s="770"/>
      <c r="BM1243" s="770"/>
      <c r="BN1243" s="770"/>
      <c r="BO1243" s="770"/>
      <c r="BP1243" s="770"/>
      <c r="BQ1243" s="770"/>
      <c r="BR1243" s="770"/>
      <c r="BS1243" s="770"/>
      <c r="BT1243" s="770"/>
      <c r="BU1243" s="770"/>
      <c r="BV1243" s="770"/>
      <c r="BW1243" s="770"/>
      <c r="BX1243" s="770"/>
      <c r="BY1243" s="770"/>
      <c r="BZ1243" s="770"/>
      <c r="CA1243" s="770"/>
      <c r="CB1243" s="770"/>
      <c r="CC1243" s="770"/>
    </row>
    <row r="1244" spans="1:81" s="64" customFormat="1">
      <c r="A1244" s="158"/>
      <c r="B1244" s="159" t="str">
        <f>A1244&amp;"-"&amp;TEXT(COUNTIF($A$5:A1244,A1244),"000")</f>
        <v>-000</v>
      </c>
      <c r="C1244" s="52"/>
      <c r="D1244" s="27"/>
      <c r="E1244" s="28"/>
      <c r="F1244" s="27"/>
      <c r="G1244" s="27"/>
      <c r="H1244" s="52"/>
      <c r="I1244" s="380" t="str">
        <f>IFERROR(VLOOKUP($F1244,'Liste planification'!$V$2:$W$96,2,FALSE),"")</f>
        <v/>
      </c>
      <c r="J1244" s="27"/>
      <c r="K1244" s="27"/>
      <c r="L1244" s="27"/>
      <c r="M1244" s="52"/>
      <c r="N1244" s="52"/>
      <c r="O1244" s="52"/>
      <c r="P1244" s="52"/>
      <c r="Q1244" s="52"/>
      <c r="R1244" s="52"/>
      <c r="S1244" s="52"/>
      <c r="T1244" s="52"/>
      <c r="U1244" s="52"/>
      <c r="V1244" s="52"/>
      <c r="W1244" s="52"/>
      <c r="X1244" s="52"/>
      <c r="Y1244" s="194"/>
      <c r="Z1244" s="776"/>
      <c r="AA1244" s="190"/>
      <c r="AB1244" s="747">
        <f t="shared" si="76"/>
        <v>0</v>
      </c>
      <c r="AC1244" s="748">
        <f t="shared" si="77"/>
        <v>0</v>
      </c>
      <c r="AD1244" s="187"/>
      <c r="AE1244" s="186"/>
      <c r="AF1244" s="190"/>
      <c r="AG1244" s="747">
        <f t="shared" si="78"/>
        <v>0</v>
      </c>
      <c r="AH1244" s="748">
        <f t="shared" si="79"/>
        <v>0</v>
      </c>
      <c r="AI1244" s="187"/>
      <c r="AJ1244" s="52"/>
      <c r="AK1244" s="156" t="str">
        <f>IFERROR(VLOOKUP($A1244,'Liste planification'!$B$2:$C$105,2,FALSE),"")</f>
        <v/>
      </c>
      <c r="AL1244" s="27"/>
      <c r="AM1244" s="27"/>
      <c r="AN1244" s="769"/>
      <c r="AO1244" s="770"/>
      <c r="AP1244" s="770"/>
      <c r="AQ1244" s="770"/>
      <c r="AR1244" s="770"/>
      <c r="AS1244" s="770"/>
      <c r="AT1244" s="770"/>
      <c r="AU1244" s="770"/>
      <c r="AV1244" s="770"/>
      <c r="AW1244" s="770"/>
      <c r="AX1244" s="770"/>
      <c r="AY1244" s="770"/>
      <c r="AZ1244" s="770"/>
      <c r="BA1244" s="770"/>
      <c r="BB1244" s="770"/>
      <c r="BC1244" s="770"/>
      <c r="BD1244" s="770"/>
      <c r="BE1244" s="770"/>
      <c r="BF1244" s="770"/>
      <c r="BG1244" s="770"/>
      <c r="BH1244" s="770"/>
      <c r="BI1244" s="770"/>
      <c r="BJ1244" s="770"/>
      <c r="BK1244" s="770"/>
      <c r="BL1244" s="770"/>
      <c r="BM1244" s="770"/>
      <c r="BN1244" s="770"/>
      <c r="BO1244" s="770"/>
      <c r="BP1244" s="770"/>
      <c r="BQ1244" s="770"/>
      <c r="BR1244" s="770"/>
      <c r="BS1244" s="770"/>
      <c r="BT1244" s="770"/>
      <c r="BU1244" s="770"/>
      <c r="BV1244" s="770"/>
      <c r="BW1244" s="770"/>
      <c r="BX1244" s="770"/>
      <c r="BY1244" s="770"/>
      <c r="BZ1244" s="770"/>
      <c r="CA1244" s="770"/>
      <c r="CB1244" s="770"/>
      <c r="CC1244" s="770"/>
    </row>
    <row r="1245" spans="1:81" s="64" customFormat="1">
      <c r="A1245" s="158"/>
      <c r="B1245" s="159" t="str">
        <f>A1245&amp;"-"&amp;TEXT(COUNTIF($A$5:A1245,A1245),"000")</f>
        <v>-000</v>
      </c>
      <c r="C1245" s="52"/>
      <c r="D1245" s="27"/>
      <c r="E1245" s="28"/>
      <c r="F1245" s="27"/>
      <c r="G1245" s="27"/>
      <c r="H1245" s="52"/>
      <c r="I1245" s="380" t="str">
        <f>IFERROR(VLOOKUP($F1245,'Liste planification'!$V$2:$W$96,2,FALSE),"")</f>
        <v/>
      </c>
      <c r="J1245" s="27"/>
      <c r="K1245" s="27"/>
      <c r="L1245" s="27"/>
      <c r="M1245" s="52"/>
      <c r="N1245" s="52"/>
      <c r="O1245" s="52"/>
      <c r="P1245" s="52"/>
      <c r="Q1245" s="52"/>
      <c r="R1245" s="52"/>
      <c r="S1245" s="52"/>
      <c r="T1245" s="52"/>
      <c r="U1245" s="52"/>
      <c r="V1245" s="52"/>
      <c r="W1245" s="52"/>
      <c r="X1245" s="52"/>
      <c r="Y1245" s="194"/>
      <c r="Z1245" s="776"/>
      <c r="AA1245" s="190"/>
      <c r="AB1245" s="747">
        <f t="shared" si="76"/>
        <v>0</v>
      </c>
      <c r="AC1245" s="748">
        <f t="shared" si="77"/>
        <v>0</v>
      </c>
      <c r="AD1245" s="187"/>
      <c r="AE1245" s="186"/>
      <c r="AF1245" s="190"/>
      <c r="AG1245" s="747">
        <f t="shared" si="78"/>
        <v>0</v>
      </c>
      <c r="AH1245" s="748">
        <f t="shared" si="79"/>
        <v>0</v>
      </c>
      <c r="AI1245" s="187"/>
      <c r="AJ1245" s="52"/>
      <c r="AK1245" s="156" t="str">
        <f>IFERROR(VLOOKUP($A1245,'Liste planification'!$B$2:$C$105,2,FALSE),"")</f>
        <v/>
      </c>
      <c r="AL1245" s="27"/>
      <c r="AM1245" s="27"/>
      <c r="AN1245" s="769"/>
      <c r="AO1245" s="770"/>
      <c r="AP1245" s="770"/>
      <c r="AQ1245" s="770"/>
      <c r="AR1245" s="770"/>
      <c r="AS1245" s="770"/>
      <c r="AT1245" s="770"/>
      <c r="AU1245" s="770"/>
      <c r="AV1245" s="770"/>
      <c r="AW1245" s="770"/>
      <c r="AX1245" s="770"/>
      <c r="AY1245" s="770"/>
      <c r="AZ1245" s="770"/>
      <c r="BA1245" s="770"/>
      <c r="BB1245" s="770"/>
      <c r="BC1245" s="770"/>
      <c r="BD1245" s="770"/>
      <c r="BE1245" s="770"/>
      <c r="BF1245" s="770"/>
      <c r="BG1245" s="770"/>
      <c r="BH1245" s="770"/>
      <c r="BI1245" s="770"/>
      <c r="BJ1245" s="770"/>
      <c r="BK1245" s="770"/>
      <c r="BL1245" s="770"/>
      <c r="BM1245" s="770"/>
      <c r="BN1245" s="770"/>
      <c r="BO1245" s="770"/>
      <c r="BP1245" s="770"/>
      <c r="BQ1245" s="770"/>
      <c r="BR1245" s="770"/>
      <c r="BS1245" s="770"/>
      <c r="BT1245" s="770"/>
      <c r="BU1245" s="770"/>
      <c r="BV1245" s="770"/>
      <c r="BW1245" s="770"/>
      <c r="BX1245" s="770"/>
      <c r="BY1245" s="770"/>
      <c r="BZ1245" s="770"/>
      <c r="CA1245" s="770"/>
      <c r="CB1245" s="770"/>
      <c r="CC1245" s="770"/>
    </row>
    <row r="1246" spans="1:81" s="64" customFormat="1">
      <c r="A1246" s="158"/>
      <c r="B1246" s="159" t="str">
        <f>A1246&amp;"-"&amp;TEXT(COUNTIF($A$5:A1246,A1246),"000")</f>
        <v>-000</v>
      </c>
      <c r="C1246" s="52"/>
      <c r="D1246" s="27"/>
      <c r="E1246" s="28"/>
      <c r="F1246" s="27"/>
      <c r="G1246" s="27"/>
      <c r="H1246" s="52"/>
      <c r="I1246" s="380" t="str">
        <f>IFERROR(VLOOKUP($F1246,'Liste planification'!$V$2:$W$96,2,FALSE),"")</f>
        <v/>
      </c>
      <c r="J1246" s="27"/>
      <c r="K1246" s="27"/>
      <c r="L1246" s="27"/>
      <c r="M1246" s="52"/>
      <c r="N1246" s="52"/>
      <c r="O1246" s="52"/>
      <c r="P1246" s="52"/>
      <c r="Q1246" s="52"/>
      <c r="R1246" s="52"/>
      <c r="S1246" s="52"/>
      <c r="T1246" s="52"/>
      <c r="U1246" s="52"/>
      <c r="V1246" s="52"/>
      <c r="W1246" s="52"/>
      <c r="X1246" s="52"/>
      <c r="Y1246" s="194"/>
      <c r="Z1246" s="776"/>
      <c r="AA1246" s="190"/>
      <c r="AB1246" s="747">
        <f t="shared" si="76"/>
        <v>0</v>
      </c>
      <c r="AC1246" s="748">
        <f t="shared" si="77"/>
        <v>0</v>
      </c>
      <c r="AD1246" s="187"/>
      <c r="AE1246" s="186"/>
      <c r="AF1246" s="190"/>
      <c r="AG1246" s="747">
        <f t="shared" si="78"/>
        <v>0</v>
      </c>
      <c r="AH1246" s="748">
        <f t="shared" si="79"/>
        <v>0</v>
      </c>
      <c r="AI1246" s="187"/>
      <c r="AJ1246" s="52"/>
      <c r="AK1246" s="156" t="str">
        <f>IFERROR(VLOOKUP($A1246,'Liste planification'!$B$2:$C$105,2,FALSE),"")</f>
        <v/>
      </c>
      <c r="AL1246" s="27"/>
      <c r="AM1246" s="27"/>
      <c r="AN1246" s="769"/>
      <c r="AO1246" s="770"/>
      <c r="AP1246" s="770"/>
      <c r="AQ1246" s="770"/>
      <c r="AR1246" s="770"/>
      <c r="AS1246" s="770"/>
      <c r="AT1246" s="770"/>
      <c r="AU1246" s="770"/>
      <c r="AV1246" s="770"/>
      <c r="AW1246" s="770"/>
      <c r="AX1246" s="770"/>
      <c r="AY1246" s="770"/>
      <c r="AZ1246" s="770"/>
      <c r="BA1246" s="770"/>
      <c r="BB1246" s="770"/>
      <c r="BC1246" s="770"/>
      <c r="BD1246" s="770"/>
      <c r="BE1246" s="770"/>
      <c r="BF1246" s="770"/>
      <c r="BG1246" s="770"/>
      <c r="BH1246" s="770"/>
      <c r="BI1246" s="770"/>
      <c r="BJ1246" s="770"/>
      <c r="BK1246" s="770"/>
      <c r="BL1246" s="770"/>
      <c r="BM1246" s="770"/>
      <c r="BN1246" s="770"/>
      <c r="BO1246" s="770"/>
      <c r="BP1246" s="770"/>
      <c r="BQ1246" s="770"/>
      <c r="BR1246" s="770"/>
      <c r="BS1246" s="770"/>
      <c r="BT1246" s="770"/>
      <c r="BU1246" s="770"/>
      <c r="BV1246" s="770"/>
      <c r="BW1246" s="770"/>
      <c r="BX1246" s="770"/>
      <c r="BY1246" s="770"/>
      <c r="BZ1246" s="770"/>
      <c r="CA1246" s="770"/>
      <c r="CB1246" s="770"/>
      <c r="CC1246" s="770"/>
    </row>
    <row r="1247" spans="1:81" s="64" customFormat="1">
      <c r="A1247" s="158"/>
      <c r="B1247" s="159" t="str">
        <f>A1247&amp;"-"&amp;TEXT(COUNTIF($A$5:A1247,A1247),"000")</f>
        <v>-000</v>
      </c>
      <c r="C1247" s="52"/>
      <c r="D1247" s="27"/>
      <c r="E1247" s="28"/>
      <c r="F1247" s="27"/>
      <c r="G1247" s="27"/>
      <c r="H1247" s="52"/>
      <c r="I1247" s="380" t="str">
        <f>IFERROR(VLOOKUP($F1247,'Liste planification'!$V$2:$W$96,2,FALSE),"")</f>
        <v/>
      </c>
      <c r="J1247" s="27"/>
      <c r="K1247" s="27"/>
      <c r="L1247" s="27"/>
      <c r="M1247" s="52"/>
      <c r="N1247" s="52"/>
      <c r="O1247" s="52"/>
      <c r="P1247" s="52"/>
      <c r="Q1247" s="52"/>
      <c r="R1247" s="52"/>
      <c r="S1247" s="52"/>
      <c r="T1247" s="52"/>
      <c r="U1247" s="52"/>
      <c r="V1247" s="52"/>
      <c r="W1247" s="52"/>
      <c r="X1247" s="52"/>
      <c r="Y1247" s="194"/>
      <c r="Z1247" s="776"/>
      <c r="AA1247" s="190"/>
      <c r="AB1247" s="747">
        <f t="shared" si="76"/>
        <v>0</v>
      </c>
      <c r="AC1247" s="748">
        <f t="shared" si="77"/>
        <v>0</v>
      </c>
      <c r="AD1247" s="187"/>
      <c r="AE1247" s="186"/>
      <c r="AF1247" s="190"/>
      <c r="AG1247" s="747">
        <f t="shared" si="78"/>
        <v>0</v>
      </c>
      <c r="AH1247" s="748">
        <f t="shared" si="79"/>
        <v>0</v>
      </c>
      <c r="AI1247" s="187"/>
      <c r="AJ1247" s="52"/>
      <c r="AK1247" s="156" t="str">
        <f>IFERROR(VLOOKUP($A1247,'Liste planification'!$B$2:$C$105,2,FALSE),"")</f>
        <v/>
      </c>
      <c r="AL1247" s="27"/>
      <c r="AM1247" s="27"/>
      <c r="AN1247" s="769"/>
      <c r="AO1247" s="770"/>
      <c r="AP1247" s="770"/>
      <c r="AQ1247" s="770"/>
      <c r="AR1247" s="770"/>
      <c r="AS1247" s="770"/>
      <c r="AT1247" s="770"/>
      <c r="AU1247" s="770"/>
      <c r="AV1247" s="770"/>
      <c r="AW1247" s="770"/>
      <c r="AX1247" s="770"/>
      <c r="AY1247" s="770"/>
      <c r="AZ1247" s="770"/>
      <c r="BA1247" s="770"/>
      <c r="BB1247" s="770"/>
      <c r="BC1247" s="770"/>
      <c r="BD1247" s="770"/>
      <c r="BE1247" s="770"/>
      <c r="BF1247" s="770"/>
      <c r="BG1247" s="770"/>
      <c r="BH1247" s="770"/>
      <c r="BI1247" s="770"/>
      <c r="BJ1247" s="770"/>
      <c r="BK1247" s="770"/>
      <c r="BL1247" s="770"/>
      <c r="BM1247" s="770"/>
      <c r="BN1247" s="770"/>
      <c r="BO1247" s="770"/>
      <c r="BP1247" s="770"/>
      <c r="BQ1247" s="770"/>
      <c r="BR1247" s="770"/>
      <c r="BS1247" s="770"/>
      <c r="BT1247" s="770"/>
      <c r="BU1247" s="770"/>
      <c r="BV1247" s="770"/>
      <c r="BW1247" s="770"/>
      <c r="BX1247" s="770"/>
      <c r="BY1247" s="770"/>
      <c r="BZ1247" s="770"/>
      <c r="CA1247" s="770"/>
      <c r="CB1247" s="770"/>
      <c r="CC1247" s="770"/>
    </row>
    <row r="1248" spans="1:81" s="64" customFormat="1">
      <c r="A1248" s="158"/>
      <c r="B1248" s="159" t="str">
        <f>A1248&amp;"-"&amp;TEXT(COUNTIF($A$5:A1248,A1248),"000")</f>
        <v>-000</v>
      </c>
      <c r="C1248" s="52"/>
      <c r="D1248" s="27"/>
      <c r="E1248" s="28"/>
      <c r="F1248" s="27"/>
      <c r="G1248" s="27"/>
      <c r="H1248" s="52"/>
      <c r="I1248" s="380" t="str">
        <f>IFERROR(VLOOKUP($F1248,'Liste planification'!$V$2:$W$96,2,FALSE),"")</f>
        <v/>
      </c>
      <c r="J1248" s="27"/>
      <c r="K1248" s="27"/>
      <c r="L1248" s="27"/>
      <c r="M1248" s="52"/>
      <c r="N1248" s="52"/>
      <c r="O1248" s="52"/>
      <c r="P1248" s="52"/>
      <c r="Q1248" s="52"/>
      <c r="R1248" s="52"/>
      <c r="S1248" s="52"/>
      <c r="T1248" s="52"/>
      <c r="U1248" s="52"/>
      <c r="V1248" s="52"/>
      <c r="W1248" s="52"/>
      <c r="X1248" s="52"/>
      <c r="Y1248" s="194"/>
      <c r="Z1248" s="776"/>
      <c r="AA1248" s="190"/>
      <c r="AB1248" s="747">
        <f t="shared" si="76"/>
        <v>0</v>
      </c>
      <c r="AC1248" s="748">
        <f t="shared" si="77"/>
        <v>0</v>
      </c>
      <c r="AD1248" s="187"/>
      <c r="AE1248" s="186"/>
      <c r="AF1248" s="190"/>
      <c r="AG1248" s="747">
        <f t="shared" si="78"/>
        <v>0</v>
      </c>
      <c r="AH1248" s="748">
        <f t="shared" si="79"/>
        <v>0</v>
      </c>
      <c r="AI1248" s="187"/>
      <c r="AJ1248" s="52"/>
      <c r="AK1248" s="156" t="str">
        <f>IFERROR(VLOOKUP($A1248,'Liste planification'!$B$2:$C$105,2,FALSE),"")</f>
        <v/>
      </c>
      <c r="AL1248" s="27"/>
      <c r="AM1248" s="27"/>
      <c r="AN1248" s="769"/>
      <c r="AO1248" s="770"/>
      <c r="AP1248" s="770"/>
      <c r="AQ1248" s="770"/>
      <c r="AR1248" s="770"/>
      <c r="AS1248" s="770"/>
      <c r="AT1248" s="770"/>
      <c r="AU1248" s="770"/>
      <c r="AV1248" s="770"/>
      <c r="AW1248" s="770"/>
      <c r="AX1248" s="770"/>
      <c r="AY1248" s="770"/>
      <c r="AZ1248" s="770"/>
      <c r="BA1248" s="770"/>
      <c r="BB1248" s="770"/>
      <c r="BC1248" s="770"/>
      <c r="BD1248" s="770"/>
      <c r="BE1248" s="770"/>
      <c r="BF1248" s="770"/>
      <c r="BG1248" s="770"/>
      <c r="BH1248" s="770"/>
      <c r="BI1248" s="770"/>
      <c r="BJ1248" s="770"/>
      <c r="BK1248" s="770"/>
      <c r="BL1248" s="770"/>
      <c r="BM1248" s="770"/>
      <c r="BN1248" s="770"/>
      <c r="BO1248" s="770"/>
      <c r="BP1248" s="770"/>
      <c r="BQ1248" s="770"/>
      <c r="BR1248" s="770"/>
      <c r="BS1248" s="770"/>
      <c r="BT1248" s="770"/>
      <c r="BU1248" s="770"/>
      <c r="BV1248" s="770"/>
      <c r="BW1248" s="770"/>
      <c r="BX1248" s="770"/>
      <c r="BY1248" s="770"/>
      <c r="BZ1248" s="770"/>
      <c r="CA1248" s="770"/>
      <c r="CB1248" s="770"/>
      <c r="CC1248" s="770"/>
    </row>
    <row r="1249" spans="1:81" s="64" customFormat="1">
      <c r="A1249" s="158"/>
      <c r="B1249" s="159" t="str">
        <f>A1249&amp;"-"&amp;TEXT(COUNTIF($A$5:A1249,A1249),"000")</f>
        <v>-000</v>
      </c>
      <c r="C1249" s="52"/>
      <c r="D1249" s="27"/>
      <c r="E1249" s="28"/>
      <c r="F1249" s="27"/>
      <c r="G1249" s="27"/>
      <c r="H1249" s="52"/>
      <c r="I1249" s="380" t="str">
        <f>IFERROR(VLOOKUP($F1249,'Liste planification'!$V$2:$W$96,2,FALSE),"")</f>
        <v/>
      </c>
      <c r="J1249" s="27"/>
      <c r="K1249" s="27"/>
      <c r="L1249" s="27"/>
      <c r="M1249" s="52"/>
      <c r="N1249" s="52"/>
      <c r="O1249" s="52"/>
      <c r="P1249" s="52"/>
      <c r="Q1249" s="52"/>
      <c r="R1249" s="52"/>
      <c r="S1249" s="52"/>
      <c r="T1249" s="52"/>
      <c r="U1249" s="52"/>
      <c r="V1249" s="52"/>
      <c r="W1249" s="52"/>
      <c r="X1249" s="52"/>
      <c r="Y1249" s="194"/>
      <c r="Z1249" s="776"/>
      <c r="AA1249" s="190"/>
      <c r="AB1249" s="747">
        <f t="shared" si="76"/>
        <v>0</v>
      </c>
      <c r="AC1249" s="748">
        <f t="shared" si="77"/>
        <v>0</v>
      </c>
      <c r="AD1249" s="187"/>
      <c r="AE1249" s="186"/>
      <c r="AF1249" s="190"/>
      <c r="AG1249" s="747">
        <f t="shared" si="78"/>
        <v>0</v>
      </c>
      <c r="AH1249" s="748">
        <f t="shared" si="79"/>
        <v>0</v>
      </c>
      <c r="AI1249" s="187"/>
      <c r="AJ1249" s="52"/>
      <c r="AK1249" s="156" t="str">
        <f>IFERROR(VLOOKUP($A1249,'Liste planification'!$B$2:$C$105,2,FALSE),"")</f>
        <v/>
      </c>
      <c r="AL1249" s="27"/>
      <c r="AM1249" s="27"/>
      <c r="AN1249" s="769"/>
      <c r="AO1249" s="770"/>
      <c r="AP1249" s="770"/>
      <c r="AQ1249" s="770"/>
      <c r="AR1249" s="770"/>
      <c r="AS1249" s="770"/>
      <c r="AT1249" s="770"/>
      <c r="AU1249" s="770"/>
      <c r="AV1249" s="770"/>
      <c r="AW1249" s="770"/>
      <c r="AX1249" s="770"/>
      <c r="AY1249" s="770"/>
      <c r="AZ1249" s="770"/>
      <c r="BA1249" s="770"/>
      <c r="BB1249" s="770"/>
      <c r="BC1249" s="770"/>
      <c r="BD1249" s="770"/>
      <c r="BE1249" s="770"/>
      <c r="BF1249" s="770"/>
      <c r="BG1249" s="770"/>
      <c r="BH1249" s="770"/>
      <c r="BI1249" s="770"/>
      <c r="BJ1249" s="770"/>
      <c r="BK1249" s="770"/>
      <c r="BL1249" s="770"/>
      <c r="BM1249" s="770"/>
      <c r="BN1249" s="770"/>
      <c r="BO1249" s="770"/>
      <c r="BP1249" s="770"/>
      <c r="BQ1249" s="770"/>
      <c r="BR1249" s="770"/>
      <c r="BS1249" s="770"/>
      <c r="BT1249" s="770"/>
      <c r="BU1249" s="770"/>
      <c r="BV1249" s="770"/>
      <c r="BW1249" s="770"/>
      <c r="BX1249" s="770"/>
      <c r="BY1249" s="770"/>
      <c r="BZ1249" s="770"/>
      <c r="CA1249" s="770"/>
      <c r="CB1249" s="770"/>
      <c r="CC1249" s="770"/>
    </row>
    <row r="1250" spans="1:81" s="64" customFormat="1">
      <c r="A1250" s="158"/>
      <c r="B1250" s="159" t="str">
        <f>A1250&amp;"-"&amp;TEXT(COUNTIF($A$5:A1250,A1250),"000")</f>
        <v>-000</v>
      </c>
      <c r="C1250" s="52"/>
      <c r="D1250" s="27"/>
      <c r="E1250" s="28"/>
      <c r="F1250" s="27"/>
      <c r="G1250" s="27"/>
      <c r="H1250" s="52"/>
      <c r="I1250" s="380" t="str">
        <f>IFERROR(VLOOKUP($F1250,'Liste planification'!$V$2:$W$96,2,FALSE),"")</f>
        <v/>
      </c>
      <c r="J1250" s="27"/>
      <c r="K1250" s="27"/>
      <c r="L1250" s="27"/>
      <c r="M1250" s="52"/>
      <c r="N1250" s="52"/>
      <c r="O1250" s="52"/>
      <c r="P1250" s="52"/>
      <c r="Q1250" s="52"/>
      <c r="R1250" s="52"/>
      <c r="S1250" s="52"/>
      <c r="T1250" s="52"/>
      <c r="U1250" s="52"/>
      <c r="V1250" s="52"/>
      <c r="W1250" s="52"/>
      <c r="X1250" s="52"/>
      <c r="Y1250" s="194"/>
      <c r="Z1250" s="776"/>
      <c r="AA1250" s="190"/>
      <c r="AB1250" s="747">
        <f t="shared" si="76"/>
        <v>0</v>
      </c>
      <c r="AC1250" s="748">
        <f t="shared" si="77"/>
        <v>0</v>
      </c>
      <c r="AD1250" s="187"/>
      <c r="AE1250" s="186"/>
      <c r="AF1250" s="190"/>
      <c r="AG1250" s="747">
        <f t="shared" si="78"/>
        <v>0</v>
      </c>
      <c r="AH1250" s="748">
        <f t="shared" si="79"/>
        <v>0</v>
      </c>
      <c r="AI1250" s="187"/>
      <c r="AJ1250" s="52"/>
      <c r="AK1250" s="156" t="str">
        <f>IFERROR(VLOOKUP($A1250,'Liste planification'!$B$2:$C$105,2,FALSE),"")</f>
        <v/>
      </c>
      <c r="AL1250" s="27"/>
      <c r="AM1250" s="27"/>
      <c r="AN1250" s="769"/>
      <c r="AO1250" s="770"/>
      <c r="AP1250" s="770"/>
      <c r="AQ1250" s="770"/>
      <c r="AR1250" s="770"/>
      <c r="AS1250" s="770"/>
      <c r="AT1250" s="770"/>
      <c r="AU1250" s="770"/>
      <c r="AV1250" s="770"/>
      <c r="AW1250" s="770"/>
      <c r="AX1250" s="770"/>
      <c r="AY1250" s="770"/>
      <c r="AZ1250" s="770"/>
      <c r="BA1250" s="770"/>
      <c r="BB1250" s="770"/>
      <c r="BC1250" s="770"/>
      <c r="BD1250" s="770"/>
      <c r="BE1250" s="770"/>
      <c r="BF1250" s="770"/>
      <c r="BG1250" s="770"/>
      <c r="BH1250" s="770"/>
      <c r="BI1250" s="770"/>
      <c r="BJ1250" s="770"/>
      <c r="BK1250" s="770"/>
      <c r="BL1250" s="770"/>
      <c r="BM1250" s="770"/>
      <c r="BN1250" s="770"/>
      <c r="BO1250" s="770"/>
      <c r="BP1250" s="770"/>
      <c r="BQ1250" s="770"/>
      <c r="BR1250" s="770"/>
      <c r="BS1250" s="770"/>
      <c r="BT1250" s="770"/>
      <c r="BU1250" s="770"/>
      <c r="BV1250" s="770"/>
      <c r="BW1250" s="770"/>
      <c r="BX1250" s="770"/>
      <c r="BY1250" s="770"/>
      <c r="BZ1250" s="770"/>
      <c r="CA1250" s="770"/>
      <c r="CB1250" s="770"/>
      <c r="CC1250" s="770"/>
    </row>
    <row r="1251" spans="1:81" s="64" customFormat="1">
      <c r="A1251" s="158"/>
      <c r="B1251" s="159" t="str">
        <f>A1251&amp;"-"&amp;TEXT(COUNTIF($A$5:A1251,A1251),"000")</f>
        <v>-000</v>
      </c>
      <c r="C1251" s="52"/>
      <c r="D1251" s="27"/>
      <c r="E1251" s="28"/>
      <c r="F1251" s="27"/>
      <c r="G1251" s="27"/>
      <c r="H1251" s="52"/>
      <c r="I1251" s="380" t="str">
        <f>IFERROR(VLOOKUP($F1251,'Liste planification'!$V$2:$W$96,2,FALSE),"")</f>
        <v/>
      </c>
      <c r="J1251" s="27"/>
      <c r="K1251" s="27"/>
      <c r="L1251" s="27"/>
      <c r="M1251" s="52"/>
      <c r="N1251" s="52"/>
      <c r="O1251" s="52"/>
      <c r="P1251" s="52"/>
      <c r="Q1251" s="52"/>
      <c r="R1251" s="52"/>
      <c r="S1251" s="52"/>
      <c r="T1251" s="52"/>
      <c r="U1251" s="52"/>
      <c r="V1251" s="52"/>
      <c r="W1251" s="52"/>
      <c r="X1251" s="52"/>
      <c r="Y1251" s="194"/>
      <c r="Z1251" s="776"/>
      <c r="AA1251" s="190"/>
      <c r="AB1251" s="747">
        <f t="shared" si="76"/>
        <v>0</v>
      </c>
      <c r="AC1251" s="748">
        <f t="shared" si="77"/>
        <v>0</v>
      </c>
      <c r="AD1251" s="187"/>
      <c r="AE1251" s="186"/>
      <c r="AF1251" s="190"/>
      <c r="AG1251" s="747">
        <f t="shared" si="78"/>
        <v>0</v>
      </c>
      <c r="AH1251" s="748">
        <f t="shared" si="79"/>
        <v>0</v>
      </c>
      <c r="AI1251" s="187"/>
      <c r="AJ1251" s="52"/>
      <c r="AK1251" s="156" t="str">
        <f>IFERROR(VLOOKUP($A1251,'Liste planification'!$B$2:$C$105,2,FALSE),"")</f>
        <v/>
      </c>
      <c r="AL1251" s="27"/>
      <c r="AM1251" s="27"/>
      <c r="AN1251" s="769"/>
      <c r="AO1251" s="770"/>
      <c r="AP1251" s="770"/>
      <c r="AQ1251" s="770"/>
      <c r="AR1251" s="770"/>
      <c r="AS1251" s="770"/>
      <c r="AT1251" s="770"/>
      <c r="AU1251" s="770"/>
      <c r="AV1251" s="770"/>
      <c r="AW1251" s="770"/>
      <c r="AX1251" s="770"/>
      <c r="AY1251" s="770"/>
      <c r="AZ1251" s="770"/>
      <c r="BA1251" s="770"/>
      <c r="BB1251" s="770"/>
      <c r="BC1251" s="770"/>
      <c r="BD1251" s="770"/>
      <c r="BE1251" s="770"/>
      <c r="BF1251" s="770"/>
      <c r="BG1251" s="770"/>
      <c r="BH1251" s="770"/>
      <c r="BI1251" s="770"/>
      <c r="BJ1251" s="770"/>
      <c r="BK1251" s="770"/>
      <c r="BL1251" s="770"/>
      <c r="BM1251" s="770"/>
      <c r="BN1251" s="770"/>
      <c r="BO1251" s="770"/>
      <c r="BP1251" s="770"/>
      <c r="BQ1251" s="770"/>
      <c r="BR1251" s="770"/>
      <c r="BS1251" s="770"/>
      <c r="BT1251" s="770"/>
      <c r="BU1251" s="770"/>
      <c r="BV1251" s="770"/>
      <c r="BW1251" s="770"/>
      <c r="BX1251" s="770"/>
      <c r="BY1251" s="770"/>
      <c r="BZ1251" s="770"/>
      <c r="CA1251" s="770"/>
      <c r="CB1251" s="770"/>
      <c r="CC1251" s="770"/>
    </row>
    <row r="1252" spans="1:81" s="64" customFormat="1">
      <c r="A1252" s="158"/>
      <c r="B1252" s="159" t="str">
        <f>A1252&amp;"-"&amp;TEXT(COUNTIF($A$5:A1252,A1252),"000")</f>
        <v>-000</v>
      </c>
      <c r="C1252" s="52"/>
      <c r="D1252" s="27"/>
      <c r="E1252" s="28"/>
      <c r="F1252" s="27"/>
      <c r="G1252" s="27"/>
      <c r="H1252" s="52"/>
      <c r="I1252" s="380" t="str">
        <f>IFERROR(VLOOKUP($F1252,'Liste planification'!$V$2:$W$96,2,FALSE),"")</f>
        <v/>
      </c>
      <c r="J1252" s="27"/>
      <c r="K1252" s="27"/>
      <c r="L1252" s="27"/>
      <c r="M1252" s="52"/>
      <c r="N1252" s="52"/>
      <c r="O1252" s="52"/>
      <c r="P1252" s="52"/>
      <c r="Q1252" s="52"/>
      <c r="R1252" s="52"/>
      <c r="S1252" s="52"/>
      <c r="T1252" s="52"/>
      <c r="U1252" s="52"/>
      <c r="V1252" s="52"/>
      <c r="W1252" s="52"/>
      <c r="X1252" s="52"/>
      <c r="Y1252" s="194"/>
      <c r="Z1252" s="776"/>
      <c r="AA1252" s="190"/>
      <c r="AB1252" s="747">
        <f t="shared" si="76"/>
        <v>0</v>
      </c>
      <c r="AC1252" s="748">
        <f t="shared" si="77"/>
        <v>0</v>
      </c>
      <c r="AD1252" s="187"/>
      <c r="AE1252" s="186"/>
      <c r="AF1252" s="190"/>
      <c r="AG1252" s="747">
        <f t="shared" si="78"/>
        <v>0</v>
      </c>
      <c r="AH1252" s="748">
        <f t="shared" si="79"/>
        <v>0</v>
      </c>
      <c r="AI1252" s="187"/>
      <c r="AJ1252" s="52"/>
      <c r="AK1252" s="156" t="str">
        <f>IFERROR(VLOOKUP($A1252,'Liste planification'!$B$2:$C$105,2,FALSE),"")</f>
        <v/>
      </c>
      <c r="AL1252" s="27"/>
      <c r="AM1252" s="27"/>
      <c r="AN1252" s="769"/>
      <c r="AO1252" s="770"/>
      <c r="AP1252" s="770"/>
      <c r="AQ1252" s="770"/>
      <c r="AR1252" s="770"/>
      <c r="AS1252" s="770"/>
      <c r="AT1252" s="770"/>
      <c r="AU1252" s="770"/>
      <c r="AV1252" s="770"/>
      <c r="AW1252" s="770"/>
      <c r="AX1252" s="770"/>
      <c r="AY1252" s="770"/>
      <c r="AZ1252" s="770"/>
      <c r="BA1252" s="770"/>
      <c r="BB1252" s="770"/>
      <c r="BC1252" s="770"/>
      <c r="BD1252" s="770"/>
      <c r="BE1252" s="770"/>
      <c r="BF1252" s="770"/>
      <c r="BG1252" s="770"/>
      <c r="BH1252" s="770"/>
      <c r="BI1252" s="770"/>
      <c r="BJ1252" s="770"/>
      <c r="BK1252" s="770"/>
      <c r="BL1252" s="770"/>
      <c r="BM1252" s="770"/>
      <c r="BN1252" s="770"/>
      <c r="BO1252" s="770"/>
      <c r="BP1252" s="770"/>
      <c r="BQ1252" s="770"/>
      <c r="BR1252" s="770"/>
      <c r="BS1252" s="770"/>
      <c r="BT1252" s="770"/>
      <c r="BU1252" s="770"/>
      <c r="BV1252" s="770"/>
      <c r="BW1252" s="770"/>
      <c r="BX1252" s="770"/>
      <c r="BY1252" s="770"/>
      <c r="BZ1252" s="770"/>
      <c r="CA1252" s="770"/>
      <c r="CB1252" s="770"/>
      <c r="CC1252" s="770"/>
    </row>
    <row r="1253" spans="1:81" s="64" customFormat="1">
      <c r="A1253" s="158"/>
      <c r="B1253" s="159" t="str">
        <f>A1253&amp;"-"&amp;TEXT(COUNTIF($A$5:A1253,A1253),"000")</f>
        <v>-000</v>
      </c>
      <c r="C1253" s="52"/>
      <c r="D1253" s="27"/>
      <c r="E1253" s="28"/>
      <c r="F1253" s="27"/>
      <c r="G1253" s="27"/>
      <c r="H1253" s="52"/>
      <c r="I1253" s="380" t="str">
        <f>IFERROR(VLOOKUP($F1253,'Liste planification'!$V$2:$W$96,2,FALSE),"")</f>
        <v/>
      </c>
      <c r="J1253" s="27"/>
      <c r="K1253" s="27"/>
      <c r="L1253" s="27"/>
      <c r="M1253" s="52"/>
      <c r="N1253" s="52"/>
      <c r="O1253" s="52"/>
      <c r="P1253" s="52"/>
      <c r="Q1253" s="52"/>
      <c r="R1253" s="52"/>
      <c r="S1253" s="52"/>
      <c r="T1253" s="52"/>
      <c r="U1253" s="52"/>
      <c r="V1253" s="52"/>
      <c r="W1253" s="52"/>
      <c r="X1253" s="52"/>
      <c r="Y1253" s="194"/>
      <c r="Z1253" s="776"/>
      <c r="AA1253" s="190"/>
      <c r="AB1253" s="747">
        <f t="shared" si="76"/>
        <v>0</v>
      </c>
      <c r="AC1253" s="748">
        <f t="shared" si="77"/>
        <v>0</v>
      </c>
      <c r="AD1253" s="187"/>
      <c r="AE1253" s="186"/>
      <c r="AF1253" s="190"/>
      <c r="AG1253" s="747">
        <f t="shared" si="78"/>
        <v>0</v>
      </c>
      <c r="AH1253" s="748">
        <f t="shared" si="79"/>
        <v>0</v>
      </c>
      <c r="AI1253" s="187"/>
      <c r="AJ1253" s="52"/>
      <c r="AK1253" s="156" t="str">
        <f>IFERROR(VLOOKUP($A1253,'Liste planification'!$B$2:$C$105,2,FALSE),"")</f>
        <v/>
      </c>
      <c r="AL1253" s="27"/>
      <c r="AM1253" s="27"/>
      <c r="AN1253" s="769"/>
      <c r="AO1253" s="770"/>
      <c r="AP1253" s="770"/>
      <c r="AQ1253" s="770"/>
      <c r="AR1253" s="770"/>
      <c r="AS1253" s="770"/>
      <c r="AT1253" s="770"/>
      <c r="AU1253" s="770"/>
      <c r="AV1253" s="770"/>
      <c r="AW1253" s="770"/>
      <c r="AX1253" s="770"/>
      <c r="AY1253" s="770"/>
      <c r="AZ1253" s="770"/>
      <c r="BA1253" s="770"/>
      <c r="BB1253" s="770"/>
      <c r="BC1253" s="770"/>
      <c r="BD1253" s="770"/>
      <c r="BE1253" s="770"/>
      <c r="BF1253" s="770"/>
      <c r="BG1253" s="770"/>
      <c r="BH1253" s="770"/>
      <c r="BI1253" s="770"/>
      <c r="BJ1253" s="770"/>
      <c r="BK1253" s="770"/>
      <c r="BL1253" s="770"/>
      <c r="BM1253" s="770"/>
      <c r="BN1253" s="770"/>
      <c r="BO1253" s="770"/>
      <c r="BP1253" s="770"/>
      <c r="BQ1253" s="770"/>
      <c r="BR1253" s="770"/>
      <c r="BS1253" s="770"/>
      <c r="BT1253" s="770"/>
      <c r="BU1253" s="770"/>
      <c r="BV1253" s="770"/>
      <c r="BW1253" s="770"/>
      <c r="BX1253" s="770"/>
      <c r="BY1253" s="770"/>
      <c r="BZ1253" s="770"/>
      <c r="CA1253" s="770"/>
      <c r="CB1253" s="770"/>
      <c r="CC1253" s="770"/>
    </row>
    <row r="1254" spans="1:81" s="64" customFormat="1">
      <c r="A1254" s="158"/>
      <c r="B1254" s="159" t="str">
        <f>A1254&amp;"-"&amp;TEXT(COUNTIF($A$5:A1254,A1254),"000")</f>
        <v>-000</v>
      </c>
      <c r="C1254" s="52"/>
      <c r="D1254" s="27"/>
      <c r="E1254" s="28"/>
      <c r="F1254" s="27"/>
      <c r="G1254" s="27"/>
      <c r="H1254" s="52"/>
      <c r="I1254" s="380" t="str">
        <f>IFERROR(VLOOKUP($F1254,'Liste planification'!$V$2:$W$96,2,FALSE),"")</f>
        <v/>
      </c>
      <c r="J1254" s="27"/>
      <c r="K1254" s="27"/>
      <c r="L1254" s="27"/>
      <c r="M1254" s="52"/>
      <c r="N1254" s="52"/>
      <c r="O1254" s="52"/>
      <c r="P1254" s="52"/>
      <c r="Q1254" s="52"/>
      <c r="R1254" s="52"/>
      <c r="S1254" s="52"/>
      <c r="T1254" s="52"/>
      <c r="U1254" s="52"/>
      <c r="V1254" s="52"/>
      <c r="W1254" s="52"/>
      <c r="X1254" s="52"/>
      <c r="Y1254" s="194"/>
      <c r="Z1254" s="776"/>
      <c r="AA1254" s="190"/>
      <c r="AB1254" s="747">
        <f t="shared" si="76"/>
        <v>0</v>
      </c>
      <c r="AC1254" s="748">
        <f t="shared" si="77"/>
        <v>0</v>
      </c>
      <c r="AD1254" s="187"/>
      <c r="AE1254" s="186"/>
      <c r="AF1254" s="190"/>
      <c r="AG1254" s="747">
        <f t="shared" si="78"/>
        <v>0</v>
      </c>
      <c r="AH1254" s="748">
        <f t="shared" si="79"/>
        <v>0</v>
      </c>
      <c r="AI1254" s="187"/>
      <c r="AJ1254" s="52"/>
      <c r="AK1254" s="156" t="str">
        <f>IFERROR(VLOOKUP($A1254,'Liste planification'!$B$2:$C$105,2,FALSE),"")</f>
        <v/>
      </c>
      <c r="AL1254" s="27"/>
      <c r="AM1254" s="27"/>
      <c r="AN1254" s="769"/>
      <c r="AO1254" s="770"/>
      <c r="AP1254" s="770"/>
      <c r="AQ1254" s="770"/>
      <c r="AR1254" s="770"/>
      <c r="AS1254" s="770"/>
      <c r="AT1254" s="770"/>
      <c r="AU1254" s="770"/>
      <c r="AV1254" s="770"/>
      <c r="AW1254" s="770"/>
      <c r="AX1254" s="770"/>
      <c r="AY1254" s="770"/>
      <c r="AZ1254" s="770"/>
      <c r="BA1254" s="770"/>
      <c r="BB1254" s="770"/>
      <c r="BC1254" s="770"/>
      <c r="BD1254" s="770"/>
      <c r="BE1254" s="770"/>
      <c r="BF1254" s="770"/>
      <c r="BG1254" s="770"/>
      <c r="BH1254" s="770"/>
      <c r="BI1254" s="770"/>
      <c r="BJ1254" s="770"/>
      <c r="BK1254" s="770"/>
      <c r="BL1254" s="770"/>
      <c r="BM1254" s="770"/>
      <c r="BN1254" s="770"/>
      <c r="BO1254" s="770"/>
      <c r="BP1254" s="770"/>
      <c r="BQ1254" s="770"/>
      <c r="BR1254" s="770"/>
      <c r="BS1254" s="770"/>
      <c r="BT1254" s="770"/>
      <c r="BU1254" s="770"/>
      <c r="BV1254" s="770"/>
      <c r="BW1254" s="770"/>
      <c r="BX1254" s="770"/>
      <c r="BY1254" s="770"/>
      <c r="BZ1254" s="770"/>
      <c r="CA1254" s="770"/>
      <c r="CB1254" s="770"/>
      <c r="CC1254" s="770"/>
    </row>
    <row r="1255" spans="1:81" s="64" customFormat="1">
      <c r="A1255" s="158"/>
      <c r="B1255" s="159" t="str">
        <f>A1255&amp;"-"&amp;TEXT(COUNTIF($A$5:A1255,A1255),"000")</f>
        <v>-000</v>
      </c>
      <c r="C1255" s="52"/>
      <c r="D1255" s="27"/>
      <c r="E1255" s="28"/>
      <c r="F1255" s="27"/>
      <c r="G1255" s="27"/>
      <c r="H1255" s="52"/>
      <c r="I1255" s="380" t="str">
        <f>IFERROR(VLOOKUP($F1255,'Liste planification'!$V$2:$W$96,2,FALSE),"")</f>
        <v/>
      </c>
      <c r="J1255" s="27"/>
      <c r="K1255" s="27"/>
      <c r="L1255" s="27"/>
      <c r="M1255" s="52"/>
      <c r="N1255" s="52"/>
      <c r="O1255" s="52"/>
      <c r="P1255" s="52"/>
      <c r="Q1255" s="52"/>
      <c r="R1255" s="52"/>
      <c r="S1255" s="52"/>
      <c r="T1255" s="52"/>
      <c r="U1255" s="52"/>
      <c r="V1255" s="52"/>
      <c r="W1255" s="52"/>
      <c r="X1255" s="52"/>
      <c r="Y1255" s="194"/>
      <c r="Z1255" s="776"/>
      <c r="AA1255" s="190"/>
      <c r="AB1255" s="747">
        <f t="shared" si="76"/>
        <v>0</v>
      </c>
      <c r="AC1255" s="748">
        <f t="shared" si="77"/>
        <v>0</v>
      </c>
      <c r="AD1255" s="187"/>
      <c r="AE1255" s="186"/>
      <c r="AF1255" s="190"/>
      <c r="AG1255" s="747">
        <f t="shared" si="78"/>
        <v>0</v>
      </c>
      <c r="AH1255" s="748">
        <f t="shared" si="79"/>
        <v>0</v>
      </c>
      <c r="AI1255" s="187"/>
      <c r="AJ1255" s="52"/>
      <c r="AK1255" s="156" t="str">
        <f>IFERROR(VLOOKUP($A1255,'Liste planification'!$B$2:$C$105,2,FALSE),"")</f>
        <v/>
      </c>
      <c r="AL1255" s="27"/>
      <c r="AM1255" s="27"/>
      <c r="AN1255" s="769"/>
      <c r="AO1255" s="770"/>
      <c r="AP1255" s="770"/>
      <c r="AQ1255" s="770"/>
      <c r="AR1255" s="770"/>
      <c r="AS1255" s="770"/>
      <c r="AT1255" s="770"/>
      <c r="AU1255" s="770"/>
      <c r="AV1255" s="770"/>
      <c r="AW1255" s="770"/>
      <c r="AX1255" s="770"/>
      <c r="AY1255" s="770"/>
      <c r="AZ1255" s="770"/>
      <c r="BA1255" s="770"/>
      <c r="BB1255" s="770"/>
      <c r="BC1255" s="770"/>
      <c r="BD1255" s="770"/>
      <c r="BE1255" s="770"/>
      <c r="BF1255" s="770"/>
      <c r="BG1255" s="770"/>
      <c r="BH1255" s="770"/>
      <c r="BI1255" s="770"/>
      <c r="BJ1255" s="770"/>
      <c r="BK1255" s="770"/>
      <c r="BL1255" s="770"/>
      <c r="BM1255" s="770"/>
      <c r="BN1255" s="770"/>
      <c r="BO1255" s="770"/>
      <c r="BP1255" s="770"/>
      <c r="BQ1255" s="770"/>
      <c r="BR1255" s="770"/>
      <c r="BS1255" s="770"/>
      <c r="BT1255" s="770"/>
      <c r="BU1255" s="770"/>
      <c r="BV1255" s="770"/>
      <c r="BW1255" s="770"/>
      <c r="BX1255" s="770"/>
      <c r="BY1255" s="770"/>
      <c r="BZ1255" s="770"/>
      <c r="CA1255" s="770"/>
      <c r="CB1255" s="770"/>
      <c r="CC1255" s="770"/>
    </row>
    <row r="1256" spans="1:81" s="64" customFormat="1">
      <c r="A1256" s="158"/>
      <c r="B1256" s="159" t="str">
        <f>A1256&amp;"-"&amp;TEXT(COUNTIF($A$5:A1256,A1256),"000")</f>
        <v>-000</v>
      </c>
      <c r="C1256" s="52"/>
      <c r="D1256" s="27"/>
      <c r="E1256" s="28"/>
      <c r="F1256" s="27"/>
      <c r="G1256" s="27"/>
      <c r="H1256" s="52"/>
      <c r="I1256" s="380" t="str">
        <f>IFERROR(VLOOKUP($F1256,'Liste planification'!$V$2:$W$96,2,FALSE),"")</f>
        <v/>
      </c>
      <c r="J1256" s="27"/>
      <c r="K1256" s="27"/>
      <c r="L1256" s="27"/>
      <c r="M1256" s="52"/>
      <c r="N1256" s="52"/>
      <c r="O1256" s="52"/>
      <c r="P1256" s="52"/>
      <c r="Q1256" s="52"/>
      <c r="R1256" s="52"/>
      <c r="S1256" s="52"/>
      <c r="T1256" s="52"/>
      <c r="U1256" s="52"/>
      <c r="V1256" s="52"/>
      <c r="W1256" s="52"/>
      <c r="X1256" s="52"/>
      <c r="Y1256" s="194"/>
      <c r="Z1256" s="776"/>
      <c r="AA1256" s="190"/>
      <c r="AB1256" s="747">
        <f t="shared" si="76"/>
        <v>0</v>
      </c>
      <c r="AC1256" s="748">
        <f t="shared" si="77"/>
        <v>0</v>
      </c>
      <c r="AD1256" s="187"/>
      <c r="AE1256" s="186"/>
      <c r="AF1256" s="190"/>
      <c r="AG1256" s="747">
        <f t="shared" si="78"/>
        <v>0</v>
      </c>
      <c r="AH1256" s="748">
        <f t="shared" si="79"/>
        <v>0</v>
      </c>
      <c r="AI1256" s="187"/>
      <c r="AJ1256" s="52"/>
      <c r="AK1256" s="156" t="str">
        <f>IFERROR(VLOOKUP($A1256,'Liste planification'!$B$2:$C$105,2,FALSE),"")</f>
        <v/>
      </c>
      <c r="AL1256" s="27"/>
      <c r="AM1256" s="27"/>
      <c r="AN1256" s="769"/>
      <c r="AO1256" s="770"/>
      <c r="AP1256" s="770"/>
      <c r="AQ1256" s="770"/>
      <c r="AR1256" s="770"/>
      <c r="AS1256" s="770"/>
      <c r="AT1256" s="770"/>
      <c r="AU1256" s="770"/>
      <c r="AV1256" s="770"/>
      <c r="AW1256" s="770"/>
      <c r="AX1256" s="770"/>
      <c r="AY1256" s="770"/>
      <c r="AZ1256" s="770"/>
      <c r="BA1256" s="770"/>
      <c r="BB1256" s="770"/>
      <c r="BC1256" s="770"/>
      <c r="BD1256" s="770"/>
      <c r="BE1256" s="770"/>
      <c r="BF1256" s="770"/>
      <c r="BG1256" s="770"/>
      <c r="BH1256" s="770"/>
      <c r="BI1256" s="770"/>
      <c r="BJ1256" s="770"/>
      <c r="BK1256" s="770"/>
      <c r="BL1256" s="770"/>
      <c r="BM1256" s="770"/>
      <c r="BN1256" s="770"/>
      <c r="BO1256" s="770"/>
      <c r="BP1256" s="770"/>
      <c r="BQ1256" s="770"/>
      <c r="BR1256" s="770"/>
      <c r="BS1256" s="770"/>
      <c r="BT1256" s="770"/>
      <c r="BU1256" s="770"/>
      <c r="BV1256" s="770"/>
      <c r="BW1256" s="770"/>
      <c r="BX1256" s="770"/>
      <c r="BY1256" s="770"/>
      <c r="BZ1256" s="770"/>
      <c r="CA1256" s="770"/>
      <c r="CB1256" s="770"/>
      <c r="CC1256" s="770"/>
    </row>
    <row r="1257" spans="1:81" s="64" customFormat="1">
      <c r="A1257" s="158"/>
      <c r="B1257" s="159" t="str">
        <f>A1257&amp;"-"&amp;TEXT(COUNTIF($A$5:A1257,A1257),"000")</f>
        <v>-000</v>
      </c>
      <c r="C1257" s="52"/>
      <c r="D1257" s="27"/>
      <c r="E1257" s="28"/>
      <c r="F1257" s="27"/>
      <c r="G1257" s="27"/>
      <c r="H1257" s="52"/>
      <c r="I1257" s="380" t="str">
        <f>IFERROR(VLOOKUP($F1257,'Liste planification'!$V$2:$W$96,2,FALSE),"")</f>
        <v/>
      </c>
      <c r="J1257" s="27"/>
      <c r="K1257" s="27"/>
      <c r="L1257" s="27"/>
      <c r="M1257" s="52"/>
      <c r="N1257" s="52"/>
      <c r="O1257" s="52"/>
      <c r="P1257" s="52"/>
      <c r="Q1257" s="52"/>
      <c r="R1257" s="52"/>
      <c r="S1257" s="52"/>
      <c r="T1257" s="52"/>
      <c r="U1257" s="52"/>
      <c r="V1257" s="52"/>
      <c r="W1257" s="52"/>
      <c r="X1257" s="52"/>
      <c r="Y1257" s="194"/>
      <c r="Z1257" s="776"/>
      <c r="AA1257" s="190"/>
      <c r="AB1257" s="747">
        <f t="shared" si="76"/>
        <v>0</v>
      </c>
      <c r="AC1257" s="748">
        <f t="shared" si="77"/>
        <v>0</v>
      </c>
      <c r="AD1257" s="187"/>
      <c r="AE1257" s="186"/>
      <c r="AF1257" s="190"/>
      <c r="AG1257" s="747">
        <f t="shared" si="78"/>
        <v>0</v>
      </c>
      <c r="AH1257" s="748">
        <f t="shared" si="79"/>
        <v>0</v>
      </c>
      <c r="AI1257" s="187"/>
      <c r="AJ1257" s="52"/>
      <c r="AK1257" s="156" t="str">
        <f>IFERROR(VLOOKUP($A1257,'Liste planification'!$B$2:$C$105,2,FALSE),"")</f>
        <v/>
      </c>
      <c r="AL1257" s="27"/>
      <c r="AM1257" s="27"/>
      <c r="AN1257" s="769"/>
      <c r="AO1257" s="770"/>
      <c r="AP1257" s="770"/>
      <c r="AQ1257" s="770"/>
      <c r="AR1257" s="770"/>
      <c r="AS1257" s="770"/>
      <c r="AT1257" s="770"/>
      <c r="AU1257" s="770"/>
      <c r="AV1257" s="770"/>
      <c r="AW1257" s="770"/>
      <c r="AX1257" s="770"/>
      <c r="AY1257" s="770"/>
      <c r="AZ1257" s="770"/>
      <c r="BA1257" s="770"/>
      <c r="BB1257" s="770"/>
      <c r="BC1257" s="770"/>
      <c r="BD1257" s="770"/>
      <c r="BE1257" s="770"/>
      <c r="BF1257" s="770"/>
      <c r="BG1257" s="770"/>
      <c r="BH1257" s="770"/>
      <c r="BI1257" s="770"/>
      <c r="BJ1257" s="770"/>
      <c r="BK1257" s="770"/>
      <c r="BL1257" s="770"/>
      <c r="BM1257" s="770"/>
      <c r="BN1257" s="770"/>
      <c r="BO1257" s="770"/>
      <c r="BP1257" s="770"/>
      <c r="BQ1257" s="770"/>
      <c r="BR1257" s="770"/>
      <c r="BS1257" s="770"/>
      <c r="BT1257" s="770"/>
      <c r="BU1257" s="770"/>
      <c r="BV1257" s="770"/>
      <c r="BW1257" s="770"/>
      <c r="BX1257" s="770"/>
      <c r="BY1257" s="770"/>
      <c r="BZ1257" s="770"/>
      <c r="CA1257" s="770"/>
      <c r="CB1257" s="770"/>
      <c r="CC1257" s="770"/>
    </row>
    <row r="1258" spans="1:81" s="64" customFormat="1">
      <c r="A1258" s="158"/>
      <c r="B1258" s="159" t="str">
        <f>A1258&amp;"-"&amp;TEXT(COUNTIF($A$5:A1258,A1258),"000")</f>
        <v>-000</v>
      </c>
      <c r="C1258" s="52"/>
      <c r="D1258" s="27"/>
      <c r="E1258" s="28"/>
      <c r="F1258" s="27"/>
      <c r="G1258" s="27"/>
      <c r="H1258" s="52"/>
      <c r="I1258" s="380" t="str">
        <f>IFERROR(VLOOKUP($F1258,'Liste planification'!$V$2:$W$96,2,FALSE),"")</f>
        <v/>
      </c>
      <c r="J1258" s="27"/>
      <c r="K1258" s="27"/>
      <c r="L1258" s="27"/>
      <c r="M1258" s="52"/>
      <c r="N1258" s="52"/>
      <c r="O1258" s="52"/>
      <c r="P1258" s="52"/>
      <c r="Q1258" s="52"/>
      <c r="R1258" s="52"/>
      <c r="S1258" s="52"/>
      <c r="T1258" s="52"/>
      <c r="U1258" s="52"/>
      <c r="V1258" s="52"/>
      <c r="W1258" s="52"/>
      <c r="X1258" s="52"/>
      <c r="Y1258" s="194"/>
      <c r="Z1258" s="776"/>
      <c r="AA1258" s="190"/>
      <c r="AB1258" s="747">
        <f t="shared" si="76"/>
        <v>0</v>
      </c>
      <c r="AC1258" s="748">
        <f t="shared" si="77"/>
        <v>0</v>
      </c>
      <c r="AD1258" s="187"/>
      <c r="AE1258" s="186"/>
      <c r="AF1258" s="190"/>
      <c r="AG1258" s="747">
        <f t="shared" si="78"/>
        <v>0</v>
      </c>
      <c r="AH1258" s="748">
        <f t="shared" si="79"/>
        <v>0</v>
      </c>
      <c r="AI1258" s="187"/>
      <c r="AJ1258" s="52"/>
      <c r="AK1258" s="156" t="str">
        <f>IFERROR(VLOOKUP($A1258,'Liste planification'!$B$2:$C$105,2,FALSE),"")</f>
        <v/>
      </c>
      <c r="AL1258" s="27"/>
      <c r="AM1258" s="27"/>
      <c r="AN1258" s="769"/>
      <c r="AO1258" s="770"/>
      <c r="AP1258" s="770"/>
      <c r="AQ1258" s="770"/>
      <c r="AR1258" s="770"/>
      <c r="AS1258" s="770"/>
      <c r="AT1258" s="770"/>
      <c r="AU1258" s="770"/>
      <c r="AV1258" s="770"/>
      <c r="AW1258" s="770"/>
      <c r="AX1258" s="770"/>
      <c r="AY1258" s="770"/>
      <c r="AZ1258" s="770"/>
      <c r="BA1258" s="770"/>
      <c r="BB1258" s="770"/>
      <c r="BC1258" s="770"/>
      <c r="BD1258" s="770"/>
      <c r="BE1258" s="770"/>
      <c r="BF1258" s="770"/>
      <c r="BG1258" s="770"/>
      <c r="BH1258" s="770"/>
      <c r="BI1258" s="770"/>
      <c r="BJ1258" s="770"/>
      <c r="BK1258" s="770"/>
      <c r="BL1258" s="770"/>
      <c r="BM1258" s="770"/>
      <c r="BN1258" s="770"/>
      <c r="BO1258" s="770"/>
      <c r="BP1258" s="770"/>
      <c r="BQ1258" s="770"/>
      <c r="BR1258" s="770"/>
      <c r="BS1258" s="770"/>
      <c r="BT1258" s="770"/>
      <c r="BU1258" s="770"/>
      <c r="BV1258" s="770"/>
      <c r="BW1258" s="770"/>
      <c r="BX1258" s="770"/>
      <c r="BY1258" s="770"/>
      <c r="BZ1258" s="770"/>
      <c r="CA1258" s="770"/>
      <c r="CB1258" s="770"/>
      <c r="CC1258" s="770"/>
    </row>
    <row r="1259" spans="1:81" s="64" customFormat="1">
      <c r="A1259" s="158"/>
      <c r="B1259" s="159" t="str">
        <f>A1259&amp;"-"&amp;TEXT(COUNTIF($A$5:A1259,A1259),"000")</f>
        <v>-000</v>
      </c>
      <c r="C1259" s="52"/>
      <c r="D1259" s="27"/>
      <c r="E1259" s="28"/>
      <c r="F1259" s="27"/>
      <c r="G1259" s="27"/>
      <c r="H1259" s="52"/>
      <c r="I1259" s="380" t="str">
        <f>IFERROR(VLOOKUP($F1259,'Liste planification'!$V$2:$W$96,2,FALSE),"")</f>
        <v/>
      </c>
      <c r="J1259" s="27"/>
      <c r="K1259" s="27"/>
      <c r="L1259" s="27"/>
      <c r="M1259" s="52"/>
      <c r="N1259" s="52"/>
      <c r="O1259" s="52"/>
      <c r="P1259" s="52"/>
      <c r="Q1259" s="52"/>
      <c r="R1259" s="52"/>
      <c r="S1259" s="52"/>
      <c r="T1259" s="52"/>
      <c r="U1259" s="52"/>
      <c r="V1259" s="52"/>
      <c r="W1259" s="52"/>
      <c r="X1259" s="52"/>
      <c r="Y1259" s="194"/>
      <c r="Z1259" s="776"/>
      <c r="AA1259" s="190"/>
      <c r="AB1259" s="747">
        <f t="shared" si="76"/>
        <v>0</v>
      </c>
      <c r="AC1259" s="748">
        <f t="shared" si="77"/>
        <v>0</v>
      </c>
      <c r="AD1259" s="187"/>
      <c r="AE1259" s="186"/>
      <c r="AF1259" s="190"/>
      <c r="AG1259" s="747">
        <f t="shared" si="78"/>
        <v>0</v>
      </c>
      <c r="AH1259" s="748">
        <f t="shared" si="79"/>
        <v>0</v>
      </c>
      <c r="AI1259" s="187"/>
      <c r="AJ1259" s="52"/>
      <c r="AK1259" s="156" t="str">
        <f>IFERROR(VLOOKUP($A1259,'Liste planification'!$B$2:$C$105,2,FALSE),"")</f>
        <v/>
      </c>
      <c r="AL1259" s="27"/>
      <c r="AM1259" s="27"/>
      <c r="AN1259" s="769"/>
      <c r="AO1259" s="770"/>
      <c r="AP1259" s="770"/>
      <c r="AQ1259" s="770"/>
      <c r="AR1259" s="770"/>
      <c r="AS1259" s="770"/>
      <c r="AT1259" s="770"/>
      <c r="AU1259" s="770"/>
      <c r="AV1259" s="770"/>
      <c r="AW1259" s="770"/>
      <c r="AX1259" s="770"/>
      <c r="AY1259" s="770"/>
      <c r="AZ1259" s="770"/>
      <c r="BA1259" s="770"/>
      <c r="BB1259" s="770"/>
      <c r="BC1259" s="770"/>
      <c r="BD1259" s="770"/>
      <c r="BE1259" s="770"/>
      <c r="BF1259" s="770"/>
      <c r="BG1259" s="770"/>
      <c r="BH1259" s="770"/>
      <c r="BI1259" s="770"/>
      <c r="BJ1259" s="770"/>
      <c r="BK1259" s="770"/>
      <c r="BL1259" s="770"/>
      <c r="BM1259" s="770"/>
      <c r="BN1259" s="770"/>
      <c r="BO1259" s="770"/>
      <c r="BP1259" s="770"/>
      <c r="BQ1259" s="770"/>
      <c r="BR1259" s="770"/>
      <c r="BS1259" s="770"/>
      <c r="BT1259" s="770"/>
      <c r="BU1259" s="770"/>
      <c r="BV1259" s="770"/>
      <c r="BW1259" s="770"/>
      <c r="BX1259" s="770"/>
      <c r="BY1259" s="770"/>
      <c r="BZ1259" s="770"/>
      <c r="CA1259" s="770"/>
      <c r="CB1259" s="770"/>
      <c r="CC1259" s="770"/>
    </row>
    <row r="1260" spans="1:81" s="64" customFormat="1">
      <c r="A1260" s="158"/>
      <c r="B1260" s="159" t="str">
        <f>A1260&amp;"-"&amp;TEXT(COUNTIF($A$5:A1260,A1260),"000")</f>
        <v>-000</v>
      </c>
      <c r="C1260" s="52"/>
      <c r="D1260" s="27"/>
      <c r="E1260" s="28"/>
      <c r="F1260" s="27"/>
      <c r="G1260" s="27"/>
      <c r="H1260" s="52"/>
      <c r="I1260" s="380" t="str">
        <f>IFERROR(VLOOKUP($F1260,'Liste planification'!$V$2:$W$96,2,FALSE),"")</f>
        <v/>
      </c>
      <c r="J1260" s="27"/>
      <c r="K1260" s="27"/>
      <c r="L1260" s="27"/>
      <c r="M1260" s="52"/>
      <c r="N1260" s="52"/>
      <c r="O1260" s="52"/>
      <c r="P1260" s="52"/>
      <c r="Q1260" s="52"/>
      <c r="R1260" s="52"/>
      <c r="S1260" s="52"/>
      <c r="T1260" s="52"/>
      <c r="U1260" s="52"/>
      <c r="V1260" s="52"/>
      <c r="W1260" s="52"/>
      <c r="X1260" s="52"/>
      <c r="Y1260" s="194"/>
      <c r="Z1260" s="776"/>
      <c r="AA1260" s="190"/>
      <c r="AB1260" s="747">
        <f t="shared" si="76"/>
        <v>0</v>
      </c>
      <c r="AC1260" s="748">
        <f t="shared" si="77"/>
        <v>0</v>
      </c>
      <c r="AD1260" s="187"/>
      <c r="AE1260" s="186"/>
      <c r="AF1260" s="190"/>
      <c r="AG1260" s="747">
        <f t="shared" si="78"/>
        <v>0</v>
      </c>
      <c r="AH1260" s="748">
        <f t="shared" si="79"/>
        <v>0</v>
      </c>
      <c r="AI1260" s="187"/>
      <c r="AJ1260" s="52"/>
      <c r="AK1260" s="156" t="str">
        <f>IFERROR(VLOOKUP($A1260,'Liste planification'!$B$2:$C$105,2,FALSE),"")</f>
        <v/>
      </c>
      <c r="AL1260" s="27"/>
      <c r="AM1260" s="27"/>
      <c r="AN1260" s="769"/>
      <c r="AO1260" s="770"/>
      <c r="AP1260" s="770"/>
      <c r="AQ1260" s="770"/>
      <c r="AR1260" s="770"/>
      <c r="AS1260" s="770"/>
      <c r="AT1260" s="770"/>
      <c r="AU1260" s="770"/>
      <c r="AV1260" s="770"/>
      <c r="AW1260" s="770"/>
      <c r="AX1260" s="770"/>
      <c r="AY1260" s="770"/>
      <c r="AZ1260" s="770"/>
      <c r="BA1260" s="770"/>
      <c r="BB1260" s="770"/>
      <c r="BC1260" s="770"/>
      <c r="BD1260" s="770"/>
      <c r="BE1260" s="770"/>
      <c r="BF1260" s="770"/>
      <c r="BG1260" s="770"/>
      <c r="BH1260" s="770"/>
      <c r="BI1260" s="770"/>
      <c r="BJ1260" s="770"/>
      <c r="BK1260" s="770"/>
      <c r="BL1260" s="770"/>
      <c r="BM1260" s="770"/>
      <c r="BN1260" s="770"/>
      <c r="BO1260" s="770"/>
      <c r="BP1260" s="770"/>
      <c r="BQ1260" s="770"/>
      <c r="BR1260" s="770"/>
      <c r="BS1260" s="770"/>
      <c r="BT1260" s="770"/>
      <c r="BU1260" s="770"/>
      <c r="BV1260" s="770"/>
      <c r="BW1260" s="770"/>
      <c r="BX1260" s="770"/>
      <c r="BY1260" s="770"/>
      <c r="BZ1260" s="770"/>
      <c r="CA1260" s="770"/>
      <c r="CB1260" s="770"/>
      <c r="CC1260" s="770"/>
    </row>
    <row r="1261" spans="1:81" s="64" customFormat="1">
      <c r="A1261" s="158"/>
      <c r="B1261" s="159" t="str">
        <f>A1261&amp;"-"&amp;TEXT(COUNTIF($A$5:A1261,A1261),"000")</f>
        <v>-000</v>
      </c>
      <c r="C1261" s="52"/>
      <c r="D1261" s="27"/>
      <c r="E1261" s="28"/>
      <c r="F1261" s="27"/>
      <c r="G1261" s="27"/>
      <c r="H1261" s="52"/>
      <c r="I1261" s="380" t="str">
        <f>IFERROR(VLOOKUP($F1261,'Liste planification'!$V$2:$W$96,2,FALSE),"")</f>
        <v/>
      </c>
      <c r="J1261" s="27"/>
      <c r="K1261" s="27"/>
      <c r="L1261" s="27"/>
      <c r="M1261" s="52"/>
      <c r="N1261" s="52"/>
      <c r="O1261" s="52"/>
      <c r="P1261" s="52"/>
      <c r="Q1261" s="52"/>
      <c r="R1261" s="52"/>
      <c r="S1261" s="52"/>
      <c r="T1261" s="52"/>
      <c r="U1261" s="52"/>
      <c r="V1261" s="52"/>
      <c r="W1261" s="52"/>
      <c r="X1261" s="52"/>
      <c r="Y1261" s="194"/>
      <c r="Z1261" s="776"/>
      <c r="AA1261" s="190"/>
      <c r="AB1261" s="747">
        <f t="shared" si="76"/>
        <v>0</v>
      </c>
      <c r="AC1261" s="748">
        <f t="shared" si="77"/>
        <v>0</v>
      </c>
      <c r="AD1261" s="187"/>
      <c r="AE1261" s="186"/>
      <c r="AF1261" s="190"/>
      <c r="AG1261" s="747">
        <f t="shared" si="78"/>
        <v>0</v>
      </c>
      <c r="AH1261" s="748">
        <f t="shared" si="79"/>
        <v>0</v>
      </c>
      <c r="AI1261" s="187"/>
      <c r="AJ1261" s="52"/>
      <c r="AK1261" s="156" t="str">
        <f>IFERROR(VLOOKUP($A1261,'Liste planification'!$B$2:$C$105,2,FALSE),"")</f>
        <v/>
      </c>
      <c r="AL1261" s="27"/>
      <c r="AM1261" s="27"/>
      <c r="AN1261" s="769"/>
      <c r="AO1261" s="770"/>
      <c r="AP1261" s="770"/>
      <c r="AQ1261" s="770"/>
      <c r="AR1261" s="770"/>
      <c r="AS1261" s="770"/>
      <c r="AT1261" s="770"/>
      <c r="AU1261" s="770"/>
      <c r="AV1261" s="770"/>
      <c r="AW1261" s="770"/>
      <c r="AX1261" s="770"/>
      <c r="AY1261" s="770"/>
      <c r="AZ1261" s="770"/>
      <c r="BA1261" s="770"/>
      <c r="BB1261" s="770"/>
      <c r="BC1261" s="770"/>
      <c r="BD1261" s="770"/>
      <c r="BE1261" s="770"/>
      <c r="BF1261" s="770"/>
      <c r="BG1261" s="770"/>
      <c r="BH1261" s="770"/>
      <c r="BI1261" s="770"/>
      <c r="BJ1261" s="770"/>
      <c r="BK1261" s="770"/>
      <c r="BL1261" s="770"/>
      <c r="BM1261" s="770"/>
      <c r="BN1261" s="770"/>
      <c r="BO1261" s="770"/>
      <c r="BP1261" s="770"/>
      <c r="BQ1261" s="770"/>
      <c r="BR1261" s="770"/>
      <c r="BS1261" s="770"/>
      <c r="BT1261" s="770"/>
      <c r="BU1261" s="770"/>
      <c r="BV1261" s="770"/>
      <c r="BW1261" s="770"/>
      <c r="BX1261" s="770"/>
      <c r="BY1261" s="770"/>
      <c r="BZ1261" s="770"/>
      <c r="CA1261" s="770"/>
      <c r="CB1261" s="770"/>
      <c r="CC1261" s="770"/>
    </row>
    <row r="1262" spans="1:81" s="64" customFormat="1">
      <c r="A1262" s="158"/>
      <c r="B1262" s="159" t="str">
        <f>A1262&amp;"-"&amp;TEXT(COUNTIF($A$5:A1262,A1262),"000")</f>
        <v>-000</v>
      </c>
      <c r="C1262" s="52"/>
      <c r="D1262" s="27"/>
      <c r="E1262" s="28"/>
      <c r="F1262" s="27"/>
      <c r="G1262" s="27"/>
      <c r="H1262" s="52"/>
      <c r="I1262" s="380" t="str">
        <f>IFERROR(VLOOKUP($F1262,'Liste planification'!$V$2:$W$96,2,FALSE),"")</f>
        <v/>
      </c>
      <c r="J1262" s="27"/>
      <c r="K1262" s="27"/>
      <c r="L1262" s="27"/>
      <c r="M1262" s="52"/>
      <c r="N1262" s="52"/>
      <c r="O1262" s="52"/>
      <c r="P1262" s="52"/>
      <c r="Q1262" s="52"/>
      <c r="R1262" s="52"/>
      <c r="S1262" s="52"/>
      <c r="T1262" s="52"/>
      <c r="U1262" s="52"/>
      <c r="V1262" s="52"/>
      <c r="W1262" s="52"/>
      <c r="X1262" s="52"/>
      <c r="Y1262" s="194"/>
      <c r="Z1262" s="776"/>
      <c r="AA1262" s="190"/>
      <c r="AB1262" s="747">
        <f t="shared" si="76"/>
        <v>0</v>
      </c>
      <c r="AC1262" s="748">
        <f t="shared" si="77"/>
        <v>0</v>
      </c>
      <c r="AD1262" s="187"/>
      <c r="AE1262" s="186"/>
      <c r="AF1262" s="190"/>
      <c r="AG1262" s="747">
        <f t="shared" si="78"/>
        <v>0</v>
      </c>
      <c r="AH1262" s="748">
        <f t="shared" si="79"/>
        <v>0</v>
      </c>
      <c r="AI1262" s="187"/>
      <c r="AJ1262" s="52"/>
      <c r="AK1262" s="156" t="str">
        <f>IFERROR(VLOOKUP($A1262,'Liste planification'!$B$2:$C$105,2,FALSE),"")</f>
        <v/>
      </c>
      <c r="AL1262" s="27"/>
      <c r="AM1262" s="27"/>
      <c r="AN1262" s="769"/>
      <c r="AO1262" s="770"/>
      <c r="AP1262" s="770"/>
      <c r="AQ1262" s="770"/>
      <c r="AR1262" s="770"/>
      <c r="AS1262" s="770"/>
      <c r="AT1262" s="770"/>
      <c r="AU1262" s="770"/>
      <c r="AV1262" s="770"/>
      <c r="AW1262" s="770"/>
      <c r="AX1262" s="770"/>
      <c r="AY1262" s="770"/>
      <c r="AZ1262" s="770"/>
      <c r="BA1262" s="770"/>
      <c r="BB1262" s="770"/>
      <c r="BC1262" s="770"/>
      <c r="BD1262" s="770"/>
      <c r="BE1262" s="770"/>
      <c r="BF1262" s="770"/>
      <c r="BG1262" s="770"/>
      <c r="BH1262" s="770"/>
      <c r="BI1262" s="770"/>
      <c r="BJ1262" s="770"/>
      <c r="BK1262" s="770"/>
      <c r="BL1262" s="770"/>
      <c r="BM1262" s="770"/>
      <c r="BN1262" s="770"/>
      <c r="BO1262" s="770"/>
      <c r="BP1262" s="770"/>
      <c r="BQ1262" s="770"/>
      <c r="BR1262" s="770"/>
      <c r="BS1262" s="770"/>
      <c r="BT1262" s="770"/>
      <c r="BU1262" s="770"/>
      <c r="BV1262" s="770"/>
      <c r="BW1262" s="770"/>
      <c r="BX1262" s="770"/>
      <c r="BY1262" s="770"/>
      <c r="BZ1262" s="770"/>
      <c r="CA1262" s="770"/>
      <c r="CB1262" s="770"/>
      <c r="CC1262" s="770"/>
    </row>
    <row r="1263" spans="1:81" s="64" customFormat="1">
      <c r="A1263" s="158"/>
      <c r="B1263" s="159" t="str">
        <f>A1263&amp;"-"&amp;TEXT(COUNTIF($A$5:A1263,A1263),"000")</f>
        <v>-000</v>
      </c>
      <c r="C1263" s="52"/>
      <c r="D1263" s="27"/>
      <c r="E1263" s="28"/>
      <c r="F1263" s="27"/>
      <c r="G1263" s="27"/>
      <c r="H1263" s="52"/>
      <c r="I1263" s="380" t="str">
        <f>IFERROR(VLOOKUP($F1263,'Liste planification'!$V$2:$W$96,2,FALSE),"")</f>
        <v/>
      </c>
      <c r="J1263" s="27"/>
      <c r="K1263" s="27"/>
      <c r="L1263" s="27"/>
      <c r="M1263" s="52"/>
      <c r="N1263" s="52"/>
      <c r="O1263" s="52"/>
      <c r="P1263" s="52"/>
      <c r="Q1263" s="52"/>
      <c r="R1263" s="52"/>
      <c r="S1263" s="52"/>
      <c r="T1263" s="52"/>
      <c r="U1263" s="52"/>
      <c r="V1263" s="52"/>
      <c r="W1263" s="52"/>
      <c r="X1263" s="52"/>
      <c r="Y1263" s="194"/>
      <c r="Z1263" s="776"/>
      <c r="AA1263" s="190"/>
      <c r="AB1263" s="747">
        <f t="shared" si="76"/>
        <v>0</v>
      </c>
      <c r="AC1263" s="748">
        <f t="shared" si="77"/>
        <v>0</v>
      </c>
      <c r="AD1263" s="187"/>
      <c r="AE1263" s="186"/>
      <c r="AF1263" s="190"/>
      <c r="AG1263" s="747">
        <f t="shared" si="78"/>
        <v>0</v>
      </c>
      <c r="AH1263" s="748">
        <f t="shared" si="79"/>
        <v>0</v>
      </c>
      <c r="AI1263" s="187"/>
      <c r="AJ1263" s="52"/>
      <c r="AK1263" s="156" t="str">
        <f>IFERROR(VLOOKUP($A1263,'Liste planification'!$B$2:$C$105,2,FALSE),"")</f>
        <v/>
      </c>
      <c r="AL1263" s="27"/>
      <c r="AM1263" s="27"/>
      <c r="AN1263" s="769"/>
      <c r="AO1263" s="770"/>
      <c r="AP1263" s="770"/>
      <c r="AQ1263" s="770"/>
      <c r="AR1263" s="770"/>
      <c r="AS1263" s="770"/>
      <c r="AT1263" s="770"/>
      <c r="AU1263" s="770"/>
      <c r="AV1263" s="770"/>
      <c r="AW1263" s="770"/>
      <c r="AX1263" s="770"/>
      <c r="AY1263" s="770"/>
      <c r="AZ1263" s="770"/>
      <c r="BA1263" s="770"/>
      <c r="BB1263" s="770"/>
      <c r="BC1263" s="770"/>
      <c r="BD1263" s="770"/>
      <c r="BE1263" s="770"/>
      <c r="BF1263" s="770"/>
      <c r="BG1263" s="770"/>
      <c r="BH1263" s="770"/>
      <c r="BI1263" s="770"/>
      <c r="BJ1263" s="770"/>
      <c r="BK1263" s="770"/>
      <c r="BL1263" s="770"/>
      <c r="BM1263" s="770"/>
      <c r="BN1263" s="770"/>
      <c r="BO1263" s="770"/>
      <c r="BP1263" s="770"/>
      <c r="BQ1263" s="770"/>
      <c r="BR1263" s="770"/>
      <c r="BS1263" s="770"/>
      <c r="BT1263" s="770"/>
      <c r="BU1263" s="770"/>
      <c r="BV1263" s="770"/>
      <c r="BW1263" s="770"/>
      <c r="BX1263" s="770"/>
      <c r="BY1263" s="770"/>
      <c r="BZ1263" s="770"/>
      <c r="CA1263" s="770"/>
      <c r="CB1263" s="770"/>
      <c r="CC1263" s="770"/>
    </row>
    <row r="1264" spans="1:81" s="64" customFormat="1">
      <c r="A1264" s="158"/>
      <c r="B1264" s="159" t="str">
        <f>A1264&amp;"-"&amp;TEXT(COUNTIF($A$5:A1264,A1264),"000")</f>
        <v>-000</v>
      </c>
      <c r="C1264" s="52"/>
      <c r="D1264" s="27"/>
      <c r="E1264" s="28"/>
      <c r="F1264" s="27"/>
      <c r="G1264" s="27"/>
      <c r="H1264" s="52"/>
      <c r="I1264" s="380" t="str">
        <f>IFERROR(VLOOKUP($F1264,'Liste planification'!$V$2:$W$96,2,FALSE),"")</f>
        <v/>
      </c>
      <c r="J1264" s="27"/>
      <c r="K1264" s="27"/>
      <c r="L1264" s="27"/>
      <c r="M1264" s="52"/>
      <c r="N1264" s="52"/>
      <c r="O1264" s="52"/>
      <c r="P1264" s="52"/>
      <c r="Q1264" s="52"/>
      <c r="R1264" s="52"/>
      <c r="S1264" s="52"/>
      <c r="T1264" s="52"/>
      <c r="U1264" s="52"/>
      <c r="V1264" s="52"/>
      <c r="W1264" s="52"/>
      <c r="X1264" s="52"/>
      <c r="Y1264" s="194"/>
      <c r="Z1264" s="776"/>
      <c r="AA1264" s="190"/>
      <c r="AB1264" s="747">
        <f t="shared" si="76"/>
        <v>0</v>
      </c>
      <c r="AC1264" s="748">
        <f t="shared" si="77"/>
        <v>0</v>
      </c>
      <c r="AD1264" s="187"/>
      <c r="AE1264" s="186"/>
      <c r="AF1264" s="190"/>
      <c r="AG1264" s="747">
        <f t="shared" si="78"/>
        <v>0</v>
      </c>
      <c r="AH1264" s="748">
        <f t="shared" si="79"/>
        <v>0</v>
      </c>
      <c r="AI1264" s="187"/>
      <c r="AJ1264" s="52"/>
      <c r="AK1264" s="156" t="str">
        <f>IFERROR(VLOOKUP($A1264,'Liste planification'!$B$2:$C$105,2,FALSE),"")</f>
        <v/>
      </c>
      <c r="AL1264" s="27"/>
      <c r="AM1264" s="27"/>
      <c r="AN1264" s="769"/>
      <c r="AO1264" s="770"/>
      <c r="AP1264" s="770"/>
      <c r="AQ1264" s="770"/>
      <c r="AR1264" s="770"/>
      <c r="AS1264" s="770"/>
      <c r="AT1264" s="770"/>
      <c r="AU1264" s="770"/>
      <c r="AV1264" s="770"/>
      <c r="AW1264" s="770"/>
      <c r="AX1264" s="770"/>
      <c r="AY1264" s="770"/>
      <c r="AZ1264" s="770"/>
      <c r="BA1264" s="770"/>
      <c r="BB1264" s="770"/>
      <c r="BC1264" s="770"/>
      <c r="BD1264" s="770"/>
      <c r="BE1264" s="770"/>
      <c r="BF1264" s="770"/>
      <c r="BG1264" s="770"/>
      <c r="BH1264" s="770"/>
      <c r="BI1264" s="770"/>
      <c r="BJ1264" s="770"/>
      <c r="BK1264" s="770"/>
      <c r="BL1264" s="770"/>
      <c r="BM1264" s="770"/>
      <c r="BN1264" s="770"/>
      <c r="BO1264" s="770"/>
      <c r="BP1264" s="770"/>
      <c r="BQ1264" s="770"/>
      <c r="BR1264" s="770"/>
      <c r="BS1264" s="770"/>
      <c r="BT1264" s="770"/>
      <c r="BU1264" s="770"/>
      <c r="BV1264" s="770"/>
      <c r="BW1264" s="770"/>
      <c r="BX1264" s="770"/>
      <c r="BY1264" s="770"/>
      <c r="BZ1264" s="770"/>
      <c r="CA1264" s="770"/>
      <c r="CB1264" s="770"/>
      <c r="CC1264" s="770"/>
    </row>
    <row r="1265" spans="1:81" s="64" customFormat="1">
      <c r="A1265" s="158"/>
      <c r="B1265" s="159" t="str">
        <f>A1265&amp;"-"&amp;TEXT(COUNTIF($A$5:A1265,A1265),"000")</f>
        <v>-000</v>
      </c>
      <c r="C1265" s="52"/>
      <c r="D1265" s="27"/>
      <c r="E1265" s="28"/>
      <c r="F1265" s="27"/>
      <c r="G1265" s="27"/>
      <c r="H1265" s="52"/>
      <c r="I1265" s="380" t="str">
        <f>IFERROR(VLOOKUP($F1265,'Liste planification'!$V$2:$W$96,2,FALSE),"")</f>
        <v/>
      </c>
      <c r="J1265" s="27"/>
      <c r="K1265" s="27"/>
      <c r="L1265" s="27"/>
      <c r="M1265" s="52"/>
      <c r="N1265" s="52"/>
      <c r="O1265" s="52"/>
      <c r="P1265" s="52"/>
      <c r="Q1265" s="52"/>
      <c r="R1265" s="52"/>
      <c r="S1265" s="52"/>
      <c r="T1265" s="52"/>
      <c r="U1265" s="52"/>
      <c r="V1265" s="52"/>
      <c r="W1265" s="52"/>
      <c r="X1265" s="52"/>
      <c r="Y1265" s="194"/>
      <c r="Z1265" s="776"/>
      <c r="AA1265" s="190"/>
      <c r="AB1265" s="747">
        <f t="shared" si="76"/>
        <v>0</v>
      </c>
      <c r="AC1265" s="748">
        <f t="shared" si="77"/>
        <v>0</v>
      </c>
      <c r="AD1265" s="187"/>
      <c r="AE1265" s="186"/>
      <c r="AF1265" s="190"/>
      <c r="AG1265" s="747">
        <f t="shared" si="78"/>
        <v>0</v>
      </c>
      <c r="AH1265" s="748">
        <f t="shared" si="79"/>
        <v>0</v>
      </c>
      <c r="AI1265" s="187"/>
      <c r="AJ1265" s="52"/>
      <c r="AK1265" s="156" t="str">
        <f>IFERROR(VLOOKUP($A1265,'Liste planification'!$B$2:$C$105,2,FALSE),"")</f>
        <v/>
      </c>
      <c r="AL1265" s="27"/>
      <c r="AM1265" s="27"/>
      <c r="AN1265" s="769"/>
      <c r="AO1265" s="770"/>
      <c r="AP1265" s="770"/>
      <c r="AQ1265" s="770"/>
      <c r="AR1265" s="770"/>
      <c r="AS1265" s="770"/>
      <c r="AT1265" s="770"/>
      <c r="AU1265" s="770"/>
      <c r="AV1265" s="770"/>
      <c r="AW1265" s="770"/>
      <c r="AX1265" s="770"/>
      <c r="AY1265" s="770"/>
      <c r="AZ1265" s="770"/>
      <c r="BA1265" s="770"/>
      <c r="BB1265" s="770"/>
      <c r="BC1265" s="770"/>
      <c r="BD1265" s="770"/>
      <c r="BE1265" s="770"/>
      <c r="BF1265" s="770"/>
      <c r="BG1265" s="770"/>
      <c r="BH1265" s="770"/>
      <c r="BI1265" s="770"/>
      <c r="BJ1265" s="770"/>
      <c r="BK1265" s="770"/>
      <c r="BL1265" s="770"/>
      <c r="BM1265" s="770"/>
      <c r="BN1265" s="770"/>
      <c r="BO1265" s="770"/>
      <c r="BP1265" s="770"/>
      <c r="BQ1265" s="770"/>
      <c r="BR1265" s="770"/>
      <c r="BS1265" s="770"/>
      <c r="BT1265" s="770"/>
      <c r="BU1265" s="770"/>
      <c r="BV1265" s="770"/>
      <c r="BW1265" s="770"/>
      <c r="BX1265" s="770"/>
      <c r="BY1265" s="770"/>
      <c r="BZ1265" s="770"/>
      <c r="CA1265" s="770"/>
      <c r="CB1265" s="770"/>
      <c r="CC1265" s="770"/>
    </row>
    <row r="1266" spans="1:81" s="64" customFormat="1">
      <c r="A1266" s="158"/>
      <c r="B1266" s="159" t="str">
        <f>A1266&amp;"-"&amp;TEXT(COUNTIF($A$5:A1266,A1266),"000")</f>
        <v>-000</v>
      </c>
      <c r="C1266" s="52"/>
      <c r="D1266" s="27"/>
      <c r="E1266" s="28"/>
      <c r="F1266" s="27"/>
      <c r="G1266" s="27"/>
      <c r="H1266" s="52"/>
      <c r="I1266" s="380" t="str">
        <f>IFERROR(VLOOKUP($F1266,'Liste planification'!$V$2:$W$96,2,FALSE),"")</f>
        <v/>
      </c>
      <c r="J1266" s="27"/>
      <c r="K1266" s="27"/>
      <c r="L1266" s="27"/>
      <c r="M1266" s="52"/>
      <c r="N1266" s="52"/>
      <c r="O1266" s="52"/>
      <c r="P1266" s="52"/>
      <c r="Q1266" s="52"/>
      <c r="R1266" s="52"/>
      <c r="S1266" s="52"/>
      <c r="T1266" s="52"/>
      <c r="U1266" s="52"/>
      <c r="V1266" s="52"/>
      <c r="W1266" s="52"/>
      <c r="X1266" s="52"/>
      <c r="Y1266" s="194"/>
      <c r="Z1266" s="776"/>
      <c r="AA1266" s="190"/>
      <c r="AB1266" s="747">
        <f t="shared" si="76"/>
        <v>0</v>
      </c>
      <c r="AC1266" s="748">
        <f t="shared" si="77"/>
        <v>0</v>
      </c>
      <c r="AD1266" s="187"/>
      <c r="AE1266" s="186"/>
      <c r="AF1266" s="190"/>
      <c r="AG1266" s="747">
        <f t="shared" si="78"/>
        <v>0</v>
      </c>
      <c r="AH1266" s="748">
        <f t="shared" si="79"/>
        <v>0</v>
      </c>
      <c r="AI1266" s="187"/>
      <c r="AJ1266" s="52"/>
      <c r="AK1266" s="156" t="str">
        <f>IFERROR(VLOOKUP($A1266,'Liste planification'!$B$2:$C$105,2,FALSE),"")</f>
        <v/>
      </c>
      <c r="AL1266" s="27"/>
      <c r="AM1266" s="27"/>
      <c r="AN1266" s="769"/>
      <c r="AO1266" s="770"/>
      <c r="AP1266" s="770"/>
      <c r="AQ1266" s="770"/>
      <c r="AR1266" s="770"/>
      <c r="AS1266" s="770"/>
      <c r="AT1266" s="770"/>
      <c r="AU1266" s="770"/>
      <c r="AV1266" s="770"/>
      <c r="AW1266" s="770"/>
      <c r="AX1266" s="770"/>
      <c r="AY1266" s="770"/>
      <c r="AZ1266" s="770"/>
      <c r="BA1266" s="770"/>
      <c r="BB1266" s="770"/>
      <c r="BC1266" s="770"/>
      <c r="BD1266" s="770"/>
      <c r="BE1266" s="770"/>
      <c r="BF1266" s="770"/>
      <c r="BG1266" s="770"/>
      <c r="BH1266" s="770"/>
      <c r="BI1266" s="770"/>
      <c r="BJ1266" s="770"/>
      <c r="BK1266" s="770"/>
      <c r="BL1266" s="770"/>
      <c r="BM1266" s="770"/>
      <c r="BN1266" s="770"/>
      <c r="BO1266" s="770"/>
      <c r="BP1266" s="770"/>
      <c r="BQ1266" s="770"/>
      <c r="BR1266" s="770"/>
      <c r="BS1266" s="770"/>
      <c r="BT1266" s="770"/>
      <c r="BU1266" s="770"/>
      <c r="BV1266" s="770"/>
      <c r="BW1266" s="770"/>
      <c r="BX1266" s="770"/>
      <c r="BY1266" s="770"/>
      <c r="BZ1266" s="770"/>
      <c r="CA1266" s="770"/>
      <c r="CB1266" s="770"/>
      <c r="CC1266" s="770"/>
    </row>
    <row r="1267" spans="1:81" s="64" customFormat="1">
      <c r="A1267" s="158"/>
      <c r="B1267" s="159" t="str">
        <f>A1267&amp;"-"&amp;TEXT(COUNTIF($A$5:A1267,A1267),"000")</f>
        <v>-000</v>
      </c>
      <c r="C1267" s="52"/>
      <c r="D1267" s="27"/>
      <c r="E1267" s="28"/>
      <c r="F1267" s="27"/>
      <c r="G1267" s="27"/>
      <c r="H1267" s="52"/>
      <c r="I1267" s="380" t="str">
        <f>IFERROR(VLOOKUP($F1267,'Liste planification'!$V$2:$W$96,2,FALSE),"")</f>
        <v/>
      </c>
      <c r="J1267" s="27"/>
      <c r="K1267" s="27"/>
      <c r="L1267" s="27"/>
      <c r="M1267" s="52"/>
      <c r="N1267" s="52"/>
      <c r="O1267" s="52"/>
      <c r="P1267" s="52"/>
      <c r="Q1267" s="52"/>
      <c r="R1267" s="52"/>
      <c r="S1267" s="52"/>
      <c r="T1267" s="52"/>
      <c r="U1267" s="52"/>
      <c r="V1267" s="52"/>
      <c r="W1267" s="52"/>
      <c r="X1267" s="52"/>
      <c r="Y1267" s="194"/>
      <c r="Z1267" s="776"/>
      <c r="AA1267" s="190"/>
      <c r="AB1267" s="747">
        <f t="shared" si="76"/>
        <v>0</v>
      </c>
      <c r="AC1267" s="748">
        <f t="shared" si="77"/>
        <v>0</v>
      </c>
      <c r="AD1267" s="187"/>
      <c r="AE1267" s="186"/>
      <c r="AF1267" s="190"/>
      <c r="AG1267" s="747">
        <f t="shared" si="78"/>
        <v>0</v>
      </c>
      <c r="AH1267" s="748">
        <f t="shared" si="79"/>
        <v>0</v>
      </c>
      <c r="AI1267" s="187"/>
      <c r="AJ1267" s="52"/>
      <c r="AK1267" s="156" t="str">
        <f>IFERROR(VLOOKUP($A1267,'Liste planification'!$B$2:$C$105,2,FALSE),"")</f>
        <v/>
      </c>
      <c r="AL1267" s="27"/>
      <c r="AM1267" s="27"/>
      <c r="AN1267" s="769"/>
      <c r="AO1267" s="770"/>
      <c r="AP1267" s="770"/>
      <c r="AQ1267" s="770"/>
      <c r="AR1267" s="770"/>
      <c r="AS1267" s="770"/>
      <c r="AT1267" s="770"/>
      <c r="AU1267" s="770"/>
      <c r="AV1267" s="770"/>
      <c r="AW1267" s="770"/>
      <c r="AX1267" s="770"/>
      <c r="AY1267" s="770"/>
      <c r="AZ1267" s="770"/>
      <c r="BA1267" s="770"/>
      <c r="BB1267" s="770"/>
      <c r="BC1267" s="770"/>
      <c r="BD1267" s="770"/>
      <c r="BE1267" s="770"/>
      <c r="BF1267" s="770"/>
      <c r="BG1267" s="770"/>
      <c r="BH1267" s="770"/>
      <c r="BI1267" s="770"/>
      <c r="BJ1267" s="770"/>
      <c r="BK1267" s="770"/>
      <c r="BL1267" s="770"/>
      <c r="BM1267" s="770"/>
      <c r="BN1267" s="770"/>
      <c r="BO1267" s="770"/>
      <c r="BP1267" s="770"/>
      <c r="BQ1267" s="770"/>
      <c r="BR1267" s="770"/>
      <c r="BS1267" s="770"/>
      <c r="BT1267" s="770"/>
      <c r="BU1267" s="770"/>
      <c r="BV1267" s="770"/>
      <c r="BW1267" s="770"/>
      <c r="BX1267" s="770"/>
      <c r="BY1267" s="770"/>
      <c r="BZ1267" s="770"/>
      <c r="CA1267" s="770"/>
      <c r="CB1267" s="770"/>
      <c r="CC1267" s="770"/>
    </row>
    <row r="1268" spans="1:81" s="64" customFormat="1">
      <c r="A1268" s="158"/>
      <c r="B1268" s="159" t="str">
        <f>A1268&amp;"-"&amp;TEXT(COUNTIF($A$5:A1268,A1268),"000")</f>
        <v>-000</v>
      </c>
      <c r="C1268" s="52"/>
      <c r="D1268" s="27"/>
      <c r="E1268" s="28"/>
      <c r="F1268" s="27"/>
      <c r="G1268" s="27"/>
      <c r="H1268" s="52"/>
      <c r="I1268" s="380" t="str">
        <f>IFERROR(VLOOKUP($F1268,'Liste planification'!$V$2:$W$96,2,FALSE),"")</f>
        <v/>
      </c>
      <c r="J1268" s="27"/>
      <c r="K1268" s="27"/>
      <c r="L1268" s="27"/>
      <c r="M1268" s="52"/>
      <c r="N1268" s="52"/>
      <c r="O1268" s="52"/>
      <c r="P1268" s="52"/>
      <c r="Q1268" s="52"/>
      <c r="R1268" s="52"/>
      <c r="S1268" s="52"/>
      <c r="T1268" s="52"/>
      <c r="U1268" s="52"/>
      <c r="V1268" s="52"/>
      <c r="W1268" s="52"/>
      <c r="X1268" s="52"/>
      <c r="Y1268" s="194"/>
      <c r="Z1268" s="776"/>
      <c r="AA1268" s="190"/>
      <c r="AB1268" s="747">
        <f t="shared" ref="AB1268:AB1331" si="80">AA1268/$AB$1</f>
        <v>0</v>
      </c>
      <c r="AC1268" s="748">
        <f t="shared" ref="AC1268:AC1331" si="81">AA1268/$AC$1</f>
        <v>0</v>
      </c>
      <c r="AD1268" s="187"/>
      <c r="AE1268" s="186"/>
      <c r="AF1268" s="190"/>
      <c r="AG1268" s="747">
        <f t="shared" ref="AG1268:AG1331" si="82">AF1268/$AB$1</f>
        <v>0</v>
      </c>
      <c r="AH1268" s="748">
        <f t="shared" ref="AH1268:AH1331" si="83">AF1268/$AC$1</f>
        <v>0</v>
      </c>
      <c r="AI1268" s="187"/>
      <c r="AJ1268" s="52"/>
      <c r="AK1268" s="156" t="str">
        <f>IFERROR(VLOOKUP($A1268,'Liste planification'!$B$2:$C$105,2,FALSE),"")</f>
        <v/>
      </c>
      <c r="AL1268" s="27"/>
      <c r="AM1268" s="27"/>
      <c r="AN1268" s="769"/>
      <c r="AO1268" s="770"/>
      <c r="AP1268" s="770"/>
      <c r="AQ1268" s="770"/>
      <c r="AR1268" s="770"/>
      <c r="AS1268" s="770"/>
      <c r="AT1268" s="770"/>
      <c r="AU1268" s="770"/>
      <c r="AV1268" s="770"/>
      <c r="AW1268" s="770"/>
      <c r="AX1268" s="770"/>
      <c r="AY1268" s="770"/>
      <c r="AZ1268" s="770"/>
      <c r="BA1268" s="770"/>
      <c r="BB1268" s="770"/>
      <c r="BC1268" s="770"/>
      <c r="BD1268" s="770"/>
      <c r="BE1268" s="770"/>
      <c r="BF1268" s="770"/>
      <c r="BG1268" s="770"/>
      <c r="BH1268" s="770"/>
      <c r="BI1268" s="770"/>
      <c r="BJ1268" s="770"/>
      <c r="BK1268" s="770"/>
      <c r="BL1268" s="770"/>
      <c r="BM1268" s="770"/>
      <c r="BN1268" s="770"/>
      <c r="BO1268" s="770"/>
      <c r="BP1268" s="770"/>
      <c r="BQ1268" s="770"/>
      <c r="BR1268" s="770"/>
      <c r="BS1268" s="770"/>
      <c r="BT1268" s="770"/>
      <c r="BU1268" s="770"/>
      <c r="BV1268" s="770"/>
      <c r="BW1268" s="770"/>
      <c r="BX1268" s="770"/>
      <c r="BY1268" s="770"/>
      <c r="BZ1268" s="770"/>
      <c r="CA1268" s="770"/>
      <c r="CB1268" s="770"/>
      <c r="CC1268" s="770"/>
    </row>
    <row r="1269" spans="1:81" s="64" customFormat="1">
      <c r="A1269" s="158"/>
      <c r="B1269" s="159" t="str">
        <f>A1269&amp;"-"&amp;TEXT(COUNTIF($A$5:A1269,A1269),"000")</f>
        <v>-000</v>
      </c>
      <c r="C1269" s="52"/>
      <c r="D1269" s="27"/>
      <c r="E1269" s="28"/>
      <c r="F1269" s="27"/>
      <c r="G1269" s="27"/>
      <c r="H1269" s="52"/>
      <c r="I1269" s="380" t="str">
        <f>IFERROR(VLOOKUP($F1269,'Liste planification'!$V$2:$W$96,2,FALSE),"")</f>
        <v/>
      </c>
      <c r="J1269" s="27"/>
      <c r="K1269" s="27"/>
      <c r="L1269" s="27"/>
      <c r="M1269" s="52"/>
      <c r="N1269" s="52"/>
      <c r="O1269" s="52"/>
      <c r="P1269" s="52"/>
      <c r="Q1269" s="52"/>
      <c r="R1269" s="52"/>
      <c r="S1269" s="52"/>
      <c r="T1269" s="52"/>
      <c r="U1269" s="52"/>
      <c r="V1269" s="52"/>
      <c r="W1269" s="52"/>
      <c r="X1269" s="52"/>
      <c r="Y1269" s="194"/>
      <c r="Z1269" s="776"/>
      <c r="AA1269" s="190"/>
      <c r="AB1269" s="747">
        <f t="shared" si="80"/>
        <v>0</v>
      </c>
      <c r="AC1269" s="748">
        <f t="shared" si="81"/>
        <v>0</v>
      </c>
      <c r="AD1269" s="187"/>
      <c r="AE1269" s="186"/>
      <c r="AF1269" s="190"/>
      <c r="AG1269" s="747">
        <f t="shared" si="82"/>
        <v>0</v>
      </c>
      <c r="AH1269" s="748">
        <f t="shared" si="83"/>
        <v>0</v>
      </c>
      <c r="AI1269" s="187"/>
      <c r="AJ1269" s="52"/>
      <c r="AK1269" s="156" t="str">
        <f>IFERROR(VLOOKUP($A1269,'Liste planification'!$B$2:$C$105,2,FALSE),"")</f>
        <v/>
      </c>
      <c r="AL1269" s="27"/>
      <c r="AM1269" s="27"/>
      <c r="AN1269" s="769"/>
      <c r="AO1269" s="770"/>
      <c r="AP1269" s="770"/>
      <c r="AQ1269" s="770"/>
      <c r="AR1269" s="770"/>
      <c r="AS1269" s="770"/>
      <c r="AT1269" s="770"/>
      <c r="AU1269" s="770"/>
      <c r="AV1269" s="770"/>
      <c r="AW1269" s="770"/>
      <c r="AX1269" s="770"/>
      <c r="AY1269" s="770"/>
      <c r="AZ1269" s="770"/>
      <c r="BA1269" s="770"/>
      <c r="BB1269" s="770"/>
      <c r="BC1269" s="770"/>
      <c r="BD1269" s="770"/>
      <c r="BE1269" s="770"/>
      <c r="BF1269" s="770"/>
      <c r="BG1269" s="770"/>
      <c r="BH1269" s="770"/>
      <c r="BI1269" s="770"/>
      <c r="BJ1269" s="770"/>
      <c r="BK1269" s="770"/>
      <c r="BL1269" s="770"/>
      <c r="BM1269" s="770"/>
      <c r="BN1269" s="770"/>
      <c r="BO1269" s="770"/>
      <c r="BP1269" s="770"/>
      <c r="BQ1269" s="770"/>
      <c r="BR1269" s="770"/>
      <c r="BS1269" s="770"/>
      <c r="BT1269" s="770"/>
      <c r="BU1269" s="770"/>
      <c r="BV1269" s="770"/>
      <c r="BW1269" s="770"/>
      <c r="BX1269" s="770"/>
      <c r="BY1269" s="770"/>
      <c r="BZ1269" s="770"/>
      <c r="CA1269" s="770"/>
      <c r="CB1269" s="770"/>
      <c r="CC1269" s="770"/>
    </row>
    <row r="1270" spans="1:81" s="64" customFormat="1">
      <c r="A1270" s="158"/>
      <c r="B1270" s="159" t="str">
        <f>A1270&amp;"-"&amp;TEXT(COUNTIF($A$5:A1270,A1270),"000")</f>
        <v>-000</v>
      </c>
      <c r="C1270" s="52"/>
      <c r="D1270" s="27"/>
      <c r="E1270" s="28"/>
      <c r="F1270" s="27"/>
      <c r="G1270" s="27"/>
      <c r="H1270" s="52"/>
      <c r="I1270" s="380" t="str">
        <f>IFERROR(VLOOKUP($F1270,'Liste planification'!$V$2:$W$96,2,FALSE),"")</f>
        <v/>
      </c>
      <c r="J1270" s="27"/>
      <c r="K1270" s="27"/>
      <c r="L1270" s="27"/>
      <c r="M1270" s="52"/>
      <c r="N1270" s="52"/>
      <c r="O1270" s="52"/>
      <c r="P1270" s="52"/>
      <c r="Q1270" s="52"/>
      <c r="R1270" s="52"/>
      <c r="S1270" s="52"/>
      <c r="T1270" s="52"/>
      <c r="U1270" s="52"/>
      <c r="V1270" s="52"/>
      <c r="W1270" s="52"/>
      <c r="X1270" s="52"/>
      <c r="Y1270" s="194"/>
      <c r="Z1270" s="776"/>
      <c r="AA1270" s="190"/>
      <c r="AB1270" s="747">
        <f t="shared" si="80"/>
        <v>0</v>
      </c>
      <c r="AC1270" s="748">
        <f t="shared" si="81"/>
        <v>0</v>
      </c>
      <c r="AD1270" s="187"/>
      <c r="AE1270" s="186"/>
      <c r="AF1270" s="190"/>
      <c r="AG1270" s="747">
        <f t="shared" si="82"/>
        <v>0</v>
      </c>
      <c r="AH1270" s="748">
        <f t="shared" si="83"/>
        <v>0</v>
      </c>
      <c r="AI1270" s="187"/>
      <c r="AJ1270" s="52"/>
      <c r="AK1270" s="156" t="str">
        <f>IFERROR(VLOOKUP($A1270,'Liste planification'!$B$2:$C$105,2,FALSE),"")</f>
        <v/>
      </c>
      <c r="AL1270" s="27"/>
      <c r="AM1270" s="27"/>
      <c r="AN1270" s="769"/>
      <c r="AO1270" s="770"/>
      <c r="AP1270" s="770"/>
      <c r="AQ1270" s="770"/>
      <c r="AR1270" s="770"/>
      <c r="AS1270" s="770"/>
      <c r="AT1270" s="770"/>
      <c r="AU1270" s="770"/>
      <c r="AV1270" s="770"/>
      <c r="AW1270" s="770"/>
      <c r="AX1270" s="770"/>
      <c r="AY1270" s="770"/>
      <c r="AZ1270" s="770"/>
      <c r="BA1270" s="770"/>
      <c r="BB1270" s="770"/>
      <c r="BC1270" s="770"/>
      <c r="BD1270" s="770"/>
      <c r="BE1270" s="770"/>
      <c r="BF1270" s="770"/>
      <c r="BG1270" s="770"/>
      <c r="BH1270" s="770"/>
      <c r="BI1270" s="770"/>
      <c r="BJ1270" s="770"/>
      <c r="BK1270" s="770"/>
      <c r="BL1270" s="770"/>
      <c r="BM1270" s="770"/>
      <c r="BN1270" s="770"/>
      <c r="BO1270" s="770"/>
      <c r="BP1270" s="770"/>
      <c r="BQ1270" s="770"/>
      <c r="BR1270" s="770"/>
      <c r="BS1270" s="770"/>
      <c r="BT1270" s="770"/>
      <c r="BU1270" s="770"/>
      <c r="BV1270" s="770"/>
      <c r="BW1270" s="770"/>
      <c r="BX1270" s="770"/>
      <c r="BY1270" s="770"/>
      <c r="BZ1270" s="770"/>
      <c r="CA1270" s="770"/>
      <c r="CB1270" s="770"/>
      <c r="CC1270" s="770"/>
    </row>
    <row r="1271" spans="1:81" s="64" customFormat="1">
      <c r="A1271" s="158"/>
      <c r="B1271" s="159" t="str">
        <f>A1271&amp;"-"&amp;TEXT(COUNTIF($A$5:A1271,A1271),"000")</f>
        <v>-000</v>
      </c>
      <c r="C1271" s="52"/>
      <c r="D1271" s="27"/>
      <c r="E1271" s="28"/>
      <c r="F1271" s="27"/>
      <c r="G1271" s="27"/>
      <c r="H1271" s="52"/>
      <c r="I1271" s="380" t="str">
        <f>IFERROR(VLOOKUP($F1271,'Liste planification'!$V$2:$W$96,2,FALSE),"")</f>
        <v/>
      </c>
      <c r="J1271" s="27"/>
      <c r="K1271" s="27"/>
      <c r="L1271" s="27"/>
      <c r="M1271" s="52"/>
      <c r="N1271" s="52"/>
      <c r="O1271" s="52"/>
      <c r="P1271" s="52"/>
      <c r="Q1271" s="52"/>
      <c r="R1271" s="52"/>
      <c r="S1271" s="52"/>
      <c r="T1271" s="52"/>
      <c r="U1271" s="52"/>
      <c r="V1271" s="52"/>
      <c r="W1271" s="52"/>
      <c r="X1271" s="52"/>
      <c r="Y1271" s="194"/>
      <c r="Z1271" s="776"/>
      <c r="AA1271" s="190"/>
      <c r="AB1271" s="747">
        <f t="shared" si="80"/>
        <v>0</v>
      </c>
      <c r="AC1271" s="748">
        <f t="shared" si="81"/>
        <v>0</v>
      </c>
      <c r="AD1271" s="187"/>
      <c r="AE1271" s="186"/>
      <c r="AF1271" s="190"/>
      <c r="AG1271" s="747">
        <f t="shared" si="82"/>
        <v>0</v>
      </c>
      <c r="AH1271" s="748">
        <f t="shared" si="83"/>
        <v>0</v>
      </c>
      <c r="AI1271" s="187"/>
      <c r="AJ1271" s="52"/>
      <c r="AK1271" s="156" t="str">
        <f>IFERROR(VLOOKUP($A1271,'Liste planification'!$B$2:$C$105,2,FALSE),"")</f>
        <v/>
      </c>
      <c r="AL1271" s="27"/>
      <c r="AM1271" s="27"/>
      <c r="AN1271" s="769"/>
      <c r="AO1271" s="770"/>
      <c r="AP1271" s="770"/>
      <c r="AQ1271" s="770"/>
      <c r="AR1271" s="770"/>
      <c r="AS1271" s="770"/>
      <c r="AT1271" s="770"/>
      <c r="AU1271" s="770"/>
      <c r="AV1271" s="770"/>
      <c r="AW1271" s="770"/>
      <c r="AX1271" s="770"/>
      <c r="AY1271" s="770"/>
      <c r="AZ1271" s="770"/>
      <c r="BA1271" s="770"/>
      <c r="BB1271" s="770"/>
      <c r="BC1271" s="770"/>
      <c r="BD1271" s="770"/>
      <c r="BE1271" s="770"/>
      <c r="BF1271" s="770"/>
      <c r="BG1271" s="770"/>
      <c r="BH1271" s="770"/>
      <c r="BI1271" s="770"/>
      <c r="BJ1271" s="770"/>
      <c r="BK1271" s="770"/>
      <c r="BL1271" s="770"/>
      <c r="BM1271" s="770"/>
      <c r="BN1271" s="770"/>
      <c r="BO1271" s="770"/>
      <c r="BP1271" s="770"/>
      <c r="BQ1271" s="770"/>
      <c r="BR1271" s="770"/>
      <c r="BS1271" s="770"/>
      <c r="BT1271" s="770"/>
      <c r="BU1271" s="770"/>
      <c r="BV1271" s="770"/>
      <c r="BW1271" s="770"/>
      <c r="BX1271" s="770"/>
      <c r="BY1271" s="770"/>
      <c r="BZ1271" s="770"/>
      <c r="CA1271" s="770"/>
      <c r="CB1271" s="770"/>
      <c r="CC1271" s="770"/>
    </row>
    <row r="1272" spans="1:81" s="64" customFormat="1">
      <c r="A1272" s="158"/>
      <c r="B1272" s="159" t="str">
        <f>A1272&amp;"-"&amp;TEXT(COUNTIF($A$5:A1272,A1272),"000")</f>
        <v>-000</v>
      </c>
      <c r="C1272" s="52"/>
      <c r="D1272" s="27"/>
      <c r="E1272" s="28"/>
      <c r="F1272" s="27"/>
      <c r="G1272" s="27"/>
      <c r="H1272" s="52"/>
      <c r="I1272" s="380" t="str">
        <f>IFERROR(VLOOKUP($F1272,'Liste planification'!$V$2:$W$96,2,FALSE),"")</f>
        <v/>
      </c>
      <c r="J1272" s="27"/>
      <c r="K1272" s="27"/>
      <c r="L1272" s="27"/>
      <c r="M1272" s="52"/>
      <c r="N1272" s="52"/>
      <c r="O1272" s="52"/>
      <c r="P1272" s="52"/>
      <c r="Q1272" s="52"/>
      <c r="R1272" s="52"/>
      <c r="S1272" s="52"/>
      <c r="T1272" s="52"/>
      <c r="U1272" s="52"/>
      <c r="V1272" s="52"/>
      <c r="W1272" s="52"/>
      <c r="X1272" s="52"/>
      <c r="Y1272" s="194"/>
      <c r="Z1272" s="776"/>
      <c r="AA1272" s="190"/>
      <c r="AB1272" s="747">
        <f t="shared" si="80"/>
        <v>0</v>
      </c>
      <c r="AC1272" s="748">
        <f t="shared" si="81"/>
        <v>0</v>
      </c>
      <c r="AD1272" s="187"/>
      <c r="AE1272" s="186"/>
      <c r="AF1272" s="190"/>
      <c r="AG1272" s="747">
        <f t="shared" si="82"/>
        <v>0</v>
      </c>
      <c r="AH1272" s="748">
        <f t="shared" si="83"/>
        <v>0</v>
      </c>
      <c r="AI1272" s="187"/>
      <c r="AJ1272" s="52"/>
      <c r="AK1272" s="156" t="str">
        <f>IFERROR(VLOOKUP($A1272,'Liste planification'!$B$2:$C$105,2,FALSE),"")</f>
        <v/>
      </c>
      <c r="AL1272" s="27"/>
      <c r="AM1272" s="27"/>
      <c r="AN1272" s="769"/>
      <c r="AO1272" s="770"/>
      <c r="AP1272" s="770"/>
      <c r="AQ1272" s="770"/>
      <c r="AR1272" s="770"/>
      <c r="AS1272" s="770"/>
      <c r="AT1272" s="770"/>
      <c r="AU1272" s="770"/>
      <c r="AV1272" s="770"/>
      <c r="AW1272" s="770"/>
      <c r="AX1272" s="770"/>
      <c r="AY1272" s="770"/>
      <c r="AZ1272" s="770"/>
      <c r="BA1272" s="770"/>
      <c r="BB1272" s="770"/>
      <c r="BC1272" s="770"/>
      <c r="BD1272" s="770"/>
      <c r="BE1272" s="770"/>
      <c r="BF1272" s="770"/>
      <c r="BG1272" s="770"/>
      <c r="BH1272" s="770"/>
      <c r="BI1272" s="770"/>
      <c r="BJ1272" s="770"/>
      <c r="BK1272" s="770"/>
      <c r="BL1272" s="770"/>
      <c r="BM1272" s="770"/>
      <c r="BN1272" s="770"/>
      <c r="BO1272" s="770"/>
      <c r="BP1272" s="770"/>
      <c r="BQ1272" s="770"/>
      <c r="BR1272" s="770"/>
      <c r="BS1272" s="770"/>
      <c r="BT1272" s="770"/>
      <c r="BU1272" s="770"/>
      <c r="BV1272" s="770"/>
      <c r="BW1272" s="770"/>
      <c r="BX1272" s="770"/>
      <c r="BY1272" s="770"/>
      <c r="BZ1272" s="770"/>
      <c r="CA1272" s="770"/>
      <c r="CB1272" s="770"/>
      <c r="CC1272" s="770"/>
    </row>
    <row r="1273" spans="1:81" s="64" customFormat="1">
      <c r="A1273" s="158"/>
      <c r="B1273" s="159" t="str">
        <f>A1273&amp;"-"&amp;TEXT(COUNTIF($A$5:A1273,A1273),"000")</f>
        <v>-000</v>
      </c>
      <c r="C1273" s="52"/>
      <c r="D1273" s="27"/>
      <c r="E1273" s="28"/>
      <c r="F1273" s="27"/>
      <c r="G1273" s="27"/>
      <c r="H1273" s="52"/>
      <c r="I1273" s="380" t="str">
        <f>IFERROR(VLOOKUP($F1273,'Liste planification'!$V$2:$W$96,2,FALSE),"")</f>
        <v/>
      </c>
      <c r="J1273" s="27"/>
      <c r="K1273" s="27"/>
      <c r="L1273" s="27"/>
      <c r="M1273" s="52"/>
      <c r="N1273" s="52"/>
      <c r="O1273" s="52"/>
      <c r="P1273" s="52"/>
      <c r="Q1273" s="52"/>
      <c r="R1273" s="52"/>
      <c r="S1273" s="52"/>
      <c r="T1273" s="52"/>
      <c r="U1273" s="52"/>
      <c r="V1273" s="52"/>
      <c r="W1273" s="52"/>
      <c r="X1273" s="52"/>
      <c r="Y1273" s="194"/>
      <c r="Z1273" s="776"/>
      <c r="AA1273" s="190"/>
      <c r="AB1273" s="747">
        <f t="shared" si="80"/>
        <v>0</v>
      </c>
      <c r="AC1273" s="748">
        <f t="shared" si="81"/>
        <v>0</v>
      </c>
      <c r="AD1273" s="187"/>
      <c r="AE1273" s="186"/>
      <c r="AF1273" s="190"/>
      <c r="AG1273" s="747">
        <f t="shared" si="82"/>
        <v>0</v>
      </c>
      <c r="AH1273" s="748">
        <f t="shared" si="83"/>
        <v>0</v>
      </c>
      <c r="AI1273" s="187"/>
      <c r="AJ1273" s="52"/>
      <c r="AK1273" s="156" t="str">
        <f>IFERROR(VLOOKUP($A1273,'Liste planification'!$B$2:$C$105,2,FALSE),"")</f>
        <v/>
      </c>
      <c r="AL1273" s="27"/>
      <c r="AM1273" s="27"/>
      <c r="AN1273" s="769"/>
      <c r="AO1273" s="770"/>
      <c r="AP1273" s="770"/>
      <c r="AQ1273" s="770"/>
      <c r="AR1273" s="770"/>
      <c r="AS1273" s="770"/>
      <c r="AT1273" s="770"/>
      <c r="AU1273" s="770"/>
      <c r="AV1273" s="770"/>
      <c r="AW1273" s="770"/>
      <c r="AX1273" s="770"/>
      <c r="AY1273" s="770"/>
      <c r="AZ1273" s="770"/>
      <c r="BA1273" s="770"/>
      <c r="BB1273" s="770"/>
      <c r="BC1273" s="770"/>
      <c r="BD1273" s="770"/>
      <c r="BE1273" s="770"/>
      <c r="BF1273" s="770"/>
      <c r="BG1273" s="770"/>
      <c r="BH1273" s="770"/>
      <c r="BI1273" s="770"/>
      <c r="BJ1273" s="770"/>
      <c r="BK1273" s="770"/>
      <c r="BL1273" s="770"/>
      <c r="BM1273" s="770"/>
      <c r="BN1273" s="770"/>
      <c r="BO1273" s="770"/>
      <c r="BP1273" s="770"/>
      <c r="BQ1273" s="770"/>
      <c r="BR1273" s="770"/>
      <c r="BS1273" s="770"/>
      <c r="BT1273" s="770"/>
      <c r="BU1273" s="770"/>
      <c r="BV1273" s="770"/>
      <c r="BW1273" s="770"/>
      <c r="BX1273" s="770"/>
      <c r="BY1273" s="770"/>
      <c r="BZ1273" s="770"/>
      <c r="CA1273" s="770"/>
      <c r="CB1273" s="770"/>
      <c r="CC1273" s="770"/>
    </row>
    <row r="1274" spans="1:81" s="64" customFormat="1">
      <c r="A1274" s="158"/>
      <c r="B1274" s="159" t="str">
        <f>A1274&amp;"-"&amp;TEXT(COUNTIF($A$5:A1274,A1274),"000")</f>
        <v>-000</v>
      </c>
      <c r="C1274" s="52"/>
      <c r="D1274" s="27"/>
      <c r="E1274" s="28"/>
      <c r="F1274" s="27"/>
      <c r="G1274" s="27"/>
      <c r="H1274" s="52"/>
      <c r="I1274" s="380" t="str">
        <f>IFERROR(VLOOKUP($F1274,'Liste planification'!$V$2:$W$96,2,FALSE),"")</f>
        <v/>
      </c>
      <c r="J1274" s="27"/>
      <c r="K1274" s="27"/>
      <c r="L1274" s="27"/>
      <c r="M1274" s="52"/>
      <c r="N1274" s="52"/>
      <c r="O1274" s="52"/>
      <c r="P1274" s="52"/>
      <c r="Q1274" s="52"/>
      <c r="R1274" s="52"/>
      <c r="S1274" s="52"/>
      <c r="T1274" s="52"/>
      <c r="U1274" s="52"/>
      <c r="V1274" s="52"/>
      <c r="W1274" s="52"/>
      <c r="X1274" s="52"/>
      <c r="Y1274" s="194"/>
      <c r="Z1274" s="776"/>
      <c r="AA1274" s="190"/>
      <c r="AB1274" s="747">
        <f t="shared" si="80"/>
        <v>0</v>
      </c>
      <c r="AC1274" s="748">
        <f t="shared" si="81"/>
        <v>0</v>
      </c>
      <c r="AD1274" s="187"/>
      <c r="AE1274" s="186"/>
      <c r="AF1274" s="190"/>
      <c r="AG1274" s="747">
        <f t="shared" si="82"/>
        <v>0</v>
      </c>
      <c r="AH1274" s="748">
        <f t="shared" si="83"/>
        <v>0</v>
      </c>
      <c r="AI1274" s="187"/>
      <c r="AJ1274" s="52"/>
      <c r="AK1274" s="156" t="str">
        <f>IFERROR(VLOOKUP($A1274,'Liste planification'!$B$2:$C$105,2,FALSE),"")</f>
        <v/>
      </c>
      <c r="AL1274" s="27"/>
      <c r="AM1274" s="27"/>
      <c r="AN1274" s="769"/>
      <c r="AO1274" s="770"/>
      <c r="AP1274" s="770"/>
      <c r="AQ1274" s="770"/>
      <c r="AR1274" s="770"/>
      <c r="AS1274" s="770"/>
      <c r="AT1274" s="770"/>
      <c r="AU1274" s="770"/>
      <c r="AV1274" s="770"/>
      <c r="AW1274" s="770"/>
      <c r="AX1274" s="770"/>
      <c r="AY1274" s="770"/>
      <c r="AZ1274" s="770"/>
      <c r="BA1274" s="770"/>
      <c r="BB1274" s="770"/>
      <c r="BC1274" s="770"/>
      <c r="BD1274" s="770"/>
      <c r="BE1274" s="770"/>
      <c r="BF1274" s="770"/>
      <c r="BG1274" s="770"/>
      <c r="BH1274" s="770"/>
      <c r="BI1274" s="770"/>
      <c r="BJ1274" s="770"/>
      <c r="BK1274" s="770"/>
      <c r="BL1274" s="770"/>
      <c r="BM1274" s="770"/>
      <c r="BN1274" s="770"/>
      <c r="BO1274" s="770"/>
      <c r="BP1274" s="770"/>
      <c r="BQ1274" s="770"/>
      <c r="BR1274" s="770"/>
      <c r="BS1274" s="770"/>
      <c r="BT1274" s="770"/>
      <c r="BU1274" s="770"/>
      <c r="BV1274" s="770"/>
      <c r="BW1274" s="770"/>
      <c r="BX1274" s="770"/>
      <c r="BY1274" s="770"/>
      <c r="BZ1274" s="770"/>
      <c r="CA1274" s="770"/>
      <c r="CB1274" s="770"/>
      <c r="CC1274" s="770"/>
    </row>
    <row r="1275" spans="1:81" s="64" customFormat="1">
      <c r="A1275" s="158"/>
      <c r="B1275" s="159" t="str">
        <f>A1275&amp;"-"&amp;TEXT(COUNTIF($A$5:A1275,A1275),"000")</f>
        <v>-000</v>
      </c>
      <c r="C1275" s="52"/>
      <c r="D1275" s="27"/>
      <c r="E1275" s="28"/>
      <c r="F1275" s="27"/>
      <c r="G1275" s="27"/>
      <c r="H1275" s="52"/>
      <c r="I1275" s="380" t="str">
        <f>IFERROR(VLOOKUP($F1275,'Liste planification'!$V$2:$W$96,2,FALSE),"")</f>
        <v/>
      </c>
      <c r="J1275" s="27"/>
      <c r="K1275" s="27"/>
      <c r="L1275" s="27"/>
      <c r="M1275" s="52"/>
      <c r="N1275" s="52"/>
      <c r="O1275" s="52"/>
      <c r="P1275" s="52"/>
      <c r="Q1275" s="52"/>
      <c r="R1275" s="52"/>
      <c r="S1275" s="52"/>
      <c r="T1275" s="52"/>
      <c r="U1275" s="52"/>
      <c r="V1275" s="52"/>
      <c r="W1275" s="52"/>
      <c r="X1275" s="52"/>
      <c r="Y1275" s="194"/>
      <c r="Z1275" s="776"/>
      <c r="AA1275" s="190"/>
      <c r="AB1275" s="747">
        <f t="shared" si="80"/>
        <v>0</v>
      </c>
      <c r="AC1275" s="748">
        <f t="shared" si="81"/>
        <v>0</v>
      </c>
      <c r="AD1275" s="187"/>
      <c r="AE1275" s="186"/>
      <c r="AF1275" s="190"/>
      <c r="AG1275" s="747">
        <f t="shared" si="82"/>
        <v>0</v>
      </c>
      <c r="AH1275" s="748">
        <f t="shared" si="83"/>
        <v>0</v>
      </c>
      <c r="AI1275" s="187"/>
      <c r="AJ1275" s="52"/>
      <c r="AK1275" s="156" t="str">
        <f>IFERROR(VLOOKUP($A1275,'Liste planification'!$B$2:$C$105,2,FALSE),"")</f>
        <v/>
      </c>
      <c r="AL1275" s="27"/>
      <c r="AM1275" s="27"/>
      <c r="AN1275" s="769"/>
      <c r="AO1275" s="770"/>
      <c r="AP1275" s="770"/>
      <c r="AQ1275" s="770"/>
      <c r="AR1275" s="770"/>
      <c r="AS1275" s="770"/>
      <c r="AT1275" s="770"/>
      <c r="AU1275" s="770"/>
      <c r="AV1275" s="770"/>
      <c r="AW1275" s="770"/>
      <c r="AX1275" s="770"/>
      <c r="AY1275" s="770"/>
      <c r="AZ1275" s="770"/>
      <c r="BA1275" s="770"/>
      <c r="BB1275" s="770"/>
      <c r="BC1275" s="770"/>
      <c r="BD1275" s="770"/>
      <c r="BE1275" s="770"/>
      <c r="BF1275" s="770"/>
      <c r="BG1275" s="770"/>
      <c r="BH1275" s="770"/>
      <c r="BI1275" s="770"/>
      <c r="BJ1275" s="770"/>
      <c r="BK1275" s="770"/>
      <c r="BL1275" s="770"/>
      <c r="BM1275" s="770"/>
      <c r="BN1275" s="770"/>
      <c r="BO1275" s="770"/>
      <c r="BP1275" s="770"/>
      <c r="BQ1275" s="770"/>
      <c r="BR1275" s="770"/>
      <c r="BS1275" s="770"/>
      <c r="BT1275" s="770"/>
      <c r="BU1275" s="770"/>
      <c r="BV1275" s="770"/>
      <c r="BW1275" s="770"/>
      <c r="BX1275" s="770"/>
      <c r="BY1275" s="770"/>
      <c r="BZ1275" s="770"/>
      <c r="CA1275" s="770"/>
      <c r="CB1275" s="770"/>
      <c r="CC1275" s="770"/>
    </row>
    <row r="1276" spans="1:81" s="64" customFormat="1">
      <c r="A1276" s="158"/>
      <c r="B1276" s="159" t="str">
        <f>A1276&amp;"-"&amp;TEXT(COUNTIF($A$5:A1276,A1276),"000")</f>
        <v>-000</v>
      </c>
      <c r="C1276" s="52"/>
      <c r="D1276" s="27"/>
      <c r="E1276" s="28"/>
      <c r="F1276" s="27"/>
      <c r="G1276" s="27"/>
      <c r="H1276" s="52"/>
      <c r="I1276" s="380" t="str">
        <f>IFERROR(VLOOKUP($F1276,'Liste planification'!$V$2:$W$96,2,FALSE),"")</f>
        <v/>
      </c>
      <c r="J1276" s="27"/>
      <c r="K1276" s="27"/>
      <c r="L1276" s="27"/>
      <c r="M1276" s="52"/>
      <c r="N1276" s="52"/>
      <c r="O1276" s="52"/>
      <c r="P1276" s="52"/>
      <c r="Q1276" s="52"/>
      <c r="R1276" s="52"/>
      <c r="S1276" s="52"/>
      <c r="T1276" s="52"/>
      <c r="U1276" s="52"/>
      <c r="V1276" s="52"/>
      <c r="W1276" s="52"/>
      <c r="X1276" s="52"/>
      <c r="Y1276" s="194"/>
      <c r="Z1276" s="776"/>
      <c r="AA1276" s="190"/>
      <c r="AB1276" s="747">
        <f t="shared" si="80"/>
        <v>0</v>
      </c>
      <c r="AC1276" s="748">
        <f t="shared" si="81"/>
        <v>0</v>
      </c>
      <c r="AD1276" s="187"/>
      <c r="AE1276" s="186"/>
      <c r="AF1276" s="190"/>
      <c r="AG1276" s="747">
        <f t="shared" si="82"/>
        <v>0</v>
      </c>
      <c r="AH1276" s="748">
        <f t="shared" si="83"/>
        <v>0</v>
      </c>
      <c r="AI1276" s="187"/>
      <c r="AJ1276" s="52"/>
      <c r="AK1276" s="156" t="str">
        <f>IFERROR(VLOOKUP($A1276,'Liste planification'!$B$2:$C$105,2,FALSE),"")</f>
        <v/>
      </c>
      <c r="AL1276" s="27"/>
      <c r="AM1276" s="27"/>
      <c r="AN1276" s="769"/>
      <c r="AO1276" s="770"/>
      <c r="AP1276" s="770"/>
      <c r="AQ1276" s="770"/>
      <c r="AR1276" s="770"/>
      <c r="AS1276" s="770"/>
      <c r="AT1276" s="770"/>
      <c r="AU1276" s="770"/>
      <c r="AV1276" s="770"/>
      <c r="AW1276" s="770"/>
      <c r="AX1276" s="770"/>
      <c r="AY1276" s="770"/>
      <c r="AZ1276" s="770"/>
      <c r="BA1276" s="770"/>
      <c r="BB1276" s="770"/>
      <c r="BC1276" s="770"/>
      <c r="BD1276" s="770"/>
      <c r="BE1276" s="770"/>
      <c r="BF1276" s="770"/>
      <c r="BG1276" s="770"/>
      <c r="BH1276" s="770"/>
      <c r="BI1276" s="770"/>
      <c r="BJ1276" s="770"/>
      <c r="BK1276" s="770"/>
      <c r="BL1276" s="770"/>
      <c r="BM1276" s="770"/>
      <c r="BN1276" s="770"/>
      <c r="BO1276" s="770"/>
      <c r="BP1276" s="770"/>
      <c r="BQ1276" s="770"/>
      <c r="BR1276" s="770"/>
      <c r="BS1276" s="770"/>
      <c r="BT1276" s="770"/>
      <c r="BU1276" s="770"/>
      <c r="BV1276" s="770"/>
      <c r="BW1276" s="770"/>
      <c r="BX1276" s="770"/>
      <c r="BY1276" s="770"/>
      <c r="BZ1276" s="770"/>
      <c r="CA1276" s="770"/>
      <c r="CB1276" s="770"/>
      <c r="CC1276" s="770"/>
    </row>
    <row r="1277" spans="1:81" s="64" customFormat="1">
      <c r="A1277" s="158"/>
      <c r="B1277" s="159" t="str">
        <f>A1277&amp;"-"&amp;TEXT(COUNTIF($A$5:A1277,A1277),"000")</f>
        <v>-000</v>
      </c>
      <c r="C1277" s="52"/>
      <c r="D1277" s="27"/>
      <c r="E1277" s="28"/>
      <c r="F1277" s="27"/>
      <c r="G1277" s="27"/>
      <c r="H1277" s="52"/>
      <c r="I1277" s="380" t="str">
        <f>IFERROR(VLOOKUP($F1277,'Liste planification'!$V$2:$W$96,2,FALSE),"")</f>
        <v/>
      </c>
      <c r="J1277" s="27"/>
      <c r="K1277" s="27"/>
      <c r="L1277" s="27"/>
      <c r="M1277" s="52"/>
      <c r="N1277" s="52"/>
      <c r="O1277" s="52"/>
      <c r="P1277" s="52"/>
      <c r="Q1277" s="52"/>
      <c r="R1277" s="52"/>
      <c r="S1277" s="52"/>
      <c r="T1277" s="52"/>
      <c r="U1277" s="52"/>
      <c r="V1277" s="52"/>
      <c r="W1277" s="52"/>
      <c r="X1277" s="52"/>
      <c r="Y1277" s="194"/>
      <c r="Z1277" s="776"/>
      <c r="AA1277" s="190"/>
      <c r="AB1277" s="747">
        <f t="shared" si="80"/>
        <v>0</v>
      </c>
      <c r="AC1277" s="748">
        <f t="shared" si="81"/>
        <v>0</v>
      </c>
      <c r="AD1277" s="187"/>
      <c r="AE1277" s="186"/>
      <c r="AF1277" s="190"/>
      <c r="AG1277" s="747">
        <f t="shared" si="82"/>
        <v>0</v>
      </c>
      <c r="AH1277" s="748">
        <f t="shared" si="83"/>
        <v>0</v>
      </c>
      <c r="AI1277" s="187"/>
      <c r="AJ1277" s="52"/>
      <c r="AK1277" s="156" t="str">
        <f>IFERROR(VLOOKUP($A1277,'Liste planification'!$B$2:$C$105,2,FALSE),"")</f>
        <v/>
      </c>
      <c r="AL1277" s="27"/>
      <c r="AM1277" s="27"/>
      <c r="AN1277" s="769"/>
      <c r="AO1277" s="770"/>
      <c r="AP1277" s="770"/>
      <c r="AQ1277" s="770"/>
      <c r="AR1277" s="770"/>
      <c r="AS1277" s="770"/>
      <c r="AT1277" s="770"/>
      <c r="AU1277" s="770"/>
      <c r="AV1277" s="770"/>
      <c r="AW1277" s="770"/>
      <c r="AX1277" s="770"/>
      <c r="AY1277" s="770"/>
      <c r="AZ1277" s="770"/>
      <c r="BA1277" s="770"/>
      <c r="BB1277" s="770"/>
      <c r="BC1277" s="770"/>
      <c r="BD1277" s="770"/>
      <c r="BE1277" s="770"/>
      <c r="BF1277" s="770"/>
      <c r="BG1277" s="770"/>
      <c r="BH1277" s="770"/>
      <c r="BI1277" s="770"/>
      <c r="BJ1277" s="770"/>
      <c r="BK1277" s="770"/>
      <c r="BL1277" s="770"/>
      <c r="BM1277" s="770"/>
      <c r="BN1277" s="770"/>
      <c r="BO1277" s="770"/>
      <c r="BP1277" s="770"/>
      <c r="BQ1277" s="770"/>
      <c r="BR1277" s="770"/>
      <c r="BS1277" s="770"/>
      <c r="BT1277" s="770"/>
      <c r="BU1277" s="770"/>
      <c r="BV1277" s="770"/>
      <c r="BW1277" s="770"/>
      <c r="BX1277" s="770"/>
      <c r="BY1277" s="770"/>
      <c r="BZ1277" s="770"/>
      <c r="CA1277" s="770"/>
      <c r="CB1277" s="770"/>
      <c r="CC1277" s="770"/>
    </row>
    <row r="1278" spans="1:81" s="64" customFormat="1">
      <c r="A1278" s="158"/>
      <c r="B1278" s="159" t="str">
        <f>A1278&amp;"-"&amp;TEXT(COUNTIF($A$5:A1278,A1278),"000")</f>
        <v>-000</v>
      </c>
      <c r="C1278" s="52"/>
      <c r="D1278" s="27"/>
      <c r="E1278" s="28"/>
      <c r="F1278" s="27"/>
      <c r="G1278" s="27"/>
      <c r="H1278" s="52"/>
      <c r="I1278" s="380" t="str">
        <f>IFERROR(VLOOKUP($F1278,'Liste planification'!$V$2:$W$96,2,FALSE),"")</f>
        <v/>
      </c>
      <c r="J1278" s="27"/>
      <c r="K1278" s="27"/>
      <c r="L1278" s="27"/>
      <c r="M1278" s="52"/>
      <c r="N1278" s="52"/>
      <c r="O1278" s="52"/>
      <c r="P1278" s="52"/>
      <c r="Q1278" s="52"/>
      <c r="R1278" s="52"/>
      <c r="S1278" s="52"/>
      <c r="T1278" s="52"/>
      <c r="U1278" s="52"/>
      <c r="V1278" s="52"/>
      <c r="W1278" s="52"/>
      <c r="X1278" s="52"/>
      <c r="Y1278" s="194"/>
      <c r="Z1278" s="776"/>
      <c r="AA1278" s="190"/>
      <c r="AB1278" s="747">
        <f t="shared" si="80"/>
        <v>0</v>
      </c>
      <c r="AC1278" s="748">
        <f t="shared" si="81"/>
        <v>0</v>
      </c>
      <c r="AD1278" s="187"/>
      <c r="AE1278" s="186"/>
      <c r="AF1278" s="190"/>
      <c r="AG1278" s="747">
        <f t="shared" si="82"/>
        <v>0</v>
      </c>
      <c r="AH1278" s="748">
        <f t="shared" si="83"/>
        <v>0</v>
      </c>
      <c r="AI1278" s="187"/>
      <c r="AJ1278" s="52"/>
      <c r="AK1278" s="156" t="str">
        <f>IFERROR(VLOOKUP($A1278,'Liste planification'!$B$2:$C$105,2,FALSE),"")</f>
        <v/>
      </c>
      <c r="AL1278" s="27"/>
      <c r="AM1278" s="27"/>
      <c r="AN1278" s="769"/>
      <c r="AO1278" s="770"/>
      <c r="AP1278" s="770"/>
      <c r="AQ1278" s="770"/>
      <c r="AR1278" s="770"/>
      <c r="AS1278" s="770"/>
      <c r="AT1278" s="770"/>
      <c r="AU1278" s="770"/>
      <c r="AV1278" s="770"/>
      <c r="AW1278" s="770"/>
      <c r="AX1278" s="770"/>
      <c r="AY1278" s="770"/>
      <c r="AZ1278" s="770"/>
      <c r="BA1278" s="770"/>
      <c r="BB1278" s="770"/>
      <c r="BC1278" s="770"/>
      <c r="BD1278" s="770"/>
      <c r="BE1278" s="770"/>
      <c r="BF1278" s="770"/>
      <c r="BG1278" s="770"/>
      <c r="BH1278" s="770"/>
      <c r="BI1278" s="770"/>
      <c r="BJ1278" s="770"/>
      <c r="BK1278" s="770"/>
      <c r="BL1278" s="770"/>
      <c r="BM1278" s="770"/>
      <c r="BN1278" s="770"/>
      <c r="BO1278" s="770"/>
      <c r="BP1278" s="770"/>
      <c r="BQ1278" s="770"/>
      <c r="BR1278" s="770"/>
      <c r="BS1278" s="770"/>
      <c r="BT1278" s="770"/>
      <c r="BU1278" s="770"/>
      <c r="BV1278" s="770"/>
      <c r="BW1278" s="770"/>
      <c r="BX1278" s="770"/>
      <c r="BY1278" s="770"/>
      <c r="BZ1278" s="770"/>
      <c r="CA1278" s="770"/>
      <c r="CB1278" s="770"/>
      <c r="CC1278" s="770"/>
    </row>
    <row r="1279" spans="1:81" s="64" customFormat="1">
      <c r="A1279" s="158"/>
      <c r="B1279" s="159" t="str">
        <f>A1279&amp;"-"&amp;TEXT(COUNTIF($A$5:A1279,A1279),"000")</f>
        <v>-000</v>
      </c>
      <c r="C1279" s="52"/>
      <c r="D1279" s="27"/>
      <c r="E1279" s="28"/>
      <c r="F1279" s="27"/>
      <c r="G1279" s="27"/>
      <c r="H1279" s="52"/>
      <c r="I1279" s="380" t="str">
        <f>IFERROR(VLOOKUP($F1279,'Liste planification'!$V$2:$W$96,2,FALSE),"")</f>
        <v/>
      </c>
      <c r="J1279" s="27"/>
      <c r="K1279" s="27"/>
      <c r="L1279" s="27"/>
      <c r="M1279" s="52"/>
      <c r="N1279" s="52"/>
      <c r="O1279" s="52"/>
      <c r="P1279" s="52"/>
      <c r="Q1279" s="52"/>
      <c r="R1279" s="52"/>
      <c r="S1279" s="52"/>
      <c r="T1279" s="52"/>
      <c r="U1279" s="52"/>
      <c r="V1279" s="52"/>
      <c r="W1279" s="52"/>
      <c r="X1279" s="52"/>
      <c r="Y1279" s="194"/>
      <c r="Z1279" s="776"/>
      <c r="AA1279" s="190"/>
      <c r="AB1279" s="747">
        <f t="shared" si="80"/>
        <v>0</v>
      </c>
      <c r="AC1279" s="748">
        <f t="shared" si="81"/>
        <v>0</v>
      </c>
      <c r="AD1279" s="187"/>
      <c r="AE1279" s="186"/>
      <c r="AF1279" s="190"/>
      <c r="AG1279" s="747">
        <f t="shared" si="82"/>
        <v>0</v>
      </c>
      <c r="AH1279" s="748">
        <f t="shared" si="83"/>
        <v>0</v>
      </c>
      <c r="AI1279" s="187"/>
      <c r="AJ1279" s="52"/>
      <c r="AK1279" s="156" t="str">
        <f>IFERROR(VLOOKUP($A1279,'Liste planification'!$B$2:$C$105,2,FALSE),"")</f>
        <v/>
      </c>
      <c r="AL1279" s="27"/>
      <c r="AM1279" s="27"/>
      <c r="AN1279" s="769"/>
      <c r="AO1279" s="770"/>
      <c r="AP1279" s="770"/>
      <c r="AQ1279" s="770"/>
      <c r="AR1279" s="770"/>
      <c r="AS1279" s="770"/>
      <c r="AT1279" s="770"/>
      <c r="AU1279" s="770"/>
      <c r="AV1279" s="770"/>
      <c r="AW1279" s="770"/>
      <c r="AX1279" s="770"/>
      <c r="AY1279" s="770"/>
      <c r="AZ1279" s="770"/>
      <c r="BA1279" s="770"/>
      <c r="BB1279" s="770"/>
      <c r="BC1279" s="770"/>
      <c r="BD1279" s="770"/>
      <c r="BE1279" s="770"/>
      <c r="BF1279" s="770"/>
      <c r="BG1279" s="770"/>
      <c r="BH1279" s="770"/>
      <c r="BI1279" s="770"/>
      <c r="BJ1279" s="770"/>
      <c r="BK1279" s="770"/>
      <c r="BL1279" s="770"/>
      <c r="BM1279" s="770"/>
      <c r="BN1279" s="770"/>
      <c r="BO1279" s="770"/>
      <c r="BP1279" s="770"/>
      <c r="BQ1279" s="770"/>
      <c r="BR1279" s="770"/>
      <c r="BS1279" s="770"/>
      <c r="BT1279" s="770"/>
      <c r="BU1279" s="770"/>
      <c r="BV1279" s="770"/>
      <c r="BW1279" s="770"/>
      <c r="BX1279" s="770"/>
      <c r="BY1279" s="770"/>
      <c r="BZ1279" s="770"/>
      <c r="CA1279" s="770"/>
      <c r="CB1279" s="770"/>
      <c r="CC1279" s="770"/>
    </row>
    <row r="1280" spans="1:81" s="64" customFormat="1">
      <c r="A1280" s="158"/>
      <c r="B1280" s="159" t="str">
        <f>A1280&amp;"-"&amp;TEXT(COUNTIF($A$5:A1280,A1280),"000")</f>
        <v>-000</v>
      </c>
      <c r="C1280" s="52"/>
      <c r="D1280" s="27"/>
      <c r="E1280" s="28"/>
      <c r="F1280" s="27"/>
      <c r="G1280" s="27"/>
      <c r="H1280" s="52"/>
      <c r="I1280" s="380" t="str">
        <f>IFERROR(VLOOKUP($F1280,'Liste planification'!$V$2:$W$96,2,FALSE),"")</f>
        <v/>
      </c>
      <c r="J1280" s="27"/>
      <c r="K1280" s="27"/>
      <c r="L1280" s="27"/>
      <c r="M1280" s="52"/>
      <c r="N1280" s="52"/>
      <c r="O1280" s="52"/>
      <c r="P1280" s="52"/>
      <c r="Q1280" s="52"/>
      <c r="R1280" s="52"/>
      <c r="S1280" s="52"/>
      <c r="T1280" s="52"/>
      <c r="U1280" s="52"/>
      <c r="V1280" s="52"/>
      <c r="W1280" s="52"/>
      <c r="X1280" s="52"/>
      <c r="Y1280" s="194"/>
      <c r="Z1280" s="776"/>
      <c r="AA1280" s="190"/>
      <c r="AB1280" s="747">
        <f t="shared" si="80"/>
        <v>0</v>
      </c>
      <c r="AC1280" s="748">
        <f t="shared" si="81"/>
        <v>0</v>
      </c>
      <c r="AD1280" s="187"/>
      <c r="AE1280" s="186"/>
      <c r="AF1280" s="190"/>
      <c r="AG1280" s="747">
        <f t="shared" si="82"/>
        <v>0</v>
      </c>
      <c r="AH1280" s="748">
        <f t="shared" si="83"/>
        <v>0</v>
      </c>
      <c r="AI1280" s="187"/>
      <c r="AJ1280" s="52"/>
      <c r="AK1280" s="156" t="str">
        <f>IFERROR(VLOOKUP($A1280,'Liste planification'!$B$2:$C$105,2,FALSE),"")</f>
        <v/>
      </c>
      <c r="AL1280" s="27"/>
      <c r="AM1280" s="27"/>
      <c r="AN1280" s="769"/>
      <c r="AO1280" s="770"/>
      <c r="AP1280" s="770"/>
      <c r="AQ1280" s="770"/>
      <c r="AR1280" s="770"/>
      <c r="AS1280" s="770"/>
      <c r="AT1280" s="770"/>
      <c r="AU1280" s="770"/>
      <c r="AV1280" s="770"/>
      <c r="AW1280" s="770"/>
      <c r="AX1280" s="770"/>
      <c r="AY1280" s="770"/>
      <c r="AZ1280" s="770"/>
      <c r="BA1280" s="770"/>
      <c r="BB1280" s="770"/>
      <c r="BC1280" s="770"/>
      <c r="BD1280" s="770"/>
      <c r="BE1280" s="770"/>
      <c r="BF1280" s="770"/>
      <c r="BG1280" s="770"/>
      <c r="BH1280" s="770"/>
      <c r="BI1280" s="770"/>
      <c r="BJ1280" s="770"/>
      <c r="BK1280" s="770"/>
      <c r="BL1280" s="770"/>
      <c r="BM1280" s="770"/>
      <c r="BN1280" s="770"/>
      <c r="BO1280" s="770"/>
      <c r="BP1280" s="770"/>
      <c r="BQ1280" s="770"/>
      <c r="BR1280" s="770"/>
      <c r="BS1280" s="770"/>
      <c r="BT1280" s="770"/>
      <c r="BU1280" s="770"/>
      <c r="BV1280" s="770"/>
      <c r="BW1280" s="770"/>
      <c r="BX1280" s="770"/>
      <c r="BY1280" s="770"/>
      <c r="BZ1280" s="770"/>
      <c r="CA1280" s="770"/>
      <c r="CB1280" s="770"/>
      <c r="CC1280" s="770"/>
    </row>
    <row r="1281" spans="1:81" s="64" customFormat="1">
      <c r="A1281" s="158"/>
      <c r="B1281" s="159" t="str">
        <f>A1281&amp;"-"&amp;TEXT(COUNTIF($A$5:A1281,A1281),"000")</f>
        <v>-000</v>
      </c>
      <c r="C1281" s="52"/>
      <c r="D1281" s="27"/>
      <c r="E1281" s="28"/>
      <c r="F1281" s="27"/>
      <c r="G1281" s="27"/>
      <c r="H1281" s="52"/>
      <c r="I1281" s="380" t="str">
        <f>IFERROR(VLOOKUP($F1281,'Liste planification'!$V$2:$W$96,2,FALSE),"")</f>
        <v/>
      </c>
      <c r="J1281" s="27"/>
      <c r="K1281" s="27"/>
      <c r="L1281" s="27"/>
      <c r="M1281" s="52"/>
      <c r="N1281" s="52"/>
      <c r="O1281" s="52"/>
      <c r="P1281" s="52"/>
      <c r="Q1281" s="52"/>
      <c r="R1281" s="52"/>
      <c r="S1281" s="52"/>
      <c r="T1281" s="52"/>
      <c r="U1281" s="52"/>
      <c r="V1281" s="52"/>
      <c r="W1281" s="52"/>
      <c r="X1281" s="52"/>
      <c r="Y1281" s="194"/>
      <c r="Z1281" s="776"/>
      <c r="AA1281" s="190"/>
      <c r="AB1281" s="747">
        <f t="shared" si="80"/>
        <v>0</v>
      </c>
      <c r="AC1281" s="748">
        <f t="shared" si="81"/>
        <v>0</v>
      </c>
      <c r="AD1281" s="187"/>
      <c r="AE1281" s="186"/>
      <c r="AF1281" s="190"/>
      <c r="AG1281" s="747">
        <f t="shared" si="82"/>
        <v>0</v>
      </c>
      <c r="AH1281" s="748">
        <f t="shared" si="83"/>
        <v>0</v>
      </c>
      <c r="AI1281" s="187"/>
      <c r="AJ1281" s="52"/>
      <c r="AK1281" s="156" t="str">
        <f>IFERROR(VLOOKUP($A1281,'Liste planification'!$B$2:$C$105,2,FALSE),"")</f>
        <v/>
      </c>
      <c r="AL1281" s="27"/>
      <c r="AM1281" s="27"/>
      <c r="AN1281" s="769"/>
      <c r="AO1281" s="770"/>
      <c r="AP1281" s="770"/>
      <c r="AQ1281" s="770"/>
      <c r="AR1281" s="770"/>
      <c r="AS1281" s="770"/>
      <c r="AT1281" s="770"/>
      <c r="AU1281" s="770"/>
      <c r="AV1281" s="770"/>
      <c r="AW1281" s="770"/>
      <c r="AX1281" s="770"/>
      <c r="AY1281" s="770"/>
      <c r="AZ1281" s="770"/>
      <c r="BA1281" s="770"/>
      <c r="BB1281" s="770"/>
      <c r="BC1281" s="770"/>
      <c r="BD1281" s="770"/>
      <c r="BE1281" s="770"/>
      <c r="BF1281" s="770"/>
      <c r="BG1281" s="770"/>
      <c r="BH1281" s="770"/>
      <c r="BI1281" s="770"/>
      <c r="BJ1281" s="770"/>
      <c r="BK1281" s="770"/>
      <c r="BL1281" s="770"/>
      <c r="BM1281" s="770"/>
      <c r="BN1281" s="770"/>
      <c r="BO1281" s="770"/>
      <c r="BP1281" s="770"/>
      <c r="BQ1281" s="770"/>
      <c r="BR1281" s="770"/>
      <c r="BS1281" s="770"/>
      <c r="BT1281" s="770"/>
      <c r="BU1281" s="770"/>
      <c r="BV1281" s="770"/>
      <c r="BW1281" s="770"/>
      <c r="BX1281" s="770"/>
      <c r="BY1281" s="770"/>
      <c r="BZ1281" s="770"/>
      <c r="CA1281" s="770"/>
      <c r="CB1281" s="770"/>
      <c r="CC1281" s="770"/>
    </row>
    <row r="1282" spans="1:81" s="64" customFormat="1">
      <c r="A1282" s="158"/>
      <c r="B1282" s="159" t="str">
        <f>A1282&amp;"-"&amp;TEXT(COUNTIF($A$5:A1282,A1282),"000")</f>
        <v>-000</v>
      </c>
      <c r="C1282" s="52"/>
      <c r="D1282" s="27"/>
      <c r="E1282" s="28"/>
      <c r="F1282" s="27"/>
      <c r="G1282" s="27"/>
      <c r="H1282" s="52"/>
      <c r="I1282" s="380" t="str">
        <f>IFERROR(VLOOKUP($F1282,'Liste planification'!$V$2:$W$96,2,FALSE),"")</f>
        <v/>
      </c>
      <c r="J1282" s="27"/>
      <c r="K1282" s="27"/>
      <c r="L1282" s="27"/>
      <c r="M1282" s="52"/>
      <c r="N1282" s="52"/>
      <c r="O1282" s="52"/>
      <c r="P1282" s="52"/>
      <c r="Q1282" s="52"/>
      <c r="R1282" s="52"/>
      <c r="S1282" s="52"/>
      <c r="T1282" s="52"/>
      <c r="U1282" s="52"/>
      <c r="V1282" s="52"/>
      <c r="W1282" s="52"/>
      <c r="X1282" s="52"/>
      <c r="Y1282" s="194"/>
      <c r="Z1282" s="776"/>
      <c r="AA1282" s="190"/>
      <c r="AB1282" s="747">
        <f t="shared" si="80"/>
        <v>0</v>
      </c>
      <c r="AC1282" s="748">
        <f t="shared" si="81"/>
        <v>0</v>
      </c>
      <c r="AD1282" s="187"/>
      <c r="AE1282" s="186"/>
      <c r="AF1282" s="190"/>
      <c r="AG1282" s="747">
        <f t="shared" si="82"/>
        <v>0</v>
      </c>
      <c r="AH1282" s="748">
        <f t="shared" si="83"/>
        <v>0</v>
      </c>
      <c r="AI1282" s="187"/>
      <c r="AJ1282" s="52"/>
      <c r="AK1282" s="156" t="str">
        <f>IFERROR(VLOOKUP($A1282,'Liste planification'!$B$2:$C$105,2,FALSE),"")</f>
        <v/>
      </c>
      <c r="AL1282" s="27"/>
      <c r="AM1282" s="27"/>
      <c r="AN1282" s="769"/>
      <c r="AO1282" s="770"/>
      <c r="AP1282" s="770"/>
      <c r="AQ1282" s="770"/>
      <c r="AR1282" s="770"/>
      <c r="AS1282" s="770"/>
      <c r="AT1282" s="770"/>
      <c r="AU1282" s="770"/>
      <c r="AV1282" s="770"/>
      <c r="AW1282" s="770"/>
      <c r="AX1282" s="770"/>
      <c r="AY1282" s="770"/>
      <c r="AZ1282" s="770"/>
      <c r="BA1282" s="770"/>
      <c r="BB1282" s="770"/>
      <c r="BC1282" s="770"/>
      <c r="BD1282" s="770"/>
      <c r="BE1282" s="770"/>
      <c r="BF1282" s="770"/>
      <c r="BG1282" s="770"/>
      <c r="BH1282" s="770"/>
      <c r="BI1282" s="770"/>
      <c r="BJ1282" s="770"/>
      <c r="BK1282" s="770"/>
      <c r="BL1282" s="770"/>
      <c r="BM1282" s="770"/>
      <c r="BN1282" s="770"/>
      <c r="BO1282" s="770"/>
      <c r="BP1282" s="770"/>
      <c r="BQ1282" s="770"/>
      <c r="BR1282" s="770"/>
      <c r="BS1282" s="770"/>
      <c r="BT1282" s="770"/>
      <c r="BU1282" s="770"/>
      <c r="BV1282" s="770"/>
      <c r="BW1282" s="770"/>
      <c r="BX1282" s="770"/>
      <c r="BY1282" s="770"/>
      <c r="BZ1282" s="770"/>
      <c r="CA1282" s="770"/>
      <c r="CB1282" s="770"/>
      <c r="CC1282" s="770"/>
    </row>
    <row r="1283" spans="1:81" s="64" customFormat="1">
      <c r="A1283" s="158"/>
      <c r="B1283" s="159" t="str">
        <f>A1283&amp;"-"&amp;TEXT(COUNTIF($A$5:A1283,A1283),"000")</f>
        <v>-000</v>
      </c>
      <c r="C1283" s="52"/>
      <c r="D1283" s="27"/>
      <c r="E1283" s="28"/>
      <c r="F1283" s="27"/>
      <c r="G1283" s="27"/>
      <c r="H1283" s="52"/>
      <c r="I1283" s="380" t="str">
        <f>IFERROR(VLOOKUP($F1283,'Liste planification'!$V$2:$W$96,2,FALSE),"")</f>
        <v/>
      </c>
      <c r="J1283" s="27"/>
      <c r="K1283" s="27"/>
      <c r="L1283" s="27"/>
      <c r="M1283" s="52"/>
      <c r="N1283" s="52"/>
      <c r="O1283" s="52"/>
      <c r="P1283" s="52"/>
      <c r="Q1283" s="52"/>
      <c r="R1283" s="52"/>
      <c r="S1283" s="52"/>
      <c r="T1283" s="52"/>
      <c r="U1283" s="52"/>
      <c r="V1283" s="52"/>
      <c r="W1283" s="52"/>
      <c r="X1283" s="52"/>
      <c r="Y1283" s="194"/>
      <c r="Z1283" s="776"/>
      <c r="AA1283" s="190"/>
      <c r="AB1283" s="747">
        <f t="shared" si="80"/>
        <v>0</v>
      </c>
      <c r="AC1283" s="748">
        <f t="shared" si="81"/>
        <v>0</v>
      </c>
      <c r="AD1283" s="187"/>
      <c r="AE1283" s="186"/>
      <c r="AF1283" s="190"/>
      <c r="AG1283" s="747">
        <f t="shared" si="82"/>
        <v>0</v>
      </c>
      <c r="AH1283" s="748">
        <f t="shared" si="83"/>
        <v>0</v>
      </c>
      <c r="AI1283" s="187"/>
      <c r="AJ1283" s="52"/>
      <c r="AK1283" s="156" t="str">
        <f>IFERROR(VLOOKUP($A1283,'Liste planification'!$B$2:$C$105,2,FALSE),"")</f>
        <v/>
      </c>
      <c r="AL1283" s="27"/>
      <c r="AM1283" s="27"/>
      <c r="AN1283" s="769"/>
      <c r="AO1283" s="770"/>
      <c r="AP1283" s="770"/>
      <c r="AQ1283" s="770"/>
      <c r="AR1283" s="770"/>
      <c r="AS1283" s="770"/>
      <c r="AT1283" s="770"/>
      <c r="AU1283" s="770"/>
      <c r="AV1283" s="770"/>
      <c r="AW1283" s="770"/>
      <c r="AX1283" s="770"/>
      <c r="AY1283" s="770"/>
      <c r="AZ1283" s="770"/>
      <c r="BA1283" s="770"/>
      <c r="BB1283" s="770"/>
      <c r="BC1283" s="770"/>
      <c r="BD1283" s="770"/>
      <c r="BE1283" s="770"/>
      <c r="BF1283" s="770"/>
      <c r="BG1283" s="770"/>
      <c r="BH1283" s="770"/>
      <c r="BI1283" s="770"/>
      <c r="BJ1283" s="770"/>
      <c r="BK1283" s="770"/>
      <c r="BL1283" s="770"/>
      <c r="BM1283" s="770"/>
      <c r="BN1283" s="770"/>
      <c r="BO1283" s="770"/>
      <c r="BP1283" s="770"/>
      <c r="BQ1283" s="770"/>
      <c r="BR1283" s="770"/>
      <c r="BS1283" s="770"/>
      <c r="BT1283" s="770"/>
      <c r="BU1283" s="770"/>
      <c r="BV1283" s="770"/>
      <c r="BW1283" s="770"/>
      <c r="BX1283" s="770"/>
      <c r="BY1283" s="770"/>
      <c r="BZ1283" s="770"/>
      <c r="CA1283" s="770"/>
      <c r="CB1283" s="770"/>
      <c r="CC1283" s="770"/>
    </row>
    <row r="1284" spans="1:81" s="64" customFormat="1">
      <c r="A1284" s="158"/>
      <c r="B1284" s="159" t="str">
        <f>A1284&amp;"-"&amp;TEXT(COUNTIF($A$5:A1284,A1284),"000")</f>
        <v>-000</v>
      </c>
      <c r="C1284" s="52"/>
      <c r="D1284" s="27"/>
      <c r="E1284" s="28"/>
      <c r="F1284" s="27"/>
      <c r="G1284" s="27"/>
      <c r="H1284" s="52"/>
      <c r="I1284" s="380" t="str">
        <f>IFERROR(VLOOKUP($F1284,'Liste planification'!$V$2:$W$96,2,FALSE),"")</f>
        <v/>
      </c>
      <c r="J1284" s="27"/>
      <c r="K1284" s="27"/>
      <c r="L1284" s="27"/>
      <c r="M1284" s="52"/>
      <c r="N1284" s="52"/>
      <c r="O1284" s="52"/>
      <c r="P1284" s="52"/>
      <c r="Q1284" s="52"/>
      <c r="R1284" s="52"/>
      <c r="S1284" s="52"/>
      <c r="T1284" s="52"/>
      <c r="U1284" s="52"/>
      <c r="V1284" s="52"/>
      <c r="W1284" s="52"/>
      <c r="X1284" s="52"/>
      <c r="Y1284" s="194"/>
      <c r="Z1284" s="776"/>
      <c r="AA1284" s="190"/>
      <c r="AB1284" s="747">
        <f t="shared" si="80"/>
        <v>0</v>
      </c>
      <c r="AC1284" s="748">
        <f t="shared" si="81"/>
        <v>0</v>
      </c>
      <c r="AD1284" s="187"/>
      <c r="AE1284" s="186"/>
      <c r="AF1284" s="190"/>
      <c r="AG1284" s="747">
        <f t="shared" si="82"/>
        <v>0</v>
      </c>
      <c r="AH1284" s="748">
        <f t="shared" si="83"/>
        <v>0</v>
      </c>
      <c r="AI1284" s="187"/>
      <c r="AJ1284" s="52"/>
      <c r="AK1284" s="156" t="str">
        <f>IFERROR(VLOOKUP($A1284,'Liste planification'!$B$2:$C$105,2,FALSE),"")</f>
        <v/>
      </c>
      <c r="AL1284" s="27"/>
      <c r="AM1284" s="27"/>
      <c r="AN1284" s="769"/>
      <c r="AO1284" s="770"/>
      <c r="AP1284" s="770"/>
      <c r="AQ1284" s="770"/>
      <c r="AR1284" s="770"/>
      <c r="AS1284" s="770"/>
      <c r="AT1284" s="770"/>
      <c r="AU1284" s="770"/>
      <c r="AV1284" s="770"/>
      <c r="AW1284" s="770"/>
      <c r="AX1284" s="770"/>
      <c r="AY1284" s="770"/>
      <c r="AZ1284" s="770"/>
      <c r="BA1284" s="770"/>
      <c r="BB1284" s="770"/>
      <c r="BC1284" s="770"/>
      <c r="BD1284" s="770"/>
      <c r="BE1284" s="770"/>
      <c r="BF1284" s="770"/>
      <c r="BG1284" s="770"/>
      <c r="BH1284" s="770"/>
      <c r="BI1284" s="770"/>
      <c r="BJ1284" s="770"/>
      <c r="BK1284" s="770"/>
      <c r="BL1284" s="770"/>
      <c r="BM1284" s="770"/>
      <c r="BN1284" s="770"/>
      <c r="BO1284" s="770"/>
      <c r="BP1284" s="770"/>
      <c r="BQ1284" s="770"/>
      <c r="BR1284" s="770"/>
      <c r="BS1284" s="770"/>
      <c r="BT1284" s="770"/>
      <c r="BU1284" s="770"/>
      <c r="BV1284" s="770"/>
      <c r="BW1284" s="770"/>
      <c r="BX1284" s="770"/>
      <c r="BY1284" s="770"/>
      <c r="BZ1284" s="770"/>
      <c r="CA1284" s="770"/>
      <c r="CB1284" s="770"/>
      <c r="CC1284" s="770"/>
    </row>
    <row r="1285" spans="1:81" s="64" customFormat="1">
      <c r="A1285" s="158"/>
      <c r="B1285" s="159" t="str">
        <f>A1285&amp;"-"&amp;TEXT(COUNTIF($A$5:A1285,A1285),"000")</f>
        <v>-000</v>
      </c>
      <c r="C1285" s="52"/>
      <c r="D1285" s="27"/>
      <c r="E1285" s="28"/>
      <c r="F1285" s="27"/>
      <c r="G1285" s="27"/>
      <c r="H1285" s="52"/>
      <c r="I1285" s="380" t="str">
        <f>IFERROR(VLOOKUP($F1285,'Liste planification'!$V$2:$W$96,2,FALSE),"")</f>
        <v/>
      </c>
      <c r="J1285" s="27"/>
      <c r="K1285" s="27"/>
      <c r="L1285" s="27"/>
      <c r="M1285" s="52"/>
      <c r="N1285" s="52"/>
      <c r="O1285" s="52"/>
      <c r="P1285" s="52"/>
      <c r="Q1285" s="52"/>
      <c r="R1285" s="52"/>
      <c r="S1285" s="52"/>
      <c r="T1285" s="52"/>
      <c r="U1285" s="52"/>
      <c r="V1285" s="52"/>
      <c r="W1285" s="52"/>
      <c r="X1285" s="52"/>
      <c r="Y1285" s="194"/>
      <c r="Z1285" s="776"/>
      <c r="AA1285" s="190"/>
      <c r="AB1285" s="747">
        <f t="shared" si="80"/>
        <v>0</v>
      </c>
      <c r="AC1285" s="748">
        <f t="shared" si="81"/>
        <v>0</v>
      </c>
      <c r="AD1285" s="187"/>
      <c r="AE1285" s="186"/>
      <c r="AF1285" s="190"/>
      <c r="AG1285" s="747">
        <f t="shared" si="82"/>
        <v>0</v>
      </c>
      <c r="AH1285" s="748">
        <f t="shared" si="83"/>
        <v>0</v>
      </c>
      <c r="AI1285" s="187"/>
      <c r="AJ1285" s="52"/>
      <c r="AK1285" s="156" t="str">
        <f>IFERROR(VLOOKUP($A1285,'Liste planification'!$B$2:$C$105,2,FALSE),"")</f>
        <v/>
      </c>
      <c r="AL1285" s="27"/>
      <c r="AM1285" s="27"/>
      <c r="AN1285" s="769"/>
      <c r="AO1285" s="770"/>
      <c r="AP1285" s="770"/>
      <c r="AQ1285" s="770"/>
      <c r="AR1285" s="770"/>
      <c r="AS1285" s="770"/>
      <c r="AT1285" s="770"/>
      <c r="AU1285" s="770"/>
      <c r="AV1285" s="770"/>
      <c r="AW1285" s="770"/>
      <c r="AX1285" s="770"/>
      <c r="AY1285" s="770"/>
      <c r="AZ1285" s="770"/>
      <c r="BA1285" s="770"/>
      <c r="BB1285" s="770"/>
      <c r="BC1285" s="770"/>
      <c r="BD1285" s="770"/>
      <c r="BE1285" s="770"/>
      <c r="BF1285" s="770"/>
      <c r="BG1285" s="770"/>
      <c r="BH1285" s="770"/>
      <c r="BI1285" s="770"/>
      <c r="BJ1285" s="770"/>
      <c r="BK1285" s="770"/>
      <c r="BL1285" s="770"/>
      <c r="BM1285" s="770"/>
      <c r="BN1285" s="770"/>
      <c r="BO1285" s="770"/>
      <c r="BP1285" s="770"/>
      <c r="BQ1285" s="770"/>
      <c r="BR1285" s="770"/>
      <c r="BS1285" s="770"/>
      <c r="BT1285" s="770"/>
      <c r="BU1285" s="770"/>
      <c r="BV1285" s="770"/>
      <c r="BW1285" s="770"/>
      <c r="BX1285" s="770"/>
      <c r="BY1285" s="770"/>
      <c r="BZ1285" s="770"/>
      <c r="CA1285" s="770"/>
      <c r="CB1285" s="770"/>
      <c r="CC1285" s="770"/>
    </row>
    <row r="1286" spans="1:81" s="64" customFormat="1">
      <c r="A1286" s="158"/>
      <c r="B1286" s="159" t="str">
        <f>A1286&amp;"-"&amp;TEXT(COUNTIF($A$5:A1286,A1286),"000")</f>
        <v>-000</v>
      </c>
      <c r="C1286" s="52"/>
      <c r="D1286" s="27"/>
      <c r="E1286" s="28"/>
      <c r="F1286" s="27"/>
      <c r="G1286" s="27"/>
      <c r="H1286" s="52"/>
      <c r="I1286" s="380" t="str">
        <f>IFERROR(VLOOKUP($F1286,'Liste planification'!$V$2:$W$96,2,FALSE),"")</f>
        <v/>
      </c>
      <c r="J1286" s="27"/>
      <c r="K1286" s="27"/>
      <c r="L1286" s="27"/>
      <c r="M1286" s="52"/>
      <c r="N1286" s="52"/>
      <c r="O1286" s="52"/>
      <c r="P1286" s="52"/>
      <c r="Q1286" s="52"/>
      <c r="R1286" s="52"/>
      <c r="S1286" s="52"/>
      <c r="T1286" s="52"/>
      <c r="U1286" s="52"/>
      <c r="V1286" s="52"/>
      <c r="W1286" s="52"/>
      <c r="X1286" s="52"/>
      <c r="Y1286" s="194"/>
      <c r="Z1286" s="776"/>
      <c r="AA1286" s="190"/>
      <c r="AB1286" s="747">
        <f t="shared" si="80"/>
        <v>0</v>
      </c>
      <c r="AC1286" s="748">
        <f t="shared" si="81"/>
        <v>0</v>
      </c>
      <c r="AD1286" s="187"/>
      <c r="AE1286" s="186"/>
      <c r="AF1286" s="190"/>
      <c r="AG1286" s="747">
        <f t="shared" si="82"/>
        <v>0</v>
      </c>
      <c r="AH1286" s="748">
        <f t="shared" si="83"/>
        <v>0</v>
      </c>
      <c r="AI1286" s="187"/>
      <c r="AJ1286" s="52"/>
      <c r="AK1286" s="156" t="str">
        <f>IFERROR(VLOOKUP($A1286,'Liste planification'!$B$2:$C$105,2,FALSE),"")</f>
        <v/>
      </c>
      <c r="AL1286" s="27"/>
      <c r="AM1286" s="27"/>
      <c r="AN1286" s="769"/>
      <c r="AO1286" s="770"/>
      <c r="AP1286" s="770"/>
      <c r="AQ1286" s="770"/>
      <c r="AR1286" s="770"/>
      <c r="AS1286" s="770"/>
      <c r="AT1286" s="770"/>
      <c r="AU1286" s="770"/>
      <c r="AV1286" s="770"/>
      <c r="AW1286" s="770"/>
      <c r="AX1286" s="770"/>
      <c r="AY1286" s="770"/>
      <c r="AZ1286" s="770"/>
      <c r="BA1286" s="770"/>
      <c r="BB1286" s="770"/>
      <c r="BC1286" s="770"/>
      <c r="BD1286" s="770"/>
      <c r="BE1286" s="770"/>
      <c r="BF1286" s="770"/>
      <c r="BG1286" s="770"/>
      <c r="BH1286" s="770"/>
      <c r="BI1286" s="770"/>
      <c r="BJ1286" s="770"/>
      <c r="BK1286" s="770"/>
      <c r="BL1286" s="770"/>
      <c r="BM1286" s="770"/>
      <c r="BN1286" s="770"/>
      <c r="BO1286" s="770"/>
      <c r="BP1286" s="770"/>
      <c r="BQ1286" s="770"/>
      <c r="BR1286" s="770"/>
      <c r="BS1286" s="770"/>
      <c r="BT1286" s="770"/>
      <c r="BU1286" s="770"/>
      <c r="BV1286" s="770"/>
      <c r="BW1286" s="770"/>
      <c r="BX1286" s="770"/>
      <c r="BY1286" s="770"/>
      <c r="BZ1286" s="770"/>
      <c r="CA1286" s="770"/>
      <c r="CB1286" s="770"/>
      <c r="CC1286" s="770"/>
    </row>
    <row r="1287" spans="1:81" s="64" customFormat="1">
      <c r="A1287" s="158"/>
      <c r="B1287" s="159" t="str">
        <f>A1287&amp;"-"&amp;TEXT(COUNTIF($A$5:A1287,A1287),"000")</f>
        <v>-000</v>
      </c>
      <c r="C1287" s="52"/>
      <c r="D1287" s="27"/>
      <c r="E1287" s="28"/>
      <c r="F1287" s="27"/>
      <c r="G1287" s="27"/>
      <c r="H1287" s="52"/>
      <c r="I1287" s="380" t="str">
        <f>IFERROR(VLOOKUP($F1287,'Liste planification'!$V$2:$W$96,2,FALSE),"")</f>
        <v/>
      </c>
      <c r="J1287" s="27"/>
      <c r="K1287" s="27"/>
      <c r="L1287" s="27"/>
      <c r="M1287" s="52"/>
      <c r="N1287" s="52"/>
      <c r="O1287" s="52"/>
      <c r="P1287" s="52"/>
      <c r="Q1287" s="52"/>
      <c r="R1287" s="52"/>
      <c r="S1287" s="52"/>
      <c r="T1287" s="52"/>
      <c r="U1287" s="52"/>
      <c r="V1287" s="52"/>
      <c r="W1287" s="52"/>
      <c r="X1287" s="52"/>
      <c r="Y1287" s="194"/>
      <c r="Z1287" s="776"/>
      <c r="AA1287" s="190"/>
      <c r="AB1287" s="747">
        <f t="shared" si="80"/>
        <v>0</v>
      </c>
      <c r="AC1287" s="748">
        <f t="shared" si="81"/>
        <v>0</v>
      </c>
      <c r="AD1287" s="187"/>
      <c r="AE1287" s="186"/>
      <c r="AF1287" s="190"/>
      <c r="AG1287" s="747">
        <f t="shared" si="82"/>
        <v>0</v>
      </c>
      <c r="AH1287" s="748">
        <f t="shared" si="83"/>
        <v>0</v>
      </c>
      <c r="AI1287" s="187"/>
      <c r="AJ1287" s="52"/>
      <c r="AK1287" s="156" t="str">
        <f>IFERROR(VLOOKUP($A1287,'Liste planification'!$B$2:$C$105,2,FALSE),"")</f>
        <v/>
      </c>
      <c r="AL1287" s="27"/>
      <c r="AM1287" s="27"/>
      <c r="AN1287" s="769"/>
      <c r="AO1287" s="770"/>
      <c r="AP1287" s="770"/>
      <c r="AQ1287" s="770"/>
      <c r="AR1287" s="770"/>
      <c r="AS1287" s="770"/>
      <c r="AT1287" s="770"/>
      <c r="AU1287" s="770"/>
      <c r="AV1287" s="770"/>
      <c r="AW1287" s="770"/>
      <c r="AX1287" s="770"/>
      <c r="AY1287" s="770"/>
      <c r="AZ1287" s="770"/>
      <c r="BA1287" s="770"/>
      <c r="BB1287" s="770"/>
      <c r="BC1287" s="770"/>
      <c r="BD1287" s="770"/>
      <c r="BE1287" s="770"/>
      <c r="BF1287" s="770"/>
      <c r="BG1287" s="770"/>
      <c r="BH1287" s="770"/>
      <c r="BI1287" s="770"/>
      <c r="BJ1287" s="770"/>
      <c r="BK1287" s="770"/>
      <c r="BL1287" s="770"/>
      <c r="BM1287" s="770"/>
      <c r="BN1287" s="770"/>
      <c r="BO1287" s="770"/>
      <c r="BP1287" s="770"/>
      <c r="BQ1287" s="770"/>
      <c r="BR1287" s="770"/>
      <c r="BS1287" s="770"/>
      <c r="BT1287" s="770"/>
      <c r="BU1287" s="770"/>
      <c r="BV1287" s="770"/>
      <c r="BW1287" s="770"/>
      <c r="BX1287" s="770"/>
      <c r="BY1287" s="770"/>
      <c r="BZ1287" s="770"/>
      <c r="CA1287" s="770"/>
      <c r="CB1287" s="770"/>
      <c r="CC1287" s="770"/>
    </row>
    <row r="1288" spans="1:81" s="64" customFormat="1">
      <c r="A1288" s="158"/>
      <c r="B1288" s="159" t="str">
        <f>A1288&amp;"-"&amp;TEXT(COUNTIF($A$5:A1288,A1288),"000")</f>
        <v>-000</v>
      </c>
      <c r="C1288" s="52"/>
      <c r="D1288" s="27"/>
      <c r="E1288" s="28"/>
      <c r="F1288" s="27"/>
      <c r="G1288" s="27"/>
      <c r="H1288" s="52"/>
      <c r="I1288" s="380" t="str">
        <f>IFERROR(VLOOKUP($F1288,'Liste planification'!$V$2:$W$96,2,FALSE),"")</f>
        <v/>
      </c>
      <c r="J1288" s="27"/>
      <c r="K1288" s="27"/>
      <c r="L1288" s="27"/>
      <c r="M1288" s="52"/>
      <c r="N1288" s="52"/>
      <c r="O1288" s="52"/>
      <c r="P1288" s="52"/>
      <c r="Q1288" s="52"/>
      <c r="R1288" s="52"/>
      <c r="S1288" s="52"/>
      <c r="T1288" s="52"/>
      <c r="U1288" s="52"/>
      <c r="V1288" s="52"/>
      <c r="W1288" s="52"/>
      <c r="X1288" s="52"/>
      <c r="Y1288" s="194"/>
      <c r="Z1288" s="776"/>
      <c r="AA1288" s="190"/>
      <c r="AB1288" s="747">
        <f t="shared" si="80"/>
        <v>0</v>
      </c>
      <c r="AC1288" s="748">
        <f t="shared" si="81"/>
        <v>0</v>
      </c>
      <c r="AD1288" s="187"/>
      <c r="AE1288" s="186"/>
      <c r="AF1288" s="190"/>
      <c r="AG1288" s="747">
        <f t="shared" si="82"/>
        <v>0</v>
      </c>
      <c r="AH1288" s="748">
        <f t="shared" si="83"/>
        <v>0</v>
      </c>
      <c r="AI1288" s="187"/>
      <c r="AJ1288" s="52"/>
      <c r="AK1288" s="156" t="str">
        <f>IFERROR(VLOOKUP($A1288,'Liste planification'!$B$2:$C$105,2,FALSE),"")</f>
        <v/>
      </c>
      <c r="AL1288" s="27"/>
      <c r="AM1288" s="27"/>
      <c r="AN1288" s="769"/>
      <c r="AO1288" s="770"/>
      <c r="AP1288" s="770"/>
      <c r="AQ1288" s="770"/>
      <c r="AR1288" s="770"/>
      <c r="AS1288" s="770"/>
      <c r="AT1288" s="770"/>
      <c r="AU1288" s="770"/>
      <c r="AV1288" s="770"/>
      <c r="AW1288" s="770"/>
      <c r="AX1288" s="770"/>
      <c r="AY1288" s="770"/>
      <c r="AZ1288" s="770"/>
      <c r="BA1288" s="770"/>
      <c r="BB1288" s="770"/>
      <c r="BC1288" s="770"/>
      <c r="BD1288" s="770"/>
      <c r="BE1288" s="770"/>
      <c r="BF1288" s="770"/>
      <c r="BG1288" s="770"/>
      <c r="BH1288" s="770"/>
      <c r="BI1288" s="770"/>
      <c r="BJ1288" s="770"/>
      <c r="BK1288" s="770"/>
      <c r="BL1288" s="770"/>
      <c r="BM1288" s="770"/>
      <c r="BN1288" s="770"/>
      <c r="BO1288" s="770"/>
      <c r="BP1288" s="770"/>
      <c r="BQ1288" s="770"/>
      <c r="BR1288" s="770"/>
      <c r="BS1288" s="770"/>
      <c r="BT1288" s="770"/>
      <c r="BU1288" s="770"/>
      <c r="BV1288" s="770"/>
      <c r="BW1288" s="770"/>
      <c r="BX1288" s="770"/>
      <c r="BY1288" s="770"/>
      <c r="BZ1288" s="770"/>
      <c r="CA1288" s="770"/>
      <c r="CB1288" s="770"/>
      <c r="CC1288" s="770"/>
    </row>
    <row r="1289" spans="1:81" s="64" customFormat="1">
      <c r="A1289" s="158"/>
      <c r="B1289" s="159" t="str">
        <f>A1289&amp;"-"&amp;TEXT(COUNTIF($A$5:A1289,A1289),"000")</f>
        <v>-000</v>
      </c>
      <c r="C1289" s="52"/>
      <c r="D1289" s="27"/>
      <c r="E1289" s="28"/>
      <c r="F1289" s="27"/>
      <c r="G1289" s="27"/>
      <c r="H1289" s="52"/>
      <c r="I1289" s="380" t="str">
        <f>IFERROR(VLOOKUP($F1289,'Liste planification'!$V$2:$W$96,2,FALSE),"")</f>
        <v/>
      </c>
      <c r="J1289" s="27"/>
      <c r="K1289" s="27"/>
      <c r="L1289" s="27"/>
      <c r="M1289" s="52"/>
      <c r="N1289" s="52"/>
      <c r="O1289" s="52"/>
      <c r="P1289" s="52"/>
      <c r="Q1289" s="52"/>
      <c r="R1289" s="52"/>
      <c r="S1289" s="52"/>
      <c r="T1289" s="52"/>
      <c r="U1289" s="52"/>
      <c r="V1289" s="52"/>
      <c r="W1289" s="52"/>
      <c r="X1289" s="52"/>
      <c r="Y1289" s="194"/>
      <c r="Z1289" s="776"/>
      <c r="AA1289" s="190"/>
      <c r="AB1289" s="747">
        <f t="shared" si="80"/>
        <v>0</v>
      </c>
      <c r="AC1289" s="748">
        <f t="shared" si="81"/>
        <v>0</v>
      </c>
      <c r="AD1289" s="187"/>
      <c r="AE1289" s="186"/>
      <c r="AF1289" s="190"/>
      <c r="AG1289" s="747">
        <f t="shared" si="82"/>
        <v>0</v>
      </c>
      <c r="AH1289" s="748">
        <f t="shared" si="83"/>
        <v>0</v>
      </c>
      <c r="AI1289" s="187"/>
      <c r="AJ1289" s="52"/>
      <c r="AK1289" s="156" t="str">
        <f>IFERROR(VLOOKUP($A1289,'Liste planification'!$B$2:$C$105,2,FALSE),"")</f>
        <v/>
      </c>
      <c r="AL1289" s="27"/>
      <c r="AM1289" s="27"/>
      <c r="AN1289" s="769"/>
      <c r="AO1289" s="770"/>
      <c r="AP1289" s="770"/>
      <c r="AQ1289" s="770"/>
      <c r="AR1289" s="770"/>
      <c r="AS1289" s="770"/>
      <c r="AT1289" s="770"/>
      <c r="AU1289" s="770"/>
      <c r="AV1289" s="770"/>
      <c r="AW1289" s="770"/>
      <c r="AX1289" s="770"/>
      <c r="AY1289" s="770"/>
      <c r="AZ1289" s="770"/>
      <c r="BA1289" s="770"/>
      <c r="BB1289" s="770"/>
      <c r="BC1289" s="770"/>
      <c r="BD1289" s="770"/>
      <c r="BE1289" s="770"/>
      <c r="BF1289" s="770"/>
      <c r="BG1289" s="770"/>
      <c r="BH1289" s="770"/>
      <c r="BI1289" s="770"/>
      <c r="BJ1289" s="770"/>
      <c r="BK1289" s="770"/>
      <c r="BL1289" s="770"/>
      <c r="BM1289" s="770"/>
      <c r="BN1289" s="770"/>
      <c r="BO1289" s="770"/>
      <c r="BP1289" s="770"/>
      <c r="BQ1289" s="770"/>
      <c r="BR1289" s="770"/>
      <c r="BS1289" s="770"/>
      <c r="BT1289" s="770"/>
      <c r="BU1289" s="770"/>
      <c r="BV1289" s="770"/>
      <c r="BW1289" s="770"/>
      <c r="BX1289" s="770"/>
      <c r="BY1289" s="770"/>
      <c r="BZ1289" s="770"/>
      <c r="CA1289" s="770"/>
      <c r="CB1289" s="770"/>
      <c r="CC1289" s="770"/>
    </row>
    <row r="1290" spans="1:81" s="64" customFormat="1">
      <c r="A1290" s="158"/>
      <c r="B1290" s="159" t="str">
        <f>A1290&amp;"-"&amp;TEXT(COUNTIF($A$5:A1290,A1290),"000")</f>
        <v>-000</v>
      </c>
      <c r="C1290" s="52"/>
      <c r="D1290" s="27"/>
      <c r="E1290" s="28"/>
      <c r="F1290" s="27"/>
      <c r="G1290" s="27"/>
      <c r="H1290" s="52"/>
      <c r="I1290" s="380" t="str">
        <f>IFERROR(VLOOKUP($F1290,'Liste planification'!$V$2:$W$96,2,FALSE),"")</f>
        <v/>
      </c>
      <c r="J1290" s="27"/>
      <c r="K1290" s="27"/>
      <c r="L1290" s="27"/>
      <c r="M1290" s="52"/>
      <c r="N1290" s="52"/>
      <c r="O1290" s="52"/>
      <c r="P1290" s="52"/>
      <c r="Q1290" s="52"/>
      <c r="R1290" s="52"/>
      <c r="S1290" s="52"/>
      <c r="T1290" s="52"/>
      <c r="U1290" s="52"/>
      <c r="V1290" s="52"/>
      <c r="W1290" s="52"/>
      <c r="X1290" s="52"/>
      <c r="Y1290" s="194"/>
      <c r="Z1290" s="776"/>
      <c r="AA1290" s="190"/>
      <c r="AB1290" s="747">
        <f t="shared" si="80"/>
        <v>0</v>
      </c>
      <c r="AC1290" s="748">
        <f t="shared" si="81"/>
        <v>0</v>
      </c>
      <c r="AD1290" s="187"/>
      <c r="AE1290" s="186"/>
      <c r="AF1290" s="190"/>
      <c r="AG1290" s="747">
        <f t="shared" si="82"/>
        <v>0</v>
      </c>
      <c r="AH1290" s="748">
        <f t="shared" si="83"/>
        <v>0</v>
      </c>
      <c r="AI1290" s="187"/>
      <c r="AJ1290" s="52"/>
      <c r="AK1290" s="156" t="str">
        <f>IFERROR(VLOOKUP($A1290,'Liste planification'!$B$2:$C$105,2,FALSE),"")</f>
        <v/>
      </c>
      <c r="AL1290" s="27"/>
      <c r="AM1290" s="27"/>
      <c r="AN1290" s="769"/>
      <c r="AO1290" s="770"/>
      <c r="AP1290" s="770"/>
      <c r="AQ1290" s="770"/>
      <c r="AR1290" s="770"/>
      <c r="AS1290" s="770"/>
      <c r="AT1290" s="770"/>
      <c r="AU1290" s="770"/>
      <c r="AV1290" s="770"/>
      <c r="AW1290" s="770"/>
      <c r="AX1290" s="770"/>
      <c r="AY1290" s="770"/>
      <c r="AZ1290" s="770"/>
      <c r="BA1290" s="770"/>
      <c r="BB1290" s="770"/>
      <c r="BC1290" s="770"/>
      <c r="BD1290" s="770"/>
      <c r="BE1290" s="770"/>
      <c r="BF1290" s="770"/>
      <c r="BG1290" s="770"/>
      <c r="BH1290" s="770"/>
      <c r="BI1290" s="770"/>
      <c r="BJ1290" s="770"/>
      <c r="BK1290" s="770"/>
      <c r="BL1290" s="770"/>
      <c r="BM1290" s="770"/>
      <c r="BN1290" s="770"/>
      <c r="BO1290" s="770"/>
      <c r="BP1290" s="770"/>
      <c r="BQ1290" s="770"/>
      <c r="BR1290" s="770"/>
      <c r="BS1290" s="770"/>
      <c r="BT1290" s="770"/>
      <c r="BU1290" s="770"/>
      <c r="BV1290" s="770"/>
      <c r="BW1290" s="770"/>
      <c r="BX1290" s="770"/>
      <c r="BY1290" s="770"/>
      <c r="BZ1290" s="770"/>
      <c r="CA1290" s="770"/>
      <c r="CB1290" s="770"/>
      <c r="CC1290" s="770"/>
    </row>
    <row r="1291" spans="1:81" s="64" customFormat="1">
      <c r="A1291" s="158"/>
      <c r="B1291" s="159" t="str">
        <f>A1291&amp;"-"&amp;TEXT(COUNTIF($A$5:A1291,A1291),"000")</f>
        <v>-000</v>
      </c>
      <c r="C1291" s="52"/>
      <c r="D1291" s="27"/>
      <c r="E1291" s="28"/>
      <c r="F1291" s="27"/>
      <c r="G1291" s="27"/>
      <c r="H1291" s="52"/>
      <c r="I1291" s="380" t="str">
        <f>IFERROR(VLOOKUP($F1291,'Liste planification'!$V$2:$W$96,2,FALSE),"")</f>
        <v/>
      </c>
      <c r="J1291" s="27"/>
      <c r="K1291" s="27"/>
      <c r="L1291" s="27"/>
      <c r="M1291" s="52"/>
      <c r="N1291" s="52"/>
      <c r="O1291" s="52"/>
      <c r="P1291" s="52"/>
      <c r="Q1291" s="52"/>
      <c r="R1291" s="52"/>
      <c r="S1291" s="52"/>
      <c r="T1291" s="52"/>
      <c r="U1291" s="52"/>
      <c r="V1291" s="52"/>
      <c r="W1291" s="52"/>
      <c r="X1291" s="52"/>
      <c r="Y1291" s="194"/>
      <c r="Z1291" s="776"/>
      <c r="AA1291" s="190"/>
      <c r="AB1291" s="747">
        <f t="shared" si="80"/>
        <v>0</v>
      </c>
      <c r="AC1291" s="748">
        <f t="shared" si="81"/>
        <v>0</v>
      </c>
      <c r="AD1291" s="187"/>
      <c r="AE1291" s="186"/>
      <c r="AF1291" s="190"/>
      <c r="AG1291" s="747">
        <f t="shared" si="82"/>
        <v>0</v>
      </c>
      <c r="AH1291" s="748">
        <f t="shared" si="83"/>
        <v>0</v>
      </c>
      <c r="AI1291" s="187"/>
      <c r="AJ1291" s="52"/>
      <c r="AK1291" s="156" t="str">
        <f>IFERROR(VLOOKUP($A1291,'Liste planification'!$B$2:$C$105,2,FALSE),"")</f>
        <v/>
      </c>
      <c r="AL1291" s="27"/>
      <c r="AM1291" s="27"/>
      <c r="AN1291" s="769"/>
      <c r="AO1291" s="770"/>
      <c r="AP1291" s="770"/>
      <c r="AQ1291" s="770"/>
      <c r="AR1291" s="770"/>
      <c r="AS1291" s="770"/>
      <c r="AT1291" s="770"/>
      <c r="AU1291" s="770"/>
      <c r="AV1291" s="770"/>
      <c r="AW1291" s="770"/>
      <c r="AX1291" s="770"/>
      <c r="AY1291" s="770"/>
      <c r="AZ1291" s="770"/>
      <c r="BA1291" s="770"/>
      <c r="BB1291" s="770"/>
      <c r="BC1291" s="770"/>
      <c r="BD1291" s="770"/>
      <c r="BE1291" s="770"/>
      <c r="BF1291" s="770"/>
      <c r="BG1291" s="770"/>
      <c r="BH1291" s="770"/>
      <c r="BI1291" s="770"/>
      <c r="BJ1291" s="770"/>
      <c r="BK1291" s="770"/>
      <c r="BL1291" s="770"/>
      <c r="BM1291" s="770"/>
      <c r="BN1291" s="770"/>
      <c r="BO1291" s="770"/>
      <c r="BP1291" s="770"/>
      <c r="BQ1291" s="770"/>
      <c r="BR1291" s="770"/>
      <c r="BS1291" s="770"/>
      <c r="BT1291" s="770"/>
      <c r="BU1291" s="770"/>
      <c r="BV1291" s="770"/>
      <c r="BW1291" s="770"/>
      <c r="BX1291" s="770"/>
      <c r="BY1291" s="770"/>
      <c r="BZ1291" s="770"/>
      <c r="CA1291" s="770"/>
      <c r="CB1291" s="770"/>
      <c r="CC1291" s="770"/>
    </row>
    <row r="1292" spans="1:81" s="64" customFormat="1">
      <c r="A1292" s="158"/>
      <c r="B1292" s="159" t="str">
        <f>A1292&amp;"-"&amp;TEXT(COUNTIF($A$5:A1292,A1292),"000")</f>
        <v>-000</v>
      </c>
      <c r="C1292" s="52"/>
      <c r="D1292" s="27"/>
      <c r="E1292" s="28"/>
      <c r="F1292" s="27"/>
      <c r="G1292" s="27"/>
      <c r="H1292" s="52"/>
      <c r="I1292" s="380" t="str">
        <f>IFERROR(VLOOKUP($F1292,'Liste planification'!$V$2:$W$96,2,FALSE),"")</f>
        <v/>
      </c>
      <c r="J1292" s="27"/>
      <c r="K1292" s="27"/>
      <c r="L1292" s="27"/>
      <c r="M1292" s="52"/>
      <c r="N1292" s="52"/>
      <c r="O1292" s="52"/>
      <c r="P1292" s="52"/>
      <c r="Q1292" s="52"/>
      <c r="R1292" s="52"/>
      <c r="S1292" s="52"/>
      <c r="T1292" s="52"/>
      <c r="U1292" s="52"/>
      <c r="V1292" s="52"/>
      <c r="W1292" s="52"/>
      <c r="X1292" s="52"/>
      <c r="Y1292" s="194"/>
      <c r="Z1292" s="776"/>
      <c r="AA1292" s="190"/>
      <c r="AB1292" s="747">
        <f t="shared" si="80"/>
        <v>0</v>
      </c>
      <c r="AC1292" s="748">
        <f t="shared" si="81"/>
        <v>0</v>
      </c>
      <c r="AD1292" s="187"/>
      <c r="AE1292" s="186"/>
      <c r="AF1292" s="190"/>
      <c r="AG1292" s="747">
        <f t="shared" si="82"/>
        <v>0</v>
      </c>
      <c r="AH1292" s="748">
        <f t="shared" si="83"/>
        <v>0</v>
      </c>
      <c r="AI1292" s="187"/>
      <c r="AJ1292" s="52"/>
      <c r="AK1292" s="156" t="str">
        <f>IFERROR(VLOOKUP($A1292,'Liste planification'!$B$2:$C$105,2,FALSE),"")</f>
        <v/>
      </c>
      <c r="AL1292" s="27"/>
      <c r="AM1292" s="27"/>
      <c r="AN1292" s="769"/>
      <c r="AO1292" s="770"/>
      <c r="AP1292" s="770"/>
      <c r="AQ1292" s="770"/>
      <c r="AR1292" s="770"/>
      <c r="AS1292" s="770"/>
      <c r="AT1292" s="770"/>
      <c r="AU1292" s="770"/>
      <c r="AV1292" s="770"/>
      <c r="AW1292" s="770"/>
      <c r="AX1292" s="770"/>
      <c r="AY1292" s="770"/>
      <c r="AZ1292" s="770"/>
      <c r="BA1292" s="770"/>
      <c r="BB1292" s="770"/>
      <c r="BC1292" s="770"/>
      <c r="BD1292" s="770"/>
      <c r="BE1292" s="770"/>
      <c r="BF1292" s="770"/>
      <c r="BG1292" s="770"/>
      <c r="BH1292" s="770"/>
      <c r="BI1292" s="770"/>
      <c r="BJ1292" s="770"/>
      <c r="BK1292" s="770"/>
      <c r="BL1292" s="770"/>
      <c r="BM1292" s="770"/>
      <c r="BN1292" s="770"/>
      <c r="BO1292" s="770"/>
      <c r="BP1292" s="770"/>
      <c r="BQ1292" s="770"/>
      <c r="BR1292" s="770"/>
      <c r="BS1292" s="770"/>
      <c r="BT1292" s="770"/>
      <c r="BU1292" s="770"/>
      <c r="BV1292" s="770"/>
      <c r="BW1292" s="770"/>
      <c r="BX1292" s="770"/>
      <c r="BY1292" s="770"/>
      <c r="BZ1292" s="770"/>
      <c r="CA1292" s="770"/>
      <c r="CB1292" s="770"/>
      <c r="CC1292" s="770"/>
    </row>
    <row r="1293" spans="1:81" s="64" customFormat="1">
      <c r="A1293" s="158"/>
      <c r="B1293" s="159" t="str">
        <f>A1293&amp;"-"&amp;TEXT(COUNTIF($A$5:A1293,A1293),"000")</f>
        <v>-000</v>
      </c>
      <c r="C1293" s="52"/>
      <c r="D1293" s="27"/>
      <c r="E1293" s="28"/>
      <c r="F1293" s="27"/>
      <c r="G1293" s="27"/>
      <c r="H1293" s="52"/>
      <c r="I1293" s="380" t="str">
        <f>IFERROR(VLOOKUP($F1293,'Liste planification'!$V$2:$W$96,2,FALSE),"")</f>
        <v/>
      </c>
      <c r="J1293" s="27"/>
      <c r="K1293" s="27"/>
      <c r="L1293" s="27"/>
      <c r="M1293" s="52"/>
      <c r="N1293" s="52"/>
      <c r="O1293" s="52"/>
      <c r="P1293" s="52"/>
      <c r="Q1293" s="52"/>
      <c r="R1293" s="52"/>
      <c r="S1293" s="52"/>
      <c r="T1293" s="52"/>
      <c r="U1293" s="52"/>
      <c r="V1293" s="52"/>
      <c r="W1293" s="52"/>
      <c r="X1293" s="52"/>
      <c r="Y1293" s="194"/>
      <c r="Z1293" s="776"/>
      <c r="AA1293" s="190"/>
      <c r="AB1293" s="747">
        <f t="shared" si="80"/>
        <v>0</v>
      </c>
      <c r="AC1293" s="748">
        <f t="shared" si="81"/>
        <v>0</v>
      </c>
      <c r="AD1293" s="187"/>
      <c r="AE1293" s="186"/>
      <c r="AF1293" s="190"/>
      <c r="AG1293" s="747">
        <f t="shared" si="82"/>
        <v>0</v>
      </c>
      <c r="AH1293" s="748">
        <f t="shared" si="83"/>
        <v>0</v>
      </c>
      <c r="AI1293" s="187"/>
      <c r="AJ1293" s="52"/>
      <c r="AK1293" s="156" t="str">
        <f>IFERROR(VLOOKUP($A1293,'Liste planification'!$B$2:$C$105,2,FALSE),"")</f>
        <v/>
      </c>
      <c r="AL1293" s="27"/>
      <c r="AM1293" s="27"/>
      <c r="AN1293" s="769"/>
      <c r="AO1293" s="770"/>
      <c r="AP1293" s="770"/>
      <c r="AQ1293" s="770"/>
      <c r="AR1293" s="770"/>
      <c r="AS1293" s="770"/>
      <c r="AT1293" s="770"/>
      <c r="AU1293" s="770"/>
      <c r="AV1293" s="770"/>
      <c r="AW1293" s="770"/>
      <c r="AX1293" s="770"/>
      <c r="AY1293" s="770"/>
      <c r="AZ1293" s="770"/>
      <c r="BA1293" s="770"/>
      <c r="BB1293" s="770"/>
      <c r="BC1293" s="770"/>
      <c r="BD1293" s="770"/>
      <c r="BE1293" s="770"/>
      <c r="BF1293" s="770"/>
      <c r="BG1293" s="770"/>
      <c r="BH1293" s="770"/>
      <c r="BI1293" s="770"/>
      <c r="BJ1293" s="770"/>
      <c r="BK1293" s="770"/>
      <c r="BL1293" s="770"/>
      <c r="BM1293" s="770"/>
      <c r="BN1293" s="770"/>
      <c r="BO1293" s="770"/>
      <c r="BP1293" s="770"/>
      <c r="BQ1293" s="770"/>
      <c r="BR1293" s="770"/>
      <c r="BS1293" s="770"/>
      <c r="BT1293" s="770"/>
      <c r="BU1293" s="770"/>
      <c r="BV1293" s="770"/>
      <c r="BW1293" s="770"/>
      <c r="BX1293" s="770"/>
      <c r="BY1293" s="770"/>
      <c r="BZ1293" s="770"/>
      <c r="CA1293" s="770"/>
      <c r="CB1293" s="770"/>
      <c r="CC1293" s="770"/>
    </row>
    <row r="1294" spans="1:81" s="64" customFormat="1">
      <c r="A1294" s="158"/>
      <c r="B1294" s="159" t="str">
        <f>A1294&amp;"-"&amp;TEXT(COUNTIF($A$5:A1294,A1294),"000")</f>
        <v>-000</v>
      </c>
      <c r="C1294" s="52"/>
      <c r="D1294" s="27"/>
      <c r="E1294" s="28"/>
      <c r="F1294" s="27"/>
      <c r="G1294" s="27"/>
      <c r="H1294" s="52"/>
      <c r="I1294" s="380" t="str">
        <f>IFERROR(VLOOKUP($F1294,'Liste planification'!$V$2:$W$96,2,FALSE),"")</f>
        <v/>
      </c>
      <c r="J1294" s="27"/>
      <c r="K1294" s="27"/>
      <c r="L1294" s="27"/>
      <c r="M1294" s="52"/>
      <c r="N1294" s="52"/>
      <c r="O1294" s="52"/>
      <c r="P1294" s="52"/>
      <c r="Q1294" s="52"/>
      <c r="R1294" s="52"/>
      <c r="S1294" s="52"/>
      <c r="T1294" s="52"/>
      <c r="U1294" s="52"/>
      <c r="V1294" s="52"/>
      <c r="W1294" s="52"/>
      <c r="X1294" s="52"/>
      <c r="Y1294" s="194"/>
      <c r="Z1294" s="776"/>
      <c r="AA1294" s="190"/>
      <c r="AB1294" s="747">
        <f t="shared" si="80"/>
        <v>0</v>
      </c>
      <c r="AC1294" s="748">
        <f t="shared" si="81"/>
        <v>0</v>
      </c>
      <c r="AD1294" s="187"/>
      <c r="AE1294" s="186"/>
      <c r="AF1294" s="190"/>
      <c r="AG1294" s="747">
        <f t="shared" si="82"/>
        <v>0</v>
      </c>
      <c r="AH1294" s="748">
        <f t="shared" si="83"/>
        <v>0</v>
      </c>
      <c r="AI1294" s="187"/>
      <c r="AJ1294" s="52"/>
      <c r="AK1294" s="156" t="str">
        <f>IFERROR(VLOOKUP($A1294,'Liste planification'!$B$2:$C$105,2,FALSE),"")</f>
        <v/>
      </c>
      <c r="AL1294" s="27"/>
      <c r="AM1294" s="27"/>
      <c r="AN1294" s="769"/>
      <c r="AO1294" s="770"/>
      <c r="AP1294" s="770"/>
      <c r="AQ1294" s="770"/>
      <c r="AR1294" s="770"/>
      <c r="AS1294" s="770"/>
      <c r="AT1294" s="770"/>
      <c r="AU1294" s="770"/>
      <c r="AV1294" s="770"/>
      <c r="AW1294" s="770"/>
      <c r="AX1294" s="770"/>
      <c r="AY1294" s="770"/>
      <c r="AZ1294" s="770"/>
      <c r="BA1294" s="770"/>
      <c r="BB1294" s="770"/>
      <c r="BC1294" s="770"/>
      <c r="BD1294" s="770"/>
      <c r="BE1294" s="770"/>
      <c r="BF1294" s="770"/>
      <c r="BG1294" s="770"/>
      <c r="BH1294" s="770"/>
      <c r="BI1294" s="770"/>
      <c r="BJ1294" s="770"/>
      <c r="BK1294" s="770"/>
      <c r="BL1294" s="770"/>
      <c r="BM1294" s="770"/>
      <c r="BN1294" s="770"/>
      <c r="BO1294" s="770"/>
      <c r="BP1294" s="770"/>
      <c r="BQ1294" s="770"/>
      <c r="BR1294" s="770"/>
      <c r="BS1294" s="770"/>
      <c r="BT1294" s="770"/>
      <c r="BU1294" s="770"/>
      <c r="BV1294" s="770"/>
      <c r="BW1294" s="770"/>
      <c r="BX1294" s="770"/>
      <c r="BY1294" s="770"/>
      <c r="BZ1294" s="770"/>
      <c r="CA1294" s="770"/>
      <c r="CB1294" s="770"/>
      <c r="CC1294" s="770"/>
    </row>
    <row r="1295" spans="1:81" s="64" customFormat="1">
      <c r="A1295" s="158"/>
      <c r="B1295" s="159" t="str">
        <f>A1295&amp;"-"&amp;TEXT(COUNTIF($A$5:A1295,A1295),"000")</f>
        <v>-000</v>
      </c>
      <c r="C1295" s="52"/>
      <c r="D1295" s="27"/>
      <c r="E1295" s="28"/>
      <c r="F1295" s="27"/>
      <c r="G1295" s="27"/>
      <c r="H1295" s="52"/>
      <c r="I1295" s="380" t="str">
        <f>IFERROR(VLOOKUP($F1295,'Liste planification'!$V$2:$W$96,2,FALSE),"")</f>
        <v/>
      </c>
      <c r="J1295" s="27"/>
      <c r="K1295" s="27"/>
      <c r="L1295" s="27"/>
      <c r="M1295" s="52"/>
      <c r="N1295" s="52"/>
      <c r="O1295" s="52"/>
      <c r="P1295" s="52"/>
      <c r="Q1295" s="52"/>
      <c r="R1295" s="52"/>
      <c r="S1295" s="52"/>
      <c r="T1295" s="52"/>
      <c r="U1295" s="52"/>
      <c r="V1295" s="52"/>
      <c r="W1295" s="52"/>
      <c r="X1295" s="52"/>
      <c r="Y1295" s="194"/>
      <c r="Z1295" s="776"/>
      <c r="AA1295" s="190"/>
      <c r="AB1295" s="747">
        <f t="shared" si="80"/>
        <v>0</v>
      </c>
      <c r="AC1295" s="748">
        <f t="shared" si="81"/>
        <v>0</v>
      </c>
      <c r="AD1295" s="187"/>
      <c r="AE1295" s="186"/>
      <c r="AF1295" s="190"/>
      <c r="AG1295" s="747">
        <f t="shared" si="82"/>
        <v>0</v>
      </c>
      <c r="AH1295" s="748">
        <f t="shared" si="83"/>
        <v>0</v>
      </c>
      <c r="AI1295" s="187"/>
      <c r="AJ1295" s="52"/>
      <c r="AK1295" s="156" t="str">
        <f>IFERROR(VLOOKUP($A1295,'Liste planification'!$B$2:$C$105,2,FALSE),"")</f>
        <v/>
      </c>
      <c r="AL1295" s="27"/>
      <c r="AM1295" s="27"/>
      <c r="AN1295" s="769"/>
      <c r="AO1295" s="770"/>
      <c r="AP1295" s="770"/>
      <c r="AQ1295" s="770"/>
      <c r="AR1295" s="770"/>
      <c r="AS1295" s="770"/>
      <c r="AT1295" s="770"/>
      <c r="AU1295" s="770"/>
      <c r="AV1295" s="770"/>
      <c r="AW1295" s="770"/>
      <c r="AX1295" s="770"/>
      <c r="AY1295" s="770"/>
      <c r="AZ1295" s="770"/>
      <c r="BA1295" s="770"/>
      <c r="BB1295" s="770"/>
      <c r="BC1295" s="770"/>
      <c r="BD1295" s="770"/>
      <c r="BE1295" s="770"/>
      <c r="BF1295" s="770"/>
      <c r="BG1295" s="770"/>
      <c r="BH1295" s="770"/>
      <c r="BI1295" s="770"/>
      <c r="BJ1295" s="770"/>
      <c r="BK1295" s="770"/>
      <c r="BL1295" s="770"/>
      <c r="BM1295" s="770"/>
      <c r="BN1295" s="770"/>
      <c r="BO1295" s="770"/>
      <c r="BP1295" s="770"/>
      <c r="BQ1295" s="770"/>
      <c r="BR1295" s="770"/>
      <c r="BS1295" s="770"/>
      <c r="BT1295" s="770"/>
      <c r="BU1295" s="770"/>
      <c r="BV1295" s="770"/>
      <c r="BW1295" s="770"/>
      <c r="BX1295" s="770"/>
      <c r="BY1295" s="770"/>
      <c r="BZ1295" s="770"/>
      <c r="CA1295" s="770"/>
      <c r="CB1295" s="770"/>
      <c r="CC1295" s="770"/>
    </row>
    <row r="1296" spans="1:81" s="64" customFormat="1">
      <c r="A1296" s="158"/>
      <c r="B1296" s="159" t="str">
        <f>A1296&amp;"-"&amp;TEXT(COUNTIF($A$5:A1296,A1296),"000")</f>
        <v>-000</v>
      </c>
      <c r="C1296" s="52"/>
      <c r="D1296" s="27"/>
      <c r="E1296" s="28"/>
      <c r="F1296" s="27"/>
      <c r="G1296" s="27"/>
      <c r="H1296" s="52"/>
      <c r="I1296" s="380" t="str">
        <f>IFERROR(VLOOKUP($F1296,'Liste planification'!$V$2:$W$96,2,FALSE),"")</f>
        <v/>
      </c>
      <c r="J1296" s="27"/>
      <c r="K1296" s="27"/>
      <c r="L1296" s="27"/>
      <c r="M1296" s="52"/>
      <c r="N1296" s="52"/>
      <c r="O1296" s="52"/>
      <c r="P1296" s="52"/>
      <c r="Q1296" s="52"/>
      <c r="R1296" s="52"/>
      <c r="S1296" s="52"/>
      <c r="T1296" s="52"/>
      <c r="U1296" s="52"/>
      <c r="V1296" s="52"/>
      <c r="W1296" s="52"/>
      <c r="X1296" s="52"/>
      <c r="Y1296" s="194"/>
      <c r="Z1296" s="776"/>
      <c r="AA1296" s="190"/>
      <c r="AB1296" s="747">
        <f t="shared" si="80"/>
        <v>0</v>
      </c>
      <c r="AC1296" s="748">
        <f t="shared" si="81"/>
        <v>0</v>
      </c>
      <c r="AD1296" s="187"/>
      <c r="AE1296" s="186"/>
      <c r="AF1296" s="190"/>
      <c r="AG1296" s="747">
        <f t="shared" si="82"/>
        <v>0</v>
      </c>
      <c r="AH1296" s="748">
        <f t="shared" si="83"/>
        <v>0</v>
      </c>
      <c r="AI1296" s="187"/>
      <c r="AJ1296" s="52"/>
      <c r="AK1296" s="156" t="str">
        <f>IFERROR(VLOOKUP($A1296,'Liste planification'!$B$2:$C$105,2,FALSE),"")</f>
        <v/>
      </c>
      <c r="AL1296" s="27"/>
      <c r="AM1296" s="27"/>
      <c r="AN1296" s="769"/>
      <c r="AO1296" s="770"/>
      <c r="AP1296" s="770"/>
      <c r="AQ1296" s="770"/>
      <c r="AR1296" s="770"/>
      <c r="AS1296" s="770"/>
      <c r="AT1296" s="770"/>
      <c r="AU1296" s="770"/>
      <c r="AV1296" s="770"/>
      <c r="AW1296" s="770"/>
      <c r="AX1296" s="770"/>
      <c r="AY1296" s="770"/>
      <c r="AZ1296" s="770"/>
      <c r="BA1296" s="770"/>
      <c r="BB1296" s="770"/>
      <c r="BC1296" s="770"/>
      <c r="BD1296" s="770"/>
      <c r="BE1296" s="770"/>
      <c r="BF1296" s="770"/>
      <c r="BG1296" s="770"/>
      <c r="BH1296" s="770"/>
      <c r="BI1296" s="770"/>
      <c r="BJ1296" s="770"/>
      <c r="BK1296" s="770"/>
      <c r="BL1296" s="770"/>
      <c r="BM1296" s="770"/>
      <c r="BN1296" s="770"/>
      <c r="BO1296" s="770"/>
      <c r="BP1296" s="770"/>
      <c r="BQ1296" s="770"/>
      <c r="BR1296" s="770"/>
      <c r="BS1296" s="770"/>
      <c r="BT1296" s="770"/>
      <c r="BU1296" s="770"/>
      <c r="BV1296" s="770"/>
      <c r="BW1296" s="770"/>
      <c r="BX1296" s="770"/>
      <c r="BY1296" s="770"/>
      <c r="BZ1296" s="770"/>
      <c r="CA1296" s="770"/>
      <c r="CB1296" s="770"/>
      <c r="CC1296" s="770"/>
    </row>
    <row r="1297" spans="1:81" s="64" customFormat="1">
      <c r="A1297" s="158"/>
      <c r="B1297" s="159" t="str">
        <f>A1297&amp;"-"&amp;TEXT(COUNTIF($A$5:A1297,A1297),"000")</f>
        <v>-000</v>
      </c>
      <c r="C1297" s="52"/>
      <c r="D1297" s="27"/>
      <c r="E1297" s="28"/>
      <c r="F1297" s="27"/>
      <c r="G1297" s="27"/>
      <c r="H1297" s="52"/>
      <c r="I1297" s="380" t="str">
        <f>IFERROR(VLOOKUP($F1297,'Liste planification'!$V$2:$W$96,2,FALSE),"")</f>
        <v/>
      </c>
      <c r="J1297" s="27"/>
      <c r="K1297" s="27"/>
      <c r="L1297" s="27"/>
      <c r="M1297" s="52"/>
      <c r="N1297" s="52"/>
      <c r="O1297" s="52"/>
      <c r="P1297" s="52"/>
      <c r="Q1297" s="52"/>
      <c r="R1297" s="52"/>
      <c r="S1297" s="52"/>
      <c r="T1297" s="52"/>
      <c r="U1297" s="52"/>
      <c r="V1297" s="52"/>
      <c r="W1297" s="52"/>
      <c r="X1297" s="52"/>
      <c r="Y1297" s="194"/>
      <c r="Z1297" s="776"/>
      <c r="AA1297" s="190"/>
      <c r="AB1297" s="747">
        <f t="shared" si="80"/>
        <v>0</v>
      </c>
      <c r="AC1297" s="748">
        <f t="shared" si="81"/>
        <v>0</v>
      </c>
      <c r="AD1297" s="187"/>
      <c r="AE1297" s="186"/>
      <c r="AF1297" s="190"/>
      <c r="AG1297" s="747">
        <f t="shared" si="82"/>
        <v>0</v>
      </c>
      <c r="AH1297" s="748">
        <f t="shared" si="83"/>
        <v>0</v>
      </c>
      <c r="AI1297" s="187"/>
      <c r="AJ1297" s="52"/>
      <c r="AK1297" s="156" t="str">
        <f>IFERROR(VLOOKUP($A1297,'Liste planification'!$B$2:$C$105,2,FALSE),"")</f>
        <v/>
      </c>
      <c r="AL1297" s="27"/>
      <c r="AM1297" s="27"/>
      <c r="AN1297" s="769"/>
      <c r="AO1297" s="770"/>
      <c r="AP1297" s="770"/>
      <c r="AQ1297" s="770"/>
      <c r="AR1297" s="770"/>
      <c r="AS1297" s="770"/>
      <c r="AT1297" s="770"/>
      <c r="AU1297" s="770"/>
      <c r="AV1297" s="770"/>
      <c r="AW1297" s="770"/>
      <c r="AX1297" s="770"/>
      <c r="AY1297" s="770"/>
      <c r="AZ1297" s="770"/>
      <c r="BA1297" s="770"/>
      <c r="BB1297" s="770"/>
      <c r="BC1297" s="770"/>
      <c r="BD1297" s="770"/>
      <c r="BE1297" s="770"/>
      <c r="BF1297" s="770"/>
      <c r="BG1297" s="770"/>
      <c r="BH1297" s="770"/>
      <c r="BI1297" s="770"/>
      <c r="BJ1297" s="770"/>
      <c r="BK1297" s="770"/>
      <c r="BL1297" s="770"/>
      <c r="BM1297" s="770"/>
      <c r="BN1297" s="770"/>
      <c r="BO1297" s="770"/>
      <c r="BP1297" s="770"/>
      <c r="BQ1297" s="770"/>
      <c r="BR1297" s="770"/>
      <c r="BS1297" s="770"/>
      <c r="BT1297" s="770"/>
      <c r="BU1297" s="770"/>
      <c r="BV1297" s="770"/>
      <c r="BW1297" s="770"/>
      <c r="BX1297" s="770"/>
      <c r="BY1297" s="770"/>
      <c r="BZ1297" s="770"/>
      <c r="CA1297" s="770"/>
      <c r="CB1297" s="770"/>
      <c r="CC1297" s="770"/>
    </row>
    <row r="1298" spans="1:81" s="64" customFormat="1">
      <c r="A1298" s="158"/>
      <c r="B1298" s="159" t="str">
        <f>A1298&amp;"-"&amp;TEXT(COUNTIF($A$5:A1298,A1298),"000")</f>
        <v>-000</v>
      </c>
      <c r="C1298" s="52"/>
      <c r="D1298" s="27"/>
      <c r="E1298" s="28"/>
      <c r="F1298" s="27"/>
      <c r="G1298" s="27"/>
      <c r="H1298" s="52"/>
      <c r="I1298" s="380" t="str">
        <f>IFERROR(VLOOKUP($F1298,'Liste planification'!$V$2:$W$96,2,FALSE),"")</f>
        <v/>
      </c>
      <c r="J1298" s="27"/>
      <c r="K1298" s="27"/>
      <c r="L1298" s="27"/>
      <c r="M1298" s="52"/>
      <c r="N1298" s="52"/>
      <c r="O1298" s="52"/>
      <c r="P1298" s="52"/>
      <c r="Q1298" s="52"/>
      <c r="R1298" s="52"/>
      <c r="S1298" s="52"/>
      <c r="T1298" s="52"/>
      <c r="U1298" s="52"/>
      <c r="V1298" s="52"/>
      <c r="W1298" s="52"/>
      <c r="X1298" s="52"/>
      <c r="Y1298" s="194"/>
      <c r="Z1298" s="776"/>
      <c r="AA1298" s="190"/>
      <c r="AB1298" s="747">
        <f t="shared" si="80"/>
        <v>0</v>
      </c>
      <c r="AC1298" s="748">
        <f t="shared" si="81"/>
        <v>0</v>
      </c>
      <c r="AD1298" s="187"/>
      <c r="AE1298" s="186"/>
      <c r="AF1298" s="190"/>
      <c r="AG1298" s="747">
        <f t="shared" si="82"/>
        <v>0</v>
      </c>
      <c r="AH1298" s="748">
        <f t="shared" si="83"/>
        <v>0</v>
      </c>
      <c r="AI1298" s="187"/>
      <c r="AJ1298" s="52"/>
      <c r="AK1298" s="156" t="str">
        <f>IFERROR(VLOOKUP($A1298,'Liste planification'!$B$2:$C$105,2,FALSE),"")</f>
        <v/>
      </c>
      <c r="AL1298" s="27"/>
      <c r="AM1298" s="27"/>
      <c r="AN1298" s="769"/>
      <c r="AO1298" s="770"/>
      <c r="AP1298" s="770"/>
      <c r="AQ1298" s="770"/>
      <c r="AR1298" s="770"/>
      <c r="AS1298" s="770"/>
      <c r="AT1298" s="770"/>
      <c r="AU1298" s="770"/>
      <c r="AV1298" s="770"/>
      <c r="AW1298" s="770"/>
      <c r="AX1298" s="770"/>
      <c r="AY1298" s="770"/>
      <c r="AZ1298" s="770"/>
      <c r="BA1298" s="770"/>
      <c r="BB1298" s="770"/>
      <c r="BC1298" s="770"/>
      <c r="BD1298" s="770"/>
      <c r="BE1298" s="770"/>
      <c r="BF1298" s="770"/>
      <c r="BG1298" s="770"/>
      <c r="BH1298" s="770"/>
      <c r="BI1298" s="770"/>
      <c r="BJ1298" s="770"/>
      <c r="BK1298" s="770"/>
      <c r="BL1298" s="770"/>
      <c r="BM1298" s="770"/>
      <c r="BN1298" s="770"/>
      <c r="BO1298" s="770"/>
      <c r="BP1298" s="770"/>
      <c r="BQ1298" s="770"/>
      <c r="BR1298" s="770"/>
      <c r="BS1298" s="770"/>
      <c r="BT1298" s="770"/>
      <c r="BU1298" s="770"/>
      <c r="BV1298" s="770"/>
      <c r="BW1298" s="770"/>
      <c r="BX1298" s="770"/>
      <c r="BY1298" s="770"/>
      <c r="BZ1298" s="770"/>
      <c r="CA1298" s="770"/>
      <c r="CB1298" s="770"/>
      <c r="CC1298" s="770"/>
    </row>
    <row r="1299" spans="1:81" s="64" customFormat="1">
      <c r="A1299" s="158"/>
      <c r="B1299" s="159" t="str">
        <f>A1299&amp;"-"&amp;TEXT(COUNTIF($A$5:A1299,A1299),"000")</f>
        <v>-000</v>
      </c>
      <c r="C1299" s="52"/>
      <c r="D1299" s="27"/>
      <c r="E1299" s="28"/>
      <c r="F1299" s="27"/>
      <c r="G1299" s="27"/>
      <c r="H1299" s="52"/>
      <c r="I1299" s="380" t="str">
        <f>IFERROR(VLOOKUP($F1299,'Liste planification'!$V$2:$W$96,2,FALSE),"")</f>
        <v/>
      </c>
      <c r="J1299" s="27"/>
      <c r="K1299" s="27"/>
      <c r="L1299" s="27"/>
      <c r="M1299" s="52"/>
      <c r="N1299" s="52"/>
      <c r="O1299" s="52"/>
      <c r="P1299" s="52"/>
      <c r="Q1299" s="52"/>
      <c r="R1299" s="52"/>
      <c r="S1299" s="52"/>
      <c r="T1299" s="52"/>
      <c r="U1299" s="52"/>
      <c r="V1299" s="52"/>
      <c r="W1299" s="52"/>
      <c r="X1299" s="52"/>
      <c r="Y1299" s="194"/>
      <c r="Z1299" s="776"/>
      <c r="AA1299" s="190"/>
      <c r="AB1299" s="747">
        <f t="shared" si="80"/>
        <v>0</v>
      </c>
      <c r="AC1299" s="748">
        <f t="shared" si="81"/>
        <v>0</v>
      </c>
      <c r="AD1299" s="187"/>
      <c r="AE1299" s="186"/>
      <c r="AF1299" s="190"/>
      <c r="AG1299" s="747">
        <f t="shared" si="82"/>
        <v>0</v>
      </c>
      <c r="AH1299" s="748">
        <f t="shared" si="83"/>
        <v>0</v>
      </c>
      <c r="AI1299" s="187"/>
      <c r="AJ1299" s="52"/>
      <c r="AK1299" s="156" t="str">
        <f>IFERROR(VLOOKUP($A1299,'Liste planification'!$B$2:$C$105,2,FALSE),"")</f>
        <v/>
      </c>
      <c r="AL1299" s="27"/>
      <c r="AM1299" s="27"/>
      <c r="AN1299" s="769"/>
      <c r="AO1299" s="770"/>
      <c r="AP1299" s="770"/>
      <c r="AQ1299" s="770"/>
      <c r="AR1299" s="770"/>
      <c r="AS1299" s="770"/>
      <c r="AT1299" s="770"/>
      <c r="AU1299" s="770"/>
      <c r="AV1299" s="770"/>
      <c r="AW1299" s="770"/>
      <c r="AX1299" s="770"/>
      <c r="AY1299" s="770"/>
      <c r="AZ1299" s="770"/>
      <c r="BA1299" s="770"/>
      <c r="BB1299" s="770"/>
      <c r="BC1299" s="770"/>
      <c r="BD1299" s="770"/>
      <c r="BE1299" s="770"/>
      <c r="BF1299" s="770"/>
      <c r="BG1299" s="770"/>
      <c r="BH1299" s="770"/>
      <c r="BI1299" s="770"/>
      <c r="BJ1299" s="770"/>
      <c r="BK1299" s="770"/>
      <c r="BL1299" s="770"/>
      <c r="BM1299" s="770"/>
      <c r="BN1299" s="770"/>
      <c r="BO1299" s="770"/>
      <c r="BP1299" s="770"/>
      <c r="BQ1299" s="770"/>
      <c r="BR1299" s="770"/>
      <c r="BS1299" s="770"/>
      <c r="BT1299" s="770"/>
      <c r="BU1299" s="770"/>
      <c r="BV1299" s="770"/>
      <c r="BW1299" s="770"/>
      <c r="BX1299" s="770"/>
      <c r="BY1299" s="770"/>
      <c r="BZ1299" s="770"/>
      <c r="CA1299" s="770"/>
      <c r="CB1299" s="770"/>
      <c r="CC1299" s="770"/>
    </row>
    <row r="1300" spans="1:81" s="64" customFormat="1">
      <c r="A1300" s="158"/>
      <c r="B1300" s="159" t="str">
        <f>A1300&amp;"-"&amp;TEXT(COUNTIF($A$5:A1300,A1300),"000")</f>
        <v>-000</v>
      </c>
      <c r="C1300" s="52"/>
      <c r="D1300" s="27"/>
      <c r="E1300" s="28"/>
      <c r="F1300" s="27"/>
      <c r="G1300" s="27"/>
      <c r="H1300" s="52"/>
      <c r="I1300" s="380" t="str">
        <f>IFERROR(VLOOKUP($F1300,'Liste planification'!$V$2:$W$96,2,FALSE),"")</f>
        <v/>
      </c>
      <c r="J1300" s="27"/>
      <c r="K1300" s="27"/>
      <c r="L1300" s="27"/>
      <c r="M1300" s="52"/>
      <c r="N1300" s="52"/>
      <c r="O1300" s="52"/>
      <c r="P1300" s="52"/>
      <c r="Q1300" s="52"/>
      <c r="R1300" s="52"/>
      <c r="S1300" s="52"/>
      <c r="T1300" s="52"/>
      <c r="U1300" s="52"/>
      <c r="V1300" s="52"/>
      <c r="W1300" s="52"/>
      <c r="X1300" s="52"/>
      <c r="Y1300" s="194"/>
      <c r="Z1300" s="776"/>
      <c r="AA1300" s="190"/>
      <c r="AB1300" s="747">
        <f t="shared" si="80"/>
        <v>0</v>
      </c>
      <c r="AC1300" s="748">
        <f t="shared" si="81"/>
        <v>0</v>
      </c>
      <c r="AD1300" s="187"/>
      <c r="AE1300" s="186"/>
      <c r="AF1300" s="190"/>
      <c r="AG1300" s="747">
        <f t="shared" si="82"/>
        <v>0</v>
      </c>
      <c r="AH1300" s="748">
        <f t="shared" si="83"/>
        <v>0</v>
      </c>
      <c r="AI1300" s="187"/>
      <c r="AJ1300" s="52"/>
      <c r="AK1300" s="156" t="str">
        <f>IFERROR(VLOOKUP($A1300,'Liste planification'!$B$2:$C$105,2,FALSE),"")</f>
        <v/>
      </c>
      <c r="AL1300" s="27"/>
      <c r="AM1300" s="27"/>
      <c r="AN1300" s="769"/>
      <c r="AO1300" s="770"/>
      <c r="AP1300" s="770"/>
      <c r="AQ1300" s="770"/>
      <c r="AR1300" s="770"/>
      <c r="AS1300" s="770"/>
      <c r="AT1300" s="770"/>
      <c r="AU1300" s="770"/>
      <c r="AV1300" s="770"/>
      <c r="AW1300" s="770"/>
      <c r="AX1300" s="770"/>
      <c r="AY1300" s="770"/>
      <c r="AZ1300" s="770"/>
      <c r="BA1300" s="770"/>
      <c r="BB1300" s="770"/>
      <c r="BC1300" s="770"/>
      <c r="BD1300" s="770"/>
      <c r="BE1300" s="770"/>
      <c r="BF1300" s="770"/>
      <c r="BG1300" s="770"/>
      <c r="BH1300" s="770"/>
      <c r="BI1300" s="770"/>
      <c r="BJ1300" s="770"/>
      <c r="BK1300" s="770"/>
      <c r="BL1300" s="770"/>
      <c r="BM1300" s="770"/>
      <c r="BN1300" s="770"/>
      <c r="BO1300" s="770"/>
      <c r="BP1300" s="770"/>
      <c r="BQ1300" s="770"/>
      <c r="BR1300" s="770"/>
      <c r="BS1300" s="770"/>
      <c r="BT1300" s="770"/>
      <c r="BU1300" s="770"/>
      <c r="BV1300" s="770"/>
      <c r="BW1300" s="770"/>
      <c r="BX1300" s="770"/>
      <c r="BY1300" s="770"/>
      <c r="BZ1300" s="770"/>
      <c r="CA1300" s="770"/>
      <c r="CB1300" s="770"/>
      <c r="CC1300" s="770"/>
    </row>
    <row r="1301" spans="1:81" s="64" customFormat="1">
      <c r="A1301" s="158"/>
      <c r="B1301" s="159" t="str">
        <f>A1301&amp;"-"&amp;TEXT(COUNTIF($A$5:A1301,A1301),"000")</f>
        <v>-000</v>
      </c>
      <c r="C1301" s="52"/>
      <c r="D1301" s="27"/>
      <c r="E1301" s="28"/>
      <c r="F1301" s="27"/>
      <c r="G1301" s="27"/>
      <c r="H1301" s="52"/>
      <c r="I1301" s="380" t="str">
        <f>IFERROR(VLOOKUP($F1301,'Liste planification'!$V$2:$W$96,2,FALSE),"")</f>
        <v/>
      </c>
      <c r="J1301" s="27"/>
      <c r="K1301" s="27"/>
      <c r="L1301" s="27"/>
      <c r="M1301" s="52"/>
      <c r="N1301" s="52"/>
      <c r="O1301" s="52"/>
      <c r="P1301" s="52"/>
      <c r="Q1301" s="52"/>
      <c r="R1301" s="52"/>
      <c r="S1301" s="52"/>
      <c r="T1301" s="52"/>
      <c r="U1301" s="52"/>
      <c r="V1301" s="52"/>
      <c r="W1301" s="52"/>
      <c r="X1301" s="52"/>
      <c r="Y1301" s="194"/>
      <c r="Z1301" s="776"/>
      <c r="AA1301" s="190"/>
      <c r="AB1301" s="747">
        <f t="shared" si="80"/>
        <v>0</v>
      </c>
      <c r="AC1301" s="748">
        <f t="shared" si="81"/>
        <v>0</v>
      </c>
      <c r="AD1301" s="187"/>
      <c r="AE1301" s="186"/>
      <c r="AF1301" s="190"/>
      <c r="AG1301" s="747">
        <f t="shared" si="82"/>
        <v>0</v>
      </c>
      <c r="AH1301" s="748">
        <f t="shared" si="83"/>
        <v>0</v>
      </c>
      <c r="AI1301" s="187"/>
      <c r="AJ1301" s="52"/>
      <c r="AK1301" s="156" t="str">
        <f>IFERROR(VLOOKUP($A1301,'Liste planification'!$B$2:$C$105,2,FALSE),"")</f>
        <v/>
      </c>
      <c r="AL1301" s="27"/>
      <c r="AM1301" s="27"/>
      <c r="AN1301" s="769"/>
      <c r="AO1301" s="770"/>
      <c r="AP1301" s="770"/>
      <c r="AQ1301" s="770"/>
      <c r="AR1301" s="770"/>
      <c r="AS1301" s="770"/>
      <c r="AT1301" s="770"/>
      <c r="AU1301" s="770"/>
      <c r="AV1301" s="770"/>
      <c r="AW1301" s="770"/>
      <c r="AX1301" s="770"/>
      <c r="AY1301" s="770"/>
      <c r="AZ1301" s="770"/>
      <c r="BA1301" s="770"/>
      <c r="BB1301" s="770"/>
      <c r="BC1301" s="770"/>
      <c r="BD1301" s="770"/>
      <c r="BE1301" s="770"/>
      <c r="BF1301" s="770"/>
      <c r="BG1301" s="770"/>
      <c r="BH1301" s="770"/>
      <c r="BI1301" s="770"/>
      <c r="BJ1301" s="770"/>
      <c r="BK1301" s="770"/>
      <c r="BL1301" s="770"/>
      <c r="BM1301" s="770"/>
      <c r="BN1301" s="770"/>
      <c r="BO1301" s="770"/>
      <c r="BP1301" s="770"/>
      <c r="BQ1301" s="770"/>
      <c r="BR1301" s="770"/>
      <c r="BS1301" s="770"/>
      <c r="BT1301" s="770"/>
      <c r="BU1301" s="770"/>
      <c r="BV1301" s="770"/>
      <c r="BW1301" s="770"/>
      <c r="BX1301" s="770"/>
      <c r="BY1301" s="770"/>
      <c r="BZ1301" s="770"/>
      <c r="CA1301" s="770"/>
      <c r="CB1301" s="770"/>
      <c r="CC1301" s="770"/>
    </row>
    <row r="1302" spans="1:81" s="64" customFormat="1">
      <c r="A1302" s="158"/>
      <c r="B1302" s="159" t="str">
        <f>A1302&amp;"-"&amp;TEXT(COUNTIF($A$5:A1302,A1302),"000")</f>
        <v>-000</v>
      </c>
      <c r="C1302" s="52"/>
      <c r="D1302" s="27"/>
      <c r="E1302" s="28"/>
      <c r="F1302" s="27"/>
      <c r="G1302" s="27"/>
      <c r="H1302" s="52"/>
      <c r="I1302" s="380" t="str">
        <f>IFERROR(VLOOKUP($F1302,'Liste planification'!$V$2:$W$96,2,FALSE),"")</f>
        <v/>
      </c>
      <c r="J1302" s="27"/>
      <c r="K1302" s="27"/>
      <c r="L1302" s="27"/>
      <c r="M1302" s="52"/>
      <c r="N1302" s="52"/>
      <c r="O1302" s="52"/>
      <c r="P1302" s="52"/>
      <c r="Q1302" s="52"/>
      <c r="R1302" s="52"/>
      <c r="S1302" s="52"/>
      <c r="T1302" s="52"/>
      <c r="U1302" s="52"/>
      <c r="V1302" s="52"/>
      <c r="W1302" s="52"/>
      <c r="X1302" s="52"/>
      <c r="Y1302" s="194"/>
      <c r="Z1302" s="776"/>
      <c r="AA1302" s="190"/>
      <c r="AB1302" s="747">
        <f t="shared" si="80"/>
        <v>0</v>
      </c>
      <c r="AC1302" s="748">
        <f t="shared" si="81"/>
        <v>0</v>
      </c>
      <c r="AD1302" s="187"/>
      <c r="AE1302" s="186"/>
      <c r="AF1302" s="190"/>
      <c r="AG1302" s="747">
        <f t="shared" si="82"/>
        <v>0</v>
      </c>
      <c r="AH1302" s="748">
        <f t="shared" si="83"/>
        <v>0</v>
      </c>
      <c r="AI1302" s="187"/>
      <c r="AJ1302" s="52"/>
      <c r="AK1302" s="156" t="str">
        <f>IFERROR(VLOOKUP($A1302,'Liste planification'!$B$2:$C$105,2,FALSE),"")</f>
        <v/>
      </c>
      <c r="AL1302" s="27"/>
      <c r="AM1302" s="27"/>
      <c r="AN1302" s="769"/>
      <c r="AO1302" s="770"/>
      <c r="AP1302" s="770"/>
      <c r="AQ1302" s="770"/>
      <c r="AR1302" s="770"/>
      <c r="AS1302" s="770"/>
      <c r="AT1302" s="770"/>
      <c r="AU1302" s="770"/>
      <c r="AV1302" s="770"/>
      <c r="AW1302" s="770"/>
      <c r="AX1302" s="770"/>
      <c r="AY1302" s="770"/>
      <c r="AZ1302" s="770"/>
      <c r="BA1302" s="770"/>
      <c r="BB1302" s="770"/>
      <c r="BC1302" s="770"/>
      <c r="BD1302" s="770"/>
      <c r="BE1302" s="770"/>
      <c r="BF1302" s="770"/>
      <c r="BG1302" s="770"/>
      <c r="BH1302" s="770"/>
      <c r="BI1302" s="770"/>
      <c r="BJ1302" s="770"/>
      <c r="BK1302" s="770"/>
      <c r="BL1302" s="770"/>
      <c r="BM1302" s="770"/>
      <c r="BN1302" s="770"/>
      <c r="BO1302" s="770"/>
      <c r="BP1302" s="770"/>
      <c r="BQ1302" s="770"/>
      <c r="BR1302" s="770"/>
      <c r="BS1302" s="770"/>
      <c r="BT1302" s="770"/>
      <c r="BU1302" s="770"/>
      <c r="BV1302" s="770"/>
      <c r="BW1302" s="770"/>
      <c r="BX1302" s="770"/>
      <c r="BY1302" s="770"/>
      <c r="BZ1302" s="770"/>
      <c r="CA1302" s="770"/>
      <c r="CB1302" s="770"/>
      <c r="CC1302" s="770"/>
    </row>
    <row r="1303" spans="1:81" s="64" customFormat="1">
      <c r="A1303" s="158"/>
      <c r="B1303" s="159" t="str">
        <f>A1303&amp;"-"&amp;TEXT(COUNTIF($A$5:A1303,A1303),"000")</f>
        <v>-000</v>
      </c>
      <c r="C1303" s="52"/>
      <c r="D1303" s="27"/>
      <c r="E1303" s="28"/>
      <c r="F1303" s="27"/>
      <c r="G1303" s="27"/>
      <c r="H1303" s="52"/>
      <c r="I1303" s="380" t="str">
        <f>IFERROR(VLOOKUP($F1303,'Liste planification'!$V$2:$W$96,2,FALSE),"")</f>
        <v/>
      </c>
      <c r="J1303" s="27"/>
      <c r="K1303" s="27"/>
      <c r="L1303" s="27"/>
      <c r="M1303" s="52"/>
      <c r="N1303" s="52"/>
      <c r="O1303" s="52"/>
      <c r="P1303" s="52"/>
      <c r="Q1303" s="52"/>
      <c r="R1303" s="52"/>
      <c r="S1303" s="52"/>
      <c r="T1303" s="52"/>
      <c r="U1303" s="52"/>
      <c r="V1303" s="52"/>
      <c r="W1303" s="52"/>
      <c r="X1303" s="52"/>
      <c r="Y1303" s="194"/>
      <c r="Z1303" s="776"/>
      <c r="AA1303" s="190"/>
      <c r="AB1303" s="747">
        <f t="shared" si="80"/>
        <v>0</v>
      </c>
      <c r="AC1303" s="748">
        <f t="shared" si="81"/>
        <v>0</v>
      </c>
      <c r="AD1303" s="187"/>
      <c r="AE1303" s="186"/>
      <c r="AF1303" s="190"/>
      <c r="AG1303" s="747">
        <f t="shared" si="82"/>
        <v>0</v>
      </c>
      <c r="AH1303" s="748">
        <f t="shared" si="83"/>
        <v>0</v>
      </c>
      <c r="AI1303" s="187"/>
      <c r="AJ1303" s="52"/>
      <c r="AK1303" s="156" t="str">
        <f>IFERROR(VLOOKUP($A1303,'Liste planification'!$B$2:$C$105,2,FALSE),"")</f>
        <v/>
      </c>
      <c r="AL1303" s="27"/>
      <c r="AM1303" s="27"/>
      <c r="AN1303" s="769"/>
      <c r="AO1303" s="770"/>
      <c r="AP1303" s="770"/>
      <c r="AQ1303" s="770"/>
      <c r="AR1303" s="770"/>
      <c r="AS1303" s="770"/>
      <c r="AT1303" s="770"/>
      <c r="AU1303" s="770"/>
      <c r="AV1303" s="770"/>
      <c r="AW1303" s="770"/>
      <c r="AX1303" s="770"/>
      <c r="AY1303" s="770"/>
      <c r="AZ1303" s="770"/>
      <c r="BA1303" s="770"/>
      <c r="BB1303" s="770"/>
      <c r="BC1303" s="770"/>
      <c r="BD1303" s="770"/>
      <c r="BE1303" s="770"/>
      <c r="BF1303" s="770"/>
      <c r="BG1303" s="770"/>
      <c r="BH1303" s="770"/>
      <c r="BI1303" s="770"/>
      <c r="BJ1303" s="770"/>
      <c r="BK1303" s="770"/>
      <c r="BL1303" s="770"/>
      <c r="BM1303" s="770"/>
      <c r="BN1303" s="770"/>
      <c r="BO1303" s="770"/>
      <c r="BP1303" s="770"/>
      <c r="BQ1303" s="770"/>
      <c r="BR1303" s="770"/>
      <c r="BS1303" s="770"/>
      <c r="BT1303" s="770"/>
      <c r="BU1303" s="770"/>
      <c r="BV1303" s="770"/>
      <c r="BW1303" s="770"/>
      <c r="BX1303" s="770"/>
      <c r="BY1303" s="770"/>
      <c r="BZ1303" s="770"/>
      <c r="CA1303" s="770"/>
      <c r="CB1303" s="770"/>
      <c r="CC1303" s="770"/>
    </row>
    <row r="1304" spans="1:81" s="64" customFormat="1">
      <c r="A1304" s="158"/>
      <c r="B1304" s="159" t="str">
        <f>A1304&amp;"-"&amp;TEXT(COUNTIF($A$5:A1304,A1304),"000")</f>
        <v>-000</v>
      </c>
      <c r="C1304" s="52"/>
      <c r="D1304" s="27"/>
      <c r="E1304" s="28"/>
      <c r="F1304" s="27"/>
      <c r="G1304" s="27"/>
      <c r="H1304" s="52"/>
      <c r="I1304" s="380" t="str">
        <f>IFERROR(VLOOKUP($F1304,'Liste planification'!$V$2:$W$96,2,FALSE),"")</f>
        <v/>
      </c>
      <c r="J1304" s="27"/>
      <c r="K1304" s="27"/>
      <c r="L1304" s="27"/>
      <c r="M1304" s="52"/>
      <c r="N1304" s="52"/>
      <c r="O1304" s="52"/>
      <c r="P1304" s="52"/>
      <c r="Q1304" s="52"/>
      <c r="R1304" s="52"/>
      <c r="S1304" s="52"/>
      <c r="T1304" s="52"/>
      <c r="U1304" s="52"/>
      <c r="V1304" s="52"/>
      <c r="W1304" s="52"/>
      <c r="X1304" s="52"/>
      <c r="Y1304" s="194"/>
      <c r="Z1304" s="776"/>
      <c r="AA1304" s="190"/>
      <c r="AB1304" s="747">
        <f t="shared" si="80"/>
        <v>0</v>
      </c>
      <c r="AC1304" s="748">
        <f t="shared" si="81"/>
        <v>0</v>
      </c>
      <c r="AD1304" s="187"/>
      <c r="AE1304" s="186"/>
      <c r="AF1304" s="190"/>
      <c r="AG1304" s="747">
        <f t="shared" si="82"/>
        <v>0</v>
      </c>
      <c r="AH1304" s="748">
        <f t="shared" si="83"/>
        <v>0</v>
      </c>
      <c r="AI1304" s="187"/>
      <c r="AJ1304" s="52"/>
      <c r="AK1304" s="156" t="str">
        <f>IFERROR(VLOOKUP($A1304,'Liste planification'!$B$2:$C$105,2,FALSE),"")</f>
        <v/>
      </c>
      <c r="AL1304" s="27"/>
      <c r="AM1304" s="27"/>
      <c r="AN1304" s="769"/>
      <c r="AO1304" s="770"/>
      <c r="AP1304" s="770"/>
      <c r="AQ1304" s="770"/>
      <c r="AR1304" s="770"/>
      <c r="AS1304" s="770"/>
      <c r="AT1304" s="770"/>
      <c r="AU1304" s="770"/>
      <c r="AV1304" s="770"/>
      <c r="AW1304" s="770"/>
      <c r="AX1304" s="770"/>
      <c r="AY1304" s="770"/>
      <c r="AZ1304" s="770"/>
      <c r="BA1304" s="770"/>
      <c r="BB1304" s="770"/>
      <c r="BC1304" s="770"/>
      <c r="BD1304" s="770"/>
      <c r="BE1304" s="770"/>
      <c r="BF1304" s="770"/>
      <c r="BG1304" s="770"/>
      <c r="BH1304" s="770"/>
      <c r="BI1304" s="770"/>
      <c r="BJ1304" s="770"/>
      <c r="BK1304" s="770"/>
      <c r="BL1304" s="770"/>
      <c r="BM1304" s="770"/>
      <c r="BN1304" s="770"/>
      <c r="BO1304" s="770"/>
      <c r="BP1304" s="770"/>
      <c r="BQ1304" s="770"/>
      <c r="BR1304" s="770"/>
      <c r="BS1304" s="770"/>
      <c r="BT1304" s="770"/>
      <c r="BU1304" s="770"/>
      <c r="BV1304" s="770"/>
      <c r="BW1304" s="770"/>
      <c r="BX1304" s="770"/>
      <c r="BY1304" s="770"/>
      <c r="BZ1304" s="770"/>
      <c r="CA1304" s="770"/>
      <c r="CB1304" s="770"/>
      <c r="CC1304" s="770"/>
    </row>
    <row r="1305" spans="1:81" s="64" customFormat="1">
      <c r="A1305" s="158"/>
      <c r="B1305" s="159" t="str">
        <f>A1305&amp;"-"&amp;TEXT(COUNTIF($A$5:A1305,A1305),"000")</f>
        <v>-000</v>
      </c>
      <c r="C1305" s="52"/>
      <c r="D1305" s="27"/>
      <c r="E1305" s="28"/>
      <c r="F1305" s="27"/>
      <c r="G1305" s="27"/>
      <c r="H1305" s="52"/>
      <c r="I1305" s="380" t="str">
        <f>IFERROR(VLOOKUP($F1305,'Liste planification'!$V$2:$W$96,2,FALSE),"")</f>
        <v/>
      </c>
      <c r="J1305" s="27"/>
      <c r="K1305" s="27"/>
      <c r="L1305" s="27"/>
      <c r="M1305" s="52"/>
      <c r="N1305" s="52"/>
      <c r="O1305" s="52"/>
      <c r="P1305" s="52"/>
      <c r="Q1305" s="52"/>
      <c r="R1305" s="52"/>
      <c r="S1305" s="52"/>
      <c r="T1305" s="52"/>
      <c r="U1305" s="52"/>
      <c r="V1305" s="52"/>
      <c r="W1305" s="52"/>
      <c r="X1305" s="52"/>
      <c r="Y1305" s="194"/>
      <c r="Z1305" s="776"/>
      <c r="AA1305" s="190"/>
      <c r="AB1305" s="747">
        <f t="shared" si="80"/>
        <v>0</v>
      </c>
      <c r="AC1305" s="748">
        <f t="shared" si="81"/>
        <v>0</v>
      </c>
      <c r="AD1305" s="187"/>
      <c r="AE1305" s="186"/>
      <c r="AF1305" s="190"/>
      <c r="AG1305" s="747">
        <f t="shared" si="82"/>
        <v>0</v>
      </c>
      <c r="AH1305" s="748">
        <f t="shared" si="83"/>
        <v>0</v>
      </c>
      <c r="AI1305" s="187"/>
      <c r="AJ1305" s="52"/>
      <c r="AK1305" s="156" t="str">
        <f>IFERROR(VLOOKUP($A1305,'Liste planification'!$B$2:$C$105,2,FALSE),"")</f>
        <v/>
      </c>
      <c r="AL1305" s="27"/>
      <c r="AM1305" s="27"/>
      <c r="AN1305" s="769"/>
      <c r="AO1305" s="770"/>
      <c r="AP1305" s="770"/>
      <c r="AQ1305" s="770"/>
      <c r="AR1305" s="770"/>
      <c r="AS1305" s="770"/>
      <c r="AT1305" s="770"/>
      <c r="AU1305" s="770"/>
      <c r="AV1305" s="770"/>
      <c r="AW1305" s="770"/>
      <c r="AX1305" s="770"/>
      <c r="AY1305" s="770"/>
      <c r="AZ1305" s="770"/>
      <c r="BA1305" s="770"/>
      <c r="BB1305" s="770"/>
      <c r="BC1305" s="770"/>
      <c r="BD1305" s="770"/>
      <c r="BE1305" s="770"/>
      <c r="BF1305" s="770"/>
      <c r="BG1305" s="770"/>
      <c r="BH1305" s="770"/>
      <c r="BI1305" s="770"/>
      <c r="BJ1305" s="770"/>
      <c r="BK1305" s="770"/>
      <c r="BL1305" s="770"/>
      <c r="BM1305" s="770"/>
      <c r="BN1305" s="770"/>
      <c r="BO1305" s="770"/>
      <c r="BP1305" s="770"/>
      <c r="BQ1305" s="770"/>
      <c r="BR1305" s="770"/>
      <c r="BS1305" s="770"/>
      <c r="BT1305" s="770"/>
      <c r="BU1305" s="770"/>
      <c r="BV1305" s="770"/>
      <c r="BW1305" s="770"/>
      <c r="BX1305" s="770"/>
      <c r="BY1305" s="770"/>
      <c r="BZ1305" s="770"/>
      <c r="CA1305" s="770"/>
      <c r="CB1305" s="770"/>
      <c r="CC1305" s="770"/>
    </row>
    <row r="1306" spans="1:81" s="64" customFormat="1">
      <c r="A1306" s="158"/>
      <c r="B1306" s="159" t="str">
        <f>A1306&amp;"-"&amp;TEXT(COUNTIF($A$5:A1306,A1306),"000")</f>
        <v>-000</v>
      </c>
      <c r="C1306" s="52"/>
      <c r="D1306" s="27"/>
      <c r="E1306" s="28"/>
      <c r="F1306" s="27"/>
      <c r="G1306" s="27"/>
      <c r="H1306" s="52"/>
      <c r="I1306" s="380" t="str">
        <f>IFERROR(VLOOKUP($F1306,'Liste planification'!$V$2:$W$96,2,FALSE),"")</f>
        <v/>
      </c>
      <c r="J1306" s="27"/>
      <c r="K1306" s="27"/>
      <c r="L1306" s="27"/>
      <c r="M1306" s="52"/>
      <c r="N1306" s="52"/>
      <c r="O1306" s="52"/>
      <c r="P1306" s="52"/>
      <c r="Q1306" s="52"/>
      <c r="R1306" s="52"/>
      <c r="S1306" s="52"/>
      <c r="T1306" s="52"/>
      <c r="U1306" s="52"/>
      <c r="V1306" s="52"/>
      <c r="W1306" s="52"/>
      <c r="X1306" s="52"/>
      <c r="Y1306" s="194"/>
      <c r="Z1306" s="776"/>
      <c r="AA1306" s="190"/>
      <c r="AB1306" s="747">
        <f t="shared" si="80"/>
        <v>0</v>
      </c>
      <c r="AC1306" s="748">
        <f t="shared" si="81"/>
        <v>0</v>
      </c>
      <c r="AD1306" s="187"/>
      <c r="AE1306" s="186"/>
      <c r="AF1306" s="190"/>
      <c r="AG1306" s="747">
        <f t="shared" si="82"/>
        <v>0</v>
      </c>
      <c r="AH1306" s="748">
        <f t="shared" si="83"/>
        <v>0</v>
      </c>
      <c r="AI1306" s="187"/>
      <c r="AJ1306" s="52"/>
      <c r="AK1306" s="156" t="str">
        <f>IFERROR(VLOOKUP($A1306,'Liste planification'!$B$2:$C$105,2,FALSE),"")</f>
        <v/>
      </c>
      <c r="AL1306" s="27"/>
      <c r="AM1306" s="27"/>
      <c r="AN1306" s="769"/>
      <c r="AO1306" s="770"/>
      <c r="AP1306" s="770"/>
      <c r="AQ1306" s="770"/>
      <c r="AR1306" s="770"/>
      <c r="AS1306" s="770"/>
      <c r="AT1306" s="770"/>
      <c r="AU1306" s="770"/>
      <c r="AV1306" s="770"/>
      <c r="AW1306" s="770"/>
      <c r="AX1306" s="770"/>
      <c r="AY1306" s="770"/>
      <c r="AZ1306" s="770"/>
      <c r="BA1306" s="770"/>
      <c r="BB1306" s="770"/>
      <c r="BC1306" s="770"/>
      <c r="BD1306" s="770"/>
      <c r="BE1306" s="770"/>
      <c r="BF1306" s="770"/>
      <c r="BG1306" s="770"/>
      <c r="BH1306" s="770"/>
      <c r="BI1306" s="770"/>
      <c r="BJ1306" s="770"/>
      <c r="BK1306" s="770"/>
      <c r="BL1306" s="770"/>
      <c r="BM1306" s="770"/>
      <c r="BN1306" s="770"/>
      <c r="BO1306" s="770"/>
      <c r="BP1306" s="770"/>
      <c r="BQ1306" s="770"/>
      <c r="BR1306" s="770"/>
      <c r="BS1306" s="770"/>
      <c r="BT1306" s="770"/>
      <c r="BU1306" s="770"/>
      <c r="BV1306" s="770"/>
      <c r="BW1306" s="770"/>
      <c r="BX1306" s="770"/>
      <c r="BY1306" s="770"/>
      <c r="BZ1306" s="770"/>
      <c r="CA1306" s="770"/>
      <c r="CB1306" s="770"/>
      <c r="CC1306" s="770"/>
    </row>
    <row r="1307" spans="1:81" s="64" customFormat="1">
      <c r="A1307" s="158"/>
      <c r="B1307" s="159" t="str">
        <f>A1307&amp;"-"&amp;TEXT(COUNTIF($A$5:A1307,A1307),"000")</f>
        <v>-000</v>
      </c>
      <c r="C1307" s="52"/>
      <c r="D1307" s="27"/>
      <c r="E1307" s="28"/>
      <c r="F1307" s="27"/>
      <c r="G1307" s="27"/>
      <c r="H1307" s="52"/>
      <c r="I1307" s="380" t="str">
        <f>IFERROR(VLOOKUP($F1307,'Liste planification'!$V$2:$W$96,2,FALSE),"")</f>
        <v/>
      </c>
      <c r="J1307" s="27"/>
      <c r="K1307" s="27"/>
      <c r="L1307" s="27"/>
      <c r="M1307" s="52"/>
      <c r="N1307" s="52"/>
      <c r="O1307" s="52"/>
      <c r="P1307" s="52"/>
      <c r="Q1307" s="52"/>
      <c r="R1307" s="52"/>
      <c r="S1307" s="52"/>
      <c r="T1307" s="52"/>
      <c r="U1307" s="52"/>
      <c r="V1307" s="52"/>
      <c r="W1307" s="52"/>
      <c r="X1307" s="52"/>
      <c r="Y1307" s="194"/>
      <c r="Z1307" s="776"/>
      <c r="AA1307" s="190"/>
      <c r="AB1307" s="747">
        <f t="shared" si="80"/>
        <v>0</v>
      </c>
      <c r="AC1307" s="748">
        <f t="shared" si="81"/>
        <v>0</v>
      </c>
      <c r="AD1307" s="187"/>
      <c r="AE1307" s="186"/>
      <c r="AF1307" s="190"/>
      <c r="AG1307" s="747">
        <f t="shared" si="82"/>
        <v>0</v>
      </c>
      <c r="AH1307" s="748">
        <f t="shared" si="83"/>
        <v>0</v>
      </c>
      <c r="AI1307" s="187"/>
      <c r="AJ1307" s="52"/>
      <c r="AK1307" s="156" t="str">
        <f>IFERROR(VLOOKUP($A1307,'Liste planification'!$B$2:$C$105,2,FALSE),"")</f>
        <v/>
      </c>
      <c r="AL1307" s="27"/>
      <c r="AM1307" s="27"/>
      <c r="AN1307" s="769"/>
      <c r="AO1307" s="770"/>
      <c r="AP1307" s="770"/>
      <c r="AQ1307" s="770"/>
      <c r="AR1307" s="770"/>
      <c r="AS1307" s="770"/>
      <c r="AT1307" s="770"/>
      <c r="AU1307" s="770"/>
      <c r="AV1307" s="770"/>
      <c r="AW1307" s="770"/>
      <c r="AX1307" s="770"/>
      <c r="AY1307" s="770"/>
      <c r="AZ1307" s="770"/>
      <c r="BA1307" s="770"/>
      <c r="BB1307" s="770"/>
      <c r="BC1307" s="770"/>
      <c r="BD1307" s="770"/>
      <c r="BE1307" s="770"/>
      <c r="BF1307" s="770"/>
      <c r="BG1307" s="770"/>
      <c r="BH1307" s="770"/>
      <c r="BI1307" s="770"/>
      <c r="BJ1307" s="770"/>
      <c r="BK1307" s="770"/>
      <c r="BL1307" s="770"/>
      <c r="BM1307" s="770"/>
      <c r="BN1307" s="770"/>
      <c r="BO1307" s="770"/>
      <c r="BP1307" s="770"/>
      <c r="BQ1307" s="770"/>
      <c r="BR1307" s="770"/>
      <c r="BS1307" s="770"/>
      <c r="BT1307" s="770"/>
      <c r="BU1307" s="770"/>
      <c r="BV1307" s="770"/>
      <c r="BW1307" s="770"/>
      <c r="BX1307" s="770"/>
      <c r="BY1307" s="770"/>
      <c r="BZ1307" s="770"/>
      <c r="CA1307" s="770"/>
      <c r="CB1307" s="770"/>
      <c r="CC1307" s="770"/>
    </row>
    <row r="1308" spans="1:81" s="64" customFormat="1">
      <c r="A1308" s="158"/>
      <c r="B1308" s="159" t="str">
        <f>A1308&amp;"-"&amp;TEXT(COUNTIF($A$5:A1308,A1308),"000")</f>
        <v>-000</v>
      </c>
      <c r="C1308" s="52"/>
      <c r="D1308" s="27"/>
      <c r="E1308" s="28"/>
      <c r="F1308" s="27"/>
      <c r="G1308" s="27"/>
      <c r="H1308" s="52"/>
      <c r="I1308" s="380" t="str">
        <f>IFERROR(VLOOKUP($F1308,'Liste planification'!$V$2:$W$96,2,FALSE),"")</f>
        <v/>
      </c>
      <c r="J1308" s="27"/>
      <c r="K1308" s="27"/>
      <c r="L1308" s="27"/>
      <c r="M1308" s="52"/>
      <c r="N1308" s="52"/>
      <c r="O1308" s="52"/>
      <c r="P1308" s="52"/>
      <c r="Q1308" s="52"/>
      <c r="R1308" s="52"/>
      <c r="S1308" s="52"/>
      <c r="T1308" s="52"/>
      <c r="U1308" s="52"/>
      <c r="V1308" s="52"/>
      <c r="W1308" s="52"/>
      <c r="X1308" s="52"/>
      <c r="Y1308" s="194"/>
      <c r="Z1308" s="776"/>
      <c r="AA1308" s="190"/>
      <c r="AB1308" s="747">
        <f t="shared" si="80"/>
        <v>0</v>
      </c>
      <c r="AC1308" s="748">
        <f t="shared" si="81"/>
        <v>0</v>
      </c>
      <c r="AD1308" s="187"/>
      <c r="AE1308" s="186"/>
      <c r="AF1308" s="190"/>
      <c r="AG1308" s="747">
        <f t="shared" si="82"/>
        <v>0</v>
      </c>
      <c r="AH1308" s="748">
        <f t="shared" si="83"/>
        <v>0</v>
      </c>
      <c r="AI1308" s="187"/>
      <c r="AJ1308" s="52"/>
      <c r="AK1308" s="156" t="str">
        <f>IFERROR(VLOOKUP($A1308,'Liste planification'!$B$2:$C$105,2,FALSE),"")</f>
        <v/>
      </c>
      <c r="AL1308" s="27"/>
      <c r="AM1308" s="27"/>
      <c r="AN1308" s="769"/>
      <c r="AO1308" s="770"/>
      <c r="AP1308" s="770"/>
      <c r="AQ1308" s="770"/>
      <c r="AR1308" s="770"/>
      <c r="AS1308" s="770"/>
      <c r="AT1308" s="770"/>
      <c r="AU1308" s="770"/>
      <c r="AV1308" s="770"/>
      <c r="AW1308" s="770"/>
      <c r="AX1308" s="770"/>
      <c r="AY1308" s="770"/>
      <c r="AZ1308" s="770"/>
      <c r="BA1308" s="770"/>
      <c r="BB1308" s="770"/>
      <c r="BC1308" s="770"/>
      <c r="BD1308" s="770"/>
      <c r="BE1308" s="770"/>
      <c r="BF1308" s="770"/>
      <c r="BG1308" s="770"/>
      <c r="BH1308" s="770"/>
      <c r="BI1308" s="770"/>
      <c r="BJ1308" s="770"/>
      <c r="BK1308" s="770"/>
      <c r="BL1308" s="770"/>
      <c r="BM1308" s="770"/>
      <c r="BN1308" s="770"/>
      <c r="BO1308" s="770"/>
      <c r="BP1308" s="770"/>
      <c r="BQ1308" s="770"/>
      <c r="BR1308" s="770"/>
      <c r="BS1308" s="770"/>
      <c r="BT1308" s="770"/>
      <c r="BU1308" s="770"/>
      <c r="BV1308" s="770"/>
      <c r="BW1308" s="770"/>
      <c r="BX1308" s="770"/>
      <c r="BY1308" s="770"/>
      <c r="BZ1308" s="770"/>
      <c r="CA1308" s="770"/>
      <c r="CB1308" s="770"/>
      <c r="CC1308" s="770"/>
    </row>
    <row r="1309" spans="1:81" s="64" customFormat="1">
      <c r="A1309" s="158"/>
      <c r="B1309" s="159" t="str">
        <f>A1309&amp;"-"&amp;TEXT(COUNTIF($A$5:A1309,A1309),"000")</f>
        <v>-000</v>
      </c>
      <c r="C1309" s="52"/>
      <c r="D1309" s="27"/>
      <c r="E1309" s="28"/>
      <c r="F1309" s="27"/>
      <c r="G1309" s="27"/>
      <c r="H1309" s="52"/>
      <c r="I1309" s="380" t="str">
        <f>IFERROR(VLOOKUP($F1309,'Liste planification'!$V$2:$W$96,2,FALSE),"")</f>
        <v/>
      </c>
      <c r="J1309" s="27"/>
      <c r="K1309" s="27"/>
      <c r="L1309" s="27"/>
      <c r="M1309" s="52"/>
      <c r="N1309" s="52"/>
      <c r="O1309" s="52"/>
      <c r="P1309" s="52"/>
      <c r="Q1309" s="52"/>
      <c r="R1309" s="52"/>
      <c r="S1309" s="52"/>
      <c r="T1309" s="52"/>
      <c r="U1309" s="52"/>
      <c r="V1309" s="52"/>
      <c r="W1309" s="52"/>
      <c r="X1309" s="52"/>
      <c r="Y1309" s="194"/>
      <c r="Z1309" s="776"/>
      <c r="AA1309" s="190"/>
      <c r="AB1309" s="747">
        <f t="shared" si="80"/>
        <v>0</v>
      </c>
      <c r="AC1309" s="748">
        <f t="shared" si="81"/>
        <v>0</v>
      </c>
      <c r="AD1309" s="187"/>
      <c r="AE1309" s="186"/>
      <c r="AF1309" s="190"/>
      <c r="AG1309" s="747">
        <f t="shared" si="82"/>
        <v>0</v>
      </c>
      <c r="AH1309" s="748">
        <f t="shared" si="83"/>
        <v>0</v>
      </c>
      <c r="AI1309" s="187"/>
      <c r="AJ1309" s="52"/>
      <c r="AK1309" s="156" t="str">
        <f>IFERROR(VLOOKUP($A1309,'Liste planification'!$B$2:$C$105,2,FALSE),"")</f>
        <v/>
      </c>
      <c r="AL1309" s="27"/>
      <c r="AM1309" s="27"/>
      <c r="AN1309" s="769"/>
      <c r="AO1309" s="770"/>
      <c r="AP1309" s="770"/>
      <c r="AQ1309" s="770"/>
      <c r="AR1309" s="770"/>
      <c r="AS1309" s="770"/>
      <c r="AT1309" s="770"/>
      <c r="AU1309" s="770"/>
      <c r="AV1309" s="770"/>
      <c r="AW1309" s="770"/>
      <c r="AX1309" s="770"/>
      <c r="AY1309" s="770"/>
      <c r="AZ1309" s="770"/>
      <c r="BA1309" s="770"/>
      <c r="BB1309" s="770"/>
      <c r="BC1309" s="770"/>
      <c r="BD1309" s="770"/>
      <c r="BE1309" s="770"/>
      <c r="BF1309" s="770"/>
      <c r="BG1309" s="770"/>
      <c r="BH1309" s="770"/>
      <c r="BI1309" s="770"/>
      <c r="BJ1309" s="770"/>
      <c r="BK1309" s="770"/>
      <c r="BL1309" s="770"/>
      <c r="BM1309" s="770"/>
      <c r="BN1309" s="770"/>
      <c r="BO1309" s="770"/>
      <c r="BP1309" s="770"/>
      <c r="BQ1309" s="770"/>
      <c r="BR1309" s="770"/>
      <c r="BS1309" s="770"/>
      <c r="BT1309" s="770"/>
      <c r="BU1309" s="770"/>
      <c r="BV1309" s="770"/>
      <c r="BW1309" s="770"/>
      <c r="BX1309" s="770"/>
      <c r="BY1309" s="770"/>
      <c r="BZ1309" s="770"/>
      <c r="CA1309" s="770"/>
      <c r="CB1309" s="770"/>
      <c r="CC1309" s="770"/>
    </row>
    <row r="1310" spans="1:81" s="64" customFormat="1">
      <c r="A1310" s="158"/>
      <c r="B1310" s="159" t="str">
        <f>A1310&amp;"-"&amp;TEXT(COUNTIF($A$5:A1310,A1310),"000")</f>
        <v>-000</v>
      </c>
      <c r="C1310" s="52"/>
      <c r="D1310" s="27"/>
      <c r="E1310" s="28"/>
      <c r="F1310" s="27"/>
      <c r="G1310" s="27"/>
      <c r="H1310" s="52"/>
      <c r="I1310" s="380" t="str">
        <f>IFERROR(VLOOKUP($F1310,'Liste planification'!$V$2:$W$96,2,FALSE),"")</f>
        <v/>
      </c>
      <c r="J1310" s="27"/>
      <c r="K1310" s="27"/>
      <c r="L1310" s="27"/>
      <c r="M1310" s="52"/>
      <c r="N1310" s="52"/>
      <c r="O1310" s="52"/>
      <c r="P1310" s="52"/>
      <c r="Q1310" s="52"/>
      <c r="R1310" s="52"/>
      <c r="S1310" s="52"/>
      <c r="T1310" s="52"/>
      <c r="U1310" s="52"/>
      <c r="V1310" s="52"/>
      <c r="W1310" s="52"/>
      <c r="X1310" s="52"/>
      <c r="Y1310" s="194"/>
      <c r="Z1310" s="776"/>
      <c r="AA1310" s="190"/>
      <c r="AB1310" s="747">
        <f t="shared" si="80"/>
        <v>0</v>
      </c>
      <c r="AC1310" s="748">
        <f t="shared" si="81"/>
        <v>0</v>
      </c>
      <c r="AD1310" s="187"/>
      <c r="AE1310" s="186"/>
      <c r="AF1310" s="190"/>
      <c r="AG1310" s="747">
        <f t="shared" si="82"/>
        <v>0</v>
      </c>
      <c r="AH1310" s="748">
        <f t="shared" si="83"/>
        <v>0</v>
      </c>
      <c r="AI1310" s="187"/>
      <c r="AJ1310" s="52"/>
      <c r="AK1310" s="156" t="str">
        <f>IFERROR(VLOOKUP($A1310,'Liste planification'!$B$2:$C$105,2,FALSE),"")</f>
        <v/>
      </c>
      <c r="AL1310" s="27"/>
      <c r="AM1310" s="27"/>
      <c r="AN1310" s="769"/>
      <c r="AO1310" s="770"/>
      <c r="AP1310" s="770"/>
      <c r="AQ1310" s="770"/>
      <c r="AR1310" s="770"/>
      <c r="AS1310" s="770"/>
      <c r="AT1310" s="770"/>
      <c r="AU1310" s="770"/>
      <c r="AV1310" s="770"/>
      <c r="AW1310" s="770"/>
      <c r="AX1310" s="770"/>
      <c r="AY1310" s="770"/>
      <c r="AZ1310" s="770"/>
      <c r="BA1310" s="770"/>
      <c r="BB1310" s="770"/>
      <c r="BC1310" s="770"/>
      <c r="BD1310" s="770"/>
      <c r="BE1310" s="770"/>
      <c r="BF1310" s="770"/>
      <c r="BG1310" s="770"/>
      <c r="BH1310" s="770"/>
      <c r="BI1310" s="770"/>
      <c r="BJ1310" s="770"/>
      <c r="BK1310" s="770"/>
      <c r="BL1310" s="770"/>
      <c r="BM1310" s="770"/>
      <c r="BN1310" s="770"/>
      <c r="BO1310" s="770"/>
      <c r="BP1310" s="770"/>
      <c r="BQ1310" s="770"/>
      <c r="BR1310" s="770"/>
      <c r="BS1310" s="770"/>
      <c r="BT1310" s="770"/>
      <c r="BU1310" s="770"/>
      <c r="BV1310" s="770"/>
      <c r="BW1310" s="770"/>
      <c r="BX1310" s="770"/>
      <c r="BY1310" s="770"/>
      <c r="BZ1310" s="770"/>
      <c r="CA1310" s="770"/>
      <c r="CB1310" s="770"/>
      <c r="CC1310" s="770"/>
    </row>
    <row r="1311" spans="1:81" s="64" customFormat="1">
      <c r="A1311" s="158"/>
      <c r="B1311" s="159" t="str">
        <f>A1311&amp;"-"&amp;TEXT(COUNTIF($A$5:A1311,A1311),"000")</f>
        <v>-000</v>
      </c>
      <c r="C1311" s="52"/>
      <c r="D1311" s="27"/>
      <c r="E1311" s="28"/>
      <c r="F1311" s="27"/>
      <c r="G1311" s="27"/>
      <c r="H1311" s="52"/>
      <c r="I1311" s="380" t="str">
        <f>IFERROR(VLOOKUP($F1311,'Liste planification'!$V$2:$W$96,2,FALSE),"")</f>
        <v/>
      </c>
      <c r="J1311" s="27"/>
      <c r="K1311" s="27"/>
      <c r="L1311" s="27"/>
      <c r="M1311" s="52"/>
      <c r="N1311" s="52"/>
      <c r="O1311" s="52"/>
      <c r="P1311" s="52"/>
      <c r="Q1311" s="52"/>
      <c r="R1311" s="52"/>
      <c r="S1311" s="52"/>
      <c r="T1311" s="52"/>
      <c r="U1311" s="52"/>
      <c r="V1311" s="52"/>
      <c r="W1311" s="52"/>
      <c r="X1311" s="52"/>
      <c r="Y1311" s="194"/>
      <c r="Z1311" s="776"/>
      <c r="AA1311" s="190"/>
      <c r="AB1311" s="747">
        <f t="shared" si="80"/>
        <v>0</v>
      </c>
      <c r="AC1311" s="748">
        <f t="shared" si="81"/>
        <v>0</v>
      </c>
      <c r="AD1311" s="187"/>
      <c r="AE1311" s="186"/>
      <c r="AF1311" s="190"/>
      <c r="AG1311" s="747">
        <f t="shared" si="82"/>
        <v>0</v>
      </c>
      <c r="AH1311" s="748">
        <f t="shared" si="83"/>
        <v>0</v>
      </c>
      <c r="AI1311" s="187"/>
      <c r="AJ1311" s="52"/>
      <c r="AK1311" s="156" t="str">
        <f>IFERROR(VLOOKUP($A1311,'Liste planification'!$B$2:$C$105,2,FALSE),"")</f>
        <v/>
      </c>
      <c r="AL1311" s="27"/>
      <c r="AM1311" s="27"/>
      <c r="AN1311" s="769"/>
      <c r="AO1311" s="770"/>
      <c r="AP1311" s="770"/>
      <c r="AQ1311" s="770"/>
      <c r="AR1311" s="770"/>
      <c r="AS1311" s="770"/>
      <c r="AT1311" s="770"/>
      <c r="AU1311" s="770"/>
      <c r="AV1311" s="770"/>
      <c r="AW1311" s="770"/>
      <c r="AX1311" s="770"/>
      <c r="AY1311" s="770"/>
      <c r="AZ1311" s="770"/>
      <c r="BA1311" s="770"/>
      <c r="BB1311" s="770"/>
      <c r="BC1311" s="770"/>
      <c r="BD1311" s="770"/>
      <c r="BE1311" s="770"/>
      <c r="BF1311" s="770"/>
      <c r="BG1311" s="770"/>
      <c r="BH1311" s="770"/>
      <c r="BI1311" s="770"/>
      <c r="BJ1311" s="770"/>
      <c r="BK1311" s="770"/>
      <c r="BL1311" s="770"/>
      <c r="BM1311" s="770"/>
      <c r="BN1311" s="770"/>
      <c r="BO1311" s="770"/>
      <c r="BP1311" s="770"/>
      <c r="BQ1311" s="770"/>
      <c r="BR1311" s="770"/>
      <c r="BS1311" s="770"/>
      <c r="BT1311" s="770"/>
      <c r="BU1311" s="770"/>
      <c r="BV1311" s="770"/>
      <c r="BW1311" s="770"/>
      <c r="BX1311" s="770"/>
      <c r="BY1311" s="770"/>
      <c r="BZ1311" s="770"/>
      <c r="CA1311" s="770"/>
      <c r="CB1311" s="770"/>
      <c r="CC1311" s="770"/>
    </row>
    <row r="1312" spans="1:81" s="64" customFormat="1">
      <c r="A1312" s="158"/>
      <c r="B1312" s="159" t="str">
        <f>A1312&amp;"-"&amp;TEXT(COUNTIF($A$5:A1312,A1312),"000")</f>
        <v>-000</v>
      </c>
      <c r="C1312" s="52"/>
      <c r="D1312" s="27"/>
      <c r="E1312" s="28"/>
      <c r="F1312" s="27"/>
      <c r="G1312" s="27"/>
      <c r="H1312" s="52"/>
      <c r="I1312" s="380" t="str">
        <f>IFERROR(VLOOKUP($F1312,'Liste planification'!$V$2:$W$96,2,FALSE),"")</f>
        <v/>
      </c>
      <c r="J1312" s="27"/>
      <c r="K1312" s="27"/>
      <c r="L1312" s="27"/>
      <c r="M1312" s="52"/>
      <c r="N1312" s="52"/>
      <c r="O1312" s="52"/>
      <c r="P1312" s="52"/>
      <c r="Q1312" s="52"/>
      <c r="R1312" s="52"/>
      <c r="S1312" s="52"/>
      <c r="T1312" s="52"/>
      <c r="U1312" s="52"/>
      <c r="V1312" s="52"/>
      <c r="W1312" s="52"/>
      <c r="X1312" s="52"/>
      <c r="Y1312" s="194"/>
      <c r="Z1312" s="776"/>
      <c r="AA1312" s="190"/>
      <c r="AB1312" s="747">
        <f t="shared" si="80"/>
        <v>0</v>
      </c>
      <c r="AC1312" s="748">
        <f t="shared" si="81"/>
        <v>0</v>
      </c>
      <c r="AD1312" s="187"/>
      <c r="AE1312" s="186"/>
      <c r="AF1312" s="190"/>
      <c r="AG1312" s="747">
        <f t="shared" si="82"/>
        <v>0</v>
      </c>
      <c r="AH1312" s="748">
        <f t="shared" si="83"/>
        <v>0</v>
      </c>
      <c r="AI1312" s="187"/>
      <c r="AJ1312" s="52"/>
      <c r="AK1312" s="156" t="str">
        <f>IFERROR(VLOOKUP($A1312,'Liste planification'!$B$2:$C$105,2,FALSE),"")</f>
        <v/>
      </c>
      <c r="AL1312" s="27"/>
      <c r="AM1312" s="27"/>
      <c r="AN1312" s="769"/>
      <c r="AO1312" s="770"/>
      <c r="AP1312" s="770"/>
      <c r="AQ1312" s="770"/>
      <c r="AR1312" s="770"/>
      <c r="AS1312" s="770"/>
      <c r="AT1312" s="770"/>
      <c r="AU1312" s="770"/>
      <c r="AV1312" s="770"/>
      <c r="AW1312" s="770"/>
      <c r="AX1312" s="770"/>
      <c r="AY1312" s="770"/>
      <c r="AZ1312" s="770"/>
      <c r="BA1312" s="770"/>
      <c r="BB1312" s="770"/>
      <c r="BC1312" s="770"/>
      <c r="BD1312" s="770"/>
      <c r="BE1312" s="770"/>
      <c r="BF1312" s="770"/>
      <c r="BG1312" s="770"/>
      <c r="BH1312" s="770"/>
      <c r="BI1312" s="770"/>
      <c r="BJ1312" s="770"/>
      <c r="BK1312" s="770"/>
      <c r="BL1312" s="770"/>
      <c r="BM1312" s="770"/>
      <c r="BN1312" s="770"/>
      <c r="BO1312" s="770"/>
      <c r="BP1312" s="770"/>
      <c r="BQ1312" s="770"/>
      <c r="BR1312" s="770"/>
      <c r="BS1312" s="770"/>
      <c r="BT1312" s="770"/>
      <c r="BU1312" s="770"/>
      <c r="BV1312" s="770"/>
      <c r="BW1312" s="770"/>
      <c r="BX1312" s="770"/>
      <c r="BY1312" s="770"/>
      <c r="BZ1312" s="770"/>
      <c r="CA1312" s="770"/>
      <c r="CB1312" s="770"/>
      <c r="CC1312" s="770"/>
    </row>
    <row r="1313" spans="1:81" s="64" customFormat="1">
      <c r="A1313" s="158"/>
      <c r="B1313" s="159" t="str">
        <f>A1313&amp;"-"&amp;TEXT(COUNTIF($A$5:A1313,A1313),"000")</f>
        <v>-000</v>
      </c>
      <c r="C1313" s="52"/>
      <c r="D1313" s="27"/>
      <c r="E1313" s="28"/>
      <c r="F1313" s="27"/>
      <c r="G1313" s="27"/>
      <c r="H1313" s="52"/>
      <c r="I1313" s="380" t="str">
        <f>IFERROR(VLOOKUP($F1313,'Liste planification'!$V$2:$W$96,2,FALSE),"")</f>
        <v/>
      </c>
      <c r="J1313" s="27"/>
      <c r="K1313" s="27"/>
      <c r="L1313" s="27"/>
      <c r="M1313" s="52"/>
      <c r="N1313" s="52"/>
      <c r="O1313" s="52"/>
      <c r="P1313" s="52"/>
      <c r="Q1313" s="52"/>
      <c r="R1313" s="52"/>
      <c r="S1313" s="52"/>
      <c r="T1313" s="52"/>
      <c r="U1313" s="52"/>
      <c r="V1313" s="52"/>
      <c r="W1313" s="52"/>
      <c r="X1313" s="52"/>
      <c r="Y1313" s="194"/>
      <c r="Z1313" s="776"/>
      <c r="AA1313" s="190"/>
      <c r="AB1313" s="747">
        <f t="shared" si="80"/>
        <v>0</v>
      </c>
      <c r="AC1313" s="748">
        <f t="shared" si="81"/>
        <v>0</v>
      </c>
      <c r="AD1313" s="187"/>
      <c r="AE1313" s="186"/>
      <c r="AF1313" s="190"/>
      <c r="AG1313" s="747">
        <f t="shared" si="82"/>
        <v>0</v>
      </c>
      <c r="AH1313" s="748">
        <f t="shared" si="83"/>
        <v>0</v>
      </c>
      <c r="AI1313" s="187"/>
      <c r="AJ1313" s="52"/>
      <c r="AK1313" s="156" t="str">
        <f>IFERROR(VLOOKUP($A1313,'Liste planification'!$B$2:$C$105,2,FALSE),"")</f>
        <v/>
      </c>
      <c r="AL1313" s="27"/>
      <c r="AM1313" s="27"/>
      <c r="AN1313" s="769"/>
      <c r="AO1313" s="770"/>
      <c r="AP1313" s="770"/>
      <c r="AQ1313" s="770"/>
      <c r="AR1313" s="770"/>
      <c r="AS1313" s="770"/>
      <c r="AT1313" s="770"/>
      <c r="AU1313" s="770"/>
      <c r="AV1313" s="770"/>
      <c r="AW1313" s="770"/>
      <c r="AX1313" s="770"/>
      <c r="AY1313" s="770"/>
      <c r="AZ1313" s="770"/>
      <c r="BA1313" s="770"/>
      <c r="BB1313" s="770"/>
      <c r="BC1313" s="770"/>
      <c r="BD1313" s="770"/>
      <c r="BE1313" s="770"/>
      <c r="BF1313" s="770"/>
      <c r="BG1313" s="770"/>
      <c r="BH1313" s="770"/>
      <c r="BI1313" s="770"/>
      <c r="BJ1313" s="770"/>
      <c r="BK1313" s="770"/>
      <c r="BL1313" s="770"/>
      <c r="BM1313" s="770"/>
      <c r="BN1313" s="770"/>
      <c r="BO1313" s="770"/>
      <c r="BP1313" s="770"/>
      <c r="BQ1313" s="770"/>
      <c r="BR1313" s="770"/>
      <c r="BS1313" s="770"/>
      <c r="BT1313" s="770"/>
      <c r="BU1313" s="770"/>
      <c r="BV1313" s="770"/>
      <c r="BW1313" s="770"/>
      <c r="BX1313" s="770"/>
      <c r="BY1313" s="770"/>
      <c r="BZ1313" s="770"/>
      <c r="CA1313" s="770"/>
      <c r="CB1313" s="770"/>
      <c r="CC1313" s="770"/>
    </row>
    <row r="1314" spans="1:81" s="64" customFormat="1">
      <c r="A1314" s="158"/>
      <c r="B1314" s="159" t="str">
        <f>A1314&amp;"-"&amp;TEXT(COUNTIF($A$5:A1314,A1314),"000")</f>
        <v>-000</v>
      </c>
      <c r="C1314" s="52"/>
      <c r="D1314" s="27"/>
      <c r="E1314" s="28"/>
      <c r="F1314" s="27"/>
      <c r="G1314" s="27"/>
      <c r="H1314" s="52"/>
      <c r="I1314" s="380" t="str">
        <f>IFERROR(VLOOKUP($F1314,'Liste planification'!$V$2:$W$96,2,FALSE),"")</f>
        <v/>
      </c>
      <c r="J1314" s="27"/>
      <c r="K1314" s="27"/>
      <c r="L1314" s="27"/>
      <c r="M1314" s="52"/>
      <c r="N1314" s="52"/>
      <c r="O1314" s="52"/>
      <c r="P1314" s="52"/>
      <c r="Q1314" s="52"/>
      <c r="R1314" s="52"/>
      <c r="S1314" s="52"/>
      <c r="T1314" s="52"/>
      <c r="U1314" s="52"/>
      <c r="V1314" s="52"/>
      <c r="W1314" s="52"/>
      <c r="X1314" s="52"/>
      <c r="Y1314" s="194"/>
      <c r="Z1314" s="776"/>
      <c r="AA1314" s="190"/>
      <c r="AB1314" s="747">
        <f t="shared" si="80"/>
        <v>0</v>
      </c>
      <c r="AC1314" s="748">
        <f t="shared" si="81"/>
        <v>0</v>
      </c>
      <c r="AD1314" s="187"/>
      <c r="AE1314" s="186"/>
      <c r="AF1314" s="190"/>
      <c r="AG1314" s="747">
        <f t="shared" si="82"/>
        <v>0</v>
      </c>
      <c r="AH1314" s="748">
        <f t="shared" si="83"/>
        <v>0</v>
      </c>
      <c r="AI1314" s="187"/>
      <c r="AJ1314" s="52"/>
      <c r="AK1314" s="156" t="str">
        <f>IFERROR(VLOOKUP($A1314,'Liste planification'!$B$2:$C$105,2,FALSE),"")</f>
        <v/>
      </c>
      <c r="AL1314" s="27"/>
      <c r="AM1314" s="27"/>
      <c r="AN1314" s="769"/>
      <c r="AO1314" s="770"/>
      <c r="AP1314" s="770"/>
      <c r="AQ1314" s="770"/>
      <c r="AR1314" s="770"/>
      <c r="AS1314" s="770"/>
      <c r="AT1314" s="770"/>
      <c r="AU1314" s="770"/>
      <c r="AV1314" s="770"/>
      <c r="AW1314" s="770"/>
      <c r="AX1314" s="770"/>
      <c r="AY1314" s="770"/>
      <c r="AZ1314" s="770"/>
      <c r="BA1314" s="770"/>
      <c r="BB1314" s="770"/>
      <c r="BC1314" s="770"/>
      <c r="BD1314" s="770"/>
      <c r="BE1314" s="770"/>
      <c r="BF1314" s="770"/>
      <c r="BG1314" s="770"/>
      <c r="BH1314" s="770"/>
      <c r="BI1314" s="770"/>
      <c r="BJ1314" s="770"/>
      <c r="BK1314" s="770"/>
      <c r="BL1314" s="770"/>
      <c r="BM1314" s="770"/>
      <c r="BN1314" s="770"/>
      <c r="BO1314" s="770"/>
      <c r="BP1314" s="770"/>
      <c r="BQ1314" s="770"/>
      <c r="BR1314" s="770"/>
      <c r="BS1314" s="770"/>
      <c r="BT1314" s="770"/>
      <c r="BU1314" s="770"/>
      <c r="BV1314" s="770"/>
      <c r="BW1314" s="770"/>
      <c r="BX1314" s="770"/>
      <c r="BY1314" s="770"/>
      <c r="BZ1314" s="770"/>
      <c r="CA1314" s="770"/>
      <c r="CB1314" s="770"/>
      <c r="CC1314" s="770"/>
    </row>
    <row r="1315" spans="1:81" s="64" customFormat="1">
      <c r="A1315" s="158"/>
      <c r="B1315" s="159" t="str">
        <f>A1315&amp;"-"&amp;TEXT(COUNTIF($A$5:A1315,A1315),"000")</f>
        <v>-000</v>
      </c>
      <c r="C1315" s="52"/>
      <c r="D1315" s="27"/>
      <c r="E1315" s="28"/>
      <c r="F1315" s="27"/>
      <c r="G1315" s="27"/>
      <c r="H1315" s="52"/>
      <c r="I1315" s="380" t="str">
        <f>IFERROR(VLOOKUP($F1315,'Liste planification'!$V$2:$W$96,2,FALSE),"")</f>
        <v/>
      </c>
      <c r="J1315" s="27"/>
      <c r="K1315" s="27"/>
      <c r="L1315" s="27"/>
      <c r="M1315" s="52"/>
      <c r="N1315" s="52"/>
      <c r="O1315" s="52"/>
      <c r="P1315" s="52"/>
      <c r="Q1315" s="52"/>
      <c r="R1315" s="52"/>
      <c r="S1315" s="52"/>
      <c r="T1315" s="52"/>
      <c r="U1315" s="52"/>
      <c r="V1315" s="52"/>
      <c r="W1315" s="52"/>
      <c r="X1315" s="52"/>
      <c r="Y1315" s="194"/>
      <c r="Z1315" s="776"/>
      <c r="AA1315" s="190"/>
      <c r="AB1315" s="747">
        <f t="shared" si="80"/>
        <v>0</v>
      </c>
      <c r="AC1315" s="748">
        <f t="shared" si="81"/>
        <v>0</v>
      </c>
      <c r="AD1315" s="187"/>
      <c r="AE1315" s="186"/>
      <c r="AF1315" s="190"/>
      <c r="AG1315" s="747">
        <f t="shared" si="82"/>
        <v>0</v>
      </c>
      <c r="AH1315" s="748">
        <f t="shared" si="83"/>
        <v>0</v>
      </c>
      <c r="AI1315" s="187"/>
      <c r="AJ1315" s="52"/>
      <c r="AK1315" s="156" t="str">
        <f>IFERROR(VLOOKUP($A1315,'Liste planification'!$B$2:$C$105,2,FALSE),"")</f>
        <v/>
      </c>
      <c r="AL1315" s="27"/>
      <c r="AM1315" s="27"/>
      <c r="AN1315" s="769"/>
      <c r="AO1315" s="770"/>
      <c r="AP1315" s="770"/>
      <c r="AQ1315" s="770"/>
      <c r="AR1315" s="770"/>
      <c r="AS1315" s="770"/>
      <c r="AT1315" s="770"/>
      <c r="AU1315" s="770"/>
      <c r="AV1315" s="770"/>
      <c r="AW1315" s="770"/>
      <c r="AX1315" s="770"/>
      <c r="AY1315" s="770"/>
      <c r="AZ1315" s="770"/>
      <c r="BA1315" s="770"/>
      <c r="BB1315" s="770"/>
      <c r="BC1315" s="770"/>
      <c r="BD1315" s="770"/>
      <c r="BE1315" s="770"/>
      <c r="BF1315" s="770"/>
      <c r="BG1315" s="770"/>
      <c r="BH1315" s="770"/>
      <c r="BI1315" s="770"/>
      <c r="BJ1315" s="770"/>
      <c r="BK1315" s="770"/>
      <c r="BL1315" s="770"/>
      <c r="BM1315" s="770"/>
      <c r="BN1315" s="770"/>
      <c r="BO1315" s="770"/>
      <c r="BP1315" s="770"/>
      <c r="BQ1315" s="770"/>
      <c r="BR1315" s="770"/>
      <c r="BS1315" s="770"/>
      <c r="BT1315" s="770"/>
      <c r="BU1315" s="770"/>
      <c r="BV1315" s="770"/>
      <c r="BW1315" s="770"/>
      <c r="BX1315" s="770"/>
      <c r="BY1315" s="770"/>
      <c r="BZ1315" s="770"/>
      <c r="CA1315" s="770"/>
      <c r="CB1315" s="770"/>
      <c r="CC1315" s="770"/>
    </row>
    <row r="1316" spans="1:81" s="64" customFormat="1">
      <c r="A1316" s="158"/>
      <c r="B1316" s="159" t="str">
        <f>A1316&amp;"-"&amp;TEXT(COUNTIF($A$5:A1316,A1316),"000")</f>
        <v>-000</v>
      </c>
      <c r="C1316" s="52"/>
      <c r="D1316" s="27"/>
      <c r="E1316" s="28"/>
      <c r="F1316" s="27"/>
      <c r="G1316" s="27"/>
      <c r="H1316" s="52"/>
      <c r="I1316" s="380" t="str">
        <f>IFERROR(VLOOKUP($F1316,'Liste planification'!$V$2:$W$96,2,FALSE),"")</f>
        <v/>
      </c>
      <c r="J1316" s="27"/>
      <c r="K1316" s="27"/>
      <c r="L1316" s="27"/>
      <c r="M1316" s="52"/>
      <c r="N1316" s="52"/>
      <c r="O1316" s="52"/>
      <c r="P1316" s="52"/>
      <c r="Q1316" s="52"/>
      <c r="R1316" s="52"/>
      <c r="S1316" s="52"/>
      <c r="T1316" s="52"/>
      <c r="U1316" s="52"/>
      <c r="V1316" s="52"/>
      <c r="W1316" s="52"/>
      <c r="X1316" s="52"/>
      <c r="Y1316" s="194"/>
      <c r="Z1316" s="776"/>
      <c r="AA1316" s="190"/>
      <c r="AB1316" s="747">
        <f t="shared" si="80"/>
        <v>0</v>
      </c>
      <c r="AC1316" s="748">
        <f t="shared" si="81"/>
        <v>0</v>
      </c>
      <c r="AD1316" s="187"/>
      <c r="AE1316" s="186"/>
      <c r="AF1316" s="190"/>
      <c r="AG1316" s="747">
        <f t="shared" si="82"/>
        <v>0</v>
      </c>
      <c r="AH1316" s="748">
        <f t="shared" si="83"/>
        <v>0</v>
      </c>
      <c r="AI1316" s="187"/>
      <c r="AJ1316" s="52"/>
      <c r="AK1316" s="156" t="str">
        <f>IFERROR(VLOOKUP($A1316,'Liste planification'!$B$2:$C$105,2,FALSE),"")</f>
        <v/>
      </c>
      <c r="AL1316" s="27"/>
      <c r="AM1316" s="27"/>
      <c r="AN1316" s="769"/>
      <c r="AO1316" s="770"/>
      <c r="AP1316" s="770"/>
      <c r="AQ1316" s="770"/>
      <c r="AR1316" s="770"/>
      <c r="AS1316" s="770"/>
      <c r="AT1316" s="770"/>
      <c r="AU1316" s="770"/>
      <c r="AV1316" s="770"/>
      <c r="AW1316" s="770"/>
      <c r="AX1316" s="770"/>
      <c r="AY1316" s="770"/>
      <c r="AZ1316" s="770"/>
      <c r="BA1316" s="770"/>
      <c r="BB1316" s="770"/>
      <c r="BC1316" s="770"/>
      <c r="BD1316" s="770"/>
      <c r="BE1316" s="770"/>
      <c r="BF1316" s="770"/>
      <c r="BG1316" s="770"/>
      <c r="BH1316" s="770"/>
      <c r="BI1316" s="770"/>
      <c r="BJ1316" s="770"/>
      <c r="BK1316" s="770"/>
      <c r="BL1316" s="770"/>
      <c r="BM1316" s="770"/>
      <c r="BN1316" s="770"/>
      <c r="BO1316" s="770"/>
      <c r="BP1316" s="770"/>
      <c r="BQ1316" s="770"/>
      <c r="BR1316" s="770"/>
      <c r="BS1316" s="770"/>
      <c r="BT1316" s="770"/>
      <c r="BU1316" s="770"/>
      <c r="BV1316" s="770"/>
      <c r="BW1316" s="770"/>
      <c r="BX1316" s="770"/>
      <c r="BY1316" s="770"/>
      <c r="BZ1316" s="770"/>
      <c r="CA1316" s="770"/>
      <c r="CB1316" s="770"/>
      <c r="CC1316" s="770"/>
    </row>
    <row r="1317" spans="1:81" s="64" customFormat="1">
      <c r="A1317" s="158"/>
      <c r="B1317" s="159" t="str">
        <f>A1317&amp;"-"&amp;TEXT(COUNTIF($A$5:A1317,A1317),"000")</f>
        <v>-000</v>
      </c>
      <c r="C1317" s="52"/>
      <c r="D1317" s="27"/>
      <c r="E1317" s="28"/>
      <c r="F1317" s="27"/>
      <c r="G1317" s="27"/>
      <c r="H1317" s="52"/>
      <c r="I1317" s="380" t="str">
        <f>IFERROR(VLOOKUP($F1317,'Liste planification'!$V$2:$W$96,2,FALSE),"")</f>
        <v/>
      </c>
      <c r="J1317" s="27"/>
      <c r="K1317" s="27"/>
      <c r="L1317" s="27"/>
      <c r="M1317" s="52"/>
      <c r="N1317" s="52"/>
      <c r="O1317" s="52"/>
      <c r="P1317" s="52"/>
      <c r="Q1317" s="52"/>
      <c r="R1317" s="52"/>
      <c r="S1317" s="52"/>
      <c r="T1317" s="52"/>
      <c r="U1317" s="52"/>
      <c r="V1317" s="52"/>
      <c r="W1317" s="52"/>
      <c r="X1317" s="52"/>
      <c r="Y1317" s="194"/>
      <c r="Z1317" s="776"/>
      <c r="AA1317" s="190"/>
      <c r="AB1317" s="747">
        <f t="shared" si="80"/>
        <v>0</v>
      </c>
      <c r="AC1317" s="748">
        <f t="shared" si="81"/>
        <v>0</v>
      </c>
      <c r="AD1317" s="187"/>
      <c r="AE1317" s="186"/>
      <c r="AF1317" s="190"/>
      <c r="AG1317" s="747">
        <f t="shared" si="82"/>
        <v>0</v>
      </c>
      <c r="AH1317" s="748">
        <f t="shared" si="83"/>
        <v>0</v>
      </c>
      <c r="AI1317" s="187"/>
      <c r="AJ1317" s="52"/>
      <c r="AK1317" s="156" t="str">
        <f>IFERROR(VLOOKUP($A1317,'Liste planification'!$B$2:$C$105,2,FALSE),"")</f>
        <v/>
      </c>
      <c r="AL1317" s="27"/>
      <c r="AM1317" s="27"/>
      <c r="AN1317" s="769"/>
      <c r="AO1317" s="770"/>
      <c r="AP1317" s="770"/>
      <c r="AQ1317" s="770"/>
      <c r="AR1317" s="770"/>
      <c r="AS1317" s="770"/>
      <c r="AT1317" s="770"/>
      <c r="AU1317" s="770"/>
      <c r="AV1317" s="770"/>
      <c r="AW1317" s="770"/>
      <c r="AX1317" s="770"/>
      <c r="AY1317" s="770"/>
      <c r="AZ1317" s="770"/>
      <c r="BA1317" s="770"/>
      <c r="BB1317" s="770"/>
      <c r="BC1317" s="770"/>
      <c r="BD1317" s="770"/>
      <c r="BE1317" s="770"/>
      <c r="BF1317" s="770"/>
      <c r="BG1317" s="770"/>
      <c r="BH1317" s="770"/>
      <c r="BI1317" s="770"/>
      <c r="BJ1317" s="770"/>
      <c r="BK1317" s="770"/>
      <c r="BL1317" s="770"/>
      <c r="BM1317" s="770"/>
      <c r="BN1317" s="770"/>
      <c r="BO1317" s="770"/>
      <c r="BP1317" s="770"/>
      <c r="BQ1317" s="770"/>
      <c r="BR1317" s="770"/>
      <c r="BS1317" s="770"/>
      <c r="BT1317" s="770"/>
      <c r="BU1317" s="770"/>
      <c r="BV1317" s="770"/>
      <c r="BW1317" s="770"/>
      <c r="BX1317" s="770"/>
      <c r="BY1317" s="770"/>
      <c r="BZ1317" s="770"/>
      <c r="CA1317" s="770"/>
      <c r="CB1317" s="770"/>
      <c r="CC1317" s="770"/>
    </row>
    <row r="1318" spans="1:81" s="64" customFormat="1">
      <c r="A1318" s="158"/>
      <c r="B1318" s="159" t="str">
        <f>A1318&amp;"-"&amp;TEXT(COUNTIF($A$5:A1318,A1318),"000")</f>
        <v>-000</v>
      </c>
      <c r="C1318" s="52"/>
      <c r="D1318" s="27"/>
      <c r="E1318" s="28"/>
      <c r="F1318" s="27"/>
      <c r="G1318" s="27"/>
      <c r="H1318" s="52"/>
      <c r="I1318" s="380" t="str">
        <f>IFERROR(VLOOKUP($F1318,'Liste planification'!$V$2:$W$96,2,FALSE),"")</f>
        <v/>
      </c>
      <c r="J1318" s="27"/>
      <c r="K1318" s="27"/>
      <c r="L1318" s="27"/>
      <c r="M1318" s="52"/>
      <c r="N1318" s="52"/>
      <c r="O1318" s="52"/>
      <c r="P1318" s="52"/>
      <c r="Q1318" s="52"/>
      <c r="R1318" s="52"/>
      <c r="S1318" s="52"/>
      <c r="T1318" s="52"/>
      <c r="U1318" s="52"/>
      <c r="V1318" s="52"/>
      <c r="W1318" s="52"/>
      <c r="X1318" s="52"/>
      <c r="Y1318" s="194"/>
      <c r="Z1318" s="776"/>
      <c r="AA1318" s="190"/>
      <c r="AB1318" s="747">
        <f t="shared" si="80"/>
        <v>0</v>
      </c>
      <c r="AC1318" s="748">
        <f t="shared" si="81"/>
        <v>0</v>
      </c>
      <c r="AD1318" s="187"/>
      <c r="AE1318" s="186"/>
      <c r="AF1318" s="190"/>
      <c r="AG1318" s="747">
        <f t="shared" si="82"/>
        <v>0</v>
      </c>
      <c r="AH1318" s="748">
        <f t="shared" si="83"/>
        <v>0</v>
      </c>
      <c r="AI1318" s="187"/>
      <c r="AJ1318" s="52"/>
      <c r="AK1318" s="156" t="str">
        <f>IFERROR(VLOOKUP($A1318,'Liste planification'!$B$2:$C$105,2,FALSE),"")</f>
        <v/>
      </c>
      <c r="AL1318" s="27"/>
      <c r="AM1318" s="27"/>
      <c r="AN1318" s="769"/>
      <c r="AO1318" s="770"/>
      <c r="AP1318" s="770"/>
      <c r="AQ1318" s="770"/>
      <c r="AR1318" s="770"/>
      <c r="AS1318" s="770"/>
      <c r="AT1318" s="770"/>
      <c r="AU1318" s="770"/>
      <c r="AV1318" s="770"/>
      <c r="AW1318" s="770"/>
      <c r="AX1318" s="770"/>
      <c r="AY1318" s="770"/>
      <c r="AZ1318" s="770"/>
      <c r="BA1318" s="770"/>
      <c r="BB1318" s="770"/>
      <c r="BC1318" s="770"/>
      <c r="BD1318" s="770"/>
      <c r="BE1318" s="770"/>
      <c r="BF1318" s="770"/>
      <c r="BG1318" s="770"/>
      <c r="BH1318" s="770"/>
      <c r="BI1318" s="770"/>
      <c r="BJ1318" s="770"/>
      <c r="BK1318" s="770"/>
      <c r="BL1318" s="770"/>
      <c r="BM1318" s="770"/>
      <c r="BN1318" s="770"/>
      <c r="BO1318" s="770"/>
      <c r="BP1318" s="770"/>
      <c r="BQ1318" s="770"/>
      <c r="BR1318" s="770"/>
      <c r="BS1318" s="770"/>
      <c r="BT1318" s="770"/>
      <c r="BU1318" s="770"/>
      <c r="BV1318" s="770"/>
      <c r="BW1318" s="770"/>
      <c r="BX1318" s="770"/>
      <c r="BY1318" s="770"/>
      <c r="BZ1318" s="770"/>
      <c r="CA1318" s="770"/>
      <c r="CB1318" s="770"/>
      <c r="CC1318" s="770"/>
    </row>
    <row r="1319" spans="1:81" s="64" customFormat="1">
      <c r="A1319" s="158"/>
      <c r="B1319" s="159" t="str">
        <f>A1319&amp;"-"&amp;TEXT(COUNTIF($A$5:A1319,A1319),"000")</f>
        <v>-000</v>
      </c>
      <c r="C1319" s="52"/>
      <c r="D1319" s="27"/>
      <c r="E1319" s="28"/>
      <c r="F1319" s="27"/>
      <c r="G1319" s="27"/>
      <c r="H1319" s="52"/>
      <c r="I1319" s="380" t="str">
        <f>IFERROR(VLOOKUP($F1319,'Liste planification'!$V$2:$W$96,2,FALSE),"")</f>
        <v/>
      </c>
      <c r="J1319" s="27"/>
      <c r="K1319" s="27"/>
      <c r="L1319" s="27"/>
      <c r="M1319" s="52"/>
      <c r="N1319" s="52"/>
      <c r="O1319" s="52"/>
      <c r="P1319" s="52"/>
      <c r="Q1319" s="52"/>
      <c r="R1319" s="52"/>
      <c r="S1319" s="52"/>
      <c r="T1319" s="52"/>
      <c r="U1319" s="52"/>
      <c r="V1319" s="52"/>
      <c r="W1319" s="52"/>
      <c r="X1319" s="52"/>
      <c r="Y1319" s="194"/>
      <c r="Z1319" s="776"/>
      <c r="AA1319" s="190"/>
      <c r="AB1319" s="747">
        <f t="shared" si="80"/>
        <v>0</v>
      </c>
      <c r="AC1319" s="748">
        <f t="shared" si="81"/>
        <v>0</v>
      </c>
      <c r="AD1319" s="187"/>
      <c r="AE1319" s="186"/>
      <c r="AF1319" s="190"/>
      <c r="AG1319" s="747">
        <f t="shared" si="82"/>
        <v>0</v>
      </c>
      <c r="AH1319" s="748">
        <f t="shared" si="83"/>
        <v>0</v>
      </c>
      <c r="AI1319" s="187"/>
      <c r="AJ1319" s="52"/>
      <c r="AK1319" s="156" t="str">
        <f>IFERROR(VLOOKUP($A1319,'Liste planification'!$B$2:$C$105,2,FALSE),"")</f>
        <v/>
      </c>
      <c r="AL1319" s="27"/>
      <c r="AM1319" s="27"/>
      <c r="AN1319" s="769"/>
      <c r="AO1319" s="770"/>
      <c r="AP1319" s="770"/>
      <c r="AQ1319" s="770"/>
      <c r="AR1319" s="770"/>
      <c r="AS1319" s="770"/>
      <c r="AT1319" s="770"/>
      <c r="AU1319" s="770"/>
      <c r="AV1319" s="770"/>
      <c r="AW1319" s="770"/>
      <c r="AX1319" s="770"/>
      <c r="AY1319" s="770"/>
      <c r="AZ1319" s="770"/>
      <c r="BA1319" s="770"/>
      <c r="BB1319" s="770"/>
      <c r="BC1319" s="770"/>
      <c r="BD1319" s="770"/>
      <c r="BE1319" s="770"/>
      <c r="BF1319" s="770"/>
      <c r="BG1319" s="770"/>
      <c r="BH1319" s="770"/>
      <c r="BI1319" s="770"/>
      <c r="BJ1319" s="770"/>
      <c r="BK1319" s="770"/>
      <c r="BL1319" s="770"/>
      <c r="BM1319" s="770"/>
      <c r="BN1319" s="770"/>
      <c r="BO1319" s="770"/>
      <c r="BP1319" s="770"/>
      <c r="BQ1319" s="770"/>
      <c r="BR1319" s="770"/>
      <c r="BS1319" s="770"/>
      <c r="BT1319" s="770"/>
      <c r="BU1319" s="770"/>
      <c r="BV1319" s="770"/>
      <c r="BW1319" s="770"/>
      <c r="BX1319" s="770"/>
      <c r="BY1319" s="770"/>
      <c r="BZ1319" s="770"/>
      <c r="CA1319" s="770"/>
      <c r="CB1319" s="770"/>
      <c r="CC1319" s="770"/>
    </row>
    <row r="1320" spans="1:81" s="64" customFormat="1">
      <c r="A1320" s="158"/>
      <c r="B1320" s="159" t="str">
        <f>A1320&amp;"-"&amp;TEXT(COUNTIF($A$5:A1320,A1320),"000")</f>
        <v>-000</v>
      </c>
      <c r="C1320" s="52"/>
      <c r="D1320" s="27"/>
      <c r="E1320" s="28"/>
      <c r="F1320" s="27"/>
      <c r="G1320" s="27"/>
      <c r="H1320" s="52"/>
      <c r="I1320" s="380" t="str">
        <f>IFERROR(VLOOKUP($F1320,'Liste planification'!$V$2:$W$96,2,FALSE),"")</f>
        <v/>
      </c>
      <c r="J1320" s="27"/>
      <c r="K1320" s="27"/>
      <c r="L1320" s="27"/>
      <c r="M1320" s="52"/>
      <c r="N1320" s="52"/>
      <c r="O1320" s="52"/>
      <c r="P1320" s="52"/>
      <c r="Q1320" s="52"/>
      <c r="R1320" s="52"/>
      <c r="S1320" s="52"/>
      <c r="T1320" s="52"/>
      <c r="U1320" s="52"/>
      <c r="V1320" s="52"/>
      <c r="W1320" s="52"/>
      <c r="X1320" s="52"/>
      <c r="Y1320" s="194"/>
      <c r="Z1320" s="776"/>
      <c r="AA1320" s="190"/>
      <c r="AB1320" s="747">
        <f t="shared" si="80"/>
        <v>0</v>
      </c>
      <c r="AC1320" s="748">
        <f t="shared" si="81"/>
        <v>0</v>
      </c>
      <c r="AD1320" s="187"/>
      <c r="AE1320" s="186"/>
      <c r="AF1320" s="190"/>
      <c r="AG1320" s="747">
        <f t="shared" si="82"/>
        <v>0</v>
      </c>
      <c r="AH1320" s="748">
        <f t="shared" si="83"/>
        <v>0</v>
      </c>
      <c r="AI1320" s="187"/>
      <c r="AJ1320" s="52"/>
      <c r="AK1320" s="156" t="str">
        <f>IFERROR(VLOOKUP($A1320,'Liste planification'!$B$2:$C$105,2,FALSE),"")</f>
        <v/>
      </c>
      <c r="AL1320" s="27"/>
      <c r="AM1320" s="27"/>
      <c r="AN1320" s="769"/>
      <c r="AO1320" s="770"/>
      <c r="AP1320" s="770"/>
      <c r="AQ1320" s="770"/>
      <c r="AR1320" s="770"/>
      <c r="AS1320" s="770"/>
      <c r="AT1320" s="770"/>
      <c r="AU1320" s="770"/>
      <c r="AV1320" s="770"/>
      <c r="AW1320" s="770"/>
      <c r="AX1320" s="770"/>
      <c r="AY1320" s="770"/>
      <c r="AZ1320" s="770"/>
      <c r="BA1320" s="770"/>
      <c r="BB1320" s="770"/>
      <c r="BC1320" s="770"/>
      <c r="BD1320" s="770"/>
      <c r="BE1320" s="770"/>
      <c r="BF1320" s="770"/>
      <c r="BG1320" s="770"/>
      <c r="BH1320" s="770"/>
      <c r="BI1320" s="770"/>
      <c r="BJ1320" s="770"/>
      <c r="BK1320" s="770"/>
      <c r="BL1320" s="770"/>
      <c r="BM1320" s="770"/>
      <c r="BN1320" s="770"/>
      <c r="BO1320" s="770"/>
      <c r="BP1320" s="770"/>
      <c r="BQ1320" s="770"/>
      <c r="BR1320" s="770"/>
      <c r="BS1320" s="770"/>
      <c r="BT1320" s="770"/>
      <c r="BU1320" s="770"/>
      <c r="BV1320" s="770"/>
      <c r="BW1320" s="770"/>
      <c r="BX1320" s="770"/>
      <c r="BY1320" s="770"/>
      <c r="BZ1320" s="770"/>
      <c r="CA1320" s="770"/>
      <c r="CB1320" s="770"/>
      <c r="CC1320" s="770"/>
    </row>
    <row r="1321" spans="1:81" s="64" customFormat="1">
      <c r="A1321" s="158"/>
      <c r="B1321" s="159" t="str">
        <f>A1321&amp;"-"&amp;TEXT(COUNTIF($A$5:A1321,A1321),"000")</f>
        <v>-000</v>
      </c>
      <c r="C1321" s="52"/>
      <c r="D1321" s="27"/>
      <c r="E1321" s="28"/>
      <c r="F1321" s="27"/>
      <c r="G1321" s="27"/>
      <c r="H1321" s="52"/>
      <c r="I1321" s="380" t="str">
        <f>IFERROR(VLOOKUP($F1321,'Liste planification'!$V$2:$W$96,2,FALSE),"")</f>
        <v/>
      </c>
      <c r="J1321" s="27"/>
      <c r="K1321" s="27"/>
      <c r="L1321" s="27"/>
      <c r="M1321" s="52"/>
      <c r="N1321" s="52"/>
      <c r="O1321" s="52"/>
      <c r="P1321" s="52"/>
      <c r="Q1321" s="52"/>
      <c r="R1321" s="52"/>
      <c r="S1321" s="52"/>
      <c r="T1321" s="52"/>
      <c r="U1321" s="52"/>
      <c r="V1321" s="52"/>
      <c r="W1321" s="52"/>
      <c r="X1321" s="52"/>
      <c r="Y1321" s="194"/>
      <c r="Z1321" s="776"/>
      <c r="AA1321" s="190"/>
      <c r="AB1321" s="747">
        <f t="shared" si="80"/>
        <v>0</v>
      </c>
      <c r="AC1321" s="748">
        <f t="shared" si="81"/>
        <v>0</v>
      </c>
      <c r="AD1321" s="187"/>
      <c r="AE1321" s="186"/>
      <c r="AF1321" s="190"/>
      <c r="AG1321" s="747">
        <f t="shared" si="82"/>
        <v>0</v>
      </c>
      <c r="AH1321" s="748">
        <f t="shared" si="83"/>
        <v>0</v>
      </c>
      <c r="AI1321" s="187"/>
      <c r="AJ1321" s="52"/>
      <c r="AK1321" s="156" t="str">
        <f>IFERROR(VLOOKUP($A1321,'Liste planification'!$B$2:$C$105,2,FALSE),"")</f>
        <v/>
      </c>
      <c r="AL1321" s="27"/>
      <c r="AM1321" s="27"/>
      <c r="AN1321" s="769"/>
      <c r="AO1321" s="770"/>
      <c r="AP1321" s="770"/>
      <c r="AQ1321" s="770"/>
      <c r="AR1321" s="770"/>
      <c r="AS1321" s="770"/>
      <c r="AT1321" s="770"/>
      <c r="AU1321" s="770"/>
      <c r="AV1321" s="770"/>
      <c r="AW1321" s="770"/>
      <c r="AX1321" s="770"/>
      <c r="AY1321" s="770"/>
      <c r="AZ1321" s="770"/>
      <c r="BA1321" s="770"/>
      <c r="BB1321" s="770"/>
      <c r="BC1321" s="770"/>
      <c r="BD1321" s="770"/>
      <c r="BE1321" s="770"/>
      <c r="BF1321" s="770"/>
      <c r="BG1321" s="770"/>
      <c r="BH1321" s="770"/>
      <c r="BI1321" s="770"/>
      <c r="BJ1321" s="770"/>
      <c r="BK1321" s="770"/>
      <c r="BL1321" s="770"/>
      <c r="BM1321" s="770"/>
      <c r="BN1321" s="770"/>
      <c r="BO1321" s="770"/>
      <c r="BP1321" s="770"/>
      <c r="BQ1321" s="770"/>
      <c r="BR1321" s="770"/>
      <c r="BS1321" s="770"/>
      <c r="BT1321" s="770"/>
      <c r="BU1321" s="770"/>
      <c r="BV1321" s="770"/>
      <c r="BW1321" s="770"/>
      <c r="BX1321" s="770"/>
      <c r="BY1321" s="770"/>
      <c r="BZ1321" s="770"/>
      <c r="CA1321" s="770"/>
      <c r="CB1321" s="770"/>
      <c r="CC1321" s="770"/>
    </row>
    <row r="1322" spans="1:81" s="64" customFormat="1">
      <c r="A1322" s="158"/>
      <c r="B1322" s="159" t="str">
        <f>A1322&amp;"-"&amp;TEXT(COUNTIF($A$5:A1322,A1322),"000")</f>
        <v>-000</v>
      </c>
      <c r="C1322" s="52"/>
      <c r="D1322" s="27"/>
      <c r="E1322" s="28"/>
      <c r="F1322" s="27"/>
      <c r="G1322" s="27"/>
      <c r="H1322" s="52"/>
      <c r="I1322" s="380" t="str">
        <f>IFERROR(VLOOKUP($F1322,'Liste planification'!$V$2:$W$96,2,FALSE),"")</f>
        <v/>
      </c>
      <c r="J1322" s="27"/>
      <c r="K1322" s="27"/>
      <c r="L1322" s="27"/>
      <c r="M1322" s="52"/>
      <c r="N1322" s="52"/>
      <c r="O1322" s="52"/>
      <c r="P1322" s="52"/>
      <c r="Q1322" s="52"/>
      <c r="R1322" s="52"/>
      <c r="S1322" s="52"/>
      <c r="T1322" s="52"/>
      <c r="U1322" s="52"/>
      <c r="V1322" s="52"/>
      <c r="W1322" s="52"/>
      <c r="X1322" s="52"/>
      <c r="Y1322" s="194"/>
      <c r="Z1322" s="776"/>
      <c r="AA1322" s="190"/>
      <c r="AB1322" s="747">
        <f t="shared" si="80"/>
        <v>0</v>
      </c>
      <c r="AC1322" s="748">
        <f t="shared" si="81"/>
        <v>0</v>
      </c>
      <c r="AD1322" s="187"/>
      <c r="AE1322" s="186"/>
      <c r="AF1322" s="190"/>
      <c r="AG1322" s="747">
        <f t="shared" si="82"/>
        <v>0</v>
      </c>
      <c r="AH1322" s="748">
        <f t="shared" si="83"/>
        <v>0</v>
      </c>
      <c r="AI1322" s="187"/>
      <c r="AJ1322" s="52"/>
      <c r="AK1322" s="156" t="str">
        <f>IFERROR(VLOOKUP($A1322,'Liste planification'!$B$2:$C$105,2,FALSE),"")</f>
        <v/>
      </c>
      <c r="AL1322" s="27"/>
      <c r="AM1322" s="27"/>
      <c r="AN1322" s="769"/>
      <c r="AO1322" s="770"/>
      <c r="AP1322" s="770"/>
      <c r="AQ1322" s="770"/>
      <c r="AR1322" s="770"/>
      <c r="AS1322" s="770"/>
      <c r="AT1322" s="770"/>
      <c r="AU1322" s="770"/>
      <c r="AV1322" s="770"/>
      <c r="AW1322" s="770"/>
      <c r="AX1322" s="770"/>
      <c r="AY1322" s="770"/>
      <c r="AZ1322" s="770"/>
      <c r="BA1322" s="770"/>
      <c r="BB1322" s="770"/>
      <c r="BC1322" s="770"/>
      <c r="BD1322" s="770"/>
      <c r="BE1322" s="770"/>
      <c r="BF1322" s="770"/>
      <c r="BG1322" s="770"/>
      <c r="BH1322" s="770"/>
      <c r="BI1322" s="770"/>
      <c r="BJ1322" s="770"/>
      <c r="BK1322" s="770"/>
      <c r="BL1322" s="770"/>
      <c r="BM1322" s="770"/>
      <c r="BN1322" s="770"/>
      <c r="BO1322" s="770"/>
      <c r="BP1322" s="770"/>
      <c r="BQ1322" s="770"/>
      <c r="BR1322" s="770"/>
      <c r="BS1322" s="770"/>
      <c r="BT1322" s="770"/>
      <c r="BU1322" s="770"/>
      <c r="BV1322" s="770"/>
      <c r="BW1322" s="770"/>
      <c r="BX1322" s="770"/>
      <c r="BY1322" s="770"/>
      <c r="BZ1322" s="770"/>
      <c r="CA1322" s="770"/>
      <c r="CB1322" s="770"/>
      <c r="CC1322" s="770"/>
    </row>
    <row r="1323" spans="1:81" s="64" customFormat="1">
      <c r="A1323" s="158"/>
      <c r="B1323" s="159" t="str">
        <f>A1323&amp;"-"&amp;TEXT(COUNTIF($A$5:A1323,A1323),"000")</f>
        <v>-000</v>
      </c>
      <c r="C1323" s="52"/>
      <c r="D1323" s="27"/>
      <c r="E1323" s="28"/>
      <c r="F1323" s="27"/>
      <c r="G1323" s="27"/>
      <c r="H1323" s="52"/>
      <c r="I1323" s="380" t="str">
        <f>IFERROR(VLOOKUP($F1323,'Liste planification'!$V$2:$W$96,2,FALSE),"")</f>
        <v/>
      </c>
      <c r="J1323" s="27"/>
      <c r="K1323" s="27"/>
      <c r="L1323" s="27"/>
      <c r="M1323" s="52"/>
      <c r="N1323" s="52"/>
      <c r="O1323" s="52"/>
      <c r="P1323" s="52"/>
      <c r="Q1323" s="52"/>
      <c r="R1323" s="52"/>
      <c r="S1323" s="52"/>
      <c r="T1323" s="52"/>
      <c r="U1323" s="52"/>
      <c r="V1323" s="52"/>
      <c r="W1323" s="52"/>
      <c r="X1323" s="52"/>
      <c r="Y1323" s="194"/>
      <c r="Z1323" s="776"/>
      <c r="AA1323" s="190"/>
      <c r="AB1323" s="747">
        <f t="shared" si="80"/>
        <v>0</v>
      </c>
      <c r="AC1323" s="748">
        <f t="shared" si="81"/>
        <v>0</v>
      </c>
      <c r="AD1323" s="187"/>
      <c r="AE1323" s="186"/>
      <c r="AF1323" s="190"/>
      <c r="AG1323" s="747">
        <f t="shared" si="82"/>
        <v>0</v>
      </c>
      <c r="AH1323" s="748">
        <f t="shared" si="83"/>
        <v>0</v>
      </c>
      <c r="AI1323" s="187"/>
      <c r="AJ1323" s="52"/>
      <c r="AK1323" s="156" t="str">
        <f>IFERROR(VLOOKUP($A1323,'Liste planification'!$B$2:$C$105,2,FALSE),"")</f>
        <v/>
      </c>
      <c r="AL1323" s="27"/>
      <c r="AM1323" s="27"/>
      <c r="AN1323" s="769"/>
      <c r="AO1323" s="770"/>
      <c r="AP1323" s="770"/>
      <c r="AQ1323" s="770"/>
      <c r="AR1323" s="770"/>
      <c r="AS1323" s="770"/>
      <c r="AT1323" s="770"/>
      <c r="AU1323" s="770"/>
      <c r="AV1323" s="770"/>
      <c r="AW1323" s="770"/>
      <c r="AX1323" s="770"/>
      <c r="AY1323" s="770"/>
      <c r="AZ1323" s="770"/>
      <c r="BA1323" s="770"/>
      <c r="BB1323" s="770"/>
      <c r="BC1323" s="770"/>
      <c r="BD1323" s="770"/>
      <c r="BE1323" s="770"/>
      <c r="BF1323" s="770"/>
      <c r="BG1323" s="770"/>
      <c r="BH1323" s="770"/>
      <c r="BI1323" s="770"/>
      <c r="BJ1323" s="770"/>
      <c r="BK1323" s="770"/>
      <c r="BL1323" s="770"/>
      <c r="BM1323" s="770"/>
      <c r="BN1323" s="770"/>
      <c r="BO1323" s="770"/>
      <c r="BP1323" s="770"/>
      <c r="BQ1323" s="770"/>
      <c r="BR1323" s="770"/>
      <c r="BS1323" s="770"/>
      <c r="BT1323" s="770"/>
      <c r="BU1323" s="770"/>
      <c r="BV1323" s="770"/>
      <c r="BW1323" s="770"/>
      <c r="BX1323" s="770"/>
      <c r="BY1323" s="770"/>
      <c r="BZ1323" s="770"/>
      <c r="CA1323" s="770"/>
      <c r="CB1323" s="770"/>
      <c r="CC1323" s="770"/>
    </row>
    <row r="1324" spans="1:81" s="64" customFormat="1">
      <c r="A1324" s="158"/>
      <c r="B1324" s="159" t="str">
        <f>A1324&amp;"-"&amp;TEXT(COUNTIF($A$5:A1324,A1324),"000")</f>
        <v>-000</v>
      </c>
      <c r="C1324" s="52"/>
      <c r="D1324" s="27"/>
      <c r="E1324" s="28"/>
      <c r="F1324" s="27"/>
      <c r="G1324" s="27"/>
      <c r="H1324" s="52"/>
      <c r="I1324" s="380" t="str">
        <f>IFERROR(VLOOKUP($F1324,'Liste planification'!$V$2:$W$96,2,FALSE),"")</f>
        <v/>
      </c>
      <c r="J1324" s="27"/>
      <c r="K1324" s="27"/>
      <c r="L1324" s="27"/>
      <c r="M1324" s="52"/>
      <c r="N1324" s="52"/>
      <c r="O1324" s="52"/>
      <c r="P1324" s="52"/>
      <c r="Q1324" s="52"/>
      <c r="R1324" s="52"/>
      <c r="S1324" s="52"/>
      <c r="T1324" s="52"/>
      <c r="U1324" s="52"/>
      <c r="V1324" s="52"/>
      <c r="W1324" s="52"/>
      <c r="X1324" s="52"/>
      <c r="Y1324" s="194"/>
      <c r="Z1324" s="776"/>
      <c r="AA1324" s="190"/>
      <c r="AB1324" s="747">
        <f t="shared" si="80"/>
        <v>0</v>
      </c>
      <c r="AC1324" s="748">
        <f t="shared" si="81"/>
        <v>0</v>
      </c>
      <c r="AD1324" s="187"/>
      <c r="AE1324" s="186"/>
      <c r="AF1324" s="190"/>
      <c r="AG1324" s="747">
        <f t="shared" si="82"/>
        <v>0</v>
      </c>
      <c r="AH1324" s="748">
        <f t="shared" si="83"/>
        <v>0</v>
      </c>
      <c r="AI1324" s="187"/>
      <c r="AJ1324" s="52"/>
      <c r="AK1324" s="156" t="str">
        <f>IFERROR(VLOOKUP($A1324,'Liste planification'!$B$2:$C$105,2,FALSE),"")</f>
        <v/>
      </c>
      <c r="AL1324" s="27"/>
      <c r="AM1324" s="27"/>
      <c r="AN1324" s="769"/>
      <c r="AO1324" s="770"/>
      <c r="AP1324" s="770"/>
      <c r="AQ1324" s="770"/>
      <c r="AR1324" s="770"/>
      <c r="AS1324" s="770"/>
      <c r="AT1324" s="770"/>
      <c r="AU1324" s="770"/>
      <c r="AV1324" s="770"/>
      <c r="AW1324" s="770"/>
      <c r="AX1324" s="770"/>
      <c r="AY1324" s="770"/>
      <c r="AZ1324" s="770"/>
      <c r="BA1324" s="770"/>
      <c r="BB1324" s="770"/>
      <c r="BC1324" s="770"/>
      <c r="BD1324" s="770"/>
      <c r="BE1324" s="770"/>
      <c r="BF1324" s="770"/>
      <c r="BG1324" s="770"/>
      <c r="BH1324" s="770"/>
      <c r="BI1324" s="770"/>
      <c r="BJ1324" s="770"/>
      <c r="BK1324" s="770"/>
      <c r="BL1324" s="770"/>
      <c r="BM1324" s="770"/>
      <c r="BN1324" s="770"/>
      <c r="BO1324" s="770"/>
      <c r="BP1324" s="770"/>
      <c r="BQ1324" s="770"/>
      <c r="BR1324" s="770"/>
      <c r="BS1324" s="770"/>
      <c r="BT1324" s="770"/>
      <c r="BU1324" s="770"/>
      <c r="BV1324" s="770"/>
      <c r="BW1324" s="770"/>
      <c r="BX1324" s="770"/>
      <c r="BY1324" s="770"/>
      <c r="BZ1324" s="770"/>
      <c r="CA1324" s="770"/>
      <c r="CB1324" s="770"/>
      <c r="CC1324" s="770"/>
    </row>
    <row r="1325" spans="1:81" s="64" customFormat="1">
      <c r="A1325" s="158"/>
      <c r="B1325" s="159" t="str">
        <f>A1325&amp;"-"&amp;TEXT(COUNTIF($A$5:A1325,A1325),"000")</f>
        <v>-000</v>
      </c>
      <c r="C1325" s="52"/>
      <c r="D1325" s="27"/>
      <c r="E1325" s="28"/>
      <c r="F1325" s="27"/>
      <c r="G1325" s="27"/>
      <c r="H1325" s="52"/>
      <c r="I1325" s="380" t="str">
        <f>IFERROR(VLOOKUP($F1325,'Liste planification'!$V$2:$W$96,2,FALSE),"")</f>
        <v/>
      </c>
      <c r="J1325" s="27"/>
      <c r="K1325" s="27"/>
      <c r="L1325" s="27"/>
      <c r="M1325" s="52"/>
      <c r="N1325" s="52"/>
      <c r="O1325" s="52"/>
      <c r="P1325" s="52"/>
      <c r="Q1325" s="52"/>
      <c r="R1325" s="52"/>
      <c r="S1325" s="52"/>
      <c r="T1325" s="52"/>
      <c r="U1325" s="52"/>
      <c r="V1325" s="52"/>
      <c r="W1325" s="52"/>
      <c r="X1325" s="52"/>
      <c r="Y1325" s="194"/>
      <c r="Z1325" s="776"/>
      <c r="AA1325" s="190"/>
      <c r="AB1325" s="747">
        <f t="shared" si="80"/>
        <v>0</v>
      </c>
      <c r="AC1325" s="748">
        <f t="shared" si="81"/>
        <v>0</v>
      </c>
      <c r="AD1325" s="187"/>
      <c r="AE1325" s="186"/>
      <c r="AF1325" s="190"/>
      <c r="AG1325" s="747">
        <f t="shared" si="82"/>
        <v>0</v>
      </c>
      <c r="AH1325" s="748">
        <f t="shared" si="83"/>
        <v>0</v>
      </c>
      <c r="AI1325" s="187"/>
      <c r="AJ1325" s="52"/>
      <c r="AK1325" s="156" t="str">
        <f>IFERROR(VLOOKUP($A1325,'Liste planification'!$B$2:$C$105,2,FALSE),"")</f>
        <v/>
      </c>
      <c r="AL1325" s="27"/>
      <c r="AM1325" s="27"/>
      <c r="AN1325" s="769"/>
      <c r="AO1325" s="770"/>
      <c r="AP1325" s="770"/>
      <c r="AQ1325" s="770"/>
      <c r="AR1325" s="770"/>
      <c r="AS1325" s="770"/>
      <c r="AT1325" s="770"/>
      <c r="AU1325" s="770"/>
      <c r="AV1325" s="770"/>
      <c r="AW1325" s="770"/>
      <c r="AX1325" s="770"/>
      <c r="AY1325" s="770"/>
      <c r="AZ1325" s="770"/>
      <c r="BA1325" s="770"/>
      <c r="BB1325" s="770"/>
      <c r="BC1325" s="770"/>
      <c r="BD1325" s="770"/>
      <c r="BE1325" s="770"/>
      <c r="BF1325" s="770"/>
      <c r="BG1325" s="770"/>
      <c r="BH1325" s="770"/>
      <c r="BI1325" s="770"/>
      <c r="BJ1325" s="770"/>
      <c r="BK1325" s="770"/>
      <c r="BL1325" s="770"/>
      <c r="BM1325" s="770"/>
      <c r="BN1325" s="770"/>
      <c r="BO1325" s="770"/>
      <c r="BP1325" s="770"/>
      <c r="BQ1325" s="770"/>
      <c r="BR1325" s="770"/>
      <c r="BS1325" s="770"/>
      <c r="BT1325" s="770"/>
      <c r="BU1325" s="770"/>
      <c r="BV1325" s="770"/>
      <c r="BW1325" s="770"/>
      <c r="BX1325" s="770"/>
      <c r="BY1325" s="770"/>
      <c r="BZ1325" s="770"/>
      <c r="CA1325" s="770"/>
      <c r="CB1325" s="770"/>
      <c r="CC1325" s="770"/>
    </row>
    <row r="1326" spans="1:81" s="64" customFormat="1">
      <c r="A1326" s="158"/>
      <c r="B1326" s="159" t="str">
        <f>A1326&amp;"-"&amp;TEXT(COUNTIF($A$5:A1326,A1326),"000")</f>
        <v>-000</v>
      </c>
      <c r="C1326" s="52"/>
      <c r="D1326" s="27"/>
      <c r="E1326" s="28"/>
      <c r="F1326" s="27"/>
      <c r="G1326" s="27"/>
      <c r="H1326" s="52"/>
      <c r="I1326" s="380" t="str">
        <f>IFERROR(VLOOKUP($F1326,'Liste planification'!$V$2:$W$96,2,FALSE),"")</f>
        <v/>
      </c>
      <c r="J1326" s="27"/>
      <c r="K1326" s="27"/>
      <c r="L1326" s="27"/>
      <c r="M1326" s="52"/>
      <c r="N1326" s="52"/>
      <c r="O1326" s="52"/>
      <c r="P1326" s="52"/>
      <c r="Q1326" s="52"/>
      <c r="R1326" s="52"/>
      <c r="S1326" s="52"/>
      <c r="T1326" s="52"/>
      <c r="U1326" s="52"/>
      <c r="V1326" s="52"/>
      <c r="W1326" s="52"/>
      <c r="X1326" s="52"/>
      <c r="Y1326" s="194"/>
      <c r="Z1326" s="776"/>
      <c r="AA1326" s="190"/>
      <c r="AB1326" s="747">
        <f t="shared" si="80"/>
        <v>0</v>
      </c>
      <c r="AC1326" s="748">
        <f t="shared" si="81"/>
        <v>0</v>
      </c>
      <c r="AD1326" s="187"/>
      <c r="AE1326" s="186"/>
      <c r="AF1326" s="190"/>
      <c r="AG1326" s="747">
        <f t="shared" si="82"/>
        <v>0</v>
      </c>
      <c r="AH1326" s="748">
        <f t="shared" si="83"/>
        <v>0</v>
      </c>
      <c r="AI1326" s="187"/>
      <c r="AJ1326" s="52"/>
      <c r="AK1326" s="156" t="str">
        <f>IFERROR(VLOOKUP($A1326,'Liste planification'!$B$2:$C$105,2,FALSE),"")</f>
        <v/>
      </c>
      <c r="AL1326" s="27"/>
      <c r="AM1326" s="27"/>
      <c r="AN1326" s="769"/>
      <c r="AO1326" s="770"/>
      <c r="AP1326" s="770"/>
      <c r="AQ1326" s="770"/>
      <c r="AR1326" s="770"/>
      <c r="AS1326" s="770"/>
      <c r="AT1326" s="770"/>
      <c r="AU1326" s="770"/>
      <c r="AV1326" s="770"/>
      <c r="AW1326" s="770"/>
      <c r="AX1326" s="770"/>
      <c r="AY1326" s="770"/>
      <c r="AZ1326" s="770"/>
      <c r="BA1326" s="770"/>
      <c r="BB1326" s="770"/>
      <c r="BC1326" s="770"/>
      <c r="BD1326" s="770"/>
      <c r="BE1326" s="770"/>
      <c r="BF1326" s="770"/>
      <c r="BG1326" s="770"/>
      <c r="BH1326" s="770"/>
      <c r="BI1326" s="770"/>
      <c r="BJ1326" s="770"/>
      <c r="BK1326" s="770"/>
      <c r="BL1326" s="770"/>
      <c r="BM1326" s="770"/>
      <c r="BN1326" s="770"/>
      <c r="BO1326" s="770"/>
      <c r="BP1326" s="770"/>
      <c r="BQ1326" s="770"/>
      <c r="BR1326" s="770"/>
      <c r="BS1326" s="770"/>
      <c r="BT1326" s="770"/>
      <c r="BU1326" s="770"/>
      <c r="BV1326" s="770"/>
      <c r="BW1326" s="770"/>
      <c r="BX1326" s="770"/>
      <c r="BY1326" s="770"/>
      <c r="BZ1326" s="770"/>
      <c r="CA1326" s="770"/>
      <c r="CB1326" s="770"/>
      <c r="CC1326" s="770"/>
    </row>
    <row r="1327" spans="1:81" s="64" customFormat="1">
      <c r="A1327" s="158"/>
      <c r="B1327" s="159" t="str">
        <f>A1327&amp;"-"&amp;TEXT(COUNTIF($A$5:A1327,A1327),"000")</f>
        <v>-000</v>
      </c>
      <c r="C1327" s="52"/>
      <c r="D1327" s="27"/>
      <c r="E1327" s="28"/>
      <c r="F1327" s="27"/>
      <c r="G1327" s="27"/>
      <c r="H1327" s="52"/>
      <c r="I1327" s="380" t="str">
        <f>IFERROR(VLOOKUP($F1327,'Liste planification'!$V$2:$W$96,2,FALSE),"")</f>
        <v/>
      </c>
      <c r="J1327" s="27"/>
      <c r="K1327" s="27"/>
      <c r="L1327" s="27"/>
      <c r="M1327" s="52"/>
      <c r="N1327" s="52"/>
      <c r="O1327" s="52"/>
      <c r="P1327" s="52"/>
      <c r="Q1327" s="52"/>
      <c r="R1327" s="52"/>
      <c r="S1327" s="52"/>
      <c r="T1327" s="52"/>
      <c r="U1327" s="52"/>
      <c r="V1327" s="52"/>
      <c r="W1327" s="52"/>
      <c r="X1327" s="52"/>
      <c r="Y1327" s="194"/>
      <c r="Z1327" s="776"/>
      <c r="AA1327" s="190"/>
      <c r="AB1327" s="747">
        <f t="shared" si="80"/>
        <v>0</v>
      </c>
      <c r="AC1327" s="748">
        <f t="shared" si="81"/>
        <v>0</v>
      </c>
      <c r="AD1327" s="187"/>
      <c r="AE1327" s="186"/>
      <c r="AF1327" s="190"/>
      <c r="AG1327" s="747">
        <f t="shared" si="82"/>
        <v>0</v>
      </c>
      <c r="AH1327" s="748">
        <f t="shared" si="83"/>
        <v>0</v>
      </c>
      <c r="AI1327" s="187"/>
      <c r="AJ1327" s="52"/>
      <c r="AK1327" s="156" t="str">
        <f>IFERROR(VLOOKUP($A1327,'Liste planification'!$B$2:$C$105,2,FALSE),"")</f>
        <v/>
      </c>
      <c r="AL1327" s="27"/>
      <c r="AM1327" s="27"/>
      <c r="AN1327" s="769"/>
      <c r="AO1327" s="770"/>
      <c r="AP1327" s="770"/>
      <c r="AQ1327" s="770"/>
      <c r="AR1327" s="770"/>
      <c r="AS1327" s="770"/>
      <c r="AT1327" s="770"/>
      <c r="AU1327" s="770"/>
      <c r="AV1327" s="770"/>
      <c r="AW1327" s="770"/>
      <c r="AX1327" s="770"/>
      <c r="AY1327" s="770"/>
      <c r="AZ1327" s="770"/>
      <c r="BA1327" s="770"/>
      <c r="BB1327" s="770"/>
      <c r="BC1327" s="770"/>
      <c r="BD1327" s="770"/>
      <c r="BE1327" s="770"/>
      <c r="BF1327" s="770"/>
      <c r="BG1327" s="770"/>
      <c r="BH1327" s="770"/>
      <c r="BI1327" s="770"/>
      <c r="BJ1327" s="770"/>
      <c r="BK1327" s="770"/>
      <c r="BL1327" s="770"/>
      <c r="BM1327" s="770"/>
      <c r="BN1327" s="770"/>
      <c r="BO1327" s="770"/>
      <c r="BP1327" s="770"/>
      <c r="BQ1327" s="770"/>
      <c r="BR1327" s="770"/>
      <c r="BS1327" s="770"/>
      <c r="BT1327" s="770"/>
      <c r="BU1327" s="770"/>
      <c r="BV1327" s="770"/>
      <c r="BW1327" s="770"/>
      <c r="BX1327" s="770"/>
      <c r="BY1327" s="770"/>
      <c r="BZ1327" s="770"/>
      <c r="CA1327" s="770"/>
      <c r="CB1327" s="770"/>
      <c r="CC1327" s="770"/>
    </row>
    <row r="1328" spans="1:81" s="64" customFormat="1">
      <c r="A1328" s="158"/>
      <c r="B1328" s="159" t="str">
        <f>A1328&amp;"-"&amp;TEXT(COUNTIF($A$5:A1328,A1328),"000")</f>
        <v>-000</v>
      </c>
      <c r="C1328" s="52"/>
      <c r="D1328" s="27"/>
      <c r="E1328" s="28"/>
      <c r="F1328" s="27"/>
      <c r="G1328" s="27"/>
      <c r="H1328" s="52"/>
      <c r="I1328" s="380" t="str">
        <f>IFERROR(VLOOKUP($F1328,'Liste planification'!$V$2:$W$96,2,FALSE),"")</f>
        <v/>
      </c>
      <c r="J1328" s="27"/>
      <c r="K1328" s="27"/>
      <c r="L1328" s="27"/>
      <c r="M1328" s="52"/>
      <c r="N1328" s="52"/>
      <c r="O1328" s="52"/>
      <c r="P1328" s="52"/>
      <c r="Q1328" s="52"/>
      <c r="R1328" s="52"/>
      <c r="S1328" s="52"/>
      <c r="T1328" s="52"/>
      <c r="U1328" s="52"/>
      <c r="V1328" s="52"/>
      <c r="W1328" s="52"/>
      <c r="X1328" s="52"/>
      <c r="Y1328" s="194"/>
      <c r="Z1328" s="776"/>
      <c r="AA1328" s="190"/>
      <c r="AB1328" s="747">
        <f t="shared" si="80"/>
        <v>0</v>
      </c>
      <c r="AC1328" s="748">
        <f t="shared" si="81"/>
        <v>0</v>
      </c>
      <c r="AD1328" s="187"/>
      <c r="AE1328" s="186"/>
      <c r="AF1328" s="190"/>
      <c r="AG1328" s="747">
        <f t="shared" si="82"/>
        <v>0</v>
      </c>
      <c r="AH1328" s="748">
        <f t="shared" si="83"/>
        <v>0</v>
      </c>
      <c r="AI1328" s="187"/>
      <c r="AJ1328" s="52"/>
      <c r="AK1328" s="156" t="str">
        <f>IFERROR(VLOOKUP($A1328,'Liste planification'!$B$2:$C$105,2,FALSE),"")</f>
        <v/>
      </c>
      <c r="AL1328" s="27"/>
      <c r="AM1328" s="27"/>
      <c r="AN1328" s="769"/>
      <c r="AO1328" s="770"/>
      <c r="AP1328" s="770"/>
      <c r="AQ1328" s="770"/>
      <c r="AR1328" s="770"/>
      <c r="AS1328" s="770"/>
      <c r="AT1328" s="770"/>
      <c r="AU1328" s="770"/>
      <c r="AV1328" s="770"/>
      <c r="AW1328" s="770"/>
      <c r="AX1328" s="770"/>
      <c r="AY1328" s="770"/>
      <c r="AZ1328" s="770"/>
      <c r="BA1328" s="770"/>
      <c r="BB1328" s="770"/>
      <c r="BC1328" s="770"/>
      <c r="BD1328" s="770"/>
      <c r="BE1328" s="770"/>
      <c r="BF1328" s="770"/>
      <c r="BG1328" s="770"/>
      <c r="BH1328" s="770"/>
      <c r="BI1328" s="770"/>
      <c r="BJ1328" s="770"/>
      <c r="BK1328" s="770"/>
      <c r="BL1328" s="770"/>
      <c r="BM1328" s="770"/>
      <c r="BN1328" s="770"/>
      <c r="BO1328" s="770"/>
      <c r="BP1328" s="770"/>
      <c r="BQ1328" s="770"/>
      <c r="BR1328" s="770"/>
      <c r="BS1328" s="770"/>
      <c r="BT1328" s="770"/>
      <c r="BU1328" s="770"/>
      <c r="BV1328" s="770"/>
      <c r="BW1328" s="770"/>
      <c r="BX1328" s="770"/>
      <c r="BY1328" s="770"/>
      <c r="BZ1328" s="770"/>
      <c r="CA1328" s="770"/>
      <c r="CB1328" s="770"/>
      <c r="CC1328" s="770"/>
    </row>
    <row r="1329" spans="1:81" s="64" customFormat="1">
      <c r="A1329" s="158"/>
      <c r="B1329" s="159" t="str">
        <f>A1329&amp;"-"&amp;TEXT(COUNTIF($A$5:A1329,A1329),"000")</f>
        <v>-000</v>
      </c>
      <c r="C1329" s="52"/>
      <c r="D1329" s="27"/>
      <c r="E1329" s="28"/>
      <c r="F1329" s="27"/>
      <c r="G1329" s="27"/>
      <c r="H1329" s="52"/>
      <c r="I1329" s="380" t="str">
        <f>IFERROR(VLOOKUP($F1329,'Liste planification'!$V$2:$W$96,2,FALSE),"")</f>
        <v/>
      </c>
      <c r="J1329" s="27"/>
      <c r="K1329" s="27"/>
      <c r="L1329" s="27"/>
      <c r="M1329" s="52"/>
      <c r="N1329" s="52"/>
      <c r="O1329" s="52"/>
      <c r="P1329" s="52"/>
      <c r="Q1329" s="52"/>
      <c r="R1329" s="52"/>
      <c r="S1329" s="52"/>
      <c r="T1329" s="52"/>
      <c r="U1329" s="52"/>
      <c r="V1329" s="52"/>
      <c r="W1329" s="52"/>
      <c r="X1329" s="52"/>
      <c r="Y1329" s="194"/>
      <c r="Z1329" s="776"/>
      <c r="AA1329" s="190"/>
      <c r="AB1329" s="747">
        <f t="shared" si="80"/>
        <v>0</v>
      </c>
      <c r="AC1329" s="748">
        <f t="shared" si="81"/>
        <v>0</v>
      </c>
      <c r="AD1329" s="187"/>
      <c r="AE1329" s="186"/>
      <c r="AF1329" s="190"/>
      <c r="AG1329" s="747">
        <f t="shared" si="82"/>
        <v>0</v>
      </c>
      <c r="AH1329" s="748">
        <f t="shared" si="83"/>
        <v>0</v>
      </c>
      <c r="AI1329" s="187"/>
      <c r="AJ1329" s="52"/>
      <c r="AK1329" s="156" t="str">
        <f>IFERROR(VLOOKUP($A1329,'Liste planification'!$B$2:$C$105,2,FALSE),"")</f>
        <v/>
      </c>
      <c r="AL1329" s="27"/>
      <c r="AM1329" s="27"/>
      <c r="AN1329" s="769"/>
      <c r="AO1329" s="770"/>
      <c r="AP1329" s="770"/>
      <c r="AQ1329" s="770"/>
      <c r="AR1329" s="770"/>
      <c r="AS1329" s="770"/>
      <c r="AT1329" s="770"/>
      <c r="AU1329" s="770"/>
      <c r="AV1329" s="770"/>
      <c r="AW1329" s="770"/>
      <c r="AX1329" s="770"/>
      <c r="AY1329" s="770"/>
      <c r="AZ1329" s="770"/>
      <c r="BA1329" s="770"/>
      <c r="BB1329" s="770"/>
      <c r="BC1329" s="770"/>
      <c r="BD1329" s="770"/>
      <c r="BE1329" s="770"/>
      <c r="BF1329" s="770"/>
      <c r="BG1329" s="770"/>
      <c r="BH1329" s="770"/>
      <c r="BI1329" s="770"/>
      <c r="BJ1329" s="770"/>
      <c r="BK1329" s="770"/>
      <c r="BL1329" s="770"/>
      <c r="BM1329" s="770"/>
      <c r="BN1329" s="770"/>
      <c r="BO1329" s="770"/>
      <c r="BP1329" s="770"/>
      <c r="BQ1329" s="770"/>
      <c r="BR1329" s="770"/>
      <c r="BS1329" s="770"/>
      <c r="BT1329" s="770"/>
      <c r="BU1329" s="770"/>
      <c r="BV1329" s="770"/>
      <c r="BW1329" s="770"/>
      <c r="BX1329" s="770"/>
      <c r="BY1329" s="770"/>
      <c r="BZ1329" s="770"/>
      <c r="CA1329" s="770"/>
      <c r="CB1329" s="770"/>
      <c r="CC1329" s="770"/>
    </row>
    <row r="1330" spans="1:81" s="64" customFormat="1">
      <c r="A1330" s="158"/>
      <c r="B1330" s="159" t="str">
        <f>A1330&amp;"-"&amp;TEXT(COUNTIF($A$5:A1330,A1330),"000")</f>
        <v>-000</v>
      </c>
      <c r="C1330" s="52"/>
      <c r="D1330" s="27"/>
      <c r="E1330" s="28"/>
      <c r="F1330" s="27"/>
      <c r="G1330" s="27"/>
      <c r="H1330" s="52"/>
      <c r="I1330" s="380" t="str">
        <f>IFERROR(VLOOKUP($F1330,'Liste planification'!$V$2:$W$96,2,FALSE),"")</f>
        <v/>
      </c>
      <c r="J1330" s="27"/>
      <c r="K1330" s="27"/>
      <c r="L1330" s="27"/>
      <c r="M1330" s="52"/>
      <c r="N1330" s="52"/>
      <c r="O1330" s="52"/>
      <c r="P1330" s="52"/>
      <c r="Q1330" s="52"/>
      <c r="R1330" s="52"/>
      <c r="S1330" s="52"/>
      <c r="T1330" s="52"/>
      <c r="U1330" s="52"/>
      <c r="V1330" s="52"/>
      <c r="W1330" s="52"/>
      <c r="X1330" s="52"/>
      <c r="Y1330" s="194"/>
      <c r="Z1330" s="776"/>
      <c r="AA1330" s="190"/>
      <c r="AB1330" s="747">
        <f t="shared" si="80"/>
        <v>0</v>
      </c>
      <c r="AC1330" s="748">
        <f t="shared" si="81"/>
        <v>0</v>
      </c>
      <c r="AD1330" s="187"/>
      <c r="AE1330" s="186"/>
      <c r="AF1330" s="190"/>
      <c r="AG1330" s="747">
        <f t="shared" si="82"/>
        <v>0</v>
      </c>
      <c r="AH1330" s="748">
        <f t="shared" si="83"/>
        <v>0</v>
      </c>
      <c r="AI1330" s="187"/>
      <c r="AJ1330" s="52"/>
      <c r="AK1330" s="156" t="str">
        <f>IFERROR(VLOOKUP($A1330,'Liste planification'!$B$2:$C$105,2,FALSE),"")</f>
        <v/>
      </c>
      <c r="AL1330" s="27"/>
      <c r="AM1330" s="27"/>
      <c r="AN1330" s="769"/>
      <c r="AO1330" s="770"/>
      <c r="AP1330" s="770"/>
      <c r="AQ1330" s="770"/>
      <c r="AR1330" s="770"/>
      <c r="AS1330" s="770"/>
      <c r="AT1330" s="770"/>
      <c r="AU1330" s="770"/>
      <c r="AV1330" s="770"/>
      <c r="AW1330" s="770"/>
      <c r="AX1330" s="770"/>
      <c r="AY1330" s="770"/>
      <c r="AZ1330" s="770"/>
      <c r="BA1330" s="770"/>
      <c r="BB1330" s="770"/>
      <c r="BC1330" s="770"/>
      <c r="BD1330" s="770"/>
      <c r="BE1330" s="770"/>
      <c r="BF1330" s="770"/>
      <c r="BG1330" s="770"/>
      <c r="BH1330" s="770"/>
      <c r="BI1330" s="770"/>
      <c r="BJ1330" s="770"/>
      <c r="BK1330" s="770"/>
      <c r="BL1330" s="770"/>
      <c r="BM1330" s="770"/>
      <c r="BN1330" s="770"/>
      <c r="BO1330" s="770"/>
      <c r="BP1330" s="770"/>
      <c r="BQ1330" s="770"/>
      <c r="BR1330" s="770"/>
      <c r="BS1330" s="770"/>
      <c r="BT1330" s="770"/>
      <c r="BU1330" s="770"/>
      <c r="BV1330" s="770"/>
      <c r="BW1330" s="770"/>
      <c r="BX1330" s="770"/>
      <c r="BY1330" s="770"/>
      <c r="BZ1330" s="770"/>
      <c r="CA1330" s="770"/>
      <c r="CB1330" s="770"/>
      <c r="CC1330" s="770"/>
    </row>
    <row r="1331" spans="1:81" s="64" customFormat="1">
      <c r="A1331" s="158"/>
      <c r="B1331" s="159" t="str">
        <f>A1331&amp;"-"&amp;TEXT(COUNTIF($A$5:A1331,A1331),"000")</f>
        <v>-000</v>
      </c>
      <c r="C1331" s="52"/>
      <c r="D1331" s="27"/>
      <c r="E1331" s="28"/>
      <c r="F1331" s="27"/>
      <c r="G1331" s="27"/>
      <c r="H1331" s="52"/>
      <c r="I1331" s="380" t="str">
        <f>IFERROR(VLOOKUP($F1331,'Liste planification'!$V$2:$W$96,2,FALSE),"")</f>
        <v/>
      </c>
      <c r="J1331" s="27"/>
      <c r="K1331" s="27"/>
      <c r="L1331" s="27"/>
      <c r="M1331" s="52"/>
      <c r="N1331" s="52"/>
      <c r="O1331" s="52"/>
      <c r="P1331" s="52"/>
      <c r="Q1331" s="52"/>
      <c r="R1331" s="52"/>
      <c r="S1331" s="52"/>
      <c r="T1331" s="52"/>
      <c r="U1331" s="52"/>
      <c r="V1331" s="52"/>
      <c r="W1331" s="52"/>
      <c r="X1331" s="52"/>
      <c r="Y1331" s="194"/>
      <c r="Z1331" s="776"/>
      <c r="AA1331" s="190"/>
      <c r="AB1331" s="747">
        <f t="shared" si="80"/>
        <v>0</v>
      </c>
      <c r="AC1331" s="748">
        <f t="shared" si="81"/>
        <v>0</v>
      </c>
      <c r="AD1331" s="187"/>
      <c r="AE1331" s="186"/>
      <c r="AF1331" s="190"/>
      <c r="AG1331" s="747">
        <f t="shared" si="82"/>
        <v>0</v>
      </c>
      <c r="AH1331" s="748">
        <f t="shared" si="83"/>
        <v>0</v>
      </c>
      <c r="AI1331" s="187"/>
      <c r="AJ1331" s="52"/>
      <c r="AK1331" s="156" t="str">
        <f>IFERROR(VLOOKUP($A1331,'Liste planification'!$B$2:$C$105,2,FALSE),"")</f>
        <v/>
      </c>
      <c r="AL1331" s="27"/>
      <c r="AM1331" s="27"/>
      <c r="AN1331" s="769"/>
      <c r="AO1331" s="770"/>
      <c r="AP1331" s="770"/>
      <c r="AQ1331" s="770"/>
      <c r="AR1331" s="770"/>
      <c r="AS1331" s="770"/>
      <c r="AT1331" s="770"/>
      <c r="AU1331" s="770"/>
      <c r="AV1331" s="770"/>
      <c r="AW1331" s="770"/>
      <c r="AX1331" s="770"/>
      <c r="AY1331" s="770"/>
      <c r="AZ1331" s="770"/>
      <c r="BA1331" s="770"/>
      <c r="BB1331" s="770"/>
      <c r="BC1331" s="770"/>
      <c r="BD1331" s="770"/>
      <c r="BE1331" s="770"/>
      <c r="BF1331" s="770"/>
      <c r="BG1331" s="770"/>
      <c r="BH1331" s="770"/>
      <c r="BI1331" s="770"/>
      <c r="BJ1331" s="770"/>
      <c r="BK1331" s="770"/>
      <c r="BL1331" s="770"/>
      <c r="BM1331" s="770"/>
      <c r="BN1331" s="770"/>
      <c r="BO1331" s="770"/>
      <c r="BP1331" s="770"/>
      <c r="BQ1331" s="770"/>
      <c r="BR1331" s="770"/>
      <c r="BS1331" s="770"/>
      <c r="BT1331" s="770"/>
      <c r="BU1331" s="770"/>
      <c r="BV1331" s="770"/>
      <c r="BW1331" s="770"/>
      <c r="BX1331" s="770"/>
      <c r="BY1331" s="770"/>
      <c r="BZ1331" s="770"/>
      <c r="CA1331" s="770"/>
      <c r="CB1331" s="770"/>
      <c r="CC1331" s="770"/>
    </row>
    <row r="1332" spans="1:81" s="64" customFormat="1">
      <c r="A1332" s="158"/>
      <c r="B1332" s="159" t="str">
        <f>A1332&amp;"-"&amp;TEXT(COUNTIF($A$5:A1332,A1332),"000")</f>
        <v>-000</v>
      </c>
      <c r="C1332" s="52"/>
      <c r="D1332" s="27"/>
      <c r="E1332" s="28"/>
      <c r="F1332" s="27"/>
      <c r="G1332" s="27"/>
      <c r="H1332" s="52"/>
      <c r="I1332" s="380" t="str">
        <f>IFERROR(VLOOKUP($F1332,'Liste planification'!$V$2:$W$96,2,FALSE),"")</f>
        <v/>
      </c>
      <c r="J1332" s="27"/>
      <c r="K1332" s="27"/>
      <c r="L1332" s="27"/>
      <c r="M1332" s="52"/>
      <c r="N1332" s="52"/>
      <c r="O1332" s="52"/>
      <c r="P1332" s="52"/>
      <c r="Q1332" s="52"/>
      <c r="R1332" s="52"/>
      <c r="S1332" s="52"/>
      <c r="T1332" s="52"/>
      <c r="U1332" s="52"/>
      <c r="V1332" s="52"/>
      <c r="W1332" s="52"/>
      <c r="X1332" s="52"/>
      <c r="Y1332" s="194"/>
      <c r="Z1332" s="776"/>
      <c r="AA1332" s="190"/>
      <c r="AB1332" s="747">
        <f t="shared" ref="AB1332:AB1395" si="84">AA1332/$AB$1</f>
        <v>0</v>
      </c>
      <c r="AC1332" s="748">
        <f t="shared" ref="AC1332:AC1395" si="85">AA1332/$AC$1</f>
        <v>0</v>
      </c>
      <c r="AD1332" s="187"/>
      <c r="AE1332" s="186"/>
      <c r="AF1332" s="190"/>
      <c r="AG1332" s="747">
        <f t="shared" ref="AG1332:AG1395" si="86">AF1332/$AB$1</f>
        <v>0</v>
      </c>
      <c r="AH1332" s="748">
        <f t="shared" ref="AH1332:AH1395" si="87">AF1332/$AC$1</f>
        <v>0</v>
      </c>
      <c r="AI1332" s="187"/>
      <c r="AJ1332" s="52"/>
      <c r="AK1332" s="156" t="str">
        <f>IFERROR(VLOOKUP($A1332,'Liste planification'!$B$2:$C$105,2,FALSE),"")</f>
        <v/>
      </c>
      <c r="AL1332" s="27"/>
      <c r="AM1332" s="27"/>
      <c r="AN1332" s="769"/>
      <c r="AO1332" s="770"/>
      <c r="AP1332" s="770"/>
      <c r="AQ1332" s="770"/>
      <c r="AR1332" s="770"/>
      <c r="AS1332" s="770"/>
      <c r="AT1332" s="770"/>
      <c r="AU1332" s="770"/>
      <c r="AV1332" s="770"/>
      <c r="AW1332" s="770"/>
      <c r="AX1332" s="770"/>
      <c r="AY1332" s="770"/>
      <c r="AZ1332" s="770"/>
      <c r="BA1332" s="770"/>
      <c r="BB1332" s="770"/>
      <c r="BC1332" s="770"/>
      <c r="BD1332" s="770"/>
      <c r="BE1332" s="770"/>
      <c r="BF1332" s="770"/>
      <c r="BG1332" s="770"/>
      <c r="BH1332" s="770"/>
      <c r="BI1332" s="770"/>
      <c r="BJ1332" s="770"/>
      <c r="BK1332" s="770"/>
      <c r="BL1332" s="770"/>
      <c r="BM1332" s="770"/>
      <c r="BN1332" s="770"/>
      <c r="BO1332" s="770"/>
      <c r="BP1332" s="770"/>
      <c r="BQ1332" s="770"/>
      <c r="BR1332" s="770"/>
      <c r="BS1332" s="770"/>
      <c r="BT1332" s="770"/>
      <c r="BU1332" s="770"/>
      <c r="BV1332" s="770"/>
      <c r="BW1332" s="770"/>
      <c r="BX1332" s="770"/>
      <c r="BY1332" s="770"/>
      <c r="BZ1332" s="770"/>
      <c r="CA1332" s="770"/>
      <c r="CB1332" s="770"/>
      <c r="CC1332" s="770"/>
    </row>
    <row r="1333" spans="1:81" s="64" customFormat="1">
      <c r="A1333" s="158"/>
      <c r="B1333" s="159" t="str">
        <f>A1333&amp;"-"&amp;TEXT(COUNTIF($A$5:A1333,A1333),"000")</f>
        <v>-000</v>
      </c>
      <c r="C1333" s="52"/>
      <c r="D1333" s="27"/>
      <c r="E1333" s="28"/>
      <c r="F1333" s="27"/>
      <c r="G1333" s="27"/>
      <c r="H1333" s="52"/>
      <c r="I1333" s="380" t="str">
        <f>IFERROR(VLOOKUP($F1333,'Liste planification'!$V$2:$W$96,2,FALSE),"")</f>
        <v/>
      </c>
      <c r="J1333" s="27"/>
      <c r="K1333" s="27"/>
      <c r="L1333" s="27"/>
      <c r="M1333" s="52"/>
      <c r="N1333" s="52"/>
      <c r="O1333" s="52"/>
      <c r="P1333" s="52"/>
      <c r="Q1333" s="52"/>
      <c r="R1333" s="52"/>
      <c r="S1333" s="52"/>
      <c r="T1333" s="52"/>
      <c r="U1333" s="52"/>
      <c r="V1333" s="52"/>
      <c r="W1333" s="52"/>
      <c r="X1333" s="52"/>
      <c r="Y1333" s="194"/>
      <c r="Z1333" s="776"/>
      <c r="AA1333" s="190"/>
      <c r="AB1333" s="747">
        <f t="shared" si="84"/>
        <v>0</v>
      </c>
      <c r="AC1333" s="748">
        <f t="shared" si="85"/>
        <v>0</v>
      </c>
      <c r="AD1333" s="187"/>
      <c r="AE1333" s="186"/>
      <c r="AF1333" s="190"/>
      <c r="AG1333" s="747">
        <f t="shared" si="86"/>
        <v>0</v>
      </c>
      <c r="AH1333" s="748">
        <f t="shared" si="87"/>
        <v>0</v>
      </c>
      <c r="AI1333" s="187"/>
      <c r="AJ1333" s="52"/>
      <c r="AK1333" s="156" t="str">
        <f>IFERROR(VLOOKUP($A1333,'Liste planification'!$B$2:$C$105,2,FALSE),"")</f>
        <v/>
      </c>
      <c r="AL1333" s="27"/>
      <c r="AM1333" s="27"/>
      <c r="AN1333" s="769"/>
      <c r="AO1333" s="770"/>
      <c r="AP1333" s="770"/>
      <c r="AQ1333" s="770"/>
      <c r="AR1333" s="770"/>
      <c r="AS1333" s="770"/>
      <c r="AT1333" s="770"/>
      <c r="AU1333" s="770"/>
      <c r="AV1333" s="770"/>
      <c r="AW1333" s="770"/>
      <c r="AX1333" s="770"/>
      <c r="AY1333" s="770"/>
      <c r="AZ1333" s="770"/>
      <c r="BA1333" s="770"/>
      <c r="BB1333" s="770"/>
      <c r="BC1333" s="770"/>
      <c r="BD1333" s="770"/>
      <c r="BE1333" s="770"/>
      <c r="BF1333" s="770"/>
      <c r="BG1333" s="770"/>
      <c r="BH1333" s="770"/>
      <c r="BI1333" s="770"/>
      <c r="BJ1333" s="770"/>
      <c r="BK1333" s="770"/>
      <c r="BL1333" s="770"/>
      <c r="BM1333" s="770"/>
      <c r="BN1333" s="770"/>
      <c r="BO1333" s="770"/>
      <c r="BP1333" s="770"/>
      <c r="BQ1333" s="770"/>
      <c r="BR1333" s="770"/>
      <c r="BS1333" s="770"/>
      <c r="BT1333" s="770"/>
      <c r="BU1333" s="770"/>
      <c r="BV1333" s="770"/>
      <c r="BW1333" s="770"/>
      <c r="BX1333" s="770"/>
      <c r="BY1333" s="770"/>
      <c r="BZ1333" s="770"/>
      <c r="CA1333" s="770"/>
      <c r="CB1333" s="770"/>
      <c r="CC1333" s="770"/>
    </row>
    <row r="1334" spans="1:81" s="64" customFormat="1">
      <c r="A1334" s="158"/>
      <c r="B1334" s="159" t="str">
        <f>A1334&amp;"-"&amp;TEXT(COUNTIF($A$5:A1334,A1334),"000")</f>
        <v>-000</v>
      </c>
      <c r="C1334" s="52"/>
      <c r="D1334" s="27"/>
      <c r="E1334" s="28"/>
      <c r="F1334" s="27"/>
      <c r="G1334" s="27"/>
      <c r="H1334" s="52"/>
      <c r="I1334" s="380" t="str">
        <f>IFERROR(VLOOKUP($F1334,'Liste planification'!$V$2:$W$96,2,FALSE),"")</f>
        <v/>
      </c>
      <c r="J1334" s="27"/>
      <c r="K1334" s="27"/>
      <c r="L1334" s="27"/>
      <c r="M1334" s="52"/>
      <c r="N1334" s="52"/>
      <c r="O1334" s="52"/>
      <c r="P1334" s="52"/>
      <c r="Q1334" s="52"/>
      <c r="R1334" s="52"/>
      <c r="S1334" s="52"/>
      <c r="T1334" s="52"/>
      <c r="U1334" s="52"/>
      <c r="V1334" s="52"/>
      <c r="W1334" s="52"/>
      <c r="X1334" s="52"/>
      <c r="Y1334" s="194"/>
      <c r="Z1334" s="776"/>
      <c r="AA1334" s="190"/>
      <c r="AB1334" s="747">
        <f t="shared" si="84"/>
        <v>0</v>
      </c>
      <c r="AC1334" s="748">
        <f t="shared" si="85"/>
        <v>0</v>
      </c>
      <c r="AD1334" s="187"/>
      <c r="AE1334" s="186"/>
      <c r="AF1334" s="190"/>
      <c r="AG1334" s="747">
        <f t="shared" si="86"/>
        <v>0</v>
      </c>
      <c r="AH1334" s="748">
        <f t="shared" si="87"/>
        <v>0</v>
      </c>
      <c r="AI1334" s="187"/>
      <c r="AJ1334" s="52"/>
      <c r="AK1334" s="156" t="str">
        <f>IFERROR(VLOOKUP($A1334,'Liste planification'!$B$2:$C$105,2,FALSE),"")</f>
        <v/>
      </c>
      <c r="AL1334" s="27"/>
      <c r="AM1334" s="27"/>
      <c r="AN1334" s="769"/>
      <c r="AO1334" s="770"/>
      <c r="AP1334" s="770"/>
      <c r="AQ1334" s="770"/>
      <c r="AR1334" s="770"/>
      <c r="AS1334" s="770"/>
      <c r="AT1334" s="770"/>
      <c r="AU1334" s="770"/>
      <c r="AV1334" s="770"/>
      <c r="AW1334" s="770"/>
      <c r="AX1334" s="770"/>
      <c r="AY1334" s="770"/>
      <c r="AZ1334" s="770"/>
      <c r="BA1334" s="770"/>
      <c r="BB1334" s="770"/>
      <c r="BC1334" s="770"/>
      <c r="BD1334" s="770"/>
      <c r="BE1334" s="770"/>
      <c r="BF1334" s="770"/>
      <c r="BG1334" s="770"/>
      <c r="BH1334" s="770"/>
      <c r="BI1334" s="770"/>
      <c r="BJ1334" s="770"/>
      <c r="BK1334" s="770"/>
      <c r="BL1334" s="770"/>
      <c r="BM1334" s="770"/>
      <c r="BN1334" s="770"/>
      <c r="BO1334" s="770"/>
      <c r="BP1334" s="770"/>
      <c r="BQ1334" s="770"/>
      <c r="BR1334" s="770"/>
      <c r="BS1334" s="770"/>
      <c r="BT1334" s="770"/>
      <c r="BU1334" s="770"/>
      <c r="BV1334" s="770"/>
      <c r="BW1334" s="770"/>
      <c r="BX1334" s="770"/>
      <c r="BY1334" s="770"/>
      <c r="BZ1334" s="770"/>
      <c r="CA1334" s="770"/>
      <c r="CB1334" s="770"/>
      <c r="CC1334" s="770"/>
    </row>
    <row r="1335" spans="1:81" s="64" customFormat="1">
      <c r="A1335" s="158"/>
      <c r="B1335" s="159" t="str">
        <f>A1335&amp;"-"&amp;TEXT(COUNTIF($A$5:A1335,A1335),"000")</f>
        <v>-000</v>
      </c>
      <c r="C1335" s="52"/>
      <c r="D1335" s="27"/>
      <c r="E1335" s="28"/>
      <c r="F1335" s="27"/>
      <c r="G1335" s="27"/>
      <c r="H1335" s="52"/>
      <c r="I1335" s="380" t="str">
        <f>IFERROR(VLOOKUP($F1335,'Liste planification'!$V$2:$W$96,2,FALSE),"")</f>
        <v/>
      </c>
      <c r="J1335" s="27"/>
      <c r="K1335" s="27"/>
      <c r="L1335" s="27"/>
      <c r="M1335" s="52"/>
      <c r="N1335" s="52"/>
      <c r="O1335" s="52"/>
      <c r="P1335" s="52"/>
      <c r="Q1335" s="52"/>
      <c r="R1335" s="52"/>
      <c r="S1335" s="52"/>
      <c r="T1335" s="52"/>
      <c r="U1335" s="52"/>
      <c r="V1335" s="52"/>
      <c r="W1335" s="52"/>
      <c r="X1335" s="52"/>
      <c r="Y1335" s="194"/>
      <c r="Z1335" s="776"/>
      <c r="AA1335" s="190"/>
      <c r="AB1335" s="747">
        <f t="shared" si="84"/>
        <v>0</v>
      </c>
      <c r="AC1335" s="748">
        <f t="shared" si="85"/>
        <v>0</v>
      </c>
      <c r="AD1335" s="187"/>
      <c r="AE1335" s="186"/>
      <c r="AF1335" s="190"/>
      <c r="AG1335" s="747">
        <f t="shared" si="86"/>
        <v>0</v>
      </c>
      <c r="AH1335" s="748">
        <f t="shared" si="87"/>
        <v>0</v>
      </c>
      <c r="AI1335" s="187"/>
      <c r="AJ1335" s="52"/>
      <c r="AK1335" s="156" t="str">
        <f>IFERROR(VLOOKUP($A1335,'Liste planification'!$B$2:$C$105,2,FALSE),"")</f>
        <v/>
      </c>
      <c r="AL1335" s="27"/>
      <c r="AM1335" s="27"/>
      <c r="AN1335" s="769"/>
      <c r="AO1335" s="770"/>
      <c r="AP1335" s="770"/>
      <c r="AQ1335" s="770"/>
      <c r="AR1335" s="770"/>
      <c r="AS1335" s="770"/>
      <c r="AT1335" s="770"/>
      <c r="AU1335" s="770"/>
      <c r="AV1335" s="770"/>
      <c r="AW1335" s="770"/>
      <c r="AX1335" s="770"/>
      <c r="AY1335" s="770"/>
      <c r="AZ1335" s="770"/>
      <c r="BA1335" s="770"/>
      <c r="BB1335" s="770"/>
      <c r="BC1335" s="770"/>
      <c r="BD1335" s="770"/>
      <c r="BE1335" s="770"/>
      <c r="BF1335" s="770"/>
      <c r="BG1335" s="770"/>
      <c r="BH1335" s="770"/>
      <c r="BI1335" s="770"/>
      <c r="BJ1335" s="770"/>
      <c r="BK1335" s="770"/>
      <c r="BL1335" s="770"/>
      <c r="BM1335" s="770"/>
      <c r="BN1335" s="770"/>
      <c r="BO1335" s="770"/>
      <c r="BP1335" s="770"/>
      <c r="BQ1335" s="770"/>
      <c r="BR1335" s="770"/>
      <c r="BS1335" s="770"/>
      <c r="BT1335" s="770"/>
      <c r="BU1335" s="770"/>
      <c r="BV1335" s="770"/>
      <c r="BW1335" s="770"/>
      <c r="BX1335" s="770"/>
      <c r="BY1335" s="770"/>
      <c r="BZ1335" s="770"/>
      <c r="CA1335" s="770"/>
      <c r="CB1335" s="770"/>
      <c r="CC1335" s="770"/>
    </row>
    <row r="1336" spans="1:81" s="64" customFormat="1">
      <c r="A1336" s="158"/>
      <c r="B1336" s="159" t="str">
        <f>A1336&amp;"-"&amp;TEXT(COUNTIF($A$5:A1336,A1336),"000")</f>
        <v>-000</v>
      </c>
      <c r="C1336" s="52"/>
      <c r="D1336" s="27"/>
      <c r="E1336" s="28"/>
      <c r="F1336" s="27"/>
      <c r="G1336" s="27"/>
      <c r="H1336" s="52"/>
      <c r="I1336" s="380" t="str">
        <f>IFERROR(VLOOKUP($F1336,'Liste planification'!$V$2:$W$96,2,FALSE),"")</f>
        <v/>
      </c>
      <c r="J1336" s="27"/>
      <c r="K1336" s="27"/>
      <c r="L1336" s="27"/>
      <c r="M1336" s="52"/>
      <c r="N1336" s="52"/>
      <c r="O1336" s="52"/>
      <c r="P1336" s="52"/>
      <c r="Q1336" s="52"/>
      <c r="R1336" s="52"/>
      <c r="S1336" s="52"/>
      <c r="T1336" s="52"/>
      <c r="U1336" s="52"/>
      <c r="V1336" s="52"/>
      <c r="W1336" s="52"/>
      <c r="X1336" s="52"/>
      <c r="Y1336" s="194"/>
      <c r="Z1336" s="776"/>
      <c r="AA1336" s="190"/>
      <c r="AB1336" s="747">
        <f t="shared" si="84"/>
        <v>0</v>
      </c>
      <c r="AC1336" s="748">
        <f t="shared" si="85"/>
        <v>0</v>
      </c>
      <c r="AD1336" s="187"/>
      <c r="AE1336" s="186"/>
      <c r="AF1336" s="190"/>
      <c r="AG1336" s="747">
        <f t="shared" si="86"/>
        <v>0</v>
      </c>
      <c r="AH1336" s="748">
        <f t="shared" si="87"/>
        <v>0</v>
      </c>
      <c r="AI1336" s="187"/>
      <c r="AJ1336" s="52"/>
      <c r="AK1336" s="156" t="str">
        <f>IFERROR(VLOOKUP($A1336,'Liste planification'!$B$2:$C$105,2,FALSE),"")</f>
        <v/>
      </c>
      <c r="AL1336" s="27"/>
      <c r="AM1336" s="27"/>
      <c r="AN1336" s="769"/>
      <c r="AO1336" s="770"/>
      <c r="AP1336" s="770"/>
      <c r="AQ1336" s="770"/>
      <c r="AR1336" s="770"/>
      <c r="AS1336" s="770"/>
      <c r="AT1336" s="770"/>
      <c r="AU1336" s="770"/>
      <c r="AV1336" s="770"/>
      <c r="AW1336" s="770"/>
      <c r="AX1336" s="770"/>
      <c r="AY1336" s="770"/>
      <c r="AZ1336" s="770"/>
      <c r="BA1336" s="770"/>
      <c r="BB1336" s="770"/>
      <c r="BC1336" s="770"/>
      <c r="BD1336" s="770"/>
      <c r="BE1336" s="770"/>
      <c r="BF1336" s="770"/>
      <c r="BG1336" s="770"/>
      <c r="BH1336" s="770"/>
      <c r="BI1336" s="770"/>
      <c r="BJ1336" s="770"/>
      <c r="BK1336" s="770"/>
      <c r="BL1336" s="770"/>
      <c r="BM1336" s="770"/>
      <c r="BN1336" s="770"/>
      <c r="BO1336" s="770"/>
      <c r="BP1336" s="770"/>
      <c r="BQ1336" s="770"/>
      <c r="BR1336" s="770"/>
      <c r="BS1336" s="770"/>
      <c r="BT1336" s="770"/>
      <c r="BU1336" s="770"/>
      <c r="BV1336" s="770"/>
      <c r="BW1336" s="770"/>
      <c r="BX1336" s="770"/>
      <c r="BY1336" s="770"/>
      <c r="BZ1336" s="770"/>
      <c r="CA1336" s="770"/>
      <c r="CB1336" s="770"/>
      <c r="CC1336" s="770"/>
    </row>
    <row r="1337" spans="1:81" s="64" customFormat="1">
      <c r="A1337" s="158"/>
      <c r="B1337" s="159" t="str">
        <f>A1337&amp;"-"&amp;TEXT(COUNTIF($A$5:A1337,A1337),"000")</f>
        <v>-000</v>
      </c>
      <c r="C1337" s="52"/>
      <c r="D1337" s="27"/>
      <c r="E1337" s="28"/>
      <c r="F1337" s="27"/>
      <c r="G1337" s="27"/>
      <c r="H1337" s="52"/>
      <c r="I1337" s="380" t="str">
        <f>IFERROR(VLOOKUP($F1337,'Liste planification'!$V$2:$W$96,2,FALSE),"")</f>
        <v/>
      </c>
      <c r="J1337" s="27"/>
      <c r="K1337" s="27"/>
      <c r="L1337" s="27"/>
      <c r="M1337" s="52"/>
      <c r="N1337" s="52"/>
      <c r="O1337" s="52"/>
      <c r="P1337" s="52"/>
      <c r="Q1337" s="52"/>
      <c r="R1337" s="52"/>
      <c r="S1337" s="52"/>
      <c r="T1337" s="52"/>
      <c r="U1337" s="52"/>
      <c r="V1337" s="52"/>
      <c r="W1337" s="52"/>
      <c r="X1337" s="52"/>
      <c r="Y1337" s="194"/>
      <c r="Z1337" s="776"/>
      <c r="AA1337" s="190"/>
      <c r="AB1337" s="747">
        <f t="shared" si="84"/>
        <v>0</v>
      </c>
      <c r="AC1337" s="748">
        <f t="shared" si="85"/>
        <v>0</v>
      </c>
      <c r="AD1337" s="187"/>
      <c r="AE1337" s="186"/>
      <c r="AF1337" s="190"/>
      <c r="AG1337" s="747">
        <f t="shared" si="86"/>
        <v>0</v>
      </c>
      <c r="AH1337" s="748">
        <f t="shared" si="87"/>
        <v>0</v>
      </c>
      <c r="AI1337" s="187"/>
      <c r="AJ1337" s="52"/>
      <c r="AK1337" s="156" t="str">
        <f>IFERROR(VLOOKUP($A1337,'Liste planification'!$B$2:$C$105,2,FALSE),"")</f>
        <v/>
      </c>
      <c r="AL1337" s="27"/>
      <c r="AM1337" s="27"/>
      <c r="AN1337" s="769"/>
      <c r="AO1337" s="770"/>
      <c r="AP1337" s="770"/>
      <c r="AQ1337" s="770"/>
      <c r="AR1337" s="770"/>
      <c r="AS1337" s="770"/>
      <c r="AT1337" s="770"/>
      <c r="AU1337" s="770"/>
      <c r="AV1337" s="770"/>
      <c r="AW1337" s="770"/>
      <c r="AX1337" s="770"/>
      <c r="AY1337" s="770"/>
      <c r="AZ1337" s="770"/>
      <c r="BA1337" s="770"/>
      <c r="BB1337" s="770"/>
      <c r="BC1337" s="770"/>
      <c r="BD1337" s="770"/>
      <c r="BE1337" s="770"/>
      <c r="BF1337" s="770"/>
      <c r="BG1337" s="770"/>
      <c r="BH1337" s="770"/>
      <c r="BI1337" s="770"/>
      <c r="BJ1337" s="770"/>
      <c r="BK1337" s="770"/>
      <c r="BL1337" s="770"/>
      <c r="BM1337" s="770"/>
      <c r="BN1337" s="770"/>
      <c r="BO1337" s="770"/>
      <c r="BP1337" s="770"/>
      <c r="BQ1337" s="770"/>
      <c r="BR1337" s="770"/>
      <c r="BS1337" s="770"/>
      <c r="BT1337" s="770"/>
      <c r="BU1337" s="770"/>
      <c r="BV1337" s="770"/>
      <c r="BW1337" s="770"/>
      <c r="BX1337" s="770"/>
      <c r="BY1337" s="770"/>
      <c r="BZ1337" s="770"/>
      <c r="CA1337" s="770"/>
      <c r="CB1337" s="770"/>
      <c r="CC1337" s="770"/>
    </row>
    <row r="1338" spans="1:81" s="64" customFormat="1">
      <c r="A1338" s="158"/>
      <c r="B1338" s="159" t="str">
        <f>A1338&amp;"-"&amp;TEXT(COUNTIF($A$5:A1338,A1338),"000")</f>
        <v>-000</v>
      </c>
      <c r="C1338" s="52"/>
      <c r="D1338" s="27"/>
      <c r="E1338" s="28"/>
      <c r="F1338" s="27"/>
      <c r="G1338" s="27"/>
      <c r="H1338" s="52"/>
      <c r="I1338" s="380" t="str">
        <f>IFERROR(VLOOKUP($F1338,'Liste planification'!$V$2:$W$96,2,FALSE),"")</f>
        <v/>
      </c>
      <c r="J1338" s="27"/>
      <c r="K1338" s="27"/>
      <c r="L1338" s="27"/>
      <c r="M1338" s="52"/>
      <c r="N1338" s="52"/>
      <c r="O1338" s="52"/>
      <c r="P1338" s="52"/>
      <c r="Q1338" s="52"/>
      <c r="R1338" s="52"/>
      <c r="S1338" s="52"/>
      <c r="T1338" s="52"/>
      <c r="U1338" s="52"/>
      <c r="V1338" s="52"/>
      <c r="W1338" s="52"/>
      <c r="X1338" s="52"/>
      <c r="Y1338" s="194"/>
      <c r="Z1338" s="776"/>
      <c r="AA1338" s="190"/>
      <c r="AB1338" s="747">
        <f t="shared" si="84"/>
        <v>0</v>
      </c>
      <c r="AC1338" s="748">
        <f t="shared" si="85"/>
        <v>0</v>
      </c>
      <c r="AD1338" s="187"/>
      <c r="AE1338" s="186"/>
      <c r="AF1338" s="190"/>
      <c r="AG1338" s="747">
        <f t="shared" si="86"/>
        <v>0</v>
      </c>
      <c r="AH1338" s="748">
        <f t="shared" si="87"/>
        <v>0</v>
      </c>
      <c r="AI1338" s="187"/>
      <c r="AJ1338" s="52"/>
      <c r="AK1338" s="156" t="str">
        <f>IFERROR(VLOOKUP($A1338,'Liste planification'!$B$2:$C$105,2,FALSE),"")</f>
        <v/>
      </c>
      <c r="AL1338" s="27"/>
      <c r="AM1338" s="27"/>
      <c r="AN1338" s="769"/>
      <c r="AO1338" s="770"/>
      <c r="AP1338" s="770"/>
      <c r="AQ1338" s="770"/>
      <c r="AR1338" s="770"/>
      <c r="AS1338" s="770"/>
      <c r="AT1338" s="770"/>
      <c r="AU1338" s="770"/>
      <c r="AV1338" s="770"/>
      <c r="AW1338" s="770"/>
      <c r="AX1338" s="770"/>
      <c r="AY1338" s="770"/>
      <c r="AZ1338" s="770"/>
      <c r="BA1338" s="770"/>
      <c r="BB1338" s="770"/>
      <c r="BC1338" s="770"/>
      <c r="BD1338" s="770"/>
      <c r="BE1338" s="770"/>
      <c r="BF1338" s="770"/>
      <c r="BG1338" s="770"/>
      <c r="BH1338" s="770"/>
      <c r="BI1338" s="770"/>
      <c r="BJ1338" s="770"/>
      <c r="BK1338" s="770"/>
      <c r="BL1338" s="770"/>
      <c r="BM1338" s="770"/>
      <c r="BN1338" s="770"/>
      <c r="BO1338" s="770"/>
      <c r="BP1338" s="770"/>
      <c r="BQ1338" s="770"/>
      <c r="BR1338" s="770"/>
      <c r="BS1338" s="770"/>
      <c r="BT1338" s="770"/>
      <c r="BU1338" s="770"/>
      <c r="BV1338" s="770"/>
      <c r="BW1338" s="770"/>
      <c r="BX1338" s="770"/>
      <c r="BY1338" s="770"/>
      <c r="BZ1338" s="770"/>
      <c r="CA1338" s="770"/>
      <c r="CB1338" s="770"/>
      <c r="CC1338" s="770"/>
    </row>
    <row r="1339" spans="1:81" s="64" customFormat="1">
      <c r="A1339" s="158"/>
      <c r="B1339" s="159" t="str">
        <f>A1339&amp;"-"&amp;TEXT(COUNTIF($A$5:A1339,A1339),"000")</f>
        <v>-000</v>
      </c>
      <c r="C1339" s="52"/>
      <c r="D1339" s="27"/>
      <c r="E1339" s="28"/>
      <c r="F1339" s="27"/>
      <c r="G1339" s="27"/>
      <c r="H1339" s="52"/>
      <c r="I1339" s="380" t="str">
        <f>IFERROR(VLOOKUP($F1339,'Liste planification'!$V$2:$W$96,2,FALSE),"")</f>
        <v/>
      </c>
      <c r="J1339" s="27"/>
      <c r="K1339" s="27"/>
      <c r="L1339" s="27"/>
      <c r="M1339" s="52"/>
      <c r="N1339" s="52"/>
      <c r="O1339" s="52"/>
      <c r="P1339" s="52"/>
      <c r="Q1339" s="52"/>
      <c r="R1339" s="52"/>
      <c r="S1339" s="52"/>
      <c r="T1339" s="52"/>
      <c r="U1339" s="52"/>
      <c r="V1339" s="52"/>
      <c r="W1339" s="52"/>
      <c r="X1339" s="52"/>
      <c r="Y1339" s="194"/>
      <c r="Z1339" s="776"/>
      <c r="AA1339" s="190"/>
      <c r="AB1339" s="747">
        <f t="shared" si="84"/>
        <v>0</v>
      </c>
      <c r="AC1339" s="748">
        <f t="shared" si="85"/>
        <v>0</v>
      </c>
      <c r="AD1339" s="187"/>
      <c r="AE1339" s="186"/>
      <c r="AF1339" s="190"/>
      <c r="AG1339" s="747">
        <f t="shared" si="86"/>
        <v>0</v>
      </c>
      <c r="AH1339" s="748">
        <f t="shared" si="87"/>
        <v>0</v>
      </c>
      <c r="AI1339" s="187"/>
      <c r="AJ1339" s="52"/>
      <c r="AK1339" s="156" t="str">
        <f>IFERROR(VLOOKUP($A1339,'Liste planification'!$B$2:$C$105,2,FALSE),"")</f>
        <v/>
      </c>
      <c r="AL1339" s="27"/>
      <c r="AM1339" s="27"/>
      <c r="AN1339" s="769"/>
      <c r="AO1339" s="770"/>
      <c r="AP1339" s="770"/>
      <c r="AQ1339" s="770"/>
      <c r="AR1339" s="770"/>
      <c r="AS1339" s="770"/>
      <c r="AT1339" s="770"/>
      <c r="AU1339" s="770"/>
      <c r="AV1339" s="770"/>
      <c r="AW1339" s="770"/>
      <c r="AX1339" s="770"/>
      <c r="AY1339" s="770"/>
      <c r="AZ1339" s="770"/>
      <c r="BA1339" s="770"/>
      <c r="BB1339" s="770"/>
      <c r="BC1339" s="770"/>
      <c r="BD1339" s="770"/>
      <c r="BE1339" s="770"/>
      <c r="BF1339" s="770"/>
      <c r="BG1339" s="770"/>
      <c r="BH1339" s="770"/>
      <c r="BI1339" s="770"/>
      <c r="BJ1339" s="770"/>
      <c r="BK1339" s="770"/>
      <c r="BL1339" s="770"/>
      <c r="BM1339" s="770"/>
      <c r="BN1339" s="770"/>
      <c r="BO1339" s="770"/>
      <c r="BP1339" s="770"/>
      <c r="BQ1339" s="770"/>
      <c r="BR1339" s="770"/>
      <c r="BS1339" s="770"/>
      <c r="BT1339" s="770"/>
      <c r="BU1339" s="770"/>
      <c r="BV1339" s="770"/>
      <c r="BW1339" s="770"/>
      <c r="BX1339" s="770"/>
      <c r="BY1339" s="770"/>
      <c r="BZ1339" s="770"/>
      <c r="CA1339" s="770"/>
      <c r="CB1339" s="770"/>
      <c r="CC1339" s="770"/>
    </row>
    <row r="1340" spans="1:81" s="64" customFormat="1">
      <c r="A1340" s="158"/>
      <c r="B1340" s="159" t="str">
        <f>A1340&amp;"-"&amp;TEXT(COUNTIF($A$5:A1340,A1340),"000")</f>
        <v>-000</v>
      </c>
      <c r="C1340" s="52"/>
      <c r="D1340" s="27"/>
      <c r="E1340" s="28"/>
      <c r="F1340" s="27"/>
      <c r="G1340" s="27"/>
      <c r="H1340" s="52"/>
      <c r="I1340" s="380" t="str">
        <f>IFERROR(VLOOKUP($F1340,'Liste planification'!$V$2:$W$96,2,FALSE),"")</f>
        <v/>
      </c>
      <c r="J1340" s="27"/>
      <c r="K1340" s="27"/>
      <c r="L1340" s="27"/>
      <c r="M1340" s="52"/>
      <c r="N1340" s="52"/>
      <c r="O1340" s="52"/>
      <c r="P1340" s="52"/>
      <c r="Q1340" s="52"/>
      <c r="R1340" s="52"/>
      <c r="S1340" s="52"/>
      <c r="T1340" s="52"/>
      <c r="U1340" s="52"/>
      <c r="V1340" s="52"/>
      <c r="W1340" s="52"/>
      <c r="X1340" s="52"/>
      <c r="Y1340" s="194"/>
      <c r="Z1340" s="776"/>
      <c r="AA1340" s="190"/>
      <c r="AB1340" s="747">
        <f t="shared" si="84"/>
        <v>0</v>
      </c>
      <c r="AC1340" s="748">
        <f t="shared" si="85"/>
        <v>0</v>
      </c>
      <c r="AD1340" s="187"/>
      <c r="AE1340" s="186"/>
      <c r="AF1340" s="190"/>
      <c r="AG1340" s="747">
        <f t="shared" si="86"/>
        <v>0</v>
      </c>
      <c r="AH1340" s="748">
        <f t="shared" si="87"/>
        <v>0</v>
      </c>
      <c r="AI1340" s="187"/>
      <c r="AJ1340" s="52"/>
      <c r="AK1340" s="156" t="str">
        <f>IFERROR(VLOOKUP($A1340,'Liste planification'!$B$2:$C$105,2,FALSE),"")</f>
        <v/>
      </c>
      <c r="AL1340" s="27"/>
      <c r="AM1340" s="27"/>
      <c r="AN1340" s="769"/>
      <c r="AO1340" s="770"/>
      <c r="AP1340" s="770"/>
      <c r="AQ1340" s="770"/>
      <c r="AR1340" s="770"/>
      <c r="AS1340" s="770"/>
      <c r="AT1340" s="770"/>
      <c r="AU1340" s="770"/>
      <c r="AV1340" s="770"/>
      <c r="AW1340" s="770"/>
      <c r="AX1340" s="770"/>
      <c r="AY1340" s="770"/>
      <c r="AZ1340" s="770"/>
      <c r="BA1340" s="770"/>
      <c r="BB1340" s="770"/>
      <c r="BC1340" s="770"/>
      <c r="BD1340" s="770"/>
      <c r="BE1340" s="770"/>
      <c r="BF1340" s="770"/>
      <c r="BG1340" s="770"/>
      <c r="BH1340" s="770"/>
      <c r="BI1340" s="770"/>
      <c r="BJ1340" s="770"/>
      <c r="BK1340" s="770"/>
      <c r="BL1340" s="770"/>
      <c r="BM1340" s="770"/>
      <c r="BN1340" s="770"/>
      <c r="BO1340" s="770"/>
      <c r="BP1340" s="770"/>
      <c r="BQ1340" s="770"/>
      <c r="BR1340" s="770"/>
      <c r="BS1340" s="770"/>
      <c r="BT1340" s="770"/>
      <c r="BU1340" s="770"/>
      <c r="BV1340" s="770"/>
      <c r="BW1340" s="770"/>
      <c r="BX1340" s="770"/>
      <c r="BY1340" s="770"/>
      <c r="BZ1340" s="770"/>
      <c r="CA1340" s="770"/>
      <c r="CB1340" s="770"/>
      <c r="CC1340" s="770"/>
    </row>
    <row r="1341" spans="1:81" s="64" customFormat="1">
      <c r="A1341" s="158"/>
      <c r="B1341" s="159" t="str">
        <f>A1341&amp;"-"&amp;TEXT(COUNTIF($A$5:A1341,A1341),"000")</f>
        <v>-000</v>
      </c>
      <c r="C1341" s="52"/>
      <c r="D1341" s="27"/>
      <c r="E1341" s="28"/>
      <c r="F1341" s="27"/>
      <c r="G1341" s="27"/>
      <c r="H1341" s="52"/>
      <c r="I1341" s="380" t="str">
        <f>IFERROR(VLOOKUP($F1341,'Liste planification'!$V$2:$W$96,2,FALSE),"")</f>
        <v/>
      </c>
      <c r="J1341" s="27"/>
      <c r="K1341" s="27"/>
      <c r="L1341" s="27"/>
      <c r="M1341" s="52"/>
      <c r="N1341" s="52"/>
      <c r="O1341" s="52"/>
      <c r="P1341" s="52"/>
      <c r="Q1341" s="52"/>
      <c r="R1341" s="52"/>
      <c r="S1341" s="52"/>
      <c r="T1341" s="52"/>
      <c r="U1341" s="52"/>
      <c r="V1341" s="52"/>
      <c r="W1341" s="52"/>
      <c r="X1341" s="52"/>
      <c r="Y1341" s="194"/>
      <c r="Z1341" s="776"/>
      <c r="AA1341" s="190"/>
      <c r="AB1341" s="747">
        <f t="shared" si="84"/>
        <v>0</v>
      </c>
      <c r="AC1341" s="748">
        <f t="shared" si="85"/>
        <v>0</v>
      </c>
      <c r="AD1341" s="187"/>
      <c r="AE1341" s="186"/>
      <c r="AF1341" s="190"/>
      <c r="AG1341" s="747">
        <f t="shared" si="86"/>
        <v>0</v>
      </c>
      <c r="AH1341" s="748">
        <f t="shared" si="87"/>
        <v>0</v>
      </c>
      <c r="AI1341" s="187"/>
      <c r="AJ1341" s="52"/>
      <c r="AK1341" s="156" t="str">
        <f>IFERROR(VLOOKUP($A1341,'Liste planification'!$B$2:$C$105,2,FALSE),"")</f>
        <v/>
      </c>
      <c r="AL1341" s="27"/>
      <c r="AM1341" s="27"/>
      <c r="AN1341" s="769"/>
      <c r="AO1341" s="770"/>
      <c r="AP1341" s="770"/>
      <c r="AQ1341" s="770"/>
      <c r="AR1341" s="770"/>
      <c r="AS1341" s="770"/>
      <c r="AT1341" s="770"/>
      <c r="AU1341" s="770"/>
      <c r="AV1341" s="770"/>
      <c r="AW1341" s="770"/>
      <c r="AX1341" s="770"/>
      <c r="AY1341" s="770"/>
      <c r="AZ1341" s="770"/>
      <c r="BA1341" s="770"/>
      <c r="BB1341" s="770"/>
      <c r="BC1341" s="770"/>
      <c r="BD1341" s="770"/>
      <c r="BE1341" s="770"/>
      <c r="BF1341" s="770"/>
      <c r="BG1341" s="770"/>
      <c r="BH1341" s="770"/>
      <c r="BI1341" s="770"/>
      <c r="BJ1341" s="770"/>
      <c r="BK1341" s="770"/>
      <c r="BL1341" s="770"/>
      <c r="BM1341" s="770"/>
      <c r="BN1341" s="770"/>
      <c r="BO1341" s="770"/>
      <c r="BP1341" s="770"/>
      <c r="BQ1341" s="770"/>
      <c r="BR1341" s="770"/>
      <c r="BS1341" s="770"/>
      <c r="BT1341" s="770"/>
      <c r="BU1341" s="770"/>
      <c r="BV1341" s="770"/>
      <c r="BW1341" s="770"/>
      <c r="BX1341" s="770"/>
      <c r="BY1341" s="770"/>
      <c r="BZ1341" s="770"/>
      <c r="CA1341" s="770"/>
      <c r="CB1341" s="770"/>
      <c r="CC1341" s="770"/>
    </row>
    <row r="1342" spans="1:81" s="64" customFormat="1">
      <c r="A1342" s="158"/>
      <c r="B1342" s="159" t="str">
        <f>A1342&amp;"-"&amp;TEXT(COUNTIF($A$5:A1342,A1342),"000")</f>
        <v>-000</v>
      </c>
      <c r="C1342" s="52"/>
      <c r="D1342" s="27"/>
      <c r="E1342" s="28"/>
      <c r="F1342" s="27"/>
      <c r="G1342" s="27"/>
      <c r="H1342" s="52"/>
      <c r="I1342" s="380" t="str">
        <f>IFERROR(VLOOKUP($F1342,'Liste planification'!$V$2:$W$96,2,FALSE),"")</f>
        <v/>
      </c>
      <c r="J1342" s="27"/>
      <c r="K1342" s="27"/>
      <c r="L1342" s="27"/>
      <c r="M1342" s="52"/>
      <c r="N1342" s="52"/>
      <c r="O1342" s="52"/>
      <c r="P1342" s="52"/>
      <c r="Q1342" s="52"/>
      <c r="R1342" s="52"/>
      <c r="S1342" s="52"/>
      <c r="T1342" s="52"/>
      <c r="U1342" s="52"/>
      <c r="V1342" s="52"/>
      <c r="W1342" s="52"/>
      <c r="X1342" s="52"/>
      <c r="Y1342" s="194"/>
      <c r="Z1342" s="776"/>
      <c r="AA1342" s="190"/>
      <c r="AB1342" s="747">
        <f t="shared" si="84"/>
        <v>0</v>
      </c>
      <c r="AC1342" s="748">
        <f t="shared" si="85"/>
        <v>0</v>
      </c>
      <c r="AD1342" s="187"/>
      <c r="AE1342" s="186"/>
      <c r="AF1342" s="190"/>
      <c r="AG1342" s="747">
        <f t="shared" si="86"/>
        <v>0</v>
      </c>
      <c r="AH1342" s="748">
        <f t="shared" si="87"/>
        <v>0</v>
      </c>
      <c r="AI1342" s="187"/>
      <c r="AJ1342" s="52"/>
      <c r="AK1342" s="156" t="str">
        <f>IFERROR(VLOOKUP($A1342,'Liste planification'!$B$2:$C$105,2,FALSE),"")</f>
        <v/>
      </c>
      <c r="AL1342" s="27"/>
      <c r="AM1342" s="27"/>
      <c r="AN1342" s="769"/>
      <c r="AO1342" s="770"/>
      <c r="AP1342" s="770"/>
      <c r="AQ1342" s="770"/>
      <c r="AR1342" s="770"/>
      <c r="AS1342" s="770"/>
      <c r="AT1342" s="770"/>
      <c r="AU1342" s="770"/>
      <c r="AV1342" s="770"/>
      <c r="AW1342" s="770"/>
      <c r="AX1342" s="770"/>
      <c r="AY1342" s="770"/>
      <c r="AZ1342" s="770"/>
      <c r="BA1342" s="770"/>
      <c r="BB1342" s="770"/>
      <c r="BC1342" s="770"/>
      <c r="BD1342" s="770"/>
      <c r="BE1342" s="770"/>
      <c r="BF1342" s="770"/>
      <c r="BG1342" s="770"/>
      <c r="BH1342" s="770"/>
      <c r="BI1342" s="770"/>
      <c r="BJ1342" s="770"/>
      <c r="BK1342" s="770"/>
      <c r="BL1342" s="770"/>
      <c r="BM1342" s="770"/>
      <c r="BN1342" s="770"/>
      <c r="BO1342" s="770"/>
      <c r="BP1342" s="770"/>
      <c r="BQ1342" s="770"/>
      <c r="BR1342" s="770"/>
      <c r="BS1342" s="770"/>
      <c r="BT1342" s="770"/>
      <c r="BU1342" s="770"/>
      <c r="BV1342" s="770"/>
      <c r="BW1342" s="770"/>
      <c r="BX1342" s="770"/>
      <c r="BY1342" s="770"/>
      <c r="BZ1342" s="770"/>
      <c r="CA1342" s="770"/>
      <c r="CB1342" s="770"/>
      <c r="CC1342" s="770"/>
    </row>
    <row r="1343" spans="1:81" s="64" customFormat="1">
      <c r="A1343" s="158"/>
      <c r="B1343" s="159" t="str">
        <f>A1343&amp;"-"&amp;TEXT(COUNTIF($A$5:A1343,A1343),"000")</f>
        <v>-000</v>
      </c>
      <c r="C1343" s="52"/>
      <c r="D1343" s="27"/>
      <c r="E1343" s="28"/>
      <c r="F1343" s="27"/>
      <c r="G1343" s="27"/>
      <c r="H1343" s="52"/>
      <c r="I1343" s="380" t="str">
        <f>IFERROR(VLOOKUP($F1343,'Liste planification'!$V$2:$W$96,2,FALSE),"")</f>
        <v/>
      </c>
      <c r="J1343" s="27"/>
      <c r="K1343" s="27"/>
      <c r="L1343" s="27"/>
      <c r="M1343" s="52"/>
      <c r="N1343" s="52"/>
      <c r="O1343" s="52"/>
      <c r="P1343" s="52"/>
      <c r="Q1343" s="52"/>
      <c r="R1343" s="52"/>
      <c r="S1343" s="52"/>
      <c r="T1343" s="52"/>
      <c r="U1343" s="52"/>
      <c r="V1343" s="52"/>
      <c r="W1343" s="52"/>
      <c r="X1343" s="52"/>
      <c r="Y1343" s="194"/>
      <c r="Z1343" s="776"/>
      <c r="AA1343" s="190"/>
      <c r="AB1343" s="747">
        <f t="shared" si="84"/>
        <v>0</v>
      </c>
      <c r="AC1343" s="748">
        <f t="shared" si="85"/>
        <v>0</v>
      </c>
      <c r="AD1343" s="187"/>
      <c r="AE1343" s="186"/>
      <c r="AF1343" s="190"/>
      <c r="AG1343" s="747">
        <f t="shared" si="86"/>
        <v>0</v>
      </c>
      <c r="AH1343" s="748">
        <f t="shared" si="87"/>
        <v>0</v>
      </c>
      <c r="AI1343" s="187"/>
      <c r="AJ1343" s="52"/>
      <c r="AK1343" s="156" t="str">
        <f>IFERROR(VLOOKUP($A1343,'Liste planification'!$B$2:$C$105,2,FALSE),"")</f>
        <v/>
      </c>
      <c r="AL1343" s="27"/>
      <c r="AM1343" s="27"/>
      <c r="AN1343" s="769"/>
      <c r="AO1343" s="770"/>
      <c r="AP1343" s="770"/>
      <c r="AQ1343" s="770"/>
      <c r="AR1343" s="770"/>
      <c r="AS1343" s="770"/>
      <c r="AT1343" s="770"/>
      <c r="AU1343" s="770"/>
      <c r="AV1343" s="770"/>
      <c r="AW1343" s="770"/>
      <c r="AX1343" s="770"/>
      <c r="AY1343" s="770"/>
      <c r="AZ1343" s="770"/>
      <c r="BA1343" s="770"/>
      <c r="BB1343" s="770"/>
      <c r="BC1343" s="770"/>
      <c r="BD1343" s="770"/>
      <c r="BE1343" s="770"/>
      <c r="BF1343" s="770"/>
      <c r="BG1343" s="770"/>
      <c r="BH1343" s="770"/>
      <c r="BI1343" s="770"/>
      <c r="BJ1343" s="770"/>
      <c r="BK1343" s="770"/>
      <c r="BL1343" s="770"/>
      <c r="BM1343" s="770"/>
      <c r="BN1343" s="770"/>
      <c r="BO1343" s="770"/>
      <c r="BP1343" s="770"/>
      <c r="BQ1343" s="770"/>
      <c r="BR1343" s="770"/>
      <c r="BS1343" s="770"/>
      <c r="BT1343" s="770"/>
      <c r="BU1343" s="770"/>
      <c r="BV1343" s="770"/>
      <c r="BW1343" s="770"/>
      <c r="BX1343" s="770"/>
      <c r="BY1343" s="770"/>
      <c r="BZ1343" s="770"/>
      <c r="CA1343" s="770"/>
      <c r="CB1343" s="770"/>
      <c r="CC1343" s="770"/>
    </row>
    <row r="1344" spans="1:81" s="64" customFormat="1">
      <c r="A1344" s="158"/>
      <c r="B1344" s="159" t="str">
        <f>A1344&amp;"-"&amp;TEXT(COUNTIF($A$5:A1344,A1344),"000")</f>
        <v>-000</v>
      </c>
      <c r="C1344" s="52"/>
      <c r="D1344" s="27"/>
      <c r="E1344" s="28"/>
      <c r="F1344" s="27"/>
      <c r="G1344" s="27"/>
      <c r="H1344" s="52"/>
      <c r="I1344" s="380" t="str">
        <f>IFERROR(VLOOKUP($F1344,'Liste planification'!$V$2:$W$96,2,FALSE),"")</f>
        <v/>
      </c>
      <c r="J1344" s="27"/>
      <c r="K1344" s="27"/>
      <c r="L1344" s="27"/>
      <c r="M1344" s="52"/>
      <c r="N1344" s="52"/>
      <c r="O1344" s="52"/>
      <c r="P1344" s="52"/>
      <c r="Q1344" s="52"/>
      <c r="R1344" s="52"/>
      <c r="S1344" s="52"/>
      <c r="T1344" s="52"/>
      <c r="U1344" s="52"/>
      <c r="V1344" s="52"/>
      <c r="W1344" s="52"/>
      <c r="X1344" s="52"/>
      <c r="Y1344" s="194"/>
      <c r="Z1344" s="776"/>
      <c r="AA1344" s="190"/>
      <c r="AB1344" s="747">
        <f t="shared" si="84"/>
        <v>0</v>
      </c>
      <c r="AC1344" s="748">
        <f t="shared" si="85"/>
        <v>0</v>
      </c>
      <c r="AD1344" s="187"/>
      <c r="AE1344" s="186"/>
      <c r="AF1344" s="190"/>
      <c r="AG1344" s="747">
        <f t="shared" si="86"/>
        <v>0</v>
      </c>
      <c r="AH1344" s="748">
        <f t="shared" si="87"/>
        <v>0</v>
      </c>
      <c r="AI1344" s="187"/>
      <c r="AJ1344" s="52"/>
      <c r="AK1344" s="156" t="str">
        <f>IFERROR(VLOOKUP($A1344,'Liste planification'!$B$2:$C$105,2,FALSE),"")</f>
        <v/>
      </c>
      <c r="AL1344" s="27"/>
      <c r="AM1344" s="27"/>
      <c r="AN1344" s="769"/>
      <c r="AO1344" s="770"/>
      <c r="AP1344" s="770"/>
      <c r="AQ1344" s="770"/>
      <c r="AR1344" s="770"/>
      <c r="AS1344" s="770"/>
      <c r="AT1344" s="770"/>
      <c r="AU1344" s="770"/>
      <c r="AV1344" s="770"/>
      <c r="AW1344" s="770"/>
      <c r="AX1344" s="770"/>
      <c r="AY1344" s="770"/>
      <c r="AZ1344" s="770"/>
      <c r="BA1344" s="770"/>
      <c r="BB1344" s="770"/>
      <c r="BC1344" s="770"/>
      <c r="BD1344" s="770"/>
      <c r="BE1344" s="770"/>
      <c r="BF1344" s="770"/>
      <c r="BG1344" s="770"/>
      <c r="BH1344" s="770"/>
      <c r="BI1344" s="770"/>
      <c r="BJ1344" s="770"/>
      <c r="BK1344" s="770"/>
      <c r="BL1344" s="770"/>
      <c r="BM1344" s="770"/>
      <c r="BN1344" s="770"/>
      <c r="BO1344" s="770"/>
      <c r="BP1344" s="770"/>
      <c r="BQ1344" s="770"/>
      <c r="BR1344" s="770"/>
      <c r="BS1344" s="770"/>
      <c r="BT1344" s="770"/>
      <c r="BU1344" s="770"/>
      <c r="BV1344" s="770"/>
      <c r="BW1344" s="770"/>
      <c r="BX1344" s="770"/>
      <c r="BY1344" s="770"/>
      <c r="BZ1344" s="770"/>
      <c r="CA1344" s="770"/>
      <c r="CB1344" s="770"/>
      <c r="CC1344" s="770"/>
    </row>
    <row r="1345" spans="1:81" s="64" customFormat="1">
      <c r="A1345" s="158"/>
      <c r="B1345" s="159" t="str">
        <f>A1345&amp;"-"&amp;TEXT(COUNTIF($A$5:A1345,A1345),"000")</f>
        <v>-000</v>
      </c>
      <c r="C1345" s="52"/>
      <c r="D1345" s="27"/>
      <c r="E1345" s="28"/>
      <c r="F1345" s="27"/>
      <c r="G1345" s="27"/>
      <c r="H1345" s="52"/>
      <c r="I1345" s="380" t="str">
        <f>IFERROR(VLOOKUP($F1345,'Liste planification'!$V$2:$W$96,2,FALSE),"")</f>
        <v/>
      </c>
      <c r="J1345" s="27"/>
      <c r="K1345" s="27"/>
      <c r="L1345" s="27"/>
      <c r="M1345" s="52"/>
      <c r="N1345" s="52"/>
      <c r="O1345" s="52"/>
      <c r="P1345" s="52"/>
      <c r="Q1345" s="52"/>
      <c r="R1345" s="52"/>
      <c r="S1345" s="52"/>
      <c r="T1345" s="52"/>
      <c r="U1345" s="52"/>
      <c r="V1345" s="52"/>
      <c r="W1345" s="52"/>
      <c r="X1345" s="52"/>
      <c r="Y1345" s="194"/>
      <c r="Z1345" s="776"/>
      <c r="AA1345" s="190"/>
      <c r="AB1345" s="747">
        <f t="shared" si="84"/>
        <v>0</v>
      </c>
      <c r="AC1345" s="748">
        <f t="shared" si="85"/>
        <v>0</v>
      </c>
      <c r="AD1345" s="187"/>
      <c r="AE1345" s="186"/>
      <c r="AF1345" s="190"/>
      <c r="AG1345" s="747">
        <f t="shared" si="86"/>
        <v>0</v>
      </c>
      <c r="AH1345" s="748">
        <f t="shared" si="87"/>
        <v>0</v>
      </c>
      <c r="AI1345" s="187"/>
      <c r="AJ1345" s="52"/>
      <c r="AK1345" s="156" t="str">
        <f>IFERROR(VLOOKUP($A1345,'Liste planification'!$B$2:$C$105,2,FALSE),"")</f>
        <v/>
      </c>
      <c r="AL1345" s="27"/>
      <c r="AM1345" s="27"/>
      <c r="AN1345" s="769"/>
      <c r="AO1345" s="770"/>
      <c r="AP1345" s="770"/>
      <c r="AQ1345" s="770"/>
      <c r="AR1345" s="770"/>
      <c r="AS1345" s="770"/>
      <c r="AT1345" s="770"/>
      <c r="AU1345" s="770"/>
      <c r="AV1345" s="770"/>
      <c r="AW1345" s="770"/>
      <c r="AX1345" s="770"/>
      <c r="AY1345" s="770"/>
      <c r="AZ1345" s="770"/>
      <c r="BA1345" s="770"/>
      <c r="BB1345" s="770"/>
      <c r="BC1345" s="770"/>
      <c r="BD1345" s="770"/>
      <c r="BE1345" s="770"/>
      <c r="BF1345" s="770"/>
      <c r="BG1345" s="770"/>
      <c r="BH1345" s="770"/>
      <c r="BI1345" s="770"/>
      <c r="BJ1345" s="770"/>
      <c r="BK1345" s="770"/>
      <c r="BL1345" s="770"/>
      <c r="BM1345" s="770"/>
      <c r="BN1345" s="770"/>
      <c r="BO1345" s="770"/>
      <c r="BP1345" s="770"/>
      <c r="BQ1345" s="770"/>
      <c r="BR1345" s="770"/>
      <c r="BS1345" s="770"/>
      <c r="BT1345" s="770"/>
      <c r="BU1345" s="770"/>
      <c r="BV1345" s="770"/>
      <c r="BW1345" s="770"/>
      <c r="BX1345" s="770"/>
      <c r="BY1345" s="770"/>
      <c r="BZ1345" s="770"/>
      <c r="CA1345" s="770"/>
      <c r="CB1345" s="770"/>
      <c r="CC1345" s="770"/>
    </row>
    <row r="1346" spans="1:81" s="64" customFormat="1">
      <c r="A1346" s="158"/>
      <c r="B1346" s="159" t="str">
        <f>A1346&amp;"-"&amp;TEXT(COUNTIF($A$5:A1346,A1346),"000")</f>
        <v>-000</v>
      </c>
      <c r="C1346" s="52"/>
      <c r="D1346" s="27"/>
      <c r="E1346" s="28"/>
      <c r="F1346" s="27"/>
      <c r="G1346" s="27"/>
      <c r="H1346" s="52"/>
      <c r="I1346" s="380" t="str">
        <f>IFERROR(VLOOKUP($F1346,'Liste planification'!$V$2:$W$96,2,FALSE),"")</f>
        <v/>
      </c>
      <c r="J1346" s="27"/>
      <c r="K1346" s="27"/>
      <c r="L1346" s="27"/>
      <c r="M1346" s="52"/>
      <c r="N1346" s="52"/>
      <c r="O1346" s="52"/>
      <c r="P1346" s="52"/>
      <c r="Q1346" s="52"/>
      <c r="R1346" s="52"/>
      <c r="S1346" s="52"/>
      <c r="T1346" s="52"/>
      <c r="U1346" s="52"/>
      <c r="V1346" s="52"/>
      <c r="W1346" s="52"/>
      <c r="X1346" s="52"/>
      <c r="Y1346" s="194"/>
      <c r="Z1346" s="776"/>
      <c r="AA1346" s="190"/>
      <c r="AB1346" s="747">
        <f t="shared" si="84"/>
        <v>0</v>
      </c>
      <c r="AC1346" s="748">
        <f t="shared" si="85"/>
        <v>0</v>
      </c>
      <c r="AD1346" s="187"/>
      <c r="AE1346" s="186"/>
      <c r="AF1346" s="190"/>
      <c r="AG1346" s="747">
        <f t="shared" si="86"/>
        <v>0</v>
      </c>
      <c r="AH1346" s="748">
        <f t="shared" si="87"/>
        <v>0</v>
      </c>
      <c r="AI1346" s="187"/>
      <c r="AJ1346" s="52"/>
      <c r="AK1346" s="156" t="str">
        <f>IFERROR(VLOOKUP($A1346,'Liste planification'!$B$2:$C$105,2,FALSE),"")</f>
        <v/>
      </c>
      <c r="AL1346" s="27"/>
      <c r="AM1346" s="27"/>
      <c r="AN1346" s="769"/>
      <c r="AO1346" s="770"/>
      <c r="AP1346" s="770"/>
      <c r="AQ1346" s="770"/>
      <c r="AR1346" s="770"/>
      <c r="AS1346" s="770"/>
      <c r="AT1346" s="770"/>
      <c r="AU1346" s="770"/>
      <c r="AV1346" s="770"/>
      <c r="AW1346" s="770"/>
      <c r="AX1346" s="770"/>
      <c r="AY1346" s="770"/>
      <c r="AZ1346" s="770"/>
      <c r="BA1346" s="770"/>
      <c r="BB1346" s="770"/>
      <c r="BC1346" s="770"/>
      <c r="BD1346" s="770"/>
      <c r="BE1346" s="770"/>
      <c r="BF1346" s="770"/>
      <c r="BG1346" s="770"/>
      <c r="BH1346" s="770"/>
      <c r="BI1346" s="770"/>
      <c r="BJ1346" s="770"/>
      <c r="BK1346" s="770"/>
      <c r="BL1346" s="770"/>
      <c r="BM1346" s="770"/>
      <c r="BN1346" s="770"/>
      <c r="BO1346" s="770"/>
      <c r="BP1346" s="770"/>
      <c r="BQ1346" s="770"/>
      <c r="BR1346" s="770"/>
      <c r="BS1346" s="770"/>
      <c r="BT1346" s="770"/>
      <c r="BU1346" s="770"/>
      <c r="BV1346" s="770"/>
      <c r="BW1346" s="770"/>
      <c r="BX1346" s="770"/>
      <c r="BY1346" s="770"/>
      <c r="BZ1346" s="770"/>
      <c r="CA1346" s="770"/>
      <c r="CB1346" s="770"/>
      <c r="CC1346" s="770"/>
    </row>
    <row r="1347" spans="1:81" s="64" customFormat="1">
      <c r="A1347" s="158"/>
      <c r="B1347" s="159" t="str">
        <f>A1347&amp;"-"&amp;TEXT(COUNTIF($A$5:A1347,A1347),"000")</f>
        <v>-000</v>
      </c>
      <c r="C1347" s="52"/>
      <c r="D1347" s="27"/>
      <c r="E1347" s="28"/>
      <c r="F1347" s="27"/>
      <c r="G1347" s="27"/>
      <c r="H1347" s="52"/>
      <c r="I1347" s="380" t="str">
        <f>IFERROR(VLOOKUP($F1347,'Liste planification'!$V$2:$W$96,2,FALSE),"")</f>
        <v/>
      </c>
      <c r="J1347" s="27"/>
      <c r="K1347" s="27"/>
      <c r="L1347" s="27"/>
      <c r="M1347" s="52"/>
      <c r="N1347" s="52"/>
      <c r="O1347" s="52"/>
      <c r="P1347" s="52"/>
      <c r="Q1347" s="52"/>
      <c r="R1347" s="52"/>
      <c r="S1347" s="52"/>
      <c r="T1347" s="52"/>
      <c r="U1347" s="52"/>
      <c r="V1347" s="52"/>
      <c r="W1347" s="52"/>
      <c r="X1347" s="52"/>
      <c r="Y1347" s="194"/>
      <c r="Z1347" s="776"/>
      <c r="AA1347" s="190"/>
      <c r="AB1347" s="747">
        <f t="shared" si="84"/>
        <v>0</v>
      </c>
      <c r="AC1347" s="748">
        <f t="shared" si="85"/>
        <v>0</v>
      </c>
      <c r="AD1347" s="187"/>
      <c r="AE1347" s="186"/>
      <c r="AF1347" s="190"/>
      <c r="AG1347" s="747">
        <f t="shared" si="86"/>
        <v>0</v>
      </c>
      <c r="AH1347" s="748">
        <f t="shared" si="87"/>
        <v>0</v>
      </c>
      <c r="AI1347" s="187"/>
      <c r="AJ1347" s="52"/>
      <c r="AK1347" s="156" t="str">
        <f>IFERROR(VLOOKUP($A1347,'Liste planification'!$B$2:$C$105,2,FALSE),"")</f>
        <v/>
      </c>
      <c r="AL1347" s="27"/>
      <c r="AM1347" s="27"/>
      <c r="AN1347" s="769"/>
      <c r="AO1347" s="770"/>
      <c r="AP1347" s="770"/>
      <c r="AQ1347" s="770"/>
      <c r="AR1347" s="770"/>
      <c r="AS1347" s="770"/>
      <c r="AT1347" s="770"/>
      <c r="AU1347" s="770"/>
      <c r="AV1347" s="770"/>
      <c r="AW1347" s="770"/>
      <c r="AX1347" s="770"/>
      <c r="AY1347" s="770"/>
      <c r="AZ1347" s="770"/>
      <c r="BA1347" s="770"/>
      <c r="BB1347" s="770"/>
      <c r="BC1347" s="770"/>
      <c r="BD1347" s="770"/>
      <c r="BE1347" s="770"/>
      <c r="BF1347" s="770"/>
      <c r="BG1347" s="770"/>
      <c r="BH1347" s="770"/>
      <c r="BI1347" s="770"/>
      <c r="BJ1347" s="770"/>
      <c r="BK1347" s="770"/>
      <c r="BL1347" s="770"/>
      <c r="BM1347" s="770"/>
      <c r="BN1347" s="770"/>
      <c r="BO1347" s="770"/>
      <c r="BP1347" s="770"/>
      <c r="BQ1347" s="770"/>
      <c r="BR1347" s="770"/>
      <c r="BS1347" s="770"/>
      <c r="BT1347" s="770"/>
      <c r="BU1347" s="770"/>
      <c r="BV1347" s="770"/>
      <c r="BW1347" s="770"/>
      <c r="BX1347" s="770"/>
      <c r="BY1347" s="770"/>
      <c r="BZ1347" s="770"/>
      <c r="CA1347" s="770"/>
      <c r="CB1347" s="770"/>
      <c r="CC1347" s="770"/>
    </row>
    <row r="1348" spans="1:81" s="64" customFormat="1">
      <c r="A1348" s="158"/>
      <c r="B1348" s="159" t="str">
        <f>A1348&amp;"-"&amp;TEXT(COUNTIF($A$5:A1348,A1348),"000")</f>
        <v>-000</v>
      </c>
      <c r="C1348" s="52"/>
      <c r="D1348" s="27"/>
      <c r="E1348" s="28"/>
      <c r="F1348" s="27"/>
      <c r="G1348" s="27"/>
      <c r="H1348" s="52"/>
      <c r="I1348" s="380" t="str">
        <f>IFERROR(VLOOKUP($F1348,'Liste planification'!$V$2:$W$96,2,FALSE),"")</f>
        <v/>
      </c>
      <c r="J1348" s="27"/>
      <c r="K1348" s="27"/>
      <c r="L1348" s="27"/>
      <c r="M1348" s="52"/>
      <c r="N1348" s="52"/>
      <c r="O1348" s="52"/>
      <c r="P1348" s="52"/>
      <c r="Q1348" s="52"/>
      <c r="R1348" s="52"/>
      <c r="S1348" s="52"/>
      <c r="T1348" s="52"/>
      <c r="U1348" s="52"/>
      <c r="V1348" s="52"/>
      <c r="W1348" s="52"/>
      <c r="X1348" s="52"/>
      <c r="Y1348" s="194"/>
      <c r="Z1348" s="776"/>
      <c r="AA1348" s="190"/>
      <c r="AB1348" s="747">
        <f t="shared" si="84"/>
        <v>0</v>
      </c>
      <c r="AC1348" s="748">
        <f t="shared" si="85"/>
        <v>0</v>
      </c>
      <c r="AD1348" s="187"/>
      <c r="AE1348" s="186"/>
      <c r="AF1348" s="190"/>
      <c r="AG1348" s="747">
        <f t="shared" si="86"/>
        <v>0</v>
      </c>
      <c r="AH1348" s="748">
        <f t="shared" si="87"/>
        <v>0</v>
      </c>
      <c r="AI1348" s="187"/>
      <c r="AJ1348" s="52"/>
      <c r="AK1348" s="156" t="str">
        <f>IFERROR(VLOOKUP($A1348,'Liste planification'!$B$2:$C$105,2,FALSE),"")</f>
        <v/>
      </c>
      <c r="AL1348" s="27"/>
      <c r="AM1348" s="27"/>
      <c r="AN1348" s="769"/>
      <c r="AO1348" s="770"/>
      <c r="AP1348" s="770"/>
      <c r="AQ1348" s="770"/>
      <c r="AR1348" s="770"/>
      <c r="AS1348" s="770"/>
      <c r="AT1348" s="770"/>
      <c r="AU1348" s="770"/>
      <c r="AV1348" s="770"/>
      <c r="AW1348" s="770"/>
      <c r="AX1348" s="770"/>
      <c r="AY1348" s="770"/>
      <c r="AZ1348" s="770"/>
      <c r="BA1348" s="770"/>
      <c r="BB1348" s="770"/>
      <c r="BC1348" s="770"/>
      <c r="BD1348" s="770"/>
      <c r="BE1348" s="770"/>
      <c r="BF1348" s="770"/>
      <c r="BG1348" s="770"/>
      <c r="BH1348" s="770"/>
      <c r="BI1348" s="770"/>
      <c r="BJ1348" s="770"/>
      <c r="BK1348" s="770"/>
      <c r="BL1348" s="770"/>
      <c r="BM1348" s="770"/>
      <c r="BN1348" s="770"/>
      <c r="BO1348" s="770"/>
      <c r="BP1348" s="770"/>
      <c r="BQ1348" s="770"/>
      <c r="BR1348" s="770"/>
      <c r="BS1348" s="770"/>
      <c r="BT1348" s="770"/>
      <c r="BU1348" s="770"/>
      <c r="BV1348" s="770"/>
      <c r="BW1348" s="770"/>
      <c r="BX1348" s="770"/>
      <c r="BY1348" s="770"/>
      <c r="BZ1348" s="770"/>
      <c r="CA1348" s="770"/>
      <c r="CB1348" s="770"/>
      <c r="CC1348" s="770"/>
    </row>
    <row r="1349" spans="1:81" s="64" customFormat="1">
      <c r="A1349" s="158"/>
      <c r="B1349" s="159" t="str">
        <f>A1349&amp;"-"&amp;TEXT(COUNTIF($A$5:A1349,A1349),"000")</f>
        <v>-000</v>
      </c>
      <c r="C1349" s="52"/>
      <c r="D1349" s="27"/>
      <c r="E1349" s="28"/>
      <c r="F1349" s="27"/>
      <c r="G1349" s="27"/>
      <c r="H1349" s="52"/>
      <c r="I1349" s="380" t="str">
        <f>IFERROR(VLOOKUP($F1349,'Liste planification'!$V$2:$W$96,2,FALSE),"")</f>
        <v/>
      </c>
      <c r="J1349" s="27"/>
      <c r="K1349" s="27"/>
      <c r="L1349" s="27"/>
      <c r="M1349" s="52"/>
      <c r="N1349" s="52"/>
      <c r="O1349" s="52"/>
      <c r="P1349" s="52"/>
      <c r="Q1349" s="52"/>
      <c r="R1349" s="52"/>
      <c r="S1349" s="52"/>
      <c r="T1349" s="52"/>
      <c r="U1349" s="52"/>
      <c r="V1349" s="52"/>
      <c r="W1349" s="52"/>
      <c r="X1349" s="52"/>
      <c r="Y1349" s="194"/>
      <c r="Z1349" s="776"/>
      <c r="AA1349" s="190"/>
      <c r="AB1349" s="747">
        <f t="shared" si="84"/>
        <v>0</v>
      </c>
      <c r="AC1349" s="748">
        <f t="shared" si="85"/>
        <v>0</v>
      </c>
      <c r="AD1349" s="187"/>
      <c r="AE1349" s="186"/>
      <c r="AF1349" s="190"/>
      <c r="AG1349" s="747">
        <f t="shared" si="86"/>
        <v>0</v>
      </c>
      <c r="AH1349" s="748">
        <f t="shared" si="87"/>
        <v>0</v>
      </c>
      <c r="AI1349" s="187"/>
      <c r="AJ1349" s="52"/>
      <c r="AK1349" s="156" t="str">
        <f>IFERROR(VLOOKUP($A1349,'Liste planification'!$B$2:$C$105,2,FALSE),"")</f>
        <v/>
      </c>
      <c r="AL1349" s="27"/>
      <c r="AM1349" s="27"/>
      <c r="AN1349" s="769"/>
      <c r="AO1349" s="770"/>
      <c r="AP1349" s="770"/>
      <c r="AQ1349" s="770"/>
      <c r="AR1349" s="770"/>
      <c r="AS1349" s="770"/>
      <c r="AT1349" s="770"/>
      <c r="AU1349" s="770"/>
      <c r="AV1349" s="770"/>
      <c r="AW1349" s="770"/>
      <c r="AX1349" s="770"/>
      <c r="AY1349" s="770"/>
      <c r="AZ1349" s="770"/>
      <c r="BA1349" s="770"/>
      <c r="BB1349" s="770"/>
      <c r="BC1349" s="770"/>
      <c r="BD1349" s="770"/>
      <c r="BE1349" s="770"/>
      <c r="BF1349" s="770"/>
      <c r="BG1349" s="770"/>
      <c r="BH1349" s="770"/>
      <c r="BI1349" s="770"/>
      <c r="BJ1349" s="770"/>
      <c r="BK1349" s="770"/>
      <c r="BL1349" s="770"/>
      <c r="BM1349" s="770"/>
      <c r="BN1349" s="770"/>
      <c r="BO1349" s="770"/>
      <c r="BP1349" s="770"/>
      <c r="BQ1349" s="770"/>
      <c r="BR1349" s="770"/>
      <c r="BS1349" s="770"/>
      <c r="BT1349" s="770"/>
      <c r="BU1349" s="770"/>
      <c r="BV1349" s="770"/>
      <c r="BW1349" s="770"/>
      <c r="BX1349" s="770"/>
      <c r="BY1349" s="770"/>
      <c r="BZ1349" s="770"/>
      <c r="CA1349" s="770"/>
      <c r="CB1349" s="770"/>
      <c r="CC1349" s="770"/>
    </row>
    <row r="1350" spans="1:81" s="64" customFormat="1">
      <c r="A1350" s="158"/>
      <c r="B1350" s="159" t="str">
        <f>A1350&amp;"-"&amp;TEXT(COUNTIF($A$5:A1350,A1350),"000")</f>
        <v>-000</v>
      </c>
      <c r="C1350" s="52"/>
      <c r="D1350" s="27"/>
      <c r="E1350" s="28"/>
      <c r="F1350" s="27"/>
      <c r="G1350" s="27"/>
      <c r="H1350" s="52"/>
      <c r="I1350" s="380" t="str">
        <f>IFERROR(VLOOKUP($F1350,'Liste planification'!$V$2:$W$96,2,FALSE),"")</f>
        <v/>
      </c>
      <c r="J1350" s="27"/>
      <c r="K1350" s="27"/>
      <c r="L1350" s="27"/>
      <c r="M1350" s="52"/>
      <c r="N1350" s="52"/>
      <c r="O1350" s="52"/>
      <c r="P1350" s="52"/>
      <c r="Q1350" s="52"/>
      <c r="R1350" s="52"/>
      <c r="S1350" s="52"/>
      <c r="T1350" s="52"/>
      <c r="U1350" s="52"/>
      <c r="V1350" s="52"/>
      <c r="W1350" s="52"/>
      <c r="X1350" s="52"/>
      <c r="Y1350" s="194"/>
      <c r="Z1350" s="776"/>
      <c r="AA1350" s="190"/>
      <c r="AB1350" s="747">
        <f t="shared" si="84"/>
        <v>0</v>
      </c>
      <c r="AC1350" s="748">
        <f t="shared" si="85"/>
        <v>0</v>
      </c>
      <c r="AD1350" s="187"/>
      <c r="AE1350" s="186"/>
      <c r="AF1350" s="190"/>
      <c r="AG1350" s="747">
        <f t="shared" si="86"/>
        <v>0</v>
      </c>
      <c r="AH1350" s="748">
        <f t="shared" si="87"/>
        <v>0</v>
      </c>
      <c r="AI1350" s="187"/>
      <c r="AJ1350" s="52"/>
      <c r="AK1350" s="156" t="str">
        <f>IFERROR(VLOOKUP($A1350,'Liste planification'!$B$2:$C$105,2,FALSE),"")</f>
        <v/>
      </c>
      <c r="AL1350" s="27"/>
      <c r="AM1350" s="27"/>
      <c r="AN1350" s="769"/>
      <c r="AO1350" s="770"/>
      <c r="AP1350" s="770"/>
      <c r="AQ1350" s="770"/>
      <c r="AR1350" s="770"/>
      <c r="AS1350" s="770"/>
      <c r="AT1350" s="770"/>
      <c r="AU1350" s="770"/>
      <c r="AV1350" s="770"/>
      <c r="AW1350" s="770"/>
      <c r="AX1350" s="770"/>
      <c r="AY1350" s="770"/>
      <c r="AZ1350" s="770"/>
      <c r="BA1350" s="770"/>
      <c r="BB1350" s="770"/>
      <c r="BC1350" s="770"/>
      <c r="BD1350" s="770"/>
      <c r="BE1350" s="770"/>
      <c r="BF1350" s="770"/>
      <c r="BG1350" s="770"/>
      <c r="BH1350" s="770"/>
      <c r="BI1350" s="770"/>
      <c r="BJ1350" s="770"/>
      <c r="BK1350" s="770"/>
      <c r="BL1350" s="770"/>
      <c r="BM1350" s="770"/>
      <c r="BN1350" s="770"/>
      <c r="BO1350" s="770"/>
      <c r="BP1350" s="770"/>
      <c r="BQ1350" s="770"/>
      <c r="BR1350" s="770"/>
      <c r="BS1350" s="770"/>
      <c r="BT1350" s="770"/>
      <c r="BU1350" s="770"/>
      <c r="BV1350" s="770"/>
      <c r="BW1350" s="770"/>
      <c r="BX1350" s="770"/>
      <c r="BY1350" s="770"/>
      <c r="BZ1350" s="770"/>
      <c r="CA1350" s="770"/>
      <c r="CB1350" s="770"/>
      <c r="CC1350" s="770"/>
    </row>
    <row r="1351" spans="1:81" s="64" customFormat="1">
      <c r="A1351" s="158"/>
      <c r="B1351" s="159" t="str">
        <f>A1351&amp;"-"&amp;TEXT(COUNTIF($A$5:A1351,A1351),"000")</f>
        <v>-000</v>
      </c>
      <c r="C1351" s="52"/>
      <c r="D1351" s="27"/>
      <c r="E1351" s="28"/>
      <c r="F1351" s="27"/>
      <c r="G1351" s="27"/>
      <c r="H1351" s="52"/>
      <c r="I1351" s="380" t="str">
        <f>IFERROR(VLOOKUP($F1351,'Liste planification'!$V$2:$W$96,2,FALSE),"")</f>
        <v/>
      </c>
      <c r="J1351" s="27"/>
      <c r="K1351" s="27"/>
      <c r="L1351" s="27"/>
      <c r="M1351" s="52"/>
      <c r="N1351" s="52"/>
      <c r="O1351" s="52"/>
      <c r="P1351" s="52"/>
      <c r="Q1351" s="52"/>
      <c r="R1351" s="52"/>
      <c r="S1351" s="52"/>
      <c r="T1351" s="52"/>
      <c r="U1351" s="52"/>
      <c r="V1351" s="52"/>
      <c r="W1351" s="52"/>
      <c r="X1351" s="52"/>
      <c r="Y1351" s="194"/>
      <c r="Z1351" s="776"/>
      <c r="AA1351" s="190"/>
      <c r="AB1351" s="747">
        <f t="shared" si="84"/>
        <v>0</v>
      </c>
      <c r="AC1351" s="748">
        <f t="shared" si="85"/>
        <v>0</v>
      </c>
      <c r="AD1351" s="187"/>
      <c r="AE1351" s="186"/>
      <c r="AF1351" s="190"/>
      <c r="AG1351" s="747">
        <f t="shared" si="86"/>
        <v>0</v>
      </c>
      <c r="AH1351" s="748">
        <f t="shared" si="87"/>
        <v>0</v>
      </c>
      <c r="AI1351" s="187"/>
      <c r="AJ1351" s="52"/>
      <c r="AK1351" s="156" t="str">
        <f>IFERROR(VLOOKUP($A1351,'Liste planification'!$B$2:$C$105,2,FALSE),"")</f>
        <v/>
      </c>
      <c r="AL1351" s="27"/>
      <c r="AM1351" s="27"/>
      <c r="AN1351" s="769"/>
      <c r="AO1351" s="770"/>
      <c r="AP1351" s="770"/>
      <c r="AQ1351" s="770"/>
      <c r="AR1351" s="770"/>
      <c r="AS1351" s="770"/>
      <c r="AT1351" s="770"/>
      <c r="AU1351" s="770"/>
      <c r="AV1351" s="770"/>
      <c r="AW1351" s="770"/>
      <c r="AX1351" s="770"/>
      <c r="AY1351" s="770"/>
      <c r="AZ1351" s="770"/>
      <c r="BA1351" s="770"/>
      <c r="BB1351" s="770"/>
      <c r="BC1351" s="770"/>
      <c r="BD1351" s="770"/>
      <c r="BE1351" s="770"/>
      <c r="BF1351" s="770"/>
      <c r="BG1351" s="770"/>
      <c r="BH1351" s="770"/>
      <c r="BI1351" s="770"/>
      <c r="BJ1351" s="770"/>
      <c r="BK1351" s="770"/>
      <c r="BL1351" s="770"/>
      <c r="BM1351" s="770"/>
      <c r="BN1351" s="770"/>
      <c r="BO1351" s="770"/>
      <c r="BP1351" s="770"/>
      <c r="BQ1351" s="770"/>
      <c r="BR1351" s="770"/>
      <c r="BS1351" s="770"/>
      <c r="BT1351" s="770"/>
      <c r="BU1351" s="770"/>
      <c r="BV1351" s="770"/>
      <c r="BW1351" s="770"/>
      <c r="BX1351" s="770"/>
      <c r="BY1351" s="770"/>
      <c r="BZ1351" s="770"/>
      <c r="CA1351" s="770"/>
      <c r="CB1351" s="770"/>
      <c r="CC1351" s="770"/>
    </row>
    <row r="1352" spans="1:81" s="64" customFormat="1">
      <c r="A1352" s="158"/>
      <c r="B1352" s="159" t="str">
        <f>A1352&amp;"-"&amp;TEXT(COUNTIF($A$5:A1352,A1352),"000")</f>
        <v>-000</v>
      </c>
      <c r="C1352" s="52"/>
      <c r="D1352" s="27"/>
      <c r="E1352" s="28"/>
      <c r="F1352" s="27"/>
      <c r="G1352" s="27"/>
      <c r="H1352" s="52"/>
      <c r="I1352" s="380" t="str">
        <f>IFERROR(VLOOKUP($F1352,'Liste planification'!$V$2:$W$96,2,FALSE),"")</f>
        <v/>
      </c>
      <c r="J1352" s="27"/>
      <c r="K1352" s="27"/>
      <c r="L1352" s="27"/>
      <c r="M1352" s="52"/>
      <c r="N1352" s="52"/>
      <c r="O1352" s="52"/>
      <c r="P1352" s="52"/>
      <c r="Q1352" s="52"/>
      <c r="R1352" s="52"/>
      <c r="S1352" s="52"/>
      <c r="T1352" s="52"/>
      <c r="U1352" s="52"/>
      <c r="V1352" s="52"/>
      <c r="W1352" s="52"/>
      <c r="X1352" s="52"/>
      <c r="Y1352" s="194"/>
      <c r="Z1352" s="776"/>
      <c r="AA1352" s="190"/>
      <c r="AB1352" s="747">
        <f t="shared" si="84"/>
        <v>0</v>
      </c>
      <c r="AC1352" s="748">
        <f t="shared" si="85"/>
        <v>0</v>
      </c>
      <c r="AD1352" s="187"/>
      <c r="AE1352" s="186"/>
      <c r="AF1352" s="190"/>
      <c r="AG1352" s="747">
        <f t="shared" si="86"/>
        <v>0</v>
      </c>
      <c r="AH1352" s="748">
        <f t="shared" si="87"/>
        <v>0</v>
      </c>
      <c r="AI1352" s="187"/>
      <c r="AJ1352" s="52"/>
      <c r="AK1352" s="156" t="str">
        <f>IFERROR(VLOOKUP($A1352,'Liste planification'!$B$2:$C$105,2,FALSE),"")</f>
        <v/>
      </c>
      <c r="AL1352" s="27"/>
      <c r="AM1352" s="27"/>
      <c r="AN1352" s="769"/>
      <c r="AO1352" s="770"/>
      <c r="AP1352" s="770"/>
      <c r="AQ1352" s="770"/>
      <c r="AR1352" s="770"/>
      <c r="AS1352" s="770"/>
      <c r="AT1352" s="770"/>
      <c r="AU1352" s="770"/>
      <c r="AV1352" s="770"/>
      <c r="AW1352" s="770"/>
      <c r="AX1352" s="770"/>
      <c r="AY1352" s="770"/>
      <c r="AZ1352" s="770"/>
      <c r="BA1352" s="770"/>
      <c r="BB1352" s="770"/>
      <c r="BC1352" s="770"/>
      <c r="BD1352" s="770"/>
      <c r="BE1352" s="770"/>
      <c r="BF1352" s="770"/>
      <c r="BG1352" s="770"/>
      <c r="BH1352" s="770"/>
      <c r="BI1352" s="770"/>
      <c r="BJ1352" s="770"/>
      <c r="BK1352" s="770"/>
      <c r="BL1352" s="770"/>
      <c r="BM1352" s="770"/>
      <c r="BN1352" s="770"/>
      <c r="BO1352" s="770"/>
      <c r="BP1352" s="770"/>
      <c r="BQ1352" s="770"/>
      <c r="BR1352" s="770"/>
      <c r="BS1352" s="770"/>
      <c r="BT1352" s="770"/>
      <c r="BU1352" s="770"/>
      <c r="BV1352" s="770"/>
      <c r="BW1352" s="770"/>
      <c r="BX1352" s="770"/>
      <c r="BY1352" s="770"/>
      <c r="BZ1352" s="770"/>
      <c r="CA1352" s="770"/>
      <c r="CB1352" s="770"/>
      <c r="CC1352" s="770"/>
    </row>
    <row r="1353" spans="1:81" s="64" customFormat="1">
      <c r="A1353" s="158"/>
      <c r="B1353" s="159" t="str">
        <f>A1353&amp;"-"&amp;TEXT(COUNTIF($A$5:A1353,A1353),"000")</f>
        <v>-000</v>
      </c>
      <c r="C1353" s="52"/>
      <c r="D1353" s="27"/>
      <c r="E1353" s="28"/>
      <c r="F1353" s="27"/>
      <c r="G1353" s="27"/>
      <c r="H1353" s="52"/>
      <c r="I1353" s="380" t="str">
        <f>IFERROR(VLOOKUP($F1353,'Liste planification'!$V$2:$W$96,2,FALSE),"")</f>
        <v/>
      </c>
      <c r="J1353" s="27"/>
      <c r="K1353" s="27"/>
      <c r="L1353" s="27"/>
      <c r="M1353" s="52"/>
      <c r="N1353" s="52"/>
      <c r="O1353" s="52"/>
      <c r="P1353" s="52"/>
      <c r="Q1353" s="52"/>
      <c r="R1353" s="52"/>
      <c r="S1353" s="52"/>
      <c r="T1353" s="52"/>
      <c r="U1353" s="52"/>
      <c r="V1353" s="52"/>
      <c r="W1353" s="52"/>
      <c r="X1353" s="52"/>
      <c r="Y1353" s="194"/>
      <c r="Z1353" s="776"/>
      <c r="AA1353" s="190"/>
      <c r="AB1353" s="747">
        <f t="shared" si="84"/>
        <v>0</v>
      </c>
      <c r="AC1353" s="748">
        <f t="shared" si="85"/>
        <v>0</v>
      </c>
      <c r="AD1353" s="187"/>
      <c r="AE1353" s="186"/>
      <c r="AF1353" s="190"/>
      <c r="AG1353" s="747">
        <f t="shared" si="86"/>
        <v>0</v>
      </c>
      <c r="AH1353" s="748">
        <f t="shared" si="87"/>
        <v>0</v>
      </c>
      <c r="AI1353" s="187"/>
      <c r="AJ1353" s="52"/>
      <c r="AK1353" s="156" t="str">
        <f>IFERROR(VLOOKUP($A1353,'Liste planification'!$B$2:$C$105,2,FALSE),"")</f>
        <v/>
      </c>
      <c r="AL1353" s="27"/>
      <c r="AM1353" s="27"/>
      <c r="AN1353" s="769"/>
      <c r="AO1353" s="770"/>
      <c r="AP1353" s="770"/>
      <c r="AQ1353" s="770"/>
      <c r="AR1353" s="770"/>
      <c r="AS1353" s="770"/>
      <c r="AT1353" s="770"/>
      <c r="AU1353" s="770"/>
      <c r="AV1353" s="770"/>
      <c r="AW1353" s="770"/>
      <c r="AX1353" s="770"/>
      <c r="AY1353" s="770"/>
      <c r="AZ1353" s="770"/>
      <c r="BA1353" s="770"/>
      <c r="BB1353" s="770"/>
      <c r="BC1353" s="770"/>
      <c r="BD1353" s="770"/>
      <c r="BE1353" s="770"/>
      <c r="BF1353" s="770"/>
      <c r="BG1353" s="770"/>
      <c r="BH1353" s="770"/>
      <c r="BI1353" s="770"/>
      <c r="BJ1353" s="770"/>
      <c r="BK1353" s="770"/>
      <c r="BL1353" s="770"/>
      <c r="BM1353" s="770"/>
      <c r="BN1353" s="770"/>
      <c r="BO1353" s="770"/>
      <c r="BP1353" s="770"/>
      <c r="BQ1353" s="770"/>
      <c r="BR1353" s="770"/>
      <c r="BS1353" s="770"/>
      <c r="BT1353" s="770"/>
      <c r="BU1353" s="770"/>
      <c r="BV1353" s="770"/>
      <c r="BW1353" s="770"/>
      <c r="BX1353" s="770"/>
      <c r="BY1353" s="770"/>
      <c r="BZ1353" s="770"/>
      <c r="CA1353" s="770"/>
      <c r="CB1353" s="770"/>
      <c r="CC1353" s="770"/>
    </row>
    <row r="1354" spans="1:81" s="64" customFormat="1">
      <c r="A1354" s="158"/>
      <c r="B1354" s="159" t="str">
        <f>A1354&amp;"-"&amp;TEXT(COUNTIF($A$5:A1354,A1354),"000")</f>
        <v>-000</v>
      </c>
      <c r="C1354" s="52"/>
      <c r="D1354" s="27"/>
      <c r="E1354" s="28"/>
      <c r="F1354" s="27"/>
      <c r="G1354" s="27"/>
      <c r="H1354" s="52"/>
      <c r="I1354" s="380" t="str">
        <f>IFERROR(VLOOKUP($F1354,'Liste planification'!$V$2:$W$96,2,FALSE),"")</f>
        <v/>
      </c>
      <c r="J1354" s="27"/>
      <c r="K1354" s="27"/>
      <c r="L1354" s="27"/>
      <c r="M1354" s="52"/>
      <c r="N1354" s="52"/>
      <c r="O1354" s="52"/>
      <c r="P1354" s="52"/>
      <c r="Q1354" s="52"/>
      <c r="R1354" s="52"/>
      <c r="S1354" s="52"/>
      <c r="T1354" s="52"/>
      <c r="U1354" s="52"/>
      <c r="V1354" s="52"/>
      <c r="W1354" s="52"/>
      <c r="X1354" s="52"/>
      <c r="Y1354" s="194"/>
      <c r="Z1354" s="776"/>
      <c r="AA1354" s="190"/>
      <c r="AB1354" s="747">
        <f t="shared" si="84"/>
        <v>0</v>
      </c>
      <c r="AC1354" s="748">
        <f t="shared" si="85"/>
        <v>0</v>
      </c>
      <c r="AD1354" s="187"/>
      <c r="AE1354" s="186"/>
      <c r="AF1354" s="190"/>
      <c r="AG1354" s="747">
        <f t="shared" si="86"/>
        <v>0</v>
      </c>
      <c r="AH1354" s="748">
        <f t="shared" si="87"/>
        <v>0</v>
      </c>
      <c r="AI1354" s="187"/>
      <c r="AJ1354" s="52"/>
      <c r="AK1354" s="156" t="str">
        <f>IFERROR(VLOOKUP($A1354,'Liste planification'!$B$2:$C$105,2,FALSE),"")</f>
        <v/>
      </c>
      <c r="AL1354" s="27"/>
      <c r="AM1354" s="27"/>
      <c r="AN1354" s="769"/>
      <c r="AO1354" s="770"/>
      <c r="AP1354" s="770"/>
      <c r="AQ1354" s="770"/>
      <c r="AR1354" s="770"/>
      <c r="AS1354" s="770"/>
      <c r="AT1354" s="770"/>
      <c r="AU1354" s="770"/>
      <c r="AV1354" s="770"/>
      <c r="AW1354" s="770"/>
      <c r="AX1354" s="770"/>
      <c r="AY1354" s="770"/>
      <c r="AZ1354" s="770"/>
      <c r="BA1354" s="770"/>
      <c r="BB1354" s="770"/>
      <c r="BC1354" s="770"/>
      <c r="BD1354" s="770"/>
      <c r="BE1354" s="770"/>
      <c r="BF1354" s="770"/>
      <c r="BG1354" s="770"/>
      <c r="BH1354" s="770"/>
      <c r="BI1354" s="770"/>
      <c r="BJ1354" s="770"/>
      <c r="BK1354" s="770"/>
      <c r="BL1354" s="770"/>
      <c r="BM1354" s="770"/>
      <c r="BN1354" s="770"/>
      <c r="BO1354" s="770"/>
      <c r="BP1354" s="770"/>
      <c r="BQ1354" s="770"/>
      <c r="BR1354" s="770"/>
      <c r="BS1354" s="770"/>
      <c r="BT1354" s="770"/>
      <c r="BU1354" s="770"/>
      <c r="BV1354" s="770"/>
      <c r="BW1354" s="770"/>
      <c r="BX1354" s="770"/>
      <c r="BY1354" s="770"/>
      <c r="BZ1354" s="770"/>
      <c r="CA1354" s="770"/>
      <c r="CB1354" s="770"/>
      <c r="CC1354" s="770"/>
    </row>
    <row r="1355" spans="1:81" s="64" customFormat="1">
      <c r="A1355" s="158"/>
      <c r="B1355" s="159" t="str">
        <f>A1355&amp;"-"&amp;TEXT(COUNTIF($A$5:A1355,A1355),"000")</f>
        <v>-000</v>
      </c>
      <c r="C1355" s="52"/>
      <c r="D1355" s="27"/>
      <c r="E1355" s="28"/>
      <c r="F1355" s="27"/>
      <c r="G1355" s="27"/>
      <c r="H1355" s="52"/>
      <c r="I1355" s="380" t="str">
        <f>IFERROR(VLOOKUP($F1355,'Liste planification'!$V$2:$W$96,2,FALSE),"")</f>
        <v/>
      </c>
      <c r="J1355" s="27"/>
      <c r="K1355" s="27"/>
      <c r="L1355" s="27"/>
      <c r="M1355" s="52"/>
      <c r="N1355" s="52"/>
      <c r="O1355" s="52"/>
      <c r="P1355" s="52"/>
      <c r="Q1355" s="52"/>
      <c r="R1355" s="52"/>
      <c r="S1355" s="52"/>
      <c r="T1355" s="52"/>
      <c r="U1355" s="52"/>
      <c r="V1355" s="52"/>
      <c r="W1355" s="52"/>
      <c r="X1355" s="52"/>
      <c r="Y1355" s="194"/>
      <c r="Z1355" s="776"/>
      <c r="AA1355" s="190"/>
      <c r="AB1355" s="747">
        <f t="shared" si="84"/>
        <v>0</v>
      </c>
      <c r="AC1355" s="748">
        <f t="shared" si="85"/>
        <v>0</v>
      </c>
      <c r="AD1355" s="187"/>
      <c r="AE1355" s="186"/>
      <c r="AF1355" s="190"/>
      <c r="AG1355" s="747">
        <f t="shared" si="86"/>
        <v>0</v>
      </c>
      <c r="AH1355" s="748">
        <f t="shared" si="87"/>
        <v>0</v>
      </c>
      <c r="AI1355" s="187"/>
      <c r="AJ1355" s="52"/>
      <c r="AK1355" s="156" t="str">
        <f>IFERROR(VLOOKUP($A1355,'Liste planification'!$B$2:$C$105,2,FALSE),"")</f>
        <v/>
      </c>
      <c r="AL1355" s="27"/>
      <c r="AM1355" s="27"/>
      <c r="AN1355" s="769"/>
      <c r="AO1355" s="770"/>
      <c r="AP1355" s="770"/>
      <c r="AQ1355" s="770"/>
      <c r="AR1355" s="770"/>
      <c r="AS1355" s="770"/>
      <c r="AT1355" s="770"/>
      <c r="AU1355" s="770"/>
      <c r="AV1355" s="770"/>
      <c r="AW1355" s="770"/>
      <c r="AX1355" s="770"/>
      <c r="AY1355" s="770"/>
      <c r="AZ1355" s="770"/>
      <c r="BA1355" s="770"/>
      <c r="BB1355" s="770"/>
      <c r="BC1355" s="770"/>
      <c r="BD1355" s="770"/>
      <c r="BE1355" s="770"/>
      <c r="BF1355" s="770"/>
      <c r="BG1355" s="770"/>
      <c r="BH1355" s="770"/>
      <c r="BI1355" s="770"/>
      <c r="BJ1355" s="770"/>
      <c r="BK1355" s="770"/>
      <c r="BL1355" s="770"/>
      <c r="BM1355" s="770"/>
      <c r="BN1355" s="770"/>
      <c r="BO1355" s="770"/>
      <c r="BP1355" s="770"/>
      <c r="BQ1355" s="770"/>
      <c r="BR1355" s="770"/>
      <c r="BS1355" s="770"/>
      <c r="BT1355" s="770"/>
      <c r="BU1355" s="770"/>
      <c r="BV1355" s="770"/>
      <c r="BW1355" s="770"/>
      <c r="BX1355" s="770"/>
      <c r="BY1355" s="770"/>
      <c r="BZ1355" s="770"/>
      <c r="CA1355" s="770"/>
      <c r="CB1355" s="770"/>
      <c r="CC1355" s="770"/>
    </row>
    <row r="1356" spans="1:81" s="64" customFormat="1">
      <c r="A1356" s="158"/>
      <c r="B1356" s="159" t="str">
        <f>A1356&amp;"-"&amp;TEXT(COUNTIF($A$5:A1356,A1356),"000")</f>
        <v>-000</v>
      </c>
      <c r="C1356" s="52"/>
      <c r="D1356" s="27"/>
      <c r="E1356" s="28"/>
      <c r="F1356" s="27"/>
      <c r="G1356" s="27"/>
      <c r="H1356" s="52"/>
      <c r="I1356" s="380" t="str">
        <f>IFERROR(VLOOKUP($F1356,'Liste planification'!$V$2:$W$96,2,FALSE),"")</f>
        <v/>
      </c>
      <c r="J1356" s="27"/>
      <c r="K1356" s="27"/>
      <c r="L1356" s="27"/>
      <c r="M1356" s="52"/>
      <c r="N1356" s="52"/>
      <c r="O1356" s="52"/>
      <c r="P1356" s="52"/>
      <c r="Q1356" s="52"/>
      <c r="R1356" s="52"/>
      <c r="S1356" s="52"/>
      <c r="T1356" s="52"/>
      <c r="U1356" s="52"/>
      <c r="V1356" s="52"/>
      <c r="W1356" s="52"/>
      <c r="X1356" s="52"/>
      <c r="Y1356" s="194"/>
      <c r="Z1356" s="776"/>
      <c r="AA1356" s="190"/>
      <c r="AB1356" s="747">
        <f t="shared" si="84"/>
        <v>0</v>
      </c>
      <c r="AC1356" s="748">
        <f t="shared" si="85"/>
        <v>0</v>
      </c>
      <c r="AD1356" s="187"/>
      <c r="AE1356" s="186"/>
      <c r="AF1356" s="190"/>
      <c r="AG1356" s="747">
        <f t="shared" si="86"/>
        <v>0</v>
      </c>
      <c r="AH1356" s="748">
        <f t="shared" si="87"/>
        <v>0</v>
      </c>
      <c r="AI1356" s="187"/>
      <c r="AJ1356" s="52"/>
      <c r="AK1356" s="156" t="str">
        <f>IFERROR(VLOOKUP($A1356,'Liste planification'!$B$2:$C$105,2,FALSE),"")</f>
        <v/>
      </c>
      <c r="AL1356" s="27"/>
      <c r="AM1356" s="27"/>
      <c r="AN1356" s="769"/>
      <c r="AO1356" s="770"/>
      <c r="AP1356" s="770"/>
      <c r="AQ1356" s="770"/>
      <c r="AR1356" s="770"/>
      <c r="AS1356" s="770"/>
      <c r="AT1356" s="770"/>
      <c r="AU1356" s="770"/>
      <c r="AV1356" s="770"/>
      <c r="AW1356" s="770"/>
      <c r="AX1356" s="770"/>
      <c r="AY1356" s="770"/>
      <c r="AZ1356" s="770"/>
      <c r="BA1356" s="770"/>
      <c r="BB1356" s="770"/>
      <c r="BC1356" s="770"/>
      <c r="BD1356" s="770"/>
      <c r="BE1356" s="770"/>
      <c r="BF1356" s="770"/>
      <c r="BG1356" s="770"/>
      <c r="BH1356" s="770"/>
      <c r="BI1356" s="770"/>
      <c r="BJ1356" s="770"/>
      <c r="BK1356" s="770"/>
      <c r="BL1356" s="770"/>
      <c r="BM1356" s="770"/>
      <c r="BN1356" s="770"/>
      <c r="BO1356" s="770"/>
      <c r="BP1356" s="770"/>
      <c r="BQ1356" s="770"/>
      <c r="BR1356" s="770"/>
      <c r="BS1356" s="770"/>
      <c r="BT1356" s="770"/>
      <c r="BU1356" s="770"/>
      <c r="BV1356" s="770"/>
      <c r="BW1356" s="770"/>
      <c r="BX1356" s="770"/>
      <c r="BY1356" s="770"/>
      <c r="BZ1356" s="770"/>
      <c r="CA1356" s="770"/>
      <c r="CB1356" s="770"/>
      <c r="CC1356" s="770"/>
    </row>
    <row r="1357" spans="1:81" s="64" customFormat="1">
      <c r="A1357" s="158"/>
      <c r="B1357" s="159" t="str">
        <f>A1357&amp;"-"&amp;TEXT(COUNTIF($A$5:A1357,A1357),"000")</f>
        <v>-000</v>
      </c>
      <c r="C1357" s="52"/>
      <c r="D1357" s="27"/>
      <c r="E1357" s="28"/>
      <c r="F1357" s="27"/>
      <c r="G1357" s="27"/>
      <c r="H1357" s="52"/>
      <c r="I1357" s="380" t="str">
        <f>IFERROR(VLOOKUP($F1357,'Liste planification'!$V$2:$W$96,2,FALSE),"")</f>
        <v/>
      </c>
      <c r="J1357" s="27"/>
      <c r="K1357" s="27"/>
      <c r="L1357" s="27"/>
      <c r="M1357" s="52"/>
      <c r="N1357" s="52"/>
      <c r="O1357" s="52"/>
      <c r="P1357" s="52"/>
      <c r="Q1357" s="52"/>
      <c r="R1357" s="52"/>
      <c r="S1357" s="52"/>
      <c r="T1357" s="52"/>
      <c r="U1357" s="52"/>
      <c r="V1357" s="52"/>
      <c r="W1357" s="52"/>
      <c r="X1357" s="52"/>
      <c r="Y1357" s="194"/>
      <c r="Z1357" s="776"/>
      <c r="AA1357" s="190"/>
      <c r="AB1357" s="747">
        <f t="shared" si="84"/>
        <v>0</v>
      </c>
      <c r="AC1357" s="748">
        <f t="shared" si="85"/>
        <v>0</v>
      </c>
      <c r="AD1357" s="187"/>
      <c r="AE1357" s="186"/>
      <c r="AF1357" s="190"/>
      <c r="AG1357" s="747">
        <f t="shared" si="86"/>
        <v>0</v>
      </c>
      <c r="AH1357" s="748">
        <f t="shared" si="87"/>
        <v>0</v>
      </c>
      <c r="AI1357" s="187"/>
      <c r="AJ1357" s="52"/>
      <c r="AK1357" s="156" t="str">
        <f>IFERROR(VLOOKUP($A1357,'Liste planification'!$B$2:$C$105,2,FALSE),"")</f>
        <v/>
      </c>
      <c r="AL1357" s="27"/>
      <c r="AM1357" s="27"/>
      <c r="AN1357" s="769"/>
      <c r="AO1357" s="770"/>
      <c r="AP1357" s="770"/>
      <c r="AQ1357" s="770"/>
      <c r="AR1357" s="770"/>
      <c r="AS1357" s="770"/>
      <c r="AT1357" s="770"/>
      <c r="AU1357" s="770"/>
      <c r="AV1357" s="770"/>
      <c r="AW1357" s="770"/>
      <c r="AX1357" s="770"/>
      <c r="AY1357" s="770"/>
      <c r="AZ1357" s="770"/>
      <c r="BA1357" s="770"/>
      <c r="BB1357" s="770"/>
      <c r="BC1357" s="770"/>
      <c r="BD1357" s="770"/>
      <c r="BE1357" s="770"/>
      <c r="BF1357" s="770"/>
      <c r="BG1357" s="770"/>
      <c r="BH1357" s="770"/>
      <c r="BI1357" s="770"/>
      <c r="BJ1357" s="770"/>
      <c r="BK1357" s="770"/>
      <c r="BL1357" s="770"/>
      <c r="BM1357" s="770"/>
      <c r="BN1357" s="770"/>
      <c r="BO1357" s="770"/>
      <c r="BP1357" s="770"/>
      <c r="BQ1357" s="770"/>
      <c r="BR1357" s="770"/>
      <c r="BS1357" s="770"/>
      <c r="BT1357" s="770"/>
      <c r="BU1357" s="770"/>
      <c r="BV1357" s="770"/>
      <c r="BW1357" s="770"/>
      <c r="BX1357" s="770"/>
      <c r="BY1357" s="770"/>
      <c r="BZ1357" s="770"/>
      <c r="CA1357" s="770"/>
      <c r="CB1357" s="770"/>
      <c r="CC1357" s="770"/>
    </row>
    <row r="1358" spans="1:81" s="64" customFormat="1">
      <c r="A1358" s="158"/>
      <c r="B1358" s="159" t="str">
        <f>A1358&amp;"-"&amp;TEXT(COUNTIF($A$5:A1358,A1358),"000")</f>
        <v>-000</v>
      </c>
      <c r="C1358" s="52"/>
      <c r="D1358" s="27"/>
      <c r="E1358" s="28"/>
      <c r="F1358" s="27"/>
      <c r="G1358" s="27"/>
      <c r="H1358" s="52"/>
      <c r="I1358" s="380" t="str">
        <f>IFERROR(VLOOKUP($F1358,'Liste planification'!$V$2:$W$96,2,FALSE),"")</f>
        <v/>
      </c>
      <c r="J1358" s="27"/>
      <c r="K1358" s="27"/>
      <c r="L1358" s="27"/>
      <c r="M1358" s="52"/>
      <c r="N1358" s="52"/>
      <c r="O1358" s="52"/>
      <c r="P1358" s="52"/>
      <c r="Q1358" s="52"/>
      <c r="R1358" s="52"/>
      <c r="S1358" s="52"/>
      <c r="T1358" s="52"/>
      <c r="U1358" s="52"/>
      <c r="V1358" s="52"/>
      <c r="W1358" s="52"/>
      <c r="X1358" s="52"/>
      <c r="Y1358" s="194"/>
      <c r="Z1358" s="776"/>
      <c r="AA1358" s="190"/>
      <c r="AB1358" s="747">
        <f t="shared" si="84"/>
        <v>0</v>
      </c>
      <c r="AC1358" s="748">
        <f t="shared" si="85"/>
        <v>0</v>
      </c>
      <c r="AD1358" s="187"/>
      <c r="AE1358" s="186"/>
      <c r="AF1358" s="190"/>
      <c r="AG1358" s="747">
        <f t="shared" si="86"/>
        <v>0</v>
      </c>
      <c r="AH1358" s="748">
        <f t="shared" si="87"/>
        <v>0</v>
      </c>
      <c r="AI1358" s="187"/>
      <c r="AJ1358" s="52"/>
      <c r="AK1358" s="156" t="str">
        <f>IFERROR(VLOOKUP($A1358,'Liste planification'!$B$2:$C$105,2,FALSE),"")</f>
        <v/>
      </c>
      <c r="AL1358" s="27"/>
      <c r="AM1358" s="27"/>
      <c r="AN1358" s="769"/>
      <c r="AO1358" s="770"/>
      <c r="AP1358" s="770"/>
      <c r="AQ1358" s="770"/>
      <c r="AR1358" s="770"/>
      <c r="AS1358" s="770"/>
      <c r="AT1358" s="770"/>
      <c r="AU1358" s="770"/>
      <c r="AV1358" s="770"/>
      <c r="AW1358" s="770"/>
      <c r="AX1358" s="770"/>
      <c r="AY1358" s="770"/>
      <c r="AZ1358" s="770"/>
      <c r="BA1358" s="770"/>
      <c r="BB1358" s="770"/>
      <c r="BC1358" s="770"/>
      <c r="BD1358" s="770"/>
      <c r="BE1358" s="770"/>
      <c r="BF1358" s="770"/>
      <c r="BG1358" s="770"/>
      <c r="BH1358" s="770"/>
      <c r="BI1358" s="770"/>
      <c r="BJ1358" s="770"/>
      <c r="BK1358" s="770"/>
      <c r="BL1358" s="770"/>
      <c r="BM1358" s="770"/>
      <c r="BN1358" s="770"/>
      <c r="BO1358" s="770"/>
      <c r="BP1358" s="770"/>
      <c r="BQ1358" s="770"/>
      <c r="BR1358" s="770"/>
      <c r="BS1358" s="770"/>
      <c r="BT1358" s="770"/>
      <c r="BU1358" s="770"/>
      <c r="BV1358" s="770"/>
      <c r="BW1358" s="770"/>
      <c r="BX1358" s="770"/>
      <c r="BY1358" s="770"/>
      <c r="BZ1358" s="770"/>
      <c r="CA1358" s="770"/>
      <c r="CB1358" s="770"/>
      <c r="CC1358" s="770"/>
    </row>
    <row r="1359" spans="1:81" s="64" customFormat="1">
      <c r="A1359" s="158"/>
      <c r="B1359" s="159" t="str">
        <f>A1359&amp;"-"&amp;TEXT(COUNTIF($A$5:A1359,A1359),"000")</f>
        <v>-000</v>
      </c>
      <c r="C1359" s="52"/>
      <c r="D1359" s="27"/>
      <c r="E1359" s="28"/>
      <c r="F1359" s="27"/>
      <c r="G1359" s="27"/>
      <c r="H1359" s="52"/>
      <c r="I1359" s="380" t="str">
        <f>IFERROR(VLOOKUP($F1359,'Liste planification'!$V$2:$W$96,2,FALSE),"")</f>
        <v/>
      </c>
      <c r="J1359" s="27"/>
      <c r="K1359" s="27"/>
      <c r="L1359" s="27"/>
      <c r="M1359" s="52"/>
      <c r="N1359" s="52"/>
      <c r="O1359" s="52"/>
      <c r="P1359" s="52"/>
      <c r="Q1359" s="52"/>
      <c r="R1359" s="52"/>
      <c r="S1359" s="52"/>
      <c r="T1359" s="52"/>
      <c r="U1359" s="52"/>
      <c r="V1359" s="52"/>
      <c r="W1359" s="52"/>
      <c r="X1359" s="52"/>
      <c r="Y1359" s="194"/>
      <c r="Z1359" s="776"/>
      <c r="AA1359" s="190"/>
      <c r="AB1359" s="747">
        <f t="shared" si="84"/>
        <v>0</v>
      </c>
      <c r="AC1359" s="748">
        <f t="shared" si="85"/>
        <v>0</v>
      </c>
      <c r="AD1359" s="187"/>
      <c r="AE1359" s="186"/>
      <c r="AF1359" s="190"/>
      <c r="AG1359" s="747">
        <f t="shared" si="86"/>
        <v>0</v>
      </c>
      <c r="AH1359" s="748">
        <f t="shared" si="87"/>
        <v>0</v>
      </c>
      <c r="AI1359" s="187"/>
      <c r="AJ1359" s="52"/>
      <c r="AK1359" s="156" t="str">
        <f>IFERROR(VLOOKUP($A1359,'Liste planification'!$B$2:$C$105,2,FALSE),"")</f>
        <v/>
      </c>
      <c r="AL1359" s="27"/>
      <c r="AM1359" s="27"/>
      <c r="AN1359" s="769"/>
      <c r="AO1359" s="770"/>
      <c r="AP1359" s="770"/>
      <c r="AQ1359" s="770"/>
      <c r="AR1359" s="770"/>
      <c r="AS1359" s="770"/>
      <c r="AT1359" s="770"/>
      <c r="AU1359" s="770"/>
      <c r="AV1359" s="770"/>
      <c r="AW1359" s="770"/>
      <c r="AX1359" s="770"/>
      <c r="AY1359" s="770"/>
      <c r="AZ1359" s="770"/>
      <c r="BA1359" s="770"/>
      <c r="BB1359" s="770"/>
      <c r="BC1359" s="770"/>
      <c r="BD1359" s="770"/>
      <c r="BE1359" s="770"/>
      <c r="BF1359" s="770"/>
      <c r="BG1359" s="770"/>
      <c r="BH1359" s="770"/>
      <c r="BI1359" s="770"/>
      <c r="BJ1359" s="770"/>
      <c r="BK1359" s="770"/>
      <c r="BL1359" s="770"/>
      <c r="BM1359" s="770"/>
      <c r="BN1359" s="770"/>
      <c r="BO1359" s="770"/>
      <c r="BP1359" s="770"/>
      <c r="BQ1359" s="770"/>
      <c r="BR1359" s="770"/>
      <c r="BS1359" s="770"/>
      <c r="BT1359" s="770"/>
      <c r="BU1359" s="770"/>
      <c r="BV1359" s="770"/>
      <c r="BW1359" s="770"/>
      <c r="BX1359" s="770"/>
      <c r="BY1359" s="770"/>
      <c r="BZ1359" s="770"/>
      <c r="CA1359" s="770"/>
      <c r="CB1359" s="770"/>
      <c r="CC1359" s="770"/>
    </row>
    <row r="1360" spans="1:81" s="64" customFormat="1">
      <c r="A1360" s="158"/>
      <c r="B1360" s="159" t="str">
        <f>A1360&amp;"-"&amp;TEXT(COUNTIF($A$5:A1360,A1360),"000")</f>
        <v>-000</v>
      </c>
      <c r="C1360" s="52"/>
      <c r="D1360" s="27"/>
      <c r="E1360" s="28"/>
      <c r="F1360" s="27"/>
      <c r="G1360" s="27"/>
      <c r="H1360" s="52"/>
      <c r="I1360" s="380" t="str">
        <f>IFERROR(VLOOKUP($F1360,'Liste planification'!$V$2:$W$96,2,FALSE),"")</f>
        <v/>
      </c>
      <c r="J1360" s="27"/>
      <c r="K1360" s="27"/>
      <c r="L1360" s="27"/>
      <c r="M1360" s="52"/>
      <c r="N1360" s="52"/>
      <c r="O1360" s="52"/>
      <c r="P1360" s="52"/>
      <c r="Q1360" s="52"/>
      <c r="R1360" s="52"/>
      <c r="S1360" s="52"/>
      <c r="T1360" s="52"/>
      <c r="U1360" s="52"/>
      <c r="V1360" s="52"/>
      <c r="W1360" s="52"/>
      <c r="X1360" s="52"/>
      <c r="Y1360" s="194"/>
      <c r="Z1360" s="776"/>
      <c r="AA1360" s="190"/>
      <c r="AB1360" s="747">
        <f t="shared" si="84"/>
        <v>0</v>
      </c>
      <c r="AC1360" s="748">
        <f t="shared" si="85"/>
        <v>0</v>
      </c>
      <c r="AD1360" s="187"/>
      <c r="AE1360" s="186"/>
      <c r="AF1360" s="190"/>
      <c r="AG1360" s="747">
        <f t="shared" si="86"/>
        <v>0</v>
      </c>
      <c r="AH1360" s="748">
        <f t="shared" si="87"/>
        <v>0</v>
      </c>
      <c r="AI1360" s="187"/>
      <c r="AJ1360" s="52"/>
      <c r="AK1360" s="156" t="str">
        <f>IFERROR(VLOOKUP($A1360,'Liste planification'!$B$2:$C$105,2,FALSE),"")</f>
        <v/>
      </c>
      <c r="AL1360" s="27"/>
      <c r="AM1360" s="27"/>
      <c r="AN1360" s="769"/>
      <c r="AO1360" s="770"/>
      <c r="AP1360" s="770"/>
      <c r="AQ1360" s="770"/>
      <c r="AR1360" s="770"/>
      <c r="AS1360" s="770"/>
      <c r="AT1360" s="770"/>
      <c r="AU1360" s="770"/>
      <c r="AV1360" s="770"/>
      <c r="AW1360" s="770"/>
      <c r="AX1360" s="770"/>
      <c r="AY1360" s="770"/>
      <c r="AZ1360" s="770"/>
      <c r="BA1360" s="770"/>
      <c r="BB1360" s="770"/>
      <c r="BC1360" s="770"/>
      <c r="BD1360" s="770"/>
      <c r="BE1360" s="770"/>
      <c r="BF1360" s="770"/>
      <c r="BG1360" s="770"/>
      <c r="BH1360" s="770"/>
      <c r="BI1360" s="770"/>
      <c r="BJ1360" s="770"/>
      <c r="BK1360" s="770"/>
      <c r="BL1360" s="770"/>
      <c r="BM1360" s="770"/>
      <c r="BN1360" s="770"/>
      <c r="BO1360" s="770"/>
      <c r="BP1360" s="770"/>
      <c r="BQ1360" s="770"/>
      <c r="BR1360" s="770"/>
      <c r="BS1360" s="770"/>
      <c r="BT1360" s="770"/>
      <c r="BU1360" s="770"/>
      <c r="BV1360" s="770"/>
      <c r="BW1360" s="770"/>
      <c r="BX1360" s="770"/>
      <c r="BY1360" s="770"/>
      <c r="BZ1360" s="770"/>
      <c r="CA1360" s="770"/>
      <c r="CB1360" s="770"/>
      <c r="CC1360" s="770"/>
    </row>
    <row r="1361" spans="1:81" s="64" customFormat="1">
      <c r="A1361" s="158"/>
      <c r="B1361" s="159" t="str">
        <f>A1361&amp;"-"&amp;TEXT(COUNTIF($A$5:A1361,A1361),"000")</f>
        <v>-000</v>
      </c>
      <c r="C1361" s="52"/>
      <c r="D1361" s="27"/>
      <c r="E1361" s="28"/>
      <c r="F1361" s="27"/>
      <c r="G1361" s="27"/>
      <c r="H1361" s="52"/>
      <c r="I1361" s="380" t="str">
        <f>IFERROR(VLOOKUP($F1361,'Liste planification'!$V$2:$W$96,2,FALSE),"")</f>
        <v/>
      </c>
      <c r="J1361" s="27"/>
      <c r="K1361" s="27"/>
      <c r="L1361" s="27"/>
      <c r="M1361" s="52"/>
      <c r="N1361" s="52"/>
      <c r="O1361" s="52"/>
      <c r="P1361" s="52"/>
      <c r="Q1361" s="52"/>
      <c r="R1361" s="52"/>
      <c r="S1361" s="52"/>
      <c r="T1361" s="52"/>
      <c r="U1361" s="52"/>
      <c r="V1361" s="52"/>
      <c r="W1361" s="52"/>
      <c r="X1361" s="52"/>
      <c r="Y1361" s="194"/>
      <c r="Z1361" s="776"/>
      <c r="AA1361" s="190"/>
      <c r="AB1361" s="747">
        <f t="shared" si="84"/>
        <v>0</v>
      </c>
      <c r="AC1361" s="748">
        <f t="shared" si="85"/>
        <v>0</v>
      </c>
      <c r="AD1361" s="187"/>
      <c r="AE1361" s="186"/>
      <c r="AF1361" s="190"/>
      <c r="AG1361" s="747">
        <f t="shared" si="86"/>
        <v>0</v>
      </c>
      <c r="AH1361" s="748">
        <f t="shared" si="87"/>
        <v>0</v>
      </c>
      <c r="AI1361" s="187"/>
      <c r="AJ1361" s="52"/>
      <c r="AK1361" s="156" t="str">
        <f>IFERROR(VLOOKUP($A1361,'Liste planification'!$B$2:$C$105,2,FALSE),"")</f>
        <v/>
      </c>
      <c r="AL1361" s="27"/>
      <c r="AM1361" s="27"/>
      <c r="AN1361" s="769"/>
      <c r="AO1361" s="770"/>
      <c r="AP1361" s="770"/>
      <c r="AQ1361" s="770"/>
      <c r="AR1361" s="770"/>
      <c r="AS1361" s="770"/>
      <c r="AT1361" s="770"/>
      <c r="AU1361" s="770"/>
      <c r="AV1361" s="770"/>
      <c r="AW1361" s="770"/>
      <c r="AX1361" s="770"/>
      <c r="AY1361" s="770"/>
      <c r="AZ1361" s="770"/>
      <c r="BA1361" s="770"/>
      <c r="BB1361" s="770"/>
      <c r="BC1361" s="770"/>
      <c r="BD1361" s="770"/>
      <c r="BE1361" s="770"/>
      <c r="BF1361" s="770"/>
      <c r="BG1361" s="770"/>
      <c r="BH1361" s="770"/>
      <c r="BI1361" s="770"/>
      <c r="BJ1361" s="770"/>
      <c r="BK1361" s="770"/>
      <c r="BL1361" s="770"/>
      <c r="BM1361" s="770"/>
      <c r="BN1361" s="770"/>
      <c r="BO1361" s="770"/>
      <c r="BP1361" s="770"/>
      <c r="BQ1361" s="770"/>
      <c r="BR1361" s="770"/>
      <c r="BS1361" s="770"/>
      <c r="BT1361" s="770"/>
      <c r="BU1361" s="770"/>
      <c r="BV1361" s="770"/>
      <c r="BW1361" s="770"/>
      <c r="BX1361" s="770"/>
      <c r="BY1361" s="770"/>
      <c r="BZ1361" s="770"/>
      <c r="CA1361" s="770"/>
      <c r="CB1361" s="770"/>
      <c r="CC1361" s="770"/>
    </row>
    <row r="1362" spans="1:81" s="64" customFormat="1">
      <c r="A1362" s="158"/>
      <c r="B1362" s="159" t="str">
        <f>A1362&amp;"-"&amp;TEXT(COUNTIF($A$5:A1362,A1362),"000")</f>
        <v>-000</v>
      </c>
      <c r="C1362" s="52"/>
      <c r="D1362" s="27"/>
      <c r="E1362" s="28"/>
      <c r="F1362" s="27"/>
      <c r="G1362" s="27"/>
      <c r="H1362" s="52"/>
      <c r="I1362" s="380" t="str">
        <f>IFERROR(VLOOKUP($F1362,'Liste planification'!$V$2:$W$96,2,FALSE),"")</f>
        <v/>
      </c>
      <c r="J1362" s="27"/>
      <c r="K1362" s="27"/>
      <c r="L1362" s="27"/>
      <c r="M1362" s="52"/>
      <c r="N1362" s="52"/>
      <c r="O1362" s="52"/>
      <c r="P1362" s="52"/>
      <c r="Q1362" s="52"/>
      <c r="R1362" s="52"/>
      <c r="S1362" s="52"/>
      <c r="T1362" s="52"/>
      <c r="U1362" s="52"/>
      <c r="V1362" s="52"/>
      <c r="W1362" s="52"/>
      <c r="X1362" s="52"/>
      <c r="Y1362" s="194"/>
      <c r="Z1362" s="776"/>
      <c r="AA1362" s="190"/>
      <c r="AB1362" s="747">
        <f t="shared" si="84"/>
        <v>0</v>
      </c>
      <c r="AC1362" s="748">
        <f t="shared" si="85"/>
        <v>0</v>
      </c>
      <c r="AD1362" s="187"/>
      <c r="AE1362" s="186"/>
      <c r="AF1362" s="190"/>
      <c r="AG1362" s="747">
        <f t="shared" si="86"/>
        <v>0</v>
      </c>
      <c r="AH1362" s="748">
        <f t="shared" si="87"/>
        <v>0</v>
      </c>
      <c r="AI1362" s="187"/>
      <c r="AJ1362" s="52"/>
      <c r="AK1362" s="156" t="str">
        <f>IFERROR(VLOOKUP($A1362,'Liste planification'!$B$2:$C$105,2,FALSE),"")</f>
        <v/>
      </c>
      <c r="AL1362" s="27"/>
      <c r="AM1362" s="27"/>
      <c r="AN1362" s="769"/>
      <c r="AO1362" s="770"/>
      <c r="AP1362" s="770"/>
      <c r="AQ1362" s="770"/>
      <c r="AR1362" s="770"/>
      <c r="AS1362" s="770"/>
      <c r="AT1362" s="770"/>
      <c r="AU1362" s="770"/>
      <c r="AV1362" s="770"/>
      <c r="AW1362" s="770"/>
      <c r="AX1362" s="770"/>
      <c r="AY1362" s="770"/>
      <c r="AZ1362" s="770"/>
      <c r="BA1362" s="770"/>
      <c r="BB1362" s="770"/>
      <c r="BC1362" s="770"/>
      <c r="BD1362" s="770"/>
      <c r="BE1362" s="770"/>
      <c r="BF1362" s="770"/>
      <c r="BG1362" s="770"/>
      <c r="BH1362" s="770"/>
      <c r="BI1362" s="770"/>
      <c r="BJ1362" s="770"/>
      <c r="BK1362" s="770"/>
      <c r="BL1362" s="770"/>
      <c r="BM1362" s="770"/>
      <c r="BN1362" s="770"/>
      <c r="BO1362" s="770"/>
      <c r="BP1362" s="770"/>
      <c r="BQ1362" s="770"/>
      <c r="BR1362" s="770"/>
      <c r="BS1362" s="770"/>
      <c r="BT1362" s="770"/>
      <c r="BU1362" s="770"/>
      <c r="BV1362" s="770"/>
      <c r="BW1362" s="770"/>
      <c r="BX1362" s="770"/>
      <c r="BY1362" s="770"/>
      <c r="BZ1362" s="770"/>
      <c r="CA1362" s="770"/>
      <c r="CB1362" s="770"/>
      <c r="CC1362" s="770"/>
    </row>
    <row r="1363" spans="1:81" s="64" customFormat="1">
      <c r="A1363" s="158"/>
      <c r="B1363" s="159" t="str">
        <f>A1363&amp;"-"&amp;TEXT(COUNTIF($A$5:A1363,A1363),"000")</f>
        <v>-000</v>
      </c>
      <c r="C1363" s="52"/>
      <c r="D1363" s="27"/>
      <c r="E1363" s="28"/>
      <c r="F1363" s="27"/>
      <c r="G1363" s="27"/>
      <c r="H1363" s="52"/>
      <c r="I1363" s="380" t="str">
        <f>IFERROR(VLOOKUP($F1363,'Liste planification'!$V$2:$W$96,2,FALSE),"")</f>
        <v/>
      </c>
      <c r="J1363" s="27"/>
      <c r="K1363" s="27"/>
      <c r="L1363" s="27"/>
      <c r="M1363" s="52"/>
      <c r="N1363" s="52"/>
      <c r="O1363" s="52"/>
      <c r="P1363" s="52"/>
      <c r="Q1363" s="52"/>
      <c r="R1363" s="52"/>
      <c r="S1363" s="52"/>
      <c r="T1363" s="52"/>
      <c r="U1363" s="52"/>
      <c r="V1363" s="52"/>
      <c r="W1363" s="52"/>
      <c r="X1363" s="52"/>
      <c r="Y1363" s="194"/>
      <c r="Z1363" s="776"/>
      <c r="AA1363" s="190"/>
      <c r="AB1363" s="747">
        <f t="shared" si="84"/>
        <v>0</v>
      </c>
      <c r="AC1363" s="748">
        <f t="shared" si="85"/>
        <v>0</v>
      </c>
      <c r="AD1363" s="187"/>
      <c r="AE1363" s="186"/>
      <c r="AF1363" s="190"/>
      <c r="AG1363" s="747">
        <f t="shared" si="86"/>
        <v>0</v>
      </c>
      <c r="AH1363" s="748">
        <f t="shared" si="87"/>
        <v>0</v>
      </c>
      <c r="AI1363" s="187"/>
      <c r="AJ1363" s="52"/>
      <c r="AK1363" s="156" t="str">
        <f>IFERROR(VLOOKUP($A1363,'Liste planification'!$B$2:$C$105,2,FALSE),"")</f>
        <v/>
      </c>
      <c r="AL1363" s="27"/>
      <c r="AM1363" s="27"/>
      <c r="AN1363" s="769"/>
      <c r="AO1363" s="770"/>
      <c r="AP1363" s="770"/>
      <c r="AQ1363" s="770"/>
      <c r="AR1363" s="770"/>
      <c r="AS1363" s="770"/>
      <c r="AT1363" s="770"/>
      <c r="AU1363" s="770"/>
      <c r="AV1363" s="770"/>
      <c r="AW1363" s="770"/>
      <c r="AX1363" s="770"/>
      <c r="AY1363" s="770"/>
      <c r="AZ1363" s="770"/>
      <c r="BA1363" s="770"/>
      <c r="BB1363" s="770"/>
      <c r="BC1363" s="770"/>
      <c r="BD1363" s="770"/>
      <c r="BE1363" s="770"/>
      <c r="BF1363" s="770"/>
      <c r="BG1363" s="770"/>
      <c r="BH1363" s="770"/>
      <c r="BI1363" s="770"/>
      <c r="BJ1363" s="770"/>
      <c r="BK1363" s="770"/>
      <c r="BL1363" s="770"/>
      <c r="BM1363" s="770"/>
      <c r="BN1363" s="770"/>
      <c r="BO1363" s="770"/>
      <c r="BP1363" s="770"/>
      <c r="BQ1363" s="770"/>
      <c r="BR1363" s="770"/>
      <c r="BS1363" s="770"/>
      <c r="BT1363" s="770"/>
      <c r="BU1363" s="770"/>
      <c r="BV1363" s="770"/>
      <c r="BW1363" s="770"/>
      <c r="BX1363" s="770"/>
      <c r="BY1363" s="770"/>
      <c r="BZ1363" s="770"/>
      <c r="CA1363" s="770"/>
      <c r="CB1363" s="770"/>
      <c r="CC1363" s="770"/>
    </row>
    <row r="1364" spans="1:81" s="64" customFormat="1">
      <c r="A1364" s="158"/>
      <c r="B1364" s="159" t="str">
        <f>A1364&amp;"-"&amp;TEXT(COUNTIF($A$5:A1364,A1364),"000")</f>
        <v>-000</v>
      </c>
      <c r="C1364" s="52"/>
      <c r="D1364" s="27"/>
      <c r="E1364" s="28"/>
      <c r="F1364" s="27"/>
      <c r="G1364" s="27"/>
      <c r="H1364" s="52"/>
      <c r="I1364" s="380" t="str">
        <f>IFERROR(VLOOKUP($F1364,'Liste planification'!$V$2:$W$96,2,FALSE),"")</f>
        <v/>
      </c>
      <c r="J1364" s="27"/>
      <c r="K1364" s="27"/>
      <c r="L1364" s="27"/>
      <c r="M1364" s="52"/>
      <c r="N1364" s="52"/>
      <c r="O1364" s="52"/>
      <c r="P1364" s="52"/>
      <c r="Q1364" s="52"/>
      <c r="R1364" s="52"/>
      <c r="S1364" s="52"/>
      <c r="T1364" s="52"/>
      <c r="U1364" s="52"/>
      <c r="V1364" s="52"/>
      <c r="W1364" s="52"/>
      <c r="X1364" s="52"/>
      <c r="Y1364" s="194"/>
      <c r="Z1364" s="776"/>
      <c r="AA1364" s="190"/>
      <c r="AB1364" s="747">
        <f t="shared" si="84"/>
        <v>0</v>
      </c>
      <c r="AC1364" s="748">
        <f t="shared" si="85"/>
        <v>0</v>
      </c>
      <c r="AD1364" s="187"/>
      <c r="AE1364" s="186"/>
      <c r="AF1364" s="190"/>
      <c r="AG1364" s="747">
        <f t="shared" si="86"/>
        <v>0</v>
      </c>
      <c r="AH1364" s="748">
        <f t="shared" si="87"/>
        <v>0</v>
      </c>
      <c r="AI1364" s="187"/>
      <c r="AJ1364" s="52"/>
      <c r="AK1364" s="156" t="str">
        <f>IFERROR(VLOOKUP($A1364,'Liste planification'!$B$2:$C$105,2,FALSE),"")</f>
        <v/>
      </c>
      <c r="AL1364" s="27"/>
      <c r="AM1364" s="27"/>
      <c r="AN1364" s="769"/>
      <c r="AO1364" s="770"/>
      <c r="AP1364" s="770"/>
      <c r="AQ1364" s="770"/>
      <c r="AR1364" s="770"/>
      <c r="AS1364" s="770"/>
      <c r="AT1364" s="770"/>
      <c r="AU1364" s="770"/>
      <c r="AV1364" s="770"/>
      <c r="AW1364" s="770"/>
      <c r="AX1364" s="770"/>
      <c r="AY1364" s="770"/>
      <c r="AZ1364" s="770"/>
      <c r="BA1364" s="770"/>
      <c r="BB1364" s="770"/>
      <c r="BC1364" s="770"/>
      <c r="BD1364" s="770"/>
      <c r="BE1364" s="770"/>
      <c r="BF1364" s="770"/>
      <c r="BG1364" s="770"/>
      <c r="BH1364" s="770"/>
      <c r="BI1364" s="770"/>
      <c r="BJ1364" s="770"/>
      <c r="BK1364" s="770"/>
      <c r="BL1364" s="770"/>
      <c r="BM1364" s="770"/>
      <c r="BN1364" s="770"/>
      <c r="BO1364" s="770"/>
      <c r="BP1364" s="770"/>
      <c r="BQ1364" s="770"/>
      <c r="BR1364" s="770"/>
      <c r="BS1364" s="770"/>
      <c r="BT1364" s="770"/>
      <c r="BU1364" s="770"/>
      <c r="BV1364" s="770"/>
      <c r="BW1364" s="770"/>
      <c r="BX1364" s="770"/>
      <c r="BY1364" s="770"/>
      <c r="BZ1364" s="770"/>
      <c r="CA1364" s="770"/>
      <c r="CB1364" s="770"/>
      <c r="CC1364" s="770"/>
    </row>
    <row r="1365" spans="1:81" s="64" customFormat="1">
      <c r="A1365" s="158"/>
      <c r="B1365" s="159" t="str">
        <f>A1365&amp;"-"&amp;TEXT(COUNTIF($A$5:A1365,A1365),"000")</f>
        <v>-000</v>
      </c>
      <c r="C1365" s="52"/>
      <c r="D1365" s="27"/>
      <c r="E1365" s="28"/>
      <c r="F1365" s="27"/>
      <c r="G1365" s="27"/>
      <c r="H1365" s="52"/>
      <c r="I1365" s="380" t="str">
        <f>IFERROR(VLOOKUP($F1365,'Liste planification'!$V$2:$W$96,2,FALSE),"")</f>
        <v/>
      </c>
      <c r="J1365" s="27"/>
      <c r="K1365" s="27"/>
      <c r="L1365" s="27"/>
      <c r="M1365" s="52"/>
      <c r="N1365" s="52"/>
      <c r="O1365" s="52"/>
      <c r="P1365" s="52"/>
      <c r="Q1365" s="52"/>
      <c r="R1365" s="52"/>
      <c r="S1365" s="52"/>
      <c r="T1365" s="52"/>
      <c r="U1365" s="52"/>
      <c r="V1365" s="52"/>
      <c r="W1365" s="52"/>
      <c r="X1365" s="52"/>
      <c r="Y1365" s="194"/>
      <c r="Z1365" s="776"/>
      <c r="AA1365" s="190"/>
      <c r="AB1365" s="747">
        <f t="shared" si="84"/>
        <v>0</v>
      </c>
      <c r="AC1365" s="748">
        <f t="shared" si="85"/>
        <v>0</v>
      </c>
      <c r="AD1365" s="187"/>
      <c r="AE1365" s="186"/>
      <c r="AF1365" s="190"/>
      <c r="AG1365" s="747">
        <f t="shared" si="86"/>
        <v>0</v>
      </c>
      <c r="AH1365" s="748">
        <f t="shared" si="87"/>
        <v>0</v>
      </c>
      <c r="AI1365" s="187"/>
      <c r="AJ1365" s="52"/>
      <c r="AK1365" s="156" t="str">
        <f>IFERROR(VLOOKUP($A1365,'Liste planification'!$B$2:$C$105,2,FALSE),"")</f>
        <v/>
      </c>
      <c r="AL1365" s="27"/>
      <c r="AM1365" s="27"/>
      <c r="AN1365" s="769"/>
      <c r="AO1365" s="770"/>
      <c r="AP1365" s="770"/>
      <c r="AQ1365" s="770"/>
      <c r="AR1365" s="770"/>
      <c r="AS1365" s="770"/>
      <c r="AT1365" s="770"/>
      <c r="AU1365" s="770"/>
      <c r="AV1365" s="770"/>
      <c r="AW1365" s="770"/>
      <c r="AX1365" s="770"/>
      <c r="AY1365" s="770"/>
      <c r="AZ1365" s="770"/>
      <c r="BA1365" s="770"/>
      <c r="BB1365" s="770"/>
      <c r="BC1365" s="770"/>
      <c r="BD1365" s="770"/>
      <c r="BE1365" s="770"/>
      <c r="BF1365" s="770"/>
      <c r="BG1365" s="770"/>
      <c r="BH1365" s="770"/>
      <c r="BI1365" s="770"/>
      <c r="BJ1365" s="770"/>
      <c r="BK1365" s="770"/>
      <c r="BL1365" s="770"/>
      <c r="BM1365" s="770"/>
      <c r="BN1365" s="770"/>
      <c r="BO1365" s="770"/>
      <c r="BP1365" s="770"/>
      <c r="BQ1365" s="770"/>
      <c r="BR1365" s="770"/>
      <c r="BS1365" s="770"/>
      <c r="BT1365" s="770"/>
      <c r="BU1365" s="770"/>
      <c r="BV1365" s="770"/>
      <c r="BW1365" s="770"/>
      <c r="BX1365" s="770"/>
      <c r="BY1365" s="770"/>
      <c r="BZ1365" s="770"/>
      <c r="CA1365" s="770"/>
      <c r="CB1365" s="770"/>
      <c r="CC1365" s="770"/>
    </row>
    <row r="1366" spans="1:81" s="64" customFormat="1">
      <c r="A1366" s="158"/>
      <c r="B1366" s="159" t="str">
        <f>A1366&amp;"-"&amp;TEXT(COUNTIF($A$5:A1366,A1366),"000")</f>
        <v>-000</v>
      </c>
      <c r="C1366" s="52"/>
      <c r="D1366" s="27"/>
      <c r="E1366" s="28"/>
      <c r="F1366" s="27"/>
      <c r="G1366" s="27"/>
      <c r="H1366" s="52"/>
      <c r="I1366" s="380" t="str">
        <f>IFERROR(VLOOKUP($F1366,'Liste planification'!$V$2:$W$96,2,FALSE),"")</f>
        <v/>
      </c>
      <c r="J1366" s="27"/>
      <c r="K1366" s="27"/>
      <c r="L1366" s="27"/>
      <c r="M1366" s="52"/>
      <c r="N1366" s="52"/>
      <c r="O1366" s="52"/>
      <c r="P1366" s="52"/>
      <c r="Q1366" s="52"/>
      <c r="R1366" s="52"/>
      <c r="S1366" s="52"/>
      <c r="T1366" s="52"/>
      <c r="U1366" s="52"/>
      <c r="V1366" s="52"/>
      <c r="W1366" s="52"/>
      <c r="X1366" s="52"/>
      <c r="Y1366" s="194"/>
      <c r="Z1366" s="776"/>
      <c r="AA1366" s="190"/>
      <c r="AB1366" s="747">
        <f t="shared" si="84"/>
        <v>0</v>
      </c>
      <c r="AC1366" s="748">
        <f t="shared" si="85"/>
        <v>0</v>
      </c>
      <c r="AD1366" s="187"/>
      <c r="AE1366" s="186"/>
      <c r="AF1366" s="190"/>
      <c r="AG1366" s="747">
        <f t="shared" si="86"/>
        <v>0</v>
      </c>
      <c r="AH1366" s="748">
        <f t="shared" si="87"/>
        <v>0</v>
      </c>
      <c r="AI1366" s="187"/>
      <c r="AJ1366" s="52"/>
      <c r="AK1366" s="156" t="str">
        <f>IFERROR(VLOOKUP($A1366,'Liste planification'!$B$2:$C$105,2,FALSE),"")</f>
        <v/>
      </c>
      <c r="AL1366" s="27"/>
      <c r="AM1366" s="27"/>
      <c r="AN1366" s="769"/>
      <c r="AO1366" s="770"/>
      <c r="AP1366" s="770"/>
      <c r="AQ1366" s="770"/>
      <c r="AR1366" s="770"/>
      <c r="AS1366" s="770"/>
      <c r="AT1366" s="770"/>
      <c r="AU1366" s="770"/>
      <c r="AV1366" s="770"/>
      <c r="AW1366" s="770"/>
      <c r="AX1366" s="770"/>
      <c r="AY1366" s="770"/>
      <c r="AZ1366" s="770"/>
      <c r="BA1366" s="770"/>
      <c r="BB1366" s="770"/>
      <c r="BC1366" s="770"/>
      <c r="BD1366" s="770"/>
      <c r="BE1366" s="770"/>
      <c r="BF1366" s="770"/>
      <c r="BG1366" s="770"/>
      <c r="BH1366" s="770"/>
      <c r="BI1366" s="770"/>
      <c r="BJ1366" s="770"/>
      <c r="BK1366" s="770"/>
      <c r="BL1366" s="770"/>
      <c r="BM1366" s="770"/>
      <c r="BN1366" s="770"/>
      <c r="BO1366" s="770"/>
      <c r="BP1366" s="770"/>
      <c r="BQ1366" s="770"/>
      <c r="BR1366" s="770"/>
      <c r="BS1366" s="770"/>
      <c r="BT1366" s="770"/>
      <c r="BU1366" s="770"/>
      <c r="BV1366" s="770"/>
      <c r="BW1366" s="770"/>
      <c r="BX1366" s="770"/>
      <c r="BY1366" s="770"/>
      <c r="BZ1366" s="770"/>
      <c r="CA1366" s="770"/>
      <c r="CB1366" s="770"/>
      <c r="CC1366" s="770"/>
    </row>
    <row r="1367" spans="1:81" s="64" customFormat="1">
      <c r="A1367" s="158"/>
      <c r="B1367" s="159" t="str">
        <f>A1367&amp;"-"&amp;TEXT(COUNTIF($A$5:A1367,A1367),"000")</f>
        <v>-000</v>
      </c>
      <c r="C1367" s="52"/>
      <c r="D1367" s="27"/>
      <c r="E1367" s="28"/>
      <c r="F1367" s="27"/>
      <c r="G1367" s="27"/>
      <c r="H1367" s="52"/>
      <c r="I1367" s="380" t="str">
        <f>IFERROR(VLOOKUP($F1367,'Liste planification'!$V$2:$W$96,2,FALSE),"")</f>
        <v/>
      </c>
      <c r="J1367" s="27"/>
      <c r="K1367" s="27"/>
      <c r="L1367" s="27"/>
      <c r="M1367" s="52"/>
      <c r="N1367" s="52"/>
      <c r="O1367" s="52"/>
      <c r="P1367" s="52"/>
      <c r="Q1367" s="52"/>
      <c r="R1367" s="52"/>
      <c r="S1367" s="52"/>
      <c r="T1367" s="52"/>
      <c r="U1367" s="52"/>
      <c r="V1367" s="52"/>
      <c r="W1367" s="52"/>
      <c r="X1367" s="52"/>
      <c r="Y1367" s="194"/>
      <c r="Z1367" s="776"/>
      <c r="AA1367" s="190"/>
      <c r="AB1367" s="747">
        <f t="shared" si="84"/>
        <v>0</v>
      </c>
      <c r="AC1367" s="748">
        <f t="shared" si="85"/>
        <v>0</v>
      </c>
      <c r="AD1367" s="187"/>
      <c r="AE1367" s="186"/>
      <c r="AF1367" s="190"/>
      <c r="AG1367" s="747">
        <f t="shared" si="86"/>
        <v>0</v>
      </c>
      <c r="AH1367" s="748">
        <f t="shared" si="87"/>
        <v>0</v>
      </c>
      <c r="AI1367" s="187"/>
      <c r="AJ1367" s="52"/>
      <c r="AK1367" s="156" t="str">
        <f>IFERROR(VLOOKUP($A1367,'Liste planification'!$B$2:$C$105,2,FALSE),"")</f>
        <v/>
      </c>
      <c r="AL1367" s="27"/>
      <c r="AM1367" s="27"/>
      <c r="AN1367" s="769"/>
      <c r="AO1367" s="770"/>
      <c r="AP1367" s="770"/>
      <c r="AQ1367" s="770"/>
      <c r="AR1367" s="770"/>
      <c r="AS1367" s="770"/>
      <c r="AT1367" s="770"/>
      <c r="AU1367" s="770"/>
      <c r="AV1367" s="770"/>
      <c r="AW1367" s="770"/>
      <c r="AX1367" s="770"/>
      <c r="AY1367" s="770"/>
      <c r="AZ1367" s="770"/>
      <c r="BA1367" s="770"/>
      <c r="BB1367" s="770"/>
      <c r="BC1367" s="770"/>
      <c r="BD1367" s="770"/>
      <c r="BE1367" s="770"/>
      <c r="BF1367" s="770"/>
      <c r="BG1367" s="770"/>
      <c r="BH1367" s="770"/>
      <c r="BI1367" s="770"/>
      <c r="BJ1367" s="770"/>
      <c r="BK1367" s="770"/>
      <c r="BL1367" s="770"/>
      <c r="BM1367" s="770"/>
      <c r="BN1367" s="770"/>
      <c r="BO1367" s="770"/>
      <c r="BP1367" s="770"/>
      <c r="BQ1367" s="770"/>
      <c r="BR1367" s="770"/>
      <c r="BS1367" s="770"/>
      <c r="BT1367" s="770"/>
      <c r="BU1367" s="770"/>
      <c r="BV1367" s="770"/>
      <c r="BW1367" s="770"/>
      <c r="BX1367" s="770"/>
      <c r="BY1367" s="770"/>
      <c r="BZ1367" s="770"/>
      <c r="CA1367" s="770"/>
      <c r="CB1367" s="770"/>
      <c r="CC1367" s="770"/>
    </row>
    <row r="1368" spans="1:81" s="64" customFormat="1">
      <c r="A1368" s="158"/>
      <c r="B1368" s="159" t="str">
        <f>A1368&amp;"-"&amp;TEXT(COUNTIF($A$5:A1368,A1368),"000")</f>
        <v>-000</v>
      </c>
      <c r="C1368" s="52"/>
      <c r="D1368" s="27"/>
      <c r="E1368" s="28"/>
      <c r="F1368" s="27"/>
      <c r="G1368" s="27"/>
      <c r="H1368" s="52"/>
      <c r="I1368" s="380" t="str">
        <f>IFERROR(VLOOKUP($F1368,'Liste planification'!$V$2:$W$96,2,FALSE),"")</f>
        <v/>
      </c>
      <c r="J1368" s="27"/>
      <c r="K1368" s="27"/>
      <c r="L1368" s="27"/>
      <c r="M1368" s="52"/>
      <c r="N1368" s="52"/>
      <c r="O1368" s="52"/>
      <c r="P1368" s="52"/>
      <c r="Q1368" s="52"/>
      <c r="R1368" s="52"/>
      <c r="S1368" s="52"/>
      <c r="T1368" s="52"/>
      <c r="U1368" s="52"/>
      <c r="V1368" s="52"/>
      <c r="W1368" s="52"/>
      <c r="X1368" s="52"/>
      <c r="Y1368" s="194"/>
      <c r="Z1368" s="776"/>
      <c r="AA1368" s="190"/>
      <c r="AB1368" s="747">
        <f t="shared" si="84"/>
        <v>0</v>
      </c>
      <c r="AC1368" s="748">
        <f t="shared" si="85"/>
        <v>0</v>
      </c>
      <c r="AD1368" s="187"/>
      <c r="AE1368" s="186"/>
      <c r="AF1368" s="190"/>
      <c r="AG1368" s="747">
        <f t="shared" si="86"/>
        <v>0</v>
      </c>
      <c r="AH1368" s="748">
        <f t="shared" si="87"/>
        <v>0</v>
      </c>
      <c r="AI1368" s="187"/>
      <c r="AJ1368" s="52"/>
      <c r="AK1368" s="156" t="str">
        <f>IFERROR(VLOOKUP($A1368,'Liste planification'!$B$2:$C$105,2,FALSE),"")</f>
        <v/>
      </c>
      <c r="AL1368" s="27"/>
      <c r="AM1368" s="27"/>
      <c r="AN1368" s="769"/>
      <c r="AO1368" s="770"/>
      <c r="AP1368" s="770"/>
      <c r="AQ1368" s="770"/>
      <c r="AR1368" s="770"/>
      <c r="AS1368" s="770"/>
      <c r="AT1368" s="770"/>
      <c r="AU1368" s="770"/>
      <c r="AV1368" s="770"/>
      <c r="AW1368" s="770"/>
      <c r="AX1368" s="770"/>
      <c r="AY1368" s="770"/>
      <c r="AZ1368" s="770"/>
      <c r="BA1368" s="770"/>
      <c r="BB1368" s="770"/>
      <c r="BC1368" s="770"/>
      <c r="BD1368" s="770"/>
      <c r="BE1368" s="770"/>
      <c r="BF1368" s="770"/>
      <c r="BG1368" s="770"/>
      <c r="BH1368" s="770"/>
      <c r="BI1368" s="770"/>
      <c r="BJ1368" s="770"/>
      <c r="BK1368" s="770"/>
      <c r="BL1368" s="770"/>
      <c r="BM1368" s="770"/>
      <c r="BN1368" s="770"/>
      <c r="BO1368" s="770"/>
      <c r="BP1368" s="770"/>
      <c r="BQ1368" s="770"/>
      <c r="BR1368" s="770"/>
      <c r="BS1368" s="770"/>
      <c r="BT1368" s="770"/>
      <c r="BU1368" s="770"/>
      <c r="BV1368" s="770"/>
      <c r="BW1368" s="770"/>
      <c r="BX1368" s="770"/>
      <c r="BY1368" s="770"/>
      <c r="BZ1368" s="770"/>
      <c r="CA1368" s="770"/>
      <c r="CB1368" s="770"/>
      <c r="CC1368" s="770"/>
    </row>
    <row r="1369" spans="1:81" s="64" customFormat="1">
      <c r="A1369" s="158"/>
      <c r="B1369" s="159" t="str">
        <f>A1369&amp;"-"&amp;TEXT(COUNTIF($A$5:A1369,A1369),"000")</f>
        <v>-000</v>
      </c>
      <c r="C1369" s="52"/>
      <c r="D1369" s="27"/>
      <c r="E1369" s="28"/>
      <c r="F1369" s="27"/>
      <c r="G1369" s="27"/>
      <c r="H1369" s="52"/>
      <c r="I1369" s="380" t="str">
        <f>IFERROR(VLOOKUP($F1369,'Liste planification'!$V$2:$W$96,2,FALSE),"")</f>
        <v/>
      </c>
      <c r="J1369" s="27"/>
      <c r="K1369" s="27"/>
      <c r="L1369" s="27"/>
      <c r="M1369" s="52"/>
      <c r="N1369" s="52"/>
      <c r="O1369" s="52"/>
      <c r="P1369" s="52"/>
      <c r="Q1369" s="52"/>
      <c r="R1369" s="52"/>
      <c r="S1369" s="52"/>
      <c r="T1369" s="52"/>
      <c r="U1369" s="52"/>
      <c r="V1369" s="52"/>
      <c r="W1369" s="52"/>
      <c r="X1369" s="52"/>
      <c r="Y1369" s="194"/>
      <c r="Z1369" s="776"/>
      <c r="AA1369" s="190"/>
      <c r="AB1369" s="747">
        <f t="shared" si="84"/>
        <v>0</v>
      </c>
      <c r="AC1369" s="748">
        <f t="shared" si="85"/>
        <v>0</v>
      </c>
      <c r="AD1369" s="187"/>
      <c r="AE1369" s="186"/>
      <c r="AF1369" s="190"/>
      <c r="AG1369" s="747">
        <f t="shared" si="86"/>
        <v>0</v>
      </c>
      <c r="AH1369" s="748">
        <f t="shared" si="87"/>
        <v>0</v>
      </c>
      <c r="AI1369" s="187"/>
      <c r="AJ1369" s="52"/>
      <c r="AK1369" s="156" t="str">
        <f>IFERROR(VLOOKUP($A1369,'Liste planification'!$B$2:$C$105,2,FALSE),"")</f>
        <v/>
      </c>
      <c r="AL1369" s="27"/>
      <c r="AM1369" s="27"/>
      <c r="AN1369" s="769"/>
      <c r="AO1369" s="770"/>
      <c r="AP1369" s="770"/>
      <c r="AQ1369" s="770"/>
      <c r="AR1369" s="770"/>
      <c r="AS1369" s="770"/>
      <c r="AT1369" s="770"/>
      <c r="AU1369" s="770"/>
      <c r="AV1369" s="770"/>
      <c r="AW1369" s="770"/>
      <c r="AX1369" s="770"/>
      <c r="AY1369" s="770"/>
      <c r="AZ1369" s="770"/>
      <c r="BA1369" s="770"/>
      <c r="BB1369" s="770"/>
      <c r="BC1369" s="770"/>
      <c r="BD1369" s="770"/>
      <c r="BE1369" s="770"/>
      <c r="BF1369" s="770"/>
      <c r="BG1369" s="770"/>
      <c r="BH1369" s="770"/>
      <c r="BI1369" s="770"/>
      <c r="BJ1369" s="770"/>
      <c r="BK1369" s="770"/>
      <c r="BL1369" s="770"/>
      <c r="BM1369" s="770"/>
      <c r="BN1369" s="770"/>
      <c r="BO1369" s="770"/>
      <c r="BP1369" s="770"/>
      <c r="BQ1369" s="770"/>
      <c r="BR1369" s="770"/>
      <c r="BS1369" s="770"/>
      <c r="BT1369" s="770"/>
      <c r="BU1369" s="770"/>
      <c r="BV1369" s="770"/>
      <c r="BW1369" s="770"/>
      <c r="BX1369" s="770"/>
      <c r="BY1369" s="770"/>
      <c r="BZ1369" s="770"/>
      <c r="CA1369" s="770"/>
      <c r="CB1369" s="770"/>
      <c r="CC1369" s="770"/>
    </row>
    <row r="1370" spans="1:81" s="64" customFormat="1">
      <c r="A1370" s="158"/>
      <c r="B1370" s="159" t="str">
        <f>A1370&amp;"-"&amp;TEXT(COUNTIF($A$5:A1370,A1370),"000")</f>
        <v>-000</v>
      </c>
      <c r="C1370" s="52"/>
      <c r="D1370" s="27"/>
      <c r="E1370" s="28"/>
      <c r="F1370" s="27"/>
      <c r="G1370" s="27"/>
      <c r="H1370" s="52"/>
      <c r="I1370" s="380" t="str">
        <f>IFERROR(VLOOKUP($F1370,'Liste planification'!$V$2:$W$96,2,FALSE),"")</f>
        <v/>
      </c>
      <c r="J1370" s="27"/>
      <c r="K1370" s="27"/>
      <c r="L1370" s="27"/>
      <c r="M1370" s="52"/>
      <c r="N1370" s="52"/>
      <c r="O1370" s="52"/>
      <c r="P1370" s="52"/>
      <c r="Q1370" s="52"/>
      <c r="R1370" s="52"/>
      <c r="S1370" s="52"/>
      <c r="T1370" s="52"/>
      <c r="U1370" s="52"/>
      <c r="V1370" s="52"/>
      <c r="W1370" s="52"/>
      <c r="X1370" s="52"/>
      <c r="Y1370" s="194"/>
      <c r="Z1370" s="776"/>
      <c r="AA1370" s="190"/>
      <c r="AB1370" s="747">
        <f t="shared" si="84"/>
        <v>0</v>
      </c>
      <c r="AC1370" s="748">
        <f t="shared" si="85"/>
        <v>0</v>
      </c>
      <c r="AD1370" s="187"/>
      <c r="AE1370" s="186"/>
      <c r="AF1370" s="190"/>
      <c r="AG1370" s="747">
        <f t="shared" si="86"/>
        <v>0</v>
      </c>
      <c r="AH1370" s="748">
        <f t="shared" si="87"/>
        <v>0</v>
      </c>
      <c r="AI1370" s="187"/>
      <c r="AJ1370" s="52"/>
      <c r="AK1370" s="156" t="str">
        <f>IFERROR(VLOOKUP($A1370,'Liste planification'!$B$2:$C$105,2,FALSE),"")</f>
        <v/>
      </c>
      <c r="AL1370" s="27"/>
      <c r="AM1370" s="27"/>
      <c r="AN1370" s="769"/>
      <c r="AO1370" s="770"/>
      <c r="AP1370" s="770"/>
      <c r="AQ1370" s="770"/>
      <c r="AR1370" s="770"/>
      <c r="AS1370" s="770"/>
      <c r="AT1370" s="770"/>
      <c r="AU1370" s="770"/>
      <c r="AV1370" s="770"/>
      <c r="AW1370" s="770"/>
      <c r="AX1370" s="770"/>
      <c r="AY1370" s="770"/>
      <c r="AZ1370" s="770"/>
      <c r="BA1370" s="770"/>
      <c r="BB1370" s="770"/>
      <c r="BC1370" s="770"/>
      <c r="BD1370" s="770"/>
      <c r="BE1370" s="770"/>
      <c r="BF1370" s="770"/>
      <c r="BG1370" s="770"/>
      <c r="BH1370" s="770"/>
      <c r="BI1370" s="770"/>
      <c r="BJ1370" s="770"/>
      <c r="BK1370" s="770"/>
      <c r="BL1370" s="770"/>
      <c r="BM1370" s="770"/>
      <c r="BN1370" s="770"/>
      <c r="BO1370" s="770"/>
      <c r="BP1370" s="770"/>
      <c r="BQ1370" s="770"/>
      <c r="BR1370" s="770"/>
      <c r="BS1370" s="770"/>
      <c r="BT1370" s="770"/>
      <c r="BU1370" s="770"/>
      <c r="BV1370" s="770"/>
      <c r="BW1370" s="770"/>
      <c r="BX1370" s="770"/>
      <c r="BY1370" s="770"/>
      <c r="BZ1370" s="770"/>
      <c r="CA1370" s="770"/>
      <c r="CB1370" s="770"/>
      <c r="CC1370" s="770"/>
    </row>
    <row r="1371" spans="1:81" s="64" customFormat="1">
      <c r="A1371" s="158"/>
      <c r="B1371" s="159" t="str">
        <f>A1371&amp;"-"&amp;TEXT(COUNTIF($A$5:A1371,A1371),"000")</f>
        <v>-000</v>
      </c>
      <c r="C1371" s="52"/>
      <c r="D1371" s="27"/>
      <c r="E1371" s="28"/>
      <c r="F1371" s="27"/>
      <c r="G1371" s="27"/>
      <c r="H1371" s="52"/>
      <c r="I1371" s="380" t="str">
        <f>IFERROR(VLOOKUP($F1371,'Liste planification'!$V$2:$W$96,2,FALSE),"")</f>
        <v/>
      </c>
      <c r="J1371" s="27"/>
      <c r="K1371" s="27"/>
      <c r="L1371" s="27"/>
      <c r="M1371" s="52"/>
      <c r="N1371" s="52"/>
      <c r="O1371" s="52"/>
      <c r="P1371" s="52"/>
      <c r="Q1371" s="52"/>
      <c r="R1371" s="52"/>
      <c r="S1371" s="52"/>
      <c r="T1371" s="52"/>
      <c r="U1371" s="52"/>
      <c r="V1371" s="52"/>
      <c r="W1371" s="52"/>
      <c r="X1371" s="52"/>
      <c r="Y1371" s="194"/>
      <c r="Z1371" s="776"/>
      <c r="AA1371" s="190"/>
      <c r="AB1371" s="747">
        <f t="shared" si="84"/>
        <v>0</v>
      </c>
      <c r="AC1371" s="748">
        <f t="shared" si="85"/>
        <v>0</v>
      </c>
      <c r="AD1371" s="187"/>
      <c r="AE1371" s="186"/>
      <c r="AF1371" s="190"/>
      <c r="AG1371" s="747">
        <f t="shared" si="86"/>
        <v>0</v>
      </c>
      <c r="AH1371" s="748">
        <f t="shared" si="87"/>
        <v>0</v>
      </c>
      <c r="AI1371" s="187"/>
      <c r="AJ1371" s="52"/>
      <c r="AK1371" s="156" t="str">
        <f>IFERROR(VLOOKUP($A1371,'Liste planification'!$B$2:$C$105,2,FALSE),"")</f>
        <v/>
      </c>
      <c r="AL1371" s="27"/>
      <c r="AM1371" s="27"/>
      <c r="AN1371" s="769"/>
      <c r="AO1371" s="770"/>
      <c r="AP1371" s="770"/>
      <c r="AQ1371" s="770"/>
      <c r="AR1371" s="770"/>
      <c r="AS1371" s="770"/>
      <c r="AT1371" s="770"/>
      <c r="AU1371" s="770"/>
      <c r="AV1371" s="770"/>
      <c r="AW1371" s="770"/>
      <c r="AX1371" s="770"/>
      <c r="AY1371" s="770"/>
      <c r="AZ1371" s="770"/>
      <c r="BA1371" s="770"/>
      <c r="BB1371" s="770"/>
      <c r="BC1371" s="770"/>
      <c r="BD1371" s="770"/>
      <c r="BE1371" s="770"/>
      <c r="BF1371" s="770"/>
      <c r="BG1371" s="770"/>
      <c r="BH1371" s="770"/>
      <c r="BI1371" s="770"/>
      <c r="BJ1371" s="770"/>
      <c r="BK1371" s="770"/>
      <c r="BL1371" s="770"/>
      <c r="BM1371" s="770"/>
      <c r="BN1371" s="770"/>
      <c r="BO1371" s="770"/>
      <c r="BP1371" s="770"/>
      <c r="BQ1371" s="770"/>
      <c r="BR1371" s="770"/>
      <c r="BS1371" s="770"/>
      <c r="BT1371" s="770"/>
      <c r="BU1371" s="770"/>
      <c r="BV1371" s="770"/>
      <c r="BW1371" s="770"/>
      <c r="BX1371" s="770"/>
      <c r="BY1371" s="770"/>
      <c r="BZ1371" s="770"/>
      <c r="CA1371" s="770"/>
      <c r="CB1371" s="770"/>
      <c r="CC1371" s="770"/>
    </row>
    <row r="1372" spans="1:81" s="64" customFormat="1">
      <c r="A1372" s="158"/>
      <c r="B1372" s="159" t="str">
        <f>A1372&amp;"-"&amp;TEXT(COUNTIF($A$5:A1372,A1372),"000")</f>
        <v>-000</v>
      </c>
      <c r="C1372" s="52"/>
      <c r="D1372" s="27"/>
      <c r="E1372" s="28"/>
      <c r="F1372" s="27"/>
      <c r="G1372" s="27"/>
      <c r="H1372" s="52"/>
      <c r="I1372" s="380" t="str">
        <f>IFERROR(VLOOKUP($F1372,'Liste planification'!$V$2:$W$96,2,FALSE),"")</f>
        <v/>
      </c>
      <c r="J1372" s="27"/>
      <c r="K1372" s="27"/>
      <c r="L1372" s="27"/>
      <c r="M1372" s="52"/>
      <c r="N1372" s="52"/>
      <c r="O1372" s="52"/>
      <c r="P1372" s="52"/>
      <c r="Q1372" s="52"/>
      <c r="R1372" s="52"/>
      <c r="S1372" s="52"/>
      <c r="T1372" s="52"/>
      <c r="U1372" s="52"/>
      <c r="V1372" s="52"/>
      <c r="W1372" s="52"/>
      <c r="X1372" s="52"/>
      <c r="Y1372" s="194"/>
      <c r="Z1372" s="776"/>
      <c r="AA1372" s="190"/>
      <c r="AB1372" s="747">
        <f t="shared" si="84"/>
        <v>0</v>
      </c>
      <c r="AC1372" s="748">
        <f t="shared" si="85"/>
        <v>0</v>
      </c>
      <c r="AD1372" s="187"/>
      <c r="AE1372" s="186"/>
      <c r="AF1372" s="190"/>
      <c r="AG1372" s="747">
        <f t="shared" si="86"/>
        <v>0</v>
      </c>
      <c r="AH1372" s="748">
        <f t="shared" si="87"/>
        <v>0</v>
      </c>
      <c r="AI1372" s="187"/>
      <c r="AJ1372" s="52"/>
      <c r="AK1372" s="156" t="str">
        <f>IFERROR(VLOOKUP($A1372,'Liste planification'!$B$2:$C$105,2,FALSE),"")</f>
        <v/>
      </c>
      <c r="AL1372" s="27"/>
      <c r="AM1372" s="27"/>
      <c r="AN1372" s="769"/>
      <c r="AO1372" s="770"/>
      <c r="AP1372" s="770"/>
      <c r="AQ1372" s="770"/>
      <c r="AR1372" s="770"/>
      <c r="AS1372" s="770"/>
      <c r="AT1372" s="770"/>
      <c r="AU1372" s="770"/>
      <c r="AV1372" s="770"/>
      <c r="AW1372" s="770"/>
      <c r="AX1372" s="770"/>
      <c r="AY1372" s="770"/>
      <c r="AZ1372" s="770"/>
      <c r="BA1372" s="770"/>
      <c r="BB1372" s="770"/>
      <c r="BC1372" s="770"/>
      <c r="BD1372" s="770"/>
      <c r="BE1372" s="770"/>
      <c r="BF1372" s="770"/>
      <c r="BG1372" s="770"/>
      <c r="BH1372" s="770"/>
      <c r="BI1372" s="770"/>
      <c r="BJ1372" s="770"/>
      <c r="BK1372" s="770"/>
      <c r="BL1372" s="770"/>
      <c r="BM1372" s="770"/>
      <c r="BN1372" s="770"/>
      <c r="BO1372" s="770"/>
      <c r="BP1372" s="770"/>
      <c r="BQ1372" s="770"/>
      <c r="BR1372" s="770"/>
      <c r="BS1372" s="770"/>
      <c r="BT1372" s="770"/>
      <c r="BU1372" s="770"/>
      <c r="BV1372" s="770"/>
      <c r="BW1372" s="770"/>
      <c r="BX1372" s="770"/>
      <c r="BY1372" s="770"/>
      <c r="BZ1372" s="770"/>
      <c r="CA1372" s="770"/>
      <c r="CB1372" s="770"/>
      <c r="CC1372" s="770"/>
    </row>
    <row r="1373" spans="1:81" s="64" customFormat="1">
      <c r="A1373" s="158"/>
      <c r="B1373" s="159" t="str">
        <f>A1373&amp;"-"&amp;TEXT(COUNTIF($A$5:A1373,A1373),"000")</f>
        <v>-000</v>
      </c>
      <c r="C1373" s="52"/>
      <c r="D1373" s="27"/>
      <c r="E1373" s="28"/>
      <c r="F1373" s="27"/>
      <c r="G1373" s="27"/>
      <c r="H1373" s="52"/>
      <c r="I1373" s="380" t="str">
        <f>IFERROR(VLOOKUP($F1373,'Liste planification'!$V$2:$W$96,2,FALSE),"")</f>
        <v/>
      </c>
      <c r="J1373" s="27"/>
      <c r="K1373" s="27"/>
      <c r="L1373" s="27"/>
      <c r="M1373" s="52"/>
      <c r="N1373" s="52"/>
      <c r="O1373" s="52"/>
      <c r="P1373" s="52"/>
      <c r="Q1373" s="52"/>
      <c r="R1373" s="52"/>
      <c r="S1373" s="52"/>
      <c r="T1373" s="52"/>
      <c r="U1373" s="52"/>
      <c r="V1373" s="52"/>
      <c r="W1373" s="52"/>
      <c r="X1373" s="52"/>
      <c r="Y1373" s="194"/>
      <c r="Z1373" s="776"/>
      <c r="AA1373" s="190"/>
      <c r="AB1373" s="747">
        <f t="shared" si="84"/>
        <v>0</v>
      </c>
      <c r="AC1373" s="748">
        <f t="shared" si="85"/>
        <v>0</v>
      </c>
      <c r="AD1373" s="187"/>
      <c r="AE1373" s="186"/>
      <c r="AF1373" s="190"/>
      <c r="AG1373" s="747">
        <f t="shared" si="86"/>
        <v>0</v>
      </c>
      <c r="AH1373" s="748">
        <f t="shared" si="87"/>
        <v>0</v>
      </c>
      <c r="AI1373" s="187"/>
      <c r="AJ1373" s="52"/>
      <c r="AK1373" s="156" t="str">
        <f>IFERROR(VLOOKUP($A1373,'Liste planification'!$B$2:$C$105,2,FALSE),"")</f>
        <v/>
      </c>
      <c r="AL1373" s="27"/>
      <c r="AM1373" s="27"/>
      <c r="AN1373" s="769"/>
      <c r="AO1373" s="770"/>
      <c r="AP1373" s="770"/>
      <c r="AQ1373" s="770"/>
      <c r="AR1373" s="770"/>
      <c r="AS1373" s="770"/>
      <c r="AT1373" s="770"/>
      <c r="AU1373" s="770"/>
      <c r="AV1373" s="770"/>
      <c r="AW1373" s="770"/>
      <c r="AX1373" s="770"/>
      <c r="AY1373" s="770"/>
      <c r="AZ1373" s="770"/>
      <c r="BA1373" s="770"/>
      <c r="BB1373" s="770"/>
      <c r="BC1373" s="770"/>
      <c r="BD1373" s="770"/>
      <c r="BE1373" s="770"/>
      <c r="BF1373" s="770"/>
      <c r="BG1373" s="770"/>
      <c r="BH1373" s="770"/>
      <c r="BI1373" s="770"/>
      <c r="BJ1373" s="770"/>
      <c r="BK1373" s="770"/>
      <c r="BL1373" s="770"/>
      <c r="BM1373" s="770"/>
      <c r="BN1373" s="770"/>
      <c r="BO1373" s="770"/>
      <c r="BP1373" s="770"/>
      <c r="BQ1373" s="770"/>
      <c r="BR1373" s="770"/>
      <c r="BS1373" s="770"/>
      <c r="BT1373" s="770"/>
      <c r="BU1373" s="770"/>
      <c r="BV1373" s="770"/>
      <c r="BW1373" s="770"/>
      <c r="BX1373" s="770"/>
      <c r="BY1373" s="770"/>
      <c r="BZ1373" s="770"/>
      <c r="CA1373" s="770"/>
      <c r="CB1373" s="770"/>
      <c r="CC1373" s="770"/>
    </row>
    <row r="1374" spans="1:81" s="64" customFormat="1">
      <c r="A1374" s="158"/>
      <c r="B1374" s="159" t="str">
        <f>A1374&amp;"-"&amp;TEXT(COUNTIF($A$5:A1374,A1374),"000")</f>
        <v>-000</v>
      </c>
      <c r="C1374" s="52"/>
      <c r="D1374" s="27"/>
      <c r="E1374" s="28"/>
      <c r="F1374" s="27"/>
      <c r="G1374" s="27"/>
      <c r="H1374" s="52"/>
      <c r="I1374" s="380" t="str">
        <f>IFERROR(VLOOKUP($F1374,'Liste planification'!$V$2:$W$96,2,FALSE),"")</f>
        <v/>
      </c>
      <c r="J1374" s="27"/>
      <c r="K1374" s="27"/>
      <c r="L1374" s="27"/>
      <c r="M1374" s="52"/>
      <c r="N1374" s="52"/>
      <c r="O1374" s="52"/>
      <c r="P1374" s="52"/>
      <c r="Q1374" s="52"/>
      <c r="R1374" s="52"/>
      <c r="S1374" s="52"/>
      <c r="T1374" s="52"/>
      <c r="U1374" s="52"/>
      <c r="V1374" s="52"/>
      <c r="W1374" s="52"/>
      <c r="X1374" s="52"/>
      <c r="Y1374" s="194"/>
      <c r="Z1374" s="776"/>
      <c r="AA1374" s="190"/>
      <c r="AB1374" s="747">
        <f t="shared" si="84"/>
        <v>0</v>
      </c>
      <c r="AC1374" s="748">
        <f t="shared" si="85"/>
        <v>0</v>
      </c>
      <c r="AD1374" s="187"/>
      <c r="AE1374" s="186"/>
      <c r="AF1374" s="190"/>
      <c r="AG1374" s="747">
        <f t="shared" si="86"/>
        <v>0</v>
      </c>
      <c r="AH1374" s="748">
        <f t="shared" si="87"/>
        <v>0</v>
      </c>
      <c r="AI1374" s="187"/>
      <c r="AJ1374" s="52"/>
      <c r="AK1374" s="156" t="str">
        <f>IFERROR(VLOOKUP($A1374,'Liste planification'!$B$2:$C$105,2,FALSE),"")</f>
        <v/>
      </c>
      <c r="AL1374" s="27"/>
      <c r="AM1374" s="27"/>
      <c r="AN1374" s="769"/>
      <c r="AO1374" s="770"/>
      <c r="AP1374" s="770"/>
      <c r="AQ1374" s="770"/>
      <c r="AR1374" s="770"/>
      <c r="AS1374" s="770"/>
      <c r="AT1374" s="770"/>
      <c r="AU1374" s="770"/>
      <c r="AV1374" s="770"/>
      <c r="AW1374" s="770"/>
      <c r="AX1374" s="770"/>
      <c r="AY1374" s="770"/>
      <c r="AZ1374" s="770"/>
      <c r="BA1374" s="770"/>
      <c r="BB1374" s="770"/>
      <c r="BC1374" s="770"/>
      <c r="BD1374" s="770"/>
      <c r="BE1374" s="770"/>
      <c r="BF1374" s="770"/>
      <c r="BG1374" s="770"/>
      <c r="BH1374" s="770"/>
      <c r="BI1374" s="770"/>
      <c r="BJ1374" s="770"/>
      <c r="BK1374" s="770"/>
      <c r="BL1374" s="770"/>
      <c r="BM1374" s="770"/>
      <c r="BN1374" s="770"/>
      <c r="BO1374" s="770"/>
      <c r="BP1374" s="770"/>
      <c r="BQ1374" s="770"/>
      <c r="BR1374" s="770"/>
      <c r="BS1374" s="770"/>
      <c r="BT1374" s="770"/>
      <c r="BU1374" s="770"/>
      <c r="BV1374" s="770"/>
      <c r="BW1374" s="770"/>
      <c r="BX1374" s="770"/>
      <c r="BY1374" s="770"/>
      <c r="BZ1374" s="770"/>
      <c r="CA1374" s="770"/>
      <c r="CB1374" s="770"/>
      <c r="CC1374" s="770"/>
    </row>
    <row r="1375" spans="1:81" s="64" customFormat="1">
      <c r="A1375" s="158"/>
      <c r="B1375" s="159" t="str">
        <f>A1375&amp;"-"&amp;TEXT(COUNTIF($A$5:A1375,A1375),"000")</f>
        <v>-000</v>
      </c>
      <c r="C1375" s="52"/>
      <c r="D1375" s="27"/>
      <c r="E1375" s="28"/>
      <c r="F1375" s="27"/>
      <c r="G1375" s="27"/>
      <c r="H1375" s="52"/>
      <c r="I1375" s="380" t="str">
        <f>IFERROR(VLOOKUP($F1375,'Liste planification'!$V$2:$W$96,2,FALSE),"")</f>
        <v/>
      </c>
      <c r="J1375" s="27"/>
      <c r="K1375" s="27"/>
      <c r="L1375" s="27"/>
      <c r="M1375" s="52"/>
      <c r="N1375" s="52"/>
      <c r="O1375" s="52"/>
      <c r="P1375" s="52"/>
      <c r="Q1375" s="52"/>
      <c r="R1375" s="52"/>
      <c r="S1375" s="52"/>
      <c r="T1375" s="52"/>
      <c r="U1375" s="52"/>
      <c r="V1375" s="52"/>
      <c r="W1375" s="52"/>
      <c r="X1375" s="52"/>
      <c r="Y1375" s="194"/>
      <c r="Z1375" s="776"/>
      <c r="AA1375" s="190"/>
      <c r="AB1375" s="747">
        <f t="shared" si="84"/>
        <v>0</v>
      </c>
      <c r="AC1375" s="748">
        <f t="shared" si="85"/>
        <v>0</v>
      </c>
      <c r="AD1375" s="187"/>
      <c r="AE1375" s="186"/>
      <c r="AF1375" s="190"/>
      <c r="AG1375" s="747">
        <f t="shared" si="86"/>
        <v>0</v>
      </c>
      <c r="AH1375" s="748">
        <f t="shared" si="87"/>
        <v>0</v>
      </c>
      <c r="AI1375" s="187"/>
      <c r="AJ1375" s="52"/>
      <c r="AK1375" s="156" t="str">
        <f>IFERROR(VLOOKUP($A1375,'Liste planification'!$B$2:$C$105,2,FALSE),"")</f>
        <v/>
      </c>
      <c r="AL1375" s="27"/>
      <c r="AM1375" s="27"/>
      <c r="AN1375" s="769"/>
      <c r="AO1375" s="770"/>
      <c r="AP1375" s="770"/>
      <c r="AQ1375" s="770"/>
      <c r="AR1375" s="770"/>
      <c r="AS1375" s="770"/>
      <c r="AT1375" s="770"/>
      <c r="AU1375" s="770"/>
      <c r="AV1375" s="770"/>
      <c r="AW1375" s="770"/>
      <c r="AX1375" s="770"/>
      <c r="AY1375" s="770"/>
      <c r="AZ1375" s="770"/>
      <c r="BA1375" s="770"/>
      <c r="BB1375" s="770"/>
      <c r="BC1375" s="770"/>
      <c r="BD1375" s="770"/>
      <c r="BE1375" s="770"/>
      <c r="BF1375" s="770"/>
      <c r="BG1375" s="770"/>
      <c r="BH1375" s="770"/>
      <c r="BI1375" s="770"/>
      <c r="BJ1375" s="770"/>
      <c r="BK1375" s="770"/>
      <c r="BL1375" s="770"/>
      <c r="BM1375" s="770"/>
      <c r="BN1375" s="770"/>
      <c r="BO1375" s="770"/>
      <c r="BP1375" s="770"/>
      <c r="BQ1375" s="770"/>
      <c r="BR1375" s="770"/>
      <c r="BS1375" s="770"/>
      <c r="BT1375" s="770"/>
      <c r="BU1375" s="770"/>
      <c r="BV1375" s="770"/>
      <c r="BW1375" s="770"/>
      <c r="BX1375" s="770"/>
      <c r="BY1375" s="770"/>
      <c r="BZ1375" s="770"/>
      <c r="CA1375" s="770"/>
      <c r="CB1375" s="770"/>
      <c r="CC1375" s="770"/>
    </row>
    <row r="1376" spans="1:81" s="64" customFormat="1">
      <c r="A1376" s="158"/>
      <c r="B1376" s="159" t="str">
        <f>A1376&amp;"-"&amp;TEXT(COUNTIF($A$5:A1376,A1376),"000")</f>
        <v>-000</v>
      </c>
      <c r="C1376" s="52"/>
      <c r="D1376" s="27"/>
      <c r="E1376" s="28"/>
      <c r="F1376" s="27"/>
      <c r="G1376" s="27"/>
      <c r="H1376" s="52"/>
      <c r="I1376" s="380" t="str">
        <f>IFERROR(VLOOKUP($F1376,'Liste planification'!$V$2:$W$96,2,FALSE),"")</f>
        <v/>
      </c>
      <c r="J1376" s="27"/>
      <c r="K1376" s="27"/>
      <c r="L1376" s="27"/>
      <c r="M1376" s="52"/>
      <c r="N1376" s="52"/>
      <c r="O1376" s="52"/>
      <c r="P1376" s="52"/>
      <c r="Q1376" s="52"/>
      <c r="R1376" s="52"/>
      <c r="S1376" s="52"/>
      <c r="T1376" s="52"/>
      <c r="U1376" s="52"/>
      <c r="V1376" s="52"/>
      <c r="W1376" s="52"/>
      <c r="X1376" s="52"/>
      <c r="Y1376" s="194"/>
      <c r="Z1376" s="776"/>
      <c r="AA1376" s="190"/>
      <c r="AB1376" s="747">
        <f t="shared" si="84"/>
        <v>0</v>
      </c>
      <c r="AC1376" s="748">
        <f t="shared" si="85"/>
        <v>0</v>
      </c>
      <c r="AD1376" s="187"/>
      <c r="AE1376" s="186"/>
      <c r="AF1376" s="190"/>
      <c r="AG1376" s="747">
        <f t="shared" si="86"/>
        <v>0</v>
      </c>
      <c r="AH1376" s="748">
        <f t="shared" si="87"/>
        <v>0</v>
      </c>
      <c r="AI1376" s="187"/>
      <c r="AJ1376" s="52"/>
      <c r="AK1376" s="156" t="str">
        <f>IFERROR(VLOOKUP($A1376,'Liste planification'!$B$2:$C$105,2,FALSE),"")</f>
        <v/>
      </c>
      <c r="AL1376" s="27"/>
      <c r="AM1376" s="27"/>
      <c r="AN1376" s="769"/>
      <c r="AO1376" s="770"/>
      <c r="AP1376" s="770"/>
      <c r="AQ1376" s="770"/>
      <c r="AR1376" s="770"/>
      <c r="AS1376" s="770"/>
      <c r="AT1376" s="770"/>
      <c r="AU1376" s="770"/>
      <c r="AV1376" s="770"/>
      <c r="AW1376" s="770"/>
      <c r="AX1376" s="770"/>
      <c r="AY1376" s="770"/>
      <c r="AZ1376" s="770"/>
      <c r="BA1376" s="770"/>
      <c r="BB1376" s="770"/>
      <c r="BC1376" s="770"/>
      <c r="BD1376" s="770"/>
      <c r="BE1376" s="770"/>
      <c r="BF1376" s="770"/>
      <c r="BG1376" s="770"/>
      <c r="BH1376" s="770"/>
      <c r="BI1376" s="770"/>
      <c r="BJ1376" s="770"/>
      <c r="BK1376" s="770"/>
      <c r="BL1376" s="770"/>
      <c r="BM1376" s="770"/>
      <c r="BN1376" s="770"/>
      <c r="BO1376" s="770"/>
      <c r="BP1376" s="770"/>
      <c r="BQ1376" s="770"/>
      <c r="BR1376" s="770"/>
      <c r="BS1376" s="770"/>
      <c r="BT1376" s="770"/>
      <c r="BU1376" s="770"/>
      <c r="BV1376" s="770"/>
      <c r="BW1376" s="770"/>
      <c r="BX1376" s="770"/>
      <c r="BY1376" s="770"/>
      <c r="BZ1376" s="770"/>
      <c r="CA1376" s="770"/>
      <c r="CB1376" s="770"/>
      <c r="CC1376" s="770"/>
    </row>
    <row r="1377" spans="1:81" s="64" customFormat="1">
      <c r="A1377" s="158"/>
      <c r="B1377" s="159" t="str">
        <f>A1377&amp;"-"&amp;TEXT(COUNTIF($A$5:A1377,A1377),"000")</f>
        <v>-000</v>
      </c>
      <c r="C1377" s="52"/>
      <c r="D1377" s="27"/>
      <c r="E1377" s="28"/>
      <c r="F1377" s="27"/>
      <c r="G1377" s="27"/>
      <c r="H1377" s="52"/>
      <c r="I1377" s="380" t="str">
        <f>IFERROR(VLOOKUP($F1377,'Liste planification'!$V$2:$W$96,2,FALSE),"")</f>
        <v/>
      </c>
      <c r="J1377" s="27"/>
      <c r="K1377" s="27"/>
      <c r="L1377" s="27"/>
      <c r="M1377" s="52"/>
      <c r="N1377" s="52"/>
      <c r="O1377" s="52"/>
      <c r="P1377" s="52"/>
      <c r="Q1377" s="52"/>
      <c r="R1377" s="52"/>
      <c r="S1377" s="52"/>
      <c r="T1377" s="52"/>
      <c r="U1377" s="52"/>
      <c r="V1377" s="52"/>
      <c r="W1377" s="52"/>
      <c r="X1377" s="52"/>
      <c r="Y1377" s="194"/>
      <c r="Z1377" s="776"/>
      <c r="AA1377" s="190"/>
      <c r="AB1377" s="747">
        <f t="shared" si="84"/>
        <v>0</v>
      </c>
      <c r="AC1377" s="748">
        <f t="shared" si="85"/>
        <v>0</v>
      </c>
      <c r="AD1377" s="187"/>
      <c r="AE1377" s="186"/>
      <c r="AF1377" s="190"/>
      <c r="AG1377" s="747">
        <f t="shared" si="86"/>
        <v>0</v>
      </c>
      <c r="AH1377" s="748">
        <f t="shared" si="87"/>
        <v>0</v>
      </c>
      <c r="AI1377" s="187"/>
      <c r="AJ1377" s="52"/>
      <c r="AK1377" s="156" t="str">
        <f>IFERROR(VLOOKUP($A1377,'Liste planification'!$B$2:$C$105,2,FALSE),"")</f>
        <v/>
      </c>
      <c r="AL1377" s="27"/>
      <c r="AM1377" s="27"/>
      <c r="AN1377" s="769"/>
      <c r="AO1377" s="770"/>
      <c r="AP1377" s="770"/>
      <c r="AQ1377" s="770"/>
      <c r="AR1377" s="770"/>
      <c r="AS1377" s="770"/>
      <c r="AT1377" s="770"/>
      <c r="AU1377" s="770"/>
      <c r="AV1377" s="770"/>
      <c r="AW1377" s="770"/>
      <c r="AX1377" s="770"/>
      <c r="AY1377" s="770"/>
      <c r="AZ1377" s="770"/>
      <c r="BA1377" s="770"/>
      <c r="BB1377" s="770"/>
      <c r="BC1377" s="770"/>
      <c r="BD1377" s="770"/>
      <c r="BE1377" s="770"/>
      <c r="BF1377" s="770"/>
      <c r="BG1377" s="770"/>
      <c r="BH1377" s="770"/>
      <c r="BI1377" s="770"/>
      <c r="BJ1377" s="770"/>
      <c r="BK1377" s="770"/>
      <c r="BL1377" s="770"/>
      <c r="BM1377" s="770"/>
      <c r="BN1377" s="770"/>
      <c r="BO1377" s="770"/>
      <c r="BP1377" s="770"/>
      <c r="BQ1377" s="770"/>
      <c r="BR1377" s="770"/>
      <c r="BS1377" s="770"/>
      <c r="BT1377" s="770"/>
      <c r="BU1377" s="770"/>
      <c r="BV1377" s="770"/>
      <c r="BW1377" s="770"/>
      <c r="BX1377" s="770"/>
      <c r="BY1377" s="770"/>
      <c r="BZ1377" s="770"/>
      <c r="CA1377" s="770"/>
      <c r="CB1377" s="770"/>
      <c r="CC1377" s="770"/>
    </row>
    <row r="1378" spans="1:81" s="64" customFormat="1">
      <c r="A1378" s="158"/>
      <c r="B1378" s="159" t="str">
        <f>A1378&amp;"-"&amp;TEXT(COUNTIF($A$5:A1378,A1378),"000")</f>
        <v>-000</v>
      </c>
      <c r="C1378" s="52"/>
      <c r="D1378" s="27"/>
      <c r="E1378" s="28"/>
      <c r="F1378" s="27"/>
      <c r="G1378" s="27"/>
      <c r="H1378" s="52"/>
      <c r="I1378" s="380" t="str">
        <f>IFERROR(VLOOKUP($F1378,'Liste planification'!$V$2:$W$96,2,FALSE),"")</f>
        <v/>
      </c>
      <c r="J1378" s="27"/>
      <c r="K1378" s="27"/>
      <c r="L1378" s="27"/>
      <c r="M1378" s="52"/>
      <c r="N1378" s="52"/>
      <c r="O1378" s="52"/>
      <c r="P1378" s="52"/>
      <c r="Q1378" s="52"/>
      <c r="R1378" s="52"/>
      <c r="S1378" s="52"/>
      <c r="T1378" s="52"/>
      <c r="U1378" s="52"/>
      <c r="V1378" s="52"/>
      <c r="W1378" s="52"/>
      <c r="X1378" s="52"/>
      <c r="Y1378" s="194"/>
      <c r="Z1378" s="776"/>
      <c r="AA1378" s="190"/>
      <c r="AB1378" s="747">
        <f t="shared" si="84"/>
        <v>0</v>
      </c>
      <c r="AC1378" s="748">
        <f t="shared" si="85"/>
        <v>0</v>
      </c>
      <c r="AD1378" s="187"/>
      <c r="AE1378" s="186"/>
      <c r="AF1378" s="190"/>
      <c r="AG1378" s="747">
        <f t="shared" si="86"/>
        <v>0</v>
      </c>
      <c r="AH1378" s="748">
        <f t="shared" si="87"/>
        <v>0</v>
      </c>
      <c r="AI1378" s="187"/>
      <c r="AJ1378" s="52"/>
      <c r="AK1378" s="156" t="str">
        <f>IFERROR(VLOOKUP($A1378,'Liste planification'!$B$2:$C$105,2,FALSE),"")</f>
        <v/>
      </c>
      <c r="AL1378" s="27"/>
      <c r="AM1378" s="27"/>
      <c r="AN1378" s="769"/>
      <c r="AO1378" s="770"/>
      <c r="AP1378" s="770"/>
      <c r="AQ1378" s="770"/>
      <c r="AR1378" s="770"/>
      <c r="AS1378" s="770"/>
      <c r="AT1378" s="770"/>
      <c r="AU1378" s="770"/>
      <c r="AV1378" s="770"/>
      <c r="AW1378" s="770"/>
      <c r="AX1378" s="770"/>
      <c r="AY1378" s="770"/>
      <c r="AZ1378" s="770"/>
      <c r="BA1378" s="770"/>
      <c r="BB1378" s="770"/>
      <c r="BC1378" s="770"/>
      <c r="BD1378" s="770"/>
      <c r="BE1378" s="770"/>
      <c r="BF1378" s="770"/>
      <c r="BG1378" s="770"/>
      <c r="BH1378" s="770"/>
      <c r="BI1378" s="770"/>
      <c r="BJ1378" s="770"/>
      <c r="BK1378" s="770"/>
      <c r="BL1378" s="770"/>
      <c r="BM1378" s="770"/>
      <c r="BN1378" s="770"/>
      <c r="BO1378" s="770"/>
      <c r="BP1378" s="770"/>
      <c r="BQ1378" s="770"/>
      <c r="BR1378" s="770"/>
      <c r="BS1378" s="770"/>
      <c r="BT1378" s="770"/>
      <c r="BU1378" s="770"/>
      <c r="BV1378" s="770"/>
      <c r="BW1378" s="770"/>
      <c r="BX1378" s="770"/>
      <c r="BY1378" s="770"/>
      <c r="BZ1378" s="770"/>
      <c r="CA1378" s="770"/>
      <c r="CB1378" s="770"/>
      <c r="CC1378" s="770"/>
    </row>
    <row r="1379" spans="1:81" s="64" customFormat="1">
      <c r="A1379" s="158"/>
      <c r="B1379" s="159" t="str">
        <f>A1379&amp;"-"&amp;TEXT(COUNTIF($A$5:A1379,A1379),"000")</f>
        <v>-000</v>
      </c>
      <c r="C1379" s="52"/>
      <c r="D1379" s="27"/>
      <c r="E1379" s="28"/>
      <c r="F1379" s="27"/>
      <c r="G1379" s="27"/>
      <c r="H1379" s="52"/>
      <c r="I1379" s="380" t="str">
        <f>IFERROR(VLOOKUP($F1379,'Liste planification'!$V$2:$W$96,2,FALSE),"")</f>
        <v/>
      </c>
      <c r="J1379" s="27"/>
      <c r="K1379" s="27"/>
      <c r="L1379" s="27"/>
      <c r="M1379" s="52"/>
      <c r="N1379" s="52"/>
      <c r="O1379" s="52"/>
      <c r="P1379" s="52"/>
      <c r="Q1379" s="52"/>
      <c r="R1379" s="52"/>
      <c r="S1379" s="52"/>
      <c r="T1379" s="52"/>
      <c r="U1379" s="52"/>
      <c r="V1379" s="52"/>
      <c r="W1379" s="52"/>
      <c r="X1379" s="52"/>
      <c r="Y1379" s="194"/>
      <c r="Z1379" s="776"/>
      <c r="AA1379" s="190"/>
      <c r="AB1379" s="747">
        <f t="shared" si="84"/>
        <v>0</v>
      </c>
      <c r="AC1379" s="748">
        <f t="shared" si="85"/>
        <v>0</v>
      </c>
      <c r="AD1379" s="187"/>
      <c r="AE1379" s="186"/>
      <c r="AF1379" s="190"/>
      <c r="AG1379" s="747">
        <f t="shared" si="86"/>
        <v>0</v>
      </c>
      <c r="AH1379" s="748">
        <f t="shared" si="87"/>
        <v>0</v>
      </c>
      <c r="AI1379" s="187"/>
      <c r="AJ1379" s="52"/>
      <c r="AK1379" s="156" t="str">
        <f>IFERROR(VLOOKUP($A1379,'Liste planification'!$B$2:$C$105,2,FALSE),"")</f>
        <v/>
      </c>
      <c r="AL1379" s="27"/>
      <c r="AM1379" s="27"/>
      <c r="AN1379" s="769"/>
      <c r="AO1379" s="770"/>
      <c r="AP1379" s="770"/>
      <c r="AQ1379" s="770"/>
      <c r="AR1379" s="770"/>
      <c r="AS1379" s="770"/>
      <c r="AT1379" s="770"/>
      <c r="AU1379" s="770"/>
      <c r="AV1379" s="770"/>
      <c r="AW1379" s="770"/>
      <c r="AX1379" s="770"/>
      <c r="AY1379" s="770"/>
      <c r="AZ1379" s="770"/>
      <c r="BA1379" s="770"/>
      <c r="BB1379" s="770"/>
      <c r="BC1379" s="770"/>
      <c r="BD1379" s="770"/>
      <c r="BE1379" s="770"/>
      <c r="BF1379" s="770"/>
      <c r="BG1379" s="770"/>
      <c r="BH1379" s="770"/>
      <c r="BI1379" s="770"/>
      <c r="BJ1379" s="770"/>
      <c r="BK1379" s="770"/>
      <c r="BL1379" s="770"/>
      <c r="BM1379" s="770"/>
      <c r="BN1379" s="770"/>
      <c r="BO1379" s="770"/>
      <c r="BP1379" s="770"/>
      <c r="BQ1379" s="770"/>
      <c r="BR1379" s="770"/>
      <c r="BS1379" s="770"/>
      <c r="BT1379" s="770"/>
      <c r="BU1379" s="770"/>
      <c r="BV1379" s="770"/>
      <c r="BW1379" s="770"/>
      <c r="BX1379" s="770"/>
      <c r="BY1379" s="770"/>
      <c r="BZ1379" s="770"/>
      <c r="CA1379" s="770"/>
      <c r="CB1379" s="770"/>
      <c r="CC1379" s="770"/>
    </row>
    <row r="1380" spans="1:81" s="64" customFormat="1">
      <c r="A1380" s="158"/>
      <c r="B1380" s="159" t="str">
        <f>A1380&amp;"-"&amp;TEXT(COUNTIF($A$5:A1380,A1380),"000")</f>
        <v>-000</v>
      </c>
      <c r="C1380" s="52"/>
      <c r="D1380" s="27"/>
      <c r="E1380" s="28"/>
      <c r="F1380" s="27"/>
      <c r="G1380" s="27"/>
      <c r="H1380" s="52"/>
      <c r="I1380" s="380" t="str">
        <f>IFERROR(VLOOKUP($F1380,'Liste planification'!$V$2:$W$96,2,FALSE),"")</f>
        <v/>
      </c>
      <c r="J1380" s="27"/>
      <c r="K1380" s="27"/>
      <c r="L1380" s="27"/>
      <c r="M1380" s="52"/>
      <c r="N1380" s="52"/>
      <c r="O1380" s="52"/>
      <c r="P1380" s="52"/>
      <c r="Q1380" s="52"/>
      <c r="R1380" s="52"/>
      <c r="S1380" s="52"/>
      <c r="T1380" s="52"/>
      <c r="U1380" s="52"/>
      <c r="V1380" s="52"/>
      <c r="W1380" s="52"/>
      <c r="X1380" s="52"/>
      <c r="Y1380" s="194"/>
      <c r="Z1380" s="776"/>
      <c r="AA1380" s="190"/>
      <c r="AB1380" s="747">
        <f t="shared" si="84"/>
        <v>0</v>
      </c>
      <c r="AC1380" s="748">
        <f t="shared" si="85"/>
        <v>0</v>
      </c>
      <c r="AD1380" s="187"/>
      <c r="AE1380" s="186"/>
      <c r="AF1380" s="190"/>
      <c r="AG1380" s="747">
        <f t="shared" si="86"/>
        <v>0</v>
      </c>
      <c r="AH1380" s="748">
        <f t="shared" si="87"/>
        <v>0</v>
      </c>
      <c r="AI1380" s="187"/>
      <c r="AJ1380" s="52"/>
      <c r="AK1380" s="156" t="str">
        <f>IFERROR(VLOOKUP($A1380,'Liste planification'!$B$2:$C$105,2,FALSE),"")</f>
        <v/>
      </c>
      <c r="AL1380" s="27"/>
      <c r="AM1380" s="27"/>
      <c r="AN1380" s="769"/>
      <c r="AO1380" s="770"/>
      <c r="AP1380" s="770"/>
      <c r="AQ1380" s="770"/>
      <c r="AR1380" s="770"/>
      <c r="AS1380" s="770"/>
      <c r="AT1380" s="770"/>
      <c r="AU1380" s="770"/>
      <c r="AV1380" s="770"/>
      <c r="AW1380" s="770"/>
      <c r="AX1380" s="770"/>
      <c r="AY1380" s="770"/>
      <c r="AZ1380" s="770"/>
      <c r="BA1380" s="770"/>
      <c r="BB1380" s="770"/>
      <c r="BC1380" s="770"/>
      <c r="BD1380" s="770"/>
      <c r="BE1380" s="770"/>
      <c r="BF1380" s="770"/>
      <c r="BG1380" s="770"/>
      <c r="BH1380" s="770"/>
      <c r="BI1380" s="770"/>
      <c r="BJ1380" s="770"/>
      <c r="BK1380" s="770"/>
      <c r="BL1380" s="770"/>
      <c r="BM1380" s="770"/>
      <c r="BN1380" s="770"/>
      <c r="BO1380" s="770"/>
      <c r="BP1380" s="770"/>
      <c r="BQ1380" s="770"/>
      <c r="BR1380" s="770"/>
      <c r="BS1380" s="770"/>
      <c r="BT1380" s="770"/>
      <c r="BU1380" s="770"/>
      <c r="BV1380" s="770"/>
      <c r="BW1380" s="770"/>
      <c r="BX1380" s="770"/>
      <c r="BY1380" s="770"/>
      <c r="BZ1380" s="770"/>
      <c r="CA1380" s="770"/>
      <c r="CB1380" s="770"/>
      <c r="CC1380" s="770"/>
    </row>
    <row r="1381" spans="1:81" s="64" customFormat="1">
      <c r="A1381" s="158"/>
      <c r="B1381" s="159" t="str">
        <f>A1381&amp;"-"&amp;TEXT(COUNTIF($A$5:A1381,A1381),"000")</f>
        <v>-000</v>
      </c>
      <c r="C1381" s="52"/>
      <c r="D1381" s="27"/>
      <c r="E1381" s="28"/>
      <c r="F1381" s="27"/>
      <c r="G1381" s="27"/>
      <c r="H1381" s="52"/>
      <c r="I1381" s="380" t="str">
        <f>IFERROR(VLOOKUP($F1381,'Liste planification'!$V$2:$W$96,2,FALSE),"")</f>
        <v/>
      </c>
      <c r="J1381" s="27"/>
      <c r="K1381" s="27"/>
      <c r="L1381" s="27"/>
      <c r="M1381" s="52"/>
      <c r="N1381" s="52"/>
      <c r="O1381" s="52"/>
      <c r="P1381" s="52"/>
      <c r="Q1381" s="52"/>
      <c r="R1381" s="52"/>
      <c r="S1381" s="52"/>
      <c r="T1381" s="52"/>
      <c r="U1381" s="52"/>
      <c r="V1381" s="52"/>
      <c r="W1381" s="52"/>
      <c r="X1381" s="52"/>
      <c r="Y1381" s="194"/>
      <c r="Z1381" s="776"/>
      <c r="AA1381" s="190"/>
      <c r="AB1381" s="747">
        <f t="shared" si="84"/>
        <v>0</v>
      </c>
      <c r="AC1381" s="748">
        <f t="shared" si="85"/>
        <v>0</v>
      </c>
      <c r="AD1381" s="187"/>
      <c r="AE1381" s="186"/>
      <c r="AF1381" s="190"/>
      <c r="AG1381" s="747">
        <f t="shared" si="86"/>
        <v>0</v>
      </c>
      <c r="AH1381" s="748">
        <f t="shared" si="87"/>
        <v>0</v>
      </c>
      <c r="AI1381" s="187"/>
      <c r="AJ1381" s="52"/>
      <c r="AK1381" s="156" t="str">
        <f>IFERROR(VLOOKUP($A1381,'Liste planification'!$B$2:$C$105,2,FALSE),"")</f>
        <v/>
      </c>
      <c r="AL1381" s="27"/>
      <c r="AM1381" s="27"/>
      <c r="AN1381" s="769"/>
      <c r="AO1381" s="770"/>
      <c r="AP1381" s="770"/>
      <c r="AQ1381" s="770"/>
      <c r="AR1381" s="770"/>
      <c r="AS1381" s="770"/>
      <c r="AT1381" s="770"/>
      <c r="AU1381" s="770"/>
      <c r="AV1381" s="770"/>
      <c r="AW1381" s="770"/>
      <c r="AX1381" s="770"/>
      <c r="AY1381" s="770"/>
      <c r="AZ1381" s="770"/>
      <c r="BA1381" s="770"/>
      <c r="BB1381" s="770"/>
      <c r="BC1381" s="770"/>
      <c r="BD1381" s="770"/>
      <c r="BE1381" s="770"/>
      <c r="BF1381" s="770"/>
      <c r="BG1381" s="770"/>
      <c r="BH1381" s="770"/>
      <c r="BI1381" s="770"/>
      <c r="BJ1381" s="770"/>
      <c r="BK1381" s="770"/>
      <c r="BL1381" s="770"/>
      <c r="BM1381" s="770"/>
      <c r="BN1381" s="770"/>
      <c r="BO1381" s="770"/>
      <c r="BP1381" s="770"/>
      <c r="BQ1381" s="770"/>
      <c r="BR1381" s="770"/>
      <c r="BS1381" s="770"/>
      <c r="BT1381" s="770"/>
      <c r="BU1381" s="770"/>
      <c r="BV1381" s="770"/>
      <c r="BW1381" s="770"/>
      <c r="BX1381" s="770"/>
      <c r="BY1381" s="770"/>
      <c r="BZ1381" s="770"/>
      <c r="CA1381" s="770"/>
      <c r="CB1381" s="770"/>
      <c r="CC1381" s="770"/>
    </row>
    <row r="1382" spans="1:81" s="64" customFormat="1">
      <c r="A1382" s="158"/>
      <c r="B1382" s="159" t="str">
        <f>A1382&amp;"-"&amp;TEXT(COUNTIF($A$5:A1382,A1382),"000")</f>
        <v>-000</v>
      </c>
      <c r="C1382" s="52"/>
      <c r="D1382" s="27"/>
      <c r="E1382" s="28"/>
      <c r="F1382" s="27"/>
      <c r="G1382" s="27"/>
      <c r="H1382" s="52"/>
      <c r="I1382" s="380" t="str">
        <f>IFERROR(VLOOKUP($F1382,'Liste planification'!$V$2:$W$96,2,FALSE),"")</f>
        <v/>
      </c>
      <c r="J1382" s="27"/>
      <c r="K1382" s="27"/>
      <c r="L1382" s="27"/>
      <c r="M1382" s="52"/>
      <c r="N1382" s="52"/>
      <c r="O1382" s="52"/>
      <c r="P1382" s="52"/>
      <c r="Q1382" s="52"/>
      <c r="R1382" s="52"/>
      <c r="S1382" s="52"/>
      <c r="T1382" s="52"/>
      <c r="U1382" s="52"/>
      <c r="V1382" s="52"/>
      <c r="W1382" s="52"/>
      <c r="X1382" s="52"/>
      <c r="Y1382" s="194"/>
      <c r="Z1382" s="776"/>
      <c r="AA1382" s="190"/>
      <c r="AB1382" s="747">
        <f t="shared" si="84"/>
        <v>0</v>
      </c>
      <c r="AC1382" s="748">
        <f t="shared" si="85"/>
        <v>0</v>
      </c>
      <c r="AD1382" s="187"/>
      <c r="AE1382" s="186"/>
      <c r="AF1382" s="190"/>
      <c r="AG1382" s="747">
        <f t="shared" si="86"/>
        <v>0</v>
      </c>
      <c r="AH1382" s="748">
        <f t="shared" si="87"/>
        <v>0</v>
      </c>
      <c r="AI1382" s="187"/>
      <c r="AJ1382" s="52"/>
      <c r="AK1382" s="156" t="str">
        <f>IFERROR(VLOOKUP($A1382,'Liste planification'!$B$2:$C$105,2,FALSE),"")</f>
        <v/>
      </c>
      <c r="AL1382" s="27"/>
      <c r="AM1382" s="27"/>
      <c r="AN1382" s="769"/>
      <c r="AO1382" s="770"/>
      <c r="AP1382" s="770"/>
      <c r="AQ1382" s="770"/>
      <c r="AR1382" s="770"/>
      <c r="AS1382" s="770"/>
      <c r="AT1382" s="770"/>
      <c r="AU1382" s="770"/>
      <c r="AV1382" s="770"/>
      <c r="AW1382" s="770"/>
      <c r="AX1382" s="770"/>
      <c r="AY1382" s="770"/>
      <c r="AZ1382" s="770"/>
      <c r="BA1382" s="770"/>
      <c r="BB1382" s="770"/>
      <c r="BC1382" s="770"/>
      <c r="BD1382" s="770"/>
      <c r="BE1382" s="770"/>
      <c r="BF1382" s="770"/>
      <c r="BG1382" s="770"/>
      <c r="BH1382" s="770"/>
      <c r="BI1382" s="770"/>
      <c r="BJ1382" s="770"/>
      <c r="BK1382" s="770"/>
      <c r="BL1382" s="770"/>
      <c r="BM1382" s="770"/>
      <c r="BN1382" s="770"/>
      <c r="BO1382" s="770"/>
      <c r="BP1382" s="770"/>
      <c r="BQ1382" s="770"/>
      <c r="BR1382" s="770"/>
      <c r="BS1382" s="770"/>
      <c r="BT1382" s="770"/>
      <c r="BU1382" s="770"/>
      <c r="BV1382" s="770"/>
      <c r="BW1382" s="770"/>
      <c r="BX1382" s="770"/>
      <c r="BY1382" s="770"/>
      <c r="BZ1382" s="770"/>
      <c r="CA1382" s="770"/>
      <c r="CB1382" s="770"/>
      <c r="CC1382" s="770"/>
    </row>
    <row r="1383" spans="1:81" s="64" customFormat="1">
      <c r="A1383" s="158"/>
      <c r="B1383" s="159" t="str">
        <f>A1383&amp;"-"&amp;TEXT(COUNTIF($A$5:A1383,A1383),"000")</f>
        <v>-000</v>
      </c>
      <c r="C1383" s="52"/>
      <c r="D1383" s="27"/>
      <c r="E1383" s="28"/>
      <c r="F1383" s="27"/>
      <c r="G1383" s="27"/>
      <c r="H1383" s="52"/>
      <c r="I1383" s="380" t="str">
        <f>IFERROR(VLOOKUP($F1383,'Liste planification'!$V$2:$W$96,2,FALSE),"")</f>
        <v/>
      </c>
      <c r="J1383" s="27"/>
      <c r="K1383" s="27"/>
      <c r="L1383" s="27"/>
      <c r="M1383" s="52"/>
      <c r="N1383" s="52"/>
      <c r="O1383" s="52"/>
      <c r="P1383" s="52"/>
      <c r="Q1383" s="52"/>
      <c r="R1383" s="52"/>
      <c r="S1383" s="52"/>
      <c r="T1383" s="52"/>
      <c r="U1383" s="52"/>
      <c r="V1383" s="52"/>
      <c r="W1383" s="52"/>
      <c r="X1383" s="52"/>
      <c r="Y1383" s="194"/>
      <c r="Z1383" s="776"/>
      <c r="AA1383" s="190"/>
      <c r="AB1383" s="747">
        <f t="shared" si="84"/>
        <v>0</v>
      </c>
      <c r="AC1383" s="748">
        <f t="shared" si="85"/>
        <v>0</v>
      </c>
      <c r="AD1383" s="187"/>
      <c r="AE1383" s="186"/>
      <c r="AF1383" s="190"/>
      <c r="AG1383" s="747">
        <f t="shared" si="86"/>
        <v>0</v>
      </c>
      <c r="AH1383" s="748">
        <f t="shared" si="87"/>
        <v>0</v>
      </c>
      <c r="AI1383" s="187"/>
      <c r="AJ1383" s="52"/>
      <c r="AK1383" s="156" t="str">
        <f>IFERROR(VLOOKUP($A1383,'Liste planification'!$B$2:$C$105,2,FALSE),"")</f>
        <v/>
      </c>
      <c r="AL1383" s="27"/>
      <c r="AM1383" s="27"/>
      <c r="AN1383" s="769"/>
      <c r="AO1383" s="770"/>
      <c r="AP1383" s="770"/>
      <c r="AQ1383" s="770"/>
      <c r="AR1383" s="770"/>
      <c r="AS1383" s="770"/>
      <c r="AT1383" s="770"/>
      <c r="AU1383" s="770"/>
      <c r="AV1383" s="770"/>
      <c r="AW1383" s="770"/>
      <c r="AX1383" s="770"/>
      <c r="AY1383" s="770"/>
      <c r="AZ1383" s="770"/>
      <c r="BA1383" s="770"/>
      <c r="BB1383" s="770"/>
      <c r="BC1383" s="770"/>
      <c r="BD1383" s="770"/>
      <c r="BE1383" s="770"/>
      <c r="BF1383" s="770"/>
      <c r="BG1383" s="770"/>
      <c r="BH1383" s="770"/>
      <c r="BI1383" s="770"/>
      <c r="BJ1383" s="770"/>
      <c r="BK1383" s="770"/>
      <c r="BL1383" s="770"/>
      <c r="BM1383" s="770"/>
      <c r="BN1383" s="770"/>
      <c r="BO1383" s="770"/>
      <c r="BP1383" s="770"/>
      <c r="BQ1383" s="770"/>
      <c r="BR1383" s="770"/>
      <c r="BS1383" s="770"/>
      <c r="BT1383" s="770"/>
      <c r="BU1383" s="770"/>
      <c r="BV1383" s="770"/>
      <c r="BW1383" s="770"/>
      <c r="BX1383" s="770"/>
      <c r="BY1383" s="770"/>
      <c r="BZ1383" s="770"/>
      <c r="CA1383" s="770"/>
      <c r="CB1383" s="770"/>
      <c r="CC1383" s="770"/>
    </row>
    <row r="1384" spans="1:81" s="64" customFormat="1">
      <c r="A1384" s="158"/>
      <c r="B1384" s="159" t="str">
        <f>A1384&amp;"-"&amp;TEXT(COUNTIF($A$5:A1384,A1384),"000")</f>
        <v>-000</v>
      </c>
      <c r="C1384" s="52"/>
      <c r="D1384" s="27"/>
      <c r="E1384" s="28"/>
      <c r="F1384" s="27"/>
      <c r="G1384" s="27"/>
      <c r="H1384" s="52"/>
      <c r="I1384" s="380" t="str">
        <f>IFERROR(VLOOKUP($F1384,'Liste planification'!$V$2:$W$96,2,FALSE),"")</f>
        <v/>
      </c>
      <c r="J1384" s="27"/>
      <c r="K1384" s="27"/>
      <c r="L1384" s="27"/>
      <c r="M1384" s="52"/>
      <c r="N1384" s="52"/>
      <c r="O1384" s="52"/>
      <c r="P1384" s="52"/>
      <c r="Q1384" s="52"/>
      <c r="R1384" s="52"/>
      <c r="S1384" s="52"/>
      <c r="T1384" s="52"/>
      <c r="U1384" s="52"/>
      <c r="V1384" s="52"/>
      <c r="W1384" s="52"/>
      <c r="X1384" s="52"/>
      <c r="Y1384" s="194"/>
      <c r="Z1384" s="776"/>
      <c r="AA1384" s="190"/>
      <c r="AB1384" s="747">
        <f t="shared" si="84"/>
        <v>0</v>
      </c>
      <c r="AC1384" s="748">
        <f t="shared" si="85"/>
        <v>0</v>
      </c>
      <c r="AD1384" s="187"/>
      <c r="AE1384" s="186"/>
      <c r="AF1384" s="190"/>
      <c r="AG1384" s="747">
        <f t="shared" si="86"/>
        <v>0</v>
      </c>
      <c r="AH1384" s="748">
        <f t="shared" si="87"/>
        <v>0</v>
      </c>
      <c r="AI1384" s="187"/>
      <c r="AJ1384" s="52"/>
      <c r="AK1384" s="156" t="str">
        <f>IFERROR(VLOOKUP($A1384,'Liste planification'!$B$2:$C$105,2,FALSE),"")</f>
        <v/>
      </c>
      <c r="AL1384" s="27"/>
      <c r="AM1384" s="27"/>
      <c r="AN1384" s="769"/>
      <c r="AO1384" s="770"/>
      <c r="AP1384" s="770"/>
      <c r="AQ1384" s="770"/>
      <c r="AR1384" s="770"/>
      <c r="AS1384" s="770"/>
      <c r="AT1384" s="770"/>
      <c r="AU1384" s="770"/>
      <c r="AV1384" s="770"/>
      <c r="AW1384" s="770"/>
      <c r="AX1384" s="770"/>
      <c r="AY1384" s="770"/>
      <c r="AZ1384" s="770"/>
      <c r="BA1384" s="770"/>
      <c r="BB1384" s="770"/>
      <c r="BC1384" s="770"/>
      <c r="BD1384" s="770"/>
      <c r="BE1384" s="770"/>
      <c r="BF1384" s="770"/>
      <c r="BG1384" s="770"/>
      <c r="BH1384" s="770"/>
      <c r="BI1384" s="770"/>
      <c r="BJ1384" s="770"/>
      <c r="BK1384" s="770"/>
      <c r="BL1384" s="770"/>
      <c r="BM1384" s="770"/>
      <c r="BN1384" s="770"/>
      <c r="BO1384" s="770"/>
      <c r="BP1384" s="770"/>
      <c r="BQ1384" s="770"/>
      <c r="BR1384" s="770"/>
      <c r="BS1384" s="770"/>
      <c r="BT1384" s="770"/>
      <c r="BU1384" s="770"/>
      <c r="BV1384" s="770"/>
      <c r="BW1384" s="770"/>
      <c r="BX1384" s="770"/>
      <c r="BY1384" s="770"/>
      <c r="BZ1384" s="770"/>
      <c r="CA1384" s="770"/>
      <c r="CB1384" s="770"/>
      <c r="CC1384" s="770"/>
    </row>
    <row r="1385" spans="1:81" s="64" customFormat="1">
      <c r="A1385" s="158"/>
      <c r="B1385" s="159" t="str">
        <f>A1385&amp;"-"&amp;TEXT(COUNTIF($A$5:A1385,A1385),"000")</f>
        <v>-000</v>
      </c>
      <c r="C1385" s="52"/>
      <c r="D1385" s="27"/>
      <c r="E1385" s="28"/>
      <c r="F1385" s="27"/>
      <c r="G1385" s="27"/>
      <c r="H1385" s="52"/>
      <c r="I1385" s="380" t="str">
        <f>IFERROR(VLOOKUP($F1385,'Liste planification'!$V$2:$W$96,2,FALSE),"")</f>
        <v/>
      </c>
      <c r="J1385" s="27"/>
      <c r="K1385" s="27"/>
      <c r="L1385" s="27"/>
      <c r="M1385" s="52"/>
      <c r="N1385" s="52"/>
      <c r="O1385" s="52"/>
      <c r="P1385" s="52"/>
      <c r="Q1385" s="52"/>
      <c r="R1385" s="52"/>
      <c r="S1385" s="52"/>
      <c r="T1385" s="52"/>
      <c r="U1385" s="52"/>
      <c r="V1385" s="52"/>
      <c r="W1385" s="52"/>
      <c r="X1385" s="52"/>
      <c r="Y1385" s="194"/>
      <c r="Z1385" s="776"/>
      <c r="AA1385" s="190"/>
      <c r="AB1385" s="747">
        <f t="shared" si="84"/>
        <v>0</v>
      </c>
      <c r="AC1385" s="748">
        <f t="shared" si="85"/>
        <v>0</v>
      </c>
      <c r="AD1385" s="187"/>
      <c r="AE1385" s="186"/>
      <c r="AF1385" s="190"/>
      <c r="AG1385" s="747">
        <f t="shared" si="86"/>
        <v>0</v>
      </c>
      <c r="AH1385" s="748">
        <f t="shared" si="87"/>
        <v>0</v>
      </c>
      <c r="AI1385" s="187"/>
      <c r="AJ1385" s="52"/>
      <c r="AK1385" s="156" t="str">
        <f>IFERROR(VLOOKUP($A1385,'Liste planification'!$B$2:$C$105,2,FALSE),"")</f>
        <v/>
      </c>
      <c r="AL1385" s="27"/>
      <c r="AM1385" s="27"/>
      <c r="AN1385" s="769"/>
      <c r="AO1385" s="770"/>
      <c r="AP1385" s="770"/>
      <c r="AQ1385" s="770"/>
      <c r="AR1385" s="770"/>
      <c r="AS1385" s="770"/>
      <c r="AT1385" s="770"/>
      <c r="AU1385" s="770"/>
      <c r="AV1385" s="770"/>
      <c r="AW1385" s="770"/>
      <c r="AX1385" s="770"/>
      <c r="AY1385" s="770"/>
      <c r="AZ1385" s="770"/>
      <c r="BA1385" s="770"/>
      <c r="BB1385" s="770"/>
      <c r="BC1385" s="770"/>
      <c r="BD1385" s="770"/>
      <c r="BE1385" s="770"/>
      <c r="BF1385" s="770"/>
      <c r="BG1385" s="770"/>
      <c r="BH1385" s="770"/>
      <c r="BI1385" s="770"/>
      <c r="BJ1385" s="770"/>
      <c r="BK1385" s="770"/>
      <c r="BL1385" s="770"/>
      <c r="BM1385" s="770"/>
      <c r="BN1385" s="770"/>
      <c r="BO1385" s="770"/>
      <c r="BP1385" s="770"/>
      <c r="BQ1385" s="770"/>
      <c r="BR1385" s="770"/>
      <c r="BS1385" s="770"/>
      <c r="BT1385" s="770"/>
      <c r="BU1385" s="770"/>
      <c r="BV1385" s="770"/>
      <c r="BW1385" s="770"/>
      <c r="BX1385" s="770"/>
      <c r="BY1385" s="770"/>
      <c r="BZ1385" s="770"/>
      <c r="CA1385" s="770"/>
      <c r="CB1385" s="770"/>
      <c r="CC1385" s="770"/>
    </row>
    <row r="1386" spans="1:81" s="64" customFormat="1">
      <c r="A1386" s="158"/>
      <c r="B1386" s="159" t="str">
        <f>A1386&amp;"-"&amp;TEXT(COUNTIF($A$5:A1386,A1386),"000")</f>
        <v>-000</v>
      </c>
      <c r="C1386" s="52"/>
      <c r="D1386" s="27"/>
      <c r="E1386" s="28"/>
      <c r="F1386" s="27"/>
      <c r="G1386" s="27"/>
      <c r="H1386" s="52"/>
      <c r="I1386" s="380" t="str">
        <f>IFERROR(VLOOKUP($F1386,'Liste planification'!$V$2:$W$96,2,FALSE),"")</f>
        <v/>
      </c>
      <c r="J1386" s="27"/>
      <c r="K1386" s="27"/>
      <c r="L1386" s="27"/>
      <c r="M1386" s="52"/>
      <c r="N1386" s="52"/>
      <c r="O1386" s="52"/>
      <c r="P1386" s="52"/>
      <c r="Q1386" s="52"/>
      <c r="R1386" s="52"/>
      <c r="S1386" s="52"/>
      <c r="T1386" s="52"/>
      <c r="U1386" s="52"/>
      <c r="V1386" s="52"/>
      <c r="W1386" s="52"/>
      <c r="X1386" s="52"/>
      <c r="Y1386" s="194"/>
      <c r="Z1386" s="776"/>
      <c r="AA1386" s="190"/>
      <c r="AB1386" s="747">
        <f t="shared" si="84"/>
        <v>0</v>
      </c>
      <c r="AC1386" s="748">
        <f t="shared" si="85"/>
        <v>0</v>
      </c>
      <c r="AD1386" s="187"/>
      <c r="AE1386" s="186"/>
      <c r="AF1386" s="190"/>
      <c r="AG1386" s="747">
        <f t="shared" si="86"/>
        <v>0</v>
      </c>
      <c r="AH1386" s="748">
        <f t="shared" si="87"/>
        <v>0</v>
      </c>
      <c r="AI1386" s="187"/>
      <c r="AJ1386" s="52"/>
      <c r="AK1386" s="156" t="str">
        <f>IFERROR(VLOOKUP($A1386,'Liste planification'!$B$2:$C$105,2,FALSE),"")</f>
        <v/>
      </c>
      <c r="AL1386" s="27"/>
      <c r="AM1386" s="27"/>
      <c r="AN1386" s="769"/>
      <c r="AO1386" s="770"/>
      <c r="AP1386" s="770"/>
      <c r="AQ1386" s="770"/>
      <c r="AR1386" s="770"/>
      <c r="AS1386" s="770"/>
      <c r="AT1386" s="770"/>
      <c r="AU1386" s="770"/>
      <c r="AV1386" s="770"/>
      <c r="AW1386" s="770"/>
      <c r="AX1386" s="770"/>
      <c r="AY1386" s="770"/>
      <c r="AZ1386" s="770"/>
      <c r="BA1386" s="770"/>
      <c r="BB1386" s="770"/>
      <c r="BC1386" s="770"/>
      <c r="BD1386" s="770"/>
      <c r="BE1386" s="770"/>
      <c r="BF1386" s="770"/>
      <c r="BG1386" s="770"/>
      <c r="BH1386" s="770"/>
      <c r="BI1386" s="770"/>
      <c r="BJ1386" s="770"/>
      <c r="BK1386" s="770"/>
      <c r="BL1386" s="770"/>
      <c r="BM1386" s="770"/>
      <c r="BN1386" s="770"/>
      <c r="BO1386" s="770"/>
      <c r="BP1386" s="770"/>
      <c r="BQ1386" s="770"/>
      <c r="BR1386" s="770"/>
      <c r="BS1386" s="770"/>
      <c r="BT1386" s="770"/>
      <c r="BU1386" s="770"/>
      <c r="BV1386" s="770"/>
      <c r="BW1386" s="770"/>
      <c r="BX1386" s="770"/>
      <c r="BY1386" s="770"/>
      <c r="BZ1386" s="770"/>
      <c r="CA1386" s="770"/>
      <c r="CB1386" s="770"/>
      <c r="CC1386" s="770"/>
    </row>
    <row r="1387" spans="1:81" s="64" customFormat="1">
      <c r="A1387" s="158"/>
      <c r="B1387" s="159" t="str">
        <f>A1387&amp;"-"&amp;TEXT(COUNTIF($A$5:A1387,A1387),"000")</f>
        <v>-000</v>
      </c>
      <c r="C1387" s="52"/>
      <c r="D1387" s="27"/>
      <c r="E1387" s="28"/>
      <c r="F1387" s="27"/>
      <c r="G1387" s="27"/>
      <c r="H1387" s="52"/>
      <c r="I1387" s="380" t="str">
        <f>IFERROR(VLOOKUP($F1387,'Liste planification'!$V$2:$W$96,2,FALSE),"")</f>
        <v/>
      </c>
      <c r="J1387" s="27"/>
      <c r="K1387" s="27"/>
      <c r="L1387" s="27"/>
      <c r="M1387" s="52"/>
      <c r="N1387" s="52"/>
      <c r="O1387" s="52"/>
      <c r="P1387" s="52"/>
      <c r="Q1387" s="52"/>
      <c r="R1387" s="52"/>
      <c r="S1387" s="52"/>
      <c r="T1387" s="52"/>
      <c r="U1387" s="52"/>
      <c r="V1387" s="52"/>
      <c r="W1387" s="52"/>
      <c r="X1387" s="52"/>
      <c r="Y1387" s="194"/>
      <c r="Z1387" s="776"/>
      <c r="AA1387" s="190"/>
      <c r="AB1387" s="747">
        <f t="shared" si="84"/>
        <v>0</v>
      </c>
      <c r="AC1387" s="748">
        <f t="shared" si="85"/>
        <v>0</v>
      </c>
      <c r="AD1387" s="187"/>
      <c r="AE1387" s="186"/>
      <c r="AF1387" s="190"/>
      <c r="AG1387" s="747">
        <f t="shared" si="86"/>
        <v>0</v>
      </c>
      <c r="AH1387" s="748">
        <f t="shared" si="87"/>
        <v>0</v>
      </c>
      <c r="AI1387" s="187"/>
      <c r="AJ1387" s="52"/>
      <c r="AK1387" s="156" t="str">
        <f>IFERROR(VLOOKUP($A1387,'Liste planification'!$B$2:$C$105,2,FALSE),"")</f>
        <v/>
      </c>
      <c r="AL1387" s="27"/>
      <c r="AM1387" s="27"/>
      <c r="AN1387" s="769"/>
      <c r="AO1387" s="770"/>
      <c r="AP1387" s="770"/>
      <c r="AQ1387" s="770"/>
      <c r="AR1387" s="770"/>
      <c r="AS1387" s="770"/>
      <c r="AT1387" s="770"/>
      <c r="AU1387" s="770"/>
      <c r="AV1387" s="770"/>
      <c r="AW1387" s="770"/>
      <c r="AX1387" s="770"/>
      <c r="AY1387" s="770"/>
      <c r="AZ1387" s="770"/>
      <c r="BA1387" s="770"/>
      <c r="BB1387" s="770"/>
      <c r="BC1387" s="770"/>
      <c r="BD1387" s="770"/>
      <c r="BE1387" s="770"/>
      <c r="BF1387" s="770"/>
      <c r="BG1387" s="770"/>
      <c r="BH1387" s="770"/>
      <c r="BI1387" s="770"/>
      <c r="BJ1387" s="770"/>
      <c r="BK1387" s="770"/>
      <c r="BL1387" s="770"/>
      <c r="BM1387" s="770"/>
      <c r="BN1387" s="770"/>
      <c r="BO1387" s="770"/>
      <c r="BP1387" s="770"/>
      <c r="BQ1387" s="770"/>
      <c r="BR1387" s="770"/>
      <c r="BS1387" s="770"/>
      <c r="BT1387" s="770"/>
      <c r="BU1387" s="770"/>
      <c r="BV1387" s="770"/>
      <c r="BW1387" s="770"/>
      <c r="BX1387" s="770"/>
      <c r="BY1387" s="770"/>
      <c r="BZ1387" s="770"/>
      <c r="CA1387" s="770"/>
      <c r="CB1387" s="770"/>
      <c r="CC1387" s="770"/>
    </row>
    <row r="1388" spans="1:81" s="64" customFormat="1">
      <c r="A1388" s="158"/>
      <c r="B1388" s="159" t="str">
        <f>A1388&amp;"-"&amp;TEXT(COUNTIF($A$5:A1388,A1388),"000")</f>
        <v>-000</v>
      </c>
      <c r="C1388" s="52"/>
      <c r="D1388" s="27"/>
      <c r="E1388" s="28"/>
      <c r="F1388" s="27"/>
      <c r="G1388" s="27"/>
      <c r="H1388" s="52"/>
      <c r="I1388" s="380" t="str">
        <f>IFERROR(VLOOKUP($F1388,'Liste planification'!$V$2:$W$96,2,FALSE),"")</f>
        <v/>
      </c>
      <c r="J1388" s="27"/>
      <c r="K1388" s="27"/>
      <c r="L1388" s="27"/>
      <c r="M1388" s="52"/>
      <c r="N1388" s="52"/>
      <c r="O1388" s="52"/>
      <c r="P1388" s="52"/>
      <c r="Q1388" s="52"/>
      <c r="R1388" s="52"/>
      <c r="S1388" s="52"/>
      <c r="T1388" s="52"/>
      <c r="U1388" s="52"/>
      <c r="V1388" s="52"/>
      <c r="W1388" s="52"/>
      <c r="X1388" s="52"/>
      <c r="Y1388" s="194"/>
      <c r="Z1388" s="776"/>
      <c r="AA1388" s="190"/>
      <c r="AB1388" s="747">
        <f t="shared" si="84"/>
        <v>0</v>
      </c>
      <c r="AC1388" s="748">
        <f t="shared" si="85"/>
        <v>0</v>
      </c>
      <c r="AD1388" s="187"/>
      <c r="AE1388" s="186"/>
      <c r="AF1388" s="190"/>
      <c r="AG1388" s="747">
        <f t="shared" si="86"/>
        <v>0</v>
      </c>
      <c r="AH1388" s="748">
        <f t="shared" si="87"/>
        <v>0</v>
      </c>
      <c r="AI1388" s="187"/>
      <c r="AJ1388" s="52"/>
      <c r="AK1388" s="156" t="str">
        <f>IFERROR(VLOOKUP($A1388,'Liste planification'!$B$2:$C$105,2,FALSE),"")</f>
        <v/>
      </c>
      <c r="AL1388" s="27"/>
      <c r="AM1388" s="27"/>
      <c r="AN1388" s="769"/>
      <c r="AO1388" s="770"/>
      <c r="AP1388" s="770"/>
      <c r="AQ1388" s="770"/>
      <c r="AR1388" s="770"/>
      <c r="AS1388" s="770"/>
      <c r="AT1388" s="770"/>
      <c r="AU1388" s="770"/>
      <c r="AV1388" s="770"/>
      <c r="AW1388" s="770"/>
      <c r="AX1388" s="770"/>
      <c r="AY1388" s="770"/>
      <c r="AZ1388" s="770"/>
      <c r="BA1388" s="770"/>
      <c r="BB1388" s="770"/>
      <c r="BC1388" s="770"/>
      <c r="BD1388" s="770"/>
      <c r="BE1388" s="770"/>
      <c r="BF1388" s="770"/>
      <c r="BG1388" s="770"/>
      <c r="BH1388" s="770"/>
      <c r="BI1388" s="770"/>
      <c r="BJ1388" s="770"/>
      <c r="BK1388" s="770"/>
      <c r="BL1388" s="770"/>
      <c r="BM1388" s="770"/>
      <c r="BN1388" s="770"/>
      <c r="BO1388" s="770"/>
      <c r="BP1388" s="770"/>
      <c r="BQ1388" s="770"/>
      <c r="BR1388" s="770"/>
      <c r="BS1388" s="770"/>
      <c r="BT1388" s="770"/>
      <c r="BU1388" s="770"/>
      <c r="BV1388" s="770"/>
      <c r="BW1388" s="770"/>
      <c r="BX1388" s="770"/>
      <c r="BY1388" s="770"/>
      <c r="BZ1388" s="770"/>
      <c r="CA1388" s="770"/>
      <c r="CB1388" s="770"/>
      <c r="CC1388" s="770"/>
    </row>
    <row r="1389" spans="1:81" s="64" customFormat="1">
      <c r="A1389" s="158"/>
      <c r="B1389" s="159" t="str">
        <f>A1389&amp;"-"&amp;TEXT(COUNTIF($A$5:A1389,A1389),"000")</f>
        <v>-000</v>
      </c>
      <c r="C1389" s="52"/>
      <c r="D1389" s="27"/>
      <c r="E1389" s="28"/>
      <c r="F1389" s="27"/>
      <c r="G1389" s="27"/>
      <c r="H1389" s="52"/>
      <c r="I1389" s="380" t="str">
        <f>IFERROR(VLOOKUP($F1389,'Liste planification'!$V$2:$W$96,2,FALSE),"")</f>
        <v/>
      </c>
      <c r="J1389" s="27"/>
      <c r="K1389" s="27"/>
      <c r="L1389" s="27"/>
      <c r="M1389" s="52"/>
      <c r="N1389" s="52"/>
      <c r="O1389" s="52"/>
      <c r="P1389" s="52"/>
      <c r="Q1389" s="52"/>
      <c r="R1389" s="52"/>
      <c r="S1389" s="52"/>
      <c r="T1389" s="52"/>
      <c r="U1389" s="52"/>
      <c r="V1389" s="52"/>
      <c r="W1389" s="52"/>
      <c r="X1389" s="52"/>
      <c r="Y1389" s="194"/>
      <c r="Z1389" s="776"/>
      <c r="AA1389" s="190"/>
      <c r="AB1389" s="747">
        <f t="shared" si="84"/>
        <v>0</v>
      </c>
      <c r="AC1389" s="748">
        <f t="shared" si="85"/>
        <v>0</v>
      </c>
      <c r="AD1389" s="187"/>
      <c r="AE1389" s="186"/>
      <c r="AF1389" s="190"/>
      <c r="AG1389" s="747">
        <f t="shared" si="86"/>
        <v>0</v>
      </c>
      <c r="AH1389" s="748">
        <f t="shared" si="87"/>
        <v>0</v>
      </c>
      <c r="AI1389" s="187"/>
      <c r="AJ1389" s="52"/>
      <c r="AK1389" s="156" t="str">
        <f>IFERROR(VLOOKUP($A1389,'Liste planification'!$B$2:$C$105,2,FALSE),"")</f>
        <v/>
      </c>
      <c r="AL1389" s="27"/>
      <c r="AM1389" s="27"/>
      <c r="AN1389" s="769"/>
      <c r="AO1389" s="770"/>
      <c r="AP1389" s="770"/>
      <c r="AQ1389" s="770"/>
      <c r="AR1389" s="770"/>
      <c r="AS1389" s="770"/>
      <c r="AT1389" s="770"/>
      <c r="AU1389" s="770"/>
      <c r="AV1389" s="770"/>
      <c r="AW1389" s="770"/>
      <c r="AX1389" s="770"/>
      <c r="AY1389" s="770"/>
      <c r="AZ1389" s="770"/>
      <c r="BA1389" s="770"/>
      <c r="BB1389" s="770"/>
      <c r="BC1389" s="770"/>
      <c r="BD1389" s="770"/>
      <c r="BE1389" s="770"/>
      <c r="BF1389" s="770"/>
      <c r="BG1389" s="770"/>
      <c r="BH1389" s="770"/>
      <c r="BI1389" s="770"/>
      <c r="BJ1389" s="770"/>
      <c r="BK1389" s="770"/>
      <c r="BL1389" s="770"/>
      <c r="BM1389" s="770"/>
      <c r="BN1389" s="770"/>
      <c r="BO1389" s="770"/>
      <c r="BP1389" s="770"/>
      <c r="BQ1389" s="770"/>
      <c r="BR1389" s="770"/>
      <c r="BS1389" s="770"/>
      <c r="BT1389" s="770"/>
      <c r="BU1389" s="770"/>
      <c r="BV1389" s="770"/>
      <c r="BW1389" s="770"/>
      <c r="BX1389" s="770"/>
      <c r="BY1389" s="770"/>
      <c r="BZ1389" s="770"/>
      <c r="CA1389" s="770"/>
      <c r="CB1389" s="770"/>
      <c r="CC1389" s="770"/>
    </row>
    <row r="1390" spans="1:81" s="64" customFormat="1">
      <c r="A1390" s="158"/>
      <c r="B1390" s="159" t="str">
        <f>A1390&amp;"-"&amp;TEXT(COUNTIF($A$5:A1390,A1390),"000")</f>
        <v>-000</v>
      </c>
      <c r="C1390" s="52"/>
      <c r="D1390" s="27"/>
      <c r="E1390" s="28"/>
      <c r="F1390" s="27"/>
      <c r="G1390" s="27"/>
      <c r="H1390" s="52"/>
      <c r="I1390" s="380" t="str">
        <f>IFERROR(VLOOKUP($F1390,'Liste planification'!$V$2:$W$96,2,FALSE),"")</f>
        <v/>
      </c>
      <c r="J1390" s="27"/>
      <c r="K1390" s="27"/>
      <c r="L1390" s="27"/>
      <c r="M1390" s="52"/>
      <c r="N1390" s="52"/>
      <c r="O1390" s="52"/>
      <c r="P1390" s="52"/>
      <c r="Q1390" s="52"/>
      <c r="R1390" s="52"/>
      <c r="S1390" s="52"/>
      <c r="T1390" s="52"/>
      <c r="U1390" s="52"/>
      <c r="V1390" s="52"/>
      <c r="W1390" s="52"/>
      <c r="X1390" s="52"/>
      <c r="Y1390" s="194"/>
      <c r="Z1390" s="776"/>
      <c r="AA1390" s="190"/>
      <c r="AB1390" s="747">
        <f t="shared" si="84"/>
        <v>0</v>
      </c>
      <c r="AC1390" s="748">
        <f t="shared" si="85"/>
        <v>0</v>
      </c>
      <c r="AD1390" s="187"/>
      <c r="AE1390" s="186"/>
      <c r="AF1390" s="190"/>
      <c r="AG1390" s="747">
        <f t="shared" si="86"/>
        <v>0</v>
      </c>
      <c r="AH1390" s="748">
        <f t="shared" si="87"/>
        <v>0</v>
      </c>
      <c r="AI1390" s="187"/>
      <c r="AJ1390" s="52"/>
      <c r="AK1390" s="156" t="str">
        <f>IFERROR(VLOOKUP($A1390,'Liste planification'!$B$2:$C$105,2,FALSE),"")</f>
        <v/>
      </c>
      <c r="AL1390" s="27"/>
      <c r="AM1390" s="27"/>
      <c r="AN1390" s="769"/>
      <c r="AO1390" s="770"/>
      <c r="AP1390" s="770"/>
      <c r="AQ1390" s="770"/>
      <c r="AR1390" s="770"/>
      <c r="AS1390" s="770"/>
      <c r="AT1390" s="770"/>
      <c r="AU1390" s="770"/>
      <c r="AV1390" s="770"/>
      <c r="AW1390" s="770"/>
      <c r="AX1390" s="770"/>
      <c r="AY1390" s="770"/>
      <c r="AZ1390" s="770"/>
      <c r="BA1390" s="770"/>
      <c r="BB1390" s="770"/>
      <c r="BC1390" s="770"/>
      <c r="BD1390" s="770"/>
      <c r="BE1390" s="770"/>
      <c r="BF1390" s="770"/>
      <c r="BG1390" s="770"/>
      <c r="BH1390" s="770"/>
      <c r="BI1390" s="770"/>
      <c r="BJ1390" s="770"/>
      <c r="BK1390" s="770"/>
      <c r="BL1390" s="770"/>
      <c r="BM1390" s="770"/>
      <c r="BN1390" s="770"/>
      <c r="BO1390" s="770"/>
      <c r="BP1390" s="770"/>
      <c r="BQ1390" s="770"/>
      <c r="BR1390" s="770"/>
      <c r="BS1390" s="770"/>
      <c r="BT1390" s="770"/>
      <c r="BU1390" s="770"/>
      <c r="BV1390" s="770"/>
      <c r="BW1390" s="770"/>
      <c r="BX1390" s="770"/>
      <c r="BY1390" s="770"/>
      <c r="BZ1390" s="770"/>
      <c r="CA1390" s="770"/>
      <c r="CB1390" s="770"/>
      <c r="CC1390" s="770"/>
    </row>
    <row r="1391" spans="1:81" s="64" customFormat="1">
      <c r="A1391" s="158"/>
      <c r="B1391" s="159" t="str">
        <f>A1391&amp;"-"&amp;TEXT(COUNTIF($A$5:A1391,A1391),"000")</f>
        <v>-000</v>
      </c>
      <c r="C1391" s="52"/>
      <c r="D1391" s="27"/>
      <c r="E1391" s="28"/>
      <c r="F1391" s="27"/>
      <c r="G1391" s="27"/>
      <c r="H1391" s="52"/>
      <c r="I1391" s="380" t="str">
        <f>IFERROR(VLOOKUP($F1391,'Liste planification'!$V$2:$W$96,2,FALSE),"")</f>
        <v/>
      </c>
      <c r="J1391" s="27"/>
      <c r="K1391" s="27"/>
      <c r="L1391" s="27"/>
      <c r="M1391" s="52"/>
      <c r="N1391" s="52"/>
      <c r="O1391" s="52"/>
      <c r="P1391" s="52"/>
      <c r="Q1391" s="52"/>
      <c r="R1391" s="52"/>
      <c r="S1391" s="52"/>
      <c r="T1391" s="52"/>
      <c r="U1391" s="52"/>
      <c r="V1391" s="52"/>
      <c r="W1391" s="52"/>
      <c r="X1391" s="52"/>
      <c r="Y1391" s="194"/>
      <c r="Z1391" s="776"/>
      <c r="AA1391" s="190"/>
      <c r="AB1391" s="747">
        <f t="shared" si="84"/>
        <v>0</v>
      </c>
      <c r="AC1391" s="748">
        <f t="shared" si="85"/>
        <v>0</v>
      </c>
      <c r="AD1391" s="187"/>
      <c r="AE1391" s="186"/>
      <c r="AF1391" s="190"/>
      <c r="AG1391" s="747">
        <f t="shared" si="86"/>
        <v>0</v>
      </c>
      <c r="AH1391" s="748">
        <f t="shared" si="87"/>
        <v>0</v>
      </c>
      <c r="AI1391" s="187"/>
      <c r="AJ1391" s="52"/>
      <c r="AK1391" s="156" t="str">
        <f>IFERROR(VLOOKUP($A1391,'Liste planification'!$B$2:$C$105,2,FALSE),"")</f>
        <v/>
      </c>
      <c r="AL1391" s="27"/>
      <c r="AM1391" s="27"/>
      <c r="AN1391" s="769"/>
      <c r="AO1391" s="770"/>
      <c r="AP1391" s="770"/>
      <c r="AQ1391" s="770"/>
      <c r="AR1391" s="770"/>
      <c r="AS1391" s="770"/>
      <c r="AT1391" s="770"/>
      <c r="AU1391" s="770"/>
      <c r="AV1391" s="770"/>
      <c r="AW1391" s="770"/>
      <c r="AX1391" s="770"/>
      <c r="AY1391" s="770"/>
      <c r="AZ1391" s="770"/>
      <c r="BA1391" s="770"/>
      <c r="BB1391" s="770"/>
      <c r="BC1391" s="770"/>
      <c r="BD1391" s="770"/>
      <c r="BE1391" s="770"/>
      <c r="BF1391" s="770"/>
      <c r="BG1391" s="770"/>
      <c r="BH1391" s="770"/>
      <c r="BI1391" s="770"/>
      <c r="BJ1391" s="770"/>
      <c r="BK1391" s="770"/>
      <c r="BL1391" s="770"/>
      <c r="BM1391" s="770"/>
      <c r="BN1391" s="770"/>
      <c r="BO1391" s="770"/>
      <c r="BP1391" s="770"/>
      <c r="BQ1391" s="770"/>
      <c r="BR1391" s="770"/>
      <c r="BS1391" s="770"/>
      <c r="BT1391" s="770"/>
      <c r="BU1391" s="770"/>
      <c r="BV1391" s="770"/>
      <c r="BW1391" s="770"/>
      <c r="BX1391" s="770"/>
      <c r="BY1391" s="770"/>
      <c r="BZ1391" s="770"/>
      <c r="CA1391" s="770"/>
      <c r="CB1391" s="770"/>
      <c r="CC1391" s="770"/>
    </row>
    <row r="1392" spans="1:81" s="64" customFormat="1">
      <c r="A1392" s="158"/>
      <c r="B1392" s="159" t="str">
        <f>A1392&amp;"-"&amp;TEXT(COUNTIF($A$5:A1392,A1392),"000")</f>
        <v>-000</v>
      </c>
      <c r="C1392" s="52"/>
      <c r="D1392" s="27"/>
      <c r="E1392" s="28"/>
      <c r="F1392" s="27"/>
      <c r="G1392" s="27"/>
      <c r="H1392" s="52"/>
      <c r="I1392" s="380" t="str">
        <f>IFERROR(VLOOKUP($F1392,'Liste planification'!$V$2:$W$96,2,FALSE),"")</f>
        <v/>
      </c>
      <c r="J1392" s="27"/>
      <c r="K1392" s="27"/>
      <c r="L1392" s="27"/>
      <c r="M1392" s="52"/>
      <c r="N1392" s="52"/>
      <c r="O1392" s="52"/>
      <c r="P1392" s="52"/>
      <c r="Q1392" s="52"/>
      <c r="R1392" s="52"/>
      <c r="S1392" s="52"/>
      <c r="T1392" s="52"/>
      <c r="U1392" s="52"/>
      <c r="V1392" s="52"/>
      <c r="W1392" s="52"/>
      <c r="X1392" s="52"/>
      <c r="Y1392" s="194"/>
      <c r="Z1392" s="776"/>
      <c r="AA1392" s="190"/>
      <c r="AB1392" s="747">
        <f t="shared" si="84"/>
        <v>0</v>
      </c>
      <c r="AC1392" s="748">
        <f t="shared" si="85"/>
        <v>0</v>
      </c>
      <c r="AD1392" s="187"/>
      <c r="AE1392" s="186"/>
      <c r="AF1392" s="190"/>
      <c r="AG1392" s="747">
        <f t="shared" si="86"/>
        <v>0</v>
      </c>
      <c r="AH1392" s="748">
        <f t="shared" si="87"/>
        <v>0</v>
      </c>
      <c r="AI1392" s="187"/>
      <c r="AJ1392" s="52"/>
      <c r="AK1392" s="156" t="str">
        <f>IFERROR(VLOOKUP($A1392,'Liste planification'!$B$2:$C$105,2,FALSE),"")</f>
        <v/>
      </c>
      <c r="AL1392" s="27"/>
      <c r="AM1392" s="27"/>
      <c r="AN1392" s="769"/>
      <c r="AO1392" s="770"/>
      <c r="AP1392" s="770"/>
      <c r="AQ1392" s="770"/>
      <c r="AR1392" s="770"/>
      <c r="AS1392" s="770"/>
      <c r="AT1392" s="770"/>
      <c r="AU1392" s="770"/>
      <c r="AV1392" s="770"/>
      <c r="AW1392" s="770"/>
      <c r="AX1392" s="770"/>
      <c r="AY1392" s="770"/>
      <c r="AZ1392" s="770"/>
      <c r="BA1392" s="770"/>
      <c r="BB1392" s="770"/>
      <c r="BC1392" s="770"/>
      <c r="BD1392" s="770"/>
      <c r="BE1392" s="770"/>
      <c r="BF1392" s="770"/>
      <c r="BG1392" s="770"/>
      <c r="BH1392" s="770"/>
      <c r="BI1392" s="770"/>
      <c r="BJ1392" s="770"/>
      <c r="BK1392" s="770"/>
      <c r="BL1392" s="770"/>
      <c r="BM1392" s="770"/>
      <c r="BN1392" s="770"/>
      <c r="BO1392" s="770"/>
      <c r="BP1392" s="770"/>
      <c r="BQ1392" s="770"/>
      <c r="BR1392" s="770"/>
      <c r="BS1392" s="770"/>
      <c r="BT1392" s="770"/>
      <c r="BU1392" s="770"/>
      <c r="BV1392" s="770"/>
      <c r="BW1392" s="770"/>
      <c r="BX1392" s="770"/>
      <c r="BY1392" s="770"/>
      <c r="BZ1392" s="770"/>
      <c r="CA1392" s="770"/>
      <c r="CB1392" s="770"/>
      <c r="CC1392" s="770"/>
    </row>
    <row r="1393" spans="1:81" s="64" customFormat="1">
      <c r="A1393" s="158"/>
      <c r="B1393" s="159" t="str">
        <f>A1393&amp;"-"&amp;TEXT(COUNTIF($A$5:A1393,A1393),"000")</f>
        <v>-000</v>
      </c>
      <c r="C1393" s="52"/>
      <c r="D1393" s="27"/>
      <c r="E1393" s="28"/>
      <c r="F1393" s="27"/>
      <c r="G1393" s="27"/>
      <c r="H1393" s="52"/>
      <c r="I1393" s="380" t="str">
        <f>IFERROR(VLOOKUP($F1393,'Liste planification'!$V$2:$W$96,2,FALSE),"")</f>
        <v/>
      </c>
      <c r="J1393" s="27"/>
      <c r="K1393" s="27"/>
      <c r="L1393" s="27"/>
      <c r="M1393" s="52"/>
      <c r="N1393" s="52"/>
      <c r="O1393" s="52"/>
      <c r="P1393" s="52"/>
      <c r="Q1393" s="52"/>
      <c r="R1393" s="52"/>
      <c r="S1393" s="52"/>
      <c r="T1393" s="52"/>
      <c r="U1393" s="52"/>
      <c r="V1393" s="52"/>
      <c r="W1393" s="52"/>
      <c r="X1393" s="52"/>
      <c r="Y1393" s="194"/>
      <c r="Z1393" s="776"/>
      <c r="AA1393" s="190"/>
      <c r="AB1393" s="747">
        <f t="shared" si="84"/>
        <v>0</v>
      </c>
      <c r="AC1393" s="748">
        <f t="shared" si="85"/>
        <v>0</v>
      </c>
      <c r="AD1393" s="187"/>
      <c r="AE1393" s="186"/>
      <c r="AF1393" s="190"/>
      <c r="AG1393" s="747">
        <f t="shared" si="86"/>
        <v>0</v>
      </c>
      <c r="AH1393" s="748">
        <f t="shared" si="87"/>
        <v>0</v>
      </c>
      <c r="AI1393" s="187"/>
      <c r="AJ1393" s="52"/>
      <c r="AK1393" s="156" t="str">
        <f>IFERROR(VLOOKUP($A1393,'Liste planification'!$B$2:$C$105,2,FALSE),"")</f>
        <v/>
      </c>
      <c r="AL1393" s="27"/>
      <c r="AM1393" s="27"/>
      <c r="AN1393" s="769"/>
      <c r="AO1393" s="770"/>
      <c r="AP1393" s="770"/>
      <c r="AQ1393" s="770"/>
      <c r="AR1393" s="770"/>
      <c r="AS1393" s="770"/>
      <c r="AT1393" s="770"/>
      <c r="AU1393" s="770"/>
      <c r="AV1393" s="770"/>
      <c r="AW1393" s="770"/>
      <c r="AX1393" s="770"/>
      <c r="AY1393" s="770"/>
      <c r="AZ1393" s="770"/>
      <c r="BA1393" s="770"/>
      <c r="BB1393" s="770"/>
      <c r="BC1393" s="770"/>
      <c r="BD1393" s="770"/>
      <c r="BE1393" s="770"/>
      <c r="BF1393" s="770"/>
      <c r="BG1393" s="770"/>
      <c r="BH1393" s="770"/>
      <c r="BI1393" s="770"/>
      <c r="BJ1393" s="770"/>
      <c r="BK1393" s="770"/>
      <c r="BL1393" s="770"/>
      <c r="BM1393" s="770"/>
      <c r="BN1393" s="770"/>
      <c r="BO1393" s="770"/>
      <c r="BP1393" s="770"/>
      <c r="BQ1393" s="770"/>
      <c r="BR1393" s="770"/>
      <c r="BS1393" s="770"/>
      <c r="BT1393" s="770"/>
      <c r="BU1393" s="770"/>
      <c r="BV1393" s="770"/>
      <c r="BW1393" s="770"/>
      <c r="BX1393" s="770"/>
      <c r="BY1393" s="770"/>
      <c r="BZ1393" s="770"/>
      <c r="CA1393" s="770"/>
      <c r="CB1393" s="770"/>
      <c r="CC1393" s="770"/>
    </row>
    <row r="1394" spans="1:81" s="64" customFormat="1">
      <c r="A1394" s="158"/>
      <c r="B1394" s="159" t="str">
        <f>A1394&amp;"-"&amp;TEXT(COUNTIF($A$5:A1394,A1394),"000")</f>
        <v>-000</v>
      </c>
      <c r="C1394" s="52"/>
      <c r="D1394" s="27"/>
      <c r="E1394" s="28"/>
      <c r="F1394" s="27"/>
      <c r="G1394" s="27"/>
      <c r="H1394" s="52"/>
      <c r="I1394" s="380" t="str">
        <f>IFERROR(VLOOKUP($F1394,'Liste planification'!$V$2:$W$96,2,FALSE),"")</f>
        <v/>
      </c>
      <c r="J1394" s="27"/>
      <c r="K1394" s="27"/>
      <c r="L1394" s="27"/>
      <c r="M1394" s="52"/>
      <c r="N1394" s="52"/>
      <c r="O1394" s="52"/>
      <c r="P1394" s="52"/>
      <c r="Q1394" s="52"/>
      <c r="R1394" s="52"/>
      <c r="S1394" s="52"/>
      <c r="T1394" s="52"/>
      <c r="U1394" s="52"/>
      <c r="V1394" s="52"/>
      <c r="W1394" s="52"/>
      <c r="X1394" s="52"/>
      <c r="Y1394" s="194"/>
      <c r="Z1394" s="776"/>
      <c r="AA1394" s="190"/>
      <c r="AB1394" s="747">
        <f t="shared" si="84"/>
        <v>0</v>
      </c>
      <c r="AC1394" s="748">
        <f t="shared" si="85"/>
        <v>0</v>
      </c>
      <c r="AD1394" s="187"/>
      <c r="AE1394" s="186"/>
      <c r="AF1394" s="190"/>
      <c r="AG1394" s="747">
        <f t="shared" si="86"/>
        <v>0</v>
      </c>
      <c r="AH1394" s="748">
        <f t="shared" si="87"/>
        <v>0</v>
      </c>
      <c r="AI1394" s="187"/>
      <c r="AJ1394" s="52"/>
      <c r="AK1394" s="156" t="str">
        <f>IFERROR(VLOOKUP($A1394,'Liste planification'!$B$2:$C$105,2,FALSE),"")</f>
        <v/>
      </c>
      <c r="AL1394" s="27"/>
      <c r="AM1394" s="27"/>
      <c r="AN1394" s="769"/>
      <c r="AO1394" s="770"/>
      <c r="AP1394" s="770"/>
      <c r="AQ1394" s="770"/>
      <c r="AR1394" s="770"/>
      <c r="AS1394" s="770"/>
      <c r="AT1394" s="770"/>
      <c r="AU1394" s="770"/>
      <c r="AV1394" s="770"/>
      <c r="AW1394" s="770"/>
      <c r="AX1394" s="770"/>
      <c r="AY1394" s="770"/>
      <c r="AZ1394" s="770"/>
      <c r="BA1394" s="770"/>
      <c r="BB1394" s="770"/>
      <c r="BC1394" s="770"/>
      <c r="BD1394" s="770"/>
      <c r="BE1394" s="770"/>
      <c r="BF1394" s="770"/>
      <c r="BG1394" s="770"/>
      <c r="BH1394" s="770"/>
      <c r="BI1394" s="770"/>
      <c r="BJ1394" s="770"/>
      <c r="BK1394" s="770"/>
      <c r="BL1394" s="770"/>
      <c r="BM1394" s="770"/>
      <c r="BN1394" s="770"/>
      <c r="BO1394" s="770"/>
      <c r="BP1394" s="770"/>
      <c r="BQ1394" s="770"/>
      <c r="BR1394" s="770"/>
      <c r="BS1394" s="770"/>
      <c r="BT1394" s="770"/>
      <c r="BU1394" s="770"/>
      <c r="BV1394" s="770"/>
      <c r="BW1394" s="770"/>
      <c r="BX1394" s="770"/>
      <c r="BY1394" s="770"/>
      <c r="BZ1394" s="770"/>
      <c r="CA1394" s="770"/>
      <c r="CB1394" s="770"/>
      <c r="CC1394" s="770"/>
    </row>
    <row r="1395" spans="1:81" s="64" customFormat="1">
      <c r="A1395" s="158"/>
      <c r="B1395" s="159" t="str">
        <f>A1395&amp;"-"&amp;TEXT(COUNTIF($A$5:A1395,A1395),"000")</f>
        <v>-000</v>
      </c>
      <c r="C1395" s="52"/>
      <c r="D1395" s="27"/>
      <c r="E1395" s="28"/>
      <c r="F1395" s="27"/>
      <c r="G1395" s="27"/>
      <c r="H1395" s="52"/>
      <c r="I1395" s="380" t="str">
        <f>IFERROR(VLOOKUP($F1395,'Liste planification'!$V$2:$W$96,2,FALSE),"")</f>
        <v/>
      </c>
      <c r="J1395" s="27"/>
      <c r="K1395" s="27"/>
      <c r="L1395" s="27"/>
      <c r="M1395" s="52"/>
      <c r="N1395" s="52"/>
      <c r="O1395" s="52"/>
      <c r="P1395" s="52"/>
      <c r="Q1395" s="52"/>
      <c r="R1395" s="52"/>
      <c r="S1395" s="52"/>
      <c r="T1395" s="52"/>
      <c r="U1395" s="52"/>
      <c r="V1395" s="52"/>
      <c r="W1395" s="52"/>
      <c r="X1395" s="52"/>
      <c r="Y1395" s="194"/>
      <c r="Z1395" s="776"/>
      <c r="AA1395" s="190"/>
      <c r="AB1395" s="747">
        <f t="shared" si="84"/>
        <v>0</v>
      </c>
      <c r="AC1395" s="748">
        <f t="shared" si="85"/>
        <v>0</v>
      </c>
      <c r="AD1395" s="187"/>
      <c r="AE1395" s="186"/>
      <c r="AF1395" s="190"/>
      <c r="AG1395" s="747">
        <f t="shared" si="86"/>
        <v>0</v>
      </c>
      <c r="AH1395" s="748">
        <f t="shared" si="87"/>
        <v>0</v>
      </c>
      <c r="AI1395" s="187"/>
      <c r="AJ1395" s="52"/>
      <c r="AK1395" s="156" t="str">
        <f>IFERROR(VLOOKUP($A1395,'Liste planification'!$B$2:$C$105,2,FALSE),"")</f>
        <v/>
      </c>
      <c r="AL1395" s="27"/>
      <c r="AM1395" s="27"/>
      <c r="AN1395" s="769"/>
      <c r="AO1395" s="770"/>
      <c r="AP1395" s="770"/>
      <c r="AQ1395" s="770"/>
      <c r="AR1395" s="770"/>
      <c r="AS1395" s="770"/>
      <c r="AT1395" s="770"/>
      <c r="AU1395" s="770"/>
      <c r="AV1395" s="770"/>
      <c r="AW1395" s="770"/>
      <c r="AX1395" s="770"/>
      <c r="AY1395" s="770"/>
      <c r="AZ1395" s="770"/>
      <c r="BA1395" s="770"/>
      <c r="BB1395" s="770"/>
      <c r="BC1395" s="770"/>
      <c r="BD1395" s="770"/>
      <c r="BE1395" s="770"/>
      <c r="BF1395" s="770"/>
      <c r="BG1395" s="770"/>
      <c r="BH1395" s="770"/>
      <c r="BI1395" s="770"/>
      <c r="BJ1395" s="770"/>
      <c r="BK1395" s="770"/>
      <c r="BL1395" s="770"/>
      <c r="BM1395" s="770"/>
      <c r="BN1395" s="770"/>
      <c r="BO1395" s="770"/>
      <c r="BP1395" s="770"/>
      <c r="BQ1395" s="770"/>
      <c r="BR1395" s="770"/>
      <c r="BS1395" s="770"/>
      <c r="BT1395" s="770"/>
      <c r="BU1395" s="770"/>
      <c r="BV1395" s="770"/>
      <c r="BW1395" s="770"/>
      <c r="BX1395" s="770"/>
      <c r="BY1395" s="770"/>
      <c r="BZ1395" s="770"/>
      <c r="CA1395" s="770"/>
      <c r="CB1395" s="770"/>
      <c r="CC1395" s="770"/>
    </row>
    <row r="1396" spans="1:81" s="64" customFormat="1">
      <c r="A1396" s="158"/>
      <c r="B1396" s="159" t="str">
        <f>A1396&amp;"-"&amp;TEXT(COUNTIF($A$5:A1396,A1396),"000")</f>
        <v>-000</v>
      </c>
      <c r="C1396" s="52"/>
      <c r="D1396" s="27"/>
      <c r="E1396" s="28"/>
      <c r="F1396" s="27"/>
      <c r="G1396" s="27"/>
      <c r="H1396" s="52"/>
      <c r="I1396" s="380" t="str">
        <f>IFERROR(VLOOKUP($F1396,'Liste planification'!$V$2:$W$96,2,FALSE),"")</f>
        <v/>
      </c>
      <c r="J1396" s="27"/>
      <c r="K1396" s="27"/>
      <c r="L1396" s="27"/>
      <c r="M1396" s="52"/>
      <c r="N1396" s="52"/>
      <c r="O1396" s="52"/>
      <c r="P1396" s="52"/>
      <c r="Q1396" s="52"/>
      <c r="R1396" s="52"/>
      <c r="S1396" s="52"/>
      <c r="T1396" s="52"/>
      <c r="U1396" s="52"/>
      <c r="V1396" s="52"/>
      <c r="W1396" s="52"/>
      <c r="X1396" s="52"/>
      <c r="Y1396" s="194"/>
      <c r="Z1396" s="776"/>
      <c r="AA1396" s="190"/>
      <c r="AB1396" s="747">
        <f t="shared" ref="AB1396:AB1459" si="88">AA1396/$AB$1</f>
        <v>0</v>
      </c>
      <c r="AC1396" s="748">
        <f t="shared" ref="AC1396:AC1459" si="89">AA1396/$AC$1</f>
        <v>0</v>
      </c>
      <c r="AD1396" s="187"/>
      <c r="AE1396" s="186"/>
      <c r="AF1396" s="190"/>
      <c r="AG1396" s="747">
        <f t="shared" ref="AG1396:AG1459" si="90">AF1396/$AB$1</f>
        <v>0</v>
      </c>
      <c r="AH1396" s="748">
        <f t="shared" ref="AH1396:AH1459" si="91">AF1396/$AC$1</f>
        <v>0</v>
      </c>
      <c r="AI1396" s="187"/>
      <c r="AJ1396" s="52"/>
      <c r="AK1396" s="156" t="str">
        <f>IFERROR(VLOOKUP($A1396,'Liste planification'!$B$2:$C$105,2,FALSE),"")</f>
        <v/>
      </c>
      <c r="AL1396" s="27"/>
      <c r="AM1396" s="27"/>
      <c r="AN1396" s="769"/>
      <c r="AO1396" s="770"/>
      <c r="AP1396" s="770"/>
      <c r="AQ1396" s="770"/>
      <c r="AR1396" s="770"/>
      <c r="AS1396" s="770"/>
      <c r="AT1396" s="770"/>
      <c r="AU1396" s="770"/>
      <c r="AV1396" s="770"/>
      <c r="AW1396" s="770"/>
      <c r="AX1396" s="770"/>
      <c r="AY1396" s="770"/>
      <c r="AZ1396" s="770"/>
      <c r="BA1396" s="770"/>
      <c r="BB1396" s="770"/>
      <c r="BC1396" s="770"/>
      <c r="BD1396" s="770"/>
      <c r="BE1396" s="770"/>
      <c r="BF1396" s="770"/>
      <c r="BG1396" s="770"/>
      <c r="BH1396" s="770"/>
      <c r="BI1396" s="770"/>
      <c r="BJ1396" s="770"/>
      <c r="BK1396" s="770"/>
      <c r="BL1396" s="770"/>
      <c r="BM1396" s="770"/>
      <c r="BN1396" s="770"/>
      <c r="BO1396" s="770"/>
      <c r="BP1396" s="770"/>
      <c r="BQ1396" s="770"/>
      <c r="BR1396" s="770"/>
      <c r="BS1396" s="770"/>
      <c r="BT1396" s="770"/>
      <c r="BU1396" s="770"/>
      <c r="BV1396" s="770"/>
      <c r="BW1396" s="770"/>
      <c r="BX1396" s="770"/>
      <c r="BY1396" s="770"/>
      <c r="BZ1396" s="770"/>
      <c r="CA1396" s="770"/>
      <c r="CB1396" s="770"/>
      <c r="CC1396" s="770"/>
    </row>
    <row r="1397" spans="1:81" s="64" customFormat="1">
      <c r="A1397" s="158"/>
      <c r="B1397" s="159" t="str">
        <f>A1397&amp;"-"&amp;TEXT(COUNTIF($A$5:A1397,A1397),"000")</f>
        <v>-000</v>
      </c>
      <c r="C1397" s="52"/>
      <c r="D1397" s="27"/>
      <c r="E1397" s="28"/>
      <c r="F1397" s="27"/>
      <c r="G1397" s="27"/>
      <c r="H1397" s="52"/>
      <c r="I1397" s="380" t="str">
        <f>IFERROR(VLOOKUP($F1397,'Liste planification'!$V$2:$W$96,2,FALSE),"")</f>
        <v/>
      </c>
      <c r="J1397" s="27"/>
      <c r="K1397" s="27"/>
      <c r="L1397" s="27"/>
      <c r="M1397" s="52"/>
      <c r="N1397" s="52"/>
      <c r="O1397" s="52"/>
      <c r="P1397" s="52"/>
      <c r="Q1397" s="52"/>
      <c r="R1397" s="52"/>
      <c r="S1397" s="52"/>
      <c r="T1397" s="52"/>
      <c r="U1397" s="52"/>
      <c r="V1397" s="52"/>
      <c r="W1397" s="52"/>
      <c r="X1397" s="52"/>
      <c r="Y1397" s="194"/>
      <c r="Z1397" s="776"/>
      <c r="AA1397" s="190"/>
      <c r="AB1397" s="747">
        <f t="shared" si="88"/>
        <v>0</v>
      </c>
      <c r="AC1397" s="748">
        <f t="shared" si="89"/>
        <v>0</v>
      </c>
      <c r="AD1397" s="187"/>
      <c r="AE1397" s="186"/>
      <c r="AF1397" s="190"/>
      <c r="AG1397" s="747">
        <f t="shared" si="90"/>
        <v>0</v>
      </c>
      <c r="AH1397" s="748">
        <f t="shared" si="91"/>
        <v>0</v>
      </c>
      <c r="AI1397" s="187"/>
      <c r="AJ1397" s="52"/>
      <c r="AK1397" s="156" t="str">
        <f>IFERROR(VLOOKUP($A1397,'Liste planification'!$B$2:$C$105,2,FALSE),"")</f>
        <v/>
      </c>
      <c r="AL1397" s="27"/>
      <c r="AM1397" s="27"/>
      <c r="AN1397" s="769"/>
      <c r="AO1397" s="770"/>
      <c r="AP1397" s="770"/>
      <c r="AQ1397" s="770"/>
      <c r="AR1397" s="770"/>
      <c r="AS1397" s="770"/>
      <c r="AT1397" s="770"/>
      <c r="AU1397" s="770"/>
      <c r="AV1397" s="770"/>
      <c r="AW1397" s="770"/>
      <c r="AX1397" s="770"/>
      <c r="AY1397" s="770"/>
      <c r="AZ1397" s="770"/>
      <c r="BA1397" s="770"/>
      <c r="BB1397" s="770"/>
      <c r="BC1397" s="770"/>
      <c r="BD1397" s="770"/>
      <c r="BE1397" s="770"/>
      <c r="BF1397" s="770"/>
      <c r="BG1397" s="770"/>
      <c r="BH1397" s="770"/>
      <c r="BI1397" s="770"/>
      <c r="BJ1397" s="770"/>
      <c r="BK1397" s="770"/>
      <c r="BL1397" s="770"/>
      <c r="BM1397" s="770"/>
      <c r="BN1397" s="770"/>
      <c r="BO1397" s="770"/>
      <c r="BP1397" s="770"/>
      <c r="BQ1397" s="770"/>
      <c r="BR1397" s="770"/>
      <c r="BS1397" s="770"/>
      <c r="BT1397" s="770"/>
      <c r="BU1397" s="770"/>
      <c r="BV1397" s="770"/>
      <c r="BW1397" s="770"/>
      <c r="BX1397" s="770"/>
      <c r="BY1397" s="770"/>
      <c r="BZ1397" s="770"/>
      <c r="CA1397" s="770"/>
      <c r="CB1397" s="770"/>
      <c r="CC1397" s="770"/>
    </row>
    <row r="1398" spans="1:81" s="64" customFormat="1">
      <c r="A1398" s="158"/>
      <c r="B1398" s="159" t="str">
        <f>A1398&amp;"-"&amp;TEXT(COUNTIF($A$5:A1398,A1398),"000")</f>
        <v>-000</v>
      </c>
      <c r="C1398" s="52"/>
      <c r="D1398" s="27"/>
      <c r="E1398" s="28"/>
      <c r="F1398" s="27"/>
      <c r="G1398" s="27"/>
      <c r="H1398" s="52"/>
      <c r="I1398" s="380" t="str">
        <f>IFERROR(VLOOKUP($F1398,'Liste planification'!$V$2:$W$96,2,FALSE),"")</f>
        <v/>
      </c>
      <c r="J1398" s="27"/>
      <c r="K1398" s="27"/>
      <c r="L1398" s="27"/>
      <c r="M1398" s="52"/>
      <c r="N1398" s="52"/>
      <c r="O1398" s="52"/>
      <c r="P1398" s="52"/>
      <c r="Q1398" s="52"/>
      <c r="R1398" s="52"/>
      <c r="S1398" s="52"/>
      <c r="T1398" s="52"/>
      <c r="U1398" s="52"/>
      <c r="V1398" s="52"/>
      <c r="W1398" s="52"/>
      <c r="X1398" s="52"/>
      <c r="Y1398" s="194"/>
      <c r="Z1398" s="776"/>
      <c r="AA1398" s="190"/>
      <c r="AB1398" s="747">
        <f t="shared" si="88"/>
        <v>0</v>
      </c>
      <c r="AC1398" s="748">
        <f t="shared" si="89"/>
        <v>0</v>
      </c>
      <c r="AD1398" s="187"/>
      <c r="AE1398" s="186"/>
      <c r="AF1398" s="190"/>
      <c r="AG1398" s="747">
        <f t="shared" si="90"/>
        <v>0</v>
      </c>
      <c r="AH1398" s="748">
        <f t="shared" si="91"/>
        <v>0</v>
      </c>
      <c r="AI1398" s="187"/>
      <c r="AJ1398" s="52"/>
      <c r="AK1398" s="156" t="str">
        <f>IFERROR(VLOOKUP($A1398,'Liste planification'!$B$2:$C$105,2,FALSE),"")</f>
        <v/>
      </c>
      <c r="AL1398" s="27"/>
      <c r="AM1398" s="27"/>
      <c r="AN1398" s="769"/>
      <c r="AO1398" s="770"/>
      <c r="AP1398" s="770"/>
      <c r="AQ1398" s="770"/>
      <c r="AR1398" s="770"/>
      <c r="AS1398" s="770"/>
      <c r="AT1398" s="770"/>
      <c r="AU1398" s="770"/>
      <c r="AV1398" s="770"/>
      <c r="AW1398" s="770"/>
      <c r="AX1398" s="770"/>
      <c r="AY1398" s="770"/>
      <c r="AZ1398" s="770"/>
      <c r="BA1398" s="770"/>
      <c r="BB1398" s="770"/>
      <c r="BC1398" s="770"/>
      <c r="BD1398" s="770"/>
      <c r="BE1398" s="770"/>
      <c r="BF1398" s="770"/>
      <c r="BG1398" s="770"/>
      <c r="BH1398" s="770"/>
      <c r="BI1398" s="770"/>
      <c r="BJ1398" s="770"/>
      <c r="BK1398" s="770"/>
      <c r="BL1398" s="770"/>
      <c r="BM1398" s="770"/>
      <c r="BN1398" s="770"/>
      <c r="BO1398" s="770"/>
      <c r="BP1398" s="770"/>
      <c r="BQ1398" s="770"/>
      <c r="BR1398" s="770"/>
      <c r="BS1398" s="770"/>
      <c r="BT1398" s="770"/>
      <c r="BU1398" s="770"/>
      <c r="BV1398" s="770"/>
      <c r="BW1398" s="770"/>
      <c r="BX1398" s="770"/>
      <c r="BY1398" s="770"/>
      <c r="BZ1398" s="770"/>
      <c r="CA1398" s="770"/>
      <c r="CB1398" s="770"/>
      <c r="CC1398" s="770"/>
    </row>
    <row r="1399" spans="1:81" s="64" customFormat="1">
      <c r="A1399" s="158"/>
      <c r="B1399" s="159" t="str">
        <f>A1399&amp;"-"&amp;TEXT(COUNTIF($A$5:A1399,A1399),"000")</f>
        <v>-000</v>
      </c>
      <c r="C1399" s="52"/>
      <c r="D1399" s="27"/>
      <c r="E1399" s="28"/>
      <c r="F1399" s="27"/>
      <c r="G1399" s="27"/>
      <c r="H1399" s="52"/>
      <c r="I1399" s="380" t="str">
        <f>IFERROR(VLOOKUP($F1399,'Liste planification'!$V$2:$W$96,2,FALSE),"")</f>
        <v/>
      </c>
      <c r="J1399" s="27"/>
      <c r="K1399" s="27"/>
      <c r="L1399" s="27"/>
      <c r="M1399" s="52"/>
      <c r="N1399" s="52"/>
      <c r="O1399" s="52"/>
      <c r="P1399" s="52"/>
      <c r="Q1399" s="52"/>
      <c r="R1399" s="52"/>
      <c r="S1399" s="52"/>
      <c r="T1399" s="52"/>
      <c r="U1399" s="52"/>
      <c r="V1399" s="52"/>
      <c r="W1399" s="52"/>
      <c r="X1399" s="52"/>
      <c r="Y1399" s="194"/>
      <c r="Z1399" s="776"/>
      <c r="AA1399" s="190"/>
      <c r="AB1399" s="747">
        <f t="shared" si="88"/>
        <v>0</v>
      </c>
      <c r="AC1399" s="748">
        <f t="shared" si="89"/>
        <v>0</v>
      </c>
      <c r="AD1399" s="187"/>
      <c r="AE1399" s="186"/>
      <c r="AF1399" s="190"/>
      <c r="AG1399" s="747">
        <f t="shared" si="90"/>
        <v>0</v>
      </c>
      <c r="AH1399" s="748">
        <f t="shared" si="91"/>
        <v>0</v>
      </c>
      <c r="AI1399" s="187"/>
      <c r="AJ1399" s="52"/>
      <c r="AK1399" s="156" t="str">
        <f>IFERROR(VLOOKUP($A1399,'Liste planification'!$B$2:$C$105,2,FALSE),"")</f>
        <v/>
      </c>
      <c r="AL1399" s="27"/>
      <c r="AM1399" s="27"/>
      <c r="AN1399" s="769"/>
      <c r="AO1399" s="770"/>
      <c r="AP1399" s="770"/>
      <c r="AQ1399" s="770"/>
      <c r="AR1399" s="770"/>
      <c r="AS1399" s="770"/>
      <c r="AT1399" s="770"/>
      <c r="AU1399" s="770"/>
      <c r="AV1399" s="770"/>
      <c r="AW1399" s="770"/>
      <c r="AX1399" s="770"/>
      <c r="AY1399" s="770"/>
      <c r="AZ1399" s="770"/>
      <c r="BA1399" s="770"/>
      <c r="BB1399" s="770"/>
      <c r="BC1399" s="770"/>
      <c r="BD1399" s="770"/>
      <c r="BE1399" s="770"/>
      <c r="BF1399" s="770"/>
      <c r="BG1399" s="770"/>
      <c r="BH1399" s="770"/>
      <c r="BI1399" s="770"/>
      <c r="BJ1399" s="770"/>
      <c r="BK1399" s="770"/>
      <c r="BL1399" s="770"/>
      <c r="BM1399" s="770"/>
      <c r="BN1399" s="770"/>
      <c r="BO1399" s="770"/>
      <c r="BP1399" s="770"/>
      <c r="BQ1399" s="770"/>
      <c r="BR1399" s="770"/>
      <c r="BS1399" s="770"/>
      <c r="BT1399" s="770"/>
      <c r="BU1399" s="770"/>
      <c r="BV1399" s="770"/>
      <c r="BW1399" s="770"/>
      <c r="BX1399" s="770"/>
      <c r="BY1399" s="770"/>
      <c r="BZ1399" s="770"/>
      <c r="CA1399" s="770"/>
      <c r="CB1399" s="770"/>
      <c r="CC1399" s="770"/>
    </row>
    <row r="1400" spans="1:81" s="64" customFormat="1">
      <c r="A1400" s="158"/>
      <c r="B1400" s="159" t="str">
        <f>A1400&amp;"-"&amp;TEXT(COUNTIF($A$5:A1400,A1400),"000")</f>
        <v>-000</v>
      </c>
      <c r="C1400" s="52"/>
      <c r="D1400" s="27"/>
      <c r="E1400" s="28"/>
      <c r="F1400" s="27"/>
      <c r="G1400" s="27"/>
      <c r="H1400" s="52"/>
      <c r="I1400" s="380" t="str">
        <f>IFERROR(VLOOKUP($F1400,'Liste planification'!$V$2:$W$96,2,FALSE),"")</f>
        <v/>
      </c>
      <c r="J1400" s="27"/>
      <c r="K1400" s="27"/>
      <c r="L1400" s="27"/>
      <c r="M1400" s="52"/>
      <c r="N1400" s="52"/>
      <c r="O1400" s="52"/>
      <c r="P1400" s="52"/>
      <c r="Q1400" s="52"/>
      <c r="R1400" s="52"/>
      <c r="S1400" s="52"/>
      <c r="T1400" s="52"/>
      <c r="U1400" s="52"/>
      <c r="V1400" s="52"/>
      <c r="W1400" s="52"/>
      <c r="X1400" s="52"/>
      <c r="Y1400" s="194"/>
      <c r="Z1400" s="776"/>
      <c r="AA1400" s="190"/>
      <c r="AB1400" s="747">
        <f t="shared" si="88"/>
        <v>0</v>
      </c>
      <c r="AC1400" s="748">
        <f t="shared" si="89"/>
        <v>0</v>
      </c>
      <c r="AD1400" s="187"/>
      <c r="AE1400" s="186"/>
      <c r="AF1400" s="190"/>
      <c r="AG1400" s="747">
        <f t="shared" si="90"/>
        <v>0</v>
      </c>
      <c r="AH1400" s="748">
        <f t="shared" si="91"/>
        <v>0</v>
      </c>
      <c r="AI1400" s="187"/>
      <c r="AJ1400" s="52"/>
      <c r="AK1400" s="156" t="str">
        <f>IFERROR(VLOOKUP($A1400,'Liste planification'!$B$2:$C$105,2,FALSE),"")</f>
        <v/>
      </c>
      <c r="AL1400" s="27"/>
      <c r="AM1400" s="27"/>
      <c r="AN1400" s="769"/>
      <c r="AO1400" s="770"/>
      <c r="AP1400" s="770"/>
      <c r="AQ1400" s="770"/>
      <c r="AR1400" s="770"/>
      <c r="AS1400" s="770"/>
      <c r="AT1400" s="770"/>
      <c r="AU1400" s="770"/>
      <c r="AV1400" s="770"/>
      <c r="AW1400" s="770"/>
      <c r="AX1400" s="770"/>
      <c r="AY1400" s="770"/>
      <c r="AZ1400" s="770"/>
      <c r="BA1400" s="770"/>
      <c r="BB1400" s="770"/>
      <c r="BC1400" s="770"/>
      <c r="BD1400" s="770"/>
      <c r="BE1400" s="770"/>
      <c r="BF1400" s="770"/>
      <c r="BG1400" s="770"/>
      <c r="BH1400" s="770"/>
      <c r="BI1400" s="770"/>
      <c r="BJ1400" s="770"/>
      <c r="BK1400" s="770"/>
      <c r="BL1400" s="770"/>
      <c r="BM1400" s="770"/>
      <c r="BN1400" s="770"/>
      <c r="BO1400" s="770"/>
      <c r="BP1400" s="770"/>
      <c r="BQ1400" s="770"/>
      <c r="BR1400" s="770"/>
      <c r="BS1400" s="770"/>
      <c r="BT1400" s="770"/>
      <c r="BU1400" s="770"/>
      <c r="BV1400" s="770"/>
      <c r="BW1400" s="770"/>
      <c r="BX1400" s="770"/>
      <c r="BY1400" s="770"/>
      <c r="BZ1400" s="770"/>
      <c r="CA1400" s="770"/>
      <c r="CB1400" s="770"/>
      <c r="CC1400" s="770"/>
    </row>
    <row r="1401" spans="1:81" s="64" customFormat="1">
      <c r="A1401" s="158"/>
      <c r="B1401" s="159" t="str">
        <f>A1401&amp;"-"&amp;TEXT(COUNTIF($A$5:A1401,A1401),"000")</f>
        <v>-000</v>
      </c>
      <c r="C1401" s="52"/>
      <c r="D1401" s="27"/>
      <c r="E1401" s="28"/>
      <c r="F1401" s="27"/>
      <c r="G1401" s="27"/>
      <c r="H1401" s="52"/>
      <c r="I1401" s="380" t="str">
        <f>IFERROR(VLOOKUP($F1401,'Liste planification'!$V$2:$W$96,2,FALSE),"")</f>
        <v/>
      </c>
      <c r="J1401" s="27"/>
      <c r="K1401" s="27"/>
      <c r="L1401" s="27"/>
      <c r="M1401" s="52"/>
      <c r="N1401" s="52"/>
      <c r="O1401" s="52"/>
      <c r="P1401" s="52"/>
      <c r="Q1401" s="52"/>
      <c r="R1401" s="52"/>
      <c r="S1401" s="52"/>
      <c r="T1401" s="52"/>
      <c r="U1401" s="52"/>
      <c r="V1401" s="52"/>
      <c r="W1401" s="52"/>
      <c r="X1401" s="52"/>
      <c r="Y1401" s="194"/>
      <c r="Z1401" s="776"/>
      <c r="AA1401" s="190"/>
      <c r="AB1401" s="747">
        <f t="shared" si="88"/>
        <v>0</v>
      </c>
      <c r="AC1401" s="748">
        <f t="shared" si="89"/>
        <v>0</v>
      </c>
      <c r="AD1401" s="187"/>
      <c r="AE1401" s="186"/>
      <c r="AF1401" s="190"/>
      <c r="AG1401" s="747">
        <f t="shared" si="90"/>
        <v>0</v>
      </c>
      <c r="AH1401" s="748">
        <f t="shared" si="91"/>
        <v>0</v>
      </c>
      <c r="AI1401" s="187"/>
      <c r="AJ1401" s="52"/>
      <c r="AK1401" s="156" t="str">
        <f>IFERROR(VLOOKUP($A1401,'Liste planification'!$B$2:$C$105,2,FALSE),"")</f>
        <v/>
      </c>
      <c r="AL1401" s="27"/>
      <c r="AM1401" s="27"/>
      <c r="AN1401" s="769"/>
      <c r="AO1401" s="770"/>
      <c r="AP1401" s="770"/>
      <c r="AQ1401" s="770"/>
      <c r="AR1401" s="770"/>
      <c r="AS1401" s="770"/>
      <c r="AT1401" s="770"/>
      <c r="AU1401" s="770"/>
      <c r="AV1401" s="770"/>
      <c r="AW1401" s="770"/>
      <c r="AX1401" s="770"/>
      <c r="AY1401" s="770"/>
      <c r="AZ1401" s="770"/>
      <c r="BA1401" s="770"/>
      <c r="BB1401" s="770"/>
      <c r="BC1401" s="770"/>
      <c r="BD1401" s="770"/>
      <c r="BE1401" s="770"/>
      <c r="BF1401" s="770"/>
      <c r="BG1401" s="770"/>
      <c r="BH1401" s="770"/>
      <c r="BI1401" s="770"/>
      <c r="BJ1401" s="770"/>
      <c r="BK1401" s="770"/>
      <c r="BL1401" s="770"/>
      <c r="BM1401" s="770"/>
      <c r="BN1401" s="770"/>
      <c r="BO1401" s="770"/>
      <c r="BP1401" s="770"/>
      <c r="BQ1401" s="770"/>
      <c r="BR1401" s="770"/>
      <c r="BS1401" s="770"/>
      <c r="BT1401" s="770"/>
      <c r="BU1401" s="770"/>
      <c r="BV1401" s="770"/>
      <c r="BW1401" s="770"/>
      <c r="BX1401" s="770"/>
      <c r="BY1401" s="770"/>
      <c r="BZ1401" s="770"/>
      <c r="CA1401" s="770"/>
      <c r="CB1401" s="770"/>
      <c r="CC1401" s="770"/>
    </row>
    <row r="1402" spans="1:81" s="64" customFormat="1">
      <c r="A1402" s="158"/>
      <c r="B1402" s="159" t="str">
        <f>A1402&amp;"-"&amp;TEXT(COUNTIF($A$5:A1402,A1402),"000")</f>
        <v>-000</v>
      </c>
      <c r="C1402" s="52"/>
      <c r="D1402" s="27"/>
      <c r="E1402" s="28"/>
      <c r="F1402" s="27"/>
      <c r="G1402" s="27"/>
      <c r="H1402" s="52"/>
      <c r="I1402" s="380" t="str">
        <f>IFERROR(VLOOKUP($F1402,'Liste planification'!$V$2:$W$96,2,FALSE),"")</f>
        <v/>
      </c>
      <c r="J1402" s="27"/>
      <c r="K1402" s="27"/>
      <c r="L1402" s="27"/>
      <c r="M1402" s="52"/>
      <c r="N1402" s="52"/>
      <c r="O1402" s="52"/>
      <c r="P1402" s="52"/>
      <c r="Q1402" s="52"/>
      <c r="R1402" s="52"/>
      <c r="S1402" s="52"/>
      <c r="T1402" s="52"/>
      <c r="U1402" s="52"/>
      <c r="V1402" s="52"/>
      <c r="W1402" s="52"/>
      <c r="X1402" s="52"/>
      <c r="Y1402" s="194"/>
      <c r="Z1402" s="776"/>
      <c r="AA1402" s="190"/>
      <c r="AB1402" s="747">
        <f t="shared" si="88"/>
        <v>0</v>
      </c>
      <c r="AC1402" s="748">
        <f t="shared" si="89"/>
        <v>0</v>
      </c>
      <c r="AD1402" s="187"/>
      <c r="AE1402" s="186"/>
      <c r="AF1402" s="190"/>
      <c r="AG1402" s="747">
        <f t="shared" si="90"/>
        <v>0</v>
      </c>
      <c r="AH1402" s="748">
        <f t="shared" si="91"/>
        <v>0</v>
      </c>
      <c r="AI1402" s="187"/>
      <c r="AJ1402" s="52"/>
      <c r="AK1402" s="156" t="str">
        <f>IFERROR(VLOOKUP($A1402,'Liste planification'!$B$2:$C$105,2,FALSE),"")</f>
        <v/>
      </c>
      <c r="AL1402" s="27"/>
      <c r="AM1402" s="27"/>
      <c r="AN1402" s="769"/>
      <c r="AO1402" s="770"/>
      <c r="AP1402" s="770"/>
      <c r="AQ1402" s="770"/>
      <c r="AR1402" s="770"/>
      <c r="AS1402" s="770"/>
      <c r="AT1402" s="770"/>
      <c r="AU1402" s="770"/>
      <c r="AV1402" s="770"/>
      <c r="AW1402" s="770"/>
      <c r="AX1402" s="770"/>
      <c r="AY1402" s="770"/>
      <c r="AZ1402" s="770"/>
      <c r="BA1402" s="770"/>
      <c r="BB1402" s="770"/>
      <c r="BC1402" s="770"/>
      <c r="BD1402" s="770"/>
      <c r="BE1402" s="770"/>
      <c r="BF1402" s="770"/>
      <c r="BG1402" s="770"/>
      <c r="BH1402" s="770"/>
      <c r="BI1402" s="770"/>
      <c r="BJ1402" s="770"/>
      <c r="BK1402" s="770"/>
      <c r="BL1402" s="770"/>
      <c r="BM1402" s="770"/>
      <c r="BN1402" s="770"/>
      <c r="BO1402" s="770"/>
      <c r="BP1402" s="770"/>
      <c r="BQ1402" s="770"/>
      <c r="BR1402" s="770"/>
      <c r="BS1402" s="770"/>
      <c r="BT1402" s="770"/>
      <c r="BU1402" s="770"/>
      <c r="BV1402" s="770"/>
      <c r="BW1402" s="770"/>
      <c r="BX1402" s="770"/>
      <c r="BY1402" s="770"/>
      <c r="BZ1402" s="770"/>
      <c r="CA1402" s="770"/>
      <c r="CB1402" s="770"/>
      <c r="CC1402" s="770"/>
    </row>
    <row r="1403" spans="1:81" s="64" customFormat="1">
      <c r="A1403" s="158"/>
      <c r="B1403" s="159" t="str">
        <f>A1403&amp;"-"&amp;TEXT(COUNTIF($A$5:A1403,A1403),"000")</f>
        <v>-000</v>
      </c>
      <c r="C1403" s="52"/>
      <c r="D1403" s="27"/>
      <c r="E1403" s="28"/>
      <c r="F1403" s="27"/>
      <c r="G1403" s="27"/>
      <c r="H1403" s="52"/>
      <c r="I1403" s="380" t="str">
        <f>IFERROR(VLOOKUP($F1403,'Liste planification'!$V$2:$W$96,2,FALSE),"")</f>
        <v/>
      </c>
      <c r="J1403" s="27"/>
      <c r="K1403" s="27"/>
      <c r="L1403" s="27"/>
      <c r="M1403" s="52"/>
      <c r="N1403" s="52"/>
      <c r="O1403" s="52"/>
      <c r="P1403" s="52"/>
      <c r="Q1403" s="52"/>
      <c r="R1403" s="52"/>
      <c r="S1403" s="52"/>
      <c r="T1403" s="52"/>
      <c r="U1403" s="52"/>
      <c r="V1403" s="52"/>
      <c r="W1403" s="52"/>
      <c r="X1403" s="52"/>
      <c r="Y1403" s="194"/>
      <c r="Z1403" s="776"/>
      <c r="AA1403" s="190"/>
      <c r="AB1403" s="747">
        <f t="shared" si="88"/>
        <v>0</v>
      </c>
      <c r="AC1403" s="748">
        <f t="shared" si="89"/>
        <v>0</v>
      </c>
      <c r="AD1403" s="187"/>
      <c r="AE1403" s="186"/>
      <c r="AF1403" s="190"/>
      <c r="AG1403" s="747">
        <f t="shared" si="90"/>
        <v>0</v>
      </c>
      <c r="AH1403" s="748">
        <f t="shared" si="91"/>
        <v>0</v>
      </c>
      <c r="AI1403" s="187"/>
      <c r="AJ1403" s="52"/>
      <c r="AK1403" s="156" t="str">
        <f>IFERROR(VLOOKUP($A1403,'Liste planification'!$B$2:$C$105,2,FALSE),"")</f>
        <v/>
      </c>
      <c r="AL1403" s="27"/>
      <c r="AM1403" s="27"/>
      <c r="AN1403" s="769"/>
      <c r="AO1403" s="770"/>
      <c r="AP1403" s="770"/>
      <c r="AQ1403" s="770"/>
      <c r="AR1403" s="770"/>
      <c r="AS1403" s="770"/>
      <c r="AT1403" s="770"/>
      <c r="AU1403" s="770"/>
      <c r="AV1403" s="770"/>
      <c r="AW1403" s="770"/>
      <c r="AX1403" s="770"/>
      <c r="AY1403" s="770"/>
      <c r="AZ1403" s="770"/>
      <c r="BA1403" s="770"/>
      <c r="BB1403" s="770"/>
      <c r="BC1403" s="770"/>
      <c r="BD1403" s="770"/>
      <c r="BE1403" s="770"/>
      <c r="BF1403" s="770"/>
      <c r="BG1403" s="770"/>
      <c r="BH1403" s="770"/>
      <c r="BI1403" s="770"/>
      <c r="BJ1403" s="770"/>
      <c r="BK1403" s="770"/>
      <c r="BL1403" s="770"/>
      <c r="BM1403" s="770"/>
      <c r="BN1403" s="770"/>
      <c r="BO1403" s="770"/>
      <c r="BP1403" s="770"/>
      <c r="BQ1403" s="770"/>
      <c r="BR1403" s="770"/>
      <c r="BS1403" s="770"/>
      <c r="BT1403" s="770"/>
      <c r="BU1403" s="770"/>
      <c r="BV1403" s="770"/>
      <c r="BW1403" s="770"/>
      <c r="BX1403" s="770"/>
      <c r="BY1403" s="770"/>
      <c r="BZ1403" s="770"/>
      <c r="CA1403" s="770"/>
      <c r="CB1403" s="770"/>
      <c r="CC1403" s="770"/>
    </row>
    <row r="1404" spans="1:81" s="64" customFormat="1">
      <c r="A1404" s="158"/>
      <c r="B1404" s="159" t="str">
        <f>A1404&amp;"-"&amp;TEXT(COUNTIF($A$5:A1404,A1404),"000")</f>
        <v>-000</v>
      </c>
      <c r="C1404" s="52"/>
      <c r="D1404" s="27"/>
      <c r="E1404" s="28"/>
      <c r="F1404" s="27"/>
      <c r="G1404" s="27"/>
      <c r="H1404" s="52"/>
      <c r="I1404" s="380" t="str">
        <f>IFERROR(VLOOKUP($F1404,'Liste planification'!$V$2:$W$96,2,FALSE),"")</f>
        <v/>
      </c>
      <c r="J1404" s="27"/>
      <c r="K1404" s="27"/>
      <c r="L1404" s="27"/>
      <c r="M1404" s="52"/>
      <c r="N1404" s="52"/>
      <c r="O1404" s="52"/>
      <c r="P1404" s="52"/>
      <c r="Q1404" s="52"/>
      <c r="R1404" s="52"/>
      <c r="S1404" s="52"/>
      <c r="T1404" s="52"/>
      <c r="U1404" s="52"/>
      <c r="V1404" s="52"/>
      <c r="W1404" s="52"/>
      <c r="X1404" s="52"/>
      <c r="Y1404" s="194"/>
      <c r="Z1404" s="776"/>
      <c r="AA1404" s="190"/>
      <c r="AB1404" s="747">
        <f t="shared" si="88"/>
        <v>0</v>
      </c>
      <c r="AC1404" s="748">
        <f t="shared" si="89"/>
        <v>0</v>
      </c>
      <c r="AD1404" s="187"/>
      <c r="AE1404" s="186"/>
      <c r="AF1404" s="190"/>
      <c r="AG1404" s="747">
        <f t="shared" si="90"/>
        <v>0</v>
      </c>
      <c r="AH1404" s="748">
        <f t="shared" si="91"/>
        <v>0</v>
      </c>
      <c r="AI1404" s="187"/>
      <c r="AJ1404" s="52"/>
      <c r="AK1404" s="156" t="str">
        <f>IFERROR(VLOOKUP($A1404,'Liste planification'!$B$2:$C$105,2,FALSE),"")</f>
        <v/>
      </c>
      <c r="AL1404" s="27"/>
      <c r="AM1404" s="27"/>
      <c r="AN1404" s="769"/>
      <c r="AO1404" s="770"/>
      <c r="AP1404" s="770"/>
      <c r="AQ1404" s="770"/>
      <c r="AR1404" s="770"/>
      <c r="AS1404" s="770"/>
      <c r="AT1404" s="770"/>
      <c r="AU1404" s="770"/>
      <c r="AV1404" s="770"/>
      <c r="AW1404" s="770"/>
      <c r="AX1404" s="770"/>
      <c r="AY1404" s="770"/>
      <c r="AZ1404" s="770"/>
      <c r="BA1404" s="770"/>
      <c r="BB1404" s="770"/>
      <c r="BC1404" s="770"/>
      <c r="BD1404" s="770"/>
      <c r="BE1404" s="770"/>
      <c r="BF1404" s="770"/>
      <c r="BG1404" s="770"/>
      <c r="BH1404" s="770"/>
      <c r="BI1404" s="770"/>
      <c r="BJ1404" s="770"/>
      <c r="BK1404" s="770"/>
      <c r="BL1404" s="770"/>
      <c r="BM1404" s="770"/>
      <c r="BN1404" s="770"/>
      <c r="BO1404" s="770"/>
      <c r="BP1404" s="770"/>
      <c r="BQ1404" s="770"/>
      <c r="BR1404" s="770"/>
      <c r="BS1404" s="770"/>
      <c r="BT1404" s="770"/>
      <c r="BU1404" s="770"/>
      <c r="BV1404" s="770"/>
      <c r="BW1404" s="770"/>
      <c r="BX1404" s="770"/>
      <c r="BY1404" s="770"/>
      <c r="BZ1404" s="770"/>
      <c r="CA1404" s="770"/>
      <c r="CB1404" s="770"/>
      <c r="CC1404" s="770"/>
    </row>
    <row r="1405" spans="1:81" s="64" customFormat="1">
      <c r="A1405" s="158"/>
      <c r="B1405" s="159" t="str">
        <f>A1405&amp;"-"&amp;TEXT(COUNTIF($A$5:A1405,A1405),"000")</f>
        <v>-000</v>
      </c>
      <c r="C1405" s="52"/>
      <c r="D1405" s="27"/>
      <c r="E1405" s="28"/>
      <c r="F1405" s="27"/>
      <c r="G1405" s="27"/>
      <c r="H1405" s="52"/>
      <c r="I1405" s="380" t="str">
        <f>IFERROR(VLOOKUP($F1405,'Liste planification'!$V$2:$W$96,2,FALSE),"")</f>
        <v/>
      </c>
      <c r="J1405" s="27"/>
      <c r="K1405" s="27"/>
      <c r="L1405" s="27"/>
      <c r="M1405" s="52"/>
      <c r="N1405" s="52"/>
      <c r="O1405" s="52"/>
      <c r="P1405" s="52"/>
      <c r="Q1405" s="52"/>
      <c r="R1405" s="52"/>
      <c r="S1405" s="52"/>
      <c r="T1405" s="52"/>
      <c r="U1405" s="52"/>
      <c r="V1405" s="52"/>
      <c r="W1405" s="52"/>
      <c r="X1405" s="52"/>
      <c r="Y1405" s="194"/>
      <c r="Z1405" s="776"/>
      <c r="AA1405" s="190"/>
      <c r="AB1405" s="747">
        <f t="shared" si="88"/>
        <v>0</v>
      </c>
      <c r="AC1405" s="748">
        <f t="shared" si="89"/>
        <v>0</v>
      </c>
      <c r="AD1405" s="187"/>
      <c r="AE1405" s="186"/>
      <c r="AF1405" s="190"/>
      <c r="AG1405" s="747">
        <f t="shared" si="90"/>
        <v>0</v>
      </c>
      <c r="AH1405" s="748">
        <f t="shared" si="91"/>
        <v>0</v>
      </c>
      <c r="AI1405" s="187"/>
      <c r="AJ1405" s="52"/>
      <c r="AK1405" s="156" t="str">
        <f>IFERROR(VLOOKUP($A1405,'Liste planification'!$B$2:$C$105,2,FALSE),"")</f>
        <v/>
      </c>
      <c r="AL1405" s="27"/>
      <c r="AM1405" s="27"/>
      <c r="AN1405" s="769"/>
      <c r="AO1405" s="770"/>
      <c r="AP1405" s="770"/>
      <c r="AQ1405" s="770"/>
      <c r="AR1405" s="770"/>
      <c r="AS1405" s="770"/>
      <c r="AT1405" s="770"/>
      <c r="AU1405" s="770"/>
      <c r="AV1405" s="770"/>
      <c r="AW1405" s="770"/>
      <c r="AX1405" s="770"/>
      <c r="AY1405" s="770"/>
      <c r="AZ1405" s="770"/>
      <c r="BA1405" s="770"/>
      <c r="BB1405" s="770"/>
      <c r="BC1405" s="770"/>
      <c r="BD1405" s="770"/>
      <c r="BE1405" s="770"/>
      <c r="BF1405" s="770"/>
      <c r="BG1405" s="770"/>
      <c r="BH1405" s="770"/>
      <c r="BI1405" s="770"/>
      <c r="BJ1405" s="770"/>
      <c r="BK1405" s="770"/>
      <c r="BL1405" s="770"/>
      <c r="BM1405" s="770"/>
      <c r="BN1405" s="770"/>
      <c r="BO1405" s="770"/>
      <c r="BP1405" s="770"/>
      <c r="BQ1405" s="770"/>
      <c r="BR1405" s="770"/>
      <c r="BS1405" s="770"/>
      <c r="BT1405" s="770"/>
      <c r="BU1405" s="770"/>
      <c r="BV1405" s="770"/>
      <c r="BW1405" s="770"/>
      <c r="BX1405" s="770"/>
      <c r="BY1405" s="770"/>
      <c r="BZ1405" s="770"/>
      <c r="CA1405" s="770"/>
      <c r="CB1405" s="770"/>
      <c r="CC1405" s="770"/>
    </row>
    <row r="1406" spans="1:81" s="64" customFormat="1">
      <c r="A1406" s="158"/>
      <c r="B1406" s="159" t="str">
        <f>A1406&amp;"-"&amp;TEXT(COUNTIF($A$5:A1406,A1406),"000")</f>
        <v>-000</v>
      </c>
      <c r="C1406" s="52"/>
      <c r="D1406" s="27"/>
      <c r="E1406" s="28"/>
      <c r="F1406" s="27"/>
      <c r="G1406" s="27"/>
      <c r="H1406" s="52"/>
      <c r="I1406" s="380" t="str">
        <f>IFERROR(VLOOKUP($F1406,'Liste planification'!$V$2:$W$96,2,FALSE),"")</f>
        <v/>
      </c>
      <c r="J1406" s="27"/>
      <c r="K1406" s="27"/>
      <c r="L1406" s="27"/>
      <c r="M1406" s="52"/>
      <c r="N1406" s="52"/>
      <c r="O1406" s="52"/>
      <c r="P1406" s="52"/>
      <c r="Q1406" s="52"/>
      <c r="R1406" s="52"/>
      <c r="S1406" s="52"/>
      <c r="T1406" s="52"/>
      <c r="U1406" s="52"/>
      <c r="V1406" s="52"/>
      <c r="W1406" s="52"/>
      <c r="X1406" s="52"/>
      <c r="Y1406" s="194"/>
      <c r="Z1406" s="776"/>
      <c r="AA1406" s="190"/>
      <c r="AB1406" s="747">
        <f t="shared" si="88"/>
        <v>0</v>
      </c>
      <c r="AC1406" s="748">
        <f t="shared" si="89"/>
        <v>0</v>
      </c>
      <c r="AD1406" s="187"/>
      <c r="AE1406" s="186"/>
      <c r="AF1406" s="190"/>
      <c r="AG1406" s="747">
        <f t="shared" si="90"/>
        <v>0</v>
      </c>
      <c r="AH1406" s="748">
        <f t="shared" si="91"/>
        <v>0</v>
      </c>
      <c r="AI1406" s="187"/>
      <c r="AJ1406" s="52"/>
      <c r="AK1406" s="156" t="str">
        <f>IFERROR(VLOOKUP($A1406,'Liste planification'!$B$2:$C$105,2,FALSE),"")</f>
        <v/>
      </c>
      <c r="AL1406" s="27"/>
      <c r="AM1406" s="27"/>
      <c r="AN1406" s="769"/>
      <c r="AO1406" s="770"/>
      <c r="AP1406" s="770"/>
      <c r="AQ1406" s="770"/>
      <c r="AR1406" s="770"/>
      <c r="AS1406" s="770"/>
      <c r="AT1406" s="770"/>
      <c r="AU1406" s="770"/>
      <c r="AV1406" s="770"/>
      <c r="AW1406" s="770"/>
      <c r="AX1406" s="770"/>
      <c r="AY1406" s="770"/>
      <c r="AZ1406" s="770"/>
      <c r="BA1406" s="770"/>
      <c r="BB1406" s="770"/>
      <c r="BC1406" s="770"/>
      <c r="BD1406" s="770"/>
      <c r="BE1406" s="770"/>
      <c r="BF1406" s="770"/>
      <c r="BG1406" s="770"/>
      <c r="BH1406" s="770"/>
      <c r="BI1406" s="770"/>
      <c r="BJ1406" s="770"/>
      <c r="BK1406" s="770"/>
      <c r="BL1406" s="770"/>
      <c r="BM1406" s="770"/>
      <c r="BN1406" s="770"/>
      <c r="BO1406" s="770"/>
      <c r="BP1406" s="770"/>
      <c r="BQ1406" s="770"/>
      <c r="BR1406" s="770"/>
      <c r="BS1406" s="770"/>
      <c r="BT1406" s="770"/>
      <c r="BU1406" s="770"/>
      <c r="BV1406" s="770"/>
      <c r="BW1406" s="770"/>
      <c r="BX1406" s="770"/>
      <c r="BY1406" s="770"/>
      <c r="BZ1406" s="770"/>
      <c r="CA1406" s="770"/>
      <c r="CB1406" s="770"/>
      <c r="CC1406" s="770"/>
    </row>
    <row r="1407" spans="1:81" s="64" customFormat="1">
      <c r="A1407" s="158"/>
      <c r="B1407" s="159" t="str">
        <f>A1407&amp;"-"&amp;TEXT(COUNTIF($A$5:A1407,A1407),"000")</f>
        <v>-000</v>
      </c>
      <c r="C1407" s="52"/>
      <c r="D1407" s="27"/>
      <c r="E1407" s="28"/>
      <c r="F1407" s="27"/>
      <c r="G1407" s="27"/>
      <c r="H1407" s="52"/>
      <c r="I1407" s="380" t="str">
        <f>IFERROR(VLOOKUP($F1407,'Liste planification'!$V$2:$W$96,2,FALSE),"")</f>
        <v/>
      </c>
      <c r="J1407" s="27"/>
      <c r="K1407" s="27"/>
      <c r="L1407" s="27"/>
      <c r="M1407" s="52"/>
      <c r="N1407" s="52"/>
      <c r="O1407" s="52"/>
      <c r="P1407" s="52"/>
      <c r="Q1407" s="52"/>
      <c r="R1407" s="52"/>
      <c r="S1407" s="52"/>
      <c r="T1407" s="52"/>
      <c r="U1407" s="52"/>
      <c r="V1407" s="52"/>
      <c r="W1407" s="52"/>
      <c r="X1407" s="52"/>
      <c r="Y1407" s="194"/>
      <c r="Z1407" s="776"/>
      <c r="AA1407" s="190"/>
      <c r="AB1407" s="747">
        <f t="shared" si="88"/>
        <v>0</v>
      </c>
      <c r="AC1407" s="748">
        <f t="shared" si="89"/>
        <v>0</v>
      </c>
      <c r="AD1407" s="187"/>
      <c r="AE1407" s="186"/>
      <c r="AF1407" s="190"/>
      <c r="AG1407" s="747">
        <f t="shared" si="90"/>
        <v>0</v>
      </c>
      <c r="AH1407" s="748">
        <f t="shared" si="91"/>
        <v>0</v>
      </c>
      <c r="AI1407" s="187"/>
      <c r="AJ1407" s="52"/>
      <c r="AK1407" s="156" t="str">
        <f>IFERROR(VLOOKUP($A1407,'Liste planification'!$B$2:$C$105,2,FALSE),"")</f>
        <v/>
      </c>
      <c r="AL1407" s="27"/>
      <c r="AM1407" s="27"/>
      <c r="AN1407" s="769"/>
      <c r="AO1407" s="770"/>
      <c r="AP1407" s="770"/>
      <c r="AQ1407" s="770"/>
      <c r="AR1407" s="770"/>
      <c r="AS1407" s="770"/>
      <c r="AT1407" s="770"/>
      <c r="AU1407" s="770"/>
      <c r="AV1407" s="770"/>
      <c r="AW1407" s="770"/>
      <c r="AX1407" s="770"/>
      <c r="AY1407" s="770"/>
      <c r="AZ1407" s="770"/>
      <c r="BA1407" s="770"/>
      <c r="BB1407" s="770"/>
      <c r="BC1407" s="770"/>
      <c r="BD1407" s="770"/>
      <c r="BE1407" s="770"/>
      <c r="BF1407" s="770"/>
      <c r="BG1407" s="770"/>
      <c r="BH1407" s="770"/>
      <c r="BI1407" s="770"/>
      <c r="BJ1407" s="770"/>
      <c r="BK1407" s="770"/>
      <c r="BL1407" s="770"/>
      <c r="BM1407" s="770"/>
      <c r="BN1407" s="770"/>
      <c r="BO1407" s="770"/>
      <c r="BP1407" s="770"/>
      <c r="BQ1407" s="770"/>
      <c r="BR1407" s="770"/>
      <c r="BS1407" s="770"/>
      <c r="BT1407" s="770"/>
      <c r="BU1407" s="770"/>
      <c r="BV1407" s="770"/>
      <c r="BW1407" s="770"/>
      <c r="BX1407" s="770"/>
      <c r="BY1407" s="770"/>
      <c r="BZ1407" s="770"/>
      <c r="CA1407" s="770"/>
      <c r="CB1407" s="770"/>
      <c r="CC1407" s="770"/>
    </row>
    <row r="1408" spans="1:81" s="64" customFormat="1">
      <c r="A1408" s="158"/>
      <c r="B1408" s="159" t="str">
        <f>A1408&amp;"-"&amp;TEXT(COUNTIF($A$5:A1408,A1408),"000")</f>
        <v>-000</v>
      </c>
      <c r="C1408" s="52"/>
      <c r="D1408" s="27"/>
      <c r="E1408" s="28"/>
      <c r="F1408" s="27"/>
      <c r="G1408" s="27"/>
      <c r="H1408" s="52"/>
      <c r="I1408" s="380" t="str">
        <f>IFERROR(VLOOKUP($F1408,'Liste planification'!$V$2:$W$96,2,FALSE),"")</f>
        <v/>
      </c>
      <c r="J1408" s="27"/>
      <c r="K1408" s="27"/>
      <c r="L1408" s="27"/>
      <c r="M1408" s="52"/>
      <c r="N1408" s="52"/>
      <c r="O1408" s="52"/>
      <c r="P1408" s="52"/>
      <c r="Q1408" s="52"/>
      <c r="R1408" s="52"/>
      <c r="S1408" s="52"/>
      <c r="T1408" s="52"/>
      <c r="U1408" s="52"/>
      <c r="V1408" s="52"/>
      <c r="W1408" s="52"/>
      <c r="X1408" s="52"/>
      <c r="Y1408" s="194"/>
      <c r="Z1408" s="776"/>
      <c r="AA1408" s="190"/>
      <c r="AB1408" s="747">
        <f t="shared" si="88"/>
        <v>0</v>
      </c>
      <c r="AC1408" s="748">
        <f t="shared" si="89"/>
        <v>0</v>
      </c>
      <c r="AD1408" s="187"/>
      <c r="AE1408" s="186"/>
      <c r="AF1408" s="190"/>
      <c r="AG1408" s="747">
        <f t="shared" si="90"/>
        <v>0</v>
      </c>
      <c r="AH1408" s="748">
        <f t="shared" si="91"/>
        <v>0</v>
      </c>
      <c r="AI1408" s="187"/>
      <c r="AJ1408" s="52"/>
      <c r="AK1408" s="156" t="str">
        <f>IFERROR(VLOOKUP($A1408,'Liste planification'!$B$2:$C$105,2,FALSE),"")</f>
        <v/>
      </c>
      <c r="AL1408" s="27"/>
      <c r="AM1408" s="27"/>
      <c r="AN1408" s="769"/>
      <c r="AO1408" s="770"/>
      <c r="AP1408" s="770"/>
      <c r="AQ1408" s="770"/>
      <c r="AR1408" s="770"/>
      <c r="AS1408" s="770"/>
      <c r="AT1408" s="770"/>
      <c r="AU1408" s="770"/>
      <c r="AV1408" s="770"/>
      <c r="AW1408" s="770"/>
      <c r="AX1408" s="770"/>
      <c r="AY1408" s="770"/>
      <c r="AZ1408" s="770"/>
      <c r="BA1408" s="770"/>
      <c r="BB1408" s="770"/>
      <c r="BC1408" s="770"/>
      <c r="BD1408" s="770"/>
      <c r="BE1408" s="770"/>
      <c r="BF1408" s="770"/>
      <c r="BG1408" s="770"/>
      <c r="BH1408" s="770"/>
      <c r="BI1408" s="770"/>
      <c r="BJ1408" s="770"/>
      <c r="BK1408" s="770"/>
      <c r="BL1408" s="770"/>
      <c r="BM1408" s="770"/>
      <c r="BN1408" s="770"/>
      <c r="BO1408" s="770"/>
      <c r="BP1408" s="770"/>
      <c r="BQ1408" s="770"/>
      <c r="BR1408" s="770"/>
      <c r="BS1408" s="770"/>
      <c r="BT1408" s="770"/>
      <c r="BU1408" s="770"/>
      <c r="BV1408" s="770"/>
      <c r="BW1408" s="770"/>
      <c r="BX1408" s="770"/>
      <c r="BY1408" s="770"/>
      <c r="BZ1408" s="770"/>
      <c r="CA1408" s="770"/>
      <c r="CB1408" s="770"/>
      <c r="CC1408" s="770"/>
    </row>
    <row r="1409" spans="1:81" s="64" customFormat="1">
      <c r="A1409" s="158"/>
      <c r="B1409" s="159" t="str">
        <f>A1409&amp;"-"&amp;TEXT(COUNTIF($A$5:A1409,A1409),"000")</f>
        <v>-000</v>
      </c>
      <c r="C1409" s="52"/>
      <c r="D1409" s="27"/>
      <c r="E1409" s="28"/>
      <c r="F1409" s="27"/>
      <c r="G1409" s="27"/>
      <c r="H1409" s="52"/>
      <c r="I1409" s="380" t="str">
        <f>IFERROR(VLOOKUP($F1409,'Liste planification'!$V$2:$W$96,2,FALSE),"")</f>
        <v/>
      </c>
      <c r="J1409" s="27"/>
      <c r="K1409" s="27"/>
      <c r="L1409" s="27"/>
      <c r="M1409" s="52"/>
      <c r="N1409" s="52"/>
      <c r="O1409" s="52"/>
      <c r="P1409" s="52"/>
      <c r="Q1409" s="52"/>
      <c r="R1409" s="52"/>
      <c r="S1409" s="52"/>
      <c r="T1409" s="52"/>
      <c r="U1409" s="52"/>
      <c r="V1409" s="52"/>
      <c r="W1409" s="52"/>
      <c r="X1409" s="52"/>
      <c r="Y1409" s="194"/>
      <c r="Z1409" s="776"/>
      <c r="AA1409" s="190"/>
      <c r="AB1409" s="747">
        <f t="shared" si="88"/>
        <v>0</v>
      </c>
      <c r="AC1409" s="748">
        <f t="shared" si="89"/>
        <v>0</v>
      </c>
      <c r="AD1409" s="187"/>
      <c r="AE1409" s="186"/>
      <c r="AF1409" s="190"/>
      <c r="AG1409" s="747">
        <f t="shared" si="90"/>
        <v>0</v>
      </c>
      <c r="AH1409" s="748">
        <f t="shared" si="91"/>
        <v>0</v>
      </c>
      <c r="AI1409" s="187"/>
      <c r="AJ1409" s="52"/>
      <c r="AK1409" s="156" t="str">
        <f>IFERROR(VLOOKUP($A1409,'Liste planification'!$B$2:$C$105,2,FALSE),"")</f>
        <v/>
      </c>
      <c r="AL1409" s="27"/>
      <c r="AM1409" s="27"/>
      <c r="AN1409" s="769"/>
      <c r="AO1409" s="770"/>
      <c r="AP1409" s="770"/>
      <c r="AQ1409" s="770"/>
      <c r="AR1409" s="770"/>
      <c r="AS1409" s="770"/>
      <c r="AT1409" s="770"/>
      <c r="AU1409" s="770"/>
      <c r="AV1409" s="770"/>
      <c r="AW1409" s="770"/>
      <c r="AX1409" s="770"/>
      <c r="AY1409" s="770"/>
      <c r="AZ1409" s="770"/>
      <c r="BA1409" s="770"/>
      <c r="BB1409" s="770"/>
      <c r="BC1409" s="770"/>
      <c r="BD1409" s="770"/>
      <c r="BE1409" s="770"/>
      <c r="BF1409" s="770"/>
      <c r="BG1409" s="770"/>
      <c r="BH1409" s="770"/>
      <c r="BI1409" s="770"/>
      <c r="BJ1409" s="770"/>
      <c r="BK1409" s="770"/>
      <c r="BL1409" s="770"/>
      <c r="BM1409" s="770"/>
      <c r="BN1409" s="770"/>
      <c r="BO1409" s="770"/>
      <c r="BP1409" s="770"/>
      <c r="BQ1409" s="770"/>
      <c r="BR1409" s="770"/>
      <c r="BS1409" s="770"/>
      <c r="BT1409" s="770"/>
      <c r="BU1409" s="770"/>
      <c r="BV1409" s="770"/>
      <c r="BW1409" s="770"/>
      <c r="BX1409" s="770"/>
      <c r="BY1409" s="770"/>
      <c r="BZ1409" s="770"/>
      <c r="CA1409" s="770"/>
      <c r="CB1409" s="770"/>
      <c r="CC1409" s="770"/>
    </row>
    <row r="1410" spans="1:81" s="64" customFormat="1">
      <c r="A1410" s="158"/>
      <c r="B1410" s="159" t="str">
        <f>A1410&amp;"-"&amp;TEXT(COUNTIF($A$5:A1410,A1410),"000")</f>
        <v>-000</v>
      </c>
      <c r="C1410" s="52"/>
      <c r="D1410" s="27"/>
      <c r="E1410" s="28"/>
      <c r="F1410" s="27"/>
      <c r="G1410" s="27"/>
      <c r="H1410" s="52"/>
      <c r="I1410" s="380" t="str">
        <f>IFERROR(VLOOKUP($F1410,'Liste planification'!$V$2:$W$96,2,FALSE),"")</f>
        <v/>
      </c>
      <c r="J1410" s="27"/>
      <c r="K1410" s="27"/>
      <c r="L1410" s="27"/>
      <c r="M1410" s="52"/>
      <c r="N1410" s="52"/>
      <c r="O1410" s="52"/>
      <c r="P1410" s="52"/>
      <c r="Q1410" s="52"/>
      <c r="R1410" s="52"/>
      <c r="S1410" s="52"/>
      <c r="T1410" s="52"/>
      <c r="U1410" s="52"/>
      <c r="V1410" s="52"/>
      <c r="W1410" s="52"/>
      <c r="X1410" s="52"/>
      <c r="Y1410" s="194"/>
      <c r="Z1410" s="776"/>
      <c r="AA1410" s="190"/>
      <c r="AB1410" s="747">
        <f t="shared" si="88"/>
        <v>0</v>
      </c>
      <c r="AC1410" s="748">
        <f t="shared" si="89"/>
        <v>0</v>
      </c>
      <c r="AD1410" s="187"/>
      <c r="AE1410" s="186"/>
      <c r="AF1410" s="190"/>
      <c r="AG1410" s="747">
        <f t="shared" si="90"/>
        <v>0</v>
      </c>
      <c r="AH1410" s="748">
        <f t="shared" si="91"/>
        <v>0</v>
      </c>
      <c r="AI1410" s="187"/>
      <c r="AJ1410" s="52"/>
      <c r="AK1410" s="156" t="str">
        <f>IFERROR(VLOOKUP($A1410,'Liste planification'!$B$2:$C$105,2,FALSE),"")</f>
        <v/>
      </c>
      <c r="AL1410" s="27"/>
      <c r="AM1410" s="27"/>
      <c r="AN1410" s="769"/>
      <c r="AO1410" s="770"/>
      <c r="AP1410" s="770"/>
      <c r="AQ1410" s="770"/>
      <c r="AR1410" s="770"/>
      <c r="AS1410" s="770"/>
      <c r="AT1410" s="770"/>
      <c r="AU1410" s="770"/>
      <c r="AV1410" s="770"/>
      <c r="AW1410" s="770"/>
      <c r="AX1410" s="770"/>
      <c r="AY1410" s="770"/>
      <c r="AZ1410" s="770"/>
      <c r="BA1410" s="770"/>
      <c r="BB1410" s="770"/>
      <c r="BC1410" s="770"/>
      <c r="BD1410" s="770"/>
      <c r="BE1410" s="770"/>
      <c r="BF1410" s="770"/>
      <c r="BG1410" s="770"/>
      <c r="BH1410" s="770"/>
      <c r="BI1410" s="770"/>
      <c r="BJ1410" s="770"/>
      <c r="BK1410" s="770"/>
      <c r="BL1410" s="770"/>
      <c r="BM1410" s="770"/>
      <c r="BN1410" s="770"/>
      <c r="BO1410" s="770"/>
      <c r="BP1410" s="770"/>
      <c r="BQ1410" s="770"/>
      <c r="BR1410" s="770"/>
      <c r="BS1410" s="770"/>
      <c r="BT1410" s="770"/>
      <c r="BU1410" s="770"/>
      <c r="BV1410" s="770"/>
      <c r="BW1410" s="770"/>
      <c r="BX1410" s="770"/>
      <c r="BY1410" s="770"/>
      <c r="BZ1410" s="770"/>
      <c r="CA1410" s="770"/>
      <c r="CB1410" s="770"/>
      <c r="CC1410" s="770"/>
    </row>
    <row r="1411" spans="1:81" s="64" customFormat="1">
      <c r="A1411" s="158"/>
      <c r="B1411" s="159" t="str">
        <f>A1411&amp;"-"&amp;TEXT(COUNTIF($A$5:A1411,A1411),"000")</f>
        <v>-000</v>
      </c>
      <c r="C1411" s="52"/>
      <c r="D1411" s="27"/>
      <c r="E1411" s="28"/>
      <c r="F1411" s="27"/>
      <c r="G1411" s="27"/>
      <c r="H1411" s="52"/>
      <c r="I1411" s="380" t="str">
        <f>IFERROR(VLOOKUP($F1411,'Liste planification'!$V$2:$W$96,2,FALSE),"")</f>
        <v/>
      </c>
      <c r="J1411" s="27"/>
      <c r="K1411" s="27"/>
      <c r="L1411" s="27"/>
      <c r="M1411" s="52"/>
      <c r="N1411" s="52"/>
      <c r="O1411" s="52"/>
      <c r="P1411" s="52"/>
      <c r="Q1411" s="52"/>
      <c r="R1411" s="52"/>
      <c r="S1411" s="52"/>
      <c r="T1411" s="52"/>
      <c r="U1411" s="52"/>
      <c r="V1411" s="52"/>
      <c r="W1411" s="52"/>
      <c r="X1411" s="52"/>
      <c r="Y1411" s="194"/>
      <c r="Z1411" s="776"/>
      <c r="AA1411" s="190"/>
      <c r="AB1411" s="747">
        <f t="shared" si="88"/>
        <v>0</v>
      </c>
      <c r="AC1411" s="748">
        <f t="shared" si="89"/>
        <v>0</v>
      </c>
      <c r="AD1411" s="187"/>
      <c r="AE1411" s="186"/>
      <c r="AF1411" s="190"/>
      <c r="AG1411" s="747">
        <f t="shared" si="90"/>
        <v>0</v>
      </c>
      <c r="AH1411" s="748">
        <f t="shared" si="91"/>
        <v>0</v>
      </c>
      <c r="AI1411" s="187"/>
      <c r="AJ1411" s="52"/>
      <c r="AK1411" s="156" t="str">
        <f>IFERROR(VLOOKUP($A1411,'Liste planification'!$B$2:$C$105,2,FALSE),"")</f>
        <v/>
      </c>
      <c r="AL1411" s="27"/>
      <c r="AM1411" s="27"/>
      <c r="AN1411" s="769"/>
      <c r="AO1411" s="770"/>
      <c r="AP1411" s="770"/>
      <c r="AQ1411" s="770"/>
      <c r="AR1411" s="770"/>
      <c r="AS1411" s="770"/>
      <c r="AT1411" s="770"/>
      <c r="AU1411" s="770"/>
      <c r="AV1411" s="770"/>
      <c r="AW1411" s="770"/>
      <c r="AX1411" s="770"/>
      <c r="AY1411" s="770"/>
      <c r="AZ1411" s="770"/>
      <c r="BA1411" s="770"/>
      <c r="BB1411" s="770"/>
      <c r="BC1411" s="770"/>
      <c r="BD1411" s="770"/>
      <c r="BE1411" s="770"/>
      <c r="BF1411" s="770"/>
      <c r="BG1411" s="770"/>
      <c r="BH1411" s="770"/>
      <c r="BI1411" s="770"/>
      <c r="BJ1411" s="770"/>
      <c r="BK1411" s="770"/>
      <c r="BL1411" s="770"/>
      <c r="BM1411" s="770"/>
      <c r="BN1411" s="770"/>
      <c r="BO1411" s="770"/>
      <c r="BP1411" s="770"/>
      <c r="BQ1411" s="770"/>
      <c r="BR1411" s="770"/>
      <c r="BS1411" s="770"/>
      <c r="BT1411" s="770"/>
      <c r="BU1411" s="770"/>
      <c r="BV1411" s="770"/>
      <c r="BW1411" s="770"/>
      <c r="BX1411" s="770"/>
      <c r="BY1411" s="770"/>
      <c r="BZ1411" s="770"/>
      <c r="CA1411" s="770"/>
      <c r="CB1411" s="770"/>
      <c r="CC1411" s="770"/>
    </row>
    <row r="1412" spans="1:81" s="64" customFormat="1">
      <c r="A1412" s="158"/>
      <c r="B1412" s="159" t="str">
        <f>A1412&amp;"-"&amp;TEXT(COUNTIF($A$5:A1412,A1412),"000")</f>
        <v>-000</v>
      </c>
      <c r="C1412" s="52"/>
      <c r="D1412" s="27"/>
      <c r="E1412" s="28"/>
      <c r="F1412" s="27"/>
      <c r="G1412" s="27"/>
      <c r="H1412" s="52"/>
      <c r="I1412" s="380" t="str">
        <f>IFERROR(VLOOKUP($F1412,'Liste planification'!$V$2:$W$96,2,FALSE),"")</f>
        <v/>
      </c>
      <c r="J1412" s="27"/>
      <c r="K1412" s="27"/>
      <c r="L1412" s="27"/>
      <c r="M1412" s="52"/>
      <c r="N1412" s="52"/>
      <c r="O1412" s="52"/>
      <c r="P1412" s="52"/>
      <c r="Q1412" s="52"/>
      <c r="R1412" s="52"/>
      <c r="S1412" s="52"/>
      <c r="T1412" s="52"/>
      <c r="U1412" s="52"/>
      <c r="V1412" s="52"/>
      <c r="W1412" s="52"/>
      <c r="X1412" s="52"/>
      <c r="Y1412" s="194"/>
      <c r="Z1412" s="776"/>
      <c r="AA1412" s="190"/>
      <c r="AB1412" s="747">
        <f t="shared" si="88"/>
        <v>0</v>
      </c>
      <c r="AC1412" s="748">
        <f t="shared" si="89"/>
        <v>0</v>
      </c>
      <c r="AD1412" s="187"/>
      <c r="AE1412" s="186"/>
      <c r="AF1412" s="190"/>
      <c r="AG1412" s="747">
        <f t="shared" si="90"/>
        <v>0</v>
      </c>
      <c r="AH1412" s="748">
        <f t="shared" si="91"/>
        <v>0</v>
      </c>
      <c r="AI1412" s="187"/>
      <c r="AJ1412" s="52"/>
      <c r="AK1412" s="156" t="str">
        <f>IFERROR(VLOOKUP($A1412,'Liste planification'!$B$2:$C$105,2,FALSE),"")</f>
        <v/>
      </c>
      <c r="AL1412" s="27"/>
      <c r="AM1412" s="27"/>
      <c r="AN1412" s="769"/>
      <c r="AO1412" s="770"/>
      <c r="AP1412" s="770"/>
      <c r="AQ1412" s="770"/>
      <c r="AR1412" s="770"/>
      <c r="AS1412" s="770"/>
      <c r="AT1412" s="770"/>
      <c r="AU1412" s="770"/>
      <c r="AV1412" s="770"/>
      <c r="AW1412" s="770"/>
      <c r="AX1412" s="770"/>
      <c r="AY1412" s="770"/>
      <c r="AZ1412" s="770"/>
      <c r="BA1412" s="770"/>
      <c r="BB1412" s="770"/>
      <c r="BC1412" s="770"/>
      <c r="BD1412" s="770"/>
      <c r="BE1412" s="770"/>
      <c r="BF1412" s="770"/>
      <c r="BG1412" s="770"/>
      <c r="BH1412" s="770"/>
      <c r="BI1412" s="770"/>
      <c r="BJ1412" s="770"/>
      <c r="BK1412" s="770"/>
      <c r="BL1412" s="770"/>
      <c r="BM1412" s="770"/>
      <c r="BN1412" s="770"/>
      <c r="BO1412" s="770"/>
      <c r="BP1412" s="770"/>
      <c r="BQ1412" s="770"/>
      <c r="BR1412" s="770"/>
      <c r="BS1412" s="770"/>
      <c r="BT1412" s="770"/>
      <c r="BU1412" s="770"/>
      <c r="BV1412" s="770"/>
      <c r="BW1412" s="770"/>
      <c r="BX1412" s="770"/>
      <c r="BY1412" s="770"/>
      <c r="BZ1412" s="770"/>
      <c r="CA1412" s="770"/>
      <c r="CB1412" s="770"/>
      <c r="CC1412" s="770"/>
    </row>
    <row r="1413" spans="1:81" s="64" customFormat="1">
      <c r="A1413" s="158"/>
      <c r="B1413" s="159" t="str">
        <f>A1413&amp;"-"&amp;TEXT(COUNTIF($A$5:A1413,A1413),"000")</f>
        <v>-000</v>
      </c>
      <c r="C1413" s="52"/>
      <c r="D1413" s="27"/>
      <c r="E1413" s="28"/>
      <c r="F1413" s="27"/>
      <c r="G1413" s="27"/>
      <c r="H1413" s="52"/>
      <c r="I1413" s="380" t="str">
        <f>IFERROR(VLOOKUP($F1413,'Liste planification'!$V$2:$W$96,2,FALSE),"")</f>
        <v/>
      </c>
      <c r="J1413" s="27"/>
      <c r="K1413" s="27"/>
      <c r="L1413" s="27"/>
      <c r="M1413" s="52"/>
      <c r="N1413" s="52"/>
      <c r="O1413" s="52"/>
      <c r="P1413" s="52"/>
      <c r="Q1413" s="52"/>
      <c r="R1413" s="52"/>
      <c r="S1413" s="52"/>
      <c r="T1413" s="52"/>
      <c r="U1413" s="52"/>
      <c r="V1413" s="52"/>
      <c r="W1413" s="52"/>
      <c r="X1413" s="52"/>
      <c r="Y1413" s="194"/>
      <c r="Z1413" s="776"/>
      <c r="AA1413" s="190"/>
      <c r="AB1413" s="747">
        <f t="shared" si="88"/>
        <v>0</v>
      </c>
      <c r="AC1413" s="748">
        <f t="shared" si="89"/>
        <v>0</v>
      </c>
      <c r="AD1413" s="187"/>
      <c r="AE1413" s="186"/>
      <c r="AF1413" s="190"/>
      <c r="AG1413" s="747">
        <f t="shared" si="90"/>
        <v>0</v>
      </c>
      <c r="AH1413" s="748">
        <f t="shared" si="91"/>
        <v>0</v>
      </c>
      <c r="AI1413" s="187"/>
      <c r="AJ1413" s="52"/>
      <c r="AK1413" s="156" t="str">
        <f>IFERROR(VLOOKUP($A1413,'Liste planification'!$B$2:$C$105,2,FALSE),"")</f>
        <v/>
      </c>
      <c r="AL1413" s="27"/>
      <c r="AM1413" s="27"/>
      <c r="AN1413" s="769"/>
      <c r="AO1413" s="770"/>
      <c r="AP1413" s="770"/>
      <c r="AQ1413" s="770"/>
      <c r="AR1413" s="770"/>
      <c r="AS1413" s="770"/>
      <c r="AT1413" s="770"/>
      <c r="AU1413" s="770"/>
      <c r="AV1413" s="770"/>
      <c r="AW1413" s="770"/>
      <c r="AX1413" s="770"/>
      <c r="AY1413" s="770"/>
      <c r="AZ1413" s="770"/>
      <c r="BA1413" s="770"/>
      <c r="BB1413" s="770"/>
      <c r="BC1413" s="770"/>
      <c r="BD1413" s="770"/>
      <c r="BE1413" s="770"/>
      <c r="BF1413" s="770"/>
      <c r="BG1413" s="770"/>
      <c r="BH1413" s="770"/>
      <c r="BI1413" s="770"/>
      <c r="BJ1413" s="770"/>
      <c r="BK1413" s="770"/>
      <c r="BL1413" s="770"/>
      <c r="BM1413" s="770"/>
      <c r="BN1413" s="770"/>
      <c r="BO1413" s="770"/>
      <c r="BP1413" s="770"/>
      <c r="BQ1413" s="770"/>
      <c r="BR1413" s="770"/>
      <c r="BS1413" s="770"/>
      <c r="BT1413" s="770"/>
      <c r="BU1413" s="770"/>
      <c r="BV1413" s="770"/>
      <c r="BW1413" s="770"/>
      <c r="BX1413" s="770"/>
      <c r="BY1413" s="770"/>
      <c r="BZ1413" s="770"/>
      <c r="CA1413" s="770"/>
      <c r="CB1413" s="770"/>
      <c r="CC1413" s="770"/>
    </row>
    <row r="1414" spans="1:81" s="64" customFormat="1">
      <c r="A1414" s="158"/>
      <c r="B1414" s="159" t="str">
        <f>A1414&amp;"-"&amp;TEXT(COUNTIF($A$5:A1414,A1414),"000")</f>
        <v>-000</v>
      </c>
      <c r="C1414" s="52"/>
      <c r="D1414" s="27"/>
      <c r="E1414" s="28"/>
      <c r="F1414" s="27"/>
      <c r="G1414" s="27"/>
      <c r="H1414" s="52"/>
      <c r="I1414" s="380" t="str">
        <f>IFERROR(VLOOKUP($F1414,'Liste planification'!$V$2:$W$96,2,FALSE),"")</f>
        <v/>
      </c>
      <c r="J1414" s="27"/>
      <c r="K1414" s="27"/>
      <c r="L1414" s="27"/>
      <c r="M1414" s="52"/>
      <c r="N1414" s="52"/>
      <c r="O1414" s="52"/>
      <c r="P1414" s="52"/>
      <c r="Q1414" s="52"/>
      <c r="R1414" s="52"/>
      <c r="S1414" s="52"/>
      <c r="T1414" s="52"/>
      <c r="U1414" s="52"/>
      <c r="V1414" s="52"/>
      <c r="W1414" s="52"/>
      <c r="X1414" s="52"/>
      <c r="Y1414" s="194"/>
      <c r="Z1414" s="776"/>
      <c r="AA1414" s="190"/>
      <c r="AB1414" s="747">
        <f t="shared" si="88"/>
        <v>0</v>
      </c>
      <c r="AC1414" s="748">
        <f t="shared" si="89"/>
        <v>0</v>
      </c>
      <c r="AD1414" s="187"/>
      <c r="AE1414" s="186"/>
      <c r="AF1414" s="190"/>
      <c r="AG1414" s="747">
        <f t="shared" si="90"/>
        <v>0</v>
      </c>
      <c r="AH1414" s="748">
        <f t="shared" si="91"/>
        <v>0</v>
      </c>
      <c r="AI1414" s="187"/>
      <c r="AJ1414" s="52"/>
      <c r="AK1414" s="156" t="str">
        <f>IFERROR(VLOOKUP($A1414,'Liste planification'!$B$2:$C$105,2,FALSE),"")</f>
        <v/>
      </c>
      <c r="AL1414" s="27"/>
      <c r="AM1414" s="27"/>
      <c r="AN1414" s="769"/>
      <c r="AO1414" s="770"/>
      <c r="AP1414" s="770"/>
      <c r="AQ1414" s="770"/>
      <c r="AR1414" s="770"/>
      <c r="AS1414" s="770"/>
      <c r="AT1414" s="770"/>
      <c r="AU1414" s="770"/>
      <c r="AV1414" s="770"/>
      <c r="AW1414" s="770"/>
      <c r="AX1414" s="770"/>
      <c r="AY1414" s="770"/>
      <c r="AZ1414" s="770"/>
      <c r="BA1414" s="770"/>
      <c r="BB1414" s="770"/>
      <c r="BC1414" s="770"/>
      <c r="BD1414" s="770"/>
      <c r="BE1414" s="770"/>
      <c r="BF1414" s="770"/>
      <c r="BG1414" s="770"/>
      <c r="BH1414" s="770"/>
      <c r="BI1414" s="770"/>
      <c r="BJ1414" s="770"/>
      <c r="BK1414" s="770"/>
      <c r="BL1414" s="770"/>
      <c r="BM1414" s="770"/>
      <c r="BN1414" s="770"/>
      <c r="BO1414" s="770"/>
      <c r="BP1414" s="770"/>
      <c r="BQ1414" s="770"/>
      <c r="BR1414" s="770"/>
      <c r="BS1414" s="770"/>
      <c r="BT1414" s="770"/>
      <c r="BU1414" s="770"/>
      <c r="BV1414" s="770"/>
      <c r="BW1414" s="770"/>
      <c r="BX1414" s="770"/>
      <c r="BY1414" s="770"/>
      <c r="BZ1414" s="770"/>
      <c r="CA1414" s="770"/>
      <c r="CB1414" s="770"/>
      <c r="CC1414" s="770"/>
    </row>
    <row r="1415" spans="1:81" s="64" customFormat="1">
      <c r="A1415" s="158"/>
      <c r="B1415" s="159" t="str">
        <f>A1415&amp;"-"&amp;TEXT(COUNTIF($A$5:A1415,A1415),"000")</f>
        <v>-000</v>
      </c>
      <c r="C1415" s="52"/>
      <c r="D1415" s="27"/>
      <c r="E1415" s="28"/>
      <c r="F1415" s="27"/>
      <c r="G1415" s="27"/>
      <c r="H1415" s="52"/>
      <c r="I1415" s="380" t="str">
        <f>IFERROR(VLOOKUP($F1415,'Liste planification'!$V$2:$W$96,2,FALSE),"")</f>
        <v/>
      </c>
      <c r="J1415" s="27"/>
      <c r="K1415" s="27"/>
      <c r="L1415" s="27"/>
      <c r="M1415" s="52"/>
      <c r="N1415" s="52"/>
      <c r="O1415" s="52"/>
      <c r="P1415" s="52"/>
      <c r="Q1415" s="52"/>
      <c r="R1415" s="52"/>
      <c r="S1415" s="52"/>
      <c r="T1415" s="52"/>
      <c r="U1415" s="52"/>
      <c r="V1415" s="52"/>
      <c r="W1415" s="52"/>
      <c r="X1415" s="52"/>
      <c r="Y1415" s="194"/>
      <c r="Z1415" s="776"/>
      <c r="AA1415" s="190"/>
      <c r="AB1415" s="747">
        <f t="shared" si="88"/>
        <v>0</v>
      </c>
      <c r="AC1415" s="748">
        <f t="shared" si="89"/>
        <v>0</v>
      </c>
      <c r="AD1415" s="187"/>
      <c r="AE1415" s="186"/>
      <c r="AF1415" s="190"/>
      <c r="AG1415" s="747">
        <f t="shared" si="90"/>
        <v>0</v>
      </c>
      <c r="AH1415" s="748">
        <f t="shared" si="91"/>
        <v>0</v>
      </c>
      <c r="AI1415" s="187"/>
      <c r="AJ1415" s="52"/>
      <c r="AK1415" s="156" t="str">
        <f>IFERROR(VLOOKUP($A1415,'Liste planification'!$B$2:$C$105,2,FALSE),"")</f>
        <v/>
      </c>
      <c r="AL1415" s="27"/>
      <c r="AM1415" s="27"/>
      <c r="AN1415" s="769"/>
      <c r="AO1415" s="770"/>
      <c r="AP1415" s="770"/>
      <c r="AQ1415" s="770"/>
      <c r="AR1415" s="770"/>
      <c r="AS1415" s="770"/>
      <c r="AT1415" s="770"/>
      <c r="AU1415" s="770"/>
      <c r="AV1415" s="770"/>
      <c r="AW1415" s="770"/>
      <c r="AX1415" s="770"/>
      <c r="AY1415" s="770"/>
      <c r="AZ1415" s="770"/>
      <c r="BA1415" s="770"/>
      <c r="BB1415" s="770"/>
      <c r="BC1415" s="770"/>
      <c r="BD1415" s="770"/>
      <c r="BE1415" s="770"/>
      <c r="BF1415" s="770"/>
      <c r="BG1415" s="770"/>
      <c r="BH1415" s="770"/>
      <c r="BI1415" s="770"/>
      <c r="BJ1415" s="770"/>
      <c r="BK1415" s="770"/>
      <c r="BL1415" s="770"/>
      <c r="BM1415" s="770"/>
      <c r="BN1415" s="770"/>
      <c r="BO1415" s="770"/>
      <c r="BP1415" s="770"/>
      <c r="BQ1415" s="770"/>
      <c r="BR1415" s="770"/>
      <c r="BS1415" s="770"/>
      <c r="BT1415" s="770"/>
      <c r="BU1415" s="770"/>
      <c r="BV1415" s="770"/>
      <c r="BW1415" s="770"/>
      <c r="BX1415" s="770"/>
      <c r="BY1415" s="770"/>
      <c r="BZ1415" s="770"/>
      <c r="CA1415" s="770"/>
      <c r="CB1415" s="770"/>
      <c r="CC1415" s="770"/>
    </row>
    <row r="1416" spans="1:81" s="64" customFormat="1">
      <c r="A1416" s="158"/>
      <c r="B1416" s="159" t="str">
        <f>A1416&amp;"-"&amp;TEXT(COUNTIF($A$5:A1416,A1416),"000")</f>
        <v>-000</v>
      </c>
      <c r="C1416" s="52"/>
      <c r="D1416" s="27"/>
      <c r="E1416" s="28"/>
      <c r="F1416" s="27"/>
      <c r="G1416" s="27"/>
      <c r="H1416" s="52"/>
      <c r="I1416" s="380" t="str">
        <f>IFERROR(VLOOKUP($F1416,'Liste planification'!$V$2:$W$96,2,FALSE),"")</f>
        <v/>
      </c>
      <c r="J1416" s="27"/>
      <c r="K1416" s="27"/>
      <c r="L1416" s="27"/>
      <c r="M1416" s="52"/>
      <c r="N1416" s="52"/>
      <c r="O1416" s="52"/>
      <c r="P1416" s="52"/>
      <c r="Q1416" s="52"/>
      <c r="R1416" s="52"/>
      <c r="S1416" s="52"/>
      <c r="T1416" s="52"/>
      <c r="U1416" s="52"/>
      <c r="V1416" s="52"/>
      <c r="W1416" s="52"/>
      <c r="X1416" s="52"/>
      <c r="Y1416" s="194"/>
      <c r="Z1416" s="776"/>
      <c r="AA1416" s="190"/>
      <c r="AB1416" s="747">
        <f t="shared" si="88"/>
        <v>0</v>
      </c>
      <c r="AC1416" s="748">
        <f t="shared" si="89"/>
        <v>0</v>
      </c>
      <c r="AD1416" s="187"/>
      <c r="AE1416" s="186"/>
      <c r="AF1416" s="190"/>
      <c r="AG1416" s="747">
        <f t="shared" si="90"/>
        <v>0</v>
      </c>
      <c r="AH1416" s="748">
        <f t="shared" si="91"/>
        <v>0</v>
      </c>
      <c r="AI1416" s="187"/>
      <c r="AJ1416" s="52"/>
      <c r="AK1416" s="156" t="str">
        <f>IFERROR(VLOOKUP($A1416,'Liste planification'!$B$2:$C$105,2,FALSE),"")</f>
        <v/>
      </c>
      <c r="AL1416" s="27"/>
      <c r="AM1416" s="27"/>
      <c r="AN1416" s="769"/>
      <c r="AO1416" s="770"/>
      <c r="AP1416" s="770"/>
      <c r="AQ1416" s="770"/>
      <c r="AR1416" s="770"/>
      <c r="AS1416" s="770"/>
      <c r="AT1416" s="770"/>
      <c r="AU1416" s="770"/>
      <c r="AV1416" s="770"/>
      <c r="AW1416" s="770"/>
      <c r="AX1416" s="770"/>
      <c r="AY1416" s="770"/>
      <c r="AZ1416" s="770"/>
      <c r="BA1416" s="770"/>
      <c r="BB1416" s="770"/>
      <c r="BC1416" s="770"/>
      <c r="BD1416" s="770"/>
      <c r="BE1416" s="770"/>
      <c r="BF1416" s="770"/>
      <c r="BG1416" s="770"/>
      <c r="BH1416" s="770"/>
      <c r="BI1416" s="770"/>
      <c r="BJ1416" s="770"/>
      <c r="BK1416" s="770"/>
      <c r="BL1416" s="770"/>
      <c r="BM1416" s="770"/>
      <c r="BN1416" s="770"/>
      <c r="BO1416" s="770"/>
      <c r="BP1416" s="770"/>
      <c r="BQ1416" s="770"/>
      <c r="BR1416" s="770"/>
      <c r="BS1416" s="770"/>
      <c r="BT1416" s="770"/>
      <c r="BU1416" s="770"/>
      <c r="BV1416" s="770"/>
      <c r="BW1416" s="770"/>
      <c r="BX1416" s="770"/>
      <c r="BY1416" s="770"/>
      <c r="BZ1416" s="770"/>
      <c r="CA1416" s="770"/>
      <c r="CB1416" s="770"/>
      <c r="CC1416" s="770"/>
    </row>
    <row r="1417" spans="1:81" s="64" customFormat="1">
      <c r="A1417" s="158"/>
      <c r="B1417" s="159" t="str">
        <f>A1417&amp;"-"&amp;TEXT(COUNTIF($A$5:A1417,A1417),"000")</f>
        <v>-000</v>
      </c>
      <c r="C1417" s="52"/>
      <c r="D1417" s="27"/>
      <c r="E1417" s="28"/>
      <c r="F1417" s="27"/>
      <c r="G1417" s="27"/>
      <c r="H1417" s="52"/>
      <c r="I1417" s="380" t="str">
        <f>IFERROR(VLOOKUP($F1417,'Liste planification'!$V$2:$W$96,2,FALSE),"")</f>
        <v/>
      </c>
      <c r="J1417" s="27"/>
      <c r="K1417" s="27"/>
      <c r="L1417" s="27"/>
      <c r="M1417" s="52"/>
      <c r="N1417" s="52"/>
      <c r="O1417" s="52"/>
      <c r="P1417" s="52"/>
      <c r="Q1417" s="52"/>
      <c r="R1417" s="52"/>
      <c r="S1417" s="52"/>
      <c r="T1417" s="52"/>
      <c r="U1417" s="52"/>
      <c r="V1417" s="52"/>
      <c r="W1417" s="52"/>
      <c r="X1417" s="52"/>
      <c r="Y1417" s="194"/>
      <c r="Z1417" s="776"/>
      <c r="AA1417" s="190"/>
      <c r="AB1417" s="747">
        <f t="shared" si="88"/>
        <v>0</v>
      </c>
      <c r="AC1417" s="748">
        <f t="shared" si="89"/>
        <v>0</v>
      </c>
      <c r="AD1417" s="187"/>
      <c r="AE1417" s="186"/>
      <c r="AF1417" s="190"/>
      <c r="AG1417" s="747">
        <f t="shared" si="90"/>
        <v>0</v>
      </c>
      <c r="AH1417" s="748">
        <f t="shared" si="91"/>
        <v>0</v>
      </c>
      <c r="AI1417" s="187"/>
      <c r="AJ1417" s="52"/>
      <c r="AK1417" s="156" t="str">
        <f>IFERROR(VLOOKUP($A1417,'Liste planification'!$B$2:$C$105,2,FALSE),"")</f>
        <v/>
      </c>
      <c r="AL1417" s="27"/>
      <c r="AM1417" s="27"/>
      <c r="AN1417" s="769"/>
      <c r="AO1417" s="770"/>
      <c r="AP1417" s="770"/>
      <c r="AQ1417" s="770"/>
      <c r="AR1417" s="770"/>
      <c r="AS1417" s="770"/>
      <c r="AT1417" s="770"/>
      <c r="AU1417" s="770"/>
      <c r="AV1417" s="770"/>
      <c r="AW1417" s="770"/>
      <c r="AX1417" s="770"/>
      <c r="AY1417" s="770"/>
      <c r="AZ1417" s="770"/>
      <c r="BA1417" s="770"/>
      <c r="BB1417" s="770"/>
      <c r="BC1417" s="770"/>
      <c r="BD1417" s="770"/>
      <c r="BE1417" s="770"/>
      <c r="BF1417" s="770"/>
      <c r="BG1417" s="770"/>
      <c r="BH1417" s="770"/>
      <c r="BI1417" s="770"/>
      <c r="BJ1417" s="770"/>
      <c r="BK1417" s="770"/>
      <c r="BL1417" s="770"/>
      <c r="BM1417" s="770"/>
      <c r="BN1417" s="770"/>
      <c r="BO1417" s="770"/>
      <c r="BP1417" s="770"/>
      <c r="BQ1417" s="770"/>
      <c r="BR1417" s="770"/>
      <c r="BS1417" s="770"/>
      <c r="BT1417" s="770"/>
      <c r="BU1417" s="770"/>
      <c r="BV1417" s="770"/>
      <c r="BW1417" s="770"/>
      <c r="BX1417" s="770"/>
      <c r="BY1417" s="770"/>
      <c r="BZ1417" s="770"/>
      <c r="CA1417" s="770"/>
      <c r="CB1417" s="770"/>
      <c r="CC1417" s="770"/>
    </row>
    <row r="1418" spans="1:81" s="64" customFormat="1">
      <c r="A1418" s="158"/>
      <c r="B1418" s="159" t="str">
        <f>A1418&amp;"-"&amp;TEXT(COUNTIF($A$5:A1418,A1418),"000")</f>
        <v>-000</v>
      </c>
      <c r="C1418" s="52"/>
      <c r="D1418" s="27"/>
      <c r="E1418" s="28"/>
      <c r="F1418" s="27"/>
      <c r="G1418" s="27"/>
      <c r="H1418" s="52"/>
      <c r="I1418" s="380" t="str">
        <f>IFERROR(VLOOKUP($F1418,'Liste planification'!$V$2:$W$96,2,FALSE),"")</f>
        <v/>
      </c>
      <c r="J1418" s="27"/>
      <c r="K1418" s="27"/>
      <c r="L1418" s="27"/>
      <c r="M1418" s="52"/>
      <c r="N1418" s="52"/>
      <c r="O1418" s="52"/>
      <c r="P1418" s="52"/>
      <c r="Q1418" s="52"/>
      <c r="R1418" s="52"/>
      <c r="S1418" s="52"/>
      <c r="T1418" s="52"/>
      <c r="U1418" s="52"/>
      <c r="V1418" s="52"/>
      <c r="W1418" s="52"/>
      <c r="X1418" s="52"/>
      <c r="Y1418" s="194"/>
      <c r="Z1418" s="776"/>
      <c r="AA1418" s="190"/>
      <c r="AB1418" s="747">
        <f t="shared" si="88"/>
        <v>0</v>
      </c>
      <c r="AC1418" s="748">
        <f t="shared" si="89"/>
        <v>0</v>
      </c>
      <c r="AD1418" s="187"/>
      <c r="AE1418" s="186"/>
      <c r="AF1418" s="190"/>
      <c r="AG1418" s="747">
        <f t="shared" si="90"/>
        <v>0</v>
      </c>
      <c r="AH1418" s="748">
        <f t="shared" si="91"/>
        <v>0</v>
      </c>
      <c r="AI1418" s="187"/>
      <c r="AJ1418" s="52"/>
      <c r="AK1418" s="156" t="str">
        <f>IFERROR(VLOOKUP($A1418,'Liste planification'!$B$2:$C$105,2,FALSE),"")</f>
        <v/>
      </c>
      <c r="AL1418" s="27"/>
      <c r="AM1418" s="27"/>
      <c r="AN1418" s="769"/>
      <c r="AO1418" s="770"/>
      <c r="AP1418" s="770"/>
      <c r="AQ1418" s="770"/>
      <c r="AR1418" s="770"/>
      <c r="AS1418" s="770"/>
      <c r="AT1418" s="770"/>
      <c r="AU1418" s="770"/>
      <c r="AV1418" s="770"/>
      <c r="AW1418" s="770"/>
      <c r="AX1418" s="770"/>
      <c r="AY1418" s="770"/>
      <c r="AZ1418" s="770"/>
      <c r="BA1418" s="770"/>
      <c r="BB1418" s="770"/>
      <c r="BC1418" s="770"/>
      <c r="BD1418" s="770"/>
      <c r="BE1418" s="770"/>
      <c r="BF1418" s="770"/>
      <c r="BG1418" s="770"/>
      <c r="BH1418" s="770"/>
      <c r="BI1418" s="770"/>
      <c r="BJ1418" s="770"/>
      <c r="BK1418" s="770"/>
      <c r="BL1418" s="770"/>
      <c r="BM1418" s="770"/>
      <c r="BN1418" s="770"/>
      <c r="BO1418" s="770"/>
      <c r="BP1418" s="770"/>
      <c r="BQ1418" s="770"/>
      <c r="BR1418" s="770"/>
      <c r="BS1418" s="770"/>
      <c r="BT1418" s="770"/>
      <c r="BU1418" s="770"/>
      <c r="BV1418" s="770"/>
      <c r="BW1418" s="770"/>
      <c r="BX1418" s="770"/>
      <c r="BY1418" s="770"/>
      <c r="BZ1418" s="770"/>
      <c r="CA1418" s="770"/>
      <c r="CB1418" s="770"/>
      <c r="CC1418" s="770"/>
    </row>
    <row r="1419" spans="1:81" s="64" customFormat="1">
      <c r="A1419" s="158"/>
      <c r="B1419" s="159" t="str">
        <f>A1419&amp;"-"&amp;TEXT(COUNTIF($A$5:A1419,A1419),"000")</f>
        <v>-000</v>
      </c>
      <c r="C1419" s="52"/>
      <c r="D1419" s="27"/>
      <c r="E1419" s="28"/>
      <c r="F1419" s="27"/>
      <c r="G1419" s="27"/>
      <c r="H1419" s="52"/>
      <c r="I1419" s="380" t="str">
        <f>IFERROR(VLOOKUP($F1419,'Liste planification'!$V$2:$W$96,2,FALSE),"")</f>
        <v/>
      </c>
      <c r="J1419" s="27"/>
      <c r="K1419" s="27"/>
      <c r="L1419" s="27"/>
      <c r="M1419" s="52"/>
      <c r="N1419" s="52"/>
      <c r="O1419" s="52"/>
      <c r="P1419" s="52"/>
      <c r="Q1419" s="52"/>
      <c r="R1419" s="52"/>
      <c r="S1419" s="52"/>
      <c r="T1419" s="52"/>
      <c r="U1419" s="52"/>
      <c r="V1419" s="52"/>
      <c r="W1419" s="52"/>
      <c r="X1419" s="52"/>
      <c r="Y1419" s="194"/>
      <c r="Z1419" s="776"/>
      <c r="AA1419" s="190"/>
      <c r="AB1419" s="747">
        <f t="shared" si="88"/>
        <v>0</v>
      </c>
      <c r="AC1419" s="748">
        <f t="shared" si="89"/>
        <v>0</v>
      </c>
      <c r="AD1419" s="187"/>
      <c r="AE1419" s="186"/>
      <c r="AF1419" s="190"/>
      <c r="AG1419" s="747">
        <f t="shared" si="90"/>
        <v>0</v>
      </c>
      <c r="AH1419" s="748">
        <f t="shared" si="91"/>
        <v>0</v>
      </c>
      <c r="AI1419" s="187"/>
      <c r="AJ1419" s="52"/>
      <c r="AK1419" s="156" t="str">
        <f>IFERROR(VLOOKUP($A1419,'Liste planification'!$B$2:$C$105,2,FALSE),"")</f>
        <v/>
      </c>
      <c r="AL1419" s="27"/>
      <c r="AM1419" s="27"/>
      <c r="AN1419" s="769"/>
      <c r="AO1419" s="770"/>
      <c r="AP1419" s="770"/>
      <c r="AQ1419" s="770"/>
      <c r="AR1419" s="770"/>
      <c r="AS1419" s="770"/>
      <c r="AT1419" s="770"/>
      <c r="AU1419" s="770"/>
      <c r="AV1419" s="770"/>
      <c r="AW1419" s="770"/>
      <c r="AX1419" s="770"/>
      <c r="AY1419" s="770"/>
      <c r="AZ1419" s="770"/>
      <c r="BA1419" s="770"/>
      <c r="BB1419" s="770"/>
      <c r="BC1419" s="770"/>
      <c r="BD1419" s="770"/>
      <c r="BE1419" s="770"/>
      <c r="BF1419" s="770"/>
      <c r="BG1419" s="770"/>
      <c r="BH1419" s="770"/>
      <c r="BI1419" s="770"/>
      <c r="BJ1419" s="770"/>
      <c r="BK1419" s="770"/>
      <c r="BL1419" s="770"/>
      <c r="BM1419" s="770"/>
      <c r="BN1419" s="770"/>
      <c r="BO1419" s="770"/>
      <c r="BP1419" s="770"/>
      <c r="BQ1419" s="770"/>
      <c r="BR1419" s="770"/>
      <c r="BS1419" s="770"/>
      <c r="BT1419" s="770"/>
      <c r="BU1419" s="770"/>
      <c r="BV1419" s="770"/>
      <c r="BW1419" s="770"/>
      <c r="BX1419" s="770"/>
      <c r="BY1419" s="770"/>
      <c r="BZ1419" s="770"/>
      <c r="CA1419" s="770"/>
      <c r="CB1419" s="770"/>
      <c r="CC1419" s="770"/>
    </row>
    <row r="1420" spans="1:81" s="64" customFormat="1">
      <c r="A1420" s="158"/>
      <c r="B1420" s="159" t="str">
        <f>A1420&amp;"-"&amp;TEXT(COUNTIF($A$5:A1420,A1420),"000")</f>
        <v>-000</v>
      </c>
      <c r="C1420" s="52"/>
      <c r="D1420" s="27"/>
      <c r="E1420" s="28"/>
      <c r="F1420" s="27"/>
      <c r="G1420" s="27"/>
      <c r="H1420" s="52"/>
      <c r="I1420" s="380" t="str">
        <f>IFERROR(VLOOKUP($F1420,'Liste planification'!$V$2:$W$96,2,FALSE),"")</f>
        <v/>
      </c>
      <c r="J1420" s="27"/>
      <c r="K1420" s="27"/>
      <c r="L1420" s="27"/>
      <c r="M1420" s="52"/>
      <c r="N1420" s="52"/>
      <c r="O1420" s="52"/>
      <c r="P1420" s="52"/>
      <c r="Q1420" s="52"/>
      <c r="R1420" s="52"/>
      <c r="S1420" s="52"/>
      <c r="T1420" s="52"/>
      <c r="U1420" s="52"/>
      <c r="V1420" s="52"/>
      <c r="W1420" s="52"/>
      <c r="X1420" s="52"/>
      <c r="Y1420" s="194"/>
      <c r="Z1420" s="776"/>
      <c r="AA1420" s="190"/>
      <c r="AB1420" s="747">
        <f t="shared" si="88"/>
        <v>0</v>
      </c>
      <c r="AC1420" s="748">
        <f t="shared" si="89"/>
        <v>0</v>
      </c>
      <c r="AD1420" s="187"/>
      <c r="AE1420" s="186"/>
      <c r="AF1420" s="190"/>
      <c r="AG1420" s="747">
        <f t="shared" si="90"/>
        <v>0</v>
      </c>
      <c r="AH1420" s="748">
        <f t="shared" si="91"/>
        <v>0</v>
      </c>
      <c r="AI1420" s="187"/>
      <c r="AJ1420" s="52"/>
      <c r="AK1420" s="156" t="str">
        <f>IFERROR(VLOOKUP($A1420,'Liste planification'!$B$2:$C$105,2,FALSE),"")</f>
        <v/>
      </c>
      <c r="AL1420" s="27"/>
      <c r="AM1420" s="27"/>
      <c r="AN1420" s="769"/>
      <c r="AO1420" s="770"/>
      <c r="AP1420" s="770"/>
      <c r="AQ1420" s="770"/>
      <c r="AR1420" s="770"/>
      <c r="AS1420" s="770"/>
      <c r="AT1420" s="770"/>
      <c r="AU1420" s="770"/>
      <c r="AV1420" s="770"/>
      <c r="AW1420" s="770"/>
      <c r="AX1420" s="770"/>
      <c r="AY1420" s="770"/>
      <c r="AZ1420" s="770"/>
      <c r="BA1420" s="770"/>
      <c r="BB1420" s="770"/>
      <c r="BC1420" s="770"/>
      <c r="BD1420" s="770"/>
      <c r="BE1420" s="770"/>
      <c r="BF1420" s="770"/>
      <c r="BG1420" s="770"/>
      <c r="BH1420" s="770"/>
      <c r="BI1420" s="770"/>
      <c r="BJ1420" s="770"/>
      <c r="BK1420" s="770"/>
      <c r="BL1420" s="770"/>
      <c r="BM1420" s="770"/>
      <c r="BN1420" s="770"/>
      <c r="BO1420" s="770"/>
      <c r="BP1420" s="770"/>
      <c r="BQ1420" s="770"/>
      <c r="BR1420" s="770"/>
      <c r="BS1420" s="770"/>
      <c r="BT1420" s="770"/>
      <c r="BU1420" s="770"/>
      <c r="BV1420" s="770"/>
      <c r="BW1420" s="770"/>
      <c r="BX1420" s="770"/>
      <c r="BY1420" s="770"/>
      <c r="BZ1420" s="770"/>
      <c r="CA1420" s="770"/>
      <c r="CB1420" s="770"/>
      <c r="CC1420" s="770"/>
    </row>
    <row r="1421" spans="1:81" s="64" customFormat="1">
      <c r="A1421" s="158"/>
      <c r="B1421" s="159" t="str">
        <f>A1421&amp;"-"&amp;TEXT(COUNTIF($A$5:A1421,A1421),"000")</f>
        <v>-000</v>
      </c>
      <c r="C1421" s="52"/>
      <c r="D1421" s="27"/>
      <c r="E1421" s="28"/>
      <c r="F1421" s="27"/>
      <c r="G1421" s="27"/>
      <c r="H1421" s="52"/>
      <c r="I1421" s="380" t="str">
        <f>IFERROR(VLOOKUP($F1421,'Liste planification'!$V$2:$W$96,2,FALSE),"")</f>
        <v/>
      </c>
      <c r="J1421" s="27"/>
      <c r="K1421" s="27"/>
      <c r="L1421" s="27"/>
      <c r="M1421" s="52"/>
      <c r="N1421" s="52"/>
      <c r="O1421" s="52"/>
      <c r="P1421" s="52"/>
      <c r="Q1421" s="52"/>
      <c r="R1421" s="52"/>
      <c r="S1421" s="52"/>
      <c r="T1421" s="52"/>
      <c r="U1421" s="52"/>
      <c r="V1421" s="52"/>
      <c r="W1421" s="52"/>
      <c r="X1421" s="52"/>
      <c r="Y1421" s="194"/>
      <c r="Z1421" s="776"/>
      <c r="AA1421" s="190"/>
      <c r="AB1421" s="747">
        <f t="shared" si="88"/>
        <v>0</v>
      </c>
      <c r="AC1421" s="748">
        <f t="shared" si="89"/>
        <v>0</v>
      </c>
      <c r="AD1421" s="187"/>
      <c r="AE1421" s="186"/>
      <c r="AF1421" s="190"/>
      <c r="AG1421" s="747">
        <f t="shared" si="90"/>
        <v>0</v>
      </c>
      <c r="AH1421" s="748">
        <f t="shared" si="91"/>
        <v>0</v>
      </c>
      <c r="AI1421" s="187"/>
      <c r="AJ1421" s="52"/>
      <c r="AK1421" s="156" t="str">
        <f>IFERROR(VLOOKUP($A1421,'Liste planification'!$B$2:$C$105,2,FALSE),"")</f>
        <v/>
      </c>
      <c r="AL1421" s="27"/>
      <c r="AM1421" s="27"/>
      <c r="AN1421" s="769"/>
      <c r="AO1421" s="770"/>
      <c r="AP1421" s="770"/>
      <c r="AQ1421" s="770"/>
      <c r="AR1421" s="770"/>
      <c r="AS1421" s="770"/>
      <c r="AT1421" s="770"/>
      <c r="AU1421" s="770"/>
      <c r="AV1421" s="770"/>
      <c r="AW1421" s="770"/>
      <c r="AX1421" s="770"/>
      <c r="AY1421" s="770"/>
      <c r="AZ1421" s="770"/>
      <c r="BA1421" s="770"/>
      <c r="BB1421" s="770"/>
      <c r="BC1421" s="770"/>
      <c r="BD1421" s="770"/>
      <c r="BE1421" s="770"/>
      <c r="BF1421" s="770"/>
      <c r="BG1421" s="770"/>
      <c r="BH1421" s="770"/>
      <c r="BI1421" s="770"/>
      <c r="BJ1421" s="770"/>
      <c r="BK1421" s="770"/>
      <c r="BL1421" s="770"/>
      <c r="BM1421" s="770"/>
      <c r="BN1421" s="770"/>
      <c r="BO1421" s="770"/>
      <c r="BP1421" s="770"/>
      <c r="BQ1421" s="770"/>
      <c r="BR1421" s="770"/>
      <c r="BS1421" s="770"/>
      <c r="BT1421" s="770"/>
      <c r="BU1421" s="770"/>
      <c r="BV1421" s="770"/>
      <c r="BW1421" s="770"/>
      <c r="BX1421" s="770"/>
      <c r="BY1421" s="770"/>
      <c r="BZ1421" s="770"/>
      <c r="CA1421" s="770"/>
      <c r="CB1421" s="770"/>
      <c r="CC1421" s="770"/>
    </row>
    <row r="1422" spans="1:81" s="64" customFormat="1">
      <c r="A1422" s="158"/>
      <c r="B1422" s="159" t="str">
        <f>A1422&amp;"-"&amp;TEXT(COUNTIF($A$5:A1422,A1422),"000")</f>
        <v>-000</v>
      </c>
      <c r="C1422" s="52"/>
      <c r="D1422" s="27"/>
      <c r="E1422" s="28"/>
      <c r="F1422" s="27"/>
      <c r="G1422" s="27"/>
      <c r="H1422" s="52"/>
      <c r="I1422" s="380" t="str">
        <f>IFERROR(VLOOKUP($F1422,'Liste planification'!$V$2:$W$96,2,FALSE),"")</f>
        <v/>
      </c>
      <c r="J1422" s="27"/>
      <c r="K1422" s="27"/>
      <c r="L1422" s="27"/>
      <c r="M1422" s="52"/>
      <c r="N1422" s="52"/>
      <c r="O1422" s="52"/>
      <c r="P1422" s="52"/>
      <c r="Q1422" s="52"/>
      <c r="R1422" s="52"/>
      <c r="S1422" s="52"/>
      <c r="T1422" s="52"/>
      <c r="U1422" s="52"/>
      <c r="V1422" s="52"/>
      <c r="W1422" s="52"/>
      <c r="X1422" s="52"/>
      <c r="Y1422" s="194"/>
      <c r="Z1422" s="776"/>
      <c r="AA1422" s="190"/>
      <c r="AB1422" s="747">
        <f t="shared" si="88"/>
        <v>0</v>
      </c>
      <c r="AC1422" s="748">
        <f t="shared" si="89"/>
        <v>0</v>
      </c>
      <c r="AD1422" s="187"/>
      <c r="AE1422" s="186"/>
      <c r="AF1422" s="190"/>
      <c r="AG1422" s="747">
        <f t="shared" si="90"/>
        <v>0</v>
      </c>
      <c r="AH1422" s="748">
        <f t="shared" si="91"/>
        <v>0</v>
      </c>
      <c r="AI1422" s="187"/>
      <c r="AJ1422" s="52"/>
      <c r="AK1422" s="156" t="str">
        <f>IFERROR(VLOOKUP($A1422,'Liste planification'!$B$2:$C$105,2,FALSE),"")</f>
        <v/>
      </c>
      <c r="AL1422" s="27"/>
      <c r="AM1422" s="27"/>
      <c r="AN1422" s="769"/>
      <c r="AO1422" s="770"/>
      <c r="AP1422" s="770"/>
      <c r="AQ1422" s="770"/>
      <c r="AR1422" s="770"/>
      <c r="AS1422" s="770"/>
      <c r="AT1422" s="770"/>
      <c r="AU1422" s="770"/>
      <c r="AV1422" s="770"/>
      <c r="AW1422" s="770"/>
      <c r="AX1422" s="770"/>
      <c r="AY1422" s="770"/>
      <c r="AZ1422" s="770"/>
      <c r="BA1422" s="770"/>
      <c r="BB1422" s="770"/>
      <c r="BC1422" s="770"/>
      <c r="BD1422" s="770"/>
      <c r="BE1422" s="770"/>
      <c r="BF1422" s="770"/>
      <c r="BG1422" s="770"/>
      <c r="BH1422" s="770"/>
      <c r="BI1422" s="770"/>
      <c r="BJ1422" s="770"/>
      <c r="BK1422" s="770"/>
      <c r="BL1422" s="770"/>
      <c r="BM1422" s="770"/>
      <c r="BN1422" s="770"/>
      <c r="BO1422" s="770"/>
      <c r="BP1422" s="770"/>
      <c r="BQ1422" s="770"/>
      <c r="BR1422" s="770"/>
      <c r="BS1422" s="770"/>
      <c r="BT1422" s="770"/>
      <c r="BU1422" s="770"/>
      <c r="BV1422" s="770"/>
      <c r="BW1422" s="770"/>
      <c r="BX1422" s="770"/>
      <c r="BY1422" s="770"/>
      <c r="BZ1422" s="770"/>
      <c r="CA1422" s="770"/>
      <c r="CB1422" s="770"/>
      <c r="CC1422" s="770"/>
    </row>
    <row r="1423" spans="1:81" s="64" customFormat="1">
      <c r="A1423" s="158"/>
      <c r="B1423" s="159" t="str">
        <f>A1423&amp;"-"&amp;TEXT(COUNTIF($A$5:A1423,A1423),"000")</f>
        <v>-000</v>
      </c>
      <c r="C1423" s="52"/>
      <c r="D1423" s="27"/>
      <c r="E1423" s="28"/>
      <c r="F1423" s="27"/>
      <c r="G1423" s="27"/>
      <c r="H1423" s="52"/>
      <c r="I1423" s="380" t="str">
        <f>IFERROR(VLOOKUP($F1423,'Liste planification'!$V$2:$W$96,2,FALSE),"")</f>
        <v/>
      </c>
      <c r="J1423" s="27"/>
      <c r="K1423" s="27"/>
      <c r="L1423" s="27"/>
      <c r="M1423" s="52"/>
      <c r="N1423" s="52"/>
      <c r="O1423" s="52"/>
      <c r="P1423" s="52"/>
      <c r="Q1423" s="52"/>
      <c r="R1423" s="52"/>
      <c r="S1423" s="52"/>
      <c r="T1423" s="52"/>
      <c r="U1423" s="52"/>
      <c r="V1423" s="52"/>
      <c r="W1423" s="52"/>
      <c r="X1423" s="52"/>
      <c r="Y1423" s="194"/>
      <c r="Z1423" s="776"/>
      <c r="AA1423" s="190"/>
      <c r="AB1423" s="747">
        <f t="shared" si="88"/>
        <v>0</v>
      </c>
      <c r="AC1423" s="748">
        <f t="shared" si="89"/>
        <v>0</v>
      </c>
      <c r="AD1423" s="187"/>
      <c r="AE1423" s="186"/>
      <c r="AF1423" s="190"/>
      <c r="AG1423" s="747">
        <f t="shared" si="90"/>
        <v>0</v>
      </c>
      <c r="AH1423" s="748">
        <f t="shared" si="91"/>
        <v>0</v>
      </c>
      <c r="AI1423" s="187"/>
      <c r="AJ1423" s="52"/>
      <c r="AK1423" s="156" t="str">
        <f>IFERROR(VLOOKUP($A1423,'Liste planification'!$B$2:$C$105,2,FALSE),"")</f>
        <v/>
      </c>
      <c r="AL1423" s="27"/>
      <c r="AM1423" s="27"/>
      <c r="AN1423" s="769"/>
      <c r="AO1423" s="770"/>
      <c r="AP1423" s="770"/>
      <c r="AQ1423" s="770"/>
      <c r="AR1423" s="770"/>
      <c r="AS1423" s="770"/>
      <c r="AT1423" s="770"/>
      <c r="AU1423" s="770"/>
      <c r="AV1423" s="770"/>
      <c r="AW1423" s="770"/>
      <c r="AX1423" s="770"/>
      <c r="AY1423" s="770"/>
      <c r="AZ1423" s="770"/>
      <c r="BA1423" s="770"/>
      <c r="BB1423" s="770"/>
      <c r="BC1423" s="770"/>
      <c r="BD1423" s="770"/>
      <c r="BE1423" s="770"/>
      <c r="BF1423" s="770"/>
      <c r="BG1423" s="770"/>
      <c r="BH1423" s="770"/>
      <c r="BI1423" s="770"/>
      <c r="BJ1423" s="770"/>
      <c r="BK1423" s="770"/>
      <c r="BL1423" s="770"/>
      <c r="BM1423" s="770"/>
      <c r="BN1423" s="770"/>
      <c r="BO1423" s="770"/>
      <c r="BP1423" s="770"/>
      <c r="BQ1423" s="770"/>
      <c r="BR1423" s="770"/>
      <c r="BS1423" s="770"/>
      <c r="BT1423" s="770"/>
      <c r="BU1423" s="770"/>
      <c r="BV1423" s="770"/>
      <c r="BW1423" s="770"/>
      <c r="BX1423" s="770"/>
      <c r="BY1423" s="770"/>
      <c r="BZ1423" s="770"/>
      <c r="CA1423" s="770"/>
      <c r="CB1423" s="770"/>
      <c r="CC1423" s="770"/>
    </row>
    <row r="1424" spans="1:81" s="64" customFormat="1">
      <c r="A1424" s="158"/>
      <c r="B1424" s="159" t="str">
        <f>A1424&amp;"-"&amp;TEXT(COUNTIF($A$5:A1424,A1424),"000")</f>
        <v>-000</v>
      </c>
      <c r="C1424" s="52"/>
      <c r="D1424" s="27"/>
      <c r="E1424" s="28"/>
      <c r="F1424" s="27"/>
      <c r="G1424" s="27"/>
      <c r="H1424" s="52"/>
      <c r="I1424" s="380" t="str">
        <f>IFERROR(VLOOKUP($F1424,'Liste planification'!$V$2:$W$96,2,FALSE),"")</f>
        <v/>
      </c>
      <c r="J1424" s="27"/>
      <c r="K1424" s="27"/>
      <c r="L1424" s="27"/>
      <c r="M1424" s="52"/>
      <c r="N1424" s="52"/>
      <c r="O1424" s="52"/>
      <c r="P1424" s="52"/>
      <c r="Q1424" s="52"/>
      <c r="R1424" s="52"/>
      <c r="S1424" s="52"/>
      <c r="T1424" s="52"/>
      <c r="U1424" s="52"/>
      <c r="V1424" s="52"/>
      <c r="W1424" s="52"/>
      <c r="X1424" s="52"/>
      <c r="Y1424" s="194"/>
      <c r="Z1424" s="776"/>
      <c r="AA1424" s="190"/>
      <c r="AB1424" s="747">
        <f t="shared" si="88"/>
        <v>0</v>
      </c>
      <c r="AC1424" s="748">
        <f t="shared" si="89"/>
        <v>0</v>
      </c>
      <c r="AD1424" s="187"/>
      <c r="AE1424" s="186"/>
      <c r="AF1424" s="190"/>
      <c r="AG1424" s="747">
        <f t="shared" si="90"/>
        <v>0</v>
      </c>
      <c r="AH1424" s="748">
        <f t="shared" si="91"/>
        <v>0</v>
      </c>
      <c r="AI1424" s="187"/>
      <c r="AJ1424" s="52"/>
      <c r="AK1424" s="156" t="str">
        <f>IFERROR(VLOOKUP($A1424,'Liste planification'!$B$2:$C$105,2,FALSE),"")</f>
        <v/>
      </c>
      <c r="AL1424" s="27"/>
      <c r="AM1424" s="27"/>
      <c r="AN1424" s="769"/>
      <c r="AO1424" s="770"/>
      <c r="AP1424" s="770"/>
      <c r="AQ1424" s="770"/>
      <c r="AR1424" s="770"/>
      <c r="AS1424" s="770"/>
      <c r="AT1424" s="770"/>
      <c r="AU1424" s="770"/>
      <c r="AV1424" s="770"/>
      <c r="AW1424" s="770"/>
      <c r="AX1424" s="770"/>
      <c r="AY1424" s="770"/>
      <c r="AZ1424" s="770"/>
      <c r="BA1424" s="770"/>
      <c r="BB1424" s="770"/>
      <c r="BC1424" s="770"/>
      <c r="BD1424" s="770"/>
      <c r="BE1424" s="770"/>
      <c r="BF1424" s="770"/>
      <c r="BG1424" s="770"/>
      <c r="BH1424" s="770"/>
      <c r="BI1424" s="770"/>
      <c r="BJ1424" s="770"/>
      <c r="BK1424" s="770"/>
      <c r="BL1424" s="770"/>
      <c r="BM1424" s="770"/>
      <c r="BN1424" s="770"/>
      <c r="BO1424" s="770"/>
      <c r="BP1424" s="770"/>
      <c r="BQ1424" s="770"/>
      <c r="BR1424" s="770"/>
      <c r="BS1424" s="770"/>
      <c r="BT1424" s="770"/>
      <c r="BU1424" s="770"/>
      <c r="BV1424" s="770"/>
      <c r="BW1424" s="770"/>
      <c r="BX1424" s="770"/>
      <c r="BY1424" s="770"/>
      <c r="BZ1424" s="770"/>
      <c r="CA1424" s="770"/>
      <c r="CB1424" s="770"/>
      <c r="CC1424" s="770"/>
    </row>
    <row r="1425" spans="1:81" s="64" customFormat="1">
      <c r="A1425" s="158"/>
      <c r="B1425" s="159" t="str">
        <f>A1425&amp;"-"&amp;TEXT(COUNTIF($A$5:A1425,A1425),"000")</f>
        <v>-000</v>
      </c>
      <c r="C1425" s="52"/>
      <c r="D1425" s="27"/>
      <c r="E1425" s="28"/>
      <c r="F1425" s="27"/>
      <c r="G1425" s="27"/>
      <c r="H1425" s="52"/>
      <c r="I1425" s="380" t="str">
        <f>IFERROR(VLOOKUP($F1425,'Liste planification'!$V$2:$W$96,2,FALSE),"")</f>
        <v/>
      </c>
      <c r="J1425" s="27"/>
      <c r="K1425" s="27"/>
      <c r="L1425" s="27"/>
      <c r="M1425" s="52"/>
      <c r="N1425" s="52"/>
      <c r="O1425" s="52"/>
      <c r="P1425" s="52"/>
      <c r="Q1425" s="52"/>
      <c r="R1425" s="52"/>
      <c r="S1425" s="52"/>
      <c r="T1425" s="52"/>
      <c r="U1425" s="52"/>
      <c r="V1425" s="52"/>
      <c r="W1425" s="52"/>
      <c r="X1425" s="52"/>
      <c r="Y1425" s="194"/>
      <c r="Z1425" s="776"/>
      <c r="AA1425" s="190"/>
      <c r="AB1425" s="747">
        <f t="shared" si="88"/>
        <v>0</v>
      </c>
      <c r="AC1425" s="748">
        <f t="shared" si="89"/>
        <v>0</v>
      </c>
      <c r="AD1425" s="187"/>
      <c r="AE1425" s="186"/>
      <c r="AF1425" s="190"/>
      <c r="AG1425" s="747">
        <f t="shared" si="90"/>
        <v>0</v>
      </c>
      <c r="AH1425" s="748">
        <f t="shared" si="91"/>
        <v>0</v>
      </c>
      <c r="AI1425" s="187"/>
      <c r="AJ1425" s="52"/>
      <c r="AK1425" s="156" t="str">
        <f>IFERROR(VLOOKUP($A1425,'Liste planification'!$B$2:$C$105,2,FALSE),"")</f>
        <v/>
      </c>
      <c r="AL1425" s="27"/>
      <c r="AM1425" s="27"/>
      <c r="AN1425" s="769"/>
      <c r="AO1425" s="770"/>
      <c r="AP1425" s="770"/>
      <c r="AQ1425" s="770"/>
      <c r="AR1425" s="770"/>
      <c r="AS1425" s="770"/>
      <c r="AT1425" s="770"/>
      <c r="AU1425" s="770"/>
      <c r="AV1425" s="770"/>
      <c r="AW1425" s="770"/>
      <c r="AX1425" s="770"/>
      <c r="AY1425" s="770"/>
      <c r="AZ1425" s="770"/>
      <c r="BA1425" s="770"/>
      <c r="BB1425" s="770"/>
      <c r="BC1425" s="770"/>
      <c r="BD1425" s="770"/>
      <c r="BE1425" s="770"/>
      <c r="BF1425" s="770"/>
      <c r="BG1425" s="770"/>
      <c r="BH1425" s="770"/>
      <c r="BI1425" s="770"/>
      <c r="BJ1425" s="770"/>
      <c r="BK1425" s="770"/>
      <c r="BL1425" s="770"/>
      <c r="BM1425" s="770"/>
      <c r="BN1425" s="770"/>
      <c r="BO1425" s="770"/>
      <c r="BP1425" s="770"/>
      <c r="BQ1425" s="770"/>
      <c r="BR1425" s="770"/>
      <c r="BS1425" s="770"/>
      <c r="BT1425" s="770"/>
      <c r="BU1425" s="770"/>
      <c r="BV1425" s="770"/>
      <c r="BW1425" s="770"/>
      <c r="BX1425" s="770"/>
      <c r="BY1425" s="770"/>
      <c r="BZ1425" s="770"/>
      <c r="CA1425" s="770"/>
      <c r="CB1425" s="770"/>
      <c r="CC1425" s="770"/>
    </row>
    <row r="1426" spans="1:81" s="64" customFormat="1">
      <c r="A1426" s="158"/>
      <c r="B1426" s="159" t="str">
        <f>A1426&amp;"-"&amp;TEXT(COUNTIF($A$5:A1426,A1426),"000")</f>
        <v>-000</v>
      </c>
      <c r="C1426" s="52"/>
      <c r="D1426" s="27"/>
      <c r="E1426" s="28"/>
      <c r="F1426" s="27"/>
      <c r="G1426" s="27"/>
      <c r="H1426" s="52"/>
      <c r="I1426" s="380" t="str">
        <f>IFERROR(VLOOKUP($F1426,'Liste planification'!$V$2:$W$96,2,FALSE),"")</f>
        <v/>
      </c>
      <c r="J1426" s="27"/>
      <c r="K1426" s="27"/>
      <c r="L1426" s="27"/>
      <c r="M1426" s="52"/>
      <c r="N1426" s="52"/>
      <c r="O1426" s="52"/>
      <c r="P1426" s="52"/>
      <c r="Q1426" s="52"/>
      <c r="R1426" s="52"/>
      <c r="S1426" s="52"/>
      <c r="T1426" s="52"/>
      <c r="U1426" s="52"/>
      <c r="V1426" s="52"/>
      <c r="W1426" s="52"/>
      <c r="X1426" s="52"/>
      <c r="Y1426" s="194"/>
      <c r="Z1426" s="776"/>
      <c r="AA1426" s="190"/>
      <c r="AB1426" s="747">
        <f t="shared" si="88"/>
        <v>0</v>
      </c>
      <c r="AC1426" s="748">
        <f t="shared" si="89"/>
        <v>0</v>
      </c>
      <c r="AD1426" s="187"/>
      <c r="AE1426" s="186"/>
      <c r="AF1426" s="190"/>
      <c r="AG1426" s="747">
        <f t="shared" si="90"/>
        <v>0</v>
      </c>
      <c r="AH1426" s="748">
        <f t="shared" si="91"/>
        <v>0</v>
      </c>
      <c r="AI1426" s="187"/>
      <c r="AJ1426" s="52"/>
      <c r="AK1426" s="156" t="str">
        <f>IFERROR(VLOOKUP($A1426,'Liste planification'!$B$2:$C$105,2,FALSE),"")</f>
        <v/>
      </c>
      <c r="AL1426" s="27"/>
      <c r="AM1426" s="27"/>
      <c r="AN1426" s="769"/>
      <c r="AO1426" s="770"/>
      <c r="AP1426" s="770"/>
      <c r="AQ1426" s="770"/>
      <c r="AR1426" s="770"/>
      <c r="AS1426" s="770"/>
      <c r="AT1426" s="770"/>
      <c r="AU1426" s="770"/>
      <c r="AV1426" s="770"/>
      <c r="AW1426" s="770"/>
      <c r="AX1426" s="770"/>
      <c r="AY1426" s="770"/>
      <c r="AZ1426" s="770"/>
      <c r="BA1426" s="770"/>
      <c r="BB1426" s="770"/>
      <c r="BC1426" s="770"/>
      <c r="BD1426" s="770"/>
      <c r="BE1426" s="770"/>
      <c r="BF1426" s="770"/>
      <c r="BG1426" s="770"/>
      <c r="BH1426" s="770"/>
      <c r="BI1426" s="770"/>
      <c r="BJ1426" s="770"/>
      <c r="BK1426" s="770"/>
      <c r="BL1426" s="770"/>
      <c r="BM1426" s="770"/>
      <c r="BN1426" s="770"/>
      <c r="BO1426" s="770"/>
      <c r="BP1426" s="770"/>
      <c r="BQ1426" s="770"/>
      <c r="BR1426" s="770"/>
      <c r="BS1426" s="770"/>
      <c r="BT1426" s="770"/>
      <c r="BU1426" s="770"/>
      <c r="BV1426" s="770"/>
      <c r="BW1426" s="770"/>
      <c r="BX1426" s="770"/>
      <c r="BY1426" s="770"/>
      <c r="BZ1426" s="770"/>
      <c r="CA1426" s="770"/>
      <c r="CB1426" s="770"/>
      <c r="CC1426" s="770"/>
    </row>
    <row r="1427" spans="1:81" s="64" customFormat="1">
      <c r="A1427" s="158"/>
      <c r="B1427" s="159" t="str">
        <f>A1427&amp;"-"&amp;TEXT(COUNTIF($A$5:A1427,A1427),"000")</f>
        <v>-000</v>
      </c>
      <c r="C1427" s="52"/>
      <c r="D1427" s="27"/>
      <c r="E1427" s="28"/>
      <c r="F1427" s="27"/>
      <c r="G1427" s="27"/>
      <c r="H1427" s="52"/>
      <c r="I1427" s="380" t="str">
        <f>IFERROR(VLOOKUP($F1427,'Liste planification'!$V$2:$W$96,2,FALSE),"")</f>
        <v/>
      </c>
      <c r="J1427" s="27"/>
      <c r="K1427" s="27"/>
      <c r="L1427" s="27"/>
      <c r="M1427" s="52"/>
      <c r="N1427" s="52"/>
      <c r="O1427" s="52"/>
      <c r="P1427" s="52"/>
      <c r="Q1427" s="52"/>
      <c r="R1427" s="52"/>
      <c r="S1427" s="52"/>
      <c r="T1427" s="52"/>
      <c r="U1427" s="52"/>
      <c r="V1427" s="52"/>
      <c r="W1427" s="52"/>
      <c r="X1427" s="52"/>
      <c r="Y1427" s="194"/>
      <c r="Z1427" s="776"/>
      <c r="AA1427" s="190"/>
      <c r="AB1427" s="747">
        <f t="shared" si="88"/>
        <v>0</v>
      </c>
      <c r="AC1427" s="748">
        <f t="shared" si="89"/>
        <v>0</v>
      </c>
      <c r="AD1427" s="187"/>
      <c r="AE1427" s="186"/>
      <c r="AF1427" s="190"/>
      <c r="AG1427" s="747">
        <f t="shared" si="90"/>
        <v>0</v>
      </c>
      <c r="AH1427" s="748">
        <f t="shared" si="91"/>
        <v>0</v>
      </c>
      <c r="AI1427" s="187"/>
      <c r="AJ1427" s="52"/>
      <c r="AK1427" s="156" t="str">
        <f>IFERROR(VLOOKUP($A1427,'Liste planification'!$B$2:$C$105,2,FALSE),"")</f>
        <v/>
      </c>
      <c r="AL1427" s="27"/>
      <c r="AM1427" s="27"/>
      <c r="AN1427" s="769"/>
      <c r="AO1427" s="770"/>
      <c r="AP1427" s="770"/>
      <c r="AQ1427" s="770"/>
      <c r="AR1427" s="770"/>
      <c r="AS1427" s="770"/>
      <c r="AT1427" s="770"/>
      <c r="AU1427" s="770"/>
      <c r="AV1427" s="770"/>
      <c r="AW1427" s="770"/>
      <c r="AX1427" s="770"/>
      <c r="AY1427" s="770"/>
      <c r="AZ1427" s="770"/>
      <c r="BA1427" s="770"/>
      <c r="BB1427" s="770"/>
      <c r="BC1427" s="770"/>
      <c r="BD1427" s="770"/>
      <c r="BE1427" s="770"/>
      <c r="BF1427" s="770"/>
      <c r="BG1427" s="770"/>
      <c r="BH1427" s="770"/>
      <c r="BI1427" s="770"/>
      <c r="BJ1427" s="770"/>
      <c r="BK1427" s="770"/>
      <c r="BL1427" s="770"/>
      <c r="BM1427" s="770"/>
      <c r="BN1427" s="770"/>
      <c r="BO1427" s="770"/>
      <c r="BP1427" s="770"/>
      <c r="BQ1427" s="770"/>
      <c r="BR1427" s="770"/>
      <c r="BS1427" s="770"/>
      <c r="BT1427" s="770"/>
      <c r="BU1427" s="770"/>
      <c r="BV1427" s="770"/>
      <c r="BW1427" s="770"/>
      <c r="BX1427" s="770"/>
      <c r="BY1427" s="770"/>
      <c r="BZ1427" s="770"/>
      <c r="CA1427" s="770"/>
      <c r="CB1427" s="770"/>
      <c r="CC1427" s="770"/>
    </row>
    <row r="1428" spans="1:81" s="64" customFormat="1">
      <c r="A1428" s="158"/>
      <c r="B1428" s="159" t="str">
        <f>A1428&amp;"-"&amp;TEXT(COUNTIF($A$5:A1428,A1428),"000")</f>
        <v>-000</v>
      </c>
      <c r="C1428" s="52"/>
      <c r="D1428" s="27"/>
      <c r="E1428" s="28"/>
      <c r="F1428" s="27"/>
      <c r="G1428" s="27"/>
      <c r="H1428" s="52"/>
      <c r="I1428" s="380" t="str">
        <f>IFERROR(VLOOKUP($F1428,'Liste planification'!$V$2:$W$96,2,FALSE),"")</f>
        <v/>
      </c>
      <c r="J1428" s="27"/>
      <c r="K1428" s="27"/>
      <c r="L1428" s="27"/>
      <c r="M1428" s="52"/>
      <c r="N1428" s="52"/>
      <c r="O1428" s="52"/>
      <c r="P1428" s="52"/>
      <c r="Q1428" s="52"/>
      <c r="R1428" s="52"/>
      <c r="S1428" s="52"/>
      <c r="T1428" s="52"/>
      <c r="U1428" s="52"/>
      <c r="V1428" s="52"/>
      <c r="W1428" s="52"/>
      <c r="X1428" s="52"/>
      <c r="Y1428" s="194"/>
      <c r="Z1428" s="776"/>
      <c r="AA1428" s="190"/>
      <c r="AB1428" s="747">
        <f t="shared" si="88"/>
        <v>0</v>
      </c>
      <c r="AC1428" s="748">
        <f t="shared" si="89"/>
        <v>0</v>
      </c>
      <c r="AD1428" s="187"/>
      <c r="AE1428" s="186"/>
      <c r="AF1428" s="190"/>
      <c r="AG1428" s="747">
        <f t="shared" si="90"/>
        <v>0</v>
      </c>
      <c r="AH1428" s="748">
        <f t="shared" si="91"/>
        <v>0</v>
      </c>
      <c r="AI1428" s="187"/>
      <c r="AJ1428" s="52"/>
      <c r="AK1428" s="156" t="str">
        <f>IFERROR(VLOOKUP($A1428,'Liste planification'!$B$2:$C$105,2,FALSE),"")</f>
        <v/>
      </c>
      <c r="AL1428" s="27"/>
      <c r="AM1428" s="27"/>
      <c r="AN1428" s="769"/>
      <c r="AO1428" s="770"/>
      <c r="AP1428" s="770"/>
      <c r="AQ1428" s="770"/>
      <c r="AR1428" s="770"/>
      <c r="AS1428" s="770"/>
      <c r="AT1428" s="770"/>
      <c r="AU1428" s="770"/>
      <c r="AV1428" s="770"/>
      <c r="AW1428" s="770"/>
      <c r="AX1428" s="770"/>
      <c r="AY1428" s="770"/>
      <c r="AZ1428" s="770"/>
      <c r="BA1428" s="770"/>
      <c r="BB1428" s="770"/>
      <c r="BC1428" s="770"/>
      <c r="BD1428" s="770"/>
      <c r="BE1428" s="770"/>
      <c r="BF1428" s="770"/>
      <c r="BG1428" s="770"/>
      <c r="BH1428" s="770"/>
      <c r="BI1428" s="770"/>
      <c r="BJ1428" s="770"/>
      <c r="BK1428" s="770"/>
      <c r="BL1428" s="770"/>
      <c r="BM1428" s="770"/>
      <c r="BN1428" s="770"/>
      <c r="BO1428" s="770"/>
      <c r="BP1428" s="770"/>
      <c r="BQ1428" s="770"/>
      <c r="BR1428" s="770"/>
      <c r="BS1428" s="770"/>
      <c r="BT1428" s="770"/>
      <c r="BU1428" s="770"/>
      <c r="BV1428" s="770"/>
      <c r="BW1428" s="770"/>
      <c r="BX1428" s="770"/>
      <c r="BY1428" s="770"/>
      <c r="BZ1428" s="770"/>
      <c r="CA1428" s="770"/>
      <c r="CB1428" s="770"/>
      <c r="CC1428" s="770"/>
    </row>
    <row r="1429" spans="1:81" s="64" customFormat="1">
      <c r="A1429" s="158"/>
      <c r="B1429" s="159" t="str">
        <f>A1429&amp;"-"&amp;TEXT(COUNTIF($A$5:A1429,A1429),"000")</f>
        <v>-000</v>
      </c>
      <c r="C1429" s="52"/>
      <c r="D1429" s="27"/>
      <c r="E1429" s="28"/>
      <c r="F1429" s="27"/>
      <c r="G1429" s="27"/>
      <c r="H1429" s="52"/>
      <c r="I1429" s="380" t="str">
        <f>IFERROR(VLOOKUP($F1429,'Liste planification'!$V$2:$W$96,2,FALSE),"")</f>
        <v/>
      </c>
      <c r="J1429" s="27"/>
      <c r="K1429" s="27"/>
      <c r="L1429" s="27"/>
      <c r="M1429" s="52"/>
      <c r="N1429" s="52"/>
      <c r="O1429" s="52"/>
      <c r="P1429" s="52"/>
      <c r="Q1429" s="52"/>
      <c r="R1429" s="52"/>
      <c r="S1429" s="52"/>
      <c r="T1429" s="52"/>
      <c r="U1429" s="52"/>
      <c r="V1429" s="52"/>
      <c r="W1429" s="52"/>
      <c r="X1429" s="52"/>
      <c r="Y1429" s="194"/>
      <c r="Z1429" s="776"/>
      <c r="AA1429" s="190"/>
      <c r="AB1429" s="747">
        <f t="shared" si="88"/>
        <v>0</v>
      </c>
      <c r="AC1429" s="748">
        <f t="shared" si="89"/>
        <v>0</v>
      </c>
      <c r="AD1429" s="187"/>
      <c r="AE1429" s="186"/>
      <c r="AF1429" s="190"/>
      <c r="AG1429" s="747">
        <f t="shared" si="90"/>
        <v>0</v>
      </c>
      <c r="AH1429" s="748">
        <f t="shared" si="91"/>
        <v>0</v>
      </c>
      <c r="AI1429" s="187"/>
      <c r="AJ1429" s="52"/>
      <c r="AK1429" s="156" t="str">
        <f>IFERROR(VLOOKUP($A1429,'Liste planification'!$B$2:$C$105,2,FALSE),"")</f>
        <v/>
      </c>
      <c r="AL1429" s="27"/>
      <c r="AM1429" s="27"/>
      <c r="AN1429" s="769"/>
      <c r="AO1429" s="770"/>
      <c r="AP1429" s="770"/>
      <c r="AQ1429" s="770"/>
      <c r="AR1429" s="770"/>
      <c r="AS1429" s="770"/>
      <c r="AT1429" s="770"/>
      <c r="AU1429" s="770"/>
      <c r="AV1429" s="770"/>
      <c r="AW1429" s="770"/>
      <c r="AX1429" s="770"/>
      <c r="AY1429" s="770"/>
      <c r="AZ1429" s="770"/>
      <c r="BA1429" s="770"/>
      <c r="BB1429" s="770"/>
      <c r="BC1429" s="770"/>
      <c r="BD1429" s="770"/>
      <c r="BE1429" s="770"/>
      <c r="BF1429" s="770"/>
      <c r="BG1429" s="770"/>
      <c r="BH1429" s="770"/>
      <c r="BI1429" s="770"/>
      <c r="BJ1429" s="770"/>
      <c r="BK1429" s="770"/>
      <c r="BL1429" s="770"/>
      <c r="BM1429" s="770"/>
      <c r="BN1429" s="770"/>
      <c r="BO1429" s="770"/>
      <c r="BP1429" s="770"/>
      <c r="BQ1429" s="770"/>
      <c r="BR1429" s="770"/>
      <c r="BS1429" s="770"/>
      <c r="BT1429" s="770"/>
      <c r="BU1429" s="770"/>
      <c r="BV1429" s="770"/>
      <c r="BW1429" s="770"/>
      <c r="BX1429" s="770"/>
      <c r="BY1429" s="770"/>
      <c r="BZ1429" s="770"/>
      <c r="CA1429" s="770"/>
      <c r="CB1429" s="770"/>
      <c r="CC1429" s="770"/>
    </row>
    <row r="1430" spans="1:81" s="64" customFormat="1">
      <c r="A1430" s="158"/>
      <c r="B1430" s="159" t="str">
        <f>A1430&amp;"-"&amp;TEXT(COUNTIF($A$5:A1430,A1430),"000")</f>
        <v>-000</v>
      </c>
      <c r="C1430" s="52"/>
      <c r="D1430" s="27"/>
      <c r="E1430" s="28"/>
      <c r="F1430" s="27"/>
      <c r="G1430" s="27"/>
      <c r="H1430" s="52"/>
      <c r="I1430" s="380" t="str">
        <f>IFERROR(VLOOKUP($F1430,'Liste planification'!$V$2:$W$96,2,FALSE),"")</f>
        <v/>
      </c>
      <c r="J1430" s="27"/>
      <c r="K1430" s="27"/>
      <c r="L1430" s="27"/>
      <c r="M1430" s="52"/>
      <c r="N1430" s="52"/>
      <c r="O1430" s="52"/>
      <c r="P1430" s="52"/>
      <c r="Q1430" s="52"/>
      <c r="R1430" s="52"/>
      <c r="S1430" s="52"/>
      <c r="T1430" s="52"/>
      <c r="U1430" s="52"/>
      <c r="V1430" s="52"/>
      <c r="W1430" s="52"/>
      <c r="X1430" s="52"/>
      <c r="Y1430" s="194"/>
      <c r="Z1430" s="776"/>
      <c r="AA1430" s="190"/>
      <c r="AB1430" s="747">
        <f t="shared" si="88"/>
        <v>0</v>
      </c>
      <c r="AC1430" s="748">
        <f t="shared" si="89"/>
        <v>0</v>
      </c>
      <c r="AD1430" s="187"/>
      <c r="AE1430" s="186"/>
      <c r="AF1430" s="190"/>
      <c r="AG1430" s="747">
        <f t="shared" si="90"/>
        <v>0</v>
      </c>
      <c r="AH1430" s="748">
        <f t="shared" si="91"/>
        <v>0</v>
      </c>
      <c r="AI1430" s="187"/>
      <c r="AJ1430" s="52"/>
      <c r="AK1430" s="156" t="str">
        <f>IFERROR(VLOOKUP($A1430,'Liste planification'!$B$2:$C$105,2,FALSE),"")</f>
        <v/>
      </c>
      <c r="AL1430" s="27"/>
      <c r="AM1430" s="27"/>
      <c r="AN1430" s="769"/>
      <c r="AO1430" s="770"/>
      <c r="AP1430" s="770"/>
      <c r="AQ1430" s="770"/>
      <c r="AR1430" s="770"/>
      <c r="AS1430" s="770"/>
      <c r="AT1430" s="770"/>
      <c r="AU1430" s="770"/>
      <c r="AV1430" s="770"/>
      <c r="AW1430" s="770"/>
      <c r="AX1430" s="770"/>
      <c r="AY1430" s="770"/>
      <c r="AZ1430" s="770"/>
      <c r="BA1430" s="770"/>
      <c r="BB1430" s="770"/>
      <c r="BC1430" s="770"/>
      <c r="BD1430" s="770"/>
      <c r="BE1430" s="770"/>
      <c r="BF1430" s="770"/>
      <c r="BG1430" s="770"/>
      <c r="BH1430" s="770"/>
      <c r="BI1430" s="770"/>
      <c r="BJ1430" s="770"/>
      <c r="BK1430" s="770"/>
      <c r="BL1430" s="770"/>
      <c r="BM1430" s="770"/>
      <c r="BN1430" s="770"/>
      <c r="BO1430" s="770"/>
      <c r="BP1430" s="770"/>
      <c r="BQ1430" s="770"/>
      <c r="BR1430" s="770"/>
      <c r="BS1430" s="770"/>
      <c r="BT1430" s="770"/>
      <c r="BU1430" s="770"/>
      <c r="BV1430" s="770"/>
      <c r="BW1430" s="770"/>
      <c r="BX1430" s="770"/>
      <c r="BY1430" s="770"/>
      <c r="BZ1430" s="770"/>
      <c r="CA1430" s="770"/>
      <c r="CB1430" s="770"/>
      <c r="CC1430" s="770"/>
    </row>
    <row r="1431" spans="1:81" s="64" customFormat="1">
      <c r="A1431" s="158"/>
      <c r="B1431" s="159" t="str">
        <f>A1431&amp;"-"&amp;TEXT(COUNTIF($A$5:A1431,A1431),"000")</f>
        <v>-000</v>
      </c>
      <c r="C1431" s="52"/>
      <c r="D1431" s="27"/>
      <c r="E1431" s="28"/>
      <c r="F1431" s="27"/>
      <c r="G1431" s="27"/>
      <c r="H1431" s="52"/>
      <c r="I1431" s="380" t="str">
        <f>IFERROR(VLOOKUP($F1431,'Liste planification'!$V$2:$W$96,2,FALSE),"")</f>
        <v/>
      </c>
      <c r="J1431" s="27"/>
      <c r="K1431" s="27"/>
      <c r="L1431" s="27"/>
      <c r="M1431" s="52"/>
      <c r="N1431" s="52"/>
      <c r="O1431" s="52"/>
      <c r="P1431" s="52"/>
      <c r="Q1431" s="52"/>
      <c r="R1431" s="52"/>
      <c r="S1431" s="52"/>
      <c r="T1431" s="52"/>
      <c r="U1431" s="52"/>
      <c r="V1431" s="52"/>
      <c r="W1431" s="52"/>
      <c r="X1431" s="52"/>
      <c r="Y1431" s="194"/>
      <c r="Z1431" s="776"/>
      <c r="AA1431" s="190"/>
      <c r="AB1431" s="747">
        <f t="shared" si="88"/>
        <v>0</v>
      </c>
      <c r="AC1431" s="748">
        <f t="shared" si="89"/>
        <v>0</v>
      </c>
      <c r="AD1431" s="187"/>
      <c r="AE1431" s="186"/>
      <c r="AF1431" s="190"/>
      <c r="AG1431" s="747">
        <f t="shared" si="90"/>
        <v>0</v>
      </c>
      <c r="AH1431" s="748">
        <f t="shared" si="91"/>
        <v>0</v>
      </c>
      <c r="AI1431" s="187"/>
      <c r="AJ1431" s="52"/>
      <c r="AK1431" s="156" t="str">
        <f>IFERROR(VLOOKUP($A1431,'Liste planification'!$B$2:$C$105,2,FALSE),"")</f>
        <v/>
      </c>
      <c r="AL1431" s="27"/>
      <c r="AM1431" s="27"/>
      <c r="AN1431" s="769"/>
      <c r="AO1431" s="770"/>
      <c r="AP1431" s="770"/>
      <c r="AQ1431" s="770"/>
      <c r="AR1431" s="770"/>
      <c r="AS1431" s="770"/>
      <c r="AT1431" s="770"/>
      <c r="AU1431" s="770"/>
      <c r="AV1431" s="770"/>
      <c r="AW1431" s="770"/>
      <c r="AX1431" s="770"/>
      <c r="AY1431" s="770"/>
      <c r="AZ1431" s="770"/>
      <c r="BA1431" s="770"/>
      <c r="BB1431" s="770"/>
      <c r="BC1431" s="770"/>
      <c r="BD1431" s="770"/>
      <c r="BE1431" s="770"/>
      <c r="BF1431" s="770"/>
      <c r="BG1431" s="770"/>
      <c r="BH1431" s="770"/>
      <c r="BI1431" s="770"/>
      <c r="BJ1431" s="770"/>
      <c r="BK1431" s="770"/>
      <c r="BL1431" s="770"/>
      <c r="BM1431" s="770"/>
      <c r="BN1431" s="770"/>
      <c r="BO1431" s="770"/>
      <c r="BP1431" s="770"/>
      <c r="BQ1431" s="770"/>
      <c r="BR1431" s="770"/>
      <c r="BS1431" s="770"/>
      <c r="BT1431" s="770"/>
      <c r="BU1431" s="770"/>
      <c r="BV1431" s="770"/>
      <c r="BW1431" s="770"/>
      <c r="BX1431" s="770"/>
      <c r="BY1431" s="770"/>
      <c r="BZ1431" s="770"/>
      <c r="CA1431" s="770"/>
      <c r="CB1431" s="770"/>
      <c r="CC1431" s="770"/>
    </row>
    <row r="1432" spans="1:81" s="64" customFormat="1">
      <c r="A1432" s="158"/>
      <c r="B1432" s="159" t="str">
        <f>A1432&amp;"-"&amp;TEXT(COUNTIF($A$5:A1432,A1432),"000")</f>
        <v>-000</v>
      </c>
      <c r="C1432" s="52"/>
      <c r="D1432" s="27"/>
      <c r="E1432" s="28"/>
      <c r="F1432" s="27"/>
      <c r="G1432" s="27"/>
      <c r="H1432" s="52"/>
      <c r="I1432" s="380" t="str">
        <f>IFERROR(VLOOKUP($F1432,'Liste planification'!$V$2:$W$96,2,FALSE),"")</f>
        <v/>
      </c>
      <c r="J1432" s="27"/>
      <c r="K1432" s="27"/>
      <c r="L1432" s="27"/>
      <c r="M1432" s="52"/>
      <c r="N1432" s="52"/>
      <c r="O1432" s="52"/>
      <c r="P1432" s="52"/>
      <c r="Q1432" s="52"/>
      <c r="R1432" s="52"/>
      <c r="S1432" s="52"/>
      <c r="T1432" s="52"/>
      <c r="U1432" s="52"/>
      <c r="V1432" s="52"/>
      <c r="W1432" s="52"/>
      <c r="X1432" s="52"/>
      <c r="Y1432" s="194"/>
      <c r="Z1432" s="776"/>
      <c r="AA1432" s="190"/>
      <c r="AB1432" s="747">
        <f t="shared" si="88"/>
        <v>0</v>
      </c>
      <c r="AC1432" s="748">
        <f t="shared" si="89"/>
        <v>0</v>
      </c>
      <c r="AD1432" s="187"/>
      <c r="AE1432" s="186"/>
      <c r="AF1432" s="190"/>
      <c r="AG1432" s="747">
        <f t="shared" si="90"/>
        <v>0</v>
      </c>
      <c r="AH1432" s="748">
        <f t="shared" si="91"/>
        <v>0</v>
      </c>
      <c r="AI1432" s="187"/>
      <c r="AJ1432" s="52"/>
      <c r="AK1432" s="156" t="str">
        <f>IFERROR(VLOOKUP($A1432,'Liste planification'!$B$2:$C$105,2,FALSE),"")</f>
        <v/>
      </c>
      <c r="AL1432" s="27"/>
      <c r="AM1432" s="27"/>
      <c r="AN1432" s="769"/>
      <c r="AO1432" s="770"/>
      <c r="AP1432" s="770"/>
      <c r="AQ1432" s="770"/>
      <c r="AR1432" s="770"/>
      <c r="AS1432" s="770"/>
      <c r="AT1432" s="770"/>
      <c r="AU1432" s="770"/>
      <c r="AV1432" s="770"/>
      <c r="AW1432" s="770"/>
      <c r="AX1432" s="770"/>
      <c r="AY1432" s="770"/>
      <c r="AZ1432" s="770"/>
      <c r="BA1432" s="770"/>
      <c r="BB1432" s="770"/>
      <c r="BC1432" s="770"/>
      <c r="BD1432" s="770"/>
      <c r="BE1432" s="770"/>
      <c r="BF1432" s="770"/>
      <c r="BG1432" s="770"/>
      <c r="BH1432" s="770"/>
      <c r="BI1432" s="770"/>
      <c r="BJ1432" s="770"/>
      <c r="BK1432" s="770"/>
      <c r="BL1432" s="770"/>
      <c r="BM1432" s="770"/>
      <c r="BN1432" s="770"/>
      <c r="BO1432" s="770"/>
      <c r="BP1432" s="770"/>
      <c r="BQ1432" s="770"/>
      <c r="BR1432" s="770"/>
      <c r="BS1432" s="770"/>
      <c r="BT1432" s="770"/>
      <c r="BU1432" s="770"/>
      <c r="BV1432" s="770"/>
      <c r="BW1432" s="770"/>
      <c r="BX1432" s="770"/>
      <c r="BY1432" s="770"/>
      <c r="BZ1432" s="770"/>
      <c r="CA1432" s="770"/>
      <c r="CB1432" s="770"/>
      <c r="CC1432" s="770"/>
    </row>
    <row r="1433" spans="1:81" s="64" customFormat="1">
      <c r="A1433" s="158"/>
      <c r="B1433" s="159" t="str">
        <f>A1433&amp;"-"&amp;TEXT(COUNTIF($A$5:A1433,A1433),"000")</f>
        <v>-000</v>
      </c>
      <c r="C1433" s="52"/>
      <c r="D1433" s="27"/>
      <c r="E1433" s="28"/>
      <c r="F1433" s="27"/>
      <c r="G1433" s="27"/>
      <c r="H1433" s="52"/>
      <c r="I1433" s="380" t="str">
        <f>IFERROR(VLOOKUP($F1433,'Liste planification'!$V$2:$W$96,2,FALSE),"")</f>
        <v/>
      </c>
      <c r="J1433" s="27"/>
      <c r="K1433" s="27"/>
      <c r="L1433" s="27"/>
      <c r="M1433" s="52"/>
      <c r="N1433" s="52"/>
      <c r="O1433" s="52"/>
      <c r="P1433" s="52"/>
      <c r="Q1433" s="52"/>
      <c r="R1433" s="52"/>
      <c r="S1433" s="52"/>
      <c r="T1433" s="52"/>
      <c r="U1433" s="52"/>
      <c r="V1433" s="52"/>
      <c r="W1433" s="52"/>
      <c r="X1433" s="52"/>
      <c r="Y1433" s="194"/>
      <c r="Z1433" s="776"/>
      <c r="AA1433" s="190"/>
      <c r="AB1433" s="747">
        <f t="shared" si="88"/>
        <v>0</v>
      </c>
      <c r="AC1433" s="748">
        <f t="shared" si="89"/>
        <v>0</v>
      </c>
      <c r="AD1433" s="187"/>
      <c r="AE1433" s="186"/>
      <c r="AF1433" s="190"/>
      <c r="AG1433" s="747">
        <f t="shared" si="90"/>
        <v>0</v>
      </c>
      <c r="AH1433" s="748">
        <f t="shared" si="91"/>
        <v>0</v>
      </c>
      <c r="AI1433" s="187"/>
      <c r="AJ1433" s="52"/>
      <c r="AK1433" s="156" t="str">
        <f>IFERROR(VLOOKUP($A1433,'Liste planification'!$B$2:$C$105,2,FALSE),"")</f>
        <v/>
      </c>
      <c r="AL1433" s="27"/>
      <c r="AM1433" s="27"/>
      <c r="AN1433" s="769"/>
      <c r="AO1433" s="770"/>
      <c r="AP1433" s="770"/>
      <c r="AQ1433" s="770"/>
      <c r="AR1433" s="770"/>
      <c r="AS1433" s="770"/>
      <c r="AT1433" s="770"/>
      <c r="AU1433" s="770"/>
      <c r="AV1433" s="770"/>
      <c r="AW1433" s="770"/>
      <c r="AX1433" s="770"/>
      <c r="AY1433" s="770"/>
      <c r="AZ1433" s="770"/>
      <c r="BA1433" s="770"/>
      <c r="BB1433" s="770"/>
      <c r="BC1433" s="770"/>
      <c r="BD1433" s="770"/>
      <c r="BE1433" s="770"/>
      <c r="BF1433" s="770"/>
      <c r="BG1433" s="770"/>
      <c r="BH1433" s="770"/>
      <c r="BI1433" s="770"/>
      <c r="BJ1433" s="770"/>
      <c r="BK1433" s="770"/>
      <c r="BL1433" s="770"/>
      <c r="BM1433" s="770"/>
      <c r="BN1433" s="770"/>
      <c r="BO1433" s="770"/>
      <c r="BP1433" s="770"/>
      <c r="BQ1433" s="770"/>
      <c r="BR1433" s="770"/>
      <c r="BS1433" s="770"/>
      <c r="BT1433" s="770"/>
      <c r="BU1433" s="770"/>
      <c r="BV1433" s="770"/>
      <c r="BW1433" s="770"/>
      <c r="BX1433" s="770"/>
      <c r="BY1433" s="770"/>
      <c r="BZ1433" s="770"/>
      <c r="CA1433" s="770"/>
      <c r="CB1433" s="770"/>
      <c r="CC1433" s="770"/>
    </row>
    <row r="1434" spans="1:81" s="64" customFormat="1">
      <c r="A1434" s="158"/>
      <c r="B1434" s="159" t="str">
        <f>A1434&amp;"-"&amp;TEXT(COUNTIF($A$5:A1434,A1434),"000")</f>
        <v>-000</v>
      </c>
      <c r="C1434" s="52"/>
      <c r="D1434" s="27"/>
      <c r="E1434" s="28"/>
      <c r="F1434" s="27"/>
      <c r="G1434" s="27"/>
      <c r="H1434" s="52"/>
      <c r="I1434" s="380" t="str">
        <f>IFERROR(VLOOKUP($F1434,'Liste planification'!$V$2:$W$96,2,FALSE),"")</f>
        <v/>
      </c>
      <c r="J1434" s="27"/>
      <c r="K1434" s="27"/>
      <c r="L1434" s="27"/>
      <c r="M1434" s="52"/>
      <c r="N1434" s="52"/>
      <c r="O1434" s="52"/>
      <c r="P1434" s="52"/>
      <c r="Q1434" s="52"/>
      <c r="R1434" s="52"/>
      <c r="S1434" s="52"/>
      <c r="T1434" s="52"/>
      <c r="U1434" s="52"/>
      <c r="V1434" s="52"/>
      <c r="W1434" s="52"/>
      <c r="X1434" s="52"/>
      <c r="Y1434" s="194"/>
      <c r="Z1434" s="776"/>
      <c r="AA1434" s="190"/>
      <c r="AB1434" s="747">
        <f t="shared" si="88"/>
        <v>0</v>
      </c>
      <c r="AC1434" s="748">
        <f t="shared" si="89"/>
        <v>0</v>
      </c>
      <c r="AD1434" s="187"/>
      <c r="AE1434" s="186"/>
      <c r="AF1434" s="190"/>
      <c r="AG1434" s="747">
        <f t="shared" si="90"/>
        <v>0</v>
      </c>
      <c r="AH1434" s="748">
        <f t="shared" si="91"/>
        <v>0</v>
      </c>
      <c r="AI1434" s="187"/>
      <c r="AJ1434" s="52"/>
      <c r="AK1434" s="156" t="str">
        <f>IFERROR(VLOOKUP($A1434,'Liste planification'!$B$2:$C$105,2,FALSE),"")</f>
        <v/>
      </c>
      <c r="AL1434" s="27"/>
      <c r="AM1434" s="27"/>
      <c r="AN1434" s="769"/>
      <c r="AO1434" s="770"/>
      <c r="AP1434" s="770"/>
      <c r="AQ1434" s="770"/>
      <c r="AR1434" s="770"/>
      <c r="AS1434" s="770"/>
      <c r="AT1434" s="770"/>
      <c r="AU1434" s="770"/>
      <c r="AV1434" s="770"/>
      <c r="AW1434" s="770"/>
      <c r="AX1434" s="770"/>
      <c r="AY1434" s="770"/>
      <c r="AZ1434" s="770"/>
      <c r="BA1434" s="770"/>
      <c r="BB1434" s="770"/>
      <c r="BC1434" s="770"/>
      <c r="BD1434" s="770"/>
      <c r="BE1434" s="770"/>
      <c r="BF1434" s="770"/>
      <c r="BG1434" s="770"/>
      <c r="BH1434" s="770"/>
      <c r="BI1434" s="770"/>
      <c r="BJ1434" s="770"/>
      <c r="BK1434" s="770"/>
      <c r="BL1434" s="770"/>
      <c r="BM1434" s="770"/>
      <c r="BN1434" s="770"/>
      <c r="BO1434" s="770"/>
      <c r="BP1434" s="770"/>
      <c r="BQ1434" s="770"/>
      <c r="BR1434" s="770"/>
      <c r="BS1434" s="770"/>
      <c r="BT1434" s="770"/>
      <c r="BU1434" s="770"/>
      <c r="BV1434" s="770"/>
      <c r="BW1434" s="770"/>
      <c r="BX1434" s="770"/>
      <c r="BY1434" s="770"/>
      <c r="BZ1434" s="770"/>
      <c r="CA1434" s="770"/>
      <c r="CB1434" s="770"/>
      <c r="CC1434" s="770"/>
    </row>
    <row r="1435" spans="1:81" s="64" customFormat="1">
      <c r="A1435" s="158"/>
      <c r="B1435" s="159" t="str">
        <f>A1435&amp;"-"&amp;TEXT(COUNTIF($A$5:A1435,A1435),"000")</f>
        <v>-000</v>
      </c>
      <c r="C1435" s="52"/>
      <c r="D1435" s="27"/>
      <c r="E1435" s="28"/>
      <c r="F1435" s="27"/>
      <c r="G1435" s="27"/>
      <c r="H1435" s="52"/>
      <c r="I1435" s="380" t="str">
        <f>IFERROR(VLOOKUP($F1435,'Liste planification'!$V$2:$W$96,2,FALSE),"")</f>
        <v/>
      </c>
      <c r="J1435" s="27"/>
      <c r="K1435" s="27"/>
      <c r="L1435" s="27"/>
      <c r="M1435" s="52"/>
      <c r="N1435" s="52"/>
      <c r="O1435" s="52"/>
      <c r="P1435" s="52"/>
      <c r="Q1435" s="52"/>
      <c r="R1435" s="52"/>
      <c r="S1435" s="52"/>
      <c r="T1435" s="52"/>
      <c r="U1435" s="52"/>
      <c r="V1435" s="52"/>
      <c r="W1435" s="52"/>
      <c r="X1435" s="52"/>
      <c r="Y1435" s="194"/>
      <c r="Z1435" s="776"/>
      <c r="AA1435" s="190"/>
      <c r="AB1435" s="747">
        <f t="shared" si="88"/>
        <v>0</v>
      </c>
      <c r="AC1435" s="748">
        <f t="shared" si="89"/>
        <v>0</v>
      </c>
      <c r="AD1435" s="187"/>
      <c r="AE1435" s="186"/>
      <c r="AF1435" s="190"/>
      <c r="AG1435" s="747">
        <f t="shared" si="90"/>
        <v>0</v>
      </c>
      <c r="AH1435" s="748">
        <f t="shared" si="91"/>
        <v>0</v>
      </c>
      <c r="AI1435" s="187"/>
      <c r="AJ1435" s="52"/>
      <c r="AK1435" s="156" t="str">
        <f>IFERROR(VLOOKUP($A1435,'Liste planification'!$B$2:$C$105,2,FALSE),"")</f>
        <v/>
      </c>
      <c r="AL1435" s="27"/>
      <c r="AM1435" s="27"/>
      <c r="AN1435" s="769"/>
      <c r="AO1435" s="770"/>
      <c r="AP1435" s="770"/>
      <c r="AQ1435" s="770"/>
      <c r="AR1435" s="770"/>
      <c r="AS1435" s="770"/>
      <c r="AT1435" s="770"/>
      <c r="AU1435" s="770"/>
      <c r="AV1435" s="770"/>
      <c r="AW1435" s="770"/>
      <c r="AX1435" s="770"/>
      <c r="AY1435" s="770"/>
      <c r="AZ1435" s="770"/>
      <c r="BA1435" s="770"/>
      <c r="BB1435" s="770"/>
      <c r="BC1435" s="770"/>
      <c r="BD1435" s="770"/>
      <c r="BE1435" s="770"/>
      <c r="BF1435" s="770"/>
      <c r="BG1435" s="770"/>
      <c r="BH1435" s="770"/>
      <c r="BI1435" s="770"/>
      <c r="BJ1435" s="770"/>
      <c r="BK1435" s="770"/>
      <c r="BL1435" s="770"/>
      <c r="BM1435" s="770"/>
      <c r="BN1435" s="770"/>
      <c r="BO1435" s="770"/>
      <c r="BP1435" s="770"/>
      <c r="BQ1435" s="770"/>
      <c r="BR1435" s="770"/>
      <c r="BS1435" s="770"/>
      <c r="BT1435" s="770"/>
      <c r="BU1435" s="770"/>
      <c r="BV1435" s="770"/>
      <c r="BW1435" s="770"/>
      <c r="BX1435" s="770"/>
      <c r="BY1435" s="770"/>
      <c r="BZ1435" s="770"/>
      <c r="CA1435" s="770"/>
      <c r="CB1435" s="770"/>
      <c r="CC1435" s="770"/>
    </row>
    <row r="1436" spans="1:81" s="64" customFormat="1">
      <c r="A1436" s="158"/>
      <c r="B1436" s="159" t="str">
        <f>A1436&amp;"-"&amp;TEXT(COUNTIF($A$5:A1436,A1436),"000")</f>
        <v>-000</v>
      </c>
      <c r="C1436" s="52"/>
      <c r="D1436" s="27"/>
      <c r="E1436" s="28"/>
      <c r="F1436" s="27"/>
      <c r="G1436" s="27"/>
      <c r="H1436" s="52"/>
      <c r="I1436" s="380" t="str">
        <f>IFERROR(VLOOKUP($F1436,'Liste planification'!$V$2:$W$96,2,FALSE),"")</f>
        <v/>
      </c>
      <c r="J1436" s="27"/>
      <c r="K1436" s="27"/>
      <c r="L1436" s="27"/>
      <c r="M1436" s="52"/>
      <c r="N1436" s="52"/>
      <c r="O1436" s="52"/>
      <c r="P1436" s="52"/>
      <c r="Q1436" s="52"/>
      <c r="R1436" s="52"/>
      <c r="S1436" s="52"/>
      <c r="T1436" s="52"/>
      <c r="U1436" s="52"/>
      <c r="V1436" s="52"/>
      <c r="W1436" s="52"/>
      <c r="X1436" s="52"/>
      <c r="Y1436" s="194"/>
      <c r="Z1436" s="776"/>
      <c r="AA1436" s="190"/>
      <c r="AB1436" s="747">
        <f t="shared" si="88"/>
        <v>0</v>
      </c>
      <c r="AC1436" s="748">
        <f t="shared" si="89"/>
        <v>0</v>
      </c>
      <c r="AD1436" s="187"/>
      <c r="AE1436" s="186"/>
      <c r="AF1436" s="190"/>
      <c r="AG1436" s="747">
        <f t="shared" si="90"/>
        <v>0</v>
      </c>
      <c r="AH1436" s="748">
        <f t="shared" si="91"/>
        <v>0</v>
      </c>
      <c r="AI1436" s="187"/>
      <c r="AJ1436" s="52"/>
      <c r="AK1436" s="156" t="str">
        <f>IFERROR(VLOOKUP($A1436,'Liste planification'!$B$2:$C$105,2,FALSE),"")</f>
        <v/>
      </c>
      <c r="AL1436" s="27"/>
      <c r="AM1436" s="27"/>
      <c r="AN1436" s="769"/>
      <c r="AO1436" s="770"/>
      <c r="AP1436" s="770"/>
      <c r="AQ1436" s="770"/>
      <c r="AR1436" s="770"/>
      <c r="AS1436" s="770"/>
      <c r="AT1436" s="770"/>
      <c r="AU1436" s="770"/>
      <c r="AV1436" s="770"/>
      <c r="AW1436" s="770"/>
      <c r="AX1436" s="770"/>
      <c r="AY1436" s="770"/>
      <c r="AZ1436" s="770"/>
      <c r="BA1436" s="770"/>
      <c r="BB1436" s="770"/>
      <c r="BC1436" s="770"/>
      <c r="BD1436" s="770"/>
      <c r="BE1436" s="770"/>
      <c r="BF1436" s="770"/>
      <c r="BG1436" s="770"/>
      <c r="BH1436" s="770"/>
      <c r="BI1436" s="770"/>
      <c r="BJ1436" s="770"/>
      <c r="BK1436" s="770"/>
      <c r="BL1436" s="770"/>
      <c r="BM1436" s="770"/>
      <c r="BN1436" s="770"/>
      <c r="BO1436" s="770"/>
      <c r="BP1436" s="770"/>
      <c r="BQ1436" s="770"/>
      <c r="BR1436" s="770"/>
      <c r="BS1436" s="770"/>
      <c r="BT1436" s="770"/>
      <c r="BU1436" s="770"/>
      <c r="BV1436" s="770"/>
      <c r="BW1436" s="770"/>
      <c r="BX1436" s="770"/>
      <c r="BY1436" s="770"/>
      <c r="BZ1436" s="770"/>
      <c r="CA1436" s="770"/>
      <c r="CB1436" s="770"/>
      <c r="CC1436" s="770"/>
    </row>
    <row r="1437" spans="1:81" s="64" customFormat="1">
      <c r="A1437" s="158"/>
      <c r="B1437" s="159" t="str">
        <f>A1437&amp;"-"&amp;TEXT(COUNTIF($A$5:A1437,A1437),"000")</f>
        <v>-000</v>
      </c>
      <c r="C1437" s="52"/>
      <c r="D1437" s="27"/>
      <c r="E1437" s="28"/>
      <c r="F1437" s="27"/>
      <c r="G1437" s="27"/>
      <c r="H1437" s="52"/>
      <c r="I1437" s="380" t="str">
        <f>IFERROR(VLOOKUP($F1437,'Liste planification'!$V$2:$W$96,2,FALSE),"")</f>
        <v/>
      </c>
      <c r="J1437" s="27"/>
      <c r="K1437" s="27"/>
      <c r="L1437" s="27"/>
      <c r="M1437" s="52"/>
      <c r="N1437" s="52"/>
      <c r="O1437" s="52"/>
      <c r="P1437" s="52"/>
      <c r="Q1437" s="52"/>
      <c r="R1437" s="52"/>
      <c r="S1437" s="52"/>
      <c r="T1437" s="52"/>
      <c r="U1437" s="52"/>
      <c r="V1437" s="52"/>
      <c r="W1437" s="52"/>
      <c r="X1437" s="52"/>
      <c r="Y1437" s="194"/>
      <c r="Z1437" s="776"/>
      <c r="AA1437" s="190"/>
      <c r="AB1437" s="747">
        <f t="shared" si="88"/>
        <v>0</v>
      </c>
      <c r="AC1437" s="748">
        <f t="shared" si="89"/>
        <v>0</v>
      </c>
      <c r="AD1437" s="187"/>
      <c r="AE1437" s="186"/>
      <c r="AF1437" s="190"/>
      <c r="AG1437" s="747">
        <f t="shared" si="90"/>
        <v>0</v>
      </c>
      <c r="AH1437" s="748">
        <f t="shared" si="91"/>
        <v>0</v>
      </c>
      <c r="AI1437" s="187"/>
      <c r="AJ1437" s="52"/>
      <c r="AK1437" s="156" t="str">
        <f>IFERROR(VLOOKUP($A1437,'Liste planification'!$B$2:$C$105,2,FALSE),"")</f>
        <v/>
      </c>
      <c r="AL1437" s="27"/>
      <c r="AM1437" s="27"/>
      <c r="AN1437" s="769"/>
      <c r="AO1437" s="770"/>
      <c r="AP1437" s="770"/>
      <c r="AQ1437" s="770"/>
      <c r="AR1437" s="770"/>
      <c r="AS1437" s="770"/>
      <c r="AT1437" s="770"/>
      <c r="AU1437" s="770"/>
      <c r="AV1437" s="770"/>
      <c r="AW1437" s="770"/>
      <c r="AX1437" s="770"/>
      <c r="AY1437" s="770"/>
      <c r="AZ1437" s="770"/>
      <c r="BA1437" s="770"/>
      <c r="BB1437" s="770"/>
      <c r="BC1437" s="770"/>
      <c r="BD1437" s="770"/>
      <c r="BE1437" s="770"/>
      <c r="BF1437" s="770"/>
      <c r="BG1437" s="770"/>
      <c r="BH1437" s="770"/>
      <c r="BI1437" s="770"/>
      <c r="BJ1437" s="770"/>
      <c r="BK1437" s="770"/>
      <c r="BL1437" s="770"/>
      <c r="BM1437" s="770"/>
      <c r="BN1437" s="770"/>
      <c r="BO1437" s="770"/>
      <c r="BP1437" s="770"/>
      <c r="BQ1437" s="770"/>
      <c r="BR1437" s="770"/>
      <c r="BS1437" s="770"/>
      <c r="BT1437" s="770"/>
      <c r="BU1437" s="770"/>
      <c r="BV1437" s="770"/>
      <c r="BW1437" s="770"/>
      <c r="BX1437" s="770"/>
      <c r="BY1437" s="770"/>
      <c r="BZ1437" s="770"/>
      <c r="CA1437" s="770"/>
      <c r="CB1437" s="770"/>
      <c r="CC1437" s="770"/>
    </row>
    <row r="1438" spans="1:81" s="64" customFormat="1">
      <c r="A1438" s="158"/>
      <c r="B1438" s="159" t="str">
        <f>A1438&amp;"-"&amp;TEXT(COUNTIF($A$5:A1438,A1438),"000")</f>
        <v>-000</v>
      </c>
      <c r="C1438" s="52"/>
      <c r="D1438" s="27"/>
      <c r="E1438" s="28"/>
      <c r="F1438" s="27"/>
      <c r="G1438" s="27"/>
      <c r="H1438" s="52"/>
      <c r="I1438" s="380" t="str">
        <f>IFERROR(VLOOKUP($F1438,'Liste planification'!$V$2:$W$96,2,FALSE),"")</f>
        <v/>
      </c>
      <c r="J1438" s="27"/>
      <c r="K1438" s="27"/>
      <c r="L1438" s="27"/>
      <c r="M1438" s="52"/>
      <c r="N1438" s="52"/>
      <c r="O1438" s="52"/>
      <c r="P1438" s="52"/>
      <c r="Q1438" s="52"/>
      <c r="R1438" s="52"/>
      <c r="S1438" s="52"/>
      <c r="T1438" s="52"/>
      <c r="U1438" s="52"/>
      <c r="V1438" s="52"/>
      <c r="W1438" s="52"/>
      <c r="X1438" s="52"/>
      <c r="Y1438" s="194"/>
      <c r="Z1438" s="776"/>
      <c r="AA1438" s="190"/>
      <c r="AB1438" s="747">
        <f t="shared" si="88"/>
        <v>0</v>
      </c>
      <c r="AC1438" s="748">
        <f t="shared" si="89"/>
        <v>0</v>
      </c>
      <c r="AD1438" s="187"/>
      <c r="AE1438" s="186"/>
      <c r="AF1438" s="190"/>
      <c r="AG1438" s="747">
        <f t="shared" si="90"/>
        <v>0</v>
      </c>
      <c r="AH1438" s="748">
        <f t="shared" si="91"/>
        <v>0</v>
      </c>
      <c r="AI1438" s="187"/>
      <c r="AJ1438" s="52"/>
      <c r="AK1438" s="156" t="str">
        <f>IFERROR(VLOOKUP($A1438,'Liste planification'!$B$2:$C$105,2,FALSE),"")</f>
        <v/>
      </c>
      <c r="AL1438" s="27"/>
      <c r="AM1438" s="27"/>
      <c r="AN1438" s="769"/>
      <c r="AO1438" s="770"/>
      <c r="AP1438" s="770"/>
      <c r="AQ1438" s="770"/>
      <c r="AR1438" s="770"/>
      <c r="AS1438" s="770"/>
      <c r="AT1438" s="770"/>
      <c r="AU1438" s="770"/>
      <c r="AV1438" s="770"/>
      <c r="AW1438" s="770"/>
      <c r="AX1438" s="770"/>
      <c r="AY1438" s="770"/>
      <c r="AZ1438" s="770"/>
      <c r="BA1438" s="770"/>
      <c r="BB1438" s="770"/>
      <c r="BC1438" s="770"/>
      <c r="BD1438" s="770"/>
      <c r="BE1438" s="770"/>
      <c r="BF1438" s="770"/>
      <c r="BG1438" s="770"/>
      <c r="BH1438" s="770"/>
      <c r="BI1438" s="770"/>
      <c r="BJ1438" s="770"/>
      <c r="BK1438" s="770"/>
      <c r="BL1438" s="770"/>
      <c r="BM1438" s="770"/>
      <c r="BN1438" s="770"/>
      <c r="BO1438" s="770"/>
      <c r="BP1438" s="770"/>
      <c r="BQ1438" s="770"/>
      <c r="BR1438" s="770"/>
      <c r="BS1438" s="770"/>
      <c r="BT1438" s="770"/>
      <c r="BU1438" s="770"/>
      <c r="BV1438" s="770"/>
      <c r="BW1438" s="770"/>
      <c r="BX1438" s="770"/>
      <c r="BY1438" s="770"/>
      <c r="BZ1438" s="770"/>
      <c r="CA1438" s="770"/>
      <c r="CB1438" s="770"/>
      <c r="CC1438" s="770"/>
    </row>
    <row r="1439" spans="1:81" s="64" customFormat="1">
      <c r="A1439" s="158"/>
      <c r="B1439" s="159" t="str">
        <f>A1439&amp;"-"&amp;TEXT(COUNTIF($A$5:A1439,A1439),"000")</f>
        <v>-000</v>
      </c>
      <c r="C1439" s="52"/>
      <c r="D1439" s="27"/>
      <c r="E1439" s="28"/>
      <c r="F1439" s="27"/>
      <c r="G1439" s="27"/>
      <c r="H1439" s="52"/>
      <c r="I1439" s="380" t="str">
        <f>IFERROR(VLOOKUP($F1439,'Liste planification'!$V$2:$W$96,2,FALSE),"")</f>
        <v/>
      </c>
      <c r="J1439" s="27"/>
      <c r="K1439" s="27"/>
      <c r="L1439" s="27"/>
      <c r="M1439" s="52"/>
      <c r="N1439" s="52"/>
      <c r="O1439" s="52"/>
      <c r="P1439" s="52"/>
      <c r="Q1439" s="52"/>
      <c r="R1439" s="52"/>
      <c r="S1439" s="52"/>
      <c r="T1439" s="52"/>
      <c r="U1439" s="52"/>
      <c r="V1439" s="52"/>
      <c r="W1439" s="52"/>
      <c r="X1439" s="52"/>
      <c r="Y1439" s="194"/>
      <c r="Z1439" s="776"/>
      <c r="AA1439" s="190"/>
      <c r="AB1439" s="747">
        <f t="shared" si="88"/>
        <v>0</v>
      </c>
      <c r="AC1439" s="748">
        <f t="shared" si="89"/>
        <v>0</v>
      </c>
      <c r="AD1439" s="187"/>
      <c r="AE1439" s="186"/>
      <c r="AF1439" s="190"/>
      <c r="AG1439" s="747">
        <f t="shared" si="90"/>
        <v>0</v>
      </c>
      <c r="AH1439" s="748">
        <f t="shared" si="91"/>
        <v>0</v>
      </c>
      <c r="AI1439" s="187"/>
      <c r="AJ1439" s="52"/>
      <c r="AK1439" s="156" t="str">
        <f>IFERROR(VLOOKUP($A1439,'Liste planification'!$B$2:$C$105,2,FALSE),"")</f>
        <v/>
      </c>
      <c r="AL1439" s="27"/>
      <c r="AM1439" s="27"/>
      <c r="AN1439" s="769"/>
      <c r="AO1439" s="770"/>
      <c r="AP1439" s="770"/>
      <c r="AQ1439" s="770"/>
      <c r="AR1439" s="770"/>
      <c r="AS1439" s="770"/>
      <c r="AT1439" s="770"/>
      <c r="AU1439" s="770"/>
      <c r="AV1439" s="770"/>
      <c r="AW1439" s="770"/>
      <c r="AX1439" s="770"/>
      <c r="AY1439" s="770"/>
      <c r="AZ1439" s="770"/>
      <c r="BA1439" s="770"/>
      <c r="BB1439" s="770"/>
      <c r="BC1439" s="770"/>
      <c r="BD1439" s="770"/>
      <c r="BE1439" s="770"/>
      <c r="BF1439" s="770"/>
      <c r="BG1439" s="770"/>
      <c r="BH1439" s="770"/>
      <c r="BI1439" s="770"/>
      <c r="BJ1439" s="770"/>
      <c r="BK1439" s="770"/>
      <c r="BL1439" s="770"/>
      <c r="BM1439" s="770"/>
      <c r="BN1439" s="770"/>
      <c r="BO1439" s="770"/>
      <c r="BP1439" s="770"/>
      <c r="BQ1439" s="770"/>
      <c r="BR1439" s="770"/>
      <c r="BS1439" s="770"/>
      <c r="BT1439" s="770"/>
      <c r="BU1439" s="770"/>
      <c r="BV1439" s="770"/>
      <c r="BW1439" s="770"/>
      <c r="BX1439" s="770"/>
      <c r="BY1439" s="770"/>
      <c r="BZ1439" s="770"/>
      <c r="CA1439" s="770"/>
      <c r="CB1439" s="770"/>
      <c r="CC1439" s="770"/>
    </row>
    <row r="1440" spans="1:81" s="64" customFormat="1">
      <c r="A1440" s="158"/>
      <c r="B1440" s="159" t="str">
        <f>A1440&amp;"-"&amp;TEXT(COUNTIF($A$5:A1440,A1440),"000")</f>
        <v>-000</v>
      </c>
      <c r="C1440" s="52"/>
      <c r="D1440" s="27"/>
      <c r="E1440" s="28"/>
      <c r="F1440" s="27"/>
      <c r="G1440" s="27"/>
      <c r="H1440" s="52"/>
      <c r="I1440" s="380" t="str">
        <f>IFERROR(VLOOKUP($F1440,'Liste planification'!$V$2:$W$96,2,FALSE),"")</f>
        <v/>
      </c>
      <c r="J1440" s="27"/>
      <c r="K1440" s="27"/>
      <c r="L1440" s="27"/>
      <c r="M1440" s="52"/>
      <c r="N1440" s="52"/>
      <c r="O1440" s="52"/>
      <c r="P1440" s="52"/>
      <c r="Q1440" s="52"/>
      <c r="R1440" s="52"/>
      <c r="S1440" s="52"/>
      <c r="T1440" s="52"/>
      <c r="U1440" s="52"/>
      <c r="V1440" s="52"/>
      <c r="W1440" s="52"/>
      <c r="X1440" s="52"/>
      <c r="Y1440" s="194"/>
      <c r="Z1440" s="776"/>
      <c r="AA1440" s="190"/>
      <c r="AB1440" s="747">
        <f t="shared" si="88"/>
        <v>0</v>
      </c>
      <c r="AC1440" s="748">
        <f t="shared" si="89"/>
        <v>0</v>
      </c>
      <c r="AD1440" s="187"/>
      <c r="AE1440" s="186"/>
      <c r="AF1440" s="190"/>
      <c r="AG1440" s="747">
        <f t="shared" si="90"/>
        <v>0</v>
      </c>
      <c r="AH1440" s="748">
        <f t="shared" si="91"/>
        <v>0</v>
      </c>
      <c r="AI1440" s="187"/>
      <c r="AJ1440" s="52"/>
      <c r="AK1440" s="156" t="str">
        <f>IFERROR(VLOOKUP($A1440,'Liste planification'!$B$2:$C$105,2,FALSE),"")</f>
        <v/>
      </c>
      <c r="AL1440" s="27"/>
      <c r="AM1440" s="27"/>
      <c r="AN1440" s="769"/>
      <c r="AO1440" s="770"/>
      <c r="AP1440" s="770"/>
      <c r="AQ1440" s="770"/>
      <c r="AR1440" s="770"/>
      <c r="AS1440" s="770"/>
      <c r="AT1440" s="770"/>
      <c r="AU1440" s="770"/>
      <c r="AV1440" s="770"/>
      <c r="AW1440" s="770"/>
      <c r="AX1440" s="770"/>
      <c r="AY1440" s="770"/>
      <c r="AZ1440" s="770"/>
      <c r="BA1440" s="770"/>
      <c r="BB1440" s="770"/>
      <c r="BC1440" s="770"/>
      <c r="BD1440" s="770"/>
      <c r="BE1440" s="770"/>
      <c r="BF1440" s="770"/>
      <c r="BG1440" s="770"/>
      <c r="BH1440" s="770"/>
      <c r="BI1440" s="770"/>
      <c r="BJ1440" s="770"/>
      <c r="BK1440" s="770"/>
      <c r="BL1440" s="770"/>
      <c r="BM1440" s="770"/>
      <c r="BN1440" s="770"/>
      <c r="BO1440" s="770"/>
      <c r="BP1440" s="770"/>
      <c r="BQ1440" s="770"/>
      <c r="BR1440" s="770"/>
      <c r="BS1440" s="770"/>
      <c r="BT1440" s="770"/>
      <c r="BU1440" s="770"/>
      <c r="BV1440" s="770"/>
      <c r="BW1440" s="770"/>
      <c r="BX1440" s="770"/>
      <c r="BY1440" s="770"/>
      <c r="BZ1440" s="770"/>
      <c r="CA1440" s="770"/>
      <c r="CB1440" s="770"/>
      <c r="CC1440" s="770"/>
    </row>
    <row r="1441" spans="1:81" s="64" customFormat="1">
      <c r="A1441" s="158"/>
      <c r="B1441" s="159" t="str">
        <f>A1441&amp;"-"&amp;TEXT(COUNTIF($A$5:A1441,A1441),"000")</f>
        <v>-000</v>
      </c>
      <c r="C1441" s="52"/>
      <c r="D1441" s="27"/>
      <c r="E1441" s="28"/>
      <c r="F1441" s="27"/>
      <c r="G1441" s="27"/>
      <c r="H1441" s="52"/>
      <c r="I1441" s="380" t="str">
        <f>IFERROR(VLOOKUP($F1441,'Liste planification'!$V$2:$W$96,2,FALSE),"")</f>
        <v/>
      </c>
      <c r="J1441" s="27"/>
      <c r="K1441" s="27"/>
      <c r="L1441" s="27"/>
      <c r="M1441" s="52"/>
      <c r="N1441" s="52"/>
      <c r="O1441" s="52"/>
      <c r="P1441" s="52"/>
      <c r="Q1441" s="52"/>
      <c r="R1441" s="52"/>
      <c r="S1441" s="52"/>
      <c r="T1441" s="52"/>
      <c r="U1441" s="52"/>
      <c r="V1441" s="52"/>
      <c r="W1441" s="52"/>
      <c r="X1441" s="52"/>
      <c r="Y1441" s="194"/>
      <c r="Z1441" s="776"/>
      <c r="AA1441" s="190"/>
      <c r="AB1441" s="747">
        <f t="shared" si="88"/>
        <v>0</v>
      </c>
      <c r="AC1441" s="748">
        <f t="shared" si="89"/>
        <v>0</v>
      </c>
      <c r="AD1441" s="187"/>
      <c r="AE1441" s="186"/>
      <c r="AF1441" s="190"/>
      <c r="AG1441" s="747">
        <f t="shared" si="90"/>
        <v>0</v>
      </c>
      <c r="AH1441" s="748">
        <f t="shared" si="91"/>
        <v>0</v>
      </c>
      <c r="AI1441" s="187"/>
      <c r="AJ1441" s="52"/>
      <c r="AK1441" s="156" t="str">
        <f>IFERROR(VLOOKUP($A1441,'Liste planification'!$B$2:$C$105,2,FALSE),"")</f>
        <v/>
      </c>
      <c r="AL1441" s="27"/>
      <c r="AM1441" s="27"/>
      <c r="AN1441" s="769"/>
      <c r="AO1441" s="770"/>
      <c r="AP1441" s="770"/>
      <c r="AQ1441" s="770"/>
      <c r="AR1441" s="770"/>
      <c r="AS1441" s="770"/>
      <c r="AT1441" s="770"/>
      <c r="AU1441" s="770"/>
      <c r="AV1441" s="770"/>
      <c r="AW1441" s="770"/>
      <c r="AX1441" s="770"/>
      <c r="AY1441" s="770"/>
      <c r="AZ1441" s="770"/>
      <c r="BA1441" s="770"/>
      <c r="BB1441" s="770"/>
      <c r="BC1441" s="770"/>
      <c r="BD1441" s="770"/>
      <c r="BE1441" s="770"/>
      <c r="BF1441" s="770"/>
      <c r="BG1441" s="770"/>
      <c r="BH1441" s="770"/>
      <c r="BI1441" s="770"/>
      <c r="BJ1441" s="770"/>
      <c r="BK1441" s="770"/>
      <c r="BL1441" s="770"/>
      <c r="BM1441" s="770"/>
      <c r="BN1441" s="770"/>
      <c r="BO1441" s="770"/>
      <c r="BP1441" s="770"/>
      <c r="BQ1441" s="770"/>
      <c r="BR1441" s="770"/>
      <c r="BS1441" s="770"/>
      <c r="BT1441" s="770"/>
      <c r="BU1441" s="770"/>
      <c r="BV1441" s="770"/>
      <c r="BW1441" s="770"/>
      <c r="BX1441" s="770"/>
      <c r="BY1441" s="770"/>
      <c r="BZ1441" s="770"/>
      <c r="CA1441" s="770"/>
      <c r="CB1441" s="770"/>
      <c r="CC1441" s="770"/>
    </row>
    <row r="1442" spans="1:81" s="64" customFormat="1">
      <c r="A1442" s="158"/>
      <c r="B1442" s="159" t="str">
        <f>A1442&amp;"-"&amp;TEXT(COUNTIF($A$5:A1442,A1442),"000")</f>
        <v>-000</v>
      </c>
      <c r="C1442" s="52"/>
      <c r="D1442" s="27"/>
      <c r="E1442" s="28"/>
      <c r="F1442" s="27"/>
      <c r="G1442" s="27"/>
      <c r="H1442" s="52"/>
      <c r="I1442" s="380" t="str">
        <f>IFERROR(VLOOKUP($F1442,'Liste planification'!$V$2:$W$96,2,FALSE),"")</f>
        <v/>
      </c>
      <c r="J1442" s="27"/>
      <c r="K1442" s="27"/>
      <c r="L1442" s="27"/>
      <c r="M1442" s="52"/>
      <c r="N1442" s="52"/>
      <c r="O1442" s="52"/>
      <c r="P1442" s="52"/>
      <c r="Q1442" s="52"/>
      <c r="R1442" s="52"/>
      <c r="S1442" s="52"/>
      <c r="T1442" s="52"/>
      <c r="U1442" s="52"/>
      <c r="V1442" s="52"/>
      <c r="W1442" s="52"/>
      <c r="X1442" s="52"/>
      <c r="Y1442" s="194"/>
      <c r="Z1442" s="776"/>
      <c r="AA1442" s="190"/>
      <c r="AB1442" s="747">
        <f t="shared" si="88"/>
        <v>0</v>
      </c>
      <c r="AC1442" s="748">
        <f t="shared" si="89"/>
        <v>0</v>
      </c>
      <c r="AD1442" s="187"/>
      <c r="AE1442" s="186"/>
      <c r="AF1442" s="190"/>
      <c r="AG1442" s="747">
        <f t="shared" si="90"/>
        <v>0</v>
      </c>
      <c r="AH1442" s="748">
        <f t="shared" si="91"/>
        <v>0</v>
      </c>
      <c r="AI1442" s="187"/>
      <c r="AJ1442" s="52"/>
      <c r="AK1442" s="156" t="str">
        <f>IFERROR(VLOOKUP($A1442,'Liste planification'!$B$2:$C$105,2,FALSE),"")</f>
        <v/>
      </c>
      <c r="AL1442" s="27"/>
      <c r="AM1442" s="27"/>
      <c r="AN1442" s="769"/>
      <c r="AO1442" s="770"/>
      <c r="AP1442" s="770"/>
      <c r="AQ1442" s="770"/>
      <c r="AR1442" s="770"/>
      <c r="AS1442" s="770"/>
      <c r="AT1442" s="770"/>
      <c r="AU1442" s="770"/>
      <c r="AV1442" s="770"/>
      <c r="AW1442" s="770"/>
      <c r="AX1442" s="770"/>
      <c r="AY1442" s="770"/>
      <c r="AZ1442" s="770"/>
      <c r="BA1442" s="770"/>
      <c r="BB1442" s="770"/>
      <c r="BC1442" s="770"/>
      <c r="BD1442" s="770"/>
      <c r="BE1442" s="770"/>
      <c r="BF1442" s="770"/>
      <c r="BG1442" s="770"/>
      <c r="BH1442" s="770"/>
      <c r="BI1442" s="770"/>
      <c r="BJ1442" s="770"/>
      <c r="BK1442" s="770"/>
      <c r="BL1442" s="770"/>
      <c r="BM1442" s="770"/>
      <c r="BN1442" s="770"/>
      <c r="BO1442" s="770"/>
      <c r="BP1442" s="770"/>
      <c r="BQ1442" s="770"/>
      <c r="BR1442" s="770"/>
      <c r="BS1442" s="770"/>
      <c r="BT1442" s="770"/>
      <c r="BU1442" s="770"/>
      <c r="BV1442" s="770"/>
      <c r="BW1442" s="770"/>
      <c r="BX1442" s="770"/>
      <c r="BY1442" s="770"/>
      <c r="BZ1442" s="770"/>
      <c r="CA1442" s="770"/>
      <c r="CB1442" s="770"/>
      <c r="CC1442" s="770"/>
    </row>
    <row r="1443" spans="1:81" s="64" customFormat="1">
      <c r="A1443" s="158"/>
      <c r="B1443" s="159" t="str">
        <f>A1443&amp;"-"&amp;TEXT(COUNTIF($A$5:A1443,A1443),"000")</f>
        <v>-000</v>
      </c>
      <c r="C1443" s="52"/>
      <c r="D1443" s="27"/>
      <c r="E1443" s="28"/>
      <c r="F1443" s="27"/>
      <c r="G1443" s="27"/>
      <c r="H1443" s="52"/>
      <c r="I1443" s="380" t="str">
        <f>IFERROR(VLOOKUP($F1443,'Liste planification'!$V$2:$W$96,2,FALSE),"")</f>
        <v/>
      </c>
      <c r="J1443" s="27"/>
      <c r="K1443" s="27"/>
      <c r="L1443" s="27"/>
      <c r="M1443" s="52"/>
      <c r="N1443" s="52"/>
      <c r="O1443" s="52"/>
      <c r="P1443" s="52"/>
      <c r="Q1443" s="52"/>
      <c r="R1443" s="52"/>
      <c r="S1443" s="52"/>
      <c r="T1443" s="52"/>
      <c r="U1443" s="52"/>
      <c r="V1443" s="52"/>
      <c r="W1443" s="52"/>
      <c r="X1443" s="52"/>
      <c r="Y1443" s="194"/>
      <c r="Z1443" s="776"/>
      <c r="AA1443" s="190"/>
      <c r="AB1443" s="747">
        <f t="shared" si="88"/>
        <v>0</v>
      </c>
      <c r="AC1443" s="748">
        <f t="shared" si="89"/>
        <v>0</v>
      </c>
      <c r="AD1443" s="187"/>
      <c r="AE1443" s="186"/>
      <c r="AF1443" s="190"/>
      <c r="AG1443" s="747">
        <f t="shared" si="90"/>
        <v>0</v>
      </c>
      <c r="AH1443" s="748">
        <f t="shared" si="91"/>
        <v>0</v>
      </c>
      <c r="AI1443" s="187"/>
      <c r="AJ1443" s="52"/>
      <c r="AK1443" s="156" t="str">
        <f>IFERROR(VLOOKUP($A1443,'Liste planification'!$B$2:$C$105,2,FALSE),"")</f>
        <v/>
      </c>
      <c r="AL1443" s="27"/>
      <c r="AM1443" s="27"/>
      <c r="AN1443" s="769"/>
      <c r="AO1443" s="770"/>
      <c r="AP1443" s="770"/>
      <c r="AQ1443" s="770"/>
      <c r="AR1443" s="770"/>
      <c r="AS1443" s="770"/>
      <c r="AT1443" s="770"/>
      <c r="AU1443" s="770"/>
      <c r="AV1443" s="770"/>
      <c r="AW1443" s="770"/>
      <c r="AX1443" s="770"/>
      <c r="AY1443" s="770"/>
      <c r="AZ1443" s="770"/>
      <c r="BA1443" s="770"/>
      <c r="BB1443" s="770"/>
      <c r="BC1443" s="770"/>
      <c r="BD1443" s="770"/>
      <c r="BE1443" s="770"/>
      <c r="BF1443" s="770"/>
      <c r="BG1443" s="770"/>
      <c r="BH1443" s="770"/>
      <c r="BI1443" s="770"/>
      <c r="BJ1443" s="770"/>
      <c r="BK1443" s="770"/>
      <c r="BL1443" s="770"/>
      <c r="BM1443" s="770"/>
      <c r="BN1443" s="770"/>
      <c r="BO1443" s="770"/>
      <c r="BP1443" s="770"/>
      <c r="BQ1443" s="770"/>
      <c r="BR1443" s="770"/>
      <c r="BS1443" s="770"/>
      <c r="BT1443" s="770"/>
      <c r="BU1443" s="770"/>
      <c r="BV1443" s="770"/>
      <c r="BW1443" s="770"/>
      <c r="BX1443" s="770"/>
      <c r="BY1443" s="770"/>
      <c r="BZ1443" s="770"/>
      <c r="CA1443" s="770"/>
      <c r="CB1443" s="770"/>
      <c r="CC1443" s="770"/>
    </row>
    <row r="1444" spans="1:81" s="64" customFormat="1">
      <c r="A1444" s="158"/>
      <c r="B1444" s="159" t="str">
        <f>A1444&amp;"-"&amp;TEXT(COUNTIF($A$5:A1444,A1444),"000")</f>
        <v>-000</v>
      </c>
      <c r="C1444" s="52"/>
      <c r="D1444" s="27"/>
      <c r="E1444" s="28"/>
      <c r="F1444" s="27"/>
      <c r="G1444" s="27"/>
      <c r="H1444" s="52"/>
      <c r="I1444" s="380" t="str">
        <f>IFERROR(VLOOKUP($F1444,'Liste planification'!$V$2:$W$96,2,FALSE),"")</f>
        <v/>
      </c>
      <c r="J1444" s="27"/>
      <c r="K1444" s="27"/>
      <c r="L1444" s="27"/>
      <c r="M1444" s="52"/>
      <c r="N1444" s="52"/>
      <c r="O1444" s="52"/>
      <c r="P1444" s="52"/>
      <c r="Q1444" s="52"/>
      <c r="R1444" s="52"/>
      <c r="S1444" s="52"/>
      <c r="T1444" s="52"/>
      <c r="U1444" s="52"/>
      <c r="V1444" s="52"/>
      <c r="W1444" s="52"/>
      <c r="X1444" s="52"/>
      <c r="Y1444" s="194"/>
      <c r="Z1444" s="776"/>
      <c r="AA1444" s="190"/>
      <c r="AB1444" s="747">
        <f t="shared" si="88"/>
        <v>0</v>
      </c>
      <c r="AC1444" s="748">
        <f t="shared" si="89"/>
        <v>0</v>
      </c>
      <c r="AD1444" s="187"/>
      <c r="AE1444" s="186"/>
      <c r="AF1444" s="190"/>
      <c r="AG1444" s="747">
        <f t="shared" si="90"/>
        <v>0</v>
      </c>
      <c r="AH1444" s="748">
        <f t="shared" si="91"/>
        <v>0</v>
      </c>
      <c r="AI1444" s="187"/>
      <c r="AJ1444" s="52"/>
      <c r="AK1444" s="156" t="str">
        <f>IFERROR(VLOOKUP($A1444,'Liste planification'!$B$2:$C$105,2,FALSE),"")</f>
        <v/>
      </c>
      <c r="AL1444" s="27"/>
      <c r="AM1444" s="27"/>
      <c r="AN1444" s="769"/>
      <c r="AO1444" s="770"/>
      <c r="AP1444" s="770"/>
      <c r="AQ1444" s="770"/>
      <c r="AR1444" s="770"/>
      <c r="AS1444" s="770"/>
      <c r="AT1444" s="770"/>
      <c r="AU1444" s="770"/>
      <c r="AV1444" s="770"/>
      <c r="AW1444" s="770"/>
      <c r="AX1444" s="770"/>
      <c r="AY1444" s="770"/>
      <c r="AZ1444" s="770"/>
      <c r="BA1444" s="770"/>
      <c r="BB1444" s="770"/>
      <c r="BC1444" s="770"/>
      <c r="BD1444" s="770"/>
      <c r="BE1444" s="770"/>
      <c r="BF1444" s="770"/>
      <c r="BG1444" s="770"/>
      <c r="BH1444" s="770"/>
      <c r="BI1444" s="770"/>
      <c r="BJ1444" s="770"/>
      <c r="BK1444" s="770"/>
      <c r="BL1444" s="770"/>
      <c r="BM1444" s="770"/>
      <c r="BN1444" s="770"/>
      <c r="BO1444" s="770"/>
      <c r="BP1444" s="770"/>
      <c r="BQ1444" s="770"/>
      <c r="BR1444" s="770"/>
      <c r="BS1444" s="770"/>
      <c r="BT1444" s="770"/>
      <c r="BU1444" s="770"/>
      <c r="BV1444" s="770"/>
      <c r="BW1444" s="770"/>
      <c r="BX1444" s="770"/>
      <c r="BY1444" s="770"/>
      <c r="BZ1444" s="770"/>
      <c r="CA1444" s="770"/>
      <c r="CB1444" s="770"/>
      <c r="CC1444" s="770"/>
    </row>
    <row r="1445" spans="1:81" s="64" customFormat="1">
      <c r="A1445" s="158"/>
      <c r="B1445" s="159" t="str">
        <f>A1445&amp;"-"&amp;TEXT(COUNTIF($A$5:A1445,A1445),"000")</f>
        <v>-000</v>
      </c>
      <c r="C1445" s="52"/>
      <c r="D1445" s="27"/>
      <c r="E1445" s="28"/>
      <c r="F1445" s="27"/>
      <c r="G1445" s="27"/>
      <c r="H1445" s="52"/>
      <c r="I1445" s="380" t="str">
        <f>IFERROR(VLOOKUP($F1445,'Liste planification'!$V$2:$W$96,2,FALSE),"")</f>
        <v/>
      </c>
      <c r="J1445" s="27"/>
      <c r="K1445" s="27"/>
      <c r="L1445" s="27"/>
      <c r="M1445" s="52"/>
      <c r="N1445" s="52"/>
      <c r="O1445" s="52"/>
      <c r="P1445" s="52"/>
      <c r="Q1445" s="52"/>
      <c r="R1445" s="52"/>
      <c r="S1445" s="52"/>
      <c r="T1445" s="52"/>
      <c r="U1445" s="52"/>
      <c r="V1445" s="52"/>
      <c r="W1445" s="52"/>
      <c r="X1445" s="52"/>
      <c r="Y1445" s="194"/>
      <c r="Z1445" s="776"/>
      <c r="AA1445" s="190"/>
      <c r="AB1445" s="747">
        <f t="shared" si="88"/>
        <v>0</v>
      </c>
      <c r="AC1445" s="748">
        <f t="shared" si="89"/>
        <v>0</v>
      </c>
      <c r="AD1445" s="187"/>
      <c r="AE1445" s="186"/>
      <c r="AF1445" s="190"/>
      <c r="AG1445" s="747">
        <f t="shared" si="90"/>
        <v>0</v>
      </c>
      <c r="AH1445" s="748">
        <f t="shared" si="91"/>
        <v>0</v>
      </c>
      <c r="AI1445" s="187"/>
      <c r="AJ1445" s="52"/>
      <c r="AK1445" s="156" t="str">
        <f>IFERROR(VLOOKUP($A1445,'Liste planification'!$B$2:$C$105,2,FALSE),"")</f>
        <v/>
      </c>
      <c r="AL1445" s="27"/>
      <c r="AM1445" s="27"/>
      <c r="AN1445" s="769"/>
      <c r="AO1445" s="770"/>
      <c r="AP1445" s="770"/>
      <c r="AQ1445" s="770"/>
      <c r="AR1445" s="770"/>
      <c r="AS1445" s="770"/>
      <c r="AT1445" s="770"/>
      <c r="AU1445" s="770"/>
      <c r="AV1445" s="770"/>
      <c r="AW1445" s="770"/>
      <c r="AX1445" s="770"/>
      <c r="AY1445" s="770"/>
      <c r="AZ1445" s="770"/>
      <c r="BA1445" s="770"/>
      <c r="BB1445" s="770"/>
      <c r="BC1445" s="770"/>
      <c r="BD1445" s="770"/>
      <c r="BE1445" s="770"/>
      <c r="BF1445" s="770"/>
      <c r="BG1445" s="770"/>
      <c r="BH1445" s="770"/>
      <c r="BI1445" s="770"/>
      <c r="BJ1445" s="770"/>
      <c r="BK1445" s="770"/>
      <c r="BL1445" s="770"/>
      <c r="BM1445" s="770"/>
      <c r="BN1445" s="770"/>
      <c r="BO1445" s="770"/>
      <c r="BP1445" s="770"/>
      <c r="BQ1445" s="770"/>
      <c r="BR1445" s="770"/>
      <c r="BS1445" s="770"/>
      <c r="BT1445" s="770"/>
      <c r="BU1445" s="770"/>
      <c r="BV1445" s="770"/>
      <c r="BW1445" s="770"/>
      <c r="BX1445" s="770"/>
      <c r="BY1445" s="770"/>
      <c r="BZ1445" s="770"/>
      <c r="CA1445" s="770"/>
      <c r="CB1445" s="770"/>
      <c r="CC1445" s="770"/>
    </row>
    <row r="1446" spans="1:81" s="64" customFormat="1">
      <c r="A1446" s="158"/>
      <c r="B1446" s="159" t="str">
        <f>A1446&amp;"-"&amp;TEXT(COUNTIF($A$5:A1446,A1446),"000")</f>
        <v>-000</v>
      </c>
      <c r="C1446" s="52"/>
      <c r="D1446" s="27"/>
      <c r="E1446" s="28"/>
      <c r="F1446" s="27"/>
      <c r="G1446" s="27"/>
      <c r="H1446" s="52"/>
      <c r="I1446" s="380" t="str">
        <f>IFERROR(VLOOKUP($F1446,'Liste planification'!$V$2:$W$96,2,FALSE),"")</f>
        <v/>
      </c>
      <c r="J1446" s="27"/>
      <c r="K1446" s="27"/>
      <c r="L1446" s="27"/>
      <c r="M1446" s="52"/>
      <c r="N1446" s="52"/>
      <c r="O1446" s="52"/>
      <c r="P1446" s="52"/>
      <c r="Q1446" s="52"/>
      <c r="R1446" s="52"/>
      <c r="S1446" s="52"/>
      <c r="T1446" s="52"/>
      <c r="U1446" s="52"/>
      <c r="V1446" s="52"/>
      <c r="W1446" s="52"/>
      <c r="X1446" s="52"/>
      <c r="Y1446" s="194"/>
      <c r="Z1446" s="776"/>
      <c r="AA1446" s="190"/>
      <c r="AB1446" s="747">
        <f t="shared" si="88"/>
        <v>0</v>
      </c>
      <c r="AC1446" s="748">
        <f t="shared" si="89"/>
        <v>0</v>
      </c>
      <c r="AD1446" s="187"/>
      <c r="AE1446" s="186"/>
      <c r="AF1446" s="190"/>
      <c r="AG1446" s="747">
        <f t="shared" si="90"/>
        <v>0</v>
      </c>
      <c r="AH1446" s="748">
        <f t="shared" si="91"/>
        <v>0</v>
      </c>
      <c r="AI1446" s="187"/>
      <c r="AJ1446" s="52"/>
      <c r="AK1446" s="156" t="str">
        <f>IFERROR(VLOOKUP($A1446,'Liste planification'!$B$2:$C$105,2,FALSE),"")</f>
        <v/>
      </c>
      <c r="AL1446" s="27"/>
      <c r="AM1446" s="27"/>
      <c r="AN1446" s="769"/>
      <c r="AO1446" s="770"/>
      <c r="AP1446" s="770"/>
      <c r="AQ1446" s="770"/>
      <c r="AR1446" s="770"/>
      <c r="AS1446" s="770"/>
      <c r="AT1446" s="770"/>
      <c r="AU1446" s="770"/>
      <c r="AV1446" s="770"/>
      <c r="AW1446" s="770"/>
      <c r="AX1446" s="770"/>
      <c r="AY1446" s="770"/>
      <c r="AZ1446" s="770"/>
      <c r="BA1446" s="770"/>
      <c r="BB1446" s="770"/>
      <c r="BC1446" s="770"/>
      <c r="BD1446" s="770"/>
      <c r="BE1446" s="770"/>
      <c r="BF1446" s="770"/>
      <c r="BG1446" s="770"/>
      <c r="BH1446" s="770"/>
      <c r="BI1446" s="770"/>
      <c r="BJ1446" s="770"/>
      <c r="BK1446" s="770"/>
      <c r="BL1446" s="770"/>
      <c r="BM1446" s="770"/>
      <c r="BN1446" s="770"/>
      <c r="BO1446" s="770"/>
      <c r="BP1446" s="770"/>
      <c r="BQ1446" s="770"/>
      <c r="BR1446" s="770"/>
      <c r="BS1446" s="770"/>
      <c r="BT1446" s="770"/>
      <c r="BU1446" s="770"/>
      <c r="BV1446" s="770"/>
      <c r="BW1446" s="770"/>
      <c r="BX1446" s="770"/>
      <c r="BY1446" s="770"/>
      <c r="BZ1446" s="770"/>
      <c r="CA1446" s="770"/>
      <c r="CB1446" s="770"/>
      <c r="CC1446" s="770"/>
    </row>
    <row r="1447" spans="1:81" s="64" customFormat="1">
      <c r="A1447" s="158"/>
      <c r="B1447" s="159" t="str">
        <f>A1447&amp;"-"&amp;TEXT(COUNTIF($A$5:A1447,A1447),"000")</f>
        <v>-000</v>
      </c>
      <c r="C1447" s="52"/>
      <c r="D1447" s="27"/>
      <c r="E1447" s="28"/>
      <c r="F1447" s="27"/>
      <c r="G1447" s="27"/>
      <c r="H1447" s="52"/>
      <c r="I1447" s="380" t="str">
        <f>IFERROR(VLOOKUP($F1447,'Liste planification'!$V$2:$W$96,2,FALSE),"")</f>
        <v/>
      </c>
      <c r="J1447" s="27"/>
      <c r="K1447" s="27"/>
      <c r="L1447" s="27"/>
      <c r="M1447" s="52"/>
      <c r="N1447" s="52"/>
      <c r="O1447" s="52"/>
      <c r="P1447" s="52"/>
      <c r="Q1447" s="52"/>
      <c r="R1447" s="52"/>
      <c r="S1447" s="52"/>
      <c r="T1447" s="52"/>
      <c r="U1447" s="52"/>
      <c r="V1447" s="52"/>
      <c r="W1447" s="52"/>
      <c r="X1447" s="52"/>
      <c r="Y1447" s="194"/>
      <c r="Z1447" s="776"/>
      <c r="AA1447" s="190"/>
      <c r="AB1447" s="747">
        <f t="shared" si="88"/>
        <v>0</v>
      </c>
      <c r="AC1447" s="748">
        <f t="shared" si="89"/>
        <v>0</v>
      </c>
      <c r="AD1447" s="187"/>
      <c r="AE1447" s="186"/>
      <c r="AF1447" s="190"/>
      <c r="AG1447" s="747">
        <f t="shared" si="90"/>
        <v>0</v>
      </c>
      <c r="AH1447" s="748">
        <f t="shared" si="91"/>
        <v>0</v>
      </c>
      <c r="AI1447" s="187"/>
      <c r="AJ1447" s="52"/>
      <c r="AK1447" s="156" t="str">
        <f>IFERROR(VLOOKUP($A1447,'Liste planification'!$B$2:$C$105,2,FALSE),"")</f>
        <v/>
      </c>
      <c r="AL1447" s="27"/>
      <c r="AM1447" s="27"/>
      <c r="AN1447" s="769"/>
      <c r="AO1447" s="770"/>
      <c r="AP1447" s="770"/>
      <c r="AQ1447" s="770"/>
      <c r="AR1447" s="770"/>
      <c r="AS1447" s="770"/>
      <c r="AT1447" s="770"/>
      <c r="AU1447" s="770"/>
      <c r="AV1447" s="770"/>
      <c r="AW1447" s="770"/>
      <c r="AX1447" s="770"/>
      <c r="AY1447" s="770"/>
      <c r="AZ1447" s="770"/>
      <c r="BA1447" s="770"/>
      <c r="BB1447" s="770"/>
      <c r="BC1447" s="770"/>
      <c r="BD1447" s="770"/>
      <c r="BE1447" s="770"/>
      <c r="BF1447" s="770"/>
      <c r="BG1447" s="770"/>
      <c r="BH1447" s="770"/>
      <c r="BI1447" s="770"/>
      <c r="BJ1447" s="770"/>
      <c r="BK1447" s="770"/>
      <c r="BL1447" s="770"/>
      <c r="BM1447" s="770"/>
      <c r="BN1447" s="770"/>
      <c r="BO1447" s="770"/>
      <c r="BP1447" s="770"/>
      <c r="BQ1447" s="770"/>
      <c r="BR1447" s="770"/>
      <c r="BS1447" s="770"/>
      <c r="BT1447" s="770"/>
      <c r="BU1447" s="770"/>
      <c r="BV1447" s="770"/>
      <c r="BW1447" s="770"/>
      <c r="BX1447" s="770"/>
      <c r="BY1447" s="770"/>
      <c r="BZ1447" s="770"/>
      <c r="CA1447" s="770"/>
      <c r="CB1447" s="770"/>
      <c r="CC1447" s="770"/>
    </row>
    <row r="1448" spans="1:81" s="64" customFormat="1">
      <c r="A1448" s="158"/>
      <c r="B1448" s="159" t="str">
        <f>A1448&amp;"-"&amp;TEXT(COUNTIF($A$5:A1448,A1448),"000")</f>
        <v>-000</v>
      </c>
      <c r="C1448" s="52"/>
      <c r="D1448" s="27"/>
      <c r="E1448" s="28"/>
      <c r="F1448" s="27"/>
      <c r="G1448" s="27"/>
      <c r="H1448" s="52"/>
      <c r="I1448" s="380" t="str">
        <f>IFERROR(VLOOKUP($F1448,'Liste planification'!$V$2:$W$96,2,FALSE),"")</f>
        <v/>
      </c>
      <c r="J1448" s="27"/>
      <c r="K1448" s="27"/>
      <c r="L1448" s="27"/>
      <c r="M1448" s="52"/>
      <c r="N1448" s="52"/>
      <c r="O1448" s="52"/>
      <c r="P1448" s="52"/>
      <c r="Q1448" s="52"/>
      <c r="R1448" s="52"/>
      <c r="S1448" s="52"/>
      <c r="T1448" s="52"/>
      <c r="U1448" s="52"/>
      <c r="V1448" s="52"/>
      <c r="W1448" s="52"/>
      <c r="X1448" s="52"/>
      <c r="Y1448" s="194"/>
      <c r="Z1448" s="776"/>
      <c r="AA1448" s="190"/>
      <c r="AB1448" s="747">
        <f t="shared" si="88"/>
        <v>0</v>
      </c>
      <c r="AC1448" s="748">
        <f t="shared" si="89"/>
        <v>0</v>
      </c>
      <c r="AD1448" s="187"/>
      <c r="AE1448" s="186"/>
      <c r="AF1448" s="190"/>
      <c r="AG1448" s="747">
        <f t="shared" si="90"/>
        <v>0</v>
      </c>
      <c r="AH1448" s="748">
        <f t="shared" si="91"/>
        <v>0</v>
      </c>
      <c r="AI1448" s="187"/>
      <c r="AJ1448" s="52"/>
      <c r="AK1448" s="156" t="str">
        <f>IFERROR(VLOOKUP($A1448,'Liste planification'!$B$2:$C$105,2,FALSE),"")</f>
        <v/>
      </c>
      <c r="AL1448" s="27"/>
      <c r="AM1448" s="27"/>
      <c r="AN1448" s="769"/>
      <c r="AO1448" s="770"/>
      <c r="AP1448" s="770"/>
      <c r="AQ1448" s="770"/>
      <c r="AR1448" s="770"/>
      <c r="AS1448" s="770"/>
      <c r="AT1448" s="770"/>
      <c r="AU1448" s="770"/>
      <c r="AV1448" s="770"/>
      <c r="AW1448" s="770"/>
      <c r="AX1448" s="770"/>
      <c r="AY1448" s="770"/>
      <c r="AZ1448" s="770"/>
      <c r="BA1448" s="770"/>
      <c r="BB1448" s="770"/>
      <c r="BC1448" s="770"/>
      <c r="BD1448" s="770"/>
      <c r="BE1448" s="770"/>
      <c r="BF1448" s="770"/>
      <c r="BG1448" s="770"/>
      <c r="BH1448" s="770"/>
      <c r="BI1448" s="770"/>
      <c r="BJ1448" s="770"/>
      <c r="BK1448" s="770"/>
      <c r="BL1448" s="770"/>
      <c r="BM1448" s="770"/>
      <c r="BN1448" s="770"/>
      <c r="BO1448" s="770"/>
      <c r="BP1448" s="770"/>
      <c r="BQ1448" s="770"/>
      <c r="BR1448" s="770"/>
      <c r="BS1448" s="770"/>
      <c r="BT1448" s="770"/>
      <c r="BU1448" s="770"/>
      <c r="BV1448" s="770"/>
      <c r="BW1448" s="770"/>
      <c r="BX1448" s="770"/>
      <c r="BY1448" s="770"/>
      <c r="BZ1448" s="770"/>
      <c r="CA1448" s="770"/>
      <c r="CB1448" s="770"/>
      <c r="CC1448" s="770"/>
    </row>
    <row r="1449" spans="1:81" s="64" customFormat="1">
      <c r="A1449" s="158"/>
      <c r="B1449" s="159" t="str">
        <f>A1449&amp;"-"&amp;TEXT(COUNTIF($A$5:A1449,A1449),"000")</f>
        <v>-000</v>
      </c>
      <c r="C1449" s="52"/>
      <c r="D1449" s="27"/>
      <c r="E1449" s="28"/>
      <c r="F1449" s="27"/>
      <c r="G1449" s="27"/>
      <c r="H1449" s="52"/>
      <c r="I1449" s="380" t="str">
        <f>IFERROR(VLOOKUP($F1449,'Liste planification'!$V$2:$W$96,2,FALSE),"")</f>
        <v/>
      </c>
      <c r="J1449" s="27"/>
      <c r="K1449" s="27"/>
      <c r="L1449" s="27"/>
      <c r="M1449" s="52"/>
      <c r="N1449" s="52"/>
      <c r="O1449" s="52"/>
      <c r="P1449" s="52"/>
      <c r="Q1449" s="52"/>
      <c r="R1449" s="52"/>
      <c r="S1449" s="52"/>
      <c r="T1449" s="52"/>
      <c r="U1449" s="52"/>
      <c r="V1449" s="52"/>
      <c r="W1449" s="52"/>
      <c r="X1449" s="52"/>
      <c r="Y1449" s="194"/>
      <c r="Z1449" s="776"/>
      <c r="AA1449" s="190"/>
      <c r="AB1449" s="747">
        <f t="shared" si="88"/>
        <v>0</v>
      </c>
      <c r="AC1449" s="748">
        <f t="shared" si="89"/>
        <v>0</v>
      </c>
      <c r="AD1449" s="187"/>
      <c r="AE1449" s="186"/>
      <c r="AF1449" s="190"/>
      <c r="AG1449" s="747">
        <f t="shared" si="90"/>
        <v>0</v>
      </c>
      <c r="AH1449" s="748">
        <f t="shared" si="91"/>
        <v>0</v>
      </c>
      <c r="AI1449" s="187"/>
      <c r="AJ1449" s="52"/>
      <c r="AK1449" s="156" t="str">
        <f>IFERROR(VLOOKUP($A1449,'Liste planification'!$B$2:$C$105,2,FALSE),"")</f>
        <v/>
      </c>
      <c r="AL1449" s="27"/>
      <c r="AM1449" s="27"/>
      <c r="AN1449" s="769"/>
      <c r="AO1449" s="770"/>
      <c r="AP1449" s="770"/>
      <c r="AQ1449" s="770"/>
      <c r="AR1449" s="770"/>
      <c r="AS1449" s="770"/>
      <c r="AT1449" s="770"/>
      <c r="AU1449" s="770"/>
      <c r="AV1449" s="770"/>
      <c r="AW1449" s="770"/>
      <c r="AX1449" s="770"/>
      <c r="AY1449" s="770"/>
      <c r="AZ1449" s="770"/>
      <c r="BA1449" s="770"/>
      <c r="BB1449" s="770"/>
      <c r="BC1449" s="770"/>
      <c r="BD1449" s="770"/>
      <c r="BE1449" s="770"/>
      <c r="BF1449" s="770"/>
      <c r="BG1449" s="770"/>
      <c r="BH1449" s="770"/>
      <c r="BI1449" s="770"/>
      <c r="BJ1449" s="770"/>
      <c r="BK1449" s="770"/>
      <c r="BL1449" s="770"/>
      <c r="BM1449" s="770"/>
      <c r="BN1449" s="770"/>
      <c r="BO1449" s="770"/>
      <c r="BP1449" s="770"/>
      <c r="BQ1449" s="770"/>
      <c r="BR1449" s="770"/>
      <c r="BS1449" s="770"/>
      <c r="BT1449" s="770"/>
      <c r="BU1449" s="770"/>
      <c r="BV1449" s="770"/>
      <c r="BW1449" s="770"/>
      <c r="BX1449" s="770"/>
      <c r="BY1449" s="770"/>
      <c r="BZ1449" s="770"/>
      <c r="CA1449" s="770"/>
      <c r="CB1449" s="770"/>
      <c r="CC1449" s="770"/>
    </row>
    <row r="1450" spans="1:81" s="64" customFormat="1">
      <c r="A1450" s="158"/>
      <c r="B1450" s="159" t="str">
        <f>A1450&amp;"-"&amp;TEXT(COUNTIF($A$5:A1450,A1450),"000")</f>
        <v>-000</v>
      </c>
      <c r="C1450" s="52"/>
      <c r="D1450" s="27"/>
      <c r="E1450" s="28"/>
      <c r="F1450" s="27"/>
      <c r="G1450" s="27"/>
      <c r="H1450" s="52"/>
      <c r="I1450" s="380" t="str">
        <f>IFERROR(VLOOKUP($F1450,'Liste planification'!$V$2:$W$96,2,FALSE),"")</f>
        <v/>
      </c>
      <c r="J1450" s="27"/>
      <c r="K1450" s="27"/>
      <c r="L1450" s="27"/>
      <c r="M1450" s="52"/>
      <c r="N1450" s="52"/>
      <c r="O1450" s="52"/>
      <c r="P1450" s="52"/>
      <c r="Q1450" s="52"/>
      <c r="R1450" s="52"/>
      <c r="S1450" s="52"/>
      <c r="T1450" s="52"/>
      <c r="U1450" s="52"/>
      <c r="V1450" s="52"/>
      <c r="W1450" s="52"/>
      <c r="X1450" s="52"/>
      <c r="Y1450" s="194"/>
      <c r="Z1450" s="776"/>
      <c r="AA1450" s="190"/>
      <c r="AB1450" s="747">
        <f t="shared" si="88"/>
        <v>0</v>
      </c>
      <c r="AC1450" s="748">
        <f t="shared" si="89"/>
        <v>0</v>
      </c>
      <c r="AD1450" s="187"/>
      <c r="AE1450" s="186"/>
      <c r="AF1450" s="190"/>
      <c r="AG1450" s="747">
        <f t="shared" si="90"/>
        <v>0</v>
      </c>
      <c r="AH1450" s="748">
        <f t="shared" si="91"/>
        <v>0</v>
      </c>
      <c r="AI1450" s="187"/>
      <c r="AJ1450" s="52"/>
      <c r="AK1450" s="156" t="str">
        <f>IFERROR(VLOOKUP($A1450,'Liste planification'!$B$2:$C$105,2,FALSE),"")</f>
        <v/>
      </c>
      <c r="AL1450" s="27"/>
      <c r="AM1450" s="27"/>
      <c r="AN1450" s="769"/>
      <c r="AO1450" s="770"/>
      <c r="AP1450" s="770"/>
      <c r="AQ1450" s="770"/>
      <c r="AR1450" s="770"/>
      <c r="AS1450" s="770"/>
      <c r="AT1450" s="770"/>
      <c r="AU1450" s="770"/>
      <c r="AV1450" s="770"/>
      <c r="AW1450" s="770"/>
      <c r="AX1450" s="770"/>
      <c r="AY1450" s="770"/>
      <c r="AZ1450" s="770"/>
      <c r="BA1450" s="770"/>
      <c r="BB1450" s="770"/>
      <c r="BC1450" s="770"/>
      <c r="BD1450" s="770"/>
      <c r="BE1450" s="770"/>
      <c r="BF1450" s="770"/>
      <c r="BG1450" s="770"/>
      <c r="BH1450" s="770"/>
      <c r="BI1450" s="770"/>
      <c r="BJ1450" s="770"/>
      <c r="BK1450" s="770"/>
      <c r="BL1450" s="770"/>
      <c r="BM1450" s="770"/>
      <c r="BN1450" s="770"/>
      <c r="BO1450" s="770"/>
      <c r="BP1450" s="770"/>
      <c r="BQ1450" s="770"/>
      <c r="BR1450" s="770"/>
      <c r="BS1450" s="770"/>
      <c r="BT1450" s="770"/>
      <c r="BU1450" s="770"/>
      <c r="BV1450" s="770"/>
      <c r="BW1450" s="770"/>
      <c r="BX1450" s="770"/>
      <c r="BY1450" s="770"/>
      <c r="BZ1450" s="770"/>
      <c r="CA1450" s="770"/>
      <c r="CB1450" s="770"/>
      <c r="CC1450" s="770"/>
    </row>
    <row r="1451" spans="1:81" s="64" customFormat="1">
      <c r="A1451" s="158"/>
      <c r="B1451" s="159" t="str">
        <f>A1451&amp;"-"&amp;TEXT(COUNTIF($A$5:A1451,A1451),"000")</f>
        <v>-000</v>
      </c>
      <c r="C1451" s="52"/>
      <c r="D1451" s="27"/>
      <c r="E1451" s="28"/>
      <c r="F1451" s="27"/>
      <c r="G1451" s="27"/>
      <c r="H1451" s="52"/>
      <c r="I1451" s="380" t="str">
        <f>IFERROR(VLOOKUP($F1451,'Liste planification'!$V$2:$W$96,2,FALSE),"")</f>
        <v/>
      </c>
      <c r="J1451" s="27"/>
      <c r="K1451" s="27"/>
      <c r="L1451" s="27"/>
      <c r="M1451" s="52"/>
      <c r="N1451" s="52"/>
      <c r="O1451" s="52"/>
      <c r="P1451" s="52"/>
      <c r="Q1451" s="52"/>
      <c r="R1451" s="52"/>
      <c r="S1451" s="52"/>
      <c r="T1451" s="52"/>
      <c r="U1451" s="52"/>
      <c r="V1451" s="52"/>
      <c r="W1451" s="52"/>
      <c r="X1451" s="52"/>
      <c r="Y1451" s="194"/>
      <c r="Z1451" s="776"/>
      <c r="AA1451" s="190"/>
      <c r="AB1451" s="747">
        <f t="shared" si="88"/>
        <v>0</v>
      </c>
      <c r="AC1451" s="748">
        <f t="shared" si="89"/>
        <v>0</v>
      </c>
      <c r="AD1451" s="187"/>
      <c r="AE1451" s="186"/>
      <c r="AF1451" s="190"/>
      <c r="AG1451" s="747">
        <f t="shared" si="90"/>
        <v>0</v>
      </c>
      <c r="AH1451" s="748">
        <f t="shared" si="91"/>
        <v>0</v>
      </c>
      <c r="AI1451" s="187"/>
      <c r="AJ1451" s="52"/>
      <c r="AK1451" s="156" t="str">
        <f>IFERROR(VLOOKUP($A1451,'Liste planification'!$B$2:$C$105,2,FALSE),"")</f>
        <v/>
      </c>
      <c r="AL1451" s="27"/>
      <c r="AM1451" s="27"/>
      <c r="AN1451" s="769"/>
      <c r="AO1451" s="770"/>
      <c r="AP1451" s="770"/>
      <c r="AQ1451" s="770"/>
      <c r="AR1451" s="770"/>
      <c r="AS1451" s="770"/>
      <c r="AT1451" s="770"/>
      <c r="AU1451" s="770"/>
      <c r="AV1451" s="770"/>
      <c r="AW1451" s="770"/>
      <c r="AX1451" s="770"/>
      <c r="AY1451" s="770"/>
      <c r="AZ1451" s="770"/>
      <c r="BA1451" s="770"/>
      <c r="BB1451" s="770"/>
      <c r="BC1451" s="770"/>
      <c r="BD1451" s="770"/>
      <c r="BE1451" s="770"/>
      <c r="BF1451" s="770"/>
      <c r="BG1451" s="770"/>
      <c r="BH1451" s="770"/>
      <c r="BI1451" s="770"/>
      <c r="BJ1451" s="770"/>
      <c r="BK1451" s="770"/>
      <c r="BL1451" s="770"/>
      <c r="BM1451" s="770"/>
      <c r="BN1451" s="770"/>
      <c r="BO1451" s="770"/>
      <c r="BP1451" s="770"/>
      <c r="BQ1451" s="770"/>
      <c r="BR1451" s="770"/>
      <c r="BS1451" s="770"/>
      <c r="BT1451" s="770"/>
      <c r="BU1451" s="770"/>
      <c r="BV1451" s="770"/>
      <c r="BW1451" s="770"/>
      <c r="BX1451" s="770"/>
      <c r="BY1451" s="770"/>
      <c r="BZ1451" s="770"/>
      <c r="CA1451" s="770"/>
      <c r="CB1451" s="770"/>
      <c r="CC1451" s="770"/>
    </row>
    <row r="1452" spans="1:81" s="64" customFormat="1">
      <c r="A1452" s="158"/>
      <c r="B1452" s="159" t="str">
        <f>A1452&amp;"-"&amp;TEXT(COUNTIF($A$5:A1452,A1452),"000")</f>
        <v>-000</v>
      </c>
      <c r="C1452" s="52"/>
      <c r="D1452" s="27"/>
      <c r="E1452" s="28"/>
      <c r="F1452" s="27"/>
      <c r="G1452" s="27"/>
      <c r="H1452" s="52"/>
      <c r="I1452" s="380" t="str">
        <f>IFERROR(VLOOKUP($F1452,'Liste planification'!$V$2:$W$96,2,FALSE),"")</f>
        <v/>
      </c>
      <c r="J1452" s="27"/>
      <c r="K1452" s="27"/>
      <c r="L1452" s="27"/>
      <c r="M1452" s="52"/>
      <c r="N1452" s="52"/>
      <c r="O1452" s="52"/>
      <c r="P1452" s="52"/>
      <c r="Q1452" s="52"/>
      <c r="R1452" s="52"/>
      <c r="S1452" s="52"/>
      <c r="T1452" s="52"/>
      <c r="U1452" s="52"/>
      <c r="V1452" s="52"/>
      <c r="W1452" s="52"/>
      <c r="X1452" s="52"/>
      <c r="Y1452" s="194"/>
      <c r="Z1452" s="776"/>
      <c r="AA1452" s="190"/>
      <c r="AB1452" s="747">
        <f t="shared" si="88"/>
        <v>0</v>
      </c>
      <c r="AC1452" s="748">
        <f t="shared" si="89"/>
        <v>0</v>
      </c>
      <c r="AD1452" s="187"/>
      <c r="AE1452" s="186"/>
      <c r="AF1452" s="190"/>
      <c r="AG1452" s="747">
        <f t="shared" si="90"/>
        <v>0</v>
      </c>
      <c r="AH1452" s="748">
        <f t="shared" si="91"/>
        <v>0</v>
      </c>
      <c r="AI1452" s="187"/>
      <c r="AJ1452" s="52"/>
      <c r="AK1452" s="156" t="str">
        <f>IFERROR(VLOOKUP($A1452,'Liste planification'!$B$2:$C$105,2,FALSE),"")</f>
        <v/>
      </c>
      <c r="AL1452" s="27"/>
      <c r="AM1452" s="27"/>
      <c r="AN1452" s="769"/>
      <c r="AO1452" s="770"/>
      <c r="AP1452" s="770"/>
      <c r="AQ1452" s="770"/>
      <c r="AR1452" s="770"/>
      <c r="AS1452" s="770"/>
      <c r="AT1452" s="770"/>
      <c r="AU1452" s="770"/>
      <c r="AV1452" s="770"/>
      <c r="AW1452" s="770"/>
      <c r="AX1452" s="770"/>
      <c r="AY1452" s="770"/>
      <c r="AZ1452" s="770"/>
      <c r="BA1452" s="770"/>
      <c r="BB1452" s="770"/>
      <c r="BC1452" s="770"/>
      <c r="BD1452" s="770"/>
      <c r="BE1452" s="770"/>
      <c r="BF1452" s="770"/>
      <c r="BG1452" s="770"/>
      <c r="BH1452" s="770"/>
      <c r="BI1452" s="770"/>
      <c r="BJ1452" s="770"/>
      <c r="BK1452" s="770"/>
      <c r="BL1452" s="770"/>
      <c r="BM1452" s="770"/>
      <c r="BN1452" s="770"/>
      <c r="BO1452" s="770"/>
      <c r="BP1452" s="770"/>
      <c r="BQ1452" s="770"/>
      <c r="BR1452" s="770"/>
      <c r="BS1452" s="770"/>
      <c r="BT1452" s="770"/>
      <c r="BU1452" s="770"/>
      <c r="BV1452" s="770"/>
      <c r="BW1452" s="770"/>
      <c r="BX1452" s="770"/>
      <c r="BY1452" s="770"/>
      <c r="BZ1452" s="770"/>
      <c r="CA1452" s="770"/>
      <c r="CB1452" s="770"/>
      <c r="CC1452" s="770"/>
    </row>
    <row r="1453" spans="1:81" s="64" customFormat="1">
      <c r="A1453" s="158"/>
      <c r="B1453" s="159" t="str">
        <f>A1453&amp;"-"&amp;TEXT(COUNTIF($A$5:A1453,A1453),"000")</f>
        <v>-000</v>
      </c>
      <c r="C1453" s="52"/>
      <c r="D1453" s="27"/>
      <c r="E1453" s="28"/>
      <c r="F1453" s="27"/>
      <c r="G1453" s="27"/>
      <c r="H1453" s="52"/>
      <c r="I1453" s="380" t="str">
        <f>IFERROR(VLOOKUP($F1453,'Liste planification'!$V$2:$W$96,2,FALSE),"")</f>
        <v/>
      </c>
      <c r="J1453" s="27"/>
      <c r="K1453" s="27"/>
      <c r="L1453" s="27"/>
      <c r="M1453" s="52"/>
      <c r="N1453" s="52"/>
      <c r="O1453" s="52"/>
      <c r="P1453" s="52"/>
      <c r="Q1453" s="52"/>
      <c r="R1453" s="52"/>
      <c r="S1453" s="52"/>
      <c r="T1453" s="52"/>
      <c r="U1453" s="52"/>
      <c r="V1453" s="52"/>
      <c r="W1453" s="52"/>
      <c r="X1453" s="52"/>
      <c r="Y1453" s="194"/>
      <c r="Z1453" s="776"/>
      <c r="AA1453" s="190"/>
      <c r="AB1453" s="747">
        <f t="shared" si="88"/>
        <v>0</v>
      </c>
      <c r="AC1453" s="748">
        <f t="shared" si="89"/>
        <v>0</v>
      </c>
      <c r="AD1453" s="187"/>
      <c r="AE1453" s="186"/>
      <c r="AF1453" s="190"/>
      <c r="AG1453" s="747">
        <f t="shared" si="90"/>
        <v>0</v>
      </c>
      <c r="AH1453" s="748">
        <f t="shared" si="91"/>
        <v>0</v>
      </c>
      <c r="AI1453" s="187"/>
      <c r="AJ1453" s="52"/>
      <c r="AK1453" s="156" t="str">
        <f>IFERROR(VLOOKUP($A1453,'Liste planification'!$B$2:$C$105,2,FALSE),"")</f>
        <v/>
      </c>
      <c r="AL1453" s="27"/>
      <c r="AM1453" s="27"/>
      <c r="AN1453" s="769"/>
      <c r="AO1453" s="770"/>
      <c r="AP1453" s="770"/>
      <c r="AQ1453" s="770"/>
      <c r="AR1453" s="770"/>
      <c r="AS1453" s="770"/>
      <c r="AT1453" s="770"/>
      <c r="AU1453" s="770"/>
      <c r="AV1453" s="770"/>
      <c r="AW1453" s="770"/>
      <c r="AX1453" s="770"/>
      <c r="AY1453" s="770"/>
      <c r="AZ1453" s="770"/>
      <c r="BA1453" s="770"/>
      <c r="BB1453" s="770"/>
      <c r="BC1453" s="770"/>
      <c r="BD1453" s="770"/>
      <c r="BE1453" s="770"/>
      <c r="BF1453" s="770"/>
      <c r="BG1453" s="770"/>
      <c r="BH1453" s="770"/>
      <c r="BI1453" s="770"/>
      <c r="BJ1453" s="770"/>
      <c r="BK1453" s="770"/>
      <c r="BL1453" s="770"/>
      <c r="BM1453" s="770"/>
      <c r="BN1453" s="770"/>
      <c r="BO1453" s="770"/>
      <c r="BP1453" s="770"/>
      <c r="BQ1453" s="770"/>
      <c r="BR1453" s="770"/>
      <c r="BS1453" s="770"/>
      <c r="BT1453" s="770"/>
      <c r="BU1453" s="770"/>
      <c r="BV1453" s="770"/>
      <c r="BW1453" s="770"/>
      <c r="BX1453" s="770"/>
      <c r="BY1453" s="770"/>
      <c r="BZ1453" s="770"/>
      <c r="CA1453" s="770"/>
      <c r="CB1453" s="770"/>
      <c r="CC1453" s="770"/>
    </row>
    <row r="1454" spans="1:81" s="64" customFormat="1">
      <c r="A1454" s="158"/>
      <c r="B1454" s="159" t="str">
        <f>A1454&amp;"-"&amp;TEXT(COUNTIF($A$5:A1454,A1454),"000")</f>
        <v>-000</v>
      </c>
      <c r="C1454" s="52"/>
      <c r="D1454" s="27"/>
      <c r="E1454" s="28"/>
      <c r="F1454" s="27"/>
      <c r="G1454" s="27"/>
      <c r="H1454" s="52"/>
      <c r="I1454" s="380" t="str">
        <f>IFERROR(VLOOKUP($F1454,'Liste planification'!$V$2:$W$96,2,FALSE),"")</f>
        <v/>
      </c>
      <c r="J1454" s="27"/>
      <c r="K1454" s="27"/>
      <c r="L1454" s="27"/>
      <c r="M1454" s="52"/>
      <c r="N1454" s="52"/>
      <c r="O1454" s="52"/>
      <c r="P1454" s="52"/>
      <c r="Q1454" s="52"/>
      <c r="R1454" s="52"/>
      <c r="S1454" s="52"/>
      <c r="T1454" s="52"/>
      <c r="U1454" s="52"/>
      <c r="V1454" s="52"/>
      <c r="W1454" s="52"/>
      <c r="X1454" s="52"/>
      <c r="Y1454" s="194"/>
      <c r="Z1454" s="776"/>
      <c r="AA1454" s="190"/>
      <c r="AB1454" s="747">
        <f t="shared" si="88"/>
        <v>0</v>
      </c>
      <c r="AC1454" s="748">
        <f t="shared" si="89"/>
        <v>0</v>
      </c>
      <c r="AD1454" s="187"/>
      <c r="AE1454" s="186"/>
      <c r="AF1454" s="190"/>
      <c r="AG1454" s="747">
        <f t="shared" si="90"/>
        <v>0</v>
      </c>
      <c r="AH1454" s="748">
        <f t="shared" si="91"/>
        <v>0</v>
      </c>
      <c r="AI1454" s="187"/>
      <c r="AJ1454" s="52"/>
      <c r="AK1454" s="156" t="str">
        <f>IFERROR(VLOOKUP($A1454,'Liste planification'!$B$2:$C$105,2,FALSE),"")</f>
        <v/>
      </c>
      <c r="AL1454" s="27"/>
      <c r="AM1454" s="27"/>
      <c r="AN1454" s="769"/>
      <c r="AO1454" s="770"/>
      <c r="AP1454" s="770"/>
      <c r="AQ1454" s="770"/>
      <c r="AR1454" s="770"/>
      <c r="AS1454" s="770"/>
      <c r="AT1454" s="770"/>
      <c r="AU1454" s="770"/>
      <c r="AV1454" s="770"/>
      <c r="AW1454" s="770"/>
      <c r="AX1454" s="770"/>
      <c r="AY1454" s="770"/>
      <c r="AZ1454" s="770"/>
      <c r="BA1454" s="770"/>
      <c r="BB1454" s="770"/>
      <c r="BC1454" s="770"/>
      <c r="BD1454" s="770"/>
      <c r="BE1454" s="770"/>
      <c r="BF1454" s="770"/>
      <c r="BG1454" s="770"/>
      <c r="BH1454" s="770"/>
      <c r="BI1454" s="770"/>
      <c r="BJ1454" s="770"/>
      <c r="BK1454" s="770"/>
      <c r="BL1454" s="770"/>
      <c r="BM1454" s="770"/>
      <c r="BN1454" s="770"/>
      <c r="BO1454" s="770"/>
      <c r="BP1454" s="770"/>
      <c r="BQ1454" s="770"/>
      <c r="BR1454" s="770"/>
      <c r="BS1454" s="770"/>
      <c r="BT1454" s="770"/>
      <c r="BU1454" s="770"/>
      <c r="BV1454" s="770"/>
      <c r="BW1454" s="770"/>
      <c r="BX1454" s="770"/>
      <c r="BY1454" s="770"/>
      <c r="BZ1454" s="770"/>
      <c r="CA1454" s="770"/>
      <c r="CB1454" s="770"/>
      <c r="CC1454" s="770"/>
    </row>
    <row r="1455" spans="1:81" s="64" customFormat="1">
      <c r="A1455" s="158"/>
      <c r="B1455" s="159" t="str">
        <f>A1455&amp;"-"&amp;TEXT(COUNTIF($A$5:A1455,A1455),"000")</f>
        <v>-000</v>
      </c>
      <c r="C1455" s="52"/>
      <c r="D1455" s="27"/>
      <c r="E1455" s="28"/>
      <c r="F1455" s="27"/>
      <c r="G1455" s="27"/>
      <c r="H1455" s="52"/>
      <c r="I1455" s="380" t="str">
        <f>IFERROR(VLOOKUP($F1455,'Liste planification'!$V$2:$W$96,2,FALSE),"")</f>
        <v/>
      </c>
      <c r="J1455" s="27"/>
      <c r="K1455" s="27"/>
      <c r="L1455" s="27"/>
      <c r="M1455" s="52"/>
      <c r="N1455" s="52"/>
      <c r="O1455" s="52"/>
      <c r="P1455" s="52"/>
      <c r="Q1455" s="52"/>
      <c r="R1455" s="52"/>
      <c r="S1455" s="52"/>
      <c r="T1455" s="52"/>
      <c r="U1455" s="52"/>
      <c r="V1455" s="52"/>
      <c r="W1455" s="52"/>
      <c r="X1455" s="52"/>
      <c r="Y1455" s="194"/>
      <c r="Z1455" s="776"/>
      <c r="AA1455" s="190"/>
      <c r="AB1455" s="747">
        <f t="shared" si="88"/>
        <v>0</v>
      </c>
      <c r="AC1455" s="748">
        <f t="shared" si="89"/>
        <v>0</v>
      </c>
      <c r="AD1455" s="187"/>
      <c r="AE1455" s="186"/>
      <c r="AF1455" s="190"/>
      <c r="AG1455" s="747">
        <f t="shared" si="90"/>
        <v>0</v>
      </c>
      <c r="AH1455" s="748">
        <f t="shared" si="91"/>
        <v>0</v>
      </c>
      <c r="AI1455" s="187"/>
      <c r="AJ1455" s="52"/>
      <c r="AK1455" s="156" t="str">
        <f>IFERROR(VLOOKUP($A1455,'Liste planification'!$B$2:$C$105,2,FALSE),"")</f>
        <v/>
      </c>
      <c r="AL1455" s="27"/>
      <c r="AM1455" s="27"/>
      <c r="AN1455" s="769"/>
      <c r="AO1455" s="770"/>
      <c r="AP1455" s="770"/>
      <c r="AQ1455" s="770"/>
      <c r="AR1455" s="770"/>
      <c r="AS1455" s="770"/>
      <c r="AT1455" s="770"/>
      <c r="AU1455" s="770"/>
      <c r="AV1455" s="770"/>
      <c r="AW1455" s="770"/>
      <c r="AX1455" s="770"/>
      <c r="AY1455" s="770"/>
      <c r="AZ1455" s="770"/>
      <c r="BA1455" s="770"/>
      <c r="BB1455" s="770"/>
      <c r="BC1455" s="770"/>
      <c r="BD1455" s="770"/>
      <c r="BE1455" s="770"/>
      <c r="BF1455" s="770"/>
      <c r="BG1455" s="770"/>
      <c r="BH1455" s="770"/>
      <c r="BI1455" s="770"/>
      <c r="BJ1455" s="770"/>
      <c r="BK1455" s="770"/>
      <c r="BL1455" s="770"/>
      <c r="BM1455" s="770"/>
      <c r="BN1455" s="770"/>
      <c r="BO1455" s="770"/>
      <c r="BP1455" s="770"/>
      <c r="BQ1455" s="770"/>
      <c r="BR1455" s="770"/>
      <c r="BS1455" s="770"/>
      <c r="BT1455" s="770"/>
      <c r="BU1455" s="770"/>
      <c r="BV1455" s="770"/>
      <c r="BW1455" s="770"/>
      <c r="BX1455" s="770"/>
      <c r="BY1455" s="770"/>
      <c r="BZ1455" s="770"/>
      <c r="CA1455" s="770"/>
      <c r="CB1455" s="770"/>
      <c r="CC1455" s="770"/>
    </row>
    <row r="1456" spans="1:81" s="64" customFormat="1">
      <c r="A1456" s="158"/>
      <c r="B1456" s="159" t="str">
        <f>A1456&amp;"-"&amp;TEXT(COUNTIF($A$5:A1456,A1456),"000")</f>
        <v>-000</v>
      </c>
      <c r="C1456" s="52"/>
      <c r="D1456" s="27"/>
      <c r="E1456" s="28"/>
      <c r="F1456" s="27"/>
      <c r="G1456" s="27"/>
      <c r="H1456" s="52"/>
      <c r="I1456" s="380" t="str">
        <f>IFERROR(VLOOKUP($F1456,'Liste planification'!$V$2:$W$96,2,FALSE),"")</f>
        <v/>
      </c>
      <c r="J1456" s="27"/>
      <c r="K1456" s="27"/>
      <c r="L1456" s="27"/>
      <c r="M1456" s="52"/>
      <c r="N1456" s="52"/>
      <c r="O1456" s="52"/>
      <c r="P1456" s="52"/>
      <c r="Q1456" s="52"/>
      <c r="R1456" s="52"/>
      <c r="S1456" s="52"/>
      <c r="T1456" s="52"/>
      <c r="U1456" s="52"/>
      <c r="V1456" s="52"/>
      <c r="W1456" s="52"/>
      <c r="X1456" s="52"/>
      <c r="Y1456" s="194"/>
      <c r="Z1456" s="776"/>
      <c r="AA1456" s="190"/>
      <c r="AB1456" s="747">
        <f t="shared" si="88"/>
        <v>0</v>
      </c>
      <c r="AC1456" s="748">
        <f t="shared" si="89"/>
        <v>0</v>
      </c>
      <c r="AD1456" s="187"/>
      <c r="AE1456" s="186"/>
      <c r="AF1456" s="190"/>
      <c r="AG1456" s="747">
        <f t="shared" si="90"/>
        <v>0</v>
      </c>
      <c r="AH1456" s="748">
        <f t="shared" si="91"/>
        <v>0</v>
      </c>
      <c r="AI1456" s="187"/>
      <c r="AJ1456" s="52"/>
      <c r="AK1456" s="156" t="str">
        <f>IFERROR(VLOOKUP($A1456,'Liste planification'!$B$2:$C$105,2,FALSE),"")</f>
        <v/>
      </c>
      <c r="AL1456" s="27"/>
      <c r="AM1456" s="27"/>
      <c r="AN1456" s="769"/>
      <c r="AO1456" s="770"/>
      <c r="AP1456" s="770"/>
      <c r="AQ1456" s="770"/>
      <c r="AR1456" s="770"/>
      <c r="AS1456" s="770"/>
      <c r="AT1456" s="770"/>
      <c r="AU1456" s="770"/>
      <c r="AV1456" s="770"/>
      <c r="AW1456" s="770"/>
      <c r="AX1456" s="770"/>
      <c r="AY1456" s="770"/>
      <c r="AZ1456" s="770"/>
      <c r="BA1456" s="770"/>
      <c r="BB1456" s="770"/>
      <c r="BC1456" s="770"/>
      <c r="BD1456" s="770"/>
      <c r="BE1456" s="770"/>
      <c r="BF1456" s="770"/>
      <c r="BG1456" s="770"/>
      <c r="BH1456" s="770"/>
      <c r="BI1456" s="770"/>
      <c r="BJ1456" s="770"/>
      <c r="BK1456" s="770"/>
      <c r="BL1456" s="770"/>
      <c r="BM1456" s="770"/>
      <c r="BN1456" s="770"/>
      <c r="BO1456" s="770"/>
      <c r="BP1456" s="770"/>
      <c r="BQ1456" s="770"/>
      <c r="BR1456" s="770"/>
      <c r="BS1456" s="770"/>
      <c r="BT1456" s="770"/>
      <c r="BU1456" s="770"/>
      <c r="BV1456" s="770"/>
      <c r="BW1456" s="770"/>
      <c r="BX1456" s="770"/>
      <c r="BY1456" s="770"/>
      <c r="BZ1456" s="770"/>
      <c r="CA1456" s="770"/>
      <c r="CB1456" s="770"/>
      <c r="CC1456" s="770"/>
    </row>
    <row r="1457" spans="1:81" s="64" customFormat="1">
      <c r="A1457" s="158"/>
      <c r="B1457" s="159" t="str">
        <f>A1457&amp;"-"&amp;TEXT(COUNTIF($A$5:A1457,A1457),"000")</f>
        <v>-000</v>
      </c>
      <c r="C1457" s="52"/>
      <c r="D1457" s="27"/>
      <c r="E1457" s="28"/>
      <c r="F1457" s="27"/>
      <c r="G1457" s="27"/>
      <c r="H1457" s="52"/>
      <c r="I1457" s="380" t="str">
        <f>IFERROR(VLOOKUP($F1457,'Liste planification'!$V$2:$W$96,2,FALSE),"")</f>
        <v/>
      </c>
      <c r="J1457" s="27"/>
      <c r="K1457" s="27"/>
      <c r="L1457" s="27"/>
      <c r="M1457" s="52"/>
      <c r="N1457" s="52"/>
      <c r="O1457" s="52"/>
      <c r="P1457" s="52"/>
      <c r="Q1457" s="52"/>
      <c r="R1457" s="52"/>
      <c r="S1457" s="52"/>
      <c r="T1457" s="52"/>
      <c r="U1457" s="52"/>
      <c r="V1457" s="52"/>
      <c r="W1457" s="52"/>
      <c r="X1457" s="52"/>
      <c r="Y1457" s="194"/>
      <c r="Z1457" s="776"/>
      <c r="AA1457" s="190"/>
      <c r="AB1457" s="747">
        <f t="shared" si="88"/>
        <v>0</v>
      </c>
      <c r="AC1457" s="748">
        <f t="shared" si="89"/>
        <v>0</v>
      </c>
      <c r="AD1457" s="187"/>
      <c r="AE1457" s="186"/>
      <c r="AF1457" s="190"/>
      <c r="AG1457" s="747">
        <f t="shared" si="90"/>
        <v>0</v>
      </c>
      <c r="AH1457" s="748">
        <f t="shared" si="91"/>
        <v>0</v>
      </c>
      <c r="AI1457" s="187"/>
      <c r="AJ1457" s="52"/>
      <c r="AK1457" s="156" t="str">
        <f>IFERROR(VLOOKUP($A1457,'Liste planification'!$B$2:$C$105,2,FALSE),"")</f>
        <v/>
      </c>
      <c r="AL1457" s="27"/>
      <c r="AM1457" s="27"/>
      <c r="AN1457" s="769"/>
      <c r="AO1457" s="770"/>
      <c r="AP1457" s="770"/>
      <c r="AQ1457" s="770"/>
      <c r="AR1457" s="770"/>
      <c r="AS1457" s="770"/>
      <c r="AT1457" s="770"/>
      <c r="AU1457" s="770"/>
      <c r="AV1457" s="770"/>
      <c r="AW1457" s="770"/>
      <c r="AX1457" s="770"/>
      <c r="AY1457" s="770"/>
      <c r="AZ1457" s="770"/>
      <c r="BA1457" s="770"/>
      <c r="BB1457" s="770"/>
      <c r="BC1457" s="770"/>
      <c r="BD1457" s="770"/>
      <c r="BE1457" s="770"/>
      <c r="BF1457" s="770"/>
      <c r="BG1457" s="770"/>
      <c r="BH1457" s="770"/>
      <c r="BI1457" s="770"/>
      <c r="BJ1457" s="770"/>
      <c r="BK1457" s="770"/>
      <c r="BL1457" s="770"/>
      <c r="BM1457" s="770"/>
      <c r="BN1457" s="770"/>
      <c r="BO1457" s="770"/>
      <c r="BP1457" s="770"/>
      <c r="BQ1457" s="770"/>
      <c r="BR1457" s="770"/>
      <c r="BS1457" s="770"/>
      <c r="BT1457" s="770"/>
      <c r="BU1457" s="770"/>
      <c r="BV1457" s="770"/>
      <c r="BW1457" s="770"/>
      <c r="BX1457" s="770"/>
      <c r="BY1457" s="770"/>
      <c r="BZ1457" s="770"/>
      <c r="CA1457" s="770"/>
      <c r="CB1457" s="770"/>
      <c r="CC1457" s="770"/>
    </row>
    <row r="1458" spans="1:81" s="64" customFormat="1">
      <c r="A1458" s="158"/>
      <c r="B1458" s="159" t="str">
        <f>A1458&amp;"-"&amp;TEXT(COUNTIF($A$5:A1458,A1458),"000")</f>
        <v>-000</v>
      </c>
      <c r="C1458" s="52"/>
      <c r="D1458" s="27"/>
      <c r="E1458" s="28"/>
      <c r="F1458" s="27"/>
      <c r="G1458" s="27"/>
      <c r="H1458" s="52"/>
      <c r="I1458" s="380" t="str">
        <f>IFERROR(VLOOKUP($F1458,'Liste planification'!$V$2:$W$96,2,FALSE),"")</f>
        <v/>
      </c>
      <c r="J1458" s="27"/>
      <c r="K1458" s="27"/>
      <c r="L1458" s="27"/>
      <c r="M1458" s="52"/>
      <c r="N1458" s="52"/>
      <c r="O1458" s="52"/>
      <c r="P1458" s="52"/>
      <c r="Q1458" s="52"/>
      <c r="R1458" s="52"/>
      <c r="S1458" s="52"/>
      <c r="T1458" s="52"/>
      <c r="U1458" s="52"/>
      <c r="V1458" s="52"/>
      <c r="W1458" s="52"/>
      <c r="X1458" s="52"/>
      <c r="Y1458" s="194"/>
      <c r="Z1458" s="776"/>
      <c r="AA1458" s="190"/>
      <c r="AB1458" s="747">
        <f t="shared" si="88"/>
        <v>0</v>
      </c>
      <c r="AC1458" s="748">
        <f t="shared" si="89"/>
        <v>0</v>
      </c>
      <c r="AD1458" s="187"/>
      <c r="AE1458" s="186"/>
      <c r="AF1458" s="190"/>
      <c r="AG1458" s="747">
        <f t="shared" si="90"/>
        <v>0</v>
      </c>
      <c r="AH1458" s="748">
        <f t="shared" si="91"/>
        <v>0</v>
      </c>
      <c r="AI1458" s="187"/>
      <c r="AJ1458" s="52"/>
      <c r="AK1458" s="156" t="str">
        <f>IFERROR(VLOOKUP($A1458,'Liste planification'!$B$2:$C$105,2,FALSE),"")</f>
        <v/>
      </c>
      <c r="AL1458" s="27"/>
      <c r="AM1458" s="27"/>
      <c r="AN1458" s="769"/>
      <c r="AO1458" s="770"/>
      <c r="AP1458" s="770"/>
      <c r="AQ1458" s="770"/>
      <c r="AR1458" s="770"/>
      <c r="AS1458" s="770"/>
      <c r="AT1458" s="770"/>
      <c r="AU1458" s="770"/>
      <c r="AV1458" s="770"/>
      <c r="AW1458" s="770"/>
      <c r="AX1458" s="770"/>
      <c r="AY1458" s="770"/>
      <c r="AZ1458" s="770"/>
      <c r="BA1458" s="770"/>
      <c r="BB1458" s="770"/>
      <c r="BC1458" s="770"/>
      <c r="BD1458" s="770"/>
      <c r="BE1458" s="770"/>
      <c r="BF1458" s="770"/>
      <c r="BG1458" s="770"/>
      <c r="BH1458" s="770"/>
      <c r="BI1458" s="770"/>
      <c r="BJ1458" s="770"/>
      <c r="BK1458" s="770"/>
      <c r="BL1458" s="770"/>
      <c r="BM1458" s="770"/>
      <c r="BN1458" s="770"/>
      <c r="BO1458" s="770"/>
      <c r="BP1458" s="770"/>
      <c r="BQ1458" s="770"/>
      <c r="BR1458" s="770"/>
      <c r="BS1458" s="770"/>
      <c r="BT1458" s="770"/>
      <c r="BU1458" s="770"/>
      <c r="BV1458" s="770"/>
      <c r="BW1458" s="770"/>
      <c r="BX1458" s="770"/>
      <c r="BY1458" s="770"/>
      <c r="BZ1458" s="770"/>
      <c r="CA1458" s="770"/>
      <c r="CB1458" s="770"/>
      <c r="CC1458" s="770"/>
    </row>
    <row r="1459" spans="1:81" s="64" customFormat="1">
      <c r="A1459" s="158"/>
      <c r="B1459" s="159" t="str">
        <f>A1459&amp;"-"&amp;TEXT(COUNTIF($A$5:A1459,A1459),"000")</f>
        <v>-000</v>
      </c>
      <c r="C1459" s="52"/>
      <c r="D1459" s="27"/>
      <c r="E1459" s="28"/>
      <c r="F1459" s="27"/>
      <c r="G1459" s="27"/>
      <c r="H1459" s="52"/>
      <c r="I1459" s="380" t="str">
        <f>IFERROR(VLOOKUP($F1459,'Liste planification'!$V$2:$W$96,2,FALSE),"")</f>
        <v/>
      </c>
      <c r="J1459" s="27"/>
      <c r="K1459" s="27"/>
      <c r="L1459" s="27"/>
      <c r="M1459" s="52"/>
      <c r="N1459" s="52"/>
      <c r="O1459" s="52"/>
      <c r="P1459" s="52"/>
      <c r="Q1459" s="52"/>
      <c r="R1459" s="52"/>
      <c r="S1459" s="52"/>
      <c r="T1459" s="52"/>
      <c r="U1459" s="52"/>
      <c r="V1459" s="52"/>
      <c r="W1459" s="52"/>
      <c r="X1459" s="52"/>
      <c r="Y1459" s="194"/>
      <c r="Z1459" s="776"/>
      <c r="AA1459" s="190"/>
      <c r="AB1459" s="747">
        <f t="shared" si="88"/>
        <v>0</v>
      </c>
      <c r="AC1459" s="748">
        <f t="shared" si="89"/>
        <v>0</v>
      </c>
      <c r="AD1459" s="187"/>
      <c r="AE1459" s="186"/>
      <c r="AF1459" s="190"/>
      <c r="AG1459" s="747">
        <f t="shared" si="90"/>
        <v>0</v>
      </c>
      <c r="AH1459" s="748">
        <f t="shared" si="91"/>
        <v>0</v>
      </c>
      <c r="AI1459" s="187"/>
      <c r="AJ1459" s="52"/>
      <c r="AK1459" s="156" t="str">
        <f>IFERROR(VLOOKUP($A1459,'Liste planification'!$B$2:$C$105,2,FALSE),"")</f>
        <v/>
      </c>
      <c r="AL1459" s="27"/>
      <c r="AM1459" s="27"/>
      <c r="AN1459" s="769"/>
      <c r="AO1459" s="770"/>
      <c r="AP1459" s="770"/>
      <c r="AQ1459" s="770"/>
      <c r="AR1459" s="770"/>
      <c r="AS1459" s="770"/>
      <c r="AT1459" s="770"/>
      <c r="AU1459" s="770"/>
      <c r="AV1459" s="770"/>
      <c r="AW1459" s="770"/>
      <c r="AX1459" s="770"/>
      <c r="AY1459" s="770"/>
      <c r="AZ1459" s="770"/>
      <c r="BA1459" s="770"/>
      <c r="BB1459" s="770"/>
      <c r="BC1459" s="770"/>
      <c r="BD1459" s="770"/>
      <c r="BE1459" s="770"/>
      <c r="BF1459" s="770"/>
      <c r="BG1459" s="770"/>
      <c r="BH1459" s="770"/>
      <c r="BI1459" s="770"/>
      <c r="BJ1459" s="770"/>
      <c r="BK1459" s="770"/>
      <c r="BL1459" s="770"/>
      <c r="BM1459" s="770"/>
      <c r="BN1459" s="770"/>
      <c r="BO1459" s="770"/>
      <c r="BP1459" s="770"/>
      <c r="BQ1459" s="770"/>
      <c r="BR1459" s="770"/>
      <c r="BS1459" s="770"/>
      <c r="BT1459" s="770"/>
      <c r="BU1459" s="770"/>
      <c r="BV1459" s="770"/>
      <c r="BW1459" s="770"/>
      <c r="BX1459" s="770"/>
      <c r="BY1459" s="770"/>
      <c r="BZ1459" s="770"/>
      <c r="CA1459" s="770"/>
      <c r="CB1459" s="770"/>
      <c r="CC1459" s="770"/>
    </row>
    <row r="1460" spans="1:81" s="64" customFormat="1">
      <c r="A1460" s="158"/>
      <c r="B1460" s="159" t="str">
        <f>A1460&amp;"-"&amp;TEXT(COUNTIF($A$5:A1460,A1460),"000")</f>
        <v>-000</v>
      </c>
      <c r="C1460" s="52"/>
      <c r="D1460" s="27"/>
      <c r="E1460" s="28"/>
      <c r="F1460" s="27"/>
      <c r="G1460" s="27"/>
      <c r="H1460" s="52"/>
      <c r="I1460" s="380" t="str">
        <f>IFERROR(VLOOKUP($F1460,'Liste planification'!$V$2:$W$96,2,FALSE),"")</f>
        <v/>
      </c>
      <c r="J1460" s="27"/>
      <c r="K1460" s="27"/>
      <c r="L1460" s="27"/>
      <c r="M1460" s="52"/>
      <c r="N1460" s="52"/>
      <c r="O1460" s="52"/>
      <c r="P1460" s="52"/>
      <c r="Q1460" s="52"/>
      <c r="R1460" s="52"/>
      <c r="S1460" s="52"/>
      <c r="T1460" s="52"/>
      <c r="U1460" s="52"/>
      <c r="V1460" s="52"/>
      <c r="W1460" s="52"/>
      <c r="X1460" s="52"/>
      <c r="Y1460" s="194"/>
      <c r="Z1460" s="776"/>
      <c r="AA1460" s="190"/>
      <c r="AB1460" s="747">
        <f t="shared" ref="AB1460:AB1523" si="92">AA1460/$AB$1</f>
        <v>0</v>
      </c>
      <c r="AC1460" s="748">
        <f t="shared" ref="AC1460:AC1523" si="93">AA1460/$AC$1</f>
        <v>0</v>
      </c>
      <c r="AD1460" s="187"/>
      <c r="AE1460" s="186"/>
      <c r="AF1460" s="190"/>
      <c r="AG1460" s="747">
        <f t="shared" ref="AG1460:AG1523" si="94">AF1460/$AB$1</f>
        <v>0</v>
      </c>
      <c r="AH1460" s="748">
        <f t="shared" ref="AH1460:AH1523" si="95">AF1460/$AC$1</f>
        <v>0</v>
      </c>
      <c r="AI1460" s="187"/>
      <c r="AJ1460" s="52"/>
      <c r="AK1460" s="156" t="str">
        <f>IFERROR(VLOOKUP($A1460,'Liste planification'!$B$2:$C$105,2,FALSE),"")</f>
        <v/>
      </c>
      <c r="AL1460" s="27"/>
      <c r="AM1460" s="27"/>
      <c r="AN1460" s="769"/>
      <c r="AO1460" s="770"/>
      <c r="AP1460" s="770"/>
      <c r="AQ1460" s="770"/>
      <c r="AR1460" s="770"/>
      <c r="AS1460" s="770"/>
      <c r="AT1460" s="770"/>
      <c r="AU1460" s="770"/>
      <c r="AV1460" s="770"/>
      <c r="AW1460" s="770"/>
      <c r="AX1460" s="770"/>
      <c r="AY1460" s="770"/>
      <c r="AZ1460" s="770"/>
      <c r="BA1460" s="770"/>
      <c r="BB1460" s="770"/>
      <c r="BC1460" s="770"/>
      <c r="BD1460" s="770"/>
      <c r="BE1460" s="770"/>
      <c r="BF1460" s="770"/>
      <c r="BG1460" s="770"/>
      <c r="BH1460" s="770"/>
      <c r="BI1460" s="770"/>
      <c r="BJ1460" s="770"/>
      <c r="BK1460" s="770"/>
      <c r="BL1460" s="770"/>
      <c r="BM1460" s="770"/>
      <c r="BN1460" s="770"/>
      <c r="BO1460" s="770"/>
      <c r="BP1460" s="770"/>
      <c r="BQ1460" s="770"/>
      <c r="BR1460" s="770"/>
      <c r="BS1460" s="770"/>
      <c r="BT1460" s="770"/>
      <c r="BU1460" s="770"/>
      <c r="BV1460" s="770"/>
      <c r="BW1460" s="770"/>
      <c r="BX1460" s="770"/>
      <c r="BY1460" s="770"/>
      <c r="BZ1460" s="770"/>
      <c r="CA1460" s="770"/>
      <c r="CB1460" s="770"/>
      <c r="CC1460" s="770"/>
    </row>
    <row r="1461" spans="1:81" s="64" customFormat="1">
      <c r="A1461" s="158"/>
      <c r="B1461" s="159" t="str">
        <f>A1461&amp;"-"&amp;TEXT(COUNTIF($A$5:A1461,A1461),"000")</f>
        <v>-000</v>
      </c>
      <c r="C1461" s="52"/>
      <c r="D1461" s="27"/>
      <c r="E1461" s="28"/>
      <c r="F1461" s="27"/>
      <c r="G1461" s="27"/>
      <c r="H1461" s="52"/>
      <c r="I1461" s="380" t="str">
        <f>IFERROR(VLOOKUP($F1461,'Liste planification'!$V$2:$W$96,2,FALSE),"")</f>
        <v/>
      </c>
      <c r="J1461" s="27"/>
      <c r="K1461" s="27"/>
      <c r="L1461" s="27"/>
      <c r="M1461" s="52"/>
      <c r="N1461" s="52"/>
      <c r="O1461" s="52"/>
      <c r="P1461" s="52"/>
      <c r="Q1461" s="52"/>
      <c r="R1461" s="52"/>
      <c r="S1461" s="52"/>
      <c r="T1461" s="52"/>
      <c r="U1461" s="52"/>
      <c r="V1461" s="52"/>
      <c r="W1461" s="52"/>
      <c r="X1461" s="52"/>
      <c r="Y1461" s="194"/>
      <c r="Z1461" s="776"/>
      <c r="AA1461" s="190"/>
      <c r="AB1461" s="747">
        <f t="shared" si="92"/>
        <v>0</v>
      </c>
      <c r="AC1461" s="748">
        <f t="shared" si="93"/>
        <v>0</v>
      </c>
      <c r="AD1461" s="187"/>
      <c r="AE1461" s="186"/>
      <c r="AF1461" s="190"/>
      <c r="AG1461" s="747">
        <f t="shared" si="94"/>
        <v>0</v>
      </c>
      <c r="AH1461" s="748">
        <f t="shared" si="95"/>
        <v>0</v>
      </c>
      <c r="AI1461" s="187"/>
      <c r="AJ1461" s="52"/>
      <c r="AK1461" s="156" t="str">
        <f>IFERROR(VLOOKUP($A1461,'Liste planification'!$B$2:$C$105,2,FALSE),"")</f>
        <v/>
      </c>
      <c r="AL1461" s="27"/>
      <c r="AM1461" s="27"/>
      <c r="AN1461" s="769"/>
      <c r="AO1461" s="770"/>
      <c r="AP1461" s="770"/>
      <c r="AQ1461" s="770"/>
      <c r="AR1461" s="770"/>
      <c r="AS1461" s="770"/>
      <c r="AT1461" s="770"/>
      <c r="AU1461" s="770"/>
      <c r="AV1461" s="770"/>
      <c r="AW1461" s="770"/>
      <c r="AX1461" s="770"/>
      <c r="AY1461" s="770"/>
      <c r="AZ1461" s="770"/>
      <c r="BA1461" s="770"/>
      <c r="BB1461" s="770"/>
      <c r="BC1461" s="770"/>
      <c r="BD1461" s="770"/>
      <c r="BE1461" s="770"/>
      <c r="BF1461" s="770"/>
      <c r="BG1461" s="770"/>
      <c r="BH1461" s="770"/>
      <c r="BI1461" s="770"/>
      <c r="BJ1461" s="770"/>
      <c r="BK1461" s="770"/>
      <c r="BL1461" s="770"/>
      <c r="BM1461" s="770"/>
      <c r="BN1461" s="770"/>
      <c r="BO1461" s="770"/>
      <c r="BP1461" s="770"/>
      <c r="BQ1461" s="770"/>
      <c r="BR1461" s="770"/>
      <c r="BS1461" s="770"/>
      <c r="BT1461" s="770"/>
      <c r="BU1461" s="770"/>
      <c r="BV1461" s="770"/>
      <c r="BW1461" s="770"/>
      <c r="BX1461" s="770"/>
      <c r="BY1461" s="770"/>
      <c r="BZ1461" s="770"/>
      <c r="CA1461" s="770"/>
      <c r="CB1461" s="770"/>
      <c r="CC1461" s="770"/>
    </row>
    <row r="1462" spans="1:81" s="64" customFormat="1">
      <c r="A1462" s="158"/>
      <c r="B1462" s="159" t="str">
        <f>A1462&amp;"-"&amp;TEXT(COUNTIF($A$5:A1462,A1462),"000")</f>
        <v>-000</v>
      </c>
      <c r="C1462" s="52"/>
      <c r="D1462" s="27"/>
      <c r="E1462" s="28"/>
      <c r="F1462" s="27"/>
      <c r="G1462" s="27"/>
      <c r="H1462" s="52"/>
      <c r="I1462" s="380" t="str">
        <f>IFERROR(VLOOKUP($F1462,'Liste planification'!$V$2:$W$96,2,FALSE),"")</f>
        <v/>
      </c>
      <c r="J1462" s="27"/>
      <c r="K1462" s="27"/>
      <c r="L1462" s="27"/>
      <c r="M1462" s="52"/>
      <c r="N1462" s="52"/>
      <c r="O1462" s="52"/>
      <c r="P1462" s="52"/>
      <c r="Q1462" s="52"/>
      <c r="R1462" s="52"/>
      <c r="S1462" s="52"/>
      <c r="T1462" s="52"/>
      <c r="U1462" s="52"/>
      <c r="V1462" s="52"/>
      <c r="W1462" s="52"/>
      <c r="X1462" s="52"/>
      <c r="Y1462" s="194"/>
      <c r="Z1462" s="776"/>
      <c r="AA1462" s="190"/>
      <c r="AB1462" s="747">
        <f t="shared" si="92"/>
        <v>0</v>
      </c>
      <c r="AC1462" s="748">
        <f t="shared" si="93"/>
        <v>0</v>
      </c>
      <c r="AD1462" s="187"/>
      <c r="AE1462" s="186"/>
      <c r="AF1462" s="190"/>
      <c r="AG1462" s="747">
        <f t="shared" si="94"/>
        <v>0</v>
      </c>
      <c r="AH1462" s="748">
        <f t="shared" si="95"/>
        <v>0</v>
      </c>
      <c r="AI1462" s="187"/>
      <c r="AJ1462" s="52"/>
      <c r="AK1462" s="156" t="str">
        <f>IFERROR(VLOOKUP($A1462,'Liste planification'!$B$2:$C$105,2,FALSE),"")</f>
        <v/>
      </c>
      <c r="AL1462" s="27"/>
      <c r="AM1462" s="27"/>
      <c r="AN1462" s="769"/>
      <c r="AO1462" s="770"/>
      <c r="AP1462" s="770"/>
      <c r="AQ1462" s="770"/>
      <c r="AR1462" s="770"/>
      <c r="AS1462" s="770"/>
      <c r="AT1462" s="770"/>
      <c r="AU1462" s="770"/>
      <c r="AV1462" s="770"/>
      <c r="AW1462" s="770"/>
      <c r="AX1462" s="770"/>
      <c r="AY1462" s="770"/>
      <c r="AZ1462" s="770"/>
      <c r="BA1462" s="770"/>
      <c r="BB1462" s="770"/>
      <c r="BC1462" s="770"/>
      <c r="BD1462" s="770"/>
      <c r="BE1462" s="770"/>
      <c r="BF1462" s="770"/>
      <c r="BG1462" s="770"/>
      <c r="BH1462" s="770"/>
      <c r="BI1462" s="770"/>
      <c r="BJ1462" s="770"/>
      <c r="BK1462" s="770"/>
      <c r="BL1462" s="770"/>
      <c r="BM1462" s="770"/>
      <c r="BN1462" s="770"/>
      <c r="BO1462" s="770"/>
      <c r="BP1462" s="770"/>
      <c r="BQ1462" s="770"/>
      <c r="BR1462" s="770"/>
      <c r="BS1462" s="770"/>
      <c r="BT1462" s="770"/>
      <c r="BU1462" s="770"/>
      <c r="BV1462" s="770"/>
      <c r="BW1462" s="770"/>
      <c r="BX1462" s="770"/>
      <c r="BY1462" s="770"/>
      <c r="BZ1462" s="770"/>
      <c r="CA1462" s="770"/>
      <c r="CB1462" s="770"/>
      <c r="CC1462" s="770"/>
    </row>
    <row r="1463" spans="1:81" s="64" customFormat="1">
      <c r="A1463" s="158"/>
      <c r="B1463" s="159" t="str">
        <f>A1463&amp;"-"&amp;TEXT(COUNTIF($A$5:A1463,A1463),"000")</f>
        <v>-000</v>
      </c>
      <c r="C1463" s="52"/>
      <c r="D1463" s="27"/>
      <c r="E1463" s="28"/>
      <c r="F1463" s="27"/>
      <c r="G1463" s="27"/>
      <c r="H1463" s="52"/>
      <c r="I1463" s="380" t="str">
        <f>IFERROR(VLOOKUP($F1463,'Liste planification'!$V$2:$W$96,2,FALSE),"")</f>
        <v/>
      </c>
      <c r="J1463" s="27"/>
      <c r="K1463" s="27"/>
      <c r="L1463" s="27"/>
      <c r="M1463" s="52"/>
      <c r="N1463" s="52"/>
      <c r="O1463" s="52"/>
      <c r="P1463" s="52"/>
      <c r="Q1463" s="52"/>
      <c r="R1463" s="52"/>
      <c r="S1463" s="52"/>
      <c r="T1463" s="52"/>
      <c r="U1463" s="52"/>
      <c r="V1463" s="52"/>
      <c r="W1463" s="52"/>
      <c r="X1463" s="52"/>
      <c r="Y1463" s="194"/>
      <c r="Z1463" s="776"/>
      <c r="AA1463" s="190"/>
      <c r="AB1463" s="747">
        <f t="shared" si="92"/>
        <v>0</v>
      </c>
      <c r="AC1463" s="748">
        <f t="shared" si="93"/>
        <v>0</v>
      </c>
      <c r="AD1463" s="187"/>
      <c r="AE1463" s="186"/>
      <c r="AF1463" s="190"/>
      <c r="AG1463" s="747">
        <f t="shared" si="94"/>
        <v>0</v>
      </c>
      <c r="AH1463" s="748">
        <f t="shared" si="95"/>
        <v>0</v>
      </c>
      <c r="AI1463" s="187"/>
      <c r="AJ1463" s="52"/>
      <c r="AK1463" s="156" t="str">
        <f>IFERROR(VLOOKUP($A1463,'Liste planification'!$B$2:$C$105,2,FALSE),"")</f>
        <v/>
      </c>
      <c r="AL1463" s="27"/>
      <c r="AM1463" s="27"/>
      <c r="AN1463" s="769"/>
      <c r="AO1463" s="770"/>
      <c r="AP1463" s="770"/>
      <c r="AQ1463" s="770"/>
      <c r="AR1463" s="770"/>
      <c r="AS1463" s="770"/>
      <c r="AT1463" s="770"/>
      <c r="AU1463" s="770"/>
      <c r="AV1463" s="770"/>
      <c r="AW1463" s="770"/>
      <c r="AX1463" s="770"/>
      <c r="AY1463" s="770"/>
      <c r="AZ1463" s="770"/>
      <c r="BA1463" s="770"/>
      <c r="BB1463" s="770"/>
      <c r="BC1463" s="770"/>
      <c r="BD1463" s="770"/>
      <c r="BE1463" s="770"/>
      <c r="BF1463" s="770"/>
      <c r="BG1463" s="770"/>
      <c r="BH1463" s="770"/>
      <c r="BI1463" s="770"/>
      <c r="BJ1463" s="770"/>
      <c r="BK1463" s="770"/>
      <c r="BL1463" s="770"/>
      <c r="BM1463" s="770"/>
      <c r="BN1463" s="770"/>
      <c r="BO1463" s="770"/>
      <c r="BP1463" s="770"/>
      <c r="BQ1463" s="770"/>
      <c r="BR1463" s="770"/>
      <c r="BS1463" s="770"/>
      <c r="BT1463" s="770"/>
      <c r="BU1463" s="770"/>
      <c r="BV1463" s="770"/>
      <c r="BW1463" s="770"/>
      <c r="BX1463" s="770"/>
      <c r="BY1463" s="770"/>
      <c r="BZ1463" s="770"/>
      <c r="CA1463" s="770"/>
      <c r="CB1463" s="770"/>
      <c r="CC1463" s="770"/>
    </row>
    <row r="1464" spans="1:81" s="64" customFormat="1">
      <c r="A1464" s="158"/>
      <c r="B1464" s="159" t="str">
        <f>A1464&amp;"-"&amp;TEXT(COUNTIF($A$5:A1464,A1464),"000")</f>
        <v>-000</v>
      </c>
      <c r="C1464" s="52"/>
      <c r="D1464" s="27"/>
      <c r="E1464" s="28"/>
      <c r="F1464" s="27"/>
      <c r="G1464" s="27"/>
      <c r="H1464" s="52"/>
      <c r="I1464" s="380" t="str">
        <f>IFERROR(VLOOKUP($F1464,'Liste planification'!$V$2:$W$96,2,FALSE),"")</f>
        <v/>
      </c>
      <c r="J1464" s="27"/>
      <c r="K1464" s="27"/>
      <c r="L1464" s="27"/>
      <c r="M1464" s="52"/>
      <c r="N1464" s="52"/>
      <c r="O1464" s="52"/>
      <c r="P1464" s="52"/>
      <c r="Q1464" s="52"/>
      <c r="R1464" s="52"/>
      <c r="S1464" s="52"/>
      <c r="T1464" s="52"/>
      <c r="U1464" s="52"/>
      <c r="V1464" s="52"/>
      <c r="W1464" s="52"/>
      <c r="X1464" s="52"/>
      <c r="Y1464" s="194"/>
      <c r="Z1464" s="776"/>
      <c r="AA1464" s="190"/>
      <c r="AB1464" s="747">
        <f t="shared" si="92"/>
        <v>0</v>
      </c>
      <c r="AC1464" s="748">
        <f t="shared" si="93"/>
        <v>0</v>
      </c>
      <c r="AD1464" s="187"/>
      <c r="AE1464" s="186"/>
      <c r="AF1464" s="190"/>
      <c r="AG1464" s="747">
        <f t="shared" si="94"/>
        <v>0</v>
      </c>
      <c r="AH1464" s="748">
        <f t="shared" si="95"/>
        <v>0</v>
      </c>
      <c r="AI1464" s="187"/>
      <c r="AJ1464" s="52"/>
      <c r="AK1464" s="156" t="str">
        <f>IFERROR(VLOOKUP($A1464,'Liste planification'!$B$2:$C$105,2,FALSE),"")</f>
        <v/>
      </c>
      <c r="AL1464" s="27"/>
      <c r="AM1464" s="27"/>
      <c r="AN1464" s="769"/>
      <c r="AO1464" s="770"/>
      <c r="AP1464" s="770"/>
      <c r="AQ1464" s="770"/>
      <c r="AR1464" s="770"/>
      <c r="AS1464" s="770"/>
      <c r="AT1464" s="770"/>
      <c r="AU1464" s="770"/>
      <c r="AV1464" s="770"/>
      <c r="AW1464" s="770"/>
      <c r="AX1464" s="770"/>
      <c r="AY1464" s="770"/>
      <c r="AZ1464" s="770"/>
      <c r="BA1464" s="770"/>
      <c r="BB1464" s="770"/>
      <c r="BC1464" s="770"/>
      <c r="BD1464" s="770"/>
      <c r="BE1464" s="770"/>
      <c r="BF1464" s="770"/>
      <c r="BG1464" s="770"/>
      <c r="BH1464" s="770"/>
      <c r="BI1464" s="770"/>
      <c r="BJ1464" s="770"/>
      <c r="BK1464" s="770"/>
      <c r="BL1464" s="770"/>
      <c r="BM1464" s="770"/>
      <c r="BN1464" s="770"/>
      <c r="BO1464" s="770"/>
      <c r="BP1464" s="770"/>
      <c r="BQ1464" s="770"/>
      <c r="BR1464" s="770"/>
      <c r="BS1464" s="770"/>
      <c r="BT1464" s="770"/>
      <c r="BU1464" s="770"/>
      <c r="BV1464" s="770"/>
      <c r="BW1464" s="770"/>
      <c r="BX1464" s="770"/>
      <c r="BY1464" s="770"/>
      <c r="BZ1464" s="770"/>
      <c r="CA1464" s="770"/>
      <c r="CB1464" s="770"/>
      <c r="CC1464" s="770"/>
    </row>
    <row r="1465" spans="1:81" s="64" customFormat="1">
      <c r="A1465" s="158"/>
      <c r="B1465" s="159" t="str">
        <f>A1465&amp;"-"&amp;TEXT(COUNTIF($A$5:A1465,A1465),"000")</f>
        <v>-000</v>
      </c>
      <c r="C1465" s="52"/>
      <c r="D1465" s="27"/>
      <c r="E1465" s="28"/>
      <c r="F1465" s="27"/>
      <c r="G1465" s="27"/>
      <c r="H1465" s="52"/>
      <c r="I1465" s="380" t="str">
        <f>IFERROR(VLOOKUP($F1465,'Liste planification'!$V$2:$W$96,2,FALSE),"")</f>
        <v/>
      </c>
      <c r="J1465" s="27"/>
      <c r="K1465" s="27"/>
      <c r="L1465" s="27"/>
      <c r="M1465" s="52"/>
      <c r="N1465" s="52"/>
      <c r="O1465" s="52"/>
      <c r="P1465" s="52"/>
      <c r="Q1465" s="52"/>
      <c r="R1465" s="52"/>
      <c r="S1465" s="52"/>
      <c r="T1465" s="52"/>
      <c r="U1465" s="52"/>
      <c r="V1465" s="52"/>
      <c r="W1465" s="52"/>
      <c r="X1465" s="52"/>
      <c r="Y1465" s="194"/>
      <c r="Z1465" s="776"/>
      <c r="AA1465" s="190"/>
      <c r="AB1465" s="747">
        <f t="shared" si="92"/>
        <v>0</v>
      </c>
      <c r="AC1465" s="748">
        <f t="shared" si="93"/>
        <v>0</v>
      </c>
      <c r="AD1465" s="187"/>
      <c r="AE1465" s="186"/>
      <c r="AF1465" s="190"/>
      <c r="AG1465" s="747">
        <f t="shared" si="94"/>
        <v>0</v>
      </c>
      <c r="AH1465" s="748">
        <f t="shared" si="95"/>
        <v>0</v>
      </c>
      <c r="AI1465" s="187"/>
      <c r="AJ1465" s="52"/>
      <c r="AK1465" s="156" t="str">
        <f>IFERROR(VLOOKUP($A1465,'Liste planification'!$B$2:$C$105,2,FALSE),"")</f>
        <v/>
      </c>
      <c r="AL1465" s="27"/>
      <c r="AM1465" s="27"/>
      <c r="AN1465" s="769"/>
      <c r="AO1465" s="770"/>
      <c r="AP1465" s="770"/>
      <c r="AQ1465" s="770"/>
      <c r="AR1465" s="770"/>
      <c r="AS1465" s="770"/>
      <c r="AT1465" s="770"/>
      <c r="AU1465" s="770"/>
      <c r="AV1465" s="770"/>
      <c r="AW1465" s="770"/>
      <c r="AX1465" s="770"/>
      <c r="AY1465" s="770"/>
      <c r="AZ1465" s="770"/>
      <c r="BA1465" s="770"/>
      <c r="BB1465" s="770"/>
      <c r="BC1465" s="770"/>
      <c r="BD1465" s="770"/>
      <c r="BE1465" s="770"/>
      <c r="BF1465" s="770"/>
      <c r="BG1465" s="770"/>
      <c r="BH1465" s="770"/>
      <c r="BI1465" s="770"/>
      <c r="BJ1465" s="770"/>
      <c r="BK1465" s="770"/>
      <c r="BL1465" s="770"/>
      <c r="BM1465" s="770"/>
      <c r="BN1465" s="770"/>
      <c r="BO1465" s="770"/>
      <c r="BP1465" s="770"/>
      <c r="BQ1465" s="770"/>
      <c r="BR1465" s="770"/>
      <c r="BS1465" s="770"/>
      <c r="BT1465" s="770"/>
      <c r="BU1465" s="770"/>
      <c r="BV1465" s="770"/>
      <c r="BW1465" s="770"/>
      <c r="BX1465" s="770"/>
      <c r="BY1465" s="770"/>
      <c r="BZ1465" s="770"/>
      <c r="CA1465" s="770"/>
      <c r="CB1465" s="770"/>
      <c r="CC1465" s="770"/>
    </row>
    <row r="1466" spans="1:81" s="64" customFormat="1">
      <c r="A1466" s="158"/>
      <c r="B1466" s="159" t="str">
        <f>A1466&amp;"-"&amp;TEXT(COUNTIF($A$5:A1466,A1466),"000")</f>
        <v>-000</v>
      </c>
      <c r="C1466" s="52"/>
      <c r="D1466" s="27"/>
      <c r="E1466" s="28"/>
      <c r="F1466" s="27"/>
      <c r="G1466" s="27"/>
      <c r="H1466" s="52"/>
      <c r="I1466" s="380" t="str">
        <f>IFERROR(VLOOKUP($F1466,'Liste planification'!$V$2:$W$96,2,FALSE),"")</f>
        <v/>
      </c>
      <c r="J1466" s="27"/>
      <c r="K1466" s="27"/>
      <c r="L1466" s="27"/>
      <c r="M1466" s="52"/>
      <c r="N1466" s="52"/>
      <c r="O1466" s="52"/>
      <c r="P1466" s="52"/>
      <c r="Q1466" s="52"/>
      <c r="R1466" s="52"/>
      <c r="S1466" s="52"/>
      <c r="T1466" s="52"/>
      <c r="U1466" s="52"/>
      <c r="V1466" s="52"/>
      <c r="W1466" s="52"/>
      <c r="X1466" s="52"/>
      <c r="Y1466" s="194"/>
      <c r="Z1466" s="776"/>
      <c r="AA1466" s="190"/>
      <c r="AB1466" s="747">
        <f t="shared" si="92"/>
        <v>0</v>
      </c>
      <c r="AC1466" s="748">
        <f t="shared" si="93"/>
        <v>0</v>
      </c>
      <c r="AD1466" s="187"/>
      <c r="AE1466" s="186"/>
      <c r="AF1466" s="190"/>
      <c r="AG1466" s="747">
        <f t="shared" si="94"/>
        <v>0</v>
      </c>
      <c r="AH1466" s="748">
        <f t="shared" si="95"/>
        <v>0</v>
      </c>
      <c r="AI1466" s="187"/>
      <c r="AJ1466" s="52"/>
      <c r="AK1466" s="156" t="str">
        <f>IFERROR(VLOOKUP($A1466,'Liste planification'!$B$2:$C$105,2,FALSE),"")</f>
        <v/>
      </c>
      <c r="AL1466" s="27"/>
      <c r="AM1466" s="27"/>
      <c r="AN1466" s="769"/>
      <c r="AO1466" s="770"/>
      <c r="AP1466" s="770"/>
      <c r="AQ1466" s="770"/>
      <c r="AR1466" s="770"/>
      <c r="AS1466" s="770"/>
      <c r="AT1466" s="770"/>
      <c r="AU1466" s="770"/>
      <c r="AV1466" s="770"/>
      <c r="AW1466" s="770"/>
      <c r="AX1466" s="770"/>
      <c r="AY1466" s="770"/>
      <c r="AZ1466" s="770"/>
      <c r="BA1466" s="770"/>
      <c r="BB1466" s="770"/>
      <c r="BC1466" s="770"/>
      <c r="BD1466" s="770"/>
      <c r="BE1466" s="770"/>
      <c r="BF1466" s="770"/>
      <c r="BG1466" s="770"/>
      <c r="BH1466" s="770"/>
      <c r="BI1466" s="770"/>
      <c r="BJ1466" s="770"/>
      <c r="BK1466" s="770"/>
      <c r="BL1466" s="770"/>
      <c r="BM1466" s="770"/>
      <c r="BN1466" s="770"/>
      <c r="BO1466" s="770"/>
      <c r="BP1466" s="770"/>
      <c r="BQ1466" s="770"/>
      <c r="BR1466" s="770"/>
      <c r="BS1466" s="770"/>
      <c r="BT1466" s="770"/>
      <c r="BU1466" s="770"/>
      <c r="BV1466" s="770"/>
      <c r="BW1466" s="770"/>
      <c r="BX1466" s="770"/>
      <c r="BY1466" s="770"/>
      <c r="BZ1466" s="770"/>
      <c r="CA1466" s="770"/>
      <c r="CB1466" s="770"/>
      <c r="CC1466" s="770"/>
    </row>
    <row r="1467" spans="1:81" s="64" customFormat="1">
      <c r="A1467" s="158"/>
      <c r="B1467" s="159" t="str">
        <f>A1467&amp;"-"&amp;TEXT(COUNTIF($A$5:A1467,A1467),"000")</f>
        <v>-000</v>
      </c>
      <c r="C1467" s="52"/>
      <c r="D1467" s="27"/>
      <c r="E1467" s="28"/>
      <c r="F1467" s="27"/>
      <c r="G1467" s="27"/>
      <c r="H1467" s="52"/>
      <c r="I1467" s="380" t="str">
        <f>IFERROR(VLOOKUP($F1467,'Liste planification'!$V$2:$W$96,2,FALSE),"")</f>
        <v/>
      </c>
      <c r="J1467" s="27"/>
      <c r="K1467" s="27"/>
      <c r="L1467" s="27"/>
      <c r="M1467" s="52"/>
      <c r="N1467" s="52"/>
      <c r="O1467" s="52"/>
      <c r="P1467" s="52"/>
      <c r="Q1467" s="52"/>
      <c r="R1467" s="52"/>
      <c r="S1467" s="52"/>
      <c r="T1467" s="52"/>
      <c r="U1467" s="52"/>
      <c r="V1467" s="52"/>
      <c r="W1467" s="52"/>
      <c r="X1467" s="52"/>
      <c r="Y1467" s="194"/>
      <c r="Z1467" s="776"/>
      <c r="AA1467" s="190"/>
      <c r="AB1467" s="747">
        <f t="shared" si="92"/>
        <v>0</v>
      </c>
      <c r="AC1467" s="748">
        <f t="shared" si="93"/>
        <v>0</v>
      </c>
      <c r="AD1467" s="187"/>
      <c r="AE1467" s="186"/>
      <c r="AF1467" s="190"/>
      <c r="AG1467" s="747">
        <f t="shared" si="94"/>
        <v>0</v>
      </c>
      <c r="AH1467" s="748">
        <f t="shared" si="95"/>
        <v>0</v>
      </c>
      <c r="AI1467" s="187"/>
      <c r="AJ1467" s="52"/>
      <c r="AK1467" s="156" t="str">
        <f>IFERROR(VLOOKUP($A1467,'Liste planification'!$B$2:$C$105,2,FALSE),"")</f>
        <v/>
      </c>
      <c r="AL1467" s="27"/>
      <c r="AM1467" s="27"/>
      <c r="AN1467" s="769"/>
      <c r="AO1467" s="770"/>
      <c r="AP1467" s="770"/>
      <c r="AQ1467" s="770"/>
      <c r="AR1467" s="770"/>
      <c r="AS1467" s="770"/>
      <c r="AT1467" s="770"/>
      <c r="AU1467" s="770"/>
      <c r="AV1467" s="770"/>
      <c r="AW1467" s="770"/>
      <c r="AX1467" s="770"/>
      <c r="AY1467" s="770"/>
      <c r="AZ1467" s="770"/>
      <c r="BA1467" s="770"/>
      <c r="BB1467" s="770"/>
      <c r="BC1467" s="770"/>
      <c r="BD1467" s="770"/>
      <c r="BE1467" s="770"/>
      <c r="BF1467" s="770"/>
      <c r="BG1467" s="770"/>
      <c r="BH1467" s="770"/>
      <c r="BI1467" s="770"/>
      <c r="BJ1467" s="770"/>
      <c r="BK1467" s="770"/>
      <c r="BL1467" s="770"/>
      <c r="BM1467" s="770"/>
      <c r="BN1467" s="770"/>
      <c r="BO1467" s="770"/>
      <c r="BP1467" s="770"/>
      <c r="BQ1467" s="770"/>
      <c r="BR1467" s="770"/>
      <c r="BS1467" s="770"/>
      <c r="BT1467" s="770"/>
      <c r="BU1467" s="770"/>
      <c r="BV1467" s="770"/>
      <c r="BW1467" s="770"/>
      <c r="BX1467" s="770"/>
      <c r="BY1467" s="770"/>
      <c r="BZ1467" s="770"/>
      <c r="CA1467" s="770"/>
      <c r="CB1467" s="770"/>
      <c r="CC1467" s="770"/>
    </row>
    <row r="1468" spans="1:81" s="64" customFormat="1">
      <c r="A1468" s="158"/>
      <c r="B1468" s="159" t="str">
        <f>A1468&amp;"-"&amp;TEXT(COUNTIF($A$5:A1468,A1468),"000")</f>
        <v>-000</v>
      </c>
      <c r="C1468" s="52"/>
      <c r="D1468" s="27"/>
      <c r="E1468" s="28"/>
      <c r="F1468" s="27"/>
      <c r="G1468" s="27"/>
      <c r="H1468" s="52"/>
      <c r="I1468" s="380" t="str">
        <f>IFERROR(VLOOKUP($F1468,'Liste planification'!$V$2:$W$96,2,FALSE),"")</f>
        <v/>
      </c>
      <c r="J1468" s="27"/>
      <c r="K1468" s="27"/>
      <c r="L1468" s="27"/>
      <c r="M1468" s="52"/>
      <c r="N1468" s="52"/>
      <c r="O1468" s="52"/>
      <c r="P1468" s="52"/>
      <c r="Q1468" s="52"/>
      <c r="R1468" s="52"/>
      <c r="S1468" s="52"/>
      <c r="T1468" s="52"/>
      <c r="U1468" s="52"/>
      <c r="V1468" s="52"/>
      <c r="W1468" s="52"/>
      <c r="X1468" s="52"/>
      <c r="Y1468" s="194"/>
      <c r="Z1468" s="776"/>
      <c r="AA1468" s="190"/>
      <c r="AB1468" s="747">
        <f t="shared" si="92"/>
        <v>0</v>
      </c>
      <c r="AC1468" s="748">
        <f t="shared" si="93"/>
        <v>0</v>
      </c>
      <c r="AD1468" s="187"/>
      <c r="AE1468" s="186"/>
      <c r="AF1468" s="190"/>
      <c r="AG1468" s="747">
        <f t="shared" si="94"/>
        <v>0</v>
      </c>
      <c r="AH1468" s="748">
        <f t="shared" si="95"/>
        <v>0</v>
      </c>
      <c r="AI1468" s="187"/>
      <c r="AJ1468" s="52"/>
      <c r="AK1468" s="156" t="str">
        <f>IFERROR(VLOOKUP($A1468,'Liste planification'!$B$2:$C$105,2,FALSE),"")</f>
        <v/>
      </c>
      <c r="AL1468" s="27"/>
      <c r="AM1468" s="27"/>
      <c r="AN1468" s="769"/>
      <c r="AO1468" s="770"/>
      <c r="AP1468" s="770"/>
      <c r="AQ1468" s="770"/>
      <c r="AR1468" s="770"/>
      <c r="AS1468" s="770"/>
      <c r="AT1468" s="770"/>
      <c r="AU1468" s="770"/>
      <c r="AV1468" s="770"/>
      <c r="AW1468" s="770"/>
      <c r="AX1468" s="770"/>
      <c r="AY1468" s="770"/>
      <c r="AZ1468" s="770"/>
      <c r="BA1468" s="770"/>
      <c r="BB1468" s="770"/>
      <c r="BC1468" s="770"/>
      <c r="BD1468" s="770"/>
      <c r="BE1468" s="770"/>
      <c r="BF1468" s="770"/>
      <c r="BG1468" s="770"/>
      <c r="BH1468" s="770"/>
      <c r="BI1468" s="770"/>
      <c r="BJ1468" s="770"/>
      <c r="BK1468" s="770"/>
      <c r="BL1468" s="770"/>
      <c r="BM1468" s="770"/>
      <c r="BN1468" s="770"/>
      <c r="BO1468" s="770"/>
      <c r="BP1468" s="770"/>
      <c r="BQ1468" s="770"/>
      <c r="BR1468" s="770"/>
      <c r="BS1468" s="770"/>
      <c r="BT1468" s="770"/>
      <c r="BU1468" s="770"/>
      <c r="BV1468" s="770"/>
      <c r="BW1468" s="770"/>
      <c r="BX1468" s="770"/>
      <c r="BY1468" s="770"/>
      <c r="BZ1468" s="770"/>
      <c r="CA1468" s="770"/>
      <c r="CB1468" s="770"/>
      <c r="CC1468" s="770"/>
    </row>
    <row r="1469" spans="1:81" s="64" customFormat="1">
      <c r="A1469" s="158"/>
      <c r="B1469" s="159" t="str">
        <f>A1469&amp;"-"&amp;TEXT(COUNTIF($A$5:A1469,A1469),"000")</f>
        <v>-000</v>
      </c>
      <c r="C1469" s="52"/>
      <c r="D1469" s="27"/>
      <c r="E1469" s="28"/>
      <c r="F1469" s="27"/>
      <c r="G1469" s="27"/>
      <c r="H1469" s="52"/>
      <c r="I1469" s="380" t="str">
        <f>IFERROR(VLOOKUP($F1469,'Liste planification'!$V$2:$W$96,2,FALSE),"")</f>
        <v/>
      </c>
      <c r="J1469" s="27"/>
      <c r="K1469" s="27"/>
      <c r="L1469" s="27"/>
      <c r="M1469" s="52"/>
      <c r="N1469" s="52"/>
      <c r="O1469" s="52"/>
      <c r="P1469" s="52"/>
      <c r="Q1469" s="52"/>
      <c r="R1469" s="52"/>
      <c r="S1469" s="52"/>
      <c r="T1469" s="52"/>
      <c r="U1469" s="52"/>
      <c r="V1469" s="52"/>
      <c r="W1469" s="52"/>
      <c r="X1469" s="52"/>
      <c r="Y1469" s="194"/>
      <c r="Z1469" s="776"/>
      <c r="AA1469" s="190"/>
      <c r="AB1469" s="747">
        <f t="shared" si="92"/>
        <v>0</v>
      </c>
      <c r="AC1469" s="748">
        <f t="shared" si="93"/>
        <v>0</v>
      </c>
      <c r="AD1469" s="187"/>
      <c r="AE1469" s="186"/>
      <c r="AF1469" s="190"/>
      <c r="AG1469" s="747">
        <f t="shared" si="94"/>
        <v>0</v>
      </c>
      <c r="AH1469" s="748">
        <f t="shared" si="95"/>
        <v>0</v>
      </c>
      <c r="AI1469" s="187"/>
      <c r="AJ1469" s="52"/>
      <c r="AK1469" s="156" t="str">
        <f>IFERROR(VLOOKUP($A1469,'Liste planification'!$B$2:$C$105,2,FALSE),"")</f>
        <v/>
      </c>
      <c r="AL1469" s="27"/>
      <c r="AM1469" s="27"/>
      <c r="AN1469" s="769"/>
      <c r="AO1469" s="770"/>
      <c r="AP1469" s="770"/>
      <c r="AQ1469" s="770"/>
      <c r="AR1469" s="770"/>
      <c r="AS1469" s="770"/>
      <c r="AT1469" s="770"/>
      <c r="AU1469" s="770"/>
      <c r="AV1469" s="770"/>
      <c r="AW1469" s="770"/>
      <c r="AX1469" s="770"/>
      <c r="AY1469" s="770"/>
      <c r="AZ1469" s="770"/>
      <c r="BA1469" s="770"/>
      <c r="BB1469" s="770"/>
      <c r="BC1469" s="770"/>
      <c r="BD1469" s="770"/>
      <c r="BE1469" s="770"/>
      <c r="BF1469" s="770"/>
      <c r="BG1469" s="770"/>
      <c r="BH1469" s="770"/>
      <c r="BI1469" s="770"/>
      <c r="BJ1469" s="770"/>
      <c r="BK1469" s="770"/>
      <c r="BL1469" s="770"/>
      <c r="BM1469" s="770"/>
      <c r="BN1469" s="770"/>
      <c r="BO1469" s="770"/>
      <c r="BP1469" s="770"/>
      <c r="BQ1469" s="770"/>
      <c r="BR1469" s="770"/>
      <c r="BS1469" s="770"/>
      <c r="BT1469" s="770"/>
      <c r="BU1469" s="770"/>
      <c r="BV1469" s="770"/>
      <c r="BW1469" s="770"/>
      <c r="BX1469" s="770"/>
      <c r="BY1469" s="770"/>
      <c r="BZ1469" s="770"/>
      <c r="CA1469" s="770"/>
      <c r="CB1469" s="770"/>
      <c r="CC1469" s="770"/>
    </row>
    <row r="1470" spans="1:81" s="64" customFormat="1">
      <c r="A1470" s="158"/>
      <c r="B1470" s="159" t="str">
        <f>A1470&amp;"-"&amp;TEXT(COUNTIF($A$5:A1470,A1470),"000")</f>
        <v>-000</v>
      </c>
      <c r="C1470" s="52"/>
      <c r="D1470" s="27"/>
      <c r="E1470" s="28"/>
      <c r="F1470" s="27"/>
      <c r="G1470" s="27"/>
      <c r="H1470" s="52"/>
      <c r="I1470" s="380" t="str">
        <f>IFERROR(VLOOKUP($F1470,'Liste planification'!$V$2:$W$96,2,FALSE),"")</f>
        <v/>
      </c>
      <c r="J1470" s="27"/>
      <c r="K1470" s="27"/>
      <c r="L1470" s="27"/>
      <c r="M1470" s="52"/>
      <c r="N1470" s="52"/>
      <c r="O1470" s="52"/>
      <c r="P1470" s="52"/>
      <c r="Q1470" s="52"/>
      <c r="R1470" s="52"/>
      <c r="S1470" s="52"/>
      <c r="T1470" s="52"/>
      <c r="U1470" s="52"/>
      <c r="V1470" s="52"/>
      <c r="W1470" s="52"/>
      <c r="X1470" s="52"/>
      <c r="Y1470" s="194"/>
      <c r="Z1470" s="776"/>
      <c r="AA1470" s="190"/>
      <c r="AB1470" s="747">
        <f t="shared" si="92"/>
        <v>0</v>
      </c>
      <c r="AC1470" s="748">
        <f t="shared" si="93"/>
        <v>0</v>
      </c>
      <c r="AD1470" s="187"/>
      <c r="AE1470" s="186"/>
      <c r="AF1470" s="190"/>
      <c r="AG1470" s="747">
        <f t="shared" si="94"/>
        <v>0</v>
      </c>
      <c r="AH1470" s="748">
        <f t="shared" si="95"/>
        <v>0</v>
      </c>
      <c r="AI1470" s="187"/>
      <c r="AJ1470" s="52"/>
      <c r="AK1470" s="156" t="str">
        <f>IFERROR(VLOOKUP($A1470,'Liste planification'!$B$2:$C$105,2,FALSE),"")</f>
        <v/>
      </c>
      <c r="AL1470" s="27"/>
      <c r="AM1470" s="27"/>
      <c r="AN1470" s="769"/>
      <c r="AO1470" s="770"/>
      <c r="AP1470" s="770"/>
      <c r="AQ1470" s="770"/>
      <c r="AR1470" s="770"/>
      <c r="AS1470" s="770"/>
      <c r="AT1470" s="770"/>
      <c r="AU1470" s="770"/>
      <c r="AV1470" s="770"/>
      <c r="AW1470" s="770"/>
      <c r="AX1470" s="770"/>
      <c r="AY1470" s="770"/>
      <c r="AZ1470" s="770"/>
      <c r="BA1470" s="770"/>
      <c r="BB1470" s="770"/>
      <c r="BC1470" s="770"/>
      <c r="BD1470" s="770"/>
      <c r="BE1470" s="770"/>
      <c r="BF1470" s="770"/>
      <c r="BG1470" s="770"/>
      <c r="BH1470" s="770"/>
      <c r="BI1470" s="770"/>
      <c r="BJ1470" s="770"/>
      <c r="BK1470" s="770"/>
      <c r="BL1470" s="770"/>
      <c r="BM1470" s="770"/>
      <c r="BN1470" s="770"/>
      <c r="BO1470" s="770"/>
      <c r="BP1470" s="770"/>
      <c r="BQ1470" s="770"/>
      <c r="BR1470" s="770"/>
      <c r="BS1470" s="770"/>
      <c r="BT1470" s="770"/>
      <c r="BU1470" s="770"/>
      <c r="BV1470" s="770"/>
      <c r="BW1470" s="770"/>
      <c r="BX1470" s="770"/>
      <c r="BY1470" s="770"/>
      <c r="BZ1470" s="770"/>
      <c r="CA1470" s="770"/>
      <c r="CB1470" s="770"/>
      <c r="CC1470" s="770"/>
    </row>
    <row r="1471" spans="1:81" s="64" customFormat="1">
      <c r="A1471" s="158"/>
      <c r="B1471" s="159" t="str">
        <f>A1471&amp;"-"&amp;TEXT(COUNTIF($A$5:A1471,A1471),"000")</f>
        <v>-000</v>
      </c>
      <c r="C1471" s="52"/>
      <c r="D1471" s="27"/>
      <c r="E1471" s="28"/>
      <c r="F1471" s="27"/>
      <c r="G1471" s="27"/>
      <c r="H1471" s="52"/>
      <c r="I1471" s="380" t="str">
        <f>IFERROR(VLOOKUP($F1471,'Liste planification'!$V$2:$W$96,2,FALSE),"")</f>
        <v/>
      </c>
      <c r="J1471" s="27"/>
      <c r="K1471" s="27"/>
      <c r="L1471" s="27"/>
      <c r="M1471" s="52"/>
      <c r="N1471" s="52"/>
      <c r="O1471" s="52"/>
      <c r="P1471" s="52"/>
      <c r="Q1471" s="52"/>
      <c r="R1471" s="52"/>
      <c r="S1471" s="52"/>
      <c r="T1471" s="52"/>
      <c r="U1471" s="52"/>
      <c r="V1471" s="52"/>
      <c r="W1471" s="52"/>
      <c r="X1471" s="52"/>
      <c r="Y1471" s="194"/>
      <c r="Z1471" s="776"/>
      <c r="AA1471" s="190"/>
      <c r="AB1471" s="747">
        <f t="shared" si="92"/>
        <v>0</v>
      </c>
      <c r="AC1471" s="748">
        <f t="shared" si="93"/>
        <v>0</v>
      </c>
      <c r="AD1471" s="187"/>
      <c r="AE1471" s="186"/>
      <c r="AF1471" s="190"/>
      <c r="AG1471" s="747">
        <f t="shared" si="94"/>
        <v>0</v>
      </c>
      <c r="AH1471" s="748">
        <f t="shared" si="95"/>
        <v>0</v>
      </c>
      <c r="AI1471" s="187"/>
      <c r="AJ1471" s="52"/>
      <c r="AK1471" s="156" t="str">
        <f>IFERROR(VLOOKUP($A1471,'Liste planification'!$B$2:$C$105,2,FALSE),"")</f>
        <v/>
      </c>
      <c r="AL1471" s="27"/>
      <c r="AM1471" s="27"/>
      <c r="AN1471" s="769"/>
      <c r="AO1471" s="770"/>
      <c r="AP1471" s="770"/>
      <c r="AQ1471" s="770"/>
      <c r="AR1471" s="770"/>
      <c r="AS1471" s="770"/>
      <c r="AT1471" s="770"/>
      <c r="AU1471" s="770"/>
      <c r="AV1471" s="770"/>
      <c r="AW1471" s="770"/>
      <c r="AX1471" s="770"/>
      <c r="AY1471" s="770"/>
      <c r="AZ1471" s="770"/>
      <c r="BA1471" s="770"/>
      <c r="BB1471" s="770"/>
      <c r="BC1471" s="770"/>
      <c r="BD1471" s="770"/>
      <c r="BE1471" s="770"/>
      <c r="BF1471" s="770"/>
      <c r="BG1471" s="770"/>
      <c r="BH1471" s="770"/>
      <c r="BI1471" s="770"/>
      <c r="BJ1471" s="770"/>
      <c r="BK1471" s="770"/>
      <c r="BL1471" s="770"/>
      <c r="BM1471" s="770"/>
      <c r="BN1471" s="770"/>
      <c r="BO1471" s="770"/>
      <c r="BP1471" s="770"/>
      <c r="BQ1471" s="770"/>
      <c r="BR1471" s="770"/>
      <c r="BS1471" s="770"/>
      <c r="BT1471" s="770"/>
      <c r="BU1471" s="770"/>
      <c r="BV1471" s="770"/>
      <c r="BW1471" s="770"/>
      <c r="BX1471" s="770"/>
      <c r="BY1471" s="770"/>
      <c r="BZ1471" s="770"/>
      <c r="CA1471" s="770"/>
      <c r="CB1471" s="770"/>
      <c r="CC1471" s="770"/>
    </row>
    <row r="1472" spans="1:81" s="64" customFormat="1">
      <c r="A1472" s="158"/>
      <c r="B1472" s="159" t="str">
        <f>A1472&amp;"-"&amp;TEXT(COUNTIF($A$5:A1472,A1472),"000")</f>
        <v>-000</v>
      </c>
      <c r="C1472" s="52"/>
      <c r="D1472" s="27"/>
      <c r="E1472" s="28"/>
      <c r="F1472" s="27"/>
      <c r="G1472" s="27"/>
      <c r="H1472" s="52"/>
      <c r="I1472" s="380" t="str">
        <f>IFERROR(VLOOKUP($F1472,'Liste planification'!$V$2:$W$96,2,FALSE),"")</f>
        <v/>
      </c>
      <c r="J1472" s="27"/>
      <c r="K1472" s="27"/>
      <c r="L1472" s="27"/>
      <c r="M1472" s="52"/>
      <c r="N1472" s="52"/>
      <c r="O1472" s="52"/>
      <c r="P1472" s="52"/>
      <c r="Q1472" s="52"/>
      <c r="R1472" s="52"/>
      <c r="S1472" s="52"/>
      <c r="T1472" s="52"/>
      <c r="U1472" s="52"/>
      <c r="V1472" s="52"/>
      <c r="W1472" s="52"/>
      <c r="X1472" s="52"/>
      <c r="Y1472" s="194"/>
      <c r="Z1472" s="776"/>
      <c r="AA1472" s="190"/>
      <c r="AB1472" s="747">
        <f t="shared" si="92"/>
        <v>0</v>
      </c>
      <c r="AC1472" s="748">
        <f t="shared" si="93"/>
        <v>0</v>
      </c>
      <c r="AD1472" s="187"/>
      <c r="AE1472" s="186"/>
      <c r="AF1472" s="190"/>
      <c r="AG1472" s="747">
        <f t="shared" si="94"/>
        <v>0</v>
      </c>
      <c r="AH1472" s="748">
        <f t="shared" si="95"/>
        <v>0</v>
      </c>
      <c r="AI1472" s="187"/>
      <c r="AJ1472" s="52"/>
      <c r="AK1472" s="156" t="str">
        <f>IFERROR(VLOOKUP($A1472,'Liste planification'!$B$2:$C$105,2,FALSE),"")</f>
        <v/>
      </c>
      <c r="AL1472" s="27"/>
      <c r="AM1472" s="27"/>
      <c r="AN1472" s="769"/>
      <c r="AO1472" s="770"/>
      <c r="AP1472" s="770"/>
      <c r="AQ1472" s="770"/>
      <c r="AR1472" s="770"/>
      <c r="AS1472" s="770"/>
      <c r="AT1472" s="770"/>
      <c r="AU1472" s="770"/>
      <c r="AV1472" s="770"/>
      <c r="AW1472" s="770"/>
      <c r="AX1472" s="770"/>
      <c r="AY1472" s="770"/>
      <c r="AZ1472" s="770"/>
      <c r="BA1472" s="770"/>
      <c r="BB1472" s="770"/>
      <c r="BC1472" s="770"/>
      <c r="BD1472" s="770"/>
      <c r="BE1472" s="770"/>
      <c r="BF1472" s="770"/>
      <c r="BG1472" s="770"/>
      <c r="BH1472" s="770"/>
      <c r="BI1472" s="770"/>
      <c r="BJ1472" s="770"/>
      <c r="BK1472" s="770"/>
      <c r="BL1472" s="770"/>
      <c r="BM1472" s="770"/>
      <c r="BN1472" s="770"/>
      <c r="BO1472" s="770"/>
      <c r="BP1472" s="770"/>
      <c r="BQ1472" s="770"/>
      <c r="BR1472" s="770"/>
      <c r="BS1472" s="770"/>
      <c r="BT1472" s="770"/>
      <c r="BU1472" s="770"/>
      <c r="BV1472" s="770"/>
      <c r="BW1472" s="770"/>
      <c r="BX1472" s="770"/>
      <c r="BY1472" s="770"/>
      <c r="BZ1472" s="770"/>
      <c r="CA1472" s="770"/>
      <c r="CB1472" s="770"/>
      <c r="CC1472" s="770"/>
    </row>
    <row r="1473" spans="1:81" s="64" customFormat="1">
      <c r="A1473" s="158"/>
      <c r="B1473" s="159" t="str">
        <f>A1473&amp;"-"&amp;TEXT(COUNTIF($A$5:A1473,A1473),"000")</f>
        <v>-000</v>
      </c>
      <c r="C1473" s="52"/>
      <c r="D1473" s="27"/>
      <c r="E1473" s="28"/>
      <c r="F1473" s="27"/>
      <c r="G1473" s="27"/>
      <c r="H1473" s="52"/>
      <c r="I1473" s="380" t="str">
        <f>IFERROR(VLOOKUP($F1473,'Liste planification'!$V$2:$W$96,2,FALSE),"")</f>
        <v/>
      </c>
      <c r="J1473" s="27"/>
      <c r="K1473" s="27"/>
      <c r="L1473" s="27"/>
      <c r="M1473" s="52"/>
      <c r="N1473" s="52"/>
      <c r="O1473" s="52"/>
      <c r="P1473" s="52"/>
      <c r="Q1473" s="52"/>
      <c r="R1473" s="52"/>
      <c r="S1473" s="52"/>
      <c r="T1473" s="52"/>
      <c r="U1473" s="52"/>
      <c r="V1473" s="52"/>
      <c r="W1473" s="52"/>
      <c r="X1473" s="52"/>
      <c r="Y1473" s="194"/>
      <c r="Z1473" s="776"/>
      <c r="AA1473" s="190"/>
      <c r="AB1473" s="747">
        <f t="shared" si="92"/>
        <v>0</v>
      </c>
      <c r="AC1473" s="748">
        <f t="shared" si="93"/>
        <v>0</v>
      </c>
      <c r="AD1473" s="187"/>
      <c r="AE1473" s="186"/>
      <c r="AF1473" s="190"/>
      <c r="AG1473" s="747">
        <f t="shared" si="94"/>
        <v>0</v>
      </c>
      <c r="AH1473" s="748">
        <f t="shared" si="95"/>
        <v>0</v>
      </c>
      <c r="AI1473" s="187"/>
      <c r="AJ1473" s="52"/>
      <c r="AK1473" s="156" t="str">
        <f>IFERROR(VLOOKUP($A1473,'Liste planification'!$B$2:$C$105,2,FALSE),"")</f>
        <v/>
      </c>
      <c r="AL1473" s="27"/>
      <c r="AM1473" s="27"/>
      <c r="AN1473" s="769"/>
      <c r="AO1473" s="770"/>
      <c r="AP1473" s="770"/>
      <c r="AQ1473" s="770"/>
      <c r="AR1473" s="770"/>
      <c r="AS1473" s="770"/>
      <c r="AT1473" s="770"/>
      <c r="AU1473" s="770"/>
      <c r="AV1473" s="770"/>
      <c r="AW1473" s="770"/>
      <c r="AX1473" s="770"/>
      <c r="AY1473" s="770"/>
      <c r="AZ1473" s="770"/>
      <c r="BA1473" s="770"/>
      <c r="BB1473" s="770"/>
      <c r="BC1473" s="770"/>
      <c r="BD1473" s="770"/>
      <c r="BE1473" s="770"/>
      <c r="BF1473" s="770"/>
      <c r="BG1473" s="770"/>
      <c r="BH1473" s="770"/>
      <c r="BI1473" s="770"/>
      <c r="BJ1473" s="770"/>
      <c r="BK1473" s="770"/>
      <c r="BL1473" s="770"/>
      <c r="BM1473" s="770"/>
      <c r="BN1473" s="770"/>
      <c r="BO1473" s="770"/>
      <c r="BP1473" s="770"/>
      <c r="BQ1473" s="770"/>
      <c r="BR1473" s="770"/>
      <c r="BS1473" s="770"/>
      <c r="BT1473" s="770"/>
      <c r="BU1473" s="770"/>
      <c r="BV1473" s="770"/>
      <c r="BW1473" s="770"/>
      <c r="BX1473" s="770"/>
      <c r="BY1473" s="770"/>
      <c r="BZ1473" s="770"/>
      <c r="CA1473" s="770"/>
      <c r="CB1473" s="770"/>
      <c r="CC1473" s="770"/>
    </row>
    <row r="1474" spans="1:81" s="64" customFormat="1">
      <c r="A1474" s="158"/>
      <c r="B1474" s="159" t="str">
        <f>A1474&amp;"-"&amp;TEXT(COUNTIF($A$5:A1474,A1474),"000")</f>
        <v>-000</v>
      </c>
      <c r="C1474" s="52"/>
      <c r="D1474" s="27"/>
      <c r="E1474" s="28"/>
      <c r="F1474" s="27"/>
      <c r="G1474" s="27"/>
      <c r="H1474" s="52"/>
      <c r="I1474" s="380" t="str">
        <f>IFERROR(VLOOKUP($F1474,'Liste planification'!$V$2:$W$96,2,FALSE),"")</f>
        <v/>
      </c>
      <c r="J1474" s="27"/>
      <c r="K1474" s="27"/>
      <c r="L1474" s="27"/>
      <c r="M1474" s="52"/>
      <c r="N1474" s="52"/>
      <c r="O1474" s="52"/>
      <c r="P1474" s="52"/>
      <c r="Q1474" s="52"/>
      <c r="R1474" s="52"/>
      <c r="S1474" s="52"/>
      <c r="T1474" s="52"/>
      <c r="U1474" s="52"/>
      <c r="V1474" s="52"/>
      <c r="W1474" s="52"/>
      <c r="X1474" s="52"/>
      <c r="Y1474" s="194"/>
      <c r="Z1474" s="776"/>
      <c r="AA1474" s="190"/>
      <c r="AB1474" s="747">
        <f t="shared" si="92"/>
        <v>0</v>
      </c>
      <c r="AC1474" s="748">
        <f t="shared" si="93"/>
        <v>0</v>
      </c>
      <c r="AD1474" s="187"/>
      <c r="AE1474" s="186"/>
      <c r="AF1474" s="190"/>
      <c r="AG1474" s="747">
        <f t="shared" si="94"/>
        <v>0</v>
      </c>
      <c r="AH1474" s="748">
        <f t="shared" si="95"/>
        <v>0</v>
      </c>
      <c r="AI1474" s="187"/>
      <c r="AJ1474" s="52"/>
      <c r="AK1474" s="156" t="str">
        <f>IFERROR(VLOOKUP($A1474,'Liste planification'!$B$2:$C$105,2,FALSE),"")</f>
        <v/>
      </c>
      <c r="AL1474" s="27"/>
      <c r="AM1474" s="27"/>
      <c r="AN1474" s="769"/>
      <c r="AO1474" s="770"/>
      <c r="AP1474" s="770"/>
      <c r="AQ1474" s="770"/>
      <c r="AR1474" s="770"/>
      <c r="AS1474" s="770"/>
      <c r="AT1474" s="770"/>
      <c r="AU1474" s="770"/>
      <c r="AV1474" s="770"/>
      <c r="AW1474" s="770"/>
      <c r="AX1474" s="770"/>
      <c r="AY1474" s="770"/>
      <c r="AZ1474" s="770"/>
      <c r="BA1474" s="770"/>
      <c r="BB1474" s="770"/>
      <c r="BC1474" s="770"/>
      <c r="BD1474" s="770"/>
      <c r="BE1474" s="770"/>
      <c r="BF1474" s="770"/>
      <c r="BG1474" s="770"/>
      <c r="BH1474" s="770"/>
      <c r="BI1474" s="770"/>
      <c r="BJ1474" s="770"/>
      <c r="BK1474" s="770"/>
      <c r="BL1474" s="770"/>
      <c r="BM1474" s="770"/>
      <c r="BN1474" s="770"/>
      <c r="BO1474" s="770"/>
      <c r="BP1474" s="770"/>
      <c r="BQ1474" s="770"/>
      <c r="BR1474" s="770"/>
      <c r="BS1474" s="770"/>
      <c r="BT1474" s="770"/>
      <c r="BU1474" s="770"/>
      <c r="BV1474" s="770"/>
      <c r="BW1474" s="770"/>
      <c r="BX1474" s="770"/>
      <c r="BY1474" s="770"/>
      <c r="BZ1474" s="770"/>
      <c r="CA1474" s="770"/>
      <c r="CB1474" s="770"/>
      <c r="CC1474" s="770"/>
    </row>
    <row r="1475" spans="1:81" s="64" customFormat="1">
      <c r="A1475" s="158"/>
      <c r="B1475" s="159" t="str">
        <f>A1475&amp;"-"&amp;TEXT(COUNTIF($A$5:A1475,A1475),"000")</f>
        <v>-000</v>
      </c>
      <c r="C1475" s="52"/>
      <c r="D1475" s="27"/>
      <c r="E1475" s="28"/>
      <c r="F1475" s="27"/>
      <c r="G1475" s="27"/>
      <c r="H1475" s="52"/>
      <c r="I1475" s="380" t="str">
        <f>IFERROR(VLOOKUP($F1475,'Liste planification'!$V$2:$W$96,2,FALSE),"")</f>
        <v/>
      </c>
      <c r="J1475" s="27"/>
      <c r="K1475" s="27"/>
      <c r="L1475" s="27"/>
      <c r="M1475" s="52"/>
      <c r="N1475" s="52"/>
      <c r="O1475" s="52"/>
      <c r="P1475" s="52"/>
      <c r="Q1475" s="52"/>
      <c r="R1475" s="52"/>
      <c r="S1475" s="52"/>
      <c r="T1475" s="52"/>
      <c r="U1475" s="52"/>
      <c r="V1475" s="52"/>
      <c r="W1475" s="52"/>
      <c r="X1475" s="52"/>
      <c r="Y1475" s="194"/>
      <c r="Z1475" s="776"/>
      <c r="AA1475" s="190"/>
      <c r="AB1475" s="747">
        <f t="shared" si="92"/>
        <v>0</v>
      </c>
      <c r="AC1475" s="748">
        <f t="shared" si="93"/>
        <v>0</v>
      </c>
      <c r="AD1475" s="187"/>
      <c r="AE1475" s="186"/>
      <c r="AF1475" s="190"/>
      <c r="AG1475" s="747">
        <f t="shared" si="94"/>
        <v>0</v>
      </c>
      <c r="AH1475" s="748">
        <f t="shared" si="95"/>
        <v>0</v>
      </c>
      <c r="AI1475" s="187"/>
      <c r="AJ1475" s="52"/>
      <c r="AK1475" s="156" t="str">
        <f>IFERROR(VLOOKUP($A1475,'Liste planification'!$B$2:$C$105,2,FALSE),"")</f>
        <v/>
      </c>
      <c r="AL1475" s="27"/>
      <c r="AM1475" s="27"/>
      <c r="AN1475" s="769"/>
      <c r="AO1475" s="770"/>
      <c r="AP1475" s="770"/>
      <c r="AQ1475" s="770"/>
      <c r="AR1475" s="770"/>
      <c r="AS1475" s="770"/>
      <c r="AT1475" s="770"/>
      <c r="AU1475" s="770"/>
      <c r="AV1475" s="770"/>
      <c r="AW1475" s="770"/>
      <c r="AX1475" s="770"/>
      <c r="AY1475" s="770"/>
      <c r="AZ1475" s="770"/>
      <c r="BA1475" s="770"/>
      <c r="BB1475" s="770"/>
      <c r="BC1475" s="770"/>
      <c r="BD1475" s="770"/>
      <c r="BE1475" s="770"/>
      <c r="BF1475" s="770"/>
      <c r="BG1475" s="770"/>
      <c r="BH1475" s="770"/>
      <c r="BI1475" s="770"/>
      <c r="BJ1475" s="770"/>
      <c r="BK1475" s="770"/>
      <c r="BL1475" s="770"/>
      <c r="BM1475" s="770"/>
      <c r="BN1475" s="770"/>
      <c r="BO1475" s="770"/>
      <c r="BP1475" s="770"/>
      <c r="BQ1475" s="770"/>
      <c r="BR1475" s="770"/>
      <c r="BS1475" s="770"/>
      <c r="BT1475" s="770"/>
      <c r="BU1475" s="770"/>
      <c r="BV1475" s="770"/>
      <c r="BW1475" s="770"/>
      <c r="BX1475" s="770"/>
      <c r="BY1475" s="770"/>
      <c r="BZ1475" s="770"/>
      <c r="CA1475" s="770"/>
      <c r="CB1475" s="770"/>
      <c r="CC1475" s="770"/>
    </row>
    <row r="1476" spans="1:81" s="64" customFormat="1">
      <c r="A1476" s="158"/>
      <c r="B1476" s="159" t="str">
        <f>A1476&amp;"-"&amp;TEXT(COUNTIF($A$5:A1476,A1476),"000")</f>
        <v>-000</v>
      </c>
      <c r="C1476" s="52"/>
      <c r="D1476" s="27"/>
      <c r="E1476" s="28"/>
      <c r="F1476" s="27"/>
      <c r="G1476" s="27"/>
      <c r="H1476" s="52"/>
      <c r="I1476" s="380" t="str">
        <f>IFERROR(VLOOKUP($F1476,'Liste planification'!$V$2:$W$96,2,FALSE),"")</f>
        <v/>
      </c>
      <c r="J1476" s="27"/>
      <c r="K1476" s="27"/>
      <c r="L1476" s="27"/>
      <c r="M1476" s="52"/>
      <c r="N1476" s="52"/>
      <c r="O1476" s="52"/>
      <c r="P1476" s="52"/>
      <c r="Q1476" s="52"/>
      <c r="R1476" s="52"/>
      <c r="S1476" s="52"/>
      <c r="T1476" s="52"/>
      <c r="U1476" s="52"/>
      <c r="V1476" s="52"/>
      <c r="W1476" s="52"/>
      <c r="X1476" s="52"/>
      <c r="Y1476" s="194"/>
      <c r="Z1476" s="776"/>
      <c r="AA1476" s="190"/>
      <c r="AB1476" s="747">
        <f t="shared" si="92"/>
        <v>0</v>
      </c>
      <c r="AC1476" s="748">
        <f t="shared" si="93"/>
        <v>0</v>
      </c>
      <c r="AD1476" s="187"/>
      <c r="AE1476" s="186"/>
      <c r="AF1476" s="190"/>
      <c r="AG1476" s="747">
        <f t="shared" si="94"/>
        <v>0</v>
      </c>
      <c r="AH1476" s="748">
        <f t="shared" si="95"/>
        <v>0</v>
      </c>
      <c r="AI1476" s="187"/>
      <c r="AJ1476" s="52"/>
      <c r="AK1476" s="156" t="str">
        <f>IFERROR(VLOOKUP($A1476,'Liste planification'!$B$2:$C$105,2,FALSE),"")</f>
        <v/>
      </c>
      <c r="AL1476" s="27"/>
      <c r="AM1476" s="27"/>
      <c r="AN1476" s="769"/>
      <c r="AO1476" s="770"/>
      <c r="AP1476" s="770"/>
      <c r="AQ1476" s="770"/>
      <c r="AR1476" s="770"/>
      <c r="AS1476" s="770"/>
      <c r="AT1476" s="770"/>
      <c r="AU1476" s="770"/>
      <c r="AV1476" s="770"/>
      <c r="AW1476" s="770"/>
      <c r="AX1476" s="770"/>
      <c r="AY1476" s="770"/>
      <c r="AZ1476" s="770"/>
      <c r="BA1476" s="770"/>
      <c r="BB1476" s="770"/>
      <c r="BC1476" s="770"/>
      <c r="BD1476" s="770"/>
      <c r="BE1476" s="770"/>
      <c r="BF1476" s="770"/>
      <c r="BG1476" s="770"/>
      <c r="BH1476" s="770"/>
      <c r="BI1476" s="770"/>
      <c r="BJ1476" s="770"/>
      <c r="BK1476" s="770"/>
      <c r="BL1476" s="770"/>
      <c r="BM1476" s="770"/>
      <c r="BN1476" s="770"/>
      <c r="BO1476" s="770"/>
      <c r="BP1476" s="770"/>
      <c r="BQ1476" s="770"/>
      <c r="BR1476" s="770"/>
      <c r="BS1476" s="770"/>
      <c r="BT1476" s="770"/>
      <c r="BU1476" s="770"/>
      <c r="BV1476" s="770"/>
      <c r="BW1476" s="770"/>
      <c r="BX1476" s="770"/>
      <c r="BY1476" s="770"/>
      <c r="BZ1476" s="770"/>
      <c r="CA1476" s="770"/>
      <c r="CB1476" s="770"/>
      <c r="CC1476" s="770"/>
    </row>
    <row r="1477" spans="1:81" s="64" customFormat="1">
      <c r="A1477" s="158"/>
      <c r="B1477" s="159" t="str">
        <f>A1477&amp;"-"&amp;TEXT(COUNTIF($A$5:A1477,A1477),"000")</f>
        <v>-000</v>
      </c>
      <c r="C1477" s="52"/>
      <c r="D1477" s="27"/>
      <c r="E1477" s="28"/>
      <c r="F1477" s="27"/>
      <c r="G1477" s="27"/>
      <c r="H1477" s="52"/>
      <c r="I1477" s="380" t="str">
        <f>IFERROR(VLOOKUP($F1477,'Liste planification'!$V$2:$W$96,2,FALSE),"")</f>
        <v/>
      </c>
      <c r="J1477" s="27"/>
      <c r="K1477" s="27"/>
      <c r="L1477" s="27"/>
      <c r="M1477" s="52"/>
      <c r="N1477" s="52"/>
      <c r="O1477" s="52"/>
      <c r="P1477" s="52"/>
      <c r="Q1477" s="52"/>
      <c r="R1477" s="52"/>
      <c r="S1477" s="52"/>
      <c r="T1477" s="52"/>
      <c r="U1477" s="52"/>
      <c r="V1477" s="52"/>
      <c r="W1477" s="52"/>
      <c r="X1477" s="52"/>
      <c r="Y1477" s="194"/>
      <c r="Z1477" s="776"/>
      <c r="AA1477" s="190"/>
      <c r="AB1477" s="747">
        <f t="shared" si="92"/>
        <v>0</v>
      </c>
      <c r="AC1477" s="748">
        <f t="shared" si="93"/>
        <v>0</v>
      </c>
      <c r="AD1477" s="187"/>
      <c r="AE1477" s="186"/>
      <c r="AF1477" s="190"/>
      <c r="AG1477" s="747">
        <f t="shared" si="94"/>
        <v>0</v>
      </c>
      <c r="AH1477" s="748">
        <f t="shared" si="95"/>
        <v>0</v>
      </c>
      <c r="AI1477" s="187"/>
      <c r="AJ1477" s="52"/>
      <c r="AK1477" s="156" t="str">
        <f>IFERROR(VLOOKUP($A1477,'Liste planification'!$B$2:$C$105,2,FALSE),"")</f>
        <v/>
      </c>
      <c r="AL1477" s="27"/>
      <c r="AM1477" s="27"/>
      <c r="AN1477" s="769"/>
      <c r="AO1477" s="770"/>
      <c r="AP1477" s="770"/>
      <c r="AQ1477" s="770"/>
      <c r="AR1477" s="770"/>
      <c r="AS1477" s="770"/>
      <c r="AT1477" s="770"/>
      <c r="AU1477" s="770"/>
      <c r="AV1477" s="770"/>
      <c r="AW1477" s="770"/>
      <c r="AX1477" s="770"/>
      <c r="AY1477" s="770"/>
      <c r="AZ1477" s="770"/>
      <c r="BA1477" s="770"/>
      <c r="BB1477" s="770"/>
      <c r="BC1477" s="770"/>
      <c r="BD1477" s="770"/>
      <c r="BE1477" s="770"/>
      <c r="BF1477" s="770"/>
      <c r="BG1477" s="770"/>
      <c r="BH1477" s="770"/>
      <c r="BI1477" s="770"/>
      <c r="BJ1477" s="770"/>
      <c r="BK1477" s="770"/>
      <c r="BL1477" s="770"/>
      <c r="BM1477" s="770"/>
      <c r="BN1477" s="770"/>
      <c r="BO1477" s="770"/>
      <c r="BP1477" s="770"/>
      <c r="BQ1477" s="770"/>
      <c r="BR1477" s="770"/>
      <c r="BS1477" s="770"/>
      <c r="BT1477" s="770"/>
      <c r="BU1477" s="770"/>
      <c r="BV1477" s="770"/>
      <c r="BW1477" s="770"/>
      <c r="BX1477" s="770"/>
      <c r="BY1477" s="770"/>
      <c r="BZ1477" s="770"/>
      <c r="CA1477" s="770"/>
      <c r="CB1477" s="770"/>
      <c r="CC1477" s="770"/>
    </row>
    <row r="1478" spans="1:81" s="64" customFormat="1">
      <c r="A1478" s="158"/>
      <c r="B1478" s="159" t="str">
        <f>A1478&amp;"-"&amp;TEXT(COUNTIF($A$5:A1478,A1478),"000")</f>
        <v>-000</v>
      </c>
      <c r="C1478" s="52"/>
      <c r="D1478" s="27"/>
      <c r="E1478" s="28"/>
      <c r="F1478" s="27"/>
      <c r="G1478" s="27"/>
      <c r="H1478" s="52"/>
      <c r="I1478" s="380" t="str">
        <f>IFERROR(VLOOKUP($F1478,'Liste planification'!$V$2:$W$96,2,FALSE),"")</f>
        <v/>
      </c>
      <c r="J1478" s="27"/>
      <c r="K1478" s="27"/>
      <c r="L1478" s="27"/>
      <c r="M1478" s="52"/>
      <c r="N1478" s="52"/>
      <c r="O1478" s="52"/>
      <c r="P1478" s="52"/>
      <c r="Q1478" s="52"/>
      <c r="R1478" s="52"/>
      <c r="S1478" s="52"/>
      <c r="T1478" s="52"/>
      <c r="U1478" s="52"/>
      <c r="V1478" s="52"/>
      <c r="W1478" s="52"/>
      <c r="X1478" s="52"/>
      <c r="Y1478" s="194"/>
      <c r="Z1478" s="776"/>
      <c r="AA1478" s="190"/>
      <c r="AB1478" s="747">
        <f t="shared" si="92"/>
        <v>0</v>
      </c>
      <c r="AC1478" s="748">
        <f t="shared" si="93"/>
        <v>0</v>
      </c>
      <c r="AD1478" s="187"/>
      <c r="AE1478" s="186"/>
      <c r="AF1478" s="190"/>
      <c r="AG1478" s="747">
        <f t="shared" si="94"/>
        <v>0</v>
      </c>
      <c r="AH1478" s="748">
        <f t="shared" si="95"/>
        <v>0</v>
      </c>
      <c r="AI1478" s="187"/>
      <c r="AJ1478" s="52"/>
      <c r="AK1478" s="156" t="str">
        <f>IFERROR(VLOOKUP($A1478,'Liste planification'!$B$2:$C$105,2,FALSE),"")</f>
        <v/>
      </c>
      <c r="AL1478" s="27"/>
      <c r="AM1478" s="27"/>
      <c r="AN1478" s="769"/>
      <c r="AO1478" s="770"/>
      <c r="AP1478" s="770"/>
      <c r="AQ1478" s="770"/>
      <c r="AR1478" s="770"/>
      <c r="AS1478" s="770"/>
      <c r="AT1478" s="770"/>
      <c r="AU1478" s="770"/>
      <c r="AV1478" s="770"/>
      <c r="AW1478" s="770"/>
      <c r="AX1478" s="770"/>
      <c r="AY1478" s="770"/>
      <c r="AZ1478" s="770"/>
      <c r="BA1478" s="770"/>
      <c r="BB1478" s="770"/>
      <c r="BC1478" s="770"/>
      <c r="BD1478" s="770"/>
      <c r="BE1478" s="770"/>
      <c r="BF1478" s="770"/>
      <c r="BG1478" s="770"/>
      <c r="BH1478" s="770"/>
      <c r="BI1478" s="770"/>
      <c r="BJ1478" s="770"/>
      <c r="BK1478" s="770"/>
      <c r="BL1478" s="770"/>
      <c r="BM1478" s="770"/>
      <c r="BN1478" s="770"/>
      <c r="BO1478" s="770"/>
      <c r="BP1478" s="770"/>
      <c r="BQ1478" s="770"/>
      <c r="BR1478" s="770"/>
      <c r="BS1478" s="770"/>
      <c r="BT1478" s="770"/>
      <c r="BU1478" s="770"/>
      <c r="BV1478" s="770"/>
      <c r="BW1478" s="770"/>
      <c r="BX1478" s="770"/>
      <c r="BY1478" s="770"/>
      <c r="BZ1478" s="770"/>
      <c r="CA1478" s="770"/>
      <c r="CB1478" s="770"/>
      <c r="CC1478" s="770"/>
    </row>
    <row r="1479" spans="1:81" s="64" customFormat="1">
      <c r="A1479" s="158"/>
      <c r="B1479" s="159" t="str">
        <f>A1479&amp;"-"&amp;TEXT(COUNTIF($A$5:A1479,A1479),"000")</f>
        <v>-000</v>
      </c>
      <c r="C1479" s="52"/>
      <c r="D1479" s="27"/>
      <c r="E1479" s="28"/>
      <c r="F1479" s="27"/>
      <c r="G1479" s="27"/>
      <c r="H1479" s="52"/>
      <c r="I1479" s="380" t="str">
        <f>IFERROR(VLOOKUP($F1479,'Liste planification'!$V$2:$W$96,2,FALSE),"")</f>
        <v/>
      </c>
      <c r="J1479" s="27"/>
      <c r="K1479" s="27"/>
      <c r="L1479" s="27"/>
      <c r="M1479" s="52"/>
      <c r="N1479" s="52"/>
      <c r="O1479" s="52"/>
      <c r="P1479" s="52"/>
      <c r="Q1479" s="52"/>
      <c r="R1479" s="52"/>
      <c r="S1479" s="52"/>
      <c r="T1479" s="52"/>
      <c r="U1479" s="52"/>
      <c r="V1479" s="52"/>
      <c r="W1479" s="52"/>
      <c r="X1479" s="52"/>
      <c r="Y1479" s="194"/>
      <c r="Z1479" s="776"/>
      <c r="AA1479" s="190"/>
      <c r="AB1479" s="747">
        <f t="shared" si="92"/>
        <v>0</v>
      </c>
      <c r="AC1479" s="748">
        <f t="shared" si="93"/>
        <v>0</v>
      </c>
      <c r="AD1479" s="187"/>
      <c r="AE1479" s="186"/>
      <c r="AF1479" s="190"/>
      <c r="AG1479" s="747">
        <f t="shared" si="94"/>
        <v>0</v>
      </c>
      <c r="AH1479" s="748">
        <f t="shared" si="95"/>
        <v>0</v>
      </c>
      <c r="AI1479" s="187"/>
      <c r="AJ1479" s="52"/>
      <c r="AK1479" s="156" t="str">
        <f>IFERROR(VLOOKUP($A1479,'Liste planification'!$B$2:$C$105,2,FALSE),"")</f>
        <v/>
      </c>
      <c r="AL1479" s="27"/>
      <c r="AM1479" s="27"/>
      <c r="AN1479" s="769"/>
      <c r="AO1479" s="770"/>
      <c r="AP1479" s="770"/>
      <c r="AQ1479" s="770"/>
      <c r="AR1479" s="770"/>
      <c r="AS1479" s="770"/>
      <c r="AT1479" s="770"/>
      <c r="AU1479" s="770"/>
      <c r="AV1479" s="770"/>
      <c r="AW1479" s="770"/>
      <c r="AX1479" s="770"/>
      <c r="AY1479" s="770"/>
      <c r="AZ1479" s="770"/>
      <c r="BA1479" s="770"/>
      <c r="BB1479" s="770"/>
      <c r="BC1479" s="770"/>
      <c r="BD1479" s="770"/>
      <c r="BE1479" s="770"/>
      <c r="BF1479" s="770"/>
      <c r="BG1479" s="770"/>
      <c r="BH1479" s="770"/>
      <c r="BI1479" s="770"/>
      <c r="BJ1479" s="770"/>
      <c r="BK1479" s="770"/>
      <c r="BL1479" s="770"/>
      <c r="BM1479" s="770"/>
      <c r="BN1479" s="770"/>
      <c r="BO1479" s="770"/>
      <c r="BP1479" s="770"/>
      <c r="BQ1479" s="770"/>
      <c r="BR1479" s="770"/>
      <c r="BS1479" s="770"/>
      <c r="BT1479" s="770"/>
      <c r="BU1479" s="770"/>
      <c r="BV1479" s="770"/>
      <c r="BW1479" s="770"/>
      <c r="BX1479" s="770"/>
      <c r="BY1479" s="770"/>
      <c r="BZ1479" s="770"/>
      <c r="CA1479" s="770"/>
      <c r="CB1479" s="770"/>
      <c r="CC1479" s="770"/>
    </row>
    <row r="1480" spans="1:81" s="64" customFormat="1">
      <c r="A1480" s="158"/>
      <c r="B1480" s="159" t="str">
        <f>A1480&amp;"-"&amp;TEXT(COUNTIF($A$5:A1480,A1480),"000")</f>
        <v>-000</v>
      </c>
      <c r="C1480" s="52"/>
      <c r="D1480" s="27"/>
      <c r="E1480" s="28"/>
      <c r="F1480" s="27"/>
      <c r="G1480" s="27"/>
      <c r="H1480" s="52"/>
      <c r="I1480" s="380" t="str">
        <f>IFERROR(VLOOKUP($F1480,'Liste planification'!$V$2:$W$96,2,FALSE),"")</f>
        <v/>
      </c>
      <c r="J1480" s="27"/>
      <c r="K1480" s="27"/>
      <c r="L1480" s="27"/>
      <c r="M1480" s="52"/>
      <c r="N1480" s="52"/>
      <c r="O1480" s="52"/>
      <c r="P1480" s="52"/>
      <c r="Q1480" s="52"/>
      <c r="R1480" s="52"/>
      <c r="S1480" s="52"/>
      <c r="T1480" s="52"/>
      <c r="U1480" s="52"/>
      <c r="V1480" s="52"/>
      <c r="W1480" s="52"/>
      <c r="X1480" s="52"/>
      <c r="Y1480" s="194"/>
      <c r="Z1480" s="776"/>
      <c r="AA1480" s="190"/>
      <c r="AB1480" s="747">
        <f t="shared" si="92"/>
        <v>0</v>
      </c>
      <c r="AC1480" s="748">
        <f t="shared" si="93"/>
        <v>0</v>
      </c>
      <c r="AD1480" s="187"/>
      <c r="AE1480" s="186"/>
      <c r="AF1480" s="190"/>
      <c r="AG1480" s="747">
        <f t="shared" si="94"/>
        <v>0</v>
      </c>
      <c r="AH1480" s="748">
        <f t="shared" si="95"/>
        <v>0</v>
      </c>
      <c r="AI1480" s="187"/>
      <c r="AJ1480" s="52"/>
      <c r="AK1480" s="156" t="str">
        <f>IFERROR(VLOOKUP($A1480,'Liste planification'!$B$2:$C$105,2,FALSE),"")</f>
        <v/>
      </c>
      <c r="AL1480" s="27"/>
      <c r="AM1480" s="27"/>
      <c r="AN1480" s="769"/>
      <c r="AO1480" s="770"/>
      <c r="AP1480" s="770"/>
      <c r="AQ1480" s="770"/>
      <c r="AR1480" s="770"/>
      <c r="AS1480" s="770"/>
      <c r="AT1480" s="770"/>
      <c r="AU1480" s="770"/>
      <c r="AV1480" s="770"/>
      <c r="AW1480" s="770"/>
      <c r="AX1480" s="770"/>
      <c r="AY1480" s="770"/>
      <c r="AZ1480" s="770"/>
      <c r="BA1480" s="770"/>
      <c r="BB1480" s="770"/>
      <c r="BC1480" s="770"/>
      <c r="BD1480" s="770"/>
      <c r="BE1480" s="770"/>
      <c r="BF1480" s="770"/>
      <c r="BG1480" s="770"/>
      <c r="BH1480" s="770"/>
      <c r="BI1480" s="770"/>
      <c r="BJ1480" s="770"/>
      <c r="BK1480" s="770"/>
      <c r="BL1480" s="770"/>
      <c r="BM1480" s="770"/>
      <c r="BN1480" s="770"/>
      <c r="BO1480" s="770"/>
      <c r="BP1480" s="770"/>
      <c r="BQ1480" s="770"/>
      <c r="BR1480" s="770"/>
      <c r="BS1480" s="770"/>
      <c r="BT1480" s="770"/>
      <c r="BU1480" s="770"/>
      <c r="BV1480" s="770"/>
      <c r="BW1480" s="770"/>
      <c r="BX1480" s="770"/>
      <c r="BY1480" s="770"/>
      <c r="BZ1480" s="770"/>
      <c r="CA1480" s="770"/>
      <c r="CB1480" s="770"/>
      <c r="CC1480" s="770"/>
    </row>
    <row r="1481" spans="1:81" s="64" customFormat="1">
      <c r="A1481" s="158"/>
      <c r="B1481" s="159" t="str">
        <f>A1481&amp;"-"&amp;TEXT(COUNTIF($A$5:A1481,A1481),"000")</f>
        <v>-000</v>
      </c>
      <c r="C1481" s="52"/>
      <c r="D1481" s="27"/>
      <c r="E1481" s="28"/>
      <c r="F1481" s="27"/>
      <c r="G1481" s="27"/>
      <c r="H1481" s="52"/>
      <c r="I1481" s="380" t="str">
        <f>IFERROR(VLOOKUP($F1481,'Liste planification'!$V$2:$W$96,2,FALSE),"")</f>
        <v/>
      </c>
      <c r="J1481" s="27"/>
      <c r="K1481" s="27"/>
      <c r="L1481" s="27"/>
      <c r="M1481" s="52"/>
      <c r="N1481" s="52"/>
      <c r="O1481" s="52"/>
      <c r="P1481" s="52"/>
      <c r="Q1481" s="52"/>
      <c r="R1481" s="52"/>
      <c r="S1481" s="52"/>
      <c r="T1481" s="52"/>
      <c r="U1481" s="52"/>
      <c r="V1481" s="52"/>
      <c r="W1481" s="52"/>
      <c r="X1481" s="52"/>
      <c r="Y1481" s="194"/>
      <c r="Z1481" s="776"/>
      <c r="AA1481" s="190"/>
      <c r="AB1481" s="747">
        <f t="shared" si="92"/>
        <v>0</v>
      </c>
      <c r="AC1481" s="748">
        <f t="shared" si="93"/>
        <v>0</v>
      </c>
      <c r="AD1481" s="187"/>
      <c r="AE1481" s="186"/>
      <c r="AF1481" s="190"/>
      <c r="AG1481" s="747">
        <f t="shared" si="94"/>
        <v>0</v>
      </c>
      <c r="AH1481" s="748">
        <f t="shared" si="95"/>
        <v>0</v>
      </c>
      <c r="AI1481" s="187"/>
      <c r="AJ1481" s="52"/>
      <c r="AK1481" s="156" t="str">
        <f>IFERROR(VLOOKUP($A1481,'Liste planification'!$B$2:$C$105,2,FALSE),"")</f>
        <v/>
      </c>
      <c r="AL1481" s="27"/>
      <c r="AM1481" s="27"/>
      <c r="AN1481" s="769"/>
      <c r="AO1481" s="770"/>
      <c r="AP1481" s="770"/>
      <c r="AQ1481" s="770"/>
      <c r="AR1481" s="770"/>
      <c r="AS1481" s="770"/>
      <c r="AT1481" s="770"/>
      <c r="AU1481" s="770"/>
      <c r="AV1481" s="770"/>
      <c r="AW1481" s="770"/>
      <c r="AX1481" s="770"/>
      <c r="AY1481" s="770"/>
      <c r="AZ1481" s="770"/>
      <c r="BA1481" s="770"/>
      <c r="BB1481" s="770"/>
      <c r="BC1481" s="770"/>
      <c r="BD1481" s="770"/>
      <c r="BE1481" s="770"/>
      <c r="BF1481" s="770"/>
      <c r="BG1481" s="770"/>
      <c r="BH1481" s="770"/>
      <c r="BI1481" s="770"/>
      <c r="BJ1481" s="770"/>
      <c r="BK1481" s="770"/>
      <c r="BL1481" s="770"/>
      <c r="BM1481" s="770"/>
      <c r="BN1481" s="770"/>
      <c r="BO1481" s="770"/>
      <c r="BP1481" s="770"/>
      <c r="BQ1481" s="770"/>
      <c r="BR1481" s="770"/>
      <c r="BS1481" s="770"/>
      <c r="BT1481" s="770"/>
      <c r="BU1481" s="770"/>
      <c r="BV1481" s="770"/>
      <c r="BW1481" s="770"/>
      <c r="BX1481" s="770"/>
      <c r="BY1481" s="770"/>
      <c r="BZ1481" s="770"/>
      <c r="CA1481" s="770"/>
      <c r="CB1481" s="770"/>
      <c r="CC1481" s="770"/>
    </row>
    <row r="1482" spans="1:81" s="64" customFormat="1">
      <c r="A1482" s="158"/>
      <c r="B1482" s="159" t="str">
        <f>A1482&amp;"-"&amp;TEXT(COUNTIF($A$5:A1482,A1482),"000")</f>
        <v>-000</v>
      </c>
      <c r="C1482" s="52"/>
      <c r="D1482" s="27"/>
      <c r="E1482" s="28"/>
      <c r="F1482" s="27"/>
      <c r="G1482" s="27"/>
      <c r="H1482" s="52"/>
      <c r="I1482" s="380" t="str">
        <f>IFERROR(VLOOKUP($F1482,'Liste planification'!$V$2:$W$96,2,FALSE),"")</f>
        <v/>
      </c>
      <c r="J1482" s="27"/>
      <c r="K1482" s="27"/>
      <c r="L1482" s="27"/>
      <c r="M1482" s="52"/>
      <c r="N1482" s="52"/>
      <c r="O1482" s="52"/>
      <c r="P1482" s="52"/>
      <c r="Q1482" s="52"/>
      <c r="R1482" s="52"/>
      <c r="S1482" s="52"/>
      <c r="T1482" s="52"/>
      <c r="U1482" s="52"/>
      <c r="V1482" s="52"/>
      <c r="W1482" s="52"/>
      <c r="X1482" s="52"/>
      <c r="Y1482" s="194"/>
      <c r="Z1482" s="776"/>
      <c r="AA1482" s="190"/>
      <c r="AB1482" s="747">
        <f t="shared" si="92"/>
        <v>0</v>
      </c>
      <c r="AC1482" s="748">
        <f t="shared" si="93"/>
        <v>0</v>
      </c>
      <c r="AD1482" s="187"/>
      <c r="AE1482" s="186"/>
      <c r="AF1482" s="190"/>
      <c r="AG1482" s="747">
        <f t="shared" si="94"/>
        <v>0</v>
      </c>
      <c r="AH1482" s="748">
        <f t="shared" si="95"/>
        <v>0</v>
      </c>
      <c r="AI1482" s="187"/>
      <c r="AJ1482" s="52"/>
      <c r="AK1482" s="156" t="str">
        <f>IFERROR(VLOOKUP($A1482,'Liste planification'!$B$2:$C$105,2,FALSE),"")</f>
        <v/>
      </c>
      <c r="AL1482" s="27"/>
      <c r="AM1482" s="27"/>
      <c r="AN1482" s="769"/>
      <c r="AO1482" s="770"/>
      <c r="AP1482" s="770"/>
      <c r="AQ1482" s="770"/>
      <c r="AR1482" s="770"/>
      <c r="AS1482" s="770"/>
      <c r="AT1482" s="770"/>
      <c r="AU1482" s="770"/>
      <c r="AV1482" s="770"/>
      <c r="AW1482" s="770"/>
      <c r="AX1482" s="770"/>
      <c r="AY1482" s="770"/>
      <c r="AZ1482" s="770"/>
      <c r="BA1482" s="770"/>
      <c r="BB1482" s="770"/>
      <c r="BC1482" s="770"/>
      <c r="BD1482" s="770"/>
      <c r="BE1482" s="770"/>
      <c r="BF1482" s="770"/>
      <c r="BG1482" s="770"/>
      <c r="BH1482" s="770"/>
      <c r="BI1482" s="770"/>
      <c r="BJ1482" s="770"/>
      <c r="BK1482" s="770"/>
      <c r="BL1482" s="770"/>
      <c r="BM1482" s="770"/>
      <c r="BN1482" s="770"/>
      <c r="BO1482" s="770"/>
      <c r="BP1482" s="770"/>
      <c r="BQ1482" s="770"/>
      <c r="BR1482" s="770"/>
      <c r="BS1482" s="770"/>
      <c r="BT1482" s="770"/>
      <c r="BU1482" s="770"/>
      <c r="BV1482" s="770"/>
      <c r="BW1482" s="770"/>
      <c r="BX1482" s="770"/>
      <c r="BY1482" s="770"/>
      <c r="BZ1482" s="770"/>
      <c r="CA1482" s="770"/>
      <c r="CB1482" s="770"/>
      <c r="CC1482" s="770"/>
    </row>
    <row r="1483" spans="1:81" s="64" customFormat="1">
      <c r="A1483" s="158"/>
      <c r="B1483" s="159" t="str">
        <f>A1483&amp;"-"&amp;TEXT(COUNTIF($A$5:A1483,A1483),"000")</f>
        <v>-000</v>
      </c>
      <c r="C1483" s="52"/>
      <c r="D1483" s="27"/>
      <c r="E1483" s="28"/>
      <c r="F1483" s="27"/>
      <c r="G1483" s="27"/>
      <c r="H1483" s="52"/>
      <c r="I1483" s="380" t="str">
        <f>IFERROR(VLOOKUP($F1483,'Liste planification'!$V$2:$W$96,2,FALSE),"")</f>
        <v/>
      </c>
      <c r="J1483" s="27"/>
      <c r="K1483" s="27"/>
      <c r="L1483" s="27"/>
      <c r="M1483" s="52"/>
      <c r="N1483" s="52"/>
      <c r="O1483" s="52"/>
      <c r="P1483" s="52"/>
      <c r="Q1483" s="52"/>
      <c r="R1483" s="52"/>
      <c r="S1483" s="52"/>
      <c r="T1483" s="52"/>
      <c r="U1483" s="52"/>
      <c r="V1483" s="52"/>
      <c r="W1483" s="52"/>
      <c r="X1483" s="52"/>
      <c r="Y1483" s="194"/>
      <c r="Z1483" s="776"/>
      <c r="AA1483" s="190"/>
      <c r="AB1483" s="747">
        <f t="shared" si="92"/>
        <v>0</v>
      </c>
      <c r="AC1483" s="748">
        <f t="shared" si="93"/>
        <v>0</v>
      </c>
      <c r="AD1483" s="187"/>
      <c r="AE1483" s="186"/>
      <c r="AF1483" s="190"/>
      <c r="AG1483" s="747">
        <f t="shared" si="94"/>
        <v>0</v>
      </c>
      <c r="AH1483" s="748">
        <f t="shared" si="95"/>
        <v>0</v>
      </c>
      <c r="AI1483" s="187"/>
      <c r="AJ1483" s="52"/>
      <c r="AK1483" s="156" t="str">
        <f>IFERROR(VLOOKUP($A1483,'Liste planification'!$B$2:$C$105,2,FALSE),"")</f>
        <v/>
      </c>
      <c r="AL1483" s="27"/>
      <c r="AM1483" s="27"/>
      <c r="AN1483" s="769"/>
      <c r="AO1483" s="770"/>
      <c r="AP1483" s="770"/>
      <c r="AQ1483" s="770"/>
      <c r="AR1483" s="770"/>
      <c r="AS1483" s="770"/>
      <c r="AT1483" s="770"/>
      <c r="AU1483" s="770"/>
      <c r="AV1483" s="770"/>
      <c r="AW1483" s="770"/>
      <c r="AX1483" s="770"/>
      <c r="AY1483" s="770"/>
      <c r="AZ1483" s="770"/>
      <c r="BA1483" s="770"/>
      <c r="BB1483" s="770"/>
      <c r="BC1483" s="770"/>
      <c r="BD1483" s="770"/>
      <c r="BE1483" s="770"/>
      <c r="BF1483" s="770"/>
      <c r="BG1483" s="770"/>
      <c r="BH1483" s="770"/>
      <c r="BI1483" s="770"/>
      <c r="BJ1483" s="770"/>
      <c r="BK1483" s="770"/>
      <c r="BL1483" s="770"/>
      <c r="BM1483" s="770"/>
      <c r="BN1483" s="770"/>
      <c r="BO1483" s="770"/>
      <c r="BP1483" s="770"/>
      <c r="BQ1483" s="770"/>
      <c r="BR1483" s="770"/>
      <c r="BS1483" s="770"/>
      <c r="BT1483" s="770"/>
      <c r="BU1483" s="770"/>
      <c r="BV1483" s="770"/>
      <c r="BW1483" s="770"/>
      <c r="BX1483" s="770"/>
      <c r="BY1483" s="770"/>
      <c r="BZ1483" s="770"/>
      <c r="CA1483" s="770"/>
      <c r="CB1483" s="770"/>
      <c r="CC1483" s="770"/>
    </row>
    <row r="1484" spans="1:81" s="64" customFormat="1">
      <c r="A1484" s="158"/>
      <c r="B1484" s="159" t="str">
        <f>A1484&amp;"-"&amp;TEXT(COUNTIF($A$5:A1484,A1484),"000")</f>
        <v>-000</v>
      </c>
      <c r="C1484" s="52"/>
      <c r="D1484" s="27"/>
      <c r="E1484" s="28"/>
      <c r="F1484" s="27"/>
      <c r="G1484" s="27"/>
      <c r="H1484" s="52"/>
      <c r="I1484" s="380" t="str">
        <f>IFERROR(VLOOKUP($F1484,'Liste planification'!$V$2:$W$96,2,FALSE),"")</f>
        <v/>
      </c>
      <c r="J1484" s="27"/>
      <c r="K1484" s="27"/>
      <c r="L1484" s="27"/>
      <c r="M1484" s="52"/>
      <c r="N1484" s="52"/>
      <c r="O1484" s="52"/>
      <c r="P1484" s="52"/>
      <c r="Q1484" s="52"/>
      <c r="R1484" s="52"/>
      <c r="S1484" s="52"/>
      <c r="T1484" s="52"/>
      <c r="U1484" s="52"/>
      <c r="V1484" s="52"/>
      <c r="W1484" s="52"/>
      <c r="X1484" s="52"/>
      <c r="Y1484" s="194"/>
      <c r="Z1484" s="776"/>
      <c r="AA1484" s="190"/>
      <c r="AB1484" s="747">
        <f t="shared" si="92"/>
        <v>0</v>
      </c>
      <c r="AC1484" s="748">
        <f t="shared" si="93"/>
        <v>0</v>
      </c>
      <c r="AD1484" s="187"/>
      <c r="AE1484" s="186"/>
      <c r="AF1484" s="190"/>
      <c r="AG1484" s="747">
        <f t="shared" si="94"/>
        <v>0</v>
      </c>
      <c r="AH1484" s="748">
        <f t="shared" si="95"/>
        <v>0</v>
      </c>
      <c r="AI1484" s="187"/>
      <c r="AJ1484" s="52"/>
      <c r="AK1484" s="156" t="str">
        <f>IFERROR(VLOOKUP($A1484,'Liste planification'!$B$2:$C$105,2,FALSE),"")</f>
        <v/>
      </c>
      <c r="AL1484" s="27"/>
      <c r="AM1484" s="27"/>
      <c r="AN1484" s="769"/>
      <c r="AO1484" s="770"/>
      <c r="AP1484" s="770"/>
      <c r="AQ1484" s="770"/>
      <c r="AR1484" s="770"/>
      <c r="AS1484" s="770"/>
      <c r="AT1484" s="770"/>
      <c r="AU1484" s="770"/>
      <c r="AV1484" s="770"/>
      <c r="AW1484" s="770"/>
      <c r="AX1484" s="770"/>
      <c r="AY1484" s="770"/>
      <c r="AZ1484" s="770"/>
      <c r="BA1484" s="770"/>
      <c r="BB1484" s="770"/>
      <c r="BC1484" s="770"/>
      <c r="BD1484" s="770"/>
      <c r="BE1484" s="770"/>
      <c r="BF1484" s="770"/>
      <c r="BG1484" s="770"/>
      <c r="BH1484" s="770"/>
      <c r="BI1484" s="770"/>
      <c r="BJ1484" s="770"/>
      <c r="BK1484" s="770"/>
      <c r="BL1484" s="770"/>
      <c r="BM1484" s="770"/>
      <c r="BN1484" s="770"/>
      <c r="BO1484" s="770"/>
      <c r="BP1484" s="770"/>
      <c r="BQ1484" s="770"/>
      <c r="BR1484" s="770"/>
      <c r="BS1484" s="770"/>
      <c r="BT1484" s="770"/>
      <c r="BU1484" s="770"/>
      <c r="BV1484" s="770"/>
      <c r="BW1484" s="770"/>
      <c r="BX1484" s="770"/>
      <c r="BY1484" s="770"/>
      <c r="BZ1484" s="770"/>
      <c r="CA1484" s="770"/>
      <c r="CB1484" s="770"/>
      <c r="CC1484" s="770"/>
    </row>
    <row r="1485" spans="1:81" s="64" customFormat="1">
      <c r="A1485" s="158"/>
      <c r="B1485" s="159" t="str">
        <f>A1485&amp;"-"&amp;TEXT(COUNTIF($A$5:A1485,A1485),"000")</f>
        <v>-000</v>
      </c>
      <c r="C1485" s="52"/>
      <c r="D1485" s="27"/>
      <c r="E1485" s="28"/>
      <c r="F1485" s="27"/>
      <c r="G1485" s="27"/>
      <c r="H1485" s="52"/>
      <c r="I1485" s="380" t="str">
        <f>IFERROR(VLOOKUP($F1485,'Liste planification'!$V$2:$W$96,2,FALSE),"")</f>
        <v/>
      </c>
      <c r="J1485" s="27"/>
      <c r="K1485" s="27"/>
      <c r="L1485" s="27"/>
      <c r="M1485" s="52"/>
      <c r="N1485" s="52"/>
      <c r="O1485" s="52"/>
      <c r="P1485" s="52"/>
      <c r="Q1485" s="52"/>
      <c r="R1485" s="52"/>
      <c r="S1485" s="52"/>
      <c r="T1485" s="52"/>
      <c r="U1485" s="52"/>
      <c r="V1485" s="52"/>
      <c r="W1485" s="52"/>
      <c r="X1485" s="52"/>
      <c r="Y1485" s="194"/>
      <c r="Z1485" s="776"/>
      <c r="AA1485" s="190"/>
      <c r="AB1485" s="747">
        <f t="shared" si="92"/>
        <v>0</v>
      </c>
      <c r="AC1485" s="748">
        <f t="shared" si="93"/>
        <v>0</v>
      </c>
      <c r="AD1485" s="187"/>
      <c r="AE1485" s="186"/>
      <c r="AF1485" s="190"/>
      <c r="AG1485" s="747">
        <f t="shared" si="94"/>
        <v>0</v>
      </c>
      <c r="AH1485" s="748">
        <f t="shared" si="95"/>
        <v>0</v>
      </c>
      <c r="AI1485" s="187"/>
      <c r="AJ1485" s="52"/>
      <c r="AK1485" s="156" t="str">
        <f>IFERROR(VLOOKUP($A1485,'Liste planification'!$B$2:$C$105,2,FALSE),"")</f>
        <v/>
      </c>
      <c r="AL1485" s="27"/>
      <c r="AM1485" s="27"/>
      <c r="AN1485" s="769"/>
      <c r="AO1485" s="770"/>
      <c r="AP1485" s="770"/>
      <c r="AQ1485" s="770"/>
      <c r="AR1485" s="770"/>
      <c r="AS1485" s="770"/>
      <c r="AT1485" s="770"/>
      <c r="AU1485" s="770"/>
      <c r="AV1485" s="770"/>
      <c r="AW1485" s="770"/>
      <c r="AX1485" s="770"/>
      <c r="AY1485" s="770"/>
      <c r="AZ1485" s="770"/>
      <c r="BA1485" s="770"/>
      <c r="BB1485" s="770"/>
      <c r="BC1485" s="770"/>
      <c r="BD1485" s="770"/>
      <c r="BE1485" s="770"/>
      <c r="BF1485" s="770"/>
      <c r="BG1485" s="770"/>
      <c r="BH1485" s="770"/>
      <c r="BI1485" s="770"/>
      <c r="BJ1485" s="770"/>
      <c r="BK1485" s="770"/>
      <c r="BL1485" s="770"/>
      <c r="BM1485" s="770"/>
      <c r="BN1485" s="770"/>
      <c r="BO1485" s="770"/>
      <c r="BP1485" s="770"/>
      <c r="BQ1485" s="770"/>
      <c r="BR1485" s="770"/>
      <c r="BS1485" s="770"/>
      <c r="BT1485" s="770"/>
      <c r="BU1485" s="770"/>
      <c r="BV1485" s="770"/>
      <c r="BW1485" s="770"/>
      <c r="BX1485" s="770"/>
      <c r="BY1485" s="770"/>
      <c r="BZ1485" s="770"/>
      <c r="CA1485" s="770"/>
      <c r="CB1485" s="770"/>
      <c r="CC1485" s="770"/>
    </row>
    <row r="1486" spans="1:81" s="64" customFormat="1">
      <c r="A1486" s="158"/>
      <c r="B1486" s="159" t="str">
        <f>A1486&amp;"-"&amp;TEXT(COUNTIF($A$5:A1486,A1486),"000")</f>
        <v>-000</v>
      </c>
      <c r="C1486" s="52"/>
      <c r="D1486" s="27"/>
      <c r="E1486" s="28"/>
      <c r="F1486" s="27"/>
      <c r="G1486" s="27"/>
      <c r="H1486" s="52"/>
      <c r="I1486" s="380" t="str">
        <f>IFERROR(VLOOKUP($F1486,'Liste planification'!$V$2:$W$96,2,FALSE),"")</f>
        <v/>
      </c>
      <c r="J1486" s="27"/>
      <c r="K1486" s="27"/>
      <c r="L1486" s="27"/>
      <c r="M1486" s="52"/>
      <c r="N1486" s="52"/>
      <c r="O1486" s="52"/>
      <c r="P1486" s="52"/>
      <c r="Q1486" s="52"/>
      <c r="R1486" s="52"/>
      <c r="S1486" s="52"/>
      <c r="T1486" s="52"/>
      <c r="U1486" s="52"/>
      <c r="V1486" s="52"/>
      <c r="W1486" s="52"/>
      <c r="X1486" s="52"/>
      <c r="Y1486" s="194"/>
      <c r="Z1486" s="776"/>
      <c r="AA1486" s="190"/>
      <c r="AB1486" s="747">
        <f t="shared" si="92"/>
        <v>0</v>
      </c>
      <c r="AC1486" s="748">
        <f t="shared" si="93"/>
        <v>0</v>
      </c>
      <c r="AD1486" s="187"/>
      <c r="AE1486" s="186"/>
      <c r="AF1486" s="190"/>
      <c r="AG1486" s="747">
        <f t="shared" si="94"/>
        <v>0</v>
      </c>
      <c r="AH1486" s="748">
        <f t="shared" si="95"/>
        <v>0</v>
      </c>
      <c r="AI1486" s="187"/>
      <c r="AJ1486" s="52"/>
      <c r="AK1486" s="156" t="str">
        <f>IFERROR(VLOOKUP($A1486,'Liste planification'!$B$2:$C$105,2,FALSE),"")</f>
        <v/>
      </c>
      <c r="AL1486" s="27"/>
      <c r="AM1486" s="27"/>
      <c r="AN1486" s="769"/>
      <c r="AO1486" s="770"/>
      <c r="AP1486" s="770"/>
      <c r="AQ1486" s="770"/>
      <c r="AR1486" s="770"/>
      <c r="AS1486" s="770"/>
      <c r="AT1486" s="770"/>
      <c r="AU1486" s="770"/>
      <c r="AV1486" s="770"/>
      <c r="AW1486" s="770"/>
      <c r="AX1486" s="770"/>
      <c r="AY1486" s="770"/>
      <c r="AZ1486" s="770"/>
      <c r="BA1486" s="770"/>
      <c r="BB1486" s="770"/>
      <c r="BC1486" s="770"/>
      <c r="BD1486" s="770"/>
      <c r="BE1486" s="770"/>
      <c r="BF1486" s="770"/>
      <c r="BG1486" s="770"/>
      <c r="BH1486" s="770"/>
      <c r="BI1486" s="770"/>
      <c r="BJ1486" s="770"/>
      <c r="BK1486" s="770"/>
      <c r="BL1486" s="770"/>
      <c r="BM1486" s="770"/>
      <c r="BN1486" s="770"/>
      <c r="BO1486" s="770"/>
      <c r="BP1486" s="770"/>
      <c r="BQ1486" s="770"/>
      <c r="BR1486" s="770"/>
      <c r="BS1486" s="770"/>
      <c r="BT1486" s="770"/>
      <c r="BU1486" s="770"/>
      <c r="BV1486" s="770"/>
      <c r="BW1486" s="770"/>
      <c r="BX1486" s="770"/>
      <c r="BY1486" s="770"/>
      <c r="BZ1486" s="770"/>
      <c r="CA1486" s="770"/>
      <c r="CB1486" s="770"/>
      <c r="CC1486" s="770"/>
    </row>
    <row r="1487" spans="1:81" s="64" customFormat="1">
      <c r="A1487" s="158"/>
      <c r="B1487" s="159" t="str">
        <f>A1487&amp;"-"&amp;TEXT(COUNTIF($A$5:A1487,A1487),"000")</f>
        <v>-000</v>
      </c>
      <c r="C1487" s="52"/>
      <c r="D1487" s="27"/>
      <c r="E1487" s="28"/>
      <c r="F1487" s="27"/>
      <c r="G1487" s="27"/>
      <c r="H1487" s="52"/>
      <c r="I1487" s="380" t="str">
        <f>IFERROR(VLOOKUP($F1487,'Liste planification'!$V$2:$W$96,2,FALSE),"")</f>
        <v/>
      </c>
      <c r="J1487" s="27"/>
      <c r="K1487" s="27"/>
      <c r="L1487" s="27"/>
      <c r="M1487" s="52"/>
      <c r="N1487" s="52"/>
      <c r="O1487" s="52"/>
      <c r="P1487" s="52"/>
      <c r="Q1487" s="52"/>
      <c r="R1487" s="52"/>
      <c r="S1487" s="52"/>
      <c r="T1487" s="52"/>
      <c r="U1487" s="52"/>
      <c r="V1487" s="52"/>
      <c r="W1487" s="52"/>
      <c r="X1487" s="52"/>
      <c r="Y1487" s="194"/>
      <c r="Z1487" s="776"/>
      <c r="AA1487" s="190"/>
      <c r="AB1487" s="747">
        <f t="shared" si="92"/>
        <v>0</v>
      </c>
      <c r="AC1487" s="748">
        <f t="shared" si="93"/>
        <v>0</v>
      </c>
      <c r="AD1487" s="187"/>
      <c r="AE1487" s="186"/>
      <c r="AF1487" s="190"/>
      <c r="AG1487" s="747">
        <f t="shared" si="94"/>
        <v>0</v>
      </c>
      <c r="AH1487" s="748">
        <f t="shared" si="95"/>
        <v>0</v>
      </c>
      <c r="AI1487" s="187"/>
      <c r="AJ1487" s="52"/>
      <c r="AK1487" s="156" t="str">
        <f>IFERROR(VLOOKUP($A1487,'Liste planification'!$B$2:$C$105,2,FALSE),"")</f>
        <v/>
      </c>
      <c r="AL1487" s="27"/>
      <c r="AM1487" s="27"/>
      <c r="AN1487" s="769"/>
      <c r="AO1487" s="770"/>
      <c r="AP1487" s="770"/>
      <c r="AQ1487" s="770"/>
      <c r="AR1487" s="770"/>
      <c r="AS1487" s="770"/>
      <c r="AT1487" s="770"/>
      <c r="AU1487" s="770"/>
      <c r="AV1487" s="770"/>
      <c r="AW1487" s="770"/>
      <c r="AX1487" s="770"/>
      <c r="AY1487" s="770"/>
      <c r="AZ1487" s="770"/>
      <c r="BA1487" s="770"/>
      <c r="BB1487" s="770"/>
      <c r="BC1487" s="770"/>
      <c r="BD1487" s="770"/>
      <c r="BE1487" s="770"/>
      <c r="BF1487" s="770"/>
      <c r="BG1487" s="770"/>
      <c r="BH1487" s="770"/>
      <c r="BI1487" s="770"/>
      <c r="BJ1487" s="770"/>
      <c r="BK1487" s="770"/>
      <c r="BL1487" s="770"/>
      <c r="BM1487" s="770"/>
      <c r="BN1487" s="770"/>
      <c r="BO1487" s="770"/>
      <c r="BP1487" s="770"/>
      <c r="BQ1487" s="770"/>
      <c r="BR1487" s="770"/>
      <c r="BS1487" s="770"/>
      <c r="BT1487" s="770"/>
      <c r="BU1487" s="770"/>
      <c r="BV1487" s="770"/>
      <c r="BW1487" s="770"/>
      <c r="BX1487" s="770"/>
      <c r="BY1487" s="770"/>
      <c r="BZ1487" s="770"/>
      <c r="CA1487" s="770"/>
      <c r="CB1487" s="770"/>
      <c r="CC1487" s="770"/>
    </row>
    <row r="1488" spans="1:81" s="64" customFormat="1">
      <c r="A1488" s="158"/>
      <c r="B1488" s="159" t="str">
        <f>A1488&amp;"-"&amp;TEXT(COUNTIF($A$5:A1488,A1488),"000")</f>
        <v>-000</v>
      </c>
      <c r="C1488" s="52"/>
      <c r="D1488" s="27"/>
      <c r="E1488" s="28"/>
      <c r="F1488" s="27"/>
      <c r="G1488" s="27"/>
      <c r="H1488" s="52"/>
      <c r="I1488" s="380" t="str">
        <f>IFERROR(VLOOKUP($F1488,'Liste planification'!$V$2:$W$96,2,FALSE),"")</f>
        <v/>
      </c>
      <c r="J1488" s="27"/>
      <c r="K1488" s="27"/>
      <c r="L1488" s="27"/>
      <c r="M1488" s="52"/>
      <c r="N1488" s="52"/>
      <c r="O1488" s="52"/>
      <c r="P1488" s="52"/>
      <c r="Q1488" s="52"/>
      <c r="R1488" s="52"/>
      <c r="S1488" s="52"/>
      <c r="T1488" s="52"/>
      <c r="U1488" s="52"/>
      <c r="V1488" s="52"/>
      <c r="W1488" s="52"/>
      <c r="X1488" s="52"/>
      <c r="Y1488" s="194"/>
      <c r="Z1488" s="776"/>
      <c r="AA1488" s="190"/>
      <c r="AB1488" s="747">
        <f t="shared" si="92"/>
        <v>0</v>
      </c>
      <c r="AC1488" s="748">
        <f t="shared" si="93"/>
        <v>0</v>
      </c>
      <c r="AD1488" s="187"/>
      <c r="AE1488" s="186"/>
      <c r="AF1488" s="190"/>
      <c r="AG1488" s="747">
        <f t="shared" si="94"/>
        <v>0</v>
      </c>
      <c r="AH1488" s="748">
        <f t="shared" si="95"/>
        <v>0</v>
      </c>
      <c r="AI1488" s="187"/>
      <c r="AJ1488" s="52"/>
      <c r="AK1488" s="156" t="str">
        <f>IFERROR(VLOOKUP($A1488,'Liste planification'!$B$2:$C$105,2,FALSE),"")</f>
        <v/>
      </c>
      <c r="AL1488" s="27"/>
      <c r="AM1488" s="27"/>
      <c r="AN1488" s="769"/>
      <c r="AO1488" s="770"/>
      <c r="AP1488" s="770"/>
      <c r="AQ1488" s="770"/>
      <c r="AR1488" s="770"/>
      <c r="AS1488" s="770"/>
      <c r="AT1488" s="770"/>
      <c r="AU1488" s="770"/>
      <c r="AV1488" s="770"/>
      <c r="AW1488" s="770"/>
      <c r="AX1488" s="770"/>
      <c r="AY1488" s="770"/>
      <c r="AZ1488" s="770"/>
      <c r="BA1488" s="770"/>
      <c r="BB1488" s="770"/>
      <c r="BC1488" s="770"/>
      <c r="BD1488" s="770"/>
      <c r="BE1488" s="770"/>
      <c r="BF1488" s="770"/>
      <c r="BG1488" s="770"/>
      <c r="BH1488" s="770"/>
      <c r="BI1488" s="770"/>
      <c r="BJ1488" s="770"/>
      <c r="BK1488" s="770"/>
      <c r="BL1488" s="770"/>
      <c r="BM1488" s="770"/>
      <c r="BN1488" s="770"/>
      <c r="BO1488" s="770"/>
      <c r="BP1488" s="770"/>
      <c r="BQ1488" s="770"/>
      <c r="BR1488" s="770"/>
      <c r="BS1488" s="770"/>
      <c r="BT1488" s="770"/>
      <c r="BU1488" s="770"/>
      <c r="BV1488" s="770"/>
      <c r="BW1488" s="770"/>
      <c r="BX1488" s="770"/>
      <c r="BY1488" s="770"/>
      <c r="BZ1488" s="770"/>
      <c r="CA1488" s="770"/>
      <c r="CB1488" s="770"/>
      <c r="CC1488" s="770"/>
    </row>
    <row r="1489" spans="1:81" s="64" customFormat="1">
      <c r="A1489" s="158"/>
      <c r="B1489" s="159" t="str">
        <f>A1489&amp;"-"&amp;TEXT(COUNTIF($A$5:A1489,A1489),"000")</f>
        <v>-000</v>
      </c>
      <c r="C1489" s="52"/>
      <c r="D1489" s="27"/>
      <c r="E1489" s="28"/>
      <c r="F1489" s="27"/>
      <c r="G1489" s="27"/>
      <c r="H1489" s="52"/>
      <c r="I1489" s="380" t="str">
        <f>IFERROR(VLOOKUP($F1489,'Liste planification'!$V$2:$W$96,2,FALSE),"")</f>
        <v/>
      </c>
      <c r="J1489" s="27"/>
      <c r="K1489" s="27"/>
      <c r="L1489" s="27"/>
      <c r="M1489" s="52"/>
      <c r="N1489" s="52"/>
      <c r="O1489" s="52"/>
      <c r="P1489" s="52"/>
      <c r="Q1489" s="52"/>
      <c r="R1489" s="52"/>
      <c r="S1489" s="52"/>
      <c r="T1489" s="52"/>
      <c r="U1489" s="52"/>
      <c r="V1489" s="52"/>
      <c r="W1489" s="52"/>
      <c r="X1489" s="52"/>
      <c r="Y1489" s="194"/>
      <c r="Z1489" s="776"/>
      <c r="AA1489" s="190"/>
      <c r="AB1489" s="747">
        <f t="shared" si="92"/>
        <v>0</v>
      </c>
      <c r="AC1489" s="748">
        <f t="shared" si="93"/>
        <v>0</v>
      </c>
      <c r="AD1489" s="187"/>
      <c r="AE1489" s="186"/>
      <c r="AF1489" s="190"/>
      <c r="AG1489" s="747">
        <f t="shared" si="94"/>
        <v>0</v>
      </c>
      <c r="AH1489" s="748">
        <f t="shared" si="95"/>
        <v>0</v>
      </c>
      <c r="AI1489" s="187"/>
      <c r="AJ1489" s="52"/>
      <c r="AK1489" s="156" t="str">
        <f>IFERROR(VLOOKUP($A1489,'Liste planification'!$B$2:$C$105,2,FALSE),"")</f>
        <v/>
      </c>
      <c r="AL1489" s="27"/>
      <c r="AM1489" s="27"/>
      <c r="AN1489" s="769"/>
      <c r="AO1489" s="770"/>
      <c r="AP1489" s="770"/>
      <c r="AQ1489" s="770"/>
      <c r="AR1489" s="770"/>
      <c r="AS1489" s="770"/>
      <c r="AT1489" s="770"/>
      <c r="AU1489" s="770"/>
      <c r="AV1489" s="770"/>
      <c r="AW1489" s="770"/>
      <c r="AX1489" s="770"/>
      <c r="AY1489" s="770"/>
      <c r="AZ1489" s="770"/>
      <c r="BA1489" s="770"/>
      <c r="BB1489" s="770"/>
      <c r="BC1489" s="770"/>
      <c r="BD1489" s="770"/>
      <c r="BE1489" s="770"/>
      <c r="BF1489" s="770"/>
      <c r="BG1489" s="770"/>
      <c r="BH1489" s="770"/>
      <c r="BI1489" s="770"/>
      <c r="BJ1489" s="770"/>
      <c r="BK1489" s="770"/>
      <c r="BL1489" s="770"/>
      <c r="BM1489" s="770"/>
      <c r="BN1489" s="770"/>
      <c r="BO1489" s="770"/>
      <c r="BP1489" s="770"/>
      <c r="BQ1489" s="770"/>
      <c r="BR1489" s="770"/>
      <c r="BS1489" s="770"/>
      <c r="BT1489" s="770"/>
      <c r="BU1489" s="770"/>
      <c r="BV1489" s="770"/>
      <c r="BW1489" s="770"/>
      <c r="BX1489" s="770"/>
      <c r="BY1489" s="770"/>
      <c r="BZ1489" s="770"/>
      <c r="CA1489" s="770"/>
      <c r="CB1489" s="770"/>
      <c r="CC1489" s="770"/>
    </row>
    <row r="1490" spans="1:81" s="64" customFormat="1">
      <c r="A1490" s="158"/>
      <c r="B1490" s="159" t="str">
        <f>A1490&amp;"-"&amp;TEXT(COUNTIF($A$5:A1490,A1490),"000")</f>
        <v>-000</v>
      </c>
      <c r="C1490" s="52"/>
      <c r="D1490" s="27"/>
      <c r="E1490" s="28"/>
      <c r="F1490" s="27"/>
      <c r="G1490" s="27"/>
      <c r="H1490" s="52"/>
      <c r="I1490" s="380" t="str">
        <f>IFERROR(VLOOKUP($F1490,'Liste planification'!$V$2:$W$96,2,FALSE),"")</f>
        <v/>
      </c>
      <c r="J1490" s="27"/>
      <c r="K1490" s="27"/>
      <c r="L1490" s="27"/>
      <c r="M1490" s="52"/>
      <c r="N1490" s="52"/>
      <c r="O1490" s="52"/>
      <c r="P1490" s="52"/>
      <c r="Q1490" s="52"/>
      <c r="R1490" s="52"/>
      <c r="S1490" s="52"/>
      <c r="T1490" s="52"/>
      <c r="U1490" s="52"/>
      <c r="V1490" s="52"/>
      <c r="W1490" s="52"/>
      <c r="X1490" s="52"/>
      <c r="Y1490" s="194"/>
      <c r="Z1490" s="776"/>
      <c r="AA1490" s="190"/>
      <c r="AB1490" s="747">
        <f t="shared" si="92"/>
        <v>0</v>
      </c>
      <c r="AC1490" s="748">
        <f t="shared" si="93"/>
        <v>0</v>
      </c>
      <c r="AD1490" s="187"/>
      <c r="AE1490" s="186"/>
      <c r="AF1490" s="190"/>
      <c r="AG1490" s="747">
        <f t="shared" si="94"/>
        <v>0</v>
      </c>
      <c r="AH1490" s="748">
        <f t="shared" si="95"/>
        <v>0</v>
      </c>
      <c r="AI1490" s="187"/>
      <c r="AJ1490" s="52"/>
      <c r="AK1490" s="156" t="str">
        <f>IFERROR(VLOOKUP($A1490,'Liste planification'!$B$2:$C$105,2,FALSE),"")</f>
        <v/>
      </c>
      <c r="AL1490" s="27"/>
      <c r="AM1490" s="27"/>
      <c r="AN1490" s="769"/>
      <c r="AO1490" s="770"/>
      <c r="AP1490" s="770"/>
      <c r="AQ1490" s="770"/>
      <c r="AR1490" s="770"/>
      <c r="AS1490" s="770"/>
      <c r="AT1490" s="770"/>
      <c r="AU1490" s="770"/>
      <c r="AV1490" s="770"/>
      <c r="AW1490" s="770"/>
      <c r="AX1490" s="770"/>
      <c r="AY1490" s="770"/>
      <c r="AZ1490" s="770"/>
      <c r="BA1490" s="770"/>
      <c r="BB1490" s="770"/>
      <c r="BC1490" s="770"/>
      <c r="BD1490" s="770"/>
      <c r="BE1490" s="770"/>
      <c r="BF1490" s="770"/>
      <c r="BG1490" s="770"/>
      <c r="BH1490" s="770"/>
      <c r="BI1490" s="770"/>
      <c r="BJ1490" s="770"/>
      <c r="BK1490" s="770"/>
      <c r="BL1490" s="770"/>
      <c r="BM1490" s="770"/>
      <c r="BN1490" s="770"/>
      <c r="BO1490" s="770"/>
      <c r="BP1490" s="770"/>
      <c r="BQ1490" s="770"/>
      <c r="BR1490" s="770"/>
      <c r="BS1490" s="770"/>
      <c r="BT1490" s="770"/>
      <c r="BU1490" s="770"/>
      <c r="BV1490" s="770"/>
      <c r="BW1490" s="770"/>
      <c r="BX1490" s="770"/>
      <c r="BY1490" s="770"/>
      <c r="BZ1490" s="770"/>
      <c r="CA1490" s="770"/>
      <c r="CB1490" s="770"/>
      <c r="CC1490" s="770"/>
    </row>
    <row r="1491" spans="1:81" s="64" customFormat="1">
      <c r="A1491" s="158"/>
      <c r="B1491" s="159" t="str">
        <f>A1491&amp;"-"&amp;TEXT(COUNTIF($A$5:A1491,A1491),"000")</f>
        <v>-000</v>
      </c>
      <c r="C1491" s="52"/>
      <c r="D1491" s="27"/>
      <c r="E1491" s="28"/>
      <c r="F1491" s="27"/>
      <c r="G1491" s="27"/>
      <c r="H1491" s="52"/>
      <c r="I1491" s="380" t="str">
        <f>IFERROR(VLOOKUP($F1491,'Liste planification'!$V$2:$W$96,2,FALSE),"")</f>
        <v/>
      </c>
      <c r="J1491" s="27"/>
      <c r="K1491" s="27"/>
      <c r="L1491" s="27"/>
      <c r="M1491" s="52"/>
      <c r="N1491" s="52"/>
      <c r="O1491" s="52"/>
      <c r="P1491" s="52"/>
      <c r="Q1491" s="52"/>
      <c r="R1491" s="52"/>
      <c r="S1491" s="52"/>
      <c r="T1491" s="52"/>
      <c r="U1491" s="52"/>
      <c r="V1491" s="52"/>
      <c r="W1491" s="52"/>
      <c r="X1491" s="52"/>
      <c r="Y1491" s="194"/>
      <c r="Z1491" s="776"/>
      <c r="AA1491" s="190"/>
      <c r="AB1491" s="747">
        <f t="shared" si="92"/>
        <v>0</v>
      </c>
      <c r="AC1491" s="748">
        <f t="shared" si="93"/>
        <v>0</v>
      </c>
      <c r="AD1491" s="187"/>
      <c r="AE1491" s="186"/>
      <c r="AF1491" s="190"/>
      <c r="AG1491" s="747">
        <f t="shared" si="94"/>
        <v>0</v>
      </c>
      <c r="AH1491" s="748">
        <f t="shared" si="95"/>
        <v>0</v>
      </c>
      <c r="AI1491" s="187"/>
      <c r="AJ1491" s="52"/>
      <c r="AK1491" s="156" t="str">
        <f>IFERROR(VLOOKUP($A1491,'Liste planification'!$B$2:$C$105,2,FALSE),"")</f>
        <v/>
      </c>
      <c r="AL1491" s="27"/>
      <c r="AM1491" s="27"/>
      <c r="AN1491" s="769"/>
      <c r="AO1491" s="770"/>
      <c r="AP1491" s="770"/>
      <c r="AQ1491" s="770"/>
      <c r="AR1491" s="770"/>
      <c r="AS1491" s="770"/>
      <c r="AT1491" s="770"/>
      <c r="AU1491" s="770"/>
      <c r="AV1491" s="770"/>
      <c r="AW1491" s="770"/>
      <c r="AX1491" s="770"/>
      <c r="AY1491" s="770"/>
      <c r="AZ1491" s="770"/>
      <c r="BA1491" s="770"/>
      <c r="BB1491" s="770"/>
      <c r="BC1491" s="770"/>
      <c r="BD1491" s="770"/>
      <c r="BE1491" s="770"/>
      <c r="BF1491" s="770"/>
      <c r="BG1491" s="770"/>
      <c r="BH1491" s="770"/>
      <c r="BI1491" s="770"/>
      <c r="BJ1491" s="770"/>
      <c r="BK1491" s="770"/>
      <c r="BL1491" s="770"/>
      <c r="BM1491" s="770"/>
      <c r="BN1491" s="770"/>
      <c r="BO1491" s="770"/>
      <c r="BP1491" s="770"/>
      <c r="BQ1491" s="770"/>
      <c r="BR1491" s="770"/>
      <c r="BS1491" s="770"/>
      <c r="BT1491" s="770"/>
      <c r="BU1491" s="770"/>
      <c r="BV1491" s="770"/>
      <c r="BW1491" s="770"/>
      <c r="BX1491" s="770"/>
      <c r="BY1491" s="770"/>
      <c r="BZ1491" s="770"/>
      <c r="CA1491" s="770"/>
      <c r="CB1491" s="770"/>
      <c r="CC1491" s="770"/>
    </row>
    <row r="1492" spans="1:81" s="64" customFormat="1">
      <c r="A1492" s="158"/>
      <c r="B1492" s="159" t="str">
        <f>A1492&amp;"-"&amp;TEXT(COUNTIF($A$5:A1492,A1492),"000")</f>
        <v>-000</v>
      </c>
      <c r="C1492" s="52"/>
      <c r="D1492" s="27"/>
      <c r="E1492" s="28"/>
      <c r="F1492" s="27"/>
      <c r="G1492" s="27"/>
      <c r="H1492" s="52"/>
      <c r="I1492" s="380" t="str">
        <f>IFERROR(VLOOKUP($F1492,'Liste planification'!$V$2:$W$96,2,FALSE),"")</f>
        <v/>
      </c>
      <c r="J1492" s="27"/>
      <c r="K1492" s="27"/>
      <c r="L1492" s="27"/>
      <c r="M1492" s="52"/>
      <c r="N1492" s="52"/>
      <c r="O1492" s="52"/>
      <c r="P1492" s="52"/>
      <c r="Q1492" s="52"/>
      <c r="R1492" s="52"/>
      <c r="S1492" s="52"/>
      <c r="T1492" s="52"/>
      <c r="U1492" s="52"/>
      <c r="V1492" s="52"/>
      <c r="W1492" s="52"/>
      <c r="X1492" s="52"/>
      <c r="Y1492" s="194"/>
      <c r="Z1492" s="776"/>
      <c r="AA1492" s="190"/>
      <c r="AB1492" s="747">
        <f t="shared" si="92"/>
        <v>0</v>
      </c>
      <c r="AC1492" s="748">
        <f t="shared" si="93"/>
        <v>0</v>
      </c>
      <c r="AD1492" s="187"/>
      <c r="AE1492" s="186"/>
      <c r="AF1492" s="190"/>
      <c r="AG1492" s="747">
        <f t="shared" si="94"/>
        <v>0</v>
      </c>
      <c r="AH1492" s="748">
        <f t="shared" si="95"/>
        <v>0</v>
      </c>
      <c r="AI1492" s="187"/>
      <c r="AJ1492" s="52"/>
      <c r="AK1492" s="156" t="str">
        <f>IFERROR(VLOOKUP($A1492,'Liste planification'!$B$2:$C$105,2,FALSE),"")</f>
        <v/>
      </c>
      <c r="AL1492" s="27"/>
      <c r="AM1492" s="27"/>
      <c r="AN1492" s="769"/>
      <c r="AO1492" s="770"/>
      <c r="AP1492" s="770"/>
      <c r="AQ1492" s="770"/>
      <c r="AR1492" s="770"/>
      <c r="AS1492" s="770"/>
      <c r="AT1492" s="770"/>
      <c r="AU1492" s="770"/>
      <c r="AV1492" s="770"/>
      <c r="AW1492" s="770"/>
      <c r="AX1492" s="770"/>
      <c r="AY1492" s="770"/>
      <c r="AZ1492" s="770"/>
      <c r="BA1492" s="770"/>
      <c r="BB1492" s="770"/>
      <c r="BC1492" s="770"/>
      <c r="BD1492" s="770"/>
      <c r="BE1492" s="770"/>
      <c r="BF1492" s="770"/>
      <c r="BG1492" s="770"/>
      <c r="BH1492" s="770"/>
      <c r="BI1492" s="770"/>
      <c r="BJ1492" s="770"/>
      <c r="BK1492" s="770"/>
      <c r="BL1492" s="770"/>
      <c r="BM1492" s="770"/>
      <c r="BN1492" s="770"/>
      <c r="BO1492" s="770"/>
      <c r="BP1492" s="770"/>
      <c r="BQ1492" s="770"/>
      <c r="BR1492" s="770"/>
      <c r="BS1492" s="770"/>
      <c r="BT1492" s="770"/>
      <c r="BU1492" s="770"/>
      <c r="BV1492" s="770"/>
      <c r="BW1492" s="770"/>
      <c r="BX1492" s="770"/>
      <c r="BY1492" s="770"/>
      <c r="BZ1492" s="770"/>
      <c r="CA1492" s="770"/>
      <c r="CB1492" s="770"/>
      <c r="CC1492" s="770"/>
    </row>
    <row r="1493" spans="1:81" s="64" customFormat="1">
      <c r="A1493" s="158"/>
      <c r="B1493" s="159" t="str">
        <f>A1493&amp;"-"&amp;TEXT(COUNTIF($A$5:A1493,A1493),"000")</f>
        <v>-000</v>
      </c>
      <c r="C1493" s="52"/>
      <c r="D1493" s="27"/>
      <c r="E1493" s="28"/>
      <c r="F1493" s="27"/>
      <c r="G1493" s="27"/>
      <c r="H1493" s="52"/>
      <c r="I1493" s="380" t="str">
        <f>IFERROR(VLOOKUP($F1493,'Liste planification'!$V$2:$W$96,2,FALSE),"")</f>
        <v/>
      </c>
      <c r="J1493" s="27"/>
      <c r="K1493" s="27"/>
      <c r="L1493" s="27"/>
      <c r="M1493" s="52"/>
      <c r="N1493" s="52"/>
      <c r="O1493" s="52"/>
      <c r="P1493" s="52"/>
      <c r="Q1493" s="52"/>
      <c r="R1493" s="52"/>
      <c r="S1493" s="52"/>
      <c r="T1493" s="52"/>
      <c r="U1493" s="52"/>
      <c r="V1493" s="52"/>
      <c r="W1493" s="52"/>
      <c r="X1493" s="52"/>
      <c r="Y1493" s="194"/>
      <c r="Z1493" s="776"/>
      <c r="AA1493" s="190"/>
      <c r="AB1493" s="747">
        <f t="shared" si="92"/>
        <v>0</v>
      </c>
      <c r="AC1493" s="748">
        <f t="shared" si="93"/>
        <v>0</v>
      </c>
      <c r="AD1493" s="187"/>
      <c r="AE1493" s="186"/>
      <c r="AF1493" s="190"/>
      <c r="AG1493" s="747">
        <f t="shared" si="94"/>
        <v>0</v>
      </c>
      <c r="AH1493" s="748">
        <f t="shared" si="95"/>
        <v>0</v>
      </c>
      <c r="AI1493" s="187"/>
      <c r="AJ1493" s="52"/>
      <c r="AK1493" s="156" t="str">
        <f>IFERROR(VLOOKUP($A1493,'Liste planification'!$B$2:$C$105,2,FALSE),"")</f>
        <v/>
      </c>
      <c r="AL1493" s="27"/>
      <c r="AM1493" s="27"/>
      <c r="AN1493" s="769"/>
      <c r="AO1493" s="770"/>
      <c r="AP1493" s="770"/>
      <c r="AQ1493" s="770"/>
      <c r="AR1493" s="770"/>
      <c r="AS1493" s="770"/>
      <c r="AT1493" s="770"/>
      <c r="AU1493" s="770"/>
      <c r="AV1493" s="770"/>
      <c r="AW1493" s="770"/>
      <c r="AX1493" s="770"/>
      <c r="AY1493" s="770"/>
      <c r="AZ1493" s="770"/>
      <c r="BA1493" s="770"/>
      <c r="BB1493" s="770"/>
      <c r="BC1493" s="770"/>
      <c r="BD1493" s="770"/>
      <c r="BE1493" s="770"/>
      <c r="BF1493" s="770"/>
      <c r="BG1493" s="770"/>
      <c r="BH1493" s="770"/>
      <c r="BI1493" s="770"/>
      <c r="BJ1493" s="770"/>
      <c r="BK1493" s="770"/>
      <c r="BL1493" s="770"/>
      <c r="BM1493" s="770"/>
      <c r="BN1493" s="770"/>
      <c r="BO1493" s="770"/>
      <c r="BP1493" s="770"/>
      <c r="BQ1493" s="770"/>
      <c r="BR1493" s="770"/>
      <c r="BS1493" s="770"/>
      <c r="BT1493" s="770"/>
      <c r="BU1493" s="770"/>
      <c r="BV1493" s="770"/>
      <c r="BW1493" s="770"/>
      <c r="BX1493" s="770"/>
      <c r="BY1493" s="770"/>
      <c r="BZ1493" s="770"/>
      <c r="CA1493" s="770"/>
      <c r="CB1493" s="770"/>
      <c r="CC1493" s="770"/>
    </row>
    <row r="1494" spans="1:81" s="64" customFormat="1">
      <c r="A1494" s="158"/>
      <c r="B1494" s="159" t="str">
        <f>A1494&amp;"-"&amp;TEXT(COUNTIF($A$5:A1494,A1494),"000")</f>
        <v>-000</v>
      </c>
      <c r="C1494" s="52"/>
      <c r="D1494" s="27"/>
      <c r="E1494" s="28"/>
      <c r="F1494" s="27"/>
      <c r="G1494" s="27"/>
      <c r="H1494" s="52"/>
      <c r="I1494" s="380" t="str">
        <f>IFERROR(VLOOKUP($F1494,'Liste planification'!$V$2:$W$96,2,FALSE),"")</f>
        <v/>
      </c>
      <c r="J1494" s="27"/>
      <c r="K1494" s="27"/>
      <c r="L1494" s="27"/>
      <c r="M1494" s="52"/>
      <c r="N1494" s="52"/>
      <c r="O1494" s="52"/>
      <c r="P1494" s="52"/>
      <c r="Q1494" s="52"/>
      <c r="R1494" s="52"/>
      <c r="S1494" s="52"/>
      <c r="T1494" s="52"/>
      <c r="U1494" s="52"/>
      <c r="V1494" s="52"/>
      <c r="W1494" s="52"/>
      <c r="X1494" s="52"/>
      <c r="Y1494" s="194"/>
      <c r="Z1494" s="776"/>
      <c r="AA1494" s="190"/>
      <c r="AB1494" s="747">
        <f t="shared" si="92"/>
        <v>0</v>
      </c>
      <c r="AC1494" s="748">
        <f t="shared" si="93"/>
        <v>0</v>
      </c>
      <c r="AD1494" s="187"/>
      <c r="AE1494" s="186"/>
      <c r="AF1494" s="190"/>
      <c r="AG1494" s="747">
        <f t="shared" si="94"/>
        <v>0</v>
      </c>
      <c r="AH1494" s="748">
        <f t="shared" si="95"/>
        <v>0</v>
      </c>
      <c r="AI1494" s="187"/>
      <c r="AJ1494" s="52"/>
      <c r="AK1494" s="156" t="str">
        <f>IFERROR(VLOOKUP($A1494,'Liste planification'!$B$2:$C$105,2,FALSE),"")</f>
        <v/>
      </c>
      <c r="AL1494" s="27"/>
      <c r="AM1494" s="27"/>
      <c r="AN1494" s="769"/>
      <c r="AO1494" s="770"/>
      <c r="AP1494" s="770"/>
      <c r="AQ1494" s="770"/>
      <c r="AR1494" s="770"/>
      <c r="AS1494" s="770"/>
      <c r="AT1494" s="770"/>
      <c r="AU1494" s="770"/>
      <c r="AV1494" s="770"/>
      <c r="AW1494" s="770"/>
      <c r="AX1494" s="770"/>
      <c r="AY1494" s="770"/>
      <c r="AZ1494" s="770"/>
      <c r="BA1494" s="770"/>
      <c r="BB1494" s="770"/>
      <c r="BC1494" s="770"/>
      <c r="BD1494" s="770"/>
      <c r="BE1494" s="770"/>
      <c r="BF1494" s="770"/>
      <c r="BG1494" s="770"/>
      <c r="BH1494" s="770"/>
      <c r="BI1494" s="770"/>
      <c r="BJ1494" s="770"/>
      <c r="BK1494" s="770"/>
      <c r="BL1494" s="770"/>
      <c r="BM1494" s="770"/>
      <c r="BN1494" s="770"/>
      <c r="BO1494" s="770"/>
      <c r="BP1494" s="770"/>
      <c r="BQ1494" s="770"/>
      <c r="BR1494" s="770"/>
      <c r="BS1494" s="770"/>
      <c r="BT1494" s="770"/>
      <c r="BU1494" s="770"/>
      <c r="BV1494" s="770"/>
      <c r="BW1494" s="770"/>
      <c r="BX1494" s="770"/>
      <c r="BY1494" s="770"/>
      <c r="BZ1494" s="770"/>
      <c r="CA1494" s="770"/>
      <c r="CB1494" s="770"/>
      <c r="CC1494" s="770"/>
    </row>
    <row r="1495" spans="1:81" s="64" customFormat="1">
      <c r="A1495" s="158"/>
      <c r="B1495" s="159" t="str">
        <f>A1495&amp;"-"&amp;TEXT(COUNTIF($A$5:A1495,A1495),"000")</f>
        <v>-000</v>
      </c>
      <c r="C1495" s="52"/>
      <c r="D1495" s="27"/>
      <c r="E1495" s="28"/>
      <c r="F1495" s="27"/>
      <c r="G1495" s="27"/>
      <c r="H1495" s="52"/>
      <c r="I1495" s="380" t="str">
        <f>IFERROR(VLOOKUP($F1495,'Liste planification'!$V$2:$W$96,2,FALSE),"")</f>
        <v/>
      </c>
      <c r="J1495" s="27"/>
      <c r="K1495" s="27"/>
      <c r="L1495" s="27"/>
      <c r="M1495" s="52"/>
      <c r="N1495" s="52"/>
      <c r="O1495" s="52"/>
      <c r="P1495" s="52"/>
      <c r="Q1495" s="52"/>
      <c r="R1495" s="52"/>
      <c r="S1495" s="52"/>
      <c r="T1495" s="52"/>
      <c r="U1495" s="52"/>
      <c r="V1495" s="52"/>
      <c r="W1495" s="52"/>
      <c r="X1495" s="52"/>
      <c r="Y1495" s="194"/>
      <c r="Z1495" s="776"/>
      <c r="AA1495" s="190"/>
      <c r="AB1495" s="747">
        <f t="shared" si="92"/>
        <v>0</v>
      </c>
      <c r="AC1495" s="748">
        <f t="shared" si="93"/>
        <v>0</v>
      </c>
      <c r="AD1495" s="187"/>
      <c r="AE1495" s="186"/>
      <c r="AF1495" s="190"/>
      <c r="AG1495" s="747">
        <f t="shared" si="94"/>
        <v>0</v>
      </c>
      <c r="AH1495" s="748">
        <f t="shared" si="95"/>
        <v>0</v>
      </c>
      <c r="AI1495" s="187"/>
      <c r="AJ1495" s="52"/>
      <c r="AK1495" s="156" t="str">
        <f>IFERROR(VLOOKUP($A1495,'Liste planification'!$B$2:$C$105,2,FALSE),"")</f>
        <v/>
      </c>
      <c r="AL1495" s="27"/>
      <c r="AM1495" s="27"/>
      <c r="AN1495" s="769"/>
      <c r="AO1495" s="770"/>
      <c r="AP1495" s="770"/>
      <c r="AQ1495" s="770"/>
      <c r="AR1495" s="770"/>
      <c r="AS1495" s="770"/>
      <c r="AT1495" s="770"/>
      <c r="AU1495" s="770"/>
      <c r="AV1495" s="770"/>
      <c r="AW1495" s="770"/>
      <c r="AX1495" s="770"/>
      <c r="AY1495" s="770"/>
      <c r="AZ1495" s="770"/>
      <c r="BA1495" s="770"/>
      <c r="BB1495" s="770"/>
      <c r="BC1495" s="770"/>
      <c r="BD1495" s="770"/>
      <c r="BE1495" s="770"/>
      <c r="BF1495" s="770"/>
      <c r="BG1495" s="770"/>
      <c r="BH1495" s="770"/>
      <c r="BI1495" s="770"/>
      <c r="BJ1495" s="770"/>
      <c r="BK1495" s="770"/>
      <c r="BL1495" s="770"/>
      <c r="BM1495" s="770"/>
      <c r="BN1495" s="770"/>
      <c r="BO1495" s="770"/>
      <c r="BP1495" s="770"/>
      <c r="BQ1495" s="770"/>
      <c r="BR1495" s="770"/>
      <c r="BS1495" s="770"/>
      <c r="BT1495" s="770"/>
      <c r="BU1495" s="770"/>
      <c r="BV1495" s="770"/>
      <c r="BW1495" s="770"/>
      <c r="BX1495" s="770"/>
      <c r="BY1495" s="770"/>
      <c r="BZ1495" s="770"/>
      <c r="CA1495" s="770"/>
      <c r="CB1495" s="770"/>
      <c r="CC1495" s="770"/>
    </row>
    <row r="1496" spans="1:81" s="64" customFormat="1">
      <c r="A1496" s="158"/>
      <c r="B1496" s="159" t="str">
        <f>A1496&amp;"-"&amp;TEXT(COUNTIF($A$5:A1496,A1496),"000")</f>
        <v>-000</v>
      </c>
      <c r="C1496" s="52"/>
      <c r="D1496" s="27"/>
      <c r="E1496" s="28"/>
      <c r="F1496" s="27"/>
      <c r="G1496" s="27"/>
      <c r="H1496" s="52"/>
      <c r="I1496" s="380" t="str">
        <f>IFERROR(VLOOKUP($F1496,'Liste planification'!$V$2:$W$96,2,FALSE),"")</f>
        <v/>
      </c>
      <c r="J1496" s="27"/>
      <c r="K1496" s="27"/>
      <c r="L1496" s="27"/>
      <c r="M1496" s="52"/>
      <c r="N1496" s="52"/>
      <c r="O1496" s="52"/>
      <c r="P1496" s="52"/>
      <c r="Q1496" s="52"/>
      <c r="R1496" s="52"/>
      <c r="S1496" s="52"/>
      <c r="T1496" s="52"/>
      <c r="U1496" s="52"/>
      <c r="V1496" s="52"/>
      <c r="W1496" s="52"/>
      <c r="X1496" s="52"/>
      <c r="Y1496" s="194"/>
      <c r="Z1496" s="776"/>
      <c r="AA1496" s="190"/>
      <c r="AB1496" s="747">
        <f t="shared" si="92"/>
        <v>0</v>
      </c>
      <c r="AC1496" s="748">
        <f t="shared" si="93"/>
        <v>0</v>
      </c>
      <c r="AD1496" s="187"/>
      <c r="AE1496" s="186"/>
      <c r="AF1496" s="190"/>
      <c r="AG1496" s="747">
        <f t="shared" si="94"/>
        <v>0</v>
      </c>
      <c r="AH1496" s="748">
        <f t="shared" si="95"/>
        <v>0</v>
      </c>
      <c r="AI1496" s="187"/>
      <c r="AJ1496" s="52"/>
      <c r="AK1496" s="156" t="str">
        <f>IFERROR(VLOOKUP($A1496,'Liste planification'!$B$2:$C$105,2,FALSE),"")</f>
        <v/>
      </c>
      <c r="AL1496" s="27"/>
      <c r="AM1496" s="27"/>
      <c r="AN1496" s="769"/>
      <c r="AO1496" s="770"/>
      <c r="AP1496" s="770"/>
      <c r="AQ1496" s="770"/>
      <c r="AR1496" s="770"/>
      <c r="AS1496" s="770"/>
      <c r="AT1496" s="770"/>
      <c r="AU1496" s="770"/>
      <c r="AV1496" s="770"/>
      <c r="AW1496" s="770"/>
      <c r="AX1496" s="770"/>
      <c r="AY1496" s="770"/>
      <c r="AZ1496" s="770"/>
      <c r="BA1496" s="770"/>
      <c r="BB1496" s="770"/>
      <c r="BC1496" s="770"/>
      <c r="BD1496" s="770"/>
      <c r="BE1496" s="770"/>
      <c r="BF1496" s="770"/>
      <c r="BG1496" s="770"/>
      <c r="BH1496" s="770"/>
      <c r="BI1496" s="770"/>
      <c r="BJ1496" s="770"/>
      <c r="BK1496" s="770"/>
      <c r="BL1496" s="770"/>
      <c r="BM1496" s="770"/>
      <c r="BN1496" s="770"/>
      <c r="BO1496" s="770"/>
      <c r="BP1496" s="770"/>
      <c r="BQ1496" s="770"/>
      <c r="BR1496" s="770"/>
      <c r="BS1496" s="770"/>
      <c r="BT1496" s="770"/>
      <c r="BU1496" s="770"/>
      <c r="BV1496" s="770"/>
      <c r="BW1496" s="770"/>
      <c r="BX1496" s="770"/>
      <c r="BY1496" s="770"/>
      <c r="BZ1496" s="770"/>
      <c r="CA1496" s="770"/>
      <c r="CB1496" s="770"/>
      <c r="CC1496" s="770"/>
    </row>
    <row r="1497" spans="1:81" s="64" customFormat="1">
      <c r="A1497" s="158"/>
      <c r="B1497" s="159" t="str">
        <f>A1497&amp;"-"&amp;TEXT(COUNTIF($A$5:A1497,A1497),"000")</f>
        <v>-000</v>
      </c>
      <c r="C1497" s="52"/>
      <c r="D1497" s="27"/>
      <c r="E1497" s="28"/>
      <c r="F1497" s="27"/>
      <c r="G1497" s="27"/>
      <c r="H1497" s="52"/>
      <c r="I1497" s="380" t="str">
        <f>IFERROR(VLOOKUP($F1497,'Liste planification'!$V$2:$W$96,2,FALSE),"")</f>
        <v/>
      </c>
      <c r="J1497" s="27"/>
      <c r="K1497" s="27"/>
      <c r="L1497" s="27"/>
      <c r="M1497" s="52"/>
      <c r="N1497" s="52"/>
      <c r="O1497" s="52"/>
      <c r="P1497" s="52"/>
      <c r="Q1497" s="52"/>
      <c r="R1497" s="52"/>
      <c r="S1497" s="52"/>
      <c r="T1497" s="52"/>
      <c r="U1497" s="52"/>
      <c r="V1497" s="52"/>
      <c r="W1497" s="52"/>
      <c r="X1497" s="52"/>
      <c r="Y1497" s="194"/>
      <c r="Z1497" s="776"/>
      <c r="AA1497" s="190"/>
      <c r="AB1497" s="747">
        <f t="shared" si="92"/>
        <v>0</v>
      </c>
      <c r="AC1497" s="748">
        <f t="shared" si="93"/>
        <v>0</v>
      </c>
      <c r="AD1497" s="187"/>
      <c r="AE1497" s="186"/>
      <c r="AF1497" s="190"/>
      <c r="AG1497" s="747">
        <f t="shared" si="94"/>
        <v>0</v>
      </c>
      <c r="AH1497" s="748">
        <f t="shared" si="95"/>
        <v>0</v>
      </c>
      <c r="AI1497" s="187"/>
      <c r="AJ1497" s="52"/>
      <c r="AK1497" s="156" t="str">
        <f>IFERROR(VLOOKUP($A1497,'Liste planification'!$B$2:$C$105,2,FALSE),"")</f>
        <v/>
      </c>
      <c r="AL1497" s="27"/>
      <c r="AM1497" s="27"/>
      <c r="AN1497" s="769"/>
      <c r="AO1497" s="770"/>
      <c r="AP1497" s="770"/>
      <c r="AQ1497" s="770"/>
      <c r="AR1497" s="770"/>
      <c r="AS1497" s="770"/>
      <c r="AT1497" s="770"/>
      <c r="AU1497" s="770"/>
      <c r="AV1497" s="770"/>
      <c r="AW1497" s="770"/>
      <c r="AX1497" s="770"/>
      <c r="AY1497" s="770"/>
      <c r="AZ1497" s="770"/>
      <c r="BA1497" s="770"/>
      <c r="BB1497" s="770"/>
      <c r="BC1497" s="770"/>
      <c r="BD1497" s="770"/>
      <c r="BE1497" s="770"/>
      <c r="BF1497" s="770"/>
      <c r="BG1497" s="770"/>
      <c r="BH1497" s="770"/>
      <c r="BI1497" s="770"/>
      <c r="BJ1497" s="770"/>
      <c r="BK1497" s="770"/>
      <c r="BL1497" s="770"/>
      <c r="BM1497" s="770"/>
      <c r="BN1497" s="770"/>
      <c r="BO1497" s="770"/>
      <c r="BP1497" s="770"/>
      <c r="BQ1497" s="770"/>
      <c r="BR1497" s="770"/>
      <c r="BS1497" s="770"/>
      <c r="BT1497" s="770"/>
      <c r="BU1497" s="770"/>
      <c r="BV1497" s="770"/>
      <c r="BW1497" s="770"/>
      <c r="BX1497" s="770"/>
      <c r="BY1497" s="770"/>
      <c r="BZ1497" s="770"/>
      <c r="CA1497" s="770"/>
      <c r="CB1497" s="770"/>
      <c r="CC1497" s="770"/>
    </row>
    <row r="1498" spans="1:81" s="64" customFormat="1">
      <c r="A1498" s="158"/>
      <c r="B1498" s="159" t="str">
        <f>A1498&amp;"-"&amp;TEXT(COUNTIF($A$5:A1498,A1498),"000")</f>
        <v>-000</v>
      </c>
      <c r="C1498" s="52"/>
      <c r="D1498" s="27"/>
      <c r="E1498" s="28"/>
      <c r="F1498" s="27"/>
      <c r="G1498" s="27"/>
      <c r="H1498" s="52"/>
      <c r="I1498" s="380" t="str">
        <f>IFERROR(VLOOKUP($F1498,'Liste planification'!$V$2:$W$96,2,FALSE),"")</f>
        <v/>
      </c>
      <c r="J1498" s="27"/>
      <c r="K1498" s="27"/>
      <c r="L1498" s="27"/>
      <c r="M1498" s="52"/>
      <c r="N1498" s="52"/>
      <c r="O1498" s="52"/>
      <c r="P1498" s="52"/>
      <c r="Q1498" s="52"/>
      <c r="R1498" s="52"/>
      <c r="S1498" s="52"/>
      <c r="T1498" s="52"/>
      <c r="U1498" s="52"/>
      <c r="V1498" s="52"/>
      <c r="W1498" s="52"/>
      <c r="X1498" s="52"/>
      <c r="Y1498" s="194"/>
      <c r="Z1498" s="776"/>
      <c r="AA1498" s="190"/>
      <c r="AB1498" s="747">
        <f t="shared" si="92"/>
        <v>0</v>
      </c>
      <c r="AC1498" s="748">
        <f t="shared" si="93"/>
        <v>0</v>
      </c>
      <c r="AD1498" s="187"/>
      <c r="AE1498" s="186"/>
      <c r="AF1498" s="190"/>
      <c r="AG1498" s="747">
        <f t="shared" si="94"/>
        <v>0</v>
      </c>
      <c r="AH1498" s="748">
        <f t="shared" si="95"/>
        <v>0</v>
      </c>
      <c r="AI1498" s="187"/>
      <c r="AJ1498" s="52"/>
      <c r="AK1498" s="156" t="str">
        <f>IFERROR(VLOOKUP($A1498,'Liste planification'!$B$2:$C$105,2,FALSE),"")</f>
        <v/>
      </c>
      <c r="AL1498" s="27"/>
      <c r="AM1498" s="27"/>
      <c r="AN1498" s="769"/>
      <c r="AO1498" s="770"/>
      <c r="AP1498" s="770"/>
      <c r="AQ1498" s="770"/>
      <c r="AR1498" s="770"/>
      <c r="AS1498" s="770"/>
      <c r="AT1498" s="770"/>
      <c r="AU1498" s="770"/>
      <c r="AV1498" s="770"/>
      <c r="AW1498" s="770"/>
      <c r="AX1498" s="770"/>
      <c r="AY1498" s="770"/>
      <c r="AZ1498" s="770"/>
      <c r="BA1498" s="770"/>
      <c r="BB1498" s="770"/>
      <c r="BC1498" s="770"/>
      <c r="BD1498" s="770"/>
      <c r="BE1498" s="770"/>
      <c r="BF1498" s="770"/>
      <c r="BG1498" s="770"/>
      <c r="BH1498" s="770"/>
      <c r="BI1498" s="770"/>
      <c r="BJ1498" s="770"/>
      <c r="BK1498" s="770"/>
      <c r="BL1498" s="770"/>
      <c r="BM1498" s="770"/>
      <c r="BN1498" s="770"/>
      <c r="BO1498" s="770"/>
      <c r="BP1498" s="770"/>
      <c r="BQ1498" s="770"/>
      <c r="BR1498" s="770"/>
      <c r="BS1498" s="770"/>
      <c r="BT1498" s="770"/>
      <c r="BU1498" s="770"/>
      <c r="BV1498" s="770"/>
      <c r="BW1498" s="770"/>
      <c r="BX1498" s="770"/>
      <c r="BY1498" s="770"/>
      <c r="BZ1498" s="770"/>
      <c r="CA1498" s="770"/>
      <c r="CB1498" s="770"/>
      <c r="CC1498" s="770"/>
    </row>
    <row r="1499" spans="1:81" s="64" customFormat="1">
      <c r="A1499" s="158"/>
      <c r="B1499" s="159" t="str">
        <f>A1499&amp;"-"&amp;TEXT(COUNTIF($A$5:A1499,A1499),"000")</f>
        <v>-000</v>
      </c>
      <c r="C1499" s="52"/>
      <c r="D1499" s="27"/>
      <c r="E1499" s="28"/>
      <c r="F1499" s="27"/>
      <c r="G1499" s="27"/>
      <c r="H1499" s="52"/>
      <c r="I1499" s="380" t="str">
        <f>IFERROR(VLOOKUP($F1499,'Liste planification'!$V$2:$W$96,2,FALSE),"")</f>
        <v/>
      </c>
      <c r="J1499" s="27"/>
      <c r="K1499" s="27"/>
      <c r="L1499" s="27"/>
      <c r="M1499" s="52"/>
      <c r="N1499" s="52"/>
      <c r="O1499" s="52"/>
      <c r="P1499" s="52"/>
      <c r="Q1499" s="52"/>
      <c r="R1499" s="52"/>
      <c r="S1499" s="52"/>
      <c r="T1499" s="52"/>
      <c r="U1499" s="52"/>
      <c r="V1499" s="52"/>
      <c r="W1499" s="52"/>
      <c r="X1499" s="52"/>
      <c r="Y1499" s="194"/>
      <c r="Z1499" s="776"/>
      <c r="AA1499" s="190"/>
      <c r="AB1499" s="747">
        <f t="shared" si="92"/>
        <v>0</v>
      </c>
      <c r="AC1499" s="748">
        <f t="shared" si="93"/>
        <v>0</v>
      </c>
      <c r="AD1499" s="187"/>
      <c r="AE1499" s="186"/>
      <c r="AF1499" s="190"/>
      <c r="AG1499" s="747">
        <f t="shared" si="94"/>
        <v>0</v>
      </c>
      <c r="AH1499" s="748">
        <f t="shared" si="95"/>
        <v>0</v>
      </c>
      <c r="AI1499" s="187"/>
      <c r="AJ1499" s="52"/>
      <c r="AK1499" s="156" t="str">
        <f>IFERROR(VLOOKUP($A1499,'Liste planification'!$B$2:$C$105,2,FALSE),"")</f>
        <v/>
      </c>
      <c r="AL1499" s="27"/>
      <c r="AM1499" s="27"/>
      <c r="AN1499" s="769"/>
      <c r="AO1499" s="770"/>
      <c r="AP1499" s="770"/>
      <c r="AQ1499" s="770"/>
      <c r="AR1499" s="770"/>
      <c r="AS1499" s="770"/>
      <c r="AT1499" s="770"/>
      <c r="AU1499" s="770"/>
      <c r="AV1499" s="770"/>
      <c r="AW1499" s="770"/>
      <c r="AX1499" s="770"/>
      <c r="AY1499" s="770"/>
      <c r="AZ1499" s="770"/>
      <c r="BA1499" s="770"/>
      <c r="BB1499" s="770"/>
      <c r="BC1499" s="770"/>
      <c r="BD1499" s="770"/>
      <c r="BE1499" s="770"/>
      <c r="BF1499" s="770"/>
      <c r="BG1499" s="770"/>
      <c r="BH1499" s="770"/>
      <c r="BI1499" s="770"/>
      <c r="BJ1499" s="770"/>
      <c r="BK1499" s="770"/>
      <c r="BL1499" s="770"/>
      <c r="BM1499" s="770"/>
      <c r="BN1499" s="770"/>
      <c r="BO1499" s="770"/>
      <c r="BP1499" s="770"/>
      <c r="BQ1499" s="770"/>
      <c r="BR1499" s="770"/>
      <c r="BS1499" s="770"/>
      <c r="BT1499" s="770"/>
      <c r="BU1499" s="770"/>
      <c r="BV1499" s="770"/>
      <c r="BW1499" s="770"/>
      <c r="BX1499" s="770"/>
      <c r="BY1499" s="770"/>
      <c r="BZ1499" s="770"/>
      <c r="CA1499" s="770"/>
      <c r="CB1499" s="770"/>
      <c r="CC1499" s="770"/>
    </row>
    <row r="1500" spans="1:81" s="64" customFormat="1">
      <c r="A1500" s="158"/>
      <c r="B1500" s="159" t="str">
        <f>A1500&amp;"-"&amp;TEXT(COUNTIF($A$5:A1500,A1500),"000")</f>
        <v>-000</v>
      </c>
      <c r="C1500" s="52"/>
      <c r="D1500" s="27"/>
      <c r="E1500" s="28"/>
      <c r="F1500" s="27"/>
      <c r="G1500" s="27"/>
      <c r="H1500" s="52"/>
      <c r="I1500" s="380" t="str">
        <f>IFERROR(VLOOKUP($F1500,'Liste planification'!$V$2:$W$96,2,FALSE),"")</f>
        <v/>
      </c>
      <c r="J1500" s="27"/>
      <c r="K1500" s="27"/>
      <c r="L1500" s="27"/>
      <c r="M1500" s="52"/>
      <c r="N1500" s="52"/>
      <c r="O1500" s="52"/>
      <c r="P1500" s="52"/>
      <c r="Q1500" s="52"/>
      <c r="R1500" s="52"/>
      <c r="S1500" s="52"/>
      <c r="T1500" s="52"/>
      <c r="U1500" s="52"/>
      <c r="V1500" s="52"/>
      <c r="W1500" s="52"/>
      <c r="X1500" s="52"/>
      <c r="Y1500" s="194"/>
      <c r="Z1500" s="776"/>
      <c r="AA1500" s="190"/>
      <c r="AB1500" s="747">
        <f t="shared" si="92"/>
        <v>0</v>
      </c>
      <c r="AC1500" s="748">
        <f t="shared" si="93"/>
        <v>0</v>
      </c>
      <c r="AD1500" s="187"/>
      <c r="AE1500" s="186"/>
      <c r="AF1500" s="190"/>
      <c r="AG1500" s="747">
        <f t="shared" si="94"/>
        <v>0</v>
      </c>
      <c r="AH1500" s="748">
        <f t="shared" si="95"/>
        <v>0</v>
      </c>
      <c r="AI1500" s="187"/>
      <c r="AJ1500" s="52"/>
      <c r="AK1500" s="156" t="str">
        <f>IFERROR(VLOOKUP($A1500,'Liste planification'!$B$2:$C$105,2,FALSE),"")</f>
        <v/>
      </c>
      <c r="AL1500" s="27"/>
      <c r="AM1500" s="27"/>
      <c r="AN1500" s="769"/>
      <c r="AO1500" s="770"/>
      <c r="AP1500" s="770"/>
      <c r="AQ1500" s="770"/>
      <c r="AR1500" s="770"/>
      <c r="AS1500" s="770"/>
      <c r="AT1500" s="770"/>
      <c r="AU1500" s="770"/>
      <c r="AV1500" s="770"/>
      <c r="AW1500" s="770"/>
      <c r="AX1500" s="770"/>
      <c r="AY1500" s="770"/>
      <c r="AZ1500" s="770"/>
      <c r="BA1500" s="770"/>
      <c r="BB1500" s="770"/>
      <c r="BC1500" s="770"/>
      <c r="BD1500" s="770"/>
      <c r="BE1500" s="770"/>
      <c r="BF1500" s="770"/>
      <c r="BG1500" s="770"/>
      <c r="BH1500" s="770"/>
      <c r="BI1500" s="770"/>
      <c r="BJ1500" s="770"/>
      <c r="BK1500" s="770"/>
      <c r="BL1500" s="770"/>
      <c r="BM1500" s="770"/>
      <c r="BN1500" s="770"/>
      <c r="BO1500" s="770"/>
      <c r="BP1500" s="770"/>
      <c r="BQ1500" s="770"/>
      <c r="BR1500" s="770"/>
      <c r="BS1500" s="770"/>
      <c r="BT1500" s="770"/>
      <c r="BU1500" s="770"/>
      <c r="BV1500" s="770"/>
      <c r="BW1500" s="770"/>
      <c r="BX1500" s="770"/>
      <c r="BY1500" s="770"/>
      <c r="BZ1500" s="770"/>
      <c r="CA1500" s="770"/>
      <c r="CB1500" s="770"/>
      <c r="CC1500" s="770"/>
    </row>
    <row r="1501" spans="1:81" s="64" customFormat="1">
      <c r="A1501" s="158"/>
      <c r="B1501" s="159" t="str">
        <f>A1501&amp;"-"&amp;TEXT(COUNTIF($A$5:A1501,A1501),"000")</f>
        <v>-000</v>
      </c>
      <c r="C1501" s="52"/>
      <c r="D1501" s="27"/>
      <c r="E1501" s="28"/>
      <c r="F1501" s="27"/>
      <c r="G1501" s="27"/>
      <c r="H1501" s="52"/>
      <c r="I1501" s="380" t="str">
        <f>IFERROR(VLOOKUP($F1501,'Liste planification'!$V$2:$W$96,2,FALSE),"")</f>
        <v/>
      </c>
      <c r="J1501" s="27"/>
      <c r="K1501" s="27"/>
      <c r="L1501" s="27"/>
      <c r="M1501" s="52"/>
      <c r="N1501" s="52"/>
      <c r="O1501" s="52"/>
      <c r="P1501" s="52"/>
      <c r="Q1501" s="52"/>
      <c r="R1501" s="52"/>
      <c r="S1501" s="52"/>
      <c r="T1501" s="52"/>
      <c r="U1501" s="52"/>
      <c r="V1501" s="52"/>
      <c r="W1501" s="52"/>
      <c r="X1501" s="52"/>
      <c r="Y1501" s="194"/>
      <c r="Z1501" s="776"/>
      <c r="AA1501" s="190"/>
      <c r="AB1501" s="747">
        <f t="shared" si="92"/>
        <v>0</v>
      </c>
      <c r="AC1501" s="748">
        <f t="shared" si="93"/>
        <v>0</v>
      </c>
      <c r="AD1501" s="187"/>
      <c r="AE1501" s="186"/>
      <c r="AF1501" s="190"/>
      <c r="AG1501" s="747">
        <f t="shared" si="94"/>
        <v>0</v>
      </c>
      <c r="AH1501" s="748">
        <f t="shared" si="95"/>
        <v>0</v>
      </c>
      <c r="AI1501" s="187"/>
      <c r="AJ1501" s="52"/>
      <c r="AK1501" s="156" t="str">
        <f>IFERROR(VLOOKUP($A1501,'Liste planification'!$B$2:$C$105,2,FALSE),"")</f>
        <v/>
      </c>
      <c r="AL1501" s="27"/>
      <c r="AM1501" s="27"/>
      <c r="AN1501" s="769"/>
      <c r="AO1501" s="770"/>
      <c r="AP1501" s="770"/>
      <c r="AQ1501" s="770"/>
      <c r="AR1501" s="770"/>
      <c r="AS1501" s="770"/>
      <c r="AT1501" s="770"/>
      <c r="AU1501" s="770"/>
      <c r="AV1501" s="770"/>
      <c r="AW1501" s="770"/>
      <c r="AX1501" s="770"/>
      <c r="AY1501" s="770"/>
      <c r="AZ1501" s="770"/>
      <c r="BA1501" s="770"/>
      <c r="BB1501" s="770"/>
      <c r="BC1501" s="770"/>
      <c r="BD1501" s="770"/>
      <c r="BE1501" s="770"/>
      <c r="BF1501" s="770"/>
      <c r="BG1501" s="770"/>
      <c r="BH1501" s="770"/>
      <c r="BI1501" s="770"/>
      <c r="BJ1501" s="770"/>
      <c r="BK1501" s="770"/>
      <c r="BL1501" s="770"/>
      <c r="BM1501" s="770"/>
      <c r="BN1501" s="770"/>
      <c r="BO1501" s="770"/>
      <c r="BP1501" s="770"/>
      <c r="BQ1501" s="770"/>
      <c r="BR1501" s="770"/>
      <c r="BS1501" s="770"/>
      <c r="BT1501" s="770"/>
      <c r="BU1501" s="770"/>
      <c r="BV1501" s="770"/>
      <c r="BW1501" s="770"/>
      <c r="BX1501" s="770"/>
      <c r="BY1501" s="770"/>
      <c r="BZ1501" s="770"/>
      <c r="CA1501" s="770"/>
      <c r="CB1501" s="770"/>
      <c r="CC1501" s="770"/>
    </row>
    <row r="1502" spans="1:81" s="64" customFormat="1">
      <c r="A1502" s="158"/>
      <c r="B1502" s="159" t="str">
        <f>A1502&amp;"-"&amp;TEXT(COUNTIF($A$5:A1502,A1502),"000")</f>
        <v>-000</v>
      </c>
      <c r="C1502" s="52"/>
      <c r="D1502" s="27"/>
      <c r="E1502" s="28"/>
      <c r="F1502" s="27"/>
      <c r="G1502" s="27"/>
      <c r="H1502" s="52"/>
      <c r="I1502" s="380" t="str">
        <f>IFERROR(VLOOKUP($F1502,'Liste planification'!$V$2:$W$96,2,FALSE),"")</f>
        <v/>
      </c>
      <c r="J1502" s="27"/>
      <c r="K1502" s="27"/>
      <c r="L1502" s="27"/>
      <c r="M1502" s="52"/>
      <c r="N1502" s="52"/>
      <c r="O1502" s="52"/>
      <c r="P1502" s="52"/>
      <c r="Q1502" s="52"/>
      <c r="R1502" s="52"/>
      <c r="S1502" s="52"/>
      <c r="T1502" s="52"/>
      <c r="U1502" s="52"/>
      <c r="V1502" s="52"/>
      <c r="W1502" s="52"/>
      <c r="X1502" s="52"/>
      <c r="Y1502" s="194"/>
      <c r="Z1502" s="776"/>
      <c r="AA1502" s="190"/>
      <c r="AB1502" s="747">
        <f t="shared" si="92"/>
        <v>0</v>
      </c>
      <c r="AC1502" s="748">
        <f t="shared" si="93"/>
        <v>0</v>
      </c>
      <c r="AD1502" s="187"/>
      <c r="AE1502" s="186"/>
      <c r="AF1502" s="190"/>
      <c r="AG1502" s="747">
        <f t="shared" si="94"/>
        <v>0</v>
      </c>
      <c r="AH1502" s="748">
        <f t="shared" si="95"/>
        <v>0</v>
      </c>
      <c r="AI1502" s="187"/>
      <c r="AJ1502" s="52"/>
      <c r="AK1502" s="156" t="str">
        <f>IFERROR(VLOOKUP($A1502,'Liste planification'!$B$2:$C$105,2,FALSE),"")</f>
        <v/>
      </c>
      <c r="AL1502" s="27"/>
      <c r="AM1502" s="27"/>
      <c r="AN1502" s="769"/>
      <c r="AO1502" s="770"/>
      <c r="AP1502" s="770"/>
      <c r="AQ1502" s="770"/>
      <c r="AR1502" s="770"/>
      <c r="AS1502" s="770"/>
      <c r="AT1502" s="770"/>
      <c r="AU1502" s="770"/>
      <c r="AV1502" s="770"/>
      <c r="AW1502" s="770"/>
      <c r="AX1502" s="770"/>
      <c r="AY1502" s="770"/>
      <c r="AZ1502" s="770"/>
      <c r="BA1502" s="770"/>
      <c r="BB1502" s="770"/>
      <c r="BC1502" s="770"/>
      <c r="BD1502" s="770"/>
      <c r="BE1502" s="770"/>
      <c r="BF1502" s="770"/>
      <c r="BG1502" s="770"/>
      <c r="BH1502" s="770"/>
      <c r="BI1502" s="770"/>
      <c r="BJ1502" s="770"/>
      <c r="BK1502" s="770"/>
      <c r="BL1502" s="770"/>
      <c r="BM1502" s="770"/>
      <c r="BN1502" s="770"/>
      <c r="BO1502" s="770"/>
      <c r="BP1502" s="770"/>
      <c r="BQ1502" s="770"/>
      <c r="BR1502" s="770"/>
      <c r="BS1502" s="770"/>
      <c r="BT1502" s="770"/>
      <c r="BU1502" s="770"/>
      <c r="BV1502" s="770"/>
      <c r="BW1502" s="770"/>
      <c r="BX1502" s="770"/>
      <c r="BY1502" s="770"/>
      <c r="BZ1502" s="770"/>
      <c r="CA1502" s="770"/>
      <c r="CB1502" s="770"/>
      <c r="CC1502" s="770"/>
    </row>
    <row r="1503" spans="1:81" s="64" customFormat="1">
      <c r="A1503" s="158"/>
      <c r="B1503" s="159" t="str">
        <f>A1503&amp;"-"&amp;TEXT(COUNTIF($A$5:A1503,A1503),"000")</f>
        <v>-000</v>
      </c>
      <c r="C1503" s="52"/>
      <c r="D1503" s="27"/>
      <c r="E1503" s="28"/>
      <c r="F1503" s="27"/>
      <c r="G1503" s="27"/>
      <c r="H1503" s="52"/>
      <c r="I1503" s="380" t="str">
        <f>IFERROR(VLOOKUP($F1503,'Liste planification'!$V$2:$W$96,2,FALSE),"")</f>
        <v/>
      </c>
      <c r="J1503" s="27"/>
      <c r="K1503" s="27"/>
      <c r="L1503" s="27"/>
      <c r="M1503" s="52"/>
      <c r="N1503" s="52"/>
      <c r="O1503" s="52"/>
      <c r="P1503" s="52"/>
      <c r="Q1503" s="52"/>
      <c r="R1503" s="52"/>
      <c r="S1503" s="52"/>
      <c r="T1503" s="52"/>
      <c r="U1503" s="52"/>
      <c r="V1503" s="52"/>
      <c r="W1503" s="52"/>
      <c r="X1503" s="52"/>
      <c r="Y1503" s="194"/>
      <c r="Z1503" s="776"/>
      <c r="AA1503" s="190"/>
      <c r="AB1503" s="747">
        <f t="shared" si="92"/>
        <v>0</v>
      </c>
      <c r="AC1503" s="748">
        <f t="shared" si="93"/>
        <v>0</v>
      </c>
      <c r="AD1503" s="187"/>
      <c r="AE1503" s="186"/>
      <c r="AF1503" s="190"/>
      <c r="AG1503" s="747">
        <f t="shared" si="94"/>
        <v>0</v>
      </c>
      <c r="AH1503" s="748">
        <f t="shared" si="95"/>
        <v>0</v>
      </c>
      <c r="AI1503" s="187"/>
      <c r="AJ1503" s="52"/>
      <c r="AK1503" s="156" t="str">
        <f>IFERROR(VLOOKUP($A1503,'Liste planification'!$B$2:$C$105,2,FALSE),"")</f>
        <v/>
      </c>
      <c r="AL1503" s="27"/>
      <c r="AM1503" s="27"/>
      <c r="AN1503" s="769"/>
      <c r="AO1503" s="770"/>
      <c r="AP1503" s="770"/>
      <c r="AQ1503" s="770"/>
      <c r="AR1503" s="770"/>
      <c r="AS1503" s="770"/>
      <c r="AT1503" s="770"/>
      <c r="AU1503" s="770"/>
      <c r="AV1503" s="770"/>
      <c r="AW1503" s="770"/>
      <c r="AX1503" s="770"/>
      <c r="AY1503" s="770"/>
      <c r="AZ1503" s="770"/>
      <c r="BA1503" s="770"/>
      <c r="BB1503" s="770"/>
      <c r="BC1503" s="770"/>
      <c r="BD1503" s="770"/>
      <c r="BE1503" s="770"/>
      <c r="BF1503" s="770"/>
      <c r="BG1503" s="770"/>
      <c r="BH1503" s="770"/>
      <c r="BI1503" s="770"/>
      <c r="BJ1503" s="770"/>
      <c r="BK1503" s="770"/>
      <c r="BL1503" s="770"/>
      <c r="BM1503" s="770"/>
      <c r="BN1503" s="770"/>
      <c r="BO1503" s="770"/>
      <c r="BP1503" s="770"/>
      <c r="BQ1503" s="770"/>
      <c r="BR1503" s="770"/>
      <c r="BS1503" s="770"/>
      <c r="BT1503" s="770"/>
      <c r="BU1503" s="770"/>
      <c r="BV1503" s="770"/>
      <c r="BW1503" s="770"/>
      <c r="BX1503" s="770"/>
      <c r="BY1503" s="770"/>
      <c r="BZ1503" s="770"/>
      <c r="CA1503" s="770"/>
      <c r="CB1503" s="770"/>
      <c r="CC1503" s="770"/>
    </row>
    <row r="1504" spans="1:81" s="64" customFormat="1">
      <c r="A1504" s="158"/>
      <c r="B1504" s="159" t="str">
        <f>A1504&amp;"-"&amp;TEXT(COUNTIF($A$5:A1504,A1504),"000")</f>
        <v>-000</v>
      </c>
      <c r="C1504" s="52"/>
      <c r="D1504" s="27"/>
      <c r="E1504" s="28"/>
      <c r="F1504" s="27"/>
      <c r="G1504" s="27"/>
      <c r="H1504" s="52"/>
      <c r="I1504" s="380" t="str">
        <f>IFERROR(VLOOKUP($F1504,'Liste planification'!$V$2:$W$96,2,FALSE),"")</f>
        <v/>
      </c>
      <c r="J1504" s="27"/>
      <c r="K1504" s="27"/>
      <c r="L1504" s="27"/>
      <c r="M1504" s="52"/>
      <c r="N1504" s="52"/>
      <c r="O1504" s="52"/>
      <c r="P1504" s="52"/>
      <c r="Q1504" s="52"/>
      <c r="R1504" s="52"/>
      <c r="S1504" s="52"/>
      <c r="T1504" s="52"/>
      <c r="U1504" s="52"/>
      <c r="V1504" s="52"/>
      <c r="W1504" s="52"/>
      <c r="X1504" s="52"/>
      <c r="Y1504" s="194"/>
      <c r="Z1504" s="776"/>
      <c r="AA1504" s="190"/>
      <c r="AB1504" s="747">
        <f t="shared" si="92"/>
        <v>0</v>
      </c>
      <c r="AC1504" s="748">
        <f t="shared" si="93"/>
        <v>0</v>
      </c>
      <c r="AD1504" s="187"/>
      <c r="AE1504" s="186"/>
      <c r="AF1504" s="190"/>
      <c r="AG1504" s="747">
        <f t="shared" si="94"/>
        <v>0</v>
      </c>
      <c r="AH1504" s="748">
        <f t="shared" si="95"/>
        <v>0</v>
      </c>
      <c r="AI1504" s="187"/>
      <c r="AJ1504" s="52"/>
      <c r="AK1504" s="156" t="str">
        <f>IFERROR(VLOOKUP($A1504,'Liste planification'!$B$2:$C$105,2,FALSE),"")</f>
        <v/>
      </c>
      <c r="AL1504" s="27"/>
      <c r="AM1504" s="27"/>
      <c r="AN1504" s="769"/>
      <c r="AO1504" s="770"/>
      <c r="AP1504" s="770"/>
      <c r="AQ1504" s="770"/>
      <c r="AR1504" s="770"/>
      <c r="AS1504" s="770"/>
      <c r="AT1504" s="770"/>
      <c r="AU1504" s="770"/>
      <c r="AV1504" s="770"/>
      <c r="AW1504" s="770"/>
      <c r="AX1504" s="770"/>
      <c r="AY1504" s="770"/>
      <c r="AZ1504" s="770"/>
      <c r="BA1504" s="770"/>
      <c r="BB1504" s="770"/>
      <c r="BC1504" s="770"/>
      <c r="BD1504" s="770"/>
      <c r="BE1504" s="770"/>
      <c r="BF1504" s="770"/>
      <c r="BG1504" s="770"/>
      <c r="BH1504" s="770"/>
      <c r="BI1504" s="770"/>
      <c r="BJ1504" s="770"/>
      <c r="BK1504" s="770"/>
      <c r="BL1504" s="770"/>
      <c r="BM1504" s="770"/>
      <c r="BN1504" s="770"/>
      <c r="BO1504" s="770"/>
      <c r="BP1504" s="770"/>
      <c r="BQ1504" s="770"/>
      <c r="BR1504" s="770"/>
      <c r="BS1504" s="770"/>
      <c r="BT1504" s="770"/>
      <c r="BU1504" s="770"/>
      <c r="BV1504" s="770"/>
      <c r="BW1504" s="770"/>
      <c r="BX1504" s="770"/>
      <c r="BY1504" s="770"/>
      <c r="BZ1504" s="770"/>
      <c r="CA1504" s="770"/>
      <c r="CB1504" s="770"/>
      <c r="CC1504" s="770"/>
    </row>
    <row r="1505" spans="1:81" s="64" customFormat="1">
      <c r="A1505" s="158"/>
      <c r="B1505" s="159" t="str">
        <f>A1505&amp;"-"&amp;TEXT(COUNTIF($A$5:A1505,A1505),"000")</f>
        <v>-000</v>
      </c>
      <c r="C1505" s="52"/>
      <c r="D1505" s="27"/>
      <c r="E1505" s="28"/>
      <c r="F1505" s="27"/>
      <c r="G1505" s="27"/>
      <c r="H1505" s="52"/>
      <c r="I1505" s="380" t="str">
        <f>IFERROR(VLOOKUP($F1505,'Liste planification'!$V$2:$W$96,2,FALSE),"")</f>
        <v/>
      </c>
      <c r="J1505" s="27"/>
      <c r="K1505" s="27"/>
      <c r="L1505" s="27"/>
      <c r="M1505" s="52"/>
      <c r="N1505" s="52"/>
      <c r="O1505" s="52"/>
      <c r="P1505" s="52"/>
      <c r="Q1505" s="52"/>
      <c r="R1505" s="52"/>
      <c r="S1505" s="52"/>
      <c r="T1505" s="52"/>
      <c r="U1505" s="52"/>
      <c r="V1505" s="52"/>
      <c r="W1505" s="52"/>
      <c r="X1505" s="52"/>
      <c r="Y1505" s="194"/>
      <c r="Z1505" s="776"/>
      <c r="AA1505" s="190"/>
      <c r="AB1505" s="747">
        <f t="shared" si="92"/>
        <v>0</v>
      </c>
      <c r="AC1505" s="748">
        <f t="shared" si="93"/>
        <v>0</v>
      </c>
      <c r="AD1505" s="187"/>
      <c r="AE1505" s="186"/>
      <c r="AF1505" s="190"/>
      <c r="AG1505" s="747">
        <f t="shared" si="94"/>
        <v>0</v>
      </c>
      <c r="AH1505" s="748">
        <f t="shared" si="95"/>
        <v>0</v>
      </c>
      <c r="AI1505" s="187"/>
      <c r="AJ1505" s="52"/>
      <c r="AK1505" s="156" t="str">
        <f>IFERROR(VLOOKUP($A1505,'Liste planification'!$B$2:$C$105,2,FALSE),"")</f>
        <v/>
      </c>
      <c r="AL1505" s="27"/>
      <c r="AM1505" s="27"/>
      <c r="AN1505" s="769"/>
      <c r="AO1505" s="770"/>
      <c r="AP1505" s="770"/>
      <c r="AQ1505" s="770"/>
      <c r="AR1505" s="770"/>
      <c r="AS1505" s="770"/>
      <c r="AT1505" s="770"/>
      <c r="AU1505" s="770"/>
      <c r="AV1505" s="770"/>
      <c r="AW1505" s="770"/>
      <c r="AX1505" s="770"/>
      <c r="AY1505" s="770"/>
      <c r="AZ1505" s="770"/>
      <c r="BA1505" s="770"/>
      <c r="BB1505" s="770"/>
      <c r="BC1505" s="770"/>
      <c r="BD1505" s="770"/>
      <c r="BE1505" s="770"/>
      <c r="BF1505" s="770"/>
      <c r="BG1505" s="770"/>
      <c r="BH1505" s="770"/>
      <c r="BI1505" s="770"/>
      <c r="BJ1505" s="770"/>
      <c r="BK1505" s="770"/>
      <c r="BL1505" s="770"/>
      <c r="BM1505" s="770"/>
      <c r="BN1505" s="770"/>
      <c r="BO1505" s="770"/>
      <c r="BP1505" s="770"/>
      <c r="BQ1505" s="770"/>
      <c r="BR1505" s="770"/>
      <c r="BS1505" s="770"/>
      <c r="BT1505" s="770"/>
      <c r="BU1505" s="770"/>
      <c r="BV1505" s="770"/>
      <c r="BW1505" s="770"/>
      <c r="BX1505" s="770"/>
      <c r="BY1505" s="770"/>
      <c r="BZ1505" s="770"/>
      <c r="CA1505" s="770"/>
      <c r="CB1505" s="770"/>
      <c r="CC1505" s="770"/>
    </row>
    <row r="1506" spans="1:81" s="64" customFormat="1">
      <c r="A1506" s="158"/>
      <c r="B1506" s="159" t="str">
        <f>A1506&amp;"-"&amp;TEXT(COUNTIF($A$5:A1506,A1506),"000")</f>
        <v>-000</v>
      </c>
      <c r="C1506" s="52"/>
      <c r="D1506" s="27"/>
      <c r="E1506" s="28"/>
      <c r="F1506" s="27"/>
      <c r="G1506" s="27"/>
      <c r="H1506" s="52"/>
      <c r="I1506" s="380" t="str">
        <f>IFERROR(VLOOKUP($F1506,'Liste planification'!$V$2:$W$96,2,FALSE),"")</f>
        <v/>
      </c>
      <c r="J1506" s="27"/>
      <c r="K1506" s="27"/>
      <c r="L1506" s="27"/>
      <c r="M1506" s="52"/>
      <c r="N1506" s="52"/>
      <c r="O1506" s="52"/>
      <c r="P1506" s="52"/>
      <c r="Q1506" s="52"/>
      <c r="R1506" s="52"/>
      <c r="S1506" s="52"/>
      <c r="T1506" s="52"/>
      <c r="U1506" s="52"/>
      <c r="V1506" s="52"/>
      <c r="W1506" s="52"/>
      <c r="X1506" s="52"/>
      <c r="Y1506" s="194"/>
      <c r="Z1506" s="776"/>
      <c r="AA1506" s="190"/>
      <c r="AB1506" s="747">
        <f t="shared" si="92"/>
        <v>0</v>
      </c>
      <c r="AC1506" s="748">
        <f t="shared" si="93"/>
        <v>0</v>
      </c>
      <c r="AD1506" s="187"/>
      <c r="AE1506" s="186"/>
      <c r="AF1506" s="190"/>
      <c r="AG1506" s="747">
        <f t="shared" si="94"/>
        <v>0</v>
      </c>
      <c r="AH1506" s="748">
        <f t="shared" si="95"/>
        <v>0</v>
      </c>
      <c r="AI1506" s="187"/>
      <c r="AJ1506" s="52"/>
      <c r="AK1506" s="156" t="str">
        <f>IFERROR(VLOOKUP($A1506,'Liste planification'!$B$2:$C$105,2,FALSE),"")</f>
        <v/>
      </c>
      <c r="AL1506" s="27"/>
      <c r="AM1506" s="27"/>
      <c r="AN1506" s="769"/>
      <c r="AO1506" s="770"/>
      <c r="AP1506" s="770"/>
      <c r="AQ1506" s="770"/>
      <c r="AR1506" s="770"/>
      <c r="AS1506" s="770"/>
      <c r="AT1506" s="770"/>
      <c r="AU1506" s="770"/>
      <c r="AV1506" s="770"/>
      <c r="AW1506" s="770"/>
      <c r="AX1506" s="770"/>
      <c r="AY1506" s="770"/>
      <c r="AZ1506" s="770"/>
      <c r="BA1506" s="770"/>
      <c r="BB1506" s="770"/>
      <c r="BC1506" s="770"/>
      <c r="BD1506" s="770"/>
      <c r="BE1506" s="770"/>
      <c r="BF1506" s="770"/>
      <c r="BG1506" s="770"/>
      <c r="BH1506" s="770"/>
      <c r="BI1506" s="770"/>
      <c r="BJ1506" s="770"/>
      <c r="BK1506" s="770"/>
      <c r="BL1506" s="770"/>
      <c r="BM1506" s="770"/>
      <c r="BN1506" s="770"/>
      <c r="BO1506" s="770"/>
      <c r="BP1506" s="770"/>
      <c r="BQ1506" s="770"/>
      <c r="BR1506" s="770"/>
      <c r="BS1506" s="770"/>
      <c r="BT1506" s="770"/>
      <c r="BU1506" s="770"/>
      <c r="BV1506" s="770"/>
      <c r="BW1506" s="770"/>
      <c r="BX1506" s="770"/>
      <c r="BY1506" s="770"/>
      <c r="BZ1506" s="770"/>
      <c r="CA1506" s="770"/>
      <c r="CB1506" s="770"/>
      <c r="CC1506" s="770"/>
    </row>
    <row r="1507" spans="1:81" s="64" customFormat="1">
      <c r="A1507" s="158"/>
      <c r="B1507" s="159" t="str">
        <f>A1507&amp;"-"&amp;TEXT(COUNTIF($A$5:A1507,A1507),"000")</f>
        <v>-000</v>
      </c>
      <c r="C1507" s="52"/>
      <c r="D1507" s="27"/>
      <c r="E1507" s="28"/>
      <c r="F1507" s="27"/>
      <c r="G1507" s="27"/>
      <c r="H1507" s="52"/>
      <c r="I1507" s="380" t="str">
        <f>IFERROR(VLOOKUP($F1507,'Liste planification'!$V$2:$W$96,2,FALSE),"")</f>
        <v/>
      </c>
      <c r="J1507" s="27"/>
      <c r="K1507" s="27"/>
      <c r="L1507" s="27"/>
      <c r="M1507" s="52"/>
      <c r="N1507" s="52"/>
      <c r="O1507" s="52"/>
      <c r="P1507" s="52"/>
      <c r="Q1507" s="52"/>
      <c r="R1507" s="52"/>
      <c r="S1507" s="52"/>
      <c r="T1507" s="52"/>
      <c r="U1507" s="52"/>
      <c r="V1507" s="52"/>
      <c r="W1507" s="52"/>
      <c r="X1507" s="52"/>
      <c r="Y1507" s="194"/>
      <c r="Z1507" s="776"/>
      <c r="AA1507" s="190"/>
      <c r="AB1507" s="747">
        <f t="shared" si="92"/>
        <v>0</v>
      </c>
      <c r="AC1507" s="748">
        <f t="shared" si="93"/>
        <v>0</v>
      </c>
      <c r="AD1507" s="187"/>
      <c r="AE1507" s="186"/>
      <c r="AF1507" s="190"/>
      <c r="AG1507" s="747">
        <f t="shared" si="94"/>
        <v>0</v>
      </c>
      <c r="AH1507" s="748">
        <f t="shared" si="95"/>
        <v>0</v>
      </c>
      <c r="AI1507" s="187"/>
      <c r="AJ1507" s="52"/>
      <c r="AK1507" s="156" t="str">
        <f>IFERROR(VLOOKUP($A1507,'Liste planification'!$B$2:$C$105,2,FALSE),"")</f>
        <v/>
      </c>
      <c r="AL1507" s="27"/>
      <c r="AM1507" s="27"/>
      <c r="AN1507" s="769"/>
      <c r="AO1507" s="770"/>
      <c r="AP1507" s="770"/>
      <c r="AQ1507" s="770"/>
      <c r="AR1507" s="770"/>
      <c r="AS1507" s="770"/>
      <c r="AT1507" s="770"/>
      <c r="AU1507" s="770"/>
      <c r="AV1507" s="770"/>
      <c r="AW1507" s="770"/>
      <c r="AX1507" s="770"/>
      <c r="AY1507" s="770"/>
      <c r="AZ1507" s="770"/>
      <c r="BA1507" s="770"/>
      <c r="BB1507" s="770"/>
      <c r="BC1507" s="770"/>
      <c r="BD1507" s="770"/>
      <c r="BE1507" s="770"/>
      <c r="BF1507" s="770"/>
      <c r="BG1507" s="770"/>
      <c r="BH1507" s="770"/>
      <c r="BI1507" s="770"/>
      <c r="BJ1507" s="770"/>
      <c r="BK1507" s="770"/>
      <c r="BL1507" s="770"/>
      <c r="BM1507" s="770"/>
      <c r="BN1507" s="770"/>
      <c r="BO1507" s="770"/>
      <c r="BP1507" s="770"/>
      <c r="BQ1507" s="770"/>
      <c r="BR1507" s="770"/>
      <c r="BS1507" s="770"/>
      <c r="BT1507" s="770"/>
      <c r="BU1507" s="770"/>
      <c r="BV1507" s="770"/>
      <c r="BW1507" s="770"/>
      <c r="BX1507" s="770"/>
      <c r="BY1507" s="770"/>
      <c r="BZ1507" s="770"/>
      <c r="CA1507" s="770"/>
      <c r="CB1507" s="770"/>
      <c r="CC1507" s="770"/>
    </row>
    <row r="1508" spans="1:81" s="64" customFormat="1">
      <c r="A1508" s="158"/>
      <c r="B1508" s="159" t="str">
        <f>A1508&amp;"-"&amp;TEXT(COUNTIF($A$5:A1508,A1508),"000")</f>
        <v>-000</v>
      </c>
      <c r="C1508" s="52"/>
      <c r="D1508" s="27"/>
      <c r="E1508" s="28"/>
      <c r="F1508" s="27"/>
      <c r="G1508" s="27"/>
      <c r="H1508" s="52"/>
      <c r="I1508" s="380" t="str">
        <f>IFERROR(VLOOKUP($F1508,'Liste planification'!$V$2:$W$96,2,FALSE),"")</f>
        <v/>
      </c>
      <c r="J1508" s="27"/>
      <c r="K1508" s="27"/>
      <c r="L1508" s="27"/>
      <c r="M1508" s="52"/>
      <c r="N1508" s="52"/>
      <c r="O1508" s="52"/>
      <c r="P1508" s="52"/>
      <c r="Q1508" s="52"/>
      <c r="R1508" s="52"/>
      <c r="S1508" s="52"/>
      <c r="T1508" s="52"/>
      <c r="U1508" s="52"/>
      <c r="V1508" s="52"/>
      <c r="W1508" s="52"/>
      <c r="X1508" s="52"/>
      <c r="Y1508" s="194"/>
      <c r="Z1508" s="776"/>
      <c r="AA1508" s="190"/>
      <c r="AB1508" s="747">
        <f t="shared" si="92"/>
        <v>0</v>
      </c>
      <c r="AC1508" s="748">
        <f t="shared" si="93"/>
        <v>0</v>
      </c>
      <c r="AD1508" s="187"/>
      <c r="AE1508" s="186"/>
      <c r="AF1508" s="190"/>
      <c r="AG1508" s="747">
        <f t="shared" si="94"/>
        <v>0</v>
      </c>
      <c r="AH1508" s="748">
        <f t="shared" si="95"/>
        <v>0</v>
      </c>
      <c r="AI1508" s="187"/>
      <c r="AJ1508" s="52"/>
      <c r="AK1508" s="156" t="str">
        <f>IFERROR(VLOOKUP($A1508,'Liste planification'!$B$2:$C$105,2,FALSE),"")</f>
        <v/>
      </c>
      <c r="AL1508" s="27"/>
      <c r="AM1508" s="27"/>
      <c r="AN1508" s="769"/>
      <c r="AO1508" s="770"/>
      <c r="AP1508" s="770"/>
      <c r="AQ1508" s="770"/>
      <c r="AR1508" s="770"/>
      <c r="AS1508" s="770"/>
      <c r="AT1508" s="770"/>
      <c r="AU1508" s="770"/>
      <c r="AV1508" s="770"/>
      <c r="AW1508" s="770"/>
      <c r="AX1508" s="770"/>
      <c r="AY1508" s="770"/>
      <c r="AZ1508" s="770"/>
      <c r="BA1508" s="770"/>
      <c r="BB1508" s="770"/>
      <c r="BC1508" s="770"/>
      <c r="BD1508" s="770"/>
      <c r="BE1508" s="770"/>
      <c r="BF1508" s="770"/>
      <c r="BG1508" s="770"/>
      <c r="BH1508" s="770"/>
      <c r="BI1508" s="770"/>
      <c r="BJ1508" s="770"/>
      <c r="BK1508" s="770"/>
      <c r="BL1508" s="770"/>
      <c r="BM1508" s="770"/>
      <c r="BN1508" s="770"/>
      <c r="BO1508" s="770"/>
      <c r="BP1508" s="770"/>
      <c r="BQ1508" s="770"/>
      <c r="BR1508" s="770"/>
      <c r="BS1508" s="770"/>
      <c r="BT1508" s="770"/>
      <c r="BU1508" s="770"/>
      <c r="BV1508" s="770"/>
      <c r="BW1508" s="770"/>
      <c r="BX1508" s="770"/>
      <c r="BY1508" s="770"/>
      <c r="BZ1508" s="770"/>
      <c r="CA1508" s="770"/>
      <c r="CB1508" s="770"/>
      <c r="CC1508" s="770"/>
    </row>
    <row r="1509" spans="1:81" s="64" customFormat="1">
      <c r="A1509" s="158"/>
      <c r="B1509" s="159" t="str">
        <f>A1509&amp;"-"&amp;TEXT(COUNTIF($A$5:A1509,A1509),"000")</f>
        <v>-000</v>
      </c>
      <c r="C1509" s="52"/>
      <c r="D1509" s="27"/>
      <c r="E1509" s="28"/>
      <c r="F1509" s="27"/>
      <c r="G1509" s="27"/>
      <c r="H1509" s="52"/>
      <c r="I1509" s="380" t="str">
        <f>IFERROR(VLOOKUP($F1509,'Liste planification'!$V$2:$W$96,2,FALSE),"")</f>
        <v/>
      </c>
      <c r="J1509" s="27"/>
      <c r="K1509" s="27"/>
      <c r="L1509" s="27"/>
      <c r="M1509" s="52"/>
      <c r="N1509" s="52"/>
      <c r="O1509" s="52"/>
      <c r="P1509" s="52"/>
      <c r="Q1509" s="52"/>
      <c r="R1509" s="52"/>
      <c r="S1509" s="52"/>
      <c r="T1509" s="52"/>
      <c r="U1509" s="52"/>
      <c r="V1509" s="52"/>
      <c r="W1509" s="52"/>
      <c r="X1509" s="52"/>
      <c r="Y1509" s="194"/>
      <c r="Z1509" s="776"/>
      <c r="AA1509" s="190"/>
      <c r="AB1509" s="747">
        <f t="shared" si="92"/>
        <v>0</v>
      </c>
      <c r="AC1509" s="748">
        <f t="shared" si="93"/>
        <v>0</v>
      </c>
      <c r="AD1509" s="187"/>
      <c r="AE1509" s="186"/>
      <c r="AF1509" s="190"/>
      <c r="AG1509" s="747">
        <f t="shared" si="94"/>
        <v>0</v>
      </c>
      <c r="AH1509" s="748">
        <f t="shared" si="95"/>
        <v>0</v>
      </c>
      <c r="AI1509" s="187"/>
      <c r="AJ1509" s="52"/>
      <c r="AK1509" s="156" t="str">
        <f>IFERROR(VLOOKUP($A1509,'Liste planification'!$B$2:$C$105,2,FALSE),"")</f>
        <v/>
      </c>
      <c r="AL1509" s="27"/>
      <c r="AM1509" s="27"/>
      <c r="AN1509" s="769"/>
      <c r="AO1509" s="770"/>
      <c r="AP1509" s="770"/>
      <c r="AQ1509" s="770"/>
      <c r="AR1509" s="770"/>
      <c r="AS1509" s="770"/>
      <c r="AT1509" s="770"/>
      <c r="AU1509" s="770"/>
      <c r="AV1509" s="770"/>
      <c r="AW1509" s="770"/>
      <c r="AX1509" s="770"/>
      <c r="AY1509" s="770"/>
      <c r="AZ1509" s="770"/>
      <c r="BA1509" s="770"/>
      <c r="BB1509" s="770"/>
      <c r="BC1509" s="770"/>
      <c r="BD1509" s="770"/>
      <c r="BE1509" s="770"/>
      <c r="BF1509" s="770"/>
      <c r="BG1509" s="770"/>
      <c r="BH1509" s="770"/>
      <c r="BI1509" s="770"/>
      <c r="BJ1509" s="770"/>
      <c r="BK1509" s="770"/>
      <c r="BL1509" s="770"/>
      <c r="BM1509" s="770"/>
      <c r="BN1509" s="770"/>
      <c r="BO1509" s="770"/>
      <c r="BP1509" s="770"/>
      <c r="BQ1509" s="770"/>
      <c r="BR1509" s="770"/>
      <c r="BS1509" s="770"/>
      <c r="BT1509" s="770"/>
      <c r="BU1509" s="770"/>
      <c r="BV1509" s="770"/>
      <c r="BW1509" s="770"/>
      <c r="BX1509" s="770"/>
      <c r="BY1509" s="770"/>
      <c r="BZ1509" s="770"/>
      <c r="CA1509" s="770"/>
      <c r="CB1509" s="770"/>
      <c r="CC1509" s="770"/>
    </row>
    <row r="1510" spans="1:81" s="64" customFormat="1">
      <c r="A1510" s="158"/>
      <c r="B1510" s="159" t="str">
        <f>A1510&amp;"-"&amp;TEXT(COUNTIF($A$5:A1510,A1510),"000")</f>
        <v>-000</v>
      </c>
      <c r="C1510" s="52"/>
      <c r="D1510" s="27"/>
      <c r="E1510" s="28"/>
      <c r="F1510" s="27"/>
      <c r="G1510" s="27"/>
      <c r="H1510" s="52"/>
      <c r="I1510" s="380" t="str">
        <f>IFERROR(VLOOKUP($F1510,'Liste planification'!$V$2:$W$96,2,FALSE),"")</f>
        <v/>
      </c>
      <c r="J1510" s="27"/>
      <c r="K1510" s="27"/>
      <c r="L1510" s="27"/>
      <c r="M1510" s="52"/>
      <c r="N1510" s="52"/>
      <c r="O1510" s="52"/>
      <c r="P1510" s="52"/>
      <c r="Q1510" s="52"/>
      <c r="R1510" s="52"/>
      <c r="S1510" s="52"/>
      <c r="T1510" s="52"/>
      <c r="U1510" s="52"/>
      <c r="V1510" s="52"/>
      <c r="W1510" s="52"/>
      <c r="X1510" s="52"/>
      <c r="Y1510" s="194"/>
      <c r="Z1510" s="776"/>
      <c r="AA1510" s="190"/>
      <c r="AB1510" s="747">
        <f t="shared" si="92"/>
        <v>0</v>
      </c>
      <c r="AC1510" s="748">
        <f t="shared" si="93"/>
        <v>0</v>
      </c>
      <c r="AD1510" s="187"/>
      <c r="AE1510" s="186"/>
      <c r="AF1510" s="190"/>
      <c r="AG1510" s="747">
        <f t="shared" si="94"/>
        <v>0</v>
      </c>
      <c r="AH1510" s="748">
        <f t="shared" si="95"/>
        <v>0</v>
      </c>
      <c r="AI1510" s="187"/>
      <c r="AJ1510" s="52"/>
      <c r="AK1510" s="156" t="str">
        <f>IFERROR(VLOOKUP($A1510,'Liste planification'!$B$2:$C$105,2,FALSE),"")</f>
        <v/>
      </c>
      <c r="AL1510" s="27"/>
      <c r="AM1510" s="27"/>
      <c r="AN1510" s="769"/>
      <c r="AO1510" s="770"/>
      <c r="AP1510" s="770"/>
      <c r="AQ1510" s="770"/>
      <c r="AR1510" s="770"/>
      <c r="AS1510" s="770"/>
      <c r="AT1510" s="770"/>
      <c r="AU1510" s="770"/>
      <c r="AV1510" s="770"/>
      <c r="AW1510" s="770"/>
      <c r="AX1510" s="770"/>
      <c r="AY1510" s="770"/>
      <c r="AZ1510" s="770"/>
      <c r="BA1510" s="770"/>
      <c r="BB1510" s="770"/>
      <c r="BC1510" s="770"/>
      <c r="BD1510" s="770"/>
      <c r="BE1510" s="770"/>
      <c r="BF1510" s="770"/>
      <c r="BG1510" s="770"/>
      <c r="BH1510" s="770"/>
      <c r="BI1510" s="770"/>
      <c r="BJ1510" s="770"/>
      <c r="BK1510" s="770"/>
      <c r="BL1510" s="770"/>
      <c r="BM1510" s="770"/>
      <c r="BN1510" s="770"/>
      <c r="BO1510" s="770"/>
      <c r="BP1510" s="770"/>
      <c r="BQ1510" s="770"/>
      <c r="BR1510" s="770"/>
      <c r="BS1510" s="770"/>
      <c r="BT1510" s="770"/>
      <c r="BU1510" s="770"/>
      <c r="BV1510" s="770"/>
      <c r="BW1510" s="770"/>
      <c r="BX1510" s="770"/>
      <c r="BY1510" s="770"/>
      <c r="BZ1510" s="770"/>
      <c r="CA1510" s="770"/>
      <c r="CB1510" s="770"/>
      <c r="CC1510" s="770"/>
    </row>
    <row r="1511" spans="1:81" s="64" customFormat="1">
      <c r="A1511" s="158"/>
      <c r="B1511" s="159" t="str">
        <f>A1511&amp;"-"&amp;TEXT(COUNTIF($A$5:A1511,A1511),"000")</f>
        <v>-000</v>
      </c>
      <c r="C1511" s="52"/>
      <c r="D1511" s="27"/>
      <c r="E1511" s="28"/>
      <c r="F1511" s="27"/>
      <c r="G1511" s="27"/>
      <c r="H1511" s="52"/>
      <c r="I1511" s="380" t="str">
        <f>IFERROR(VLOOKUP($F1511,'Liste planification'!$V$2:$W$96,2,FALSE),"")</f>
        <v/>
      </c>
      <c r="J1511" s="27"/>
      <c r="K1511" s="27"/>
      <c r="L1511" s="27"/>
      <c r="M1511" s="52"/>
      <c r="N1511" s="52"/>
      <c r="O1511" s="52"/>
      <c r="P1511" s="52"/>
      <c r="Q1511" s="52"/>
      <c r="R1511" s="52"/>
      <c r="S1511" s="52"/>
      <c r="T1511" s="52"/>
      <c r="U1511" s="52"/>
      <c r="V1511" s="52"/>
      <c r="W1511" s="52"/>
      <c r="X1511" s="52"/>
      <c r="Y1511" s="194"/>
      <c r="Z1511" s="776"/>
      <c r="AA1511" s="190"/>
      <c r="AB1511" s="747">
        <f t="shared" si="92"/>
        <v>0</v>
      </c>
      <c r="AC1511" s="748">
        <f t="shared" si="93"/>
        <v>0</v>
      </c>
      <c r="AD1511" s="187"/>
      <c r="AE1511" s="186"/>
      <c r="AF1511" s="190"/>
      <c r="AG1511" s="747">
        <f t="shared" si="94"/>
        <v>0</v>
      </c>
      <c r="AH1511" s="748">
        <f t="shared" si="95"/>
        <v>0</v>
      </c>
      <c r="AI1511" s="187"/>
      <c r="AJ1511" s="52"/>
      <c r="AK1511" s="156" t="str">
        <f>IFERROR(VLOOKUP($A1511,'Liste planification'!$B$2:$C$105,2,FALSE),"")</f>
        <v/>
      </c>
      <c r="AL1511" s="27"/>
      <c r="AM1511" s="27"/>
      <c r="AN1511" s="769"/>
      <c r="AO1511" s="770"/>
      <c r="AP1511" s="770"/>
      <c r="AQ1511" s="770"/>
      <c r="AR1511" s="770"/>
      <c r="AS1511" s="770"/>
      <c r="AT1511" s="770"/>
      <c r="AU1511" s="770"/>
      <c r="AV1511" s="770"/>
      <c r="AW1511" s="770"/>
      <c r="AX1511" s="770"/>
      <c r="AY1511" s="770"/>
      <c r="AZ1511" s="770"/>
      <c r="BA1511" s="770"/>
      <c r="BB1511" s="770"/>
      <c r="BC1511" s="770"/>
      <c r="BD1511" s="770"/>
      <c r="BE1511" s="770"/>
      <c r="BF1511" s="770"/>
      <c r="BG1511" s="770"/>
      <c r="BH1511" s="770"/>
      <c r="BI1511" s="770"/>
      <c r="BJ1511" s="770"/>
      <c r="BK1511" s="770"/>
      <c r="BL1511" s="770"/>
      <c r="BM1511" s="770"/>
      <c r="BN1511" s="770"/>
      <c r="BO1511" s="770"/>
      <c r="BP1511" s="770"/>
      <c r="BQ1511" s="770"/>
      <c r="BR1511" s="770"/>
      <c r="BS1511" s="770"/>
      <c r="BT1511" s="770"/>
      <c r="BU1511" s="770"/>
      <c r="BV1511" s="770"/>
      <c r="BW1511" s="770"/>
      <c r="BX1511" s="770"/>
      <c r="BY1511" s="770"/>
      <c r="BZ1511" s="770"/>
      <c r="CA1511" s="770"/>
      <c r="CB1511" s="770"/>
      <c r="CC1511" s="770"/>
    </row>
    <row r="1512" spans="1:81" s="64" customFormat="1">
      <c r="A1512" s="158"/>
      <c r="B1512" s="159" t="str">
        <f>A1512&amp;"-"&amp;TEXT(COUNTIF($A$5:A1512,A1512),"000")</f>
        <v>-000</v>
      </c>
      <c r="C1512" s="52"/>
      <c r="D1512" s="27"/>
      <c r="E1512" s="28"/>
      <c r="F1512" s="27"/>
      <c r="G1512" s="27"/>
      <c r="H1512" s="52"/>
      <c r="I1512" s="380" t="str">
        <f>IFERROR(VLOOKUP($F1512,'Liste planification'!$V$2:$W$96,2,FALSE),"")</f>
        <v/>
      </c>
      <c r="J1512" s="27"/>
      <c r="K1512" s="27"/>
      <c r="L1512" s="27"/>
      <c r="M1512" s="52"/>
      <c r="N1512" s="52"/>
      <c r="O1512" s="52"/>
      <c r="P1512" s="52"/>
      <c r="Q1512" s="52"/>
      <c r="R1512" s="52"/>
      <c r="S1512" s="52"/>
      <c r="T1512" s="52"/>
      <c r="U1512" s="52"/>
      <c r="V1512" s="52"/>
      <c r="W1512" s="52"/>
      <c r="X1512" s="52"/>
      <c r="Y1512" s="194"/>
      <c r="Z1512" s="776"/>
      <c r="AA1512" s="190"/>
      <c r="AB1512" s="747">
        <f t="shared" si="92"/>
        <v>0</v>
      </c>
      <c r="AC1512" s="748">
        <f t="shared" si="93"/>
        <v>0</v>
      </c>
      <c r="AD1512" s="187"/>
      <c r="AE1512" s="186"/>
      <c r="AF1512" s="190"/>
      <c r="AG1512" s="747">
        <f t="shared" si="94"/>
        <v>0</v>
      </c>
      <c r="AH1512" s="748">
        <f t="shared" si="95"/>
        <v>0</v>
      </c>
      <c r="AI1512" s="187"/>
      <c r="AJ1512" s="52"/>
      <c r="AK1512" s="156" t="str">
        <f>IFERROR(VLOOKUP($A1512,'Liste planification'!$B$2:$C$105,2,FALSE),"")</f>
        <v/>
      </c>
      <c r="AL1512" s="27"/>
      <c r="AM1512" s="27"/>
      <c r="AN1512" s="769"/>
      <c r="AO1512" s="770"/>
      <c r="AP1512" s="770"/>
      <c r="AQ1512" s="770"/>
      <c r="AR1512" s="770"/>
      <c r="AS1512" s="770"/>
      <c r="AT1512" s="770"/>
      <c r="AU1512" s="770"/>
      <c r="AV1512" s="770"/>
      <c r="AW1512" s="770"/>
      <c r="AX1512" s="770"/>
      <c r="AY1512" s="770"/>
      <c r="AZ1512" s="770"/>
      <c r="BA1512" s="770"/>
      <c r="BB1512" s="770"/>
      <c r="BC1512" s="770"/>
      <c r="BD1512" s="770"/>
      <c r="BE1512" s="770"/>
      <c r="BF1512" s="770"/>
      <c r="BG1512" s="770"/>
      <c r="BH1512" s="770"/>
      <c r="BI1512" s="770"/>
      <c r="BJ1512" s="770"/>
      <c r="BK1512" s="770"/>
      <c r="BL1512" s="770"/>
      <c r="BM1512" s="770"/>
      <c r="BN1512" s="770"/>
      <c r="BO1512" s="770"/>
      <c r="BP1512" s="770"/>
      <c r="BQ1512" s="770"/>
      <c r="BR1512" s="770"/>
      <c r="BS1512" s="770"/>
      <c r="BT1512" s="770"/>
      <c r="BU1512" s="770"/>
      <c r="BV1512" s="770"/>
      <c r="BW1512" s="770"/>
      <c r="BX1512" s="770"/>
      <c r="BY1512" s="770"/>
      <c r="BZ1512" s="770"/>
      <c r="CA1512" s="770"/>
      <c r="CB1512" s="770"/>
      <c r="CC1512" s="770"/>
    </row>
    <row r="1513" spans="1:81" s="64" customFormat="1">
      <c r="A1513" s="158"/>
      <c r="B1513" s="159" t="str">
        <f>A1513&amp;"-"&amp;TEXT(COUNTIF($A$5:A1513,A1513),"000")</f>
        <v>-000</v>
      </c>
      <c r="C1513" s="52"/>
      <c r="D1513" s="27"/>
      <c r="E1513" s="28"/>
      <c r="F1513" s="27"/>
      <c r="G1513" s="27"/>
      <c r="H1513" s="52"/>
      <c r="I1513" s="380" t="str">
        <f>IFERROR(VLOOKUP($F1513,'Liste planification'!$V$2:$W$96,2,FALSE),"")</f>
        <v/>
      </c>
      <c r="J1513" s="27"/>
      <c r="K1513" s="27"/>
      <c r="L1513" s="27"/>
      <c r="M1513" s="52"/>
      <c r="N1513" s="52"/>
      <c r="O1513" s="52"/>
      <c r="P1513" s="52"/>
      <c r="Q1513" s="52"/>
      <c r="R1513" s="52"/>
      <c r="S1513" s="52"/>
      <c r="T1513" s="52"/>
      <c r="U1513" s="52"/>
      <c r="V1513" s="52"/>
      <c r="W1513" s="52"/>
      <c r="X1513" s="52"/>
      <c r="Y1513" s="194"/>
      <c r="Z1513" s="776"/>
      <c r="AA1513" s="190"/>
      <c r="AB1513" s="747">
        <f t="shared" si="92"/>
        <v>0</v>
      </c>
      <c r="AC1513" s="748">
        <f t="shared" si="93"/>
        <v>0</v>
      </c>
      <c r="AD1513" s="187"/>
      <c r="AE1513" s="186"/>
      <c r="AF1513" s="190"/>
      <c r="AG1513" s="747">
        <f t="shared" si="94"/>
        <v>0</v>
      </c>
      <c r="AH1513" s="748">
        <f t="shared" si="95"/>
        <v>0</v>
      </c>
      <c r="AI1513" s="187"/>
      <c r="AJ1513" s="52"/>
      <c r="AK1513" s="156" t="str">
        <f>IFERROR(VLOOKUP($A1513,'Liste planification'!$B$2:$C$105,2,FALSE),"")</f>
        <v/>
      </c>
      <c r="AL1513" s="27"/>
      <c r="AM1513" s="27"/>
      <c r="AN1513" s="769"/>
      <c r="AO1513" s="770"/>
      <c r="AP1513" s="770"/>
      <c r="AQ1513" s="770"/>
      <c r="AR1513" s="770"/>
      <c r="AS1513" s="770"/>
      <c r="AT1513" s="770"/>
      <c r="AU1513" s="770"/>
      <c r="AV1513" s="770"/>
      <c r="AW1513" s="770"/>
      <c r="AX1513" s="770"/>
      <c r="AY1513" s="770"/>
      <c r="AZ1513" s="770"/>
      <c r="BA1513" s="770"/>
      <c r="BB1513" s="770"/>
      <c r="BC1513" s="770"/>
      <c r="BD1513" s="770"/>
      <c r="BE1513" s="770"/>
      <c r="BF1513" s="770"/>
      <c r="BG1513" s="770"/>
      <c r="BH1513" s="770"/>
      <c r="BI1513" s="770"/>
      <c r="BJ1513" s="770"/>
      <c r="BK1513" s="770"/>
      <c r="BL1513" s="770"/>
      <c r="BM1513" s="770"/>
      <c r="BN1513" s="770"/>
      <c r="BO1513" s="770"/>
      <c r="BP1513" s="770"/>
      <c r="BQ1513" s="770"/>
      <c r="BR1513" s="770"/>
      <c r="BS1513" s="770"/>
      <c r="BT1513" s="770"/>
      <c r="BU1513" s="770"/>
      <c r="BV1513" s="770"/>
      <c r="BW1513" s="770"/>
      <c r="BX1513" s="770"/>
      <c r="BY1513" s="770"/>
      <c r="BZ1513" s="770"/>
      <c r="CA1513" s="770"/>
      <c r="CB1513" s="770"/>
      <c r="CC1513" s="770"/>
    </row>
    <row r="1514" spans="1:81" s="64" customFormat="1">
      <c r="A1514" s="158"/>
      <c r="B1514" s="159" t="str">
        <f>A1514&amp;"-"&amp;TEXT(COUNTIF($A$5:A1514,A1514),"000")</f>
        <v>-000</v>
      </c>
      <c r="C1514" s="52"/>
      <c r="D1514" s="27"/>
      <c r="E1514" s="28"/>
      <c r="F1514" s="27"/>
      <c r="G1514" s="27"/>
      <c r="H1514" s="52"/>
      <c r="I1514" s="380" t="str">
        <f>IFERROR(VLOOKUP($F1514,'Liste planification'!$V$2:$W$96,2,FALSE),"")</f>
        <v/>
      </c>
      <c r="J1514" s="27"/>
      <c r="K1514" s="27"/>
      <c r="L1514" s="27"/>
      <c r="M1514" s="52"/>
      <c r="N1514" s="52"/>
      <c r="O1514" s="52"/>
      <c r="P1514" s="52"/>
      <c r="Q1514" s="52"/>
      <c r="R1514" s="52"/>
      <c r="S1514" s="52"/>
      <c r="T1514" s="52"/>
      <c r="U1514" s="52"/>
      <c r="V1514" s="52"/>
      <c r="W1514" s="52"/>
      <c r="X1514" s="52"/>
      <c r="Y1514" s="194"/>
      <c r="Z1514" s="776"/>
      <c r="AA1514" s="190"/>
      <c r="AB1514" s="747">
        <f t="shared" si="92"/>
        <v>0</v>
      </c>
      <c r="AC1514" s="748">
        <f t="shared" si="93"/>
        <v>0</v>
      </c>
      <c r="AD1514" s="187"/>
      <c r="AE1514" s="186"/>
      <c r="AF1514" s="190"/>
      <c r="AG1514" s="747">
        <f t="shared" si="94"/>
        <v>0</v>
      </c>
      <c r="AH1514" s="748">
        <f t="shared" si="95"/>
        <v>0</v>
      </c>
      <c r="AI1514" s="187"/>
      <c r="AJ1514" s="52"/>
      <c r="AK1514" s="156" t="str">
        <f>IFERROR(VLOOKUP($A1514,'Liste planification'!$B$2:$C$105,2,FALSE),"")</f>
        <v/>
      </c>
      <c r="AL1514" s="27"/>
      <c r="AM1514" s="27"/>
      <c r="AN1514" s="769"/>
      <c r="AO1514" s="770"/>
      <c r="AP1514" s="770"/>
      <c r="AQ1514" s="770"/>
      <c r="AR1514" s="770"/>
      <c r="AS1514" s="770"/>
      <c r="AT1514" s="770"/>
      <c r="AU1514" s="770"/>
      <c r="AV1514" s="770"/>
      <c r="AW1514" s="770"/>
      <c r="AX1514" s="770"/>
      <c r="AY1514" s="770"/>
      <c r="AZ1514" s="770"/>
      <c r="BA1514" s="770"/>
      <c r="BB1514" s="770"/>
      <c r="BC1514" s="770"/>
      <c r="BD1514" s="770"/>
      <c r="BE1514" s="770"/>
      <c r="BF1514" s="770"/>
      <c r="BG1514" s="770"/>
      <c r="BH1514" s="770"/>
      <c r="BI1514" s="770"/>
      <c r="BJ1514" s="770"/>
      <c r="BK1514" s="770"/>
      <c r="BL1514" s="770"/>
      <c r="BM1514" s="770"/>
      <c r="BN1514" s="770"/>
      <c r="BO1514" s="770"/>
      <c r="BP1514" s="770"/>
      <c r="BQ1514" s="770"/>
      <c r="BR1514" s="770"/>
      <c r="BS1514" s="770"/>
      <c r="BT1514" s="770"/>
      <c r="BU1514" s="770"/>
      <c r="BV1514" s="770"/>
      <c r="BW1514" s="770"/>
      <c r="BX1514" s="770"/>
      <c r="BY1514" s="770"/>
      <c r="BZ1514" s="770"/>
      <c r="CA1514" s="770"/>
      <c r="CB1514" s="770"/>
      <c r="CC1514" s="770"/>
    </row>
    <row r="1515" spans="1:81" s="64" customFormat="1">
      <c r="A1515" s="158"/>
      <c r="B1515" s="159" t="str">
        <f>A1515&amp;"-"&amp;TEXT(COUNTIF($A$5:A1515,A1515),"000")</f>
        <v>-000</v>
      </c>
      <c r="C1515" s="52"/>
      <c r="D1515" s="27"/>
      <c r="E1515" s="28"/>
      <c r="F1515" s="27"/>
      <c r="G1515" s="27"/>
      <c r="H1515" s="52"/>
      <c r="I1515" s="380" t="str">
        <f>IFERROR(VLOOKUP($F1515,'Liste planification'!$V$2:$W$96,2,FALSE),"")</f>
        <v/>
      </c>
      <c r="J1515" s="27"/>
      <c r="K1515" s="27"/>
      <c r="L1515" s="27"/>
      <c r="M1515" s="52"/>
      <c r="N1515" s="52"/>
      <c r="O1515" s="52"/>
      <c r="P1515" s="52"/>
      <c r="Q1515" s="52"/>
      <c r="R1515" s="52"/>
      <c r="S1515" s="52"/>
      <c r="T1515" s="52"/>
      <c r="U1515" s="52"/>
      <c r="V1515" s="52"/>
      <c r="W1515" s="52"/>
      <c r="X1515" s="52"/>
      <c r="Y1515" s="194"/>
      <c r="Z1515" s="776"/>
      <c r="AA1515" s="190"/>
      <c r="AB1515" s="747">
        <f t="shared" si="92"/>
        <v>0</v>
      </c>
      <c r="AC1515" s="748">
        <f t="shared" si="93"/>
        <v>0</v>
      </c>
      <c r="AD1515" s="187"/>
      <c r="AE1515" s="186"/>
      <c r="AF1515" s="190"/>
      <c r="AG1515" s="747">
        <f t="shared" si="94"/>
        <v>0</v>
      </c>
      <c r="AH1515" s="748">
        <f t="shared" si="95"/>
        <v>0</v>
      </c>
      <c r="AI1515" s="187"/>
      <c r="AJ1515" s="52"/>
      <c r="AK1515" s="156" t="str">
        <f>IFERROR(VLOOKUP($A1515,'Liste planification'!$B$2:$C$105,2,FALSE),"")</f>
        <v/>
      </c>
      <c r="AL1515" s="27"/>
      <c r="AM1515" s="27"/>
      <c r="AN1515" s="769"/>
      <c r="AO1515" s="770"/>
      <c r="AP1515" s="770"/>
      <c r="AQ1515" s="770"/>
      <c r="AR1515" s="770"/>
      <c r="AS1515" s="770"/>
      <c r="AT1515" s="770"/>
      <c r="AU1515" s="770"/>
      <c r="AV1515" s="770"/>
      <c r="AW1515" s="770"/>
      <c r="AX1515" s="770"/>
      <c r="AY1515" s="770"/>
      <c r="AZ1515" s="770"/>
      <c r="BA1515" s="770"/>
      <c r="BB1515" s="770"/>
      <c r="BC1515" s="770"/>
      <c r="BD1515" s="770"/>
      <c r="BE1515" s="770"/>
      <c r="BF1515" s="770"/>
      <c r="BG1515" s="770"/>
      <c r="BH1515" s="770"/>
      <c r="BI1515" s="770"/>
      <c r="BJ1515" s="770"/>
      <c r="BK1515" s="770"/>
      <c r="BL1515" s="770"/>
      <c r="BM1515" s="770"/>
      <c r="BN1515" s="770"/>
      <c r="BO1515" s="770"/>
      <c r="BP1515" s="770"/>
      <c r="BQ1515" s="770"/>
      <c r="BR1515" s="770"/>
      <c r="BS1515" s="770"/>
      <c r="BT1515" s="770"/>
      <c r="BU1515" s="770"/>
      <c r="BV1515" s="770"/>
      <c r="BW1515" s="770"/>
      <c r="BX1515" s="770"/>
      <c r="BY1515" s="770"/>
      <c r="BZ1515" s="770"/>
      <c r="CA1515" s="770"/>
      <c r="CB1515" s="770"/>
      <c r="CC1515" s="770"/>
    </row>
    <row r="1516" spans="1:81" s="64" customFormat="1">
      <c r="A1516" s="158"/>
      <c r="B1516" s="159" t="str">
        <f>A1516&amp;"-"&amp;TEXT(COUNTIF($A$5:A1516,A1516),"000")</f>
        <v>-000</v>
      </c>
      <c r="C1516" s="52"/>
      <c r="D1516" s="27"/>
      <c r="E1516" s="28"/>
      <c r="F1516" s="27"/>
      <c r="G1516" s="27"/>
      <c r="H1516" s="52"/>
      <c r="I1516" s="380" t="str">
        <f>IFERROR(VLOOKUP($F1516,'Liste planification'!$V$2:$W$96,2,FALSE),"")</f>
        <v/>
      </c>
      <c r="J1516" s="27"/>
      <c r="K1516" s="27"/>
      <c r="L1516" s="27"/>
      <c r="M1516" s="52"/>
      <c r="N1516" s="52"/>
      <c r="O1516" s="52"/>
      <c r="P1516" s="52"/>
      <c r="Q1516" s="52"/>
      <c r="R1516" s="52"/>
      <c r="S1516" s="52"/>
      <c r="T1516" s="52"/>
      <c r="U1516" s="52"/>
      <c r="V1516" s="52"/>
      <c r="W1516" s="52"/>
      <c r="X1516" s="52"/>
      <c r="Y1516" s="194"/>
      <c r="Z1516" s="776"/>
      <c r="AA1516" s="190"/>
      <c r="AB1516" s="747">
        <f t="shared" si="92"/>
        <v>0</v>
      </c>
      <c r="AC1516" s="748">
        <f t="shared" si="93"/>
        <v>0</v>
      </c>
      <c r="AD1516" s="187"/>
      <c r="AE1516" s="186"/>
      <c r="AF1516" s="190"/>
      <c r="AG1516" s="747">
        <f t="shared" si="94"/>
        <v>0</v>
      </c>
      <c r="AH1516" s="748">
        <f t="shared" si="95"/>
        <v>0</v>
      </c>
      <c r="AI1516" s="187"/>
      <c r="AJ1516" s="52"/>
      <c r="AK1516" s="156" t="str">
        <f>IFERROR(VLOOKUP($A1516,'Liste planification'!$B$2:$C$105,2,FALSE),"")</f>
        <v/>
      </c>
      <c r="AL1516" s="27"/>
      <c r="AM1516" s="27"/>
      <c r="AN1516" s="769"/>
      <c r="AO1516" s="770"/>
      <c r="AP1516" s="770"/>
      <c r="AQ1516" s="770"/>
      <c r="AR1516" s="770"/>
      <c r="AS1516" s="770"/>
      <c r="AT1516" s="770"/>
      <c r="AU1516" s="770"/>
      <c r="AV1516" s="770"/>
      <c r="AW1516" s="770"/>
      <c r="AX1516" s="770"/>
      <c r="AY1516" s="770"/>
      <c r="AZ1516" s="770"/>
      <c r="BA1516" s="770"/>
      <c r="BB1516" s="770"/>
      <c r="BC1516" s="770"/>
      <c r="BD1516" s="770"/>
      <c r="BE1516" s="770"/>
      <c r="BF1516" s="770"/>
      <c r="BG1516" s="770"/>
      <c r="BH1516" s="770"/>
      <c r="BI1516" s="770"/>
      <c r="BJ1516" s="770"/>
      <c r="BK1516" s="770"/>
      <c r="BL1516" s="770"/>
      <c r="BM1516" s="770"/>
      <c r="BN1516" s="770"/>
      <c r="BO1516" s="770"/>
      <c r="BP1516" s="770"/>
      <c r="BQ1516" s="770"/>
      <c r="BR1516" s="770"/>
      <c r="BS1516" s="770"/>
      <c r="BT1516" s="770"/>
      <c r="BU1516" s="770"/>
      <c r="BV1516" s="770"/>
      <c r="BW1516" s="770"/>
      <c r="BX1516" s="770"/>
      <c r="BY1516" s="770"/>
      <c r="BZ1516" s="770"/>
      <c r="CA1516" s="770"/>
      <c r="CB1516" s="770"/>
      <c r="CC1516" s="770"/>
    </row>
    <row r="1517" spans="1:81" s="64" customFormat="1">
      <c r="A1517" s="158"/>
      <c r="B1517" s="159" t="str">
        <f>A1517&amp;"-"&amp;TEXT(COUNTIF($A$5:A1517,A1517),"000")</f>
        <v>-000</v>
      </c>
      <c r="C1517" s="52"/>
      <c r="D1517" s="27"/>
      <c r="E1517" s="28"/>
      <c r="F1517" s="27"/>
      <c r="G1517" s="27"/>
      <c r="H1517" s="52"/>
      <c r="I1517" s="380" t="str">
        <f>IFERROR(VLOOKUP($F1517,'Liste planification'!$V$2:$W$96,2,FALSE),"")</f>
        <v/>
      </c>
      <c r="J1517" s="27"/>
      <c r="K1517" s="27"/>
      <c r="L1517" s="27"/>
      <c r="M1517" s="52"/>
      <c r="N1517" s="52"/>
      <c r="O1517" s="52"/>
      <c r="P1517" s="52"/>
      <c r="Q1517" s="52"/>
      <c r="R1517" s="52"/>
      <c r="S1517" s="52"/>
      <c r="T1517" s="52"/>
      <c r="U1517" s="52"/>
      <c r="V1517" s="52"/>
      <c r="W1517" s="52"/>
      <c r="X1517" s="52"/>
      <c r="Y1517" s="194"/>
      <c r="Z1517" s="776"/>
      <c r="AA1517" s="190"/>
      <c r="AB1517" s="747">
        <f t="shared" si="92"/>
        <v>0</v>
      </c>
      <c r="AC1517" s="748">
        <f t="shared" si="93"/>
        <v>0</v>
      </c>
      <c r="AD1517" s="187"/>
      <c r="AE1517" s="186"/>
      <c r="AF1517" s="190"/>
      <c r="AG1517" s="747">
        <f t="shared" si="94"/>
        <v>0</v>
      </c>
      <c r="AH1517" s="748">
        <f t="shared" si="95"/>
        <v>0</v>
      </c>
      <c r="AI1517" s="187"/>
      <c r="AJ1517" s="52"/>
      <c r="AK1517" s="156" t="str">
        <f>IFERROR(VLOOKUP($A1517,'Liste planification'!$B$2:$C$105,2,FALSE),"")</f>
        <v/>
      </c>
      <c r="AL1517" s="27"/>
      <c r="AM1517" s="27"/>
      <c r="AN1517" s="769"/>
      <c r="AO1517" s="770"/>
      <c r="AP1517" s="770"/>
      <c r="AQ1517" s="770"/>
      <c r="AR1517" s="770"/>
      <c r="AS1517" s="770"/>
      <c r="AT1517" s="770"/>
      <c r="AU1517" s="770"/>
      <c r="AV1517" s="770"/>
      <c r="AW1517" s="770"/>
      <c r="AX1517" s="770"/>
      <c r="AY1517" s="770"/>
      <c r="AZ1517" s="770"/>
      <c r="BA1517" s="770"/>
      <c r="BB1517" s="770"/>
      <c r="BC1517" s="770"/>
      <c r="BD1517" s="770"/>
      <c r="BE1517" s="770"/>
      <c r="BF1517" s="770"/>
      <c r="BG1517" s="770"/>
      <c r="BH1517" s="770"/>
      <c r="BI1517" s="770"/>
      <c r="BJ1517" s="770"/>
      <c r="BK1517" s="770"/>
      <c r="BL1517" s="770"/>
      <c r="BM1517" s="770"/>
      <c r="BN1517" s="770"/>
      <c r="BO1517" s="770"/>
      <c r="BP1517" s="770"/>
      <c r="BQ1517" s="770"/>
      <c r="BR1517" s="770"/>
      <c r="BS1517" s="770"/>
      <c r="BT1517" s="770"/>
      <c r="BU1517" s="770"/>
      <c r="BV1517" s="770"/>
      <c r="BW1517" s="770"/>
      <c r="BX1517" s="770"/>
      <c r="BY1517" s="770"/>
      <c r="BZ1517" s="770"/>
      <c r="CA1517" s="770"/>
      <c r="CB1517" s="770"/>
      <c r="CC1517" s="770"/>
    </row>
    <row r="1518" spans="1:81" s="64" customFormat="1">
      <c r="A1518" s="158"/>
      <c r="B1518" s="159" t="str">
        <f>A1518&amp;"-"&amp;TEXT(COUNTIF($A$5:A1518,A1518),"000")</f>
        <v>-000</v>
      </c>
      <c r="C1518" s="52"/>
      <c r="D1518" s="27"/>
      <c r="E1518" s="28"/>
      <c r="F1518" s="27"/>
      <c r="G1518" s="27"/>
      <c r="H1518" s="52"/>
      <c r="I1518" s="380" t="str">
        <f>IFERROR(VLOOKUP($F1518,'Liste planification'!$V$2:$W$96,2,FALSE),"")</f>
        <v/>
      </c>
      <c r="J1518" s="27"/>
      <c r="K1518" s="27"/>
      <c r="L1518" s="27"/>
      <c r="M1518" s="52"/>
      <c r="N1518" s="52"/>
      <c r="O1518" s="52"/>
      <c r="P1518" s="52"/>
      <c r="Q1518" s="52"/>
      <c r="R1518" s="52"/>
      <c r="S1518" s="52"/>
      <c r="T1518" s="52"/>
      <c r="U1518" s="52"/>
      <c r="V1518" s="52"/>
      <c r="W1518" s="52"/>
      <c r="X1518" s="52"/>
      <c r="Y1518" s="194"/>
      <c r="Z1518" s="776"/>
      <c r="AA1518" s="190"/>
      <c r="AB1518" s="747">
        <f t="shared" si="92"/>
        <v>0</v>
      </c>
      <c r="AC1518" s="748">
        <f t="shared" si="93"/>
        <v>0</v>
      </c>
      <c r="AD1518" s="187"/>
      <c r="AE1518" s="186"/>
      <c r="AF1518" s="190"/>
      <c r="AG1518" s="747">
        <f t="shared" si="94"/>
        <v>0</v>
      </c>
      <c r="AH1518" s="748">
        <f t="shared" si="95"/>
        <v>0</v>
      </c>
      <c r="AI1518" s="187"/>
      <c r="AJ1518" s="52"/>
      <c r="AK1518" s="156" t="str">
        <f>IFERROR(VLOOKUP($A1518,'Liste planification'!$B$2:$C$105,2,FALSE),"")</f>
        <v/>
      </c>
      <c r="AL1518" s="27"/>
      <c r="AM1518" s="27"/>
      <c r="AN1518" s="769"/>
      <c r="AO1518" s="770"/>
      <c r="AP1518" s="770"/>
      <c r="AQ1518" s="770"/>
      <c r="AR1518" s="770"/>
      <c r="AS1518" s="770"/>
      <c r="AT1518" s="770"/>
      <c r="AU1518" s="770"/>
      <c r="AV1518" s="770"/>
      <c r="AW1518" s="770"/>
      <c r="AX1518" s="770"/>
      <c r="AY1518" s="770"/>
      <c r="AZ1518" s="770"/>
      <c r="BA1518" s="770"/>
      <c r="BB1518" s="770"/>
      <c r="BC1518" s="770"/>
      <c r="BD1518" s="770"/>
      <c r="BE1518" s="770"/>
      <c r="BF1518" s="770"/>
      <c r="BG1518" s="770"/>
      <c r="BH1518" s="770"/>
      <c r="BI1518" s="770"/>
      <c r="BJ1518" s="770"/>
      <c r="BK1518" s="770"/>
      <c r="BL1518" s="770"/>
      <c r="BM1518" s="770"/>
      <c r="BN1518" s="770"/>
      <c r="BO1518" s="770"/>
      <c r="BP1518" s="770"/>
      <c r="BQ1518" s="770"/>
      <c r="BR1518" s="770"/>
      <c r="BS1518" s="770"/>
      <c r="BT1518" s="770"/>
      <c r="BU1518" s="770"/>
      <c r="BV1518" s="770"/>
      <c r="BW1518" s="770"/>
      <c r="BX1518" s="770"/>
      <c r="BY1518" s="770"/>
      <c r="BZ1518" s="770"/>
      <c r="CA1518" s="770"/>
      <c r="CB1518" s="770"/>
      <c r="CC1518" s="770"/>
    </row>
    <row r="1519" spans="1:81" s="64" customFormat="1">
      <c r="A1519" s="158"/>
      <c r="B1519" s="159" t="str">
        <f>A1519&amp;"-"&amp;TEXT(COUNTIF($A$5:A1519,A1519),"000")</f>
        <v>-000</v>
      </c>
      <c r="C1519" s="52"/>
      <c r="D1519" s="27"/>
      <c r="E1519" s="28"/>
      <c r="F1519" s="27"/>
      <c r="G1519" s="27"/>
      <c r="H1519" s="52"/>
      <c r="I1519" s="380" t="str">
        <f>IFERROR(VLOOKUP($F1519,'Liste planification'!$V$2:$W$96,2,FALSE),"")</f>
        <v/>
      </c>
      <c r="J1519" s="27"/>
      <c r="K1519" s="27"/>
      <c r="L1519" s="27"/>
      <c r="M1519" s="52"/>
      <c r="N1519" s="52"/>
      <c r="O1519" s="52"/>
      <c r="P1519" s="52"/>
      <c r="Q1519" s="52"/>
      <c r="R1519" s="52"/>
      <c r="S1519" s="52"/>
      <c r="T1519" s="52"/>
      <c r="U1519" s="52"/>
      <c r="V1519" s="52"/>
      <c r="W1519" s="52"/>
      <c r="X1519" s="52"/>
      <c r="Y1519" s="194"/>
      <c r="Z1519" s="776"/>
      <c r="AA1519" s="190"/>
      <c r="AB1519" s="747">
        <f t="shared" si="92"/>
        <v>0</v>
      </c>
      <c r="AC1519" s="748">
        <f t="shared" si="93"/>
        <v>0</v>
      </c>
      <c r="AD1519" s="187"/>
      <c r="AE1519" s="186"/>
      <c r="AF1519" s="190"/>
      <c r="AG1519" s="747">
        <f t="shared" si="94"/>
        <v>0</v>
      </c>
      <c r="AH1519" s="748">
        <f t="shared" si="95"/>
        <v>0</v>
      </c>
      <c r="AI1519" s="187"/>
      <c r="AJ1519" s="52"/>
      <c r="AK1519" s="156" t="str">
        <f>IFERROR(VLOOKUP($A1519,'Liste planification'!$B$2:$C$105,2,FALSE),"")</f>
        <v/>
      </c>
      <c r="AL1519" s="27"/>
      <c r="AM1519" s="27"/>
      <c r="AN1519" s="769"/>
      <c r="AO1519" s="770"/>
      <c r="AP1519" s="770"/>
      <c r="AQ1519" s="770"/>
      <c r="AR1519" s="770"/>
      <c r="AS1519" s="770"/>
      <c r="AT1519" s="770"/>
      <c r="AU1519" s="770"/>
      <c r="AV1519" s="770"/>
      <c r="AW1519" s="770"/>
      <c r="AX1519" s="770"/>
      <c r="AY1519" s="770"/>
      <c r="AZ1519" s="770"/>
      <c r="BA1519" s="770"/>
      <c r="BB1519" s="770"/>
      <c r="BC1519" s="770"/>
      <c r="BD1519" s="770"/>
      <c r="BE1519" s="770"/>
      <c r="BF1519" s="770"/>
      <c r="BG1519" s="770"/>
      <c r="BH1519" s="770"/>
      <c r="BI1519" s="770"/>
      <c r="BJ1519" s="770"/>
      <c r="BK1519" s="770"/>
      <c r="BL1519" s="770"/>
      <c r="BM1519" s="770"/>
      <c r="BN1519" s="770"/>
      <c r="BO1519" s="770"/>
      <c r="BP1519" s="770"/>
      <c r="BQ1519" s="770"/>
      <c r="BR1519" s="770"/>
      <c r="BS1519" s="770"/>
      <c r="BT1519" s="770"/>
      <c r="BU1519" s="770"/>
      <c r="BV1519" s="770"/>
      <c r="BW1519" s="770"/>
      <c r="BX1519" s="770"/>
      <c r="BY1519" s="770"/>
      <c r="BZ1519" s="770"/>
      <c r="CA1519" s="770"/>
      <c r="CB1519" s="770"/>
      <c r="CC1519" s="770"/>
    </row>
    <row r="1520" spans="1:81" s="64" customFormat="1">
      <c r="A1520" s="158"/>
      <c r="B1520" s="159" t="str">
        <f>A1520&amp;"-"&amp;TEXT(COUNTIF($A$5:A1520,A1520),"000")</f>
        <v>-000</v>
      </c>
      <c r="C1520" s="52"/>
      <c r="D1520" s="27"/>
      <c r="E1520" s="28"/>
      <c r="F1520" s="27"/>
      <c r="G1520" s="27"/>
      <c r="H1520" s="52"/>
      <c r="I1520" s="380" t="str">
        <f>IFERROR(VLOOKUP($F1520,'Liste planification'!$V$2:$W$96,2,FALSE),"")</f>
        <v/>
      </c>
      <c r="J1520" s="27"/>
      <c r="K1520" s="27"/>
      <c r="L1520" s="27"/>
      <c r="M1520" s="52"/>
      <c r="N1520" s="52"/>
      <c r="O1520" s="52"/>
      <c r="P1520" s="52"/>
      <c r="Q1520" s="52"/>
      <c r="R1520" s="52"/>
      <c r="S1520" s="52"/>
      <c r="T1520" s="52"/>
      <c r="U1520" s="52"/>
      <c r="V1520" s="52"/>
      <c r="W1520" s="52"/>
      <c r="X1520" s="52"/>
      <c r="Y1520" s="194"/>
      <c r="Z1520" s="776"/>
      <c r="AA1520" s="190"/>
      <c r="AB1520" s="747">
        <f t="shared" si="92"/>
        <v>0</v>
      </c>
      <c r="AC1520" s="748">
        <f t="shared" si="93"/>
        <v>0</v>
      </c>
      <c r="AD1520" s="187"/>
      <c r="AE1520" s="186"/>
      <c r="AF1520" s="190"/>
      <c r="AG1520" s="747">
        <f t="shared" si="94"/>
        <v>0</v>
      </c>
      <c r="AH1520" s="748">
        <f t="shared" si="95"/>
        <v>0</v>
      </c>
      <c r="AI1520" s="187"/>
      <c r="AJ1520" s="52"/>
      <c r="AK1520" s="156" t="str">
        <f>IFERROR(VLOOKUP($A1520,'Liste planification'!$B$2:$C$105,2,FALSE),"")</f>
        <v/>
      </c>
      <c r="AL1520" s="27"/>
      <c r="AM1520" s="27"/>
      <c r="AN1520" s="769"/>
      <c r="AO1520" s="770"/>
      <c r="AP1520" s="770"/>
      <c r="AQ1520" s="770"/>
      <c r="AR1520" s="770"/>
      <c r="AS1520" s="770"/>
      <c r="AT1520" s="770"/>
      <c r="AU1520" s="770"/>
      <c r="AV1520" s="770"/>
      <c r="AW1520" s="770"/>
      <c r="AX1520" s="770"/>
      <c r="AY1520" s="770"/>
      <c r="AZ1520" s="770"/>
      <c r="BA1520" s="770"/>
      <c r="BB1520" s="770"/>
      <c r="BC1520" s="770"/>
      <c r="BD1520" s="770"/>
      <c r="BE1520" s="770"/>
      <c r="BF1520" s="770"/>
      <c r="BG1520" s="770"/>
      <c r="BH1520" s="770"/>
      <c r="BI1520" s="770"/>
      <c r="BJ1520" s="770"/>
      <c r="BK1520" s="770"/>
      <c r="BL1520" s="770"/>
      <c r="BM1520" s="770"/>
      <c r="BN1520" s="770"/>
      <c r="BO1520" s="770"/>
      <c r="BP1520" s="770"/>
      <c r="BQ1520" s="770"/>
      <c r="BR1520" s="770"/>
      <c r="BS1520" s="770"/>
      <c r="BT1520" s="770"/>
      <c r="BU1520" s="770"/>
      <c r="BV1520" s="770"/>
      <c r="BW1520" s="770"/>
      <c r="BX1520" s="770"/>
      <c r="BY1520" s="770"/>
      <c r="BZ1520" s="770"/>
      <c r="CA1520" s="770"/>
      <c r="CB1520" s="770"/>
      <c r="CC1520" s="770"/>
    </row>
    <row r="1521" spans="1:81" s="64" customFormat="1">
      <c r="A1521" s="158"/>
      <c r="B1521" s="159" t="str">
        <f>A1521&amp;"-"&amp;TEXT(COUNTIF($A$5:A1521,A1521),"000")</f>
        <v>-000</v>
      </c>
      <c r="C1521" s="52"/>
      <c r="D1521" s="27"/>
      <c r="E1521" s="28"/>
      <c r="F1521" s="27"/>
      <c r="G1521" s="27"/>
      <c r="H1521" s="52"/>
      <c r="I1521" s="380" t="str">
        <f>IFERROR(VLOOKUP($F1521,'Liste planification'!$V$2:$W$96,2,FALSE),"")</f>
        <v/>
      </c>
      <c r="J1521" s="27"/>
      <c r="K1521" s="27"/>
      <c r="L1521" s="27"/>
      <c r="M1521" s="52"/>
      <c r="N1521" s="52"/>
      <c r="O1521" s="52"/>
      <c r="P1521" s="52"/>
      <c r="Q1521" s="52"/>
      <c r="R1521" s="52"/>
      <c r="S1521" s="52"/>
      <c r="T1521" s="52"/>
      <c r="U1521" s="52"/>
      <c r="V1521" s="52"/>
      <c r="W1521" s="52"/>
      <c r="X1521" s="52"/>
      <c r="Y1521" s="194"/>
      <c r="Z1521" s="776"/>
      <c r="AA1521" s="190"/>
      <c r="AB1521" s="747">
        <f t="shared" si="92"/>
        <v>0</v>
      </c>
      <c r="AC1521" s="748">
        <f t="shared" si="93"/>
        <v>0</v>
      </c>
      <c r="AD1521" s="187"/>
      <c r="AE1521" s="186"/>
      <c r="AF1521" s="190"/>
      <c r="AG1521" s="747">
        <f t="shared" si="94"/>
        <v>0</v>
      </c>
      <c r="AH1521" s="748">
        <f t="shared" si="95"/>
        <v>0</v>
      </c>
      <c r="AI1521" s="187"/>
      <c r="AJ1521" s="52"/>
      <c r="AK1521" s="156" t="str">
        <f>IFERROR(VLOOKUP($A1521,'Liste planification'!$B$2:$C$105,2,FALSE),"")</f>
        <v/>
      </c>
      <c r="AL1521" s="27"/>
      <c r="AM1521" s="27"/>
      <c r="AN1521" s="769"/>
      <c r="AO1521" s="770"/>
      <c r="AP1521" s="770"/>
      <c r="AQ1521" s="770"/>
      <c r="AR1521" s="770"/>
      <c r="AS1521" s="770"/>
      <c r="AT1521" s="770"/>
      <c r="AU1521" s="770"/>
      <c r="AV1521" s="770"/>
      <c r="AW1521" s="770"/>
      <c r="AX1521" s="770"/>
      <c r="AY1521" s="770"/>
      <c r="AZ1521" s="770"/>
      <c r="BA1521" s="770"/>
      <c r="BB1521" s="770"/>
      <c r="BC1521" s="770"/>
      <c r="BD1521" s="770"/>
      <c r="BE1521" s="770"/>
      <c r="BF1521" s="770"/>
      <c r="BG1521" s="770"/>
      <c r="BH1521" s="770"/>
      <c r="BI1521" s="770"/>
      <c r="BJ1521" s="770"/>
      <c r="BK1521" s="770"/>
      <c r="BL1521" s="770"/>
      <c r="BM1521" s="770"/>
      <c r="BN1521" s="770"/>
      <c r="BO1521" s="770"/>
      <c r="BP1521" s="770"/>
      <c r="BQ1521" s="770"/>
      <c r="BR1521" s="770"/>
      <c r="BS1521" s="770"/>
      <c r="BT1521" s="770"/>
      <c r="BU1521" s="770"/>
      <c r="BV1521" s="770"/>
      <c r="BW1521" s="770"/>
      <c r="BX1521" s="770"/>
      <c r="BY1521" s="770"/>
      <c r="BZ1521" s="770"/>
      <c r="CA1521" s="770"/>
      <c r="CB1521" s="770"/>
      <c r="CC1521" s="770"/>
    </row>
    <row r="1522" spans="1:81" s="64" customFormat="1">
      <c r="A1522" s="158"/>
      <c r="B1522" s="159" t="str">
        <f>A1522&amp;"-"&amp;TEXT(COUNTIF($A$5:A1522,A1522),"000")</f>
        <v>-000</v>
      </c>
      <c r="C1522" s="52"/>
      <c r="D1522" s="27"/>
      <c r="E1522" s="28"/>
      <c r="F1522" s="27"/>
      <c r="G1522" s="27"/>
      <c r="H1522" s="52"/>
      <c r="I1522" s="380" t="str">
        <f>IFERROR(VLOOKUP($F1522,'Liste planification'!$V$2:$W$96,2,FALSE),"")</f>
        <v/>
      </c>
      <c r="J1522" s="27"/>
      <c r="K1522" s="27"/>
      <c r="L1522" s="27"/>
      <c r="M1522" s="52"/>
      <c r="N1522" s="52"/>
      <c r="O1522" s="52"/>
      <c r="P1522" s="52"/>
      <c r="Q1522" s="52"/>
      <c r="R1522" s="52"/>
      <c r="S1522" s="52"/>
      <c r="T1522" s="52"/>
      <c r="U1522" s="52"/>
      <c r="V1522" s="52"/>
      <c r="W1522" s="52"/>
      <c r="X1522" s="52"/>
      <c r="Y1522" s="194"/>
      <c r="Z1522" s="776"/>
      <c r="AA1522" s="190"/>
      <c r="AB1522" s="747">
        <f t="shared" si="92"/>
        <v>0</v>
      </c>
      <c r="AC1522" s="748">
        <f t="shared" si="93"/>
        <v>0</v>
      </c>
      <c r="AD1522" s="187"/>
      <c r="AE1522" s="186"/>
      <c r="AF1522" s="190"/>
      <c r="AG1522" s="747">
        <f t="shared" si="94"/>
        <v>0</v>
      </c>
      <c r="AH1522" s="748">
        <f t="shared" si="95"/>
        <v>0</v>
      </c>
      <c r="AI1522" s="187"/>
      <c r="AJ1522" s="52"/>
      <c r="AK1522" s="156" t="str">
        <f>IFERROR(VLOOKUP($A1522,'Liste planification'!$B$2:$C$105,2,FALSE),"")</f>
        <v/>
      </c>
      <c r="AL1522" s="27"/>
      <c r="AM1522" s="27"/>
      <c r="AN1522" s="769"/>
      <c r="AO1522" s="770"/>
      <c r="AP1522" s="770"/>
      <c r="AQ1522" s="770"/>
      <c r="AR1522" s="770"/>
      <c r="AS1522" s="770"/>
      <c r="AT1522" s="770"/>
      <c r="AU1522" s="770"/>
      <c r="AV1522" s="770"/>
      <c r="AW1522" s="770"/>
      <c r="AX1522" s="770"/>
      <c r="AY1522" s="770"/>
      <c r="AZ1522" s="770"/>
      <c r="BA1522" s="770"/>
      <c r="BB1522" s="770"/>
      <c r="BC1522" s="770"/>
      <c r="BD1522" s="770"/>
      <c r="BE1522" s="770"/>
      <c r="BF1522" s="770"/>
      <c r="BG1522" s="770"/>
      <c r="BH1522" s="770"/>
      <c r="BI1522" s="770"/>
      <c r="BJ1522" s="770"/>
      <c r="BK1522" s="770"/>
      <c r="BL1522" s="770"/>
      <c r="BM1522" s="770"/>
      <c r="BN1522" s="770"/>
      <c r="BO1522" s="770"/>
      <c r="BP1522" s="770"/>
      <c r="BQ1522" s="770"/>
      <c r="BR1522" s="770"/>
      <c r="BS1522" s="770"/>
      <c r="BT1522" s="770"/>
      <c r="BU1522" s="770"/>
      <c r="BV1522" s="770"/>
      <c r="BW1522" s="770"/>
      <c r="BX1522" s="770"/>
      <c r="BY1522" s="770"/>
      <c r="BZ1522" s="770"/>
      <c r="CA1522" s="770"/>
      <c r="CB1522" s="770"/>
      <c r="CC1522" s="770"/>
    </row>
    <row r="1523" spans="1:81" s="64" customFormat="1">
      <c r="A1523" s="158"/>
      <c r="B1523" s="159" t="str">
        <f>A1523&amp;"-"&amp;TEXT(COUNTIF($A$5:A1523,A1523),"000")</f>
        <v>-000</v>
      </c>
      <c r="C1523" s="52"/>
      <c r="D1523" s="27"/>
      <c r="E1523" s="28"/>
      <c r="F1523" s="27"/>
      <c r="G1523" s="27"/>
      <c r="H1523" s="52"/>
      <c r="I1523" s="380" t="str">
        <f>IFERROR(VLOOKUP($F1523,'Liste planification'!$V$2:$W$96,2,FALSE),"")</f>
        <v/>
      </c>
      <c r="J1523" s="27"/>
      <c r="K1523" s="27"/>
      <c r="L1523" s="27"/>
      <c r="M1523" s="52"/>
      <c r="N1523" s="52"/>
      <c r="O1523" s="52"/>
      <c r="P1523" s="52"/>
      <c r="Q1523" s="52"/>
      <c r="R1523" s="52"/>
      <c r="S1523" s="52"/>
      <c r="T1523" s="52"/>
      <c r="U1523" s="52"/>
      <c r="V1523" s="52"/>
      <c r="W1523" s="52"/>
      <c r="X1523" s="52"/>
      <c r="Y1523" s="194"/>
      <c r="Z1523" s="776"/>
      <c r="AA1523" s="190"/>
      <c r="AB1523" s="747">
        <f t="shared" si="92"/>
        <v>0</v>
      </c>
      <c r="AC1523" s="748">
        <f t="shared" si="93"/>
        <v>0</v>
      </c>
      <c r="AD1523" s="187"/>
      <c r="AE1523" s="186"/>
      <c r="AF1523" s="190"/>
      <c r="AG1523" s="747">
        <f t="shared" si="94"/>
        <v>0</v>
      </c>
      <c r="AH1523" s="748">
        <f t="shared" si="95"/>
        <v>0</v>
      </c>
      <c r="AI1523" s="187"/>
      <c r="AJ1523" s="52"/>
      <c r="AK1523" s="156" t="str">
        <f>IFERROR(VLOOKUP($A1523,'Liste planification'!$B$2:$C$105,2,FALSE),"")</f>
        <v/>
      </c>
      <c r="AL1523" s="27"/>
      <c r="AM1523" s="27"/>
      <c r="AN1523" s="769"/>
      <c r="AO1523" s="770"/>
      <c r="AP1523" s="770"/>
      <c r="AQ1523" s="770"/>
      <c r="AR1523" s="770"/>
      <c r="AS1523" s="770"/>
      <c r="AT1523" s="770"/>
      <c r="AU1523" s="770"/>
      <c r="AV1523" s="770"/>
      <c r="AW1523" s="770"/>
      <c r="AX1523" s="770"/>
      <c r="AY1523" s="770"/>
      <c r="AZ1523" s="770"/>
      <c r="BA1523" s="770"/>
      <c r="BB1523" s="770"/>
      <c r="BC1523" s="770"/>
      <c r="BD1523" s="770"/>
      <c r="BE1523" s="770"/>
      <c r="BF1523" s="770"/>
      <c r="BG1523" s="770"/>
      <c r="BH1523" s="770"/>
      <c r="BI1523" s="770"/>
      <c r="BJ1523" s="770"/>
      <c r="BK1523" s="770"/>
      <c r="BL1523" s="770"/>
      <c r="BM1523" s="770"/>
      <c r="BN1523" s="770"/>
      <c r="BO1523" s="770"/>
      <c r="BP1523" s="770"/>
      <c r="BQ1523" s="770"/>
      <c r="BR1523" s="770"/>
      <c r="BS1523" s="770"/>
      <c r="BT1523" s="770"/>
      <c r="BU1523" s="770"/>
      <c r="BV1523" s="770"/>
      <c r="BW1523" s="770"/>
      <c r="BX1523" s="770"/>
      <c r="BY1523" s="770"/>
      <c r="BZ1523" s="770"/>
      <c r="CA1523" s="770"/>
      <c r="CB1523" s="770"/>
      <c r="CC1523" s="770"/>
    </row>
    <row r="1524" spans="1:81" s="64" customFormat="1">
      <c r="A1524" s="158"/>
      <c r="B1524" s="159" t="str">
        <f>A1524&amp;"-"&amp;TEXT(COUNTIF($A$5:A1524,A1524),"000")</f>
        <v>-000</v>
      </c>
      <c r="C1524" s="52"/>
      <c r="D1524" s="27"/>
      <c r="E1524" s="28"/>
      <c r="F1524" s="27"/>
      <c r="G1524" s="27"/>
      <c r="H1524" s="52"/>
      <c r="I1524" s="380" t="str">
        <f>IFERROR(VLOOKUP($F1524,'Liste planification'!$V$2:$W$96,2,FALSE),"")</f>
        <v/>
      </c>
      <c r="J1524" s="27"/>
      <c r="K1524" s="27"/>
      <c r="L1524" s="27"/>
      <c r="M1524" s="52"/>
      <c r="N1524" s="52"/>
      <c r="O1524" s="52"/>
      <c r="P1524" s="52"/>
      <c r="Q1524" s="52"/>
      <c r="R1524" s="52"/>
      <c r="S1524" s="52"/>
      <c r="T1524" s="52"/>
      <c r="U1524" s="52"/>
      <c r="V1524" s="52"/>
      <c r="W1524" s="52"/>
      <c r="X1524" s="52"/>
      <c r="Y1524" s="194"/>
      <c r="Z1524" s="776"/>
      <c r="AA1524" s="190"/>
      <c r="AB1524" s="747">
        <f t="shared" ref="AB1524:AB1587" si="96">AA1524/$AB$1</f>
        <v>0</v>
      </c>
      <c r="AC1524" s="748">
        <f t="shared" ref="AC1524:AC1587" si="97">AA1524/$AC$1</f>
        <v>0</v>
      </c>
      <c r="AD1524" s="187"/>
      <c r="AE1524" s="186"/>
      <c r="AF1524" s="190"/>
      <c r="AG1524" s="747">
        <f t="shared" ref="AG1524:AG1587" si="98">AF1524/$AB$1</f>
        <v>0</v>
      </c>
      <c r="AH1524" s="748">
        <f t="shared" ref="AH1524:AH1587" si="99">AF1524/$AC$1</f>
        <v>0</v>
      </c>
      <c r="AI1524" s="187"/>
      <c r="AJ1524" s="52"/>
      <c r="AK1524" s="156" t="str">
        <f>IFERROR(VLOOKUP($A1524,'Liste planification'!$B$2:$C$105,2,FALSE),"")</f>
        <v/>
      </c>
      <c r="AL1524" s="27"/>
      <c r="AM1524" s="27"/>
      <c r="AN1524" s="769"/>
      <c r="AO1524" s="770"/>
      <c r="AP1524" s="770"/>
      <c r="AQ1524" s="770"/>
      <c r="AR1524" s="770"/>
      <c r="AS1524" s="770"/>
      <c r="AT1524" s="770"/>
      <c r="AU1524" s="770"/>
      <c r="AV1524" s="770"/>
      <c r="AW1524" s="770"/>
      <c r="AX1524" s="770"/>
      <c r="AY1524" s="770"/>
      <c r="AZ1524" s="770"/>
      <c r="BA1524" s="770"/>
      <c r="BB1524" s="770"/>
      <c r="BC1524" s="770"/>
      <c r="BD1524" s="770"/>
      <c r="BE1524" s="770"/>
      <c r="BF1524" s="770"/>
      <c r="BG1524" s="770"/>
      <c r="BH1524" s="770"/>
      <c r="BI1524" s="770"/>
      <c r="BJ1524" s="770"/>
      <c r="BK1524" s="770"/>
      <c r="BL1524" s="770"/>
      <c r="BM1524" s="770"/>
      <c r="BN1524" s="770"/>
      <c r="BO1524" s="770"/>
      <c r="BP1524" s="770"/>
      <c r="BQ1524" s="770"/>
      <c r="BR1524" s="770"/>
      <c r="BS1524" s="770"/>
      <c r="BT1524" s="770"/>
      <c r="BU1524" s="770"/>
      <c r="BV1524" s="770"/>
      <c r="BW1524" s="770"/>
      <c r="BX1524" s="770"/>
      <c r="BY1524" s="770"/>
      <c r="BZ1524" s="770"/>
      <c r="CA1524" s="770"/>
      <c r="CB1524" s="770"/>
      <c r="CC1524" s="770"/>
    </row>
    <row r="1525" spans="1:81">
      <c r="A1525" s="158"/>
      <c r="B1525" s="159" t="str">
        <f>A1525&amp;"-"&amp;TEXT(COUNTIF($A$5:A1525,A1525),"000")</f>
        <v>-000</v>
      </c>
      <c r="C1525" s="52"/>
      <c r="D1525" s="27"/>
      <c r="E1525" s="28"/>
      <c r="F1525" s="27"/>
      <c r="G1525" s="27"/>
      <c r="H1525" s="52"/>
      <c r="I1525" s="380" t="str">
        <f>IFERROR(VLOOKUP($F1525,'Liste planification'!$V$2:$W$96,2,FALSE),"")</f>
        <v/>
      </c>
      <c r="J1525" s="27"/>
      <c r="K1525" s="27"/>
      <c r="L1525" s="27"/>
      <c r="M1525" s="52"/>
      <c r="N1525" s="52"/>
      <c r="O1525" s="52"/>
      <c r="P1525" s="52"/>
      <c r="Q1525" s="52"/>
      <c r="R1525" s="52"/>
      <c r="S1525" s="52"/>
      <c r="T1525" s="52"/>
      <c r="U1525" s="52"/>
      <c r="V1525" s="52"/>
      <c r="W1525" s="52"/>
      <c r="X1525" s="52"/>
      <c r="Y1525" s="194"/>
      <c r="Z1525" s="776"/>
      <c r="AA1525" s="190"/>
      <c r="AB1525" s="747">
        <f t="shared" si="96"/>
        <v>0</v>
      </c>
      <c r="AC1525" s="748">
        <f t="shared" si="97"/>
        <v>0</v>
      </c>
      <c r="AD1525" s="187"/>
      <c r="AE1525" s="186"/>
      <c r="AF1525" s="190"/>
      <c r="AG1525" s="747">
        <f t="shared" si="98"/>
        <v>0</v>
      </c>
      <c r="AH1525" s="748">
        <f t="shared" si="99"/>
        <v>0</v>
      </c>
      <c r="AI1525" s="187"/>
      <c r="AJ1525" s="52"/>
      <c r="AK1525" s="156" t="str">
        <f>IFERROR(VLOOKUP($A1525,'Liste planification'!$B$2:$C$105,2,FALSE),"")</f>
        <v/>
      </c>
      <c r="AL1525" s="27"/>
      <c r="AM1525" s="27"/>
    </row>
    <row r="1526" spans="1:81">
      <c r="A1526" s="158"/>
      <c r="B1526" s="159" t="str">
        <f>A1526&amp;"-"&amp;TEXT(COUNTIF($A$5:A1526,A1526),"000")</f>
        <v>-000</v>
      </c>
      <c r="C1526" s="52"/>
      <c r="D1526" s="27"/>
      <c r="E1526" s="28"/>
      <c r="F1526" s="27"/>
      <c r="G1526" s="27"/>
      <c r="H1526" s="52"/>
      <c r="I1526" s="380" t="str">
        <f>IFERROR(VLOOKUP($F1526,'Liste planification'!$V$2:$W$96,2,FALSE),"")</f>
        <v/>
      </c>
      <c r="J1526" s="27"/>
      <c r="K1526" s="27"/>
      <c r="L1526" s="27"/>
      <c r="M1526" s="52"/>
      <c r="N1526" s="52"/>
      <c r="O1526" s="52"/>
      <c r="P1526" s="52"/>
      <c r="Q1526" s="52"/>
      <c r="R1526" s="52"/>
      <c r="S1526" s="52"/>
      <c r="T1526" s="52"/>
      <c r="U1526" s="52"/>
      <c r="V1526" s="52"/>
      <c r="W1526" s="52"/>
      <c r="X1526" s="52"/>
      <c r="Y1526" s="194"/>
      <c r="Z1526" s="776"/>
      <c r="AA1526" s="190"/>
      <c r="AB1526" s="747">
        <f t="shared" si="96"/>
        <v>0</v>
      </c>
      <c r="AC1526" s="748">
        <f t="shared" si="97"/>
        <v>0</v>
      </c>
      <c r="AD1526" s="187"/>
      <c r="AE1526" s="186"/>
      <c r="AF1526" s="190"/>
      <c r="AG1526" s="747">
        <f t="shared" si="98"/>
        <v>0</v>
      </c>
      <c r="AH1526" s="748">
        <f t="shared" si="99"/>
        <v>0</v>
      </c>
      <c r="AI1526" s="187"/>
      <c r="AJ1526" s="52"/>
      <c r="AK1526" s="156" t="str">
        <f>IFERROR(VLOOKUP($A1526,'Liste planification'!$B$2:$C$105,2,FALSE),"")</f>
        <v/>
      </c>
      <c r="AL1526" s="27"/>
      <c r="AM1526" s="27"/>
    </row>
    <row r="1527" spans="1:81">
      <c r="A1527" s="158"/>
      <c r="B1527" s="159" t="str">
        <f>A1527&amp;"-"&amp;TEXT(COUNTIF($A$5:A1527,A1527),"000")</f>
        <v>-000</v>
      </c>
      <c r="C1527" s="52"/>
      <c r="D1527" s="27"/>
      <c r="E1527" s="28"/>
      <c r="F1527" s="27"/>
      <c r="G1527" s="27"/>
      <c r="H1527" s="52"/>
      <c r="I1527" s="380" t="str">
        <f>IFERROR(VLOOKUP($F1527,'Liste planification'!$V$2:$W$96,2,FALSE),"")</f>
        <v/>
      </c>
      <c r="J1527" s="27"/>
      <c r="K1527" s="27"/>
      <c r="L1527" s="27"/>
      <c r="M1527" s="52"/>
      <c r="N1527" s="52"/>
      <c r="O1527" s="52"/>
      <c r="P1527" s="52"/>
      <c r="Q1527" s="52"/>
      <c r="R1527" s="52"/>
      <c r="S1527" s="52"/>
      <c r="T1527" s="52"/>
      <c r="U1527" s="52"/>
      <c r="V1527" s="52"/>
      <c r="W1527" s="52"/>
      <c r="X1527" s="52"/>
      <c r="Y1527" s="194"/>
      <c r="Z1527" s="776"/>
      <c r="AA1527" s="190"/>
      <c r="AB1527" s="747">
        <f t="shared" si="96"/>
        <v>0</v>
      </c>
      <c r="AC1527" s="748">
        <f t="shared" si="97"/>
        <v>0</v>
      </c>
      <c r="AD1527" s="187"/>
      <c r="AE1527" s="186"/>
      <c r="AF1527" s="190"/>
      <c r="AG1527" s="747">
        <f t="shared" si="98"/>
        <v>0</v>
      </c>
      <c r="AH1527" s="748">
        <f t="shared" si="99"/>
        <v>0</v>
      </c>
      <c r="AI1527" s="187"/>
      <c r="AJ1527" s="52"/>
      <c r="AK1527" s="156" t="str">
        <f>IFERROR(VLOOKUP($A1527,'Liste planification'!$B$2:$C$105,2,FALSE),"")</f>
        <v/>
      </c>
      <c r="AL1527" s="27"/>
      <c r="AM1527" s="27"/>
    </row>
    <row r="1528" spans="1:81">
      <c r="A1528" s="158"/>
      <c r="B1528" s="159" t="str">
        <f>A1528&amp;"-"&amp;TEXT(COUNTIF($A$5:A1528,A1528),"000")</f>
        <v>-000</v>
      </c>
      <c r="C1528" s="52"/>
      <c r="D1528" s="27"/>
      <c r="E1528" s="28"/>
      <c r="F1528" s="27"/>
      <c r="G1528" s="27"/>
      <c r="H1528" s="52"/>
      <c r="I1528" s="380" t="str">
        <f>IFERROR(VLOOKUP($F1528,'Liste planification'!$V$2:$W$96,2,FALSE),"")</f>
        <v/>
      </c>
      <c r="J1528" s="27"/>
      <c r="K1528" s="27"/>
      <c r="L1528" s="27"/>
      <c r="M1528" s="52"/>
      <c r="N1528" s="52"/>
      <c r="O1528" s="52"/>
      <c r="P1528" s="52"/>
      <c r="Q1528" s="52"/>
      <c r="R1528" s="52"/>
      <c r="S1528" s="52"/>
      <c r="T1528" s="52"/>
      <c r="U1528" s="52"/>
      <c r="V1528" s="52"/>
      <c r="W1528" s="52"/>
      <c r="X1528" s="52"/>
      <c r="Y1528" s="194"/>
      <c r="Z1528" s="776"/>
      <c r="AA1528" s="190"/>
      <c r="AB1528" s="747">
        <f t="shared" si="96"/>
        <v>0</v>
      </c>
      <c r="AC1528" s="748">
        <f t="shared" si="97"/>
        <v>0</v>
      </c>
      <c r="AD1528" s="187"/>
      <c r="AE1528" s="186"/>
      <c r="AF1528" s="190"/>
      <c r="AG1528" s="747">
        <f t="shared" si="98"/>
        <v>0</v>
      </c>
      <c r="AH1528" s="748">
        <f t="shared" si="99"/>
        <v>0</v>
      </c>
      <c r="AI1528" s="187"/>
      <c r="AJ1528" s="52"/>
      <c r="AK1528" s="156" t="str">
        <f>IFERROR(VLOOKUP($A1528,'Liste planification'!$B$2:$C$105,2,FALSE),"")</f>
        <v/>
      </c>
      <c r="AL1528" s="27"/>
      <c r="AM1528" s="27"/>
    </row>
    <row r="1529" spans="1:81">
      <c r="A1529" s="158"/>
      <c r="B1529" s="159" t="str">
        <f>A1529&amp;"-"&amp;TEXT(COUNTIF($A$5:A1529,A1529),"000")</f>
        <v>-000</v>
      </c>
      <c r="C1529" s="52"/>
      <c r="D1529" s="27"/>
      <c r="E1529" s="28"/>
      <c r="F1529" s="27"/>
      <c r="G1529" s="27"/>
      <c r="H1529" s="52"/>
      <c r="I1529" s="380" t="str">
        <f>IFERROR(VLOOKUP($F1529,'Liste planification'!$V$2:$W$96,2,FALSE),"")</f>
        <v/>
      </c>
      <c r="J1529" s="27"/>
      <c r="K1529" s="27"/>
      <c r="L1529" s="27"/>
      <c r="M1529" s="52"/>
      <c r="N1529" s="52"/>
      <c r="O1529" s="52"/>
      <c r="P1529" s="52"/>
      <c r="Q1529" s="52"/>
      <c r="R1529" s="52"/>
      <c r="S1529" s="52"/>
      <c r="T1529" s="52"/>
      <c r="U1529" s="52"/>
      <c r="V1529" s="52"/>
      <c r="W1529" s="52"/>
      <c r="X1529" s="52"/>
      <c r="Y1529" s="194"/>
      <c r="Z1529" s="776"/>
      <c r="AA1529" s="190"/>
      <c r="AB1529" s="747">
        <f t="shared" si="96"/>
        <v>0</v>
      </c>
      <c r="AC1529" s="748">
        <f t="shared" si="97"/>
        <v>0</v>
      </c>
      <c r="AD1529" s="187"/>
      <c r="AE1529" s="186"/>
      <c r="AF1529" s="190"/>
      <c r="AG1529" s="747">
        <f t="shared" si="98"/>
        <v>0</v>
      </c>
      <c r="AH1529" s="748">
        <f t="shared" si="99"/>
        <v>0</v>
      </c>
      <c r="AI1529" s="187"/>
      <c r="AJ1529" s="52"/>
      <c r="AK1529" s="156" t="str">
        <f>IFERROR(VLOOKUP($A1529,'Liste planification'!$B$2:$C$105,2,FALSE),"")</f>
        <v/>
      </c>
      <c r="AL1529" s="27"/>
      <c r="AM1529" s="27"/>
    </row>
    <row r="1530" spans="1:81">
      <c r="A1530" s="158"/>
      <c r="B1530" s="159" t="str">
        <f>A1530&amp;"-"&amp;TEXT(COUNTIF($A$5:A1530,A1530),"000")</f>
        <v>-000</v>
      </c>
      <c r="C1530" s="52"/>
      <c r="D1530" s="27"/>
      <c r="E1530" s="28"/>
      <c r="F1530" s="27"/>
      <c r="G1530" s="27"/>
      <c r="H1530" s="52"/>
      <c r="I1530" s="380" t="str">
        <f>IFERROR(VLOOKUP($F1530,'Liste planification'!$V$2:$W$96,2,FALSE),"")</f>
        <v/>
      </c>
      <c r="J1530" s="27"/>
      <c r="K1530" s="27"/>
      <c r="L1530" s="27"/>
      <c r="M1530" s="52"/>
      <c r="N1530" s="52"/>
      <c r="O1530" s="52"/>
      <c r="P1530" s="52"/>
      <c r="Q1530" s="52"/>
      <c r="R1530" s="52"/>
      <c r="S1530" s="52"/>
      <c r="T1530" s="52"/>
      <c r="U1530" s="52"/>
      <c r="V1530" s="52"/>
      <c r="W1530" s="52"/>
      <c r="X1530" s="52"/>
      <c r="Y1530" s="194"/>
      <c r="Z1530" s="776"/>
      <c r="AA1530" s="190"/>
      <c r="AB1530" s="747">
        <f t="shared" si="96"/>
        <v>0</v>
      </c>
      <c r="AC1530" s="748">
        <f t="shared" si="97"/>
        <v>0</v>
      </c>
      <c r="AD1530" s="187"/>
      <c r="AE1530" s="186"/>
      <c r="AF1530" s="190"/>
      <c r="AG1530" s="747">
        <f t="shared" si="98"/>
        <v>0</v>
      </c>
      <c r="AH1530" s="748">
        <f t="shared" si="99"/>
        <v>0</v>
      </c>
      <c r="AI1530" s="187"/>
      <c r="AJ1530" s="52"/>
      <c r="AK1530" s="156" t="str">
        <f>IFERROR(VLOOKUP($A1530,'Liste planification'!$B$2:$C$105,2,FALSE),"")</f>
        <v/>
      </c>
      <c r="AL1530" s="27"/>
      <c r="AM1530" s="27"/>
    </row>
    <row r="1531" spans="1:81">
      <c r="A1531" s="158"/>
      <c r="B1531" s="159" t="str">
        <f>A1531&amp;"-"&amp;TEXT(COUNTIF($A$5:A1531,A1531),"000")</f>
        <v>-000</v>
      </c>
      <c r="C1531" s="52"/>
      <c r="D1531" s="27"/>
      <c r="E1531" s="28"/>
      <c r="F1531" s="27"/>
      <c r="G1531" s="27"/>
      <c r="H1531" s="52"/>
      <c r="I1531" s="380" t="str">
        <f>IFERROR(VLOOKUP($F1531,'Liste planification'!$V$2:$W$96,2,FALSE),"")</f>
        <v/>
      </c>
      <c r="J1531" s="27"/>
      <c r="K1531" s="27"/>
      <c r="L1531" s="27"/>
      <c r="M1531" s="52"/>
      <c r="N1531" s="52"/>
      <c r="O1531" s="52"/>
      <c r="P1531" s="52"/>
      <c r="Q1531" s="52"/>
      <c r="R1531" s="52"/>
      <c r="S1531" s="52"/>
      <c r="T1531" s="52"/>
      <c r="U1531" s="52"/>
      <c r="V1531" s="52"/>
      <c r="W1531" s="52"/>
      <c r="X1531" s="52"/>
      <c r="Y1531" s="194"/>
      <c r="Z1531" s="776"/>
      <c r="AA1531" s="190"/>
      <c r="AB1531" s="747">
        <f t="shared" si="96"/>
        <v>0</v>
      </c>
      <c r="AC1531" s="748">
        <f t="shared" si="97"/>
        <v>0</v>
      </c>
      <c r="AD1531" s="187"/>
      <c r="AE1531" s="186"/>
      <c r="AF1531" s="190"/>
      <c r="AG1531" s="747">
        <f t="shared" si="98"/>
        <v>0</v>
      </c>
      <c r="AH1531" s="748">
        <f t="shared" si="99"/>
        <v>0</v>
      </c>
      <c r="AI1531" s="187"/>
      <c r="AJ1531" s="52"/>
      <c r="AK1531" s="156" t="str">
        <f>IFERROR(VLOOKUP($A1531,'Liste planification'!$B$2:$C$105,2,FALSE),"")</f>
        <v/>
      </c>
      <c r="AL1531" s="27"/>
      <c r="AM1531" s="27"/>
    </row>
    <row r="1532" spans="1:81">
      <c r="A1532" s="158"/>
      <c r="B1532" s="159" t="str">
        <f>A1532&amp;"-"&amp;TEXT(COUNTIF($A$5:A1532,A1532),"000")</f>
        <v>-000</v>
      </c>
      <c r="C1532" s="52"/>
      <c r="D1532" s="27"/>
      <c r="E1532" s="28"/>
      <c r="F1532" s="27"/>
      <c r="G1532" s="27"/>
      <c r="H1532" s="52"/>
      <c r="I1532" s="380" t="str">
        <f>IFERROR(VLOOKUP($F1532,'Liste planification'!$V$2:$W$96,2,FALSE),"")</f>
        <v/>
      </c>
      <c r="J1532" s="27"/>
      <c r="K1532" s="27"/>
      <c r="L1532" s="27"/>
      <c r="M1532" s="52"/>
      <c r="N1532" s="52"/>
      <c r="O1532" s="52"/>
      <c r="P1532" s="52"/>
      <c r="Q1532" s="52"/>
      <c r="R1532" s="52"/>
      <c r="S1532" s="52"/>
      <c r="T1532" s="52"/>
      <c r="U1532" s="52"/>
      <c r="V1532" s="52"/>
      <c r="W1532" s="52"/>
      <c r="X1532" s="52"/>
      <c r="Y1532" s="194"/>
      <c r="Z1532" s="776"/>
      <c r="AA1532" s="190"/>
      <c r="AB1532" s="747">
        <f t="shared" si="96"/>
        <v>0</v>
      </c>
      <c r="AC1532" s="748">
        <f t="shared" si="97"/>
        <v>0</v>
      </c>
      <c r="AD1532" s="187"/>
      <c r="AE1532" s="186"/>
      <c r="AF1532" s="190"/>
      <c r="AG1532" s="747">
        <f t="shared" si="98"/>
        <v>0</v>
      </c>
      <c r="AH1532" s="748">
        <f t="shared" si="99"/>
        <v>0</v>
      </c>
      <c r="AI1532" s="187"/>
      <c r="AJ1532" s="52"/>
      <c r="AK1532" s="156" t="str">
        <f>IFERROR(VLOOKUP($A1532,'Liste planification'!$B$2:$C$105,2,FALSE),"")</f>
        <v/>
      </c>
      <c r="AL1532" s="27"/>
      <c r="AM1532" s="27"/>
    </row>
    <row r="1533" spans="1:81">
      <c r="A1533" s="158"/>
      <c r="B1533" s="159" t="str">
        <f>A1533&amp;"-"&amp;TEXT(COUNTIF($A$5:A1533,A1533),"000")</f>
        <v>-000</v>
      </c>
      <c r="C1533" s="52"/>
      <c r="D1533" s="27"/>
      <c r="E1533" s="28"/>
      <c r="F1533" s="27"/>
      <c r="G1533" s="27"/>
      <c r="H1533" s="52"/>
      <c r="I1533" s="380" t="str">
        <f>IFERROR(VLOOKUP($F1533,'Liste planification'!$V$2:$W$96,2,FALSE),"")</f>
        <v/>
      </c>
      <c r="J1533" s="27"/>
      <c r="K1533" s="27"/>
      <c r="L1533" s="27"/>
      <c r="M1533" s="52"/>
      <c r="N1533" s="52"/>
      <c r="O1533" s="52"/>
      <c r="P1533" s="52"/>
      <c r="Q1533" s="52"/>
      <c r="R1533" s="52"/>
      <c r="S1533" s="52"/>
      <c r="T1533" s="52"/>
      <c r="U1533" s="52"/>
      <c r="V1533" s="52"/>
      <c r="W1533" s="52"/>
      <c r="X1533" s="52"/>
      <c r="Y1533" s="194"/>
      <c r="Z1533" s="776"/>
      <c r="AA1533" s="190"/>
      <c r="AB1533" s="747">
        <f t="shared" si="96"/>
        <v>0</v>
      </c>
      <c r="AC1533" s="748">
        <f t="shared" si="97"/>
        <v>0</v>
      </c>
      <c r="AD1533" s="187"/>
      <c r="AE1533" s="186"/>
      <c r="AF1533" s="190"/>
      <c r="AG1533" s="747">
        <f t="shared" si="98"/>
        <v>0</v>
      </c>
      <c r="AH1533" s="748">
        <f t="shared" si="99"/>
        <v>0</v>
      </c>
      <c r="AI1533" s="187"/>
      <c r="AJ1533" s="52"/>
      <c r="AK1533" s="156" t="str">
        <f>IFERROR(VLOOKUP($A1533,'Liste planification'!$B$2:$C$105,2,FALSE),"")</f>
        <v/>
      </c>
      <c r="AL1533" s="27"/>
      <c r="AM1533" s="27"/>
    </row>
    <row r="1534" spans="1:81">
      <c r="A1534" s="158"/>
      <c r="B1534" s="159" t="str">
        <f>A1534&amp;"-"&amp;TEXT(COUNTIF($A$5:A1534,A1534),"000")</f>
        <v>-000</v>
      </c>
      <c r="C1534" s="52"/>
      <c r="D1534" s="27"/>
      <c r="E1534" s="28"/>
      <c r="F1534" s="27"/>
      <c r="G1534" s="27"/>
      <c r="H1534" s="52"/>
      <c r="I1534" s="380" t="str">
        <f>IFERROR(VLOOKUP($F1534,'Liste planification'!$V$2:$W$96,2,FALSE),"")</f>
        <v/>
      </c>
      <c r="J1534" s="27"/>
      <c r="K1534" s="27"/>
      <c r="L1534" s="27"/>
      <c r="M1534" s="52"/>
      <c r="N1534" s="52"/>
      <c r="O1534" s="52"/>
      <c r="P1534" s="52"/>
      <c r="Q1534" s="52"/>
      <c r="R1534" s="52"/>
      <c r="S1534" s="52"/>
      <c r="T1534" s="52"/>
      <c r="U1534" s="52"/>
      <c r="V1534" s="52"/>
      <c r="W1534" s="52"/>
      <c r="X1534" s="52"/>
      <c r="Y1534" s="194"/>
      <c r="Z1534" s="776"/>
      <c r="AA1534" s="190"/>
      <c r="AB1534" s="747">
        <f t="shared" si="96"/>
        <v>0</v>
      </c>
      <c r="AC1534" s="748">
        <f t="shared" si="97"/>
        <v>0</v>
      </c>
      <c r="AD1534" s="187"/>
      <c r="AE1534" s="186"/>
      <c r="AF1534" s="190"/>
      <c r="AG1534" s="747">
        <f t="shared" si="98"/>
        <v>0</v>
      </c>
      <c r="AH1534" s="748">
        <f t="shared" si="99"/>
        <v>0</v>
      </c>
      <c r="AI1534" s="187"/>
      <c r="AJ1534" s="52"/>
      <c r="AK1534" s="156" t="str">
        <f>IFERROR(VLOOKUP($A1534,'Liste planification'!$B$2:$C$105,2,FALSE),"")</f>
        <v/>
      </c>
      <c r="AL1534" s="27"/>
      <c r="AM1534" s="27"/>
    </row>
    <row r="1535" spans="1:81">
      <c r="A1535" s="158"/>
      <c r="B1535" s="159" t="str">
        <f>A1535&amp;"-"&amp;TEXT(COUNTIF($A$5:A1535,A1535),"000")</f>
        <v>-000</v>
      </c>
      <c r="C1535" s="52"/>
      <c r="D1535" s="27"/>
      <c r="E1535" s="28"/>
      <c r="F1535" s="27"/>
      <c r="G1535" s="27"/>
      <c r="H1535" s="52"/>
      <c r="I1535" s="380" t="str">
        <f>IFERROR(VLOOKUP($F1535,'Liste planification'!$V$2:$W$96,2,FALSE),"")</f>
        <v/>
      </c>
      <c r="J1535" s="27"/>
      <c r="K1535" s="27"/>
      <c r="L1535" s="27"/>
      <c r="M1535" s="52"/>
      <c r="N1535" s="52"/>
      <c r="O1535" s="52"/>
      <c r="P1535" s="52"/>
      <c r="Q1535" s="52"/>
      <c r="R1535" s="52"/>
      <c r="S1535" s="52"/>
      <c r="T1535" s="52"/>
      <c r="U1535" s="52"/>
      <c r="V1535" s="52"/>
      <c r="W1535" s="52"/>
      <c r="X1535" s="52"/>
      <c r="Y1535" s="194"/>
      <c r="Z1535" s="776"/>
      <c r="AA1535" s="190"/>
      <c r="AB1535" s="747">
        <f t="shared" si="96"/>
        <v>0</v>
      </c>
      <c r="AC1535" s="748">
        <f t="shared" si="97"/>
        <v>0</v>
      </c>
      <c r="AD1535" s="187"/>
      <c r="AE1535" s="186"/>
      <c r="AF1535" s="190"/>
      <c r="AG1535" s="747">
        <f t="shared" si="98"/>
        <v>0</v>
      </c>
      <c r="AH1535" s="748">
        <f t="shared" si="99"/>
        <v>0</v>
      </c>
      <c r="AI1535" s="187"/>
      <c r="AJ1535" s="52"/>
      <c r="AK1535" s="156" t="str">
        <f>IFERROR(VLOOKUP($A1535,'Liste planification'!$B$2:$C$105,2,FALSE),"")</f>
        <v/>
      </c>
      <c r="AL1535" s="27"/>
      <c r="AM1535" s="27"/>
    </row>
    <row r="1536" spans="1:81">
      <c r="A1536" s="158"/>
      <c r="B1536" s="159" t="str">
        <f>A1536&amp;"-"&amp;TEXT(COUNTIF($A$5:A1536,A1536),"000")</f>
        <v>-000</v>
      </c>
      <c r="C1536" s="52"/>
      <c r="D1536" s="27"/>
      <c r="E1536" s="28"/>
      <c r="F1536" s="27"/>
      <c r="G1536" s="27"/>
      <c r="H1536" s="52"/>
      <c r="I1536" s="380" t="str">
        <f>IFERROR(VLOOKUP($F1536,'Liste planification'!$V$2:$W$96,2,FALSE),"")</f>
        <v/>
      </c>
      <c r="J1536" s="27"/>
      <c r="K1536" s="27"/>
      <c r="L1536" s="27"/>
      <c r="M1536" s="52"/>
      <c r="N1536" s="52"/>
      <c r="O1536" s="52"/>
      <c r="P1536" s="52"/>
      <c r="Q1536" s="52"/>
      <c r="R1536" s="52"/>
      <c r="S1536" s="52"/>
      <c r="T1536" s="52"/>
      <c r="U1536" s="52"/>
      <c r="V1536" s="52"/>
      <c r="W1536" s="52"/>
      <c r="X1536" s="52"/>
      <c r="Y1536" s="194"/>
      <c r="Z1536" s="776"/>
      <c r="AA1536" s="190"/>
      <c r="AB1536" s="747">
        <f t="shared" si="96"/>
        <v>0</v>
      </c>
      <c r="AC1536" s="748">
        <f t="shared" si="97"/>
        <v>0</v>
      </c>
      <c r="AD1536" s="187"/>
      <c r="AE1536" s="186"/>
      <c r="AF1536" s="190"/>
      <c r="AG1536" s="747">
        <f t="shared" si="98"/>
        <v>0</v>
      </c>
      <c r="AH1536" s="748">
        <f t="shared" si="99"/>
        <v>0</v>
      </c>
      <c r="AI1536" s="187"/>
      <c r="AJ1536" s="52"/>
      <c r="AK1536" s="156" t="str">
        <f>IFERROR(VLOOKUP($A1536,'Liste planification'!$B$2:$C$105,2,FALSE),"")</f>
        <v/>
      </c>
      <c r="AL1536" s="27"/>
      <c r="AM1536" s="27"/>
    </row>
    <row r="1537" spans="1:39">
      <c r="A1537" s="158"/>
      <c r="B1537" s="159" t="str">
        <f>A1537&amp;"-"&amp;TEXT(COUNTIF($A$5:A1537,A1537),"000")</f>
        <v>-000</v>
      </c>
      <c r="C1537" s="52"/>
      <c r="D1537" s="27"/>
      <c r="E1537" s="28"/>
      <c r="F1537" s="27"/>
      <c r="G1537" s="27"/>
      <c r="H1537" s="52"/>
      <c r="I1537" s="380" t="str">
        <f>IFERROR(VLOOKUP($F1537,'Liste planification'!$V$2:$W$96,2,FALSE),"")</f>
        <v/>
      </c>
      <c r="J1537" s="27"/>
      <c r="K1537" s="27"/>
      <c r="L1537" s="27"/>
      <c r="M1537" s="52"/>
      <c r="N1537" s="52"/>
      <c r="O1537" s="52"/>
      <c r="P1537" s="52"/>
      <c r="Q1537" s="52"/>
      <c r="R1537" s="52"/>
      <c r="S1537" s="52"/>
      <c r="T1537" s="52"/>
      <c r="U1537" s="52"/>
      <c r="V1537" s="52"/>
      <c r="W1537" s="52"/>
      <c r="X1537" s="52"/>
      <c r="Y1537" s="194"/>
      <c r="Z1537" s="776"/>
      <c r="AA1537" s="190"/>
      <c r="AB1537" s="747">
        <f t="shared" si="96"/>
        <v>0</v>
      </c>
      <c r="AC1537" s="748">
        <f t="shared" si="97"/>
        <v>0</v>
      </c>
      <c r="AD1537" s="187"/>
      <c r="AE1537" s="186"/>
      <c r="AF1537" s="190"/>
      <c r="AG1537" s="747">
        <f t="shared" si="98"/>
        <v>0</v>
      </c>
      <c r="AH1537" s="748">
        <f t="shared" si="99"/>
        <v>0</v>
      </c>
      <c r="AI1537" s="187"/>
      <c r="AJ1537" s="52"/>
      <c r="AK1537" s="156" t="str">
        <f>IFERROR(VLOOKUP($A1537,'Liste planification'!$B$2:$C$105,2,FALSE),"")</f>
        <v/>
      </c>
      <c r="AL1537" s="27"/>
      <c r="AM1537" s="27"/>
    </row>
    <row r="1538" spans="1:39">
      <c r="A1538" s="158"/>
      <c r="B1538" s="159" t="str">
        <f>A1538&amp;"-"&amp;TEXT(COUNTIF($A$5:A1538,A1538),"000")</f>
        <v>-000</v>
      </c>
      <c r="C1538" s="52"/>
      <c r="D1538" s="27"/>
      <c r="E1538" s="28"/>
      <c r="F1538" s="27"/>
      <c r="G1538" s="27"/>
      <c r="H1538" s="52"/>
      <c r="I1538" s="380" t="str">
        <f>IFERROR(VLOOKUP($F1538,'Liste planification'!$V$2:$W$96,2,FALSE),"")</f>
        <v/>
      </c>
      <c r="J1538" s="27"/>
      <c r="K1538" s="27"/>
      <c r="L1538" s="27"/>
      <c r="M1538" s="52"/>
      <c r="N1538" s="52"/>
      <c r="O1538" s="52"/>
      <c r="P1538" s="52"/>
      <c r="Q1538" s="52"/>
      <c r="R1538" s="52"/>
      <c r="S1538" s="52"/>
      <c r="T1538" s="52"/>
      <c r="U1538" s="52"/>
      <c r="V1538" s="52"/>
      <c r="W1538" s="52"/>
      <c r="X1538" s="52"/>
      <c r="Y1538" s="194"/>
      <c r="Z1538" s="776"/>
      <c r="AA1538" s="190"/>
      <c r="AB1538" s="747">
        <f t="shared" si="96"/>
        <v>0</v>
      </c>
      <c r="AC1538" s="748">
        <f t="shared" si="97"/>
        <v>0</v>
      </c>
      <c r="AD1538" s="187"/>
      <c r="AE1538" s="186"/>
      <c r="AF1538" s="190"/>
      <c r="AG1538" s="747">
        <f t="shared" si="98"/>
        <v>0</v>
      </c>
      <c r="AH1538" s="748">
        <f t="shared" si="99"/>
        <v>0</v>
      </c>
      <c r="AI1538" s="187"/>
      <c r="AJ1538" s="52"/>
      <c r="AK1538" s="156" t="str">
        <f>IFERROR(VLOOKUP($A1538,'Liste planification'!$B$2:$C$105,2,FALSE),"")</f>
        <v/>
      </c>
      <c r="AL1538" s="27"/>
      <c r="AM1538" s="27"/>
    </row>
    <row r="1539" spans="1:39">
      <c r="A1539" s="158"/>
      <c r="B1539" s="159" t="str">
        <f>A1539&amp;"-"&amp;TEXT(COUNTIF($A$5:A1539,A1539),"000")</f>
        <v>-000</v>
      </c>
      <c r="C1539" s="52"/>
      <c r="D1539" s="27"/>
      <c r="E1539" s="28"/>
      <c r="F1539" s="27"/>
      <c r="G1539" s="27"/>
      <c r="H1539" s="52"/>
      <c r="I1539" s="380" t="str">
        <f>IFERROR(VLOOKUP($F1539,'Liste planification'!$V$2:$W$96,2,FALSE),"")</f>
        <v/>
      </c>
      <c r="J1539" s="27"/>
      <c r="K1539" s="27"/>
      <c r="L1539" s="27"/>
      <c r="M1539" s="52"/>
      <c r="N1539" s="52"/>
      <c r="O1539" s="52"/>
      <c r="P1539" s="52"/>
      <c r="Q1539" s="52"/>
      <c r="R1539" s="52"/>
      <c r="S1539" s="52"/>
      <c r="T1539" s="52"/>
      <c r="U1539" s="52"/>
      <c r="V1539" s="52"/>
      <c r="W1539" s="52"/>
      <c r="X1539" s="52"/>
      <c r="Y1539" s="194"/>
      <c r="Z1539" s="776"/>
      <c r="AA1539" s="190"/>
      <c r="AB1539" s="747">
        <f t="shared" si="96"/>
        <v>0</v>
      </c>
      <c r="AC1539" s="748">
        <f t="shared" si="97"/>
        <v>0</v>
      </c>
      <c r="AD1539" s="187"/>
      <c r="AE1539" s="186"/>
      <c r="AF1539" s="190"/>
      <c r="AG1539" s="747">
        <f t="shared" si="98"/>
        <v>0</v>
      </c>
      <c r="AH1539" s="748">
        <f t="shared" si="99"/>
        <v>0</v>
      </c>
      <c r="AI1539" s="187"/>
      <c r="AJ1539" s="52"/>
      <c r="AK1539" s="156" t="str">
        <f>IFERROR(VLOOKUP($A1539,'Liste planification'!$B$2:$C$105,2,FALSE),"")</f>
        <v/>
      </c>
      <c r="AL1539" s="27"/>
      <c r="AM1539" s="27"/>
    </row>
    <row r="1540" spans="1:39">
      <c r="A1540" s="158"/>
      <c r="B1540" s="159" t="str">
        <f>A1540&amp;"-"&amp;TEXT(COUNTIF($A$5:A1540,A1540),"000")</f>
        <v>-000</v>
      </c>
      <c r="C1540" s="52"/>
      <c r="D1540" s="27"/>
      <c r="E1540" s="28"/>
      <c r="F1540" s="27"/>
      <c r="G1540" s="27"/>
      <c r="H1540" s="52"/>
      <c r="I1540" s="380" t="str">
        <f>IFERROR(VLOOKUP($F1540,'Liste planification'!$V$2:$W$96,2,FALSE),"")</f>
        <v/>
      </c>
      <c r="J1540" s="27"/>
      <c r="K1540" s="27"/>
      <c r="L1540" s="27"/>
      <c r="M1540" s="52"/>
      <c r="N1540" s="52"/>
      <c r="O1540" s="52"/>
      <c r="P1540" s="52"/>
      <c r="Q1540" s="52"/>
      <c r="R1540" s="52"/>
      <c r="S1540" s="52"/>
      <c r="T1540" s="52"/>
      <c r="U1540" s="52"/>
      <c r="V1540" s="52"/>
      <c r="W1540" s="52"/>
      <c r="X1540" s="52"/>
      <c r="Y1540" s="194"/>
      <c r="Z1540" s="776"/>
      <c r="AA1540" s="190"/>
      <c r="AB1540" s="747">
        <f t="shared" si="96"/>
        <v>0</v>
      </c>
      <c r="AC1540" s="748">
        <f t="shared" si="97"/>
        <v>0</v>
      </c>
      <c r="AD1540" s="187"/>
      <c r="AE1540" s="186"/>
      <c r="AF1540" s="190"/>
      <c r="AG1540" s="747">
        <f t="shared" si="98"/>
        <v>0</v>
      </c>
      <c r="AH1540" s="748">
        <f t="shared" si="99"/>
        <v>0</v>
      </c>
      <c r="AI1540" s="187"/>
      <c r="AJ1540" s="52"/>
      <c r="AK1540" s="156" t="str">
        <f>IFERROR(VLOOKUP($A1540,'Liste planification'!$B$2:$C$105,2,FALSE),"")</f>
        <v/>
      </c>
      <c r="AL1540" s="27"/>
      <c r="AM1540" s="27"/>
    </row>
    <row r="1541" spans="1:39">
      <c r="A1541" s="158"/>
      <c r="B1541" s="159" t="str">
        <f>A1541&amp;"-"&amp;TEXT(COUNTIF($A$5:A1541,A1541),"000")</f>
        <v>-000</v>
      </c>
      <c r="C1541" s="52"/>
      <c r="D1541" s="27"/>
      <c r="E1541" s="28"/>
      <c r="F1541" s="27"/>
      <c r="G1541" s="27"/>
      <c r="H1541" s="52"/>
      <c r="I1541" s="380" t="str">
        <f>IFERROR(VLOOKUP($F1541,'Liste planification'!$V$2:$W$96,2,FALSE),"")</f>
        <v/>
      </c>
      <c r="J1541" s="27"/>
      <c r="K1541" s="27"/>
      <c r="L1541" s="27"/>
      <c r="M1541" s="52"/>
      <c r="N1541" s="52"/>
      <c r="O1541" s="52"/>
      <c r="P1541" s="52"/>
      <c r="Q1541" s="52"/>
      <c r="R1541" s="52"/>
      <c r="S1541" s="52"/>
      <c r="T1541" s="52"/>
      <c r="U1541" s="52"/>
      <c r="V1541" s="52"/>
      <c r="W1541" s="52"/>
      <c r="X1541" s="52"/>
      <c r="Y1541" s="194"/>
      <c r="Z1541" s="776"/>
      <c r="AA1541" s="190"/>
      <c r="AB1541" s="747">
        <f t="shared" si="96"/>
        <v>0</v>
      </c>
      <c r="AC1541" s="748">
        <f t="shared" si="97"/>
        <v>0</v>
      </c>
      <c r="AD1541" s="187"/>
      <c r="AE1541" s="186"/>
      <c r="AF1541" s="190"/>
      <c r="AG1541" s="747">
        <f t="shared" si="98"/>
        <v>0</v>
      </c>
      <c r="AH1541" s="748">
        <f t="shared" si="99"/>
        <v>0</v>
      </c>
      <c r="AI1541" s="187"/>
      <c r="AJ1541" s="52"/>
      <c r="AK1541" s="156" t="str">
        <f>IFERROR(VLOOKUP($A1541,'Liste planification'!$B$2:$C$105,2,FALSE),"")</f>
        <v/>
      </c>
      <c r="AL1541" s="27"/>
      <c r="AM1541" s="27"/>
    </row>
    <row r="1542" spans="1:39">
      <c r="A1542" s="158"/>
      <c r="B1542" s="159" t="str">
        <f>A1542&amp;"-"&amp;TEXT(COUNTIF($A$5:A1542,A1542),"000")</f>
        <v>-000</v>
      </c>
      <c r="C1542" s="52"/>
      <c r="D1542" s="27"/>
      <c r="E1542" s="28"/>
      <c r="F1542" s="27"/>
      <c r="G1542" s="27"/>
      <c r="H1542" s="52"/>
      <c r="I1542" s="380" t="str">
        <f>IFERROR(VLOOKUP($F1542,'Liste planification'!$V$2:$W$96,2,FALSE),"")</f>
        <v/>
      </c>
      <c r="J1542" s="27"/>
      <c r="K1542" s="27"/>
      <c r="L1542" s="27"/>
      <c r="M1542" s="52"/>
      <c r="N1542" s="52"/>
      <c r="O1542" s="52"/>
      <c r="P1542" s="52"/>
      <c r="Q1542" s="52"/>
      <c r="R1542" s="52"/>
      <c r="S1542" s="52"/>
      <c r="T1542" s="52"/>
      <c r="U1542" s="52"/>
      <c r="V1542" s="52"/>
      <c r="W1542" s="52"/>
      <c r="X1542" s="52"/>
      <c r="Y1542" s="194"/>
      <c r="Z1542" s="776"/>
      <c r="AA1542" s="190"/>
      <c r="AB1542" s="747">
        <f t="shared" si="96"/>
        <v>0</v>
      </c>
      <c r="AC1542" s="748">
        <f t="shared" si="97"/>
        <v>0</v>
      </c>
      <c r="AD1542" s="187"/>
      <c r="AE1542" s="186"/>
      <c r="AF1542" s="190"/>
      <c r="AG1542" s="747">
        <f t="shared" si="98"/>
        <v>0</v>
      </c>
      <c r="AH1542" s="748">
        <f t="shared" si="99"/>
        <v>0</v>
      </c>
      <c r="AI1542" s="187"/>
      <c r="AJ1542" s="52"/>
      <c r="AK1542" s="156" t="str">
        <f>IFERROR(VLOOKUP($A1542,'Liste planification'!$B$2:$C$105,2,FALSE),"")</f>
        <v/>
      </c>
      <c r="AL1542" s="27"/>
      <c r="AM1542" s="27"/>
    </row>
    <row r="1543" spans="1:39">
      <c r="A1543" s="158"/>
      <c r="B1543" s="159" t="str">
        <f>A1543&amp;"-"&amp;TEXT(COUNTIF($A$5:A1543,A1543),"000")</f>
        <v>-000</v>
      </c>
      <c r="C1543" s="52"/>
      <c r="D1543" s="27"/>
      <c r="E1543" s="28"/>
      <c r="F1543" s="27"/>
      <c r="G1543" s="27"/>
      <c r="H1543" s="52"/>
      <c r="I1543" s="380" t="str">
        <f>IFERROR(VLOOKUP($F1543,'Liste planification'!$V$2:$W$96,2,FALSE),"")</f>
        <v/>
      </c>
      <c r="J1543" s="27"/>
      <c r="K1543" s="27"/>
      <c r="L1543" s="27"/>
      <c r="M1543" s="52"/>
      <c r="N1543" s="52"/>
      <c r="O1543" s="52"/>
      <c r="P1543" s="52"/>
      <c r="Q1543" s="52"/>
      <c r="R1543" s="52"/>
      <c r="S1543" s="52"/>
      <c r="T1543" s="52"/>
      <c r="U1543" s="52"/>
      <c r="V1543" s="52"/>
      <c r="W1543" s="52"/>
      <c r="X1543" s="52"/>
      <c r="Y1543" s="194"/>
      <c r="Z1543" s="776"/>
      <c r="AA1543" s="190"/>
      <c r="AB1543" s="747">
        <f t="shared" si="96"/>
        <v>0</v>
      </c>
      <c r="AC1543" s="748">
        <f t="shared" si="97"/>
        <v>0</v>
      </c>
      <c r="AD1543" s="187"/>
      <c r="AE1543" s="186"/>
      <c r="AF1543" s="190"/>
      <c r="AG1543" s="747">
        <f t="shared" si="98"/>
        <v>0</v>
      </c>
      <c r="AH1543" s="748">
        <f t="shared" si="99"/>
        <v>0</v>
      </c>
      <c r="AI1543" s="187"/>
      <c r="AJ1543" s="52"/>
      <c r="AK1543" s="156" t="str">
        <f>IFERROR(VLOOKUP($A1543,'Liste planification'!$B$2:$C$105,2,FALSE),"")</f>
        <v/>
      </c>
      <c r="AL1543" s="27"/>
      <c r="AM1543" s="27"/>
    </row>
    <row r="1544" spans="1:39">
      <c r="A1544" s="158"/>
      <c r="B1544" s="159" t="str">
        <f>A1544&amp;"-"&amp;TEXT(COUNTIF($A$5:A1544,A1544),"000")</f>
        <v>-000</v>
      </c>
      <c r="C1544" s="52"/>
      <c r="D1544" s="27"/>
      <c r="E1544" s="28"/>
      <c r="F1544" s="27"/>
      <c r="G1544" s="27"/>
      <c r="H1544" s="52"/>
      <c r="I1544" s="380" t="str">
        <f>IFERROR(VLOOKUP($F1544,'Liste planification'!$V$2:$W$96,2,FALSE),"")</f>
        <v/>
      </c>
      <c r="J1544" s="27"/>
      <c r="K1544" s="27"/>
      <c r="L1544" s="27"/>
      <c r="M1544" s="52"/>
      <c r="N1544" s="52"/>
      <c r="O1544" s="52"/>
      <c r="P1544" s="52"/>
      <c r="Q1544" s="52"/>
      <c r="R1544" s="52"/>
      <c r="S1544" s="52"/>
      <c r="T1544" s="52"/>
      <c r="U1544" s="52"/>
      <c r="V1544" s="52"/>
      <c r="W1544" s="52"/>
      <c r="X1544" s="52"/>
      <c r="Y1544" s="194"/>
      <c r="Z1544" s="776"/>
      <c r="AA1544" s="190"/>
      <c r="AB1544" s="747">
        <f t="shared" si="96"/>
        <v>0</v>
      </c>
      <c r="AC1544" s="748">
        <f t="shared" si="97"/>
        <v>0</v>
      </c>
      <c r="AD1544" s="187"/>
      <c r="AE1544" s="186"/>
      <c r="AF1544" s="190"/>
      <c r="AG1544" s="747">
        <f t="shared" si="98"/>
        <v>0</v>
      </c>
      <c r="AH1544" s="748">
        <f t="shared" si="99"/>
        <v>0</v>
      </c>
      <c r="AI1544" s="187"/>
      <c r="AJ1544" s="52"/>
      <c r="AK1544" s="156" t="str">
        <f>IFERROR(VLOOKUP($A1544,'Liste planification'!$B$2:$C$105,2,FALSE),"")</f>
        <v/>
      </c>
      <c r="AL1544" s="27"/>
      <c r="AM1544" s="27"/>
    </row>
    <row r="1545" spans="1:39">
      <c r="A1545" s="158"/>
      <c r="B1545" s="159" t="str">
        <f>A1545&amp;"-"&amp;TEXT(COUNTIF($A$5:A1545,A1545),"000")</f>
        <v>-000</v>
      </c>
      <c r="C1545" s="52"/>
      <c r="D1545" s="27"/>
      <c r="E1545" s="28"/>
      <c r="F1545" s="27"/>
      <c r="G1545" s="27"/>
      <c r="H1545" s="52"/>
      <c r="I1545" s="380" t="str">
        <f>IFERROR(VLOOKUP($F1545,'Liste planification'!$V$2:$W$96,2,FALSE),"")</f>
        <v/>
      </c>
      <c r="J1545" s="27"/>
      <c r="K1545" s="27"/>
      <c r="L1545" s="27"/>
      <c r="M1545" s="52"/>
      <c r="N1545" s="52"/>
      <c r="O1545" s="52"/>
      <c r="P1545" s="52"/>
      <c r="Q1545" s="52"/>
      <c r="R1545" s="52"/>
      <c r="S1545" s="52"/>
      <c r="T1545" s="52"/>
      <c r="U1545" s="52"/>
      <c r="V1545" s="52"/>
      <c r="W1545" s="52"/>
      <c r="X1545" s="52"/>
      <c r="Y1545" s="194"/>
      <c r="Z1545" s="776"/>
      <c r="AA1545" s="190"/>
      <c r="AB1545" s="747">
        <f t="shared" si="96"/>
        <v>0</v>
      </c>
      <c r="AC1545" s="748">
        <f t="shared" si="97"/>
        <v>0</v>
      </c>
      <c r="AD1545" s="187"/>
      <c r="AE1545" s="186"/>
      <c r="AF1545" s="190"/>
      <c r="AG1545" s="747">
        <f t="shared" si="98"/>
        <v>0</v>
      </c>
      <c r="AH1545" s="748">
        <f t="shared" si="99"/>
        <v>0</v>
      </c>
      <c r="AI1545" s="187"/>
      <c r="AJ1545" s="52"/>
      <c r="AK1545" s="156" t="str">
        <f>IFERROR(VLOOKUP($A1545,'Liste planification'!$B$2:$C$105,2,FALSE),"")</f>
        <v/>
      </c>
      <c r="AL1545" s="27"/>
      <c r="AM1545" s="27"/>
    </row>
    <row r="1546" spans="1:39">
      <c r="A1546" s="158"/>
      <c r="B1546" s="159" t="str">
        <f>A1546&amp;"-"&amp;TEXT(COUNTIF($A$5:A1546,A1546),"000")</f>
        <v>-000</v>
      </c>
      <c r="C1546" s="52"/>
      <c r="D1546" s="27"/>
      <c r="E1546" s="28"/>
      <c r="F1546" s="27"/>
      <c r="G1546" s="27"/>
      <c r="H1546" s="52"/>
      <c r="I1546" s="380" t="str">
        <f>IFERROR(VLOOKUP($F1546,'Liste planification'!$V$2:$W$96,2,FALSE),"")</f>
        <v/>
      </c>
      <c r="J1546" s="27"/>
      <c r="K1546" s="27"/>
      <c r="L1546" s="27"/>
      <c r="M1546" s="52"/>
      <c r="N1546" s="52"/>
      <c r="O1546" s="52"/>
      <c r="P1546" s="52"/>
      <c r="Q1546" s="52"/>
      <c r="R1546" s="52"/>
      <c r="S1546" s="52"/>
      <c r="T1546" s="52"/>
      <c r="U1546" s="52"/>
      <c r="V1546" s="52"/>
      <c r="W1546" s="52"/>
      <c r="X1546" s="52"/>
      <c r="Y1546" s="194"/>
      <c r="Z1546" s="776"/>
      <c r="AA1546" s="190"/>
      <c r="AB1546" s="747">
        <f t="shared" si="96"/>
        <v>0</v>
      </c>
      <c r="AC1546" s="748">
        <f t="shared" si="97"/>
        <v>0</v>
      </c>
      <c r="AD1546" s="187"/>
      <c r="AE1546" s="186"/>
      <c r="AF1546" s="190"/>
      <c r="AG1546" s="747">
        <f t="shared" si="98"/>
        <v>0</v>
      </c>
      <c r="AH1546" s="748">
        <f t="shared" si="99"/>
        <v>0</v>
      </c>
      <c r="AI1546" s="187"/>
      <c r="AJ1546" s="52"/>
      <c r="AK1546" s="156" t="str">
        <f>IFERROR(VLOOKUP($A1546,'Liste planification'!$B$2:$C$105,2,FALSE),"")</f>
        <v/>
      </c>
      <c r="AL1546" s="27"/>
      <c r="AM1546" s="27"/>
    </row>
    <row r="1547" spans="1:39">
      <c r="A1547" s="158"/>
      <c r="B1547" s="159" t="str">
        <f>A1547&amp;"-"&amp;TEXT(COUNTIF($A$5:A1547,A1547),"000")</f>
        <v>-000</v>
      </c>
      <c r="C1547" s="52"/>
      <c r="D1547" s="27"/>
      <c r="E1547" s="28"/>
      <c r="F1547" s="27"/>
      <c r="G1547" s="27"/>
      <c r="H1547" s="52"/>
      <c r="I1547" s="380" t="str">
        <f>IFERROR(VLOOKUP($F1547,'Liste planification'!$V$2:$W$96,2,FALSE),"")</f>
        <v/>
      </c>
      <c r="J1547" s="27"/>
      <c r="K1547" s="27"/>
      <c r="L1547" s="27"/>
      <c r="M1547" s="52"/>
      <c r="N1547" s="52"/>
      <c r="O1547" s="52"/>
      <c r="P1547" s="52"/>
      <c r="Q1547" s="52"/>
      <c r="R1547" s="52"/>
      <c r="S1547" s="52"/>
      <c r="T1547" s="52"/>
      <c r="U1547" s="52"/>
      <c r="V1547" s="52"/>
      <c r="W1547" s="52"/>
      <c r="X1547" s="52"/>
      <c r="Y1547" s="194"/>
      <c r="Z1547" s="776"/>
      <c r="AA1547" s="190"/>
      <c r="AB1547" s="747">
        <f t="shared" si="96"/>
        <v>0</v>
      </c>
      <c r="AC1547" s="748">
        <f t="shared" si="97"/>
        <v>0</v>
      </c>
      <c r="AD1547" s="187"/>
      <c r="AE1547" s="186"/>
      <c r="AF1547" s="190"/>
      <c r="AG1547" s="747">
        <f t="shared" si="98"/>
        <v>0</v>
      </c>
      <c r="AH1547" s="748">
        <f t="shared" si="99"/>
        <v>0</v>
      </c>
      <c r="AI1547" s="187"/>
      <c r="AJ1547" s="52"/>
      <c r="AK1547" s="156" t="str">
        <f>IFERROR(VLOOKUP($A1547,'Liste planification'!$B$2:$C$105,2,FALSE),"")</f>
        <v/>
      </c>
      <c r="AL1547" s="27"/>
      <c r="AM1547" s="27"/>
    </row>
    <row r="1548" spans="1:39">
      <c r="A1548" s="158"/>
      <c r="B1548" s="159" t="str">
        <f>A1548&amp;"-"&amp;TEXT(COUNTIF($A$5:A1548,A1548),"000")</f>
        <v>-000</v>
      </c>
      <c r="C1548" s="52"/>
      <c r="D1548" s="27"/>
      <c r="E1548" s="28"/>
      <c r="F1548" s="27"/>
      <c r="G1548" s="27"/>
      <c r="H1548" s="52"/>
      <c r="I1548" s="380" t="str">
        <f>IFERROR(VLOOKUP($F1548,'Liste planification'!$V$2:$W$96,2,FALSE),"")</f>
        <v/>
      </c>
      <c r="J1548" s="27"/>
      <c r="K1548" s="27"/>
      <c r="L1548" s="27"/>
      <c r="M1548" s="52"/>
      <c r="N1548" s="52"/>
      <c r="O1548" s="52"/>
      <c r="P1548" s="52"/>
      <c r="Q1548" s="52"/>
      <c r="R1548" s="52"/>
      <c r="S1548" s="52"/>
      <c r="T1548" s="52"/>
      <c r="U1548" s="52"/>
      <c r="V1548" s="52"/>
      <c r="W1548" s="52"/>
      <c r="X1548" s="52"/>
      <c r="Y1548" s="194"/>
      <c r="Z1548" s="776"/>
      <c r="AA1548" s="190"/>
      <c r="AB1548" s="747">
        <f t="shared" si="96"/>
        <v>0</v>
      </c>
      <c r="AC1548" s="748">
        <f t="shared" si="97"/>
        <v>0</v>
      </c>
      <c r="AD1548" s="187"/>
      <c r="AE1548" s="186"/>
      <c r="AF1548" s="190"/>
      <c r="AG1548" s="747">
        <f t="shared" si="98"/>
        <v>0</v>
      </c>
      <c r="AH1548" s="748">
        <f t="shared" si="99"/>
        <v>0</v>
      </c>
      <c r="AI1548" s="187"/>
      <c r="AJ1548" s="52"/>
      <c r="AK1548" s="156" t="str">
        <f>IFERROR(VLOOKUP($A1548,'Liste planification'!$B$2:$C$105,2,FALSE),"")</f>
        <v/>
      </c>
      <c r="AL1548" s="27"/>
      <c r="AM1548" s="27"/>
    </row>
    <row r="1549" spans="1:39">
      <c r="A1549" s="158"/>
      <c r="B1549" s="159" t="str">
        <f>A1549&amp;"-"&amp;TEXT(COUNTIF($A$5:A1549,A1549),"000")</f>
        <v>-000</v>
      </c>
      <c r="C1549" s="52"/>
      <c r="D1549" s="27"/>
      <c r="E1549" s="28"/>
      <c r="F1549" s="27"/>
      <c r="G1549" s="27"/>
      <c r="H1549" s="52"/>
      <c r="I1549" s="380" t="str">
        <f>IFERROR(VLOOKUP($F1549,'Liste planification'!$V$2:$W$96,2,FALSE),"")</f>
        <v/>
      </c>
      <c r="J1549" s="27"/>
      <c r="K1549" s="27"/>
      <c r="L1549" s="27"/>
      <c r="M1549" s="52"/>
      <c r="N1549" s="52"/>
      <c r="O1549" s="52"/>
      <c r="P1549" s="52"/>
      <c r="Q1549" s="52"/>
      <c r="R1549" s="52"/>
      <c r="S1549" s="52"/>
      <c r="T1549" s="52"/>
      <c r="U1549" s="52"/>
      <c r="V1549" s="52"/>
      <c r="W1549" s="52"/>
      <c r="X1549" s="52"/>
      <c r="Y1549" s="194"/>
      <c r="Z1549" s="776"/>
      <c r="AA1549" s="190"/>
      <c r="AB1549" s="747">
        <f t="shared" si="96"/>
        <v>0</v>
      </c>
      <c r="AC1549" s="748">
        <f t="shared" si="97"/>
        <v>0</v>
      </c>
      <c r="AD1549" s="187"/>
      <c r="AE1549" s="186"/>
      <c r="AF1549" s="190"/>
      <c r="AG1549" s="747">
        <f t="shared" si="98"/>
        <v>0</v>
      </c>
      <c r="AH1549" s="748">
        <f t="shared" si="99"/>
        <v>0</v>
      </c>
      <c r="AI1549" s="187"/>
      <c r="AJ1549" s="52"/>
      <c r="AK1549" s="156" t="str">
        <f>IFERROR(VLOOKUP($A1549,'Liste planification'!$B$2:$C$105,2,FALSE),"")</f>
        <v/>
      </c>
      <c r="AL1549" s="27"/>
      <c r="AM1549" s="27"/>
    </row>
    <row r="1550" spans="1:39">
      <c r="A1550" s="158"/>
      <c r="B1550" s="159" t="str">
        <f>A1550&amp;"-"&amp;TEXT(COUNTIF($A$5:A1550,A1550),"000")</f>
        <v>-000</v>
      </c>
      <c r="C1550" s="52"/>
      <c r="D1550" s="27"/>
      <c r="E1550" s="28"/>
      <c r="F1550" s="27"/>
      <c r="G1550" s="27"/>
      <c r="H1550" s="52"/>
      <c r="I1550" s="380" t="str">
        <f>IFERROR(VLOOKUP($F1550,'Liste planification'!$V$2:$W$96,2,FALSE),"")</f>
        <v/>
      </c>
      <c r="J1550" s="27"/>
      <c r="K1550" s="27"/>
      <c r="L1550" s="27"/>
      <c r="M1550" s="52"/>
      <c r="N1550" s="52"/>
      <c r="O1550" s="52"/>
      <c r="P1550" s="52"/>
      <c r="Q1550" s="52"/>
      <c r="R1550" s="52"/>
      <c r="S1550" s="52"/>
      <c r="T1550" s="52"/>
      <c r="U1550" s="52"/>
      <c r="V1550" s="52"/>
      <c r="W1550" s="52"/>
      <c r="X1550" s="52"/>
      <c r="Y1550" s="194"/>
      <c r="Z1550" s="776"/>
      <c r="AA1550" s="190"/>
      <c r="AB1550" s="747">
        <f t="shared" si="96"/>
        <v>0</v>
      </c>
      <c r="AC1550" s="748">
        <f t="shared" si="97"/>
        <v>0</v>
      </c>
      <c r="AD1550" s="187"/>
      <c r="AE1550" s="186"/>
      <c r="AF1550" s="190"/>
      <c r="AG1550" s="747">
        <f t="shared" si="98"/>
        <v>0</v>
      </c>
      <c r="AH1550" s="748">
        <f t="shared" si="99"/>
        <v>0</v>
      </c>
      <c r="AI1550" s="187"/>
      <c r="AJ1550" s="52"/>
      <c r="AK1550" s="156" t="str">
        <f>IFERROR(VLOOKUP($A1550,'Liste planification'!$B$2:$C$105,2,FALSE),"")</f>
        <v/>
      </c>
      <c r="AL1550" s="27"/>
      <c r="AM1550" s="27"/>
    </row>
    <row r="1551" spans="1:39">
      <c r="A1551" s="158"/>
      <c r="B1551" s="159" t="str">
        <f>A1551&amp;"-"&amp;TEXT(COUNTIF($A$5:A1551,A1551),"000")</f>
        <v>-000</v>
      </c>
      <c r="C1551" s="52"/>
      <c r="D1551" s="27"/>
      <c r="E1551" s="28"/>
      <c r="F1551" s="27"/>
      <c r="G1551" s="27"/>
      <c r="H1551" s="52"/>
      <c r="I1551" s="380" t="str">
        <f>IFERROR(VLOOKUP($F1551,'Liste planification'!$V$2:$W$96,2,FALSE),"")</f>
        <v/>
      </c>
      <c r="J1551" s="27"/>
      <c r="K1551" s="27"/>
      <c r="L1551" s="27"/>
      <c r="M1551" s="52"/>
      <c r="N1551" s="52"/>
      <c r="O1551" s="52"/>
      <c r="P1551" s="52"/>
      <c r="Q1551" s="52"/>
      <c r="R1551" s="52"/>
      <c r="S1551" s="52"/>
      <c r="T1551" s="52"/>
      <c r="U1551" s="52"/>
      <c r="V1551" s="52"/>
      <c r="W1551" s="52"/>
      <c r="X1551" s="52"/>
      <c r="Y1551" s="194"/>
      <c r="Z1551" s="776"/>
      <c r="AA1551" s="190"/>
      <c r="AB1551" s="747">
        <f t="shared" si="96"/>
        <v>0</v>
      </c>
      <c r="AC1551" s="748">
        <f t="shared" si="97"/>
        <v>0</v>
      </c>
      <c r="AD1551" s="187"/>
      <c r="AE1551" s="186"/>
      <c r="AF1551" s="190"/>
      <c r="AG1551" s="747">
        <f t="shared" si="98"/>
        <v>0</v>
      </c>
      <c r="AH1551" s="748">
        <f t="shared" si="99"/>
        <v>0</v>
      </c>
      <c r="AI1551" s="187"/>
      <c r="AJ1551" s="52"/>
      <c r="AK1551" s="156" t="str">
        <f>IFERROR(VLOOKUP($A1551,'Liste planification'!$B$2:$C$105,2,FALSE),"")</f>
        <v/>
      </c>
      <c r="AL1551" s="27"/>
      <c r="AM1551" s="27"/>
    </row>
    <row r="1552" spans="1:39">
      <c r="A1552" s="158"/>
      <c r="B1552" s="159" t="str">
        <f>A1552&amp;"-"&amp;TEXT(COUNTIF($A$5:A1552,A1552),"000")</f>
        <v>-000</v>
      </c>
      <c r="C1552" s="52"/>
      <c r="D1552" s="27"/>
      <c r="E1552" s="28"/>
      <c r="F1552" s="27"/>
      <c r="G1552" s="27"/>
      <c r="H1552" s="52"/>
      <c r="I1552" s="380" t="str">
        <f>IFERROR(VLOOKUP($F1552,'Liste planification'!$V$2:$W$96,2,FALSE),"")</f>
        <v/>
      </c>
      <c r="J1552" s="27"/>
      <c r="K1552" s="27"/>
      <c r="L1552" s="27"/>
      <c r="M1552" s="52"/>
      <c r="N1552" s="52"/>
      <c r="O1552" s="52"/>
      <c r="P1552" s="52"/>
      <c r="Q1552" s="52"/>
      <c r="R1552" s="52"/>
      <c r="S1552" s="52"/>
      <c r="T1552" s="52"/>
      <c r="U1552" s="52"/>
      <c r="V1552" s="52"/>
      <c r="W1552" s="52"/>
      <c r="X1552" s="52"/>
      <c r="Y1552" s="194"/>
      <c r="Z1552" s="776"/>
      <c r="AA1552" s="190"/>
      <c r="AB1552" s="747">
        <f t="shared" si="96"/>
        <v>0</v>
      </c>
      <c r="AC1552" s="748">
        <f t="shared" si="97"/>
        <v>0</v>
      </c>
      <c r="AD1552" s="187"/>
      <c r="AE1552" s="186"/>
      <c r="AF1552" s="190"/>
      <c r="AG1552" s="747">
        <f t="shared" si="98"/>
        <v>0</v>
      </c>
      <c r="AH1552" s="748">
        <f t="shared" si="99"/>
        <v>0</v>
      </c>
      <c r="AI1552" s="187"/>
      <c r="AJ1552" s="52"/>
      <c r="AK1552" s="156" t="str">
        <f>IFERROR(VLOOKUP($A1552,'Liste planification'!$B$2:$C$105,2,FALSE),"")</f>
        <v/>
      </c>
      <c r="AL1552" s="27"/>
      <c r="AM1552" s="27"/>
    </row>
    <row r="1553" spans="1:39">
      <c r="A1553" s="158"/>
      <c r="B1553" s="159" t="str">
        <f>A1553&amp;"-"&amp;TEXT(COUNTIF($A$5:A1553,A1553),"000")</f>
        <v>-000</v>
      </c>
      <c r="C1553" s="52"/>
      <c r="D1553" s="27"/>
      <c r="E1553" s="28"/>
      <c r="F1553" s="27"/>
      <c r="G1553" s="27"/>
      <c r="H1553" s="52"/>
      <c r="I1553" s="380" t="str">
        <f>IFERROR(VLOOKUP($F1553,'Liste planification'!$V$2:$W$96,2,FALSE),"")</f>
        <v/>
      </c>
      <c r="J1553" s="27"/>
      <c r="K1553" s="27"/>
      <c r="L1553" s="27"/>
      <c r="M1553" s="52"/>
      <c r="N1553" s="52"/>
      <c r="O1553" s="52"/>
      <c r="P1553" s="52"/>
      <c r="Q1553" s="52"/>
      <c r="R1553" s="52"/>
      <c r="S1553" s="52"/>
      <c r="T1553" s="52"/>
      <c r="U1553" s="52"/>
      <c r="V1553" s="52"/>
      <c r="W1553" s="52"/>
      <c r="X1553" s="52"/>
      <c r="Y1553" s="194"/>
      <c r="Z1553" s="776"/>
      <c r="AA1553" s="190"/>
      <c r="AB1553" s="747">
        <f t="shared" si="96"/>
        <v>0</v>
      </c>
      <c r="AC1553" s="748">
        <f t="shared" si="97"/>
        <v>0</v>
      </c>
      <c r="AD1553" s="187"/>
      <c r="AE1553" s="186"/>
      <c r="AF1553" s="190"/>
      <c r="AG1553" s="747">
        <f t="shared" si="98"/>
        <v>0</v>
      </c>
      <c r="AH1553" s="748">
        <f t="shared" si="99"/>
        <v>0</v>
      </c>
      <c r="AI1553" s="187"/>
      <c r="AJ1553" s="52"/>
      <c r="AK1553" s="156" t="str">
        <f>IFERROR(VLOOKUP($A1553,'Liste planification'!$B$2:$C$105,2,FALSE),"")</f>
        <v/>
      </c>
      <c r="AL1553" s="27"/>
      <c r="AM1553" s="27"/>
    </row>
    <row r="1554" spans="1:39">
      <c r="A1554" s="158"/>
      <c r="B1554" s="159" t="str">
        <f>A1554&amp;"-"&amp;TEXT(COUNTIF($A$5:A1554,A1554),"000")</f>
        <v>-000</v>
      </c>
      <c r="C1554" s="52"/>
      <c r="D1554" s="27"/>
      <c r="E1554" s="28"/>
      <c r="F1554" s="27"/>
      <c r="G1554" s="27"/>
      <c r="H1554" s="52"/>
      <c r="I1554" s="380" t="str">
        <f>IFERROR(VLOOKUP($F1554,'Liste planification'!$V$2:$W$96,2,FALSE),"")</f>
        <v/>
      </c>
      <c r="J1554" s="27"/>
      <c r="K1554" s="27"/>
      <c r="L1554" s="27"/>
      <c r="M1554" s="52"/>
      <c r="N1554" s="52"/>
      <c r="O1554" s="52"/>
      <c r="P1554" s="52"/>
      <c r="Q1554" s="52"/>
      <c r="R1554" s="52"/>
      <c r="S1554" s="52"/>
      <c r="T1554" s="52"/>
      <c r="U1554" s="52"/>
      <c r="V1554" s="52"/>
      <c r="W1554" s="52"/>
      <c r="X1554" s="52"/>
      <c r="Y1554" s="194"/>
      <c r="Z1554" s="776"/>
      <c r="AA1554" s="190"/>
      <c r="AB1554" s="747">
        <f t="shared" si="96"/>
        <v>0</v>
      </c>
      <c r="AC1554" s="748">
        <f t="shared" si="97"/>
        <v>0</v>
      </c>
      <c r="AD1554" s="187"/>
      <c r="AE1554" s="186"/>
      <c r="AF1554" s="190"/>
      <c r="AG1554" s="747">
        <f t="shared" si="98"/>
        <v>0</v>
      </c>
      <c r="AH1554" s="748">
        <f t="shared" si="99"/>
        <v>0</v>
      </c>
      <c r="AI1554" s="187"/>
      <c r="AJ1554" s="52"/>
      <c r="AK1554" s="156" t="str">
        <f>IFERROR(VLOOKUP($A1554,'Liste planification'!$B$2:$C$105,2,FALSE),"")</f>
        <v/>
      </c>
      <c r="AL1554" s="27"/>
      <c r="AM1554" s="27"/>
    </row>
    <row r="1555" spans="1:39">
      <c r="A1555" s="158"/>
      <c r="B1555" s="159" t="str">
        <f>A1555&amp;"-"&amp;TEXT(COUNTIF($A$5:A1555,A1555),"000")</f>
        <v>-000</v>
      </c>
      <c r="C1555" s="52"/>
      <c r="D1555" s="27"/>
      <c r="E1555" s="28"/>
      <c r="F1555" s="27"/>
      <c r="G1555" s="27"/>
      <c r="H1555" s="52"/>
      <c r="I1555" s="380" t="str">
        <f>IFERROR(VLOOKUP($F1555,'Liste planification'!$V$2:$W$96,2,FALSE),"")</f>
        <v/>
      </c>
      <c r="J1555" s="27"/>
      <c r="K1555" s="27"/>
      <c r="L1555" s="27"/>
      <c r="M1555" s="52"/>
      <c r="N1555" s="52"/>
      <c r="O1555" s="52"/>
      <c r="P1555" s="52"/>
      <c r="Q1555" s="52"/>
      <c r="R1555" s="52"/>
      <c r="S1555" s="52"/>
      <c r="T1555" s="52"/>
      <c r="U1555" s="52"/>
      <c r="V1555" s="52"/>
      <c r="W1555" s="52"/>
      <c r="X1555" s="52"/>
      <c r="Y1555" s="194"/>
      <c r="Z1555" s="776"/>
      <c r="AA1555" s="190"/>
      <c r="AB1555" s="747">
        <f t="shared" si="96"/>
        <v>0</v>
      </c>
      <c r="AC1555" s="748">
        <f t="shared" si="97"/>
        <v>0</v>
      </c>
      <c r="AD1555" s="187"/>
      <c r="AE1555" s="186"/>
      <c r="AF1555" s="190"/>
      <c r="AG1555" s="747">
        <f t="shared" si="98"/>
        <v>0</v>
      </c>
      <c r="AH1555" s="748">
        <f t="shared" si="99"/>
        <v>0</v>
      </c>
      <c r="AI1555" s="187"/>
      <c r="AJ1555" s="52"/>
      <c r="AK1555" s="156" t="str">
        <f>IFERROR(VLOOKUP($A1555,'Liste planification'!$B$2:$C$105,2,FALSE),"")</f>
        <v/>
      </c>
      <c r="AL1555" s="27"/>
      <c r="AM1555" s="27"/>
    </row>
    <row r="1556" spans="1:39">
      <c r="A1556" s="158"/>
      <c r="B1556" s="159" t="str">
        <f>A1556&amp;"-"&amp;TEXT(COUNTIF($A$5:A1556,A1556),"000")</f>
        <v>-000</v>
      </c>
      <c r="C1556" s="52"/>
      <c r="D1556" s="27"/>
      <c r="E1556" s="28"/>
      <c r="F1556" s="27"/>
      <c r="G1556" s="27"/>
      <c r="H1556" s="52"/>
      <c r="I1556" s="380" t="str">
        <f>IFERROR(VLOOKUP($F1556,'Liste planification'!$V$2:$W$96,2,FALSE),"")</f>
        <v/>
      </c>
      <c r="J1556" s="27"/>
      <c r="K1556" s="27"/>
      <c r="L1556" s="27"/>
      <c r="M1556" s="52"/>
      <c r="N1556" s="52"/>
      <c r="O1556" s="52"/>
      <c r="P1556" s="52"/>
      <c r="Q1556" s="52"/>
      <c r="R1556" s="52"/>
      <c r="S1556" s="52"/>
      <c r="T1556" s="52"/>
      <c r="U1556" s="52"/>
      <c r="V1556" s="52"/>
      <c r="W1556" s="52"/>
      <c r="X1556" s="52"/>
      <c r="Y1556" s="194"/>
      <c r="Z1556" s="776"/>
      <c r="AA1556" s="190"/>
      <c r="AB1556" s="747">
        <f t="shared" si="96"/>
        <v>0</v>
      </c>
      <c r="AC1556" s="748">
        <f t="shared" si="97"/>
        <v>0</v>
      </c>
      <c r="AD1556" s="187"/>
      <c r="AE1556" s="186"/>
      <c r="AF1556" s="190"/>
      <c r="AG1556" s="747">
        <f t="shared" si="98"/>
        <v>0</v>
      </c>
      <c r="AH1556" s="748">
        <f t="shared" si="99"/>
        <v>0</v>
      </c>
      <c r="AI1556" s="187"/>
      <c r="AJ1556" s="52"/>
      <c r="AK1556" s="156" t="str">
        <f>IFERROR(VLOOKUP($A1556,'Liste planification'!$B$2:$C$105,2,FALSE),"")</f>
        <v/>
      </c>
      <c r="AL1556" s="27"/>
      <c r="AM1556" s="27"/>
    </row>
    <row r="1557" spans="1:39">
      <c r="A1557" s="158"/>
      <c r="B1557" s="159" t="str">
        <f>A1557&amp;"-"&amp;TEXT(COUNTIF($A$5:A1557,A1557),"000")</f>
        <v>-000</v>
      </c>
      <c r="C1557" s="52"/>
      <c r="D1557" s="27"/>
      <c r="E1557" s="28"/>
      <c r="F1557" s="27"/>
      <c r="G1557" s="27"/>
      <c r="H1557" s="52"/>
      <c r="I1557" s="380" t="str">
        <f>IFERROR(VLOOKUP($F1557,'Liste planification'!$V$2:$W$96,2,FALSE),"")</f>
        <v/>
      </c>
      <c r="J1557" s="27"/>
      <c r="K1557" s="27"/>
      <c r="L1557" s="27"/>
      <c r="M1557" s="52"/>
      <c r="N1557" s="52"/>
      <c r="O1557" s="52"/>
      <c r="P1557" s="52"/>
      <c r="Q1557" s="52"/>
      <c r="R1557" s="52"/>
      <c r="S1557" s="52"/>
      <c r="T1557" s="52"/>
      <c r="U1557" s="52"/>
      <c r="V1557" s="52"/>
      <c r="W1557" s="52"/>
      <c r="X1557" s="52"/>
      <c r="Y1557" s="194"/>
      <c r="Z1557" s="776"/>
      <c r="AA1557" s="190"/>
      <c r="AB1557" s="747">
        <f t="shared" si="96"/>
        <v>0</v>
      </c>
      <c r="AC1557" s="748">
        <f t="shared" si="97"/>
        <v>0</v>
      </c>
      <c r="AD1557" s="187"/>
      <c r="AE1557" s="186"/>
      <c r="AF1557" s="190"/>
      <c r="AG1557" s="747">
        <f t="shared" si="98"/>
        <v>0</v>
      </c>
      <c r="AH1557" s="748">
        <f t="shared" si="99"/>
        <v>0</v>
      </c>
      <c r="AI1557" s="187"/>
      <c r="AJ1557" s="52"/>
      <c r="AK1557" s="156" t="str">
        <f>IFERROR(VLOOKUP($A1557,'Liste planification'!$B$2:$C$105,2,FALSE),"")</f>
        <v/>
      </c>
      <c r="AL1557" s="27"/>
      <c r="AM1557" s="27"/>
    </row>
    <row r="1558" spans="1:39">
      <c r="A1558" s="158"/>
      <c r="B1558" s="159" t="str">
        <f>A1558&amp;"-"&amp;TEXT(COUNTIF($A$5:A1558,A1558),"000")</f>
        <v>-000</v>
      </c>
      <c r="C1558" s="52"/>
      <c r="D1558" s="27"/>
      <c r="E1558" s="28"/>
      <c r="F1558" s="27"/>
      <c r="G1558" s="27"/>
      <c r="H1558" s="52"/>
      <c r="I1558" s="380" t="str">
        <f>IFERROR(VLOOKUP($F1558,'Liste planification'!$V$2:$W$96,2,FALSE),"")</f>
        <v/>
      </c>
      <c r="J1558" s="27"/>
      <c r="K1558" s="27"/>
      <c r="L1558" s="27"/>
      <c r="M1558" s="52"/>
      <c r="N1558" s="52"/>
      <c r="O1558" s="52"/>
      <c r="P1558" s="52"/>
      <c r="Q1558" s="52"/>
      <c r="R1558" s="52"/>
      <c r="S1558" s="52"/>
      <c r="T1558" s="52"/>
      <c r="U1558" s="52"/>
      <c r="V1558" s="52"/>
      <c r="W1558" s="52"/>
      <c r="X1558" s="52"/>
      <c r="Y1558" s="194"/>
      <c r="Z1558" s="776"/>
      <c r="AA1558" s="190"/>
      <c r="AB1558" s="747">
        <f t="shared" si="96"/>
        <v>0</v>
      </c>
      <c r="AC1558" s="748">
        <f t="shared" si="97"/>
        <v>0</v>
      </c>
      <c r="AD1558" s="187"/>
      <c r="AE1558" s="186"/>
      <c r="AF1558" s="190"/>
      <c r="AG1558" s="747">
        <f t="shared" si="98"/>
        <v>0</v>
      </c>
      <c r="AH1558" s="748">
        <f t="shared" si="99"/>
        <v>0</v>
      </c>
      <c r="AI1558" s="187"/>
      <c r="AJ1558" s="52"/>
      <c r="AK1558" s="156" t="str">
        <f>IFERROR(VLOOKUP($A1558,'Liste planification'!$B$2:$C$105,2,FALSE),"")</f>
        <v/>
      </c>
      <c r="AL1558" s="27"/>
      <c r="AM1558" s="27"/>
    </row>
    <row r="1559" spans="1:39">
      <c r="A1559" s="158"/>
      <c r="B1559" s="159" t="str">
        <f>A1559&amp;"-"&amp;TEXT(COUNTIF($A$5:A1559,A1559),"000")</f>
        <v>-000</v>
      </c>
      <c r="C1559" s="52"/>
      <c r="D1559" s="27"/>
      <c r="E1559" s="28"/>
      <c r="F1559" s="27"/>
      <c r="G1559" s="27"/>
      <c r="H1559" s="52"/>
      <c r="I1559" s="380" t="str">
        <f>IFERROR(VLOOKUP($F1559,'Liste planification'!$V$2:$W$96,2,FALSE),"")</f>
        <v/>
      </c>
      <c r="J1559" s="27"/>
      <c r="K1559" s="27"/>
      <c r="L1559" s="27"/>
      <c r="M1559" s="52"/>
      <c r="N1559" s="52"/>
      <c r="O1559" s="52"/>
      <c r="P1559" s="52"/>
      <c r="Q1559" s="52"/>
      <c r="R1559" s="52"/>
      <c r="S1559" s="52"/>
      <c r="T1559" s="52"/>
      <c r="U1559" s="52"/>
      <c r="V1559" s="52"/>
      <c r="W1559" s="52"/>
      <c r="X1559" s="52"/>
      <c r="Y1559" s="194"/>
      <c r="Z1559" s="776"/>
      <c r="AA1559" s="190"/>
      <c r="AB1559" s="747">
        <f t="shared" si="96"/>
        <v>0</v>
      </c>
      <c r="AC1559" s="748">
        <f t="shared" si="97"/>
        <v>0</v>
      </c>
      <c r="AD1559" s="187"/>
      <c r="AE1559" s="186"/>
      <c r="AF1559" s="190"/>
      <c r="AG1559" s="747">
        <f t="shared" si="98"/>
        <v>0</v>
      </c>
      <c r="AH1559" s="748">
        <f t="shared" si="99"/>
        <v>0</v>
      </c>
      <c r="AI1559" s="187"/>
      <c r="AJ1559" s="52"/>
      <c r="AK1559" s="156" t="str">
        <f>IFERROR(VLOOKUP($A1559,'Liste planification'!$B$2:$C$105,2,FALSE),"")</f>
        <v/>
      </c>
      <c r="AL1559" s="27"/>
      <c r="AM1559" s="27"/>
    </row>
    <row r="1560" spans="1:39">
      <c r="A1560" s="158"/>
      <c r="B1560" s="159" t="str">
        <f>A1560&amp;"-"&amp;TEXT(COUNTIF($A$5:A1560,A1560),"000")</f>
        <v>-000</v>
      </c>
      <c r="C1560" s="52"/>
      <c r="D1560" s="27"/>
      <c r="E1560" s="28"/>
      <c r="F1560" s="27"/>
      <c r="G1560" s="27"/>
      <c r="H1560" s="52"/>
      <c r="I1560" s="380" t="str">
        <f>IFERROR(VLOOKUP($F1560,'Liste planification'!$V$2:$W$96,2,FALSE),"")</f>
        <v/>
      </c>
      <c r="J1560" s="27"/>
      <c r="K1560" s="27"/>
      <c r="L1560" s="27"/>
      <c r="M1560" s="52"/>
      <c r="N1560" s="52"/>
      <c r="O1560" s="52"/>
      <c r="P1560" s="52"/>
      <c r="Q1560" s="52"/>
      <c r="R1560" s="52"/>
      <c r="S1560" s="52"/>
      <c r="T1560" s="52"/>
      <c r="U1560" s="52"/>
      <c r="V1560" s="52"/>
      <c r="W1560" s="52"/>
      <c r="X1560" s="52"/>
      <c r="Y1560" s="194"/>
      <c r="Z1560" s="776"/>
      <c r="AA1560" s="190"/>
      <c r="AB1560" s="747">
        <f t="shared" si="96"/>
        <v>0</v>
      </c>
      <c r="AC1560" s="748">
        <f t="shared" si="97"/>
        <v>0</v>
      </c>
      <c r="AD1560" s="187"/>
      <c r="AE1560" s="186"/>
      <c r="AF1560" s="190"/>
      <c r="AG1560" s="747">
        <f t="shared" si="98"/>
        <v>0</v>
      </c>
      <c r="AH1560" s="748">
        <f t="shared" si="99"/>
        <v>0</v>
      </c>
      <c r="AI1560" s="187"/>
      <c r="AJ1560" s="52"/>
      <c r="AK1560" s="156" t="str">
        <f>IFERROR(VLOOKUP($A1560,'Liste planification'!$B$2:$C$105,2,FALSE),"")</f>
        <v/>
      </c>
      <c r="AL1560" s="27"/>
      <c r="AM1560" s="27"/>
    </row>
    <row r="1561" spans="1:39">
      <c r="A1561" s="158"/>
      <c r="B1561" s="159" t="str">
        <f>A1561&amp;"-"&amp;TEXT(COUNTIF($A$5:A1561,A1561),"000")</f>
        <v>-000</v>
      </c>
      <c r="C1561" s="52"/>
      <c r="D1561" s="27"/>
      <c r="E1561" s="28"/>
      <c r="F1561" s="27"/>
      <c r="G1561" s="27"/>
      <c r="H1561" s="52"/>
      <c r="I1561" s="380" t="str">
        <f>IFERROR(VLOOKUP($F1561,'Liste planification'!$V$2:$W$96,2,FALSE),"")</f>
        <v/>
      </c>
      <c r="J1561" s="27"/>
      <c r="K1561" s="27"/>
      <c r="L1561" s="27"/>
      <c r="M1561" s="52"/>
      <c r="N1561" s="52"/>
      <c r="O1561" s="52"/>
      <c r="P1561" s="52"/>
      <c r="Q1561" s="52"/>
      <c r="R1561" s="52"/>
      <c r="S1561" s="52"/>
      <c r="T1561" s="52"/>
      <c r="U1561" s="52"/>
      <c r="V1561" s="52"/>
      <c r="W1561" s="52"/>
      <c r="X1561" s="52"/>
      <c r="Y1561" s="194"/>
      <c r="Z1561" s="776"/>
      <c r="AA1561" s="190"/>
      <c r="AB1561" s="747">
        <f t="shared" si="96"/>
        <v>0</v>
      </c>
      <c r="AC1561" s="748">
        <f t="shared" si="97"/>
        <v>0</v>
      </c>
      <c r="AD1561" s="187"/>
      <c r="AE1561" s="186"/>
      <c r="AF1561" s="190"/>
      <c r="AG1561" s="747">
        <f t="shared" si="98"/>
        <v>0</v>
      </c>
      <c r="AH1561" s="748">
        <f t="shared" si="99"/>
        <v>0</v>
      </c>
      <c r="AI1561" s="187"/>
      <c r="AJ1561" s="52"/>
      <c r="AK1561" s="156" t="str">
        <f>IFERROR(VLOOKUP($A1561,'Liste planification'!$B$2:$C$105,2,FALSE),"")</f>
        <v/>
      </c>
      <c r="AL1561" s="27"/>
      <c r="AM1561" s="27"/>
    </row>
    <row r="1562" spans="1:39">
      <c r="A1562" s="158"/>
      <c r="B1562" s="159" t="str">
        <f>A1562&amp;"-"&amp;TEXT(COUNTIF($A$5:A1562,A1562),"000")</f>
        <v>-000</v>
      </c>
      <c r="C1562" s="52"/>
      <c r="D1562" s="27"/>
      <c r="E1562" s="28"/>
      <c r="F1562" s="27"/>
      <c r="G1562" s="27"/>
      <c r="H1562" s="52"/>
      <c r="I1562" s="380" t="str">
        <f>IFERROR(VLOOKUP($F1562,'Liste planification'!$V$2:$W$96,2,FALSE),"")</f>
        <v/>
      </c>
      <c r="J1562" s="27"/>
      <c r="K1562" s="27"/>
      <c r="L1562" s="27"/>
      <c r="M1562" s="52"/>
      <c r="N1562" s="52"/>
      <c r="O1562" s="52"/>
      <c r="P1562" s="52"/>
      <c r="Q1562" s="52"/>
      <c r="R1562" s="52"/>
      <c r="S1562" s="52"/>
      <c r="T1562" s="52"/>
      <c r="U1562" s="52"/>
      <c r="V1562" s="52"/>
      <c r="W1562" s="52"/>
      <c r="X1562" s="52"/>
      <c r="Y1562" s="194"/>
      <c r="Z1562" s="776"/>
      <c r="AA1562" s="190"/>
      <c r="AB1562" s="747">
        <f t="shared" si="96"/>
        <v>0</v>
      </c>
      <c r="AC1562" s="748">
        <f t="shared" si="97"/>
        <v>0</v>
      </c>
      <c r="AD1562" s="187"/>
      <c r="AE1562" s="186"/>
      <c r="AF1562" s="190"/>
      <c r="AG1562" s="747">
        <f t="shared" si="98"/>
        <v>0</v>
      </c>
      <c r="AH1562" s="748">
        <f t="shared" si="99"/>
        <v>0</v>
      </c>
      <c r="AI1562" s="187"/>
      <c r="AJ1562" s="52"/>
      <c r="AK1562" s="156" t="str">
        <f>IFERROR(VLOOKUP($A1562,'Liste planification'!$B$2:$C$105,2,FALSE),"")</f>
        <v/>
      </c>
      <c r="AL1562" s="27"/>
      <c r="AM1562" s="27"/>
    </row>
    <row r="1563" spans="1:39">
      <c r="A1563" s="158"/>
      <c r="B1563" s="159" t="str">
        <f>A1563&amp;"-"&amp;TEXT(COUNTIF($A$5:A1563,A1563),"000")</f>
        <v>-000</v>
      </c>
      <c r="C1563" s="52"/>
      <c r="D1563" s="27"/>
      <c r="E1563" s="28"/>
      <c r="F1563" s="27"/>
      <c r="G1563" s="27"/>
      <c r="H1563" s="52"/>
      <c r="I1563" s="380" t="str">
        <f>IFERROR(VLOOKUP($F1563,'Liste planification'!$V$2:$W$96,2,FALSE),"")</f>
        <v/>
      </c>
      <c r="J1563" s="27"/>
      <c r="K1563" s="27"/>
      <c r="L1563" s="27"/>
      <c r="M1563" s="52"/>
      <c r="N1563" s="52"/>
      <c r="O1563" s="52"/>
      <c r="P1563" s="52"/>
      <c r="Q1563" s="52"/>
      <c r="R1563" s="52"/>
      <c r="S1563" s="52"/>
      <c r="T1563" s="52"/>
      <c r="U1563" s="52"/>
      <c r="V1563" s="52"/>
      <c r="W1563" s="52"/>
      <c r="X1563" s="52"/>
      <c r="Y1563" s="194"/>
      <c r="Z1563" s="776"/>
      <c r="AA1563" s="190"/>
      <c r="AB1563" s="747">
        <f t="shared" si="96"/>
        <v>0</v>
      </c>
      <c r="AC1563" s="748">
        <f t="shared" si="97"/>
        <v>0</v>
      </c>
      <c r="AD1563" s="187"/>
      <c r="AE1563" s="186"/>
      <c r="AF1563" s="190"/>
      <c r="AG1563" s="747">
        <f t="shared" si="98"/>
        <v>0</v>
      </c>
      <c r="AH1563" s="748">
        <f t="shared" si="99"/>
        <v>0</v>
      </c>
      <c r="AI1563" s="187"/>
      <c r="AJ1563" s="52"/>
      <c r="AK1563" s="156" t="str">
        <f>IFERROR(VLOOKUP($A1563,'Liste planification'!$B$2:$C$105,2,FALSE),"")</f>
        <v/>
      </c>
      <c r="AL1563" s="27"/>
      <c r="AM1563" s="27"/>
    </row>
    <row r="1564" spans="1:39">
      <c r="A1564" s="158"/>
      <c r="B1564" s="159" t="str">
        <f>A1564&amp;"-"&amp;TEXT(COUNTIF($A$5:A1564,A1564),"000")</f>
        <v>-000</v>
      </c>
      <c r="C1564" s="52"/>
      <c r="D1564" s="27"/>
      <c r="E1564" s="28"/>
      <c r="F1564" s="27"/>
      <c r="G1564" s="27"/>
      <c r="H1564" s="52"/>
      <c r="I1564" s="380" t="str">
        <f>IFERROR(VLOOKUP($F1564,'Liste planification'!$V$2:$W$96,2,FALSE),"")</f>
        <v/>
      </c>
      <c r="J1564" s="27"/>
      <c r="K1564" s="27"/>
      <c r="L1564" s="27"/>
      <c r="M1564" s="52"/>
      <c r="N1564" s="52"/>
      <c r="O1564" s="52"/>
      <c r="P1564" s="52"/>
      <c r="Q1564" s="52"/>
      <c r="R1564" s="52"/>
      <c r="S1564" s="52"/>
      <c r="T1564" s="52"/>
      <c r="U1564" s="52"/>
      <c r="V1564" s="52"/>
      <c r="W1564" s="52"/>
      <c r="X1564" s="52"/>
      <c r="Y1564" s="194"/>
      <c r="Z1564" s="776"/>
      <c r="AA1564" s="190"/>
      <c r="AB1564" s="747">
        <f t="shared" si="96"/>
        <v>0</v>
      </c>
      <c r="AC1564" s="748">
        <f t="shared" si="97"/>
        <v>0</v>
      </c>
      <c r="AD1564" s="187"/>
      <c r="AE1564" s="186"/>
      <c r="AF1564" s="190"/>
      <c r="AG1564" s="747">
        <f t="shared" si="98"/>
        <v>0</v>
      </c>
      <c r="AH1564" s="748">
        <f t="shared" si="99"/>
        <v>0</v>
      </c>
      <c r="AI1564" s="187"/>
      <c r="AJ1564" s="52"/>
      <c r="AK1564" s="156" t="str">
        <f>IFERROR(VLOOKUP($A1564,'Liste planification'!$B$2:$C$105,2,FALSE),"")</f>
        <v/>
      </c>
      <c r="AL1564" s="27"/>
      <c r="AM1564" s="27"/>
    </row>
    <row r="1565" spans="1:39">
      <c r="A1565" s="158"/>
      <c r="B1565" s="159" t="str">
        <f>A1565&amp;"-"&amp;TEXT(COUNTIF($A$5:A1565,A1565),"000")</f>
        <v>-000</v>
      </c>
      <c r="C1565" s="52"/>
      <c r="D1565" s="27"/>
      <c r="E1565" s="28"/>
      <c r="F1565" s="27"/>
      <c r="G1565" s="27"/>
      <c r="H1565" s="52"/>
      <c r="I1565" s="380" t="str">
        <f>IFERROR(VLOOKUP($F1565,'Liste planification'!$V$2:$W$96,2,FALSE),"")</f>
        <v/>
      </c>
      <c r="J1565" s="27"/>
      <c r="K1565" s="27"/>
      <c r="L1565" s="27"/>
      <c r="M1565" s="52"/>
      <c r="N1565" s="52"/>
      <c r="O1565" s="52"/>
      <c r="P1565" s="52"/>
      <c r="Q1565" s="52"/>
      <c r="R1565" s="52"/>
      <c r="S1565" s="52"/>
      <c r="T1565" s="52"/>
      <c r="U1565" s="52"/>
      <c r="V1565" s="52"/>
      <c r="W1565" s="52"/>
      <c r="X1565" s="52"/>
      <c r="Y1565" s="194"/>
      <c r="Z1565" s="776"/>
      <c r="AA1565" s="190"/>
      <c r="AB1565" s="747">
        <f t="shared" si="96"/>
        <v>0</v>
      </c>
      <c r="AC1565" s="748">
        <f t="shared" si="97"/>
        <v>0</v>
      </c>
      <c r="AD1565" s="187"/>
      <c r="AE1565" s="186"/>
      <c r="AF1565" s="190"/>
      <c r="AG1565" s="747">
        <f t="shared" si="98"/>
        <v>0</v>
      </c>
      <c r="AH1565" s="748">
        <f t="shared" si="99"/>
        <v>0</v>
      </c>
      <c r="AI1565" s="187"/>
      <c r="AJ1565" s="52"/>
      <c r="AK1565" s="156" t="str">
        <f>IFERROR(VLOOKUP($A1565,'Liste planification'!$B$2:$C$105,2,FALSE),"")</f>
        <v/>
      </c>
      <c r="AL1565" s="27"/>
      <c r="AM1565" s="27"/>
    </row>
    <row r="1566" spans="1:39">
      <c r="A1566" s="158"/>
      <c r="B1566" s="159" t="str">
        <f>A1566&amp;"-"&amp;TEXT(COUNTIF($A$5:A1566,A1566),"000")</f>
        <v>-000</v>
      </c>
      <c r="C1566" s="52"/>
      <c r="D1566" s="27"/>
      <c r="E1566" s="28"/>
      <c r="F1566" s="27"/>
      <c r="G1566" s="27"/>
      <c r="H1566" s="52"/>
      <c r="I1566" s="380" t="str">
        <f>IFERROR(VLOOKUP($F1566,'Liste planification'!$V$2:$W$96,2,FALSE),"")</f>
        <v/>
      </c>
      <c r="J1566" s="27"/>
      <c r="K1566" s="27"/>
      <c r="L1566" s="27"/>
      <c r="M1566" s="52"/>
      <c r="N1566" s="52"/>
      <c r="O1566" s="52"/>
      <c r="P1566" s="52"/>
      <c r="Q1566" s="52"/>
      <c r="R1566" s="52"/>
      <c r="S1566" s="52"/>
      <c r="T1566" s="52"/>
      <c r="U1566" s="52"/>
      <c r="V1566" s="52"/>
      <c r="W1566" s="52"/>
      <c r="X1566" s="52"/>
      <c r="Y1566" s="194"/>
      <c r="Z1566" s="776"/>
      <c r="AA1566" s="190"/>
      <c r="AB1566" s="747">
        <f t="shared" si="96"/>
        <v>0</v>
      </c>
      <c r="AC1566" s="748">
        <f t="shared" si="97"/>
        <v>0</v>
      </c>
      <c r="AD1566" s="187"/>
      <c r="AE1566" s="186"/>
      <c r="AF1566" s="190"/>
      <c r="AG1566" s="747">
        <f t="shared" si="98"/>
        <v>0</v>
      </c>
      <c r="AH1566" s="748">
        <f t="shared" si="99"/>
        <v>0</v>
      </c>
      <c r="AI1566" s="187"/>
      <c r="AJ1566" s="52"/>
      <c r="AK1566" s="156" t="str">
        <f>IFERROR(VLOOKUP($A1566,'Liste planification'!$B$2:$C$105,2,FALSE),"")</f>
        <v/>
      </c>
      <c r="AL1566" s="27"/>
      <c r="AM1566" s="27"/>
    </row>
    <row r="1567" spans="1:39">
      <c r="A1567" s="158"/>
      <c r="B1567" s="159" t="str">
        <f>A1567&amp;"-"&amp;TEXT(COUNTIF($A$5:A1567,A1567),"000")</f>
        <v>-000</v>
      </c>
      <c r="C1567" s="52"/>
      <c r="D1567" s="27"/>
      <c r="E1567" s="28"/>
      <c r="F1567" s="27"/>
      <c r="G1567" s="27"/>
      <c r="H1567" s="52"/>
      <c r="I1567" s="380" t="str">
        <f>IFERROR(VLOOKUP($F1567,'Liste planification'!$V$2:$W$96,2,FALSE),"")</f>
        <v/>
      </c>
      <c r="J1567" s="27"/>
      <c r="K1567" s="27"/>
      <c r="L1567" s="27"/>
      <c r="M1567" s="52"/>
      <c r="N1567" s="52"/>
      <c r="O1567" s="52"/>
      <c r="P1567" s="52"/>
      <c r="Q1567" s="52"/>
      <c r="R1567" s="52"/>
      <c r="S1567" s="52"/>
      <c r="T1567" s="52"/>
      <c r="U1567" s="52"/>
      <c r="V1567" s="52"/>
      <c r="W1567" s="52"/>
      <c r="X1567" s="52"/>
      <c r="Y1567" s="194"/>
      <c r="Z1567" s="776"/>
      <c r="AA1567" s="190"/>
      <c r="AB1567" s="747">
        <f t="shared" si="96"/>
        <v>0</v>
      </c>
      <c r="AC1567" s="748">
        <f t="shared" si="97"/>
        <v>0</v>
      </c>
      <c r="AD1567" s="187"/>
      <c r="AE1567" s="186"/>
      <c r="AF1567" s="190"/>
      <c r="AG1567" s="747">
        <f t="shared" si="98"/>
        <v>0</v>
      </c>
      <c r="AH1567" s="748">
        <f t="shared" si="99"/>
        <v>0</v>
      </c>
      <c r="AI1567" s="187"/>
      <c r="AJ1567" s="52"/>
      <c r="AK1567" s="156" t="str">
        <f>IFERROR(VLOOKUP($A1567,'Liste planification'!$B$2:$C$105,2,FALSE),"")</f>
        <v/>
      </c>
      <c r="AL1567" s="27"/>
      <c r="AM1567" s="27"/>
    </row>
    <row r="1568" spans="1:39">
      <c r="A1568" s="158"/>
      <c r="B1568" s="159" t="str">
        <f>A1568&amp;"-"&amp;TEXT(COUNTIF($A$5:A1568,A1568),"000")</f>
        <v>-000</v>
      </c>
      <c r="C1568" s="52"/>
      <c r="D1568" s="27"/>
      <c r="E1568" s="28"/>
      <c r="F1568" s="27"/>
      <c r="G1568" s="27"/>
      <c r="H1568" s="52"/>
      <c r="I1568" s="380" t="str">
        <f>IFERROR(VLOOKUP($F1568,'Liste planification'!$V$2:$W$96,2,FALSE),"")</f>
        <v/>
      </c>
      <c r="J1568" s="27"/>
      <c r="K1568" s="27"/>
      <c r="L1568" s="27"/>
      <c r="M1568" s="52"/>
      <c r="N1568" s="52"/>
      <c r="O1568" s="52"/>
      <c r="P1568" s="52"/>
      <c r="Q1568" s="52"/>
      <c r="R1568" s="52"/>
      <c r="S1568" s="52"/>
      <c r="T1568" s="52"/>
      <c r="U1568" s="52"/>
      <c r="V1568" s="52"/>
      <c r="W1568" s="52"/>
      <c r="X1568" s="52"/>
      <c r="Y1568" s="194"/>
      <c r="Z1568" s="776"/>
      <c r="AA1568" s="190"/>
      <c r="AB1568" s="747">
        <f t="shared" si="96"/>
        <v>0</v>
      </c>
      <c r="AC1568" s="748">
        <f t="shared" si="97"/>
        <v>0</v>
      </c>
      <c r="AD1568" s="187"/>
      <c r="AE1568" s="186"/>
      <c r="AF1568" s="190"/>
      <c r="AG1568" s="747">
        <f t="shared" si="98"/>
        <v>0</v>
      </c>
      <c r="AH1568" s="748">
        <f t="shared" si="99"/>
        <v>0</v>
      </c>
      <c r="AI1568" s="187"/>
      <c r="AJ1568" s="52"/>
      <c r="AK1568" s="156" t="str">
        <f>IFERROR(VLOOKUP($A1568,'Liste planification'!$B$2:$C$105,2,FALSE),"")</f>
        <v/>
      </c>
      <c r="AL1568" s="27"/>
      <c r="AM1568" s="27"/>
    </row>
    <row r="1569" spans="1:39">
      <c r="A1569" s="158"/>
      <c r="B1569" s="159" t="str">
        <f>A1569&amp;"-"&amp;TEXT(COUNTIF($A$5:A1569,A1569),"000")</f>
        <v>-000</v>
      </c>
      <c r="C1569" s="52"/>
      <c r="D1569" s="27"/>
      <c r="E1569" s="28"/>
      <c r="F1569" s="27"/>
      <c r="G1569" s="27"/>
      <c r="H1569" s="52"/>
      <c r="I1569" s="380" t="str">
        <f>IFERROR(VLOOKUP($F1569,'Liste planification'!$V$2:$W$96,2,FALSE),"")</f>
        <v/>
      </c>
      <c r="J1569" s="27"/>
      <c r="K1569" s="27"/>
      <c r="L1569" s="27"/>
      <c r="M1569" s="52"/>
      <c r="N1569" s="52"/>
      <c r="O1569" s="52"/>
      <c r="P1569" s="52"/>
      <c r="Q1569" s="52"/>
      <c r="R1569" s="52"/>
      <c r="S1569" s="52"/>
      <c r="T1569" s="52"/>
      <c r="U1569" s="52"/>
      <c r="V1569" s="52"/>
      <c r="W1569" s="52"/>
      <c r="X1569" s="52"/>
      <c r="Y1569" s="194"/>
      <c r="Z1569" s="776"/>
      <c r="AA1569" s="190"/>
      <c r="AB1569" s="747">
        <f t="shared" si="96"/>
        <v>0</v>
      </c>
      <c r="AC1569" s="748">
        <f t="shared" si="97"/>
        <v>0</v>
      </c>
      <c r="AD1569" s="187"/>
      <c r="AE1569" s="186"/>
      <c r="AF1569" s="190"/>
      <c r="AG1569" s="747">
        <f t="shared" si="98"/>
        <v>0</v>
      </c>
      <c r="AH1569" s="748">
        <f t="shared" si="99"/>
        <v>0</v>
      </c>
      <c r="AI1569" s="187"/>
      <c r="AJ1569" s="52"/>
      <c r="AK1569" s="156" t="str">
        <f>IFERROR(VLOOKUP($A1569,'Liste planification'!$B$2:$C$105,2,FALSE),"")</f>
        <v/>
      </c>
      <c r="AL1569" s="27"/>
      <c r="AM1569" s="27"/>
    </row>
    <row r="1570" spans="1:39">
      <c r="A1570" s="158"/>
      <c r="B1570" s="159" t="str">
        <f>A1570&amp;"-"&amp;TEXT(COUNTIF($A$5:A1570,A1570),"000")</f>
        <v>-000</v>
      </c>
      <c r="C1570" s="52"/>
      <c r="D1570" s="27"/>
      <c r="E1570" s="28"/>
      <c r="F1570" s="27"/>
      <c r="G1570" s="27"/>
      <c r="H1570" s="52"/>
      <c r="I1570" s="380" t="str">
        <f>IFERROR(VLOOKUP($F1570,'Liste planification'!$V$2:$W$96,2,FALSE),"")</f>
        <v/>
      </c>
      <c r="J1570" s="27"/>
      <c r="K1570" s="27"/>
      <c r="L1570" s="27"/>
      <c r="M1570" s="52"/>
      <c r="N1570" s="52"/>
      <c r="O1570" s="52"/>
      <c r="P1570" s="52"/>
      <c r="Q1570" s="52"/>
      <c r="R1570" s="52"/>
      <c r="S1570" s="52"/>
      <c r="T1570" s="52"/>
      <c r="U1570" s="52"/>
      <c r="V1570" s="52"/>
      <c r="W1570" s="52"/>
      <c r="X1570" s="52"/>
      <c r="Y1570" s="194"/>
      <c r="Z1570" s="776"/>
      <c r="AA1570" s="190"/>
      <c r="AB1570" s="747">
        <f t="shared" si="96"/>
        <v>0</v>
      </c>
      <c r="AC1570" s="748">
        <f t="shared" si="97"/>
        <v>0</v>
      </c>
      <c r="AD1570" s="187"/>
      <c r="AE1570" s="186"/>
      <c r="AF1570" s="190"/>
      <c r="AG1570" s="747">
        <f t="shared" si="98"/>
        <v>0</v>
      </c>
      <c r="AH1570" s="748">
        <f t="shared" si="99"/>
        <v>0</v>
      </c>
      <c r="AI1570" s="187"/>
      <c r="AJ1570" s="52"/>
      <c r="AK1570" s="156" t="str">
        <f>IFERROR(VLOOKUP($A1570,'Liste planification'!$B$2:$C$105,2,FALSE),"")</f>
        <v/>
      </c>
      <c r="AL1570" s="27"/>
      <c r="AM1570" s="27"/>
    </row>
    <row r="1571" spans="1:39">
      <c r="A1571" s="158"/>
      <c r="B1571" s="159" t="str">
        <f>A1571&amp;"-"&amp;TEXT(COUNTIF($A$5:A1571,A1571),"000")</f>
        <v>-000</v>
      </c>
      <c r="C1571" s="52"/>
      <c r="D1571" s="27"/>
      <c r="E1571" s="28"/>
      <c r="F1571" s="27"/>
      <c r="G1571" s="27"/>
      <c r="H1571" s="52"/>
      <c r="I1571" s="380" t="str">
        <f>IFERROR(VLOOKUP($F1571,'Liste planification'!$V$2:$W$96,2,FALSE),"")</f>
        <v/>
      </c>
      <c r="J1571" s="27"/>
      <c r="K1571" s="27"/>
      <c r="L1571" s="27"/>
      <c r="M1571" s="52"/>
      <c r="N1571" s="52"/>
      <c r="O1571" s="52"/>
      <c r="P1571" s="52"/>
      <c r="Q1571" s="52"/>
      <c r="R1571" s="52"/>
      <c r="S1571" s="52"/>
      <c r="T1571" s="52"/>
      <c r="U1571" s="52"/>
      <c r="V1571" s="52"/>
      <c r="W1571" s="52"/>
      <c r="X1571" s="52"/>
      <c r="Y1571" s="194"/>
      <c r="Z1571" s="776"/>
      <c r="AA1571" s="190"/>
      <c r="AB1571" s="747">
        <f t="shared" si="96"/>
        <v>0</v>
      </c>
      <c r="AC1571" s="748">
        <f t="shared" si="97"/>
        <v>0</v>
      </c>
      <c r="AD1571" s="187"/>
      <c r="AE1571" s="186"/>
      <c r="AF1571" s="190"/>
      <c r="AG1571" s="747">
        <f t="shared" si="98"/>
        <v>0</v>
      </c>
      <c r="AH1571" s="748">
        <f t="shared" si="99"/>
        <v>0</v>
      </c>
      <c r="AI1571" s="187"/>
      <c r="AJ1571" s="52"/>
      <c r="AK1571" s="156" t="str">
        <f>IFERROR(VLOOKUP($A1571,'Liste planification'!$B$2:$C$105,2,FALSE),"")</f>
        <v/>
      </c>
      <c r="AL1571" s="27"/>
      <c r="AM1571" s="27"/>
    </row>
    <row r="1572" spans="1:39">
      <c r="A1572" s="158"/>
      <c r="B1572" s="159" t="str">
        <f>A1572&amp;"-"&amp;TEXT(COUNTIF($A$5:A1572,A1572),"000")</f>
        <v>-000</v>
      </c>
      <c r="C1572" s="52"/>
      <c r="D1572" s="27"/>
      <c r="E1572" s="28"/>
      <c r="F1572" s="27"/>
      <c r="G1572" s="27"/>
      <c r="H1572" s="52"/>
      <c r="I1572" s="380" t="str">
        <f>IFERROR(VLOOKUP($F1572,'Liste planification'!$V$2:$W$96,2,FALSE),"")</f>
        <v/>
      </c>
      <c r="J1572" s="27"/>
      <c r="K1572" s="27"/>
      <c r="L1572" s="27"/>
      <c r="M1572" s="52"/>
      <c r="N1572" s="52"/>
      <c r="O1572" s="52"/>
      <c r="P1572" s="52"/>
      <c r="Q1572" s="52"/>
      <c r="R1572" s="52"/>
      <c r="S1572" s="52"/>
      <c r="T1572" s="52"/>
      <c r="U1572" s="52"/>
      <c r="V1572" s="52"/>
      <c r="W1572" s="52"/>
      <c r="X1572" s="52"/>
      <c r="Y1572" s="194"/>
      <c r="Z1572" s="776"/>
      <c r="AA1572" s="190"/>
      <c r="AB1572" s="747">
        <f t="shared" si="96"/>
        <v>0</v>
      </c>
      <c r="AC1572" s="748">
        <f t="shared" si="97"/>
        <v>0</v>
      </c>
      <c r="AD1572" s="187"/>
      <c r="AE1572" s="186"/>
      <c r="AF1572" s="190"/>
      <c r="AG1572" s="747">
        <f t="shared" si="98"/>
        <v>0</v>
      </c>
      <c r="AH1572" s="748">
        <f t="shared" si="99"/>
        <v>0</v>
      </c>
      <c r="AI1572" s="187"/>
      <c r="AJ1572" s="52"/>
      <c r="AK1572" s="156" t="str">
        <f>IFERROR(VLOOKUP($A1572,'Liste planification'!$B$2:$C$105,2,FALSE),"")</f>
        <v/>
      </c>
      <c r="AL1572" s="27"/>
      <c r="AM1572" s="27"/>
    </row>
    <row r="1573" spans="1:39">
      <c r="A1573" s="158"/>
      <c r="B1573" s="159" t="str">
        <f>A1573&amp;"-"&amp;TEXT(COUNTIF($A$5:A1573,A1573),"000")</f>
        <v>-000</v>
      </c>
      <c r="C1573" s="52"/>
      <c r="D1573" s="27"/>
      <c r="E1573" s="28"/>
      <c r="F1573" s="27"/>
      <c r="G1573" s="27"/>
      <c r="H1573" s="52"/>
      <c r="I1573" s="380" t="str">
        <f>IFERROR(VLOOKUP($F1573,'Liste planification'!$V$2:$W$96,2,FALSE),"")</f>
        <v/>
      </c>
      <c r="J1573" s="27"/>
      <c r="K1573" s="27"/>
      <c r="L1573" s="27"/>
      <c r="M1573" s="52"/>
      <c r="N1573" s="52"/>
      <c r="O1573" s="52"/>
      <c r="P1573" s="52"/>
      <c r="Q1573" s="52"/>
      <c r="R1573" s="52"/>
      <c r="S1573" s="52"/>
      <c r="T1573" s="52"/>
      <c r="U1573" s="52"/>
      <c r="V1573" s="52"/>
      <c r="W1573" s="52"/>
      <c r="X1573" s="52"/>
      <c r="Y1573" s="194"/>
      <c r="Z1573" s="776"/>
      <c r="AA1573" s="190"/>
      <c r="AB1573" s="747">
        <f t="shared" si="96"/>
        <v>0</v>
      </c>
      <c r="AC1573" s="748">
        <f t="shared" si="97"/>
        <v>0</v>
      </c>
      <c r="AD1573" s="187"/>
      <c r="AE1573" s="186"/>
      <c r="AF1573" s="190"/>
      <c r="AG1573" s="747">
        <f t="shared" si="98"/>
        <v>0</v>
      </c>
      <c r="AH1573" s="748">
        <f t="shared" si="99"/>
        <v>0</v>
      </c>
      <c r="AI1573" s="187"/>
      <c r="AJ1573" s="52"/>
      <c r="AK1573" s="156" t="str">
        <f>IFERROR(VLOOKUP($A1573,'Liste planification'!$B$2:$C$105,2,FALSE),"")</f>
        <v/>
      </c>
      <c r="AL1573" s="27"/>
      <c r="AM1573" s="27"/>
    </row>
    <row r="1574" spans="1:39">
      <c r="A1574" s="158"/>
      <c r="B1574" s="159" t="str">
        <f>A1574&amp;"-"&amp;TEXT(COUNTIF($A$5:A1574,A1574),"000")</f>
        <v>-000</v>
      </c>
      <c r="C1574" s="52"/>
      <c r="D1574" s="27"/>
      <c r="E1574" s="28"/>
      <c r="F1574" s="27"/>
      <c r="G1574" s="27"/>
      <c r="H1574" s="52"/>
      <c r="I1574" s="380" t="str">
        <f>IFERROR(VLOOKUP($F1574,'Liste planification'!$V$2:$W$96,2,FALSE),"")</f>
        <v/>
      </c>
      <c r="J1574" s="27"/>
      <c r="K1574" s="27"/>
      <c r="L1574" s="27"/>
      <c r="M1574" s="52"/>
      <c r="N1574" s="52"/>
      <c r="O1574" s="52"/>
      <c r="P1574" s="52"/>
      <c r="Q1574" s="52"/>
      <c r="R1574" s="52"/>
      <c r="S1574" s="52"/>
      <c r="T1574" s="52"/>
      <c r="U1574" s="52"/>
      <c r="V1574" s="52"/>
      <c r="W1574" s="52"/>
      <c r="X1574" s="52"/>
      <c r="Y1574" s="194"/>
      <c r="Z1574" s="776"/>
      <c r="AA1574" s="190"/>
      <c r="AB1574" s="747">
        <f t="shared" si="96"/>
        <v>0</v>
      </c>
      <c r="AC1574" s="748">
        <f t="shared" si="97"/>
        <v>0</v>
      </c>
      <c r="AD1574" s="187"/>
      <c r="AE1574" s="186"/>
      <c r="AF1574" s="190"/>
      <c r="AG1574" s="747">
        <f t="shared" si="98"/>
        <v>0</v>
      </c>
      <c r="AH1574" s="748">
        <f t="shared" si="99"/>
        <v>0</v>
      </c>
      <c r="AI1574" s="187"/>
      <c r="AJ1574" s="52"/>
      <c r="AK1574" s="156" t="str">
        <f>IFERROR(VLOOKUP($A1574,'Liste planification'!$B$2:$C$105,2,FALSE),"")</f>
        <v/>
      </c>
      <c r="AL1574" s="27"/>
      <c r="AM1574" s="27"/>
    </row>
    <row r="1575" spans="1:39">
      <c r="A1575" s="158"/>
      <c r="B1575" s="159" t="str">
        <f>A1575&amp;"-"&amp;TEXT(COUNTIF($A$5:A1575,A1575),"000")</f>
        <v>-000</v>
      </c>
      <c r="C1575" s="52"/>
      <c r="D1575" s="27"/>
      <c r="E1575" s="28"/>
      <c r="F1575" s="27"/>
      <c r="G1575" s="27"/>
      <c r="H1575" s="52"/>
      <c r="I1575" s="380" t="str">
        <f>IFERROR(VLOOKUP($F1575,'Liste planification'!$V$2:$W$96,2,FALSE),"")</f>
        <v/>
      </c>
      <c r="J1575" s="27"/>
      <c r="K1575" s="27"/>
      <c r="L1575" s="27"/>
      <c r="M1575" s="52"/>
      <c r="N1575" s="52"/>
      <c r="O1575" s="52"/>
      <c r="P1575" s="52"/>
      <c r="Q1575" s="52"/>
      <c r="R1575" s="52"/>
      <c r="S1575" s="52"/>
      <c r="T1575" s="52"/>
      <c r="U1575" s="52"/>
      <c r="V1575" s="52"/>
      <c r="W1575" s="52"/>
      <c r="X1575" s="52"/>
      <c r="Y1575" s="194"/>
      <c r="Z1575" s="776"/>
      <c r="AA1575" s="190"/>
      <c r="AB1575" s="747">
        <f t="shared" si="96"/>
        <v>0</v>
      </c>
      <c r="AC1575" s="748">
        <f t="shared" si="97"/>
        <v>0</v>
      </c>
      <c r="AD1575" s="187"/>
      <c r="AE1575" s="186"/>
      <c r="AF1575" s="190"/>
      <c r="AG1575" s="747">
        <f t="shared" si="98"/>
        <v>0</v>
      </c>
      <c r="AH1575" s="748">
        <f t="shared" si="99"/>
        <v>0</v>
      </c>
      <c r="AI1575" s="187"/>
      <c r="AJ1575" s="52"/>
      <c r="AK1575" s="156" t="str">
        <f>IFERROR(VLOOKUP($A1575,'Liste planification'!$B$2:$C$105,2,FALSE),"")</f>
        <v/>
      </c>
      <c r="AL1575" s="27"/>
      <c r="AM1575" s="27"/>
    </row>
    <row r="1576" spans="1:39">
      <c r="A1576" s="158"/>
      <c r="B1576" s="159" t="str">
        <f>A1576&amp;"-"&amp;TEXT(COUNTIF($A$5:A1576,A1576),"000")</f>
        <v>-000</v>
      </c>
      <c r="C1576" s="52"/>
      <c r="D1576" s="27"/>
      <c r="E1576" s="28"/>
      <c r="F1576" s="27"/>
      <c r="G1576" s="27"/>
      <c r="H1576" s="52"/>
      <c r="I1576" s="380" t="str">
        <f>IFERROR(VLOOKUP($F1576,'Liste planification'!$V$2:$W$96,2,FALSE),"")</f>
        <v/>
      </c>
      <c r="J1576" s="27"/>
      <c r="K1576" s="27"/>
      <c r="L1576" s="27"/>
      <c r="M1576" s="52"/>
      <c r="N1576" s="52"/>
      <c r="O1576" s="52"/>
      <c r="P1576" s="52"/>
      <c r="Q1576" s="52"/>
      <c r="R1576" s="52"/>
      <c r="S1576" s="52"/>
      <c r="T1576" s="52"/>
      <c r="U1576" s="52"/>
      <c r="V1576" s="52"/>
      <c r="W1576" s="52"/>
      <c r="X1576" s="52"/>
      <c r="Y1576" s="194"/>
      <c r="Z1576" s="776"/>
      <c r="AA1576" s="190"/>
      <c r="AB1576" s="747">
        <f t="shared" si="96"/>
        <v>0</v>
      </c>
      <c r="AC1576" s="748">
        <f t="shared" si="97"/>
        <v>0</v>
      </c>
      <c r="AD1576" s="187"/>
      <c r="AE1576" s="186"/>
      <c r="AF1576" s="190"/>
      <c r="AG1576" s="747">
        <f t="shared" si="98"/>
        <v>0</v>
      </c>
      <c r="AH1576" s="748">
        <f t="shared" si="99"/>
        <v>0</v>
      </c>
      <c r="AI1576" s="187"/>
      <c r="AJ1576" s="52"/>
      <c r="AK1576" s="156" t="str">
        <f>IFERROR(VLOOKUP($A1576,'Liste planification'!$B$2:$C$105,2,FALSE),"")</f>
        <v/>
      </c>
      <c r="AL1576" s="27"/>
      <c r="AM1576" s="27"/>
    </row>
    <row r="1577" spans="1:39">
      <c r="A1577" s="158"/>
      <c r="B1577" s="159" t="str">
        <f>A1577&amp;"-"&amp;TEXT(COUNTIF($A$5:A1577,A1577),"000")</f>
        <v>-000</v>
      </c>
      <c r="C1577" s="52"/>
      <c r="D1577" s="27"/>
      <c r="E1577" s="28"/>
      <c r="F1577" s="27"/>
      <c r="G1577" s="27"/>
      <c r="H1577" s="52"/>
      <c r="I1577" s="380" t="str">
        <f>IFERROR(VLOOKUP($F1577,'Liste planification'!$V$2:$W$96,2,FALSE),"")</f>
        <v/>
      </c>
      <c r="J1577" s="27"/>
      <c r="K1577" s="27"/>
      <c r="L1577" s="27"/>
      <c r="M1577" s="52"/>
      <c r="N1577" s="52"/>
      <c r="O1577" s="52"/>
      <c r="P1577" s="52"/>
      <c r="Q1577" s="52"/>
      <c r="R1577" s="52"/>
      <c r="S1577" s="52"/>
      <c r="T1577" s="52"/>
      <c r="U1577" s="52"/>
      <c r="V1577" s="52"/>
      <c r="W1577" s="52"/>
      <c r="X1577" s="52"/>
      <c r="Y1577" s="194"/>
      <c r="Z1577" s="776"/>
      <c r="AA1577" s="190"/>
      <c r="AB1577" s="747">
        <f t="shared" si="96"/>
        <v>0</v>
      </c>
      <c r="AC1577" s="748">
        <f t="shared" si="97"/>
        <v>0</v>
      </c>
      <c r="AD1577" s="187"/>
      <c r="AE1577" s="186"/>
      <c r="AF1577" s="190"/>
      <c r="AG1577" s="747">
        <f t="shared" si="98"/>
        <v>0</v>
      </c>
      <c r="AH1577" s="748">
        <f t="shared" si="99"/>
        <v>0</v>
      </c>
      <c r="AI1577" s="187"/>
      <c r="AJ1577" s="52"/>
      <c r="AK1577" s="156" t="str">
        <f>IFERROR(VLOOKUP($A1577,'Liste planification'!$B$2:$C$105,2,FALSE),"")</f>
        <v/>
      </c>
      <c r="AL1577" s="27"/>
      <c r="AM1577" s="27"/>
    </row>
    <row r="1578" spans="1:39">
      <c r="A1578" s="158"/>
      <c r="B1578" s="159" t="str">
        <f>A1578&amp;"-"&amp;TEXT(COUNTIF($A$5:A1578,A1578),"000")</f>
        <v>-000</v>
      </c>
      <c r="C1578" s="52"/>
      <c r="D1578" s="27"/>
      <c r="E1578" s="28"/>
      <c r="F1578" s="27"/>
      <c r="G1578" s="27"/>
      <c r="H1578" s="52"/>
      <c r="I1578" s="380" t="str">
        <f>IFERROR(VLOOKUP($F1578,'Liste planification'!$V$2:$W$96,2,FALSE),"")</f>
        <v/>
      </c>
      <c r="J1578" s="27"/>
      <c r="K1578" s="27"/>
      <c r="L1578" s="27"/>
      <c r="M1578" s="52"/>
      <c r="N1578" s="52"/>
      <c r="O1578" s="52"/>
      <c r="P1578" s="52"/>
      <c r="Q1578" s="52"/>
      <c r="R1578" s="52"/>
      <c r="S1578" s="52"/>
      <c r="T1578" s="52"/>
      <c r="U1578" s="52"/>
      <c r="V1578" s="52"/>
      <c r="W1578" s="52"/>
      <c r="X1578" s="52"/>
      <c r="Y1578" s="194"/>
      <c r="Z1578" s="776"/>
      <c r="AA1578" s="190"/>
      <c r="AB1578" s="747">
        <f t="shared" si="96"/>
        <v>0</v>
      </c>
      <c r="AC1578" s="748">
        <f t="shared" si="97"/>
        <v>0</v>
      </c>
      <c r="AD1578" s="187"/>
      <c r="AE1578" s="186"/>
      <c r="AF1578" s="190"/>
      <c r="AG1578" s="747">
        <f t="shared" si="98"/>
        <v>0</v>
      </c>
      <c r="AH1578" s="748">
        <f t="shared" si="99"/>
        <v>0</v>
      </c>
      <c r="AI1578" s="187"/>
      <c r="AJ1578" s="52"/>
      <c r="AK1578" s="156" t="str">
        <f>IFERROR(VLOOKUP($A1578,'Liste planification'!$B$2:$C$105,2,FALSE),"")</f>
        <v/>
      </c>
      <c r="AL1578" s="27"/>
      <c r="AM1578" s="27"/>
    </row>
    <row r="1579" spans="1:39">
      <c r="A1579" s="158"/>
      <c r="B1579" s="159" t="str">
        <f>A1579&amp;"-"&amp;TEXT(COUNTIF($A$5:A1579,A1579),"000")</f>
        <v>-000</v>
      </c>
      <c r="C1579" s="52"/>
      <c r="D1579" s="27"/>
      <c r="E1579" s="28"/>
      <c r="F1579" s="27"/>
      <c r="G1579" s="27"/>
      <c r="H1579" s="52"/>
      <c r="I1579" s="380" t="str">
        <f>IFERROR(VLOOKUP($F1579,'Liste planification'!$V$2:$W$96,2,FALSE),"")</f>
        <v/>
      </c>
      <c r="J1579" s="27"/>
      <c r="K1579" s="27"/>
      <c r="L1579" s="27"/>
      <c r="M1579" s="52"/>
      <c r="N1579" s="52"/>
      <c r="O1579" s="52"/>
      <c r="P1579" s="52"/>
      <c r="Q1579" s="52"/>
      <c r="R1579" s="52"/>
      <c r="S1579" s="52"/>
      <c r="T1579" s="52"/>
      <c r="U1579" s="52"/>
      <c r="V1579" s="52"/>
      <c r="W1579" s="52"/>
      <c r="X1579" s="52"/>
      <c r="Y1579" s="194"/>
      <c r="Z1579" s="776"/>
      <c r="AA1579" s="190"/>
      <c r="AB1579" s="747">
        <f t="shared" si="96"/>
        <v>0</v>
      </c>
      <c r="AC1579" s="748">
        <f t="shared" si="97"/>
        <v>0</v>
      </c>
      <c r="AD1579" s="187"/>
      <c r="AE1579" s="186"/>
      <c r="AF1579" s="190"/>
      <c r="AG1579" s="747">
        <f t="shared" si="98"/>
        <v>0</v>
      </c>
      <c r="AH1579" s="748">
        <f t="shared" si="99"/>
        <v>0</v>
      </c>
      <c r="AI1579" s="187"/>
      <c r="AJ1579" s="52"/>
      <c r="AK1579" s="156" t="str">
        <f>IFERROR(VLOOKUP($A1579,'Liste planification'!$B$2:$C$105,2,FALSE),"")</f>
        <v/>
      </c>
      <c r="AL1579" s="27"/>
      <c r="AM1579" s="27"/>
    </row>
    <row r="1580" spans="1:39">
      <c r="A1580" s="158"/>
      <c r="B1580" s="159" t="str">
        <f>A1580&amp;"-"&amp;TEXT(COUNTIF($A$5:A1580,A1580),"000")</f>
        <v>-000</v>
      </c>
      <c r="C1580" s="52"/>
      <c r="D1580" s="27"/>
      <c r="E1580" s="28"/>
      <c r="F1580" s="27"/>
      <c r="G1580" s="27"/>
      <c r="H1580" s="52"/>
      <c r="I1580" s="380" t="str">
        <f>IFERROR(VLOOKUP($F1580,'Liste planification'!$V$2:$W$96,2,FALSE),"")</f>
        <v/>
      </c>
      <c r="J1580" s="27"/>
      <c r="K1580" s="27"/>
      <c r="L1580" s="27"/>
      <c r="M1580" s="52"/>
      <c r="N1580" s="52"/>
      <c r="O1580" s="52"/>
      <c r="P1580" s="52"/>
      <c r="Q1580" s="52"/>
      <c r="R1580" s="52"/>
      <c r="S1580" s="52"/>
      <c r="T1580" s="52"/>
      <c r="U1580" s="52"/>
      <c r="V1580" s="52"/>
      <c r="W1580" s="52"/>
      <c r="X1580" s="52"/>
      <c r="Y1580" s="194"/>
      <c r="Z1580" s="776"/>
      <c r="AA1580" s="190"/>
      <c r="AB1580" s="747">
        <f t="shared" si="96"/>
        <v>0</v>
      </c>
      <c r="AC1580" s="748">
        <f t="shared" si="97"/>
        <v>0</v>
      </c>
      <c r="AD1580" s="187"/>
      <c r="AE1580" s="186"/>
      <c r="AF1580" s="190"/>
      <c r="AG1580" s="747">
        <f t="shared" si="98"/>
        <v>0</v>
      </c>
      <c r="AH1580" s="748">
        <f t="shared" si="99"/>
        <v>0</v>
      </c>
      <c r="AI1580" s="187"/>
      <c r="AJ1580" s="52"/>
      <c r="AK1580" s="156" t="str">
        <f>IFERROR(VLOOKUP($A1580,'Liste planification'!$B$2:$C$105,2,FALSE),"")</f>
        <v/>
      </c>
      <c r="AL1580" s="27"/>
      <c r="AM1580" s="27"/>
    </row>
    <row r="1581" spans="1:39">
      <c r="A1581" s="158"/>
      <c r="B1581" s="159" t="str">
        <f>A1581&amp;"-"&amp;TEXT(COUNTIF($A$5:A1581,A1581),"000")</f>
        <v>-000</v>
      </c>
      <c r="C1581" s="52"/>
      <c r="D1581" s="27"/>
      <c r="E1581" s="28"/>
      <c r="F1581" s="27"/>
      <c r="G1581" s="27"/>
      <c r="H1581" s="52"/>
      <c r="I1581" s="380" t="str">
        <f>IFERROR(VLOOKUP($F1581,'Liste planification'!$V$2:$W$96,2,FALSE),"")</f>
        <v/>
      </c>
      <c r="J1581" s="27"/>
      <c r="K1581" s="27"/>
      <c r="L1581" s="27"/>
      <c r="M1581" s="52"/>
      <c r="N1581" s="52"/>
      <c r="O1581" s="52"/>
      <c r="P1581" s="52"/>
      <c r="Q1581" s="52"/>
      <c r="R1581" s="52"/>
      <c r="S1581" s="52"/>
      <c r="T1581" s="52"/>
      <c r="U1581" s="52"/>
      <c r="V1581" s="52"/>
      <c r="W1581" s="52"/>
      <c r="X1581" s="52"/>
      <c r="Y1581" s="194"/>
      <c r="Z1581" s="776"/>
      <c r="AA1581" s="190"/>
      <c r="AB1581" s="747">
        <f t="shared" si="96"/>
        <v>0</v>
      </c>
      <c r="AC1581" s="748">
        <f t="shared" si="97"/>
        <v>0</v>
      </c>
      <c r="AD1581" s="187"/>
      <c r="AE1581" s="186"/>
      <c r="AF1581" s="190"/>
      <c r="AG1581" s="747">
        <f t="shared" si="98"/>
        <v>0</v>
      </c>
      <c r="AH1581" s="748">
        <f t="shared" si="99"/>
        <v>0</v>
      </c>
      <c r="AI1581" s="187"/>
      <c r="AJ1581" s="52"/>
      <c r="AK1581" s="156" t="str">
        <f>IFERROR(VLOOKUP($A1581,'Liste planification'!$B$2:$C$105,2,FALSE),"")</f>
        <v/>
      </c>
      <c r="AL1581" s="27"/>
      <c r="AM1581" s="27"/>
    </row>
    <row r="1582" spans="1:39">
      <c r="A1582" s="158"/>
      <c r="B1582" s="159" t="str">
        <f>A1582&amp;"-"&amp;TEXT(COUNTIF($A$5:A1582,A1582),"000")</f>
        <v>-000</v>
      </c>
      <c r="C1582" s="52"/>
      <c r="D1582" s="27"/>
      <c r="E1582" s="28"/>
      <c r="F1582" s="27"/>
      <c r="G1582" s="27"/>
      <c r="H1582" s="52"/>
      <c r="I1582" s="380" t="str">
        <f>IFERROR(VLOOKUP($F1582,'Liste planification'!$V$2:$W$96,2,FALSE),"")</f>
        <v/>
      </c>
      <c r="J1582" s="27"/>
      <c r="K1582" s="27"/>
      <c r="L1582" s="27"/>
      <c r="M1582" s="52"/>
      <c r="N1582" s="52"/>
      <c r="O1582" s="52"/>
      <c r="P1582" s="52"/>
      <c r="Q1582" s="52"/>
      <c r="R1582" s="52"/>
      <c r="S1582" s="52"/>
      <c r="T1582" s="52"/>
      <c r="U1582" s="52"/>
      <c r="V1582" s="52"/>
      <c r="W1582" s="52"/>
      <c r="X1582" s="52"/>
      <c r="Y1582" s="194"/>
      <c r="Z1582" s="776"/>
      <c r="AA1582" s="190"/>
      <c r="AB1582" s="747">
        <f t="shared" si="96"/>
        <v>0</v>
      </c>
      <c r="AC1582" s="748">
        <f t="shared" si="97"/>
        <v>0</v>
      </c>
      <c r="AD1582" s="187"/>
      <c r="AE1582" s="186"/>
      <c r="AF1582" s="190"/>
      <c r="AG1582" s="747">
        <f t="shared" si="98"/>
        <v>0</v>
      </c>
      <c r="AH1582" s="748">
        <f t="shared" si="99"/>
        <v>0</v>
      </c>
      <c r="AI1582" s="187"/>
      <c r="AJ1582" s="52"/>
      <c r="AK1582" s="156" t="str">
        <f>IFERROR(VLOOKUP($A1582,'Liste planification'!$B$2:$C$105,2,FALSE),"")</f>
        <v/>
      </c>
      <c r="AL1582" s="27"/>
      <c r="AM1582" s="27"/>
    </row>
    <row r="1583" spans="1:39">
      <c r="A1583" s="158"/>
      <c r="B1583" s="159" t="str">
        <f>A1583&amp;"-"&amp;TEXT(COUNTIF($A$5:A1583,A1583),"000")</f>
        <v>-000</v>
      </c>
      <c r="C1583" s="52"/>
      <c r="D1583" s="27"/>
      <c r="E1583" s="28"/>
      <c r="F1583" s="27"/>
      <c r="G1583" s="27"/>
      <c r="H1583" s="52"/>
      <c r="I1583" s="380" t="str">
        <f>IFERROR(VLOOKUP($F1583,'Liste planification'!$V$2:$W$96,2,FALSE),"")</f>
        <v/>
      </c>
      <c r="J1583" s="27"/>
      <c r="K1583" s="27"/>
      <c r="L1583" s="27"/>
      <c r="M1583" s="52"/>
      <c r="N1583" s="52"/>
      <c r="O1583" s="52"/>
      <c r="P1583" s="52"/>
      <c r="Q1583" s="52"/>
      <c r="R1583" s="52"/>
      <c r="S1583" s="52"/>
      <c r="T1583" s="52"/>
      <c r="U1583" s="52"/>
      <c r="V1583" s="52"/>
      <c r="W1583" s="52"/>
      <c r="X1583" s="52"/>
      <c r="Y1583" s="194"/>
      <c r="Z1583" s="776"/>
      <c r="AA1583" s="190"/>
      <c r="AB1583" s="747">
        <f t="shared" si="96"/>
        <v>0</v>
      </c>
      <c r="AC1583" s="748">
        <f t="shared" si="97"/>
        <v>0</v>
      </c>
      <c r="AD1583" s="187"/>
      <c r="AE1583" s="186"/>
      <c r="AF1583" s="190"/>
      <c r="AG1583" s="747">
        <f t="shared" si="98"/>
        <v>0</v>
      </c>
      <c r="AH1583" s="748">
        <f t="shared" si="99"/>
        <v>0</v>
      </c>
      <c r="AI1583" s="187"/>
      <c r="AJ1583" s="52"/>
      <c r="AK1583" s="156" t="str">
        <f>IFERROR(VLOOKUP($A1583,'Liste planification'!$B$2:$C$105,2,FALSE),"")</f>
        <v/>
      </c>
      <c r="AL1583" s="27"/>
      <c r="AM1583" s="27"/>
    </row>
    <row r="1584" spans="1:39">
      <c r="A1584" s="158"/>
      <c r="B1584" s="159" t="str">
        <f>A1584&amp;"-"&amp;TEXT(COUNTIF($A$5:A1584,A1584),"000")</f>
        <v>-000</v>
      </c>
      <c r="C1584" s="52"/>
      <c r="D1584" s="27"/>
      <c r="E1584" s="28"/>
      <c r="F1584" s="27"/>
      <c r="G1584" s="27"/>
      <c r="H1584" s="52"/>
      <c r="I1584" s="380" t="str">
        <f>IFERROR(VLOOKUP($F1584,'Liste planification'!$V$2:$W$96,2,FALSE),"")</f>
        <v/>
      </c>
      <c r="J1584" s="27"/>
      <c r="K1584" s="27"/>
      <c r="L1584" s="27"/>
      <c r="M1584" s="52"/>
      <c r="N1584" s="52"/>
      <c r="O1584" s="52"/>
      <c r="P1584" s="52"/>
      <c r="Q1584" s="52"/>
      <c r="R1584" s="52"/>
      <c r="S1584" s="52"/>
      <c r="T1584" s="52"/>
      <c r="U1584" s="52"/>
      <c r="V1584" s="52"/>
      <c r="W1584" s="52"/>
      <c r="X1584" s="52"/>
      <c r="Y1584" s="194"/>
      <c r="Z1584" s="776"/>
      <c r="AA1584" s="190"/>
      <c r="AB1584" s="747">
        <f t="shared" si="96"/>
        <v>0</v>
      </c>
      <c r="AC1584" s="748">
        <f t="shared" si="97"/>
        <v>0</v>
      </c>
      <c r="AD1584" s="187"/>
      <c r="AE1584" s="186"/>
      <c r="AF1584" s="190"/>
      <c r="AG1584" s="747">
        <f t="shared" si="98"/>
        <v>0</v>
      </c>
      <c r="AH1584" s="748">
        <f t="shared" si="99"/>
        <v>0</v>
      </c>
      <c r="AI1584" s="187"/>
      <c r="AJ1584" s="52"/>
      <c r="AK1584" s="156" t="str">
        <f>IFERROR(VLOOKUP($A1584,'Liste planification'!$B$2:$C$105,2,FALSE),"")</f>
        <v/>
      </c>
      <c r="AL1584" s="27"/>
      <c r="AM1584" s="27"/>
    </row>
    <row r="1585" spans="1:39">
      <c r="A1585" s="158"/>
      <c r="B1585" s="159" t="str">
        <f>A1585&amp;"-"&amp;TEXT(COUNTIF($A$5:A1585,A1585),"000")</f>
        <v>-000</v>
      </c>
      <c r="C1585" s="52"/>
      <c r="D1585" s="27"/>
      <c r="E1585" s="28"/>
      <c r="F1585" s="27"/>
      <c r="G1585" s="27"/>
      <c r="H1585" s="52"/>
      <c r="I1585" s="380" t="str">
        <f>IFERROR(VLOOKUP($F1585,'Liste planification'!$V$2:$W$96,2,FALSE),"")</f>
        <v/>
      </c>
      <c r="J1585" s="27"/>
      <c r="K1585" s="27"/>
      <c r="L1585" s="27"/>
      <c r="M1585" s="52"/>
      <c r="N1585" s="52"/>
      <c r="O1585" s="52"/>
      <c r="P1585" s="52"/>
      <c r="Q1585" s="52"/>
      <c r="R1585" s="52"/>
      <c r="S1585" s="52"/>
      <c r="T1585" s="52"/>
      <c r="U1585" s="52"/>
      <c r="V1585" s="52"/>
      <c r="W1585" s="52"/>
      <c r="X1585" s="52"/>
      <c r="Y1585" s="194"/>
      <c r="Z1585" s="776"/>
      <c r="AA1585" s="190"/>
      <c r="AB1585" s="747">
        <f t="shared" si="96"/>
        <v>0</v>
      </c>
      <c r="AC1585" s="748">
        <f t="shared" si="97"/>
        <v>0</v>
      </c>
      <c r="AD1585" s="187"/>
      <c r="AE1585" s="186"/>
      <c r="AF1585" s="190"/>
      <c r="AG1585" s="747">
        <f t="shared" si="98"/>
        <v>0</v>
      </c>
      <c r="AH1585" s="748">
        <f t="shared" si="99"/>
        <v>0</v>
      </c>
      <c r="AI1585" s="187"/>
      <c r="AJ1585" s="52"/>
      <c r="AK1585" s="156" t="str">
        <f>IFERROR(VLOOKUP($A1585,'Liste planification'!$B$2:$C$105,2,FALSE),"")</f>
        <v/>
      </c>
      <c r="AL1585" s="27"/>
      <c r="AM1585" s="27"/>
    </row>
    <row r="1586" spans="1:39">
      <c r="A1586" s="158"/>
      <c r="B1586" s="159" t="str">
        <f>A1586&amp;"-"&amp;TEXT(COUNTIF($A$5:A1586,A1586),"000")</f>
        <v>-000</v>
      </c>
      <c r="C1586" s="52"/>
      <c r="D1586" s="27"/>
      <c r="E1586" s="28"/>
      <c r="F1586" s="27"/>
      <c r="G1586" s="27"/>
      <c r="H1586" s="52"/>
      <c r="I1586" s="380" t="str">
        <f>IFERROR(VLOOKUP($F1586,'Liste planification'!$V$2:$W$96,2,FALSE),"")</f>
        <v/>
      </c>
      <c r="J1586" s="27"/>
      <c r="K1586" s="27"/>
      <c r="L1586" s="27"/>
      <c r="M1586" s="52"/>
      <c r="N1586" s="52"/>
      <c r="O1586" s="52"/>
      <c r="P1586" s="52"/>
      <c r="Q1586" s="52"/>
      <c r="R1586" s="52"/>
      <c r="S1586" s="52"/>
      <c r="T1586" s="52"/>
      <c r="U1586" s="52"/>
      <c r="V1586" s="52"/>
      <c r="W1586" s="52"/>
      <c r="X1586" s="52"/>
      <c r="Y1586" s="194"/>
      <c r="Z1586" s="776"/>
      <c r="AA1586" s="190"/>
      <c r="AB1586" s="747">
        <f t="shared" si="96"/>
        <v>0</v>
      </c>
      <c r="AC1586" s="748">
        <f t="shared" si="97"/>
        <v>0</v>
      </c>
      <c r="AD1586" s="187"/>
      <c r="AE1586" s="186"/>
      <c r="AF1586" s="190"/>
      <c r="AG1586" s="747">
        <f t="shared" si="98"/>
        <v>0</v>
      </c>
      <c r="AH1586" s="748">
        <f t="shared" si="99"/>
        <v>0</v>
      </c>
      <c r="AI1586" s="187"/>
      <c r="AJ1586" s="52"/>
      <c r="AK1586" s="156" t="str">
        <f>IFERROR(VLOOKUP($A1586,'Liste planification'!$B$2:$C$105,2,FALSE),"")</f>
        <v/>
      </c>
      <c r="AL1586" s="27"/>
      <c r="AM1586" s="27"/>
    </row>
    <row r="1587" spans="1:39">
      <c r="A1587" s="158"/>
      <c r="B1587" s="159" t="str">
        <f>A1587&amp;"-"&amp;TEXT(COUNTIF($A$5:A1587,A1587),"000")</f>
        <v>-000</v>
      </c>
      <c r="C1587" s="52"/>
      <c r="D1587" s="27"/>
      <c r="E1587" s="28"/>
      <c r="F1587" s="27"/>
      <c r="G1587" s="27"/>
      <c r="H1587" s="52"/>
      <c r="I1587" s="380" t="str">
        <f>IFERROR(VLOOKUP($F1587,'Liste planification'!$V$2:$W$96,2,FALSE),"")</f>
        <v/>
      </c>
      <c r="J1587" s="27"/>
      <c r="K1587" s="27"/>
      <c r="L1587" s="27"/>
      <c r="M1587" s="52"/>
      <c r="N1587" s="52"/>
      <c r="O1587" s="52"/>
      <c r="P1587" s="52"/>
      <c r="Q1587" s="52"/>
      <c r="R1587" s="52"/>
      <c r="S1587" s="52"/>
      <c r="T1587" s="52"/>
      <c r="U1587" s="52"/>
      <c r="V1587" s="52"/>
      <c r="W1587" s="52"/>
      <c r="X1587" s="52"/>
      <c r="Y1587" s="194"/>
      <c r="Z1587" s="776"/>
      <c r="AA1587" s="190"/>
      <c r="AB1587" s="747">
        <f t="shared" si="96"/>
        <v>0</v>
      </c>
      <c r="AC1587" s="748">
        <f t="shared" si="97"/>
        <v>0</v>
      </c>
      <c r="AD1587" s="187"/>
      <c r="AE1587" s="186"/>
      <c r="AF1587" s="190"/>
      <c r="AG1587" s="747">
        <f t="shared" si="98"/>
        <v>0</v>
      </c>
      <c r="AH1587" s="748">
        <f t="shared" si="99"/>
        <v>0</v>
      </c>
      <c r="AI1587" s="187"/>
      <c r="AJ1587" s="52"/>
      <c r="AK1587" s="156" t="str">
        <f>IFERROR(VLOOKUP($A1587,'Liste planification'!$B$2:$C$105,2,FALSE),"")</f>
        <v/>
      </c>
      <c r="AL1587" s="27"/>
      <c r="AM1587" s="27"/>
    </row>
    <row r="1588" spans="1:39">
      <c r="A1588" s="158"/>
      <c r="B1588" s="159" t="str">
        <f>A1588&amp;"-"&amp;TEXT(COUNTIF($A$5:A1588,A1588),"000")</f>
        <v>-000</v>
      </c>
      <c r="C1588" s="52"/>
      <c r="D1588" s="27"/>
      <c r="E1588" s="28"/>
      <c r="F1588" s="27"/>
      <c r="G1588" s="27"/>
      <c r="H1588" s="52"/>
      <c r="I1588" s="380" t="str">
        <f>IFERROR(VLOOKUP($F1588,'Liste planification'!$V$2:$W$96,2,FALSE),"")</f>
        <v/>
      </c>
      <c r="J1588" s="27"/>
      <c r="K1588" s="27"/>
      <c r="L1588" s="27"/>
      <c r="M1588" s="52"/>
      <c r="N1588" s="52"/>
      <c r="O1588" s="52"/>
      <c r="P1588" s="52"/>
      <c r="Q1588" s="52"/>
      <c r="R1588" s="52"/>
      <c r="S1588" s="52"/>
      <c r="T1588" s="52"/>
      <c r="U1588" s="52"/>
      <c r="V1588" s="52"/>
      <c r="W1588" s="52"/>
      <c r="X1588" s="52"/>
      <c r="Y1588" s="194"/>
      <c r="Z1588" s="776"/>
      <c r="AA1588" s="190"/>
      <c r="AB1588" s="747">
        <f t="shared" ref="AB1588:AB1651" si="100">AA1588/$AB$1</f>
        <v>0</v>
      </c>
      <c r="AC1588" s="748">
        <f t="shared" ref="AC1588:AC1651" si="101">AA1588/$AC$1</f>
        <v>0</v>
      </c>
      <c r="AD1588" s="187"/>
      <c r="AE1588" s="186"/>
      <c r="AF1588" s="190"/>
      <c r="AG1588" s="747">
        <f t="shared" ref="AG1588:AG1651" si="102">AF1588/$AB$1</f>
        <v>0</v>
      </c>
      <c r="AH1588" s="748">
        <f t="shared" ref="AH1588:AH1651" si="103">AF1588/$AC$1</f>
        <v>0</v>
      </c>
      <c r="AI1588" s="187"/>
      <c r="AJ1588" s="52"/>
      <c r="AK1588" s="156" t="str">
        <f>IFERROR(VLOOKUP($A1588,'Liste planification'!$B$2:$C$105,2,FALSE),"")</f>
        <v/>
      </c>
      <c r="AL1588" s="27"/>
      <c r="AM1588" s="27"/>
    </row>
    <row r="1589" spans="1:39">
      <c r="A1589" s="158"/>
      <c r="B1589" s="159" t="str">
        <f>A1589&amp;"-"&amp;TEXT(COUNTIF($A$5:A1589,A1589),"000")</f>
        <v>-000</v>
      </c>
      <c r="C1589" s="52"/>
      <c r="D1589" s="27"/>
      <c r="E1589" s="28"/>
      <c r="F1589" s="27"/>
      <c r="G1589" s="27"/>
      <c r="H1589" s="52"/>
      <c r="I1589" s="380" t="str">
        <f>IFERROR(VLOOKUP($F1589,'Liste planification'!$V$2:$W$96,2,FALSE),"")</f>
        <v/>
      </c>
      <c r="J1589" s="27"/>
      <c r="K1589" s="27"/>
      <c r="L1589" s="27"/>
      <c r="M1589" s="52"/>
      <c r="N1589" s="52"/>
      <c r="O1589" s="52"/>
      <c r="P1589" s="52"/>
      <c r="Q1589" s="52"/>
      <c r="R1589" s="52"/>
      <c r="S1589" s="52"/>
      <c r="T1589" s="52"/>
      <c r="U1589" s="52"/>
      <c r="V1589" s="52"/>
      <c r="W1589" s="52"/>
      <c r="X1589" s="52"/>
      <c r="Y1589" s="194"/>
      <c r="Z1589" s="776"/>
      <c r="AA1589" s="190"/>
      <c r="AB1589" s="747">
        <f t="shared" si="100"/>
        <v>0</v>
      </c>
      <c r="AC1589" s="748">
        <f t="shared" si="101"/>
        <v>0</v>
      </c>
      <c r="AD1589" s="187"/>
      <c r="AE1589" s="186"/>
      <c r="AF1589" s="190"/>
      <c r="AG1589" s="747">
        <f t="shared" si="102"/>
        <v>0</v>
      </c>
      <c r="AH1589" s="748">
        <f t="shared" si="103"/>
        <v>0</v>
      </c>
      <c r="AI1589" s="187"/>
      <c r="AJ1589" s="52"/>
      <c r="AK1589" s="156" t="str">
        <f>IFERROR(VLOOKUP($A1589,'Liste planification'!$B$2:$C$105,2,FALSE),"")</f>
        <v/>
      </c>
      <c r="AL1589" s="27"/>
      <c r="AM1589" s="27"/>
    </row>
    <row r="1590" spans="1:39">
      <c r="A1590" s="158"/>
      <c r="B1590" s="159" t="str">
        <f>A1590&amp;"-"&amp;TEXT(COUNTIF($A$5:A1590,A1590),"000")</f>
        <v>-000</v>
      </c>
      <c r="C1590" s="52"/>
      <c r="D1590" s="27"/>
      <c r="E1590" s="28"/>
      <c r="F1590" s="27"/>
      <c r="G1590" s="27"/>
      <c r="H1590" s="52"/>
      <c r="I1590" s="380" t="str">
        <f>IFERROR(VLOOKUP($F1590,'Liste planification'!$V$2:$W$96,2,FALSE),"")</f>
        <v/>
      </c>
      <c r="J1590" s="27"/>
      <c r="K1590" s="27"/>
      <c r="L1590" s="27"/>
      <c r="M1590" s="52"/>
      <c r="N1590" s="52"/>
      <c r="O1590" s="52"/>
      <c r="P1590" s="52"/>
      <c r="Q1590" s="52"/>
      <c r="R1590" s="52"/>
      <c r="S1590" s="52"/>
      <c r="T1590" s="52"/>
      <c r="U1590" s="52"/>
      <c r="V1590" s="52"/>
      <c r="W1590" s="52"/>
      <c r="X1590" s="52"/>
      <c r="Y1590" s="194"/>
      <c r="Z1590" s="776"/>
      <c r="AA1590" s="190"/>
      <c r="AB1590" s="747">
        <f t="shared" si="100"/>
        <v>0</v>
      </c>
      <c r="AC1590" s="748">
        <f t="shared" si="101"/>
        <v>0</v>
      </c>
      <c r="AD1590" s="187"/>
      <c r="AE1590" s="186"/>
      <c r="AF1590" s="190"/>
      <c r="AG1590" s="747">
        <f t="shared" si="102"/>
        <v>0</v>
      </c>
      <c r="AH1590" s="748">
        <f t="shared" si="103"/>
        <v>0</v>
      </c>
      <c r="AI1590" s="187"/>
      <c r="AJ1590" s="52"/>
      <c r="AK1590" s="156" t="str">
        <f>IFERROR(VLOOKUP($A1590,'Liste planification'!$B$2:$C$105,2,FALSE),"")</f>
        <v/>
      </c>
      <c r="AL1590" s="27"/>
      <c r="AM1590" s="27"/>
    </row>
    <row r="1591" spans="1:39">
      <c r="A1591" s="158"/>
      <c r="B1591" s="159" t="str">
        <f>A1591&amp;"-"&amp;TEXT(COUNTIF($A$5:A1591,A1591),"000")</f>
        <v>-000</v>
      </c>
      <c r="C1591" s="52"/>
      <c r="D1591" s="27"/>
      <c r="E1591" s="28"/>
      <c r="F1591" s="27"/>
      <c r="G1591" s="27"/>
      <c r="H1591" s="52"/>
      <c r="I1591" s="380" t="str">
        <f>IFERROR(VLOOKUP($F1591,'Liste planification'!$V$2:$W$96,2,FALSE),"")</f>
        <v/>
      </c>
      <c r="J1591" s="27"/>
      <c r="K1591" s="27"/>
      <c r="L1591" s="27"/>
      <c r="M1591" s="52"/>
      <c r="N1591" s="52"/>
      <c r="O1591" s="52"/>
      <c r="P1591" s="52"/>
      <c r="Q1591" s="52"/>
      <c r="R1591" s="52"/>
      <c r="S1591" s="52"/>
      <c r="T1591" s="52"/>
      <c r="U1591" s="52"/>
      <c r="V1591" s="52"/>
      <c r="W1591" s="52"/>
      <c r="X1591" s="52"/>
      <c r="Y1591" s="194"/>
      <c r="Z1591" s="776"/>
      <c r="AA1591" s="190"/>
      <c r="AB1591" s="747">
        <f t="shared" si="100"/>
        <v>0</v>
      </c>
      <c r="AC1591" s="748">
        <f t="shared" si="101"/>
        <v>0</v>
      </c>
      <c r="AD1591" s="187"/>
      <c r="AE1591" s="186"/>
      <c r="AF1591" s="190"/>
      <c r="AG1591" s="747">
        <f t="shared" si="102"/>
        <v>0</v>
      </c>
      <c r="AH1591" s="748">
        <f t="shared" si="103"/>
        <v>0</v>
      </c>
      <c r="AI1591" s="187"/>
      <c r="AJ1591" s="52"/>
      <c r="AK1591" s="156" t="str">
        <f>IFERROR(VLOOKUP($A1591,'Liste planification'!$B$2:$C$105,2,FALSE),"")</f>
        <v/>
      </c>
      <c r="AL1591" s="27"/>
      <c r="AM1591" s="27"/>
    </row>
    <row r="1592" spans="1:39">
      <c r="A1592" s="158"/>
      <c r="B1592" s="159" t="str">
        <f>A1592&amp;"-"&amp;TEXT(COUNTIF($A$5:A1592,A1592),"000")</f>
        <v>-000</v>
      </c>
      <c r="C1592" s="52"/>
      <c r="D1592" s="27"/>
      <c r="E1592" s="28"/>
      <c r="F1592" s="27"/>
      <c r="G1592" s="27"/>
      <c r="H1592" s="52"/>
      <c r="I1592" s="380" t="str">
        <f>IFERROR(VLOOKUP($F1592,'Liste planification'!$V$2:$W$96,2,FALSE),"")</f>
        <v/>
      </c>
      <c r="J1592" s="27"/>
      <c r="K1592" s="27"/>
      <c r="L1592" s="27"/>
      <c r="M1592" s="52"/>
      <c r="N1592" s="52"/>
      <c r="O1592" s="52"/>
      <c r="P1592" s="52"/>
      <c r="Q1592" s="52"/>
      <c r="R1592" s="52"/>
      <c r="S1592" s="52"/>
      <c r="T1592" s="52"/>
      <c r="U1592" s="52"/>
      <c r="V1592" s="52"/>
      <c r="W1592" s="52"/>
      <c r="X1592" s="52"/>
      <c r="Y1592" s="194"/>
      <c r="Z1592" s="776"/>
      <c r="AA1592" s="190"/>
      <c r="AB1592" s="747">
        <f t="shared" si="100"/>
        <v>0</v>
      </c>
      <c r="AC1592" s="748">
        <f t="shared" si="101"/>
        <v>0</v>
      </c>
      <c r="AD1592" s="187"/>
      <c r="AE1592" s="186"/>
      <c r="AF1592" s="190"/>
      <c r="AG1592" s="747">
        <f t="shared" si="102"/>
        <v>0</v>
      </c>
      <c r="AH1592" s="748">
        <f t="shared" si="103"/>
        <v>0</v>
      </c>
      <c r="AI1592" s="187"/>
      <c r="AJ1592" s="52"/>
      <c r="AK1592" s="156" t="str">
        <f>IFERROR(VLOOKUP($A1592,'Liste planification'!$B$2:$C$105,2,FALSE),"")</f>
        <v/>
      </c>
      <c r="AL1592" s="27"/>
      <c r="AM1592" s="27"/>
    </row>
    <row r="1593" spans="1:39">
      <c r="A1593" s="158"/>
      <c r="B1593" s="159" t="str">
        <f>A1593&amp;"-"&amp;TEXT(COUNTIF($A$5:A1593,A1593),"000")</f>
        <v>-000</v>
      </c>
      <c r="C1593" s="52"/>
      <c r="D1593" s="27"/>
      <c r="E1593" s="28"/>
      <c r="F1593" s="27"/>
      <c r="G1593" s="27"/>
      <c r="H1593" s="52"/>
      <c r="I1593" s="380" t="str">
        <f>IFERROR(VLOOKUP($F1593,'Liste planification'!$V$2:$W$96,2,FALSE),"")</f>
        <v/>
      </c>
      <c r="J1593" s="27"/>
      <c r="K1593" s="27"/>
      <c r="L1593" s="27"/>
      <c r="M1593" s="52"/>
      <c r="N1593" s="52"/>
      <c r="O1593" s="52"/>
      <c r="P1593" s="52"/>
      <c r="Q1593" s="52"/>
      <c r="R1593" s="52"/>
      <c r="S1593" s="52"/>
      <c r="T1593" s="52"/>
      <c r="U1593" s="52"/>
      <c r="V1593" s="52"/>
      <c r="W1593" s="52"/>
      <c r="X1593" s="52"/>
      <c r="Y1593" s="194"/>
      <c r="Z1593" s="776"/>
      <c r="AA1593" s="190"/>
      <c r="AB1593" s="747">
        <f t="shared" si="100"/>
        <v>0</v>
      </c>
      <c r="AC1593" s="748">
        <f t="shared" si="101"/>
        <v>0</v>
      </c>
      <c r="AD1593" s="187"/>
      <c r="AE1593" s="186"/>
      <c r="AF1593" s="190"/>
      <c r="AG1593" s="747">
        <f t="shared" si="102"/>
        <v>0</v>
      </c>
      <c r="AH1593" s="748">
        <f t="shared" si="103"/>
        <v>0</v>
      </c>
      <c r="AI1593" s="187"/>
      <c r="AJ1593" s="52"/>
      <c r="AK1593" s="156" t="str">
        <f>IFERROR(VLOOKUP($A1593,'Liste planification'!$B$2:$C$105,2,FALSE),"")</f>
        <v/>
      </c>
      <c r="AL1593" s="27"/>
      <c r="AM1593" s="27"/>
    </row>
    <row r="1594" spans="1:39">
      <c r="A1594" s="158"/>
      <c r="B1594" s="159" t="str">
        <f>A1594&amp;"-"&amp;TEXT(COUNTIF($A$5:A1594,A1594),"000")</f>
        <v>-000</v>
      </c>
      <c r="C1594" s="52"/>
      <c r="D1594" s="27"/>
      <c r="E1594" s="28"/>
      <c r="F1594" s="27"/>
      <c r="G1594" s="27"/>
      <c r="H1594" s="52"/>
      <c r="I1594" s="380" t="str">
        <f>IFERROR(VLOOKUP($F1594,'Liste planification'!$V$2:$W$96,2,FALSE),"")</f>
        <v/>
      </c>
      <c r="J1594" s="27"/>
      <c r="K1594" s="27"/>
      <c r="L1594" s="27"/>
      <c r="M1594" s="52"/>
      <c r="N1594" s="52"/>
      <c r="O1594" s="52"/>
      <c r="P1594" s="52"/>
      <c r="Q1594" s="52"/>
      <c r="R1594" s="52"/>
      <c r="S1594" s="52"/>
      <c r="T1594" s="52"/>
      <c r="U1594" s="52"/>
      <c r="V1594" s="52"/>
      <c r="W1594" s="52"/>
      <c r="X1594" s="52"/>
      <c r="Y1594" s="194"/>
      <c r="Z1594" s="776"/>
      <c r="AA1594" s="190"/>
      <c r="AB1594" s="747">
        <f t="shared" si="100"/>
        <v>0</v>
      </c>
      <c r="AC1594" s="748">
        <f t="shared" si="101"/>
        <v>0</v>
      </c>
      <c r="AD1594" s="187"/>
      <c r="AE1594" s="186"/>
      <c r="AF1594" s="190"/>
      <c r="AG1594" s="747">
        <f t="shared" si="102"/>
        <v>0</v>
      </c>
      <c r="AH1594" s="748">
        <f t="shared" si="103"/>
        <v>0</v>
      </c>
      <c r="AI1594" s="187"/>
      <c r="AJ1594" s="52"/>
      <c r="AK1594" s="156" t="str">
        <f>IFERROR(VLOOKUP($A1594,'Liste planification'!$B$2:$C$105,2,FALSE),"")</f>
        <v/>
      </c>
      <c r="AL1594" s="27"/>
      <c r="AM1594" s="27"/>
    </row>
    <row r="1595" spans="1:39">
      <c r="A1595" s="158"/>
      <c r="B1595" s="159" t="str">
        <f>A1595&amp;"-"&amp;TEXT(COUNTIF($A$5:A1595,A1595),"000")</f>
        <v>-000</v>
      </c>
      <c r="C1595" s="52"/>
      <c r="D1595" s="27"/>
      <c r="E1595" s="28"/>
      <c r="F1595" s="27"/>
      <c r="G1595" s="27"/>
      <c r="H1595" s="52"/>
      <c r="I1595" s="380" t="str">
        <f>IFERROR(VLOOKUP($F1595,'Liste planification'!$V$2:$W$96,2,FALSE),"")</f>
        <v/>
      </c>
      <c r="J1595" s="27"/>
      <c r="K1595" s="27"/>
      <c r="L1595" s="27"/>
      <c r="M1595" s="52"/>
      <c r="N1595" s="52"/>
      <c r="O1595" s="52"/>
      <c r="P1595" s="52"/>
      <c r="Q1595" s="52"/>
      <c r="R1595" s="52"/>
      <c r="S1595" s="52"/>
      <c r="T1595" s="52"/>
      <c r="U1595" s="52"/>
      <c r="V1595" s="52"/>
      <c r="W1595" s="52"/>
      <c r="X1595" s="52"/>
      <c r="Y1595" s="194"/>
      <c r="Z1595" s="776"/>
      <c r="AA1595" s="190"/>
      <c r="AB1595" s="747">
        <f t="shared" si="100"/>
        <v>0</v>
      </c>
      <c r="AC1595" s="748">
        <f t="shared" si="101"/>
        <v>0</v>
      </c>
      <c r="AD1595" s="187"/>
      <c r="AE1595" s="186"/>
      <c r="AF1595" s="190"/>
      <c r="AG1595" s="747">
        <f t="shared" si="102"/>
        <v>0</v>
      </c>
      <c r="AH1595" s="748">
        <f t="shared" si="103"/>
        <v>0</v>
      </c>
      <c r="AI1595" s="187"/>
      <c r="AJ1595" s="52"/>
      <c r="AK1595" s="156" t="str">
        <f>IFERROR(VLOOKUP($A1595,'Liste planification'!$B$2:$C$105,2,FALSE),"")</f>
        <v/>
      </c>
      <c r="AL1595" s="27"/>
      <c r="AM1595" s="27"/>
    </row>
    <row r="1596" spans="1:39">
      <c r="A1596" s="158"/>
      <c r="B1596" s="159" t="str">
        <f>A1596&amp;"-"&amp;TEXT(COUNTIF($A$5:A1596,A1596),"000")</f>
        <v>-000</v>
      </c>
      <c r="C1596" s="52"/>
      <c r="D1596" s="27"/>
      <c r="E1596" s="28"/>
      <c r="F1596" s="27"/>
      <c r="G1596" s="27"/>
      <c r="H1596" s="52"/>
      <c r="I1596" s="380" t="str">
        <f>IFERROR(VLOOKUP($F1596,'Liste planification'!$V$2:$W$96,2,FALSE),"")</f>
        <v/>
      </c>
      <c r="J1596" s="27"/>
      <c r="K1596" s="27"/>
      <c r="L1596" s="27"/>
      <c r="M1596" s="52"/>
      <c r="N1596" s="52"/>
      <c r="O1596" s="52"/>
      <c r="P1596" s="52"/>
      <c r="Q1596" s="52"/>
      <c r="R1596" s="52"/>
      <c r="S1596" s="52"/>
      <c r="T1596" s="52"/>
      <c r="U1596" s="52"/>
      <c r="V1596" s="52"/>
      <c r="W1596" s="52"/>
      <c r="X1596" s="52"/>
      <c r="Y1596" s="194"/>
      <c r="Z1596" s="776"/>
      <c r="AA1596" s="190"/>
      <c r="AB1596" s="747">
        <f t="shared" si="100"/>
        <v>0</v>
      </c>
      <c r="AC1596" s="748">
        <f t="shared" si="101"/>
        <v>0</v>
      </c>
      <c r="AD1596" s="187"/>
      <c r="AE1596" s="186"/>
      <c r="AF1596" s="190"/>
      <c r="AG1596" s="747">
        <f t="shared" si="102"/>
        <v>0</v>
      </c>
      <c r="AH1596" s="748">
        <f t="shared" si="103"/>
        <v>0</v>
      </c>
      <c r="AI1596" s="187"/>
      <c r="AJ1596" s="52"/>
      <c r="AK1596" s="156" t="str">
        <f>IFERROR(VLOOKUP($A1596,'Liste planification'!$B$2:$C$105,2,FALSE),"")</f>
        <v/>
      </c>
      <c r="AL1596" s="27"/>
      <c r="AM1596" s="27"/>
    </row>
    <row r="1597" spans="1:39">
      <c r="A1597" s="158"/>
      <c r="B1597" s="159" t="str">
        <f>A1597&amp;"-"&amp;TEXT(COUNTIF($A$5:A1597,A1597),"000")</f>
        <v>-000</v>
      </c>
      <c r="C1597" s="52"/>
      <c r="D1597" s="27"/>
      <c r="E1597" s="28"/>
      <c r="F1597" s="27"/>
      <c r="G1597" s="27"/>
      <c r="H1597" s="52"/>
      <c r="I1597" s="380" t="str">
        <f>IFERROR(VLOOKUP($F1597,'Liste planification'!$V$2:$W$96,2,FALSE),"")</f>
        <v/>
      </c>
      <c r="J1597" s="27"/>
      <c r="K1597" s="27"/>
      <c r="L1597" s="27"/>
      <c r="M1597" s="52"/>
      <c r="N1597" s="52"/>
      <c r="O1597" s="52"/>
      <c r="P1597" s="52"/>
      <c r="Q1597" s="52"/>
      <c r="R1597" s="52"/>
      <c r="S1597" s="52"/>
      <c r="T1597" s="52"/>
      <c r="U1597" s="52"/>
      <c r="V1597" s="52"/>
      <c r="W1597" s="52"/>
      <c r="X1597" s="52"/>
      <c r="Y1597" s="194"/>
      <c r="Z1597" s="776"/>
      <c r="AA1597" s="190"/>
      <c r="AB1597" s="747">
        <f t="shared" si="100"/>
        <v>0</v>
      </c>
      <c r="AC1597" s="748">
        <f t="shared" si="101"/>
        <v>0</v>
      </c>
      <c r="AD1597" s="187"/>
      <c r="AE1597" s="186"/>
      <c r="AF1597" s="190"/>
      <c r="AG1597" s="747">
        <f t="shared" si="102"/>
        <v>0</v>
      </c>
      <c r="AH1597" s="748">
        <f t="shared" si="103"/>
        <v>0</v>
      </c>
      <c r="AI1597" s="187"/>
      <c r="AJ1597" s="52"/>
      <c r="AK1597" s="156" t="str">
        <f>IFERROR(VLOOKUP($A1597,'Liste planification'!$B$2:$C$105,2,FALSE),"")</f>
        <v/>
      </c>
      <c r="AL1597" s="27"/>
      <c r="AM1597" s="27"/>
    </row>
    <row r="1598" spans="1:39">
      <c r="A1598" s="158"/>
      <c r="B1598" s="159" t="str">
        <f>A1598&amp;"-"&amp;TEXT(COUNTIF($A$5:A1598,A1598),"000")</f>
        <v>-000</v>
      </c>
      <c r="C1598" s="52"/>
      <c r="D1598" s="27"/>
      <c r="E1598" s="28"/>
      <c r="F1598" s="27"/>
      <c r="G1598" s="27"/>
      <c r="H1598" s="52"/>
      <c r="I1598" s="380" t="str">
        <f>IFERROR(VLOOKUP($F1598,'Liste planification'!$V$2:$W$96,2,FALSE),"")</f>
        <v/>
      </c>
      <c r="J1598" s="27"/>
      <c r="K1598" s="27"/>
      <c r="L1598" s="27"/>
      <c r="M1598" s="52"/>
      <c r="N1598" s="52"/>
      <c r="O1598" s="52"/>
      <c r="P1598" s="52"/>
      <c r="Q1598" s="52"/>
      <c r="R1598" s="52"/>
      <c r="S1598" s="52"/>
      <c r="T1598" s="52"/>
      <c r="U1598" s="52"/>
      <c r="V1598" s="52"/>
      <c r="W1598" s="52"/>
      <c r="X1598" s="52"/>
      <c r="Y1598" s="194"/>
      <c r="Z1598" s="776"/>
      <c r="AA1598" s="190"/>
      <c r="AB1598" s="747">
        <f t="shared" si="100"/>
        <v>0</v>
      </c>
      <c r="AC1598" s="748">
        <f t="shared" si="101"/>
        <v>0</v>
      </c>
      <c r="AD1598" s="187"/>
      <c r="AE1598" s="186"/>
      <c r="AF1598" s="190"/>
      <c r="AG1598" s="747">
        <f t="shared" si="102"/>
        <v>0</v>
      </c>
      <c r="AH1598" s="748">
        <f t="shared" si="103"/>
        <v>0</v>
      </c>
      <c r="AI1598" s="187"/>
      <c r="AJ1598" s="52"/>
      <c r="AK1598" s="156" t="str">
        <f>IFERROR(VLOOKUP($A1598,'Liste planification'!$B$2:$C$105,2,FALSE),"")</f>
        <v/>
      </c>
      <c r="AL1598" s="27"/>
      <c r="AM1598" s="27"/>
    </row>
    <row r="1599" spans="1:39">
      <c r="A1599" s="158"/>
      <c r="B1599" s="159" t="str">
        <f>A1599&amp;"-"&amp;TEXT(COUNTIF($A$5:A1599,A1599),"000")</f>
        <v>-000</v>
      </c>
      <c r="C1599" s="52"/>
      <c r="D1599" s="27"/>
      <c r="E1599" s="28"/>
      <c r="F1599" s="27"/>
      <c r="G1599" s="27"/>
      <c r="H1599" s="52"/>
      <c r="I1599" s="380" t="str">
        <f>IFERROR(VLOOKUP($F1599,'Liste planification'!$V$2:$W$96,2,FALSE),"")</f>
        <v/>
      </c>
      <c r="J1599" s="27"/>
      <c r="K1599" s="27"/>
      <c r="L1599" s="27"/>
      <c r="M1599" s="52"/>
      <c r="N1599" s="52"/>
      <c r="O1599" s="52"/>
      <c r="P1599" s="52"/>
      <c r="Q1599" s="52"/>
      <c r="R1599" s="52"/>
      <c r="S1599" s="52"/>
      <c r="T1599" s="52"/>
      <c r="U1599" s="52"/>
      <c r="V1599" s="52"/>
      <c r="W1599" s="52"/>
      <c r="X1599" s="52"/>
      <c r="Y1599" s="194"/>
      <c r="Z1599" s="776"/>
      <c r="AA1599" s="190"/>
      <c r="AB1599" s="747">
        <f t="shared" si="100"/>
        <v>0</v>
      </c>
      <c r="AC1599" s="748">
        <f t="shared" si="101"/>
        <v>0</v>
      </c>
      <c r="AD1599" s="187"/>
      <c r="AE1599" s="186"/>
      <c r="AF1599" s="190"/>
      <c r="AG1599" s="747">
        <f t="shared" si="102"/>
        <v>0</v>
      </c>
      <c r="AH1599" s="748">
        <f t="shared" si="103"/>
        <v>0</v>
      </c>
      <c r="AI1599" s="187"/>
      <c r="AJ1599" s="52"/>
      <c r="AK1599" s="156" t="str">
        <f>IFERROR(VLOOKUP($A1599,'Liste planification'!$B$2:$C$105,2,FALSE),"")</f>
        <v/>
      </c>
      <c r="AL1599" s="27"/>
      <c r="AM1599" s="27"/>
    </row>
    <row r="1600" spans="1:39">
      <c r="A1600" s="158"/>
      <c r="B1600" s="159" t="str">
        <f>A1600&amp;"-"&amp;TEXT(COUNTIF($A$5:A1600,A1600),"000")</f>
        <v>-000</v>
      </c>
      <c r="C1600" s="52"/>
      <c r="D1600" s="27"/>
      <c r="E1600" s="28"/>
      <c r="F1600" s="27"/>
      <c r="G1600" s="27"/>
      <c r="H1600" s="52"/>
      <c r="I1600" s="380" t="str">
        <f>IFERROR(VLOOKUP($F1600,'Liste planification'!$V$2:$W$96,2,FALSE),"")</f>
        <v/>
      </c>
      <c r="J1600" s="27"/>
      <c r="K1600" s="27"/>
      <c r="L1600" s="27"/>
      <c r="M1600" s="52"/>
      <c r="N1600" s="52"/>
      <c r="O1600" s="52"/>
      <c r="P1600" s="52"/>
      <c r="Q1600" s="52"/>
      <c r="R1600" s="52"/>
      <c r="S1600" s="52"/>
      <c r="T1600" s="52"/>
      <c r="U1600" s="52"/>
      <c r="V1600" s="52"/>
      <c r="W1600" s="52"/>
      <c r="X1600" s="52"/>
      <c r="Y1600" s="194"/>
      <c r="Z1600" s="776"/>
      <c r="AA1600" s="190"/>
      <c r="AB1600" s="747">
        <f t="shared" si="100"/>
        <v>0</v>
      </c>
      <c r="AC1600" s="748">
        <f t="shared" si="101"/>
        <v>0</v>
      </c>
      <c r="AD1600" s="187"/>
      <c r="AE1600" s="186"/>
      <c r="AF1600" s="190"/>
      <c r="AG1600" s="747">
        <f t="shared" si="102"/>
        <v>0</v>
      </c>
      <c r="AH1600" s="748">
        <f t="shared" si="103"/>
        <v>0</v>
      </c>
      <c r="AI1600" s="187"/>
      <c r="AJ1600" s="52"/>
      <c r="AK1600" s="156" t="str">
        <f>IFERROR(VLOOKUP($A1600,'Liste planification'!$B$2:$C$105,2,FALSE),"")</f>
        <v/>
      </c>
      <c r="AL1600" s="27"/>
      <c r="AM1600" s="27"/>
    </row>
    <row r="1601" spans="1:39">
      <c r="A1601" s="158"/>
      <c r="B1601" s="159" t="str">
        <f>A1601&amp;"-"&amp;TEXT(COUNTIF($A$5:A1601,A1601),"000")</f>
        <v>-000</v>
      </c>
      <c r="C1601" s="52"/>
      <c r="D1601" s="27"/>
      <c r="E1601" s="28"/>
      <c r="F1601" s="27"/>
      <c r="G1601" s="27"/>
      <c r="H1601" s="52"/>
      <c r="I1601" s="380" t="str">
        <f>IFERROR(VLOOKUP($F1601,'Liste planification'!$V$2:$W$96,2,FALSE),"")</f>
        <v/>
      </c>
      <c r="J1601" s="27"/>
      <c r="K1601" s="27"/>
      <c r="L1601" s="27"/>
      <c r="M1601" s="52"/>
      <c r="N1601" s="52"/>
      <c r="O1601" s="52"/>
      <c r="P1601" s="52"/>
      <c r="Q1601" s="52"/>
      <c r="R1601" s="52"/>
      <c r="S1601" s="52"/>
      <c r="T1601" s="52"/>
      <c r="U1601" s="52"/>
      <c r="V1601" s="52"/>
      <c r="W1601" s="52"/>
      <c r="X1601" s="52"/>
      <c r="Y1601" s="194"/>
      <c r="Z1601" s="776"/>
      <c r="AA1601" s="190"/>
      <c r="AB1601" s="747">
        <f t="shared" si="100"/>
        <v>0</v>
      </c>
      <c r="AC1601" s="748">
        <f t="shared" si="101"/>
        <v>0</v>
      </c>
      <c r="AD1601" s="187"/>
      <c r="AE1601" s="186"/>
      <c r="AF1601" s="190"/>
      <c r="AG1601" s="747">
        <f t="shared" si="102"/>
        <v>0</v>
      </c>
      <c r="AH1601" s="748">
        <f t="shared" si="103"/>
        <v>0</v>
      </c>
      <c r="AI1601" s="187"/>
      <c r="AJ1601" s="52"/>
      <c r="AK1601" s="156" t="str">
        <f>IFERROR(VLOOKUP($A1601,'Liste planification'!$B$2:$C$105,2,FALSE),"")</f>
        <v/>
      </c>
      <c r="AL1601" s="27"/>
      <c r="AM1601" s="27"/>
    </row>
    <row r="1602" spans="1:39">
      <c r="A1602" s="158"/>
      <c r="B1602" s="159" t="str">
        <f>A1602&amp;"-"&amp;TEXT(COUNTIF($A$5:A1602,A1602),"000")</f>
        <v>-000</v>
      </c>
      <c r="C1602" s="52"/>
      <c r="D1602" s="27"/>
      <c r="E1602" s="28"/>
      <c r="F1602" s="27"/>
      <c r="G1602" s="27"/>
      <c r="H1602" s="52"/>
      <c r="I1602" s="380" t="str">
        <f>IFERROR(VLOOKUP($F1602,'Liste planification'!$V$2:$W$96,2,FALSE),"")</f>
        <v/>
      </c>
      <c r="J1602" s="27"/>
      <c r="K1602" s="27"/>
      <c r="L1602" s="27"/>
      <c r="M1602" s="52"/>
      <c r="N1602" s="52"/>
      <c r="O1602" s="52"/>
      <c r="P1602" s="52"/>
      <c r="Q1602" s="52"/>
      <c r="R1602" s="52"/>
      <c r="S1602" s="52"/>
      <c r="T1602" s="52"/>
      <c r="U1602" s="52"/>
      <c r="V1602" s="52"/>
      <c r="W1602" s="52"/>
      <c r="X1602" s="52"/>
      <c r="Y1602" s="194"/>
      <c r="Z1602" s="776"/>
      <c r="AA1602" s="190"/>
      <c r="AB1602" s="747">
        <f t="shared" si="100"/>
        <v>0</v>
      </c>
      <c r="AC1602" s="748">
        <f t="shared" si="101"/>
        <v>0</v>
      </c>
      <c r="AD1602" s="187"/>
      <c r="AE1602" s="186"/>
      <c r="AF1602" s="190"/>
      <c r="AG1602" s="747">
        <f t="shared" si="102"/>
        <v>0</v>
      </c>
      <c r="AH1602" s="748">
        <f t="shared" si="103"/>
        <v>0</v>
      </c>
      <c r="AI1602" s="187"/>
      <c r="AJ1602" s="52"/>
      <c r="AK1602" s="156" t="str">
        <f>IFERROR(VLOOKUP($A1602,'Liste planification'!$B$2:$C$105,2,FALSE),"")</f>
        <v/>
      </c>
      <c r="AL1602" s="27"/>
      <c r="AM1602" s="27"/>
    </row>
    <row r="1603" spans="1:39">
      <c r="A1603" s="158"/>
      <c r="B1603" s="159" t="str">
        <f>A1603&amp;"-"&amp;TEXT(COUNTIF($A$5:A1603,A1603),"000")</f>
        <v>-000</v>
      </c>
      <c r="C1603" s="52"/>
      <c r="D1603" s="27"/>
      <c r="E1603" s="28"/>
      <c r="F1603" s="27"/>
      <c r="G1603" s="27"/>
      <c r="H1603" s="52"/>
      <c r="I1603" s="380" t="str">
        <f>IFERROR(VLOOKUP($F1603,'Liste planification'!$V$2:$W$96,2,FALSE),"")</f>
        <v/>
      </c>
      <c r="J1603" s="27"/>
      <c r="K1603" s="27"/>
      <c r="L1603" s="27"/>
      <c r="M1603" s="52"/>
      <c r="N1603" s="52"/>
      <c r="O1603" s="52"/>
      <c r="P1603" s="52"/>
      <c r="Q1603" s="52"/>
      <c r="R1603" s="52"/>
      <c r="S1603" s="52"/>
      <c r="T1603" s="52"/>
      <c r="U1603" s="52"/>
      <c r="V1603" s="52"/>
      <c r="W1603" s="52"/>
      <c r="X1603" s="52"/>
      <c r="Y1603" s="194"/>
      <c r="Z1603" s="776"/>
      <c r="AA1603" s="190"/>
      <c r="AB1603" s="747">
        <f t="shared" si="100"/>
        <v>0</v>
      </c>
      <c r="AC1603" s="748">
        <f t="shared" si="101"/>
        <v>0</v>
      </c>
      <c r="AD1603" s="187"/>
      <c r="AE1603" s="186"/>
      <c r="AF1603" s="190"/>
      <c r="AG1603" s="747">
        <f t="shared" si="102"/>
        <v>0</v>
      </c>
      <c r="AH1603" s="748">
        <f t="shared" si="103"/>
        <v>0</v>
      </c>
      <c r="AI1603" s="187"/>
      <c r="AJ1603" s="52"/>
      <c r="AK1603" s="156" t="str">
        <f>IFERROR(VLOOKUP($A1603,'Liste planification'!$B$2:$C$105,2,FALSE),"")</f>
        <v/>
      </c>
      <c r="AL1603" s="27"/>
      <c r="AM1603" s="27"/>
    </row>
    <row r="1604" spans="1:39">
      <c r="A1604" s="158"/>
      <c r="B1604" s="159" t="str">
        <f>A1604&amp;"-"&amp;TEXT(COUNTIF($A$5:A1604,A1604),"000")</f>
        <v>-000</v>
      </c>
      <c r="C1604" s="52"/>
      <c r="D1604" s="27"/>
      <c r="E1604" s="28"/>
      <c r="F1604" s="27"/>
      <c r="G1604" s="27"/>
      <c r="H1604" s="52"/>
      <c r="I1604" s="380" t="str">
        <f>IFERROR(VLOOKUP($F1604,'Liste planification'!$V$2:$W$96,2,FALSE),"")</f>
        <v/>
      </c>
      <c r="J1604" s="27"/>
      <c r="K1604" s="27"/>
      <c r="L1604" s="27"/>
      <c r="M1604" s="52"/>
      <c r="N1604" s="52"/>
      <c r="O1604" s="52"/>
      <c r="P1604" s="52"/>
      <c r="Q1604" s="52"/>
      <c r="R1604" s="52"/>
      <c r="S1604" s="52"/>
      <c r="T1604" s="52"/>
      <c r="U1604" s="52"/>
      <c r="V1604" s="52"/>
      <c r="W1604" s="52"/>
      <c r="X1604" s="52"/>
      <c r="Y1604" s="194"/>
      <c r="Z1604" s="776"/>
      <c r="AA1604" s="190"/>
      <c r="AB1604" s="747">
        <f t="shared" si="100"/>
        <v>0</v>
      </c>
      <c r="AC1604" s="748">
        <f t="shared" si="101"/>
        <v>0</v>
      </c>
      <c r="AD1604" s="187"/>
      <c r="AE1604" s="186"/>
      <c r="AF1604" s="190"/>
      <c r="AG1604" s="747">
        <f t="shared" si="102"/>
        <v>0</v>
      </c>
      <c r="AH1604" s="748">
        <f t="shared" si="103"/>
        <v>0</v>
      </c>
      <c r="AI1604" s="187"/>
      <c r="AJ1604" s="52"/>
      <c r="AK1604" s="156" t="str">
        <f>IFERROR(VLOOKUP($A1604,'Liste planification'!$B$2:$C$105,2,FALSE),"")</f>
        <v/>
      </c>
      <c r="AL1604" s="27"/>
      <c r="AM1604" s="27"/>
    </row>
    <row r="1605" spans="1:39">
      <c r="A1605" s="158"/>
      <c r="B1605" s="159" t="str">
        <f>A1605&amp;"-"&amp;TEXT(COUNTIF($A$5:A1605,A1605),"000")</f>
        <v>-000</v>
      </c>
      <c r="C1605" s="52"/>
      <c r="D1605" s="27"/>
      <c r="E1605" s="28"/>
      <c r="F1605" s="27"/>
      <c r="G1605" s="27"/>
      <c r="H1605" s="52"/>
      <c r="I1605" s="380" t="str">
        <f>IFERROR(VLOOKUP($F1605,'Liste planification'!$V$2:$W$96,2,FALSE),"")</f>
        <v/>
      </c>
      <c r="J1605" s="27"/>
      <c r="K1605" s="27"/>
      <c r="L1605" s="27"/>
      <c r="M1605" s="52"/>
      <c r="N1605" s="52"/>
      <c r="O1605" s="52"/>
      <c r="P1605" s="52"/>
      <c r="Q1605" s="52"/>
      <c r="R1605" s="52"/>
      <c r="S1605" s="52"/>
      <c r="T1605" s="52"/>
      <c r="U1605" s="52"/>
      <c r="V1605" s="52"/>
      <c r="W1605" s="52"/>
      <c r="X1605" s="52"/>
      <c r="Y1605" s="194"/>
      <c r="Z1605" s="776"/>
      <c r="AA1605" s="190"/>
      <c r="AB1605" s="747">
        <f t="shared" si="100"/>
        <v>0</v>
      </c>
      <c r="AC1605" s="748">
        <f t="shared" si="101"/>
        <v>0</v>
      </c>
      <c r="AD1605" s="187"/>
      <c r="AE1605" s="186"/>
      <c r="AF1605" s="190"/>
      <c r="AG1605" s="747">
        <f t="shared" si="102"/>
        <v>0</v>
      </c>
      <c r="AH1605" s="748">
        <f t="shared" si="103"/>
        <v>0</v>
      </c>
      <c r="AI1605" s="187"/>
      <c r="AJ1605" s="52"/>
      <c r="AK1605" s="156" t="str">
        <f>IFERROR(VLOOKUP($A1605,'Liste planification'!$B$2:$C$105,2,FALSE),"")</f>
        <v/>
      </c>
      <c r="AL1605" s="27"/>
      <c r="AM1605" s="27"/>
    </row>
    <row r="1606" spans="1:39">
      <c r="A1606" s="158"/>
      <c r="B1606" s="159" t="str">
        <f>A1606&amp;"-"&amp;TEXT(COUNTIF($A$5:A1606,A1606),"000")</f>
        <v>-000</v>
      </c>
      <c r="C1606" s="52"/>
      <c r="D1606" s="27"/>
      <c r="E1606" s="28"/>
      <c r="F1606" s="27"/>
      <c r="G1606" s="27"/>
      <c r="H1606" s="52"/>
      <c r="I1606" s="380" t="str">
        <f>IFERROR(VLOOKUP($F1606,'Liste planification'!$V$2:$W$96,2,FALSE),"")</f>
        <v/>
      </c>
      <c r="J1606" s="27"/>
      <c r="K1606" s="27"/>
      <c r="L1606" s="27"/>
      <c r="M1606" s="52"/>
      <c r="N1606" s="52"/>
      <c r="O1606" s="52"/>
      <c r="P1606" s="52"/>
      <c r="Q1606" s="52"/>
      <c r="R1606" s="52"/>
      <c r="S1606" s="52"/>
      <c r="T1606" s="52"/>
      <c r="U1606" s="52"/>
      <c r="V1606" s="52"/>
      <c r="W1606" s="52"/>
      <c r="X1606" s="52"/>
      <c r="Y1606" s="194"/>
      <c r="Z1606" s="776"/>
      <c r="AA1606" s="190"/>
      <c r="AB1606" s="747">
        <f t="shared" si="100"/>
        <v>0</v>
      </c>
      <c r="AC1606" s="748">
        <f t="shared" si="101"/>
        <v>0</v>
      </c>
      <c r="AD1606" s="187"/>
      <c r="AE1606" s="186"/>
      <c r="AF1606" s="190"/>
      <c r="AG1606" s="747">
        <f t="shared" si="102"/>
        <v>0</v>
      </c>
      <c r="AH1606" s="748">
        <f t="shared" si="103"/>
        <v>0</v>
      </c>
      <c r="AI1606" s="187"/>
      <c r="AJ1606" s="52"/>
      <c r="AK1606" s="156" t="str">
        <f>IFERROR(VLOOKUP($A1606,'Liste planification'!$B$2:$C$105,2,FALSE),"")</f>
        <v/>
      </c>
      <c r="AL1606" s="27"/>
      <c r="AM1606" s="27"/>
    </row>
    <row r="1607" spans="1:39">
      <c r="A1607" s="158"/>
      <c r="B1607" s="159" t="str">
        <f>A1607&amp;"-"&amp;TEXT(COUNTIF($A$5:A1607,A1607),"000")</f>
        <v>-000</v>
      </c>
      <c r="C1607" s="52"/>
      <c r="D1607" s="27"/>
      <c r="E1607" s="28"/>
      <c r="F1607" s="27"/>
      <c r="G1607" s="27"/>
      <c r="H1607" s="52"/>
      <c r="I1607" s="380" t="str">
        <f>IFERROR(VLOOKUP($F1607,'Liste planification'!$V$2:$W$96,2,FALSE),"")</f>
        <v/>
      </c>
      <c r="J1607" s="27"/>
      <c r="K1607" s="27"/>
      <c r="L1607" s="27"/>
      <c r="M1607" s="52"/>
      <c r="N1607" s="52"/>
      <c r="O1607" s="52"/>
      <c r="P1607" s="52"/>
      <c r="Q1607" s="52"/>
      <c r="R1607" s="52"/>
      <c r="S1607" s="52"/>
      <c r="T1607" s="52"/>
      <c r="U1607" s="52"/>
      <c r="V1607" s="52"/>
      <c r="W1607" s="52"/>
      <c r="X1607" s="52"/>
      <c r="Y1607" s="194"/>
      <c r="Z1607" s="776"/>
      <c r="AA1607" s="190"/>
      <c r="AB1607" s="747">
        <f t="shared" si="100"/>
        <v>0</v>
      </c>
      <c r="AC1607" s="748">
        <f t="shared" si="101"/>
        <v>0</v>
      </c>
      <c r="AD1607" s="187"/>
      <c r="AE1607" s="186"/>
      <c r="AF1607" s="190"/>
      <c r="AG1607" s="747">
        <f t="shared" si="102"/>
        <v>0</v>
      </c>
      <c r="AH1607" s="748">
        <f t="shared" si="103"/>
        <v>0</v>
      </c>
      <c r="AI1607" s="187"/>
      <c r="AJ1607" s="52"/>
      <c r="AK1607" s="156" t="str">
        <f>IFERROR(VLOOKUP($A1607,'Liste planification'!$B$2:$C$105,2,FALSE),"")</f>
        <v/>
      </c>
      <c r="AL1607" s="27"/>
      <c r="AM1607" s="27"/>
    </row>
    <row r="1608" spans="1:39">
      <c r="A1608" s="158"/>
      <c r="B1608" s="159" t="str">
        <f>A1608&amp;"-"&amp;TEXT(COUNTIF($A$5:A1608,A1608),"000")</f>
        <v>-000</v>
      </c>
      <c r="C1608" s="52"/>
      <c r="D1608" s="27"/>
      <c r="E1608" s="28"/>
      <c r="F1608" s="27"/>
      <c r="G1608" s="27"/>
      <c r="H1608" s="52"/>
      <c r="I1608" s="380" t="str">
        <f>IFERROR(VLOOKUP($F1608,'Liste planification'!$V$2:$W$96,2,FALSE),"")</f>
        <v/>
      </c>
      <c r="J1608" s="27"/>
      <c r="K1608" s="27"/>
      <c r="L1608" s="27"/>
      <c r="M1608" s="52"/>
      <c r="N1608" s="52"/>
      <c r="O1608" s="52"/>
      <c r="P1608" s="52"/>
      <c r="Q1608" s="52"/>
      <c r="R1608" s="52"/>
      <c r="S1608" s="52"/>
      <c r="T1608" s="52"/>
      <c r="U1608" s="52"/>
      <c r="V1608" s="52"/>
      <c r="W1608" s="52"/>
      <c r="X1608" s="52"/>
      <c r="Y1608" s="194"/>
      <c r="Z1608" s="776"/>
      <c r="AA1608" s="190"/>
      <c r="AB1608" s="747">
        <f t="shared" si="100"/>
        <v>0</v>
      </c>
      <c r="AC1608" s="748">
        <f t="shared" si="101"/>
        <v>0</v>
      </c>
      <c r="AD1608" s="187"/>
      <c r="AE1608" s="186"/>
      <c r="AF1608" s="190"/>
      <c r="AG1608" s="747">
        <f t="shared" si="102"/>
        <v>0</v>
      </c>
      <c r="AH1608" s="748">
        <f t="shared" si="103"/>
        <v>0</v>
      </c>
      <c r="AI1608" s="187"/>
      <c r="AJ1608" s="52"/>
      <c r="AK1608" s="156" t="str">
        <f>IFERROR(VLOOKUP($A1608,'Liste planification'!$B$2:$C$105,2,FALSE),"")</f>
        <v/>
      </c>
      <c r="AL1608" s="27"/>
      <c r="AM1608" s="27"/>
    </row>
    <row r="1609" spans="1:39">
      <c r="A1609" s="158"/>
      <c r="B1609" s="159" t="str">
        <f>A1609&amp;"-"&amp;TEXT(COUNTIF($A$5:A1609,A1609),"000")</f>
        <v>-000</v>
      </c>
      <c r="C1609" s="52"/>
      <c r="D1609" s="27"/>
      <c r="E1609" s="28"/>
      <c r="F1609" s="27"/>
      <c r="G1609" s="27"/>
      <c r="H1609" s="52"/>
      <c r="I1609" s="380" t="str">
        <f>IFERROR(VLOOKUP($F1609,'Liste planification'!$V$2:$W$96,2,FALSE),"")</f>
        <v/>
      </c>
      <c r="J1609" s="27"/>
      <c r="K1609" s="27"/>
      <c r="L1609" s="27"/>
      <c r="M1609" s="52"/>
      <c r="N1609" s="52"/>
      <c r="O1609" s="52"/>
      <c r="P1609" s="52"/>
      <c r="Q1609" s="52"/>
      <c r="R1609" s="52"/>
      <c r="S1609" s="52"/>
      <c r="T1609" s="52"/>
      <c r="U1609" s="52"/>
      <c r="V1609" s="52"/>
      <c r="W1609" s="52"/>
      <c r="X1609" s="52"/>
      <c r="Y1609" s="194"/>
      <c r="Z1609" s="776"/>
      <c r="AA1609" s="190"/>
      <c r="AB1609" s="747">
        <f t="shared" si="100"/>
        <v>0</v>
      </c>
      <c r="AC1609" s="748">
        <f t="shared" si="101"/>
        <v>0</v>
      </c>
      <c r="AD1609" s="187"/>
      <c r="AE1609" s="186"/>
      <c r="AF1609" s="190"/>
      <c r="AG1609" s="747">
        <f t="shared" si="102"/>
        <v>0</v>
      </c>
      <c r="AH1609" s="748">
        <f t="shared" si="103"/>
        <v>0</v>
      </c>
      <c r="AI1609" s="187"/>
      <c r="AJ1609" s="52"/>
      <c r="AK1609" s="156" t="str">
        <f>IFERROR(VLOOKUP($A1609,'Liste planification'!$B$2:$C$105,2,FALSE),"")</f>
        <v/>
      </c>
      <c r="AL1609" s="27"/>
      <c r="AM1609" s="27"/>
    </row>
    <row r="1610" spans="1:39">
      <c r="A1610" s="158"/>
      <c r="B1610" s="159" t="str">
        <f>A1610&amp;"-"&amp;TEXT(COUNTIF($A$5:A1610,A1610),"000")</f>
        <v>-000</v>
      </c>
      <c r="C1610" s="52"/>
      <c r="D1610" s="27"/>
      <c r="E1610" s="28"/>
      <c r="F1610" s="27"/>
      <c r="G1610" s="27"/>
      <c r="H1610" s="52"/>
      <c r="I1610" s="380" t="str">
        <f>IFERROR(VLOOKUP($F1610,'Liste planification'!$V$2:$W$96,2,FALSE),"")</f>
        <v/>
      </c>
      <c r="J1610" s="27"/>
      <c r="K1610" s="27"/>
      <c r="L1610" s="27"/>
      <c r="M1610" s="52"/>
      <c r="N1610" s="52"/>
      <c r="O1610" s="52"/>
      <c r="P1610" s="52"/>
      <c r="Q1610" s="52"/>
      <c r="R1610" s="52"/>
      <c r="S1610" s="52"/>
      <c r="T1610" s="52"/>
      <c r="U1610" s="52"/>
      <c r="V1610" s="52"/>
      <c r="W1610" s="52"/>
      <c r="X1610" s="52"/>
      <c r="Y1610" s="194"/>
      <c r="Z1610" s="776"/>
      <c r="AA1610" s="190"/>
      <c r="AB1610" s="747">
        <f t="shared" si="100"/>
        <v>0</v>
      </c>
      <c r="AC1610" s="748">
        <f t="shared" si="101"/>
        <v>0</v>
      </c>
      <c r="AD1610" s="187"/>
      <c r="AE1610" s="186"/>
      <c r="AF1610" s="190"/>
      <c r="AG1610" s="747">
        <f t="shared" si="102"/>
        <v>0</v>
      </c>
      <c r="AH1610" s="748">
        <f t="shared" si="103"/>
        <v>0</v>
      </c>
      <c r="AI1610" s="187"/>
      <c r="AJ1610" s="52"/>
      <c r="AK1610" s="156" t="str">
        <f>IFERROR(VLOOKUP($A1610,'Liste planification'!$B$2:$C$105,2,FALSE),"")</f>
        <v/>
      </c>
      <c r="AL1610" s="27"/>
      <c r="AM1610" s="27"/>
    </row>
    <row r="1611" spans="1:39">
      <c r="A1611" s="158"/>
      <c r="B1611" s="159" t="str">
        <f>A1611&amp;"-"&amp;TEXT(COUNTIF($A$5:A1611,A1611),"000")</f>
        <v>-000</v>
      </c>
      <c r="C1611" s="52"/>
      <c r="D1611" s="27"/>
      <c r="E1611" s="28"/>
      <c r="F1611" s="27"/>
      <c r="G1611" s="27"/>
      <c r="H1611" s="52"/>
      <c r="I1611" s="380" t="str">
        <f>IFERROR(VLOOKUP($F1611,'Liste planification'!$V$2:$W$96,2,FALSE),"")</f>
        <v/>
      </c>
      <c r="J1611" s="27"/>
      <c r="K1611" s="27"/>
      <c r="L1611" s="27"/>
      <c r="M1611" s="52"/>
      <c r="N1611" s="52"/>
      <c r="O1611" s="52"/>
      <c r="P1611" s="52"/>
      <c r="Q1611" s="52"/>
      <c r="R1611" s="52"/>
      <c r="S1611" s="52"/>
      <c r="T1611" s="52"/>
      <c r="U1611" s="52"/>
      <c r="V1611" s="52"/>
      <c r="W1611" s="52"/>
      <c r="X1611" s="52"/>
      <c r="Y1611" s="194"/>
      <c r="Z1611" s="776"/>
      <c r="AA1611" s="190"/>
      <c r="AB1611" s="747">
        <f t="shared" si="100"/>
        <v>0</v>
      </c>
      <c r="AC1611" s="748">
        <f t="shared" si="101"/>
        <v>0</v>
      </c>
      <c r="AD1611" s="187"/>
      <c r="AE1611" s="186"/>
      <c r="AF1611" s="190"/>
      <c r="AG1611" s="747">
        <f t="shared" si="102"/>
        <v>0</v>
      </c>
      <c r="AH1611" s="748">
        <f t="shared" si="103"/>
        <v>0</v>
      </c>
      <c r="AI1611" s="187"/>
      <c r="AJ1611" s="52"/>
      <c r="AK1611" s="156" t="str">
        <f>IFERROR(VLOOKUP($A1611,'Liste planification'!$B$2:$C$105,2,FALSE),"")</f>
        <v/>
      </c>
      <c r="AL1611" s="27"/>
      <c r="AM1611" s="27"/>
    </row>
    <row r="1612" spans="1:39">
      <c r="A1612" s="158"/>
      <c r="B1612" s="159" t="str">
        <f>A1612&amp;"-"&amp;TEXT(COUNTIF($A$5:A1612,A1612),"000")</f>
        <v>-000</v>
      </c>
      <c r="C1612" s="52"/>
      <c r="D1612" s="27"/>
      <c r="E1612" s="28"/>
      <c r="F1612" s="27"/>
      <c r="G1612" s="27"/>
      <c r="H1612" s="52"/>
      <c r="I1612" s="380" t="str">
        <f>IFERROR(VLOOKUP($F1612,'Liste planification'!$V$2:$W$96,2,FALSE),"")</f>
        <v/>
      </c>
      <c r="J1612" s="27"/>
      <c r="K1612" s="27"/>
      <c r="L1612" s="27"/>
      <c r="M1612" s="52"/>
      <c r="N1612" s="52"/>
      <c r="O1612" s="52"/>
      <c r="P1612" s="52"/>
      <c r="Q1612" s="52"/>
      <c r="R1612" s="52"/>
      <c r="S1612" s="52"/>
      <c r="T1612" s="52"/>
      <c r="U1612" s="52"/>
      <c r="V1612" s="52"/>
      <c r="W1612" s="52"/>
      <c r="X1612" s="52"/>
      <c r="Y1612" s="194"/>
      <c r="Z1612" s="776"/>
      <c r="AA1612" s="190"/>
      <c r="AB1612" s="747">
        <f t="shared" si="100"/>
        <v>0</v>
      </c>
      <c r="AC1612" s="748">
        <f t="shared" si="101"/>
        <v>0</v>
      </c>
      <c r="AD1612" s="187"/>
      <c r="AE1612" s="186"/>
      <c r="AF1612" s="190"/>
      <c r="AG1612" s="747">
        <f t="shared" si="102"/>
        <v>0</v>
      </c>
      <c r="AH1612" s="748">
        <f t="shared" si="103"/>
        <v>0</v>
      </c>
      <c r="AI1612" s="187"/>
      <c r="AJ1612" s="52"/>
      <c r="AK1612" s="156" t="str">
        <f>IFERROR(VLOOKUP($A1612,'Liste planification'!$B$2:$C$105,2,FALSE),"")</f>
        <v/>
      </c>
      <c r="AL1612" s="27"/>
      <c r="AM1612" s="27"/>
    </row>
    <row r="1613" spans="1:39">
      <c r="A1613" s="158"/>
      <c r="B1613" s="159" t="str">
        <f>A1613&amp;"-"&amp;TEXT(COUNTIF($A$5:A1613,A1613),"000")</f>
        <v>-000</v>
      </c>
      <c r="C1613" s="52"/>
      <c r="D1613" s="27"/>
      <c r="E1613" s="28"/>
      <c r="F1613" s="27"/>
      <c r="G1613" s="27"/>
      <c r="H1613" s="52"/>
      <c r="I1613" s="380" t="str">
        <f>IFERROR(VLOOKUP($F1613,'Liste planification'!$V$2:$W$96,2,FALSE),"")</f>
        <v/>
      </c>
      <c r="J1613" s="27"/>
      <c r="K1613" s="27"/>
      <c r="L1613" s="27"/>
      <c r="M1613" s="52"/>
      <c r="N1613" s="52"/>
      <c r="O1613" s="52"/>
      <c r="P1613" s="52"/>
      <c r="Q1613" s="52"/>
      <c r="R1613" s="52"/>
      <c r="S1613" s="52"/>
      <c r="T1613" s="52"/>
      <c r="U1613" s="52"/>
      <c r="V1613" s="52"/>
      <c r="W1613" s="52"/>
      <c r="X1613" s="52"/>
      <c r="Y1613" s="194"/>
      <c r="Z1613" s="776"/>
      <c r="AA1613" s="190"/>
      <c r="AB1613" s="747">
        <f t="shared" si="100"/>
        <v>0</v>
      </c>
      <c r="AC1613" s="748">
        <f t="shared" si="101"/>
        <v>0</v>
      </c>
      <c r="AD1613" s="187"/>
      <c r="AE1613" s="186"/>
      <c r="AF1613" s="190"/>
      <c r="AG1613" s="747">
        <f t="shared" si="102"/>
        <v>0</v>
      </c>
      <c r="AH1613" s="748">
        <f t="shared" si="103"/>
        <v>0</v>
      </c>
      <c r="AI1613" s="187"/>
      <c r="AJ1613" s="52"/>
      <c r="AK1613" s="156" t="str">
        <f>IFERROR(VLOOKUP($A1613,'Liste planification'!$B$2:$C$105,2,FALSE),"")</f>
        <v/>
      </c>
      <c r="AL1613" s="27"/>
      <c r="AM1613" s="27"/>
    </row>
    <row r="1614" spans="1:39">
      <c r="A1614" s="158"/>
      <c r="B1614" s="159" t="str">
        <f>A1614&amp;"-"&amp;TEXT(COUNTIF($A$5:A1614,A1614),"000")</f>
        <v>-000</v>
      </c>
      <c r="C1614" s="52"/>
      <c r="D1614" s="27"/>
      <c r="E1614" s="28"/>
      <c r="F1614" s="27"/>
      <c r="G1614" s="27"/>
      <c r="H1614" s="52"/>
      <c r="I1614" s="380" t="str">
        <f>IFERROR(VLOOKUP($F1614,'Liste planification'!$V$2:$W$96,2,FALSE),"")</f>
        <v/>
      </c>
      <c r="J1614" s="27"/>
      <c r="K1614" s="27"/>
      <c r="L1614" s="27"/>
      <c r="M1614" s="52"/>
      <c r="N1614" s="52"/>
      <c r="O1614" s="52"/>
      <c r="P1614" s="52"/>
      <c r="Q1614" s="52"/>
      <c r="R1614" s="52"/>
      <c r="S1614" s="52"/>
      <c r="T1614" s="52"/>
      <c r="U1614" s="52"/>
      <c r="V1614" s="52"/>
      <c r="W1614" s="52"/>
      <c r="X1614" s="52"/>
      <c r="Y1614" s="194"/>
      <c r="Z1614" s="776"/>
      <c r="AA1614" s="190"/>
      <c r="AB1614" s="747">
        <f t="shared" si="100"/>
        <v>0</v>
      </c>
      <c r="AC1614" s="748">
        <f t="shared" si="101"/>
        <v>0</v>
      </c>
      <c r="AD1614" s="187"/>
      <c r="AE1614" s="186"/>
      <c r="AF1614" s="190"/>
      <c r="AG1614" s="747">
        <f t="shared" si="102"/>
        <v>0</v>
      </c>
      <c r="AH1614" s="748">
        <f t="shared" si="103"/>
        <v>0</v>
      </c>
      <c r="AI1614" s="187"/>
      <c r="AJ1614" s="52"/>
      <c r="AK1614" s="156" t="str">
        <f>IFERROR(VLOOKUP($A1614,'Liste planification'!$B$2:$C$105,2,FALSE),"")</f>
        <v/>
      </c>
      <c r="AL1614" s="27"/>
      <c r="AM1614" s="27"/>
    </row>
    <row r="1615" spans="1:39">
      <c r="A1615" s="158"/>
      <c r="B1615" s="159" t="str">
        <f>A1615&amp;"-"&amp;TEXT(COUNTIF($A$5:A1615,A1615),"000")</f>
        <v>-000</v>
      </c>
      <c r="C1615" s="52"/>
      <c r="D1615" s="27"/>
      <c r="E1615" s="28"/>
      <c r="F1615" s="27"/>
      <c r="G1615" s="27"/>
      <c r="H1615" s="52"/>
      <c r="I1615" s="380" t="str">
        <f>IFERROR(VLOOKUP($F1615,'Liste planification'!$V$2:$W$96,2,FALSE),"")</f>
        <v/>
      </c>
      <c r="J1615" s="27"/>
      <c r="K1615" s="27"/>
      <c r="L1615" s="27"/>
      <c r="M1615" s="52"/>
      <c r="N1615" s="52"/>
      <c r="O1615" s="52"/>
      <c r="P1615" s="52"/>
      <c r="Q1615" s="52"/>
      <c r="R1615" s="52"/>
      <c r="S1615" s="52"/>
      <c r="T1615" s="52"/>
      <c r="U1615" s="52"/>
      <c r="V1615" s="52"/>
      <c r="W1615" s="52"/>
      <c r="X1615" s="52"/>
      <c r="Y1615" s="194"/>
      <c r="Z1615" s="776"/>
      <c r="AA1615" s="190"/>
      <c r="AB1615" s="747">
        <f t="shared" si="100"/>
        <v>0</v>
      </c>
      <c r="AC1615" s="748">
        <f t="shared" si="101"/>
        <v>0</v>
      </c>
      <c r="AD1615" s="187"/>
      <c r="AE1615" s="186"/>
      <c r="AF1615" s="190"/>
      <c r="AG1615" s="747">
        <f t="shared" si="102"/>
        <v>0</v>
      </c>
      <c r="AH1615" s="748">
        <f t="shared" si="103"/>
        <v>0</v>
      </c>
      <c r="AI1615" s="187"/>
      <c r="AJ1615" s="52"/>
      <c r="AK1615" s="156" t="str">
        <f>IFERROR(VLOOKUP($A1615,'Liste planification'!$B$2:$C$105,2,FALSE),"")</f>
        <v/>
      </c>
      <c r="AL1615" s="27"/>
      <c r="AM1615" s="27"/>
    </row>
    <row r="1616" spans="1:39">
      <c r="A1616" s="158"/>
      <c r="B1616" s="159" t="str">
        <f>A1616&amp;"-"&amp;TEXT(COUNTIF($A$5:A1616,A1616),"000")</f>
        <v>-000</v>
      </c>
      <c r="C1616" s="52"/>
      <c r="D1616" s="27"/>
      <c r="E1616" s="28"/>
      <c r="F1616" s="27"/>
      <c r="G1616" s="27"/>
      <c r="H1616" s="52"/>
      <c r="I1616" s="380" t="str">
        <f>IFERROR(VLOOKUP($F1616,'Liste planification'!$V$2:$W$96,2,FALSE),"")</f>
        <v/>
      </c>
      <c r="J1616" s="27"/>
      <c r="K1616" s="27"/>
      <c r="L1616" s="27"/>
      <c r="M1616" s="52"/>
      <c r="N1616" s="52"/>
      <c r="O1616" s="52"/>
      <c r="P1616" s="52"/>
      <c r="Q1616" s="52"/>
      <c r="R1616" s="52"/>
      <c r="S1616" s="52"/>
      <c r="T1616" s="52"/>
      <c r="U1616" s="52"/>
      <c r="V1616" s="52"/>
      <c r="W1616" s="52"/>
      <c r="X1616" s="52"/>
      <c r="Y1616" s="194"/>
      <c r="Z1616" s="776"/>
      <c r="AA1616" s="190"/>
      <c r="AB1616" s="747">
        <f t="shared" si="100"/>
        <v>0</v>
      </c>
      <c r="AC1616" s="748">
        <f t="shared" si="101"/>
        <v>0</v>
      </c>
      <c r="AD1616" s="187"/>
      <c r="AE1616" s="186"/>
      <c r="AF1616" s="190"/>
      <c r="AG1616" s="747">
        <f t="shared" si="102"/>
        <v>0</v>
      </c>
      <c r="AH1616" s="748">
        <f t="shared" si="103"/>
        <v>0</v>
      </c>
      <c r="AI1616" s="187"/>
      <c r="AJ1616" s="52"/>
      <c r="AK1616" s="156" t="str">
        <f>IFERROR(VLOOKUP($A1616,'Liste planification'!$B$2:$C$105,2,FALSE),"")</f>
        <v/>
      </c>
      <c r="AL1616" s="27"/>
      <c r="AM1616" s="27"/>
    </row>
    <row r="1617" spans="1:39">
      <c r="A1617" s="158"/>
      <c r="B1617" s="159" t="str">
        <f>A1617&amp;"-"&amp;TEXT(COUNTIF($A$5:A1617,A1617),"000")</f>
        <v>-000</v>
      </c>
      <c r="C1617" s="52"/>
      <c r="D1617" s="27"/>
      <c r="E1617" s="28"/>
      <c r="F1617" s="27"/>
      <c r="G1617" s="27"/>
      <c r="H1617" s="52"/>
      <c r="I1617" s="380" t="str">
        <f>IFERROR(VLOOKUP($F1617,'Liste planification'!$V$2:$W$96,2,FALSE),"")</f>
        <v/>
      </c>
      <c r="J1617" s="27"/>
      <c r="K1617" s="27"/>
      <c r="L1617" s="27"/>
      <c r="M1617" s="52"/>
      <c r="N1617" s="52"/>
      <c r="O1617" s="52"/>
      <c r="P1617" s="52"/>
      <c r="Q1617" s="52"/>
      <c r="R1617" s="52"/>
      <c r="S1617" s="52"/>
      <c r="T1617" s="52"/>
      <c r="U1617" s="52"/>
      <c r="V1617" s="52"/>
      <c r="W1617" s="52"/>
      <c r="X1617" s="52"/>
      <c r="Y1617" s="194"/>
      <c r="Z1617" s="776"/>
      <c r="AA1617" s="190"/>
      <c r="AB1617" s="747">
        <f t="shared" si="100"/>
        <v>0</v>
      </c>
      <c r="AC1617" s="748">
        <f t="shared" si="101"/>
        <v>0</v>
      </c>
      <c r="AD1617" s="187"/>
      <c r="AE1617" s="186"/>
      <c r="AF1617" s="190"/>
      <c r="AG1617" s="747">
        <f t="shared" si="102"/>
        <v>0</v>
      </c>
      <c r="AH1617" s="748">
        <f t="shared" si="103"/>
        <v>0</v>
      </c>
      <c r="AI1617" s="187"/>
      <c r="AJ1617" s="52"/>
      <c r="AK1617" s="156" t="str">
        <f>IFERROR(VLOOKUP($A1617,'Liste planification'!$B$2:$C$105,2,FALSE),"")</f>
        <v/>
      </c>
      <c r="AL1617" s="27"/>
      <c r="AM1617" s="27"/>
    </row>
    <row r="1618" spans="1:39">
      <c r="A1618" s="158"/>
      <c r="B1618" s="159" t="str">
        <f>A1618&amp;"-"&amp;TEXT(COUNTIF($A$5:A1618,A1618),"000")</f>
        <v>-000</v>
      </c>
      <c r="C1618" s="52"/>
      <c r="D1618" s="27"/>
      <c r="E1618" s="28"/>
      <c r="F1618" s="27"/>
      <c r="G1618" s="27"/>
      <c r="H1618" s="52"/>
      <c r="I1618" s="380" t="str">
        <f>IFERROR(VLOOKUP($F1618,'Liste planification'!$V$2:$W$96,2,FALSE),"")</f>
        <v/>
      </c>
      <c r="J1618" s="27"/>
      <c r="K1618" s="27"/>
      <c r="L1618" s="27"/>
      <c r="M1618" s="52"/>
      <c r="N1618" s="52"/>
      <c r="O1618" s="52"/>
      <c r="P1618" s="52"/>
      <c r="Q1618" s="52"/>
      <c r="R1618" s="52"/>
      <c r="S1618" s="52"/>
      <c r="T1618" s="52"/>
      <c r="U1618" s="52"/>
      <c r="V1618" s="52"/>
      <c r="W1618" s="52"/>
      <c r="X1618" s="52"/>
      <c r="Y1618" s="194"/>
      <c r="Z1618" s="776"/>
      <c r="AA1618" s="190"/>
      <c r="AB1618" s="747">
        <f t="shared" si="100"/>
        <v>0</v>
      </c>
      <c r="AC1618" s="748">
        <f t="shared" si="101"/>
        <v>0</v>
      </c>
      <c r="AD1618" s="187"/>
      <c r="AE1618" s="186"/>
      <c r="AF1618" s="190"/>
      <c r="AG1618" s="747">
        <f t="shared" si="102"/>
        <v>0</v>
      </c>
      <c r="AH1618" s="748">
        <f t="shared" si="103"/>
        <v>0</v>
      </c>
      <c r="AI1618" s="187"/>
      <c r="AJ1618" s="52"/>
      <c r="AK1618" s="156" t="str">
        <f>IFERROR(VLOOKUP($A1618,'Liste planification'!$B$2:$C$105,2,FALSE),"")</f>
        <v/>
      </c>
      <c r="AL1618" s="27"/>
      <c r="AM1618" s="27"/>
    </row>
    <row r="1619" spans="1:39">
      <c r="A1619" s="158"/>
      <c r="B1619" s="159" t="str">
        <f>A1619&amp;"-"&amp;TEXT(COUNTIF($A$5:A1619,A1619),"000")</f>
        <v>-000</v>
      </c>
      <c r="C1619" s="52"/>
      <c r="D1619" s="27"/>
      <c r="E1619" s="28"/>
      <c r="F1619" s="27"/>
      <c r="G1619" s="27"/>
      <c r="H1619" s="52"/>
      <c r="I1619" s="380" t="str">
        <f>IFERROR(VLOOKUP($F1619,'Liste planification'!$V$2:$W$96,2,FALSE),"")</f>
        <v/>
      </c>
      <c r="J1619" s="27"/>
      <c r="K1619" s="27"/>
      <c r="L1619" s="27"/>
      <c r="M1619" s="52"/>
      <c r="N1619" s="52"/>
      <c r="O1619" s="52"/>
      <c r="P1619" s="52"/>
      <c r="Q1619" s="52"/>
      <c r="R1619" s="52"/>
      <c r="S1619" s="52"/>
      <c r="T1619" s="52"/>
      <c r="U1619" s="52"/>
      <c r="V1619" s="52"/>
      <c r="W1619" s="52"/>
      <c r="X1619" s="52"/>
      <c r="Y1619" s="194"/>
      <c r="Z1619" s="776"/>
      <c r="AA1619" s="190"/>
      <c r="AB1619" s="747">
        <f t="shared" si="100"/>
        <v>0</v>
      </c>
      <c r="AC1619" s="748">
        <f t="shared" si="101"/>
        <v>0</v>
      </c>
      <c r="AD1619" s="187"/>
      <c r="AE1619" s="186"/>
      <c r="AF1619" s="190"/>
      <c r="AG1619" s="747">
        <f t="shared" si="102"/>
        <v>0</v>
      </c>
      <c r="AH1619" s="748">
        <f t="shared" si="103"/>
        <v>0</v>
      </c>
      <c r="AI1619" s="187"/>
      <c r="AJ1619" s="52"/>
      <c r="AK1619" s="156" t="str">
        <f>IFERROR(VLOOKUP($A1619,'Liste planification'!$B$2:$C$105,2,FALSE),"")</f>
        <v/>
      </c>
      <c r="AL1619" s="27"/>
      <c r="AM1619" s="27"/>
    </row>
    <row r="1620" spans="1:39">
      <c r="A1620" s="158"/>
      <c r="B1620" s="159" t="str">
        <f>A1620&amp;"-"&amp;TEXT(COUNTIF($A$5:A1620,A1620),"000")</f>
        <v>-000</v>
      </c>
      <c r="C1620" s="52"/>
      <c r="D1620" s="27"/>
      <c r="E1620" s="28"/>
      <c r="F1620" s="27"/>
      <c r="G1620" s="27"/>
      <c r="H1620" s="52"/>
      <c r="I1620" s="380" t="str">
        <f>IFERROR(VLOOKUP($F1620,'Liste planification'!$V$2:$W$96,2,FALSE),"")</f>
        <v/>
      </c>
      <c r="J1620" s="27"/>
      <c r="K1620" s="27"/>
      <c r="L1620" s="27"/>
      <c r="M1620" s="52"/>
      <c r="N1620" s="52"/>
      <c r="O1620" s="52"/>
      <c r="P1620" s="52"/>
      <c r="Q1620" s="52"/>
      <c r="R1620" s="52"/>
      <c r="S1620" s="52"/>
      <c r="T1620" s="52"/>
      <c r="U1620" s="52"/>
      <c r="V1620" s="52"/>
      <c r="W1620" s="52"/>
      <c r="X1620" s="52"/>
      <c r="Y1620" s="194"/>
      <c r="Z1620" s="776"/>
      <c r="AA1620" s="190"/>
      <c r="AB1620" s="747">
        <f t="shared" si="100"/>
        <v>0</v>
      </c>
      <c r="AC1620" s="748">
        <f t="shared" si="101"/>
        <v>0</v>
      </c>
      <c r="AD1620" s="187"/>
      <c r="AE1620" s="186"/>
      <c r="AF1620" s="190"/>
      <c r="AG1620" s="747">
        <f t="shared" si="102"/>
        <v>0</v>
      </c>
      <c r="AH1620" s="748">
        <f t="shared" si="103"/>
        <v>0</v>
      </c>
      <c r="AI1620" s="187"/>
      <c r="AJ1620" s="52"/>
      <c r="AK1620" s="156" t="str">
        <f>IFERROR(VLOOKUP($A1620,'Liste planification'!$B$2:$C$105,2,FALSE),"")</f>
        <v/>
      </c>
      <c r="AL1620" s="27"/>
      <c r="AM1620" s="27"/>
    </row>
    <row r="1621" spans="1:39">
      <c r="A1621" s="158"/>
      <c r="B1621" s="159" t="str">
        <f>A1621&amp;"-"&amp;TEXT(COUNTIF($A$5:A1621,A1621),"000")</f>
        <v>-000</v>
      </c>
      <c r="C1621" s="52"/>
      <c r="D1621" s="27"/>
      <c r="E1621" s="28"/>
      <c r="F1621" s="27"/>
      <c r="G1621" s="27"/>
      <c r="H1621" s="52"/>
      <c r="I1621" s="380" t="str">
        <f>IFERROR(VLOOKUP($F1621,'Liste planification'!$V$2:$W$96,2,FALSE),"")</f>
        <v/>
      </c>
      <c r="J1621" s="27"/>
      <c r="K1621" s="27"/>
      <c r="L1621" s="27"/>
      <c r="M1621" s="52"/>
      <c r="N1621" s="52"/>
      <c r="O1621" s="52"/>
      <c r="P1621" s="52"/>
      <c r="Q1621" s="52"/>
      <c r="R1621" s="52"/>
      <c r="S1621" s="52"/>
      <c r="T1621" s="52"/>
      <c r="U1621" s="52"/>
      <c r="V1621" s="52"/>
      <c r="W1621" s="52"/>
      <c r="X1621" s="52"/>
      <c r="Y1621" s="194"/>
      <c r="Z1621" s="776"/>
      <c r="AA1621" s="190"/>
      <c r="AB1621" s="747">
        <f t="shared" si="100"/>
        <v>0</v>
      </c>
      <c r="AC1621" s="748">
        <f t="shared" si="101"/>
        <v>0</v>
      </c>
      <c r="AD1621" s="187"/>
      <c r="AE1621" s="186"/>
      <c r="AF1621" s="190"/>
      <c r="AG1621" s="747">
        <f t="shared" si="102"/>
        <v>0</v>
      </c>
      <c r="AH1621" s="748">
        <f t="shared" si="103"/>
        <v>0</v>
      </c>
      <c r="AI1621" s="187"/>
      <c r="AJ1621" s="52"/>
      <c r="AK1621" s="156" t="str">
        <f>IFERROR(VLOOKUP($A1621,'Liste planification'!$B$2:$C$105,2,FALSE),"")</f>
        <v/>
      </c>
      <c r="AL1621" s="27"/>
      <c r="AM1621" s="27"/>
    </row>
    <row r="1622" spans="1:39">
      <c r="A1622" s="158"/>
      <c r="B1622" s="159" t="str">
        <f>A1622&amp;"-"&amp;TEXT(COUNTIF($A$5:A1622,A1622),"000")</f>
        <v>-000</v>
      </c>
      <c r="C1622" s="52"/>
      <c r="D1622" s="27"/>
      <c r="E1622" s="28"/>
      <c r="F1622" s="27"/>
      <c r="G1622" s="27"/>
      <c r="H1622" s="52"/>
      <c r="I1622" s="380" t="str">
        <f>IFERROR(VLOOKUP($F1622,'Liste planification'!$V$2:$W$96,2,FALSE),"")</f>
        <v/>
      </c>
      <c r="J1622" s="27"/>
      <c r="K1622" s="27"/>
      <c r="L1622" s="27"/>
      <c r="M1622" s="52"/>
      <c r="N1622" s="52"/>
      <c r="O1622" s="52"/>
      <c r="P1622" s="52"/>
      <c r="Q1622" s="52"/>
      <c r="R1622" s="52"/>
      <c r="S1622" s="52"/>
      <c r="T1622" s="52"/>
      <c r="U1622" s="52"/>
      <c r="V1622" s="52"/>
      <c r="W1622" s="52"/>
      <c r="X1622" s="52"/>
      <c r="Y1622" s="194"/>
      <c r="Z1622" s="776"/>
      <c r="AA1622" s="190"/>
      <c r="AB1622" s="747">
        <f t="shared" si="100"/>
        <v>0</v>
      </c>
      <c r="AC1622" s="748">
        <f t="shared" si="101"/>
        <v>0</v>
      </c>
      <c r="AD1622" s="187"/>
      <c r="AE1622" s="186"/>
      <c r="AF1622" s="190"/>
      <c r="AG1622" s="747">
        <f t="shared" si="102"/>
        <v>0</v>
      </c>
      <c r="AH1622" s="748">
        <f t="shared" si="103"/>
        <v>0</v>
      </c>
      <c r="AI1622" s="187"/>
      <c r="AJ1622" s="52"/>
      <c r="AK1622" s="156" t="str">
        <f>IFERROR(VLOOKUP($A1622,'Liste planification'!$B$2:$C$105,2,FALSE),"")</f>
        <v/>
      </c>
      <c r="AL1622" s="27"/>
      <c r="AM1622" s="27"/>
    </row>
    <row r="1623" spans="1:39">
      <c r="A1623" s="158"/>
      <c r="B1623" s="159" t="str">
        <f>A1623&amp;"-"&amp;TEXT(COUNTIF($A$5:A1623,A1623),"000")</f>
        <v>-000</v>
      </c>
      <c r="C1623" s="52"/>
      <c r="D1623" s="27"/>
      <c r="E1623" s="28"/>
      <c r="F1623" s="27"/>
      <c r="G1623" s="27"/>
      <c r="H1623" s="52"/>
      <c r="I1623" s="380" t="str">
        <f>IFERROR(VLOOKUP($F1623,'Liste planification'!$V$2:$W$96,2,FALSE),"")</f>
        <v/>
      </c>
      <c r="J1623" s="27"/>
      <c r="K1623" s="27"/>
      <c r="L1623" s="27"/>
      <c r="M1623" s="52"/>
      <c r="N1623" s="52"/>
      <c r="O1623" s="52"/>
      <c r="P1623" s="52"/>
      <c r="Q1623" s="52"/>
      <c r="R1623" s="52"/>
      <c r="S1623" s="52"/>
      <c r="T1623" s="52"/>
      <c r="U1623" s="52"/>
      <c r="V1623" s="52"/>
      <c r="W1623" s="52"/>
      <c r="X1623" s="52"/>
      <c r="Y1623" s="194"/>
      <c r="Z1623" s="776"/>
      <c r="AA1623" s="190"/>
      <c r="AB1623" s="747">
        <f t="shared" si="100"/>
        <v>0</v>
      </c>
      <c r="AC1623" s="748">
        <f t="shared" si="101"/>
        <v>0</v>
      </c>
      <c r="AD1623" s="187"/>
      <c r="AE1623" s="186"/>
      <c r="AF1623" s="190"/>
      <c r="AG1623" s="747">
        <f t="shared" si="102"/>
        <v>0</v>
      </c>
      <c r="AH1623" s="748">
        <f t="shared" si="103"/>
        <v>0</v>
      </c>
      <c r="AI1623" s="187"/>
      <c r="AJ1623" s="52"/>
      <c r="AK1623" s="156" t="str">
        <f>IFERROR(VLOOKUP($A1623,'Liste planification'!$B$2:$C$105,2,FALSE),"")</f>
        <v/>
      </c>
      <c r="AL1623" s="27"/>
      <c r="AM1623" s="27"/>
    </row>
    <row r="1624" spans="1:39">
      <c r="A1624" s="158"/>
      <c r="B1624" s="159" t="str">
        <f>A1624&amp;"-"&amp;TEXT(COUNTIF($A$5:A1624,A1624),"000")</f>
        <v>-000</v>
      </c>
      <c r="C1624" s="52"/>
      <c r="D1624" s="27"/>
      <c r="E1624" s="28"/>
      <c r="F1624" s="27"/>
      <c r="G1624" s="27"/>
      <c r="H1624" s="52"/>
      <c r="I1624" s="380" t="str">
        <f>IFERROR(VLOOKUP($F1624,'Liste planification'!$V$2:$W$96,2,FALSE),"")</f>
        <v/>
      </c>
      <c r="J1624" s="27"/>
      <c r="K1624" s="27"/>
      <c r="L1624" s="27"/>
      <c r="M1624" s="52"/>
      <c r="N1624" s="52"/>
      <c r="O1624" s="52"/>
      <c r="P1624" s="52"/>
      <c r="Q1624" s="52"/>
      <c r="R1624" s="52"/>
      <c r="S1624" s="52"/>
      <c r="T1624" s="52"/>
      <c r="U1624" s="52"/>
      <c r="V1624" s="52"/>
      <c r="W1624" s="52"/>
      <c r="X1624" s="52"/>
      <c r="Y1624" s="194"/>
      <c r="Z1624" s="776"/>
      <c r="AA1624" s="190"/>
      <c r="AB1624" s="747">
        <f t="shared" si="100"/>
        <v>0</v>
      </c>
      <c r="AC1624" s="748">
        <f t="shared" si="101"/>
        <v>0</v>
      </c>
      <c r="AD1624" s="187"/>
      <c r="AE1624" s="186"/>
      <c r="AF1624" s="190"/>
      <c r="AG1624" s="747">
        <f t="shared" si="102"/>
        <v>0</v>
      </c>
      <c r="AH1624" s="748">
        <f t="shared" si="103"/>
        <v>0</v>
      </c>
      <c r="AI1624" s="187"/>
      <c r="AJ1624" s="52"/>
      <c r="AK1624" s="156" t="str">
        <f>IFERROR(VLOOKUP($A1624,'Liste planification'!$B$2:$C$105,2,FALSE),"")</f>
        <v/>
      </c>
      <c r="AL1624" s="27"/>
      <c r="AM1624" s="27"/>
    </row>
    <row r="1625" spans="1:39">
      <c r="A1625" s="158"/>
      <c r="B1625" s="159" t="str">
        <f>A1625&amp;"-"&amp;TEXT(COUNTIF($A$5:A1625,A1625),"000")</f>
        <v>-000</v>
      </c>
      <c r="C1625" s="52"/>
      <c r="D1625" s="27"/>
      <c r="E1625" s="28"/>
      <c r="F1625" s="27"/>
      <c r="G1625" s="27"/>
      <c r="H1625" s="52"/>
      <c r="I1625" s="380" t="str">
        <f>IFERROR(VLOOKUP($F1625,'Liste planification'!$V$2:$W$96,2,FALSE),"")</f>
        <v/>
      </c>
      <c r="J1625" s="27"/>
      <c r="K1625" s="27"/>
      <c r="L1625" s="27"/>
      <c r="M1625" s="52"/>
      <c r="N1625" s="52"/>
      <c r="O1625" s="52"/>
      <c r="P1625" s="52"/>
      <c r="Q1625" s="52"/>
      <c r="R1625" s="52"/>
      <c r="S1625" s="52"/>
      <c r="T1625" s="52"/>
      <c r="U1625" s="52"/>
      <c r="V1625" s="52"/>
      <c r="W1625" s="52"/>
      <c r="X1625" s="52"/>
      <c r="Y1625" s="194"/>
      <c r="Z1625" s="776"/>
      <c r="AA1625" s="190"/>
      <c r="AB1625" s="747">
        <f t="shared" si="100"/>
        <v>0</v>
      </c>
      <c r="AC1625" s="748">
        <f t="shared" si="101"/>
        <v>0</v>
      </c>
      <c r="AD1625" s="187"/>
      <c r="AE1625" s="186"/>
      <c r="AF1625" s="190"/>
      <c r="AG1625" s="747">
        <f t="shared" si="102"/>
        <v>0</v>
      </c>
      <c r="AH1625" s="748">
        <f t="shared" si="103"/>
        <v>0</v>
      </c>
      <c r="AI1625" s="187"/>
      <c r="AJ1625" s="52"/>
      <c r="AK1625" s="156" t="str">
        <f>IFERROR(VLOOKUP($A1625,'Liste planification'!$B$2:$C$105,2,FALSE),"")</f>
        <v/>
      </c>
      <c r="AL1625" s="27"/>
      <c r="AM1625" s="27"/>
    </row>
    <row r="1626" spans="1:39">
      <c r="A1626" s="158"/>
      <c r="B1626" s="159" t="str">
        <f>A1626&amp;"-"&amp;TEXT(COUNTIF($A$5:A1626,A1626),"000")</f>
        <v>-000</v>
      </c>
      <c r="C1626" s="52"/>
      <c r="D1626" s="27"/>
      <c r="E1626" s="28"/>
      <c r="F1626" s="27"/>
      <c r="G1626" s="27"/>
      <c r="H1626" s="52"/>
      <c r="I1626" s="380" t="str">
        <f>IFERROR(VLOOKUP($F1626,'Liste planification'!$V$2:$W$96,2,FALSE),"")</f>
        <v/>
      </c>
      <c r="J1626" s="27"/>
      <c r="K1626" s="27"/>
      <c r="L1626" s="27"/>
      <c r="M1626" s="52"/>
      <c r="N1626" s="52"/>
      <c r="O1626" s="52"/>
      <c r="P1626" s="52"/>
      <c r="Q1626" s="52"/>
      <c r="R1626" s="52"/>
      <c r="S1626" s="52"/>
      <c r="T1626" s="52"/>
      <c r="U1626" s="52"/>
      <c r="V1626" s="52"/>
      <c r="W1626" s="52"/>
      <c r="X1626" s="52"/>
      <c r="Y1626" s="194"/>
      <c r="Z1626" s="776"/>
      <c r="AA1626" s="190"/>
      <c r="AB1626" s="747">
        <f t="shared" si="100"/>
        <v>0</v>
      </c>
      <c r="AC1626" s="748">
        <f t="shared" si="101"/>
        <v>0</v>
      </c>
      <c r="AD1626" s="187"/>
      <c r="AE1626" s="186"/>
      <c r="AF1626" s="190"/>
      <c r="AG1626" s="747">
        <f t="shared" si="102"/>
        <v>0</v>
      </c>
      <c r="AH1626" s="748">
        <f t="shared" si="103"/>
        <v>0</v>
      </c>
      <c r="AI1626" s="187"/>
      <c r="AJ1626" s="52"/>
      <c r="AK1626" s="156" t="str">
        <f>IFERROR(VLOOKUP($A1626,'Liste planification'!$B$2:$C$105,2,FALSE),"")</f>
        <v/>
      </c>
      <c r="AL1626" s="27"/>
      <c r="AM1626" s="27"/>
    </row>
    <row r="1627" spans="1:39">
      <c r="A1627" s="158"/>
      <c r="B1627" s="159" t="str">
        <f>A1627&amp;"-"&amp;TEXT(COUNTIF($A$5:A1627,A1627),"000")</f>
        <v>-000</v>
      </c>
      <c r="C1627" s="52"/>
      <c r="D1627" s="27"/>
      <c r="E1627" s="28"/>
      <c r="F1627" s="27"/>
      <c r="G1627" s="27"/>
      <c r="H1627" s="52"/>
      <c r="I1627" s="380" t="str">
        <f>IFERROR(VLOOKUP($F1627,'Liste planification'!$V$2:$W$96,2,FALSE),"")</f>
        <v/>
      </c>
      <c r="J1627" s="27"/>
      <c r="K1627" s="27"/>
      <c r="L1627" s="27"/>
      <c r="M1627" s="52"/>
      <c r="N1627" s="52"/>
      <c r="O1627" s="52"/>
      <c r="P1627" s="52"/>
      <c r="Q1627" s="52"/>
      <c r="R1627" s="52"/>
      <c r="S1627" s="52"/>
      <c r="T1627" s="52"/>
      <c r="U1627" s="52"/>
      <c r="V1627" s="52"/>
      <c r="W1627" s="52"/>
      <c r="X1627" s="52"/>
      <c r="Y1627" s="194"/>
      <c r="Z1627" s="776"/>
      <c r="AA1627" s="190"/>
      <c r="AB1627" s="747">
        <f t="shared" si="100"/>
        <v>0</v>
      </c>
      <c r="AC1627" s="748">
        <f t="shared" si="101"/>
        <v>0</v>
      </c>
      <c r="AD1627" s="187"/>
      <c r="AE1627" s="186"/>
      <c r="AF1627" s="190"/>
      <c r="AG1627" s="747">
        <f t="shared" si="102"/>
        <v>0</v>
      </c>
      <c r="AH1627" s="748">
        <f t="shared" si="103"/>
        <v>0</v>
      </c>
      <c r="AI1627" s="187"/>
      <c r="AJ1627" s="52"/>
      <c r="AK1627" s="156" t="str">
        <f>IFERROR(VLOOKUP($A1627,'Liste planification'!$B$2:$C$105,2,FALSE),"")</f>
        <v/>
      </c>
      <c r="AL1627" s="27"/>
      <c r="AM1627" s="27"/>
    </row>
    <row r="1628" spans="1:39">
      <c r="A1628" s="158"/>
      <c r="B1628" s="159" t="str">
        <f>A1628&amp;"-"&amp;TEXT(COUNTIF($A$5:A1628,A1628),"000")</f>
        <v>-000</v>
      </c>
      <c r="C1628" s="52"/>
      <c r="D1628" s="27"/>
      <c r="E1628" s="28"/>
      <c r="F1628" s="27"/>
      <c r="G1628" s="27"/>
      <c r="H1628" s="52"/>
      <c r="I1628" s="380" t="str">
        <f>IFERROR(VLOOKUP($F1628,'Liste planification'!$V$2:$W$96,2,FALSE),"")</f>
        <v/>
      </c>
      <c r="J1628" s="27"/>
      <c r="K1628" s="27"/>
      <c r="L1628" s="27"/>
      <c r="M1628" s="52"/>
      <c r="N1628" s="52"/>
      <c r="O1628" s="52"/>
      <c r="P1628" s="52"/>
      <c r="Q1628" s="52"/>
      <c r="R1628" s="52"/>
      <c r="S1628" s="52"/>
      <c r="T1628" s="52"/>
      <c r="U1628" s="52"/>
      <c r="V1628" s="52"/>
      <c r="W1628" s="52"/>
      <c r="X1628" s="52"/>
      <c r="Y1628" s="194"/>
      <c r="Z1628" s="776"/>
      <c r="AA1628" s="190"/>
      <c r="AB1628" s="747">
        <f t="shared" si="100"/>
        <v>0</v>
      </c>
      <c r="AC1628" s="748">
        <f t="shared" si="101"/>
        <v>0</v>
      </c>
      <c r="AD1628" s="187"/>
      <c r="AE1628" s="186"/>
      <c r="AF1628" s="190"/>
      <c r="AG1628" s="747">
        <f t="shared" si="102"/>
        <v>0</v>
      </c>
      <c r="AH1628" s="748">
        <f t="shared" si="103"/>
        <v>0</v>
      </c>
      <c r="AI1628" s="187"/>
      <c r="AJ1628" s="52"/>
      <c r="AK1628" s="156" t="str">
        <f>IFERROR(VLOOKUP($A1628,'Liste planification'!$B$2:$C$105,2,FALSE),"")</f>
        <v/>
      </c>
      <c r="AL1628" s="27"/>
      <c r="AM1628" s="27"/>
    </row>
    <row r="1629" spans="1:39">
      <c r="A1629" s="158"/>
      <c r="B1629" s="159" t="str">
        <f>A1629&amp;"-"&amp;TEXT(COUNTIF($A$5:A1629,A1629),"000")</f>
        <v>-000</v>
      </c>
      <c r="C1629" s="52"/>
      <c r="D1629" s="27"/>
      <c r="E1629" s="28"/>
      <c r="F1629" s="27"/>
      <c r="G1629" s="27"/>
      <c r="H1629" s="52"/>
      <c r="I1629" s="380" t="str">
        <f>IFERROR(VLOOKUP($F1629,'Liste planification'!$V$2:$W$96,2,FALSE),"")</f>
        <v/>
      </c>
      <c r="J1629" s="27"/>
      <c r="K1629" s="27"/>
      <c r="L1629" s="27"/>
      <c r="M1629" s="52"/>
      <c r="N1629" s="52"/>
      <c r="O1629" s="52"/>
      <c r="P1629" s="52"/>
      <c r="Q1629" s="52"/>
      <c r="R1629" s="52"/>
      <c r="S1629" s="52"/>
      <c r="T1629" s="52"/>
      <c r="U1629" s="52"/>
      <c r="V1629" s="52"/>
      <c r="W1629" s="52"/>
      <c r="X1629" s="52"/>
      <c r="Y1629" s="194"/>
      <c r="Z1629" s="776"/>
      <c r="AA1629" s="190"/>
      <c r="AB1629" s="747">
        <f t="shared" si="100"/>
        <v>0</v>
      </c>
      <c r="AC1629" s="748">
        <f t="shared" si="101"/>
        <v>0</v>
      </c>
      <c r="AD1629" s="187"/>
      <c r="AE1629" s="186"/>
      <c r="AF1629" s="190"/>
      <c r="AG1629" s="747">
        <f t="shared" si="102"/>
        <v>0</v>
      </c>
      <c r="AH1629" s="748">
        <f t="shared" si="103"/>
        <v>0</v>
      </c>
      <c r="AI1629" s="187"/>
      <c r="AJ1629" s="52"/>
      <c r="AK1629" s="156" t="str">
        <f>IFERROR(VLOOKUP($A1629,'Liste planification'!$B$2:$C$105,2,FALSE),"")</f>
        <v/>
      </c>
      <c r="AL1629" s="27"/>
      <c r="AM1629" s="27"/>
    </row>
    <row r="1630" spans="1:39">
      <c r="A1630" s="158"/>
      <c r="B1630" s="159" t="str">
        <f>A1630&amp;"-"&amp;TEXT(COUNTIF($A$5:A1630,A1630),"000")</f>
        <v>-000</v>
      </c>
      <c r="C1630" s="52"/>
      <c r="D1630" s="27"/>
      <c r="E1630" s="28"/>
      <c r="F1630" s="27"/>
      <c r="G1630" s="27"/>
      <c r="H1630" s="52"/>
      <c r="I1630" s="380" t="str">
        <f>IFERROR(VLOOKUP($F1630,'Liste planification'!$V$2:$W$96,2,FALSE),"")</f>
        <v/>
      </c>
      <c r="J1630" s="27"/>
      <c r="K1630" s="27"/>
      <c r="L1630" s="27"/>
      <c r="M1630" s="52"/>
      <c r="N1630" s="52"/>
      <c r="O1630" s="52"/>
      <c r="P1630" s="52"/>
      <c r="Q1630" s="52"/>
      <c r="R1630" s="52"/>
      <c r="S1630" s="52"/>
      <c r="T1630" s="52"/>
      <c r="U1630" s="52"/>
      <c r="V1630" s="52"/>
      <c r="W1630" s="52"/>
      <c r="X1630" s="52"/>
      <c r="Y1630" s="194"/>
      <c r="Z1630" s="776"/>
      <c r="AA1630" s="190"/>
      <c r="AB1630" s="747">
        <f t="shared" si="100"/>
        <v>0</v>
      </c>
      <c r="AC1630" s="748">
        <f t="shared" si="101"/>
        <v>0</v>
      </c>
      <c r="AD1630" s="187"/>
      <c r="AE1630" s="186"/>
      <c r="AF1630" s="190"/>
      <c r="AG1630" s="747">
        <f t="shared" si="102"/>
        <v>0</v>
      </c>
      <c r="AH1630" s="748">
        <f t="shared" si="103"/>
        <v>0</v>
      </c>
      <c r="AI1630" s="187"/>
      <c r="AJ1630" s="52"/>
      <c r="AK1630" s="156" t="str">
        <f>IFERROR(VLOOKUP($A1630,'Liste planification'!$B$2:$C$105,2,FALSE),"")</f>
        <v/>
      </c>
      <c r="AL1630" s="27"/>
      <c r="AM1630" s="27"/>
    </row>
    <row r="1631" spans="1:39">
      <c r="A1631" s="158"/>
      <c r="B1631" s="159" t="str">
        <f>A1631&amp;"-"&amp;TEXT(COUNTIF($A$5:A1631,A1631),"000")</f>
        <v>-000</v>
      </c>
      <c r="C1631" s="52"/>
      <c r="D1631" s="27"/>
      <c r="E1631" s="28"/>
      <c r="F1631" s="27"/>
      <c r="G1631" s="27"/>
      <c r="H1631" s="52"/>
      <c r="I1631" s="380" t="str">
        <f>IFERROR(VLOOKUP($F1631,'Liste planification'!$V$2:$W$96,2,FALSE),"")</f>
        <v/>
      </c>
      <c r="J1631" s="27"/>
      <c r="K1631" s="27"/>
      <c r="L1631" s="27"/>
      <c r="M1631" s="52"/>
      <c r="N1631" s="52"/>
      <c r="O1631" s="52"/>
      <c r="P1631" s="52"/>
      <c r="Q1631" s="52"/>
      <c r="R1631" s="52"/>
      <c r="S1631" s="52"/>
      <c r="T1631" s="52"/>
      <c r="U1631" s="52"/>
      <c r="V1631" s="52"/>
      <c r="W1631" s="52"/>
      <c r="X1631" s="52"/>
      <c r="Y1631" s="194"/>
      <c r="Z1631" s="776"/>
      <c r="AA1631" s="190"/>
      <c r="AB1631" s="747">
        <f t="shared" si="100"/>
        <v>0</v>
      </c>
      <c r="AC1631" s="748">
        <f t="shared" si="101"/>
        <v>0</v>
      </c>
      <c r="AD1631" s="187"/>
      <c r="AE1631" s="186"/>
      <c r="AF1631" s="190"/>
      <c r="AG1631" s="747">
        <f t="shared" si="102"/>
        <v>0</v>
      </c>
      <c r="AH1631" s="748">
        <f t="shared" si="103"/>
        <v>0</v>
      </c>
      <c r="AI1631" s="187"/>
      <c r="AJ1631" s="52"/>
      <c r="AK1631" s="156" t="str">
        <f>IFERROR(VLOOKUP($A1631,'Liste planification'!$B$2:$C$105,2,FALSE),"")</f>
        <v/>
      </c>
      <c r="AL1631" s="27"/>
      <c r="AM1631" s="27"/>
    </row>
    <row r="1632" spans="1:39">
      <c r="A1632" s="158"/>
      <c r="B1632" s="159" t="str">
        <f>A1632&amp;"-"&amp;TEXT(COUNTIF($A$5:A1632,A1632),"000")</f>
        <v>-000</v>
      </c>
      <c r="C1632" s="52"/>
      <c r="D1632" s="27"/>
      <c r="E1632" s="28"/>
      <c r="F1632" s="27"/>
      <c r="G1632" s="27"/>
      <c r="H1632" s="52"/>
      <c r="I1632" s="380" t="str">
        <f>IFERROR(VLOOKUP($F1632,'Liste planification'!$V$2:$W$96,2,FALSE),"")</f>
        <v/>
      </c>
      <c r="J1632" s="27"/>
      <c r="K1632" s="27"/>
      <c r="L1632" s="27"/>
      <c r="M1632" s="52"/>
      <c r="N1632" s="52"/>
      <c r="O1632" s="52"/>
      <c r="P1632" s="52"/>
      <c r="Q1632" s="52"/>
      <c r="R1632" s="52"/>
      <c r="S1632" s="52"/>
      <c r="T1632" s="52"/>
      <c r="U1632" s="52"/>
      <c r="V1632" s="52"/>
      <c r="W1632" s="52"/>
      <c r="X1632" s="52"/>
      <c r="Y1632" s="194"/>
      <c r="Z1632" s="776"/>
      <c r="AA1632" s="190"/>
      <c r="AB1632" s="747">
        <f t="shared" si="100"/>
        <v>0</v>
      </c>
      <c r="AC1632" s="748">
        <f t="shared" si="101"/>
        <v>0</v>
      </c>
      <c r="AD1632" s="187"/>
      <c r="AE1632" s="186"/>
      <c r="AF1632" s="190"/>
      <c r="AG1632" s="747">
        <f t="shared" si="102"/>
        <v>0</v>
      </c>
      <c r="AH1632" s="748">
        <f t="shared" si="103"/>
        <v>0</v>
      </c>
      <c r="AI1632" s="187"/>
      <c r="AJ1632" s="52"/>
      <c r="AK1632" s="156" t="str">
        <f>IFERROR(VLOOKUP($A1632,'Liste planification'!$B$2:$C$105,2,FALSE),"")</f>
        <v/>
      </c>
      <c r="AL1632" s="27"/>
      <c r="AM1632" s="27"/>
    </row>
    <row r="1633" spans="1:39">
      <c r="A1633" s="158"/>
      <c r="B1633" s="159" t="str">
        <f>A1633&amp;"-"&amp;TEXT(COUNTIF($A$5:A1633,A1633),"000")</f>
        <v>-000</v>
      </c>
      <c r="C1633" s="52"/>
      <c r="D1633" s="27"/>
      <c r="E1633" s="28"/>
      <c r="F1633" s="27"/>
      <c r="G1633" s="27"/>
      <c r="H1633" s="52"/>
      <c r="I1633" s="380" t="str">
        <f>IFERROR(VLOOKUP($F1633,'Liste planification'!$V$2:$W$96,2,FALSE),"")</f>
        <v/>
      </c>
      <c r="J1633" s="27"/>
      <c r="K1633" s="27"/>
      <c r="L1633" s="27"/>
      <c r="M1633" s="52"/>
      <c r="N1633" s="52"/>
      <c r="O1633" s="52"/>
      <c r="P1633" s="52"/>
      <c r="Q1633" s="52"/>
      <c r="R1633" s="52"/>
      <c r="S1633" s="52"/>
      <c r="T1633" s="52"/>
      <c r="U1633" s="52"/>
      <c r="V1633" s="52"/>
      <c r="W1633" s="52"/>
      <c r="X1633" s="52"/>
      <c r="Y1633" s="194"/>
      <c r="Z1633" s="776"/>
      <c r="AA1633" s="190"/>
      <c r="AB1633" s="747">
        <f t="shared" si="100"/>
        <v>0</v>
      </c>
      <c r="AC1633" s="748">
        <f t="shared" si="101"/>
        <v>0</v>
      </c>
      <c r="AD1633" s="187"/>
      <c r="AE1633" s="186"/>
      <c r="AF1633" s="190"/>
      <c r="AG1633" s="747">
        <f t="shared" si="102"/>
        <v>0</v>
      </c>
      <c r="AH1633" s="748">
        <f t="shared" si="103"/>
        <v>0</v>
      </c>
      <c r="AI1633" s="187"/>
      <c r="AJ1633" s="52"/>
      <c r="AK1633" s="156" t="str">
        <f>IFERROR(VLOOKUP($A1633,'Liste planification'!$B$2:$C$105,2,FALSE),"")</f>
        <v/>
      </c>
      <c r="AL1633" s="27"/>
      <c r="AM1633" s="27"/>
    </row>
    <row r="1634" spans="1:39">
      <c r="A1634" s="158"/>
      <c r="B1634" s="159" t="str">
        <f>A1634&amp;"-"&amp;TEXT(COUNTIF($A$5:A1634,A1634),"000")</f>
        <v>-000</v>
      </c>
      <c r="C1634" s="52"/>
      <c r="D1634" s="27"/>
      <c r="E1634" s="28"/>
      <c r="F1634" s="27"/>
      <c r="G1634" s="27"/>
      <c r="H1634" s="52"/>
      <c r="I1634" s="380" t="str">
        <f>IFERROR(VLOOKUP($F1634,'Liste planification'!$V$2:$W$96,2,FALSE),"")</f>
        <v/>
      </c>
      <c r="J1634" s="27"/>
      <c r="K1634" s="27"/>
      <c r="L1634" s="27"/>
      <c r="M1634" s="52"/>
      <c r="N1634" s="52"/>
      <c r="O1634" s="52"/>
      <c r="P1634" s="52"/>
      <c r="Q1634" s="52"/>
      <c r="R1634" s="52"/>
      <c r="S1634" s="52"/>
      <c r="T1634" s="52"/>
      <c r="U1634" s="52"/>
      <c r="V1634" s="52"/>
      <c r="W1634" s="52"/>
      <c r="X1634" s="52"/>
      <c r="Y1634" s="194"/>
      <c r="Z1634" s="776"/>
      <c r="AA1634" s="190"/>
      <c r="AB1634" s="747">
        <f t="shared" si="100"/>
        <v>0</v>
      </c>
      <c r="AC1634" s="748">
        <f t="shared" si="101"/>
        <v>0</v>
      </c>
      <c r="AD1634" s="187"/>
      <c r="AE1634" s="186"/>
      <c r="AF1634" s="190"/>
      <c r="AG1634" s="747">
        <f t="shared" si="102"/>
        <v>0</v>
      </c>
      <c r="AH1634" s="748">
        <f t="shared" si="103"/>
        <v>0</v>
      </c>
      <c r="AI1634" s="187"/>
      <c r="AJ1634" s="52"/>
      <c r="AK1634" s="156" t="str">
        <f>IFERROR(VLOOKUP($A1634,'Liste planification'!$B$2:$C$105,2,FALSE),"")</f>
        <v/>
      </c>
      <c r="AL1634" s="27"/>
      <c r="AM1634" s="27"/>
    </row>
    <row r="1635" spans="1:39">
      <c r="A1635" s="158"/>
      <c r="B1635" s="159" t="str">
        <f>A1635&amp;"-"&amp;TEXT(COUNTIF($A$5:A1635,A1635),"000")</f>
        <v>-000</v>
      </c>
      <c r="C1635" s="52"/>
      <c r="D1635" s="27"/>
      <c r="E1635" s="28"/>
      <c r="F1635" s="27"/>
      <c r="G1635" s="27"/>
      <c r="H1635" s="52"/>
      <c r="I1635" s="380" t="str">
        <f>IFERROR(VLOOKUP($F1635,'Liste planification'!$V$2:$W$96,2,FALSE),"")</f>
        <v/>
      </c>
      <c r="J1635" s="27"/>
      <c r="K1635" s="27"/>
      <c r="L1635" s="27"/>
      <c r="M1635" s="52"/>
      <c r="N1635" s="52"/>
      <c r="O1635" s="52"/>
      <c r="P1635" s="52"/>
      <c r="Q1635" s="52"/>
      <c r="R1635" s="52"/>
      <c r="S1635" s="52"/>
      <c r="T1635" s="52"/>
      <c r="U1635" s="52"/>
      <c r="V1635" s="52"/>
      <c r="W1635" s="52"/>
      <c r="X1635" s="52"/>
      <c r="Y1635" s="194"/>
      <c r="Z1635" s="776"/>
      <c r="AA1635" s="190"/>
      <c r="AB1635" s="747">
        <f t="shared" si="100"/>
        <v>0</v>
      </c>
      <c r="AC1635" s="748">
        <f t="shared" si="101"/>
        <v>0</v>
      </c>
      <c r="AD1635" s="187"/>
      <c r="AE1635" s="186"/>
      <c r="AF1635" s="190"/>
      <c r="AG1635" s="747">
        <f t="shared" si="102"/>
        <v>0</v>
      </c>
      <c r="AH1635" s="748">
        <f t="shared" si="103"/>
        <v>0</v>
      </c>
      <c r="AI1635" s="187"/>
      <c r="AJ1635" s="52"/>
      <c r="AK1635" s="156" t="str">
        <f>IFERROR(VLOOKUP($A1635,'Liste planification'!$B$2:$C$105,2,FALSE),"")</f>
        <v/>
      </c>
      <c r="AL1635" s="27"/>
      <c r="AM1635" s="27"/>
    </row>
    <row r="1636" spans="1:39">
      <c r="A1636" s="158"/>
      <c r="B1636" s="159" t="str">
        <f>A1636&amp;"-"&amp;TEXT(COUNTIF($A$5:A1636,A1636),"000")</f>
        <v>-000</v>
      </c>
      <c r="C1636" s="52"/>
      <c r="D1636" s="27"/>
      <c r="E1636" s="28"/>
      <c r="F1636" s="27"/>
      <c r="G1636" s="27"/>
      <c r="H1636" s="52"/>
      <c r="I1636" s="380" t="str">
        <f>IFERROR(VLOOKUP($F1636,'Liste planification'!$V$2:$W$96,2,FALSE),"")</f>
        <v/>
      </c>
      <c r="J1636" s="27"/>
      <c r="K1636" s="27"/>
      <c r="L1636" s="27"/>
      <c r="M1636" s="52"/>
      <c r="N1636" s="52"/>
      <c r="O1636" s="52"/>
      <c r="P1636" s="52"/>
      <c r="Q1636" s="52"/>
      <c r="R1636" s="52"/>
      <c r="S1636" s="52"/>
      <c r="T1636" s="52"/>
      <c r="U1636" s="52"/>
      <c r="V1636" s="52"/>
      <c r="W1636" s="52"/>
      <c r="X1636" s="52"/>
      <c r="Y1636" s="194"/>
      <c r="Z1636" s="776"/>
      <c r="AA1636" s="190"/>
      <c r="AB1636" s="747">
        <f t="shared" si="100"/>
        <v>0</v>
      </c>
      <c r="AC1636" s="748">
        <f t="shared" si="101"/>
        <v>0</v>
      </c>
      <c r="AD1636" s="187"/>
      <c r="AE1636" s="186"/>
      <c r="AF1636" s="190"/>
      <c r="AG1636" s="747">
        <f t="shared" si="102"/>
        <v>0</v>
      </c>
      <c r="AH1636" s="748">
        <f t="shared" si="103"/>
        <v>0</v>
      </c>
      <c r="AI1636" s="187"/>
      <c r="AJ1636" s="52"/>
      <c r="AK1636" s="156" t="str">
        <f>IFERROR(VLOOKUP($A1636,'Liste planification'!$B$2:$C$105,2,FALSE),"")</f>
        <v/>
      </c>
      <c r="AL1636" s="27"/>
      <c r="AM1636" s="27"/>
    </row>
    <row r="1637" spans="1:39">
      <c r="A1637" s="158"/>
      <c r="B1637" s="159" t="str">
        <f>A1637&amp;"-"&amp;TEXT(COUNTIF($A$5:A1637,A1637),"000")</f>
        <v>-000</v>
      </c>
      <c r="C1637" s="52"/>
      <c r="D1637" s="27"/>
      <c r="E1637" s="28"/>
      <c r="F1637" s="27"/>
      <c r="G1637" s="27"/>
      <c r="H1637" s="52"/>
      <c r="I1637" s="380" t="str">
        <f>IFERROR(VLOOKUP($F1637,'Liste planification'!$V$2:$W$96,2,FALSE),"")</f>
        <v/>
      </c>
      <c r="J1637" s="27"/>
      <c r="K1637" s="27"/>
      <c r="L1637" s="27"/>
      <c r="M1637" s="52"/>
      <c r="N1637" s="52"/>
      <c r="O1637" s="52"/>
      <c r="P1637" s="52"/>
      <c r="Q1637" s="52"/>
      <c r="R1637" s="52"/>
      <c r="S1637" s="52"/>
      <c r="T1637" s="52"/>
      <c r="U1637" s="52"/>
      <c r="V1637" s="52"/>
      <c r="W1637" s="52"/>
      <c r="X1637" s="52"/>
      <c r="Y1637" s="194"/>
      <c r="Z1637" s="776"/>
      <c r="AA1637" s="190"/>
      <c r="AB1637" s="747">
        <f t="shared" si="100"/>
        <v>0</v>
      </c>
      <c r="AC1637" s="748">
        <f t="shared" si="101"/>
        <v>0</v>
      </c>
      <c r="AD1637" s="187"/>
      <c r="AE1637" s="186"/>
      <c r="AF1637" s="190"/>
      <c r="AG1637" s="747">
        <f t="shared" si="102"/>
        <v>0</v>
      </c>
      <c r="AH1637" s="748">
        <f t="shared" si="103"/>
        <v>0</v>
      </c>
      <c r="AI1637" s="187"/>
      <c r="AJ1637" s="52"/>
      <c r="AK1637" s="156" t="str">
        <f>IFERROR(VLOOKUP($A1637,'Liste planification'!$B$2:$C$105,2,FALSE),"")</f>
        <v/>
      </c>
      <c r="AL1637" s="27"/>
      <c r="AM1637" s="27"/>
    </row>
    <row r="1638" spans="1:39">
      <c r="A1638" s="158"/>
      <c r="B1638" s="159" t="str">
        <f>A1638&amp;"-"&amp;TEXT(COUNTIF($A$5:A1638,A1638),"000")</f>
        <v>-000</v>
      </c>
      <c r="C1638" s="52"/>
      <c r="D1638" s="27"/>
      <c r="E1638" s="28"/>
      <c r="F1638" s="27"/>
      <c r="G1638" s="27"/>
      <c r="H1638" s="52"/>
      <c r="I1638" s="380" t="str">
        <f>IFERROR(VLOOKUP($F1638,'Liste planification'!$V$2:$W$96,2,FALSE),"")</f>
        <v/>
      </c>
      <c r="J1638" s="27"/>
      <c r="K1638" s="27"/>
      <c r="L1638" s="27"/>
      <c r="M1638" s="52"/>
      <c r="N1638" s="52"/>
      <c r="O1638" s="52"/>
      <c r="P1638" s="52"/>
      <c r="Q1638" s="52"/>
      <c r="R1638" s="52"/>
      <c r="S1638" s="52"/>
      <c r="T1638" s="52"/>
      <c r="U1638" s="52"/>
      <c r="V1638" s="52"/>
      <c r="W1638" s="52"/>
      <c r="X1638" s="52"/>
      <c r="Y1638" s="194"/>
      <c r="Z1638" s="776"/>
      <c r="AA1638" s="190"/>
      <c r="AB1638" s="747">
        <f t="shared" si="100"/>
        <v>0</v>
      </c>
      <c r="AC1638" s="748">
        <f t="shared" si="101"/>
        <v>0</v>
      </c>
      <c r="AD1638" s="187"/>
      <c r="AE1638" s="186"/>
      <c r="AF1638" s="190"/>
      <c r="AG1638" s="747">
        <f t="shared" si="102"/>
        <v>0</v>
      </c>
      <c r="AH1638" s="748">
        <f t="shared" si="103"/>
        <v>0</v>
      </c>
      <c r="AI1638" s="187"/>
      <c r="AJ1638" s="52"/>
      <c r="AK1638" s="156" t="str">
        <f>IFERROR(VLOOKUP($A1638,'Liste planification'!$B$2:$C$105,2,FALSE),"")</f>
        <v/>
      </c>
      <c r="AL1638" s="27"/>
      <c r="AM1638" s="27"/>
    </row>
    <row r="1639" spans="1:39">
      <c r="A1639" s="158"/>
      <c r="B1639" s="159" t="str">
        <f>A1639&amp;"-"&amp;TEXT(COUNTIF($A$5:A1639,A1639),"000")</f>
        <v>-000</v>
      </c>
      <c r="C1639" s="52"/>
      <c r="D1639" s="27"/>
      <c r="E1639" s="28"/>
      <c r="F1639" s="27"/>
      <c r="G1639" s="27"/>
      <c r="H1639" s="52"/>
      <c r="I1639" s="380" t="str">
        <f>IFERROR(VLOOKUP($F1639,'Liste planification'!$V$2:$W$96,2,FALSE),"")</f>
        <v/>
      </c>
      <c r="J1639" s="27"/>
      <c r="K1639" s="27"/>
      <c r="L1639" s="27"/>
      <c r="M1639" s="52"/>
      <c r="N1639" s="52"/>
      <c r="O1639" s="52"/>
      <c r="P1639" s="52"/>
      <c r="Q1639" s="52"/>
      <c r="R1639" s="52"/>
      <c r="S1639" s="52"/>
      <c r="T1639" s="52"/>
      <c r="U1639" s="52"/>
      <c r="V1639" s="52"/>
      <c r="W1639" s="52"/>
      <c r="X1639" s="52"/>
      <c r="Y1639" s="194"/>
      <c r="Z1639" s="776"/>
      <c r="AA1639" s="190"/>
      <c r="AB1639" s="747">
        <f t="shared" si="100"/>
        <v>0</v>
      </c>
      <c r="AC1639" s="748">
        <f t="shared" si="101"/>
        <v>0</v>
      </c>
      <c r="AD1639" s="187"/>
      <c r="AE1639" s="186"/>
      <c r="AF1639" s="190"/>
      <c r="AG1639" s="747">
        <f t="shared" si="102"/>
        <v>0</v>
      </c>
      <c r="AH1639" s="748">
        <f t="shared" si="103"/>
        <v>0</v>
      </c>
      <c r="AI1639" s="187"/>
      <c r="AJ1639" s="52"/>
      <c r="AK1639" s="156" t="str">
        <f>IFERROR(VLOOKUP($A1639,'Liste planification'!$B$2:$C$105,2,FALSE),"")</f>
        <v/>
      </c>
      <c r="AL1639" s="27"/>
      <c r="AM1639" s="27"/>
    </row>
    <row r="1640" spans="1:39">
      <c r="A1640" s="158"/>
      <c r="B1640" s="159" t="str">
        <f>A1640&amp;"-"&amp;TEXT(COUNTIF($A$5:A1640,A1640),"000")</f>
        <v>-000</v>
      </c>
      <c r="C1640" s="52"/>
      <c r="D1640" s="27"/>
      <c r="E1640" s="28"/>
      <c r="F1640" s="27"/>
      <c r="G1640" s="27"/>
      <c r="H1640" s="52"/>
      <c r="I1640" s="380" t="str">
        <f>IFERROR(VLOOKUP($F1640,'Liste planification'!$V$2:$W$96,2,FALSE),"")</f>
        <v/>
      </c>
      <c r="J1640" s="27"/>
      <c r="K1640" s="27"/>
      <c r="L1640" s="27"/>
      <c r="M1640" s="52"/>
      <c r="N1640" s="52"/>
      <c r="O1640" s="52"/>
      <c r="P1640" s="52"/>
      <c r="Q1640" s="52"/>
      <c r="R1640" s="52"/>
      <c r="S1640" s="52"/>
      <c r="T1640" s="52"/>
      <c r="U1640" s="52"/>
      <c r="V1640" s="52"/>
      <c r="W1640" s="52"/>
      <c r="X1640" s="52"/>
      <c r="Y1640" s="194"/>
      <c r="Z1640" s="776"/>
      <c r="AA1640" s="190"/>
      <c r="AB1640" s="747">
        <f t="shared" si="100"/>
        <v>0</v>
      </c>
      <c r="AC1640" s="748">
        <f t="shared" si="101"/>
        <v>0</v>
      </c>
      <c r="AD1640" s="187"/>
      <c r="AE1640" s="186"/>
      <c r="AF1640" s="190"/>
      <c r="AG1640" s="747">
        <f t="shared" si="102"/>
        <v>0</v>
      </c>
      <c r="AH1640" s="748">
        <f t="shared" si="103"/>
        <v>0</v>
      </c>
      <c r="AI1640" s="187"/>
      <c r="AJ1640" s="52"/>
      <c r="AK1640" s="156" t="str">
        <f>IFERROR(VLOOKUP($A1640,'Liste planification'!$B$2:$C$105,2,FALSE),"")</f>
        <v/>
      </c>
      <c r="AL1640" s="27"/>
      <c r="AM1640" s="27"/>
    </row>
    <row r="1641" spans="1:39">
      <c r="A1641" s="158"/>
      <c r="B1641" s="159" t="str">
        <f>A1641&amp;"-"&amp;TEXT(COUNTIF($A$5:A1641,A1641),"000")</f>
        <v>-000</v>
      </c>
      <c r="C1641" s="52"/>
      <c r="D1641" s="27"/>
      <c r="E1641" s="28"/>
      <c r="F1641" s="27"/>
      <c r="G1641" s="27"/>
      <c r="H1641" s="52"/>
      <c r="I1641" s="380" t="str">
        <f>IFERROR(VLOOKUP($F1641,'Liste planification'!$V$2:$W$96,2,FALSE),"")</f>
        <v/>
      </c>
      <c r="J1641" s="27"/>
      <c r="K1641" s="27"/>
      <c r="L1641" s="27"/>
      <c r="M1641" s="52"/>
      <c r="N1641" s="52"/>
      <c r="O1641" s="52"/>
      <c r="P1641" s="52"/>
      <c r="Q1641" s="52"/>
      <c r="R1641" s="52"/>
      <c r="S1641" s="52"/>
      <c r="T1641" s="52"/>
      <c r="U1641" s="52"/>
      <c r="V1641" s="52"/>
      <c r="W1641" s="52"/>
      <c r="X1641" s="52"/>
      <c r="Y1641" s="194"/>
      <c r="Z1641" s="776"/>
      <c r="AA1641" s="190"/>
      <c r="AB1641" s="747">
        <f t="shared" si="100"/>
        <v>0</v>
      </c>
      <c r="AC1641" s="748">
        <f t="shared" si="101"/>
        <v>0</v>
      </c>
      <c r="AD1641" s="187"/>
      <c r="AE1641" s="186"/>
      <c r="AF1641" s="190"/>
      <c r="AG1641" s="747">
        <f t="shared" si="102"/>
        <v>0</v>
      </c>
      <c r="AH1641" s="748">
        <f t="shared" si="103"/>
        <v>0</v>
      </c>
      <c r="AI1641" s="187"/>
      <c r="AJ1641" s="52"/>
      <c r="AK1641" s="156" t="str">
        <f>IFERROR(VLOOKUP($A1641,'Liste planification'!$B$2:$C$105,2,FALSE),"")</f>
        <v/>
      </c>
      <c r="AL1641" s="27"/>
      <c r="AM1641" s="27"/>
    </row>
    <row r="1642" spans="1:39">
      <c r="A1642" s="158"/>
      <c r="B1642" s="159" t="str">
        <f>A1642&amp;"-"&amp;TEXT(COUNTIF($A$5:A1642,A1642),"000")</f>
        <v>-000</v>
      </c>
      <c r="C1642" s="52"/>
      <c r="D1642" s="27"/>
      <c r="E1642" s="28"/>
      <c r="F1642" s="27"/>
      <c r="G1642" s="27"/>
      <c r="H1642" s="52"/>
      <c r="I1642" s="380" t="str">
        <f>IFERROR(VLOOKUP($F1642,'Liste planification'!$V$2:$W$96,2,FALSE),"")</f>
        <v/>
      </c>
      <c r="J1642" s="27"/>
      <c r="K1642" s="27"/>
      <c r="L1642" s="27"/>
      <c r="M1642" s="52"/>
      <c r="N1642" s="52"/>
      <c r="O1642" s="52"/>
      <c r="P1642" s="52"/>
      <c r="Q1642" s="52"/>
      <c r="R1642" s="52"/>
      <c r="S1642" s="52"/>
      <c r="T1642" s="52"/>
      <c r="U1642" s="52"/>
      <c r="V1642" s="52"/>
      <c r="W1642" s="52"/>
      <c r="X1642" s="52"/>
      <c r="Y1642" s="194"/>
      <c r="Z1642" s="776"/>
      <c r="AA1642" s="190"/>
      <c r="AB1642" s="747">
        <f t="shared" si="100"/>
        <v>0</v>
      </c>
      <c r="AC1642" s="748">
        <f t="shared" si="101"/>
        <v>0</v>
      </c>
      <c r="AD1642" s="187"/>
      <c r="AE1642" s="186"/>
      <c r="AF1642" s="190"/>
      <c r="AG1642" s="747">
        <f t="shared" si="102"/>
        <v>0</v>
      </c>
      <c r="AH1642" s="748">
        <f t="shared" si="103"/>
        <v>0</v>
      </c>
      <c r="AI1642" s="187"/>
      <c r="AJ1642" s="52"/>
      <c r="AK1642" s="156" t="str">
        <f>IFERROR(VLOOKUP($A1642,'Liste planification'!$B$2:$C$105,2,FALSE),"")</f>
        <v/>
      </c>
      <c r="AL1642" s="27"/>
      <c r="AM1642" s="27"/>
    </row>
    <row r="1643" spans="1:39">
      <c r="A1643" s="158"/>
      <c r="B1643" s="159" t="str">
        <f>A1643&amp;"-"&amp;TEXT(COUNTIF($A$5:A1643,A1643),"000")</f>
        <v>-000</v>
      </c>
      <c r="C1643" s="52"/>
      <c r="D1643" s="27"/>
      <c r="E1643" s="28"/>
      <c r="F1643" s="27"/>
      <c r="G1643" s="27"/>
      <c r="H1643" s="52"/>
      <c r="I1643" s="380" t="str">
        <f>IFERROR(VLOOKUP($F1643,'Liste planification'!$V$2:$W$96,2,FALSE),"")</f>
        <v/>
      </c>
      <c r="J1643" s="27"/>
      <c r="K1643" s="27"/>
      <c r="L1643" s="27"/>
      <c r="M1643" s="52"/>
      <c r="N1643" s="52"/>
      <c r="O1643" s="52"/>
      <c r="P1643" s="52"/>
      <c r="Q1643" s="52"/>
      <c r="R1643" s="52"/>
      <c r="S1643" s="52"/>
      <c r="T1643" s="52"/>
      <c r="U1643" s="52"/>
      <c r="V1643" s="52"/>
      <c r="W1643" s="52"/>
      <c r="X1643" s="52"/>
      <c r="Y1643" s="194"/>
      <c r="Z1643" s="776"/>
      <c r="AA1643" s="190"/>
      <c r="AB1643" s="747">
        <f t="shared" si="100"/>
        <v>0</v>
      </c>
      <c r="AC1643" s="748">
        <f t="shared" si="101"/>
        <v>0</v>
      </c>
      <c r="AD1643" s="187"/>
      <c r="AE1643" s="186"/>
      <c r="AF1643" s="190"/>
      <c r="AG1643" s="747">
        <f t="shared" si="102"/>
        <v>0</v>
      </c>
      <c r="AH1643" s="748">
        <f t="shared" si="103"/>
        <v>0</v>
      </c>
      <c r="AI1643" s="187"/>
      <c r="AJ1643" s="52"/>
      <c r="AK1643" s="156" t="str">
        <f>IFERROR(VLOOKUP($A1643,'Liste planification'!$B$2:$C$105,2,FALSE),"")</f>
        <v/>
      </c>
      <c r="AL1643" s="27"/>
      <c r="AM1643" s="27"/>
    </row>
    <row r="1644" spans="1:39">
      <c r="A1644" s="158"/>
      <c r="B1644" s="159" t="str">
        <f>A1644&amp;"-"&amp;TEXT(COUNTIF($A$5:A1644,A1644),"000")</f>
        <v>-000</v>
      </c>
      <c r="C1644" s="52"/>
      <c r="D1644" s="27"/>
      <c r="E1644" s="28"/>
      <c r="F1644" s="27"/>
      <c r="G1644" s="27"/>
      <c r="H1644" s="52"/>
      <c r="I1644" s="380" t="str">
        <f>IFERROR(VLOOKUP($F1644,'Liste planification'!$V$2:$W$96,2,FALSE),"")</f>
        <v/>
      </c>
      <c r="J1644" s="27"/>
      <c r="K1644" s="27"/>
      <c r="L1644" s="27"/>
      <c r="M1644" s="52"/>
      <c r="N1644" s="52"/>
      <c r="O1644" s="52"/>
      <c r="P1644" s="52"/>
      <c r="Q1644" s="52"/>
      <c r="R1644" s="52"/>
      <c r="S1644" s="52"/>
      <c r="T1644" s="52"/>
      <c r="U1644" s="52"/>
      <c r="V1644" s="52"/>
      <c r="W1644" s="52"/>
      <c r="X1644" s="52"/>
      <c r="Y1644" s="194"/>
      <c r="Z1644" s="776"/>
      <c r="AA1644" s="190"/>
      <c r="AB1644" s="747">
        <f t="shared" si="100"/>
        <v>0</v>
      </c>
      <c r="AC1644" s="748">
        <f t="shared" si="101"/>
        <v>0</v>
      </c>
      <c r="AD1644" s="187"/>
      <c r="AE1644" s="186"/>
      <c r="AF1644" s="190"/>
      <c r="AG1644" s="747">
        <f t="shared" si="102"/>
        <v>0</v>
      </c>
      <c r="AH1644" s="748">
        <f t="shared" si="103"/>
        <v>0</v>
      </c>
      <c r="AI1644" s="187"/>
      <c r="AJ1644" s="52"/>
      <c r="AK1644" s="156" t="str">
        <f>IFERROR(VLOOKUP($A1644,'Liste planification'!$B$2:$C$105,2,FALSE),"")</f>
        <v/>
      </c>
      <c r="AL1644" s="27"/>
      <c r="AM1644" s="27"/>
    </row>
    <row r="1645" spans="1:39">
      <c r="A1645" s="158"/>
      <c r="B1645" s="159" t="str">
        <f>A1645&amp;"-"&amp;TEXT(COUNTIF($A$5:A1645,A1645),"000")</f>
        <v>-000</v>
      </c>
      <c r="C1645" s="52"/>
      <c r="D1645" s="27"/>
      <c r="E1645" s="28"/>
      <c r="F1645" s="27"/>
      <c r="G1645" s="27"/>
      <c r="H1645" s="52"/>
      <c r="I1645" s="380" t="str">
        <f>IFERROR(VLOOKUP($F1645,'Liste planification'!$V$2:$W$96,2,FALSE),"")</f>
        <v/>
      </c>
      <c r="J1645" s="27"/>
      <c r="K1645" s="27"/>
      <c r="L1645" s="27"/>
      <c r="M1645" s="52"/>
      <c r="N1645" s="52"/>
      <c r="O1645" s="52"/>
      <c r="P1645" s="52"/>
      <c r="Q1645" s="52"/>
      <c r="R1645" s="52"/>
      <c r="S1645" s="52"/>
      <c r="T1645" s="52"/>
      <c r="U1645" s="52"/>
      <c r="V1645" s="52"/>
      <c r="W1645" s="52"/>
      <c r="X1645" s="52"/>
      <c r="Y1645" s="194"/>
      <c r="Z1645" s="776"/>
      <c r="AA1645" s="190"/>
      <c r="AB1645" s="747">
        <f t="shared" si="100"/>
        <v>0</v>
      </c>
      <c r="AC1645" s="748">
        <f t="shared" si="101"/>
        <v>0</v>
      </c>
      <c r="AD1645" s="187"/>
      <c r="AE1645" s="186"/>
      <c r="AF1645" s="190"/>
      <c r="AG1645" s="747">
        <f t="shared" si="102"/>
        <v>0</v>
      </c>
      <c r="AH1645" s="748">
        <f t="shared" si="103"/>
        <v>0</v>
      </c>
      <c r="AI1645" s="187"/>
      <c r="AJ1645" s="52"/>
      <c r="AK1645" s="156" t="str">
        <f>IFERROR(VLOOKUP($A1645,'Liste planification'!$B$2:$C$105,2,FALSE),"")</f>
        <v/>
      </c>
      <c r="AL1645" s="27"/>
      <c r="AM1645" s="27"/>
    </row>
    <row r="1646" spans="1:39">
      <c r="A1646" s="158"/>
      <c r="B1646" s="159" t="str">
        <f>A1646&amp;"-"&amp;TEXT(COUNTIF($A$5:A1646,A1646),"000")</f>
        <v>-000</v>
      </c>
      <c r="C1646" s="52"/>
      <c r="D1646" s="27"/>
      <c r="E1646" s="28"/>
      <c r="F1646" s="27"/>
      <c r="G1646" s="27"/>
      <c r="H1646" s="52"/>
      <c r="I1646" s="380" t="str">
        <f>IFERROR(VLOOKUP($F1646,'Liste planification'!$V$2:$W$96,2,FALSE),"")</f>
        <v/>
      </c>
      <c r="J1646" s="27"/>
      <c r="K1646" s="27"/>
      <c r="L1646" s="27"/>
      <c r="M1646" s="52"/>
      <c r="N1646" s="52"/>
      <c r="O1646" s="52"/>
      <c r="P1646" s="52"/>
      <c r="Q1646" s="52"/>
      <c r="R1646" s="52"/>
      <c r="S1646" s="52"/>
      <c r="T1646" s="52"/>
      <c r="U1646" s="52"/>
      <c r="V1646" s="52"/>
      <c r="W1646" s="52"/>
      <c r="X1646" s="52"/>
      <c r="Y1646" s="194"/>
      <c r="Z1646" s="776"/>
      <c r="AA1646" s="190"/>
      <c r="AB1646" s="747">
        <f t="shared" si="100"/>
        <v>0</v>
      </c>
      <c r="AC1646" s="748">
        <f t="shared" si="101"/>
        <v>0</v>
      </c>
      <c r="AD1646" s="187"/>
      <c r="AE1646" s="186"/>
      <c r="AF1646" s="190"/>
      <c r="AG1646" s="747">
        <f t="shared" si="102"/>
        <v>0</v>
      </c>
      <c r="AH1646" s="748">
        <f t="shared" si="103"/>
        <v>0</v>
      </c>
      <c r="AI1646" s="187"/>
      <c r="AJ1646" s="52"/>
      <c r="AK1646" s="156" t="str">
        <f>IFERROR(VLOOKUP($A1646,'Liste planification'!$B$2:$C$105,2,FALSE),"")</f>
        <v/>
      </c>
      <c r="AL1646" s="27"/>
      <c r="AM1646" s="27"/>
    </row>
    <row r="1647" spans="1:39">
      <c r="A1647" s="158"/>
      <c r="B1647" s="159" t="str">
        <f>A1647&amp;"-"&amp;TEXT(COUNTIF($A$5:A1647,A1647),"000")</f>
        <v>-000</v>
      </c>
      <c r="C1647" s="52"/>
      <c r="D1647" s="27"/>
      <c r="E1647" s="28"/>
      <c r="F1647" s="27"/>
      <c r="G1647" s="27"/>
      <c r="H1647" s="52"/>
      <c r="I1647" s="380" t="str">
        <f>IFERROR(VLOOKUP($F1647,'Liste planification'!$V$2:$W$96,2,FALSE),"")</f>
        <v/>
      </c>
      <c r="J1647" s="27"/>
      <c r="K1647" s="27"/>
      <c r="L1647" s="27"/>
      <c r="M1647" s="52"/>
      <c r="N1647" s="52"/>
      <c r="O1647" s="52"/>
      <c r="P1647" s="52"/>
      <c r="Q1647" s="52"/>
      <c r="R1647" s="52"/>
      <c r="S1647" s="52"/>
      <c r="T1647" s="52"/>
      <c r="U1647" s="52"/>
      <c r="V1647" s="52"/>
      <c r="W1647" s="52"/>
      <c r="X1647" s="52"/>
      <c r="Y1647" s="194"/>
      <c r="Z1647" s="776"/>
      <c r="AA1647" s="190"/>
      <c r="AB1647" s="747">
        <f t="shared" si="100"/>
        <v>0</v>
      </c>
      <c r="AC1647" s="748">
        <f t="shared" si="101"/>
        <v>0</v>
      </c>
      <c r="AD1647" s="187"/>
      <c r="AE1647" s="186"/>
      <c r="AF1647" s="190"/>
      <c r="AG1647" s="747">
        <f t="shared" si="102"/>
        <v>0</v>
      </c>
      <c r="AH1647" s="748">
        <f t="shared" si="103"/>
        <v>0</v>
      </c>
      <c r="AI1647" s="187"/>
      <c r="AJ1647" s="52"/>
      <c r="AK1647" s="156" t="str">
        <f>IFERROR(VLOOKUP($A1647,'Liste planification'!$B$2:$C$105,2,FALSE),"")</f>
        <v/>
      </c>
      <c r="AL1647" s="27"/>
      <c r="AM1647" s="27"/>
    </row>
    <row r="1648" spans="1:39">
      <c r="A1648" s="158"/>
      <c r="B1648" s="159" t="str">
        <f>A1648&amp;"-"&amp;TEXT(COUNTIF($A$5:A1648,A1648),"000")</f>
        <v>-000</v>
      </c>
      <c r="C1648" s="52"/>
      <c r="D1648" s="27"/>
      <c r="E1648" s="28"/>
      <c r="F1648" s="27"/>
      <c r="G1648" s="27"/>
      <c r="H1648" s="52"/>
      <c r="I1648" s="380" t="str">
        <f>IFERROR(VLOOKUP($F1648,'Liste planification'!$V$2:$W$96,2,FALSE),"")</f>
        <v/>
      </c>
      <c r="J1648" s="27"/>
      <c r="K1648" s="27"/>
      <c r="L1648" s="27"/>
      <c r="M1648" s="52"/>
      <c r="N1648" s="52"/>
      <c r="O1648" s="52"/>
      <c r="P1648" s="52"/>
      <c r="Q1648" s="52"/>
      <c r="R1648" s="52"/>
      <c r="S1648" s="52"/>
      <c r="T1648" s="52"/>
      <c r="U1648" s="52"/>
      <c r="V1648" s="52"/>
      <c r="W1648" s="52"/>
      <c r="X1648" s="52"/>
      <c r="Y1648" s="194"/>
      <c r="Z1648" s="776"/>
      <c r="AA1648" s="190"/>
      <c r="AB1648" s="747">
        <f t="shared" si="100"/>
        <v>0</v>
      </c>
      <c r="AC1648" s="748">
        <f t="shared" si="101"/>
        <v>0</v>
      </c>
      <c r="AD1648" s="187"/>
      <c r="AE1648" s="186"/>
      <c r="AF1648" s="190"/>
      <c r="AG1648" s="747">
        <f t="shared" si="102"/>
        <v>0</v>
      </c>
      <c r="AH1648" s="748">
        <f t="shared" si="103"/>
        <v>0</v>
      </c>
      <c r="AI1648" s="187"/>
      <c r="AJ1648" s="52"/>
      <c r="AK1648" s="156" t="str">
        <f>IFERROR(VLOOKUP($A1648,'Liste planification'!$B$2:$C$105,2,FALSE),"")</f>
        <v/>
      </c>
      <c r="AL1648" s="27"/>
      <c r="AM1648" s="27"/>
    </row>
    <row r="1649" spans="1:39">
      <c r="A1649" s="158"/>
      <c r="B1649" s="159" t="str">
        <f>A1649&amp;"-"&amp;TEXT(COUNTIF($A$5:A1649,A1649),"000")</f>
        <v>-000</v>
      </c>
      <c r="C1649" s="52"/>
      <c r="D1649" s="27"/>
      <c r="E1649" s="28"/>
      <c r="F1649" s="27"/>
      <c r="G1649" s="27"/>
      <c r="H1649" s="52"/>
      <c r="I1649" s="380" t="str">
        <f>IFERROR(VLOOKUP($F1649,'Liste planification'!$V$2:$W$96,2,FALSE),"")</f>
        <v/>
      </c>
      <c r="J1649" s="27"/>
      <c r="K1649" s="27"/>
      <c r="L1649" s="27"/>
      <c r="M1649" s="52"/>
      <c r="N1649" s="52"/>
      <c r="O1649" s="52"/>
      <c r="P1649" s="52"/>
      <c r="Q1649" s="52"/>
      <c r="R1649" s="52"/>
      <c r="S1649" s="52"/>
      <c r="T1649" s="52"/>
      <c r="U1649" s="52"/>
      <c r="V1649" s="52"/>
      <c r="W1649" s="52"/>
      <c r="X1649" s="52"/>
      <c r="Y1649" s="194"/>
      <c r="Z1649" s="776"/>
      <c r="AA1649" s="190"/>
      <c r="AB1649" s="747">
        <f t="shared" si="100"/>
        <v>0</v>
      </c>
      <c r="AC1649" s="748">
        <f t="shared" si="101"/>
        <v>0</v>
      </c>
      <c r="AD1649" s="187"/>
      <c r="AE1649" s="186"/>
      <c r="AF1649" s="190"/>
      <c r="AG1649" s="747">
        <f t="shared" si="102"/>
        <v>0</v>
      </c>
      <c r="AH1649" s="748">
        <f t="shared" si="103"/>
        <v>0</v>
      </c>
      <c r="AI1649" s="187"/>
      <c r="AJ1649" s="52"/>
      <c r="AK1649" s="156" t="str">
        <f>IFERROR(VLOOKUP($A1649,'Liste planification'!$B$2:$C$105,2,FALSE),"")</f>
        <v/>
      </c>
      <c r="AL1649" s="27"/>
      <c r="AM1649" s="27"/>
    </row>
    <row r="1650" spans="1:39">
      <c r="A1650" s="158"/>
      <c r="B1650" s="159" t="str">
        <f>A1650&amp;"-"&amp;TEXT(COUNTIF($A$5:A1650,A1650),"000")</f>
        <v>-000</v>
      </c>
      <c r="C1650" s="52"/>
      <c r="D1650" s="27"/>
      <c r="E1650" s="28"/>
      <c r="F1650" s="27"/>
      <c r="G1650" s="27"/>
      <c r="H1650" s="52"/>
      <c r="I1650" s="380" t="str">
        <f>IFERROR(VLOOKUP($F1650,'Liste planification'!$V$2:$W$96,2,FALSE),"")</f>
        <v/>
      </c>
      <c r="J1650" s="27"/>
      <c r="K1650" s="27"/>
      <c r="L1650" s="27"/>
      <c r="M1650" s="52"/>
      <c r="N1650" s="52"/>
      <c r="O1650" s="52"/>
      <c r="P1650" s="52"/>
      <c r="Q1650" s="52"/>
      <c r="R1650" s="52"/>
      <c r="S1650" s="52"/>
      <c r="T1650" s="52"/>
      <c r="U1650" s="52"/>
      <c r="V1650" s="52"/>
      <c r="W1650" s="52"/>
      <c r="X1650" s="52"/>
      <c r="Y1650" s="194"/>
      <c r="Z1650" s="776"/>
      <c r="AA1650" s="190"/>
      <c r="AB1650" s="747">
        <f t="shared" si="100"/>
        <v>0</v>
      </c>
      <c r="AC1650" s="748">
        <f t="shared" si="101"/>
        <v>0</v>
      </c>
      <c r="AD1650" s="187"/>
      <c r="AE1650" s="186"/>
      <c r="AF1650" s="190"/>
      <c r="AG1650" s="747">
        <f t="shared" si="102"/>
        <v>0</v>
      </c>
      <c r="AH1650" s="748">
        <f t="shared" si="103"/>
        <v>0</v>
      </c>
      <c r="AI1650" s="187"/>
      <c r="AJ1650" s="52"/>
      <c r="AK1650" s="156" t="str">
        <f>IFERROR(VLOOKUP($A1650,'Liste planification'!$B$2:$C$105,2,FALSE),"")</f>
        <v/>
      </c>
      <c r="AL1650" s="27"/>
      <c r="AM1650" s="27"/>
    </row>
    <row r="1651" spans="1:39">
      <c r="A1651" s="158"/>
      <c r="B1651" s="159" t="str">
        <f>A1651&amp;"-"&amp;TEXT(COUNTIF($A$5:A1651,A1651),"000")</f>
        <v>-000</v>
      </c>
      <c r="C1651" s="52"/>
      <c r="D1651" s="27"/>
      <c r="E1651" s="28"/>
      <c r="F1651" s="27"/>
      <c r="G1651" s="27"/>
      <c r="H1651" s="52"/>
      <c r="I1651" s="380" t="str">
        <f>IFERROR(VLOOKUP($F1651,'Liste planification'!$V$2:$W$96,2,FALSE),"")</f>
        <v/>
      </c>
      <c r="J1651" s="27"/>
      <c r="K1651" s="27"/>
      <c r="L1651" s="27"/>
      <c r="M1651" s="52"/>
      <c r="N1651" s="52"/>
      <c r="O1651" s="52"/>
      <c r="P1651" s="52"/>
      <c r="Q1651" s="52"/>
      <c r="R1651" s="52"/>
      <c r="S1651" s="52"/>
      <c r="T1651" s="52"/>
      <c r="U1651" s="52"/>
      <c r="V1651" s="52"/>
      <c r="W1651" s="52"/>
      <c r="X1651" s="52"/>
      <c r="Y1651" s="194"/>
      <c r="Z1651" s="776"/>
      <c r="AA1651" s="190"/>
      <c r="AB1651" s="747">
        <f t="shared" si="100"/>
        <v>0</v>
      </c>
      <c r="AC1651" s="748">
        <f t="shared" si="101"/>
        <v>0</v>
      </c>
      <c r="AD1651" s="187"/>
      <c r="AE1651" s="186"/>
      <c r="AF1651" s="190"/>
      <c r="AG1651" s="747">
        <f t="shared" si="102"/>
        <v>0</v>
      </c>
      <c r="AH1651" s="748">
        <f t="shared" si="103"/>
        <v>0</v>
      </c>
      <c r="AI1651" s="187"/>
      <c r="AJ1651" s="52"/>
      <c r="AK1651" s="156" t="str">
        <f>IFERROR(VLOOKUP($A1651,'Liste planification'!$B$2:$C$105,2,FALSE),"")</f>
        <v/>
      </c>
      <c r="AL1651" s="27"/>
      <c r="AM1651" s="27"/>
    </row>
    <row r="1652" spans="1:39">
      <c r="A1652" s="158"/>
      <c r="B1652" s="159" t="str">
        <f>A1652&amp;"-"&amp;TEXT(COUNTIF($A$5:A1652,A1652),"000")</f>
        <v>-000</v>
      </c>
      <c r="C1652" s="52"/>
      <c r="D1652" s="27"/>
      <c r="E1652" s="28"/>
      <c r="F1652" s="27"/>
      <c r="G1652" s="27"/>
      <c r="H1652" s="52"/>
      <c r="I1652" s="380" t="str">
        <f>IFERROR(VLOOKUP($F1652,'Liste planification'!$V$2:$W$96,2,FALSE),"")</f>
        <v/>
      </c>
      <c r="J1652" s="27"/>
      <c r="K1652" s="27"/>
      <c r="L1652" s="27"/>
      <c r="M1652" s="52"/>
      <c r="N1652" s="52"/>
      <c r="O1652" s="52"/>
      <c r="P1652" s="52"/>
      <c r="Q1652" s="52"/>
      <c r="R1652" s="52"/>
      <c r="S1652" s="52"/>
      <c r="T1652" s="52"/>
      <c r="U1652" s="52"/>
      <c r="V1652" s="52"/>
      <c r="W1652" s="52"/>
      <c r="X1652" s="52"/>
      <c r="Y1652" s="194"/>
      <c r="Z1652" s="776"/>
      <c r="AA1652" s="190"/>
      <c r="AB1652" s="747">
        <f t="shared" ref="AB1652:AB1715" si="104">AA1652/$AB$1</f>
        <v>0</v>
      </c>
      <c r="AC1652" s="748">
        <f t="shared" ref="AC1652:AC1715" si="105">AA1652/$AC$1</f>
        <v>0</v>
      </c>
      <c r="AD1652" s="187"/>
      <c r="AE1652" s="186"/>
      <c r="AF1652" s="190"/>
      <c r="AG1652" s="747">
        <f t="shared" ref="AG1652:AG1715" si="106">AF1652/$AB$1</f>
        <v>0</v>
      </c>
      <c r="AH1652" s="748">
        <f t="shared" ref="AH1652:AH1715" si="107">AF1652/$AC$1</f>
        <v>0</v>
      </c>
      <c r="AI1652" s="187"/>
      <c r="AJ1652" s="52"/>
      <c r="AK1652" s="156" t="str">
        <f>IFERROR(VLOOKUP($A1652,'Liste planification'!$B$2:$C$105,2,FALSE),"")</f>
        <v/>
      </c>
      <c r="AL1652" s="27"/>
      <c r="AM1652" s="27"/>
    </row>
    <row r="1653" spans="1:39">
      <c r="A1653" s="158"/>
      <c r="B1653" s="159" t="str">
        <f>A1653&amp;"-"&amp;TEXT(COUNTIF($A$5:A1653,A1653),"000")</f>
        <v>-000</v>
      </c>
      <c r="C1653" s="52"/>
      <c r="D1653" s="27"/>
      <c r="E1653" s="28"/>
      <c r="F1653" s="27"/>
      <c r="G1653" s="27"/>
      <c r="H1653" s="52"/>
      <c r="I1653" s="380" t="str">
        <f>IFERROR(VLOOKUP($F1653,'Liste planification'!$V$2:$W$96,2,FALSE),"")</f>
        <v/>
      </c>
      <c r="J1653" s="27"/>
      <c r="K1653" s="27"/>
      <c r="L1653" s="27"/>
      <c r="M1653" s="52"/>
      <c r="N1653" s="52"/>
      <c r="O1653" s="52"/>
      <c r="P1653" s="52"/>
      <c r="Q1653" s="52"/>
      <c r="R1653" s="52"/>
      <c r="S1653" s="52"/>
      <c r="T1653" s="52"/>
      <c r="U1653" s="52"/>
      <c r="V1653" s="52"/>
      <c r="W1653" s="52"/>
      <c r="X1653" s="52"/>
      <c r="Y1653" s="194"/>
      <c r="Z1653" s="776"/>
      <c r="AA1653" s="190"/>
      <c r="AB1653" s="747">
        <f t="shared" si="104"/>
        <v>0</v>
      </c>
      <c r="AC1653" s="748">
        <f t="shared" si="105"/>
        <v>0</v>
      </c>
      <c r="AD1653" s="187"/>
      <c r="AE1653" s="186"/>
      <c r="AF1653" s="190"/>
      <c r="AG1653" s="747">
        <f t="shared" si="106"/>
        <v>0</v>
      </c>
      <c r="AH1653" s="748">
        <f t="shared" si="107"/>
        <v>0</v>
      </c>
      <c r="AI1653" s="187"/>
      <c r="AJ1653" s="52"/>
      <c r="AK1653" s="156" t="str">
        <f>IFERROR(VLOOKUP($A1653,'Liste planification'!$B$2:$C$105,2,FALSE),"")</f>
        <v/>
      </c>
      <c r="AL1653" s="27"/>
      <c r="AM1653" s="27"/>
    </row>
    <row r="1654" spans="1:39">
      <c r="A1654" s="158"/>
      <c r="B1654" s="159" t="str">
        <f>A1654&amp;"-"&amp;TEXT(COUNTIF($A$5:A1654,A1654),"000")</f>
        <v>-000</v>
      </c>
      <c r="C1654" s="52"/>
      <c r="D1654" s="27"/>
      <c r="E1654" s="28"/>
      <c r="F1654" s="27"/>
      <c r="G1654" s="27"/>
      <c r="H1654" s="52"/>
      <c r="I1654" s="380" t="str">
        <f>IFERROR(VLOOKUP($F1654,'Liste planification'!$V$2:$W$96,2,FALSE),"")</f>
        <v/>
      </c>
      <c r="J1654" s="27"/>
      <c r="K1654" s="27"/>
      <c r="L1654" s="27"/>
      <c r="M1654" s="52"/>
      <c r="N1654" s="52"/>
      <c r="O1654" s="52"/>
      <c r="P1654" s="52"/>
      <c r="Q1654" s="52"/>
      <c r="R1654" s="52"/>
      <c r="S1654" s="52"/>
      <c r="T1654" s="52"/>
      <c r="U1654" s="52"/>
      <c r="V1654" s="52"/>
      <c r="W1654" s="52"/>
      <c r="X1654" s="52"/>
      <c r="Y1654" s="194"/>
      <c r="Z1654" s="776"/>
      <c r="AA1654" s="190"/>
      <c r="AB1654" s="747">
        <f t="shared" si="104"/>
        <v>0</v>
      </c>
      <c r="AC1654" s="748">
        <f t="shared" si="105"/>
        <v>0</v>
      </c>
      <c r="AD1654" s="187"/>
      <c r="AE1654" s="186"/>
      <c r="AF1654" s="190"/>
      <c r="AG1654" s="747">
        <f t="shared" si="106"/>
        <v>0</v>
      </c>
      <c r="AH1654" s="748">
        <f t="shared" si="107"/>
        <v>0</v>
      </c>
      <c r="AI1654" s="187"/>
      <c r="AJ1654" s="52"/>
      <c r="AK1654" s="156" t="str">
        <f>IFERROR(VLOOKUP($A1654,'Liste planification'!$B$2:$C$105,2,FALSE),"")</f>
        <v/>
      </c>
      <c r="AL1654" s="27"/>
      <c r="AM1654" s="27"/>
    </row>
    <row r="1655" spans="1:39">
      <c r="A1655" s="158"/>
      <c r="B1655" s="159" t="str">
        <f>A1655&amp;"-"&amp;TEXT(COUNTIF($A$5:A1655,A1655),"000")</f>
        <v>-000</v>
      </c>
      <c r="C1655" s="52"/>
      <c r="D1655" s="27"/>
      <c r="E1655" s="28"/>
      <c r="F1655" s="27"/>
      <c r="G1655" s="27"/>
      <c r="H1655" s="52"/>
      <c r="I1655" s="380" t="str">
        <f>IFERROR(VLOOKUP($F1655,'Liste planification'!$V$2:$W$96,2,FALSE),"")</f>
        <v/>
      </c>
      <c r="J1655" s="27"/>
      <c r="K1655" s="27"/>
      <c r="L1655" s="27"/>
      <c r="M1655" s="52"/>
      <c r="N1655" s="52"/>
      <c r="O1655" s="52"/>
      <c r="P1655" s="52"/>
      <c r="Q1655" s="52"/>
      <c r="R1655" s="52"/>
      <c r="S1655" s="52"/>
      <c r="T1655" s="52"/>
      <c r="U1655" s="52"/>
      <c r="V1655" s="52"/>
      <c r="W1655" s="52"/>
      <c r="X1655" s="52"/>
      <c r="Y1655" s="194"/>
      <c r="Z1655" s="776"/>
      <c r="AA1655" s="190"/>
      <c r="AB1655" s="747">
        <f t="shared" si="104"/>
        <v>0</v>
      </c>
      <c r="AC1655" s="748">
        <f t="shared" si="105"/>
        <v>0</v>
      </c>
      <c r="AD1655" s="187"/>
      <c r="AE1655" s="186"/>
      <c r="AF1655" s="190"/>
      <c r="AG1655" s="747">
        <f t="shared" si="106"/>
        <v>0</v>
      </c>
      <c r="AH1655" s="748">
        <f t="shared" si="107"/>
        <v>0</v>
      </c>
      <c r="AI1655" s="187"/>
      <c r="AJ1655" s="52"/>
      <c r="AK1655" s="156" t="str">
        <f>IFERROR(VLOOKUP($A1655,'Liste planification'!$B$2:$C$105,2,FALSE),"")</f>
        <v/>
      </c>
      <c r="AL1655" s="27"/>
      <c r="AM1655" s="27"/>
    </row>
    <row r="1656" spans="1:39">
      <c r="A1656" s="158"/>
      <c r="B1656" s="159" t="str">
        <f>A1656&amp;"-"&amp;TEXT(COUNTIF($A$5:A1656,A1656),"000")</f>
        <v>-000</v>
      </c>
      <c r="C1656" s="52"/>
      <c r="D1656" s="27"/>
      <c r="E1656" s="28"/>
      <c r="F1656" s="27"/>
      <c r="G1656" s="27"/>
      <c r="H1656" s="52"/>
      <c r="I1656" s="380" t="str">
        <f>IFERROR(VLOOKUP($F1656,'Liste planification'!$V$2:$W$96,2,FALSE),"")</f>
        <v/>
      </c>
      <c r="J1656" s="27"/>
      <c r="K1656" s="27"/>
      <c r="L1656" s="27"/>
      <c r="M1656" s="52"/>
      <c r="N1656" s="52"/>
      <c r="O1656" s="52"/>
      <c r="P1656" s="52"/>
      <c r="Q1656" s="52"/>
      <c r="R1656" s="52"/>
      <c r="S1656" s="52"/>
      <c r="T1656" s="52"/>
      <c r="U1656" s="52"/>
      <c r="V1656" s="52"/>
      <c r="W1656" s="52"/>
      <c r="X1656" s="52"/>
      <c r="Y1656" s="194"/>
      <c r="Z1656" s="776"/>
      <c r="AA1656" s="190"/>
      <c r="AB1656" s="747">
        <f t="shared" si="104"/>
        <v>0</v>
      </c>
      <c r="AC1656" s="748">
        <f t="shared" si="105"/>
        <v>0</v>
      </c>
      <c r="AD1656" s="187"/>
      <c r="AE1656" s="186"/>
      <c r="AF1656" s="190"/>
      <c r="AG1656" s="747">
        <f t="shared" si="106"/>
        <v>0</v>
      </c>
      <c r="AH1656" s="748">
        <f t="shared" si="107"/>
        <v>0</v>
      </c>
      <c r="AI1656" s="187"/>
      <c r="AJ1656" s="52"/>
      <c r="AK1656" s="156" t="str">
        <f>IFERROR(VLOOKUP($A1656,'Liste planification'!$B$2:$C$105,2,FALSE),"")</f>
        <v/>
      </c>
      <c r="AL1656" s="27"/>
      <c r="AM1656" s="27"/>
    </row>
    <row r="1657" spans="1:39">
      <c r="A1657" s="158"/>
      <c r="B1657" s="159" t="str">
        <f>A1657&amp;"-"&amp;TEXT(COUNTIF($A$5:A1657,A1657),"000")</f>
        <v>-000</v>
      </c>
      <c r="C1657" s="52"/>
      <c r="D1657" s="27"/>
      <c r="E1657" s="28"/>
      <c r="F1657" s="27"/>
      <c r="G1657" s="27"/>
      <c r="H1657" s="52"/>
      <c r="I1657" s="380" t="str">
        <f>IFERROR(VLOOKUP($F1657,'Liste planification'!$V$2:$W$96,2,FALSE),"")</f>
        <v/>
      </c>
      <c r="J1657" s="27"/>
      <c r="K1657" s="27"/>
      <c r="L1657" s="27"/>
      <c r="M1657" s="52"/>
      <c r="N1657" s="52"/>
      <c r="O1657" s="52"/>
      <c r="P1657" s="52"/>
      <c r="Q1657" s="52"/>
      <c r="R1657" s="52"/>
      <c r="S1657" s="52"/>
      <c r="T1657" s="52"/>
      <c r="U1657" s="52"/>
      <c r="V1657" s="52"/>
      <c r="W1657" s="52"/>
      <c r="X1657" s="52"/>
      <c r="Y1657" s="194"/>
      <c r="Z1657" s="776"/>
      <c r="AA1657" s="190"/>
      <c r="AB1657" s="747">
        <f t="shared" si="104"/>
        <v>0</v>
      </c>
      <c r="AC1657" s="748">
        <f t="shared" si="105"/>
        <v>0</v>
      </c>
      <c r="AD1657" s="187"/>
      <c r="AE1657" s="186"/>
      <c r="AF1657" s="190"/>
      <c r="AG1657" s="747">
        <f t="shared" si="106"/>
        <v>0</v>
      </c>
      <c r="AH1657" s="748">
        <f t="shared" si="107"/>
        <v>0</v>
      </c>
      <c r="AI1657" s="187"/>
      <c r="AJ1657" s="52"/>
      <c r="AK1657" s="156" t="str">
        <f>IFERROR(VLOOKUP($A1657,'Liste planification'!$B$2:$C$105,2,FALSE),"")</f>
        <v/>
      </c>
      <c r="AL1657" s="27"/>
      <c r="AM1657" s="27"/>
    </row>
    <row r="1658" spans="1:39">
      <c r="A1658" s="158"/>
      <c r="B1658" s="159" t="str">
        <f>A1658&amp;"-"&amp;TEXT(COUNTIF($A$5:A1658,A1658),"000")</f>
        <v>-000</v>
      </c>
      <c r="C1658" s="52"/>
      <c r="D1658" s="27"/>
      <c r="E1658" s="28"/>
      <c r="F1658" s="27"/>
      <c r="G1658" s="27"/>
      <c r="H1658" s="52"/>
      <c r="I1658" s="380" t="str">
        <f>IFERROR(VLOOKUP($F1658,'Liste planification'!$V$2:$W$96,2,FALSE),"")</f>
        <v/>
      </c>
      <c r="J1658" s="27"/>
      <c r="K1658" s="27"/>
      <c r="L1658" s="27"/>
      <c r="M1658" s="52"/>
      <c r="N1658" s="52"/>
      <c r="O1658" s="52"/>
      <c r="P1658" s="52"/>
      <c r="Q1658" s="52"/>
      <c r="R1658" s="52"/>
      <c r="S1658" s="52"/>
      <c r="T1658" s="52"/>
      <c r="U1658" s="52"/>
      <c r="V1658" s="52"/>
      <c r="W1658" s="52"/>
      <c r="X1658" s="52"/>
      <c r="Y1658" s="194"/>
      <c r="Z1658" s="776"/>
      <c r="AA1658" s="190"/>
      <c r="AB1658" s="747">
        <f t="shared" si="104"/>
        <v>0</v>
      </c>
      <c r="AC1658" s="748">
        <f t="shared" si="105"/>
        <v>0</v>
      </c>
      <c r="AD1658" s="187"/>
      <c r="AE1658" s="186"/>
      <c r="AF1658" s="190"/>
      <c r="AG1658" s="747">
        <f t="shared" si="106"/>
        <v>0</v>
      </c>
      <c r="AH1658" s="748">
        <f t="shared" si="107"/>
        <v>0</v>
      </c>
      <c r="AI1658" s="187"/>
      <c r="AJ1658" s="52"/>
      <c r="AK1658" s="156" t="str">
        <f>IFERROR(VLOOKUP($A1658,'Liste planification'!$B$2:$C$105,2,FALSE),"")</f>
        <v/>
      </c>
      <c r="AL1658" s="27"/>
      <c r="AM1658" s="27"/>
    </row>
    <row r="1659" spans="1:39">
      <c r="A1659" s="158"/>
      <c r="B1659" s="159" t="str">
        <f>A1659&amp;"-"&amp;TEXT(COUNTIF($A$5:A1659,A1659),"000")</f>
        <v>-000</v>
      </c>
      <c r="C1659" s="52"/>
      <c r="D1659" s="27"/>
      <c r="E1659" s="28"/>
      <c r="F1659" s="27"/>
      <c r="G1659" s="27"/>
      <c r="H1659" s="52"/>
      <c r="I1659" s="380" t="str">
        <f>IFERROR(VLOOKUP($F1659,'Liste planification'!$V$2:$W$96,2,FALSE),"")</f>
        <v/>
      </c>
      <c r="J1659" s="27"/>
      <c r="K1659" s="27"/>
      <c r="L1659" s="27"/>
      <c r="M1659" s="52"/>
      <c r="N1659" s="52"/>
      <c r="O1659" s="52"/>
      <c r="P1659" s="52"/>
      <c r="Q1659" s="52"/>
      <c r="R1659" s="52"/>
      <c r="S1659" s="52"/>
      <c r="T1659" s="52"/>
      <c r="U1659" s="52"/>
      <c r="V1659" s="52"/>
      <c r="W1659" s="52"/>
      <c r="X1659" s="52"/>
      <c r="Y1659" s="194"/>
      <c r="Z1659" s="776"/>
      <c r="AA1659" s="190"/>
      <c r="AB1659" s="747">
        <f t="shared" si="104"/>
        <v>0</v>
      </c>
      <c r="AC1659" s="748">
        <f t="shared" si="105"/>
        <v>0</v>
      </c>
      <c r="AD1659" s="187"/>
      <c r="AE1659" s="186"/>
      <c r="AF1659" s="190"/>
      <c r="AG1659" s="747">
        <f t="shared" si="106"/>
        <v>0</v>
      </c>
      <c r="AH1659" s="748">
        <f t="shared" si="107"/>
        <v>0</v>
      </c>
      <c r="AI1659" s="187"/>
      <c r="AJ1659" s="52"/>
      <c r="AK1659" s="156" t="str">
        <f>IFERROR(VLOOKUP($A1659,'Liste planification'!$B$2:$C$105,2,FALSE),"")</f>
        <v/>
      </c>
      <c r="AL1659" s="27"/>
      <c r="AM1659" s="27"/>
    </row>
    <row r="1660" spans="1:39">
      <c r="A1660" s="158"/>
      <c r="B1660" s="159" t="str">
        <f>A1660&amp;"-"&amp;TEXT(COUNTIF($A$5:A1660,A1660),"000")</f>
        <v>-000</v>
      </c>
      <c r="C1660" s="52"/>
      <c r="D1660" s="27"/>
      <c r="E1660" s="28"/>
      <c r="F1660" s="27"/>
      <c r="G1660" s="27"/>
      <c r="H1660" s="52"/>
      <c r="I1660" s="380" t="str">
        <f>IFERROR(VLOOKUP($F1660,'Liste planification'!$V$2:$W$96,2,FALSE),"")</f>
        <v/>
      </c>
      <c r="J1660" s="27"/>
      <c r="K1660" s="27"/>
      <c r="L1660" s="27"/>
      <c r="M1660" s="52"/>
      <c r="N1660" s="52"/>
      <c r="O1660" s="52"/>
      <c r="P1660" s="52"/>
      <c r="Q1660" s="52"/>
      <c r="R1660" s="52"/>
      <c r="S1660" s="52"/>
      <c r="T1660" s="52"/>
      <c r="U1660" s="52"/>
      <c r="V1660" s="52"/>
      <c r="W1660" s="52"/>
      <c r="X1660" s="52"/>
      <c r="Y1660" s="194"/>
      <c r="Z1660" s="776"/>
      <c r="AA1660" s="190"/>
      <c r="AB1660" s="747">
        <f t="shared" si="104"/>
        <v>0</v>
      </c>
      <c r="AC1660" s="748">
        <f t="shared" si="105"/>
        <v>0</v>
      </c>
      <c r="AD1660" s="187"/>
      <c r="AE1660" s="186"/>
      <c r="AF1660" s="190"/>
      <c r="AG1660" s="747">
        <f t="shared" si="106"/>
        <v>0</v>
      </c>
      <c r="AH1660" s="748">
        <f t="shared" si="107"/>
        <v>0</v>
      </c>
      <c r="AI1660" s="187"/>
      <c r="AJ1660" s="52"/>
      <c r="AK1660" s="156" t="str">
        <f>IFERROR(VLOOKUP($A1660,'Liste planification'!$B$2:$C$105,2,FALSE),"")</f>
        <v/>
      </c>
      <c r="AL1660" s="27"/>
      <c r="AM1660" s="27"/>
    </row>
    <row r="1661" spans="1:39">
      <c r="A1661" s="158"/>
      <c r="B1661" s="159" t="str">
        <f>A1661&amp;"-"&amp;TEXT(COUNTIF($A$5:A1661,A1661),"000")</f>
        <v>-000</v>
      </c>
      <c r="C1661" s="52"/>
      <c r="D1661" s="27"/>
      <c r="E1661" s="28"/>
      <c r="F1661" s="27"/>
      <c r="G1661" s="27"/>
      <c r="H1661" s="52"/>
      <c r="I1661" s="380" t="str">
        <f>IFERROR(VLOOKUP($F1661,'Liste planification'!$V$2:$W$96,2,FALSE),"")</f>
        <v/>
      </c>
      <c r="J1661" s="27"/>
      <c r="K1661" s="27"/>
      <c r="L1661" s="27"/>
      <c r="M1661" s="52"/>
      <c r="N1661" s="52"/>
      <c r="O1661" s="52"/>
      <c r="P1661" s="52"/>
      <c r="Q1661" s="52"/>
      <c r="R1661" s="52"/>
      <c r="S1661" s="52"/>
      <c r="T1661" s="52"/>
      <c r="U1661" s="52"/>
      <c r="V1661" s="52"/>
      <c r="W1661" s="52"/>
      <c r="X1661" s="52"/>
      <c r="Y1661" s="194"/>
      <c r="Z1661" s="776"/>
      <c r="AA1661" s="190"/>
      <c r="AB1661" s="747">
        <f t="shared" si="104"/>
        <v>0</v>
      </c>
      <c r="AC1661" s="748">
        <f t="shared" si="105"/>
        <v>0</v>
      </c>
      <c r="AD1661" s="187"/>
      <c r="AE1661" s="186"/>
      <c r="AF1661" s="190"/>
      <c r="AG1661" s="747">
        <f t="shared" si="106"/>
        <v>0</v>
      </c>
      <c r="AH1661" s="748">
        <f t="shared" si="107"/>
        <v>0</v>
      </c>
      <c r="AI1661" s="187"/>
      <c r="AJ1661" s="52"/>
      <c r="AK1661" s="156" t="str">
        <f>IFERROR(VLOOKUP($A1661,'Liste planification'!$B$2:$C$105,2,FALSE),"")</f>
        <v/>
      </c>
      <c r="AL1661" s="27"/>
      <c r="AM1661" s="27"/>
    </row>
    <row r="1662" spans="1:39">
      <c r="A1662" s="158"/>
      <c r="B1662" s="159" t="str">
        <f>A1662&amp;"-"&amp;TEXT(COUNTIF($A$5:A1662,A1662),"000")</f>
        <v>-000</v>
      </c>
      <c r="C1662" s="52"/>
      <c r="D1662" s="27"/>
      <c r="E1662" s="28"/>
      <c r="F1662" s="27"/>
      <c r="G1662" s="27"/>
      <c r="H1662" s="52"/>
      <c r="I1662" s="380" t="str">
        <f>IFERROR(VLOOKUP($F1662,'Liste planification'!$V$2:$W$96,2,FALSE),"")</f>
        <v/>
      </c>
      <c r="J1662" s="27"/>
      <c r="K1662" s="27"/>
      <c r="L1662" s="27"/>
      <c r="M1662" s="52"/>
      <c r="N1662" s="52"/>
      <c r="O1662" s="52"/>
      <c r="P1662" s="52"/>
      <c r="Q1662" s="52"/>
      <c r="R1662" s="52"/>
      <c r="S1662" s="52"/>
      <c r="T1662" s="52"/>
      <c r="U1662" s="52"/>
      <c r="V1662" s="52"/>
      <c r="W1662" s="52"/>
      <c r="X1662" s="52"/>
      <c r="Y1662" s="194"/>
      <c r="Z1662" s="776"/>
      <c r="AA1662" s="190"/>
      <c r="AB1662" s="747">
        <f t="shared" si="104"/>
        <v>0</v>
      </c>
      <c r="AC1662" s="748">
        <f t="shared" si="105"/>
        <v>0</v>
      </c>
      <c r="AD1662" s="187"/>
      <c r="AE1662" s="186"/>
      <c r="AF1662" s="190"/>
      <c r="AG1662" s="747">
        <f t="shared" si="106"/>
        <v>0</v>
      </c>
      <c r="AH1662" s="748">
        <f t="shared" si="107"/>
        <v>0</v>
      </c>
      <c r="AI1662" s="187"/>
      <c r="AJ1662" s="52"/>
      <c r="AK1662" s="156" t="str">
        <f>IFERROR(VLOOKUP($A1662,'Liste planification'!$B$2:$C$105,2,FALSE),"")</f>
        <v/>
      </c>
      <c r="AL1662" s="27"/>
      <c r="AM1662" s="27"/>
    </row>
    <row r="1663" spans="1:39">
      <c r="A1663" s="158"/>
      <c r="B1663" s="159" t="str">
        <f>A1663&amp;"-"&amp;TEXT(COUNTIF($A$5:A1663,A1663),"000")</f>
        <v>-000</v>
      </c>
      <c r="C1663" s="52"/>
      <c r="D1663" s="27"/>
      <c r="E1663" s="28"/>
      <c r="F1663" s="27"/>
      <c r="G1663" s="27"/>
      <c r="H1663" s="52"/>
      <c r="I1663" s="380" t="str">
        <f>IFERROR(VLOOKUP($F1663,'Liste planification'!$V$2:$W$96,2,FALSE),"")</f>
        <v/>
      </c>
      <c r="J1663" s="27"/>
      <c r="K1663" s="27"/>
      <c r="L1663" s="27"/>
      <c r="M1663" s="52"/>
      <c r="N1663" s="52"/>
      <c r="O1663" s="52"/>
      <c r="P1663" s="52"/>
      <c r="Q1663" s="52"/>
      <c r="R1663" s="52"/>
      <c r="S1663" s="52"/>
      <c r="T1663" s="52"/>
      <c r="U1663" s="52"/>
      <c r="V1663" s="52"/>
      <c r="W1663" s="52"/>
      <c r="X1663" s="52"/>
      <c r="Y1663" s="194"/>
      <c r="Z1663" s="776"/>
      <c r="AA1663" s="190"/>
      <c r="AB1663" s="747">
        <f t="shared" si="104"/>
        <v>0</v>
      </c>
      <c r="AC1663" s="748">
        <f t="shared" si="105"/>
        <v>0</v>
      </c>
      <c r="AD1663" s="187"/>
      <c r="AE1663" s="186"/>
      <c r="AF1663" s="190"/>
      <c r="AG1663" s="747">
        <f t="shared" si="106"/>
        <v>0</v>
      </c>
      <c r="AH1663" s="748">
        <f t="shared" si="107"/>
        <v>0</v>
      </c>
      <c r="AI1663" s="187"/>
      <c r="AJ1663" s="52"/>
      <c r="AK1663" s="156" t="str">
        <f>IFERROR(VLOOKUP($A1663,'Liste planification'!$B$2:$C$105,2,FALSE),"")</f>
        <v/>
      </c>
      <c r="AL1663" s="27"/>
      <c r="AM1663" s="27"/>
    </row>
    <row r="1664" spans="1:39">
      <c r="A1664" s="158"/>
      <c r="B1664" s="159" t="str">
        <f>A1664&amp;"-"&amp;TEXT(COUNTIF($A$5:A1664,A1664),"000")</f>
        <v>-000</v>
      </c>
      <c r="C1664" s="52"/>
      <c r="D1664" s="27"/>
      <c r="E1664" s="28"/>
      <c r="F1664" s="27"/>
      <c r="G1664" s="27"/>
      <c r="H1664" s="52"/>
      <c r="I1664" s="380" t="str">
        <f>IFERROR(VLOOKUP($F1664,'Liste planification'!$V$2:$W$96,2,FALSE),"")</f>
        <v/>
      </c>
      <c r="J1664" s="27"/>
      <c r="K1664" s="27"/>
      <c r="L1664" s="27"/>
      <c r="M1664" s="52"/>
      <c r="N1664" s="52"/>
      <c r="O1664" s="52"/>
      <c r="P1664" s="52"/>
      <c r="Q1664" s="52"/>
      <c r="R1664" s="52"/>
      <c r="S1664" s="52"/>
      <c r="T1664" s="52"/>
      <c r="U1664" s="52"/>
      <c r="V1664" s="52"/>
      <c r="W1664" s="52"/>
      <c r="X1664" s="52"/>
      <c r="Y1664" s="194"/>
      <c r="Z1664" s="776"/>
      <c r="AA1664" s="190"/>
      <c r="AB1664" s="747">
        <f t="shared" si="104"/>
        <v>0</v>
      </c>
      <c r="AC1664" s="748">
        <f t="shared" si="105"/>
        <v>0</v>
      </c>
      <c r="AD1664" s="187"/>
      <c r="AE1664" s="186"/>
      <c r="AF1664" s="190"/>
      <c r="AG1664" s="747">
        <f t="shared" si="106"/>
        <v>0</v>
      </c>
      <c r="AH1664" s="748">
        <f t="shared" si="107"/>
        <v>0</v>
      </c>
      <c r="AI1664" s="187"/>
      <c r="AJ1664" s="52"/>
      <c r="AK1664" s="156" t="str">
        <f>IFERROR(VLOOKUP($A1664,'Liste planification'!$B$2:$C$105,2,FALSE),"")</f>
        <v/>
      </c>
      <c r="AL1664" s="27"/>
      <c r="AM1664" s="27"/>
    </row>
    <row r="1665" spans="1:39">
      <c r="A1665" s="158"/>
      <c r="B1665" s="159" t="str">
        <f>A1665&amp;"-"&amp;TEXT(COUNTIF($A$5:A1665,A1665),"000")</f>
        <v>-000</v>
      </c>
      <c r="C1665" s="52"/>
      <c r="D1665" s="27"/>
      <c r="E1665" s="28"/>
      <c r="F1665" s="27"/>
      <c r="G1665" s="27"/>
      <c r="H1665" s="52"/>
      <c r="I1665" s="380" t="str">
        <f>IFERROR(VLOOKUP($F1665,'Liste planification'!$V$2:$W$96,2,FALSE),"")</f>
        <v/>
      </c>
      <c r="J1665" s="27"/>
      <c r="K1665" s="27"/>
      <c r="L1665" s="27"/>
      <c r="M1665" s="52"/>
      <c r="N1665" s="52"/>
      <c r="O1665" s="52"/>
      <c r="P1665" s="52"/>
      <c r="Q1665" s="52"/>
      <c r="R1665" s="52"/>
      <c r="S1665" s="52"/>
      <c r="T1665" s="52"/>
      <c r="U1665" s="52"/>
      <c r="V1665" s="52"/>
      <c r="W1665" s="52"/>
      <c r="X1665" s="52"/>
      <c r="Y1665" s="194"/>
      <c r="Z1665" s="776"/>
      <c r="AA1665" s="190"/>
      <c r="AB1665" s="747">
        <f t="shared" si="104"/>
        <v>0</v>
      </c>
      <c r="AC1665" s="748">
        <f t="shared" si="105"/>
        <v>0</v>
      </c>
      <c r="AD1665" s="187"/>
      <c r="AE1665" s="186"/>
      <c r="AF1665" s="190"/>
      <c r="AG1665" s="747">
        <f t="shared" si="106"/>
        <v>0</v>
      </c>
      <c r="AH1665" s="748">
        <f t="shared" si="107"/>
        <v>0</v>
      </c>
      <c r="AI1665" s="187"/>
      <c r="AJ1665" s="52"/>
      <c r="AK1665" s="156" t="str">
        <f>IFERROR(VLOOKUP($A1665,'Liste planification'!$B$2:$C$105,2,FALSE),"")</f>
        <v/>
      </c>
      <c r="AL1665" s="27"/>
      <c r="AM1665" s="27"/>
    </row>
    <row r="1666" spans="1:39">
      <c r="A1666" s="158"/>
      <c r="B1666" s="159" t="str">
        <f>A1666&amp;"-"&amp;TEXT(COUNTIF($A$5:A1666,A1666),"000")</f>
        <v>-000</v>
      </c>
      <c r="C1666" s="52"/>
      <c r="D1666" s="27"/>
      <c r="E1666" s="28"/>
      <c r="F1666" s="27"/>
      <c r="G1666" s="27"/>
      <c r="H1666" s="52"/>
      <c r="I1666" s="380" t="str">
        <f>IFERROR(VLOOKUP($F1666,'Liste planification'!$V$2:$W$96,2,FALSE),"")</f>
        <v/>
      </c>
      <c r="J1666" s="27"/>
      <c r="K1666" s="27"/>
      <c r="L1666" s="27"/>
      <c r="M1666" s="52"/>
      <c r="N1666" s="52"/>
      <c r="O1666" s="52"/>
      <c r="P1666" s="52"/>
      <c r="Q1666" s="52"/>
      <c r="R1666" s="52"/>
      <c r="S1666" s="52"/>
      <c r="T1666" s="52"/>
      <c r="U1666" s="52"/>
      <c r="V1666" s="52"/>
      <c r="W1666" s="52"/>
      <c r="X1666" s="52"/>
      <c r="Y1666" s="194"/>
      <c r="Z1666" s="776"/>
      <c r="AA1666" s="190"/>
      <c r="AB1666" s="747">
        <f t="shared" si="104"/>
        <v>0</v>
      </c>
      <c r="AC1666" s="748">
        <f t="shared" si="105"/>
        <v>0</v>
      </c>
      <c r="AD1666" s="187"/>
      <c r="AE1666" s="186"/>
      <c r="AF1666" s="190"/>
      <c r="AG1666" s="747">
        <f t="shared" si="106"/>
        <v>0</v>
      </c>
      <c r="AH1666" s="748">
        <f t="shared" si="107"/>
        <v>0</v>
      </c>
      <c r="AI1666" s="187"/>
      <c r="AJ1666" s="52"/>
      <c r="AK1666" s="156" t="str">
        <f>IFERROR(VLOOKUP($A1666,'Liste planification'!$B$2:$C$105,2,FALSE),"")</f>
        <v/>
      </c>
      <c r="AL1666" s="27"/>
      <c r="AM1666" s="27"/>
    </row>
    <row r="1667" spans="1:39">
      <c r="A1667" s="158"/>
      <c r="B1667" s="159" t="str">
        <f>A1667&amp;"-"&amp;TEXT(COUNTIF($A$5:A1667,A1667),"000")</f>
        <v>-000</v>
      </c>
      <c r="C1667" s="52"/>
      <c r="D1667" s="27"/>
      <c r="E1667" s="28"/>
      <c r="F1667" s="27"/>
      <c r="G1667" s="27"/>
      <c r="H1667" s="52"/>
      <c r="I1667" s="380" t="str">
        <f>IFERROR(VLOOKUP($F1667,'Liste planification'!$V$2:$W$96,2,FALSE),"")</f>
        <v/>
      </c>
      <c r="J1667" s="27"/>
      <c r="K1667" s="27"/>
      <c r="L1667" s="27"/>
      <c r="M1667" s="52"/>
      <c r="N1667" s="52"/>
      <c r="O1667" s="52"/>
      <c r="P1667" s="52"/>
      <c r="Q1667" s="52"/>
      <c r="R1667" s="52"/>
      <c r="S1667" s="52"/>
      <c r="T1667" s="52"/>
      <c r="U1667" s="52"/>
      <c r="V1667" s="52"/>
      <c r="W1667" s="52"/>
      <c r="X1667" s="52"/>
      <c r="Y1667" s="194"/>
      <c r="Z1667" s="776"/>
      <c r="AA1667" s="190"/>
      <c r="AB1667" s="747">
        <f t="shared" si="104"/>
        <v>0</v>
      </c>
      <c r="AC1667" s="748">
        <f t="shared" si="105"/>
        <v>0</v>
      </c>
      <c r="AD1667" s="187"/>
      <c r="AE1667" s="186"/>
      <c r="AF1667" s="190"/>
      <c r="AG1667" s="747">
        <f t="shared" si="106"/>
        <v>0</v>
      </c>
      <c r="AH1667" s="748">
        <f t="shared" si="107"/>
        <v>0</v>
      </c>
      <c r="AI1667" s="187"/>
      <c r="AJ1667" s="52"/>
      <c r="AK1667" s="156" t="str">
        <f>IFERROR(VLOOKUP($A1667,'Liste planification'!$B$2:$C$105,2,FALSE),"")</f>
        <v/>
      </c>
      <c r="AL1667" s="27"/>
      <c r="AM1667" s="27"/>
    </row>
    <row r="1668" spans="1:39">
      <c r="A1668" s="158"/>
      <c r="B1668" s="159" t="str">
        <f>A1668&amp;"-"&amp;TEXT(COUNTIF($A$5:A1668,A1668),"000")</f>
        <v>-000</v>
      </c>
      <c r="C1668" s="52"/>
      <c r="D1668" s="27"/>
      <c r="E1668" s="28"/>
      <c r="F1668" s="27"/>
      <c r="G1668" s="27"/>
      <c r="H1668" s="52"/>
      <c r="I1668" s="380" t="str">
        <f>IFERROR(VLOOKUP($F1668,'Liste planification'!$V$2:$W$96,2,FALSE),"")</f>
        <v/>
      </c>
      <c r="J1668" s="27"/>
      <c r="K1668" s="27"/>
      <c r="L1668" s="27"/>
      <c r="M1668" s="52"/>
      <c r="N1668" s="52"/>
      <c r="O1668" s="52"/>
      <c r="P1668" s="52"/>
      <c r="Q1668" s="52"/>
      <c r="R1668" s="52"/>
      <c r="S1668" s="52"/>
      <c r="T1668" s="52"/>
      <c r="U1668" s="52"/>
      <c r="V1668" s="52"/>
      <c r="W1668" s="52"/>
      <c r="X1668" s="52"/>
      <c r="Y1668" s="194"/>
      <c r="Z1668" s="776"/>
      <c r="AA1668" s="190"/>
      <c r="AB1668" s="747">
        <f t="shared" si="104"/>
        <v>0</v>
      </c>
      <c r="AC1668" s="748">
        <f t="shared" si="105"/>
        <v>0</v>
      </c>
      <c r="AD1668" s="187"/>
      <c r="AE1668" s="186"/>
      <c r="AF1668" s="190"/>
      <c r="AG1668" s="747">
        <f t="shared" si="106"/>
        <v>0</v>
      </c>
      <c r="AH1668" s="748">
        <f t="shared" si="107"/>
        <v>0</v>
      </c>
      <c r="AI1668" s="187"/>
      <c r="AJ1668" s="52"/>
      <c r="AK1668" s="156" t="str">
        <f>IFERROR(VLOOKUP($A1668,'Liste planification'!$B$2:$C$105,2,FALSE),"")</f>
        <v/>
      </c>
      <c r="AL1668" s="27"/>
      <c r="AM1668" s="27"/>
    </row>
    <row r="1669" spans="1:39">
      <c r="A1669" s="158"/>
      <c r="B1669" s="159" t="str">
        <f>A1669&amp;"-"&amp;TEXT(COUNTIF($A$5:A1669,A1669),"000")</f>
        <v>-000</v>
      </c>
      <c r="C1669" s="52"/>
      <c r="D1669" s="27"/>
      <c r="E1669" s="28"/>
      <c r="F1669" s="27"/>
      <c r="G1669" s="27"/>
      <c r="H1669" s="52"/>
      <c r="I1669" s="380" t="str">
        <f>IFERROR(VLOOKUP($F1669,'Liste planification'!$V$2:$W$96,2,FALSE),"")</f>
        <v/>
      </c>
      <c r="J1669" s="27"/>
      <c r="K1669" s="27"/>
      <c r="L1669" s="27"/>
      <c r="M1669" s="52"/>
      <c r="N1669" s="52"/>
      <c r="O1669" s="52"/>
      <c r="P1669" s="52"/>
      <c r="Q1669" s="52"/>
      <c r="R1669" s="52"/>
      <c r="S1669" s="52"/>
      <c r="T1669" s="52"/>
      <c r="U1669" s="52"/>
      <c r="V1669" s="52"/>
      <c r="W1669" s="52"/>
      <c r="X1669" s="52"/>
      <c r="Y1669" s="194"/>
      <c r="Z1669" s="776"/>
      <c r="AA1669" s="190"/>
      <c r="AB1669" s="747">
        <f t="shared" si="104"/>
        <v>0</v>
      </c>
      <c r="AC1669" s="748">
        <f t="shared" si="105"/>
        <v>0</v>
      </c>
      <c r="AD1669" s="187"/>
      <c r="AE1669" s="186"/>
      <c r="AF1669" s="190"/>
      <c r="AG1669" s="747">
        <f t="shared" si="106"/>
        <v>0</v>
      </c>
      <c r="AH1669" s="748">
        <f t="shared" si="107"/>
        <v>0</v>
      </c>
      <c r="AI1669" s="187"/>
      <c r="AJ1669" s="52"/>
      <c r="AK1669" s="156" t="str">
        <f>IFERROR(VLOOKUP($A1669,'Liste planification'!$B$2:$C$105,2,FALSE),"")</f>
        <v/>
      </c>
      <c r="AL1669" s="27"/>
      <c r="AM1669" s="27"/>
    </row>
    <row r="1670" spans="1:39">
      <c r="A1670" s="158"/>
      <c r="B1670" s="159" t="str">
        <f>A1670&amp;"-"&amp;TEXT(COUNTIF($A$5:A1670,A1670),"000")</f>
        <v>-000</v>
      </c>
      <c r="C1670" s="52"/>
      <c r="D1670" s="27"/>
      <c r="E1670" s="28"/>
      <c r="F1670" s="27"/>
      <c r="G1670" s="27"/>
      <c r="H1670" s="52"/>
      <c r="I1670" s="380" t="str">
        <f>IFERROR(VLOOKUP($F1670,'Liste planification'!$V$2:$W$96,2,FALSE),"")</f>
        <v/>
      </c>
      <c r="J1670" s="27"/>
      <c r="K1670" s="27"/>
      <c r="L1670" s="27"/>
      <c r="M1670" s="52"/>
      <c r="N1670" s="52"/>
      <c r="O1670" s="52"/>
      <c r="P1670" s="52"/>
      <c r="Q1670" s="52"/>
      <c r="R1670" s="52"/>
      <c r="S1670" s="52"/>
      <c r="T1670" s="52"/>
      <c r="U1670" s="52"/>
      <c r="V1670" s="52"/>
      <c r="W1670" s="52"/>
      <c r="X1670" s="52"/>
      <c r="Y1670" s="194"/>
      <c r="Z1670" s="776"/>
      <c r="AA1670" s="190"/>
      <c r="AB1670" s="747">
        <f t="shared" si="104"/>
        <v>0</v>
      </c>
      <c r="AC1670" s="748">
        <f t="shared" si="105"/>
        <v>0</v>
      </c>
      <c r="AD1670" s="187"/>
      <c r="AE1670" s="186"/>
      <c r="AF1670" s="190"/>
      <c r="AG1670" s="747">
        <f t="shared" si="106"/>
        <v>0</v>
      </c>
      <c r="AH1670" s="748">
        <f t="shared" si="107"/>
        <v>0</v>
      </c>
      <c r="AI1670" s="187"/>
      <c r="AJ1670" s="52"/>
      <c r="AK1670" s="156" t="str">
        <f>IFERROR(VLOOKUP($A1670,'Liste planification'!$B$2:$C$105,2,FALSE),"")</f>
        <v/>
      </c>
      <c r="AL1670" s="27"/>
      <c r="AM1670" s="27"/>
    </row>
    <row r="1671" spans="1:39">
      <c r="A1671" s="158"/>
      <c r="B1671" s="159" t="str">
        <f>A1671&amp;"-"&amp;TEXT(COUNTIF($A$5:A1671,A1671),"000")</f>
        <v>-000</v>
      </c>
      <c r="C1671" s="52"/>
      <c r="D1671" s="27"/>
      <c r="E1671" s="28"/>
      <c r="F1671" s="27"/>
      <c r="G1671" s="27"/>
      <c r="H1671" s="52"/>
      <c r="I1671" s="380" t="str">
        <f>IFERROR(VLOOKUP($F1671,'Liste planification'!$V$2:$W$96,2,FALSE),"")</f>
        <v/>
      </c>
      <c r="J1671" s="27"/>
      <c r="K1671" s="27"/>
      <c r="L1671" s="27"/>
      <c r="M1671" s="52"/>
      <c r="N1671" s="52"/>
      <c r="O1671" s="52"/>
      <c r="P1671" s="52"/>
      <c r="Q1671" s="52"/>
      <c r="R1671" s="52"/>
      <c r="S1671" s="52"/>
      <c r="T1671" s="52"/>
      <c r="U1671" s="52"/>
      <c r="V1671" s="52"/>
      <c r="W1671" s="52"/>
      <c r="X1671" s="52"/>
      <c r="Y1671" s="194"/>
      <c r="Z1671" s="776"/>
      <c r="AA1671" s="190"/>
      <c r="AB1671" s="747">
        <f t="shared" si="104"/>
        <v>0</v>
      </c>
      <c r="AC1671" s="748">
        <f t="shared" si="105"/>
        <v>0</v>
      </c>
      <c r="AD1671" s="187"/>
      <c r="AE1671" s="186"/>
      <c r="AF1671" s="190"/>
      <c r="AG1671" s="747">
        <f t="shared" si="106"/>
        <v>0</v>
      </c>
      <c r="AH1671" s="748">
        <f t="shared" si="107"/>
        <v>0</v>
      </c>
      <c r="AI1671" s="187"/>
      <c r="AJ1671" s="52"/>
      <c r="AK1671" s="156" t="str">
        <f>IFERROR(VLOOKUP($A1671,'Liste planification'!$B$2:$C$105,2,FALSE),"")</f>
        <v/>
      </c>
      <c r="AL1671" s="27"/>
      <c r="AM1671" s="27"/>
    </row>
    <row r="1672" spans="1:39">
      <c r="A1672" s="158"/>
      <c r="B1672" s="159" t="str">
        <f>A1672&amp;"-"&amp;TEXT(COUNTIF($A$5:A1672,A1672),"000")</f>
        <v>-000</v>
      </c>
      <c r="C1672" s="52"/>
      <c r="D1672" s="27"/>
      <c r="E1672" s="28"/>
      <c r="F1672" s="27"/>
      <c r="G1672" s="27"/>
      <c r="H1672" s="52"/>
      <c r="I1672" s="380" t="str">
        <f>IFERROR(VLOOKUP($F1672,'Liste planification'!$V$2:$W$96,2,FALSE),"")</f>
        <v/>
      </c>
      <c r="J1672" s="27"/>
      <c r="K1672" s="27"/>
      <c r="L1672" s="27"/>
      <c r="M1672" s="52"/>
      <c r="N1672" s="52"/>
      <c r="O1672" s="52"/>
      <c r="P1672" s="52"/>
      <c r="Q1672" s="52"/>
      <c r="R1672" s="52"/>
      <c r="S1672" s="52"/>
      <c r="T1672" s="52"/>
      <c r="U1672" s="52"/>
      <c r="V1672" s="52"/>
      <c r="W1672" s="52"/>
      <c r="X1672" s="52"/>
      <c r="Y1672" s="194"/>
      <c r="Z1672" s="776"/>
      <c r="AA1672" s="190"/>
      <c r="AB1672" s="747">
        <f t="shared" si="104"/>
        <v>0</v>
      </c>
      <c r="AC1672" s="748">
        <f t="shared" si="105"/>
        <v>0</v>
      </c>
      <c r="AD1672" s="187"/>
      <c r="AE1672" s="186"/>
      <c r="AF1672" s="190"/>
      <c r="AG1672" s="747">
        <f t="shared" si="106"/>
        <v>0</v>
      </c>
      <c r="AH1672" s="748">
        <f t="shared" si="107"/>
        <v>0</v>
      </c>
      <c r="AI1672" s="187"/>
      <c r="AJ1672" s="52"/>
      <c r="AK1672" s="156" t="str">
        <f>IFERROR(VLOOKUP($A1672,'Liste planification'!$B$2:$C$105,2,FALSE),"")</f>
        <v/>
      </c>
      <c r="AL1672" s="27"/>
      <c r="AM1672" s="27"/>
    </row>
    <row r="1673" spans="1:39">
      <c r="A1673" s="158"/>
      <c r="B1673" s="159" t="str">
        <f>A1673&amp;"-"&amp;TEXT(COUNTIF($A$5:A1673,A1673),"000")</f>
        <v>-000</v>
      </c>
      <c r="C1673" s="52"/>
      <c r="D1673" s="27"/>
      <c r="E1673" s="28"/>
      <c r="F1673" s="27"/>
      <c r="G1673" s="27"/>
      <c r="H1673" s="52"/>
      <c r="I1673" s="380" t="str">
        <f>IFERROR(VLOOKUP($F1673,'Liste planification'!$V$2:$W$96,2,FALSE),"")</f>
        <v/>
      </c>
      <c r="J1673" s="27"/>
      <c r="K1673" s="27"/>
      <c r="L1673" s="27"/>
      <c r="M1673" s="52"/>
      <c r="N1673" s="52"/>
      <c r="O1673" s="52"/>
      <c r="P1673" s="52"/>
      <c r="Q1673" s="52"/>
      <c r="R1673" s="52"/>
      <c r="S1673" s="52"/>
      <c r="T1673" s="52"/>
      <c r="U1673" s="52"/>
      <c r="V1673" s="52"/>
      <c r="W1673" s="52"/>
      <c r="X1673" s="52"/>
      <c r="Y1673" s="194"/>
      <c r="Z1673" s="776"/>
      <c r="AA1673" s="190"/>
      <c r="AB1673" s="747">
        <f t="shared" si="104"/>
        <v>0</v>
      </c>
      <c r="AC1673" s="748">
        <f t="shared" si="105"/>
        <v>0</v>
      </c>
      <c r="AD1673" s="187"/>
      <c r="AE1673" s="186"/>
      <c r="AF1673" s="190"/>
      <c r="AG1673" s="747">
        <f t="shared" si="106"/>
        <v>0</v>
      </c>
      <c r="AH1673" s="748">
        <f t="shared" si="107"/>
        <v>0</v>
      </c>
      <c r="AI1673" s="187"/>
      <c r="AJ1673" s="52"/>
      <c r="AK1673" s="156" t="str">
        <f>IFERROR(VLOOKUP($A1673,'Liste planification'!$B$2:$C$105,2,FALSE),"")</f>
        <v/>
      </c>
      <c r="AL1673" s="27"/>
      <c r="AM1673" s="27"/>
    </row>
    <row r="1674" spans="1:39">
      <c r="A1674" s="158"/>
      <c r="B1674" s="159" t="str">
        <f>A1674&amp;"-"&amp;TEXT(COUNTIF($A$5:A1674,A1674),"000")</f>
        <v>-000</v>
      </c>
      <c r="C1674" s="52"/>
      <c r="D1674" s="27"/>
      <c r="E1674" s="28"/>
      <c r="F1674" s="27"/>
      <c r="G1674" s="27"/>
      <c r="H1674" s="52"/>
      <c r="I1674" s="380" t="str">
        <f>IFERROR(VLOOKUP($F1674,'Liste planification'!$V$2:$W$96,2,FALSE),"")</f>
        <v/>
      </c>
      <c r="J1674" s="27"/>
      <c r="K1674" s="27"/>
      <c r="L1674" s="27"/>
      <c r="M1674" s="52"/>
      <c r="N1674" s="52"/>
      <c r="O1674" s="52"/>
      <c r="P1674" s="52"/>
      <c r="Q1674" s="52"/>
      <c r="R1674" s="52"/>
      <c r="S1674" s="52"/>
      <c r="T1674" s="52"/>
      <c r="U1674" s="52"/>
      <c r="V1674" s="52"/>
      <c r="W1674" s="52"/>
      <c r="X1674" s="52"/>
      <c r="Y1674" s="194"/>
      <c r="Z1674" s="776"/>
      <c r="AA1674" s="190"/>
      <c r="AB1674" s="747">
        <f t="shared" si="104"/>
        <v>0</v>
      </c>
      <c r="AC1674" s="748">
        <f t="shared" si="105"/>
        <v>0</v>
      </c>
      <c r="AD1674" s="187"/>
      <c r="AE1674" s="186"/>
      <c r="AF1674" s="190"/>
      <c r="AG1674" s="747">
        <f t="shared" si="106"/>
        <v>0</v>
      </c>
      <c r="AH1674" s="748">
        <f t="shared" si="107"/>
        <v>0</v>
      </c>
      <c r="AI1674" s="187"/>
      <c r="AJ1674" s="52"/>
      <c r="AK1674" s="156" t="str">
        <f>IFERROR(VLOOKUP($A1674,'Liste planification'!$B$2:$C$105,2,FALSE),"")</f>
        <v/>
      </c>
      <c r="AL1674" s="27"/>
      <c r="AM1674" s="27"/>
    </row>
    <row r="1675" spans="1:39">
      <c r="A1675" s="158"/>
      <c r="B1675" s="159" t="str">
        <f>A1675&amp;"-"&amp;TEXT(COUNTIF($A$5:A1675,A1675),"000")</f>
        <v>-000</v>
      </c>
      <c r="C1675" s="52"/>
      <c r="D1675" s="27"/>
      <c r="E1675" s="28"/>
      <c r="F1675" s="27"/>
      <c r="G1675" s="27"/>
      <c r="H1675" s="52"/>
      <c r="I1675" s="380" t="str">
        <f>IFERROR(VLOOKUP($F1675,'Liste planification'!$V$2:$W$96,2,FALSE),"")</f>
        <v/>
      </c>
      <c r="J1675" s="27"/>
      <c r="K1675" s="27"/>
      <c r="L1675" s="27"/>
      <c r="M1675" s="52"/>
      <c r="N1675" s="52"/>
      <c r="O1675" s="52"/>
      <c r="P1675" s="52"/>
      <c r="Q1675" s="52"/>
      <c r="R1675" s="52"/>
      <c r="S1675" s="52"/>
      <c r="T1675" s="52"/>
      <c r="U1675" s="52"/>
      <c r="V1675" s="52"/>
      <c r="W1675" s="52"/>
      <c r="X1675" s="52"/>
      <c r="Y1675" s="194"/>
      <c r="Z1675" s="776"/>
      <c r="AA1675" s="190"/>
      <c r="AB1675" s="747">
        <f t="shared" si="104"/>
        <v>0</v>
      </c>
      <c r="AC1675" s="748">
        <f t="shared" si="105"/>
        <v>0</v>
      </c>
      <c r="AD1675" s="187"/>
      <c r="AE1675" s="186"/>
      <c r="AF1675" s="190"/>
      <c r="AG1675" s="747">
        <f t="shared" si="106"/>
        <v>0</v>
      </c>
      <c r="AH1675" s="748">
        <f t="shared" si="107"/>
        <v>0</v>
      </c>
      <c r="AI1675" s="187"/>
      <c r="AJ1675" s="52"/>
      <c r="AK1675" s="156" t="str">
        <f>IFERROR(VLOOKUP($A1675,'Liste planification'!$B$2:$C$105,2,FALSE),"")</f>
        <v/>
      </c>
      <c r="AL1675" s="27"/>
      <c r="AM1675" s="27"/>
    </row>
    <row r="1676" spans="1:39">
      <c r="A1676" s="158"/>
      <c r="B1676" s="159" t="str">
        <f>A1676&amp;"-"&amp;TEXT(COUNTIF($A$5:A1676,A1676),"000")</f>
        <v>-000</v>
      </c>
      <c r="C1676" s="52"/>
      <c r="D1676" s="27"/>
      <c r="E1676" s="28"/>
      <c r="F1676" s="27"/>
      <c r="G1676" s="27"/>
      <c r="H1676" s="52"/>
      <c r="I1676" s="380" t="str">
        <f>IFERROR(VLOOKUP($F1676,'Liste planification'!$V$2:$W$96,2,FALSE),"")</f>
        <v/>
      </c>
      <c r="J1676" s="27"/>
      <c r="K1676" s="27"/>
      <c r="L1676" s="27"/>
      <c r="M1676" s="52"/>
      <c r="N1676" s="52"/>
      <c r="O1676" s="52"/>
      <c r="P1676" s="52"/>
      <c r="Q1676" s="52"/>
      <c r="R1676" s="52"/>
      <c r="S1676" s="52"/>
      <c r="T1676" s="52"/>
      <c r="U1676" s="52"/>
      <c r="V1676" s="52"/>
      <c r="W1676" s="52"/>
      <c r="X1676" s="52"/>
      <c r="Y1676" s="194"/>
      <c r="Z1676" s="776"/>
      <c r="AA1676" s="190"/>
      <c r="AB1676" s="747">
        <f t="shared" si="104"/>
        <v>0</v>
      </c>
      <c r="AC1676" s="748">
        <f t="shared" si="105"/>
        <v>0</v>
      </c>
      <c r="AD1676" s="187"/>
      <c r="AE1676" s="186"/>
      <c r="AF1676" s="190"/>
      <c r="AG1676" s="747">
        <f t="shared" si="106"/>
        <v>0</v>
      </c>
      <c r="AH1676" s="748">
        <f t="shared" si="107"/>
        <v>0</v>
      </c>
      <c r="AI1676" s="187"/>
      <c r="AJ1676" s="52"/>
      <c r="AK1676" s="156" t="str">
        <f>IFERROR(VLOOKUP($A1676,'Liste planification'!$B$2:$C$105,2,FALSE),"")</f>
        <v/>
      </c>
      <c r="AL1676" s="27"/>
      <c r="AM1676" s="27"/>
    </row>
    <row r="1677" spans="1:39">
      <c r="A1677" s="158"/>
      <c r="B1677" s="159" t="str">
        <f>A1677&amp;"-"&amp;TEXT(COUNTIF($A$5:A1677,A1677),"000")</f>
        <v>-000</v>
      </c>
      <c r="C1677" s="52"/>
      <c r="D1677" s="27"/>
      <c r="E1677" s="28"/>
      <c r="F1677" s="27"/>
      <c r="G1677" s="27"/>
      <c r="H1677" s="52"/>
      <c r="I1677" s="380" t="str">
        <f>IFERROR(VLOOKUP($F1677,'Liste planification'!$V$2:$W$96,2,FALSE),"")</f>
        <v/>
      </c>
      <c r="J1677" s="27"/>
      <c r="K1677" s="27"/>
      <c r="L1677" s="27"/>
      <c r="M1677" s="52"/>
      <c r="N1677" s="52"/>
      <c r="O1677" s="52"/>
      <c r="P1677" s="52"/>
      <c r="Q1677" s="52"/>
      <c r="R1677" s="52"/>
      <c r="S1677" s="52"/>
      <c r="T1677" s="52"/>
      <c r="U1677" s="52"/>
      <c r="V1677" s="52"/>
      <c r="W1677" s="52"/>
      <c r="X1677" s="52"/>
      <c r="Y1677" s="194"/>
      <c r="Z1677" s="776"/>
      <c r="AA1677" s="190"/>
      <c r="AB1677" s="747">
        <f t="shared" si="104"/>
        <v>0</v>
      </c>
      <c r="AC1677" s="748">
        <f t="shared" si="105"/>
        <v>0</v>
      </c>
      <c r="AD1677" s="187"/>
      <c r="AE1677" s="186"/>
      <c r="AF1677" s="190"/>
      <c r="AG1677" s="747">
        <f t="shared" si="106"/>
        <v>0</v>
      </c>
      <c r="AH1677" s="748">
        <f t="shared" si="107"/>
        <v>0</v>
      </c>
      <c r="AI1677" s="187"/>
      <c r="AJ1677" s="52"/>
      <c r="AK1677" s="156" t="str">
        <f>IFERROR(VLOOKUP($A1677,'Liste planification'!$B$2:$C$105,2,FALSE),"")</f>
        <v/>
      </c>
      <c r="AL1677" s="27"/>
      <c r="AM1677" s="27"/>
    </row>
    <row r="1678" spans="1:39">
      <c r="A1678" s="158"/>
      <c r="B1678" s="159" t="str">
        <f>A1678&amp;"-"&amp;TEXT(COUNTIF($A$5:A1678,A1678),"000")</f>
        <v>-000</v>
      </c>
      <c r="C1678" s="52"/>
      <c r="D1678" s="27"/>
      <c r="E1678" s="28"/>
      <c r="F1678" s="27"/>
      <c r="G1678" s="27"/>
      <c r="H1678" s="52"/>
      <c r="I1678" s="380" t="str">
        <f>IFERROR(VLOOKUP($F1678,'Liste planification'!$V$2:$W$96,2,FALSE),"")</f>
        <v/>
      </c>
      <c r="J1678" s="27"/>
      <c r="K1678" s="27"/>
      <c r="L1678" s="27"/>
      <c r="M1678" s="52"/>
      <c r="N1678" s="52"/>
      <c r="O1678" s="52"/>
      <c r="P1678" s="52"/>
      <c r="Q1678" s="52"/>
      <c r="R1678" s="52"/>
      <c r="S1678" s="52"/>
      <c r="T1678" s="52"/>
      <c r="U1678" s="52"/>
      <c r="V1678" s="52"/>
      <c r="W1678" s="52"/>
      <c r="X1678" s="52"/>
      <c r="Y1678" s="194"/>
      <c r="Z1678" s="776"/>
      <c r="AA1678" s="190"/>
      <c r="AB1678" s="747">
        <f t="shared" si="104"/>
        <v>0</v>
      </c>
      <c r="AC1678" s="748">
        <f t="shared" si="105"/>
        <v>0</v>
      </c>
      <c r="AD1678" s="187"/>
      <c r="AE1678" s="186"/>
      <c r="AF1678" s="190"/>
      <c r="AG1678" s="747">
        <f t="shared" si="106"/>
        <v>0</v>
      </c>
      <c r="AH1678" s="748">
        <f t="shared" si="107"/>
        <v>0</v>
      </c>
      <c r="AI1678" s="187"/>
      <c r="AJ1678" s="52"/>
      <c r="AK1678" s="156" t="str">
        <f>IFERROR(VLOOKUP($A1678,'Liste planification'!$B$2:$C$105,2,FALSE),"")</f>
        <v/>
      </c>
      <c r="AL1678" s="27"/>
      <c r="AM1678" s="27"/>
    </row>
    <row r="1679" spans="1:39">
      <c r="A1679" s="158"/>
      <c r="B1679" s="159" t="str">
        <f>A1679&amp;"-"&amp;TEXT(COUNTIF($A$5:A1679,A1679),"000")</f>
        <v>-000</v>
      </c>
      <c r="C1679" s="52"/>
      <c r="D1679" s="27"/>
      <c r="E1679" s="28"/>
      <c r="F1679" s="27"/>
      <c r="G1679" s="27"/>
      <c r="H1679" s="52"/>
      <c r="I1679" s="380" t="str">
        <f>IFERROR(VLOOKUP($F1679,'Liste planification'!$V$2:$W$96,2,FALSE),"")</f>
        <v/>
      </c>
      <c r="J1679" s="27"/>
      <c r="K1679" s="27"/>
      <c r="L1679" s="27"/>
      <c r="M1679" s="52"/>
      <c r="N1679" s="52"/>
      <c r="O1679" s="52"/>
      <c r="P1679" s="52"/>
      <c r="Q1679" s="52"/>
      <c r="R1679" s="52"/>
      <c r="S1679" s="52"/>
      <c r="T1679" s="52"/>
      <c r="U1679" s="52"/>
      <c r="V1679" s="52"/>
      <c r="W1679" s="52"/>
      <c r="X1679" s="52"/>
      <c r="Y1679" s="194"/>
      <c r="Z1679" s="776"/>
      <c r="AA1679" s="190"/>
      <c r="AB1679" s="747">
        <f t="shared" si="104"/>
        <v>0</v>
      </c>
      <c r="AC1679" s="748">
        <f t="shared" si="105"/>
        <v>0</v>
      </c>
      <c r="AD1679" s="187"/>
      <c r="AE1679" s="186"/>
      <c r="AF1679" s="190"/>
      <c r="AG1679" s="747">
        <f t="shared" si="106"/>
        <v>0</v>
      </c>
      <c r="AH1679" s="748">
        <f t="shared" si="107"/>
        <v>0</v>
      </c>
      <c r="AI1679" s="187"/>
      <c r="AJ1679" s="52"/>
      <c r="AK1679" s="156" t="str">
        <f>IFERROR(VLOOKUP($A1679,'Liste planification'!$B$2:$C$105,2,FALSE),"")</f>
        <v/>
      </c>
      <c r="AL1679" s="27"/>
      <c r="AM1679" s="27"/>
    </row>
    <row r="1680" spans="1:39">
      <c r="A1680" s="158"/>
      <c r="B1680" s="159" t="str">
        <f>A1680&amp;"-"&amp;TEXT(COUNTIF($A$5:A1680,A1680),"000")</f>
        <v>-000</v>
      </c>
      <c r="C1680" s="52"/>
      <c r="D1680" s="27"/>
      <c r="E1680" s="28"/>
      <c r="F1680" s="27"/>
      <c r="G1680" s="27"/>
      <c r="H1680" s="52"/>
      <c r="I1680" s="380" t="str">
        <f>IFERROR(VLOOKUP($F1680,'Liste planification'!$V$2:$W$96,2,FALSE),"")</f>
        <v/>
      </c>
      <c r="J1680" s="27"/>
      <c r="K1680" s="27"/>
      <c r="L1680" s="27"/>
      <c r="M1680" s="52"/>
      <c r="N1680" s="52"/>
      <c r="O1680" s="52"/>
      <c r="P1680" s="52"/>
      <c r="Q1680" s="52"/>
      <c r="R1680" s="52"/>
      <c r="S1680" s="52"/>
      <c r="T1680" s="52"/>
      <c r="U1680" s="52"/>
      <c r="V1680" s="52"/>
      <c r="W1680" s="52"/>
      <c r="X1680" s="52"/>
      <c r="Y1680" s="194"/>
      <c r="Z1680" s="776"/>
      <c r="AA1680" s="190"/>
      <c r="AB1680" s="747">
        <f t="shared" si="104"/>
        <v>0</v>
      </c>
      <c r="AC1680" s="748">
        <f t="shared" si="105"/>
        <v>0</v>
      </c>
      <c r="AD1680" s="187"/>
      <c r="AE1680" s="186"/>
      <c r="AF1680" s="190"/>
      <c r="AG1680" s="747">
        <f t="shared" si="106"/>
        <v>0</v>
      </c>
      <c r="AH1680" s="748">
        <f t="shared" si="107"/>
        <v>0</v>
      </c>
      <c r="AI1680" s="187"/>
      <c r="AJ1680" s="52"/>
      <c r="AK1680" s="156" t="str">
        <f>IFERROR(VLOOKUP($A1680,'Liste planification'!$B$2:$C$105,2,FALSE),"")</f>
        <v/>
      </c>
      <c r="AL1680" s="27"/>
      <c r="AM1680" s="27"/>
    </row>
    <row r="1681" spans="1:39">
      <c r="A1681" s="158"/>
      <c r="B1681" s="159" t="str">
        <f>A1681&amp;"-"&amp;TEXT(COUNTIF($A$5:A1681,A1681),"000")</f>
        <v>-000</v>
      </c>
      <c r="C1681" s="52"/>
      <c r="D1681" s="27"/>
      <c r="E1681" s="28"/>
      <c r="F1681" s="27"/>
      <c r="G1681" s="27"/>
      <c r="H1681" s="52"/>
      <c r="I1681" s="380" t="str">
        <f>IFERROR(VLOOKUP($F1681,'Liste planification'!$V$2:$W$96,2,FALSE),"")</f>
        <v/>
      </c>
      <c r="J1681" s="27"/>
      <c r="K1681" s="27"/>
      <c r="L1681" s="27"/>
      <c r="M1681" s="52"/>
      <c r="N1681" s="52"/>
      <c r="O1681" s="52"/>
      <c r="P1681" s="52"/>
      <c r="Q1681" s="52"/>
      <c r="R1681" s="52"/>
      <c r="S1681" s="52"/>
      <c r="T1681" s="52"/>
      <c r="U1681" s="52"/>
      <c r="V1681" s="52"/>
      <c r="W1681" s="52"/>
      <c r="X1681" s="52"/>
      <c r="Y1681" s="194"/>
      <c r="Z1681" s="776"/>
      <c r="AA1681" s="190"/>
      <c r="AB1681" s="747">
        <f t="shared" si="104"/>
        <v>0</v>
      </c>
      <c r="AC1681" s="748">
        <f t="shared" si="105"/>
        <v>0</v>
      </c>
      <c r="AD1681" s="187"/>
      <c r="AE1681" s="186"/>
      <c r="AF1681" s="190"/>
      <c r="AG1681" s="747">
        <f t="shared" si="106"/>
        <v>0</v>
      </c>
      <c r="AH1681" s="748">
        <f t="shared" si="107"/>
        <v>0</v>
      </c>
      <c r="AI1681" s="187"/>
      <c r="AJ1681" s="52"/>
      <c r="AK1681" s="156" t="str">
        <f>IFERROR(VLOOKUP($A1681,'Liste planification'!$B$2:$C$105,2,FALSE),"")</f>
        <v/>
      </c>
      <c r="AL1681" s="27"/>
      <c r="AM1681" s="27"/>
    </row>
    <row r="1682" spans="1:39">
      <c r="A1682" s="158"/>
      <c r="B1682" s="159" t="str">
        <f>A1682&amp;"-"&amp;TEXT(COUNTIF($A$5:A1682,A1682),"000")</f>
        <v>-000</v>
      </c>
      <c r="C1682" s="52"/>
      <c r="D1682" s="27"/>
      <c r="E1682" s="28"/>
      <c r="F1682" s="27"/>
      <c r="G1682" s="27"/>
      <c r="H1682" s="52"/>
      <c r="I1682" s="380" t="str">
        <f>IFERROR(VLOOKUP($F1682,'Liste planification'!$V$2:$W$96,2,FALSE),"")</f>
        <v/>
      </c>
      <c r="J1682" s="27"/>
      <c r="K1682" s="27"/>
      <c r="L1682" s="27"/>
      <c r="M1682" s="52"/>
      <c r="N1682" s="52"/>
      <c r="O1682" s="52"/>
      <c r="P1682" s="52"/>
      <c r="Q1682" s="52"/>
      <c r="R1682" s="52"/>
      <c r="S1682" s="52"/>
      <c r="T1682" s="52"/>
      <c r="U1682" s="52"/>
      <c r="V1682" s="52"/>
      <c r="W1682" s="52"/>
      <c r="X1682" s="52"/>
      <c r="Y1682" s="194"/>
      <c r="Z1682" s="776"/>
      <c r="AA1682" s="190"/>
      <c r="AB1682" s="747">
        <f t="shared" si="104"/>
        <v>0</v>
      </c>
      <c r="AC1682" s="748">
        <f t="shared" si="105"/>
        <v>0</v>
      </c>
      <c r="AD1682" s="187"/>
      <c r="AE1682" s="186"/>
      <c r="AF1682" s="190"/>
      <c r="AG1682" s="747">
        <f t="shared" si="106"/>
        <v>0</v>
      </c>
      <c r="AH1682" s="748">
        <f t="shared" si="107"/>
        <v>0</v>
      </c>
      <c r="AI1682" s="187"/>
      <c r="AJ1682" s="52"/>
      <c r="AK1682" s="156" t="str">
        <f>IFERROR(VLOOKUP($A1682,'Liste planification'!$B$2:$C$105,2,FALSE),"")</f>
        <v/>
      </c>
      <c r="AL1682" s="27"/>
      <c r="AM1682" s="27"/>
    </row>
    <row r="1683" spans="1:39">
      <c r="A1683" s="158"/>
      <c r="B1683" s="159" t="str">
        <f>A1683&amp;"-"&amp;TEXT(COUNTIF($A$5:A1683,A1683),"000")</f>
        <v>-000</v>
      </c>
      <c r="C1683" s="52"/>
      <c r="D1683" s="27"/>
      <c r="E1683" s="28"/>
      <c r="F1683" s="27"/>
      <c r="G1683" s="27"/>
      <c r="H1683" s="52"/>
      <c r="I1683" s="380" t="str">
        <f>IFERROR(VLOOKUP($F1683,'Liste planification'!$V$2:$W$96,2,FALSE),"")</f>
        <v/>
      </c>
      <c r="J1683" s="27"/>
      <c r="K1683" s="27"/>
      <c r="L1683" s="27"/>
      <c r="M1683" s="52"/>
      <c r="N1683" s="52"/>
      <c r="O1683" s="52"/>
      <c r="P1683" s="52"/>
      <c r="Q1683" s="52"/>
      <c r="R1683" s="52"/>
      <c r="S1683" s="52"/>
      <c r="T1683" s="52"/>
      <c r="U1683" s="52"/>
      <c r="V1683" s="52"/>
      <c r="W1683" s="52"/>
      <c r="X1683" s="52"/>
      <c r="Y1683" s="194"/>
      <c r="Z1683" s="776"/>
      <c r="AA1683" s="190"/>
      <c r="AB1683" s="747">
        <f t="shared" si="104"/>
        <v>0</v>
      </c>
      <c r="AC1683" s="748">
        <f t="shared" si="105"/>
        <v>0</v>
      </c>
      <c r="AD1683" s="187"/>
      <c r="AE1683" s="186"/>
      <c r="AF1683" s="190"/>
      <c r="AG1683" s="747">
        <f t="shared" si="106"/>
        <v>0</v>
      </c>
      <c r="AH1683" s="748">
        <f t="shared" si="107"/>
        <v>0</v>
      </c>
      <c r="AI1683" s="187"/>
      <c r="AJ1683" s="52"/>
      <c r="AK1683" s="156" t="str">
        <f>IFERROR(VLOOKUP($A1683,'Liste planification'!$B$2:$C$105,2,FALSE),"")</f>
        <v/>
      </c>
      <c r="AL1683" s="27"/>
      <c r="AM1683" s="27"/>
    </row>
    <row r="1684" spans="1:39">
      <c r="A1684" s="158"/>
      <c r="B1684" s="159" t="str">
        <f>A1684&amp;"-"&amp;TEXT(COUNTIF($A$5:A1684,A1684),"000")</f>
        <v>-000</v>
      </c>
      <c r="C1684" s="52"/>
      <c r="D1684" s="27"/>
      <c r="E1684" s="28"/>
      <c r="F1684" s="27"/>
      <c r="G1684" s="27"/>
      <c r="H1684" s="52"/>
      <c r="I1684" s="380" t="str">
        <f>IFERROR(VLOOKUP($F1684,'Liste planification'!$V$2:$W$96,2,FALSE),"")</f>
        <v/>
      </c>
      <c r="J1684" s="27"/>
      <c r="K1684" s="27"/>
      <c r="L1684" s="27"/>
      <c r="M1684" s="52"/>
      <c r="N1684" s="52"/>
      <c r="O1684" s="52"/>
      <c r="P1684" s="52"/>
      <c r="Q1684" s="52"/>
      <c r="R1684" s="52"/>
      <c r="S1684" s="52"/>
      <c r="T1684" s="52"/>
      <c r="U1684" s="52"/>
      <c r="V1684" s="52"/>
      <c r="W1684" s="52"/>
      <c r="X1684" s="52"/>
      <c r="Y1684" s="194"/>
      <c r="Z1684" s="776"/>
      <c r="AA1684" s="190"/>
      <c r="AB1684" s="747">
        <f t="shared" si="104"/>
        <v>0</v>
      </c>
      <c r="AC1684" s="748">
        <f t="shared" si="105"/>
        <v>0</v>
      </c>
      <c r="AD1684" s="187"/>
      <c r="AE1684" s="186"/>
      <c r="AF1684" s="190"/>
      <c r="AG1684" s="747">
        <f t="shared" si="106"/>
        <v>0</v>
      </c>
      <c r="AH1684" s="748">
        <f t="shared" si="107"/>
        <v>0</v>
      </c>
      <c r="AI1684" s="187"/>
      <c r="AJ1684" s="52"/>
      <c r="AK1684" s="156" t="str">
        <f>IFERROR(VLOOKUP($A1684,'Liste planification'!$B$2:$C$105,2,FALSE),"")</f>
        <v/>
      </c>
      <c r="AL1684" s="27"/>
      <c r="AM1684" s="27"/>
    </row>
    <row r="1685" spans="1:39">
      <c r="A1685" s="158"/>
      <c r="B1685" s="159" t="str">
        <f>A1685&amp;"-"&amp;TEXT(COUNTIF($A$5:A1685,A1685),"000")</f>
        <v>-000</v>
      </c>
      <c r="C1685" s="52"/>
      <c r="D1685" s="27"/>
      <c r="E1685" s="28"/>
      <c r="F1685" s="27"/>
      <c r="G1685" s="27"/>
      <c r="H1685" s="52"/>
      <c r="I1685" s="380" t="str">
        <f>IFERROR(VLOOKUP($F1685,'Liste planification'!$V$2:$W$96,2,FALSE),"")</f>
        <v/>
      </c>
      <c r="J1685" s="27"/>
      <c r="K1685" s="27"/>
      <c r="L1685" s="27"/>
      <c r="M1685" s="52"/>
      <c r="N1685" s="52"/>
      <c r="O1685" s="52"/>
      <c r="P1685" s="52"/>
      <c r="Q1685" s="52"/>
      <c r="R1685" s="52"/>
      <c r="S1685" s="52"/>
      <c r="T1685" s="52"/>
      <c r="U1685" s="52"/>
      <c r="V1685" s="52"/>
      <c r="W1685" s="52"/>
      <c r="X1685" s="52"/>
      <c r="Y1685" s="194"/>
      <c r="Z1685" s="776"/>
      <c r="AA1685" s="190"/>
      <c r="AB1685" s="747">
        <f t="shared" si="104"/>
        <v>0</v>
      </c>
      <c r="AC1685" s="748">
        <f t="shared" si="105"/>
        <v>0</v>
      </c>
      <c r="AD1685" s="187"/>
      <c r="AE1685" s="186"/>
      <c r="AF1685" s="190"/>
      <c r="AG1685" s="747">
        <f t="shared" si="106"/>
        <v>0</v>
      </c>
      <c r="AH1685" s="748">
        <f t="shared" si="107"/>
        <v>0</v>
      </c>
      <c r="AI1685" s="187"/>
      <c r="AJ1685" s="52"/>
      <c r="AK1685" s="156" t="str">
        <f>IFERROR(VLOOKUP($A1685,'Liste planification'!$B$2:$C$105,2,FALSE),"")</f>
        <v/>
      </c>
      <c r="AL1685" s="27"/>
      <c r="AM1685" s="27"/>
    </row>
    <row r="1686" spans="1:39">
      <c r="A1686" s="158"/>
      <c r="B1686" s="159" t="str">
        <f>A1686&amp;"-"&amp;TEXT(COUNTIF($A$5:A1686,A1686),"000")</f>
        <v>-000</v>
      </c>
      <c r="C1686" s="52"/>
      <c r="D1686" s="27"/>
      <c r="E1686" s="28"/>
      <c r="F1686" s="27"/>
      <c r="G1686" s="27"/>
      <c r="H1686" s="52"/>
      <c r="I1686" s="380" t="str">
        <f>IFERROR(VLOOKUP($F1686,'Liste planification'!$V$2:$W$96,2,FALSE),"")</f>
        <v/>
      </c>
      <c r="J1686" s="27"/>
      <c r="K1686" s="27"/>
      <c r="L1686" s="27"/>
      <c r="M1686" s="52"/>
      <c r="N1686" s="52"/>
      <c r="O1686" s="52"/>
      <c r="P1686" s="52"/>
      <c r="Q1686" s="52"/>
      <c r="R1686" s="52"/>
      <c r="S1686" s="52"/>
      <c r="T1686" s="52"/>
      <c r="U1686" s="52"/>
      <c r="V1686" s="52"/>
      <c r="W1686" s="52"/>
      <c r="X1686" s="52"/>
      <c r="Y1686" s="194"/>
      <c r="Z1686" s="776"/>
      <c r="AA1686" s="190"/>
      <c r="AB1686" s="747">
        <f t="shared" si="104"/>
        <v>0</v>
      </c>
      <c r="AC1686" s="748">
        <f t="shared" si="105"/>
        <v>0</v>
      </c>
      <c r="AD1686" s="187"/>
      <c r="AE1686" s="186"/>
      <c r="AF1686" s="190"/>
      <c r="AG1686" s="747">
        <f t="shared" si="106"/>
        <v>0</v>
      </c>
      <c r="AH1686" s="748">
        <f t="shared" si="107"/>
        <v>0</v>
      </c>
      <c r="AI1686" s="187"/>
      <c r="AJ1686" s="52"/>
      <c r="AK1686" s="156" t="str">
        <f>IFERROR(VLOOKUP($A1686,'Liste planification'!$B$2:$C$105,2,FALSE),"")</f>
        <v/>
      </c>
      <c r="AL1686" s="27"/>
      <c r="AM1686" s="27"/>
    </row>
    <row r="1687" spans="1:39">
      <c r="A1687" s="158"/>
      <c r="B1687" s="159" t="str">
        <f>A1687&amp;"-"&amp;TEXT(COUNTIF($A$5:A1687,A1687),"000")</f>
        <v>-000</v>
      </c>
      <c r="C1687" s="52"/>
      <c r="D1687" s="27"/>
      <c r="E1687" s="28"/>
      <c r="F1687" s="27"/>
      <c r="G1687" s="27"/>
      <c r="H1687" s="52"/>
      <c r="I1687" s="380" t="str">
        <f>IFERROR(VLOOKUP($F1687,'Liste planification'!$V$2:$W$96,2,FALSE),"")</f>
        <v/>
      </c>
      <c r="J1687" s="27"/>
      <c r="K1687" s="27"/>
      <c r="L1687" s="27"/>
      <c r="M1687" s="52"/>
      <c r="N1687" s="52"/>
      <c r="O1687" s="52"/>
      <c r="P1687" s="52"/>
      <c r="Q1687" s="52"/>
      <c r="R1687" s="52"/>
      <c r="S1687" s="52"/>
      <c r="T1687" s="52"/>
      <c r="U1687" s="52"/>
      <c r="V1687" s="52"/>
      <c r="W1687" s="52"/>
      <c r="X1687" s="52"/>
      <c r="Y1687" s="194"/>
      <c r="Z1687" s="776"/>
      <c r="AA1687" s="190"/>
      <c r="AB1687" s="747">
        <f t="shared" si="104"/>
        <v>0</v>
      </c>
      <c r="AC1687" s="748">
        <f t="shared" si="105"/>
        <v>0</v>
      </c>
      <c r="AD1687" s="187"/>
      <c r="AE1687" s="186"/>
      <c r="AF1687" s="190"/>
      <c r="AG1687" s="747">
        <f t="shared" si="106"/>
        <v>0</v>
      </c>
      <c r="AH1687" s="748">
        <f t="shared" si="107"/>
        <v>0</v>
      </c>
      <c r="AI1687" s="187"/>
      <c r="AJ1687" s="52"/>
      <c r="AK1687" s="156" t="str">
        <f>IFERROR(VLOOKUP($A1687,'Liste planification'!$B$2:$C$105,2,FALSE),"")</f>
        <v/>
      </c>
      <c r="AL1687" s="27"/>
      <c r="AM1687" s="27"/>
    </row>
    <row r="1688" spans="1:39">
      <c r="A1688" s="158"/>
      <c r="B1688" s="159" t="str">
        <f>A1688&amp;"-"&amp;TEXT(COUNTIF($A$5:A1688,A1688),"000")</f>
        <v>-000</v>
      </c>
      <c r="C1688" s="52"/>
      <c r="D1688" s="27"/>
      <c r="E1688" s="28"/>
      <c r="F1688" s="27"/>
      <c r="G1688" s="27"/>
      <c r="H1688" s="52"/>
      <c r="I1688" s="380" t="str">
        <f>IFERROR(VLOOKUP($F1688,'Liste planification'!$V$2:$W$96,2,FALSE),"")</f>
        <v/>
      </c>
      <c r="J1688" s="27"/>
      <c r="K1688" s="27"/>
      <c r="L1688" s="27"/>
      <c r="M1688" s="52"/>
      <c r="N1688" s="52"/>
      <c r="O1688" s="52"/>
      <c r="P1688" s="52"/>
      <c r="Q1688" s="52"/>
      <c r="R1688" s="52"/>
      <c r="S1688" s="52"/>
      <c r="T1688" s="52"/>
      <c r="U1688" s="52"/>
      <c r="V1688" s="52"/>
      <c r="W1688" s="52"/>
      <c r="X1688" s="52"/>
      <c r="Y1688" s="194"/>
      <c r="Z1688" s="776"/>
      <c r="AA1688" s="190"/>
      <c r="AB1688" s="747">
        <f t="shared" si="104"/>
        <v>0</v>
      </c>
      <c r="AC1688" s="748">
        <f t="shared" si="105"/>
        <v>0</v>
      </c>
      <c r="AD1688" s="187"/>
      <c r="AE1688" s="186"/>
      <c r="AF1688" s="190"/>
      <c r="AG1688" s="747">
        <f t="shared" si="106"/>
        <v>0</v>
      </c>
      <c r="AH1688" s="748">
        <f t="shared" si="107"/>
        <v>0</v>
      </c>
      <c r="AI1688" s="187"/>
      <c r="AJ1688" s="52"/>
      <c r="AK1688" s="156" t="str">
        <f>IFERROR(VLOOKUP($A1688,'Liste planification'!$B$2:$C$105,2,FALSE),"")</f>
        <v/>
      </c>
      <c r="AL1688" s="27"/>
      <c r="AM1688" s="27"/>
    </row>
    <row r="1689" spans="1:39">
      <c r="A1689" s="158"/>
      <c r="B1689" s="159" t="str">
        <f>A1689&amp;"-"&amp;TEXT(COUNTIF($A$5:A1689,A1689),"000")</f>
        <v>-000</v>
      </c>
      <c r="C1689" s="52"/>
      <c r="D1689" s="27"/>
      <c r="E1689" s="28"/>
      <c r="F1689" s="27"/>
      <c r="G1689" s="27"/>
      <c r="H1689" s="52"/>
      <c r="I1689" s="380" t="str">
        <f>IFERROR(VLOOKUP($F1689,'Liste planification'!$V$2:$W$96,2,FALSE),"")</f>
        <v/>
      </c>
      <c r="J1689" s="27"/>
      <c r="K1689" s="27"/>
      <c r="L1689" s="27"/>
      <c r="M1689" s="52"/>
      <c r="N1689" s="52"/>
      <c r="O1689" s="52"/>
      <c r="P1689" s="52"/>
      <c r="Q1689" s="52"/>
      <c r="R1689" s="52"/>
      <c r="S1689" s="52"/>
      <c r="T1689" s="52"/>
      <c r="U1689" s="52"/>
      <c r="V1689" s="52"/>
      <c r="W1689" s="52"/>
      <c r="X1689" s="52"/>
      <c r="Y1689" s="194"/>
      <c r="Z1689" s="776"/>
      <c r="AA1689" s="190"/>
      <c r="AB1689" s="747">
        <f t="shared" si="104"/>
        <v>0</v>
      </c>
      <c r="AC1689" s="748">
        <f t="shared" si="105"/>
        <v>0</v>
      </c>
      <c r="AD1689" s="187"/>
      <c r="AE1689" s="186"/>
      <c r="AF1689" s="190"/>
      <c r="AG1689" s="747">
        <f t="shared" si="106"/>
        <v>0</v>
      </c>
      <c r="AH1689" s="748">
        <f t="shared" si="107"/>
        <v>0</v>
      </c>
      <c r="AI1689" s="187"/>
      <c r="AJ1689" s="52"/>
      <c r="AK1689" s="156" t="str">
        <f>IFERROR(VLOOKUP($A1689,'Liste planification'!$B$2:$C$105,2,FALSE),"")</f>
        <v/>
      </c>
      <c r="AL1689" s="27"/>
      <c r="AM1689" s="27"/>
    </row>
    <row r="1690" spans="1:39">
      <c r="A1690" s="158"/>
      <c r="B1690" s="159" t="str">
        <f>A1690&amp;"-"&amp;TEXT(COUNTIF($A$5:A1690,A1690),"000")</f>
        <v>-000</v>
      </c>
      <c r="C1690" s="52"/>
      <c r="D1690" s="27"/>
      <c r="E1690" s="28"/>
      <c r="F1690" s="27"/>
      <c r="G1690" s="27"/>
      <c r="H1690" s="52"/>
      <c r="I1690" s="380" t="str">
        <f>IFERROR(VLOOKUP($F1690,'Liste planification'!$V$2:$W$96,2,FALSE),"")</f>
        <v/>
      </c>
      <c r="J1690" s="27"/>
      <c r="K1690" s="27"/>
      <c r="L1690" s="27"/>
      <c r="M1690" s="52"/>
      <c r="N1690" s="52"/>
      <c r="O1690" s="52"/>
      <c r="P1690" s="52"/>
      <c r="Q1690" s="52"/>
      <c r="R1690" s="52"/>
      <c r="S1690" s="52"/>
      <c r="T1690" s="52"/>
      <c r="U1690" s="52"/>
      <c r="V1690" s="52"/>
      <c r="W1690" s="52"/>
      <c r="X1690" s="52"/>
      <c r="Y1690" s="194"/>
      <c r="Z1690" s="776"/>
      <c r="AA1690" s="190"/>
      <c r="AB1690" s="747">
        <f t="shared" si="104"/>
        <v>0</v>
      </c>
      <c r="AC1690" s="748">
        <f t="shared" si="105"/>
        <v>0</v>
      </c>
      <c r="AD1690" s="187"/>
      <c r="AE1690" s="186"/>
      <c r="AF1690" s="190"/>
      <c r="AG1690" s="747">
        <f t="shared" si="106"/>
        <v>0</v>
      </c>
      <c r="AH1690" s="748">
        <f t="shared" si="107"/>
        <v>0</v>
      </c>
      <c r="AI1690" s="187"/>
      <c r="AJ1690" s="52"/>
      <c r="AK1690" s="156" t="str">
        <f>IFERROR(VLOOKUP($A1690,'Liste planification'!$B$2:$C$105,2,FALSE),"")</f>
        <v/>
      </c>
      <c r="AL1690" s="27"/>
      <c r="AM1690" s="27"/>
    </row>
    <row r="1691" spans="1:39">
      <c r="A1691" s="158"/>
      <c r="B1691" s="159" t="str">
        <f>A1691&amp;"-"&amp;TEXT(COUNTIF($A$5:A1691,A1691),"000")</f>
        <v>-000</v>
      </c>
      <c r="C1691" s="52"/>
      <c r="D1691" s="27"/>
      <c r="E1691" s="28"/>
      <c r="F1691" s="27"/>
      <c r="G1691" s="27"/>
      <c r="H1691" s="52"/>
      <c r="I1691" s="380" t="str">
        <f>IFERROR(VLOOKUP($F1691,'Liste planification'!$V$2:$W$96,2,FALSE),"")</f>
        <v/>
      </c>
      <c r="J1691" s="27"/>
      <c r="K1691" s="27"/>
      <c r="L1691" s="27"/>
      <c r="M1691" s="52"/>
      <c r="N1691" s="52"/>
      <c r="O1691" s="52"/>
      <c r="P1691" s="52"/>
      <c r="Q1691" s="52"/>
      <c r="R1691" s="52"/>
      <c r="S1691" s="52"/>
      <c r="T1691" s="52"/>
      <c r="U1691" s="52"/>
      <c r="V1691" s="52"/>
      <c r="W1691" s="52"/>
      <c r="X1691" s="52"/>
      <c r="Y1691" s="194"/>
      <c r="Z1691" s="776"/>
      <c r="AA1691" s="190"/>
      <c r="AB1691" s="747">
        <f t="shared" si="104"/>
        <v>0</v>
      </c>
      <c r="AC1691" s="748">
        <f t="shared" si="105"/>
        <v>0</v>
      </c>
      <c r="AD1691" s="187"/>
      <c r="AE1691" s="186"/>
      <c r="AF1691" s="190"/>
      <c r="AG1691" s="747">
        <f t="shared" si="106"/>
        <v>0</v>
      </c>
      <c r="AH1691" s="748">
        <f t="shared" si="107"/>
        <v>0</v>
      </c>
      <c r="AI1691" s="187"/>
      <c r="AJ1691" s="52"/>
      <c r="AK1691" s="156" t="str">
        <f>IFERROR(VLOOKUP($A1691,'Liste planification'!$B$2:$C$105,2,FALSE),"")</f>
        <v/>
      </c>
      <c r="AL1691" s="27"/>
      <c r="AM1691" s="27"/>
    </row>
    <row r="1692" spans="1:39">
      <c r="A1692" s="158"/>
      <c r="B1692" s="159" t="str">
        <f>A1692&amp;"-"&amp;TEXT(COUNTIF($A$5:A1692,A1692),"000")</f>
        <v>-000</v>
      </c>
      <c r="C1692" s="52"/>
      <c r="D1692" s="27"/>
      <c r="E1692" s="28"/>
      <c r="F1692" s="27"/>
      <c r="G1692" s="27"/>
      <c r="H1692" s="52"/>
      <c r="I1692" s="380" t="str">
        <f>IFERROR(VLOOKUP($F1692,'Liste planification'!$V$2:$W$96,2,FALSE),"")</f>
        <v/>
      </c>
      <c r="J1692" s="27"/>
      <c r="K1692" s="27"/>
      <c r="L1692" s="27"/>
      <c r="M1692" s="52"/>
      <c r="N1692" s="52"/>
      <c r="O1692" s="52"/>
      <c r="P1692" s="52"/>
      <c r="Q1692" s="52"/>
      <c r="R1692" s="52"/>
      <c r="S1692" s="52"/>
      <c r="T1692" s="52"/>
      <c r="U1692" s="52"/>
      <c r="V1692" s="52"/>
      <c r="W1692" s="52"/>
      <c r="X1692" s="52"/>
      <c r="Y1692" s="194"/>
      <c r="Z1692" s="776"/>
      <c r="AA1692" s="190"/>
      <c r="AB1692" s="747">
        <f t="shared" si="104"/>
        <v>0</v>
      </c>
      <c r="AC1692" s="748">
        <f t="shared" si="105"/>
        <v>0</v>
      </c>
      <c r="AD1692" s="187"/>
      <c r="AE1692" s="186"/>
      <c r="AF1692" s="190"/>
      <c r="AG1692" s="747">
        <f t="shared" si="106"/>
        <v>0</v>
      </c>
      <c r="AH1692" s="748">
        <f t="shared" si="107"/>
        <v>0</v>
      </c>
      <c r="AI1692" s="187"/>
      <c r="AJ1692" s="52"/>
      <c r="AK1692" s="156" t="str">
        <f>IFERROR(VLOOKUP($A1692,'Liste planification'!$B$2:$C$105,2,FALSE),"")</f>
        <v/>
      </c>
      <c r="AL1692" s="27"/>
      <c r="AM1692" s="27"/>
    </row>
    <row r="1693" spans="1:39">
      <c r="A1693" s="158"/>
      <c r="B1693" s="159" t="str">
        <f>A1693&amp;"-"&amp;TEXT(COUNTIF($A$5:A1693,A1693),"000")</f>
        <v>-000</v>
      </c>
      <c r="C1693" s="52"/>
      <c r="D1693" s="27"/>
      <c r="E1693" s="28"/>
      <c r="F1693" s="27"/>
      <c r="G1693" s="27"/>
      <c r="H1693" s="52"/>
      <c r="I1693" s="380" t="str">
        <f>IFERROR(VLOOKUP($F1693,'Liste planification'!$V$2:$W$96,2,FALSE),"")</f>
        <v/>
      </c>
      <c r="J1693" s="27"/>
      <c r="K1693" s="27"/>
      <c r="L1693" s="27"/>
      <c r="M1693" s="52"/>
      <c r="N1693" s="52"/>
      <c r="O1693" s="52"/>
      <c r="P1693" s="52"/>
      <c r="Q1693" s="52"/>
      <c r="R1693" s="52"/>
      <c r="S1693" s="52"/>
      <c r="T1693" s="52"/>
      <c r="U1693" s="52"/>
      <c r="V1693" s="52"/>
      <c r="W1693" s="52"/>
      <c r="X1693" s="52"/>
      <c r="Y1693" s="194"/>
      <c r="Z1693" s="776"/>
      <c r="AA1693" s="190"/>
      <c r="AB1693" s="747">
        <f t="shared" si="104"/>
        <v>0</v>
      </c>
      <c r="AC1693" s="748">
        <f t="shared" si="105"/>
        <v>0</v>
      </c>
      <c r="AD1693" s="187"/>
      <c r="AE1693" s="186"/>
      <c r="AF1693" s="190"/>
      <c r="AG1693" s="747">
        <f t="shared" si="106"/>
        <v>0</v>
      </c>
      <c r="AH1693" s="748">
        <f t="shared" si="107"/>
        <v>0</v>
      </c>
      <c r="AI1693" s="187"/>
      <c r="AJ1693" s="52"/>
      <c r="AK1693" s="156" t="str">
        <f>IFERROR(VLOOKUP($A1693,'Liste planification'!$B$2:$C$105,2,FALSE),"")</f>
        <v/>
      </c>
      <c r="AL1693" s="27"/>
      <c r="AM1693" s="27"/>
    </row>
    <row r="1694" spans="1:39">
      <c r="A1694" s="158"/>
      <c r="B1694" s="159" t="str">
        <f>A1694&amp;"-"&amp;TEXT(COUNTIF($A$5:A1694,A1694),"000")</f>
        <v>-000</v>
      </c>
      <c r="C1694" s="52"/>
      <c r="D1694" s="27"/>
      <c r="E1694" s="28"/>
      <c r="F1694" s="27"/>
      <c r="G1694" s="27"/>
      <c r="H1694" s="52"/>
      <c r="I1694" s="380" t="str">
        <f>IFERROR(VLOOKUP($F1694,'Liste planification'!$V$2:$W$96,2,FALSE),"")</f>
        <v/>
      </c>
      <c r="J1694" s="27"/>
      <c r="K1694" s="27"/>
      <c r="L1694" s="27"/>
      <c r="M1694" s="52"/>
      <c r="N1694" s="52"/>
      <c r="O1694" s="52"/>
      <c r="P1694" s="52"/>
      <c r="Q1694" s="52"/>
      <c r="R1694" s="52"/>
      <c r="S1694" s="52"/>
      <c r="T1694" s="52"/>
      <c r="U1694" s="52"/>
      <c r="V1694" s="52"/>
      <c r="W1694" s="52"/>
      <c r="X1694" s="52"/>
      <c r="Y1694" s="194"/>
      <c r="Z1694" s="776"/>
      <c r="AA1694" s="190"/>
      <c r="AB1694" s="747">
        <f t="shared" si="104"/>
        <v>0</v>
      </c>
      <c r="AC1694" s="748">
        <f t="shared" si="105"/>
        <v>0</v>
      </c>
      <c r="AD1694" s="187"/>
      <c r="AE1694" s="186"/>
      <c r="AF1694" s="190"/>
      <c r="AG1694" s="747">
        <f t="shared" si="106"/>
        <v>0</v>
      </c>
      <c r="AH1694" s="748">
        <f t="shared" si="107"/>
        <v>0</v>
      </c>
      <c r="AI1694" s="187"/>
      <c r="AJ1694" s="52"/>
      <c r="AK1694" s="156" t="str">
        <f>IFERROR(VLOOKUP($A1694,'Liste planification'!$B$2:$C$105,2,FALSE),"")</f>
        <v/>
      </c>
      <c r="AL1694" s="27"/>
      <c r="AM1694" s="27"/>
    </row>
    <row r="1695" spans="1:39">
      <c r="A1695" s="158"/>
      <c r="B1695" s="159" t="str">
        <f>A1695&amp;"-"&amp;TEXT(COUNTIF($A$5:A1695,A1695),"000")</f>
        <v>-000</v>
      </c>
      <c r="C1695" s="52"/>
      <c r="D1695" s="27"/>
      <c r="E1695" s="28"/>
      <c r="F1695" s="27"/>
      <c r="G1695" s="27"/>
      <c r="H1695" s="52"/>
      <c r="I1695" s="380" t="str">
        <f>IFERROR(VLOOKUP($F1695,'Liste planification'!$V$2:$W$96,2,FALSE),"")</f>
        <v/>
      </c>
      <c r="J1695" s="27"/>
      <c r="K1695" s="27"/>
      <c r="L1695" s="27"/>
      <c r="M1695" s="52"/>
      <c r="N1695" s="52"/>
      <c r="O1695" s="52"/>
      <c r="P1695" s="52"/>
      <c r="Q1695" s="52"/>
      <c r="R1695" s="52"/>
      <c r="S1695" s="52"/>
      <c r="T1695" s="52"/>
      <c r="U1695" s="52"/>
      <c r="V1695" s="52"/>
      <c r="W1695" s="52"/>
      <c r="X1695" s="52"/>
      <c r="Y1695" s="194"/>
      <c r="Z1695" s="776"/>
      <c r="AA1695" s="190"/>
      <c r="AB1695" s="747">
        <f t="shared" si="104"/>
        <v>0</v>
      </c>
      <c r="AC1695" s="748">
        <f t="shared" si="105"/>
        <v>0</v>
      </c>
      <c r="AD1695" s="187"/>
      <c r="AE1695" s="186"/>
      <c r="AF1695" s="190"/>
      <c r="AG1695" s="747">
        <f t="shared" si="106"/>
        <v>0</v>
      </c>
      <c r="AH1695" s="748">
        <f t="shared" si="107"/>
        <v>0</v>
      </c>
      <c r="AI1695" s="187"/>
      <c r="AJ1695" s="52"/>
      <c r="AK1695" s="156" t="str">
        <f>IFERROR(VLOOKUP($A1695,'Liste planification'!$B$2:$C$105,2,FALSE),"")</f>
        <v/>
      </c>
      <c r="AL1695" s="27"/>
      <c r="AM1695" s="27"/>
    </row>
    <row r="1696" spans="1:39">
      <c r="A1696" s="158"/>
      <c r="B1696" s="159" t="str">
        <f>A1696&amp;"-"&amp;TEXT(COUNTIF($A$5:A1696,A1696),"000")</f>
        <v>-000</v>
      </c>
      <c r="C1696" s="52"/>
      <c r="D1696" s="27"/>
      <c r="E1696" s="28"/>
      <c r="F1696" s="27"/>
      <c r="G1696" s="27"/>
      <c r="H1696" s="52"/>
      <c r="I1696" s="380" t="str">
        <f>IFERROR(VLOOKUP($F1696,'Liste planification'!$V$2:$W$96,2,FALSE),"")</f>
        <v/>
      </c>
      <c r="J1696" s="27"/>
      <c r="K1696" s="27"/>
      <c r="L1696" s="27"/>
      <c r="M1696" s="52"/>
      <c r="N1696" s="52"/>
      <c r="O1696" s="52"/>
      <c r="P1696" s="52"/>
      <c r="Q1696" s="52"/>
      <c r="R1696" s="52"/>
      <c r="S1696" s="52"/>
      <c r="T1696" s="52"/>
      <c r="U1696" s="52"/>
      <c r="V1696" s="52"/>
      <c r="W1696" s="52"/>
      <c r="X1696" s="52"/>
      <c r="Y1696" s="194"/>
      <c r="Z1696" s="776"/>
      <c r="AA1696" s="190"/>
      <c r="AB1696" s="747">
        <f t="shared" si="104"/>
        <v>0</v>
      </c>
      <c r="AC1696" s="748">
        <f t="shared" si="105"/>
        <v>0</v>
      </c>
      <c r="AD1696" s="187"/>
      <c r="AE1696" s="186"/>
      <c r="AF1696" s="190"/>
      <c r="AG1696" s="747">
        <f t="shared" si="106"/>
        <v>0</v>
      </c>
      <c r="AH1696" s="748">
        <f t="shared" si="107"/>
        <v>0</v>
      </c>
      <c r="AI1696" s="187"/>
      <c r="AJ1696" s="52"/>
      <c r="AK1696" s="156" t="str">
        <f>IFERROR(VLOOKUP($A1696,'Liste planification'!$B$2:$C$105,2,FALSE),"")</f>
        <v/>
      </c>
      <c r="AL1696" s="27"/>
      <c r="AM1696" s="27"/>
    </row>
    <row r="1697" spans="1:39">
      <c r="A1697" s="158"/>
      <c r="B1697" s="159" t="str">
        <f>A1697&amp;"-"&amp;TEXT(COUNTIF($A$5:A1697,A1697),"000")</f>
        <v>-000</v>
      </c>
      <c r="C1697" s="52"/>
      <c r="D1697" s="27"/>
      <c r="E1697" s="28"/>
      <c r="F1697" s="27"/>
      <c r="G1697" s="27"/>
      <c r="H1697" s="52"/>
      <c r="I1697" s="380" t="str">
        <f>IFERROR(VLOOKUP($F1697,'Liste planification'!$V$2:$W$96,2,FALSE),"")</f>
        <v/>
      </c>
      <c r="J1697" s="27"/>
      <c r="K1697" s="27"/>
      <c r="L1697" s="27"/>
      <c r="M1697" s="52"/>
      <c r="N1697" s="52"/>
      <c r="O1697" s="52"/>
      <c r="P1697" s="52"/>
      <c r="Q1697" s="52"/>
      <c r="R1697" s="52"/>
      <c r="S1697" s="52"/>
      <c r="T1697" s="52"/>
      <c r="U1697" s="52"/>
      <c r="V1697" s="52"/>
      <c r="W1697" s="52"/>
      <c r="X1697" s="52"/>
      <c r="Y1697" s="194"/>
      <c r="Z1697" s="776"/>
      <c r="AA1697" s="190"/>
      <c r="AB1697" s="747">
        <f t="shared" si="104"/>
        <v>0</v>
      </c>
      <c r="AC1697" s="748">
        <f t="shared" si="105"/>
        <v>0</v>
      </c>
      <c r="AD1697" s="187"/>
      <c r="AE1697" s="186"/>
      <c r="AF1697" s="190"/>
      <c r="AG1697" s="747">
        <f t="shared" si="106"/>
        <v>0</v>
      </c>
      <c r="AH1697" s="748">
        <f t="shared" si="107"/>
        <v>0</v>
      </c>
      <c r="AI1697" s="187"/>
      <c r="AJ1697" s="52"/>
      <c r="AK1697" s="156" t="str">
        <f>IFERROR(VLOOKUP($A1697,'Liste planification'!$B$2:$C$105,2,FALSE),"")</f>
        <v/>
      </c>
      <c r="AL1697" s="27"/>
      <c r="AM1697" s="27"/>
    </row>
    <row r="1698" spans="1:39">
      <c r="A1698" s="158"/>
      <c r="B1698" s="159" t="str">
        <f>A1698&amp;"-"&amp;TEXT(COUNTIF($A$5:A1698,A1698),"000")</f>
        <v>-000</v>
      </c>
      <c r="C1698" s="52"/>
      <c r="D1698" s="27"/>
      <c r="E1698" s="28"/>
      <c r="F1698" s="27"/>
      <c r="G1698" s="27"/>
      <c r="H1698" s="52"/>
      <c r="I1698" s="380" t="str">
        <f>IFERROR(VLOOKUP($F1698,'Liste planification'!$V$2:$W$96,2,FALSE),"")</f>
        <v/>
      </c>
      <c r="J1698" s="27"/>
      <c r="K1698" s="27"/>
      <c r="L1698" s="27"/>
      <c r="M1698" s="52"/>
      <c r="N1698" s="52"/>
      <c r="O1698" s="52"/>
      <c r="P1698" s="52"/>
      <c r="Q1698" s="52"/>
      <c r="R1698" s="52"/>
      <c r="S1698" s="52"/>
      <c r="T1698" s="52"/>
      <c r="U1698" s="52"/>
      <c r="V1698" s="52"/>
      <c r="W1698" s="52"/>
      <c r="X1698" s="52"/>
      <c r="Y1698" s="194"/>
      <c r="Z1698" s="776"/>
      <c r="AA1698" s="190"/>
      <c r="AB1698" s="747">
        <f t="shared" si="104"/>
        <v>0</v>
      </c>
      <c r="AC1698" s="748">
        <f t="shared" si="105"/>
        <v>0</v>
      </c>
      <c r="AD1698" s="187"/>
      <c r="AE1698" s="186"/>
      <c r="AF1698" s="190"/>
      <c r="AG1698" s="747">
        <f t="shared" si="106"/>
        <v>0</v>
      </c>
      <c r="AH1698" s="748">
        <f t="shared" si="107"/>
        <v>0</v>
      </c>
      <c r="AI1698" s="187"/>
      <c r="AJ1698" s="52"/>
      <c r="AK1698" s="156" t="str">
        <f>IFERROR(VLOOKUP($A1698,'Liste planification'!$B$2:$C$105,2,FALSE),"")</f>
        <v/>
      </c>
      <c r="AL1698" s="27"/>
      <c r="AM1698" s="27"/>
    </row>
    <row r="1699" spans="1:39">
      <c r="A1699" s="158"/>
      <c r="B1699" s="159" t="str">
        <f>A1699&amp;"-"&amp;TEXT(COUNTIF($A$5:A1699,A1699),"000")</f>
        <v>-000</v>
      </c>
      <c r="C1699" s="52"/>
      <c r="D1699" s="27"/>
      <c r="E1699" s="28"/>
      <c r="F1699" s="27"/>
      <c r="G1699" s="27"/>
      <c r="H1699" s="52"/>
      <c r="I1699" s="380" t="str">
        <f>IFERROR(VLOOKUP($F1699,'Liste planification'!$V$2:$W$96,2,FALSE),"")</f>
        <v/>
      </c>
      <c r="J1699" s="27"/>
      <c r="K1699" s="27"/>
      <c r="L1699" s="27"/>
      <c r="M1699" s="52"/>
      <c r="N1699" s="52"/>
      <c r="O1699" s="52"/>
      <c r="P1699" s="52"/>
      <c r="Q1699" s="52"/>
      <c r="R1699" s="52"/>
      <c r="S1699" s="52"/>
      <c r="T1699" s="52"/>
      <c r="U1699" s="52"/>
      <c r="V1699" s="52"/>
      <c r="W1699" s="52"/>
      <c r="X1699" s="52"/>
      <c r="Y1699" s="194"/>
      <c r="Z1699" s="776"/>
      <c r="AA1699" s="190"/>
      <c r="AB1699" s="747">
        <f t="shared" si="104"/>
        <v>0</v>
      </c>
      <c r="AC1699" s="748">
        <f t="shared" si="105"/>
        <v>0</v>
      </c>
      <c r="AD1699" s="187"/>
      <c r="AE1699" s="186"/>
      <c r="AF1699" s="190"/>
      <c r="AG1699" s="747">
        <f t="shared" si="106"/>
        <v>0</v>
      </c>
      <c r="AH1699" s="748">
        <f t="shared" si="107"/>
        <v>0</v>
      </c>
      <c r="AI1699" s="187"/>
      <c r="AJ1699" s="52"/>
      <c r="AK1699" s="156" t="str">
        <f>IFERROR(VLOOKUP($A1699,'Liste planification'!$B$2:$C$105,2,FALSE),"")</f>
        <v/>
      </c>
      <c r="AL1699" s="27"/>
      <c r="AM1699" s="27"/>
    </row>
    <row r="1700" spans="1:39">
      <c r="A1700" s="158"/>
      <c r="B1700" s="159" t="str">
        <f>A1700&amp;"-"&amp;TEXT(COUNTIF($A$5:A1700,A1700),"000")</f>
        <v>-000</v>
      </c>
      <c r="C1700" s="52"/>
      <c r="D1700" s="27"/>
      <c r="E1700" s="28"/>
      <c r="F1700" s="27"/>
      <c r="G1700" s="27"/>
      <c r="H1700" s="52"/>
      <c r="I1700" s="380" t="str">
        <f>IFERROR(VLOOKUP($F1700,'Liste planification'!$V$2:$W$96,2,FALSE),"")</f>
        <v/>
      </c>
      <c r="J1700" s="27"/>
      <c r="K1700" s="27"/>
      <c r="L1700" s="27"/>
      <c r="M1700" s="52"/>
      <c r="N1700" s="52"/>
      <c r="O1700" s="52"/>
      <c r="P1700" s="52"/>
      <c r="Q1700" s="52"/>
      <c r="R1700" s="52"/>
      <c r="S1700" s="52"/>
      <c r="T1700" s="52"/>
      <c r="U1700" s="52"/>
      <c r="V1700" s="52"/>
      <c r="W1700" s="52"/>
      <c r="X1700" s="52"/>
      <c r="Y1700" s="194"/>
      <c r="Z1700" s="776"/>
      <c r="AA1700" s="190"/>
      <c r="AB1700" s="747">
        <f t="shared" si="104"/>
        <v>0</v>
      </c>
      <c r="AC1700" s="748">
        <f t="shared" si="105"/>
        <v>0</v>
      </c>
      <c r="AD1700" s="187"/>
      <c r="AE1700" s="186"/>
      <c r="AF1700" s="190"/>
      <c r="AG1700" s="747">
        <f t="shared" si="106"/>
        <v>0</v>
      </c>
      <c r="AH1700" s="748">
        <f t="shared" si="107"/>
        <v>0</v>
      </c>
      <c r="AI1700" s="187"/>
      <c r="AJ1700" s="52"/>
      <c r="AK1700" s="156" t="str">
        <f>IFERROR(VLOOKUP($A1700,'Liste planification'!$B$2:$C$105,2,FALSE),"")</f>
        <v/>
      </c>
      <c r="AL1700" s="27"/>
      <c r="AM1700" s="27"/>
    </row>
    <row r="1701" spans="1:39">
      <c r="A1701" s="158"/>
      <c r="B1701" s="159" t="str">
        <f>A1701&amp;"-"&amp;TEXT(COUNTIF($A$5:A1701,A1701),"000")</f>
        <v>-000</v>
      </c>
      <c r="C1701" s="52"/>
      <c r="D1701" s="27"/>
      <c r="E1701" s="28"/>
      <c r="F1701" s="27"/>
      <c r="G1701" s="27"/>
      <c r="H1701" s="52"/>
      <c r="I1701" s="380" t="str">
        <f>IFERROR(VLOOKUP($F1701,'Liste planification'!$V$2:$W$96,2,FALSE),"")</f>
        <v/>
      </c>
      <c r="J1701" s="27"/>
      <c r="K1701" s="27"/>
      <c r="L1701" s="27"/>
      <c r="M1701" s="52"/>
      <c r="N1701" s="52"/>
      <c r="O1701" s="52"/>
      <c r="P1701" s="52"/>
      <c r="Q1701" s="52"/>
      <c r="R1701" s="52"/>
      <c r="S1701" s="52"/>
      <c r="T1701" s="52"/>
      <c r="U1701" s="52"/>
      <c r="V1701" s="52"/>
      <c r="W1701" s="52"/>
      <c r="X1701" s="52"/>
      <c r="Y1701" s="194"/>
      <c r="Z1701" s="776"/>
      <c r="AA1701" s="190"/>
      <c r="AB1701" s="747">
        <f t="shared" si="104"/>
        <v>0</v>
      </c>
      <c r="AC1701" s="748">
        <f t="shared" si="105"/>
        <v>0</v>
      </c>
      <c r="AD1701" s="187"/>
      <c r="AE1701" s="186"/>
      <c r="AF1701" s="190"/>
      <c r="AG1701" s="747">
        <f t="shared" si="106"/>
        <v>0</v>
      </c>
      <c r="AH1701" s="748">
        <f t="shared" si="107"/>
        <v>0</v>
      </c>
      <c r="AI1701" s="187"/>
      <c r="AJ1701" s="52"/>
      <c r="AK1701" s="156" t="str">
        <f>IFERROR(VLOOKUP($A1701,'Liste planification'!$B$2:$C$105,2,FALSE),"")</f>
        <v/>
      </c>
      <c r="AL1701" s="27"/>
      <c r="AM1701" s="27"/>
    </row>
    <row r="1702" spans="1:39">
      <c r="A1702" s="158"/>
      <c r="B1702" s="159" t="str">
        <f>A1702&amp;"-"&amp;TEXT(COUNTIF($A$5:A1702,A1702),"000")</f>
        <v>-000</v>
      </c>
      <c r="C1702" s="52"/>
      <c r="D1702" s="27"/>
      <c r="E1702" s="28"/>
      <c r="F1702" s="27"/>
      <c r="G1702" s="27"/>
      <c r="H1702" s="52"/>
      <c r="I1702" s="380" t="str">
        <f>IFERROR(VLOOKUP($F1702,'Liste planification'!$V$2:$W$96,2,FALSE),"")</f>
        <v/>
      </c>
      <c r="J1702" s="27"/>
      <c r="K1702" s="27"/>
      <c r="L1702" s="27"/>
      <c r="M1702" s="52"/>
      <c r="N1702" s="52"/>
      <c r="O1702" s="52"/>
      <c r="P1702" s="52"/>
      <c r="Q1702" s="52"/>
      <c r="R1702" s="52"/>
      <c r="S1702" s="52"/>
      <c r="T1702" s="52"/>
      <c r="U1702" s="52"/>
      <c r="V1702" s="52"/>
      <c r="W1702" s="52"/>
      <c r="X1702" s="52"/>
      <c r="Y1702" s="194"/>
      <c r="Z1702" s="776"/>
      <c r="AA1702" s="190"/>
      <c r="AB1702" s="747">
        <f t="shared" si="104"/>
        <v>0</v>
      </c>
      <c r="AC1702" s="748">
        <f t="shared" si="105"/>
        <v>0</v>
      </c>
      <c r="AD1702" s="187"/>
      <c r="AE1702" s="186"/>
      <c r="AF1702" s="190"/>
      <c r="AG1702" s="747">
        <f t="shared" si="106"/>
        <v>0</v>
      </c>
      <c r="AH1702" s="748">
        <f t="shared" si="107"/>
        <v>0</v>
      </c>
      <c r="AI1702" s="187"/>
      <c r="AJ1702" s="52"/>
      <c r="AK1702" s="156" t="str">
        <f>IFERROR(VLOOKUP($A1702,'Liste planification'!$B$2:$C$105,2,FALSE),"")</f>
        <v/>
      </c>
      <c r="AL1702" s="27"/>
      <c r="AM1702" s="27"/>
    </row>
    <row r="1703" spans="1:39">
      <c r="A1703" s="158"/>
      <c r="B1703" s="159" t="str">
        <f>A1703&amp;"-"&amp;TEXT(COUNTIF($A$5:A1703,A1703),"000")</f>
        <v>-000</v>
      </c>
      <c r="C1703" s="52"/>
      <c r="D1703" s="27"/>
      <c r="E1703" s="28"/>
      <c r="F1703" s="27"/>
      <c r="G1703" s="27"/>
      <c r="H1703" s="52"/>
      <c r="I1703" s="380" t="str">
        <f>IFERROR(VLOOKUP($F1703,'Liste planification'!$V$2:$W$96,2,FALSE),"")</f>
        <v/>
      </c>
      <c r="J1703" s="27"/>
      <c r="K1703" s="27"/>
      <c r="L1703" s="27"/>
      <c r="M1703" s="52"/>
      <c r="N1703" s="52"/>
      <c r="O1703" s="52"/>
      <c r="P1703" s="52"/>
      <c r="Q1703" s="52"/>
      <c r="R1703" s="52"/>
      <c r="S1703" s="52"/>
      <c r="T1703" s="52"/>
      <c r="U1703" s="52"/>
      <c r="V1703" s="52"/>
      <c r="W1703" s="52"/>
      <c r="X1703" s="52"/>
      <c r="Y1703" s="194"/>
      <c r="Z1703" s="776"/>
      <c r="AA1703" s="190"/>
      <c r="AB1703" s="747">
        <f t="shared" si="104"/>
        <v>0</v>
      </c>
      <c r="AC1703" s="748">
        <f t="shared" si="105"/>
        <v>0</v>
      </c>
      <c r="AD1703" s="187"/>
      <c r="AE1703" s="186"/>
      <c r="AF1703" s="190"/>
      <c r="AG1703" s="747">
        <f t="shared" si="106"/>
        <v>0</v>
      </c>
      <c r="AH1703" s="748">
        <f t="shared" si="107"/>
        <v>0</v>
      </c>
      <c r="AI1703" s="187"/>
      <c r="AJ1703" s="52"/>
      <c r="AK1703" s="156" t="str">
        <f>IFERROR(VLOOKUP($A1703,'Liste planification'!$B$2:$C$105,2,FALSE),"")</f>
        <v/>
      </c>
      <c r="AL1703" s="27"/>
      <c r="AM1703" s="27"/>
    </row>
    <row r="1704" spans="1:39">
      <c r="A1704" s="158"/>
      <c r="B1704" s="159" t="str">
        <f>A1704&amp;"-"&amp;TEXT(COUNTIF($A$5:A1704,A1704),"000")</f>
        <v>-000</v>
      </c>
      <c r="C1704" s="52"/>
      <c r="D1704" s="27"/>
      <c r="E1704" s="28"/>
      <c r="F1704" s="27"/>
      <c r="G1704" s="27"/>
      <c r="H1704" s="52"/>
      <c r="I1704" s="380" t="str">
        <f>IFERROR(VLOOKUP($F1704,'Liste planification'!$V$2:$W$96,2,FALSE),"")</f>
        <v/>
      </c>
      <c r="J1704" s="27"/>
      <c r="K1704" s="27"/>
      <c r="L1704" s="27"/>
      <c r="M1704" s="52"/>
      <c r="N1704" s="52"/>
      <c r="O1704" s="52"/>
      <c r="P1704" s="52"/>
      <c r="Q1704" s="52"/>
      <c r="R1704" s="52"/>
      <c r="S1704" s="52"/>
      <c r="T1704" s="52"/>
      <c r="U1704" s="52"/>
      <c r="V1704" s="52"/>
      <c r="W1704" s="52"/>
      <c r="X1704" s="52"/>
      <c r="Y1704" s="194"/>
      <c r="Z1704" s="776"/>
      <c r="AA1704" s="190"/>
      <c r="AB1704" s="747">
        <f t="shared" si="104"/>
        <v>0</v>
      </c>
      <c r="AC1704" s="748">
        <f t="shared" si="105"/>
        <v>0</v>
      </c>
      <c r="AD1704" s="187"/>
      <c r="AE1704" s="186"/>
      <c r="AF1704" s="190"/>
      <c r="AG1704" s="747">
        <f t="shared" si="106"/>
        <v>0</v>
      </c>
      <c r="AH1704" s="748">
        <f t="shared" si="107"/>
        <v>0</v>
      </c>
      <c r="AI1704" s="187"/>
      <c r="AJ1704" s="52"/>
      <c r="AK1704" s="156" t="str">
        <f>IFERROR(VLOOKUP($A1704,'Liste planification'!$B$2:$C$105,2,FALSE),"")</f>
        <v/>
      </c>
      <c r="AL1704" s="27"/>
      <c r="AM1704" s="27"/>
    </row>
    <row r="1705" spans="1:39">
      <c r="A1705" s="158"/>
      <c r="B1705" s="159" t="str">
        <f>A1705&amp;"-"&amp;TEXT(COUNTIF($A$5:A1705,A1705),"000")</f>
        <v>-000</v>
      </c>
      <c r="C1705" s="52"/>
      <c r="D1705" s="27"/>
      <c r="E1705" s="28"/>
      <c r="F1705" s="27"/>
      <c r="G1705" s="27"/>
      <c r="H1705" s="52"/>
      <c r="I1705" s="380" t="str">
        <f>IFERROR(VLOOKUP($F1705,'Liste planification'!$V$2:$W$96,2,FALSE),"")</f>
        <v/>
      </c>
      <c r="J1705" s="27"/>
      <c r="K1705" s="27"/>
      <c r="L1705" s="27"/>
      <c r="M1705" s="52"/>
      <c r="N1705" s="52"/>
      <c r="O1705" s="52"/>
      <c r="P1705" s="52"/>
      <c r="Q1705" s="52"/>
      <c r="R1705" s="52"/>
      <c r="S1705" s="52"/>
      <c r="T1705" s="52"/>
      <c r="U1705" s="52"/>
      <c r="V1705" s="52"/>
      <c r="W1705" s="52"/>
      <c r="X1705" s="52"/>
      <c r="Y1705" s="194"/>
      <c r="Z1705" s="776"/>
      <c r="AA1705" s="190"/>
      <c r="AB1705" s="747">
        <f t="shared" si="104"/>
        <v>0</v>
      </c>
      <c r="AC1705" s="748">
        <f t="shared" si="105"/>
        <v>0</v>
      </c>
      <c r="AD1705" s="187"/>
      <c r="AE1705" s="186"/>
      <c r="AF1705" s="190"/>
      <c r="AG1705" s="747">
        <f t="shared" si="106"/>
        <v>0</v>
      </c>
      <c r="AH1705" s="748">
        <f t="shared" si="107"/>
        <v>0</v>
      </c>
      <c r="AI1705" s="187"/>
      <c r="AJ1705" s="52"/>
      <c r="AK1705" s="156" t="str">
        <f>IFERROR(VLOOKUP($A1705,'Liste planification'!$B$2:$C$105,2,FALSE),"")</f>
        <v/>
      </c>
      <c r="AL1705" s="27"/>
      <c r="AM1705" s="27"/>
    </row>
    <row r="1706" spans="1:39">
      <c r="A1706" s="158"/>
      <c r="B1706" s="159" t="str">
        <f>A1706&amp;"-"&amp;TEXT(COUNTIF($A$5:A1706,A1706),"000")</f>
        <v>-000</v>
      </c>
      <c r="C1706" s="52"/>
      <c r="D1706" s="27"/>
      <c r="E1706" s="28"/>
      <c r="F1706" s="27"/>
      <c r="G1706" s="27"/>
      <c r="H1706" s="52"/>
      <c r="I1706" s="380" t="str">
        <f>IFERROR(VLOOKUP($F1706,'Liste planification'!$V$2:$W$96,2,FALSE),"")</f>
        <v/>
      </c>
      <c r="J1706" s="27"/>
      <c r="K1706" s="27"/>
      <c r="L1706" s="27"/>
      <c r="M1706" s="52"/>
      <c r="N1706" s="52"/>
      <c r="O1706" s="52"/>
      <c r="P1706" s="52"/>
      <c r="Q1706" s="52"/>
      <c r="R1706" s="52"/>
      <c r="S1706" s="52"/>
      <c r="T1706" s="52"/>
      <c r="U1706" s="52"/>
      <c r="V1706" s="52"/>
      <c r="W1706" s="52"/>
      <c r="X1706" s="52"/>
      <c r="Y1706" s="194"/>
      <c r="Z1706" s="776"/>
      <c r="AA1706" s="190"/>
      <c r="AB1706" s="747">
        <f t="shared" si="104"/>
        <v>0</v>
      </c>
      <c r="AC1706" s="748">
        <f t="shared" si="105"/>
        <v>0</v>
      </c>
      <c r="AD1706" s="187"/>
      <c r="AE1706" s="186"/>
      <c r="AF1706" s="190"/>
      <c r="AG1706" s="747">
        <f t="shared" si="106"/>
        <v>0</v>
      </c>
      <c r="AH1706" s="748">
        <f t="shared" si="107"/>
        <v>0</v>
      </c>
      <c r="AI1706" s="187"/>
      <c r="AJ1706" s="52"/>
      <c r="AK1706" s="156" t="str">
        <f>IFERROR(VLOOKUP($A1706,'Liste planification'!$B$2:$C$105,2,FALSE),"")</f>
        <v/>
      </c>
      <c r="AL1706" s="27"/>
      <c r="AM1706" s="27"/>
    </row>
    <row r="1707" spans="1:39">
      <c r="A1707" s="158"/>
      <c r="B1707" s="159" t="str">
        <f>A1707&amp;"-"&amp;TEXT(COUNTIF($A$5:A1707,A1707),"000")</f>
        <v>-000</v>
      </c>
      <c r="C1707" s="52"/>
      <c r="D1707" s="27"/>
      <c r="E1707" s="28"/>
      <c r="F1707" s="27"/>
      <c r="G1707" s="27"/>
      <c r="H1707" s="52"/>
      <c r="I1707" s="380" t="str">
        <f>IFERROR(VLOOKUP($F1707,'Liste planification'!$V$2:$W$96,2,FALSE),"")</f>
        <v/>
      </c>
      <c r="J1707" s="27"/>
      <c r="K1707" s="27"/>
      <c r="L1707" s="27"/>
      <c r="M1707" s="52"/>
      <c r="N1707" s="52"/>
      <c r="O1707" s="52"/>
      <c r="P1707" s="52"/>
      <c r="Q1707" s="52"/>
      <c r="R1707" s="52"/>
      <c r="S1707" s="52"/>
      <c r="T1707" s="52"/>
      <c r="U1707" s="52"/>
      <c r="V1707" s="52"/>
      <c r="W1707" s="52"/>
      <c r="X1707" s="52"/>
      <c r="Y1707" s="194"/>
      <c r="Z1707" s="776"/>
      <c r="AA1707" s="190"/>
      <c r="AB1707" s="747">
        <f t="shared" si="104"/>
        <v>0</v>
      </c>
      <c r="AC1707" s="748">
        <f t="shared" si="105"/>
        <v>0</v>
      </c>
      <c r="AD1707" s="187"/>
      <c r="AE1707" s="186"/>
      <c r="AF1707" s="190"/>
      <c r="AG1707" s="747">
        <f t="shared" si="106"/>
        <v>0</v>
      </c>
      <c r="AH1707" s="748">
        <f t="shared" si="107"/>
        <v>0</v>
      </c>
      <c r="AI1707" s="187"/>
      <c r="AJ1707" s="52"/>
      <c r="AK1707" s="156" t="str">
        <f>IFERROR(VLOOKUP($A1707,'Liste planification'!$B$2:$C$105,2,FALSE),"")</f>
        <v/>
      </c>
      <c r="AL1707" s="27"/>
      <c r="AM1707" s="27"/>
    </row>
    <row r="1708" spans="1:39">
      <c r="A1708" s="158"/>
      <c r="B1708" s="159" t="str">
        <f>A1708&amp;"-"&amp;TEXT(COUNTIF($A$5:A1708,A1708),"000")</f>
        <v>-000</v>
      </c>
      <c r="C1708" s="52"/>
      <c r="D1708" s="27"/>
      <c r="E1708" s="28"/>
      <c r="F1708" s="27"/>
      <c r="G1708" s="27"/>
      <c r="H1708" s="52"/>
      <c r="I1708" s="380" t="str">
        <f>IFERROR(VLOOKUP($F1708,'Liste planification'!$V$2:$W$96,2,FALSE),"")</f>
        <v/>
      </c>
      <c r="J1708" s="27"/>
      <c r="K1708" s="27"/>
      <c r="L1708" s="27"/>
      <c r="M1708" s="52"/>
      <c r="N1708" s="52"/>
      <c r="O1708" s="52"/>
      <c r="P1708" s="52"/>
      <c r="Q1708" s="52"/>
      <c r="R1708" s="52"/>
      <c r="S1708" s="52"/>
      <c r="T1708" s="52"/>
      <c r="U1708" s="52"/>
      <c r="V1708" s="52"/>
      <c r="W1708" s="52"/>
      <c r="X1708" s="52"/>
      <c r="Y1708" s="194"/>
      <c r="Z1708" s="776"/>
      <c r="AA1708" s="190"/>
      <c r="AB1708" s="747">
        <f t="shared" si="104"/>
        <v>0</v>
      </c>
      <c r="AC1708" s="748">
        <f t="shared" si="105"/>
        <v>0</v>
      </c>
      <c r="AD1708" s="187"/>
      <c r="AE1708" s="186"/>
      <c r="AF1708" s="190"/>
      <c r="AG1708" s="747">
        <f t="shared" si="106"/>
        <v>0</v>
      </c>
      <c r="AH1708" s="748">
        <f t="shared" si="107"/>
        <v>0</v>
      </c>
      <c r="AI1708" s="187"/>
      <c r="AJ1708" s="52"/>
      <c r="AK1708" s="156" t="str">
        <f>IFERROR(VLOOKUP($A1708,'Liste planification'!$B$2:$C$105,2,FALSE),"")</f>
        <v/>
      </c>
      <c r="AL1708" s="27"/>
      <c r="AM1708" s="27"/>
    </row>
    <row r="1709" spans="1:39">
      <c r="A1709" s="158"/>
      <c r="B1709" s="159" t="str">
        <f>A1709&amp;"-"&amp;TEXT(COUNTIF($A$5:A1709,A1709),"000")</f>
        <v>-000</v>
      </c>
      <c r="C1709" s="52"/>
      <c r="D1709" s="27"/>
      <c r="E1709" s="28"/>
      <c r="F1709" s="27"/>
      <c r="G1709" s="27"/>
      <c r="H1709" s="52"/>
      <c r="I1709" s="380" t="str">
        <f>IFERROR(VLOOKUP($F1709,'Liste planification'!$V$2:$W$96,2,FALSE),"")</f>
        <v/>
      </c>
      <c r="J1709" s="27"/>
      <c r="K1709" s="27"/>
      <c r="L1709" s="27"/>
      <c r="M1709" s="52"/>
      <c r="N1709" s="52"/>
      <c r="O1709" s="52"/>
      <c r="P1709" s="52"/>
      <c r="Q1709" s="52"/>
      <c r="R1709" s="52"/>
      <c r="S1709" s="52"/>
      <c r="T1709" s="52"/>
      <c r="U1709" s="52"/>
      <c r="V1709" s="52"/>
      <c r="W1709" s="52"/>
      <c r="X1709" s="52"/>
      <c r="Y1709" s="194"/>
      <c r="Z1709" s="776"/>
      <c r="AA1709" s="190"/>
      <c r="AB1709" s="747">
        <f t="shared" si="104"/>
        <v>0</v>
      </c>
      <c r="AC1709" s="748">
        <f t="shared" si="105"/>
        <v>0</v>
      </c>
      <c r="AD1709" s="187"/>
      <c r="AE1709" s="186"/>
      <c r="AF1709" s="190"/>
      <c r="AG1709" s="747">
        <f t="shared" si="106"/>
        <v>0</v>
      </c>
      <c r="AH1709" s="748">
        <f t="shared" si="107"/>
        <v>0</v>
      </c>
      <c r="AI1709" s="187"/>
      <c r="AJ1709" s="52"/>
      <c r="AK1709" s="156" t="str">
        <f>IFERROR(VLOOKUP($A1709,'Liste planification'!$B$2:$C$105,2,FALSE),"")</f>
        <v/>
      </c>
      <c r="AL1709" s="27"/>
      <c r="AM1709" s="27"/>
    </row>
    <row r="1710" spans="1:39">
      <c r="A1710" s="158"/>
      <c r="B1710" s="159" t="str">
        <f>A1710&amp;"-"&amp;TEXT(COUNTIF($A$5:A1710,A1710),"000")</f>
        <v>-000</v>
      </c>
      <c r="C1710" s="52"/>
      <c r="D1710" s="27"/>
      <c r="E1710" s="28"/>
      <c r="F1710" s="27"/>
      <c r="G1710" s="27"/>
      <c r="H1710" s="52"/>
      <c r="I1710" s="380" t="str">
        <f>IFERROR(VLOOKUP($F1710,'Liste planification'!$V$2:$W$96,2,FALSE),"")</f>
        <v/>
      </c>
      <c r="J1710" s="27"/>
      <c r="K1710" s="27"/>
      <c r="L1710" s="27"/>
      <c r="M1710" s="52"/>
      <c r="N1710" s="52"/>
      <c r="O1710" s="52"/>
      <c r="P1710" s="52"/>
      <c r="Q1710" s="52"/>
      <c r="R1710" s="52"/>
      <c r="S1710" s="52"/>
      <c r="T1710" s="52"/>
      <c r="U1710" s="52"/>
      <c r="V1710" s="52"/>
      <c r="W1710" s="52"/>
      <c r="X1710" s="52"/>
      <c r="Y1710" s="194"/>
      <c r="Z1710" s="776"/>
      <c r="AA1710" s="190"/>
      <c r="AB1710" s="747">
        <f t="shared" si="104"/>
        <v>0</v>
      </c>
      <c r="AC1710" s="748">
        <f t="shared" si="105"/>
        <v>0</v>
      </c>
      <c r="AD1710" s="187"/>
      <c r="AE1710" s="186"/>
      <c r="AF1710" s="190"/>
      <c r="AG1710" s="747">
        <f t="shared" si="106"/>
        <v>0</v>
      </c>
      <c r="AH1710" s="748">
        <f t="shared" si="107"/>
        <v>0</v>
      </c>
      <c r="AI1710" s="187"/>
      <c r="AJ1710" s="52"/>
      <c r="AK1710" s="156" t="str">
        <f>IFERROR(VLOOKUP($A1710,'Liste planification'!$B$2:$C$105,2,FALSE),"")</f>
        <v/>
      </c>
      <c r="AL1710" s="27"/>
      <c r="AM1710" s="27"/>
    </row>
    <row r="1711" spans="1:39">
      <c r="A1711" s="158"/>
      <c r="B1711" s="159" t="str">
        <f>A1711&amp;"-"&amp;TEXT(COUNTIF($A$5:A1711,A1711),"000")</f>
        <v>-000</v>
      </c>
      <c r="C1711" s="52"/>
      <c r="D1711" s="27"/>
      <c r="E1711" s="28"/>
      <c r="F1711" s="27"/>
      <c r="G1711" s="27"/>
      <c r="H1711" s="52"/>
      <c r="I1711" s="380" t="str">
        <f>IFERROR(VLOOKUP($F1711,'Liste planification'!$V$2:$W$96,2,FALSE),"")</f>
        <v/>
      </c>
      <c r="J1711" s="27"/>
      <c r="K1711" s="27"/>
      <c r="L1711" s="27"/>
      <c r="M1711" s="52"/>
      <c r="N1711" s="52"/>
      <c r="O1711" s="52"/>
      <c r="P1711" s="52"/>
      <c r="Q1711" s="52"/>
      <c r="R1711" s="52"/>
      <c r="S1711" s="52"/>
      <c r="T1711" s="52"/>
      <c r="U1711" s="52"/>
      <c r="V1711" s="52"/>
      <c r="W1711" s="52"/>
      <c r="X1711" s="52"/>
      <c r="Y1711" s="194"/>
      <c r="Z1711" s="776"/>
      <c r="AA1711" s="190"/>
      <c r="AB1711" s="747">
        <f t="shared" si="104"/>
        <v>0</v>
      </c>
      <c r="AC1711" s="748">
        <f t="shared" si="105"/>
        <v>0</v>
      </c>
      <c r="AD1711" s="187"/>
      <c r="AE1711" s="186"/>
      <c r="AF1711" s="190"/>
      <c r="AG1711" s="747">
        <f t="shared" si="106"/>
        <v>0</v>
      </c>
      <c r="AH1711" s="748">
        <f t="shared" si="107"/>
        <v>0</v>
      </c>
      <c r="AI1711" s="187"/>
      <c r="AJ1711" s="52"/>
      <c r="AK1711" s="156" t="str">
        <f>IFERROR(VLOOKUP($A1711,'Liste planification'!$B$2:$C$105,2,FALSE),"")</f>
        <v/>
      </c>
      <c r="AL1711" s="27"/>
      <c r="AM1711" s="27"/>
    </row>
    <row r="1712" spans="1:39">
      <c r="A1712" s="158"/>
      <c r="B1712" s="159" t="str">
        <f>A1712&amp;"-"&amp;TEXT(COUNTIF($A$5:A1712,A1712),"000")</f>
        <v>-000</v>
      </c>
      <c r="C1712" s="52"/>
      <c r="D1712" s="27"/>
      <c r="E1712" s="28"/>
      <c r="F1712" s="27"/>
      <c r="G1712" s="27"/>
      <c r="H1712" s="52"/>
      <c r="I1712" s="380" t="str">
        <f>IFERROR(VLOOKUP($F1712,'Liste planification'!$V$2:$W$96,2,FALSE),"")</f>
        <v/>
      </c>
      <c r="J1712" s="27"/>
      <c r="K1712" s="27"/>
      <c r="L1712" s="27"/>
      <c r="M1712" s="52"/>
      <c r="N1712" s="52"/>
      <c r="O1712" s="52"/>
      <c r="P1712" s="52"/>
      <c r="Q1712" s="52"/>
      <c r="R1712" s="52"/>
      <c r="S1712" s="52"/>
      <c r="T1712" s="52"/>
      <c r="U1712" s="52"/>
      <c r="V1712" s="52"/>
      <c r="W1712" s="52"/>
      <c r="X1712" s="52"/>
      <c r="Y1712" s="194"/>
      <c r="Z1712" s="776"/>
      <c r="AA1712" s="190"/>
      <c r="AB1712" s="747">
        <f t="shared" si="104"/>
        <v>0</v>
      </c>
      <c r="AC1712" s="748">
        <f t="shared" si="105"/>
        <v>0</v>
      </c>
      <c r="AD1712" s="187"/>
      <c r="AE1712" s="186"/>
      <c r="AF1712" s="190"/>
      <c r="AG1712" s="747">
        <f t="shared" si="106"/>
        <v>0</v>
      </c>
      <c r="AH1712" s="748">
        <f t="shared" si="107"/>
        <v>0</v>
      </c>
      <c r="AI1712" s="187"/>
      <c r="AJ1712" s="52"/>
      <c r="AK1712" s="156" t="str">
        <f>IFERROR(VLOOKUP($A1712,'Liste planification'!$B$2:$C$105,2,FALSE),"")</f>
        <v/>
      </c>
      <c r="AL1712" s="27"/>
      <c r="AM1712" s="27"/>
    </row>
    <row r="1713" spans="1:39">
      <c r="A1713" s="158"/>
      <c r="B1713" s="159" t="str">
        <f>A1713&amp;"-"&amp;TEXT(COUNTIF($A$5:A1713,A1713),"000")</f>
        <v>-000</v>
      </c>
      <c r="C1713" s="52"/>
      <c r="D1713" s="27"/>
      <c r="E1713" s="28"/>
      <c r="F1713" s="27"/>
      <c r="G1713" s="27"/>
      <c r="H1713" s="52"/>
      <c r="I1713" s="380" t="str">
        <f>IFERROR(VLOOKUP($F1713,'Liste planification'!$V$2:$W$96,2,FALSE),"")</f>
        <v/>
      </c>
      <c r="J1713" s="27"/>
      <c r="K1713" s="27"/>
      <c r="L1713" s="27"/>
      <c r="M1713" s="52"/>
      <c r="N1713" s="52"/>
      <c r="O1713" s="52"/>
      <c r="P1713" s="52"/>
      <c r="Q1713" s="52"/>
      <c r="R1713" s="52"/>
      <c r="S1713" s="52"/>
      <c r="T1713" s="52"/>
      <c r="U1713" s="52"/>
      <c r="V1713" s="52"/>
      <c r="W1713" s="52"/>
      <c r="X1713" s="52"/>
      <c r="Y1713" s="194"/>
      <c r="Z1713" s="776"/>
      <c r="AA1713" s="190"/>
      <c r="AB1713" s="747">
        <f t="shared" si="104"/>
        <v>0</v>
      </c>
      <c r="AC1713" s="748">
        <f t="shared" si="105"/>
        <v>0</v>
      </c>
      <c r="AD1713" s="187"/>
      <c r="AE1713" s="186"/>
      <c r="AF1713" s="190"/>
      <c r="AG1713" s="747">
        <f t="shared" si="106"/>
        <v>0</v>
      </c>
      <c r="AH1713" s="748">
        <f t="shared" si="107"/>
        <v>0</v>
      </c>
      <c r="AI1713" s="187"/>
      <c r="AJ1713" s="52"/>
      <c r="AK1713" s="156" t="str">
        <f>IFERROR(VLOOKUP($A1713,'Liste planification'!$B$2:$C$105,2,FALSE),"")</f>
        <v/>
      </c>
      <c r="AL1713" s="27"/>
      <c r="AM1713" s="27"/>
    </row>
    <row r="1714" spans="1:39">
      <c r="A1714" s="158"/>
      <c r="B1714" s="159" t="str">
        <f>A1714&amp;"-"&amp;TEXT(COUNTIF($A$5:A1714,A1714),"000")</f>
        <v>-000</v>
      </c>
      <c r="C1714" s="52"/>
      <c r="D1714" s="27"/>
      <c r="E1714" s="28"/>
      <c r="F1714" s="27"/>
      <c r="G1714" s="27"/>
      <c r="H1714" s="52"/>
      <c r="I1714" s="380" t="str">
        <f>IFERROR(VLOOKUP($F1714,'Liste planification'!$V$2:$W$96,2,FALSE),"")</f>
        <v/>
      </c>
      <c r="J1714" s="27"/>
      <c r="K1714" s="27"/>
      <c r="L1714" s="27"/>
      <c r="M1714" s="52"/>
      <c r="N1714" s="52"/>
      <c r="O1714" s="52"/>
      <c r="P1714" s="52"/>
      <c r="Q1714" s="52"/>
      <c r="R1714" s="52"/>
      <c r="S1714" s="52"/>
      <c r="T1714" s="52"/>
      <c r="U1714" s="52"/>
      <c r="V1714" s="52"/>
      <c r="W1714" s="52"/>
      <c r="X1714" s="52"/>
      <c r="Y1714" s="194"/>
      <c r="Z1714" s="776"/>
      <c r="AA1714" s="190"/>
      <c r="AB1714" s="747">
        <f t="shared" si="104"/>
        <v>0</v>
      </c>
      <c r="AC1714" s="748">
        <f t="shared" si="105"/>
        <v>0</v>
      </c>
      <c r="AD1714" s="187"/>
      <c r="AE1714" s="186"/>
      <c r="AF1714" s="190"/>
      <c r="AG1714" s="747">
        <f t="shared" si="106"/>
        <v>0</v>
      </c>
      <c r="AH1714" s="748">
        <f t="shared" si="107"/>
        <v>0</v>
      </c>
      <c r="AI1714" s="187"/>
      <c r="AJ1714" s="52"/>
      <c r="AK1714" s="156" t="str">
        <f>IFERROR(VLOOKUP($A1714,'Liste planification'!$B$2:$C$105,2,FALSE),"")</f>
        <v/>
      </c>
      <c r="AL1714" s="27"/>
      <c r="AM1714" s="27"/>
    </row>
    <row r="1715" spans="1:39">
      <c r="A1715" s="158"/>
      <c r="B1715" s="159" t="str">
        <f>A1715&amp;"-"&amp;TEXT(COUNTIF($A$5:A1715,A1715),"000")</f>
        <v>-000</v>
      </c>
      <c r="C1715" s="52"/>
      <c r="D1715" s="27"/>
      <c r="E1715" s="28"/>
      <c r="F1715" s="27"/>
      <c r="G1715" s="27"/>
      <c r="H1715" s="52"/>
      <c r="I1715" s="380" t="str">
        <f>IFERROR(VLOOKUP($F1715,'Liste planification'!$V$2:$W$96,2,FALSE),"")</f>
        <v/>
      </c>
      <c r="J1715" s="27"/>
      <c r="K1715" s="27"/>
      <c r="L1715" s="27"/>
      <c r="M1715" s="52"/>
      <c r="N1715" s="52"/>
      <c r="O1715" s="52"/>
      <c r="P1715" s="52"/>
      <c r="Q1715" s="52"/>
      <c r="R1715" s="52"/>
      <c r="S1715" s="52"/>
      <c r="T1715" s="52"/>
      <c r="U1715" s="52"/>
      <c r="V1715" s="52"/>
      <c r="W1715" s="52"/>
      <c r="X1715" s="52"/>
      <c r="Y1715" s="194"/>
      <c r="Z1715" s="776"/>
      <c r="AA1715" s="190"/>
      <c r="AB1715" s="747">
        <f t="shared" si="104"/>
        <v>0</v>
      </c>
      <c r="AC1715" s="748">
        <f t="shared" si="105"/>
        <v>0</v>
      </c>
      <c r="AD1715" s="187"/>
      <c r="AE1715" s="186"/>
      <c r="AF1715" s="190"/>
      <c r="AG1715" s="747">
        <f t="shared" si="106"/>
        <v>0</v>
      </c>
      <c r="AH1715" s="748">
        <f t="shared" si="107"/>
        <v>0</v>
      </c>
      <c r="AI1715" s="187"/>
      <c r="AJ1715" s="52"/>
      <c r="AK1715" s="156" t="str">
        <f>IFERROR(VLOOKUP($A1715,'Liste planification'!$B$2:$C$105,2,FALSE),"")</f>
        <v/>
      </c>
      <c r="AL1715" s="27"/>
      <c r="AM1715" s="27"/>
    </row>
    <row r="1716" spans="1:39">
      <c r="A1716" s="158"/>
      <c r="B1716" s="159" t="str">
        <f>A1716&amp;"-"&amp;TEXT(COUNTIF($A$5:A1716,A1716),"000")</f>
        <v>-000</v>
      </c>
      <c r="C1716" s="52"/>
      <c r="D1716" s="27"/>
      <c r="E1716" s="28"/>
      <c r="F1716" s="27"/>
      <c r="G1716" s="27"/>
      <c r="H1716" s="52"/>
      <c r="I1716" s="380" t="str">
        <f>IFERROR(VLOOKUP($F1716,'Liste planification'!$V$2:$W$96,2,FALSE),"")</f>
        <v/>
      </c>
      <c r="J1716" s="27"/>
      <c r="K1716" s="27"/>
      <c r="L1716" s="27"/>
      <c r="M1716" s="52"/>
      <c r="N1716" s="52"/>
      <c r="O1716" s="52"/>
      <c r="P1716" s="52"/>
      <c r="Q1716" s="52"/>
      <c r="R1716" s="52"/>
      <c r="S1716" s="52"/>
      <c r="T1716" s="52"/>
      <c r="U1716" s="52"/>
      <c r="V1716" s="52"/>
      <c r="W1716" s="52"/>
      <c r="X1716" s="52"/>
      <c r="Y1716" s="194"/>
      <c r="Z1716" s="776"/>
      <c r="AA1716" s="190"/>
      <c r="AB1716" s="747">
        <f t="shared" ref="AB1716:AB1779" si="108">AA1716/$AB$1</f>
        <v>0</v>
      </c>
      <c r="AC1716" s="748">
        <f t="shared" ref="AC1716:AC1779" si="109">AA1716/$AC$1</f>
        <v>0</v>
      </c>
      <c r="AD1716" s="187"/>
      <c r="AE1716" s="186"/>
      <c r="AF1716" s="190"/>
      <c r="AG1716" s="747">
        <f t="shared" ref="AG1716:AG1779" si="110">AF1716/$AB$1</f>
        <v>0</v>
      </c>
      <c r="AH1716" s="748">
        <f t="shared" ref="AH1716:AH1779" si="111">AF1716/$AC$1</f>
        <v>0</v>
      </c>
      <c r="AI1716" s="187"/>
      <c r="AJ1716" s="52"/>
      <c r="AK1716" s="156" t="str">
        <f>IFERROR(VLOOKUP($A1716,'Liste planification'!$B$2:$C$105,2,FALSE),"")</f>
        <v/>
      </c>
      <c r="AL1716" s="27"/>
      <c r="AM1716" s="27"/>
    </row>
    <row r="1717" spans="1:39">
      <c r="A1717" s="158"/>
      <c r="B1717" s="159" t="str">
        <f>A1717&amp;"-"&amp;TEXT(COUNTIF($A$5:A1717,A1717),"000")</f>
        <v>-000</v>
      </c>
      <c r="C1717" s="52"/>
      <c r="D1717" s="27"/>
      <c r="E1717" s="28"/>
      <c r="F1717" s="27"/>
      <c r="G1717" s="27"/>
      <c r="H1717" s="52"/>
      <c r="I1717" s="380" t="str">
        <f>IFERROR(VLOOKUP($F1717,'Liste planification'!$V$2:$W$96,2,FALSE),"")</f>
        <v/>
      </c>
      <c r="J1717" s="27"/>
      <c r="K1717" s="27"/>
      <c r="L1717" s="27"/>
      <c r="M1717" s="52"/>
      <c r="N1717" s="52"/>
      <c r="O1717" s="52"/>
      <c r="P1717" s="52"/>
      <c r="Q1717" s="52"/>
      <c r="R1717" s="52"/>
      <c r="S1717" s="52"/>
      <c r="T1717" s="52"/>
      <c r="U1717" s="52"/>
      <c r="V1717" s="52"/>
      <c r="W1717" s="52"/>
      <c r="X1717" s="52"/>
      <c r="Y1717" s="194"/>
      <c r="Z1717" s="776"/>
      <c r="AA1717" s="190"/>
      <c r="AB1717" s="747">
        <f t="shared" si="108"/>
        <v>0</v>
      </c>
      <c r="AC1717" s="748">
        <f t="shared" si="109"/>
        <v>0</v>
      </c>
      <c r="AD1717" s="187"/>
      <c r="AE1717" s="186"/>
      <c r="AF1717" s="190"/>
      <c r="AG1717" s="747">
        <f t="shared" si="110"/>
        <v>0</v>
      </c>
      <c r="AH1717" s="748">
        <f t="shared" si="111"/>
        <v>0</v>
      </c>
      <c r="AI1717" s="187"/>
      <c r="AJ1717" s="52"/>
      <c r="AK1717" s="156" t="str">
        <f>IFERROR(VLOOKUP($A1717,'Liste planification'!$B$2:$C$105,2,FALSE),"")</f>
        <v/>
      </c>
      <c r="AL1717" s="27"/>
      <c r="AM1717" s="27"/>
    </row>
    <row r="1718" spans="1:39">
      <c r="A1718" s="158"/>
      <c r="B1718" s="159" t="str">
        <f>A1718&amp;"-"&amp;TEXT(COUNTIF($A$5:A1718,A1718),"000")</f>
        <v>-000</v>
      </c>
      <c r="C1718" s="52"/>
      <c r="D1718" s="27"/>
      <c r="E1718" s="28"/>
      <c r="F1718" s="27"/>
      <c r="G1718" s="27"/>
      <c r="H1718" s="52"/>
      <c r="I1718" s="380" t="str">
        <f>IFERROR(VLOOKUP($F1718,'Liste planification'!$V$2:$W$96,2,FALSE),"")</f>
        <v/>
      </c>
      <c r="J1718" s="27"/>
      <c r="K1718" s="27"/>
      <c r="L1718" s="27"/>
      <c r="M1718" s="52"/>
      <c r="N1718" s="52"/>
      <c r="O1718" s="52"/>
      <c r="P1718" s="52"/>
      <c r="Q1718" s="52"/>
      <c r="R1718" s="52"/>
      <c r="S1718" s="52"/>
      <c r="T1718" s="52"/>
      <c r="U1718" s="52"/>
      <c r="V1718" s="52"/>
      <c r="W1718" s="52"/>
      <c r="X1718" s="52"/>
      <c r="Y1718" s="194"/>
      <c r="Z1718" s="776"/>
      <c r="AA1718" s="190"/>
      <c r="AB1718" s="747">
        <f t="shared" si="108"/>
        <v>0</v>
      </c>
      <c r="AC1718" s="748">
        <f t="shared" si="109"/>
        <v>0</v>
      </c>
      <c r="AD1718" s="187"/>
      <c r="AE1718" s="186"/>
      <c r="AF1718" s="190"/>
      <c r="AG1718" s="747">
        <f t="shared" si="110"/>
        <v>0</v>
      </c>
      <c r="AH1718" s="748">
        <f t="shared" si="111"/>
        <v>0</v>
      </c>
      <c r="AI1718" s="187"/>
      <c r="AJ1718" s="52"/>
      <c r="AK1718" s="156" t="str">
        <f>IFERROR(VLOOKUP($A1718,'Liste planification'!$B$2:$C$105,2,FALSE),"")</f>
        <v/>
      </c>
      <c r="AL1718" s="27"/>
      <c r="AM1718" s="27"/>
    </row>
    <row r="1719" spans="1:39">
      <c r="A1719" s="158"/>
      <c r="B1719" s="159" t="str">
        <f>A1719&amp;"-"&amp;TEXT(COUNTIF($A$5:A1719,A1719),"000")</f>
        <v>-000</v>
      </c>
      <c r="C1719" s="52"/>
      <c r="D1719" s="27"/>
      <c r="E1719" s="28"/>
      <c r="F1719" s="27"/>
      <c r="G1719" s="27"/>
      <c r="H1719" s="52"/>
      <c r="I1719" s="380" t="str">
        <f>IFERROR(VLOOKUP($F1719,'Liste planification'!$V$2:$W$96,2,FALSE),"")</f>
        <v/>
      </c>
      <c r="J1719" s="27"/>
      <c r="K1719" s="27"/>
      <c r="L1719" s="27"/>
      <c r="M1719" s="52"/>
      <c r="N1719" s="52"/>
      <c r="O1719" s="52"/>
      <c r="P1719" s="52"/>
      <c r="Q1719" s="52"/>
      <c r="R1719" s="52"/>
      <c r="S1719" s="52"/>
      <c r="T1719" s="52"/>
      <c r="U1719" s="52"/>
      <c r="V1719" s="52"/>
      <c r="W1719" s="52"/>
      <c r="X1719" s="52"/>
      <c r="Y1719" s="194"/>
      <c r="Z1719" s="776"/>
      <c r="AA1719" s="190"/>
      <c r="AB1719" s="747">
        <f t="shared" si="108"/>
        <v>0</v>
      </c>
      <c r="AC1719" s="748">
        <f t="shared" si="109"/>
        <v>0</v>
      </c>
      <c r="AD1719" s="187"/>
      <c r="AE1719" s="186"/>
      <c r="AF1719" s="190"/>
      <c r="AG1719" s="747">
        <f t="shared" si="110"/>
        <v>0</v>
      </c>
      <c r="AH1719" s="748">
        <f t="shared" si="111"/>
        <v>0</v>
      </c>
      <c r="AI1719" s="187"/>
      <c r="AJ1719" s="52"/>
      <c r="AK1719" s="156" t="str">
        <f>IFERROR(VLOOKUP($A1719,'Liste planification'!$B$2:$C$105,2,FALSE),"")</f>
        <v/>
      </c>
      <c r="AL1719" s="27"/>
      <c r="AM1719" s="27"/>
    </row>
    <row r="1720" spans="1:39">
      <c r="A1720" s="158"/>
      <c r="B1720" s="159" t="str">
        <f>A1720&amp;"-"&amp;TEXT(COUNTIF($A$5:A1720,A1720),"000")</f>
        <v>-000</v>
      </c>
      <c r="C1720" s="52"/>
      <c r="D1720" s="27"/>
      <c r="E1720" s="28"/>
      <c r="F1720" s="27"/>
      <c r="G1720" s="27"/>
      <c r="H1720" s="52"/>
      <c r="I1720" s="380" t="str">
        <f>IFERROR(VLOOKUP($F1720,'Liste planification'!$V$2:$W$96,2,FALSE),"")</f>
        <v/>
      </c>
      <c r="J1720" s="27"/>
      <c r="K1720" s="27"/>
      <c r="L1720" s="27"/>
      <c r="M1720" s="52"/>
      <c r="N1720" s="52"/>
      <c r="O1720" s="52"/>
      <c r="P1720" s="52"/>
      <c r="Q1720" s="52"/>
      <c r="R1720" s="52"/>
      <c r="S1720" s="52"/>
      <c r="T1720" s="52"/>
      <c r="U1720" s="52"/>
      <c r="V1720" s="52"/>
      <c r="W1720" s="52"/>
      <c r="X1720" s="52"/>
      <c r="Y1720" s="194"/>
      <c r="Z1720" s="776"/>
      <c r="AA1720" s="190"/>
      <c r="AB1720" s="747">
        <f t="shared" si="108"/>
        <v>0</v>
      </c>
      <c r="AC1720" s="748">
        <f t="shared" si="109"/>
        <v>0</v>
      </c>
      <c r="AD1720" s="187"/>
      <c r="AE1720" s="186"/>
      <c r="AF1720" s="190"/>
      <c r="AG1720" s="747">
        <f t="shared" si="110"/>
        <v>0</v>
      </c>
      <c r="AH1720" s="748">
        <f t="shared" si="111"/>
        <v>0</v>
      </c>
      <c r="AI1720" s="187"/>
      <c r="AJ1720" s="52"/>
      <c r="AK1720" s="156" t="str">
        <f>IFERROR(VLOOKUP($A1720,'Liste planification'!$B$2:$C$105,2,FALSE),"")</f>
        <v/>
      </c>
      <c r="AL1720" s="27"/>
      <c r="AM1720" s="27"/>
    </row>
    <row r="1721" spans="1:39">
      <c r="A1721" s="158"/>
      <c r="B1721" s="159" t="str">
        <f>A1721&amp;"-"&amp;TEXT(COUNTIF($A$5:A1721,A1721),"000")</f>
        <v>-000</v>
      </c>
      <c r="C1721" s="52"/>
      <c r="D1721" s="27"/>
      <c r="E1721" s="28"/>
      <c r="F1721" s="27"/>
      <c r="G1721" s="27"/>
      <c r="H1721" s="52"/>
      <c r="I1721" s="380" t="str">
        <f>IFERROR(VLOOKUP($F1721,'Liste planification'!$V$2:$W$96,2,FALSE),"")</f>
        <v/>
      </c>
      <c r="J1721" s="27"/>
      <c r="K1721" s="27"/>
      <c r="L1721" s="27"/>
      <c r="M1721" s="52"/>
      <c r="N1721" s="52"/>
      <c r="O1721" s="52"/>
      <c r="P1721" s="52"/>
      <c r="Q1721" s="52"/>
      <c r="R1721" s="52"/>
      <c r="S1721" s="52"/>
      <c r="T1721" s="52"/>
      <c r="U1721" s="52"/>
      <c r="V1721" s="52"/>
      <c r="W1721" s="52"/>
      <c r="X1721" s="52"/>
      <c r="Y1721" s="194"/>
      <c r="Z1721" s="776"/>
      <c r="AA1721" s="190"/>
      <c r="AB1721" s="747">
        <f t="shared" si="108"/>
        <v>0</v>
      </c>
      <c r="AC1721" s="748">
        <f t="shared" si="109"/>
        <v>0</v>
      </c>
      <c r="AD1721" s="187"/>
      <c r="AE1721" s="186"/>
      <c r="AF1721" s="190"/>
      <c r="AG1721" s="747">
        <f t="shared" si="110"/>
        <v>0</v>
      </c>
      <c r="AH1721" s="748">
        <f t="shared" si="111"/>
        <v>0</v>
      </c>
      <c r="AI1721" s="187"/>
      <c r="AJ1721" s="52"/>
      <c r="AK1721" s="156" t="str">
        <f>IFERROR(VLOOKUP($A1721,'Liste planification'!$B$2:$C$105,2,FALSE),"")</f>
        <v/>
      </c>
      <c r="AL1721" s="27"/>
      <c r="AM1721" s="27"/>
    </row>
    <row r="1722" spans="1:39">
      <c r="A1722" s="158"/>
      <c r="B1722" s="159" t="str">
        <f>A1722&amp;"-"&amp;TEXT(COUNTIF($A$5:A1722,A1722),"000")</f>
        <v>-000</v>
      </c>
      <c r="C1722" s="52"/>
      <c r="D1722" s="27"/>
      <c r="E1722" s="28"/>
      <c r="F1722" s="27"/>
      <c r="G1722" s="27"/>
      <c r="H1722" s="52"/>
      <c r="I1722" s="380" t="str">
        <f>IFERROR(VLOOKUP($F1722,'Liste planification'!$V$2:$W$96,2,FALSE),"")</f>
        <v/>
      </c>
      <c r="J1722" s="27"/>
      <c r="K1722" s="27"/>
      <c r="L1722" s="27"/>
      <c r="M1722" s="52"/>
      <c r="N1722" s="52"/>
      <c r="O1722" s="52"/>
      <c r="P1722" s="52"/>
      <c r="Q1722" s="52"/>
      <c r="R1722" s="52"/>
      <c r="S1722" s="52"/>
      <c r="T1722" s="52"/>
      <c r="U1722" s="52"/>
      <c r="V1722" s="52"/>
      <c r="W1722" s="52"/>
      <c r="X1722" s="52"/>
      <c r="Y1722" s="194"/>
      <c r="Z1722" s="776"/>
      <c r="AA1722" s="190"/>
      <c r="AB1722" s="747">
        <f t="shared" si="108"/>
        <v>0</v>
      </c>
      <c r="AC1722" s="748">
        <f t="shared" si="109"/>
        <v>0</v>
      </c>
      <c r="AD1722" s="187"/>
      <c r="AE1722" s="186"/>
      <c r="AF1722" s="190"/>
      <c r="AG1722" s="747">
        <f t="shared" si="110"/>
        <v>0</v>
      </c>
      <c r="AH1722" s="748">
        <f t="shared" si="111"/>
        <v>0</v>
      </c>
      <c r="AI1722" s="187"/>
      <c r="AJ1722" s="52"/>
      <c r="AK1722" s="156" t="str">
        <f>IFERROR(VLOOKUP($A1722,'Liste planification'!$B$2:$C$105,2,FALSE),"")</f>
        <v/>
      </c>
      <c r="AL1722" s="27"/>
      <c r="AM1722" s="27"/>
    </row>
    <row r="1723" spans="1:39">
      <c r="A1723" s="158"/>
      <c r="B1723" s="159" t="str">
        <f>A1723&amp;"-"&amp;TEXT(COUNTIF($A$5:A1723,A1723),"000")</f>
        <v>-000</v>
      </c>
      <c r="C1723" s="52"/>
      <c r="D1723" s="27"/>
      <c r="E1723" s="28"/>
      <c r="F1723" s="27"/>
      <c r="G1723" s="27"/>
      <c r="H1723" s="52"/>
      <c r="I1723" s="380" t="str">
        <f>IFERROR(VLOOKUP($F1723,'Liste planification'!$V$2:$W$96,2,FALSE),"")</f>
        <v/>
      </c>
      <c r="J1723" s="27"/>
      <c r="K1723" s="27"/>
      <c r="L1723" s="27"/>
      <c r="M1723" s="52"/>
      <c r="N1723" s="52"/>
      <c r="O1723" s="52"/>
      <c r="P1723" s="52"/>
      <c r="Q1723" s="52"/>
      <c r="R1723" s="52"/>
      <c r="S1723" s="52"/>
      <c r="T1723" s="52"/>
      <c r="U1723" s="52"/>
      <c r="V1723" s="52"/>
      <c r="W1723" s="52"/>
      <c r="X1723" s="52"/>
      <c r="Y1723" s="194"/>
      <c r="Z1723" s="776"/>
      <c r="AA1723" s="190"/>
      <c r="AB1723" s="747">
        <f t="shared" si="108"/>
        <v>0</v>
      </c>
      <c r="AC1723" s="748">
        <f t="shared" si="109"/>
        <v>0</v>
      </c>
      <c r="AD1723" s="187"/>
      <c r="AE1723" s="186"/>
      <c r="AF1723" s="190"/>
      <c r="AG1723" s="747">
        <f t="shared" si="110"/>
        <v>0</v>
      </c>
      <c r="AH1723" s="748">
        <f t="shared" si="111"/>
        <v>0</v>
      </c>
      <c r="AI1723" s="187"/>
      <c r="AJ1723" s="52"/>
      <c r="AK1723" s="156" t="str">
        <f>IFERROR(VLOOKUP($A1723,'Liste planification'!$B$2:$C$105,2,FALSE),"")</f>
        <v/>
      </c>
      <c r="AL1723" s="27"/>
      <c r="AM1723" s="27"/>
    </row>
    <row r="1724" spans="1:39">
      <c r="A1724" s="158"/>
      <c r="B1724" s="159" t="str">
        <f>A1724&amp;"-"&amp;TEXT(COUNTIF($A$5:A1724,A1724),"000")</f>
        <v>-000</v>
      </c>
      <c r="C1724" s="52"/>
      <c r="D1724" s="27"/>
      <c r="E1724" s="28"/>
      <c r="F1724" s="27"/>
      <c r="G1724" s="27"/>
      <c r="H1724" s="52"/>
      <c r="I1724" s="380" t="str">
        <f>IFERROR(VLOOKUP($F1724,'Liste planification'!$V$2:$W$96,2,FALSE),"")</f>
        <v/>
      </c>
      <c r="J1724" s="27"/>
      <c r="K1724" s="27"/>
      <c r="L1724" s="27"/>
      <c r="M1724" s="52"/>
      <c r="N1724" s="52"/>
      <c r="O1724" s="52"/>
      <c r="P1724" s="52"/>
      <c r="Q1724" s="52"/>
      <c r="R1724" s="52"/>
      <c r="S1724" s="52"/>
      <c r="T1724" s="52"/>
      <c r="U1724" s="52"/>
      <c r="V1724" s="52"/>
      <c r="W1724" s="52"/>
      <c r="X1724" s="52"/>
      <c r="Y1724" s="194"/>
      <c r="Z1724" s="776"/>
      <c r="AA1724" s="190"/>
      <c r="AB1724" s="747">
        <f t="shared" si="108"/>
        <v>0</v>
      </c>
      <c r="AC1724" s="748">
        <f t="shared" si="109"/>
        <v>0</v>
      </c>
      <c r="AD1724" s="187"/>
      <c r="AE1724" s="186"/>
      <c r="AF1724" s="190"/>
      <c r="AG1724" s="747">
        <f t="shared" si="110"/>
        <v>0</v>
      </c>
      <c r="AH1724" s="748">
        <f t="shared" si="111"/>
        <v>0</v>
      </c>
      <c r="AI1724" s="187"/>
      <c r="AJ1724" s="52"/>
      <c r="AK1724" s="156" t="str">
        <f>IFERROR(VLOOKUP($A1724,'Liste planification'!$B$2:$C$105,2,FALSE),"")</f>
        <v/>
      </c>
      <c r="AL1724" s="27"/>
      <c r="AM1724" s="27"/>
    </row>
    <row r="1725" spans="1:39">
      <c r="A1725" s="158"/>
      <c r="B1725" s="159" t="str">
        <f>A1725&amp;"-"&amp;TEXT(COUNTIF($A$5:A1725,A1725),"000")</f>
        <v>-000</v>
      </c>
      <c r="C1725" s="52"/>
      <c r="D1725" s="27"/>
      <c r="E1725" s="28"/>
      <c r="F1725" s="27"/>
      <c r="G1725" s="27"/>
      <c r="H1725" s="52"/>
      <c r="I1725" s="380" t="str">
        <f>IFERROR(VLOOKUP($F1725,'Liste planification'!$V$2:$W$96,2,FALSE),"")</f>
        <v/>
      </c>
      <c r="J1725" s="27"/>
      <c r="K1725" s="27"/>
      <c r="L1725" s="27"/>
      <c r="M1725" s="52"/>
      <c r="N1725" s="52"/>
      <c r="O1725" s="52"/>
      <c r="P1725" s="52"/>
      <c r="Q1725" s="52"/>
      <c r="R1725" s="52"/>
      <c r="S1725" s="52"/>
      <c r="T1725" s="52"/>
      <c r="U1725" s="52"/>
      <c r="V1725" s="52"/>
      <c r="W1725" s="52"/>
      <c r="X1725" s="52"/>
      <c r="Y1725" s="194"/>
      <c r="Z1725" s="776"/>
      <c r="AA1725" s="190"/>
      <c r="AB1725" s="747">
        <f t="shared" si="108"/>
        <v>0</v>
      </c>
      <c r="AC1725" s="748">
        <f t="shared" si="109"/>
        <v>0</v>
      </c>
      <c r="AD1725" s="187"/>
      <c r="AE1725" s="186"/>
      <c r="AF1725" s="190"/>
      <c r="AG1725" s="747">
        <f t="shared" si="110"/>
        <v>0</v>
      </c>
      <c r="AH1725" s="748">
        <f t="shared" si="111"/>
        <v>0</v>
      </c>
      <c r="AI1725" s="187"/>
      <c r="AJ1725" s="52"/>
      <c r="AK1725" s="156" t="str">
        <f>IFERROR(VLOOKUP($A1725,'Liste planification'!$B$2:$C$105,2,FALSE),"")</f>
        <v/>
      </c>
      <c r="AL1725" s="27"/>
      <c r="AM1725" s="27"/>
    </row>
    <row r="1726" spans="1:39">
      <c r="A1726" s="158"/>
      <c r="B1726" s="159" t="str">
        <f>A1726&amp;"-"&amp;TEXT(COUNTIF($A$5:A1726,A1726),"000")</f>
        <v>-000</v>
      </c>
      <c r="C1726" s="52"/>
      <c r="D1726" s="27"/>
      <c r="E1726" s="28"/>
      <c r="F1726" s="27"/>
      <c r="G1726" s="27"/>
      <c r="H1726" s="52"/>
      <c r="I1726" s="380" t="str">
        <f>IFERROR(VLOOKUP($F1726,'Liste planification'!$V$2:$W$96,2,FALSE),"")</f>
        <v/>
      </c>
      <c r="J1726" s="27"/>
      <c r="K1726" s="27"/>
      <c r="L1726" s="27"/>
      <c r="M1726" s="52"/>
      <c r="N1726" s="52"/>
      <c r="O1726" s="52"/>
      <c r="P1726" s="52"/>
      <c r="Q1726" s="52"/>
      <c r="R1726" s="52"/>
      <c r="S1726" s="52"/>
      <c r="T1726" s="52"/>
      <c r="U1726" s="52"/>
      <c r="V1726" s="52"/>
      <c r="W1726" s="52"/>
      <c r="X1726" s="52"/>
      <c r="Y1726" s="194"/>
      <c r="Z1726" s="776"/>
      <c r="AA1726" s="190"/>
      <c r="AB1726" s="747">
        <f t="shared" si="108"/>
        <v>0</v>
      </c>
      <c r="AC1726" s="748">
        <f t="shared" si="109"/>
        <v>0</v>
      </c>
      <c r="AD1726" s="187"/>
      <c r="AE1726" s="186"/>
      <c r="AF1726" s="190"/>
      <c r="AG1726" s="747">
        <f t="shared" si="110"/>
        <v>0</v>
      </c>
      <c r="AH1726" s="748">
        <f t="shared" si="111"/>
        <v>0</v>
      </c>
      <c r="AI1726" s="187"/>
      <c r="AJ1726" s="52"/>
      <c r="AK1726" s="156" t="str">
        <f>IFERROR(VLOOKUP($A1726,'Liste planification'!$B$2:$C$105,2,FALSE),"")</f>
        <v/>
      </c>
      <c r="AL1726" s="27"/>
      <c r="AM1726" s="27"/>
    </row>
    <row r="1727" spans="1:39">
      <c r="A1727" s="158"/>
      <c r="B1727" s="159" t="str">
        <f>A1727&amp;"-"&amp;TEXT(COUNTIF($A$5:A1727,A1727),"000")</f>
        <v>-000</v>
      </c>
      <c r="C1727" s="52"/>
      <c r="D1727" s="27"/>
      <c r="E1727" s="28"/>
      <c r="F1727" s="27"/>
      <c r="G1727" s="27"/>
      <c r="H1727" s="52"/>
      <c r="I1727" s="380" t="str">
        <f>IFERROR(VLOOKUP($F1727,'Liste planification'!$V$2:$W$96,2,FALSE),"")</f>
        <v/>
      </c>
      <c r="J1727" s="27"/>
      <c r="K1727" s="27"/>
      <c r="L1727" s="27"/>
      <c r="M1727" s="52"/>
      <c r="N1727" s="52"/>
      <c r="O1727" s="52"/>
      <c r="P1727" s="52"/>
      <c r="Q1727" s="52"/>
      <c r="R1727" s="52"/>
      <c r="S1727" s="52"/>
      <c r="T1727" s="52"/>
      <c r="U1727" s="52"/>
      <c r="V1727" s="52"/>
      <c r="W1727" s="52"/>
      <c r="X1727" s="52"/>
      <c r="Y1727" s="194"/>
      <c r="Z1727" s="776"/>
      <c r="AA1727" s="190"/>
      <c r="AB1727" s="747">
        <f t="shared" si="108"/>
        <v>0</v>
      </c>
      <c r="AC1727" s="748">
        <f t="shared" si="109"/>
        <v>0</v>
      </c>
      <c r="AD1727" s="187"/>
      <c r="AE1727" s="186"/>
      <c r="AF1727" s="190"/>
      <c r="AG1727" s="747">
        <f t="shared" si="110"/>
        <v>0</v>
      </c>
      <c r="AH1727" s="748">
        <f t="shared" si="111"/>
        <v>0</v>
      </c>
      <c r="AI1727" s="187"/>
      <c r="AJ1727" s="52"/>
      <c r="AK1727" s="156" t="str">
        <f>IFERROR(VLOOKUP($A1727,'Liste planification'!$B$2:$C$105,2,FALSE),"")</f>
        <v/>
      </c>
      <c r="AL1727" s="27"/>
      <c r="AM1727" s="27"/>
    </row>
    <row r="1728" spans="1:39">
      <c r="A1728" s="158"/>
      <c r="B1728" s="159" t="str">
        <f>A1728&amp;"-"&amp;TEXT(COUNTIF($A$5:A1728,A1728),"000")</f>
        <v>-000</v>
      </c>
      <c r="C1728" s="52"/>
      <c r="D1728" s="27"/>
      <c r="E1728" s="28"/>
      <c r="F1728" s="27"/>
      <c r="G1728" s="27"/>
      <c r="H1728" s="52"/>
      <c r="I1728" s="380" t="str">
        <f>IFERROR(VLOOKUP($F1728,'Liste planification'!$V$2:$W$96,2,FALSE),"")</f>
        <v/>
      </c>
      <c r="J1728" s="27"/>
      <c r="K1728" s="27"/>
      <c r="L1728" s="27"/>
      <c r="M1728" s="52"/>
      <c r="N1728" s="52"/>
      <c r="O1728" s="52"/>
      <c r="P1728" s="52"/>
      <c r="Q1728" s="52"/>
      <c r="R1728" s="52"/>
      <c r="S1728" s="52"/>
      <c r="T1728" s="52"/>
      <c r="U1728" s="52"/>
      <c r="V1728" s="52"/>
      <c r="W1728" s="52"/>
      <c r="X1728" s="52"/>
      <c r="Y1728" s="194"/>
      <c r="Z1728" s="776"/>
      <c r="AA1728" s="190"/>
      <c r="AB1728" s="747">
        <f t="shared" si="108"/>
        <v>0</v>
      </c>
      <c r="AC1728" s="748">
        <f t="shared" si="109"/>
        <v>0</v>
      </c>
      <c r="AD1728" s="187"/>
      <c r="AE1728" s="186"/>
      <c r="AF1728" s="190"/>
      <c r="AG1728" s="747">
        <f t="shared" si="110"/>
        <v>0</v>
      </c>
      <c r="AH1728" s="748">
        <f t="shared" si="111"/>
        <v>0</v>
      </c>
      <c r="AI1728" s="187"/>
      <c r="AJ1728" s="52"/>
      <c r="AK1728" s="156" t="str">
        <f>IFERROR(VLOOKUP($A1728,'Liste planification'!$B$2:$C$105,2,FALSE),"")</f>
        <v/>
      </c>
      <c r="AL1728" s="27"/>
      <c r="AM1728" s="27"/>
    </row>
    <row r="1729" spans="1:39">
      <c r="A1729" s="158"/>
      <c r="B1729" s="159" t="str">
        <f>A1729&amp;"-"&amp;TEXT(COUNTIF($A$5:A1729,A1729),"000")</f>
        <v>-000</v>
      </c>
      <c r="C1729" s="52"/>
      <c r="D1729" s="27"/>
      <c r="E1729" s="28"/>
      <c r="F1729" s="27"/>
      <c r="G1729" s="27"/>
      <c r="H1729" s="52"/>
      <c r="I1729" s="380" t="str">
        <f>IFERROR(VLOOKUP($F1729,'Liste planification'!$V$2:$W$96,2,FALSE),"")</f>
        <v/>
      </c>
      <c r="J1729" s="27"/>
      <c r="K1729" s="27"/>
      <c r="L1729" s="27"/>
      <c r="M1729" s="52"/>
      <c r="N1729" s="52"/>
      <c r="O1729" s="52"/>
      <c r="P1729" s="52"/>
      <c r="Q1729" s="52"/>
      <c r="R1729" s="52"/>
      <c r="S1729" s="52"/>
      <c r="T1729" s="52"/>
      <c r="U1729" s="52"/>
      <c r="V1729" s="52"/>
      <c r="W1729" s="52"/>
      <c r="X1729" s="52"/>
      <c r="Y1729" s="194"/>
      <c r="Z1729" s="776"/>
      <c r="AA1729" s="190"/>
      <c r="AB1729" s="747">
        <f t="shared" si="108"/>
        <v>0</v>
      </c>
      <c r="AC1729" s="748">
        <f t="shared" si="109"/>
        <v>0</v>
      </c>
      <c r="AD1729" s="187"/>
      <c r="AE1729" s="186"/>
      <c r="AF1729" s="190"/>
      <c r="AG1729" s="747">
        <f t="shared" si="110"/>
        <v>0</v>
      </c>
      <c r="AH1729" s="748">
        <f t="shared" si="111"/>
        <v>0</v>
      </c>
      <c r="AI1729" s="187"/>
      <c r="AJ1729" s="52"/>
      <c r="AK1729" s="156" t="str">
        <f>IFERROR(VLOOKUP($A1729,'Liste planification'!$B$2:$C$105,2,FALSE),"")</f>
        <v/>
      </c>
      <c r="AL1729" s="27"/>
      <c r="AM1729" s="27"/>
    </row>
    <row r="1730" spans="1:39">
      <c r="A1730" s="158"/>
      <c r="B1730" s="159" t="str">
        <f>A1730&amp;"-"&amp;TEXT(COUNTIF($A$5:A1730,A1730),"000")</f>
        <v>-000</v>
      </c>
      <c r="C1730" s="52"/>
      <c r="D1730" s="27"/>
      <c r="E1730" s="28"/>
      <c r="F1730" s="27"/>
      <c r="G1730" s="27"/>
      <c r="H1730" s="52"/>
      <c r="I1730" s="380" t="str">
        <f>IFERROR(VLOOKUP($F1730,'Liste planification'!$V$2:$W$96,2,FALSE),"")</f>
        <v/>
      </c>
      <c r="J1730" s="27"/>
      <c r="K1730" s="27"/>
      <c r="L1730" s="27"/>
      <c r="M1730" s="52"/>
      <c r="N1730" s="52"/>
      <c r="O1730" s="52"/>
      <c r="P1730" s="52"/>
      <c r="Q1730" s="52"/>
      <c r="R1730" s="52"/>
      <c r="S1730" s="52"/>
      <c r="T1730" s="52"/>
      <c r="U1730" s="52"/>
      <c r="V1730" s="52"/>
      <c r="W1730" s="52"/>
      <c r="X1730" s="52"/>
      <c r="Y1730" s="194"/>
      <c r="Z1730" s="776"/>
      <c r="AA1730" s="190"/>
      <c r="AB1730" s="747">
        <f t="shared" si="108"/>
        <v>0</v>
      </c>
      <c r="AC1730" s="748">
        <f t="shared" si="109"/>
        <v>0</v>
      </c>
      <c r="AD1730" s="187"/>
      <c r="AE1730" s="186"/>
      <c r="AF1730" s="190"/>
      <c r="AG1730" s="747">
        <f t="shared" si="110"/>
        <v>0</v>
      </c>
      <c r="AH1730" s="748">
        <f t="shared" si="111"/>
        <v>0</v>
      </c>
      <c r="AI1730" s="187"/>
      <c r="AJ1730" s="52"/>
      <c r="AK1730" s="156" t="str">
        <f>IFERROR(VLOOKUP($A1730,'Liste planification'!$B$2:$C$105,2,FALSE),"")</f>
        <v/>
      </c>
      <c r="AL1730" s="27"/>
      <c r="AM1730" s="27"/>
    </row>
    <row r="1731" spans="1:39">
      <c r="A1731" s="158"/>
      <c r="B1731" s="159" t="str">
        <f>A1731&amp;"-"&amp;TEXT(COUNTIF($A$5:A1731,A1731),"000")</f>
        <v>-000</v>
      </c>
      <c r="C1731" s="52"/>
      <c r="D1731" s="27"/>
      <c r="E1731" s="28"/>
      <c r="F1731" s="27"/>
      <c r="G1731" s="27"/>
      <c r="H1731" s="52"/>
      <c r="I1731" s="380" t="str">
        <f>IFERROR(VLOOKUP($F1731,'Liste planification'!$V$2:$W$96,2,FALSE),"")</f>
        <v/>
      </c>
      <c r="J1731" s="27"/>
      <c r="K1731" s="27"/>
      <c r="L1731" s="27"/>
      <c r="M1731" s="52"/>
      <c r="N1731" s="52"/>
      <c r="O1731" s="52"/>
      <c r="P1731" s="52"/>
      <c r="Q1731" s="52"/>
      <c r="R1731" s="52"/>
      <c r="S1731" s="52"/>
      <c r="T1731" s="52"/>
      <c r="U1731" s="52"/>
      <c r="V1731" s="52"/>
      <c r="W1731" s="52"/>
      <c r="X1731" s="52"/>
      <c r="Y1731" s="194"/>
      <c r="Z1731" s="776"/>
      <c r="AA1731" s="190"/>
      <c r="AB1731" s="747">
        <f t="shared" si="108"/>
        <v>0</v>
      </c>
      <c r="AC1731" s="748">
        <f t="shared" si="109"/>
        <v>0</v>
      </c>
      <c r="AD1731" s="187"/>
      <c r="AE1731" s="186"/>
      <c r="AF1731" s="190"/>
      <c r="AG1731" s="747">
        <f t="shared" si="110"/>
        <v>0</v>
      </c>
      <c r="AH1731" s="748">
        <f t="shared" si="111"/>
        <v>0</v>
      </c>
      <c r="AI1731" s="187"/>
      <c r="AJ1731" s="52"/>
      <c r="AK1731" s="156" t="str">
        <f>IFERROR(VLOOKUP($A1731,'Liste planification'!$B$2:$C$105,2,FALSE),"")</f>
        <v/>
      </c>
      <c r="AL1731" s="27"/>
      <c r="AM1731" s="27"/>
    </row>
    <row r="1732" spans="1:39">
      <c r="A1732" s="158"/>
      <c r="B1732" s="159" t="str">
        <f>A1732&amp;"-"&amp;TEXT(COUNTIF($A$5:A1732,A1732),"000")</f>
        <v>-000</v>
      </c>
      <c r="C1732" s="52"/>
      <c r="D1732" s="27"/>
      <c r="E1732" s="28"/>
      <c r="F1732" s="27"/>
      <c r="G1732" s="27"/>
      <c r="H1732" s="52"/>
      <c r="I1732" s="380" t="str">
        <f>IFERROR(VLOOKUP($F1732,'Liste planification'!$V$2:$W$96,2,FALSE),"")</f>
        <v/>
      </c>
      <c r="J1732" s="27"/>
      <c r="K1732" s="27"/>
      <c r="L1732" s="27"/>
      <c r="M1732" s="52"/>
      <c r="N1732" s="52"/>
      <c r="O1732" s="52"/>
      <c r="P1732" s="52"/>
      <c r="Q1732" s="52"/>
      <c r="R1732" s="52"/>
      <c r="S1732" s="52"/>
      <c r="T1732" s="52"/>
      <c r="U1732" s="52"/>
      <c r="V1732" s="52"/>
      <c r="W1732" s="52"/>
      <c r="X1732" s="52"/>
      <c r="Y1732" s="194"/>
      <c r="Z1732" s="776"/>
      <c r="AA1732" s="190"/>
      <c r="AB1732" s="747">
        <f t="shared" si="108"/>
        <v>0</v>
      </c>
      <c r="AC1732" s="748">
        <f t="shared" si="109"/>
        <v>0</v>
      </c>
      <c r="AD1732" s="187"/>
      <c r="AE1732" s="186"/>
      <c r="AF1732" s="190"/>
      <c r="AG1732" s="747">
        <f t="shared" si="110"/>
        <v>0</v>
      </c>
      <c r="AH1732" s="748">
        <f t="shared" si="111"/>
        <v>0</v>
      </c>
      <c r="AI1732" s="187"/>
      <c r="AJ1732" s="52"/>
      <c r="AK1732" s="156" t="str">
        <f>IFERROR(VLOOKUP($A1732,'Liste planification'!$B$2:$C$105,2,FALSE),"")</f>
        <v/>
      </c>
      <c r="AL1732" s="27"/>
      <c r="AM1732" s="27"/>
    </row>
    <row r="1733" spans="1:39">
      <c r="A1733" s="158"/>
      <c r="B1733" s="159" t="str">
        <f>A1733&amp;"-"&amp;TEXT(COUNTIF($A$5:A1733,A1733),"000")</f>
        <v>-000</v>
      </c>
      <c r="C1733" s="52"/>
      <c r="D1733" s="27"/>
      <c r="E1733" s="28"/>
      <c r="F1733" s="27"/>
      <c r="G1733" s="27"/>
      <c r="H1733" s="52"/>
      <c r="I1733" s="380" t="str">
        <f>IFERROR(VLOOKUP($F1733,'Liste planification'!$V$2:$W$96,2,FALSE),"")</f>
        <v/>
      </c>
      <c r="J1733" s="27"/>
      <c r="K1733" s="27"/>
      <c r="L1733" s="27"/>
      <c r="M1733" s="52"/>
      <c r="N1733" s="52"/>
      <c r="O1733" s="52"/>
      <c r="P1733" s="52"/>
      <c r="Q1733" s="52"/>
      <c r="R1733" s="52"/>
      <c r="S1733" s="52"/>
      <c r="T1733" s="52"/>
      <c r="U1733" s="52"/>
      <c r="V1733" s="52"/>
      <c r="W1733" s="52"/>
      <c r="X1733" s="52"/>
      <c r="Y1733" s="194"/>
      <c r="Z1733" s="776"/>
      <c r="AA1733" s="190"/>
      <c r="AB1733" s="747">
        <f t="shared" si="108"/>
        <v>0</v>
      </c>
      <c r="AC1733" s="748">
        <f t="shared" si="109"/>
        <v>0</v>
      </c>
      <c r="AD1733" s="187"/>
      <c r="AE1733" s="186"/>
      <c r="AF1733" s="190"/>
      <c r="AG1733" s="747">
        <f t="shared" si="110"/>
        <v>0</v>
      </c>
      <c r="AH1733" s="748">
        <f t="shared" si="111"/>
        <v>0</v>
      </c>
      <c r="AI1733" s="187"/>
      <c r="AJ1733" s="52"/>
      <c r="AK1733" s="156" t="str">
        <f>IFERROR(VLOOKUP($A1733,'Liste planification'!$B$2:$C$105,2,FALSE),"")</f>
        <v/>
      </c>
      <c r="AL1733" s="27"/>
      <c r="AM1733" s="27"/>
    </row>
    <row r="1734" spans="1:39">
      <c r="A1734" s="158"/>
      <c r="B1734" s="159" t="str">
        <f>A1734&amp;"-"&amp;TEXT(COUNTIF($A$5:A1734,A1734),"000")</f>
        <v>-000</v>
      </c>
      <c r="C1734" s="52"/>
      <c r="D1734" s="27"/>
      <c r="E1734" s="28"/>
      <c r="F1734" s="27"/>
      <c r="G1734" s="27"/>
      <c r="H1734" s="52"/>
      <c r="I1734" s="380" t="str">
        <f>IFERROR(VLOOKUP($F1734,'Liste planification'!$V$2:$W$96,2,FALSE),"")</f>
        <v/>
      </c>
      <c r="J1734" s="27"/>
      <c r="K1734" s="27"/>
      <c r="L1734" s="27"/>
      <c r="M1734" s="52"/>
      <c r="N1734" s="52"/>
      <c r="O1734" s="52"/>
      <c r="P1734" s="52"/>
      <c r="Q1734" s="52"/>
      <c r="R1734" s="52"/>
      <c r="S1734" s="52"/>
      <c r="T1734" s="52"/>
      <c r="U1734" s="52"/>
      <c r="V1734" s="52"/>
      <c r="W1734" s="52"/>
      <c r="X1734" s="52"/>
      <c r="Y1734" s="194"/>
      <c r="Z1734" s="776"/>
      <c r="AA1734" s="190"/>
      <c r="AB1734" s="747">
        <f t="shared" si="108"/>
        <v>0</v>
      </c>
      <c r="AC1734" s="748">
        <f t="shared" si="109"/>
        <v>0</v>
      </c>
      <c r="AD1734" s="187"/>
      <c r="AE1734" s="186"/>
      <c r="AF1734" s="190"/>
      <c r="AG1734" s="747">
        <f t="shared" si="110"/>
        <v>0</v>
      </c>
      <c r="AH1734" s="748">
        <f t="shared" si="111"/>
        <v>0</v>
      </c>
      <c r="AI1734" s="187"/>
      <c r="AJ1734" s="52"/>
      <c r="AK1734" s="156" t="str">
        <f>IFERROR(VLOOKUP($A1734,'Liste planification'!$B$2:$C$105,2,FALSE),"")</f>
        <v/>
      </c>
      <c r="AL1734" s="27"/>
      <c r="AM1734" s="27"/>
    </row>
    <row r="1735" spans="1:39">
      <c r="A1735" s="158"/>
      <c r="B1735" s="159" t="str">
        <f>A1735&amp;"-"&amp;TEXT(COUNTIF($A$5:A1735,A1735),"000")</f>
        <v>-000</v>
      </c>
      <c r="C1735" s="52"/>
      <c r="D1735" s="27"/>
      <c r="E1735" s="28"/>
      <c r="F1735" s="27"/>
      <c r="G1735" s="27"/>
      <c r="H1735" s="52"/>
      <c r="I1735" s="380" t="str">
        <f>IFERROR(VLOOKUP($F1735,'Liste planification'!$V$2:$W$96,2,FALSE),"")</f>
        <v/>
      </c>
      <c r="J1735" s="27"/>
      <c r="K1735" s="27"/>
      <c r="L1735" s="27"/>
      <c r="M1735" s="52"/>
      <c r="N1735" s="52"/>
      <c r="O1735" s="52"/>
      <c r="P1735" s="52"/>
      <c r="Q1735" s="52"/>
      <c r="R1735" s="52"/>
      <c r="S1735" s="52"/>
      <c r="T1735" s="52"/>
      <c r="U1735" s="52"/>
      <c r="V1735" s="52"/>
      <c r="W1735" s="52"/>
      <c r="X1735" s="52"/>
      <c r="Y1735" s="194"/>
      <c r="Z1735" s="776"/>
      <c r="AA1735" s="190"/>
      <c r="AB1735" s="747">
        <f t="shared" si="108"/>
        <v>0</v>
      </c>
      <c r="AC1735" s="748">
        <f t="shared" si="109"/>
        <v>0</v>
      </c>
      <c r="AD1735" s="187"/>
      <c r="AE1735" s="186"/>
      <c r="AF1735" s="190"/>
      <c r="AG1735" s="747">
        <f t="shared" si="110"/>
        <v>0</v>
      </c>
      <c r="AH1735" s="748">
        <f t="shared" si="111"/>
        <v>0</v>
      </c>
      <c r="AI1735" s="187"/>
      <c r="AJ1735" s="52"/>
      <c r="AK1735" s="156" t="str">
        <f>IFERROR(VLOOKUP($A1735,'Liste planification'!$B$2:$C$105,2,FALSE),"")</f>
        <v/>
      </c>
      <c r="AL1735" s="27"/>
      <c r="AM1735" s="27"/>
    </row>
    <row r="1736" spans="1:39">
      <c r="A1736" s="158"/>
      <c r="B1736" s="159" t="str">
        <f>A1736&amp;"-"&amp;TEXT(COUNTIF($A$5:A1736,A1736),"000")</f>
        <v>-000</v>
      </c>
      <c r="C1736" s="52"/>
      <c r="D1736" s="27"/>
      <c r="E1736" s="28"/>
      <c r="F1736" s="27"/>
      <c r="G1736" s="27"/>
      <c r="H1736" s="52"/>
      <c r="I1736" s="380" t="str">
        <f>IFERROR(VLOOKUP($F1736,'Liste planification'!$V$2:$W$96,2,FALSE),"")</f>
        <v/>
      </c>
      <c r="J1736" s="27"/>
      <c r="K1736" s="27"/>
      <c r="L1736" s="27"/>
      <c r="M1736" s="52"/>
      <c r="N1736" s="52"/>
      <c r="O1736" s="52"/>
      <c r="P1736" s="52"/>
      <c r="Q1736" s="52"/>
      <c r="R1736" s="52"/>
      <c r="S1736" s="52"/>
      <c r="T1736" s="52"/>
      <c r="U1736" s="52"/>
      <c r="V1736" s="52"/>
      <c r="W1736" s="52"/>
      <c r="X1736" s="52"/>
      <c r="Y1736" s="194"/>
      <c r="Z1736" s="776"/>
      <c r="AA1736" s="190"/>
      <c r="AB1736" s="747">
        <f t="shared" si="108"/>
        <v>0</v>
      </c>
      <c r="AC1736" s="748">
        <f t="shared" si="109"/>
        <v>0</v>
      </c>
      <c r="AD1736" s="187"/>
      <c r="AE1736" s="186"/>
      <c r="AF1736" s="190"/>
      <c r="AG1736" s="747">
        <f t="shared" si="110"/>
        <v>0</v>
      </c>
      <c r="AH1736" s="748">
        <f t="shared" si="111"/>
        <v>0</v>
      </c>
      <c r="AI1736" s="187"/>
      <c r="AJ1736" s="52"/>
      <c r="AK1736" s="156" t="str">
        <f>IFERROR(VLOOKUP($A1736,'Liste planification'!$B$2:$C$105,2,FALSE),"")</f>
        <v/>
      </c>
      <c r="AL1736" s="27"/>
      <c r="AM1736" s="27"/>
    </row>
    <row r="1737" spans="1:39">
      <c r="A1737" s="158"/>
      <c r="B1737" s="159" t="str">
        <f>A1737&amp;"-"&amp;TEXT(COUNTIF($A$5:A1737,A1737),"000")</f>
        <v>-000</v>
      </c>
      <c r="C1737" s="52"/>
      <c r="D1737" s="27"/>
      <c r="E1737" s="28"/>
      <c r="F1737" s="27"/>
      <c r="G1737" s="27"/>
      <c r="H1737" s="52"/>
      <c r="I1737" s="380" t="str">
        <f>IFERROR(VLOOKUP($F1737,'Liste planification'!$V$2:$W$96,2,FALSE),"")</f>
        <v/>
      </c>
      <c r="J1737" s="27"/>
      <c r="K1737" s="27"/>
      <c r="L1737" s="27"/>
      <c r="M1737" s="52"/>
      <c r="N1737" s="52"/>
      <c r="O1737" s="52"/>
      <c r="P1737" s="52"/>
      <c r="Q1737" s="52"/>
      <c r="R1737" s="52"/>
      <c r="S1737" s="52"/>
      <c r="T1737" s="52"/>
      <c r="U1737" s="52"/>
      <c r="V1737" s="52"/>
      <c r="W1737" s="52"/>
      <c r="X1737" s="52"/>
      <c r="Y1737" s="194"/>
      <c r="Z1737" s="776"/>
      <c r="AA1737" s="190"/>
      <c r="AB1737" s="747">
        <f t="shared" si="108"/>
        <v>0</v>
      </c>
      <c r="AC1737" s="748">
        <f t="shared" si="109"/>
        <v>0</v>
      </c>
      <c r="AD1737" s="187"/>
      <c r="AE1737" s="186"/>
      <c r="AF1737" s="190"/>
      <c r="AG1737" s="747">
        <f t="shared" si="110"/>
        <v>0</v>
      </c>
      <c r="AH1737" s="748">
        <f t="shared" si="111"/>
        <v>0</v>
      </c>
      <c r="AI1737" s="187"/>
      <c r="AJ1737" s="52"/>
      <c r="AK1737" s="156" t="str">
        <f>IFERROR(VLOOKUP($A1737,'Liste planification'!$B$2:$C$105,2,FALSE),"")</f>
        <v/>
      </c>
      <c r="AL1737" s="27"/>
      <c r="AM1737" s="27"/>
    </row>
    <row r="1738" spans="1:39">
      <c r="A1738" s="158"/>
      <c r="B1738" s="159" t="str">
        <f>A1738&amp;"-"&amp;TEXT(COUNTIF($A$5:A1738,A1738),"000")</f>
        <v>-000</v>
      </c>
      <c r="C1738" s="52"/>
      <c r="D1738" s="27"/>
      <c r="E1738" s="28"/>
      <c r="F1738" s="27"/>
      <c r="G1738" s="27"/>
      <c r="H1738" s="52"/>
      <c r="I1738" s="380" t="str">
        <f>IFERROR(VLOOKUP($F1738,'Liste planification'!$V$2:$W$96,2,FALSE),"")</f>
        <v/>
      </c>
      <c r="J1738" s="27"/>
      <c r="K1738" s="27"/>
      <c r="L1738" s="27"/>
      <c r="M1738" s="52"/>
      <c r="N1738" s="52"/>
      <c r="O1738" s="52"/>
      <c r="P1738" s="52"/>
      <c r="Q1738" s="52"/>
      <c r="R1738" s="52"/>
      <c r="S1738" s="52"/>
      <c r="T1738" s="52"/>
      <c r="U1738" s="52"/>
      <c r="V1738" s="52"/>
      <c r="W1738" s="52"/>
      <c r="X1738" s="52"/>
      <c r="Y1738" s="194"/>
      <c r="Z1738" s="776"/>
      <c r="AA1738" s="190"/>
      <c r="AB1738" s="747">
        <f t="shared" si="108"/>
        <v>0</v>
      </c>
      <c r="AC1738" s="748">
        <f t="shared" si="109"/>
        <v>0</v>
      </c>
      <c r="AD1738" s="187"/>
      <c r="AE1738" s="186"/>
      <c r="AF1738" s="190"/>
      <c r="AG1738" s="747">
        <f t="shared" si="110"/>
        <v>0</v>
      </c>
      <c r="AH1738" s="748">
        <f t="shared" si="111"/>
        <v>0</v>
      </c>
      <c r="AI1738" s="187"/>
      <c r="AJ1738" s="52"/>
      <c r="AK1738" s="156" t="str">
        <f>IFERROR(VLOOKUP($A1738,'Liste planification'!$B$2:$C$105,2,FALSE),"")</f>
        <v/>
      </c>
      <c r="AL1738" s="27"/>
      <c r="AM1738" s="27"/>
    </row>
    <row r="1739" spans="1:39">
      <c r="A1739" s="158"/>
      <c r="B1739" s="159" t="str">
        <f>A1739&amp;"-"&amp;TEXT(COUNTIF($A$5:A1739,A1739),"000")</f>
        <v>-000</v>
      </c>
      <c r="C1739" s="52"/>
      <c r="D1739" s="27"/>
      <c r="E1739" s="28"/>
      <c r="F1739" s="27"/>
      <c r="G1739" s="27"/>
      <c r="H1739" s="52"/>
      <c r="I1739" s="380" t="str">
        <f>IFERROR(VLOOKUP($F1739,'Liste planification'!$V$2:$W$96,2,FALSE),"")</f>
        <v/>
      </c>
      <c r="J1739" s="27"/>
      <c r="K1739" s="27"/>
      <c r="L1739" s="27"/>
      <c r="M1739" s="52"/>
      <c r="N1739" s="52"/>
      <c r="O1739" s="52"/>
      <c r="P1739" s="52"/>
      <c r="Q1739" s="52"/>
      <c r="R1739" s="52"/>
      <c r="S1739" s="52"/>
      <c r="T1739" s="52"/>
      <c r="U1739" s="52"/>
      <c r="V1739" s="52"/>
      <c r="W1739" s="52"/>
      <c r="X1739" s="52"/>
      <c r="Y1739" s="194"/>
      <c r="Z1739" s="776"/>
      <c r="AA1739" s="190"/>
      <c r="AB1739" s="747">
        <f t="shared" si="108"/>
        <v>0</v>
      </c>
      <c r="AC1739" s="748">
        <f t="shared" si="109"/>
        <v>0</v>
      </c>
      <c r="AD1739" s="187"/>
      <c r="AE1739" s="186"/>
      <c r="AF1739" s="190"/>
      <c r="AG1739" s="747">
        <f t="shared" si="110"/>
        <v>0</v>
      </c>
      <c r="AH1739" s="748">
        <f t="shared" si="111"/>
        <v>0</v>
      </c>
      <c r="AI1739" s="187"/>
      <c r="AJ1739" s="52"/>
      <c r="AK1739" s="156" t="str">
        <f>IFERROR(VLOOKUP($A1739,'Liste planification'!$B$2:$C$105,2,FALSE),"")</f>
        <v/>
      </c>
      <c r="AL1739" s="27"/>
      <c r="AM1739" s="27"/>
    </row>
    <row r="1740" spans="1:39">
      <c r="A1740" s="158"/>
      <c r="B1740" s="159" t="str">
        <f>A1740&amp;"-"&amp;TEXT(COUNTIF($A$5:A1740,A1740),"000")</f>
        <v>-000</v>
      </c>
      <c r="C1740" s="52"/>
      <c r="D1740" s="27"/>
      <c r="E1740" s="28"/>
      <c r="F1740" s="27"/>
      <c r="G1740" s="27"/>
      <c r="H1740" s="52"/>
      <c r="I1740" s="380" t="str">
        <f>IFERROR(VLOOKUP($F1740,'Liste planification'!$V$2:$W$96,2,FALSE),"")</f>
        <v/>
      </c>
      <c r="J1740" s="27"/>
      <c r="K1740" s="27"/>
      <c r="L1740" s="27"/>
      <c r="M1740" s="52"/>
      <c r="N1740" s="52"/>
      <c r="O1740" s="52"/>
      <c r="P1740" s="52"/>
      <c r="Q1740" s="52"/>
      <c r="R1740" s="52"/>
      <c r="S1740" s="52"/>
      <c r="T1740" s="52"/>
      <c r="U1740" s="52"/>
      <c r="V1740" s="52"/>
      <c r="W1740" s="52"/>
      <c r="X1740" s="52"/>
      <c r="Y1740" s="194"/>
      <c r="Z1740" s="776"/>
      <c r="AA1740" s="190"/>
      <c r="AB1740" s="747">
        <f t="shared" si="108"/>
        <v>0</v>
      </c>
      <c r="AC1740" s="748">
        <f t="shared" si="109"/>
        <v>0</v>
      </c>
      <c r="AD1740" s="187"/>
      <c r="AE1740" s="186"/>
      <c r="AF1740" s="190"/>
      <c r="AG1740" s="747">
        <f t="shared" si="110"/>
        <v>0</v>
      </c>
      <c r="AH1740" s="748">
        <f t="shared" si="111"/>
        <v>0</v>
      </c>
      <c r="AI1740" s="187"/>
      <c r="AJ1740" s="52"/>
      <c r="AK1740" s="156" t="str">
        <f>IFERROR(VLOOKUP($A1740,'Liste planification'!$B$2:$C$105,2,FALSE),"")</f>
        <v/>
      </c>
      <c r="AL1740" s="27"/>
      <c r="AM1740" s="27"/>
    </row>
    <row r="1741" spans="1:39">
      <c r="A1741" s="158"/>
      <c r="B1741" s="159" t="str">
        <f>A1741&amp;"-"&amp;TEXT(COUNTIF($A$5:A1741,A1741),"000")</f>
        <v>-000</v>
      </c>
      <c r="C1741" s="52"/>
      <c r="D1741" s="27"/>
      <c r="E1741" s="28"/>
      <c r="F1741" s="27"/>
      <c r="G1741" s="27"/>
      <c r="H1741" s="52"/>
      <c r="I1741" s="380" t="str">
        <f>IFERROR(VLOOKUP($F1741,'Liste planification'!$V$2:$W$96,2,FALSE),"")</f>
        <v/>
      </c>
      <c r="J1741" s="27"/>
      <c r="K1741" s="27"/>
      <c r="L1741" s="27"/>
      <c r="M1741" s="52"/>
      <c r="N1741" s="52"/>
      <c r="O1741" s="52"/>
      <c r="P1741" s="52"/>
      <c r="Q1741" s="52"/>
      <c r="R1741" s="52"/>
      <c r="S1741" s="52"/>
      <c r="T1741" s="52"/>
      <c r="U1741" s="52"/>
      <c r="V1741" s="52"/>
      <c r="W1741" s="52"/>
      <c r="X1741" s="52"/>
      <c r="Y1741" s="194"/>
      <c r="Z1741" s="776"/>
      <c r="AA1741" s="190"/>
      <c r="AB1741" s="747">
        <f t="shared" si="108"/>
        <v>0</v>
      </c>
      <c r="AC1741" s="748">
        <f t="shared" si="109"/>
        <v>0</v>
      </c>
      <c r="AD1741" s="187"/>
      <c r="AE1741" s="186"/>
      <c r="AF1741" s="190"/>
      <c r="AG1741" s="747">
        <f t="shared" si="110"/>
        <v>0</v>
      </c>
      <c r="AH1741" s="748">
        <f t="shared" si="111"/>
        <v>0</v>
      </c>
      <c r="AI1741" s="187"/>
      <c r="AJ1741" s="52"/>
      <c r="AK1741" s="156" t="str">
        <f>IFERROR(VLOOKUP($A1741,'Liste planification'!$B$2:$C$105,2,FALSE),"")</f>
        <v/>
      </c>
      <c r="AL1741" s="27"/>
      <c r="AM1741" s="27"/>
    </row>
    <row r="1742" spans="1:39">
      <c r="A1742" s="158"/>
      <c r="B1742" s="159" t="str">
        <f>A1742&amp;"-"&amp;TEXT(COUNTIF($A$5:A1742,A1742),"000")</f>
        <v>-000</v>
      </c>
      <c r="C1742" s="52"/>
      <c r="D1742" s="27"/>
      <c r="E1742" s="28"/>
      <c r="F1742" s="27"/>
      <c r="G1742" s="27"/>
      <c r="H1742" s="52"/>
      <c r="I1742" s="380" t="str">
        <f>IFERROR(VLOOKUP($F1742,'Liste planification'!$V$2:$W$96,2,FALSE),"")</f>
        <v/>
      </c>
      <c r="J1742" s="27"/>
      <c r="K1742" s="27"/>
      <c r="L1742" s="27"/>
      <c r="M1742" s="52"/>
      <c r="N1742" s="52"/>
      <c r="O1742" s="52"/>
      <c r="P1742" s="52"/>
      <c r="Q1742" s="52"/>
      <c r="R1742" s="52"/>
      <c r="S1742" s="52"/>
      <c r="T1742" s="52"/>
      <c r="U1742" s="52"/>
      <c r="V1742" s="52"/>
      <c r="W1742" s="52"/>
      <c r="X1742" s="52"/>
      <c r="Y1742" s="194"/>
      <c r="Z1742" s="776"/>
      <c r="AA1742" s="190"/>
      <c r="AB1742" s="747">
        <f t="shared" si="108"/>
        <v>0</v>
      </c>
      <c r="AC1742" s="748">
        <f t="shared" si="109"/>
        <v>0</v>
      </c>
      <c r="AD1742" s="187"/>
      <c r="AE1742" s="186"/>
      <c r="AF1742" s="190"/>
      <c r="AG1742" s="747">
        <f t="shared" si="110"/>
        <v>0</v>
      </c>
      <c r="AH1742" s="748">
        <f t="shared" si="111"/>
        <v>0</v>
      </c>
      <c r="AI1742" s="187"/>
      <c r="AJ1742" s="52"/>
      <c r="AK1742" s="156" t="str">
        <f>IFERROR(VLOOKUP($A1742,'Liste planification'!$B$2:$C$105,2,FALSE),"")</f>
        <v/>
      </c>
      <c r="AL1742" s="27"/>
      <c r="AM1742" s="27"/>
    </row>
    <row r="1743" spans="1:39">
      <c r="A1743" s="158"/>
      <c r="B1743" s="159" t="str">
        <f>A1743&amp;"-"&amp;TEXT(COUNTIF($A$5:A1743,A1743),"000")</f>
        <v>-000</v>
      </c>
      <c r="C1743" s="52"/>
      <c r="D1743" s="27"/>
      <c r="E1743" s="28"/>
      <c r="F1743" s="27"/>
      <c r="G1743" s="27"/>
      <c r="H1743" s="52"/>
      <c r="I1743" s="380" t="str">
        <f>IFERROR(VLOOKUP($F1743,'Liste planification'!$V$2:$W$96,2,FALSE),"")</f>
        <v/>
      </c>
      <c r="J1743" s="27"/>
      <c r="K1743" s="27"/>
      <c r="L1743" s="27"/>
      <c r="M1743" s="52"/>
      <c r="N1743" s="52"/>
      <c r="O1743" s="52"/>
      <c r="P1743" s="52"/>
      <c r="Q1743" s="52"/>
      <c r="R1743" s="52"/>
      <c r="S1743" s="52"/>
      <c r="T1743" s="52"/>
      <c r="U1743" s="52"/>
      <c r="V1743" s="52"/>
      <c r="W1743" s="52"/>
      <c r="X1743" s="52"/>
      <c r="Y1743" s="194"/>
      <c r="Z1743" s="776"/>
      <c r="AA1743" s="190"/>
      <c r="AB1743" s="747">
        <f t="shared" si="108"/>
        <v>0</v>
      </c>
      <c r="AC1743" s="748">
        <f t="shared" si="109"/>
        <v>0</v>
      </c>
      <c r="AD1743" s="187"/>
      <c r="AE1743" s="186"/>
      <c r="AF1743" s="190"/>
      <c r="AG1743" s="747">
        <f t="shared" si="110"/>
        <v>0</v>
      </c>
      <c r="AH1743" s="748">
        <f t="shared" si="111"/>
        <v>0</v>
      </c>
      <c r="AI1743" s="187"/>
      <c r="AJ1743" s="52"/>
      <c r="AK1743" s="156" t="str">
        <f>IFERROR(VLOOKUP($A1743,'Liste planification'!$B$2:$C$105,2,FALSE),"")</f>
        <v/>
      </c>
      <c r="AL1743" s="27"/>
      <c r="AM1743" s="27"/>
    </row>
    <row r="1744" spans="1:39">
      <c r="A1744" s="158"/>
      <c r="B1744" s="159" t="str">
        <f>A1744&amp;"-"&amp;TEXT(COUNTIF($A$5:A1744,A1744),"000")</f>
        <v>-000</v>
      </c>
      <c r="C1744" s="52"/>
      <c r="D1744" s="27"/>
      <c r="E1744" s="28"/>
      <c r="F1744" s="27"/>
      <c r="G1744" s="27"/>
      <c r="H1744" s="52"/>
      <c r="I1744" s="380" t="str">
        <f>IFERROR(VLOOKUP($F1744,'Liste planification'!$V$2:$W$96,2,FALSE),"")</f>
        <v/>
      </c>
      <c r="J1744" s="27"/>
      <c r="K1744" s="27"/>
      <c r="L1744" s="27"/>
      <c r="M1744" s="52"/>
      <c r="N1744" s="52"/>
      <c r="O1744" s="52"/>
      <c r="P1744" s="52"/>
      <c r="Q1744" s="52"/>
      <c r="R1744" s="52"/>
      <c r="S1744" s="52"/>
      <c r="T1744" s="52"/>
      <c r="U1744" s="52"/>
      <c r="V1744" s="52"/>
      <c r="W1744" s="52"/>
      <c r="X1744" s="52"/>
      <c r="Y1744" s="194"/>
      <c r="Z1744" s="776"/>
      <c r="AA1744" s="190"/>
      <c r="AB1744" s="747">
        <f t="shared" si="108"/>
        <v>0</v>
      </c>
      <c r="AC1744" s="748">
        <f t="shared" si="109"/>
        <v>0</v>
      </c>
      <c r="AD1744" s="187"/>
      <c r="AE1744" s="186"/>
      <c r="AF1744" s="190"/>
      <c r="AG1744" s="747">
        <f t="shared" si="110"/>
        <v>0</v>
      </c>
      <c r="AH1744" s="748">
        <f t="shared" si="111"/>
        <v>0</v>
      </c>
      <c r="AI1744" s="187"/>
      <c r="AJ1744" s="52"/>
      <c r="AK1744" s="156" t="str">
        <f>IFERROR(VLOOKUP($A1744,'Liste planification'!$B$2:$C$105,2,FALSE),"")</f>
        <v/>
      </c>
      <c r="AL1744" s="27"/>
      <c r="AM1744" s="27"/>
    </row>
    <row r="1745" spans="1:39">
      <c r="A1745" s="158"/>
      <c r="B1745" s="159" t="str">
        <f>A1745&amp;"-"&amp;TEXT(COUNTIF($A$5:A1745,A1745),"000")</f>
        <v>-000</v>
      </c>
      <c r="C1745" s="52"/>
      <c r="D1745" s="27"/>
      <c r="E1745" s="28"/>
      <c r="F1745" s="27"/>
      <c r="G1745" s="27"/>
      <c r="H1745" s="52"/>
      <c r="I1745" s="380" t="str">
        <f>IFERROR(VLOOKUP($F1745,'Liste planification'!$V$2:$W$96,2,FALSE),"")</f>
        <v/>
      </c>
      <c r="J1745" s="27"/>
      <c r="K1745" s="27"/>
      <c r="L1745" s="27"/>
      <c r="M1745" s="52"/>
      <c r="N1745" s="52"/>
      <c r="O1745" s="52"/>
      <c r="P1745" s="52"/>
      <c r="Q1745" s="52"/>
      <c r="R1745" s="52"/>
      <c r="S1745" s="52"/>
      <c r="T1745" s="52"/>
      <c r="U1745" s="52"/>
      <c r="V1745" s="52"/>
      <c r="W1745" s="52"/>
      <c r="X1745" s="52"/>
      <c r="Y1745" s="194"/>
      <c r="Z1745" s="776"/>
      <c r="AA1745" s="190"/>
      <c r="AB1745" s="747">
        <f t="shared" si="108"/>
        <v>0</v>
      </c>
      <c r="AC1745" s="748">
        <f t="shared" si="109"/>
        <v>0</v>
      </c>
      <c r="AD1745" s="187"/>
      <c r="AE1745" s="186"/>
      <c r="AF1745" s="190"/>
      <c r="AG1745" s="747">
        <f t="shared" si="110"/>
        <v>0</v>
      </c>
      <c r="AH1745" s="748">
        <f t="shared" si="111"/>
        <v>0</v>
      </c>
      <c r="AI1745" s="187"/>
      <c r="AJ1745" s="52"/>
      <c r="AK1745" s="156" t="str">
        <f>IFERROR(VLOOKUP($A1745,'Liste planification'!$B$2:$C$105,2,FALSE),"")</f>
        <v/>
      </c>
      <c r="AL1745" s="27"/>
      <c r="AM1745" s="27"/>
    </row>
    <row r="1746" spans="1:39">
      <c r="A1746" s="158"/>
      <c r="B1746" s="159" t="str">
        <f>A1746&amp;"-"&amp;TEXT(COUNTIF($A$5:A1746,A1746),"000")</f>
        <v>-000</v>
      </c>
      <c r="C1746" s="52"/>
      <c r="D1746" s="27"/>
      <c r="E1746" s="28"/>
      <c r="F1746" s="27"/>
      <c r="G1746" s="27"/>
      <c r="H1746" s="52"/>
      <c r="I1746" s="380" t="str">
        <f>IFERROR(VLOOKUP($F1746,'Liste planification'!$V$2:$W$96,2,FALSE),"")</f>
        <v/>
      </c>
      <c r="J1746" s="27"/>
      <c r="K1746" s="27"/>
      <c r="L1746" s="27"/>
      <c r="M1746" s="52"/>
      <c r="N1746" s="52"/>
      <c r="O1746" s="52"/>
      <c r="P1746" s="52"/>
      <c r="Q1746" s="52"/>
      <c r="R1746" s="52"/>
      <c r="S1746" s="52"/>
      <c r="T1746" s="52"/>
      <c r="U1746" s="52"/>
      <c r="V1746" s="52"/>
      <c r="W1746" s="52"/>
      <c r="X1746" s="52"/>
      <c r="Y1746" s="194"/>
      <c r="Z1746" s="776"/>
      <c r="AA1746" s="190"/>
      <c r="AB1746" s="747">
        <f t="shared" si="108"/>
        <v>0</v>
      </c>
      <c r="AC1746" s="748">
        <f t="shared" si="109"/>
        <v>0</v>
      </c>
      <c r="AD1746" s="187"/>
      <c r="AE1746" s="186"/>
      <c r="AF1746" s="190"/>
      <c r="AG1746" s="747">
        <f t="shared" si="110"/>
        <v>0</v>
      </c>
      <c r="AH1746" s="748">
        <f t="shared" si="111"/>
        <v>0</v>
      </c>
      <c r="AI1746" s="187"/>
      <c r="AJ1746" s="52"/>
      <c r="AK1746" s="156" t="str">
        <f>IFERROR(VLOOKUP($A1746,'Liste planification'!$B$2:$C$105,2,FALSE),"")</f>
        <v/>
      </c>
      <c r="AL1746" s="27"/>
      <c r="AM1746" s="27"/>
    </row>
    <row r="1747" spans="1:39">
      <c r="A1747" s="158"/>
      <c r="B1747" s="159" t="str">
        <f>A1747&amp;"-"&amp;TEXT(COUNTIF($A$5:A1747,A1747),"000")</f>
        <v>-000</v>
      </c>
      <c r="C1747" s="52"/>
      <c r="D1747" s="27"/>
      <c r="E1747" s="28"/>
      <c r="F1747" s="27"/>
      <c r="G1747" s="27"/>
      <c r="H1747" s="52"/>
      <c r="I1747" s="380" t="str">
        <f>IFERROR(VLOOKUP($F1747,'Liste planification'!$V$2:$W$96,2,FALSE),"")</f>
        <v/>
      </c>
      <c r="J1747" s="27"/>
      <c r="K1747" s="27"/>
      <c r="L1747" s="27"/>
      <c r="M1747" s="52"/>
      <c r="N1747" s="52"/>
      <c r="O1747" s="52"/>
      <c r="P1747" s="52"/>
      <c r="Q1747" s="52"/>
      <c r="R1747" s="52"/>
      <c r="S1747" s="52"/>
      <c r="T1747" s="52"/>
      <c r="U1747" s="52"/>
      <c r="V1747" s="52"/>
      <c r="W1747" s="52"/>
      <c r="X1747" s="52"/>
      <c r="Y1747" s="194"/>
      <c r="Z1747" s="776"/>
      <c r="AA1747" s="190"/>
      <c r="AB1747" s="747">
        <f t="shared" si="108"/>
        <v>0</v>
      </c>
      <c r="AC1747" s="748">
        <f t="shared" si="109"/>
        <v>0</v>
      </c>
      <c r="AD1747" s="187"/>
      <c r="AE1747" s="186"/>
      <c r="AF1747" s="190"/>
      <c r="AG1747" s="747">
        <f t="shared" si="110"/>
        <v>0</v>
      </c>
      <c r="AH1747" s="748">
        <f t="shared" si="111"/>
        <v>0</v>
      </c>
      <c r="AI1747" s="187"/>
      <c r="AJ1747" s="52"/>
      <c r="AK1747" s="156" t="str">
        <f>IFERROR(VLOOKUP($A1747,'Liste planification'!$B$2:$C$105,2,FALSE),"")</f>
        <v/>
      </c>
      <c r="AL1747" s="27"/>
      <c r="AM1747" s="27"/>
    </row>
    <row r="1748" spans="1:39">
      <c r="A1748" s="158"/>
      <c r="B1748" s="159" t="str">
        <f>A1748&amp;"-"&amp;TEXT(COUNTIF($A$5:A1748,A1748),"000")</f>
        <v>-000</v>
      </c>
      <c r="C1748" s="52"/>
      <c r="D1748" s="27"/>
      <c r="E1748" s="28"/>
      <c r="F1748" s="27"/>
      <c r="G1748" s="27"/>
      <c r="H1748" s="52"/>
      <c r="I1748" s="380" t="str">
        <f>IFERROR(VLOOKUP($F1748,'Liste planification'!$V$2:$W$96,2,FALSE),"")</f>
        <v/>
      </c>
      <c r="J1748" s="27"/>
      <c r="K1748" s="27"/>
      <c r="L1748" s="27"/>
      <c r="M1748" s="52"/>
      <c r="N1748" s="52"/>
      <c r="O1748" s="52"/>
      <c r="P1748" s="52"/>
      <c r="Q1748" s="52"/>
      <c r="R1748" s="52"/>
      <c r="S1748" s="52"/>
      <c r="T1748" s="52"/>
      <c r="U1748" s="52"/>
      <c r="V1748" s="52"/>
      <c r="W1748" s="52"/>
      <c r="X1748" s="52"/>
      <c r="Y1748" s="194"/>
      <c r="Z1748" s="776"/>
      <c r="AA1748" s="190"/>
      <c r="AB1748" s="747">
        <f t="shared" si="108"/>
        <v>0</v>
      </c>
      <c r="AC1748" s="748">
        <f t="shared" si="109"/>
        <v>0</v>
      </c>
      <c r="AD1748" s="187"/>
      <c r="AE1748" s="186"/>
      <c r="AF1748" s="190"/>
      <c r="AG1748" s="747">
        <f t="shared" si="110"/>
        <v>0</v>
      </c>
      <c r="AH1748" s="748">
        <f t="shared" si="111"/>
        <v>0</v>
      </c>
      <c r="AI1748" s="187"/>
      <c r="AJ1748" s="52"/>
      <c r="AK1748" s="156" t="str">
        <f>IFERROR(VLOOKUP($A1748,'Liste planification'!$B$2:$C$105,2,FALSE),"")</f>
        <v/>
      </c>
      <c r="AL1748" s="27"/>
      <c r="AM1748" s="27"/>
    </row>
    <row r="1749" spans="1:39">
      <c r="A1749" s="158"/>
      <c r="B1749" s="159" t="str">
        <f>A1749&amp;"-"&amp;TEXT(COUNTIF($A$5:A1749,A1749),"000")</f>
        <v>-000</v>
      </c>
      <c r="C1749" s="52"/>
      <c r="D1749" s="27"/>
      <c r="E1749" s="28"/>
      <c r="F1749" s="27"/>
      <c r="G1749" s="27"/>
      <c r="H1749" s="52"/>
      <c r="I1749" s="380" t="str">
        <f>IFERROR(VLOOKUP($F1749,'Liste planification'!$V$2:$W$96,2,FALSE),"")</f>
        <v/>
      </c>
      <c r="J1749" s="27"/>
      <c r="K1749" s="27"/>
      <c r="L1749" s="27"/>
      <c r="M1749" s="52"/>
      <c r="N1749" s="52"/>
      <c r="O1749" s="52"/>
      <c r="P1749" s="52"/>
      <c r="Q1749" s="52"/>
      <c r="R1749" s="52"/>
      <c r="S1749" s="52"/>
      <c r="T1749" s="52"/>
      <c r="U1749" s="52"/>
      <c r="V1749" s="52"/>
      <c r="W1749" s="52"/>
      <c r="X1749" s="52"/>
      <c r="Y1749" s="194"/>
      <c r="Z1749" s="776"/>
      <c r="AA1749" s="190"/>
      <c r="AB1749" s="747">
        <f t="shared" si="108"/>
        <v>0</v>
      </c>
      <c r="AC1749" s="748">
        <f t="shared" si="109"/>
        <v>0</v>
      </c>
      <c r="AD1749" s="187"/>
      <c r="AE1749" s="186"/>
      <c r="AF1749" s="190"/>
      <c r="AG1749" s="747">
        <f t="shared" si="110"/>
        <v>0</v>
      </c>
      <c r="AH1749" s="748">
        <f t="shared" si="111"/>
        <v>0</v>
      </c>
      <c r="AI1749" s="187"/>
      <c r="AJ1749" s="52"/>
      <c r="AK1749" s="156" t="str">
        <f>IFERROR(VLOOKUP($A1749,'Liste planification'!$B$2:$C$105,2,FALSE),"")</f>
        <v/>
      </c>
      <c r="AL1749" s="27"/>
      <c r="AM1749" s="27"/>
    </row>
    <row r="1750" spans="1:39">
      <c r="A1750" s="158"/>
      <c r="B1750" s="159" t="str">
        <f>A1750&amp;"-"&amp;TEXT(COUNTIF($A$5:A1750,A1750),"000")</f>
        <v>-000</v>
      </c>
      <c r="C1750" s="52"/>
      <c r="D1750" s="27"/>
      <c r="E1750" s="28"/>
      <c r="F1750" s="27"/>
      <c r="G1750" s="27"/>
      <c r="H1750" s="52"/>
      <c r="I1750" s="380" t="str">
        <f>IFERROR(VLOOKUP($F1750,'Liste planification'!$V$2:$W$96,2,FALSE),"")</f>
        <v/>
      </c>
      <c r="J1750" s="27"/>
      <c r="K1750" s="27"/>
      <c r="L1750" s="27"/>
      <c r="M1750" s="52"/>
      <c r="N1750" s="52"/>
      <c r="O1750" s="52"/>
      <c r="P1750" s="52"/>
      <c r="Q1750" s="52"/>
      <c r="R1750" s="52"/>
      <c r="S1750" s="52"/>
      <c r="T1750" s="52"/>
      <c r="U1750" s="52"/>
      <c r="V1750" s="52"/>
      <c r="W1750" s="52"/>
      <c r="X1750" s="52"/>
      <c r="Y1750" s="194"/>
      <c r="Z1750" s="776"/>
      <c r="AA1750" s="190"/>
      <c r="AB1750" s="747">
        <f t="shared" si="108"/>
        <v>0</v>
      </c>
      <c r="AC1750" s="748">
        <f t="shared" si="109"/>
        <v>0</v>
      </c>
      <c r="AD1750" s="187"/>
      <c r="AE1750" s="186"/>
      <c r="AF1750" s="190"/>
      <c r="AG1750" s="747">
        <f t="shared" si="110"/>
        <v>0</v>
      </c>
      <c r="AH1750" s="748">
        <f t="shared" si="111"/>
        <v>0</v>
      </c>
      <c r="AI1750" s="187"/>
      <c r="AJ1750" s="52"/>
      <c r="AK1750" s="156" t="str">
        <f>IFERROR(VLOOKUP($A1750,'Liste planification'!$B$2:$C$105,2,FALSE),"")</f>
        <v/>
      </c>
      <c r="AL1750" s="27"/>
      <c r="AM1750" s="27"/>
    </row>
    <row r="1751" spans="1:39">
      <c r="A1751" s="158"/>
      <c r="B1751" s="159" t="str">
        <f>A1751&amp;"-"&amp;TEXT(COUNTIF($A$5:A1751,A1751),"000")</f>
        <v>-000</v>
      </c>
      <c r="C1751" s="52"/>
      <c r="D1751" s="27"/>
      <c r="E1751" s="28"/>
      <c r="F1751" s="27"/>
      <c r="G1751" s="27"/>
      <c r="H1751" s="52"/>
      <c r="I1751" s="380" t="str">
        <f>IFERROR(VLOOKUP($F1751,'Liste planification'!$V$2:$W$96,2,FALSE),"")</f>
        <v/>
      </c>
      <c r="J1751" s="27"/>
      <c r="K1751" s="27"/>
      <c r="L1751" s="27"/>
      <c r="M1751" s="52"/>
      <c r="N1751" s="52"/>
      <c r="O1751" s="52"/>
      <c r="P1751" s="52"/>
      <c r="Q1751" s="52"/>
      <c r="R1751" s="52"/>
      <c r="S1751" s="52"/>
      <c r="T1751" s="52"/>
      <c r="U1751" s="52"/>
      <c r="V1751" s="52"/>
      <c r="W1751" s="52"/>
      <c r="X1751" s="52"/>
      <c r="Y1751" s="194"/>
      <c r="Z1751" s="776"/>
      <c r="AA1751" s="190"/>
      <c r="AB1751" s="747">
        <f t="shared" si="108"/>
        <v>0</v>
      </c>
      <c r="AC1751" s="748">
        <f t="shared" si="109"/>
        <v>0</v>
      </c>
      <c r="AD1751" s="187"/>
      <c r="AE1751" s="186"/>
      <c r="AF1751" s="190"/>
      <c r="AG1751" s="747">
        <f t="shared" si="110"/>
        <v>0</v>
      </c>
      <c r="AH1751" s="748">
        <f t="shared" si="111"/>
        <v>0</v>
      </c>
      <c r="AI1751" s="187"/>
      <c r="AJ1751" s="52"/>
      <c r="AK1751" s="156" t="str">
        <f>IFERROR(VLOOKUP($A1751,'Liste planification'!$B$2:$C$105,2,FALSE),"")</f>
        <v/>
      </c>
      <c r="AL1751" s="27"/>
      <c r="AM1751" s="27"/>
    </row>
    <row r="1752" spans="1:39">
      <c r="A1752" s="158"/>
      <c r="B1752" s="159" t="str">
        <f>A1752&amp;"-"&amp;TEXT(COUNTIF($A$5:A1752,A1752),"000")</f>
        <v>-000</v>
      </c>
      <c r="C1752" s="52"/>
      <c r="D1752" s="27"/>
      <c r="E1752" s="28"/>
      <c r="F1752" s="27"/>
      <c r="G1752" s="27"/>
      <c r="H1752" s="52"/>
      <c r="I1752" s="380" t="str">
        <f>IFERROR(VLOOKUP($F1752,'Liste planification'!$V$2:$W$96,2,FALSE),"")</f>
        <v/>
      </c>
      <c r="J1752" s="27"/>
      <c r="K1752" s="27"/>
      <c r="L1752" s="27"/>
      <c r="M1752" s="52"/>
      <c r="N1752" s="52"/>
      <c r="O1752" s="52"/>
      <c r="P1752" s="52"/>
      <c r="Q1752" s="52"/>
      <c r="R1752" s="52"/>
      <c r="S1752" s="52"/>
      <c r="T1752" s="52"/>
      <c r="U1752" s="52"/>
      <c r="V1752" s="52"/>
      <c r="W1752" s="52"/>
      <c r="X1752" s="52"/>
      <c r="Y1752" s="194"/>
      <c r="Z1752" s="776"/>
      <c r="AA1752" s="190"/>
      <c r="AB1752" s="747">
        <f t="shared" si="108"/>
        <v>0</v>
      </c>
      <c r="AC1752" s="748">
        <f t="shared" si="109"/>
        <v>0</v>
      </c>
      <c r="AD1752" s="187"/>
      <c r="AE1752" s="186"/>
      <c r="AF1752" s="190"/>
      <c r="AG1752" s="747">
        <f t="shared" si="110"/>
        <v>0</v>
      </c>
      <c r="AH1752" s="748">
        <f t="shared" si="111"/>
        <v>0</v>
      </c>
      <c r="AI1752" s="187"/>
      <c r="AJ1752" s="52"/>
      <c r="AK1752" s="156" t="str">
        <f>IFERROR(VLOOKUP($A1752,'Liste planification'!$B$2:$C$105,2,FALSE),"")</f>
        <v/>
      </c>
      <c r="AL1752" s="27"/>
      <c r="AM1752" s="27"/>
    </row>
    <row r="1753" spans="1:39">
      <c r="A1753" s="158"/>
      <c r="B1753" s="159" t="str">
        <f>A1753&amp;"-"&amp;TEXT(COUNTIF($A$5:A1753,A1753),"000")</f>
        <v>-000</v>
      </c>
      <c r="C1753" s="52"/>
      <c r="D1753" s="27"/>
      <c r="E1753" s="28"/>
      <c r="F1753" s="27"/>
      <c r="G1753" s="27"/>
      <c r="H1753" s="52"/>
      <c r="I1753" s="380" t="str">
        <f>IFERROR(VLOOKUP($F1753,'Liste planification'!$V$2:$W$96,2,FALSE),"")</f>
        <v/>
      </c>
      <c r="J1753" s="27"/>
      <c r="K1753" s="27"/>
      <c r="L1753" s="27"/>
      <c r="M1753" s="52"/>
      <c r="N1753" s="52"/>
      <c r="O1753" s="52"/>
      <c r="P1753" s="52"/>
      <c r="Q1753" s="52"/>
      <c r="R1753" s="52"/>
      <c r="S1753" s="52"/>
      <c r="T1753" s="52"/>
      <c r="U1753" s="52"/>
      <c r="V1753" s="52"/>
      <c r="W1753" s="52"/>
      <c r="X1753" s="52"/>
      <c r="Y1753" s="194"/>
      <c r="Z1753" s="776"/>
      <c r="AA1753" s="190"/>
      <c r="AB1753" s="747">
        <f t="shared" si="108"/>
        <v>0</v>
      </c>
      <c r="AC1753" s="748">
        <f t="shared" si="109"/>
        <v>0</v>
      </c>
      <c r="AD1753" s="187"/>
      <c r="AE1753" s="186"/>
      <c r="AF1753" s="190"/>
      <c r="AG1753" s="747">
        <f t="shared" si="110"/>
        <v>0</v>
      </c>
      <c r="AH1753" s="748">
        <f t="shared" si="111"/>
        <v>0</v>
      </c>
      <c r="AI1753" s="187"/>
      <c r="AJ1753" s="52"/>
      <c r="AK1753" s="156" t="str">
        <f>IFERROR(VLOOKUP($A1753,'Liste planification'!$B$2:$C$105,2,FALSE),"")</f>
        <v/>
      </c>
      <c r="AL1753" s="27"/>
      <c r="AM1753" s="27"/>
    </row>
    <row r="1754" spans="1:39">
      <c r="A1754" s="158"/>
      <c r="B1754" s="159" t="str">
        <f>A1754&amp;"-"&amp;TEXT(COUNTIF($A$5:A1754,A1754),"000")</f>
        <v>-000</v>
      </c>
      <c r="C1754" s="52"/>
      <c r="D1754" s="27"/>
      <c r="E1754" s="28"/>
      <c r="F1754" s="27"/>
      <c r="G1754" s="27"/>
      <c r="H1754" s="52"/>
      <c r="I1754" s="380" t="str">
        <f>IFERROR(VLOOKUP($F1754,'Liste planification'!$V$2:$W$96,2,FALSE),"")</f>
        <v/>
      </c>
      <c r="J1754" s="27"/>
      <c r="K1754" s="27"/>
      <c r="L1754" s="27"/>
      <c r="M1754" s="52"/>
      <c r="N1754" s="52"/>
      <c r="O1754" s="52"/>
      <c r="P1754" s="52"/>
      <c r="Q1754" s="52"/>
      <c r="R1754" s="52"/>
      <c r="S1754" s="52"/>
      <c r="T1754" s="52"/>
      <c r="U1754" s="52"/>
      <c r="V1754" s="52"/>
      <c r="W1754" s="52"/>
      <c r="X1754" s="52"/>
      <c r="Y1754" s="194"/>
      <c r="Z1754" s="776"/>
      <c r="AA1754" s="190"/>
      <c r="AB1754" s="747">
        <f t="shared" si="108"/>
        <v>0</v>
      </c>
      <c r="AC1754" s="748">
        <f t="shared" si="109"/>
        <v>0</v>
      </c>
      <c r="AD1754" s="187"/>
      <c r="AE1754" s="186"/>
      <c r="AF1754" s="190"/>
      <c r="AG1754" s="747">
        <f t="shared" si="110"/>
        <v>0</v>
      </c>
      <c r="AH1754" s="748">
        <f t="shared" si="111"/>
        <v>0</v>
      </c>
      <c r="AI1754" s="187"/>
      <c r="AJ1754" s="52"/>
      <c r="AK1754" s="156" t="str">
        <f>IFERROR(VLOOKUP($A1754,'Liste planification'!$B$2:$C$105,2,FALSE),"")</f>
        <v/>
      </c>
      <c r="AL1754" s="27"/>
      <c r="AM1754" s="27"/>
    </row>
    <row r="1755" spans="1:39">
      <c r="A1755" s="158"/>
      <c r="B1755" s="159" t="str">
        <f>A1755&amp;"-"&amp;TEXT(COUNTIF($A$5:A1755,A1755),"000")</f>
        <v>-000</v>
      </c>
      <c r="C1755" s="52"/>
      <c r="D1755" s="27"/>
      <c r="E1755" s="28"/>
      <c r="F1755" s="27"/>
      <c r="G1755" s="27"/>
      <c r="H1755" s="52"/>
      <c r="I1755" s="380" t="str">
        <f>IFERROR(VLOOKUP($F1755,'Liste planification'!$V$2:$W$96,2,FALSE),"")</f>
        <v/>
      </c>
      <c r="J1755" s="27"/>
      <c r="K1755" s="27"/>
      <c r="L1755" s="27"/>
      <c r="M1755" s="52"/>
      <c r="N1755" s="52"/>
      <c r="O1755" s="52"/>
      <c r="P1755" s="52"/>
      <c r="Q1755" s="52"/>
      <c r="R1755" s="52"/>
      <c r="S1755" s="52"/>
      <c r="T1755" s="52"/>
      <c r="U1755" s="52"/>
      <c r="V1755" s="52"/>
      <c r="W1755" s="52"/>
      <c r="X1755" s="52"/>
      <c r="Y1755" s="194"/>
      <c r="Z1755" s="776"/>
      <c r="AA1755" s="190"/>
      <c r="AB1755" s="747">
        <f t="shared" si="108"/>
        <v>0</v>
      </c>
      <c r="AC1755" s="748">
        <f t="shared" si="109"/>
        <v>0</v>
      </c>
      <c r="AD1755" s="187"/>
      <c r="AE1755" s="186"/>
      <c r="AF1755" s="190"/>
      <c r="AG1755" s="747">
        <f t="shared" si="110"/>
        <v>0</v>
      </c>
      <c r="AH1755" s="748">
        <f t="shared" si="111"/>
        <v>0</v>
      </c>
      <c r="AI1755" s="187"/>
      <c r="AJ1755" s="52"/>
      <c r="AK1755" s="156" t="str">
        <f>IFERROR(VLOOKUP($A1755,'Liste planification'!$B$2:$C$105,2,FALSE),"")</f>
        <v/>
      </c>
      <c r="AL1755" s="27"/>
      <c r="AM1755" s="27"/>
    </row>
    <row r="1756" spans="1:39">
      <c r="A1756" s="158"/>
      <c r="B1756" s="159" t="str">
        <f>A1756&amp;"-"&amp;TEXT(COUNTIF($A$5:A1756,A1756),"000")</f>
        <v>-000</v>
      </c>
      <c r="C1756" s="52"/>
      <c r="D1756" s="27"/>
      <c r="E1756" s="28"/>
      <c r="F1756" s="27"/>
      <c r="G1756" s="27"/>
      <c r="H1756" s="52"/>
      <c r="I1756" s="380" t="str">
        <f>IFERROR(VLOOKUP($F1756,'Liste planification'!$V$2:$W$96,2,FALSE),"")</f>
        <v/>
      </c>
      <c r="J1756" s="27"/>
      <c r="K1756" s="27"/>
      <c r="L1756" s="27"/>
      <c r="M1756" s="52"/>
      <c r="N1756" s="52"/>
      <c r="O1756" s="52"/>
      <c r="P1756" s="52"/>
      <c r="Q1756" s="52"/>
      <c r="R1756" s="52"/>
      <c r="S1756" s="52"/>
      <c r="T1756" s="52"/>
      <c r="U1756" s="52"/>
      <c r="V1756" s="52"/>
      <c r="W1756" s="52"/>
      <c r="X1756" s="52"/>
      <c r="Y1756" s="194"/>
      <c r="Z1756" s="776"/>
      <c r="AA1756" s="190"/>
      <c r="AB1756" s="747">
        <f t="shared" si="108"/>
        <v>0</v>
      </c>
      <c r="AC1756" s="748">
        <f t="shared" si="109"/>
        <v>0</v>
      </c>
      <c r="AD1756" s="187"/>
      <c r="AE1756" s="186"/>
      <c r="AF1756" s="190"/>
      <c r="AG1756" s="747">
        <f t="shared" si="110"/>
        <v>0</v>
      </c>
      <c r="AH1756" s="748">
        <f t="shared" si="111"/>
        <v>0</v>
      </c>
      <c r="AI1756" s="187"/>
      <c r="AJ1756" s="52"/>
      <c r="AK1756" s="156" t="str">
        <f>IFERROR(VLOOKUP($A1756,'Liste planification'!$B$2:$C$105,2,FALSE),"")</f>
        <v/>
      </c>
      <c r="AL1756" s="27"/>
      <c r="AM1756" s="27"/>
    </row>
    <row r="1757" spans="1:39">
      <c r="A1757" s="158"/>
      <c r="B1757" s="159" t="str">
        <f>A1757&amp;"-"&amp;TEXT(COUNTIF($A$5:A1757,A1757),"000")</f>
        <v>-000</v>
      </c>
      <c r="C1757" s="52"/>
      <c r="D1757" s="27"/>
      <c r="E1757" s="28"/>
      <c r="F1757" s="27"/>
      <c r="G1757" s="27"/>
      <c r="H1757" s="52"/>
      <c r="I1757" s="380" t="str">
        <f>IFERROR(VLOOKUP($F1757,'Liste planification'!$V$2:$W$96,2,FALSE),"")</f>
        <v/>
      </c>
      <c r="J1757" s="27"/>
      <c r="K1757" s="27"/>
      <c r="L1757" s="27"/>
      <c r="M1757" s="52"/>
      <c r="N1757" s="52"/>
      <c r="O1757" s="52"/>
      <c r="P1757" s="52"/>
      <c r="Q1757" s="52"/>
      <c r="R1757" s="52"/>
      <c r="S1757" s="52"/>
      <c r="T1757" s="52"/>
      <c r="U1757" s="52"/>
      <c r="V1757" s="52"/>
      <c r="W1757" s="52"/>
      <c r="X1757" s="52"/>
      <c r="Y1757" s="194"/>
      <c r="Z1757" s="776"/>
      <c r="AA1757" s="190"/>
      <c r="AB1757" s="747">
        <f t="shared" si="108"/>
        <v>0</v>
      </c>
      <c r="AC1757" s="748">
        <f t="shared" si="109"/>
        <v>0</v>
      </c>
      <c r="AD1757" s="187"/>
      <c r="AE1757" s="186"/>
      <c r="AF1757" s="190"/>
      <c r="AG1757" s="747">
        <f t="shared" si="110"/>
        <v>0</v>
      </c>
      <c r="AH1757" s="748">
        <f t="shared" si="111"/>
        <v>0</v>
      </c>
      <c r="AI1757" s="187"/>
      <c r="AJ1757" s="52"/>
      <c r="AK1757" s="156" t="str">
        <f>IFERROR(VLOOKUP($A1757,'Liste planification'!$B$2:$C$105,2,FALSE),"")</f>
        <v/>
      </c>
      <c r="AL1757" s="27"/>
      <c r="AM1757" s="27"/>
    </row>
    <row r="1758" spans="1:39">
      <c r="A1758" s="158"/>
      <c r="B1758" s="159" t="str">
        <f>A1758&amp;"-"&amp;TEXT(COUNTIF($A$5:A1758,A1758),"000")</f>
        <v>-000</v>
      </c>
      <c r="C1758" s="52"/>
      <c r="D1758" s="27"/>
      <c r="E1758" s="28"/>
      <c r="F1758" s="27"/>
      <c r="G1758" s="27"/>
      <c r="H1758" s="52"/>
      <c r="I1758" s="380" t="str">
        <f>IFERROR(VLOOKUP($F1758,'Liste planification'!$V$2:$W$96,2,FALSE),"")</f>
        <v/>
      </c>
      <c r="J1758" s="27"/>
      <c r="K1758" s="27"/>
      <c r="L1758" s="27"/>
      <c r="M1758" s="52"/>
      <c r="N1758" s="52"/>
      <c r="O1758" s="52"/>
      <c r="P1758" s="52"/>
      <c r="Q1758" s="52"/>
      <c r="R1758" s="52"/>
      <c r="S1758" s="52"/>
      <c r="T1758" s="52"/>
      <c r="U1758" s="52"/>
      <c r="V1758" s="52"/>
      <c r="W1758" s="52"/>
      <c r="X1758" s="52"/>
      <c r="Y1758" s="194"/>
      <c r="Z1758" s="776"/>
      <c r="AA1758" s="190"/>
      <c r="AB1758" s="747">
        <f t="shared" si="108"/>
        <v>0</v>
      </c>
      <c r="AC1758" s="748">
        <f t="shared" si="109"/>
        <v>0</v>
      </c>
      <c r="AD1758" s="187"/>
      <c r="AE1758" s="186"/>
      <c r="AF1758" s="190"/>
      <c r="AG1758" s="747">
        <f t="shared" si="110"/>
        <v>0</v>
      </c>
      <c r="AH1758" s="748">
        <f t="shared" si="111"/>
        <v>0</v>
      </c>
      <c r="AI1758" s="187"/>
      <c r="AJ1758" s="52"/>
      <c r="AK1758" s="156" t="str">
        <f>IFERROR(VLOOKUP($A1758,'Liste planification'!$B$2:$C$105,2,FALSE),"")</f>
        <v/>
      </c>
      <c r="AL1758" s="27"/>
      <c r="AM1758" s="27"/>
    </row>
    <row r="1759" spans="1:39">
      <c r="A1759" s="158"/>
      <c r="B1759" s="159" t="str">
        <f>A1759&amp;"-"&amp;TEXT(COUNTIF($A$5:A1759,A1759),"000")</f>
        <v>-000</v>
      </c>
      <c r="C1759" s="52"/>
      <c r="D1759" s="27"/>
      <c r="E1759" s="28"/>
      <c r="F1759" s="27"/>
      <c r="G1759" s="27"/>
      <c r="H1759" s="52"/>
      <c r="I1759" s="380" t="str">
        <f>IFERROR(VLOOKUP($F1759,'Liste planification'!$V$2:$W$96,2,FALSE),"")</f>
        <v/>
      </c>
      <c r="J1759" s="27"/>
      <c r="K1759" s="27"/>
      <c r="L1759" s="27"/>
      <c r="M1759" s="52"/>
      <c r="N1759" s="52"/>
      <c r="O1759" s="52"/>
      <c r="P1759" s="52"/>
      <c r="Q1759" s="52"/>
      <c r="R1759" s="52"/>
      <c r="S1759" s="52"/>
      <c r="T1759" s="52"/>
      <c r="U1759" s="52"/>
      <c r="V1759" s="52"/>
      <c r="W1759" s="52"/>
      <c r="X1759" s="52"/>
      <c r="Y1759" s="194"/>
      <c r="Z1759" s="776"/>
      <c r="AA1759" s="190"/>
      <c r="AB1759" s="747">
        <f t="shared" si="108"/>
        <v>0</v>
      </c>
      <c r="AC1759" s="748">
        <f t="shared" si="109"/>
        <v>0</v>
      </c>
      <c r="AD1759" s="187"/>
      <c r="AE1759" s="186"/>
      <c r="AF1759" s="190"/>
      <c r="AG1759" s="747">
        <f t="shared" si="110"/>
        <v>0</v>
      </c>
      <c r="AH1759" s="748">
        <f t="shared" si="111"/>
        <v>0</v>
      </c>
      <c r="AI1759" s="187"/>
      <c r="AJ1759" s="52"/>
      <c r="AK1759" s="156" t="str">
        <f>IFERROR(VLOOKUP($A1759,'Liste planification'!$B$2:$C$105,2,FALSE),"")</f>
        <v/>
      </c>
      <c r="AL1759" s="27"/>
      <c r="AM1759" s="27"/>
    </row>
    <row r="1760" spans="1:39">
      <c r="A1760" s="158"/>
      <c r="B1760" s="159" t="str">
        <f>A1760&amp;"-"&amp;TEXT(COUNTIF($A$5:A1760,A1760),"000")</f>
        <v>-000</v>
      </c>
      <c r="C1760" s="52"/>
      <c r="D1760" s="27"/>
      <c r="E1760" s="28"/>
      <c r="F1760" s="27"/>
      <c r="G1760" s="27"/>
      <c r="H1760" s="52"/>
      <c r="I1760" s="380" t="str">
        <f>IFERROR(VLOOKUP($F1760,'Liste planification'!$V$2:$W$96,2,FALSE),"")</f>
        <v/>
      </c>
      <c r="J1760" s="27"/>
      <c r="K1760" s="27"/>
      <c r="L1760" s="27"/>
      <c r="M1760" s="52"/>
      <c r="N1760" s="52"/>
      <c r="O1760" s="52"/>
      <c r="P1760" s="52"/>
      <c r="Q1760" s="52"/>
      <c r="R1760" s="52"/>
      <c r="S1760" s="52"/>
      <c r="T1760" s="52"/>
      <c r="U1760" s="52"/>
      <c r="V1760" s="52"/>
      <c r="W1760" s="52"/>
      <c r="X1760" s="52"/>
      <c r="Y1760" s="194"/>
      <c r="Z1760" s="776"/>
      <c r="AA1760" s="190"/>
      <c r="AB1760" s="747">
        <f t="shared" si="108"/>
        <v>0</v>
      </c>
      <c r="AC1760" s="748">
        <f t="shared" si="109"/>
        <v>0</v>
      </c>
      <c r="AD1760" s="187"/>
      <c r="AE1760" s="186"/>
      <c r="AF1760" s="190"/>
      <c r="AG1760" s="747">
        <f t="shared" si="110"/>
        <v>0</v>
      </c>
      <c r="AH1760" s="748">
        <f t="shared" si="111"/>
        <v>0</v>
      </c>
      <c r="AI1760" s="187"/>
      <c r="AJ1760" s="52"/>
      <c r="AK1760" s="156" t="str">
        <f>IFERROR(VLOOKUP($A1760,'Liste planification'!$B$2:$C$105,2,FALSE),"")</f>
        <v/>
      </c>
      <c r="AL1760" s="27"/>
      <c r="AM1760" s="27"/>
    </row>
    <row r="1761" spans="1:39">
      <c r="A1761" s="158"/>
      <c r="B1761" s="159" t="str">
        <f>A1761&amp;"-"&amp;TEXT(COUNTIF($A$5:A1761,A1761),"000")</f>
        <v>-000</v>
      </c>
      <c r="C1761" s="52"/>
      <c r="D1761" s="27"/>
      <c r="E1761" s="28"/>
      <c r="F1761" s="27"/>
      <c r="G1761" s="27"/>
      <c r="H1761" s="52"/>
      <c r="I1761" s="380" t="str">
        <f>IFERROR(VLOOKUP($F1761,'Liste planification'!$V$2:$W$96,2,FALSE),"")</f>
        <v/>
      </c>
      <c r="J1761" s="27"/>
      <c r="K1761" s="27"/>
      <c r="L1761" s="27"/>
      <c r="M1761" s="52"/>
      <c r="N1761" s="52"/>
      <c r="O1761" s="52"/>
      <c r="P1761" s="52"/>
      <c r="Q1761" s="52"/>
      <c r="R1761" s="52"/>
      <c r="S1761" s="52"/>
      <c r="T1761" s="52"/>
      <c r="U1761" s="52"/>
      <c r="V1761" s="52"/>
      <c r="W1761" s="52"/>
      <c r="X1761" s="52"/>
      <c r="Y1761" s="194"/>
      <c r="Z1761" s="776"/>
      <c r="AA1761" s="190"/>
      <c r="AB1761" s="747">
        <f t="shared" si="108"/>
        <v>0</v>
      </c>
      <c r="AC1761" s="748">
        <f t="shared" si="109"/>
        <v>0</v>
      </c>
      <c r="AD1761" s="187"/>
      <c r="AE1761" s="186"/>
      <c r="AF1761" s="190"/>
      <c r="AG1761" s="747">
        <f t="shared" si="110"/>
        <v>0</v>
      </c>
      <c r="AH1761" s="748">
        <f t="shared" si="111"/>
        <v>0</v>
      </c>
      <c r="AI1761" s="187"/>
      <c r="AJ1761" s="52"/>
      <c r="AK1761" s="156" t="str">
        <f>IFERROR(VLOOKUP($A1761,'Liste planification'!$B$2:$C$105,2,FALSE),"")</f>
        <v/>
      </c>
      <c r="AL1761" s="27"/>
      <c r="AM1761" s="27"/>
    </row>
    <row r="1762" spans="1:39">
      <c r="A1762" s="158"/>
      <c r="B1762" s="159" t="str">
        <f>A1762&amp;"-"&amp;TEXT(COUNTIF($A$5:A1762,A1762),"000")</f>
        <v>-000</v>
      </c>
      <c r="C1762" s="52"/>
      <c r="D1762" s="27"/>
      <c r="E1762" s="28"/>
      <c r="F1762" s="27"/>
      <c r="G1762" s="27"/>
      <c r="H1762" s="52"/>
      <c r="I1762" s="380" t="str">
        <f>IFERROR(VLOOKUP($F1762,'Liste planification'!$V$2:$W$96,2,FALSE),"")</f>
        <v/>
      </c>
      <c r="J1762" s="27"/>
      <c r="K1762" s="27"/>
      <c r="L1762" s="27"/>
      <c r="M1762" s="52"/>
      <c r="N1762" s="52"/>
      <c r="O1762" s="52"/>
      <c r="P1762" s="52"/>
      <c r="Q1762" s="52"/>
      <c r="R1762" s="52"/>
      <c r="S1762" s="52"/>
      <c r="T1762" s="52"/>
      <c r="U1762" s="52"/>
      <c r="V1762" s="52"/>
      <c r="W1762" s="52"/>
      <c r="X1762" s="52"/>
      <c r="Y1762" s="194"/>
      <c r="Z1762" s="776"/>
      <c r="AA1762" s="190"/>
      <c r="AB1762" s="747">
        <f t="shared" si="108"/>
        <v>0</v>
      </c>
      <c r="AC1762" s="748">
        <f t="shared" si="109"/>
        <v>0</v>
      </c>
      <c r="AD1762" s="187"/>
      <c r="AE1762" s="186"/>
      <c r="AF1762" s="190"/>
      <c r="AG1762" s="747">
        <f t="shared" si="110"/>
        <v>0</v>
      </c>
      <c r="AH1762" s="748">
        <f t="shared" si="111"/>
        <v>0</v>
      </c>
      <c r="AI1762" s="187"/>
      <c r="AJ1762" s="52"/>
      <c r="AK1762" s="156" t="str">
        <f>IFERROR(VLOOKUP($A1762,'Liste planification'!$B$2:$C$105,2,FALSE),"")</f>
        <v/>
      </c>
      <c r="AL1762" s="27"/>
      <c r="AM1762" s="27"/>
    </row>
    <row r="1763" spans="1:39">
      <c r="A1763" s="158"/>
      <c r="B1763" s="159" t="str">
        <f>A1763&amp;"-"&amp;TEXT(COUNTIF($A$5:A1763,A1763),"000")</f>
        <v>-000</v>
      </c>
      <c r="C1763" s="52"/>
      <c r="D1763" s="27"/>
      <c r="E1763" s="28"/>
      <c r="F1763" s="27"/>
      <c r="G1763" s="27"/>
      <c r="H1763" s="52"/>
      <c r="I1763" s="380" t="str">
        <f>IFERROR(VLOOKUP($F1763,'Liste planification'!$V$2:$W$96,2,FALSE),"")</f>
        <v/>
      </c>
      <c r="J1763" s="27"/>
      <c r="K1763" s="27"/>
      <c r="L1763" s="27"/>
      <c r="M1763" s="52"/>
      <c r="N1763" s="52"/>
      <c r="O1763" s="52"/>
      <c r="P1763" s="52"/>
      <c r="Q1763" s="52"/>
      <c r="R1763" s="52"/>
      <c r="S1763" s="52"/>
      <c r="T1763" s="52"/>
      <c r="U1763" s="52"/>
      <c r="V1763" s="52"/>
      <c r="W1763" s="52"/>
      <c r="X1763" s="52"/>
      <c r="Y1763" s="194"/>
      <c r="Z1763" s="776"/>
      <c r="AA1763" s="190"/>
      <c r="AB1763" s="747">
        <f t="shared" si="108"/>
        <v>0</v>
      </c>
      <c r="AC1763" s="748">
        <f t="shared" si="109"/>
        <v>0</v>
      </c>
      <c r="AD1763" s="187"/>
      <c r="AE1763" s="186"/>
      <c r="AF1763" s="190"/>
      <c r="AG1763" s="747">
        <f t="shared" si="110"/>
        <v>0</v>
      </c>
      <c r="AH1763" s="748">
        <f t="shared" si="111"/>
        <v>0</v>
      </c>
      <c r="AI1763" s="187"/>
      <c r="AJ1763" s="52"/>
      <c r="AK1763" s="156" t="str">
        <f>IFERROR(VLOOKUP($A1763,'Liste planification'!$B$2:$C$105,2,FALSE),"")</f>
        <v/>
      </c>
      <c r="AL1763" s="27"/>
      <c r="AM1763" s="27"/>
    </row>
    <row r="1764" spans="1:39">
      <c r="A1764" s="158"/>
      <c r="B1764" s="159" t="str">
        <f>A1764&amp;"-"&amp;TEXT(COUNTIF($A$5:A1764,A1764),"000")</f>
        <v>-000</v>
      </c>
      <c r="C1764" s="52"/>
      <c r="D1764" s="27"/>
      <c r="E1764" s="28"/>
      <c r="F1764" s="27"/>
      <c r="G1764" s="27"/>
      <c r="H1764" s="52"/>
      <c r="I1764" s="380" t="str">
        <f>IFERROR(VLOOKUP($F1764,'Liste planification'!$V$2:$W$96,2,FALSE),"")</f>
        <v/>
      </c>
      <c r="J1764" s="27"/>
      <c r="K1764" s="27"/>
      <c r="L1764" s="27"/>
      <c r="M1764" s="52"/>
      <c r="N1764" s="52"/>
      <c r="O1764" s="52"/>
      <c r="P1764" s="52"/>
      <c r="Q1764" s="52"/>
      <c r="R1764" s="52"/>
      <c r="S1764" s="52"/>
      <c r="T1764" s="52"/>
      <c r="U1764" s="52"/>
      <c r="V1764" s="52"/>
      <c r="W1764" s="52"/>
      <c r="X1764" s="52"/>
      <c r="Y1764" s="194"/>
      <c r="Z1764" s="776"/>
      <c r="AA1764" s="190"/>
      <c r="AB1764" s="747">
        <f t="shared" si="108"/>
        <v>0</v>
      </c>
      <c r="AC1764" s="748">
        <f t="shared" si="109"/>
        <v>0</v>
      </c>
      <c r="AD1764" s="187"/>
      <c r="AE1764" s="186"/>
      <c r="AF1764" s="190"/>
      <c r="AG1764" s="747">
        <f t="shared" si="110"/>
        <v>0</v>
      </c>
      <c r="AH1764" s="748">
        <f t="shared" si="111"/>
        <v>0</v>
      </c>
      <c r="AI1764" s="187"/>
      <c r="AJ1764" s="52"/>
      <c r="AK1764" s="156" t="str">
        <f>IFERROR(VLOOKUP($A1764,'Liste planification'!$B$2:$C$105,2,FALSE),"")</f>
        <v/>
      </c>
      <c r="AL1764" s="27"/>
      <c r="AM1764" s="27"/>
    </row>
    <row r="1765" spans="1:39">
      <c r="A1765" s="158"/>
      <c r="B1765" s="159" t="str">
        <f>A1765&amp;"-"&amp;TEXT(COUNTIF($A$5:A1765,A1765),"000")</f>
        <v>-000</v>
      </c>
      <c r="C1765" s="52"/>
      <c r="D1765" s="27"/>
      <c r="E1765" s="28"/>
      <c r="F1765" s="27"/>
      <c r="G1765" s="27"/>
      <c r="H1765" s="52"/>
      <c r="I1765" s="380" t="str">
        <f>IFERROR(VLOOKUP($F1765,'Liste planification'!$V$2:$W$96,2,FALSE),"")</f>
        <v/>
      </c>
      <c r="J1765" s="27"/>
      <c r="K1765" s="27"/>
      <c r="L1765" s="27"/>
      <c r="M1765" s="52"/>
      <c r="N1765" s="52"/>
      <c r="O1765" s="52"/>
      <c r="P1765" s="52"/>
      <c r="Q1765" s="52"/>
      <c r="R1765" s="52"/>
      <c r="S1765" s="52"/>
      <c r="T1765" s="52"/>
      <c r="U1765" s="52"/>
      <c r="V1765" s="52"/>
      <c r="W1765" s="52"/>
      <c r="X1765" s="52"/>
      <c r="Y1765" s="194"/>
      <c r="Z1765" s="776"/>
      <c r="AA1765" s="190"/>
      <c r="AB1765" s="747">
        <f t="shared" si="108"/>
        <v>0</v>
      </c>
      <c r="AC1765" s="748">
        <f t="shared" si="109"/>
        <v>0</v>
      </c>
      <c r="AD1765" s="187"/>
      <c r="AE1765" s="186"/>
      <c r="AF1765" s="190"/>
      <c r="AG1765" s="747">
        <f t="shared" si="110"/>
        <v>0</v>
      </c>
      <c r="AH1765" s="748">
        <f t="shared" si="111"/>
        <v>0</v>
      </c>
      <c r="AI1765" s="187"/>
      <c r="AJ1765" s="52"/>
      <c r="AK1765" s="156" t="str">
        <f>IFERROR(VLOOKUP($A1765,'Liste planification'!$B$2:$C$105,2,FALSE),"")</f>
        <v/>
      </c>
      <c r="AL1765" s="27"/>
      <c r="AM1765" s="27"/>
    </row>
    <row r="1766" spans="1:39">
      <c r="A1766" s="158"/>
      <c r="B1766" s="159" t="str">
        <f>A1766&amp;"-"&amp;TEXT(COUNTIF($A$5:A1766,A1766),"000")</f>
        <v>-000</v>
      </c>
      <c r="C1766" s="52"/>
      <c r="D1766" s="27"/>
      <c r="E1766" s="28"/>
      <c r="F1766" s="27"/>
      <c r="G1766" s="27"/>
      <c r="H1766" s="52"/>
      <c r="I1766" s="380" t="str">
        <f>IFERROR(VLOOKUP($F1766,'Liste planification'!$V$2:$W$96,2,FALSE),"")</f>
        <v/>
      </c>
      <c r="J1766" s="27"/>
      <c r="K1766" s="27"/>
      <c r="L1766" s="27"/>
      <c r="M1766" s="52"/>
      <c r="N1766" s="52"/>
      <c r="O1766" s="52"/>
      <c r="P1766" s="52"/>
      <c r="Q1766" s="52"/>
      <c r="R1766" s="52"/>
      <c r="S1766" s="52"/>
      <c r="T1766" s="52"/>
      <c r="U1766" s="52"/>
      <c r="V1766" s="52"/>
      <c r="W1766" s="52"/>
      <c r="X1766" s="52"/>
      <c r="Y1766" s="194"/>
      <c r="Z1766" s="776"/>
      <c r="AA1766" s="190"/>
      <c r="AB1766" s="747">
        <f t="shared" si="108"/>
        <v>0</v>
      </c>
      <c r="AC1766" s="748">
        <f t="shared" si="109"/>
        <v>0</v>
      </c>
      <c r="AD1766" s="187"/>
      <c r="AE1766" s="186"/>
      <c r="AF1766" s="190"/>
      <c r="AG1766" s="747">
        <f t="shared" si="110"/>
        <v>0</v>
      </c>
      <c r="AH1766" s="748">
        <f t="shared" si="111"/>
        <v>0</v>
      </c>
      <c r="AI1766" s="187"/>
      <c r="AJ1766" s="52"/>
      <c r="AK1766" s="156" t="str">
        <f>IFERROR(VLOOKUP($A1766,'Liste planification'!$B$2:$C$105,2,FALSE),"")</f>
        <v/>
      </c>
      <c r="AL1766" s="27"/>
      <c r="AM1766" s="27"/>
    </row>
    <row r="1767" spans="1:39">
      <c r="A1767" s="158"/>
      <c r="B1767" s="159" t="str">
        <f>A1767&amp;"-"&amp;TEXT(COUNTIF($A$5:A1767,A1767),"000")</f>
        <v>-000</v>
      </c>
      <c r="C1767" s="52"/>
      <c r="D1767" s="27"/>
      <c r="E1767" s="28"/>
      <c r="F1767" s="27"/>
      <c r="G1767" s="27"/>
      <c r="H1767" s="52"/>
      <c r="I1767" s="380" t="str">
        <f>IFERROR(VLOOKUP($F1767,'Liste planification'!$V$2:$W$96,2,FALSE),"")</f>
        <v/>
      </c>
      <c r="J1767" s="27"/>
      <c r="K1767" s="27"/>
      <c r="L1767" s="27"/>
      <c r="M1767" s="52"/>
      <c r="N1767" s="52"/>
      <c r="O1767" s="52"/>
      <c r="P1767" s="52"/>
      <c r="Q1767" s="52"/>
      <c r="R1767" s="52"/>
      <c r="S1767" s="52"/>
      <c r="T1767" s="52"/>
      <c r="U1767" s="52"/>
      <c r="V1767" s="52"/>
      <c r="W1767" s="52"/>
      <c r="X1767" s="52"/>
      <c r="Y1767" s="194"/>
      <c r="Z1767" s="776"/>
      <c r="AA1767" s="190"/>
      <c r="AB1767" s="747">
        <f t="shared" si="108"/>
        <v>0</v>
      </c>
      <c r="AC1767" s="748">
        <f t="shared" si="109"/>
        <v>0</v>
      </c>
      <c r="AD1767" s="187"/>
      <c r="AE1767" s="186"/>
      <c r="AF1767" s="190"/>
      <c r="AG1767" s="747">
        <f t="shared" si="110"/>
        <v>0</v>
      </c>
      <c r="AH1767" s="748">
        <f t="shared" si="111"/>
        <v>0</v>
      </c>
      <c r="AI1767" s="187"/>
      <c r="AJ1767" s="52"/>
      <c r="AK1767" s="156" t="str">
        <f>IFERROR(VLOOKUP($A1767,'Liste planification'!$B$2:$C$105,2,FALSE),"")</f>
        <v/>
      </c>
      <c r="AL1767" s="27"/>
      <c r="AM1767" s="27"/>
    </row>
    <row r="1768" spans="1:39">
      <c r="A1768" s="158"/>
      <c r="B1768" s="159" t="str">
        <f>A1768&amp;"-"&amp;TEXT(COUNTIF($A$5:A1768,A1768),"000")</f>
        <v>-000</v>
      </c>
      <c r="C1768" s="52"/>
      <c r="D1768" s="27"/>
      <c r="E1768" s="28"/>
      <c r="F1768" s="27"/>
      <c r="G1768" s="27"/>
      <c r="H1768" s="52"/>
      <c r="I1768" s="380" t="str">
        <f>IFERROR(VLOOKUP($F1768,'Liste planification'!$V$2:$W$96,2,FALSE),"")</f>
        <v/>
      </c>
      <c r="J1768" s="27"/>
      <c r="K1768" s="27"/>
      <c r="L1768" s="27"/>
      <c r="M1768" s="52"/>
      <c r="N1768" s="52"/>
      <c r="O1768" s="52"/>
      <c r="P1768" s="52"/>
      <c r="Q1768" s="52"/>
      <c r="R1768" s="52"/>
      <c r="S1768" s="52"/>
      <c r="T1768" s="52"/>
      <c r="U1768" s="52"/>
      <c r="V1768" s="52"/>
      <c r="W1768" s="52"/>
      <c r="X1768" s="52"/>
      <c r="Y1768" s="194"/>
      <c r="Z1768" s="776"/>
      <c r="AA1768" s="190"/>
      <c r="AB1768" s="747">
        <f t="shared" si="108"/>
        <v>0</v>
      </c>
      <c r="AC1768" s="748">
        <f t="shared" si="109"/>
        <v>0</v>
      </c>
      <c r="AD1768" s="187"/>
      <c r="AE1768" s="186"/>
      <c r="AF1768" s="190"/>
      <c r="AG1768" s="747">
        <f t="shared" si="110"/>
        <v>0</v>
      </c>
      <c r="AH1768" s="748">
        <f t="shared" si="111"/>
        <v>0</v>
      </c>
      <c r="AI1768" s="187"/>
      <c r="AJ1768" s="52"/>
      <c r="AK1768" s="156" t="str">
        <f>IFERROR(VLOOKUP($A1768,'Liste planification'!$B$2:$C$105,2,FALSE),"")</f>
        <v/>
      </c>
      <c r="AL1768" s="27"/>
      <c r="AM1768" s="27"/>
    </row>
    <row r="1769" spans="1:39">
      <c r="A1769" s="158"/>
      <c r="B1769" s="159" t="str">
        <f>A1769&amp;"-"&amp;TEXT(COUNTIF($A$5:A1769,A1769),"000")</f>
        <v>-000</v>
      </c>
      <c r="C1769" s="52"/>
      <c r="D1769" s="27"/>
      <c r="E1769" s="28"/>
      <c r="F1769" s="27"/>
      <c r="G1769" s="27"/>
      <c r="H1769" s="52"/>
      <c r="I1769" s="380" t="str">
        <f>IFERROR(VLOOKUP($F1769,'Liste planification'!$V$2:$W$96,2,FALSE),"")</f>
        <v/>
      </c>
      <c r="J1769" s="27"/>
      <c r="K1769" s="27"/>
      <c r="L1769" s="27"/>
      <c r="M1769" s="52"/>
      <c r="N1769" s="52"/>
      <c r="O1769" s="52"/>
      <c r="P1769" s="52"/>
      <c r="Q1769" s="52"/>
      <c r="R1769" s="52"/>
      <c r="S1769" s="52"/>
      <c r="T1769" s="52"/>
      <c r="U1769" s="52"/>
      <c r="V1769" s="52"/>
      <c r="W1769" s="52"/>
      <c r="X1769" s="52"/>
      <c r="Y1769" s="194"/>
      <c r="Z1769" s="776"/>
      <c r="AA1769" s="190"/>
      <c r="AB1769" s="747">
        <f t="shared" si="108"/>
        <v>0</v>
      </c>
      <c r="AC1769" s="748">
        <f t="shared" si="109"/>
        <v>0</v>
      </c>
      <c r="AD1769" s="187"/>
      <c r="AE1769" s="186"/>
      <c r="AF1769" s="190"/>
      <c r="AG1769" s="747">
        <f t="shared" si="110"/>
        <v>0</v>
      </c>
      <c r="AH1769" s="748">
        <f t="shared" si="111"/>
        <v>0</v>
      </c>
      <c r="AI1769" s="187"/>
      <c r="AJ1769" s="52"/>
      <c r="AK1769" s="156" t="str">
        <f>IFERROR(VLOOKUP($A1769,'Liste planification'!$B$2:$C$105,2,FALSE),"")</f>
        <v/>
      </c>
      <c r="AL1769" s="27"/>
      <c r="AM1769" s="27"/>
    </row>
    <row r="1770" spans="1:39">
      <c r="A1770" s="158"/>
      <c r="B1770" s="159" t="str">
        <f>A1770&amp;"-"&amp;TEXT(COUNTIF($A$5:A1770,A1770),"000")</f>
        <v>-000</v>
      </c>
      <c r="C1770" s="52"/>
      <c r="D1770" s="27"/>
      <c r="E1770" s="28"/>
      <c r="F1770" s="27"/>
      <c r="G1770" s="27"/>
      <c r="H1770" s="52"/>
      <c r="I1770" s="380" t="str">
        <f>IFERROR(VLOOKUP($F1770,'Liste planification'!$V$2:$W$96,2,FALSE),"")</f>
        <v/>
      </c>
      <c r="J1770" s="27"/>
      <c r="K1770" s="27"/>
      <c r="L1770" s="27"/>
      <c r="M1770" s="52"/>
      <c r="N1770" s="52"/>
      <c r="O1770" s="52"/>
      <c r="P1770" s="52"/>
      <c r="Q1770" s="52"/>
      <c r="R1770" s="52"/>
      <c r="S1770" s="52"/>
      <c r="T1770" s="52"/>
      <c r="U1770" s="52"/>
      <c r="V1770" s="52"/>
      <c r="W1770" s="52"/>
      <c r="X1770" s="52"/>
      <c r="Y1770" s="194"/>
      <c r="Z1770" s="776"/>
      <c r="AA1770" s="190"/>
      <c r="AB1770" s="747">
        <f t="shared" si="108"/>
        <v>0</v>
      </c>
      <c r="AC1770" s="748">
        <f t="shared" si="109"/>
        <v>0</v>
      </c>
      <c r="AD1770" s="187"/>
      <c r="AE1770" s="186"/>
      <c r="AF1770" s="190"/>
      <c r="AG1770" s="747">
        <f t="shared" si="110"/>
        <v>0</v>
      </c>
      <c r="AH1770" s="748">
        <f t="shared" si="111"/>
        <v>0</v>
      </c>
      <c r="AI1770" s="187"/>
      <c r="AJ1770" s="52"/>
      <c r="AK1770" s="156" t="str">
        <f>IFERROR(VLOOKUP($A1770,'Liste planification'!$B$2:$C$105,2,FALSE),"")</f>
        <v/>
      </c>
      <c r="AL1770" s="27"/>
      <c r="AM1770" s="27"/>
    </row>
    <row r="1771" spans="1:39">
      <c r="A1771" s="158"/>
      <c r="B1771" s="159" t="str">
        <f>A1771&amp;"-"&amp;TEXT(COUNTIF($A$5:A1771,A1771),"000")</f>
        <v>-000</v>
      </c>
      <c r="C1771" s="52"/>
      <c r="D1771" s="27"/>
      <c r="E1771" s="28"/>
      <c r="F1771" s="27"/>
      <c r="G1771" s="27"/>
      <c r="H1771" s="52"/>
      <c r="I1771" s="380" t="str">
        <f>IFERROR(VLOOKUP($F1771,'Liste planification'!$V$2:$W$96,2,FALSE),"")</f>
        <v/>
      </c>
      <c r="J1771" s="27"/>
      <c r="K1771" s="27"/>
      <c r="L1771" s="27"/>
      <c r="M1771" s="52"/>
      <c r="N1771" s="52"/>
      <c r="O1771" s="52"/>
      <c r="P1771" s="52"/>
      <c r="Q1771" s="52"/>
      <c r="R1771" s="52"/>
      <c r="S1771" s="52"/>
      <c r="T1771" s="52"/>
      <c r="U1771" s="52"/>
      <c r="V1771" s="52"/>
      <c r="W1771" s="52"/>
      <c r="X1771" s="52"/>
      <c r="Y1771" s="194"/>
      <c r="Z1771" s="776"/>
      <c r="AA1771" s="190"/>
      <c r="AB1771" s="747">
        <f t="shared" si="108"/>
        <v>0</v>
      </c>
      <c r="AC1771" s="748">
        <f t="shared" si="109"/>
        <v>0</v>
      </c>
      <c r="AD1771" s="187"/>
      <c r="AE1771" s="186"/>
      <c r="AF1771" s="190"/>
      <c r="AG1771" s="747">
        <f t="shared" si="110"/>
        <v>0</v>
      </c>
      <c r="AH1771" s="748">
        <f t="shared" si="111"/>
        <v>0</v>
      </c>
      <c r="AI1771" s="187"/>
      <c r="AJ1771" s="52"/>
      <c r="AK1771" s="156" t="str">
        <f>IFERROR(VLOOKUP($A1771,'Liste planification'!$B$2:$C$105,2,FALSE),"")</f>
        <v/>
      </c>
      <c r="AL1771" s="27"/>
      <c r="AM1771" s="27"/>
    </row>
    <row r="1772" spans="1:39">
      <c r="A1772" s="158"/>
      <c r="B1772" s="159" t="str">
        <f>A1772&amp;"-"&amp;TEXT(COUNTIF($A$5:A1772,A1772),"000")</f>
        <v>-000</v>
      </c>
      <c r="C1772" s="52"/>
      <c r="D1772" s="27"/>
      <c r="E1772" s="28"/>
      <c r="F1772" s="27"/>
      <c r="G1772" s="27"/>
      <c r="H1772" s="52"/>
      <c r="I1772" s="380" t="str">
        <f>IFERROR(VLOOKUP($F1772,'Liste planification'!$V$2:$W$96,2,FALSE),"")</f>
        <v/>
      </c>
      <c r="J1772" s="27"/>
      <c r="K1772" s="27"/>
      <c r="L1772" s="27"/>
      <c r="M1772" s="52"/>
      <c r="N1772" s="52"/>
      <c r="O1772" s="52"/>
      <c r="P1772" s="52"/>
      <c r="Q1772" s="52"/>
      <c r="R1772" s="52"/>
      <c r="S1772" s="52"/>
      <c r="T1772" s="52"/>
      <c r="U1772" s="52"/>
      <c r="V1772" s="52"/>
      <c r="W1772" s="52"/>
      <c r="X1772" s="52"/>
      <c r="Y1772" s="194"/>
      <c r="Z1772" s="776"/>
      <c r="AA1772" s="190"/>
      <c r="AB1772" s="747">
        <f t="shared" si="108"/>
        <v>0</v>
      </c>
      <c r="AC1772" s="748">
        <f t="shared" si="109"/>
        <v>0</v>
      </c>
      <c r="AD1772" s="187"/>
      <c r="AE1772" s="186"/>
      <c r="AF1772" s="190"/>
      <c r="AG1772" s="747">
        <f t="shared" si="110"/>
        <v>0</v>
      </c>
      <c r="AH1772" s="748">
        <f t="shared" si="111"/>
        <v>0</v>
      </c>
      <c r="AI1772" s="187"/>
      <c r="AJ1772" s="52"/>
      <c r="AK1772" s="156" t="str">
        <f>IFERROR(VLOOKUP($A1772,'Liste planification'!$B$2:$C$105,2,FALSE),"")</f>
        <v/>
      </c>
      <c r="AL1772" s="27"/>
      <c r="AM1772" s="27"/>
    </row>
    <row r="1773" spans="1:39">
      <c r="A1773" s="158"/>
      <c r="B1773" s="159" t="str">
        <f>A1773&amp;"-"&amp;TEXT(COUNTIF($A$5:A1773,A1773),"000")</f>
        <v>-000</v>
      </c>
      <c r="C1773" s="52"/>
      <c r="D1773" s="27"/>
      <c r="E1773" s="28"/>
      <c r="F1773" s="27"/>
      <c r="G1773" s="27"/>
      <c r="H1773" s="52"/>
      <c r="I1773" s="380" t="str">
        <f>IFERROR(VLOOKUP($F1773,'Liste planification'!$V$2:$W$96,2,FALSE),"")</f>
        <v/>
      </c>
      <c r="J1773" s="27"/>
      <c r="K1773" s="27"/>
      <c r="L1773" s="27"/>
      <c r="M1773" s="52"/>
      <c r="N1773" s="52"/>
      <c r="O1773" s="52"/>
      <c r="P1773" s="52"/>
      <c r="Q1773" s="52"/>
      <c r="R1773" s="52"/>
      <c r="S1773" s="52"/>
      <c r="T1773" s="52"/>
      <c r="U1773" s="52"/>
      <c r="V1773" s="52"/>
      <c r="W1773" s="52"/>
      <c r="X1773" s="52"/>
      <c r="Y1773" s="194"/>
      <c r="Z1773" s="776"/>
      <c r="AA1773" s="190"/>
      <c r="AB1773" s="747">
        <f t="shared" si="108"/>
        <v>0</v>
      </c>
      <c r="AC1773" s="748">
        <f t="shared" si="109"/>
        <v>0</v>
      </c>
      <c r="AD1773" s="187"/>
      <c r="AE1773" s="186"/>
      <c r="AF1773" s="190"/>
      <c r="AG1773" s="747">
        <f t="shared" si="110"/>
        <v>0</v>
      </c>
      <c r="AH1773" s="748">
        <f t="shared" si="111"/>
        <v>0</v>
      </c>
      <c r="AI1773" s="187"/>
      <c r="AJ1773" s="52"/>
      <c r="AK1773" s="156" t="str">
        <f>IFERROR(VLOOKUP($A1773,'Liste planification'!$B$2:$C$105,2,FALSE),"")</f>
        <v/>
      </c>
      <c r="AL1773" s="27"/>
      <c r="AM1773" s="27"/>
    </row>
    <row r="1774" spans="1:39">
      <c r="A1774" s="158"/>
      <c r="B1774" s="159" t="str">
        <f>A1774&amp;"-"&amp;TEXT(COUNTIF($A$5:A1774,A1774),"000")</f>
        <v>-000</v>
      </c>
      <c r="C1774" s="52"/>
      <c r="D1774" s="27"/>
      <c r="E1774" s="28"/>
      <c r="F1774" s="27"/>
      <c r="G1774" s="27"/>
      <c r="H1774" s="52"/>
      <c r="I1774" s="380" t="str">
        <f>IFERROR(VLOOKUP($F1774,'Liste planification'!$V$2:$W$96,2,FALSE),"")</f>
        <v/>
      </c>
      <c r="J1774" s="27"/>
      <c r="K1774" s="27"/>
      <c r="L1774" s="27"/>
      <c r="M1774" s="52"/>
      <c r="N1774" s="52"/>
      <c r="O1774" s="52"/>
      <c r="P1774" s="52"/>
      <c r="Q1774" s="52"/>
      <c r="R1774" s="52"/>
      <c r="S1774" s="52"/>
      <c r="T1774" s="52"/>
      <c r="U1774" s="52"/>
      <c r="V1774" s="52"/>
      <c r="W1774" s="52"/>
      <c r="X1774" s="52"/>
      <c r="Y1774" s="194"/>
      <c r="Z1774" s="776"/>
      <c r="AA1774" s="190"/>
      <c r="AB1774" s="747">
        <f t="shared" si="108"/>
        <v>0</v>
      </c>
      <c r="AC1774" s="748">
        <f t="shared" si="109"/>
        <v>0</v>
      </c>
      <c r="AD1774" s="187"/>
      <c r="AE1774" s="186"/>
      <c r="AF1774" s="190"/>
      <c r="AG1774" s="747">
        <f t="shared" si="110"/>
        <v>0</v>
      </c>
      <c r="AH1774" s="748">
        <f t="shared" si="111"/>
        <v>0</v>
      </c>
      <c r="AI1774" s="187"/>
      <c r="AJ1774" s="52"/>
      <c r="AK1774" s="156" t="str">
        <f>IFERROR(VLOOKUP($A1774,'Liste planification'!$B$2:$C$105,2,FALSE),"")</f>
        <v/>
      </c>
      <c r="AL1774" s="27"/>
      <c r="AM1774" s="27"/>
    </row>
    <row r="1775" spans="1:39">
      <c r="A1775" s="158"/>
      <c r="B1775" s="159" t="str">
        <f>A1775&amp;"-"&amp;TEXT(COUNTIF($A$5:A1775,A1775),"000")</f>
        <v>-000</v>
      </c>
      <c r="C1775" s="52"/>
      <c r="D1775" s="27"/>
      <c r="E1775" s="28"/>
      <c r="F1775" s="27"/>
      <c r="G1775" s="27"/>
      <c r="H1775" s="52"/>
      <c r="I1775" s="380" t="str">
        <f>IFERROR(VLOOKUP($F1775,'Liste planification'!$V$2:$W$96,2,FALSE),"")</f>
        <v/>
      </c>
      <c r="J1775" s="27"/>
      <c r="K1775" s="27"/>
      <c r="L1775" s="27"/>
      <c r="M1775" s="52"/>
      <c r="N1775" s="52"/>
      <c r="O1775" s="52"/>
      <c r="P1775" s="52"/>
      <c r="Q1775" s="52"/>
      <c r="R1775" s="52"/>
      <c r="S1775" s="52"/>
      <c r="T1775" s="52"/>
      <c r="U1775" s="52"/>
      <c r="V1775" s="52"/>
      <c r="W1775" s="52"/>
      <c r="X1775" s="52"/>
      <c r="Y1775" s="194"/>
      <c r="Z1775" s="776"/>
      <c r="AA1775" s="190"/>
      <c r="AB1775" s="747">
        <f t="shared" si="108"/>
        <v>0</v>
      </c>
      <c r="AC1775" s="748">
        <f t="shared" si="109"/>
        <v>0</v>
      </c>
      <c r="AD1775" s="187"/>
      <c r="AE1775" s="186"/>
      <c r="AF1775" s="190"/>
      <c r="AG1775" s="747">
        <f t="shared" si="110"/>
        <v>0</v>
      </c>
      <c r="AH1775" s="748">
        <f t="shared" si="111"/>
        <v>0</v>
      </c>
      <c r="AI1775" s="187"/>
      <c r="AJ1775" s="52"/>
      <c r="AK1775" s="156" t="str">
        <f>IFERROR(VLOOKUP($A1775,'Liste planification'!$B$2:$C$105,2,FALSE),"")</f>
        <v/>
      </c>
      <c r="AL1775" s="27"/>
      <c r="AM1775" s="27"/>
    </row>
    <row r="1776" spans="1:39">
      <c r="A1776" s="158"/>
      <c r="B1776" s="159" t="str">
        <f>A1776&amp;"-"&amp;TEXT(COUNTIF($A$5:A1776,A1776),"000")</f>
        <v>-000</v>
      </c>
      <c r="C1776" s="52"/>
      <c r="D1776" s="27"/>
      <c r="E1776" s="28"/>
      <c r="F1776" s="27"/>
      <c r="G1776" s="27"/>
      <c r="H1776" s="52"/>
      <c r="I1776" s="380" t="str">
        <f>IFERROR(VLOOKUP($F1776,'Liste planification'!$V$2:$W$96,2,FALSE),"")</f>
        <v/>
      </c>
      <c r="J1776" s="27"/>
      <c r="K1776" s="27"/>
      <c r="L1776" s="27"/>
      <c r="M1776" s="52"/>
      <c r="N1776" s="52"/>
      <c r="O1776" s="52"/>
      <c r="P1776" s="52"/>
      <c r="Q1776" s="52"/>
      <c r="R1776" s="52"/>
      <c r="S1776" s="52"/>
      <c r="T1776" s="52"/>
      <c r="U1776" s="52"/>
      <c r="V1776" s="52"/>
      <c r="W1776" s="52"/>
      <c r="X1776" s="52"/>
      <c r="Y1776" s="194"/>
      <c r="Z1776" s="776"/>
      <c r="AA1776" s="190"/>
      <c r="AB1776" s="747">
        <f t="shared" si="108"/>
        <v>0</v>
      </c>
      <c r="AC1776" s="748">
        <f t="shared" si="109"/>
        <v>0</v>
      </c>
      <c r="AD1776" s="187"/>
      <c r="AE1776" s="186"/>
      <c r="AF1776" s="190"/>
      <c r="AG1776" s="747">
        <f t="shared" si="110"/>
        <v>0</v>
      </c>
      <c r="AH1776" s="748">
        <f t="shared" si="111"/>
        <v>0</v>
      </c>
      <c r="AI1776" s="187"/>
      <c r="AJ1776" s="52"/>
      <c r="AK1776" s="156" t="str">
        <f>IFERROR(VLOOKUP($A1776,'Liste planification'!$B$2:$C$105,2,FALSE),"")</f>
        <v/>
      </c>
      <c r="AL1776" s="27"/>
      <c r="AM1776" s="27"/>
    </row>
    <row r="1777" spans="1:39">
      <c r="A1777" s="158"/>
      <c r="B1777" s="159" t="str">
        <f>A1777&amp;"-"&amp;TEXT(COUNTIF($A$5:A1777,A1777),"000")</f>
        <v>-000</v>
      </c>
      <c r="C1777" s="52"/>
      <c r="D1777" s="27"/>
      <c r="E1777" s="28"/>
      <c r="F1777" s="27"/>
      <c r="G1777" s="27"/>
      <c r="H1777" s="52"/>
      <c r="I1777" s="380" t="str">
        <f>IFERROR(VLOOKUP($F1777,'Liste planification'!$V$2:$W$96,2,FALSE),"")</f>
        <v/>
      </c>
      <c r="J1777" s="27"/>
      <c r="K1777" s="27"/>
      <c r="L1777" s="27"/>
      <c r="M1777" s="52"/>
      <c r="N1777" s="52"/>
      <c r="O1777" s="52"/>
      <c r="P1777" s="52"/>
      <c r="Q1777" s="52"/>
      <c r="R1777" s="52"/>
      <c r="S1777" s="52"/>
      <c r="T1777" s="52"/>
      <c r="U1777" s="52"/>
      <c r="V1777" s="52"/>
      <c r="W1777" s="52"/>
      <c r="X1777" s="52"/>
      <c r="Y1777" s="194"/>
      <c r="Z1777" s="776"/>
      <c r="AA1777" s="190"/>
      <c r="AB1777" s="747">
        <f t="shared" si="108"/>
        <v>0</v>
      </c>
      <c r="AC1777" s="748">
        <f t="shared" si="109"/>
        <v>0</v>
      </c>
      <c r="AD1777" s="187"/>
      <c r="AE1777" s="186"/>
      <c r="AF1777" s="190"/>
      <c r="AG1777" s="747">
        <f t="shared" si="110"/>
        <v>0</v>
      </c>
      <c r="AH1777" s="748">
        <f t="shared" si="111"/>
        <v>0</v>
      </c>
      <c r="AI1777" s="187"/>
      <c r="AJ1777" s="52"/>
      <c r="AK1777" s="156" t="str">
        <f>IFERROR(VLOOKUP($A1777,'Liste planification'!$B$2:$C$105,2,FALSE),"")</f>
        <v/>
      </c>
      <c r="AL1777" s="27"/>
      <c r="AM1777" s="27"/>
    </row>
    <row r="1778" spans="1:39">
      <c r="A1778" s="158"/>
      <c r="B1778" s="159" t="str">
        <f>A1778&amp;"-"&amp;TEXT(COUNTIF($A$5:A1778,A1778),"000")</f>
        <v>-000</v>
      </c>
      <c r="C1778" s="52"/>
      <c r="D1778" s="27"/>
      <c r="E1778" s="28"/>
      <c r="F1778" s="27"/>
      <c r="G1778" s="27"/>
      <c r="H1778" s="52"/>
      <c r="I1778" s="380" t="str">
        <f>IFERROR(VLOOKUP($F1778,'Liste planification'!$V$2:$W$96,2,FALSE),"")</f>
        <v/>
      </c>
      <c r="J1778" s="27"/>
      <c r="K1778" s="27"/>
      <c r="L1778" s="27"/>
      <c r="M1778" s="52"/>
      <c r="N1778" s="52"/>
      <c r="O1778" s="52"/>
      <c r="P1778" s="52"/>
      <c r="Q1778" s="52"/>
      <c r="R1778" s="52"/>
      <c r="S1778" s="52"/>
      <c r="T1778" s="52"/>
      <c r="U1778" s="52"/>
      <c r="V1778" s="52"/>
      <c r="W1778" s="52"/>
      <c r="X1778" s="52"/>
      <c r="Y1778" s="194"/>
      <c r="Z1778" s="776"/>
      <c r="AA1778" s="190"/>
      <c r="AB1778" s="747">
        <f t="shared" si="108"/>
        <v>0</v>
      </c>
      <c r="AC1778" s="748">
        <f t="shared" si="109"/>
        <v>0</v>
      </c>
      <c r="AD1778" s="187"/>
      <c r="AE1778" s="186"/>
      <c r="AF1778" s="190"/>
      <c r="AG1778" s="747">
        <f t="shared" si="110"/>
        <v>0</v>
      </c>
      <c r="AH1778" s="748">
        <f t="shared" si="111"/>
        <v>0</v>
      </c>
      <c r="AI1778" s="187"/>
      <c r="AJ1778" s="52"/>
      <c r="AK1778" s="156" t="str">
        <f>IFERROR(VLOOKUP($A1778,'Liste planification'!$B$2:$C$105,2,FALSE),"")</f>
        <v/>
      </c>
      <c r="AL1778" s="27"/>
      <c r="AM1778" s="27"/>
    </row>
    <row r="1779" spans="1:39">
      <c r="A1779" s="158"/>
      <c r="B1779" s="159" t="str">
        <f>A1779&amp;"-"&amp;TEXT(COUNTIF($A$5:A1779,A1779),"000")</f>
        <v>-000</v>
      </c>
      <c r="C1779" s="52"/>
      <c r="D1779" s="27"/>
      <c r="E1779" s="28"/>
      <c r="F1779" s="27"/>
      <c r="G1779" s="27"/>
      <c r="H1779" s="52"/>
      <c r="I1779" s="380" t="str">
        <f>IFERROR(VLOOKUP($F1779,'Liste planification'!$V$2:$W$96,2,FALSE),"")</f>
        <v/>
      </c>
      <c r="J1779" s="27"/>
      <c r="K1779" s="27"/>
      <c r="L1779" s="27"/>
      <c r="M1779" s="52"/>
      <c r="N1779" s="52"/>
      <c r="O1779" s="52"/>
      <c r="P1779" s="52"/>
      <c r="Q1779" s="52"/>
      <c r="R1779" s="52"/>
      <c r="S1779" s="52"/>
      <c r="T1779" s="52"/>
      <c r="U1779" s="52"/>
      <c r="V1779" s="52"/>
      <c r="W1779" s="52"/>
      <c r="X1779" s="52"/>
      <c r="Y1779" s="194"/>
      <c r="Z1779" s="776"/>
      <c r="AA1779" s="190"/>
      <c r="AB1779" s="747">
        <f t="shared" si="108"/>
        <v>0</v>
      </c>
      <c r="AC1779" s="748">
        <f t="shared" si="109"/>
        <v>0</v>
      </c>
      <c r="AD1779" s="187"/>
      <c r="AE1779" s="186"/>
      <c r="AF1779" s="190"/>
      <c r="AG1779" s="747">
        <f t="shared" si="110"/>
        <v>0</v>
      </c>
      <c r="AH1779" s="748">
        <f t="shared" si="111"/>
        <v>0</v>
      </c>
      <c r="AI1779" s="187"/>
      <c r="AJ1779" s="52"/>
      <c r="AK1779" s="156" t="str">
        <f>IFERROR(VLOOKUP($A1779,'Liste planification'!$B$2:$C$105,2,FALSE),"")</f>
        <v/>
      </c>
      <c r="AL1779" s="27"/>
      <c r="AM1779" s="27"/>
    </row>
    <row r="1780" spans="1:39">
      <c r="A1780" s="158"/>
      <c r="B1780" s="159" t="str">
        <f>A1780&amp;"-"&amp;TEXT(COUNTIF($A$5:A1780,A1780),"000")</f>
        <v>-000</v>
      </c>
      <c r="C1780" s="52"/>
      <c r="D1780" s="27"/>
      <c r="E1780" s="28"/>
      <c r="F1780" s="27"/>
      <c r="G1780" s="27"/>
      <c r="H1780" s="52"/>
      <c r="I1780" s="380" t="str">
        <f>IFERROR(VLOOKUP($F1780,'Liste planification'!$V$2:$W$96,2,FALSE),"")</f>
        <v/>
      </c>
      <c r="J1780" s="27"/>
      <c r="K1780" s="27"/>
      <c r="L1780" s="27"/>
      <c r="M1780" s="52"/>
      <c r="N1780" s="52"/>
      <c r="O1780" s="52"/>
      <c r="P1780" s="52"/>
      <c r="Q1780" s="52"/>
      <c r="R1780" s="52"/>
      <c r="S1780" s="52"/>
      <c r="T1780" s="52"/>
      <c r="U1780" s="52"/>
      <c r="V1780" s="52"/>
      <c r="W1780" s="52"/>
      <c r="X1780" s="52"/>
      <c r="Y1780" s="194"/>
      <c r="Z1780" s="776"/>
      <c r="AA1780" s="190"/>
      <c r="AB1780" s="747">
        <f t="shared" ref="AB1780:AB1843" si="112">AA1780/$AB$1</f>
        <v>0</v>
      </c>
      <c r="AC1780" s="748">
        <f t="shared" ref="AC1780:AC1843" si="113">AA1780/$AC$1</f>
        <v>0</v>
      </c>
      <c r="AD1780" s="187"/>
      <c r="AE1780" s="186"/>
      <c r="AF1780" s="190"/>
      <c r="AG1780" s="747">
        <f t="shared" ref="AG1780:AG1843" si="114">AF1780/$AB$1</f>
        <v>0</v>
      </c>
      <c r="AH1780" s="748">
        <f t="shared" ref="AH1780:AH1843" si="115">AF1780/$AC$1</f>
        <v>0</v>
      </c>
      <c r="AI1780" s="187"/>
      <c r="AJ1780" s="52"/>
      <c r="AK1780" s="156" t="str">
        <f>IFERROR(VLOOKUP($A1780,'Liste planification'!$B$2:$C$105,2,FALSE),"")</f>
        <v/>
      </c>
      <c r="AL1780" s="27"/>
      <c r="AM1780" s="27"/>
    </row>
    <row r="1781" spans="1:39">
      <c r="A1781" s="158"/>
      <c r="B1781" s="159" t="str">
        <f>A1781&amp;"-"&amp;TEXT(COUNTIF($A$5:A1781,A1781),"000")</f>
        <v>-000</v>
      </c>
      <c r="C1781" s="52"/>
      <c r="D1781" s="27"/>
      <c r="E1781" s="28"/>
      <c r="F1781" s="27"/>
      <c r="G1781" s="27"/>
      <c r="H1781" s="52"/>
      <c r="I1781" s="380" t="str">
        <f>IFERROR(VLOOKUP($F1781,'Liste planification'!$V$2:$W$96,2,FALSE),"")</f>
        <v/>
      </c>
      <c r="J1781" s="27"/>
      <c r="K1781" s="27"/>
      <c r="L1781" s="27"/>
      <c r="M1781" s="52"/>
      <c r="N1781" s="52"/>
      <c r="O1781" s="52"/>
      <c r="P1781" s="52"/>
      <c r="Q1781" s="52"/>
      <c r="R1781" s="52"/>
      <c r="S1781" s="52"/>
      <c r="T1781" s="52"/>
      <c r="U1781" s="52"/>
      <c r="V1781" s="52"/>
      <c r="W1781" s="52"/>
      <c r="X1781" s="52"/>
      <c r="Y1781" s="194"/>
      <c r="Z1781" s="776"/>
      <c r="AA1781" s="190"/>
      <c r="AB1781" s="747">
        <f t="shared" si="112"/>
        <v>0</v>
      </c>
      <c r="AC1781" s="748">
        <f t="shared" si="113"/>
        <v>0</v>
      </c>
      <c r="AD1781" s="187"/>
      <c r="AE1781" s="186"/>
      <c r="AF1781" s="190"/>
      <c r="AG1781" s="747">
        <f t="shared" si="114"/>
        <v>0</v>
      </c>
      <c r="AH1781" s="748">
        <f t="shared" si="115"/>
        <v>0</v>
      </c>
      <c r="AI1781" s="187"/>
      <c r="AJ1781" s="52"/>
      <c r="AK1781" s="156" t="str">
        <f>IFERROR(VLOOKUP($A1781,'Liste planification'!$B$2:$C$105,2,FALSE),"")</f>
        <v/>
      </c>
      <c r="AL1781" s="27"/>
      <c r="AM1781" s="27"/>
    </row>
    <row r="1782" spans="1:39">
      <c r="A1782" s="158"/>
      <c r="B1782" s="159" t="str">
        <f>A1782&amp;"-"&amp;TEXT(COUNTIF($A$5:A1782,A1782),"000")</f>
        <v>-000</v>
      </c>
      <c r="C1782" s="52"/>
      <c r="D1782" s="27"/>
      <c r="E1782" s="28"/>
      <c r="F1782" s="27"/>
      <c r="G1782" s="27"/>
      <c r="H1782" s="52"/>
      <c r="I1782" s="380" t="str">
        <f>IFERROR(VLOOKUP($F1782,'Liste planification'!$V$2:$W$96,2,FALSE),"")</f>
        <v/>
      </c>
      <c r="J1782" s="27"/>
      <c r="K1782" s="27"/>
      <c r="L1782" s="27"/>
      <c r="M1782" s="52"/>
      <c r="N1782" s="52"/>
      <c r="O1782" s="52"/>
      <c r="P1782" s="52"/>
      <c r="Q1782" s="52"/>
      <c r="R1782" s="52"/>
      <c r="S1782" s="52"/>
      <c r="T1782" s="52"/>
      <c r="U1782" s="52"/>
      <c r="V1782" s="52"/>
      <c r="W1782" s="52"/>
      <c r="X1782" s="52"/>
      <c r="Y1782" s="194"/>
      <c r="Z1782" s="776"/>
      <c r="AA1782" s="190"/>
      <c r="AB1782" s="747">
        <f t="shared" si="112"/>
        <v>0</v>
      </c>
      <c r="AC1782" s="748">
        <f t="shared" si="113"/>
        <v>0</v>
      </c>
      <c r="AD1782" s="187"/>
      <c r="AE1782" s="186"/>
      <c r="AF1782" s="190"/>
      <c r="AG1782" s="747">
        <f t="shared" si="114"/>
        <v>0</v>
      </c>
      <c r="AH1782" s="748">
        <f t="shared" si="115"/>
        <v>0</v>
      </c>
      <c r="AI1782" s="187"/>
      <c r="AJ1782" s="52"/>
      <c r="AK1782" s="156" t="str">
        <f>IFERROR(VLOOKUP($A1782,'Liste planification'!$B$2:$C$105,2,FALSE),"")</f>
        <v/>
      </c>
      <c r="AL1782" s="27"/>
      <c r="AM1782" s="27"/>
    </row>
    <row r="1783" spans="1:39">
      <c r="A1783" s="158"/>
      <c r="B1783" s="159" t="str">
        <f>A1783&amp;"-"&amp;TEXT(COUNTIF($A$5:A1783,A1783),"000")</f>
        <v>-000</v>
      </c>
      <c r="C1783" s="52"/>
      <c r="D1783" s="27"/>
      <c r="E1783" s="28"/>
      <c r="F1783" s="27"/>
      <c r="G1783" s="27"/>
      <c r="H1783" s="52"/>
      <c r="I1783" s="380" t="str">
        <f>IFERROR(VLOOKUP($F1783,'Liste planification'!$V$2:$W$96,2,FALSE),"")</f>
        <v/>
      </c>
      <c r="J1783" s="27"/>
      <c r="K1783" s="27"/>
      <c r="L1783" s="27"/>
      <c r="M1783" s="52"/>
      <c r="N1783" s="52"/>
      <c r="O1783" s="52"/>
      <c r="P1783" s="52"/>
      <c r="Q1783" s="52"/>
      <c r="R1783" s="52"/>
      <c r="S1783" s="52"/>
      <c r="T1783" s="52"/>
      <c r="U1783" s="52"/>
      <c r="V1783" s="52"/>
      <c r="W1783" s="52"/>
      <c r="X1783" s="52"/>
      <c r="Y1783" s="194"/>
      <c r="Z1783" s="776"/>
      <c r="AA1783" s="190"/>
      <c r="AB1783" s="747">
        <f t="shared" si="112"/>
        <v>0</v>
      </c>
      <c r="AC1783" s="748">
        <f t="shared" si="113"/>
        <v>0</v>
      </c>
      <c r="AD1783" s="187"/>
      <c r="AE1783" s="186"/>
      <c r="AF1783" s="190"/>
      <c r="AG1783" s="747">
        <f t="shared" si="114"/>
        <v>0</v>
      </c>
      <c r="AH1783" s="748">
        <f t="shared" si="115"/>
        <v>0</v>
      </c>
      <c r="AI1783" s="187"/>
      <c r="AJ1783" s="52"/>
      <c r="AK1783" s="156" t="str">
        <f>IFERROR(VLOOKUP($A1783,'Liste planification'!$B$2:$C$105,2,FALSE),"")</f>
        <v/>
      </c>
      <c r="AL1783" s="27"/>
      <c r="AM1783" s="27"/>
    </row>
    <row r="1784" spans="1:39">
      <c r="A1784" s="158"/>
      <c r="B1784" s="159" t="str">
        <f>A1784&amp;"-"&amp;TEXT(COUNTIF($A$5:A1784,A1784),"000")</f>
        <v>-000</v>
      </c>
      <c r="C1784" s="52"/>
      <c r="D1784" s="27"/>
      <c r="E1784" s="28"/>
      <c r="F1784" s="27"/>
      <c r="G1784" s="27"/>
      <c r="H1784" s="52"/>
      <c r="I1784" s="380" t="str">
        <f>IFERROR(VLOOKUP($F1784,'Liste planification'!$V$2:$W$96,2,FALSE),"")</f>
        <v/>
      </c>
      <c r="J1784" s="27"/>
      <c r="K1784" s="27"/>
      <c r="L1784" s="27"/>
      <c r="M1784" s="52"/>
      <c r="N1784" s="52"/>
      <c r="O1784" s="52"/>
      <c r="P1784" s="52"/>
      <c r="Q1784" s="52"/>
      <c r="R1784" s="52"/>
      <c r="S1784" s="52"/>
      <c r="T1784" s="52"/>
      <c r="U1784" s="52"/>
      <c r="V1784" s="52"/>
      <c r="W1784" s="52"/>
      <c r="X1784" s="52"/>
      <c r="Y1784" s="194"/>
      <c r="Z1784" s="776"/>
      <c r="AA1784" s="190"/>
      <c r="AB1784" s="747">
        <f t="shared" si="112"/>
        <v>0</v>
      </c>
      <c r="AC1784" s="748">
        <f t="shared" si="113"/>
        <v>0</v>
      </c>
      <c r="AD1784" s="187"/>
      <c r="AE1784" s="186"/>
      <c r="AF1784" s="190"/>
      <c r="AG1784" s="747">
        <f t="shared" si="114"/>
        <v>0</v>
      </c>
      <c r="AH1784" s="748">
        <f t="shared" si="115"/>
        <v>0</v>
      </c>
      <c r="AI1784" s="187"/>
      <c r="AJ1784" s="52"/>
      <c r="AK1784" s="156" t="str">
        <f>IFERROR(VLOOKUP($A1784,'Liste planification'!$B$2:$C$105,2,FALSE),"")</f>
        <v/>
      </c>
      <c r="AL1784" s="27"/>
      <c r="AM1784" s="27"/>
    </row>
    <row r="1785" spans="1:39">
      <c r="A1785" s="158"/>
      <c r="B1785" s="159" t="str">
        <f>A1785&amp;"-"&amp;TEXT(COUNTIF($A$5:A1785,A1785),"000")</f>
        <v>-000</v>
      </c>
      <c r="C1785" s="52"/>
      <c r="D1785" s="27"/>
      <c r="E1785" s="28"/>
      <c r="F1785" s="27"/>
      <c r="G1785" s="27"/>
      <c r="H1785" s="52"/>
      <c r="I1785" s="380" t="str">
        <f>IFERROR(VLOOKUP($F1785,'Liste planification'!$V$2:$W$96,2,FALSE),"")</f>
        <v/>
      </c>
      <c r="J1785" s="27"/>
      <c r="K1785" s="27"/>
      <c r="L1785" s="27"/>
      <c r="M1785" s="52"/>
      <c r="N1785" s="52"/>
      <c r="O1785" s="52"/>
      <c r="P1785" s="52"/>
      <c r="Q1785" s="52"/>
      <c r="R1785" s="52"/>
      <c r="S1785" s="52"/>
      <c r="T1785" s="52"/>
      <c r="U1785" s="52"/>
      <c r="V1785" s="52"/>
      <c r="W1785" s="52"/>
      <c r="X1785" s="52"/>
      <c r="Y1785" s="194"/>
      <c r="Z1785" s="776"/>
      <c r="AA1785" s="190"/>
      <c r="AB1785" s="747">
        <f t="shared" si="112"/>
        <v>0</v>
      </c>
      <c r="AC1785" s="748">
        <f t="shared" si="113"/>
        <v>0</v>
      </c>
      <c r="AD1785" s="187"/>
      <c r="AE1785" s="186"/>
      <c r="AF1785" s="190"/>
      <c r="AG1785" s="747">
        <f t="shared" si="114"/>
        <v>0</v>
      </c>
      <c r="AH1785" s="748">
        <f t="shared" si="115"/>
        <v>0</v>
      </c>
      <c r="AI1785" s="187"/>
      <c r="AJ1785" s="52"/>
      <c r="AK1785" s="156" t="str">
        <f>IFERROR(VLOOKUP($A1785,'Liste planification'!$B$2:$C$105,2,FALSE),"")</f>
        <v/>
      </c>
      <c r="AL1785" s="27"/>
      <c r="AM1785" s="27"/>
    </row>
    <row r="1786" spans="1:39">
      <c r="A1786" s="158"/>
      <c r="B1786" s="159" t="str">
        <f>A1786&amp;"-"&amp;TEXT(COUNTIF($A$5:A1786,A1786),"000")</f>
        <v>-000</v>
      </c>
      <c r="C1786" s="52"/>
      <c r="D1786" s="27"/>
      <c r="E1786" s="28"/>
      <c r="F1786" s="27"/>
      <c r="G1786" s="27"/>
      <c r="H1786" s="52"/>
      <c r="I1786" s="380" t="str">
        <f>IFERROR(VLOOKUP($F1786,'Liste planification'!$V$2:$W$96,2,FALSE),"")</f>
        <v/>
      </c>
      <c r="J1786" s="27"/>
      <c r="K1786" s="27"/>
      <c r="L1786" s="27"/>
      <c r="M1786" s="52"/>
      <c r="N1786" s="52"/>
      <c r="O1786" s="52"/>
      <c r="P1786" s="52"/>
      <c r="Q1786" s="52"/>
      <c r="R1786" s="52"/>
      <c r="S1786" s="52"/>
      <c r="T1786" s="52"/>
      <c r="U1786" s="52"/>
      <c r="V1786" s="52"/>
      <c r="W1786" s="52"/>
      <c r="X1786" s="52"/>
      <c r="Y1786" s="194"/>
      <c r="Z1786" s="776"/>
      <c r="AA1786" s="190"/>
      <c r="AB1786" s="747">
        <f t="shared" si="112"/>
        <v>0</v>
      </c>
      <c r="AC1786" s="748">
        <f t="shared" si="113"/>
        <v>0</v>
      </c>
      <c r="AD1786" s="187"/>
      <c r="AE1786" s="186"/>
      <c r="AF1786" s="190"/>
      <c r="AG1786" s="747">
        <f t="shared" si="114"/>
        <v>0</v>
      </c>
      <c r="AH1786" s="748">
        <f t="shared" si="115"/>
        <v>0</v>
      </c>
      <c r="AI1786" s="187"/>
      <c r="AJ1786" s="52"/>
      <c r="AK1786" s="156" t="str">
        <f>IFERROR(VLOOKUP($A1786,'Liste planification'!$B$2:$C$105,2,FALSE),"")</f>
        <v/>
      </c>
      <c r="AL1786" s="27"/>
      <c r="AM1786" s="27"/>
    </row>
    <row r="1787" spans="1:39">
      <c r="A1787" s="158"/>
      <c r="B1787" s="159" t="str">
        <f>A1787&amp;"-"&amp;TEXT(COUNTIF($A$5:A1787,A1787),"000")</f>
        <v>-000</v>
      </c>
      <c r="C1787" s="52"/>
      <c r="D1787" s="27"/>
      <c r="E1787" s="28"/>
      <c r="F1787" s="27"/>
      <c r="G1787" s="27"/>
      <c r="H1787" s="52"/>
      <c r="I1787" s="380" t="str">
        <f>IFERROR(VLOOKUP($F1787,'Liste planification'!$V$2:$W$96,2,FALSE),"")</f>
        <v/>
      </c>
      <c r="J1787" s="27"/>
      <c r="K1787" s="27"/>
      <c r="L1787" s="27"/>
      <c r="M1787" s="52"/>
      <c r="N1787" s="52"/>
      <c r="O1787" s="52"/>
      <c r="P1787" s="52"/>
      <c r="Q1787" s="52"/>
      <c r="R1787" s="52"/>
      <c r="S1787" s="52"/>
      <c r="T1787" s="52"/>
      <c r="U1787" s="52"/>
      <c r="V1787" s="52"/>
      <c r="W1787" s="52"/>
      <c r="X1787" s="52"/>
      <c r="Y1787" s="194"/>
      <c r="Z1787" s="776"/>
      <c r="AA1787" s="190"/>
      <c r="AB1787" s="747">
        <f t="shared" si="112"/>
        <v>0</v>
      </c>
      <c r="AC1787" s="748">
        <f t="shared" si="113"/>
        <v>0</v>
      </c>
      <c r="AD1787" s="187"/>
      <c r="AE1787" s="186"/>
      <c r="AF1787" s="190"/>
      <c r="AG1787" s="747">
        <f t="shared" si="114"/>
        <v>0</v>
      </c>
      <c r="AH1787" s="748">
        <f t="shared" si="115"/>
        <v>0</v>
      </c>
      <c r="AI1787" s="187"/>
      <c r="AJ1787" s="52"/>
      <c r="AK1787" s="156" t="str">
        <f>IFERROR(VLOOKUP($A1787,'Liste planification'!$B$2:$C$105,2,FALSE),"")</f>
        <v/>
      </c>
      <c r="AL1787" s="27"/>
      <c r="AM1787" s="27"/>
    </row>
    <row r="1788" spans="1:39">
      <c r="A1788" s="158"/>
      <c r="B1788" s="159" t="str">
        <f>A1788&amp;"-"&amp;TEXT(COUNTIF($A$5:A1788,A1788),"000")</f>
        <v>-000</v>
      </c>
      <c r="C1788" s="52"/>
      <c r="D1788" s="27"/>
      <c r="E1788" s="28"/>
      <c r="F1788" s="27"/>
      <c r="G1788" s="27"/>
      <c r="H1788" s="52"/>
      <c r="I1788" s="380" t="str">
        <f>IFERROR(VLOOKUP($F1788,'Liste planification'!$V$2:$W$96,2,FALSE),"")</f>
        <v/>
      </c>
      <c r="J1788" s="27"/>
      <c r="K1788" s="27"/>
      <c r="L1788" s="27"/>
      <c r="M1788" s="52"/>
      <c r="N1788" s="52"/>
      <c r="O1788" s="52"/>
      <c r="P1788" s="52"/>
      <c r="Q1788" s="52"/>
      <c r="R1788" s="52"/>
      <c r="S1788" s="52"/>
      <c r="T1788" s="52"/>
      <c r="U1788" s="52"/>
      <c r="V1788" s="52"/>
      <c r="W1788" s="52"/>
      <c r="X1788" s="52"/>
      <c r="Y1788" s="194"/>
      <c r="Z1788" s="776"/>
      <c r="AA1788" s="190"/>
      <c r="AB1788" s="747">
        <f t="shared" si="112"/>
        <v>0</v>
      </c>
      <c r="AC1788" s="748">
        <f t="shared" si="113"/>
        <v>0</v>
      </c>
      <c r="AD1788" s="187"/>
      <c r="AE1788" s="186"/>
      <c r="AF1788" s="190"/>
      <c r="AG1788" s="747">
        <f t="shared" si="114"/>
        <v>0</v>
      </c>
      <c r="AH1788" s="748">
        <f t="shared" si="115"/>
        <v>0</v>
      </c>
      <c r="AI1788" s="187"/>
      <c r="AJ1788" s="52"/>
      <c r="AK1788" s="156" t="str">
        <f>IFERROR(VLOOKUP($A1788,'Liste planification'!$B$2:$C$105,2,FALSE),"")</f>
        <v/>
      </c>
      <c r="AL1788" s="27"/>
      <c r="AM1788" s="27"/>
    </row>
    <row r="1789" spans="1:39">
      <c r="A1789" s="158"/>
      <c r="B1789" s="159" t="str">
        <f>A1789&amp;"-"&amp;TEXT(COUNTIF($A$5:A1789,A1789),"000")</f>
        <v>-000</v>
      </c>
      <c r="C1789" s="52"/>
      <c r="D1789" s="27"/>
      <c r="E1789" s="28"/>
      <c r="F1789" s="27"/>
      <c r="G1789" s="27"/>
      <c r="H1789" s="52"/>
      <c r="I1789" s="380" t="str">
        <f>IFERROR(VLOOKUP($F1789,'Liste planification'!$V$2:$W$96,2,FALSE),"")</f>
        <v/>
      </c>
      <c r="J1789" s="27"/>
      <c r="K1789" s="27"/>
      <c r="L1789" s="27"/>
      <c r="M1789" s="52"/>
      <c r="N1789" s="52"/>
      <c r="O1789" s="52"/>
      <c r="P1789" s="52"/>
      <c r="Q1789" s="52"/>
      <c r="R1789" s="52"/>
      <c r="S1789" s="52"/>
      <c r="T1789" s="52"/>
      <c r="U1789" s="52"/>
      <c r="V1789" s="52"/>
      <c r="W1789" s="52"/>
      <c r="X1789" s="52"/>
      <c r="Y1789" s="194"/>
      <c r="Z1789" s="776"/>
      <c r="AA1789" s="190"/>
      <c r="AB1789" s="747">
        <f t="shared" si="112"/>
        <v>0</v>
      </c>
      <c r="AC1789" s="748">
        <f t="shared" si="113"/>
        <v>0</v>
      </c>
      <c r="AD1789" s="187"/>
      <c r="AE1789" s="186"/>
      <c r="AF1789" s="190"/>
      <c r="AG1789" s="747">
        <f t="shared" si="114"/>
        <v>0</v>
      </c>
      <c r="AH1789" s="748">
        <f t="shared" si="115"/>
        <v>0</v>
      </c>
      <c r="AI1789" s="187"/>
      <c r="AJ1789" s="52"/>
      <c r="AK1789" s="156" t="str">
        <f>IFERROR(VLOOKUP($A1789,'Liste planification'!$B$2:$C$105,2,FALSE),"")</f>
        <v/>
      </c>
      <c r="AL1789" s="27"/>
      <c r="AM1789" s="27"/>
    </row>
    <row r="1790" spans="1:39">
      <c r="A1790" s="158"/>
      <c r="B1790" s="159" t="str">
        <f>A1790&amp;"-"&amp;TEXT(COUNTIF($A$5:A1790,A1790),"000")</f>
        <v>-000</v>
      </c>
      <c r="C1790" s="52"/>
      <c r="D1790" s="27"/>
      <c r="E1790" s="28"/>
      <c r="F1790" s="27"/>
      <c r="G1790" s="27"/>
      <c r="H1790" s="52"/>
      <c r="I1790" s="380" t="str">
        <f>IFERROR(VLOOKUP($F1790,'Liste planification'!$V$2:$W$96,2,FALSE),"")</f>
        <v/>
      </c>
      <c r="J1790" s="27"/>
      <c r="K1790" s="27"/>
      <c r="L1790" s="27"/>
      <c r="M1790" s="52"/>
      <c r="N1790" s="52"/>
      <c r="O1790" s="52"/>
      <c r="P1790" s="52"/>
      <c r="Q1790" s="52"/>
      <c r="R1790" s="52"/>
      <c r="S1790" s="52"/>
      <c r="T1790" s="52"/>
      <c r="U1790" s="52"/>
      <c r="V1790" s="52"/>
      <c r="W1790" s="52"/>
      <c r="X1790" s="52"/>
      <c r="Y1790" s="194"/>
      <c r="Z1790" s="776"/>
      <c r="AA1790" s="190"/>
      <c r="AB1790" s="747">
        <f t="shared" si="112"/>
        <v>0</v>
      </c>
      <c r="AC1790" s="748">
        <f t="shared" si="113"/>
        <v>0</v>
      </c>
      <c r="AD1790" s="187"/>
      <c r="AE1790" s="186"/>
      <c r="AF1790" s="190"/>
      <c r="AG1790" s="747">
        <f t="shared" si="114"/>
        <v>0</v>
      </c>
      <c r="AH1790" s="748">
        <f t="shared" si="115"/>
        <v>0</v>
      </c>
      <c r="AI1790" s="187"/>
      <c r="AJ1790" s="52"/>
      <c r="AK1790" s="156" t="str">
        <f>IFERROR(VLOOKUP($A1790,'Liste planification'!$B$2:$C$105,2,FALSE),"")</f>
        <v/>
      </c>
      <c r="AL1790" s="27"/>
      <c r="AM1790" s="27"/>
    </row>
    <row r="1791" spans="1:39">
      <c r="A1791" s="158"/>
      <c r="B1791" s="159" t="str">
        <f>A1791&amp;"-"&amp;TEXT(COUNTIF($A$5:A1791,A1791),"000")</f>
        <v>-000</v>
      </c>
      <c r="C1791" s="52"/>
      <c r="D1791" s="27"/>
      <c r="E1791" s="28"/>
      <c r="F1791" s="27"/>
      <c r="G1791" s="27"/>
      <c r="H1791" s="52"/>
      <c r="I1791" s="380" t="str">
        <f>IFERROR(VLOOKUP($F1791,'Liste planification'!$V$2:$W$96,2,FALSE),"")</f>
        <v/>
      </c>
      <c r="J1791" s="27"/>
      <c r="K1791" s="27"/>
      <c r="L1791" s="27"/>
      <c r="M1791" s="52"/>
      <c r="N1791" s="52"/>
      <c r="O1791" s="52"/>
      <c r="P1791" s="52"/>
      <c r="Q1791" s="52"/>
      <c r="R1791" s="52"/>
      <c r="S1791" s="52"/>
      <c r="T1791" s="52"/>
      <c r="U1791" s="52"/>
      <c r="V1791" s="52"/>
      <c r="W1791" s="52"/>
      <c r="X1791" s="52"/>
      <c r="Y1791" s="194"/>
      <c r="Z1791" s="776"/>
      <c r="AA1791" s="190"/>
      <c r="AB1791" s="747">
        <f t="shared" si="112"/>
        <v>0</v>
      </c>
      <c r="AC1791" s="748">
        <f t="shared" si="113"/>
        <v>0</v>
      </c>
      <c r="AD1791" s="187"/>
      <c r="AE1791" s="186"/>
      <c r="AF1791" s="190"/>
      <c r="AG1791" s="747">
        <f t="shared" si="114"/>
        <v>0</v>
      </c>
      <c r="AH1791" s="748">
        <f t="shared" si="115"/>
        <v>0</v>
      </c>
      <c r="AI1791" s="187"/>
      <c r="AJ1791" s="52"/>
      <c r="AK1791" s="156" t="str">
        <f>IFERROR(VLOOKUP($A1791,'Liste planification'!$B$2:$C$105,2,FALSE),"")</f>
        <v/>
      </c>
      <c r="AL1791" s="27"/>
      <c r="AM1791" s="27"/>
    </row>
    <row r="1792" spans="1:39">
      <c r="A1792" s="158"/>
      <c r="B1792" s="159" t="str">
        <f>A1792&amp;"-"&amp;TEXT(COUNTIF($A$5:A1792,A1792),"000")</f>
        <v>-000</v>
      </c>
      <c r="C1792" s="52"/>
      <c r="D1792" s="27"/>
      <c r="E1792" s="28"/>
      <c r="F1792" s="27"/>
      <c r="G1792" s="27"/>
      <c r="H1792" s="52"/>
      <c r="I1792" s="380" t="str">
        <f>IFERROR(VLOOKUP($F1792,'Liste planification'!$V$2:$W$96,2,FALSE),"")</f>
        <v/>
      </c>
      <c r="J1792" s="27"/>
      <c r="K1792" s="27"/>
      <c r="L1792" s="27"/>
      <c r="M1792" s="52"/>
      <c r="N1792" s="52"/>
      <c r="O1792" s="52"/>
      <c r="P1792" s="52"/>
      <c r="Q1792" s="52"/>
      <c r="R1792" s="52"/>
      <c r="S1792" s="52"/>
      <c r="T1792" s="52"/>
      <c r="U1792" s="52"/>
      <c r="V1792" s="52"/>
      <c r="W1792" s="52"/>
      <c r="X1792" s="52"/>
      <c r="Y1792" s="194"/>
      <c r="Z1792" s="776"/>
      <c r="AA1792" s="190"/>
      <c r="AB1792" s="747">
        <f t="shared" si="112"/>
        <v>0</v>
      </c>
      <c r="AC1792" s="748">
        <f t="shared" si="113"/>
        <v>0</v>
      </c>
      <c r="AD1792" s="187"/>
      <c r="AE1792" s="186"/>
      <c r="AF1792" s="190"/>
      <c r="AG1792" s="747">
        <f t="shared" si="114"/>
        <v>0</v>
      </c>
      <c r="AH1792" s="748">
        <f t="shared" si="115"/>
        <v>0</v>
      </c>
      <c r="AI1792" s="187"/>
      <c r="AJ1792" s="52"/>
      <c r="AK1792" s="156" t="str">
        <f>IFERROR(VLOOKUP($A1792,'Liste planification'!$B$2:$C$105,2,FALSE),"")</f>
        <v/>
      </c>
      <c r="AL1792" s="27"/>
      <c r="AM1792" s="27"/>
    </row>
    <row r="1793" spans="1:39">
      <c r="A1793" s="158"/>
      <c r="B1793" s="159" t="str">
        <f>A1793&amp;"-"&amp;TEXT(COUNTIF($A$5:A1793,A1793),"000")</f>
        <v>-000</v>
      </c>
      <c r="C1793" s="52"/>
      <c r="D1793" s="27"/>
      <c r="E1793" s="28"/>
      <c r="F1793" s="27"/>
      <c r="G1793" s="27"/>
      <c r="H1793" s="52"/>
      <c r="I1793" s="380" t="str">
        <f>IFERROR(VLOOKUP($F1793,'Liste planification'!$V$2:$W$96,2,FALSE),"")</f>
        <v/>
      </c>
      <c r="J1793" s="27"/>
      <c r="K1793" s="27"/>
      <c r="L1793" s="27"/>
      <c r="M1793" s="52"/>
      <c r="N1793" s="52"/>
      <c r="O1793" s="52"/>
      <c r="P1793" s="52"/>
      <c r="Q1793" s="52"/>
      <c r="R1793" s="52"/>
      <c r="S1793" s="52"/>
      <c r="T1793" s="52"/>
      <c r="U1793" s="52"/>
      <c r="V1793" s="52"/>
      <c r="W1793" s="52"/>
      <c r="X1793" s="52"/>
      <c r="Y1793" s="194"/>
      <c r="Z1793" s="776"/>
      <c r="AA1793" s="190"/>
      <c r="AB1793" s="747">
        <f t="shared" si="112"/>
        <v>0</v>
      </c>
      <c r="AC1793" s="748">
        <f t="shared" si="113"/>
        <v>0</v>
      </c>
      <c r="AD1793" s="187"/>
      <c r="AE1793" s="186"/>
      <c r="AF1793" s="190"/>
      <c r="AG1793" s="747">
        <f t="shared" si="114"/>
        <v>0</v>
      </c>
      <c r="AH1793" s="748">
        <f t="shared" si="115"/>
        <v>0</v>
      </c>
      <c r="AI1793" s="187"/>
      <c r="AJ1793" s="52"/>
      <c r="AK1793" s="156" t="str">
        <f>IFERROR(VLOOKUP($A1793,'Liste planification'!$B$2:$C$105,2,FALSE),"")</f>
        <v/>
      </c>
      <c r="AL1793" s="27"/>
      <c r="AM1793" s="27"/>
    </row>
    <row r="1794" spans="1:39">
      <c r="A1794" s="158"/>
      <c r="B1794" s="159" t="str">
        <f>A1794&amp;"-"&amp;TEXT(COUNTIF($A$5:A1794,A1794),"000")</f>
        <v>-000</v>
      </c>
      <c r="C1794" s="52"/>
      <c r="D1794" s="27"/>
      <c r="E1794" s="28"/>
      <c r="F1794" s="27"/>
      <c r="G1794" s="27"/>
      <c r="H1794" s="52"/>
      <c r="I1794" s="380" t="str">
        <f>IFERROR(VLOOKUP($F1794,'Liste planification'!$V$2:$W$96,2,FALSE),"")</f>
        <v/>
      </c>
      <c r="J1794" s="27"/>
      <c r="K1794" s="27"/>
      <c r="L1794" s="27"/>
      <c r="M1794" s="52"/>
      <c r="N1794" s="52"/>
      <c r="O1794" s="52"/>
      <c r="P1794" s="52"/>
      <c r="Q1794" s="52"/>
      <c r="R1794" s="52"/>
      <c r="S1794" s="52"/>
      <c r="T1794" s="52"/>
      <c r="U1794" s="52"/>
      <c r="V1794" s="52"/>
      <c r="W1794" s="52"/>
      <c r="X1794" s="52"/>
      <c r="Y1794" s="194"/>
      <c r="Z1794" s="776"/>
      <c r="AA1794" s="190"/>
      <c r="AB1794" s="747">
        <f t="shared" si="112"/>
        <v>0</v>
      </c>
      <c r="AC1794" s="748">
        <f t="shared" si="113"/>
        <v>0</v>
      </c>
      <c r="AD1794" s="187"/>
      <c r="AE1794" s="186"/>
      <c r="AF1794" s="190"/>
      <c r="AG1794" s="747">
        <f t="shared" si="114"/>
        <v>0</v>
      </c>
      <c r="AH1794" s="748">
        <f t="shared" si="115"/>
        <v>0</v>
      </c>
      <c r="AI1794" s="187"/>
      <c r="AJ1794" s="52"/>
      <c r="AK1794" s="156" t="str">
        <f>IFERROR(VLOOKUP($A1794,'Liste planification'!$B$2:$C$105,2,FALSE),"")</f>
        <v/>
      </c>
      <c r="AL1794" s="27"/>
      <c r="AM1794" s="27"/>
    </row>
    <row r="1795" spans="1:39">
      <c r="A1795" s="158"/>
      <c r="B1795" s="159" t="str">
        <f>A1795&amp;"-"&amp;TEXT(COUNTIF($A$5:A1795,A1795),"000")</f>
        <v>-000</v>
      </c>
      <c r="C1795" s="52"/>
      <c r="D1795" s="27"/>
      <c r="E1795" s="28"/>
      <c r="F1795" s="27"/>
      <c r="G1795" s="27"/>
      <c r="H1795" s="52"/>
      <c r="I1795" s="380" t="str">
        <f>IFERROR(VLOOKUP($F1795,'Liste planification'!$V$2:$W$96,2,FALSE),"")</f>
        <v/>
      </c>
      <c r="J1795" s="27"/>
      <c r="K1795" s="27"/>
      <c r="L1795" s="27"/>
      <c r="M1795" s="52"/>
      <c r="N1795" s="52"/>
      <c r="O1795" s="52"/>
      <c r="P1795" s="52"/>
      <c r="Q1795" s="52"/>
      <c r="R1795" s="52"/>
      <c r="S1795" s="52"/>
      <c r="T1795" s="52"/>
      <c r="U1795" s="52"/>
      <c r="V1795" s="52"/>
      <c r="W1795" s="52"/>
      <c r="X1795" s="52"/>
      <c r="Y1795" s="194"/>
      <c r="Z1795" s="776"/>
      <c r="AA1795" s="190"/>
      <c r="AB1795" s="747">
        <f t="shared" si="112"/>
        <v>0</v>
      </c>
      <c r="AC1795" s="748">
        <f t="shared" si="113"/>
        <v>0</v>
      </c>
      <c r="AD1795" s="187"/>
      <c r="AE1795" s="186"/>
      <c r="AF1795" s="190"/>
      <c r="AG1795" s="747">
        <f t="shared" si="114"/>
        <v>0</v>
      </c>
      <c r="AH1795" s="748">
        <f t="shared" si="115"/>
        <v>0</v>
      </c>
      <c r="AI1795" s="187"/>
      <c r="AJ1795" s="52"/>
      <c r="AK1795" s="156" t="str">
        <f>IFERROR(VLOOKUP($A1795,'Liste planification'!$B$2:$C$105,2,FALSE),"")</f>
        <v/>
      </c>
      <c r="AL1795" s="27"/>
      <c r="AM1795" s="27"/>
    </row>
    <row r="1796" spans="1:39">
      <c r="A1796" s="158"/>
      <c r="B1796" s="159" t="str">
        <f>A1796&amp;"-"&amp;TEXT(COUNTIF($A$5:A1796,A1796),"000")</f>
        <v>-000</v>
      </c>
      <c r="C1796" s="52"/>
      <c r="D1796" s="27"/>
      <c r="E1796" s="28"/>
      <c r="F1796" s="27"/>
      <c r="G1796" s="27"/>
      <c r="H1796" s="52"/>
      <c r="I1796" s="380" t="str">
        <f>IFERROR(VLOOKUP($F1796,'Liste planification'!$V$2:$W$96,2,FALSE),"")</f>
        <v/>
      </c>
      <c r="J1796" s="27"/>
      <c r="K1796" s="27"/>
      <c r="L1796" s="27"/>
      <c r="M1796" s="52"/>
      <c r="N1796" s="52"/>
      <c r="O1796" s="52"/>
      <c r="P1796" s="52"/>
      <c r="Q1796" s="52"/>
      <c r="R1796" s="52"/>
      <c r="S1796" s="52"/>
      <c r="T1796" s="52"/>
      <c r="U1796" s="52"/>
      <c r="V1796" s="52"/>
      <c r="W1796" s="52"/>
      <c r="X1796" s="52"/>
      <c r="Y1796" s="194"/>
      <c r="Z1796" s="776"/>
      <c r="AA1796" s="190"/>
      <c r="AB1796" s="747">
        <f t="shared" si="112"/>
        <v>0</v>
      </c>
      <c r="AC1796" s="748">
        <f t="shared" si="113"/>
        <v>0</v>
      </c>
      <c r="AD1796" s="187"/>
      <c r="AE1796" s="186"/>
      <c r="AF1796" s="190"/>
      <c r="AG1796" s="747">
        <f t="shared" si="114"/>
        <v>0</v>
      </c>
      <c r="AH1796" s="748">
        <f t="shared" si="115"/>
        <v>0</v>
      </c>
      <c r="AI1796" s="187"/>
      <c r="AJ1796" s="52"/>
      <c r="AK1796" s="156" t="str">
        <f>IFERROR(VLOOKUP($A1796,'Liste planification'!$B$2:$C$105,2,FALSE),"")</f>
        <v/>
      </c>
      <c r="AL1796" s="27"/>
      <c r="AM1796" s="27"/>
    </row>
    <row r="1797" spans="1:39">
      <c r="A1797" s="158"/>
      <c r="B1797" s="159" t="str">
        <f>A1797&amp;"-"&amp;TEXT(COUNTIF($A$5:A1797,A1797),"000")</f>
        <v>-000</v>
      </c>
      <c r="C1797" s="52"/>
      <c r="D1797" s="27"/>
      <c r="E1797" s="28"/>
      <c r="F1797" s="27"/>
      <c r="G1797" s="27"/>
      <c r="H1797" s="52"/>
      <c r="I1797" s="380" t="str">
        <f>IFERROR(VLOOKUP($F1797,'Liste planification'!$V$2:$W$96,2,FALSE),"")</f>
        <v/>
      </c>
      <c r="J1797" s="27"/>
      <c r="K1797" s="27"/>
      <c r="L1797" s="27"/>
      <c r="M1797" s="52"/>
      <c r="N1797" s="52"/>
      <c r="O1797" s="52"/>
      <c r="P1797" s="52"/>
      <c r="Q1797" s="52"/>
      <c r="R1797" s="52"/>
      <c r="S1797" s="52"/>
      <c r="T1797" s="52"/>
      <c r="U1797" s="52"/>
      <c r="V1797" s="52"/>
      <c r="W1797" s="52"/>
      <c r="X1797" s="52"/>
      <c r="Y1797" s="194"/>
      <c r="Z1797" s="776"/>
      <c r="AA1797" s="190"/>
      <c r="AB1797" s="747">
        <f t="shared" si="112"/>
        <v>0</v>
      </c>
      <c r="AC1797" s="748">
        <f t="shared" si="113"/>
        <v>0</v>
      </c>
      <c r="AD1797" s="187"/>
      <c r="AE1797" s="186"/>
      <c r="AF1797" s="190"/>
      <c r="AG1797" s="747">
        <f t="shared" si="114"/>
        <v>0</v>
      </c>
      <c r="AH1797" s="748">
        <f t="shared" si="115"/>
        <v>0</v>
      </c>
      <c r="AI1797" s="187"/>
      <c r="AJ1797" s="52"/>
      <c r="AK1797" s="156" t="str">
        <f>IFERROR(VLOOKUP($A1797,'Liste planification'!$B$2:$C$105,2,FALSE),"")</f>
        <v/>
      </c>
      <c r="AL1797" s="27"/>
      <c r="AM1797" s="27"/>
    </row>
    <row r="1798" spans="1:39">
      <c r="A1798" s="158"/>
      <c r="B1798" s="159" t="str">
        <f>A1798&amp;"-"&amp;TEXT(COUNTIF($A$5:A1798,A1798),"000")</f>
        <v>-000</v>
      </c>
      <c r="C1798" s="52"/>
      <c r="D1798" s="27"/>
      <c r="E1798" s="28"/>
      <c r="F1798" s="27"/>
      <c r="G1798" s="27"/>
      <c r="H1798" s="52"/>
      <c r="I1798" s="380" t="str">
        <f>IFERROR(VLOOKUP($F1798,'Liste planification'!$V$2:$W$96,2,FALSE),"")</f>
        <v/>
      </c>
      <c r="J1798" s="27"/>
      <c r="K1798" s="27"/>
      <c r="L1798" s="27"/>
      <c r="M1798" s="52"/>
      <c r="N1798" s="52"/>
      <c r="O1798" s="52"/>
      <c r="P1798" s="52"/>
      <c r="Q1798" s="52"/>
      <c r="R1798" s="52"/>
      <c r="S1798" s="52"/>
      <c r="T1798" s="52"/>
      <c r="U1798" s="52"/>
      <c r="V1798" s="52"/>
      <c r="W1798" s="52"/>
      <c r="X1798" s="52"/>
      <c r="Y1798" s="194"/>
      <c r="Z1798" s="776"/>
      <c r="AA1798" s="190"/>
      <c r="AB1798" s="747">
        <f t="shared" si="112"/>
        <v>0</v>
      </c>
      <c r="AC1798" s="748">
        <f t="shared" si="113"/>
        <v>0</v>
      </c>
      <c r="AD1798" s="187"/>
      <c r="AE1798" s="186"/>
      <c r="AF1798" s="190"/>
      <c r="AG1798" s="747">
        <f t="shared" si="114"/>
        <v>0</v>
      </c>
      <c r="AH1798" s="748">
        <f t="shared" si="115"/>
        <v>0</v>
      </c>
      <c r="AI1798" s="187"/>
      <c r="AJ1798" s="52"/>
      <c r="AK1798" s="156" t="str">
        <f>IFERROR(VLOOKUP($A1798,'Liste planification'!$B$2:$C$105,2,FALSE),"")</f>
        <v/>
      </c>
      <c r="AL1798" s="27"/>
      <c r="AM1798" s="27"/>
    </row>
    <row r="1799" spans="1:39">
      <c r="A1799" s="158"/>
      <c r="B1799" s="159" t="str">
        <f>A1799&amp;"-"&amp;TEXT(COUNTIF($A$5:A1799,A1799),"000")</f>
        <v>-000</v>
      </c>
      <c r="C1799" s="52"/>
      <c r="D1799" s="27"/>
      <c r="E1799" s="28"/>
      <c r="F1799" s="27"/>
      <c r="G1799" s="27"/>
      <c r="H1799" s="52"/>
      <c r="I1799" s="380" t="str">
        <f>IFERROR(VLOOKUP($F1799,'Liste planification'!$V$2:$W$96,2,FALSE),"")</f>
        <v/>
      </c>
      <c r="J1799" s="27"/>
      <c r="K1799" s="27"/>
      <c r="L1799" s="27"/>
      <c r="M1799" s="52"/>
      <c r="N1799" s="52"/>
      <c r="O1799" s="52"/>
      <c r="P1799" s="52"/>
      <c r="Q1799" s="52"/>
      <c r="R1799" s="52"/>
      <c r="S1799" s="52"/>
      <c r="T1799" s="52"/>
      <c r="U1799" s="52"/>
      <c r="V1799" s="52"/>
      <c r="W1799" s="52"/>
      <c r="X1799" s="52"/>
      <c r="Y1799" s="194"/>
      <c r="Z1799" s="776"/>
      <c r="AA1799" s="190"/>
      <c r="AB1799" s="747">
        <f t="shared" si="112"/>
        <v>0</v>
      </c>
      <c r="AC1799" s="748">
        <f t="shared" si="113"/>
        <v>0</v>
      </c>
      <c r="AD1799" s="187"/>
      <c r="AE1799" s="186"/>
      <c r="AF1799" s="190"/>
      <c r="AG1799" s="747">
        <f t="shared" si="114"/>
        <v>0</v>
      </c>
      <c r="AH1799" s="748">
        <f t="shared" si="115"/>
        <v>0</v>
      </c>
      <c r="AI1799" s="187"/>
      <c r="AJ1799" s="52"/>
      <c r="AK1799" s="156" t="str">
        <f>IFERROR(VLOOKUP($A1799,'Liste planification'!$B$2:$C$105,2,FALSE),"")</f>
        <v/>
      </c>
      <c r="AL1799" s="27"/>
      <c r="AM1799" s="27"/>
    </row>
    <row r="1800" spans="1:39">
      <c r="A1800" s="158"/>
      <c r="B1800" s="159" t="str">
        <f>A1800&amp;"-"&amp;TEXT(COUNTIF($A$5:A1800,A1800),"000")</f>
        <v>-000</v>
      </c>
      <c r="C1800" s="52"/>
      <c r="D1800" s="27"/>
      <c r="E1800" s="28"/>
      <c r="F1800" s="27"/>
      <c r="G1800" s="27"/>
      <c r="H1800" s="52"/>
      <c r="I1800" s="380" t="str">
        <f>IFERROR(VLOOKUP($F1800,'Liste planification'!$V$2:$W$96,2,FALSE),"")</f>
        <v/>
      </c>
      <c r="J1800" s="27"/>
      <c r="K1800" s="27"/>
      <c r="L1800" s="27"/>
      <c r="M1800" s="52"/>
      <c r="N1800" s="52"/>
      <c r="O1800" s="52"/>
      <c r="P1800" s="52"/>
      <c r="Q1800" s="52"/>
      <c r="R1800" s="52"/>
      <c r="S1800" s="52"/>
      <c r="T1800" s="52"/>
      <c r="U1800" s="52"/>
      <c r="V1800" s="52"/>
      <c r="W1800" s="52"/>
      <c r="X1800" s="52"/>
      <c r="Y1800" s="194"/>
      <c r="Z1800" s="776"/>
      <c r="AA1800" s="190"/>
      <c r="AB1800" s="747">
        <f t="shared" si="112"/>
        <v>0</v>
      </c>
      <c r="AC1800" s="748">
        <f t="shared" si="113"/>
        <v>0</v>
      </c>
      <c r="AD1800" s="187"/>
      <c r="AE1800" s="186"/>
      <c r="AF1800" s="190"/>
      <c r="AG1800" s="747">
        <f t="shared" si="114"/>
        <v>0</v>
      </c>
      <c r="AH1800" s="748">
        <f t="shared" si="115"/>
        <v>0</v>
      </c>
      <c r="AI1800" s="187"/>
      <c r="AJ1800" s="52"/>
      <c r="AK1800" s="156" t="str">
        <f>IFERROR(VLOOKUP($A1800,'Liste planification'!$B$2:$C$105,2,FALSE),"")</f>
        <v/>
      </c>
      <c r="AL1800" s="27"/>
      <c r="AM1800" s="27"/>
    </row>
    <row r="1801" spans="1:39">
      <c r="A1801" s="158"/>
      <c r="B1801" s="159" t="str">
        <f>A1801&amp;"-"&amp;TEXT(COUNTIF($A$5:A1801,A1801),"000")</f>
        <v>-000</v>
      </c>
      <c r="C1801" s="52"/>
      <c r="D1801" s="27"/>
      <c r="E1801" s="28"/>
      <c r="F1801" s="27"/>
      <c r="G1801" s="27"/>
      <c r="H1801" s="52"/>
      <c r="I1801" s="380" t="str">
        <f>IFERROR(VLOOKUP($F1801,'Liste planification'!$V$2:$W$96,2,FALSE),"")</f>
        <v/>
      </c>
      <c r="J1801" s="27"/>
      <c r="K1801" s="27"/>
      <c r="L1801" s="27"/>
      <c r="M1801" s="52"/>
      <c r="N1801" s="52"/>
      <c r="O1801" s="52"/>
      <c r="P1801" s="52"/>
      <c r="Q1801" s="52"/>
      <c r="R1801" s="52"/>
      <c r="S1801" s="52"/>
      <c r="T1801" s="52"/>
      <c r="U1801" s="52"/>
      <c r="V1801" s="52"/>
      <c r="W1801" s="52"/>
      <c r="X1801" s="52"/>
      <c r="Y1801" s="194"/>
      <c r="Z1801" s="776"/>
      <c r="AA1801" s="190"/>
      <c r="AB1801" s="747">
        <f t="shared" si="112"/>
        <v>0</v>
      </c>
      <c r="AC1801" s="748">
        <f t="shared" si="113"/>
        <v>0</v>
      </c>
      <c r="AD1801" s="187"/>
      <c r="AE1801" s="186"/>
      <c r="AF1801" s="190"/>
      <c r="AG1801" s="747">
        <f t="shared" si="114"/>
        <v>0</v>
      </c>
      <c r="AH1801" s="748">
        <f t="shared" si="115"/>
        <v>0</v>
      </c>
      <c r="AI1801" s="187"/>
      <c r="AJ1801" s="52"/>
      <c r="AK1801" s="156" t="str">
        <f>IFERROR(VLOOKUP($A1801,'Liste planification'!$B$2:$C$105,2,FALSE),"")</f>
        <v/>
      </c>
      <c r="AL1801" s="27"/>
      <c r="AM1801" s="27"/>
    </row>
    <row r="1802" spans="1:39">
      <c r="A1802" s="158"/>
      <c r="B1802" s="159" t="str">
        <f>A1802&amp;"-"&amp;TEXT(COUNTIF($A$5:A1802,A1802),"000")</f>
        <v>-000</v>
      </c>
      <c r="C1802" s="52"/>
      <c r="D1802" s="27"/>
      <c r="E1802" s="28"/>
      <c r="F1802" s="27"/>
      <c r="G1802" s="27"/>
      <c r="H1802" s="52"/>
      <c r="I1802" s="380" t="str">
        <f>IFERROR(VLOOKUP($F1802,'Liste planification'!$V$2:$W$96,2,FALSE),"")</f>
        <v/>
      </c>
      <c r="J1802" s="27"/>
      <c r="K1802" s="27"/>
      <c r="L1802" s="27"/>
      <c r="M1802" s="52"/>
      <c r="N1802" s="52"/>
      <c r="O1802" s="52"/>
      <c r="P1802" s="52"/>
      <c r="Q1802" s="52"/>
      <c r="R1802" s="52"/>
      <c r="S1802" s="52"/>
      <c r="T1802" s="52"/>
      <c r="U1802" s="52"/>
      <c r="V1802" s="52"/>
      <c r="W1802" s="52"/>
      <c r="X1802" s="52"/>
      <c r="Y1802" s="194"/>
      <c r="Z1802" s="776"/>
      <c r="AA1802" s="190"/>
      <c r="AB1802" s="747">
        <f t="shared" si="112"/>
        <v>0</v>
      </c>
      <c r="AC1802" s="748">
        <f t="shared" si="113"/>
        <v>0</v>
      </c>
      <c r="AD1802" s="187"/>
      <c r="AE1802" s="186"/>
      <c r="AF1802" s="190"/>
      <c r="AG1802" s="747">
        <f t="shared" si="114"/>
        <v>0</v>
      </c>
      <c r="AH1802" s="748">
        <f t="shared" si="115"/>
        <v>0</v>
      </c>
      <c r="AI1802" s="187"/>
      <c r="AJ1802" s="52"/>
      <c r="AK1802" s="156" t="str">
        <f>IFERROR(VLOOKUP($A1802,'Liste planification'!$B$2:$C$105,2,FALSE),"")</f>
        <v/>
      </c>
      <c r="AL1802" s="27"/>
      <c r="AM1802" s="27"/>
    </row>
    <row r="1803" spans="1:39">
      <c r="A1803" s="158"/>
      <c r="B1803" s="159" t="str">
        <f>A1803&amp;"-"&amp;TEXT(COUNTIF($A$5:A1803,A1803),"000")</f>
        <v>-000</v>
      </c>
      <c r="C1803" s="52"/>
      <c r="D1803" s="27"/>
      <c r="E1803" s="28"/>
      <c r="F1803" s="27"/>
      <c r="G1803" s="27"/>
      <c r="H1803" s="52"/>
      <c r="I1803" s="380" t="str">
        <f>IFERROR(VLOOKUP($F1803,'Liste planification'!$V$2:$W$96,2,FALSE),"")</f>
        <v/>
      </c>
      <c r="J1803" s="27"/>
      <c r="K1803" s="27"/>
      <c r="L1803" s="27"/>
      <c r="M1803" s="52"/>
      <c r="N1803" s="52"/>
      <c r="O1803" s="52"/>
      <c r="P1803" s="52"/>
      <c r="Q1803" s="52"/>
      <c r="R1803" s="52"/>
      <c r="S1803" s="52"/>
      <c r="T1803" s="52"/>
      <c r="U1803" s="52"/>
      <c r="V1803" s="52"/>
      <c r="W1803" s="52"/>
      <c r="X1803" s="52"/>
      <c r="Y1803" s="194"/>
      <c r="Z1803" s="776"/>
      <c r="AA1803" s="190"/>
      <c r="AB1803" s="747">
        <f t="shared" si="112"/>
        <v>0</v>
      </c>
      <c r="AC1803" s="748">
        <f t="shared" si="113"/>
        <v>0</v>
      </c>
      <c r="AD1803" s="187"/>
      <c r="AE1803" s="186"/>
      <c r="AF1803" s="190"/>
      <c r="AG1803" s="747">
        <f t="shared" si="114"/>
        <v>0</v>
      </c>
      <c r="AH1803" s="748">
        <f t="shared" si="115"/>
        <v>0</v>
      </c>
      <c r="AI1803" s="187"/>
      <c r="AJ1803" s="52"/>
      <c r="AK1803" s="156" t="str">
        <f>IFERROR(VLOOKUP($A1803,'Liste planification'!$B$2:$C$105,2,FALSE),"")</f>
        <v/>
      </c>
      <c r="AL1803" s="27"/>
      <c r="AM1803" s="27"/>
    </row>
    <row r="1804" spans="1:39">
      <c r="A1804" s="158"/>
      <c r="B1804" s="159" t="str">
        <f>A1804&amp;"-"&amp;TEXT(COUNTIF($A$5:A1804,A1804),"000")</f>
        <v>-000</v>
      </c>
      <c r="C1804" s="52"/>
      <c r="D1804" s="27"/>
      <c r="E1804" s="28"/>
      <c r="F1804" s="27"/>
      <c r="G1804" s="27"/>
      <c r="H1804" s="52"/>
      <c r="I1804" s="380" t="str">
        <f>IFERROR(VLOOKUP($F1804,'Liste planification'!$V$2:$W$96,2,FALSE),"")</f>
        <v/>
      </c>
      <c r="J1804" s="27"/>
      <c r="K1804" s="27"/>
      <c r="L1804" s="27"/>
      <c r="M1804" s="52"/>
      <c r="N1804" s="52"/>
      <c r="O1804" s="52"/>
      <c r="P1804" s="52"/>
      <c r="Q1804" s="52"/>
      <c r="R1804" s="52"/>
      <c r="S1804" s="52"/>
      <c r="T1804" s="52"/>
      <c r="U1804" s="52"/>
      <c r="V1804" s="52"/>
      <c r="W1804" s="52"/>
      <c r="X1804" s="52"/>
      <c r="Y1804" s="194"/>
      <c r="Z1804" s="776"/>
      <c r="AA1804" s="190"/>
      <c r="AB1804" s="747">
        <f t="shared" si="112"/>
        <v>0</v>
      </c>
      <c r="AC1804" s="748">
        <f t="shared" si="113"/>
        <v>0</v>
      </c>
      <c r="AD1804" s="187"/>
      <c r="AE1804" s="186"/>
      <c r="AF1804" s="190"/>
      <c r="AG1804" s="747">
        <f t="shared" si="114"/>
        <v>0</v>
      </c>
      <c r="AH1804" s="748">
        <f t="shared" si="115"/>
        <v>0</v>
      </c>
      <c r="AI1804" s="187"/>
      <c r="AJ1804" s="52"/>
      <c r="AK1804" s="156" t="str">
        <f>IFERROR(VLOOKUP($A1804,'Liste planification'!$B$2:$C$105,2,FALSE),"")</f>
        <v/>
      </c>
      <c r="AL1804" s="27"/>
      <c r="AM1804" s="27"/>
    </row>
    <row r="1805" spans="1:39">
      <c r="A1805" s="158"/>
      <c r="B1805" s="159" t="str">
        <f>A1805&amp;"-"&amp;TEXT(COUNTIF($A$5:A1805,A1805),"000")</f>
        <v>-000</v>
      </c>
      <c r="C1805" s="52"/>
      <c r="D1805" s="27"/>
      <c r="E1805" s="28"/>
      <c r="F1805" s="27"/>
      <c r="G1805" s="27"/>
      <c r="H1805" s="52"/>
      <c r="I1805" s="380" t="str">
        <f>IFERROR(VLOOKUP($F1805,'Liste planification'!$V$2:$W$96,2,FALSE),"")</f>
        <v/>
      </c>
      <c r="J1805" s="27"/>
      <c r="K1805" s="27"/>
      <c r="L1805" s="27"/>
      <c r="M1805" s="52"/>
      <c r="N1805" s="52"/>
      <c r="O1805" s="52"/>
      <c r="P1805" s="52"/>
      <c r="Q1805" s="52"/>
      <c r="R1805" s="52"/>
      <c r="S1805" s="52"/>
      <c r="T1805" s="52"/>
      <c r="U1805" s="52"/>
      <c r="V1805" s="52"/>
      <c r="W1805" s="52"/>
      <c r="X1805" s="52"/>
      <c r="Y1805" s="194"/>
      <c r="Z1805" s="776"/>
      <c r="AA1805" s="190"/>
      <c r="AB1805" s="747">
        <f t="shared" si="112"/>
        <v>0</v>
      </c>
      <c r="AC1805" s="748">
        <f t="shared" si="113"/>
        <v>0</v>
      </c>
      <c r="AD1805" s="187"/>
      <c r="AE1805" s="186"/>
      <c r="AF1805" s="190"/>
      <c r="AG1805" s="747">
        <f t="shared" si="114"/>
        <v>0</v>
      </c>
      <c r="AH1805" s="748">
        <f t="shared" si="115"/>
        <v>0</v>
      </c>
      <c r="AI1805" s="187"/>
      <c r="AJ1805" s="52"/>
      <c r="AK1805" s="156" t="str">
        <f>IFERROR(VLOOKUP($A1805,'Liste planification'!$B$2:$C$105,2,FALSE),"")</f>
        <v/>
      </c>
      <c r="AL1805" s="27"/>
      <c r="AM1805" s="27"/>
    </row>
    <row r="1806" spans="1:39">
      <c r="A1806" s="158"/>
      <c r="B1806" s="159" t="str">
        <f>A1806&amp;"-"&amp;TEXT(COUNTIF($A$5:A1806,A1806),"000")</f>
        <v>-000</v>
      </c>
      <c r="C1806" s="52"/>
      <c r="D1806" s="27"/>
      <c r="E1806" s="28"/>
      <c r="F1806" s="27"/>
      <c r="G1806" s="27"/>
      <c r="H1806" s="52"/>
      <c r="I1806" s="380" t="str">
        <f>IFERROR(VLOOKUP($F1806,'Liste planification'!$V$2:$W$96,2,FALSE),"")</f>
        <v/>
      </c>
      <c r="J1806" s="27"/>
      <c r="K1806" s="27"/>
      <c r="L1806" s="27"/>
      <c r="M1806" s="52"/>
      <c r="N1806" s="52"/>
      <c r="O1806" s="52"/>
      <c r="P1806" s="52"/>
      <c r="Q1806" s="52"/>
      <c r="R1806" s="52"/>
      <c r="S1806" s="52"/>
      <c r="T1806" s="52"/>
      <c r="U1806" s="52"/>
      <c r="V1806" s="52"/>
      <c r="W1806" s="52"/>
      <c r="X1806" s="52"/>
      <c r="Y1806" s="194"/>
      <c r="Z1806" s="776"/>
      <c r="AA1806" s="190"/>
      <c r="AB1806" s="747">
        <f t="shared" si="112"/>
        <v>0</v>
      </c>
      <c r="AC1806" s="748">
        <f t="shared" si="113"/>
        <v>0</v>
      </c>
      <c r="AD1806" s="187"/>
      <c r="AE1806" s="186"/>
      <c r="AF1806" s="190"/>
      <c r="AG1806" s="747">
        <f t="shared" si="114"/>
        <v>0</v>
      </c>
      <c r="AH1806" s="748">
        <f t="shared" si="115"/>
        <v>0</v>
      </c>
      <c r="AI1806" s="187"/>
      <c r="AJ1806" s="52"/>
      <c r="AK1806" s="156" t="str">
        <f>IFERROR(VLOOKUP($A1806,'Liste planification'!$B$2:$C$105,2,FALSE),"")</f>
        <v/>
      </c>
      <c r="AL1806" s="27"/>
      <c r="AM1806" s="27"/>
    </row>
    <row r="1807" spans="1:39">
      <c r="A1807" s="158"/>
      <c r="B1807" s="159" t="str">
        <f>A1807&amp;"-"&amp;TEXT(COUNTIF($A$5:A1807,A1807),"000")</f>
        <v>-000</v>
      </c>
      <c r="C1807" s="52"/>
      <c r="D1807" s="27"/>
      <c r="E1807" s="28"/>
      <c r="F1807" s="27"/>
      <c r="G1807" s="27"/>
      <c r="H1807" s="52"/>
      <c r="I1807" s="380" t="str">
        <f>IFERROR(VLOOKUP($F1807,'Liste planification'!$V$2:$W$96,2,FALSE),"")</f>
        <v/>
      </c>
      <c r="J1807" s="27"/>
      <c r="K1807" s="27"/>
      <c r="L1807" s="27"/>
      <c r="M1807" s="52"/>
      <c r="N1807" s="52"/>
      <c r="O1807" s="52"/>
      <c r="P1807" s="52"/>
      <c r="Q1807" s="52"/>
      <c r="R1807" s="52"/>
      <c r="S1807" s="52"/>
      <c r="T1807" s="52"/>
      <c r="U1807" s="52"/>
      <c r="V1807" s="52"/>
      <c r="W1807" s="52"/>
      <c r="X1807" s="52"/>
      <c r="Y1807" s="194"/>
      <c r="Z1807" s="776"/>
      <c r="AA1807" s="190"/>
      <c r="AB1807" s="747">
        <f t="shared" si="112"/>
        <v>0</v>
      </c>
      <c r="AC1807" s="748">
        <f t="shared" si="113"/>
        <v>0</v>
      </c>
      <c r="AD1807" s="187"/>
      <c r="AE1807" s="186"/>
      <c r="AF1807" s="190"/>
      <c r="AG1807" s="747">
        <f t="shared" si="114"/>
        <v>0</v>
      </c>
      <c r="AH1807" s="748">
        <f t="shared" si="115"/>
        <v>0</v>
      </c>
      <c r="AI1807" s="187"/>
      <c r="AJ1807" s="52"/>
      <c r="AK1807" s="156" t="str">
        <f>IFERROR(VLOOKUP($A1807,'Liste planification'!$B$2:$C$105,2,FALSE),"")</f>
        <v/>
      </c>
      <c r="AL1807" s="27"/>
      <c r="AM1807" s="27"/>
    </row>
    <row r="1808" spans="1:39">
      <c r="A1808" s="158"/>
      <c r="B1808" s="159" t="str">
        <f>A1808&amp;"-"&amp;TEXT(COUNTIF($A$5:A1808,A1808),"000")</f>
        <v>-000</v>
      </c>
      <c r="C1808" s="52"/>
      <c r="D1808" s="27"/>
      <c r="E1808" s="28"/>
      <c r="F1808" s="27"/>
      <c r="G1808" s="27"/>
      <c r="H1808" s="52"/>
      <c r="I1808" s="380" t="str">
        <f>IFERROR(VLOOKUP($F1808,'Liste planification'!$V$2:$W$96,2,FALSE),"")</f>
        <v/>
      </c>
      <c r="J1808" s="27"/>
      <c r="K1808" s="27"/>
      <c r="L1808" s="27"/>
      <c r="M1808" s="52"/>
      <c r="N1808" s="52"/>
      <c r="O1808" s="52"/>
      <c r="P1808" s="52"/>
      <c r="Q1808" s="52"/>
      <c r="R1808" s="52"/>
      <c r="S1808" s="52"/>
      <c r="T1808" s="52"/>
      <c r="U1808" s="52"/>
      <c r="V1808" s="52"/>
      <c r="W1808" s="52"/>
      <c r="X1808" s="52"/>
      <c r="Y1808" s="194"/>
      <c r="Z1808" s="776"/>
      <c r="AA1808" s="190"/>
      <c r="AB1808" s="747">
        <f t="shared" si="112"/>
        <v>0</v>
      </c>
      <c r="AC1808" s="748">
        <f t="shared" si="113"/>
        <v>0</v>
      </c>
      <c r="AD1808" s="187"/>
      <c r="AE1808" s="186"/>
      <c r="AF1808" s="190"/>
      <c r="AG1808" s="747">
        <f t="shared" si="114"/>
        <v>0</v>
      </c>
      <c r="AH1808" s="748">
        <f t="shared" si="115"/>
        <v>0</v>
      </c>
      <c r="AI1808" s="187"/>
      <c r="AJ1808" s="52"/>
      <c r="AK1808" s="156" t="str">
        <f>IFERROR(VLOOKUP($A1808,'Liste planification'!$B$2:$C$105,2,FALSE),"")</f>
        <v/>
      </c>
      <c r="AL1808" s="27"/>
      <c r="AM1808" s="27"/>
    </row>
    <row r="1809" spans="1:39">
      <c r="A1809" s="158"/>
      <c r="B1809" s="159" t="str">
        <f>A1809&amp;"-"&amp;TEXT(COUNTIF($A$5:A1809,A1809),"000")</f>
        <v>-000</v>
      </c>
      <c r="C1809" s="52"/>
      <c r="D1809" s="27"/>
      <c r="E1809" s="28"/>
      <c r="F1809" s="27"/>
      <c r="G1809" s="27"/>
      <c r="H1809" s="52"/>
      <c r="I1809" s="380" t="str">
        <f>IFERROR(VLOOKUP($F1809,'Liste planification'!$V$2:$W$96,2,FALSE),"")</f>
        <v/>
      </c>
      <c r="J1809" s="27"/>
      <c r="K1809" s="27"/>
      <c r="L1809" s="27"/>
      <c r="M1809" s="52"/>
      <c r="N1809" s="52"/>
      <c r="O1809" s="52"/>
      <c r="P1809" s="52"/>
      <c r="Q1809" s="52"/>
      <c r="R1809" s="52"/>
      <c r="S1809" s="52"/>
      <c r="T1809" s="52"/>
      <c r="U1809" s="52"/>
      <c r="V1809" s="52"/>
      <c r="W1809" s="52"/>
      <c r="X1809" s="52"/>
      <c r="Y1809" s="194"/>
      <c r="Z1809" s="776"/>
      <c r="AA1809" s="190"/>
      <c r="AB1809" s="747">
        <f t="shared" si="112"/>
        <v>0</v>
      </c>
      <c r="AC1809" s="748">
        <f t="shared" si="113"/>
        <v>0</v>
      </c>
      <c r="AD1809" s="187"/>
      <c r="AE1809" s="186"/>
      <c r="AF1809" s="190"/>
      <c r="AG1809" s="747">
        <f t="shared" si="114"/>
        <v>0</v>
      </c>
      <c r="AH1809" s="748">
        <f t="shared" si="115"/>
        <v>0</v>
      </c>
      <c r="AI1809" s="187"/>
      <c r="AJ1809" s="52"/>
      <c r="AK1809" s="156" t="str">
        <f>IFERROR(VLOOKUP($A1809,'Liste planification'!$B$2:$C$105,2,FALSE),"")</f>
        <v/>
      </c>
      <c r="AL1809" s="27"/>
      <c r="AM1809" s="27"/>
    </row>
    <row r="1810" spans="1:39">
      <c r="A1810" s="158"/>
      <c r="B1810" s="159" t="str">
        <f>A1810&amp;"-"&amp;TEXT(COUNTIF($A$5:A1810,A1810),"000")</f>
        <v>-000</v>
      </c>
      <c r="C1810" s="52"/>
      <c r="D1810" s="27"/>
      <c r="E1810" s="28"/>
      <c r="F1810" s="27"/>
      <c r="G1810" s="27"/>
      <c r="H1810" s="52"/>
      <c r="I1810" s="380" t="str">
        <f>IFERROR(VLOOKUP($F1810,'Liste planification'!$V$2:$W$96,2,FALSE),"")</f>
        <v/>
      </c>
      <c r="J1810" s="27"/>
      <c r="K1810" s="27"/>
      <c r="L1810" s="27"/>
      <c r="M1810" s="52"/>
      <c r="N1810" s="52"/>
      <c r="O1810" s="52"/>
      <c r="P1810" s="52"/>
      <c r="Q1810" s="52"/>
      <c r="R1810" s="52"/>
      <c r="S1810" s="52"/>
      <c r="T1810" s="52"/>
      <c r="U1810" s="52"/>
      <c r="V1810" s="52"/>
      <c r="W1810" s="52"/>
      <c r="X1810" s="52"/>
      <c r="Y1810" s="194"/>
      <c r="Z1810" s="776"/>
      <c r="AA1810" s="190"/>
      <c r="AB1810" s="747">
        <f t="shared" si="112"/>
        <v>0</v>
      </c>
      <c r="AC1810" s="748">
        <f t="shared" si="113"/>
        <v>0</v>
      </c>
      <c r="AD1810" s="187"/>
      <c r="AE1810" s="186"/>
      <c r="AF1810" s="190"/>
      <c r="AG1810" s="747">
        <f t="shared" si="114"/>
        <v>0</v>
      </c>
      <c r="AH1810" s="748">
        <f t="shared" si="115"/>
        <v>0</v>
      </c>
      <c r="AI1810" s="187"/>
      <c r="AJ1810" s="52"/>
      <c r="AK1810" s="156" t="str">
        <f>IFERROR(VLOOKUP($A1810,'Liste planification'!$B$2:$C$105,2,FALSE),"")</f>
        <v/>
      </c>
      <c r="AL1810" s="27"/>
      <c r="AM1810" s="27"/>
    </row>
    <row r="1811" spans="1:39">
      <c r="A1811" s="158"/>
      <c r="B1811" s="159" t="str">
        <f>A1811&amp;"-"&amp;TEXT(COUNTIF($A$5:A1811,A1811),"000")</f>
        <v>-000</v>
      </c>
      <c r="C1811" s="52"/>
      <c r="D1811" s="27"/>
      <c r="E1811" s="28"/>
      <c r="F1811" s="27"/>
      <c r="G1811" s="27"/>
      <c r="H1811" s="52"/>
      <c r="I1811" s="380" t="str">
        <f>IFERROR(VLOOKUP($F1811,'Liste planification'!$V$2:$W$96,2,FALSE),"")</f>
        <v/>
      </c>
      <c r="J1811" s="27"/>
      <c r="K1811" s="27"/>
      <c r="L1811" s="27"/>
      <c r="M1811" s="52"/>
      <c r="N1811" s="52"/>
      <c r="O1811" s="52"/>
      <c r="P1811" s="52"/>
      <c r="Q1811" s="52"/>
      <c r="R1811" s="52"/>
      <c r="S1811" s="52"/>
      <c r="T1811" s="52"/>
      <c r="U1811" s="52"/>
      <c r="V1811" s="52"/>
      <c r="W1811" s="52"/>
      <c r="X1811" s="52"/>
      <c r="Y1811" s="194"/>
      <c r="Z1811" s="776"/>
      <c r="AA1811" s="190"/>
      <c r="AB1811" s="747">
        <f t="shared" si="112"/>
        <v>0</v>
      </c>
      <c r="AC1811" s="748">
        <f t="shared" si="113"/>
        <v>0</v>
      </c>
      <c r="AD1811" s="187"/>
      <c r="AE1811" s="186"/>
      <c r="AF1811" s="190"/>
      <c r="AG1811" s="747">
        <f t="shared" si="114"/>
        <v>0</v>
      </c>
      <c r="AH1811" s="748">
        <f t="shared" si="115"/>
        <v>0</v>
      </c>
      <c r="AI1811" s="187"/>
      <c r="AJ1811" s="52"/>
      <c r="AK1811" s="156" t="str">
        <f>IFERROR(VLOOKUP($A1811,'Liste planification'!$B$2:$C$105,2,FALSE),"")</f>
        <v/>
      </c>
      <c r="AL1811" s="27"/>
      <c r="AM1811" s="27"/>
    </row>
    <row r="1812" spans="1:39">
      <c r="A1812" s="158"/>
      <c r="B1812" s="159" t="str">
        <f>A1812&amp;"-"&amp;TEXT(COUNTIF($A$5:A1812,A1812),"000")</f>
        <v>-000</v>
      </c>
      <c r="C1812" s="52"/>
      <c r="D1812" s="27"/>
      <c r="E1812" s="28"/>
      <c r="F1812" s="27"/>
      <c r="G1812" s="27"/>
      <c r="H1812" s="52"/>
      <c r="I1812" s="380" t="str">
        <f>IFERROR(VLOOKUP($F1812,'Liste planification'!$V$2:$W$96,2,FALSE),"")</f>
        <v/>
      </c>
      <c r="J1812" s="27"/>
      <c r="K1812" s="27"/>
      <c r="L1812" s="27"/>
      <c r="M1812" s="52"/>
      <c r="N1812" s="52"/>
      <c r="O1812" s="52"/>
      <c r="P1812" s="52"/>
      <c r="Q1812" s="52"/>
      <c r="R1812" s="52"/>
      <c r="S1812" s="52"/>
      <c r="T1812" s="52"/>
      <c r="U1812" s="52"/>
      <c r="V1812" s="52"/>
      <c r="W1812" s="52"/>
      <c r="X1812" s="52"/>
      <c r="Y1812" s="194"/>
      <c r="Z1812" s="776"/>
      <c r="AA1812" s="190"/>
      <c r="AB1812" s="747">
        <f t="shared" si="112"/>
        <v>0</v>
      </c>
      <c r="AC1812" s="748">
        <f t="shared" si="113"/>
        <v>0</v>
      </c>
      <c r="AD1812" s="187"/>
      <c r="AE1812" s="186"/>
      <c r="AF1812" s="190"/>
      <c r="AG1812" s="747">
        <f t="shared" si="114"/>
        <v>0</v>
      </c>
      <c r="AH1812" s="748">
        <f t="shared" si="115"/>
        <v>0</v>
      </c>
      <c r="AI1812" s="187"/>
      <c r="AJ1812" s="52"/>
      <c r="AK1812" s="156" t="str">
        <f>IFERROR(VLOOKUP($A1812,'Liste planification'!$B$2:$C$105,2,FALSE),"")</f>
        <v/>
      </c>
      <c r="AL1812" s="27"/>
      <c r="AM1812" s="27"/>
    </row>
    <row r="1813" spans="1:39">
      <c r="A1813" s="158"/>
      <c r="B1813" s="159" t="str">
        <f>A1813&amp;"-"&amp;TEXT(COUNTIF($A$5:A1813,A1813),"000")</f>
        <v>-000</v>
      </c>
      <c r="C1813" s="52"/>
      <c r="D1813" s="27"/>
      <c r="E1813" s="28"/>
      <c r="F1813" s="27"/>
      <c r="G1813" s="27"/>
      <c r="H1813" s="52"/>
      <c r="I1813" s="380" t="str">
        <f>IFERROR(VLOOKUP($F1813,'Liste planification'!$V$2:$W$96,2,FALSE),"")</f>
        <v/>
      </c>
      <c r="J1813" s="27"/>
      <c r="K1813" s="27"/>
      <c r="L1813" s="27"/>
      <c r="M1813" s="52"/>
      <c r="N1813" s="52"/>
      <c r="O1813" s="52"/>
      <c r="P1813" s="52"/>
      <c r="Q1813" s="52"/>
      <c r="R1813" s="52"/>
      <c r="S1813" s="52"/>
      <c r="T1813" s="52"/>
      <c r="U1813" s="52"/>
      <c r="V1813" s="52"/>
      <c r="W1813" s="52"/>
      <c r="X1813" s="52"/>
      <c r="Y1813" s="194"/>
      <c r="Z1813" s="776"/>
      <c r="AA1813" s="190"/>
      <c r="AB1813" s="747">
        <f t="shared" si="112"/>
        <v>0</v>
      </c>
      <c r="AC1813" s="748">
        <f t="shared" si="113"/>
        <v>0</v>
      </c>
      <c r="AD1813" s="187"/>
      <c r="AE1813" s="186"/>
      <c r="AF1813" s="190"/>
      <c r="AG1813" s="747">
        <f t="shared" si="114"/>
        <v>0</v>
      </c>
      <c r="AH1813" s="748">
        <f t="shared" si="115"/>
        <v>0</v>
      </c>
      <c r="AI1813" s="187"/>
      <c r="AJ1813" s="52"/>
      <c r="AK1813" s="156" t="str">
        <f>IFERROR(VLOOKUP($A1813,'Liste planification'!$B$2:$C$105,2,FALSE),"")</f>
        <v/>
      </c>
      <c r="AL1813" s="27"/>
      <c r="AM1813" s="27"/>
    </row>
    <row r="1814" spans="1:39">
      <c r="A1814" s="158"/>
      <c r="B1814" s="159" t="str">
        <f>A1814&amp;"-"&amp;TEXT(COUNTIF($A$5:A1814,A1814),"000")</f>
        <v>-000</v>
      </c>
      <c r="C1814" s="52"/>
      <c r="D1814" s="27"/>
      <c r="E1814" s="28"/>
      <c r="F1814" s="27"/>
      <c r="G1814" s="27"/>
      <c r="H1814" s="52"/>
      <c r="I1814" s="380" t="str">
        <f>IFERROR(VLOOKUP($F1814,'Liste planification'!$V$2:$W$96,2,FALSE),"")</f>
        <v/>
      </c>
      <c r="J1814" s="27"/>
      <c r="K1814" s="27"/>
      <c r="L1814" s="27"/>
      <c r="M1814" s="52"/>
      <c r="N1814" s="52"/>
      <c r="O1814" s="52"/>
      <c r="P1814" s="52"/>
      <c r="Q1814" s="52"/>
      <c r="R1814" s="52"/>
      <c r="S1814" s="52"/>
      <c r="T1814" s="52"/>
      <c r="U1814" s="52"/>
      <c r="V1814" s="52"/>
      <c r="W1814" s="52"/>
      <c r="X1814" s="52"/>
      <c r="Y1814" s="194"/>
      <c r="Z1814" s="776"/>
      <c r="AA1814" s="190"/>
      <c r="AB1814" s="747">
        <f t="shared" si="112"/>
        <v>0</v>
      </c>
      <c r="AC1814" s="748">
        <f t="shared" si="113"/>
        <v>0</v>
      </c>
      <c r="AD1814" s="187"/>
      <c r="AE1814" s="186"/>
      <c r="AF1814" s="190"/>
      <c r="AG1814" s="747">
        <f t="shared" si="114"/>
        <v>0</v>
      </c>
      <c r="AH1814" s="748">
        <f t="shared" si="115"/>
        <v>0</v>
      </c>
      <c r="AI1814" s="187"/>
      <c r="AJ1814" s="52"/>
      <c r="AK1814" s="156" t="str">
        <f>IFERROR(VLOOKUP($A1814,'Liste planification'!$B$2:$C$105,2,FALSE),"")</f>
        <v/>
      </c>
      <c r="AL1814" s="27"/>
      <c r="AM1814" s="27"/>
    </row>
    <row r="1815" spans="1:39">
      <c r="A1815" s="158"/>
      <c r="B1815" s="159" t="str">
        <f>A1815&amp;"-"&amp;TEXT(COUNTIF($A$5:A1815,A1815),"000")</f>
        <v>-000</v>
      </c>
      <c r="C1815" s="52"/>
      <c r="D1815" s="27"/>
      <c r="E1815" s="28"/>
      <c r="F1815" s="27"/>
      <c r="G1815" s="27"/>
      <c r="H1815" s="52"/>
      <c r="I1815" s="380" t="str">
        <f>IFERROR(VLOOKUP($F1815,'Liste planification'!$V$2:$W$96,2,FALSE),"")</f>
        <v/>
      </c>
      <c r="J1815" s="27"/>
      <c r="K1815" s="27"/>
      <c r="L1815" s="27"/>
      <c r="M1815" s="52"/>
      <c r="N1815" s="52"/>
      <c r="O1815" s="52"/>
      <c r="P1815" s="52"/>
      <c r="Q1815" s="52"/>
      <c r="R1815" s="52"/>
      <c r="S1815" s="52"/>
      <c r="T1815" s="52"/>
      <c r="U1815" s="52"/>
      <c r="V1815" s="52"/>
      <c r="W1815" s="52"/>
      <c r="X1815" s="52"/>
      <c r="Y1815" s="194"/>
      <c r="Z1815" s="776"/>
      <c r="AA1815" s="190"/>
      <c r="AB1815" s="747">
        <f t="shared" si="112"/>
        <v>0</v>
      </c>
      <c r="AC1815" s="748">
        <f t="shared" si="113"/>
        <v>0</v>
      </c>
      <c r="AD1815" s="187"/>
      <c r="AE1815" s="186"/>
      <c r="AF1815" s="190"/>
      <c r="AG1815" s="747">
        <f t="shared" si="114"/>
        <v>0</v>
      </c>
      <c r="AH1815" s="748">
        <f t="shared" si="115"/>
        <v>0</v>
      </c>
      <c r="AI1815" s="187"/>
      <c r="AJ1815" s="52"/>
      <c r="AK1815" s="156" t="str">
        <f>IFERROR(VLOOKUP($A1815,'Liste planification'!$B$2:$C$105,2,FALSE),"")</f>
        <v/>
      </c>
      <c r="AL1815" s="27"/>
      <c r="AM1815" s="27"/>
    </row>
    <row r="1816" spans="1:39">
      <c r="A1816" s="158"/>
      <c r="B1816" s="159" t="str">
        <f>A1816&amp;"-"&amp;TEXT(COUNTIF($A$5:A1816,A1816),"000")</f>
        <v>-000</v>
      </c>
      <c r="C1816" s="52"/>
      <c r="D1816" s="27"/>
      <c r="E1816" s="28"/>
      <c r="F1816" s="27"/>
      <c r="G1816" s="27"/>
      <c r="H1816" s="52"/>
      <c r="I1816" s="380" t="str">
        <f>IFERROR(VLOOKUP($F1816,'Liste planification'!$V$2:$W$96,2,FALSE),"")</f>
        <v/>
      </c>
      <c r="J1816" s="27"/>
      <c r="K1816" s="27"/>
      <c r="L1816" s="27"/>
      <c r="M1816" s="52"/>
      <c r="N1816" s="52"/>
      <c r="O1816" s="52"/>
      <c r="P1816" s="52"/>
      <c r="Q1816" s="52"/>
      <c r="R1816" s="52"/>
      <c r="S1816" s="52"/>
      <c r="T1816" s="52"/>
      <c r="U1816" s="52"/>
      <c r="V1816" s="52"/>
      <c r="W1816" s="52"/>
      <c r="X1816" s="52"/>
      <c r="Y1816" s="194"/>
      <c r="Z1816" s="776"/>
      <c r="AA1816" s="190"/>
      <c r="AB1816" s="747">
        <f t="shared" si="112"/>
        <v>0</v>
      </c>
      <c r="AC1816" s="748">
        <f t="shared" si="113"/>
        <v>0</v>
      </c>
      <c r="AD1816" s="187"/>
      <c r="AE1816" s="186"/>
      <c r="AF1816" s="190"/>
      <c r="AG1816" s="747">
        <f t="shared" si="114"/>
        <v>0</v>
      </c>
      <c r="AH1816" s="748">
        <f t="shared" si="115"/>
        <v>0</v>
      </c>
      <c r="AI1816" s="187"/>
      <c r="AJ1816" s="52"/>
      <c r="AK1816" s="156" t="str">
        <f>IFERROR(VLOOKUP($A1816,'Liste planification'!$B$2:$C$105,2,FALSE),"")</f>
        <v/>
      </c>
      <c r="AL1816" s="27"/>
      <c r="AM1816" s="27"/>
    </row>
    <row r="1817" spans="1:39">
      <c r="A1817" s="158"/>
      <c r="B1817" s="159" t="str">
        <f>A1817&amp;"-"&amp;TEXT(COUNTIF($A$5:A1817,A1817),"000")</f>
        <v>-000</v>
      </c>
      <c r="C1817" s="52"/>
      <c r="D1817" s="27"/>
      <c r="E1817" s="28"/>
      <c r="F1817" s="27"/>
      <c r="G1817" s="27"/>
      <c r="H1817" s="52"/>
      <c r="I1817" s="380" t="str">
        <f>IFERROR(VLOOKUP($F1817,'Liste planification'!$V$2:$W$96,2,FALSE),"")</f>
        <v/>
      </c>
      <c r="J1817" s="27"/>
      <c r="K1817" s="27"/>
      <c r="L1817" s="27"/>
      <c r="M1817" s="52"/>
      <c r="N1817" s="52"/>
      <c r="O1817" s="52"/>
      <c r="P1817" s="52"/>
      <c r="Q1817" s="52"/>
      <c r="R1817" s="52"/>
      <c r="S1817" s="52"/>
      <c r="T1817" s="52"/>
      <c r="U1817" s="52"/>
      <c r="V1817" s="52"/>
      <c r="W1817" s="52"/>
      <c r="X1817" s="52"/>
      <c r="Y1817" s="194"/>
      <c r="Z1817" s="776"/>
      <c r="AA1817" s="190"/>
      <c r="AB1817" s="747">
        <f t="shared" si="112"/>
        <v>0</v>
      </c>
      <c r="AC1817" s="748">
        <f t="shared" si="113"/>
        <v>0</v>
      </c>
      <c r="AD1817" s="187"/>
      <c r="AE1817" s="186"/>
      <c r="AF1817" s="190"/>
      <c r="AG1817" s="747">
        <f t="shared" si="114"/>
        <v>0</v>
      </c>
      <c r="AH1817" s="748">
        <f t="shared" si="115"/>
        <v>0</v>
      </c>
      <c r="AI1817" s="187"/>
      <c r="AJ1817" s="52"/>
      <c r="AK1817" s="156" t="str">
        <f>IFERROR(VLOOKUP($A1817,'Liste planification'!$B$2:$C$105,2,FALSE),"")</f>
        <v/>
      </c>
      <c r="AL1817" s="27"/>
      <c r="AM1817" s="27"/>
    </row>
    <row r="1818" spans="1:39">
      <c r="A1818" s="158"/>
      <c r="B1818" s="159" t="str">
        <f>A1818&amp;"-"&amp;TEXT(COUNTIF($A$5:A1818,A1818),"000")</f>
        <v>-000</v>
      </c>
      <c r="C1818" s="52"/>
      <c r="D1818" s="27"/>
      <c r="E1818" s="28"/>
      <c r="F1818" s="27"/>
      <c r="G1818" s="27"/>
      <c r="H1818" s="52"/>
      <c r="I1818" s="380" t="str">
        <f>IFERROR(VLOOKUP($F1818,'Liste planification'!$V$2:$W$96,2,FALSE),"")</f>
        <v/>
      </c>
      <c r="J1818" s="27"/>
      <c r="K1818" s="27"/>
      <c r="L1818" s="27"/>
      <c r="M1818" s="52"/>
      <c r="N1818" s="52"/>
      <c r="O1818" s="52"/>
      <c r="P1818" s="52"/>
      <c r="Q1818" s="52"/>
      <c r="R1818" s="52"/>
      <c r="S1818" s="52"/>
      <c r="T1818" s="52"/>
      <c r="U1818" s="52"/>
      <c r="V1818" s="52"/>
      <c r="W1818" s="52"/>
      <c r="X1818" s="52"/>
      <c r="Y1818" s="194"/>
      <c r="Z1818" s="776"/>
      <c r="AA1818" s="190"/>
      <c r="AB1818" s="747">
        <f t="shared" si="112"/>
        <v>0</v>
      </c>
      <c r="AC1818" s="748">
        <f t="shared" si="113"/>
        <v>0</v>
      </c>
      <c r="AD1818" s="187"/>
      <c r="AE1818" s="186"/>
      <c r="AF1818" s="190"/>
      <c r="AG1818" s="747">
        <f t="shared" si="114"/>
        <v>0</v>
      </c>
      <c r="AH1818" s="748">
        <f t="shared" si="115"/>
        <v>0</v>
      </c>
      <c r="AI1818" s="187"/>
      <c r="AJ1818" s="52"/>
      <c r="AK1818" s="156" t="str">
        <f>IFERROR(VLOOKUP($A1818,'Liste planification'!$B$2:$C$105,2,FALSE),"")</f>
        <v/>
      </c>
      <c r="AL1818" s="27"/>
      <c r="AM1818" s="27"/>
    </row>
    <row r="1819" spans="1:39">
      <c r="A1819" s="158"/>
      <c r="B1819" s="159" t="str">
        <f>A1819&amp;"-"&amp;TEXT(COUNTIF($A$5:A1819,A1819),"000")</f>
        <v>-000</v>
      </c>
      <c r="C1819" s="52"/>
      <c r="D1819" s="27"/>
      <c r="E1819" s="28"/>
      <c r="F1819" s="27"/>
      <c r="G1819" s="27"/>
      <c r="H1819" s="52"/>
      <c r="I1819" s="380" t="str">
        <f>IFERROR(VLOOKUP($F1819,'Liste planification'!$V$2:$W$96,2,FALSE),"")</f>
        <v/>
      </c>
      <c r="J1819" s="27"/>
      <c r="K1819" s="27"/>
      <c r="L1819" s="27"/>
      <c r="M1819" s="52"/>
      <c r="N1819" s="52"/>
      <c r="O1819" s="52"/>
      <c r="P1819" s="52"/>
      <c r="Q1819" s="52"/>
      <c r="R1819" s="52"/>
      <c r="S1819" s="52"/>
      <c r="T1819" s="52"/>
      <c r="U1819" s="52"/>
      <c r="V1819" s="52"/>
      <c r="W1819" s="52"/>
      <c r="X1819" s="52"/>
      <c r="Y1819" s="194"/>
      <c r="Z1819" s="776"/>
      <c r="AA1819" s="190"/>
      <c r="AB1819" s="747">
        <f t="shared" si="112"/>
        <v>0</v>
      </c>
      <c r="AC1819" s="748">
        <f t="shared" si="113"/>
        <v>0</v>
      </c>
      <c r="AD1819" s="187"/>
      <c r="AE1819" s="186"/>
      <c r="AF1819" s="190"/>
      <c r="AG1819" s="747">
        <f t="shared" si="114"/>
        <v>0</v>
      </c>
      <c r="AH1819" s="748">
        <f t="shared" si="115"/>
        <v>0</v>
      </c>
      <c r="AI1819" s="187"/>
      <c r="AJ1819" s="52"/>
      <c r="AK1819" s="156" t="str">
        <f>IFERROR(VLOOKUP($A1819,'Liste planification'!$B$2:$C$105,2,FALSE),"")</f>
        <v/>
      </c>
      <c r="AL1819" s="27"/>
      <c r="AM1819" s="27"/>
    </row>
    <row r="1820" spans="1:39">
      <c r="A1820" s="158"/>
      <c r="B1820" s="159" t="str">
        <f>A1820&amp;"-"&amp;TEXT(COUNTIF($A$5:A1820,A1820),"000")</f>
        <v>-000</v>
      </c>
      <c r="C1820" s="52"/>
      <c r="D1820" s="27"/>
      <c r="E1820" s="28"/>
      <c r="F1820" s="27"/>
      <c r="G1820" s="27"/>
      <c r="H1820" s="52"/>
      <c r="I1820" s="380" t="str">
        <f>IFERROR(VLOOKUP($F1820,'Liste planification'!$V$2:$W$96,2,FALSE),"")</f>
        <v/>
      </c>
      <c r="J1820" s="27"/>
      <c r="K1820" s="27"/>
      <c r="L1820" s="27"/>
      <c r="M1820" s="52"/>
      <c r="N1820" s="52"/>
      <c r="O1820" s="52"/>
      <c r="P1820" s="52"/>
      <c r="Q1820" s="52"/>
      <c r="R1820" s="52"/>
      <c r="S1820" s="52"/>
      <c r="T1820" s="52"/>
      <c r="U1820" s="52"/>
      <c r="V1820" s="52"/>
      <c r="W1820" s="52"/>
      <c r="X1820" s="52"/>
      <c r="Y1820" s="194"/>
      <c r="Z1820" s="776"/>
      <c r="AA1820" s="190"/>
      <c r="AB1820" s="747">
        <f t="shared" si="112"/>
        <v>0</v>
      </c>
      <c r="AC1820" s="748">
        <f t="shared" si="113"/>
        <v>0</v>
      </c>
      <c r="AD1820" s="187"/>
      <c r="AE1820" s="186"/>
      <c r="AF1820" s="190"/>
      <c r="AG1820" s="747">
        <f t="shared" si="114"/>
        <v>0</v>
      </c>
      <c r="AH1820" s="748">
        <f t="shared" si="115"/>
        <v>0</v>
      </c>
      <c r="AI1820" s="187"/>
      <c r="AJ1820" s="52"/>
      <c r="AK1820" s="156" t="str">
        <f>IFERROR(VLOOKUP($A1820,'Liste planification'!$B$2:$C$105,2,FALSE),"")</f>
        <v/>
      </c>
      <c r="AL1820" s="27"/>
      <c r="AM1820" s="27"/>
    </row>
    <row r="1821" spans="1:39">
      <c r="A1821" s="158"/>
      <c r="B1821" s="159" t="str">
        <f>A1821&amp;"-"&amp;TEXT(COUNTIF($A$5:A1821,A1821),"000")</f>
        <v>-000</v>
      </c>
      <c r="C1821" s="52"/>
      <c r="D1821" s="27"/>
      <c r="E1821" s="28"/>
      <c r="F1821" s="27"/>
      <c r="G1821" s="27"/>
      <c r="H1821" s="52"/>
      <c r="I1821" s="380" t="str">
        <f>IFERROR(VLOOKUP($F1821,'Liste planification'!$V$2:$W$96,2,FALSE),"")</f>
        <v/>
      </c>
      <c r="J1821" s="27"/>
      <c r="K1821" s="27"/>
      <c r="L1821" s="27"/>
      <c r="M1821" s="52"/>
      <c r="N1821" s="52"/>
      <c r="O1821" s="52"/>
      <c r="P1821" s="52"/>
      <c r="Q1821" s="52"/>
      <c r="R1821" s="52"/>
      <c r="S1821" s="52"/>
      <c r="T1821" s="52"/>
      <c r="U1821" s="52"/>
      <c r="V1821" s="52"/>
      <c r="W1821" s="52"/>
      <c r="X1821" s="52"/>
      <c r="Y1821" s="194"/>
      <c r="Z1821" s="776"/>
      <c r="AA1821" s="190"/>
      <c r="AB1821" s="747">
        <f t="shared" si="112"/>
        <v>0</v>
      </c>
      <c r="AC1821" s="748">
        <f t="shared" si="113"/>
        <v>0</v>
      </c>
      <c r="AD1821" s="187"/>
      <c r="AE1821" s="186"/>
      <c r="AF1821" s="190"/>
      <c r="AG1821" s="747">
        <f t="shared" si="114"/>
        <v>0</v>
      </c>
      <c r="AH1821" s="748">
        <f t="shared" si="115"/>
        <v>0</v>
      </c>
      <c r="AI1821" s="187"/>
      <c r="AJ1821" s="52"/>
      <c r="AK1821" s="156" t="str">
        <f>IFERROR(VLOOKUP($A1821,'Liste planification'!$B$2:$C$105,2,FALSE),"")</f>
        <v/>
      </c>
      <c r="AL1821" s="27"/>
      <c r="AM1821" s="27"/>
    </row>
    <row r="1822" spans="1:39">
      <c r="A1822" s="158"/>
      <c r="B1822" s="159" t="str">
        <f>A1822&amp;"-"&amp;TEXT(COUNTIF($A$5:A1822,A1822),"000")</f>
        <v>-000</v>
      </c>
      <c r="C1822" s="52"/>
      <c r="D1822" s="27"/>
      <c r="E1822" s="28"/>
      <c r="F1822" s="27"/>
      <c r="G1822" s="27"/>
      <c r="H1822" s="52"/>
      <c r="I1822" s="380" t="str">
        <f>IFERROR(VLOOKUP($F1822,'Liste planification'!$V$2:$W$96,2,FALSE),"")</f>
        <v/>
      </c>
      <c r="J1822" s="27"/>
      <c r="K1822" s="27"/>
      <c r="L1822" s="27"/>
      <c r="M1822" s="52"/>
      <c r="N1822" s="52"/>
      <c r="O1822" s="52"/>
      <c r="P1822" s="52"/>
      <c r="Q1822" s="52"/>
      <c r="R1822" s="52"/>
      <c r="S1822" s="52"/>
      <c r="T1822" s="52"/>
      <c r="U1822" s="52"/>
      <c r="V1822" s="52"/>
      <c r="W1822" s="52"/>
      <c r="X1822" s="52"/>
      <c r="Y1822" s="194"/>
      <c r="Z1822" s="776"/>
      <c r="AA1822" s="190"/>
      <c r="AB1822" s="747">
        <f t="shared" si="112"/>
        <v>0</v>
      </c>
      <c r="AC1822" s="748">
        <f t="shared" si="113"/>
        <v>0</v>
      </c>
      <c r="AD1822" s="187"/>
      <c r="AE1822" s="186"/>
      <c r="AF1822" s="190"/>
      <c r="AG1822" s="747">
        <f t="shared" si="114"/>
        <v>0</v>
      </c>
      <c r="AH1822" s="748">
        <f t="shared" si="115"/>
        <v>0</v>
      </c>
      <c r="AI1822" s="187"/>
      <c r="AJ1822" s="52"/>
      <c r="AK1822" s="156" t="str">
        <f>IFERROR(VLOOKUP($A1822,'Liste planification'!$B$2:$C$105,2,FALSE),"")</f>
        <v/>
      </c>
      <c r="AL1822" s="27"/>
      <c r="AM1822" s="27"/>
    </row>
    <row r="1823" spans="1:39">
      <c r="A1823" s="158"/>
      <c r="B1823" s="159" t="str">
        <f>A1823&amp;"-"&amp;TEXT(COUNTIF($A$5:A1823,A1823),"000")</f>
        <v>-000</v>
      </c>
      <c r="C1823" s="52"/>
      <c r="D1823" s="27"/>
      <c r="E1823" s="28"/>
      <c r="F1823" s="27"/>
      <c r="G1823" s="27"/>
      <c r="H1823" s="52"/>
      <c r="I1823" s="380" t="str">
        <f>IFERROR(VLOOKUP($F1823,'Liste planification'!$V$2:$W$96,2,FALSE),"")</f>
        <v/>
      </c>
      <c r="J1823" s="27"/>
      <c r="K1823" s="27"/>
      <c r="L1823" s="27"/>
      <c r="M1823" s="52"/>
      <c r="N1823" s="52"/>
      <c r="O1823" s="52"/>
      <c r="P1823" s="52"/>
      <c r="Q1823" s="52"/>
      <c r="R1823" s="52"/>
      <c r="S1823" s="52"/>
      <c r="T1823" s="52"/>
      <c r="U1823" s="52"/>
      <c r="V1823" s="52"/>
      <c r="W1823" s="52"/>
      <c r="X1823" s="52"/>
      <c r="Y1823" s="194"/>
      <c r="Z1823" s="776"/>
      <c r="AA1823" s="190"/>
      <c r="AB1823" s="747">
        <f t="shared" si="112"/>
        <v>0</v>
      </c>
      <c r="AC1823" s="748">
        <f t="shared" si="113"/>
        <v>0</v>
      </c>
      <c r="AD1823" s="187"/>
      <c r="AE1823" s="186"/>
      <c r="AF1823" s="190"/>
      <c r="AG1823" s="747">
        <f t="shared" si="114"/>
        <v>0</v>
      </c>
      <c r="AH1823" s="748">
        <f t="shared" si="115"/>
        <v>0</v>
      </c>
      <c r="AI1823" s="187"/>
      <c r="AJ1823" s="52"/>
      <c r="AK1823" s="156" t="str">
        <f>IFERROR(VLOOKUP($A1823,'Liste planification'!$B$2:$C$105,2,FALSE),"")</f>
        <v/>
      </c>
      <c r="AL1823" s="27"/>
      <c r="AM1823" s="27"/>
    </row>
    <row r="1824" spans="1:39">
      <c r="A1824" s="158"/>
      <c r="B1824" s="159" t="str">
        <f>A1824&amp;"-"&amp;TEXT(COUNTIF($A$5:A1824,A1824),"000")</f>
        <v>-000</v>
      </c>
      <c r="C1824" s="52"/>
      <c r="D1824" s="27"/>
      <c r="E1824" s="28"/>
      <c r="F1824" s="27"/>
      <c r="G1824" s="27"/>
      <c r="H1824" s="52"/>
      <c r="I1824" s="380" t="str">
        <f>IFERROR(VLOOKUP($F1824,'Liste planification'!$V$2:$W$96,2,FALSE),"")</f>
        <v/>
      </c>
      <c r="J1824" s="27"/>
      <c r="K1824" s="27"/>
      <c r="L1824" s="27"/>
      <c r="M1824" s="52"/>
      <c r="N1824" s="52"/>
      <c r="O1824" s="52"/>
      <c r="P1824" s="52"/>
      <c r="Q1824" s="52"/>
      <c r="R1824" s="52"/>
      <c r="S1824" s="52"/>
      <c r="T1824" s="52"/>
      <c r="U1824" s="52"/>
      <c r="V1824" s="52"/>
      <c r="W1824" s="52"/>
      <c r="X1824" s="52"/>
      <c r="Y1824" s="194"/>
      <c r="Z1824" s="776"/>
      <c r="AA1824" s="190"/>
      <c r="AB1824" s="747">
        <f t="shared" si="112"/>
        <v>0</v>
      </c>
      <c r="AC1824" s="748">
        <f t="shared" si="113"/>
        <v>0</v>
      </c>
      <c r="AD1824" s="187"/>
      <c r="AE1824" s="186"/>
      <c r="AF1824" s="190"/>
      <c r="AG1824" s="747">
        <f t="shared" si="114"/>
        <v>0</v>
      </c>
      <c r="AH1824" s="748">
        <f t="shared" si="115"/>
        <v>0</v>
      </c>
      <c r="AI1824" s="187"/>
      <c r="AJ1824" s="52"/>
      <c r="AK1824" s="156" t="str">
        <f>IFERROR(VLOOKUP($A1824,'Liste planification'!$B$2:$C$105,2,FALSE),"")</f>
        <v/>
      </c>
      <c r="AL1824" s="27"/>
      <c r="AM1824" s="27"/>
    </row>
    <row r="1825" spans="1:39">
      <c r="A1825" s="158"/>
      <c r="B1825" s="159" t="str">
        <f>A1825&amp;"-"&amp;TEXT(COUNTIF($A$5:A1825,A1825),"000")</f>
        <v>-000</v>
      </c>
      <c r="C1825" s="52"/>
      <c r="D1825" s="27"/>
      <c r="E1825" s="28"/>
      <c r="F1825" s="27"/>
      <c r="G1825" s="27"/>
      <c r="H1825" s="52"/>
      <c r="I1825" s="380" t="str">
        <f>IFERROR(VLOOKUP($F1825,'Liste planification'!$V$2:$W$96,2,FALSE),"")</f>
        <v/>
      </c>
      <c r="J1825" s="27"/>
      <c r="K1825" s="27"/>
      <c r="L1825" s="27"/>
      <c r="M1825" s="52"/>
      <c r="N1825" s="52"/>
      <c r="O1825" s="52"/>
      <c r="P1825" s="52"/>
      <c r="Q1825" s="52"/>
      <c r="R1825" s="52"/>
      <c r="S1825" s="52"/>
      <c r="T1825" s="52"/>
      <c r="U1825" s="52"/>
      <c r="V1825" s="52"/>
      <c r="W1825" s="52"/>
      <c r="X1825" s="52"/>
      <c r="Y1825" s="194"/>
      <c r="Z1825" s="776"/>
      <c r="AA1825" s="190"/>
      <c r="AB1825" s="747">
        <f t="shared" si="112"/>
        <v>0</v>
      </c>
      <c r="AC1825" s="748">
        <f t="shared" si="113"/>
        <v>0</v>
      </c>
      <c r="AD1825" s="187"/>
      <c r="AE1825" s="186"/>
      <c r="AF1825" s="190"/>
      <c r="AG1825" s="747">
        <f t="shared" si="114"/>
        <v>0</v>
      </c>
      <c r="AH1825" s="748">
        <f t="shared" si="115"/>
        <v>0</v>
      </c>
      <c r="AI1825" s="187"/>
      <c r="AJ1825" s="52"/>
      <c r="AK1825" s="156" t="str">
        <f>IFERROR(VLOOKUP($A1825,'Liste planification'!$B$2:$C$105,2,FALSE),"")</f>
        <v/>
      </c>
      <c r="AL1825" s="27"/>
      <c r="AM1825" s="27"/>
    </row>
    <row r="1826" spans="1:39">
      <c r="A1826" s="158"/>
      <c r="B1826" s="159" t="str">
        <f>A1826&amp;"-"&amp;TEXT(COUNTIF($A$5:A1826,A1826),"000")</f>
        <v>-000</v>
      </c>
      <c r="C1826" s="52"/>
      <c r="D1826" s="27"/>
      <c r="E1826" s="28"/>
      <c r="F1826" s="27"/>
      <c r="G1826" s="27"/>
      <c r="H1826" s="52"/>
      <c r="I1826" s="380" t="str">
        <f>IFERROR(VLOOKUP($F1826,'Liste planification'!$V$2:$W$96,2,FALSE),"")</f>
        <v/>
      </c>
      <c r="J1826" s="27"/>
      <c r="K1826" s="27"/>
      <c r="L1826" s="27"/>
      <c r="M1826" s="52"/>
      <c r="N1826" s="52"/>
      <c r="O1826" s="52"/>
      <c r="P1826" s="52"/>
      <c r="Q1826" s="52"/>
      <c r="R1826" s="52"/>
      <c r="S1826" s="52"/>
      <c r="T1826" s="52"/>
      <c r="U1826" s="52"/>
      <c r="V1826" s="52"/>
      <c r="W1826" s="52"/>
      <c r="X1826" s="52"/>
      <c r="Y1826" s="194"/>
      <c r="Z1826" s="776"/>
      <c r="AA1826" s="190"/>
      <c r="AB1826" s="747">
        <f t="shared" si="112"/>
        <v>0</v>
      </c>
      <c r="AC1826" s="748">
        <f t="shared" si="113"/>
        <v>0</v>
      </c>
      <c r="AD1826" s="187"/>
      <c r="AE1826" s="186"/>
      <c r="AF1826" s="190"/>
      <c r="AG1826" s="747">
        <f t="shared" si="114"/>
        <v>0</v>
      </c>
      <c r="AH1826" s="748">
        <f t="shared" si="115"/>
        <v>0</v>
      </c>
      <c r="AI1826" s="187"/>
      <c r="AJ1826" s="52"/>
      <c r="AK1826" s="156" t="str">
        <f>IFERROR(VLOOKUP($A1826,'Liste planification'!$B$2:$C$105,2,FALSE),"")</f>
        <v/>
      </c>
      <c r="AL1826" s="27"/>
      <c r="AM1826" s="27"/>
    </row>
    <row r="1827" spans="1:39">
      <c r="A1827" s="158"/>
      <c r="B1827" s="159" t="str">
        <f>A1827&amp;"-"&amp;TEXT(COUNTIF($A$5:A1827,A1827),"000")</f>
        <v>-000</v>
      </c>
      <c r="C1827" s="52"/>
      <c r="D1827" s="27"/>
      <c r="E1827" s="28"/>
      <c r="F1827" s="27"/>
      <c r="G1827" s="27"/>
      <c r="H1827" s="52"/>
      <c r="I1827" s="380" t="str">
        <f>IFERROR(VLOOKUP($F1827,'Liste planification'!$V$2:$W$96,2,FALSE),"")</f>
        <v/>
      </c>
      <c r="J1827" s="27"/>
      <c r="K1827" s="27"/>
      <c r="L1827" s="27"/>
      <c r="M1827" s="52"/>
      <c r="N1827" s="52"/>
      <c r="O1827" s="52"/>
      <c r="P1827" s="52"/>
      <c r="Q1827" s="52"/>
      <c r="R1827" s="52"/>
      <c r="S1827" s="52"/>
      <c r="T1827" s="52"/>
      <c r="U1827" s="52"/>
      <c r="V1827" s="52"/>
      <c r="W1827" s="52"/>
      <c r="X1827" s="52"/>
      <c r="Y1827" s="194"/>
      <c r="Z1827" s="776"/>
      <c r="AA1827" s="190"/>
      <c r="AB1827" s="747">
        <f t="shared" si="112"/>
        <v>0</v>
      </c>
      <c r="AC1827" s="748">
        <f t="shared" si="113"/>
        <v>0</v>
      </c>
      <c r="AD1827" s="187"/>
      <c r="AE1827" s="186"/>
      <c r="AF1827" s="190"/>
      <c r="AG1827" s="747">
        <f t="shared" si="114"/>
        <v>0</v>
      </c>
      <c r="AH1827" s="748">
        <f t="shared" si="115"/>
        <v>0</v>
      </c>
      <c r="AI1827" s="187"/>
      <c r="AJ1827" s="52"/>
      <c r="AK1827" s="156" t="str">
        <f>IFERROR(VLOOKUP($A1827,'Liste planification'!$B$2:$C$105,2,FALSE),"")</f>
        <v/>
      </c>
      <c r="AL1827" s="27"/>
      <c r="AM1827" s="27"/>
    </row>
    <row r="1828" spans="1:39">
      <c r="A1828" s="158"/>
      <c r="B1828" s="159" t="str">
        <f>A1828&amp;"-"&amp;TEXT(COUNTIF($A$5:A1828,A1828),"000")</f>
        <v>-000</v>
      </c>
      <c r="C1828" s="52"/>
      <c r="D1828" s="27"/>
      <c r="E1828" s="28"/>
      <c r="F1828" s="27"/>
      <c r="G1828" s="27"/>
      <c r="H1828" s="52"/>
      <c r="I1828" s="380" t="str">
        <f>IFERROR(VLOOKUP($F1828,'Liste planification'!$V$2:$W$96,2,FALSE),"")</f>
        <v/>
      </c>
      <c r="J1828" s="27"/>
      <c r="K1828" s="27"/>
      <c r="L1828" s="27"/>
      <c r="M1828" s="52"/>
      <c r="N1828" s="52"/>
      <c r="O1828" s="52"/>
      <c r="P1828" s="52"/>
      <c r="Q1828" s="52"/>
      <c r="R1828" s="52"/>
      <c r="S1828" s="52"/>
      <c r="T1828" s="52"/>
      <c r="U1828" s="52"/>
      <c r="V1828" s="52"/>
      <c r="W1828" s="52"/>
      <c r="X1828" s="52"/>
      <c r="Y1828" s="194"/>
      <c r="Z1828" s="776"/>
      <c r="AA1828" s="190"/>
      <c r="AB1828" s="747">
        <f t="shared" si="112"/>
        <v>0</v>
      </c>
      <c r="AC1828" s="748">
        <f t="shared" si="113"/>
        <v>0</v>
      </c>
      <c r="AD1828" s="187"/>
      <c r="AE1828" s="186"/>
      <c r="AF1828" s="190"/>
      <c r="AG1828" s="747">
        <f t="shared" si="114"/>
        <v>0</v>
      </c>
      <c r="AH1828" s="748">
        <f t="shared" si="115"/>
        <v>0</v>
      </c>
      <c r="AI1828" s="187"/>
      <c r="AJ1828" s="52"/>
      <c r="AK1828" s="156" t="str">
        <f>IFERROR(VLOOKUP($A1828,'Liste planification'!$B$2:$C$105,2,FALSE),"")</f>
        <v/>
      </c>
      <c r="AL1828" s="27"/>
      <c r="AM1828" s="27"/>
    </row>
    <row r="1829" spans="1:39">
      <c r="A1829" s="158"/>
      <c r="B1829" s="159" t="str">
        <f>A1829&amp;"-"&amp;TEXT(COUNTIF($A$5:A1829,A1829),"000")</f>
        <v>-000</v>
      </c>
      <c r="C1829" s="52"/>
      <c r="D1829" s="27"/>
      <c r="E1829" s="28"/>
      <c r="F1829" s="27"/>
      <c r="G1829" s="27"/>
      <c r="H1829" s="52"/>
      <c r="I1829" s="380" t="str">
        <f>IFERROR(VLOOKUP($F1829,'Liste planification'!$V$2:$W$96,2,FALSE),"")</f>
        <v/>
      </c>
      <c r="J1829" s="27"/>
      <c r="K1829" s="27"/>
      <c r="L1829" s="27"/>
      <c r="M1829" s="52"/>
      <c r="N1829" s="52"/>
      <c r="O1829" s="52"/>
      <c r="P1829" s="52"/>
      <c r="Q1829" s="52"/>
      <c r="R1829" s="52"/>
      <c r="S1829" s="52"/>
      <c r="T1829" s="52"/>
      <c r="U1829" s="52"/>
      <c r="V1829" s="52"/>
      <c r="W1829" s="52"/>
      <c r="X1829" s="52"/>
      <c r="Y1829" s="194"/>
      <c r="Z1829" s="776"/>
      <c r="AA1829" s="190"/>
      <c r="AB1829" s="747">
        <f t="shared" si="112"/>
        <v>0</v>
      </c>
      <c r="AC1829" s="748">
        <f t="shared" si="113"/>
        <v>0</v>
      </c>
      <c r="AD1829" s="187"/>
      <c r="AE1829" s="186"/>
      <c r="AF1829" s="190"/>
      <c r="AG1829" s="747">
        <f t="shared" si="114"/>
        <v>0</v>
      </c>
      <c r="AH1829" s="748">
        <f t="shared" si="115"/>
        <v>0</v>
      </c>
      <c r="AI1829" s="187"/>
      <c r="AJ1829" s="52"/>
      <c r="AK1829" s="156" t="str">
        <f>IFERROR(VLOOKUP($A1829,'Liste planification'!$B$2:$C$105,2,FALSE),"")</f>
        <v/>
      </c>
      <c r="AL1829" s="27"/>
      <c r="AM1829" s="27"/>
    </row>
    <row r="1830" spans="1:39">
      <c r="A1830" s="158"/>
      <c r="B1830" s="159" t="str">
        <f>A1830&amp;"-"&amp;TEXT(COUNTIF($A$5:A1830,A1830),"000")</f>
        <v>-000</v>
      </c>
      <c r="C1830" s="52"/>
      <c r="D1830" s="27"/>
      <c r="E1830" s="28"/>
      <c r="F1830" s="27"/>
      <c r="G1830" s="27"/>
      <c r="H1830" s="52"/>
      <c r="I1830" s="380" t="str">
        <f>IFERROR(VLOOKUP($F1830,'Liste planification'!$V$2:$W$96,2,FALSE),"")</f>
        <v/>
      </c>
      <c r="J1830" s="27"/>
      <c r="K1830" s="27"/>
      <c r="L1830" s="27"/>
      <c r="M1830" s="52"/>
      <c r="N1830" s="52"/>
      <c r="O1830" s="52"/>
      <c r="P1830" s="52"/>
      <c r="Q1830" s="52"/>
      <c r="R1830" s="52"/>
      <c r="S1830" s="52"/>
      <c r="T1830" s="52"/>
      <c r="U1830" s="52"/>
      <c r="V1830" s="52"/>
      <c r="W1830" s="52"/>
      <c r="X1830" s="52"/>
      <c r="Y1830" s="194"/>
      <c r="Z1830" s="776"/>
      <c r="AA1830" s="190"/>
      <c r="AB1830" s="747">
        <f t="shared" si="112"/>
        <v>0</v>
      </c>
      <c r="AC1830" s="748">
        <f t="shared" si="113"/>
        <v>0</v>
      </c>
      <c r="AD1830" s="187"/>
      <c r="AE1830" s="186"/>
      <c r="AF1830" s="190"/>
      <c r="AG1830" s="747">
        <f t="shared" si="114"/>
        <v>0</v>
      </c>
      <c r="AH1830" s="748">
        <f t="shared" si="115"/>
        <v>0</v>
      </c>
      <c r="AI1830" s="187"/>
      <c r="AJ1830" s="52"/>
      <c r="AK1830" s="156" t="str">
        <f>IFERROR(VLOOKUP($A1830,'Liste planification'!$B$2:$C$105,2,FALSE),"")</f>
        <v/>
      </c>
      <c r="AL1830" s="27"/>
      <c r="AM1830" s="27"/>
    </row>
    <row r="1831" spans="1:39">
      <c r="A1831" s="158"/>
      <c r="B1831" s="159" t="str">
        <f>A1831&amp;"-"&amp;TEXT(COUNTIF($A$5:A1831,A1831),"000")</f>
        <v>-000</v>
      </c>
      <c r="C1831" s="52"/>
      <c r="D1831" s="27"/>
      <c r="E1831" s="28"/>
      <c r="F1831" s="27"/>
      <c r="G1831" s="27"/>
      <c r="H1831" s="52"/>
      <c r="I1831" s="380" t="str">
        <f>IFERROR(VLOOKUP($F1831,'Liste planification'!$V$2:$W$96,2,FALSE),"")</f>
        <v/>
      </c>
      <c r="J1831" s="27"/>
      <c r="K1831" s="27"/>
      <c r="L1831" s="27"/>
      <c r="M1831" s="52"/>
      <c r="N1831" s="52"/>
      <c r="O1831" s="52"/>
      <c r="P1831" s="52"/>
      <c r="Q1831" s="52"/>
      <c r="R1831" s="52"/>
      <c r="S1831" s="52"/>
      <c r="T1831" s="52"/>
      <c r="U1831" s="52"/>
      <c r="V1831" s="52"/>
      <c r="W1831" s="52"/>
      <c r="X1831" s="52"/>
      <c r="Y1831" s="194"/>
      <c r="Z1831" s="776"/>
      <c r="AA1831" s="190"/>
      <c r="AB1831" s="747">
        <f t="shared" si="112"/>
        <v>0</v>
      </c>
      <c r="AC1831" s="748">
        <f t="shared" si="113"/>
        <v>0</v>
      </c>
      <c r="AD1831" s="187"/>
      <c r="AE1831" s="186"/>
      <c r="AF1831" s="190"/>
      <c r="AG1831" s="747">
        <f t="shared" si="114"/>
        <v>0</v>
      </c>
      <c r="AH1831" s="748">
        <f t="shared" si="115"/>
        <v>0</v>
      </c>
      <c r="AI1831" s="187"/>
      <c r="AJ1831" s="52"/>
      <c r="AK1831" s="156" t="str">
        <f>IFERROR(VLOOKUP($A1831,'Liste planification'!$B$2:$C$105,2,FALSE),"")</f>
        <v/>
      </c>
      <c r="AL1831" s="27"/>
      <c r="AM1831" s="27"/>
    </row>
    <row r="1832" spans="1:39">
      <c r="A1832" s="158"/>
      <c r="B1832" s="159" t="str">
        <f>A1832&amp;"-"&amp;TEXT(COUNTIF($A$5:A1832,A1832),"000")</f>
        <v>-000</v>
      </c>
      <c r="C1832" s="52"/>
      <c r="D1832" s="27"/>
      <c r="E1832" s="28"/>
      <c r="F1832" s="27"/>
      <c r="G1832" s="27"/>
      <c r="H1832" s="52"/>
      <c r="I1832" s="380" t="str">
        <f>IFERROR(VLOOKUP($F1832,'Liste planification'!$V$2:$W$96,2,FALSE),"")</f>
        <v/>
      </c>
      <c r="J1832" s="27"/>
      <c r="K1832" s="27"/>
      <c r="L1832" s="27"/>
      <c r="M1832" s="52"/>
      <c r="N1832" s="52"/>
      <c r="O1832" s="52"/>
      <c r="P1832" s="52"/>
      <c r="Q1832" s="52"/>
      <c r="R1832" s="52"/>
      <c r="S1832" s="52"/>
      <c r="T1832" s="52"/>
      <c r="U1832" s="52"/>
      <c r="V1832" s="52"/>
      <c r="W1832" s="52"/>
      <c r="X1832" s="52"/>
      <c r="Y1832" s="194"/>
      <c r="Z1832" s="776"/>
      <c r="AA1832" s="190"/>
      <c r="AB1832" s="747">
        <f t="shared" si="112"/>
        <v>0</v>
      </c>
      <c r="AC1832" s="748">
        <f t="shared" si="113"/>
        <v>0</v>
      </c>
      <c r="AD1832" s="187"/>
      <c r="AE1832" s="186"/>
      <c r="AF1832" s="190"/>
      <c r="AG1832" s="747">
        <f t="shared" si="114"/>
        <v>0</v>
      </c>
      <c r="AH1832" s="748">
        <f t="shared" si="115"/>
        <v>0</v>
      </c>
      <c r="AI1832" s="187"/>
      <c r="AJ1832" s="52"/>
      <c r="AK1832" s="156" t="str">
        <f>IFERROR(VLOOKUP($A1832,'Liste planification'!$B$2:$C$105,2,FALSE),"")</f>
        <v/>
      </c>
      <c r="AL1832" s="27"/>
      <c r="AM1832" s="27"/>
    </row>
    <row r="1833" spans="1:39">
      <c r="A1833" s="158"/>
      <c r="B1833" s="159" t="str">
        <f>A1833&amp;"-"&amp;TEXT(COUNTIF($A$5:A1833,A1833),"000")</f>
        <v>-000</v>
      </c>
      <c r="C1833" s="52"/>
      <c r="D1833" s="27"/>
      <c r="E1833" s="28"/>
      <c r="F1833" s="27"/>
      <c r="G1833" s="27"/>
      <c r="H1833" s="52"/>
      <c r="I1833" s="380" t="str">
        <f>IFERROR(VLOOKUP($F1833,'Liste planification'!$V$2:$W$96,2,FALSE),"")</f>
        <v/>
      </c>
      <c r="J1833" s="27"/>
      <c r="K1833" s="27"/>
      <c r="L1833" s="27"/>
      <c r="M1833" s="52"/>
      <c r="N1833" s="52"/>
      <c r="O1833" s="52"/>
      <c r="P1833" s="52"/>
      <c r="Q1833" s="52"/>
      <c r="R1833" s="52"/>
      <c r="S1833" s="52"/>
      <c r="T1833" s="52"/>
      <c r="U1833" s="52"/>
      <c r="V1833" s="52"/>
      <c r="W1833" s="52"/>
      <c r="X1833" s="52"/>
      <c r="Y1833" s="194"/>
      <c r="Z1833" s="776"/>
      <c r="AA1833" s="190"/>
      <c r="AB1833" s="747">
        <f t="shared" si="112"/>
        <v>0</v>
      </c>
      <c r="AC1833" s="748">
        <f t="shared" si="113"/>
        <v>0</v>
      </c>
      <c r="AD1833" s="187"/>
      <c r="AE1833" s="186"/>
      <c r="AF1833" s="190"/>
      <c r="AG1833" s="747">
        <f t="shared" si="114"/>
        <v>0</v>
      </c>
      <c r="AH1833" s="748">
        <f t="shared" si="115"/>
        <v>0</v>
      </c>
      <c r="AI1833" s="187"/>
      <c r="AJ1833" s="52"/>
      <c r="AK1833" s="156" t="str">
        <f>IFERROR(VLOOKUP($A1833,'Liste planification'!$B$2:$C$105,2,FALSE),"")</f>
        <v/>
      </c>
      <c r="AL1833" s="27"/>
      <c r="AM1833" s="27"/>
    </row>
    <row r="1834" spans="1:39">
      <c r="A1834" s="158"/>
      <c r="B1834" s="159" t="str">
        <f>A1834&amp;"-"&amp;TEXT(COUNTIF($A$5:A1834,A1834),"000")</f>
        <v>-000</v>
      </c>
      <c r="C1834" s="52"/>
      <c r="D1834" s="27"/>
      <c r="E1834" s="28"/>
      <c r="F1834" s="27"/>
      <c r="G1834" s="27"/>
      <c r="H1834" s="52"/>
      <c r="I1834" s="380" t="str">
        <f>IFERROR(VLOOKUP($F1834,'Liste planification'!$V$2:$W$96,2,FALSE),"")</f>
        <v/>
      </c>
      <c r="J1834" s="27"/>
      <c r="K1834" s="27"/>
      <c r="L1834" s="27"/>
      <c r="M1834" s="52"/>
      <c r="N1834" s="52"/>
      <c r="O1834" s="52"/>
      <c r="P1834" s="52"/>
      <c r="Q1834" s="52"/>
      <c r="R1834" s="52"/>
      <c r="S1834" s="52"/>
      <c r="T1834" s="52"/>
      <c r="U1834" s="52"/>
      <c r="V1834" s="52"/>
      <c r="W1834" s="52"/>
      <c r="X1834" s="52"/>
      <c r="Y1834" s="194"/>
      <c r="Z1834" s="776"/>
      <c r="AA1834" s="190"/>
      <c r="AB1834" s="747">
        <f t="shared" si="112"/>
        <v>0</v>
      </c>
      <c r="AC1834" s="748">
        <f t="shared" si="113"/>
        <v>0</v>
      </c>
      <c r="AD1834" s="187"/>
      <c r="AE1834" s="186"/>
      <c r="AF1834" s="190"/>
      <c r="AG1834" s="747">
        <f t="shared" si="114"/>
        <v>0</v>
      </c>
      <c r="AH1834" s="748">
        <f t="shared" si="115"/>
        <v>0</v>
      </c>
      <c r="AI1834" s="187"/>
      <c r="AJ1834" s="52"/>
      <c r="AK1834" s="156" t="str">
        <f>IFERROR(VLOOKUP($A1834,'Liste planification'!$B$2:$C$105,2,FALSE),"")</f>
        <v/>
      </c>
      <c r="AL1834" s="27"/>
      <c r="AM1834" s="27"/>
    </row>
    <row r="1835" spans="1:39">
      <c r="A1835" s="158"/>
      <c r="B1835" s="159" t="str">
        <f>A1835&amp;"-"&amp;TEXT(COUNTIF($A$5:A1835,A1835),"000")</f>
        <v>-000</v>
      </c>
      <c r="C1835" s="52"/>
      <c r="D1835" s="27"/>
      <c r="E1835" s="28"/>
      <c r="F1835" s="27"/>
      <c r="G1835" s="27"/>
      <c r="H1835" s="52"/>
      <c r="I1835" s="380" t="str">
        <f>IFERROR(VLOOKUP($F1835,'Liste planification'!$V$2:$W$96,2,FALSE),"")</f>
        <v/>
      </c>
      <c r="J1835" s="27"/>
      <c r="K1835" s="27"/>
      <c r="L1835" s="27"/>
      <c r="M1835" s="52"/>
      <c r="N1835" s="52"/>
      <c r="O1835" s="52"/>
      <c r="P1835" s="52"/>
      <c r="Q1835" s="52"/>
      <c r="R1835" s="52"/>
      <c r="S1835" s="52"/>
      <c r="T1835" s="52"/>
      <c r="U1835" s="52"/>
      <c r="V1835" s="52"/>
      <c r="W1835" s="52"/>
      <c r="X1835" s="52"/>
      <c r="Y1835" s="194"/>
      <c r="Z1835" s="776"/>
      <c r="AA1835" s="190"/>
      <c r="AB1835" s="747">
        <f t="shared" si="112"/>
        <v>0</v>
      </c>
      <c r="AC1835" s="748">
        <f t="shared" si="113"/>
        <v>0</v>
      </c>
      <c r="AD1835" s="187"/>
      <c r="AE1835" s="186"/>
      <c r="AF1835" s="190"/>
      <c r="AG1835" s="747">
        <f t="shared" si="114"/>
        <v>0</v>
      </c>
      <c r="AH1835" s="748">
        <f t="shared" si="115"/>
        <v>0</v>
      </c>
      <c r="AI1835" s="187"/>
      <c r="AJ1835" s="52"/>
      <c r="AK1835" s="156" t="str">
        <f>IFERROR(VLOOKUP($A1835,'Liste planification'!$B$2:$C$105,2,FALSE),"")</f>
        <v/>
      </c>
      <c r="AL1835" s="27"/>
      <c r="AM1835" s="27"/>
    </row>
    <row r="1836" spans="1:39">
      <c r="A1836" s="158"/>
      <c r="B1836" s="159" t="str">
        <f>A1836&amp;"-"&amp;TEXT(COUNTIF($A$5:A1836,A1836),"000")</f>
        <v>-000</v>
      </c>
      <c r="C1836" s="52"/>
      <c r="D1836" s="27"/>
      <c r="E1836" s="28"/>
      <c r="F1836" s="27"/>
      <c r="G1836" s="27"/>
      <c r="H1836" s="52"/>
      <c r="I1836" s="380" t="str">
        <f>IFERROR(VLOOKUP($F1836,'Liste planification'!$V$2:$W$96,2,FALSE),"")</f>
        <v/>
      </c>
      <c r="J1836" s="27"/>
      <c r="K1836" s="27"/>
      <c r="L1836" s="27"/>
      <c r="M1836" s="52"/>
      <c r="N1836" s="52"/>
      <c r="O1836" s="52"/>
      <c r="P1836" s="52"/>
      <c r="Q1836" s="52"/>
      <c r="R1836" s="52"/>
      <c r="S1836" s="52"/>
      <c r="T1836" s="52"/>
      <c r="U1836" s="52"/>
      <c r="V1836" s="52"/>
      <c r="W1836" s="52"/>
      <c r="X1836" s="52"/>
      <c r="Y1836" s="194"/>
      <c r="Z1836" s="776"/>
      <c r="AA1836" s="190"/>
      <c r="AB1836" s="747">
        <f t="shared" si="112"/>
        <v>0</v>
      </c>
      <c r="AC1836" s="748">
        <f t="shared" si="113"/>
        <v>0</v>
      </c>
      <c r="AD1836" s="187"/>
      <c r="AE1836" s="186"/>
      <c r="AF1836" s="190"/>
      <c r="AG1836" s="747">
        <f t="shared" si="114"/>
        <v>0</v>
      </c>
      <c r="AH1836" s="748">
        <f t="shared" si="115"/>
        <v>0</v>
      </c>
      <c r="AI1836" s="187"/>
      <c r="AJ1836" s="52"/>
      <c r="AK1836" s="156" t="str">
        <f>IFERROR(VLOOKUP($A1836,'Liste planification'!$B$2:$C$105,2,FALSE),"")</f>
        <v/>
      </c>
      <c r="AL1836" s="27"/>
      <c r="AM1836" s="27"/>
    </row>
    <row r="1837" spans="1:39">
      <c r="A1837" s="158"/>
      <c r="B1837" s="159" t="str">
        <f>A1837&amp;"-"&amp;TEXT(COUNTIF($A$5:A1837,A1837),"000")</f>
        <v>-000</v>
      </c>
      <c r="C1837" s="52"/>
      <c r="D1837" s="27"/>
      <c r="E1837" s="28"/>
      <c r="F1837" s="27"/>
      <c r="G1837" s="27"/>
      <c r="H1837" s="52"/>
      <c r="I1837" s="380" t="str">
        <f>IFERROR(VLOOKUP($F1837,'Liste planification'!$V$2:$W$96,2,FALSE),"")</f>
        <v/>
      </c>
      <c r="J1837" s="27"/>
      <c r="K1837" s="27"/>
      <c r="L1837" s="27"/>
      <c r="M1837" s="52"/>
      <c r="N1837" s="52"/>
      <c r="O1837" s="52"/>
      <c r="P1837" s="52"/>
      <c r="Q1837" s="52"/>
      <c r="R1837" s="52"/>
      <c r="S1837" s="52"/>
      <c r="T1837" s="52"/>
      <c r="U1837" s="52"/>
      <c r="V1837" s="52"/>
      <c r="W1837" s="52"/>
      <c r="X1837" s="52"/>
      <c r="Y1837" s="194"/>
      <c r="Z1837" s="776"/>
      <c r="AA1837" s="190"/>
      <c r="AB1837" s="747">
        <f t="shared" si="112"/>
        <v>0</v>
      </c>
      <c r="AC1837" s="748">
        <f t="shared" si="113"/>
        <v>0</v>
      </c>
      <c r="AD1837" s="187"/>
      <c r="AE1837" s="186"/>
      <c r="AF1837" s="190"/>
      <c r="AG1837" s="747">
        <f t="shared" si="114"/>
        <v>0</v>
      </c>
      <c r="AH1837" s="748">
        <f t="shared" si="115"/>
        <v>0</v>
      </c>
      <c r="AI1837" s="187"/>
      <c r="AJ1837" s="52"/>
      <c r="AK1837" s="156" t="str">
        <f>IFERROR(VLOOKUP($A1837,'Liste planification'!$B$2:$C$105,2,FALSE),"")</f>
        <v/>
      </c>
      <c r="AL1837" s="27"/>
      <c r="AM1837" s="27"/>
    </row>
    <row r="1838" spans="1:39">
      <c r="A1838" s="158"/>
      <c r="B1838" s="159" t="str">
        <f>A1838&amp;"-"&amp;TEXT(COUNTIF($A$5:A1838,A1838),"000")</f>
        <v>-000</v>
      </c>
      <c r="C1838" s="52"/>
      <c r="D1838" s="27"/>
      <c r="E1838" s="28"/>
      <c r="F1838" s="27"/>
      <c r="G1838" s="27"/>
      <c r="H1838" s="52"/>
      <c r="I1838" s="380" t="str">
        <f>IFERROR(VLOOKUP($F1838,'Liste planification'!$V$2:$W$96,2,FALSE),"")</f>
        <v/>
      </c>
      <c r="J1838" s="27"/>
      <c r="K1838" s="27"/>
      <c r="L1838" s="27"/>
      <c r="M1838" s="52"/>
      <c r="N1838" s="52"/>
      <c r="O1838" s="52"/>
      <c r="P1838" s="52"/>
      <c r="Q1838" s="52"/>
      <c r="R1838" s="52"/>
      <c r="S1838" s="52"/>
      <c r="T1838" s="52"/>
      <c r="U1838" s="52"/>
      <c r="V1838" s="52"/>
      <c r="W1838" s="52"/>
      <c r="X1838" s="52"/>
      <c r="Y1838" s="194"/>
      <c r="Z1838" s="776"/>
      <c r="AA1838" s="190"/>
      <c r="AB1838" s="747">
        <f t="shared" si="112"/>
        <v>0</v>
      </c>
      <c r="AC1838" s="748">
        <f t="shared" si="113"/>
        <v>0</v>
      </c>
      <c r="AD1838" s="187"/>
      <c r="AE1838" s="186"/>
      <c r="AF1838" s="190"/>
      <c r="AG1838" s="747">
        <f t="shared" si="114"/>
        <v>0</v>
      </c>
      <c r="AH1838" s="748">
        <f t="shared" si="115"/>
        <v>0</v>
      </c>
      <c r="AI1838" s="187"/>
      <c r="AJ1838" s="52"/>
      <c r="AK1838" s="156" t="str">
        <f>IFERROR(VLOOKUP($A1838,'Liste planification'!$B$2:$C$105,2,FALSE),"")</f>
        <v/>
      </c>
      <c r="AL1838" s="27"/>
      <c r="AM1838" s="27"/>
    </row>
    <row r="1839" spans="1:39">
      <c r="A1839" s="158"/>
      <c r="B1839" s="159" t="str">
        <f>A1839&amp;"-"&amp;TEXT(COUNTIF($A$5:A1839,A1839),"000")</f>
        <v>-000</v>
      </c>
      <c r="C1839" s="52"/>
      <c r="D1839" s="27"/>
      <c r="E1839" s="28"/>
      <c r="F1839" s="27"/>
      <c r="G1839" s="27"/>
      <c r="H1839" s="52"/>
      <c r="I1839" s="380" t="str">
        <f>IFERROR(VLOOKUP($F1839,'Liste planification'!$V$2:$W$96,2,FALSE),"")</f>
        <v/>
      </c>
      <c r="J1839" s="27"/>
      <c r="K1839" s="27"/>
      <c r="L1839" s="27"/>
      <c r="M1839" s="52"/>
      <c r="N1839" s="52"/>
      <c r="O1839" s="52"/>
      <c r="P1839" s="52"/>
      <c r="Q1839" s="52"/>
      <c r="R1839" s="52"/>
      <c r="S1839" s="52"/>
      <c r="T1839" s="52"/>
      <c r="U1839" s="52"/>
      <c r="V1839" s="52"/>
      <c r="W1839" s="52"/>
      <c r="X1839" s="52"/>
      <c r="Y1839" s="194"/>
      <c r="Z1839" s="776"/>
      <c r="AA1839" s="190"/>
      <c r="AB1839" s="747">
        <f t="shared" si="112"/>
        <v>0</v>
      </c>
      <c r="AC1839" s="748">
        <f t="shared" si="113"/>
        <v>0</v>
      </c>
      <c r="AD1839" s="187"/>
      <c r="AE1839" s="186"/>
      <c r="AF1839" s="190"/>
      <c r="AG1839" s="747">
        <f t="shared" si="114"/>
        <v>0</v>
      </c>
      <c r="AH1839" s="748">
        <f t="shared" si="115"/>
        <v>0</v>
      </c>
      <c r="AI1839" s="187"/>
      <c r="AJ1839" s="52"/>
      <c r="AK1839" s="156" t="str">
        <f>IFERROR(VLOOKUP($A1839,'Liste planification'!$B$2:$C$105,2,FALSE),"")</f>
        <v/>
      </c>
      <c r="AL1839" s="27"/>
      <c r="AM1839" s="27"/>
    </row>
    <row r="1840" spans="1:39">
      <c r="A1840" s="158"/>
      <c r="B1840" s="159" t="str">
        <f>A1840&amp;"-"&amp;TEXT(COUNTIF($A$5:A1840,A1840),"000")</f>
        <v>-000</v>
      </c>
      <c r="C1840" s="52"/>
      <c r="D1840" s="27"/>
      <c r="E1840" s="28"/>
      <c r="F1840" s="27"/>
      <c r="G1840" s="27"/>
      <c r="H1840" s="52"/>
      <c r="I1840" s="380" t="str">
        <f>IFERROR(VLOOKUP($F1840,'Liste planification'!$V$2:$W$96,2,FALSE),"")</f>
        <v/>
      </c>
      <c r="J1840" s="27"/>
      <c r="K1840" s="27"/>
      <c r="L1840" s="27"/>
      <c r="M1840" s="52"/>
      <c r="N1840" s="52"/>
      <c r="O1840" s="52"/>
      <c r="P1840" s="52"/>
      <c r="Q1840" s="52"/>
      <c r="R1840" s="52"/>
      <c r="S1840" s="52"/>
      <c r="T1840" s="52"/>
      <c r="U1840" s="52"/>
      <c r="V1840" s="52"/>
      <c r="W1840" s="52"/>
      <c r="X1840" s="52"/>
      <c r="Y1840" s="194"/>
      <c r="Z1840" s="776"/>
      <c r="AA1840" s="190"/>
      <c r="AB1840" s="747">
        <f t="shared" si="112"/>
        <v>0</v>
      </c>
      <c r="AC1840" s="748">
        <f t="shared" si="113"/>
        <v>0</v>
      </c>
      <c r="AD1840" s="187"/>
      <c r="AE1840" s="186"/>
      <c r="AF1840" s="190"/>
      <c r="AG1840" s="747">
        <f t="shared" si="114"/>
        <v>0</v>
      </c>
      <c r="AH1840" s="748">
        <f t="shared" si="115"/>
        <v>0</v>
      </c>
      <c r="AI1840" s="187"/>
      <c r="AJ1840" s="52"/>
      <c r="AK1840" s="156" t="str">
        <f>IFERROR(VLOOKUP($A1840,'Liste planification'!$B$2:$C$105,2,FALSE),"")</f>
        <v/>
      </c>
      <c r="AL1840" s="27"/>
      <c r="AM1840" s="27"/>
    </row>
    <row r="1841" spans="1:39">
      <c r="A1841" s="158"/>
      <c r="B1841" s="159" t="str">
        <f>A1841&amp;"-"&amp;TEXT(COUNTIF($A$5:A1841,A1841),"000")</f>
        <v>-000</v>
      </c>
      <c r="C1841" s="52"/>
      <c r="D1841" s="27"/>
      <c r="E1841" s="28"/>
      <c r="F1841" s="27"/>
      <c r="G1841" s="27"/>
      <c r="H1841" s="52"/>
      <c r="I1841" s="380" t="str">
        <f>IFERROR(VLOOKUP($F1841,'Liste planification'!$V$2:$W$96,2,FALSE),"")</f>
        <v/>
      </c>
      <c r="J1841" s="27"/>
      <c r="K1841" s="27"/>
      <c r="L1841" s="27"/>
      <c r="M1841" s="52"/>
      <c r="N1841" s="52"/>
      <c r="O1841" s="52"/>
      <c r="P1841" s="52"/>
      <c r="Q1841" s="52"/>
      <c r="R1841" s="52"/>
      <c r="S1841" s="52"/>
      <c r="T1841" s="52"/>
      <c r="U1841" s="52"/>
      <c r="V1841" s="52"/>
      <c r="W1841" s="52"/>
      <c r="X1841" s="52"/>
      <c r="Y1841" s="194"/>
      <c r="Z1841" s="776"/>
      <c r="AA1841" s="190"/>
      <c r="AB1841" s="747">
        <f t="shared" si="112"/>
        <v>0</v>
      </c>
      <c r="AC1841" s="748">
        <f t="shared" si="113"/>
        <v>0</v>
      </c>
      <c r="AD1841" s="187"/>
      <c r="AE1841" s="186"/>
      <c r="AF1841" s="190"/>
      <c r="AG1841" s="747">
        <f t="shared" si="114"/>
        <v>0</v>
      </c>
      <c r="AH1841" s="748">
        <f t="shared" si="115"/>
        <v>0</v>
      </c>
      <c r="AI1841" s="187"/>
      <c r="AJ1841" s="52"/>
      <c r="AK1841" s="156" t="str">
        <f>IFERROR(VLOOKUP($A1841,'Liste planification'!$B$2:$C$105,2,FALSE),"")</f>
        <v/>
      </c>
      <c r="AL1841" s="27"/>
      <c r="AM1841" s="27"/>
    </row>
    <row r="1842" spans="1:39">
      <c r="A1842" s="158"/>
      <c r="B1842" s="159" t="str">
        <f>A1842&amp;"-"&amp;TEXT(COUNTIF($A$5:A1842,A1842),"000")</f>
        <v>-000</v>
      </c>
      <c r="C1842" s="52"/>
      <c r="D1842" s="27"/>
      <c r="E1842" s="28"/>
      <c r="F1842" s="27"/>
      <c r="G1842" s="27"/>
      <c r="H1842" s="52"/>
      <c r="I1842" s="380" t="str">
        <f>IFERROR(VLOOKUP($F1842,'Liste planification'!$V$2:$W$96,2,FALSE),"")</f>
        <v/>
      </c>
      <c r="J1842" s="27"/>
      <c r="K1842" s="27"/>
      <c r="L1842" s="27"/>
      <c r="M1842" s="52"/>
      <c r="N1842" s="52"/>
      <c r="O1842" s="52"/>
      <c r="P1842" s="52"/>
      <c r="Q1842" s="52"/>
      <c r="R1842" s="52"/>
      <c r="S1842" s="52"/>
      <c r="T1842" s="52"/>
      <c r="U1842" s="52"/>
      <c r="V1842" s="52"/>
      <c r="W1842" s="52"/>
      <c r="X1842" s="52"/>
      <c r="Y1842" s="194"/>
      <c r="Z1842" s="776"/>
      <c r="AA1842" s="190"/>
      <c r="AB1842" s="747">
        <f t="shared" si="112"/>
        <v>0</v>
      </c>
      <c r="AC1842" s="748">
        <f t="shared" si="113"/>
        <v>0</v>
      </c>
      <c r="AD1842" s="187"/>
      <c r="AE1842" s="186"/>
      <c r="AF1842" s="190"/>
      <c r="AG1842" s="747">
        <f t="shared" si="114"/>
        <v>0</v>
      </c>
      <c r="AH1842" s="748">
        <f t="shared" si="115"/>
        <v>0</v>
      </c>
      <c r="AI1842" s="187"/>
      <c r="AJ1842" s="52"/>
      <c r="AK1842" s="156" t="str">
        <f>IFERROR(VLOOKUP($A1842,'Liste planification'!$B$2:$C$105,2,FALSE),"")</f>
        <v/>
      </c>
      <c r="AL1842" s="27"/>
      <c r="AM1842" s="27"/>
    </row>
    <row r="1843" spans="1:39">
      <c r="A1843" s="158"/>
      <c r="B1843" s="159" t="str">
        <f>A1843&amp;"-"&amp;TEXT(COUNTIF($A$5:A1843,A1843),"000")</f>
        <v>-000</v>
      </c>
      <c r="C1843" s="52"/>
      <c r="D1843" s="27"/>
      <c r="E1843" s="28"/>
      <c r="F1843" s="27"/>
      <c r="G1843" s="27"/>
      <c r="H1843" s="52"/>
      <c r="I1843" s="380" t="str">
        <f>IFERROR(VLOOKUP($F1843,'Liste planification'!$V$2:$W$96,2,FALSE),"")</f>
        <v/>
      </c>
      <c r="J1843" s="27"/>
      <c r="K1843" s="27"/>
      <c r="L1843" s="27"/>
      <c r="M1843" s="52"/>
      <c r="N1843" s="52"/>
      <c r="O1843" s="52"/>
      <c r="P1843" s="52"/>
      <c r="Q1843" s="52"/>
      <c r="R1843" s="52"/>
      <c r="S1843" s="52"/>
      <c r="T1843" s="52"/>
      <c r="U1843" s="52"/>
      <c r="V1843" s="52"/>
      <c r="W1843" s="52"/>
      <c r="X1843" s="52"/>
      <c r="Y1843" s="194"/>
      <c r="Z1843" s="776"/>
      <c r="AA1843" s="190"/>
      <c r="AB1843" s="747">
        <f t="shared" si="112"/>
        <v>0</v>
      </c>
      <c r="AC1843" s="748">
        <f t="shared" si="113"/>
        <v>0</v>
      </c>
      <c r="AD1843" s="187"/>
      <c r="AE1843" s="186"/>
      <c r="AF1843" s="190"/>
      <c r="AG1843" s="747">
        <f t="shared" si="114"/>
        <v>0</v>
      </c>
      <c r="AH1843" s="748">
        <f t="shared" si="115"/>
        <v>0</v>
      </c>
      <c r="AI1843" s="187"/>
      <c r="AJ1843" s="52"/>
      <c r="AK1843" s="156" t="str">
        <f>IFERROR(VLOOKUP($A1843,'Liste planification'!$B$2:$C$105,2,FALSE),"")</f>
        <v/>
      </c>
      <c r="AL1843" s="27"/>
      <c r="AM1843" s="27"/>
    </row>
    <row r="1844" spans="1:39">
      <c r="A1844" s="158"/>
      <c r="B1844" s="159" t="str">
        <f>A1844&amp;"-"&amp;TEXT(COUNTIF($A$5:A1844,A1844),"000")</f>
        <v>-000</v>
      </c>
      <c r="C1844" s="52"/>
      <c r="D1844" s="27"/>
      <c r="E1844" s="28"/>
      <c r="F1844" s="27"/>
      <c r="G1844" s="27"/>
      <c r="H1844" s="52"/>
      <c r="I1844" s="380" t="str">
        <f>IFERROR(VLOOKUP($F1844,'Liste planification'!$V$2:$W$96,2,FALSE),"")</f>
        <v/>
      </c>
      <c r="J1844" s="27"/>
      <c r="K1844" s="27"/>
      <c r="L1844" s="27"/>
      <c r="M1844" s="52"/>
      <c r="N1844" s="52"/>
      <c r="O1844" s="52"/>
      <c r="P1844" s="52"/>
      <c r="Q1844" s="52"/>
      <c r="R1844" s="52"/>
      <c r="S1844" s="52"/>
      <c r="T1844" s="52"/>
      <c r="U1844" s="52"/>
      <c r="V1844" s="52"/>
      <c r="W1844" s="52"/>
      <c r="X1844" s="52"/>
      <c r="Y1844" s="194"/>
      <c r="Z1844" s="776"/>
      <c r="AA1844" s="190"/>
      <c r="AB1844" s="747">
        <f t="shared" ref="AB1844:AB1907" si="116">AA1844/$AB$1</f>
        <v>0</v>
      </c>
      <c r="AC1844" s="748">
        <f t="shared" ref="AC1844:AC1907" si="117">AA1844/$AC$1</f>
        <v>0</v>
      </c>
      <c r="AD1844" s="187"/>
      <c r="AE1844" s="186"/>
      <c r="AF1844" s="190"/>
      <c r="AG1844" s="747">
        <f t="shared" ref="AG1844:AG1907" si="118">AF1844/$AB$1</f>
        <v>0</v>
      </c>
      <c r="AH1844" s="748">
        <f t="shared" ref="AH1844:AH1907" si="119">AF1844/$AC$1</f>
        <v>0</v>
      </c>
      <c r="AI1844" s="187"/>
      <c r="AJ1844" s="52"/>
      <c r="AK1844" s="156" t="str">
        <f>IFERROR(VLOOKUP($A1844,'Liste planification'!$B$2:$C$105,2,FALSE),"")</f>
        <v/>
      </c>
      <c r="AL1844" s="27"/>
      <c r="AM1844" s="27"/>
    </row>
    <row r="1845" spans="1:39">
      <c r="A1845" s="158"/>
      <c r="B1845" s="159" t="str">
        <f>A1845&amp;"-"&amp;TEXT(COUNTIF($A$5:A1845,A1845),"000")</f>
        <v>-000</v>
      </c>
      <c r="C1845" s="52"/>
      <c r="D1845" s="27"/>
      <c r="E1845" s="28"/>
      <c r="F1845" s="27"/>
      <c r="G1845" s="27"/>
      <c r="H1845" s="52"/>
      <c r="I1845" s="380" t="str">
        <f>IFERROR(VLOOKUP($F1845,'Liste planification'!$V$2:$W$96,2,FALSE),"")</f>
        <v/>
      </c>
      <c r="J1845" s="27"/>
      <c r="K1845" s="27"/>
      <c r="L1845" s="27"/>
      <c r="M1845" s="52"/>
      <c r="N1845" s="52"/>
      <c r="O1845" s="52"/>
      <c r="P1845" s="52"/>
      <c r="Q1845" s="52"/>
      <c r="R1845" s="52"/>
      <c r="S1845" s="52"/>
      <c r="T1845" s="52"/>
      <c r="U1845" s="52"/>
      <c r="V1845" s="52"/>
      <c r="W1845" s="52"/>
      <c r="X1845" s="52"/>
      <c r="Y1845" s="194"/>
      <c r="Z1845" s="776"/>
      <c r="AA1845" s="190"/>
      <c r="AB1845" s="747">
        <f t="shared" si="116"/>
        <v>0</v>
      </c>
      <c r="AC1845" s="748">
        <f t="shared" si="117"/>
        <v>0</v>
      </c>
      <c r="AD1845" s="187"/>
      <c r="AE1845" s="186"/>
      <c r="AF1845" s="190"/>
      <c r="AG1845" s="747">
        <f t="shared" si="118"/>
        <v>0</v>
      </c>
      <c r="AH1845" s="748">
        <f t="shared" si="119"/>
        <v>0</v>
      </c>
      <c r="AI1845" s="187"/>
      <c r="AJ1845" s="52"/>
      <c r="AK1845" s="156" t="str">
        <f>IFERROR(VLOOKUP($A1845,'Liste planification'!$B$2:$C$105,2,FALSE),"")</f>
        <v/>
      </c>
      <c r="AL1845" s="27"/>
      <c r="AM1845" s="27"/>
    </row>
    <row r="1846" spans="1:39">
      <c r="A1846" s="158"/>
      <c r="B1846" s="159" t="str">
        <f>A1846&amp;"-"&amp;TEXT(COUNTIF($A$5:A1846,A1846),"000")</f>
        <v>-000</v>
      </c>
      <c r="C1846" s="52"/>
      <c r="D1846" s="27"/>
      <c r="E1846" s="28"/>
      <c r="F1846" s="27"/>
      <c r="G1846" s="27"/>
      <c r="H1846" s="52"/>
      <c r="I1846" s="380" t="str">
        <f>IFERROR(VLOOKUP($F1846,'Liste planification'!$V$2:$W$96,2,FALSE),"")</f>
        <v/>
      </c>
      <c r="J1846" s="27"/>
      <c r="K1846" s="27"/>
      <c r="L1846" s="27"/>
      <c r="M1846" s="52"/>
      <c r="N1846" s="52"/>
      <c r="O1846" s="52"/>
      <c r="P1846" s="52"/>
      <c r="Q1846" s="52"/>
      <c r="R1846" s="52"/>
      <c r="S1846" s="52"/>
      <c r="T1846" s="52"/>
      <c r="U1846" s="52"/>
      <c r="V1846" s="52"/>
      <c r="W1846" s="52"/>
      <c r="X1846" s="52"/>
      <c r="Y1846" s="194"/>
      <c r="Z1846" s="776"/>
      <c r="AA1846" s="190"/>
      <c r="AB1846" s="747">
        <f t="shared" si="116"/>
        <v>0</v>
      </c>
      <c r="AC1846" s="748">
        <f t="shared" si="117"/>
        <v>0</v>
      </c>
      <c r="AD1846" s="187"/>
      <c r="AE1846" s="186"/>
      <c r="AF1846" s="190"/>
      <c r="AG1846" s="747">
        <f t="shared" si="118"/>
        <v>0</v>
      </c>
      <c r="AH1846" s="748">
        <f t="shared" si="119"/>
        <v>0</v>
      </c>
      <c r="AI1846" s="187"/>
      <c r="AJ1846" s="52"/>
      <c r="AK1846" s="156" t="str">
        <f>IFERROR(VLOOKUP($A1846,'Liste planification'!$B$2:$C$105,2,FALSE),"")</f>
        <v/>
      </c>
      <c r="AL1846" s="27"/>
      <c r="AM1846" s="27"/>
    </row>
    <row r="1847" spans="1:39">
      <c r="A1847" s="158"/>
      <c r="B1847" s="159" t="str">
        <f>A1847&amp;"-"&amp;TEXT(COUNTIF($A$5:A1847,A1847),"000")</f>
        <v>-000</v>
      </c>
      <c r="C1847" s="52"/>
      <c r="D1847" s="27"/>
      <c r="E1847" s="28"/>
      <c r="F1847" s="27"/>
      <c r="G1847" s="27"/>
      <c r="H1847" s="52"/>
      <c r="I1847" s="380" t="str">
        <f>IFERROR(VLOOKUP($F1847,'Liste planification'!$V$2:$W$96,2,FALSE),"")</f>
        <v/>
      </c>
      <c r="J1847" s="27"/>
      <c r="K1847" s="27"/>
      <c r="L1847" s="27"/>
      <c r="M1847" s="52"/>
      <c r="N1847" s="52"/>
      <c r="O1847" s="52"/>
      <c r="P1847" s="52"/>
      <c r="Q1847" s="52"/>
      <c r="R1847" s="52"/>
      <c r="S1847" s="52"/>
      <c r="T1847" s="52"/>
      <c r="U1847" s="52"/>
      <c r="V1847" s="52"/>
      <c r="W1847" s="52"/>
      <c r="X1847" s="52"/>
      <c r="Y1847" s="194"/>
      <c r="Z1847" s="776"/>
      <c r="AA1847" s="190"/>
      <c r="AB1847" s="747">
        <f t="shared" si="116"/>
        <v>0</v>
      </c>
      <c r="AC1847" s="748">
        <f t="shared" si="117"/>
        <v>0</v>
      </c>
      <c r="AD1847" s="187"/>
      <c r="AE1847" s="186"/>
      <c r="AF1847" s="190"/>
      <c r="AG1847" s="747">
        <f t="shared" si="118"/>
        <v>0</v>
      </c>
      <c r="AH1847" s="748">
        <f t="shared" si="119"/>
        <v>0</v>
      </c>
      <c r="AI1847" s="187"/>
      <c r="AJ1847" s="52"/>
      <c r="AK1847" s="156" t="str">
        <f>IFERROR(VLOOKUP($A1847,'Liste planification'!$B$2:$C$105,2,FALSE),"")</f>
        <v/>
      </c>
      <c r="AL1847" s="27"/>
      <c r="AM1847" s="27"/>
    </row>
    <row r="1848" spans="1:39">
      <c r="A1848" s="158"/>
      <c r="B1848" s="159" t="str">
        <f>A1848&amp;"-"&amp;TEXT(COUNTIF($A$5:A1848,A1848),"000")</f>
        <v>-000</v>
      </c>
      <c r="C1848" s="52"/>
      <c r="D1848" s="27"/>
      <c r="E1848" s="28"/>
      <c r="F1848" s="27"/>
      <c r="G1848" s="27"/>
      <c r="H1848" s="52"/>
      <c r="I1848" s="380" t="str">
        <f>IFERROR(VLOOKUP($F1848,'Liste planification'!$V$2:$W$96,2,FALSE),"")</f>
        <v/>
      </c>
      <c r="J1848" s="27"/>
      <c r="K1848" s="27"/>
      <c r="L1848" s="27"/>
      <c r="M1848" s="52"/>
      <c r="N1848" s="52"/>
      <c r="O1848" s="52"/>
      <c r="P1848" s="52"/>
      <c r="Q1848" s="52"/>
      <c r="R1848" s="52"/>
      <c r="S1848" s="52"/>
      <c r="T1848" s="52"/>
      <c r="U1848" s="52"/>
      <c r="V1848" s="52"/>
      <c r="W1848" s="52"/>
      <c r="X1848" s="52"/>
      <c r="Y1848" s="194"/>
      <c r="Z1848" s="776"/>
      <c r="AA1848" s="190"/>
      <c r="AB1848" s="747">
        <f t="shared" si="116"/>
        <v>0</v>
      </c>
      <c r="AC1848" s="748">
        <f t="shared" si="117"/>
        <v>0</v>
      </c>
      <c r="AD1848" s="187"/>
      <c r="AE1848" s="186"/>
      <c r="AF1848" s="190"/>
      <c r="AG1848" s="747">
        <f t="shared" si="118"/>
        <v>0</v>
      </c>
      <c r="AH1848" s="748">
        <f t="shared" si="119"/>
        <v>0</v>
      </c>
      <c r="AI1848" s="187"/>
      <c r="AJ1848" s="52"/>
      <c r="AK1848" s="156" t="str">
        <f>IFERROR(VLOOKUP($A1848,'Liste planification'!$B$2:$C$105,2,FALSE),"")</f>
        <v/>
      </c>
      <c r="AL1848" s="27"/>
      <c r="AM1848" s="27"/>
    </row>
    <row r="1849" spans="1:39">
      <c r="A1849" s="158"/>
      <c r="B1849" s="159" t="str">
        <f>A1849&amp;"-"&amp;TEXT(COUNTIF($A$5:A1849,A1849),"000")</f>
        <v>-000</v>
      </c>
      <c r="C1849" s="52"/>
      <c r="D1849" s="27"/>
      <c r="E1849" s="28"/>
      <c r="F1849" s="27"/>
      <c r="G1849" s="27"/>
      <c r="H1849" s="52"/>
      <c r="I1849" s="380" t="str">
        <f>IFERROR(VLOOKUP($F1849,'Liste planification'!$V$2:$W$96,2,FALSE),"")</f>
        <v/>
      </c>
      <c r="J1849" s="27"/>
      <c r="K1849" s="27"/>
      <c r="L1849" s="27"/>
      <c r="M1849" s="52"/>
      <c r="N1849" s="52"/>
      <c r="O1849" s="52"/>
      <c r="P1849" s="52"/>
      <c r="Q1849" s="52"/>
      <c r="R1849" s="52"/>
      <c r="S1849" s="52"/>
      <c r="T1849" s="52"/>
      <c r="U1849" s="52"/>
      <c r="V1849" s="52"/>
      <c r="W1849" s="52"/>
      <c r="X1849" s="52"/>
      <c r="Y1849" s="194"/>
      <c r="Z1849" s="776"/>
      <c r="AA1849" s="190"/>
      <c r="AB1849" s="747">
        <f t="shared" si="116"/>
        <v>0</v>
      </c>
      <c r="AC1849" s="748">
        <f t="shared" si="117"/>
        <v>0</v>
      </c>
      <c r="AD1849" s="187"/>
      <c r="AE1849" s="186"/>
      <c r="AF1849" s="190"/>
      <c r="AG1849" s="747">
        <f t="shared" si="118"/>
        <v>0</v>
      </c>
      <c r="AH1849" s="748">
        <f t="shared" si="119"/>
        <v>0</v>
      </c>
      <c r="AI1849" s="187"/>
      <c r="AJ1849" s="52"/>
      <c r="AK1849" s="156" t="str">
        <f>IFERROR(VLOOKUP($A1849,'Liste planification'!$B$2:$C$105,2,FALSE),"")</f>
        <v/>
      </c>
      <c r="AL1849" s="27"/>
      <c r="AM1849" s="27"/>
    </row>
    <row r="1850" spans="1:39">
      <c r="A1850" s="158"/>
      <c r="B1850" s="159" t="str">
        <f>A1850&amp;"-"&amp;TEXT(COUNTIF($A$5:A1850,A1850),"000")</f>
        <v>-000</v>
      </c>
      <c r="C1850" s="52"/>
      <c r="D1850" s="27"/>
      <c r="E1850" s="28"/>
      <c r="F1850" s="27"/>
      <c r="G1850" s="27"/>
      <c r="H1850" s="52"/>
      <c r="I1850" s="380" t="str">
        <f>IFERROR(VLOOKUP($F1850,'Liste planification'!$V$2:$W$96,2,FALSE),"")</f>
        <v/>
      </c>
      <c r="J1850" s="27"/>
      <c r="K1850" s="27"/>
      <c r="L1850" s="27"/>
      <c r="M1850" s="52"/>
      <c r="N1850" s="52"/>
      <c r="O1850" s="52"/>
      <c r="P1850" s="52"/>
      <c r="Q1850" s="52"/>
      <c r="R1850" s="52"/>
      <c r="S1850" s="52"/>
      <c r="T1850" s="52"/>
      <c r="U1850" s="52"/>
      <c r="V1850" s="52"/>
      <c r="W1850" s="52"/>
      <c r="X1850" s="52"/>
      <c r="Y1850" s="194"/>
      <c r="Z1850" s="776"/>
      <c r="AA1850" s="190"/>
      <c r="AB1850" s="747">
        <f t="shared" si="116"/>
        <v>0</v>
      </c>
      <c r="AC1850" s="748">
        <f t="shared" si="117"/>
        <v>0</v>
      </c>
      <c r="AD1850" s="187"/>
      <c r="AE1850" s="186"/>
      <c r="AF1850" s="190"/>
      <c r="AG1850" s="747">
        <f t="shared" si="118"/>
        <v>0</v>
      </c>
      <c r="AH1850" s="748">
        <f t="shared" si="119"/>
        <v>0</v>
      </c>
      <c r="AI1850" s="187"/>
      <c r="AJ1850" s="52"/>
      <c r="AK1850" s="156" t="str">
        <f>IFERROR(VLOOKUP($A1850,'Liste planification'!$B$2:$C$105,2,FALSE),"")</f>
        <v/>
      </c>
      <c r="AL1850" s="27"/>
      <c r="AM1850" s="27"/>
    </row>
    <row r="1851" spans="1:39">
      <c r="A1851" s="158"/>
      <c r="B1851" s="159" t="str">
        <f>A1851&amp;"-"&amp;TEXT(COUNTIF($A$5:A1851,A1851),"000")</f>
        <v>-000</v>
      </c>
      <c r="C1851" s="52"/>
      <c r="D1851" s="27"/>
      <c r="E1851" s="28"/>
      <c r="F1851" s="27"/>
      <c r="G1851" s="27"/>
      <c r="H1851" s="52"/>
      <c r="I1851" s="380" t="str">
        <f>IFERROR(VLOOKUP($F1851,'Liste planification'!$V$2:$W$96,2,FALSE),"")</f>
        <v/>
      </c>
      <c r="J1851" s="27"/>
      <c r="K1851" s="27"/>
      <c r="L1851" s="27"/>
      <c r="M1851" s="52"/>
      <c r="N1851" s="52"/>
      <c r="O1851" s="52"/>
      <c r="P1851" s="52"/>
      <c r="Q1851" s="52"/>
      <c r="R1851" s="52"/>
      <c r="S1851" s="52"/>
      <c r="T1851" s="52"/>
      <c r="U1851" s="52"/>
      <c r="V1851" s="52"/>
      <c r="W1851" s="52"/>
      <c r="X1851" s="52"/>
      <c r="Y1851" s="194"/>
      <c r="Z1851" s="776"/>
      <c r="AA1851" s="190"/>
      <c r="AB1851" s="747">
        <f t="shared" si="116"/>
        <v>0</v>
      </c>
      <c r="AC1851" s="748">
        <f t="shared" si="117"/>
        <v>0</v>
      </c>
      <c r="AD1851" s="187"/>
      <c r="AE1851" s="186"/>
      <c r="AF1851" s="190"/>
      <c r="AG1851" s="747">
        <f t="shared" si="118"/>
        <v>0</v>
      </c>
      <c r="AH1851" s="748">
        <f t="shared" si="119"/>
        <v>0</v>
      </c>
      <c r="AI1851" s="187"/>
      <c r="AJ1851" s="52"/>
      <c r="AK1851" s="156" t="str">
        <f>IFERROR(VLOOKUP($A1851,'Liste planification'!$B$2:$C$105,2,FALSE),"")</f>
        <v/>
      </c>
      <c r="AL1851" s="27"/>
      <c r="AM1851" s="27"/>
    </row>
    <row r="1852" spans="1:39">
      <c r="A1852" s="158"/>
      <c r="B1852" s="159" t="str">
        <f>A1852&amp;"-"&amp;TEXT(COUNTIF($A$5:A1852,A1852),"000")</f>
        <v>-000</v>
      </c>
      <c r="C1852" s="52"/>
      <c r="D1852" s="27"/>
      <c r="E1852" s="28"/>
      <c r="F1852" s="27"/>
      <c r="G1852" s="27"/>
      <c r="H1852" s="52"/>
      <c r="I1852" s="380" t="str">
        <f>IFERROR(VLOOKUP($F1852,'Liste planification'!$V$2:$W$96,2,FALSE),"")</f>
        <v/>
      </c>
      <c r="J1852" s="27"/>
      <c r="K1852" s="27"/>
      <c r="L1852" s="27"/>
      <c r="M1852" s="52"/>
      <c r="N1852" s="52"/>
      <c r="O1852" s="52"/>
      <c r="P1852" s="52"/>
      <c r="Q1852" s="52"/>
      <c r="R1852" s="52"/>
      <c r="S1852" s="52"/>
      <c r="T1852" s="52"/>
      <c r="U1852" s="52"/>
      <c r="V1852" s="52"/>
      <c r="W1852" s="52"/>
      <c r="X1852" s="52"/>
      <c r="Y1852" s="194"/>
      <c r="Z1852" s="776"/>
      <c r="AA1852" s="190"/>
      <c r="AB1852" s="747">
        <f t="shared" si="116"/>
        <v>0</v>
      </c>
      <c r="AC1852" s="748">
        <f t="shared" si="117"/>
        <v>0</v>
      </c>
      <c r="AD1852" s="187"/>
      <c r="AE1852" s="186"/>
      <c r="AF1852" s="190"/>
      <c r="AG1852" s="747">
        <f t="shared" si="118"/>
        <v>0</v>
      </c>
      <c r="AH1852" s="748">
        <f t="shared" si="119"/>
        <v>0</v>
      </c>
      <c r="AI1852" s="187"/>
      <c r="AJ1852" s="52"/>
      <c r="AK1852" s="156" t="str">
        <f>IFERROR(VLOOKUP($A1852,'Liste planification'!$B$2:$C$105,2,FALSE),"")</f>
        <v/>
      </c>
      <c r="AL1852" s="27"/>
      <c r="AM1852" s="27"/>
    </row>
    <row r="1853" spans="1:39">
      <c r="A1853" s="158"/>
      <c r="B1853" s="159" t="str">
        <f>A1853&amp;"-"&amp;TEXT(COUNTIF($A$5:A1853,A1853),"000")</f>
        <v>-000</v>
      </c>
      <c r="C1853" s="52"/>
      <c r="D1853" s="27"/>
      <c r="E1853" s="28"/>
      <c r="F1853" s="27"/>
      <c r="G1853" s="27"/>
      <c r="H1853" s="52"/>
      <c r="I1853" s="380" t="str">
        <f>IFERROR(VLOOKUP($F1853,'Liste planification'!$V$2:$W$96,2,FALSE),"")</f>
        <v/>
      </c>
      <c r="J1853" s="27"/>
      <c r="K1853" s="27"/>
      <c r="L1853" s="27"/>
      <c r="M1853" s="52"/>
      <c r="N1853" s="52"/>
      <c r="O1853" s="52"/>
      <c r="P1853" s="52"/>
      <c r="Q1853" s="52"/>
      <c r="R1853" s="52"/>
      <c r="S1853" s="52"/>
      <c r="T1853" s="52"/>
      <c r="U1853" s="52"/>
      <c r="V1853" s="52"/>
      <c r="W1853" s="52"/>
      <c r="X1853" s="52"/>
      <c r="Y1853" s="194"/>
      <c r="Z1853" s="776"/>
      <c r="AA1853" s="190"/>
      <c r="AB1853" s="747">
        <f t="shared" si="116"/>
        <v>0</v>
      </c>
      <c r="AC1853" s="748">
        <f t="shared" si="117"/>
        <v>0</v>
      </c>
      <c r="AD1853" s="187"/>
      <c r="AE1853" s="186"/>
      <c r="AF1853" s="190"/>
      <c r="AG1853" s="747">
        <f t="shared" si="118"/>
        <v>0</v>
      </c>
      <c r="AH1853" s="748">
        <f t="shared" si="119"/>
        <v>0</v>
      </c>
      <c r="AI1853" s="187"/>
      <c r="AJ1853" s="52"/>
      <c r="AK1853" s="156" t="str">
        <f>IFERROR(VLOOKUP($A1853,'Liste planification'!$B$2:$C$105,2,FALSE),"")</f>
        <v/>
      </c>
      <c r="AL1853" s="27"/>
      <c r="AM1853" s="27"/>
    </row>
    <row r="1854" spans="1:39">
      <c r="A1854" s="158"/>
      <c r="B1854" s="159" t="str">
        <f>A1854&amp;"-"&amp;TEXT(COUNTIF($A$5:A1854,A1854),"000")</f>
        <v>-000</v>
      </c>
      <c r="C1854" s="52"/>
      <c r="D1854" s="27"/>
      <c r="E1854" s="28"/>
      <c r="F1854" s="27"/>
      <c r="G1854" s="27"/>
      <c r="H1854" s="52"/>
      <c r="I1854" s="380" t="str">
        <f>IFERROR(VLOOKUP($F1854,'Liste planification'!$V$2:$W$96,2,FALSE),"")</f>
        <v/>
      </c>
      <c r="J1854" s="27"/>
      <c r="K1854" s="27"/>
      <c r="L1854" s="27"/>
      <c r="M1854" s="52"/>
      <c r="N1854" s="52"/>
      <c r="O1854" s="52"/>
      <c r="P1854" s="52"/>
      <c r="Q1854" s="52"/>
      <c r="R1854" s="52"/>
      <c r="S1854" s="52"/>
      <c r="T1854" s="52"/>
      <c r="U1854" s="52"/>
      <c r="V1854" s="52"/>
      <c r="W1854" s="52"/>
      <c r="X1854" s="52"/>
      <c r="Y1854" s="194"/>
      <c r="Z1854" s="776"/>
      <c r="AA1854" s="190"/>
      <c r="AB1854" s="747">
        <f t="shared" si="116"/>
        <v>0</v>
      </c>
      <c r="AC1854" s="748">
        <f t="shared" si="117"/>
        <v>0</v>
      </c>
      <c r="AD1854" s="187"/>
      <c r="AE1854" s="186"/>
      <c r="AF1854" s="190"/>
      <c r="AG1854" s="747">
        <f t="shared" si="118"/>
        <v>0</v>
      </c>
      <c r="AH1854" s="748">
        <f t="shared" si="119"/>
        <v>0</v>
      </c>
      <c r="AI1854" s="187"/>
      <c r="AJ1854" s="52"/>
      <c r="AK1854" s="156" t="str">
        <f>IFERROR(VLOOKUP($A1854,'Liste planification'!$B$2:$C$105,2,FALSE),"")</f>
        <v/>
      </c>
      <c r="AL1854" s="27"/>
      <c r="AM1854" s="27"/>
    </row>
    <row r="1855" spans="1:39">
      <c r="A1855" s="158"/>
      <c r="B1855" s="159" t="str">
        <f>A1855&amp;"-"&amp;TEXT(COUNTIF($A$5:A1855,A1855),"000")</f>
        <v>-000</v>
      </c>
      <c r="C1855" s="52"/>
      <c r="D1855" s="27"/>
      <c r="E1855" s="28"/>
      <c r="F1855" s="27"/>
      <c r="G1855" s="27"/>
      <c r="H1855" s="52"/>
      <c r="I1855" s="380" t="str">
        <f>IFERROR(VLOOKUP($F1855,'Liste planification'!$V$2:$W$96,2,FALSE),"")</f>
        <v/>
      </c>
      <c r="J1855" s="27"/>
      <c r="K1855" s="27"/>
      <c r="L1855" s="27"/>
      <c r="M1855" s="52"/>
      <c r="N1855" s="52"/>
      <c r="O1855" s="52"/>
      <c r="P1855" s="52"/>
      <c r="Q1855" s="52"/>
      <c r="R1855" s="52"/>
      <c r="S1855" s="52"/>
      <c r="T1855" s="52"/>
      <c r="U1855" s="52"/>
      <c r="V1855" s="52"/>
      <c r="W1855" s="52"/>
      <c r="X1855" s="52"/>
      <c r="Y1855" s="194"/>
      <c r="Z1855" s="776"/>
      <c r="AA1855" s="190"/>
      <c r="AB1855" s="747">
        <f t="shared" si="116"/>
        <v>0</v>
      </c>
      <c r="AC1855" s="748">
        <f t="shared" si="117"/>
        <v>0</v>
      </c>
      <c r="AD1855" s="187"/>
      <c r="AE1855" s="186"/>
      <c r="AF1855" s="190"/>
      <c r="AG1855" s="747">
        <f t="shared" si="118"/>
        <v>0</v>
      </c>
      <c r="AH1855" s="748">
        <f t="shared" si="119"/>
        <v>0</v>
      </c>
      <c r="AI1855" s="187"/>
      <c r="AJ1855" s="52"/>
      <c r="AK1855" s="156" t="str">
        <f>IFERROR(VLOOKUP($A1855,'Liste planification'!$B$2:$C$105,2,FALSE),"")</f>
        <v/>
      </c>
      <c r="AL1855" s="27"/>
      <c r="AM1855" s="27"/>
    </row>
    <row r="1856" spans="1:39">
      <c r="A1856" s="158"/>
      <c r="B1856" s="159" t="str">
        <f>A1856&amp;"-"&amp;TEXT(COUNTIF($A$5:A1856,A1856),"000")</f>
        <v>-000</v>
      </c>
      <c r="C1856" s="52"/>
      <c r="D1856" s="27"/>
      <c r="E1856" s="28"/>
      <c r="F1856" s="27"/>
      <c r="G1856" s="27"/>
      <c r="H1856" s="52"/>
      <c r="I1856" s="380" t="str">
        <f>IFERROR(VLOOKUP($F1856,'Liste planification'!$V$2:$W$96,2,FALSE),"")</f>
        <v/>
      </c>
      <c r="J1856" s="27"/>
      <c r="K1856" s="27"/>
      <c r="L1856" s="27"/>
      <c r="M1856" s="52"/>
      <c r="N1856" s="52"/>
      <c r="O1856" s="52"/>
      <c r="P1856" s="52"/>
      <c r="Q1856" s="52"/>
      <c r="R1856" s="52"/>
      <c r="S1856" s="52"/>
      <c r="T1856" s="52"/>
      <c r="U1856" s="52"/>
      <c r="V1856" s="52"/>
      <c r="W1856" s="52"/>
      <c r="X1856" s="52"/>
      <c r="Y1856" s="194"/>
      <c r="Z1856" s="776"/>
      <c r="AA1856" s="190"/>
      <c r="AB1856" s="747">
        <f t="shared" si="116"/>
        <v>0</v>
      </c>
      <c r="AC1856" s="748">
        <f t="shared" si="117"/>
        <v>0</v>
      </c>
      <c r="AD1856" s="187"/>
      <c r="AE1856" s="186"/>
      <c r="AF1856" s="190"/>
      <c r="AG1856" s="747">
        <f t="shared" si="118"/>
        <v>0</v>
      </c>
      <c r="AH1856" s="748">
        <f t="shared" si="119"/>
        <v>0</v>
      </c>
      <c r="AI1856" s="187"/>
      <c r="AJ1856" s="52"/>
      <c r="AK1856" s="156" t="str">
        <f>IFERROR(VLOOKUP($A1856,'Liste planification'!$B$2:$C$105,2,FALSE),"")</f>
        <v/>
      </c>
      <c r="AL1856" s="27"/>
      <c r="AM1856" s="27"/>
    </row>
    <row r="1857" spans="1:39">
      <c r="A1857" s="158"/>
      <c r="B1857" s="159" t="str">
        <f>A1857&amp;"-"&amp;TEXT(COUNTIF($A$5:A1857,A1857),"000")</f>
        <v>-000</v>
      </c>
      <c r="C1857" s="52"/>
      <c r="D1857" s="27"/>
      <c r="E1857" s="28"/>
      <c r="F1857" s="27"/>
      <c r="G1857" s="27"/>
      <c r="H1857" s="52"/>
      <c r="I1857" s="380" t="str">
        <f>IFERROR(VLOOKUP($F1857,'Liste planification'!$V$2:$W$96,2,FALSE),"")</f>
        <v/>
      </c>
      <c r="J1857" s="27"/>
      <c r="K1857" s="27"/>
      <c r="L1857" s="27"/>
      <c r="M1857" s="52"/>
      <c r="N1857" s="52"/>
      <c r="O1857" s="52"/>
      <c r="P1857" s="52"/>
      <c r="Q1857" s="52"/>
      <c r="R1857" s="52"/>
      <c r="S1857" s="52"/>
      <c r="T1857" s="52"/>
      <c r="U1857" s="52"/>
      <c r="V1857" s="52"/>
      <c r="W1857" s="52"/>
      <c r="X1857" s="52"/>
      <c r="Y1857" s="194"/>
      <c r="Z1857" s="776"/>
      <c r="AA1857" s="190"/>
      <c r="AB1857" s="747">
        <f t="shared" si="116"/>
        <v>0</v>
      </c>
      <c r="AC1857" s="748">
        <f t="shared" si="117"/>
        <v>0</v>
      </c>
      <c r="AD1857" s="187"/>
      <c r="AE1857" s="186"/>
      <c r="AF1857" s="190"/>
      <c r="AG1857" s="747">
        <f t="shared" si="118"/>
        <v>0</v>
      </c>
      <c r="AH1857" s="748">
        <f t="shared" si="119"/>
        <v>0</v>
      </c>
      <c r="AI1857" s="187"/>
      <c r="AJ1857" s="52"/>
      <c r="AK1857" s="156" t="str">
        <f>IFERROR(VLOOKUP($A1857,'Liste planification'!$B$2:$C$105,2,FALSE),"")</f>
        <v/>
      </c>
      <c r="AL1857" s="27"/>
      <c r="AM1857" s="27"/>
    </row>
    <row r="1858" spans="1:39">
      <c r="A1858" s="158"/>
      <c r="B1858" s="159" t="str">
        <f>A1858&amp;"-"&amp;TEXT(COUNTIF($A$5:A1858,A1858),"000")</f>
        <v>-000</v>
      </c>
      <c r="C1858" s="52"/>
      <c r="D1858" s="27"/>
      <c r="E1858" s="28"/>
      <c r="F1858" s="27"/>
      <c r="G1858" s="27"/>
      <c r="H1858" s="52"/>
      <c r="I1858" s="380" t="str">
        <f>IFERROR(VLOOKUP($F1858,'Liste planification'!$V$2:$W$96,2,FALSE),"")</f>
        <v/>
      </c>
      <c r="J1858" s="27"/>
      <c r="K1858" s="27"/>
      <c r="L1858" s="27"/>
      <c r="M1858" s="52"/>
      <c r="N1858" s="52"/>
      <c r="O1858" s="52"/>
      <c r="P1858" s="52"/>
      <c r="Q1858" s="52"/>
      <c r="R1858" s="52"/>
      <c r="S1858" s="52"/>
      <c r="T1858" s="52"/>
      <c r="U1858" s="52"/>
      <c r="V1858" s="52"/>
      <c r="W1858" s="52"/>
      <c r="X1858" s="52"/>
      <c r="Y1858" s="194"/>
      <c r="Z1858" s="776"/>
      <c r="AA1858" s="190"/>
      <c r="AB1858" s="747">
        <f t="shared" si="116"/>
        <v>0</v>
      </c>
      <c r="AC1858" s="748">
        <f t="shared" si="117"/>
        <v>0</v>
      </c>
      <c r="AD1858" s="187"/>
      <c r="AE1858" s="186"/>
      <c r="AF1858" s="190"/>
      <c r="AG1858" s="747">
        <f t="shared" si="118"/>
        <v>0</v>
      </c>
      <c r="AH1858" s="748">
        <f t="shared" si="119"/>
        <v>0</v>
      </c>
      <c r="AI1858" s="187"/>
      <c r="AJ1858" s="52"/>
      <c r="AK1858" s="156" t="str">
        <f>IFERROR(VLOOKUP($A1858,'Liste planification'!$B$2:$C$105,2,FALSE),"")</f>
        <v/>
      </c>
      <c r="AL1858" s="27"/>
      <c r="AM1858" s="27"/>
    </row>
    <row r="1859" spans="1:39">
      <c r="A1859" s="158"/>
      <c r="B1859" s="159" t="str">
        <f>A1859&amp;"-"&amp;TEXT(COUNTIF($A$5:A1859,A1859),"000")</f>
        <v>-000</v>
      </c>
      <c r="C1859" s="52"/>
      <c r="D1859" s="27"/>
      <c r="E1859" s="28"/>
      <c r="F1859" s="27"/>
      <c r="G1859" s="27"/>
      <c r="H1859" s="52"/>
      <c r="I1859" s="380" t="str">
        <f>IFERROR(VLOOKUP($F1859,'Liste planification'!$V$2:$W$96,2,FALSE),"")</f>
        <v/>
      </c>
      <c r="J1859" s="27"/>
      <c r="K1859" s="27"/>
      <c r="L1859" s="27"/>
      <c r="M1859" s="52"/>
      <c r="N1859" s="52"/>
      <c r="O1859" s="52"/>
      <c r="P1859" s="52"/>
      <c r="Q1859" s="52"/>
      <c r="R1859" s="52"/>
      <c r="S1859" s="52"/>
      <c r="T1859" s="52"/>
      <c r="U1859" s="52"/>
      <c r="V1859" s="52"/>
      <c r="W1859" s="52"/>
      <c r="X1859" s="52"/>
      <c r="Y1859" s="194"/>
      <c r="Z1859" s="776"/>
      <c r="AA1859" s="190"/>
      <c r="AB1859" s="747">
        <f t="shared" si="116"/>
        <v>0</v>
      </c>
      <c r="AC1859" s="748">
        <f t="shared" si="117"/>
        <v>0</v>
      </c>
      <c r="AD1859" s="187"/>
      <c r="AE1859" s="186"/>
      <c r="AF1859" s="190"/>
      <c r="AG1859" s="747">
        <f t="shared" si="118"/>
        <v>0</v>
      </c>
      <c r="AH1859" s="748">
        <f t="shared" si="119"/>
        <v>0</v>
      </c>
      <c r="AI1859" s="187"/>
      <c r="AJ1859" s="52"/>
      <c r="AK1859" s="156" t="str">
        <f>IFERROR(VLOOKUP($A1859,'Liste planification'!$B$2:$C$105,2,FALSE),"")</f>
        <v/>
      </c>
      <c r="AL1859" s="27"/>
      <c r="AM1859" s="27"/>
    </row>
    <row r="1860" spans="1:39">
      <c r="A1860" s="158"/>
      <c r="B1860" s="159" t="str">
        <f>A1860&amp;"-"&amp;TEXT(COUNTIF($A$5:A1860,A1860),"000")</f>
        <v>-000</v>
      </c>
      <c r="C1860" s="52"/>
      <c r="D1860" s="27"/>
      <c r="E1860" s="28"/>
      <c r="F1860" s="27"/>
      <c r="G1860" s="27"/>
      <c r="H1860" s="52"/>
      <c r="I1860" s="380" t="str">
        <f>IFERROR(VLOOKUP($F1860,'Liste planification'!$V$2:$W$96,2,FALSE),"")</f>
        <v/>
      </c>
      <c r="J1860" s="27"/>
      <c r="K1860" s="27"/>
      <c r="L1860" s="27"/>
      <c r="M1860" s="52"/>
      <c r="N1860" s="52"/>
      <c r="O1860" s="52"/>
      <c r="P1860" s="52"/>
      <c r="Q1860" s="52"/>
      <c r="R1860" s="52"/>
      <c r="S1860" s="52"/>
      <c r="T1860" s="52"/>
      <c r="U1860" s="52"/>
      <c r="V1860" s="52"/>
      <c r="W1860" s="52"/>
      <c r="X1860" s="52"/>
      <c r="Y1860" s="194"/>
      <c r="Z1860" s="776"/>
      <c r="AA1860" s="190"/>
      <c r="AB1860" s="747">
        <f t="shared" si="116"/>
        <v>0</v>
      </c>
      <c r="AC1860" s="748">
        <f t="shared" si="117"/>
        <v>0</v>
      </c>
      <c r="AD1860" s="187"/>
      <c r="AE1860" s="186"/>
      <c r="AF1860" s="190"/>
      <c r="AG1860" s="747">
        <f t="shared" si="118"/>
        <v>0</v>
      </c>
      <c r="AH1860" s="748">
        <f t="shared" si="119"/>
        <v>0</v>
      </c>
      <c r="AI1860" s="187"/>
      <c r="AJ1860" s="52"/>
      <c r="AK1860" s="156" t="str">
        <f>IFERROR(VLOOKUP($A1860,'Liste planification'!$B$2:$C$105,2,FALSE),"")</f>
        <v/>
      </c>
      <c r="AL1860" s="27"/>
      <c r="AM1860" s="27"/>
    </row>
    <row r="1861" spans="1:39">
      <c r="A1861" s="158"/>
      <c r="B1861" s="159" t="str">
        <f>A1861&amp;"-"&amp;TEXT(COUNTIF($A$5:A1861,A1861),"000")</f>
        <v>-000</v>
      </c>
      <c r="C1861" s="52"/>
      <c r="D1861" s="27"/>
      <c r="E1861" s="28"/>
      <c r="F1861" s="27"/>
      <c r="G1861" s="27"/>
      <c r="H1861" s="52"/>
      <c r="I1861" s="380" t="str">
        <f>IFERROR(VLOOKUP($F1861,'Liste planification'!$V$2:$W$96,2,FALSE),"")</f>
        <v/>
      </c>
      <c r="J1861" s="27"/>
      <c r="K1861" s="27"/>
      <c r="L1861" s="27"/>
      <c r="M1861" s="52"/>
      <c r="N1861" s="52"/>
      <c r="O1861" s="52"/>
      <c r="P1861" s="52"/>
      <c r="Q1861" s="52"/>
      <c r="R1861" s="52"/>
      <c r="S1861" s="52"/>
      <c r="T1861" s="52"/>
      <c r="U1861" s="52"/>
      <c r="V1861" s="52"/>
      <c r="W1861" s="52"/>
      <c r="X1861" s="52"/>
      <c r="Y1861" s="194"/>
      <c r="Z1861" s="776"/>
      <c r="AA1861" s="190"/>
      <c r="AB1861" s="747">
        <f t="shared" si="116"/>
        <v>0</v>
      </c>
      <c r="AC1861" s="748">
        <f t="shared" si="117"/>
        <v>0</v>
      </c>
      <c r="AD1861" s="187"/>
      <c r="AE1861" s="186"/>
      <c r="AF1861" s="190"/>
      <c r="AG1861" s="747">
        <f t="shared" si="118"/>
        <v>0</v>
      </c>
      <c r="AH1861" s="748">
        <f t="shared" si="119"/>
        <v>0</v>
      </c>
      <c r="AI1861" s="187"/>
      <c r="AJ1861" s="52"/>
      <c r="AK1861" s="156" t="str">
        <f>IFERROR(VLOOKUP($A1861,'Liste planification'!$B$2:$C$105,2,FALSE),"")</f>
        <v/>
      </c>
      <c r="AL1861" s="27"/>
      <c r="AM1861" s="27"/>
    </row>
    <row r="1862" spans="1:39">
      <c r="A1862" s="158"/>
      <c r="B1862" s="159" t="str">
        <f>A1862&amp;"-"&amp;TEXT(COUNTIF($A$5:A1862,A1862),"000")</f>
        <v>-000</v>
      </c>
      <c r="C1862" s="52"/>
      <c r="D1862" s="27"/>
      <c r="E1862" s="28"/>
      <c r="F1862" s="27"/>
      <c r="G1862" s="27"/>
      <c r="H1862" s="52"/>
      <c r="I1862" s="380" t="str">
        <f>IFERROR(VLOOKUP($F1862,'Liste planification'!$V$2:$W$96,2,FALSE),"")</f>
        <v/>
      </c>
      <c r="J1862" s="27"/>
      <c r="K1862" s="27"/>
      <c r="L1862" s="27"/>
      <c r="M1862" s="52"/>
      <c r="N1862" s="52"/>
      <c r="O1862" s="52"/>
      <c r="P1862" s="52"/>
      <c r="Q1862" s="52"/>
      <c r="R1862" s="52"/>
      <c r="S1862" s="52"/>
      <c r="T1862" s="52"/>
      <c r="U1862" s="52"/>
      <c r="V1862" s="52"/>
      <c r="W1862" s="52"/>
      <c r="X1862" s="52"/>
      <c r="Y1862" s="194"/>
      <c r="Z1862" s="776"/>
      <c r="AA1862" s="190"/>
      <c r="AB1862" s="747">
        <f t="shared" si="116"/>
        <v>0</v>
      </c>
      <c r="AC1862" s="748">
        <f t="shared" si="117"/>
        <v>0</v>
      </c>
      <c r="AD1862" s="187"/>
      <c r="AE1862" s="186"/>
      <c r="AF1862" s="190"/>
      <c r="AG1862" s="747">
        <f t="shared" si="118"/>
        <v>0</v>
      </c>
      <c r="AH1862" s="748">
        <f t="shared" si="119"/>
        <v>0</v>
      </c>
      <c r="AI1862" s="187"/>
      <c r="AJ1862" s="52"/>
      <c r="AK1862" s="156" t="str">
        <f>IFERROR(VLOOKUP($A1862,'Liste planification'!$B$2:$C$105,2,FALSE),"")</f>
        <v/>
      </c>
      <c r="AL1862" s="27"/>
      <c r="AM1862" s="27"/>
    </row>
    <row r="1863" spans="1:39">
      <c r="A1863" s="158"/>
      <c r="B1863" s="159" t="str">
        <f>A1863&amp;"-"&amp;TEXT(COUNTIF($A$5:A1863,A1863),"000")</f>
        <v>-000</v>
      </c>
      <c r="C1863" s="52"/>
      <c r="D1863" s="27"/>
      <c r="E1863" s="28"/>
      <c r="F1863" s="27"/>
      <c r="G1863" s="27"/>
      <c r="H1863" s="52"/>
      <c r="I1863" s="380" t="str">
        <f>IFERROR(VLOOKUP($F1863,'Liste planification'!$V$2:$W$96,2,FALSE),"")</f>
        <v/>
      </c>
      <c r="J1863" s="27"/>
      <c r="K1863" s="27"/>
      <c r="L1863" s="27"/>
      <c r="M1863" s="52"/>
      <c r="N1863" s="52"/>
      <c r="O1863" s="52"/>
      <c r="P1863" s="52"/>
      <c r="Q1863" s="52"/>
      <c r="R1863" s="52"/>
      <c r="S1863" s="52"/>
      <c r="T1863" s="52"/>
      <c r="U1863" s="52"/>
      <c r="V1863" s="52"/>
      <c r="W1863" s="52"/>
      <c r="X1863" s="52"/>
      <c r="Y1863" s="194"/>
      <c r="Z1863" s="776"/>
      <c r="AA1863" s="190"/>
      <c r="AB1863" s="747">
        <f t="shared" si="116"/>
        <v>0</v>
      </c>
      <c r="AC1863" s="748">
        <f t="shared" si="117"/>
        <v>0</v>
      </c>
      <c r="AD1863" s="187"/>
      <c r="AE1863" s="186"/>
      <c r="AF1863" s="190"/>
      <c r="AG1863" s="747">
        <f t="shared" si="118"/>
        <v>0</v>
      </c>
      <c r="AH1863" s="748">
        <f t="shared" si="119"/>
        <v>0</v>
      </c>
      <c r="AI1863" s="187"/>
      <c r="AJ1863" s="52"/>
      <c r="AK1863" s="156" t="str">
        <f>IFERROR(VLOOKUP($A1863,'Liste planification'!$B$2:$C$105,2,FALSE),"")</f>
        <v/>
      </c>
      <c r="AL1863" s="27"/>
      <c r="AM1863" s="27"/>
    </row>
    <row r="1864" spans="1:39">
      <c r="A1864" s="158"/>
      <c r="B1864" s="159" t="str">
        <f>A1864&amp;"-"&amp;TEXT(COUNTIF($A$5:A1864,A1864),"000")</f>
        <v>-000</v>
      </c>
      <c r="C1864" s="52"/>
      <c r="D1864" s="27"/>
      <c r="E1864" s="28"/>
      <c r="F1864" s="27"/>
      <c r="G1864" s="27"/>
      <c r="H1864" s="52"/>
      <c r="I1864" s="380" t="str">
        <f>IFERROR(VLOOKUP($F1864,'Liste planification'!$V$2:$W$96,2,FALSE),"")</f>
        <v/>
      </c>
      <c r="J1864" s="27"/>
      <c r="K1864" s="27"/>
      <c r="L1864" s="27"/>
      <c r="M1864" s="52"/>
      <c r="N1864" s="52"/>
      <c r="O1864" s="52"/>
      <c r="P1864" s="52"/>
      <c r="Q1864" s="52"/>
      <c r="R1864" s="52"/>
      <c r="S1864" s="52"/>
      <c r="T1864" s="52"/>
      <c r="U1864" s="52"/>
      <c r="V1864" s="52"/>
      <c r="W1864" s="52"/>
      <c r="X1864" s="52"/>
      <c r="Y1864" s="194"/>
      <c r="Z1864" s="776"/>
      <c r="AA1864" s="190"/>
      <c r="AB1864" s="747">
        <f t="shared" si="116"/>
        <v>0</v>
      </c>
      <c r="AC1864" s="748">
        <f t="shared" si="117"/>
        <v>0</v>
      </c>
      <c r="AD1864" s="187"/>
      <c r="AE1864" s="186"/>
      <c r="AF1864" s="190"/>
      <c r="AG1864" s="747">
        <f t="shared" si="118"/>
        <v>0</v>
      </c>
      <c r="AH1864" s="748">
        <f t="shared" si="119"/>
        <v>0</v>
      </c>
      <c r="AI1864" s="187"/>
      <c r="AJ1864" s="52"/>
      <c r="AK1864" s="156" t="str">
        <f>IFERROR(VLOOKUP($A1864,'Liste planification'!$B$2:$C$105,2,FALSE),"")</f>
        <v/>
      </c>
      <c r="AL1864" s="27"/>
      <c r="AM1864" s="27"/>
    </row>
    <row r="1865" spans="1:39">
      <c r="A1865" s="158"/>
      <c r="B1865" s="159" t="str">
        <f>A1865&amp;"-"&amp;TEXT(COUNTIF($A$5:A1865,A1865),"000")</f>
        <v>-000</v>
      </c>
      <c r="C1865" s="52"/>
      <c r="D1865" s="27"/>
      <c r="E1865" s="28"/>
      <c r="F1865" s="27"/>
      <c r="G1865" s="27"/>
      <c r="H1865" s="52"/>
      <c r="I1865" s="380" t="str">
        <f>IFERROR(VLOOKUP($F1865,'Liste planification'!$V$2:$W$96,2,FALSE),"")</f>
        <v/>
      </c>
      <c r="J1865" s="27"/>
      <c r="K1865" s="27"/>
      <c r="L1865" s="27"/>
      <c r="M1865" s="52"/>
      <c r="N1865" s="52"/>
      <c r="O1865" s="52"/>
      <c r="P1865" s="52"/>
      <c r="Q1865" s="52"/>
      <c r="R1865" s="52"/>
      <c r="S1865" s="52"/>
      <c r="T1865" s="52"/>
      <c r="U1865" s="52"/>
      <c r="V1865" s="52"/>
      <c r="W1865" s="52"/>
      <c r="X1865" s="52"/>
      <c r="Y1865" s="194"/>
      <c r="Z1865" s="776"/>
      <c r="AA1865" s="190"/>
      <c r="AB1865" s="747">
        <f t="shared" si="116"/>
        <v>0</v>
      </c>
      <c r="AC1865" s="748">
        <f t="shared" si="117"/>
        <v>0</v>
      </c>
      <c r="AD1865" s="187"/>
      <c r="AE1865" s="186"/>
      <c r="AF1865" s="190"/>
      <c r="AG1865" s="747">
        <f t="shared" si="118"/>
        <v>0</v>
      </c>
      <c r="AH1865" s="748">
        <f t="shared" si="119"/>
        <v>0</v>
      </c>
      <c r="AI1865" s="187"/>
      <c r="AJ1865" s="52"/>
      <c r="AK1865" s="156" t="str">
        <f>IFERROR(VLOOKUP($A1865,'Liste planification'!$B$2:$C$105,2,FALSE),"")</f>
        <v/>
      </c>
      <c r="AL1865" s="27"/>
      <c r="AM1865" s="27"/>
    </row>
    <row r="1866" spans="1:39">
      <c r="A1866" s="158"/>
      <c r="B1866" s="159" t="str">
        <f>A1866&amp;"-"&amp;TEXT(COUNTIF($A$5:A1866,A1866),"000")</f>
        <v>-000</v>
      </c>
      <c r="C1866" s="52"/>
      <c r="D1866" s="27"/>
      <c r="E1866" s="28"/>
      <c r="F1866" s="27"/>
      <c r="G1866" s="27"/>
      <c r="H1866" s="52"/>
      <c r="I1866" s="380" t="str">
        <f>IFERROR(VLOOKUP($F1866,'Liste planification'!$V$2:$W$96,2,FALSE),"")</f>
        <v/>
      </c>
      <c r="J1866" s="27"/>
      <c r="K1866" s="27"/>
      <c r="L1866" s="27"/>
      <c r="M1866" s="52"/>
      <c r="N1866" s="52"/>
      <c r="O1866" s="52"/>
      <c r="P1866" s="52"/>
      <c r="Q1866" s="52"/>
      <c r="R1866" s="52"/>
      <c r="S1866" s="52"/>
      <c r="T1866" s="52"/>
      <c r="U1866" s="52"/>
      <c r="V1866" s="52"/>
      <c r="W1866" s="52"/>
      <c r="X1866" s="52"/>
      <c r="Y1866" s="194"/>
      <c r="Z1866" s="776"/>
      <c r="AA1866" s="190"/>
      <c r="AB1866" s="747">
        <f t="shared" si="116"/>
        <v>0</v>
      </c>
      <c r="AC1866" s="748">
        <f t="shared" si="117"/>
        <v>0</v>
      </c>
      <c r="AD1866" s="187"/>
      <c r="AE1866" s="186"/>
      <c r="AF1866" s="190"/>
      <c r="AG1866" s="747">
        <f t="shared" si="118"/>
        <v>0</v>
      </c>
      <c r="AH1866" s="748">
        <f t="shared" si="119"/>
        <v>0</v>
      </c>
      <c r="AI1866" s="187"/>
      <c r="AJ1866" s="52"/>
      <c r="AK1866" s="156" t="str">
        <f>IFERROR(VLOOKUP($A1866,'Liste planification'!$B$2:$C$105,2,FALSE),"")</f>
        <v/>
      </c>
      <c r="AL1866" s="27"/>
      <c r="AM1866" s="27"/>
    </row>
    <row r="1867" spans="1:39">
      <c r="A1867" s="158"/>
      <c r="B1867" s="159" t="str">
        <f>A1867&amp;"-"&amp;TEXT(COUNTIF($A$5:A1867,A1867),"000")</f>
        <v>-000</v>
      </c>
      <c r="C1867" s="52"/>
      <c r="D1867" s="27"/>
      <c r="E1867" s="28"/>
      <c r="F1867" s="27"/>
      <c r="G1867" s="27"/>
      <c r="H1867" s="52"/>
      <c r="I1867" s="380" t="str">
        <f>IFERROR(VLOOKUP($F1867,'Liste planification'!$V$2:$W$96,2,FALSE),"")</f>
        <v/>
      </c>
      <c r="J1867" s="27"/>
      <c r="K1867" s="27"/>
      <c r="L1867" s="27"/>
      <c r="M1867" s="52"/>
      <c r="N1867" s="52"/>
      <c r="O1867" s="52"/>
      <c r="P1867" s="52"/>
      <c r="Q1867" s="52"/>
      <c r="R1867" s="52"/>
      <c r="S1867" s="52"/>
      <c r="T1867" s="52"/>
      <c r="U1867" s="52"/>
      <c r="V1867" s="52"/>
      <c r="W1867" s="52"/>
      <c r="X1867" s="52"/>
      <c r="Y1867" s="194"/>
      <c r="Z1867" s="776"/>
      <c r="AA1867" s="190"/>
      <c r="AB1867" s="747">
        <f t="shared" si="116"/>
        <v>0</v>
      </c>
      <c r="AC1867" s="748">
        <f t="shared" si="117"/>
        <v>0</v>
      </c>
      <c r="AD1867" s="187"/>
      <c r="AE1867" s="186"/>
      <c r="AF1867" s="190"/>
      <c r="AG1867" s="747">
        <f t="shared" si="118"/>
        <v>0</v>
      </c>
      <c r="AH1867" s="748">
        <f t="shared" si="119"/>
        <v>0</v>
      </c>
      <c r="AI1867" s="187"/>
      <c r="AJ1867" s="52"/>
      <c r="AK1867" s="156" t="str">
        <f>IFERROR(VLOOKUP($A1867,'Liste planification'!$B$2:$C$105,2,FALSE),"")</f>
        <v/>
      </c>
      <c r="AL1867" s="27"/>
      <c r="AM1867" s="27"/>
    </row>
    <row r="1868" spans="1:39">
      <c r="A1868" s="158"/>
      <c r="B1868" s="159" t="str">
        <f>A1868&amp;"-"&amp;TEXT(COUNTIF($A$5:A1868,A1868),"000")</f>
        <v>-000</v>
      </c>
      <c r="C1868" s="52"/>
      <c r="D1868" s="27"/>
      <c r="E1868" s="28"/>
      <c r="F1868" s="27"/>
      <c r="G1868" s="27"/>
      <c r="H1868" s="52"/>
      <c r="I1868" s="380" t="str">
        <f>IFERROR(VLOOKUP($F1868,'Liste planification'!$V$2:$W$96,2,FALSE),"")</f>
        <v/>
      </c>
      <c r="J1868" s="27"/>
      <c r="K1868" s="27"/>
      <c r="L1868" s="27"/>
      <c r="M1868" s="52"/>
      <c r="N1868" s="52"/>
      <c r="O1868" s="52"/>
      <c r="P1868" s="52"/>
      <c r="Q1868" s="52"/>
      <c r="R1868" s="52"/>
      <c r="S1868" s="52"/>
      <c r="T1868" s="52"/>
      <c r="U1868" s="52"/>
      <c r="V1868" s="52"/>
      <c r="W1868" s="52"/>
      <c r="X1868" s="52"/>
      <c r="Y1868" s="194"/>
      <c r="Z1868" s="776"/>
      <c r="AA1868" s="190"/>
      <c r="AB1868" s="747">
        <f t="shared" si="116"/>
        <v>0</v>
      </c>
      <c r="AC1868" s="748">
        <f t="shared" si="117"/>
        <v>0</v>
      </c>
      <c r="AD1868" s="187"/>
      <c r="AE1868" s="186"/>
      <c r="AF1868" s="190"/>
      <c r="AG1868" s="747">
        <f t="shared" si="118"/>
        <v>0</v>
      </c>
      <c r="AH1868" s="748">
        <f t="shared" si="119"/>
        <v>0</v>
      </c>
      <c r="AI1868" s="187"/>
      <c r="AJ1868" s="52"/>
      <c r="AK1868" s="156" t="str">
        <f>IFERROR(VLOOKUP($A1868,'Liste planification'!$B$2:$C$105,2,FALSE),"")</f>
        <v/>
      </c>
      <c r="AL1868" s="27"/>
      <c r="AM1868" s="27"/>
    </row>
    <row r="1869" spans="1:39">
      <c r="A1869" s="158"/>
      <c r="B1869" s="159" t="str">
        <f>A1869&amp;"-"&amp;TEXT(COUNTIF($A$5:A1869,A1869),"000")</f>
        <v>-000</v>
      </c>
      <c r="C1869" s="52"/>
      <c r="D1869" s="27"/>
      <c r="E1869" s="28"/>
      <c r="F1869" s="27"/>
      <c r="G1869" s="27"/>
      <c r="H1869" s="52"/>
      <c r="I1869" s="380" t="str">
        <f>IFERROR(VLOOKUP($F1869,'Liste planification'!$V$2:$W$96,2,FALSE),"")</f>
        <v/>
      </c>
      <c r="J1869" s="27"/>
      <c r="K1869" s="27"/>
      <c r="L1869" s="27"/>
      <c r="M1869" s="52"/>
      <c r="N1869" s="52"/>
      <c r="O1869" s="52"/>
      <c r="P1869" s="52"/>
      <c r="Q1869" s="52"/>
      <c r="R1869" s="52"/>
      <c r="S1869" s="52"/>
      <c r="T1869" s="52"/>
      <c r="U1869" s="52"/>
      <c r="V1869" s="52"/>
      <c r="W1869" s="52"/>
      <c r="X1869" s="52"/>
      <c r="Y1869" s="194"/>
      <c r="Z1869" s="776"/>
      <c r="AA1869" s="190"/>
      <c r="AB1869" s="747">
        <f t="shared" si="116"/>
        <v>0</v>
      </c>
      <c r="AC1869" s="748">
        <f t="shared" si="117"/>
        <v>0</v>
      </c>
      <c r="AD1869" s="187"/>
      <c r="AE1869" s="186"/>
      <c r="AF1869" s="190"/>
      <c r="AG1869" s="747">
        <f t="shared" si="118"/>
        <v>0</v>
      </c>
      <c r="AH1869" s="748">
        <f t="shared" si="119"/>
        <v>0</v>
      </c>
      <c r="AI1869" s="187"/>
      <c r="AJ1869" s="52"/>
      <c r="AK1869" s="156" t="str">
        <f>IFERROR(VLOOKUP($A1869,'Liste planification'!$B$2:$C$105,2,FALSE),"")</f>
        <v/>
      </c>
      <c r="AL1869" s="27"/>
      <c r="AM1869" s="27"/>
    </row>
    <row r="1870" spans="1:39">
      <c r="A1870" s="158"/>
      <c r="B1870" s="159" t="str">
        <f>A1870&amp;"-"&amp;TEXT(COUNTIF($A$5:A1870,A1870),"000")</f>
        <v>-000</v>
      </c>
      <c r="C1870" s="52"/>
      <c r="D1870" s="27"/>
      <c r="E1870" s="28"/>
      <c r="F1870" s="27"/>
      <c r="G1870" s="27"/>
      <c r="H1870" s="52"/>
      <c r="I1870" s="380" t="str">
        <f>IFERROR(VLOOKUP($F1870,'Liste planification'!$V$2:$W$96,2,FALSE),"")</f>
        <v/>
      </c>
      <c r="J1870" s="27"/>
      <c r="K1870" s="27"/>
      <c r="L1870" s="27"/>
      <c r="M1870" s="52"/>
      <c r="N1870" s="52"/>
      <c r="O1870" s="52"/>
      <c r="P1870" s="52"/>
      <c r="Q1870" s="52"/>
      <c r="R1870" s="52"/>
      <c r="S1870" s="52"/>
      <c r="T1870" s="52"/>
      <c r="U1870" s="52"/>
      <c r="V1870" s="52"/>
      <c r="W1870" s="52"/>
      <c r="X1870" s="52"/>
      <c r="Y1870" s="194"/>
      <c r="Z1870" s="776"/>
      <c r="AA1870" s="190"/>
      <c r="AB1870" s="747">
        <f t="shared" si="116"/>
        <v>0</v>
      </c>
      <c r="AC1870" s="748">
        <f t="shared" si="117"/>
        <v>0</v>
      </c>
      <c r="AD1870" s="187"/>
      <c r="AE1870" s="186"/>
      <c r="AF1870" s="190"/>
      <c r="AG1870" s="747">
        <f t="shared" si="118"/>
        <v>0</v>
      </c>
      <c r="AH1870" s="748">
        <f t="shared" si="119"/>
        <v>0</v>
      </c>
      <c r="AI1870" s="187"/>
      <c r="AJ1870" s="52"/>
      <c r="AK1870" s="156" t="str">
        <f>IFERROR(VLOOKUP($A1870,'Liste planification'!$B$2:$C$105,2,FALSE),"")</f>
        <v/>
      </c>
      <c r="AL1870" s="27"/>
      <c r="AM1870" s="27"/>
    </row>
    <row r="1871" spans="1:39">
      <c r="A1871" s="158"/>
      <c r="B1871" s="159" t="str">
        <f>A1871&amp;"-"&amp;TEXT(COUNTIF($A$5:A1871,A1871),"000")</f>
        <v>-000</v>
      </c>
      <c r="C1871" s="52"/>
      <c r="D1871" s="27"/>
      <c r="E1871" s="28"/>
      <c r="F1871" s="27"/>
      <c r="G1871" s="27"/>
      <c r="H1871" s="52"/>
      <c r="I1871" s="380" t="str">
        <f>IFERROR(VLOOKUP($F1871,'Liste planification'!$V$2:$W$96,2,FALSE),"")</f>
        <v/>
      </c>
      <c r="J1871" s="27"/>
      <c r="K1871" s="27"/>
      <c r="L1871" s="27"/>
      <c r="M1871" s="52"/>
      <c r="N1871" s="52"/>
      <c r="O1871" s="52"/>
      <c r="P1871" s="52"/>
      <c r="Q1871" s="52"/>
      <c r="R1871" s="52"/>
      <c r="S1871" s="52"/>
      <c r="T1871" s="52"/>
      <c r="U1871" s="52"/>
      <c r="V1871" s="52"/>
      <c r="W1871" s="52"/>
      <c r="X1871" s="52"/>
      <c r="Y1871" s="194"/>
      <c r="Z1871" s="776"/>
      <c r="AA1871" s="190"/>
      <c r="AB1871" s="747">
        <f t="shared" si="116"/>
        <v>0</v>
      </c>
      <c r="AC1871" s="748">
        <f t="shared" si="117"/>
        <v>0</v>
      </c>
      <c r="AD1871" s="187"/>
      <c r="AE1871" s="186"/>
      <c r="AF1871" s="190"/>
      <c r="AG1871" s="747">
        <f t="shared" si="118"/>
        <v>0</v>
      </c>
      <c r="AH1871" s="748">
        <f t="shared" si="119"/>
        <v>0</v>
      </c>
      <c r="AI1871" s="187"/>
      <c r="AJ1871" s="52"/>
      <c r="AK1871" s="156" t="str">
        <f>IFERROR(VLOOKUP($A1871,'Liste planification'!$B$2:$C$105,2,FALSE),"")</f>
        <v/>
      </c>
      <c r="AL1871" s="27"/>
      <c r="AM1871" s="27"/>
    </row>
    <row r="1872" spans="1:39">
      <c r="A1872" s="158"/>
      <c r="B1872" s="159" t="str">
        <f>A1872&amp;"-"&amp;TEXT(COUNTIF($A$5:A1872,A1872),"000")</f>
        <v>-000</v>
      </c>
      <c r="C1872" s="52"/>
      <c r="D1872" s="27"/>
      <c r="E1872" s="28"/>
      <c r="F1872" s="27"/>
      <c r="G1872" s="27"/>
      <c r="H1872" s="52"/>
      <c r="I1872" s="380" t="str">
        <f>IFERROR(VLOOKUP($F1872,'Liste planification'!$V$2:$W$96,2,FALSE),"")</f>
        <v/>
      </c>
      <c r="J1872" s="27"/>
      <c r="K1872" s="27"/>
      <c r="L1872" s="27"/>
      <c r="M1872" s="52"/>
      <c r="N1872" s="52"/>
      <c r="O1872" s="52"/>
      <c r="P1872" s="52"/>
      <c r="Q1872" s="52"/>
      <c r="R1872" s="52"/>
      <c r="S1872" s="52"/>
      <c r="T1872" s="52"/>
      <c r="U1872" s="52"/>
      <c r="V1872" s="52"/>
      <c r="W1872" s="52"/>
      <c r="X1872" s="52"/>
      <c r="Y1872" s="194"/>
      <c r="Z1872" s="776"/>
      <c r="AA1872" s="190"/>
      <c r="AB1872" s="747">
        <f t="shared" si="116"/>
        <v>0</v>
      </c>
      <c r="AC1872" s="748">
        <f t="shared" si="117"/>
        <v>0</v>
      </c>
      <c r="AD1872" s="187"/>
      <c r="AE1872" s="186"/>
      <c r="AF1872" s="190"/>
      <c r="AG1872" s="747">
        <f t="shared" si="118"/>
        <v>0</v>
      </c>
      <c r="AH1872" s="748">
        <f t="shared" si="119"/>
        <v>0</v>
      </c>
      <c r="AI1872" s="187"/>
      <c r="AJ1872" s="52"/>
      <c r="AK1872" s="156" t="str">
        <f>IFERROR(VLOOKUP($A1872,'Liste planification'!$B$2:$C$105,2,FALSE),"")</f>
        <v/>
      </c>
      <c r="AL1872" s="27"/>
      <c r="AM1872" s="27"/>
    </row>
    <row r="1873" spans="1:39">
      <c r="A1873" s="158"/>
      <c r="B1873" s="159" t="str">
        <f>A1873&amp;"-"&amp;TEXT(COUNTIF($A$5:A1873,A1873),"000")</f>
        <v>-000</v>
      </c>
      <c r="C1873" s="52"/>
      <c r="D1873" s="27"/>
      <c r="E1873" s="28"/>
      <c r="F1873" s="27"/>
      <c r="G1873" s="27"/>
      <c r="H1873" s="52"/>
      <c r="I1873" s="380" t="str">
        <f>IFERROR(VLOOKUP($F1873,'Liste planification'!$V$2:$W$96,2,FALSE),"")</f>
        <v/>
      </c>
      <c r="J1873" s="27"/>
      <c r="K1873" s="27"/>
      <c r="L1873" s="27"/>
      <c r="M1873" s="52"/>
      <c r="N1873" s="52"/>
      <c r="O1873" s="52"/>
      <c r="P1873" s="52"/>
      <c r="Q1873" s="52"/>
      <c r="R1873" s="52"/>
      <c r="S1873" s="52"/>
      <c r="T1873" s="52"/>
      <c r="U1873" s="52"/>
      <c r="V1873" s="52"/>
      <c r="W1873" s="52"/>
      <c r="X1873" s="52"/>
      <c r="Y1873" s="194"/>
      <c r="Z1873" s="776"/>
      <c r="AA1873" s="190"/>
      <c r="AB1873" s="747">
        <f t="shared" si="116"/>
        <v>0</v>
      </c>
      <c r="AC1873" s="748">
        <f t="shared" si="117"/>
        <v>0</v>
      </c>
      <c r="AD1873" s="187"/>
      <c r="AE1873" s="186"/>
      <c r="AF1873" s="190"/>
      <c r="AG1873" s="747">
        <f t="shared" si="118"/>
        <v>0</v>
      </c>
      <c r="AH1873" s="748">
        <f t="shared" si="119"/>
        <v>0</v>
      </c>
      <c r="AI1873" s="187"/>
      <c r="AJ1873" s="52"/>
      <c r="AK1873" s="156" t="str">
        <f>IFERROR(VLOOKUP($A1873,'Liste planification'!$B$2:$C$105,2,FALSE),"")</f>
        <v/>
      </c>
      <c r="AL1873" s="27"/>
      <c r="AM1873" s="27"/>
    </row>
    <row r="1874" spans="1:39">
      <c r="A1874" s="158"/>
      <c r="B1874" s="159" t="str">
        <f>A1874&amp;"-"&amp;TEXT(COUNTIF($A$5:A1874,A1874),"000")</f>
        <v>-000</v>
      </c>
      <c r="C1874" s="52"/>
      <c r="D1874" s="27"/>
      <c r="E1874" s="28"/>
      <c r="F1874" s="27"/>
      <c r="G1874" s="27"/>
      <c r="H1874" s="52"/>
      <c r="I1874" s="380" t="str">
        <f>IFERROR(VLOOKUP($F1874,'Liste planification'!$V$2:$W$96,2,FALSE),"")</f>
        <v/>
      </c>
      <c r="J1874" s="27"/>
      <c r="K1874" s="27"/>
      <c r="L1874" s="27"/>
      <c r="M1874" s="52"/>
      <c r="N1874" s="52"/>
      <c r="O1874" s="52"/>
      <c r="P1874" s="52"/>
      <c r="Q1874" s="52"/>
      <c r="R1874" s="52"/>
      <c r="S1874" s="52"/>
      <c r="T1874" s="52"/>
      <c r="U1874" s="52"/>
      <c r="V1874" s="52"/>
      <c r="W1874" s="52"/>
      <c r="X1874" s="52"/>
      <c r="Y1874" s="194"/>
      <c r="Z1874" s="776"/>
      <c r="AA1874" s="190"/>
      <c r="AB1874" s="747">
        <f t="shared" si="116"/>
        <v>0</v>
      </c>
      <c r="AC1874" s="748">
        <f t="shared" si="117"/>
        <v>0</v>
      </c>
      <c r="AD1874" s="187"/>
      <c r="AE1874" s="186"/>
      <c r="AF1874" s="190"/>
      <c r="AG1874" s="747">
        <f t="shared" si="118"/>
        <v>0</v>
      </c>
      <c r="AH1874" s="748">
        <f t="shared" si="119"/>
        <v>0</v>
      </c>
      <c r="AI1874" s="187"/>
      <c r="AJ1874" s="52"/>
      <c r="AK1874" s="156" t="str">
        <f>IFERROR(VLOOKUP($A1874,'Liste planification'!$B$2:$C$105,2,FALSE),"")</f>
        <v/>
      </c>
      <c r="AL1874" s="27"/>
      <c r="AM1874" s="27"/>
    </row>
    <row r="1875" spans="1:39">
      <c r="A1875" s="158"/>
      <c r="B1875" s="159" t="str">
        <f>A1875&amp;"-"&amp;TEXT(COUNTIF($A$5:A1875,A1875),"000")</f>
        <v>-000</v>
      </c>
      <c r="C1875" s="52"/>
      <c r="D1875" s="27"/>
      <c r="E1875" s="28"/>
      <c r="F1875" s="27"/>
      <c r="G1875" s="27"/>
      <c r="H1875" s="52"/>
      <c r="I1875" s="380" t="str">
        <f>IFERROR(VLOOKUP($F1875,'Liste planification'!$V$2:$W$96,2,FALSE),"")</f>
        <v/>
      </c>
      <c r="J1875" s="27"/>
      <c r="K1875" s="27"/>
      <c r="L1875" s="27"/>
      <c r="M1875" s="52"/>
      <c r="N1875" s="52"/>
      <c r="O1875" s="52"/>
      <c r="P1875" s="52"/>
      <c r="Q1875" s="52"/>
      <c r="R1875" s="52"/>
      <c r="S1875" s="52"/>
      <c r="T1875" s="52"/>
      <c r="U1875" s="52"/>
      <c r="V1875" s="52"/>
      <c r="W1875" s="52"/>
      <c r="X1875" s="52"/>
      <c r="Y1875" s="194"/>
      <c r="Z1875" s="776"/>
      <c r="AA1875" s="190"/>
      <c r="AB1875" s="747">
        <f t="shared" si="116"/>
        <v>0</v>
      </c>
      <c r="AC1875" s="748">
        <f t="shared" si="117"/>
        <v>0</v>
      </c>
      <c r="AD1875" s="187"/>
      <c r="AE1875" s="186"/>
      <c r="AF1875" s="190"/>
      <c r="AG1875" s="747">
        <f t="shared" si="118"/>
        <v>0</v>
      </c>
      <c r="AH1875" s="748">
        <f t="shared" si="119"/>
        <v>0</v>
      </c>
      <c r="AI1875" s="187"/>
      <c r="AJ1875" s="52"/>
      <c r="AK1875" s="156" t="str">
        <f>IFERROR(VLOOKUP($A1875,'Liste planification'!$B$2:$C$105,2,FALSE),"")</f>
        <v/>
      </c>
      <c r="AL1875" s="27"/>
      <c r="AM1875" s="27"/>
    </row>
    <row r="1876" spans="1:39">
      <c r="A1876" s="158"/>
      <c r="B1876" s="159" t="str">
        <f>A1876&amp;"-"&amp;TEXT(COUNTIF($A$5:A1876,A1876),"000")</f>
        <v>-000</v>
      </c>
      <c r="C1876" s="52"/>
      <c r="D1876" s="27"/>
      <c r="E1876" s="28"/>
      <c r="F1876" s="27"/>
      <c r="G1876" s="27"/>
      <c r="H1876" s="52"/>
      <c r="I1876" s="380" t="str">
        <f>IFERROR(VLOOKUP($F1876,'Liste planification'!$V$2:$W$96,2,FALSE),"")</f>
        <v/>
      </c>
      <c r="J1876" s="27"/>
      <c r="K1876" s="27"/>
      <c r="L1876" s="27"/>
      <c r="M1876" s="52"/>
      <c r="N1876" s="52"/>
      <c r="O1876" s="52"/>
      <c r="P1876" s="52"/>
      <c r="Q1876" s="52"/>
      <c r="R1876" s="52"/>
      <c r="S1876" s="52"/>
      <c r="T1876" s="52"/>
      <c r="U1876" s="52"/>
      <c r="V1876" s="52"/>
      <c r="W1876" s="52"/>
      <c r="X1876" s="52"/>
      <c r="Y1876" s="194"/>
      <c r="Z1876" s="776"/>
      <c r="AA1876" s="190"/>
      <c r="AB1876" s="747">
        <f t="shared" si="116"/>
        <v>0</v>
      </c>
      <c r="AC1876" s="748">
        <f t="shared" si="117"/>
        <v>0</v>
      </c>
      <c r="AD1876" s="187"/>
      <c r="AE1876" s="186"/>
      <c r="AF1876" s="190"/>
      <c r="AG1876" s="747">
        <f t="shared" si="118"/>
        <v>0</v>
      </c>
      <c r="AH1876" s="748">
        <f t="shared" si="119"/>
        <v>0</v>
      </c>
      <c r="AI1876" s="187"/>
      <c r="AJ1876" s="52"/>
      <c r="AK1876" s="156" t="str">
        <f>IFERROR(VLOOKUP($A1876,'Liste planification'!$B$2:$C$105,2,FALSE),"")</f>
        <v/>
      </c>
      <c r="AL1876" s="27"/>
      <c r="AM1876" s="27"/>
    </row>
    <row r="1877" spans="1:39">
      <c r="A1877" s="158"/>
      <c r="B1877" s="159" t="str">
        <f>A1877&amp;"-"&amp;TEXT(COUNTIF($A$5:A1877,A1877),"000")</f>
        <v>-000</v>
      </c>
      <c r="C1877" s="52"/>
      <c r="D1877" s="27"/>
      <c r="E1877" s="28"/>
      <c r="F1877" s="27"/>
      <c r="G1877" s="27"/>
      <c r="H1877" s="52"/>
      <c r="I1877" s="380" t="str">
        <f>IFERROR(VLOOKUP($F1877,'Liste planification'!$V$2:$W$96,2,FALSE),"")</f>
        <v/>
      </c>
      <c r="J1877" s="27"/>
      <c r="K1877" s="27"/>
      <c r="L1877" s="27"/>
      <c r="M1877" s="52"/>
      <c r="N1877" s="52"/>
      <c r="O1877" s="52"/>
      <c r="P1877" s="52"/>
      <c r="Q1877" s="52"/>
      <c r="R1877" s="52"/>
      <c r="S1877" s="52"/>
      <c r="T1877" s="52"/>
      <c r="U1877" s="52"/>
      <c r="V1877" s="52"/>
      <c r="W1877" s="52"/>
      <c r="X1877" s="52"/>
      <c r="Y1877" s="194"/>
      <c r="Z1877" s="776"/>
      <c r="AA1877" s="190"/>
      <c r="AB1877" s="747">
        <f t="shared" si="116"/>
        <v>0</v>
      </c>
      <c r="AC1877" s="748">
        <f t="shared" si="117"/>
        <v>0</v>
      </c>
      <c r="AD1877" s="187"/>
      <c r="AE1877" s="186"/>
      <c r="AF1877" s="190"/>
      <c r="AG1877" s="747">
        <f t="shared" si="118"/>
        <v>0</v>
      </c>
      <c r="AH1877" s="748">
        <f t="shared" si="119"/>
        <v>0</v>
      </c>
      <c r="AI1877" s="187"/>
      <c r="AJ1877" s="52"/>
      <c r="AK1877" s="156" t="str">
        <f>IFERROR(VLOOKUP($A1877,'Liste planification'!$B$2:$C$105,2,FALSE),"")</f>
        <v/>
      </c>
      <c r="AL1877" s="27"/>
      <c r="AM1877" s="27"/>
    </row>
    <row r="1878" spans="1:39">
      <c r="A1878" s="158"/>
      <c r="B1878" s="159" t="str">
        <f>A1878&amp;"-"&amp;TEXT(COUNTIF($A$5:A1878,A1878),"000")</f>
        <v>-000</v>
      </c>
      <c r="C1878" s="52"/>
      <c r="D1878" s="27"/>
      <c r="E1878" s="28"/>
      <c r="F1878" s="27"/>
      <c r="G1878" s="27"/>
      <c r="H1878" s="52"/>
      <c r="I1878" s="380" t="str">
        <f>IFERROR(VLOOKUP($F1878,'Liste planification'!$V$2:$W$96,2,FALSE),"")</f>
        <v/>
      </c>
      <c r="J1878" s="27"/>
      <c r="K1878" s="27"/>
      <c r="L1878" s="27"/>
      <c r="M1878" s="52"/>
      <c r="N1878" s="52"/>
      <c r="O1878" s="52"/>
      <c r="P1878" s="52"/>
      <c r="Q1878" s="52"/>
      <c r="R1878" s="52"/>
      <c r="S1878" s="52"/>
      <c r="T1878" s="52"/>
      <c r="U1878" s="52"/>
      <c r="V1878" s="52"/>
      <c r="W1878" s="52"/>
      <c r="X1878" s="52"/>
      <c r="Y1878" s="194"/>
      <c r="Z1878" s="776"/>
      <c r="AA1878" s="190"/>
      <c r="AB1878" s="747">
        <f t="shared" si="116"/>
        <v>0</v>
      </c>
      <c r="AC1878" s="748">
        <f t="shared" si="117"/>
        <v>0</v>
      </c>
      <c r="AD1878" s="187"/>
      <c r="AE1878" s="186"/>
      <c r="AF1878" s="190"/>
      <c r="AG1878" s="747">
        <f t="shared" si="118"/>
        <v>0</v>
      </c>
      <c r="AH1878" s="748">
        <f t="shared" si="119"/>
        <v>0</v>
      </c>
      <c r="AI1878" s="187"/>
      <c r="AJ1878" s="52"/>
      <c r="AK1878" s="156" t="str">
        <f>IFERROR(VLOOKUP($A1878,'Liste planification'!$B$2:$C$105,2,FALSE),"")</f>
        <v/>
      </c>
      <c r="AL1878" s="27"/>
      <c r="AM1878" s="27"/>
    </row>
    <row r="1879" spans="1:39">
      <c r="A1879" s="158"/>
      <c r="B1879" s="159" t="str">
        <f>A1879&amp;"-"&amp;TEXT(COUNTIF($A$5:A1879,A1879),"000")</f>
        <v>-000</v>
      </c>
      <c r="C1879" s="52"/>
      <c r="D1879" s="27"/>
      <c r="E1879" s="28"/>
      <c r="F1879" s="27"/>
      <c r="G1879" s="27"/>
      <c r="H1879" s="52"/>
      <c r="I1879" s="380" t="str">
        <f>IFERROR(VLOOKUP($F1879,'Liste planification'!$V$2:$W$96,2,FALSE),"")</f>
        <v/>
      </c>
      <c r="J1879" s="27"/>
      <c r="K1879" s="27"/>
      <c r="L1879" s="27"/>
      <c r="M1879" s="52"/>
      <c r="N1879" s="52"/>
      <c r="O1879" s="52"/>
      <c r="P1879" s="52"/>
      <c r="Q1879" s="52"/>
      <c r="R1879" s="52"/>
      <c r="S1879" s="52"/>
      <c r="T1879" s="52"/>
      <c r="U1879" s="52"/>
      <c r="V1879" s="52"/>
      <c r="W1879" s="52"/>
      <c r="X1879" s="52"/>
      <c r="Y1879" s="194"/>
      <c r="Z1879" s="776"/>
      <c r="AA1879" s="190"/>
      <c r="AB1879" s="747">
        <f t="shared" si="116"/>
        <v>0</v>
      </c>
      <c r="AC1879" s="748">
        <f t="shared" si="117"/>
        <v>0</v>
      </c>
      <c r="AD1879" s="187"/>
      <c r="AE1879" s="186"/>
      <c r="AF1879" s="190"/>
      <c r="AG1879" s="747">
        <f t="shared" si="118"/>
        <v>0</v>
      </c>
      <c r="AH1879" s="748">
        <f t="shared" si="119"/>
        <v>0</v>
      </c>
      <c r="AI1879" s="187"/>
      <c r="AJ1879" s="52"/>
      <c r="AK1879" s="156" t="str">
        <f>IFERROR(VLOOKUP($A1879,'Liste planification'!$B$2:$C$105,2,FALSE),"")</f>
        <v/>
      </c>
      <c r="AL1879" s="27"/>
      <c r="AM1879" s="27"/>
    </row>
    <row r="1880" spans="1:39">
      <c r="A1880" s="158"/>
      <c r="B1880" s="159" t="str">
        <f>A1880&amp;"-"&amp;TEXT(COUNTIF($A$5:A1880,A1880),"000")</f>
        <v>-000</v>
      </c>
      <c r="C1880" s="52"/>
      <c r="D1880" s="27"/>
      <c r="E1880" s="28"/>
      <c r="F1880" s="27"/>
      <c r="G1880" s="27"/>
      <c r="H1880" s="52"/>
      <c r="I1880" s="380" t="str">
        <f>IFERROR(VLOOKUP($F1880,'Liste planification'!$V$2:$W$96,2,FALSE),"")</f>
        <v/>
      </c>
      <c r="J1880" s="27"/>
      <c r="K1880" s="27"/>
      <c r="L1880" s="27"/>
      <c r="M1880" s="52"/>
      <c r="N1880" s="52"/>
      <c r="O1880" s="52"/>
      <c r="P1880" s="52"/>
      <c r="Q1880" s="52"/>
      <c r="R1880" s="52"/>
      <c r="S1880" s="52"/>
      <c r="T1880" s="52"/>
      <c r="U1880" s="52"/>
      <c r="V1880" s="52"/>
      <c r="W1880" s="52"/>
      <c r="X1880" s="52"/>
      <c r="Y1880" s="194"/>
      <c r="Z1880" s="776"/>
      <c r="AA1880" s="190"/>
      <c r="AB1880" s="747">
        <f t="shared" si="116"/>
        <v>0</v>
      </c>
      <c r="AC1880" s="748">
        <f t="shared" si="117"/>
        <v>0</v>
      </c>
      <c r="AD1880" s="187"/>
      <c r="AE1880" s="186"/>
      <c r="AF1880" s="190"/>
      <c r="AG1880" s="747">
        <f t="shared" si="118"/>
        <v>0</v>
      </c>
      <c r="AH1880" s="748">
        <f t="shared" si="119"/>
        <v>0</v>
      </c>
      <c r="AI1880" s="187"/>
      <c r="AJ1880" s="52"/>
      <c r="AK1880" s="156" t="str">
        <f>IFERROR(VLOOKUP($A1880,'Liste planification'!$B$2:$C$105,2,FALSE),"")</f>
        <v/>
      </c>
      <c r="AL1880" s="27"/>
      <c r="AM1880" s="27"/>
    </row>
    <row r="1881" spans="1:39">
      <c r="A1881" s="158"/>
      <c r="B1881" s="159" t="str">
        <f>A1881&amp;"-"&amp;TEXT(COUNTIF($A$5:A1881,A1881),"000")</f>
        <v>-000</v>
      </c>
      <c r="C1881" s="52"/>
      <c r="D1881" s="27"/>
      <c r="E1881" s="28"/>
      <c r="F1881" s="27"/>
      <c r="G1881" s="27"/>
      <c r="H1881" s="52"/>
      <c r="I1881" s="380" t="str">
        <f>IFERROR(VLOOKUP($F1881,'Liste planification'!$V$2:$W$96,2,FALSE),"")</f>
        <v/>
      </c>
      <c r="J1881" s="27"/>
      <c r="K1881" s="27"/>
      <c r="L1881" s="27"/>
      <c r="M1881" s="52"/>
      <c r="N1881" s="52"/>
      <c r="O1881" s="52"/>
      <c r="P1881" s="52"/>
      <c r="Q1881" s="52"/>
      <c r="R1881" s="52"/>
      <c r="S1881" s="52"/>
      <c r="T1881" s="52"/>
      <c r="U1881" s="52"/>
      <c r="V1881" s="52"/>
      <c r="W1881" s="52"/>
      <c r="X1881" s="52"/>
      <c r="Y1881" s="194"/>
      <c r="Z1881" s="776"/>
      <c r="AA1881" s="190"/>
      <c r="AB1881" s="747">
        <f t="shared" si="116"/>
        <v>0</v>
      </c>
      <c r="AC1881" s="748">
        <f t="shared" si="117"/>
        <v>0</v>
      </c>
      <c r="AD1881" s="187"/>
      <c r="AE1881" s="186"/>
      <c r="AF1881" s="190"/>
      <c r="AG1881" s="747">
        <f t="shared" si="118"/>
        <v>0</v>
      </c>
      <c r="AH1881" s="748">
        <f t="shared" si="119"/>
        <v>0</v>
      </c>
      <c r="AI1881" s="187"/>
      <c r="AJ1881" s="52"/>
      <c r="AK1881" s="156" t="str">
        <f>IFERROR(VLOOKUP($A1881,'Liste planification'!$B$2:$C$105,2,FALSE),"")</f>
        <v/>
      </c>
      <c r="AL1881" s="27"/>
      <c r="AM1881" s="27"/>
    </row>
    <row r="1882" spans="1:39">
      <c r="A1882" s="158"/>
      <c r="B1882" s="159" t="str">
        <f>A1882&amp;"-"&amp;TEXT(COUNTIF($A$5:A1882,A1882),"000")</f>
        <v>-000</v>
      </c>
      <c r="C1882" s="52"/>
      <c r="D1882" s="27"/>
      <c r="E1882" s="28"/>
      <c r="F1882" s="27"/>
      <c r="G1882" s="27"/>
      <c r="H1882" s="52"/>
      <c r="I1882" s="380" t="str">
        <f>IFERROR(VLOOKUP($F1882,'Liste planification'!$V$2:$W$96,2,FALSE),"")</f>
        <v/>
      </c>
      <c r="J1882" s="27"/>
      <c r="K1882" s="27"/>
      <c r="L1882" s="27"/>
      <c r="M1882" s="52"/>
      <c r="N1882" s="52"/>
      <c r="O1882" s="52"/>
      <c r="P1882" s="52"/>
      <c r="Q1882" s="52"/>
      <c r="R1882" s="52"/>
      <c r="S1882" s="52"/>
      <c r="T1882" s="52"/>
      <c r="U1882" s="52"/>
      <c r="V1882" s="52"/>
      <c r="W1882" s="52"/>
      <c r="X1882" s="52"/>
      <c r="Y1882" s="194"/>
      <c r="Z1882" s="776"/>
      <c r="AA1882" s="190"/>
      <c r="AB1882" s="747">
        <f t="shared" si="116"/>
        <v>0</v>
      </c>
      <c r="AC1882" s="748">
        <f t="shared" si="117"/>
        <v>0</v>
      </c>
      <c r="AD1882" s="187"/>
      <c r="AE1882" s="186"/>
      <c r="AF1882" s="190"/>
      <c r="AG1882" s="747">
        <f t="shared" si="118"/>
        <v>0</v>
      </c>
      <c r="AH1882" s="748">
        <f t="shared" si="119"/>
        <v>0</v>
      </c>
      <c r="AI1882" s="187"/>
      <c r="AJ1882" s="52"/>
      <c r="AK1882" s="156" t="str">
        <f>IFERROR(VLOOKUP($A1882,'Liste planification'!$B$2:$C$105,2,FALSE),"")</f>
        <v/>
      </c>
      <c r="AL1882" s="27"/>
      <c r="AM1882" s="27"/>
    </row>
    <row r="1883" spans="1:39">
      <c r="A1883" s="158"/>
      <c r="B1883" s="159" t="str">
        <f>A1883&amp;"-"&amp;TEXT(COUNTIF($A$5:A1883,A1883),"000")</f>
        <v>-000</v>
      </c>
      <c r="C1883" s="52"/>
      <c r="D1883" s="27"/>
      <c r="E1883" s="28"/>
      <c r="F1883" s="27"/>
      <c r="G1883" s="27"/>
      <c r="H1883" s="52"/>
      <c r="I1883" s="380" t="str">
        <f>IFERROR(VLOOKUP($F1883,'Liste planification'!$V$2:$W$96,2,FALSE),"")</f>
        <v/>
      </c>
      <c r="J1883" s="27"/>
      <c r="K1883" s="27"/>
      <c r="L1883" s="27"/>
      <c r="M1883" s="52"/>
      <c r="N1883" s="52"/>
      <c r="O1883" s="52"/>
      <c r="P1883" s="52"/>
      <c r="Q1883" s="52"/>
      <c r="R1883" s="52"/>
      <c r="S1883" s="52"/>
      <c r="T1883" s="52"/>
      <c r="U1883" s="52"/>
      <c r="V1883" s="52"/>
      <c r="W1883" s="52"/>
      <c r="X1883" s="52"/>
      <c r="Y1883" s="194"/>
      <c r="Z1883" s="776"/>
      <c r="AA1883" s="190"/>
      <c r="AB1883" s="747">
        <f t="shared" si="116"/>
        <v>0</v>
      </c>
      <c r="AC1883" s="748">
        <f t="shared" si="117"/>
        <v>0</v>
      </c>
      <c r="AD1883" s="187"/>
      <c r="AE1883" s="186"/>
      <c r="AF1883" s="190"/>
      <c r="AG1883" s="747">
        <f t="shared" si="118"/>
        <v>0</v>
      </c>
      <c r="AH1883" s="748">
        <f t="shared" si="119"/>
        <v>0</v>
      </c>
      <c r="AI1883" s="187"/>
      <c r="AJ1883" s="52"/>
      <c r="AK1883" s="156" t="str">
        <f>IFERROR(VLOOKUP($A1883,'Liste planification'!$B$2:$C$105,2,FALSE),"")</f>
        <v/>
      </c>
      <c r="AL1883" s="27"/>
      <c r="AM1883" s="27"/>
    </row>
    <row r="1884" spans="1:39">
      <c r="A1884" s="158"/>
      <c r="B1884" s="159" t="str">
        <f>A1884&amp;"-"&amp;TEXT(COUNTIF($A$5:A1884,A1884),"000")</f>
        <v>-000</v>
      </c>
      <c r="C1884" s="52"/>
      <c r="D1884" s="27"/>
      <c r="E1884" s="28"/>
      <c r="F1884" s="27"/>
      <c r="G1884" s="27"/>
      <c r="H1884" s="52"/>
      <c r="I1884" s="380" t="str">
        <f>IFERROR(VLOOKUP($F1884,'Liste planification'!$V$2:$W$96,2,FALSE),"")</f>
        <v/>
      </c>
      <c r="J1884" s="27"/>
      <c r="K1884" s="27"/>
      <c r="L1884" s="27"/>
      <c r="M1884" s="52"/>
      <c r="N1884" s="52"/>
      <c r="O1884" s="52"/>
      <c r="P1884" s="52"/>
      <c r="Q1884" s="52"/>
      <c r="R1884" s="52"/>
      <c r="S1884" s="52"/>
      <c r="T1884" s="52"/>
      <c r="U1884" s="52"/>
      <c r="V1884" s="52"/>
      <c r="W1884" s="52"/>
      <c r="X1884" s="52"/>
      <c r="Y1884" s="194"/>
      <c r="Z1884" s="776"/>
      <c r="AA1884" s="190"/>
      <c r="AB1884" s="747">
        <f t="shared" si="116"/>
        <v>0</v>
      </c>
      <c r="AC1884" s="748">
        <f t="shared" si="117"/>
        <v>0</v>
      </c>
      <c r="AD1884" s="187"/>
      <c r="AE1884" s="186"/>
      <c r="AF1884" s="190"/>
      <c r="AG1884" s="747">
        <f t="shared" si="118"/>
        <v>0</v>
      </c>
      <c r="AH1884" s="748">
        <f t="shared" si="119"/>
        <v>0</v>
      </c>
      <c r="AI1884" s="187"/>
      <c r="AJ1884" s="52"/>
      <c r="AK1884" s="156" t="str">
        <f>IFERROR(VLOOKUP($A1884,'Liste planification'!$B$2:$C$105,2,FALSE),"")</f>
        <v/>
      </c>
      <c r="AL1884" s="27"/>
      <c r="AM1884" s="27"/>
    </row>
    <row r="1885" spans="1:39">
      <c r="A1885" s="158"/>
      <c r="B1885" s="159" t="str">
        <f>A1885&amp;"-"&amp;TEXT(COUNTIF($A$5:A1885,A1885),"000")</f>
        <v>-000</v>
      </c>
      <c r="C1885" s="52"/>
      <c r="D1885" s="27"/>
      <c r="E1885" s="28"/>
      <c r="F1885" s="27"/>
      <c r="G1885" s="27"/>
      <c r="H1885" s="52"/>
      <c r="I1885" s="380" t="str">
        <f>IFERROR(VLOOKUP($F1885,'Liste planification'!$V$2:$W$96,2,FALSE),"")</f>
        <v/>
      </c>
      <c r="J1885" s="27"/>
      <c r="K1885" s="27"/>
      <c r="L1885" s="27"/>
      <c r="M1885" s="52"/>
      <c r="N1885" s="52"/>
      <c r="O1885" s="52"/>
      <c r="P1885" s="52"/>
      <c r="Q1885" s="52"/>
      <c r="R1885" s="52"/>
      <c r="S1885" s="52"/>
      <c r="T1885" s="52"/>
      <c r="U1885" s="52"/>
      <c r="V1885" s="52"/>
      <c r="W1885" s="52"/>
      <c r="X1885" s="52"/>
      <c r="Y1885" s="194"/>
      <c r="Z1885" s="776"/>
      <c r="AA1885" s="190"/>
      <c r="AB1885" s="747">
        <f t="shared" si="116"/>
        <v>0</v>
      </c>
      <c r="AC1885" s="748">
        <f t="shared" si="117"/>
        <v>0</v>
      </c>
      <c r="AD1885" s="187"/>
      <c r="AE1885" s="186"/>
      <c r="AF1885" s="190"/>
      <c r="AG1885" s="747">
        <f t="shared" si="118"/>
        <v>0</v>
      </c>
      <c r="AH1885" s="748">
        <f t="shared" si="119"/>
        <v>0</v>
      </c>
      <c r="AI1885" s="187"/>
      <c r="AJ1885" s="52"/>
      <c r="AK1885" s="156" t="str">
        <f>IFERROR(VLOOKUP($A1885,'Liste planification'!$B$2:$C$105,2,FALSE),"")</f>
        <v/>
      </c>
      <c r="AL1885" s="27"/>
      <c r="AM1885" s="27"/>
    </row>
    <row r="1886" spans="1:39">
      <c r="A1886" s="158"/>
      <c r="B1886" s="159" t="str">
        <f>A1886&amp;"-"&amp;TEXT(COUNTIF($A$5:A1886,A1886),"000")</f>
        <v>-000</v>
      </c>
      <c r="C1886" s="52"/>
      <c r="D1886" s="27"/>
      <c r="E1886" s="28"/>
      <c r="F1886" s="27"/>
      <c r="G1886" s="27"/>
      <c r="H1886" s="52"/>
      <c r="I1886" s="380" t="str">
        <f>IFERROR(VLOOKUP($F1886,'Liste planification'!$V$2:$W$96,2,FALSE),"")</f>
        <v/>
      </c>
      <c r="J1886" s="27"/>
      <c r="K1886" s="27"/>
      <c r="L1886" s="27"/>
      <c r="M1886" s="52"/>
      <c r="N1886" s="52"/>
      <c r="O1886" s="52"/>
      <c r="P1886" s="52"/>
      <c r="Q1886" s="52"/>
      <c r="R1886" s="52"/>
      <c r="S1886" s="52"/>
      <c r="T1886" s="52"/>
      <c r="U1886" s="52"/>
      <c r="V1886" s="52"/>
      <c r="W1886" s="52"/>
      <c r="X1886" s="52"/>
      <c r="Y1886" s="194"/>
      <c r="Z1886" s="776"/>
      <c r="AA1886" s="190"/>
      <c r="AB1886" s="747">
        <f t="shared" si="116"/>
        <v>0</v>
      </c>
      <c r="AC1886" s="748">
        <f t="shared" si="117"/>
        <v>0</v>
      </c>
      <c r="AD1886" s="187"/>
      <c r="AE1886" s="186"/>
      <c r="AF1886" s="190"/>
      <c r="AG1886" s="747">
        <f t="shared" si="118"/>
        <v>0</v>
      </c>
      <c r="AH1886" s="748">
        <f t="shared" si="119"/>
        <v>0</v>
      </c>
      <c r="AI1886" s="187"/>
      <c r="AJ1886" s="52"/>
      <c r="AK1886" s="156" t="str">
        <f>IFERROR(VLOOKUP($A1886,'Liste planification'!$B$2:$C$105,2,FALSE),"")</f>
        <v/>
      </c>
      <c r="AL1886" s="27"/>
      <c r="AM1886" s="27"/>
    </row>
    <row r="1887" spans="1:39">
      <c r="A1887" s="158"/>
      <c r="B1887" s="159" t="str">
        <f>A1887&amp;"-"&amp;TEXT(COUNTIF($A$5:A1887,A1887),"000")</f>
        <v>-000</v>
      </c>
      <c r="C1887" s="52"/>
      <c r="D1887" s="27"/>
      <c r="E1887" s="28"/>
      <c r="F1887" s="27"/>
      <c r="G1887" s="27"/>
      <c r="H1887" s="52"/>
      <c r="I1887" s="380" t="str">
        <f>IFERROR(VLOOKUP($F1887,'Liste planification'!$V$2:$W$96,2,FALSE),"")</f>
        <v/>
      </c>
      <c r="J1887" s="27"/>
      <c r="K1887" s="27"/>
      <c r="L1887" s="27"/>
      <c r="M1887" s="52"/>
      <c r="N1887" s="52"/>
      <c r="O1887" s="52"/>
      <c r="P1887" s="52"/>
      <c r="Q1887" s="52"/>
      <c r="R1887" s="52"/>
      <c r="S1887" s="52"/>
      <c r="T1887" s="52"/>
      <c r="U1887" s="52"/>
      <c r="V1887" s="52"/>
      <c r="W1887" s="52"/>
      <c r="X1887" s="52"/>
      <c r="Y1887" s="194"/>
      <c r="Z1887" s="776"/>
      <c r="AA1887" s="190"/>
      <c r="AB1887" s="747">
        <f t="shared" si="116"/>
        <v>0</v>
      </c>
      <c r="AC1887" s="748">
        <f t="shared" si="117"/>
        <v>0</v>
      </c>
      <c r="AD1887" s="187"/>
      <c r="AE1887" s="186"/>
      <c r="AF1887" s="190"/>
      <c r="AG1887" s="747">
        <f t="shared" si="118"/>
        <v>0</v>
      </c>
      <c r="AH1887" s="748">
        <f t="shared" si="119"/>
        <v>0</v>
      </c>
      <c r="AI1887" s="187"/>
      <c r="AJ1887" s="52"/>
      <c r="AK1887" s="156" t="str">
        <f>IFERROR(VLOOKUP($A1887,'Liste planification'!$B$2:$C$105,2,FALSE),"")</f>
        <v/>
      </c>
      <c r="AL1887" s="27"/>
      <c r="AM1887" s="27"/>
    </row>
    <row r="1888" spans="1:39">
      <c r="A1888" s="158"/>
      <c r="B1888" s="159" t="str">
        <f>A1888&amp;"-"&amp;TEXT(COUNTIF($A$5:A1888,A1888),"000")</f>
        <v>-000</v>
      </c>
      <c r="C1888" s="52"/>
      <c r="D1888" s="27"/>
      <c r="E1888" s="28"/>
      <c r="F1888" s="27"/>
      <c r="G1888" s="27"/>
      <c r="H1888" s="52"/>
      <c r="I1888" s="380" t="str">
        <f>IFERROR(VLOOKUP($F1888,'Liste planification'!$V$2:$W$96,2,FALSE),"")</f>
        <v/>
      </c>
      <c r="J1888" s="27"/>
      <c r="K1888" s="27"/>
      <c r="L1888" s="27"/>
      <c r="M1888" s="52"/>
      <c r="N1888" s="52"/>
      <c r="O1888" s="52"/>
      <c r="P1888" s="52"/>
      <c r="Q1888" s="52"/>
      <c r="R1888" s="52"/>
      <c r="S1888" s="52"/>
      <c r="T1888" s="52"/>
      <c r="U1888" s="52"/>
      <c r="V1888" s="52"/>
      <c r="W1888" s="52"/>
      <c r="X1888" s="52"/>
      <c r="Y1888" s="194"/>
      <c r="Z1888" s="776"/>
      <c r="AA1888" s="190"/>
      <c r="AB1888" s="747">
        <f t="shared" si="116"/>
        <v>0</v>
      </c>
      <c r="AC1888" s="748">
        <f t="shared" si="117"/>
        <v>0</v>
      </c>
      <c r="AD1888" s="187"/>
      <c r="AE1888" s="186"/>
      <c r="AF1888" s="190"/>
      <c r="AG1888" s="747">
        <f t="shared" si="118"/>
        <v>0</v>
      </c>
      <c r="AH1888" s="748">
        <f t="shared" si="119"/>
        <v>0</v>
      </c>
      <c r="AI1888" s="187"/>
      <c r="AJ1888" s="52"/>
      <c r="AK1888" s="156" t="str">
        <f>IFERROR(VLOOKUP($A1888,'Liste planification'!$B$2:$C$105,2,FALSE),"")</f>
        <v/>
      </c>
      <c r="AL1888" s="27"/>
      <c r="AM1888" s="27"/>
    </row>
    <row r="1889" spans="1:39">
      <c r="A1889" s="158"/>
      <c r="B1889" s="159" t="str">
        <f>A1889&amp;"-"&amp;TEXT(COUNTIF($A$5:A1889,A1889),"000")</f>
        <v>-000</v>
      </c>
      <c r="C1889" s="52"/>
      <c r="D1889" s="27"/>
      <c r="E1889" s="28"/>
      <c r="F1889" s="27"/>
      <c r="G1889" s="27"/>
      <c r="H1889" s="52"/>
      <c r="I1889" s="380" t="str">
        <f>IFERROR(VLOOKUP($F1889,'Liste planification'!$V$2:$W$96,2,FALSE),"")</f>
        <v/>
      </c>
      <c r="J1889" s="27"/>
      <c r="K1889" s="27"/>
      <c r="L1889" s="27"/>
      <c r="M1889" s="52"/>
      <c r="N1889" s="52"/>
      <c r="O1889" s="52"/>
      <c r="P1889" s="52"/>
      <c r="Q1889" s="52"/>
      <c r="R1889" s="52"/>
      <c r="S1889" s="52"/>
      <c r="T1889" s="52"/>
      <c r="U1889" s="52"/>
      <c r="V1889" s="52"/>
      <c r="W1889" s="52"/>
      <c r="X1889" s="52"/>
      <c r="Y1889" s="194"/>
      <c r="Z1889" s="776"/>
      <c r="AA1889" s="190"/>
      <c r="AB1889" s="747">
        <f t="shared" si="116"/>
        <v>0</v>
      </c>
      <c r="AC1889" s="748">
        <f t="shared" si="117"/>
        <v>0</v>
      </c>
      <c r="AD1889" s="187"/>
      <c r="AE1889" s="186"/>
      <c r="AF1889" s="190"/>
      <c r="AG1889" s="747">
        <f t="shared" si="118"/>
        <v>0</v>
      </c>
      <c r="AH1889" s="748">
        <f t="shared" si="119"/>
        <v>0</v>
      </c>
      <c r="AI1889" s="187"/>
      <c r="AJ1889" s="52"/>
      <c r="AK1889" s="156" t="str">
        <f>IFERROR(VLOOKUP($A1889,'Liste planification'!$B$2:$C$105,2,FALSE),"")</f>
        <v/>
      </c>
      <c r="AL1889" s="27"/>
      <c r="AM1889" s="27"/>
    </row>
    <row r="1890" spans="1:39">
      <c r="A1890" s="158"/>
      <c r="B1890" s="159" t="str">
        <f>A1890&amp;"-"&amp;TEXT(COUNTIF($A$5:A1890,A1890),"000")</f>
        <v>-000</v>
      </c>
      <c r="C1890" s="52"/>
      <c r="D1890" s="27"/>
      <c r="E1890" s="28"/>
      <c r="F1890" s="27"/>
      <c r="G1890" s="27"/>
      <c r="H1890" s="52"/>
      <c r="I1890" s="380" t="str">
        <f>IFERROR(VLOOKUP($F1890,'Liste planification'!$V$2:$W$96,2,FALSE),"")</f>
        <v/>
      </c>
      <c r="J1890" s="27"/>
      <c r="K1890" s="27"/>
      <c r="L1890" s="27"/>
      <c r="M1890" s="52"/>
      <c r="N1890" s="52"/>
      <c r="O1890" s="52"/>
      <c r="P1890" s="52"/>
      <c r="Q1890" s="52"/>
      <c r="R1890" s="52"/>
      <c r="S1890" s="52"/>
      <c r="T1890" s="52"/>
      <c r="U1890" s="52"/>
      <c r="V1890" s="52"/>
      <c r="W1890" s="52"/>
      <c r="X1890" s="52"/>
      <c r="Y1890" s="194"/>
      <c r="Z1890" s="776"/>
      <c r="AA1890" s="190"/>
      <c r="AB1890" s="747">
        <f t="shared" si="116"/>
        <v>0</v>
      </c>
      <c r="AC1890" s="748">
        <f t="shared" si="117"/>
        <v>0</v>
      </c>
      <c r="AD1890" s="187"/>
      <c r="AE1890" s="186"/>
      <c r="AF1890" s="190"/>
      <c r="AG1890" s="747">
        <f t="shared" si="118"/>
        <v>0</v>
      </c>
      <c r="AH1890" s="748">
        <f t="shared" si="119"/>
        <v>0</v>
      </c>
      <c r="AI1890" s="187"/>
      <c r="AJ1890" s="52"/>
      <c r="AK1890" s="156" t="str">
        <f>IFERROR(VLOOKUP($A1890,'Liste planification'!$B$2:$C$105,2,FALSE),"")</f>
        <v/>
      </c>
      <c r="AL1890" s="27"/>
      <c r="AM1890" s="27"/>
    </row>
    <row r="1891" spans="1:39">
      <c r="A1891" s="158"/>
      <c r="B1891" s="159" t="str">
        <f>A1891&amp;"-"&amp;TEXT(COUNTIF($A$5:A1891,A1891),"000")</f>
        <v>-000</v>
      </c>
      <c r="C1891" s="52"/>
      <c r="D1891" s="27"/>
      <c r="E1891" s="28"/>
      <c r="F1891" s="27"/>
      <c r="G1891" s="27"/>
      <c r="H1891" s="52"/>
      <c r="I1891" s="380" t="str">
        <f>IFERROR(VLOOKUP($F1891,'Liste planification'!$V$2:$W$96,2,FALSE),"")</f>
        <v/>
      </c>
      <c r="J1891" s="27"/>
      <c r="K1891" s="27"/>
      <c r="L1891" s="27"/>
      <c r="M1891" s="52"/>
      <c r="N1891" s="52"/>
      <c r="O1891" s="52"/>
      <c r="P1891" s="52"/>
      <c r="Q1891" s="52"/>
      <c r="R1891" s="52"/>
      <c r="S1891" s="52"/>
      <c r="T1891" s="52"/>
      <c r="U1891" s="52"/>
      <c r="V1891" s="52"/>
      <c r="W1891" s="52"/>
      <c r="X1891" s="52"/>
      <c r="Y1891" s="194"/>
      <c r="Z1891" s="776"/>
      <c r="AA1891" s="190"/>
      <c r="AB1891" s="747">
        <f t="shared" si="116"/>
        <v>0</v>
      </c>
      <c r="AC1891" s="748">
        <f t="shared" si="117"/>
        <v>0</v>
      </c>
      <c r="AD1891" s="187"/>
      <c r="AE1891" s="186"/>
      <c r="AF1891" s="190"/>
      <c r="AG1891" s="747">
        <f t="shared" si="118"/>
        <v>0</v>
      </c>
      <c r="AH1891" s="748">
        <f t="shared" si="119"/>
        <v>0</v>
      </c>
      <c r="AI1891" s="187"/>
      <c r="AJ1891" s="52"/>
      <c r="AK1891" s="156" t="str">
        <f>IFERROR(VLOOKUP($A1891,'Liste planification'!$B$2:$C$105,2,FALSE),"")</f>
        <v/>
      </c>
      <c r="AL1891" s="27"/>
      <c r="AM1891" s="27"/>
    </row>
    <row r="1892" spans="1:39">
      <c r="A1892" s="158"/>
      <c r="B1892" s="159" t="str">
        <f>A1892&amp;"-"&amp;TEXT(COUNTIF($A$5:A1892,A1892),"000")</f>
        <v>-000</v>
      </c>
      <c r="C1892" s="52"/>
      <c r="D1892" s="27"/>
      <c r="E1892" s="28"/>
      <c r="F1892" s="27"/>
      <c r="G1892" s="27"/>
      <c r="H1892" s="52"/>
      <c r="I1892" s="380" t="str">
        <f>IFERROR(VLOOKUP($F1892,'Liste planification'!$V$2:$W$96,2,FALSE),"")</f>
        <v/>
      </c>
      <c r="J1892" s="27"/>
      <c r="K1892" s="27"/>
      <c r="L1892" s="27"/>
      <c r="M1892" s="52"/>
      <c r="N1892" s="52"/>
      <c r="O1892" s="52"/>
      <c r="P1892" s="52"/>
      <c r="Q1892" s="52"/>
      <c r="R1892" s="52"/>
      <c r="S1892" s="52"/>
      <c r="T1892" s="52"/>
      <c r="U1892" s="52"/>
      <c r="V1892" s="52"/>
      <c r="W1892" s="52"/>
      <c r="X1892" s="52"/>
      <c r="Y1892" s="194"/>
      <c r="Z1892" s="776"/>
      <c r="AA1892" s="190"/>
      <c r="AB1892" s="747">
        <f t="shared" si="116"/>
        <v>0</v>
      </c>
      <c r="AC1892" s="748">
        <f t="shared" si="117"/>
        <v>0</v>
      </c>
      <c r="AD1892" s="187"/>
      <c r="AE1892" s="186"/>
      <c r="AF1892" s="190"/>
      <c r="AG1892" s="747">
        <f t="shared" si="118"/>
        <v>0</v>
      </c>
      <c r="AH1892" s="748">
        <f t="shared" si="119"/>
        <v>0</v>
      </c>
      <c r="AI1892" s="187"/>
      <c r="AJ1892" s="52"/>
      <c r="AK1892" s="156" t="str">
        <f>IFERROR(VLOOKUP($A1892,'Liste planification'!$B$2:$C$105,2,FALSE),"")</f>
        <v/>
      </c>
      <c r="AL1892" s="27"/>
      <c r="AM1892" s="27"/>
    </row>
    <row r="1893" spans="1:39">
      <c r="A1893" s="158"/>
      <c r="B1893" s="159" t="str">
        <f>A1893&amp;"-"&amp;TEXT(COUNTIF($A$5:A1893,A1893),"000")</f>
        <v>-000</v>
      </c>
      <c r="C1893" s="52"/>
      <c r="D1893" s="27"/>
      <c r="E1893" s="28"/>
      <c r="F1893" s="27"/>
      <c r="G1893" s="27"/>
      <c r="H1893" s="52"/>
      <c r="I1893" s="380" t="str">
        <f>IFERROR(VLOOKUP($F1893,'Liste planification'!$V$2:$W$96,2,FALSE),"")</f>
        <v/>
      </c>
      <c r="J1893" s="27"/>
      <c r="K1893" s="27"/>
      <c r="L1893" s="27"/>
      <c r="M1893" s="52"/>
      <c r="N1893" s="52"/>
      <c r="O1893" s="52"/>
      <c r="P1893" s="52"/>
      <c r="Q1893" s="52"/>
      <c r="R1893" s="52"/>
      <c r="S1893" s="52"/>
      <c r="T1893" s="52"/>
      <c r="U1893" s="52"/>
      <c r="V1893" s="52"/>
      <c r="W1893" s="52"/>
      <c r="X1893" s="52"/>
      <c r="Y1893" s="194"/>
      <c r="Z1893" s="776"/>
      <c r="AA1893" s="190"/>
      <c r="AB1893" s="747">
        <f t="shared" si="116"/>
        <v>0</v>
      </c>
      <c r="AC1893" s="748">
        <f t="shared" si="117"/>
        <v>0</v>
      </c>
      <c r="AD1893" s="187"/>
      <c r="AE1893" s="186"/>
      <c r="AF1893" s="190"/>
      <c r="AG1893" s="747">
        <f t="shared" si="118"/>
        <v>0</v>
      </c>
      <c r="AH1893" s="748">
        <f t="shared" si="119"/>
        <v>0</v>
      </c>
      <c r="AI1893" s="187"/>
      <c r="AJ1893" s="52"/>
      <c r="AK1893" s="156" t="str">
        <f>IFERROR(VLOOKUP($A1893,'Liste planification'!$B$2:$C$105,2,FALSE),"")</f>
        <v/>
      </c>
      <c r="AL1893" s="27"/>
      <c r="AM1893" s="27"/>
    </row>
    <row r="1894" spans="1:39">
      <c r="A1894" s="158"/>
      <c r="B1894" s="159" t="str">
        <f>A1894&amp;"-"&amp;TEXT(COUNTIF($A$5:A1894,A1894),"000")</f>
        <v>-000</v>
      </c>
      <c r="C1894" s="52"/>
      <c r="D1894" s="27"/>
      <c r="E1894" s="28"/>
      <c r="F1894" s="27"/>
      <c r="G1894" s="27"/>
      <c r="H1894" s="52"/>
      <c r="I1894" s="380" t="str">
        <f>IFERROR(VLOOKUP($F1894,'Liste planification'!$V$2:$W$96,2,FALSE),"")</f>
        <v/>
      </c>
      <c r="J1894" s="27"/>
      <c r="K1894" s="27"/>
      <c r="L1894" s="27"/>
      <c r="M1894" s="52"/>
      <c r="N1894" s="52"/>
      <c r="O1894" s="52"/>
      <c r="P1894" s="52"/>
      <c r="Q1894" s="52"/>
      <c r="R1894" s="52"/>
      <c r="S1894" s="52"/>
      <c r="T1894" s="52"/>
      <c r="U1894" s="52"/>
      <c r="V1894" s="52"/>
      <c r="W1894" s="52"/>
      <c r="X1894" s="52"/>
      <c r="Y1894" s="194"/>
      <c r="Z1894" s="776"/>
      <c r="AA1894" s="190"/>
      <c r="AB1894" s="747">
        <f t="shared" si="116"/>
        <v>0</v>
      </c>
      <c r="AC1894" s="748">
        <f t="shared" si="117"/>
        <v>0</v>
      </c>
      <c r="AD1894" s="187"/>
      <c r="AE1894" s="186"/>
      <c r="AF1894" s="190"/>
      <c r="AG1894" s="747">
        <f t="shared" si="118"/>
        <v>0</v>
      </c>
      <c r="AH1894" s="748">
        <f t="shared" si="119"/>
        <v>0</v>
      </c>
      <c r="AI1894" s="187"/>
      <c r="AJ1894" s="52"/>
      <c r="AK1894" s="156" t="str">
        <f>IFERROR(VLOOKUP($A1894,'Liste planification'!$B$2:$C$105,2,FALSE),"")</f>
        <v/>
      </c>
      <c r="AL1894" s="27"/>
      <c r="AM1894" s="27"/>
    </row>
    <row r="1895" spans="1:39">
      <c r="A1895" s="158"/>
      <c r="B1895" s="159" t="str">
        <f>A1895&amp;"-"&amp;TEXT(COUNTIF($A$5:A1895,A1895),"000")</f>
        <v>-000</v>
      </c>
      <c r="C1895" s="52"/>
      <c r="D1895" s="27"/>
      <c r="E1895" s="28"/>
      <c r="F1895" s="27"/>
      <c r="G1895" s="27"/>
      <c r="H1895" s="52"/>
      <c r="I1895" s="380" t="str">
        <f>IFERROR(VLOOKUP($F1895,'Liste planification'!$V$2:$W$96,2,FALSE),"")</f>
        <v/>
      </c>
      <c r="J1895" s="27"/>
      <c r="K1895" s="27"/>
      <c r="L1895" s="27"/>
      <c r="M1895" s="52"/>
      <c r="N1895" s="52"/>
      <c r="O1895" s="52"/>
      <c r="P1895" s="52"/>
      <c r="Q1895" s="52"/>
      <c r="R1895" s="52"/>
      <c r="S1895" s="52"/>
      <c r="T1895" s="52"/>
      <c r="U1895" s="52"/>
      <c r="V1895" s="52"/>
      <c r="W1895" s="52"/>
      <c r="X1895" s="52"/>
      <c r="Y1895" s="194"/>
      <c r="Z1895" s="776"/>
      <c r="AA1895" s="190"/>
      <c r="AB1895" s="747">
        <f t="shared" si="116"/>
        <v>0</v>
      </c>
      <c r="AC1895" s="748">
        <f t="shared" si="117"/>
        <v>0</v>
      </c>
      <c r="AD1895" s="187"/>
      <c r="AE1895" s="186"/>
      <c r="AF1895" s="190"/>
      <c r="AG1895" s="747">
        <f t="shared" si="118"/>
        <v>0</v>
      </c>
      <c r="AH1895" s="748">
        <f t="shared" si="119"/>
        <v>0</v>
      </c>
      <c r="AI1895" s="187"/>
      <c r="AJ1895" s="52"/>
      <c r="AK1895" s="156" t="str">
        <f>IFERROR(VLOOKUP($A1895,'Liste planification'!$B$2:$C$105,2,FALSE),"")</f>
        <v/>
      </c>
      <c r="AL1895" s="27"/>
      <c r="AM1895" s="27"/>
    </row>
    <row r="1896" spans="1:39">
      <c r="A1896" s="158"/>
      <c r="B1896" s="159" t="str">
        <f>A1896&amp;"-"&amp;TEXT(COUNTIF($A$5:A1896,A1896),"000")</f>
        <v>-000</v>
      </c>
      <c r="C1896" s="52"/>
      <c r="D1896" s="27"/>
      <c r="E1896" s="28"/>
      <c r="F1896" s="27"/>
      <c r="G1896" s="27"/>
      <c r="H1896" s="52"/>
      <c r="I1896" s="380" t="str">
        <f>IFERROR(VLOOKUP($F1896,'Liste planification'!$V$2:$W$96,2,FALSE),"")</f>
        <v/>
      </c>
      <c r="J1896" s="27"/>
      <c r="K1896" s="27"/>
      <c r="L1896" s="27"/>
      <c r="M1896" s="52"/>
      <c r="N1896" s="52"/>
      <c r="O1896" s="52"/>
      <c r="P1896" s="52"/>
      <c r="Q1896" s="52"/>
      <c r="R1896" s="52"/>
      <c r="S1896" s="52"/>
      <c r="T1896" s="52"/>
      <c r="U1896" s="52"/>
      <c r="V1896" s="52"/>
      <c r="W1896" s="52"/>
      <c r="X1896" s="52"/>
      <c r="Y1896" s="194"/>
      <c r="Z1896" s="776"/>
      <c r="AA1896" s="190"/>
      <c r="AB1896" s="747">
        <f t="shared" si="116"/>
        <v>0</v>
      </c>
      <c r="AC1896" s="748">
        <f t="shared" si="117"/>
        <v>0</v>
      </c>
      <c r="AD1896" s="187"/>
      <c r="AE1896" s="186"/>
      <c r="AF1896" s="190"/>
      <c r="AG1896" s="747">
        <f t="shared" si="118"/>
        <v>0</v>
      </c>
      <c r="AH1896" s="748">
        <f t="shared" si="119"/>
        <v>0</v>
      </c>
      <c r="AI1896" s="187"/>
      <c r="AJ1896" s="52"/>
      <c r="AK1896" s="156" t="str">
        <f>IFERROR(VLOOKUP($A1896,'Liste planification'!$B$2:$C$105,2,FALSE),"")</f>
        <v/>
      </c>
      <c r="AL1896" s="27"/>
      <c r="AM1896" s="27"/>
    </row>
    <row r="1897" spans="1:39">
      <c r="A1897" s="158"/>
      <c r="B1897" s="159" t="str">
        <f>A1897&amp;"-"&amp;TEXT(COUNTIF($A$5:A1897,A1897),"000")</f>
        <v>-000</v>
      </c>
      <c r="C1897" s="52"/>
      <c r="D1897" s="27"/>
      <c r="E1897" s="28"/>
      <c r="F1897" s="27"/>
      <c r="G1897" s="27"/>
      <c r="H1897" s="52"/>
      <c r="I1897" s="380" t="str">
        <f>IFERROR(VLOOKUP($F1897,'Liste planification'!$V$2:$W$96,2,FALSE),"")</f>
        <v/>
      </c>
      <c r="J1897" s="27"/>
      <c r="K1897" s="27"/>
      <c r="L1897" s="27"/>
      <c r="M1897" s="52"/>
      <c r="N1897" s="52"/>
      <c r="O1897" s="52"/>
      <c r="P1897" s="52"/>
      <c r="Q1897" s="52"/>
      <c r="R1897" s="52"/>
      <c r="S1897" s="52"/>
      <c r="T1897" s="52"/>
      <c r="U1897" s="52"/>
      <c r="V1897" s="52"/>
      <c r="W1897" s="52"/>
      <c r="X1897" s="52"/>
      <c r="Y1897" s="194"/>
      <c r="Z1897" s="776"/>
      <c r="AA1897" s="190"/>
      <c r="AB1897" s="747">
        <f t="shared" si="116"/>
        <v>0</v>
      </c>
      <c r="AC1897" s="748">
        <f t="shared" si="117"/>
        <v>0</v>
      </c>
      <c r="AD1897" s="187"/>
      <c r="AE1897" s="186"/>
      <c r="AF1897" s="190"/>
      <c r="AG1897" s="747">
        <f t="shared" si="118"/>
        <v>0</v>
      </c>
      <c r="AH1897" s="748">
        <f t="shared" si="119"/>
        <v>0</v>
      </c>
      <c r="AI1897" s="187"/>
      <c r="AJ1897" s="52"/>
      <c r="AK1897" s="156" t="str">
        <f>IFERROR(VLOOKUP($A1897,'Liste planification'!$B$2:$C$105,2,FALSE),"")</f>
        <v/>
      </c>
      <c r="AL1897" s="27"/>
      <c r="AM1897" s="27"/>
    </row>
    <row r="1898" spans="1:39">
      <c r="A1898" s="158"/>
      <c r="B1898" s="159" t="str">
        <f>A1898&amp;"-"&amp;TEXT(COUNTIF($A$5:A1898,A1898),"000")</f>
        <v>-000</v>
      </c>
      <c r="C1898" s="52"/>
      <c r="D1898" s="27"/>
      <c r="E1898" s="28"/>
      <c r="F1898" s="27"/>
      <c r="G1898" s="27"/>
      <c r="H1898" s="52"/>
      <c r="I1898" s="380" t="str">
        <f>IFERROR(VLOOKUP($F1898,'Liste planification'!$V$2:$W$96,2,FALSE),"")</f>
        <v/>
      </c>
      <c r="J1898" s="27"/>
      <c r="K1898" s="27"/>
      <c r="L1898" s="27"/>
      <c r="M1898" s="52"/>
      <c r="N1898" s="52"/>
      <c r="O1898" s="52"/>
      <c r="P1898" s="52"/>
      <c r="Q1898" s="52"/>
      <c r="R1898" s="52"/>
      <c r="S1898" s="52"/>
      <c r="T1898" s="52"/>
      <c r="U1898" s="52"/>
      <c r="V1898" s="52"/>
      <c r="W1898" s="52"/>
      <c r="X1898" s="52"/>
      <c r="Y1898" s="194"/>
      <c r="Z1898" s="776"/>
      <c r="AA1898" s="190"/>
      <c r="AB1898" s="747">
        <f t="shared" si="116"/>
        <v>0</v>
      </c>
      <c r="AC1898" s="748">
        <f t="shared" si="117"/>
        <v>0</v>
      </c>
      <c r="AD1898" s="187"/>
      <c r="AE1898" s="186"/>
      <c r="AF1898" s="190"/>
      <c r="AG1898" s="747">
        <f t="shared" si="118"/>
        <v>0</v>
      </c>
      <c r="AH1898" s="748">
        <f t="shared" si="119"/>
        <v>0</v>
      </c>
      <c r="AI1898" s="187"/>
      <c r="AJ1898" s="52"/>
      <c r="AK1898" s="156" t="str">
        <f>IFERROR(VLOOKUP($A1898,'Liste planification'!$B$2:$C$105,2,FALSE),"")</f>
        <v/>
      </c>
      <c r="AL1898" s="27"/>
      <c r="AM1898" s="27"/>
    </row>
    <row r="1899" spans="1:39">
      <c r="A1899" s="158"/>
      <c r="B1899" s="159" t="str">
        <f>A1899&amp;"-"&amp;TEXT(COUNTIF($A$5:A1899,A1899),"000")</f>
        <v>-000</v>
      </c>
      <c r="C1899" s="52"/>
      <c r="D1899" s="27"/>
      <c r="E1899" s="28"/>
      <c r="F1899" s="27"/>
      <c r="G1899" s="27"/>
      <c r="H1899" s="52"/>
      <c r="I1899" s="380" t="str">
        <f>IFERROR(VLOOKUP($F1899,'Liste planification'!$V$2:$W$96,2,FALSE),"")</f>
        <v/>
      </c>
      <c r="J1899" s="27"/>
      <c r="K1899" s="27"/>
      <c r="L1899" s="27"/>
      <c r="M1899" s="52"/>
      <c r="N1899" s="52"/>
      <c r="O1899" s="52"/>
      <c r="P1899" s="52"/>
      <c r="Q1899" s="52"/>
      <c r="R1899" s="52"/>
      <c r="S1899" s="52"/>
      <c r="T1899" s="52"/>
      <c r="U1899" s="52"/>
      <c r="V1899" s="52"/>
      <c r="W1899" s="52"/>
      <c r="X1899" s="52"/>
      <c r="Y1899" s="194"/>
      <c r="Z1899" s="776"/>
      <c r="AA1899" s="190"/>
      <c r="AB1899" s="747">
        <f t="shared" si="116"/>
        <v>0</v>
      </c>
      <c r="AC1899" s="748">
        <f t="shared" si="117"/>
        <v>0</v>
      </c>
      <c r="AD1899" s="187"/>
      <c r="AE1899" s="186"/>
      <c r="AF1899" s="190"/>
      <c r="AG1899" s="747">
        <f t="shared" si="118"/>
        <v>0</v>
      </c>
      <c r="AH1899" s="748">
        <f t="shared" si="119"/>
        <v>0</v>
      </c>
      <c r="AI1899" s="187"/>
      <c r="AJ1899" s="52"/>
      <c r="AK1899" s="156" t="str">
        <f>IFERROR(VLOOKUP($A1899,'Liste planification'!$B$2:$C$105,2,FALSE),"")</f>
        <v/>
      </c>
      <c r="AL1899" s="27"/>
      <c r="AM1899" s="27"/>
    </row>
    <row r="1900" spans="1:39">
      <c r="A1900" s="158"/>
      <c r="B1900" s="159" t="str">
        <f>A1900&amp;"-"&amp;TEXT(COUNTIF($A$5:A1900,A1900),"000")</f>
        <v>-000</v>
      </c>
      <c r="C1900" s="52"/>
      <c r="D1900" s="27"/>
      <c r="E1900" s="28"/>
      <c r="F1900" s="27"/>
      <c r="G1900" s="27"/>
      <c r="H1900" s="52"/>
      <c r="I1900" s="380" t="str">
        <f>IFERROR(VLOOKUP($F1900,'Liste planification'!$V$2:$W$96,2,FALSE),"")</f>
        <v/>
      </c>
      <c r="J1900" s="27"/>
      <c r="K1900" s="27"/>
      <c r="L1900" s="27"/>
      <c r="M1900" s="52"/>
      <c r="N1900" s="52"/>
      <c r="O1900" s="52"/>
      <c r="P1900" s="52"/>
      <c r="Q1900" s="52"/>
      <c r="R1900" s="52"/>
      <c r="S1900" s="52"/>
      <c r="T1900" s="52"/>
      <c r="U1900" s="52"/>
      <c r="V1900" s="52"/>
      <c r="W1900" s="52"/>
      <c r="X1900" s="52"/>
      <c r="Y1900" s="194"/>
      <c r="Z1900" s="776"/>
      <c r="AA1900" s="190"/>
      <c r="AB1900" s="747">
        <f t="shared" si="116"/>
        <v>0</v>
      </c>
      <c r="AC1900" s="748">
        <f t="shared" si="117"/>
        <v>0</v>
      </c>
      <c r="AD1900" s="187"/>
      <c r="AE1900" s="186"/>
      <c r="AF1900" s="190"/>
      <c r="AG1900" s="747">
        <f t="shared" si="118"/>
        <v>0</v>
      </c>
      <c r="AH1900" s="748">
        <f t="shared" si="119"/>
        <v>0</v>
      </c>
      <c r="AI1900" s="187"/>
      <c r="AJ1900" s="52"/>
      <c r="AK1900" s="156" t="str">
        <f>IFERROR(VLOOKUP($A1900,'Liste planification'!$B$2:$C$105,2,FALSE),"")</f>
        <v/>
      </c>
      <c r="AL1900" s="27"/>
      <c r="AM1900" s="27"/>
    </row>
    <row r="1901" spans="1:39">
      <c r="A1901" s="158"/>
      <c r="B1901" s="159" t="str">
        <f>A1901&amp;"-"&amp;TEXT(COUNTIF($A$5:A1901,A1901),"000")</f>
        <v>-000</v>
      </c>
      <c r="C1901" s="52"/>
      <c r="D1901" s="27"/>
      <c r="E1901" s="28"/>
      <c r="F1901" s="27"/>
      <c r="G1901" s="27"/>
      <c r="H1901" s="52"/>
      <c r="I1901" s="380" t="str">
        <f>IFERROR(VLOOKUP($F1901,'Liste planification'!$V$2:$W$96,2,FALSE),"")</f>
        <v/>
      </c>
      <c r="J1901" s="27"/>
      <c r="K1901" s="27"/>
      <c r="L1901" s="27"/>
      <c r="M1901" s="52"/>
      <c r="N1901" s="52"/>
      <c r="O1901" s="52"/>
      <c r="P1901" s="52"/>
      <c r="Q1901" s="52"/>
      <c r="R1901" s="52"/>
      <c r="S1901" s="52"/>
      <c r="T1901" s="52"/>
      <c r="U1901" s="52"/>
      <c r="V1901" s="52"/>
      <c r="W1901" s="52"/>
      <c r="X1901" s="52"/>
      <c r="Y1901" s="194"/>
      <c r="Z1901" s="776"/>
      <c r="AA1901" s="190"/>
      <c r="AB1901" s="747">
        <f t="shared" si="116"/>
        <v>0</v>
      </c>
      <c r="AC1901" s="748">
        <f t="shared" si="117"/>
        <v>0</v>
      </c>
      <c r="AD1901" s="187"/>
      <c r="AE1901" s="186"/>
      <c r="AF1901" s="190"/>
      <c r="AG1901" s="747">
        <f t="shared" si="118"/>
        <v>0</v>
      </c>
      <c r="AH1901" s="748">
        <f t="shared" si="119"/>
        <v>0</v>
      </c>
      <c r="AI1901" s="187"/>
      <c r="AJ1901" s="52"/>
      <c r="AK1901" s="156" t="str">
        <f>IFERROR(VLOOKUP($A1901,'Liste planification'!$B$2:$C$105,2,FALSE),"")</f>
        <v/>
      </c>
      <c r="AL1901" s="27"/>
      <c r="AM1901" s="27"/>
    </row>
    <row r="1902" spans="1:39">
      <c r="A1902" s="158"/>
      <c r="B1902" s="159" t="str">
        <f>A1902&amp;"-"&amp;TEXT(COUNTIF($A$5:A1902,A1902),"000")</f>
        <v>-000</v>
      </c>
      <c r="C1902" s="52"/>
      <c r="D1902" s="27"/>
      <c r="E1902" s="28"/>
      <c r="F1902" s="27"/>
      <c r="G1902" s="27"/>
      <c r="H1902" s="52"/>
      <c r="I1902" s="380" t="str">
        <f>IFERROR(VLOOKUP($F1902,'Liste planification'!$V$2:$W$96,2,FALSE),"")</f>
        <v/>
      </c>
      <c r="J1902" s="27"/>
      <c r="K1902" s="27"/>
      <c r="L1902" s="27"/>
      <c r="M1902" s="52"/>
      <c r="N1902" s="52"/>
      <c r="O1902" s="52"/>
      <c r="P1902" s="52"/>
      <c r="Q1902" s="52"/>
      <c r="R1902" s="52"/>
      <c r="S1902" s="52"/>
      <c r="T1902" s="52"/>
      <c r="U1902" s="52"/>
      <c r="V1902" s="52"/>
      <c r="W1902" s="52"/>
      <c r="X1902" s="52"/>
      <c r="Y1902" s="194"/>
      <c r="Z1902" s="776"/>
      <c r="AA1902" s="190"/>
      <c r="AB1902" s="747">
        <f t="shared" si="116"/>
        <v>0</v>
      </c>
      <c r="AC1902" s="748">
        <f t="shared" si="117"/>
        <v>0</v>
      </c>
      <c r="AD1902" s="187"/>
      <c r="AE1902" s="186"/>
      <c r="AF1902" s="190"/>
      <c r="AG1902" s="747">
        <f t="shared" si="118"/>
        <v>0</v>
      </c>
      <c r="AH1902" s="748">
        <f t="shared" si="119"/>
        <v>0</v>
      </c>
      <c r="AI1902" s="187"/>
      <c r="AJ1902" s="52"/>
      <c r="AK1902" s="156" t="str">
        <f>IFERROR(VLOOKUP($A1902,'Liste planification'!$B$2:$C$105,2,FALSE),"")</f>
        <v/>
      </c>
      <c r="AL1902" s="27"/>
      <c r="AM1902" s="27"/>
    </row>
    <row r="1903" spans="1:39">
      <c r="A1903" s="158"/>
      <c r="B1903" s="159" t="str">
        <f>A1903&amp;"-"&amp;TEXT(COUNTIF($A$5:A1903,A1903),"000")</f>
        <v>-000</v>
      </c>
      <c r="C1903" s="52"/>
      <c r="D1903" s="27"/>
      <c r="E1903" s="28"/>
      <c r="F1903" s="27"/>
      <c r="G1903" s="27"/>
      <c r="H1903" s="52"/>
      <c r="I1903" s="380" t="str">
        <f>IFERROR(VLOOKUP($F1903,'Liste planification'!$V$2:$W$96,2,FALSE),"")</f>
        <v/>
      </c>
      <c r="J1903" s="27"/>
      <c r="K1903" s="27"/>
      <c r="L1903" s="27"/>
      <c r="M1903" s="52"/>
      <c r="N1903" s="52"/>
      <c r="O1903" s="52"/>
      <c r="P1903" s="52"/>
      <c r="Q1903" s="52"/>
      <c r="R1903" s="52"/>
      <c r="S1903" s="52"/>
      <c r="T1903" s="52"/>
      <c r="U1903" s="52"/>
      <c r="V1903" s="52"/>
      <c r="W1903" s="52"/>
      <c r="X1903" s="52"/>
      <c r="Y1903" s="194"/>
      <c r="Z1903" s="776"/>
      <c r="AA1903" s="190"/>
      <c r="AB1903" s="747">
        <f t="shared" si="116"/>
        <v>0</v>
      </c>
      <c r="AC1903" s="748">
        <f t="shared" si="117"/>
        <v>0</v>
      </c>
      <c r="AD1903" s="187"/>
      <c r="AE1903" s="186"/>
      <c r="AF1903" s="190"/>
      <c r="AG1903" s="747">
        <f t="shared" si="118"/>
        <v>0</v>
      </c>
      <c r="AH1903" s="748">
        <f t="shared" si="119"/>
        <v>0</v>
      </c>
      <c r="AI1903" s="187"/>
      <c r="AJ1903" s="52"/>
      <c r="AK1903" s="156" t="str">
        <f>IFERROR(VLOOKUP($A1903,'Liste planification'!$B$2:$C$105,2,FALSE),"")</f>
        <v/>
      </c>
      <c r="AL1903" s="27"/>
      <c r="AM1903" s="27"/>
    </row>
    <row r="1904" spans="1:39">
      <c r="A1904" s="158"/>
      <c r="B1904" s="159" t="str">
        <f>A1904&amp;"-"&amp;TEXT(COUNTIF($A$5:A1904,A1904),"000")</f>
        <v>-000</v>
      </c>
      <c r="C1904" s="52"/>
      <c r="D1904" s="27"/>
      <c r="E1904" s="28"/>
      <c r="F1904" s="27"/>
      <c r="G1904" s="27"/>
      <c r="H1904" s="52"/>
      <c r="I1904" s="380" t="str">
        <f>IFERROR(VLOOKUP($F1904,'Liste planification'!$V$2:$W$96,2,FALSE),"")</f>
        <v/>
      </c>
      <c r="J1904" s="27"/>
      <c r="K1904" s="27"/>
      <c r="L1904" s="27"/>
      <c r="M1904" s="52"/>
      <c r="N1904" s="52"/>
      <c r="O1904" s="52"/>
      <c r="P1904" s="52"/>
      <c r="Q1904" s="52"/>
      <c r="R1904" s="52"/>
      <c r="S1904" s="52"/>
      <c r="T1904" s="52"/>
      <c r="U1904" s="52"/>
      <c r="V1904" s="52"/>
      <c r="W1904" s="52"/>
      <c r="X1904" s="52"/>
      <c r="Y1904" s="194"/>
      <c r="Z1904" s="776"/>
      <c r="AA1904" s="190"/>
      <c r="AB1904" s="747">
        <f t="shared" si="116"/>
        <v>0</v>
      </c>
      <c r="AC1904" s="748">
        <f t="shared" si="117"/>
        <v>0</v>
      </c>
      <c r="AD1904" s="187"/>
      <c r="AE1904" s="186"/>
      <c r="AF1904" s="190"/>
      <c r="AG1904" s="747">
        <f t="shared" si="118"/>
        <v>0</v>
      </c>
      <c r="AH1904" s="748">
        <f t="shared" si="119"/>
        <v>0</v>
      </c>
      <c r="AI1904" s="187"/>
      <c r="AJ1904" s="52"/>
      <c r="AK1904" s="156" t="str">
        <f>IFERROR(VLOOKUP($A1904,'Liste planification'!$B$2:$C$105,2,FALSE),"")</f>
        <v/>
      </c>
      <c r="AL1904" s="27"/>
      <c r="AM1904" s="27"/>
    </row>
    <row r="1905" spans="1:39">
      <c r="A1905" s="158"/>
      <c r="B1905" s="159" t="str">
        <f>A1905&amp;"-"&amp;TEXT(COUNTIF($A$5:A1905,A1905),"000")</f>
        <v>-000</v>
      </c>
      <c r="C1905" s="52"/>
      <c r="D1905" s="27"/>
      <c r="E1905" s="28"/>
      <c r="F1905" s="27"/>
      <c r="G1905" s="27"/>
      <c r="H1905" s="52"/>
      <c r="I1905" s="380" t="str">
        <f>IFERROR(VLOOKUP($F1905,'Liste planification'!$V$2:$W$96,2,FALSE),"")</f>
        <v/>
      </c>
      <c r="J1905" s="27"/>
      <c r="K1905" s="27"/>
      <c r="L1905" s="27"/>
      <c r="M1905" s="52"/>
      <c r="N1905" s="52"/>
      <c r="O1905" s="52"/>
      <c r="P1905" s="52"/>
      <c r="Q1905" s="52"/>
      <c r="R1905" s="52"/>
      <c r="S1905" s="52"/>
      <c r="T1905" s="52"/>
      <c r="U1905" s="52"/>
      <c r="V1905" s="52"/>
      <c r="W1905" s="52"/>
      <c r="X1905" s="52"/>
      <c r="Y1905" s="194"/>
      <c r="Z1905" s="776"/>
      <c r="AA1905" s="190"/>
      <c r="AB1905" s="747">
        <f t="shared" si="116"/>
        <v>0</v>
      </c>
      <c r="AC1905" s="748">
        <f t="shared" si="117"/>
        <v>0</v>
      </c>
      <c r="AD1905" s="187"/>
      <c r="AE1905" s="186"/>
      <c r="AF1905" s="190"/>
      <c r="AG1905" s="747">
        <f t="shared" si="118"/>
        <v>0</v>
      </c>
      <c r="AH1905" s="748">
        <f t="shared" si="119"/>
        <v>0</v>
      </c>
      <c r="AI1905" s="187"/>
      <c r="AJ1905" s="52"/>
      <c r="AK1905" s="156" t="str">
        <f>IFERROR(VLOOKUP($A1905,'Liste planification'!$B$2:$C$105,2,FALSE),"")</f>
        <v/>
      </c>
      <c r="AL1905" s="27"/>
      <c r="AM1905" s="27"/>
    </row>
    <row r="1906" spans="1:39">
      <c r="A1906" s="158"/>
      <c r="B1906" s="159" t="str">
        <f>A1906&amp;"-"&amp;TEXT(COUNTIF($A$5:A1906,A1906),"000")</f>
        <v>-000</v>
      </c>
      <c r="C1906" s="52"/>
      <c r="D1906" s="27"/>
      <c r="E1906" s="28"/>
      <c r="F1906" s="27"/>
      <c r="G1906" s="27"/>
      <c r="H1906" s="52"/>
      <c r="I1906" s="380" t="str">
        <f>IFERROR(VLOOKUP($F1906,'Liste planification'!$V$2:$W$96,2,FALSE),"")</f>
        <v/>
      </c>
      <c r="J1906" s="27"/>
      <c r="K1906" s="27"/>
      <c r="L1906" s="27"/>
      <c r="M1906" s="52"/>
      <c r="N1906" s="52"/>
      <c r="O1906" s="52"/>
      <c r="P1906" s="52"/>
      <c r="Q1906" s="52"/>
      <c r="R1906" s="52"/>
      <c r="S1906" s="52"/>
      <c r="T1906" s="52"/>
      <c r="U1906" s="52"/>
      <c r="V1906" s="52"/>
      <c r="W1906" s="52"/>
      <c r="X1906" s="52"/>
      <c r="Y1906" s="194"/>
      <c r="Z1906" s="776"/>
      <c r="AA1906" s="190"/>
      <c r="AB1906" s="747">
        <f t="shared" si="116"/>
        <v>0</v>
      </c>
      <c r="AC1906" s="748">
        <f t="shared" si="117"/>
        <v>0</v>
      </c>
      <c r="AD1906" s="187"/>
      <c r="AE1906" s="186"/>
      <c r="AF1906" s="190"/>
      <c r="AG1906" s="747">
        <f t="shared" si="118"/>
        <v>0</v>
      </c>
      <c r="AH1906" s="748">
        <f t="shared" si="119"/>
        <v>0</v>
      </c>
      <c r="AI1906" s="187"/>
      <c r="AJ1906" s="52"/>
      <c r="AK1906" s="156" t="str">
        <f>IFERROR(VLOOKUP($A1906,'Liste planification'!$B$2:$C$105,2,FALSE),"")</f>
        <v/>
      </c>
      <c r="AL1906" s="27"/>
      <c r="AM1906" s="27"/>
    </row>
    <row r="1907" spans="1:39">
      <c r="A1907" s="158"/>
      <c r="B1907" s="159" t="str">
        <f>A1907&amp;"-"&amp;TEXT(COUNTIF($A$5:A1907,A1907),"000")</f>
        <v>-000</v>
      </c>
      <c r="C1907" s="52"/>
      <c r="D1907" s="27"/>
      <c r="E1907" s="28"/>
      <c r="F1907" s="27"/>
      <c r="G1907" s="27"/>
      <c r="H1907" s="52"/>
      <c r="I1907" s="380" t="str">
        <f>IFERROR(VLOOKUP($F1907,'Liste planification'!$V$2:$W$96,2,FALSE),"")</f>
        <v/>
      </c>
      <c r="J1907" s="27"/>
      <c r="K1907" s="27"/>
      <c r="L1907" s="27"/>
      <c r="M1907" s="52"/>
      <c r="N1907" s="52"/>
      <c r="O1907" s="52"/>
      <c r="P1907" s="52"/>
      <c r="Q1907" s="52"/>
      <c r="R1907" s="52"/>
      <c r="S1907" s="52"/>
      <c r="T1907" s="52"/>
      <c r="U1907" s="52"/>
      <c r="V1907" s="52"/>
      <c r="W1907" s="52"/>
      <c r="X1907" s="52"/>
      <c r="Y1907" s="194"/>
      <c r="Z1907" s="776"/>
      <c r="AA1907" s="190"/>
      <c r="AB1907" s="747">
        <f t="shared" si="116"/>
        <v>0</v>
      </c>
      <c r="AC1907" s="748">
        <f t="shared" si="117"/>
        <v>0</v>
      </c>
      <c r="AD1907" s="187"/>
      <c r="AE1907" s="186"/>
      <c r="AF1907" s="190"/>
      <c r="AG1907" s="747">
        <f t="shared" si="118"/>
        <v>0</v>
      </c>
      <c r="AH1907" s="748">
        <f t="shared" si="119"/>
        <v>0</v>
      </c>
      <c r="AI1907" s="187"/>
      <c r="AJ1907" s="52"/>
      <c r="AK1907" s="156" t="str">
        <f>IFERROR(VLOOKUP($A1907,'Liste planification'!$B$2:$C$105,2,FALSE),"")</f>
        <v/>
      </c>
      <c r="AL1907" s="27"/>
      <c r="AM1907" s="27"/>
    </row>
    <row r="1908" spans="1:39">
      <c r="A1908" s="158"/>
      <c r="B1908" s="159" t="str">
        <f>A1908&amp;"-"&amp;TEXT(COUNTIF($A$5:A1908,A1908),"000")</f>
        <v>-000</v>
      </c>
      <c r="C1908" s="52"/>
      <c r="D1908" s="27"/>
      <c r="E1908" s="28"/>
      <c r="F1908" s="27"/>
      <c r="G1908" s="27"/>
      <c r="H1908" s="52"/>
      <c r="I1908" s="380" t="str">
        <f>IFERROR(VLOOKUP($F1908,'Liste planification'!$V$2:$W$96,2,FALSE),"")</f>
        <v/>
      </c>
      <c r="J1908" s="27"/>
      <c r="K1908" s="27"/>
      <c r="L1908" s="27"/>
      <c r="M1908" s="52"/>
      <c r="N1908" s="52"/>
      <c r="O1908" s="52"/>
      <c r="P1908" s="52"/>
      <c r="Q1908" s="52"/>
      <c r="R1908" s="52"/>
      <c r="S1908" s="52"/>
      <c r="T1908" s="52"/>
      <c r="U1908" s="52"/>
      <c r="V1908" s="52"/>
      <c r="W1908" s="52"/>
      <c r="X1908" s="52"/>
      <c r="Y1908" s="194"/>
      <c r="Z1908" s="776"/>
      <c r="AA1908" s="190"/>
      <c r="AB1908" s="747">
        <f t="shared" ref="AB1908:AB1971" si="120">AA1908/$AB$1</f>
        <v>0</v>
      </c>
      <c r="AC1908" s="748">
        <f t="shared" ref="AC1908:AC1971" si="121">AA1908/$AC$1</f>
        <v>0</v>
      </c>
      <c r="AD1908" s="187"/>
      <c r="AE1908" s="186"/>
      <c r="AF1908" s="190"/>
      <c r="AG1908" s="747">
        <f t="shared" ref="AG1908:AG1971" si="122">AF1908/$AB$1</f>
        <v>0</v>
      </c>
      <c r="AH1908" s="748">
        <f t="shared" ref="AH1908:AH1971" si="123">AF1908/$AC$1</f>
        <v>0</v>
      </c>
      <c r="AI1908" s="187"/>
      <c r="AJ1908" s="52"/>
      <c r="AK1908" s="156" t="str">
        <f>IFERROR(VLOOKUP($A1908,'Liste planification'!$B$2:$C$105,2,FALSE),"")</f>
        <v/>
      </c>
      <c r="AL1908" s="27"/>
      <c r="AM1908" s="27"/>
    </row>
    <row r="1909" spans="1:39">
      <c r="A1909" s="158"/>
      <c r="B1909" s="159" t="str">
        <f>A1909&amp;"-"&amp;TEXT(COUNTIF($A$5:A1909,A1909),"000")</f>
        <v>-000</v>
      </c>
      <c r="C1909" s="52"/>
      <c r="D1909" s="27"/>
      <c r="E1909" s="28"/>
      <c r="F1909" s="27"/>
      <c r="G1909" s="27"/>
      <c r="H1909" s="52"/>
      <c r="I1909" s="380" t="str">
        <f>IFERROR(VLOOKUP($F1909,'Liste planification'!$V$2:$W$96,2,FALSE),"")</f>
        <v/>
      </c>
      <c r="J1909" s="27"/>
      <c r="K1909" s="27"/>
      <c r="L1909" s="27"/>
      <c r="M1909" s="52"/>
      <c r="N1909" s="52"/>
      <c r="O1909" s="52"/>
      <c r="P1909" s="52"/>
      <c r="Q1909" s="52"/>
      <c r="R1909" s="52"/>
      <c r="S1909" s="52"/>
      <c r="T1909" s="52"/>
      <c r="U1909" s="52"/>
      <c r="V1909" s="52"/>
      <c r="W1909" s="52"/>
      <c r="X1909" s="52"/>
      <c r="Y1909" s="194"/>
      <c r="Z1909" s="776"/>
      <c r="AA1909" s="190"/>
      <c r="AB1909" s="747">
        <f t="shared" si="120"/>
        <v>0</v>
      </c>
      <c r="AC1909" s="748">
        <f t="shared" si="121"/>
        <v>0</v>
      </c>
      <c r="AD1909" s="187"/>
      <c r="AE1909" s="186"/>
      <c r="AF1909" s="190"/>
      <c r="AG1909" s="747">
        <f t="shared" si="122"/>
        <v>0</v>
      </c>
      <c r="AH1909" s="748">
        <f t="shared" si="123"/>
        <v>0</v>
      </c>
      <c r="AI1909" s="187"/>
      <c r="AJ1909" s="52"/>
      <c r="AK1909" s="156" t="str">
        <f>IFERROR(VLOOKUP($A1909,'Liste planification'!$B$2:$C$105,2,FALSE),"")</f>
        <v/>
      </c>
      <c r="AL1909" s="27"/>
      <c r="AM1909" s="27"/>
    </row>
    <row r="1910" spans="1:39">
      <c r="A1910" s="158"/>
      <c r="B1910" s="159" t="str">
        <f>A1910&amp;"-"&amp;TEXT(COUNTIF($A$5:A1910,A1910),"000")</f>
        <v>-000</v>
      </c>
      <c r="C1910" s="52"/>
      <c r="D1910" s="27"/>
      <c r="E1910" s="28"/>
      <c r="F1910" s="27"/>
      <c r="G1910" s="27"/>
      <c r="H1910" s="52"/>
      <c r="I1910" s="380" t="str">
        <f>IFERROR(VLOOKUP($F1910,'Liste planification'!$V$2:$W$96,2,FALSE),"")</f>
        <v/>
      </c>
      <c r="J1910" s="27"/>
      <c r="K1910" s="27"/>
      <c r="L1910" s="27"/>
      <c r="M1910" s="52"/>
      <c r="N1910" s="52"/>
      <c r="O1910" s="52"/>
      <c r="P1910" s="52"/>
      <c r="Q1910" s="52"/>
      <c r="R1910" s="52"/>
      <c r="S1910" s="52"/>
      <c r="T1910" s="52"/>
      <c r="U1910" s="52"/>
      <c r="V1910" s="52"/>
      <c r="W1910" s="52"/>
      <c r="X1910" s="52"/>
      <c r="Y1910" s="194"/>
      <c r="Z1910" s="776"/>
      <c r="AA1910" s="190"/>
      <c r="AB1910" s="747">
        <f t="shared" si="120"/>
        <v>0</v>
      </c>
      <c r="AC1910" s="748">
        <f t="shared" si="121"/>
        <v>0</v>
      </c>
      <c r="AD1910" s="187"/>
      <c r="AE1910" s="186"/>
      <c r="AF1910" s="190"/>
      <c r="AG1910" s="747">
        <f t="shared" si="122"/>
        <v>0</v>
      </c>
      <c r="AH1910" s="748">
        <f t="shared" si="123"/>
        <v>0</v>
      </c>
      <c r="AI1910" s="187"/>
      <c r="AJ1910" s="52"/>
      <c r="AK1910" s="156" t="str">
        <f>IFERROR(VLOOKUP($A1910,'Liste planification'!$B$2:$C$105,2,FALSE),"")</f>
        <v/>
      </c>
      <c r="AL1910" s="27"/>
      <c r="AM1910" s="27"/>
    </row>
    <row r="1911" spans="1:39">
      <c r="A1911" s="158"/>
      <c r="B1911" s="159" t="str">
        <f>A1911&amp;"-"&amp;TEXT(COUNTIF($A$5:A1911,A1911),"000")</f>
        <v>-000</v>
      </c>
      <c r="C1911" s="52"/>
      <c r="D1911" s="27"/>
      <c r="E1911" s="28"/>
      <c r="F1911" s="27"/>
      <c r="G1911" s="27"/>
      <c r="H1911" s="52"/>
      <c r="I1911" s="380" t="str">
        <f>IFERROR(VLOOKUP($F1911,'Liste planification'!$V$2:$W$96,2,FALSE),"")</f>
        <v/>
      </c>
      <c r="J1911" s="27"/>
      <c r="K1911" s="27"/>
      <c r="L1911" s="27"/>
      <c r="M1911" s="52"/>
      <c r="N1911" s="52"/>
      <c r="O1911" s="52"/>
      <c r="P1911" s="52"/>
      <c r="Q1911" s="52"/>
      <c r="R1911" s="52"/>
      <c r="S1911" s="52"/>
      <c r="T1911" s="52"/>
      <c r="U1911" s="52"/>
      <c r="V1911" s="52"/>
      <c r="W1911" s="52"/>
      <c r="X1911" s="52"/>
      <c r="Y1911" s="194"/>
      <c r="Z1911" s="776"/>
      <c r="AA1911" s="190"/>
      <c r="AB1911" s="747">
        <f t="shared" si="120"/>
        <v>0</v>
      </c>
      <c r="AC1911" s="748">
        <f t="shared" si="121"/>
        <v>0</v>
      </c>
      <c r="AD1911" s="187"/>
      <c r="AE1911" s="186"/>
      <c r="AF1911" s="190"/>
      <c r="AG1911" s="747">
        <f t="shared" si="122"/>
        <v>0</v>
      </c>
      <c r="AH1911" s="748">
        <f t="shared" si="123"/>
        <v>0</v>
      </c>
      <c r="AI1911" s="187"/>
      <c r="AJ1911" s="52"/>
      <c r="AK1911" s="156" t="str">
        <f>IFERROR(VLOOKUP($A1911,'Liste planification'!$B$2:$C$105,2,FALSE),"")</f>
        <v/>
      </c>
      <c r="AL1911" s="27"/>
      <c r="AM1911" s="27"/>
    </row>
    <row r="1912" spans="1:39">
      <c r="A1912" s="158"/>
      <c r="B1912" s="159" t="str">
        <f>A1912&amp;"-"&amp;TEXT(COUNTIF($A$5:A1912,A1912),"000")</f>
        <v>-000</v>
      </c>
      <c r="C1912" s="52"/>
      <c r="D1912" s="27"/>
      <c r="E1912" s="28"/>
      <c r="F1912" s="27"/>
      <c r="G1912" s="27"/>
      <c r="H1912" s="52"/>
      <c r="I1912" s="380" t="str">
        <f>IFERROR(VLOOKUP($F1912,'Liste planification'!$V$2:$W$96,2,FALSE),"")</f>
        <v/>
      </c>
      <c r="J1912" s="27"/>
      <c r="K1912" s="27"/>
      <c r="L1912" s="27"/>
      <c r="M1912" s="52"/>
      <c r="N1912" s="52"/>
      <c r="O1912" s="52"/>
      <c r="P1912" s="52"/>
      <c r="Q1912" s="52"/>
      <c r="R1912" s="52"/>
      <c r="S1912" s="52"/>
      <c r="T1912" s="52"/>
      <c r="U1912" s="52"/>
      <c r="V1912" s="52"/>
      <c r="W1912" s="52"/>
      <c r="X1912" s="52"/>
      <c r="Y1912" s="194"/>
      <c r="Z1912" s="776"/>
      <c r="AA1912" s="190"/>
      <c r="AB1912" s="747">
        <f t="shared" si="120"/>
        <v>0</v>
      </c>
      <c r="AC1912" s="748">
        <f t="shared" si="121"/>
        <v>0</v>
      </c>
      <c r="AD1912" s="187"/>
      <c r="AE1912" s="186"/>
      <c r="AF1912" s="190"/>
      <c r="AG1912" s="747">
        <f t="shared" si="122"/>
        <v>0</v>
      </c>
      <c r="AH1912" s="748">
        <f t="shared" si="123"/>
        <v>0</v>
      </c>
      <c r="AI1912" s="187"/>
      <c r="AJ1912" s="52"/>
      <c r="AK1912" s="156" t="str">
        <f>IFERROR(VLOOKUP($A1912,'Liste planification'!$B$2:$C$105,2,FALSE),"")</f>
        <v/>
      </c>
      <c r="AL1912" s="27"/>
      <c r="AM1912" s="27"/>
    </row>
    <row r="1913" spans="1:39">
      <c r="A1913" s="158"/>
      <c r="B1913" s="159" t="str">
        <f>A1913&amp;"-"&amp;TEXT(COUNTIF($A$5:A1913,A1913),"000")</f>
        <v>-000</v>
      </c>
      <c r="C1913" s="52"/>
      <c r="D1913" s="27"/>
      <c r="E1913" s="28"/>
      <c r="F1913" s="27"/>
      <c r="G1913" s="27"/>
      <c r="H1913" s="52"/>
      <c r="I1913" s="380" t="str">
        <f>IFERROR(VLOOKUP($F1913,'Liste planification'!$V$2:$W$96,2,FALSE),"")</f>
        <v/>
      </c>
      <c r="J1913" s="27"/>
      <c r="K1913" s="27"/>
      <c r="L1913" s="27"/>
      <c r="M1913" s="52"/>
      <c r="N1913" s="52"/>
      <c r="O1913" s="52"/>
      <c r="P1913" s="52"/>
      <c r="Q1913" s="52"/>
      <c r="R1913" s="52"/>
      <c r="S1913" s="52"/>
      <c r="T1913" s="52"/>
      <c r="U1913" s="52"/>
      <c r="V1913" s="52"/>
      <c r="W1913" s="52"/>
      <c r="X1913" s="52"/>
      <c r="Y1913" s="194"/>
      <c r="Z1913" s="776"/>
      <c r="AA1913" s="190"/>
      <c r="AB1913" s="747">
        <f t="shared" si="120"/>
        <v>0</v>
      </c>
      <c r="AC1913" s="748">
        <f t="shared" si="121"/>
        <v>0</v>
      </c>
      <c r="AD1913" s="187"/>
      <c r="AE1913" s="186"/>
      <c r="AF1913" s="190"/>
      <c r="AG1913" s="747">
        <f t="shared" si="122"/>
        <v>0</v>
      </c>
      <c r="AH1913" s="748">
        <f t="shared" si="123"/>
        <v>0</v>
      </c>
      <c r="AI1913" s="187"/>
      <c r="AJ1913" s="52"/>
      <c r="AK1913" s="156" t="str">
        <f>IFERROR(VLOOKUP($A1913,'Liste planification'!$B$2:$C$105,2,FALSE),"")</f>
        <v/>
      </c>
      <c r="AL1913" s="27"/>
      <c r="AM1913" s="27"/>
    </row>
    <row r="1914" spans="1:39">
      <c r="A1914" s="158"/>
      <c r="B1914" s="159" t="str">
        <f>A1914&amp;"-"&amp;TEXT(COUNTIF($A$5:A1914,A1914),"000")</f>
        <v>-000</v>
      </c>
      <c r="C1914" s="52"/>
      <c r="D1914" s="27"/>
      <c r="E1914" s="28"/>
      <c r="F1914" s="27"/>
      <c r="G1914" s="27"/>
      <c r="H1914" s="52"/>
      <c r="I1914" s="380" t="str">
        <f>IFERROR(VLOOKUP($F1914,'Liste planification'!$V$2:$W$96,2,FALSE),"")</f>
        <v/>
      </c>
      <c r="J1914" s="27"/>
      <c r="K1914" s="27"/>
      <c r="L1914" s="27"/>
      <c r="M1914" s="52"/>
      <c r="N1914" s="52"/>
      <c r="O1914" s="52"/>
      <c r="P1914" s="52"/>
      <c r="Q1914" s="52"/>
      <c r="R1914" s="52"/>
      <c r="S1914" s="52"/>
      <c r="T1914" s="52"/>
      <c r="U1914" s="52"/>
      <c r="V1914" s="52"/>
      <c r="W1914" s="52"/>
      <c r="X1914" s="52"/>
      <c r="Y1914" s="194"/>
      <c r="Z1914" s="776"/>
      <c r="AA1914" s="190"/>
      <c r="AB1914" s="747">
        <f t="shared" si="120"/>
        <v>0</v>
      </c>
      <c r="AC1914" s="748">
        <f t="shared" si="121"/>
        <v>0</v>
      </c>
      <c r="AD1914" s="187"/>
      <c r="AE1914" s="186"/>
      <c r="AF1914" s="190"/>
      <c r="AG1914" s="747">
        <f t="shared" si="122"/>
        <v>0</v>
      </c>
      <c r="AH1914" s="748">
        <f t="shared" si="123"/>
        <v>0</v>
      </c>
      <c r="AI1914" s="187"/>
      <c r="AJ1914" s="52"/>
      <c r="AK1914" s="156" t="str">
        <f>IFERROR(VLOOKUP($A1914,'Liste planification'!$B$2:$C$105,2,FALSE),"")</f>
        <v/>
      </c>
      <c r="AL1914" s="27"/>
      <c r="AM1914" s="27"/>
    </row>
    <row r="1915" spans="1:39">
      <c r="A1915" s="158"/>
      <c r="B1915" s="159" t="str">
        <f>A1915&amp;"-"&amp;TEXT(COUNTIF($A$5:A1915,A1915),"000")</f>
        <v>-000</v>
      </c>
      <c r="C1915" s="52"/>
      <c r="D1915" s="27"/>
      <c r="E1915" s="28"/>
      <c r="F1915" s="27"/>
      <c r="G1915" s="27"/>
      <c r="H1915" s="52"/>
      <c r="I1915" s="380" t="str">
        <f>IFERROR(VLOOKUP($F1915,'Liste planification'!$V$2:$W$96,2,FALSE),"")</f>
        <v/>
      </c>
      <c r="J1915" s="27"/>
      <c r="K1915" s="27"/>
      <c r="L1915" s="27"/>
      <c r="M1915" s="52"/>
      <c r="N1915" s="52"/>
      <c r="O1915" s="52"/>
      <c r="P1915" s="52"/>
      <c r="Q1915" s="52"/>
      <c r="R1915" s="52"/>
      <c r="S1915" s="52"/>
      <c r="T1915" s="52"/>
      <c r="U1915" s="52"/>
      <c r="V1915" s="52"/>
      <c r="W1915" s="52"/>
      <c r="X1915" s="52"/>
      <c r="Y1915" s="194"/>
      <c r="Z1915" s="776"/>
      <c r="AA1915" s="190"/>
      <c r="AB1915" s="747">
        <f t="shared" si="120"/>
        <v>0</v>
      </c>
      <c r="AC1915" s="748">
        <f t="shared" si="121"/>
        <v>0</v>
      </c>
      <c r="AD1915" s="187"/>
      <c r="AE1915" s="186"/>
      <c r="AF1915" s="190"/>
      <c r="AG1915" s="747">
        <f t="shared" si="122"/>
        <v>0</v>
      </c>
      <c r="AH1915" s="748">
        <f t="shared" si="123"/>
        <v>0</v>
      </c>
      <c r="AI1915" s="187"/>
      <c r="AJ1915" s="52"/>
      <c r="AK1915" s="156" t="str">
        <f>IFERROR(VLOOKUP($A1915,'Liste planification'!$B$2:$C$105,2,FALSE),"")</f>
        <v/>
      </c>
      <c r="AL1915" s="27"/>
      <c r="AM1915" s="27"/>
    </row>
    <row r="1916" spans="1:39">
      <c r="A1916" s="158"/>
      <c r="B1916" s="159" t="str">
        <f>A1916&amp;"-"&amp;TEXT(COUNTIF($A$5:A1916,A1916),"000")</f>
        <v>-000</v>
      </c>
      <c r="C1916" s="52"/>
      <c r="D1916" s="27"/>
      <c r="E1916" s="28"/>
      <c r="F1916" s="27"/>
      <c r="G1916" s="27"/>
      <c r="H1916" s="52"/>
      <c r="I1916" s="380" t="str">
        <f>IFERROR(VLOOKUP($F1916,'Liste planification'!$V$2:$W$96,2,FALSE),"")</f>
        <v/>
      </c>
      <c r="J1916" s="27"/>
      <c r="K1916" s="27"/>
      <c r="L1916" s="27"/>
      <c r="M1916" s="52"/>
      <c r="N1916" s="52"/>
      <c r="O1916" s="52"/>
      <c r="P1916" s="52"/>
      <c r="Q1916" s="52"/>
      <c r="R1916" s="52"/>
      <c r="S1916" s="52"/>
      <c r="T1916" s="52"/>
      <c r="U1916" s="52"/>
      <c r="V1916" s="52"/>
      <c r="W1916" s="52"/>
      <c r="X1916" s="52"/>
      <c r="Y1916" s="194"/>
      <c r="Z1916" s="776"/>
      <c r="AA1916" s="190"/>
      <c r="AB1916" s="747">
        <f t="shared" si="120"/>
        <v>0</v>
      </c>
      <c r="AC1916" s="748">
        <f t="shared" si="121"/>
        <v>0</v>
      </c>
      <c r="AD1916" s="187"/>
      <c r="AE1916" s="186"/>
      <c r="AF1916" s="190"/>
      <c r="AG1916" s="747">
        <f t="shared" si="122"/>
        <v>0</v>
      </c>
      <c r="AH1916" s="748">
        <f t="shared" si="123"/>
        <v>0</v>
      </c>
      <c r="AI1916" s="187"/>
      <c r="AJ1916" s="52"/>
      <c r="AK1916" s="156" t="str">
        <f>IFERROR(VLOOKUP($A1916,'Liste planification'!$B$2:$C$105,2,FALSE),"")</f>
        <v/>
      </c>
      <c r="AL1916" s="27"/>
      <c r="AM1916" s="27"/>
    </row>
    <row r="1917" spans="1:39">
      <c r="A1917" s="158"/>
      <c r="B1917" s="159" t="str">
        <f>A1917&amp;"-"&amp;TEXT(COUNTIF($A$5:A1917,A1917),"000")</f>
        <v>-000</v>
      </c>
      <c r="C1917" s="52"/>
      <c r="D1917" s="27"/>
      <c r="E1917" s="28"/>
      <c r="F1917" s="27"/>
      <c r="G1917" s="27"/>
      <c r="H1917" s="52"/>
      <c r="I1917" s="380" t="str">
        <f>IFERROR(VLOOKUP($F1917,'Liste planification'!$V$2:$W$96,2,FALSE),"")</f>
        <v/>
      </c>
      <c r="J1917" s="27"/>
      <c r="K1917" s="27"/>
      <c r="L1917" s="27"/>
      <c r="M1917" s="52"/>
      <c r="N1917" s="52"/>
      <c r="O1917" s="52"/>
      <c r="P1917" s="52"/>
      <c r="Q1917" s="52"/>
      <c r="R1917" s="52"/>
      <c r="S1917" s="52"/>
      <c r="T1917" s="52"/>
      <c r="U1917" s="52"/>
      <c r="V1917" s="52"/>
      <c r="W1917" s="52"/>
      <c r="X1917" s="52"/>
      <c r="Y1917" s="194"/>
      <c r="Z1917" s="776"/>
      <c r="AA1917" s="190"/>
      <c r="AB1917" s="747">
        <f t="shared" si="120"/>
        <v>0</v>
      </c>
      <c r="AC1917" s="748">
        <f t="shared" si="121"/>
        <v>0</v>
      </c>
      <c r="AD1917" s="187"/>
      <c r="AE1917" s="186"/>
      <c r="AF1917" s="190"/>
      <c r="AG1917" s="747">
        <f t="shared" si="122"/>
        <v>0</v>
      </c>
      <c r="AH1917" s="748">
        <f t="shared" si="123"/>
        <v>0</v>
      </c>
      <c r="AI1917" s="187"/>
      <c r="AJ1917" s="52"/>
      <c r="AK1917" s="156" t="str">
        <f>IFERROR(VLOOKUP($A1917,'Liste planification'!$B$2:$C$105,2,FALSE),"")</f>
        <v/>
      </c>
      <c r="AL1917" s="27"/>
      <c r="AM1917" s="27"/>
    </row>
    <row r="1918" spans="1:39">
      <c r="A1918" s="158"/>
      <c r="B1918" s="159" t="str">
        <f>A1918&amp;"-"&amp;TEXT(COUNTIF($A$5:A1918,A1918),"000")</f>
        <v>-000</v>
      </c>
      <c r="C1918" s="52"/>
      <c r="D1918" s="27"/>
      <c r="E1918" s="28"/>
      <c r="F1918" s="27"/>
      <c r="G1918" s="27"/>
      <c r="H1918" s="52"/>
      <c r="I1918" s="380" t="str">
        <f>IFERROR(VLOOKUP($F1918,'Liste planification'!$V$2:$W$96,2,FALSE),"")</f>
        <v/>
      </c>
      <c r="J1918" s="27"/>
      <c r="K1918" s="27"/>
      <c r="L1918" s="27"/>
      <c r="M1918" s="52"/>
      <c r="N1918" s="52"/>
      <c r="O1918" s="52"/>
      <c r="P1918" s="52"/>
      <c r="Q1918" s="52"/>
      <c r="R1918" s="52"/>
      <c r="S1918" s="52"/>
      <c r="T1918" s="52"/>
      <c r="U1918" s="52"/>
      <c r="V1918" s="52"/>
      <c r="W1918" s="52"/>
      <c r="X1918" s="52"/>
      <c r="Y1918" s="194"/>
      <c r="Z1918" s="776"/>
      <c r="AA1918" s="190"/>
      <c r="AB1918" s="747">
        <f t="shared" si="120"/>
        <v>0</v>
      </c>
      <c r="AC1918" s="748">
        <f t="shared" si="121"/>
        <v>0</v>
      </c>
      <c r="AD1918" s="187"/>
      <c r="AE1918" s="186"/>
      <c r="AF1918" s="190"/>
      <c r="AG1918" s="747">
        <f t="shared" si="122"/>
        <v>0</v>
      </c>
      <c r="AH1918" s="748">
        <f t="shared" si="123"/>
        <v>0</v>
      </c>
      <c r="AI1918" s="187"/>
      <c r="AJ1918" s="52"/>
      <c r="AK1918" s="156" t="str">
        <f>IFERROR(VLOOKUP($A1918,'Liste planification'!$B$2:$C$105,2,FALSE),"")</f>
        <v/>
      </c>
      <c r="AL1918" s="27"/>
      <c r="AM1918" s="27"/>
    </row>
    <row r="1919" spans="1:39">
      <c r="A1919" s="158"/>
      <c r="B1919" s="159" t="str">
        <f>A1919&amp;"-"&amp;TEXT(COUNTIF($A$5:A1919,A1919),"000")</f>
        <v>-000</v>
      </c>
      <c r="C1919" s="52"/>
      <c r="D1919" s="27"/>
      <c r="E1919" s="28"/>
      <c r="F1919" s="27"/>
      <c r="G1919" s="27"/>
      <c r="H1919" s="52"/>
      <c r="I1919" s="380" t="str">
        <f>IFERROR(VLOOKUP($F1919,'Liste planification'!$V$2:$W$96,2,FALSE),"")</f>
        <v/>
      </c>
      <c r="J1919" s="27"/>
      <c r="K1919" s="27"/>
      <c r="L1919" s="27"/>
      <c r="M1919" s="52"/>
      <c r="N1919" s="52"/>
      <c r="O1919" s="52"/>
      <c r="P1919" s="52"/>
      <c r="Q1919" s="52"/>
      <c r="R1919" s="52"/>
      <c r="S1919" s="52"/>
      <c r="T1919" s="52"/>
      <c r="U1919" s="52"/>
      <c r="V1919" s="52"/>
      <c r="W1919" s="52"/>
      <c r="X1919" s="52"/>
      <c r="Y1919" s="194"/>
      <c r="Z1919" s="776"/>
      <c r="AA1919" s="190"/>
      <c r="AB1919" s="747">
        <f t="shared" si="120"/>
        <v>0</v>
      </c>
      <c r="AC1919" s="748">
        <f t="shared" si="121"/>
        <v>0</v>
      </c>
      <c r="AD1919" s="187"/>
      <c r="AE1919" s="186"/>
      <c r="AF1919" s="190"/>
      <c r="AG1919" s="747">
        <f t="shared" si="122"/>
        <v>0</v>
      </c>
      <c r="AH1919" s="748">
        <f t="shared" si="123"/>
        <v>0</v>
      </c>
      <c r="AI1919" s="187"/>
      <c r="AJ1919" s="52"/>
      <c r="AK1919" s="156" t="str">
        <f>IFERROR(VLOOKUP($A1919,'Liste planification'!$B$2:$C$105,2,FALSE),"")</f>
        <v/>
      </c>
      <c r="AL1919" s="27"/>
      <c r="AM1919" s="27"/>
    </row>
    <row r="1920" spans="1:39">
      <c r="A1920" s="158"/>
      <c r="B1920" s="159" t="str">
        <f>A1920&amp;"-"&amp;TEXT(COUNTIF($A$5:A1920,A1920),"000")</f>
        <v>-000</v>
      </c>
      <c r="C1920" s="52"/>
      <c r="D1920" s="27"/>
      <c r="E1920" s="28"/>
      <c r="F1920" s="27"/>
      <c r="G1920" s="27"/>
      <c r="H1920" s="52"/>
      <c r="I1920" s="380" t="str">
        <f>IFERROR(VLOOKUP($F1920,'Liste planification'!$V$2:$W$96,2,FALSE),"")</f>
        <v/>
      </c>
      <c r="J1920" s="27"/>
      <c r="K1920" s="27"/>
      <c r="L1920" s="27"/>
      <c r="M1920" s="52"/>
      <c r="N1920" s="52"/>
      <c r="O1920" s="52"/>
      <c r="P1920" s="52"/>
      <c r="Q1920" s="52"/>
      <c r="R1920" s="52"/>
      <c r="S1920" s="52"/>
      <c r="T1920" s="52"/>
      <c r="U1920" s="52"/>
      <c r="V1920" s="52"/>
      <c r="W1920" s="52"/>
      <c r="X1920" s="52"/>
      <c r="Y1920" s="194"/>
      <c r="Z1920" s="776"/>
      <c r="AA1920" s="190"/>
      <c r="AB1920" s="747">
        <f t="shared" si="120"/>
        <v>0</v>
      </c>
      <c r="AC1920" s="748">
        <f t="shared" si="121"/>
        <v>0</v>
      </c>
      <c r="AD1920" s="187"/>
      <c r="AE1920" s="186"/>
      <c r="AF1920" s="190"/>
      <c r="AG1920" s="747">
        <f t="shared" si="122"/>
        <v>0</v>
      </c>
      <c r="AH1920" s="748">
        <f t="shared" si="123"/>
        <v>0</v>
      </c>
      <c r="AI1920" s="187"/>
      <c r="AJ1920" s="52"/>
      <c r="AK1920" s="156" t="str">
        <f>IFERROR(VLOOKUP($A1920,'Liste planification'!$B$2:$C$105,2,FALSE),"")</f>
        <v/>
      </c>
      <c r="AL1920" s="27"/>
      <c r="AM1920" s="27"/>
    </row>
    <row r="1921" spans="1:39">
      <c r="A1921" s="158"/>
      <c r="B1921" s="159" t="str">
        <f>A1921&amp;"-"&amp;TEXT(COUNTIF($A$5:A1921,A1921),"000")</f>
        <v>-000</v>
      </c>
      <c r="C1921" s="52"/>
      <c r="D1921" s="27"/>
      <c r="E1921" s="28"/>
      <c r="F1921" s="27"/>
      <c r="G1921" s="27"/>
      <c r="H1921" s="52"/>
      <c r="I1921" s="380" t="str">
        <f>IFERROR(VLOOKUP($F1921,'Liste planification'!$V$2:$W$96,2,FALSE),"")</f>
        <v/>
      </c>
      <c r="J1921" s="27"/>
      <c r="K1921" s="27"/>
      <c r="L1921" s="27"/>
      <c r="M1921" s="52"/>
      <c r="N1921" s="52"/>
      <c r="O1921" s="52"/>
      <c r="P1921" s="52"/>
      <c r="Q1921" s="52"/>
      <c r="R1921" s="52"/>
      <c r="S1921" s="52"/>
      <c r="T1921" s="52"/>
      <c r="U1921" s="52"/>
      <c r="V1921" s="52"/>
      <c r="W1921" s="52"/>
      <c r="X1921" s="52"/>
      <c r="Y1921" s="194"/>
      <c r="Z1921" s="776"/>
      <c r="AA1921" s="190"/>
      <c r="AB1921" s="747">
        <f t="shared" si="120"/>
        <v>0</v>
      </c>
      <c r="AC1921" s="748">
        <f t="shared" si="121"/>
        <v>0</v>
      </c>
      <c r="AD1921" s="187"/>
      <c r="AE1921" s="186"/>
      <c r="AF1921" s="190"/>
      <c r="AG1921" s="747">
        <f t="shared" si="122"/>
        <v>0</v>
      </c>
      <c r="AH1921" s="748">
        <f t="shared" si="123"/>
        <v>0</v>
      </c>
      <c r="AI1921" s="187"/>
      <c r="AJ1921" s="52"/>
      <c r="AK1921" s="156" t="str">
        <f>IFERROR(VLOOKUP($A1921,'Liste planification'!$B$2:$C$105,2,FALSE),"")</f>
        <v/>
      </c>
      <c r="AL1921" s="27"/>
      <c r="AM1921" s="27"/>
    </row>
    <row r="1922" spans="1:39">
      <c r="A1922" s="158"/>
      <c r="B1922" s="159" t="str">
        <f>A1922&amp;"-"&amp;TEXT(COUNTIF($A$5:A1922,A1922),"000")</f>
        <v>-000</v>
      </c>
      <c r="C1922" s="52"/>
      <c r="D1922" s="27"/>
      <c r="E1922" s="28"/>
      <c r="F1922" s="27"/>
      <c r="G1922" s="27"/>
      <c r="H1922" s="52"/>
      <c r="I1922" s="380" t="str">
        <f>IFERROR(VLOOKUP($F1922,'Liste planification'!$V$2:$W$96,2,FALSE),"")</f>
        <v/>
      </c>
      <c r="J1922" s="27"/>
      <c r="K1922" s="27"/>
      <c r="L1922" s="27"/>
      <c r="M1922" s="52"/>
      <c r="N1922" s="52"/>
      <c r="O1922" s="52"/>
      <c r="P1922" s="52"/>
      <c r="Q1922" s="52"/>
      <c r="R1922" s="52"/>
      <c r="S1922" s="52"/>
      <c r="T1922" s="52"/>
      <c r="U1922" s="52"/>
      <c r="V1922" s="52"/>
      <c r="W1922" s="52"/>
      <c r="X1922" s="52"/>
      <c r="Y1922" s="194"/>
      <c r="Z1922" s="776"/>
      <c r="AA1922" s="190"/>
      <c r="AB1922" s="747">
        <f t="shared" si="120"/>
        <v>0</v>
      </c>
      <c r="AC1922" s="748">
        <f t="shared" si="121"/>
        <v>0</v>
      </c>
      <c r="AD1922" s="187"/>
      <c r="AE1922" s="186"/>
      <c r="AF1922" s="190"/>
      <c r="AG1922" s="747">
        <f t="shared" si="122"/>
        <v>0</v>
      </c>
      <c r="AH1922" s="748">
        <f t="shared" si="123"/>
        <v>0</v>
      </c>
      <c r="AI1922" s="187"/>
      <c r="AJ1922" s="52"/>
      <c r="AK1922" s="156" t="str">
        <f>IFERROR(VLOOKUP($A1922,'Liste planification'!$B$2:$C$105,2,FALSE),"")</f>
        <v/>
      </c>
      <c r="AL1922" s="27"/>
      <c r="AM1922" s="27"/>
    </row>
    <row r="1923" spans="1:39">
      <c r="A1923" s="158"/>
      <c r="B1923" s="159" t="str">
        <f>A1923&amp;"-"&amp;TEXT(COUNTIF($A$5:A1923,A1923),"000")</f>
        <v>-000</v>
      </c>
      <c r="C1923" s="52"/>
      <c r="D1923" s="27"/>
      <c r="E1923" s="28"/>
      <c r="F1923" s="27"/>
      <c r="G1923" s="27"/>
      <c r="H1923" s="52"/>
      <c r="I1923" s="380" t="str">
        <f>IFERROR(VLOOKUP($F1923,'Liste planification'!$V$2:$W$96,2,FALSE),"")</f>
        <v/>
      </c>
      <c r="J1923" s="27"/>
      <c r="K1923" s="27"/>
      <c r="L1923" s="27"/>
      <c r="M1923" s="52"/>
      <c r="N1923" s="52"/>
      <c r="O1923" s="52"/>
      <c r="P1923" s="52"/>
      <c r="Q1923" s="52"/>
      <c r="R1923" s="52"/>
      <c r="S1923" s="52"/>
      <c r="T1923" s="52"/>
      <c r="U1923" s="52"/>
      <c r="V1923" s="52"/>
      <c r="W1923" s="52"/>
      <c r="X1923" s="52"/>
      <c r="Y1923" s="194"/>
      <c r="Z1923" s="776"/>
      <c r="AA1923" s="190"/>
      <c r="AB1923" s="747">
        <f t="shared" si="120"/>
        <v>0</v>
      </c>
      <c r="AC1923" s="748">
        <f t="shared" si="121"/>
        <v>0</v>
      </c>
      <c r="AD1923" s="187"/>
      <c r="AE1923" s="186"/>
      <c r="AF1923" s="190"/>
      <c r="AG1923" s="747">
        <f t="shared" si="122"/>
        <v>0</v>
      </c>
      <c r="AH1923" s="748">
        <f t="shared" si="123"/>
        <v>0</v>
      </c>
      <c r="AI1923" s="187"/>
      <c r="AJ1923" s="52"/>
      <c r="AK1923" s="156" t="str">
        <f>IFERROR(VLOOKUP($A1923,'Liste planification'!$B$2:$C$105,2,FALSE),"")</f>
        <v/>
      </c>
      <c r="AL1923" s="27"/>
      <c r="AM1923" s="27"/>
    </row>
    <row r="1924" spans="1:39">
      <c r="A1924" s="158"/>
      <c r="B1924" s="159" t="str">
        <f>A1924&amp;"-"&amp;TEXT(COUNTIF($A$5:A1924,A1924),"000")</f>
        <v>-000</v>
      </c>
      <c r="C1924" s="52"/>
      <c r="D1924" s="27"/>
      <c r="E1924" s="28"/>
      <c r="F1924" s="27"/>
      <c r="G1924" s="27"/>
      <c r="H1924" s="52"/>
      <c r="I1924" s="380" t="str">
        <f>IFERROR(VLOOKUP($F1924,'Liste planification'!$V$2:$W$96,2,FALSE),"")</f>
        <v/>
      </c>
      <c r="J1924" s="27"/>
      <c r="K1924" s="27"/>
      <c r="L1924" s="27"/>
      <c r="M1924" s="52"/>
      <c r="N1924" s="52"/>
      <c r="O1924" s="52"/>
      <c r="P1924" s="52"/>
      <c r="Q1924" s="52"/>
      <c r="R1924" s="52"/>
      <c r="S1924" s="52"/>
      <c r="T1924" s="52"/>
      <c r="U1924" s="52"/>
      <c r="V1924" s="52"/>
      <c r="W1924" s="52"/>
      <c r="X1924" s="52"/>
      <c r="Y1924" s="194"/>
      <c r="Z1924" s="776"/>
      <c r="AA1924" s="190"/>
      <c r="AB1924" s="747">
        <f t="shared" si="120"/>
        <v>0</v>
      </c>
      <c r="AC1924" s="748">
        <f t="shared" si="121"/>
        <v>0</v>
      </c>
      <c r="AD1924" s="187"/>
      <c r="AE1924" s="186"/>
      <c r="AF1924" s="190"/>
      <c r="AG1924" s="747">
        <f t="shared" si="122"/>
        <v>0</v>
      </c>
      <c r="AH1924" s="748">
        <f t="shared" si="123"/>
        <v>0</v>
      </c>
      <c r="AI1924" s="187"/>
      <c r="AJ1924" s="52"/>
      <c r="AK1924" s="156" t="str">
        <f>IFERROR(VLOOKUP($A1924,'Liste planification'!$B$2:$C$105,2,FALSE),"")</f>
        <v/>
      </c>
      <c r="AL1924" s="27"/>
      <c r="AM1924" s="27"/>
    </row>
    <row r="1925" spans="1:39">
      <c r="A1925" s="158"/>
      <c r="B1925" s="159" t="str">
        <f>A1925&amp;"-"&amp;TEXT(COUNTIF($A$5:A1925,A1925),"000")</f>
        <v>-000</v>
      </c>
      <c r="C1925" s="52"/>
      <c r="D1925" s="27"/>
      <c r="E1925" s="28"/>
      <c r="F1925" s="27"/>
      <c r="G1925" s="27"/>
      <c r="H1925" s="52"/>
      <c r="I1925" s="380" t="str">
        <f>IFERROR(VLOOKUP($F1925,'Liste planification'!$V$2:$W$96,2,FALSE),"")</f>
        <v/>
      </c>
      <c r="J1925" s="27"/>
      <c r="K1925" s="27"/>
      <c r="L1925" s="27"/>
      <c r="M1925" s="52"/>
      <c r="N1925" s="52"/>
      <c r="O1925" s="52"/>
      <c r="P1925" s="52"/>
      <c r="Q1925" s="52"/>
      <c r="R1925" s="52"/>
      <c r="S1925" s="52"/>
      <c r="T1925" s="52"/>
      <c r="U1925" s="52"/>
      <c r="V1925" s="52"/>
      <c r="W1925" s="52"/>
      <c r="X1925" s="52"/>
      <c r="Y1925" s="194"/>
      <c r="Z1925" s="776"/>
      <c r="AA1925" s="190"/>
      <c r="AB1925" s="747">
        <f t="shared" si="120"/>
        <v>0</v>
      </c>
      <c r="AC1925" s="748">
        <f t="shared" si="121"/>
        <v>0</v>
      </c>
      <c r="AD1925" s="187"/>
      <c r="AE1925" s="186"/>
      <c r="AF1925" s="190"/>
      <c r="AG1925" s="747">
        <f t="shared" si="122"/>
        <v>0</v>
      </c>
      <c r="AH1925" s="748">
        <f t="shared" si="123"/>
        <v>0</v>
      </c>
      <c r="AI1925" s="187"/>
      <c r="AJ1925" s="52"/>
      <c r="AK1925" s="156" t="str">
        <f>IFERROR(VLOOKUP($A1925,'Liste planification'!$B$2:$C$105,2,FALSE),"")</f>
        <v/>
      </c>
      <c r="AL1925" s="27"/>
      <c r="AM1925" s="27"/>
    </row>
    <row r="1926" spans="1:39">
      <c r="A1926" s="158"/>
      <c r="B1926" s="159" t="str">
        <f>A1926&amp;"-"&amp;TEXT(COUNTIF($A$5:A1926,A1926),"000")</f>
        <v>-000</v>
      </c>
      <c r="C1926" s="52"/>
      <c r="D1926" s="27"/>
      <c r="E1926" s="28"/>
      <c r="F1926" s="27"/>
      <c r="G1926" s="27"/>
      <c r="H1926" s="52"/>
      <c r="I1926" s="380" t="str">
        <f>IFERROR(VLOOKUP($F1926,'Liste planification'!$V$2:$W$96,2,FALSE),"")</f>
        <v/>
      </c>
      <c r="J1926" s="27"/>
      <c r="K1926" s="27"/>
      <c r="L1926" s="27"/>
      <c r="M1926" s="52"/>
      <c r="N1926" s="52"/>
      <c r="O1926" s="52"/>
      <c r="P1926" s="52"/>
      <c r="Q1926" s="52"/>
      <c r="R1926" s="52"/>
      <c r="S1926" s="52"/>
      <c r="T1926" s="52"/>
      <c r="U1926" s="52"/>
      <c r="V1926" s="52"/>
      <c r="W1926" s="52"/>
      <c r="X1926" s="52"/>
      <c r="Y1926" s="194"/>
      <c r="Z1926" s="776"/>
      <c r="AA1926" s="190"/>
      <c r="AB1926" s="747">
        <f t="shared" si="120"/>
        <v>0</v>
      </c>
      <c r="AC1926" s="748">
        <f t="shared" si="121"/>
        <v>0</v>
      </c>
      <c r="AD1926" s="187"/>
      <c r="AE1926" s="186"/>
      <c r="AF1926" s="190"/>
      <c r="AG1926" s="747">
        <f t="shared" si="122"/>
        <v>0</v>
      </c>
      <c r="AH1926" s="748">
        <f t="shared" si="123"/>
        <v>0</v>
      </c>
      <c r="AI1926" s="187"/>
      <c r="AJ1926" s="52"/>
      <c r="AK1926" s="156" t="str">
        <f>IFERROR(VLOOKUP($A1926,'Liste planification'!$B$2:$C$105,2,FALSE),"")</f>
        <v/>
      </c>
      <c r="AL1926" s="27"/>
      <c r="AM1926" s="27"/>
    </row>
    <row r="1927" spans="1:39">
      <c r="A1927" s="158"/>
      <c r="B1927" s="159" t="str">
        <f>A1927&amp;"-"&amp;TEXT(COUNTIF($A$5:A1927,A1927),"000")</f>
        <v>-000</v>
      </c>
      <c r="C1927" s="52"/>
      <c r="D1927" s="27"/>
      <c r="E1927" s="28"/>
      <c r="F1927" s="27"/>
      <c r="G1927" s="27"/>
      <c r="H1927" s="52"/>
      <c r="I1927" s="380" t="str">
        <f>IFERROR(VLOOKUP($F1927,'Liste planification'!$V$2:$W$96,2,FALSE),"")</f>
        <v/>
      </c>
      <c r="J1927" s="27"/>
      <c r="K1927" s="27"/>
      <c r="L1927" s="27"/>
      <c r="M1927" s="52"/>
      <c r="N1927" s="52"/>
      <c r="O1927" s="52"/>
      <c r="P1927" s="52"/>
      <c r="Q1927" s="52"/>
      <c r="R1927" s="52"/>
      <c r="S1927" s="52"/>
      <c r="T1927" s="52"/>
      <c r="U1927" s="52"/>
      <c r="V1927" s="52"/>
      <c r="W1927" s="52"/>
      <c r="X1927" s="52"/>
      <c r="Y1927" s="194"/>
      <c r="Z1927" s="776"/>
      <c r="AA1927" s="190"/>
      <c r="AB1927" s="747">
        <f t="shared" si="120"/>
        <v>0</v>
      </c>
      <c r="AC1927" s="748">
        <f t="shared" si="121"/>
        <v>0</v>
      </c>
      <c r="AD1927" s="187"/>
      <c r="AE1927" s="186"/>
      <c r="AF1927" s="190"/>
      <c r="AG1927" s="747">
        <f t="shared" si="122"/>
        <v>0</v>
      </c>
      <c r="AH1927" s="748">
        <f t="shared" si="123"/>
        <v>0</v>
      </c>
      <c r="AI1927" s="187"/>
      <c r="AJ1927" s="52"/>
      <c r="AK1927" s="156" t="str">
        <f>IFERROR(VLOOKUP($A1927,'Liste planification'!$B$2:$C$105,2,FALSE),"")</f>
        <v/>
      </c>
      <c r="AL1927" s="27"/>
      <c r="AM1927" s="27"/>
    </row>
    <row r="1928" spans="1:39">
      <c r="A1928" s="158"/>
      <c r="B1928" s="159" t="str">
        <f>A1928&amp;"-"&amp;TEXT(COUNTIF($A$5:A1928,A1928),"000")</f>
        <v>-000</v>
      </c>
      <c r="C1928" s="52"/>
      <c r="D1928" s="27"/>
      <c r="E1928" s="28"/>
      <c r="F1928" s="27"/>
      <c r="G1928" s="27"/>
      <c r="H1928" s="52"/>
      <c r="I1928" s="380" t="str">
        <f>IFERROR(VLOOKUP($F1928,'Liste planification'!$V$2:$W$96,2,FALSE),"")</f>
        <v/>
      </c>
      <c r="J1928" s="27"/>
      <c r="K1928" s="27"/>
      <c r="L1928" s="27"/>
      <c r="M1928" s="52"/>
      <c r="N1928" s="52"/>
      <c r="O1928" s="52"/>
      <c r="P1928" s="52"/>
      <c r="Q1928" s="52"/>
      <c r="R1928" s="52"/>
      <c r="S1928" s="52"/>
      <c r="T1928" s="52"/>
      <c r="U1928" s="52"/>
      <c r="V1928" s="52"/>
      <c r="W1928" s="52"/>
      <c r="X1928" s="52"/>
      <c r="Y1928" s="194"/>
      <c r="Z1928" s="776"/>
      <c r="AA1928" s="190"/>
      <c r="AB1928" s="747">
        <f t="shared" si="120"/>
        <v>0</v>
      </c>
      <c r="AC1928" s="748">
        <f t="shared" si="121"/>
        <v>0</v>
      </c>
      <c r="AD1928" s="187"/>
      <c r="AE1928" s="186"/>
      <c r="AF1928" s="190"/>
      <c r="AG1928" s="747">
        <f t="shared" si="122"/>
        <v>0</v>
      </c>
      <c r="AH1928" s="748">
        <f t="shared" si="123"/>
        <v>0</v>
      </c>
      <c r="AI1928" s="187"/>
      <c r="AJ1928" s="52"/>
      <c r="AK1928" s="156" t="str">
        <f>IFERROR(VLOOKUP($A1928,'Liste planification'!$B$2:$C$105,2,FALSE),"")</f>
        <v/>
      </c>
      <c r="AL1928" s="27"/>
      <c r="AM1928" s="27"/>
    </row>
    <row r="1929" spans="1:39">
      <c r="A1929" s="158"/>
      <c r="B1929" s="159" t="str">
        <f>A1929&amp;"-"&amp;TEXT(COUNTIF($A$5:A1929,A1929),"000")</f>
        <v>-000</v>
      </c>
      <c r="C1929" s="52"/>
      <c r="D1929" s="27"/>
      <c r="E1929" s="28"/>
      <c r="F1929" s="27"/>
      <c r="G1929" s="27"/>
      <c r="H1929" s="52"/>
      <c r="I1929" s="380" t="str">
        <f>IFERROR(VLOOKUP($F1929,'Liste planification'!$V$2:$W$96,2,FALSE),"")</f>
        <v/>
      </c>
      <c r="J1929" s="27"/>
      <c r="K1929" s="27"/>
      <c r="L1929" s="27"/>
      <c r="M1929" s="52"/>
      <c r="N1929" s="52"/>
      <c r="O1929" s="52"/>
      <c r="P1929" s="52"/>
      <c r="Q1929" s="52"/>
      <c r="R1929" s="52"/>
      <c r="S1929" s="52"/>
      <c r="T1929" s="52"/>
      <c r="U1929" s="52"/>
      <c r="V1929" s="52"/>
      <c r="W1929" s="52"/>
      <c r="X1929" s="52"/>
      <c r="Y1929" s="194"/>
      <c r="Z1929" s="776"/>
      <c r="AA1929" s="190"/>
      <c r="AB1929" s="747">
        <f t="shared" si="120"/>
        <v>0</v>
      </c>
      <c r="AC1929" s="748">
        <f t="shared" si="121"/>
        <v>0</v>
      </c>
      <c r="AD1929" s="187"/>
      <c r="AE1929" s="186"/>
      <c r="AF1929" s="190"/>
      <c r="AG1929" s="747">
        <f t="shared" si="122"/>
        <v>0</v>
      </c>
      <c r="AH1929" s="748">
        <f t="shared" si="123"/>
        <v>0</v>
      </c>
      <c r="AI1929" s="187"/>
      <c r="AJ1929" s="52"/>
      <c r="AK1929" s="156" t="str">
        <f>IFERROR(VLOOKUP($A1929,'Liste planification'!$B$2:$C$105,2,FALSE),"")</f>
        <v/>
      </c>
      <c r="AL1929" s="27"/>
      <c r="AM1929" s="27"/>
    </row>
    <row r="1930" spans="1:39">
      <c r="A1930" s="158"/>
      <c r="B1930" s="159" t="str">
        <f>A1930&amp;"-"&amp;TEXT(COUNTIF($A$5:A1930,A1930),"000")</f>
        <v>-000</v>
      </c>
      <c r="C1930" s="52"/>
      <c r="D1930" s="27"/>
      <c r="E1930" s="28"/>
      <c r="F1930" s="27"/>
      <c r="G1930" s="27"/>
      <c r="H1930" s="52"/>
      <c r="I1930" s="380" t="str">
        <f>IFERROR(VLOOKUP($F1930,'Liste planification'!$V$2:$W$96,2,FALSE),"")</f>
        <v/>
      </c>
      <c r="J1930" s="27"/>
      <c r="K1930" s="27"/>
      <c r="L1930" s="27"/>
      <c r="M1930" s="52"/>
      <c r="N1930" s="52"/>
      <c r="O1930" s="52"/>
      <c r="P1930" s="52"/>
      <c r="Q1930" s="52"/>
      <c r="R1930" s="52"/>
      <c r="S1930" s="52"/>
      <c r="T1930" s="52"/>
      <c r="U1930" s="52"/>
      <c r="V1930" s="52"/>
      <c r="W1930" s="52"/>
      <c r="X1930" s="52"/>
      <c r="Y1930" s="194"/>
      <c r="Z1930" s="776"/>
      <c r="AA1930" s="190"/>
      <c r="AB1930" s="747">
        <f t="shared" si="120"/>
        <v>0</v>
      </c>
      <c r="AC1930" s="748">
        <f t="shared" si="121"/>
        <v>0</v>
      </c>
      <c r="AD1930" s="187"/>
      <c r="AE1930" s="186"/>
      <c r="AF1930" s="190"/>
      <c r="AG1930" s="747">
        <f t="shared" si="122"/>
        <v>0</v>
      </c>
      <c r="AH1930" s="748">
        <f t="shared" si="123"/>
        <v>0</v>
      </c>
      <c r="AI1930" s="187"/>
      <c r="AJ1930" s="52"/>
      <c r="AK1930" s="156" t="str">
        <f>IFERROR(VLOOKUP($A1930,'Liste planification'!$B$2:$C$105,2,FALSE),"")</f>
        <v/>
      </c>
      <c r="AL1930" s="27"/>
      <c r="AM1930" s="27"/>
    </row>
    <row r="1931" spans="1:39">
      <c r="A1931" s="158"/>
      <c r="B1931" s="159" t="str">
        <f>A1931&amp;"-"&amp;TEXT(COUNTIF($A$5:A1931,A1931),"000")</f>
        <v>-000</v>
      </c>
      <c r="C1931" s="52"/>
      <c r="D1931" s="27"/>
      <c r="E1931" s="28"/>
      <c r="F1931" s="27"/>
      <c r="G1931" s="27"/>
      <c r="H1931" s="52"/>
      <c r="I1931" s="380" t="str">
        <f>IFERROR(VLOOKUP($F1931,'Liste planification'!$V$2:$W$96,2,FALSE),"")</f>
        <v/>
      </c>
      <c r="J1931" s="27"/>
      <c r="K1931" s="27"/>
      <c r="L1931" s="27"/>
      <c r="M1931" s="52"/>
      <c r="N1931" s="52"/>
      <c r="O1931" s="52"/>
      <c r="P1931" s="52"/>
      <c r="Q1931" s="52"/>
      <c r="R1931" s="52"/>
      <c r="S1931" s="52"/>
      <c r="T1931" s="52"/>
      <c r="U1931" s="52"/>
      <c r="V1931" s="52"/>
      <c r="W1931" s="52"/>
      <c r="X1931" s="52"/>
      <c r="Y1931" s="194"/>
      <c r="Z1931" s="776"/>
      <c r="AA1931" s="190"/>
      <c r="AB1931" s="747">
        <f t="shared" si="120"/>
        <v>0</v>
      </c>
      <c r="AC1931" s="748">
        <f t="shared" si="121"/>
        <v>0</v>
      </c>
      <c r="AD1931" s="187"/>
      <c r="AE1931" s="186"/>
      <c r="AF1931" s="190"/>
      <c r="AG1931" s="747">
        <f t="shared" si="122"/>
        <v>0</v>
      </c>
      <c r="AH1931" s="748">
        <f t="shared" si="123"/>
        <v>0</v>
      </c>
      <c r="AI1931" s="187"/>
      <c r="AJ1931" s="52"/>
      <c r="AK1931" s="156" t="str">
        <f>IFERROR(VLOOKUP($A1931,'Liste planification'!$B$2:$C$105,2,FALSE),"")</f>
        <v/>
      </c>
      <c r="AL1931" s="27"/>
      <c r="AM1931" s="27"/>
    </row>
    <row r="1932" spans="1:39">
      <c r="A1932" s="158"/>
      <c r="B1932" s="159" t="str">
        <f>A1932&amp;"-"&amp;TEXT(COUNTIF($A$5:A1932,A1932),"000")</f>
        <v>-000</v>
      </c>
      <c r="C1932" s="52"/>
      <c r="D1932" s="27"/>
      <c r="E1932" s="28"/>
      <c r="F1932" s="27"/>
      <c r="G1932" s="27"/>
      <c r="H1932" s="52"/>
      <c r="I1932" s="380" t="str">
        <f>IFERROR(VLOOKUP($F1932,'Liste planification'!$V$2:$W$96,2,FALSE),"")</f>
        <v/>
      </c>
      <c r="J1932" s="27"/>
      <c r="K1932" s="27"/>
      <c r="L1932" s="27"/>
      <c r="M1932" s="52"/>
      <c r="N1932" s="52"/>
      <c r="O1932" s="52"/>
      <c r="P1932" s="52"/>
      <c r="Q1932" s="52"/>
      <c r="R1932" s="52"/>
      <c r="S1932" s="52"/>
      <c r="T1932" s="52"/>
      <c r="U1932" s="52"/>
      <c r="V1932" s="52"/>
      <c r="W1932" s="52"/>
      <c r="X1932" s="52"/>
      <c r="Y1932" s="194"/>
      <c r="Z1932" s="776"/>
      <c r="AA1932" s="190"/>
      <c r="AB1932" s="747">
        <f t="shared" si="120"/>
        <v>0</v>
      </c>
      <c r="AC1932" s="748">
        <f t="shared" si="121"/>
        <v>0</v>
      </c>
      <c r="AD1932" s="187"/>
      <c r="AE1932" s="186"/>
      <c r="AF1932" s="190"/>
      <c r="AG1932" s="747">
        <f t="shared" si="122"/>
        <v>0</v>
      </c>
      <c r="AH1932" s="748">
        <f t="shared" si="123"/>
        <v>0</v>
      </c>
      <c r="AI1932" s="187"/>
      <c r="AJ1932" s="52"/>
      <c r="AK1932" s="156" t="str">
        <f>IFERROR(VLOOKUP($A1932,'Liste planification'!$B$2:$C$105,2,FALSE),"")</f>
        <v/>
      </c>
      <c r="AL1932" s="27"/>
      <c r="AM1932" s="27"/>
    </row>
    <row r="1933" spans="1:39">
      <c r="A1933" s="158"/>
      <c r="B1933" s="159" t="str">
        <f>A1933&amp;"-"&amp;TEXT(COUNTIF($A$5:A1933,A1933),"000")</f>
        <v>-000</v>
      </c>
      <c r="C1933" s="52"/>
      <c r="D1933" s="27"/>
      <c r="E1933" s="28"/>
      <c r="F1933" s="27"/>
      <c r="G1933" s="27"/>
      <c r="H1933" s="52"/>
      <c r="I1933" s="380" t="str">
        <f>IFERROR(VLOOKUP($F1933,'Liste planification'!$V$2:$W$96,2,FALSE),"")</f>
        <v/>
      </c>
      <c r="J1933" s="27"/>
      <c r="K1933" s="27"/>
      <c r="L1933" s="27"/>
      <c r="M1933" s="52"/>
      <c r="N1933" s="52"/>
      <c r="O1933" s="52"/>
      <c r="P1933" s="52"/>
      <c r="Q1933" s="52"/>
      <c r="R1933" s="52"/>
      <c r="S1933" s="52"/>
      <c r="T1933" s="52"/>
      <c r="U1933" s="52"/>
      <c r="V1933" s="52"/>
      <c r="W1933" s="52"/>
      <c r="X1933" s="52"/>
      <c r="Y1933" s="194"/>
      <c r="Z1933" s="776"/>
      <c r="AA1933" s="190"/>
      <c r="AB1933" s="747">
        <f t="shared" si="120"/>
        <v>0</v>
      </c>
      <c r="AC1933" s="748">
        <f t="shared" si="121"/>
        <v>0</v>
      </c>
      <c r="AD1933" s="187"/>
      <c r="AE1933" s="186"/>
      <c r="AF1933" s="190"/>
      <c r="AG1933" s="747">
        <f t="shared" si="122"/>
        <v>0</v>
      </c>
      <c r="AH1933" s="748">
        <f t="shared" si="123"/>
        <v>0</v>
      </c>
      <c r="AI1933" s="187"/>
      <c r="AJ1933" s="52"/>
      <c r="AK1933" s="156" t="str">
        <f>IFERROR(VLOOKUP($A1933,'Liste planification'!$B$2:$C$105,2,FALSE),"")</f>
        <v/>
      </c>
      <c r="AL1933" s="27"/>
      <c r="AM1933" s="27"/>
    </row>
    <row r="1934" spans="1:39">
      <c r="A1934" s="158"/>
      <c r="B1934" s="159" t="str">
        <f>A1934&amp;"-"&amp;TEXT(COUNTIF($A$5:A1934,A1934),"000")</f>
        <v>-000</v>
      </c>
      <c r="C1934" s="52"/>
      <c r="D1934" s="27"/>
      <c r="E1934" s="28"/>
      <c r="F1934" s="27"/>
      <c r="G1934" s="27"/>
      <c r="H1934" s="52"/>
      <c r="I1934" s="380" t="str">
        <f>IFERROR(VLOOKUP($F1934,'Liste planification'!$V$2:$W$96,2,FALSE),"")</f>
        <v/>
      </c>
      <c r="J1934" s="27"/>
      <c r="K1934" s="27"/>
      <c r="L1934" s="27"/>
      <c r="M1934" s="52"/>
      <c r="N1934" s="52"/>
      <c r="O1934" s="52"/>
      <c r="P1934" s="52"/>
      <c r="Q1934" s="52"/>
      <c r="R1934" s="52"/>
      <c r="S1934" s="52"/>
      <c r="T1934" s="52"/>
      <c r="U1934" s="52"/>
      <c r="V1934" s="52"/>
      <c r="W1934" s="52"/>
      <c r="X1934" s="52"/>
      <c r="Y1934" s="194"/>
      <c r="Z1934" s="776"/>
      <c r="AA1934" s="190"/>
      <c r="AB1934" s="747">
        <f t="shared" si="120"/>
        <v>0</v>
      </c>
      <c r="AC1934" s="748">
        <f t="shared" si="121"/>
        <v>0</v>
      </c>
      <c r="AD1934" s="187"/>
      <c r="AE1934" s="186"/>
      <c r="AF1934" s="190"/>
      <c r="AG1934" s="747">
        <f t="shared" si="122"/>
        <v>0</v>
      </c>
      <c r="AH1934" s="748">
        <f t="shared" si="123"/>
        <v>0</v>
      </c>
      <c r="AI1934" s="187"/>
      <c r="AJ1934" s="52"/>
      <c r="AK1934" s="156" t="str">
        <f>IFERROR(VLOOKUP($A1934,'Liste planification'!$B$2:$C$105,2,FALSE),"")</f>
        <v/>
      </c>
      <c r="AL1934" s="27"/>
      <c r="AM1934" s="27"/>
    </row>
    <row r="1935" spans="1:39">
      <c r="A1935" s="158"/>
      <c r="B1935" s="159" t="str">
        <f>A1935&amp;"-"&amp;TEXT(COUNTIF($A$5:A1935,A1935),"000")</f>
        <v>-000</v>
      </c>
      <c r="C1935" s="52"/>
      <c r="D1935" s="27"/>
      <c r="E1935" s="28"/>
      <c r="F1935" s="27"/>
      <c r="G1935" s="27"/>
      <c r="H1935" s="52"/>
      <c r="I1935" s="380" t="str">
        <f>IFERROR(VLOOKUP($F1935,'Liste planification'!$V$2:$W$96,2,FALSE),"")</f>
        <v/>
      </c>
      <c r="J1935" s="27"/>
      <c r="K1935" s="27"/>
      <c r="L1935" s="27"/>
      <c r="M1935" s="52"/>
      <c r="N1935" s="52"/>
      <c r="O1935" s="52"/>
      <c r="P1935" s="52"/>
      <c r="Q1935" s="52"/>
      <c r="R1935" s="52"/>
      <c r="S1935" s="52"/>
      <c r="T1935" s="52"/>
      <c r="U1935" s="52"/>
      <c r="V1935" s="52"/>
      <c r="W1935" s="52"/>
      <c r="X1935" s="52"/>
      <c r="Y1935" s="194"/>
      <c r="Z1935" s="776"/>
      <c r="AA1935" s="190"/>
      <c r="AB1935" s="747">
        <f t="shared" si="120"/>
        <v>0</v>
      </c>
      <c r="AC1935" s="748">
        <f t="shared" si="121"/>
        <v>0</v>
      </c>
      <c r="AD1935" s="187"/>
      <c r="AE1935" s="186"/>
      <c r="AF1935" s="190"/>
      <c r="AG1935" s="747">
        <f t="shared" si="122"/>
        <v>0</v>
      </c>
      <c r="AH1935" s="748">
        <f t="shared" si="123"/>
        <v>0</v>
      </c>
      <c r="AI1935" s="187"/>
      <c r="AJ1935" s="52"/>
      <c r="AK1935" s="156" t="str">
        <f>IFERROR(VLOOKUP($A1935,'Liste planification'!$B$2:$C$105,2,FALSE),"")</f>
        <v/>
      </c>
      <c r="AL1935" s="27"/>
      <c r="AM1935" s="27"/>
    </row>
    <row r="1936" spans="1:39">
      <c r="A1936" s="158"/>
      <c r="B1936" s="159" t="str">
        <f>A1936&amp;"-"&amp;TEXT(COUNTIF($A$5:A1936,A1936),"000")</f>
        <v>-000</v>
      </c>
      <c r="C1936" s="52"/>
      <c r="D1936" s="27"/>
      <c r="E1936" s="28"/>
      <c r="F1936" s="27"/>
      <c r="G1936" s="27"/>
      <c r="H1936" s="52"/>
      <c r="I1936" s="380" t="str">
        <f>IFERROR(VLOOKUP($F1936,'Liste planification'!$V$2:$W$96,2,FALSE),"")</f>
        <v/>
      </c>
      <c r="J1936" s="27"/>
      <c r="K1936" s="27"/>
      <c r="L1936" s="27"/>
      <c r="M1936" s="52"/>
      <c r="N1936" s="52"/>
      <c r="O1936" s="52"/>
      <c r="P1936" s="52"/>
      <c r="Q1936" s="52"/>
      <c r="R1936" s="52"/>
      <c r="S1936" s="52"/>
      <c r="T1936" s="52"/>
      <c r="U1936" s="52"/>
      <c r="V1936" s="52"/>
      <c r="W1936" s="52"/>
      <c r="X1936" s="52"/>
      <c r="Y1936" s="194"/>
      <c r="Z1936" s="776"/>
      <c r="AA1936" s="190"/>
      <c r="AB1936" s="747">
        <f t="shared" si="120"/>
        <v>0</v>
      </c>
      <c r="AC1936" s="748">
        <f t="shared" si="121"/>
        <v>0</v>
      </c>
      <c r="AD1936" s="187"/>
      <c r="AE1936" s="186"/>
      <c r="AF1936" s="190"/>
      <c r="AG1936" s="747">
        <f t="shared" si="122"/>
        <v>0</v>
      </c>
      <c r="AH1936" s="748">
        <f t="shared" si="123"/>
        <v>0</v>
      </c>
      <c r="AI1936" s="187"/>
      <c r="AJ1936" s="52"/>
      <c r="AK1936" s="156" t="str">
        <f>IFERROR(VLOOKUP($A1936,'Liste planification'!$B$2:$C$105,2,FALSE),"")</f>
        <v/>
      </c>
      <c r="AL1936" s="27"/>
      <c r="AM1936" s="27"/>
    </row>
    <row r="1937" spans="1:39">
      <c r="A1937" s="158"/>
      <c r="B1937" s="159" t="str">
        <f>A1937&amp;"-"&amp;TEXT(COUNTIF($A$5:A1937,A1937),"000")</f>
        <v>-000</v>
      </c>
      <c r="C1937" s="52"/>
      <c r="D1937" s="27"/>
      <c r="E1937" s="28"/>
      <c r="F1937" s="27"/>
      <c r="G1937" s="27"/>
      <c r="H1937" s="52"/>
      <c r="I1937" s="380" t="str">
        <f>IFERROR(VLOOKUP($F1937,'Liste planification'!$V$2:$W$96,2,FALSE),"")</f>
        <v/>
      </c>
      <c r="J1937" s="27"/>
      <c r="K1937" s="27"/>
      <c r="L1937" s="27"/>
      <c r="M1937" s="52"/>
      <c r="N1937" s="52"/>
      <c r="O1937" s="52"/>
      <c r="P1937" s="52"/>
      <c r="Q1937" s="52"/>
      <c r="R1937" s="52"/>
      <c r="S1937" s="52"/>
      <c r="T1937" s="52"/>
      <c r="U1937" s="52"/>
      <c r="V1937" s="52"/>
      <c r="W1937" s="52"/>
      <c r="X1937" s="52"/>
      <c r="Y1937" s="194"/>
      <c r="Z1937" s="776"/>
      <c r="AA1937" s="190"/>
      <c r="AB1937" s="747">
        <f t="shared" si="120"/>
        <v>0</v>
      </c>
      <c r="AC1937" s="748">
        <f t="shared" si="121"/>
        <v>0</v>
      </c>
      <c r="AD1937" s="187"/>
      <c r="AE1937" s="186"/>
      <c r="AF1937" s="190"/>
      <c r="AG1937" s="747">
        <f t="shared" si="122"/>
        <v>0</v>
      </c>
      <c r="AH1937" s="748">
        <f t="shared" si="123"/>
        <v>0</v>
      </c>
      <c r="AI1937" s="187"/>
      <c r="AJ1937" s="52"/>
      <c r="AK1937" s="156" t="str">
        <f>IFERROR(VLOOKUP($A1937,'Liste planification'!$B$2:$C$105,2,FALSE),"")</f>
        <v/>
      </c>
      <c r="AL1937" s="27"/>
      <c r="AM1937" s="27"/>
    </row>
    <row r="1938" spans="1:39">
      <c r="A1938" s="158"/>
      <c r="B1938" s="159" t="str">
        <f>A1938&amp;"-"&amp;TEXT(COUNTIF($A$5:A1938,A1938),"000")</f>
        <v>-000</v>
      </c>
      <c r="C1938" s="52"/>
      <c r="D1938" s="27"/>
      <c r="E1938" s="28"/>
      <c r="F1938" s="27"/>
      <c r="G1938" s="27"/>
      <c r="H1938" s="52"/>
      <c r="I1938" s="380" t="str">
        <f>IFERROR(VLOOKUP($F1938,'Liste planification'!$V$2:$W$96,2,FALSE),"")</f>
        <v/>
      </c>
      <c r="J1938" s="27"/>
      <c r="K1938" s="27"/>
      <c r="L1938" s="27"/>
      <c r="M1938" s="52"/>
      <c r="N1938" s="52"/>
      <c r="O1938" s="52"/>
      <c r="P1938" s="52"/>
      <c r="Q1938" s="52"/>
      <c r="R1938" s="52"/>
      <c r="S1938" s="52"/>
      <c r="T1938" s="52"/>
      <c r="U1938" s="52"/>
      <c r="V1938" s="52"/>
      <c r="W1938" s="52"/>
      <c r="X1938" s="52"/>
      <c r="Y1938" s="194"/>
      <c r="Z1938" s="776"/>
      <c r="AA1938" s="190"/>
      <c r="AB1938" s="747">
        <f t="shared" si="120"/>
        <v>0</v>
      </c>
      <c r="AC1938" s="748">
        <f t="shared" si="121"/>
        <v>0</v>
      </c>
      <c r="AD1938" s="187"/>
      <c r="AE1938" s="186"/>
      <c r="AF1938" s="190"/>
      <c r="AG1938" s="747">
        <f t="shared" si="122"/>
        <v>0</v>
      </c>
      <c r="AH1938" s="748">
        <f t="shared" si="123"/>
        <v>0</v>
      </c>
      <c r="AI1938" s="187"/>
      <c r="AJ1938" s="52"/>
      <c r="AK1938" s="156" t="str">
        <f>IFERROR(VLOOKUP($A1938,'Liste planification'!$B$2:$C$105,2,FALSE),"")</f>
        <v/>
      </c>
      <c r="AL1938" s="27"/>
      <c r="AM1938" s="27"/>
    </row>
    <row r="1939" spans="1:39">
      <c r="A1939" s="158"/>
      <c r="B1939" s="159" t="str">
        <f>A1939&amp;"-"&amp;TEXT(COUNTIF($A$5:A1939,A1939),"000")</f>
        <v>-000</v>
      </c>
      <c r="C1939" s="52"/>
      <c r="D1939" s="27"/>
      <c r="E1939" s="28"/>
      <c r="F1939" s="27"/>
      <c r="G1939" s="27"/>
      <c r="H1939" s="52"/>
      <c r="I1939" s="380" t="str">
        <f>IFERROR(VLOOKUP($F1939,'Liste planification'!$V$2:$W$96,2,FALSE),"")</f>
        <v/>
      </c>
      <c r="J1939" s="27"/>
      <c r="K1939" s="27"/>
      <c r="L1939" s="27"/>
      <c r="M1939" s="52"/>
      <c r="N1939" s="52"/>
      <c r="O1939" s="52"/>
      <c r="P1939" s="52"/>
      <c r="Q1939" s="52"/>
      <c r="R1939" s="52"/>
      <c r="S1939" s="52"/>
      <c r="T1939" s="52"/>
      <c r="U1939" s="52"/>
      <c r="V1939" s="52"/>
      <c r="W1939" s="52"/>
      <c r="X1939" s="52"/>
      <c r="Y1939" s="194"/>
      <c r="Z1939" s="776"/>
      <c r="AA1939" s="190"/>
      <c r="AB1939" s="747">
        <f t="shared" si="120"/>
        <v>0</v>
      </c>
      <c r="AC1939" s="748">
        <f t="shared" si="121"/>
        <v>0</v>
      </c>
      <c r="AD1939" s="187"/>
      <c r="AE1939" s="186"/>
      <c r="AF1939" s="190"/>
      <c r="AG1939" s="747">
        <f t="shared" si="122"/>
        <v>0</v>
      </c>
      <c r="AH1939" s="748">
        <f t="shared" si="123"/>
        <v>0</v>
      </c>
      <c r="AI1939" s="187"/>
      <c r="AJ1939" s="52"/>
      <c r="AK1939" s="156" t="str">
        <f>IFERROR(VLOOKUP($A1939,'Liste planification'!$B$2:$C$105,2,FALSE),"")</f>
        <v/>
      </c>
      <c r="AL1939" s="27"/>
      <c r="AM1939" s="27"/>
    </row>
    <row r="1940" spans="1:39">
      <c r="A1940" s="158"/>
      <c r="B1940" s="159" t="str">
        <f>A1940&amp;"-"&amp;TEXT(COUNTIF($A$5:A1940,A1940),"000")</f>
        <v>-000</v>
      </c>
      <c r="C1940" s="52"/>
      <c r="D1940" s="27"/>
      <c r="E1940" s="28"/>
      <c r="F1940" s="27"/>
      <c r="G1940" s="27"/>
      <c r="H1940" s="52"/>
      <c r="I1940" s="380" t="str">
        <f>IFERROR(VLOOKUP($F1940,'Liste planification'!$V$2:$W$96,2,FALSE),"")</f>
        <v/>
      </c>
      <c r="J1940" s="27"/>
      <c r="K1940" s="27"/>
      <c r="L1940" s="27"/>
      <c r="M1940" s="52"/>
      <c r="N1940" s="52"/>
      <c r="O1940" s="52"/>
      <c r="P1940" s="52"/>
      <c r="Q1940" s="52"/>
      <c r="R1940" s="52"/>
      <c r="S1940" s="52"/>
      <c r="T1940" s="52"/>
      <c r="U1940" s="52"/>
      <c r="V1940" s="52"/>
      <c r="W1940" s="52"/>
      <c r="X1940" s="52"/>
      <c r="Y1940" s="194"/>
      <c r="Z1940" s="776"/>
      <c r="AA1940" s="190"/>
      <c r="AB1940" s="747">
        <f t="shared" si="120"/>
        <v>0</v>
      </c>
      <c r="AC1940" s="748">
        <f t="shared" si="121"/>
        <v>0</v>
      </c>
      <c r="AD1940" s="187"/>
      <c r="AE1940" s="186"/>
      <c r="AF1940" s="190"/>
      <c r="AG1940" s="747">
        <f t="shared" si="122"/>
        <v>0</v>
      </c>
      <c r="AH1940" s="748">
        <f t="shared" si="123"/>
        <v>0</v>
      </c>
      <c r="AI1940" s="187"/>
      <c r="AJ1940" s="52"/>
      <c r="AK1940" s="156" t="str">
        <f>IFERROR(VLOOKUP($A1940,'Liste planification'!$B$2:$C$105,2,FALSE),"")</f>
        <v/>
      </c>
      <c r="AL1940" s="27"/>
      <c r="AM1940" s="27"/>
    </row>
    <row r="1941" spans="1:39">
      <c r="A1941" s="158"/>
      <c r="B1941" s="159" t="str">
        <f>A1941&amp;"-"&amp;TEXT(COUNTIF($A$5:A1941,A1941),"000")</f>
        <v>-000</v>
      </c>
      <c r="C1941" s="52"/>
      <c r="D1941" s="27"/>
      <c r="E1941" s="28"/>
      <c r="F1941" s="27"/>
      <c r="G1941" s="27"/>
      <c r="H1941" s="52"/>
      <c r="I1941" s="380" t="str">
        <f>IFERROR(VLOOKUP($F1941,'Liste planification'!$V$2:$W$96,2,FALSE),"")</f>
        <v/>
      </c>
      <c r="J1941" s="27"/>
      <c r="K1941" s="27"/>
      <c r="L1941" s="27"/>
      <c r="M1941" s="52"/>
      <c r="N1941" s="52"/>
      <c r="O1941" s="52"/>
      <c r="P1941" s="52"/>
      <c r="Q1941" s="52"/>
      <c r="R1941" s="52"/>
      <c r="S1941" s="52"/>
      <c r="T1941" s="52"/>
      <c r="U1941" s="52"/>
      <c r="V1941" s="52"/>
      <c r="W1941" s="52"/>
      <c r="X1941" s="52"/>
      <c r="Y1941" s="194"/>
      <c r="Z1941" s="776"/>
      <c r="AA1941" s="190"/>
      <c r="AB1941" s="747">
        <f t="shared" si="120"/>
        <v>0</v>
      </c>
      <c r="AC1941" s="748">
        <f t="shared" si="121"/>
        <v>0</v>
      </c>
      <c r="AD1941" s="187"/>
      <c r="AE1941" s="186"/>
      <c r="AF1941" s="190"/>
      <c r="AG1941" s="747">
        <f t="shared" si="122"/>
        <v>0</v>
      </c>
      <c r="AH1941" s="748">
        <f t="shared" si="123"/>
        <v>0</v>
      </c>
      <c r="AI1941" s="187"/>
      <c r="AJ1941" s="52"/>
      <c r="AK1941" s="156" t="str">
        <f>IFERROR(VLOOKUP($A1941,'Liste planification'!$B$2:$C$105,2,FALSE),"")</f>
        <v/>
      </c>
      <c r="AL1941" s="27"/>
      <c r="AM1941" s="27"/>
    </row>
    <row r="1942" spans="1:39">
      <c r="A1942" s="158"/>
      <c r="B1942" s="159" t="str">
        <f>A1942&amp;"-"&amp;TEXT(COUNTIF($A$5:A1942,A1942),"000")</f>
        <v>-000</v>
      </c>
      <c r="C1942" s="52"/>
      <c r="D1942" s="27"/>
      <c r="E1942" s="28"/>
      <c r="F1942" s="27"/>
      <c r="G1942" s="27"/>
      <c r="H1942" s="52"/>
      <c r="I1942" s="380" t="str">
        <f>IFERROR(VLOOKUP($F1942,'Liste planification'!$V$2:$W$96,2,FALSE),"")</f>
        <v/>
      </c>
      <c r="J1942" s="27"/>
      <c r="K1942" s="27"/>
      <c r="L1942" s="27"/>
      <c r="M1942" s="52"/>
      <c r="N1942" s="52"/>
      <c r="O1942" s="52"/>
      <c r="P1942" s="52"/>
      <c r="Q1942" s="52"/>
      <c r="R1942" s="52"/>
      <c r="S1942" s="52"/>
      <c r="T1942" s="52"/>
      <c r="U1942" s="52"/>
      <c r="V1942" s="52"/>
      <c r="W1942" s="52"/>
      <c r="X1942" s="52"/>
      <c r="Y1942" s="194"/>
      <c r="Z1942" s="776"/>
      <c r="AA1942" s="190"/>
      <c r="AB1942" s="747">
        <f t="shared" si="120"/>
        <v>0</v>
      </c>
      <c r="AC1942" s="748">
        <f t="shared" si="121"/>
        <v>0</v>
      </c>
      <c r="AD1942" s="187"/>
      <c r="AE1942" s="186"/>
      <c r="AF1942" s="190"/>
      <c r="AG1942" s="747">
        <f t="shared" si="122"/>
        <v>0</v>
      </c>
      <c r="AH1942" s="748">
        <f t="shared" si="123"/>
        <v>0</v>
      </c>
      <c r="AI1942" s="187"/>
      <c r="AJ1942" s="52"/>
      <c r="AK1942" s="156" t="str">
        <f>IFERROR(VLOOKUP($A1942,'Liste planification'!$B$2:$C$105,2,FALSE),"")</f>
        <v/>
      </c>
      <c r="AL1942" s="27"/>
      <c r="AM1942" s="27"/>
    </row>
    <row r="1943" spans="1:39">
      <c r="A1943" s="158"/>
      <c r="B1943" s="159" t="str">
        <f>A1943&amp;"-"&amp;TEXT(COUNTIF($A$5:A1943,A1943),"000")</f>
        <v>-000</v>
      </c>
      <c r="C1943" s="52"/>
      <c r="D1943" s="27"/>
      <c r="E1943" s="28"/>
      <c r="F1943" s="27"/>
      <c r="G1943" s="27"/>
      <c r="H1943" s="52"/>
      <c r="I1943" s="380" t="str">
        <f>IFERROR(VLOOKUP($F1943,'Liste planification'!$V$2:$W$96,2,FALSE),"")</f>
        <v/>
      </c>
      <c r="J1943" s="27"/>
      <c r="K1943" s="27"/>
      <c r="L1943" s="27"/>
      <c r="M1943" s="52"/>
      <c r="N1943" s="52"/>
      <c r="O1943" s="52"/>
      <c r="P1943" s="52"/>
      <c r="Q1943" s="52"/>
      <c r="R1943" s="52"/>
      <c r="S1943" s="52"/>
      <c r="T1943" s="52"/>
      <c r="U1943" s="52"/>
      <c r="V1943" s="52"/>
      <c r="W1943" s="52"/>
      <c r="X1943" s="52"/>
      <c r="Y1943" s="194"/>
      <c r="Z1943" s="776"/>
      <c r="AA1943" s="190"/>
      <c r="AB1943" s="747">
        <f t="shared" si="120"/>
        <v>0</v>
      </c>
      <c r="AC1943" s="748">
        <f t="shared" si="121"/>
        <v>0</v>
      </c>
      <c r="AD1943" s="187"/>
      <c r="AE1943" s="186"/>
      <c r="AF1943" s="190"/>
      <c r="AG1943" s="747">
        <f t="shared" si="122"/>
        <v>0</v>
      </c>
      <c r="AH1943" s="748">
        <f t="shared" si="123"/>
        <v>0</v>
      </c>
      <c r="AI1943" s="187"/>
      <c r="AJ1943" s="52"/>
      <c r="AK1943" s="156" t="str">
        <f>IFERROR(VLOOKUP($A1943,'Liste planification'!$B$2:$C$105,2,FALSE),"")</f>
        <v/>
      </c>
      <c r="AL1943" s="27"/>
      <c r="AM1943" s="27"/>
    </row>
    <row r="1944" spans="1:39">
      <c r="A1944" s="158"/>
      <c r="B1944" s="159" t="str">
        <f>A1944&amp;"-"&amp;TEXT(COUNTIF($A$5:A1944,A1944),"000")</f>
        <v>-000</v>
      </c>
      <c r="C1944" s="52"/>
      <c r="D1944" s="27"/>
      <c r="E1944" s="28"/>
      <c r="F1944" s="27"/>
      <c r="G1944" s="27"/>
      <c r="H1944" s="52"/>
      <c r="I1944" s="380" t="str">
        <f>IFERROR(VLOOKUP($F1944,'Liste planification'!$V$2:$W$96,2,FALSE),"")</f>
        <v/>
      </c>
      <c r="J1944" s="27"/>
      <c r="K1944" s="27"/>
      <c r="L1944" s="27"/>
      <c r="M1944" s="52"/>
      <c r="N1944" s="52"/>
      <c r="O1944" s="52"/>
      <c r="P1944" s="52"/>
      <c r="Q1944" s="52"/>
      <c r="R1944" s="52"/>
      <c r="S1944" s="52"/>
      <c r="T1944" s="52"/>
      <c r="U1944" s="52"/>
      <c r="V1944" s="52"/>
      <c r="W1944" s="52"/>
      <c r="X1944" s="52"/>
      <c r="Y1944" s="194"/>
      <c r="Z1944" s="776"/>
      <c r="AA1944" s="190"/>
      <c r="AB1944" s="747">
        <f t="shared" si="120"/>
        <v>0</v>
      </c>
      <c r="AC1944" s="748">
        <f t="shared" si="121"/>
        <v>0</v>
      </c>
      <c r="AD1944" s="187"/>
      <c r="AE1944" s="186"/>
      <c r="AF1944" s="190"/>
      <c r="AG1944" s="747">
        <f t="shared" si="122"/>
        <v>0</v>
      </c>
      <c r="AH1944" s="748">
        <f t="shared" si="123"/>
        <v>0</v>
      </c>
      <c r="AI1944" s="187"/>
      <c r="AJ1944" s="52"/>
      <c r="AK1944" s="156" t="str">
        <f>IFERROR(VLOOKUP($A1944,'Liste planification'!$B$2:$C$105,2,FALSE),"")</f>
        <v/>
      </c>
      <c r="AL1944" s="27"/>
      <c r="AM1944" s="27"/>
    </row>
    <row r="1945" spans="1:39">
      <c r="A1945" s="158"/>
      <c r="B1945" s="159" t="str">
        <f>A1945&amp;"-"&amp;TEXT(COUNTIF($A$5:A1945,A1945),"000")</f>
        <v>-000</v>
      </c>
      <c r="C1945" s="52"/>
      <c r="D1945" s="27"/>
      <c r="E1945" s="28"/>
      <c r="F1945" s="27"/>
      <c r="G1945" s="27"/>
      <c r="H1945" s="52"/>
      <c r="I1945" s="380" t="str">
        <f>IFERROR(VLOOKUP($F1945,'Liste planification'!$V$2:$W$96,2,FALSE),"")</f>
        <v/>
      </c>
      <c r="J1945" s="27"/>
      <c r="K1945" s="27"/>
      <c r="L1945" s="27"/>
      <c r="M1945" s="52"/>
      <c r="N1945" s="52"/>
      <c r="O1945" s="52"/>
      <c r="P1945" s="52"/>
      <c r="Q1945" s="52"/>
      <c r="R1945" s="52"/>
      <c r="S1945" s="52"/>
      <c r="T1945" s="52"/>
      <c r="U1945" s="52"/>
      <c r="V1945" s="52"/>
      <c r="W1945" s="52"/>
      <c r="X1945" s="52"/>
      <c r="Y1945" s="194"/>
      <c r="Z1945" s="776"/>
      <c r="AA1945" s="190"/>
      <c r="AB1945" s="747">
        <f t="shared" si="120"/>
        <v>0</v>
      </c>
      <c r="AC1945" s="748">
        <f t="shared" si="121"/>
        <v>0</v>
      </c>
      <c r="AD1945" s="187"/>
      <c r="AE1945" s="186"/>
      <c r="AF1945" s="190"/>
      <c r="AG1945" s="747">
        <f t="shared" si="122"/>
        <v>0</v>
      </c>
      <c r="AH1945" s="748">
        <f t="shared" si="123"/>
        <v>0</v>
      </c>
      <c r="AI1945" s="187"/>
      <c r="AJ1945" s="52"/>
      <c r="AK1945" s="156" t="str">
        <f>IFERROR(VLOOKUP($A1945,'Liste planification'!$B$2:$C$105,2,FALSE),"")</f>
        <v/>
      </c>
      <c r="AL1945" s="27"/>
      <c r="AM1945" s="27"/>
    </row>
    <row r="1946" spans="1:39">
      <c r="A1946" s="158"/>
      <c r="B1946" s="159" t="str">
        <f>A1946&amp;"-"&amp;TEXT(COUNTIF($A$5:A1946,A1946),"000")</f>
        <v>-000</v>
      </c>
      <c r="C1946" s="52"/>
      <c r="D1946" s="27"/>
      <c r="E1946" s="28"/>
      <c r="F1946" s="27"/>
      <c r="G1946" s="27"/>
      <c r="H1946" s="52"/>
      <c r="I1946" s="380" t="str">
        <f>IFERROR(VLOOKUP($F1946,'Liste planification'!$V$2:$W$96,2,FALSE),"")</f>
        <v/>
      </c>
      <c r="J1946" s="27"/>
      <c r="K1946" s="27"/>
      <c r="L1946" s="27"/>
      <c r="M1946" s="52"/>
      <c r="N1946" s="52"/>
      <c r="O1946" s="52"/>
      <c r="P1946" s="52"/>
      <c r="Q1946" s="52"/>
      <c r="R1946" s="52"/>
      <c r="S1946" s="52"/>
      <c r="T1946" s="52"/>
      <c r="U1946" s="52"/>
      <c r="V1946" s="52"/>
      <c r="W1946" s="52"/>
      <c r="X1946" s="52"/>
      <c r="Y1946" s="194"/>
      <c r="Z1946" s="776"/>
      <c r="AA1946" s="190"/>
      <c r="AB1946" s="747">
        <f t="shared" si="120"/>
        <v>0</v>
      </c>
      <c r="AC1946" s="748">
        <f t="shared" si="121"/>
        <v>0</v>
      </c>
      <c r="AD1946" s="187"/>
      <c r="AE1946" s="186"/>
      <c r="AF1946" s="190"/>
      <c r="AG1946" s="747">
        <f t="shared" si="122"/>
        <v>0</v>
      </c>
      <c r="AH1946" s="748">
        <f t="shared" si="123"/>
        <v>0</v>
      </c>
      <c r="AI1946" s="187"/>
      <c r="AJ1946" s="52"/>
      <c r="AK1946" s="156" t="str">
        <f>IFERROR(VLOOKUP($A1946,'Liste planification'!$B$2:$C$105,2,FALSE),"")</f>
        <v/>
      </c>
      <c r="AL1946" s="27"/>
      <c r="AM1946" s="27"/>
    </row>
    <row r="1947" spans="1:39">
      <c r="A1947" s="158"/>
      <c r="B1947" s="159" t="str">
        <f>A1947&amp;"-"&amp;TEXT(COUNTIF($A$5:A1947,A1947),"000")</f>
        <v>-000</v>
      </c>
      <c r="C1947" s="52"/>
      <c r="D1947" s="27"/>
      <c r="E1947" s="28"/>
      <c r="F1947" s="27"/>
      <c r="G1947" s="27"/>
      <c r="H1947" s="52"/>
      <c r="I1947" s="380" t="str">
        <f>IFERROR(VLOOKUP($F1947,'Liste planification'!$V$2:$W$96,2,FALSE),"")</f>
        <v/>
      </c>
      <c r="J1947" s="27"/>
      <c r="K1947" s="27"/>
      <c r="L1947" s="27"/>
      <c r="M1947" s="52"/>
      <c r="N1947" s="52"/>
      <c r="O1947" s="52"/>
      <c r="P1947" s="52"/>
      <c r="Q1947" s="52"/>
      <c r="R1947" s="52"/>
      <c r="S1947" s="52"/>
      <c r="T1947" s="52"/>
      <c r="U1947" s="52"/>
      <c r="V1947" s="52"/>
      <c r="W1947" s="52"/>
      <c r="X1947" s="52"/>
      <c r="Y1947" s="194"/>
      <c r="Z1947" s="776"/>
      <c r="AA1947" s="190"/>
      <c r="AB1947" s="747">
        <f t="shared" si="120"/>
        <v>0</v>
      </c>
      <c r="AC1947" s="748">
        <f t="shared" si="121"/>
        <v>0</v>
      </c>
      <c r="AD1947" s="187"/>
      <c r="AE1947" s="186"/>
      <c r="AF1947" s="190"/>
      <c r="AG1947" s="747">
        <f t="shared" si="122"/>
        <v>0</v>
      </c>
      <c r="AH1947" s="748">
        <f t="shared" si="123"/>
        <v>0</v>
      </c>
      <c r="AI1947" s="187"/>
      <c r="AJ1947" s="52"/>
      <c r="AK1947" s="156" t="str">
        <f>IFERROR(VLOOKUP($A1947,'Liste planification'!$B$2:$C$105,2,FALSE),"")</f>
        <v/>
      </c>
      <c r="AL1947" s="27"/>
      <c r="AM1947" s="27"/>
    </row>
    <row r="1948" spans="1:39">
      <c r="A1948" s="158"/>
      <c r="B1948" s="159" t="str">
        <f>A1948&amp;"-"&amp;TEXT(COUNTIF($A$5:A1948,A1948),"000")</f>
        <v>-000</v>
      </c>
      <c r="C1948" s="52"/>
      <c r="D1948" s="27"/>
      <c r="E1948" s="28"/>
      <c r="F1948" s="27"/>
      <c r="G1948" s="27"/>
      <c r="H1948" s="52"/>
      <c r="I1948" s="380" t="str">
        <f>IFERROR(VLOOKUP($F1948,'Liste planification'!$V$2:$W$96,2,FALSE),"")</f>
        <v/>
      </c>
      <c r="J1948" s="27"/>
      <c r="K1948" s="27"/>
      <c r="L1948" s="27"/>
      <c r="M1948" s="52"/>
      <c r="N1948" s="52"/>
      <c r="O1948" s="52"/>
      <c r="P1948" s="52"/>
      <c r="Q1948" s="52"/>
      <c r="R1948" s="52"/>
      <c r="S1948" s="52"/>
      <c r="T1948" s="52"/>
      <c r="U1948" s="52"/>
      <c r="V1948" s="52"/>
      <c r="W1948" s="52"/>
      <c r="X1948" s="52"/>
      <c r="Y1948" s="194"/>
      <c r="Z1948" s="776"/>
      <c r="AA1948" s="190"/>
      <c r="AB1948" s="747">
        <f t="shared" si="120"/>
        <v>0</v>
      </c>
      <c r="AC1948" s="748">
        <f t="shared" si="121"/>
        <v>0</v>
      </c>
      <c r="AD1948" s="187"/>
      <c r="AE1948" s="186"/>
      <c r="AF1948" s="190"/>
      <c r="AG1948" s="747">
        <f t="shared" si="122"/>
        <v>0</v>
      </c>
      <c r="AH1948" s="748">
        <f t="shared" si="123"/>
        <v>0</v>
      </c>
      <c r="AI1948" s="187"/>
      <c r="AJ1948" s="52"/>
      <c r="AK1948" s="156" t="str">
        <f>IFERROR(VLOOKUP($A1948,'Liste planification'!$B$2:$C$105,2,FALSE),"")</f>
        <v/>
      </c>
      <c r="AL1948" s="27"/>
      <c r="AM1948" s="27"/>
    </row>
    <row r="1949" spans="1:39">
      <c r="A1949" s="158"/>
      <c r="B1949" s="159" t="str">
        <f>A1949&amp;"-"&amp;TEXT(COUNTIF($A$5:A1949,A1949),"000")</f>
        <v>-000</v>
      </c>
      <c r="C1949" s="52"/>
      <c r="D1949" s="27"/>
      <c r="E1949" s="28"/>
      <c r="F1949" s="27"/>
      <c r="G1949" s="27"/>
      <c r="H1949" s="52"/>
      <c r="I1949" s="380" t="str">
        <f>IFERROR(VLOOKUP($F1949,'Liste planification'!$V$2:$W$96,2,FALSE),"")</f>
        <v/>
      </c>
      <c r="J1949" s="27"/>
      <c r="K1949" s="27"/>
      <c r="L1949" s="27"/>
      <c r="M1949" s="52"/>
      <c r="N1949" s="52"/>
      <c r="O1949" s="52"/>
      <c r="P1949" s="52"/>
      <c r="Q1949" s="52"/>
      <c r="R1949" s="52"/>
      <c r="S1949" s="52"/>
      <c r="T1949" s="52"/>
      <c r="U1949" s="52"/>
      <c r="V1949" s="52"/>
      <c r="W1949" s="52"/>
      <c r="X1949" s="52"/>
      <c r="Y1949" s="194"/>
      <c r="Z1949" s="776"/>
      <c r="AA1949" s="190"/>
      <c r="AB1949" s="747">
        <f t="shared" si="120"/>
        <v>0</v>
      </c>
      <c r="AC1949" s="748">
        <f t="shared" si="121"/>
        <v>0</v>
      </c>
      <c r="AD1949" s="187"/>
      <c r="AE1949" s="186"/>
      <c r="AF1949" s="190"/>
      <c r="AG1949" s="747">
        <f t="shared" si="122"/>
        <v>0</v>
      </c>
      <c r="AH1949" s="748">
        <f t="shared" si="123"/>
        <v>0</v>
      </c>
      <c r="AI1949" s="187"/>
      <c r="AJ1949" s="52"/>
      <c r="AK1949" s="156" t="str">
        <f>IFERROR(VLOOKUP($A1949,'Liste planification'!$B$2:$C$105,2,FALSE),"")</f>
        <v/>
      </c>
      <c r="AL1949" s="27"/>
      <c r="AM1949" s="27"/>
    </row>
    <row r="1950" spans="1:39">
      <c r="A1950" s="158"/>
      <c r="B1950" s="159" t="str">
        <f>A1950&amp;"-"&amp;TEXT(COUNTIF($A$5:A1950,A1950),"000")</f>
        <v>-000</v>
      </c>
      <c r="C1950" s="52"/>
      <c r="D1950" s="27"/>
      <c r="E1950" s="28"/>
      <c r="F1950" s="27"/>
      <c r="G1950" s="27"/>
      <c r="H1950" s="52"/>
      <c r="I1950" s="380" t="str">
        <f>IFERROR(VLOOKUP($F1950,'Liste planification'!$V$2:$W$96,2,FALSE),"")</f>
        <v/>
      </c>
      <c r="J1950" s="27"/>
      <c r="K1950" s="27"/>
      <c r="L1950" s="27"/>
      <c r="M1950" s="52"/>
      <c r="N1950" s="52"/>
      <c r="O1950" s="52"/>
      <c r="P1950" s="52"/>
      <c r="Q1950" s="52"/>
      <c r="R1950" s="52"/>
      <c r="S1950" s="52"/>
      <c r="T1950" s="52"/>
      <c r="U1950" s="52"/>
      <c r="V1950" s="52"/>
      <c r="W1950" s="52"/>
      <c r="X1950" s="52"/>
      <c r="Y1950" s="194"/>
      <c r="Z1950" s="776"/>
      <c r="AA1950" s="190"/>
      <c r="AB1950" s="747">
        <f t="shared" si="120"/>
        <v>0</v>
      </c>
      <c r="AC1950" s="748">
        <f t="shared" si="121"/>
        <v>0</v>
      </c>
      <c r="AD1950" s="187"/>
      <c r="AE1950" s="186"/>
      <c r="AF1950" s="190"/>
      <c r="AG1950" s="747">
        <f t="shared" si="122"/>
        <v>0</v>
      </c>
      <c r="AH1950" s="748">
        <f t="shared" si="123"/>
        <v>0</v>
      </c>
      <c r="AI1950" s="187"/>
      <c r="AJ1950" s="52"/>
      <c r="AK1950" s="156" t="str">
        <f>IFERROR(VLOOKUP($A1950,'Liste planification'!$B$2:$C$105,2,FALSE),"")</f>
        <v/>
      </c>
      <c r="AL1950" s="27"/>
      <c r="AM1950" s="27"/>
    </row>
    <row r="1951" spans="1:39">
      <c r="A1951" s="158"/>
      <c r="B1951" s="159" t="str">
        <f>A1951&amp;"-"&amp;TEXT(COUNTIF($A$5:A1951,A1951),"000")</f>
        <v>-000</v>
      </c>
      <c r="C1951" s="52"/>
      <c r="D1951" s="27"/>
      <c r="E1951" s="28"/>
      <c r="F1951" s="27"/>
      <c r="G1951" s="27"/>
      <c r="H1951" s="52"/>
      <c r="I1951" s="380" t="str">
        <f>IFERROR(VLOOKUP($F1951,'Liste planification'!$V$2:$W$96,2,FALSE),"")</f>
        <v/>
      </c>
      <c r="J1951" s="27"/>
      <c r="K1951" s="27"/>
      <c r="L1951" s="27"/>
      <c r="M1951" s="52"/>
      <c r="N1951" s="52"/>
      <c r="O1951" s="52"/>
      <c r="P1951" s="52"/>
      <c r="Q1951" s="52"/>
      <c r="R1951" s="52"/>
      <c r="S1951" s="52"/>
      <c r="T1951" s="52"/>
      <c r="U1951" s="52"/>
      <c r="V1951" s="52"/>
      <c r="W1951" s="52"/>
      <c r="X1951" s="52"/>
      <c r="Y1951" s="194"/>
      <c r="Z1951" s="776"/>
      <c r="AA1951" s="190"/>
      <c r="AB1951" s="747">
        <f t="shared" si="120"/>
        <v>0</v>
      </c>
      <c r="AC1951" s="748">
        <f t="shared" si="121"/>
        <v>0</v>
      </c>
      <c r="AD1951" s="187"/>
      <c r="AE1951" s="186"/>
      <c r="AF1951" s="190"/>
      <c r="AG1951" s="747">
        <f t="shared" si="122"/>
        <v>0</v>
      </c>
      <c r="AH1951" s="748">
        <f t="shared" si="123"/>
        <v>0</v>
      </c>
      <c r="AI1951" s="187"/>
      <c r="AJ1951" s="52"/>
      <c r="AK1951" s="156" t="str">
        <f>IFERROR(VLOOKUP($A1951,'Liste planification'!$B$2:$C$105,2,FALSE),"")</f>
        <v/>
      </c>
      <c r="AL1951" s="27"/>
      <c r="AM1951" s="27"/>
    </row>
    <row r="1952" spans="1:39">
      <c r="A1952" s="158"/>
      <c r="B1952" s="159" t="str">
        <f>A1952&amp;"-"&amp;TEXT(COUNTIF($A$5:A1952,A1952),"000")</f>
        <v>-000</v>
      </c>
      <c r="C1952" s="52"/>
      <c r="D1952" s="27"/>
      <c r="E1952" s="28"/>
      <c r="F1952" s="27"/>
      <c r="G1952" s="27"/>
      <c r="H1952" s="52"/>
      <c r="I1952" s="380" t="str">
        <f>IFERROR(VLOOKUP($F1952,'Liste planification'!$V$2:$W$96,2,FALSE),"")</f>
        <v/>
      </c>
      <c r="J1952" s="27"/>
      <c r="K1952" s="27"/>
      <c r="L1952" s="27"/>
      <c r="M1952" s="52"/>
      <c r="N1952" s="52"/>
      <c r="O1952" s="52"/>
      <c r="P1952" s="52"/>
      <c r="Q1952" s="52"/>
      <c r="R1952" s="52"/>
      <c r="S1952" s="52"/>
      <c r="T1952" s="52"/>
      <c r="U1952" s="52"/>
      <c r="V1952" s="52"/>
      <c r="W1952" s="52"/>
      <c r="X1952" s="52"/>
      <c r="Y1952" s="194"/>
      <c r="Z1952" s="776"/>
      <c r="AA1952" s="190"/>
      <c r="AB1952" s="747">
        <f t="shared" si="120"/>
        <v>0</v>
      </c>
      <c r="AC1952" s="748">
        <f t="shared" si="121"/>
        <v>0</v>
      </c>
      <c r="AD1952" s="187"/>
      <c r="AE1952" s="186"/>
      <c r="AF1952" s="190"/>
      <c r="AG1952" s="747">
        <f t="shared" si="122"/>
        <v>0</v>
      </c>
      <c r="AH1952" s="748">
        <f t="shared" si="123"/>
        <v>0</v>
      </c>
      <c r="AI1952" s="187"/>
      <c r="AJ1952" s="52"/>
      <c r="AK1952" s="156" t="str">
        <f>IFERROR(VLOOKUP($A1952,'Liste planification'!$B$2:$C$105,2,FALSE),"")</f>
        <v/>
      </c>
      <c r="AL1952" s="27"/>
      <c r="AM1952" s="27"/>
    </row>
    <row r="1953" spans="1:39">
      <c r="A1953" s="158"/>
      <c r="B1953" s="159" t="str">
        <f>A1953&amp;"-"&amp;TEXT(COUNTIF($A$5:A1953,A1953),"000")</f>
        <v>-000</v>
      </c>
      <c r="C1953" s="52"/>
      <c r="D1953" s="27"/>
      <c r="E1953" s="28"/>
      <c r="F1953" s="27"/>
      <c r="G1953" s="27"/>
      <c r="H1953" s="52"/>
      <c r="I1953" s="380" t="str">
        <f>IFERROR(VLOOKUP($F1953,'Liste planification'!$V$2:$W$96,2,FALSE),"")</f>
        <v/>
      </c>
      <c r="J1953" s="27"/>
      <c r="K1953" s="27"/>
      <c r="L1953" s="27"/>
      <c r="M1953" s="52"/>
      <c r="N1953" s="52"/>
      <c r="O1953" s="52"/>
      <c r="P1953" s="52"/>
      <c r="Q1953" s="52"/>
      <c r="R1953" s="52"/>
      <c r="S1953" s="52"/>
      <c r="T1953" s="52"/>
      <c r="U1953" s="52"/>
      <c r="V1953" s="52"/>
      <c r="W1953" s="52"/>
      <c r="X1953" s="52"/>
      <c r="Y1953" s="194"/>
      <c r="Z1953" s="776"/>
      <c r="AA1953" s="190"/>
      <c r="AB1953" s="747">
        <f t="shared" si="120"/>
        <v>0</v>
      </c>
      <c r="AC1953" s="748">
        <f t="shared" si="121"/>
        <v>0</v>
      </c>
      <c r="AD1953" s="187"/>
      <c r="AE1953" s="186"/>
      <c r="AF1953" s="190"/>
      <c r="AG1953" s="747">
        <f t="shared" si="122"/>
        <v>0</v>
      </c>
      <c r="AH1953" s="748">
        <f t="shared" si="123"/>
        <v>0</v>
      </c>
      <c r="AI1953" s="187"/>
      <c r="AJ1953" s="52"/>
      <c r="AK1953" s="156" t="str">
        <f>IFERROR(VLOOKUP($A1953,'Liste planification'!$B$2:$C$105,2,FALSE),"")</f>
        <v/>
      </c>
      <c r="AL1953" s="27"/>
      <c r="AM1953" s="27"/>
    </row>
    <row r="1954" spans="1:39">
      <c r="A1954" s="158"/>
      <c r="B1954" s="159" t="str">
        <f>A1954&amp;"-"&amp;TEXT(COUNTIF($A$5:A1954,A1954),"000")</f>
        <v>-000</v>
      </c>
      <c r="C1954" s="52"/>
      <c r="D1954" s="27"/>
      <c r="E1954" s="28"/>
      <c r="F1954" s="27"/>
      <c r="G1954" s="27"/>
      <c r="H1954" s="52"/>
      <c r="I1954" s="380" t="str">
        <f>IFERROR(VLOOKUP($F1954,'Liste planification'!$V$2:$W$96,2,FALSE),"")</f>
        <v/>
      </c>
      <c r="J1954" s="27"/>
      <c r="K1954" s="27"/>
      <c r="L1954" s="27"/>
      <c r="M1954" s="52"/>
      <c r="N1954" s="52"/>
      <c r="O1954" s="52"/>
      <c r="P1954" s="52"/>
      <c r="Q1954" s="52"/>
      <c r="R1954" s="52"/>
      <c r="S1954" s="52"/>
      <c r="T1954" s="52"/>
      <c r="U1954" s="52"/>
      <c r="V1954" s="52"/>
      <c r="W1954" s="52"/>
      <c r="X1954" s="52"/>
      <c r="Y1954" s="194"/>
      <c r="Z1954" s="776"/>
      <c r="AA1954" s="190"/>
      <c r="AB1954" s="747">
        <f t="shared" si="120"/>
        <v>0</v>
      </c>
      <c r="AC1954" s="748">
        <f t="shared" si="121"/>
        <v>0</v>
      </c>
      <c r="AD1954" s="187"/>
      <c r="AE1954" s="186"/>
      <c r="AF1954" s="190"/>
      <c r="AG1954" s="747">
        <f t="shared" si="122"/>
        <v>0</v>
      </c>
      <c r="AH1954" s="748">
        <f t="shared" si="123"/>
        <v>0</v>
      </c>
      <c r="AI1954" s="187"/>
      <c r="AJ1954" s="52"/>
      <c r="AK1954" s="156" t="str">
        <f>IFERROR(VLOOKUP($A1954,'Liste planification'!$B$2:$C$105,2,FALSE),"")</f>
        <v/>
      </c>
      <c r="AL1954" s="27"/>
      <c r="AM1954" s="27"/>
    </row>
    <row r="1955" spans="1:39">
      <c r="A1955" s="158"/>
      <c r="B1955" s="159" t="str">
        <f>A1955&amp;"-"&amp;TEXT(COUNTIF($A$5:A1955,A1955),"000")</f>
        <v>-000</v>
      </c>
      <c r="C1955" s="52"/>
      <c r="D1955" s="27"/>
      <c r="E1955" s="28"/>
      <c r="F1955" s="27"/>
      <c r="G1955" s="27"/>
      <c r="H1955" s="52"/>
      <c r="I1955" s="380" t="str">
        <f>IFERROR(VLOOKUP($F1955,'Liste planification'!$V$2:$W$96,2,FALSE),"")</f>
        <v/>
      </c>
      <c r="J1955" s="27"/>
      <c r="K1955" s="27"/>
      <c r="L1955" s="27"/>
      <c r="M1955" s="52"/>
      <c r="N1955" s="52"/>
      <c r="O1955" s="52"/>
      <c r="P1955" s="52"/>
      <c r="Q1955" s="52"/>
      <c r="R1955" s="52"/>
      <c r="S1955" s="52"/>
      <c r="T1955" s="52"/>
      <c r="U1955" s="52"/>
      <c r="V1955" s="52"/>
      <c r="W1955" s="52"/>
      <c r="X1955" s="52"/>
      <c r="Y1955" s="194"/>
      <c r="Z1955" s="776"/>
      <c r="AA1955" s="190"/>
      <c r="AB1955" s="747">
        <f t="shared" si="120"/>
        <v>0</v>
      </c>
      <c r="AC1955" s="748">
        <f t="shared" si="121"/>
        <v>0</v>
      </c>
      <c r="AD1955" s="187"/>
      <c r="AE1955" s="186"/>
      <c r="AF1955" s="190"/>
      <c r="AG1955" s="747">
        <f t="shared" si="122"/>
        <v>0</v>
      </c>
      <c r="AH1955" s="748">
        <f t="shared" si="123"/>
        <v>0</v>
      </c>
      <c r="AI1955" s="187"/>
      <c r="AJ1955" s="52"/>
      <c r="AK1955" s="156" t="str">
        <f>IFERROR(VLOOKUP($A1955,'Liste planification'!$B$2:$C$105,2,FALSE),"")</f>
        <v/>
      </c>
      <c r="AL1955" s="27"/>
      <c r="AM1955" s="27"/>
    </row>
    <row r="1956" spans="1:39">
      <c r="A1956" s="158"/>
      <c r="B1956" s="159" t="str">
        <f>A1956&amp;"-"&amp;TEXT(COUNTIF($A$5:A1956,A1956),"000")</f>
        <v>-000</v>
      </c>
      <c r="C1956" s="52"/>
      <c r="D1956" s="27"/>
      <c r="E1956" s="28"/>
      <c r="F1956" s="27"/>
      <c r="G1956" s="27"/>
      <c r="H1956" s="52"/>
      <c r="I1956" s="380" t="str">
        <f>IFERROR(VLOOKUP($F1956,'Liste planification'!$V$2:$W$96,2,FALSE),"")</f>
        <v/>
      </c>
      <c r="J1956" s="27"/>
      <c r="K1956" s="27"/>
      <c r="L1956" s="27"/>
      <c r="M1956" s="52"/>
      <c r="N1956" s="52"/>
      <c r="O1956" s="52"/>
      <c r="P1956" s="52"/>
      <c r="Q1956" s="52"/>
      <c r="R1956" s="52"/>
      <c r="S1956" s="52"/>
      <c r="T1956" s="52"/>
      <c r="U1956" s="52"/>
      <c r="V1956" s="52"/>
      <c r="W1956" s="52"/>
      <c r="X1956" s="52"/>
      <c r="Y1956" s="194"/>
      <c r="Z1956" s="776"/>
      <c r="AA1956" s="190"/>
      <c r="AB1956" s="747">
        <f t="shared" si="120"/>
        <v>0</v>
      </c>
      <c r="AC1956" s="748">
        <f t="shared" si="121"/>
        <v>0</v>
      </c>
      <c r="AD1956" s="187"/>
      <c r="AE1956" s="186"/>
      <c r="AF1956" s="190"/>
      <c r="AG1956" s="747">
        <f t="shared" si="122"/>
        <v>0</v>
      </c>
      <c r="AH1956" s="748">
        <f t="shared" si="123"/>
        <v>0</v>
      </c>
      <c r="AI1956" s="187"/>
      <c r="AJ1956" s="52"/>
      <c r="AK1956" s="156" t="str">
        <f>IFERROR(VLOOKUP($A1956,'Liste planification'!$B$2:$C$105,2,FALSE),"")</f>
        <v/>
      </c>
      <c r="AL1956" s="27"/>
      <c r="AM1956" s="27"/>
    </row>
    <row r="1957" spans="1:39">
      <c r="A1957" s="158"/>
      <c r="B1957" s="159" t="str">
        <f>A1957&amp;"-"&amp;TEXT(COUNTIF($A$5:A1957,A1957),"000")</f>
        <v>-000</v>
      </c>
      <c r="C1957" s="52"/>
      <c r="D1957" s="27"/>
      <c r="E1957" s="28"/>
      <c r="F1957" s="27"/>
      <c r="G1957" s="27"/>
      <c r="H1957" s="52"/>
      <c r="I1957" s="380" t="str">
        <f>IFERROR(VLOOKUP($F1957,'Liste planification'!$V$2:$W$96,2,FALSE),"")</f>
        <v/>
      </c>
      <c r="J1957" s="27"/>
      <c r="K1957" s="27"/>
      <c r="L1957" s="27"/>
      <c r="M1957" s="52"/>
      <c r="N1957" s="52"/>
      <c r="O1957" s="52"/>
      <c r="P1957" s="52"/>
      <c r="Q1957" s="52"/>
      <c r="R1957" s="52"/>
      <c r="S1957" s="52"/>
      <c r="T1957" s="52"/>
      <c r="U1957" s="52"/>
      <c r="V1957" s="52"/>
      <c r="W1957" s="52"/>
      <c r="X1957" s="52"/>
      <c r="Y1957" s="194"/>
      <c r="Z1957" s="776"/>
      <c r="AA1957" s="190"/>
      <c r="AB1957" s="747">
        <f t="shared" si="120"/>
        <v>0</v>
      </c>
      <c r="AC1957" s="748">
        <f t="shared" si="121"/>
        <v>0</v>
      </c>
      <c r="AD1957" s="187"/>
      <c r="AE1957" s="186"/>
      <c r="AF1957" s="190"/>
      <c r="AG1957" s="747">
        <f t="shared" si="122"/>
        <v>0</v>
      </c>
      <c r="AH1957" s="748">
        <f t="shared" si="123"/>
        <v>0</v>
      </c>
      <c r="AI1957" s="187"/>
      <c r="AJ1957" s="52"/>
      <c r="AK1957" s="156" t="str">
        <f>IFERROR(VLOOKUP($A1957,'Liste planification'!$B$2:$C$105,2,FALSE),"")</f>
        <v/>
      </c>
      <c r="AL1957" s="27"/>
      <c r="AM1957" s="27"/>
    </row>
    <row r="1958" spans="1:39">
      <c r="A1958" s="158"/>
      <c r="B1958" s="159" t="str">
        <f>A1958&amp;"-"&amp;TEXT(COUNTIF($A$5:A1958,A1958),"000")</f>
        <v>-000</v>
      </c>
      <c r="C1958" s="52"/>
      <c r="D1958" s="27"/>
      <c r="E1958" s="28"/>
      <c r="F1958" s="27"/>
      <c r="G1958" s="27"/>
      <c r="H1958" s="52"/>
      <c r="I1958" s="380" t="str">
        <f>IFERROR(VLOOKUP($F1958,'Liste planification'!$V$2:$W$96,2,FALSE),"")</f>
        <v/>
      </c>
      <c r="J1958" s="27"/>
      <c r="K1958" s="27"/>
      <c r="L1958" s="27"/>
      <c r="M1958" s="52"/>
      <c r="N1958" s="52"/>
      <c r="O1958" s="52"/>
      <c r="P1958" s="52"/>
      <c r="Q1958" s="52"/>
      <c r="R1958" s="52"/>
      <c r="S1958" s="52"/>
      <c r="T1958" s="52"/>
      <c r="U1958" s="52"/>
      <c r="V1958" s="52"/>
      <c r="W1958" s="52"/>
      <c r="X1958" s="52"/>
      <c r="Y1958" s="194"/>
      <c r="Z1958" s="776"/>
      <c r="AA1958" s="190"/>
      <c r="AB1958" s="747">
        <f t="shared" si="120"/>
        <v>0</v>
      </c>
      <c r="AC1958" s="748">
        <f t="shared" si="121"/>
        <v>0</v>
      </c>
      <c r="AD1958" s="187"/>
      <c r="AE1958" s="186"/>
      <c r="AF1958" s="190"/>
      <c r="AG1958" s="747">
        <f t="shared" si="122"/>
        <v>0</v>
      </c>
      <c r="AH1958" s="748">
        <f t="shared" si="123"/>
        <v>0</v>
      </c>
      <c r="AI1958" s="187"/>
      <c r="AJ1958" s="52"/>
      <c r="AK1958" s="156" t="str">
        <f>IFERROR(VLOOKUP($A1958,'Liste planification'!$B$2:$C$105,2,FALSE),"")</f>
        <v/>
      </c>
      <c r="AL1958" s="27"/>
      <c r="AM1958" s="27"/>
    </row>
    <row r="1959" spans="1:39">
      <c r="A1959" s="158"/>
      <c r="B1959" s="159" t="str">
        <f>A1959&amp;"-"&amp;TEXT(COUNTIF($A$5:A1959,A1959),"000")</f>
        <v>-000</v>
      </c>
      <c r="C1959" s="52"/>
      <c r="D1959" s="27"/>
      <c r="E1959" s="28"/>
      <c r="F1959" s="27"/>
      <c r="G1959" s="27"/>
      <c r="H1959" s="52"/>
      <c r="I1959" s="380" t="str">
        <f>IFERROR(VLOOKUP($F1959,'Liste planification'!$V$2:$W$96,2,FALSE),"")</f>
        <v/>
      </c>
      <c r="J1959" s="27"/>
      <c r="K1959" s="27"/>
      <c r="L1959" s="27"/>
      <c r="M1959" s="52"/>
      <c r="N1959" s="52"/>
      <c r="O1959" s="52"/>
      <c r="P1959" s="52"/>
      <c r="Q1959" s="52"/>
      <c r="R1959" s="52"/>
      <c r="S1959" s="52"/>
      <c r="T1959" s="52"/>
      <c r="U1959" s="52"/>
      <c r="V1959" s="52"/>
      <c r="W1959" s="52"/>
      <c r="X1959" s="52"/>
      <c r="Y1959" s="194"/>
      <c r="Z1959" s="776"/>
      <c r="AA1959" s="190"/>
      <c r="AB1959" s="747">
        <f t="shared" si="120"/>
        <v>0</v>
      </c>
      <c r="AC1959" s="748">
        <f t="shared" si="121"/>
        <v>0</v>
      </c>
      <c r="AD1959" s="187"/>
      <c r="AE1959" s="186"/>
      <c r="AF1959" s="190"/>
      <c r="AG1959" s="747">
        <f t="shared" si="122"/>
        <v>0</v>
      </c>
      <c r="AH1959" s="748">
        <f t="shared" si="123"/>
        <v>0</v>
      </c>
      <c r="AI1959" s="187"/>
      <c r="AJ1959" s="52"/>
      <c r="AK1959" s="156" t="str">
        <f>IFERROR(VLOOKUP($A1959,'Liste planification'!$B$2:$C$105,2,FALSE),"")</f>
        <v/>
      </c>
      <c r="AL1959" s="27"/>
      <c r="AM1959" s="27"/>
    </row>
    <row r="1960" spans="1:39">
      <c r="A1960" s="158"/>
      <c r="B1960" s="159" t="str">
        <f>A1960&amp;"-"&amp;TEXT(COUNTIF($A$5:A1960,A1960),"000")</f>
        <v>-000</v>
      </c>
      <c r="C1960" s="52"/>
      <c r="D1960" s="27"/>
      <c r="E1960" s="28"/>
      <c r="F1960" s="27"/>
      <c r="G1960" s="27"/>
      <c r="H1960" s="52"/>
      <c r="I1960" s="380" t="str">
        <f>IFERROR(VLOOKUP($F1960,'Liste planification'!$V$2:$W$96,2,FALSE),"")</f>
        <v/>
      </c>
      <c r="J1960" s="27"/>
      <c r="K1960" s="27"/>
      <c r="L1960" s="27"/>
      <c r="M1960" s="52"/>
      <c r="N1960" s="52"/>
      <c r="O1960" s="52"/>
      <c r="P1960" s="52"/>
      <c r="Q1960" s="52"/>
      <c r="R1960" s="52"/>
      <c r="S1960" s="52"/>
      <c r="T1960" s="52"/>
      <c r="U1960" s="52"/>
      <c r="V1960" s="52"/>
      <c r="W1960" s="52"/>
      <c r="X1960" s="52"/>
      <c r="Y1960" s="194"/>
      <c r="Z1960" s="776"/>
      <c r="AA1960" s="190"/>
      <c r="AB1960" s="747">
        <f t="shared" si="120"/>
        <v>0</v>
      </c>
      <c r="AC1960" s="748">
        <f t="shared" si="121"/>
        <v>0</v>
      </c>
      <c r="AD1960" s="187"/>
      <c r="AE1960" s="186"/>
      <c r="AF1960" s="190"/>
      <c r="AG1960" s="747">
        <f t="shared" si="122"/>
        <v>0</v>
      </c>
      <c r="AH1960" s="748">
        <f t="shared" si="123"/>
        <v>0</v>
      </c>
      <c r="AI1960" s="187"/>
      <c r="AJ1960" s="52"/>
      <c r="AK1960" s="156" t="str">
        <f>IFERROR(VLOOKUP($A1960,'Liste planification'!$B$2:$C$105,2,FALSE),"")</f>
        <v/>
      </c>
      <c r="AL1960" s="27"/>
      <c r="AM1960" s="27"/>
    </row>
    <row r="1961" spans="1:39">
      <c r="A1961" s="158"/>
      <c r="B1961" s="159" t="str">
        <f>A1961&amp;"-"&amp;TEXT(COUNTIF($A$5:A1961,A1961),"000")</f>
        <v>-000</v>
      </c>
      <c r="C1961" s="52"/>
      <c r="D1961" s="27"/>
      <c r="E1961" s="28"/>
      <c r="F1961" s="27"/>
      <c r="G1961" s="27"/>
      <c r="H1961" s="52"/>
      <c r="I1961" s="380" t="str">
        <f>IFERROR(VLOOKUP($F1961,'Liste planification'!$V$2:$W$96,2,FALSE),"")</f>
        <v/>
      </c>
      <c r="J1961" s="27"/>
      <c r="K1961" s="27"/>
      <c r="L1961" s="27"/>
      <c r="M1961" s="52"/>
      <c r="N1961" s="52"/>
      <c r="O1961" s="52"/>
      <c r="P1961" s="52"/>
      <c r="Q1961" s="52"/>
      <c r="R1961" s="52"/>
      <c r="S1961" s="52"/>
      <c r="T1961" s="52"/>
      <c r="U1961" s="52"/>
      <c r="V1961" s="52"/>
      <c r="W1961" s="52"/>
      <c r="X1961" s="52"/>
      <c r="Y1961" s="194"/>
      <c r="Z1961" s="776"/>
      <c r="AA1961" s="190"/>
      <c r="AB1961" s="747">
        <f t="shared" si="120"/>
        <v>0</v>
      </c>
      <c r="AC1961" s="748">
        <f t="shared" si="121"/>
        <v>0</v>
      </c>
      <c r="AD1961" s="187"/>
      <c r="AE1961" s="186"/>
      <c r="AF1961" s="190"/>
      <c r="AG1961" s="747">
        <f t="shared" si="122"/>
        <v>0</v>
      </c>
      <c r="AH1961" s="748">
        <f t="shared" si="123"/>
        <v>0</v>
      </c>
      <c r="AI1961" s="187"/>
      <c r="AJ1961" s="52"/>
      <c r="AK1961" s="156" t="str">
        <f>IFERROR(VLOOKUP($A1961,'Liste planification'!$B$2:$C$105,2,FALSE),"")</f>
        <v/>
      </c>
      <c r="AL1961" s="27"/>
      <c r="AM1961" s="27"/>
    </row>
    <row r="1962" spans="1:39">
      <c r="A1962" s="158"/>
      <c r="B1962" s="159" t="str">
        <f>A1962&amp;"-"&amp;TEXT(COUNTIF($A$5:A1962,A1962),"000")</f>
        <v>-000</v>
      </c>
      <c r="C1962" s="52"/>
      <c r="D1962" s="27"/>
      <c r="E1962" s="28"/>
      <c r="F1962" s="27"/>
      <c r="G1962" s="27"/>
      <c r="H1962" s="52"/>
      <c r="I1962" s="380" t="str">
        <f>IFERROR(VLOOKUP($F1962,'Liste planification'!$V$2:$W$96,2,FALSE),"")</f>
        <v/>
      </c>
      <c r="J1962" s="27"/>
      <c r="K1962" s="27"/>
      <c r="L1962" s="27"/>
      <c r="M1962" s="52"/>
      <c r="N1962" s="52"/>
      <c r="O1962" s="52"/>
      <c r="P1962" s="52"/>
      <c r="Q1962" s="52"/>
      <c r="R1962" s="52"/>
      <c r="S1962" s="52"/>
      <c r="T1962" s="52"/>
      <c r="U1962" s="52"/>
      <c r="V1962" s="52"/>
      <c r="W1962" s="52"/>
      <c r="X1962" s="52"/>
      <c r="Y1962" s="194"/>
      <c r="Z1962" s="776"/>
      <c r="AA1962" s="190"/>
      <c r="AB1962" s="747">
        <f t="shared" si="120"/>
        <v>0</v>
      </c>
      <c r="AC1962" s="748">
        <f t="shared" si="121"/>
        <v>0</v>
      </c>
      <c r="AD1962" s="187"/>
      <c r="AE1962" s="186"/>
      <c r="AF1962" s="190"/>
      <c r="AG1962" s="747">
        <f t="shared" si="122"/>
        <v>0</v>
      </c>
      <c r="AH1962" s="748">
        <f t="shared" si="123"/>
        <v>0</v>
      </c>
      <c r="AI1962" s="187"/>
      <c r="AJ1962" s="52"/>
      <c r="AK1962" s="156" t="str">
        <f>IFERROR(VLOOKUP($A1962,'Liste planification'!$B$2:$C$105,2,FALSE),"")</f>
        <v/>
      </c>
      <c r="AL1962" s="27"/>
      <c r="AM1962" s="27"/>
    </row>
    <row r="1963" spans="1:39">
      <c r="A1963" s="158"/>
      <c r="B1963" s="159" t="str">
        <f>A1963&amp;"-"&amp;TEXT(COUNTIF($A$5:A1963,A1963),"000")</f>
        <v>-000</v>
      </c>
      <c r="C1963" s="52"/>
      <c r="D1963" s="27"/>
      <c r="E1963" s="28"/>
      <c r="F1963" s="27"/>
      <c r="G1963" s="27"/>
      <c r="H1963" s="52"/>
      <c r="I1963" s="380" t="str">
        <f>IFERROR(VLOOKUP($F1963,'Liste planification'!$V$2:$W$96,2,FALSE),"")</f>
        <v/>
      </c>
      <c r="J1963" s="27"/>
      <c r="K1963" s="27"/>
      <c r="L1963" s="27"/>
      <c r="M1963" s="52"/>
      <c r="N1963" s="52"/>
      <c r="O1963" s="52"/>
      <c r="P1963" s="52"/>
      <c r="Q1963" s="52"/>
      <c r="R1963" s="52"/>
      <c r="S1963" s="52"/>
      <c r="T1963" s="52"/>
      <c r="U1963" s="52"/>
      <c r="V1963" s="52"/>
      <c r="W1963" s="52"/>
      <c r="X1963" s="52"/>
      <c r="Y1963" s="194"/>
      <c r="Z1963" s="776"/>
      <c r="AA1963" s="190"/>
      <c r="AB1963" s="747">
        <f t="shared" si="120"/>
        <v>0</v>
      </c>
      <c r="AC1963" s="748">
        <f t="shared" si="121"/>
        <v>0</v>
      </c>
      <c r="AD1963" s="187"/>
      <c r="AE1963" s="186"/>
      <c r="AF1963" s="190"/>
      <c r="AG1963" s="747">
        <f t="shared" si="122"/>
        <v>0</v>
      </c>
      <c r="AH1963" s="748">
        <f t="shared" si="123"/>
        <v>0</v>
      </c>
      <c r="AI1963" s="187"/>
      <c r="AJ1963" s="52"/>
      <c r="AK1963" s="156" t="str">
        <f>IFERROR(VLOOKUP($A1963,'Liste planification'!$B$2:$C$105,2,FALSE),"")</f>
        <v/>
      </c>
      <c r="AL1963" s="27"/>
      <c r="AM1963" s="27"/>
    </row>
    <row r="1964" spans="1:39">
      <c r="A1964" s="158"/>
      <c r="B1964" s="159" t="str">
        <f>A1964&amp;"-"&amp;TEXT(COUNTIF($A$5:A1964,A1964),"000")</f>
        <v>-000</v>
      </c>
      <c r="C1964" s="52"/>
      <c r="D1964" s="27"/>
      <c r="E1964" s="28"/>
      <c r="F1964" s="27"/>
      <c r="G1964" s="27"/>
      <c r="H1964" s="52"/>
      <c r="I1964" s="380" t="str">
        <f>IFERROR(VLOOKUP($F1964,'Liste planification'!$V$2:$W$96,2,FALSE),"")</f>
        <v/>
      </c>
      <c r="J1964" s="27"/>
      <c r="K1964" s="27"/>
      <c r="L1964" s="27"/>
      <c r="M1964" s="52"/>
      <c r="N1964" s="52"/>
      <c r="O1964" s="52"/>
      <c r="P1964" s="52"/>
      <c r="Q1964" s="52"/>
      <c r="R1964" s="52"/>
      <c r="S1964" s="52"/>
      <c r="T1964" s="52"/>
      <c r="U1964" s="52"/>
      <c r="V1964" s="52"/>
      <c r="W1964" s="52"/>
      <c r="X1964" s="52"/>
      <c r="Y1964" s="194"/>
      <c r="Z1964" s="776"/>
      <c r="AA1964" s="190"/>
      <c r="AB1964" s="747">
        <f t="shared" si="120"/>
        <v>0</v>
      </c>
      <c r="AC1964" s="748">
        <f t="shared" si="121"/>
        <v>0</v>
      </c>
      <c r="AD1964" s="187"/>
      <c r="AE1964" s="186"/>
      <c r="AF1964" s="190"/>
      <c r="AG1964" s="747">
        <f t="shared" si="122"/>
        <v>0</v>
      </c>
      <c r="AH1964" s="748">
        <f t="shared" si="123"/>
        <v>0</v>
      </c>
      <c r="AI1964" s="187"/>
      <c r="AJ1964" s="52"/>
      <c r="AK1964" s="156" t="str">
        <f>IFERROR(VLOOKUP($A1964,'Liste planification'!$B$2:$C$105,2,FALSE),"")</f>
        <v/>
      </c>
      <c r="AL1964" s="27"/>
      <c r="AM1964" s="27"/>
    </row>
    <row r="1965" spans="1:39">
      <c r="A1965" s="158"/>
      <c r="B1965" s="159" t="str">
        <f>A1965&amp;"-"&amp;TEXT(COUNTIF($A$5:A1965,A1965),"000")</f>
        <v>-000</v>
      </c>
      <c r="C1965" s="52"/>
      <c r="D1965" s="27"/>
      <c r="E1965" s="28"/>
      <c r="F1965" s="27"/>
      <c r="G1965" s="27"/>
      <c r="H1965" s="52"/>
      <c r="I1965" s="380" t="str">
        <f>IFERROR(VLOOKUP($F1965,'Liste planification'!$V$2:$W$96,2,FALSE),"")</f>
        <v/>
      </c>
      <c r="J1965" s="27"/>
      <c r="K1965" s="27"/>
      <c r="L1965" s="27"/>
      <c r="M1965" s="52"/>
      <c r="N1965" s="52"/>
      <c r="O1965" s="52"/>
      <c r="P1965" s="52"/>
      <c r="Q1965" s="52"/>
      <c r="R1965" s="52"/>
      <c r="S1965" s="52"/>
      <c r="T1965" s="52"/>
      <c r="U1965" s="52"/>
      <c r="V1965" s="52"/>
      <c r="W1965" s="52"/>
      <c r="X1965" s="52"/>
      <c r="Y1965" s="194"/>
      <c r="Z1965" s="776"/>
      <c r="AA1965" s="190"/>
      <c r="AB1965" s="747">
        <f t="shared" si="120"/>
        <v>0</v>
      </c>
      <c r="AC1965" s="748">
        <f t="shared" si="121"/>
        <v>0</v>
      </c>
      <c r="AD1965" s="187"/>
      <c r="AE1965" s="186"/>
      <c r="AF1965" s="190"/>
      <c r="AG1965" s="747">
        <f t="shared" si="122"/>
        <v>0</v>
      </c>
      <c r="AH1965" s="748">
        <f t="shared" si="123"/>
        <v>0</v>
      </c>
      <c r="AI1965" s="187"/>
      <c r="AJ1965" s="52"/>
      <c r="AK1965" s="156" t="str">
        <f>IFERROR(VLOOKUP($A1965,'Liste planification'!$B$2:$C$105,2,FALSE),"")</f>
        <v/>
      </c>
      <c r="AL1965" s="27"/>
      <c r="AM1965" s="27"/>
    </row>
    <row r="1966" spans="1:39">
      <c r="A1966" s="158"/>
      <c r="B1966" s="159" t="str">
        <f>A1966&amp;"-"&amp;TEXT(COUNTIF($A$5:A1966,A1966),"000")</f>
        <v>-000</v>
      </c>
      <c r="C1966" s="52"/>
      <c r="D1966" s="27"/>
      <c r="E1966" s="28"/>
      <c r="F1966" s="27"/>
      <c r="G1966" s="27"/>
      <c r="H1966" s="52"/>
      <c r="I1966" s="380" t="str">
        <f>IFERROR(VLOOKUP($F1966,'Liste planification'!$V$2:$W$96,2,FALSE),"")</f>
        <v/>
      </c>
      <c r="J1966" s="27"/>
      <c r="K1966" s="27"/>
      <c r="L1966" s="27"/>
      <c r="M1966" s="52"/>
      <c r="N1966" s="52"/>
      <c r="O1966" s="52"/>
      <c r="P1966" s="52"/>
      <c r="Q1966" s="52"/>
      <c r="R1966" s="52"/>
      <c r="S1966" s="52"/>
      <c r="T1966" s="52"/>
      <c r="U1966" s="52"/>
      <c r="V1966" s="52"/>
      <c r="W1966" s="52"/>
      <c r="X1966" s="52"/>
      <c r="Y1966" s="194"/>
      <c r="Z1966" s="776"/>
      <c r="AA1966" s="190"/>
      <c r="AB1966" s="747">
        <f t="shared" si="120"/>
        <v>0</v>
      </c>
      <c r="AC1966" s="748">
        <f t="shared" si="121"/>
        <v>0</v>
      </c>
      <c r="AD1966" s="187"/>
      <c r="AE1966" s="186"/>
      <c r="AF1966" s="190"/>
      <c r="AG1966" s="747">
        <f t="shared" si="122"/>
        <v>0</v>
      </c>
      <c r="AH1966" s="748">
        <f t="shared" si="123"/>
        <v>0</v>
      </c>
      <c r="AI1966" s="187"/>
      <c r="AJ1966" s="52"/>
      <c r="AK1966" s="156" t="str">
        <f>IFERROR(VLOOKUP($A1966,'Liste planification'!$B$2:$C$105,2,FALSE),"")</f>
        <v/>
      </c>
      <c r="AL1966" s="27"/>
      <c r="AM1966" s="27"/>
    </row>
    <row r="1967" spans="1:39">
      <c r="A1967" s="158"/>
      <c r="B1967" s="159" t="str">
        <f>A1967&amp;"-"&amp;TEXT(COUNTIF($A$5:A1967,A1967),"000")</f>
        <v>-000</v>
      </c>
      <c r="C1967" s="52"/>
      <c r="D1967" s="27"/>
      <c r="E1967" s="28"/>
      <c r="F1967" s="27"/>
      <c r="G1967" s="27"/>
      <c r="H1967" s="52"/>
      <c r="I1967" s="380" t="str">
        <f>IFERROR(VLOOKUP($F1967,'Liste planification'!$V$2:$W$96,2,FALSE),"")</f>
        <v/>
      </c>
      <c r="J1967" s="27"/>
      <c r="K1967" s="27"/>
      <c r="L1967" s="27"/>
      <c r="M1967" s="52"/>
      <c r="N1967" s="52"/>
      <c r="O1967" s="52"/>
      <c r="P1967" s="52"/>
      <c r="Q1967" s="52"/>
      <c r="R1967" s="52"/>
      <c r="S1967" s="52"/>
      <c r="T1967" s="52"/>
      <c r="U1967" s="52"/>
      <c r="V1967" s="52"/>
      <c r="W1967" s="52"/>
      <c r="X1967" s="52"/>
      <c r="Y1967" s="194"/>
      <c r="Z1967" s="776"/>
      <c r="AA1967" s="190"/>
      <c r="AB1967" s="747">
        <f t="shared" si="120"/>
        <v>0</v>
      </c>
      <c r="AC1967" s="748">
        <f t="shared" si="121"/>
        <v>0</v>
      </c>
      <c r="AD1967" s="187"/>
      <c r="AE1967" s="186"/>
      <c r="AF1967" s="190"/>
      <c r="AG1967" s="747">
        <f t="shared" si="122"/>
        <v>0</v>
      </c>
      <c r="AH1967" s="748">
        <f t="shared" si="123"/>
        <v>0</v>
      </c>
      <c r="AI1967" s="187"/>
      <c r="AJ1967" s="52"/>
      <c r="AK1967" s="156" t="str">
        <f>IFERROR(VLOOKUP($A1967,'Liste planification'!$B$2:$C$105,2,FALSE),"")</f>
        <v/>
      </c>
      <c r="AL1967" s="27"/>
      <c r="AM1967" s="27"/>
    </row>
    <row r="1968" spans="1:39">
      <c r="A1968" s="158"/>
      <c r="B1968" s="159" t="str">
        <f>A1968&amp;"-"&amp;TEXT(COUNTIF($A$5:A1968,A1968),"000")</f>
        <v>-000</v>
      </c>
      <c r="C1968" s="52"/>
      <c r="D1968" s="27"/>
      <c r="E1968" s="28"/>
      <c r="F1968" s="27"/>
      <c r="G1968" s="27"/>
      <c r="H1968" s="52"/>
      <c r="I1968" s="380" t="str">
        <f>IFERROR(VLOOKUP($F1968,'Liste planification'!$V$2:$W$96,2,FALSE),"")</f>
        <v/>
      </c>
      <c r="J1968" s="27"/>
      <c r="K1968" s="27"/>
      <c r="L1968" s="27"/>
      <c r="M1968" s="52"/>
      <c r="N1968" s="52"/>
      <c r="O1968" s="52"/>
      <c r="P1968" s="52"/>
      <c r="Q1968" s="52"/>
      <c r="R1968" s="52"/>
      <c r="S1968" s="52"/>
      <c r="T1968" s="52"/>
      <c r="U1968" s="52"/>
      <c r="V1968" s="52"/>
      <c r="W1968" s="52"/>
      <c r="X1968" s="52"/>
      <c r="Y1968" s="194"/>
      <c r="Z1968" s="776"/>
      <c r="AA1968" s="190"/>
      <c r="AB1968" s="747">
        <f t="shared" si="120"/>
        <v>0</v>
      </c>
      <c r="AC1968" s="748">
        <f t="shared" si="121"/>
        <v>0</v>
      </c>
      <c r="AD1968" s="187"/>
      <c r="AE1968" s="186"/>
      <c r="AF1968" s="190"/>
      <c r="AG1968" s="747">
        <f t="shared" si="122"/>
        <v>0</v>
      </c>
      <c r="AH1968" s="748">
        <f t="shared" si="123"/>
        <v>0</v>
      </c>
      <c r="AI1968" s="187"/>
      <c r="AJ1968" s="52"/>
      <c r="AK1968" s="156" t="str">
        <f>IFERROR(VLOOKUP($A1968,'Liste planification'!$B$2:$C$105,2,FALSE),"")</f>
        <v/>
      </c>
      <c r="AL1968" s="27"/>
      <c r="AM1968" s="27"/>
    </row>
    <row r="1969" spans="1:39">
      <c r="A1969" s="158"/>
      <c r="B1969" s="159" t="str">
        <f>A1969&amp;"-"&amp;TEXT(COUNTIF($A$5:A1969,A1969),"000")</f>
        <v>-000</v>
      </c>
      <c r="C1969" s="52"/>
      <c r="D1969" s="27"/>
      <c r="E1969" s="28"/>
      <c r="F1969" s="27"/>
      <c r="G1969" s="27"/>
      <c r="H1969" s="52"/>
      <c r="I1969" s="380" t="str">
        <f>IFERROR(VLOOKUP($F1969,'Liste planification'!$V$2:$W$96,2,FALSE),"")</f>
        <v/>
      </c>
      <c r="J1969" s="27"/>
      <c r="K1969" s="27"/>
      <c r="L1969" s="27"/>
      <c r="M1969" s="52"/>
      <c r="N1969" s="52"/>
      <c r="O1969" s="52"/>
      <c r="P1969" s="52"/>
      <c r="Q1969" s="52"/>
      <c r="R1969" s="52"/>
      <c r="S1969" s="52"/>
      <c r="T1969" s="52"/>
      <c r="U1969" s="52"/>
      <c r="V1969" s="52"/>
      <c r="W1969" s="52"/>
      <c r="X1969" s="52"/>
      <c r="Y1969" s="194"/>
      <c r="Z1969" s="776"/>
      <c r="AA1969" s="190"/>
      <c r="AB1969" s="747">
        <f t="shared" si="120"/>
        <v>0</v>
      </c>
      <c r="AC1969" s="748">
        <f t="shared" si="121"/>
        <v>0</v>
      </c>
      <c r="AD1969" s="187"/>
      <c r="AE1969" s="186"/>
      <c r="AF1969" s="190"/>
      <c r="AG1969" s="747">
        <f t="shared" si="122"/>
        <v>0</v>
      </c>
      <c r="AH1969" s="748">
        <f t="shared" si="123"/>
        <v>0</v>
      </c>
      <c r="AI1969" s="187"/>
      <c r="AJ1969" s="52"/>
      <c r="AK1969" s="156" t="str">
        <f>IFERROR(VLOOKUP($A1969,'Liste planification'!$B$2:$C$105,2,FALSE),"")</f>
        <v/>
      </c>
      <c r="AL1969" s="27"/>
      <c r="AM1969" s="27"/>
    </row>
    <row r="1970" spans="1:39">
      <c r="A1970" s="158"/>
      <c r="B1970" s="159" t="str">
        <f>A1970&amp;"-"&amp;TEXT(COUNTIF($A$5:A1970,A1970),"000")</f>
        <v>-000</v>
      </c>
      <c r="C1970" s="52"/>
      <c r="D1970" s="27"/>
      <c r="E1970" s="28"/>
      <c r="F1970" s="27"/>
      <c r="G1970" s="27"/>
      <c r="H1970" s="52"/>
      <c r="I1970" s="380" t="str">
        <f>IFERROR(VLOOKUP($F1970,'Liste planification'!$V$2:$W$96,2,FALSE),"")</f>
        <v/>
      </c>
      <c r="J1970" s="27"/>
      <c r="K1970" s="27"/>
      <c r="L1970" s="27"/>
      <c r="M1970" s="52"/>
      <c r="N1970" s="52"/>
      <c r="O1970" s="52"/>
      <c r="P1970" s="52"/>
      <c r="Q1970" s="52"/>
      <c r="R1970" s="52"/>
      <c r="S1970" s="52"/>
      <c r="T1970" s="52"/>
      <c r="U1970" s="52"/>
      <c r="V1970" s="52"/>
      <c r="W1970" s="52"/>
      <c r="X1970" s="52"/>
      <c r="Y1970" s="194"/>
      <c r="Z1970" s="776"/>
      <c r="AA1970" s="190"/>
      <c r="AB1970" s="747">
        <f t="shared" si="120"/>
        <v>0</v>
      </c>
      <c r="AC1970" s="748">
        <f t="shared" si="121"/>
        <v>0</v>
      </c>
      <c r="AD1970" s="187"/>
      <c r="AE1970" s="186"/>
      <c r="AF1970" s="190"/>
      <c r="AG1970" s="747">
        <f t="shared" si="122"/>
        <v>0</v>
      </c>
      <c r="AH1970" s="748">
        <f t="shared" si="123"/>
        <v>0</v>
      </c>
      <c r="AI1970" s="187"/>
      <c r="AJ1970" s="52"/>
      <c r="AK1970" s="156" t="str">
        <f>IFERROR(VLOOKUP($A1970,'Liste planification'!$B$2:$C$105,2,FALSE),"")</f>
        <v/>
      </c>
      <c r="AL1970" s="27"/>
      <c r="AM1970" s="27"/>
    </row>
    <row r="1971" spans="1:39">
      <c r="A1971" s="158"/>
      <c r="B1971" s="159" t="str">
        <f>A1971&amp;"-"&amp;TEXT(COUNTIF($A$5:A1971,A1971),"000")</f>
        <v>-000</v>
      </c>
      <c r="C1971" s="52"/>
      <c r="D1971" s="27"/>
      <c r="E1971" s="28"/>
      <c r="F1971" s="27"/>
      <c r="G1971" s="27"/>
      <c r="H1971" s="52"/>
      <c r="I1971" s="380" t="str">
        <f>IFERROR(VLOOKUP($F1971,'Liste planification'!$V$2:$W$96,2,FALSE),"")</f>
        <v/>
      </c>
      <c r="J1971" s="27"/>
      <c r="K1971" s="27"/>
      <c r="L1971" s="27"/>
      <c r="M1971" s="52"/>
      <c r="N1971" s="52"/>
      <c r="O1971" s="52"/>
      <c r="P1971" s="52"/>
      <c r="Q1971" s="52"/>
      <c r="R1971" s="52"/>
      <c r="S1971" s="52"/>
      <c r="T1971" s="52"/>
      <c r="U1971" s="52"/>
      <c r="V1971" s="52"/>
      <c r="W1971" s="52"/>
      <c r="X1971" s="52"/>
      <c r="Y1971" s="194"/>
      <c r="Z1971" s="776"/>
      <c r="AA1971" s="190"/>
      <c r="AB1971" s="747">
        <f t="shared" si="120"/>
        <v>0</v>
      </c>
      <c r="AC1971" s="748">
        <f t="shared" si="121"/>
        <v>0</v>
      </c>
      <c r="AD1971" s="187"/>
      <c r="AE1971" s="186"/>
      <c r="AF1971" s="190"/>
      <c r="AG1971" s="747">
        <f t="shared" si="122"/>
        <v>0</v>
      </c>
      <c r="AH1971" s="748">
        <f t="shared" si="123"/>
        <v>0</v>
      </c>
      <c r="AI1971" s="187"/>
      <c r="AJ1971" s="52"/>
      <c r="AK1971" s="156" t="str">
        <f>IFERROR(VLOOKUP($A1971,'Liste planification'!$B$2:$C$105,2,FALSE),"")</f>
        <v/>
      </c>
      <c r="AL1971" s="27"/>
      <c r="AM1971" s="27"/>
    </row>
    <row r="1972" spans="1:39">
      <c r="A1972" s="158"/>
      <c r="B1972" s="159" t="str">
        <f>A1972&amp;"-"&amp;TEXT(COUNTIF($A$5:A1972,A1972),"000")</f>
        <v>-000</v>
      </c>
      <c r="C1972" s="52"/>
      <c r="D1972" s="27"/>
      <c r="E1972" s="28"/>
      <c r="F1972" s="27"/>
      <c r="G1972" s="27"/>
      <c r="H1972" s="52"/>
      <c r="I1972" s="380" t="str">
        <f>IFERROR(VLOOKUP($F1972,'Liste planification'!$V$2:$W$96,2,FALSE),"")</f>
        <v/>
      </c>
      <c r="J1972" s="27"/>
      <c r="K1972" s="27"/>
      <c r="L1972" s="27"/>
      <c r="M1972" s="52"/>
      <c r="N1972" s="52"/>
      <c r="O1972" s="52"/>
      <c r="P1972" s="52"/>
      <c r="Q1972" s="52"/>
      <c r="R1972" s="52"/>
      <c r="S1972" s="52"/>
      <c r="T1972" s="52"/>
      <c r="U1972" s="52"/>
      <c r="V1972" s="52"/>
      <c r="W1972" s="52"/>
      <c r="X1972" s="52"/>
      <c r="Y1972" s="194"/>
      <c r="Z1972" s="776"/>
      <c r="AA1972" s="190"/>
      <c r="AB1972" s="747">
        <f t="shared" ref="AB1972:AB2035" si="124">AA1972/$AB$1</f>
        <v>0</v>
      </c>
      <c r="AC1972" s="748">
        <f t="shared" ref="AC1972:AC2035" si="125">AA1972/$AC$1</f>
        <v>0</v>
      </c>
      <c r="AD1972" s="187"/>
      <c r="AE1972" s="186"/>
      <c r="AF1972" s="190"/>
      <c r="AG1972" s="747">
        <f t="shared" ref="AG1972:AG2035" si="126">AF1972/$AB$1</f>
        <v>0</v>
      </c>
      <c r="AH1972" s="748">
        <f t="shared" ref="AH1972:AH2035" si="127">AF1972/$AC$1</f>
        <v>0</v>
      </c>
      <c r="AI1972" s="187"/>
      <c r="AJ1972" s="52"/>
      <c r="AK1972" s="156" t="str">
        <f>IFERROR(VLOOKUP($A1972,'Liste planification'!$B$2:$C$105,2,FALSE),"")</f>
        <v/>
      </c>
      <c r="AL1972" s="27"/>
      <c r="AM1972" s="27"/>
    </row>
    <row r="1973" spans="1:39">
      <c r="A1973" s="158"/>
      <c r="B1973" s="159" t="str">
        <f>A1973&amp;"-"&amp;TEXT(COUNTIF($A$5:A1973,A1973),"000")</f>
        <v>-000</v>
      </c>
      <c r="C1973" s="52"/>
      <c r="D1973" s="27"/>
      <c r="E1973" s="28"/>
      <c r="F1973" s="27"/>
      <c r="G1973" s="27"/>
      <c r="H1973" s="52"/>
      <c r="I1973" s="380" t="str">
        <f>IFERROR(VLOOKUP($F1973,'Liste planification'!$V$2:$W$96,2,FALSE),"")</f>
        <v/>
      </c>
      <c r="J1973" s="27"/>
      <c r="K1973" s="27"/>
      <c r="L1973" s="27"/>
      <c r="M1973" s="52"/>
      <c r="N1973" s="52"/>
      <c r="O1973" s="52"/>
      <c r="P1973" s="52"/>
      <c r="Q1973" s="52"/>
      <c r="R1973" s="52"/>
      <c r="S1973" s="52"/>
      <c r="T1973" s="52"/>
      <c r="U1973" s="52"/>
      <c r="V1973" s="52"/>
      <c r="W1973" s="52"/>
      <c r="X1973" s="52"/>
      <c r="Y1973" s="194"/>
      <c r="Z1973" s="776"/>
      <c r="AA1973" s="190"/>
      <c r="AB1973" s="747">
        <f t="shared" si="124"/>
        <v>0</v>
      </c>
      <c r="AC1973" s="748">
        <f t="shared" si="125"/>
        <v>0</v>
      </c>
      <c r="AD1973" s="187"/>
      <c r="AE1973" s="186"/>
      <c r="AF1973" s="190"/>
      <c r="AG1973" s="747">
        <f t="shared" si="126"/>
        <v>0</v>
      </c>
      <c r="AH1973" s="748">
        <f t="shared" si="127"/>
        <v>0</v>
      </c>
      <c r="AI1973" s="187"/>
      <c r="AJ1973" s="52"/>
      <c r="AK1973" s="156" t="str">
        <f>IFERROR(VLOOKUP($A1973,'Liste planification'!$B$2:$C$105,2,FALSE),"")</f>
        <v/>
      </c>
      <c r="AL1973" s="27"/>
      <c r="AM1973" s="27"/>
    </row>
    <row r="1974" spans="1:39">
      <c r="A1974" s="158"/>
      <c r="B1974" s="159" t="str">
        <f>A1974&amp;"-"&amp;TEXT(COUNTIF($A$5:A1974,A1974),"000")</f>
        <v>-000</v>
      </c>
      <c r="C1974" s="52"/>
      <c r="D1974" s="27"/>
      <c r="E1974" s="28"/>
      <c r="F1974" s="27"/>
      <c r="G1974" s="27"/>
      <c r="H1974" s="52"/>
      <c r="I1974" s="380" t="str">
        <f>IFERROR(VLOOKUP($F1974,'Liste planification'!$V$2:$W$96,2,FALSE),"")</f>
        <v/>
      </c>
      <c r="J1974" s="27"/>
      <c r="K1974" s="27"/>
      <c r="L1974" s="27"/>
      <c r="M1974" s="52"/>
      <c r="N1974" s="52"/>
      <c r="O1974" s="52"/>
      <c r="P1974" s="52"/>
      <c r="Q1974" s="52"/>
      <c r="R1974" s="52"/>
      <c r="S1974" s="52"/>
      <c r="T1974" s="52"/>
      <c r="U1974" s="52"/>
      <c r="V1974" s="52"/>
      <c r="W1974" s="52"/>
      <c r="X1974" s="52"/>
      <c r="Y1974" s="194"/>
      <c r="Z1974" s="776"/>
      <c r="AA1974" s="190"/>
      <c r="AB1974" s="747">
        <f t="shared" si="124"/>
        <v>0</v>
      </c>
      <c r="AC1974" s="748">
        <f t="shared" si="125"/>
        <v>0</v>
      </c>
      <c r="AD1974" s="187"/>
      <c r="AE1974" s="186"/>
      <c r="AF1974" s="190"/>
      <c r="AG1974" s="747">
        <f t="shared" si="126"/>
        <v>0</v>
      </c>
      <c r="AH1974" s="748">
        <f t="shared" si="127"/>
        <v>0</v>
      </c>
      <c r="AI1974" s="187"/>
      <c r="AJ1974" s="52"/>
      <c r="AK1974" s="156" t="str">
        <f>IFERROR(VLOOKUP($A1974,'Liste planification'!$B$2:$C$105,2,FALSE),"")</f>
        <v/>
      </c>
      <c r="AL1974" s="27"/>
      <c r="AM1974" s="27"/>
    </row>
    <row r="1975" spans="1:39">
      <c r="A1975" s="158"/>
      <c r="B1975" s="159" t="str">
        <f>A1975&amp;"-"&amp;TEXT(COUNTIF($A$5:A1975,A1975),"000")</f>
        <v>-000</v>
      </c>
      <c r="C1975" s="52"/>
      <c r="D1975" s="27"/>
      <c r="E1975" s="28"/>
      <c r="F1975" s="27"/>
      <c r="G1975" s="27"/>
      <c r="H1975" s="52"/>
      <c r="I1975" s="380" t="str">
        <f>IFERROR(VLOOKUP($F1975,'Liste planification'!$V$2:$W$96,2,FALSE),"")</f>
        <v/>
      </c>
      <c r="J1975" s="27"/>
      <c r="K1975" s="27"/>
      <c r="L1975" s="27"/>
      <c r="M1975" s="52"/>
      <c r="N1975" s="52"/>
      <c r="O1975" s="52"/>
      <c r="P1975" s="52"/>
      <c r="Q1975" s="52"/>
      <c r="R1975" s="52"/>
      <c r="S1975" s="52"/>
      <c r="T1975" s="52"/>
      <c r="U1975" s="52"/>
      <c r="V1975" s="52"/>
      <c r="W1975" s="52"/>
      <c r="X1975" s="52"/>
      <c r="Y1975" s="194"/>
      <c r="Z1975" s="776"/>
      <c r="AA1975" s="190"/>
      <c r="AB1975" s="747">
        <f t="shared" si="124"/>
        <v>0</v>
      </c>
      <c r="AC1975" s="748">
        <f t="shared" si="125"/>
        <v>0</v>
      </c>
      <c r="AD1975" s="187"/>
      <c r="AE1975" s="186"/>
      <c r="AF1975" s="190"/>
      <c r="AG1975" s="747">
        <f t="shared" si="126"/>
        <v>0</v>
      </c>
      <c r="AH1975" s="748">
        <f t="shared" si="127"/>
        <v>0</v>
      </c>
      <c r="AI1975" s="187"/>
      <c r="AJ1975" s="52"/>
      <c r="AK1975" s="156" t="str">
        <f>IFERROR(VLOOKUP($A1975,'Liste planification'!$B$2:$C$105,2,FALSE),"")</f>
        <v/>
      </c>
      <c r="AL1975" s="27"/>
      <c r="AM1975" s="27"/>
    </row>
    <row r="1976" spans="1:39">
      <c r="A1976" s="158"/>
      <c r="B1976" s="159" t="str">
        <f>A1976&amp;"-"&amp;TEXT(COUNTIF($A$5:A1976,A1976),"000")</f>
        <v>-000</v>
      </c>
      <c r="C1976" s="52"/>
      <c r="D1976" s="27"/>
      <c r="E1976" s="28"/>
      <c r="F1976" s="27"/>
      <c r="G1976" s="27"/>
      <c r="H1976" s="52"/>
      <c r="I1976" s="380" t="str">
        <f>IFERROR(VLOOKUP($F1976,'Liste planification'!$V$2:$W$96,2,FALSE),"")</f>
        <v/>
      </c>
      <c r="J1976" s="27"/>
      <c r="K1976" s="27"/>
      <c r="L1976" s="27"/>
      <c r="M1976" s="52"/>
      <c r="N1976" s="52"/>
      <c r="O1976" s="52"/>
      <c r="P1976" s="52"/>
      <c r="Q1976" s="52"/>
      <c r="R1976" s="52"/>
      <c r="S1976" s="52"/>
      <c r="T1976" s="52"/>
      <c r="U1976" s="52"/>
      <c r="V1976" s="52"/>
      <c r="W1976" s="52"/>
      <c r="X1976" s="52"/>
      <c r="Y1976" s="194"/>
      <c r="Z1976" s="776"/>
      <c r="AA1976" s="190"/>
      <c r="AB1976" s="747">
        <f t="shared" si="124"/>
        <v>0</v>
      </c>
      <c r="AC1976" s="748">
        <f t="shared" si="125"/>
        <v>0</v>
      </c>
      <c r="AD1976" s="187"/>
      <c r="AE1976" s="186"/>
      <c r="AF1976" s="190"/>
      <c r="AG1976" s="747">
        <f t="shared" si="126"/>
        <v>0</v>
      </c>
      <c r="AH1976" s="748">
        <f t="shared" si="127"/>
        <v>0</v>
      </c>
      <c r="AI1976" s="187"/>
      <c r="AJ1976" s="52"/>
      <c r="AK1976" s="156" t="str">
        <f>IFERROR(VLOOKUP($A1976,'Liste planification'!$B$2:$C$105,2,FALSE),"")</f>
        <v/>
      </c>
      <c r="AL1976" s="27"/>
      <c r="AM1976" s="27"/>
    </row>
    <row r="1977" spans="1:39">
      <c r="A1977" s="158"/>
      <c r="B1977" s="159" t="str">
        <f>A1977&amp;"-"&amp;TEXT(COUNTIF($A$5:A1977,A1977),"000")</f>
        <v>-000</v>
      </c>
      <c r="C1977" s="52"/>
      <c r="D1977" s="27"/>
      <c r="E1977" s="28"/>
      <c r="F1977" s="27"/>
      <c r="G1977" s="27"/>
      <c r="H1977" s="52"/>
      <c r="I1977" s="380" t="str">
        <f>IFERROR(VLOOKUP($F1977,'Liste planification'!$V$2:$W$96,2,FALSE),"")</f>
        <v/>
      </c>
      <c r="J1977" s="27"/>
      <c r="K1977" s="27"/>
      <c r="L1977" s="27"/>
      <c r="M1977" s="52"/>
      <c r="N1977" s="52"/>
      <c r="O1977" s="52"/>
      <c r="P1977" s="52"/>
      <c r="Q1977" s="52"/>
      <c r="R1977" s="52"/>
      <c r="S1977" s="52"/>
      <c r="T1977" s="52"/>
      <c r="U1977" s="52"/>
      <c r="V1977" s="52"/>
      <c r="W1977" s="52"/>
      <c r="X1977" s="52"/>
      <c r="Y1977" s="194"/>
      <c r="Z1977" s="776"/>
      <c r="AA1977" s="190"/>
      <c r="AB1977" s="747">
        <f t="shared" si="124"/>
        <v>0</v>
      </c>
      <c r="AC1977" s="748">
        <f t="shared" si="125"/>
        <v>0</v>
      </c>
      <c r="AD1977" s="187"/>
      <c r="AE1977" s="186"/>
      <c r="AF1977" s="190"/>
      <c r="AG1977" s="747">
        <f t="shared" si="126"/>
        <v>0</v>
      </c>
      <c r="AH1977" s="748">
        <f t="shared" si="127"/>
        <v>0</v>
      </c>
      <c r="AI1977" s="187"/>
      <c r="AJ1977" s="52"/>
      <c r="AK1977" s="156" t="str">
        <f>IFERROR(VLOOKUP($A1977,'Liste planification'!$B$2:$C$105,2,FALSE),"")</f>
        <v/>
      </c>
      <c r="AL1977" s="27"/>
      <c r="AM1977" s="27"/>
    </row>
    <row r="1978" spans="1:39">
      <c r="A1978" s="158"/>
      <c r="B1978" s="159" t="str">
        <f>A1978&amp;"-"&amp;TEXT(COUNTIF($A$5:A1978,A1978),"000")</f>
        <v>-000</v>
      </c>
      <c r="C1978" s="52"/>
      <c r="D1978" s="27"/>
      <c r="E1978" s="28"/>
      <c r="F1978" s="27"/>
      <c r="G1978" s="27"/>
      <c r="H1978" s="52"/>
      <c r="I1978" s="380" t="str">
        <f>IFERROR(VLOOKUP($F1978,'Liste planification'!$V$2:$W$96,2,FALSE),"")</f>
        <v/>
      </c>
      <c r="J1978" s="27"/>
      <c r="K1978" s="27"/>
      <c r="L1978" s="27"/>
      <c r="M1978" s="52"/>
      <c r="N1978" s="52"/>
      <c r="O1978" s="52"/>
      <c r="P1978" s="52"/>
      <c r="Q1978" s="52"/>
      <c r="R1978" s="52"/>
      <c r="S1978" s="52"/>
      <c r="T1978" s="52"/>
      <c r="U1978" s="52"/>
      <c r="V1978" s="52"/>
      <c r="W1978" s="52"/>
      <c r="X1978" s="52"/>
      <c r="Y1978" s="194"/>
      <c r="Z1978" s="776"/>
      <c r="AA1978" s="190"/>
      <c r="AB1978" s="747">
        <f t="shared" si="124"/>
        <v>0</v>
      </c>
      <c r="AC1978" s="748">
        <f t="shared" si="125"/>
        <v>0</v>
      </c>
      <c r="AD1978" s="187"/>
      <c r="AE1978" s="186"/>
      <c r="AF1978" s="190"/>
      <c r="AG1978" s="747">
        <f t="shared" si="126"/>
        <v>0</v>
      </c>
      <c r="AH1978" s="748">
        <f t="shared" si="127"/>
        <v>0</v>
      </c>
      <c r="AI1978" s="187"/>
      <c r="AJ1978" s="52"/>
      <c r="AK1978" s="156" t="str">
        <f>IFERROR(VLOOKUP($A1978,'Liste planification'!$B$2:$C$105,2,FALSE),"")</f>
        <v/>
      </c>
      <c r="AL1978" s="27"/>
      <c r="AM1978" s="27"/>
    </row>
    <row r="1979" spans="1:39">
      <c r="A1979" s="158"/>
      <c r="B1979" s="159" t="str">
        <f>A1979&amp;"-"&amp;TEXT(COUNTIF($A$5:A1979,A1979),"000")</f>
        <v>-000</v>
      </c>
      <c r="C1979" s="52"/>
      <c r="D1979" s="27"/>
      <c r="E1979" s="28"/>
      <c r="F1979" s="27"/>
      <c r="G1979" s="27"/>
      <c r="H1979" s="52"/>
      <c r="I1979" s="380" t="str">
        <f>IFERROR(VLOOKUP($F1979,'Liste planification'!$V$2:$W$96,2,FALSE),"")</f>
        <v/>
      </c>
      <c r="J1979" s="27"/>
      <c r="K1979" s="27"/>
      <c r="L1979" s="27"/>
      <c r="M1979" s="52"/>
      <c r="N1979" s="52"/>
      <c r="O1979" s="52"/>
      <c r="P1979" s="52"/>
      <c r="Q1979" s="52"/>
      <c r="R1979" s="52"/>
      <c r="S1979" s="52"/>
      <c r="T1979" s="52"/>
      <c r="U1979" s="52"/>
      <c r="V1979" s="52"/>
      <c r="W1979" s="52"/>
      <c r="X1979" s="52"/>
      <c r="Y1979" s="194"/>
      <c r="Z1979" s="776"/>
      <c r="AA1979" s="190"/>
      <c r="AB1979" s="747">
        <f t="shared" si="124"/>
        <v>0</v>
      </c>
      <c r="AC1979" s="748">
        <f t="shared" si="125"/>
        <v>0</v>
      </c>
      <c r="AD1979" s="187"/>
      <c r="AE1979" s="186"/>
      <c r="AF1979" s="190"/>
      <c r="AG1979" s="747">
        <f t="shared" si="126"/>
        <v>0</v>
      </c>
      <c r="AH1979" s="748">
        <f t="shared" si="127"/>
        <v>0</v>
      </c>
      <c r="AI1979" s="187"/>
      <c r="AJ1979" s="52"/>
      <c r="AK1979" s="156" t="str">
        <f>IFERROR(VLOOKUP($A1979,'Liste planification'!$B$2:$C$105,2,FALSE),"")</f>
        <v/>
      </c>
      <c r="AL1979" s="27"/>
      <c r="AM1979" s="27"/>
    </row>
    <row r="1980" spans="1:39">
      <c r="A1980" s="158"/>
      <c r="B1980" s="159" t="str">
        <f>A1980&amp;"-"&amp;TEXT(COUNTIF($A$5:A1980,A1980),"000")</f>
        <v>-000</v>
      </c>
      <c r="C1980" s="52"/>
      <c r="D1980" s="27"/>
      <c r="E1980" s="28"/>
      <c r="F1980" s="27"/>
      <c r="G1980" s="27"/>
      <c r="H1980" s="52"/>
      <c r="I1980" s="380" t="str">
        <f>IFERROR(VLOOKUP($F1980,'Liste planification'!$V$2:$W$96,2,FALSE),"")</f>
        <v/>
      </c>
      <c r="J1980" s="27"/>
      <c r="K1980" s="27"/>
      <c r="L1980" s="27"/>
      <c r="M1980" s="52"/>
      <c r="N1980" s="52"/>
      <c r="O1980" s="52"/>
      <c r="P1980" s="52"/>
      <c r="Q1980" s="52"/>
      <c r="R1980" s="52"/>
      <c r="S1980" s="52"/>
      <c r="T1980" s="52"/>
      <c r="U1980" s="52"/>
      <c r="V1980" s="52"/>
      <c r="W1980" s="52"/>
      <c r="X1980" s="52"/>
      <c r="Y1980" s="194"/>
      <c r="Z1980" s="776"/>
      <c r="AA1980" s="190"/>
      <c r="AB1980" s="747">
        <f t="shared" si="124"/>
        <v>0</v>
      </c>
      <c r="AC1980" s="748">
        <f t="shared" si="125"/>
        <v>0</v>
      </c>
      <c r="AD1980" s="187"/>
      <c r="AE1980" s="186"/>
      <c r="AF1980" s="190"/>
      <c r="AG1980" s="747">
        <f t="shared" si="126"/>
        <v>0</v>
      </c>
      <c r="AH1980" s="748">
        <f t="shared" si="127"/>
        <v>0</v>
      </c>
      <c r="AI1980" s="187"/>
      <c r="AJ1980" s="52"/>
      <c r="AK1980" s="156" t="str">
        <f>IFERROR(VLOOKUP($A1980,'Liste planification'!$B$2:$C$105,2,FALSE),"")</f>
        <v/>
      </c>
      <c r="AL1980" s="27"/>
      <c r="AM1980" s="27"/>
    </row>
    <row r="1981" spans="1:39">
      <c r="A1981" s="158"/>
      <c r="B1981" s="159" t="str">
        <f>A1981&amp;"-"&amp;TEXT(COUNTIF($A$5:A1981,A1981),"000")</f>
        <v>-000</v>
      </c>
      <c r="C1981" s="52"/>
      <c r="D1981" s="27"/>
      <c r="E1981" s="28"/>
      <c r="F1981" s="27"/>
      <c r="G1981" s="27"/>
      <c r="H1981" s="52"/>
      <c r="I1981" s="380" t="str">
        <f>IFERROR(VLOOKUP($F1981,'Liste planification'!$V$2:$W$96,2,FALSE),"")</f>
        <v/>
      </c>
      <c r="J1981" s="27"/>
      <c r="K1981" s="27"/>
      <c r="L1981" s="27"/>
      <c r="M1981" s="52"/>
      <c r="N1981" s="52"/>
      <c r="O1981" s="52"/>
      <c r="P1981" s="52"/>
      <c r="Q1981" s="52"/>
      <c r="R1981" s="52"/>
      <c r="S1981" s="52"/>
      <c r="T1981" s="52"/>
      <c r="U1981" s="52"/>
      <c r="V1981" s="52"/>
      <c r="W1981" s="52"/>
      <c r="X1981" s="52"/>
      <c r="Y1981" s="194"/>
      <c r="Z1981" s="776"/>
      <c r="AA1981" s="190"/>
      <c r="AB1981" s="747">
        <f t="shared" si="124"/>
        <v>0</v>
      </c>
      <c r="AC1981" s="748">
        <f t="shared" si="125"/>
        <v>0</v>
      </c>
      <c r="AD1981" s="187"/>
      <c r="AE1981" s="186"/>
      <c r="AF1981" s="190"/>
      <c r="AG1981" s="747">
        <f t="shared" si="126"/>
        <v>0</v>
      </c>
      <c r="AH1981" s="748">
        <f t="shared" si="127"/>
        <v>0</v>
      </c>
      <c r="AI1981" s="187"/>
      <c r="AJ1981" s="52"/>
      <c r="AK1981" s="156" t="str">
        <f>IFERROR(VLOOKUP($A1981,'Liste planification'!$B$2:$C$105,2,FALSE),"")</f>
        <v/>
      </c>
      <c r="AL1981" s="27"/>
      <c r="AM1981" s="27"/>
    </row>
    <row r="1982" spans="1:39">
      <c r="A1982" s="158"/>
      <c r="B1982" s="159" t="str">
        <f>A1982&amp;"-"&amp;TEXT(COUNTIF($A$5:A1982,A1982),"000")</f>
        <v>-000</v>
      </c>
      <c r="C1982" s="52"/>
      <c r="D1982" s="27"/>
      <c r="E1982" s="28"/>
      <c r="F1982" s="27"/>
      <c r="G1982" s="27"/>
      <c r="H1982" s="52"/>
      <c r="I1982" s="380" t="str">
        <f>IFERROR(VLOOKUP($F1982,'Liste planification'!$V$2:$W$96,2,FALSE),"")</f>
        <v/>
      </c>
      <c r="J1982" s="27"/>
      <c r="K1982" s="27"/>
      <c r="L1982" s="27"/>
      <c r="M1982" s="52"/>
      <c r="N1982" s="52"/>
      <c r="O1982" s="52"/>
      <c r="P1982" s="52"/>
      <c r="Q1982" s="52"/>
      <c r="R1982" s="52"/>
      <c r="S1982" s="52"/>
      <c r="T1982" s="52"/>
      <c r="U1982" s="52"/>
      <c r="V1982" s="52"/>
      <c r="W1982" s="52"/>
      <c r="X1982" s="52"/>
      <c r="Y1982" s="194"/>
      <c r="Z1982" s="776"/>
      <c r="AA1982" s="190"/>
      <c r="AB1982" s="747">
        <f t="shared" si="124"/>
        <v>0</v>
      </c>
      <c r="AC1982" s="748">
        <f t="shared" si="125"/>
        <v>0</v>
      </c>
      <c r="AD1982" s="187"/>
      <c r="AE1982" s="186"/>
      <c r="AF1982" s="190"/>
      <c r="AG1982" s="747">
        <f t="shared" si="126"/>
        <v>0</v>
      </c>
      <c r="AH1982" s="748">
        <f t="shared" si="127"/>
        <v>0</v>
      </c>
      <c r="AI1982" s="187"/>
      <c r="AJ1982" s="52"/>
      <c r="AK1982" s="156" t="str">
        <f>IFERROR(VLOOKUP($A1982,'Liste planification'!$B$2:$C$105,2,FALSE),"")</f>
        <v/>
      </c>
      <c r="AL1982" s="27"/>
      <c r="AM1982" s="27"/>
    </row>
    <row r="1983" spans="1:39">
      <c r="A1983" s="158"/>
      <c r="B1983" s="159" t="str">
        <f>A1983&amp;"-"&amp;TEXT(COUNTIF($A$5:A1983,A1983),"000")</f>
        <v>-000</v>
      </c>
      <c r="C1983" s="52"/>
      <c r="D1983" s="27"/>
      <c r="E1983" s="28"/>
      <c r="F1983" s="27"/>
      <c r="G1983" s="27"/>
      <c r="H1983" s="52"/>
      <c r="I1983" s="380" t="str">
        <f>IFERROR(VLOOKUP($F1983,'Liste planification'!$V$2:$W$96,2,FALSE),"")</f>
        <v/>
      </c>
      <c r="J1983" s="27"/>
      <c r="K1983" s="27"/>
      <c r="L1983" s="27"/>
      <c r="M1983" s="52"/>
      <c r="N1983" s="52"/>
      <c r="O1983" s="52"/>
      <c r="P1983" s="52"/>
      <c r="Q1983" s="52"/>
      <c r="R1983" s="52"/>
      <c r="S1983" s="52"/>
      <c r="T1983" s="52"/>
      <c r="U1983" s="52"/>
      <c r="V1983" s="52"/>
      <c r="W1983" s="52"/>
      <c r="X1983" s="52"/>
      <c r="Y1983" s="194"/>
      <c r="Z1983" s="776"/>
      <c r="AA1983" s="190"/>
      <c r="AB1983" s="747">
        <f t="shared" si="124"/>
        <v>0</v>
      </c>
      <c r="AC1983" s="748">
        <f t="shared" si="125"/>
        <v>0</v>
      </c>
      <c r="AD1983" s="187"/>
      <c r="AE1983" s="186"/>
      <c r="AF1983" s="190"/>
      <c r="AG1983" s="747">
        <f t="shared" si="126"/>
        <v>0</v>
      </c>
      <c r="AH1983" s="748">
        <f t="shared" si="127"/>
        <v>0</v>
      </c>
      <c r="AI1983" s="187"/>
      <c r="AJ1983" s="52"/>
      <c r="AK1983" s="156" t="str">
        <f>IFERROR(VLOOKUP($A1983,'Liste planification'!$B$2:$C$105,2,FALSE),"")</f>
        <v/>
      </c>
      <c r="AL1983" s="27"/>
      <c r="AM1983" s="27"/>
    </row>
    <row r="1984" spans="1:39">
      <c r="A1984" s="158"/>
      <c r="B1984" s="159" t="str">
        <f>A1984&amp;"-"&amp;TEXT(COUNTIF($A$5:A1984,A1984),"000")</f>
        <v>-000</v>
      </c>
      <c r="C1984" s="52"/>
      <c r="D1984" s="27"/>
      <c r="E1984" s="28"/>
      <c r="F1984" s="27"/>
      <c r="G1984" s="27"/>
      <c r="H1984" s="52"/>
      <c r="I1984" s="380" t="str">
        <f>IFERROR(VLOOKUP($F1984,'Liste planification'!$V$2:$W$96,2,FALSE),"")</f>
        <v/>
      </c>
      <c r="J1984" s="27"/>
      <c r="K1984" s="27"/>
      <c r="L1984" s="27"/>
      <c r="M1984" s="52"/>
      <c r="N1984" s="52"/>
      <c r="O1984" s="52"/>
      <c r="P1984" s="52"/>
      <c r="Q1984" s="52"/>
      <c r="R1984" s="52"/>
      <c r="S1984" s="52"/>
      <c r="T1984" s="52"/>
      <c r="U1984" s="52"/>
      <c r="V1984" s="52"/>
      <c r="W1984" s="52"/>
      <c r="X1984" s="52"/>
      <c r="Y1984" s="194"/>
      <c r="Z1984" s="776"/>
      <c r="AA1984" s="190"/>
      <c r="AB1984" s="747">
        <f t="shared" si="124"/>
        <v>0</v>
      </c>
      <c r="AC1984" s="748">
        <f t="shared" si="125"/>
        <v>0</v>
      </c>
      <c r="AD1984" s="187"/>
      <c r="AE1984" s="186"/>
      <c r="AF1984" s="190"/>
      <c r="AG1984" s="747">
        <f t="shared" si="126"/>
        <v>0</v>
      </c>
      <c r="AH1984" s="748">
        <f t="shared" si="127"/>
        <v>0</v>
      </c>
      <c r="AI1984" s="187"/>
      <c r="AJ1984" s="52"/>
      <c r="AK1984" s="156" t="str">
        <f>IFERROR(VLOOKUP($A1984,'Liste planification'!$B$2:$C$105,2,FALSE),"")</f>
        <v/>
      </c>
      <c r="AL1984" s="27"/>
      <c r="AM1984" s="27"/>
    </row>
    <row r="1985" spans="1:39">
      <c r="A1985" s="158"/>
      <c r="B1985" s="159" t="str">
        <f>A1985&amp;"-"&amp;TEXT(COUNTIF($A$5:A1985,A1985),"000")</f>
        <v>-000</v>
      </c>
      <c r="C1985" s="52"/>
      <c r="D1985" s="27"/>
      <c r="E1985" s="28"/>
      <c r="F1985" s="27"/>
      <c r="G1985" s="27"/>
      <c r="H1985" s="52"/>
      <c r="I1985" s="380" t="str">
        <f>IFERROR(VLOOKUP($F1985,'Liste planification'!$V$2:$W$96,2,FALSE),"")</f>
        <v/>
      </c>
      <c r="J1985" s="27"/>
      <c r="K1985" s="27"/>
      <c r="L1985" s="27"/>
      <c r="M1985" s="52"/>
      <c r="N1985" s="52"/>
      <c r="O1985" s="52"/>
      <c r="P1985" s="52"/>
      <c r="Q1985" s="52"/>
      <c r="R1985" s="52"/>
      <c r="S1985" s="52"/>
      <c r="T1985" s="52"/>
      <c r="U1985" s="52"/>
      <c r="V1985" s="52"/>
      <c r="W1985" s="52"/>
      <c r="X1985" s="52"/>
      <c r="Y1985" s="194"/>
      <c r="Z1985" s="776"/>
      <c r="AA1985" s="190"/>
      <c r="AB1985" s="747">
        <f t="shared" si="124"/>
        <v>0</v>
      </c>
      <c r="AC1985" s="748">
        <f t="shared" si="125"/>
        <v>0</v>
      </c>
      <c r="AD1985" s="187"/>
      <c r="AE1985" s="186"/>
      <c r="AF1985" s="190"/>
      <c r="AG1985" s="747">
        <f t="shared" si="126"/>
        <v>0</v>
      </c>
      <c r="AH1985" s="748">
        <f t="shared" si="127"/>
        <v>0</v>
      </c>
      <c r="AI1985" s="187"/>
      <c r="AJ1985" s="52"/>
      <c r="AK1985" s="156" t="str">
        <f>IFERROR(VLOOKUP($A1985,'Liste planification'!$B$2:$C$105,2,FALSE),"")</f>
        <v/>
      </c>
      <c r="AL1985" s="27"/>
      <c r="AM1985" s="27"/>
    </row>
    <row r="1986" spans="1:39">
      <c r="A1986" s="158"/>
      <c r="B1986" s="159" t="str">
        <f>A1986&amp;"-"&amp;TEXT(COUNTIF($A$5:A1986,A1986),"000")</f>
        <v>-000</v>
      </c>
      <c r="C1986" s="52"/>
      <c r="D1986" s="27"/>
      <c r="E1986" s="28"/>
      <c r="F1986" s="27"/>
      <c r="G1986" s="27"/>
      <c r="H1986" s="52"/>
      <c r="I1986" s="380" t="str">
        <f>IFERROR(VLOOKUP($F1986,'Liste planification'!$V$2:$W$96,2,FALSE),"")</f>
        <v/>
      </c>
      <c r="J1986" s="27"/>
      <c r="K1986" s="27"/>
      <c r="L1986" s="27"/>
      <c r="M1986" s="52"/>
      <c r="N1986" s="52"/>
      <c r="O1986" s="52"/>
      <c r="P1986" s="52"/>
      <c r="Q1986" s="52"/>
      <c r="R1986" s="52"/>
      <c r="S1986" s="52"/>
      <c r="T1986" s="52"/>
      <c r="U1986" s="52"/>
      <c r="V1986" s="52"/>
      <c r="W1986" s="52"/>
      <c r="X1986" s="52"/>
      <c r="Y1986" s="194"/>
      <c r="Z1986" s="776"/>
      <c r="AA1986" s="190"/>
      <c r="AB1986" s="747">
        <f t="shared" si="124"/>
        <v>0</v>
      </c>
      <c r="AC1986" s="748">
        <f t="shared" si="125"/>
        <v>0</v>
      </c>
      <c r="AD1986" s="187"/>
      <c r="AE1986" s="186"/>
      <c r="AF1986" s="190"/>
      <c r="AG1986" s="747">
        <f t="shared" si="126"/>
        <v>0</v>
      </c>
      <c r="AH1986" s="748">
        <f t="shared" si="127"/>
        <v>0</v>
      </c>
      <c r="AI1986" s="187"/>
      <c r="AJ1986" s="52"/>
      <c r="AK1986" s="156" t="str">
        <f>IFERROR(VLOOKUP($A1986,'Liste planification'!$B$2:$C$105,2,FALSE),"")</f>
        <v/>
      </c>
      <c r="AL1986" s="27"/>
      <c r="AM1986" s="27"/>
    </row>
    <row r="1987" spans="1:39">
      <c r="A1987" s="158"/>
      <c r="B1987" s="159" t="str">
        <f>A1987&amp;"-"&amp;TEXT(COUNTIF($A$5:A1987,A1987),"000")</f>
        <v>-000</v>
      </c>
      <c r="C1987" s="52"/>
      <c r="D1987" s="27"/>
      <c r="E1987" s="28"/>
      <c r="F1987" s="27"/>
      <c r="G1987" s="27"/>
      <c r="H1987" s="52"/>
      <c r="I1987" s="380" t="str">
        <f>IFERROR(VLOOKUP($F1987,'Liste planification'!$V$2:$W$96,2,FALSE),"")</f>
        <v/>
      </c>
      <c r="J1987" s="27"/>
      <c r="K1987" s="27"/>
      <c r="L1987" s="27"/>
      <c r="M1987" s="52"/>
      <c r="N1987" s="52"/>
      <c r="O1987" s="52"/>
      <c r="P1987" s="52"/>
      <c r="Q1987" s="52"/>
      <c r="R1987" s="52"/>
      <c r="S1987" s="52"/>
      <c r="T1987" s="52"/>
      <c r="U1987" s="52"/>
      <c r="V1987" s="52"/>
      <c r="W1987" s="52"/>
      <c r="X1987" s="52"/>
      <c r="Y1987" s="194"/>
      <c r="Z1987" s="776"/>
      <c r="AA1987" s="190"/>
      <c r="AB1987" s="747">
        <f t="shared" si="124"/>
        <v>0</v>
      </c>
      <c r="AC1987" s="748">
        <f t="shared" si="125"/>
        <v>0</v>
      </c>
      <c r="AD1987" s="187"/>
      <c r="AE1987" s="186"/>
      <c r="AF1987" s="190"/>
      <c r="AG1987" s="747">
        <f t="shared" si="126"/>
        <v>0</v>
      </c>
      <c r="AH1987" s="748">
        <f t="shared" si="127"/>
        <v>0</v>
      </c>
      <c r="AI1987" s="187"/>
      <c r="AJ1987" s="52"/>
      <c r="AK1987" s="156" t="str">
        <f>IFERROR(VLOOKUP($A1987,'Liste planification'!$B$2:$C$105,2,FALSE),"")</f>
        <v/>
      </c>
      <c r="AL1987" s="27"/>
      <c r="AM1987" s="27"/>
    </row>
    <row r="1988" spans="1:39">
      <c r="A1988" s="158"/>
      <c r="B1988" s="159" t="str">
        <f>A1988&amp;"-"&amp;TEXT(COUNTIF($A$5:A1988,A1988),"000")</f>
        <v>-000</v>
      </c>
      <c r="C1988" s="52"/>
      <c r="D1988" s="27"/>
      <c r="E1988" s="28"/>
      <c r="F1988" s="27"/>
      <c r="G1988" s="27"/>
      <c r="H1988" s="52"/>
      <c r="I1988" s="380" t="str">
        <f>IFERROR(VLOOKUP($F1988,'Liste planification'!$V$2:$W$96,2,FALSE),"")</f>
        <v/>
      </c>
      <c r="J1988" s="27"/>
      <c r="K1988" s="27"/>
      <c r="L1988" s="27"/>
      <c r="M1988" s="52"/>
      <c r="N1988" s="52"/>
      <c r="O1988" s="52"/>
      <c r="P1988" s="52"/>
      <c r="Q1988" s="52"/>
      <c r="R1988" s="52"/>
      <c r="S1988" s="52"/>
      <c r="T1988" s="52"/>
      <c r="U1988" s="52"/>
      <c r="V1988" s="52"/>
      <c r="W1988" s="52"/>
      <c r="X1988" s="52"/>
      <c r="Y1988" s="194"/>
      <c r="Z1988" s="776"/>
      <c r="AA1988" s="190"/>
      <c r="AB1988" s="747">
        <f t="shared" si="124"/>
        <v>0</v>
      </c>
      <c r="AC1988" s="748">
        <f t="shared" si="125"/>
        <v>0</v>
      </c>
      <c r="AD1988" s="187"/>
      <c r="AE1988" s="186"/>
      <c r="AF1988" s="190"/>
      <c r="AG1988" s="747">
        <f t="shared" si="126"/>
        <v>0</v>
      </c>
      <c r="AH1988" s="748">
        <f t="shared" si="127"/>
        <v>0</v>
      </c>
      <c r="AI1988" s="187"/>
      <c r="AJ1988" s="52"/>
      <c r="AK1988" s="156" t="str">
        <f>IFERROR(VLOOKUP($A1988,'Liste planification'!$B$2:$C$105,2,FALSE),"")</f>
        <v/>
      </c>
      <c r="AL1988" s="27"/>
      <c r="AM1988" s="27"/>
    </row>
    <row r="1989" spans="1:39">
      <c r="A1989" s="158"/>
      <c r="B1989" s="159" t="str">
        <f>A1989&amp;"-"&amp;TEXT(COUNTIF($A$5:A1989,A1989),"000")</f>
        <v>-000</v>
      </c>
      <c r="C1989" s="52"/>
      <c r="D1989" s="27"/>
      <c r="E1989" s="28"/>
      <c r="F1989" s="27"/>
      <c r="G1989" s="27"/>
      <c r="H1989" s="52"/>
      <c r="I1989" s="380" t="str">
        <f>IFERROR(VLOOKUP($F1989,'Liste planification'!$V$2:$W$96,2,FALSE),"")</f>
        <v/>
      </c>
      <c r="J1989" s="27"/>
      <c r="K1989" s="27"/>
      <c r="L1989" s="27"/>
      <c r="M1989" s="52"/>
      <c r="N1989" s="52"/>
      <c r="O1989" s="52"/>
      <c r="P1989" s="52"/>
      <c r="Q1989" s="52"/>
      <c r="R1989" s="52"/>
      <c r="S1989" s="52"/>
      <c r="T1989" s="52"/>
      <c r="U1989" s="52"/>
      <c r="V1989" s="52"/>
      <c r="W1989" s="52"/>
      <c r="X1989" s="52"/>
      <c r="Y1989" s="194"/>
      <c r="Z1989" s="776"/>
      <c r="AA1989" s="190"/>
      <c r="AB1989" s="747">
        <f t="shared" si="124"/>
        <v>0</v>
      </c>
      <c r="AC1989" s="748">
        <f t="shared" si="125"/>
        <v>0</v>
      </c>
      <c r="AD1989" s="187"/>
      <c r="AE1989" s="186"/>
      <c r="AF1989" s="190"/>
      <c r="AG1989" s="747">
        <f t="shared" si="126"/>
        <v>0</v>
      </c>
      <c r="AH1989" s="748">
        <f t="shared" si="127"/>
        <v>0</v>
      </c>
      <c r="AI1989" s="187"/>
      <c r="AJ1989" s="52"/>
      <c r="AK1989" s="156" t="str">
        <f>IFERROR(VLOOKUP($A1989,'Liste planification'!$B$2:$C$105,2,FALSE),"")</f>
        <v/>
      </c>
      <c r="AL1989" s="27"/>
      <c r="AM1989" s="27"/>
    </row>
    <row r="1990" spans="1:39">
      <c r="A1990" s="158"/>
      <c r="B1990" s="159" t="str">
        <f>A1990&amp;"-"&amp;TEXT(COUNTIF($A$5:A1990,A1990),"000")</f>
        <v>-000</v>
      </c>
      <c r="C1990" s="52"/>
      <c r="D1990" s="27"/>
      <c r="E1990" s="28"/>
      <c r="F1990" s="27"/>
      <c r="G1990" s="27"/>
      <c r="H1990" s="52"/>
      <c r="I1990" s="380" t="str">
        <f>IFERROR(VLOOKUP($F1990,'Liste planification'!$V$2:$W$96,2,FALSE),"")</f>
        <v/>
      </c>
      <c r="J1990" s="27"/>
      <c r="K1990" s="27"/>
      <c r="L1990" s="27"/>
      <c r="M1990" s="52"/>
      <c r="N1990" s="52"/>
      <c r="O1990" s="52"/>
      <c r="P1990" s="52"/>
      <c r="Q1990" s="52"/>
      <c r="R1990" s="52"/>
      <c r="S1990" s="52"/>
      <c r="T1990" s="52"/>
      <c r="U1990" s="52"/>
      <c r="V1990" s="52"/>
      <c r="W1990" s="52"/>
      <c r="X1990" s="52"/>
      <c r="Y1990" s="194"/>
      <c r="Z1990" s="776"/>
      <c r="AA1990" s="190"/>
      <c r="AB1990" s="747">
        <f t="shared" si="124"/>
        <v>0</v>
      </c>
      <c r="AC1990" s="748">
        <f t="shared" si="125"/>
        <v>0</v>
      </c>
      <c r="AD1990" s="187"/>
      <c r="AE1990" s="186"/>
      <c r="AF1990" s="190"/>
      <c r="AG1990" s="747">
        <f t="shared" si="126"/>
        <v>0</v>
      </c>
      <c r="AH1990" s="748">
        <f t="shared" si="127"/>
        <v>0</v>
      </c>
      <c r="AI1990" s="187"/>
      <c r="AJ1990" s="52"/>
      <c r="AK1990" s="156" t="str">
        <f>IFERROR(VLOOKUP($A1990,'Liste planification'!$B$2:$C$105,2,FALSE),"")</f>
        <v/>
      </c>
      <c r="AL1990" s="27"/>
      <c r="AM1990" s="27"/>
    </row>
    <row r="1991" spans="1:39">
      <c r="A1991" s="158"/>
      <c r="B1991" s="159" t="str">
        <f>A1991&amp;"-"&amp;TEXT(COUNTIF($A$5:A1991,A1991),"000")</f>
        <v>-000</v>
      </c>
      <c r="C1991" s="52"/>
      <c r="D1991" s="27"/>
      <c r="E1991" s="28"/>
      <c r="F1991" s="27"/>
      <c r="G1991" s="27"/>
      <c r="H1991" s="52"/>
      <c r="I1991" s="380" t="str">
        <f>IFERROR(VLOOKUP($F1991,'Liste planification'!$V$2:$W$96,2,FALSE),"")</f>
        <v/>
      </c>
      <c r="J1991" s="27"/>
      <c r="K1991" s="27"/>
      <c r="L1991" s="27"/>
      <c r="M1991" s="52"/>
      <c r="N1991" s="52"/>
      <c r="O1991" s="52"/>
      <c r="P1991" s="52"/>
      <c r="Q1991" s="52"/>
      <c r="R1991" s="52"/>
      <c r="S1991" s="52"/>
      <c r="T1991" s="52"/>
      <c r="U1991" s="52"/>
      <c r="V1991" s="52"/>
      <c r="W1991" s="52"/>
      <c r="X1991" s="52"/>
      <c r="Y1991" s="194"/>
      <c r="Z1991" s="776"/>
      <c r="AA1991" s="190"/>
      <c r="AB1991" s="747">
        <f t="shared" si="124"/>
        <v>0</v>
      </c>
      <c r="AC1991" s="748">
        <f t="shared" si="125"/>
        <v>0</v>
      </c>
      <c r="AD1991" s="187"/>
      <c r="AE1991" s="186"/>
      <c r="AF1991" s="190"/>
      <c r="AG1991" s="747">
        <f t="shared" si="126"/>
        <v>0</v>
      </c>
      <c r="AH1991" s="748">
        <f t="shared" si="127"/>
        <v>0</v>
      </c>
      <c r="AI1991" s="187"/>
      <c r="AJ1991" s="52"/>
      <c r="AK1991" s="156" t="str">
        <f>IFERROR(VLOOKUP($A1991,'Liste planification'!$B$2:$C$105,2,FALSE),"")</f>
        <v/>
      </c>
      <c r="AL1991" s="27"/>
      <c r="AM1991" s="27"/>
    </row>
    <row r="1992" spans="1:39">
      <c r="A1992" s="158"/>
      <c r="B1992" s="159" t="str">
        <f>A1992&amp;"-"&amp;TEXT(COUNTIF($A$5:A1992,A1992),"000")</f>
        <v>-000</v>
      </c>
      <c r="C1992" s="52"/>
      <c r="D1992" s="27"/>
      <c r="E1992" s="28"/>
      <c r="F1992" s="27"/>
      <c r="G1992" s="27"/>
      <c r="H1992" s="52"/>
      <c r="I1992" s="380" t="str">
        <f>IFERROR(VLOOKUP($F1992,'Liste planification'!$V$2:$W$96,2,FALSE),"")</f>
        <v/>
      </c>
      <c r="J1992" s="27"/>
      <c r="K1992" s="27"/>
      <c r="L1992" s="27"/>
      <c r="M1992" s="52"/>
      <c r="N1992" s="52"/>
      <c r="O1992" s="52"/>
      <c r="P1992" s="52"/>
      <c r="Q1992" s="52"/>
      <c r="R1992" s="52"/>
      <c r="S1992" s="52"/>
      <c r="T1992" s="52"/>
      <c r="U1992" s="52"/>
      <c r="V1992" s="52"/>
      <c r="W1992" s="52"/>
      <c r="X1992" s="52"/>
      <c r="Y1992" s="194"/>
      <c r="Z1992" s="776"/>
      <c r="AA1992" s="190"/>
      <c r="AB1992" s="747">
        <f t="shared" si="124"/>
        <v>0</v>
      </c>
      <c r="AC1992" s="748">
        <f t="shared" si="125"/>
        <v>0</v>
      </c>
      <c r="AD1992" s="187"/>
      <c r="AE1992" s="186"/>
      <c r="AF1992" s="190"/>
      <c r="AG1992" s="747">
        <f t="shared" si="126"/>
        <v>0</v>
      </c>
      <c r="AH1992" s="748">
        <f t="shared" si="127"/>
        <v>0</v>
      </c>
      <c r="AI1992" s="187"/>
      <c r="AJ1992" s="52"/>
      <c r="AK1992" s="156" t="str">
        <f>IFERROR(VLOOKUP($A1992,'Liste planification'!$B$2:$C$105,2,FALSE),"")</f>
        <v/>
      </c>
      <c r="AL1992" s="27"/>
      <c r="AM1992" s="27"/>
    </row>
    <row r="1993" spans="1:39">
      <c r="A1993" s="158"/>
      <c r="B1993" s="159" t="str">
        <f>A1993&amp;"-"&amp;TEXT(COUNTIF($A$5:A1993,A1993),"000")</f>
        <v>-000</v>
      </c>
      <c r="C1993" s="52"/>
      <c r="D1993" s="27"/>
      <c r="E1993" s="28"/>
      <c r="F1993" s="27"/>
      <c r="G1993" s="27"/>
      <c r="H1993" s="52"/>
      <c r="I1993" s="380" t="str">
        <f>IFERROR(VLOOKUP($F1993,'Liste planification'!$V$2:$W$96,2,FALSE),"")</f>
        <v/>
      </c>
      <c r="J1993" s="27"/>
      <c r="K1993" s="27"/>
      <c r="L1993" s="27"/>
      <c r="M1993" s="52"/>
      <c r="N1993" s="52"/>
      <c r="O1993" s="52"/>
      <c r="P1993" s="52"/>
      <c r="Q1993" s="52"/>
      <c r="R1993" s="52"/>
      <c r="S1993" s="52"/>
      <c r="T1993" s="52"/>
      <c r="U1993" s="52"/>
      <c r="V1993" s="52"/>
      <c r="W1993" s="52"/>
      <c r="X1993" s="52"/>
      <c r="Y1993" s="194"/>
      <c r="Z1993" s="776"/>
      <c r="AA1993" s="190"/>
      <c r="AB1993" s="747">
        <f t="shared" si="124"/>
        <v>0</v>
      </c>
      <c r="AC1993" s="748">
        <f t="shared" si="125"/>
        <v>0</v>
      </c>
      <c r="AD1993" s="187"/>
      <c r="AE1993" s="186"/>
      <c r="AF1993" s="190"/>
      <c r="AG1993" s="747">
        <f t="shared" si="126"/>
        <v>0</v>
      </c>
      <c r="AH1993" s="748">
        <f t="shared" si="127"/>
        <v>0</v>
      </c>
      <c r="AI1993" s="187"/>
      <c r="AJ1993" s="52"/>
      <c r="AK1993" s="156" t="str">
        <f>IFERROR(VLOOKUP($A1993,'Liste planification'!$B$2:$C$105,2,FALSE),"")</f>
        <v/>
      </c>
      <c r="AL1993" s="27"/>
      <c r="AM1993" s="27"/>
    </row>
    <row r="1994" spans="1:39">
      <c r="A1994" s="158"/>
      <c r="B1994" s="159" t="str">
        <f>A1994&amp;"-"&amp;TEXT(COUNTIF($A$5:A1994,A1994),"000")</f>
        <v>-000</v>
      </c>
      <c r="C1994" s="52"/>
      <c r="D1994" s="27"/>
      <c r="E1994" s="28"/>
      <c r="F1994" s="27"/>
      <c r="G1994" s="27"/>
      <c r="H1994" s="52"/>
      <c r="I1994" s="380" t="str">
        <f>IFERROR(VLOOKUP($F1994,'Liste planification'!$V$2:$W$96,2,FALSE),"")</f>
        <v/>
      </c>
      <c r="J1994" s="27"/>
      <c r="K1994" s="27"/>
      <c r="L1994" s="27"/>
      <c r="M1994" s="52"/>
      <c r="N1994" s="52"/>
      <c r="O1994" s="52"/>
      <c r="P1994" s="52"/>
      <c r="Q1994" s="52"/>
      <c r="R1994" s="52"/>
      <c r="S1994" s="52"/>
      <c r="T1994" s="52"/>
      <c r="U1994" s="52"/>
      <c r="V1994" s="52"/>
      <c r="W1994" s="52"/>
      <c r="X1994" s="52"/>
      <c r="Y1994" s="194"/>
      <c r="Z1994" s="776"/>
      <c r="AA1994" s="190"/>
      <c r="AB1994" s="747">
        <f t="shared" si="124"/>
        <v>0</v>
      </c>
      <c r="AC1994" s="748">
        <f t="shared" si="125"/>
        <v>0</v>
      </c>
      <c r="AD1994" s="187"/>
      <c r="AE1994" s="186"/>
      <c r="AF1994" s="190"/>
      <c r="AG1994" s="747">
        <f t="shared" si="126"/>
        <v>0</v>
      </c>
      <c r="AH1994" s="748">
        <f t="shared" si="127"/>
        <v>0</v>
      </c>
      <c r="AI1994" s="187"/>
      <c r="AJ1994" s="52"/>
      <c r="AK1994" s="156" t="str">
        <f>IFERROR(VLOOKUP($A1994,'Liste planification'!$B$2:$C$105,2,FALSE),"")</f>
        <v/>
      </c>
      <c r="AL1994" s="27"/>
      <c r="AM1994" s="27"/>
    </row>
    <row r="1995" spans="1:39">
      <c r="A1995" s="158"/>
      <c r="B1995" s="159" t="str">
        <f>A1995&amp;"-"&amp;TEXT(COUNTIF($A$5:A1995,A1995),"000")</f>
        <v>-000</v>
      </c>
      <c r="C1995" s="52"/>
      <c r="D1995" s="27"/>
      <c r="E1995" s="28"/>
      <c r="F1995" s="27"/>
      <c r="G1995" s="27"/>
      <c r="H1995" s="52"/>
      <c r="I1995" s="380" t="str">
        <f>IFERROR(VLOOKUP($F1995,'Liste planification'!$V$2:$W$96,2,FALSE),"")</f>
        <v/>
      </c>
      <c r="J1995" s="27"/>
      <c r="K1995" s="27"/>
      <c r="L1995" s="27"/>
      <c r="M1995" s="52"/>
      <c r="N1995" s="52"/>
      <c r="O1995" s="52"/>
      <c r="P1995" s="52"/>
      <c r="Q1995" s="52"/>
      <c r="R1995" s="52"/>
      <c r="S1995" s="52"/>
      <c r="T1995" s="52"/>
      <c r="U1995" s="52"/>
      <c r="V1995" s="52"/>
      <c r="W1995" s="52"/>
      <c r="X1995" s="52"/>
      <c r="Y1995" s="194"/>
      <c r="Z1995" s="776"/>
      <c r="AA1995" s="190"/>
      <c r="AB1995" s="747">
        <f t="shared" si="124"/>
        <v>0</v>
      </c>
      <c r="AC1995" s="748">
        <f t="shared" si="125"/>
        <v>0</v>
      </c>
      <c r="AD1995" s="187"/>
      <c r="AE1995" s="186"/>
      <c r="AF1995" s="190"/>
      <c r="AG1995" s="747">
        <f t="shared" si="126"/>
        <v>0</v>
      </c>
      <c r="AH1995" s="748">
        <f t="shared" si="127"/>
        <v>0</v>
      </c>
      <c r="AI1995" s="187"/>
      <c r="AJ1995" s="52"/>
      <c r="AK1995" s="156" t="str">
        <f>IFERROR(VLOOKUP($A1995,'Liste planification'!$B$2:$C$105,2,FALSE),"")</f>
        <v/>
      </c>
      <c r="AL1995" s="27"/>
      <c r="AM1995" s="27"/>
    </row>
    <row r="1996" spans="1:39">
      <c r="A1996" s="158"/>
      <c r="B1996" s="159" t="str">
        <f>A1996&amp;"-"&amp;TEXT(COUNTIF($A$5:A1996,A1996),"000")</f>
        <v>-000</v>
      </c>
      <c r="C1996" s="52"/>
      <c r="D1996" s="27"/>
      <c r="E1996" s="28"/>
      <c r="F1996" s="27"/>
      <c r="G1996" s="27"/>
      <c r="H1996" s="52"/>
      <c r="I1996" s="380" t="str">
        <f>IFERROR(VLOOKUP($F1996,'Liste planification'!$V$2:$W$96,2,FALSE),"")</f>
        <v/>
      </c>
      <c r="J1996" s="27"/>
      <c r="K1996" s="27"/>
      <c r="L1996" s="27"/>
      <c r="M1996" s="52"/>
      <c r="N1996" s="52"/>
      <c r="O1996" s="52"/>
      <c r="P1996" s="52"/>
      <c r="Q1996" s="52"/>
      <c r="R1996" s="52"/>
      <c r="S1996" s="52"/>
      <c r="T1996" s="52"/>
      <c r="U1996" s="52"/>
      <c r="V1996" s="52"/>
      <c r="W1996" s="52"/>
      <c r="X1996" s="52"/>
      <c r="Y1996" s="194"/>
      <c r="Z1996" s="776"/>
      <c r="AA1996" s="190"/>
      <c r="AB1996" s="747">
        <f t="shared" si="124"/>
        <v>0</v>
      </c>
      <c r="AC1996" s="748">
        <f t="shared" si="125"/>
        <v>0</v>
      </c>
      <c r="AD1996" s="187"/>
      <c r="AE1996" s="186"/>
      <c r="AF1996" s="190"/>
      <c r="AG1996" s="747">
        <f t="shared" si="126"/>
        <v>0</v>
      </c>
      <c r="AH1996" s="748">
        <f t="shared" si="127"/>
        <v>0</v>
      </c>
      <c r="AI1996" s="187"/>
      <c r="AJ1996" s="52"/>
      <c r="AK1996" s="156" t="str">
        <f>IFERROR(VLOOKUP($A1996,'Liste planification'!$B$2:$C$105,2,FALSE),"")</f>
        <v/>
      </c>
      <c r="AL1996" s="27"/>
      <c r="AM1996" s="27"/>
    </row>
    <row r="1997" spans="1:39">
      <c r="A1997" s="158"/>
      <c r="B1997" s="159" t="str">
        <f>A1997&amp;"-"&amp;TEXT(COUNTIF($A$5:A1997,A1997),"000")</f>
        <v>-000</v>
      </c>
      <c r="C1997" s="52"/>
      <c r="D1997" s="27"/>
      <c r="E1997" s="28"/>
      <c r="F1997" s="27"/>
      <c r="G1997" s="27"/>
      <c r="H1997" s="52"/>
      <c r="I1997" s="380" t="str">
        <f>IFERROR(VLOOKUP($F1997,'Liste planification'!$V$2:$W$96,2,FALSE),"")</f>
        <v/>
      </c>
      <c r="J1997" s="27"/>
      <c r="K1997" s="27"/>
      <c r="L1997" s="27"/>
      <c r="M1997" s="52"/>
      <c r="N1997" s="52"/>
      <c r="O1997" s="52"/>
      <c r="P1997" s="52"/>
      <c r="Q1997" s="52"/>
      <c r="R1997" s="52"/>
      <c r="S1997" s="52"/>
      <c r="T1997" s="52"/>
      <c r="U1997" s="52"/>
      <c r="V1997" s="52"/>
      <c r="W1997" s="52"/>
      <c r="X1997" s="52"/>
      <c r="Y1997" s="194"/>
      <c r="Z1997" s="776"/>
      <c r="AA1997" s="190"/>
      <c r="AB1997" s="747">
        <f t="shared" si="124"/>
        <v>0</v>
      </c>
      <c r="AC1997" s="748">
        <f t="shared" si="125"/>
        <v>0</v>
      </c>
      <c r="AD1997" s="187"/>
      <c r="AE1997" s="186"/>
      <c r="AF1997" s="190"/>
      <c r="AG1997" s="747">
        <f t="shared" si="126"/>
        <v>0</v>
      </c>
      <c r="AH1997" s="748">
        <f t="shared" si="127"/>
        <v>0</v>
      </c>
      <c r="AI1997" s="187"/>
      <c r="AJ1997" s="52"/>
      <c r="AK1997" s="156" t="str">
        <f>IFERROR(VLOOKUP($A1997,'Liste planification'!$B$2:$C$105,2,FALSE),"")</f>
        <v/>
      </c>
      <c r="AL1997" s="27"/>
      <c r="AM1997" s="27"/>
    </row>
    <row r="1998" spans="1:39">
      <c r="A1998" s="158"/>
      <c r="B1998" s="159" t="str">
        <f>A1998&amp;"-"&amp;TEXT(COUNTIF($A$5:A1998,A1998),"000")</f>
        <v>-000</v>
      </c>
      <c r="C1998" s="52"/>
      <c r="D1998" s="27"/>
      <c r="E1998" s="28"/>
      <c r="F1998" s="27"/>
      <c r="G1998" s="27"/>
      <c r="H1998" s="52"/>
      <c r="I1998" s="380" t="str">
        <f>IFERROR(VLOOKUP($F1998,'Liste planification'!$V$2:$W$96,2,FALSE),"")</f>
        <v/>
      </c>
      <c r="J1998" s="27"/>
      <c r="K1998" s="27"/>
      <c r="L1998" s="27"/>
      <c r="M1998" s="52"/>
      <c r="N1998" s="52"/>
      <c r="O1998" s="52"/>
      <c r="P1998" s="52"/>
      <c r="Q1998" s="52"/>
      <c r="R1998" s="52"/>
      <c r="S1998" s="52"/>
      <c r="T1998" s="52"/>
      <c r="U1998" s="52"/>
      <c r="V1998" s="52"/>
      <c r="W1998" s="52"/>
      <c r="X1998" s="52"/>
      <c r="Y1998" s="194"/>
      <c r="Z1998" s="776"/>
      <c r="AA1998" s="190"/>
      <c r="AB1998" s="747">
        <f t="shared" si="124"/>
        <v>0</v>
      </c>
      <c r="AC1998" s="748">
        <f t="shared" si="125"/>
        <v>0</v>
      </c>
      <c r="AD1998" s="187"/>
      <c r="AE1998" s="186"/>
      <c r="AF1998" s="190"/>
      <c r="AG1998" s="747">
        <f t="shared" si="126"/>
        <v>0</v>
      </c>
      <c r="AH1998" s="748">
        <f t="shared" si="127"/>
        <v>0</v>
      </c>
      <c r="AI1998" s="187"/>
      <c r="AJ1998" s="52"/>
      <c r="AK1998" s="156" t="str">
        <f>IFERROR(VLOOKUP($A1998,'Liste planification'!$B$2:$C$105,2,FALSE),"")</f>
        <v/>
      </c>
      <c r="AL1998" s="27"/>
      <c r="AM1998" s="27"/>
    </row>
    <row r="1999" spans="1:39">
      <c r="A1999" s="158"/>
      <c r="B1999" s="159" t="str">
        <f>A1999&amp;"-"&amp;TEXT(COUNTIF($A$5:A1999,A1999),"000")</f>
        <v>-000</v>
      </c>
      <c r="C1999" s="52"/>
      <c r="D1999" s="27"/>
      <c r="E1999" s="28"/>
      <c r="F1999" s="27"/>
      <c r="G1999" s="27"/>
      <c r="H1999" s="52"/>
      <c r="I1999" s="380" t="str">
        <f>IFERROR(VLOOKUP($F1999,'Liste planification'!$V$2:$W$96,2,FALSE),"")</f>
        <v/>
      </c>
      <c r="J1999" s="27"/>
      <c r="K1999" s="27"/>
      <c r="L1999" s="27"/>
      <c r="M1999" s="52"/>
      <c r="N1999" s="52"/>
      <c r="O1999" s="52"/>
      <c r="P1999" s="52"/>
      <c r="Q1999" s="52"/>
      <c r="R1999" s="52"/>
      <c r="S1999" s="52"/>
      <c r="T1999" s="52"/>
      <c r="U1999" s="52"/>
      <c r="V1999" s="52"/>
      <c r="W1999" s="52"/>
      <c r="X1999" s="52"/>
      <c r="Y1999" s="194"/>
      <c r="Z1999" s="776"/>
      <c r="AA1999" s="190"/>
      <c r="AB1999" s="747">
        <f t="shared" si="124"/>
        <v>0</v>
      </c>
      <c r="AC1999" s="748">
        <f t="shared" si="125"/>
        <v>0</v>
      </c>
      <c r="AD1999" s="187"/>
      <c r="AE1999" s="186"/>
      <c r="AF1999" s="190"/>
      <c r="AG1999" s="747">
        <f t="shared" si="126"/>
        <v>0</v>
      </c>
      <c r="AH1999" s="748">
        <f t="shared" si="127"/>
        <v>0</v>
      </c>
      <c r="AI1999" s="187"/>
      <c r="AJ1999" s="52"/>
      <c r="AK1999" s="156" t="str">
        <f>IFERROR(VLOOKUP($A1999,'Liste planification'!$B$2:$C$105,2,FALSE),"")</f>
        <v/>
      </c>
      <c r="AL1999" s="27"/>
      <c r="AM1999" s="27"/>
    </row>
    <row r="2000" spans="1:39">
      <c r="A2000" s="158"/>
      <c r="B2000" s="159" t="str">
        <f>A2000&amp;"-"&amp;TEXT(COUNTIF($A$5:A2000,A2000),"000")</f>
        <v>-000</v>
      </c>
      <c r="C2000" s="52"/>
      <c r="D2000" s="27"/>
      <c r="E2000" s="28"/>
      <c r="F2000" s="27"/>
      <c r="G2000" s="27"/>
      <c r="H2000" s="52"/>
      <c r="I2000" s="380" t="str">
        <f>IFERROR(VLOOKUP($F2000,'Liste planification'!$V$2:$W$96,2,FALSE),"")</f>
        <v/>
      </c>
      <c r="J2000" s="27"/>
      <c r="K2000" s="27"/>
      <c r="L2000" s="27"/>
      <c r="M2000" s="52"/>
      <c r="N2000" s="52"/>
      <c r="O2000" s="52"/>
      <c r="P2000" s="52"/>
      <c r="Q2000" s="52"/>
      <c r="R2000" s="52"/>
      <c r="S2000" s="52"/>
      <c r="T2000" s="52"/>
      <c r="U2000" s="52"/>
      <c r="V2000" s="52"/>
      <c r="W2000" s="52"/>
      <c r="X2000" s="52"/>
      <c r="Y2000" s="194"/>
      <c r="Z2000" s="776"/>
      <c r="AA2000" s="190"/>
      <c r="AB2000" s="747">
        <f t="shared" si="124"/>
        <v>0</v>
      </c>
      <c r="AC2000" s="748">
        <f t="shared" si="125"/>
        <v>0</v>
      </c>
      <c r="AD2000" s="187"/>
      <c r="AE2000" s="186"/>
      <c r="AF2000" s="190"/>
      <c r="AG2000" s="747">
        <f t="shared" si="126"/>
        <v>0</v>
      </c>
      <c r="AH2000" s="748">
        <f t="shared" si="127"/>
        <v>0</v>
      </c>
      <c r="AI2000" s="187"/>
      <c r="AJ2000" s="52"/>
      <c r="AK2000" s="156" t="str">
        <f>IFERROR(VLOOKUP($A2000,'Liste planification'!$B$2:$C$105,2,FALSE),"")</f>
        <v/>
      </c>
      <c r="AL2000" s="27"/>
      <c r="AM2000" s="27"/>
    </row>
    <row r="2001" spans="1:39">
      <c r="A2001" s="158"/>
      <c r="B2001" s="159" t="str">
        <f>A2001&amp;"-"&amp;TEXT(COUNTIF($A$5:A2001,A2001),"000")</f>
        <v>-000</v>
      </c>
      <c r="C2001" s="52"/>
      <c r="D2001" s="27"/>
      <c r="E2001" s="28"/>
      <c r="F2001" s="27"/>
      <c r="G2001" s="27"/>
      <c r="H2001" s="52"/>
      <c r="I2001" s="380" t="str">
        <f>IFERROR(VLOOKUP($F2001,'Liste planification'!$V$2:$W$96,2,FALSE),"")</f>
        <v/>
      </c>
      <c r="J2001" s="27"/>
      <c r="K2001" s="27"/>
      <c r="L2001" s="27"/>
      <c r="M2001" s="52"/>
      <c r="N2001" s="52"/>
      <c r="O2001" s="52"/>
      <c r="P2001" s="52"/>
      <c r="Q2001" s="52"/>
      <c r="R2001" s="52"/>
      <c r="S2001" s="52"/>
      <c r="T2001" s="52"/>
      <c r="U2001" s="52"/>
      <c r="V2001" s="52"/>
      <c r="W2001" s="52"/>
      <c r="X2001" s="52"/>
      <c r="Y2001" s="194"/>
      <c r="Z2001" s="776"/>
      <c r="AA2001" s="190"/>
      <c r="AB2001" s="747">
        <f t="shared" si="124"/>
        <v>0</v>
      </c>
      <c r="AC2001" s="748">
        <f t="shared" si="125"/>
        <v>0</v>
      </c>
      <c r="AD2001" s="187"/>
      <c r="AE2001" s="186"/>
      <c r="AF2001" s="190"/>
      <c r="AG2001" s="747">
        <f t="shared" si="126"/>
        <v>0</v>
      </c>
      <c r="AH2001" s="748">
        <f t="shared" si="127"/>
        <v>0</v>
      </c>
      <c r="AI2001" s="187"/>
      <c r="AJ2001" s="52"/>
      <c r="AK2001" s="156" t="str">
        <f>IFERROR(VLOOKUP($A2001,'Liste planification'!$B$2:$C$105,2,FALSE),"")</f>
        <v/>
      </c>
      <c r="AL2001" s="27"/>
      <c r="AM2001" s="27"/>
    </row>
    <row r="2002" spans="1:39">
      <c r="A2002" s="158"/>
      <c r="B2002" s="159" t="str">
        <f>A2002&amp;"-"&amp;TEXT(COUNTIF($A$5:A2002,A2002),"000")</f>
        <v>-000</v>
      </c>
      <c r="C2002" s="52"/>
      <c r="D2002" s="27"/>
      <c r="E2002" s="28"/>
      <c r="F2002" s="27"/>
      <c r="G2002" s="27"/>
      <c r="H2002" s="52"/>
      <c r="I2002" s="380" t="str">
        <f>IFERROR(VLOOKUP($F2002,'Liste planification'!$V$2:$W$96,2,FALSE),"")</f>
        <v/>
      </c>
      <c r="J2002" s="27"/>
      <c r="K2002" s="27"/>
      <c r="L2002" s="27"/>
      <c r="M2002" s="52"/>
      <c r="N2002" s="52"/>
      <c r="O2002" s="52"/>
      <c r="P2002" s="52"/>
      <c r="Q2002" s="52"/>
      <c r="R2002" s="52"/>
      <c r="S2002" s="52"/>
      <c r="T2002" s="52"/>
      <c r="U2002" s="52"/>
      <c r="V2002" s="52"/>
      <c r="W2002" s="52"/>
      <c r="X2002" s="52"/>
      <c r="Y2002" s="194"/>
      <c r="Z2002" s="776"/>
      <c r="AA2002" s="190"/>
      <c r="AB2002" s="747">
        <f t="shared" si="124"/>
        <v>0</v>
      </c>
      <c r="AC2002" s="748">
        <f t="shared" si="125"/>
        <v>0</v>
      </c>
      <c r="AD2002" s="187"/>
      <c r="AE2002" s="186"/>
      <c r="AF2002" s="190"/>
      <c r="AG2002" s="747">
        <f t="shared" si="126"/>
        <v>0</v>
      </c>
      <c r="AH2002" s="748">
        <f t="shared" si="127"/>
        <v>0</v>
      </c>
      <c r="AI2002" s="187"/>
      <c r="AJ2002" s="52"/>
      <c r="AK2002" s="156" t="str">
        <f>IFERROR(VLOOKUP($A2002,'Liste planification'!$B$2:$C$105,2,FALSE),"")</f>
        <v/>
      </c>
      <c r="AL2002" s="27"/>
      <c r="AM2002" s="27"/>
    </row>
    <row r="2003" spans="1:39">
      <c r="A2003" s="158"/>
      <c r="B2003" s="159" t="str">
        <f>A2003&amp;"-"&amp;TEXT(COUNTIF($A$5:A2003,A2003),"000")</f>
        <v>-000</v>
      </c>
      <c r="C2003" s="52"/>
      <c r="D2003" s="27"/>
      <c r="E2003" s="28"/>
      <c r="F2003" s="27"/>
      <c r="G2003" s="27"/>
      <c r="H2003" s="52"/>
      <c r="I2003" s="380" t="str">
        <f>IFERROR(VLOOKUP($F2003,'Liste planification'!$V$2:$W$96,2,FALSE),"")</f>
        <v/>
      </c>
      <c r="J2003" s="27"/>
      <c r="K2003" s="27"/>
      <c r="L2003" s="27"/>
      <c r="M2003" s="52"/>
      <c r="N2003" s="52"/>
      <c r="O2003" s="52"/>
      <c r="P2003" s="52"/>
      <c r="Q2003" s="52"/>
      <c r="R2003" s="52"/>
      <c r="S2003" s="52"/>
      <c r="T2003" s="52"/>
      <c r="U2003" s="52"/>
      <c r="V2003" s="52"/>
      <c r="W2003" s="52"/>
      <c r="X2003" s="52"/>
      <c r="Y2003" s="194"/>
      <c r="Z2003" s="776"/>
      <c r="AA2003" s="190"/>
      <c r="AB2003" s="747">
        <f t="shared" si="124"/>
        <v>0</v>
      </c>
      <c r="AC2003" s="748">
        <f t="shared" si="125"/>
        <v>0</v>
      </c>
      <c r="AD2003" s="187"/>
      <c r="AE2003" s="186"/>
      <c r="AF2003" s="190"/>
      <c r="AG2003" s="747">
        <f t="shared" si="126"/>
        <v>0</v>
      </c>
      <c r="AH2003" s="748">
        <f t="shared" si="127"/>
        <v>0</v>
      </c>
      <c r="AI2003" s="187"/>
      <c r="AJ2003" s="52"/>
      <c r="AK2003" s="156" t="str">
        <f>IFERROR(VLOOKUP($A2003,'Liste planification'!$B$2:$C$105,2,FALSE),"")</f>
        <v/>
      </c>
      <c r="AL2003" s="27"/>
      <c r="AM2003" s="27"/>
    </row>
    <row r="2004" spans="1:39">
      <c r="A2004" s="158"/>
      <c r="B2004" s="159" t="str">
        <f>A2004&amp;"-"&amp;TEXT(COUNTIF($A$5:A2004,A2004),"000")</f>
        <v>-000</v>
      </c>
      <c r="C2004" s="52"/>
      <c r="D2004" s="27"/>
      <c r="E2004" s="28"/>
      <c r="F2004" s="27"/>
      <c r="G2004" s="27"/>
      <c r="H2004" s="52"/>
      <c r="I2004" s="380" t="str">
        <f>IFERROR(VLOOKUP($F2004,'Liste planification'!$V$2:$W$96,2,FALSE),"")</f>
        <v/>
      </c>
      <c r="J2004" s="27"/>
      <c r="K2004" s="27"/>
      <c r="L2004" s="27"/>
      <c r="M2004" s="52"/>
      <c r="N2004" s="52"/>
      <c r="O2004" s="52"/>
      <c r="P2004" s="52"/>
      <c r="Q2004" s="52"/>
      <c r="R2004" s="52"/>
      <c r="S2004" s="52"/>
      <c r="T2004" s="52"/>
      <c r="U2004" s="52"/>
      <c r="V2004" s="52"/>
      <c r="W2004" s="52"/>
      <c r="X2004" s="52"/>
      <c r="Y2004" s="194"/>
      <c r="Z2004" s="776"/>
      <c r="AA2004" s="190"/>
      <c r="AB2004" s="747">
        <f t="shared" si="124"/>
        <v>0</v>
      </c>
      <c r="AC2004" s="748">
        <f t="shared" si="125"/>
        <v>0</v>
      </c>
      <c r="AD2004" s="187"/>
      <c r="AE2004" s="186"/>
      <c r="AF2004" s="190"/>
      <c r="AG2004" s="747">
        <f t="shared" si="126"/>
        <v>0</v>
      </c>
      <c r="AH2004" s="748">
        <f t="shared" si="127"/>
        <v>0</v>
      </c>
      <c r="AI2004" s="187"/>
      <c r="AJ2004" s="52"/>
      <c r="AK2004" s="156" t="str">
        <f>IFERROR(VLOOKUP($A2004,'Liste planification'!$B$2:$C$105,2,FALSE),"")</f>
        <v/>
      </c>
      <c r="AL2004" s="27"/>
      <c r="AM2004" s="27"/>
    </row>
    <row r="2005" spans="1:39">
      <c r="A2005" s="158"/>
      <c r="B2005" s="159" t="str">
        <f>A2005&amp;"-"&amp;TEXT(COUNTIF($A$5:A2005,A2005),"000")</f>
        <v>-000</v>
      </c>
      <c r="C2005" s="52"/>
      <c r="D2005" s="27"/>
      <c r="E2005" s="28"/>
      <c r="F2005" s="27"/>
      <c r="G2005" s="27"/>
      <c r="H2005" s="52"/>
      <c r="I2005" s="380" t="str">
        <f>IFERROR(VLOOKUP($F2005,'Liste planification'!$V$2:$W$96,2,FALSE),"")</f>
        <v/>
      </c>
      <c r="J2005" s="27"/>
      <c r="K2005" s="27"/>
      <c r="L2005" s="27"/>
      <c r="M2005" s="52"/>
      <c r="N2005" s="52"/>
      <c r="O2005" s="52"/>
      <c r="P2005" s="52"/>
      <c r="Q2005" s="52"/>
      <c r="R2005" s="52"/>
      <c r="S2005" s="52"/>
      <c r="T2005" s="52"/>
      <c r="U2005" s="52"/>
      <c r="V2005" s="52"/>
      <c r="W2005" s="52"/>
      <c r="X2005" s="52"/>
      <c r="Y2005" s="194"/>
      <c r="Z2005" s="776"/>
      <c r="AA2005" s="190"/>
      <c r="AB2005" s="747">
        <f t="shared" si="124"/>
        <v>0</v>
      </c>
      <c r="AC2005" s="748">
        <f t="shared" si="125"/>
        <v>0</v>
      </c>
      <c r="AD2005" s="187"/>
      <c r="AE2005" s="186"/>
      <c r="AF2005" s="190"/>
      <c r="AG2005" s="747">
        <f t="shared" si="126"/>
        <v>0</v>
      </c>
      <c r="AH2005" s="748">
        <f t="shared" si="127"/>
        <v>0</v>
      </c>
      <c r="AI2005" s="187"/>
      <c r="AJ2005" s="52"/>
      <c r="AK2005" s="156" t="str">
        <f>IFERROR(VLOOKUP($A2005,'Liste planification'!$B$2:$C$105,2,FALSE),"")</f>
        <v/>
      </c>
      <c r="AL2005" s="27"/>
      <c r="AM2005" s="27"/>
    </row>
    <row r="2006" spans="1:39">
      <c r="A2006" s="158"/>
      <c r="B2006" s="159" t="str">
        <f>A2006&amp;"-"&amp;TEXT(COUNTIF($A$5:A2006,A2006),"000")</f>
        <v>-000</v>
      </c>
      <c r="C2006" s="52"/>
      <c r="D2006" s="27"/>
      <c r="E2006" s="28"/>
      <c r="F2006" s="27"/>
      <c r="G2006" s="27"/>
      <c r="H2006" s="52"/>
      <c r="I2006" s="380" t="str">
        <f>IFERROR(VLOOKUP($F2006,'Liste planification'!$V$2:$W$96,2,FALSE),"")</f>
        <v/>
      </c>
      <c r="J2006" s="27"/>
      <c r="K2006" s="27"/>
      <c r="L2006" s="27"/>
      <c r="M2006" s="52"/>
      <c r="N2006" s="52"/>
      <c r="O2006" s="52"/>
      <c r="P2006" s="52"/>
      <c r="Q2006" s="52"/>
      <c r="R2006" s="52"/>
      <c r="S2006" s="52"/>
      <c r="T2006" s="52"/>
      <c r="U2006" s="52"/>
      <c r="V2006" s="52"/>
      <c r="W2006" s="52"/>
      <c r="X2006" s="52"/>
      <c r="Y2006" s="194"/>
      <c r="Z2006" s="776"/>
      <c r="AA2006" s="190"/>
      <c r="AB2006" s="747">
        <f t="shared" si="124"/>
        <v>0</v>
      </c>
      <c r="AC2006" s="748">
        <f t="shared" si="125"/>
        <v>0</v>
      </c>
      <c r="AD2006" s="187"/>
      <c r="AE2006" s="186"/>
      <c r="AF2006" s="190"/>
      <c r="AG2006" s="747">
        <f t="shared" si="126"/>
        <v>0</v>
      </c>
      <c r="AH2006" s="748">
        <f t="shared" si="127"/>
        <v>0</v>
      </c>
      <c r="AI2006" s="187"/>
      <c r="AJ2006" s="52"/>
      <c r="AK2006" s="156" t="str">
        <f>IFERROR(VLOOKUP($A2006,'Liste planification'!$B$2:$C$105,2,FALSE),"")</f>
        <v/>
      </c>
      <c r="AL2006" s="27"/>
      <c r="AM2006" s="27"/>
    </row>
    <row r="2007" spans="1:39">
      <c r="A2007" s="158"/>
      <c r="B2007" s="159" t="str">
        <f>A2007&amp;"-"&amp;TEXT(COUNTIF($A$5:A2007,A2007),"000")</f>
        <v>-000</v>
      </c>
      <c r="C2007" s="52"/>
      <c r="D2007" s="27"/>
      <c r="E2007" s="28"/>
      <c r="F2007" s="27"/>
      <c r="G2007" s="27"/>
      <c r="H2007" s="52"/>
      <c r="I2007" s="380" t="str">
        <f>IFERROR(VLOOKUP($F2007,'Liste planification'!$V$2:$W$96,2,FALSE),"")</f>
        <v/>
      </c>
      <c r="J2007" s="27"/>
      <c r="K2007" s="27"/>
      <c r="L2007" s="27"/>
      <c r="M2007" s="52"/>
      <c r="N2007" s="52"/>
      <c r="O2007" s="52"/>
      <c r="P2007" s="52"/>
      <c r="Q2007" s="52"/>
      <c r="R2007" s="52"/>
      <c r="S2007" s="52"/>
      <c r="T2007" s="52"/>
      <c r="U2007" s="52"/>
      <c r="V2007" s="52"/>
      <c r="W2007" s="52"/>
      <c r="X2007" s="52"/>
      <c r="Y2007" s="194"/>
      <c r="Z2007" s="776"/>
      <c r="AA2007" s="190"/>
      <c r="AB2007" s="747">
        <f t="shared" si="124"/>
        <v>0</v>
      </c>
      <c r="AC2007" s="748">
        <f t="shared" si="125"/>
        <v>0</v>
      </c>
      <c r="AD2007" s="187"/>
      <c r="AE2007" s="186"/>
      <c r="AF2007" s="190"/>
      <c r="AG2007" s="747">
        <f t="shared" si="126"/>
        <v>0</v>
      </c>
      <c r="AH2007" s="748">
        <f t="shared" si="127"/>
        <v>0</v>
      </c>
      <c r="AI2007" s="187"/>
      <c r="AJ2007" s="52"/>
      <c r="AK2007" s="156" t="str">
        <f>IFERROR(VLOOKUP($A2007,'Liste planification'!$B$2:$C$105,2,FALSE),"")</f>
        <v/>
      </c>
      <c r="AL2007" s="27"/>
      <c r="AM2007" s="27"/>
    </row>
    <row r="2008" spans="1:39">
      <c r="A2008" s="158"/>
      <c r="B2008" s="159" t="str">
        <f>A2008&amp;"-"&amp;TEXT(COUNTIF($A$5:A2008,A2008),"000")</f>
        <v>-000</v>
      </c>
      <c r="C2008" s="52"/>
      <c r="D2008" s="27"/>
      <c r="E2008" s="28"/>
      <c r="F2008" s="27"/>
      <c r="G2008" s="27"/>
      <c r="H2008" s="52"/>
      <c r="I2008" s="380" t="str">
        <f>IFERROR(VLOOKUP($F2008,'Liste planification'!$V$2:$W$96,2,FALSE),"")</f>
        <v/>
      </c>
      <c r="J2008" s="27"/>
      <c r="K2008" s="27"/>
      <c r="L2008" s="27"/>
      <c r="M2008" s="52"/>
      <c r="N2008" s="52"/>
      <c r="O2008" s="52"/>
      <c r="P2008" s="52"/>
      <c r="Q2008" s="52"/>
      <c r="R2008" s="52"/>
      <c r="S2008" s="52"/>
      <c r="T2008" s="52"/>
      <c r="U2008" s="52"/>
      <c r="V2008" s="52"/>
      <c r="W2008" s="52"/>
      <c r="X2008" s="52"/>
      <c r="Y2008" s="194"/>
      <c r="Z2008" s="776"/>
      <c r="AA2008" s="190"/>
      <c r="AB2008" s="747">
        <f t="shared" si="124"/>
        <v>0</v>
      </c>
      <c r="AC2008" s="748">
        <f t="shared" si="125"/>
        <v>0</v>
      </c>
      <c r="AD2008" s="187"/>
      <c r="AE2008" s="186"/>
      <c r="AF2008" s="190"/>
      <c r="AG2008" s="747">
        <f t="shared" si="126"/>
        <v>0</v>
      </c>
      <c r="AH2008" s="748">
        <f t="shared" si="127"/>
        <v>0</v>
      </c>
      <c r="AI2008" s="187"/>
      <c r="AJ2008" s="52"/>
      <c r="AK2008" s="156" t="str">
        <f>IFERROR(VLOOKUP($A2008,'Liste planification'!$B$2:$C$105,2,FALSE),"")</f>
        <v/>
      </c>
      <c r="AL2008" s="27"/>
      <c r="AM2008" s="27"/>
    </row>
    <row r="2009" spans="1:39">
      <c r="A2009" s="158"/>
      <c r="B2009" s="159" t="str">
        <f>A2009&amp;"-"&amp;TEXT(COUNTIF($A$5:A2009,A2009),"000")</f>
        <v>-000</v>
      </c>
      <c r="C2009" s="52"/>
      <c r="D2009" s="27"/>
      <c r="E2009" s="28"/>
      <c r="F2009" s="27"/>
      <c r="G2009" s="27"/>
      <c r="H2009" s="52"/>
      <c r="I2009" s="380" t="str">
        <f>IFERROR(VLOOKUP($F2009,'Liste planification'!$V$2:$W$96,2,FALSE),"")</f>
        <v/>
      </c>
      <c r="J2009" s="27"/>
      <c r="K2009" s="27"/>
      <c r="L2009" s="27"/>
      <c r="M2009" s="52"/>
      <c r="N2009" s="52"/>
      <c r="O2009" s="52"/>
      <c r="P2009" s="52"/>
      <c r="Q2009" s="52"/>
      <c r="R2009" s="52"/>
      <c r="S2009" s="52"/>
      <c r="T2009" s="52"/>
      <c r="U2009" s="52"/>
      <c r="V2009" s="52"/>
      <c r="W2009" s="52"/>
      <c r="X2009" s="52"/>
      <c r="Y2009" s="194"/>
      <c r="Z2009" s="776"/>
      <c r="AA2009" s="190"/>
      <c r="AB2009" s="747">
        <f t="shared" si="124"/>
        <v>0</v>
      </c>
      <c r="AC2009" s="748">
        <f t="shared" si="125"/>
        <v>0</v>
      </c>
      <c r="AD2009" s="187"/>
      <c r="AE2009" s="186"/>
      <c r="AF2009" s="190"/>
      <c r="AG2009" s="747">
        <f t="shared" si="126"/>
        <v>0</v>
      </c>
      <c r="AH2009" s="748">
        <f t="shared" si="127"/>
        <v>0</v>
      </c>
      <c r="AI2009" s="187"/>
      <c r="AJ2009" s="52"/>
      <c r="AK2009" s="156" t="str">
        <f>IFERROR(VLOOKUP($A2009,'Liste planification'!$B$2:$C$105,2,FALSE),"")</f>
        <v/>
      </c>
      <c r="AL2009" s="27"/>
      <c r="AM2009" s="27"/>
    </row>
    <row r="2010" spans="1:39">
      <c r="A2010" s="158"/>
      <c r="B2010" s="159" t="str">
        <f>A2010&amp;"-"&amp;TEXT(COUNTIF($A$5:A2010,A2010),"000")</f>
        <v>-000</v>
      </c>
      <c r="C2010" s="52"/>
      <c r="D2010" s="27"/>
      <c r="E2010" s="28"/>
      <c r="F2010" s="27"/>
      <c r="G2010" s="27"/>
      <c r="H2010" s="52"/>
      <c r="I2010" s="380" t="str">
        <f>IFERROR(VLOOKUP($F2010,'Liste planification'!$V$2:$W$96,2,FALSE),"")</f>
        <v/>
      </c>
      <c r="J2010" s="27"/>
      <c r="K2010" s="27"/>
      <c r="L2010" s="27"/>
      <c r="M2010" s="52"/>
      <c r="N2010" s="52"/>
      <c r="O2010" s="52"/>
      <c r="P2010" s="52"/>
      <c r="Q2010" s="52"/>
      <c r="R2010" s="52"/>
      <c r="S2010" s="52"/>
      <c r="T2010" s="52"/>
      <c r="U2010" s="52"/>
      <c r="V2010" s="52"/>
      <c r="W2010" s="52"/>
      <c r="X2010" s="52"/>
      <c r="Y2010" s="194"/>
      <c r="Z2010" s="776"/>
      <c r="AA2010" s="190"/>
      <c r="AB2010" s="747">
        <f t="shared" si="124"/>
        <v>0</v>
      </c>
      <c r="AC2010" s="748">
        <f t="shared" si="125"/>
        <v>0</v>
      </c>
      <c r="AD2010" s="187"/>
      <c r="AE2010" s="186"/>
      <c r="AF2010" s="190"/>
      <c r="AG2010" s="747">
        <f t="shared" si="126"/>
        <v>0</v>
      </c>
      <c r="AH2010" s="748">
        <f t="shared" si="127"/>
        <v>0</v>
      </c>
      <c r="AI2010" s="187"/>
      <c r="AJ2010" s="52"/>
      <c r="AK2010" s="156" t="str">
        <f>IFERROR(VLOOKUP($A2010,'Liste planification'!$B$2:$C$105,2,FALSE),"")</f>
        <v/>
      </c>
      <c r="AL2010" s="27"/>
      <c r="AM2010" s="27"/>
    </row>
    <row r="2011" spans="1:39">
      <c r="A2011" s="158"/>
      <c r="B2011" s="159" t="str">
        <f>A2011&amp;"-"&amp;TEXT(COUNTIF($A$5:A2011,A2011),"000")</f>
        <v>-000</v>
      </c>
      <c r="C2011" s="52"/>
      <c r="D2011" s="27"/>
      <c r="E2011" s="28"/>
      <c r="F2011" s="27"/>
      <c r="G2011" s="27"/>
      <c r="H2011" s="52"/>
      <c r="I2011" s="380" t="str">
        <f>IFERROR(VLOOKUP($F2011,'Liste planification'!$V$2:$W$96,2,FALSE),"")</f>
        <v/>
      </c>
      <c r="J2011" s="27"/>
      <c r="K2011" s="27"/>
      <c r="L2011" s="27"/>
      <c r="M2011" s="52"/>
      <c r="N2011" s="52"/>
      <c r="O2011" s="52"/>
      <c r="P2011" s="52"/>
      <c r="Q2011" s="52"/>
      <c r="R2011" s="52"/>
      <c r="S2011" s="52"/>
      <c r="T2011" s="52"/>
      <c r="U2011" s="52"/>
      <c r="V2011" s="52"/>
      <c r="W2011" s="52"/>
      <c r="X2011" s="52"/>
      <c r="Y2011" s="194"/>
      <c r="Z2011" s="776"/>
      <c r="AA2011" s="190"/>
      <c r="AB2011" s="747">
        <f t="shared" si="124"/>
        <v>0</v>
      </c>
      <c r="AC2011" s="748">
        <f t="shared" si="125"/>
        <v>0</v>
      </c>
      <c r="AD2011" s="187"/>
      <c r="AE2011" s="186"/>
      <c r="AF2011" s="190"/>
      <c r="AG2011" s="747">
        <f t="shared" si="126"/>
        <v>0</v>
      </c>
      <c r="AH2011" s="748">
        <f t="shared" si="127"/>
        <v>0</v>
      </c>
      <c r="AI2011" s="187"/>
      <c r="AJ2011" s="52"/>
      <c r="AK2011" s="156" t="str">
        <f>IFERROR(VLOOKUP($A2011,'Liste planification'!$B$2:$C$105,2,FALSE),"")</f>
        <v/>
      </c>
      <c r="AL2011" s="27"/>
      <c r="AM2011" s="27"/>
    </row>
    <row r="2012" spans="1:39">
      <c r="A2012" s="158"/>
      <c r="B2012" s="159" t="str">
        <f>A2012&amp;"-"&amp;TEXT(COUNTIF($A$5:A2012,A2012),"000")</f>
        <v>-000</v>
      </c>
      <c r="C2012" s="52"/>
      <c r="D2012" s="27"/>
      <c r="E2012" s="28"/>
      <c r="F2012" s="27"/>
      <c r="G2012" s="27"/>
      <c r="H2012" s="52"/>
      <c r="I2012" s="380" t="str">
        <f>IFERROR(VLOOKUP($F2012,'Liste planification'!$V$2:$W$96,2,FALSE),"")</f>
        <v/>
      </c>
      <c r="J2012" s="27"/>
      <c r="K2012" s="27"/>
      <c r="L2012" s="27"/>
      <c r="M2012" s="52"/>
      <c r="N2012" s="52"/>
      <c r="O2012" s="52"/>
      <c r="P2012" s="52"/>
      <c r="Q2012" s="52"/>
      <c r="R2012" s="52"/>
      <c r="S2012" s="52"/>
      <c r="T2012" s="52"/>
      <c r="U2012" s="52"/>
      <c r="V2012" s="52"/>
      <c r="W2012" s="52"/>
      <c r="X2012" s="52"/>
      <c r="Y2012" s="194"/>
      <c r="Z2012" s="776"/>
      <c r="AA2012" s="190"/>
      <c r="AB2012" s="747">
        <f t="shared" si="124"/>
        <v>0</v>
      </c>
      <c r="AC2012" s="748">
        <f t="shared" si="125"/>
        <v>0</v>
      </c>
      <c r="AD2012" s="187"/>
      <c r="AE2012" s="186"/>
      <c r="AF2012" s="190"/>
      <c r="AG2012" s="747">
        <f t="shared" si="126"/>
        <v>0</v>
      </c>
      <c r="AH2012" s="748">
        <f t="shared" si="127"/>
        <v>0</v>
      </c>
      <c r="AI2012" s="187"/>
      <c r="AJ2012" s="52"/>
      <c r="AK2012" s="156" t="str">
        <f>IFERROR(VLOOKUP($A2012,'Liste planification'!$B$2:$C$105,2,FALSE),"")</f>
        <v/>
      </c>
      <c r="AL2012" s="27"/>
      <c r="AM2012" s="27"/>
    </row>
    <row r="2013" spans="1:39">
      <c r="A2013" s="158"/>
      <c r="B2013" s="159" t="str">
        <f>A2013&amp;"-"&amp;TEXT(COUNTIF($A$5:A2013,A2013),"000")</f>
        <v>-000</v>
      </c>
      <c r="C2013" s="52"/>
      <c r="D2013" s="27"/>
      <c r="E2013" s="28"/>
      <c r="F2013" s="27"/>
      <c r="G2013" s="27"/>
      <c r="H2013" s="52"/>
      <c r="I2013" s="380" t="str">
        <f>IFERROR(VLOOKUP($F2013,'Liste planification'!$V$2:$W$96,2,FALSE),"")</f>
        <v/>
      </c>
      <c r="J2013" s="27"/>
      <c r="K2013" s="27"/>
      <c r="L2013" s="27"/>
      <c r="M2013" s="52"/>
      <c r="N2013" s="52"/>
      <c r="O2013" s="52"/>
      <c r="P2013" s="52"/>
      <c r="Q2013" s="52"/>
      <c r="R2013" s="52"/>
      <c r="S2013" s="52"/>
      <c r="T2013" s="52"/>
      <c r="U2013" s="52"/>
      <c r="V2013" s="52"/>
      <c r="W2013" s="52"/>
      <c r="X2013" s="52"/>
      <c r="Y2013" s="194"/>
      <c r="Z2013" s="776"/>
      <c r="AA2013" s="190"/>
      <c r="AB2013" s="747">
        <f t="shared" si="124"/>
        <v>0</v>
      </c>
      <c r="AC2013" s="748">
        <f t="shared" si="125"/>
        <v>0</v>
      </c>
      <c r="AD2013" s="187"/>
      <c r="AE2013" s="186"/>
      <c r="AF2013" s="190"/>
      <c r="AG2013" s="747">
        <f t="shared" si="126"/>
        <v>0</v>
      </c>
      <c r="AH2013" s="748">
        <f t="shared" si="127"/>
        <v>0</v>
      </c>
      <c r="AI2013" s="187"/>
      <c r="AJ2013" s="52"/>
      <c r="AK2013" s="156" t="str">
        <f>IFERROR(VLOOKUP($A2013,'Liste planification'!$B$2:$C$105,2,FALSE),"")</f>
        <v/>
      </c>
      <c r="AL2013" s="27"/>
      <c r="AM2013" s="27"/>
    </row>
    <row r="2014" spans="1:39">
      <c r="A2014" s="158"/>
      <c r="B2014" s="159" t="str">
        <f>A2014&amp;"-"&amp;TEXT(COUNTIF($A$5:A2014,A2014),"000")</f>
        <v>-000</v>
      </c>
      <c r="C2014" s="52"/>
      <c r="D2014" s="27"/>
      <c r="E2014" s="28"/>
      <c r="F2014" s="27"/>
      <c r="G2014" s="27"/>
      <c r="H2014" s="52"/>
      <c r="I2014" s="380" t="str">
        <f>IFERROR(VLOOKUP($F2014,'Liste planification'!$V$2:$W$96,2,FALSE),"")</f>
        <v/>
      </c>
      <c r="J2014" s="27"/>
      <c r="K2014" s="27"/>
      <c r="L2014" s="27"/>
      <c r="M2014" s="52"/>
      <c r="N2014" s="52"/>
      <c r="O2014" s="52"/>
      <c r="P2014" s="52"/>
      <c r="Q2014" s="52"/>
      <c r="R2014" s="52"/>
      <c r="S2014" s="52"/>
      <c r="T2014" s="52"/>
      <c r="U2014" s="52"/>
      <c r="V2014" s="52"/>
      <c r="W2014" s="52"/>
      <c r="X2014" s="52"/>
      <c r="Y2014" s="194"/>
      <c r="Z2014" s="776"/>
      <c r="AA2014" s="190"/>
      <c r="AB2014" s="747">
        <f t="shared" si="124"/>
        <v>0</v>
      </c>
      <c r="AC2014" s="748">
        <f t="shared" si="125"/>
        <v>0</v>
      </c>
      <c r="AD2014" s="187"/>
      <c r="AE2014" s="186"/>
      <c r="AF2014" s="190"/>
      <c r="AG2014" s="747">
        <f t="shared" si="126"/>
        <v>0</v>
      </c>
      <c r="AH2014" s="748">
        <f t="shared" si="127"/>
        <v>0</v>
      </c>
      <c r="AI2014" s="187"/>
      <c r="AJ2014" s="52"/>
      <c r="AK2014" s="156" t="str">
        <f>IFERROR(VLOOKUP($A2014,'Liste planification'!$B$2:$C$105,2,FALSE),"")</f>
        <v/>
      </c>
      <c r="AL2014" s="27"/>
      <c r="AM2014" s="27"/>
    </row>
    <row r="2015" spans="1:39">
      <c r="A2015" s="158"/>
      <c r="B2015" s="159" t="str">
        <f>A2015&amp;"-"&amp;TEXT(COUNTIF($A$5:A2015,A2015),"000")</f>
        <v>-000</v>
      </c>
      <c r="C2015" s="52"/>
      <c r="D2015" s="27"/>
      <c r="E2015" s="28"/>
      <c r="F2015" s="27"/>
      <c r="G2015" s="27"/>
      <c r="H2015" s="52"/>
      <c r="I2015" s="380" t="str">
        <f>IFERROR(VLOOKUP($F2015,'Liste planification'!$V$2:$W$96,2,FALSE),"")</f>
        <v/>
      </c>
      <c r="J2015" s="27"/>
      <c r="K2015" s="27"/>
      <c r="L2015" s="27"/>
      <c r="M2015" s="52"/>
      <c r="N2015" s="52"/>
      <c r="O2015" s="52"/>
      <c r="P2015" s="52"/>
      <c r="Q2015" s="52"/>
      <c r="R2015" s="52"/>
      <c r="S2015" s="52"/>
      <c r="T2015" s="52"/>
      <c r="U2015" s="52"/>
      <c r="V2015" s="52"/>
      <c r="W2015" s="52"/>
      <c r="X2015" s="52"/>
      <c r="Y2015" s="194"/>
      <c r="Z2015" s="776"/>
      <c r="AA2015" s="190"/>
      <c r="AB2015" s="747">
        <f t="shared" si="124"/>
        <v>0</v>
      </c>
      <c r="AC2015" s="748">
        <f t="shared" si="125"/>
        <v>0</v>
      </c>
      <c r="AD2015" s="187"/>
      <c r="AE2015" s="186"/>
      <c r="AF2015" s="190"/>
      <c r="AG2015" s="747">
        <f t="shared" si="126"/>
        <v>0</v>
      </c>
      <c r="AH2015" s="748">
        <f t="shared" si="127"/>
        <v>0</v>
      </c>
      <c r="AI2015" s="187"/>
      <c r="AJ2015" s="52"/>
      <c r="AK2015" s="156" t="str">
        <f>IFERROR(VLOOKUP($A2015,'Liste planification'!$B$2:$C$105,2,FALSE),"")</f>
        <v/>
      </c>
      <c r="AL2015" s="27"/>
      <c r="AM2015" s="27"/>
    </row>
    <row r="2016" spans="1:39">
      <c r="A2016" s="158"/>
      <c r="B2016" s="159" t="str">
        <f>A2016&amp;"-"&amp;TEXT(COUNTIF($A$5:A2016,A2016),"000")</f>
        <v>-000</v>
      </c>
      <c r="C2016" s="52"/>
      <c r="D2016" s="27"/>
      <c r="E2016" s="28"/>
      <c r="F2016" s="27"/>
      <c r="G2016" s="27"/>
      <c r="H2016" s="52"/>
      <c r="I2016" s="380" t="str">
        <f>IFERROR(VLOOKUP($F2016,'Liste planification'!$V$2:$W$96,2,FALSE),"")</f>
        <v/>
      </c>
      <c r="J2016" s="27"/>
      <c r="K2016" s="27"/>
      <c r="L2016" s="27"/>
      <c r="M2016" s="52"/>
      <c r="N2016" s="52"/>
      <c r="O2016" s="52"/>
      <c r="P2016" s="52"/>
      <c r="Q2016" s="52"/>
      <c r="R2016" s="52"/>
      <c r="S2016" s="52"/>
      <c r="T2016" s="52"/>
      <c r="U2016" s="52"/>
      <c r="V2016" s="52"/>
      <c r="W2016" s="52"/>
      <c r="X2016" s="52"/>
      <c r="Y2016" s="194"/>
      <c r="Z2016" s="776"/>
      <c r="AA2016" s="190"/>
      <c r="AB2016" s="747">
        <f t="shared" si="124"/>
        <v>0</v>
      </c>
      <c r="AC2016" s="748">
        <f t="shared" si="125"/>
        <v>0</v>
      </c>
      <c r="AD2016" s="187"/>
      <c r="AE2016" s="186"/>
      <c r="AF2016" s="190"/>
      <c r="AG2016" s="747">
        <f t="shared" si="126"/>
        <v>0</v>
      </c>
      <c r="AH2016" s="748">
        <f t="shared" si="127"/>
        <v>0</v>
      </c>
      <c r="AI2016" s="187"/>
      <c r="AJ2016" s="52"/>
      <c r="AK2016" s="156" t="str">
        <f>IFERROR(VLOOKUP($A2016,'Liste planification'!$B$2:$C$105,2,FALSE),"")</f>
        <v/>
      </c>
      <c r="AL2016" s="27"/>
      <c r="AM2016" s="27"/>
    </row>
    <row r="2017" spans="1:39">
      <c r="A2017" s="158"/>
      <c r="B2017" s="159" t="str">
        <f>A2017&amp;"-"&amp;TEXT(COUNTIF($A$5:A2017,A2017),"000")</f>
        <v>-000</v>
      </c>
      <c r="C2017" s="52"/>
      <c r="D2017" s="27"/>
      <c r="E2017" s="28"/>
      <c r="F2017" s="27"/>
      <c r="G2017" s="27"/>
      <c r="H2017" s="52"/>
      <c r="I2017" s="380" t="str">
        <f>IFERROR(VLOOKUP($F2017,'Liste planification'!$V$2:$W$96,2,FALSE),"")</f>
        <v/>
      </c>
      <c r="J2017" s="27"/>
      <c r="K2017" s="27"/>
      <c r="L2017" s="27"/>
      <c r="M2017" s="52"/>
      <c r="N2017" s="52"/>
      <c r="O2017" s="52"/>
      <c r="P2017" s="52"/>
      <c r="Q2017" s="52"/>
      <c r="R2017" s="52"/>
      <c r="S2017" s="52"/>
      <c r="T2017" s="52"/>
      <c r="U2017" s="52"/>
      <c r="V2017" s="52"/>
      <c r="W2017" s="52"/>
      <c r="X2017" s="52"/>
      <c r="Y2017" s="194"/>
      <c r="Z2017" s="776"/>
      <c r="AA2017" s="190"/>
      <c r="AB2017" s="747">
        <f t="shared" si="124"/>
        <v>0</v>
      </c>
      <c r="AC2017" s="748">
        <f t="shared" si="125"/>
        <v>0</v>
      </c>
      <c r="AD2017" s="187"/>
      <c r="AE2017" s="186"/>
      <c r="AF2017" s="190"/>
      <c r="AG2017" s="747">
        <f t="shared" si="126"/>
        <v>0</v>
      </c>
      <c r="AH2017" s="748">
        <f t="shared" si="127"/>
        <v>0</v>
      </c>
      <c r="AI2017" s="187"/>
      <c r="AJ2017" s="52"/>
      <c r="AK2017" s="156" t="str">
        <f>IFERROR(VLOOKUP($A2017,'Liste planification'!$B$2:$C$105,2,FALSE),"")</f>
        <v/>
      </c>
      <c r="AL2017" s="27"/>
      <c r="AM2017" s="27"/>
    </row>
    <row r="2018" spans="1:39">
      <c r="A2018" s="158"/>
      <c r="B2018" s="159" t="str">
        <f>A2018&amp;"-"&amp;TEXT(COUNTIF($A$5:A2018,A2018),"000")</f>
        <v>-000</v>
      </c>
      <c r="C2018" s="52"/>
      <c r="D2018" s="27"/>
      <c r="E2018" s="28"/>
      <c r="F2018" s="27"/>
      <c r="G2018" s="27"/>
      <c r="H2018" s="52"/>
      <c r="I2018" s="380" t="str">
        <f>IFERROR(VLOOKUP($F2018,'Liste planification'!$V$2:$W$96,2,FALSE),"")</f>
        <v/>
      </c>
      <c r="J2018" s="27"/>
      <c r="K2018" s="27"/>
      <c r="L2018" s="27"/>
      <c r="M2018" s="52"/>
      <c r="N2018" s="52"/>
      <c r="O2018" s="52"/>
      <c r="P2018" s="52"/>
      <c r="Q2018" s="52"/>
      <c r="R2018" s="52"/>
      <c r="S2018" s="52"/>
      <c r="T2018" s="52"/>
      <c r="U2018" s="52"/>
      <c r="V2018" s="52"/>
      <c r="W2018" s="52"/>
      <c r="X2018" s="52"/>
      <c r="Y2018" s="194"/>
      <c r="Z2018" s="776"/>
      <c r="AA2018" s="190"/>
      <c r="AB2018" s="747">
        <f t="shared" si="124"/>
        <v>0</v>
      </c>
      <c r="AC2018" s="748">
        <f t="shared" si="125"/>
        <v>0</v>
      </c>
      <c r="AD2018" s="187"/>
      <c r="AE2018" s="186"/>
      <c r="AF2018" s="190"/>
      <c r="AG2018" s="747">
        <f t="shared" si="126"/>
        <v>0</v>
      </c>
      <c r="AH2018" s="748">
        <f t="shared" si="127"/>
        <v>0</v>
      </c>
      <c r="AI2018" s="187"/>
      <c r="AJ2018" s="52"/>
      <c r="AK2018" s="156" t="str">
        <f>IFERROR(VLOOKUP($A2018,'Liste planification'!$B$2:$C$105,2,FALSE),"")</f>
        <v/>
      </c>
      <c r="AL2018" s="27"/>
      <c r="AM2018" s="27"/>
    </row>
    <row r="2019" spans="1:39">
      <c r="A2019" s="158"/>
      <c r="B2019" s="159" t="str">
        <f>A2019&amp;"-"&amp;TEXT(COUNTIF($A$5:A2019,A2019),"000")</f>
        <v>-000</v>
      </c>
      <c r="C2019" s="52"/>
      <c r="D2019" s="27"/>
      <c r="E2019" s="28"/>
      <c r="F2019" s="27"/>
      <c r="G2019" s="27"/>
      <c r="H2019" s="52"/>
      <c r="I2019" s="380" t="str">
        <f>IFERROR(VLOOKUP($F2019,'Liste planification'!$V$2:$W$96,2,FALSE),"")</f>
        <v/>
      </c>
      <c r="J2019" s="27"/>
      <c r="K2019" s="27"/>
      <c r="L2019" s="27"/>
      <c r="M2019" s="52"/>
      <c r="N2019" s="52"/>
      <c r="O2019" s="52"/>
      <c r="P2019" s="52"/>
      <c r="Q2019" s="52"/>
      <c r="R2019" s="52"/>
      <c r="S2019" s="52"/>
      <c r="T2019" s="52"/>
      <c r="U2019" s="52"/>
      <c r="V2019" s="52"/>
      <c r="W2019" s="52"/>
      <c r="X2019" s="52"/>
      <c r="Y2019" s="194"/>
      <c r="Z2019" s="776"/>
      <c r="AA2019" s="190"/>
      <c r="AB2019" s="747">
        <f t="shared" si="124"/>
        <v>0</v>
      </c>
      <c r="AC2019" s="748">
        <f t="shared" si="125"/>
        <v>0</v>
      </c>
      <c r="AD2019" s="187"/>
      <c r="AE2019" s="186"/>
      <c r="AF2019" s="190"/>
      <c r="AG2019" s="747">
        <f t="shared" si="126"/>
        <v>0</v>
      </c>
      <c r="AH2019" s="748">
        <f t="shared" si="127"/>
        <v>0</v>
      </c>
      <c r="AI2019" s="187"/>
      <c r="AJ2019" s="52"/>
      <c r="AK2019" s="156" t="str">
        <f>IFERROR(VLOOKUP($A2019,'Liste planification'!$B$2:$C$105,2,FALSE),"")</f>
        <v/>
      </c>
      <c r="AL2019" s="27"/>
      <c r="AM2019" s="27"/>
    </row>
    <row r="2020" spans="1:39">
      <c r="A2020" s="158"/>
      <c r="B2020" s="159" t="str">
        <f>A2020&amp;"-"&amp;TEXT(COUNTIF($A$5:A2020,A2020),"000")</f>
        <v>-000</v>
      </c>
      <c r="C2020" s="52"/>
      <c r="D2020" s="27"/>
      <c r="E2020" s="28"/>
      <c r="F2020" s="27"/>
      <c r="G2020" s="27"/>
      <c r="H2020" s="52"/>
      <c r="I2020" s="380" t="str">
        <f>IFERROR(VLOOKUP($F2020,'Liste planification'!$V$2:$W$96,2,FALSE),"")</f>
        <v/>
      </c>
      <c r="J2020" s="27"/>
      <c r="K2020" s="27"/>
      <c r="L2020" s="27"/>
      <c r="M2020" s="52"/>
      <c r="N2020" s="52"/>
      <c r="O2020" s="52"/>
      <c r="P2020" s="52"/>
      <c r="Q2020" s="52"/>
      <c r="R2020" s="52"/>
      <c r="S2020" s="52"/>
      <c r="T2020" s="52"/>
      <c r="U2020" s="52"/>
      <c r="V2020" s="52"/>
      <c r="W2020" s="52"/>
      <c r="X2020" s="52"/>
      <c r="Y2020" s="194"/>
      <c r="Z2020" s="776"/>
      <c r="AA2020" s="190"/>
      <c r="AB2020" s="747">
        <f t="shared" si="124"/>
        <v>0</v>
      </c>
      <c r="AC2020" s="748">
        <f t="shared" si="125"/>
        <v>0</v>
      </c>
      <c r="AD2020" s="187"/>
      <c r="AE2020" s="186"/>
      <c r="AF2020" s="190"/>
      <c r="AG2020" s="747">
        <f t="shared" si="126"/>
        <v>0</v>
      </c>
      <c r="AH2020" s="748">
        <f t="shared" si="127"/>
        <v>0</v>
      </c>
      <c r="AI2020" s="187"/>
      <c r="AJ2020" s="52"/>
      <c r="AK2020" s="156" t="str">
        <f>IFERROR(VLOOKUP($A2020,'Liste planification'!$B$2:$C$105,2,FALSE),"")</f>
        <v/>
      </c>
      <c r="AL2020" s="27"/>
      <c r="AM2020" s="27"/>
    </row>
    <row r="2021" spans="1:39">
      <c r="A2021" s="158"/>
      <c r="B2021" s="159" t="str">
        <f>A2021&amp;"-"&amp;TEXT(COUNTIF($A$5:A2021,A2021),"000")</f>
        <v>-000</v>
      </c>
      <c r="C2021" s="52"/>
      <c r="D2021" s="27"/>
      <c r="E2021" s="28"/>
      <c r="F2021" s="27"/>
      <c r="G2021" s="27"/>
      <c r="H2021" s="52"/>
      <c r="I2021" s="380" t="str">
        <f>IFERROR(VLOOKUP($F2021,'Liste planification'!$V$2:$W$96,2,FALSE),"")</f>
        <v/>
      </c>
      <c r="J2021" s="27"/>
      <c r="K2021" s="27"/>
      <c r="L2021" s="27"/>
      <c r="M2021" s="52"/>
      <c r="N2021" s="52"/>
      <c r="O2021" s="52"/>
      <c r="P2021" s="52"/>
      <c r="Q2021" s="52"/>
      <c r="R2021" s="52"/>
      <c r="S2021" s="52"/>
      <c r="T2021" s="52"/>
      <c r="U2021" s="52"/>
      <c r="V2021" s="52"/>
      <c r="W2021" s="52"/>
      <c r="X2021" s="52"/>
      <c r="Y2021" s="194"/>
      <c r="Z2021" s="776"/>
      <c r="AA2021" s="190"/>
      <c r="AB2021" s="747">
        <f t="shared" si="124"/>
        <v>0</v>
      </c>
      <c r="AC2021" s="748">
        <f t="shared" si="125"/>
        <v>0</v>
      </c>
      <c r="AD2021" s="187"/>
      <c r="AE2021" s="186"/>
      <c r="AF2021" s="190"/>
      <c r="AG2021" s="747">
        <f t="shared" si="126"/>
        <v>0</v>
      </c>
      <c r="AH2021" s="748">
        <f t="shared" si="127"/>
        <v>0</v>
      </c>
      <c r="AI2021" s="187"/>
      <c r="AJ2021" s="52"/>
      <c r="AK2021" s="156" t="str">
        <f>IFERROR(VLOOKUP($A2021,'Liste planification'!$B$2:$C$105,2,FALSE),"")</f>
        <v/>
      </c>
      <c r="AL2021" s="27"/>
      <c r="AM2021" s="27"/>
    </row>
    <row r="2022" spans="1:39">
      <c r="A2022" s="158"/>
      <c r="B2022" s="159" t="str">
        <f>A2022&amp;"-"&amp;TEXT(COUNTIF($A$5:A2022,A2022),"000")</f>
        <v>-000</v>
      </c>
      <c r="C2022" s="52"/>
      <c r="D2022" s="27"/>
      <c r="E2022" s="28"/>
      <c r="F2022" s="27"/>
      <c r="G2022" s="27"/>
      <c r="H2022" s="52"/>
      <c r="I2022" s="380" t="str">
        <f>IFERROR(VLOOKUP($F2022,'Liste planification'!$V$2:$W$96,2,FALSE),"")</f>
        <v/>
      </c>
      <c r="J2022" s="27"/>
      <c r="K2022" s="27"/>
      <c r="L2022" s="27"/>
      <c r="M2022" s="52"/>
      <c r="N2022" s="52"/>
      <c r="O2022" s="52"/>
      <c r="P2022" s="52"/>
      <c r="Q2022" s="52"/>
      <c r="R2022" s="52"/>
      <c r="S2022" s="52"/>
      <c r="T2022" s="52"/>
      <c r="U2022" s="52"/>
      <c r="V2022" s="52"/>
      <c r="W2022" s="52"/>
      <c r="X2022" s="52"/>
      <c r="Y2022" s="194"/>
      <c r="Z2022" s="776"/>
      <c r="AA2022" s="190"/>
      <c r="AB2022" s="747">
        <f t="shared" si="124"/>
        <v>0</v>
      </c>
      <c r="AC2022" s="748">
        <f t="shared" si="125"/>
        <v>0</v>
      </c>
      <c r="AD2022" s="187"/>
      <c r="AE2022" s="186"/>
      <c r="AF2022" s="190"/>
      <c r="AG2022" s="747">
        <f t="shared" si="126"/>
        <v>0</v>
      </c>
      <c r="AH2022" s="748">
        <f t="shared" si="127"/>
        <v>0</v>
      </c>
      <c r="AI2022" s="187"/>
      <c r="AJ2022" s="52"/>
      <c r="AK2022" s="156" t="str">
        <f>IFERROR(VLOOKUP($A2022,'Liste planification'!$B$2:$C$105,2,FALSE),"")</f>
        <v/>
      </c>
      <c r="AL2022" s="27"/>
      <c r="AM2022" s="27"/>
    </row>
    <row r="2023" spans="1:39">
      <c r="A2023" s="158"/>
      <c r="B2023" s="159" t="str">
        <f>A2023&amp;"-"&amp;TEXT(COUNTIF($A$5:A2023,A2023),"000")</f>
        <v>-000</v>
      </c>
      <c r="C2023" s="52"/>
      <c r="D2023" s="27"/>
      <c r="E2023" s="28"/>
      <c r="F2023" s="27"/>
      <c r="G2023" s="27"/>
      <c r="H2023" s="52"/>
      <c r="I2023" s="380" t="str">
        <f>IFERROR(VLOOKUP($F2023,'Liste planification'!$V$2:$W$96,2,FALSE),"")</f>
        <v/>
      </c>
      <c r="J2023" s="27"/>
      <c r="K2023" s="27"/>
      <c r="L2023" s="27"/>
      <c r="M2023" s="52"/>
      <c r="N2023" s="52"/>
      <c r="O2023" s="52"/>
      <c r="P2023" s="52"/>
      <c r="Q2023" s="52"/>
      <c r="R2023" s="52"/>
      <c r="S2023" s="52"/>
      <c r="T2023" s="52"/>
      <c r="U2023" s="52"/>
      <c r="V2023" s="52"/>
      <c r="W2023" s="52"/>
      <c r="X2023" s="52"/>
      <c r="Y2023" s="194"/>
      <c r="Z2023" s="776"/>
      <c r="AA2023" s="190"/>
      <c r="AB2023" s="747">
        <f t="shared" si="124"/>
        <v>0</v>
      </c>
      <c r="AC2023" s="748">
        <f t="shared" si="125"/>
        <v>0</v>
      </c>
      <c r="AD2023" s="187"/>
      <c r="AE2023" s="186"/>
      <c r="AF2023" s="190"/>
      <c r="AG2023" s="747">
        <f t="shared" si="126"/>
        <v>0</v>
      </c>
      <c r="AH2023" s="748">
        <f t="shared" si="127"/>
        <v>0</v>
      </c>
      <c r="AI2023" s="187"/>
      <c r="AJ2023" s="52"/>
      <c r="AK2023" s="156" t="str">
        <f>IFERROR(VLOOKUP($A2023,'Liste planification'!$B$2:$C$105,2,FALSE),"")</f>
        <v/>
      </c>
      <c r="AL2023" s="27"/>
      <c r="AM2023" s="27"/>
    </row>
    <row r="2024" spans="1:39">
      <c r="A2024" s="158"/>
      <c r="B2024" s="159" t="str">
        <f>A2024&amp;"-"&amp;TEXT(COUNTIF($A$5:A2024,A2024),"000")</f>
        <v>-000</v>
      </c>
      <c r="C2024" s="52"/>
      <c r="D2024" s="27"/>
      <c r="E2024" s="28"/>
      <c r="F2024" s="27"/>
      <c r="G2024" s="27"/>
      <c r="H2024" s="52"/>
      <c r="I2024" s="380" t="str">
        <f>IFERROR(VLOOKUP($F2024,'Liste planification'!$V$2:$W$96,2,FALSE),"")</f>
        <v/>
      </c>
      <c r="J2024" s="27"/>
      <c r="K2024" s="27"/>
      <c r="L2024" s="27"/>
      <c r="M2024" s="52"/>
      <c r="N2024" s="52"/>
      <c r="O2024" s="52"/>
      <c r="P2024" s="52"/>
      <c r="Q2024" s="52"/>
      <c r="R2024" s="52"/>
      <c r="S2024" s="52"/>
      <c r="T2024" s="52"/>
      <c r="U2024" s="52"/>
      <c r="V2024" s="52"/>
      <c r="W2024" s="52"/>
      <c r="X2024" s="52"/>
      <c r="Y2024" s="194"/>
      <c r="Z2024" s="776"/>
      <c r="AA2024" s="190"/>
      <c r="AB2024" s="747">
        <f t="shared" si="124"/>
        <v>0</v>
      </c>
      <c r="AC2024" s="748">
        <f t="shared" si="125"/>
        <v>0</v>
      </c>
      <c r="AD2024" s="187"/>
      <c r="AE2024" s="186"/>
      <c r="AF2024" s="190"/>
      <c r="AG2024" s="747">
        <f t="shared" si="126"/>
        <v>0</v>
      </c>
      <c r="AH2024" s="748">
        <f t="shared" si="127"/>
        <v>0</v>
      </c>
      <c r="AI2024" s="187"/>
      <c r="AJ2024" s="52"/>
      <c r="AK2024" s="156" t="str">
        <f>IFERROR(VLOOKUP($A2024,'Liste planification'!$B$2:$C$105,2,FALSE),"")</f>
        <v/>
      </c>
      <c r="AL2024" s="27"/>
      <c r="AM2024" s="27"/>
    </row>
    <row r="2025" spans="1:39">
      <c r="A2025" s="158"/>
      <c r="B2025" s="159" t="str">
        <f>A2025&amp;"-"&amp;TEXT(COUNTIF($A$5:A2025,A2025),"000")</f>
        <v>-000</v>
      </c>
      <c r="C2025" s="52"/>
      <c r="D2025" s="27"/>
      <c r="E2025" s="28"/>
      <c r="F2025" s="27"/>
      <c r="G2025" s="27"/>
      <c r="H2025" s="52"/>
      <c r="I2025" s="380" t="str">
        <f>IFERROR(VLOOKUP($F2025,'Liste planification'!$V$2:$W$96,2,FALSE),"")</f>
        <v/>
      </c>
      <c r="J2025" s="27"/>
      <c r="K2025" s="27"/>
      <c r="L2025" s="27"/>
      <c r="M2025" s="52"/>
      <c r="N2025" s="52"/>
      <c r="O2025" s="52"/>
      <c r="P2025" s="52"/>
      <c r="Q2025" s="52"/>
      <c r="R2025" s="52"/>
      <c r="S2025" s="52"/>
      <c r="T2025" s="52"/>
      <c r="U2025" s="52"/>
      <c r="V2025" s="52"/>
      <c r="W2025" s="52"/>
      <c r="X2025" s="52"/>
      <c r="Y2025" s="194"/>
      <c r="Z2025" s="776"/>
      <c r="AA2025" s="190"/>
      <c r="AB2025" s="747">
        <f t="shared" si="124"/>
        <v>0</v>
      </c>
      <c r="AC2025" s="748">
        <f t="shared" si="125"/>
        <v>0</v>
      </c>
      <c r="AD2025" s="187"/>
      <c r="AE2025" s="186"/>
      <c r="AF2025" s="190"/>
      <c r="AG2025" s="747">
        <f t="shared" si="126"/>
        <v>0</v>
      </c>
      <c r="AH2025" s="748">
        <f t="shared" si="127"/>
        <v>0</v>
      </c>
      <c r="AI2025" s="187"/>
      <c r="AJ2025" s="52"/>
      <c r="AK2025" s="156" t="str">
        <f>IFERROR(VLOOKUP($A2025,'Liste planification'!$B$2:$C$105,2,FALSE),"")</f>
        <v/>
      </c>
      <c r="AL2025" s="27"/>
      <c r="AM2025" s="27"/>
    </row>
    <row r="2026" spans="1:39">
      <c r="A2026" s="158"/>
      <c r="B2026" s="159" t="str">
        <f>A2026&amp;"-"&amp;TEXT(COUNTIF($A$5:A2026,A2026),"000")</f>
        <v>-000</v>
      </c>
      <c r="C2026" s="52"/>
      <c r="D2026" s="27"/>
      <c r="E2026" s="28"/>
      <c r="F2026" s="27"/>
      <c r="G2026" s="27"/>
      <c r="H2026" s="52"/>
      <c r="I2026" s="380" t="str">
        <f>IFERROR(VLOOKUP($F2026,'Liste planification'!$V$2:$W$96,2,FALSE),"")</f>
        <v/>
      </c>
      <c r="J2026" s="27"/>
      <c r="K2026" s="27"/>
      <c r="L2026" s="27"/>
      <c r="M2026" s="52"/>
      <c r="N2026" s="52"/>
      <c r="O2026" s="52"/>
      <c r="P2026" s="52"/>
      <c r="Q2026" s="52"/>
      <c r="R2026" s="52"/>
      <c r="S2026" s="52"/>
      <c r="T2026" s="52"/>
      <c r="U2026" s="52"/>
      <c r="V2026" s="52"/>
      <c r="W2026" s="52"/>
      <c r="X2026" s="52"/>
      <c r="Y2026" s="194"/>
      <c r="Z2026" s="776"/>
      <c r="AA2026" s="190"/>
      <c r="AB2026" s="747">
        <f t="shared" si="124"/>
        <v>0</v>
      </c>
      <c r="AC2026" s="748">
        <f t="shared" si="125"/>
        <v>0</v>
      </c>
      <c r="AD2026" s="187"/>
      <c r="AE2026" s="186"/>
      <c r="AF2026" s="190"/>
      <c r="AG2026" s="747">
        <f t="shared" si="126"/>
        <v>0</v>
      </c>
      <c r="AH2026" s="748">
        <f t="shared" si="127"/>
        <v>0</v>
      </c>
      <c r="AI2026" s="187"/>
      <c r="AJ2026" s="52"/>
      <c r="AK2026" s="156" t="str">
        <f>IFERROR(VLOOKUP($A2026,'Liste planification'!$B$2:$C$105,2,FALSE),"")</f>
        <v/>
      </c>
      <c r="AL2026" s="27"/>
      <c r="AM2026" s="27"/>
    </row>
    <row r="2027" spans="1:39">
      <c r="A2027" s="158"/>
      <c r="B2027" s="159" t="str">
        <f>A2027&amp;"-"&amp;TEXT(COUNTIF($A$5:A2027,A2027),"000")</f>
        <v>-000</v>
      </c>
      <c r="C2027" s="52"/>
      <c r="D2027" s="27"/>
      <c r="E2027" s="28"/>
      <c r="F2027" s="27"/>
      <c r="G2027" s="27"/>
      <c r="H2027" s="52"/>
      <c r="I2027" s="380" t="str">
        <f>IFERROR(VLOOKUP($F2027,'Liste planification'!$V$2:$W$96,2,FALSE),"")</f>
        <v/>
      </c>
      <c r="J2027" s="27"/>
      <c r="K2027" s="27"/>
      <c r="L2027" s="27"/>
      <c r="M2027" s="52"/>
      <c r="N2027" s="52"/>
      <c r="O2027" s="52"/>
      <c r="P2027" s="52"/>
      <c r="Q2027" s="52"/>
      <c r="R2027" s="52"/>
      <c r="S2027" s="52"/>
      <c r="T2027" s="52"/>
      <c r="U2027" s="52"/>
      <c r="V2027" s="52"/>
      <c r="W2027" s="52"/>
      <c r="X2027" s="52"/>
      <c r="Y2027" s="194"/>
      <c r="Z2027" s="776"/>
      <c r="AA2027" s="190"/>
      <c r="AB2027" s="747">
        <f t="shared" si="124"/>
        <v>0</v>
      </c>
      <c r="AC2027" s="748">
        <f t="shared" si="125"/>
        <v>0</v>
      </c>
      <c r="AD2027" s="187"/>
      <c r="AE2027" s="186"/>
      <c r="AF2027" s="190"/>
      <c r="AG2027" s="747">
        <f t="shared" si="126"/>
        <v>0</v>
      </c>
      <c r="AH2027" s="748">
        <f t="shared" si="127"/>
        <v>0</v>
      </c>
      <c r="AI2027" s="187"/>
      <c r="AJ2027" s="52"/>
      <c r="AK2027" s="156" t="str">
        <f>IFERROR(VLOOKUP($A2027,'Liste planification'!$B$2:$C$105,2,FALSE),"")</f>
        <v/>
      </c>
      <c r="AL2027" s="27"/>
      <c r="AM2027" s="27"/>
    </row>
    <row r="2028" spans="1:39">
      <c r="A2028" s="158"/>
      <c r="B2028" s="159" t="str">
        <f>A2028&amp;"-"&amp;TEXT(COUNTIF($A$5:A2028,A2028),"000")</f>
        <v>-000</v>
      </c>
      <c r="C2028" s="52"/>
      <c r="D2028" s="27"/>
      <c r="E2028" s="28"/>
      <c r="F2028" s="27"/>
      <c r="G2028" s="27"/>
      <c r="H2028" s="52"/>
      <c r="I2028" s="380" t="str">
        <f>IFERROR(VLOOKUP($F2028,'Liste planification'!$V$2:$W$96,2,FALSE),"")</f>
        <v/>
      </c>
      <c r="J2028" s="27"/>
      <c r="K2028" s="27"/>
      <c r="L2028" s="27"/>
      <c r="M2028" s="52"/>
      <c r="N2028" s="52"/>
      <c r="O2028" s="52"/>
      <c r="P2028" s="52"/>
      <c r="Q2028" s="52"/>
      <c r="R2028" s="52"/>
      <c r="S2028" s="52"/>
      <c r="T2028" s="52"/>
      <c r="U2028" s="52"/>
      <c r="V2028" s="52"/>
      <c r="W2028" s="52"/>
      <c r="X2028" s="52"/>
      <c r="Y2028" s="194"/>
      <c r="Z2028" s="776"/>
      <c r="AA2028" s="190"/>
      <c r="AB2028" s="747">
        <f t="shared" si="124"/>
        <v>0</v>
      </c>
      <c r="AC2028" s="748">
        <f t="shared" si="125"/>
        <v>0</v>
      </c>
      <c r="AD2028" s="187"/>
      <c r="AE2028" s="186"/>
      <c r="AF2028" s="190"/>
      <c r="AG2028" s="747">
        <f t="shared" si="126"/>
        <v>0</v>
      </c>
      <c r="AH2028" s="748">
        <f t="shared" si="127"/>
        <v>0</v>
      </c>
      <c r="AI2028" s="187"/>
      <c r="AJ2028" s="52"/>
      <c r="AK2028" s="156" t="str">
        <f>IFERROR(VLOOKUP($A2028,'Liste planification'!$B$2:$C$105,2,FALSE),"")</f>
        <v/>
      </c>
      <c r="AL2028" s="27"/>
      <c r="AM2028" s="27"/>
    </row>
    <row r="2029" spans="1:39">
      <c r="A2029" s="158"/>
      <c r="B2029" s="159" t="str">
        <f>A2029&amp;"-"&amp;TEXT(COUNTIF($A$5:A2029,A2029),"000")</f>
        <v>-000</v>
      </c>
      <c r="C2029" s="52"/>
      <c r="D2029" s="27"/>
      <c r="E2029" s="28"/>
      <c r="F2029" s="27"/>
      <c r="G2029" s="27"/>
      <c r="H2029" s="52"/>
      <c r="I2029" s="380" t="str">
        <f>IFERROR(VLOOKUP($F2029,'Liste planification'!$V$2:$W$96,2,FALSE),"")</f>
        <v/>
      </c>
      <c r="J2029" s="27"/>
      <c r="K2029" s="27"/>
      <c r="L2029" s="27"/>
      <c r="M2029" s="52"/>
      <c r="N2029" s="52"/>
      <c r="O2029" s="52"/>
      <c r="P2029" s="52"/>
      <c r="Q2029" s="52"/>
      <c r="R2029" s="52"/>
      <c r="S2029" s="52"/>
      <c r="T2029" s="52"/>
      <c r="U2029" s="52"/>
      <c r="V2029" s="52"/>
      <c r="W2029" s="52"/>
      <c r="X2029" s="52"/>
      <c r="Y2029" s="194"/>
      <c r="Z2029" s="776"/>
      <c r="AA2029" s="190"/>
      <c r="AB2029" s="747">
        <f t="shared" si="124"/>
        <v>0</v>
      </c>
      <c r="AC2029" s="748">
        <f t="shared" si="125"/>
        <v>0</v>
      </c>
      <c r="AD2029" s="187"/>
      <c r="AE2029" s="186"/>
      <c r="AF2029" s="190"/>
      <c r="AG2029" s="747">
        <f t="shared" si="126"/>
        <v>0</v>
      </c>
      <c r="AH2029" s="748">
        <f t="shared" si="127"/>
        <v>0</v>
      </c>
      <c r="AI2029" s="187"/>
      <c r="AJ2029" s="52"/>
      <c r="AK2029" s="156" t="str">
        <f>IFERROR(VLOOKUP($A2029,'Liste planification'!$B$2:$C$105,2,FALSE),"")</f>
        <v/>
      </c>
      <c r="AL2029" s="27"/>
      <c r="AM2029" s="27"/>
    </row>
    <row r="2030" spans="1:39">
      <c r="A2030" s="158"/>
      <c r="B2030" s="159" t="str">
        <f>A2030&amp;"-"&amp;TEXT(COUNTIF($A$5:A2030,A2030),"000")</f>
        <v>-000</v>
      </c>
      <c r="C2030" s="52"/>
      <c r="D2030" s="27"/>
      <c r="E2030" s="28"/>
      <c r="F2030" s="27"/>
      <c r="G2030" s="27"/>
      <c r="H2030" s="52"/>
      <c r="I2030" s="380" t="str">
        <f>IFERROR(VLOOKUP($F2030,'Liste planification'!$V$2:$W$96,2,FALSE),"")</f>
        <v/>
      </c>
      <c r="J2030" s="27"/>
      <c r="K2030" s="27"/>
      <c r="L2030" s="27"/>
      <c r="M2030" s="52"/>
      <c r="N2030" s="52"/>
      <c r="O2030" s="52"/>
      <c r="P2030" s="52"/>
      <c r="Q2030" s="52"/>
      <c r="R2030" s="52"/>
      <c r="S2030" s="52"/>
      <c r="T2030" s="52"/>
      <c r="U2030" s="52"/>
      <c r="V2030" s="52"/>
      <c r="W2030" s="52"/>
      <c r="X2030" s="52"/>
      <c r="Y2030" s="194"/>
      <c r="Z2030" s="776"/>
      <c r="AA2030" s="190"/>
      <c r="AB2030" s="747">
        <f t="shared" si="124"/>
        <v>0</v>
      </c>
      <c r="AC2030" s="748">
        <f t="shared" si="125"/>
        <v>0</v>
      </c>
      <c r="AD2030" s="187"/>
      <c r="AE2030" s="186"/>
      <c r="AF2030" s="190"/>
      <c r="AG2030" s="747">
        <f t="shared" si="126"/>
        <v>0</v>
      </c>
      <c r="AH2030" s="748">
        <f t="shared" si="127"/>
        <v>0</v>
      </c>
      <c r="AI2030" s="187"/>
      <c r="AJ2030" s="52"/>
      <c r="AK2030" s="156" t="str">
        <f>IFERROR(VLOOKUP($A2030,'Liste planification'!$B$2:$C$105,2,FALSE),"")</f>
        <v/>
      </c>
      <c r="AL2030" s="27"/>
      <c r="AM2030" s="27"/>
    </row>
    <row r="2031" spans="1:39">
      <c r="A2031" s="158"/>
      <c r="B2031" s="159" t="str">
        <f>A2031&amp;"-"&amp;TEXT(COUNTIF($A$5:A2031,A2031),"000")</f>
        <v>-000</v>
      </c>
      <c r="C2031" s="52"/>
      <c r="D2031" s="27"/>
      <c r="E2031" s="28"/>
      <c r="F2031" s="27"/>
      <c r="G2031" s="27"/>
      <c r="H2031" s="52"/>
      <c r="I2031" s="380" t="str">
        <f>IFERROR(VLOOKUP($F2031,'Liste planification'!$V$2:$W$96,2,FALSE),"")</f>
        <v/>
      </c>
      <c r="J2031" s="27"/>
      <c r="K2031" s="27"/>
      <c r="L2031" s="27"/>
      <c r="M2031" s="52"/>
      <c r="N2031" s="52"/>
      <c r="O2031" s="52"/>
      <c r="P2031" s="52"/>
      <c r="Q2031" s="52"/>
      <c r="R2031" s="52"/>
      <c r="S2031" s="52"/>
      <c r="T2031" s="52"/>
      <c r="U2031" s="52"/>
      <c r="V2031" s="52"/>
      <c r="W2031" s="52"/>
      <c r="X2031" s="52"/>
      <c r="Y2031" s="194"/>
      <c r="Z2031" s="776"/>
      <c r="AA2031" s="190"/>
      <c r="AB2031" s="747">
        <f t="shared" si="124"/>
        <v>0</v>
      </c>
      <c r="AC2031" s="748">
        <f t="shared" si="125"/>
        <v>0</v>
      </c>
      <c r="AD2031" s="187"/>
      <c r="AE2031" s="186"/>
      <c r="AF2031" s="190"/>
      <c r="AG2031" s="747">
        <f t="shared" si="126"/>
        <v>0</v>
      </c>
      <c r="AH2031" s="748">
        <f t="shared" si="127"/>
        <v>0</v>
      </c>
      <c r="AI2031" s="187"/>
      <c r="AJ2031" s="52"/>
      <c r="AK2031" s="156" t="str">
        <f>IFERROR(VLOOKUP($A2031,'Liste planification'!$B$2:$C$105,2,FALSE),"")</f>
        <v/>
      </c>
      <c r="AL2031" s="27"/>
      <c r="AM2031" s="27"/>
    </row>
    <row r="2032" spans="1:39">
      <c r="A2032" s="158"/>
      <c r="B2032" s="159" t="str">
        <f>A2032&amp;"-"&amp;TEXT(COUNTIF($A$5:A2032,A2032),"000")</f>
        <v>-000</v>
      </c>
      <c r="C2032" s="52"/>
      <c r="D2032" s="27"/>
      <c r="E2032" s="28"/>
      <c r="F2032" s="27"/>
      <c r="G2032" s="27"/>
      <c r="H2032" s="52"/>
      <c r="I2032" s="380" t="str">
        <f>IFERROR(VLOOKUP($F2032,'Liste planification'!$V$2:$W$96,2,FALSE),"")</f>
        <v/>
      </c>
      <c r="J2032" s="27"/>
      <c r="K2032" s="27"/>
      <c r="L2032" s="27"/>
      <c r="M2032" s="52"/>
      <c r="N2032" s="52"/>
      <c r="O2032" s="52"/>
      <c r="P2032" s="52"/>
      <c r="Q2032" s="52"/>
      <c r="R2032" s="52"/>
      <c r="S2032" s="52"/>
      <c r="T2032" s="52"/>
      <c r="U2032" s="52"/>
      <c r="V2032" s="52"/>
      <c r="W2032" s="52"/>
      <c r="X2032" s="52"/>
      <c r="Y2032" s="194"/>
      <c r="Z2032" s="776"/>
      <c r="AA2032" s="190"/>
      <c r="AB2032" s="747">
        <f t="shared" si="124"/>
        <v>0</v>
      </c>
      <c r="AC2032" s="748">
        <f t="shared" si="125"/>
        <v>0</v>
      </c>
      <c r="AD2032" s="187"/>
      <c r="AE2032" s="186"/>
      <c r="AF2032" s="190"/>
      <c r="AG2032" s="747">
        <f t="shared" si="126"/>
        <v>0</v>
      </c>
      <c r="AH2032" s="748">
        <f t="shared" si="127"/>
        <v>0</v>
      </c>
      <c r="AI2032" s="187"/>
      <c r="AJ2032" s="52"/>
      <c r="AK2032" s="156" t="str">
        <f>IFERROR(VLOOKUP($A2032,'Liste planification'!$B$2:$C$105,2,FALSE),"")</f>
        <v/>
      </c>
      <c r="AL2032" s="27"/>
      <c r="AM2032" s="27"/>
    </row>
    <row r="2033" spans="1:39">
      <c r="A2033" s="158"/>
      <c r="B2033" s="159" t="str">
        <f>A2033&amp;"-"&amp;TEXT(COUNTIF($A$5:A2033,A2033),"000")</f>
        <v>-000</v>
      </c>
      <c r="C2033" s="52"/>
      <c r="D2033" s="27"/>
      <c r="E2033" s="28"/>
      <c r="F2033" s="27"/>
      <c r="G2033" s="27"/>
      <c r="H2033" s="52"/>
      <c r="I2033" s="380" t="str">
        <f>IFERROR(VLOOKUP($F2033,'Liste planification'!$V$2:$W$96,2,FALSE),"")</f>
        <v/>
      </c>
      <c r="J2033" s="27"/>
      <c r="K2033" s="27"/>
      <c r="L2033" s="27"/>
      <c r="M2033" s="52"/>
      <c r="N2033" s="52"/>
      <c r="O2033" s="52"/>
      <c r="P2033" s="52"/>
      <c r="Q2033" s="52"/>
      <c r="R2033" s="52"/>
      <c r="S2033" s="52"/>
      <c r="T2033" s="52"/>
      <c r="U2033" s="52"/>
      <c r="V2033" s="52"/>
      <c r="W2033" s="52"/>
      <c r="X2033" s="52"/>
      <c r="Y2033" s="194"/>
      <c r="Z2033" s="776"/>
      <c r="AA2033" s="190"/>
      <c r="AB2033" s="747">
        <f t="shared" si="124"/>
        <v>0</v>
      </c>
      <c r="AC2033" s="748">
        <f t="shared" si="125"/>
        <v>0</v>
      </c>
      <c r="AD2033" s="187"/>
      <c r="AE2033" s="186"/>
      <c r="AF2033" s="190"/>
      <c r="AG2033" s="747">
        <f t="shared" si="126"/>
        <v>0</v>
      </c>
      <c r="AH2033" s="748">
        <f t="shared" si="127"/>
        <v>0</v>
      </c>
      <c r="AI2033" s="187"/>
      <c r="AJ2033" s="52"/>
      <c r="AK2033" s="156" t="str">
        <f>IFERROR(VLOOKUP($A2033,'Liste planification'!$B$2:$C$105,2,FALSE),"")</f>
        <v/>
      </c>
      <c r="AL2033" s="27"/>
      <c r="AM2033" s="27"/>
    </row>
    <row r="2034" spans="1:39">
      <c r="A2034" s="158"/>
      <c r="B2034" s="159" t="str">
        <f>A2034&amp;"-"&amp;TEXT(COUNTIF($A$5:A2034,A2034),"000")</f>
        <v>-000</v>
      </c>
      <c r="C2034" s="52"/>
      <c r="D2034" s="27"/>
      <c r="E2034" s="28"/>
      <c r="F2034" s="27"/>
      <c r="G2034" s="27"/>
      <c r="H2034" s="52"/>
      <c r="I2034" s="380" t="str">
        <f>IFERROR(VLOOKUP($F2034,'Liste planification'!$V$2:$W$96,2,FALSE),"")</f>
        <v/>
      </c>
      <c r="J2034" s="27"/>
      <c r="K2034" s="27"/>
      <c r="L2034" s="27"/>
      <c r="M2034" s="52"/>
      <c r="N2034" s="52"/>
      <c r="O2034" s="52"/>
      <c r="P2034" s="52"/>
      <c r="Q2034" s="52"/>
      <c r="R2034" s="52"/>
      <c r="S2034" s="52"/>
      <c r="T2034" s="52"/>
      <c r="U2034" s="52"/>
      <c r="V2034" s="52"/>
      <c r="W2034" s="52"/>
      <c r="X2034" s="52"/>
      <c r="Y2034" s="194"/>
      <c r="Z2034" s="776"/>
      <c r="AA2034" s="190"/>
      <c r="AB2034" s="747">
        <f t="shared" si="124"/>
        <v>0</v>
      </c>
      <c r="AC2034" s="748">
        <f t="shared" si="125"/>
        <v>0</v>
      </c>
      <c r="AD2034" s="187"/>
      <c r="AE2034" s="186"/>
      <c r="AF2034" s="190"/>
      <c r="AG2034" s="747">
        <f t="shared" si="126"/>
        <v>0</v>
      </c>
      <c r="AH2034" s="748">
        <f t="shared" si="127"/>
        <v>0</v>
      </c>
      <c r="AI2034" s="187"/>
      <c r="AJ2034" s="52"/>
      <c r="AK2034" s="156" t="str">
        <f>IFERROR(VLOOKUP($A2034,'Liste planification'!$B$2:$C$105,2,FALSE),"")</f>
        <v/>
      </c>
      <c r="AL2034" s="27"/>
      <c r="AM2034" s="27"/>
    </row>
    <row r="2035" spans="1:39">
      <c r="A2035" s="158"/>
      <c r="B2035" s="159" t="str">
        <f>A2035&amp;"-"&amp;TEXT(COUNTIF($A$5:A2035,A2035),"000")</f>
        <v>-000</v>
      </c>
      <c r="C2035" s="52"/>
      <c r="D2035" s="27"/>
      <c r="E2035" s="28"/>
      <c r="F2035" s="27"/>
      <c r="G2035" s="27"/>
      <c r="H2035" s="52"/>
      <c r="I2035" s="380" t="str">
        <f>IFERROR(VLOOKUP($F2035,'Liste planification'!$V$2:$W$96,2,FALSE),"")</f>
        <v/>
      </c>
      <c r="J2035" s="27"/>
      <c r="K2035" s="27"/>
      <c r="L2035" s="27"/>
      <c r="M2035" s="52"/>
      <c r="N2035" s="52"/>
      <c r="O2035" s="52"/>
      <c r="P2035" s="52"/>
      <c r="Q2035" s="52"/>
      <c r="R2035" s="52"/>
      <c r="S2035" s="52"/>
      <c r="T2035" s="52"/>
      <c r="U2035" s="52"/>
      <c r="V2035" s="52"/>
      <c r="W2035" s="52"/>
      <c r="X2035" s="52"/>
      <c r="Y2035" s="194"/>
      <c r="Z2035" s="776"/>
      <c r="AA2035" s="190"/>
      <c r="AB2035" s="747">
        <f t="shared" si="124"/>
        <v>0</v>
      </c>
      <c r="AC2035" s="748">
        <f t="shared" si="125"/>
        <v>0</v>
      </c>
      <c r="AD2035" s="187"/>
      <c r="AE2035" s="186"/>
      <c r="AF2035" s="190"/>
      <c r="AG2035" s="747">
        <f t="shared" si="126"/>
        <v>0</v>
      </c>
      <c r="AH2035" s="748">
        <f t="shared" si="127"/>
        <v>0</v>
      </c>
      <c r="AI2035" s="187"/>
      <c r="AJ2035" s="52"/>
      <c r="AK2035" s="156" t="str">
        <f>IFERROR(VLOOKUP($A2035,'Liste planification'!$B$2:$C$105,2,FALSE),"")</f>
        <v/>
      </c>
      <c r="AL2035" s="27"/>
      <c r="AM2035" s="27"/>
    </row>
    <row r="2036" spans="1:39">
      <c r="A2036" s="158"/>
      <c r="B2036" s="159" t="str">
        <f>A2036&amp;"-"&amp;TEXT(COUNTIF($A$5:A2036,A2036),"000")</f>
        <v>-000</v>
      </c>
      <c r="C2036" s="52"/>
      <c r="D2036" s="27"/>
      <c r="E2036" s="28"/>
      <c r="F2036" s="27"/>
      <c r="G2036" s="27"/>
      <c r="H2036" s="52"/>
      <c r="I2036" s="380" t="str">
        <f>IFERROR(VLOOKUP($F2036,'Liste planification'!$V$2:$W$96,2,FALSE),"")</f>
        <v/>
      </c>
      <c r="J2036" s="27"/>
      <c r="K2036" s="27"/>
      <c r="L2036" s="27"/>
      <c r="M2036" s="52"/>
      <c r="N2036" s="52"/>
      <c r="O2036" s="52"/>
      <c r="P2036" s="52"/>
      <c r="Q2036" s="52"/>
      <c r="R2036" s="52"/>
      <c r="S2036" s="52"/>
      <c r="T2036" s="52"/>
      <c r="U2036" s="52"/>
      <c r="V2036" s="52"/>
      <c r="W2036" s="52"/>
      <c r="X2036" s="52"/>
      <c r="Y2036" s="194"/>
      <c r="Z2036" s="776"/>
      <c r="AA2036" s="190"/>
      <c r="AB2036" s="747">
        <f t="shared" ref="AB2036:AB2099" si="128">AA2036/$AB$1</f>
        <v>0</v>
      </c>
      <c r="AC2036" s="748">
        <f t="shared" ref="AC2036:AC2099" si="129">AA2036/$AC$1</f>
        <v>0</v>
      </c>
      <c r="AD2036" s="187"/>
      <c r="AE2036" s="186"/>
      <c r="AF2036" s="190"/>
      <c r="AG2036" s="747">
        <f t="shared" ref="AG2036:AG2099" si="130">AF2036/$AB$1</f>
        <v>0</v>
      </c>
      <c r="AH2036" s="748">
        <f t="shared" ref="AH2036:AH2099" si="131">AF2036/$AC$1</f>
        <v>0</v>
      </c>
      <c r="AI2036" s="187"/>
      <c r="AJ2036" s="52"/>
      <c r="AK2036" s="156" t="str">
        <f>IFERROR(VLOOKUP($A2036,'Liste planification'!$B$2:$C$105,2,FALSE),"")</f>
        <v/>
      </c>
      <c r="AL2036" s="27"/>
      <c r="AM2036" s="27"/>
    </row>
    <row r="2037" spans="1:39">
      <c r="A2037" s="158"/>
      <c r="B2037" s="159" t="str">
        <f>A2037&amp;"-"&amp;TEXT(COUNTIF($A$5:A2037,A2037),"000")</f>
        <v>-000</v>
      </c>
      <c r="C2037" s="52"/>
      <c r="D2037" s="27"/>
      <c r="E2037" s="28"/>
      <c r="F2037" s="27"/>
      <c r="G2037" s="27"/>
      <c r="H2037" s="52"/>
      <c r="I2037" s="380" t="str">
        <f>IFERROR(VLOOKUP($F2037,'Liste planification'!$V$2:$W$96,2,FALSE),"")</f>
        <v/>
      </c>
      <c r="J2037" s="27"/>
      <c r="K2037" s="27"/>
      <c r="L2037" s="27"/>
      <c r="M2037" s="52"/>
      <c r="N2037" s="52"/>
      <c r="O2037" s="52"/>
      <c r="P2037" s="52"/>
      <c r="Q2037" s="52"/>
      <c r="R2037" s="52"/>
      <c r="S2037" s="52"/>
      <c r="T2037" s="52"/>
      <c r="U2037" s="52"/>
      <c r="V2037" s="52"/>
      <c r="W2037" s="52"/>
      <c r="X2037" s="52"/>
      <c r="Y2037" s="194"/>
      <c r="Z2037" s="776"/>
      <c r="AA2037" s="190"/>
      <c r="AB2037" s="747">
        <f t="shared" si="128"/>
        <v>0</v>
      </c>
      <c r="AC2037" s="748">
        <f t="shared" si="129"/>
        <v>0</v>
      </c>
      <c r="AD2037" s="187"/>
      <c r="AE2037" s="186"/>
      <c r="AF2037" s="190"/>
      <c r="AG2037" s="747">
        <f t="shared" si="130"/>
        <v>0</v>
      </c>
      <c r="AH2037" s="748">
        <f t="shared" si="131"/>
        <v>0</v>
      </c>
      <c r="AI2037" s="187"/>
      <c r="AJ2037" s="52"/>
      <c r="AK2037" s="156" t="str">
        <f>IFERROR(VLOOKUP($A2037,'Liste planification'!$B$2:$C$105,2,FALSE),"")</f>
        <v/>
      </c>
      <c r="AL2037" s="27"/>
      <c r="AM2037" s="27"/>
    </row>
    <row r="2038" spans="1:39">
      <c r="A2038" s="158"/>
      <c r="B2038" s="159" t="str">
        <f>A2038&amp;"-"&amp;TEXT(COUNTIF($A$5:A2038,A2038),"000")</f>
        <v>-000</v>
      </c>
      <c r="C2038" s="52"/>
      <c r="D2038" s="27"/>
      <c r="E2038" s="28"/>
      <c r="F2038" s="27"/>
      <c r="G2038" s="27"/>
      <c r="H2038" s="52"/>
      <c r="I2038" s="380" t="str">
        <f>IFERROR(VLOOKUP($F2038,'Liste planification'!$V$2:$W$96,2,FALSE),"")</f>
        <v/>
      </c>
      <c r="J2038" s="27"/>
      <c r="K2038" s="27"/>
      <c r="L2038" s="27"/>
      <c r="M2038" s="52"/>
      <c r="N2038" s="52"/>
      <c r="O2038" s="52"/>
      <c r="P2038" s="52"/>
      <c r="Q2038" s="52"/>
      <c r="R2038" s="52"/>
      <c r="S2038" s="52"/>
      <c r="T2038" s="52"/>
      <c r="U2038" s="52"/>
      <c r="V2038" s="52"/>
      <c r="W2038" s="52"/>
      <c r="X2038" s="52"/>
      <c r="Y2038" s="194"/>
      <c r="Z2038" s="776"/>
      <c r="AA2038" s="190"/>
      <c r="AB2038" s="747">
        <f t="shared" si="128"/>
        <v>0</v>
      </c>
      <c r="AC2038" s="748">
        <f t="shared" si="129"/>
        <v>0</v>
      </c>
      <c r="AD2038" s="187"/>
      <c r="AE2038" s="186"/>
      <c r="AF2038" s="190"/>
      <c r="AG2038" s="747">
        <f t="shared" si="130"/>
        <v>0</v>
      </c>
      <c r="AH2038" s="748">
        <f t="shared" si="131"/>
        <v>0</v>
      </c>
      <c r="AI2038" s="187"/>
      <c r="AJ2038" s="52"/>
      <c r="AK2038" s="156" t="str">
        <f>IFERROR(VLOOKUP($A2038,'Liste planification'!$B$2:$C$105,2,FALSE),"")</f>
        <v/>
      </c>
      <c r="AL2038" s="27"/>
      <c r="AM2038" s="27"/>
    </row>
    <row r="2039" spans="1:39">
      <c r="A2039" s="158"/>
      <c r="B2039" s="159" t="str">
        <f>A2039&amp;"-"&amp;TEXT(COUNTIF($A$5:A2039,A2039),"000")</f>
        <v>-000</v>
      </c>
      <c r="C2039" s="52"/>
      <c r="D2039" s="27"/>
      <c r="E2039" s="28"/>
      <c r="F2039" s="27"/>
      <c r="G2039" s="27"/>
      <c r="H2039" s="52"/>
      <c r="I2039" s="380" t="str">
        <f>IFERROR(VLOOKUP($F2039,'Liste planification'!$V$2:$W$96,2,FALSE),"")</f>
        <v/>
      </c>
      <c r="J2039" s="27"/>
      <c r="K2039" s="27"/>
      <c r="L2039" s="27"/>
      <c r="M2039" s="52"/>
      <c r="N2039" s="52"/>
      <c r="O2039" s="52"/>
      <c r="P2039" s="52"/>
      <c r="Q2039" s="52"/>
      <c r="R2039" s="52"/>
      <c r="S2039" s="52"/>
      <c r="T2039" s="52"/>
      <c r="U2039" s="52"/>
      <c r="V2039" s="52"/>
      <c r="W2039" s="52"/>
      <c r="X2039" s="52"/>
      <c r="Y2039" s="194"/>
      <c r="Z2039" s="776"/>
      <c r="AA2039" s="190"/>
      <c r="AB2039" s="747">
        <f t="shared" si="128"/>
        <v>0</v>
      </c>
      <c r="AC2039" s="748">
        <f t="shared" si="129"/>
        <v>0</v>
      </c>
      <c r="AD2039" s="187"/>
      <c r="AE2039" s="186"/>
      <c r="AF2039" s="190"/>
      <c r="AG2039" s="747">
        <f t="shared" si="130"/>
        <v>0</v>
      </c>
      <c r="AH2039" s="748">
        <f t="shared" si="131"/>
        <v>0</v>
      </c>
      <c r="AI2039" s="187"/>
      <c r="AJ2039" s="52"/>
      <c r="AK2039" s="156" t="str">
        <f>IFERROR(VLOOKUP($A2039,'Liste planification'!$B$2:$C$105,2,FALSE),"")</f>
        <v/>
      </c>
      <c r="AL2039" s="27"/>
      <c r="AM2039" s="27"/>
    </row>
    <row r="2040" spans="1:39">
      <c r="A2040" s="158"/>
      <c r="B2040" s="159" t="str">
        <f>A2040&amp;"-"&amp;TEXT(COUNTIF($A$5:A2040,A2040),"000")</f>
        <v>-000</v>
      </c>
      <c r="C2040" s="52"/>
      <c r="D2040" s="27"/>
      <c r="E2040" s="28"/>
      <c r="F2040" s="27"/>
      <c r="G2040" s="27"/>
      <c r="H2040" s="52"/>
      <c r="I2040" s="380" t="str">
        <f>IFERROR(VLOOKUP($F2040,'Liste planification'!$V$2:$W$96,2,FALSE),"")</f>
        <v/>
      </c>
      <c r="J2040" s="27"/>
      <c r="K2040" s="27"/>
      <c r="L2040" s="27"/>
      <c r="M2040" s="52"/>
      <c r="N2040" s="52"/>
      <c r="O2040" s="52"/>
      <c r="P2040" s="52"/>
      <c r="Q2040" s="52"/>
      <c r="R2040" s="52"/>
      <c r="S2040" s="52"/>
      <c r="T2040" s="52"/>
      <c r="U2040" s="52"/>
      <c r="V2040" s="52"/>
      <c r="W2040" s="52"/>
      <c r="X2040" s="52"/>
      <c r="Y2040" s="194"/>
      <c r="Z2040" s="776"/>
      <c r="AA2040" s="190"/>
      <c r="AB2040" s="747">
        <f t="shared" si="128"/>
        <v>0</v>
      </c>
      <c r="AC2040" s="748">
        <f t="shared" si="129"/>
        <v>0</v>
      </c>
      <c r="AD2040" s="187"/>
      <c r="AE2040" s="186"/>
      <c r="AF2040" s="190"/>
      <c r="AG2040" s="747">
        <f t="shared" si="130"/>
        <v>0</v>
      </c>
      <c r="AH2040" s="748">
        <f t="shared" si="131"/>
        <v>0</v>
      </c>
      <c r="AI2040" s="187"/>
      <c r="AJ2040" s="52"/>
      <c r="AK2040" s="156" t="str">
        <f>IFERROR(VLOOKUP($A2040,'Liste planification'!$B$2:$C$105,2,FALSE),"")</f>
        <v/>
      </c>
      <c r="AL2040" s="27"/>
      <c r="AM2040" s="27"/>
    </row>
    <row r="2041" spans="1:39">
      <c r="A2041" s="158"/>
      <c r="B2041" s="159" t="str">
        <f>A2041&amp;"-"&amp;TEXT(COUNTIF($A$5:A2041,A2041),"000")</f>
        <v>-000</v>
      </c>
      <c r="C2041" s="52"/>
      <c r="D2041" s="27"/>
      <c r="E2041" s="28"/>
      <c r="F2041" s="27"/>
      <c r="G2041" s="27"/>
      <c r="H2041" s="52"/>
      <c r="I2041" s="380" t="str">
        <f>IFERROR(VLOOKUP($F2041,'Liste planification'!$V$2:$W$96,2,FALSE),"")</f>
        <v/>
      </c>
      <c r="J2041" s="27"/>
      <c r="K2041" s="27"/>
      <c r="L2041" s="27"/>
      <c r="M2041" s="52"/>
      <c r="N2041" s="52"/>
      <c r="O2041" s="52"/>
      <c r="P2041" s="52"/>
      <c r="Q2041" s="52"/>
      <c r="R2041" s="52"/>
      <c r="S2041" s="52"/>
      <c r="T2041" s="52"/>
      <c r="U2041" s="52"/>
      <c r="V2041" s="52"/>
      <c r="W2041" s="52"/>
      <c r="X2041" s="52"/>
      <c r="Y2041" s="194"/>
      <c r="Z2041" s="776"/>
      <c r="AA2041" s="190"/>
      <c r="AB2041" s="747">
        <f t="shared" si="128"/>
        <v>0</v>
      </c>
      <c r="AC2041" s="748">
        <f t="shared" si="129"/>
        <v>0</v>
      </c>
      <c r="AD2041" s="187"/>
      <c r="AE2041" s="186"/>
      <c r="AF2041" s="190"/>
      <c r="AG2041" s="747">
        <f t="shared" si="130"/>
        <v>0</v>
      </c>
      <c r="AH2041" s="748">
        <f t="shared" si="131"/>
        <v>0</v>
      </c>
      <c r="AI2041" s="187"/>
      <c r="AJ2041" s="52"/>
      <c r="AK2041" s="156" t="str">
        <f>IFERROR(VLOOKUP($A2041,'Liste planification'!$B$2:$C$105,2,FALSE),"")</f>
        <v/>
      </c>
      <c r="AL2041" s="27"/>
      <c r="AM2041" s="27"/>
    </row>
    <row r="2042" spans="1:39">
      <c r="A2042" s="158"/>
      <c r="B2042" s="159" t="str">
        <f>A2042&amp;"-"&amp;TEXT(COUNTIF($A$5:A2042,A2042),"000")</f>
        <v>-000</v>
      </c>
      <c r="C2042" s="52"/>
      <c r="D2042" s="27"/>
      <c r="E2042" s="28"/>
      <c r="F2042" s="27"/>
      <c r="G2042" s="27"/>
      <c r="H2042" s="52"/>
      <c r="I2042" s="380" t="str">
        <f>IFERROR(VLOOKUP($F2042,'Liste planification'!$V$2:$W$96,2,FALSE),"")</f>
        <v/>
      </c>
      <c r="J2042" s="27"/>
      <c r="K2042" s="27"/>
      <c r="L2042" s="27"/>
      <c r="M2042" s="52"/>
      <c r="N2042" s="52"/>
      <c r="O2042" s="52"/>
      <c r="P2042" s="52"/>
      <c r="Q2042" s="52"/>
      <c r="R2042" s="52"/>
      <c r="S2042" s="52"/>
      <c r="T2042" s="52"/>
      <c r="U2042" s="52"/>
      <c r="V2042" s="52"/>
      <c r="W2042" s="52"/>
      <c r="X2042" s="52"/>
      <c r="Y2042" s="194"/>
      <c r="Z2042" s="776"/>
      <c r="AA2042" s="190"/>
      <c r="AB2042" s="747">
        <f t="shared" si="128"/>
        <v>0</v>
      </c>
      <c r="AC2042" s="748">
        <f t="shared" si="129"/>
        <v>0</v>
      </c>
      <c r="AD2042" s="187"/>
      <c r="AE2042" s="186"/>
      <c r="AF2042" s="190"/>
      <c r="AG2042" s="747">
        <f t="shared" si="130"/>
        <v>0</v>
      </c>
      <c r="AH2042" s="748">
        <f t="shared" si="131"/>
        <v>0</v>
      </c>
      <c r="AI2042" s="187"/>
      <c r="AJ2042" s="52"/>
      <c r="AK2042" s="156" t="str">
        <f>IFERROR(VLOOKUP($A2042,'Liste planification'!$B$2:$C$105,2,FALSE),"")</f>
        <v/>
      </c>
      <c r="AL2042" s="27"/>
      <c r="AM2042" s="27"/>
    </row>
    <row r="2043" spans="1:39">
      <c r="A2043" s="158"/>
      <c r="B2043" s="159" t="str">
        <f>A2043&amp;"-"&amp;TEXT(COUNTIF($A$5:A2043,A2043),"000")</f>
        <v>-000</v>
      </c>
      <c r="C2043" s="52"/>
      <c r="D2043" s="27"/>
      <c r="E2043" s="28"/>
      <c r="F2043" s="27"/>
      <c r="G2043" s="27"/>
      <c r="H2043" s="52"/>
      <c r="I2043" s="380" t="str">
        <f>IFERROR(VLOOKUP($F2043,'Liste planification'!$V$2:$W$96,2,FALSE),"")</f>
        <v/>
      </c>
      <c r="J2043" s="27"/>
      <c r="K2043" s="27"/>
      <c r="L2043" s="27"/>
      <c r="M2043" s="52"/>
      <c r="N2043" s="52"/>
      <c r="O2043" s="52"/>
      <c r="P2043" s="52"/>
      <c r="Q2043" s="52"/>
      <c r="R2043" s="52"/>
      <c r="S2043" s="52"/>
      <c r="T2043" s="52"/>
      <c r="U2043" s="52"/>
      <c r="V2043" s="52"/>
      <c r="W2043" s="52"/>
      <c r="X2043" s="52"/>
      <c r="Y2043" s="194"/>
      <c r="Z2043" s="776"/>
      <c r="AA2043" s="190"/>
      <c r="AB2043" s="747">
        <f t="shared" si="128"/>
        <v>0</v>
      </c>
      <c r="AC2043" s="748">
        <f t="shared" si="129"/>
        <v>0</v>
      </c>
      <c r="AD2043" s="187"/>
      <c r="AE2043" s="186"/>
      <c r="AF2043" s="190"/>
      <c r="AG2043" s="747">
        <f t="shared" si="130"/>
        <v>0</v>
      </c>
      <c r="AH2043" s="748">
        <f t="shared" si="131"/>
        <v>0</v>
      </c>
      <c r="AI2043" s="187"/>
      <c r="AJ2043" s="52"/>
      <c r="AK2043" s="156" t="str">
        <f>IFERROR(VLOOKUP($A2043,'Liste planification'!$B$2:$C$105,2,FALSE),"")</f>
        <v/>
      </c>
      <c r="AL2043" s="27"/>
      <c r="AM2043" s="27"/>
    </row>
    <row r="2044" spans="1:39">
      <c r="A2044" s="158"/>
      <c r="B2044" s="159" t="str">
        <f>A2044&amp;"-"&amp;TEXT(COUNTIF($A$5:A2044,A2044),"000")</f>
        <v>-000</v>
      </c>
      <c r="C2044" s="52"/>
      <c r="D2044" s="27"/>
      <c r="E2044" s="28"/>
      <c r="F2044" s="27"/>
      <c r="G2044" s="27"/>
      <c r="H2044" s="52"/>
      <c r="I2044" s="380" t="str">
        <f>IFERROR(VLOOKUP($F2044,'Liste planification'!$V$2:$W$96,2,FALSE),"")</f>
        <v/>
      </c>
      <c r="J2044" s="27"/>
      <c r="K2044" s="27"/>
      <c r="L2044" s="27"/>
      <c r="M2044" s="52"/>
      <c r="N2044" s="52"/>
      <c r="O2044" s="52"/>
      <c r="P2044" s="52"/>
      <c r="Q2044" s="52"/>
      <c r="R2044" s="52"/>
      <c r="S2044" s="52"/>
      <c r="T2044" s="52"/>
      <c r="U2044" s="52"/>
      <c r="V2044" s="52"/>
      <c r="W2044" s="52"/>
      <c r="X2044" s="52"/>
      <c r="Y2044" s="194"/>
      <c r="Z2044" s="776"/>
      <c r="AA2044" s="190"/>
      <c r="AB2044" s="747">
        <f t="shared" si="128"/>
        <v>0</v>
      </c>
      <c r="AC2044" s="748">
        <f t="shared" si="129"/>
        <v>0</v>
      </c>
      <c r="AD2044" s="187"/>
      <c r="AE2044" s="186"/>
      <c r="AF2044" s="190"/>
      <c r="AG2044" s="747">
        <f t="shared" si="130"/>
        <v>0</v>
      </c>
      <c r="AH2044" s="748">
        <f t="shared" si="131"/>
        <v>0</v>
      </c>
      <c r="AI2044" s="187"/>
      <c r="AJ2044" s="52"/>
      <c r="AK2044" s="156" t="str">
        <f>IFERROR(VLOOKUP($A2044,'Liste planification'!$B$2:$C$105,2,FALSE),"")</f>
        <v/>
      </c>
      <c r="AL2044" s="27"/>
      <c r="AM2044" s="27"/>
    </row>
    <row r="2045" spans="1:39">
      <c r="A2045" s="158"/>
      <c r="B2045" s="159" t="str">
        <f>A2045&amp;"-"&amp;TEXT(COUNTIF($A$5:A2045,A2045),"000")</f>
        <v>-000</v>
      </c>
      <c r="C2045" s="52"/>
      <c r="D2045" s="27"/>
      <c r="E2045" s="28"/>
      <c r="F2045" s="27"/>
      <c r="G2045" s="27"/>
      <c r="H2045" s="52"/>
      <c r="I2045" s="380" t="str">
        <f>IFERROR(VLOOKUP($F2045,'Liste planification'!$V$2:$W$96,2,FALSE),"")</f>
        <v/>
      </c>
      <c r="J2045" s="27"/>
      <c r="K2045" s="27"/>
      <c r="L2045" s="27"/>
      <c r="M2045" s="52"/>
      <c r="N2045" s="52"/>
      <c r="O2045" s="52"/>
      <c r="P2045" s="52"/>
      <c r="Q2045" s="52"/>
      <c r="R2045" s="52"/>
      <c r="S2045" s="52"/>
      <c r="T2045" s="52"/>
      <c r="U2045" s="52"/>
      <c r="V2045" s="52"/>
      <c r="W2045" s="52"/>
      <c r="X2045" s="52"/>
      <c r="Y2045" s="194"/>
      <c r="Z2045" s="776"/>
      <c r="AA2045" s="190"/>
      <c r="AB2045" s="747">
        <f t="shared" si="128"/>
        <v>0</v>
      </c>
      <c r="AC2045" s="748">
        <f t="shared" si="129"/>
        <v>0</v>
      </c>
      <c r="AD2045" s="187"/>
      <c r="AE2045" s="186"/>
      <c r="AF2045" s="190"/>
      <c r="AG2045" s="747">
        <f t="shared" si="130"/>
        <v>0</v>
      </c>
      <c r="AH2045" s="748">
        <f t="shared" si="131"/>
        <v>0</v>
      </c>
      <c r="AI2045" s="187"/>
      <c r="AJ2045" s="52"/>
      <c r="AK2045" s="156" t="str">
        <f>IFERROR(VLOOKUP($A2045,'Liste planification'!$B$2:$C$105,2,FALSE),"")</f>
        <v/>
      </c>
      <c r="AL2045" s="27"/>
      <c r="AM2045" s="27"/>
    </row>
    <row r="2046" spans="1:39">
      <c r="A2046" s="158"/>
      <c r="B2046" s="159" t="str">
        <f>A2046&amp;"-"&amp;TEXT(COUNTIF($A$5:A2046,A2046),"000")</f>
        <v>-000</v>
      </c>
      <c r="C2046" s="52"/>
      <c r="D2046" s="27"/>
      <c r="E2046" s="28"/>
      <c r="F2046" s="27"/>
      <c r="G2046" s="27"/>
      <c r="H2046" s="52"/>
      <c r="I2046" s="380" t="str">
        <f>IFERROR(VLOOKUP($F2046,'Liste planification'!$V$2:$W$96,2,FALSE),"")</f>
        <v/>
      </c>
      <c r="J2046" s="27"/>
      <c r="K2046" s="27"/>
      <c r="L2046" s="27"/>
      <c r="M2046" s="52"/>
      <c r="N2046" s="52"/>
      <c r="O2046" s="52"/>
      <c r="P2046" s="52"/>
      <c r="Q2046" s="52"/>
      <c r="R2046" s="52"/>
      <c r="S2046" s="52"/>
      <c r="T2046" s="52"/>
      <c r="U2046" s="52"/>
      <c r="V2046" s="52"/>
      <c r="W2046" s="52"/>
      <c r="X2046" s="52"/>
      <c r="Y2046" s="194"/>
      <c r="Z2046" s="776"/>
      <c r="AA2046" s="190"/>
      <c r="AB2046" s="747">
        <f t="shared" si="128"/>
        <v>0</v>
      </c>
      <c r="AC2046" s="748">
        <f t="shared" si="129"/>
        <v>0</v>
      </c>
      <c r="AD2046" s="187"/>
      <c r="AE2046" s="186"/>
      <c r="AF2046" s="190"/>
      <c r="AG2046" s="747">
        <f t="shared" si="130"/>
        <v>0</v>
      </c>
      <c r="AH2046" s="748">
        <f t="shared" si="131"/>
        <v>0</v>
      </c>
      <c r="AI2046" s="187"/>
      <c r="AJ2046" s="52"/>
      <c r="AK2046" s="156" t="str">
        <f>IFERROR(VLOOKUP($A2046,'Liste planification'!$B$2:$C$105,2,FALSE),"")</f>
        <v/>
      </c>
      <c r="AL2046" s="27"/>
      <c r="AM2046" s="27"/>
    </row>
    <row r="2047" spans="1:39">
      <c r="A2047" s="158"/>
      <c r="B2047" s="159" t="str">
        <f>A2047&amp;"-"&amp;TEXT(COUNTIF($A$5:A2047,A2047),"000")</f>
        <v>-000</v>
      </c>
      <c r="C2047" s="52"/>
      <c r="D2047" s="27"/>
      <c r="E2047" s="28"/>
      <c r="F2047" s="27"/>
      <c r="G2047" s="27"/>
      <c r="H2047" s="52"/>
      <c r="I2047" s="380" t="str">
        <f>IFERROR(VLOOKUP($F2047,'Liste planification'!$V$2:$W$96,2,FALSE),"")</f>
        <v/>
      </c>
      <c r="J2047" s="27"/>
      <c r="K2047" s="27"/>
      <c r="L2047" s="27"/>
      <c r="M2047" s="52"/>
      <c r="N2047" s="52"/>
      <c r="O2047" s="52"/>
      <c r="P2047" s="52"/>
      <c r="Q2047" s="52"/>
      <c r="R2047" s="52"/>
      <c r="S2047" s="52"/>
      <c r="T2047" s="52"/>
      <c r="U2047" s="52"/>
      <c r="V2047" s="52"/>
      <c r="W2047" s="52"/>
      <c r="X2047" s="52"/>
      <c r="Y2047" s="194"/>
      <c r="Z2047" s="776"/>
      <c r="AA2047" s="190"/>
      <c r="AB2047" s="747">
        <f t="shared" si="128"/>
        <v>0</v>
      </c>
      <c r="AC2047" s="748">
        <f t="shared" si="129"/>
        <v>0</v>
      </c>
      <c r="AD2047" s="187"/>
      <c r="AE2047" s="186"/>
      <c r="AF2047" s="190"/>
      <c r="AG2047" s="747">
        <f t="shared" si="130"/>
        <v>0</v>
      </c>
      <c r="AH2047" s="748">
        <f t="shared" si="131"/>
        <v>0</v>
      </c>
      <c r="AI2047" s="187"/>
      <c r="AJ2047" s="52"/>
      <c r="AK2047" s="156" t="str">
        <f>IFERROR(VLOOKUP($A2047,'Liste planification'!$B$2:$C$105,2,FALSE),"")</f>
        <v/>
      </c>
      <c r="AL2047" s="27"/>
      <c r="AM2047" s="27"/>
    </row>
    <row r="2048" spans="1:39">
      <c r="A2048" s="158"/>
      <c r="B2048" s="159" t="str">
        <f>A2048&amp;"-"&amp;TEXT(COUNTIF($A$5:A2048,A2048),"000")</f>
        <v>-000</v>
      </c>
      <c r="C2048" s="52"/>
      <c r="D2048" s="27"/>
      <c r="E2048" s="28"/>
      <c r="F2048" s="27"/>
      <c r="G2048" s="27"/>
      <c r="H2048" s="52"/>
      <c r="I2048" s="380" t="str">
        <f>IFERROR(VLOOKUP($F2048,'Liste planification'!$V$2:$W$96,2,FALSE),"")</f>
        <v/>
      </c>
      <c r="J2048" s="27"/>
      <c r="K2048" s="27"/>
      <c r="L2048" s="27"/>
      <c r="M2048" s="52"/>
      <c r="N2048" s="52"/>
      <c r="O2048" s="52"/>
      <c r="P2048" s="52"/>
      <c r="Q2048" s="52"/>
      <c r="R2048" s="52"/>
      <c r="S2048" s="52"/>
      <c r="T2048" s="52"/>
      <c r="U2048" s="52"/>
      <c r="V2048" s="52"/>
      <c r="W2048" s="52"/>
      <c r="X2048" s="52"/>
      <c r="Y2048" s="194"/>
      <c r="Z2048" s="776"/>
      <c r="AA2048" s="190"/>
      <c r="AB2048" s="747">
        <f t="shared" si="128"/>
        <v>0</v>
      </c>
      <c r="AC2048" s="748">
        <f t="shared" si="129"/>
        <v>0</v>
      </c>
      <c r="AD2048" s="187"/>
      <c r="AE2048" s="186"/>
      <c r="AF2048" s="190"/>
      <c r="AG2048" s="747">
        <f t="shared" si="130"/>
        <v>0</v>
      </c>
      <c r="AH2048" s="748">
        <f t="shared" si="131"/>
        <v>0</v>
      </c>
      <c r="AI2048" s="187"/>
      <c r="AJ2048" s="52"/>
      <c r="AK2048" s="156" t="str">
        <f>IFERROR(VLOOKUP($A2048,'Liste planification'!$B$2:$C$105,2,FALSE),"")</f>
        <v/>
      </c>
      <c r="AL2048" s="27"/>
      <c r="AM2048" s="27"/>
    </row>
    <row r="2049" spans="1:39">
      <c r="A2049" s="158"/>
      <c r="B2049" s="159" t="str">
        <f>A2049&amp;"-"&amp;TEXT(COUNTIF($A$5:A2049,A2049),"000")</f>
        <v>-000</v>
      </c>
      <c r="C2049" s="52"/>
      <c r="D2049" s="27"/>
      <c r="E2049" s="28"/>
      <c r="F2049" s="27"/>
      <c r="G2049" s="27"/>
      <c r="H2049" s="52"/>
      <c r="I2049" s="380" t="str">
        <f>IFERROR(VLOOKUP($F2049,'Liste planification'!$V$2:$W$96,2,FALSE),"")</f>
        <v/>
      </c>
      <c r="J2049" s="27"/>
      <c r="K2049" s="27"/>
      <c r="L2049" s="27"/>
      <c r="M2049" s="52"/>
      <c r="N2049" s="52"/>
      <c r="O2049" s="52"/>
      <c r="P2049" s="52"/>
      <c r="Q2049" s="52"/>
      <c r="R2049" s="52"/>
      <c r="S2049" s="52"/>
      <c r="T2049" s="52"/>
      <c r="U2049" s="52"/>
      <c r="V2049" s="52"/>
      <c r="W2049" s="52"/>
      <c r="X2049" s="52"/>
      <c r="Y2049" s="194"/>
      <c r="Z2049" s="776"/>
      <c r="AA2049" s="190"/>
      <c r="AB2049" s="747">
        <f t="shared" si="128"/>
        <v>0</v>
      </c>
      <c r="AC2049" s="748">
        <f t="shared" si="129"/>
        <v>0</v>
      </c>
      <c r="AD2049" s="187"/>
      <c r="AE2049" s="186"/>
      <c r="AF2049" s="190"/>
      <c r="AG2049" s="747">
        <f t="shared" si="130"/>
        <v>0</v>
      </c>
      <c r="AH2049" s="748">
        <f t="shared" si="131"/>
        <v>0</v>
      </c>
      <c r="AI2049" s="187"/>
      <c r="AJ2049" s="52"/>
      <c r="AK2049" s="156" t="str">
        <f>IFERROR(VLOOKUP($A2049,'Liste planification'!$B$2:$C$105,2,FALSE),"")</f>
        <v/>
      </c>
      <c r="AL2049" s="27"/>
      <c r="AM2049" s="27"/>
    </row>
    <row r="2050" spans="1:39">
      <c r="A2050" s="158"/>
      <c r="B2050" s="159" t="str">
        <f>A2050&amp;"-"&amp;TEXT(COUNTIF($A$5:A2050,A2050),"000")</f>
        <v>-000</v>
      </c>
      <c r="C2050" s="52"/>
      <c r="D2050" s="27"/>
      <c r="E2050" s="28"/>
      <c r="F2050" s="27"/>
      <c r="G2050" s="27"/>
      <c r="H2050" s="52"/>
      <c r="I2050" s="380" t="str">
        <f>IFERROR(VLOOKUP($F2050,'Liste planification'!$V$2:$W$96,2,FALSE),"")</f>
        <v/>
      </c>
      <c r="J2050" s="27"/>
      <c r="K2050" s="27"/>
      <c r="L2050" s="27"/>
      <c r="M2050" s="52"/>
      <c r="N2050" s="52"/>
      <c r="O2050" s="52"/>
      <c r="P2050" s="52"/>
      <c r="Q2050" s="52"/>
      <c r="R2050" s="52"/>
      <c r="S2050" s="52"/>
      <c r="T2050" s="52"/>
      <c r="U2050" s="52"/>
      <c r="V2050" s="52"/>
      <c r="W2050" s="52"/>
      <c r="X2050" s="52"/>
      <c r="Y2050" s="194"/>
      <c r="Z2050" s="776"/>
      <c r="AA2050" s="190"/>
      <c r="AB2050" s="747">
        <f t="shared" si="128"/>
        <v>0</v>
      </c>
      <c r="AC2050" s="748">
        <f t="shared" si="129"/>
        <v>0</v>
      </c>
      <c r="AD2050" s="187"/>
      <c r="AE2050" s="186"/>
      <c r="AF2050" s="190"/>
      <c r="AG2050" s="747">
        <f t="shared" si="130"/>
        <v>0</v>
      </c>
      <c r="AH2050" s="748">
        <f t="shared" si="131"/>
        <v>0</v>
      </c>
      <c r="AI2050" s="187"/>
      <c r="AJ2050" s="52"/>
      <c r="AK2050" s="156" t="str">
        <f>IFERROR(VLOOKUP($A2050,'Liste planification'!$B$2:$C$105,2,FALSE),"")</f>
        <v/>
      </c>
      <c r="AL2050" s="27"/>
      <c r="AM2050" s="27"/>
    </row>
    <row r="2051" spans="1:39">
      <c r="A2051" s="158"/>
      <c r="B2051" s="159" t="str">
        <f>A2051&amp;"-"&amp;TEXT(COUNTIF($A$5:A2051,A2051),"000")</f>
        <v>-000</v>
      </c>
      <c r="C2051" s="52"/>
      <c r="D2051" s="27"/>
      <c r="E2051" s="28"/>
      <c r="F2051" s="27"/>
      <c r="G2051" s="27"/>
      <c r="H2051" s="52"/>
      <c r="I2051" s="380" t="str">
        <f>IFERROR(VLOOKUP($F2051,'Liste planification'!$V$2:$W$96,2,FALSE),"")</f>
        <v/>
      </c>
      <c r="J2051" s="27"/>
      <c r="K2051" s="27"/>
      <c r="L2051" s="27"/>
      <c r="M2051" s="52"/>
      <c r="N2051" s="52"/>
      <c r="O2051" s="52"/>
      <c r="P2051" s="52"/>
      <c r="Q2051" s="52"/>
      <c r="R2051" s="52"/>
      <c r="S2051" s="52"/>
      <c r="T2051" s="52"/>
      <c r="U2051" s="52"/>
      <c r="V2051" s="52"/>
      <c r="W2051" s="52"/>
      <c r="X2051" s="52"/>
      <c r="Y2051" s="194"/>
      <c r="Z2051" s="776"/>
      <c r="AA2051" s="190"/>
      <c r="AB2051" s="747">
        <f t="shared" si="128"/>
        <v>0</v>
      </c>
      <c r="AC2051" s="748">
        <f t="shared" si="129"/>
        <v>0</v>
      </c>
      <c r="AD2051" s="187"/>
      <c r="AE2051" s="186"/>
      <c r="AF2051" s="190"/>
      <c r="AG2051" s="747">
        <f t="shared" si="130"/>
        <v>0</v>
      </c>
      <c r="AH2051" s="748">
        <f t="shared" si="131"/>
        <v>0</v>
      </c>
      <c r="AI2051" s="187"/>
      <c r="AJ2051" s="52"/>
      <c r="AK2051" s="156" t="str">
        <f>IFERROR(VLOOKUP($A2051,'Liste planification'!$B$2:$C$105,2,FALSE),"")</f>
        <v/>
      </c>
      <c r="AL2051" s="27"/>
      <c r="AM2051" s="27"/>
    </row>
    <row r="2052" spans="1:39">
      <c r="A2052" s="158"/>
      <c r="B2052" s="159" t="str">
        <f>A2052&amp;"-"&amp;TEXT(COUNTIF($A$5:A2052,A2052),"000")</f>
        <v>-000</v>
      </c>
      <c r="C2052" s="52"/>
      <c r="D2052" s="27"/>
      <c r="E2052" s="28"/>
      <c r="F2052" s="27"/>
      <c r="G2052" s="27"/>
      <c r="H2052" s="52"/>
      <c r="I2052" s="380" t="str">
        <f>IFERROR(VLOOKUP($F2052,'Liste planification'!$V$2:$W$96,2,FALSE),"")</f>
        <v/>
      </c>
      <c r="J2052" s="27"/>
      <c r="K2052" s="27"/>
      <c r="L2052" s="27"/>
      <c r="M2052" s="52"/>
      <c r="N2052" s="52"/>
      <c r="O2052" s="52"/>
      <c r="P2052" s="52"/>
      <c r="Q2052" s="52"/>
      <c r="R2052" s="52"/>
      <c r="S2052" s="52"/>
      <c r="T2052" s="52"/>
      <c r="U2052" s="52"/>
      <c r="V2052" s="52"/>
      <c r="W2052" s="52"/>
      <c r="X2052" s="52"/>
      <c r="Y2052" s="194"/>
      <c r="Z2052" s="776"/>
      <c r="AA2052" s="190"/>
      <c r="AB2052" s="747">
        <f t="shared" si="128"/>
        <v>0</v>
      </c>
      <c r="AC2052" s="748">
        <f t="shared" si="129"/>
        <v>0</v>
      </c>
      <c r="AD2052" s="187"/>
      <c r="AE2052" s="186"/>
      <c r="AF2052" s="190"/>
      <c r="AG2052" s="747">
        <f t="shared" si="130"/>
        <v>0</v>
      </c>
      <c r="AH2052" s="748">
        <f t="shared" si="131"/>
        <v>0</v>
      </c>
      <c r="AI2052" s="187"/>
      <c r="AJ2052" s="52"/>
      <c r="AK2052" s="156" t="str">
        <f>IFERROR(VLOOKUP($A2052,'Liste planification'!$B$2:$C$105,2,FALSE),"")</f>
        <v/>
      </c>
      <c r="AL2052" s="27"/>
      <c r="AM2052" s="27"/>
    </row>
    <row r="2053" spans="1:39">
      <c r="A2053" s="158"/>
      <c r="B2053" s="159" t="str">
        <f>A2053&amp;"-"&amp;TEXT(COUNTIF($A$5:A2053,A2053),"000")</f>
        <v>-000</v>
      </c>
      <c r="C2053" s="52"/>
      <c r="D2053" s="27"/>
      <c r="E2053" s="28"/>
      <c r="F2053" s="27"/>
      <c r="G2053" s="27"/>
      <c r="H2053" s="52"/>
      <c r="I2053" s="380" t="str">
        <f>IFERROR(VLOOKUP($F2053,'Liste planification'!$V$2:$W$96,2,FALSE),"")</f>
        <v/>
      </c>
      <c r="J2053" s="27"/>
      <c r="K2053" s="27"/>
      <c r="L2053" s="27"/>
      <c r="M2053" s="52"/>
      <c r="N2053" s="52"/>
      <c r="O2053" s="52"/>
      <c r="P2053" s="52"/>
      <c r="Q2053" s="52"/>
      <c r="R2053" s="52"/>
      <c r="S2053" s="52"/>
      <c r="T2053" s="52"/>
      <c r="U2053" s="52"/>
      <c r="V2053" s="52"/>
      <c r="W2053" s="52"/>
      <c r="X2053" s="52"/>
      <c r="Y2053" s="194"/>
      <c r="Z2053" s="776"/>
      <c r="AA2053" s="190"/>
      <c r="AB2053" s="747">
        <f t="shared" si="128"/>
        <v>0</v>
      </c>
      <c r="AC2053" s="748">
        <f t="shared" si="129"/>
        <v>0</v>
      </c>
      <c r="AD2053" s="187"/>
      <c r="AE2053" s="186"/>
      <c r="AF2053" s="190"/>
      <c r="AG2053" s="747">
        <f t="shared" si="130"/>
        <v>0</v>
      </c>
      <c r="AH2053" s="748">
        <f t="shared" si="131"/>
        <v>0</v>
      </c>
      <c r="AI2053" s="187"/>
      <c r="AJ2053" s="52"/>
      <c r="AK2053" s="156" t="str">
        <f>IFERROR(VLOOKUP($A2053,'Liste planification'!$B$2:$C$105,2,FALSE),"")</f>
        <v/>
      </c>
      <c r="AL2053" s="27"/>
      <c r="AM2053" s="27"/>
    </row>
    <row r="2054" spans="1:39">
      <c r="A2054" s="158"/>
      <c r="B2054" s="159" t="str">
        <f>A2054&amp;"-"&amp;TEXT(COUNTIF($A$5:A2054,A2054),"000")</f>
        <v>-000</v>
      </c>
      <c r="C2054" s="52"/>
      <c r="D2054" s="27"/>
      <c r="E2054" s="28"/>
      <c r="F2054" s="27"/>
      <c r="G2054" s="27"/>
      <c r="H2054" s="52"/>
      <c r="I2054" s="380" t="str">
        <f>IFERROR(VLOOKUP($F2054,'Liste planification'!$V$2:$W$96,2,FALSE),"")</f>
        <v/>
      </c>
      <c r="J2054" s="27"/>
      <c r="K2054" s="27"/>
      <c r="L2054" s="27"/>
      <c r="M2054" s="52"/>
      <c r="N2054" s="52"/>
      <c r="O2054" s="52"/>
      <c r="P2054" s="52"/>
      <c r="Q2054" s="52"/>
      <c r="R2054" s="52"/>
      <c r="S2054" s="52"/>
      <c r="T2054" s="52"/>
      <c r="U2054" s="52"/>
      <c r="V2054" s="52"/>
      <c r="W2054" s="52"/>
      <c r="X2054" s="52"/>
      <c r="Y2054" s="194"/>
      <c r="Z2054" s="776"/>
      <c r="AA2054" s="190"/>
      <c r="AB2054" s="747">
        <f t="shared" si="128"/>
        <v>0</v>
      </c>
      <c r="AC2054" s="748">
        <f t="shared" si="129"/>
        <v>0</v>
      </c>
      <c r="AD2054" s="187"/>
      <c r="AE2054" s="186"/>
      <c r="AF2054" s="190"/>
      <c r="AG2054" s="747">
        <f t="shared" si="130"/>
        <v>0</v>
      </c>
      <c r="AH2054" s="748">
        <f t="shared" si="131"/>
        <v>0</v>
      </c>
      <c r="AI2054" s="187"/>
      <c r="AJ2054" s="52"/>
      <c r="AK2054" s="156" t="str">
        <f>IFERROR(VLOOKUP($A2054,'Liste planification'!$B$2:$C$105,2,FALSE),"")</f>
        <v/>
      </c>
      <c r="AL2054" s="27"/>
      <c r="AM2054" s="27"/>
    </row>
    <row r="2055" spans="1:39">
      <c r="A2055" s="158"/>
      <c r="B2055" s="159" t="str">
        <f>A2055&amp;"-"&amp;TEXT(COUNTIF($A$5:A2055,A2055),"000")</f>
        <v>-000</v>
      </c>
      <c r="C2055" s="52"/>
      <c r="D2055" s="27"/>
      <c r="E2055" s="28"/>
      <c r="F2055" s="27"/>
      <c r="G2055" s="27"/>
      <c r="H2055" s="52"/>
      <c r="I2055" s="380" t="str">
        <f>IFERROR(VLOOKUP($F2055,'Liste planification'!$V$2:$W$96,2,FALSE),"")</f>
        <v/>
      </c>
      <c r="J2055" s="27"/>
      <c r="K2055" s="27"/>
      <c r="L2055" s="27"/>
      <c r="M2055" s="52"/>
      <c r="N2055" s="52"/>
      <c r="O2055" s="52"/>
      <c r="P2055" s="52"/>
      <c r="Q2055" s="52"/>
      <c r="R2055" s="52"/>
      <c r="S2055" s="52"/>
      <c r="T2055" s="52"/>
      <c r="U2055" s="52"/>
      <c r="V2055" s="52"/>
      <c r="W2055" s="52"/>
      <c r="X2055" s="52"/>
      <c r="Y2055" s="194"/>
      <c r="Z2055" s="776"/>
      <c r="AA2055" s="190"/>
      <c r="AB2055" s="747">
        <f t="shared" si="128"/>
        <v>0</v>
      </c>
      <c r="AC2055" s="748">
        <f t="shared" si="129"/>
        <v>0</v>
      </c>
      <c r="AD2055" s="187"/>
      <c r="AE2055" s="186"/>
      <c r="AF2055" s="190"/>
      <c r="AG2055" s="747">
        <f t="shared" si="130"/>
        <v>0</v>
      </c>
      <c r="AH2055" s="748">
        <f t="shared" si="131"/>
        <v>0</v>
      </c>
      <c r="AI2055" s="187"/>
      <c r="AJ2055" s="52"/>
      <c r="AK2055" s="156" t="str">
        <f>IFERROR(VLOOKUP($A2055,'Liste planification'!$B$2:$C$105,2,FALSE),"")</f>
        <v/>
      </c>
      <c r="AL2055" s="27"/>
      <c r="AM2055" s="27"/>
    </row>
    <row r="2056" spans="1:39">
      <c r="A2056" s="158"/>
      <c r="B2056" s="159" t="str">
        <f>A2056&amp;"-"&amp;TEXT(COUNTIF($A$5:A2056,A2056),"000")</f>
        <v>-000</v>
      </c>
      <c r="C2056" s="52"/>
      <c r="D2056" s="27"/>
      <c r="E2056" s="28"/>
      <c r="F2056" s="27"/>
      <c r="G2056" s="27"/>
      <c r="H2056" s="52"/>
      <c r="I2056" s="380" t="str">
        <f>IFERROR(VLOOKUP($F2056,'Liste planification'!$V$2:$W$96,2,FALSE),"")</f>
        <v/>
      </c>
      <c r="J2056" s="27"/>
      <c r="K2056" s="27"/>
      <c r="L2056" s="27"/>
      <c r="M2056" s="52"/>
      <c r="N2056" s="52"/>
      <c r="O2056" s="52"/>
      <c r="P2056" s="52"/>
      <c r="Q2056" s="52"/>
      <c r="R2056" s="52"/>
      <c r="S2056" s="52"/>
      <c r="T2056" s="52"/>
      <c r="U2056" s="52"/>
      <c r="V2056" s="52"/>
      <c r="W2056" s="52"/>
      <c r="X2056" s="52"/>
      <c r="Y2056" s="194"/>
      <c r="Z2056" s="776"/>
      <c r="AA2056" s="190"/>
      <c r="AB2056" s="747">
        <f t="shared" si="128"/>
        <v>0</v>
      </c>
      <c r="AC2056" s="748">
        <f t="shared" si="129"/>
        <v>0</v>
      </c>
      <c r="AD2056" s="187"/>
      <c r="AE2056" s="186"/>
      <c r="AF2056" s="190"/>
      <c r="AG2056" s="747">
        <f t="shared" si="130"/>
        <v>0</v>
      </c>
      <c r="AH2056" s="748">
        <f t="shared" si="131"/>
        <v>0</v>
      </c>
      <c r="AI2056" s="187"/>
      <c r="AJ2056" s="52"/>
      <c r="AK2056" s="156" t="str">
        <f>IFERROR(VLOOKUP($A2056,'Liste planification'!$B$2:$C$105,2,FALSE),"")</f>
        <v/>
      </c>
      <c r="AL2056" s="27"/>
      <c r="AM2056" s="27"/>
    </row>
    <row r="2057" spans="1:39">
      <c r="A2057" s="158"/>
      <c r="B2057" s="159" t="str">
        <f>A2057&amp;"-"&amp;TEXT(COUNTIF($A$5:A2057,A2057),"000")</f>
        <v>-000</v>
      </c>
      <c r="C2057" s="52"/>
      <c r="D2057" s="27"/>
      <c r="E2057" s="28"/>
      <c r="F2057" s="27"/>
      <c r="G2057" s="27"/>
      <c r="H2057" s="52"/>
      <c r="I2057" s="380" t="str">
        <f>IFERROR(VLOOKUP($F2057,'Liste planification'!$V$2:$W$96,2,FALSE),"")</f>
        <v/>
      </c>
      <c r="J2057" s="27"/>
      <c r="K2057" s="27"/>
      <c r="L2057" s="27"/>
      <c r="M2057" s="52"/>
      <c r="N2057" s="52"/>
      <c r="O2057" s="52"/>
      <c r="P2057" s="52"/>
      <c r="Q2057" s="52"/>
      <c r="R2057" s="52"/>
      <c r="S2057" s="52"/>
      <c r="T2057" s="52"/>
      <c r="U2057" s="52"/>
      <c r="V2057" s="52"/>
      <c r="W2057" s="52"/>
      <c r="X2057" s="52"/>
      <c r="Y2057" s="194"/>
      <c r="Z2057" s="776"/>
      <c r="AA2057" s="190"/>
      <c r="AB2057" s="747">
        <f t="shared" si="128"/>
        <v>0</v>
      </c>
      <c r="AC2057" s="748">
        <f t="shared" si="129"/>
        <v>0</v>
      </c>
      <c r="AD2057" s="187"/>
      <c r="AE2057" s="186"/>
      <c r="AF2057" s="190"/>
      <c r="AG2057" s="747">
        <f t="shared" si="130"/>
        <v>0</v>
      </c>
      <c r="AH2057" s="748">
        <f t="shared" si="131"/>
        <v>0</v>
      </c>
      <c r="AI2057" s="187"/>
      <c r="AJ2057" s="52"/>
      <c r="AK2057" s="156" t="str">
        <f>IFERROR(VLOOKUP($A2057,'Liste planification'!$B$2:$C$105,2,FALSE),"")</f>
        <v/>
      </c>
      <c r="AL2057" s="27"/>
      <c r="AM2057" s="27"/>
    </row>
    <row r="2058" spans="1:39">
      <c r="A2058" s="158"/>
      <c r="B2058" s="159" t="str">
        <f>A2058&amp;"-"&amp;TEXT(COUNTIF($A$5:A2058,A2058),"000")</f>
        <v>-000</v>
      </c>
      <c r="C2058" s="52"/>
      <c r="D2058" s="27"/>
      <c r="E2058" s="28"/>
      <c r="F2058" s="27"/>
      <c r="G2058" s="27"/>
      <c r="H2058" s="52"/>
      <c r="I2058" s="380" t="str">
        <f>IFERROR(VLOOKUP($F2058,'Liste planification'!$V$2:$W$96,2,FALSE),"")</f>
        <v/>
      </c>
      <c r="J2058" s="27"/>
      <c r="K2058" s="27"/>
      <c r="L2058" s="27"/>
      <c r="M2058" s="52"/>
      <c r="N2058" s="52"/>
      <c r="O2058" s="52"/>
      <c r="P2058" s="52"/>
      <c r="Q2058" s="52"/>
      <c r="R2058" s="52"/>
      <c r="S2058" s="52"/>
      <c r="T2058" s="52"/>
      <c r="U2058" s="52"/>
      <c r="V2058" s="52"/>
      <c r="W2058" s="52"/>
      <c r="X2058" s="52"/>
      <c r="Y2058" s="194"/>
      <c r="Z2058" s="776"/>
      <c r="AA2058" s="190"/>
      <c r="AB2058" s="747">
        <f t="shared" si="128"/>
        <v>0</v>
      </c>
      <c r="AC2058" s="748">
        <f t="shared" si="129"/>
        <v>0</v>
      </c>
      <c r="AD2058" s="187"/>
      <c r="AE2058" s="186"/>
      <c r="AF2058" s="190"/>
      <c r="AG2058" s="747">
        <f t="shared" si="130"/>
        <v>0</v>
      </c>
      <c r="AH2058" s="748">
        <f t="shared" si="131"/>
        <v>0</v>
      </c>
      <c r="AI2058" s="187"/>
      <c r="AJ2058" s="52"/>
      <c r="AK2058" s="156" t="str">
        <f>IFERROR(VLOOKUP($A2058,'Liste planification'!$B$2:$C$105,2,FALSE),"")</f>
        <v/>
      </c>
      <c r="AL2058" s="27"/>
      <c r="AM2058" s="27"/>
    </row>
    <row r="2059" spans="1:39">
      <c r="A2059" s="158"/>
      <c r="B2059" s="159" t="str">
        <f>A2059&amp;"-"&amp;TEXT(COUNTIF($A$5:A2059,A2059),"000")</f>
        <v>-000</v>
      </c>
      <c r="C2059" s="52"/>
      <c r="D2059" s="27"/>
      <c r="E2059" s="28"/>
      <c r="F2059" s="27"/>
      <c r="G2059" s="27"/>
      <c r="H2059" s="52"/>
      <c r="I2059" s="380" t="str">
        <f>IFERROR(VLOOKUP($F2059,'Liste planification'!$V$2:$W$96,2,FALSE),"")</f>
        <v/>
      </c>
      <c r="J2059" s="27"/>
      <c r="K2059" s="27"/>
      <c r="L2059" s="27"/>
      <c r="M2059" s="52"/>
      <c r="N2059" s="52"/>
      <c r="O2059" s="52"/>
      <c r="P2059" s="52"/>
      <c r="Q2059" s="52"/>
      <c r="R2059" s="52"/>
      <c r="S2059" s="52"/>
      <c r="T2059" s="52"/>
      <c r="U2059" s="52"/>
      <c r="V2059" s="52"/>
      <c r="W2059" s="52"/>
      <c r="X2059" s="52"/>
      <c r="Y2059" s="194"/>
      <c r="Z2059" s="776"/>
      <c r="AA2059" s="190"/>
      <c r="AB2059" s="747">
        <f t="shared" si="128"/>
        <v>0</v>
      </c>
      <c r="AC2059" s="748">
        <f t="shared" si="129"/>
        <v>0</v>
      </c>
      <c r="AD2059" s="187"/>
      <c r="AE2059" s="186"/>
      <c r="AF2059" s="190"/>
      <c r="AG2059" s="747">
        <f t="shared" si="130"/>
        <v>0</v>
      </c>
      <c r="AH2059" s="748">
        <f t="shared" si="131"/>
        <v>0</v>
      </c>
      <c r="AI2059" s="187"/>
      <c r="AJ2059" s="52"/>
      <c r="AK2059" s="156" t="str">
        <f>IFERROR(VLOOKUP($A2059,'Liste planification'!$B$2:$C$105,2,FALSE),"")</f>
        <v/>
      </c>
      <c r="AL2059" s="27"/>
      <c r="AM2059" s="27"/>
    </row>
    <row r="2060" spans="1:39">
      <c r="A2060" s="158"/>
      <c r="B2060" s="159" t="str">
        <f>A2060&amp;"-"&amp;TEXT(COUNTIF($A$5:A2060,A2060),"000")</f>
        <v>-000</v>
      </c>
      <c r="C2060" s="52"/>
      <c r="D2060" s="27"/>
      <c r="E2060" s="28"/>
      <c r="F2060" s="27"/>
      <c r="G2060" s="27"/>
      <c r="H2060" s="52"/>
      <c r="I2060" s="380" t="str">
        <f>IFERROR(VLOOKUP($F2060,'Liste planification'!$V$2:$W$96,2,FALSE),"")</f>
        <v/>
      </c>
      <c r="J2060" s="27"/>
      <c r="K2060" s="27"/>
      <c r="L2060" s="27"/>
      <c r="M2060" s="52"/>
      <c r="N2060" s="52"/>
      <c r="O2060" s="52"/>
      <c r="P2060" s="52"/>
      <c r="Q2060" s="52"/>
      <c r="R2060" s="52"/>
      <c r="S2060" s="52"/>
      <c r="T2060" s="52"/>
      <c r="U2060" s="52"/>
      <c r="V2060" s="52"/>
      <c r="W2060" s="52"/>
      <c r="X2060" s="52"/>
      <c r="Y2060" s="194"/>
      <c r="Z2060" s="776"/>
      <c r="AA2060" s="190"/>
      <c r="AB2060" s="747">
        <f t="shared" si="128"/>
        <v>0</v>
      </c>
      <c r="AC2060" s="748">
        <f t="shared" si="129"/>
        <v>0</v>
      </c>
      <c r="AD2060" s="187"/>
      <c r="AE2060" s="186"/>
      <c r="AF2060" s="190"/>
      <c r="AG2060" s="747">
        <f t="shared" si="130"/>
        <v>0</v>
      </c>
      <c r="AH2060" s="748">
        <f t="shared" si="131"/>
        <v>0</v>
      </c>
      <c r="AI2060" s="187"/>
      <c r="AJ2060" s="52"/>
      <c r="AK2060" s="156" t="str">
        <f>IFERROR(VLOOKUP($A2060,'Liste planification'!$B$2:$C$105,2,FALSE),"")</f>
        <v/>
      </c>
      <c r="AL2060" s="27"/>
      <c r="AM2060" s="27"/>
    </row>
    <row r="2061" spans="1:39">
      <c r="A2061" s="158"/>
      <c r="B2061" s="159" t="str">
        <f>A2061&amp;"-"&amp;TEXT(COUNTIF($A$5:A2061,A2061),"000")</f>
        <v>-000</v>
      </c>
      <c r="C2061" s="52"/>
      <c r="D2061" s="27"/>
      <c r="E2061" s="28"/>
      <c r="F2061" s="27"/>
      <c r="G2061" s="27"/>
      <c r="H2061" s="52"/>
      <c r="I2061" s="380" t="str">
        <f>IFERROR(VLOOKUP($F2061,'Liste planification'!$V$2:$W$96,2,FALSE),"")</f>
        <v/>
      </c>
      <c r="J2061" s="27"/>
      <c r="K2061" s="27"/>
      <c r="L2061" s="27"/>
      <c r="M2061" s="52"/>
      <c r="N2061" s="52"/>
      <c r="O2061" s="52"/>
      <c r="P2061" s="52"/>
      <c r="Q2061" s="52"/>
      <c r="R2061" s="52"/>
      <c r="S2061" s="52"/>
      <c r="T2061" s="52"/>
      <c r="U2061" s="52"/>
      <c r="V2061" s="52"/>
      <c r="W2061" s="52"/>
      <c r="X2061" s="52"/>
      <c r="Y2061" s="194"/>
      <c r="Z2061" s="776"/>
      <c r="AA2061" s="190"/>
      <c r="AB2061" s="747">
        <f t="shared" si="128"/>
        <v>0</v>
      </c>
      <c r="AC2061" s="748">
        <f t="shared" si="129"/>
        <v>0</v>
      </c>
      <c r="AD2061" s="187"/>
      <c r="AE2061" s="186"/>
      <c r="AF2061" s="190"/>
      <c r="AG2061" s="747">
        <f t="shared" si="130"/>
        <v>0</v>
      </c>
      <c r="AH2061" s="748">
        <f t="shared" si="131"/>
        <v>0</v>
      </c>
      <c r="AI2061" s="187"/>
      <c r="AJ2061" s="52"/>
      <c r="AK2061" s="156" t="str">
        <f>IFERROR(VLOOKUP($A2061,'Liste planification'!$B$2:$C$105,2,FALSE),"")</f>
        <v/>
      </c>
      <c r="AL2061" s="27"/>
      <c r="AM2061" s="27"/>
    </row>
    <row r="2062" spans="1:39">
      <c r="A2062" s="158"/>
      <c r="B2062" s="159" t="str">
        <f>A2062&amp;"-"&amp;TEXT(COUNTIF($A$5:A2062,A2062),"000")</f>
        <v>-000</v>
      </c>
      <c r="C2062" s="52"/>
      <c r="D2062" s="27"/>
      <c r="E2062" s="28"/>
      <c r="F2062" s="27"/>
      <c r="G2062" s="27"/>
      <c r="H2062" s="52"/>
      <c r="I2062" s="380" t="str">
        <f>IFERROR(VLOOKUP($F2062,'Liste planification'!$V$2:$W$96,2,FALSE),"")</f>
        <v/>
      </c>
      <c r="J2062" s="27"/>
      <c r="K2062" s="27"/>
      <c r="L2062" s="27"/>
      <c r="M2062" s="52"/>
      <c r="N2062" s="52"/>
      <c r="O2062" s="52"/>
      <c r="P2062" s="52"/>
      <c r="Q2062" s="52"/>
      <c r="R2062" s="52"/>
      <c r="S2062" s="52"/>
      <c r="T2062" s="52"/>
      <c r="U2062" s="52"/>
      <c r="V2062" s="52"/>
      <c r="W2062" s="52"/>
      <c r="X2062" s="52"/>
      <c r="Y2062" s="194"/>
      <c r="Z2062" s="776"/>
      <c r="AA2062" s="190"/>
      <c r="AB2062" s="747">
        <f t="shared" si="128"/>
        <v>0</v>
      </c>
      <c r="AC2062" s="748">
        <f t="shared" si="129"/>
        <v>0</v>
      </c>
      <c r="AD2062" s="187"/>
      <c r="AE2062" s="186"/>
      <c r="AF2062" s="190"/>
      <c r="AG2062" s="747">
        <f t="shared" si="130"/>
        <v>0</v>
      </c>
      <c r="AH2062" s="748">
        <f t="shared" si="131"/>
        <v>0</v>
      </c>
      <c r="AI2062" s="187"/>
      <c r="AJ2062" s="52"/>
      <c r="AK2062" s="156" t="str">
        <f>IFERROR(VLOOKUP($A2062,'Liste planification'!$B$2:$C$105,2,FALSE),"")</f>
        <v/>
      </c>
      <c r="AL2062" s="27"/>
      <c r="AM2062" s="27"/>
    </row>
    <row r="2063" spans="1:39">
      <c r="A2063" s="158"/>
      <c r="B2063" s="159" t="str">
        <f>A2063&amp;"-"&amp;TEXT(COUNTIF($A$5:A2063,A2063),"000")</f>
        <v>-000</v>
      </c>
      <c r="C2063" s="52"/>
      <c r="D2063" s="27"/>
      <c r="E2063" s="28"/>
      <c r="F2063" s="27"/>
      <c r="G2063" s="27"/>
      <c r="H2063" s="52"/>
      <c r="I2063" s="380" t="str">
        <f>IFERROR(VLOOKUP($F2063,'Liste planification'!$V$2:$W$96,2,FALSE),"")</f>
        <v/>
      </c>
      <c r="J2063" s="27"/>
      <c r="K2063" s="27"/>
      <c r="L2063" s="27"/>
      <c r="M2063" s="52"/>
      <c r="N2063" s="52"/>
      <c r="O2063" s="52"/>
      <c r="P2063" s="52"/>
      <c r="Q2063" s="52"/>
      <c r="R2063" s="52"/>
      <c r="S2063" s="52"/>
      <c r="T2063" s="52"/>
      <c r="U2063" s="52"/>
      <c r="V2063" s="52"/>
      <c r="W2063" s="52"/>
      <c r="X2063" s="52"/>
      <c r="Y2063" s="194"/>
      <c r="Z2063" s="776"/>
      <c r="AA2063" s="190"/>
      <c r="AB2063" s="747">
        <f t="shared" si="128"/>
        <v>0</v>
      </c>
      <c r="AC2063" s="748">
        <f t="shared" si="129"/>
        <v>0</v>
      </c>
      <c r="AD2063" s="187"/>
      <c r="AE2063" s="186"/>
      <c r="AF2063" s="190"/>
      <c r="AG2063" s="747">
        <f t="shared" si="130"/>
        <v>0</v>
      </c>
      <c r="AH2063" s="748">
        <f t="shared" si="131"/>
        <v>0</v>
      </c>
      <c r="AI2063" s="187"/>
      <c r="AJ2063" s="52"/>
      <c r="AK2063" s="156" t="str">
        <f>IFERROR(VLOOKUP($A2063,'Liste planification'!$B$2:$C$105,2,FALSE),"")</f>
        <v/>
      </c>
      <c r="AL2063" s="27"/>
      <c r="AM2063" s="27"/>
    </row>
    <row r="2064" spans="1:39">
      <c r="A2064" s="158"/>
      <c r="B2064" s="159" t="str">
        <f>A2064&amp;"-"&amp;TEXT(COUNTIF($A$5:A2064,A2064),"000")</f>
        <v>-000</v>
      </c>
      <c r="C2064" s="52"/>
      <c r="D2064" s="27"/>
      <c r="E2064" s="28"/>
      <c r="F2064" s="27"/>
      <c r="G2064" s="27"/>
      <c r="H2064" s="52"/>
      <c r="I2064" s="380" t="str">
        <f>IFERROR(VLOOKUP($F2064,'Liste planification'!$V$2:$W$96,2,FALSE),"")</f>
        <v/>
      </c>
      <c r="J2064" s="27"/>
      <c r="K2064" s="27"/>
      <c r="L2064" s="27"/>
      <c r="M2064" s="52"/>
      <c r="N2064" s="52"/>
      <c r="O2064" s="52"/>
      <c r="P2064" s="52"/>
      <c r="Q2064" s="52"/>
      <c r="R2064" s="52"/>
      <c r="S2064" s="52"/>
      <c r="T2064" s="52"/>
      <c r="U2064" s="52"/>
      <c r="V2064" s="52"/>
      <c r="W2064" s="52"/>
      <c r="X2064" s="52"/>
      <c r="Y2064" s="194"/>
      <c r="Z2064" s="776"/>
      <c r="AA2064" s="190"/>
      <c r="AB2064" s="747">
        <f t="shared" si="128"/>
        <v>0</v>
      </c>
      <c r="AC2064" s="748">
        <f t="shared" si="129"/>
        <v>0</v>
      </c>
      <c r="AD2064" s="187"/>
      <c r="AE2064" s="186"/>
      <c r="AF2064" s="190"/>
      <c r="AG2064" s="747">
        <f t="shared" si="130"/>
        <v>0</v>
      </c>
      <c r="AH2064" s="748">
        <f t="shared" si="131"/>
        <v>0</v>
      </c>
      <c r="AI2064" s="187"/>
      <c r="AJ2064" s="52"/>
      <c r="AK2064" s="156" t="str">
        <f>IFERROR(VLOOKUP($A2064,'Liste planification'!$B$2:$C$105,2,FALSE),"")</f>
        <v/>
      </c>
      <c r="AL2064" s="27"/>
      <c r="AM2064" s="27"/>
    </row>
    <row r="2065" spans="1:39">
      <c r="A2065" s="158"/>
      <c r="B2065" s="159" t="str">
        <f>A2065&amp;"-"&amp;TEXT(COUNTIF($A$5:A2065,A2065),"000")</f>
        <v>-000</v>
      </c>
      <c r="C2065" s="52"/>
      <c r="D2065" s="27"/>
      <c r="E2065" s="28"/>
      <c r="F2065" s="27"/>
      <c r="G2065" s="27"/>
      <c r="H2065" s="52"/>
      <c r="I2065" s="380" t="str">
        <f>IFERROR(VLOOKUP($F2065,'Liste planification'!$V$2:$W$96,2,FALSE),"")</f>
        <v/>
      </c>
      <c r="J2065" s="27"/>
      <c r="K2065" s="27"/>
      <c r="L2065" s="27"/>
      <c r="M2065" s="52"/>
      <c r="N2065" s="52"/>
      <c r="O2065" s="52"/>
      <c r="P2065" s="52"/>
      <c r="Q2065" s="52"/>
      <c r="R2065" s="52"/>
      <c r="S2065" s="52"/>
      <c r="T2065" s="52"/>
      <c r="U2065" s="52"/>
      <c r="V2065" s="52"/>
      <c r="W2065" s="52"/>
      <c r="X2065" s="52"/>
      <c r="Y2065" s="194"/>
      <c r="Z2065" s="776"/>
      <c r="AA2065" s="190"/>
      <c r="AB2065" s="747">
        <f t="shared" si="128"/>
        <v>0</v>
      </c>
      <c r="AC2065" s="748">
        <f t="shared" si="129"/>
        <v>0</v>
      </c>
      <c r="AD2065" s="187"/>
      <c r="AE2065" s="186"/>
      <c r="AF2065" s="190"/>
      <c r="AG2065" s="747">
        <f t="shared" si="130"/>
        <v>0</v>
      </c>
      <c r="AH2065" s="748">
        <f t="shared" si="131"/>
        <v>0</v>
      </c>
      <c r="AI2065" s="187"/>
      <c r="AJ2065" s="52"/>
      <c r="AK2065" s="156" t="str">
        <f>IFERROR(VLOOKUP($A2065,'Liste planification'!$B$2:$C$105,2,FALSE),"")</f>
        <v/>
      </c>
      <c r="AL2065" s="27"/>
      <c r="AM2065" s="27"/>
    </row>
    <row r="2066" spans="1:39">
      <c r="A2066" s="158"/>
      <c r="B2066" s="159" t="str">
        <f>A2066&amp;"-"&amp;TEXT(COUNTIF($A$5:A2066,A2066),"000")</f>
        <v>-000</v>
      </c>
      <c r="C2066" s="52"/>
      <c r="D2066" s="27"/>
      <c r="E2066" s="28"/>
      <c r="F2066" s="27"/>
      <c r="G2066" s="27"/>
      <c r="H2066" s="52"/>
      <c r="I2066" s="380" t="str">
        <f>IFERROR(VLOOKUP($F2066,'Liste planification'!$V$2:$W$96,2,FALSE),"")</f>
        <v/>
      </c>
      <c r="J2066" s="27"/>
      <c r="K2066" s="27"/>
      <c r="L2066" s="27"/>
      <c r="M2066" s="52"/>
      <c r="N2066" s="52"/>
      <c r="O2066" s="52"/>
      <c r="P2066" s="52"/>
      <c r="Q2066" s="52"/>
      <c r="R2066" s="52"/>
      <c r="S2066" s="52"/>
      <c r="T2066" s="52"/>
      <c r="U2066" s="52"/>
      <c r="V2066" s="52"/>
      <c r="W2066" s="52"/>
      <c r="X2066" s="52"/>
      <c r="Y2066" s="194"/>
      <c r="Z2066" s="776"/>
      <c r="AA2066" s="190"/>
      <c r="AB2066" s="747">
        <f t="shared" si="128"/>
        <v>0</v>
      </c>
      <c r="AC2066" s="748">
        <f t="shared" si="129"/>
        <v>0</v>
      </c>
      <c r="AD2066" s="187"/>
      <c r="AE2066" s="186"/>
      <c r="AF2066" s="190"/>
      <c r="AG2066" s="747">
        <f t="shared" si="130"/>
        <v>0</v>
      </c>
      <c r="AH2066" s="748">
        <f t="shared" si="131"/>
        <v>0</v>
      </c>
      <c r="AI2066" s="187"/>
      <c r="AJ2066" s="52"/>
      <c r="AK2066" s="156" t="str">
        <f>IFERROR(VLOOKUP($A2066,'Liste planification'!$B$2:$C$105,2,FALSE),"")</f>
        <v/>
      </c>
      <c r="AL2066" s="27"/>
      <c r="AM2066" s="27"/>
    </row>
    <row r="2067" spans="1:39">
      <c r="A2067" s="158"/>
      <c r="B2067" s="159" t="str">
        <f>A2067&amp;"-"&amp;TEXT(COUNTIF($A$5:A2067,A2067),"000")</f>
        <v>-000</v>
      </c>
      <c r="C2067" s="52"/>
      <c r="D2067" s="27"/>
      <c r="E2067" s="28"/>
      <c r="F2067" s="27"/>
      <c r="G2067" s="27"/>
      <c r="H2067" s="52"/>
      <c r="I2067" s="380" t="str">
        <f>IFERROR(VLOOKUP($F2067,'Liste planification'!$V$2:$W$96,2,FALSE),"")</f>
        <v/>
      </c>
      <c r="J2067" s="27"/>
      <c r="K2067" s="27"/>
      <c r="L2067" s="27"/>
      <c r="M2067" s="52"/>
      <c r="N2067" s="52"/>
      <c r="O2067" s="52"/>
      <c r="P2067" s="52"/>
      <c r="Q2067" s="52"/>
      <c r="R2067" s="52"/>
      <c r="S2067" s="52"/>
      <c r="T2067" s="52"/>
      <c r="U2067" s="52"/>
      <c r="V2067" s="52"/>
      <c r="W2067" s="52"/>
      <c r="X2067" s="52"/>
      <c r="Y2067" s="194"/>
      <c r="Z2067" s="776"/>
      <c r="AA2067" s="190"/>
      <c r="AB2067" s="747">
        <f t="shared" si="128"/>
        <v>0</v>
      </c>
      <c r="AC2067" s="748">
        <f t="shared" si="129"/>
        <v>0</v>
      </c>
      <c r="AD2067" s="187"/>
      <c r="AE2067" s="186"/>
      <c r="AF2067" s="190"/>
      <c r="AG2067" s="747">
        <f t="shared" si="130"/>
        <v>0</v>
      </c>
      <c r="AH2067" s="748">
        <f t="shared" si="131"/>
        <v>0</v>
      </c>
      <c r="AI2067" s="187"/>
      <c r="AJ2067" s="52"/>
      <c r="AK2067" s="156" t="str">
        <f>IFERROR(VLOOKUP($A2067,'Liste planification'!$B$2:$C$105,2,FALSE),"")</f>
        <v/>
      </c>
      <c r="AL2067" s="27"/>
      <c r="AM2067" s="27"/>
    </row>
    <row r="2068" spans="1:39">
      <c r="A2068" s="158"/>
      <c r="B2068" s="159" t="str">
        <f>A2068&amp;"-"&amp;TEXT(COUNTIF($A$5:A2068,A2068),"000")</f>
        <v>-000</v>
      </c>
      <c r="C2068" s="52"/>
      <c r="D2068" s="27"/>
      <c r="E2068" s="28"/>
      <c r="F2068" s="27"/>
      <c r="G2068" s="27"/>
      <c r="H2068" s="52"/>
      <c r="I2068" s="380" t="str">
        <f>IFERROR(VLOOKUP($F2068,'Liste planification'!$V$2:$W$96,2,FALSE),"")</f>
        <v/>
      </c>
      <c r="J2068" s="27"/>
      <c r="K2068" s="27"/>
      <c r="L2068" s="27"/>
      <c r="M2068" s="52"/>
      <c r="N2068" s="52"/>
      <c r="O2068" s="52"/>
      <c r="P2068" s="52"/>
      <c r="Q2068" s="52"/>
      <c r="R2068" s="52"/>
      <c r="S2068" s="52"/>
      <c r="T2068" s="52"/>
      <c r="U2068" s="52"/>
      <c r="V2068" s="52"/>
      <c r="W2068" s="52"/>
      <c r="X2068" s="52"/>
      <c r="Y2068" s="194"/>
      <c r="Z2068" s="776"/>
      <c r="AA2068" s="190"/>
      <c r="AB2068" s="747">
        <f t="shared" si="128"/>
        <v>0</v>
      </c>
      <c r="AC2068" s="748">
        <f t="shared" si="129"/>
        <v>0</v>
      </c>
      <c r="AD2068" s="187"/>
      <c r="AE2068" s="186"/>
      <c r="AF2068" s="190"/>
      <c r="AG2068" s="747">
        <f t="shared" si="130"/>
        <v>0</v>
      </c>
      <c r="AH2068" s="748">
        <f t="shared" si="131"/>
        <v>0</v>
      </c>
      <c r="AI2068" s="187"/>
      <c r="AJ2068" s="52"/>
      <c r="AK2068" s="156" t="str">
        <f>IFERROR(VLOOKUP($A2068,'Liste planification'!$B$2:$C$105,2,FALSE),"")</f>
        <v/>
      </c>
      <c r="AL2068" s="27"/>
      <c r="AM2068" s="27"/>
    </row>
    <row r="2069" spans="1:39">
      <c r="A2069" s="158"/>
      <c r="B2069" s="159" t="str">
        <f>A2069&amp;"-"&amp;TEXT(COUNTIF($A$5:A2069,A2069),"000")</f>
        <v>-000</v>
      </c>
      <c r="C2069" s="52"/>
      <c r="D2069" s="27"/>
      <c r="E2069" s="28"/>
      <c r="F2069" s="27"/>
      <c r="G2069" s="27"/>
      <c r="H2069" s="52"/>
      <c r="I2069" s="380" t="str">
        <f>IFERROR(VLOOKUP($F2069,'Liste planification'!$V$2:$W$96,2,FALSE),"")</f>
        <v/>
      </c>
      <c r="J2069" s="27"/>
      <c r="K2069" s="27"/>
      <c r="L2069" s="27"/>
      <c r="M2069" s="52"/>
      <c r="N2069" s="52"/>
      <c r="O2069" s="52"/>
      <c r="P2069" s="52"/>
      <c r="Q2069" s="52"/>
      <c r="R2069" s="52"/>
      <c r="S2069" s="52"/>
      <c r="T2069" s="52"/>
      <c r="U2069" s="52"/>
      <c r="V2069" s="52"/>
      <c r="W2069" s="52"/>
      <c r="X2069" s="52"/>
      <c r="Y2069" s="194"/>
      <c r="Z2069" s="776"/>
      <c r="AA2069" s="190"/>
      <c r="AB2069" s="747">
        <f t="shared" si="128"/>
        <v>0</v>
      </c>
      <c r="AC2069" s="748">
        <f t="shared" si="129"/>
        <v>0</v>
      </c>
      <c r="AD2069" s="187"/>
      <c r="AE2069" s="186"/>
      <c r="AF2069" s="190"/>
      <c r="AG2069" s="747">
        <f t="shared" si="130"/>
        <v>0</v>
      </c>
      <c r="AH2069" s="748">
        <f t="shared" si="131"/>
        <v>0</v>
      </c>
      <c r="AI2069" s="187"/>
      <c r="AJ2069" s="52"/>
      <c r="AK2069" s="156" t="str">
        <f>IFERROR(VLOOKUP($A2069,'Liste planification'!$B$2:$C$105,2,FALSE),"")</f>
        <v/>
      </c>
      <c r="AL2069" s="27"/>
      <c r="AM2069" s="27"/>
    </row>
    <row r="2070" spans="1:39">
      <c r="A2070" s="158"/>
      <c r="B2070" s="159" t="str">
        <f>A2070&amp;"-"&amp;TEXT(COUNTIF($A$5:A2070,A2070),"000")</f>
        <v>-000</v>
      </c>
      <c r="C2070" s="52"/>
      <c r="D2070" s="27"/>
      <c r="E2070" s="28"/>
      <c r="F2070" s="27"/>
      <c r="G2070" s="27"/>
      <c r="H2070" s="52"/>
      <c r="I2070" s="380" t="str">
        <f>IFERROR(VLOOKUP($F2070,'Liste planification'!$V$2:$W$96,2,FALSE),"")</f>
        <v/>
      </c>
      <c r="J2070" s="27"/>
      <c r="K2070" s="27"/>
      <c r="L2070" s="27"/>
      <c r="M2070" s="52"/>
      <c r="N2070" s="52"/>
      <c r="O2070" s="52"/>
      <c r="P2070" s="52"/>
      <c r="Q2070" s="52"/>
      <c r="R2070" s="52"/>
      <c r="S2070" s="52"/>
      <c r="T2070" s="52"/>
      <c r="U2070" s="52"/>
      <c r="V2070" s="52"/>
      <c r="W2070" s="52"/>
      <c r="X2070" s="52"/>
      <c r="Y2070" s="194"/>
      <c r="Z2070" s="776"/>
      <c r="AA2070" s="190"/>
      <c r="AB2070" s="747">
        <f t="shared" si="128"/>
        <v>0</v>
      </c>
      <c r="AC2070" s="748">
        <f t="shared" si="129"/>
        <v>0</v>
      </c>
      <c r="AD2070" s="187"/>
      <c r="AE2070" s="186"/>
      <c r="AF2070" s="190"/>
      <c r="AG2070" s="747">
        <f t="shared" si="130"/>
        <v>0</v>
      </c>
      <c r="AH2070" s="748">
        <f t="shared" si="131"/>
        <v>0</v>
      </c>
      <c r="AI2070" s="187"/>
      <c r="AJ2070" s="52"/>
      <c r="AK2070" s="156" t="str">
        <f>IFERROR(VLOOKUP($A2070,'Liste planification'!$B$2:$C$105,2,FALSE),"")</f>
        <v/>
      </c>
      <c r="AL2070" s="27"/>
      <c r="AM2070" s="27"/>
    </row>
    <row r="2071" spans="1:39">
      <c r="A2071" s="158"/>
      <c r="B2071" s="159" t="str">
        <f>A2071&amp;"-"&amp;TEXT(COUNTIF($A$5:A2071,A2071),"000")</f>
        <v>-000</v>
      </c>
      <c r="C2071" s="52"/>
      <c r="D2071" s="27"/>
      <c r="E2071" s="28"/>
      <c r="F2071" s="27"/>
      <c r="G2071" s="27"/>
      <c r="H2071" s="52"/>
      <c r="I2071" s="380" t="str">
        <f>IFERROR(VLOOKUP($F2071,'Liste planification'!$V$2:$W$96,2,FALSE),"")</f>
        <v/>
      </c>
      <c r="J2071" s="27"/>
      <c r="K2071" s="27"/>
      <c r="L2071" s="27"/>
      <c r="M2071" s="52"/>
      <c r="N2071" s="52"/>
      <c r="O2071" s="52"/>
      <c r="P2071" s="52"/>
      <c r="Q2071" s="52"/>
      <c r="R2071" s="52"/>
      <c r="S2071" s="52"/>
      <c r="T2071" s="52"/>
      <c r="U2071" s="52"/>
      <c r="V2071" s="52"/>
      <c r="W2071" s="52"/>
      <c r="X2071" s="52"/>
      <c r="Y2071" s="194"/>
      <c r="Z2071" s="776"/>
      <c r="AA2071" s="190"/>
      <c r="AB2071" s="747">
        <f t="shared" si="128"/>
        <v>0</v>
      </c>
      <c r="AC2071" s="748">
        <f t="shared" si="129"/>
        <v>0</v>
      </c>
      <c r="AD2071" s="187"/>
      <c r="AE2071" s="186"/>
      <c r="AF2071" s="190"/>
      <c r="AG2071" s="747">
        <f t="shared" si="130"/>
        <v>0</v>
      </c>
      <c r="AH2071" s="748">
        <f t="shared" si="131"/>
        <v>0</v>
      </c>
      <c r="AI2071" s="187"/>
      <c r="AJ2071" s="52"/>
      <c r="AK2071" s="156" t="str">
        <f>IFERROR(VLOOKUP($A2071,'Liste planification'!$B$2:$C$105,2,FALSE),"")</f>
        <v/>
      </c>
      <c r="AL2071" s="27"/>
      <c r="AM2071" s="27"/>
    </row>
    <row r="2072" spans="1:39">
      <c r="A2072" s="158"/>
      <c r="B2072" s="159" t="str">
        <f>A2072&amp;"-"&amp;TEXT(COUNTIF($A$5:A2072,A2072),"000")</f>
        <v>-000</v>
      </c>
      <c r="C2072" s="52"/>
      <c r="D2072" s="27"/>
      <c r="E2072" s="28"/>
      <c r="F2072" s="27"/>
      <c r="G2072" s="27"/>
      <c r="H2072" s="52"/>
      <c r="I2072" s="380" t="str">
        <f>IFERROR(VLOOKUP($F2072,'Liste planification'!$V$2:$W$96,2,FALSE),"")</f>
        <v/>
      </c>
      <c r="J2072" s="27"/>
      <c r="K2072" s="27"/>
      <c r="L2072" s="27"/>
      <c r="M2072" s="52"/>
      <c r="N2072" s="52"/>
      <c r="O2072" s="52"/>
      <c r="P2072" s="52"/>
      <c r="Q2072" s="52"/>
      <c r="R2072" s="52"/>
      <c r="S2072" s="52"/>
      <c r="T2072" s="52"/>
      <c r="U2072" s="52"/>
      <c r="V2072" s="52"/>
      <c r="W2072" s="52"/>
      <c r="X2072" s="52"/>
      <c r="Y2072" s="194"/>
      <c r="Z2072" s="776"/>
      <c r="AA2072" s="190"/>
      <c r="AB2072" s="747">
        <f t="shared" si="128"/>
        <v>0</v>
      </c>
      <c r="AC2072" s="748">
        <f t="shared" si="129"/>
        <v>0</v>
      </c>
      <c r="AD2072" s="187"/>
      <c r="AE2072" s="186"/>
      <c r="AF2072" s="190"/>
      <c r="AG2072" s="747">
        <f t="shared" si="130"/>
        <v>0</v>
      </c>
      <c r="AH2072" s="748">
        <f t="shared" si="131"/>
        <v>0</v>
      </c>
      <c r="AI2072" s="187"/>
      <c r="AJ2072" s="52"/>
      <c r="AK2072" s="156" t="str">
        <f>IFERROR(VLOOKUP($A2072,'Liste planification'!$B$2:$C$105,2,FALSE),"")</f>
        <v/>
      </c>
      <c r="AL2072" s="27"/>
      <c r="AM2072" s="27"/>
    </row>
    <row r="2073" spans="1:39">
      <c r="A2073" s="158"/>
      <c r="B2073" s="159" t="str">
        <f>A2073&amp;"-"&amp;TEXT(COUNTIF($A$5:A2073,A2073),"000")</f>
        <v>-000</v>
      </c>
      <c r="C2073" s="52"/>
      <c r="D2073" s="27"/>
      <c r="E2073" s="28"/>
      <c r="F2073" s="27"/>
      <c r="G2073" s="27"/>
      <c r="H2073" s="52"/>
      <c r="I2073" s="380" t="str">
        <f>IFERROR(VLOOKUP($F2073,'Liste planification'!$V$2:$W$96,2,FALSE),"")</f>
        <v/>
      </c>
      <c r="J2073" s="27"/>
      <c r="K2073" s="27"/>
      <c r="L2073" s="27"/>
      <c r="M2073" s="52"/>
      <c r="N2073" s="52"/>
      <c r="O2073" s="52"/>
      <c r="P2073" s="52"/>
      <c r="Q2073" s="52"/>
      <c r="R2073" s="52"/>
      <c r="S2073" s="52"/>
      <c r="T2073" s="52"/>
      <c r="U2073" s="52"/>
      <c r="V2073" s="52"/>
      <c r="W2073" s="52"/>
      <c r="X2073" s="52"/>
      <c r="Y2073" s="194"/>
      <c r="Z2073" s="776"/>
      <c r="AA2073" s="190"/>
      <c r="AB2073" s="747">
        <f t="shared" si="128"/>
        <v>0</v>
      </c>
      <c r="AC2073" s="748">
        <f t="shared" si="129"/>
        <v>0</v>
      </c>
      <c r="AD2073" s="187"/>
      <c r="AE2073" s="186"/>
      <c r="AF2073" s="190"/>
      <c r="AG2073" s="747">
        <f t="shared" si="130"/>
        <v>0</v>
      </c>
      <c r="AH2073" s="748">
        <f t="shared" si="131"/>
        <v>0</v>
      </c>
      <c r="AI2073" s="187"/>
      <c r="AJ2073" s="52"/>
      <c r="AK2073" s="156" t="str">
        <f>IFERROR(VLOOKUP($A2073,'Liste planification'!$B$2:$C$105,2,FALSE),"")</f>
        <v/>
      </c>
      <c r="AL2073" s="27"/>
      <c r="AM2073" s="27"/>
    </row>
    <row r="2074" spans="1:39">
      <c r="A2074" s="158"/>
      <c r="B2074" s="159" t="str">
        <f>A2074&amp;"-"&amp;TEXT(COUNTIF($A$5:A2074,A2074),"000")</f>
        <v>-000</v>
      </c>
      <c r="C2074" s="52"/>
      <c r="D2074" s="27"/>
      <c r="E2074" s="28"/>
      <c r="F2074" s="27"/>
      <c r="G2074" s="27"/>
      <c r="H2074" s="52"/>
      <c r="I2074" s="380" t="str">
        <f>IFERROR(VLOOKUP($F2074,'Liste planification'!$V$2:$W$96,2,FALSE),"")</f>
        <v/>
      </c>
      <c r="J2074" s="27"/>
      <c r="K2074" s="27"/>
      <c r="L2074" s="27"/>
      <c r="M2074" s="52"/>
      <c r="N2074" s="52"/>
      <c r="O2074" s="52"/>
      <c r="P2074" s="52"/>
      <c r="Q2074" s="52"/>
      <c r="R2074" s="52"/>
      <c r="S2074" s="52"/>
      <c r="T2074" s="52"/>
      <c r="U2074" s="52"/>
      <c r="V2074" s="52"/>
      <c r="W2074" s="52"/>
      <c r="X2074" s="52"/>
      <c r="Y2074" s="194"/>
      <c r="Z2074" s="776"/>
      <c r="AA2074" s="190"/>
      <c r="AB2074" s="747">
        <f t="shared" si="128"/>
        <v>0</v>
      </c>
      <c r="AC2074" s="748">
        <f t="shared" si="129"/>
        <v>0</v>
      </c>
      <c r="AD2074" s="187"/>
      <c r="AE2074" s="186"/>
      <c r="AF2074" s="190"/>
      <c r="AG2074" s="747">
        <f t="shared" si="130"/>
        <v>0</v>
      </c>
      <c r="AH2074" s="748">
        <f t="shared" si="131"/>
        <v>0</v>
      </c>
      <c r="AI2074" s="187"/>
      <c r="AJ2074" s="52"/>
      <c r="AK2074" s="156" t="str">
        <f>IFERROR(VLOOKUP($A2074,'Liste planification'!$B$2:$C$105,2,FALSE),"")</f>
        <v/>
      </c>
      <c r="AL2074" s="27"/>
      <c r="AM2074" s="27"/>
    </row>
    <row r="2075" spans="1:39">
      <c r="A2075" s="158"/>
      <c r="B2075" s="159" t="str">
        <f>A2075&amp;"-"&amp;TEXT(COUNTIF($A$5:A2075,A2075),"000")</f>
        <v>-000</v>
      </c>
      <c r="C2075" s="52"/>
      <c r="D2075" s="27"/>
      <c r="E2075" s="28"/>
      <c r="F2075" s="27"/>
      <c r="G2075" s="27"/>
      <c r="H2075" s="52"/>
      <c r="I2075" s="380" t="str">
        <f>IFERROR(VLOOKUP($F2075,'Liste planification'!$V$2:$W$96,2,FALSE),"")</f>
        <v/>
      </c>
      <c r="J2075" s="27"/>
      <c r="K2075" s="27"/>
      <c r="L2075" s="27"/>
      <c r="M2075" s="52"/>
      <c r="N2075" s="52"/>
      <c r="O2075" s="52"/>
      <c r="P2075" s="52"/>
      <c r="Q2075" s="52"/>
      <c r="R2075" s="52"/>
      <c r="S2075" s="52"/>
      <c r="T2075" s="52"/>
      <c r="U2075" s="52"/>
      <c r="V2075" s="52"/>
      <c r="W2075" s="52"/>
      <c r="X2075" s="52"/>
      <c r="Y2075" s="194"/>
      <c r="Z2075" s="776"/>
      <c r="AA2075" s="190"/>
      <c r="AB2075" s="747">
        <f t="shared" si="128"/>
        <v>0</v>
      </c>
      <c r="AC2075" s="748">
        <f t="shared" si="129"/>
        <v>0</v>
      </c>
      <c r="AD2075" s="187"/>
      <c r="AE2075" s="186"/>
      <c r="AF2075" s="190"/>
      <c r="AG2075" s="747">
        <f t="shared" si="130"/>
        <v>0</v>
      </c>
      <c r="AH2075" s="748">
        <f t="shared" si="131"/>
        <v>0</v>
      </c>
      <c r="AI2075" s="187"/>
      <c r="AJ2075" s="52"/>
      <c r="AK2075" s="156" t="str">
        <f>IFERROR(VLOOKUP($A2075,'Liste planification'!$B$2:$C$105,2,FALSE),"")</f>
        <v/>
      </c>
      <c r="AL2075" s="27"/>
      <c r="AM2075" s="27"/>
    </row>
    <row r="2076" spans="1:39">
      <c r="A2076" s="158"/>
      <c r="B2076" s="159" t="str">
        <f>A2076&amp;"-"&amp;TEXT(COUNTIF($A$5:A2076,A2076),"000")</f>
        <v>-000</v>
      </c>
      <c r="C2076" s="52"/>
      <c r="D2076" s="27"/>
      <c r="E2076" s="28"/>
      <c r="F2076" s="27"/>
      <c r="G2076" s="27"/>
      <c r="H2076" s="52"/>
      <c r="I2076" s="380" t="str">
        <f>IFERROR(VLOOKUP($F2076,'Liste planification'!$V$2:$W$96,2,FALSE),"")</f>
        <v/>
      </c>
      <c r="J2076" s="27"/>
      <c r="K2076" s="27"/>
      <c r="L2076" s="27"/>
      <c r="M2076" s="52"/>
      <c r="N2076" s="52"/>
      <c r="O2076" s="52"/>
      <c r="P2076" s="52"/>
      <c r="Q2076" s="52"/>
      <c r="R2076" s="52"/>
      <c r="S2076" s="52"/>
      <c r="T2076" s="52"/>
      <c r="U2076" s="52"/>
      <c r="V2076" s="52"/>
      <c r="W2076" s="52"/>
      <c r="X2076" s="52"/>
      <c r="Y2076" s="194"/>
      <c r="Z2076" s="776"/>
      <c r="AA2076" s="190"/>
      <c r="AB2076" s="747">
        <f t="shared" si="128"/>
        <v>0</v>
      </c>
      <c r="AC2076" s="748">
        <f t="shared" si="129"/>
        <v>0</v>
      </c>
      <c r="AD2076" s="187"/>
      <c r="AE2076" s="186"/>
      <c r="AF2076" s="190"/>
      <c r="AG2076" s="747">
        <f t="shared" si="130"/>
        <v>0</v>
      </c>
      <c r="AH2076" s="748">
        <f t="shared" si="131"/>
        <v>0</v>
      </c>
      <c r="AI2076" s="187"/>
      <c r="AJ2076" s="52"/>
      <c r="AK2076" s="156" t="str">
        <f>IFERROR(VLOOKUP($A2076,'Liste planification'!$B$2:$C$105,2,FALSE),"")</f>
        <v/>
      </c>
      <c r="AL2076" s="27"/>
      <c r="AM2076" s="27"/>
    </row>
    <row r="2077" spans="1:39">
      <c r="A2077" s="158"/>
      <c r="B2077" s="159" t="str">
        <f>A2077&amp;"-"&amp;TEXT(COUNTIF($A$5:A2077,A2077),"000")</f>
        <v>-000</v>
      </c>
      <c r="C2077" s="52"/>
      <c r="D2077" s="27"/>
      <c r="E2077" s="28"/>
      <c r="F2077" s="27"/>
      <c r="G2077" s="27"/>
      <c r="H2077" s="52"/>
      <c r="I2077" s="380" t="str">
        <f>IFERROR(VLOOKUP($F2077,'Liste planification'!$V$2:$W$96,2,FALSE),"")</f>
        <v/>
      </c>
      <c r="J2077" s="27"/>
      <c r="K2077" s="27"/>
      <c r="L2077" s="27"/>
      <c r="M2077" s="52"/>
      <c r="N2077" s="52"/>
      <c r="O2077" s="52"/>
      <c r="P2077" s="52"/>
      <c r="Q2077" s="52"/>
      <c r="R2077" s="52"/>
      <c r="S2077" s="52"/>
      <c r="T2077" s="52"/>
      <c r="U2077" s="52"/>
      <c r="V2077" s="52"/>
      <c r="W2077" s="52"/>
      <c r="X2077" s="52"/>
      <c r="Y2077" s="194"/>
      <c r="Z2077" s="776"/>
      <c r="AA2077" s="190"/>
      <c r="AB2077" s="747">
        <f t="shared" si="128"/>
        <v>0</v>
      </c>
      <c r="AC2077" s="748">
        <f t="shared" si="129"/>
        <v>0</v>
      </c>
      <c r="AD2077" s="187"/>
      <c r="AE2077" s="186"/>
      <c r="AF2077" s="190"/>
      <c r="AG2077" s="747">
        <f t="shared" si="130"/>
        <v>0</v>
      </c>
      <c r="AH2077" s="748">
        <f t="shared" si="131"/>
        <v>0</v>
      </c>
      <c r="AI2077" s="187"/>
      <c r="AJ2077" s="52"/>
      <c r="AK2077" s="156" t="str">
        <f>IFERROR(VLOOKUP($A2077,'Liste planification'!$B$2:$C$105,2,FALSE),"")</f>
        <v/>
      </c>
      <c r="AL2077" s="27"/>
      <c r="AM2077" s="27"/>
    </row>
    <row r="2078" spans="1:39">
      <c r="A2078" s="158"/>
      <c r="B2078" s="159" t="str">
        <f>A2078&amp;"-"&amp;TEXT(COUNTIF($A$5:A2078,A2078),"000")</f>
        <v>-000</v>
      </c>
      <c r="C2078" s="52"/>
      <c r="D2078" s="27"/>
      <c r="E2078" s="28"/>
      <c r="F2078" s="27"/>
      <c r="G2078" s="27"/>
      <c r="H2078" s="52"/>
      <c r="I2078" s="380" t="str">
        <f>IFERROR(VLOOKUP($F2078,'Liste planification'!$V$2:$W$96,2,FALSE),"")</f>
        <v/>
      </c>
      <c r="J2078" s="27"/>
      <c r="K2078" s="27"/>
      <c r="L2078" s="27"/>
      <c r="M2078" s="52"/>
      <c r="N2078" s="52"/>
      <c r="O2078" s="52"/>
      <c r="P2078" s="52"/>
      <c r="Q2078" s="52"/>
      <c r="R2078" s="52"/>
      <c r="S2078" s="52"/>
      <c r="T2078" s="52"/>
      <c r="U2078" s="52"/>
      <c r="V2078" s="52"/>
      <c r="W2078" s="52"/>
      <c r="X2078" s="52"/>
      <c r="Y2078" s="194"/>
      <c r="Z2078" s="776"/>
      <c r="AA2078" s="190"/>
      <c r="AB2078" s="747">
        <f t="shared" si="128"/>
        <v>0</v>
      </c>
      <c r="AC2078" s="748">
        <f t="shared" si="129"/>
        <v>0</v>
      </c>
      <c r="AD2078" s="187"/>
      <c r="AE2078" s="186"/>
      <c r="AF2078" s="190"/>
      <c r="AG2078" s="747">
        <f t="shared" si="130"/>
        <v>0</v>
      </c>
      <c r="AH2078" s="748">
        <f t="shared" si="131"/>
        <v>0</v>
      </c>
      <c r="AI2078" s="187"/>
      <c r="AJ2078" s="52"/>
      <c r="AK2078" s="156" t="str">
        <f>IFERROR(VLOOKUP($A2078,'Liste planification'!$B$2:$C$105,2,FALSE),"")</f>
        <v/>
      </c>
      <c r="AL2078" s="27"/>
      <c r="AM2078" s="27"/>
    </row>
    <row r="2079" spans="1:39">
      <c r="A2079" s="158"/>
      <c r="B2079" s="159" t="str">
        <f>A2079&amp;"-"&amp;TEXT(COUNTIF($A$5:A2079,A2079),"000")</f>
        <v>-000</v>
      </c>
      <c r="C2079" s="52"/>
      <c r="D2079" s="27"/>
      <c r="E2079" s="28"/>
      <c r="F2079" s="27"/>
      <c r="G2079" s="27"/>
      <c r="H2079" s="52"/>
      <c r="I2079" s="380" t="str">
        <f>IFERROR(VLOOKUP($F2079,'Liste planification'!$V$2:$W$96,2,FALSE),"")</f>
        <v/>
      </c>
      <c r="J2079" s="27"/>
      <c r="K2079" s="27"/>
      <c r="L2079" s="27"/>
      <c r="M2079" s="52"/>
      <c r="N2079" s="52"/>
      <c r="O2079" s="52"/>
      <c r="P2079" s="52"/>
      <c r="Q2079" s="52"/>
      <c r="R2079" s="52"/>
      <c r="S2079" s="52"/>
      <c r="T2079" s="52"/>
      <c r="U2079" s="52"/>
      <c r="V2079" s="52"/>
      <c r="W2079" s="52"/>
      <c r="X2079" s="52"/>
      <c r="Y2079" s="194"/>
      <c r="Z2079" s="776"/>
      <c r="AA2079" s="190"/>
      <c r="AB2079" s="747">
        <f t="shared" si="128"/>
        <v>0</v>
      </c>
      <c r="AC2079" s="748">
        <f t="shared" si="129"/>
        <v>0</v>
      </c>
      <c r="AD2079" s="187"/>
      <c r="AE2079" s="186"/>
      <c r="AF2079" s="190"/>
      <c r="AG2079" s="747">
        <f t="shared" si="130"/>
        <v>0</v>
      </c>
      <c r="AH2079" s="748">
        <f t="shared" si="131"/>
        <v>0</v>
      </c>
      <c r="AI2079" s="187"/>
      <c r="AJ2079" s="52"/>
      <c r="AK2079" s="156" t="str">
        <f>IFERROR(VLOOKUP($A2079,'Liste planification'!$B$2:$C$105,2,FALSE),"")</f>
        <v/>
      </c>
      <c r="AL2079" s="27"/>
      <c r="AM2079" s="27"/>
    </row>
    <row r="2080" spans="1:39">
      <c r="A2080" s="158"/>
      <c r="B2080" s="159" t="str">
        <f>A2080&amp;"-"&amp;TEXT(COUNTIF($A$5:A2080,A2080),"000")</f>
        <v>-000</v>
      </c>
      <c r="C2080" s="52"/>
      <c r="D2080" s="27"/>
      <c r="E2080" s="28"/>
      <c r="F2080" s="27"/>
      <c r="G2080" s="27"/>
      <c r="H2080" s="52"/>
      <c r="I2080" s="380" t="str">
        <f>IFERROR(VLOOKUP($F2080,'Liste planification'!$V$2:$W$96,2,FALSE),"")</f>
        <v/>
      </c>
      <c r="J2080" s="27"/>
      <c r="K2080" s="27"/>
      <c r="L2080" s="27"/>
      <c r="M2080" s="52"/>
      <c r="N2080" s="52"/>
      <c r="O2080" s="52"/>
      <c r="P2080" s="52"/>
      <c r="Q2080" s="52"/>
      <c r="R2080" s="52"/>
      <c r="S2080" s="52"/>
      <c r="T2080" s="52"/>
      <c r="U2080" s="52"/>
      <c r="V2080" s="52"/>
      <c r="W2080" s="52"/>
      <c r="X2080" s="52"/>
      <c r="Y2080" s="194"/>
      <c r="Z2080" s="776"/>
      <c r="AA2080" s="190"/>
      <c r="AB2080" s="747">
        <f t="shared" si="128"/>
        <v>0</v>
      </c>
      <c r="AC2080" s="748">
        <f t="shared" si="129"/>
        <v>0</v>
      </c>
      <c r="AD2080" s="187"/>
      <c r="AE2080" s="186"/>
      <c r="AF2080" s="190"/>
      <c r="AG2080" s="747">
        <f t="shared" si="130"/>
        <v>0</v>
      </c>
      <c r="AH2080" s="748">
        <f t="shared" si="131"/>
        <v>0</v>
      </c>
      <c r="AI2080" s="187"/>
      <c r="AJ2080" s="52"/>
      <c r="AK2080" s="156" t="str">
        <f>IFERROR(VLOOKUP($A2080,'Liste planification'!$B$2:$C$105,2,FALSE),"")</f>
        <v/>
      </c>
      <c r="AL2080" s="27"/>
      <c r="AM2080" s="27"/>
    </row>
    <row r="2081" spans="1:39">
      <c r="A2081" s="158"/>
      <c r="B2081" s="159" t="str">
        <f>A2081&amp;"-"&amp;TEXT(COUNTIF($A$5:A2081,A2081),"000")</f>
        <v>-000</v>
      </c>
      <c r="C2081" s="52"/>
      <c r="D2081" s="27"/>
      <c r="E2081" s="28"/>
      <c r="F2081" s="27"/>
      <c r="G2081" s="27"/>
      <c r="H2081" s="52"/>
      <c r="I2081" s="380" t="str">
        <f>IFERROR(VLOOKUP($F2081,'Liste planification'!$V$2:$W$96,2,FALSE),"")</f>
        <v/>
      </c>
      <c r="J2081" s="27"/>
      <c r="K2081" s="27"/>
      <c r="L2081" s="27"/>
      <c r="M2081" s="52"/>
      <c r="N2081" s="52"/>
      <c r="O2081" s="52"/>
      <c r="P2081" s="52"/>
      <c r="Q2081" s="52"/>
      <c r="R2081" s="52"/>
      <c r="S2081" s="52"/>
      <c r="T2081" s="52"/>
      <c r="U2081" s="52"/>
      <c r="V2081" s="52"/>
      <c r="W2081" s="52"/>
      <c r="X2081" s="52"/>
      <c r="Y2081" s="194"/>
      <c r="Z2081" s="776"/>
      <c r="AA2081" s="190"/>
      <c r="AB2081" s="747">
        <f t="shared" si="128"/>
        <v>0</v>
      </c>
      <c r="AC2081" s="748">
        <f t="shared" si="129"/>
        <v>0</v>
      </c>
      <c r="AD2081" s="187"/>
      <c r="AE2081" s="186"/>
      <c r="AF2081" s="190"/>
      <c r="AG2081" s="747">
        <f t="shared" si="130"/>
        <v>0</v>
      </c>
      <c r="AH2081" s="748">
        <f t="shared" si="131"/>
        <v>0</v>
      </c>
      <c r="AI2081" s="187"/>
      <c r="AJ2081" s="52"/>
      <c r="AK2081" s="156" t="str">
        <f>IFERROR(VLOOKUP($A2081,'Liste planification'!$B$2:$C$105,2,FALSE),"")</f>
        <v/>
      </c>
      <c r="AL2081" s="27"/>
      <c r="AM2081" s="27"/>
    </row>
    <row r="2082" spans="1:39">
      <c r="A2082" s="158"/>
      <c r="B2082" s="159" t="str">
        <f>A2082&amp;"-"&amp;TEXT(COUNTIF($A$5:A2082,A2082),"000")</f>
        <v>-000</v>
      </c>
      <c r="C2082" s="52"/>
      <c r="D2082" s="27"/>
      <c r="E2082" s="28"/>
      <c r="F2082" s="27"/>
      <c r="G2082" s="27"/>
      <c r="H2082" s="52"/>
      <c r="I2082" s="380" t="str">
        <f>IFERROR(VLOOKUP($F2082,'Liste planification'!$V$2:$W$96,2,FALSE),"")</f>
        <v/>
      </c>
      <c r="J2082" s="27"/>
      <c r="K2082" s="27"/>
      <c r="L2082" s="27"/>
      <c r="M2082" s="52"/>
      <c r="N2082" s="52"/>
      <c r="O2082" s="52"/>
      <c r="P2082" s="52"/>
      <c r="Q2082" s="52"/>
      <c r="R2082" s="52"/>
      <c r="S2082" s="52"/>
      <c r="T2082" s="52"/>
      <c r="U2082" s="52"/>
      <c r="V2082" s="52"/>
      <c r="W2082" s="52"/>
      <c r="X2082" s="52"/>
      <c r="Y2082" s="194"/>
      <c r="Z2082" s="776"/>
      <c r="AA2082" s="190"/>
      <c r="AB2082" s="747">
        <f t="shared" si="128"/>
        <v>0</v>
      </c>
      <c r="AC2082" s="748">
        <f t="shared" si="129"/>
        <v>0</v>
      </c>
      <c r="AD2082" s="187"/>
      <c r="AE2082" s="186"/>
      <c r="AF2082" s="190"/>
      <c r="AG2082" s="747">
        <f t="shared" si="130"/>
        <v>0</v>
      </c>
      <c r="AH2082" s="748">
        <f t="shared" si="131"/>
        <v>0</v>
      </c>
      <c r="AI2082" s="187"/>
      <c r="AJ2082" s="52"/>
      <c r="AK2082" s="156" t="str">
        <f>IFERROR(VLOOKUP($A2082,'Liste planification'!$B$2:$C$105,2,FALSE),"")</f>
        <v/>
      </c>
      <c r="AL2082" s="27"/>
      <c r="AM2082" s="27"/>
    </row>
    <row r="2083" spans="1:39">
      <c r="A2083" s="158"/>
      <c r="B2083" s="159" t="str">
        <f>A2083&amp;"-"&amp;TEXT(COUNTIF($A$5:A2083,A2083),"000")</f>
        <v>-000</v>
      </c>
      <c r="C2083" s="52"/>
      <c r="D2083" s="27"/>
      <c r="E2083" s="28"/>
      <c r="F2083" s="27"/>
      <c r="G2083" s="27"/>
      <c r="H2083" s="52"/>
      <c r="I2083" s="380" t="str">
        <f>IFERROR(VLOOKUP($F2083,'Liste planification'!$V$2:$W$96,2,FALSE),"")</f>
        <v/>
      </c>
      <c r="J2083" s="27"/>
      <c r="K2083" s="27"/>
      <c r="L2083" s="27"/>
      <c r="M2083" s="52"/>
      <c r="N2083" s="52"/>
      <c r="O2083" s="52"/>
      <c r="P2083" s="52"/>
      <c r="Q2083" s="52"/>
      <c r="R2083" s="52"/>
      <c r="S2083" s="52"/>
      <c r="T2083" s="52"/>
      <c r="U2083" s="52"/>
      <c r="V2083" s="52"/>
      <c r="W2083" s="52"/>
      <c r="X2083" s="52"/>
      <c r="Y2083" s="194"/>
      <c r="Z2083" s="776"/>
      <c r="AA2083" s="190"/>
      <c r="AB2083" s="747">
        <f t="shared" si="128"/>
        <v>0</v>
      </c>
      <c r="AC2083" s="748">
        <f t="shared" si="129"/>
        <v>0</v>
      </c>
      <c r="AD2083" s="187"/>
      <c r="AE2083" s="186"/>
      <c r="AF2083" s="190"/>
      <c r="AG2083" s="747">
        <f t="shared" si="130"/>
        <v>0</v>
      </c>
      <c r="AH2083" s="748">
        <f t="shared" si="131"/>
        <v>0</v>
      </c>
      <c r="AI2083" s="187"/>
      <c r="AJ2083" s="52"/>
      <c r="AK2083" s="156" t="str">
        <f>IFERROR(VLOOKUP($A2083,'Liste planification'!$B$2:$C$105,2,FALSE),"")</f>
        <v/>
      </c>
      <c r="AL2083" s="27"/>
      <c r="AM2083" s="27"/>
    </row>
    <row r="2084" spans="1:39">
      <c r="A2084" s="158"/>
      <c r="B2084" s="159" t="str">
        <f>A2084&amp;"-"&amp;TEXT(COUNTIF($A$5:A2084,A2084),"000")</f>
        <v>-000</v>
      </c>
      <c r="C2084" s="52"/>
      <c r="D2084" s="27"/>
      <c r="E2084" s="28"/>
      <c r="F2084" s="27"/>
      <c r="G2084" s="27"/>
      <c r="H2084" s="52"/>
      <c r="I2084" s="380" t="str">
        <f>IFERROR(VLOOKUP($F2084,'Liste planification'!$V$2:$W$96,2,FALSE),"")</f>
        <v/>
      </c>
      <c r="J2084" s="27"/>
      <c r="K2084" s="27"/>
      <c r="L2084" s="27"/>
      <c r="M2084" s="52"/>
      <c r="N2084" s="52"/>
      <c r="O2084" s="52"/>
      <c r="P2084" s="52"/>
      <c r="Q2084" s="52"/>
      <c r="R2084" s="52"/>
      <c r="S2084" s="52"/>
      <c r="T2084" s="52"/>
      <c r="U2084" s="52"/>
      <c r="V2084" s="52"/>
      <c r="W2084" s="52"/>
      <c r="X2084" s="52"/>
      <c r="Y2084" s="194"/>
      <c r="Z2084" s="776"/>
      <c r="AA2084" s="190"/>
      <c r="AB2084" s="747">
        <f t="shared" si="128"/>
        <v>0</v>
      </c>
      <c r="AC2084" s="748">
        <f t="shared" si="129"/>
        <v>0</v>
      </c>
      <c r="AD2084" s="187"/>
      <c r="AE2084" s="186"/>
      <c r="AF2084" s="190"/>
      <c r="AG2084" s="747">
        <f t="shared" si="130"/>
        <v>0</v>
      </c>
      <c r="AH2084" s="748">
        <f t="shared" si="131"/>
        <v>0</v>
      </c>
      <c r="AI2084" s="187"/>
      <c r="AJ2084" s="52"/>
      <c r="AK2084" s="156" t="str">
        <f>IFERROR(VLOOKUP($A2084,'Liste planification'!$B$2:$C$105,2,FALSE),"")</f>
        <v/>
      </c>
      <c r="AL2084" s="27"/>
      <c r="AM2084" s="27"/>
    </row>
    <row r="2085" spans="1:39">
      <c r="A2085" s="158"/>
      <c r="B2085" s="159" t="str">
        <f>A2085&amp;"-"&amp;TEXT(COUNTIF($A$5:A2085,A2085),"000")</f>
        <v>-000</v>
      </c>
      <c r="C2085" s="52"/>
      <c r="D2085" s="27"/>
      <c r="E2085" s="28"/>
      <c r="F2085" s="27"/>
      <c r="G2085" s="27"/>
      <c r="H2085" s="52"/>
      <c r="I2085" s="380" t="str">
        <f>IFERROR(VLOOKUP($F2085,'Liste planification'!$V$2:$W$96,2,FALSE),"")</f>
        <v/>
      </c>
      <c r="J2085" s="27"/>
      <c r="K2085" s="27"/>
      <c r="L2085" s="27"/>
      <c r="M2085" s="52"/>
      <c r="N2085" s="52"/>
      <c r="O2085" s="52"/>
      <c r="P2085" s="52"/>
      <c r="Q2085" s="52"/>
      <c r="R2085" s="52"/>
      <c r="S2085" s="52"/>
      <c r="T2085" s="52"/>
      <c r="U2085" s="52"/>
      <c r="V2085" s="52"/>
      <c r="W2085" s="52"/>
      <c r="X2085" s="52"/>
      <c r="Y2085" s="194"/>
      <c r="Z2085" s="776"/>
      <c r="AA2085" s="190"/>
      <c r="AB2085" s="747">
        <f t="shared" si="128"/>
        <v>0</v>
      </c>
      <c r="AC2085" s="748">
        <f t="shared" si="129"/>
        <v>0</v>
      </c>
      <c r="AD2085" s="187"/>
      <c r="AE2085" s="186"/>
      <c r="AF2085" s="190"/>
      <c r="AG2085" s="747">
        <f t="shared" si="130"/>
        <v>0</v>
      </c>
      <c r="AH2085" s="748">
        <f t="shared" si="131"/>
        <v>0</v>
      </c>
      <c r="AI2085" s="187"/>
      <c r="AJ2085" s="52"/>
      <c r="AK2085" s="156" t="str">
        <f>IFERROR(VLOOKUP($A2085,'Liste planification'!$B$2:$C$105,2,FALSE),"")</f>
        <v/>
      </c>
      <c r="AL2085" s="27"/>
      <c r="AM2085" s="27"/>
    </row>
    <row r="2086" spans="1:39">
      <c r="A2086" s="158"/>
      <c r="B2086" s="159" t="str">
        <f>A2086&amp;"-"&amp;TEXT(COUNTIF($A$5:A2086,A2086),"000")</f>
        <v>-000</v>
      </c>
      <c r="C2086" s="52"/>
      <c r="D2086" s="27"/>
      <c r="E2086" s="28"/>
      <c r="F2086" s="27"/>
      <c r="G2086" s="27"/>
      <c r="H2086" s="52"/>
      <c r="I2086" s="380" t="str">
        <f>IFERROR(VLOOKUP($F2086,'Liste planification'!$V$2:$W$96,2,FALSE),"")</f>
        <v/>
      </c>
      <c r="J2086" s="27"/>
      <c r="K2086" s="27"/>
      <c r="L2086" s="27"/>
      <c r="M2086" s="52"/>
      <c r="N2086" s="52"/>
      <c r="O2086" s="52"/>
      <c r="P2086" s="52"/>
      <c r="Q2086" s="52"/>
      <c r="R2086" s="52"/>
      <c r="S2086" s="52"/>
      <c r="T2086" s="52"/>
      <c r="U2086" s="52"/>
      <c r="V2086" s="52"/>
      <c r="W2086" s="52"/>
      <c r="X2086" s="52"/>
      <c r="Y2086" s="194"/>
      <c r="Z2086" s="776"/>
      <c r="AA2086" s="190"/>
      <c r="AB2086" s="747">
        <f t="shared" si="128"/>
        <v>0</v>
      </c>
      <c r="AC2086" s="748">
        <f t="shared" si="129"/>
        <v>0</v>
      </c>
      <c r="AD2086" s="187"/>
      <c r="AE2086" s="186"/>
      <c r="AF2086" s="190"/>
      <c r="AG2086" s="747">
        <f t="shared" si="130"/>
        <v>0</v>
      </c>
      <c r="AH2086" s="748">
        <f t="shared" si="131"/>
        <v>0</v>
      </c>
      <c r="AI2086" s="187"/>
      <c r="AJ2086" s="52"/>
      <c r="AK2086" s="156" t="str">
        <f>IFERROR(VLOOKUP($A2086,'Liste planification'!$B$2:$C$105,2,FALSE),"")</f>
        <v/>
      </c>
      <c r="AL2086" s="27"/>
      <c r="AM2086" s="27"/>
    </row>
    <row r="2087" spans="1:39">
      <c r="A2087" s="158"/>
      <c r="B2087" s="159" t="str">
        <f>A2087&amp;"-"&amp;TEXT(COUNTIF($A$5:A2087,A2087),"000")</f>
        <v>-000</v>
      </c>
      <c r="C2087" s="52"/>
      <c r="D2087" s="27"/>
      <c r="E2087" s="28"/>
      <c r="F2087" s="27"/>
      <c r="G2087" s="27"/>
      <c r="H2087" s="52"/>
      <c r="I2087" s="380" t="str">
        <f>IFERROR(VLOOKUP($F2087,'Liste planification'!$V$2:$W$96,2,FALSE),"")</f>
        <v/>
      </c>
      <c r="J2087" s="27"/>
      <c r="K2087" s="27"/>
      <c r="L2087" s="27"/>
      <c r="M2087" s="52"/>
      <c r="N2087" s="52"/>
      <c r="O2087" s="52"/>
      <c r="P2087" s="52"/>
      <c r="Q2087" s="52"/>
      <c r="R2087" s="52"/>
      <c r="S2087" s="52"/>
      <c r="T2087" s="52"/>
      <c r="U2087" s="52"/>
      <c r="V2087" s="52"/>
      <c r="W2087" s="52"/>
      <c r="X2087" s="52"/>
      <c r="Y2087" s="194"/>
      <c r="Z2087" s="776"/>
      <c r="AA2087" s="190"/>
      <c r="AB2087" s="747">
        <f t="shared" si="128"/>
        <v>0</v>
      </c>
      <c r="AC2087" s="748">
        <f t="shared" si="129"/>
        <v>0</v>
      </c>
      <c r="AD2087" s="187"/>
      <c r="AE2087" s="186"/>
      <c r="AF2087" s="190"/>
      <c r="AG2087" s="747">
        <f t="shared" si="130"/>
        <v>0</v>
      </c>
      <c r="AH2087" s="748">
        <f t="shared" si="131"/>
        <v>0</v>
      </c>
      <c r="AI2087" s="187"/>
      <c r="AJ2087" s="52"/>
      <c r="AK2087" s="156" t="str">
        <f>IFERROR(VLOOKUP($A2087,'Liste planification'!$B$2:$C$105,2,FALSE),"")</f>
        <v/>
      </c>
      <c r="AL2087" s="27"/>
      <c r="AM2087" s="27"/>
    </row>
    <row r="2088" spans="1:39">
      <c r="A2088" s="158"/>
      <c r="B2088" s="159" t="str">
        <f>A2088&amp;"-"&amp;TEXT(COUNTIF($A$5:A2088,A2088),"000")</f>
        <v>-000</v>
      </c>
      <c r="C2088" s="52"/>
      <c r="D2088" s="27"/>
      <c r="E2088" s="28"/>
      <c r="F2088" s="27"/>
      <c r="G2088" s="27"/>
      <c r="H2088" s="52"/>
      <c r="I2088" s="380" t="str">
        <f>IFERROR(VLOOKUP($F2088,'Liste planification'!$V$2:$W$96,2,FALSE),"")</f>
        <v/>
      </c>
      <c r="J2088" s="27"/>
      <c r="K2088" s="27"/>
      <c r="L2088" s="27"/>
      <c r="M2088" s="52"/>
      <c r="N2088" s="52"/>
      <c r="O2088" s="52"/>
      <c r="P2088" s="52"/>
      <c r="Q2088" s="52"/>
      <c r="R2088" s="52"/>
      <c r="S2088" s="52"/>
      <c r="T2088" s="52"/>
      <c r="U2088" s="52"/>
      <c r="V2088" s="52"/>
      <c r="W2088" s="52"/>
      <c r="X2088" s="52"/>
      <c r="Y2088" s="194"/>
      <c r="Z2088" s="776"/>
      <c r="AA2088" s="190"/>
      <c r="AB2088" s="747">
        <f t="shared" si="128"/>
        <v>0</v>
      </c>
      <c r="AC2088" s="748">
        <f t="shared" si="129"/>
        <v>0</v>
      </c>
      <c r="AD2088" s="187"/>
      <c r="AE2088" s="186"/>
      <c r="AF2088" s="190"/>
      <c r="AG2088" s="747">
        <f t="shared" si="130"/>
        <v>0</v>
      </c>
      <c r="AH2088" s="748">
        <f t="shared" si="131"/>
        <v>0</v>
      </c>
      <c r="AI2088" s="187"/>
      <c r="AJ2088" s="52"/>
      <c r="AK2088" s="156" t="str">
        <f>IFERROR(VLOOKUP($A2088,'Liste planification'!$B$2:$C$105,2,FALSE),"")</f>
        <v/>
      </c>
      <c r="AL2088" s="27"/>
      <c r="AM2088" s="27"/>
    </row>
    <row r="2089" spans="1:39">
      <c r="A2089" s="158"/>
      <c r="B2089" s="159" t="str">
        <f>A2089&amp;"-"&amp;TEXT(COUNTIF($A$5:A2089,A2089),"000")</f>
        <v>-000</v>
      </c>
      <c r="C2089" s="52"/>
      <c r="D2089" s="27"/>
      <c r="E2089" s="28"/>
      <c r="F2089" s="27"/>
      <c r="G2089" s="27"/>
      <c r="H2089" s="52"/>
      <c r="I2089" s="380" t="str">
        <f>IFERROR(VLOOKUP($F2089,'Liste planification'!$V$2:$W$96,2,FALSE),"")</f>
        <v/>
      </c>
      <c r="J2089" s="27"/>
      <c r="K2089" s="27"/>
      <c r="L2089" s="27"/>
      <c r="M2089" s="52"/>
      <c r="N2089" s="52"/>
      <c r="O2089" s="52"/>
      <c r="P2089" s="52"/>
      <c r="Q2089" s="52"/>
      <c r="R2089" s="52"/>
      <c r="S2089" s="52"/>
      <c r="T2089" s="52"/>
      <c r="U2089" s="52"/>
      <c r="V2089" s="52"/>
      <c r="W2089" s="52"/>
      <c r="X2089" s="52"/>
      <c r="Y2089" s="194"/>
      <c r="Z2089" s="776"/>
      <c r="AA2089" s="190"/>
      <c r="AB2089" s="747">
        <f t="shared" si="128"/>
        <v>0</v>
      </c>
      <c r="AC2089" s="748">
        <f t="shared" si="129"/>
        <v>0</v>
      </c>
      <c r="AD2089" s="187"/>
      <c r="AE2089" s="186"/>
      <c r="AF2089" s="190"/>
      <c r="AG2089" s="747">
        <f t="shared" si="130"/>
        <v>0</v>
      </c>
      <c r="AH2089" s="748">
        <f t="shared" si="131"/>
        <v>0</v>
      </c>
      <c r="AI2089" s="187"/>
      <c r="AJ2089" s="52"/>
      <c r="AK2089" s="156" t="str">
        <f>IFERROR(VLOOKUP($A2089,'Liste planification'!$B$2:$C$105,2,FALSE),"")</f>
        <v/>
      </c>
      <c r="AL2089" s="27"/>
      <c r="AM2089" s="27"/>
    </row>
    <row r="2090" spans="1:39">
      <c r="A2090" s="158"/>
      <c r="B2090" s="159" t="str">
        <f>A2090&amp;"-"&amp;TEXT(COUNTIF($A$5:A2090,A2090),"000")</f>
        <v>-000</v>
      </c>
      <c r="C2090" s="52"/>
      <c r="D2090" s="27"/>
      <c r="E2090" s="28"/>
      <c r="F2090" s="27"/>
      <c r="G2090" s="27"/>
      <c r="H2090" s="52"/>
      <c r="I2090" s="380" t="str">
        <f>IFERROR(VLOOKUP($F2090,'Liste planification'!$V$2:$W$96,2,FALSE),"")</f>
        <v/>
      </c>
      <c r="J2090" s="27"/>
      <c r="K2090" s="27"/>
      <c r="L2090" s="27"/>
      <c r="M2090" s="52"/>
      <c r="N2090" s="52"/>
      <c r="O2090" s="52"/>
      <c r="P2090" s="52"/>
      <c r="Q2090" s="52"/>
      <c r="R2090" s="52"/>
      <c r="S2090" s="52"/>
      <c r="T2090" s="52"/>
      <c r="U2090" s="52"/>
      <c r="V2090" s="52"/>
      <c r="W2090" s="52"/>
      <c r="X2090" s="52"/>
      <c r="Y2090" s="194"/>
      <c r="Z2090" s="776"/>
      <c r="AA2090" s="190"/>
      <c r="AB2090" s="747">
        <f t="shared" si="128"/>
        <v>0</v>
      </c>
      <c r="AC2090" s="748">
        <f t="shared" si="129"/>
        <v>0</v>
      </c>
      <c r="AD2090" s="187"/>
      <c r="AE2090" s="186"/>
      <c r="AF2090" s="190"/>
      <c r="AG2090" s="747">
        <f t="shared" si="130"/>
        <v>0</v>
      </c>
      <c r="AH2090" s="748">
        <f t="shared" si="131"/>
        <v>0</v>
      </c>
      <c r="AI2090" s="187"/>
      <c r="AJ2090" s="52"/>
      <c r="AK2090" s="156" t="str">
        <f>IFERROR(VLOOKUP($A2090,'Liste planification'!$B$2:$C$105,2,FALSE),"")</f>
        <v/>
      </c>
      <c r="AL2090" s="27"/>
      <c r="AM2090" s="27"/>
    </row>
    <row r="2091" spans="1:39">
      <c r="A2091" s="158"/>
      <c r="B2091" s="159" t="str">
        <f>A2091&amp;"-"&amp;TEXT(COUNTIF($A$5:A2091,A2091),"000")</f>
        <v>-000</v>
      </c>
      <c r="C2091" s="52"/>
      <c r="D2091" s="27"/>
      <c r="E2091" s="28"/>
      <c r="F2091" s="27"/>
      <c r="G2091" s="27"/>
      <c r="H2091" s="52"/>
      <c r="I2091" s="380" t="str">
        <f>IFERROR(VLOOKUP($F2091,'Liste planification'!$V$2:$W$96,2,FALSE),"")</f>
        <v/>
      </c>
      <c r="J2091" s="27"/>
      <c r="K2091" s="27"/>
      <c r="L2091" s="27"/>
      <c r="M2091" s="52"/>
      <c r="N2091" s="52"/>
      <c r="O2091" s="52"/>
      <c r="P2091" s="52"/>
      <c r="Q2091" s="52"/>
      <c r="R2091" s="52"/>
      <c r="S2091" s="52"/>
      <c r="T2091" s="52"/>
      <c r="U2091" s="52"/>
      <c r="V2091" s="52"/>
      <c r="W2091" s="52"/>
      <c r="X2091" s="52"/>
      <c r="Y2091" s="194"/>
      <c r="Z2091" s="776"/>
      <c r="AA2091" s="190"/>
      <c r="AB2091" s="747">
        <f t="shared" si="128"/>
        <v>0</v>
      </c>
      <c r="AC2091" s="748">
        <f t="shared" si="129"/>
        <v>0</v>
      </c>
      <c r="AD2091" s="187"/>
      <c r="AE2091" s="186"/>
      <c r="AF2091" s="190"/>
      <c r="AG2091" s="747">
        <f t="shared" si="130"/>
        <v>0</v>
      </c>
      <c r="AH2091" s="748">
        <f t="shared" si="131"/>
        <v>0</v>
      </c>
      <c r="AI2091" s="187"/>
      <c r="AJ2091" s="52"/>
      <c r="AK2091" s="156" t="str">
        <f>IFERROR(VLOOKUP($A2091,'Liste planification'!$B$2:$C$105,2,FALSE),"")</f>
        <v/>
      </c>
      <c r="AL2091" s="27"/>
      <c r="AM2091" s="27"/>
    </row>
    <row r="2092" spans="1:39">
      <c r="A2092" s="158"/>
      <c r="B2092" s="159" t="str">
        <f>A2092&amp;"-"&amp;TEXT(COUNTIF($A$5:A2092,A2092),"000")</f>
        <v>-000</v>
      </c>
      <c r="C2092" s="52"/>
      <c r="D2092" s="27"/>
      <c r="E2092" s="28"/>
      <c r="F2092" s="27"/>
      <c r="G2092" s="27"/>
      <c r="H2092" s="52"/>
      <c r="I2092" s="380" t="str">
        <f>IFERROR(VLOOKUP($F2092,'Liste planification'!$V$2:$W$96,2,FALSE),"")</f>
        <v/>
      </c>
      <c r="J2092" s="27"/>
      <c r="K2092" s="27"/>
      <c r="L2092" s="27"/>
      <c r="M2092" s="52"/>
      <c r="N2092" s="52"/>
      <c r="O2092" s="52"/>
      <c r="P2092" s="52"/>
      <c r="Q2092" s="52"/>
      <c r="R2092" s="52"/>
      <c r="S2092" s="52"/>
      <c r="T2092" s="52"/>
      <c r="U2092" s="52"/>
      <c r="V2092" s="52"/>
      <c r="W2092" s="52"/>
      <c r="X2092" s="52"/>
      <c r="Y2092" s="194"/>
      <c r="Z2092" s="776"/>
      <c r="AA2092" s="190"/>
      <c r="AB2092" s="747">
        <f t="shared" si="128"/>
        <v>0</v>
      </c>
      <c r="AC2092" s="748">
        <f t="shared" si="129"/>
        <v>0</v>
      </c>
      <c r="AD2092" s="187"/>
      <c r="AE2092" s="186"/>
      <c r="AF2092" s="190"/>
      <c r="AG2092" s="747">
        <f t="shared" si="130"/>
        <v>0</v>
      </c>
      <c r="AH2092" s="748">
        <f t="shared" si="131"/>
        <v>0</v>
      </c>
      <c r="AI2092" s="187"/>
      <c r="AJ2092" s="52"/>
      <c r="AK2092" s="156" t="str">
        <f>IFERROR(VLOOKUP($A2092,'Liste planification'!$B$2:$C$105,2,FALSE),"")</f>
        <v/>
      </c>
      <c r="AL2092" s="27"/>
      <c r="AM2092" s="27"/>
    </row>
    <row r="2093" spans="1:39">
      <c r="A2093" s="158"/>
      <c r="B2093" s="159" t="str">
        <f>A2093&amp;"-"&amp;TEXT(COUNTIF($A$5:A2093,A2093),"000")</f>
        <v>-000</v>
      </c>
      <c r="C2093" s="52"/>
      <c r="D2093" s="27"/>
      <c r="E2093" s="28"/>
      <c r="F2093" s="27"/>
      <c r="G2093" s="27"/>
      <c r="H2093" s="52"/>
      <c r="I2093" s="380" t="str">
        <f>IFERROR(VLOOKUP($F2093,'Liste planification'!$V$2:$W$96,2,FALSE),"")</f>
        <v/>
      </c>
      <c r="J2093" s="27"/>
      <c r="K2093" s="27"/>
      <c r="L2093" s="27"/>
      <c r="M2093" s="52"/>
      <c r="N2093" s="52"/>
      <c r="O2093" s="52"/>
      <c r="P2093" s="52"/>
      <c r="Q2093" s="52"/>
      <c r="R2093" s="52"/>
      <c r="S2093" s="52"/>
      <c r="T2093" s="52"/>
      <c r="U2093" s="52"/>
      <c r="V2093" s="52"/>
      <c r="W2093" s="52"/>
      <c r="X2093" s="52"/>
      <c r="Y2093" s="194"/>
      <c r="Z2093" s="776"/>
      <c r="AA2093" s="190"/>
      <c r="AB2093" s="747">
        <f t="shared" si="128"/>
        <v>0</v>
      </c>
      <c r="AC2093" s="748">
        <f t="shared" si="129"/>
        <v>0</v>
      </c>
      <c r="AD2093" s="187"/>
      <c r="AE2093" s="186"/>
      <c r="AF2093" s="190"/>
      <c r="AG2093" s="747">
        <f t="shared" si="130"/>
        <v>0</v>
      </c>
      <c r="AH2093" s="748">
        <f t="shared" si="131"/>
        <v>0</v>
      </c>
      <c r="AI2093" s="187"/>
      <c r="AJ2093" s="52"/>
      <c r="AK2093" s="156" t="str">
        <f>IFERROR(VLOOKUP($A2093,'Liste planification'!$B$2:$C$105,2,FALSE),"")</f>
        <v/>
      </c>
      <c r="AL2093" s="27"/>
      <c r="AM2093" s="27"/>
    </row>
    <row r="2094" spans="1:39">
      <c r="A2094" s="158"/>
      <c r="B2094" s="159" t="str">
        <f>A2094&amp;"-"&amp;TEXT(COUNTIF($A$5:A2094,A2094),"000")</f>
        <v>-000</v>
      </c>
      <c r="C2094" s="52"/>
      <c r="D2094" s="27"/>
      <c r="E2094" s="28"/>
      <c r="F2094" s="27"/>
      <c r="G2094" s="27"/>
      <c r="H2094" s="52"/>
      <c r="I2094" s="380" t="str">
        <f>IFERROR(VLOOKUP($F2094,'Liste planification'!$V$2:$W$96,2,FALSE),"")</f>
        <v/>
      </c>
      <c r="J2094" s="27"/>
      <c r="K2094" s="27"/>
      <c r="L2094" s="27"/>
      <c r="M2094" s="52"/>
      <c r="N2094" s="52"/>
      <c r="O2094" s="52"/>
      <c r="P2094" s="52"/>
      <c r="Q2094" s="52"/>
      <c r="R2094" s="52"/>
      <c r="S2094" s="52"/>
      <c r="T2094" s="52"/>
      <c r="U2094" s="52"/>
      <c r="V2094" s="52"/>
      <c r="W2094" s="52"/>
      <c r="X2094" s="52"/>
      <c r="Y2094" s="194"/>
      <c r="Z2094" s="776"/>
      <c r="AA2094" s="190"/>
      <c r="AB2094" s="747">
        <f t="shared" si="128"/>
        <v>0</v>
      </c>
      <c r="AC2094" s="748">
        <f t="shared" si="129"/>
        <v>0</v>
      </c>
      <c r="AD2094" s="187"/>
      <c r="AE2094" s="186"/>
      <c r="AF2094" s="190"/>
      <c r="AG2094" s="747">
        <f t="shared" si="130"/>
        <v>0</v>
      </c>
      <c r="AH2094" s="748">
        <f t="shared" si="131"/>
        <v>0</v>
      </c>
      <c r="AI2094" s="187"/>
      <c r="AJ2094" s="52"/>
      <c r="AK2094" s="156" t="str">
        <f>IFERROR(VLOOKUP($A2094,'Liste planification'!$B$2:$C$105,2,FALSE),"")</f>
        <v/>
      </c>
      <c r="AL2094" s="27"/>
      <c r="AM2094" s="27"/>
    </row>
    <row r="2095" spans="1:39">
      <c r="A2095" s="158"/>
      <c r="B2095" s="159" t="str">
        <f>A2095&amp;"-"&amp;TEXT(COUNTIF($A$5:A2095,A2095),"000")</f>
        <v>-000</v>
      </c>
      <c r="C2095" s="52"/>
      <c r="D2095" s="27"/>
      <c r="E2095" s="28"/>
      <c r="F2095" s="27"/>
      <c r="G2095" s="27"/>
      <c r="H2095" s="52"/>
      <c r="I2095" s="380" t="str">
        <f>IFERROR(VLOOKUP($F2095,'Liste planification'!$V$2:$W$96,2,FALSE),"")</f>
        <v/>
      </c>
      <c r="J2095" s="27"/>
      <c r="K2095" s="27"/>
      <c r="L2095" s="27"/>
      <c r="M2095" s="52"/>
      <c r="N2095" s="52"/>
      <c r="O2095" s="52"/>
      <c r="P2095" s="52"/>
      <c r="Q2095" s="52"/>
      <c r="R2095" s="52"/>
      <c r="S2095" s="52"/>
      <c r="T2095" s="52"/>
      <c r="U2095" s="52"/>
      <c r="V2095" s="52"/>
      <c r="W2095" s="52"/>
      <c r="X2095" s="52"/>
      <c r="Y2095" s="194"/>
      <c r="Z2095" s="776"/>
      <c r="AA2095" s="190"/>
      <c r="AB2095" s="747">
        <f t="shared" si="128"/>
        <v>0</v>
      </c>
      <c r="AC2095" s="748">
        <f t="shared" si="129"/>
        <v>0</v>
      </c>
      <c r="AD2095" s="187"/>
      <c r="AE2095" s="186"/>
      <c r="AF2095" s="190"/>
      <c r="AG2095" s="747">
        <f t="shared" si="130"/>
        <v>0</v>
      </c>
      <c r="AH2095" s="748">
        <f t="shared" si="131"/>
        <v>0</v>
      </c>
      <c r="AI2095" s="187"/>
      <c r="AJ2095" s="52"/>
      <c r="AK2095" s="156" t="str">
        <f>IFERROR(VLOOKUP($A2095,'Liste planification'!$B$2:$C$105,2,FALSE),"")</f>
        <v/>
      </c>
      <c r="AL2095" s="27"/>
      <c r="AM2095" s="27"/>
    </row>
    <row r="2096" spans="1:39">
      <c r="A2096" s="158"/>
      <c r="B2096" s="159" t="str">
        <f>A2096&amp;"-"&amp;TEXT(COUNTIF($A$5:A2096,A2096),"000")</f>
        <v>-000</v>
      </c>
      <c r="C2096" s="52"/>
      <c r="D2096" s="27"/>
      <c r="E2096" s="28"/>
      <c r="F2096" s="27"/>
      <c r="G2096" s="27"/>
      <c r="H2096" s="52"/>
      <c r="I2096" s="380" t="str">
        <f>IFERROR(VLOOKUP($F2096,'Liste planification'!$V$2:$W$96,2,FALSE),"")</f>
        <v/>
      </c>
      <c r="J2096" s="27"/>
      <c r="K2096" s="27"/>
      <c r="L2096" s="27"/>
      <c r="M2096" s="52"/>
      <c r="N2096" s="52"/>
      <c r="O2096" s="52"/>
      <c r="P2096" s="52"/>
      <c r="Q2096" s="52"/>
      <c r="R2096" s="52"/>
      <c r="S2096" s="52"/>
      <c r="T2096" s="52"/>
      <c r="U2096" s="52"/>
      <c r="V2096" s="52"/>
      <c r="W2096" s="52"/>
      <c r="X2096" s="52"/>
      <c r="Y2096" s="194"/>
      <c r="Z2096" s="776"/>
      <c r="AA2096" s="190"/>
      <c r="AB2096" s="747">
        <f t="shared" si="128"/>
        <v>0</v>
      </c>
      <c r="AC2096" s="748">
        <f t="shared" si="129"/>
        <v>0</v>
      </c>
      <c r="AD2096" s="187"/>
      <c r="AE2096" s="186"/>
      <c r="AF2096" s="190"/>
      <c r="AG2096" s="747">
        <f t="shared" si="130"/>
        <v>0</v>
      </c>
      <c r="AH2096" s="748">
        <f t="shared" si="131"/>
        <v>0</v>
      </c>
      <c r="AI2096" s="187"/>
      <c r="AJ2096" s="52"/>
      <c r="AK2096" s="156" t="str">
        <f>IFERROR(VLOOKUP($A2096,'Liste planification'!$B$2:$C$105,2,FALSE),"")</f>
        <v/>
      </c>
      <c r="AL2096" s="27"/>
      <c r="AM2096" s="27"/>
    </row>
    <row r="2097" spans="1:39">
      <c r="A2097" s="158"/>
      <c r="B2097" s="159" t="str">
        <f>A2097&amp;"-"&amp;TEXT(COUNTIF($A$5:A2097,A2097),"000")</f>
        <v>-000</v>
      </c>
      <c r="C2097" s="52"/>
      <c r="D2097" s="27"/>
      <c r="E2097" s="28"/>
      <c r="F2097" s="27"/>
      <c r="G2097" s="27"/>
      <c r="H2097" s="52"/>
      <c r="I2097" s="380" t="str">
        <f>IFERROR(VLOOKUP($F2097,'Liste planification'!$V$2:$W$96,2,FALSE),"")</f>
        <v/>
      </c>
      <c r="J2097" s="27"/>
      <c r="K2097" s="27"/>
      <c r="L2097" s="27"/>
      <c r="M2097" s="52"/>
      <c r="N2097" s="52"/>
      <c r="O2097" s="52"/>
      <c r="P2097" s="52"/>
      <c r="Q2097" s="52"/>
      <c r="R2097" s="52"/>
      <c r="S2097" s="52"/>
      <c r="T2097" s="52"/>
      <c r="U2097" s="52"/>
      <c r="V2097" s="52"/>
      <c r="W2097" s="52"/>
      <c r="X2097" s="52"/>
      <c r="Y2097" s="194"/>
      <c r="Z2097" s="776"/>
      <c r="AA2097" s="190"/>
      <c r="AB2097" s="747">
        <f t="shared" si="128"/>
        <v>0</v>
      </c>
      <c r="AC2097" s="748">
        <f t="shared" si="129"/>
        <v>0</v>
      </c>
      <c r="AD2097" s="187"/>
      <c r="AE2097" s="186"/>
      <c r="AF2097" s="190"/>
      <c r="AG2097" s="747">
        <f t="shared" si="130"/>
        <v>0</v>
      </c>
      <c r="AH2097" s="748">
        <f t="shared" si="131"/>
        <v>0</v>
      </c>
      <c r="AI2097" s="187"/>
      <c r="AJ2097" s="52"/>
      <c r="AK2097" s="156" t="str">
        <f>IFERROR(VLOOKUP($A2097,'Liste planification'!$B$2:$C$105,2,FALSE),"")</f>
        <v/>
      </c>
      <c r="AL2097" s="27"/>
      <c r="AM2097" s="27"/>
    </row>
    <row r="2098" spans="1:39">
      <c r="A2098" s="158"/>
      <c r="B2098" s="159" t="str">
        <f>A2098&amp;"-"&amp;TEXT(COUNTIF($A$5:A2098,A2098),"000")</f>
        <v>-000</v>
      </c>
      <c r="C2098" s="52"/>
      <c r="D2098" s="27"/>
      <c r="E2098" s="28"/>
      <c r="F2098" s="27"/>
      <c r="G2098" s="27"/>
      <c r="H2098" s="52"/>
      <c r="I2098" s="380" t="str">
        <f>IFERROR(VLOOKUP($F2098,'Liste planification'!$V$2:$W$96,2,FALSE),"")</f>
        <v/>
      </c>
      <c r="J2098" s="27"/>
      <c r="K2098" s="27"/>
      <c r="L2098" s="27"/>
      <c r="M2098" s="52"/>
      <c r="N2098" s="52"/>
      <c r="O2098" s="52"/>
      <c r="P2098" s="52"/>
      <c r="Q2098" s="52"/>
      <c r="R2098" s="52"/>
      <c r="S2098" s="52"/>
      <c r="T2098" s="52"/>
      <c r="U2098" s="52"/>
      <c r="V2098" s="52"/>
      <c r="W2098" s="52"/>
      <c r="X2098" s="52"/>
      <c r="Y2098" s="194"/>
      <c r="Z2098" s="776"/>
      <c r="AA2098" s="190"/>
      <c r="AB2098" s="747">
        <f t="shared" si="128"/>
        <v>0</v>
      </c>
      <c r="AC2098" s="748">
        <f t="shared" si="129"/>
        <v>0</v>
      </c>
      <c r="AD2098" s="187"/>
      <c r="AE2098" s="186"/>
      <c r="AF2098" s="190"/>
      <c r="AG2098" s="747">
        <f t="shared" si="130"/>
        <v>0</v>
      </c>
      <c r="AH2098" s="748">
        <f t="shared" si="131"/>
        <v>0</v>
      </c>
      <c r="AI2098" s="187"/>
      <c r="AJ2098" s="52"/>
      <c r="AK2098" s="156" t="str">
        <f>IFERROR(VLOOKUP($A2098,'Liste planification'!$B$2:$C$105,2,FALSE),"")</f>
        <v/>
      </c>
      <c r="AL2098" s="27"/>
      <c r="AM2098" s="27"/>
    </row>
    <row r="2099" spans="1:39">
      <c r="A2099" s="158"/>
      <c r="B2099" s="159" t="str">
        <f>A2099&amp;"-"&amp;TEXT(COUNTIF($A$5:A2099,A2099),"000")</f>
        <v>-000</v>
      </c>
      <c r="C2099" s="52"/>
      <c r="D2099" s="27"/>
      <c r="E2099" s="28"/>
      <c r="F2099" s="27"/>
      <c r="G2099" s="27"/>
      <c r="H2099" s="52"/>
      <c r="I2099" s="380" t="str">
        <f>IFERROR(VLOOKUP($F2099,'Liste planification'!$V$2:$W$96,2,FALSE),"")</f>
        <v/>
      </c>
      <c r="J2099" s="27"/>
      <c r="K2099" s="27"/>
      <c r="L2099" s="27"/>
      <c r="M2099" s="52"/>
      <c r="N2099" s="52"/>
      <c r="O2099" s="52"/>
      <c r="P2099" s="52"/>
      <c r="Q2099" s="52"/>
      <c r="R2099" s="52"/>
      <c r="S2099" s="52"/>
      <c r="T2099" s="52"/>
      <c r="U2099" s="52"/>
      <c r="V2099" s="52"/>
      <c r="W2099" s="52"/>
      <c r="X2099" s="52"/>
      <c r="Y2099" s="194"/>
      <c r="Z2099" s="776"/>
      <c r="AA2099" s="190"/>
      <c r="AB2099" s="747">
        <f t="shared" si="128"/>
        <v>0</v>
      </c>
      <c r="AC2099" s="748">
        <f t="shared" si="129"/>
        <v>0</v>
      </c>
      <c r="AD2099" s="187"/>
      <c r="AE2099" s="186"/>
      <c r="AF2099" s="190"/>
      <c r="AG2099" s="747">
        <f t="shared" si="130"/>
        <v>0</v>
      </c>
      <c r="AH2099" s="748">
        <f t="shared" si="131"/>
        <v>0</v>
      </c>
      <c r="AI2099" s="187"/>
      <c r="AJ2099" s="52"/>
      <c r="AK2099" s="156" t="str">
        <f>IFERROR(VLOOKUP($A2099,'Liste planification'!$B$2:$C$105,2,FALSE),"")</f>
        <v/>
      </c>
      <c r="AL2099" s="27"/>
      <c r="AM2099" s="27"/>
    </row>
    <row r="2100" spans="1:39">
      <c r="A2100" s="158"/>
      <c r="B2100" s="159" t="str">
        <f>A2100&amp;"-"&amp;TEXT(COUNTIF($A$5:A2100,A2100),"000")</f>
        <v>-000</v>
      </c>
      <c r="C2100" s="52"/>
      <c r="D2100" s="27"/>
      <c r="E2100" s="28"/>
      <c r="F2100" s="27"/>
      <c r="G2100" s="27"/>
      <c r="H2100" s="52"/>
      <c r="I2100" s="380" t="str">
        <f>IFERROR(VLOOKUP($F2100,'Liste planification'!$V$2:$W$96,2,FALSE),"")</f>
        <v/>
      </c>
      <c r="J2100" s="27"/>
      <c r="K2100" s="27"/>
      <c r="L2100" s="27"/>
      <c r="M2100" s="52"/>
      <c r="N2100" s="52"/>
      <c r="O2100" s="52"/>
      <c r="P2100" s="52"/>
      <c r="Q2100" s="52"/>
      <c r="R2100" s="52"/>
      <c r="S2100" s="52"/>
      <c r="T2100" s="52"/>
      <c r="U2100" s="52"/>
      <c r="V2100" s="52"/>
      <c r="W2100" s="52"/>
      <c r="X2100" s="52"/>
      <c r="Y2100" s="194"/>
      <c r="Z2100" s="776"/>
      <c r="AA2100" s="190"/>
      <c r="AB2100" s="747">
        <f t="shared" ref="AB2100:AB2163" si="132">AA2100/$AB$1</f>
        <v>0</v>
      </c>
      <c r="AC2100" s="748">
        <f t="shared" ref="AC2100:AC2163" si="133">AA2100/$AC$1</f>
        <v>0</v>
      </c>
      <c r="AD2100" s="187"/>
      <c r="AE2100" s="186"/>
      <c r="AF2100" s="190"/>
      <c r="AG2100" s="747">
        <f t="shared" ref="AG2100:AG2163" si="134">AF2100/$AB$1</f>
        <v>0</v>
      </c>
      <c r="AH2100" s="748">
        <f t="shared" ref="AH2100:AH2163" si="135">AF2100/$AC$1</f>
        <v>0</v>
      </c>
      <c r="AI2100" s="187"/>
      <c r="AJ2100" s="52"/>
      <c r="AK2100" s="156" t="str">
        <f>IFERROR(VLOOKUP($A2100,'Liste planification'!$B$2:$C$105,2,FALSE),"")</f>
        <v/>
      </c>
      <c r="AL2100" s="27"/>
      <c r="AM2100" s="27"/>
    </row>
    <row r="2101" spans="1:39">
      <c r="A2101" s="158"/>
      <c r="B2101" s="159" t="str">
        <f>A2101&amp;"-"&amp;TEXT(COUNTIF($A$5:A2101,A2101),"000")</f>
        <v>-000</v>
      </c>
      <c r="C2101" s="52"/>
      <c r="D2101" s="27"/>
      <c r="E2101" s="28"/>
      <c r="F2101" s="27"/>
      <c r="G2101" s="27"/>
      <c r="H2101" s="52"/>
      <c r="I2101" s="380" t="str">
        <f>IFERROR(VLOOKUP($F2101,'Liste planification'!$V$2:$W$96,2,FALSE),"")</f>
        <v/>
      </c>
      <c r="J2101" s="27"/>
      <c r="K2101" s="27"/>
      <c r="L2101" s="27"/>
      <c r="M2101" s="52"/>
      <c r="N2101" s="52"/>
      <c r="O2101" s="52"/>
      <c r="P2101" s="52"/>
      <c r="Q2101" s="52"/>
      <c r="R2101" s="52"/>
      <c r="S2101" s="52"/>
      <c r="T2101" s="52"/>
      <c r="U2101" s="52"/>
      <c r="V2101" s="52"/>
      <c r="W2101" s="52"/>
      <c r="X2101" s="52"/>
      <c r="Y2101" s="194"/>
      <c r="Z2101" s="776"/>
      <c r="AA2101" s="190"/>
      <c r="AB2101" s="747">
        <f t="shared" si="132"/>
        <v>0</v>
      </c>
      <c r="AC2101" s="748">
        <f t="shared" si="133"/>
        <v>0</v>
      </c>
      <c r="AD2101" s="187"/>
      <c r="AE2101" s="186"/>
      <c r="AF2101" s="190"/>
      <c r="AG2101" s="747">
        <f t="shared" si="134"/>
        <v>0</v>
      </c>
      <c r="AH2101" s="748">
        <f t="shared" si="135"/>
        <v>0</v>
      </c>
      <c r="AI2101" s="187"/>
      <c r="AJ2101" s="52"/>
      <c r="AK2101" s="156" t="str">
        <f>IFERROR(VLOOKUP($A2101,'Liste planification'!$B$2:$C$105,2,FALSE),"")</f>
        <v/>
      </c>
      <c r="AL2101" s="27"/>
      <c r="AM2101" s="27"/>
    </row>
    <row r="2102" spans="1:39">
      <c r="A2102" s="158"/>
      <c r="B2102" s="159" t="str">
        <f>A2102&amp;"-"&amp;TEXT(COUNTIF($A$5:A2102,A2102),"000")</f>
        <v>-000</v>
      </c>
      <c r="C2102" s="52"/>
      <c r="D2102" s="27"/>
      <c r="E2102" s="28"/>
      <c r="F2102" s="27"/>
      <c r="G2102" s="27"/>
      <c r="H2102" s="52"/>
      <c r="I2102" s="380" t="str">
        <f>IFERROR(VLOOKUP($F2102,'Liste planification'!$V$2:$W$96,2,FALSE),"")</f>
        <v/>
      </c>
      <c r="J2102" s="27"/>
      <c r="K2102" s="27"/>
      <c r="L2102" s="27"/>
      <c r="M2102" s="52"/>
      <c r="N2102" s="52"/>
      <c r="O2102" s="52"/>
      <c r="P2102" s="52"/>
      <c r="Q2102" s="52"/>
      <c r="R2102" s="52"/>
      <c r="S2102" s="52"/>
      <c r="T2102" s="52"/>
      <c r="U2102" s="52"/>
      <c r="V2102" s="52"/>
      <c r="W2102" s="52"/>
      <c r="X2102" s="52"/>
      <c r="Y2102" s="194"/>
      <c r="Z2102" s="776"/>
      <c r="AA2102" s="190"/>
      <c r="AB2102" s="747">
        <f t="shared" si="132"/>
        <v>0</v>
      </c>
      <c r="AC2102" s="748">
        <f t="shared" si="133"/>
        <v>0</v>
      </c>
      <c r="AD2102" s="187"/>
      <c r="AE2102" s="186"/>
      <c r="AF2102" s="190"/>
      <c r="AG2102" s="747">
        <f t="shared" si="134"/>
        <v>0</v>
      </c>
      <c r="AH2102" s="748">
        <f t="shared" si="135"/>
        <v>0</v>
      </c>
      <c r="AI2102" s="187"/>
      <c r="AJ2102" s="52"/>
      <c r="AK2102" s="156" t="str">
        <f>IFERROR(VLOOKUP($A2102,'Liste planification'!$B$2:$C$105,2,FALSE),"")</f>
        <v/>
      </c>
      <c r="AL2102" s="27"/>
      <c r="AM2102" s="27"/>
    </row>
    <row r="2103" spans="1:39">
      <c r="A2103" s="158"/>
      <c r="B2103" s="159" t="str">
        <f>A2103&amp;"-"&amp;TEXT(COUNTIF($A$5:A2103,A2103),"000")</f>
        <v>-000</v>
      </c>
      <c r="C2103" s="52"/>
      <c r="D2103" s="27"/>
      <c r="E2103" s="28"/>
      <c r="F2103" s="27"/>
      <c r="G2103" s="27"/>
      <c r="H2103" s="52"/>
      <c r="I2103" s="380" t="str">
        <f>IFERROR(VLOOKUP($F2103,'Liste planification'!$V$2:$W$96,2,FALSE),"")</f>
        <v/>
      </c>
      <c r="J2103" s="27"/>
      <c r="K2103" s="27"/>
      <c r="L2103" s="27"/>
      <c r="M2103" s="52"/>
      <c r="N2103" s="52"/>
      <c r="O2103" s="52"/>
      <c r="P2103" s="52"/>
      <c r="Q2103" s="52"/>
      <c r="R2103" s="52"/>
      <c r="S2103" s="52"/>
      <c r="T2103" s="52"/>
      <c r="U2103" s="52"/>
      <c r="V2103" s="52"/>
      <c r="W2103" s="52"/>
      <c r="X2103" s="52"/>
      <c r="Y2103" s="194"/>
      <c r="Z2103" s="776"/>
      <c r="AA2103" s="190"/>
      <c r="AB2103" s="747">
        <f t="shared" si="132"/>
        <v>0</v>
      </c>
      <c r="AC2103" s="748">
        <f t="shared" si="133"/>
        <v>0</v>
      </c>
      <c r="AD2103" s="187"/>
      <c r="AE2103" s="186"/>
      <c r="AF2103" s="190"/>
      <c r="AG2103" s="747">
        <f t="shared" si="134"/>
        <v>0</v>
      </c>
      <c r="AH2103" s="748">
        <f t="shared" si="135"/>
        <v>0</v>
      </c>
      <c r="AI2103" s="187"/>
      <c r="AJ2103" s="52"/>
      <c r="AK2103" s="156" t="str">
        <f>IFERROR(VLOOKUP($A2103,'Liste planification'!$B$2:$C$105,2,FALSE),"")</f>
        <v/>
      </c>
      <c r="AL2103" s="27"/>
      <c r="AM2103" s="27"/>
    </row>
    <row r="2104" spans="1:39">
      <c r="A2104" s="158"/>
      <c r="B2104" s="159" t="str">
        <f>A2104&amp;"-"&amp;TEXT(COUNTIF($A$5:A2104,A2104),"000")</f>
        <v>-000</v>
      </c>
      <c r="C2104" s="52"/>
      <c r="D2104" s="27"/>
      <c r="E2104" s="28"/>
      <c r="F2104" s="27"/>
      <c r="G2104" s="27"/>
      <c r="H2104" s="52"/>
      <c r="I2104" s="380" t="str">
        <f>IFERROR(VLOOKUP($F2104,'Liste planification'!$V$2:$W$96,2,FALSE),"")</f>
        <v/>
      </c>
      <c r="J2104" s="27"/>
      <c r="K2104" s="27"/>
      <c r="L2104" s="27"/>
      <c r="M2104" s="52"/>
      <c r="N2104" s="52"/>
      <c r="O2104" s="52"/>
      <c r="P2104" s="52"/>
      <c r="Q2104" s="52"/>
      <c r="R2104" s="52"/>
      <c r="S2104" s="52"/>
      <c r="T2104" s="52"/>
      <c r="U2104" s="52"/>
      <c r="V2104" s="52"/>
      <c r="W2104" s="52"/>
      <c r="X2104" s="52"/>
      <c r="Y2104" s="194"/>
      <c r="Z2104" s="776"/>
      <c r="AA2104" s="190"/>
      <c r="AB2104" s="747">
        <f t="shared" si="132"/>
        <v>0</v>
      </c>
      <c r="AC2104" s="748">
        <f t="shared" si="133"/>
        <v>0</v>
      </c>
      <c r="AD2104" s="187"/>
      <c r="AE2104" s="186"/>
      <c r="AF2104" s="190"/>
      <c r="AG2104" s="747">
        <f t="shared" si="134"/>
        <v>0</v>
      </c>
      <c r="AH2104" s="748">
        <f t="shared" si="135"/>
        <v>0</v>
      </c>
      <c r="AI2104" s="187"/>
      <c r="AJ2104" s="52"/>
      <c r="AK2104" s="156" t="str">
        <f>IFERROR(VLOOKUP($A2104,'Liste planification'!$B$2:$C$105,2,FALSE),"")</f>
        <v/>
      </c>
      <c r="AL2104" s="27"/>
      <c r="AM2104" s="27"/>
    </row>
    <row r="2105" spans="1:39">
      <c r="A2105" s="158"/>
      <c r="B2105" s="159" t="str">
        <f>A2105&amp;"-"&amp;TEXT(COUNTIF($A$5:A2105,A2105),"000")</f>
        <v>-000</v>
      </c>
      <c r="C2105" s="52"/>
      <c r="D2105" s="27"/>
      <c r="E2105" s="28"/>
      <c r="F2105" s="27"/>
      <c r="G2105" s="27"/>
      <c r="H2105" s="52"/>
      <c r="I2105" s="380" t="str">
        <f>IFERROR(VLOOKUP($F2105,'Liste planification'!$V$2:$W$96,2,FALSE),"")</f>
        <v/>
      </c>
      <c r="J2105" s="27"/>
      <c r="K2105" s="27"/>
      <c r="L2105" s="27"/>
      <c r="M2105" s="52"/>
      <c r="N2105" s="52"/>
      <c r="O2105" s="52"/>
      <c r="P2105" s="52"/>
      <c r="Q2105" s="52"/>
      <c r="R2105" s="52"/>
      <c r="S2105" s="52"/>
      <c r="T2105" s="52"/>
      <c r="U2105" s="52"/>
      <c r="V2105" s="52"/>
      <c r="W2105" s="52"/>
      <c r="X2105" s="52"/>
      <c r="Y2105" s="194"/>
      <c r="Z2105" s="776"/>
      <c r="AA2105" s="190"/>
      <c r="AB2105" s="747">
        <f t="shared" si="132"/>
        <v>0</v>
      </c>
      <c r="AC2105" s="748">
        <f t="shared" si="133"/>
        <v>0</v>
      </c>
      <c r="AD2105" s="187"/>
      <c r="AE2105" s="186"/>
      <c r="AF2105" s="190"/>
      <c r="AG2105" s="747">
        <f t="shared" si="134"/>
        <v>0</v>
      </c>
      <c r="AH2105" s="748">
        <f t="shared" si="135"/>
        <v>0</v>
      </c>
      <c r="AI2105" s="187"/>
      <c r="AJ2105" s="52"/>
      <c r="AK2105" s="156" t="str">
        <f>IFERROR(VLOOKUP($A2105,'Liste planification'!$B$2:$C$105,2,FALSE),"")</f>
        <v/>
      </c>
      <c r="AL2105" s="27"/>
      <c r="AM2105" s="27"/>
    </row>
    <row r="2106" spans="1:39">
      <c r="A2106" s="158"/>
      <c r="B2106" s="159" t="str">
        <f>A2106&amp;"-"&amp;TEXT(COUNTIF($A$5:A2106,A2106),"000")</f>
        <v>-000</v>
      </c>
      <c r="C2106" s="52"/>
      <c r="D2106" s="27"/>
      <c r="E2106" s="28"/>
      <c r="F2106" s="27"/>
      <c r="G2106" s="27"/>
      <c r="H2106" s="52"/>
      <c r="I2106" s="380" t="str">
        <f>IFERROR(VLOOKUP($F2106,'Liste planification'!$V$2:$W$96,2,FALSE),"")</f>
        <v/>
      </c>
      <c r="J2106" s="27"/>
      <c r="K2106" s="27"/>
      <c r="L2106" s="27"/>
      <c r="M2106" s="52"/>
      <c r="N2106" s="52"/>
      <c r="O2106" s="52"/>
      <c r="P2106" s="52"/>
      <c r="Q2106" s="52"/>
      <c r="R2106" s="52"/>
      <c r="S2106" s="52"/>
      <c r="T2106" s="52"/>
      <c r="U2106" s="52"/>
      <c r="V2106" s="52"/>
      <c r="W2106" s="52"/>
      <c r="X2106" s="52"/>
      <c r="Y2106" s="194"/>
      <c r="Z2106" s="776"/>
      <c r="AA2106" s="190"/>
      <c r="AB2106" s="747">
        <f t="shared" si="132"/>
        <v>0</v>
      </c>
      <c r="AC2106" s="748">
        <f t="shared" si="133"/>
        <v>0</v>
      </c>
      <c r="AD2106" s="187"/>
      <c r="AE2106" s="186"/>
      <c r="AF2106" s="190"/>
      <c r="AG2106" s="747">
        <f t="shared" si="134"/>
        <v>0</v>
      </c>
      <c r="AH2106" s="748">
        <f t="shared" si="135"/>
        <v>0</v>
      </c>
      <c r="AI2106" s="187"/>
      <c r="AJ2106" s="52"/>
      <c r="AK2106" s="156" t="str">
        <f>IFERROR(VLOOKUP($A2106,'Liste planification'!$B$2:$C$105,2,FALSE),"")</f>
        <v/>
      </c>
      <c r="AL2106" s="27"/>
      <c r="AM2106" s="27"/>
    </row>
    <row r="2107" spans="1:39">
      <c r="A2107" s="158"/>
      <c r="B2107" s="159" t="str">
        <f>A2107&amp;"-"&amp;TEXT(COUNTIF($A$5:A2107,A2107),"000")</f>
        <v>-000</v>
      </c>
      <c r="C2107" s="52"/>
      <c r="D2107" s="27"/>
      <c r="E2107" s="28"/>
      <c r="F2107" s="27"/>
      <c r="G2107" s="27"/>
      <c r="H2107" s="52"/>
      <c r="I2107" s="380" t="str">
        <f>IFERROR(VLOOKUP($F2107,'Liste planification'!$V$2:$W$96,2,FALSE),"")</f>
        <v/>
      </c>
      <c r="J2107" s="27"/>
      <c r="K2107" s="27"/>
      <c r="L2107" s="27"/>
      <c r="M2107" s="52"/>
      <c r="N2107" s="52"/>
      <c r="O2107" s="52"/>
      <c r="P2107" s="52"/>
      <c r="Q2107" s="52"/>
      <c r="R2107" s="52"/>
      <c r="S2107" s="52"/>
      <c r="T2107" s="52"/>
      <c r="U2107" s="52"/>
      <c r="V2107" s="52"/>
      <c r="W2107" s="52"/>
      <c r="X2107" s="52"/>
      <c r="Y2107" s="194"/>
      <c r="Z2107" s="776"/>
      <c r="AA2107" s="190"/>
      <c r="AB2107" s="747">
        <f t="shared" si="132"/>
        <v>0</v>
      </c>
      <c r="AC2107" s="748">
        <f t="shared" si="133"/>
        <v>0</v>
      </c>
      <c r="AD2107" s="187"/>
      <c r="AE2107" s="186"/>
      <c r="AF2107" s="190"/>
      <c r="AG2107" s="747">
        <f t="shared" si="134"/>
        <v>0</v>
      </c>
      <c r="AH2107" s="748">
        <f t="shared" si="135"/>
        <v>0</v>
      </c>
      <c r="AI2107" s="187"/>
      <c r="AJ2107" s="52"/>
      <c r="AK2107" s="156" t="str">
        <f>IFERROR(VLOOKUP($A2107,'Liste planification'!$B$2:$C$105,2,FALSE),"")</f>
        <v/>
      </c>
      <c r="AL2107" s="27"/>
      <c r="AM2107" s="27"/>
    </row>
    <row r="2108" spans="1:39">
      <c r="A2108" s="158"/>
      <c r="B2108" s="159" t="str">
        <f>A2108&amp;"-"&amp;TEXT(COUNTIF($A$5:A2108,A2108),"000")</f>
        <v>-000</v>
      </c>
      <c r="C2108" s="52"/>
      <c r="D2108" s="27"/>
      <c r="E2108" s="28"/>
      <c r="F2108" s="27"/>
      <c r="G2108" s="27"/>
      <c r="H2108" s="52"/>
      <c r="I2108" s="380" t="str">
        <f>IFERROR(VLOOKUP($F2108,'Liste planification'!$V$2:$W$96,2,FALSE),"")</f>
        <v/>
      </c>
      <c r="J2108" s="27"/>
      <c r="K2108" s="27"/>
      <c r="L2108" s="27"/>
      <c r="M2108" s="52"/>
      <c r="N2108" s="52"/>
      <c r="O2108" s="52"/>
      <c r="P2108" s="52"/>
      <c r="Q2108" s="52"/>
      <c r="R2108" s="52"/>
      <c r="S2108" s="52"/>
      <c r="T2108" s="52"/>
      <c r="U2108" s="52"/>
      <c r="V2108" s="52"/>
      <c r="W2108" s="52"/>
      <c r="X2108" s="52"/>
      <c r="Y2108" s="194"/>
      <c r="Z2108" s="776"/>
      <c r="AA2108" s="190"/>
      <c r="AB2108" s="747">
        <f t="shared" si="132"/>
        <v>0</v>
      </c>
      <c r="AC2108" s="748">
        <f t="shared" si="133"/>
        <v>0</v>
      </c>
      <c r="AD2108" s="187"/>
      <c r="AE2108" s="186"/>
      <c r="AF2108" s="190"/>
      <c r="AG2108" s="747">
        <f t="shared" si="134"/>
        <v>0</v>
      </c>
      <c r="AH2108" s="748">
        <f t="shared" si="135"/>
        <v>0</v>
      </c>
      <c r="AI2108" s="187"/>
      <c r="AJ2108" s="52"/>
      <c r="AK2108" s="156" t="str">
        <f>IFERROR(VLOOKUP($A2108,'Liste planification'!$B$2:$C$105,2,FALSE),"")</f>
        <v/>
      </c>
      <c r="AL2108" s="27"/>
      <c r="AM2108" s="27"/>
    </row>
    <row r="2109" spans="1:39">
      <c r="A2109" s="158"/>
      <c r="B2109" s="159" t="str">
        <f>A2109&amp;"-"&amp;TEXT(COUNTIF($A$5:A2109,A2109),"000")</f>
        <v>-000</v>
      </c>
      <c r="C2109" s="52"/>
      <c r="D2109" s="27"/>
      <c r="E2109" s="28"/>
      <c r="F2109" s="27"/>
      <c r="G2109" s="27"/>
      <c r="H2109" s="52"/>
      <c r="I2109" s="380" t="str">
        <f>IFERROR(VLOOKUP($F2109,'Liste planification'!$V$2:$W$96,2,FALSE),"")</f>
        <v/>
      </c>
      <c r="J2109" s="27"/>
      <c r="K2109" s="27"/>
      <c r="L2109" s="27"/>
      <c r="M2109" s="52"/>
      <c r="N2109" s="52"/>
      <c r="O2109" s="52"/>
      <c r="P2109" s="52"/>
      <c r="Q2109" s="52"/>
      <c r="R2109" s="52"/>
      <c r="S2109" s="52"/>
      <c r="T2109" s="52"/>
      <c r="U2109" s="52"/>
      <c r="V2109" s="52"/>
      <c r="W2109" s="52"/>
      <c r="X2109" s="52"/>
      <c r="Y2109" s="194"/>
      <c r="Z2109" s="776"/>
      <c r="AA2109" s="190"/>
      <c r="AB2109" s="747">
        <f t="shared" si="132"/>
        <v>0</v>
      </c>
      <c r="AC2109" s="748">
        <f t="shared" si="133"/>
        <v>0</v>
      </c>
      <c r="AD2109" s="187"/>
      <c r="AE2109" s="186"/>
      <c r="AF2109" s="190"/>
      <c r="AG2109" s="747">
        <f t="shared" si="134"/>
        <v>0</v>
      </c>
      <c r="AH2109" s="748">
        <f t="shared" si="135"/>
        <v>0</v>
      </c>
      <c r="AI2109" s="187"/>
      <c r="AJ2109" s="52"/>
      <c r="AK2109" s="156" t="str">
        <f>IFERROR(VLOOKUP($A2109,'Liste planification'!$B$2:$C$105,2,FALSE),"")</f>
        <v/>
      </c>
      <c r="AL2109" s="27"/>
      <c r="AM2109" s="27"/>
    </row>
    <row r="2110" spans="1:39">
      <c r="A2110" s="158"/>
      <c r="B2110" s="159" t="str">
        <f>A2110&amp;"-"&amp;TEXT(COUNTIF($A$5:A2110,A2110),"000")</f>
        <v>-000</v>
      </c>
      <c r="C2110" s="52"/>
      <c r="D2110" s="27"/>
      <c r="E2110" s="28"/>
      <c r="F2110" s="27"/>
      <c r="G2110" s="27"/>
      <c r="H2110" s="52"/>
      <c r="I2110" s="380" t="str">
        <f>IFERROR(VLOOKUP($F2110,'Liste planification'!$V$2:$W$96,2,FALSE),"")</f>
        <v/>
      </c>
      <c r="J2110" s="27"/>
      <c r="K2110" s="27"/>
      <c r="L2110" s="27"/>
      <c r="M2110" s="52"/>
      <c r="N2110" s="52"/>
      <c r="O2110" s="52"/>
      <c r="P2110" s="52"/>
      <c r="Q2110" s="52"/>
      <c r="R2110" s="52"/>
      <c r="S2110" s="52"/>
      <c r="T2110" s="52"/>
      <c r="U2110" s="52"/>
      <c r="V2110" s="52"/>
      <c r="W2110" s="52"/>
      <c r="X2110" s="52"/>
      <c r="Y2110" s="194"/>
      <c r="Z2110" s="776"/>
      <c r="AA2110" s="190"/>
      <c r="AB2110" s="747">
        <f t="shared" si="132"/>
        <v>0</v>
      </c>
      <c r="AC2110" s="748">
        <f t="shared" si="133"/>
        <v>0</v>
      </c>
      <c r="AD2110" s="187"/>
      <c r="AE2110" s="186"/>
      <c r="AF2110" s="190"/>
      <c r="AG2110" s="747">
        <f t="shared" si="134"/>
        <v>0</v>
      </c>
      <c r="AH2110" s="748">
        <f t="shared" si="135"/>
        <v>0</v>
      </c>
      <c r="AI2110" s="187"/>
      <c r="AJ2110" s="52"/>
      <c r="AK2110" s="156" t="str">
        <f>IFERROR(VLOOKUP($A2110,'Liste planification'!$B$2:$C$105,2,FALSE),"")</f>
        <v/>
      </c>
      <c r="AL2110" s="27"/>
      <c r="AM2110" s="27"/>
    </row>
    <row r="2111" spans="1:39">
      <c r="A2111" s="158"/>
      <c r="B2111" s="159" t="str">
        <f>A2111&amp;"-"&amp;TEXT(COUNTIF($A$5:A2111,A2111),"000")</f>
        <v>-000</v>
      </c>
      <c r="C2111" s="52"/>
      <c r="D2111" s="27"/>
      <c r="E2111" s="28"/>
      <c r="F2111" s="27"/>
      <c r="G2111" s="27"/>
      <c r="H2111" s="52"/>
      <c r="I2111" s="380" t="str">
        <f>IFERROR(VLOOKUP($F2111,'Liste planification'!$V$2:$W$96,2,FALSE),"")</f>
        <v/>
      </c>
      <c r="J2111" s="27"/>
      <c r="K2111" s="27"/>
      <c r="L2111" s="27"/>
      <c r="M2111" s="52"/>
      <c r="N2111" s="52"/>
      <c r="O2111" s="52"/>
      <c r="P2111" s="52"/>
      <c r="Q2111" s="52"/>
      <c r="R2111" s="52"/>
      <c r="S2111" s="52"/>
      <c r="T2111" s="52"/>
      <c r="U2111" s="52"/>
      <c r="V2111" s="52"/>
      <c r="W2111" s="52"/>
      <c r="X2111" s="52"/>
      <c r="Y2111" s="194"/>
      <c r="Z2111" s="776"/>
      <c r="AA2111" s="190"/>
      <c r="AB2111" s="747">
        <f t="shared" si="132"/>
        <v>0</v>
      </c>
      <c r="AC2111" s="748">
        <f t="shared" si="133"/>
        <v>0</v>
      </c>
      <c r="AD2111" s="187"/>
      <c r="AE2111" s="186"/>
      <c r="AF2111" s="190"/>
      <c r="AG2111" s="747">
        <f t="shared" si="134"/>
        <v>0</v>
      </c>
      <c r="AH2111" s="748">
        <f t="shared" si="135"/>
        <v>0</v>
      </c>
      <c r="AI2111" s="187"/>
      <c r="AJ2111" s="52"/>
      <c r="AK2111" s="156" t="str">
        <f>IFERROR(VLOOKUP($A2111,'Liste planification'!$B$2:$C$105,2,FALSE),"")</f>
        <v/>
      </c>
      <c r="AL2111" s="27"/>
      <c r="AM2111" s="27"/>
    </row>
    <row r="2112" spans="1:39">
      <c r="A2112" s="158"/>
      <c r="B2112" s="159" t="str">
        <f>A2112&amp;"-"&amp;TEXT(COUNTIF($A$5:A2112,A2112),"000")</f>
        <v>-000</v>
      </c>
      <c r="C2112" s="52"/>
      <c r="D2112" s="27"/>
      <c r="E2112" s="28"/>
      <c r="F2112" s="27"/>
      <c r="G2112" s="27"/>
      <c r="H2112" s="52"/>
      <c r="I2112" s="380" t="str">
        <f>IFERROR(VLOOKUP($F2112,'Liste planification'!$V$2:$W$96,2,FALSE),"")</f>
        <v/>
      </c>
      <c r="J2112" s="27"/>
      <c r="K2112" s="27"/>
      <c r="L2112" s="27"/>
      <c r="M2112" s="52"/>
      <c r="N2112" s="52"/>
      <c r="O2112" s="52"/>
      <c r="P2112" s="52"/>
      <c r="Q2112" s="52"/>
      <c r="R2112" s="52"/>
      <c r="S2112" s="52"/>
      <c r="T2112" s="52"/>
      <c r="U2112" s="52"/>
      <c r="V2112" s="52"/>
      <c r="W2112" s="52"/>
      <c r="X2112" s="52"/>
      <c r="Y2112" s="194"/>
      <c r="Z2112" s="776"/>
      <c r="AA2112" s="190"/>
      <c r="AB2112" s="747">
        <f t="shared" si="132"/>
        <v>0</v>
      </c>
      <c r="AC2112" s="748">
        <f t="shared" si="133"/>
        <v>0</v>
      </c>
      <c r="AD2112" s="187"/>
      <c r="AE2112" s="186"/>
      <c r="AF2112" s="190"/>
      <c r="AG2112" s="747">
        <f t="shared" si="134"/>
        <v>0</v>
      </c>
      <c r="AH2112" s="748">
        <f t="shared" si="135"/>
        <v>0</v>
      </c>
      <c r="AI2112" s="187"/>
      <c r="AJ2112" s="52"/>
      <c r="AK2112" s="156" t="str">
        <f>IFERROR(VLOOKUP($A2112,'Liste planification'!$B$2:$C$105,2,FALSE),"")</f>
        <v/>
      </c>
      <c r="AL2112" s="27"/>
      <c r="AM2112" s="27"/>
    </row>
    <row r="2113" spans="1:39">
      <c r="A2113" s="158"/>
      <c r="B2113" s="159" t="str">
        <f>A2113&amp;"-"&amp;TEXT(COUNTIF($A$5:A2113,A2113),"000")</f>
        <v>-000</v>
      </c>
      <c r="C2113" s="52"/>
      <c r="D2113" s="27"/>
      <c r="E2113" s="28"/>
      <c r="F2113" s="27"/>
      <c r="G2113" s="27"/>
      <c r="H2113" s="52"/>
      <c r="I2113" s="380" t="str">
        <f>IFERROR(VLOOKUP($F2113,'Liste planification'!$V$2:$W$96,2,FALSE),"")</f>
        <v/>
      </c>
      <c r="J2113" s="27"/>
      <c r="K2113" s="27"/>
      <c r="L2113" s="27"/>
      <c r="M2113" s="52"/>
      <c r="N2113" s="52"/>
      <c r="O2113" s="52"/>
      <c r="P2113" s="52"/>
      <c r="Q2113" s="52"/>
      <c r="R2113" s="52"/>
      <c r="S2113" s="52"/>
      <c r="T2113" s="52"/>
      <c r="U2113" s="52"/>
      <c r="V2113" s="52"/>
      <c r="W2113" s="52"/>
      <c r="X2113" s="52"/>
      <c r="Y2113" s="194"/>
      <c r="Z2113" s="776"/>
      <c r="AA2113" s="190"/>
      <c r="AB2113" s="747">
        <f t="shared" si="132"/>
        <v>0</v>
      </c>
      <c r="AC2113" s="748">
        <f t="shared" si="133"/>
        <v>0</v>
      </c>
      <c r="AD2113" s="187"/>
      <c r="AE2113" s="186"/>
      <c r="AF2113" s="190"/>
      <c r="AG2113" s="747">
        <f t="shared" si="134"/>
        <v>0</v>
      </c>
      <c r="AH2113" s="748">
        <f t="shared" si="135"/>
        <v>0</v>
      </c>
      <c r="AI2113" s="187"/>
      <c r="AJ2113" s="52"/>
      <c r="AK2113" s="156" t="str">
        <f>IFERROR(VLOOKUP($A2113,'Liste planification'!$B$2:$C$105,2,FALSE),"")</f>
        <v/>
      </c>
      <c r="AL2113" s="27"/>
      <c r="AM2113" s="27"/>
    </row>
    <row r="2114" spans="1:39">
      <c r="A2114" s="158"/>
      <c r="B2114" s="159" t="str">
        <f>A2114&amp;"-"&amp;TEXT(COUNTIF($A$5:A2114,A2114),"000")</f>
        <v>-000</v>
      </c>
      <c r="C2114" s="52"/>
      <c r="D2114" s="27"/>
      <c r="E2114" s="28"/>
      <c r="F2114" s="27"/>
      <c r="G2114" s="27"/>
      <c r="H2114" s="52"/>
      <c r="I2114" s="380" t="str">
        <f>IFERROR(VLOOKUP($F2114,'Liste planification'!$V$2:$W$96,2,FALSE),"")</f>
        <v/>
      </c>
      <c r="J2114" s="27"/>
      <c r="K2114" s="27"/>
      <c r="L2114" s="27"/>
      <c r="M2114" s="52"/>
      <c r="N2114" s="52"/>
      <c r="O2114" s="52"/>
      <c r="P2114" s="52"/>
      <c r="Q2114" s="52"/>
      <c r="R2114" s="52"/>
      <c r="S2114" s="52"/>
      <c r="T2114" s="52"/>
      <c r="U2114" s="52"/>
      <c r="V2114" s="52"/>
      <c r="W2114" s="52"/>
      <c r="X2114" s="52"/>
      <c r="Y2114" s="194"/>
      <c r="Z2114" s="776"/>
      <c r="AA2114" s="190"/>
      <c r="AB2114" s="747">
        <f t="shared" si="132"/>
        <v>0</v>
      </c>
      <c r="AC2114" s="748">
        <f t="shared" si="133"/>
        <v>0</v>
      </c>
      <c r="AD2114" s="187"/>
      <c r="AE2114" s="186"/>
      <c r="AF2114" s="190"/>
      <c r="AG2114" s="747">
        <f t="shared" si="134"/>
        <v>0</v>
      </c>
      <c r="AH2114" s="748">
        <f t="shared" si="135"/>
        <v>0</v>
      </c>
      <c r="AI2114" s="187"/>
      <c r="AJ2114" s="52"/>
      <c r="AK2114" s="156" t="str">
        <f>IFERROR(VLOOKUP($A2114,'Liste planification'!$B$2:$C$105,2,FALSE),"")</f>
        <v/>
      </c>
      <c r="AL2114" s="27"/>
      <c r="AM2114" s="27"/>
    </row>
    <row r="2115" spans="1:39">
      <c r="A2115" s="158"/>
      <c r="B2115" s="159" t="str">
        <f>A2115&amp;"-"&amp;TEXT(COUNTIF($A$5:A2115,A2115),"000")</f>
        <v>-000</v>
      </c>
      <c r="C2115" s="52"/>
      <c r="D2115" s="27"/>
      <c r="E2115" s="28"/>
      <c r="F2115" s="27"/>
      <c r="G2115" s="27"/>
      <c r="H2115" s="52"/>
      <c r="I2115" s="380" t="str">
        <f>IFERROR(VLOOKUP($F2115,'Liste planification'!$V$2:$W$96,2,FALSE),"")</f>
        <v/>
      </c>
      <c r="J2115" s="27"/>
      <c r="K2115" s="27"/>
      <c r="L2115" s="27"/>
      <c r="M2115" s="52"/>
      <c r="N2115" s="52"/>
      <c r="O2115" s="52"/>
      <c r="P2115" s="52"/>
      <c r="Q2115" s="52"/>
      <c r="R2115" s="52"/>
      <c r="S2115" s="52"/>
      <c r="T2115" s="52"/>
      <c r="U2115" s="52"/>
      <c r="V2115" s="52"/>
      <c r="W2115" s="52"/>
      <c r="X2115" s="52"/>
      <c r="Y2115" s="194"/>
      <c r="Z2115" s="776"/>
      <c r="AA2115" s="190"/>
      <c r="AB2115" s="747">
        <f t="shared" si="132"/>
        <v>0</v>
      </c>
      <c r="AC2115" s="748">
        <f t="shared" si="133"/>
        <v>0</v>
      </c>
      <c r="AD2115" s="187"/>
      <c r="AE2115" s="186"/>
      <c r="AF2115" s="190"/>
      <c r="AG2115" s="747">
        <f t="shared" si="134"/>
        <v>0</v>
      </c>
      <c r="AH2115" s="748">
        <f t="shared" si="135"/>
        <v>0</v>
      </c>
      <c r="AI2115" s="187"/>
      <c r="AJ2115" s="52"/>
      <c r="AK2115" s="156" t="str">
        <f>IFERROR(VLOOKUP($A2115,'Liste planification'!$B$2:$C$105,2,FALSE),"")</f>
        <v/>
      </c>
      <c r="AL2115" s="27"/>
      <c r="AM2115" s="27"/>
    </row>
    <row r="2116" spans="1:39">
      <c r="A2116" s="158"/>
      <c r="B2116" s="159" t="str">
        <f>A2116&amp;"-"&amp;TEXT(COUNTIF($A$5:A2116,A2116),"000")</f>
        <v>-000</v>
      </c>
      <c r="C2116" s="52"/>
      <c r="D2116" s="27"/>
      <c r="E2116" s="28"/>
      <c r="F2116" s="27"/>
      <c r="G2116" s="27"/>
      <c r="H2116" s="52"/>
      <c r="I2116" s="380" t="str">
        <f>IFERROR(VLOOKUP($F2116,'Liste planification'!$V$2:$W$96,2,FALSE),"")</f>
        <v/>
      </c>
      <c r="J2116" s="27"/>
      <c r="K2116" s="27"/>
      <c r="L2116" s="27"/>
      <c r="M2116" s="52"/>
      <c r="N2116" s="52"/>
      <c r="O2116" s="52"/>
      <c r="P2116" s="52"/>
      <c r="Q2116" s="52"/>
      <c r="R2116" s="52"/>
      <c r="S2116" s="52"/>
      <c r="T2116" s="52"/>
      <c r="U2116" s="52"/>
      <c r="V2116" s="52"/>
      <c r="W2116" s="52"/>
      <c r="X2116" s="52"/>
      <c r="Y2116" s="194"/>
      <c r="Z2116" s="776"/>
      <c r="AA2116" s="190"/>
      <c r="AB2116" s="747">
        <f t="shared" si="132"/>
        <v>0</v>
      </c>
      <c r="AC2116" s="748">
        <f t="shared" si="133"/>
        <v>0</v>
      </c>
      <c r="AD2116" s="187"/>
      <c r="AE2116" s="186"/>
      <c r="AF2116" s="190"/>
      <c r="AG2116" s="747">
        <f t="shared" si="134"/>
        <v>0</v>
      </c>
      <c r="AH2116" s="748">
        <f t="shared" si="135"/>
        <v>0</v>
      </c>
      <c r="AI2116" s="187"/>
      <c r="AJ2116" s="52"/>
      <c r="AK2116" s="156" t="str">
        <f>IFERROR(VLOOKUP($A2116,'Liste planification'!$B$2:$C$105,2,FALSE),"")</f>
        <v/>
      </c>
      <c r="AL2116" s="27"/>
      <c r="AM2116" s="27"/>
    </row>
    <row r="2117" spans="1:39">
      <c r="A2117" s="158"/>
      <c r="B2117" s="159" t="str">
        <f>A2117&amp;"-"&amp;TEXT(COUNTIF($A$5:A2117,A2117),"000")</f>
        <v>-000</v>
      </c>
      <c r="C2117" s="52"/>
      <c r="D2117" s="27"/>
      <c r="E2117" s="28"/>
      <c r="F2117" s="27"/>
      <c r="G2117" s="27"/>
      <c r="H2117" s="52"/>
      <c r="I2117" s="380" t="str">
        <f>IFERROR(VLOOKUP($F2117,'Liste planification'!$V$2:$W$96,2,FALSE),"")</f>
        <v/>
      </c>
      <c r="J2117" s="27"/>
      <c r="K2117" s="27"/>
      <c r="L2117" s="27"/>
      <c r="M2117" s="52"/>
      <c r="N2117" s="52"/>
      <c r="O2117" s="52"/>
      <c r="P2117" s="52"/>
      <c r="Q2117" s="52"/>
      <c r="R2117" s="52"/>
      <c r="S2117" s="52"/>
      <c r="T2117" s="52"/>
      <c r="U2117" s="52"/>
      <c r="V2117" s="52"/>
      <c r="W2117" s="52"/>
      <c r="X2117" s="52"/>
      <c r="Y2117" s="194"/>
      <c r="Z2117" s="776"/>
      <c r="AA2117" s="190"/>
      <c r="AB2117" s="747">
        <f t="shared" si="132"/>
        <v>0</v>
      </c>
      <c r="AC2117" s="748">
        <f t="shared" si="133"/>
        <v>0</v>
      </c>
      <c r="AD2117" s="187"/>
      <c r="AE2117" s="186"/>
      <c r="AF2117" s="190"/>
      <c r="AG2117" s="747">
        <f t="shared" si="134"/>
        <v>0</v>
      </c>
      <c r="AH2117" s="748">
        <f t="shared" si="135"/>
        <v>0</v>
      </c>
      <c r="AI2117" s="187"/>
      <c r="AJ2117" s="52"/>
      <c r="AK2117" s="156" t="str">
        <f>IFERROR(VLOOKUP($A2117,'Liste planification'!$B$2:$C$105,2,FALSE),"")</f>
        <v/>
      </c>
      <c r="AL2117" s="27"/>
      <c r="AM2117" s="27"/>
    </row>
    <row r="2118" spans="1:39">
      <c r="A2118" s="158"/>
      <c r="B2118" s="159" t="str">
        <f>A2118&amp;"-"&amp;TEXT(COUNTIF($A$5:A2118,A2118),"000")</f>
        <v>-000</v>
      </c>
      <c r="C2118" s="52"/>
      <c r="D2118" s="27"/>
      <c r="E2118" s="28"/>
      <c r="F2118" s="27"/>
      <c r="G2118" s="27"/>
      <c r="H2118" s="52"/>
      <c r="I2118" s="380" t="str">
        <f>IFERROR(VLOOKUP($F2118,'Liste planification'!$V$2:$W$96,2,FALSE),"")</f>
        <v/>
      </c>
      <c r="J2118" s="27"/>
      <c r="K2118" s="27"/>
      <c r="L2118" s="27"/>
      <c r="M2118" s="52"/>
      <c r="N2118" s="52"/>
      <c r="O2118" s="52"/>
      <c r="P2118" s="52"/>
      <c r="Q2118" s="52"/>
      <c r="R2118" s="52"/>
      <c r="S2118" s="52"/>
      <c r="T2118" s="52"/>
      <c r="U2118" s="52"/>
      <c r="V2118" s="52"/>
      <c r="W2118" s="52"/>
      <c r="X2118" s="52"/>
      <c r="Y2118" s="194"/>
      <c r="Z2118" s="776"/>
      <c r="AA2118" s="190"/>
      <c r="AB2118" s="747">
        <f t="shared" si="132"/>
        <v>0</v>
      </c>
      <c r="AC2118" s="748">
        <f t="shared" si="133"/>
        <v>0</v>
      </c>
      <c r="AD2118" s="187"/>
      <c r="AE2118" s="186"/>
      <c r="AF2118" s="190"/>
      <c r="AG2118" s="747">
        <f t="shared" si="134"/>
        <v>0</v>
      </c>
      <c r="AH2118" s="748">
        <f t="shared" si="135"/>
        <v>0</v>
      </c>
      <c r="AI2118" s="187"/>
      <c r="AJ2118" s="52"/>
      <c r="AK2118" s="156" t="str">
        <f>IFERROR(VLOOKUP($A2118,'Liste planification'!$B$2:$C$105,2,FALSE),"")</f>
        <v/>
      </c>
      <c r="AL2118" s="27"/>
      <c r="AM2118" s="27"/>
    </row>
    <row r="2119" spans="1:39">
      <c r="A2119" s="158"/>
      <c r="B2119" s="159" t="str">
        <f>A2119&amp;"-"&amp;TEXT(COUNTIF($A$5:A2119,A2119),"000")</f>
        <v>-000</v>
      </c>
      <c r="C2119" s="52"/>
      <c r="D2119" s="27"/>
      <c r="E2119" s="28"/>
      <c r="F2119" s="27"/>
      <c r="G2119" s="27"/>
      <c r="H2119" s="52"/>
      <c r="I2119" s="380" t="str">
        <f>IFERROR(VLOOKUP($F2119,'Liste planification'!$V$2:$W$96,2,FALSE),"")</f>
        <v/>
      </c>
      <c r="J2119" s="27"/>
      <c r="K2119" s="27"/>
      <c r="L2119" s="27"/>
      <c r="M2119" s="52"/>
      <c r="N2119" s="52"/>
      <c r="O2119" s="52"/>
      <c r="P2119" s="52"/>
      <c r="Q2119" s="52"/>
      <c r="R2119" s="52"/>
      <c r="S2119" s="52"/>
      <c r="T2119" s="52"/>
      <c r="U2119" s="52"/>
      <c r="V2119" s="52"/>
      <c r="W2119" s="52"/>
      <c r="X2119" s="52"/>
      <c r="Y2119" s="194"/>
      <c r="Z2119" s="776"/>
      <c r="AA2119" s="190"/>
      <c r="AB2119" s="747">
        <f t="shared" si="132"/>
        <v>0</v>
      </c>
      <c r="AC2119" s="748">
        <f t="shared" si="133"/>
        <v>0</v>
      </c>
      <c r="AD2119" s="187"/>
      <c r="AE2119" s="186"/>
      <c r="AF2119" s="190"/>
      <c r="AG2119" s="747">
        <f t="shared" si="134"/>
        <v>0</v>
      </c>
      <c r="AH2119" s="748">
        <f t="shared" si="135"/>
        <v>0</v>
      </c>
      <c r="AI2119" s="187"/>
      <c r="AJ2119" s="52"/>
      <c r="AK2119" s="156" t="str">
        <f>IFERROR(VLOOKUP($A2119,'Liste planification'!$B$2:$C$105,2,FALSE),"")</f>
        <v/>
      </c>
      <c r="AL2119" s="27"/>
      <c r="AM2119" s="27"/>
    </row>
    <row r="2120" spans="1:39">
      <c r="A2120" s="158"/>
      <c r="B2120" s="159" t="str">
        <f>A2120&amp;"-"&amp;TEXT(COUNTIF($A$5:A2120,A2120),"000")</f>
        <v>-000</v>
      </c>
      <c r="C2120" s="52"/>
      <c r="D2120" s="27"/>
      <c r="E2120" s="28"/>
      <c r="F2120" s="27"/>
      <c r="G2120" s="27"/>
      <c r="H2120" s="52"/>
      <c r="I2120" s="380" t="str">
        <f>IFERROR(VLOOKUP($F2120,'Liste planification'!$V$2:$W$96,2,FALSE),"")</f>
        <v/>
      </c>
      <c r="J2120" s="27"/>
      <c r="K2120" s="27"/>
      <c r="L2120" s="27"/>
      <c r="M2120" s="52"/>
      <c r="N2120" s="52"/>
      <c r="O2120" s="52"/>
      <c r="P2120" s="52"/>
      <c r="Q2120" s="52"/>
      <c r="R2120" s="52"/>
      <c r="S2120" s="52"/>
      <c r="T2120" s="52"/>
      <c r="U2120" s="52"/>
      <c r="V2120" s="52"/>
      <c r="W2120" s="52"/>
      <c r="X2120" s="52"/>
      <c r="Y2120" s="194"/>
      <c r="Z2120" s="776"/>
      <c r="AA2120" s="190"/>
      <c r="AB2120" s="747">
        <f t="shared" si="132"/>
        <v>0</v>
      </c>
      <c r="AC2120" s="748">
        <f t="shared" si="133"/>
        <v>0</v>
      </c>
      <c r="AD2120" s="187"/>
      <c r="AE2120" s="186"/>
      <c r="AF2120" s="190"/>
      <c r="AG2120" s="747">
        <f t="shared" si="134"/>
        <v>0</v>
      </c>
      <c r="AH2120" s="748">
        <f t="shared" si="135"/>
        <v>0</v>
      </c>
      <c r="AI2120" s="187"/>
      <c r="AJ2120" s="52"/>
      <c r="AK2120" s="156" t="str">
        <f>IFERROR(VLOOKUP($A2120,'Liste planification'!$B$2:$C$105,2,FALSE),"")</f>
        <v/>
      </c>
      <c r="AL2120" s="27"/>
      <c r="AM2120" s="27"/>
    </row>
    <row r="2121" spans="1:39">
      <c r="A2121" s="158"/>
      <c r="B2121" s="159" t="str">
        <f>A2121&amp;"-"&amp;TEXT(COUNTIF($A$5:A2121,A2121),"000")</f>
        <v>-000</v>
      </c>
      <c r="C2121" s="52"/>
      <c r="D2121" s="27"/>
      <c r="E2121" s="28"/>
      <c r="F2121" s="27"/>
      <c r="G2121" s="27"/>
      <c r="H2121" s="52"/>
      <c r="I2121" s="380" t="str">
        <f>IFERROR(VLOOKUP($F2121,'Liste planification'!$V$2:$W$96,2,FALSE),"")</f>
        <v/>
      </c>
      <c r="J2121" s="27"/>
      <c r="K2121" s="27"/>
      <c r="L2121" s="27"/>
      <c r="M2121" s="52"/>
      <c r="N2121" s="52"/>
      <c r="O2121" s="52"/>
      <c r="P2121" s="52"/>
      <c r="Q2121" s="52"/>
      <c r="R2121" s="52"/>
      <c r="S2121" s="52"/>
      <c r="T2121" s="52"/>
      <c r="U2121" s="52"/>
      <c r="V2121" s="52"/>
      <c r="W2121" s="52"/>
      <c r="X2121" s="52"/>
      <c r="Y2121" s="194"/>
      <c r="Z2121" s="776"/>
      <c r="AA2121" s="190"/>
      <c r="AB2121" s="747">
        <f t="shared" si="132"/>
        <v>0</v>
      </c>
      <c r="AC2121" s="748">
        <f t="shared" si="133"/>
        <v>0</v>
      </c>
      <c r="AD2121" s="187"/>
      <c r="AE2121" s="186"/>
      <c r="AF2121" s="190"/>
      <c r="AG2121" s="747">
        <f t="shared" si="134"/>
        <v>0</v>
      </c>
      <c r="AH2121" s="748">
        <f t="shared" si="135"/>
        <v>0</v>
      </c>
      <c r="AI2121" s="187"/>
      <c r="AJ2121" s="52"/>
      <c r="AK2121" s="156" t="str">
        <f>IFERROR(VLOOKUP($A2121,'Liste planification'!$B$2:$C$105,2,FALSE),"")</f>
        <v/>
      </c>
      <c r="AL2121" s="27"/>
      <c r="AM2121" s="27"/>
    </row>
    <row r="2122" spans="1:39">
      <c r="A2122" s="158"/>
      <c r="B2122" s="159" t="str">
        <f>A2122&amp;"-"&amp;TEXT(COUNTIF($A$5:A2122,A2122),"000")</f>
        <v>-000</v>
      </c>
      <c r="C2122" s="52"/>
      <c r="D2122" s="27"/>
      <c r="E2122" s="28"/>
      <c r="F2122" s="27"/>
      <c r="G2122" s="27"/>
      <c r="H2122" s="52"/>
      <c r="I2122" s="380" t="str">
        <f>IFERROR(VLOOKUP($F2122,'Liste planification'!$V$2:$W$96,2,FALSE),"")</f>
        <v/>
      </c>
      <c r="J2122" s="27"/>
      <c r="K2122" s="27"/>
      <c r="L2122" s="27"/>
      <c r="M2122" s="52"/>
      <c r="N2122" s="52"/>
      <c r="O2122" s="52"/>
      <c r="P2122" s="52"/>
      <c r="Q2122" s="52"/>
      <c r="R2122" s="52"/>
      <c r="S2122" s="52"/>
      <c r="T2122" s="52"/>
      <c r="U2122" s="52"/>
      <c r="V2122" s="52"/>
      <c r="W2122" s="52"/>
      <c r="X2122" s="52"/>
      <c r="Y2122" s="194"/>
      <c r="Z2122" s="776"/>
      <c r="AA2122" s="190"/>
      <c r="AB2122" s="747">
        <f t="shared" si="132"/>
        <v>0</v>
      </c>
      <c r="AC2122" s="748">
        <f t="shared" si="133"/>
        <v>0</v>
      </c>
      <c r="AD2122" s="187"/>
      <c r="AE2122" s="186"/>
      <c r="AF2122" s="190"/>
      <c r="AG2122" s="747">
        <f t="shared" si="134"/>
        <v>0</v>
      </c>
      <c r="AH2122" s="748">
        <f t="shared" si="135"/>
        <v>0</v>
      </c>
      <c r="AI2122" s="187"/>
      <c r="AJ2122" s="52"/>
      <c r="AK2122" s="156" t="str">
        <f>IFERROR(VLOOKUP($A2122,'Liste planification'!$B$2:$C$105,2,FALSE),"")</f>
        <v/>
      </c>
      <c r="AL2122" s="27"/>
      <c r="AM2122" s="27"/>
    </row>
    <row r="2123" spans="1:39">
      <c r="A2123" s="158"/>
      <c r="B2123" s="159" t="str">
        <f>A2123&amp;"-"&amp;TEXT(COUNTIF($A$5:A2123,A2123),"000")</f>
        <v>-000</v>
      </c>
      <c r="C2123" s="52"/>
      <c r="D2123" s="27"/>
      <c r="E2123" s="28"/>
      <c r="F2123" s="27"/>
      <c r="G2123" s="27"/>
      <c r="H2123" s="52"/>
      <c r="I2123" s="380" t="str">
        <f>IFERROR(VLOOKUP($F2123,'Liste planification'!$V$2:$W$96,2,FALSE),"")</f>
        <v/>
      </c>
      <c r="J2123" s="27"/>
      <c r="K2123" s="27"/>
      <c r="L2123" s="27"/>
      <c r="M2123" s="52"/>
      <c r="N2123" s="52"/>
      <c r="O2123" s="52"/>
      <c r="P2123" s="52"/>
      <c r="Q2123" s="52"/>
      <c r="R2123" s="52"/>
      <c r="S2123" s="52"/>
      <c r="T2123" s="52"/>
      <c r="U2123" s="52"/>
      <c r="V2123" s="52"/>
      <c r="W2123" s="52"/>
      <c r="X2123" s="52"/>
      <c r="Y2123" s="194"/>
      <c r="Z2123" s="776"/>
      <c r="AA2123" s="190"/>
      <c r="AB2123" s="747">
        <f t="shared" si="132"/>
        <v>0</v>
      </c>
      <c r="AC2123" s="748">
        <f t="shared" si="133"/>
        <v>0</v>
      </c>
      <c r="AD2123" s="187"/>
      <c r="AE2123" s="186"/>
      <c r="AF2123" s="190"/>
      <c r="AG2123" s="747">
        <f t="shared" si="134"/>
        <v>0</v>
      </c>
      <c r="AH2123" s="748">
        <f t="shared" si="135"/>
        <v>0</v>
      </c>
      <c r="AI2123" s="187"/>
      <c r="AJ2123" s="52"/>
      <c r="AK2123" s="156" t="str">
        <f>IFERROR(VLOOKUP($A2123,'Liste planification'!$B$2:$C$105,2,FALSE),"")</f>
        <v/>
      </c>
      <c r="AL2123" s="27"/>
      <c r="AM2123" s="27"/>
    </row>
    <row r="2124" spans="1:39">
      <c r="A2124" s="158"/>
      <c r="B2124" s="159" t="str">
        <f>A2124&amp;"-"&amp;TEXT(COUNTIF($A$5:A2124,A2124),"000")</f>
        <v>-000</v>
      </c>
      <c r="C2124" s="52"/>
      <c r="D2124" s="27"/>
      <c r="E2124" s="28"/>
      <c r="F2124" s="27"/>
      <c r="G2124" s="27"/>
      <c r="H2124" s="52"/>
      <c r="I2124" s="380" t="str">
        <f>IFERROR(VLOOKUP($F2124,'Liste planification'!$V$2:$W$96,2,FALSE),"")</f>
        <v/>
      </c>
      <c r="J2124" s="27"/>
      <c r="K2124" s="27"/>
      <c r="L2124" s="27"/>
      <c r="M2124" s="52"/>
      <c r="N2124" s="52"/>
      <c r="O2124" s="52"/>
      <c r="P2124" s="52"/>
      <c r="Q2124" s="52"/>
      <c r="R2124" s="52"/>
      <c r="S2124" s="52"/>
      <c r="T2124" s="52"/>
      <c r="U2124" s="52"/>
      <c r="V2124" s="52"/>
      <c r="W2124" s="52"/>
      <c r="X2124" s="52"/>
      <c r="Y2124" s="194"/>
      <c r="Z2124" s="776"/>
      <c r="AA2124" s="190"/>
      <c r="AB2124" s="747">
        <f t="shared" si="132"/>
        <v>0</v>
      </c>
      <c r="AC2124" s="748">
        <f t="shared" si="133"/>
        <v>0</v>
      </c>
      <c r="AD2124" s="187"/>
      <c r="AE2124" s="186"/>
      <c r="AF2124" s="190"/>
      <c r="AG2124" s="747">
        <f t="shared" si="134"/>
        <v>0</v>
      </c>
      <c r="AH2124" s="748">
        <f t="shared" si="135"/>
        <v>0</v>
      </c>
      <c r="AI2124" s="187"/>
      <c r="AJ2124" s="52"/>
      <c r="AK2124" s="156" t="str">
        <f>IFERROR(VLOOKUP($A2124,'Liste planification'!$B$2:$C$105,2,FALSE),"")</f>
        <v/>
      </c>
      <c r="AL2124" s="27"/>
      <c r="AM2124" s="27"/>
    </row>
    <row r="2125" spans="1:39">
      <c r="A2125" s="158"/>
      <c r="B2125" s="159" t="str">
        <f>A2125&amp;"-"&amp;TEXT(COUNTIF($A$5:A2125,A2125),"000")</f>
        <v>-000</v>
      </c>
      <c r="C2125" s="52"/>
      <c r="D2125" s="27"/>
      <c r="E2125" s="28"/>
      <c r="F2125" s="27"/>
      <c r="G2125" s="27"/>
      <c r="H2125" s="52"/>
      <c r="I2125" s="380" t="str">
        <f>IFERROR(VLOOKUP($F2125,'Liste planification'!$V$2:$W$96,2,FALSE),"")</f>
        <v/>
      </c>
      <c r="J2125" s="27"/>
      <c r="K2125" s="27"/>
      <c r="L2125" s="27"/>
      <c r="M2125" s="52"/>
      <c r="N2125" s="52"/>
      <c r="O2125" s="52"/>
      <c r="P2125" s="52"/>
      <c r="Q2125" s="52"/>
      <c r="R2125" s="52"/>
      <c r="S2125" s="52"/>
      <c r="T2125" s="52"/>
      <c r="U2125" s="52"/>
      <c r="V2125" s="52"/>
      <c r="W2125" s="52"/>
      <c r="X2125" s="52"/>
      <c r="Y2125" s="194"/>
      <c r="Z2125" s="776"/>
      <c r="AA2125" s="190"/>
      <c r="AB2125" s="747">
        <f t="shared" si="132"/>
        <v>0</v>
      </c>
      <c r="AC2125" s="748">
        <f t="shared" si="133"/>
        <v>0</v>
      </c>
      <c r="AD2125" s="187"/>
      <c r="AE2125" s="186"/>
      <c r="AF2125" s="190"/>
      <c r="AG2125" s="747">
        <f t="shared" si="134"/>
        <v>0</v>
      </c>
      <c r="AH2125" s="748">
        <f t="shared" si="135"/>
        <v>0</v>
      </c>
      <c r="AI2125" s="187"/>
      <c r="AJ2125" s="52"/>
      <c r="AK2125" s="156" t="str">
        <f>IFERROR(VLOOKUP($A2125,'Liste planification'!$B$2:$C$105,2,FALSE),"")</f>
        <v/>
      </c>
      <c r="AL2125" s="27"/>
      <c r="AM2125" s="27"/>
    </row>
    <row r="2126" spans="1:39">
      <c r="A2126" s="158"/>
      <c r="B2126" s="159" t="str">
        <f>A2126&amp;"-"&amp;TEXT(COUNTIF($A$5:A2126,A2126),"000")</f>
        <v>-000</v>
      </c>
      <c r="C2126" s="52"/>
      <c r="D2126" s="27"/>
      <c r="E2126" s="28"/>
      <c r="F2126" s="27"/>
      <c r="G2126" s="27"/>
      <c r="H2126" s="52"/>
      <c r="I2126" s="380" t="str">
        <f>IFERROR(VLOOKUP($F2126,'Liste planification'!$V$2:$W$96,2,FALSE),"")</f>
        <v/>
      </c>
      <c r="J2126" s="27"/>
      <c r="K2126" s="27"/>
      <c r="L2126" s="27"/>
      <c r="M2126" s="52"/>
      <c r="N2126" s="52"/>
      <c r="O2126" s="52"/>
      <c r="P2126" s="52"/>
      <c r="Q2126" s="52"/>
      <c r="R2126" s="52"/>
      <c r="S2126" s="52"/>
      <c r="T2126" s="52"/>
      <c r="U2126" s="52"/>
      <c r="V2126" s="52"/>
      <c r="W2126" s="52"/>
      <c r="X2126" s="52"/>
      <c r="Y2126" s="194"/>
      <c r="Z2126" s="776"/>
      <c r="AA2126" s="190"/>
      <c r="AB2126" s="747">
        <f t="shared" si="132"/>
        <v>0</v>
      </c>
      <c r="AC2126" s="748">
        <f t="shared" si="133"/>
        <v>0</v>
      </c>
      <c r="AD2126" s="187"/>
      <c r="AE2126" s="186"/>
      <c r="AF2126" s="190"/>
      <c r="AG2126" s="747">
        <f t="shared" si="134"/>
        <v>0</v>
      </c>
      <c r="AH2126" s="748">
        <f t="shared" si="135"/>
        <v>0</v>
      </c>
      <c r="AI2126" s="187"/>
      <c r="AJ2126" s="52"/>
      <c r="AK2126" s="156" t="str">
        <f>IFERROR(VLOOKUP($A2126,'Liste planification'!$B$2:$C$105,2,FALSE),"")</f>
        <v/>
      </c>
      <c r="AL2126" s="27"/>
      <c r="AM2126" s="27"/>
    </row>
    <row r="2127" spans="1:39">
      <c r="A2127" s="158"/>
      <c r="B2127" s="159" t="str">
        <f>A2127&amp;"-"&amp;TEXT(COUNTIF($A$5:A2127,A2127),"000")</f>
        <v>-000</v>
      </c>
      <c r="C2127" s="52"/>
      <c r="D2127" s="27"/>
      <c r="E2127" s="28"/>
      <c r="F2127" s="27"/>
      <c r="G2127" s="27"/>
      <c r="H2127" s="52"/>
      <c r="I2127" s="380" t="str">
        <f>IFERROR(VLOOKUP($F2127,'Liste planification'!$V$2:$W$96,2,FALSE),"")</f>
        <v/>
      </c>
      <c r="J2127" s="27"/>
      <c r="K2127" s="27"/>
      <c r="L2127" s="27"/>
      <c r="M2127" s="52"/>
      <c r="N2127" s="52"/>
      <c r="O2127" s="52"/>
      <c r="P2127" s="52"/>
      <c r="Q2127" s="52"/>
      <c r="R2127" s="52"/>
      <c r="S2127" s="52"/>
      <c r="T2127" s="52"/>
      <c r="U2127" s="52"/>
      <c r="V2127" s="52"/>
      <c r="W2127" s="52"/>
      <c r="X2127" s="52"/>
      <c r="Y2127" s="194"/>
      <c r="Z2127" s="776"/>
      <c r="AA2127" s="190"/>
      <c r="AB2127" s="747">
        <f t="shared" si="132"/>
        <v>0</v>
      </c>
      <c r="AC2127" s="748">
        <f t="shared" si="133"/>
        <v>0</v>
      </c>
      <c r="AD2127" s="187"/>
      <c r="AE2127" s="186"/>
      <c r="AF2127" s="190"/>
      <c r="AG2127" s="747">
        <f t="shared" si="134"/>
        <v>0</v>
      </c>
      <c r="AH2127" s="748">
        <f t="shared" si="135"/>
        <v>0</v>
      </c>
      <c r="AI2127" s="187"/>
      <c r="AJ2127" s="52"/>
      <c r="AK2127" s="156" t="str">
        <f>IFERROR(VLOOKUP($A2127,'Liste planification'!$B$2:$C$105,2,FALSE),"")</f>
        <v/>
      </c>
      <c r="AL2127" s="27"/>
      <c r="AM2127" s="27"/>
    </row>
    <row r="2128" spans="1:39">
      <c r="A2128" s="158"/>
      <c r="B2128" s="159" t="str">
        <f>A2128&amp;"-"&amp;TEXT(COUNTIF($A$5:A2128,A2128),"000")</f>
        <v>-000</v>
      </c>
      <c r="C2128" s="52"/>
      <c r="D2128" s="27"/>
      <c r="E2128" s="28"/>
      <c r="F2128" s="27"/>
      <c r="G2128" s="27"/>
      <c r="H2128" s="52"/>
      <c r="I2128" s="380" t="str">
        <f>IFERROR(VLOOKUP($F2128,'Liste planification'!$V$2:$W$96,2,FALSE),"")</f>
        <v/>
      </c>
      <c r="J2128" s="27"/>
      <c r="K2128" s="27"/>
      <c r="L2128" s="27"/>
      <c r="M2128" s="52"/>
      <c r="N2128" s="52"/>
      <c r="O2128" s="52"/>
      <c r="P2128" s="52"/>
      <c r="Q2128" s="52"/>
      <c r="R2128" s="52"/>
      <c r="S2128" s="52"/>
      <c r="T2128" s="52"/>
      <c r="U2128" s="52"/>
      <c r="V2128" s="52"/>
      <c r="W2128" s="52"/>
      <c r="X2128" s="52"/>
      <c r="Y2128" s="194"/>
      <c r="Z2128" s="776"/>
      <c r="AA2128" s="190"/>
      <c r="AB2128" s="747">
        <f t="shared" si="132"/>
        <v>0</v>
      </c>
      <c r="AC2128" s="748">
        <f t="shared" si="133"/>
        <v>0</v>
      </c>
      <c r="AD2128" s="187"/>
      <c r="AE2128" s="186"/>
      <c r="AF2128" s="190"/>
      <c r="AG2128" s="747">
        <f t="shared" si="134"/>
        <v>0</v>
      </c>
      <c r="AH2128" s="748">
        <f t="shared" si="135"/>
        <v>0</v>
      </c>
      <c r="AI2128" s="187"/>
      <c r="AJ2128" s="52"/>
      <c r="AK2128" s="156" t="str">
        <f>IFERROR(VLOOKUP($A2128,'Liste planification'!$B$2:$C$105,2,FALSE),"")</f>
        <v/>
      </c>
      <c r="AL2128" s="27"/>
      <c r="AM2128" s="27"/>
    </row>
    <row r="2129" spans="1:39">
      <c r="A2129" s="158"/>
      <c r="B2129" s="159" t="str">
        <f>A2129&amp;"-"&amp;TEXT(COUNTIF($A$5:A2129,A2129),"000")</f>
        <v>-000</v>
      </c>
      <c r="C2129" s="52"/>
      <c r="D2129" s="27"/>
      <c r="E2129" s="28"/>
      <c r="F2129" s="27"/>
      <c r="G2129" s="27"/>
      <c r="H2129" s="52"/>
      <c r="I2129" s="380" t="str">
        <f>IFERROR(VLOOKUP($F2129,'Liste planification'!$V$2:$W$96,2,FALSE),"")</f>
        <v/>
      </c>
      <c r="J2129" s="27"/>
      <c r="K2129" s="27"/>
      <c r="L2129" s="27"/>
      <c r="M2129" s="52"/>
      <c r="N2129" s="52"/>
      <c r="O2129" s="52"/>
      <c r="P2129" s="52"/>
      <c r="Q2129" s="52"/>
      <c r="R2129" s="52"/>
      <c r="S2129" s="52"/>
      <c r="T2129" s="52"/>
      <c r="U2129" s="52"/>
      <c r="V2129" s="52"/>
      <c r="W2129" s="52"/>
      <c r="X2129" s="52"/>
      <c r="Y2129" s="194"/>
      <c r="Z2129" s="776"/>
      <c r="AA2129" s="190"/>
      <c r="AB2129" s="747">
        <f t="shared" si="132"/>
        <v>0</v>
      </c>
      <c r="AC2129" s="748">
        <f t="shared" si="133"/>
        <v>0</v>
      </c>
      <c r="AD2129" s="187"/>
      <c r="AE2129" s="186"/>
      <c r="AF2129" s="190"/>
      <c r="AG2129" s="747">
        <f t="shared" si="134"/>
        <v>0</v>
      </c>
      <c r="AH2129" s="748">
        <f t="shared" si="135"/>
        <v>0</v>
      </c>
      <c r="AI2129" s="187"/>
      <c r="AJ2129" s="52"/>
      <c r="AK2129" s="156" t="str">
        <f>IFERROR(VLOOKUP($A2129,'Liste planification'!$B$2:$C$105,2,FALSE),"")</f>
        <v/>
      </c>
      <c r="AL2129" s="27"/>
      <c r="AM2129" s="27"/>
    </row>
    <row r="2130" spans="1:39">
      <c r="A2130" s="158"/>
      <c r="B2130" s="159" t="str">
        <f>A2130&amp;"-"&amp;TEXT(COUNTIF($A$5:A2130,A2130),"000")</f>
        <v>-000</v>
      </c>
      <c r="C2130" s="52"/>
      <c r="D2130" s="27"/>
      <c r="E2130" s="28"/>
      <c r="F2130" s="27"/>
      <c r="G2130" s="27"/>
      <c r="H2130" s="52"/>
      <c r="I2130" s="380" t="str">
        <f>IFERROR(VLOOKUP($F2130,'Liste planification'!$V$2:$W$96,2,FALSE),"")</f>
        <v/>
      </c>
      <c r="J2130" s="27"/>
      <c r="K2130" s="27"/>
      <c r="L2130" s="27"/>
      <c r="M2130" s="52"/>
      <c r="N2130" s="52"/>
      <c r="O2130" s="52"/>
      <c r="P2130" s="52"/>
      <c r="Q2130" s="52"/>
      <c r="R2130" s="52"/>
      <c r="S2130" s="52"/>
      <c r="T2130" s="52"/>
      <c r="U2130" s="52"/>
      <c r="V2130" s="52"/>
      <c r="W2130" s="52"/>
      <c r="X2130" s="52"/>
      <c r="Y2130" s="194"/>
      <c r="Z2130" s="776"/>
      <c r="AA2130" s="190"/>
      <c r="AB2130" s="747">
        <f t="shared" si="132"/>
        <v>0</v>
      </c>
      <c r="AC2130" s="748">
        <f t="shared" si="133"/>
        <v>0</v>
      </c>
      <c r="AD2130" s="187"/>
      <c r="AE2130" s="186"/>
      <c r="AF2130" s="190"/>
      <c r="AG2130" s="747">
        <f t="shared" si="134"/>
        <v>0</v>
      </c>
      <c r="AH2130" s="748">
        <f t="shared" si="135"/>
        <v>0</v>
      </c>
      <c r="AI2130" s="187"/>
      <c r="AJ2130" s="52"/>
      <c r="AK2130" s="156" t="str">
        <f>IFERROR(VLOOKUP($A2130,'Liste planification'!$B$2:$C$105,2,FALSE),"")</f>
        <v/>
      </c>
      <c r="AL2130" s="27"/>
      <c r="AM2130" s="27"/>
    </row>
    <row r="2131" spans="1:39">
      <c r="A2131" s="158"/>
      <c r="B2131" s="159" t="str">
        <f>A2131&amp;"-"&amp;TEXT(COUNTIF($A$5:A2131,A2131),"000")</f>
        <v>-000</v>
      </c>
      <c r="C2131" s="52"/>
      <c r="D2131" s="27"/>
      <c r="E2131" s="28"/>
      <c r="F2131" s="27"/>
      <c r="G2131" s="27"/>
      <c r="H2131" s="52"/>
      <c r="I2131" s="380" t="str">
        <f>IFERROR(VLOOKUP($F2131,'Liste planification'!$V$2:$W$96,2,FALSE),"")</f>
        <v/>
      </c>
      <c r="J2131" s="27"/>
      <c r="K2131" s="27"/>
      <c r="L2131" s="27"/>
      <c r="M2131" s="52"/>
      <c r="N2131" s="52"/>
      <c r="O2131" s="52"/>
      <c r="P2131" s="52"/>
      <c r="Q2131" s="52"/>
      <c r="R2131" s="52"/>
      <c r="S2131" s="52"/>
      <c r="T2131" s="52"/>
      <c r="U2131" s="52"/>
      <c r="V2131" s="52"/>
      <c r="W2131" s="52"/>
      <c r="X2131" s="52"/>
      <c r="Y2131" s="194"/>
      <c r="Z2131" s="776"/>
      <c r="AA2131" s="190"/>
      <c r="AB2131" s="747">
        <f t="shared" si="132"/>
        <v>0</v>
      </c>
      <c r="AC2131" s="748">
        <f t="shared" si="133"/>
        <v>0</v>
      </c>
      <c r="AD2131" s="187"/>
      <c r="AE2131" s="186"/>
      <c r="AF2131" s="190"/>
      <c r="AG2131" s="747">
        <f t="shared" si="134"/>
        <v>0</v>
      </c>
      <c r="AH2131" s="748">
        <f t="shared" si="135"/>
        <v>0</v>
      </c>
      <c r="AI2131" s="187"/>
      <c r="AJ2131" s="52"/>
      <c r="AK2131" s="156" t="str">
        <f>IFERROR(VLOOKUP($A2131,'Liste planification'!$B$2:$C$105,2,FALSE),"")</f>
        <v/>
      </c>
      <c r="AL2131" s="27"/>
      <c r="AM2131" s="27"/>
    </row>
    <row r="2132" spans="1:39">
      <c r="A2132" s="158"/>
      <c r="B2132" s="159" t="str">
        <f>A2132&amp;"-"&amp;TEXT(COUNTIF($A$5:A2132,A2132),"000")</f>
        <v>-000</v>
      </c>
      <c r="C2132" s="52"/>
      <c r="D2132" s="27"/>
      <c r="E2132" s="28"/>
      <c r="F2132" s="27"/>
      <c r="G2132" s="27"/>
      <c r="H2132" s="52"/>
      <c r="I2132" s="380" t="str">
        <f>IFERROR(VLOOKUP($F2132,'Liste planification'!$V$2:$W$96,2,FALSE),"")</f>
        <v/>
      </c>
      <c r="J2132" s="27"/>
      <c r="K2132" s="27"/>
      <c r="L2132" s="27"/>
      <c r="M2132" s="52"/>
      <c r="N2132" s="52"/>
      <c r="O2132" s="52"/>
      <c r="P2132" s="52"/>
      <c r="Q2132" s="52"/>
      <c r="R2132" s="52"/>
      <c r="S2132" s="52"/>
      <c r="T2132" s="52"/>
      <c r="U2132" s="52"/>
      <c r="V2132" s="52"/>
      <c r="W2132" s="52"/>
      <c r="X2132" s="52"/>
      <c r="Y2132" s="194"/>
      <c r="Z2132" s="776"/>
      <c r="AA2132" s="190"/>
      <c r="AB2132" s="747">
        <f t="shared" si="132"/>
        <v>0</v>
      </c>
      <c r="AC2132" s="748">
        <f t="shared" si="133"/>
        <v>0</v>
      </c>
      <c r="AD2132" s="187"/>
      <c r="AE2132" s="186"/>
      <c r="AF2132" s="190"/>
      <c r="AG2132" s="747">
        <f t="shared" si="134"/>
        <v>0</v>
      </c>
      <c r="AH2132" s="748">
        <f t="shared" si="135"/>
        <v>0</v>
      </c>
      <c r="AI2132" s="187"/>
      <c r="AJ2132" s="52"/>
      <c r="AK2132" s="156" t="str">
        <f>IFERROR(VLOOKUP($A2132,'Liste planification'!$B$2:$C$105,2,FALSE),"")</f>
        <v/>
      </c>
      <c r="AL2132" s="27"/>
      <c r="AM2132" s="27"/>
    </row>
    <row r="2133" spans="1:39">
      <c r="A2133" s="158"/>
      <c r="B2133" s="159" t="str">
        <f>A2133&amp;"-"&amp;TEXT(COUNTIF($A$5:A2133,A2133),"000")</f>
        <v>-000</v>
      </c>
      <c r="C2133" s="52"/>
      <c r="D2133" s="27"/>
      <c r="E2133" s="28"/>
      <c r="F2133" s="27"/>
      <c r="G2133" s="27"/>
      <c r="H2133" s="52"/>
      <c r="I2133" s="380" t="str">
        <f>IFERROR(VLOOKUP($F2133,'Liste planification'!$V$2:$W$96,2,FALSE),"")</f>
        <v/>
      </c>
      <c r="J2133" s="27"/>
      <c r="K2133" s="27"/>
      <c r="L2133" s="27"/>
      <c r="M2133" s="52"/>
      <c r="N2133" s="52"/>
      <c r="O2133" s="52"/>
      <c r="P2133" s="52"/>
      <c r="Q2133" s="52"/>
      <c r="R2133" s="52"/>
      <c r="S2133" s="52"/>
      <c r="T2133" s="52"/>
      <c r="U2133" s="52"/>
      <c r="V2133" s="52"/>
      <c r="W2133" s="52"/>
      <c r="X2133" s="52"/>
      <c r="Y2133" s="194"/>
      <c r="Z2133" s="776"/>
      <c r="AA2133" s="190"/>
      <c r="AB2133" s="747">
        <f t="shared" si="132"/>
        <v>0</v>
      </c>
      <c r="AC2133" s="748">
        <f t="shared" si="133"/>
        <v>0</v>
      </c>
      <c r="AD2133" s="187"/>
      <c r="AE2133" s="186"/>
      <c r="AF2133" s="190"/>
      <c r="AG2133" s="747">
        <f t="shared" si="134"/>
        <v>0</v>
      </c>
      <c r="AH2133" s="748">
        <f t="shared" si="135"/>
        <v>0</v>
      </c>
      <c r="AI2133" s="187"/>
      <c r="AJ2133" s="52"/>
      <c r="AK2133" s="156" t="str">
        <f>IFERROR(VLOOKUP($A2133,'Liste planification'!$B$2:$C$105,2,FALSE),"")</f>
        <v/>
      </c>
      <c r="AL2133" s="27"/>
      <c r="AM2133" s="27"/>
    </row>
    <row r="2134" spans="1:39">
      <c r="A2134" s="158"/>
      <c r="B2134" s="159" t="str">
        <f>A2134&amp;"-"&amp;TEXT(COUNTIF($A$5:A2134,A2134),"000")</f>
        <v>-000</v>
      </c>
      <c r="C2134" s="52"/>
      <c r="D2134" s="27"/>
      <c r="E2134" s="28"/>
      <c r="F2134" s="27"/>
      <c r="G2134" s="27"/>
      <c r="H2134" s="52"/>
      <c r="I2134" s="380" t="str">
        <f>IFERROR(VLOOKUP($F2134,'Liste planification'!$V$2:$W$96,2,FALSE),"")</f>
        <v/>
      </c>
      <c r="J2134" s="27"/>
      <c r="K2134" s="27"/>
      <c r="L2134" s="27"/>
      <c r="M2134" s="52"/>
      <c r="N2134" s="52"/>
      <c r="O2134" s="52"/>
      <c r="P2134" s="52"/>
      <c r="Q2134" s="52"/>
      <c r="R2134" s="52"/>
      <c r="S2134" s="52"/>
      <c r="T2134" s="52"/>
      <c r="U2134" s="52"/>
      <c r="V2134" s="52"/>
      <c r="W2134" s="52"/>
      <c r="X2134" s="52"/>
      <c r="Y2134" s="194"/>
      <c r="Z2134" s="776"/>
      <c r="AA2134" s="190"/>
      <c r="AB2134" s="747">
        <f t="shared" si="132"/>
        <v>0</v>
      </c>
      <c r="AC2134" s="748">
        <f t="shared" si="133"/>
        <v>0</v>
      </c>
      <c r="AD2134" s="187"/>
      <c r="AE2134" s="186"/>
      <c r="AF2134" s="190"/>
      <c r="AG2134" s="747">
        <f t="shared" si="134"/>
        <v>0</v>
      </c>
      <c r="AH2134" s="748">
        <f t="shared" si="135"/>
        <v>0</v>
      </c>
      <c r="AI2134" s="187"/>
      <c r="AJ2134" s="52"/>
      <c r="AK2134" s="156" t="str">
        <f>IFERROR(VLOOKUP($A2134,'Liste planification'!$B$2:$C$105,2,FALSE),"")</f>
        <v/>
      </c>
      <c r="AL2134" s="27"/>
      <c r="AM2134" s="27"/>
    </row>
    <row r="2135" spans="1:39">
      <c r="A2135" s="158"/>
      <c r="B2135" s="159" t="str">
        <f>A2135&amp;"-"&amp;TEXT(COUNTIF($A$5:A2135,A2135),"000")</f>
        <v>-000</v>
      </c>
      <c r="C2135" s="52"/>
      <c r="D2135" s="27"/>
      <c r="E2135" s="28"/>
      <c r="F2135" s="27"/>
      <c r="G2135" s="27"/>
      <c r="H2135" s="52"/>
      <c r="I2135" s="380" t="str">
        <f>IFERROR(VLOOKUP($F2135,'Liste planification'!$V$2:$W$96,2,FALSE),"")</f>
        <v/>
      </c>
      <c r="J2135" s="27"/>
      <c r="K2135" s="27"/>
      <c r="L2135" s="27"/>
      <c r="M2135" s="52"/>
      <c r="N2135" s="52"/>
      <c r="O2135" s="52"/>
      <c r="P2135" s="52"/>
      <c r="Q2135" s="52"/>
      <c r="R2135" s="52"/>
      <c r="S2135" s="52"/>
      <c r="T2135" s="52"/>
      <c r="U2135" s="52"/>
      <c r="V2135" s="52"/>
      <c r="W2135" s="52"/>
      <c r="X2135" s="52"/>
      <c r="Y2135" s="194"/>
      <c r="Z2135" s="776"/>
      <c r="AA2135" s="190"/>
      <c r="AB2135" s="747">
        <f t="shared" si="132"/>
        <v>0</v>
      </c>
      <c r="AC2135" s="748">
        <f t="shared" si="133"/>
        <v>0</v>
      </c>
      <c r="AD2135" s="187"/>
      <c r="AE2135" s="186"/>
      <c r="AF2135" s="190"/>
      <c r="AG2135" s="747">
        <f t="shared" si="134"/>
        <v>0</v>
      </c>
      <c r="AH2135" s="748">
        <f t="shared" si="135"/>
        <v>0</v>
      </c>
      <c r="AI2135" s="187"/>
      <c r="AJ2135" s="52"/>
      <c r="AK2135" s="156" t="str">
        <f>IFERROR(VLOOKUP($A2135,'Liste planification'!$B$2:$C$105,2,FALSE),"")</f>
        <v/>
      </c>
      <c r="AL2135" s="27"/>
      <c r="AM2135" s="27"/>
    </row>
    <row r="2136" spans="1:39">
      <c r="A2136" s="158"/>
      <c r="B2136" s="159" t="str">
        <f>A2136&amp;"-"&amp;TEXT(COUNTIF($A$5:A2136,A2136),"000")</f>
        <v>-000</v>
      </c>
      <c r="C2136" s="52"/>
      <c r="D2136" s="27"/>
      <c r="E2136" s="28"/>
      <c r="F2136" s="27"/>
      <c r="G2136" s="27"/>
      <c r="H2136" s="52"/>
      <c r="I2136" s="380" t="str">
        <f>IFERROR(VLOOKUP($F2136,'Liste planification'!$V$2:$W$96,2,FALSE),"")</f>
        <v/>
      </c>
      <c r="J2136" s="27"/>
      <c r="K2136" s="27"/>
      <c r="L2136" s="27"/>
      <c r="M2136" s="52"/>
      <c r="N2136" s="52"/>
      <c r="O2136" s="52"/>
      <c r="P2136" s="52"/>
      <c r="Q2136" s="52"/>
      <c r="R2136" s="52"/>
      <c r="S2136" s="52"/>
      <c r="T2136" s="52"/>
      <c r="U2136" s="52"/>
      <c r="V2136" s="52"/>
      <c r="W2136" s="52"/>
      <c r="X2136" s="52"/>
      <c r="Y2136" s="194"/>
      <c r="Z2136" s="776"/>
      <c r="AA2136" s="190"/>
      <c r="AB2136" s="747">
        <f t="shared" si="132"/>
        <v>0</v>
      </c>
      <c r="AC2136" s="748">
        <f t="shared" si="133"/>
        <v>0</v>
      </c>
      <c r="AD2136" s="187"/>
      <c r="AE2136" s="186"/>
      <c r="AF2136" s="190"/>
      <c r="AG2136" s="747">
        <f t="shared" si="134"/>
        <v>0</v>
      </c>
      <c r="AH2136" s="748">
        <f t="shared" si="135"/>
        <v>0</v>
      </c>
      <c r="AI2136" s="187"/>
      <c r="AJ2136" s="52"/>
      <c r="AK2136" s="156" t="str">
        <f>IFERROR(VLOOKUP($A2136,'Liste planification'!$B$2:$C$105,2,FALSE),"")</f>
        <v/>
      </c>
      <c r="AL2136" s="27"/>
      <c r="AM2136" s="27"/>
    </row>
    <row r="2137" spans="1:39">
      <c r="A2137" s="158"/>
      <c r="B2137" s="159" t="str">
        <f>A2137&amp;"-"&amp;TEXT(COUNTIF($A$5:A2137,A2137),"000")</f>
        <v>-000</v>
      </c>
      <c r="C2137" s="52"/>
      <c r="D2137" s="27"/>
      <c r="E2137" s="28"/>
      <c r="F2137" s="27"/>
      <c r="G2137" s="27"/>
      <c r="H2137" s="52"/>
      <c r="I2137" s="380" t="str">
        <f>IFERROR(VLOOKUP($F2137,'Liste planification'!$V$2:$W$96,2,FALSE),"")</f>
        <v/>
      </c>
      <c r="J2137" s="27"/>
      <c r="K2137" s="27"/>
      <c r="L2137" s="27"/>
      <c r="M2137" s="52"/>
      <c r="N2137" s="52"/>
      <c r="O2137" s="52"/>
      <c r="P2137" s="52"/>
      <c r="Q2137" s="52"/>
      <c r="R2137" s="52"/>
      <c r="S2137" s="52"/>
      <c r="T2137" s="52"/>
      <c r="U2137" s="52"/>
      <c r="V2137" s="52"/>
      <c r="W2137" s="52"/>
      <c r="X2137" s="52"/>
      <c r="Y2137" s="194"/>
      <c r="Z2137" s="776"/>
      <c r="AA2137" s="190"/>
      <c r="AB2137" s="747">
        <f t="shared" si="132"/>
        <v>0</v>
      </c>
      <c r="AC2137" s="748">
        <f t="shared" si="133"/>
        <v>0</v>
      </c>
      <c r="AD2137" s="187"/>
      <c r="AE2137" s="186"/>
      <c r="AF2137" s="190"/>
      <c r="AG2137" s="747">
        <f t="shared" si="134"/>
        <v>0</v>
      </c>
      <c r="AH2137" s="748">
        <f t="shared" si="135"/>
        <v>0</v>
      </c>
      <c r="AI2137" s="187"/>
      <c r="AJ2137" s="52"/>
      <c r="AK2137" s="156" t="str">
        <f>IFERROR(VLOOKUP($A2137,'Liste planification'!$B$2:$C$105,2,FALSE),"")</f>
        <v/>
      </c>
      <c r="AL2137" s="27"/>
      <c r="AM2137" s="27"/>
    </row>
    <row r="2138" spans="1:39">
      <c r="A2138" s="158"/>
      <c r="B2138" s="159" t="str">
        <f>A2138&amp;"-"&amp;TEXT(COUNTIF($A$5:A2138,A2138),"000")</f>
        <v>-000</v>
      </c>
      <c r="C2138" s="52"/>
      <c r="D2138" s="27"/>
      <c r="E2138" s="28"/>
      <c r="F2138" s="27"/>
      <c r="G2138" s="27"/>
      <c r="H2138" s="52"/>
      <c r="I2138" s="380" t="str">
        <f>IFERROR(VLOOKUP($F2138,'Liste planification'!$V$2:$W$96,2,FALSE),"")</f>
        <v/>
      </c>
      <c r="J2138" s="27"/>
      <c r="K2138" s="27"/>
      <c r="L2138" s="27"/>
      <c r="M2138" s="52"/>
      <c r="N2138" s="52"/>
      <c r="O2138" s="52"/>
      <c r="P2138" s="52"/>
      <c r="Q2138" s="52"/>
      <c r="R2138" s="52"/>
      <c r="S2138" s="52"/>
      <c r="T2138" s="52"/>
      <c r="U2138" s="52"/>
      <c r="V2138" s="52"/>
      <c r="W2138" s="52"/>
      <c r="X2138" s="52"/>
      <c r="Y2138" s="194"/>
      <c r="Z2138" s="776"/>
      <c r="AA2138" s="190"/>
      <c r="AB2138" s="747">
        <f t="shared" si="132"/>
        <v>0</v>
      </c>
      <c r="AC2138" s="748">
        <f t="shared" si="133"/>
        <v>0</v>
      </c>
      <c r="AD2138" s="187"/>
      <c r="AE2138" s="186"/>
      <c r="AF2138" s="190"/>
      <c r="AG2138" s="747">
        <f t="shared" si="134"/>
        <v>0</v>
      </c>
      <c r="AH2138" s="748">
        <f t="shared" si="135"/>
        <v>0</v>
      </c>
      <c r="AI2138" s="187"/>
      <c r="AJ2138" s="52"/>
      <c r="AK2138" s="156" t="str">
        <f>IFERROR(VLOOKUP($A2138,'Liste planification'!$B$2:$C$105,2,FALSE),"")</f>
        <v/>
      </c>
      <c r="AL2138" s="27"/>
      <c r="AM2138" s="27"/>
    </row>
    <row r="2139" spans="1:39">
      <c r="A2139" s="158"/>
      <c r="B2139" s="159" t="str">
        <f>A2139&amp;"-"&amp;TEXT(COUNTIF($A$5:A2139,A2139),"000")</f>
        <v>-000</v>
      </c>
      <c r="C2139" s="52"/>
      <c r="D2139" s="27"/>
      <c r="E2139" s="28"/>
      <c r="F2139" s="27"/>
      <c r="G2139" s="27"/>
      <c r="H2139" s="52"/>
      <c r="I2139" s="380" t="str">
        <f>IFERROR(VLOOKUP($F2139,'Liste planification'!$V$2:$W$96,2,FALSE),"")</f>
        <v/>
      </c>
      <c r="J2139" s="27"/>
      <c r="K2139" s="27"/>
      <c r="L2139" s="27"/>
      <c r="M2139" s="52"/>
      <c r="N2139" s="52"/>
      <c r="O2139" s="52"/>
      <c r="P2139" s="52"/>
      <c r="Q2139" s="52"/>
      <c r="R2139" s="52"/>
      <c r="S2139" s="52"/>
      <c r="T2139" s="52"/>
      <c r="U2139" s="52"/>
      <c r="V2139" s="52"/>
      <c r="W2139" s="52"/>
      <c r="X2139" s="52"/>
      <c r="Y2139" s="194"/>
      <c r="Z2139" s="776"/>
      <c r="AA2139" s="190"/>
      <c r="AB2139" s="747">
        <f t="shared" si="132"/>
        <v>0</v>
      </c>
      <c r="AC2139" s="748">
        <f t="shared" si="133"/>
        <v>0</v>
      </c>
      <c r="AD2139" s="187"/>
      <c r="AE2139" s="186"/>
      <c r="AF2139" s="190"/>
      <c r="AG2139" s="747">
        <f t="shared" si="134"/>
        <v>0</v>
      </c>
      <c r="AH2139" s="748">
        <f t="shared" si="135"/>
        <v>0</v>
      </c>
      <c r="AI2139" s="187"/>
      <c r="AJ2139" s="52"/>
      <c r="AK2139" s="156" t="str">
        <f>IFERROR(VLOOKUP($A2139,'Liste planification'!$B$2:$C$105,2,FALSE),"")</f>
        <v/>
      </c>
      <c r="AL2139" s="27"/>
      <c r="AM2139" s="27"/>
    </row>
    <row r="2140" spans="1:39">
      <c r="A2140" s="158"/>
      <c r="B2140" s="159" t="str">
        <f>A2140&amp;"-"&amp;TEXT(COUNTIF($A$5:A2140,A2140),"000")</f>
        <v>-000</v>
      </c>
      <c r="C2140" s="52"/>
      <c r="D2140" s="27"/>
      <c r="E2140" s="28"/>
      <c r="F2140" s="27"/>
      <c r="G2140" s="27"/>
      <c r="H2140" s="52"/>
      <c r="I2140" s="380" t="str">
        <f>IFERROR(VLOOKUP($F2140,'Liste planification'!$V$2:$W$96,2,FALSE),"")</f>
        <v/>
      </c>
      <c r="J2140" s="27"/>
      <c r="K2140" s="27"/>
      <c r="L2140" s="27"/>
      <c r="M2140" s="52"/>
      <c r="N2140" s="52"/>
      <c r="O2140" s="52"/>
      <c r="P2140" s="52"/>
      <c r="Q2140" s="52"/>
      <c r="R2140" s="52"/>
      <c r="S2140" s="52"/>
      <c r="T2140" s="52"/>
      <c r="U2140" s="52"/>
      <c r="V2140" s="52"/>
      <c r="W2140" s="52"/>
      <c r="X2140" s="52"/>
      <c r="Y2140" s="194"/>
      <c r="Z2140" s="776"/>
      <c r="AA2140" s="190"/>
      <c r="AB2140" s="747">
        <f t="shared" si="132"/>
        <v>0</v>
      </c>
      <c r="AC2140" s="748">
        <f t="shared" si="133"/>
        <v>0</v>
      </c>
      <c r="AD2140" s="187"/>
      <c r="AE2140" s="186"/>
      <c r="AF2140" s="190"/>
      <c r="AG2140" s="747">
        <f t="shared" si="134"/>
        <v>0</v>
      </c>
      <c r="AH2140" s="748">
        <f t="shared" si="135"/>
        <v>0</v>
      </c>
      <c r="AI2140" s="187"/>
      <c r="AJ2140" s="52"/>
      <c r="AK2140" s="156" t="str">
        <f>IFERROR(VLOOKUP($A2140,'Liste planification'!$B$2:$C$105,2,FALSE),"")</f>
        <v/>
      </c>
      <c r="AL2140" s="27"/>
      <c r="AM2140" s="27"/>
    </row>
    <row r="2141" spans="1:39">
      <c r="A2141" s="158"/>
      <c r="B2141" s="159" t="str">
        <f>A2141&amp;"-"&amp;TEXT(COUNTIF($A$5:A2141,A2141),"000")</f>
        <v>-000</v>
      </c>
      <c r="C2141" s="52"/>
      <c r="D2141" s="27"/>
      <c r="E2141" s="28"/>
      <c r="F2141" s="27"/>
      <c r="G2141" s="27"/>
      <c r="H2141" s="52"/>
      <c r="I2141" s="380" t="str">
        <f>IFERROR(VLOOKUP($F2141,'Liste planification'!$V$2:$W$96,2,FALSE),"")</f>
        <v/>
      </c>
      <c r="J2141" s="27"/>
      <c r="K2141" s="27"/>
      <c r="L2141" s="27"/>
      <c r="M2141" s="52"/>
      <c r="N2141" s="52"/>
      <c r="O2141" s="52"/>
      <c r="P2141" s="52"/>
      <c r="Q2141" s="52"/>
      <c r="R2141" s="52"/>
      <c r="S2141" s="52"/>
      <c r="T2141" s="52"/>
      <c r="U2141" s="52"/>
      <c r="V2141" s="52"/>
      <c r="W2141" s="52"/>
      <c r="X2141" s="52"/>
      <c r="Y2141" s="194"/>
      <c r="Z2141" s="776"/>
      <c r="AA2141" s="190"/>
      <c r="AB2141" s="747">
        <f t="shared" si="132"/>
        <v>0</v>
      </c>
      <c r="AC2141" s="748">
        <f t="shared" si="133"/>
        <v>0</v>
      </c>
      <c r="AD2141" s="187"/>
      <c r="AE2141" s="186"/>
      <c r="AF2141" s="190"/>
      <c r="AG2141" s="747">
        <f t="shared" si="134"/>
        <v>0</v>
      </c>
      <c r="AH2141" s="748">
        <f t="shared" si="135"/>
        <v>0</v>
      </c>
      <c r="AI2141" s="187"/>
      <c r="AJ2141" s="52"/>
      <c r="AK2141" s="156" t="str">
        <f>IFERROR(VLOOKUP($A2141,'Liste planification'!$B$2:$C$105,2,FALSE),"")</f>
        <v/>
      </c>
      <c r="AL2141" s="27"/>
      <c r="AM2141" s="27"/>
    </row>
    <row r="2142" spans="1:39">
      <c r="A2142" s="158"/>
      <c r="B2142" s="159" t="str">
        <f>A2142&amp;"-"&amp;TEXT(COUNTIF($A$5:A2142,A2142),"000")</f>
        <v>-000</v>
      </c>
      <c r="C2142" s="52"/>
      <c r="D2142" s="27"/>
      <c r="E2142" s="28"/>
      <c r="F2142" s="27"/>
      <c r="G2142" s="27"/>
      <c r="H2142" s="52"/>
      <c r="I2142" s="380" t="str">
        <f>IFERROR(VLOOKUP($F2142,'Liste planification'!$V$2:$W$96,2,FALSE),"")</f>
        <v/>
      </c>
      <c r="J2142" s="27"/>
      <c r="K2142" s="27"/>
      <c r="L2142" s="27"/>
      <c r="M2142" s="52"/>
      <c r="N2142" s="52"/>
      <c r="O2142" s="52"/>
      <c r="P2142" s="52"/>
      <c r="Q2142" s="52"/>
      <c r="R2142" s="52"/>
      <c r="S2142" s="52"/>
      <c r="T2142" s="52"/>
      <c r="U2142" s="52"/>
      <c r="V2142" s="52"/>
      <c r="W2142" s="52"/>
      <c r="X2142" s="52"/>
      <c r="Y2142" s="194"/>
      <c r="Z2142" s="776"/>
      <c r="AA2142" s="190"/>
      <c r="AB2142" s="747">
        <f t="shared" si="132"/>
        <v>0</v>
      </c>
      <c r="AC2142" s="748">
        <f t="shared" si="133"/>
        <v>0</v>
      </c>
      <c r="AD2142" s="187"/>
      <c r="AE2142" s="186"/>
      <c r="AF2142" s="190"/>
      <c r="AG2142" s="747">
        <f t="shared" si="134"/>
        <v>0</v>
      </c>
      <c r="AH2142" s="748">
        <f t="shared" si="135"/>
        <v>0</v>
      </c>
      <c r="AI2142" s="187"/>
      <c r="AJ2142" s="52"/>
      <c r="AK2142" s="156" t="str">
        <f>IFERROR(VLOOKUP($A2142,'Liste planification'!$B$2:$C$105,2,FALSE),"")</f>
        <v/>
      </c>
      <c r="AL2142" s="27"/>
      <c r="AM2142" s="27"/>
    </row>
    <row r="2143" spans="1:39">
      <c r="A2143" s="158"/>
      <c r="B2143" s="159" t="str">
        <f>A2143&amp;"-"&amp;TEXT(COUNTIF($A$5:A2143,A2143),"000")</f>
        <v>-000</v>
      </c>
      <c r="C2143" s="52"/>
      <c r="D2143" s="27"/>
      <c r="E2143" s="28"/>
      <c r="F2143" s="27"/>
      <c r="G2143" s="27"/>
      <c r="H2143" s="52"/>
      <c r="I2143" s="380" t="str">
        <f>IFERROR(VLOOKUP($F2143,'Liste planification'!$V$2:$W$96,2,FALSE),"")</f>
        <v/>
      </c>
      <c r="J2143" s="27"/>
      <c r="K2143" s="27"/>
      <c r="L2143" s="27"/>
      <c r="M2143" s="52"/>
      <c r="N2143" s="52"/>
      <c r="O2143" s="52"/>
      <c r="P2143" s="52"/>
      <c r="Q2143" s="52"/>
      <c r="R2143" s="52"/>
      <c r="S2143" s="52"/>
      <c r="T2143" s="52"/>
      <c r="U2143" s="52"/>
      <c r="V2143" s="52"/>
      <c r="W2143" s="52"/>
      <c r="X2143" s="52"/>
      <c r="Y2143" s="194"/>
      <c r="Z2143" s="776"/>
      <c r="AA2143" s="190"/>
      <c r="AB2143" s="747">
        <f t="shared" si="132"/>
        <v>0</v>
      </c>
      <c r="AC2143" s="748">
        <f t="shared" si="133"/>
        <v>0</v>
      </c>
      <c r="AD2143" s="187"/>
      <c r="AE2143" s="186"/>
      <c r="AF2143" s="190"/>
      <c r="AG2143" s="747">
        <f t="shared" si="134"/>
        <v>0</v>
      </c>
      <c r="AH2143" s="748">
        <f t="shared" si="135"/>
        <v>0</v>
      </c>
      <c r="AI2143" s="187"/>
      <c r="AJ2143" s="52"/>
      <c r="AK2143" s="156" t="str">
        <f>IFERROR(VLOOKUP($A2143,'Liste planification'!$B$2:$C$105,2,FALSE),"")</f>
        <v/>
      </c>
      <c r="AL2143" s="27"/>
      <c r="AM2143" s="27"/>
    </row>
    <row r="2144" spans="1:39">
      <c r="A2144" s="158"/>
      <c r="B2144" s="159" t="str">
        <f>A2144&amp;"-"&amp;TEXT(COUNTIF($A$5:A2144,A2144),"000")</f>
        <v>-000</v>
      </c>
      <c r="C2144" s="52"/>
      <c r="D2144" s="27"/>
      <c r="E2144" s="28"/>
      <c r="F2144" s="27"/>
      <c r="G2144" s="27"/>
      <c r="H2144" s="52"/>
      <c r="I2144" s="380" t="str">
        <f>IFERROR(VLOOKUP($F2144,'Liste planification'!$V$2:$W$96,2,FALSE),"")</f>
        <v/>
      </c>
      <c r="J2144" s="27"/>
      <c r="K2144" s="27"/>
      <c r="L2144" s="27"/>
      <c r="M2144" s="52"/>
      <c r="N2144" s="52"/>
      <c r="O2144" s="52"/>
      <c r="P2144" s="52"/>
      <c r="Q2144" s="52"/>
      <c r="R2144" s="52"/>
      <c r="S2144" s="52"/>
      <c r="T2144" s="52"/>
      <c r="U2144" s="52"/>
      <c r="V2144" s="52"/>
      <c r="W2144" s="52"/>
      <c r="X2144" s="52"/>
      <c r="Y2144" s="194"/>
      <c r="Z2144" s="776"/>
      <c r="AA2144" s="190"/>
      <c r="AB2144" s="747">
        <f t="shared" si="132"/>
        <v>0</v>
      </c>
      <c r="AC2144" s="748">
        <f t="shared" si="133"/>
        <v>0</v>
      </c>
      <c r="AD2144" s="187"/>
      <c r="AE2144" s="186"/>
      <c r="AF2144" s="190"/>
      <c r="AG2144" s="747">
        <f t="shared" si="134"/>
        <v>0</v>
      </c>
      <c r="AH2144" s="748">
        <f t="shared" si="135"/>
        <v>0</v>
      </c>
      <c r="AI2144" s="187"/>
      <c r="AJ2144" s="52"/>
      <c r="AK2144" s="156" t="str">
        <f>IFERROR(VLOOKUP($A2144,'Liste planification'!$B$2:$C$105,2,FALSE),"")</f>
        <v/>
      </c>
      <c r="AL2144" s="27"/>
      <c r="AM2144" s="27"/>
    </row>
    <row r="2145" spans="1:39">
      <c r="A2145" s="158"/>
      <c r="B2145" s="159" t="str">
        <f>A2145&amp;"-"&amp;TEXT(COUNTIF($A$5:A2145,A2145),"000")</f>
        <v>-000</v>
      </c>
      <c r="C2145" s="52"/>
      <c r="D2145" s="27"/>
      <c r="E2145" s="28"/>
      <c r="F2145" s="27"/>
      <c r="G2145" s="27"/>
      <c r="H2145" s="52"/>
      <c r="I2145" s="380" t="str">
        <f>IFERROR(VLOOKUP($F2145,'Liste planification'!$V$2:$W$96,2,FALSE),"")</f>
        <v/>
      </c>
      <c r="J2145" s="27"/>
      <c r="K2145" s="27"/>
      <c r="L2145" s="27"/>
      <c r="M2145" s="52"/>
      <c r="N2145" s="52"/>
      <c r="O2145" s="52"/>
      <c r="P2145" s="52"/>
      <c r="Q2145" s="52"/>
      <c r="R2145" s="52"/>
      <c r="S2145" s="52"/>
      <c r="T2145" s="52"/>
      <c r="U2145" s="52"/>
      <c r="V2145" s="52"/>
      <c r="W2145" s="52"/>
      <c r="X2145" s="52"/>
      <c r="Y2145" s="194"/>
      <c r="Z2145" s="776"/>
      <c r="AA2145" s="190"/>
      <c r="AB2145" s="747">
        <f t="shared" si="132"/>
        <v>0</v>
      </c>
      <c r="AC2145" s="748">
        <f t="shared" si="133"/>
        <v>0</v>
      </c>
      <c r="AD2145" s="187"/>
      <c r="AE2145" s="186"/>
      <c r="AF2145" s="190"/>
      <c r="AG2145" s="747">
        <f t="shared" si="134"/>
        <v>0</v>
      </c>
      <c r="AH2145" s="748">
        <f t="shared" si="135"/>
        <v>0</v>
      </c>
      <c r="AI2145" s="187"/>
      <c r="AJ2145" s="52"/>
      <c r="AK2145" s="156" t="str">
        <f>IFERROR(VLOOKUP($A2145,'Liste planification'!$B$2:$C$105,2,FALSE),"")</f>
        <v/>
      </c>
      <c r="AL2145" s="27"/>
      <c r="AM2145" s="27"/>
    </row>
    <row r="2146" spans="1:39">
      <c r="A2146" s="158"/>
      <c r="B2146" s="159" t="str">
        <f>A2146&amp;"-"&amp;TEXT(COUNTIF($A$5:A2146,A2146),"000")</f>
        <v>-000</v>
      </c>
      <c r="C2146" s="52"/>
      <c r="D2146" s="27"/>
      <c r="E2146" s="28"/>
      <c r="F2146" s="27"/>
      <c r="G2146" s="27"/>
      <c r="H2146" s="52"/>
      <c r="I2146" s="380" t="str">
        <f>IFERROR(VLOOKUP($F2146,'Liste planification'!$V$2:$W$96,2,FALSE),"")</f>
        <v/>
      </c>
      <c r="J2146" s="27"/>
      <c r="K2146" s="27"/>
      <c r="L2146" s="27"/>
      <c r="M2146" s="52"/>
      <c r="N2146" s="52"/>
      <c r="O2146" s="52"/>
      <c r="P2146" s="52"/>
      <c r="Q2146" s="52"/>
      <c r="R2146" s="52"/>
      <c r="S2146" s="52"/>
      <c r="T2146" s="52"/>
      <c r="U2146" s="52"/>
      <c r="V2146" s="52"/>
      <c r="W2146" s="52"/>
      <c r="X2146" s="52"/>
      <c r="Y2146" s="194"/>
      <c r="Z2146" s="776"/>
      <c r="AA2146" s="190"/>
      <c r="AB2146" s="747">
        <f t="shared" si="132"/>
        <v>0</v>
      </c>
      <c r="AC2146" s="748">
        <f t="shared" si="133"/>
        <v>0</v>
      </c>
      <c r="AD2146" s="187"/>
      <c r="AE2146" s="186"/>
      <c r="AF2146" s="190"/>
      <c r="AG2146" s="747">
        <f t="shared" si="134"/>
        <v>0</v>
      </c>
      <c r="AH2146" s="748">
        <f t="shared" si="135"/>
        <v>0</v>
      </c>
      <c r="AI2146" s="187"/>
      <c r="AJ2146" s="52"/>
      <c r="AK2146" s="156" t="str">
        <f>IFERROR(VLOOKUP($A2146,'Liste planification'!$B$2:$C$105,2,FALSE),"")</f>
        <v/>
      </c>
      <c r="AL2146" s="27"/>
      <c r="AM2146" s="27"/>
    </row>
    <row r="2147" spans="1:39">
      <c r="A2147" s="158"/>
      <c r="B2147" s="159" t="str">
        <f>A2147&amp;"-"&amp;TEXT(COUNTIF($A$5:A2147,A2147),"000")</f>
        <v>-000</v>
      </c>
      <c r="C2147" s="52"/>
      <c r="D2147" s="27"/>
      <c r="E2147" s="28"/>
      <c r="F2147" s="27"/>
      <c r="G2147" s="27"/>
      <c r="H2147" s="52"/>
      <c r="I2147" s="380" t="str">
        <f>IFERROR(VLOOKUP($F2147,'Liste planification'!$V$2:$W$96,2,FALSE),"")</f>
        <v/>
      </c>
      <c r="J2147" s="27"/>
      <c r="K2147" s="27"/>
      <c r="L2147" s="27"/>
      <c r="M2147" s="52"/>
      <c r="N2147" s="52"/>
      <c r="O2147" s="52"/>
      <c r="P2147" s="52"/>
      <c r="Q2147" s="52"/>
      <c r="R2147" s="52"/>
      <c r="S2147" s="52"/>
      <c r="T2147" s="52"/>
      <c r="U2147" s="52"/>
      <c r="V2147" s="52"/>
      <c r="W2147" s="52"/>
      <c r="X2147" s="52"/>
      <c r="Y2147" s="194"/>
      <c r="Z2147" s="776"/>
      <c r="AA2147" s="190"/>
      <c r="AB2147" s="747">
        <f t="shared" si="132"/>
        <v>0</v>
      </c>
      <c r="AC2147" s="748">
        <f t="shared" si="133"/>
        <v>0</v>
      </c>
      <c r="AD2147" s="187"/>
      <c r="AE2147" s="186"/>
      <c r="AF2147" s="190"/>
      <c r="AG2147" s="747">
        <f t="shared" si="134"/>
        <v>0</v>
      </c>
      <c r="AH2147" s="748">
        <f t="shared" si="135"/>
        <v>0</v>
      </c>
      <c r="AI2147" s="187"/>
      <c r="AJ2147" s="52"/>
      <c r="AK2147" s="156" t="str">
        <f>IFERROR(VLOOKUP($A2147,'Liste planification'!$B$2:$C$105,2,FALSE),"")</f>
        <v/>
      </c>
      <c r="AL2147" s="27"/>
      <c r="AM2147" s="27"/>
    </row>
    <row r="2148" spans="1:39">
      <c r="A2148" s="158"/>
      <c r="B2148" s="159" t="str">
        <f>A2148&amp;"-"&amp;TEXT(COUNTIF($A$5:A2148,A2148),"000")</f>
        <v>-000</v>
      </c>
      <c r="C2148" s="52"/>
      <c r="D2148" s="27"/>
      <c r="E2148" s="28"/>
      <c r="F2148" s="27"/>
      <c r="G2148" s="27"/>
      <c r="H2148" s="52"/>
      <c r="I2148" s="380" t="str">
        <f>IFERROR(VLOOKUP($F2148,'Liste planification'!$V$2:$W$96,2,FALSE),"")</f>
        <v/>
      </c>
      <c r="J2148" s="27"/>
      <c r="K2148" s="27"/>
      <c r="L2148" s="27"/>
      <c r="M2148" s="52"/>
      <c r="N2148" s="52"/>
      <c r="O2148" s="52"/>
      <c r="P2148" s="52"/>
      <c r="Q2148" s="52"/>
      <c r="R2148" s="52"/>
      <c r="S2148" s="52"/>
      <c r="T2148" s="52"/>
      <c r="U2148" s="52"/>
      <c r="V2148" s="52"/>
      <c r="W2148" s="52"/>
      <c r="X2148" s="52"/>
      <c r="Y2148" s="194"/>
      <c r="Z2148" s="776"/>
      <c r="AA2148" s="190"/>
      <c r="AB2148" s="747">
        <f t="shared" si="132"/>
        <v>0</v>
      </c>
      <c r="AC2148" s="748">
        <f t="shared" si="133"/>
        <v>0</v>
      </c>
      <c r="AD2148" s="187"/>
      <c r="AE2148" s="186"/>
      <c r="AF2148" s="190"/>
      <c r="AG2148" s="747">
        <f t="shared" si="134"/>
        <v>0</v>
      </c>
      <c r="AH2148" s="748">
        <f t="shared" si="135"/>
        <v>0</v>
      </c>
      <c r="AI2148" s="187"/>
      <c r="AJ2148" s="52"/>
      <c r="AK2148" s="156" t="str">
        <f>IFERROR(VLOOKUP($A2148,'Liste planification'!$B$2:$C$105,2,FALSE),"")</f>
        <v/>
      </c>
      <c r="AL2148" s="27"/>
      <c r="AM2148" s="27"/>
    </row>
    <row r="2149" spans="1:39">
      <c r="A2149" s="158"/>
      <c r="B2149" s="159" t="str">
        <f>A2149&amp;"-"&amp;TEXT(COUNTIF($A$5:A2149,A2149),"000")</f>
        <v>-000</v>
      </c>
      <c r="C2149" s="52"/>
      <c r="D2149" s="27"/>
      <c r="E2149" s="28"/>
      <c r="F2149" s="27"/>
      <c r="G2149" s="27"/>
      <c r="H2149" s="52"/>
      <c r="I2149" s="380" t="str">
        <f>IFERROR(VLOOKUP($F2149,'Liste planification'!$V$2:$W$96,2,FALSE),"")</f>
        <v/>
      </c>
      <c r="J2149" s="27"/>
      <c r="K2149" s="27"/>
      <c r="L2149" s="27"/>
      <c r="M2149" s="52"/>
      <c r="N2149" s="52"/>
      <c r="O2149" s="52"/>
      <c r="P2149" s="52"/>
      <c r="Q2149" s="52"/>
      <c r="R2149" s="52"/>
      <c r="S2149" s="52"/>
      <c r="T2149" s="52"/>
      <c r="U2149" s="52"/>
      <c r="V2149" s="52"/>
      <c r="W2149" s="52"/>
      <c r="X2149" s="52"/>
      <c r="Y2149" s="194"/>
      <c r="Z2149" s="776"/>
      <c r="AA2149" s="190"/>
      <c r="AB2149" s="747">
        <f t="shared" si="132"/>
        <v>0</v>
      </c>
      <c r="AC2149" s="748">
        <f t="shared" si="133"/>
        <v>0</v>
      </c>
      <c r="AD2149" s="187"/>
      <c r="AE2149" s="186"/>
      <c r="AF2149" s="190"/>
      <c r="AG2149" s="747">
        <f t="shared" si="134"/>
        <v>0</v>
      </c>
      <c r="AH2149" s="748">
        <f t="shared" si="135"/>
        <v>0</v>
      </c>
      <c r="AI2149" s="187"/>
      <c r="AJ2149" s="52"/>
      <c r="AK2149" s="156" t="str">
        <f>IFERROR(VLOOKUP($A2149,'Liste planification'!$B$2:$C$105,2,FALSE),"")</f>
        <v/>
      </c>
      <c r="AL2149" s="27"/>
      <c r="AM2149" s="27"/>
    </row>
    <row r="2150" spans="1:39">
      <c r="A2150" s="158"/>
      <c r="B2150" s="159" t="str">
        <f>A2150&amp;"-"&amp;TEXT(COUNTIF($A$5:A2150,A2150),"000")</f>
        <v>-000</v>
      </c>
      <c r="C2150" s="52"/>
      <c r="D2150" s="27"/>
      <c r="E2150" s="28"/>
      <c r="F2150" s="27"/>
      <c r="G2150" s="27"/>
      <c r="H2150" s="52"/>
      <c r="I2150" s="380" t="str">
        <f>IFERROR(VLOOKUP($F2150,'Liste planification'!$V$2:$W$96,2,FALSE),"")</f>
        <v/>
      </c>
      <c r="J2150" s="27"/>
      <c r="K2150" s="27"/>
      <c r="L2150" s="27"/>
      <c r="M2150" s="52"/>
      <c r="N2150" s="52"/>
      <c r="O2150" s="52"/>
      <c r="P2150" s="52"/>
      <c r="Q2150" s="52"/>
      <c r="R2150" s="52"/>
      <c r="S2150" s="52"/>
      <c r="T2150" s="52"/>
      <c r="U2150" s="52"/>
      <c r="V2150" s="52"/>
      <c r="W2150" s="52"/>
      <c r="X2150" s="52"/>
      <c r="Y2150" s="194"/>
      <c r="Z2150" s="776"/>
      <c r="AA2150" s="190"/>
      <c r="AB2150" s="747">
        <f t="shared" si="132"/>
        <v>0</v>
      </c>
      <c r="AC2150" s="748">
        <f t="shared" si="133"/>
        <v>0</v>
      </c>
      <c r="AD2150" s="187"/>
      <c r="AE2150" s="186"/>
      <c r="AF2150" s="190"/>
      <c r="AG2150" s="747">
        <f t="shared" si="134"/>
        <v>0</v>
      </c>
      <c r="AH2150" s="748">
        <f t="shared" si="135"/>
        <v>0</v>
      </c>
      <c r="AI2150" s="187"/>
      <c r="AJ2150" s="52"/>
      <c r="AK2150" s="156" t="str">
        <f>IFERROR(VLOOKUP($A2150,'Liste planification'!$B$2:$C$105,2,FALSE),"")</f>
        <v/>
      </c>
      <c r="AL2150" s="27"/>
      <c r="AM2150" s="27"/>
    </row>
    <row r="2151" spans="1:39">
      <c r="A2151" s="158"/>
      <c r="B2151" s="159" t="str">
        <f>A2151&amp;"-"&amp;TEXT(COUNTIF($A$5:A2151,A2151),"000")</f>
        <v>-000</v>
      </c>
      <c r="C2151" s="52"/>
      <c r="D2151" s="27"/>
      <c r="E2151" s="28"/>
      <c r="F2151" s="27"/>
      <c r="G2151" s="27"/>
      <c r="H2151" s="52"/>
      <c r="I2151" s="380" t="str">
        <f>IFERROR(VLOOKUP($F2151,'Liste planification'!$V$2:$W$96,2,FALSE),"")</f>
        <v/>
      </c>
      <c r="J2151" s="27"/>
      <c r="K2151" s="27"/>
      <c r="L2151" s="27"/>
      <c r="M2151" s="52"/>
      <c r="N2151" s="52"/>
      <c r="O2151" s="52"/>
      <c r="P2151" s="52"/>
      <c r="Q2151" s="52"/>
      <c r="R2151" s="52"/>
      <c r="S2151" s="52"/>
      <c r="T2151" s="52"/>
      <c r="U2151" s="52"/>
      <c r="V2151" s="52"/>
      <c r="W2151" s="52"/>
      <c r="X2151" s="52"/>
      <c r="Y2151" s="194"/>
      <c r="Z2151" s="776"/>
      <c r="AA2151" s="190"/>
      <c r="AB2151" s="747">
        <f t="shared" si="132"/>
        <v>0</v>
      </c>
      <c r="AC2151" s="748">
        <f t="shared" si="133"/>
        <v>0</v>
      </c>
      <c r="AD2151" s="187"/>
      <c r="AE2151" s="186"/>
      <c r="AF2151" s="190"/>
      <c r="AG2151" s="747">
        <f t="shared" si="134"/>
        <v>0</v>
      </c>
      <c r="AH2151" s="748">
        <f t="shared" si="135"/>
        <v>0</v>
      </c>
      <c r="AI2151" s="187"/>
      <c r="AJ2151" s="52"/>
      <c r="AK2151" s="156" t="str">
        <f>IFERROR(VLOOKUP($A2151,'Liste planification'!$B$2:$C$105,2,FALSE),"")</f>
        <v/>
      </c>
      <c r="AL2151" s="27"/>
      <c r="AM2151" s="27"/>
    </row>
    <row r="2152" spans="1:39">
      <c r="A2152" s="158"/>
      <c r="B2152" s="159" t="str">
        <f>A2152&amp;"-"&amp;TEXT(COUNTIF($A$5:A2152,A2152),"000")</f>
        <v>-000</v>
      </c>
      <c r="C2152" s="52"/>
      <c r="D2152" s="27"/>
      <c r="E2152" s="28"/>
      <c r="F2152" s="27"/>
      <c r="G2152" s="27"/>
      <c r="H2152" s="52"/>
      <c r="I2152" s="380" t="str">
        <f>IFERROR(VLOOKUP($F2152,'Liste planification'!$V$2:$W$96,2,FALSE),"")</f>
        <v/>
      </c>
      <c r="J2152" s="27"/>
      <c r="K2152" s="27"/>
      <c r="L2152" s="27"/>
      <c r="M2152" s="52"/>
      <c r="N2152" s="52"/>
      <c r="O2152" s="52"/>
      <c r="P2152" s="52"/>
      <c r="Q2152" s="52"/>
      <c r="R2152" s="52"/>
      <c r="S2152" s="52"/>
      <c r="T2152" s="52"/>
      <c r="U2152" s="52"/>
      <c r="V2152" s="52"/>
      <c r="W2152" s="52"/>
      <c r="X2152" s="52"/>
      <c r="Y2152" s="194"/>
      <c r="Z2152" s="776"/>
      <c r="AA2152" s="190"/>
      <c r="AB2152" s="747">
        <f t="shared" si="132"/>
        <v>0</v>
      </c>
      <c r="AC2152" s="748">
        <f t="shared" si="133"/>
        <v>0</v>
      </c>
      <c r="AD2152" s="187"/>
      <c r="AE2152" s="186"/>
      <c r="AF2152" s="190"/>
      <c r="AG2152" s="747">
        <f t="shared" si="134"/>
        <v>0</v>
      </c>
      <c r="AH2152" s="748">
        <f t="shared" si="135"/>
        <v>0</v>
      </c>
      <c r="AI2152" s="187"/>
      <c r="AJ2152" s="52"/>
      <c r="AK2152" s="156" t="str">
        <f>IFERROR(VLOOKUP($A2152,'Liste planification'!$B$2:$C$105,2,FALSE),"")</f>
        <v/>
      </c>
      <c r="AL2152" s="27"/>
      <c r="AM2152" s="27"/>
    </row>
    <row r="2153" spans="1:39">
      <c r="A2153" s="158"/>
      <c r="B2153" s="159" t="str">
        <f>A2153&amp;"-"&amp;TEXT(COUNTIF($A$5:A2153,A2153),"000")</f>
        <v>-000</v>
      </c>
      <c r="C2153" s="52"/>
      <c r="D2153" s="27"/>
      <c r="E2153" s="28"/>
      <c r="F2153" s="27"/>
      <c r="G2153" s="27"/>
      <c r="H2153" s="52"/>
      <c r="I2153" s="380" t="str">
        <f>IFERROR(VLOOKUP($F2153,'Liste planification'!$V$2:$W$96,2,FALSE),"")</f>
        <v/>
      </c>
      <c r="J2153" s="27"/>
      <c r="K2153" s="27"/>
      <c r="L2153" s="27"/>
      <c r="M2153" s="52"/>
      <c r="N2153" s="52"/>
      <c r="O2153" s="52"/>
      <c r="P2153" s="52"/>
      <c r="Q2153" s="52"/>
      <c r="R2153" s="52"/>
      <c r="S2153" s="52"/>
      <c r="T2153" s="52"/>
      <c r="U2153" s="52"/>
      <c r="V2153" s="52"/>
      <c r="W2153" s="52"/>
      <c r="X2153" s="52"/>
      <c r="Y2153" s="194"/>
      <c r="Z2153" s="776"/>
      <c r="AA2153" s="190"/>
      <c r="AB2153" s="747">
        <f t="shared" si="132"/>
        <v>0</v>
      </c>
      <c r="AC2153" s="748">
        <f t="shared" si="133"/>
        <v>0</v>
      </c>
      <c r="AD2153" s="187"/>
      <c r="AE2153" s="186"/>
      <c r="AF2153" s="190"/>
      <c r="AG2153" s="747">
        <f t="shared" si="134"/>
        <v>0</v>
      </c>
      <c r="AH2153" s="748">
        <f t="shared" si="135"/>
        <v>0</v>
      </c>
      <c r="AI2153" s="187"/>
      <c r="AJ2153" s="52"/>
      <c r="AK2153" s="156" t="str">
        <f>IFERROR(VLOOKUP($A2153,'Liste planification'!$B$2:$C$105,2,FALSE),"")</f>
        <v/>
      </c>
      <c r="AL2153" s="27"/>
      <c r="AM2153" s="27"/>
    </row>
    <row r="2154" spans="1:39">
      <c r="A2154" s="158"/>
      <c r="B2154" s="159" t="str">
        <f>A2154&amp;"-"&amp;TEXT(COUNTIF($A$5:A2154,A2154),"000")</f>
        <v>-000</v>
      </c>
      <c r="C2154" s="52"/>
      <c r="D2154" s="27"/>
      <c r="E2154" s="28"/>
      <c r="F2154" s="27"/>
      <c r="G2154" s="27"/>
      <c r="H2154" s="52"/>
      <c r="I2154" s="380" t="str">
        <f>IFERROR(VLOOKUP($F2154,'Liste planification'!$V$2:$W$96,2,FALSE),"")</f>
        <v/>
      </c>
      <c r="J2154" s="27"/>
      <c r="K2154" s="27"/>
      <c r="L2154" s="27"/>
      <c r="M2154" s="52"/>
      <c r="N2154" s="52"/>
      <c r="O2154" s="52"/>
      <c r="P2154" s="52"/>
      <c r="Q2154" s="52"/>
      <c r="R2154" s="52"/>
      <c r="S2154" s="52"/>
      <c r="T2154" s="52"/>
      <c r="U2154" s="52"/>
      <c r="V2154" s="52"/>
      <c r="W2154" s="52"/>
      <c r="X2154" s="52"/>
      <c r="Y2154" s="194"/>
      <c r="Z2154" s="776"/>
      <c r="AA2154" s="190"/>
      <c r="AB2154" s="747">
        <f t="shared" si="132"/>
        <v>0</v>
      </c>
      <c r="AC2154" s="748">
        <f t="shared" si="133"/>
        <v>0</v>
      </c>
      <c r="AD2154" s="187"/>
      <c r="AE2154" s="186"/>
      <c r="AF2154" s="190"/>
      <c r="AG2154" s="747">
        <f t="shared" si="134"/>
        <v>0</v>
      </c>
      <c r="AH2154" s="748">
        <f t="shared" si="135"/>
        <v>0</v>
      </c>
      <c r="AI2154" s="187"/>
      <c r="AJ2154" s="52"/>
      <c r="AK2154" s="156" t="str">
        <f>IFERROR(VLOOKUP($A2154,'Liste planification'!$B$2:$C$105,2,FALSE),"")</f>
        <v/>
      </c>
      <c r="AL2154" s="27"/>
      <c r="AM2154" s="27"/>
    </row>
    <row r="2155" spans="1:39">
      <c r="A2155" s="158"/>
      <c r="B2155" s="159" t="str">
        <f>A2155&amp;"-"&amp;TEXT(COUNTIF($A$5:A2155,A2155),"000")</f>
        <v>-000</v>
      </c>
      <c r="C2155" s="52"/>
      <c r="D2155" s="27"/>
      <c r="E2155" s="28"/>
      <c r="F2155" s="27"/>
      <c r="G2155" s="27"/>
      <c r="H2155" s="52"/>
      <c r="I2155" s="380" t="str">
        <f>IFERROR(VLOOKUP($F2155,'Liste planification'!$V$2:$W$96,2,FALSE),"")</f>
        <v/>
      </c>
      <c r="J2155" s="27"/>
      <c r="K2155" s="27"/>
      <c r="L2155" s="27"/>
      <c r="M2155" s="52"/>
      <c r="N2155" s="52"/>
      <c r="O2155" s="52"/>
      <c r="P2155" s="52"/>
      <c r="Q2155" s="52"/>
      <c r="R2155" s="52"/>
      <c r="S2155" s="52"/>
      <c r="T2155" s="52"/>
      <c r="U2155" s="52"/>
      <c r="V2155" s="52"/>
      <c r="W2155" s="52"/>
      <c r="X2155" s="52"/>
      <c r="Y2155" s="194"/>
      <c r="Z2155" s="776"/>
      <c r="AA2155" s="190"/>
      <c r="AB2155" s="747">
        <f t="shared" si="132"/>
        <v>0</v>
      </c>
      <c r="AC2155" s="748">
        <f t="shared" si="133"/>
        <v>0</v>
      </c>
      <c r="AD2155" s="187"/>
      <c r="AE2155" s="186"/>
      <c r="AF2155" s="190"/>
      <c r="AG2155" s="747">
        <f t="shared" si="134"/>
        <v>0</v>
      </c>
      <c r="AH2155" s="748">
        <f t="shared" si="135"/>
        <v>0</v>
      </c>
      <c r="AI2155" s="187"/>
      <c r="AJ2155" s="52"/>
      <c r="AK2155" s="156" t="str">
        <f>IFERROR(VLOOKUP($A2155,'Liste planification'!$B$2:$C$105,2,FALSE),"")</f>
        <v/>
      </c>
      <c r="AL2155" s="27"/>
      <c r="AM2155" s="27"/>
    </row>
    <row r="2156" spans="1:39">
      <c r="A2156" s="158"/>
      <c r="B2156" s="159" t="str">
        <f>A2156&amp;"-"&amp;TEXT(COUNTIF($A$5:A2156,A2156),"000")</f>
        <v>-000</v>
      </c>
      <c r="C2156" s="52"/>
      <c r="D2156" s="27"/>
      <c r="E2156" s="28"/>
      <c r="F2156" s="27"/>
      <c r="G2156" s="27"/>
      <c r="H2156" s="52"/>
      <c r="I2156" s="380" t="str">
        <f>IFERROR(VLOOKUP($F2156,'Liste planification'!$V$2:$W$96,2,FALSE),"")</f>
        <v/>
      </c>
      <c r="J2156" s="27"/>
      <c r="K2156" s="27"/>
      <c r="L2156" s="27"/>
      <c r="M2156" s="52"/>
      <c r="N2156" s="52"/>
      <c r="O2156" s="52"/>
      <c r="P2156" s="52"/>
      <c r="Q2156" s="52"/>
      <c r="R2156" s="52"/>
      <c r="S2156" s="52"/>
      <c r="T2156" s="52"/>
      <c r="U2156" s="52"/>
      <c r="V2156" s="52"/>
      <c r="W2156" s="52"/>
      <c r="X2156" s="52"/>
      <c r="Y2156" s="194"/>
      <c r="Z2156" s="776"/>
      <c r="AA2156" s="190"/>
      <c r="AB2156" s="747">
        <f t="shared" si="132"/>
        <v>0</v>
      </c>
      <c r="AC2156" s="748">
        <f t="shared" si="133"/>
        <v>0</v>
      </c>
      <c r="AD2156" s="187"/>
      <c r="AE2156" s="186"/>
      <c r="AF2156" s="190"/>
      <c r="AG2156" s="747">
        <f t="shared" si="134"/>
        <v>0</v>
      </c>
      <c r="AH2156" s="748">
        <f t="shared" si="135"/>
        <v>0</v>
      </c>
      <c r="AI2156" s="187"/>
      <c r="AJ2156" s="52"/>
      <c r="AK2156" s="156" t="str">
        <f>IFERROR(VLOOKUP($A2156,'Liste planification'!$B$2:$C$105,2,FALSE),"")</f>
        <v/>
      </c>
      <c r="AL2156" s="27"/>
      <c r="AM2156" s="27"/>
    </row>
    <row r="2157" spans="1:39">
      <c r="A2157" s="158"/>
      <c r="B2157" s="159" t="str">
        <f>A2157&amp;"-"&amp;TEXT(COUNTIF($A$5:A2157,A2157),"000")</f>
        <v>-000</v>
      </c>
      <c r="C2157" s="52"/>
      <c r="D2157" s="27"/>
      <c r="E2157" s="28"/>
      <c r="F2157" s="27"/>
      <c r="G2157" s="27"/>
      <c r="H2157" s="52"/>
      <c r="I2157" s="380" t="str">
        <f>IFERROR(VLOOKUP($F2157,'Liste planification'!$V$2:$W$96,2,FALSE),"")</f>
        <v/>
      </c>
      <c r="J2157" s="27"/>
      <c r="K2157" s="27"/>
      <c r="L2157" s="27"/>
      <c r="M2157" s="52"/>
      <c r="N2157" s="52"/>
      <c r="O2157" s="52"/>
      <c r="P2157" s="52"/>
      <c r="Q2157" s="52"/>
      <c r="R2157" s="52"/>
      <c r="S2157" s="52"/>
      <c r="T2157" s="52"/>
      <c r="U2157" s="52"/>
      <c r="V2157" s="52"/>
      <c r="W2157" s="52"/>
      <c r="X2157" s="52"/>
      <c r="Y2157" s="194"/>
      <c r="Z2157" s="776"/>
      <c r="AA2157" s="190"/>
      <c r="AB2157" s="747">
        <f t="shared" si="132"/>
        <v>0</v>
      </c>
      <c r="AC2157" s="748">
        <f t="shared" si="133"/>
        <v>0</v>
      </c>
      <c r="AD2157" s="187"/>
      <c r="AE2157" s="186"/>
      <c r="AF2157" s="190"/>
      <c r="AG2157" s="747">
        <f t="shared" si="134"/>
        <v>0</v>
      </c>
      <c r="AH2157" s="748">
        <f t="shared" si="135"/>
        <v>0</v>
      </c>
      <c r="AI2157" s="187"/>
      <c r="AJ2157" s="52"/>
      <c r="AK2157" s="156" t="str">
        <f>IFERROR(VLOOKUP($A2157,'Liste planification'!$B$2:$C$105,2,FALSE),"")</f>
        <v/>
      </c>
      <c r="AL2157" s="27"/>
      <c r="AM2157" s="27"/>
    </row>
    <row r="2158" spans="1:39">
      <c r="A2158" s="158"/>
      <c r="B2158" s="159" t="str">
        <f>A2158&amp;"-"&amp;TEXT(COUNTIF($A$5:A2158,A2158),"000")</f>
        <v>-000</v>
      </c>
      <c r="C2158" s="52"/>
      <c r="D2158" s="27"/>
      <c r="E2158" s="28"/>
      <c r="F2158" s="27"/>
      <c r="G2158" s="27"/>
      <c r="H2158" s="52"/>
      <c r="I2158" s="380" t="str">
        <f>IFERROR(VLOOKUP($F2158,'Liste planification'!$V$2:$W$96,2,FALSE),"")</f>
        <v/>
      </c>
      <c r="J2158" s="27"/>
      <c r="K2158" s="27"/>
      <c r="L2158" s="27"/>
      <c r="M2158" s="52"/>
      <c r="N2158" s="52"/>
      <c r="O2158" s="52"/>
      <c r="P2158" s="52"/>
      <c r="Q2158" s="52"/>
      <c r="R2158" s="52"/>
      <c r="S2158" s="52"/>
      <c r="T2158" s="52"/>
      <c r="U2158" s="52"/>
      <c r="V2158" s="52"/>
      <c r="W2158" s="52"/>
      <c r="X2158" s="52"/>
      <c r="Y2158" s="194"/>
      <c r="Z2158" s="776"/>
      <c r="AA2158" s="190"/>
      <c r="AB2158" s="747">
        <f t="shared" si="132"/>
        <v>0</v>
      </c>
      <c r="AC2158" s="748">
        <f t="shared" si="133"/>
        <v>0</v>
      </c>
      <c r="AD2158" s="187"/>
      <c r="AE2158" s="186"/>
      <c r="AF2158" s="190"/>
      <c r="AG2158" s="747">
        <f t="shared" si="134"/>
        <v>0</v>
      </c>
      <c r="AH2158" s="748">
        <f t="shared" si="135"/>
        <v>0</v>
      </c>
      <c r="AI2158" s="187"/>
      <c r="AJ2158" s="52"/>
      <c r="AK2158" s="156" t="str">
        <f>IFERROR(VLOOKUP($A2158,'Liste planification'!$B$2:$C$105,2,FALSE),"")</f>
        <v/>
      </c>
      <c r="AL2158" s="27"/>
      <c r="AM2158" s="27"/>
    </row>
    <row r="2159" spans="1:39">
      <c r="A2159" s="158"/>
      <c r="B2159" s="159" t="str">
        <f>A2159&amp;"-"&amp;TEXT(COUNTIF($A$5:A2159,A2159),"000")</f>
        <v>-000</v>
      </c>
      <c r="C2159" s="52"/>
      <c r="D2159" s="27"/>
      <c r="E2159" s="28"/>
      <c r="F2159" s="27"/>
      <c r="G2159" s="27"/>
      <c r="H2159" s="52"/>
      <c r="I2159" s="380" t="str">
        <f>IFERROR(VLOOKUP($F2159,'Liste planification'!$V$2:$W$96,2,FALSE),"")</f>
        <v/>
      </c>
      <c r="J2159" s="27"/>
      <c r="K2159" s="27"/>
      <c r="L2159" s="27"/>
      <c r="M2159" s="52"/>
      <c r="N2159" s="52"/>
      <c r="O2159" s="52"/>
      <c r="P2159" s="52"/>
      <c r="Q2159" s="52"/>
      <c r="R2159" s="52"/>
      <c r="S2159" s="52"/>
      <c r="T2159" s="52"/>
      <c r="U2159" s="52"/>
      <c r="V2159" s="52"/>
      <c r="W2159" s="52"/>
      <c r="X2159" s="52"/>
      <c r="Y2159" s="194"/>
      <c r="Z2159" s="776"/>
      <c r="AA2159" s="190"/>
      <c r="AB2159" s="747">
        <f t="shared" si="132"/>
        <v>0</v>
      </c>
      <c r="AC2159" s="748">
        <f t="shared" si="133"/>
        <v>0</v>
      </c>
      <c r="AD2159" s="187"/>
      <c r="AE2159" s="186"/>
      <c r="AF2159" s="190"/>
      <c r="AG2159" s="747">
        <f t="shared" si="134"/>
        <v>0</v>
      </c>
      <c r="AH2159" s="748">
        <f t="shared" si="135"/>
        <v>0</v>
      </c>
      <c r="AI2159" s="187"/>
      <c r="AJ2159" s="52"/>
      <c r="AK2159" s="156" t="str">
        <f>IFERROR(VLOOKUP($A2159,'Liste planification'!$B$2:$C$105,2,FALSE),"")</f>
        <v/>
      </c>
      <c r="AL2159" s="27"/>
      <c r="AM2159" s="27"/>
    </row>
    <row r="2160" spans="1:39">
      <c r="A2160" s="158"/>
      <c r="B2160" s="159" t="str">
        <f>A2160&amp;"-"&amp;TEXT(COUNTIF($A$5:A2160,A2160),"000")</f>
        <v>-000</v>
      </c>
      <c r="C2160" s="52"/>
      <c r="D2160" s="27"/>
      <c r="E2160" s="28"/>
      <c r="F2160" s="27"/>
      <c r="G2160" s="27"/>
      <c r="H2160" s="52"/>
      <c r="I2160" s="380" t="str">
        <f>IFERROR(VLOOKUP($F2160,'Liste planification'!$V$2:$W$96,2,FALSE),"")</f>
        <v/>
      </c>
      <c r="J2160" s="27"/>
      <c r="K2160" s="27"/>
      <c r="L2160" s="27"/>
      <c r="M2160" s="52"/>
      <c r="N2160" s="52"/>
      <c r="O2160" s="52"/>
      <c r="P2160" s="52"/>
      <c r="Q2160" s="52"/>
      <c r="R2160" s="52"/>
      <c r="S2160" s="52"/>
      <c r="T2160" s="52"/>
      <c r="U2160" s="52"/>
      <c r="V2160" s="52"/>
      <c r="W2160" s="52"/>
      <c r="X2160" s="52"/>
      <c r="Y2160" s="194"/>
      <c r="Z2160" s="776"/>
      <c r="AA2160" s="190"/>
      <c r="AB2160" s="747">
        <f t="shared" si="132"/>
        <v>0</v>
      </c>
      <c r="AC2160" s="748">
        <f t="shared" si="133"/>
        <v>0</v>
      </c>
      <c r="AD2160" s="187"/>
      <c r="AE2160" s="186"/>
      <c r="AF2160" s="190"/>
      <c r="AG2160" s="747">
        <f t="shared" si="134"/>
        <v>0</v>
      </c>
      <c r="AH2160" s="748">
        <f t="shared" si="135"/>
        <v>0</v>
      </c>
      <c r="AI2160" s="187"/>
      <c r="AJ2160" s="52"/>
      <c r="AK2160" s="156" t="str">
        <f>IFERROR(VLOOKUP($A2160,'Liste planification'!$B$2:$C$105,2,FALSE),"")</f>
        <v/>
      </c>
      <c r="AL2160" s="27"/>
      <c r="AM2160" s="27"/>
    </row>
    <row r="2161" spans="1:39">
      <c r="A2161" s="158"/>
      <c r="B2161" s="159" t="str">
        <f>A2161&amp;"-"&amp;TEXT(COUNTIF($A$5:A2161,A2161),"000")</f>
        <v>-000</v>
      </c>
      <c r="C2161" s="52"/>
      <c r="D2161" s="27"/>
      <c r="E2161" s="28"/>
      <c r="F2161" s="27"/>
      <c r="G2161" s="27"/>
      <c r="H2161" s="52"/>
      <c r="I2161" s="380" t="str">
        <f>IFERROR(VLOOKUP($F2161,'Liste planification'!$V$2:$W$96,2,FALSE),"")</f>
        <v/>
      </c>
      <c r="J2161" s="27"/>
      <c r="K2161" s="27"/>
      <c r="L2161" s="27"/>
      <c r="M2161" s="52"/>
      <c r="N2161" s="52"/>
      <c r="O2161" s="52"/>
      <c r="P2161" s="52"/>
      <c r="Q2161" s="52"/>
      <c r="R2161" s="52"/>
      <c r="S2161" s="52"/>
      <c r="T2161" s="52"/>
      <c r="U2161" s="52"/>
      <c r="V2161" s="52"/>
      <c r="W2161" s="52"/>
      <c r="X2161" s="52"/>
      <c r="Y2161" s="194"/>
      <c r="Z2161" s="776"/>
      <c r="AA2161" s="190"/>
      <c r="AB2161" s="747">
        <f t="shared" si="132"/>
        <v>0</v>
      </c>
      <c r="AC2161" s="748">
        <f t="shared" si="133"/>
        <v>0</v>
      </c>
      <c r="AD2161" s="187"/>
      <c r="AE2161" s="186"/>
      <c r="AF2161" s="190"/>
      <c r="AG2161" s="747">
        <f t="shared" si="134"/>
        <v>0</v>
      </c>
      <c r="AH2161" s="748">
        <f t="shared" si="135"/>
        <v>0</v>
      </c>
      <c r="AI2161" s="187"/>
      <c r="AJ2161" s="52"/>
      <c r="AK2161" s="156" t="str">
        <f>IFERROR(VLOOKUP($A2161,'Liste planification'!$B$2:$C$105,2,FALSE),"")</f>
        <v/>
      </c>
      <c r="AL2161" s="27"/>
      <c r="AM2161" s="27"/>
    </row>
    <row r="2162" spans="1:39">
      <c r="A2162" s="158"/>
      <c r="B2162" s="159" t="str">
        <f>A2162&amp;"-"&amp;TEXT(COUNTIF($A$5:A2162,A2162),"000")</f>
        <v>-000</v>
      </c>
      <c r="C2162" s="52"/>
      <c r="D2162" s="27"/>
      <c r="E2162" s="28"/>
      <c r="F2162" s="27"/>
      <c r="G2162" s="27"/>
      <c r="H2162" s="52"/>
      <c r="I2162" s="380" t="str">
        <f>IFERROR(VLOOKUP($F2162,'Liste planification'!$V$2:$W$96,2,FALSE),"")</f>
        <v/>
      </c>
      <c r="J2162" s="27"/>
      <c r="K2162" s="27"/>
      <c r="L2162" s="27"/>
      <c r="M2162" s="52"/>
      <c r="N2162" s="52"/>
      <c r="O2162" s="52"/>
      <c r="P2162" s="52"/>
      <c r="Q2162" s="52"/>
      <c r="R2162" s="52"/>
      <c r="S2162" s="52"/>
      <c r="T2162" s="52"/>
      <c r="U2162" s="52"/>
      <c r="V2162" s="52"/>
      <c r="W2162" s="52"/>
      <c r="X2162" s="52"/>
      <c r="Y2162" s="194"/>
      <c r="Z2162" s="776"/>
      <c r="AA2162" s="190"/>
      <c r="AB2162" s="747">
        <f t="shared" si="132"/>
        <v>0</v>
      </c>
      <c r="AC2162" s="748">
        <f t="shared" si="133"/>
        <v>0</v>
      </c>
      <c r="AD2162" s="187"/>
      <c r="AE2162" s="186"/>
      <c r="AF2162" s="190"/>
      <c r="AG2162" s="747">
        <f t="shared" si="134"/>
        <v>0</v>
      </c>
      <c r="AH2162" s="748">
        <f t="shared" si="135"/>
        <v>0</v>
      </c>
      <c r="AI2162" s="187"/>
      <c r="AJ2162" s="52"/>
      <c r="AK2162" s="156" t="str">
        <f>IFERROR(VLOOKUP($A2162,'Liste planification'!$B$2:$C$105,2,FALSE),"")</f>
        <v/>
      </c>
      <c r="AL2162" s="27"/>
      <c r="AM2162" s="27"/>
    </row>
    <row r="2163" spans="1:39">
      <c r="A2163" s="158"/>
      <c r="B2163" s="159" t="str">
        <f>A2163&amp;"-"&amp;TEXT(COUNTIF($A$5:A2163,A2163),"000")</f>
        <v>-000</v>
      </c>
      <c r="C2163" s="52"/>
      <c r="D2163" s="27"/>
      <c r="E2163" s="28"/>
      <c r="F2163" s="27"/>
      <c r="G2163" s="27"/>
      <c r="H2163" s="52"/>
      <c r="I2163" s="380" t="str">
        <f>IFERROR(VLOOKUP($F2163,'Liste planification'!$V$2:$W$96,2,FALSE),"")</f>
        <v/>
      </c>
      <c r="J2163" s="27"/>
      <c r="K2163" s="27"/>
      <c r="L2163" s="27"/>
      <c r="M2163" s="52"/>
      <c r="N2163" s="52"/>
      <c r="O2163" s="52"/>
      <c r="P2163" s="52"/>
      <c r="Q2163" s="52"/>
      <c r="R2163" s="52"/>
      <c r="S2163" s="52"/>
      <c r="T2163" s="52"/>
      <c r="U2163" s="52"/>
      <c r="V2163" s="52"/>
      <c r="W2163" s="52"/>
      <c r="X2163" s="52"/>
      <c r="Y2163" s="194"/>
      <c r="Z2163" s="776"/>
      <c r="AA2163" s="190"/>
      <c r="AB2163" s="747">
        <f t="shared" si="132"/>
        <v>0</v>
      </c>
      <c r="AC2163" s="748">
        <f t="shared" si="133"/>
        <v>0</v>
      </c>
      <c r="AD2163" s="187"/>
      <c r="AE2163" s="186"/>
      <c r="AF2163" s="190"/>
      <c r="AG2163" s="747">
        <f t="shared" si="134"/>
        <v>0</v>
      </c>
      <c r="AH2163" s="748">
        <f t="shared" si="135"/>
        <v>0</v>
      </c>
      <c r="AI2163" s="187"/>
      <c r="AJ2163" s="52"/>
      <c r="AK2163" s="156" t="str">
        <f>IFERROR(VLOOKUP($A2163,'Liste planification'!$B$2:$C$105,2,FALSE),"")</f>
        <v/>
      </c>
      <c r="AL2163" s="27"/>
      <c r="AM2163" s="27"/>
    </row>
    <row r="2164" spans="1:39">
      <c r="A2164" s="158"/>
      <c r="B2164" s="159" t="str">
        <f>A2164&amp;"-"&amp;TEXT(COUNTIF($A$5:A2164,A2164),"000")</f>
        <v>-000</v>
      </c>
      <c r="C2164" s="52"/>
      <c r="D2164" s="27"/>
      <c r="E2164" s="28"/>
      <c r="F2164" s="27"/>
      <c r="G2164" s="27"/>
      <c r="H2164" s="52"/>
      <c r="I2164" s="380" t="str">
        <f>IFERROR(VLOOKUP($F2164,'Liste planification'!$V$2:$W$96,2,FALSE),"")</f>
        <v/>
      </c>
      <c r="J2164" s="27"/>
      <c r="K2164" s="27"/>
      <c r="L2164" s="27"/>
      <c r="M2164" s="52"/>
      <c r="N2164" s="52"/>
      <c r="O2164" s="52"/>
      <c r="P2164" s="52"/>
      <c r="Q2164" s="52"/>
      <c r="R2164" s="52"/>
      <c r="S2164" s="52"/>
      <c r="T2164" s="52"/>
      <c r="U2164" s="52"/>
      <c r="V2164" s="52"/>
      <c r="W2164" s="52"/>
      <c r="X2164" s="52"/>
      <c r="Y2164" s="194"/>
      <c r="Z2164" s="776"/>
      <c r="AA2164" s="190"/>
      <c r="AB2164" s="747">
        <f t="shared" ref="AB2164:AB2227" si="136">AA2164/$AB$1</f>
        <v>0</v>
      </c>
      <c r="AC2164" s="748">
        <f t="shared" ref="AC2164:AC2227" si="137">AA2164/$AC$1</f>
        <v>0</v>
      </c>
      <c r="AD2164" s="187"/>
      <c r="AE2164" s="186"/>
      <c r="AF2164" s="190"/>
      <c r="AG2164" s="747">
        <f t="shared" ref="AG2164:AG2227" si="138">AF2164/$AB$1</f>
        <v>0</v>
      </c>
      <c r="AH2164" s="748">
        <f t="shared" ref="AH2164:AH2227" si="139">AF2164/$AC$1</f>
        <v>0</v>
      </c>
      <c r="AI2164" s="187"/>
      <c r="AJ2164" s="52"/>
      <c r="AK2164" s="156" t="str">
        <f>IFERROR(VLOOKUP($A2164,'Liste planification'!$B$2:$C$105,2,FALSE),"")</f>
        <v/>
      </c>
      <c r="AL2164" s="27"/>
      <c r="AM2164" s="27"/>
    </row>
    <row r="2165" spans="1:39">
      <c r="A2165" s="158"/>
      <c r="B2165" s="159" t="str">
        <f>A2165&amp;"-"&amp;TEXT(COUNTIF($A$5:A2165,A2165),"000")</f>
        <v>-000</v>
      </c>
      <c r="C2165" s="52"/>
      <c r="D2165" s="27"/>
      <c r="E2165" s="28"/>
      <c r="F2165" s="27"/>
      <c r="G2165" s="27"/>
      <c r="H2165" s="52"/>
      <c r="I2165" s="380" t="str">
        <f>IFERROR(VLOOKUP($F2165,'Liste planification'!$V$2:$W$96,2,FALSE),"")</f>
        <v/>
      </c>
      <c r="J2165" s="27"/>
      <c r="K2165" s="27"/>
      <c r="L2165" s="27"/>
      <c r="M2165" s="52"/>
      <c r="N2165" s="52"/>
      <c r="O2165" s="52"/>
      <c r="P2165" s="52"/>
      <c r="Q2165" s="52"/>
      <c r="R2165" s="52"/>
      <c r="S2165" s="52"/>
      <c r="T2165" s="52"/>
      <c r="U2165" s="52"/>
      <c r="V2165" s="52"/>
      <c r="W2165" s="52"/>
      <c r="X2165" s="52"/>
      <c r="Y2165" s="194"/>
      <c r="Z2165" s="776"/>
      <c r="AA2165" s="190"/>
      <c r="AB2165" s="747">
        <f t="shared" si="136"/>
        <v>0</v>
      </c>
      <c r="AC2165" s="748">
        <f t="shared" si="137"/>
        <v>0</v>
      </c>
      <c r="AD2165" s="187"/>
      <c r="AE2165" s="186"/>
      <c r="AF2165" s="190"/>
      <c r="AG2165" s="747">
        <f t="shared" si="138"/>
        <v>0</v>
      </c>
      <c r="AH2165" s="748">
        <f t="shared" si="139"/>
        <v>0</v>
      </c>
      <c r="AI2165" s="187"/>
      <c r="AJ2165" s="52"/>
      <c r="AK2165" s="156" t="str">
        <f>IFERROR(VLOOKUP($A2165,'Liste planification'!$B$2:$C$105,2,FALSE),"")</f>
        <v/>
      </c>
      <c r="AL2165" s="27"/>
      <c r="AM2165" s="27"/>
    </row>
    <row r="2166" spans="1:39">
      <c r="A2166" s="158"/>
      <c r="B2166" s="159" t="str">
        <f>A2166&amp;"-"&amp;TEXT(COUNTIF($A$5:A2166,A2166),"000")</f>
        <v>-000</v>
      </c>
      <c r="C2166" s="52"/>
      <c r="D2166" s="27"/>
      <c r="E2166" s="28"/>
      <c r="F2166" s="27"/>
      <c r="G2166" s="27"/>
      <c r="H2166" s="52"/>
      <c r="I2166" s="380" t="str">
        <f>IFERROR(VLOOKUP($F2166,'Liste planification'!$V$2:$W$96,2,FALSE),"")</f>
        <v/>
      </c>
      <c r="J2166" s="27"/>
      <c r="K2166" s="27"/>
      <c r="L2166" s="27"/>
      <c r="M2166" s="52"/>
      <c r="N2166" s="52"/>
      <c r="O2166" s="52"/>
      <c r="P2166" s="52"/>
      <c r="Q2166" s="52"/>
      <c r="R2166" s="52"/>
      <c r="S2166" s="52"/>
      <c r="T2166" s="52"/>
      <c r="U2166" s="52"/>
      <c r="V2166" s="52"/>
      <c r="W2166" s="52"/>
      <c r="X2166" s="52"/>
      <c r="Y2166" s="194"/>
      <c r="Z2166" s="776"/>
      <c r="AA2166" s="190"/>
      <c r="AB2166" s="747">
        <f t="shared" si="136"/>
        <v>0</v>
      </c>
      <c r="AC2166" s="748">
        <f t="shared" si="137"/>
        <v>0</v>
      </c>
      <c r="AD2166" s="187"/>
      <c r="AE2166" s="186"/>
      <c r="AF2166" s="190"/>
      <c r="AG2166" s="747">
        <f t="shared" si="138"/>
        <v>0</v>
      </c>
      <c r="AH2166" s="748">
        <f t="shared" si="139"/>
        <v>0</v>
      </c>
      <c r="AI2166" s="187"/>
      <c r="AJ2166" s="52"/>
      <c r="AK2166" s="156" t="str">
        <f>IFERROR(VLOOKUP($A2166,'Liste planification'!$B$2:$C$105,2,FALSE),"")</f>
        <v/>
      </c>
      <c r="AL2166" s="27"/>
      <c r="AM2166" s="27"/>
    </row>
    <row r="2167" spans="1:39">
      <c r="A2167" s="158"/>
      <c r="B2167" s="159" t="str">
        <f>A2167&amp;"-"&amp;TEXT(COUNTIF($A$5:A2167,A2167),"000")</f>
        <v>-000</v>
      </c>
      <c r="C2167" s="52"/>
      <c r="D2167" s="27"/>
      <c r="E2167" s="28"/>
      <c r="F2167" s="27"/>
      <c r="G2167" s="27"/>
      <c r="H2167" s="52"/>
      <c r="I2167" s="380" t="str">
        <f>IFERROR(VLOOKUP($F2167,'Liste planification'!$V$2:$W$96,2,FALSE),"")</f>
        <v/>
      </c>
      <c r="J2167" s="27"/>
      <c r="K2167" s="27"/>
      <c r="L2167" s="27"/>
      <c r="M2167" s="52"/>
      <c r="N2167" s="52"/>
      <c r="O2167" s="52"/>
      <c r="P2167" s="52"/>
      <c r="Q2167" s="52"/>
      <c r="R2167" s="52"/>
      <c r="S2167" s="52"/>
      <c r="T2167" s="52"/>
      <c r="U2167" s="52"/>
      <c r="V2167" s="52"/>
      <c r="W2167" s="52"/>
      <c r="X2167" s="52"/>
      <c r="Y2167" s="194"/>
      <c r="Z2167" s="776"/>
      <c r="AA2167" s="190"/>
      <c r="AB2167" s="747">
        <f t="shared" si="136"/>
        <v>0</v>
      </c>
      <c r="AC2167" s="748">
        <f t="shared" si="137"/>
        <v>0</v>
      </c>
      <c r="AD2167" s="187"/>
      <c r="AE2167" s="186"/>
      <c r="AF2167" s="190"/>
      <c r="AG2167" s="747">
        <f t="shared" si="138"/>
        <v>0</v>
      </c>
      <c r="AH2167" s="748">
        <f t="shared" si="139"/>
        <v>0</v>
      </c>
      <c r="AI2167" s="187"/>
      <c r="AJ2167" s="52"/>
      <c r="AK2167" s="156" t="str">
        <f>IFERROR(VLOOKUP($A2167,'Liste planification'!$B$2:$C$105,2,FALSE),"")</f>
        <v/>
      </c>
      <c r="AL2167" s="27"/>
      <c r="AM2167" s="27"/>
    </row>
    <row r="2168" spans="1:39">
      <c r="A2168" s="158"/>
      <c r="B2168" s="159" t="str">
        <f>A2168&amp;"-"&amp;TEXT(COUNTIF($A$5:A2168,A2168),"000")</f>
        <v>-000</v>
      </c>
      <c r="C2168" s="52"/>
      <c r="D2168" s="27"/>
      <c r="E2168" s="28"/>
      <c r="F2168" s="27"/>
      <c r="G2168" s="27"/>
      <c r="H2168" s="52"/>
      <c r="I2168" s="380" t="str">
        <f>IFERROR(VLOOKUP($F2168,'Liste planification'!$V$2:$W$96,2,FALSE),"")</f>
        <v/>
      </c>
      <c r="J2168" s="27"/>
      <c r="K2168" s="27"/>
      <c r="L2168" s="27"/>
      <c r="M2168" s="52"/>
      <c r="N2168" s="52"/>
      <c r="O2168" s="52"/>
      <c r="P2168" s="52"/>
      <c r="Q2168" s="52"/>
      <c r="R2168" s="52"/>
      <c r="S2168" s="52"/>
      <c r="T2168" s="52"/>
      <c r="U2168" s="52"/>
      <c r="V2168" s="52"/>
      <c r="W2168" s="52"/>
      <c r="X2168" s="52"/>
      <c r="Y2168" s="194"/>
      <c r="Z2168" s="776"/>
      <c r="AA2168" s="190"/>
      <c r="AB2168" s="747">
        <f t="shared" si="136"/>
        <v>0</v>
      </c>
      <c r="AC2168" s="748">
        <f t="shared" si="137"/>
        <v>0</v>
      </c>
      <c r="AD2168" s="187"/>
      <c r="AE2168" s="186"/>
      <c r="AF2168" s="190"/>
      <c r="AG2168" s="747">
        <f t="shared" si="138"/>
        <v>0</v>
      </c>
      <c r="AH2168" s="748">
        <f t="shared" si="139"/>
        <v>0</v>
      </c>
      <c r="AI2168" s="187"/>
      <c r="AJ2168" s="52"/>
      <c r="AK2168" s="156" t="str">
        <f>IFERROR(VLOOKUP($A2168,'Liste planification'!$B$2:$C$105,2,FALSE),"")</f>
        <v/>
      </c>
      <c r="AL2168" s="27"/>
      <c r="AM2168" s="27"/>
    </row>
    <row r="2169" spans="1:39">
      <c r="A2169" s="158"/>
      <c r="B2169" s="159" t="str">
        <f>A2169&amp;"-"&amp;TEXT(COUNTIF($A$5:A2169,A2169),"000")</f>
        <v>-000</v>
      </c>
      <c r="C2169" s="52"/>
      <c r="D2169" s="27"/>
      <c r="E2169" s="28"/>
      <c r="F2169" s="27"/>
      <c r="G2169" s="27"/>
      <c r="H2169" s="52"/>
      <c r="I2169" s="380" t="str">
        <f>IFERROR(VLOOKUP($F2169,'Liste planification'!$V$2:$W$96,2,FALSE),"")</f>
        <v/>
      </c>
      <c r="J2169" s="27"/>
      <c r="K2169" s="27"/>
      <c r="L2169" s="27"/>
      <c r="M2169" s="52"/>
      <c r="N2169" s="52"/>
      <c r="O2169" s="52"/>
      <c r="P2169" s="52"/>
      <c r="Q2169" s="52"/>
      <c r="R2169" s="52"/>
      <c r="S2169" s="52"/>
      <c r="T2169" s="52"/>
      <c r="U2169" s="52"/>
      <c r="V2169" s="52"/>
      <c r="W2169" s="52"/>
      <c r="X2169" s="52"/>
      <c r="Y2169" s="194"/>
      <c r="Z2169" s="776"/>
      <c r="AA2169" s="190"/>
      <c r="AB2169" s="747">
        <f t="shared" si="136"/>
        <v>0</v>
      </c>
      <c r="AC2169" s="748">
        <f t="shared" si="137"/>
        <v>0</v>
      </c>
      <c r="AD2169" s="187"/>
      <c r="AE2169" s="186"/>
      <c r="AF2169" s="190"/>
      <c r="AG2169" s="747">
        <f t="shared" si="138"/>
        <v>0</v>
      </c>
      <c r="AH2169" s="748">
        <f t="shared" si="139"/>
        <v>0</v>
      </c>
      <c r="AI2169" s="187"/>
      <c r="AJ2169" s="52"/>
      <c r="AK2169" s="156" t="str">
        <f>IFERROR(VLOOKUP($A2169,'Liste planification'!$B$2:$C$105,2,FALSE),"")</f>
        <v/>
      </c>
      <c r="AL2169" s="27"/>
      <c r="AM2169" s="27"/>
    </row>
    <row r="2170" spans="1:39">
      <c r="A2170" s="158"/>
      <c r="B2170" s="159" t="str">
        <f>A2170&amp;"-"&amp;TEXT(COUNTIF($A$5:A2170,A2170),"000")</f>
        <v>-000</v>
      </c>
      <c r="C2170" s="52"/>
      <c r="D2170" s="27"/>
      <c r="E2170" s="28"/>
      <c r="F2170" s="27"/>
      <c r="G2170" s="27"/>
      <c r="H2170" s="52"/>
      <c r="I2170" s="380" t="str">
        <f>IFERROR(VLOOKUP($F2170,'Liste planification'!$V$2:$W$96,2,FALSE),"")</f>
        <v/>
      </c>
      <c r="J2170" s="27"/>
      <c r="K2170" s="27"/>
      <c r="L2170" s="27"/>
      <c r="M2170" s="52"/>
      <c r="N2170" s="52"/>
      <c r="O2170" s="52"/>
      <c r="P2170" s="52"/>
      <c r="Q2170" s="52"/>
      <c r="R2170" s="52"/>
      <c r="S2170" s="52"/>
      <c r="T2170" s="52"/>
      <c r="U2170" s="52"/>
      <c r="V2170" s="52"/>
      <c r="W2170" s="52"/>
      <c r="X2170" s="52"/>
      <c r="Y2170" s="194"/>
      <c r="Z2170" s="776"/>
      <c r="AA2170" s="190"/>
      <c r="AB2170" s="747">
        <f t="shared" si="136"/>
        <v>0</v>
      </c>
      <c r="AC2170" s="748">
        <f t="shared" si="137"/>
        <v>0</v>
      </c>
      <c r="AD2170" s="187"/>
      <c r="AE2170" s="186"/>
      <c r="AF2170" s="190"/>
      <c r="AG2170" s="747">
        <f t="shared" si="138"/>
        <v>0</v>
      </c>
      <c r="AH2170" s="748">
        <f t="shared" si="139"/>
        <v>0</v>
      </c>
      <c r="AI2170" s="187"/>
      <c r="AJ2170" s="52"/>
      <c r="AK2170" s="156" t="str">
        <f>IFERROR(VLOOKUP($A2170,'Liste planification'!$B$2:$C$105,2,FALSE),"")</f>
        <v/>
      </c>
      <c r="AL2170" s="27"/>
      <c r="AM2170" s="27"/>
    </row>
    <row r="2171" spans="1:39">
      <c r="A2171" s="158"/>
      <c r="B2171" s="159" t="str">
        <f>A2171&amp;"-"&amp;TEXT(COUNTIF($A$5:A2171,A2171),"000")</f>
        <v>-000</v>
      </c>
      <c r="C2171" s="52"/>
      <c r="D2171" s="27"/>
      <c r="E2171" s="28"/>
      <c r="F2171" s="27"/>
      <c r="G2171" s="27"/>
      <c r="H2171" s="52"/>
      <c r="I2171" s="380" t="str">
        <f>IFERROR(VLOOKUP($F2171,'Liste planification'!$V$2:$W$96,2,FALSE),"")</f>
        <v/>
      </c>
      <c r="J2171" s="27"/>
      <c r="K2171" s="27"/>
      <c r="L2171" s="27"/>
      <c r="M2171" s="52"/>
      <c r="N2171" s="52"/>
      <c r="O2171" s="52"/>
      <c r="P2171" s="52"/>
      <c r="Q2171" s="52"/>
      <c r="R2171" s="52"/>
      <c r="S2171" s="52"/>
      <c r="T2171" s="52"/>
      <c r="U2171" s="52"/>
      <c r="V2171" s="52"/>
      <c r="W2171" s="52"/>
      <c r="X2171" s="52"/>
      <c r="Y2171" s="194"/>
      <c r="Z2171" s="776"/>
      <c r="AA2171" s="190"/>
      <c r="AB2171" s="747">
        <f t="shared" si="136"/>
        <v>0</v>
      </c>
      <c r="AC2171" s="748">
        <f t="shared" si="137"/>
        <v>0</v>
      </c>
      <c r="AD2171" s="187"/>
      <c r="AE2171" s="186"/>
      <c r="AF2171" s="190"/>
      <c r="AG2171" s="747">
        <f t="shared" si="138"/>
        <v>0</v>
      </c>
      <c r="AH2171" s="748">
        <f t="shared" si="139"/>
        <v>0</v>
      </c>
      <c r="AI2171" s="187"/>
      <c r="AJ2171" s="52"/>
      <c r="AK2171" s="156" t="str">
        <f>IFERROR(VLOOKUP($A2171,'Liste planification'!$B$2:$C$105,2,FALSE),"")</f>
        <v/>
      </c>
      <c r="AL2171" s="27"/>
      <c r="AM2171" s="27"/>
    </row>
    <row r="2172" spans="1:39">
      <c r="A2172" s="158"/>
      <c r="B2172" s="159" t="str">
        <f>A2172&amp;"-"&amp;TEXT(COUNTIF($A$5:A2172,A2172),"000")</f>
        <v>-000</v>
      </c>
      <c r="C2172" s="52"/>
      <c r="D2172" s="27"/>
      <c r="E2172" s="28"/>
      <c r="F2172" s="27"/>
      <c r="G2172" s="27"/>
      <c r="H2172" s="52"/>
      <c r="I2172" s="380" t="str">
        <f>IFERROR(VLOOKUP($F2172,'Liste planification'!$V$2:$W$96,2,FALSE),"")</f>
        <v/>
      </c>
      <c r="J2172" s="27"/>
      <c r="K2172" s="27"/>
      <c r="L2172" s="27"/>
      <c r="M2172" s="52"/>
      <c r="N2172" s="52"/>
      <c r="O2172" s="52"/>
      <c r="P2172" s="52"/>
      <c r="Q2172" s="52"/>
      <c r="R2172" s="52"/>
      <c r="S2172" s="52"/>
      <c r="T2172" s="52"/>
      <c r="U2172" s="52"/>
      <c r="V2172" s="52"/>
      <c r="W2172" s="52"/>
      <c r="X2172" s="52"/>
      <c r="Y2172" s="194"/>
      <c r="Z2172" s="776"/>
      <c r="AA2172" s="190"/>
      <c r="AB2172" s="747">
        <f t="shared" si="136"/>
        <v>0</v>
      </c>
      <c r="AC2172" s="748">
        <f t="shared" si="137"/>
        <v>0</v>
      </c>
      <c r="AD2172" s="187"/>
      <c r="AE2172" s="186"/>
      <c r="AF2172" s="190"/>
      <c r="AG2172" s="747">
        <f t="shared" si="138"/>
        <v>0</v>
      </c>
      <c r="AH2172" s="748">
        <f t="shared" si="139"/>
        <v>0</v>
      </c>
      <c r="AI2172" s="187"/>
      <c r="AJ2172" s="52"/>
      <c r="AK2172" s="156" t="str">
        <f>IFERROR(VLOOKUP($A2172,'Liste planification'!$B$2:$C$105,2,FALSE),"")</f>
        <v/>
      </c>
      <c r="AL2172" s="27"/>
      <c r="AM2172" s="27"/>
    </row>
    <row r="2173" spans="1:39">
      <c r="A2173" s="158"/>
      <c r="B2173" s="159" t="str">
        <f>A2173&amp;"-"&amp;TEXT(COUNTIF($A$5:A2173,A2173),"000")</f>
        <v>-000</v>
      </c>
      <c r="C2173" s="52"/>
      <c r="D2173" s="27"/>
      <c r="E2173" s="28"/>
      <c r="F2173" s="27"/>
      <c r="G2173" s="27"/>
      <c r="H2173" s="52"/>
      <c r="I2173" s="380" t="str">
        <f>IFERROR(VLOOKUP($F2173,'Liste planification'!$V$2:$W$96,2,FALSE),"")</f>
        <v/>
      </c>
      <c r="J2173" s="27"/>
      <c r="K2173" s="27"/>
      <c r="L2173" s="27"/>
      <c r="M2173" s="52"/>
      <c r="N2173" s="52"/>
      <c r="O2173" s="52"/>
      <c r="P2173" s="52"/>
      <c r="Q2173" s="52"/>
      <c r="R2173" s="52"/>
      <c r="S2173" s="52"/>
      <c r="T2173" s="52"/>
      <c r="U2173" s="52"/>
      <c r="V2173" s="52"/>
      <c r="W2173" s="52"/>
      <c r="X2173" s="52"/>
      <c r="Y2173" s="194"/>
      <c r="Z2173" s="776"/>
      <c r="AA2173" s="190"/>
      <c r="AB2173" s="747">
        <f t="shared" si="136"/>
        <v>0</v>
      </c>
      <c r="AC2173" s="748">
        <f t="shared" si="137"/>
        <v>0</v>
      </c>
      <c r="AD2173" s="187"/>
      <c r="AE2173" s="186"/>
      <c r="AF2173" s="190"/>
      <c r="AG2173" s="747">
        <f t="shared" si="138"/>
        <v>0</v>
      </c>
      <c r="AH2173" s="748">
        <f t="shared" si="139"/>
        <v>0</v>
      </c>
      <c r="AI2173" s="187"/>
      <c r="AJ2173" s="52"/>
      <c r="AK2173" s="156" t="str">
        <f>IFERROR(VLOOKUP($A2173,'Liste planification'!$B$2:$C$105,2,FALSE),"")</f>
        <v/>
      </c>
      <c r="AL2173" s="27"/>
      <c r="AM2173" s="27"/>
    </row>
    <row r="2174" spans="1:39">
      <c r="A2174" s="158"/>
      <c r="B2174" s="159" t="str">
        <f>A2174&amp;"-"&amp;TEXT(COUNTIF($A$5:A2174,A2174),"000")</f>
        <v>-000</v>
      </c>
      <c r="C2174" s="52"/>
      <c r="D2174" s="27"/>
      <c r="E2174" s="28"/>
      <c r="F2174" s="27"/>
      <c r="G2174" s="27"/>
      <c r="H2174" s="52"/>
      <c r="I2174" s="380" t="str">
        <f>IFERROR(VLOOKUP($F2174,'Liste planification'!$V$2:$W$96,2,FALSE),"")</f>
        <v/>
      </c>
      <c r="J2174" s="27"/>
      <c r="K2174" s="27"/>
      <c r="L2174" s="27"/>
      <c r="M2174" s="52"/>
      <c r="N2174" s="52"/>
      <c r="O2174" s="52"/>
      <c r="P2174" s="52"/>
      <c r="Q2174" s="52"/>
      <c r="R2174" s="52"/>
      <c r="S2174" s="52"/>
      <c r="T2174" s="52"/>
      <c r="U2174" s="52"/>
      <c r="V2174" s="52"/>
      <c r="W2174" s="52"/>
      <c r="X2174" s="52"/>
      <c r="Y2174" s="194"/>
      <c r="Z2174" s="776"/>
      <c r="AA2174" s="190"/>
      <c r="AB2174" s="747">
        <f t="shared" si="136"/>
        <v>0</v>
      </c>
      <c r="AC2174" s="748">
        <f t="shared" si="137"/>
        <v>0</v>
      </c>
      <c r="AD2174" s="187"/>
      <c r="AE2174" s="186"/>
      <c r="AF2174" s="190"/>
      <c r="AG2174" s="747">
        <f t="shared" si="138"/>
        <v>0</v>
      </c>
      <c r="AH2174" s="748">
        <f t="shared" si="139"/>
        <v>0</v>
      </c>
      <c r="AI2174" s="187"/>
      <c r="AJ2174" s="52"/>
      <c r="AK2174" s="156" t="str">
        <f>IFERROR(VLOOKUP($A2174,'Liste planification'!$B$2:$C$105,2,FALSE),"")</f>
        <v/>
      </c>
      <c r="AL2174" s="27"/>
      <c r="AM2174" s="27"/>
    </row>
    <row r="2175" spans="1:39">
      <c r="A2175" s="158"/>
      <c r="B2175" s="159" t="str">
        <f>A2175&amp;"-"&amp;TEXT(COUNTIF($A$5:A2175,A2175),"000")</f>
        <v>-000</v>
      </c>
      <c r="C2175" s="52"/>
      <c r="D2175" s="27"/>
      <c r="E2175" s="28"/>
      <c r="F2175" s="27"/>
      <c r="G2175" s="27"/>
      <c r="H2175" s="52"/>
      <c r="I2175" s="380" t="str">
        <f>IFERROR(VLOOKUP($F2175,'Liste planification'!$V$2:$W$96,2,FALSE),"")</f>
        <v/>
      </c>
      <c r="J2175" s="27"/>
      <c r="K2175" s="27"/>
      <c r="L2175" s="27"/>
      <c r="M2175" s="52"/>
      <c r="N2175" s="52"/>
      <c r="O2175" s="52"/>
      <c r="P2175" s="52"/>
      <c r="Q2175" s="52"/>
      <c r="R2175" s="52"/>
      <c r="S2175" s="52"/>
      <c r="T2175" s="52"/>
      <c r="U2175" s="52"/>
      <c r="V2175" s="52"/>
      <c r="W2175" s="52"/>
      <c r="X2175" s="52"/>
      <c r="Y2175" s="194"/>
      <c r="Z2175" s="776"/>
      <c r="AA2175" s="190"/>
      <c r="AB2175" s="747">
        <f t="shared" si="136"/>
        <v>0</v>
      </c>
      <c r="AC2175" s="748">
        <f t="shared" si="137"/>
        <v>0</v>
      </c>
      <c r="AD2175" s="187"/>
      <c r="AE2175" s="186"/>
      <c r="AF2175" s="190"/>
      <c r="AG2175" s="747">
        <f t="shared" si="138"/>
        <v>0</v>
      </c>
      <c r="AH2175" s="748">
        <f t="shared" si="139"/>
        <v>0</v>
      </c>
      <c r="AI2175" s="187"/>
      <c r="AJ2175" s="52"/>
      <c r="AK2175" s="156" t="str">
        <f>IFERROR(VLOOKUP($A2175,'Liste planification'!$B$2:$C$105,2,FALSE),"")</f>
        <v/>
      </c>
      <c r="AL2175" s="27"/>
      <c r="AM2175" s="27"/>
    </row>
    <row r="2176" spans="1:39">
      <c r="A2176" s="158"/>
      <c r="B2176" s="159" t="str">
        <f>A2176&amp;"-"&amp;TEXT(COUNTIF($A$5:A2176,A2176),"000")</f>
        <v>-000</v>
      </c>
      <c r="C2176" s="52"/>
      <c r="D2176" s="27"/>
      <c r="E2176" s="28"/>
      <c r="F2176" s="27"/>
      <c r="G2176" s="27"/>
      <c r="H2176" s="52"/>
      <c r="I2176" s="380" t="str">
        <f>IFERROR(VLOOKUP($F2176,'Liste planification'!$V$2:$W$96,2,FALSE),"")</f>
        <v/>
      </c>
      <c r="J2176" s="27"/>
      <c r="K2176" s="27"/>
      <c r="L2176" s="27"/>
      <c r="M2176" s="52"/>
      <c r="N2176" s="52"/>
      <c r="O2176" s="52"/>
      <c r="P2176" s="52"/>
      <c r="Q2176" s="52"/>
      <c r="R2176" s="52"/>
      <c r="S2176" s="52"/>
      <c r="T2176" s="52"/>
      <c r="U2176" s="52"/>
      <c r="V2176" s="52"/>
      <c r="W2176" s="52"/>
      <c r="X2176" s="52"/>
      <c r="Y2176" s="194"/>
      <c r="Z2176" s="776"/>
      <c r="AA2176" s="190"/>
      <c r="AB2176" s="747">
        <f t="shared" si="136"/>
        <v>0</v>
      </c>
      <c r="AC2176" s="748">
        <f t="shared" si="137"/>
        <v>0</v>
      </c>
      <c r="AD2176" s="187"/>
      <c r="AE2176" s="186"/>
      <c r="AF2176" s="190"/>
      <c r="AG2176" s="747">
        <f t="shared" si="138"/>
        <v>0</v>
      </c>
      <c r="AH2176" s="748">
        <f t="shared" si="139"/>
        <v>0</v>
      </c>
      <c r="AI2176" s="187"/>
      <c r="AJ2176" s="52"/>
      <c r="AK2176" s="156" t="str">
        <f>IFERROR(VLOOKUP($A2176,'Liste planification'!$B$2:$C$105,2,FALSE),"")</f>
        <v/>
      </c>
      <c r="AL2176" s="27"/>
      <c r="AM2176" s="27"/>
    </row>
    <row r="2177" spans="1:39">
      <c r="A2177" s="158"/>
      <c r="B2177" s="159" t="str">
        <f>A2177&amp;"-"&amp;TEXT(COUNTIF($A$5:A2177,A2177),"000")</f>
        <v>-000</v>
      </c>
      <c r="C2177" s="52"/>
      <c r="D2177" s="27"/>
      <c r="E2177" s="28"/>
      <c r="F2177" s="27"/>
      <c r="G2177" s="27"/>
      <c r="H2177" s="52"/>
      <c r="I2177" s="380" t="str">
        <f>IFERROR(VLOOKUP($F2177,'Liste planification'!$V$2:$W$96,2,FALSE),"")</f>
        <v/>
      </c>
      <c r="J2177" s="27"/>
      <c r="K2177" s="27"/>
      <c r="L2177" s="27"/>
      <c r="M2177" s="52"/>
      <c r="N2177" s="52"/>
      <c r="O2177" s="52"/>
      <c r="P2177" s="52"/>
      <c r="Q2177" s="52"/>
      <c r="R2177" s="52"/>
      <c r="S2177" s="52"/>
      <c r="T2177" s="52"/>
      <c r="U2177" s="52"/>
      <c r="V2177" s="52"/>
      <c r="W2177" s="52"/>
      <c r="X2177" s="52"/>
      <c r="Y2177" s="194"/>
      <c r="Z2177" s="776"/>
      <c r="AA2177" s="190"/>
      <c r="AB2177" s="747">
        <f t="shared" si="136"/>
        <v>0</v>
      </c>
      <c r="AC2177" s="748">
        <f t="shared" si="137"/>
        <v>0</v>
      </c>
      <c r="AD2177" s="187"/>
      <c r="AE2177" s="186"/>
      <c r="AF2177" s="190"/>
      <c r="AG2177" s="747">
        <f t="shared" si="138"/>
        <v>0</v>
      </c>
      <c r="AH2177" s="748">
        <f t="shared" si="139"/>
        <v>0</v>
      </c>
      <c r="AI2177" s="187"/>
      <c r="AJ2177" s="52"/>
      <c r="AK2177" s="156" t="str">
        <f>IFERROR(VLOOKUP($A2177,'Liste planification'!$B$2:$C$105,2,FALSE),"")</f>
        <v/>
      </c>
      <c r="AL2177" s="27"/>
      <c r="AM2177" s="27"/>
    </row>
    <row r="2178" spans="1:39">
      <c r="A2178" s="158"/>
      <c r="B2178" s="159" t="str">
        <f>A2178&amp;"-"&amp;TEXT(COUNTIF($A$5:A2178,A2178),"000")</f>
        <v>-000</v>
      </c>
      <c r="C2178" s="52"/>
      <c r="D2178" s="27"/>
      <c r="E2178" s="28"/>
      <c r="F2178" s="27"/>
      <c r="G2178" s="27"/>
      <c r="H2178" s="52"/>
      <c r="I2178" s="380" t="str">
        <f>IFERROR(VLOOKUP($F2178,'Liste planification'!$V$2:$W$96,2,FALSE),"")</f>
        <v/>
      </c>
      <c r="J2178" s="27"/>
      <c r="K2178" s="27"/>
      <c r="L2178" s="27"/>
      <c r="M2178" s="52"/>
      <c r="N2178" s="52"/>
      <c r="O2178" s="52"/>
      <c r="P2178" s="52"/>
      <c r="Q2178" s="52"/>
      <c r="R2178" s="52"/>
      <c r="S2178" s="52"/>
      <c r="T2178" s="52"/>
      <c r="U2178" s="52"/>
      <c r="V2178" s="52"/>
      <c r="W2178" s="52"/>
      <c r="X2178" s="52"/>
      <c r="Y2178" s="194"/>
      <c r="Z2178" s="776"/>
      <c r="AA2178" s="190"/>
      <c r="AB2178" s="747">
        <f t="shared" si="136"/>
        <v>0</v>
      </c>
      <c r="AC2178" s="748">
        <f t="shared" si="137"/>
        <v>0</v>
      </c>
      <c r="AD2178" s="187"/>
      <c r="AE2178" s="186"/>
      <c r="AF2178" s="190"/>
      <c r="AG2178" s="747">
        <f t="shared" si="138"/>
        <v>0</v>
      </c>
      <c r="AH2178" s="748">
        <f t="shared" si="139"/>
        <v>0</v>
      </c>
      <c r="AI2178" s="187"/>
      <c r="AJ2178" s="52"/>
      <c r="AK2178" s="156" t="str">
        <f>IFERROR(VLOOKUP($A2178,'Liste planification'!$B$2:$C$105,2,FALSE),"")</f>
        <v/>
      </c>
      <c r="AL2178" s="27"/>
      <c r="AM2178" s="27"/>
    </row>
    <row r="2179" spans="1:39">
      <c r="A2179" s="158"/>
      <c r="B2179" s="159" t="str">
        <f>A2179&amp;"-"&amp;TEXT(COUNTIF($A$5:A2179,A2179),"000")</f>
        <v>-000</v>
      </c>
      <c r="C2179" s="52"/>
      <c r="D2179" s="27"/>
      <c r="E2179" s="28"/>
      <c r="F2179" s="27"/>
      <c r="G2179" s="27"/>
      <c r="H2179" s="52"/>
      <c r="I2179" s="380" t="str">
        <f>IFERROR(VLOOKUP($F2179,'Liste planification'!$V$2:$W$96,2,FALSE),"")</f>
        <v/>
      </c>
      <c r="J2179" s="27"/>
      <c r="K2179" s="27"/>
      <c r="L2179" s="27"/>
      <c r="M2179" s="52"/>
      <c r="N2179" s="52"/>
      <c r="O2179" s="52"/>
      <c r="P2179" s="52"/>
      <c r="Q2179" s="52"/>
      <c r="R2179" s="52"/>
      <c r="S2179" s="52"/>
      <c r="T2179" s="52"/>
      <c r="U2179" s="52"/>
      <c r="V2179" s="52"/>
      <c r="W2179" s="52"/>
      <c r="X2179" s="52"/>
      <c r="Y2179" s="194"/>
      <c r="Z2179" s="776"/>
      <c r="AA2179" s="190"/>
      <c r="AB2179" s="747">
        <f t="shared" si="136"/>
        <v>0</v>
      </c>
      <c r="AC2179" s="748">
        <f t="shared" si="137"/>
        <v>0</v>
      </c>
      <c r="AD2179" s="187"/>
      <c r="AE2179" s="186"/>
      <c r="AF2179" s="190"/>
      <c r="AG2179" s="747">
        <f t="shared" si="138"/>
        <v>0</v>
      </c>
      <c r="AH2179" s="748">
        <f t="shared" si="139"/>
        <v>0</v>
      </c>
      <c r="AI2179" s="187"/>
      <c r="AJ2179" s="52"/>
      <c r="AK2179" s="156" t="str">
        <f>IFERROR(VLOOKUP($A2179,'Liste planification'!$B$2:$C$105,2,FALSE),"")</f>
        <v/>
      </c>
      <c r="AL2179" s="27"/>
      <c r="AM2179" s="27"/>
    </row>
    <row r="2180" spans="1:39">
      <c r="A2180" s="158"/>
      <c r="B2180" s="159" t="str">
        <f>A2180&amp;"-"&amp;TEXT(COUNTIF($A$5:A2180,A2180),"000")</f>
        <v>-000</v>
      </c>
      <c r="C2180" s="52"/>
      <c r="D2180" s="27"/>
      <c r="E2180" s="28"/>
      <c r="F2180" s="27"/>
      <c r="G2180" s="27"/>
      <c r="H2180" s="52"/>
      <c r="I2180" s="380" t="str">
        <f>IFERROR(VLOOKUP($F2180,'Liste planification'!$V$2:$W$96,2,FALSE),"")</f>
        <v/>
      </c>
      <c r="J2180" s="27"/>
      <c r="K2180" s="27"/>
      <c r="L2180" s="27"/>
      <c r="M2180" s="52"/>
      <c r="N2180" s="52"/>
      <c r="O2180" s="52"/>
      <c r="P2180" s="52"/>
      <c r="Q2180" s="52"/>
      <c r="R2180" s="52"/>
      <c r="S2180" s="52"/>
      <c r="T2180" s="52"/>
      <c r="U2180" s="52"/>
      <c r="V2180" s="52"/>
      <c r="W2180" s="52"/>
      <c r="X2180" s="52"/>
      <c r="Y2180" s="194"/>
      <c r="Z2180" s="776"/>
      <c r="AA2180" s="190"/>
      <c r="AB2180" s="747">
        <f t="shared" si="136"/>
        <v>0</v>
      </c>
      <c r="AC2180" s="748">
        <f t="shared" si="137"/>
        <v>0</v>
      </c>
      <c r="AD2180" s="187"/>
      <c r="AE2180" s="186"/>
      <c r="AF2180" s="190"/>
      <c r="AG2180" s="747">
        <f t="shared" si="138"/>
        <v>0</v>
      </c>
      <c r="AH2180" s="748">
        <f t="shared" si="139"/>
        <v>0</v>
      </c>
      <c r="AI2180" s="187"/>
      <c r="AJ2180" s="52"/>
      <c r="AK2180" s="156" t="str">
        <f>IFERROR(VLOOKUP($A2180,'Liste planification'!$B$2:$C$105,2,FALSE),"")</f>
        <v/>
      </c>
      <c r="AL2180" s="27"/>
      <c r="AM2180" s="27"/>
    </row>
    <row r="2181" spans="1:39">
      <c r="A2181" s="158"/>
      <c r="B2181" s="159" t="str">
        <f>A2181&amp;"-"&amp;TEXT(COUNTIF($A$5:A2181,A2181),"000")</f>
        <v>-000</v>
      </c>
      <c r="C2181" s="52"/>
      <c r="D2181" s="27"/>
      <c r="E2181" s="28"/>
      <c r="F2181" s="27"/>
      <c r="G2181" s="27"/>
      <c r="H2181" s="52"/>
      <c r="I2181" s="380" t="str">
        <f>IFERROR(VLOOKUP($F2181,'Liste planification'!$V$2:$W$96,2,FALSE),"")</f>
        <v/>
      </c>
      <c r="J2181" s="27"/>
      <c r="K2181" s="27"/>
      <c r="L2181" s="27"/>
      <c r="M2181" s="52"/>
      <c r="N2181" s="52"/>
      <c r="O2181" s="52"/>
      <c r="P2181" s="52"/>
      <c r="Q2181" s="52"/>
      <c r="R2181" s="52"/>
      <c r="S2181" s="52"/>
      <c r="T2181" s="52"/>
      <c r="U2181" s="52"/>
      <c r="V2181" s="52"/>
      <c r="W2181" s="52"/>
      <c r="X2181" s="52"/>
      <c r="Y2181" s="194"/>
      <c r="Z2181" s="776"/>
      <c r="AA2181" s="190"/>
      <c r="AB2181" s="747">
        <f t="shared" si="136"/>
        <v>0</v>
      </c>
      <c r="AC2181" s="748">
        <f t="shared" si="137"/>
        <v>0</v>
      </c>
      <c r="AD2181" s="187"/>
      <c r="AE2181" s="186"/>
      <c r="AF2181" s="190"/>
      <c r="AG2181" s="747">
        <f t="shared" si="138"/>
        <v>0</v>
      </c>
      <c r="AH2181" s="748">
        <f t="shared" si="139"/>
        <v>0</v>
      </c>
      <c r="AI2181" s="187"/>
      <c r="AJ2181" s="52"/>
      <c r="AK2181" s="156" t="str">
        <f>IFERROR(VLOOKUP($A2181,'Liste planification'!$B$2:$C$105,2,FALSE),"")</f>
        <v/>
      </c>
      <c r="AL2181" s="27"/>
      <c r="AM2181" s="27"/>
    </row>
    <row r="2182" spans="1:39">
      <c r="A2182" s="158"/>
      <c r="B2182" s="159" t="str">
        <f>A2182&amp;"-"&amp;TEXT(COUNTIF($A$5:A2182,A2182),"000")</f>
        <v>-000</v>
      </c>
      <c r="C2182" s="52"/>
      <c r="D2182" s="27"/>
      <c r="E2182" s="28"/>
      <c r="F2182" s="27"/>
      <c r="G2182" s="27"/>
      <c r="H2182" s="52"/>
      <c r="I2182" s="380" t="str">
        <f>IFERROR(VLOOKUP($F2182,'Liste planification'!$V$2:$W$96,2,FALSE),"")</f>
        <v/>
      </c>
      <c r="J2182" s="27"/>
      <c r="K2182" s="27"/>
      <c r="L2182" s="27"/>
      <c r="M2182" s="52"/>
      <c r="N2182" s="52"/>
      <c r="O2182" s="52"/>
      <c r="P2182" s="52"/>
      <c r="Q2182" s="52"/>
      <c r="R2182" s="52"/>
      <c r="S2182" s="52"/>
      <c r="T2182" s="52"/>
      <c r="U2182" s="52"/>
      <c r="V2182" s="52"/>
      <c r="W2182" s="52"/>
      <c r="X2182" s="52"/>
      <c r="Y2182" s="194"/>
      <c r="Z2182" s="776"/>
      <c r="AA2182" s="190"/>
      <c r="AB2182" s="747">
        <f t="shared" si="136"/>
        <v>0</v>
      </c>
      <c r="AC2182" s="748">
        <f t="shared" si="137"/>
        <v>0</v>
      </c>
      <c r="AD2182" s="187"/>
      <c r="AE2182" s="186"/>
      <c r="AF2182" s="190"/>
      <c r="AG2182" s="747">
        <f t="shared" si="138"/>
        <v>0</v>
      </c>
      <c r="AH2182" s="748">
        <f t="shared" si="139"/>
        <v>0</v>
      </c>
      <c r="AI2182" s="187"/>
      <c r="AJ2182" s="52"/>
      <c r="AK2182" s="156" t="str">
        <f>IFERROR(VLOOKUP($A2182,'Liste planification'!$B$2:$C$105,2,FALSE),"")</f>
        <v/>
      </c>
      <c r="AL2182" s="27"/>
      <c r="AM2182" s="27"/>
    </row>
    <row r="2183" spans="1:39">
      <c r="A2183" s="158"/>
      <c r="B2183" s="159" t="str">
        <f>A2183&amp;"-"&amp;TEXT(COUNTIF($A$5:A2183,A2183),"000")</f>
        <v>-000</v>
      </c>
      <c r="C2183" s="52"/>
      <c r="D2183" s="27"/>
      <c r="E2183" s="28"/>
      <c r="F2183" s="27"/>
      <c r="G2183" s="27"/>
      <c r="H2183" s="52"/>
      <c r="I2183" s="380" t="str">
        <f>IFERROR(VLOOKUP($F2183,'Liste planification'!$V$2:$W$96,2,FALSE),"")</f>
        <v/>
      </c>
      <c r="J2183" s="27"/>
      <c r="K2183" s="27"/>
      <c r="L2183" s="27"/>
      <c r="M2183" s="52"/>
      <c r="N2183" s="52"/>
      <c r="O2183" s="52"/>
      <c r="P2183" s="52"/>
      <c r="Q2183" s="52"/>
      <c r="R2183" s="52"/>
      <c r="S2183" s="52"/>
      <c r="T2183" s="52"/>
      <c r="U2183" s="52"/>
      <c r="V2183" s="52"/>
      <c r="W2183" s="52"/>
      <c r="X2183" s="52"/>
      <c r="Y2183" s="194"/>
      <c r="Z2183" s="776"/>
      <c r="AA2183" s="190"/>
      <c r="AB2183" s="747">
        <f t="shared" si="136"/>
        <v>0</v>
      </c>
      <c r="AC2183" s="748">
        <f t="shared" si="137"/>
        <v>0</v>
      </c>
      <c r="AD2183" s="187"/>
      <c r="AE2183" s="186"/>
      <c r="AF2183" s="190"/>
      <c r="AG2183" s="747">
        <f t="shared" si="138"/>
        <v>0</v>
      </c>
      <c r="AH2183" s="748">
        <f t="shared" si="139"/>
        <v>0</v>
      </c>
      <c r="AI2183" s="187"/>
      <c r="AJ2183" s="52"/>
      <c r="AK2183" s="156" t="str">
        <f>IFERROR(VLOOKUP($A2183,'Liste planification'!$B$2:$C$105,2,FALSE),"")</f>
        <v/>
      </c>
      <c r="AL2183" s="27"/>
      <c r="AM2183" s="27"/>
    </row>
    <row r="2184" spans="1:39">
      <c r="A2184" s="158"/>
      <c r="B2184" s="159" t="str">
        <f>A2184&amp;"-"&amp;TEXT(COUNTIF($A$5:A2184,A2184),"000")</f>
        <v>-000</v>
      </c>
      <c r="C2184" s="52"/>
      <c r="D2184" s="27"/>
      <c r="E2184" s="28"/>
      <c r="F2184" s="27"/>
      <c r="G2184" s="27"/>
      <c r="H2184" s="52"/>
      <c r="I2184" s="380" t="str">
        <f>IFERROR(VLOOKUP($F2184,'Liste planification'!$V$2:$W$96,2,FALSE),"")</f>
        <v/>
      </c>
      <c r="J2184" s="27"/>
      <c r="K2184" s="27"/>
      <c r="L2184" s="27"/>
      <c r="M2184" s="52"/>
      <c r="N2184" s="52"/>
      <c r="O2184" s="52"/>
      <c r="P2184" s="52"/>
      <c r="Q2184" s="52"/>
      <c r="R2184" s="52"/>
      <c r="S2184" s="52"/>
      <c r="T2184" s="52"/>
      <c r="U2184" s="52"/>
      <c r="V2184" s="52"/>
      <c r="W2184" s="52"/>
      <c r="X2184" s="52"/>
      <c r="Y2184" s="194"/>
      <c r="Z2184" s="776"/>
      <c r="AA2184" s="190"/>
      <c r="AB2184" s="747">
        <f t="shared" si="136"/>
        <v>0</v>
      </c>
      <c r="AC2184" s="748">
        <f t="shared" si="137"/>
        <v>0</v>
      </c>
      <c r="AD2184" s="187"/>
      <c r="AE2184" s="186"/>
      <c r="AF2184" s="190"/>
      <c r="AG2184" s="747">
        <f t="shared" si="138"/>
        <v>0</v>
      </c>
      <c r="AH2184" s="748">
        <f t="shared" si="139"/>
        <v>0</v>
      </c>
      <c r="AI2184" s="187"/>
      <c r="AJ2184" s="52"/>
      <c r="AK2184" s="156" t="str">
        <f>IFERROR(VLOOKUP($A2184,'Liste planification'!$B$2:$C$105,2,FALSE),"")</f>
        <v/>
      </c>
      <c r="AL2184" s="27"/>
      <c r="AM2184" s="27"/>
    </row>
    <row r="2185" spans="1:39">
      <c r="A2185" s="158"/>
      <c r="B2185" s="159" t="str">
        <f>A2185&amp;"-"&amp;TEXT(COUNTIF($A$5:A2185,A2185),"000")</f>
        <v>-000</v>
      </c>
      <c r="C2185" s="52"/>
      <c r="D2185" s="27"/>
      <c r="E2185" s="28"/>
      <c r="F2185" s="27"/>
      <c r="G2185" s="27"/>
      <c r="H2185" s="52"/>
      <c r="I2185" s="380" t="str">
        <f>IFERROR(VLOOKUP($F2185,'Liste planification'!$V$2:$W$96,2,FALSE),"")</f>
        <v/>
      </c>
      <c r="J2185" s="27"/>
      <c r="K2185" s="27"/>
      <c r="L2185" s="27"/>
      <c r="M2185" s="52"/>
      <c r="N2185" s="52"/>
      <c r="O2185" s="52"/>
      <c r="P2185" s="52"/>
      <c r="Q2185" s="52"/>
      <c r="R2185" s="52"/>
      <c r="S2185" s="52"/>
      <c r="T2185" s="52"/>
      <c r="U2185" s="52"/>
      <c r="V2185" s="52"/>
      <c r="W2185" s="52"/>
      <c r="X2185" s="52"/>
      <c r="Y2185" s="194"/>
      <c r="Z2185" s="776"/>
      <c r="AA2185" s="190"/>
      <c r="AB2185" s="747">
        <f t="shared" si="136"/>
        <v>0</v>
      </c>
      <c r="AC2185" s="748">
        <f t="shared" si="137"/>
        <v>0</v>
      </c>
      <c r="AD2185" s="187"/>
      <c r="AE2185" s="186"/>
      <c r="AF2185" s="190"/>
      <c r="AG2185" s="747">
        <f t="shared" si="138"/>
        <v>0</v>
      </c>
      <c r="AH2185" s="748">
        <f t="shared" si="139"/>
        <v>0</v>
      </c>
      <c r="AI2185" s="187"/>
      <c r="AJ2185" s="52"/>
      <c r="AK2185" s="156" t="str">
        <f>IFERROR(VLOOKUP($A2185,'Liste planification'!$B$2:$C$105,2,FALSE),"")</f>
        <v/>
      </c>
      <c r="AL2185" s="27"/>
      <c r="AM2185" s="27"/>
    </row>
    <row r="2186" spans="1:39">
      <c r="A2186" s="158"/>
      <c r="B2186" s="159" t="str">
        <f>A2186&amp;"-"&amp;TEXT(COUNTIF($A$5:A2186,A2186),"000")</f>
        <v>-000</v>
      </c>
      <c r="C2186" s="52"/>
      <c r="D2186" s="27"/>
      <c r="E2186" s="28"/>
      <c r="F2186" s="27"/>
      <c r="G2186" s="27"/>
      <c r="H2186" s="52"/>
      <c r="I2186" s="380" t="str">
        <f>IFERROR(VLOOKUP($F2186,'Liste planification'!$V$2:$W$96,2,FALSE),"")</f>
        <v/>
      </c>
      <c r="J2186" s="27"/>
      <c r="K2186" s="27"/>
      <c r="L2186" s="27"/>
      <c r="M2186" s="52"/>
      <c r="N2186" s="52"/>
      <c r="O2186" s="52"/>
      <c r="P2186" s="52"/>
      <c r="Q2186" s="52"/>
      <c r="R2186" s="52"/>
      <c r="S2186" s="52"/>
      <c r="T2186" s="52"/>
      <c r="U2186" s="52"/>
      <c r="V2186" s="52"/>
      <c r="W2186" s="52"/>
      <c r="X2186" s="52"/>
      <c r="Y2186" s="194"/>
      <c r="Z2186" s="776"/>
      <c r="AA2186" s="190"/>
      <c r="AB2186" s="747">
        <f t="shared" si="136"/>
        <v>0</v>
      </c>
      <c r="AC2186" s="748">
        <f t="shared" si="137"/>
        <v>0</v>
      </c>
      <c r="AD2186" s="187"/>
      <c r="AE2186" s="186"/>
      <c r="AF2186" s="190"/>
      <c r="AG2186" s="747">
        <f t="shared" si="138"/>
        <v>0</v>
      </c>
      <c r="AH2186" s="748">
        <f t="shared" si="139"/>
        <v>0</v>
      </c>
      <c r="AI2186" s="187"/>
      <c r="AJ2186" s="52"/>
      <c r="AK2186" s="156" t="str">
        <f>IFERROR(VLOOKUP($A2186,'Liste planification'!$B$2:$C$105,2,FALSE),"")</f>
        <v/>
      </c>
      <c r="AL2186" s="27"/>
      <c r="AM2186" s="27"/>
    </row>
    <row r="2187" spans="1:39">
      <c r="A2187" s="158"/>
      <c r="B2187" s="159" t="str">
        <f>A2187&amp;"-"&amp;TEXT(COUNTIF($A$5:A2187,A2187),"000")</f>
        <v>-000</v>
      </c>
      <c r="C2187" s="52"/>
      <c r="D2187" s="27"/>
      <c r="E2187" s="28"/>
      <c r="F2187" s="27"/>
      <c r="G2187" s="27"/>
      <c r="H2187" s="52"/>
      <c r="I2187" s="380" t="str">
        <f>IFERROR(VLOOKUP($F2187,'Liste planification'!$V$2:$W$96,2,FALSE),"")</f>
        <v/>
      </c>
      <c r="J2187" s="27"/>
      <c r="K2187" s="27"/>
      <c r="L2187" s="27"/>
      <c r="M2187" s="52"/>
      <c r="N2187" s="52"/>
      <c r="O2187" s="52"/>
      <c r="P2187" s="52"/>
      <c r="Q2187" s="52"/>
      <c r="R2187" s="52"/>
      <c r="S2187" s="52"/>
      <c r="T2187" s="52"/>
      <c r="U2187" s="52"/>
      <c r="V2187" s="52"/>
      <c r="W2187" s="52"/>
      <c r="X2187" s="52"/>
      <c r="Y2187" s="194"/>
      <c r="Z2187" s="776"/>
      <c r="AA2187" s="190"/>
      <c r="AB2187" s="747">
        <f t="shared" si="136"/>
        <v>0</v>
      </c>
      <c r="AC2187" s="748">
        <f t="shared" si="137"/>
        <v>0</v>
      </c>
      <c r="AD2187" s="187"/>
      <c r="AE2187" s="186"/>
      <c r="AF2187" s="190"/>
      <c r="AG2187" s="747">
        <f t="shared" si="138"/>
        <v>0</v>
      </c>
      <c r="AH2187" s="748">
        <f t="shared" si="139"/>
        <v>0</v>
      </c>
      <c r="AI2187" s="187"/>
      <c r="AJ2187" s="52"/>
      <c r="AK2187" s="156" t="str">
        <f>IFERROR(VLOOKUP($A2187,'Liste planification'!$B$2:$C$105,2,FALSE),"")</f>
        <v/>
      </c>
      <c r="AL2187" s="27"/>
      <c r="AM2187" s="27"/>
    </row>
    <row r="2188" spans="1:39">
      <c r="A2188" s="158"/>
      <c r="B2188" s="159" t="str">
        <f>A2188&amp;"-"&amp;TEXT(COUNTIF($A$5:A2188,A2188),"000")</f>
        <v>-000</v>
      </c>
      <c r="C2188" s="52"/>
      <c r="D2188" s="27"/>
      <c r="E2188" s="28"/>
      <c r="F2188" s="27"/>
      <c r="G2188" s="27"/>
      <c r="H2188" s="52"/>
      <c r="I2188" s="380" t="str">
        <f>IFERROR(VLOOKUP($F2188,'Liste planification'!$V$2:$W$96,2,FALSE),"")</f>
        <v/>
      </c>
      <c r="J2188" s="27"/>
      <c r="K2188" s="27"/>
      <c r="L2188" s="27"/>
      <c r="M2188" s="52"/>
      <c r="N2188" s="52"/>
      <c r="O2188" s="52"/>
      <c r="P2188" s="52"/>
      <c r="Q2188" s="52"/>
      <c r="R2188" s="52"/>
      <c r="S2188" s="52"/>
      <c r="T2188" s="52"/>
      <c r="U2188" s="52"/>
      <c r="V2188" s="52"/>
      <c r="W2188" s="52"/>
      <c r="X2188" s="52"/>
      <c r="Y2188" s="194"/>
      <c r="Z2188" s="776"/>
      <c r="AA2188" s="190"/>
      <c r="AB2188" s="747">
        <f t="shared" si="136"/>
        <v>0</v>
      </c>
      <c r="AC2188" s="748">
        <f t="shared" si="137"/>
        <v>0</v>
      </c>
      <c r="AD2188" s="187"/>
      <c r="AE2188" s="186"/>
      <c r="AF2188" s="190"/>
      <c r="AG2188" s="747">
        <f t="shared" si="138"/>
        <v>0</v>
      </c>
      <c r="AH2188" s="748">
        <f t="shared" si="139"/>
        <v>0</v>
      </c>
      <c r="AI2188" s="187"/>
      <c r="AJ2188" s="52"/>
      <c r="AK2188" s="156" t="str">
        <f>IFERROR(VLOOKUP($A2188,'Liste planification'!$B$2:$C$105,2,FALSE),"")</f>
        <v/>
      </c>
      <c r="AL2188" s="27"/>
      <c r="AM2188" s="27"/>
    </row>
    <row r="2189" spans="1:39">
      <c r="A2189" s="158"/>
      <c r="B2189" s="159" t="str">
        <f>A2189&amp;"-"&amp;TEXT(COUNTIF($A$5:A2189,A2189),"000")</f>
        <v>-000</v>
      </c>
      <c r="C2189" s="52"/>
      <c r="D2189" s="27"/>
      <c r="E2189" s="28"/>
      <c r="F2189" s="27"/>
      <c r="G2189" s="27"/>
      <c r="H2189" s="52"/>
      <c r="I2189" s="380" t="str">
        <f>IFERROR(VLOOKUP($F2189,'Liste planification'!$V$2:$W$96,2,FALSE),"")</f>
        <v/>
      </c>
      <c r="J2189" s="27"/>
      <c r="K2189" s="27"/>
      <c r="L2189" s="27"/>
      <c r="M2189" s="52"/>
      <c r="N2189" s="52"/>
      <c r="O2189" s="52"/>
      <c r="P2189" s="52"/>
      <c r="Q2189" s="52"/>
      <c r="R2189" s="52"/>
      <c r="S2189" s="52"/>
      <c r="T2189" s="52"/>
      <c r="U2189" s="52"/>
      <c r="V2189" s="52"/>
      <c r="W2189" s="52"/>
      <c r="X2189" s="52"/>
      <c r="Y2189" s="194"/>
      <c r="Z2189" s="776"/>
      <c r="AA2189" s="190"/>
      <c r="AB2189" s="747">
        <f t="shared" si="136"/>
        <v>0</v>
      </c>
      <c r="AC2189" s="748">
        <f t="shared" si="137"/>
        <v>0</v>
      </c>
      <c r="AD2189" s="187"/>
      <c r="AE2189" s="186"/>
      <c r="AF2189" s="190"/>
      <c r="AG2189" s="747">
        <f t="shared" si="138"/>
        <v>0</v>
      </c>
      <c r="AH2189" s="748">
        <f t="shared" si="139"/>
        <v>0</v>
      </c>
      <c r="AI2189" s="187"/>
      <c r="AJ2189" s="52"/>
      <c r="AK2189" s="156" t="str">
        <f>IFERROR(VLOOKUP($A2189,'Liste planification'!$B$2:$C$105,2,FALSE),"")</f>
        <v/>
      </c>
      <c r="AL2189" s="27"/>
      <c r="AM2189" s="27"/>
    </row>
    <row r="2190" spans="1:39">
      <c r="A2190" s="158"/>
      <c r="B2190" s="159" t="str">
        <f>A2190&amp;"-"&amp;TEXT(COUNTIF($A$5:A2190,A2190),"000")</f>
        <v>-000</v>
      </c>
      <c r="C2190" s="52"/>
      <c r="D2190" s="27"/>
      <c r="E2190" s="28"/>
      <c r="F2190" s="27"/>
      <c r="G2190" s="27"/>
      <c r="H2190" s="52"/>
      <c r="I2190" s="380" t="str">
        <f>IFERROR(VLOOKUP($F2190,'Liste planification'!$V$2:$W$96,2,FALSE),"")</f>
        <v/>
      </c>
      <c r="J2190" s="27"/>
      <c r="K2190" s="27"/>
      <c r="L2190" s="27"/>
      <c r="M2190" s="52"/>
      <c r="N2190" s="52"/>
      <c r="O2190" s="52"/>
      <c r="P2190" s="52"/>
      <c r="Q2190" s="52"/>
      <c r="R2190" s="52"/>
      <c r="S2190" s="52"/>
      <c r="T2190" s="52"/>
      <c r="U2190" s="52"/>
      <c r="V2190" s="52"/>
      <c r="W2190" s="52"/>
      <c r="X2190" s="52"/>
      <c r="Y2190" s="194"/>
      <c r="Z2190" s="776"/>
      <c r="AA2190" s="190"/>
      <c r="AB2190" s="747">
        <f t="shared" si="136"/>
        <v>0</v>
      </c>
      <c r="AC2190" s="748">
        <f t="shared" si="137"/>
        <v>0</v>
      </c>
      <c r="AD2190" s="187"/>
      <c r="AE2190" s="186"/>
      <c r="AF2190" s="190"/>
      <c r="AG2190" s="747">
        <f t="shared" si="138"/>
        <v>0</v>
      </c>
      <c r="AH2190" s="748">
        <f t="shared" si="139"/>
        <v>0</v>
      </c>
      <c r="AI2190" s="187"/>
      <c r="AJ2190" s="52"/>
      <c r="AK2190" s="156" t="str">
        <f>IFERROR(VLOOKUP($A2190,'Liste planification'!$B$2:$C$105,2,FALSE),"")</f>
        <v/>
      </c>
      <c r="AL2190" s="27"/>
      <c r="AM2190" s="27"/>
    </row>
    <row r="2191" spans="1:39">
      <c r="A2191" s="158"/>
      <c r="B2191" s="159" t="str">
        <f>A2191&amp;"-"&amp;TEXT(COUNTIF($A$5:A2191,A2191),"000")</f>
        <v>-000</v>
      </c>
      <c r="C2191" s="52"/>
      <c r="D2191" s="27"/>
      <c r="E2191" s="28"/>
      <c r="F2191" s="27"/>
      <c r="G2191" s="27"/>
      <c r="H2191" s="52"/>
      <c r="I2191" s="380" t="str">
        <f>IFERROR(VLOOKUP($F2191,'Liste planification'!$V$2:$W$96,2,FALSE),"")</f>
        <v/>
      </c>
      <c r="J2191" s="27"/>
      <c r="K2191" s="27"/>
      <c r="L2191" s="27"/>
      <c r="M2191" s="52"/>
      <c r="N2191" s="52"/>
      <c r="O2191" s="52"/>
      <c r="P2191" s="52"/>
      <c r="Q2191" s="52"/>
      <c r="R2191" s="52"/>
      <c r="S2191" s="52"/>
      <c r="T2191" s="52"/>
      <c r="U2191" s="52"/>
      <c r="V2191" s="52"/>
      <c r="W2191" s="52"/>
      <c r="X2191" s="52"/>
      <c r="Y2191" s="194"/>
      <c r="Z2191" s="776"/>
      <c r="AA2191" s="190"/>
      <c r="AB2191" s="747">
        <f t="shared" si="136"/>
        <v>0</v>
      </c>
      <c r="AC2191" s="748">
        <f t="shared" si="137"/>
        <v>0</v>
      </c>
      <c r="AD2191" s="187"/>
      <c r="AE2191" s="186"/>
      <c r="AF2191" s="190"/>
      <c r="AG2191" s="747">
        <f t="shared" si="138"/>
        <v>0</v>
      </c>
      <c r="AH2191" s="748">
        <f t="shared" si="139"/>
        <v>0</v>
      </c>
      <c r="AI2191" s="187"/>
      <c r="AJ2191" s="52"/>
      <c r="AK2191" s="156" t="str">
        <f>IFERROR(VLOOKUP($A2191,'Liste planification'!$B$2:$C$105,2,FALSE),"")</f>
        <v/>
      </c>
      <c r="AL2191" s="27"/>
      <c r="AM2191" s="27"/>
    </row>
    <row r="2192" spans="1:39">
      <c r="A2192" s="158"/>
      <c r="B2192" s="159" t="str">
        <f>A2192&amp;"-"&amp;TEXT(COUNTIF($A$5:A2192,A2192),"000")</f>
        <v>-000</v>
      </c>
      <c r="C2192" s="52"/>
      <c r="D2192" s="27"/>
      <c r="E2192" s="28"/>
      <c r="F2192" s="27"/>
      <c r="G2192" s="27"/>
      <c r="H2192" s="52"/>
      <c r="I2192" s="380" t="str">
        <f>IFERROR(VLOOKUP($F2192,'Liste planification'!$V$2:$W$96,2,FALSE),"")</f>
        <v/>
      </c>
      <c r="J2192" s="27"/>
      <c r="K2192" s="27"/>
      <c r="L2192" s="27"/>
      <c r="M2192" s="52"/>
      <c r="N2192" s="52"/>
      <c r="O2192" s="52"/>
      <c r="P2192" s="52"/>
      <c r="Q2192" s="52"/>
      <c r="R2192" s="52"/>
      <c r="S2192" s="52"/>
      <c r="T2192" s="52"/>
      <c r="U2192" s="52"/>
      <c r="V2192" s="52"/>
      <c r="W2192" s="52"/>
      <c r="X2192" s="52"/>
      <c r="Y2192" s="194"/>
      <c r="Z2192" s="776"/>
      <c r="AA2192" s="190"/>
      <c r="AB2192" s="747">
        <f t="shared" si="136"/>
        <v>0</v>
      </c>
      <c r="AC2192" s="748">
        <f t="shared" si="137"/>
        <v>0</v>
      </c>
      <c r="AD2192" s="187"/>
      <c r="AE2192" s="186"/>
      <c r="AF2192" s="190"/>
      <c r="AG2192" s="747">
        <f t="shared" si="138"/>
        <v>0</v>
      </c>
      <c r="AH2192" s="748">
        <f t="shared" si="139"/>
        <v>0</v>
      </c>
      <c r="AI2192" s="187"/>
      <c r="AJ2192" s="52"/>
      <c r="AK2192" s="156" t="str">
        <f>IFERROR(VLOOKUP($A2192,'Liste planification'!$B$2:$C$105,2,FALSE),"")</f>
        <v/>
      </c>
      <c r="AL2192" s="27"/>
      <c r="AM2192" s="27"/>
    </row>
    <row r="2193" spans="1:39">
      <c r="A2193" s="158"/>
      <c r="B2193" s="159" t="str">
        <f>A2193&amp;"-"&amp;TEXT(COUNTIF($A$5:A2193,A2193),"000")</f>
        <v>-000</v>
      </c>
      <c r="C2193" s="52"/>
      <c r="D2193" s="27"/>
      <c r="E2193" s="28"/>
      <c r="F2193" s="27"/>
      <c r="G2193" s="27"/>
      <c r="H2193" s="52"/>
      <c r="I2193" s="380" t="str">
        <f>IFERROR(VLOOKUP($F2193,'Liste planification'!$V$2:$W$96,2,FALSE),"")</f>
        <v/>
      </c>
      <c r="J2193" s="27"/>
      <c r="K2193" s="27"/>
      <c r="L2193" s="27"/>
      <c r="M2193" s="52"/>
      <c r="N2193" s="52"/>
      <c r="O2193" s="52"/>
      <c r="P2193" s="52"/>
      <c r="Q2193" s="52"/>
      <c r="R2193" s="52"/>
      <c r="S2193" s="52"/>
      <c r="T2193" s="52"/>
      <c r="U2193" s="52"/>
      <c r="V2193" s="52"/>
      <c r="W2193" s="52"/>
      <c r="X2193" s="52"/>
      <c r="Y2193" s="194"/>
      <c r="Z2193" s="776"/>
      <c r="AA2193" s="190"/>
      <c r="AB2193" s="747">
        <f t="shared" si="136"/>
        <v>0</v>
      </c>
      <c r="AC2193" s="748">
        <f t="shared" si="137"/>
        <v>0</v>
      </c>
      <c r="AD2193" s="187"/>
      <c r="AE2193" s="186"/>
      <c r="AF2193" s="190"/>
      <c r="AG2193" s="747">
        <f t="shared" si="138"/>
        <v>0</v>
      </c>
      <c r="AH2193" s="748">
        <f t="shared" si="139"/>
        <v>0</v>
      </c>
      <c r="AI2193" s="187"/>
      <c r="AJ2193" s="52"/>
      <c r="AK2193" s="156" t="str">
        <f>IFERROR(VLOOKUP($A2193,'Liste planification'!$B$2:$C$105,2,FALSE),"")</f>
        <v/>
      </c>
      <c r="AL2193" s="27"/>
      <c r="AM2193" s="27"/>
    </row>
    <row r="2194" spans="1:39">
      <c r="A2194" s="158"/>
      <c r="B2194" s="159" t="str">
        <f>A2194&amp;"-"&amp;TEXT(COUNTIF($A$5:A2194,A2194),"000")</f>
        <v>-000</v>
      </c>
      <c r="C2194" s="52"/>
      <c r="D2194" s="27"/>
      <c r="E2194" s="28"/>
      <c r="F2194" s="27"/>
      <c r="G2194" s="27"/>
      <c r="H2194" s="52"/>
      <c r="I2194" s="380" t="str">
        <f>IFERROR(VLOOKUP($F2194,'Liste planification'!$V$2:$W$96,2,FALSE),"")</f>
        <v/>
      </c>
      <c r="J2194" s="27"/>
      <c r="K2194" s="27"/>
      <c r="L2194" s="27"/>
      <c r="M2194" s="52"/>
      <c r="N2194" s="52"/>
      <c r="O2194" s="52"/>
      <c r="P2194" s="52"/>
      <c r="Q2194" s="52"/>
      <c r="R2194" s="52"/>
      <c r="S2194" s="52"/>
      <c r="T2194" s="52"/>
      <c r="U2194" s="52"/>
      <c r="V2194" s="52"/>
      <c r="W2194" s="52"/>
      <c r="X2194" s="52"/>
      <c r="Y2194" s="194"/>
      <c r="Z2194" s="776"/>
      <c r="AA2194" s="190"/>
      <c r="AB2194" s="747">
        <f t="shared" si="136"/>
        <v>0</v>
      </c>
      <c r="AC2194" s="748">
        <f t="shared" si="137"/>
        <v>0</v>
      </c>
      <c r="AD2194" s="187"/>
      <c r="AE2194" s="186"/>
      <c r="AF2194" s="190"/>
      <c r="AG2194" s="747">
        <f t="shared" si="138"/>
        <v>0</v>
      </c>
      <c r="AH2194" s="748">
        <f t="shared" si="139"/>
        <v>0</v>
      </c>
      <c r="AI2194" s="187"/>
      <c r="AJ2194" s="52"/>
      <c r="AK2194" s="156" t="str">
        <f>IFERROR(VLOOKUP($A2194,'Liste planification'!$B$2:$C$105,2,FALSE),"")</f>
        <v/>
      </c>
      <c r="AL2194" s="27"/>
      <c r="AM2194" s="27"/>
    </row>
    <row r="2195" spans="1:39">
      <c r="A2195" s="158"/>
      <c r="B2195" s="159" t="str">
        <f>A2195&amp;"-"&amp;TEXT(COUNTIF($A$5:A2195,A2195),"000")</f>
        <v>-000</v>
      </c>
      <c r="C2195" s="52"/>
      <c r="D2195" s="27"/>
      <c r="E2195" s="28"/>
      <c r="F2195" s="27"/>
      <c r="G2195" s="27"/>
      <c r="H2195" s="52"/>
      <c r="I2195" s="380" t="str">
        <f>IFERROR(VLOOKUP($F2195,'Liste planification'!$V$2:$W$96,2,FALSE),"")</f>
        <v/>
      </c>
      <c r="J2195" s="27"/>
      <c r="K2195" s="27"/>
      <c r="L2195" s="27"/>
      <c r="M2195" s="52"/>
      <c r="N2195" s="52"/>
      <c r="O2195" s="52"/>
      <c r="P2195" s="52"/>
      <c r="Q2195" s="52"/>
      <c r="R2195" s="52"/>
      <c r="S2195" s="52"/>
      <c r="T2195" s="52"/>
      <c r="U2195" s="52"/>
      <c r="V2195" s="52"/>
      <c r="W2195" s="52"/>
      <c r="X2195" s="52"/>
      <c r="Y2195" s="194"/>
      <c r="Z2195" s="776"/>
      <c r="AA2195" s="190"/>
      <c r="AB2195" s="747">
        <f t="shared" si="136"/>
        <v>0</v>
      </c>
      <c r="AC2195" s="748">
        <f t="shared" si="137"/>
        <v>0</v>
      </c>
      <c r="AD2195" s="187"/>
      <c r="AE2195" s="186"/>
      <c r="AF2195" s="190"/>
      <c r="AG2195" s="747">
        <f t="shared" si="138"/>
        <v>0</v>
      </c>
      <c r="AH2195" s="748">
        <f t="shared" si="139"/>
        <v>0</v>
      </c>
      <c r="AI2195" s="187"/>
      <c r="AJ2195" s="52"/>
      <c r="AK2195" s="156" t="str">
        <f>IFERROR(VLOOKUP($A2195,'Liste planification'!$B$2:$C$105,2,FALSE),"")</f>
        <v/>
      </c>
      <c r="AL2195" s="27"/>
      <c r="AM2195" s="27"/>
    </row>
    <row r="2196" spans="1:39">
      <c r="A2196" s="158"/>
      <c r="B2196" s="159" t="str">
        <f>A2196&amp;"-"&amp;TEXT(COUNTIF($A$5:A2196,A2196),"000")</f>
        <v>-000</v>
      </c>
      <c r="C2196" s="52"/>
      <c r="D2196" s="27"/>
      <c r="E2196" s="28"/>
      <c r="F2196" s="27"/>
      <c r="G2196" s="27"/>
      <c r="H2196" s="52"/>
      <c r="I2196" s="380" t="str">
        <f>IFERROR(VLOOKUP($F2196,'Liste planification'!$V$2:$W$96,2,FALSE),"")</f>
        <v/>
      </c>
      <c r="J2196" s="27"/>
      <c r="K2196" s="27"/>
      <c r="L2196" s="27"/>
      <c r="M2196" s="52"/>
      <c r="N2196" s="52"/>
      <c r="O2196" s="52"/>
      <c r="P2196" s="52"/>
      <c r="Q2196" s="52"/>
      <c r="R2196" s="52"/>
      <c r="S2196" s="52"/>
      <c r="T2196" s="52"/>
      <c r="U2196" s="52"/>
      <c r="V2196" s="52"/>
      <c r="W2196" s="52"/>
      <c r="X2196" s="52"/>
      <c r="Y2196" s="194"/>
      <c r="Z2196" s="776"/>
      <c r="AA2196" s="190"/>
      <c r="AB2196" s="747">
        <f t="shared" si="136"/>
        <v>0</v>
      </c>
      <c r="AC2196" s="748">
        <f t="shared" si="137"/>
        <v>0</v>
      </c>
      <c r="AD2196" s="187"/>
      <c r="AE2196" s="186"/>
      <c r="AF2196" s="190"/>
      <c r="AG2196" s="747">
        <f t="shared" si="138"/>
        <v>0</v>
      </c>
      <c r="AH2196" s="748">
        <f t="shared" si="139"/>
        <v>0</v>
      </c>
      <c r="AI2196" s="187"/>
      <c r="AJ2196" s="52"/>
      <c r="AK2196" s="156" t="str">
        <f>IFERROR(VLOOKUP($A2196,'Liste planification'!$B$2:$C$105,2,FALSE),"")</f>
        <v/>
      </c>
      <c r="AL2196" s="27"/>
      <c r="AM2196" s="27"/>
    </row>
    <row r="2197" spans="1:39">
      <c r="A2197" s="158"/>
      <c r="B2197" s="159" t="str">
        <f>A2197&amp;"-"&amp;TEXT(COUNTIF($A$5:A2197,A2197),"000")</f>
        <v>-000</v>
      </c>
      <c r="C2197" s="52"/>
      <c r="D2197" s="27"/>
      <c r="E2197" s="28"/>
      <c r="F2197" s="27"/>
      <c r="G2197" s="27"/>
      <c r="H2197" s="52"/>
      <c r="I2197" s="380" t="str">
        <f>IFERROR(VLOOKUP($F2197,'Liste planification'!$V$2:$W$96,2,FALSE),"")</f>
        <v/>
      </c>
      <c r="J2197" s="27"/>
      <c r="K2197" s="27"/>
      <c r="L2197" s="27"/>
      <c r="M2197" s="52"/>
      <c r="N2197" s="52"/>
      <c r="O2197" s="52"/>
      <c r="P2197" s="52"/>
      <c r="Q2197" s="52"/>
      <c r="R2197" s="52"/>
      <c r="S2197" s="52"/>
      <c r="T2197" s="52"/>
      <c r="U2197" s="52"/>
      <c r="V2197" s="52"/>
      <c r="W2197" s="52"/>
      <c r="X2197" s="52"/>
      <c r="Y2197" s="194"/>
      <c r="Z2197" s="776"/>
      <c r="AA2197" s="190"/>
      <c r="AB2197" s="747">
        <f t="shared" si="136"/>
        <v>0</v>
      </c>
      <c r="AC2197" s="748">
        <f t="shared" si="137"/>
        <v>0</v>
      </c>
      <c r="AD2197" s="187"/>
      <c r="AE2197" s="186"/>
      <c r="AF2197" s="190"/>
      <c r="AG2197" s="747">
        <f t="shared" si="138"/>
        <v>0</v>
      </c>
      <c r="AH2197" s="748">
        <f t="shared" si="139"/>
        <v>0</v>
      </c>
      <c r="AI2197" s="187"/>
      <c r="AJ2197" s="52"/>
      <c r="AK2197" s="156" t="str">
        <f>IFERROR(VLOOKUP($A2197,'Liste planification'!$B$2:$C$105,2,FALSE),"")</f>
        <v/>
      </c>
      <c r="AL2197" s="27"/>
      <c r="AM2197" s="27"/>
    </row>
    <row r="2198" spans="1:39">
      <c r="A2198" s="158"/>
      <c r="B2198" s="159" t="str">
        <f>A2198&amp;"-"&amp;TEXT(COUNTIF($A$5:A2198,A2198),"000")</f>
        <v>-000</v>
      </c>
      <c r="C2198" s="52"/>
      <c r="D2198" s="27"/>
      <c r="E2198" s="28"/>
      <c r="F2198" s="27"/>
      <c r="G2198" s="27"/>
      <c r="H2198" s="52"/>
      <c r="I2198" s="380" t="str">
        <f>IFERROR(VLOOKUP($F2198,'Liste planification'!$V$2:$W$96,2,FALSE),"")</f>
        <v/>
      </c>
      <c r="J2198" s="27"/>
      <c r="K2198" s="27"/>
      <c r="L2198" s="27"/>
      <c r="M2198" s="52"/>
      <c r="N2198" s="52"/>
      <c r="O2198" s="52"/>
      <c r="P2198" s="52"/>
      <c r="Q2198" s="52"/>
      <c r="R2198" s="52"/>
      <c r="S2198" s="52"/>
      <c r="T2198" s="52"/>
      <c r="U2198" s="52"/>
      <c r="V2198" s="52"/>
      <c r="W2198" s="52"/>
      <c r="X2198" s="52"/>
      <c r="Y2198" s="194"/>
      <c r="Z2198" s="776"/>
      <c r="AA2198" s="190"/>
      <c r="AB2198" s="747">
        <f t="shared" si="136"/>
        <v>0</v>
      </c>
      <c r="AC2198" s="748">
        <f t="shared" si="137"/>
        <v>0</v>
      </c>
      <c r="AD2198" s="187"/>
      <c r="AE2198" s="186"/>
      <c r="AF2198" s="190"/>
      <c r="AG2198" s="747">
        <f t="shared" si="138"/>
        <v>0</v>
      </c>
      <c r="AH2198" s="748">
        <f t="shared" si="139"/>
        <v>0</v>
      </c>
      <c r="AI2198" s="187"/>
      <c r="AJ2198" s="52"/>
      <c r="AK2198" s="156" t="str">
        <f>IFERROR(VLOOKUP($A2198,'Liste planification'!$B$2:$C$105,2,FALSE),"")</f>
        <v/>
      </c>
      <c r="AL2198" s="27"/>
      <c r="AM2198" s="27"/>
    </row>
    <row r="2199" spans="1:39">
      <c r="A2199" s="158"/>
      <c r="B2199" s="159" t="str">
        <f>A2199&amp;"-"&amp;TEXT(COUNTIF($A$5:A2199,A2199),"000")</f>
        <v>-000</v>
      </c>
      <c r="C2199" s="52"/>
      <c r="D2199" s="27"/>
      <c r="E2199" s="28"/>
      <c r="F2199" s="27"/>
      <c r="G2199" s="27"/>
      <c r="H2199" s="52"/>
      <c r="I2199" s="380" t="str">
        <f>IFERROR(VLOOKUP($F2199,'Liste planification'!$V$2:$W$96,2,FALSE),"")</f>
        <v/>
      </c>
      <c r="J2199" s="27"/>
      <c r="K2199" s="27"/>
      <c r="L2199" s="27"/>
      <c r="M2199" s="52"/>
      <c r="N2199" s="52"/>
      <c r="O2199" s="52"/>
      <c r="P2199" s="52"/>
      <c r="Q2199" s="52"/>
      <c r="R2199" s="52"/>
      <c r="S2199" s="52"/>
      <c r="T2199" s="52"/>
      <c r="U2199" s="52"/>
      <c r="V2199" s="52"/>
      <c r="W2199" s="52"/>
      <c r="X2199" s="52"/>
      <c r="Y2199" s="194"/>
      <c r="Z2199" s="776"/>
      <c r="AA2199" s="190"/>
      <c r="AB2199" s="747">
        <f t="shared" si="136"/>
        <v>0</v>
      </c>
      <c r="AC2199" s="748">
        <f t="shared" si="137"/>
        <v>0</v>
      </c>
      <c r="AD2199" s="187"/>
      <c r="AE2199" s="186"/>
      <c r="AF2199" s="190"/>
      <c r="AG2199" s="747">
        <f t="shared" si="138"/>
        <v>0</v>
      </c>
      <c r="AH2199" s="748">
        <f t="shared" si="139"/>
        <v>0</v>
      </c>
      <c r="AI2199" s="187"/>
      <c r="AJ2199" s="52"/>
      <c r="AK2199" s="156" t="str">
        <f>IFERROR(VLOOKUP($A2199,'Liste planification'!$B$2:$C$105,2,FALSE),"")</f>
        <v/>
      </c>
      <c r="AL2199" s="27"/>
      <c r="AM2199" s="27"/>
    </row>
    <row r="2200" spans="1:39">
      <c r="A2200" s="158"/>
      <c r="B2200" s="159" t="str">
        <f>A2200&amp;"-"&amp;TEXT(COUNTIF($A$5:A2200,A2200),"000")</f>
        <v>-000</v>
      </c>
      <c r="C2200" s="52"/>
      <c r="D2200" s="27"/>
      <c r="E2200" s="28"/>
      <c r="F2200" s="27"/>
      <c r="G2200" s="27"/>
      <c r="H2200" s="52"/>
      <c r="I2200" s="380" t="str">
        <f>IFERROR(VLOOKUP($F2200,'Liste planification'!$V$2:$W$96,2,FALSE),"")</f>
        <v/>
      </c>
      <c r="J2200" s="27"/>
      <c r="K2200" s="27"/>
      <c r="L2200" s="27"/>
      <c r="M2200" s="52"/>
      <c r="N2200" s="52"/>
      <c r="O2200" s="52"/>
      <c r="P2200" s="52"/>
      <c r="Q2200" s="52"/>
      <c r="R2200" s="52"/>
      <c r="S2200" s="52"/>
      <c r="T2200" s="52"/>
      <c r="U2200" s="52"/>
      <c r="V2200" s="52"/>
      <c r="W2200" s="52"/>
      <c r="X2200" s="52"/>
      <c r="Y2200" s="194"/>
      <c r="Z2200" s="776"/>
      <c r="AA2200" s="190"/>
      <c r="AB2200" s="747">
        <f t="shared" si="136"/>
        <v>0</v>
      </c>
      <c r="AC2200" s="748">
        <f t="shared" si="137"/>
        <v>0</v>
      </c>
      <c r="AD2200" s="187"/>
      <c r="AE2200" s="186"/>
      <c r="AF2200" s="190"/>
      <c r="AG2200" s="747">
        <f t="shared" si="138"/>
        <v>0</v>
      </c>
      <c r="AH2200" s="748">
        <f t="shared" si="139"/>
        <v>0</v>
      </c>
      <c r="AI2200" s="187"/>
      <c r="AJ2200" s="52"/>
      <c r="AK2200" s="156" t="str">
        <f>IFERROR(VLOOKUP($A2200,'Liste planification'!$B$2:$C$105,2,FALSE),"")</f>
        <v/>
      </c>
      <c r="AL2200" s="27"/>
      <c r="AM2200" s="27"/>
    </row>
    <row r="2201" spans="1:39">
      <c r="A2201" s="158"/>
      <c r="B2201" s="159" t="str">
        <f>A2201&amp;"-"&amp;TEXT(COUNTIF($A$5:A2201,A2201),"000")</f>
        <v>-000</v>
      </c>
      <c r="C2201" s="52"/>
      <c r="D2201" s="27"/>
      <c r="E2201" s="28"/>
      <c r="F2201" s="27"/>
      <c r="G2201" s="27"/>
      <c r="H2201" s="52"/>
      <c r="I2201" s="380" t="str">
        <f>IFERROR(VLOOKUP($F2201,'Liste planification'!$V$2:$W$96,2,FALSE),"")</f>
        <v/>
      </c>
      <c r="J2201" s="27"/>
      <c r="K2201" s="27"/>
      <c r="L2201" s="27"/>
      <c r="M2201" s="52"/>
      <c r="N2201" s="52"/>
      <c r="O2201" s="52"/>
      <c r="P2201" s="52"/>
      <c r="Q2201" s="52"/>
      <c r="R2201" s="52"/>
      <c r="S2201" s="52"/>
      <c r="T2201" s="52"/>
      <c r="U2201" s="52"/>
      <c r="V2201" s="52"/>
      <c r="W2201" s="52"/>
      <c r="X2201" s="52"/>
      <c r="Y2201" s="194"/>
      <c r="Z2201" s="776"/>
      <c r="AA2201" s="190"/>
      <c r="AB2201" s="747">
        <f t="shared" si="136"/>
        <v>0</v>
      </c>
      <c r="AC2201" s="748">
        <f t="shared" si="137"/>
        <v>0</v>
      </c>
      <c r="AD2201" s="187"/>
      <c r="AE2201" s="186"/>
      <c r="AF2201" s="190"/>
      <c r="AG2201" s="747">
        <f t="shared" si="138"/>
        <v>0</v>
      </c>
      <c r="AH2201" s="748">
        <f t="shared" si="139"/>
        <v>0</v>
      </c>
      <c r="AI2201" s="187"/>
      <c r="AJ2201" s="52"/>
      <c r="AK2201" s="156" t="str">
        <f>IFERROR(VLOOKUP($A2201,'Liste planification'!$B$2:$C$105,2,FALSE),"")</f>
        <v/>
      </c>
      <c r="AL2201" s="27"/>
      <c r="AM2201" s="27"/>
    </row>
    <row r="2202" spans="1:39">
      <c r="A2202" s="158"/>
      <c r="B2202" s="159" t="str">
        <f>A2202&amp;"-"&amp;TEXT(COUNTIF($A$5:A2202,A2202),"000")</f>
        <v>-000</v>
      </c>
      <c r="C2202" s="52"/>
      <c r="D2202" s="27"/>
      <c r="E2202" s="28"/>
      <c r="F2202" s="27"/>
      <c r="G2202" s="27"/>
      <c r="H2202" s="52"/>
      <c r="I2202" s="380" t="str">
        <f>IFERROR(VLOOKUP($F2202,'Liste planification'!$V$2:$W$96,2,FALSE),"")</f>
        <v/>
      </c>
      <c r="J2202" s="27"/>
      <c r="K2202" s="27"/>
      <c r="L2202" s="27"/>
      <c r="M2202" s="52"/>
      <c r="N2202" s="52"/>
      <c r="O2202" s="52"/>
      <c r="P2202" s="52"/>
      <c r="Q2202" s="52"/>
      <c r="R2202" s="52"/>
      <c r="S2202" s="52"/>
      <c r="T2202" s="52"/>
      <c r="U2202" s="52"/>
      <c r="V2202" s="52"/>
      <c r="W2202" s="52"/>
      <c r="X2202" s="52"/>
      <c r="Y2202" s="194"/>
      <c r="Z2202" s="776"/>
      <c r="AA2202" s="190"/>
      <c r="AB2202" s="747">
        <f t="shared" si="136"/>
        <v>0</v>
      </c>
      <c r="AC2202" s="748">
        <f t="shared" si="137"/>
        <v>0</v>
      </c>
      <c r="AD2202" s="187"/>
      <c r="AE2202" s="186"/>
      <c r="AF2202" s="190"/>
      <c r="AG2202" s="747">
        <f t="shared" si="138"/>
        <v>0</v>
      </c>
      <c r="AH2202" s="748">
        <f t="shared" si="139"/>
        <v>0</v>
      </c>
      <c r="AI2202" s="187"/>
      <c r="AJ2202" s="52"/>
      <c r="AK2202" s="156" t="str">
        <f>IFERROR(VLOOKUP($A2202,'Liste planification'!$B$2:$C$105,2,FALSE),"")</f>
        <v/>
      </c>
      <c r="AL2202" s="27"/>
      <c r="AM2202" s="27"/>
    </row>
    <row r="2203" spans="1:39">
      <c r="A2203" s="158"/>
      <c r="B2203" s="159" t="str">
        <f>A2203&amp;"-"&amp;TEXT(COUNTIF($A$5:A2203,A2203),"000")</f>
        <v>-000</v>
      </c>
      <c r="C2203" s="52"/>
      <c r="D2203" s="27"/>
      <c r="E2203" s="28"/>
      <c r="F2203" s="27"/>
      <c r="G2203" s="27"/>
      <c r="H2203" s="52"/>
      <c r="I2203" s="380" t="str">
        <f>IFERROR(VLOOKUP($F2203,'Liste planification'!$V$2:$W$96,2,FALSE),"")</f>
        <v/>
      </c>
      <c r="J2203" s="27"/>
      <c r="K2203" s="27"/>
      <c r="L2203" s="27"/>
      <c r="M2203" s="52"/>
      <c r="N2203" s="52"/>
      <c r="O2203" s="52"/>
      <c r="P2203" s="52"/>
      <c r="Q2203" s="52"/>
      <c r="R2203" s="52"/>
      <c r="S2203" s="52"/>
      <c r="T2203" s="52"/>
      <c r="U2203" s="52"/>
      <c r="V2203" s="52"/>
      <c r="W2203" s="52"/>
      <c r="X2203" s="52"/>
      <c r="Y2203" s="194"/>
      <c r="Z2203" s="776"/>
      <c r="AA2203" s="190"/>
      <c r="AB2203" s="747">
        <f t="shared" si="136"/>
        <v>0</v>
      </c>
      <c r="AC2203" s="748">
        <f t="shared" si="137"/>
        <v>0</v>
      </c>
      <c r="AD2203" s="187"/>
      <c r="AE2203" s="186"/>
      <c r="AF2203" s="190"/>
      <c r="AG2203" s="747">
        <f t="shared" si="138"/>
        <v>0</v>
      </c>
      <c r="AH2203" s="748">
        <f t="shared" si="139"/>
        <v>0</v>
      </c>
      <c r="AI2203" s="187"/>
      <c r="AJ2203" s="52"/>
      <c r="AK2203" s="156" t="str">
        <f>IFERROR(VLOOKUP($A2203,'Liste planification'!$B$2:$C$105,2,FALSE),"")</f>
        <v/>
      </c>
      <c r="AL2203" s="27"/>
      <c r="AM2203" s="27"/>
    </row>
    <row r="2204" spans="1:39">
      <c r="A2204" s="158"/>
      <c r="B2204" s="159" t="str">
        <f>A2204&amp;"-"&amp;TEXT(COUNTIF($A$5:A2204,A2204),"000")</f>
        <v>-000</v>
      </c>
      <c r="C2204" s="52"/>
      <c r="D2204" s="27"/>
      <c r="E2204" s="28"/>
      <c r="F2204" s="27"/>
      <c r="G2204" s="27"/>
      <c r="H2204" s="52"/>
      <c r="I2204" s="380" t="str">
        <f>IFERROR(VLOOKUP($F2204,'Liste planification'!$V$2:$W$96,2,FALSE),"")</f>
        <v/>
      </c>
      <c r="J2204" s="27"/>
      <c r="K2204" s="27"/>
      <c r="L2204" s="27"/>
      <c r="M2204" s="52"/>
      <c r="N2204" s="52"/>
      <c r="O2204" s="52"/>
      <c r="P2204" s="52"/>
      <c r="Q2204" s="52"/>
      <c r="R2204" s="52"/>
      <c r="S2204" s="52"/>
      <c r="T2204" s="52"/>
      <c r="U2204" s="52"/>
      <c r="V2204" s="52"/>
      <c r="W2204" s="52"/>
      <c r="X2204" s="52"/>
      <c r="Y2204" s="194"/>
      <c r="Z2204" s="776"/>
      <c r="AA2204" s="190"/>
      <c r="AB2204" s="747">
        <f t="shared" si="136"/>
        <v>0</v>
      </c>
      <c r="AC2204" s="748">
        <f t="shared" si="137"/>
        <v>0</v>
      </c>
      <c r="AD2204" s="187"/>
      <c r="AE2204" s="186"/>
      <c r="AF2204" s="190"/>
      <c r="AG2204" s="747">
        <f t="shared" si="138"/>
        <v>0</v>
      </c>
      <c r="AH2204" s="748">
        <f t="shared" si="139"/>
        <v>0</v>
      </c>
      <c r="AI2204" s="187"/>
      <c r="AJ2204" s="52"/>
      <c r="AK2204" s="156" t="str">
        <f>IFERROR(VLOOKUP($A2204,'Liste planification'!$B$2:$C$105,2,FALSE),"")</f>
        <v/>
      </c>
      <c r="AL2204" s="27"/>
      <c r="AM2204" s="27"/>
    </row>
    <row r="2205" spans="1:39">
      <c r="A2205" s="158"/>
      <c r="B2205" s="159" t="str">
        <f>A2205&amp;"-"&amp;TEXT(COUNTIF($A$5:A2205,A2205),"000")</f>
        <v>-000</v>
      </c>
      <c r="C2205" s="52"/>
      <c r="D2205" s="27"/>
      <c r="E2205" s="28"/>
      <c r="F2205" s="27"/>
      <c r="G2205" s="27"/>
      <c r="H2205" s="52"/>
      <c r="I2205" s="380" t="str">
        <f>IFERROR(VLOOKUP($F2205,'Liste planification'!$V$2:$W$96,2,FALSE),"")</f>
        <v/>
      </c>
      <c r="J2205" s="27"/>
      <c r="K2205" s="27"/>
      <c r="L2205" s="27"/>
      <c r="M2205" s="52"/>
      <c r="N2205" s="52"/>
      <c r="O2205" s="52"/>
      <c r="P2205" s="52"/>
      <c r="Q2205" s="52"/>
      <c r="R2205" s="52"/>
      <c r="S2205" s="52"/>
      <c r="T2205" s="52"/>
      <c r="U2205" s="52"/>
      <c r="V2205" s="52"/>
      <c r="W2205" s="52"/>
      <c r="X2205" s="52"/>
      <c r="Y2205" s="194"/>
      <c r="Z2205" s="776"/>
      <c r="AA2205" s="190"/>
      <c r="AB2205" s="747">
        <f t="shared" si="136"/>
        <v>0</v>
      </c>
      <c r="AC2205" s="748">
        <f t="shared" si="137"/>
        <v>0</v>
      </c>
      <c r="AD2205" s="187"/>
      <c r="AE2205" s="186"/>
      <c r="AF2205" s="190"/>
      <c r="AG2205" s="747">
        <f t="shared" si="138"/>
        <v>0</v>
      </c>
      <c r="AH2205" s="748">
        <f t="shared" si="139"/>
        <v>0</v>
      </c>
      <c r="AI2205" s="187"/>
      <c r="AJ2205" s="52"/>
      <c r="AK2205" s="156" t="str">
        <f>IFERROR(VLOOKUP($A2205,'Liste planification'!$B$2:$C$105,2,FALSE),"")</f>
        <v/>
      </c>
      <c r="AL2205" s="27"/>
      <c r="AM2205" s="27"/>
    </row>
    <row r="2206" spans="1:39">
      <c r="A2206" s="158"/>
      <c r="B2206" s="159" t="str">
        <f>A2206&amp;"-"&amp;TEXT(COUNTIF($A$5:A2206,A2206),"000")</f>
        <v>-000</v>
      </c>
      <c r="C2206" s="52"/>
      <c r="D2206" s="27"/>
      <c r="E2206" s="28"/>
      <c r="F2206" s="27"/>
      <c r="G2206" s="27"/>
      <c r="H2206" s="52"/>
      <c r="I2206" s="380" t="str">
        <f>IFERROR(VLOOKUP($F2206,'Liste planification'!$V$2:$W$96,2,FALSE),"")</f>
        <v/>
      </c>
      <c r="J2206" s="27"/>
      <c r="K2206" s="27"/>
      <c r="L2206" s="27"/>
      <c r="M2206" s="52"/>
      <c r="N2206" s="52"/>
      <c r="O2206" s="52"/>
      <c r="P2206" s="52"/>
      <c r="Q2206" s="52"/>
      <c r="R2206" s="52"/>
      <c r="S2206" s="52"/>
      <c r="T2206" s="52"/>
      <c r="U2206" s="52"/>
      <c r="V2206" s="52"/>
      <c r="W2206" s="52"/>
      <c r="X2206" s="52"/>
      <c r="Y2206" s="194"/>
      <c r="Z2206" s="776"/>
      <c r="AA2206" s="190"/>
      <c r="AB2206" s="747">
        <f t="shared" si="136"/>
        <v>0</v>
      </c>
      <c r="AC2206" s="748">
        <f t="shared" si="137"/>
        <v>0</v>
      </c>
      <c r="AD2206" s="187"/>
      <c r="AE2206" s="186"/>
      <c r="AF2206" s="190"/>
      <c r="AG2206" s="747">
        <f t="shared" si="138"/>
        <v>0</v>
      </c>
      <c r="AH2206" s="748">
        <f t="shared" si="139"/>
        <v>0</v>
      </c>
      <c r="AI2206" s="187"/>
      <c r="AJ2206" s="52"/>
      <c r="AK2206" s="156" t="str">
        <f>IFERROR(VLOOKUP($A2206,'Liste planification'!$B$2:$C$105,2,FALSE),"")</f>
        <v/>
      </c>
      <c r="AL2206" s="27"/>
      <c r="AM2206" s="27"/>
    </row>
    <row r="2207" spans="1:39">
      <c r="A2207" s="158"/>
      <c r="B2207" s="159" t="str">
        <f>A2207&amp;"-"&amp;TEXT(COUNTIF($A$5:A2207,A2207),"000")</f>
        <v>-000</v>
      </c>
      <c r="C2207" s="52"/>
      <c r="D2207" s="27"/>
      <c r="E2207" s="28"/>
      <c r="F2207" s="27"/>
      <c r="G2207" s="27"/>
      <c r="H2207" s="52"/>
      <c r="I2207" s="380" t="str">
        <f>IFERROR(VLOOKUP($F2207,'Liste planification'!$V$2:$W$96,2,FALSE),"")</f>
        <v/>
      </c>
      <c r="J2207" s="27"/>
      <c r="K2207" s="27"/>
      <c r="L2207" s="27"/>
      <c r="M2207" s="52"/>
      <c r="N2207" s="52"/>
      <c r="O2207" s="52"/>
      <c r="P2207" s="52"/>
      <c r="Q2207" s="52"/>
      <c r="R2207" s="52"/>
      <c r="S2207" s="52"/>
      <c r="T2207" s="52"/>
      <c r="U2207" s="52"/>
      <c r="V2207" s="52"/>
      <c r="W2207" s="52"/>
      <c r="X2207" s="52"/>
      <c r="Y2207" s="194"/>
      <c r="Z2207" s="776"/>
      <c r="AA2207" s="190"/>
      <c r="AB2207" s="747">
        <f t="shared" si="136"/>
        <v>0</v>
      </c>
      <c r="AC2207" s="748">
        <f t="shared" si="137"/>
        <v>0</v>
      </c>
      <c r="AD2207" s="187"/>
      <c r="AE2207" s="186"/>
      <c r="AF2207" s="190"/>
      <c r="AG2207" s="747">
        <f t="shared" si="138"/>
        <v>0</v>
      </c>
      <c r="AH2207" s="748">
        <f t="shared" si="139"/>
        <v>0</v>
      </c>
      <c r="AI2207" s="187"/>
      <c r="AJ2207" s="52"/>
      <c r="AK2207" s="156" t="str">
        <f>IFERROR(VLOOKUP($A2207,'Liste planification'!$B$2:$C$105,2,FALSE),"")</f>
        <v/>
      </c>
      <c r="AL2207" s="27"/>
      <c r="AM2207" s="27"/>
    </row>
    <row r="2208" spans="1:39">
      <c r="A2208" s="158"/>
      <c r="B2208" s="159" t="str">
        <f>A2208&amp;"-"&amp;TEXT(COUNTIF($A$5:A2208,A2208),"000")</f>
        <v>-000</v>
      </c>
      <c r="C2208" s="52"/>
      <c r="D2208" s="27"/>
      <c r="E2208" s="28"/>
      <c r="F2208" s="27"/>
      <c r="G2208" s="27"/>
      <c r="H2208" s="52"/>
      <c r="I2208" s="380" t="str">
        <f>IFERROR(VLOOKUP($F2208,'Liste planification'!$V$2:$W$96,2,FALSE),"")</f>
        <v/>
      </c>
      <c r="J2208" s="27"/>
      <c r="K2208" s="27"/>
      <c r="L2208" s="27"/>
      <c r="M2208" s="52"/>
      <c r="N2208" s="52"/>
      <c r="O2208" s="52"/>
      <c r="P2208" s="52"/>
      <c r="Q2208" s="52"/>
      <c r="R2208" s="52"/>
      <c r="S2208" s="52"/>
      <c r="T2208" s="52"/>
      <c r="U2208" s="52"/>
      <c r="V2208" s="52"/>
      <c r="W2208" s="52"/>
      <c r="X2208" s="52"/>
      <c r="Y2208" s="194"/>
      <c r="Z2208" s="776"/>
      <c r="AA2208" s="190"/>
      <c r="AB2208" s="747">
        <f t="shared" si="136"/>
        <v>0</v>
      </c>
      <c r="AC2208" s="748">
        <f t="shared" si="137"/>
        <v>0</v>
      </c>
      <c r="AD2208" s="187"/>
      <c r="AE2208" s="186"/>
      <c r="AF2208" s="190"/>
      <c r="AG2208" s="747">
        <f t="shared" si="138"/>
        <v>0</v>
      </c>
      <c r="AH2208" s="748">
        <f t="shared" si="139"/>
        <v>0</v>
      </c>
      <c r="AI2208" s="187"/>
      <c r="AJ2208" s="52"/>
      <c r="AK2208" s="156" t="str">
        <f>IFERROR(VLOOKUP($A2208,'Liste planification'!$B$2:$C$105,2,FALSE),"")</f>
        <v/>
      </c>
      <c r="AL2208" s="27"/>
      <c r="AM2208" s="27"/>
    </row>
    <row r="2209" spans="1:39">
      <c r="A2209" s="158"/>
      <c r="B2209" s="159" t="str">
        <f>A2209&amp;"-"&amp;TEXT(COUNTIF($A$5:A2209,A2209),"000")</f>
        <v>-000</v>
      </c>
      <c r="C2209" s="52"/>
      <c r="D2209" s="27"/>
      <c r="E2209" s="28"/>
      <c r="F2209" s="27"/>
      <c r="G2209" s="27"/>
      <c r="H2209" s="52"/>
      <c r="I2209" s="380" t="str">
        <f>IFERROR(VLOOKUP($F2209,'Liste planification'!$V$2:$W$96,2,FALSE),"")</f>
        <v/>
      </c>
      <c r="J2209" s="27"/>
      <c r="K2209" s="27"/>
      <c r="L2209" s="27"/>
      <c r="M2209" s="52"/>
      <c r="N2209" s="52"/>
      <c r="O2209" s="52"/>
      <c r="P2209" s="52"/>
      <c r="Q2209" s="52"/>
      <c r="R2209" s="52"/>
      <c r="S2209" s="52"/>
      <c r="T2209" s="52"/>
      <c r="U2209" s="52"/>
      <c r="V2209" s="52"/>
      <c r="W2209" s="52"/>
      <c r="X2209" s="52"/>
      <c r="Y2209" s="194"/>
      <c r="Z2209" s="776"/>
      <c r="AA2209" s="190"/>
      <c r="AB2209" s="747">
        <f t="shared" si="136"/>
        <v>0</v>
      </c>
      <c r="AC2209" s="748">
        <f t="shared" si="137"/>
        <v>0</v>
      </c>
      <c r="AD2209" s="187"/>
      <c r="AE2209" s="186"/>
      <c r="AF2209" s="190"/>
      <c r="AG2209" s="747">
        <f t="shared" si="138"/>
        <v>0</v>
      </c>
      <c r="AH2209" s="748">
        <f t="shared" si="139"/>
        <v>0</v>
      </c>
      <c r="AI2209" s="187"/>
      <c r="AJ2209" s="52"/>
      <c r="AK2209" s="156" t="str">
        <f>IFERROR(VLOOKUP($A2209,'Liste planification'!$B$2:$C$105,2,FALSE),"")</f>
        <v/>
      </c>
      <c r="AL2209" s="27"/>
      <c r="AM2209" s="27"/>
    </row>
    <row r="2210" spans="1:39">
      <c r="A2210" s="158"/>
      <c r="B2210" s="159" t="str">
        <f>A2210&amp;"-"&amp;TEXT(COUNTIF($A$5:A2210,A2210),"000")</f>
        <v>-000</v>
      </c>
      <c r="C2210" s="52"/>
      <c r="D2210" s="27"/>
      <c r="E2210" s="28"/>
      <c r="F2210" s="27"/>
      <c r="G2210" s="27"/>
      <c r="H2210" s="52"/>
      <c r="I2210" s="380" t="str">
        <f>IFERROR(VLOOKUP($F2210,'Liste planification'!$V$2:$W$96,2,FALSE),"")</f>
        <v/>
      </c>
      <c r="J2210" s="27"/>
      <c r="K2210" s="27"/>
      <c r="L2210" s="27"/>
      <c r="M2210" s="52"/>
      <c r="N2210" s="52"/>
      <c r="O2210" s="52"/>
      <c r="P2210" s="52"/>
      <c r="Q2210" s="52"/>
      <c r="R2210" s="52"/>
      <c r="S2210" s="52"/>
      <c r="T2210" s="52"/>
      <c r="U2210" s="52"/>
      <c r="V2210" s="52"/>
      <c r="W2210" s="52"/>
      <c r="X2210" s="52"/>
      <c r="Y2210" s="194"/>
      <c r="Z2210" s="776"/>
      <c r="AA2210" s="190"/>
      <c r="AB2210" s="747">
        <f t="shared" si="136"/>
        <v>0</v>
      </c>
      <c r="AC2210" s="748">
        <f t="shared" si="137"/>
        <v>0</v>
      </c>
      <c r="AD2210" s="187"/>
      <c r="AE2210" s="186"/>
      <c r="AF2210" s="190"/>
      <c r="AG2210" s="747">
        <f t="shared" si="138"/>
        <v>0</v>
      </c>
      <c r="AH2210" s="748">
        <f t="shared" si="139"/>
        <v>0</v>
      </c>
      <c r="AI2210" s="187"/>
      <c r="AJ2210" s="52"/>
      <c r="AK2210" s="156" t="str">
        <f>IFERROR(VLOOKUP($A2210,'Liste planification'!$B$2:$C$105,2,FALSE),"")</f>
        <v/>
      </c>
      <c r="AL2210" s="27"/>
      <c r="AM2210" s="27"/>
    </row>
    <row r="2211" spans="1:39">
      <c r="A2211" s="158"/>
      <c r="B2211" s="159" t="str">
        <f>A2211&amp;"-"&amp;TEXT(COUNTIF($A$5:A2211,A2211),"000")</f>
        <v>-000</v>
      </c>
      <c r="C2211" s="52"/>
      <c r="D2211" s="27"/>
      <c r="E2211" s="28"/>
      <c r="F2211" s="27"/>
      <c r="G2211" s="27"/>
      <c r="H2211" s="52"/>
      <c r="I2211" s="380" t="str">
        <f>IFERROR(VLOOKUP($F2211,'Liste planification'!$V$2:$W$96,2,FALSE),"")</f>
        <v/>
      </c>
      <c r="J2211" s="27"/>
      <c r="K2211" s="27"/>
      <c r="L2211" s="27"/>
      <c r="M2211" s="52"/>
      <c r="N2211" s="52"/>
      <c r="O2211" s="52"/>
      <c r="P2211" s="52"/>
      <c r="Q2211" s="52"/>
      <c r="R2211" s="52"/>
      <c r="S2211" s="52"/>
      <c r="T2211" s="52"/>
      <c r="U2211" s="52"/>
      <c r="V2211" s="52"/>
      <c r="W2211" s="52"/>
      <c r="X2211" s="52"/>
      <c r="Y2211" s="194"/>
      <c r="Z2211" s="776"/>
      <c r="AA2211" s="190"/>
      <c r="AB2211" s="747">
        <f t="shared" si="136"/>
        <v>0</v>
      </c>
      <c r="AC2211" s="748">
        <f t="shared" si="137"/>
        <v>0</v>
      </c>
      <c r="AD2211" s="187"/>
      <c r="AE2211" s="186"/>
      <c r="AF2211" s="190"/>
      <c r="AG2211" s="747">
        <f t="shared" si="138"/>
        <v>0</v>
      </c>
      <c r="AH2211" s="748">
        <f t="shared" si="139"/>
        <v>0</v>
      </c>
      <c r="AI2211" s="187"/>
      <c r="AJ2211" s="52"/>
      <c r="AK2211" s="156" t="str">
        <f>IFERROR(VLOOKUP($A2211,'Liste planification'!$B$2:$C$105,2,FALSE),"")</f>
        <v/>
      </c>
      <c r="AL2211" s="27"/>
      <c r="AM2211" s="27"/>
    </row>
    <row r="2212" spans="1:39">
      <c r="A2212" s="158"/>
      <c r="B2212" s="159" t="str">
        <f>A2212&amp;"-"&amp;TEXT(COUNTIF($A$5:A2212,A2212),"000")</f>
        <v>-000</v>
      </c>
      <c r="C2212" s="52"/>
      <c r="D2212" s="27"/>
      <c r="E2212" s="28"/>
      <c r="F2212" s="27"/>
      <c r="G2212" s="27"/>
      <c r="H2212" s="52"/>
      <c r="I2212" s="380" t="str">
        <f>IFERROR(VLOOKUP($F2212,'Liste planification'!$V$2:$W$96,2,FALSE),"")</f>
        <v/>
      </c>
      <c r="J2212" s="27"/>
      <c r="K2212" s="27"/>
      <c r="L2212" s="27"/>
      <c r="M2212" s="52"/>
      <c r="N2212" s="52"/>
      <c r="O2212" s="52"/>
      <c r="P2212" s="52"/>
      <c r="Q2212" s="52"/>
      <c r="R2212" s="52"/>
      <c r="S2212" s="52"/>
      <c r="T2212" s="52"/>
      <c r="U2212" s="52"/>
      <c r="V2212" s="52"/>
      <c r="W2212" s="52"/>
      <c r="X2212" s="52"/>
      <c r="Y2212" s="194"/>
      <c r="Z2212" s="776"/>
      <c r="AA2212" s="190"/>
      <c r="AB2212" s="747">
        <f t="shared" si="136"/>
        <v>0</v>
      </c>
      <c r="AC2212" s="748">
        <f t="shared" si="137"/>
        <v>0</v>
      </c>
      <c r="AD2212" s="187"/>
      <c r="AE2212" s="186"/>
      <c r="AF2212" s="190"/>
      <c r="AG2212" s="747">
        <f t="shared" si="138"/>
        <v>0</v>
      </c>
      <c r="AH2212" s="748">
        <f t="shared" si="139"/>
        <v>0</v>
      </c>
      <c r="AI2212" s="187"/>
      <c r="AJ2212" s="52"/>
      <c r="AK2212" s="156" t="str">
        <f>IFERROR(VLOOKUP($A2212,'Liste planification'!$B$2:$C$105,2,FALSE),"")</f>
        <v/>
      </c>
      <c r="AL2212" s="27"/>
      <c r="AM2212" s="27"/>
    </row>
    <row r="2213" spans="1:39">
      <c r="A2213" s="158"/>
      <c r="B2213" s="159" t="str">
        <f>A2213&amp;"-"&amp;TEXT(COUNTIF($A$5:A2213,A2213),"000")</f>
        <v>-000</v>
      </c>
      <c r="C2213" s="52"/>
      <c r="D2213" s="27"/>
      <c r="E2213" s="28"/>
      <c r="F2213" s="27"/>
      <c r="G2213" s="27"/>
      <c r="H2213" s="52"/>
      <c r="I2213" s="380" t="str">
        <f>IFERROR(VLOOKUP($F2213,'Liste planification'!$V$2:$W$96,2,FALSE),"")</f>
        <v/>
      </c>
      <c r="J2213" s="27"/>
      <c r="K2213" s="27"/>
      <c r="L2213" s="27"/>
      <c r="M2213" s="52"/>
      <c r="N2213" s="52"/>
      <c r="O2213" s="52"/>
      <c r="P2213" s="52"/>
      <c r="Q2213" s="52"/>
      <c r="R2213" s="52"/>
      <c r="S2213" s="52"/>
      <c r="T2213" s="52"/>
      <c r="U2213" s="52"/>
      <c r="V2213" s="52"/>
      <c r="W2213" s="52"/>
      <c r="X2213" s="52"/>
      <c r="Y2213" s="194"/>
      <c r="Z2213" s="776"/>
      <c r="AA2213" s="190"/>
      <c r="AB2213" s="747">
        <f t="shared" si="136"/>
        <v>0</v>
      </c>
      <c r="AC2213" s="748">
        <f t="shared" si="137"/>
        <v>0</v>
      </c>
      <c r="AD2213" s="187"/>
      <c r="AE2213" s="186"/>
      <c r="AF2213" s="190"/>
      <c r="AG2213" s="747">
        <f t="shared" si="138"/>
        <v>0</v>
      </c>
      <c r="AH2213" s="748">
        <f t="shared" si="139"/>
        <v>0</v>
      </c>
      <c r="AI2213" s="187"/>
      <c r="AJ2213" s="52"/>
      <c r="AK2213" s="156" t="str">
        <f>IFERROR(VLOOKUP($A2213,'Liste planification'!$B$2:$C$105,2,FALSE),"")</f>
        <v/>
      </c>
      <c r="AL2213" s="27"/>
      <c r="AM2213" s="27"/>
    </row>
    <row r="2214" spans="1:39">
      <c r="A2214" s="158"/>
      <c r="B2214" s="159" t="str">
        <f>A2214&amp;"-"&amp;TEXT(COUNTIF($A$5:A2214,A2214),"000")</f>
        <v>-000</v>
      </c>
      <c r="C2214" s="52"/>
      <c r="D2214" s="27"/>
      <c r="E2214" s="28"/>
      <c r="F2214" s="27"/>
      <c r="G2214" s="27"/>
      <c r="H2214" s="52"/>
      <c r="I2214" s="380" t="str">
        <f>IFERROR(VLOOKUP($F2214,'Liste planification'!$V$2:$W$96,2,FALSE),"")</f>
        <v/>
      </c>
      <c r="J2214" s="27"/>
      <c r="K2214" s="27"/>
      <c r="L2214" s="27"/>
      <c r="M2214" s="52"/>
      <c r="N2214" s="52"/>
      <c r="O2214" s="52"/>
      <c r="P2214" s="52"/>
      <c r="Q2214" s="52"/>
      <c r="R2214" s="52"/>
      <c r="S2214" s="52"/>
      <c r="T2214" s="52"/>
      <c r="U2214" s="52"/>
      <c r="V2214" s="52"/>
      <c r="W2214" s="52"/>
      <c r="X2214" s="52"/>
      <c r="Y2214" s="194"/>
      <c r="Z2214" s="776"/>
      <c r="AA2214" s="190"/>
      <c r="AB2214" s="747">
        <f t="shared" si="136"/>
        <v>0</v>
      </c>
      <c r="AC2214" s="748">
        <f t="shared" si="137"/>
        <v>0</v>
      </c>
      <c r="AD2214" s="187"/>
      <c r="AE2214" s="186"/>
      <c r="AF2214" s="190"/>
      <c r="AG2214" s="747">
        <f t="shared" si="138"/>
        <v>0</v>
      </c>
      <c r="AH2214" s="748">
        <f t="shared" si="139"/>
        <v>0</v>
      </c>
      <c r="AI2214" s="187"/>
      <c r="AJ2214" s="52"/>
      <c r="AK2214" s="156" t="str">
        <f>IFERROR(VLOOKUP($A2214,'Liste planification'!$B$2:$C$105,2,FALSE),"")</f>
        <v/>
      </c>
      <c r="AL2214" s="27"/>
      <c r="AM2214" s="27"/>
    </row>
    <row r="2215" spans="1:39">
      <c r="A2215" s="158"/>
      <c r="B2215" s="159" t="str">
        <f>A2215&amp;"-"&amp;TEXT(COUNTIF($A$5:A2215,A2215),"000")</f>
        <v>-000</v>
      </c>
      <c r="C2215" s="52"/>
      <c r="D2215" s="27"/>
      <c r="E2215" s="28"/>
      <c r="F2215" s="27"/>
      <c r="G2215" s="27"/>
      <c r="H2215" s="52"/>
      <c r="I2215" s="380" t="str">
        <f>IFERROR(VLOOKUP($F2215,'Liste planification'!$V$2:$W$96,2,FALSE),"")</f>
        <v/>
      </c>
      <c r="J2215" s="27"/>
      <c r="K2215" s="27"/>
      <c r="L2215" s="27"/>
      <c r="M2215" s="52"/>
      <c r="N2215" s="52"/>
      <c r="O2215" s="52"/>
      <c r="P2215" s="52"/>
      <c r="Q2215" s="52"/>
      <c r="R2215" s="52"/>
      <c r="S2215" s="52"/>
      <c r="T2215" s="52"/>
      <c r="U2215" s="52"/>
      <c r="V2215" s="52"/>
      <c r="W2215" s="52"/>
      <c r="X2215" s="52"/>
      <c r="Y2215" s="194"/>
      <c r="Z2215" s="776"/>
      <c r="AA2215" s="190"/>
      <c r="AB2215" s="747">
        <f t="shared" si="136"/>
        <v>0</v>
      </c>
      <c r="AC2215" s="748">
        <f t="shared" si="137"/>
        <v>0</v>
      </c>
      <c r="AD2215" s="187"/>
      <c r="AE2215" s="186"/>
      <c r="AF2215" s="190"/>
      <c r="AG2215" s="747">
        <f t="shared" si="138"/>
        <v>0</v>
      </c>
      <c r="AH2215" s="748">
        <f t="shared" si="139"/>
        <v>0</v>
      </c>
      <c r="AI2215" s="187"/>
      <c r="AJ2215" s="52"/>
      <c r="AK2215" s="156" t="str">
        <f>IFERROR(VLOOKUP($A2215,'Liste planification'!$B$2:$C$105,2,FALSE),"")</f>
        <v/>
      </c>
      <c r="AL2215" s="27"/>
      <c r="AM2215" s="27"/>
    </row>
    <row r="2216" spans="1:39">
      <c r="A2216" s="158"/>
      <c r="B2216" s="159" t="str">
        <f>A2216&amp;"-"&amp;TEXT(COUNTIF($A$5:A2216,A2216),"000")</f>
        <v>-000</v>
      </c>
      <c r="C2216" s="52"/>
      <c r="D2216" s="27"/>
      <c r="E2216" s="28"/>
      <c r="F2216" s="27"/>
      <c r="G2216" s="27"/>
      <c r="H2216" s="52"/>
      <c r="I2216" s="380" t="str">
        <f>IFERROR(VLOOKUP($F2216,'Liste planification'!$V$2:$W$96,2,FALSE),"")</f>
        <v/>
      </c>
      <c r="J2216" s="27"/>
      <c r="K2216" s="27"/>
      <c r="L2216" s="27"/>
      <c r="M2216" s="52"/>
      <c r="N2216" s="52"/>
      <c r="O2216" s="52"/>
      <c r="P2216" s="52"/>
      <c r="Q2216" s="52"/>
      <c r="R2216" s="52"/>
      <c r="S2216" s="52"/>
      <c r="T2216" s="52"/>
      <c r="U2216" s="52"/>
      <c r="V2216" s="52"/>
      <c r="W2216" s="52"/>
      <c r="X2216" s="52"/>
      <c r="Y2216" s="194"/>
      <c r="Z2216" s="776"/>
      <c r="AA2216" s="190"/>
      <c r="AB2216" s="747">
        <f t="shared" si="136"/>
        <v>0</v>
      </c>
      <c r="AC2216" s="748">
        <f t="shared" si="137"/>
        <v>0</v>
      </c>
      <c r="AD2216" s="187"/>
      <c r="AE2216" s="186"/>
      <c r="AF2216" s="190"/>
      <c r="AG2216" s="747">
        <f t="shared" si="138"/>
        <v>0</v>
      </c>
      <c r="AH2216" s="748">
        <f t="shared" si="139"/>
        <v>0</v>
      </c>
      <c r="AI2216" s="187"/>
      <c r="AJ2216" s="52"/>
      <c r="AK2216" s="156" t="str">
        <f>IFERROR(VLOOKUP($A2216,'Liste planification'!$B$2:$C$105,2,FALSE),"")</f>
        <v/>
      </c>
      <c r="AL2216" s="27"/>
      <c r="AM2216" s="27"/>
    </row>
    <row r="2217" spans="1:39">
      <c r="A2217" s="158"/>
      <c r="B2217" s="159" t="str">
        <f>A2217&amp;"-"&amp;TEXT(COUNTIF($A$5:A2217,A2217),"000")</f>
        <v>-000</v>
      </c>
      <c r="C2217" s="52"/>
      <c r="D2217" s="27"/>
      <c r="E2217" s="28"/>
      <c r="F2217" s="27"/>
      <c r="G2217" s="27"/>
      <c r="H2217" s="52"/>
      <c r="I2217" s="380" t="str">
        <f>IFERROR(VLOOKUP($F2217,'Liste planification'!$V$2:$W$96,2,FALSE),"")</f>
        <v/>
      </c>
      <c r="J2217" s="27"/>
      <c r="K2217" s="27"/>
      <c r="L2217" s="27"/>
      <c r="M2217" s="52"/>
      <c r="N2217" s="52"/>
      <c r="O2217" s="52"/>
      <c r="P2217" s="52"/>
      <c r="Q2217" s="52"/>
      <c r="R2217" s="52"/>
      <c r="S2217" s="52"/>
      <c r="T2217" s="52"/>
      <c r="U2217" s="52"/>
      <c r="V2217" s="52"/>
      <c r="W2217" s="52"/>
      <c r="X2217" s="52"/>
      <c r="Y2217" s="194"/>
      <c r="Z2217" s="776"/>
      <c r="AA2217" s="190"/>
      <c r="AB2217" s="747">
        <f t="shared" si="136"/>
        <v>0</v>
      </c>
      <c r="AC2217" s="748">
        <f t="shared" si="137"/>
        <v>0</v>
      </c>
      <c r="AD2217" s="187"/>
      <c r="AE2217" s="186"/>
      <c r="AF2217" s="190"/>
      <c r="AG2217" s="747">
        <f t="shared" si="138"/>
        <v>0</v>
      </c>
      <c r="AH2217" s="748">
        <f t="shared" si="139"/>
        <v>0</v>
      </c>
      <c r="AI2217" s="187"/>
      <c r="AJ2217" s="52"/>
      <c r="AK2217" s="156" t="str">
        <f>IFERROR(VLOOKUP($A2217,'Liste planification'!$B$2:$C$105,2,FALSE),"")</f>
        <v/>
      </c>
      <c r="AL2217" s="27"/>
      <c r="AM2217" s="27"/>
    </row>
    <row r="2218" spans="1:39">
      <c r="A2218" s="158"/>
      <c r="B2218" s="159" t="str">
        <f>A2218&amp;"-"&amp;TEXT(COUNTIF($A$5:A2218,A2218),"000")</f>
        <v>-000</v>
      </c>
      <c r="C2218" s="52"/>
      <c r="D2218" s="27"/>
      <c r="E2218" s="28"/>
      <c r="F2218" s="27"/>
      <c r="G2218" s="27"/>
      <c r="H2218" s="52"/>
      <c r="I2218" s="380" t="str">
        <f>IFERROR(VLOOKUP($F2218,'Liste planification'!$V$2:$W$96,2,FALSE),"")</f>
        <v/>
      </c>
      <c r="J2218" s="27"/>
      <c r="K2218" s="27"/>
      <c r="L2218" s="27"/>
      <c r="M2218" s="52"/>
      <c r="N2218" s="52"/>
      <c r="O2218" s="52"/>
      <c r="P2218" s="52"/>
      <c r="Q2218" s="52"/>
      <c r="R2218" s="52"/>
      <c r="S2218" s="52"/>
      <c r="T2218" s="52"/>
      <c r="U2218" s="52"/>
      <c r="V2218" s="52"/>
      <c r="W2218" s="52"/>
      <c r="X2218" s="52"/>
      <c r="Y2218" s="194"/>
      <c r="Z2218" s="776"/>
      <c r="AA2218" s="190"/>
      <c r="AB2218" s="747">
        <f t="shared" si="136"/>
        <v>0</v>
      </c>
      <c r="AC2218" s="748">
        <f t="shared" si="137"/>
        <v>0</v>
      </c>
      <c r="AD2218" s="187"/>
      <c r="AE2218" s="186"/>
      <c r="AF2218" s="190"/>
      <c r="AG2218" s="747">
        <f t="shared" si="138"/>
        <v>0</v>
      </c>
      <c r="AH2218" s="748">
        <f t="shared" si="139"/>
        <v>0</v>
      </c>
      <c r="AI2218" s="187"/>
      <c r="AJ2218" s="52"/>
      <c r="AK2218" s="156" t="str">
        <f>IFERROR(VLOOKUP($A2218,'Liste planification'!$B$2:$C$105,2,FALSE),"")</f>
        <v/>
      </c>
      <c r="AL2218" s="27"/>
      <c r="AM2218" s="27"/>
    </row>
    <row r="2219" spans="1:39">
      <c r="A2219" s="158"/>
      <c r="B2219" s="159" t="str">
        <f>A2219&amp;"-"&amp;TEXT(COUNTIF($A$5:A2219,A2219),"000")</f>
        <v>-000</v>
      </c>
      <c r="C2219" s="52"/>
      <c r="D2219" s="27"/>
      <c r="E2219" s="28"/>
      <c r="F2219" s="27"/>
      <c r="G2219" s="27"/>
      <c r="H2219" s="52"/>
      <c r="I2219" s="380" t="str">
        <f>IFERROR(VLOOKUP($F2219,'Liste planification'!$V$2:$W$96,2,FALSE),"")</f>
        <v/>
      </c>
      <c r="J2219" s="27"/>
      <c r="K2219" s="27"/>
      <c r="L2219" s="27"/>
      <c r="M2219" s="52"/>
      <c r="N2219" s="52"/>
      <c r="O2219" s="52"/>
      <c r="P2219" s="52"/>
      <c r="Q2219" s="52"/>
      <c r="R2219" s="52"/>
      <c r="S2219" s="52"/>
      <c r="T2219" s="52"/>
      <c r="U2219" s="52"/>
      <c r="V2219" s="52"/>
      <c r="W2219" s="52"/>
      <c r="X2219" s="52"/>
      <c r="Y2219" s="194"/>
      <c r="Z2219" s="776"/>
      <c r="AA2219" s="190"/>
      <c r="AB2219" s="747">
        <f t="shared" si="136"/>
        <v>0</v>
      </c>
      <c r="AC2219" s="748">
        <f t="shared" si="137"/>
        <v>0</v>
      </c>
      <c r="AD2219" s="187"/>
      <c r="AE2219" s="186"/>
      <c r="AF2219" s="190"/>
      <c r="AG2219" s="747">
        <f t="shared" si="138"/>
        <v>0</v>
      </c>
      <c r="AH2219" s="748">
        <f t="shared" si="139"/>
        <v>0</v>
      </c>
      <c r="AI2219" s="187"/>
      <c r="AJ2219" s="52"/>
      <c r="AK2219" s="156" t="str">
        <f>IFERROR(VLOOKUP($A2219,'Liste planification'!$B$2:$C$105,2,FALSE),"")</f>
        <v/>
      </c>
      <c r="AL2219" s="27"/>
      <c r="AM2219" s="27"/>
    </row>
    <row r="2220" spans="1:39">
      <c r="A2220" s="158"/>
      <c r="B2220" s="159" t="str">
        <f>A2220&amp;"-"&amp;TEXT(COUNTIF($A$5:A2220,A2220),"000")</f>
        <v>-000</v>
      </c>
      <c r="C2220" s="52"/>
      <c r="D2220" s="27"/>
      <c r="E2220" s="28"/>
      <c r="F2220" s="27"/>
      <c r="G2220" s="27"/>
      <c r="H2220" s="52"/>
      <c r="I2220" s="380" t="str">
        <f>IFERROR(VLOOKUP($F2220,'Liste planification'!$V$2:$W$96,2,FALSE),"")</f>
        <v/>
      </c>
      <c r="J2220" s="27"/>
      <c r="K2220" s="27"/>
      <c r="L2220" s="27"/>
      <c r="M2220" s="52"/>
      <c r="N2220" s="52"/>
      <c r="O2220" s="52"/>
      <c r="P2220" s="52"/>
      <c r="Q2220" s="52"/>
      <c r="R2220" s="52"/>
      <c r="S2220" s="52"/>
      <c r="T2220" s="52"/>
      <c r="U2220" s="52"/>
      <c r="V2220" s="52"/>
      <c r="W2220" s="52"/>
      <c r="X2220" s="52"/>
      <c r="Y2220" s="194"/>
      <c r="Z2220" s="776"/>
      <c r="AA2220" s="190"/>
      <c r="AB2220" s="747">
        <f t="shared" si="136"/>
        <v>0</v>
      </c>
      <c r="AC2220" s="748">
        <f t="shared" si="137"/>
        <v>0</v>
      </c>
      <c r="AD2220" s="187"/>
      <c r="AE2220" s="186"/>
      <c r="AF2220" s="190"/>
      <c r="AG2220" s="747">
        <f t="shared" si="138"/>
        <v>0</v>
      </c>
      <c r="AH2220" s="748">
        <f t="shared" si="139"/>
        <v>0</v>
      </c>
      <c r="AI2220" s="187"/>
      <c r="AJ2220" s="52"/>
      <c r="AK2220" s="156" t="str">
        <f>IFERROR(VLOOKUP($A2220,'Liste planification'!$B$2:$C$105,2,FALSE),"")</f>
        <v/>
      </c>
      <c r="AL2220" s="27"/>
      <c r="AM2220" s="27"/>
    </row>
    <row r="2221" spans="1:39">
      <c r="A2221" s="158"/>
      <c r="B2221" s="159" t="str">
        <f>A2221&amp;"-"&amp;TEXT(COUNTIF($A$5:A2221,A2221),"000")</f>
        <v>-000</v>
      </c>
      <c r="C2221" s="52"/>
      <c r="D2221" s="27"/>
      <c r="E2221" s="28"/>
      <c r="F2221" s="27"/>
      <c r="G2221" s="27"/>
      <c r="H2221" s="52"/>
      <c r="I2221" s="380" t="str">
        <f>IFERROR(VLOOKUP($F2221,'Liste planification'!$V$2:$W$96,2,FALSE),"")</f>
        <v/>
      </c>
      <c r="J2221" s="27"/>
      <c r="K2221" s="27"/>
      <c r="L2221" s="27"/>
      <c r="M2221" s="52"/>
      <c r="N2221" s="52"/>
      <c r="O2221" s="52"/>
      <c r="P2221" s="52"/>
      <c r="Q2221" s="52"/>
      <c r="R2221" s="52"/>
      <c r="S2221" s="52"/>
      <c r="T2221" s="52"/>
      <c r="U2221" s="52"/>
      <c r="V2221" s="52"/>
      <c r="W2221" s="52"/>
      <c r="X2221" s="52"/>
      <c r="Y2221" s="194"/>
      <c r="Z2221" s="776"/>
      <c r="AA2221" s="190"/>
      <c r="AB2221" s="747">
        <f t="shared" si="136"/>
        <v>0</v>
      </c>
      <c r="AC2221" s="748">
        <f t="shared" si="137"/>
        <v>0</v>
      </c>
      <c r="AD2221" s="187"/>
      <c r="AE2221" s="186"/>
      <c r="AF2221" s="190"/>
      <c r="AG2221" s="747">
        <f t="shared" si="138"/>
        <v>0</v>
      </c>
      <c r="AH2221" s="748">
        <f t="shared" si="139"/>
        <v>0</v>
      </c>
      <c r="AI2221" s="187"/>
      <c r="AJ2221" s="52"/>
      <c r="AK2221" s="156" t="str">
        <f>IFERROR(VLOOKUP($A2221,'Liste planification'!$B$2:$C$105,2,FALSE),"")</f>
        <v/>
      </c>
      <c r="AL2221" s="27"/>
      <c r="AM2221" s="27"/>
    </row>
    <row r="2222" spans="1:39">
      <c r="A2222" s="158"/>
      <c r="B2222" s="159" t="str">
        <f>A2222&amp;"-"&amp;TEXT(COUNTIF($A$5:A2222,A2222),"000")</f>
        <v>-000</v>
      </c>
      <c r="C2222" s="52"/>
      <c r="D2222" s="27"/>
      <c r="E2222" s="28"/>
      <c r="F2222" s="27"/>
      <c r="G2222" s="27"/>
      <c r="H2222" s="52"/>
      <c r="I2222" s="380" t="str">
        <f>IFERROR(VLOOKUP($F2222,'Liste planification'!$V$2:$W$96,2,FALSE),"")</f>
        <v/>
      </c>
      <c r="J2222" s="27"/>
      <c r="K2222" s="27"/>
      <c r="L2222" s="27"/>
      <c r="M2222" s="52"/>
      <c r="N2222" s="52"/>
      <c r="O2222" s="52"/>
      <c r="P2222" s="52"/>
      <c r="Q2222" s="52"/>
      <c r="R2222" s="52"/>
      <c r="S2222" s="52"/>
      <c r="T2222" s="52"/>
      <c r="U2222" s="52"/>
      <c r="V2222" s="52"/>
      <c r="W2222" s="52"/>
      <c r="X2222" s="52"/>
      <c r="Y2222" s="194"/>
      <c r="Z2222" s="776"/>
      <c r="AA2222" s="190"/>
      <c r="AB2222" s="747">
        <f t="shared" si="136"/>
        <v>0</v>
      </c>
      <c r="AC2222" s="748">
        <f t="shared" si="137"/>
        <v>0</v>
      </c>
      <c r="AD2222" s="187"/>
      <c r="AE2222" s="186"/>
      <c r="AF2222" s="190"/>
      <c r="AG2222" s="747">
        <f t="shared" si="138"/>
        <v>0</v>
      </c>
      <c r="AH2222" s="748">
        <f t="shared" si="139"/>
        <v>0</v>
      </c>
      <c r="AI2222" s="187"/>
      <c r="AJ2222" s="52"/>
      <c r="AK2222" s="156" t="str">
        <f>IFERROR(VLOOKUP($A2222,'Liste planification'!$B$2:$C$105,2,FALSE),"")</f>
        <v/>
      </c>
      <c r="AL2222" s="27"/>
      <c r="AM2222" s="27"/>
    </row>
    <row r="2223" spans="1:39">
      <c r="A2223" s="158"/>
      <c r="B2223" s="159" t="str">
        <f>A2223&amp;"-"&amp;TEXT(COUNTIF($A$5:A2223,A2223),"000")</f>
        <v>-000</v>
      </c>
      <c r="C2223" s="52"/>
      <c r="D2223" s="27"/>
      <c r="E2223" s="28"/>
      <c r="F2223" s="27"/>
      <c r="G2223" s="27"/>
      <c r="H2223" s="52"/>
      <c r="I2223" s="380" t="str">
        <f>IFERROR(VLOOKUP($F2223,'Liste planification'!$V$2:$W$96,2,FALSE),"")</f>
        <v/>
      </c>
      <c r="J2223" s="27"/>
      <c r="K2223" s="27"/>
      <c r="L2223" s="27"/>
      <c r="M2223" s="52"/>
      <c r="N2223" s="52"/>
      <c r="O2223" s="52"/>
      <c r="P2223" s="52"/>
      <c r="Q2223" s="52"/>
      <c r="R2223" s="52"/>
      <c r="S2223" s="52"/>
      <c r="T2223" s="52"/>
      <c r="U2223" s="52"/>
      <c r="V2223" s="52"/>
      <c r="W2223" s="52"/>
      <c r="X2223" s="52"/>
      <c r="Y2223" s="194"/>
      <c r="Z2223" s="776"/>
      <c r="AA2223" s="190"/>
      <c r="AB2223" s="747">
        <f t="shared" si="136"/>
        <v>0</v>
      </c>
      <c r="AC2223" s="748">
        <f t="shared" si="137"/>
        <v>0</v>
      </c>
      <c r="AD2223" s="187"/>
      <c r="AE2223" s="186"/>
      <c r="AF2223" s="190"/>
      <c r="AG2223" s="747">
        <f t="shared" si="138"/>
        <v>0</v>
      </c>
      <c r="AH2223" s="748">
        <f t="shared" si="139"/>
        <v>0</v>
      </c>
      <c r="AI2223" s="187"/>
      <c r="AJ2223" s="52"/>
      <c r="AK2223" s="156" t="str">
        <f>IFERROR(VLOOKUP($A2223,'Liste planification'!$B$2:$C$105,2,FALSE),"")</f>
        <v/>
      </c>
      <c r="AL2223" s="27"/>
      <c r="AM2223" s="27"/>
    </row>
    <row r="2224" spans="1:39">
      <c r="A2224" s="158"/>
      <c r="B2224" s="159" t="str">
        <f>A2224&amp;"-"&amp;TEXT(COUNTIF($A$5:A2224,A2224),"000")</f>
        <v>-000</v>
      </c>
      <c r="C2224" s="52"/>
      <c r="D2224" s="27"/>
      <c r="E2224" s="28"/>
      <c r="F2224" s="27"/>
      <c r="G2224" s="27"/>
      <c r="H2224" s="52"/>
      <c r="I2224" s="380" t="str">
        <f>IFERROR(VLOOKUP($F2224,'Liste planification'!$V$2:$W$96,2,FALSE),"")</f>
        <v/>
      </c>
      <c r="J2224" s="27"/>
      <c r="K2224" s="27"/>
      <c r="L2224" s="27"/>
      <c r="M2224" s="52"/>
      <c r="N2224" s="52"/>
      <c r="O2224" s="52"/>
      <c r="P2224" s="52"/>
      <c r="Q2224" s="52"/>
      <c r="R2224" s="52"/>
      <c r="S2224" s="52"/>
      <c r="T2224" s="52"/>
      <c r="U2224" s="52"/>
      <c r="V2224" s="52"/>
      <c r="W2224" s="52"/>
      <c r="X2224" s="52"/>
      <c r="Y2224" s="194"/>
      <c r="Z2224" s="776"/>
      <c r="AA2224" s="190"/>
      <c r="AB2224" s="747">
        <f t="shared" si="136"/>
        <v>0</v>
      </c>
      <c r="AC2224" s="748">
        <f t="shared" si="137"/>
        <v>0</v>
      </c>
      <c r="AD2224" s="187"/>
      <c r="AE2224" s="186"/>
      <c r="AF2224" s="190"/>
      <c r="AG2224" s="747">
        <f t="shared" si="138"/>
        <v>0</v>
      </c>
      <c r="AH2224" s="748">
        <f t="shared" si="139"/>
        <v>0</v>
      </c>
      <c r="AI2224" s="187"/>
      <c r="AJ2224" s="52"/>
      <c r="AK2224" s="156" t="str">
        <f>IFERROR(VLOOKUP($A2224,'Liste planification'!$B$2:$C$105,2,FALSE),"")</f>
        <v/>
      </c>
      <c r="AL2224" s="27"/>
      <c r="AM2224" s="27"/>
    </row>
    <row r="2225" spans="1:39">
      <c r="A2225" s="158"/>
      <c r="B2225" s="159" t="str">
        <f>A2225&amp;"-"&amp;TEXT(COUNTIF($A$5:A2225,A2225),"000")</f>
        <v>-000</v>
      </c>
      <c r="C2225" s="52"/>
      <c r="D2225" s="27"/>
      <c r="E2225" s="28"/>
      <c r="F2225" s="27"/>
      <c r="G2225" s="27"/>
      <c r="H2225" s="52"/>
      <c r="I2225" s="380" t="str">
        <f>IFERROR(VLOOKUP($F2225,'Liste planification'!$V$2:$W$96,2,FALSE),"")</f>
        <v/>
      </c>
      <c r="J2225" s="27"/>
      <c r="K2225" s="27"/>
      <c r="L2225" s="27"/>
      <c r="M2225" s="52"/>
      <c r="N2225" s="52"/>
      <c r="O2225" s="52"/>
      <c r="P2225" s="52"/>
      <c r="Q2225" s="52"/>
      <c r="R2225" s="52"/>
      <c r="S2225" s="52"/>
      <c r="T2225" s="52"/>
      <c r="U2225" s="52"/>
      <c r="V2225" s="52"/>
      <c r="W2225" s="52"/>
      <c r="X2225" s="52"/>
      <c r="Y2225" s="194"/>
      <c r="Z2225" s="776"/>
      <c r="AA2225" s="190"/>
      <c r="AB2225" s="747">
        <f t="shared" si="136"/>
        <v>0</v>
      </c>
      <c r="AC2225" s="748">
        <f t="shared" si="137"/>
        <v>0</v>
      </c>
      <c r="AD2225" s="187"/>
      <c r="AE2225" s="186"/>
      <c r="AF2225" s="190"/>
      <c r="AG2225" s="747">
        <f t="shared" si="138"/>
        <v>0</v>
      </c>
      <c r="AH2225" s="748">
        <f t="shared" si="139"/>
        <v>0</v>
      </c>
      <c r="AI2225" s="187"/>
      <c r="AJ2225" s="52"/>
      <c r="AK2225" s="156" t="str">
        <f>IFERROR(VLOOKUP($A2225,'Liste planification'!$B$2:$C$105,2,FALSE),"")</f>
        <v/>
      </c>
      <c r="AL2225" s="27"/>
      <c r="AM2225" s="27"/>
    </row>
    <row r="2226" spans="1:39">
      <c r="A2226" s="158"/>
      <c r="B2226" s="159" t="str">
        <f>A2226&amp;"-"&amp;TEXT(COUNTIF($A$5:A2226,A2226),"000")</f>
        <v>-000</v>
      </c>
      <c r="C2226" s="52"/>
      <c r="D2226" s="27"/>
      <c r="E2226" s="28"/>
      <c r="F2226" s="27"/>
      <c r="G2226" s="27"/>
      <c r="H2226" s="52"/>
      <c r="I2226" s="380" t="str">
        <f>IFERROR(VLOOKUP($F2226,'Liste planification'!$V$2:$W$96,2,FALSE),"")</f>
        <v/>
      </c>
      <c r="J2226" s="27"/>
      <c r="K2226" s="27"/>
      <c r="L2226" s="27"/>
      <c r="M2226" s="52"/>
      <c r="N2226" s="52"/>
      <c r="O2226" s="52"/>
      <c r="P2226" s="52"/>
      <c r="Q2226" s="52"/>
      <c r="R2226" s="52"/>
      <c r="S2226" s="52"/>
      <c r="T2226" s="52"/>
      <c r="U2226" s="52"/>
      <c r="V2226" s="52"/>
      <c r="W2226" s="52"/>
      <c r="X2226" s="52"/>
      <c r="Y2226" s="194"/>
      <c r="Z2226" s="776"/>
      <c r="AA2226" s="190"/>
      <c r="AB2226" s="747">
        <f t="shared" si="136"/>
        <v>0</v>
      </c>
      <c r="AC2226" s="748">
        <f t="shared" si="137"/>
        <v>0</v>
      </c>
      <c r="AD2226" s="187"/>
      <c r="AE2226" s="186"/>
      <c r="AF2226" s="190"/>
      <c r="AG2226" s="747">
        <f t="shared" si="138"/>
        <v>0</v>
      </c>
      <c r="AH2226" s="748">
        <f t="shared" si="139"/>
        <v>0</v>
      </c>
      <c r="AI2226" s="187"/>
      <c r="AJ2226" s="52"/>
      <c r="AK2226" s="156" t="str">
        <f>IFERROR(VLOOKUP($A2226,'Liste planification'!$B$2:$C$105,2,FALSE),"")</f>
        <v/>
      </c>
      <c r="AL2226" s="27"/>
      <c r="AM2226" s="27"/>
    </row>
    <row r="2227" spans="1:39">
      <c r="A2227" s="158"/>
      <c r="B2227" s="159" t="str">
        <f>A2227&amp;"-"&amp;TEXT(COUNTIF($A$5:A2227,A2227),"000")</f>
        <v>-000</v>
      </c>
      <c r="C2227" s="52"/>
      <c r="D2227" s="27"/>
      <c r="E2227" s="28"/>
      <c r="F2227" s="27"/>
      <c r="G2227" s="27"/>
      <c r="H2227" s="52"/>
      <c r="I2227" s="380" t="str">
        <f>IFERROR(VLOOKUP($F2227,'Liste planification'!$V$2:$W$96,2,FALSE),"")</f>
        <v/>
      </c>
      <c r="J2227" s="27"/>
      <c r="K2227" s="27"/>
      <c r="L2227" s="27"/>
      <c r="M2227" s="52"/>
      <c r="N2227" s="52"/>
      <c r="O2227" s="52"/>
      <c r="P2227" s="52"/>
      <c r="Q2227" s="52"/>
      <c r="R2227" s="52"/>
      <c r="S2227" s="52"/>
      <c r="T2227" s="52"/>
      <c r="U2227" s="52"/>
      <c r="V2227" s="52"/>
      <c r="W2227" s="52"/>
      <c r="X2227" s="52"/>
      <c r="Y2227" s="194"/>
      <c r="Z2227" s="776"/>
      <c r="AA2227" s="190"/>
      <c r="AB2227" s="747">
        <f t="shared" si="136"/>
        <v>0</v>
      </c>
      <c r="AC2227" s="748">
        <f t="shared" si="137"/>
        <v>0</v>
      </c>
      <c r="AD2227" s="187"/>
      <c r="AE2227" s="186"/>
      <c r="AF2227" s="190"/>
      <c r="AG2227" s="747">
        <f t="shared" si="138"/>
        <v>0</v>
      </c>
      <c r="AH2227" s="748">
        <f t="shared" si="139"/>
        <v>0</v>
      </c>
      <c r="AI2227" s="187"/>
      <c r="AJ2227" s="52"/>
      <c r="AK2227" s="156" t="str">
        <f>IFERROR(VLOOKUP($A2227,'Liste planification'!$B$2:$C$105,2,FALSE),"")</f>
        <v/>
      </c>
      <c r="AL2227" s="27"/>
      <c r="AM2227" s="27"/>
    </row>
    <row r="2228" spans="1:39">
      <c r="A2228" s="158"/>
      <c r="B2228" s="159" t="str">
        <f>A2228&amp;"-"&amp;TEXT(COUNTIF($A$5:A2228,A2228),"000")</f>
        <v>-000</v>
      </c>
      <c r="C2228" s="52"/>
      <c r="D2228" s="27"/>
      <c r="E2228" s="28"/>
      <c r="F2228" s="27"/>
      <c r="G2228" s="27"/>
      <c r="H2228" s="52"/>
      <c r="I2228" s="380" t="str">
        <f>IFERROR(VLOOKUP($F2228,'Liste planification'!$V$2:$W$96,2,FALSE),"")</f>
        <v/>
      </c>
      <c r="J2228" s="27"/>
      <c r="K2228" s="27"/>
      <c r="L2228" s="27"/>
      <c r="M2228" s="52"/>
      <c r="N2228" s="52"/>
      <c r="O2228" s="52"/>
      <c r="P2228" s="52"/>
      <c r="Q2228" s="52"/>
      <c r="R2228" s="52"/>
      <c r="S2228" s="52"/>
      <c r="T2228" s="52"/>
      <c r="U2228" s="52"/>
      <c r="V2228" s="52"/>
      <c r="W2228" s="52"/>
      <c r="X2228" s="52"/>
      <c r="Y2228" s="194"/>
      <c r="Z2228" s="776"/>
      <c r="AA2228" s="190"/>
      <c r="AB2228" s="747">
        <f t="shared" ref="AB2228:AB2291" si="140">AA2228/$AB$1</f>
        <v>0</v>
      </c>
      <c r="AC2228" s="748">
        <f t="shared" ref="AC2228:AC2291" si="141">AA2228/$AC$1</f>
        <v>0</v>
      </c>
      <c r="AD2228" s="187"/>
      <c r="AE2228" s="186"/>
      <c r="AF2228" s="190"/>
      <c r="AG2228" s="747">
        <f t="shared" ref="AG2228:AG2291" si="142">AF2228/$AB$1</f>
        <v>0</v>
      </c>
      <c r="AH2228" s="748">
        <f t="shared" ref="AH2228:AH2291" si="143">AF2228/$AC$1</f>
        <v>0</v>
      </c>
      <c r="AI2228" s="187"/>
      <c r="AJ2228" s="52"/>
      <c r="AK2228" s="156" t="str">
        <f>IFERROR(VLOOKUP($A2228,'Liste planification'!$B$2:$C$105,2,FALSE),"")</f>
        <v/>
      </c>
      <c r="AL2228" s="27"/>
      <c r="AM2228" s="27"/>
    </row>
    <row r="2229" spans="1:39">
      <c r="A2229" s="158"/>
      <c r="B2229" s="159" t="str">
        <f>A2229&amp;"-"&amp;TEXT(COUNTIF($A$5:A2229,A2229),"000")</f>
        <v>-000</v>
      </c>
      <c r="C2229" s="52"/>
      <c r="D2229" s="27"/>
      <c r="E2229" s="28"/>
      <c r="F2229" s="27"/>
      <c r="G2229" s="27"/>
      <c r="H2229" s="52"/>
      <c r="I2229" s="380" t="str">
        <f>IFERROR(VLOOKUP($F2229,'Liste planification'!$V$2:$W$96,2,FALSE),"")</f>
        <v/>
      </c>
      <c r="J2229" s="27"/>
      <c r="K2229" s="27"/>
      <c r="L2229" s="27"/>
      <c r="M2229" s="52"/>
      <c r="N2229" s="52"/>
      <c r="O2229" s="52"/>
      <c r="P2229" s="52"/>
      <c r="Q2229" s="52"/>
      <c r="R2229" s="52"/>
      <c r="S2229" s="52"/>
      <c r="T2229" s="52"/>
      <c r="U2229" s="52"/>
      <c r="V2229" s="52"/>
      <c r="W2229" s="52"/>
      <c r="X2229" s="52"/>
      <c r="Y2229" s="194"/>
      <c r="Z2229" s="776"/>
      <c r="AA2229" s="190"/>
      <c r="AB2229" s="747">
        <f t="shared" si="140"/>
        <v>0</v>
      </c>
      <c r="AC2229" s="748">
        <f t="shared" si="141"/>
        <v>0</v>
      </c>
      <c r="AD2229" s="187"/>
      <c r="AE2229" s="186"/>
      <c r="AF2229" s="190"/>
      <c r="AG2229" s="747">
        <f t="shared" si="142"/>
        <v>0</v>
      </c>
      <c r="AH2229" s="748">
        <f t="shared" si="143"/>
        <v>0</v>
      </c>
      <c r="AI2229" s="187"/>
      <c r="AJ2229" s="52"/>
      <c r="AK2229" s="156" t="str">
        <f>IFERROR(VLOOKUP($A2229,'Liste planification'!$B$2:$C$105,2,FALSE),"")</f>
        <v/>
      </c>
      <c r="AL2229" s="27"/>
      <c r="AM2229" s="27"/>
    </row>
    <row r="2230" spans="1:39">
      <c r="A2230" s="158"/>
      <c r="B2230" s="159" t="str">
        <f>A2230&amp;"-"&amp;TEXT(COUNTIF($A$5:A2230,A2230),"000")</f>
        <v>-000</v>
      </c>
      <c r="C2230" s="52"/>
      <c r="D2230" s="27"/>
      <c r="E2230" s="28"/>
      <c r="F2230" s="27"/>
      <c r="G2230" s="27"/>
      <c r="H2230" s="52"/>
      <c r="I2230" s="380" t="str">
        <f>IFERROR(VLOOKUP($F2230,'Liste planification'!$V$2:$W$96,2,FALSE),"")</f>
        <v/>
      </c>
      <c r="J2230" s="27"/>
      <c r="K2230" s="27"/>
      <c r="L2230" s="27"/>
      <c r="M2230" s="52"/>
      <c r="N2230" s="52"/>
      <c r="O2230" s="52"/>
      <c r="P2230" s="52"/>
      <c r="Q2230" s="52"/>
      <c r="R2230" s="52"/>
      <c r="S2230" s="52"/>
      <c r="T2230" s="52"/>
      <c r="U2230" s="52"/>
      <c r="V2230" s="52"/>
      <c r="W2230" s="52"/>
      <c r="X2230" s="52"/>
      <c r="Y2230" s="194"/>
      <c r="Z2230" s="776"/>
      <c r="AA2230" s="190"/>
      <c r="AB2230" s="747">
        <f t="shared" si="140"/>
        <v>0</v>
      </c>
      <c r="AC2230" s="748">
        <f t="shared" si="141"/>
        <v>0</v>
      </c>
      <c r="AD2230" s="187"/>
      <c r="AE2230" s="186"/>
      <c r="AF2230" s="190"/>
      <c r="AG2230" s="747">
        <f t="shared" si="142"/>
        <v>0</v>
      </c>
      <c r="AH2230" s="748">
        <f t="shared" si="143"/>
        <v>0</v>
      </c>
      <c r="AI2230" s="187"/>
      <c r="AJ2230" s="52"/>
      <c r="AK2230" s="156" t="str">
        <f>IFERROR(VLOOKUP($A2230,'Liste planification'!$B$2:$C$105,2,FALSE),"")</f>
        <v/>
      </c>
      <c r="AL2230" s="27"/>
      <c r="AM2230" s="27"/>
    </row>
    <row r="2231" spans="1:39">
      <c r="A2231" s="158"/>
      <c r="B2231" s="159" t="str">
        <f>A2231&amp;"-"&amp;TEXT(COUNTIF($A$5:A2231,A2231),"000")</f>
        <v>-000</v>
      </c>
      <c r="C2231" s="52"/>
      <c r="D2231" s="27"/>
      <c r="E2231" s="28"/>
      <c r="F2231" s="27"/>
      <c r="G2231" s="27"/>
      <c r="H2231" s="52"/>
      <c r="I2231" s="380" t="str">
        <f>IFERROR(VLOOKUP($F2231,'Liste planification'!$V$2:$W$96,2,FALSE),"")</f>
        <v/>
      </c>
      <c r="J2231" s="27"/>
      <c r="K2231" s="27"/>
      <c r="L2231" s="27"/>
      <c r="M2231" s="52"/>
      <c r="N2231" s="52"/>
      <c r="O2231" s="52"/>
      <c r="P2231" s="52"/>
      <c r="Q2231" s="52"/>
      <c r="R2231" s="52"/>
      <c r="S2231" s="52"/>
      <c r="T2231" s="52"/>
      <c r="U2231" s="52"/>
      <c r="V2231" s="52"/>
      <c r="W2231" s="52"/>
      <c r="X2231" s="52"/>
      <c r="Y2231" s="194"/>
      <c r="Z2231" s="776"/>
      <c r="AA2231" s="190"/>
      <c r="AB2231" s="747">
        <f t="shared" si="140"/>
        <v>0</v>
      </c>
      <c r="AC2231" s="748">
        <f t="shared" si="141"/>
        <v>0</v>
      </c>
      <c r="AD2231" s="187"/>
      <c r="AE2231" s="186"/>
      <c r="AF2231" s="190"/>
      <c r="AG2231" s="747">
        <f t="shared" si="142"/>
        <v>0</v>
      </c>
      <c r="AH2231" s="748">
        <f t="shared" si="143"/>
        <v>0</v>
      </c>
      <c r="AI2231" s="187"/>
      <c r="AJ2231" s="52"/>
      <c r="AK2231" s="156" t="str">
        <f>IFERROR(VLOOKUP($A2231,'Liste planification'!$B$2:$C$105,2,FALSE),"")</f>
        <v/>
      </c>
      <c r="AL2231" s="27"/>
      <c r="AM2231" s="27"/>
    </row>
    <row r="2232" spans="1:39">
      <c r="A2232" s="158"/>
      <c r="B2232" s="159" t="str">
        <f>A2232&amp;"-"&amp;TEXT(COUNTIF($A$5:A2232,A2232),"000")</f>
        <v>-000</v>
      </c>
      <c r="C2232" s="52"/>
      <c r="D2232" s="27"/>
      <c r="E2232" s="28"/>
      <c r="F2232" s="27"/>
      <c r="G2232" s="27"/>
      <c r="H2232" s="52"/>
      <c r="I2232" s="380" t="str">
        <f>IFERROR(VLOOKUP($F2232,'Liste planification'!$V$2:$W$96,2,FALSE),"")</f>
        <v/>
      </c>
      <c r="J2232" s="27"/>
      <c r="K2232" s="27"/>
      <c r="L2232" s="27"/>
      <c r="M2232" s="52"/>
      <c r="N2232" s="52"/>
      <c r="O2232" s="52"/>
      <c r="P2232" s="52"/>
      <c r="Q2232" s="52"/>
      <c r="R2232" s="52"/>
      <c r="S2232" s="52"/>
      <c r="T2232" s="52"/>
      <c r="U2232" s="52"/>
      <c r="V2232" s="52"/>
      <c r="W2232" s="52"/>
      <c r="X2232" s="52"/>
      <c r="Y2232" s="194"/>
      <c r="Z2232" s="776"/>
      <c r="AA2232" s="190"/>
      <c r="AB2232" s="747">
        <f t="shared" si="140"/>
        <v>0</v>
      </c>
      <c r="AC2232" s="748">
        <f t="shared" si="141"/>
        <v>0</v>
      </c>
      <c r="AD2232" s="187"/>
      <c r="AE2232" s="186"/>
      <c r="AF2232" s="190"/>
      <c r="AG2232" s="747">
        <f t="shared" si="142"/>
        <v>0</v>
      </c>
      <c r="AH2232" s="748">
        <f t="shared" si="143"/>
        <v>0</v>
      </c>
      <c r="AI2232" s="187"/>
      <c r="AJ2232" s="52"/>
      <c r="AK2232" s="156" t="str">
        <f>IFERROR(VLOOKUP($A2232,'Liste planification'!$B$2:$C$105,2,FALSE),"")</f>
        <v/>
      </c>
      <c r="AL2232" s="27"/>
      <c r="AM2232" s="27"/>
    </row>
    <row r="2233" spans="1:39">
      <c r="A2233" s="158"/>
      <c r="B2233" s="159" t="str">
        <f>A2233&amp;"-"&amp;TEXT(COUNTIF($A$5:A2233,A2233),"000")</f>
        <v>-000</v>
      </c>
      <c r="C2233" s="52"/>
      <c r="D2233" s="27"/>
      <c r="E2233" s="28"/>
      <c r="F2233" s="27"/>
      <c r="G2233" s="27"/>
      <c r="H2233" s="52"/>
      <c r="I2233" s="380" t="str">
        <f>IFERROR(VLOOKUP($F2233,'Liste planification'!$V$2:$W$96,2,FALSE),"")</f>
        <v/>
      </c>
      <c r="J2233" s="27"/>
      <c r="K2233" s="27"/>
      <c r="L2233" s="27"/>
      <c r="M2233" s="52"/>
      <c r="N2233" s="52"/>
      <c r="O2233" s="52"/>
      <c r="P2233" s="52"/>
      <c r="Q2233" s="52"/>
      <c r="R2233" s="52"/>
      <c r="S2233" s="52"/>
      <c r="T2233" s="52"/>
      <c r="U2233" s="52"/>
      <c r="V2233" s="52"/>
      <c r="W2233" s="52"/>
      <c r="X2233" s="52"/>
      <c r="Y2233" s="194"/>
      <c r="Z2233" s="776"/>
      <c r="AA2233" s="190"/>
      <c r="AB2233" s="747">
        <f t="shared" si="140"/>
        <v>0</v>
      </c>
      <c r="AC2233" s="748">
        <f t="shared" si="141"/>
        <v>0</v>
      </c>
      <c r="AD2233" s="187"/>
      <c r="AE2233" s="186"/>
      <c r="AF2233" s="190"/>
      <c r="AG2233" s="747">
        <f t="shared" si="142"/>
        <v>0</v>
      </c>
      <c r="AH2233" s="748">
        <f t="shared" si="143"/>
        <v>0</v>
      </c>
      <c r="AI2233" s="187"/>
      <c r="AJ2233" s="52"/>
      <c r="AK2233" s="156" t="str">
        <f>IFERROR(VLOOKUP($A2233,'Liste planification'!$B$2:$C$105,2,FALSE),"")</f>
        <v/>
      </c>
      <c r="AL2233" s="27"/>
      <c r="AM2233" s="27"/>
    </row>
    <row r="2234" spans="1:39">
      <c r="A2234" s="158"/>
      <c r="B2234" s="159" t="str">
        <f>A2234&amp;"-"&amp;TEXT(COUNTIF($A$5:A2234,A2234),"000")</f>
        <v>-000</v>
      </c>
      <c r="C2234" s="52"/>
      <c r="D2234" s="27"/>
      <c r="E2234" s="28"/>
      <c r="F2234" s="27"/>
      <c r="G2234" s="27"/>
      <c r="H2234" s="52"/>
      <c r="I2234" s="380" t="str">
        <f>IFERROR(VLOOKUP($F2234,'Liste planification'!$V$2:$W$96,2,FALSE),"")</f>
        <v/>
      </c>
      <c r="J2234" s="27"/>
      <c r="K2234" s="27"/>
      <c r="L2234" s="27"/>
      <c r="M2234" s="52"/>
      <c r="N2234" s="52"/>
      <c r="O2234" s="52"/>
      <c r="P2234" s="52"/>
      <c r="Q2234" s="52"/>
      <c r="R2234" s="52"/>
      <c r="S2234" s="52"/>
      <c r="T2234" s="52"/>
      <c r="U2234" s="52"/>
      <c r="V2234" s="52"/>
      <c r="W2234" s="52"/>
      <c r="X2234" s="52"/>
      <c r="Y2234" s="194"/>
      <c r="Z2234" s="776"/>
      <c r="AA2234" s="190"/>
      <c r="AB2234" s="747">
        <f t="shared" si="140"/>
        <v>0</v>
      </c>
      <c r="AC2234" s="748">
        <f t="shared" si="141"/>
        <v>0</v>
      </c>
      <c r="AD2234" s="187"/>
      <c r="AE2234" s="186"/>
      <c r="AF2234" s="190"/>
      <c r="AG2234" s="747">
        <f t="shared" si="142"/>
        <v>0</v>
      </c>
      <c r="AH2234" s="748">
        <f t="shared" si="143"/>
        <v>0</v>
      </c>
      <c r="AI2234" s="187"/>
      <c r="AJ2234" s="52"/>
      <c r="AK2234" s="156" t="str">
        <f>IFERROR(VLOOKUP($A2234,'Liste planification'!$B$2:$C$105,2,FALSE),"")</f>
        <v/>
      </c>
      <c r="AL2234" s="27"/>
      <c r="AM2234" s="27"/>
    </row>
    <row r="2235" spans="1:39">
      <c r="A2235" s="158"/>
      <c r="B2235" s="159" t="str">
        <f>A2235&amp;"-"&amp;TEXT(COUNTIF($A$5:A2235,A2235),"000")</f>
        <v>-000</v>
      </c>
      <c r="C2235" s="52"/>
      <c r="D2235" s="27"/>
      <c r="E2235" s="28"/>
      <c r="F2235" s="27"/>
      <c r="G2235" s="27"/>
      <c r="H2235" s="52"/>
      <c r="I2235" s="380" t="str">
        <f>IFERROR(VLOOKUP($F2235,'Liste planification'!$V$2:$W$96,2,FALSE),"")</f>
        <v/>
      </c>
      <c r="J2235" s="27"/>
      <c r="K2235" s="27"/>
      <c r="L2235" s="27"/>
      <c r="M2235" s="52"/>
      <c r="N2235" s="52"/>
      <c r="O2235" s="52"/>
      <c r="P2235" s="52"/>
      <c r="Q2235" s="52"/>
      <c r="R2235" s="52"/>
      <c r="S2235" s="52"/>
      <c r="T2235" s="52"/>
      <c r="U2235" s="52"/>
      <c r="V2235" s="52"/>
      <c r="W2235" s="52"/>
      <c r="X2235" s="52"/>
      <c r="Y2235" s="194"/>
      <c r="Z2235" s="776"/>
      <c r="AA2235" s="190"/>
      <c r="AB2235" s="747">
        <f t="shared" si="140"/>
        <v>0</v>
      </c>
      <c r="AC2235" s="748">
        <f t="shared" si="141"/>
        <v>0</v>
      </c>
      <c r="AD2235" s="187"/>
      <c r="AE2235" s="186"/>
      <c r="AF2235" s="190"/>
      <c r="AG2235" s="747">
        <f t="shared" si="142"/>
        <v>0</v>
      </c>
      <c r="AH2235" s="748">
        <f t="shared" si="143"/>
        <v>0</v>
      </c>
      <c r="AI2235" s="187"/>
      <c r="AJ2235" s="52"/>
      <c r="AK2235" s="156" t="str">
        <f>IFERROR(VLOOKUP($A2235,'Liste planification'!$B$2:$C$105,2,FALSE),"")</f>
        <v/>
      </c>
      <c r="AL2235" s="27"/>
      <c r="AM2235" s="27"/>
    </row>
    <row r="2236" spans="1:39">
      <c r="A2236" s="158"/>
      <c r="B2236" s="159" t="str">
        <f>A2236&amp;"-"&amp;TEXT(COUNTIF($A$5:A2236,A2236),"000")</f>
        <v>-000</v>
      </c>
      <c r="C2236" s="52"/>
      <c r="D2236" s="27"/>
      <c r="E2236" s="28"/>
      <c r="F2236" s="27"/>
      <c r="G2236" s="27"/>
      <c r="H2236" s="52"/>
      <c r="I2236" s="380" t="str">
        <f>IFERROR(VLOOKUP($F2236,'Liste planification'!$V$2:$W$96,2,FALSE),"")</f>
        <v/>
      </c>
      <c r="J2236" s="27"/>
      <c r="K2236" s="27"/>
      <c r="L2236" s="27"/>
      <c r="M2236" s="52"/>
      <c r="N2236" s="52"/>
      <c r="O2236" s="52"/>
      <c r="P2236" s="52"/>
      <c r="Q2236" s="52"/>
      <c r="R2236" s="52"/>
      <c r="S2236" s="52"/>
      <c r="T2236" s="52"/>
      <c r="U2236" s="52"/>
      <c r="V2236" s="52"/>
      <c r="W2236" s="52"/>
      <c r="X2236" s="52"/>
      <c r="Y2236" s="194"/>
      <c r="Z2236" s="776"/>
      <c r="AA2236" s="190"/>
      <c r="AB2236" s="747">
        <f t="shared" si="140"/>
        <v>0</v>
      </c>
      <c r="AC2236" s="748">
        <f t="shared" si="141"/>
        <v>0</v>
      </c>
      <c r="AD2236" s="187"/>
      <c r="AE2236" s="186"/>
      <c r="AF2236" s="190"/>
      <c r="AG2236" s="747">
        <f t="shared" si="142"/>
        <v>0</v>
      </c>
      <c r="AH2236" s="748">
        <f t="shared" si="143"/>
        <v>0</v>
      </c>
      <c r="AI2236" s="187"/>
      <c r="AJ2236" s="52"/>
      <c r="AK2236" s="156" t="str">
        <f>IFERROR(VLOOKUP($A2236,'Liste planification'!$B$2:$C$105,2,FALSE),"")</f>
        <v/>
      </c>
      <c r="AL2236" s="27"/>
      <c r="AM2236" s="27"/>
    </row>
    <row r="2237" spans="1:39">
      <c r="A2237" s="158"/>
      <c r="B2237" s="159" t="str">
        <f>A2237&amp;"-"&amp;TEXT(COUNTIF($A$5:A2237,A2237),"000")</f>
        <v>-000</v>
      </c>
      <c r="C2237" s="52"/>
      <c r="D2237" s="27"/>
      <c r="E2237" s="28"/>
      <c r="F2237" s="27"/>
      <c r="G2237" s="27"/>
      <c r="H2237" s="52"/>
      <c r="I2237" s="380" t="str">
        <f>IFERROR(VLOOKUP($F2237,'Liste planification'!$V$2:$W$96,2,FALSE),"")</f>
        <v/>
      </c>
      <c r="J2237" s="27"/>
      <c r="K2237" s="27"/>
      <c r="L2237" s="27"/>
      <c r="M2237" s="52"/>
      <c r="N2237" s="52"/>
      <c r="O2237" s="52"/>
      <c r="P2237" s="52"/>
      <c r="Q2237" s="52"/>
      <c r="R2237" s="52"/>
      <c r="S2237" s="52"/>
      <c r="T2237" s="52"/>
      <c r="U2237" s="52"/>
      <c r="V2237" s="52"/>
      <c r="W2237" s="52"/>
      <c r="X2237" s="52"/>
      <c r="Y2237" s="194"/>
      <c r="Z2237" s="776"/>
      <c r="AA2237" s="190"/>
      <c r="AB2237" s="747">
        <f t="shared" si="140"/>
        <v>0</v>
      </c>
      <c r="AC2237" s="748">
        <f t="shared" si="141"/>
        <v>0</v>
      </c>
      <c r="AD2237" s="187"/>
      <c r="AE2237" s="186"/>
      <c r="AF2237" s="190"/>
      <c r="AG2237" s="747">
        <f t="shared" si="142"/>
        <v>0</v>
      </c>
      <c r="AH2237" s="748">
        <f t="shared" si="143"/>
        <v>0</v>
      </c>
      <c r="AI2237" s="187"/>
      <c r="AJ2237" s="52"/>
      <c r="AK2237" s="156" t="str">
        <f>IFERROR(VLOOKUP($A2237,'Liste planification'!$B$2:$C$105,2,FALSE),"")</f>
        <v/>
      </c>
      <c r="AL2237" s="27"/>
      <c r="AM2237" s="27"/>
    </row>
    <row r="2238" spans="1:39">
      <c r="A2238" s="158"/>
      <c r="B2238" s="159" t="str">
        <f>A2238&amp;"-"&amp;TEXT(COUNTIF($A$5:A2238,A2238),"000")</f>
        <v>-000</v>
      </c>
      <c r="C2238" s="52"/>
      <c r="D2238" s="27"/>
      <c r="E2238" s="28"/>
      <c r="F2238" s="27"/>
      <c r="G2238" s="27"/>
      <c r="H2238" s="52"/>
      <c r="I2238" s="380" t="str">
        <f>IFERROR(VLOOKUP($F2238,'Liste planification'!$V$2:$W$96,2,FALSE),"")</f>
        <v/>
      </c>
      <c r="J2238" s="27"/>
      <c r="K2238" s="27"/>
      <c r="L2238" s="27"/>
      <c r="M2238" s="52"/>
      <c r="N2238" s="52"/>
      <c r="O2238" s="52"/>
      <c r="P2238" s="52"/>
      <c r="Q2238" s="52"/>
      <c r="R2238" s="52"/>
      <c r="S2238" s="52"/>
      <c r="T2238" s="52"/>
      <c r="U2238" s="52"/>
      <c r="V2238" s="52"/>
      <c r="W2238" s="52"/>
      <c r="X2238" s="52"/>
      <c r="Y2238" s="194"/>
      <c r="Z2238" s="776"/>
      <c r="AA2238" s="190"/>
      <c r="AB2238" s="747">
        <f t="shared" si="140"/>
        <v>0</v>
      </c>
      <c r="AC2238" s="748">
        <f t="shared" si="141"/>
        <v>0</v>
      </c>
      <c r="AD2238" s="187"/>
      <c r="AE2238" s="186"/>
      <c r="AF2238" s="190"/>
      <c r="AG2238" s="747">
        <f t="shared" si="142"/>
        <v>0</v>
      </c>
      <c r="AH2238" s="748">
        <f t="shared" si="143"/>
        <v>0</v>
      </c>
      <c r="AI2238" s="187"/>
      <c r="AJ2238" s="52"/>
      <c r="AK2238" s="156" t="str">
        <f>IFERROR(VLOOKUP($A2238,'Liste planification'!$B$2:$C$105,2,FALSE),"")</f>
        <v/>
      </c>
      <c r="AL2238" s="27"/>
      <c r="AM2238" s="27"/>
    </row>
    <row r="2239" spans="1:39">
      <c r="A2239" s="158"/>
      <c r="B2239" s="159" t="str">
        <f>A2239&amp;"-"&amp;TEXT(COUNTIF($A$5:A2239,A2239),"000")</f>
        <v>-000</v>
      </c>
      <c r="C2239" s="52"/>
      <c r="D2239" s="27"/>
      <c r="E2239" s="28"/>
      <c r="F2239" s="27"/>
      <c r="G2239" s="27"/>
      <c r="H2239" s="52"/>
      <c r="I2239" s="380" t="str">
        <f>IFERROR(VLOOKUP($F2239,'Liste planification'!$V$2:$W$96,2,FALSE),"")</f>
        <v/>
      </c>
      <c r="J2239" s="27"/>
      <c r="K2239" s="27"/>
      <c r="L2239" s="27"/>
      <c r="M2239" s="52"/>
      <c r="N2239" s="52"/>
      <c r="O2239" s="52"/>
      <c r="P2239" s="52"/>
      <c r="Q2239" s="52"/>
      <c r="R2239" s="52"/>
      <c r="S2239" s="52"/>
      <c r="T2239" s="52"/>
      <c r="U2239" s="52"/>
      <c r="V2239" s="52"/>
      <c r="W2239" s="52"/>
      <c r="X2239" s="52"/>
      <c r="Y2239" s="194"/>
      <c r="Z2239" s="776"/>
      <c r="AA2239" s="190"/>
      <c r="AB2239" s="747">
        <f t="shared" si="140"/>
        <v>0</v>
      </c>
      <c r="AC2239" s="748">
        <f t="shared" si="141"/>
        <v>0</v>
      </c>
      <c r="AD2239" s="187"/>
      <c r="AE2239" s="186"/>
      <c r="AF2239" s="190"/>
      <c r="AG2239" s="747">
        <f t="shared" si="142"/>
        <v>0</v>
      </c>
      <c r="AH2239" s="748">
        <f t="shared" si="143"/>
        <v>0</v>
      </c>
      <c r="AI2239" s="187"/>
      <c r="AJ2239" s="52"/>
      <c r="AK2239" s="156" t="str">
        <f>IFERROR(VLOOKUP($A2239,'Liste planification'!$B$2:$C$105,2,FALSE),"")</f>
        <v/>
      </c>
      <c r="AL2239" s="27"/>
      <c r="AM2239" s="27"/>
    </row>
    <row r="2240" spans="1:39">
      <c r="A2240" s="158"/>
      <c r="B2240" s="159" t="str">
        <f>A2240&amp;"-"&amp;TEXT(COUNTIF($A$5:A2240,A2240),"000")</f>
        <v>-000</v>
      </c>
      <c r="C2240" s="52"/>
      <c r="D2240" s="27"/>
      <c r="E2240" s="28"/>
      <c r="F2240" s="27"/>
      <c r="G2240" s="27"/>
      <c r="H2240" s="52"/>
      <c r="I2240" s="380" t="str">
        <f>IFERROR(VLOOKUP($F2240,'Liste planification'!$V$2:$W$96,2,FALSE),"")</f>
        <v/>
      </c>
      <c r="J2240" s="27"/>
      <c r="K2240" s="27"/>
      <c r="L2240" s="27"/>
      <c r="M2240" s="52"/>
      <c r="N2240" s="52"/>
      <c r="O2240" s="52"/>
      <c r="P2240" s="52"/>
      <c r="Q2240" s="52"/>
      <c r="R2240" s="52"/>
      <c r="S2240" s="52"/>
      <c r="T2240" s="52"/>
      <c r="U2240" s="52"/>
      <c r="V2240" s="52"/>
      <c r="W2240" s="52"/>
      <c r="X2240" s="52"/>
      <c r="Y2240" s="194"/>
      <c r="Z2240" s="776"/>
      <c r="AA2240" s="190"/>
      <c r="AB2240" s="747">
        <f t="shared" si="140"/>
        <v>0</v>
      </c>
      <c r="AC2240" s="748">
        <f t="shared" si="141"/>
        <v>0</v>
      </c>
      <c r="AD2240" s="187"/>
      <c r="AE2240" s="186"/>
      <c r="AF2240" s="190"/>
      <c r="AG2240" s="747">
        <f t="shared" si="142"/>
        <v>0</v>
      </c>
      <c r="AH2240" s="748">
        <f t="shared" si="143"/>
        <v>0</v>
      </c>
      <c r="AI2240" s="187"/>
      <c r="AJ2240" s="52"/>
      <c r="AK2240" s="156" t="str">
        <f>IFERROR(VLOOKUP($A2240,'Liste planification'!$B$2:$C$105,2,FALSE),"")</f>
        <v/>
      </c>
      <c r="AL2240" s="27"/>
      <c r="AM2240" s="27"/>
    </row>
    <row r="2241" spans="1:39">
      <c r="A2241" s="158"/>
      <c r="B2241" s="159" t="str">
        <f>A2241&amp;"-"&amp;TEXT(COUNTIF($A$5:A2241,A2241),"000")</f>
        <v>-000</v>
      </c>
      <c r="C2241" s="52"/>
      <c r="D2241" s="27"/>
      <c r="E2241" s="28"/>
      <c r="F2241" s="27"/>
      <c r="G2241" s="27"/>
      <c r="H2241" s="52"/>
      <c r="I2241" s="380" t="str">
        <f>IFERROR(VLOOKUP($F2241,'Liste planification'!$V$2:$W$96,2,FALSE),"")</f>
        <v/>
      </c>
      <c r="J2241" s="27"/>
      <c r="K2241" s="27"/>
      <c r="L2241" s="27"/>
      <c r="M2241" s="52"/>
      <c r="N2241" s="52"/>
      <c r="O2241" s="52"/>
      <c r="P2241" s="52"/>
      <c r="Q2241" s="52"/>
      <c r="R2241" s="52"/>
      <c r="S2241" s="52"/>
      <c r="T2241" s="52"/>
      <c r="U2241" s="52"/>
      <c r="V2241" s="52"/>
      <c r="W2241" s="52"/>
      <c r="X2241" s="52"/>
      <c r="Y2241" s="194"/>
      <c r="Z2241" s="776"/>
      <c r="AA2241" s="190"/>
      <c r="AB2241" s="747">
        <f t="shared" si="140"/>
        <v>0</v>
      </c>
      <c r="AC2241" s="748">
        <f t="shared" si="141"/>
        <v>0</v>
      </c>
      <c r="AD2241" s="187"/>
      <c r="AE2241" s="186"/>
      <c r="AF2241" s="190"/>
      <c r="AG2241" s="747">
        <f t="shared" si="142"/>
        <v>0</v>
      </c>
      <c r="AH2241" s="748">
        <f t="shared" si="143"/>
        <v>0</v>
      </c>
      <c r="AI2241" s="187"/>
      <c r="AJ2241" s="52"/>
      <c r="AK2241" s="156" t="str">
        <f>IFERROR(VLOOKUP($A2241,'Liste planification'!$B$2:$C$105,2,FALSE),"")</f>
        <v/>
      </c>
      <c r="AL2241" s="27"/>
      <c r="AM2241" s="27"/>
    </row>
    <row r="2242" spans="1:39">
      <c r="A2242" s="158"/>
      <c r="B2242" s="159" t="str">
        <f>A2242&amp;"-"&amp;TEXT(COUNTIF($A$5:A2242,A2242),"000")</f>
        <v>-000</v>
      </c>
      <c r="C2242" s="52"/>
      <c r="D2242" s="27"/>
      <c r="E2242" s="28"/>
      <c r="F2242" s="27"/>
      <c r="G2242" s="27"/>
      <c r="H2242" s="52"/>
      <c r="I2242" s="380" t="str">
        <f>IFERROR(VLOOKUP($F2242,'Liste planification'!$V$2:$W$96,2,FALSE),"")</f>
        <v/>
      </c>
      <c r="J2242" s="27"/>
      <c r="K2242" s="27"/>
      <c r="L2242" s="27"/>
      <c r="M2242" s="52"/>
      <c r="N2242" s="52"/>
      <c r="O2242" s="52"/>
      <c r="P2242" s="52"/>
      <c r="Q2242" s="52"/>
      <c r="R2242" s="52"/>
      <c r="S2242" s="52"/>
      <c r="T2242" s="52"/>
      <c r="U2242" s="52"/>
      <c r="V2242" s="52"/>
      <c r="W2242" s="52"/>
      <c r="X2242" s="52"/>
      <c r="Y2242" s="194"/>
      <c r="Z2242" s="776"/>
      <c r="AA2242" s="190"/>
      <c r="AB2242" s="747">
        <f t="shared" si="140"/>
        <v>0</v>
      </c>
      <c r="AC2242" s="748">
        <f t="shared" si="141"/>
        <v>0</v>
      </c>
      <c r="AD2242" s="187"/>
      <c r="AE2242" s="186"/>
      <c r="AF2242" s="190"/>
      <c r="AG2242" s="747">
        <f t="shared" si="142"/>
        <v>0</v>
      </c>
      <c r="AH2242" s="748">
        <f t="shared" si="143"/>
        <v>0</v>
      </c>
      <c r="AI2242" s="187"/>
      <c r="AJ2242" s="52"/>
      <c r="AK2242" s="156" t="str">
        <f>IFERROR(VLOOKUP($A2242,'Liste planification'!$B$2:$C$105,2,FALSE),"")</f>
        <v/>
      </c>
      <c r="AL2242" s="27"/>
      <c r="AM2242" s="27"/>
    </row>
    <row r="2243" spans="1:39">
      <c r="A2243" s="158"/>
      <c r="B2243" s="159" t="str">
        <f>A2243&amp;"-"&amp;TEXT(COUNTIF($A$5:A2243,A2243),"000")</f>
        <v>-000</v>
      </c>
      <c r="C2243" s="52"/>
      <c r="D2243" s="27"/>
      <c r="E2243" s="28"/>
      <c r="F2243" s="27"/>
      <c r="G2243" s="27"/>
      <c r="H2243" s="52"/>
      <c r="I2243" s="380" t="str">
        <f>IFERROR(VLOOKUP($F2243,'Liste planification'!$V$2:$W$96,2,FALSE),"")</f>
        <v/>
      </c>
      <c r="J2243" s="27"/>
      <c r="K2243" s="27"/>
      <c r="L2243" s="27"/>
      <c r="M2243" s="52"/>
      <c r="N2243" s="52"/>
      <c r="O2243" s="52"/>
      <c r="P2243" s="52"/>
      <c r="Q2243" s="52"/>
      <c r="R2243" s="52"/>
      <c r="S2243" s="52"/>
      <c r="T2243" s="52"/>
      <c r="U2243" s="52"/>
      <c r="V2243" s="52"/>
      <c r="W2243" s="52"/>
      <c r="X2243" s="52"/>
      <c r="Y2243" s="194"/>
      <c r="Z2243" s="776"/>
      <c r="AA2243" s="190"/>
      <c r="AB2243" s="747">
        <f t="shared" si="140"/>
        <v>0</v>
      </c>
      <c r="AC2243" s="748">
        <f t="shared" si="141"/>
        <v>0</v>
      </c>
      <c r="AD2243" s="187"/>
      <c r="AE2243" s="186"/>
      <c r="AF2243" s="190"/>
      <c r="AG2243" s="747">
        <f t="shared" si="142"/>
        <v>0</v>
      </c>
      <c r="AH2243" s="748">
        <f t="shared" si="143"/>
        <v>0</v>
      </c>
      <c r="AI2243" s="187"/>
      <c r="AJ2243" s="52"/>
      <c r="AK2243" s="156" t="str">
        <f>IFERROR(VLOOKUP($A2243,'Liste planification'!$B$2:$C$105,2,FALSE),"")</f>
        <v/>
      </c>
      <c r="AL2243" s="27"/>
      <c r="AM2243" s="27"/>
    </row>
    <row r="2244" spans="1:39">
      <c r="A2244" s="158"/>
      <c r="B2244" s="159" t="str">
        <f>A2244&amp;"-"&amp;TEXT(COUNTIF($A$5:A2244,A2244),"000")</f>
        <v>-000</v>
      </c>
      <c r="C2244" s="52"/>
      <c r="D2244" s="27"/>
      <c r="E2244" s="28"/>
      <c r="F2244" s="27"/>
      <c r="G2244" s="27"/>
      <c r="H2244" s="52"/>
      <c r="I2244" s="380" t="str">
        <f>IFERROR(VLOOKUP($F2244,'Liste planification'!$V$2:$W$96,2,FALSE),"")</f>
        <v/>
      </c>
      <c r="J2244" s="27"/>
      <c r="K2244" s="27"/>
      <c r="L2244" s="27"/>
      <c r="M2244" s="52"/>
      <c r="N2244" s="52"/>
      <c r="O2244" s="52"/>
      <c r="P2244" s="52"/>
      <c r="Q2244" s="52"/>
      <c r="R2244" s="52"/>
      <c r="S2244" s="52"/>
      <c r="T2244" s="52"/>
      <c r="U2244" s="52"/>
      <c r="V2244" s="52"/>
      <c r="W2244" s="52"/>
      <c r="X2244" s="52"/>
      <c r="Y2244" s="194"/>
      <c r="Z2244" s="776"/>
      <c r="AA2244" s="190"/>
      <c r="AB2244" s="747">
        <f t="shared" si="140"/>
        <v>0</v>
      </c>
      <c r="AC2244" s="748">
        <f t="shared" si="141"/>
        <v>0</v>
      </c>
      <c r="AD2244" s="187"/>
      <c r="AE2244" s="186"/>
      <c r="AF2244" s="190"/>
      <c r="AG2244" s="747">
        <f t="shared" si="142"/>
        <v>0</v>
      </c>
      <c r="AH2244" s="748">
        <f t="shared" si="143"/>
        <v>0</v>
      </c>
      <c r="AI2244" s="187"/>
      <c r="AJ2244" s="52"/>
      <c r="AK2244" s="156" t="str">
        <f>IFERROR(VLOOKUP($A2244,'Liste planification'!$B$2:$C$105,2,FALSE),"")</f>
        <v/>
      </c>
      <c r="AL2244" s="27"/>
      <c r="AM2244" s="27"/>
    </row>
    <row r="2245" spans="1:39">
      <c r="A2245" s="158"/>
      <c r="B2245" s="159" t="str">
        <f>A2245&amp;"-"&amp;TEXT(COUNTIF($A$5:A2245,A2245),"000")</f>
        <v>-000</v>
      </c>
      <c r="C2245" s="52"/>
      <c r="D2245" s="27"/>
      <c r="E2245" s="28"/>
      <c r="F2245" s="27"/>
      <c r="G2245" s="27"/>
      <c r="H2245" s="52"/>
      <c r="I2245" s="380" t="str">
        <f>IFERROR(VLOOKUP($F2245,'Liste planification'!$V$2:$W$96,2,FALSE),"")</f>
        <v/>
      </c>
      <c r="J2245" s="27"/>
      <c r="K2245" s="27"/>
      <c r="L2245" s="27"/>
      <c r="M2245" s="52"/>
      <c r="N2245" s="52"/>
      <c r="O2245" s="52"/>
      <c r="P2245" s="52"/>
      <c r="Q2245" s="52"/>
      <c r="R2245" s="52"/>
      <c r="S2245" s="52"/>
      <c r="T2245" s="52"/>
      <c r="U2245" s="52"/>
      <c r="V2245" s="52"/>
      <c r="W2245" s="52"/>
      <c r="X2245" s="52"/>
      <c r="Y2245" s="194"/>
      <c r="Z2245" s="776"/>
      <c r="AA2245" s="190"/>
      <c r="AB2245" s="747">
        <f t="shared" si="140"/>
        <v>0</v>
      </c>
      <c r="AC2245" s="748">
        <f t="shared" si="141"/>
        <v>0</v>
      </c>
      <c r="AD2245" s="187"/>
      <c r="AE2245" s="186"/>
      <c r="AF2245" s="190"/>
      <c r="AG2245" s="747">
        <f t="shared" si="142"/>
        <v>0</v>
      </c>
      <c r="AH2245" s="748">
        <f t="shared" si="143"/>
        <v>0</v>
      </c>
      <c r="AI2245" s="187"/>
      <c r="AJ2245" s="52"/>
      <c r="AK2245" s="156" t="str">
        <f>IFERROR(VLOOKUP($A2245,'Liste planification'!$B$2:$C$105,2,FALSE),"")</f>
        <v/>
      </c>
      <c r="AL2245" s="27"/>
      <c r="AM2245" s="27"/>
    </row>
    <row r="2246" spans="1:39">
      <c r="A2246" s="158"/>
      <c r="B2246" s="159" t="str">
        <f>A2246&amp;"-"&amp;TEXT(COUNTIF($A$5:A2246,A2246),"000")</f>
        <v>-000</v>
      </c>
      <c r="C2246" s="52"/>
      <c r="D2246" s="27"/>
      <c r="E2246" s="28"/>
      <c r="F2246" s="27"/>
      <c r="G2246" s="27"/>
      <c r="H2246" s="52"/>
      <c r="I2246" s="380" t="str">
        <f>IFERROR(VLOOKUP($F2246,'Liste planification'!$V$2:$W$96,2,FALSE),"")</f>
        <v/>
      </c>
      <c r="J2246" s="27"/>
      <c r="K2246" s="27"/>
      <c r="L2246" s="27"/>
      <c r="M2246" s="52"/>
      <c r="N2246" s="52"/>
      <c r="O2246" s="52"/>
      <c r="P2246" s="52"/>
      <c r="Q2246" s="52"/>
      <c r="R2246" s="52"/>
      <c r="S2246" s="52"/>
      <c r="T2246" s="52"/>
      <c r="U2246" s="52"/>
      <c r="V2246" s="52"/>
      <c r="W2246" s="52"/>
      <c r="X2246" s="52"/>
      <c r="Y2246" s="194"/>
      <c r="Z2246" s="776"/>
      <c r="AA2246" s="190"/>
      <c r="AB2246" s="747">
        <f t="shared" si="140"/>
        <v>0</v>
      </c>
      <c r="AC2246" s="748">
        <f t="shared" si="141"/>
        <v>0</v>
      </c>
      <c r="AD2246" s="187"/>
      <c r="AE2246" s="186"/>
      <c r="AF2246" s="190"/>
      <c r="AG2246" s="747">
        <f t="shared" si="142"/>
        <v>0</v>
      </c>
      <c r="AH2246" s="748">
        <f t="shared" si="143"/>
        <v>0</v>
      </c>
      <c r="AI2246" s="187"/>
      <c r="AJ2246" s="52"/>
      <c r="AK2246" s="156" t="str">
        <f>IFERROR(VLOOKUP($A2246,'Liste planification'!$B$2:$C$105,2,FALSE),"")</f>
        <v/>
      </c>
      <c r="AL2246" s="27"/>
      <c r="AM2246" s="27"/>
    </row>
    <row r="2247" spans="1:39">
      <c r="A2247" s="158"/>
      <c r="B2247" s="159" t="str">
        <f>A2247&amp;"-"&amp;TEXT(COUNTIF($A$5:A2247,A2247),"000")</f>
        <v>-000</v>
      </c>
      <c r="C2247" s="52"/>
      <c r="D2247" s="27"/>
      <c r="E2247" s="28"/>
      <c r="F2247" s="27"/>
      <c r="G2247" s="27"/>
      <c r="H2247" s="52"/>
      <c r="I2247" s="380" t="str">
        <f>IFERROR(VLOOKUP($F2247,'Liste planification'!$V$2:$W$96,2,FALSE),"")</f>
        <v/>
      </c>
      <c r="J2247" s="27"/>
      <c r="K2247" s="27"/>
      <c r="L2247" s="27"/>
      <c r="M2247" s="52"/>
      <c r="N2247" s="52"/>
      <c r="O2247" s="52"/>
      <c r="P2247" s="52"/>
      <c r="Q2247" s="52"/>
      <c r="R2247" s="52"/>
      <c r="S2247" s="52"/>
      <c r="T2247" s="52"/>
      <c r="U2247" s="52"/>
      <c r="V2247" s="52"/>
      <c r="W2247" s="52"/>
      <c r="X2247" s="52"/>
      <c r="Y2247" s="194"/>
      <c r="Z2247" s="776"/>
      <c r="AA2247" s="190"/>
      <c r="AB2247" s="747">
        <f t="shared" si="140"/>
        <v>0</v>
      </c>
      <c r="AC2247" s="748">
        <f t="shared" si="141"/>
        <v>0</v>
      </c>
      <c r="AD2247" s="187"/>
      <c r="AE2247" s="186"/>
      <c r="AF2247" s="190"/>
      <c r="AG2247" s="747">
        <f t="shared" si="142"/>
        <v>0</v>
      </c>
      <c r="AH2247" s="748">
        <f t="shared" si="143"/>
        <v>0</v>
      </c>
      <c r="AI2247" s="187"/>
      <c r="AJ2247" s="52"/>
      <c r="AK2247" s="156" t="str">
        <f>IFERROR(VLOOKUP($A2247,'Liste planification'!$B$2:$C$105,2,FALSE),"")</f>
        <v/>
      </c>
      <c r="AL2247" s="27"/>
      <c r="AM2247" s="27"/>
    </row>
    <row r="2248" spans="1:39">
      <c r="A2248" s="158"/>
      <c r="B2248" s="159" t="str">
        <f>A2248&amp;"-"&amp;TEXT(COUNTIF($A$5:A2248,A2248),"000")</f>
        <v>-000</v>
      </c>
      <c r="C2248" s="52"/>
      <c r="D2248" s="27"/>
      <c r="E2248" s="28"/>
      <c r="F2248" s="27"/>
      <c r="G2248" s="27"/>
      <c r="H2248" s="52"/>
      <c r="I2248" s="380" t="str">
        <f>IFERROR(VLOOKUP($F2248,'Liste planification'!$V$2:$W$96,2,FALSE),"")</f>
        <v/>
      </c>
      <c r="J2248" s="27"/>
      <c r="K2248" s="27"/>
      <c r="L2248" s="27"/>
      <c r="M2248" s="52"/>
      <c r="N2248" s="52"/>
      <c r="O2248" s="52"/>
      <c r="P2248" s="52"/>
      <c r="Q2248" s="52"/>
      <c r="R2248" s="52"/>
      <c r="S2248" s="52"/>
      <c r="T2248" s="52"/>
      <c r="U2248" s="52"/>
      <c r="V2248" s="52"/>
      <c r="W2248" s="52"/>
      <c r="X2248" s="52"/>
      <c r="Y2248" s="194"/>
      <c r="Z2248" s="776"/>
      <c r="AA2248" s="190"/>
      <c r="AB2248" s="747">
        <f t="shared" si="140"/>
        <v>0</v>
      </c>
      <c r="AC2248" s="748">
        <f t="shared" si="141"/>
        <v>0</v>
      </c>
      <c r="AD2248" s="187"/>
      <c r="AE2248" s="186"/>
      <c r="AF2248" s="190"/>
      <c r="AG2248" s="747">
        <f t="shared" si="142"/>
        <v>0</v>
      </c>
      <c r="AH2248" s="748">
        <f t="shared" si="143"/>
        <v>0</v>
      </c>
      <c r="AI2248" s="187"/>
      <c r="AJ2248" s="52"/>
      <c r="AK2248" s="156" t="str">
        <f>IFERROR(VLOOKUP($A2248,'Liste planification'!$B$2:$C$105,2,FALSE),"")</f>
        <v/>
      </c>
      <c r="AL2248" s="27"/>
      <c r="AM2248" s="27"/>
    </row>
    <row r="2249" spans="1:39">
      <c r="A2249" s="158"/>
      <c r="B2249" s="159" t="str">
        <f>A2249&amp;"-"&amp;TEXT(COUNTIF($A$5:A2249,A2249),"000")</f>
        <v>-000</v>
      </c>
      <c r="C2249" s="52"/>
      <c r="D2249" s="27"/>
      <c r="E2249" s="28"/>
      <c r="F2249" s="27"/>
      <c r="G2249" s="27"/>
      <c r="H2249" s="52"/>
      <c r="I2249" s="380" t="str">
        <f>IFERROR(VLOOKUP($F2249,'Liste planification'!$V$2:$W$96,2,FALSE),"")</f>
        <v/>
      </c>
      <c r="J2249" s="27"/>
      <c r="K2249" s="27"/>
      <c r="L2249" s="27"/>
      <c r="M2249" s="52"/>
      <c r="N2249" s="52"/>
      <c r="O2249" s="52"/>
      <c r="P2249" s="52"/>
      <c r="Q2249" s="52"/>
      <c r="R2249" s="52"/>
      <c r="S2249" s="52"/>
      <c r="T2249" s="52"/>
      <c r="U2249" s="52"/>
      <c r="V2249" s="52"/>
      <c r="W2249" s="52"/>
      <c r="X2249" s="52"/>
      <c r="Y2249" s="194"/>
      <c r="Z2249" s="776"/>
      <c r="AA2249" s="190"/>
      <c r="AB2249" s="747">
        <f t="shared" si="140"/>
        <v>0</v>
      </c>
      <c r="AC2249" s="748">
        <f t="shared" si="141"/>
        <v>0</v>
      </c>
      <c r="AD2249" s="187"/>
      <c r="AE2249" s="186"/>
      <c r="AF2249" s="190"/>
      <c r="AG2249" s="747">
        <f t="shared" si="142"/>
        <v>0</v>
      </c>
      <c r="AH2249" s="748">
        <f t="shared" si="143"/>
        <v>0</v>
      </c>
      <c r="AI2249" s="187"/>
      <c r="AJ2249" s="52"/>
      <c r="AK2249" s="156" t="str">
        <f>IFERROR(VLOOKUP($A2249,'Liste planification'!$B$2:$C$105,2,FALSE),"")</f>
        <v/>
      </c>
      <c r="AL2249" s="27"/>
      <c r="AM2249" s="27"/>
    </row>
    <row r="2250" spans="1:39">
      <c r="A2250" s="158"/>
      <c r="B2250" s="159" t="str">
        <f>A2250&amp;"-"&amp;TEXT(COUNTIF($A$5:A2250,A2250),"000")</f>
        <v>-000</v>
      </c>
      <c r="C2250" s="52"/>
      <c r="D2250" s="27"/>
      <c r="E2250" s="28"/>
      <c r="F2250" s="27"/>
      <c r="G2250" s="27"/>
      <c r="H2250" s="52"/>
      <c r="I2250" s="380" t="str">
        <f>IFERROR(VLOOKUP($F2250,'Liste planification'!$V$2:$W$96,2,FALSE),"")</f>
        <v/>
      </c>
      <c r="J2250" s="27"/>
      <c r="K2250" s="27"/>
      <c r="L2250" s="27"/>
      <c r="M2250" s="52"/>
      <c r="N2250" s="52"/>
      <c r="O2250" s="52"/>
      <c r="P2250" s="52"/>
      <c r="Q2250" s="52"/>
      <c r="R2250" s="52"/>
      <c r="S2250" s="52"/>
      <c r="T2250" s="52"/>
      <c r="U2250" s="52"/>
      <c r="V2250" s="52"/>
      <c r="W2250" s="52"/>
      <c r="X2250" s="52"/>
      <c r="Y2250" s="194"/>
      <c r="Z2250" s="776"/>
      <c r="AA2250" s="190"/>
      <c r="AB2250" s="747">
        <f t="shared" si="140"/>
        <v>0</v>
      </c>
      <c r="AC2250" s="748">
        <f t="shared" si="141"/>
        <v>0</v>
      </c>
      <c r="AD2250" s="187"/>
      <c r="AE2250" s="186"/>
      <c r="AF2250" s="190"/>
      <c r="AG2250" s="747">
        <f t="shared" si="142"/>
        <v>0</v>
      </c>
      <c r="AH2250" s="748">
        <f t="shared" si="143"/>
        <v>0</v>
      </c>
      <c r="AI2250" s="187"/>
      <c r="AJ2250" s="52"/>
      <c r="AK2250" s="156" t="str">
        <f>IFERROR(VLOOKUP($A2250,'Liste planification'!$B$2:$C$105,2,FALSE),"")</f>
        <v/>
      </c>
      <c r="AL2250" s="27"/>
      <c r="AM2250" s="27"/>
    </row>
    <row r="2251" spans="1:39">
      <c r="A2251" s="158"/>
      <c r="B2251" s="159" t="str">
        <f>A2251&amp;"-"&amp;TEXT(COUNTIF($A$5:A2251,A2251),"000")</f>
        <v>-000</v>
      </c>
      <c r="C2251" s="52"/>
      <c r="D2251" s="27"/>
      <c r="E2251" s="28"/>
      <c r="F2251" s="27"/>
      <c r="G2251" s="27"/>
      <c r="H2251" s="52"/>
      <c r="I2251" s="380" t="str">
        <f>IFERROR(VLOOKUP($F2251,'Liste planification'!$V$2:$W$96,2,FALSE),"")</f>
        <v/>
      </c>
      <c r="J2251" s="27"/>
      <c r="K2251" s="27"/>
      <c r="L2251" s="27"/>
      <c r="M2251" s="52"/>
      <c r="N2251" s="52"/>
      <c r="O2251" s="52"/>
      <c r="P2251" s="52"/>
      <c r="Q2251" s="52"/>
      <c r="R2251" s="52"/>
      <c r="S2251" s="52"/>
      <c r="T2251" s="52"/>
      <c r="U2251" s="52"/>
      <c r="V2251" s="52"/>
      <c r="W2251" s="52"/>
      <c r="X2251" s="52"/>
      <c r="Y2251" s="194"/>
      <c r="Z2251" s="776"/>
      <c r="AA2251" s="190"/>
      <c r="AB2251" s="747">
        <f t="shared" si="140"/>
        <v>0</v>
      </c>
      <c r="AC2251" s="748">
        <f t="shared" si="141"/>
        <v>0</v>
      </c>
      <c r="AD2251" s="187"/>
      <c r="AE2251" s="186"/>
      <c r="AF2251" s="190"/>
      <c r="AG2251" s="747">
        <f t="shared" si="142"/>
        <v>0</v>
      </c>
      <c r="AH2251" s="748">
        <f t="shared" si="143"/>
        <v>0</v>
      </c>
      <c r="AI2251" s="187"/>
      <c r="AJ2251" s="52"/>
      <c r="AK2251" s="156" t="str">
        <f>IFERROR(VLOOKUP($A2251,'Liste planification'!$B$2:$C$105,2,FALSE),"")</f>
        <v/>
      </c>
      <c r="AL2251" s="27"/>
      <c r="AM2251" s="27"/>
    </row>
    <row r="2252" spans="1:39">
      <c r="A2252" s="158"/>
      <c r="B2252" s="159" t="str">
        <f>A2252&amp;"-"&amp;TEXT(COUNTIF($A$5:A2252,A2252),"000")</f>
        <v>-000</v>
      </c>
      <c r="C2252" s="52"/>
      <c r="D2252" s="27"/>
      <c r="E2252" s="28"/>
      <c r="F2252" s="27"/>
      <c r="G2252" s="27"/>
      <c r="H2252" s="52"/>
      <c r="I2252" s="380" t="str">
        <f>IFERROR(VLOOKUP($F2252,'Liste planification'!$V$2:$W$96,2,FALSE),"")</f>
        <v/>
      </c>
      <c r="J2252" s="27"/>
      <c r="K2252" s="27"/>
      <c r="L2252" s="27"/>
      <c r="M2252" s="52"/>
      <c r="N2252" s="52"/>
      <c r="O2252" s="52"/>
      <c r="P2252" s="52"/>
      <c r="Q2252" s="52"/>
      <c r="R2252" s="52"/>
      <c r="S2252" s="52"/>
      <c r="T2252" s="52"/>
      <c r="U2252" s="52"/>
      <c r="V2252" s="52"/>
      <c r="W2252" s="52"/>
      <c r="X2252" s="52"/>
      <c r="Y2252" s="194"/>
      <c r="Z2252" s="776"/>
      <c r="AA2252" s="190"/>
      <c r="AB2252" s="747">
        <f t="shared" si="140"/>
        <v>0</v>
      </c>
      <c r="AC2252" s="748">
        <f t="shared" si="141"/>
        <v>0</v>
      </c>
      <c r="AD2252" s="187"/>
      <c r="AE2252" s="186"/>
      <c r="AF2252" s="190"/>
      <c r="AG2252" s="747">
        <f t="shared" si="142"/>
        <v>0</v>
      </c>
      <c r="AH2252" s="748">
        <f t="shared" si="143"/>
        <v>0</v>
      </c>
      <c r="AI2252" s="187"/>
      <c r="AJ2252" s="52"/>
      <c r="AK2252" s="156" t="str">
        <f>IFERROR(VLOOKUP($A2252,'Liste planification'!$B$2:$C$105,2,FALSE),"")</f>
        <v/>
      </c>
      <c r="AL2252" s="27"/>
      <c r="AM2252" s="27"/>
    </row>
    <row r="2253" spans="1:39">
      <c r="A2253" s="158"/>
      <c r="B2253" s="159" t="str">
        <f>A2253&amp;"-"&amp;TEXT(COUNTIF($A$5:A2253,A2253),"000")</f>
        <v>-000</v>
      </c>
      <c r="C2253" s="52"/>
      <c r="D2253" s="27"/>
      <c r="E2253" s="28"/>
      <c r="F2253" s="27"/>
      <c r="G2253" s="27"/>
      <c r="H2253" s="52"/>
      <c r="I2253" s="380" t="str">
        <f>IFERROR(VLOOKUP($F2253,'Liste planification'!$V$2:$W$96,2,FALSE),"")</f>
        <v/>
      </c>
      <c r="J2253" s="27"/>
      <c r="K2253" s="27"/>
      <c r="L2253" s="27"/>
      <c r="M2253" s="52"/>
      <c r="N2253" s="52"/>
      <c r="O2253" s="52"/>
      <c r="P2253" s="52"/>
      <c r="Q2253" s="52"/>
      <c r="R2253" s="52"/>
      <c r="S2253" s="52"/>
      <c r="T2253" s="52"/>
      <c r="U2253" s="52"/>
      <c r="V2253" s="52"/>
      <c r="W2253" s="52"/>
      <c r="X2253" s="52"/>
      <c r="Y2253" s="194"/>
      <c r="Z2253" s="776"/>
      <c r="AA2253" s="190"/>
      <c r="AB2253" s="747">
        <f t="shared" si="140"/>
        <v>0</v>
      </c>
      <c r="AC2253" s="748">
        <f t="shared" si="141"/>
        <v>0</v>
      </c>
      <c r="AD2253" s="187"/>
      <c r="AE2253" s="186"/>
      <c r="AF2253" s="190"/>
      <c r="AG2253" s="747">
        <f t="shared" si="142"/>
        <v>0</v>
      </c>
      <c r="AH2253" s="748">
        <f t="shared" si="143"/>
        <v>0</v>
      </c>
      <c r="AI2253" s="187"/>
      <c r="AJ2253" s="52"/>
      <c r="AK2253" s="156" t="str">
        <f>IFERROR(VLOOKUP($A2253,'Liste planification'!$B$2:$C$105,2,FALSE),"")</f>
        <v/>
      </c>
      <c r="AL2253" s="27"/>
      <c r="AM2253" s="27"/>
    </row>
    <row r="2254" spans="1:39">
      <c r="A2254" s="158"/>
      <c r="B2254" s="159" t="str">
        <f>A2254&amp;"-"&amp;TEXT(COUNTIF($A$5:A2254,A2254),"000")</f>
        <v>-000</v>
      </c>
      <c r="C2254" s="52"/>
      <c r="D2254" s="27"/>
      <c r="E2254" s="28"/>
      <c r="F2254" s="27"/>
      <c r="G2254" s="27"/>
      <c r="H2254" s="52"/>
      <c r="I2254" s="380" t="str">
        <f>IFERROR(VLOOKUP($F2254,'Liste planification'!$V$2:$W$96,2,FALSE),"")</f>
        <v/>
      </c>
      <c r="J2254" s="27"/>
      <c r="K2254" s="27"/>
      <c r="L2254" s="27"/>
      <c r="M2254" s="52"/>
      <c r="N2254" s="52"/>
      <c r="O2254" s="52"/>
      <c r="P2254" s="52"/>
      <c r="Q2254" s="52"/>
      <c r="R2254" s="52"/>
      <c r="S2254" s="52"/>
      <c r="T2254" s="52"/>
      <c r="U2254" s="52"/>
      <c r="V2254" s="52"/>
      <c r="W2254" s="52"/>
      <c r="X2254" s="52"/>
      <c r="Y2254" s="194"/>
      <c r="Z2254" s="776"/>
      <c r="AA2254" s="190"/>
      <c r="AB2254" s="747">
        <f t="shared" si="140"/>
        <v>0</v>
      </c>
      <c r="AC2254" s="748">
        <f t="shared" si="141"/>
        <v>0</v>
      </c>
      <c r="AD2254" s="187"/>
      <c r="AE2254" s="186"/>
      <c r="AF2254" s="190"/>
      <c r="AG2254" s="747">
        <f t="shared" si="142"/>
        <v>0</v>
      </c>
      <c r="AH2254" s="748">
        <f t="shared" si="143"/>
        <v>0</v>
      </c>
      <c r="AI2254" s="187"/>
      <c r="AJ2254" s="52"/>
      <c r="AK2254" s="156" t="str">
        <f>IFERROR(VLOOKUP($A2254,'Liste planification'!$B$2:$C$105,2,FALSE),"")</f>
        <v/>
      </c>
      <c r="AL2254" s="27"/>
      <c r="AM2254" s="27"/>
    </row>
    <row r="2255" spans="1:39">
      <c r="A2255" s="158"/>
      <c r="B2255" s="159" t="str">
        <f>A2255&amp;"-"&amp;TEXT(COUNTIF($A$5:A2255,A2255),"000")</f>
        <v>-000</v>
      </c>
      <c r="C2255" s="52"/>
      <c r="D2255" s="27"/>
      <c r="E2255" s="28"/>
      <c r="F2255" s="27"/>
      <c r="G2255" s="27"/>
      <c r="H2255" s="52"/>
      <c r="I2255" s="380" t="str">
        <f>IFERROR(VLOOKUP($F2255,'Liste planification'!$V$2:$W$96,2,FALSE),"")</f>
        <v/>
      </c>
      <c r="J2255" s="27"/>
      <c r="K2255" s="27"/>
      <c r="L2255" s="27"/>
      <c r="M2255" s="52"/>
      <c r="N2255" s="52"/>
      <c r="O2255" s="52"/>
      <c r="P2255" s="52"/>
      <c r="Q2255" s="52"/>
      <c r="R2255" s="52"/>
      <c r="S2255" s="52"/>
      <c r="T2255" s="52"/>
      <c r="U2255" s="52"/>
      <c r="V2255" s="52"/>
      <c r="W2255" s="52"/>
      <c r="X2255" s="52"/>
      <c r="Y2255" s="194"/>
      <c r="Z2255" s="776"/>
      <c r="AA2255" s="190"/>
      <c r="AB2255" s="747">
        <f t="shared" si="140"/>
        <v>0</v>
      </c>
      <c r="AC2255" s="748">
        <f t="shared" si="141"/>
        <v>0</v>
      </c>
      <c r="AD2255" s="187"/>
      <c r="AE2255" s="186"/>
      <c r="AF2255" s="190"/>
      <c r="AG2255" s="747">
        <f t="shared" si="142"/>
        <v>0</v>
      </c>
      <c r="AH2255" s="748">
        <f t="shared" si="143"/>
        <v>0</v>
      </c>
      <c r="AI2255" s="187"/>
      <c r="AJ2255" s="52"/>
      <c r="AK2255" s="156" t="str">
        <f>IFERROR(VLOOKUP($A2255,'Liste planification'!$B$2:$C$105,2,FALSE),"")</f>
        <v/>
      </c>
      <c r="AL2255" s="27"/>
      <c r="AM2255" s="27"/>
    </row>
    <row r="2256" spans="1:39">
      <c r="A2256" s="158"/>
      <c r="B2256" s="159" t="str">
        <f>A2256&amp;"-"&amp;TEXT(COUNTIF($A$5:A2256,A2256),"000")</f>
        <v>-000</v>
      </c>
      <c r="C2256" s="52"/>
      <c r="D2256" s="27"/>
      <c r="E2256" s="28"/>
      <c r="F2256" s="27"/>
      <c r="G2256" s="27"/>
      <c r="H2256" s="52"/>
      <c r="I2256" s="380" t="str">
        <f>IFERROR(VLOOKUP($F2256,'Liste planification'!$V$2:$W$96,2,FALSE),"")</f>
        <v/>
      </c>
      <c r="J2256" s="27"/>
      <c r="K2256" s="27"/>
      <c r="L2256" s="27"/>
      <c r="M2256" s="52"/>
      <c r="N2256" s="52"/>
      <c r="O2256" s="52"/>
      <c r="P2256" s="52"/>
      <c r="Q2256" s="52"/>
      <c r="R2256" s="52"/>
      <c r="S2256" s="52"/>
      <c r="T2256" s="52"/>
      <c r="U2256" s="52"/>
      <c r="V2256" s="52"/>
      <c r="W2256" s="52"/>
      <c r="X2256" s="52"/>
      <c r="Y2256" s="194"/>
      <c r="Z2256" s="776"/>
      <c r="AA2256" s="190"/>
      <c r="AB2256" s="747">
        <f t="shared" si="140"/>
        <v>0</v>
      </c>
      <c r="AC2256" s="748">
        <f t="shared" si="141"/>
        <v>0</v>
      </c>
      <c r="AD2256" s="187"/>
      <c r="AE2256" s="186"/>
      <c r="AF2256" s="190"/>
      <c r="AG2256" s="747">
        <f t="shared" si="142"/>
        <v>0</v>
      </c>
      <c r="AH2256" s="748">
        <f t="shared" si="143"/>
        <v>0</v>
      </c>
      <c r="AI2256" s="187"/>
      <c r="AJ2256" s="52"/>
      <c r="AK2256" s="156" t="str">
        <f>IFERROR(VLOOKUP($A2256,'Liste planification'!$B$2:$C$105,2,FALSE),"")</f>
        <v/>
      </c>
      <c r="AL2256" s="27"/>
      <c r="AM2256" s="27"/>
    </row>
    <row r="2257" spans="1:39">
      <c r="A2257" s="158"/>
      <c r="B2257" s="159" t="str">
        <f>A2257&amp;"-"&amp;TEXT(COUNTIF($A$5:A2257,A2257),"000")</f>
        <v>-000</v>
      </c>
      <c r="C2257" s="52"/>
      <c r="D2257" s="27"/>
      <c r="E2257" s="28"/>
      <c r="F2257" s="27"/>
      <c r="G2257" s="27"/>
      <c r="H2257" s="52"/>
      <c r="I2257" s="380" t="str">
        <f>IFERROR(VLOOKUP($F2257,'Liste planification'!$V$2:$W$96,2,FALSE),"")</f>
        <v/>
      </c>
      <c r="J2257" s="27"/>
      <c r="K2257" s="27"/>
      <c r="L2257" s="27"/>
      <c r="M2257" s="52"/>
      <c r="N2257" s="52"/>
      <c r="O2257" s="52"/>
      <c r="P2257" s="52"/>
      <c r="Q2257" s="52"/>
      <c r="R2257" s="52"/>
      <c r="S2257" s="52"/>
      <c r="T2257" s="52"/>
      <c r="U2257" s="52"/>
      <c r="V2257" s="52"/>
      <c r="W2257" s="52"/>
      <c r="X2257" s="52"/>
      <c r="Y2257" s="194"/>
      <c r="Z2257" s="776"/>
      <c r="AA2257" s="190"/>
      <c r="AB2257" s="747">
        <f t="shared" si="140"/>
        <v>0</v>
      </c>
      <c r="AC2257" s="748">
        <f t="shared" si="141"/>
        <v>0</v>
      </c>
      <c r="AD2257" s="187"/>
      <c r="AE2257" s="186"/>
      <c r="AF2257" s="190"/>
      <c r="AG2257" s="747">
        <f t="shared" si="142"/>
        <v>0</v>
      </c>
      <c r="AH2257" s="748">
        <f t="shared" si="143"/>
        <v>0</v>
      </c>
      <c r="AI2257" s="187"/>
      <c r="AJ2257" s="52"/>
      <c r="AK2257" s="156" t="str">
        <f>IFERROR(VLOOKUP($A2257,'Liste planification'!$B$2:$C$105,2,FALSE),"")</f>
        <v/>
      </c>
      <c r="AL2257" s="27"/>
      <c r="AM2257" s="27"/>
    </row>
    <row r="2258" spans="1:39">
      <c r="A2258" s="158"/>
      <c r="B2258" s="159" t="str">
        <f>A2258&amp;"-"&amp;TEXT(COUNTIF($A$5:A2258,A2258),"000")</f>
        <v>-000</v>
      </c>
      <c r="C2258" s="52"/>
      <c r="D2258" s="27"/>
      <c r="E2258" s="28"/>
      <c r="F2258" s="27"/>
      <c r="G2258" s="27"/>
      <c r="H2258" s="52"/>
      <c r="I2258" s="380" t="str">
        <f>IFERROR(VLOOKUP($F2258,'Liste planification'!$V$2:$W$96,2,FALSE),"")</f>
        <v/>
      </c>
      <c r="J2258" s="27"/>
      <c r="K2258" s="27"/>
      <c r="L2258" s="27"/>
      <c r="M2258" s="52"/>
      <c r="N2258" s="52"/>
      <c r="O2258" s="52"/>
      <c r="P2258" s="52"/>
      <c r="Q2258" s="52"/>
      <c r="R2258" s="52"/>
      <c r="S2258" s="52"/>
      <c r="T2258" s="52"/>
      <c r="U2258" s="52"/>
      <c r="V2258" s="52"/>
      <c r="W2258" s="52"/>
      <c r="X2258" s="52"/>
      <c r="Y2258" s="194"/>
      <c r="Z2258" s="776"/>
      <c r="AA2258" s="190"/>
      <c r="AB2258" s="747">
        <f t="shared" si="140"/>
        <v>0</v>
      </c>
      <c r="AC2258" s="748">
        <f t="shared" si="141"/>
        <v>0</v>
      </c>
      <c r="AD2258" s="187"/>
      <c r="AE2258" s="186"/>
      <c r="AF2258" s="190"/>
      <c r="AG2258" s="747">
        <f t="shared" si="142"/>
        <v>0</v>
      </c>
      <c r="AH2258" s="748">
        <f t="shared" si="143"/>
        <v>0</v>
      </c>
      <c r="AI2258" s="187"/>
      <c r="AJ2258" s="52"/>
      <c r="AK2258" s="156" t="str">
        <f>IFERROR(VLOOKUP($A2258,'Liste planification'!$B$2:$C$105,2,FALSE),"")</f>
        <v/>
      </c>
      <c r="AL2258" s="27"/>
      <c r="AM2258" s="27"/>
    </row>
    <row r="2259" spans="1:39">
      <c r="A2259" s="158"/>
      <c r="B2259" s="159" t="str">
        <f>A2259&amp;"-"&amp;TEXT(COUNTIF($A$5:A2259,A2259),"000")</f>
        <v>-000</v>
      </c>
      <c r="C2259" s="52"/>
      <c r="D2259" s="27"/>
      <c r="E2259" s="28"/>
      <c r="F2259" s="27"/>
      <c r="G2259" s="27"/>
      <c r="H2259" s="52"/>
      <c r="I2259" s="380" t="str">
        <f>IFERROR(VLOOKUP($F2259,'Liste planification'!$V$2:$W$96,2,FALSE),"")</f>
        <v/>
      </c>
      <c r="J2259" s="27"/>
      <c r="K2259" s="27"/>
      <c r="L2259" s="27"/>
      <c r="M2259" s="52"/>
      <c r="N2259" s="52"/>
      <c r="O2259" s="52"/>
      <c r="P2259" s="52"/>
      <c r="Q2259" s="52"/>
      <c r="R2259" s="52"/>
      <c r="S2259" s="52"/>
      <c r="T2259" s="52"/>
      <c r="U2259" s="52"/>
      <c r="V2259" s="52"/>
      <c r="W2259" s="52"/>
      <c r="X2259" s="52"/>
      <c r="Y2259" s="194"/>
      <c r="Z2259" s="776"/>
      <c r="AA2259" s="190"/>
      <c r="AB2259" s="747">
        <f t="shared" si="140"/>
        <v>0</v>
      </c>
      <c r="AC2259" s="748">
        <f t="shared" si="141"/>
        <v>0</v>
      </c>
      <c r="AD2259" s="187"/>
      <c r="AE2259" s="186"/>
      <c r="AF2259" s="190"/>
      <c r="AG2259" s="747">
        <f t="shared" si="142"/>
        <v>0</v>
      </c>
      <c r="AH2259" s="748">
        <f t="shared" si="143"/>
        <v>0</v>
      </c>
      <c r="AI2259" s="187"/>
      <c r="AJ2259" s="52"/>
      <c r="AK2259" s="156" t="str">
        <f>IFERROR(VLOOKUP($A2259,'Liste planification'!$B$2:$C$105,2,FALSE),"")</f>
        <v/>
      </c>
      <c r="AL2259" s="27"/>
      <c r="AM2259" s="27"/>
    </row>
    <row r="2260" spans="1:39">
      <c r="A2260" s="158"/>
      <c r="B2260" s="159" t="str">
        <f>A2260&amp;"-"&amp;TEXT(COUNTIF($A$5:A2260,A2260),"000")</f>
        <v>-000</v>
      </c>
      <c r="C2260" s="52"/>
      <c r="D2260" s="27"/>
      <c r="E2260" s="28"/>
      <c r="F2260" s="27"/>
      <c r="G2260" s="27"/>
      <c r="H2260" s="52"/>
      <c r="I2260" s="380" t="str">
        <f>IFERROR(VLOOKUP($F2260,'Liste planification'!$V$2:$W$96,2,FALSE),"")</f>
        <v/>
      </c>
      <c r="J2260" s="27"/>
      <c r="K2260" s="27"/>
      <c r="L2260" s="27"/>
      <c r="M2260" s="52"/>
      <c r="N2260" s="52"/>
      <c r="O2260" s="52"/>
      <c r="P2260" s="52"/>
      <c r="Q2260" s="52"/>
      <c r="R2260" s="52"/>
      <c r="S2260" s="52"/>
      <c r="T2260" s="52"/>
      <c r="U2260" s="52"/>
      <c r="V2260" s="52"/>
      <c r="W2260" s="52"/>
      <c r="X2260" s="52"/>
      <c r="Y2260" s="194"/>
      <c r="Z2260" s="776"/>
      <c r="AA2260" s="190"/>
      <c r="AB2260" s="747">
        <f t="shared" si="140"/>
        <v>0</v>
      </c>
      <c r="AC2260" s="748">
        <f t="shared" si="141"/>
        <v>0</v>
      </c>
      <c r="AD2260" s="187"/>
      <c r="AE2260" s="186"/>
      <c r="AF2260" s="190"/>
      <c r="AG2260" s="747">
        <f t="shared" si="142"/>
        <v>0</v>
      </c>
      <c r="AH2260" s="748">
        <f t="shared" si="143"/>
        <v>0</v>
      </c>
      <c r="AI2260" s="187"/>
      <c r="AJ2260" s="52"/>
      <c r="AK2260" s="156" t="str">
        <f>IFERROR(VLOOKUP($A2260,'Liste planification'!$B$2:$C$105,2,FALSE),"")</f>
        <v/>
      </c>
      <c r="AL2260" s="27"/>
      <c r="AM2260" s="27"/>
    </row>
    <row r="2261" spans="1:39">
      <c r="A2261" s="158"/>
      <c r="B2261" s="159" t="str">
        <f>A2261&amp;"-"&amp;TEXT(COUNTIF($A$5:A2261,A2261),"000")</f>
        <v>-000</v>
      </c>
      <c r="C2261" s="52"/>
      <c r="D2261" s="27"/>
      <c r="E2261" s="28"/>
      <c r="F2261" s="27"/>
      <c r="G2261" s="27"/>
      <c r="H2261" s="52"/>
      <c r="I2261" s="380" t="str">
        <f>IFERROR(VLOOKUP($F2261,'Liste planification'!$V$2:$W$96,2,FALSE),"")</f>
        <v/>
      </c>
      <c r="J2261" s="27"/>
      <c r="K2261" s="27"/>
      <c r="L2261" s="27"/>
      <c r="M2261" s="52"/>
      <c r="N2261" s="52"/>
      <c r="O2261" s="52"/>
      <c r="P2261" s="52"/>
      <c r="Q2261" s="52"/>
      <c r="R2261" s="52"/>
      <c r="S2261" s="52"/>
      <c r="T2261" s="52"/>
      <c r="U2261" s="52"/>
      <c r="V2261" s="52"/>
      <c r="W2261" s="52"/>
      <c r="X2261" s="52"/>
      <c r="Y2261" s="194"/>
      <c r="Z2261" s="776"/>
      <c r="AA2261" s="190"/>
      <c r="AB2261" s="747">
        <f t="shared" si="140"/>
        <v>0</v>
      </c>
      <c r="AC2261" s="748">
        <f t="shared" si="141"/>
        <v>0</v>
      </c>
      <c r="AD2261" s="187"/>
      <c r="AE2261" s="186"/>
      <c r="AF2261" s="190"/>
      <c r="AG2261" s="747">
        <f t="shared" si="142"/>
        <v>0</v>
      </c>
      <c r="AH2261" s="748">
        <f t="shared" si="143"/>
        <v>0</v>
      </c>
      <c r="AI2261" s="187"/>
      <c r="AJ2261" s="52"/>
      <c r="AK2261" s="156" t="str">
        <f>IFERROR(VLOOKUP($A2261,'Liste planification'!$B$2:$C$105,2,FALSE),"")</f>
        <v/>
      </c>
      <c r="AL2261" s="27"/>
      <c r="AM2261" s="27"/>
    </row>
    <row r="2262" spans="1:39">
      <c r="A2262" s="158"/>
      <c r="B2262" s="159" t="str">
        <f>A2262&amp;"-"&amp;TEXT(COUNTIF($A$5:A2262,A2262),"000")</f>
        <v>-000</v>
      </c>
      <c r="C2262" s="52"/>
      <c r="D2262" s="27"/>
      <c r="E2262" s="28"/>
      <c r="F2262" s="27"/>
      <c r="G2262" s="27"/>
      <c r="H2262" s="52"/>
      <c r="I2262" s="380" t="str">
        <f>IFERROR(VLOOKUP($F2262,'Liste planification'!$V$2:$W$96,2,FALSE),"")</f>
        <v/>
      </c>
      <c r="J2262" s="27"/>
      <c r="K2262" s="27"/>
      <c r="L2262" s="27"/>
      <c r="M2262" s="52"/>
      <c r="N2262" s="52"/>
      <c r="O2262" s="52"/>
      <c r="P2262" s="52"/>
      <c r="Q2262" s="52"/>
      <c r="R2262" s="52"/>
      <c r="S2262" s="52"/>
      <c r="T2262" s="52"/>
      <c r="U2262" s="52"/>
      <c r="V2262" s="52"/>
      <c r="W2262" s="52"/>
      <c r="X2262" s="52"/>
      <c r="Y2262" s="194"/>
      <c r="Z2262" s="776"/>
      <c r="AA2262" s="190"/>
      <c r="AB2262" s="747">
        <f t="shared" si="140"/>
        <v>0</v>
      </c>
      <c r="AC2262" s="748">
        <f t="shared" si="141"/>
        <v>0</v>
      </c>
      <c r="AD2262" s="187"/>
      <c r="AE2262" s="186"/>
      <c r="AF2262" s="190"/>
      <c r="AG2262" s="747">
        <f t="shared" si="142"/>
        <v>0</v>
      </c>
      <c r="AH2262" s="748">
        <f t="shared" si="143"/>
        <v>0</v>
      </c>
      <c r="AI2262" s="187"/>
      <c r="AJ2262" s="52"/>
      <c r="AK2262" s="156" t="str">
        <f>IFERROR(VLOOKUP($A2262,'Liste planification'!$B$2:$C$105,2,FALSE),"")</f>
        <v/>
      </c>
      <c r="AL2262" s="27"/>
      <c r="AM2262" s="27"/>
    </row>
    <row r="2263" spans="1:39">
      <c r="A2263" s="158"/>
      <c r="B2263" s="159" t="str">
        <f>A2263&amp;"-"&amp;TEXT(COUNTIF($A$5:A2263,A2263),"000")</f>
        <v>-000</v>
      </c>
      <c r="C2263" s="52"/>
      <c r="D2263" s="27"/>
      <c r="E2263" s="28"/>
      <c r="F2263" s="27"/>
      <c r="G2263" s="27"/>
      <c r="H2263" s="52"/>
      <c r="I2263" s="380" t="str">
        <f>IFERROR(VLOOKUP($F2263,'Liste planification'!$V$2:$W$96,2,FALSE),"")</f>
        <v/>
      </c>
      <c r="J2263" s="27"/>
      <c r="K2263" s="27"/>
      <c r="L2263" s="27"/>
      <c r="M2263" s="52"/>
      <c r="N2263" s="52"/>
      <c r="O2263" s="52"/>
      <c r="P2263" s="52"/>
      <c r="Q2263" s="52"/>
      <c r="R2263" s="52"/>
      <c r="S2263" s="52"/>
      <c r="T2263" s="52"/>
      <c r="U2263" s="52"/>
      <c r="V2263" s="52"/>
      <c r="W2263" s="52"/>
      <c r="X2263" s="52"/>
      <c r="Y2263" s="194"/>
      <c r="Z2263" s="776"/>
      <c r="AA2263" s="190"/>
      <c r="AB2263" s="747">
        <f t="shared" si="140"/>
        <v>0</v>
      </c>
      <c r="AC2263" s="748">
        <f t="shared" si="141"/>
        <v>0</v>
      </c>
      <c r="AD2263" s="187"/>
      <c r="AE2263" s="186"/>
      <c r="AF2263" s="190"/>
      <c r="AG2263" s="747">
        <f t="shared" si="142"/>
        <v>0</v>
      </c>
      <c r="AH2263" s="748">
        <f t="shared" si="143"/>
        <v>0</v>
      </c>
      <c r="AI2263" s="187"/>
      <c r="AJ2263" s="52"/>
      <c r="AK2263" s="156" t="str">
        <f>IFERROR(VLOOKUP($A2263,'Liste planification'!$B$2:$C$105,2,FALSE),"")</f>
        <v/>
      </c>
      <c r="AL2263" s="27"/>
      <c r="AM2263" s="27"/>
    </row>
    <row r="2264" spans="1:39">
      <c r="A2264" s="158"/>
      <c r="B2264" s="159" t="str">
        <f>A2264&amp;"-"&amp;TEXT(COUNTIF($A$5:A2264,A2264),"000")</f>
        <v>-000</v>
      </c>
      <c r="C2264" s="52"/>
      <c r="D2264" s="27"/>
      <c r="E2264" s="28"/>
      <c r="F2264" s="27"/>
      <c r="G2264" s="27"/>
      <c r="H2264" s="52"/>
      <c r="I2264" s="380" t="str">
        <f>IFERROR(VLOOKUP($F2264,'Liste planification'!$V$2:$W$96,2,FALSE),"")</f>
        <v/>
      </c>
      <c r="J2264" s="27"/>
      <c r="K2264" s="27"/>
      <c r="L2264" s="27"/>
      <c r="M2264" s="52"/>
      <c r="N2264" s="52"/>
      <c r="O2264" s="52"/>
      <c r="P2264" s="52"/>
      <c r="Q2264" s="52"/>
      <c r="R2264" s="52"/>
      <c r="S2264" s="52"/>
      <c r="T2264" s="52"/>
      <c r="U2264" s="52"/>
      <c r="V2264" s="52"/>
      <c r="W2264" s="52"/>
      <c r="X2264" s="52"/>
      <c r="Y2264" s="194"/>
      <c r="Z2264" s="776"/>
      <c r="AA2264" s="190"/>
      <c r="AB2264" s="747">
        <f t="shared" si="140"/>
        <v>0</v>
      </c>
      <c r="AC2264" s="748">
        <f t="shared" si="141"/>
        <v>0</v>
      </c>
      <c r="AD2264" s="187"/>
      <c r="AE2264" s="186"/>
      <c r="AF2264" s="190"/>
      <c r="AG2264" s="747">
        <f t="shared" si="142"/>
        <v>0</v>
      </c>
      <c r="AH2264" s="748">
        <f t="shared" si="143"/>
        <v>0</v>
      </c>
      <c r="AI2264" s="187"/>
      <c r="AJ2264" s="52"/>
      <c r="AK2264" s="156" t="str">
        <f>IFERROR(VLOOKUP($A2264,'Liste planification'!$B$2:$C$105,2,FALSE),"")</f>
        <v/>
      </c>
      <c r="AL2264" s="27"/>
      <c r="AM2264" s="27"/>
    </row>
    <row r="2265" spans="1:39">
      <c r="A2265" s="158"/>
      <c r="B2265" s="159" t="str">
        <f>A2265&amp;"-"&amp;TEXT(COUNTIF($A$5:A2265,A2265),"000")</f>
        <v>-000</v>
      </c>
      <c r="C2265" s="52"/>
      <c r="D2265" s="27"/>
      <c r="E2265" s="28"/>
      <c r="F2265" s="27"/>
      <c r="G2265" s="27"/>
      <c r="H2265" s="52"/>
      <c r="I2265" s="380" t="str">
        <f>IFERROR(VLOOKUP($F2265,'Liste planification'!$V$2:$W$96,2,FALSE),"")</f>
        <v/>
      </c>
      <c r="J2265" s="27"/>
      <c r="K2265" s="27"/>
      <c r="L2265" s="27"/>
      <c r="M2265" s="52"/>
      <c r="N2265" s="52"/>
      <c r="O2265" s="52"/>
      <c r="P2265" s="52"/>
      <c r="Q2265" s="52"/>
      <c r="R2265" s="52"/>
      <c r="S2265" s="52"/>
      <c r="T2265" s="52"/>
      <c r="U2265" s="52"/>
      <c r="V2265" s="52"/>
      <c r="W2265" s="52"/>
      <c r="X2265" s="52"/>
      <c r="Y2265" s="194"/>
      <c r="Z2265" s="776"/>
      <c r="AA2265" s="190"/>
      <c r="AB2265" s="747">
        <f t="shared" si="140"/>
        <v>0</v>
      </c>
      <c r="AC2265" s="748">
        <f t="shared" si="141"/>
        <v>0</v>
      </c>
      <c r="AD2265" s="187"/>
      <c r="AE2265" s="186"/>
      <c r="AF2265" s="190"/>
      <c r="AG2265" s="747">
        <f t="shared" si="142"/>
        <v>0</v>
      </c>
      <c r="AH2265" s="748">
        <f t="shared" si="143"/>
        <v>0</v>
      </c>
      <c r="AI2265" s="187"/>
      <c r="AJ2265" s="52"/>
      <c r="AK2265" s="156" t="str">
        <f>IFERROR(VLOOKUP($A2265,'Liste planification'!$B$2:$C$105,2,FALSE),"")</f>
        <v/>
      </c>
      <c r="AL2265" s="27"/>
      <c r="AM2265" s="27"/>
    </row>
    <row r="2266" spans="1:39">
      <c r="A2266" s="158"/>
      <c r="B2266" s="159" t="str">
        <f>A2266&amp;"-"&amp;TEXT(COUNTIF($A$5:A2266,A2266),"000")</f>
        <v>-000</v>
      </c>
      <c r="C2266" s="52"/>
      <c r="D2266" s="27"/>
      <c r="E2266" s="28"/>
      <c r="F2266" s="27"/>
      <c r="G2266" s="27"/>
      <c r="H2266" s="52"/>
      <c r="I2266" s="380" t="str">
        <f>IFERROR(VLOOKUP($F2266,'Liste planification'!$V$2:$W$96,2,FALSE),"")</f>
        <v/>
      </c>
      <c r="J2266" s="27"/>
      <c r="K2266" s="27"/>
      <c r="L2266" s="27"/>
      <c r="M2266" s="52"/>
      <c r="N2266" s="52"/>
      <c r="O2266" s="52"/>
      <c r="P2266" s="52"/>
      <c r="Q2266" s="52"/>
      <c r="R2266" s="52"/>
      <c r="S2266" s="52"/>
      <c r="T2266" s="52"/>
      <c r="U2266" s="52"/>
      <c r="V2266" s="52"/>
      <c r="W2266" s="52"/>
      <c r="X2266" s="52"/>
      <c r="Y2266" s="194"/>
      <c r="Z2266" s="776"/>
      <c r="AA2266" s="190"/>
      <c r="AB2266" s="747">
        <f t="shared" si="140"/>
        <v>0</v>
      </c>
      <c r="AC2266" s="748">
        <f t="shared" si="141"/>
        <v>0</v>
      </c>
      <c r="AD2266" s="187"/>
      <c r="AE2266" s="186"/>
      <c r="AF2266" s="190"/>
      <c r="AG2266" s="747">
        <f t="shared" si="142"/>
        <v>0</v>
      </c>
      <c r="AH2266" s="748">
        <f t="shared" si="143"/>
        <v>0</v>
      </c>
      <c r="AI2266" s="187"/>
      <c r="AJ2266" s="52"/>
      <c r="AK2266" s="156" t="str">
        <f>IFERROR(VLOOKUP($A2266,'Liste planification'!$B$2:$C$105,2,FALSE),"")</f>
        <v/>
      </c>
      <c r="AL2266" s="27"/>
      <c r="AM2266" s="27"/>
    </row>
    <row r="2267" spans="1:39">
      <c r="A2267" s="158"/>
      <c r="B2267" s="159" t="str">
        <f>A2267&amp;"-"&amp;TEXT(COUNTIF($A$5:A2267,A2267),"000")</f>
        <v>-000</v>
      </c>
      <c r="C2267" s="52"/>
      <c r="D2267" s="27"/>
      <c r="E2267" s="28"/>
      <c r="F2267" s="27"/>
      <c r="G2267" s="27"/>
      <c r="H2267" s="52"/>
      <c r="I2267" s="380" t="str">
        <f>IFERROR(VLOOKUP($F2267,'Liste planification'!$V$2:$W$96,2,FALSE),"")</f>
        <v/>
      </c>
      <c r="J2267" s="27"/>
      <c r="K2267" s="27"/>
      <c r="L2267" s="27"/>
      <c r="M2267" s="52"/>
      <c r="N2267" s="52"/>
      <c r="O2267" s="52"/>
      <c r="P2267" s="52"/>
      <c r="Q2267" s="52"/>
      <c r="R2267" s="52"/>
      <c r="S2267" s="52"/>
      <c r="T2267" s="52"/>
      <c r="U2267" s="52"/>
      <c r="V2267" s="52"/>
      <c r="W2267" s="52"/>
      <c r="X2267" s="52"/>
      <c r="Y2267" s="194"/>
      <c r="Z2267" s="776"/>
      <c r="AA2267" s="190"/>
      <c r="AB2267" s="747">
        <f t="shared" si="140"/>
        <v>0</v>
      </c>
      <c r="AC2267" s="748">
        <f t="shared" si="141"/>
        <v>0</v>
      </c>
      <c r="AD2267" s="187"/>
      <c r="AE2267" s="186"/>
      <c r="AF2267" s="190"/>
      <c r="AG2267" s="747">
        <f t="shared" si="142"/>
        <v>0</v>
      </c>
      <c r="AH2267" s="748">
        <f t="shared" si="143"/>
        <v>0</v>
      </c>
      <c r="AI2267" s="187"/>
      <c r="AJ2267" s="52"/>
      <c r="AK2267" s="156" t="str">
        <f>IFERROR(VLOOKUP($A2267,'Liste planification'!$B$2:$C$105,2,FALSE),"")</f>
        <v/>
      </c>
      <c r="AL2267" s="27"/>
      <c r="AM2267" s="27"/>
    </row>
    <row r="2268" spans="1:39">
      <c r="A2268" s="158"/>
      <c r="B2268" s="159" t="str">
        <f>A2268&amp;"-"&amp;TEXT(COUNTIF($A$5:A2268,A2268),"000")</f>
        <v>-000</v>
      </c>
      <c r="C2268" s="52"/>
      <c r="D2268" s="27"/>
      <c r="E2268" s="28"/>
      <c r="F2268" s="27"/>
      <c r="G2268" s="27"/>
      <c r="H2268" s="52"/>
      <c r="I2268" s="380" t="str">
        <f>IFERROR(VLOOKUP($F2268,'Liste planification'!$V$2:$W$96,2,FALSE),"")</f>
        <v/>
      </c>
      <c r="J2268" s="27"/>
      <c r="K2268" s="27"/>
      <c r="L2268" s="27"/>
      <c r="M2268" s="52"/>
      <c r="N2268" s="52"/>
      <c r="O2268" s="52"/>
      <c r="P2268" s="52"/>
      <c r="Q2268" s="52"/>
      <c r="R2268" s="52"/>
      <c r="S2268" s="52"/>
      <c r="T2268" s="52"/>
      <c r="U2268" s="52"/>
      <c r="V2268" s="52"/>
      <c r="W2268" s="52"/>
      <c r="X2268" s="52"/>
      <c r="Y2268" s="194"/>
      <c r="Z2268" s="776"/>
      <c r="AA2268" s="190"/>
      <c r="AB2268" s="747">
        <f t="shared" si="140"/>
        <v>0</v>
      </c>
      <c r="AC2268" s="748">
        <f t="shared" si="141"/>
        <v>0</v>
      </c>
      <c r="AD2268" s="187"/>
      <c r="AE2268" s="186"/>
      <c r="AF2268" s="190"/>
      <c r="AG2268" s="747">
        <f t="shared" si="142"/>
        <v>0</v>
      </c>
      <c r="AH2268" s="748">
        <f t="shared" si="143"/>
        <v>0</v>
      </c>
      <c r="AI2268" s="187"/>
      <c r="AJ2268" s="52"/>
      <c r="AK2268" s="156" t="str">
        <f>IFERROR(VLOOKUP($A2268,'Liste planification'!$B$2:$C$105,2,FALSE),"")</f>
        <v/>
      </c>
      <c r="AL2268" s="27"/>
      <c r="AM2268" s="27"/>
    </row>
    <row r="2269" spans="1:39">
      <c r="A2269" s="158"/>
      <c r="B2269" s="159" t="str">
        <f>A2269&amp;"-"&amp;TEXT(COUNTIF($A$5:A2269,A2269),"000")</f>
        <v>-000</v>
      </c>
      <c r="C2269" s="52"/>
      <c r="D2269" s="27"/>
      <c r="E2269" s="28"/>
      <c r="F2269" s="27"/>
      <c r="G2269" s="27"/>
      <c r="H2269" s="52"/>
      <c r="I2269" s="380" t="str">
        <f>IFERROR(VLOOKUP($F2269,'Liste planification'!$V$2:$W$96,2,FALSE),"")</f>
        <v/>
      </c>
      <c r="J2269" s="27"/>
      <c r="K2269" s="27"/>
      <c r="L2269" s="27"/>
      <c r="M2269" s="52"/>
      <c r="N2269" s="52"/>
      <c r="O2269" s="52"/>
      <c r="P2269" s="52"/>
      <c r="Q2269" s="52"/>
      <c r="R2269" s="52"/>
      <c r="S2269" s="52"/>
      <c r="T2269" s="52"/>
      <c r="U2269" s="52"/>
      <c r="V2269" s="52"/>
      <c r="W2269" s="52"/>
      <c r="X2269" s="52"/>
      <c r="Y2269" s="194"/>
      <c r="Z2269" s="776"/>
      <c r="AA2269" s="190"/>
      <c r="AB2269" s="747">
        <f t="shared" si="140"/>
        <v>0</v>
      </c>
      <c r="AC2269" s="748">
        <f t="shared" si="141"/>
        <v>0</v>
      </c>
      <c r="AD2269" s="187"/>
      <c r="AE2269" s="186"/>
      <c r="AF2269" s="190"/>
      <c r="AG2269" s="747">
        <f t="shared" si="142"/>
        <v>0</v>
      </c>
      <c r="AH2269" s="748">
        <f t="shared" si="143"/>
        <v>0</v>
      </c>
      <c r="AI2269" s="187"/>
      <c r="AJ2269" s="52"/>
      <c r="AK2269" s="156" t="str">
        <f>IFERROR(VLOOKUP($A2269,'Liste planification'!$B$2:$C$105,2,FALSE),"")</f>
        <v/>
      </c>
      <c r="AL2269" s="27"/>
      <c r="AM2269" s="27"/>
    </row>
    <row r="2270" spans="1:39">
      <c r="A2270" s="158"/>
      <c r="B2270" s="159" t="str">
        <f>A2270&amp;"-"&amp;TEXT(COUNTIF($A$5:A2270,A2270),"000")</f>
        <v>-000</v>
      </c>
      <c r="C2270" s="52"/>
      <c r="D2270" s="27"/>
      <c r="E2270" s="28"/>
      <c r="F2270" s="27"/>
      <c r="G2270" s="27"/>
      <c r="H2270" s="52"/>
      <c r="I2270" s="380" t="str">
        <f>IFERROR(VLOOKUP($F2270,'Liste planification'!$V$2:$W$96,2,FALSE),"")</f>
        <v/>
      </c>
      <c r="J2270" s="27"/>
      <c r="K2270" s="27"/>
      <c r="L2270" s="27"/>
      <c r="M2270" s="52"/>
      <c r="N2270" s="52"/>
      <c r="O2270" s="52"/>
      <c r="P2270" s="52"/>
      <c r="Q2270" s="52"/>
      <c r="R2270" s="52"/>
      <c r="S2270" s="52"/>
      <c r="T2270" s="52"/>
      <c r="U2270" s="52"/>
      <c r="V2270" s="52"/>
      <c r="W2270" s="52"/>
      <c r="X2270" s="52"/>
      <c r="Y2270" s="194"/>
      <c r="Z2270" s="776"/>
      <c r="AA2270" s="190"/>
      <c r="AB2270" s="747">
        <f t="shared" si="140"/>
        <v>0</v>
      </c>
      <c r="AC2270" s="748">
        <f t="shared" si="141"/>
        <v>0</v>
      </c>
      <c r="AD2270" s="187"/>
      <c r="AE2270" s="186"/>
      <c r="AF2270" s="190"/>
      <c r="AG2270" s="747">
        <f t="shared" si="142"/>
        <v>0</v>
      </c>
      <c r="AH2270" s="748">
        <f t="shared" si="143"/>
        <v>0</v>
      </c>
      <c r="AI2270" s="187"/>
      <c r="AJ2270" s="52"/>
      <c r="AK2270" s="156" t="str">
        <f>IFERROR(VLOOKUP($A2270,'Liste planification'!$B$2:$C$105,2,FALSE),"")</f>
        <v/>
      </c>
      <c r="AL2270" s="27"/>
      <c r="AM2270" s="27"/>
    </row>
    <row r="2271" spans="1:39">
      <c r="A2271" s="158"/>
      <c r="B2271" s="159" t="str">
        <f>A2271&amp;"-"&amp;TEXT(COUNTIF($A$5:A2271,A2271),"000")</f>
        <v>-000</v>
      </c>
      <c r="C2271" s="52"/>
      <c r="D2271" s="27"/>
      <c r="E2271" s="28"/>
      <c r="F2271" s="27"/>
      <c r="G2271" s="27"/>
      <c r="H2271" s="52"/>
      <c r="I2271" s="380" t="str">
        <f>IFERROR(VLOOKUP($F2271,'Liste planification'!$V$2:$W$96,2,FALSE),"")</f>
        <v/>
      </c>
      <c r="J2271" s="27"/>
      <c r="K2271" s="27"/>
      <c r="L2271" s="27"/>
      <c r="M2271" s="52"/>
      <c r="N2271" s="52"/>
      <c r="O2271" s="52"/>
      <c r="P2271" s="52"/>
      <c r="Q2271" s="52"/>
      <c r="R2271" s="52"/>
      <c r="S2271" s="52"/>
      <c r="T2271" s="52"/>
      <c r="U2271" s="52"/>
      <c r="V2271" s="52"/>
      <c r="W2271" s="52"/>
      <c r="X2271" s="52"/>
      <c r="Y2271" s="194"/>
      <c r="Z2271" s="776"/>
      <c r="AA2271" s="190"/>
      <c r="AB2271" s="747">
        <f t="shared" si="140"/>
        <v>0</v>
      </c>
      <c r="AC2271" s="748">
        <f t="shared" si="141"/>
        <v>0</v>
      </c>
      <c r="AD2271" s="187"/>
      <c r="AE2271" s="186"/>
      <c r="AF2271" s="190"/>
      <c r="AG2271" s="747">
        <f t="shared" si="142"/>
        <v>0</v>
      </c>
      <c r="AH2271" s="748">
        <f t="shared" si="143"/>
        <v>0</v>
      </c>
      <c r="AI2271" s="187"/>
      <c r="AJ2271" s="52"/>
      <c r="AK2271" s="156" t="str">
        <f>IFERROR(VLOOKUP($A2271,'Liste planification'!$B$2:$C$105,2,FALSE),"")</f>
        <v/>
      </c>
      <c r="AL2271" s="27"/>
      <c r="AM2271" s="27"/>
    </row>
    <row r="2272" spans="1:39">
      <c r="A2272" s="158"/>
      <c r="B2272" s="159" t="str">
        <f>A2272&amp;"-"&amp;TEXT(COUNTIF($A$5:A2272,A2272),"000")</f>
        <v>-000</v>
      </c>
      <c r="C2272" s="52"/>
      <c r="D2272" s="27"/>
      <c r="E2272" s="28"/>
      <c r="F2272" s="27"/>
      <c r="G2272" s="27"/>
      <c r="H2272" s="52"/>
      <c r="I2272" s="380" t="str">
        <f>IFERROR(VLOOKUP($F2272,'Liste planification'!$V$2:$W$96,2,FALSE),"")</f>
        <v/>
      </c>
      <c r="J2272" s="27"/>
      <c r="K2272" s="27"/>
      <c r="L2272" s="27"/>
      <c r="M2272" s="52"/>
      <c r="N2272" s="52"/>
      <c r="O2272" s="52"/>
      <c r="P2272" s="52"/>
      <c r="Q2272" s="52"/>
      <c r="R2272" s="52"/>
      <c r="S2272" s="52"/>
      <c r="T2272" s="52"/>
      <c r="U2272" s="52"/>
      <c r="V2272" s="52"/>
      <c r="W2272" s="52"/>
      <c r="X2272" s="52"/>
      <c r="Y2272" s="194"/>
      <c r="Z2272" s="776"/>
      <c r="AA2272" s="190"/>
      <c r="AB2272" s="747">
        <f t="shared" si="140"/>
        <v>0</v>
      </c>
      <c r="AC2272" s="748">
        <f t="shared" si="141"/>
        <v>0</v>
      </c>
      <c r="AD2272" s="187"/>
      <c r="AE2272" s="186"/>
      <c r="AF2272" s="190"/>
      <c r="AG2272" s="747">
        <f t="shared" si="142"/>
        <v>0</v>
      </c>
      <c r="AH2272" s="748">
        <f t="shared" si="143"/>
        <v>0</v>
      </c>
      <c r="AI2272" s="187"/>
      <c r="AJ2272" s="52"/>
      <c r="AK2272" s="156" t="str">
        <f>IFERROR(VLOOKUP($A2272,'Liste planification'!$B$2:$C$105,2,FALSE),"")</f>
        <v/>
      </c>
      <c r="AL2272" s="27"/>
      <c r="AM2272" s="27"/>
    </row>
    <row r="2273" spans="1:39">
      <c r="A2273" s="158"/>
      <c r="B2273" s="159" t="str">
        <f>A2273&amp;"-"&amp;TEXT(COUNTIF($A$5:A2273,A2273),"000")</f>
        <v>-000</v>
      </c>
      <c r="C2273" s="52"/>
      <c r="D2273" s="27"/>
      <c r="E2273" s="28"/>
      <c r="F2273" s="27"/>
      <c r="G2273" s="27"/>
      <c r="H2273" s="52"/>
      <c r="I2273" s="380" t="str">
        <f>IFERROR(VLOOKUP($F2273,'Liste planification'!$V$2:$W$96,2,FALSE),"")</f>
        <v/>
      </c>
      <c r="J2273" s="27"/>
      <c r="K2273" s="27"/>
      <c r="L2273" s="27"/>
      <c r="M2273" s="52"/>
      <c r="N2273" s="52"/>
      <c r="O2273" s="52"/>
      <c r="P2273" s="52"/>
      <c r="Q2273" s="52"/>
      <c r="R2273" s="52"/>
      <c r="S2273" s="52"/>
      <c r="T2273" s="52"/>
      <c r="U2273" s="52"/>
      <c r="V2273" s="52"/>
      <c r="W2273" s="52"/>
      <c r="X2273" s="52"/>
      <c r="Y2273" s="194"/>
      <c r="Z2273" s="776"/>
      <c r="AA2273" s="190"/>
      <c r="AB2273" s="747">
        <f t="shared" si="140"/>
        <v>0</v>
      </c>
      <c r="AC2273" s="748">
        <f t="shared" si="141"/>
        <v>0</v>
      </c>
      <c r="AD2273" s="187"/>
      <c r="AE2273" s="186"/>
      <c r="AF2273" s="190"/>
      <c r="AG2273" s="747">
        <f t="shared" si="142"/>
        <v>0</v>
      </c>
      <c r="AH2273" s="748">
        <f t="shared" si="143"/>
        <v>0</v>
      </c>
      <c r="AI2273" s="187"/>
      <c r="AJ2273" s="52"/>
      <c r="AK2273" s="156" t="str">
        <f>IFERROR(VLOOKUP($A2273,'Liste planification'!$B$2:$C$105,2,FALSE),"")</f>
        <v/>
      </c>
      <c r="AL2273" s="27"/>
      <c r="AM2273" s="27"/>
    </row>
    <row r="2274" spans="1:39">
      <c r="A2274" s="158"/>
      <c r="B2274" s="159" t="str">
        <f>A2274&amp;"-"&amp;TEXT(COUNTIF($A$5:A2274,A2274),"000")</f>
        <v>-000</v>
      </c>
      <c r="C2274" s="52"/>
      <c r="D2274" s="27"/>
      <c r="E2274" s="28"/>
      <c r="F2274" s="27"/>
      <c r="G2274" s="27"/>
      <c r="H2274" s="52"/>
      <c r="I2274" s="380" t="str">
        <f>IFERROR(VLOOKUP($F2274,'Liste planification'!$V$2:$W$96,2,FALSE),"")</f>
        <v/>
      </c>
      <c r="J2274" s="27"/>
      <c r="K2274" s="27"/>
      <c r="L2274" s="27"/>
      <c r="M2274" s="52"/>
      <c r="N2274" s="52"/>
      <c r="O2274" s="52"/>
      <c r="P2274" s="52"/>
      <c r="Q2274" s="52"/>
      <c r="R2274" s="52"/>
      <c r="S2274" s="52"/>
      <c r="T2274" s="52"/>
      <c r="U2274" s="52"/>
      <c r="V2274" s="52"/>
      <c r="W2274" s="52"/>
      <c r="X2274" s="52"/>
      <c r="Y2274" s="194"/>
      <c r="Z2274" s="776"/>
      <c r="AA2274" s="190"/>
      <c r="AB2274" s="747">
        <f t="shared" si="140"/>
        <v>0</v>
      </c>
      <c r="AC2274" s="748">
        <f t="shared" si="141"/>
        <v>0</v>
      </c>
      <c r="AD2274" s="187"/>
      <c r="AE2274" s="186"/>
      <c r="AF2274" s="190"/>
      <c r="AG2274" s="747">
        <f t="shared" si="142"/>
        <v>0</v>
      </c>
      <c r="AH2274" s="748">
        <f t="shared" si="143"/>
        <v>0</v>
      </c>
      <c r="AI2274" s="187"/>
      <c r="AJ2274" s="52"/>
      <c r="AK2274" s="156" t="str">
        <f>IFERROR(VLOOKUP($A2274,'Liste planification'!$B$2:$C$105,2,FALSE),"")</f>
        <v/>
      </c>
      <c r="AL2274" s="27"/>
      <c r="AM2274" s="27"/>
    </row>
    <row r="2275" spans="1:39">
      <c r="A2275" s="158"/>
      <c r="B2275" s="159" t="str">
        <f>A2275&amp;"-"&amp;TEXT(COUNTIF($A$5:A2275,A2275),"000")</f>
        <v>-000</v>
      </c>
      <c r="C2275" s="52"/>
      <c r="D2275" s="27"/>
      <c r="E2275" s="28"/>
      <c r="F2275" s="27"/>
      <c r="G2275" s="27"/>
      <c r="H2275" s="52"/>
      <c r="I2275" s="380" t="str">
        <f>IFERROR(VLOOKUP($F2275,'Liste planification'!$V$2:$W$96,2,FALSE),"")</f>
        <v/>
      </c>
      <c r="J2275" s="27"/>
      <c r="K2275" s="27"/>
      <c r="L2275" s="27"/>
      <c r="M2275" s="52"/>
      <c r="N2275" s="52"/>
      <c r="O2275" s="52"/>
      <c r="P2275" s="52"/>
      <c r="Q2275" s="52"/>
      <c r="R2275" s="52"/>
      <c r="S2275" s="52"/>
      <c r="T2275" s="52"/>
      <c r="U2275" s="52"/>
      <c r="V2275" s="52"/>
      <c r="W2275" s="52"/>
      <c r="X2275" s="52"/>
      <c r="Y2275" s="194"/>
      <c r="Z2275" s="776"/>
      <c r="AA2275" s="190"/>
      <c r="AB2275" s="747">
        <f t="shared" si="140"/>
        <v>0</v>
      </c>
      <c r="AC2275" s="748">
        <f t="shared" si="141"/>
        <v>0</v>
      </c>
      <c r="AD2275" s="187"/>
      <c r="AE2275" s="186"/>
      <c r="AF2275" s="190"/>
      <c r="AG2275" s="747">
        <f t="shared" si="142"/>
        <v>0</v>
      </c>
      <c r="AH2275" s="748">
        <f t="shared" si="143"/>
        <v>0</v>
      </c>
      <c r="AI2275" s="187"/>
      <c r="AJ2275" s="52"/>
      <c r="AK2275" s="156" t="str">
        <f>IFERROR(VLOOKUP($A2275,'Liste planification'!$B$2:$C$105,2,FALSE),"")</f>
        <v/>
      </c>
      <c r="AL2275" s="27"/>
      <c r="AM2275" s="27"/>
    </row>
    <row r="2276" spans="1:39">
      <c r="A2276" s="158"/>
      <c r="B2276" s="159" t="str">
        <f>A2276&amp;"-"&amp;TEXT(COUNTIF($A$5:A2276,A2276),"000")</f>
        <v>-000</v>
      </c>
      <c r="C2276" s="52"/>
      <c r="D2276" s="27"/>
      <c r="E2276" s="28"/>
      <c r="F2276" s="27"/>
      <c r="G2276" s="27"/>
      <c r="H2276" s="52"/>
      <c r="I2276" s="380" t="str">
        <f>IFERROR(VLOOKUP($F2276,'Liste planification'!$V$2:$W$96,2,FALSE),"")</f>
        <v/>
      </c>
      <c r="J2276" s="27"/>
      <c r="K2276" s="27"/>
      <c r="L2276" s="27"/>
      <c r="M2276" s="52"/>
      <c r="N2276" s="52"/>
      <c r="O2276" s="52"/>
      <c r="P2276" s="52"/>
      <c r="Q2276" s="52"/>
      <c r="R2276" s="52"/>
      <c r="S2276" s="52"/>
      <c r="T2276" s="52"/>
      <c r="U2276" s="52"/>
      <c r="V2276" s="52"/>
      <c r="W2276" s="52"/>
      <c r="X2276" s="52"/>
      <c r="Y2276" s="194"/>
      <c r="Z2276" s="776"/>
      <c r="AA2276" s="190"/>
      <c r="AB2276" s="747">
        <f t="shared" si="140"/>
        <v>0</v>
      </c>
      <c r="AC2276" s="748">
        <f t="shared" si="141"/>
        <v>0</v>
      </c>
      <c r="AD2276" s="187"/>
      <c r="AE2276" s="186"/>
      <c r="AF2276" s="190"/>
      <c r="AG2276" s="747">
        <f t="shared" si="142"/>
        <v>0</v>
      </c>
      <c r="AH2276" s="748">
        <f t="shared" si="143"/>
        <v>0</v>
      </c>
      <c r="AI2276" s="187"/>
      <c r="AJ2276" s="52"/>
      <c r="AK2276" s="156" t="str">
        <f>IFERROR(VLOOKUP($A2276,'Liste planification'!$B$2:$C$105,2,FALSE),"")</f>
        <v/>
      </c>
      <c r="AL2276" s="27"/>
      <c r="AM2276" s="27"/>
    </row>
    <row r="2277" spans="1:39">
      <c r="A2277" s="158"/>
      <c r="B2277" s="159" t="str">
        <f>A2277&amp;"-"&amp;TEXT(COUNTIF($A$5:A2277,A2277),"000")</f>
        <v>-000</v>
      </c>
      <c r="C2277" s="52"/>
      <c r="D2277" s="27"/>
      <c r="E2277" s="28"/>
      <c r="F2277" s="27"/>
      <c r="G2277" s="27"/>
      <c r="H2277" s="52"/>
      <c r="I2277" s="380" t="str">
        <f>IFERROR(VLOOKUP($F2277,'Liste planification'!$V$2:$W$96,2,FALSE),"")</f>
        <v/>
      </c>
      <c r="J2277" s="27"/>
      <c r="K2277" s="27"/>
      <c r="L2277" s="27"/>
      <c r="M2277" s="52"/>
      <c r="N2277" s="52"/>
      <c r="O2277" s="52"/>
      <c r="P2277" s="52"/>
      <c r="Q2277" s="52"/>
      <c r="R2277" s="52"/>
      <c r="S2277" s="52"/>
      <c r="T2277" s="52"/>
      <c r="U2277" s="52"/>
      <c r="V2277" s="52"/>
      <c r="W2277" s="52"/>
      <c r="X2277" s="52"/>
      <c r="Y2277" s="194"/>
      <c r="Z2277" s="776"/>
      <c r="AA2277" s="190"/>
      <c r="AB2277" s="747">
        <f t="shared" si="140"/>
        <v>0</v>
      </c>
      <c r="AC2277" s="748">
        <f t="shared" si="141"/>
        <v>0</v>
      </c>
      <c r="AD2277" s="187"/>
      <c r="AE2277" s="186"/>
      <c r="AF2277" s="190"/>
      <c r="AG2277" s="747">
        <f t="shared" si="142"/>
        <v>0</v>
      </c>
      <c r="AH2277" s="748">
        <f t="shared" si="143"/>
        <v>0</v>
      </c>
      <c r="AI2277" s="187"/>
      <c r="AJ2277" s="52"/>
      <c r="AK2277" s="156" t="str">
        <f>IFERROR(VLOOKUP($A2277,'Liste planification'!$B$2:$C$105,2,FALSE),"")</f>
        <v/>
      </c>
      <c r="AL2277" s="27"/>
      <c r="AM2277" s="27"/>
    </row>
    <row r="2278" spans="1:39">
      <c r="A2278" s="158"/>
      <c r="B2278" s="159" t="str">
        <f>A2278&amp;"-"&amp;TEXT(COUNTIF($A$5:A2278,A2278),"000")</f>
        <v>-000</v>
      </c>
      <c r="C2278" s="52"/>
      <c r="D2278" s="27"/>
      <c r="E2278" s="28"/>
      <c r="F2278" s="27"/>
      <c r="G2278" s="27"/>
      <c r="H2278" s="52"/>
      <c r="I2278" s="380" t="str">
        <f>IFERROR(VLOOKUP($F2278,'Liste planification'!$V$2:$W$96,2,FALSE),"")</f>
        <v/>
      </c>
      <c r="J2278" s="27"/>
      <c r="K2278" s="27"/>
      <c r="L2278" s="27"/>
      <c r="M2278" s="52"/>
      <c r="N2278" s="52"/>
      <c r="O2278" s="52"/>
      <c r="P2278" s="52"/>
      <c r="Q2278" s="52"/>
      <c r="R2278" s="52"/>
      <c r="S2278" s="52"/>
      <c r="T2278" s="52"/>
      <c r="U2278" s="52"/>
      <c r="V2278" s="52"/>
      <c r="W2278" s="52"/>
      <c r="X2278" s="52"/>
      <c r="Y2278" s="194"/>
      <c r="Z2278" s="776"/>
      <c r="AA2278" s="190"/>
      <c r="AB2278" s="747">
        <f t="shared" si="140"/>
        <v>0</v>
      </c>
      <c r="AC2278" s="748">
        <f t="shared" si="141"/>
        <v>0</v>
      </c>
      <c r="AD2278" s="187"/>
      <c r="AE2278" s="186"/>
      <c r="AF2278" s="190"/>
      <c r="AG2278" s="747">
        <f t="shared" si="142"/>
        <v>0</v>
      </c>
      <c r="AH2278" s="748">
        <f t="shared" si="143"/>
        <v>0</v>
      </c>
      <c r="AI2278" s="187"/>
      <c r="AJ2278" s="52"/>
      <c r="AK2278" s="156" t="str">
        <f>IFERROR(VLOOKUP($A2278,'Liste planification'!$B$2:$C$105,2,FALSE),"")</f>
        <v/>
      </c>
      <c r="AL2278" s="27"/>
      <c r="AM2278" s="27"/>
    </row>
    <row r="2279" spans="1:39">
      <c r="A2279" s="158"/>
      <c r="B2279" s="159" t="str">
        <f>A2279&amp;"-"&amp;TEXT(COUNTIF($A$5:A2279,A2279),"000")</f>
        <v>-000</v>
      </c>
      <c r="C2279" s="52"/>
      <c r="D2279" s="27"/>
      <c r="E2279" s="28"/>
      <c r="F2279" s="27"/>
      <c r="G2279" s="27"/>
      <c r="H2279" s="52"/>
      <c r="I2279" s="380" t="str">
        <f>IFERROR(VLOOKUP($F2279,'Liste planification'!$V$2:$W$96,2,FALSE),"")</f>
        <v/>
      </c>
      <c r="J2279" s="27"/>
      <c r="K2279" s="27"/>
      <c r="L2279" s="27"/>
      <c r="M2279" s="52"/>
      <c r="N2279" s="52"/>
      <c r="O2279" s="52"/>
      <c r="P2279" s="52"/>
      <c r="Q2279" s="52"/>
      <c r="R2279" s="52"/>
      <c r="S2279" s="52"/>
      <c r="T2279" s="52"/>
      <c r="U2279" s="52"/>
      <c r="V2279" s="52"/>
      <c r="W2279" s="52"/>
      <c r="X2279" s="52"/>
      <c r="Y2279" s="194"/>
      <c r="Z2279" s="776"/>
      <c r="AA2279" s="190"/>
      <c r="AB2279" s="747">
        <f t="shared" si="140"/>
        <v>0</v>
      </c>
      <c r="AC2279" s="748">
        <f t="shared" si="141"/>
        <v>0</v>
      </c>
      <c r="AD2279" s="187"/>
      <c r="AE2279" s="186"/>
      <c r="AF2279" s="190"/>
      <c r="AG2279" s="747">
        <f t="shared" si="142"/>
        <v>0</v>
      </c>
      <c r="AH2279" s="748">
        <f t="shared" si="143"/>
        <v>0</v>
      </c>
      <c r="AI2279" s="187"/>
      <c r="AJ2279" s="52"/>
      <c r="AK2279" s="156" t="str">
        <f>IFERROR(VLOOKUP($A2279,'Liste planification'!$B$2:$C$105,2,FALSE),"")</f>
        <v/>
      </c>
      <c r="AL2279" s="27"/>
      <c r="AM2279" s="27"/>
    </row>
    <row r="2280" spans="1:39">
      <c r="A2280" s="158"/>
      <c r="B2280" s="159" t="str">
        <f>A2280&amp;"-"&amp;TEXT(COUNTIF($A$5:A2280,A2280),"000")</f>
        <v>-000</v>
      </c>
      <c r="C2280" s="52"/>
      <c r="D2280" s="27"/>
      <c r="E2280" s="28"/>
      <c r="F2280" s="27"/>
      <c r="G2280" s="27"/>
      <c r="H2280" s="52"/>
      <c r="I2280" s="380" t="str">
        <f>IFERROR(VLOOKUP($F2280,'Liste planification'!$V$2:$W$96,2,FALSE),"")</f>
        <v/>
      </c>
      <c r="J2280" s="27"/>
      <c r="K2280" s="27"/>
      <c r="L2280" s="27"/>
      <c r="M2280" s="52"/>
      <c r="N2280" s="52"/>
      <c r="O2280" s="52"/>
      <c r="P2280" s="52"/>
      <c r="Q2280" s="52"/>
      <c r="R2280" s="52"/>
      <c r="S2280" s="52"/>
      <c r="T2280" s="52"/>
      <c r="U2280" s="52"/>
      <c r="V2280" s="52"/>
      <c r="W2280" s="52"/>
      <c r="X2280" s="52"/>
      <c r="Y2280" s="194"/>
      <c r="Z2280" s="776"/>
      <c r="AA2280" s="190"/>
      <c r="AB2280" s="747">
        <f t="shared" si="140"/>
        <v>0</v>
      </c>
      <c r="AC2280" s="748">
        <f t="shared" si="141"/>
        <v>0</v>
      </c>
      <c r="AD2280" s="187"/>
      <c r="AE2280" s="186"/>
      <c r="AF2280" s="190"/>
      <c r="AG2280" s="747">
        <f t="shared" si="142"/>
        <v>0</v>
      </c>
      <c r="AH2280" s="748">
        <f t="shared" si="143"/>
        <v>0</v>
      </c>
      <c r="AI2280" s="187"/>
      <c r="AJ2280" s="52"/>
      <c r="AK2280" s="156" t="str">
        <f>IFERROR(VLOOKUP($A2280,'Liste planification'!$B$2:$C$105,2,FALSE),"")</f>
        <v/>
      </c>
      <c r="AL2280" s="27"/>
      <c r="AM2280" s="27"/>
    </row>
    <row r="2281" spans="1:39">
      <c r="A2281" s="158"/>
      <c r="B2281" s="159" t="str">
        <f>A2281&amp;"-"&amp;TEXT(COUNTIF($A$5:A2281,A2281),"000")</f>
        <v>-000</v>
      </c>
      <c r="C2281" s="52"/>
      <c r="D2281" s="27"/>
      <c r="E2281" s="28"/>
      <c r="F2281" s="27"/>
      <c r="G2281" s="27"/>
      <c r="H2281" s="52"/>
      <c r="I2281" s="380" t="str">
        <f>IFERROR(VLOOKUP($F2281,'Liste planification'!$V$2:$W$96,2,FALSE),"")</f>
        <v/>
      </c>
      <c r="J2281" s="27"/>
      <c r="K2281" s="27"/>
      <c r="L2281" s="27"/>
      <c r="M2281" s="52"/>
      <c r="N2281" s="52"/>
      <c r="O2281" s="52"/>
      <c r="P2281" s="52"/>
      <c r="Q2281" s="52"/>
      <c r="R2281" s="52"/>
      <c r="S2281" s="52"/>
      <c r="T2281" s="52"/>
      <c r="U2281" s="52"/>
      <c r="V2281" s="52"/>
      <c r="W2281" s="52"/>
      <c r="X2281" s="52"/>
      <c r="Y2281" s="194"/>
      <c r="Z2281" s="776"/>
      <c r="AA2281" s="190"/>
      <c r="AB2281" s="747">
        <f t="shared" si="140"/>
        <v>0</v>
      </c>
      <c r="AC2281" s="748">
        <f t="shared" si="141"/>
        <v>0</v>
      </c>
      <c r="AD2281" s="187"/>
      <c r="AE2281" s="186"/>
      <c r="AF2281" s="190"/>
      <c r="AG2281" s="747">
        <f t="shared" si="142"/>
        <v>0</v>
      </c>
      <c r="AH2281" s="748">
        <f t="shared" si="143"/>
        <v>0</v>
      </c>
      <c r="AI2281" s="187"/>
      <c r="AJ2281" s="52"/>
      <c r="AK2281" s="156" t="str">
        <f>IFERROR(VLOOKUP($A2281,'Liste planification'!$B$2:$C$105,2,FALSE),"")</f>
        <v/>
      </c>
      <c r="AL2281" s="27"/>
      <c r="AM2281" s="27"/>
    </row>
    <row r="2282" spans="1:39">
      <c r="A2282" s="158"/>
      <c r="B2282" s="159" t="str">
        <f>A2282&amp;"-"&amp;TEXT(COUNTIF($A$5:A2282,A2282),"000")</f>
        <v>-000</v>
      </c>
      <c r="C2282" s="52"/>
      <c r="D2282" s="27"/>
      <c r="E2282" s="28"/>
      <c r="F2282" s="27"/>
      <c r="G2282" s="27"/>
      <c r="H2282" s="52"/>
      <c r="I2282" s="380" t="str">
        <f>IFERROR(VLOOKUP($F2282,'Liste planification'!$V$2:$W$96,2,FALSE),"")</f>
        <v/>
      </c>
      <c r="J2282" s="27"/>
      <c r="K2282" s="27"/>
      <c r="L2282" s="27"/>
      <c r="M2282" s="52"/>
      <c r="N2282" s="52"/>
      <c r="O2282" s="52"/>
      <c r="P2282" s="52"/>
      <c r="Q2282" s="52"/>
      <c r="R2282" s="52"/>
      <c r="S2282" s="52"/>
      <c r="T2282" s="52"/>
      <c r="U2282" s="52"/>
      <c r="V2282" s="52"/>
      <c r="W2282" s="52"/>
      <c r="X2282" s="52"/>
      <c r="Y2282" s="194"/>
      <c r="Z2282" s="776"/>
      <c r="AA2282" s="190"/>
      <c r="AB2282" s="747">
        <f t="shared" si="140"/>
        <v>0</v>
      </c>
      <c r="AC2282" s="748">
        <f t="shared" si="141"/>
        <v>0</v>
      </c>
      <c r="AD2282" s="187"/>
      <c r="AE2282" s="186"/>
      <c r="AF2282" s="190"/>
      <c r="AG2282" s="747">
        <f t="shared" si="142"/>
        <v>0</v>
      </c>
      <c r="AH2282" s="748">
        <f t="shared" si="143"/>
        <v>0</v>
      </c>
      <c r="AI2282" s="187"/>
      <c r="AJ2282" s="52"/>
      <c r="AK2282" s="156" t="str">
        <f>IFERROR(VLOOKUP($A2282,'Liste planification'!$B$2:$C$105,2,FALSE),"")</f>
        <v/>
      </c>
      <c r="AL2282" s="27"/>
      <c r="AM2282" s="27"/>
    </row>
    <row r="2283" spans="1:39">
      <c r="A2283" s="158"/>
      <c r="B2283" s="159" t="str">
        <f>A2283&amp;"-"&amp;TEXT(COUNTIF($A$5:A2283,A2283),"000")</f>
        <v>-000</v>
      </c>
      <c r="C2283" s="52"/>
      <c r="D2283" s="27"/>
      <c r="E2283" s="28"/>
      <c r="F2283" s="27"/>
      <c r="G2283" s="27"/>
      <c r="H2283" s="52"/>
      <c r="I2283" s="380" t="str">
        <f>IFERROR(VLOOKUP($F2283,'Liste planification'!$V$2:$W$96,2,FALSE),"")</f>
        <v/>
      </c>
      <c r="J2283" s="27"/>
      <c r="K2283" s="27"/>
      <c r="L2283" s="27"/>
      <c r="M2283" s="52"/>
      <c r="N2283" s="52"/>
      <c r="O2283" s="52"/>
      <c r="P2283" s="52"/>
      <c r="Q2283" s="52"/>
      <c r="R2283" s="52"/>
      <c r="S2283" s="52"/>
      <c r="T2283" s="52"/>
      <c r="U2283" s="52"/>
      <c r="V2283" s="52"/>
      <c r="W2283" s="52"/>
      <c r="X2283" s="52"/>
      <c r="Y2283" s="194"/>
      <c r="Z2283" s="776"/>
      <c r="AA2283" s="190"/>
      <c r="AB2283" s="747">
        <f t="shared" si="140"/>
        <v>0</v>
      </c>
      <c r="AC2283" s="748">
        <f t="shared" si="141"/>
        <v>0</v>
      </c>
      <c r="AD2283" s="187"/>
      <c r="AE2283" s="186"/>
      <c r="AF2283" s="190"/>
      <c r="AG2283" s="747">
        <f t="shared" si="142"/>
        <v>0</v>
      </c>
      <c r="AH2283" s="748">
        <f t="shared" si="143"/>
        <v>0</v>
      </c>
      <c r="AI2283" s="187"/>
      <c r="AJ2283" s="52"/>
      <c r="AK2283" s="156" t="str">
        <f>IFERROR(VLOOKUP($A2283,'Liste planification'!$B$2:$C$105,2,FALSE),"")</f>
        <v/>
      </c>
      <c r="AL2283" s="27"/>
      <c r="AM2283" s="27"/>
    </row>
    <row r="2284" spans="1:39">
      <c r="A2284" s="158"/>
      <c r="B2284" s="159" t="str">
        <f>A2284&amp;"-"&amp;TEXT(COUNTIF($A$5:A2284,A2284),"000")</f>
        <v>-000</v>
      </c>
      <c r="C2284" s="52"/>
      <c r="D2284" s="27"/>
      <c r="E2284" s="28"/>
      <c r="F2284" s="27"/>
      <c r="G2284" s="27"/>
      <c r="H2284" s="52"/>
      <c r="I2284" s="380" t="str">
        <f>IFERROR(VLOOKUP($F2284,'Liste planification'!$V$2:$W$96,2,FALSE),"")</f>
        <v/>
      </c>
      <c r="J2284" s="27"/>
      <c r="K2284" s="27"/>
      <c r="L2284" s="27"/>
      <c r="M2284" s="52"/>
      <c r="N2284" s="52"/>
      <c r="O2284" s="52"/>
      <c r="P2284" s="52"/>
      <c r="Q2284" s="52"/>
      <c r="R2284" s="52"/>
      <c r="S2284" s="52"/>
      <c r="T2284" s="52"/>
      <c r="U2284" s="52"/>
      <c r="V2284" s="52"/>
      <c r="W2284" s="52"/>
      <c r="X2284" s="52"/>
      <c r="Y2284" s="194"/>
      <c r="Z2284" s="776"/>
      <c r="AA2284" s="190"/>
      <c r="AB2284" s="747">
        <f t="shared" si="140"/>
        <v>0</v>
      </c>
      <c r="AC2284" s="748">
        <f t="shared" si="141"/>
        <v>0</v>
      </c>
      <c r="AD2284" s="187"/>
      <c r="AE2284" s="186"/>
      <c r="AF2284" s="190"/>
      <c r="AG2284" s="747">
        <f t="shared" si="142"/>
        <v>0</v>
      </c>
      <c r="AH2284" s="748">
        <f t="shared" si="143"/>
        <v>0</v>
      </c>
      <c r="AI2284" s="187"/>
      <c r="AJ2284" s="52"/>
      <c r="AK2284" s="156" t="str">
        <f>IFERROR(VLOOKUP($A2284,'Liste planification'!$B$2:$C$105,2,FALSE),"")</f>
        <v/>
      </c>
      <c r="AL2284" s="27"/>
      <c r="AM2284" s="27"/>
    </row>
    <row r="2285" spans="1:39">
      <c r="A2285" s="158"/>
      <c r="B2285" s="159" t="str">
        <f>A2285&amp;"-"&amp;TEXT(COUNTIF($A$5:A2285,A2285),"000")</f>
        <v>-000</v>
      </c>
      <c r="C2285" s="52"/>
      <c r="D2285" s="27"/>
      <c r="E2285" s="28"/>
      <c r="F2285" s="27"/>
      <c r="G2285" s="27"/>
      <c r="H2285" s="52"/>
      <c r="I2285" s="380" t="str">
        <f>IFERROR(VLOOKUP($F2285,'Liste planification'!$V$2:$W$96,2,FALSE),"")</f>
        <v/>
      </c>
      <c r="J2285" s="27"/>
      <c r="K2285" s="27"/>
      <c r="L2285" s="27"/>
      <c r="M2285" s="52"/>
      <c r="N2285" s="52"/>
      <c r="O2285" s="52"/>
      <c r="P2285" s="52"/>
      <c r="Q2285" s="52"/>
      <c r="R2285" s="52"/>
      <c r="S2285" s="52"/>
      <c r="T2285" s="52"/>
      <c r="U2285" s="52"/>
      <c r="V2285" s="52"/>
      <c r="W2285" s="52"/>
      <c r="X2285" s="52"/>
      <c r="Y2285" s="194"/>
      <c r="Z2285" s="776"/>
      <c r="AA2285" s="190"/>
      <c r="AB2285" s="747">
        <f t="shared" si="140"/>
        <v>0</v>
      </c>
      <c r="AC2285" s="748">
        <f t="shared" si="141"/>
        <v>0</v>
      </c>
      <c r="AD2285" s="187"/>
      <c r="AE2285" s="186"/>
      <c r="AF2285" s="190"/>
      <c r="AG2285" s="747">
        <f t="shared" si="142"/>
        <v>0</v>
      </c>
      <c r="AH2285" s="748">
        <f t="shared" si="143"/>
        <v>0</v>
      </c>
      <c r="AI2285" s="187"/>
      <c r="AJ2285" s="52"/>
      <c r="AK2285" s="156" t="str">
        <f>IFERROR(VLOOKUP($A2285,'Liste planification'!$B$2:$C$105,2,FALSE),"")</f>
        <v/>
      </c>
      <c r="AL2285" s="27"/>
      <c r="AM2285" s="27"/>
    </row>
    <row r="2286" spans="1:39">
      <c r="A2286" s="158"/>
      <c r="B2286" s="159" t="str">
        <f>A2286&amp;"-"&amp;TEXT(COUNTIF($A$5:A2286,A2286),"000")</f>
        <v>-000</v>
      </c>
      <c r="C2286" s="52"/>
      <c r="D2286" s="27"/>
      <c r="E2286" s="28"/>
      <c r="F2286" s="27"/>
      <c r="G2286" s="27"/>
      <c r="H2286" s="52"/>
      <c r="I2286" s="380" t="str">
        <f>IFERROR(VLOOKUP($F2286,'Liste planification'!$V$2:$W$96,2,FALSE),"")</f>
        <v/>
      </c>
      <c r="J2286" s="27"/>
      <c r="K2286" s="27"/>
      <c r="L2286" s="27"/>
      <c r="M2286" s="52"/>
      <c r="N2286" s="52"/>
      <c r="O2286" s="52"/>
      <c r="P2286" s="52"/>
      <c r="Q2286" s="52"/>
      <c r="R2286" s="52"/>
      <c r="S2286" s="52"/>
      <c r="T2286" s="52"/>
      <c r="U2286" s="52"/>
      <c r="V2286" s="52"/>
      <c r="W2286" s="52"/>
      <c r="X2286" s="52"/>
      <c r="Y2286" s="194"/>
      <c r="Z2286" s="776"/>
      <c r="AA2286" s="190"/>
      <c r="AB2286" s="747">
        <f t="shared" si="140"/>
        <v>0</v>
      </c>
      <c r="AC2286" s="748">
        <f t="shared" si="141"/>
        <v>0</v>
      </c>
      <c r="AD2286" s="187"/>
      <c r="AE2286" s="186"/>
      <c r="AF2286" s="190"/>
      <c r="AG2286" s="747">
        <f t="shared" si="142"/>
        <v>0</v>
      </c>
      <c r="AH2286" s="748">
        <f t="shared" si="143"/>
        <v>0</v>
      </c>
      <c r="AI2286" s="187"/>
      <c r="AJ2286" s="52"/>
      <c r="AK2286" s="156" t="str">
        <f>IFERROR(VLOOKUP($A2286,'Liste planification'!$B$2:$C$105,2,FALSE),"")</f>
        <v/>
      </c>
      <c r="AL2286" s="27"/>
      <c r="AM2286" s="27"/>
    </row>
    <row r="2287" spans="1:39">
      <c r="A2287" s="158"/>
      <c r="B2287" s="159" t="str">
        <f>A2287&amp;"-"&amp;TEXT(COUNTIF($A$5:A2287,A2287),"000")</f>
        <v>-000</v>
      </c>
      <c r="C2287" s="52"/>
      <c r="D2287" s="27"/>
      <c r="E2287" s="28"/>
      <c r="F2287" s="27"/>
      <c r="G2287" s="27"/>
      <c r="H2287" s="52"/>
      <c r="I2287" s="380" t="str">
        <f>IFERROR(VLOOKUP($F2287,'Liste planification'!$V$2:$W$96,2,FALSE),"")</f>
        <v/>
      </c>
      <c r="J2287" s="27"/>
      <c r="K2287" s="27"/>
      <c r="L2287" s="27"/>
      <c r="M2287" s="52"/>
      <c r="N2287" s="52"/>
      <c r="O2287" s="52"/>
      <c r="P2287" s="52"/>
      <c r="Q2287" s="52"/>
      <c r="R2287" s="52"/>
      <c r="S2287" s="52"/>
      <c r="T2287" s="52"/>
      <c r="U2287" s="52"/>
      <c r="V2287" s="52"/>
      <c r="W2287" s="52"/>
      <c r="X2287" s="52"/>
      <c r="Y2287" s="194"/>
      <c r="Z2287" s="776"/>
      <c r="AA2287" s="190"/>
      <c r="AB2287" s="747">
        <f t="shared" si="140"/>
        <v>0</v>
      </c>
      <c r="AC2287" s="748">
        <f t="shared" si="141"/>
        <v>0</v>
      </c>
      <c r="AD2287" s="187"/>
      <c r="AE2287" s="186"/>
      <c r="AF2287" s="190"/>
      <c r="AG2287" s="747">
        <f t="shared" si="142"/>
        <v>0</v>
      </c>
      <c r="AH2287" s="748">
        <f t="shared" si="143"/>
        <v>0</v>
      </c>
      <c r="AI2287" s="187"/>
      <c r="AJ2287" s="52"/>
      <c r="AK2287" s="156" t="str">
        <f>IFERROR(VLOOKUP($A2287,'Liste planification'!$B$2:$C$105,2,FALSE),"")</f>
        <v/>
      </c>
      <c r="AL2287" s="27"/>
      <c r="AM2287" s="27"/>
    </row>
    <row r="2288" spans="1:39">
      <c r="A2288" s="158"/>
      <c r="B2288" s="159" t="str">
        <f>A2288&amp;"-"&amp;TEXT(COUNTIF($A$5:A2288,A2288),"000")</f>
        <v>-000</v>
      </c>
      <c r="C2288" s="52"/>
      <c r="D2288" s="27"/>
      <c r="E2288" s="28"/>
      <c r="F2288" s="27"/>
      <c r="G2288" s="27"/>
      <c r="H2288" s="52"/>
      <c r="I2288" s="380" t="str">
        <f>IFERROR(VLOOKUP($F2288,'Liste planification'!$V$2:$W$96,2,FALSE),"")</f>
        <v/>
      </c>
      <c r="J2288" s="27"/>
      <c r="K2288" s="27"/>
      <c r="L2288" s="27"/>
      <c r="M2288" s="52"/>
      <c r="N2288" s="52"/>
      <c r="O2288" s="52"/>
      <c r="P2288" s="52"/>
      <c r="Q2288" s="52"/>
      <c r="R2288" s="52"/>
      <c r="S2288" s="52"/>
      <c r="T2288" s="52"/>
      <c r="U2288" s="52"/>
      <c r="V2288" s="52"/>
      <c r="W2288" s="52"/>
      <c r="X2288" s="52"/>
      <c r="Y2288" s="194"/>
      <c r="Z2288" s="776"/>
      <c r="AA2288" s="190"/>
      <c r="AB2288" s="747">
        <f t="shared" si="140"/>
        <v>0</v>
      </c>
      <c r="AC2288" s="748">
        <f t="shared" si="141"/>
        <v>0</v>
      </c>
      <c r="AD2288" s="187"/>
      <c r="AE2288" s="186"/>
      <c r="AF2288" s="190"/>
      <c r="AG2288" s="747">
        <f t="shared" si="142"/>
        <v>0</v>
      </c>
      <c r="AH2288" s="748">
        <f t="shared" si="143"/>
        <v>0</v>
      </c>
      <c r="AI2288" s="187"/>
      <c r="AJ2288" s="52"/>
      <c r="AK2288" s="156" t="str">
        <f>IFERROR(VLOOKUP($A2288,'Liste planification'!$B$2:$C$105,2,FALSE),"")</f>
        <v/>
      </c>
      <c r="AL2288" s="27"/>
      <c r="AM2288" s="27"/>
    </row>
    <row r="2289" spans="1:39">
      <c r="A2289" s="158"/>
      <c r="B2289" s="159" t="str">
        <f>A2289&amp;"-"&amp;TEXT(COUNTIF($A$5:A2289,A2289),"000")</f>
        <v>-000</v>
      </c>
      <c r="C2289" s="52"/>
      <c r="D2289" s="27"/>
      <c r="E2289" s="28"/>
      <c r="F2289" s="27"/>
      <c r="G2289" s="27"/>
      <c r="H2289" s="52"/>
      <c r="I2289" s="380" t="str">
        <f>IFERROR(VLOOKUP($F2289,'Liste planification'!$V$2:$W$96,2,FALSE),"")</f>
        <v/>
      </c>
      <c r="J2289" s="27"/>
      <c r="K2289" s="27"/>
      <c r="L2289" s="27"/>
      <c r="M2289" s="52"/>
      <c r="N2289" s="52"/>
      <c r="O2289" s="52"/>
      <c r="P2289" s="52"/>
      <c r="Q2289" s="52"/>
      <c r="R2289" s="52"/>
      <c r="S2289" s="52"/>
      <c r="T2289" s="52"/>
      <c r="U2289" s="52"/>
      <c r="V2289" s="52"/>
      <c r="W2289" s="52"/>
      <c r="X2289" s="52"/>
      <c r="Y2289" s="194"/>
      <c r="Z2289" s="776"/>
      <c r="AA2289" s="190"/>
      <c r="AB2289" s="747">
        <f t="shared" si="140"/>
        <v>0</v>
      </c>
      <c r="AC2289" s="748">
        <f t="shared" si="141"/>
        <v>0</v>
      </c>
      <c r="AD2289" s="187"/>
      <c r="AE2289" s="186"/>
      <c r="AF2289" s="190"/>
      <c r="AG2289" s="747">
        <f t="shared" si="142"/>
        <v>0</v>
      </c>
      <c r="AH2289" s="748">
        <f t="shared" si="143"/>
        <v>0</v>
      </c>
      <c r="AI2289" s="187"/>
      <c r="AJ2289" s="52"/>
      <c r="AK2289" s="156" t="str">
        <f>IFERROR(VLOOKUP($A2289,'Liste planification'!$B$2:$C$105,2,FALSE),"")</f>
        <v/>
      </c>
      <c r="AL2289" s="27"/>
      <c r="AM2289" s="27"/>
    </row>
    <row r="2290" spans="1:39">
      <c r="A2290" s="158"/>
      <c r="B2290" s="159" t="str">
        <f>A2290&amp;"-"&amp;TEXT(COUNTIF($A$5:A2290,A2290),"000")</f>
        <v>-000</v>
      </c>
      <c r="C2290" s="52"/>
      <c r="D2290" s="27"/>
      <c r="E2290" s="28"/>
      <c r="F2290" s="27"/>
      <c r="G2290" s="27"/>
      <c r="H2290" s="52"/>
      <c r="I2290" s="380" t="str">
        <f>IFERROR(VLOOKUP($F2290,'Liste planification'!$V$2:$W$96,2,FALSE),"")</f>
        <v/>
      </c>
      <c r="J2290" s="27"/>
      <c r="K2290" s="27"/>
      <c r="L2290" s="27"/>
      <c r="M2290" s="52"/>
      <c r="N2290" s="52"/>
      <c r="O2290" s="52"/>
      <c r="P2290" s="52"/>
      <c r="Q2290" s="52"/>
      <c r="R2290" s="52"/>
      <c r="S2290" s="52"/>
      <c r="T2290" s="52"/>
      <c r="U2290" s="52"/>
      <c r="V2290" s="52"/>
      <c r="W2290" s="52"/>
      <c r="X2290" s="52"/>
      <c r="Y2290" s="194"/>
      <c r="Z2290" s="776"/>
      <c r="AA2290" s="190"/>
      <c r="AB2290" s="747">
        <f t="shared" si="140"/>
        <v>0</v>
      </c>
      <c r="AC2290" s="748">
        <f t="shared" si="141"/>
        <v>0</v>
      </c>
      <c r="AD2290" s="187"/>
      <c r="AE2290" s="186"/>
      <c r="AF2290" s="190"/>
      <c r="AG2290" s="747">
        <f t="shared" si="142"/>
        <v>0</v>
      </c>
      <c r="AH2290" s="748">
        <f t="shared" si="143"/>
        <v>0</v>
      </c>
      <c r="AI2290" s="187"/>
      <c r="AJ2290" s="52"/>
      <c r="AK2290" s="156" t="str">
        <f>IFERROR(VLOOKUP($A2290,'Liste planification'!$B$2:$C$105,2,FALSE),"")</f>
        <v/>
      </c>
      <c r="AL2290" s="27"/>
      <c r="AM2290" s="27"/>
    </row>
    <row r="2291" spans="1:39">
      <c r="A2291" s="158"/>
      <c r="B2291" s="159" t="str">
        <f>A2291&amp;"-"&amp;TEXT(COUNTIF($A$5:A2291,A2291),"000")</f>
        <v>-000</v>
      </c>
      <c r="C2291" s="52"/>
      <c r="D2291" s="27"/>
      <c r="E2291" s="28"/>
      <c r="F2291" s="27"/>
      <c r="G2291" s="27"/>
      <c r="H2291" s="52"/>
      <c r="I2291" s="380" t="str">
        <f>IFERROR(VLOOKUP($F2291,'Liste planification'!$V$2:$W$96,2,FALSE),"")</f>
        <v/>
      </c>
      <c r="J2291" s="27"/>
      <c r="K2291" s="27"/>
      <c r="L2291" s="27"/>
      <c r="M2291" s="52"/>
      <c r="N2291" s="52"/>
      <c r="O2291" s="52"/>
      <c r="P2291" s="52"/>
      <c r="Q2291" s="52"/>
      <c r="R2291" s="52"/>
      <c r="S2291" s="52"/>
      <c r="T2291" s="52"/>
      <c r="U2291" s="52"/>
      <c r="V2291" s="52"/>
      <c r="W2291" s="52"/>
      <c r="X2291" s="52"/>
      <c r="Y2291" s="194"/>
      <c r="Z2291" s="776"/>
      <c r="AA2291" s="190"/>
      <c r="AB2291" s="747">
        <f t="shared" si="140"/>
        <v>0</v>
      </c>
      <c r="AC2291" s="748">
        <f t="shared" si="141"/>
        <v>0</v>
      </c>
      <c r="AD2291" s="187"/>
      <c r="AE2291" s="186"/>
      <c r="AF2291" s="190"/>
      <c r="AG2291" s="747">
        <f t="shared" si="142"/>
        <v>0</v>
      </c>
      <c r="AH2291" s="748">
        <f t="shared" si="143"/>
        <v>0</v>
      </c>
      <c r="AI2291" s="187"/>
      <c r="AJ2291" s="52"/>
      <c r="AK2291" s="156" t="str">
        <f>IFERROR(VLOOKUP($A2291,'Liste planification'!$B$2:$C$105,2,FALSE),"")</f>
        <v/>
      </c>
      <c r="AL2291" s="27"/>
      <c r="AM2291" s="27"/>
    </row>
    <row r="2292" spans="1:39">
      <c r="A2292" s="158"/>
      <c r="B2292" s="159" t="str">
        <f>A2292&amp;"-"&amp;TEXT(COUNTIF($A$5:A2292,A2292),"000")</f>
        <v>-000</v>
      </c>
      <c r="C2292" s="52"/>
      <c r="D2292" s="27"/>
      <c r="E2292" s="28"/>
      <c r="F2292" s="27"/>
      <c r="G2292" s="27"/>
      <c r="H2292" s="52"/>
      <c r="I2292" s="380" t="str">
        <f>IFERROR(VLOOKUP($F2292,'Liste planification'!$V$2:$W$96,2,FALSE),"")</f>
        <v/>
      </c>
      <c r="J2292" s="27"/>
      <c r="K2292" s="27"/>
      <c r="L2292" s="27"/>
      <c r="M2292" s="52"/>
      <c r="N2292" s="52"/>
      <c r="O2292" s="52"/>
      <c r="P2292" s="52"/>
      <c r="Q2292" s="52"/>
      <c r="R2292" s="52"/>
      <c r="S2292" s="52"/>
      <c r="T2292" s="52"/>
      <c r="U2292" s="52"/>
      <c r="V2292" s="52"/>
      <c r="W2292" s="52"/>
      <c r="X2292" s="52"/>
      <c r="Y2292" s="194"/>
      <c r="Z2292" s="776"/>
      <c r="AA2292" s="190"/>
      <c r="AB2292" s="747">
        <f t="shared" ref="AB2292:AB2355" si="144">AA2292/$AB$1</f>
        <v>0</v>
      </c>
      <c r="AC2292" s="748">
        <f t="shared" ref="AC2292:AC2355" si="145">AA2292/$AC$1</f>
        <v>0</v>
      </c>
      <c r="AD2292" s="187"/>
      <c r="AE2292" s="186"/>
      <c r="AF2292" s="190"/>
      <c r="AG2292" s="747">
        <f t="shared" ref="AG2292:AG2355" si="146">AF2292/$AB$1</f>
        <v>0</v>
      </c>
      <c r="AH2292" s="748">
        <f t="shared" ref="AH2292:AH2355" si="147">AF2292/$AC$1</f>
        <v>0</v>
      </c>
      <c r="AI2292" s="187"/>
      <c r="AJ2292" s="52"/>
      <c r="AK2292" s="156" t="str">
        <f>IFERROR(VLOOKUP($A2292,'Liste planification'!$B$2:$C$105,2,FALSE),"")</f>
        <v/>
      </c>
      <c r="AL2292" s="27"/>
      <c r="AM2292" s="27"/>
    </row>
    <row r="2293" spans="1:39">
      <c r="A2293" s="158"/>
      <c r="B2293" s="159" t="str">
        <f>A2293&amp;"-"&amp;TEXT(COUNTIF($A$5:A2293,A2293),"000")</f>
        <v>-000</v>
      </c>
      <c r="C2293" s="52"/>
      <c r="D2293" s="27"/>
      <c r="E2293" s="28"/>
      <c r="F2293" s="27"/>
      <c r="G2293" s="27"/>
      <c r="H2293" s="52"/>
      <c r="I2293" s="380" t="str">
        <f>IFERROR(VLOOKUP($F2293,'Liste planification'!$V$2:$W$96,2,FALSE),"")</f>
        <v/>
      </c>
      <c r="J2293" s="27"/>
      <c r="K2293" s="27"/>
      <c r="L2293" s="27"/>
      <c r="M2293" s="52"/>
      <c r="N2293" s="52"/>
      <c r="O2293" s="52"/>
      <c r="P2293" s="52"/>
      <c r="Q2293" s="52"/>
      <c r="R2293" s="52"/>
      <c r="S2293" s="52"/>
      <c r="T2293" s="52"/>
      <c r="U2293" s="52"/>
      <c r="V2293" s="52"/>
      <c r="W2293" s="52"/>
      <c r="X2293" s="52"/>
      <c r="Y2293" s="194"/>
      <c r="Z2293" s="776"/>
      <c r="AA2293" s="190"/>
      <c r="AB2293" s="747">
        <f t="shared" si="144"/>
        <v>0</v>
      </c>
      <c r="AC2293" s="748">
        <f t="shared" si="145"/>
        <v>0</v>
      </c>
      <c r="AD2293" s="187"/>
      <c r="AE2293" s="186"/>
      <c r="AF2293" s="190"/>
      <c r="AG2293" s="747">
        <f t="shared" si="146"/>
        <v>0</v>
      </c>
      <c r="AH2293" s="748">
        <f t="shared" si="147"/>
        <v>0</v>
      </c>
      <c r="AI2293" s="187"/>
      <c r="AJ2293" s="52"/>
      <c r="AK2293" s="156" t="str">
        <f>IFERROR(VLOOKUP($A2293,'Liste planification'!$B$2:$C$105,2,FALSE),"")</f>
        <v/>
      </c>
      <c r="AL2293" s="27"/>
      <c r="AM2293" s="27"/>
    </row>
    <row r="2294" spans="1:39">
      <c r="A2294" s="158"/>
      <c r="B2294" s="159" t="str">
        <f>A2294&amp;"-"&amp;TEXT(COUNTIF($A$5:A2294,A2294),"000")</f>
        <v>-000</v>
      </c>
      <c r="C2294" s="52"/>
      <c r="D2294" s="27"/>
      <c r="E2294" s="28"/>
      <c r="F2294" s="27"/>
      <c r="G2294" s="27"/>
      <c r="H2294" s="52"/>
      <c r="I2294" s="380" t="str">
        <f>IFERROR(VLOOKUP($F2294,'Liste planification'!$V$2:$W$96,2,FALSE),"")</f>
        <v/>
      </c>
      <c r="J2294" s="27"/>
      <c r="K2294" s="27"/>
      <c r="L2294" s="27"/>
      <c r="M2294" s="52"/>
      <c r="N2294" s="52"/>
      <c r="O2294" s="52"/>
      <c r="P2294" s="52"/>
      <c r="Q2294" s="52"/>
      <c r="R2294" s="52"/>
      <c r="S2294" s="52"/>
      <c r="T2294" s="52"/>
      <c r="U2294" s="52"/>
      <c r="V2294" s="52"/>
      <c r="W2294" s="52"/>
      <c r="X2294" s="52"/>
      <c r="Y2294" s="194"/>
      <c r="Z2294" s="776"/>
      <c r="AA2294" s="190"/>
      <c r="AB2294" s="747">
        <f t="shared" si="144"/>
        <v>0</v>
      </c>
      <c r="AC2294" s="748">
        <f t="shared" si="145"/>
        <v>0</v>
      </c>
      <c r="AD2294" s="187"/>
      <c r="AE2294" s="186"/>
      <c r="AF2294" s="190"/>
      <c r="AG2294" s="747">
        <f t="shared" si="146"/>
        <v>0</v>
      </c>
      <c r="AH2294" s="748">
        <f t="shared" si="147"/>
        <v>0</v>
      </c>
      <c r="AI2294" s="187"/>
      <c r="AJ2294" s="52"/>
      <c r="AK2294" s="156" t="str">
        <f>IFERROR(VLOOKUP($A2294,'Liste planification'!$B$2:$C$105,2,FALSE),"")</f>
        <v/>
      </c>
      <c r="AL2294" s="27"/>
      <c r="AM2294" s="27"/>
    </row>
    <row r="2295" spans="1:39">
      <c r="A2295" s="158"/>
      <c r="B2295" s="159" t="str">
        <f>A2295&amp;"-"&amp;TEXT(COUNTIF($A$5:A2295,A2295),"000")</f>
        <v>-000</v>
      </c>
      <c r="C2295" s="52"/>
      <c r="D2295" s="27"/>
      <c r="E2295" s="28"/>
      <c r="F2295" s="27"/>
      <c r="G2295" s="27"/>
      <c r="H2295" s="52"/>
      <c r="I2295" s="380" t="str">
        <f>IFERROR(VLOOKUP($F2295,'Liste planification'!$V$2:$W$96,2,FALSE),"")</f>
        <v/>
      </c>
      <c r="J2295" s="27"/>
      <c r="K2295" s="27"/>
      <c r="L2295" s="27"/>
      <c r="M2295" s="52"/>
      <c r="N2295" s="52"/>
      <c r="O2295" s="52"/>
      <c r="P2295" s="52"/>
      <c r="Q2295" s="52"/>
      <c r="R2295" s="52"/>
      <c r="S2295" s="52"/>
      <c r="T2295" s="52"/>
      <c r="U2295" s="52"/>
      <c r="V2295" s="52"/>
      <c r="W2295" s="52"/>
      <c r="X2295" s="52"/>
      <c r="Y2295" s="194"/>
      <c r="Z2295" s="776"/>
      <c r="AA2295" s="190"/>
      <c r="AB2295" s="747">
        <f t="shared" si="144"/>
        <v>0</v>
      </c>
      <c r="AC2295" s="748">
        <f t="shared" si="145"/>
        <v>0</v>
      </c>
      <c r="AD2295" s="187"/>
      <c r="AE2295" s="186"/>
      <c r="AF2295" s="190"/>
      <c r="AG2295" s="747">
        <f t="shared" si="146"/>
        <v>0</v>
      </c>
      <c r="AH2295" s="748">
        <f t="shared" si="147"/>
        <v>0</v>
      </c>
      <c r="AI2295" s="187"/>
      <c r="AJ2295" s="52"/>
      <c r="AK2295" s="156" t="str">
        <f>IFERROR(VLOOKUP($A2295,'Liste planification'!$B$2:$C$105,2,FALSE),"")</f>
        <v/>
      </c>
      <c r="AL2295" s="27"/>
      <c r="AM2295" s="27"/>
    </row>
    <row r="2296" spans="1:39">
      <c r="A2296" s="158"/>
      <c r="B2296" s="159" t="str">
        <f>A2296&amp;"-"&amp;TEXT(COUNTIF($A$5:A2296,A2296),"000")</f>
        <v>-000</v>
      </c>
      <c r="C2296" s="52"/>
      <c r="D2296" s="27"/>
      <c r="E2296" s="28"/>
      <c r="F2296" s="27"/>
      <c r="G2296" s="27"/>
      <c r="H2296" s="52"/>
      <c r="I2296" s="380" t="str">
        <f>IFERROR(VLOOKUP($F2296,'Liste planification'!$V$2:$W$96,2,FALSE),"")</f>
        <v/>
      </c>
      <c r="J2296" s="27"/>
      <c r="K2296" s="27"/>
      <c r="L2296" s="27"/>
      <c r="M2296" s="52"/>
      <c r="N2296" s="52"/>
      <c r="O2296" s="52"/>
      <c r="P2296" s="52"/>
      <c r="Q2296" s="52"/>
      <c r="R2296" s="52"/>
      <c r="S2296" s="52"/>
      <c r="T2296" s="52"/>
      <c r="U2296" s="52"/>
      <c r="V2296" s="52"/>
      <c r="W2296" s="52"/>
      <c r="X2296" s="52"/>
      <c r="Y2296" s="194"/>
      <c r="Z2296" s="776"/>
      <c r="AA2296" s="190"/>
      <c r="AB2296" s="747">
        <f t="shared" si="144"/>
        <v>0</v>
      </c>
      <c r="AC2296" s="748">
        <f t="shared" si="145"/>
        <v>0</v>
      </c>
      <c r="AD2296" s="187"/>
      <c r="AE2296" s="186"/>
      <c r="AF2296" s="190"/>
      <c r="AG2296" s="747">
        <f t="shared" si="146"/>
        <v>0</v>
      </c>
      <c r="AH2296" s="748">
        <f t="shared" si="147"/>
        <v>0</v>
      </c>
      <c r="AI2296" s="187"/>
      <c r="AJ2296" s="52"/>
      <c r="AK2296" s="156" t="str">
        <f>IFERROR(VLOOKUP($A2296,'Liste planification'!$B$2:$C$105,2,FALSE),"")</f>
        <v/>
      </c>
      <c r="AL2296" s="27"/>
      <c r="AM2296" s="27"/>
    </row>
    <row r="2297" spans="1:39">
      <c r="A2297" s="158"/>
      <c r="B2297" s="159" t="str">
        <f>A2297&amp;"-"&amp;TEXT(COUNTIF($A$5:A2297,A2297),"000")</f>
        <v>-000</v>
      </c>
      <c r="C2297" s="52"/>
      <c r="D2297" s="27"/>
      <c r="E2297" s="28"/>
      <c r="F2297" s="27"/>
      <c r="G2297" s="27"/>
      <c r="H2297" s="52"/>
      <c r="I2297" s="380" t="str">
        <f>IFERROR(VLOOKUP($F2297,'Liste planification'!$V$2:$W$96,2,FALSE),"")</f>
        <v/>
      </c>
      <c r="J2297" s="27"/>
      <c r="K2297" s="27"/>
      <c r="L2297" s="27"/>
      <c r="M2297" s="52"/>
      <c r="N2297" s="52"/>
      <c r="O2297" s="52"/>
      <c r="P2297" s="52"/>
      <c r="Q2297" s="52"/>
      <c r="R2297" s="52"/>
      <c r="S2297" s="52"/>
      <c r="T2297" s="52"/>
      <c r="U2297" s="52"/>
      <c r="V2297" s="52"/>
      <c r="W2297" s="52"/>
      <c r="X2297" s="52"/>
      <c r="Y2297" s="194"/>
      <c r="Z2297" s="776"/>
      <c r="AA2297" s="190"/>
      <c r="AB2297" s="747">
        <f t="shared" si="144"/>
        <v>0</v>
      </c>
      <c r="AC2297" s="748">
        <f t="shared" si="145"/>
        <v>0</v>
      </c>
      <c r="AD2297" s="187"/>
      <c r="AE2297" s="186"/>
      <c r="AF2297" s="190"/>
      <c r="AG2297" s="747">
        <f t="shared" si="146"/>
        <v>0</v>
      </c>
      <c r="AH2297" s="748">
        <f t="shared" si="147"/>
        <v>0</v>
      </c>
      <c r="AI2297" s="187"/>
      <c r="AJ2297" s="52"/>
      <c r="AK2297" s="156" t="str">
        <f>IFERROR(VLOOKUP($A2297,'Liste planification'!$B$2:$C$105,2,FALSE),"")</f>
        <v/>
      </c>
      <c r="AL2297" s="27"/>
      <c r="AM2297" s="27"/>
    </row>
    <row r="2298" spans="1:39">
      <c r="A2298" s="158"/>
      <c r="B2298" s="159" t="str">
        <f>A2298&amp;"-"&amp;TEXT(COUNTIF($A$5:A2298,A2298),"000")</f>
        <v>-000</v>
      </c>
      <c r="C2298" s="52"/>
      <c r="D2298" s="27"/>
      <c r="E2298" s="28"/>
      <c r="F2298" s="27"/>
      <c r="G2298" s="27"/>
      <c r="H2298" s="52"/>
      <c r="I2298" s="380" t="str">
        <f>IFERROR(VLOOKUP($F2298,'Liste planification'!$V$2:$W$96,2,FALSE),"")</f>
        <v/>
      </c>
      <c r="J2298" s="27"/>
      <c r="K2298" s="27"/>
      <c r="L2298" s="27"/>
      <c r="M2298" s="52"/>
      <c r="N2298" s="52"/>
      <c r="O2298" s="52"/>
      <c r="P2298" s="52"/>
      <c r="Q2298" s="52"/>
      <c r="R2298" s="52"/>
      <c r="S2298" s="52"/>
      <c r="T2298" s="52"/>
      <c r="U2298" s="52"/>
      <c r="V2298" s="52"/>
      <c r="W2298" s="52"/>
      <c r="X2298" s="52"/>
      <c r="Y2298" s="194"/>
      <c r="Z2298" s="776"/>
      <c r="AA2298" s="190"/>
      <c r="AB2298" s="747">
        <f t="shared" si="144"/>
        <v>0</v>
      </c>
      <c r="AC2298" s="748">
        <f t="shared" si="145"/>
        <v>0</v>
      </c>
      <c r="AD2298" s="187"/>
      <c r="AE2298" s="186"/>
      <c r="AF2298" s="190"/>
      <c r="AG2298" s="747">
        <f t="shared" si="146"/>
        <v>0</v>
      </c>
      <c r="AH2298" s="748">
        <f t="shared" si="147"/>
        <v>0</v>
      </c>
      <c r="AI2298" s="187"/>
      <c r="AJ2298" s="52"/>
      <c r="AK2298" s="156" t="str">
        <f>IFERROR(VLOOKUP($A2298,'Liste planification'!$B$2:$C$105,2,FALSE),"")</f>
        <v/>
      </c>
      <c r="AL2298" s="27"/>
      <c r="AM2298" s="27"/>
    </row>
    <row r="2299" spans="1:39">
      <c r="A2299" s="158"/>
      <c r="B2299" s="159" t="str">
        <f>A2299&amp;"-"&amp;TEXT(COUNTIF($A$5:A2299,A2299),"000")</f>
        <v>-000</v>
      </c>
      <c r="C2299" s="52"/>
      <c r="D2299" s="27"/>
      <c r="E2299" s="28"/>
      <c r="F2299" s="27"/>
      <c r="G2299" s="27"/>
      <c r="H2299" s="52"/>
      <c r="I2299" s="380" t="str">
        <f>IFERROR(VLOOKUP($F2299,'Liste planification'!$V$2:$W$96,2,FALSE),"")</f>
        <v/>
      </c>
      <c r="J2299" s="27"/>
      <c r="K2299" s="27"/>
      <c r="L2299" s="27"/>
      <c r="M2299" s="52"/>
      <c r="N2299" s="52"/>
      <c r="O2299" s="52"/>
      <c r="P2299" s="52"/>
      <c r="Q2299" s="52"/>
      <c r="R2299" s="52"/>
      <c r="S2299" s="52"/>
      <c r="T2299" s="52"/>
      <c r="U2299" s="52"/>
      <c r="V2299" s="52"/>
      <c r="W2299" s="52"/>
      <c r="X2299" s="52"/>
      <c r="Y2299" s="194"/>
      <c r="Z2299" s="776"/>
      <c r="AA2299" s="190"/>
      <c r="AB2299" s="747">
        <f t="shared" si="144"/>
        <v>0</v>
      </c>
      <c r="AC2299" s="748">
        <f t="shared" si="145"/>
        <v>0</v>
      </c>
      <c r="AD2299" s="187"/>
      <c r="AE2299" s="186"/>
      <c r="AF2299" s="190"/>
      <c r="AG2299" s="747">
        <f t="shared" si="146"/>
        <v>0</v>
      </c>
      <c r="AH2299" s="748">
        <f t="shared" si="147"/>
        <v>0</v>
      </c>
      <c r="AI2299" s="187"/>
      <c r="AJ2299" s="52"/>
      <c r="AK2299" s="156" t="str">
        <f>IFERROR(VLOOKUP($A2299,'Liste planification'!$B$2:$C$105,2,FALSE),"")</f>
        <v/>
      </c>
      <c r="AL2299" s="27"/>
      <c r="AM2299" s="27"/>
    </row>
    <row r="2300" spans="1:39">
      <c r="A2300" s="158"/>
      <c r="B2300" s="159" t="str">
        <f>A2300&amp;"-"&amp;TEXT(COUNTIF($A$5:A2300,A2300),"000")</f>
        <v>-000</v>
      </c>
      <c r="C2300" s="52"/>
      <c r="D2300" s="27"/>
      <c r="E2300" s="28"/>
      <c r="F2300" s="27"/>
      <c r="G2300" s="27"/>
      <c r="H2300" s="52"/>
      <c r="I2300" s="380" t="str">
        <f>IFERROR(VLOOKUP($F2300,'Liste planification'!$V$2:$W$96,2,FALSE),"")</f>
        <v/>
      </c>
      <c r="J2300" s="27"/>
      <c r="K2300" s="27"/>
      <c r="L2300" s="27"/>
      <c r="M2300" s="52"/>
      <c r="N2300" s="52"/>
      <c r="O2300" s="52"/>
      <c r="P2300" s="52"/>
      <c r="Q2300" s="52"/>
      <c r="R2300" s="52"/>
      <c r="S2300" s="52"/>
      <c r="T2300" s="52"/>
      <c r="U2300" s="52"/>
      <c r="V2300" s="52"/>
      <c r="W2300" s="52"/>
      <c r="X2300" s="52"/>
      <c r="Y2300" s="194"/>
      <c r="Z2300" s="776"/>
      <c r="AA2300" s="190"/>
      <c r="AB2300" s="747">
        <f t="shared" si="144"/>
        <v>0</v>
      </c>
      <c r="AC2300" s="748">
        <f t="shared" si="145"/>
        <v>0</v>
      </c>
      <c r="AD2300" s="187"/>
      <c r="AE2300" s="186"/>
      <c r="AF2300" s="190"/>
      <c r="AG2300" s="747">
        <f t="shared" si="146"/>
        <v>0</v>
      </c>
      <c r="AH2300" s="748">
        <f t="shared" si="147"/>
        <v>0</v>
      </c>
      <c r="AI2300" s="187"/>
      <c r="AJ2300" s="52"/>
      <c r="AK2300" s="156" t="str">
        <f>IFERROR(VLOOKUP($A2300,'Liste planification'!$B$2:$C$105,2,FALSE),"")</f>
        <v/>
      </c>
      <c r="AL2300" s="27"/>
      <c r="AM2300" s="27"/>
    </row>
    <row r="2301" spans="1:39">
      <c r="A2301" s="158"/>
      <c r="B2301" s="159" t="str">
        <f>A2301&amp;"-"&amp;TEXT(COUNTIF($A$5:A2301,A2301),"000")</f>
        <v>-000</v>
      </c>
      <c r="C2301" s="52"/>
      <c r="D2301" s="27"/>
      <c r="E2301" s="28"/>
      <c r="F2301" s="27"/>
      <c r="G2301" s="27"/>
      <c r="H2301" s="52"/>
      <c r="I2301" s="380" t="str">
        <f>IFERROR(VLOOKUP($F2301,'Liste planification'!$V$2:$W$96,2,FALSE),"")</f>
        <v/>
      </c>
      <c r="J2301" s="27"/>
      <c r="K2301" s="27"/>
      <c r="L2301" s="27"/>
      <c r="M2301" s="52"/>
      <c r="N2301" s="52"/>
      <c r="O2301" s="52"/>
      <c r="P2301" s="52"/>
      <c r="Q2301" s="52"/>
      <c r="R2301" s="52"/>
      <c r="S2301" s="52"/>
      <c r="T2301" s="52"/>
      <c r="U2301" s="52"/>
      <c r="V2301" s="52"/>
      <c r="W2301" s="52"/>
      <c r="X2301" s="52"/>
      <c r="Y2301" s="194"/>
      <c r="Z2301" s="776"/>
      <c r="AA2301" s="190"/>
      <c r="AB2301" s="747">
        <f t="shared" si="144"/>
        <v>0</v>
      </c>
      <c r="AC2301" s="748">
        <f t="shared" si="145"/>
        <v>0</v>
      </c>
      <c r="AD2301" s="187"/>
      <c r="AE2301" s="186"/>
      <c r="AF2301" s="190"/>
      <c r="AG2301" s="747">
        <f t="shared" si="146"/>
        <v>0</v>
      </c>
      <c r="AH2301" s="748">
        <f t="shared" si="147"/>
        <v>0</v>
      </c>
      <c r="AI2301" s="187"/>
      <c r="AJ2301" s="52"/>
      <c r="AK2301" s="156" t="str">
        <f>IFERROR(VLOOKUP($A2301,'Liste planification'!$B$2:$C$105,2,FALSE),"")</f>
        <v/>
      </c>
      <c r="AL2301" s="27"/>
      <c r="AM2301" s="27"/>
    </row>
    <row r="2302" spans="1:39">
      <c r="A2302" s="158"/>
      <c r="B2302" s="159" t="str">
        <f>A2302&amp;"-"&amp;TEXT(COUNTIF($A$5:A2302,A2302),"000")</f>
        <v>-000</v>
      </c>
      <c r="C2302" s="52"/>
      <c r="D2302" s="27"/>
      <c r="E2302" s="28"/>
      <c r="F2302" s="27"/>
      <c r="G2302" s="27"/>
      <c r="H2302" s="52"/>
      <c r="I2302" s="380" t="str">
        <f>IFERROR(VLOOKUP($F2302,'Liste planification'!$V$2:$W$96,2,FALSE),"")</f>
        <v/>
      </c>
      <c r="J2302" s="27"/>
      <c r="K2302" s="27"/>
      <c r="L2302" s="27"/>
      <c r="M2302" s="52"/>
      <c r="N2302" s="52"/>
      <c r="O2302" s="52"/>
      <c r="P2302" s="52"/>
      <c r="Q2302" s="52"/>
      <c r="R2302" s="52"/>
      <c r="S2302" s="52"/>
      <c r="T2302" s="52"/>
      <c r="U2302" s="52"/>
      <c r="V2302" s="52"/>
      <c r="W2302" s="52"/>
      <c r="X2302" s="52"/>
      <c r="Y2302" s="194"/>
      <c r="Z2302" s="776"/>
      <c r="AA2302" s="190"/>
      <c r="AB2302" s="747">
        <f t="shared" si="144"/>
        <v>0</v>
      </c>
      <c r="AC2302" s="748">
        <f t="shared" si="145"/>
        <v>0</v>
      </c>
      <c r="AD2302" s="187"/>
      <c r="AE2302" s="186"/>
      <c r="AF2302" s="190"/>
      <c r="AG2302" s="747">
        <f t="shared" si="146"/>
        <v>0</v>
      </c>
      <c r="AH2302" s="748">
        <f t="shared" si="147"/>
        <v>0</v>
      </c>
      <c r="AI2302" s="187"/>
      <c r="AJ2302" s="52"/>
      <c r="AK2302" s="156" t="str">
        <f>IFERROR(VLOOKUP($A2302,'Liste planification'!$B$2:$C$105,2,FALSE),"")</f>
        <v/>
      </c>
      <c r="AL2302" s="27"/>
      <c r="AM2302" s="27"/>
    </row>
    <row r="2303" spans="1:39">
      <c r="A2303" s="158"/>
      <c r="B2303" s="159" t="str">
        <f>A2303&amp;"-"&amp;TEXT(COUNTIF($A$5:A2303,A2303),"000")</f>
        <v>-000</v>
      </c>
      <c r="C2303" s="52"/>
      <c r="D2303" s="27"/>
      <c r="E2303" s="28"/>
      <c r="F2303" s="27"/>
      <c r="G2303" s="27"/>
      <c r="H2303" s="52"/>
      <c r="I2303" s="380" t="str">
        <f>IFERROR(VLOOKUP($F2303,'Liste planification'!$V$2:$W$96,2,FALSE),"")</f>
        <v/>
      </c>
      <c r="J2303" s="27"/>
      <c r="K2303" s="27"/>
      <c r="L2303" s="27"/>
      <c r="M2303" s="52"/>
      <c r="N2303" s="52"/>
      <c r="O2303" s="52"/>
      <c r="P2303" s="52"/>
      <c r="Q2303" s="52"/>
      <c r="R2303" s="52"/>
      <c r="S2303" s="52"/>
      <c r="T2303" s="52"/>
      <c r="U2303" s="52"/>
      <c r="V2303" s="52"/>
      <c r="W2303" s="52"/>
      <c r="X2303" s="52"/>
      <c r="Y2303" s="194"/>
      <c r="Z2303" s="776"/>
      <c r="AA2303" s="190"/>
      <c r="AB2303" s="747">
        <f t="shared" si="144"/>
        <v>0</v>
      </c>
      <c r="AC2303" s="748">
        <f t="shared" si="145"/>
        <v>0</v>
      </c>
      <c r="AD2303" s="187"/>
      <c r="AE2303" s="186"/>
      <c r="AF2303" s="190"/>
      <c r="AG2303" s="747">
        <f t="shared" si="146"/>
        <v>0</v>
      </c>
      <c r="AH2303" s="748">
        <f t="shared" si="147"/>
        <v>0</v>
      </c>
      <c r="AI2303" s="187"/>
      <c r="AJ2303" s="52"/>
      <c r="AK2303" s="156" t="str">
        <f>IFERROR(VLOOKUP($A2303,'Liste planification'!$B$2:$C$105,2,FALSE),"")</f>
        <v/>
      </c>
      <c r="AL2303" s="27"/>
      <c r="AM2303" s="27"/>
    </row>
    <row r="2304" spans="1:39">
      <c r="A2304" s="158"/>
      <c r="B2304" s="159" t="str">
        <f>A2304&amp;"-"&amp;TEXT(COUNTIF($A$5:A2304,A2304),"000")</f>
        <v>-000</v>
      </c>
      <c r="C2304" s="52"/>
      <c r="D2304" s="27"/>
      <c r="E2304" s="28"/>
      <c r="F2304" s="27"/>
      <c r="G2304" s="27"/>
      <c r="H2304" s="52"/>
      <c r="I2304" s="380" t="str">
        <f>IFERROR(VLOOKUP($F2304,'Liste planification'!$V$2:$W$96,2,FALSE),"")</f>
        <v/>
      </c>
      <c r="J2304" s="27"/>
      <c r="K2304" s="27"/>
      <c r="L2304" s="27"/>
      <c r="M2304" s="52"/>
      <c r="N2304" s="52"/>
      <c r="O2304" s="52"/>
      <c r="P2304" s="52"/>
      <c r="Q2304" s="52"/>
      <c r="R2304" s="52"/>
      <c r="S2304" s="52"/>
      <c r="T2304" s="52"/>
      <c r="U2304" s="52"/>
      <c r="V2304" s="52"/>
      <c r="W2304" s="52"/>
      <c r="X2304" s="52"/>
      <c r="Y2304" s="194"/>
      <c r="Z2304" s="776"/>
      <c r="AA2304" s="190"/>
      <c r="AB2304" s="747">
        <f t="shared" si="144"/>
        <v>0</v>
      </c>
      <c r="AC2304" s="748">
        <f t="shared" si="145"/>
        <v>0</v>
      </c>
      <c r="AD2304" s="187"/>
      <c r="AE2304" s="186"/>
      <c r="AF2304" s="190"/>
      <c r="AG2304" s="747">
        <f t="shared" si="146"/>
        <v>0</v>
      </c>
      <c r="AH2304" s="748">
        <f t="shared" si="147"/>
        <v>0</v>
      </c>
      <c r="AI2304" s="187"/>
      <c r="AJ2304" s="52"/>
      <c r="AK2304" s="156" t="str">
        <f>IFERROR(VLOOKUP($A2304,'Liste planification'!$B$2:$C$105,2,FALSE),"")</f>
        <v/>
      </c>
      <c r="AL2304" s="27"/>
      <c r="AM2304" s="27"/>
    </row>
    <row r="2305" spans="1:39">
      <c r="A2305" s="158"/>
      <c r="B2305" s="159" t="str">
        <f>A2305&amp;"-"&amp;TEXT(COUNTIF($A$5:A2305,A2305),"000")</f>
        <v>-000</v>
      </c>
      <c r="C2305" s="52"/>
      <c r="D2305" s="27"/>
      <c r="E2305" s="28"/>
      <c r="F2305" s="27"/>
      <c r="G2305" s="27"/>
      <c r="H2305" s="52"/>
      <c r="I2305" s="380" t="str">
        <f>IFERROR(VLOOKUP($F2305,'Liste planification'!$V$2:$W$96,2,FALSE),"")</f>
        <v/>
      </c>
      <c r="J2305" s="27"/>
      <c r="K2305" s="27"/>
      <c r="L2305" s="27"/>
      <c r="M2305" s="52"/>
      <c r="N2305" s="52"/>
      <c r="O2305" s="52"/>
      <c r="P2305" s="52"/>
      <c r="Q2305" s="52"/>
      <c r="R2305" s="52"/>
      <c r="S2305" s="52"/>
      <c r="T2305" s="52"/>
      <c r="U2305" s="52"/>
      <c r="V2305" s="52"/>
      <c r="W2305" s="52"/>
      <c r="X2305" s="52"/>
      <c r="Y2305" s="194"/>
      <c r="Z2305" s="776"/>
      <c r="AA2305" s="190"/>
      <c r="AB2305" s="747">
        <f t="shared" si="144"/>
        <v>0</v>
      </c>
      <c r="AC2305" s="748">
        <f t="shared" si="145"/>
        <v>0</v>
      </c>
      <c r="AD2305" s="187"/>
      <c r="AE2305" s="186"/>
      <c r="AF2305" s="190"/>
      <c r="AG2305" s="747">
        <f t="shared" si="146"/>
        <v>0</v>
      </c>
      <c r="AH2305" s="748">
        <f t="shared" si="147"/>
        <v>0</v>
      </c>
      <c r="AI2305" s="187"/>
      <c r="AJ2305" s="52"/>
      <c r="AK2305" s="156" t="str">
        <f>IFERROR(VLOOKUP($A2305,'Liste planification'!$B$2:$C$105,2,FALSE),"")</f>
        <v/>
      </c>
      <c r="AL2305" s="27"/>
      <c r="AM2305" s="27"/>
    </row>
    <row r="2306" spans="1:39">
      <c r="A2306" s="158"/>
      <c r="B2306" s="159" t="str">
        <f>A2306&amp;"-"&amp;TEXT(COUNTIF($A$5:A2306,A2306),"000")</f>
        <v>-000</v>
      </c>
      <c r="C2306" s="52"/>
      <c r="D2306" s="27"/>
      <c r="E2306" s="28"/>
      <c r="F2306" s="27"/>
      <c r="G2306" s="27"/>
      <c r="H2306" s="52"/>
      <c r="I2306" s="380" t="str">
        <f>IFERROR(VLOOKUP($F2306,'Liste planification'!$V$2:$W$96,2,FALSE),"")</f>
        <v/>
      </c>
      <c r="J2306" s="27"/>
      <c r="K2306" s="27"/>
      <c r="L2306" s="27"/>
      <c r="M2306" s="52"/>
      <c r="N2306" s="52"/>
      <c r="O2306" s="52"/>
      <c r="P2306" s="52"/>
      <c r="Q2306" s="52"/>
      <c r="R2306" s="52"/>
      <c r="S2306" s="52"/>
      <c r="T2306" s="52"/>
      <c r="U2306" s="52"/>
      <c r="V2306" s="52"/>
      <c r="W2306" s="52"/>
      <c r="X2306" s="52"/>
      <c r="Y2306" s="194"/>
      <c r="Z2306" s="776"/>
      <c r="AA2306" s="190"/>
      <c r="AB2306" s="747">
        <f t="shared" si="144"/>
        <v>0</v>
      </c>
      <c r="AC2306" s="748">
        <f t="shared" si="145"/>
        <v>0</v>
      </c>
      <c r="AD2306" s="187"/>
      <c r="AE2306" s="186"/>
      <c r="AF2306" s="190"/>
      <c r="AG2306" s="747">
        <f t="shared" si="146"/>
        <v>0</v>
      </c>
      <c r="AH2306" s="748">
        <f t="shared" si="147"/>
        <v>0</v>
      </c>
      <c r="AI2306" s="187"/>
      <c r="AJ2306" s="52"/>
      <c r="AK2306" s="156" t="str">
        <f>IFERROR(VLOOKUP($A2306,'Liste planification'!$B$2:$C$105,2,FALSE),"")</f>
        <v/>
      </c>
      <c r="AL2306" s="27"/>
      <c r="AM2306" s="27"/>
    </row>
    <row r="2307" spans="1:39">
      <c r="A2307" s="158"/>
      <c r="B2307" s="159" t="str">
        <f>A2307&amp;"-"&amp;TEXT(COUNTIF($A$5:A2307,A2307),"000")</f>
        <v>-000</v>
      </c>
      <c r="C2307" s="52"/>
      <c r="D2307" s="27"/>
      <c r="E2307" s="28"/>
      <c r="F2307" s="27"/>
      <c r="G2307" s="27"/>
      <c r="H2307" s="52"/>
      <c r="I2307" s="380" t="str">
        <f>IFERROR(VLOOKUP($F2307,'Liste planification'!$V$2:$W$96,2,FALSE),"")</f>
        <v/>
      </c>
      <c r="J2307" s="27"/>
      <c r="K2307" s="27"/>
      <c r="L2307" s="27"/>
      <c r="M2307" s="52"/>
      <c r="N2307" s="52"/>
      <c r="O2307" s="52"/>
      <c r="P2307" s="52"/>
      <c r="Q2307" s="52"/>
      <c r="R2307" s="52"/>
      <c r="S2307" s="52"/>
      <c r="T2307" s="52"/>
      <c r="U2307" s="52"/>
      <c r="V2307" s="52"/>
      <c r="W2307" s="52"/>
      <c r="X2307" s="52"/>
      <c r="Y2307" s="194"/>
      <c r="Z2307" s="776"/>
      <c r="AA2307" s="190"/>
      <c r="AB2307" s="747">
        <f t="shared" si="144"/>
        <v>0</v>
      </c>
      <c r="AC2307" s="748">
        <f t="shared" si="145"/>
        <v>0</v>
      </c>
      <c r="AD2307" s="187"/>
      <c r="AE2307" s="186"/>
      <c r="AF2307" s="190"/>
      <c r="AG2307" s="747">
        <f t="shared" si="146"/>
        <v>0</v>
      </c>
      <c r="AH2307" s="748">
        <f t="shared" si="147"/>
        <v>0</v>
      </c>
      <c r="AI2307" s="187"/>
      <c r="AJ2307" s="52"/>
      <c r="AK2307" s="156" t="str">
        <f>IFERROR(VLOOKUP($A2307,'Liste planification'!$B$2:$C$105,2,FALSE),"")</f>
        <v/>
      </c>
      <c r="AL2307" s="27"/>
      <c r="AM2307" s="27"/>
    </row>
    <row r="2308" spans="1:39">
      <c r="A2308" s="158"/>
      <c r="B2308" s="159" t="str">
        <f>A2308&amp;"-"&amp;TEXT(COUNTIF($A$5:A2308,A2308),"000")</f>
        <v>-000</v>
      </c>
      <c r="C2308" s="52"/>
      <c r="D2308" s="27"/>
      <c r="E2308" s="28"/>
      <c r="F2308" s="27"/>
      <c r="G2308" s="27"/>
      <c r="H2308" s="52"/>
      <c r="I2308" s="380" t="str">
        <f>IFERROR(VLOOKUP($F2308,'Liste planification'!$V$2:$W$96,2,FALSE),"")</f>
        <v/>
      </c>
      <c r="J2308" s="27"/>
      <c r="K2308" s="27"/>
      <c r="L2308" s="27"/>
      <c r="M2308" s="52"/>
      <c r="N2308" s="52"/>
      <c r="O2308" s="52"/>
      <c r="P2308" s="52"/>
      <c r="Q2308" s="52"/>
      <c r="R2308" s="52"/>
      <c r="S2308" s="52"/>
      <c r="T2308" s="52"/>
      <c r="U2308" s="52"/>
      <c r="V2308" s="52"/>
      <c r="W2308" s="52"/>
      <c r="X2308" s="52"/>
      <c r="Y2308" s="194"/>
      <c r="Z2308" s="776"/>
      <c r="AA2308" s="190"/>
      <c r="AB2308" s="747">
        <f t="shared" si="144"/>
        <v>0</v>
      </c>
      <c r="AC2308" s="748">
        <f t="shared" si="145"/>
        <v>0</v>
      </c>
      <c r="AD2308" s="187"/>
      <c r="AE2308" s="186"/>
      <c r="AF2308" s="190"/>
      <c r="AG2308" s="747">
        <f t="shared" si="146"/>
        <v>0</v>
      </c>
      <c r="AH2308" s="748">
        <f t="shared" si="147"/>
        <v>0</v>
      </c>
      <c r="AI2308" s="187"/>
      <c r="AJ2308" s="52"/>
      <c r="AK2308" s="156" t="str">
        <f>IFERROR(VLOOKUP($A2308,'Liste planification'!$B$2:$C$105,2,FALSE),"")</f>
        <v/>
      </c>
      <c r="AL2308" s="27"/>
      <c r="AM2308" s="27"/>
    </row>
    <row r="2309" spans="1:39">
      <c r="A2309" s="158"/>
      <c r="B2309" s="159" t="str">
        <f>A2309&amp;"-"&amp;TEXT(COUNTIF($A$5:A2309,A2309),"000")</f>
        <v>-000</v>
      </c>
      <c r="C2309" s="52"/>
      <c r="D2309" s="27"/>
      <c r="E2309" s="28"/>
      <c r="F2309" s="27"/>
      <c r="G2309" s="27"/>
      <c r="H2309" s="52"/>
      <c r="I2309" s="380" t="str">
        <f>IFERROR(VLOOKUP($F2309,'Liste planification'!$V$2:$W$96,2,FALSE),"")</f>
        <v/>
      </c>
      <c r="J2309" s="27"/>
      <c r="K2309" s="27"/>
      <c r="L2309" s="27"/>
      <c r="M2309" s="52"/>
      <c r="N2309" s="52"/>
      <c r="O2309" s="52"/>
      <c r="P2309" s="52"/>
      <c r="Q2309" s="52"/>
      <c r="R2309" s="52"/>
      <c r="S2309" s="52"/>
      <c r="T2309" s="52"/>
      <c r="U2309" s="52"/>
      <c r="V2309" s="52"/>
      <c r="W2309" s="52"/>
      <c r="X2309" s="52"/>
      <c r="Y2309" s="194"/>
      <c r="Z2309" s="776"/>
      <c r="AA2309" s="190"/>
      <c r="AB2309" s="747">
        <f t="shared" si="144"/>
        <v>0</v>
      </c>
      <c r="AC2309" s="748">
        <f t="shared" si="145"/>
        <v>0</v>
      </c>
      <c r="AD2309" s="187"/>
      <c r="AE2309" s="186"/>
      <c r="AF2309" s="190"/>
      <c r="AG2309" s="747">
        <f t="shared" si="146"/>
        <v>0</v>
      </c>
      <c r="AH2309" s="748">
        <f t="shared" si="147"/>
        <v>0</v>
      </c>
      <c r="AI2309" s="187"/>
      <c r="AJ2309" s="52"/>
      <c r="AK2309" s="156" t="str">
        <f>IFERROR(VLOOKUP($A2309,'Liste planification'!$B$2:$C$105,2,FALSE),"")</f>
        <v/>
      </c>
      <c r="AL2309" s="27"/>
      <c r="AM2309" s="27"/>
    </row>
    <row r="2310" spans="1:39">
      <c r="A2310" s="158"/>
      <c r="B2310" s="159" t="str">
        <f>A2310&amp;"-"&amp;TEXT(COUNTIF($A$5:A2310,A2310),"000")</f>
        <v>-000</v>
      </c>
      <c r="C2310" s="52"/>
      <c r="D2310" s="27"/>
      <c r="E2310" s="28"/>
      <c r="F2310" s="27"/>
      <c r="G2310" s="27"/>
      <c r="H2310" s="52"/>
      <c r="I2310" s="380" t="str">
        <f>IFERROR(VLOOKUP($F2310,'Liste planification'!$V$2:$W$96,2,FALSE),"")</f>
        <v/>
      </c>
      <c r="J2310" s="27"/>
      <c r="K2310" s="27"/>
      <c r="L2310" s="27"/>
      <c r="M2310" s="52"/>
      <c r="N2310" s="52"/>
      <c r="O2310" s="52"/>
      <c r="P2310" s="52"/>
      <c r="Q2310" s="52"/>
      <c r="R2310" s="52"/>
      <c r="S2310" s="52"/>
      <c r="T2310" s="52"/>
      <c r="U2310" s="52"/>
      <c r="V2310" s="52"/>
      <c r="W2310" s="52"/>
      <c r="X2310" s="52"/>
      <c r="Y2310" s="194"/>
      <c r="Z2310" s="776"/>
      <c r="AA2310" s="190"/>
      <c r="AB2310" s="747">
        <f t="shared" si="144"/>
        <v>0</v>
      </c>
      <c r="AC2310" s="748">
        <f t="shared" si="145"/>
        <v>0</v>
      </c>
      <c r="AD2310" s="187"/>
      <c r="AE2310" s="186"/>
      <c r="AF2310" s="190"/>
      <c r="AG2310" s="747">
        <f t="shared" si="146"/>
        <v>0</v>
      </c>
      <c r="AH2310" s="748">
        <f t="shared" si="147"/>
        <v>0</v>
      </c>
      <c r="AI2310" s="187"/>
      <c r="AJ2310" s="52"/>
      <c r="AK2310" s="156" t="str">
        <f>IFERROR(VLOOKUP($A2310,'Liste planification'!$B$2:$C$105,2,FALSE),"")</f>
        <v/>
      </c>
      <c r="AL2310" s="27"/>
      <c r="AM2310" s="27"/>
    </row>
    <row r="2311" spans="1:39">
      <c r="A2311" s="158"/>
      <c r="B2311" s="159" t="str">
        <f>A2311&amp;"-"&amp;TEXT(COUNTIF($A$5:A2311,A2311),"000")</f>
        <v>-000</v>
      </c>
      <c r="C2311" s="52"/>
      <c r="D2311" s="27"/>
      <c r="E2311" s="28"/>
      <c r="F2311" s="27"/>
      <c r="G2311" s="27"/>
      <c r="H2311" s="52"/>
      <c r="I2311" s="380" t="str">
        <f>IFERROR(VLOOKUP($F2311,'Liste planification'!$V$2:$W$96,2,FALSE),"")</f>
        <v/>
      </c>
      <c r="J2311" s="27"/>
      <c r="K2311" s="27"/>
      <c r="L2311" s="27"/>
      <c r="M2311" s="52"/>
      <c r="N2311" s="52"/>
      <c r="O2311" s="52"/>
      <c r="P2311" s="52"/>
      <c r="Q2311" s="52"/>
      <c r="R2311" s="52"/>
      <c r="S2311" s="52"/>
      <c r="T2311" s="52"/>
      <c r="U2311" s="52"/>
      <c r="V2311" s="52"/>
      <c r="W2311" s="52"/>
      <c r="X2311" s="52"/>
      <c r="Y2311" s="194"/>
      <c r="Z2311" s="776"/>
      <c r="AA2311" s="190"/>
      <c r="AB2311" s="747">
        <f t="shared" si="144"/>
        <v>0</v>
      </c>
      <c r="AC2311" s="748">
        <f t="shared" si="145"/>
        <v>0</v>
      </c>
      <c r="AD2311" s="187"/>
      <c r="AE2311" s="186"/>
      <c r="AF2311" s="190"/>
      <c r="AG2311" s="747">
        <f t="shared" si="146"/>
        <v>0</v>
      </c>
      <c r="AH2311" s="748">
        <f t="shared" si="147"/>
        <v>0</v>
      </c>
      <c r="AI2311" s="187"/>
      <c r="AJ2311" s="52"/>
      <c r="AK2311" s="156" t="str">
        <f>IFERROR(VLOOKUP($A2311,'Liste planification'!$B$2:$C$105,2,FALSE),"")</f>
        <v/>
      </c>
      <c r="AL2311" s="27"/>
      <c r="AM2311" s="27"/>
    </row>
    <row r="2312" spans="1:39">
      <c r="A2312" s="158"/>
      <c r="B2312" s="159" t="str">
        <f>A2312&amp;"-"&amp;TEXT(COUNTIF($A$5:A2312,A2312),"000")</f>
        <v>-000</v>
      </c>
      <c r="C2312" s="52"/>
      <c r="D2312" s="27"/>
      <c r="E2312" s="28"/>
      <c r="F2312" s="27"/>
      <c r="G2312" s="27"/>
      <c r="H2312" s="52"/>
      <c r="I2312" s="380" t="str">
        <f>IFERROR(VLOOKUP($F2312,'Liste planification'!$V$2:$W$96,2,FALSE),"")</f>
        <v/>
      </c>
      <c r="J2312" s="27"/>
      <c r="K2312" s="27"/>
      <c r="L2312" s="27"/>
      <c r="M2312" s="52"/>
      <c r="N2312" s="52"/>
      <c r="O2312" s="52"/>
      <c r="P2312" s="52"/>
      <c r="Q2312" s="52"/>
      <c r="R2312" s="52"/>
      <c r="S2312" s="52"/>
      <c r="T2312" s="52"/>
      <c r="U2312" s="52"/>
      <c r="V2312" s="52"/>
      <c r="W2312" s="52"/>
      <c r="X2312" s="52"/>
      <c r="Y2312" s="194"/>
      <c r="Z2312" s="776"/>
      <c r="AA2312" s="190"/>
      <c r="AB2312" s="747">
        <f t="shared" si="144"/>
        <v>0</v>
      </c>
      <c r="AC2312" s="748">
        <f t="shared" si="145"/>
        <v>0</v>
      </c>
      <c r="AD2312" s="187"/>
      <c r="AE2312" s="186"/>
      <c r="AF2312" s="190"/>
      <c r="AG2312" s="747">
        <f t="shared" si="146"/>
        <v>0</v>
      </c>
      <c r="AH2312" s="748">
        <f t="shared" si="147"/>
        <v>0</v>
      </c>
      <c r="AI2312" s="187"/>
      <c r="AJ2312" s="52"/>
      <c r="AK2312" s="156" t="str">
        <f>IFERROR(VLOOKUP($A2312,'Liste planification'!$B$2:$C$105,2,FALSE),"")</f>
        <v/>
      </c>
      <c r="AL2312" s="27"/>
      <c r="AM2312" s="27"/>
    </row>
    <row r="2313" spans="1:39">
      <c r="A2313" s="158"/>
      <c r="B2313" s="159" t="str">
        <f>A2313&amp;"-"&amp;TEXT(COUNTIF($A$5:A2313,A2313),"000")</f>
        <v>-000</v>
      </c>
      <c r="C2313" s="52"/>
      <c r="D2313" s="27"/>
      <c r="E2313" s="28"/>
      <c r="F2313" s="27"/>
      <c r="G2313" s="27"/>
      <c r="H2313" s="52"/>
      <c r="I2313" s="380" t="str">
        <f>IFERROR(VLOOKUP($F2313,'Liste planification'!$V$2:$W$96,2,FALSE),"")</f>
        <v/>
      </c>
      <c r="J2313" s="27"/>
      <c r="K2313" s="27"/>
      <c r="L2313" s="27"/>
      <c r="M2313" s="52"/>
      <c r="N2313" s="52"/>
      <c r="O2313" s="52"/>
      <c r="P2313" s="52"/>
      <c r="Q2313" s="52"/>
      <c r="R2313" s="52"/>
      <c r="S2313" s="52"/>
      <c r="T2313" s="52"/>
      <c r="U2313" s="52"/>
      <c r="V2313" s="52"/>
      <c r="W2313" s="52"/>
      <c r="X2313" s="52"/>
      <c r="Y2313" s="194"/>
      <c r="Z2313" s="776"/>
      <c r="AA2313" s="190"/>
      <c r="AB2313" s="747">
        <f t="shared" si="144"/>
        <v>0</v>
      </c>
      <c r="AC2313" s="748">
        <f t="shared" si="145"/>
        <v>0</v>
      </c>
      <c r="AD2313" s="187"/>
      <c r="AE2313" s="186"/>
      <c r="AF2313" s="190"/>
      <c r="AG2313" s="747">
        <f t="shared" si="146"/>
        <v>0</v>
      </c>
      <c r="AH2313" s="748">
        <f t="shared" si="147"/>
        <v>0</v>
      </c>
      <c r="AI2313" s="187"/>
      <c r="AJ2313" s="52"/>
      <c r="AK2313" s="156" t="str">
        <f>IFERROR(VLOOKUP($A2313,'Liste planification'!$B$2:$C$105,2,FALSE),"")</f>
        <v/>
      </c>
      <c r="AL2313" s="27"/>
      <c r="AM2313" s="27"/>
    </row>
    <row r="2314" spans="1:39">
      <c r="A2314" s="158"/>
      <c r="B2314" s="159" t="str">
        <f>A2314&amp;"-"&amp;TEXT(COUNTIF($A$5:A2314,A2314),"000")</f>
        <v>-000</v>
      </c>
      <c r="C2314" s="52"/>
      <c r="D2314" s="27"/>
      <c r="E2314" s="28"/>
      <c r="F2314" s="27"/>
      <c r="G2314" s="27"/>
      <c r="H2314" s="52"/>
      <c r="I2314" s="380" t="str">
        <f>IFERROR(VLOOKUP($F2314,'Liste planification'!$V$2:$W$96,2,FALSE),"")</f>
        <v/>
      </c>
      <c r="J2314" s="27"/>
      <c r="K2314" s="27"/>
      <c r="L2314" s="27"/>
      <c r="M2314" s="52"/>
      <c r="N2314" s="52"/>
      <c r="O2314" s="52"/>
      <c r="P2314" s="52"/>
      <c r="Q2314" s="52"/>
      <c r="R2314" s="52"/>
      <c r="S2314" s="52"/>
      <c r="T2314" s="52"/>
      <c r="U2314" s="52"/>
      <c r="V2314" s="52"/>
      <c r="W2314" s="52"/>
      <c r="X2314" s="52"/>
      <c r="Y2314" s="194"/>
      <c r="Z2314" s="776"/>
      <c r="AA2314" s="190"/>
      <c r="AB2314" s="747">
        <f t="shared" si="144"/>
        <v>0</v>
      </c>
      <c r="AC2314" s="748">
        <f t="shared" si="145"/>
        <v>0</v>
      </c>
      <c r="AD2314" s="187"/>
      <c r="AE2314" s="186"/>
      <c r="AF2314" s="190"/>
      <c r="AG2314" s="747">
        <f t="shared" si="146"/>
        <v>0</v>
      </c>
      <c r="AH2314" s="748">
        <f t="shared" si="147"/>
        <v>0</v>
      </c>
      <c r="AI2314" s="187"/>
      <c r="AJ2314" s="52"/>
      <c r="AK2314" s="156" t="str">
        <f>IFERROR(VLOOKUP($A2314,'Liste planification'!$B$2:$C$105,2,FALSE),"")</f>
        <v/>
      </c>
      <c r="AL2314" s="27"/>
      <c r="AM2314" s="27"/>
    </row>
    <row r="2315" spans="1:39">
      <c r="A2315" s="158"/>
      <c r="B2315" s="159" t="str">
        <f>A2315&amp;"-"&amp;TEXT(COUNTIF($A$5:A2315,A2315),"000")</f>
        <v>-000</v>
      </c>
      <c r="C2315" s="52"/>
      <c r="D2315" s="27"/>
      <c r="E2315" s="28"/>
      <c r="F2315" s="27"/>
      <c r="G2315" s="27"/>
      <c r="H2315" s="52"/>
      <c r="I2315" s="380" t="str">
        <f>IFERROR(VLOOKUP($F2315,'Liste planification'!$V$2:$W$96,2,FALSE),"")</f>
        <v/>
      </c>
      <c r="J2315" s="27"/>
      <c r="K2315" s="27"/>
      <c r="L2315" s="27"/>
      <c r="M2315" s="52"/>
      <c r="N2315" s="52"/>
      <c r="O2315" s="52"/>
      <c r="P2315" s="52"/>
      <c r="Q2315" s="52"/>
      <c r="R2315" s="52"/>
      <c r="S2315" s="52"/>
      <c r="T2315" s="52"/>
      <c r="U2315" s="52"/>
      <c r="V2315" s="52"/>
      <c r="W2315" s="52"/>
      <c r="X2315" s="52"/>
      <c r="Y2315" s="194"/>
      <c r="Z2315" s="776"/>
      <c r="AA2315" s="190"/>
      <c r="AB2315" s="747">
        <f t="shared" si="144"/>
        <v>0</v>
      </c>
      <c r="AC2315" s="748">
        <f t="shared" si="145"/>
        <v>0</v>
      </c>
      <c r="AD2315" s="187"/>
      <c r="AE2315" s="186"/>
      <c r="AF2315" s="190"/>
      <c r="AG2315" s="747">
        <f t="shared" si="146"/>
        <v>0</v>
      </c>
      <c r="AH2315" s="748">
        <f t="shared" si="147"/>
        <v>0</v>
      </c>
      <c r="AI2315" s="187"/>
      <c r="AJ2315" s="52"/>
      <c r="AK2315" s="156" t="str">
        <f>IFERROR(VLOOKUP($A2315,'Liste planification'!$B$2:$C$105,2,FALSE),"")</f>
        <v/>
      </c>
      <c r="AL2315" s="27"/>
      <c r="AM2315" s="27"/>
    </row>
    <row r="2316" spans="1:39">
      <c r="A2316" s="158"/>
      <c r="B2316" s="159" t="str">
        <f>A2316&amp;"-"&amp;TEXT(COUNTIF($A$5:A2316,A2316),"000")</f>
        <v>-000</v>
      </c>
      <c r="C2316" s="52"/>
      <c r="D2316" s="27"/>
      <c r="E2316" s="28"/>
      <c r="F2316" s="27"/>
      <c r="G2316" s="27"/>
      <c r="H2316" s="52"/>
      <c r="I2316" s="380" t="str">
        <f>IFERROR(VLOOKUP($F2316,'Liste planification'!$V$2:$W$96,2,FALSE),"")</f>
        <v/>
      </c>
      <c r="J2316" s="27"/>
      <c r="K2316" s="27"/>
      <c r="L2316" s="27"/>
      <c r="M2316" s="52"/>
      <c r="N2316" s="52"/>
      <c r="O2316" s="52"/>
      <c r="P2316" s="52"/>
      <c r="Q2316" s="52"/>
      <c r="R2316" s="52"/>
      <c r="S2316" s="52"/>
      <c r="T2316" s="52"/>
      <c r="U2316" s="52"/>
      <c r="V2316" s="52"/>
      <c r="W2316" s="52"/>
      <c r="X2316" s="52"/>
      <c r="Y2316" s="194"/>
      <c r="Z2316" s="776"/>
      <c r="AA2316" s="190"/>
      <c r="AB2316" s="747">
        <f t="shared" si="144"/>
        <v>0</v>
      </c>
      <c r="AC2316" s="748">
        <f t="shared" si="145"/>
        <v>0</v>
      </c>
      <c r="AD2316" s="187"/>
      <c r="AE2316" s="186"/>
      <c r="AF2316" s="190"/>
      <c r="AG2316" s="747">
        <f t="shared" si="146"/>
        <v>0</v>
      </c>
      <c r="AH2316" s="748">
        <f t="shared" si="147"/>
        <v>0</v>
      </c>
      <c r="AI2316" s="187"/>
      <c r="AJ2316" s="52"/>
      <c r="AK2316" s="156" t="str">
        <f>IFERROR(VLOOKUP($A2316,'Liste planification'!$B$2:$C$105,2,FALSE),"")</f>
        <v/>
      </c>
      <c r="AL2316" s="27"/>
      <c r="AM2316" s="27"/>
    </row>
    <row r="2317" spans="1:39">
      <c r="A2317" s="158"/>
      <c r="B2317" s="159" t="str">
        <f>A2317&amp;"-"&amp;TEXT(COUNTIF($A$5:A2317,A2317),"000")</f>
        <v>-000</v>
      </c>
      <c r="C2317" s="52"/>
      <c r="D2317" s="27"/>
      <c r="E2317" s="28"/>
      <c r="F2317" s="27"/>
      <c r="G2317" s="27"/>
      <c r="H2317" s="52"/>
      <c r="I2317" s="380" t="str">
        <f>IFERROR(VLOOKUP($F2317,'Liste planification'!$V$2:$W$96,2,FALSE),"")</f>
        <v/>
      </c>
      <c r="J2317" s="27"/>
      <c r="K2317" s="27"/>
      <c r="L2317" s="27"/>
      <c r="M2317" s="52"/>
      <c r="N2317" s="52"/>
      <c r="O2317" s="52"/>
      <c r="P2317" s="52"/>
      <c r="Q2317" s="52"/>
      <c r="R2317" s="52"/>
      <c r="S2317" s="52"/>
      <c r="T2317" s="52"/>
      <c r="U2317" s="52"/>
      <c r="V2317" s="52"/>
      <c r="W2317" s="52"/>
      <c r="X2317" s="52"/>
      <c r="Y2317" s="194"/>
      <c r="Z2317" s="776"/>
      <c r="AA2317" s="190"/>
      <c r="AB2317" s="747">
        <f t="shared" si="144"/>
        <v>0</v>
      </c>
      <c r="AC2317" s="748">
        <f t="shared" si="145"/>
        <v>0</v>
      </c>
      <c r="AD2317" s="187"/>
      <c r="AE2317" s="186"/>
      <c r="AF2317" s="190"/>
      <c r="AG2317" s="747">
        <f t="shared" si="146"/>
        <v>0</v>
      </c>
      <c r="AH2317" s="748">
        <f t="shared" si="147"/>
        <v>0</v>
      </c>
      <c r="AI2317" s="187"/>
      <c r="AJ2317" s="52"/>
      <c r="AK2317" s="156" t="str">
        <f>IFERROR(VLOOKUP($A2317,'Liste planification'!$B$2:$C$105,2,FALSE),"")</f>
        <v/>
      </c>
      <c r="AL2317" s="27"/>
      <c r="AM2317" s="27"/>
    </row>
    <row r="2318" spans="1:39">
      <c r="A2318" s="158"/>
      <c r="B2318" s="159" t="str">
        <f>A2318&amp;"-"&amp;TEXT(COUNTIF($A$5:A2318,A2318),"000")</f>
        <v>-000</v>
      </c>
      <c r="C2318" s="52"/>
      <c r="D2318" s="27"/>
      <c r="E2318" s="28"/>
      <c r="F2318" s="27"/>
      <c r="G2318" s="27"/>
      <c r="H2318" s="52"/>
      <c r="I2318" s="380" t="str">
        <f>IFERROR(VLOOKUP($F2318,'Liste planification'!$V$2:$W$96,2,FALSE),"")</f>
        <v/>
      </c>
      <c r="J2318" s="27"/>
      <c r="K2318" s="27"/>
      <c r="L2318" s="27"/>
      <c r="M2318" s="52"/>
      <c r="N2318" s="52"/>
      <c r="O2318" s="52"/>
      <c r="P2318" s="52"/>
      <c r="Q2318" s="52"/>
      <c r="R2318" s="52"/>
      <c r="S2318" s="52"/>
      <c r="T2318" s="52"/>
      <c r="U2318" s="52"/>
      <c r="V2318" s="52"/>
      <c r="W2318" s="52"/>
      <c r="X2318" s="52"/>
      <c r="Y2318" s="194"/>
      <c r="Z2318" s="776"/>
      <c r="AA2318" s="190"/>
      <c r="AB2318" s="747">
        <f t="shared" si="144"/>
        <v>0</v>
      </c>
      <c r="AC2318" s="748">
        <f t="shared" si="145"/>
        <v>0</v>
      </c>
      <c r="AD2318" s="187"/>
      <c r="AE2318" s="186"/>
      <c r="AF2318" s="190"/>
      <c r="AG2318" s="747">
        <f t="shared" si="146"/>
        <v>0</v>
      </c>
      <c r="AH2318" s="748">
        <f t="shared" si="147"/>
        <v>0</v>
      </c>
      <c r="AI2318" s="187"/>
      <c r="AJ2318" s="52"/>
      <c r="AK2318" s="156" t="str">
        <f>IFERROR(VLOOKUP($A2318,'Liste planification'!$B$2:$C$105,2,FALSE),"")</f>
        <v/>
      </c>
      <c r="AL2318" s="27"/>
      <c r="AM2318" s="27"/>
    </row>
    <row r="2319" spans="1:39">
      <c r="A2319" s="158"/>
      <c r="B2319" s="159" t="str">
        <f>A2319&amp;"-"&amp;TEXT(COUNTIF($A$5:A2319,A2319),"000")</f>
        <v>-000</v>
      </c>
      <c r="C2319" s="52"/>
      <c r="D2319" s="27"/>
      <c r="E2319" s="28"/>
      <c r="F2319" s="27"/>
      <c r="G2319" s="27"/>
      <c r="H2319" s="52"/>
      <c r="I2319" s="380" t="str">
        <f>IFERROR(VLOOKUP($F2319,'Liste planification'!$V$2:$W$96,2,FALSE),"")</f>
        <v/>
      </c>
      <c r="J2319" s="27"/>
      <c r="K2319" s="27"/>
      <c r="L2319" s="27"/>
      <c r="M2319" s="52"/>
      <c r="N2319" s="52"/>
      <c r="O2319" s="52"/>
      <c r="P2319" s="52"/>
      <c r="Q2319" s="52"/>
      <c r="R2319" s="52"/>
      <c r="S2319" s="52"/>
      <c r="T2319" s="52"/>
      <c r="U2319" s="52"/>
      <c r="V2319" s="52"/>
      <c r="W2319" s="52"/>
      <c r="X2319" s="52"/>
      <c r="Y2319" s="194"/>
      <c r="Z2319" s="776"/>
      <c r="AA2319" s="190"/>
      <c r="AB2319" s="747">
        <f t="shared" si="144"/>
        <v>0</v>
      </c>
      <c r="AC2319" s="748">
        <f t="shared" si="145"/>
        <v>0</v>
      </c>
      <c r="AD2319" s="187"/>
      <c r="AE2319" s="186"/>
      <c r="AF2319" s="190"/>
      <c r="AG2319" s="747">
        <f t="shared" si="146"/>
        <v>0</v>
      </c>
      <c r="AH2319" s="748">
        <f t="shared" si="147"/>
        <v>0</v>
      </c>
      <c r="AI2319" s="187"/>
      <c r="AJ2319" s="52"/>
      <c r="AK2319" s="156" t="str">
        <f>IFERROR(VLOOKUP($A2319,'Liste planification'!$B$2:$C$105,2,FALSE),"")</f>
        <v/>
      </c>
      <c r="AL2319" s="27"/>
      <c r="AM2319" s="27"/>
    </row>
    <row r="2320" spans="1:39">
      <c r="A2320" s="158"/>
      <c r="B2320" s="159" t="str">
        <f>A2320&amp;"-"&amp;TEXT(COUNTIF($A$5:A2320,A2320),"000")</f>
        <v>-000</v>
      </c>
      <c r="C2320" s="52"/>
      <c r="D2320" s="27"/>
      <c r="E2320" s="28"/>
      <c r="F2320" s="27"/>
      <c r="G2320" s="27"/>
      <c r="H2320" s="52"/>
      <c r="I2320" s="380" t="str">
        <f>IFERROR(VLOOKUP($F2320,'Liste planification'!$V$2:$W$96,2,FALSE),"")</f>
        <v/>
      </c>
      <c r="J2320" s="27"/>
      <c r="K2320" s="27"/>
      <c r="L2320" s="27"/>
      <c r="M2320" s="52"/>
      <c r="N2320" s="52"/>
      <c r="O2320" s="52"/>
      <c r="P2320" s="52"/>
      <c r="Q2320" s="52"/>
      <c r="R2320" s="52"/>
      <c r="S2320" s="52"/>
      <c r="T2320" s="52"/>
      <c r="U2320" s="52"/>
      <c r="V2320" s="52"/>
      <c r="W2320" s="52"/>
      <c r="X2320" s="52"/>
      <c r="Y2320" s="194"/>
      <c r="Z2320" s="776"/>
      <c r="AA2320" s="190"/>
      <c r="AB2320" s="747">
        <f t="shared" si="144"/>
        <v>0</v>
      </c>
      <c r="AC2320" s="748">
        <f t="shared" si="145"/>
        <v>0</v>
      </c>
      <c r="AD2320" s="187"/>
      <c r="AE2320" s="186"/>
      <c r="AF2320" s="190"/>
      <c r="AG2320" s="747">
        <f t="shared" si="146"/>
        <v>0</v>
      </c>
      <c r="AH2320" s="748">
        <f t="shared" si="147"/>
        <v>0</v>
      </c>
      <c r="AI2320" s="187"/>
      <c r="AJ2320" s="52"/>
      <c r="AK2320" s="156" t="str">
        <f>IFERROR(VLOOKUP($A2320,'Liste planification'!$B$2:$C$105,2,FALSE),"")</f>
        <v/>
      </c>
      <c r="AL2320" s="27"/>
      <c r="AM2320" s="27"/>
    </row>
    <row r="2321" spans="1:39">
      <c r="A2321" s="158"/>
      <c r="B2321" s="159" t="str">
        <f>A2321&amp;"-"&amp;TEXT(COUNTIF($A$5:A2321,A2321),"000")</f>
        <v>-000</v>
      </c>
      <c r="C2321" s="52"/>
      <c r="D2321" s="27"/>
      <c r="E2321" s="28"/>
      <c r="F2321" s="27"/>
      <c r="G2321" s="27"/>
      <c r="H2321" s="52"/>
      <c r="I2321" s="380" t="str">
        <f>IFERROR(VLOOKUP($F2321,'Liste planification'!$V$2:$W$96,2,FALSE),"")</f>
        <v/>
      </c>
      <c r="J2321" s="27"/>
      <c r="K2321" s="27"/>
      <c r="L2321" s="27"/>
      <c r="M2321" s="52"/>
      <c r="N2321" s="52"/>
      <c r="O2321" s="52"/>
      <c r="P2321" s="52"/>
      <c r="Q2321" s="52"/>
      <c r="R2321" s="52"/>
      <c r="S2321" s="52"/>
      <c r="T2321" s="52"/>
      <c r="U2321" s="52"/>
      <c r="V2321" s="52"/>
      <c r="W2321" s="52"/>
      <c r="X2321" s="52"/>
      <c r="Y2321" s="194"/>
      <c r="Z2321" s="776"/>
      <c r="AA2321" s="190"/>
      <c r="AB2321" s="747">
        <f t="shared" si="144"/>
        <v>0</v>
      </c>
      <c r="AC2321" s="748">
        <f t="shared" si="145"/>
        <v>0</v>
      </c>
      <c r="AD2321" s="187"/>
      <c r="AE2321" s="186"/>
      <c r="AF2321" s="190"/>
      <c r="AG2321" s="747">
        <f t="shared" si="146"/>
        <v>0</v>
      </c>
      <c r="AH2321" s="748">
        <f t="shared" si="147"/>
        <v>0</v>
      </c>
      <c r="AI2321" s="187"/>
      <c r="AJ2321" s="52"/>
      <c r="AK2321" s="156" t="str">
        <f>IFERROR(VLOOKUP($A2321,'Liste planification'!$B$2:$C$105,2,FALSE),"")</f>
        <v/>
      </c>
      <c r="AL2321" s="27"/>
      <c r="AM2321" s="27"/>
    </row>
    <row r="2322" spans="1:39">
      <c r="A2322" s="158"/>
      <c r="B2322" s="159" t="str">
        <f>A2322&amp;"-"&amp;TEXT(COUNTIF($A$5:A2322,A2322),"000")</f>
        <v>-000</v>
      </c>
      <c r="C2322" s="52"/>
      <c r="D2322" s="27"/>
      <c r="E2322" s="28"/>
      <c r="F2322" s="27"/>
      <c r="G2322" s="27"/>
      <c r="H2322" s="52"/>
      <c r="I2322" s="380" t="str">
        <f>IFERROR(VLOOKUP($F2322,'Liste planification'!$V$2:$W$96,2,FALSE),"")</f>
        <v/>
      </c>
      <c r="J2322" s="27"/>
      <c r="K2322" s="27"/>
      <c r="L2322" s="27"/>
      <c r="M2322" s="52"/>
      <c r="N2322" s="52"/>
      <c r="O2322" s="52"/>
      <c r="P2322" s="52"/>
      <c r="Q2322" s="52"/>
      <c r="R2322" s="52"/>
      <c r="S2322" s="52"/>
      <c r="T2322" s="52"/>
      <c r="U2322" s="52"/>
      <c r="V2322" s="52"/>
      <c r="W2322" s="52"/>
      <c r="X2322" s="52"/>
      <c r="Y2322" s="194"/>
      <c r="Z2322" s="776"/>
      <c r="AA2322" s="190"/>
      <c r="AB2322" s="747">
        <f t="shared" si="144"/>
        <v>0</v>
      </c>
      <c r="AC2322" s="748">
        <f t="shared" si="145"/>
        <v>0</v>
      </c>
      <c r="AD2322" s="187"/>
      <c r="AE2322" s="186"/>
      <c r="AF2322" s="190"/>
      <c r="AG2322" s="747">
        <f t="shared" si="146"/>
        <v>0</v>
      </c>
      <c r="AH2322" s="748">
        <f t="shared" si="147"/>
        <v>0</v>
      </c>
      <c r="AI2322" s="187"/>
      <c r="AJ2322" s="52"/>
      <c r="AK2322" s="156" t="str">
        <f>IFERROR(VLOOKUP($A2322,'Liste planification'!$B$2:$C$105,2,FALSE),"")</f>
        <v/>
      </c>
      <c r="AL2322" s="27"/>
      <c r="AM2322" s="27"/>
    </row>
    <row r="2323" spans="1:39">
      <c r="A2323" s="158"/>
      <c r="B2323" s="159" t="str">
        <f>A2323&amp;"-"&amp;TEXT(COUNTIF($A$5:A2323,A2323),"000")</f>
        <v>-000</v>
      </c>
      <c r="C2323" s="52"/>
      <c r="D2323" s="27"/>
      <c r="E2323" s="28"/>
      <c r="F2323" s="27"/>
      <c r="G2323" s="27"/>
      <c r="H2323" s="52"/>
      <c r="I2323" s="380" t="str">
        <f>IFERROR(VLOOKUP($F2323,'Liste planification'!$V$2:$W$96,2,FALSE),"")</f>
        <v/>
      </c>
      <c r="J2323" s="27"/>
      <c r="K2323" s="27"/>
      <c r="L2323" s="27"/>
      <c r="M2323" s="52"/>
      <c r="N2323" s="52"/>
      <c r="O2323" s="52"/>
      <c r="P2323" s="52"/>
      <c r="Q2323" s="52"/>
      <c r="R2323" s="52"/>
      <c r="S2323" s="52"/>
      <c r="T2323" s="52"/>
      <c r="U2323" s="52"/>
      <c r="V2323" s="52"/>
      <c r="W2323" s="52"/>
      <c r="X2323" s="52"/>
      <c r="Y2323" s="194"/>
      <c r="Z2323" s="776"/>
      <c r="AA2323" s="190"/>
      <c r="AB2323" s="747">
        <f t="shared" si="144"/>
        <v>0</v>
      </c>
      <c r="AC2323" s="748">
        <f t="shared" si="145"/>
        <v>0</v>
      </c>
      <c r="AD2323" s="187"/>
      <c r="AE2323" s="186"/>
      <c r="AF2323" s="190"/>
      <c r="AG2323" s="747">
        <f t="shared" si="146"/>
        <v>0</v>
      </c>
      <c r="AH2323" s="748">
        <f t="shared" si="147"/>
        <v>0</v>
      </c>
      <c r="AI2323" s="187"/>
      <c r="AJ2323" s="52"/>
      <c r="AK2323" s="156" t="str">
        <f>IFERROR(VLOOKUP($A2323,'Liste planification'!$B$2:$C$105,2,FALSE),"")</f>
        <v/>
      </c>
      <c r="AL2323" s="27"/>
      <c r="AM2323" s="27"/>
    </row>
    <row r="2324" spans="1:39">
      <c r="A2324" s="158"/>
      <c r="B2324" s="159" t="str">
        <f>A2324&amp;"-"&amp;TEXT(COUNTIF($A$5:A2324,A2324),"000")</f>
        <v>-000</v>
      </c>
      <c r="C2324" s="52"/>
      <c r="D2324" s="27"/>
      <c r="E2324" s="28"/>
      <c r="F2324" s="27"/>
      <c r="G2324" s="27"/>
      <c r="H2324" s="52"/>
      <c r="I2324" s="380" t="str">
        <f>IFERROR(VLOOKUP($F2324,'Liste planification'!$V$2:$W$96,2,FALSE),"")</f>
        <v/>
      </c>
      <c r="J2324" s="27"/>
      <c r="K2324" s="27"/>
      <c r="L2324" s="27"/>
      <c r="M2324" s="52"/>
      <c r="N2324" s="52"/>
      <c r="O2324" s="52"/>
      <c r="P2324" s="52"/>
      <c r="Q2324" s="52"/>
      <c r="R2324" s="52"/>
      <c r="S2324" s="52"/>
      <c r="T2324" s="52"/>
      <c r="U2324" s="52"/>
      <c r="V2324" s="52"/>
      <c r="W2324" s="52"/>
      <c r="X2324" s="52"/>
      <c r="Y2324" s="194"/>
      <c r="Z2324" s="776"/>
      <c r="AA2324" s="190"/>
      <c r="AB2324" s="747">
        <f t="shared" si="144"/>
        <v>0</v>
      </c>
      <c r="AC2324" s="748">
        <f t="shared" si="145"/>
        <v>0</v>
      </c>
      <c r="AD2324" s="187"/>
      <c r="AE2324" s="186"/>
      <c r="AF2324" s="190"/>
      <c r="AG2324" s="747">
        <f t="shared" si="146"/>
        <v>0</v>
      </c>
      <c r="AH2324" s="748">
        <f t="shared" si="147"/>
        <v>0</v>
      </c>
      <c r="AI2324" s="187"/>
      <c r="AJ2324" s="52"/>
      <c r="AK2324" s="156" t="str">
        <f>IFERROR(VLOOKUP($A2324,'Liste planification'!$B$2:$C$105,2,FALSE),"")</f>
        <v/>
      </c>
      <c r="AL2324" s="27"/>
      <c r="AM2324" s="27"/>
    </row>
    <row r="2325" spans="1:39">
      <c r="A2325" s="158"/>
      <c r="B2325" s="159" t="str">
        <f>A2325&amp;"-"&amp;TEXT(COUNTIF($A$5:A2325,A2325),"000")</f>
        <v>-000</v>
      </c>
      <c r="C2325" s="52"/>
      <c r="D2325" s="27"/>
      <c r="E2325" s="28"/>
      <c r="F2325" s="27"/>
      <c r="G2325" s="27"/>
      <c r="H2325" s="52"/>
      <c r="I2325" s="380" t="str">
        <f>IFERROR(VLOOKUP($F2325,'Liste planification'!$V$2:$W$96,2,FALSE),"")</f>
        <v/>
      </c>
      <c r="J2325" s="27"/>
      <c r="K2325" s="27"/>
      <c r="L2325" s="27"/>
      <c r="M2325" s="52"/>
      <c r="N2325" s="52"/>
      <c r="O2325" s="52"/>
      <c r="P2325" s="52"/>
      <c r="Q2325" s="52"/>
      <c r="R2325" s="52"/>
      <c r="S2325" s="52"/>
      <c r="T2325" s="52"/>
      <c r="U2325" s="52"/>
      <c r="V2325" s="52"/>
      <c r="W2325" s="52"/>
      <c r="X2325" s="52"/>
      <c r="Y2325" s="194"/>
      <c r="Z2325" s="776"/>
      <c r="AA2325" s="190"/>
      <c r="AB2325" s="747">
        <f t="shared" si="144"/>
        <v>0</v>
      </c>
      <c r="AC2325" s="748">
        <f t="shared" si="145"/>
        <v>0</v>
      </c>
      <c r="AD2325" s="187"/>
      <c r="AE2325" s="186"/>
      <c r="AF2325" s="190"/>
      <c r="AG2325" s="747">
        <f t="shared" si="146"/>
        <v>0</v>
      </c>
      <c r="AH2325" s="748">
        <f t="shared" si="147"/>
        <v>0</v>
      </c>
      <c r="AI2325" s="187"/>
      <c r="AJ2325" s="52"/>
      <c r="AK2325" s="156" t="str">
        <f>IFERROR(VLOOKUP($A2325,'Liste planification'!$B$2:$C$105,2,FALSE),"")</f>
        <v/>
      </c>
      <c r="AL2325" s="27"/>
      <c r="AM2325" s="27"/>
    </row>
    <row r="2326" spans="1:39">
      <c r="A2326" s="158"/>
      <c r="B2326" s="159" t="str">
        <f>A2326&amp;"-"&amp;TEXT(COUNTIF($A$5:A2326,A2326),"000")</f>
        <v>-000</v>
      </c>
      <c r="C2326" s="52"/>
      <c r="D2326" s="27"/>
      <c r="E2326" s="28"/>
      <c r="F2326" s="27"/>
      <c r="G2326" s="27"/>
      <c r="H2326" s="52"/>
      <c r="I2326" s="380" t="str">
        <f>IFERROR(VLOOKUP($F2326,'Liste planification'!$V$2:$W$96,2,FALSE),"")</f>
        <v/>
      </c>
      <c r="J2326" s="27"/>
      <c r="K2326" s="27"/>
      <c r="L2326" s="27"/>
      <c r="M2326" s="52"/>
      <c r="N2326" s="52"/>
      <c r="O2326" s="52"/>
      <c r="P2326" s="52"/>
      <c r="Q2326" s="52"/>
      <c r="R2326" s="52"/>
      <c r="S2326" s="52"/>
      <c r="T2326" s="52"/>
      <c r="U2326" s="52"/>
      <c r="V2326" s="52"/>
      <c r="W2326" s="52"/>
      <c r="X2326" s="52"/>
      <c r="Y2326" s="194"/>
      <c r="Z2326" s="776"/>
      <c r="AA2326" s="190"/>
      <c r="AB2326" s="747">
        <f t="shared" si="144"/>
        <v>0</v>
      </c>
      <c r="AC2326" s="748">
        <f t="shared" si="145"/>
        <v>0</v>
      </c>
      <c r="AD2326" s="187"/>
      <c r="AE2326" s="186"/>
      <c r="AF2326" s="190"/>
      <c r="AG2326" s="747">
        <f t="shared" si="146"/>
        <v>0</v>
      </c>
      <c r="AH2326" s="748">
        <f t="shared" si="147"/>
        <v>0</v>
      </c>
      <c r="AI2326" s="187"/>
      <c r="AJ2326" s="52"/>
      <c r="AK2326" s="156" t="str">
        <f>IFERROR(VLOOKUP($A2326,'Liste planification'!$B$2:$C$105,2,FALSE),"")</f>
        <v/>
      </c>
      <c r="AL2326" s="27"/>
      <c r="AM2326" s="27"/>
    </row>
    <row r="2327" spans="1:39">
      <c r="A2327" s="158"/>
      <c r="B2327" s="159" t="str">
        <f>A2327&amp;"-"&amp;TEXT(COUNTIF($A$5:A2327,A2327),"000")</f>
        <v>-000</v>
      </c>
      <c r="C2327" s="52"/>
      <c r="D2327" s="27"/>
      <c r="E2327" s="28"/>
      <c r="F2327" s="27"/>
      <c r="G2327" s="27"/>
      <c r="H2327" s="52"/>
      <c r="I2327" s="380" t="str">
        <f>IFERROR(VLOOKUP($F2327,'Liste planification'!$V$2:$W$96,2,FALSE),"")</f>
        <v/>
      </c>
      <c r="J2327" s="27"/>
      <c r="K2327" s="27"/>
      <c r="L2327" s="27"/>
      <c r="M2327" s="52"/>
      <c r="N2327" s="52"/>
      <c r="O2327" s="52"/>
      <c r="P2327" s="52"/>
      <c r="Q2327" s="52"/>
      <c r="R2327" s="52"/>
      <c r="S2327" s="52"/>
      <c r="T2327" s="52"/>
      <c r="U2327" s="52"/>
      <c r="V2327" s="52"/>
      <c r="W2327" s="52"/>
      <c r="X2327" s="52"/>
      <c r="Y2327" s="194"/>
      <c r="Z2327" s="776"/>
      <c r="AA2327" s="190"/>
      <c r="AB2327" s="747">
        <f t="shared" si="144"/>
        <v>0</v>
      </c>
      <c r="AC2327" s="748">
        <f t="shared" si="145"/>
        <v>0</v>
      </c>
      <c r="AD2327" s="187"/>
      <c r="AE2327" s="186"/>
      <c r="AF2327" s="190"/>
      <c r="AG2327" s="747">
        <f t="shared" si="146"/>
        <v>0</v>
      </c>
      <c r="AH2327" s="748">
        <f t="shared" si="147"/>
        <v>0</v>
      </c>
      <c r="AI2327" s="187"/>
      <c r="AJ2327" s="52"/>
      <c r="AK2327" s="156" t="str">
        <f>IFERROR(VLOOKUP($A2327,'Liste planification'!$B$2:$C$105,2,FALSE),"")</f>
        <v/>
      </c>
      <c r="AL2327" s="27"/>
      <c r="AM2327" s="27"/>
    </row>
    <row r="2328" spans="1:39">
      <c r="A2328" s="158"/>
      <c r="B2328" s="159" t="str">
        <f>A2328&amp;"-"&amp;TEXT(COUNTIF($A$5:A2328,A2328),"000")</f>
        <v>-000</v>
      </c>
      <c r="C2328" s="52"/>
      <c r="D2328" s="27"/>
      <c r="E2328" s="28"/>
      <c r="F2328" s="27"/>
      <c r="G2328" s="27"/>
      <c r="H2328" s="52"/>
      <c r="I2328" s="380" t="str">
        <f>IFERROR(VLOOKUP($F2328,'Liste planification'!$V$2:$W$96,2,FALSE),"")</f>
        <v/>
      </c>
      <c r="J2328" s="27"/>
      <c r="K2328" s="27"/>
      <c r="L2328" s="27"/>
      <c r="M2328" s="52"/>
      <c r="N2328" s="52"/>
      <c r="O2328" s="52"/>
      <c r="P2328" s="52"/>
      <c r="Q2328" s="52"/>
      <c r="R2328" s="52"/>
      <c r="S2328" s="52"/>
      <c r="T2328" s="52"/>
      <c r="U2328" s="52"/>
      <c r="V2328" s="52"/>
      <c r="W2328" s="52"/>
      <c r="X2328" s="52"/>
      <c r="Y2328" s="194"/>
      <c r="Z2328" s="776"/>
      <c r="AA2328" s="190"/>
      <c r="AB2328" s="747">
        <f t="shared" si="144"/>
        <v>0</v>
      </c>
      <c r="AC2328" s="748">
        <f t="shared" si="145"/>
        <v>0</v>
      </c>
      <c r="AD2328" s="187"/>
      <c r="AE2328" s="186"/>
      <c r="AF2328" s="190"/>
      <c r="AG2328" s="747">
        <f t="shared" si="146"/>
        <v>0</v>
      </c>
      <c r="AH2328" s="748">
        <f t="shared" si="147"/>
        <v>0</v>
      </c>
      <c r="AI2328" s="187"/>
      <c r="AJ2328" s="52"/>
      <c r="AK2328" s="156" t="str">
        <f>IFERROR(VLOOKUP($A2328,'Liste planification'!$B$2:$C$105,2,FALSE),"")</f>
        <v/>
      </c>
      <c r="AL2328" s="27"/>
      <c r="AM2328" s="27"/>
    </row>
    <row r="2329" spans="1:39">
      <c r="A2329" s="158"/>
      <c r="B2329" s="159" t="str">
        <f>A2329&amp;"-"&amp;TEXT(COUNTIF($A$5:A2329,A2329),"000")</f>
        <v>-000</v>
      </c>
      <c r="C2329" s="52"/>
      <c r="D2329" s="27"/>
      <c r="E2329" s="28"/>
      <c r="F2329" s="27"/>
      <c r="G2329" s="27"/>
      <c r="H2329" s="52"/>
      <c r="I2329" s="380" t="str">
        <f>IFERROR(VLOOKUP($F2329,'Liste planification'!$V$2:$W$96,2,FALSE),"")</f>
        <v/>
      </c>
      <c r="J2329" s="27"/>
      <c r="K2329" s="27"/>
      <c r="L2329" s="27"/>
      <c r="M2329" s="52"/>
      <c r="N2329" s="52"/>
      <c r="O2329" s="52"/>
      <c r="P2329" s="52"/>
      <c r="Q2329" s="52"/>
      <c r="R2329" s="52"/>
      <c r="S2329" s="52"/>
      <c r="T2329" s="52"/>
      <c r="U2329" s="52"/>
      <c r="V2329" s="52"/>
      <c r="W2329" s="52"/>
      <c r="X2329" s="52"/>
      <c r="Y2329" s="194"/>
      <c r="Z2329" s="776"/>
      <c r="AA2329" s="190"/>
      <c r="AB2329" s="747">
        <f t="shared" si="144"/>
        <v>0</v>
      </c>
      <c r="AC2329" s="748">
        <f t="shared" si="145"/>
        <v>0</v>
      </c>
      <c r="AD2329" s="187"/>
      <c r="AE2329" s="186"/>
      <c r="AF2329" s="190"/>
      <c r="AG2329" s="747">
        <f t="shared" si="146"/>
        <v>0</v>
      </c>
      <c r="AH2329" s="748">
        <f t="shared" si="147"/>
        <v>0</v>
      </c>
      <c r="AI2329" s="187"/>
      <c r="AJ2329" s="52"/>
      <c r="AK2329" s="156" t="str">
        <f>IFERROR(VLOOKUP($A2329,'Liste planification'!$B$2:$C$105,2,FALSE),"")</f>
        <v/>
      </c>
      <c r="AL2329" s="27"/>
      <c r="AM2329" s="27"/>
    </row>
    <row r="2330" spans="1:39">
      <c r="A2330" s="158"/>
      <c r="B2330" s="159" t="str">
        <f>A2330&amp;"-"&amp;TEXT(COUNTIF($A$5:A2330,A2330),"000")</f>
        <v>-000</v>
      </c>
      <c r="C2330" s="52"/>
      <c r="D2330" s="27"/>
      <c r="E2330" s="28"/>
      <c r="F2330" s="27"/>
      <c r="G2330" s="27"/>
      <c r="H2330" s="52"/>
      <c r="I2330" s="380" t="str">
        <f>IFERROR(VLOOKUP($F2330,'Liste planification'!$V$2:$W$96,2,FALSE),"")</f>
        <v/>
      </c>
      <c r="J2330" s="27"/>
      <c r="K2330" s="27"/>
      <c r="L2330" s="27"/>
      <c r="M2330" s="52"/>
      <c r="N2330" s="52"/>
      <c r="O2330" s="52"/>
      <c r="P2330" s="52"/>
      <c r="Q2330" s="52"/>
      <c r="R2330" s="52"/>
      <c r="S2330" s="52"/>
      <c r="T2330" s="52"/>
      <c r="U2330" s="52"/>
      <c r="V2330" s="52"/>
      <c r="W2330" s="52"/>
      <c r="X2330" s="52"/>
      <c r="Y2330" s="194"/>
      <c r="Z2330" s="776"/>
      <c r="AA2330" s="190"/>
      <c r="AB2330" s="747">
        <f t="shared" si="144"/>
        <v>0</v>
      </c>
      <c r="AC2330" s="748">
        <f t="shared" si="145"/>
        <v>0</v>
      </c>
      <c r="AD2330" s="187"/>
      <c r="AE2330" s="186"/>
      <c r="AF2330" s="190"/>
      <c r="AG2330" s="747">
        <f t="shared" si="146"/>
        <v>0</v>
      </c>
      <c r="AH2330" s="748">
        <f t="shared" si="147"/>
        <v>0</v>
      </c>
      <c r="AI2330" s="187"/>
      <c r="AJ2330" s="52"/>
      <c r="AK2330" s="156" t="str">
        <f>IFERROR(VLOOKUP($A2330,'Liste planification'!$B$2:$C$105,2,FALSE),"")</f>
        <v/>
      </c>
      <c r="AL2330" s="27"/>
      <c r="AM2330" s="27"/>
    </row>
    <row r="2331" spans="1:39">
      <c r="A2331" s="158"/>
      <c r="B2331" s="159" t="str">
        <f>A2331&amp;"-"&amp;TEXT(COUNTIF($A$5:A2331,A2331),"000")</f>
        <v>-000</v>
      </c>
      <c r="C2331" s="52"/>
      <c r="D2331" s="27"/>
      <c r="E2331" s="28"/>
      <c r="F2331" s="27"/>
      <c r="G2331" s="27"/>
      <c r="H2331" s="52"/>
      <c r="I2331" s="380" t="str">
        <f>IFERROR(VLOOKUP($F2331,'Liste planification'!$V$2:$W$96,2,FALSE),"")</f>
        <v/>
      </c>
      <c r="J2331" s="27"/>
      <c r="K2331" s="27"/>
      <c r="L2331" s="27"/>
      <c r="M2331" s="52"/>
      <c r="N2331" s="52"/>
      <c r="O2331" s="52"/>
      <c r="P2331" s="52"/>
      <c r="Q2331" s="52"/>
      <c r="R2331" s="52"/>
      <c r="S2331" s="52"/>
      <c r="T2331" s="52"/>
      <c r="U2331" s="52"/>
      <c r="V2331" s="52"/>
      <c r="W2331" s="52"/>
      <c r="X2331" s="52"/>
      <c r="Y2331" s="194"/>
      <c r="Z2331" s="776"/>
      <c r="AA2331" s="190"/>
      <c r="AB2331" s="747">
        <f t="shared" si="144"/>
        <v>0</v>
      </c>
      <c r="AC2331" s="748">
        <f t="shared" si="145"/>
        <v>0</v>
      </c>
      <c r="AD2331" s="187"/>
      <c r="AE2331" s="186"/>
      <c r="AF2331" s="190"/>
      <c r="AG2331" s="747">
        <f t="shared" si="146"/>
        <v>0</v>
      </c>
      <c r="AH2331" s="748">
        <f t="shared" si="147"/>
        <v>0</v>
      </c>
      <c r="AI2331" s="187"/>
      <c r="AJ2331" s="52"/>
      <c r="AK2331" s="156" t="str">
        <f>IFERROR(VLOOKUP($A2331,'Liste planification'!$B$2:$C$105,2,FALSE),"")</f>
        <v/>
      </c>
      <c r="AL2331" s="27"/>
      <c r="AM2331" s="27"/>
    </row>
    <row r="2332" spans="1:39">
      <c r="A2332" s="158"/>
      <c r="B2332" s="159" t="str">
        <f>A2332&amp;"-"&amp;TEXT(COUNTIF($A$5:A2332,A2332),"000")</f>
        <v>-000</v>
      </c>
      <c r="C2332" s="52"/>
      <c r="D2332" s="27"/>
      <c r="E2332" s="28"/>
      <c r="F2332" s="27"/>
      <c r="G2332" s="27"/>
      <c r="H2332" s="52"/>
      <c r="I2332" s="380" t="str">
        <f>IFERROR(VLOOKUP($F2332,'Liste planification'!$V$2:$W$96,2,FALSE),"")</f>
        <v/>
      </c>
      <c r="J2332" s="27"/>
      <c r="K2332" s="27"/>
      <c r="L2332" s="27"/>
      <c r="M2332" s="52"/>
      <c r="N2332" s="52"/>
      <c r="O2332" s="52"/>
      <c r="P2332" s="52"/>
      <c r="Q2332" s="52"/>
      <c r="R2332" s="52"/>
      <c r="S2332" s="52"/>
      <c r="T2332" s="52"/>
      <c r="U2332" s="52"/>
      <c r="V2332" s="52"/>
      <c r="W2332" s="52"/>
      <c r="X2332" s="52"/>
      <c r="Y2332" s="194"/>
      <c r="Z2332" s="776"/>
      <c r="AA2332" s="190"/>
      <c r="AB2332" s="747">
        <f t="shared" si="144"/>
        <v>0</v>
      </c>
      <c r="AC2332" s="748">
        <f t="shared" si="145"/>
        <v>0</v>
      </c>
      <c r="AD2332" s="187"/>
      <c r="AE2332" s="186"/>
      <c r="AF2332" s="190"/>
      <c r="AG2332" s="747">
        <f t="shared" si="146"/>
        <v>0</v>
      </c>
      <c r="AH2332" s="748">
        <f t="shared" si="147"/>
        <v>0</v>
      </c>
      <c r="AI2332" s="187"/>
      <c r="AJ2332" s="52"/>
      <c r="AK2332" s="156" t="str">
        <f>IFERROR(VLOOKUP($A2332,'Liste planification'!$B$2:$C$105,2,FALSE),"")</f>
        <v/>
      </c>
      <c r="AL2332" s="27"/>
      <c r="AM2332" s="27"/>
    </row>
    <row r="2333" spans="1:39">
      <c r="A2333" s="158"/>
      <c r="B2333" s="159" t="str">
        <f>A2333&amp;"-"&amp;TEXT(COUNTIF($A$5:A2333,A2333),"000")</f>
        <v>-000</v>
      </c>
      <c r="C2333" s="52"/>
      <c r="D2333" s="27"/>
      <c r="E2333" s="28"/>
      <c r="F2333" s="27"/>
      <c r="G2333" s="27"/>
      <c r="H2333" s="52"/>
      <c r="I2333" s="380" t="str">
        <f>IFERROR(VLOOKUP($F2333,'Liste planification'!$V$2:$W$96,2,FALSE),"")</f>
        <v/>
      </c>
      <c r="J2333" s="27"/>
      <c r="K2333" s="27"/>
      <c r="L2333" s="27"/>
      <c r="M2333" s="52"/>
      <c r="N2333" s="52"/>
      <c r="O2333" s="52"/>
      <c r="P2333" s="52"/>
      <c r="Q2333" s="52"/>
      <c r="R2333" s="52"/>
      <c r="S2333" s="52"/>
      <c r="T2333" s="52"/>
      <c r="U2333" s="52"/>
      <c r="V2333" s="52"/>
      <c r="W2333" s="52"/>
      <c r="X2333" s="52"/>
      <c r="Y2333" s="194"/>
      <c r="Z2333" s="776"/>
      <c r="AA2333" s="190"/>
      <c r="AB2333" s="747">
        <f t="shared" si="144"/>
        <v>0</v>
      </c>
      <c r="AC2333" s="748">
        <f t="shared" si="145"/>
        <v>0</v>
      </c>
      <c r="AD2333" s="187"/>
      <c r="AE2333" s="186"/>
      <c r="AF2333" s="190"/>
      <c r="AG2333" s="747">
        <f t="shared" si="146"/>
        <v>0</v>
      </c>
      <c r="AH2333" s="748">
        <f t="shared" si="147"/>
        <v>0</v>
      </c>
      <c r="AI2333" s="187"/>
      <c r="AJ2333" s="52"/>
      <c r="AK2333" s="156" t="str">
        <f>IFERROR(VLOOKUP($A2333,'Liste planification'!$B$2:$C$105,2,FALSE),"")</f>
        <v/>
      </c>
      <c r="AL2333" s="27"/>
      <c r="AM2333" s="27"/>
    </row>
    <row r="2334" spans="1:39">
      <c r="A2334" s="158"/>
      <c r="B2334" s="159" t="str">
        <f>A2334&amp;"-"&amp;TEXT(COUNTIF($A$5:A2334,A2334),"000")</f>
        <v>-000</v>
      </c>
      <c r="C2334" s="52"/>
      <c r="D2334" s="27"/>
      <c r="E2334" s="28"/>
      <c r="F2334" s="27"/>
      <c r="G2334" s="27"/>
      <c r="H2334" s="52"/>
      <c r="I2334" s="380" t="str">
        <f>IFERROR(VLOOKUP($F2334,'Liste planification'!$V$2:$W$96,2,FALSE),"")</f>
        <v/>
      </c>
      <c r="J2334" s="27"/>
      <c r="K2334" s="27"/>
      <c r="L2334" s="27"/>
      <c r="M2334" s="52"/>
      <c r="N2334" s="52"/>
      <c r="O2334" s="52"/>
      <c r="P2334" s="52"/>
      <c r="Q2334" s="52"/>
      <c r="R2334" s="52"/>
      <c r="S2334" s="52"/>
      <c r="T2334" s="52"/>
      <c r="U2334" s="52"/>
      <c r="V2334" s="52"/>
      <c r="W2334" s="52"/>
      <c r="X2334" s="52"/>
      <c r="Y2334" s="194"/>
      <c r="Z2334" s="776"/>
      <c r="AA2334" s="190"/>
      <c r="AB2334" s="747">
        <f t="shared" si="144"/>
        <v>0</v>
      </c>
      <c r="AC2334" s="748">
        <f t="shared" si="145"/>
        <v>0</v>
      </c>
      <c r="AD2334" s="187"/>
      <c r="AE2334" s="186"/>
      <c r="AF2334" s="190"/>
      <c r="AG2334" s="747">
        <f t="shared" si="146"/>
        <v>0</v>
      </c>
      <c r="AH2334" s="748">
        <f t="shared" si="147"/>
        <v>0</v>
      </c>
      <c r="AI2334" s="187"/>
      <c r="AJ2334" s="52"/>
      <c r="AK2334" s="156" t="str">
        <f>IFERROR(VLOOKUP($A2334,'Liste planification'!$B$2:$C$105,2,FALSE),"")</f>
        <v/>
      </c>
      <c r="AL2334" s="27"/>
      <c r="AM2334" s="27"/>
    </row>
    <row r="2335" spans="1:39">
      <c r="A2335" s="158"/>
      <c r="B2335" s="159" t="str">
        <f>A2335&amp;"-"&amp;TEXT(COUNTIF($A$5:A2335,A2335),"000")</f>
        <v>-000</v>
      </c>
      <c r="C2335" s="52"/>
      <c r="D2335" s="27"/>
      <c r="E2335" s="28"/>
      <c r="F2335" s="27"/>
      <c r="G2335" s="27"/>
      <c r="H2335" s="52"/>
      <c r="I2335" s="380" t="str">
        <f>IFERROR(VLOOKUP($F2335,'Liste planification'!$V$2:$W$96,2,FALSE),"")</f>
        <v/>
      </c>
      <c r="J2335" s="27"/>
      <c r="K2335" s="27"/>
      <c r="L2335" s="27"/>
      <c r="M2335" s="52"/>
      <c r="N2335" s="52"/>
      <c r="O2335" s="52"/>
      <c r="P2335" s="52"/>
      <c r="Q2335" s="52"/>
      <c r="R2335" s="52"/>
      <c r="S2335" s="52"/>
      <c r="T2335" s="52"/>
      <c r="U2335" s="52"/>
      <c r="V2335" s="52"/>
      <c r="W2335" s="52"/>
      <c r="X2335" s="52"/>
      <c r="Y2335" s="194"/>
      <c r="Z2335" s="776"/>
      <c r="AA2335" s="190"/>
      <c r="AB2335" s="747">
        <f t="shared" si="144"/>
        <v>0</v>
      </c>
      <c r="AC2335" s="748">
        <f t="shared" si="145"/>
        <v>0</v>
      </c>
      <c r="AD2335" s="187"/>
      <c r="AE2335" s="186"/>
      <c r="AF2335" s="190"/>
      <c r="AG2335" s="747">
        <f t="shared" si="146"/>
        <v>0</v>
      </c>
      <c r="AH2335" s="748">
        <f t="shared" si="147"/>
        <v>0</v>
      </c>
      <c r="AI2335" s="187"/>
      <c r="AJ2335" s="52"/>
      <c r="AK2335" s="156" t="str">
        <f>IFERROR(VLOOKUP($A2335,'Liste planification'!$B$2:$C$105,2,FALSE),"")</f>
        <v/>
      </c>
      <c r="AL2335" s="27"/>
      <c r="AM2335" s="27"/>
    </row>
    <row r="2336" spans="1:39">
      <c r="A2336" s="158"/>
      <c r="B2336" s="159" t="str">
        <f>A2336&amp;"-"&amp;TEXT(COUNTIF($A$5:A2336,A2336),"000")</f>
        <v>-000</v>
      </c>
      <c r="C2336" s="52"/>
      <c r="D2336" s="27"/>
      <c r="E2336" s="28"/>
      <c r="F2336" s="27"/>
      <c r="G2336" s="27"/>
      <c r="H2336" s="52"/>
      <c r="I2336" s="380" t="str">
        <f>IFERROR(VLOOKUP($F2336,'Liste planification'!$V$2:$W$96,2,FALSE),"")</f>
        <v/>
      </c>
      <c r="J2336" s="27"/>
      <c r="K2336" s="27"/>
      <c r="L2336" s="27"/>
      <c r="M2336" s="52"/>
      <c r="N2336" s="52"/>
      <c r="O2336" s="52"/>
      <c r="P2336" s="52"/>
      <c r="Q2336" s="52"/>
      <c r="R2336" s="52"/>
      <c r="S2336" s="52"/>
      <c r="T2336" s="52"/>
      <c r="U2336" s="52"/>
      <c r="V2336" s="52"/>
      <c r="W2336" s="52"/>
      <c r="X2336" s="52"/>
      <c r="Y2336" s="194"/>
      <c r="Z2336" s="776"/>
      <c r="AA2336" s="190"/>
      <c r="AB2336" s="747">
        <f t="shared" si="144"/>
        <v>0</v>
      </c>
      <c r="AC2336" s="748">
        <f t="shared" si="145"/>
        <v>0</v>
      </c>
      <c r="AD2336" s="187"/>
      <c r="AE2336" s="186"/>
      <c r="AF2336" s="190"/>
      <c r="AG2336" s="747">
        <f t="shared" si="146"/>
        <v>0</v>
      </c>
      <c r="AH2336" s="748">
        <f t="shared" si="147"/>
        <v>0</v>
      </c>
      <c r="AI2336" s="187"/>
      <c r="AJ2336" s="52"/>
      <c r="AK2336" s="156" t="str">
        <f>IFERROR(VLOOKUP($A2336,'Liste planification'!$B$2:$C$105,2,FALSE),"")</f>
        <v/>
      </c>
      <c r="AL2336" s="27"/>
      <c r="AM2336" s="27"/>
    </row>
    <row r="2337" spans="1:39">
      <c r="A2337" s="158"/>
      <c r="B2337" s="159" t="str">
        <f>A2337&amp;"-"&amp;TEXT(COUNTIF($A$5:A2337,A2337),"000")</f>
        <v>-000</v>
      </c>
      <c r="C2337" s="52"/>
      <c r="D2337" s="27"/>
      <c r="E2337" s="28"/>
      <c r="F2337" s="27"/>
      <c r="G2337" s="27"/>
      <c r="H2337" s="52"/>
      <c r="I2337" s="380" t="str">
        <f>IFERROR(VLOOKUP($F2337,'Liste planification'!$V$2:$W$96,2,FALSE),"")</f>
        <v/>
      </c>
      <c r="J2337" s="27"/>
      <c r="K2337" s="27"/>
      <c r="L2337" s="27"/>
      <c r="M2337" s="52"/>
      <c r="N2337" s="52"/>
      <c r="O2337" s="52"/>
      <c r="P2337" s="52"/>
      <c r="Q2337" s="52"/>
      <c r="R2337" s="52"/>
      <c r="S2337" s="52"/>
      <c r="T2337" s="52"/>
      <c r="U2337" s="52"/>
      <c r="V2337" s="52"/>
      <c r="W2337" s="52"/>
      <c r="X2337" s="52"/>
      <c r="Y2337" s="194"/>
      <c r="Z2337" s="776"/>
      <c r="AA2337" s="190"/>
      <c r="AB2337" s="747">
        <f t="shared" si="144"/>
        <v>0</v>
      </c>
      <c r="AC2337" s="748">
        <f t="shared" si="145"/>
        <v>0</v>
      </c>
      <c r="AD2337" s="187"/>
      <c r="AE2337" s="186"/>
      <c r="AF2337" s="190"/>
      <c r="AG2337" s="747">
        <f t="shared" si="146"/>
        <v>0</v>
      </c>
      <c r="AH2337" s="748">
        <f t="shared" si="147"/>
        <v>0</v>
      </c>
      <c r="AI2337" s="187"/>
      <c r="AJ2337" s="52"/>
      <c r="AK2337" s="156" t="str">
        <f>IFERROR(VLOOKUP($A2337,'Liste planification'!$B$2:$C$105,2,FALSE),"")</f>
        <v/>
      </c>
      <c r="AL2337" s="27"/>
      <c r="AM2337" s="27"/>
    </row>
    <row r="2338" spans="1:39">
      <c r="A2338" s="158"/>
      <c r="B2338" s="159" t="str">
        <f>A2338&amp;"-"&amp;TEXT(COUNTIF($A$5:A2338,A2338),"000")</f>
        <v>-000</v>
      </c>
      <c r="C2338" s="52"/>
      <c r="D2338" s="27"/>
      <c r="E2338" s="28"/>
      <c r="F2338" s="27"/>
      <c r="G2338" s="27"/>
      <c r="H2338" s="52"/>
      <c r="I2338" s="380" t="str">
        <f>IFERROR(VLOOKUP($F2338,'Liste planification'!$V$2:$W$96,2,FALSE),"")</f>
        <v/>
      </c>
      <c r="J2338" s="27"/>
      <c r="K2338" s="27"/>
      <c r="L2338" s="27"/>
      <c r="M2338" s="52"/>
      <c r="N2338" s="52"/>
      <c r="O2338" s="52"/>
      <c r="P2338" s="52"/>
      <c r="Q2338" s="52"/>
      <c r="R2338" s="52"/>
      <c r="S2338" s="52"/>
      <c r="T2338" s="52"/>
      <c r="U2338" s="52"/>
      <c r="V2338" s="52"/>
      <c r="W2338" s="52"/>
      <c r="X2338" s="52"/>
      <c r="Y2338" s="194"/>
      <c r="Z2338" s="776"/>
      <c r="AA2338" s="190"/>
      <c r="AB2338" s="747">
        <f t="shared" si="144"/>
        <v>0</v>
      </c>
      <c r="AC2338" s="748">
        <f t="shared" si="145"/>
        <v>0</v>
      </c>
      <c r="AD2338" s="187"/>
      <c r="AE2338" s="186"/>
      <c r="AF2338" s="190"/>
      <c r="AG2338" s="747">
        <f t="shared" si="146"/>
        <v>0</v>
      </c>
      <c r="AH2338" s="748">
        <f t="shared" si="147"/>
        <v>0</v>
      </c>
      <c r="AI2338" s="187"/>
      <c r="AJ2338" s="52"/>
      <c r="AK2338" s="156" t="str">
        <f>IFERROR(VLOOKUP($A2338,'Liste planification'!$B$2:$C$105,2,FALSE),"")</f>
        <v/>
      </c>
      <c r="AL2338" s="27"/>
      <c r="AM2338" s="27"/>
    </row>
    <row r="2339" spans="1:39">
      <c r="A2339" s="158"/>
      <c r="B2339" s="159" t="str">
        <f>A2339&amp;"-"&amp;TEXT(COUNTIF($A$5:A2339,A2339),"000")</f>
        <v>-000</v>
      </c>
      <c r="C2339" s="52"/>
      <c r="D2339" s="27"/>
      <c r="E2339" s="28"/>
      <c r="F2339" s="27"/>
      <c r="G2339" s="27"/>
      <c r="H2339" s="52"/>
      <c r="I2339" s="380" t="str">
        <f>IFERROR(VLOOKUP($F2339,'Liste planification'!$V$2:$W$96,2,FALSE),"")</f>
        <v/>
      </c>
      <c r="J2339" s="27"/>
      <c r="K2339" s="27"/>
      <c r="L2339" s="27"/>
      <c r="M2339" s="52"/>
      <c r="N2339" s="52"/>
      <c r="O2339" s="52"/>
      <c r="P2339" s="52"/>
      <c r="Q2339" s="52"/>
      <c r="R2339" s="52"/>
      <c r="S2339" s="52"/>
      <c r="T2339" s="52"/>
      <c r="U2339" s="52"/>
      <c r="V2339" s="52"/>
      <c r="W2339" s="52"/>
      <c r="X2339" s="52"/>
      <c r="Y2339" s="194"/>
      <c r="Z2339" s="776"/>
      <c r="AA2339" s="190"/>
      <c r="AB2339" s="747">
        <f t="shared" si="144"/>
        <v>0</v>
      </c>
      <c r="AC2339" s="748">
        <f t="shared" si="145"/>
        <v>0</v>
      </c>
      <c r="AD2339" s="187"/>
      <c r="AE2339" s="186"/>
      <c r="AF2339" s="190"/>
      <c r="AG2339" s="747">
        <f t="shared" si="146"/>
        <v>0</v>
      </c>
      <c r="AH2339" s="748">
        <f t="shared" si="147"/>
        <v>0</v>
      </c>
      <c r="AI2339" s="187"/>
      <c r="AJ2339" s="52"/>
      <c r="AK2339" s="156" t="str">
        <f>IFERROR(VLOOKUP($A2339,'Liste planification'!$B$2:$C$105,2,FALSE),"")</f>
        <v/>
      </c>
      <c r="AL2339" s="27"/>
      <c r="AM2339" s="27"/>
    </row>
    <row r="2340" spans="1:39">
      <c r="A2340" s="158"/>
      <c r="B2340" s="159" t="str">
        <f>A2340&amp;"-"&amp;TEXT(COUNTIF($A$5:A2340,A2340),"000")</f>
        <v>-000</v>
      </c>
      <c r="C2340" s="52"/>
      <c r="D2340" s="27"/>
      <c r="E2340" s="28"/>
      <c r="F2340" s="27"/>
      <c r="G2340" s="27"/>
      <c r="H2340" s="52"/>
      <c r="I2340" s="380" t="str">
        <f>IFERROR(VLOOKUP($F2340,'Liste planification'!$V$2:$W$96,2,FALSE),"")</f>
        <v/>
      </c>
      <c r="J2340" s="27"/>
      <c r="K2340" s="27"/>
      <c r="L2340" s="27"/>
      <c r="M2340" s="52"/>
      <c r="N2340" s="52"/>
      <c r="O2340" s="52"/>
      <c r="P2340" s="52"/>
      <c r="Q2340" s="52"/>
      <c r="R2340" s="52"/>
      <c r="S2340" s="52"/>
      <c r="T2340" s="52"/>
      <c r="U2340" s="52"/>
      <c r="V2340" s="52"/>
      <c r="W2340" s="52"/>
      <c r="X2340" s="52"/>
      <c r="Y2340" s="194"/>
      <c r="Z2340" s="776"/>
      <c r="AA2340" s="190"/>
      <c r="AB2340" s="747">
        <f t="shared" si="144"/>
        <v>0</v>
      </c>
      <c r="AC2340" s="748">
        <f t="shared" si="145"/>
        <v>0</v>
      </c>
      <c r="AD2340" s="187"/>
      <c r="AE2340" s="186"/>
      <c r="AF2340" s="190"/>
      <c r="AG2340" s="747">
        <f t="shared" si="146"/>
        <v>0</v>
      </c>
      <c r="AH2340" s="748">
        <f t="shared" si="147"/>
        <v>0</v>
      </c>
      <c r="AI2340" s="187"/>
      <c r="AJ2340" s="52"/>
      <c r="AK2340" s="156" t="str">
        <f>IFERROR(VLOOKUP($A2340,'Liste planification'!$B$2:$C$105,2,FALSE),"")</f>
        <v/>
      </c>
      <c r="AL2340" s="27"/>
      <c r="AM2340" s="27"/>
    </row>
    <row r="2341" spans="1:39">
      <c r="A2341" s="158"/>
      <c r="B2341" s="159" t="str">
        <f>A2341&amp;"-"&amp;TEXT(COUNTIF($A$5:A2341,A2341),"000")</f>
        <v>-000</v>
      </c>
      <c r="C2341" s="52"/>
      <c r="D2341" s="27"/>
      <c r="E2341" s="28"/>
      <c r="F2341" s="27"/>
      <c r="G2341" s="27"/>
      <c r="H2341" s="52"/>
      <c r="I2341" s="380" t="str">
        <f>IFERROR(VLOOKUP($F2341,'Liste planification'!$V$2:$W$96,2,FALSE),"")</f>
        <v/>
      </c>
      <c r="J2341" s="27"/>
      <c r="K2341" s="27"/>
      <c r="L2341" s="27"/>
      <c r="M2341" s="52"/>
      <c r="N2341" s="52"/>
      <c r="O2341" s="52"/>
      <c r="P2341" s="52"/>
      <c r="Q2341" s="52"/>
      <c r="R2341" s="52"/>
      <c r="S2341" s="52"/>
      <c r="T2341" s="52"/>
      <c r="U2341" s="52"/>
      <c r="V2341" s="52"/>
      <c r="W2341" s="52"/>
      <c r="X2341" s="52"/>
      <c r="Y2341" s="194"/>
      <c r="Z2341" s="776"/>
      <c r="AA2341" s="190"/>
      <c r="AB2341" s="747">
        <f t="shared" si="144"/>
        <v>0</v>
      </c>
      <c r="AC2341" s="748">
        <f t="shared" si="145"/>
        <v>0</v>
      </c>
      <c r="AD2341" s="187"/>
      <c r="AE2341" s="186"/>
      <c r="AF2341" s="190"/>
      <c r="AG2341" s="747">
        <f t="shared" si="146"/>
        <v>0</v>
      </c>
      <c r="AH2341" s="748">
        <f t="shared" si="147"/>
        <v>0</v>
      </c>
      <c r="AI2341" s="187"/>
      <c r="AJ2341" s="52"/>
      <c r="AK2341" s="156" t="str">
        <f>IFERROR(VLOOKUP($A2341,'Liste planification'!$B$2:$C$105,2,FALSE),"")</f>
        <v/>
      </c>
      <c r="AL2341" s="27"/>
      <c r="AM2341" s="27"/>
    </row>
    <row r="2342" spans="1:39">
      <c r="A2342" s="158"/>
      <c r="B2342" s="159" t="str">
        <f>A2342&amp;"-"&amp;TEXT(COUNTIF($A$5:A2342,A2342),"000")</f>
        <v>-000</v>
      </c>
      <c r="C2342" s="52"/>
      <c r="D2342" s="27"/>
      <c r="E2342" s="28"/>
      <c r="F2342" s="27"/>
      <c r="G2342" s="27"/>
      <c r="H2342" s="52"/>
      <c r="I2342" s="380" t="str">
        <f>IFERROR(VLOOKUP($F2342,'Liste planification'!$V$2:$W$96,2,FALSE),"")</f>
        <v/>
      </c>
      <c r="J2342" s="27"/>
      <c r="K2342" s="27"/>
      <c r="L2342" s="27"/>
      <c r="M2342" s="52"/>
      <c r="N2342" s="52"/>
      <c r="O2342" s="52"/>
      <c r="P2342" s="52"/>
      <c r="Q2342" s="52"/>
      <c r="R2342" s="52"/>
      <c r="S2342" s="52"/>
      <c r="T2342" s="52"/>
      <c r="U2342" s="52"/>
      <c r="V2342" s="52"/>
      <c r="W2342" s="52"/>
      <c r="X2342" s="52"/>
      <c r="Y2342" s="194"/>
      <c r="Z2342" s="776"/>
      <c r="AA2342" s="190"/>
      <c r="AB2342" s="747">
        <f t="shared" si="144"/>
        <v>0</v>
      </c>
      <c r="AC2342" s="748">
        <f t="shared" si="145"/>
        <v>0</v>
      </c>
      <c r="AD2342" s="187"/>
      <c r="AE2342" s="186"/>
      <c r="AF2342" s="190"/>
      <c r="AG2342" s="747">
        <f t="shared" si="146"/>
        <v>0</v>
      </c>
      <c r="AH2342" s="748">
        <f t="shared" si="147"/>
        <v>0</v>
      </c>
      <c r="AI2342" s="187"/>
      <c r="AJ2342" s="52"/>
      <c r="AK2342" s="156" t="str">
        <f>IFERROR(VLOOKUP($A2342,'Liste planification'!$B$2:$C$105,2,FALSE),"")</f>
        <v/>
      </c>
      <c r="AL2342" s="27"/>
      <c r="AM2342" s="27"/>
    </row>
    <row r="2343" spans="1:39">
      <c r="A2343" s="158"/>
      <c r="B2343" s="159" t="str">
        <f>A2343&amp;"-"&amp;TEXT(COUNTIF($A$5:A2343,A2343),"000")</f>
        <v>-000</v>
      </c>
      <c r="C2343" s="52"/>
      <c r="D2343" s="27"/>
      <c r="E2343" s="28"/>
      <c r="F2343" s="27"/>
      <c r="G2343" s="27"/>
      <c r="H2343" s="52"/>
      <c r="I2343" s="380" t="str">
        <f>IFERROR(VLOOKUP($F2343,'Liste planification'!$V$2:$W$96,2,FALSE),"")</f>
        <v/>
      </c>
      <c r="J2343" s="27"/>
      <c r="K2343" s="27"/>
      <c r="L2343" s="27"/>
      <c r="M2343" s="52"/>
      <c r="N2343" s="52"/>
      <c r="O2343" s="52"/>
      <c r="P2343" s="52"/>
      <c r="Q2343" s="52"/>
      <c r="R2343" s="52"/>
      <c r="S2343" s="52"/>
      <c r="T2343" s="52"/>
      <c r="U2343" s="52"/>
      <c r="V2343" s="52"/>
      <c r="W2343" s="52"/>
      <c r="X2343" s="52"/>
      <c r="Y2343" s="194"/>
      <c r="Z2343" s="776"/>
      <c r="AA2343" s="190"/>
      <c r="AB2343" s="747">
        <f t="shared" si="144"/>
        <v>0</v>
      </c>
      <c r="AC2343" s="748">
        <f t="shared" si="145"/>
        <v>0</v>
      </c>
      <c r="AD2343" s="187"/>
      <c r="AE2343" s="186"/>
      <c r="AF2343" s="190"/>
      <c r="AG2343" s="747">
        <f t="shared" si="146"/>
        <v>0</v>
      </c>
      <c r="AH2343" s="748">
        <f t="shared" si="147"/>
        <v>0</v>
      </c>
      <c r="AI2343" s="187"/>
      <c r="AJ2343" s="52"/>
      <c r="AK2343" s="156" t="str">
        <f>IFERROR(VLOOKUP($A2343,'Liste planification'!$B$2:$C$105,2,FALSE),"")</f>
        <v/>
      </c>
      <c r="AL2343" s="27"/>
      <c r="AM2343" s="27"/>
    </row>
    <row r="2344" spans="1:39">
      <c r="A2344" s="158"/>
      <c r="B2344" s="159" t="str">
        <f>A2344&amp;"-"&amp;TEXT(COUNTIF($A$5:A2344,A2344),"000")</f>
        <v>-000</v>
      </c>
      <c r="C2344" s="52"/>
      <c r="D2344" s="27"/>
      <c r="E2344" s="28"/>
      <c r="F2344" s="27"/>
      <c r="G2344" s="27"/>
      <c r="H2344" s="52"/>
      <c r="I2344" s="380" t="str">
        <f>IFERROR(VLOOKUP($F2344,'Liste planification'!$V$2:$W$96,2,FALSE),"")</f>
        <v/>
      </c>
      <c r="J2344" s="27"/>
      <c r="K2344" s="27"/>
      <c r="L2344" s="27"/>
      <c r="M2344" s="52"/>
      <c r="N2344" s="52"/>
      <c r="O2344" s="52"/>
      <c r="P2344" s="52"/>
      <c r="Q2344" s="52"/>
      <c r="R2344" s="52"/>
      <c r="S2344" s="52"/>
      <c r="T2344" s="52"/>
      <c r="U2344" s="52"/>
      <c r="V2344" s="52"/>
      <c r="W2344" s="52"/>
      <c r="X2344" s="52"/>
      <c r="Y2344" s="194"/>
      <c r="Z2344" s="776"/>
      <c r="AA2344" s="190"/>
      <c r="AB2344" s="747">
        <f t="shared" si="144"/>
        <v>0</v>
      </c>
      <c r="AC2344" s="748">
        <f t="shared" si="145"/>
        <v>0</v>
      </c>
      <c r="AD2344" s="187"/>
      <c r="AE2344" s="186"/>
      <c r="AF2344" s="190"/>
      <c r="AG2344" s="747">
        <f t="shared" si="146"/>
        <v>0</v>
      </c>
      <c r="AH2344" s="748">
        <f t="shared" si="147"/>
        <v>0</v>
      </c>
      <c r="AI2344" s="187"/>
      <c r="AJ2344" s="52"/>
      <c r="AK2344" s="156" t="str">
        <f>IFERROR(VLOOKUP($A2344,'Liste planification'!$B$2:$C$105,2,FALSE),"")</f>
        <v/>
      </c>
      <c r="AL2344" s="27"/>
      <c r="AM2344" s="27"/>
    </row>
    <row r="2345" spans="1:39">
      <c r="A2345" s="158"/>
      <c r="B2345" s="159" t="str">
        <f>A2345&amp;"-"&amp;TEXT(COUNTIF($A$5:A2345,A2345),"000")</f>
        <v>-000</v>
      </c>
      <c r="C2345" s="52"/>
      <c r="D2345" s="27"/>
      <c r="E2345" s="28"/>
      <c r="F2345" s="27"/>
      <c r="G2345" s="27"/>
      <c r="H2345" s="52"/>
      <c r="I2345" s="380" t="str">
        <f>IFERROR(VLOOKUP($F2345,'Liste planification'!$V$2:$W$96,2,FALSE),"")</f>
        <v/>
      </c>
      <c r="J2345" s="27"/>
      <c r="K2345" s="27"/>
      <c r="L2345" s="27"/>
      <c r="M2345" s="52"/>
      <c r="N2345" s="52"/>
      <c r="O2345" s="52"/>
      <c r="P2345" s="52"/>
      <c r="Q2345" s="52"/>
      <c r="R2345" s="52"/>
      <c r="S2345" s="52"/>
      <c r="T2345" s="52"/>
      <c r="U2345" s="52"/>
      <c r="V2345" s="52"/>
      <c r="W2345" s="52"/>
      <c r="X2345" s="52"/>
      <c r="Y2345" s="194"/>
      <c r="Z2345" s="776"/>
      <c r="AA2345" s="190"/>
      <c r="AB2345" s="747">
        <f t="shared" si="144"/>
        <v>0</v>
      </c>
      <c r="AC2345" s="748">
        <f t="shared" si="145"/>
        <v>0</v>
      </c>
      <c r="AD2345" s="187"/>
      <c r="AE2345" s="186"/>
      <c r="AF2345" s="190"/>
      <c r="AG2345" s="747">
        <f t="shared" si="146"/>
        <v>0</v>
      </c>
      <c r="AH2345" s="748">
        <f t="shared" si="147"/>
        <v>0</v>
      </c>
      <c r="AI2345" s="187"/>
      <c r="AJ2345" s="52"/>
      <c r="AK2345" s="156" t="str">
        <f>IFERROR(VLOOKUP($A2345,'Liste planification'!$B$2:$C$105,2,FALSE),"")</f>
        <v/>
      </c>
      <c r="AL2345" s="27"/>
      <c r="AM2345" s="27"/>
    </row>
    <row r="2346" spans="1:39">
      <c r="A2346" s="158"/>
      <c r="B2346" s="159" t="str">
        <f>A2346&amp;"-"&amp;TEXT(COUNTIF($A$5:A2346,A2346),"000")</f>
        <v>-000</v>
      </c>
      <c r="C2346" s="52"/>
      <c r="D2346" s="27"/>
      <c r="E2346" s="28"/>
      <c r="F2346" s="27"/>
      <c r="G2346" s="27"/>
      <c r="H2346" s="52"/>
      <c r="I2346" s="380" t="str">
        <f>IFERROR(VLOOKUP($F2346,'Liste planification'!$V$2:$W$96,2,FALSE),"")</f>
        <v/>
      </c>
      <c r="J2346" s="27"/>
      <c r="K2346" s="27"/>
      <c r="L2346" s="27"/>
      <c r="M2346" s="52"/>
      <c r="N2346" s="52"/>
      <c r="O2346" s="52"/>
      <c r="P2346" s="52"/>
      <c r="Q2346" s="52"/>
      <c r="R2346" s="52"/>
      <c r="S2346" s="52"/>
      <c r="T2346" s="52"/>
      <c r="U2346" s="52"/>
      <c r="V2346" s="52"/>
      <c r="W2346" s="52"/>
      <c r="X2346" s="52"/>
      <c r="Y2346" s="194"/>
      <c r="Z2346" s="776"/>
      <c r="AA2346" s="190"/>
      <c r="AB2346" s="747">
        <f t="shared" si="144"/>
        <v>0</v>
      </c>
      <c r="AC2346" s="748">
        <f t="shared" si="145"/>
        <v>0</v>
      </c>
      <c r="AD2346" s="187"/>
      <c r="AE2346" s="186"/>
      <c r="AF2346" s="190"/>
      <c r="AG2346" s="747">
        <f t="shared" si="146"/>
        <v>0</v>
      </c>
      <c r="AH2346" s="748">
        <f t="shared" si="147"/>
        <v>0</v>
      </c>
      <c r="AI2346" s="187"/>
      <c r="AJ2346" s="52"/>
      <c r="AK2346" s="156" t="str">
        <f>IFERROR(VLOOKUP($A2346,'Liste planification'!$B$2:$C$105,2,FALSE),"")</f>
        <v/>
      </c>
      <c r="AL2346" s="27"/>
      <c r="AM2346" s="27"/>
    </row>
    <row r="2347" spans="1:39">
      <c r="A2347" s="158"/>
      <c r="B2347" s="159" t="str">
        <f>A2347&amp;"-"&amp;TEXT(COUNTIF($A$5:A2347,A2347),"000")</f>
        <v>-000</v>
      </c>
      <c r="C2347" s="52"/>
      <c r="D2347" s="27"/>
      <c r="E2347" s="28"/>
      <c r="F2347" s="27"/>
      <c r="G2347" s="27"/>
      <c r="H2347" s="52"/>
      <c r="I2347" s="380" t="str">
        <f>IFERROR(VLOOKUP($F2347,'Liste planification'!$V$2:$W$96,2,FALSE),"")</f>
        <v/>
      </c>
      <c r="J2347" s="27"/>
      <c r="K2347" s="27"/>
      <c r="L2347" s="27"/>
      <c r="M2347" s="52"/>
      <c r="N2347" s="52"/>
      <c r="O2347" s="52"/>
      <c r="P2347" s="52"/>
      <c r="Q2347" s="52"/>
      <c r="R2347" s="52"/>
      <c r="S2347" s="52"/>
      <c r="T2347" s="52"/>
      <c r="U2347" s="52"/>
      <c r="V2347" s="52"/>
      <c r="W2347" s="52"/>
      <c r="X2347" s="52"/>
      <c r="Y2347" s="194"/>
      <c r="Z2347" s="776"/>
      <c r="AA2347" s="190"/>
      <c r="AB2347" s="747">
        <f t="shared" si="144"/>
        <v>0</v>
      </c>
      <c r="AC2347" s="748">
        <f t="shared" si="145"/>
        <v>0</v>
      </c>
      <c r="AD2347" s="187"/>
      <c r="AE2347" s="186"/>
      <c r="AF2347" s="190"/>
      <c r="AG2347" s="747">
        <f t="shared" si="146"/>
        <v>0</v>
      </c>
      <c r="AH2347" s="748">
        <f t="shared" si="147"/>
        <v>0</v>
      </c>
      <c r="AI2347" s="187"/>
      <c r="AJ2347" s="52"/>
      <c r="AK2347" s="156" t="str">
        <f>IFERROR(VLOOKUP($A2347,'Liste planification'!$B$2:$C$105,2,FALSE),"")</f>
        <v/>
      </c>
      <c r="AL2347" s="27"/>
      <c r="AM2347" s="27"/>
    </row>
    <row r="2348" spans="1:39">
      <c r="A2348" s="158"/>
      <c r="B2348" s="159" t="str">
        <f>A2348&amp;"-"&amp;TEXT(COUNTIF($A$5:A2348,A2348),"000")</f>
        <v>-000</v>
      </c>
      <c r="C2348" s="52"/>
      <c r="D2348" s="27"/>
      <c r="E2348" s="28"/>
      <c r="F2348" s="27"/>
      <c r="G2348" s="27"/>
      <c r="H2348" s="52"/>
      <c r="I2348" s="380" t="str">
        <f>IFERROR(VLOOKUP($F2348,'Liste planification'!$V$2:$W$96,2,FALSE),"")</f>
        <v/>
      </c>
      <c r="J2348" s="27"/>
      <c r="K2348" s="27"/>
      <c r="L2348" s="27"/>
      <c r="M2348" s="52"/>
      <c r="N2348" s="52"/>
      <c r="O2348" s="52"/>
      <c r="P2348" s="52"/>
      <c r="Q2348" s="52"/>
      <c r="R2348" s="52"/>
      <c r="S2348" s="52"/>
      <c r="T2348" s="52"/>
      <c r="U2348" s="52"/>
      <c r="V2348" s="52"/>
      <c r="W2348" s="52"/>
      <c r="X2348" s="52"/>
      <c r="Y2348" s="194"/>
      <c r="Z2348" s="776"/>
      <c r="AA2348" s="190"/>
      <c r="AB2348" s="747">
        <f t="shared" si="144"/>
        <v>0</v>
      </c>
      <c r="AC2348" s="748">
        <f t="shared" si="145"/>
        <v>0</v>
      </c>
      <c r="AD2348" s="187"/>
      <c r="AE2348" s="186"/>
      <c r="AF2348" s="190"/>
      <c r="AG2348" s="747">
        <f t="shared" si="146"/>
        <v>0</v>
      </c>
      <c r="AH2348" s="748">
        <f t="shared" si="147"/>
        <v>0</v>
      </c>
      <c r="AI2348" s="187"/>
      <c r="AJ2348" s="52"/>
      <c r="AK2348" s="156" t="str">
        <f>IFERROR(VLOOKUP($A2348,'Liste planification'!$B$2:$C$105,2,FALSE),"")</f>
        <v/>
      </c>
      <c r="AL2348" s="27"/>
      <c r="AM2348" s="27"/>
    </row>
    <row r="2349" spans="1:39">
      <c r="A2349" s="158"/>
      <c r="B2349" s="159" t="str">
        <f>A2349&amp;"-"&amp;TEXT(COUNTIF($A$5:A2349,A2349),"000")</f>
        <v>-000</v>
      </c>
      <c r="C2349" s="52"/>
      <c r="D2349" s="27"/>
      <c r="E2349" s="28"/>
      <c r="F2349" s="27"/>
      <c r="G2349" s="27"/>
      <c r="H2349" s="52"/>
      <c r="I2349" s="380" t="str">
        <f>IFERROR(VLOOKUP($F2349,'Liste planification'!$V$2:$W$96,2,FALSE),"")</f>
        <v/>
      </c>
      <c r="J2349" s="27"/>
      <c r="K2349" s="27"/>
      <c r="L2349" s="27"/>
      <c r="M2349" s="52"/>
      <c r="N2349" s="52"/>
      <c r="O2349" s="52"/>
      <c r="P2349" s="52"/>
      <c r="Q2349" s="52"/>
      <c r="R2349" s="52"/>
      <c r="S2349" s="52"/>
      <c r="T2349" s="52"/>
      <c r="U2349" s="52"/>
      <c r="V2349" s="52"/>
      <c r="W2349" s="52"/>
      <c r="X2349" s="52"/>
      <c r="Y2349" s="194"/>
      <c r="Z2349" s="776"/>
      <c r="AA2349" s="190"/>
      <c r="AB2349" s="747">
        <f t="shared" si="144"/>
        <v>0</v>
      </c>
      <c r="AC2349" s="748">
        <f t="shared" si="145"/>
        <v>0</v>
      </c>
      <c r="AD2349" s="187"/>
      <c r="AE2349" s="186"/>
      <c r="AF2349" s="190"/>
      <c r="AG2349" s="747">
        <f t="shared" si="146"/>
        <v>0</v>
      </c>
      <c r="AH2349" s="748">
        <f t="shared" si="147"/>
        <v>0</v>
      </c>
      <c r="AI2349" s="187"/>
      <c r="AJ2349" s="52"/>
      <c r="AK2349" s="156" t="str">
        <f>IFERROR(VLOOKUP($A2349,'Liste planification'!$B$2:$C$105,2,FALSE),"")</f>
        <v/>
      </c>
      <c r="AL2349" s="27"/>
      <c r="AM2349" s="27"/>
    </row>
    <row r="2350" spans="1:39">
      <c r="A2350" s="158"/>
      <c r="B2350" s="159" t="str">
        <f>A2350&amp;"-"&amp;TEXT(COUNTIF($A$5:A2350,A2350),"000")</f>
        <v>-000</v>
      </c>
      <c r="C2350" s="52"/>
      <c r="D2350" s="27"/>
      <c r="E2350" s="28"/>
      <c r="F2350" s="27"/>
      <c r="G2350" s="27"/>
      <c r="H2350" s="52"/>
      <c r="I2350" s="380" t="str">
        <f>IFERROR(VLOOKUP($F2350,'Liste planification'!$V$2:$W$96,2,FALSE),"")</f>
        <v/>
      </c>
      <c r="J2350" s="27"/>
      <c r="K2350" s="27"/>
      <c r="L2350" s="27"/>
      <c r="M2350" s="52"/>
      <c r="N2350" s="52"/>
      <c r="O2350" s="52"/>
      <c r="P2350" s="52"/>
      <c r="Q2350" s="52"/>
      <c r="R2350" s="52"/>
      <c r="S2350" s="52"/>
      <c r="T2350" s="52"/>
      <c r="U2350" s="52"/>
      <c r="V2350" s="52"/>
      <c r="W2350" s="52"/>
      <c r="X2350" s="52"/>
      <c r="Y2350" s="194"/>
      <c r="Z2350" s="776"/>
      <c r="AA2350" s="190"/>
      <c r="AB2350" s="747">
        <f t="shared" si="144"/>
        <v>0</v>
      </c>
      <c r="AC2350" s="748">
        <f t="shared" si="145"/>
        <v>0</v>
      </c>
      <c r="AD2350" s="187"/>
      <c r="AE2350" s="186"/>
      <c r="AF2350" s="190"/>
      <c r="AG2350" s="747">
        <f t="shared" si="146"/>
        <v>0</v>
      </c>
      <c r="AH2350" s="748">
        <f t="shared" si="147"/>
        <v>0</v>
      </c>
      <c r="AI2350" s="187"/>
      <c r="AJ2350" s="52"/>
      <c r="AK2350" s="156" t="str">
        <f>IFERROR(VLOOKUP($A2350,'Liste planification'!$B$2:$C$105,2,FALSE),"")</f>
        <v/>
      </c>
      <c r="AL2350" s="27"/>
      <c r="AM2350" s="27"/>
    </row>
    <row r="2351" spans="1:39">
      <c r="A2351" s="158"/>
      <c r="B2351" s="159" t="str">
        <f>A2351&amp;"-"&amp;TEXT(COUNTIF($A$5:A2351,A2351),"000")</f>
        <v>-000</v>
      </c>
      <c r="C2351" s="52"/>
      <c r="D2351" s="27"/>
      <c r="E2351" s="28"/>
      <c r="F2351" s="27"/>
      <c r="G2351" s="27"/>
      <c r="H2351" s="52"/>
      <c r="I2351" s="380" t="str">
        <f>IFERROR(VLOOKUP($F2351,'Liste planification'!$V$2:$W$96,2,FALSE),"")</f>
        <v/>
      </c>
      <c r="J2351" s="27"/>
      <c r="K2351" s="27"/>
      <c r="L2351" s="27"/>
      <c r="M2351" s="52"/>
      <c r="N2351" s="52"/>
      <c r="O2351" s="52"/>
      <c r="P2351" s="52"/>
      <c r="Q2351" s="52"/>
      <c r="R2351" s="52"/>
      <c r="S2351" s="52"/>
      <c r="T2351" s="52"/>
      <c r="U2351" s="52"/>
      <c r="V2351" s="52"/>
      <c r="W2351" s="52"/>
      <c r="X2351" s="52"/>
      <c r="Y2351" s="194"/>
      <c r="Z2351" s="776"/>
      <c r="AA2351" s="190"/>
      <c r="AB2351" s="747">
        <f t="shared" si="144"/>
        <v>0</v>
      </c>
      <c r="AC2351" s="748">
        <f t="shared" si="145"/>
        <v>0</v>
      </c>
      <c r="AD2351" s="187"/>
      <c r="AE2351" s="186"/>
      <c r="AF2351" s="190"/>
      <c r="AG2351" s="747">
        <f t="shared" si="146"/>
        <v>0</v>
      </c>
      <c r="AH2351" s="748">
        <f t="shared" si="147"/>
        <v>0</v>
      </c>
      <c r="AI2351" s="187"/>
      <c r="AJ2351" s="52"/>
      <c r="AK2351" s="156" t="str">
        <f>IFERROR(VLOOKUP($A2351,'Liste planification'!$B$2:$C$105,2,FALSE),"")</f>
        <v/>
      </c>
      <c r="AL2351" s="27"/>
      <c r="AM2351" s="27"/>
    </row>
    <row r="2352" spans="1:39">
      <c r="A2352" s="158"/>
      <c r="B2352" s="159" t="str">
        <f>A2352&amp;"-"&amp;TEXT(COUNTIF($A$5:A2352,A2352),"000")</f>
        <v>-000</v>
      </c>
      <c r="C2352" s="52"/>
      <c r="D2352" s="27"/>
      <c r="E2352" s="28"/>
      <c r="F2352" s="27"/>
      <c r="G2352" s="27"/>
      <c r="H2352" s="52"/>
      <c r="I2352" s="380" t="str">
        <f>IFERROR(VLOOKUP($F2352,'Liste planification'!$V$2:$W$96,2,FALSE),"")</f>
        <v/>
      </c>
      <c r="J2352" s="27"/>
      <c r="K2352" s="27"/>
      <c r="L2352" s="27"/>
      <c r="M2352" s="52"/>
      <c r="N2352" s="52"/>
      <c r="O2352" s="52"/>
      <c r="P2352" s="52"/>
      <c r="Q2352" s="52"/>
      <c r="R2352" s="52"/>
      <c r="S2352" s="52"/>
      <c r="T2352" s="52"/>
      <c r="U2352" s="52"/>
      <c r="V2352" s="52"/>
      <c r="W2352" s="52"/>
      <c r="X2352" s="52"/>
      <c r="Y2352" s="194"/>
      <c r="Z2352" s="776"/>
      <c r="AA2352" s="190"/>
      <c r="AB2352" s="747">
        <f t="shared" si="144"/>
        <v>0</v>
      </c>
      <c r="AC2352" s="748">
        <f t="shared" si="145"/>
        <v>0</v>
      </c>
      <c r="AD2352" s="187"/>
      <c r="AE2352" s="186"/>
      <c r="AF2352" s="190"/>
      <c r="AG2352" s="747">
        <f t="shared" si="146"/>
        <v>0</v>
      </c>
      <c r="AH2352" s="748">
        <f t="shared" si="147"/>
        <v>0</v>
      </c>
      <c r="AI2352" s="187"/>
      <c r="AJ2352" s="52"/>
      <c r="AK2352" s="156" t="str">
        <f>IFERROR(VLOOKUP($A2352,'Liste planification'!$B$2:$C$105,2,FALSE),"")</f>
        <v/>
      </c>
      <c r="AL2352" s="27"/>
      <c r="AM2352" s="27"/>
    </row>
    <row r="2353" spans="1:39">
      <c r="A2353" s="158"/>
      <c r="B2353" s="159" t="str">
        <f>A2353&amp;"-"&amp;TEXT(COUNTIF($A$5:A2353,A2353),"000")</f>
        <v>-000</v>
      </c>
      <c r="C2353" s="52"/>
      <c r="D2353" s="27"/>
      <c r="E2353" s="28"/>
      <c r="F2353" s="27"/>
      <c r="G2353" s="27"/>
      <c r="H2353" s="52"/>
      <c r="I2353" s="380" t="str">
        <f>IFERROR(VLOOKUP($F2353,'Liste planification'!$V$2:$W$96,2,FALSE),"")</f>
        <v/>
      </c>
      <c r="J2353" s="27"/>
      <c r="K2353" s="27"/>
      <c r="L2353" s="27"/>
      <c r="M2353" s="52"/>
      <c r="N2353" s="52"/>
      <c r="O2353" s="52"/>
      <c r="P2353" s="52"/>
      <c r="Q2353" s="52"/>
      <c r="R2353" s="52"/>
      <c r="S2353" s="52"/>
      <c r="T2353" s="52"/>
      <c r="U2353" s="52"/>
      <c r="V2353" s="52"/>
      <c r="W2353" s="52"/>
      <c r="X2353" s="52"/>
      <c r="Y2353" s="194"/>
      <c r="Z2353" s="776"/>
      <c r="AA2353" s="190"/>
      <c r="AB2353" s="747">
        <f t="shared" si="144"/>
        <v>0</v>
      </c>
      <c r="AC2353" s="748">
        <f t="shared" si="145"/>
        <v>0</v>
      </c>
      <c r="AD2353" s="187"/>
      <c r="AE2353" s="186"/>
      <c r="AF2353" s="190"/>
      <c r="AG2353" s="747">
        <f t="shared" si="146"/>
        <v>0</v>
      </c>
      <c r="AH2353" s="748">
        <f t="shared" si="147"/>
        <v>0</v>
      </c>
      <c r="AI2353" s="187"/>
      <c r="AJ2353" s="52"/>
      <c r="AK2353" s="156" t="str">
        <f>IFERROR(VLOOKUP($A2353,'Liste planification'!$B$2:$C$105,2,FALSE),"")</f>
        <v/>
      </c>
      <c r="AL2353" s="27"/>
      <c r="AM2353" s="27"/>
    </row>
    <row r="2354" spans="1:39">
      <c r="A2354" s="158"/>
      <c r="B2354" s="159" t="str">
        <f>A2354&amp;"-"&amp;TEXT(COUNTIF($A$5:A2354,A2354),"000")</f>
        <v>-000</v>
      </c>
      <c r="C2354" s="52"/>
      <c r="D2354" s="27"/>
      <c r="E2354" s="28"/>
      <c r="F2354" s="27"/>
      <c r="G2354" s="27"/>
      <c r="H2354" s="52"/>
      <c r="I2354" s="380" t="str">
        <f>IFERROR(VLOOKUP($F2354,'Liste planification'!$V$2:$W$96,2,FALSE),"")</f>
        <v/>
      </c>
      <c r="J2354" s="27"/>
      <c r="K2354" s="27"/>
      <c r="L2354" s="27"/>
      <c r="M2354" s="52"/>
      <c r="N2354" s="52"/>
      <c r="O2354" s="52"/>
      <c r="P2354" s="52"/>
      <c r="Q2354" s="52"/>
      <c r="R2354" s="52"/>
      <c r="S2354" s="52"/>
      <c r="T2354" s="52"/>
      <c r="U2354" s="52"/>
      <c r="V2354" s="52"/>
      <c r="W2354" s="52"/>
      <c r="X2354" s="52"/>
      <c r="Y2354" s="194"/>
      <c r="Z2354" s="776"/>
      <c r="AA2354" s="190"/>
      <c r="AB2354" s="747">
        <f t="shared" si="144"/>
        <v>0</v>
      </c>
      <c r="AC2354" s="748">
        <f t="shared" si="145"/>
        <v>0</v>
      </c>
      <c r="AD2354" s="187"/>
      <c r="AE2354" s="186"/>
      <c r="AF2354" s="190"/>
      <c r="AG2354" s="747">
        <f t="shared" si="146"/>
        <v>0</v>
      </c>
      <c r="AH2354" s="748">
        <f t="shared" si="147"/>
        <v>0</v>
      </c>
      <c r="AI2354" s="187"/>
      <c r="AJ2354" s="52"/>
      <c r="AK2354" s="156" t="str">
        <f>IFERROR(VLOOKUP($A2354,'Liste planification'!$B$2:$C$105,2,FALSE),"")</f>
        <v/>
      </c>
      <c r="AL2354" s="27"/>
      <c r="AM2354" s="27"/>
    </row>
    <row r="2355" spans="1:39">
      <c r="A2355" s="158"/>
      <c r="B2355" s="159" t="str">
        <f>A2355&amp;"-"&amp;TEXT(COUNTIF($A$5:A2355,A2355),"000")</f>
        <v>-000</v>
      </c>
      <c r="C2355" s="52"/>
      <c r="D2355" s="27"/>
      <c r="E2355" s="28"/>
      <c r="F2355" s="27"/>
      <c r="G2355" s="27"/>
      <c r="H2355" s="52"/>
      <c r="I2355" s="380" t="str">
        <f>IFERROR(VLOOKUP($F2355,'Liste planification'!$V$2:$W$96,2,FALSE),"")</f>
        <v/>
      </c>
      <c r="J2355" s="27"/>
      <c r="K2355" s="27"/>
      <c r="L2355" s="27"/>
      <c r="M2355" s="52"/>
      <c r="N2355" s="52"/>
      <c r="O2355" s="52"/>
      <c r="P2355" s="52"/>
      <c r="Q2355" s="52"/>
      <c r="R2355" s="52"/>
      <c r="S2355" s="52"/>
      <c r="T2355" s="52"/>
      <c r="U2355" s="52"/>
      <c r="V2355" s="52"/>
      <c r="W2355" s="52"/>
      <c r="X2355" s="52"/>
      <c r="Y2355" s="194"/>
      <c r="Z2355" s="776"/>
      <c r="AA2355" s="190"/>
      <c r="AB2355" s="747">
        <f t="shared" si="144"/>
        <v>0</v>
      </c>
      <c r="AC2355" s="748">
        <f t="shared" si="145"/>
        <v>0</v>
      </c>
      <c r="AD2355" s="187"/>
      <c r="AE2355" s="186"/>
      <c r="AF2355" s="190"/>
      <c r="AG2355" s="747">
        <f t="shared" si="146"/>
        <v>0</v>
      </c>
      <c r="AH2355" s="748">
        <f t="shared" si="147"/>
        <v>0</v>
      </c>
      <c r="AI2355" s="187"/>
      <c r="AJ2355" s="52"/>
      <c r="AK2355" s="156" t="str">
        <f>IFERROR(VLOOKUP($A2355,'Liste planification'!$B$2:$C$105,2,FALSE),"")</f>
        <v/>
      </c>
      <c r="AL2355" s="27"/>
      <c r="AM2355" s="27"/>
    </row>
    <row r="2356" spans="1:39">
      <c r="A2356" s="158"/>
      <c r="B2356" s="159" t="str">
        <f>A2356&amp;"-"&amp;TEXT(COUNTIF($A$5:A2356,A2356),"000")</f>
        <v>-000</v>
      </c>
      <c r="C2356" s="52"/>
      <c r="D2356" s="27"/>
      <c r="E2356" s="28"/>
      <c r="F2356" s="27"/>
      <c r="G2356" s="27"/>
      <c r="H2356" s="52"/>
      <c r="I2356" s="380" t="str">
        <f>IFERROR(VLOOKUP($F2356,'Liste planification'!$V$2:$W$96,2,FALSE),"")</f>
        <v/>
      </c>
      <c r="J2356" s="27"/>
      <c r="K2356" s="27"/>
      <c r="L2356" s="27"/>
      <c r="M2356" s="52"/>
      <c r="N2356" s="52"/>
      <c r="O2356" s="52"/>
      <c r="P2356" s="52"/>
      <c r="Q2356" s="52"/>
      <c r="R2356" s="52"/>
      <c r="S2356" s="52"/>
      <c r="T2356" s="52"/>
      <c r="U2356" s="52"/>
      <c r="V2356" s="52"/>
      <c r="W2356" s="52"/>
      <c r="X2356" s="52"/>
      <c r="Y2356" s="194"/>
      <c r="Z2356" s="776"/>
      <c r="AA2356" s="190"/>
      <c r="AB2356" s="747">
        <f t="shared" ref="AB2356:AB2419" si="148">AA2356/$AB$1</f>
        <v>0</v>
      </c>
      <c r="AC2356" s="748">
        <f t="shared" ref="AC2356:AC2419" si="149">AA2356/$AC$1</f>
        <v>0</v>
      </c>
      <c r="AD2356" s="187"/>
      <c r="AE2356" s="186"/>
      <c r="AF2356" s="190"/>
      <c r="AG2356" s="747">
        <f t="shared" ref="AG2356:AG2419" si="150">AF2356/$AB$1</f>
        <v>0</v>
      </c>
      <c r="AH2356" s="748">
        <f t="shared" ref="AH2356:AH2419" si="151">AF2356/$AC$1</f>
        <v>0</v>
      </c>
      <c r="AI2356" s="187"/>
      <c r="AJ2356" s="52"/>
      <c r="AK2356" s="156" t="str">
        <f>IFERROR(VLOOKUP($A2356,'Liste planification'!$B$2:$C$105,2,FALSE),"")</f>
        <v/>
      </c>
      <c r="AL2356" s="27"/>
      <c r="AM2356" s="27"/>
    </row>
    <row r="2357" spans="1:39">
      <c r="A2357" s="158"/>
      <c r="B2357" s="159" t="str">
        <f>A2357&amp;"-"&amp;TEXT(COUNTIF($A$5:A2357,A2357),"000")</f>
        <v>-000</v>
      </c>
      <c r="C2357" s="52"/>
      <c r="D2357" s="27"/>
      <c r="E2357" s="28"/>
      <c r="F2357" s="27"/>
      <c r="G2357" s="27"/>
      <c r="H2357" s="52"/>
      <c r="I2357" s="380" t="str">
        <f>IFERROR(VLOOKUP($F2357,'Liste planification'!$V$2:$W$96,2,FALSE),"")</f>
        <v/>
      </c>
      <c r="J2357" s="27"/>
      <c r="K2357" s="27"/>
      <c r="L2357" s="27"/>
      <c r="M2357" s="52"/>
      <c r="N2357" s="52"/>
      <c r="O2357" s="52"/>
      <c r="P2357" s="52"/>
      <c r="Q2357" s="52"/>
      <c r="R2357" s="52"/>
      <c r="S2357" s="52"/>
      <c r="T2357" s="52"/>
      <c r="U2357" s="52"/>
      <c r="V2357" s="52"/>
      <c r="W2357" s="52"/>
      <c r="X2357" s="52"/>
      <c r="Y2357" s="194"/>
      <c r="Z2357" s="776"/>
      <c r="AA2357" s="190"/>
      <c r="AB2357" s="747">
        <f t="shared" si="148"/>
        <v>0</v>
      </c>
      <c r="AC2357" s="748">
        <f t="shared" si="149"/>
        <v>0</v>
      </c>
      <c r="AD2357" s="187"/>
      <c r="AE2357" s="186"/>
      <c r="AF2357" s="190"/>
      <c r="AG2357" s="747">
        <f t="shared" si="150"/>
        <v>0</v>
      </c>
      <c r="AH2357" s="748">
        <f t="shared" si="151"/>
        <v>0</v>
      </c>
      <c r="AI2357" s="187"/>
      <c r="AJ2357" s="52"/>
      <c r="AK2357" s="156" t="str">
        <f>IFERROR(VLOOKUP($A2357,'Liste planification'!$B$2:$C$105,2,FALSE),"")</f>
        <v/>
      </c>
      <c r="AL2357" s="27"/>
      <c r="AM2357" s="27"/>
    </row>
    <row r="2358" spans="1:39">
      <c r="A2358" s="158"/>
      <c r="B2358" s="159" t="str">
        <f>A2358&amp;"-"&amp;TEXT(COUNTIF($A$5:A2358,A2358),"000")</f>
        <v>-000</v>
      </c>
      <c r="C2358" s="52"/>
      <c r="D2358" s="27"/>
      <c r="E2358" s="28"/>
      <c r="F2358" s="27"/>
      <c r="G2358" s="27"/>
      <c r="H2358" s="52"/>
      <c r="I2358" s="380" t="str">
        <f>IFERROR(VLOOKUP($F2358,'Liste planification'!$V$2:$W$96,2,FALSE),"")</f>
        <v/>
      </c>
      <c r="J2358" s="27"/>
      <c r="K2358" s="27"/>
      <c r="L2358" s="27"/>
      <c r="M2358" s="52"/>
      <c r="N2358" s="52"/>
      <c r="O2358" s="52"/>
      <c r="P2358" s="52"/>
      <c r="Q2358" s="52"/>
      <c r="R2358" s="52"/>
      <c r="S2358" s="52"/>
      <c r="T2358" s="52"/>
      <c r="U2358" s="52"/>
      <c r="V2358" s="52"/>
      <c r="W2358" s="52"/>
      <c r="X2358" s="52"/>
      <c r="Y2358" s="194"/>
      <c r="Z2358" s="776"/>
      <c r="AA2358" s="190"/>
      <c r="AB2358" s="747">
        <f t="shared" si="148"/>
        <v>0</v>
      </c>
      <c r="AC2358" s="748">
        <f t="shared" si="149"/>
        <v>0</v>
      </c>
      <c r="AD2358" s="187"/>
      <c r="AE2358" s="186"/>
      <c r="AF2358" s="190"/>
      <c r="AG2358" s="747">
        <f t="shared" si="150"/>
        <v>0</v>
      </c>
      <c r="AH2358" s="748">
        <f t="shared" si="151"/>
        <v>0</v>
      </c>
      <c r="AI2358" s="187"/>
      <c r="AJ2358" s="52"/>
      <c r="AK2358" s="156" t="str">
        <f>IFERROR(VLOOKUP($A2358,'Liste planification'!$B$2:$C$105,2,FALSE),"")</f>
        <v/>
      </c>
      <c r="AL2358" s="27"/>
      <c r="AM2358" s="27"/>
    </row>
    <row r="2359" spans="1:39">
      <c r="A2359" s="158"/>
      <c r="B2359" s="159" t="str">
        <f>A2359&amp;"-"&amp;TEXT(COUNTIF($A$5:A2359,A2359),"000")</f>
        <v>-000</v>
      </c>
      <c r="C2359" s="52"/>
      <c r="D2359" s="27"/>
      <c r="E2359" s="28"/>
      <c r="F2359" s="27"/>
      <c r="G2359" s="27"/>
      <c r="H2359" s="52"/>
      <c r="I2359" s="380" t="str">
        <f>IFERROR(VLOOKUP($F2359,'Liste planification'!$V$2:$W$96,2,FALSE),"")</f>
        <v/>
      </c>
      <c r="J2359" s="27"/>
      <c r="K2359" s="27"/>
      <c r="L2359" s="27"/>
      <c r="M2359" s="52"/>
      <c r="N2359" s="52"/>
      <c r="O2359" s="52"/>
      <c r="P2359" s="52"/>
      <c r="Q2359" s="52"/>
      <c r="R2359" s="52"/>
      <c r="S2359" s="52"/>
      <c r="T2359" s="52"/>
      <c r="U2359" s="52"/>
      <c r="V2359" s="52"/>
      <c r="W2359" s="52"/>
      <c r="X2359" s="52"/>
      <c r="Y2359" s="194"/>
      <c r="Z2359" s="776"/>
      <c r="AA2359" s="190"/>
      <c r="AB2359" s="747">
        <f t="shared" si="148"/>
        <v>0</v>
      </c>
      <c r="AC2359" s="748">
        <f t="shared" si="149"/>
        <v>0</v>
      </c>
      <c r="AD2359" s="187"/>
      <c r="AE2359" s="186"/>
      <c r="AF2359" s="190"/>
      <c r="AG2359" s="747">
        <f t="shared" si="150"/>
        <v>0</v>
      </c>
      <c r="AH2359" s="748">
        <f t="shared" si="151"/>
        <v>0</v>
      </c>
      <c r="AI2359" s="187"/>
      <c r="AJ2359" s="52"/>
      <c r="AK2359" s="156" t="str">
        <f>IFERROR(VLOOKUP($A2359,'Liste planification'!$B$2:$C$105,2,FALSE),"")</f>
        <v/>
      </c>
      <c r="AL2359" s="27"/>
      <c r="AM2359" s="27"/>
    </row>
    <row r="2360" spans="1:39">
      <c r="A2360" s="158"/>
      <c r="B2360" s="159" t="str">
        <f>A2360&amp;"-"&amp;TEXT(COUNTIF($A$5:A2360,A2360),"000")</f>
        <v>-000</v>
      </c>
      <c r="C2360" s="52"/>
      <c r="D2360" s="27"/>
      <c r="E2360" s="28"/>
      <c r="F2360" s="27"/>
      <c r="G2360" s="27"/>
      <c r="H2360" s="52"/>
      <c r="I2360" s="380" t="str">
        <f>IFERROR(VLOOKUP($F2360,'Liste planification'!$V$2:$W$96,2,FALSE),"")</f>
        <v/>
      </c>
      <c r="J2360" s="27"/>
      <c r="K2360" s="27"/>
      <c r="L2360" s="27"/>
      <c r="M2360" s="52"/>
      <c r="N2360" s="52"/>
      <c r="O2360" s="52"/>
      <c r="P2360" s="52"/>
      <c r="Q2360" s="52"/>
      <c r="R2360" s="52"/>
      <c r="S2360" s="52"/>
      <c r="T2360" s="52"/>
      <c r="U2360" s="52"/>
      <c r="V2360" s="52"/>
      <c r="W2360" s="52"/>
      <c r="X2360" s="52"/>
      <c r="Y2360" s="194"/>
      <c r="Z2360" s="776"/>
      <c r="AA2360" s="190"/>
      <c r="AB2360" s="747">
        <f t="shared" si="148"/>
        <v>0</v>
      </c>
      <c r="AC2360" s="748">
        <f t="shared" si="149"/>
        <v>0</v>
      </c>
      <c r="AD2360" s="187"/>
      <c r="AE2360" s="186"/>
      <c r="AF2360" s="190"/>
      <c r="AG2360" s="747">
        <f t="shared" si="150"/>
        <v>0</v>
      </c>
      <c r="AH2360" s="748">
        <f t="shared" si="151"/>
        <v>0</v>
      </c>
      <c r="AI2360" s="187"/>
      <c r="AJ2360" s="52"/>
      <c r="AK2360" s="156" t="str">
        <f>IFERROR(VLOOKUP($A2360,'Liste planification'!$B$2:$C$105,2,FALSE),"")</f>
        <v/>
      </c>
      <c r="AL2360" s="27"/>
      <c r="AM2360" s="27"/>
    </row>
    <row r="2361" spans="1:39">
      <c r="A2361" s="158"/>
      <c r="B2361" s="159" t="str">
        <f>A2361&amp;"-"&amp;TEXT(COUNTIF($A$5:A2361,A2361),"000")</f>
        <v>-000</v>
      </c>
      <c r="C2361" s="52"/>
      <c r="D2361" s="27"/>
      <c r="E2361" s="28"/>
      <c r="F2361" s="27"/>
      <c r="G2361" s="27"/>
      <c r="H2361" s="52"/>
      <c r="I2361" s="380" t="str">
        <f>IFERROR(VLOOKUP($F2361,'Liste planification'!$V$2:$W$96,2,FALSE),"")</f>
        <v/>
      </c>
      <c r="J2361" s="27"/>
      <c r="K2361" s="27"/>
      <c r="L2361" s="27"/>
      <c r="M2361" s="52"/>
      <c r="N2361" s="52"/>
      <c r="O2361" s="52"/>
      <c r="P2361" s="52"/>
      <c r="Q2361" s="52"/>
      <c r="R2361" s="52"/>
      <c r="S2361" s="52"/>
      <c r="T2361" s="52"/>
      <c r="U2361" s="52"/>
      <c r="V2361" s="52"/>
      <c r="W2361" s="52"/>
      <c r="X2361" s="52"/>
      <c r="Y2361" s="194"/>
      <c r="Z2361" s="776"/>
      <c r="AA2361" s="190"/>
      <c r="AB2361" s="747">
        <f t="shared" si="148"/>
        <v>0</v>
      </c>
      <c r="AC2361" s="748">
        <f t="shared" si="149"/>
        <v>0</v>
      </c>
      <c r="AD2361" s="187"/>
      <c r="AE2361" s="186"/>
      <c r="AF2361" s="190"/>
      <c r="AG2361" s="747">
        <f t="shared" si="150"/>
        <v>0</v>
      </c>
      <c r="AH2361" s="748">
        <f t="shared" si="151"/>
        <v>0</v>
      </c>
      <c r="AI2361" s="187"/>
      <c r="AJ2361" s="52"/>
      <c r="AK2361" s="156" t="str">
        <f>IFERROR(VLOOKUP($A2361,'Liste planification'!$B$2:$C$105,2,FALSE),"")</f>
        <v/>
      </c>
      <c r="AL2361" s="27"/>
      <c r="AM2361" s="27"/>
    </row>
    <row r="2362" spans="1:39">
      <c r="A2362" s="158"/>
      <c r="B2362" s="159" t="str">
        <f>A2362&amp;"-"&amp;TEXT(COUNTIF($A$5:A2362,A2362),"000")</f>
        <v>-000</v>
      </c>
      <c r="C2362" s="52"/>
      <c r="D2362" s="27"/>
      <c r="E2362" s="28"/>
      <c r="F2362" s="27"/>
      <c r="G2362" s="27"/>
      <c r="H2362" s="52"/>
      <c r="I2362" s="380" t="str">
        <f>IFERROR(VLOOKUP($F2362,'Liste planification'!$V$2:$W$96,2,FALSE),"")</f>
        <v/>
      </c>
      <c r="J2362" s="27"/>
      <c r="K2362" s="27"/>
      <c r="L2362" s="27"/>
      <c r="M2362" s="52"/>
      <c r="N2362" s="52"/>
      <c r="O2362" s="52"/>
      <c r="P2362" s="52"/>
      <c r="Q2362" s="52"/>
      <c r="R2362" s="52"/>
      <c r="S2362" s="52"/>
      <c r="T2362" s="52"/>
      <c r="U2362" s="52"/>
      <c r="V2362" s="52"/>
      <c r="W2362" s="52"/>
      <c r="X2362" s="52"/>
      <c r="Y2362" s="194"/>
      <c r="Z2362" s="776"/>
      <c r="AA2362" s="190"/>
      <c r="AB2362" s="747">
        <f t="shared" si="148"/>
        <v>0</v>
      </c>
      <c r="AC2362" s="748">
        <f t="shared" si="149"/>
        <v>0</v>
      </c>
      <c r="AD2362" s="187"/>
      <c r="AE2362" s="186"/>
      <c r="AF2362" s="190"/>
      <c r="AG2362" s="747">
        <f t="shared" si="150"/>
        <v>0</v>
      </c>
      <c r="AH2362" s="748">
        <f t="shared" si="151"/>
        <v>0</v>
      </c>
      <c r="AI2362" s="187"/>
      <c r="AJ2362" s="52"/>
      <c r="AK2362" s="156" t="str">
        <f>IFERROR(VLOOKUP($A2362,'Liste planification'!$B$2:$C$105,2,FALSE),"")</f>
        <v/>
      </c>
      <c r="AL2362" s="27"/>
      <c r="AM2362" s="27"/>
    </row>
    <row r="2363" spans="1:39">
      <c r="A2363" s="158"/>
      <c r="B2363" s="159" t="str">
        <f>A2363&amp;"-"&amp;TEXT(COUNTIF($A$5:A2363,A2363),"000")</f>
        <v>-000</v>
      </c>
      <c r="C2363" s="52"/>
      <c r="D2363" s="27"/>
      <c r="E2363" s="28"/>
      <c r="F2363" s="27"/>
      <c r="G2363" s="27"/>
      <c r="H2363" s="52"/>
      <c r="I2363" s="380" t="str">
        <f>IFERROR(VLOOKUP($F2363,'Liste planification'!$V$2:$W$96,2,FALSE),"")</f>
        <v/>
      </c>
      <c r="J2363" s="27"/>
      <c r="K2363" s="27"/>
      <c r="L2363" s="27"/>
      <c r="M2363" s="52"/>
      <c r="N2363" s="52"/>
      <c r="O2363" s="52"/>
      <c r="P2363" s="52"/>
      <c r="Q2363" s="52"/>
      <c r="R2363" s="52"/>
      <c r="S2363" s="52"/>
      <c r="T2363" s="52"/>
      <c r="U2363" s="52"/>
      <c r="V2363" s="52"/>
      <c r="W2363" s="52"/>
      <c r="X2363" s="52"/>
      <c r="Y2363" s="194"/>
      <c r="Z2363" s="776"/>
      <c r="AA2363" s="190"/>
      <c r="AB2363" s="747">
        <f t="shared" si="148"/>
        <v>0</v>
      </c>
      <c r="AC2363" s="748">
        <f t="shared" si="149"/>
        <v>0</v>
      </c>
      <c r="AD2363" s="187"/>
      <c r="AE2363" s="186"/>
      <c r="AF2363" s="190"/>
      <c r="AG2363" s="747">
        <f t="shared" si="150"/>
        <v>0</v>
      </c>
      <c r="AH2363" s="748">
        <f t="shared" si="151"/>
        <v>0</v>
      </c>
      <c r="AI2363" s="187"/>
      <c r="AJ2363" s="52"/>
      <c r="AK2363" s="156" t="str">
        <f>IFERROR(VLOOKUP($A2363,'Liste planification'!$B$2:$C$105,2,FALSE),"")</f>
        <v/>
      </c>
      <c r="AL2363" s="27"/>
      <c r="AM2363" s="27"/>
    </row>
    <row r="2364" spans="1:39">
      <c r="A2364" s="158"/>
      <c r="B2364" s="159" t="str">
        <f>A2364&amp;"-"&amp;TEXT(COUNTIF($A$5:A2364,A2364),"000")</f>
        <v>-000</v>
      </c>
      <c r="C2364" s="52"/>
      <c r="D2364" s="27"/>
      <c r="E2364" s="28"/>
      <c r="F2364" s="27"/>
      <c r="G2364" s="27"/>
      <c r="H2364" s="52"/>
      <c r="I2364" s="380" t="str">
        <f>IFERROR(VLOOKUP($F2364,'Liste planification'!$V$2:$W$96,2,FALSE),"")</f>
        <v/>
      </c>
      <c r="J2364" s="27"/>
      <c r="K2364" s="27"/>
      <c r="L2364" s="27"/>
      <c r="M2364" s="52"/>
      <c r="N2364" s="52"/>
      <c r="O2364" s="52"/>
      <c r="P2364" s="52"/>
      <c r="Q2364" s="52"/>
      <c r="R2364" s="52"/>
      <c r="S2364" s="52"/>
      <c r="T2364" s="52"/>
      <c r="U2364" s="52"/>
      <c r="V2364" s="52"/>
      <c r="W2364" s="52"/>
      <c r="X2364" s="52"/>
      <c r="Y2364" s="194"/>
      <c r="Z2364" s="776"/>
      <c r="AA2364" s="190"/>
      <c r="AB2364" s="747">
        <f t="shared" si="148"/>
        <v>0</v>
      </c>
      <c r="AC2364" s="748">
        <f t="shared" si="149"/>
        <v>0</v>
      </c>
      <c r="AD2364" s="187"/>
      <c r="AE2364" s="186"/>
      <c r="AF2364" s="190"/>
      <c r="AG2364" s="747">
        <f t="shared" si="150"/>
        <v>0</v>
      </c>
      <c r="AH2364" s="748">
        <f t="shared" si="151"/>
        <v>0</v>
      </c>
      <c r="AI2364" s="187"/>
      <c r="AJ2364" s="52"/>
      <c r="AK2364" s="156" t="str">
        <f>IFERROR(VLOOKUP($A2364,'Liste planification'!$B$2:$C$105,2,FALSE),"")</f>
        <v/>
      </c>
      <c r="AL2364" s="27"/>
      <c r="AM2364" s="27"/>
    </row>
    <row r="2365" spans="1:39">
      <c r="A2365" s="158"/>
      <c r="B2365" s="159" t="str">
        <f>A2365&amp;"-"&amp;TEXT(COUNTIF($A$5:A2365,A2365),"000")</f>
        <v>-000</v>
      </c>
      <c r="C2365" s="52"/>
      <c r="D2365" s="27"/>
      <c r="E2365" s="28"/>
      <c r="F2365" s="27"/>
      <c r="G2365" s="27"/>
      <c r="H2365" s="52"/>
      <c r="I2365" s="380" t="str">
        <f>IFERROR(VLOOKUP($F2365,'Liste planification'!$V$2:$W$96,2,FALSE),"")</f>
        <v/>
      </c>
      <c r="J2365" s="27"/>
      <c r="K2365" s="27"/>
      <c r="L2365" s="27"/>
      <c r="M2365" s="52"/>
      <c r="N2365" s="52"/>
      <c r="O2365" s="52"/>
      <c r="P2365" s="52"/>
      <c r="Q2365" s="52"/>
      <c r="R2365" s="52"/>
      <c r="S2365" s="52"/>
      <c r="T2365" s="52"/>
      <c r="U2365" s="52"/>
      <c r="V2365" s="52"/>
      <c r="W2365" s="52"/>
      <c r="X2365" s="52"/>
      <c r="Y2365" s="194"/>
      <c r="Z2365" s="776"/>
      <c r="AA2365" s="190"/>
      <c r="AB2365" s="747">
        <f t="shared" si="148"/>
        <v>0</v>
      </c>
      <c r="AC2365" s="748">
        <f t="shared" si="149"/>
        <v>0</v>
      </c>
      <c r="AD2365" s="187"/>
      <c r="AE2365" s="186"/>
      <c r="AF2365" s="190"/>
      <c r="AG2365" s="747">
        <f t="shared" si="150"/>
        <v>0</v>
      </c>
      <c r="AH2365" s="748">
        <f t="shared" si="151"/>
        <v>0</v>
      </c>
      <c r="AI2365" s="187"/>
      <c r="AJ2365" s="52"/>
      <c r="AK2365" s="156" t="str">
        <f>IFERROR(VLOOKUP($A2365,'Liste planification'!$B$2:$C$105,2,FALSE),"")</f>
        <v/>
      </c>
      <c r="AL2365" s="27"/>
      <c r="AM2365" s="27"/>
    </row>
    <row r="2366" spans="1:39">
      <c r="A2366" s="158"/>
      <c r="B2366" s="159" t="str">
        <f>A2366&amp;"-"&amp;TEXT(COUNTIF($A$5:A2366,A2366),"000")</f>
        <v>-000</v>
      </c>
      <c r="C2366" s="52"/>
      <c r="D2366" s="27"/>
      <c r="E2366" s="28"/>
      <c r="F2366" s="27"/>
      <c r="G2366" s="27"/>
      <c r="H2366" s="52"/>
      <c r="I2366" s="380" t="str">
        <f>IFERROR(VLOOKUP($F2366,'Liste planification'!$V$2:$W$96,2,FALSE),"")</f>
        <v/>
      </c>
      <c r="J2366" s="27"/>
      <c r="K2366" s="27"/>
      <c r="L2366" s="27"/>
      <c r="M2366" s="52"/>
      <c r="N2366" s="52"/>
      <c r="O2366" s="52"/>
      <c r="P2366" s="52"/>
      <c r="Q2366" s="52"/>
      <c r="R2366" s="52"/>
      <c r="S2366" s="52"/>
      <c r="T2366" s="52"/>
      <c r="U2366" s="52"/>
      <c r="V2366" s="52"/>
      <c r="W2366" s="52"/>
      <c r="X2366" s="52"/>
      <c r="Y2366" s="194"/>
      <c r="Z2366" s="776"/>
      <c r="AA2366" s="190"/>
      <c r="AB2366" s="747">
        <f t="shared" si="148"/>
        <v>0</v>
      </c>
      <c r="AC2366" s="748">
        <f t="shared" si="149"/>
        <v>0</v>
      </c>
      <c r="AD2366" s="187"/>
      <c r="AE2366" s="186"/>
      <c r="AF2366" s="190"/>
      <c r="AG2366" s="747">
        <f t="shared" si="150"/>
        <v>0</v>
      </c>
      <c r="AH2366" s="748">
        <f t="shared" si="151"/>
        <v>0</v>
      </c>
      <c r="AI2366" s="187"/>
      <c r="AJ2366" s="52"/>
      <c r="AK2366" s="156" t="str">
        <f>IFERROR(VLOOKUP($A2366,'Liste planification'!$B$2:$C$105,2,FALSE),"")</f>
        <v/>
      </c>
      <c r="AL2366" s="27"/>
      <c r="AM2366" s="27"/>
    </row>
    <row r="2367" spans="1:39">
      <c r="A2367" s="158"/>
      <c r="B2367" s="159" t="str">
        <f>A2367&amp;"-"&amp;TEXT(COUNTIF($A$5:A2367,A2367),"000")</f>
        <v>-000</v>
      </c>
      <c r="C2367" s="52"/>
      <c r="D2367" s="27"/>
      <c r="E2367" s="28"/>
      <c r="F2367" s="27"/>
      <c r="G2367" s="27"/>
      <c r="H2367" s="52"/>
      <c r="I2367" s="380" t="str">
        <f>IFERROR(VLOOKUP($F2367,'Liste planification'!$V$2:$W$96,2,FALSE),"")</f>
        <v/>
      </c>
      <c r="J2367" s="27"/>
      <c r="K2367" s="27"/>
      <c r="L2367" s="27"/>
      <c r="M2367" s="52"/>
      <c r="N2367" s="52"/>
      <c r="O2367" s="52"/>
      <c r="P2367" s="52"/>
      <c r="Q2367" s="52"/>
      <c r="R2367" s="52"/>
      <c r="S2367" s="52"/>
      <c r="T2367" s="52"/>
      <c r="U2367" s="52"/>
      <c r="V2367" s="52"/>
      <c r="W2367" s="52"/>
      <c r="X2367" s="52"/>
      <c r="Y2367" s="194"/>
      <c r="Z2367" s="776"/>
      <c r="AA2367" s="190"/>
      <c r="AB2367" s="747">
        <f t="shared" si="148"/>
        <v>0</v>
      </c>
      <c r="AC2367" s="748">
        <f t="shared" si="149"/>
        <v>0</v>
      </c>
      <c r="AD2367" s="187"/>
      <c r="AE2367" s="186"/>
      <c r="AF2367" s="190"/>
      <c r="AG2367" s="747">
        <f t="shared" si="150"/>
        <v>0</v>
      </c>
      <c r="AH2367" s="748">
        <f t="shared" si="151"/>
        <v>0</v>
      </c>
      <c r="AI2367" s="187"/>
      <c r="AJ2367" s="52"/>
      <c r="AK2367" s="156" t="str">
        <f>IFERROR(VLOOKUP($A2367,'Liste planification'!$B$2:$C$105,2,FALSE),"")</f>
        <v/>
      </c>
      <c r="AL2367" s="27"/>
      <c r="AM2367" s="27"/>
    </row>
    <row r="2368" spans="1:39">
      <c r="A2368" s="158"/>
      <c r="B2368" s="159" t="str">
        <f>A2368&amp;"-"&amp;TEXT(COUNTIF($A$5:A2368,A2368),"000")</f>
        <v>-000</v>
      </c>
      <c r="C2368" s="52"/>
      <c r="D2368" s="27"/>
      <c r="E2368" s="28"/>
      <c r="F2368" s="27"/>
      <c r="G2368" s="27"/>
      <c r="H2368" s="52"/>
      <c r="I2368" s="380" t="str">
        <f>IFERROR(VLOOKUP($F2368,'Liste planification'!$V$2:$W$96,2,FALSE),"")</f>
        <v/>
      </c>
      <c r="J2368" s="27"/>
      <c r="K2368" s="27"/>
      <c r="L2368" s="27"/>
      <c r="M2368" s="52"/>
      <c r="N2368" s="52"/>
      <c r="O2368" s="52"/>
      <c r="P2368" s="52"/>
      <c r="Q2368" s="52"/>
      <c r="R2368" s="52"/>
      <c r="S2368" s="52"/>
      <c r="T2368" s="52"/>
      <c r="U2368" s="52"/>
      <c r="V2368" s="52"/>
      <c r="W2368" s="52"/>
      <c r="X2368" s="52"/>
      <c r="Y2368" s="194"/>
      <c r="Z2368" s="776"/>
      <c r="AA2368" s="190"/>
      <c r="AB2368" s="747">
        <f t="shared" si="148"/>
        <v>0</v>
      </c>
      <c r="AC2368" s="748">
        <f t="shared" si="149"/>
        <v>0</v>
      </c>
      <c r="AD2368" s="187"/>
      <c r="AE2368" s="186"/>
      <c r="AF2368" s="190"/>
      <c r="AG2368" s="747">
        <f t="shared" si="150"/>
        <v>0</v>
      </c>
      <c r="AH2368" s="748">
        <f t="shared" si="151"/>
        <v>0</v>
      </c>
      <c r="AI2368" s="187"/>
      <c r="AJ2368" s="52"/>
      <c r="AK2368" s="156" t="str">
        <f>IFERROR(VLOOKUP($A2368,'Liste planification'!$B$2:$C$105,2,FALSE),"")</f>
        <v/>
      </c>
      <c r="AL2368" s="27"/>
      <c r="AM2368" s="27"/>
    </row>
    <row r="2369" spans="1:39">
      <c r="A2369" s="158"/>
      <c r="B2369" s="159" t="str">
        <f>A2369&amp;"-"&amp;TEXT(COUNTIF($A$5:A2369,A2369),"000")</f>
        <v>-000</v>
      </c>
      <c r="C2369" s="52"/>
      <c r="D2369" s="27"/>
      <c r="E2369" s="28"/>
      <c r="F2369" s="27"/>
      <c r="G2369" s="27"/>
      <c r="H2369" s="52"/>
      <c r="I2369" s="380" t="str">
        <f>IFERROR(VLOOKUP($F2369,'Liste planification'!$V$2:$W$96,2,FALSE),"")</f>
        <v/>
      </c>
      <c r="J2369" s="27"/>
      <c r="K2369" s="27"/>
      <c r="L2369" s="27"/>
      <c r="M2369" s="52"/>
      <c r="N2369" s="52"/>
      <c r="O2369" s="52"/>
      <c r="P2369" s="52"/>
      <c r="Q2369" s="52"/>
      <c r="R2369" s="52"/>
      <c r="S2369" s="52"/>
      <c r="T2369" s="52"/>
      <c r="U2369" s="52"/>
      <c r="V2369" s="52"/>
      <c r="W2369" s="52"/>
      <c r="X2369" s="52"/>
      <c r="Y2369" s="194"/>
      <c r="Z2369" s="776"/>
      <c r="AA2369" s="190"/>
      <c r="AB2369" s="747">
        <f t="shared" si="148"/>
        <v>0</v>
      </c>
      <c r="AC2369" s="748">
        <f t="shared" si="149"/>
        <v>0</v>
      </c>
      <c r="AD2369" s="187"/>
      <c r="AE2369" s="186"/>
      <c r="AF2369" s="190"/>
      <c r="AG2369" s="747">
        <f t="shared" si="150"/>
        <v>0</v>
      </c>
      <c r="AH2369" s="748">
        <f t="shared" si="151"/>
        <v>0</v>
      </c>
      <c r="AI2369" s="187"/>
      <c r="AJ2369" s="52"/>
      <c r="AK2369" s="156" t="str">
        <f>IFERROR(VLOOKUP($A2369,'Liste planification'!$B$2:$C$105,2,FALSE),"")</f>
        <v/>
      </c>
      <c r="AL2369" s="27"/>
      <c r="AM2369" s="27"/>
    </row>
    <row r="2370" spans="1:39">
      <c r="A2370" s="158"/>
      <c r="B2370" s="159" t="str">
        <f>A2370&amp;"-"&amp;TEXT(COUNTIF($A$5:A2370,A2370),"000")</f>
        <v>-000</v>
      </c>
      <c r="C2370" s="52"/>
      <c r="D2370" s="27"/>
      <c r="E2370" s="28"/>
      <c r="F2370" s="27"/>
      <c r="G2370" s="27"/>
      <c r="H2370" s="52"/>
      <c r="I2370" s="380" t="str">
        <f>IFERROR(VLOOKUP($F2370,'Liste planification'!$V$2:$W$96,2,FALSE),"")</f>
        <v/>
      </c>
      <c r="J2370" s="27"/>
      <c r="K2370" s="27"/>
      <c r="L2370" s="27"/>
      <c r="M2370" s="52"/>
      <c r="N2370" s="52"/>
      <c r="O2370" s="52"/>
      <c r="P2370" s="52"/>
      <c r="Q2370" s="52"/>
      <c r="R2370" s="52"/>
      <c r="S2370" s="52"/>
      <c r="T2370" s="52"/>
      <c r="U2370" s="52"/>
      <c r="V2370" s="52"/>
      <c r="W2370" s="52"/>
      <c r="X2370" s="52"/>
      <c r="Y2370" s="194"/>
      <c r="Z2370" s="776"/>
      <c r="AA2370" s="190"/>
      <c r="AB2370" s="747">
        <f t="shared" si="148"/>
        <v>0</v>
      </c>
      <c r="AC2370" s="748">
        <f t="shared" si="149"/>
        <v>0</v>
      </c>
      <c r="AD2370" s="187"/>
      <c r="AE2370" s="186"/>
      <c r="AF2370" s="190"/>
      <c r="AG2370" s="747">
        <f t="shared" si="150"/>
        <v>0</v>
      </c>
      <c r="AH2370" s="748">
        <f t="shared" si="151"/>
        <v>0</v>
      </c>
      <c r="AI2370" s="187"/>
      <c r="AJ2370" s="52"/>
      <c r="AK2370" s="156" t="str">
        <f>IFERROR(VLOOKUP($A2370,'Liste planification'!$B$2:$C$105,2,FALSE),"")</f>
        <v/>
      </c>
      <c r="AL2370" s="27"/>
      <c r="AM2370" s="27"/>
    </row>
    <row r="2371" spans="1:39">
      <c r="A2371" s="158"/>
      <c r="B2371" s="159" t="str">
        <f>A2371&amp;"-"&amp;TEXT(COUNTIF($A$5:A2371,A2371),"000")</f>
        <v>-000</v>
      </c>
      <c r="C2371" s="52"/>
      <c r="D2371" s="27"/>
      <c r="E2371" s="28"/>
      <c r="F2371" s="27"/>
      <c r="G2371" s="27"/>
      <c r="H2371" s="52"/>
      <c r="I2371" s="380" t="str">
        <f>IFERROR(VLOOKUP($F2371,'Liste planification'!$V$2:$W$96,2,FALSE),"")</f>
        <v/>
      </c>
      <c r="J2371" s="27"/>
      <c r="K2371" s="27"/>
      <c r="L2371" s="27"/>
      <c r="M2371" s="52"/>
      <c r="N2371" s="52"/>
      <c r="O2371" s="52"/>
      <c r="P2371" s="52"/>
      <c r="Q2371" s="52"/>
      <c r="R2371" s="52"/>
      <c r="S2371" s="52"/>
      <c r="T2371" s="52"/>
      <c r="U2371" s="52"/>
      <c r="V2371" s="52"/>
      <c r="W2371" s="52"/>
      <c r="X2371" s="52"/>
      <c r="Y2371" s="194"/>
      <c r="Z2371" s="776"/>
      <c r="AA2371" s="190"/>
      <c r="AB2371" s="747">
        <f t="shared" si="148"/>
        <v>0</v>
      </c>
      <c r="AC2371" s="748">
        <f t="shared" si="149"/>
        <v>0</v>
      </c>
      <c r="AD2371" s="187"/>
      <c r="AE2371" s="186"/>
      <c r="AF2371" s="190"/>
      <c r="AG2371" s="747">
        <f t="shared" si="150"/>
        <v>0</v>
      </c>
      <c r="AH2371" s="748">
        <f t="shared" si="151"/>
        <v>0</v>
      </c>
      <c r="AI2371" s="187"/>
      <c r="AJ2371" s="52"/>
      <c r="AK2371" s="156" t="str">
        <f>IFERROR(VLOOKUP($A2371,'Liste planification'!$B$2:$C$105,2,FALSE),"")</f>
        <v/>
      </c>
      <c r="AL2371" s="27"/>
      <c r="AM2371" s="27"/>
    </row>
    <row r="2372" spans="1:39">
      <c r="A2372" s="158"/>
      <c r="B2372" s="159" t="str">
        <f>A2372&amp;"-"&amp;TEXT(COUNTIF($A$5:A2372,A2372),"000")</f>
        <v>-000</v>
      </c>
      <c r="C2372" s="52"/>
      <c r="D2372" s="27"/>
      <c r="E2372" s="28"/>
      <c r="F2372" s="27"/>
      <c r="G2372" s="27"/>
      <c r="H2372" s="52"/>
      <c r="I2372" s="380" t="str">
        <f>IFERROR(VLOOKUP($F2372,'Liste planification'!$V$2:$W$96,2,FALSE),"")</f>
        <v/>
      </c>
      <c r="J2372" s="27"/>
      <c r="K2372" s="27"/>
      <c r="L2372" s="27"/>
      <c r="M2372" s="52"/>
      <c r="N2372" s="52"/>
      <c r="O2372" s="52"/>
      <c r="P2372" s="52"/>
      <c r="Q2372" s="52"/>
      <c r="R2372" s="52"/>
      <c r="S2372" s="52"/>
      <c r="T2372" s="52"/>
      <c r="U2372" s="52"/>
      <c r="V2372" s="52"/>
      <c r="W2372" s="52"/>
      <c r="X2372" s="52"/>
      <c r="Y2372" s="194"/>
      <c r="Z2372" s="776"/>
      <c r="AA2372" s="190"/>
      <c r="AB2372" s="747">
        <f t="shared" si="148"/>
        <v>0</v>
      </c>
      <c r="AC2372" s="748">
        <f t="shared" si="149"/>
        <v>0</v>
      </c>
      <c r="AD2372" s="187"/>
      <c r="AE2372" s="186"/>
      <c r="AF2372" s="190"/>
      <c r="AG2372" s="747">
        <f t="shared" si="150"/>
        <v>0</v>
      </c>
      <c r="AH2372" s="748">
        <f t="shared" si="151"/>
        <v>0</v>
      </c>
      <c r="AI2372" s="187"/>
      <c r="AJ2372" s="52"/>
      <c r="AK2372" s="156" t="str">
        <f>IFERROR(VLOOKUP($A2372,'Liste planification'!$B$2:$C$105,2,FALSE),"")</f>
        <v/>
      </c>
      <c r="AL2372" s="27"/>
      <c r="AM2372" s="27"/>
    </row>
    <row r="2373" spans="1:39">
      <c r="A2373" s="158"/>
      <c r="B2373" s="159" t="str">
        <f>A2373&amp;"-"&amp;TEXT(COUNTIF($A$5:A2373,A2373),"000")</f>
        <v>-000</v>
      </c>
      <c r="C2373" s="52"/>
      <c r="D2373" s="27"/>
      <c r="E2373" s="28"/>
      <c r="F2373" s="27"/>
      <c r="G2373" s="27"/>
      <c r="H2373" s="52"/>
      <c r="I2373" s="380" t="str">
        <f>IFERROR(VLOOKUP($F2373,'Liste planification'!$V$2:$W$96,2,FALSE),"")</f>
        <v/>
      </c>
      <c r="J2373" s="27"/>
      <c r="K2373" s="27"/>
      <c r="L2373" s="27"/>
      <c r="M2373" s="52"/>
      <c r="N2373" s="52"/>
      <c r="O2373" s="52"/>
      <c r="P2373" s="52"/>
      <c r="Q2373" s="52"/>
      <c r="R2373" s="52"/>
      <c r="S2373" s="52"/>
      <c r="T2373" s="52"/>
      <c r="U2373" s="52"/>
      <c r="V2373" s="52"/>
      <c r="W2373" s="52"/>
      <c r="X2373" s="52"/>
      <c r="Y2373" s="194"/>
      <c r="Z2373" s="776"/>
      <c r="AA2373" s="190"/>
      <c r="AB2373" s="747">
        <f t="shared" si="148"/>
        <v>0</v>
      </c>
      <c r="AC2373" s="748">
        <f t="shared" si="149"/>
        <v>0</v>
      </c>
      <c r="AD2373" s="187"/>
      <c r="AE2373" s="186"/>
      <c r="AF2373" s="190"/>
      <c r="AG2373" s="747">
        <f t="shared" si="150"/>
        <v>0</v>
      </c>
      <c r="AH2373" s="748">
        <f t="shared" si="151"/>
        <v>0</v>
      </c>
      <c r="AI2373" s="187"/>
      <c r="AJ2373" s="52"/>
      <c r="AK2373" s="156" t="str">
        <f>IFERROR(VLOOKUP($A2373,'Liste planification'!$B$2:$C$105,2,FALSE),"")</f>
        <v/>
      </c>
      <c r="AL2373" s="27"/>
      <c r="AM2373" s="27"/>
    </row>
    <row r="2374" spans="1:39">
      <c r="A2374" s="158"/>
      <c r="B2374" s="159" t="str">
        <f>A2374&amp;"-"&amp;TEXT(COUNTIF($A$5:A2374,A2374),"000")</f>
        <v>-000</v>
      </c>
      <c r="C2374" s="52"/>
      <c r="D2374" s="27"/>
      <c r="E2374" s="28"/>
      <c r="F2374" s="27"/>
      <c r="G2374" s="27"/>
      <c r="H2374" s="52"/>
      <c r="I2374" s="380" t="str">
        <f>IFERROR(VLOOKUP($F2374,'Liste planification'!$V$2:$W$96,2,FALSE),"")</f>
        <v/>
      </c>
      <c r="J2374" s="27"/>
      <c r="K2374" s="27"/>
      <c r="L2374" s="27"/>
      <c r="M2374" s="52"/>
      <c r="N2374" s="52"/>
      <c r="O2374" s="52"/>
      <c r="P2374" s="52"/>
      <c r="Q2374" s="52"/>
      <c r="R2374" s="52"/>
      <c r="S2374" s="52"/>
      <c r="T2374" s="52"/>
      <c r="U2374" s="52"/>
      <c r="V2374" s="52"/>
      <c r="W2374" s="52"/>
      <c r="X2374" s="52"/>
      <c r="Y2374" s="194"/>
      <c r="Z2374" s="776"/>
      <c r="AA2374" s="190"/>
      <c r="AB2374" s="747">
        <f t="shared" si="148"/>
        <v>0</v>
      </c>
      <c r="AC2374" s="748">
        <f t="shared" si="149"/>
        <v>0</v>
      </c>
      <c r="AD2374" s="187"/>
      <c r="AE2374" s="186"/>
      <c r="AF2374" s="190"/>
      <c r="AG2374" s="747">
        <f t="shared" si="150"/>
        <v>0</v>
      </c>
      <c r="AH2374" s="748">
        <f t="shared" si="151"/>
        <v>0</v>
      </c>
      <c r="AI2374" s="187"/>
      <c r="AJ2374" s="52"/>
      <c r="AK2374" s="156" t="str">
        <f>IFERROR(VLOOKUP($A2374,'Liste planification'!$B$2:$C$105,2,FALSE),"")</f>
        <v/>
      </c>
      <c r="AL2374" s="27"/>
      <c r="AM2374" s="27"/>
    </row>
    <row r="2375" spans="1:39">
      <c r="A2375" s="158"/>
      <c r="B2375" s="159" t="str">
        <f>A2375&amp;"-"&amp;TEXT(COUNTIF($A$5:A2375,A2375),"000")</f>
        <v>-000</v>
      </c>
      <c r="C2375" s="52"/>
      <c r="D2375" s="27"/>
      <c r="E2375" s="28"/>
      <c r="F2375" s="27"/>
      <c r="G2375" s="27"/>
      <c r="H2375" s="52"/>
      <c r="I2375" s="380" t="str">
        <f>IFERROR(VLOOKUP($F2375,'Liste planification'!$V$2:$W$96,2,FALSE),"")</f>
        <v/>
      </c>
      <c r="J2375" s="27"/>
      <c r="K2375" s="27"/>
      <c r="L2375" s="27"/>
      <c r="M2375" s="52"/>
      <c r="N2375" s="52"/>
      <c r="O2375" s="52"/>
      <c r="P2375" s="52"/>
      <c r="Q2375" s="52"/>
      <c r="R2375" s="52"/>
      <c r="S2375" s="52"/>
      <c r="T2375" s="52"/>
      <c r="U2375" s="52"/>
      <c r="V2375" s="52"/>
      <c r="W2375" s="52"/>
      <c r="X2375" s="52"/>
      <c r="Y2375" s="194"/>
      <c r="Z2375" s="776"/>
      <c r="AA2375" s="190"/>
      <c r="AB2375" s="747">
        <f t="shared" si="148"/>
        <v>0</v>
      </c>
      <c r="AC2375" s="748">
        <f t="shared" si="149"/>
        <v>0</v>
      </c>
      <c r="AD2375" s="187"/>
      <c r="AE2375" s="186"/>
      <c r="AF2375" s="190"/>
      <c r="AG2375" s="747">
        <f t="shared" si="150"/>
        <v>0</v>
      </c>
      <c r="AH2375" s="748">
        <f t="shared" si="151"/>
        <v>0</v>
      </c>
      <c r="AI2375" s="187"/>
      <c r="AJ2375" s="52"/>
      <c r="AK2375" s="156" t="str">
        <f>IFERROR(VLOOKUP($A2375,'Liste planification'!$B$2:$C$105,2,FALSE),"")</f>
        <v/>
      </c>
      <c r="AL2375" s="27"/>
      <c r="AM2375" s="27"/>
    </row>
    <row r="2376" spans="1:39">
      <c r="A2376" s="158"/>
      <c r="B2376" s="159" t="str">
        <f>A2376&amp;"-"&amp;TEXT(COUNTIF($A$5:A2376,A2376),"000")</f>
        <v>-000</v>
      </c>
      <c r="C2376" s="52"/>
      <c r="D2376" s="27"/>
      <c r="E2376" s="28"/>
      <c r="F2376" s="27"/>
      <c r="G2376" s="27"/>
      <c r="H2376" s="52"/>
      <c r="I2376" s="380" t="str">
        <f>IFERROR(VLOOKUP($F2376,'Liste planification'!$V$2:$W$96,2,FALSE),"")</f>
        <v/>
      </c>
      <c r="J2376" s="27"/>
      <c r="K2376" s="27"/>
      <c r="L2376" s="27"/>
      <c r="M2376" s="52"/>
      <c r="N2376" s="52"/>
      <c r="O2376" s="52"/>
      <c r="P2376" s="52"/>
      <c r="Q2376" s="52"/>
      <c r="R2376" s="52"/>
      <c r="S2376" s="52"/>
      <c r="T2376" s="52"/>
      <c r="U2376" s="52"/>
      <c r="V2376" s="52"/>
      <c r="W2376" s="52"/>
      <c r="X2376" s="52"/>
      <c r="Y2376" s="194"/>
      <c r="Z2376" s="776"/>
      <c r="AA2376" s="190"/>
      <c r="AB2376" s="747">
        <f t="shared" si="148"/>
        <v>0</v>
      </c>
      <c r="AC2376" s="748">
        <f t="shared" si="149"/>
        <v>0</v>
      </c>
      <c r="AD2376" s="187"/>
      <c r="AE2376" s="186"/>
      <c r="AF2376" s="190"/>
      <c r="AG2376" s="747">
        <f t="shared" si="150"/>
        <v>0</v>
      </c>
      <c r="AH2376" s="748">
        <f t="shared" si="151"/>
        <v>0</v>
      </c>
      <c r="AI2376" s="187"/>
      <c r="AJ2376" s="52"/>
      <c r="AK2376" s="156" t="str">
        <f>IFERROR(VLOOKUP($A2376,'Liste planification'!$B$2:$C$105,2,FALSE),"")</f>
        <v/>
      </c>
      <c r="AL2376" s="27"/>
      <c r="AM2376" s="27"/>
    </row>
    <row r="2377" spans="1:39">
      <c r="A2377" s="158"/>
      <c r="B2377" s="159" t="str">
        <f>A2377&amp;"-"&amp;TEXT(COUNTIF($A$5:A2377,A2377),"000")</f>
        <v>-000</v>
      </c>
      <c r="C2377" s="52"/>
      <c r="D2377" s="27"/>
      <c r="E2377" s="28"/>
      <c r="F2377" s="27"/>
      <c r="G2377" s="27"/>
      <c r="H2377" s="52"/>
      <c r="I2377" s="380" t="str">
        <f>IFERROR(VLOOKUP($F2377,'Liste planification'!$V$2:$W$96,2,FALSE),"")</f>
        <v/>
      </c>
      <c r="J2377" s="27"/>
      <c r="K2377" s="27"/>
      <c r="L2377" s="27"/>
      <c r="M2377" s="52"/>
      <c r="N2377" s="52"/>
      <c r="O2377" s="52"/>
      <c r="P2377" s="52"/>
      <c r="Q2377" s="52"/>
      <c r="R2377" s="52"/>
      <c r="S2377" s="52"/>
      <c r="T2377" s="52"/>
      <c r="U2377" s="52"/>
      <c r="V2377" s="52"/>
      <c r="W2377" s="52"/>
      <c r="X2377" s="52"/>
      <c r="Y2377" s="194"/>
      <c r="Z2377" s="776"/>
      <c r="AA2377" s="190"/>
      <c r="AB2377" s="747">
        <f t="shared" si="148"/>
        <v>0</v>
      </c>
      <c r="AC2377" s="748">
        <f t="shared" si="149"/>
        <v>0</v>
      </c>
      <c r="AD2377" s="187"/>
      <c r="AE2377" s="186"/>
      <c r="AF2377" s="190"/>
      <c r="AG2377" s="747">
        <f t="shared" si="150"/>
        <v>0</v>
      </c>
      <c r="AH2377" s="748">
        <f t="shared" si="151"/>
        <v>0</v>
      </c>
      <c r="AI2377" s="187"/>
      <c r="AJ2377" s="52"/>
      <c r="AK2377" s="156" t="str">
        <f>IFERROR(VLOOKUP($A2377,'Liste planification'!$B$2:$C$105,2,FALSE),"")</f>
        <v/>
      </c>
      <c r="AL2377" s="27"/>
      <c r="AM2377" s="27"/>
    </row>
    <row r="2378" spans="1:39">
      <c r="A2378" s="158"/>
      <c r="B2378" s="159" t="str">
        <f>A2378&amp;"-"&amp;TEXT(COUNTIF($A$5:A2378,A2378),"000")</f>
        <v>-000</v>
      </c>
      <c r="C2378" s="52"/>
      <c r="D2378" s="27"/>
      <c r="E2378" s="28"/>
      <c r="F2378" s="27"/>
      <c r="G2378" s="27"/>
      <c r="H2378" s="52"/>
      <c r="I2378" s="380" t="str">
        <f>IFERROR(VLOOKUP($F2378,'Liste planification'!$V$2:$W$96,2,FALSE),"")</f>
        <v/>
      </c>
      <c r="J2378" s="27"/>
      <c r="K2378" s="27"/>
      <c r="L2378" s="27"/>
      <c r="M2378" s="52"/>
      <c r="N2378" s="52"/>
      <c r="O2378" s="52"/>
      <c r="P2378" s="52"/>
      <c r="Q2378" s="52"/>
      <c r="R2378" s="52"/>
      <c r="S2378" s="52"/>
      <c r="T2378" s="52"/>
      <c r="U2378" s="52"/>
      <c r="V2378" s="52"/>
      <c r="W2378" s="52"/>
      <c r="X2378" s="52"/>
      <c r="Y2378" s="194"/>
      <c r="Z2378" s="776"/>
      <c r="AA2378" s="190"/>
      <c r="AB2378" s="747">
        <f t="shared" si="148"/>
        <v>0</v>
      </c>
      <c r="AC2378" s="748">
        <f t="shared" si="149"/>
        <v>0</v>
      </c>
      <c r="AD2378" s="187"/>
      <c r="AE2378" s="186"/>
      <c r="AF2378" s="190"/>
      <c r="AG2378" s="747">
        <f t="shared" si="150"/>
        <v>0</v>
      </c>
      <c r="AH2378" s="748">
        <f t="shared" si="151"/>
        <v>0</v>
      </c>
      <c r="AI2378" s="187"/>
      <c r="AJ2378" s="52"/>
      <c r="AK2378" s="156" t="str">
        <f>IFERROR(VLOOKUP($A2378,'Liste planification'!$B$2:$C$105,2,FALSE),"")</f>
        <v/>
      </c>
      <c r="AL2378" s="27"/>
      <c r="AM2378" s="27"/>
    </row>
    <row r="2379" spans="1:39">
      <c r="A2379" s="158"/>
      <c r="B2379" s="159" t="str">
        <f>A2379&amp;"-"&amp;TEXT(COUNTIF($A$5:A2379,A2379),"000")</f>
        <v>-000</v>
      </c>
      <c r="C2379" s="52"/>
      <c r="D2379" s="27"/>
      <c r="E2379" s="28"/>
      <c r="F2379" s="27"/>
      <c r="G2379" s="27"/>
      <c r="H2379" s="52"/>
      <c r="I2379" s="380" t="str">
        <f>IFERROR(VLOOKUP($F2379,'Liste planification'!$V$2:$W$96,2,FALSE),"")</f>
        <v/>
      </c>
      <c r="J2379" s="27"/>
      <c r="K2379" s="27"/>
      <c r="L2379" s="27"/>
      <c r="M2379" s="52"/>
      <c r="N2379" s="52"/>
      <c r="O2379" s="52"/>
      <c r="P2379" s="52"/>
      <c r="Q2379" s="52"/>
      <c r="R2379" s="52"/>
      <c r="S2379" s="52"/>
      <c r="T2379" s="52"/>
      <c r="U2379" s="52"/>
      <c r="V2379" s="52"/>
      <c r="W2379" s="52"/>
      <c r="X2379" s="52"/>
      <c r="Y2379" s="194"/>
      <c r="Z2379" s="776"/>
      <c r="AA2379" s="190"/>
      <c r="AB2379" s="747">
        <f t="shared" si="148"/>
        <v>0</v>
      </c>
      <c r="AC2379" s="748">
        <f t="shared" si="149"/>
        <v>0</v>
      </c>
      <c r="AD2379" s="187"/>
      <c r="AE2379" s="186"/>
      <c r="AF2379" s="190"/>
      <c r="AG2379" s="747">
        <f t="shared" si="150"/>
        <v>0</v>
      </c>
      <c r="AH2379" s="748">
        <f t="shared" si="151"/>
        <v>0</v>
      </c>
      <c r="AI2379" s="187"/>
      <c r="AJ2379" s="52"/>
      <c r="AK2379" s="156" t="str">
        <f>IFERROR(VLOOKUP($A2379,'Liste planification'!$B$2:$C$105,2,FALSE),"")</f>
        <v/>
      </c>
      <c r="AL2379" s="27"/>
      <c r="AM2379" s="27"/>
    </row>
    <row r="2380" spans="1:39">
      <c r="A2380" s="158"/>
      <c r="B2380" s="159" t="str">
        <f>A2380&amp;"-"&amp;TEXT(COUNTIF($A$5:A2380,A2380),"000")</f>
        <v>-000</v>
      </c>
      <c r="C2380" s="52"/>
      <c r="D2380" s="27"/>
      <c r="E2380" s="28"/>
      <c r="F2380" s="27"/>
      <c r="G2380" s="27"/>
      <c r="H2380" s="52"/>
      <c r="I2380" s="380" t="str">
        <f>IFERROR(VLOOKUP($F2380,'Liste planification'!$V$2:$W$96,2,FALSE),"")</f>
        <v/>
      </c>
      <c r="J2380" s="27"/>
      <c r="K2380" s="27"/>
      <c r="L2380" s="27"/>
      <c r="M2380" s="52"/>
      <c r="N2380" s="52"/>
      <c r="O2380" s="52"/>
      <c r="P2380" s="52"/>
      <c r="Q2380" s="52"/>
      <c r="R2380" s="52"/>
      <c r="S2380" s="52"/>
      <c r="T2380" s="52"/>
      <c r="U2380" s="52"/>
      <c r="V2380" s="52"/>
      <c r="W2380" s="52"/>
      <c r="X2380" s="52"/>
      <c r="Y2380" s="194"/>
      <c r="Z2380" s="776"/>
      <c r="AA2380" s="190"/>
      <c r="AB2380" s="747">
        <f t="shared" si="148"/>
        <v>0</v>
      </c>
      <c r="AC2380" s="748">
        <f t="shared" si="149"/>
        <v>0</v>
      </c>
      <c r="AD2380" s="187"/>
      <c r="AE2380" s="186"/>
      <c r="AF2380" s="190"/>
      <c r="AG2380" s="747">
        <f t="shared" si="150"/>
        <v>0</v>
      </c>
      <c r="AH2380" s="748">
        <f t="shared" si="151"/>
        <v>0</v>
      </c>
      <c r="AI2380" s="187"/>
      <c r="AJ2380" s="52"/>
      <c r="AK2380" s="156" t="str">
        <f>IFERROR(VLOOKUP($A2380,'Liste planification'!$B$2:$C$105,2,FALSE),"")</f>
        <v/>
      </c>
      <c r="AL2380" s="27"/>
      <c r="AM2380" s="27"/>
    </row>
    <row r="2381" spans="1:39">
      <c r="A2381" s="158"/>
      <c r="B2381" s="159" t="str">
        <f>A2381&amp;"-"&amp;TEXT(COUNTIF($A$5:A2381,A2381),"000")</f>
        <v>-000</v>
      </c>
      <c r="C2381" s="52"/>
      <c r="D2381" s="27"/>
      <c r="E2381" s="28"/>
      <c r="F2381" s="27"/>
      <c r="G2381" s="27"/>
      <c r="H2381" s="52"/>
      <c r="I2381" s="380" t="str">
        <f>IFERROR(VLOOKUP($F2381,'Liste planification'!$V$2:$W$96,2,FALSE),"")</f>
        <v/>
      </c>
      <c r="J2381" s="27"/>
      <c r="K2381" s="27"/>
      <c r="L2381" s="27"/>
      <c r="M2381" s="52"/>
      <c r="N2381" s="52"/>
      <c r="O2381" s="52"/>
      <c r="P2381" s="52"/>
      <c r="Q2381" s="52"/>
      <c r="R2381" s="52"/>
      <c r="S2381" s="52"/>
      <c r="T2381" s="52"/>
      <c r="U2381" s="52"/>
      <c r="V2381" s="52"/>
      <c r="W2381" s="52"/>
      <c r="X2381" s="52"/>
      <c r="Y2381" s="194"/>
      <c r="Z2381" s="776"/>
      <c r="AA2381" s="190"/>
      <c r="AB2381" s="747">
        <f t="shared" si="148"/>
        <v>0</v>
      </c>
      <c r="AC2381" s="748">
        <f t="shared" si="149"/>
        <v>0</v>
      </c>
      <c r="AD2381" s="187"/>
      <c r="AE2381" s="186"/>
      <c r="AF2381" s="190"/>
      <c r="AG2381" s="747">
        <f t="shared" si="150"/>
        <v>0</v>
      </c>
      <c r="AH2381" s="748">
        <f t="shared" si="151"/>
        <v>0</v>
      </c>
      <c r="AI2381" s="187"/>
      <c r="AJ2381" s="52"/>
      <c r="AK2381" s="156" t="str">
        <f>IFERROR(VLOOKUP($A2381,'Liste planification'!$B$2:$C$105,2,FALSE),"")</f>
        <v/>
      </c>
      <c r="AL2381" s="27"/>
      <c r="AM2381" s="27"/>
    </row>
    <row r="2382" spans="1:39">
      <c r="A2382" s="158"/>
      <c r="B2382" s="159" t="str">
        <f>A2382&amp;"-"&amp;TEXT(COUNTIF($A$5:A2382,A2382),"000")</f>
        <v>-000</v>
      </c>
      <c r="C2382" s="52"/>
      <c r="D2382" s="27"/>
      <c r="E2382" s="28"/>
      <c r="F2382" s="27"/>
      <c r="G2382" s="27"/>
      <c r="H2382" s="52"/>
      <c r="I2382" s="380" t="str">
        <f>IFERROR(VLOOKUP($F2382,'Liste planification'!$V$2:$W$96,2,FALSE),"")</f>
        <v/>
      </c>
      <c r="J2382" s="27"/>
      <c r="K2382" s="27"/>
      <c r="L2382" s="27"/>
      <c r="M2382" s="52"/>
      <c r="N2382" s="52"/>
      <c r="O2382" s="52"/>
      <c r="P2382" s="52"/>
      <c r="Q2382" s="52"/>
      <c r="R2382" s="52"/>
      <c r="S2382" s="52"/>
      <c r="T2382" s="52"/>
      <c r="U2382" s="52"/>
      <c r="V2382" s="52"/>
      <c r="W2382" s="52"/>
      <c r="X2382" s="52"/>
      <c r="Y2382" s="194"/>
      <c r="Z2382" s="776"/>
      <c r="AA2382" s="190"/>
      <c r="AB2382" s="747">
        <f t="shared" si="148"/>
        <v>0</v>
      </c>
      <c r="AC2382" s="748">
        <f t="shared" si="149"/>
        <v>0</v>
      </c>
      <c r="AD2382" s="187"/>
      <c r="AE2382" s="186"/>
      <c r="AF2382" s="190"/>
      <c r="AG2382" s="747">
        <f t="shared" si="150"/>
        <v>0</v>
      </c>
      <c r="AH2382" s="748">
        <f t="shared" si="151"/>
        <v>0</v>
      </c>
      <c r="AI2382" s="187"/>
      <c r="AJ2382" s="52"/>
      <c r="AK2382" s="156" t="str">
        <f>IFERROR(VLOOKUP($A2382,'Liste planification'!$B$2:$C$105,2,FALSE),"")</f>
        <v/>
      </c>
      <c r="AL2382" s="27"/>
      <c r="AM2382" s="27"/>
    </row>
    <row r="2383" spans="1:39">
      <c r="A2383" s="158"/>
      <c r="B2383" s="159" t="str">
        <f>A2383&amp;"-"&amp;TEXT(COUNTIF($A$5:A2383,A2383),"000")</f>
        <v>-000</v>
      </c>
      <c r="C2383" s="52"/>
      <c r="D2383" s="27"/>
      <c r="E2383" s="28"/>
      <c r="F2383" s="27"/>
      <c r="G2383" s="27"/>
      <c r="H2383" s="52"/>
      <c r="I2383" s="380" t="str">
        <f>IFERROR(VLOOKUP($F2383,'Liste planification'!$V$2:$W$96,2,FALSE),"")</f>
        <v/>
      </c>
      <c r="J2383" s="27"/>
      <c r="K2383" s="27"/>
      <c r="L2383" s="27"/>
      <c r="M2383" s="52"/>
      <c r="N2383" s="52"/>
      <c r="O2383" s="52"/>
      <c r="P2383" s="52"/>
      <c r="Q2383" s="52"/>
      <c r="R2383" s="52"/>
      <c r="S2383" s="52"/>
      <c r="T2383" s="52"/>
      <c r="U2383" s="52"/>
      <c r="V2383" s="52"/>
      <c r="W2383" s="52"/>
      <c r="X2383" s="52"/>
      <c r="Y2383" s="194"/>
      <c r="Z2383" s="776"/>
      <c r="AA2383" s="190"/>
      <c r="AB2383" s="747">
        <f t="shared" si="148"/>
        <v>0</v>
      </c>
      <c r="AC2383" s="748">
        <f t="shared" si="149"/>
        <v>0</v>
      </c>
      <c r="AD2383" s="187"/>
      <c r="AE2383" s="186"/>
      <c r="AF2383" s="190"/>
      <c r="AG2383" s="747">
        <f t="shared" si="150"/>
        <v>0</v>
      </c>
      <c r="AH2383" s="748">
        <f t="shared" si="151"/>
        <v>0</v>
      </c>
      <c r="AI2383" s="187"/>
      <c r="AJ2383" s="52"/>
      <c r="AK2383" s="156" t="str">
        <f>IFERROR(VLOOKUP($A2383,'Liste planification'!$B$2:$C$105,2,FALSE),"")</f>
        <v/>
      </c>
      <c r="AL2383" s="27"/>
      <c r="AM2383" s="27"/>
    </row>
    <row r="2384" spans="1:39">
      <c r="A2384" s="158"/>
      <c r="B2384" s="159" t="str">
        <f>A2384&amp;"-"&amp;TEXT(COUNTIF($A$5:A2384,A2384),"000")</f>
        <v>-000</v>
      </c>
      <c r="C2384" s="52"/>
      <c r="D2384" s="27"/>
      <c r="E2384" s="28"/>
      <c r="F2384" s="27"/>
      <c r="G2384" s="27"/>
      <c r="H2384" s="52"/>
      <c r="I2384" s="380" t="str">
        <f>IFERROR(VLOOKUP($F2384,'Liste planification'!$V$2:$W$96,2,FALSE),"")</f>
        <v/>
      </c>
      <c r="J2384" s="27"/>
      <c r="K2384" s="27"/>
      <c r="L2384" s="27"/>
      <c r="M2384" s="52"/>
      <c r="N2384" s="52"/>
      <c r="O2384" s="52"/>
      <c r="P2384" s="52"/>
      <c r="Q2384" s="52"/>
      <c r="R2384" s="52"/>
      <c r="S2384" s="52"/>
      <c r="T2384" s="52"/>
      <c r="U2384" s="52"/>
      <c r="V2384" s="52"/>
      <c r="W2384" s="52"/>
      <c r="X2384" s="52"/>
      <c r="Y2384" s="194"/>
      <c r="Z2384" s="776"/>
      <c r="AA2384" s="190"/>
      <c r="AB2384" s="747">
        <f t="shared" si="148"/>
        <v>0</v>
      </c>
      <c r="AC2384" s="748">
        <f t="shared" si="149"/>
        <v>0</v>
      </c>
      <c r="AD2384" s="187"/>
      <c r="AE2384" s="186"/>
      <c r="AF2384" s="190"/>
      <c r="AG2384" s="747">
        <f t="shared" si="150"/>
        <v>0</v>
      </c>
      <c r="AH2384" s="748">
        <f t="shared" si="151"/>
        <v>0</v>
      </c>
      <c r="AI2384" s="187"/>
      <c r="AJ2384" s="52"/>
      <c r="AK2384" s="156" t="str">
        <f>IFERROR(VLOOKUP($A2384,'Liste planification'!$B$2:$C$105,2,FALSE),"")</f>
        <v/>
      </c>
      <c r="AL2384" s="27"/>
      <c r="AM2384" s="27"/>
    </row>
    <row r="2385" spans="1:39">
      <c r="A2385" s="158"/>
      <c r="B2385" s="159" t="str">
        <f>A2385&amp;"-"&amp;TEXT(COUNTIF($A$5:A2385,A2385),"000")</f>
        <v>-000</v>
      </c>
      <c r="C2385" s="52"/>
      <c r="D2385" s="27"/>
      <c r="E2385" s="28"/>
      <c r="F2385" s="27"/>
      <c r="G2385" s="27"/>
      <c r="H2385" s="52"/>
      <c r="I2385" s="380" t="str">
        <f>IFERROR(VLOOKUP($F2385,'Liste planification'!$V$2:$W$96,2,FALSE),"")</f>
        <v/>
      </c>
      <c r="J2385" s="27"/>
      <c r="K2385" s="27"/>
      <c r="L2385" s="27"/>
      <c r="M2385" s="52"/>
      <c r="N2385" s="52"/>
      <c r="O2385" s="52"/>
      <c r="P2385" s="52"/>
      <c r="Q2385" s="52"/>
      <c r="R2385" s="52"/>
      <c r="S2385" s="52"/>
      <c r="T2385" s="52"/>
      <c r="U2385" s="52"/>
      <c r="V2385" s="52"/>
      <c r="W2385" s="52"/>
      <c r="X2385" s="52"/>
      <c r="Y2385" s="194"/>
      <c r="Z2385" s="776"/>
      <c r="AA2385" s="190"/>
      <c r="AB2385" s="747">
        <f t="shared" si="148"/>
        <v>0</v>
      </c>
      <c r="AC2385" s="748">
        <f t="shared" si="149"/>
        <v>0</v>
      </c>
      <c r="AD2385" s="187"/>
      <c r="AE2385" s="186"/>
      <c r="AF2385" s="190"/>
      <c r="AG2385" s="747">
        <f t="shared" si="150"/>
        <v>0</v>
      </c>
      <c r="AH2385" s="748">
        <f t="shared" si="151"/>
        <v>0</v>
      </c>
      <c r="AI2385" s="187"/>
      <c r="AJ2385" s="52"/>
      <c r="AK2385" s="156" t="str">
        <f>IFERROR(VLOOKUP($A2385,'Liste planification'!$B$2:$C$105,2,FALSE),"")</f>
        <v/>
      </c>
      <c r="AL2385" s="27"/>
      <c r="AM2385" s="27"/>
    </row>
    <row r="2386" spans="1:39">
      <c r="A2386" s="158"/>
      <c r="B2386" s="159" t="str">
        <f>A2386&amp;"-"&amp;TEXT(COUNTIF($A$5:A2386,A2386),"000")</f>
        <v>-000</v>
      </c>
      <c r="C2386" s="52"/>
      <c r="D2386" s="27"/>
      <c r="E2386" s="28"/>
      <c r="F2386" s="27"/>
      <c r="G2386" s="27"/>
      <c r="H2386" s="52"/>
      <c r="I2386" s="380" t="str">
        <f>IFERROR(VLOOKUP($F2386,'Liste planification'!$V$2:$W$96,2,FALSE),"")</f>
        <v/>
      </c>
      <c r="J2386" s="27"/>
      <c r="K2386" s="27"/>
      <c r="L2386" s="27"/>
      <c r="M2386" s="52"/>
      <c r="N2386" s="52"/>
      <c r="O2386" s="52"/>
      <c r="P2386" s="52"/>
      <c r="Q2386" s="52"/>
      <c r="R2386" s="52"/>
      <c r="S2386" s="52"/>
      <c r="T2386" s="52"/>
      <c r="U2386" s="52"/>
      <c r="V2386" s="52"/>
      <c r="W2386" s="52"/>
      <c r="X2386" s="52"/>
      <c r="Y2386" s="194"/>
      <c r="Z2386" s="776"/>
      <c r="AA2386" s="190"/>
      <c r="AB2386" s="747">
        <f t="shared" si="148"/>
        <v>0</v>
      </c>
      <c r="AC2386" s="748">
        <f t="shared" si="149"/>
        <v>0</v>
      </c>
      <c r="AD2386" s="187"/>
      <c r="AE2386" s="186"/>
      <c r="AF2386" s="190"/>
      <c r="AG2386" s="747">
        <f t="shared" si="150"/>
        <v>0</v>
      </c>
      <c r="AH2386" s="748">
        <f t="shared" si="151"/>
        <v>0</v>
      </c>
      <c r="AI2386" s="187"/>
      <c r="AJ2386" s="52"/>
      <c r="AK2386" s="156" t="str">
        <f>IFERROR(VLOOKUP($A2386,'Liste planification'!$B$2:$C$105,2,FALSE),"")</f>
        <v/>
      </c>
      <c r="AL2386" s="27"/>
      <c r="AM2386" s="27"/>
    </row>
    <row r="2387" spans="1:39">
      <c r="A2387" s="158"/>
      <c r="B2387" s="159" t="str">
        <f>A2387&amp;"-"&amp;TEXT(COUNTIF($A$5:A2387,A2387),"000")</f>
        <v>-000</v>
      </c>
      <c r="C2387" s="52"/>
      <c r="D2387" s="27"/>
      <c r="E2387" s="28"/>
      <c r="F2387" s="27"/>
      <c r="G2387" s="27"/>
      <c r="H2387" s="52"/>
      <c r="I2387" s="380" t="str">
        <f>IFERROR(VLOOKUP($F2387,'Liste planification'!$V$2:$W$96,2,FALSE),"")</f>
        <v/>
      </c>
      <c r="J2387" s="27"/>
      <c r="K2387" s="27"/>
      <c r="L2387" s="27"/>
      <c r="M2387" s="52"/>
      <c r="N2387" s="52"/>
      <c r="O2387" s="52"/>
      <c r="P2387" s="52"/>
      <c r="Q2387" s="52"/>
      <c r="R2387" s="52"/>
      <c r="S2387" s="52"/>
      <c r="T2387" s="52"/>
      <c r="U2387" s="52"/>
      <c r="V2387" s="52"/>
      <c r="W2387" s="52"/>
      <c r="X2387" s="52"/>
      <c r="Y2387" s="194"/>
      <c r="Z2387" s="776"/>
      <c r="AA2387" s="190"/>
      <c r="AB2387" s="747">
        <f t="shared" si="148"/>
        <v>0</v>
      </c>
      <c r="AC2387" s="748">
        <f t="shared" si="149"/>
        <v>0</v>
      </c>
      <c r="AD2387" s="187"/>
      <c r="AE2387" s="186"/>
      <c r="AF2387" s="190"/>
      <c r="AG2387" s="747">
        <f t="shared" si="150"/>
        <v>0</v>
      </c>
      <c r="AH2387" s="748">
        <f t="shared" si="151"/>
        <v>0</v>
      </c>
      <c r="AI2387" s="187"/>
      <c r="AJ2387" s="52"/>
      <c r="AK2387" s="156" t="str">
        <f>IFERROR(VLOOKUP($A2387,'Liste planification'!$B$2:$C$105,2,FALSE),"")</f>
        <v/>
      </c>
      <c r="AL2387" s="27"/>
      <c r="AM2387" s="27"/>
    </row>
    <row r="2388" spans="1:39">
      <c r="A2388" s="158"/>
      <c r="B2388" s="159" t="str">
        <f>A2388&amp;"-"&amp;TEXT(COUNTIF($A$5:A2388,A2388),"000")</f>
        <v>-000</v>
      </c>
      <c r="C2388" s="52"/>
      <c r="D2388" s="27"/>
      <c r="E2388" s="28"/>
      <c r="F2388" s="27"/>
      <c r="G2388" s="27"/>
      <c r="H2388" s="52"/>
      <c r="I2388" s="380" t="str">
        <f>IFERROR(VLOOKUP($F2388,'Liste planification'!$V$2:$W$96,2,FALSE),"")</f>
        <v/>
      </c>
      <c r="J2388" s="27"/>
      <c r="K2388" s="27"/>
      <c r="L2388" s="27"/>
      <c r="M2388" s="52"/>
      <c r="N2388" s="52"/>
      <c r="O2388" s="52"/>
      <c r="P2388" s="52"/>
      <c r="Q2388" s="52"/>
      <c r="R2388" s="52"/>
      <c r="S2388" s="52"/>
      <c r="T2388" s="52"/>
      <c r="U2388" s="52"/>
      <c r="V2388" s="52"/>
      <c r="W2388" s="52"/>
      <c r="X2388" s="52"/>
      <c r="Y2388" s="194"/>
      <c r="Z2388" s="776"/>
      <c r="AA2388" s="190"/>
      <c r="AB2388" s="747">
        <f t="shared" si="148"/>
        <v>0</v>
      </c>
      <c r="AC2388" s="748">
        <f t="shared" si="149"/>
        <v>0</v>
      </c>
      <c r="AD2388" s="187"/>
      <c r="AE2388" s="186"/>
      <c r="AF2388" s="190"/>
      <c r="AG2388" s="747">
        <f t="shared" si="150"/>
        <v>0</v>
      </c>
      <c r="AH2388" s="748">
        <f t="shared" si="151"/>
        <v>0</v>
      </c>
      <c r="AI2388" s="187"/>
      <c r="AJ2388" s="52"/>
      <c r="AK2388" s="156" t="str">
        <f>IFERROR(VLOOKUP($A2388,'Liste planification'!$B$2:$C$105,2,FALSE),"")</f>
        <v/>
      </c>
      <c r="AL2388" s="27"/>
      <c r="AM2388" s="27"/>
    </row>
    <row r="2389" spans="1:39">
      <c r="A2389" s="158"/>
      <c r="B2389" s="159" t="str">
        <f>A2389&amp;"-"&amp;TEXT(COUNTIF($A$5:A2389,A2389),"000")</f>
        <v>-000</v>
      </c>
      <c r="C2389" s="52"/>
      <c r="D2389" s="27"/>
      <c r="E2389" s="28"/>
      <c r="F2389" s="27"/>
      <c r="G2389" s="27"/>
      <c r="H2389" s="52"/>
      <c r="I2389" s="380" t="str">
        <f>IFERROR(VLOOKUP($F2389,'Liste planification'!$V$2:$W$96,2,FALSE),"")</f>
        <v/>
      </c>
      <c r="J2389" s="27"/>
      <c r="K2389" s="27"/>
      <c r="L2389" s="27"/>
      <c r="M2389" s="52"/>
      <c r="N2389" s="52"/>
      <c r="O2389" s="52"/>
      <c r="P2389" s="52"/>
      <c r="Q2389" s="52"/>
      <c r="R2389" s="52"/>
      <c r="S2389" s="52"/>
      <c r="T2389" s="52"/>
      <c r="U2389" s="52"/>
      <c r="V2389" s="52"/>
      <c r="W2389" s="52"/>
      <c r="X2389" s="52"/>
      <c r="Y2389" s="194"/>
      <c r="Z2389" s="776"/>
      <c r="AA2389" s="190"/>
      <c r="AB2389" s="747">
        <f t="shared" si="148"/>
        <v>0</v>
      </c>
      <c r="AC2389" s="748">
        <f t="shared" si="149"/>
        <v>0</v>
      </c>
      <c r="AD2389" s="187"/>
      <c r="AE2389" s="186"/>
      <c r="AF2389" s="190"/>
      <c r="AG2389" s="747">
        <f t="shared" si="150"/>
        <v>0</v>
      </c>
      <c r="AH2389" s="748">
        <f t="shared" si="151"/>
        <v>0</v>
      </c>
      <c r="AI2389" s="187"/>
      <c r="AJ2389" s="52"/>
      <c r="AK2389" s="156" t="str">
        <f>IFERROR(VLOOKUP($A2389,'Liste planification'!$B$2:$C$105,2,FALSE),"")</f>
        <v/>
      </c>
      <c r="AL2389" s="27"/>
      <c r="AM2389" s="27"/>
    </row>
    <row r="2390" spans="1:39">
      <c r="A2390" s="158"/>
      <c r="B2390" s="159" t="str">
        <f>A2390&amp;"-"&amp;TEXT(COUNTIF($A$5:A2390,A2390),"000")</f>
        <v>-000</v>
      </c>
      <c r="C2390" s="52"/>
      <c r="D2390" s="27"/>
      <c r="E2390" s="28"/>
      <c r="F2390" s="27"/>
      <c r="G2390" s="27"/>
      <c r="H2390" s="52"/>
      <c r="I2390" s="380" t="str">
        <f>IFERROR(VLOOKUP($F2390,'Liste planification'!$V$2:$W$96,2,FALSE),"")</f>
        <v/>
      </c>
      <c r="J2390" s="27"/>
      <c r="K2390" s="27"/>
      <c r="L2390" s="27"/>
      <c r="M2390" s="52"/>
      <c r="N2390" s="52"/>
      <c r="O2390" s="52"/>
      <c r="P2390" s="52"/>
      <c r="Q2390" s="52"/>
      <c r="R2390" s="52"/>
      <c r="S2390" s="52"/>
      <c r="T2390" s="52"/>
      <c r="U2390" s="52"/>
      <c r="V2390" s="52"/>
      <c r="W2390" s="52"/>
      <c r="X2390" s="52"/>
      <c r="Y2390" s="194"/>
      <c r="Z2390" s="776"/>
      <c r="AA2390" s="190"/>
      <c r="AB2390" s="747">
        <f t="shared" si="148"/>
        <v>0</v>
      </c>
      <c r="AC2390" s="748">
        <f t="shared" si="149"/>
        <v>0</v>
      </c>
      <c r="AD2390" s="187"/>
      <c r="AE2390" s="186"/>
      <c r="AF2390" s="190"/>
      <c r="AG2390" s="747">
        <f t="shared" si="150"/>
        <v>0</v>
      </c>
      <c r="AH2390" s="748">
        <f t="shared" si="151"/>
        <v>0</v>
      </c>
      <c r="AI2390" s="187"/>
      <c r="AJ2390" s="52"/>
      <c r="AK2390" s="156" t="str">
        <f>IFERROR(VLOOKUP($A2390,'Liste planification'!$B$2:$C$105,2,FALSE),"")</f>
        <v/>
      </c>
      <c r="AL2390" s="27"/>
      <c r="AM2390" s="27"/>
    </row>
    <row r="2391" spans="1:39">
      <c r="A2391" s="158"/>
      <c r="B2391" s="159" t="str">
        <f>A2391&amp;"-"&amp;TEXT(COUNTIF($A$5:A2391,A2391),"000")</f>
        <v>-000</v>
      </c>
      <c r="C2391" s="52"/>
      <c r="D2391" s="27"/>
      <c r="E2391" s="28"/>
      <c r="F2391" s="27"/>
      <c r="G2391" s="27"/>
      <c r="H2391" s="52"/>
      <c r="I2391" s="380" t="str">
        <f>IFERROR(VLOOKUP($F2391,'Liste planification'!$V$2:$W$96,2,FALSE),"")</f>
        <v/>
      </c>
      <c r="J2391" s="27"/>
      <c r="K2391" s="27"/>
      <c r="L2391" s="27"/>
      <c r="M2391" s="52"/>
      <c r="N2391" s="52"/>
      <c r="O2391" s="52"/>
      <c r="P2391" s="52"/>
      <c r="Q2391" s="52"/>
      <c r="R2391" s="52"/>
      <c r="S2391" s="52"/>
      <c r="T2391" s="52"/>
      <c r="U2391" s="52"/>
      <c r="V2391" s="52"/>
      <c r="W2391" s="52"/>
      <c r="X2391" s="52"/>
      <c r="Y2391" s="194"/>
      <c r="Z2391" s="776"/>
      <c r="AA2391" s="190"/>
      <c r="AB2391" s="747">
        <f t="shared" si="148"/>
        <v>0</v>
      </c>
      <c r="AC2391" s="748">
        <f t="shared" si="149"/>
        <v>0</v>
      </c>
      <c r="AD2391" s="187"/>
      <c r="AE2391" s="186"/>
      <c r="AF2391" s="190"/>
      <c r="AG2391" s="747">
        <f t="shared" si="150"/>
        <v>0</v>
      </c>
      <c r="AH2391" s="748">
        <f t="shared" si="151"/>
        <v>0</v>
      </c>
      <c r="AI2391" s="187"/>
      <c r="AJ2391" s="52"/>
      <c r="AK2391" s="156" t="str">
        <f>IFERROR(VLOOKUP($A2391,'Liste planification'!$B$2:$C$105,2,FALSE),"")</f>
        <v/>
      </c>
      <c r="AL2391" s="27"/>
      <c r="AM2391" s="27"/>
    </row>
    <row r="2392" spans="1:39">
      <c r="A2392" s="158"/>
      <c r="B2392" s="159" t="str">
        <f>A2392&amp;"-"&amp;TEXT(COUNTIF($A$5:A2392,A2392),"000")</f>
        <v>-000</v>
      </c>
      <c r="C2392" s="52"/>
      <c r="D2392" s="27"/>
      <c r="E2392" s="28"/>
      <c r="F2392" s="27"/>
      <c r="G2392" s="27"/>
      <c r="H2392" s="52"/>
      <c r="I2392" s="380" t="str">
        <f>IFERROR(VLOOKUP($F2392,'Liste planification'!$V$2:$W$96,2,FALSE),"")</f>
        <v/>
      </c>
      <c r="J2392" s="27"/>
      <c r="K2392" s="27"/>
      <c r="L2392" s="27"/>
      <c r="M2392" s="52"/>
      <c r="N2392" s="52"/>
      <c r="O2392" s="52"/>
      <c r="P2392" s="52"/>
      <c r="Q2392" s="52"/>
      <c r="R2392" s="52"/>
      <c r="S2392" s="52"/>
      <c r="T2392" s="52"/>
      <c r="U2392" s="52"/>
      <c r="V2392" s="52"/>
      <c r="W2392" s="52"/>
      <c r="X2392" s="52"/>
      <c r="Y2392" s="194"/>
      <c r="Z2392" s="776"/>
      <c r="AA2392" s="190"/>
      <c r="AB2392" s="747">
        <f t="shared" si="148"/>
        <v>0</v>
      </c>
      <c r="AC2392" s="748">
        <f t="shared" si="149"/>
        <v>0</v>
      </c>
      <c r="AD2392" s="187"/>
      <c r="AE2392" s="186"/>
      <c r="AF2392" s="190"/>
      <c r="AG2392" s="747">
        <f t="shared" si="150"/>
        <v>0</v>
      </c>
      <c r="AH2392" s="748">
        <f t="shared" si="151"/>
        <v>0</v>
      </c>
      <c r="AI2392" s="187"/>
      <c r="AJ2392" s="52"/>
      <c r="AK2392" s="156" t="str">
        <f>IFERROR(VLOOKUP($A2392,'Liste planification'!$B$2:$C$105,2,FALSE),"")</f>
        <v/>
      </c>
      <c r="AL2392" s="27"/>
      <c r="AM2392" s="27"/>
    </row>
    <row r="2393" spans="1:39">
      <c r="A2393" s="158"/>
      <c r="B2393" s="159" t="str">
        <f>A2393&amp;"-"&amp;TEXT(COUNTIF($A$5:A2393,A2393),"000")</f>
        <v>-000</v>
      </c>
      <c r="C2393" s="52"/>
      <c r="D2393" s="27"/>
      <c r="E2393" s="28"/>
      <c r="F2393" s="27"/>
      <c r="G2393" s="27"/>
      <c r="H2393" s="52"/>
      <c r="I2393" s="380" t="str">
        <f>IFERROR(VLOOKUP($F2393,'Liste planification'!$V$2:$W$96,2,FALSE),"")</f>
        <v/>
      </c>
      <c r="J2393" s="27"/>
      <c r="K2393" s="27"/>
      <c r="L2393" s="27"/>
      <c r="M2393" s="52"/>
      <c r="N2393" s="52"/>
      <c r="O2393" s="52"/>
      <c r="P2393" s="52"/>
      <c r="Q2393" s="52"/>
      <c r="R2393" s="52"/>
      <c r="S2393" s="52"/>
      <c r="T2393" s="52"/>
      <c r="U2393" s="52"/>
      <c r="V2393" s="52"/>
      <c r="W2393" s="52"/>
      <c r="X2393" s="52"/>
      <c r="Y2393" s="194"/>
      <c r="Z2393" s="776"/>
      <c r="AA2393" s="190"/>
      <c r="AB2393" s="747">
        <f t="shared" si="148"/>
        <v>0</v>
      </c>
      <c r="AC2393" s="748">
        <f t="shared" si="149"/>
        <v>0</v>
      </c>
      <c r="AD2393" s="187"/>
      <c r="AE2393" s="186"/>
      <c r="AF2393" s="190"/>
      <c r="AG2393" s="747">
        <f t="shared" si="150"/>
        <v>0</v>
      </c>
      <c r="AH2393" s="748">
        <f t="shared" si="151"/>
        <v>0</v>
      </c>
      <c r="AI2393" s="187"/>
      <c r="AJ2393" s="52"/>
      <c r="AK2393" s="156" t="str">
        <f>IFERROR(VLOOKUP($A2393,'Liste planification'!$B$2:$C$105,2,FALSE),"")</f>
        <v/>
      </c>
      <c r="AL2393" s="27"/>
      <c r="AM2393" s="27"/>
    </row>
    <row r="2394" spans="1:39">
      <c r="A2394" s="158"/>
      <c r="B2394" s="159" t="str">
        <f>A2394&amp;"-"&amp;TEXT(COUNTIF($A$5:A2394,A2394),"000")</f>
        <v>-000</v>
      </c>
      <c r="C2394" s="52"/>
      <c r="D2394" s="27"/>
      <c r="E2394" s="28"/>
      <c r="F2394" s="27"/>
      <c r="G2394" s="27"/>
      <c r="H2394" s="52"/>
      <c r="I2394" s="380" t="str">
        <f>IFERROR(VLOOKUP($F2394,'Liste planification'!$V$2:$W$96,2,FALSE),"")</f>
        <v/>
      </c>
      <c r="J2394" s="27"/>
      <c r="K2394" s="27"/>
      <c r="L2394" s="27"/>
      <c r="M2394" s="52"/>
      <c r="N2394" s="52"/>
      <c r="O2394" s="52"/>
      <c r="P2394" s="52"/>
      <c r="Q2394" s="52"/>
      <c r="R2394" s="52"/>
      <c r="S2394" s="52"/>
      <c r="T2394" s="52"/>
      <c r="U2394" s="52"/>
      <c r="V2394" s="52"/>
      <c r="W2394" s="52"/>
      <c r="X2394" s="52"/>
      <c r="Y2394" s="194"/>
      <c r="Z2394" s="776"/>
      <c r="AA2394" s="190"/>
      <c r="AB2394" s="747">
        <f t="shared" si="148"/>
        <v>0</v>
      </c>
      <c r="AC2394" s="748">
        <f t="shared" si="149"/>
        <v>0</v>
      </c>
      <c r="AD2394" s="187"/>
      <c r="AE2394" s="186"/>
      <c r="AF2394" s="190"/>
      <c r="AG2394" s="747">
        <f t="shared" si="150"/>
        <v>0</v>
      </c>
      <c r="AH2394" s="748">
        <f t="shared" si="151"/>
        <v>0</v>
      </c>
      <c r="AI2394" s="187"/>
      <c r="AJ2394" s="52"/>
      <c r="AK2394" s="156" t="str">
        <f>IFERROR(VLOOKUP($A2394,'Liste planification'!$B$2:$C$105,2,FALSE),"")</f>
        <v/>
      </c>
      <c r="AL2394" s="27"/>
      <c r="AM2394" s="27"/>
    </row>
    <row r="2395" spans="1:39">
      <c r="A2395" s="158"/>
      <c r="B2395" s="159" t="str">
        <f>A2395&amp;"-"&amp;TEXT(COUNTIF($A$5:A2395,A2395),"000")</f>
        <v>-000</v>
      </c>
      <c r="C2395" s="52"/>
      <c r="D2395" s="27"/>
      <c r="E2395" s="28"/>
      <c r="F2395" s="27"/>
      <c r="G2395" s="27"/>
      <c r="H2395" s="52"/>
      <c r="I2395" s="380" t="str">
        <f>IFERROR(VLOOKUP($F2395,'Liste planification'!$V$2:$W$96,2,FALSE),"")</f>
        <v/>
      </c>
      <c r="J2395" s="27"/>
      <c r="K2395" s="27"/>
      <c r="L2395" s="27"/>
      <c r="M2395" s="52"/>
      <c r="N2395" s="52"/>
      <c r="O2395" s="52"/>
      <c r="P2395" s="52"/>
      <c r="Q2395" s="52"/>
      <c r="R2395" s="52"/>
      <c r="S2395" s="52"/>
      <c r="T2395" s="52"/>
      <c r="U2395" s="52"/>
      <c r="V2395" s="52"/>
      <c r="W2395" s="52"/>
      <c r="X2395" s="52"/>
      <c r="Y2395" s="194"/>
      <c r="Z2395" s="776"/>
      <c r="AA2395" s="190"/>
      <c r="AB2395" s="747">
        <f t="shared" si="148"/>
        <v>0</v>
      </c>
      <c r="AC2395" s="748">
        <f t="shared" si="149"/>
        <v>0</v>
      </c>
      <c r="AD2395" s="187"/>
      <c r="AE2395" s="186"/>
      <c r="AF2395" s="190"/>
      <c r="AG2395" s="747">
        <f t="shared" si="150"/>
        <v>0</v>
      </c>
      <c r="AH2395" s="748">
        <f t="shared" si="151"/>
        <v>0</v>
      </c>
      <c r="AI2395" s="187"/>
      <c r="AJ2395" s="52"/>
      <c r="AK2395" s="156" t="str">
        <f>IFERROR(VLOOKUP($A2395,'Liste planification'!$B$2:$C$105,2,FALSE),"")</f>
        <v/>
      </c>
      <c r="AL2395" s="27"/>
      <c r="AM2395" s="27"/>
    </row>
    <row r="2396" spans="1:39">
      <c r="A2396" s="158"/>
      <c r="B2396" s="159" t="str">
        <f>A2396&amp;"-"&amp;TEXT(COUNTIF($A$5:A2396,A2396),"000")</f>
        <v>-000</v>
      </c>
      <c r="C2396" s="52"/>
      <c r="D2396" s="27"/>
      <c r="E2396" s="28"/>
      <c r="F2396" s="27"/>
      <c r="G2396" s="27"/>
      <c r="H2396" s="52"/>
      <c r="I2396" s="380" t="str">
        <f>IFERROR(VLOOKUP($F2396,'Liste planification'!$V$2:$W$96,2,FALSE),"")</f>
        <v/>
      </c>
      <c r="J2396" s="27"/>
      <c r="K2396" s="27"/>
      <c r="L2396" s="27"/>
      <c r="M2396" s="52"/>
      <c r="N2396" s="52"/>
      <c r="O2396" s="52"/>
      <c r="P2396" s="52"/>
      <c r="Q2396" s="52"/>
      <c r="R2396" s="52"/>
      <c r="S2396" s="52"/>
      <c r="T2396" s="52"/>
      <c r="U2396" s="52"/>
      <c r="V2396" s="52"/>
      <c r="W2396" s="52"/>
      <c r="X2396" s="52"/>
      <c r="Y2396" s="194"/>
      <c r="Z2396" s="776"/>
      <c r="AA2396" s="190"/>
      <c r="AB2396" s="747">
        <f t="shared" si="148"/>
        <v>0</v>
      </c>
      <c r="AC2396" s="748">
        <f t="shared" si="149"/>
        <v>0</v>
      </c>
      <c r="AD2396" s="187"/>
      <c r="AE2396" s="186"/>
      <c r="AF2396" s="190"/>
      <c r="AG2396" s="747">
        <f t="shared" si="150"/>
        <v>0</v>
      </c>
      <c r="AH2396" s="748">
        <f t="shared" si="151"/>
        <v>0</v>
      </c>
      <c r="AI2396" s="187"/>
      <c r="AJ2396" s="52"/>
      <c r="AK2396" s="156" t="str">
        <f>IFERROR(VLOOKUP($A2396,'Liste planification'!$B$2:$C$105,2,FALSE),"")</f>
        <v/>
      </c>
      <c r="AL2396" s="27"/>
      <c r="AM2396" s="27"/>
    </row>
    <row r="2397" spans="1:39">
      <c r="A2397" s="158"/>
      <c r="B2397" s="159" t="str">
        <f>A2397&amp;"-"&amp;TEXT(COUNTIF($A$5:A2397,A2397),"000")</f>
        <v>-000</v>
      </c>
      <c r="C2397" s="52"/>
      <c r="D2397" s="27"/>
      <c r="E2397" s="28"/>
      <c r="F2397" s="27"/>
      <c r="G2397" s="27"/>
      <c r="H2397" s="52"/>
      <c r="I2397" s="380" t="str">
        <f>IFERROR(VLOOKUP($F2397,'Liste planification'!$V$2:$W$96,2,FALSE),"")</f>
        <v/>
      </c>
      <c r="J2397" s="27"/>
      <c r="K2397" s="27"/>
      <c r="L2397" s="27"/>
      <c r="M2397" s="52"/>
      <c r="N2397" s="52"/>
      <c r="O2397" s="52"/>
      <c r="P2397" s="52"/>
      <c r="Q2397" s="52"/>
      <c r="R2397" s="52"/>
      <c r="S2397" s="52"/>
      <c r="T2397" s="52"/>
      <c r="U2397" s="52"/>
      <c r="V2397" s="52"/>
      <c r="W2397" s="52"/>
      <c r="X2397" s="52"/>
      <c r="Y2397" s="194"/>
      <c r="Z2397" s="776"/>
      <c r="AA2397" s="190"/>
      <c r="AB2397" s="747">
        <f t="shared" si="148"/>
        <v>0</v>
      </c>
      <c r="AC2397" s="748">
        <f t="shared" si="149"/>
        <v>0</v>
      </c>
      <c r="AD2397" s="187"/>
      <c r="AE2397" s="186"/>
      <c r="AF2397" s="190"/>
      <c r="AG2397" s="747">
        <f t="shared" si="150"/>
        <v>0</v>
      </c>
      <c r="AH2397" s="748">
        <f t="shared" si="151"/>
        <v>0</v>
      </c>
      <c r="AI2397" s="187"/>
      <c r="AJ2397" s="52"/>
      <c r="AK2397" s="156" t="str">
        <f>IFERROR(VLOOKUP($A2397,'Liste planification'!$B$2:$C$105,2,FALSE),"")</f>
        <v/>
      </c>
      <c r="AL2397" s="27"/>
      <c r="AM2397" s="27"/>
    </row>
    <row r="2398" spans="1:39">
      <c r="A2398" s="158"/>
      <c r="B2398" s="159" t="str">
        <f>A2398&amp;"-"&amp;TEXT(COUNTIF($A$5:A2398,A2398),"000")</f>
        <v>-000</v>
      </c>
      <c r="C2398" s="52"/>
      <c r="D2398" s="27"/>
      <c r="E2398" s="28"/>
      <c r="F2398" s="27"/>
      <c r="G2398" s="27"/>
      <c r="H2398" s="52"/>
      <c r="I2398" s="380" t="str">
        <f>IFERROR(VLOOKUP($F2398,'Liste planification'!$V$2:$W$96,2,FALSE),"")</f>
        <v/>
      </c>
      <c r="J2398" s="27"/>
      <c r="K2398" s="27"/>
      <c r="L2398" s="27"/>
      <c r="M2398" s="52"/>
      <c r="N2398" s="52"/>
      <c r="O2398" s="52"/>
      <c r="P2398" s="52"/>
      <c r="Q2398" s="52"/>
      <c r="R2398" s="52"/>
      <c r="S2398" s="52"/>
      <c r="T2398" s="52"/>
      <c r="U2398" s="52"/>
      <c r="V2398" s="52"/>
      <c r="W2398" s="52"/>
      <c r="X2398" s="52"/>
      <c r="Y2398" s="194"/>
      <c r="Z2398" s="776"/>
      <c r="AA2398" s="190"/>
      <c r="AB2398" s="747">
        <f t="shared" si="148"/>
        <v>0</v>
      </c>
      <c r="AC2398" s="748">
        <f t="shared" si="149"/>
        <v>0</v>
      </c>
      <c r="AD2398" s="187"/>
      <c r="AE2398" s="186"/>
      <c r="AF2398" s="190"/>
      <c r="AG2398" s="747">
        <f t="shared" si="150"/>
        <v>0</v>
      </c>
      <c r="AH2398" s="748">
        <f t="shared" si="151"/>
        <v>0</v>
      </c>
      <c r="AI2398" s="187"/>
      <c r="AJ2398" s="52"/>
      <c r="AK2398" s="156" t="str">
        <f>IFERROR(VLOOKUP($A2398,'Liste planification'!$B$2:$C$105,2,FALSE),"")</f>
        <v/>
      </c>
      <c r="AL2398" s="27"/>
      <c r="AM2398" s="27"/>
    </row>
    <row r="2399" spans="1:39">
      <c r="A2399" s="158"/>
      <c r="B2399" s="159" t="str">
        <f>A2399&amp;"-"&amp;TEXT(COUNTIF($A$5:A2399,A2399),"000")</f>
        <v>-000</v>
      </c>
      <c r="C2399" s="52"/>
      <c r="D2399" s="27"/>
      <c r="E2399" s="28"/>
      <c r="F2399" s="27"/>
      <c r="G2399" s="27"/>
      <c r="H2399" s="52"/>
      <c r="I2399" s="380" t="str">
        <f>IFERROR(VLOOKUP($F2399,'Liste planification'!$V$2:$W$96,2,FALSE),"")</f>
        <v/>
      </c>
      <c r="J2399" s="27"/>
      <c r="K2399" s="27"/>
      <c r="L2399" s="27"/>
      <c r="M2399" s="52"/>
      <c r="N2399" s="52"/>
      <c r="O2399" s="52"/>
      <c r="P2399" s="52"/>
      <c r="Q2399" s="52"/>
      <c r="R2399" s="52"/>
      <c r="S2399" s="52"/>
      <c r="T2399" s="52"/>
      <c r="U2399" s="52"/>
      <c r="V2399" s="52"/>
      <c r="W2399" s="52"/>
      <c r="X2399" s="52"/>
      <c r="Y2399" s="194"/>
      <c r="Z2399" s="776"/>
      <c r="AA2399" s="190"/>
      <c r="AB2399" s="747">
        <f t="shared" si="148"/>
        <v>0</v>
      </c>
      <c r="AC2399" s="748">
        <f t="shared" si="149"/>
        <v>0</v>
      </c>
      <c r="AD2399" s="187"/>
      <c r="AE2399" s="186"/>
      <c r="AF2399" s="190"/>
      <c r="AG2399" s="747">
        <f t="shared" si="150"/>
        <v>0</v>
      </c>
      <c r="AH2399" s="748">
        <f t="shared" si="151"/>
        <v>0</v>
      </c>
      <c r="AI2399" s="187"/>
      <c r="AJ2399" s="52"/>
      <c r="AK2399" s="156" t="str">
        <f>IFERROR(VLOOKUP($A2399,'Liste planification'!$B$2:$C$105,2,FALSE),"")</f>
        <v/>
      </c>
      <c r="AL2399" s="27"/>
      <c r="AM2399" s="27"/>
    </row>
    <row r="2400" spans="1:39">
      <c r="A2400" s="158"/>
      <c r="B2400" s="159" t="str">
        <f>A2400&amp;"-"&amp;TEXT(COUNTIF($A$5:A2400,A2400),"000")</f>
        <v>-000</v>
      </c>
      <c r="C2400" s="52"/>
      <c r="D2400" s="27"/>
      <c r="E2400" s="28"/>
      <c r="F2400" s="27"/>
      <c r="G2400" s="27"/>
      <c r="H2400" s="52"/>
      <c r="I2400" s="380" t="str">
        <f>IFERROR(VLOOKUP($F2400,'Liste planification'!$V$2:$W$96,2,FALSE),"")</f>
        <v/>
      </c>
      <c r="J2400" s="27"/>
      <c r="K2400" s="27"/>
      <c r="L2400" s="27"/>
      <c r="M2400" s="52"/>
      <c r="N2400" s="52"/>
      <c r="O2400" s="52"/>
      <c r="P2400" s="52"/>
      <c r="Q2400" s="52"/>
      <c r="R2400" s="52"/>
      <c r="S2400" s="52"/>
      <c r="T2400" s="52"/>
      <c r="U2400" s="52"/>
      <c r="V2400" s="52"/>
      <c r="W2400" s="52"/>
      <c r="X2400" s="52"/>
      <c r="Y2400" s="194"/>
      <c r="Z2400" s="776"/>
      <c r="AA2400" s="190"/>
      <c r="AB2400" s="747">
        <f t="shared" si="148"/>
        <v>0</v>
      </c>
      <c r="AC2400" s="748">
        <f t="shared" si="149"/>
        <v>0</v>
      </c>
      <c r="AD2400" s="187"/>
      <c r="AE2400" s="186"/>
      <c r="AF2400" s="190"/>
      <c r="AG2400" s="747">
        <f t="shared" si="150"/>
        <v>0</v>
      </c>
      <c r="AH2400" s="748">
        <f t="shared" si="151"/>
        <v>0</v>
      </c>
      <c r="AI2400" s="187"/>
      <c r="AJ2400" s="52"/>
      <c r="AK2400" s="156" t="str">
        <f>IFERROR(VLOOKUP($A2400,'Liste planification'!$B$2:$C$105,2,FALSE),"")</f>
        <v/>
      </c>
      <c r="AL2400" s="27"/>
      <c r="AM2400" s="27"/>
    </row>
    <row r="2401" spans="1:39">
      <c r="A2401" s="158"/>
      <c r="B2401" s="159" t="str">
        <f>A2401&amp;"-"&amp;TEXT(COUNTIF($A$5:A2401,A2401),"000")</f>
        <v>-000</v>
      </c>
      <c r="C2401" s="52"/>
      <c r="D2401" s="27"/>
      <c r="E2401" s="28"/>
      <c r="F2401" s="27"/>
      <c r="G2401" s="27"/>
      <c r="H2401" s="52"/>
      <c r="I2401" s="380" t="str">
        <f>IFERROR(VLOOKUP($F2401,'Liste planification'!$V$2:$W$96,2,FALSE),"")</f>
        <v/>
      </c>
      <c r="J2401" s="27"/>
      <c r="K2401" s="27"/>
      <c r="L2401" s="27"/>
      <c r="M2401" s="52"/>
      <c r="N2401" s="52"/>
      <c r="O2401" s="52"/>
      <c r="P2401" s="52"/>
      <c r="Q2401" s="52"/>
      <c r="R2401" s="52"/>
      <c r="S2401" s="52"/>
      <c r="T2401" s="52"/>
      <c r="U2401" s="52"/>
      <c r="V2401" s="52"/>
      <c r="W2401" s="52"/>
      <c r="X2401" s="52"/>
      <c r="Y2401" s="194"/>
      <c r="Z2401" s="776"/>
      <c r="AA2401" s="190"/>
      <c r="AB2401" s="747">
        <f t="shared" si="148"/>
        <v>0</v>
      </c>
      <c r="AC2401" s="748">
        <f t="shared" si="149"/>
        <v>0</v>
      </c>
      <c r="AD2401" s="187"/>
      <c r="AE2401" s="186"/>
      <c r="AF2401" s="190"/>
      <c r="AG2401" s="747">
        <f t="shared" si="150"/>
        <v>0</v>
      </c>
      <c r="AH2401" s="748">
        <f t="shared" si="151"/>
        <v>0</v>
      </c>
      <c r="AI2401" s="187"/>
      <c r="AJ2401" s="52"/>
      <c r="AK2401" s="156" t="str">
        <f>IFERROR(VLOOKUP($A2401,'Liste planification'!$B$2:$C$105,2,FALSE),"")</f>
        <v/>
      </c>
      <c r="AL2401" s="27"/>
      <c r="AM2401" s="27"/>
    </row>
    <row r="2402" spans="1:39">
      <c r="A2402" s="158"/>
      <c r="B2402" s="159" t="str">
        <f>A2402&amp;"-"&amp;TEXT(COUNTIF($A$5:A2402,A2402),"000")</f>
        <v>-000</v>
      </c>
      <c r="C2402" s="52"/>
      <c r="D2402" s="27"/>
      <c r="E2402" s="28"/>
      <c r="F2402" s="27"/>
      <c r="G2402" s="27"/>
      <c r="H2402" s="52"/>
      <c r="I2402" s="380" t="str">
        <f>IFERROR(VLOOKUP($F2402,'Liste planification'!$V$2:$W$96,2,FALSE),"")</f>
        <v/>
      </c>
      <c r="J2402" s="27"/>
      <c r="K2402" s="27"/>
      <c r="L2402" s="27"/>
      <c r="M2402" s="52"/>
      <c r="N2402" s="52"/>
      <c r="O2402" s="52"/>
      <c r="P2402" s="52"/>
      <c r="Q2402" s="52"/>
      <c r="R2402" s="52"/>
      <c r="S2402" s="52"/>
      <c r="T2402" s="52"/>
      <c r="U2402" s="52"/>
      <c r="V2402" s="52"/>
      <c r="W2402" s="52"/>
      <c r="X2402" s="52"/>
      <c r="Y2402" s="194"/>
      <c r="Z2402" s="776"/>
      <c r="AA2402" s="190"/>
      <c r="AB2402" s="747">
        <f t="shared" si="148"/>
        <v>0</v>
      </c>
      <c r="AC2402" s="748">
        <f t="shared" si="149"/>
        <v>0</v>
      </c>
      <c r="AD2402" s="187"/>
      <c r="AE2402" s="186"/>
      <c r="AF2402" s="190"/>
      <c r="AG2402" s="747">
        <f t="shared" si="150"/>
        <v>0</v>
      </c>
      <c r="AH2402" s="748">
        <f t="shared" si="151"/>
        <v>0</v>
      </c>
      <c r="AI2402" s="187"/>
      <c r="AJ2402" s="52"/>
      <c r="AK2402" s="156" t="str">
        <f>IFERROR(VLOOKUP($A2402,'Liste planification'!$B$2:$C$105,2,FALSE),"")</f>
        <v/>
      </c>
      <c r="AL2402" s="27"/>
      <c r="AM2402" s="27"/>
    </row>
    <row r="2403" spans="1:39">
      <c r="A2403" s="158"/>
      <c r="B2403" s="159" t="str">
        <f>A2403&amp;"-"&amp;TEXT(COUNTIF($A$5:A2403,A2403),"000")</f>
        <v>-000</v>
      </c>
      <c r="C2403" s="52"/>
      <c r="D2403" s="27"/>
      <c r="E2403" s="28"/>
      <c r="F2403" s="27"/>
      <c r="G2403" s="27"/>
      <c r="H2403" s="52"/>
      <c r="I2403" s="380" t="str">
        <f>IFERROR(VLOOKUP($F2403,'Liste planification'!$V$2:$W$96,2,FALSE),"")</f>
        <v/>
      </c>
      <c r="J2403" s="27"/>
      <c r="K2403" s="27"/>
      <c r="L2403" s="27"/>
      <c r="M2403" s="52"/>
      <c r="N2403" s="52"/>
      <c r="O2403" s="52"/>
      <c r="P2403" s="52"/>
      <c r="Q2403" s="52"/>
      <c r="R2403" s="52"/>
      <c r="S2403" s="52"/>
      <c r="T2403" s="52"/>
      <c r="U2403" s="52"/>
      <c r="V2403" s="52"/>
      <c r="W2403" s="52"/>
      <c r="X2403" s="52"/>
      <c r="Y2403" s="194"/>
      <c r="Z2403" s="776"/>
      <c r="AA2403" s="190"/>
      <c r="AB2403" s="747">
        <f t="shared" si="148"/>
        <v>0</v>
      </c>
      <c r="AC2403" s="748">
        <f t="shared" si="149"/>
        <v>0</v>
      </c>
      <c r="AD2403" s="187"/>
      <c r="AE2403" s="186"/>
      <c r="AF2403" s="190"/>
      <c r="AG2403" s="747">
        <f t="shared" si="150"/>
        <v>0</v>
      </c>
      <c r="AH2403" s="748">
        <f t="shared" si="151"/>
        <v>0</v>
      </c>
      <c r="AI2403" s="187"/>
      <c r="AJ2403" s="52"/>
      <c r="AK2403" s="156" t="str">
        <f>IFERROR(VLOOKUP($A2403,'Liste planification'!$B$2:$C$105,2,FALSE),"")</f>
        <v/>
      </c>
      <c r="AL2403" s="27"/>
      <c r="AM2403" s="27"/>
    </row>
    <row r="2404" spans="1:39">
      <c r="A2404" s="158"/>
      <c r="B2404" s="159" t="str">
        <f>A2404&amp;"-"&amp;TEXT(COUNTIF($A$5:A2404,A2404),"000")</f>
        <v>-000</v>
      </c>
      <c r="C2404" s="52"/>
      <c r="D2404" s="27"/>
      <c r="E2404" s="28"/>
      <c r="F2404" s="27"/>
      <c r="G2404" s="27"/>
      <c r="H2404" s="52"/>
      <c r="I2404" s="380" t="str">
        <f>IFERROR(VLOOKUP($F2404,'Liste planification'!$V$2:$W$96,2,FALSE),"")</f>
        <v/>
      </c>
      <c r="J2404" s="27"/>
      <c r="K2404" s="27"/>
      <c r="L2404" s="27"/>
      <c r="M2404" s="52"/>
      <c r="N2404" s="52"/>
      <c r="O2404" s="52"/>
      <c r="P2404" s="52"/>
      <c r="Q2404" s="52"/>
      <c r="R2404" s="52"/>
      <c r="S2404" s="52"/>
      <c r="T2404" s="52"/>
      <c r="U2404" s="52"/>
      <c r="V2404" s="52"/>
      <c r="W2404" s="52"/>
      <c r="X2404" s="52"/>
      <c r="Y2404" s="194"/>
      <c r="Z2404" s="776"/>
      <c r="AA2404" s="190"/>
      <c r="AB2404" s="747">
        <f t="shared" si="148"/>
        <v>0</v>
      </c>
      <c r="AC2404" s="748">
        <f t="shared" si="149"/>
        <v>0</v>
      </c>
      <c r="AD2404" s="187"/>
      <c r="AE2404" s="186"/>
      <c r="AF2404" s="190"/>
      <c r="AG2404" s="747">
        <f t="shared" si="150"/>
        <v>0</v>
      </c>
      <c r="AH2404" s="748">
        <f t="shared" si="151"/>
        <v>0</v>
      </c>
      <c r="AI2404" s="187"/>
      <c r="AJ2404" s="52"/>
      <c r="AK2404" s="156" t="str">
        <f>IFERROR(VLOOKUP($A2404,'Liste planification'!$B$2:$C$105,2,FALSE),"")</f>
        <v/>
      </c>
      <c r="AL2404" s="27"/>
      <c r="AM2404" s="27"/>
    </row>
    <row r="2405" spans="1:39">
      <c r="A2405" s="158"/>
      <c r="B2405" s="159" t="str">
        <f>A2405&amp;"-"&amp;TEXT(COUNTIF($A$5:A2405,A2405),"000")</f>
        <v>-000</v>
      </c>
      <c r="C2405" s="52"/>
      <c r="D2405" s="27"/>
      <c r="E2405" s="28"/>
      <c r="F2405" s="27"/>
      <c r="G2405" s="27"/>
      <c r="H2405" s="52"/>
      <c r="I2405" s="380" t="str">
        <f>IFERROR(VLOOKUP($F2405,'Liste planification'!$V$2:$W$96,2,FALSE),"")</f>
        <v/>
      </c>
      <c r="J2405" s="27"/>
      <c r="K2405" s="27"/>
      <c r="L2405" s="27"/>
      <c r="M2405" s="52"/>
      <c r="N2405" s="52"/>
      <c r="O2405" s="52"/>
      <c r="P2405" s="52"/>
      <c r="Q2405" s="52"/>
      <c r="R2405" s="52"/>
      <c r="S2405" s="52"/>
      <c r="T2405" s="52"/>
      <c r="U2405" s="52"/>
      <c r="V2405" s="52"/>
      <c r="W2405" s="52"/>
      <c r="X2405" s="52"/>
      <c r="Y2405" s="194"/>
      <c r="Z2405" s="776"/>
      <c r="AA2405" s="190"/>
      <c r="AB2405" s="747">
        <f t="shared" si="148"/>
        <v>0</v>
      </c>
      <c r="AC2405" s="748">
        <f t="shared" si="149"/>
        <v>0</v>
      </c>
      <c r="AD2405" s="187"/>
      <c r="AE2405" s="186"/>
      <c r="AF2405" s="190"/>
      <c r="AG2405" s="747">
        <f t="shared" si="150"/>
        <v>0</v>
      </c>
      <c r="AH2405" s="748">
        <f t="shared" si="151"/>
        <v>0</v>
      </c>
      <c r="AI2405" s="187"/>
      <c r="AJ2405" s="52"/>
      <c r="AK2405" s="156" t="str">
        <f>IFERROR(VLOOKUP($A2405,'Liste planification'!$B$2:$C$105,2,FALSE),"")</f>
        <v/>
      </c>
      <c r="AL2405" s="27"/>
      <c r="AM2405" s="27"/>
    </row>
    <row r="2406" spans="1:39">
      <c r="A2406" s="158"/>
      <c r="B2406" s="159" t="str">
        <f>A2406&amp;"-"&amp;TEXT(COUNTIF($A$5:A2406,A2406),"000")</f>
        <v>-000</v>
      </c>
      <c r="C2406" s="52"/>
      <c r="D2406" s="27"/>
      <c r="E2406" s="28"/>
      <c r="F2406" s="27"/>
      <c r="G2406" s="27"/>
      <c r="H2406" s="52"/>
      <c r="I2406" s="380" t="str">
        <f>IFERROR(VLOOKUP($F2406,'Liste planification'!$V$2:$W$96,2,FALSE),"")</f>
        <v/>
      </c>
      <c r="J2406" s="27"/>
      <c r="K2406" s="27"/>
      <c r="L2406" s="27"/>
      <c r="M2406" s="52"/>
      <c r="N2406" s="52"/>
      <c r="O2406" s="52"/>
      <c r="P2406" s="52"/>
      <c r="Q2406" s="52"/>
      <c r="R2406" s="52"/>
      <c r="S2406" s="52"/>
      <c r="T2406" s="52"/>
      <c r="U2406" s="52"/>
      <c r="V2406" s="52"/>
      <c r="W2406" s="52"/>
      <c r="X2406" s="52"/>
      <c r="Y2406" s="194"/>
      <c r="Z2406" s="776"/>
      <c r="AA2406" s="190"/>
      <c r="AB2406" s="747">
        <f t="shared" si="148"/>
        <v>0</v>
      </c>
      <c r="AC2406" s="748">
        <f t="shared" si="149"/>
        <v>0</v>
      </c>
      <c r="AD2406" s="187"/>
      <c r="AE2406" s="186"/>
      <c r="AF2406" s="190"/>
      <c r="AG2406" s="747">
        <f t="shared" si="150"/>
        <v>0</v>
      </c>
      <c r="AH2406" s="748">
        <f t="shared" si="151"/>
        <v>0</v>
      </c>
      <c r="AI2406" s="187"/>
      <c r="AJ2406" s="52"/>
      <c r="AK2406" s="156" t="str">
        <f>IFERROR(VLOOKUP($A2406,'Liste planification'!$B$2:$C$105,2,FALSE),"")</f>
        <v/>
      </c>
      <c r="AL2406" s="27"/>
      <c r="AM2406" s="27"/>
    </row>
    <row r="2407" spans="1:39">
      <c r="A2407" s="158"/>
      <c r="B2407" s="159" t="str">
        <f>A2407&amp;"-"&amp;TEXT(COUNTIF($A$5:A2407,A2407),"000")</f>
        <v>-000</v>
      </c>
      <c r="C2407" s="52"/>
      <c r="D2407" s="27"/>
      <c r="E2407" s="28"/>
      <c r="F2407" s="27"/>
      <c r="G2407" s="27"/>
      <c r="H2407" s="52"/>
      <c r="I2407" s="380" t="str">
        <f>IFERROR(VLOOKUP($F2407,'Liste planification'!$V$2:$W$96,2,FALSE),"")</f>
        <v/>
      </c>
      <c r="J2407" s="27"/>
      <c r="K2407" s="27"/>
      <c r="L2407" s="27"/>
      <c r="M2407" s="52"/>
      <c r="N2407" s="52"/>
      <c r="O2407" s="52"/>
      <c r="P2407" s="52"/>
      <c r="Q2407" s="52"/>
      <c r="R2407" s="52"/>
      <c r="S2407" s="52"/>
      <c r="T2407" s="52"/>
      <c r="U2407" s="52"/>
      <c r="V2407" s="52"/>
      <c r="W2407" s="52"/>
      <c r="X2407" s="52"/>
      <c r="Y2407" s="194"/>
      <c r="Z2407" s="776"/>
      <c r="AA2407" s="190"/>
      <c r="AB2407" s="747">
        <f t="shared" si="148"/>
        <v>0</v>
      </c>
      <c r="AC2407" s="748">
        <f t="shared" si="149"/>
        <v>0</v>
      </c>
      <c r="AD2407" s="187"/>
      <c r="AE2407" s="186"/>
      <c r="AF2407" s="190"/>
      <c r="AG2407" s="747">
        <f t="shared" si="150"/>
        <v>0</v>
      </c>
      <c r="AH2407" s="748">
        <f t="shared" si="151"/>
        <v>0</v>
      </c>
      <c r="AI2407" s="187"/>
      <c r="AJ2407" s="52"/>
      <c r="AK2407" s="156" t="str">
        <f>IFERROR(VLOOKUP($A2407,'Liste planification'!$B$2:$C$105,2,FALSE),"")</f>
        <v/>
      </c>
      <c r="AL2407" s="27"/>
      <c r="AM2407" s="27"/>
    </row>
    <row r="2408" spans="1:39">
      <c r="A2408" s="158"/>
      <c r="B2408" s="159" t="str">
        <f>A2408&amp;"-"&amp;TEXT(COUNTIF($A$5:A2408,A2408),"000")</f>
        <v>-000</v>
      </c>
      <c r="C2408" s="52"/>
      <c r="D2408" s="27"/>
      <c r="E2408" s="28"/>
      <c r="F2408" s="27"/>
      <c r="G2408" s="27"/>
      <c r="H2408" s="52"/>
      <c r="I2408" s="380" t="str">
        <f>IFERROR(VLOOKUP($F2408,'Liste planification'!$V$2:$W$96,2,FALSE),"")</f>
        <v/>
      </c>
      <c r="J2408" s="27"/>
      <c r="K2408" s="27"/>
      <c r="L2408" s="27"/>
      <c r="M2408" s="52"/>
      <c r="N2408" s="52"/>
      <c r="O2408" s="52"/>
      <c r="P2408" s="52"/>
      <c r="Q2408" s="52"/>
      <c r="R2408" s="52"/>
      <c r="S2408" s="52"/>
      <c r="T2408" s="52"/>
      <c r="U2408" s="52"/>
      <c r="V2408" s="52"/>
      <c r="W2408" s="52"/>
      <c r="X2408" s="52"/>
      <c r="Y2408" s="194"/>
      <c r="Z2408" s="776"/>
      <c r="AA2408" s="190"/>
      <c r="AB2408" s="747">
        <f t="shared" si="148"/>
        <v>0</v>
      </c>
      <c r="AC2408" s="748">
        <f t="shared" si="149"/>
        <v>0</v>
      </c>
      <c r="AD2408" s="187"/>
      <c r="AE2408" s="186"/>
      <c r="AF2408" s="190"/>
      <c r="AG2408" s="747">
        <f t="shared" si="150"/>
        <v>0</v>
      </c>
      <c r="AH2408" s="748">
        <f t="shared" si="151"/>
        <v>0</v>
      </c>
      <c r="AI2408" s="187"/>
      <c r="AJ2408" s="52"/>
      <c r="AK2408" s="156" t="str">
        <f>IFERROR(VLOOKUP($A2408,'Liste planification'!$B$2:$C$105,2,FALSE),"")</f>
        <v/>
      </c>
      <c r="AL2408" s="27"/>
      <c r="AM2408" s="27"/>
    </row>
    <row r="2409" spans="1:39">
      <c r="A2409" s="158"/>
      <c r="B2409" s="159" t="str">
        <f>A2409&amp;"-"&amp;TEXT(COUNTIF($A$5:A2409,A2409),"000")</f>
        <v>-000</v>
      </c>
      <c r="C2409" s="52"/>
      <c r="D2409" s="27"/>
      <c r="E2409" s="28"/>
      <c r="F2409" s="27"/>
      <c r="G2409" s="27"/>
      <c r="H2409" s="52"/>
      <c r="I2409" s="380" t="str">
        <f>IFERROR(VLOOKUP($F2409,'Liste planification'!$V$2:$W$96,2,FALSE),"")</f>
        <v/>
      </c>
      <c r="J2409" s="27"/>
      <c r="K2409" s="27"/>
      <c r="L2409" s="27"/>
      <c r="M2409" s="52"/>
      <c r="N2409" s="52"/>
      <c r="O2409" s="52"/>
      <c r="P2409" s="52"/>
      <c r="Q2409" s="52"/>
      <c r="R2409" s="52"/>
      <c r="S2409" s="52"/>
      <c r="T2409" s="52"/>
      <c r="U2409" s="52"/>
      <c r="V2409" s="52"/>
      <c r="W2409" s="52"/>
      <c r="X2409" s="52"/>
      <c r="Y2409" s="194"/>
      <c r="Z2409" s="776"/>
      <c r="AA2409" s="190"/>
      <c r="AB2409" s="747">
        <f t="shared" si="148"/>
        <v>0</v>
      </c>
      <c r="AC2409" s="748">
        <f t="shared" si="149"/>
        <v>0</v>
      </c>
      <c r="AD2409" s="187"/>
      <c r="AE2409" s="186"/>
      <c r="AF2409" s="190"/>
      <c r="AG2409" s="747">
        <f t="shared" si="150"/>
        <v>0</v>
      </c>
      <c r="AH2409" s="748">
        <f t="shared" si="151"/>
        <v>0</v>
      </c>
      <c r="AI2409" s="187"/>
      <c r="AJ2409" s="52"/>
      <c r="AK2409" s="156" t="str">
        <f>IFERROR(VLOOKUP($A2409,'Liste planification'!$B$2:$C$105,2,FALSE),"")</f>
        <v/>
      </c>
      <c r="AL2409" s="27"/>
      <c r="AM2409" s="27"/>
    </row>
    <row r="2410" spans="1:39">
      <c r="A2410" s="158"/>
      <c r="B2410" s="159" t="str">
        <f>A2410&amp;"-"&amp;TEXT(COUNTIF($A$5:A2410,A2410),"000")</f>
        <v>-000</v>
      </c>
      <c r="C2410" s="52"/>
      <c r="D2410" s="27"/>
      <c r="E2410" s="28"/>
      <c r="F2410" s="27"/>
      <c r="G2410" s="27"/>
      <c r="H2410" s="52"/>
      <c r="I2410" s="380" t="str">
        <f>IFERROR(VLOOKUP($F2410,'Liste planification'!$V$2:$W$96,2,FALSE),"")</f>
        <v/>
      </c>
      <c r="J2410" s="27"/>
      <c r="K2410" s="27"/>
      <c r="L2410" s="27"/>
      <c r="M2410" s="52"/>
      <c r="N2410" s="52"/>
      <c r="O2410" s="52"/>
      <c r="P2410" s="52"/>
      <c r="Q2410" s="52"/>
      <c r="R2410" s="52"/>
      <c r="S2410" s="52"/>
      <c r="T2410" s="52"/>
      <c r="U2410" s="52"/>
      <c r="V2410" s="52"/>
      <c r="W2410" s="52"/>
      <c r="X2410" s="52"/>
      <c r="Y2410" s="194"/>
      <c r="Z2410" s="776"/>
      <c r="AA2410" s="190"/>
      <c r="AB2410" s="747">
        <f t="shared" si="148"/>
        <v>0</v>
      </c>
      <c r="AC2410" s="748">
        <f t="shared" si="149"/>
        <v>0</v>
      </c>
      <c r="AD2410" s="187"/>
      <c r="AE2410" s="186"/>
      <c r="AF2410" s="190"/>
      <c r="AG2410" s="747">
        <f t="shared" si="150"/>
        <v>0</v>
      </c>
      <c r="AH2410" s="748">
        <f t="shared" si="151"/>
        <v>0</v>
      </c>
      <c r="AI2410" s="187"/>
      <c r="AJ2410" s="52"/>
      <c r="AK2410" s="156" t="str">
        <f>IFERROR(VLOOKUP($A2410,'Liste planification'!$B$2:$C$105,2,FALSE),"")</f>
        <v/>
      </c>
      <c r="AL2410" s="27"/>
      <c r="AM2410" s="27"/>
    </row>
    <row r="2411" spans="1:39">
      <c r="A2411" s="158"/>
      <c r="B2411" s="159" t="str">
        <f>A2411&amp;"-"&amp;TEXT(COUNTIF($A$5:A2411,A2411),"000")</f>
        <v>-000</v>
      </c>
      <c r="C2411" s="52"/>
      <c r="D2411" s="27"/>
      <c r="E2411" s="28"/>
      <c r="F2411" s="27"/>
      <c r="G2411" s="27"/>
      <c r="H2411" s="52"/>
      <c r="I2411" s="380" t="str">
        <f>IFERROR(VLOOKUP($F2411,'Liste planification'!$V$2:$W$96,2,FALSE),"")</f>
        <v/>
      </c>
      <c r="J2411" s="27"/>
      <c r="K2411" s="27"/>
      <c r="L2411" s="27"/>
      <c r="M2411" s="52"/>
      <c r="N2411" s="52"/>
      <c r="O2411" s="52"/>
      <c r="P2411" s="52"/>
      <c r="Q2411" s="52"/>
      <c r="R2411" s="52"/>
      <c r="S2411" s="52"/>
      <c r="T2411" s="52"/>
      <c r="U2411" s="52"/>
      <c r="V2411" s="52"/>
      <c r="W2411" s="52"/>
      <c r="X2411" s="52"/>
      <c r="Y2411" s="194"/>
      <c r="Z2411" s="776"/>
      <c r="AA2411" s="190"/>
      <c r="AB2411" s="747">
        <f t="shared" si="148"/>
        <v>0</v>
      </c>
      <c r="AC2411" s="748">
        <f t="shared" si="149"/>
        <v>0</v>
      </c>
      <c r="AD2411" s="187"/>
      <c r="AE2411" s="186"/>
      <c r="AF2411" s="190"/>
      <c r="AG2411" s="747">
        <f t="shared" si="150"/>
        <v>0</v>
      </c>
      <c r="AH2411" s="748">
        <f t="shared" si="151"/>
        <v>0</v>
      </c>
      <c r="AI2411" s="187"/>
      <c r="AJ2411" s="52"/>
      <c r="AK2411" s="156" t="str">
        <f>IFERROR(VLOOKUP($A2411,'Liste planification'!$B$2:$C$105,2,FALSE),"")</f>
        <v/>
      </c>
      <c r="AL2411" s="27"/>
      <c r="AM2411" s="27"/>
    </row>
    <row r="2412" spans="1:39">
      <c r="A2412" s="158"/>
      <c r="B2412" s="159" t="str">
        <f>A2412&amp;"-"&amp;TEXT(COUNTIF($A$5:A2412,A2412),"000")</f>
        <v>-000</v>
      </c>
      <c r="C2412" s="52"/>
      <c r="D2412" s="27"/>
      <c r="E2412" s="28"/>
      <c r="F2412" s="27"/>
      <c r="G2412" s="27"/>
      <c r="H2412" s="52"/>
      <c r="I2412" s="380" t="str">
        <f>IFERROR(VLOOKUP($F2412,'Liste planification'!$V$2:$W$96,2,FALSE),"")</f>
        <v/>
      </c>
      <c r="J2412" s="27"/>
      <c r="K2412" s="27"/>
      <c r="L2412" s="27"/>
      <c r="M2412" s="52"/>
      <c r="N2412" s="52"/>
      <c r="O2412" s="52"/>
      <c r="P2412" s="52"/>
      <c r="Q2412" s="52"/>
      <c r="R2412" s="52"/>
      <c r="S2412" s="52"/>
      <c r="T2412" s="52"/>
      <c r="U2412" s="52"/>
      <c r="V2412" s="52"/>
      <c r="W2412" s="52"/>
      <c r="X2412" s="52"/>
      <c r="Y2412" s="194"/>
      <c r="Z2412" s="776"/>
      <c r="AA2412" s="190"/>
      <c r="AB2412" s="747">
        <f t="shared" si="148"/>
        <v>0</v>
      </c>
      <c r="AC2412" s="748">
        <f t="shared" si="149"/>
        <v>0</v>
      </c>
      <c r="AD2412" s="187"/>
      <c r="AE2412" s="186"/>
      <c r="AF2412" s="190"/>
      <c r="AG2412" s="747">
        <f t="shared" si="150"/>
        <v>0</v>
      </c>
      <c r="AH2412" s="748">
        <f t="shared" si="151"/>
        <v>0</v>
      </c>
      <c r="AI2412" s="187"/>
      <c r="AJ2412" s="52"/>
      <c r="AK2412" s="156" t="str">
        <f>IFERROR(VLOOKUP($A2412,'Liste planification'!$B$2:$C$105,2,FALSE),"")</f>
        <v/>
      </c>
      <c r="AL2412" s="27"/>
      <c r="AM2412" s="27"/>
    </row>
    <row r="2413" spans="1:39">
      <c r="A2413" s="158"/>
      <c r="B2413" s="159" t="str">
        <f>A2413&amp;"-"&amp;TEXT(COUNTIF($A$5:A2413,A2413),"000")</f>
        <v>-000</v>
      </c>
      <c r="C2413" s="52"/>
      <c r="D2413" s="27"/>
      <c r="E2413" s="28"/>
      <c r="F2413" s="27"/>
      <c r="G2413" s="27"/>
      <c r="H2413" s="52"/>
      <c r="I2413" s="380" t="str">
        <f>IFERROR(VLOOKUP($F2413,'Liste planification'!$V$2:$W$96,2,FALSE),"")</f>
        <v/>
      </c>
      <c r="J2413" s="27"/>
      <c r="K2413" s="27"/>
      <c r="L2413" s="27"/>
      <c r="M2413" s="52"/>
      <c r="N2413" s="52"/>
      <c r="O2413" s="52"/>
      <c r="P2413" s="52"/>
      <c r="Q2413" s="52"/>
      <c r="R2413" s="52"/>
      <c r="S2413" s="52"/>
      <c r="T2413" s="52"/>
      <c r="U2413" s="52"/>
      <c r="V2413" s="52"/>
      <c r="W2413" s="52"/>
      <c r="X2413" s="52"/>
      <c r="Y2413" s="194"/>
      <c r="Z2413" s="776"/>
      <c r="AA2413" s="190"/>
      <c r="AB2413" s="747">
        <f t="shared" si="148"/>
        <v>0</v>
      </c>
      <c r="AC2413" s="748">
        <f t="shared" si="149"/>
        <v>0</v>
      </c>
      <c r="AD2413" s="187"/>
      <c r="AE2413" s="186"/>
      <c r="AF2413" s="190"/>
      <c r="AG2413" s="747">
        <f t="shared" si="150"/>
        <v>0</v>
      </c>
      <c r="AH2413" s="748">
        <f t="shared" si="151"/>
        <v>0</v>
      </c>
      <c r="AI2413" s="187"/>
      <c r="AJ2413" s="52"/>
      <c r="AK2413" s="156" t="str">
        <f>IFERROR(VLOOKUP($A2413,'Liste planification'!$B$2:$C$105,2,FALSE),"")</f>
        <v/>
      </c>
      <c r="AL2413" s="27"/>
      <c r="AM2413" s="27"/>
    </row>
    <row r="2414" spans="1:39">
      <c r="A2414" s="158"/>
      <c r="B2414" s="159" t="str">
        <f>A2414&amp;"-"&amp;TEXT(COUNTIF($A$5:A2414,A2414),"000")</f>
        <v>-000</v>
      </c>
      <c r="C2414" s="52"/>
      <c r="D2414" s="27"/>
      <c r="E2414" s="28"/>
      <c r="F2414" s="27"/>
      <c r="G2414" s="27"/>
      <c r="H2414" s="52"/>
      <c r="I2414" s="380" t="str">
        <f>IFERROR(VLOOKUP($F2414,'Liste planification'!$V$2:$W$96,2,FALSE),"")</f>
        <v/>
      </c>
      <c r="J2414" s="27"/>
      <c r="K2414" s="27"/>
      <c r="L2414" s="27"/>
      <c r="M2414" s="52"/>
      <c r="N2414" s="52"/>
      <c r="O2414" s="52"/>
      <c r="P2414" s="52"/>
      <c r="Q2414" s="52"/>
      <c r="R2414" s="52"/>
      <c r="S2414" s="52"/>
      <c r="T2414" s="52"/>
      <c r="U2414" s="52"/>
      <c r="V2414" s="52"/>
      <c r="W2414" s="52"/>
      <c r="X2414" s="52"/>
      <c r="Y2414" s="194"/>
      <c r="Z2414" s="776"/>
      <c r="AA2414" s="190"/>
      <c r="AB2414" s="747">
        <f t="shared" si="148"/>
        <v>0</v>
      </c>
      <c r="AC2414" s="748">
        <f t="shared" si="149"/>
        <v>0</v>
      </c>
      <c r="AD2414" s="187"/>
      <c r="AE2414" s="186"/>
      <c r="AF2414" s="190"/>
      <c r="AG2414" s="747">
        <f t="shared" si="150"/>
        <v>0</v>
      </c>
      <c r="AH2414" s="748">
        <f t="shared" si="151"/>
        <v>0</v>
      </c>
      <c r="AI2414" s="187"/>
      <c r="AJ2414" s="52"/>
      <c r="AK2414" s="156" t="str">
        <f>IFERROR(VLOOKUP($A2414,'Liste planification'!$B$2:$C$105,2,FALSE),"")</f>
        <v/>
      </c>
      <c r="AL2414" s="27"/>
      <c r="AM2414" s="27"/>
    </row>
    <row r="2415" spans="1:39">
      <c r="A2415" s="158"/>
      <c r="B2415" s="159" t="str">
        <f>A2415&amp;"-"&amp;TEXT(COUNTIF($A$5:A2415,A2415),"000")</f>
        <v>-000</v>
      </c>
      <c r="C2415" s="52"/>
      <c r="D2415" s="27"/>
      <c r="E2415" s="28"/>
      <c r="F2415" s="27"/>
      <c r="G2415" s="27"/>
      <c r="H2415" s="52"/>
      <c r="I2415" s="380" t="str">
        <f>IFERROR(VLOOKUP($F2415,'Liste planification'!$V$2:$W$96,2,FALSE),"")</f>
        <v/>
      </c>
      <c r="J2415" s="27"/>
      <c r="K2415" s="27"/>
      <c r="L2415" s="27"/>
      <c r="M2415" s="52"/>
      <c r="N2415" s="52"/>
      <c r="O2415" s="52"/>
      <c r="P2415" s="52"/>
      <c r="Q2415" s="52"/>
      <c r="R2415" s="52"/>
      <c r="S2415" s="52"/>
      <c r="T2415" s="52"/>
      <c r="U2415" s="52"/>
      <c r="V2415" s="52"/>
      <c r="W2415" s="52"/>
      <c r="X2415" s="52"/>
      <c r="Y2415" s="194"/>
      <c r="Z2415" s="776"/>
      <c r="AA2415" s="190"/>
      <c r="AB2415" s="747">
        <f t="shared" si="148"/>
        <v>0</v>
      </c>
      <c r="AC2415" s="748">
        <f t="shared" si="149"/>
        <v>0</v>
      </c>
      <c r="AD2415" s="187"/>
      <c r="AE2415" s="186"/>
      <c r="AF2415" s="190"/>
      <c r="AG2415" s="747">
        <f t="shared" si="150"/>
        <v>0</v>
      </c>
      <c r="AH2415" s="748">
        <f t="shared" si="151"/>
        <v>0</v>
      </c>
      <c r="AI2415" s="187"/>
      <c r="AJ2415" s="52"/>
      <c r="AK2415" s="156" t="str">
        <f>IFERROR(VLOOKUP($A2415,'Liste planification'!$B$2:$C$105,2,FALSE),"")</f>
        <v/>
      </c>
      <c r="AL2415" s="27"/>
      <c r="AM2415" s="27"/>
    </row>
    <row r="2416" spans="1:39">
      <c r="A2416" s="158"/>
      <c r="B2416" s="159" t="str">
        <f>A2416&amp;"-"&amp;TEXT(COUNTIF($A$5:A2416,A2416),"000")</f>
        <v>-000</v>
      </c>
      <c r="C2416" s="52"/>
      <c r="D2416" s="27"/>
      <c r="E2416" s="28"/>
      <c r="F2416" s="27"/>
      <c r="G2416" s="27"/>
      <c r="H2416" s="52"/>
      <c r="I2416" s="380" t="str">
        <f>IFERROR(VLOOKUP($F2416,'Liste planification'!$V$2:$W$96,2,FALSE),"")</f>
        <v/>
      </c>
      <c r="J2416" s="27"/>
      <c r="K2416" s="27"/>
      <c r="L2416" s="27"/>
      <c r="M2416" s="52"/>
      <c r="N2416" s="52"/>
      <c r="O2416" s="52"/>
      <c r="P2416" s="52"/>
      <c r="Q2416" s="52"/>
      <c r="R2416" s="52"/>
      <c r="S2416" s="52"/>
      <c r="T2416" s="52"/>
      <c r="U2416" s="52"/>
      <c r="V2416" s="52"/>
      <c r="W2416" s="52"/>
      <c r="X2416" s="52"/>
      <c r="Y2416" s="194"/>
      <c r="Z2416" s="776"/>
      <c r="AA2416" s="190"/>
      <c r="AB2416" s="747">
        <f t="shared" si="148"/>
        <v>0</v>
      </c>
      <c r="AC2416" s="748">
        <f t="shared" si="149"/>
        <v>0</v>
      </c>
      <c r="AD2416" s="187"/>
      <c r="AE2416" s="186"/>
      <c r="AF2416" s="190"/>
      <c r="AG2416" s="747">
        <f t="shared" si="150"/>
        <v>0</v>
      </c>
      <c r="AH2416" s="748">
        <f t="shared" si="151"/>
        <v>0</v>
      </c>
      <c r="AI2416" s="187"/>
      <c r="AJ2416" s="52"/>
      <c r="AK2416" s="156" t="str">
        <f>IFERROR(VLOOKUP($A2416,'Liste planification'!$B$2:$C$105,2,FALSE),"")</f>
        <v/>
      </c>
      <c r="AL2416" s="27"/>
      <c r="AM2416" s="27"/>
    </row>
    <row r="2417" spans="1:39">
      <c r="A2417" s="158"/>
      <c r="B2417" s="159" t="str">
        <f>A2417&amp;"-"&amp;TEXT(COUNTIF($A$5:A2417,A2417),"000")</f>
        <v>-000</v>
      </c>
      <c r="C2417" s="52"/>
      <c r="D2417" s="27"/>
      <c r="E2417" s="28"/>
      <c r="F2417" s="27"/>
      <c r="G2417" s="27"/>
      <c r="H2417" s="52"/>
      <c r="I2417" s="380" t="str">
        <f>IFERROR(VLOOKUP($F2417,'Liste planification'!$V$2:$W$96,2,FALSE),"")</f>
        <v/>
      </c>
      <c r="J2417" s="27"/>
      <c r="K2417" s="27"/>
      <c r="L2417" s="27"/>
      <c r="M2417" s="52"/>
      <c r="N2417" s="52"/>
      <c r="O2417" s="52"/>
      <c r="P2417" s="52"/>
      <c r="Q2417" s="52"/>
      <c r="R2417" s="52"/>
      <c r="S2417" s="52"/>
      <c r="T2417" s="52"/>
      <c r="U2417" s="52"/>
      <c r="V2417" s="52"/>
      <c r="W2417" s="52"/>
      <c r="X2417" s="52"/>
      <c r="Y2417" s="194"/>
      <c r="Z2417" s="776"/>
      <c r="AA2417" s="190"/>
      <c r="AB2417" s="747">
        <f t="shared" si="148"/>
        <v>0</v>
      </c>
      <c r="AC2417" s="748">
        <f t="shared" si="149"/>
        <v>0</v>
      </c>
      <c r="AD2417" s="187"/>
      <c r="AE2417" s="186"/>
      <c r="AF2417" s="190"/>
      <c r="AG2417" s="747">
        <f t="shared" si="150"/>
        <v>0</v>
      </c>
      <c r="AH2417" s="748">
        <f t="shared" si="151"/>
        <v>0</v>
      </c>
      <c r="AI2417" s="187"/>
      <c r="AJ2417" s="52"/>
      <c r="AK2417" s="156" t="str">
        <f>IFERROR(VLOOKUP($A2417,'Liste planification'!$B$2:$C$105,2,FALSE),"")</f>
        <v/>
      </c>
      <c r="AL2417" s="27"/>
      <c r="AM2417" s="27"/>
    </row>
    <row r="2418" spans="1:39">
      <c r="A2418" s="158"/>
      <c r="B2418" s="159" t="str">
        <f>A2418&amp;"-"&amp;TEXT(COUNTIF($A$5:A2418,A2418),"000")</f>
        <v>-000</v>
      </c>
      <c r="C2418" s="52"/>
      <c r="D2418" s="27"/>
      <c r="E2418" s="28"/>
      <c r="F2418" s="27"/>
      <c r="G2418" s="27"/>
      <c r="H2418" s="52"/>
      <c r="I2418" s="380" t="str">
        <f>IFERROR(VLOOKUP($F2418,'Liste planification'!$V$2:$W$96,2,FALSE),"")</f>
        <v/>
      </c>
      <c r="J2418" s="27"/>
      <c r="K2418" s="27"/>
      <c r="L2418" s="27"/>
      <c r="M2418" s="52"/>
      <c r="N2418" s="52"/>
      <c r="O2418" s="52"/>
      <c r="P2418" s="52"/>
      <c r="Q2418" s="52"/>
      <c r="R2418" s="52"/>
      <c r="S2418" s="52"/>
      <c r="T2418" s="52"/>
      <c r="U2418" s="52"/>
      <c r="V2418" s="52"/>
      <c r="W2418" s="52"/>
      <c r="X2418" s="52"/>
      <c r="Y2418" s="194"/>
      <c r="Z2418" s="776"/>
      <c r="AA2418" s="190"/>
      <c r="AB2418" s="747">
        <f t="shared" si="148"/>
        <v>0</v>
      </c>
      <c r="AC2418" s="748">
        <f t="shared" si="149"/>
        <v>0</v>
      </c>
      <c r="AD2418" s="187"/>
      <c r="AE2418" s="186"/>
      <c r="AF2418" s="190"/>
      <c r="AG2418" s="747">
        <f t="shared" si="150"/>
        <v>0</v>
      </c>
      <c r="AH2418" s="748">
        <f t="shared" si="151"/>
        <v>0</v>
      </c>
      <c r="AI2418" s="187"/>
      <c r="AJ2418" s="52"/>
      <c r="AK2418" s="156" t="str">
        <f>IFERROR(VLOOKUP($A2418,'Liste planification'!$B$2:$C$105,2,FALSE),"")</f>
        <v/>
      </c>
      <c r="AL2418" s="27"/>
      <c r="AM2418" s="27"/>
    </row>
    <row r="2419" spans="1:39">
      <c r="A2419" s="158"/>
      <c r="B2419" s="159" t="str">
        <f>A2419&amp;"-"&amp;TEXT(COUNTIF($A$5:A2419,A2419),"000")</f>
        <v>-000</v>
      </c>
      <c r="C2419" s="52"/>
      <c r="D2419" s="27"/>
      <c r="E2419" s="28"/>
      <c r="F2419" s="27"/>
      <c r="G2419" s="27"/>
      <c r="H2419" s="52"/>
      <c r="I2419" s="380" t="str">
        <f>IFERROR(VLOOKUP($F2419,'Liste planification'!$V$2:$W$96,2,FALSE),"")</f>
        <v/>
      </c>
      <c r="J2419" s="27"/>
      <c r="K2419" s="27"/>
      <c r="L2419" s="27"/>
      <c r="M2419" s="52"/>
      <c r="N2419" s="52"/>
      <c r="O2419" s="52"/>
      <c r="P2419" s="52"/>
      <c r="Q2419" s="52"/>
      <c r="R2419" s="52"/>
      <c r="S2419" s="52"/>
      <c r="T2419" s="52"/>
      <c r="U2419" s="52"/>
      <c r="V2419" s="52"/>
      <c r="W2419" s="52"/>
      <c r="X2419" s="52"/>
      <c r="Y2419" s="194"/>
      <c r="Z2419" s="776"/>
      <c r="AA2419" s="190"/>
      <c r="AB2419" s="747">
        <f t="shared" si="148"/>
        <v>0</v>
      </c>
      <c r="AC2419" s="748">
        <f t="shared" si="149"/>
        <v>0</v>
      </c>
      <c r="AD2419" s="187"/>
      <c r="AE2419" s="186"/>
      <c r="AF2419" s="190"/>
      <c r="AG2419" s="747">
        <f t="shared" si="150"/>
        <v>0</v>
      </c>
      <c r="AH2419" s="748">
        <f t="shared" si="151"/>
        <v>0</v>
      </c>
      <c r="AI2419" s="187"/>
      <c r="AJ2419" s="52"/>
      <c r="AK2419" s="156" t="str">
        <f>IFERROR(VLOOKUP($A2419,'Liste planification'!$B$2:$C$105,2,FALSE),"")</f>
        <v/>
      </c>
      <c r="AL2419" s="27"/>
      <c r="AM2419" s="27"/>
    </row>
    <row r="2420" spans="1:39">
      <c r="A2420" s="158"/>
      <c r="B2420" s="159" t="str">
        <f>A2420&amp;"-"&amp;TEXT(COUNTIF($A$5:A2420,A2420),"000")</f>
        <v>-000</v>
      </c>
      <c r="C2420" s="52"/>
      <c r="D2420" s="27"/>
      <c r="E2420" s="28"/>
      <c r="F2420" s="27"/>
      <c r="G2420" s="27"/>
      <c r="H2420" s="52"/>
      <c r="I2420" s="380" t="str">
        <f>IFERROR(VLOOKUP($F2420,'Liste planification'!$V$2:$W$96,2,FALSE),"")</f>
        <v/>
      </c>
      <c r="J2420" s="27"/>
      <c r="K2420" s="27"/>
      <c r="L2420" s="27"/>
      <c r="M2420" s="52"/>
      <c r="N2420" s="52"/>
      <c r="O2420" s="52"/>
      <c r="P2420" s="52"/>
      <c r="Q2420" s="52"/>
      <c r="R2420" s="52"/>
      <c r="S2420" s="52"/>
      <c r="T2420" s="52"/>
      <c r="U2420" s="52"/>
      <c r="V2420" s="52"/>
      <c r="W2420" s="52"/>
      <c r="X2420" s="52"/>
      <c r="Y2420" s="194"/>
      <c r="Z2420" s="776"/>
      <c r="AA2420" s="190"/>
      <c r="AB2420" s="747">
        <f t="shared" ref="AB2420:AB2483" si="152">AA2420/$AB$1</f>
        <v>0</v>
      </c>
      <c r="AC2420" s="748">
        <f t="shared" ref="AC2420:AC2483" si="153">AA2420/$AC$1</f>
        <v>0</v>
      </c>
      <c r="AD2420" s="187"/>
      <c r="AE2420" s="186"/>
      <c r="AF2420" s="190"/>
      <c r="AG2420" s="747">
        <f t="shared" ref="AG2420:AG2483" si="154">AF2420/$AB$1</f>
        <v>0</v>
      </c>
      <c r="AH2420" s="748">
        <f t="shared" ref="AH2420:AH2483" si="155">AF2420/$AC$1</f>
        <v>0</v>
      </c>
      <c r="AI2420" s="187"/>
      <c r="AJ2420" s="52"/>
      <c r="AK2420" s="156" t="str">
        <f>IFERROR(VLOOKUP($A2420,'Liste planification'!$B$2:$C$105,2,FALSE),"")</f>
        <v/>
      </c>
      <c r="AL2420" s="27"/>
      <c r="AM2420" s="27"/>
    </row>
    <row r="2421" spans="1:39">
      <c r="A2421" s="158"/>
      <c r="B2421" s="159" t="str">
        <f>A2421&amp;"-"&amp;TEXT(COUNTIF($A$5:A2421,A2421),"000")</f>
        <v>-000</v>
      </c>
      <c r="C2421" s="52"/>
      <c r="D2421" s="27"/>
      <c r="E2421" s="28"/>
      <c r="F2421" s="27"/>
      <c r="G2421" s="27"/>
      <c r="H2421" s="52"/>
      <c r="I2421" s="380" t="str">
        <f>IFERROR(VLOOKUP($F2421,'Liste planification'!$V$2:$W$96,2,FALSE),"")</f>
        <v/>
      </c>
      <c r="J2421" s="27"/>
      <c r="K2421" s="27"/>
      <c r="L2421" s="27"/>
      <c r="M2421" s="52"/>
      <c r="N2421" s="52"/>
      <c r="O2421" s="52"/>
      <c r="P2421" s="52"/>
      <c r="Q2421" s="52"/>
      <c r="R2421" s="52"/>
      <c r="S2421" s="52"/>
      <c r="T2421" s="52"/>
      <c r="U2421" s="52"/>
      <c r="V2421" s="52"/>
      <c r="W2421" s="52"/>
      <c r="X2421" s="52"/>
      <c r="Y2421" s="194"/>
      <c r="Z2421" s="776"/>
      <c r="AA2421" s="190"/>
      <c r="AB2421" s="747">
        <f t="shared" si="152"/>
        <v>0</v>
      </c>
      <c r="AC2421" s="748">
        <f t="shared" si="153"/>
        <v>0</v>
      </c>
      <c r="AD2421" s="187"/>
      <c r="AE2421" s="186"/>
      <c r="AF2421" s="190"/>
      <c r="AG2421" s="747">
        <f t="shared" si="154"/>
        <v>0</v>
      </c>
      <c r="AH2421" s="748">
        <f t="shared" si="155"/>
        <v>0</v>
      </c>
      <c r="AI2421" s="187"/>
      <c r="AJ2421" s="52"/>
      <c r="AK2421" s="156" t="str">
        <f>IFERROR(VLOOKUP($A2421,'Liste planification'!$B$2:$C$105,2,FALSE),"")</f>
        <v/>
      </c>
      <c r="AL2421" s="27"/>
      <c r="AM2421" s="27"/>
    </row>
    <row r="2422" spans="1:39">
      <c r="A2422" s="158"/>
      <c r="B2422" s="159" t="str">
        <f>A2422&amp;"-"&amp;TEXT(COUNTIF($A$5:A2422,A2422),"000")</f>
        <v>-000</v>
      </c>
      <c r="C2422" s="52"/>
      <c r="D2422" s="27"/>
      <c r="E2422" s="28"/>
      <c r="F2422" s="27"/>
      <c r="G2422" s="27"/>
      <c r="H2422" s="52"/>
      <c r="I2422" s="380" t="str">
        <f>IFERROR(VLOOKUP($F2422,'Liste planification'!$V$2:$W$96,2,FALSE),"")</f>
        <v/>
      </c>
      <c r="J2422" s="27"/>
      <c r="K2422" s="27"/>
      <c r="L2422" s="27"/>
      <c r="M2422" s="52"/>
      <c r="N2422" s="52"/>
      <c r="O2422" s="52"/>
      <c r="P2422" s="52"/>
      <c r="Q2422" s="52"/>
      <c r="R2422" s="52"/>
      <c r="S2422" s="52"/>
      <c r="T2422" s="52"/>
      <c r="U2422" s="52"/>
      <c r="V2422" s="52"/>
      <c r="W2422" s="52"/>
      <c r="X2422" s="52"/>
      <c r="Y2422" s="194"/>
      <c r="Z2422" s="776"/>
      <c r="AA2422" s="190"/>
      <c r="AB2422" s="747">
        <f t="shared" si="152"/>
        <v>0</v>
      </c>
      <c r="AC2422" s="748">
        <f t="shared" si="153"/>
        <v>0</v>
      </c>
      <c r="AD2422" s="187"/>
      <c r="AE2422" s="186"/>
      <c r="AF2422" s="190"/>
      <c r="AG2422" s="747">
        <f t="shared" si="154"/>
        <v>0</v>
      </c>
      <c r="AH2422" s="748">
        <f t="shared" si="155"/>
        <v>0</v>
      </c>
      <c r="AI2422" s="187"/>
      <c r="AJ2422" s="52"/>
      <c r="AK2422" s="156" t="str">
        <f>IFERROR(VLOOKUP($A2422,'Liste planification'!$B$2:$C$105,2,FALSE),"")</f>
        <v/>
      </c>
      <c r="AL2422" s="27"/>
      <c r="AM2422" s="27"/>
    </row>
    <row r="2423" spans="1:39">
      <c r="A2423" s="158"/>
      <c r="B2423" s="159" t="str">
        <f>A2423&amp;"-"&amp;TEXT(COUNTIF($A$5:A2423,A2423),"000")</f>
        <v>-000</v>
      </c>
      <c r="C2423" s="52"/>
      <c r="D2423" s="27"/>
      <c r="E2423" s="28"/>
      <c r="F2423" s="27"/>
      <c r="G2423" s="27"/>
      <c r="H2423" s="52"/>
      <c r="I2423" s="380" t="str">
        <f>IFERROR(VLOOKUP($F2423,'Liste planification'!$V$2:$W$96,2,FALSE),"")</f>
        <v/>
      </c>
      <c r="J2423" s="27"/>
      <c r="K2423" s="27"/>
      <c r="L2423" s="27"/>
      <c r="M2423" s="52"/>
      <c r="N2423" s="52"/>
      <c r="O2423" s="52"/>
      <c r="P2423" s="52"/>
      <c r="Q2423" s="52"/>
      <c r="R2423" s="52"/>
      <c r="S2423" s="52"/>
      <c r="T2423" s="52"/>
      <c r="U2423" s="52"/>
      <c r="V2423" s="52"/>
      <c r="W2423" s="52"/>
      <c r="X2423" s="52"/>
      <c r="Y2423" s="194"/>
      <c r="Z2423" s="776"/>
      <c r="AA2423" s="190"/>
      <c r="AB2423" s="747">
        <f t="shared" si="152"/>
        <v>0</v>
      </c>
      <c r="AC2423" s="748">
        <f t="shared" si="153"/>
        <v>0</v>
      </c>
      <c r="AD2423" s="187"/>
      <c r="AE2423" s="186"/>
      <c r="AF2423" s="190"/>
      <c r="AG2423" s="747">
        <f t="shared" si="154"/>
        <v>0</v>
      </c>
      <c r="AH2423" s="748">
        <f t="shared" si="155"/>
        <v>0</v>
      </c>
      <c r="AI2423" s="187"/>
      <c r="AJ2423" s="52"/>
      <c r="AK2423" s="156" t="str">
        <f>IFERROR(VLOOKUP($A2423,'Liste planification'!$B$2:$C$105,2,FALSE),"")</f>
        <v/>
      </c>
      <c r="AL2423" s="27"/>
      <c r="AM2423" s="27"/>
    </row>
    <row r="2424" spans="1:39">
      <c r="A2424" s="158"/>
      <c r="B2424" s="159" t="str">
        <f>A2424&amp;"-"&amp;TEXT(COUNTIF($A$5:A2424,A2424),"000")</f>
        <v>-000</v>
      </c>
      <c r="C2424" s="52"/>
      <c r="D2424" s="27"/>
      <c r="E2424" s="28"/>
      <c r="F2424" s="27"/>
      <c r="G2424" s="27"/>
      <c r="H2424" s="52"/>
      <c r="I2424" s="380" t="str">
        <f>IFERROR(VLOOKUP($F2424,'Liste planification'!$V$2:$W$96,2,FALSE),"")</f>
        <v/>
      </c>
      <c r="J2424" s="27"/>
      <c r="K2424" s="27"/>
      <c r="L2424" s="27"/>
      <c r="M2424" s="52"/>
      <c r="N2424" s="52"/>
      <c r="O2424" s="52"/>
      <c r="P2424" s="52"/>
      <c r="Q2424" s="52"/>
      <c r="R2424" s="52"/>
      <c r="S2424" s="52"/>
      <c r="T2424" s="52"/>
      <c r="U2424" s="52"/>
      <c r="V2424" s="52"/>
      <c r="W2424" s="52"/>
      <c r="X2424" s="52"/>
      <c r="Y2424" s="194"/>
      <c r="Z2424" s="776"/>
      <c r="AA2424" s="190"/>
      <c r="AB2424" s="747">
        <f t="shared" si="152"/>
        <v>0</v>
      </c>
      <c r="AC2424" s="748">
        <f t="shared" si="153"/>
        <v>0</v>
      </c>
      <c r="AD2424" s="187"/>
      <c r="AE2424" s="186"/>
      <c r="AF2424" s="190"/>
      <c r="AG2424" s="747">
        <f t="shared" si="154"/>
        <v>0</v>
      </c>
      <c r="AH2424" s="748">
        <f t="shared" si="155"/>
        <v>0</v>
      </c>
      <c r="AI2424" s="187"/>
      <c r="AJ2424" s="52"/>
      <c r="AK2424" s="156" t="str">
        <f>IFERROR(VLOOKUP($A2424,'Liste planification'!$B$2:$C$105,2,FALSE),"")</f>
        <v/>
      </c>
      <c r="AL2424" s="27"/>
      <c r="AM2424" s="27"/>
    </row>
    <row r="2425" spans="1:39">
      <c r="A2425" s="158"/>
      <c r="B2425" s="159" t="str">
        <f>A2425&amp;"-"&amp;TEXT(COUNTIF($A$5:A2425,A2425),"000")</f>
        <v>-000</v>
      </c>
      <c r="C2425" s="52"/>
      <c r="D2425" s="27"/>
      <c r="E2425" s="28"/>
      <c r="F2425" s="27"/>
      <c r="G2425" s="27"/>
      <c r="H2425" s="52"/>
      <c r="I2425" s="380" t="str">
        <f>IFERROR(VLOOKUP($F2425,'Liste planification'!$V$2:$W$96,2,FALSE),"")</f>
        <v/>
      </c>
      <c r="J2425" s="27"/>
      <c r="K2425" s="27"/>
      <c r="L2425" s="27"/>
      <c r="M2425" s="52"/>
      <c r="N2425" s="52"/>
      <c r="O2425" s="52"/>
      <c r="P2425" s="52"/>
      <c r="Q2425" s="52"/>
      <c r="R2425" s="52"/>
      <c r="S2425" s="52"/>
      <c r="T2425" s="52"/>
      <c r="U2425" s="52"/>
      <c r="V2425" s="52"/>
      <c r="W2425" s="52"/>
      <c r="X2425" s="52"/>
      <c r="Y2425" s="194"/>
      <c r="Z2425" s="776"/>
      <c r="AA2425" s="190"/>
      <c r="AB2425" s="747">
        <f t="shared" si="152"/>
        <v>0</v>
      </c>
      <c r="AC2425" s="748">
        <f t="shared" si="153"/>
        <v>0</v>
      </c>
      <c r="AD2425" s="187"/>
      <c r="AE2425" s="186"/>
      <c r="AF2425" s="190"/>
      <c r="AG2425" s="747">
        <f t="shared" si="154"/>
        <v>0</v>
      </c>
      <c r="AH2425" s="748">
        <f t="shared" si="155"/>
        <v>0</v>
      </c>
      <c r="AI2425" s="187"/>
      <c r="AJ2425" s="52"/>
      <c r="AK2425" s="156" t="str">
        <f>IFERROR(VLOOKUP($A2425,'Liste planification'!$B$2:$C$105,2,FALSE),"")</f>
        <v/>
      </c>
      <c r="AL2425" s="27"/>
      <c r="AM2425" s="27"/>
    </row>
    <row r="2426" spans="1:39">
      <c r="A2426" s="158"/>
      <c r="B2426" s="159" t="str">
        <f>A2426&amp;"-"&amp;TEXT(COUNTIF($A$5:A2426,A2426),"000")</f>
        <v>-000</v>
      </c>
      <c r="C2426" s="52"/>
      <c r="D2426" s="27"/>
      <c r="E2426" s="28"/>
      <c r="F2426" s="27"/>
      <c r="G2426" s="27"/>
      <c r="H2426" s="52"/>
      <c r="I2426" s="380" t="str">
        <f>IFERROR(VLOOKUP($F2426,'Liste planification'!$V$2:$W$96,2,FALSE),"")</f>
        <v/>
      </c>
      <c r="J2426" s="27"/>
      <c r="K2426" s="27"/>
      <c r="L2426" s="27"/>
      <c r="M2426" s="52"/>
      <c r="N2426" s="52"/>
      <c r="O2426" s="52"/>
      <c r="P2426" s="52"/>
      <c r="Q2426" s="52"/>
      <c r="R2426" s="52"/>
      <c r="S2426" s="52"/>
      <c r="T2426" s="52"/>
      <c r="U2426" s="52"/>
      <c r="V2426" s="52"/>
      <c r="W2426" s="52"/>
      <c r="X2426" s="52"/>
      <c r="Y2426" s="194"/>
      <c r="Z2426" s="776"/>
      <c r="AA2426" s="190"/>
      <c r="AB2426" s="747">
        <f t="shared" si="152"/>
        <v>0</v>
      </c>
      <c r="AC2426" s="748">
        <f t="shared" si="153"/>
        <v>0</v>
      </c>
      <c r="AD2426" s="187"/>
      <c r="AE2426" s="186"/>
      <c r="AF2426" s="190"/>
      <c r="AG2426" s="747">
        <f t="shared" si="154"/>
        <v>0</v>
      </c>
      <c r="AH2426" s="748">
        <f t="shared" si="155"/>
        <v>0</v>
      </c>
      <c r="AI2426" s="187"/>
      <c r="AJ2426" s="52"/>
      <c r="AK2426" s="156" t="str">
        <f>IFERROR(VLOOKUP($A2426,'Liste planification'!$B$2:$C$105,2,FALSE),"")</f>
        <v/>
      </c>
      <c r="AL2426" s="27"/>
      <c r="AM2426" s="27"/>
    </row>
    <row r="2427" spans="1:39">
      <c r="A2427" s="158"/>
      <c r="B2427" s="159" t="str">
        <f>A2427&amp;"-"&amp;TEXT(COUNTIF($A$5:A2427,A2427),"000")</f>
        <v>-000</v>
      </c>
      <c r="C2427" s="52"/>
      <c r="D2427" s="27"/>
      <c r="E2427" s="28"/>
      <c r="F2427" s="27"/>
      <c r="G2427" s="27"/>
      <c r="H2427" s="52"/>
      <c r="I2427" s="380" t="str">
        <f>IFERROR(VLOOKUP($F2427,'Liste planification'!$V$2:$W$96,2,FALSE),"")</f>
        <v/>
      </c>
      <c r="J2427" s="27"/>
      <c r="K2427" s="27"/>
      <c r="L2427" s="27"/>
      <c r="M2427" s="52"/>
      <c r="N2427" s="52"/>
      <c r="O2427" s="52"/>
      <c r="P2427" s="52"/>
      <c r="Q2427" s="52"/>
      <c r="R2427" s="52"/>
      <c r="S2427" s="52"/>
      <c r="T2427" s="52"/>
      <c r="U2427" s="52"/>
      <c r="V2427" s="52"/>
      <c r="W2427" s="52"/>
      <c r="X2427" s="52"/>
      <c r="Y2427" s="194"/>
      <c r="Z2427" s="776"/>
      <c r="AA2427" s="190"/>
      <c r="AB2427" s="747">
        <f t="shared" si="152"/>
        <v>0</v>
      </c>
      <c r="AC2427" s="748">
        <f t="shared" si="153"/>
        <v>0</v>
      </c>
      <c r="AD2427" s="187"/>
      <c r="AE2427" s="186"/>
      <c r="AF2427" s="190"/>
      <c r="AG2427" s="747">
        <f t="shared" si="154"/>
        <v>0</v>
      </c>
      <c r="AH2427" s="748">
        <f t="shared" si="155"/>
        <v>0</v>
      </c>
      <c r="AI2427" s="187"/>
      <c r="AJ2427" s="52"/>
      <c r="AK2427" s="156" t="str">
        <f>IFERROR(VLOOKUP($A2427,'Liste planification'!$B$2:$C$105,2,FALSE),"")</f>
        <v/>
      </c>
      <c r="AL2427" s="27"/>
      <c r="AM2427" s="27"/>
    </row>
    <row r="2428" spans="1:39">
      <c r="A2428" s="158"/>
      <c r="B2428" s="159" t="str">
        <f>A2428&amp;"-"&amp;TEXT(COUNTIF($A$5:A2428,A2428),"000")</f>
        <v>-000</v>
      </c>
      <c r="C2428" s="52"/>
      <c r="D2428" s="27"/>
      <c r="E2428" s="28"/>
      <c r="F2428" s="27"/>
      <c r="G2428" s="27"/>
      <c r="H2428" s="52"/>
      <c r="I2428" s="380" t="str">
        <f>IFERROR(VLOOKUP($F2428,'Liste planification'!$V$2:$W$96,2,FALSE),"")</f>
        <v/>
      </c>
      <c r="J2428" s="27"/>
      <c r="K2428" s="27"/>
      <c r="L2428" s="27"/>
      <c r="M2428" s="52"/>
      <c r="N2428" s="52"/>
      <c r="O2428" s="52"/>
      <c r="P2428" s="52"/>
      <c r="Q2428" s="52"/>
      <c r="R2428" s="52"/>
      <c r="S2428" s="52"/>
      <c r="T2428" s="52"/>
      <c r="U2428" s="52"/>
      <c r="V2428" s="52"/>
      <c r="W2428" s="52"/>
      <c r="X2428" s="52"/>
      <c r="Y2428" s="194"/>
      <c r="Z2428" s="776"/>
      <c r="AA2428" s="190"/>
      <c r="AB2428" s="747">
        <f t="shared" si="152"/>
        <v>0</v>
      </c>
      <c r="AC2428" s="748">
        <f t="shared" si="153"/>
        <v>0</v>
      </c>
      <c r="AD2428" s="187"/>
      <c r="AE2428" s="186"/>
      <c r="AF2428" s="190"/>
      <c r="AG2428" s="747">
        <f t="shared" si="154"/>
        <v>0</v>
      </c>
      <c r="AH2428" s="748">
        <f t="shared" si="155"/>
        <v>0</v>
      </c>
      <c r="AI2428" s="187"/>
      <c r="AJ2428" s="52"/>
      <c r="AK2428" s="156" t="str">
        <f>IFERROR(VLOOKUP($A2428,'Liste planification'!$B$2:$C$105,2,FALSE),"")</f>
        <v/>
      </c>
      <c r="AL2428" s="27"/>
      <c r="AM2428" s="27"/>
    </row>
    <row r="2429" spans="1:39">
      <c r="A2429" s="158"/>
      <c r="B2429" s="159" t="str">
        <f>A2429&amp;"-"&amp;TEXT(COUNTIF($A$5:A2429,A2429),"000")</f>
        <v>-000</v>
      </c>
      <c r="C2429" s="52"/>
      <c r="D2429" s="27"/>
      <c r="E2429" s="28"/>
      <c r="F2429" s="27"/>
      <c r="G2429" s="27"/>
      <c r="H2429" s="52"/>
      <c r="I2429" s="380" t="str">
        <f>IFERROR(VLOOKUP($F2429,'Liste planification'!$V$2:$W$96,2,FALSE),"")</f>
        <v/>
      </c>
      <c r="J2429" s="27"/>
      <c r="K2429" s="27"/>
      <c r="L2429" s="27"/>
      <c r="M2429" s="52"/>
      <c r="N2429" s="52"/>
      <c r="O2429" s="52"/>
      <c r="P2429" s="52"/>
      <c r="Q2429" s="52"/>
      <c r="R2429" s="52"/>
      <c r="S2429" s="52"/>
      <c r="T2429" s="52"/>
      <c r="U2429" s="52"/>
      <c r="V2429" s="52"/>
      <c r="W2429" s="52"/>
      <c r="X2429" s="52"/>
      <c r="Y2429" s="194"/>
      <c r="Z2429" s="776"/>
      <c r="AA2429" s="190"/>
      <c r="AB2429" s="747">
        <f t="shared" si="152"/>
        <v>0</v>
      </c>
      <c r="AC2429" s="748">
        <f t="shared" si="153"/>
        <v>0</v>
      </c>
      <c r="AD2429" s="187"/>
      <c r="AE2429" s="186"/>
      <c r="AF2429" s="190"/>
      <c r="AG2429" s="747">
        <f t="shared" si="154"/>
        <v>0</v>
      </c>
      <c r="AH2429" s="748">
        <f t="shared" si="155"/>
        <v>0</v>
      </c>
      <c r="AI2429" s="187"/>
      <c r="AJ2429" s="52"/>
      <c r="AK2429" s="156" t="str">
        <f>IFERROR(VLOOKUP($A2429,'Liste planification'!$B$2:$C$105,2,FALSE),"")</f>
        <v/>
      </c>
      <c r="AL2429" s="27"/>
      <c r="AM2429" s="27"/>
    </row>
    <row r="2430" spans="1:39">
      <c r="A2430" s="158"/>
      <c r="B2430" s="159" t="str">
        <f>A2430&amp;"-"&amp;TEXT(COUNTIF($A$5:A2430,A2430),"000")</f>
        <v>-000</v>
      </c>
      <c r="C2430" s="52"/>
      <c r="D2430" s="27"/>
      <c r="E2430" s="28"/>
      <c r="F2430" s="27"/>
      <c r="G2430" s="27"/>
      <c r="H2430" s="52"/>
      <c r="I2430" s="380" t="str">
        <f>IFERROR(VLOOKUP($F2430,'Liste planification'!$V$2:$W$96,2,FALSE),"")</f>
        <v/>
      </c>
      <c r="J2430" s="27"/>
      <c r="K2430" s="27"/>
      <c r="L2430" s="27"/>
      <c r="M2430" s="52"/>
      <c r="N2430" s="52"/>
      <c r="O2430" s="52"/>
      <c r="P2430" s="52"/>
      <c r="Q2430" s="52"/>
      <c r="R2430" s="52"/>
      <c r="S2430" s="52"/>
      <c r="T2430" s="52"/>
      <c r="U2430" s="52"/>
      <c r="V2430" s="52"/>
      <c r="W2430" s="52"/>
      <c r="X2430" s="52"/>
      <c r="Y2430" s="194"/>
      <c r="Z2430" s="776"/>
      <c r="AA2430" s="190"/>
      <c r="AB2430" s="747">
        <f t="shared" si="152"/>
        <v>0</v>
      </c>
      <c r="AC2430" s="748">
        <f t="shared" si="153"/>
        <v>0</v>
      </c>
      <c r="AD2430" s="187"/>
      <c r="AE2430" s="186"/>
      <c r="AF2430" s="190"/>
      <c r="AG2430" s="747">
        <f t="shared" si="154"/>
        <v>0</v>
      </c>
      <c r="AH2430" s="748">
        <f t="shared" si="155"/>
        <v>0</v>
      </c>
      <c r="AI2430" s="187"/>
      <c r="AJ2430" s="52"/>
      <c r="AK2430" s="156" t="str">
        <f>IFERROR(VLOOKUP($A2430,'Liste planification'!$B$2:$C$105,2,FALSE),"")</f>
        <v/>
      </c>
      <c r="AL2430" s="27"/>
      <c r="AM2430" s="27"/>
    </row>
    <row r="2431" spans="1:39">
      <c r="A2431" s="158"/>
      <c r="B2431" s="159" t="str">
        <f>A2431&amp;"-"&amp;TEXT(COUNTIF($A$5:A2431,A2431),"000")</f>
        <v>-000</v>
      </c>
      <c r="C2431" s="52"/>
      <c r="D2431" s="27"/>
      <c r="E2431" s="28"/>
      <c r="F2431" s="27"/>
      <c r="G2431" s="27"/>
      <c r="H2431" s="52"/>
      <c r="I2431" s="380" t="str">
        <f>IFERROR(VLOOKUP($F2431,'Liste planification'!$V$2:$W$96,2,FALSE),"")</f>
        <v/>
      </c>
      <c r="J2431" s="27"/>
      <c r="K2431" s="27"/>
      <c r="L2431" s="27"/>
      <c r="M2431" s="52"/>
      <c r="N2431" s="52"/>
      <c r="O2431" s="52"/>
      <c r="P2431" s="52"/>
      <c r="Q2431" s="52"/>
      <c r="R2431" s="52"/>
      <c r="S2431" s="52"/>
      <c r="T2431" s="52"/>
      <c r="U2431" s="52"/>
      <c r="V2431" s="52"/>
      <c r="W2431" s="52"/>
      <c r="X2431" s="52"/>
      <c r="Y2431" s="194"/>
      <c r="Z2431" s="776"/>
      <c r="AA2431" s="190"/>
      <c r="AB2431" s="747">
        <f t="shared" si="152"/>
        <v>0</v>
      </c>
      <c r="AC2431" s="748">
        <f t="shared" si="153"/>
        <v>0</v>
      </c>
      <c r="AD2431" s="187"/>
      <c r="AE2431" s="186"/>
      <c r="AF2431" s="190"/>
      <c r="AG2431" s="747">
        <f t="shared" si="154"/>
        <v>0</v>
      </c>
      <c r="AH2431" s="748">
        <f t="shared" si="155"/>
        <v>0</v>
      </c>
      <c r="AI2431" s="187"/>
      <c r="AJ2431" s="52"/>
      <c r="AK2431" s="156" t="str">
        <f>IFERROR(VLOOKUP($A2431,'Liste planification'!$B$2:$C$105,2,FALSE),"")</f>
        <v/>
      </c>
      <c r="AL2431" s="27"/>
      <c r="AM2431" s="27"/>
    </row>
    <row r="2432" spans="1:39">
      <c r="A2432" s="158"/>
      <c r="B2432" s="159" t="str">
        <f>A2432&amp;"-"&amp;TEXT(COUNTIF($A$5:A2432,A2432),"000")</f>
        <v>-000</v>
      </c>
      <c r="C2432" s="52"/>
      <c r="D2432" s="27"/>
      <c r="E2432" s="28"/>
      <c r="F2432" s="27"/>
      <c r="G2432" s="27"/>
      <c r="H2432" s="52"/>
      <c r="I2432" s="380" t="str">
        <f>IFERROR(VLOOKUP($F2432,'Liste planification'!$V$2:$W$96,2,FALSE),"")</f>
        <v/>
      </c>
      <c r="J2432" s="27"/>
      <c r="K2432" s="27"/>
      <c r="L2432" s="27"/>
      <c r="M2432" s="52"/>
      <c r="N2432" s="52"/>
      <c r="O2432" s="52"/>
      <c r="P2432" s="52"/>
      <c r="Q2432" s="52"/>
      <c r="R2432" s="52"/>
      <c r="S2432" s="52"/>
      <c r="T2432" s="52"/>
      <c r="U2432" s="52"/>
      <c r="V2432" s="52"/>
      <c r="W2432" s="52"/>
      <c r="X2432" s="52"/>
      <c r="Y2432" s="194"/>
      <c r="Z2432" s="776"/>
      <c r="AA2432" s="190"/>
      <c r="AB2432" s="747">
        <f t="shared" si="152"/>
        <v>0</v>
      </c>
      <c r="AC2432" s="748">
        <f t="shared" si="153"/>
        <v>0</v>
      </c>
      <c r="AD2432" s="187"/>
      <c r="AE2432" s="186"/>
      <c r="AF2432" s="190"/>
      <c r="AG2432" s="747">
        <f t="shared" si="154"/>
        <v>0</v>
      </c>
      <c r="AH2432" s="748">
        <f t="shared" si="155"/>
        <v>0</v>
      </c>
      <c r="AI2432" s="187"/>
      <c r="AJ2432" s="52"/>
      <c r="AK2432" s="156" t="str">
        <f>IFERROR(VLOOKUP($A2432,'Liste planification'!$B$2:$C$105,2,FALSE),"")</f>
        <v/>
      </c>
      <c r="AL2432" s="27"/>
      <c r="AM2432" s="27"/>
    </row>
    <row r="2433" spans="1:39">
      <c r="A2433" s="158"/>
      <c r="B2433" s="159" t="str">
        <f>A2433&amp;"-"&amp;TEXT(COUNTIF($A$5:A2433,A2433),"000")</f>
        <v>-000</v>
      </c>
      <c r="C2433" s="52"/>
      <c r="D2433" s="27"/>
      <c r="E2433" s="28"/>
      <c r="F2433" s="27"/>
      <c r="G2433" s="27"/>
      <c r="H2433" s="52"/>
      <c r="I2433" s="380" t="str">
        <f>IFERROR(VLOOKUP($F2433,'Liste planification'!$V$2:$W$96,2,FALSE),"")</f>
        <v/>
      </c>
      <c r="J2433" s="27"/>
      <c r="K2433" s="27"/>
      <c r="L2433" s="27"/>
      <c r="M2433" s="52"/>
      <c r="N2433" s="52"/>
      <c r="O2433" s="52"/>
      <c r="P2433" s="52"/>
      <c r="Q2433" s="52"/>
      <c r="R2433" s="52"/>
      <c r="S2433" s="52"/>
      <c r="T2433" s="52"/>
      <c r="U2433" s="52"/>
      <c r="V2433" s="52"/>
      <c r="W2433" s="52"/>
      <c r="X2433" s="52"/>
      <c r="Y2433" s="194"/>
      <c r="Z2433" s="776"/>
      <c r="AA2433" s="190"/>
      <c r="AB2433" s="747">
        <f t="shared" si="152"/>
        <v>0</v>
      </c>
      <c r="AC2433" s="748">
        <f t="shared" si="153"/>
        <v>0</v>
      </c>
      <c r="AD2433" s="187"/>
      <c r="AE2433" s="186"/>
      <c r="AF2433" s="190"/>
      <c r="AG2433" s="747">
        <f t="shared" si="154"/>
        <v>0</v>
      </c>
      <c r="AH2433" s="748">
        <f t="shared" si="155"/>
        <v>0</v>
      </c>
      <c r="AI2433" s="187"/>
      <c r="AJ2433" s="52"/>
      <c r="AK2433" s="156" t="str">
        <f>IFERROR(VLOOKUP($A2433,'Liste planification'!$B$2:$C$105,2,FALSE),"")</f>
        <v/>
      </c>
      <c r="AL2433" s="27"/>
      <c r="AM2433" s="27"/>
    </row>
    <row r="2434" spans="1:39">
      <c r="A2434" s="158"/>
      <c r="B2434" s="159" t="str">
        <f>A2434&amp;"-"&amp;TEXT(COUNTIF($A$5:A2434,A2434),"000")</f>
        <v>-000</v>
      </c>
      <c r="C2434" s="52"/>
      <c r="D2434" s="27"/>
      <c r="E2434" s="28"/>
      <c r="F2434" s="27"/>
      <c r="G2434" s="27"/>
      <c r="H2434" s="52"/>
      <c r="I2434" s="380" t="str">
        <f>IFERROR(VLOOKUP($F2434,'Liste planification'!$V$2:$W$96,2,FALSE),"")</f>
        <v/>
      </c>
      <c r="J2434" s="27"/>
      <c r="K2434" s="27"/>
      <c r="L2434" s="27"/>
      <c r="M2434" s="52"/>
      <c r="N2434" s="52"/>
      <c r="O2434" s="52"/>
      <c r="P2434" s="52"/>
      <c r="Q2434" s="52"/>
      <c r="R2434" s="52"/>
      <c r="S2434" s="52"/>
      <c r="T2434" s="52"/>
      <c r="U2434" s="52"/>
      <c r="V2434" s="52"/>
      <c r="W2434" s="52"/>
      <c r="X2434" s="52"/>
      <c r="Y2434" s="194"/>
      <c r="Z2434" s="776"/>
      <c r="AA2434" s="190"/>
      <c r="AB2434" s="747">
        <f t="shared" si="152"/>
        <v>0</v>
      </c>
      <c r="AC2434" s="748">
        <f t="shared" si="153"/>
        <v>0</v>
      </c>
      <c r="AD2434" s="187"/>
      <c r="AE2434" s="186"/>
      <c r="AF2434" s="190"/>
      <c r="AG2434" s="747">
        <f t="shared" si="154"/>
        <v>0</v>
      </c>
      <c r="AH2434" s="748">
        <f t="shared" si="155"/>
        <v>0</v>
      </c>
      <c r="AI2434" s="187"/>
      <c r="AJ2434" s="52"/>
      <c r="AK2434" s="156" t="str">
        <f>IFERROR(VLOOKUP($A2434,'Liste planification'!$B$2:$C$105,2,FALSE),"")</f>
        <v/>
      </c>
      <c r="AL2434" s="27"/>
      <c r="AM2434" s="27"/>
    </row>
    <row r="2435" spans="1:39">
      <c r="A2435" s="158"/>
      <c r="B2435" s="159" t="str">
        <f>A2435&amp;"-"&amp;TEXT(COUNTIF($A$5:A2435,A2435),"000")</f>
        <v>-000</v>
      </c>
      <c r="C2435" s="52"/>
      <c r="D2435" s="27"/>
      <c r="E2435" s="28"/>
      <c r="F2435" s="27"/>
      <c r="G2435" s="27"/>
      <c r="H2435" s="52"/>
      <c r="I2435" s="380" t="str">
        <f>IFERROR(VLOOKUP($F2435,'Liste planification'!$V$2:$W$96,2,FALSE),"")</f>
        <v/>
      </c>
      <c r="J2435" s="27"/>
      <c r="K2435" s="27"/>
      <c r="L2435" s="27"/>
      <c r="M2435" s="52"/>
      <c r="N2435" s="52"/>
      <c r="O2435" s="52"/>
      <c r="P2435" s="52"/>
      <c r="Q2435" s="52"/>
      <c r="R2435" s="52"/>
      <c r="S2435" s="52"/>
      <c r="T2435" s="52"/>
      <c r="U2435" s="52"/>
      <c r="V2435" s="52"/>
      <c r="W2435" s="52"/>
      <c r="X2435" s="52"/>
      <c r="Y2435" s="194"/>
      <c r="Z2435" s="776"/>
      <c r="AA2435" s="190"/>
      <c r="AB2435" s="747">
        <f t="shared" si="152"/>
        <v>0</v>
      </c>
      <c r="AC2435" s="748">
        <f t="shared" si="153"/>
        <v>0</v>
      </c>
      <c r="AD2435" s="187"/>
      <c r="AE2435" s="186"/>
      <c r="AF2435" s="190"/>
      <c r="AG2435" s="747">
        <f t="shared" si="154"/>
        <v>0</v>
      </c>
      <c r="AH2435" s="748">
        <f t="shared" si="155"/>
        <v>0</v>
      </c>
      <c r="AI2435" s="187"/>
      <c r="AJ2435" s="52"/>
      <c r="AK2435" s="156" t="str">
        <f>IFERROR(VLOOKUP($A2435,'Liste planification'!$B$2:$C$105,2,FALSE),"")</f>
        <v/>
      </c>
      <c r="AL2435" s="27"/>
      <c r="AM2435" s="27"/>
    </row>
    <row r="2436" spans="1:39">
      <c r="A2436" s="158"/>
      <c r="B2436" s="159" t="str">
        <f>A2436&amp;"-"&amp;TEXT(COUNTIF($A$5:A2436,A2436),"000")</f>
        <v>-000</v>
      </c>
      <c r="C2436" s="52"/>
      <c r="D2436" s="27"/>
      <c r="E2436" s="28"/>
      <c r="F2436" s="27"/>
      <c r="G2436" s="27"/>
      <c r="H2436" s="52"/>
      <c r="I2436" s="380" t="str">
        <f>IFERROR(VLOOKUP($F2436,'Liste planification'!$V$2:$W$96,2,FALSE),"")</f>
        <v/>
      </c>
      <c r="J2436" s="27"/>
      <c r="K2436" s="27"/>
      <c r="L2436" s="27"/>
      <c r="M2436" s="52"/>
      <c r="N2436" s="52"/>
      <c r="O2436" s="52"/>
      <c r="P2436" s="52"/>
      <c r="Q2436" s="52"/>
      <c r="R2436" s="52"/>
      <c r="S2436" s="52"/>
      <c r="T2436" s="52"/>
      <c r="U2436" s="52"/>
      <c r="V2436" s="52"/>
      <c r="W2436" s="52"/>
      <c r="X2436" s="52"/>
      <c r="Y2436" s="194"/>
      <c r="Z2436" s="776"/>
      <c r="AA2436" s="190"/>
      <c r="AB2436" s="747">
        <f t="shared" si="152"/>
        <v>0</v>
      </c>
      <c r="AC2436" s="748">
        <f t="shared" si="153"/>
        <v>0</v>
      </c>
      <c r="AD2436" s="187"/>
      <c r="AE2436" s="186"/>
      <c r="AF2436" s="190"/>
      <c r="AG2436" s="747">
        <f t="shared" si="154"/>
        <v>0</v>
      </c>
      <c r="AH2436" s="748">
        <f t="shared" si="155"/>
        <v>0</v>
      </c>
      <c r="AI2436" s="187"/>
      <c r="AJ2436" s="52"/>
      <c r="AK2436" s="156" t="str">
        <f>IFERROR(VLOOKUP($A2436,'Liste planification'!$B$2:$C$105,2,FALSE),"")</f>
        <v/>
      </c>
      <c r="AL2436" s="27"/>
      <c r="AM2436" s="27"/>
    </row>
    <row r="2437" spans="1:39">
      <c r="A2437" s="158"/>
      <c r="B2437" s="159" t="str">
        <f>A2437&amp;"-"&amp;TEXT(COUNTIF($A$5:A2437,A2437),"000")</f>
        <v>-000</v>
      </c>
      <c r="C2437" s="52"/>
      <c r="D2437" s="27"/>
      <c r="E2437" s="28"/>
      <c r="F2437" s="27"/>
      <c r="G2437" s="27"/>
      <c r="H2437" s="52"/>
      <c r="I2437" s="380" t="str">
        <f>IFERROR(VLOOKUP($F2437,'Liste planification'!$V$2:$W$96,2,FALSE),"")</f>
        <v/>
      </c>
      <c r="J2437" s="27"/>
      <c r="K2437" s="27"/>
      <c r="L2437" s="27"/>
      <c r="M2437" s="52"/>
      <c r="N2437" s="52"/>
      <c r="O2437" s="52"/>
      <c r="P2437" s="52"/>
      <c r="Q2437" s="52"/>
      <c r="R2437" s="52"/>
      <c r="S2437" s="52"/>
      <c r="T2437" s="52"/>
      <c r="U2437" s="52"/>
      <c r="V2437" s="52"/>
      <c r="W2437" s="52"/>
      <c r="X2437" s="52"/>
      <c r="Y2437" s="194"/>
      <c r="Z2437" s="776"/>
      <c r="AA2437" s="190"/>
      <c r="AB2437" s="747">
        <f t="shared" si="152"/>
        <v>0</v>
      </c>
      <c r="AC2437" s="748">
        <f t="shared" si="153"/>
        <v>0</v>
      </c>
      <c r="AD2437" s="187"/>
      <c r="AE2437" s="186"/>
      <c r="AF2437" s="190"/>
      <c r="AG2437" s="747">
        <f t="shared" si="154"/>
        <v>0</v>
      </c>
      <c r="AH2437" s="748">
        <f t="shared" si="155"/>
        <v>0</v>
      </c>
      <c r="AI2437" s="187"/>
      <c r="AJ2437" s="52"/>
      <c r="AK2437" s="156" t="str">
        <f>IFERROR(VLOOKUP($A2437,'Liste planification'!$B$2:$C$105,2,FALSE),"")</f>
        <v/>
      </c>
      <c r="AL2437" s="27"/>
      <c r="AM2437" s="27"/>
    </row>
    <row r="2438" spans="1:39">
      <c r="A2438" s="158"/>
      <c r="B2438" s="159" t="str">
        <f>A2438&amp;"-"&amp;TEXT(COUNTIF($A$5:A2438,A2438),"000")</f>
        <v>-000</v>
      </c>
      <c r="C2438" s="52"/>
      <c r="D2438" s="27"/>
      <c r="E2438" s="28"/>
      <c r="F2438" s="27"/>
      <c r="G2438" s="27"/>
      <c r="H2438" s="52"/>
      <c r="I2438" s="380" t="str">
        <f>IFERROR(VLOOKUP($F2438,'Liste planification'!$V$2:$W$96,2,FALSE),"")</f>
        <v/>
      </c>
      <c r="J2438" s="27"/>
      <c r="K2438" s="27"/>
      <c r="L2438" s="27"/>
      <c r="M2438" s="52"/>
      <c r="N2438" s="52"/>
      <c r="O2438" s="52"/>
      <c r="P2438" s="52"/>
      <c r="Q2438" s="52"/>
      <c r="R2438" s="52"/>
      <c r="S2438" s="52"/>
      <c r="T2438" s="52"/>
      <c r="U2438" s="52"/>
      <c r="V2438" s="52"/>
      <c r="W2438" s="52"/>
      <c r="X2438" s="52"/>
      <c r="Y2438" s="194"/>
      <c r="Z2438" s="776"/>
      <c r="AA2438" s="190"/>
      <c r="AB2438" s="747">
        <f t="shared" si="152"/>
        <v>0</v>
      </c>
      <c r="AC2438" s="748">
        <f t="shared" si="153"/>
        <v>0</v>
      </c>
      <c r="AD2438" s="187"/>
      <c r="AE2438" s="186"/>
      <c r="AF2438" s="190"/>
      <c r="AG2438" s="747">
        <f t="shared" si="154"/>
        <v>0</v>
      </c>
      <c r="AH2438" s="748">
        <f t="shared" si="155"/>
        <v>0</v>
      </c>
      <c r="AI2438" s="187"/>
      <c r="AJ2438" s="52"/>
      <c r="AK2438" s="156" t="str">
        <f>IFERROR(VLOOKUP($A2438,'Liste planification'!$B$2:$C$105,2,FALSE),"")</f>
        <v/>
      </c>
      <c r="AL2438" s="27"/>
      <c r="AM2438" s="27"/>
    </row>
    <row r="2439" spans="1:39">
      <c r="A2439" s="158"/>
      <c r="B2439" s="159" t="str">
        <f>A2439&amp;"-"&amp;TEXT(COUNTIF($A$5:A2439,A2439),"000")</f>
        <v>-000</v>
      </c>
      <c r="C2439" s="52"/>
      <c r="D2439" s="27"/>
      <c r="E2439" s="28"/>
      <c r="F2439" s="27"/>
      <c r="G2439" s="27"/>
      <c r="H2439" s="52"/>
      <c r="I2439" s="380" t="str">
        <f>IFERROR(VLOOKUP($F2439,'Liste planification'!$V$2:$W$96,2,FALSE),"")</f>
        <v/>
      </c>
      <c r="J2439" s="27"/>
      <c r="K2439" s="27"/>
      <c r="L2439" s="27"/>
      <c r="M2439" s="52"/>
      <c r="N2439" s="52"/>
      <c r="O2439" s="52"/>
      <c r="P2439" s="52"/>
      <c r="Q2439" s="52"/>
      <c r="R2439" s="52"/>
      <c r="S2439" s="52"/>
      <c r="T2439" s="52"/>
      <c r="U2439" s="52"/>
      <c r="V2439" s="52"/>
      <c r="W2439" s="52"/>
      <c r="X2439" s="52"/>
      <c r="Y2439" s="194"/>
      <c r="Z2439" s="776"/>
      <c r="AA2439" s="190"/>
      <c r="AB2439" s="747">
        <f t="shared" si="152"/>
        <v>0</v>
      </c>
      <c r="AC2439" s="748">
        <f t="shared" si="153"/>
        <v>0</v>
      </c>
      <c r="AD2439" s="187"/>
      <c r="AE2439" s="186"/>
      <c r="AF2439" s="190"/>
      <c r="AG2439" s="747">
        <f t="shared" si="154"/>
        <v>0</v>
      </c>
      <c r="AH2439" s="748">
        <f t="shared" si="155"/>
        <v>0</v>
      </c>
      <c r="AI2439" s="187"/>
      <c r="AJ2439" s="52"/>
      <c r="AK2439" s="156" t="str">
        <f>IFERROR(VLOOKUP($A2439,'Liste planification'!$B$2:$C$105,2,FALSE),"")</f>
        <v/>
      </c>
      <c r="AL2439" s="27"/>
      <c r="AM2439" s="27"/>
    </row>
    <row r="2440" spans="1:39">
      <c r="A2440" s="158"/>
      <c r="B2440" s="159" t="str">
        <f>A2440&amp;"-"&amp;TEXT(COUNTIF($A$5:A2440,A2440),"000")</f>
        <v>-000</v>
      </c>
      <c r="C2440" s="52"/>
      <c r="D2440" s="27"/>
      <c r="E2440" s="28"/>
      <c r="F2440" s="27"/>
      <c r="G2440" s="27"/>
      <c r="H2440" s="52"/>
      <c r="I2440" s="380" t="str">
        <f>IFERROR(VLOOKUP($F2440,'Liste planification'!$V$2:$W$96,2,FALSE),"")</f>
        <v/>
      </c>
      <c r="J2440" s="27"/>
      <c r="K2440" s="27"/>
      <c r="L2440" s="27"/>
      <c r="M2440" s="52"/>
      <c r="N2440" s="52"/>
      <c r="O2440" s="52"/>
      <c r="P2440" s="52"/>
      <c r="Q2440" s="52"/>
      <c r="R2440" s="52"/>
      <c r="S2440" s="52"/>
      <c r="T2440" s="52"/>
      <c r="U2440" s="52"/>
      <c r="V2440" s="52"/>
      <c r="W2440" s="52"/>
      <c r="X2440" s="52"/>
      <c r="Y2440" s="194"/>
      <c r="Z2440" s="776"/>
      <c r="AA2440" s="190"/>
      <c r="AB2440" s="747">
        <f t="shared" si="152"/>
        <v>0</v>
      </c>
      <c r="AC2440" s="748">
        <f t="shared" si="153"/>
        <v>0</v>
      </c>
      <c r="AD2440" s="187"/>
      <c r="AE2440" s="186"/>
      <c r="AF2440" s="190"/>
      <c r="AG2440" s="747">
        <f t="shared" si="154"/>
        <v>0</v>
      </c>
      <c r="AH2440" s="748">
        <f t="shared" si="155"/>
        <v>0</v>
      </c>
      <c r="AI2440" s="187"/>
      <c r="AJ2440" s="52"/>
      <c r="AK2440" s="156" t="str">
        <f>IFERROR(VLOOKUP($A2440,'Liste planification'!$B$2:$C$105,2,FALSE),"")</f>
        <v/>
      </c>
      <c r="AL2440" s="27"/>
      <c r="AM2440" s="27"/>
    </row>
    <row r="2441" spans="1:39">
      <c r="A2441" s="158"/>
      <c r="B2441" s="159" t="str">
        <f>A2441&amp;"-"&amp;TEXT(COUNTIF($A$5:A2441,A2441),"000")</f>
        <v>-000</v>
      </c>
      <c r="C2441" s="52"/>
      <c r="D2441" s="27"/>
      <c r="E2441" s="28"/>
      <c r="F2441" s="27"/>
      <c r="G2441" s="27"/>
      <c r="H2441" s="52"/>
      <c r="I2441" s="380" t="str">
        <f>IFERROR(VLOOKUP($F2441,'Liste planification'!$V$2:$W$96,2,FALSE),"")</f>
        <v/>
      </c>
      <c r="J2441" s="27"/>
      <c r="K2441" s="27"/>
      <c r="L2441" s="27"/>
      <c r="M2441" s="52"/>
      <c r="N2441" s="52"/>
      <c r="O2441" s="52"/>
      <c r="P2441" s="52"/>
      <c r="Q2441" s="52"/>
      <c r="R2441" s="52"/>
      <c r="S2441" s="52"/>
      <c r="T2441" s="52"/>
      <c r="U2441" s="52"/>
      <c r="V2441" s="52"/>
      <c r="W2441" s="52"/>
      <c r="X2441" s="52"/>
      <c r="Y2441" s="194"/>
      <c r="Z2441" s="776"/>
      <c r="AA2441" s="190"/>
      <c r="AB2441" s="747">
        <f t="shared" si="152"/>
        <v>0</v>
      </c>
      <c r="AC2441" s="748">
        <f t="shared" si="153"/>
        <v>0</v>
      </c>
      <c r="AD2441" s="187"/>
      <c r="AE2441" s="186"/>
      <c r="AF2441" s="190"/>
      <c r="AG2441" s="747">
        <f t="shared" si="154"/>
        <v>0</v>
      </c>
      <c r="AH2441" s="748">
        <f t="shared" si="155"/>
        <v>0</v>
      </c>
      <c r="AI2441" s="187"/>
      <c r="AJ2441" s="52"/>
      <c r="AK2441" s="156" t="str">
        <f>IFERROR(VLOOKUP($A2441,'Liste planification'!$B$2:$C$105,2,FALSE),"")</f>
        <v/>
      </c>
      <c r="AL2441" s="27"/>
      <c r="AM2441" s="27"/>
    </row>
    <row r="2442" spans="1:39">
      <c r="A2442" s="158"/>
      <c r="B2442" s="159" t="str">
        <f>A2442&amp;"-"&amp;TEXT(COUNTIF($A$5:A2442,A2442),"000")</f>
        <v>-000</v>
      </c>
      <c r="C2442" s="52"/>
      <c r="D2442" s="27"/>
      <c r="E2442" s="28"/>
      <c r="F2442" s="27"/>
      <c r="G2442" s="27"/>
      <c r="H2442" s="52"/>
      <c r="I2442" s="380" t="str">
        <f>IFERROR(VLOOKUP($F2442,'Liste planification'!$V$2:$W$96,2,FALSE),"")</f>
        <v/>
      </c>
      <c r="J2442" s="27"/>
      <c r="K2442" s="27"/>
      <c r="L2442" s="27"/>
      <c r="M2442" s="52"/>
      <c r="N2442" s="52"/>
      <c r="O2442" s="52"/>
      <c r="P2442" s="52"/>
      <c r="Q2442" s="52"/>
      <c r="R2442" s="52"/>
      <c r="S2442" s="52"/>
      <c r="T2442" s="52"/>
      <c r="U2442" s="52"/>
      <c r="V2442" s="52"/>
      <c r="W2442" s="52"/>
      <c r="X2442" s="52"/>
      <c r="Y2442" s="194"/>
      <c r="Z2442" s="776"/>
      <c r="AA2442" s="190"/>
      <c r="AB2442" s="747">
        <f t="shared" si="152"/>
        <v>0</v>
      </c>
      <c r="AC2442" s="748">
        <f t="shared" si="153"/>
        <v>0</v>
      </c>
      <c r="AD2442" s="187"/>
      <c r="AE2442" s="186"/>
      <c r="AF2442" s="190"/>
      <c r="AG2442" s="747">
        <f t="shared" si="154"/>
        <v>0</v>
      </c>
      <c r="AH2442" s="748">
        <f t="shared" si="155"/>
        <v>0</v>
      </c>
      <c r="AI2442" s="187"/>
      <c r="AJ2442" s="52"/>
      <c r="AK2442" s="156" t="str">
        <f>IFERROR(VLOOKUP($A2442,'Liste planification'!$B$2:$C$105,2,FALSE),"")</f>
        <v/>
      </c>
      <c r="AL2442" s="27"/>
      <c r="AM2442" s="27"/>
    </row>
    <row r="2443" spans="1:39">
      <c r="A2443" s="158"/>
      <c r="B2443" s="159" t="str">
        <f>A2443&amp;"-"&amp;TEXT(COUNTIF($A$5:A2443,A2443),"000")</f>
        <v>-000</v>
      </c>
      <c r="C2443" s="52"/>
      <c r="D2443" s="27"/>
      <c r="E2443" s="28"/>
      <c r="F2443" s="27"/>
      <c r="G2443" s="27"/>
      <c r="H2443" s="52"/>
      <c r="I2443" s="380" t="str">
        <f>IFERROR(VLOOKUP($F2443,'Liste planification'!$V$2:$W$96,2,FALSE),"")</f>
        <v/>
      </c>
      <c r="J2443" s="27"/>
      <c r="K2443" s="27"/>
      <c r="L2443" s="27"/>
      <c r="M2443" s="52"/>
      <c r="N2443" s="52"/>
      <c r="O2443" s="52"/>
      <c r="P2443" s="52"/>
      <c r="Q2443" s="52"/>
      <c r="R2443" s="52"/>
      <c r="S2443" s="52"/>
      <c r="T2443" s="52"/>
      <c r="U2443" s="52"/>
      <c r="V2443" s="52"/>
      <c r="W2443" s="52"/>
      <c r="X2443" s="52"/>
      <c r="Y2443" s="194"/>
      <c r="Z2443" s="776"/>
      <c r="AA2443" s="190"/>
      <c r="AB2443" s="747">
        <f t="shared" si="152"/>
        <v>0</v>
      </c>
      <c r="AC2443" s="748">
        <f t="shared" si="153"/>
        <v>0</v>
      </c>
      <c r="AD2443" s="187"/>
      <c r="AE2443" s="186"/>
      <c r="AF2443" s="190"/>
      <c r="AG2443" s="747">
        <f t="shared" si="154"/>
        <v>0</v>
      </c>
      <c r="AH2443" s="748">
        <f t="shared" si="155"/>
        <v>0</v>
      </c>
      <c r="AI2443" s="187"/>
      <c r="AJ2443" s="52"/>
      <c r="AK2443" s="156" t="str">
        <f>IFERROR(VLOOKUP($A2443,'Liste planification'!$B$2:$C$105,2,FALSE),"")</f>
        <v/>
      </c>
      <c r="AL2443" s="27"/>
      <c r="AM2443" s="27"/>
    </row>
    <row r="2444" spans="1:39">
      <c r="A2444" s="158"/>
      <c r="B2444" s="159" t="str">
        <f>A2444&amp;"-"&amp;TEXT(COUNTIF($A$5:A2444,A2444),"000")</f>
        <v>-000</v>
      </c>
      <c r="C2444" s="52"/>
      <c r="D2444" s="27"/>
      <c r="E2444" s="28"/>
      <c r="F2444" s="27"/>
      <c r="G2444" s="27"/>
      <c r="H2444" s="52"/>
      <c r="I2444" s="380" t="str">
        <f>IFERROR(VLOOKUP($F2444,'Liste planification'!$V$2:$W$96,2,FALSE),"")</f>
        <v/>
      </c>
      <c r="J2444" s="27"/>
      <c r="K2444" s="27"/>
      <c r="L2444" s="27"/>
      <c r="M2444" s="52"/>
      <c r="N2444" s="52"/>
      <c r="O2444" s="52"/>
      <c r="P2444" s="52"/>
      <c r="Q2444" s="52"/>
      <c r="R2444" s="52"/>
      <c r="S2444" s="52"/>
      <c r="T2444" s="52"/>
      <c r="U2444" s="52"/>
      <c r="V2444" s="52"/>
      <c r="W2444" s="52"/>
      <c r="X2444" s="52"/>
      <c r="Y2444" s="194"/>
      <c r="Z2444" s="776"/>
      <c r="AA2444" s="190"/>
      <c r="AB2444" s="747">
        <f t="shared" si="152"/>
        <v>0</v>
      </c>
      <c r="AC2444" s="748">
        <f t="shared" si="153"/>
        <v>0</v>
      </c>
      <c r="AD2444" s="187"/>
      <c r="AE2444" s="186"/>
      <c r="AF2444" s="190"/>
      <c r="AG2444" s="747">
        <f t="shared" si="154"/>
        <v>0</v>
      </c>
      <c r="AH2444" s="748">
        <f t="shared" si="155"/>
        <v>0</v>
      </c>
      <c r="AI2444" s="187"/>
      <c r="AJ2444" s="52"/>
      <c r="AK2444" s="156" t="str">
        <f>IFERROR(VLOOKUP($A2444,'Liste planification'!$B$2:$C$105,2,FALSE),"")</f>
        <v/>
      </c>
      <c r="AL2444" s="27"/>
      <c r="AM2444" s="27"/>
    </row>
    <row r="2445" spans="1:39">
      <c r="A2445" s="158"/>
      <c r="B2445" s="159" t="str">
        <f>A2445&amp;"-"&amp;TEXT(COUNTIF($A$5:A2445,A2445),"000")</f>
        <v>-000</v>
      </c>
      <c r="C2445" s="52"/>
      <c r="D2445" s="27"/>
      <c r="E2445" s="28"/>
      <c r="F2445" s="27"/>
      <c r="G2445" s="27"/>
      <c r="H2445" s="52"/>
      <c r="I2445" s="380" t="str">
        <f>IFERROR(VLOOKUP($F2445,'Liste planification'!$V$2:$W$96,2,FALSE),"")</f>
        <v/>
      </c>
      <c r="J2445" s="27"/>
      <c r="K2445" s="27"/>
      <c r="L2445" s="27"/>
      <c r="M2445" s="52"/>
      <c r="N2445" s="52"/>
      <c r="O2445" s="52"/>
      <c r="P2445" s="52"/>
      <c r="Q2445" s="52"/>
      <c r="R2445" s="52"/>
      <c r="S2445" s="52"/>
      <c r="T2445" s="52"/>
      <c r="U2445" s="52"/>
      <c r="V2445" s="52"/>
      <c r="W2445" s="52"/>
      <c r="X2445" s="52"/>
      <c r="Y2445" s="194"/>
      <c r="Z2445" s="776"/>
      <c r="AA2445" s="190"/>
      <c r="AB2445" s="747">
        <f t="shared" si="152"/>
        <v>0</v>
      </c>
      <c r="AC2445" s="748">
        <f t="shared" si="153"/>
        <v>0</v>
      </c>
      <c r="AD2445" s="187"/>
      <c r="AE2445" s="186"/>
      <c r="AF2445" s="190"/>
      <c r="AG2445" s="747">
        <f t="shared" si="154"/>
        <v>0</v>
      </c>
      <c r="AH2445" s="748">
        <f t="shared" si="155"/>
        <v>0</v>
      </c>
      <c r="AI2445" s="187"/>
      <c r="AJ2445" s="52"/>
      <c r="AK2445" s="156" t="str">
        <f>IFERROR(VLOOKUP($A2445,'Liste planification'!$B$2:$C$105,2,FALSE),"")</f>
        <v/>
      </c>
      <c r="AL2445" s="27"/>
      <c r="AM2445" s="27"/>
    </row>
    <row r="2446" spans="1:39">
      <c r="A2446" s="158"/>
      <c r="B2446" s="159" t="str">
        <f>A2446&amp;"-"&amp;TEXT(COUNTIF($A$5:A2446,A2446),"000")</f>
        <v>-000</v>
      </c>
      <c r="C2446" s="52"/>
      <c r="D2446" s="27"/>
      <c r="E2446" s="28"/>
      <c r="F2446" s="27"/>
      <c r="G2446" s="27"/>
      <c r="H2446" s="52"/>
      <c r="I2446" s="380" t="str">
        <f>IFERROR(VLOOKUP($F2446,'Liste planification'!$V$2:$W$96,2,FALSE),"")</f>
        <v/>
      </c>
      <c r="J2446" s="27"/>
      <c r="K2446" s="27"/>
      <c r="L2446" s="27"/>
      <c r="M2446" s="52"/>
      <c r="N2446" s="52"/>
      <c r="O2446" s="52"/>
      <c r="P2446" s="52"/>
      <c r="Q2446" s="52"/>
      <c r="R2446" s="52"/>
      <c r="S2446" s="52"/>
      <c r="T2446" s="52"/>
      <c r="U2446" s="52"/>
      <c r="V2446" s="52"/>
      <c r="W2446" s="52"/>
      <c r="X2446" s="52"/>
      <c r="Y2446" s="194"/>
      <c r="Z2446" s="776"/>
      <c r="AA2446" s="190"/>
      <c r="AB2446" s="747">
        <f t="shared" si="152"/>
        <v>0</v>
      </c>
      <c r="AC2446" s="748">
        <f t="shared" si="153"/>
        <v>0</v>
      </c>
      <c r="AD2446" s="187"/>
      <c r="AE2446" s="186"/>
      <c r="AF2446" s="190"/>
      <c r="AG2446" s="747">
        <f t="shared" si="154"/>
        <v>0</v>
      </c>
      <c r="AH2446" s="748">
        <f t="shared" si="155"/>
        <v>0</v>
      </c>
      <c r="AI2446" s="187"/>
      <c r="AJ2446" s="52"/>
      <c r="AK2446" s="156" t="str">
        <f>IFERROR(VLOOKUP($A2446,'Liste planification'!$B$2:$C$105,2,FALSE),"")</f>
        <v/>
      </c>
      <c r="AL2446" s="27"/>
      <c r="AM2446" s="27"/>
    </row>
    <row r="2447" spans="1:39">
      <c r="A2447" s="158"/>
      <c r="B2447" s="159" t="str">
        <f>A2447&amp;"-"&amp;TEXT(COUNTIF($A$5:A2447,A2447),"000")</f>
        <v>-000</v>
      </c>
      <c r="C2447" s="52"/>
      <c r="D2447" s="27"/>
      <c r="E2447" s="28"/>
      <c r="F2447" s="27"/>
      <c r="G2447" s="27"/>
      <c r="H2447" s="52"/>
      <c r="I2447" s="380" t="str">
        <f>IFERROR(VLOOKUP($F2447,'Liste planification'!$V$2:$W$96,2,FALSE),"")</f>
        <v/>
      </c>
      <c r="J2447" s="27"/>
      <c r="K2447" s="27"/>
      <c r="L2447" s="27"/>
      <c r="M2447" s="52"/>
      <c r="N2447" s="52"/>
      <c r="O2447" s="52"/>
      <c r="P2447" s="52"/>
      <c r="Q2447" s="52"/>
      <c r="R2447" s="52"/>
      <c r="S2447" s="52"/>
      <c r="T2447" s="52"/>
      <c r="U2447" s="52"/>
      <c r="V2447" s="52"/>
      <c r="W2447" s="52"/>
      <c r="X2447" s="52"/>
      <c r="Y2447" s="194"/>
      <c r="Z2447" s="776"/>
      <c r="AA2447" s="190"/>
      <c r="AB2447" s="747">
        <f t="shared" si="152"/>
        <v>0</v>
      </c>
      <c r="AC2447" s="748">
        <f t="shared" si="153"/>
        <v>0</v>
      </c>
      <c r="AD2447" s="187"/>
      <c r="AE2447" s="186"/>
      <c r="AF2447" s="190"/>
      <c r="AG2447" s="747">
        <f t="shared" si="154"/>
        <v>0</v>
      </c>
      <c r="AH2447" s="748">
        <f t="shared" si="155"/>
        <v>0</v>
      </c>
      <c r="AI2447" s="187"/>
      <c r="AJ2447" s="52"/>
      <c r="AK2447" s="156" t="str">
        <f>IFERROR(VLOOKUP($A2447,'Liste planification'!$B$2:$C$105,2,FALSE),"")</f>
        <v/>
      </c>
      <c r="AL2447" s="27"/>
      <c r="AM2447" s="27"/>
    </row>
    <row r="2448" spans="1:39">
      <c r="A2448" s="158"/>
      <c r="B2448" s="159" t="str">
        <f>A2448&amp;"-"&amp;TEXT(COUNTIF($A$5:A2448,A2448),"000")</f>
        <v>-000</v>
      </c>
      <c r="C2448" s="52"/>
      <c r="D2448" s="27"/>
      <c r="E2448" s="28"/>
      <c r="F2448" s="27"/>
      <c r="G2448" s="27"/>
      <c r="H2448" s="52"/>
      <c r="I2448" s="380" t="str">
        <f>IFERROR(VLOOKUP($F2448,'Liste planification'!$V$2:$W$96,2,FALSE),"")</f>
        <v/>
      </c>
      <c r="J2448" s="27"/>
      <c r="K2448" s="27"/>
      <c r="L2448" s="27"/>
      <c r="M2448" s="52"/>
      <c r="N2448" s="52"/>
      <c r="O2448" s="52"/>
      <c r="P2448" s="52"/>
      <c r="Q2448" s="52"/>
      <c r="R2448" s="52"/>
      <c r="S2448" s="52"/>
      <c r="T2448" s="52"/>
      <c r="U2448" s="52"/>
      <c r="V2448" s="52"/>
      <c r="W2448" s="52"/>
      <c r="X2448" s="52"/>
      <c r="Y2448" s="194"/>
      <c r="Z2448" s="776"/>
      <c r="AA2448" s="190"/>
      <c r="AB2448" s="747">
        <f t="shared" si="152"/>
        <v>0</v>
      </c>
      <c r="AC2448" s="748">
        <f t="shared" si="153"/>
        <v>0</v>
      </c>
      <c r="AD2448" s="187"/>
      <c r="AE2448" s="186"/>
      <c r="AF2448" s="190"/>
      <c r="AG2448" s="747">
        <f t="shared" si="154"/>
        <v>0</v>
      </c>
      <c r="AH2448" s="748">
        <f t="shared" si="155"/>
        <v>0</v>
      </c>
      <c r="AI2448" s="187"/>
      <c r="AJ2448" s="52"/>
      <c r="AK2448" s="156" t="str">
        <f>IFERROR(VLOOKUP($A2448,'Liste planification'!$B$2:$C$105,2,FALSE),"")</f>
        <v/>
      </c>
      <c r="AL2448" s="27"/>
      <c r="AM2448" s="27"/>
    </row>
    <row r="2449" spans="1:39">
      <c r="A2449" s="158"/>
      <c r="B2449" s="159" t="str">
        <f>A2449&amp;"-"&amp;TEXT(COUNTIF($A$5:A2449,A2449),"000")</f>
        <v>-000</v>
      </c>
      <c r="C2449" s="52"/>
      <c r="D2449" s="27"/>
      <c r="E2449" s="28"/>
      <c r="F2449" s="27"/>
      <c r="G2449" s="27"/>
      <c r="H2449" s="52"/>
      <c r="I2449" s="380" t="str">
        <f>IFERROR(VLOOKUP($F2449,'Liste planification'!$V$2:$W$96,2,FALSE),"")</f>
        <v/>
      </c>
      <c r="J2449" s="27"/>
      <c r="K2449" s="27"/>
      <c r="L2449" s="27"/>
      <c r="M2449" s="52"/>
      <c r="N2449" s="52"/>
      <c r="O2449" s="52"/>
      <c r="P2449" s="52"/>
      <c r="Q2449" s="52"/>
      <c r="R2449" s="52"/>
      <c r="S2449" s="52"/>
      <c r="T2449" s="52"/>
      <c r="U2449" s="52"/>
      <c r="V2449" s="52"/>
      <c r="W2449" s="52"/>
      <c r="X2449" s="52"/>
      <c r="Y2449" s="194"/>
      <c r="Z2449" s="776"/>
      <c r="AA2449" s="190"/>
      <c r="AB2449" s="747">
        <f t="shared" si="152"/>
        <v>0</v>
      </c>
      <c r="AC2449" s="748">
        <f t="shared" si="153"/>
        <v>0</v>
      </c>
      <c r="AD2449" s="187"/>
      <c r="AE2449" s="186"/>
      <c r="AF2449" s="190"/>
      <c r="AG2449" s="747">
        <f t="shared" si="154"/>
        <v>0</v>
      </c>
      <c r="AH2449" s="748">
        <f t="shared" si="155"/>
        <v>0</v>
      </c>
      <c r="AI2449" s="187"/>
      <c r="AJ2449" s="52"/>
      <c r="AK2449" s="156" t="str">
        <f>IFERROR(VLOOKUP($A2449,'Liste planification'!$B$2:$C$105,2,FALSE),"")</f>
        <v/>
      </c>
      <c r="AL2449" s="27"/>
      <c r="AM2449" s="27"/>
    </row>
    <row r="2450" spans="1:39">
      <c r="A2450" s="158"/>
      <c r="B2450" s="159" t="str">
        <f>A2450&amp;"-"&amp;TEXT(COUNTIF($A$5:A2450,A2450),"000")</f>
        <v>-000</v>
      </c>
      <c r="C2450" s="52"/>
      <c r="D2450" s="27"/>
      <c r="E2450" s="28"/>
      <c r="F2450" s="27"/>
      <c r="G2450" s="27"/>
      <c r="H2450" s="52"/>
      <c r="I2450" s="380" t="str">
        <f>IFERROR(VLOOKUP($F2450,'Liste planification'!$V$2:$W$96,2,FALSE),"")</f>
        <v/>
      </c>
      <c r="J2450" s="27"/>
      <c r="K2450" s="27"/>
      <c r="L2450" s="27"/>
      <c r="M2450" s="52"/>
      <c r="N2450" s="52"/>
      <c r="O2450" s="52"/>
      <c r="P2450" s="52"/>
      <c r="Q2450" s="52"/>
      <c r="R2450" s="52"/>
      <c r="S2450" s="52"/>
      <c r="T2450" s="52"/>
      <c r="U2450" s="52"/>
      <c r="V2450" s="52"/>
      <c r="W2450" s="52"/>
      <c r="X2450" s="52"/>
      <c r="Y2450" s="194"/>
      <c r="Z2450" s="776"/>
      <c r="AA2450" s="190"/>
      <c r="AB2450" s="747">
        <f t="shared" si="152"/>
        <v>0</v>
      </c>
      <c r="AC2450" s="748">
        <f t="shared" si="153"/>
        <v>0</v>
      </c>
      <c r="AD2450" s="187"/>
      <c r="AE2450" s="186"/>
      <c r="AF2450" s="190"/>
      <c r="AG2450" s="747">
        <f t="shared" si="154"/>
        <v>0</v>
      </c>
      <c r="AH2450" s="748">
        <f t="shared" si="155"/>
        <v>0</v>
      </c>
      <c r="AI2450" s="187"/>
      <c r="AJ2450" s="52"/>
      <c r="AK2450" s="156" t="str">
        <f>IFERROR(VLOOKUP($A2450,'Liste planification'!$B$2:$C$105,2,FALSE),"")</f>
        <v/>
      </c>
      <c r="AL2450" s="27"/>
      <c r="AM2450" s="27"/>
    </row>
    <row r="2451" spans="1:39">
      <c r="A2451" s="158"/>
      <c r="B2451" s="159" t="str">
        <f>A2451&amp;"-"&amp;TEXT(COUNTIF($A$5:A2451,A2451),"000")</f>
        <v>-000</v>
      </c>
      <c r="C2451" s="52"/>
      <c r="D2451" s="27"/>
      <c r="E2451" s="28"/>
      <c r="F2451" s="27"/>
      <c r="G2451" s="27"/>
      <c r="H2451" s="52"/>
      <c r="I2451" s="380" t="str">
        <f>IFERROR(VLOOKUP($F2451,'Liste planification'!$V$2:$W$96,2,FALSE),"")</f>
        <v/>
      </c>
      <c r="J2451" s="27"/>
      <c r="K2451" s="27"/>
      <c r="L2451" s="27"/>
      <c r="M2451" s="52"/>
      <c r="N2451" s="52"/>
      <c r="O2451" s="52"/>
      <c r="P2451" s="52"/>
      <c r="Q2451" s="52"/>
      <c r="R2451" s="52"/>
      <c r="S2451" s="52"/>
      <c r="T2451" s="52"/>
      <c r="U2451" s="52"/>
      <c r="V2451" s="52"/>
      <c r="W2451" s="52"/>
      <c r="X2451" s="52"/>
      <c r="Y2451" s="194"/>
      <c r="Z2451" s="776"/>
      <c r="AA2451" s="190"/>
      <c r="AB2451" s="747">
        <f t="shared" si="152"/>
        <v>0</v>
      </c>
      <c r="AC2451" s="748">
        <f t="shared" si="153"/>
        <v>0</v>
      </c>
      <c r="AD2451" s="187"/>
      <c r="AE2451" s="186"/>
      <c r="AF2451" s="190"/>
      <c r="AG2451" s="747">
        <f t="shared" si="154"/>
        <v>0</v>
      </c>
      <c r="AH2451" s="748">
        <f t="shared" si="155"/>
        <v>0</v>
      </c>
      <c r="AI2451" s="187"/>
      <c r="AJ2451" s="52"/>
      <c r="AK2451" s="156" t="str">
        <f>IFERROR(VLOOKUP($A2451,'Liste planification'!$B$2:$C$105,2,FALSE),"")</f>
        <v/>
      </c>
      <c r="AL2451" s="27"/>
      <c r="AM2451" s="27"/>
    </row>
    <row r="2452" spans="1:39">
      <c r="A2452" s="158"/>
      <c r="B2452" s="159" t="str">
        <f>A2452&amp;"-"&amp;TEXT(COUNTIF($A$5:A2452,A2452),"000")</f>
        <v>-000</v>
      </c>
      <c r="C2452" s="52"/>
      <c r="D2452" s="27"/>
      <c r="E2452" s="28"/>
      <c r="F2452" s="27"/>
      <c r="G2452" s="27"/>
      <c r="H2452" s="52"/>
      <c r="I2452" s="380" t="str">
        <f>IFERROR(VLOOKUP($F2452,'Liste planification'!$V$2:$W$96,2,FALSE),"")</f>
        <v/>
      </c>
      <c r="J2452" s="27"/>
      <c r="K2452" s="27"/>
      <c r="L2452" s="27"/>
      <c r="M2452" s="52"/>
      <c r="N2452" s="52"/>
      <c r="O2452" s="52"/>
      <c r="P2452" s="52"/>
      <c r="Q2452" s="52"/>
      <c r="R2452" s="52"/>
      <c r="S2452" s="52"/>
      <c r="T2452" s="52"/>
      <c r="U2452" s="52"/>
      <c r="V2452" s="52"/>
      <c r="W2452" s="52"/>
      <c r="X2452" s="52"/>
      <c r="Y2452" s="194"/>
      <c r="Z2452" s="776"/>
      <c r="AA2452" s="190"/>
      <c r="AB2452" s="747">
        <f t="shared" si="152"/>
        <v>0</v>
      </c>
      <c r="AC2452" s="748">
        <f t="shared" si="153"/>
        <v>0</v>
      </c>
      <c r="AD2452" s="187"/>
      <c r="AE2452" s="186"/>
      <c r="AF2452" s="190"/>
      <c r="AG2452" s="747">
        <f t="shared" si="154"/>
        <v>0</v>
      </c>
      <c r="AH2452" s="748">
        <f t="shared" si="155"/>
        <v>0</v>
      </c>
      <c r="AI2452" s="187"/>
      <c r="AJ2452" s="52"/>
      <c r="AK2452" s="156" t="str">
        <f>IFERROR(VLOOKUP($A2452,'Liste planification'!$B$2:$C$105,2,FALSE),"")</f>
        <v/>
      </c>
      <c r="AL2452" s="27"/>
      <c r="AM2452" s="27"/>
    </row>
    <row r="2453" spans="1:39">
      <c r="A2453" s="158"/>
      <c r="B2453" s="159" t="str">
        <f>A2453&amp;"-"&amp;TEXT(COUNTIF($A$5:A2453,A2453),"000")</f>
        <v>-000</v>
      </c>
      <c r="C2453" s="52"/>
      <c r="D2453" s="27"/>
      <c r="E2453" s="28"/>
      <c r="F2453" s="27"/>
      <c r="G2453" s="27"/>
      <c r="H2453" s="52"/>
      <c r="I2453" s="380" t="str">
        <f>IFERROR(VLOOKUP($F2453,'Liste planification'!$V$2:$W$96,2,FALSE),"")</f>
        <v/>
      </c>
      <c r="J2453" s="27"/>
      <c r="K2453" s="27"/>
      <c r="L2453" s="27"/>
      <c r="M2453" s="52"/>
      <c r="N2453" s="52"/>
      <c r="O2453" s="52"/>
      <c r="P2453" s="52"/>
      <c r="Q2453" s="52"/>
      <c r="R2453" s="52"/>
      <c r="S2453" s="52"/>
      <c r="T2453" s="52"/>
      <c r="U2453" s="52"/>
      <c r="V2453" s="52"/>
      <c r="W2453" s="52"/>
      <c r="X2453" s="52"/>
      <c r="Y2453" s="194"/>
      <c r="Z2453" s="776"/>
      <c r="AA2453" s="190"/>
      <c r="AB2453" s="747">
        <f t="shared" si="152"/>
        <v>0</v>
      </c>
      <c r="AC2453" s="748">
        <f t="shared" si="153"/>
        <v>0</v>
      </c>
      <c r="AD2453" s="187"/>
      <c r="AE2453" s="186"/>
      <c r="AF2453" s="190"/>
      <c r="AG2453" s="747">
        <f t="shared" si="154"/>
        <v>0</v>
      </c>
      <c r="AH2453" s="748">
        <f t="shared" si="155"/>
        <v>0</v>
      </c>
      <c r="AI2453" s="187"/>
      <c r="AJ2453" s="52"/>
      <c r="AK2453" s="156" t="str">
        <f>IFERROR(VLOOKUP($A2453,'Liste planification'!$B$2:$C$105,2,FALSE),"")</f>
        <v/>
      </c>
      <c r="AL2453" s="27"/>
      <c r="AM2453" s="27"/>
    </row>
    <row r="2454" spans="1:39">
      <c r="A2454" s="158"/>
      <c r="B2454" s="159" t="str">
        <f>A2454&amp;"-"&amp;TEXT(COUNTIF($A$5:A2454,A2454),"000")</f>
        <v>-000</v>
      </c>
      <c r="C2454" s="52"/>
      <c r="D2454" s="27"/>
      <c r="E2454" s="28"/>
      <c r="F2454" s="27"/>
      <c r="G2454" s="27"/>
      <c r="H2454" s="52"/>
      <c r="I2454" s="380" t="str">
        <f>IFERROR(VLOOKUP($F2454,'Liste planification'!$V$2:$W$96,2,FALSE),"")</f>
        <v/>
      </c>
      <c r="J2454" s="27"/>
      <c r="K2454" s="27"/>
      <c r="L2454" s="27"/>
      <c r="M2454" s="52"/>
      <c r="N2454" s="52"/>
      <c r="O2454" s="52"/>
      <c r="P2454" s="52"/>
      <c r="Q2454" s="52"/>
      <c r="R2454" s="52"/>
      <c r="S2454" s="52"/>
      <c r="T2454" s="52"/>
      <c r="U2454" s="52"/>
      <c r="V2454" s="52"/>
      <c r="W2454" s="52"/>
      <c r="X2454" s="52"/>
      <c r="Y2454" s="194"/>
      <c r="Z2454" s="776"/>
      <c r="AA2454" s="190"/>
      <c r="AB2454" s="747">
        <f t="shared" si="152"/>
        <v>0</v>
      </c>
      <c r="AC2454" s="748">
        <f t="shared" si="153"/>
        <v>0</v>
      </c>
      <c r="AD2454" s="187"/>
      <c r="AE2454" s="186"/>
      <c r="AF2454" s="190"/>
      <c r="AG2454" s="747">
        <f t="shared" si="154"/>
        <v>0</v>
      </c>
      <c r="AH2454" s="748">
        <f t="shared" si="155"/>
        <v>0</v>
      </c>
      <c r="AI2454" s="187"/>
      <c r="AJ2454" s="52"/>
      <c r="AK2454" s="156" t="str">
        <f>IFERROR(VLOOKUP($A2454,'Liste planification'!$B$2:$C$105,2,FALSE),"")</f>
        <v/>
      </c>
      <c r="AL2454" s="27"/>
      <c r="AM2454" s="27"/>
    </row>
    <row r="2455" spans="1:39">
      <c r="A2455" s="158"/>
      <c r="B2455" s="159" t="str">
        <f>A2455&amp;"-"&amp;TEXT(COUNTIF($A$5:A2455,A2455),"000")</f>
        <v>-000</v>
      </c>
      <c r="C2455" s="52"/>
      <c r="D2455" s="27"/>
      <c r="E2455" s="28"/>
      <c r="F2455" s="27"/>
      <c r="G2455" s="27"/>
      <c r="H2455" s="52"/>
      <c r="I2455" s="380" t="str">
        <f>IFERROR(VLOOKUP($F2455,'Liste planification'!$V$2:$W$96,2,FALSE),"")</f>
        <v/>
      </c>
      <c r="J2455" s="27"/>
      <c r="K2455" s="27"/>
      <c r="L2455" s="27"/>
      <c r="M2455" s="52"/>
      <c r="N2455" s="52"/>
      <c r="O2455" s="52"/>
      <c r="P2455" s="52"/>
      <c r="Q2455" s="52"/>
      <c r="R2455" s="52"/>
      <c r="S2455" s="52"/>
      <c r="T2455" s="52"/>
      <c r="U2455" s="52"/>
      <c r="V2455" s="52"/>
      <c r="W2455" s="52"/>
      <c r="X2455" s="52"/>
      <c r="Y2455" s="194"/>
      <c r="Z2455" s="776"/>
      <c r="AA2455" s="190"/>
      <c r="AB2455" s="747">
        <f t="shared" si="152"/>
        <v>0</v>
      </c>
      <c r="AC2455" s="748">
        <f t="shared" si="153"/>
        <v>0</v>
      </c>
      <c r="AD2455" s="187"/>
      <c r="AE2455" s="186"/>
      <c r="AF2455" s="190"/>
      <c r="AG2455" s="747">
        <f t="shared" si="154"/>
        <v>0</v>
      </c>
      <c r="AH2455" s="748">
        <f t="shared" si="155"/>
        <v>0</v>
      </c>
      <c r="AI2455" s="187"/>
      <c r="AJ2455" s="52"/>
      <c r="AK2455" s="156" t="str">
        <f>IFERROR(VLOOKUP($A2455,'Liste planification'!$B$2:$C$105,2,FALSE),"")</f>
        <v/>
      </c>
      <c r="AL2455" s="27"/>
      <c r="AM2455" s="27"/>
    </row>
    <row r="2456" spans="1:39">
      <c r="A2456" s="158"/>
      <c r="B2456" s="159" t="str">
        <f>A2456&amp;"-"&amp;TEXT(COUNTIF($A$5:A2456,A2456),"000")</f>
        <v>-000</v>
      </c>
      <c r="C2456" s="52"/>
      <c r="D2456" s="27"/>
      <c r="E2456" s="28"/>
      <c r="F2456" s="27"/>
      <c r="G2456" s="27"/>
      <c r="H2456" s="52"/>
      <c r="I2456" s="380" t="str">
        <f>IFERROR(VLOOKUP($F2456,'Liste planification'!$V$2:$W$96,2,FALSE),"")</f>
        <v/>
      </c>
      <c r="J2456" s="27"/>
      <c r="K2456" s="27"/>
      <c r="L2456" s="27"/>
      <c r="M2456" s="52"/>
      <c r="N2456" s="52"/>
      <c r="O2456" s="52"/>
      <c r="P2456" s="52"/>
      <c r="Q2456" s="52"/>
      <c r="R2456" s="52"/>
      <c r="S2456" s="52"/>
      <c r="T2456" s="52"/>
      <c r="U2456" s="52"/>
      <c r="V2456" s="52"/>
      <c r="W2456" s="52"/>
      <c r="X2456" s="52"/>
      <c r="Y2456" s="194"/>
      <c r="Z2456" s="776"/>
      <c r="AA2456" s="190"/>
      <c r="AB2456" s="747">
        <f t="shared" si="152"/>
        <v>0</v>
      </c>
      <c r="AC2456" s="748">
        <f t="shared" si="153"/>
        <v>0</v>
      </c>
      <c r="AD2456" s="187"/>
      <c r="AE2456" s="186"/>
      <c r="AF2456" s="190"/>
      <c r="AG2456" s="747">
        <f t="shared" si="154"/>
        <v>0</v>
      </c>
      <c r="AH2456" s="748">
        <f t="shared" si="155"/>
        <v>0</v>
      </c>
      <c r="AI2456" s="187"/>
      <c r="AJ2456" s="52"/>
      <c r="AK2456" s="156" t="str">
        <f>IFERROR(VLOOKUP($A2456,'Liste planification'!$B$2:$C$105,2,FALSE),"")</f>
        <v/>
      </c>
      <c r="AL2456" s="27"/>
      <c r="AM2456" s="27"/>
    </row>
    <row r="2457" spans="1:39">
      <c r="A2457" s="158"/>
      <c r="B2457" s="159" t="str">
        <f>A2457&amp;"-"&amp;TEXT(COUNTIF($A$5:A2457,A2457),"000")</f>
        <v>-000</v>
      </c>
      <c r="C2457" s="52"/>
      <c r="D2457" s="27"/>
      <c r="E2457" s="28"/>
      <c r="F2457" s="27"/>
      <c r="G2457" s="27"/>
      <c r="H2457" s="52"/>
      <c r="I2457" s="380" t="str">
        <f>IFERROR(VLOOKUP($F2457,'Liste planification'!$V$2:$W$96,2,FALSE),"")</f>
        <v/>
      </c>
      <c r="J2457" s="27"/>
      <c r="K2457" s="27"/>
      <c r="L2457" s="27"/>
      <c r="M2457" s="52"/>
      <c r="N2457" s="52"/>
      <c r="O2457" s="52"/>
      <c r="P2457" s="52"/>
      <c r="Q2457" s="52"/>
      <c r="R2457" s="52"/>
      <c r="S2457" s="52"/>
      <c r="T2457" s="52"/>
      <c r="U2457" s="52"/>
      <c r="V2457" s="52"/>
      <c r="W2457" s="52"/>
      <c r="X2457" s="52"/>
      <c r="Y2457" s="194"/>
      <c r="Z2457" s="776"/>
      <c r="AA2457" s="190"/>
      <c r="AB2457" s="747">
        <f t="shared" si="152"/>
        <v>0</v>
      </c>
      <c r="AC2457" s="748">
        <f t="shared" si="153"/>
        <v>0</v>
      </c>
      <c r="AD2457" s="187"/>
      <c r="AE2457" s="186"/>
      <c r="AF2457" s="190"/>
      <c r="AG2457" s="747">
        <f t="shared" si="154"/>
        <v>0</v>
      </c>
      <c r="AH2457" s="748">
        <f t="shared" si="155"/>
        <v>0</v>
      </c>
      <c r="AI2457" s="187"/>
      <c r="AJ2457" s="52"/>
      <c r="AK2457" s="156" t="str">
        <f>IFERROR(VLOOKUP($A2457,'Liste planification'!$B$2:$C$105,2,FALSE),"")</f>
        <v/>
      </c>
      <c r="AL2457" s="27"/>
      <c r="AM2457" s="27"/>
    </row>
    <row r="2458" spans="1:39">
      <c r="A2458" s="158"/>
      <c r="B2458" s="159" t="str">
        <f>A2458&amp;"-"&amp;TEXT(COUNTIF($A$5:A2458,A2458),"000")</f>
        <v>-000</v>
      </c>
      <c r="C2458" s="52"/>
      <c r="D2458" s="27"/>
      <c r="E2458" s="28"/>
      <c r="F2458" s="27"/>
      <c r="G2458" s="27"/>
      <c r="H2458" s="52"/>
      <c r="I2458" s="380" t="str">
        <f>IFERROR(VLOOKUP($F2458,'Liste planification'!$V$2:$W$96,2,FALSE),"")</f>
        <v/>
      </c>
      <c r="J2458" s="27"/>
      <c r="K2458" s="27"/>
      <c r="L2458" s="27"/>
      <c r="M2458" s="52"/>
      <c r="N2458" s="52"/>
      <c r="O2458" s="52"/>
      <c r="P2458" s="52"/>
      <c r="Q2458" s="52"/>
      <c r="R2458" s="52"/>
      <c r="S2458" s="52"/>
      <c r="T2458" s="52"/>
      <c r="U2458" s="52"/>
      <c r="V2458" s="52"/>
      <c r="W2458" s="52"/>
      <c r="X2458" s="52"/>
      <c r="Y2458" s="194"/>
      <c r="Z2458" s="776"/>
      <c r="AA2458" s="190"/>
      <c r="AB2458" s="747">
        <f t="shared" si="152"/>
        <v>0</v>
      </c>
      <c r="AC2458" s="748">
        <f t="shared" si="153"/>
        <v>0</v>
      </c>
      <c r="AD2458" s="187"/>
      <c r="AE2458" s="186"/>
      <c r="AF2458" s="190"/>
      <c r="AG2458" s="747">
        <f t="shared" si="154"/>
        <v>0</v>
      </c>
      <c r="AH2458" s="748">
        <f t="shared" si="155"/>
        <v>0</v>
      </c>
      <c r="AI2458" s="187"/>
      <c r="AJ2458" s="52"/>
      <c r="AK2458" s="156" t="str">
        <f>IFERROR(VLOOKUP($A2458,'Liste planification'!$B$2:$C$105,2,FALSE),"")</f>
        <v/>
      </c>
      <c r="AL2458" s="27"/>
      <c r="AM2458" s="27"/>
    </row>
    <row r="2459" spans="1:39">
      <c r="A2459" s="158"/>
      <c r="B2459" s="159" t="str">
        <f>A2459&amp;"-"&amp;TEXT(COUNTIF($A$5:A2459,A2459),"000")</f>
        <v>-000</v>
      </c>
      <c r="C2459" s="52"/>
      <c r="D2459" s="27"/>
      <c r="E2459" s="28"/>
      <c r="F2459" s="27"/>
      <c r="G2459" s="27"/>
      <c r="H2459" s="52"/>
      <c r="I2459" s="380" t="str">
        <f>IFERROR(VLOOKUP($F2459,'Liste planification'!$V$2:$W$96,2,FALSE),"")</f>
        <v/>
      </c>
      <c r="J2459" s="27"/>
      <c r="K2459" s="27"/>
      <c r="L2459" s="27"/>
      <c r="M2459" s="52"/>
      <c r="N2459" s="52"/>
      <c r="O2459" s="52"/>
      <c r="P2459" s="52"/>
      <c r="Q2459" s="52"/>
      <c r="R2459" s="52"/>
      <c r="S2459" s="52"/>
      <c r="T2459" s="52"/>
      <c r="U2459" s="52"/>
      <c r="V2459" s="52"/>
      <c r="W2459" s="52"/>
      <c r="X2459" s="52"/>
      <c r="Y2459" s="194"/>
      <c r="Z2459" s="776"/>
      <c r="AA2459" s="190"/>
      <c r="AB2459" s="747">
        <f t="shared" si="152"/>
        <v>0</v>
      </c>
      <c r="AC2459" s="748">
        <f t="shared" si="153"/>
        <v>0</v>
      </c>
      <c r="AD2459" s="187"/>
      <c r="AE2459" s="186"/>
      <c r="AF2459" s="190"/>
      <c r="AG2459" s="747">
        <f t="shared" si="154"/>
        <v>0</v>
      </c>
      <c r="AH2459" s="748">
        <f t="shared" si="155"/>
        <v>0</v>
      </c>
      <c r="AI2459" s="187"/>
      <c r="AJ2459" s="52"/>
      <c r="AK2459" s="156" t="str">
        <f>IFERROR(VLOOKUP($A2459,'Liste planification'!$B$2:$C$105,2,FALSE),"")</f>
        <v/>
      </c>
      <c r="AL2459" s="27"/>
      <c r="AM2459" s="27"/>
    </row>
    <row r="2460" spans="1:39">
      <c r="A2460" s="158"/>
      <c r="B2460" s="159" t="str">
        <f>A2460&amp;"-"&amp;TEXT(COUNTIF($A$5:A2460,A2460),"000")</f>
        <v>-000</v>
      </c>
      <c r="C2460" s="52"/>
      <c r="D2460" s="27"/>
      <c r="E2460" s="28"/>
      <c r="F2460" s="27"/>
      <c r="G2460" s="27"/>
      <c r="H2460" s="52"/>
      <c r="I2460" s="380" t="str">
        <f>IFERROR(VLOOKUP($F2460,'Liste planification'!$V$2:$W$96,2,FALSE),"")</f>
        <v/>
      </c>
      <c r="J2460" s="27"/>
      <c r="K2460" s="27"/>
      <c r="L2460" s="27"/>
      <c r="M2460" s="52"/>
      <c r="N2460" s="52"/>
      <c r="O2460" s="52"/>
      <c r="P2460" s="52"/>
      <c r="Q2460" s="52"/>
      <c r="R2460" s="52"/>
      <c r="S2460" s="52"/>
      <c r="T2460" s="52"/>
      <c r="U2460" s="52"/>
      <c r="V2460" s="52"/>
      <c r="W2460" s="52"/>
      <c r="X2460" s="52"/>
      <c r="Y2460" s="194"/>
      <c r="Z2460" s="776"/>
      <c r="AA2460" s="190"/>
      <c r="AB2460" s="747">
        <f t="shared" si="152"/>
        <v>0</v>
      </c>
      <c r="AC2460" s="748">
        <f t="shared" si="153"/>
        <v>0</v>
      </c>
      <c r="AD2460" s="187"/>
      <c r="AE2460" s="186"/>
      <c r="AF2460" s="190"/>
      <c r="AG2460" s="747">
        <f t="shared" si="154"/>
        <v>0</v>
      </c>
      <c r="AH2460" s="748">
        <f t="shared" si="155"/>
        <v>0</v>
      </c>
      <c r="AI2460" s="187"/>
      <c r="AJ2460" s="52"/>
      <c r="AK2460" s="156" t="str">
        <f>IFERROR(VLOOKUP($A2460,'Liste planification'!$B$2:$C$105,2,FALSE),"")</f>
        <v/>
      </c>
      <c r="AL2460" s="27"/>
      <c r="AM2460" s="27"/>
    </row>
    <row r="2461" spans="1:39">
      <c r="A2461" s="158"/>
      <c r="B2461" s="159" t="str">
        <f>A2461&amp;"-"&amp;TEXT(COUNTIF($A$5:A2461,A2461),"000")</f>
        <v>-000</v>
      </c>
      <c r="C2461" s="52"/>
      <c r="D2461" s="27"/>
      <c r="E2461" s="28"/>
      <c r="F2461" s="27"/>
      <c r="G2461" s="27"/>
      <c r="H2461" s="52"/>
      <c r="I2461" s="380" t="str">
        <f>IFERROR(VLOOKUP($F2461,'Liste planification'!$V$2:$W$96,2,FALSE),"")</f>
        <v/>
      </c>
      <c r="J2461" s="27"/>
      <c r="K2461" s="27"/>
      <c r="L2461" s="27"/>
      <c r="M2461" s="52"/>
      <c r="N2461" s="52"/>
      <c r="O2461" s="52"/>
      <c r="P2461" s="52"/>
      <c r="Q2461" s="52"/>
      <c r="R2461" s="52"/>
      <c r="S2461" s="52"/>
      <c r="T2461" s="52"/>
      <c r="U2461" s="52"/>
      <c r="V2461" s="52"/>
      <c r="W2461" s="52"/>
      <c r="X2461" s="52"/>
      <c r="Y2461" s="194"/>
      <c r="Z2461" s="776"/>
      <c r="AA2461" s="190"/>
      <c r="AB2461" s="747">
        <f t="shared" si="152"/>
        <v>0</v>
      </c>
      <c r="AC2461" s="748">
        <f t="shared" si="153"/>
        <v>0</v>
      </c>
      <c r="AD2461" s="187"/>
      <c r="AE2461" s="186"/>
      <c r="AF2461" s="190"/>
      <c r="AG2461" s="747">
        <f t="shared" si="154"/>
        <v>0</v>
      </c>
      <c r="AH2461" s="748">
        <f t="shared" si="155"/>
        <v>0</v>
      </c>
      <c r="AI2461" s="187"/>
      <c r="AJ2461" s="52"/>
      <c r="AK2461" s="156" t="str">
        <f>IFERROR(VLOOKUP($A2461,'Liste planification'!$B$2:$C$105,2,FALSE),"")</f>
        <v/>
      </c>
      <c r="AL2461" s="27"/>
      <c r="AM2461" s="27"/>
    </row>
    <row r="2462" spans="1:39">
      <c r="A2462" s="158"/>
      <c r="B2462" s="159" t="str">
        <f>A2462&amp;"-"&amp;TEXT(COUNTIF($A$5:A2462,A2462),"000")</f>
        <v>-000</v>
      </c>
      <c r="C2462" s="52"/>
      <c r="D2462" s="27"/>
      <c r="E2462" s="28"/>
      <c r="F2462" s="27"/>
      <c r="G2462" s="27"/>
      <c r="H2462" s="52"/>
      <c r="I2462" s="380" t="str">
        <f>IFERROR(VLOOKUP($F2462,'Liste planification'!$V$2:$W$96,2,FALSE),"")</f>
        <v/>
      </c>
      <c r="J2462" s="27"/>
      <c r="K2462" s="27"/>
      <c r="L2462" s="27"/>
      <c r="M2462" s="52"/>
      <c r="N2462" s="52"/>
      <c r="O2462" s="52"/>
      <c r="P2462" s="52"/>
      <c r="Q2462" s="52"/>
      <c r="R2462" s="52"/>
      <c r="S2462" s="52"/>
      <c r="T2462" s="52"/>
      <c r="U2462" s="52"/>
      <c r="V2462" s="52"/>
      <c r="W2462" s="52"/>
      <c r="X2462" s="52"/>
      <c r="Y2462" s="194"/>
      <c r="Z2462" s="776"/>
      <c r="AA2462" s="190"/>
      <c r="AB2462" s="747">
        <f t="shared" si="152"/>
        <v>0</v>
      </c>
      <c r="AC2462" s="748">
        <f t="shared" si="153"/>
        <v>0</v>
      </c>
      <c r="AD2462" s="187"/>
      <c r="AE2462" s="186"/>
      <c r="AF2462" s="190"/>
      <c r="AG2462" s="747">
        <f t="shared" si="154"/>
        <v>0</v>
      </c>
      <c r="AH2462" s="748">
        <f t="shared" si="155"/>
        <v>0</v>
      </c>
      <c r="AI2462" s="187"/>
      <c r="AJ2462" s="52"/>
      <c r="AK2462" s="156" t="str">
        <f>IFERROR(VLOOKUP($A2462,'Liste planification'!$B$2:$C$105,2,FALSE),"")</f>
        <v/>
      </c>
      <c r="AL2462" s="27"/>
      <c r="AM2462" s="27"/>
    </row>
    <row r="2463" spans="1:39">
      <c r="A2463" s="158"/>
      <c r="B2463" s="159" t="str">
        <f>A2463&amp;"-"&amp;TEXT(COUNTIF($A$5:A2463,A2463),"000")</f>
        <v>-000</v>
      </c>
      <c r="C2463" s="52"/>
      <c r="D2463" s="27"/>
      <c r="E2463" s="28"/>
      <c r="F2463" s="27"/>
      <c r="G2463" s="27"/>
      <c r="H2463" s="52"/>
      <c r="I2463" s="380" t="str">
        <f>IFERROR(VLOOKUP($F2463,'Liste planification'!$V$2:$W$96,2,FALSE),"")</f>
        <v/>
      </c>
      <c r="J2463" s="27"/>
      <c r="K2463" s="27"/>
      <c r="L2463" s="27"/>
      <c r="M2463" s="52"/>
      <c r="N2463" s="52"/>
      <c r="O2463" s="52"/>
      <c r="P2463" s="52"/>
      <c r="Q2463" s="52"/>
      <c r="R2463" s="52"/>
      <c r="S2463" s="52"/>
      <c r="T2463" s="52"/>
      <c r="U2463" s="52"/>
      <c r="V2463" s="52"/>
      <c r="W2463" s="52"/>
      <c r="X2463" s="52"/>
      <c r="Y2463" s="194"/>
      <c r="Z2463" s="776"/>
      <c r="AA2463" s="190"/>
      <c r="AB2463" s="747">
        <f t="shared" si="152"/>
        <v>0</v>
      </c>
      <c r="AC2463" s="748">
        <f t="shared" si="153"/>
        <v>0</v>
      </c>
      <c r="AD2463" s="187"/>
      <c r="AE2463" s="186"/>
      <c r="AF2463" s="190"/>
      <c r="AG2463" s="747">
        <f t="shared" si="154"/>
        <v>0</v>
      </c>
      <c r="AH2463" s="748">
        <f t="shared" si="155"/>
        <v>0</v>
      </c>
      <c r="AI2463" s="187"/>
      <c r="AJ2463" s="52"/>
      <c r="AK2463" s="156" t="str">
        <f>IFERROR(VLOOKUP($A2463,'Liste planification'!$B$2:$C$105,2,FALSE),"")</f>
        <v/>
      </c>
      <c r="AL2463" s="27"/>
      <c r="AM2463" s="27"/>
    </row>
    <row r="2464" spans="1:39">
      <c r="A2464" s="158"/>
      <c r="B2464" s="159" t="str">
        <f>A2464&amp;"-"&amp;TEXT(COUNTIF($A$5:A2464,A2464),"000")</f>
        <v>-000</v>
      </c>
      <c r="C2464" s="52"/>
      <c r="D2464" s="27"/>
      <c r="E2464" s="28"/>
      <c r="F2464" s="27"/>
      <c r="G2464" s="27"/>
      <c r="H2464" s="52"/>
      <c r="I2464" s="380" t="str">
        <f>IFERROR(VLOOKUP($F2464,'Liste planification'!$V$2:$W$96,2,FALSE),"")</f>
        <v/>
      </c>
      <c r="J2464" s="27"/>
      <c r="K2464" s="27"/>
      <c r="L2464" s="27"/>
      <c r="M2464" s="52"/>
      <c r="N2464" s="52"/>
      <c r="O2464" s="52"/>
      <c r="P2464" s="52"/>
      <c r="Q2464" s="52"/>
      <c r="R2464" s="52"/>
      <c r="S2464" s="52"/>
      <c r="T2464" s="52"/>
      <c r="U2464" s="52"/>
      <c r="V2464" s="52"/>
      <c r="W2464" s="52"/>
      <c r="X2464" s="52"/>
      <c r="Y2464" s="194"/>
      <c r="Z2464" s="776"/>
      <c r="AA2464" s="190"/>
      <c r="AB2464" s="747">
        <f t="shared" si="152"/>
        <v>0</v>
      </c>
      <c r="AC2464" s="748">
        <f t="shared" si="153"/>
        <v>0</v>
      </c>
      <c r="AD2464" s="187"/>
      <c r="AE2464" s="186"/>
      <c r="AF2464" s="190"/>
      <c r="AG2464" s="747">
        <f t="shared" si="154"/>
        <v>0</v>
      </c>
      <c r="AH2464" s="748">
        <f t="shared" si="155"/>
        <v>0</v>
      </c>
      <c r="AI2464" s="187"/>
      <c r="AJ2464" s="52"/>
      <c r="AK2464" s="156" t="str">
        <f>IFERROR(VLOOKUP($A2464,'Liste planification'!$B$2:$C$105,2,FALSE),"")</f>
        <v/>
      </c>
      <c r="AL2464" s="27"/>
      <c r="AM2464" s="27"/>
    </row>
    <row r="2465" spans="1:39">
      <c r="A2465" s="158"/>
      <c r="B2465" s="159" t="str">
        <f>A2465&amp;"-"&amp;TEXT(COUNTIF($A$5:A2465,A2465),"000")</f>
        <v>-000</v>
      </c>
      <c r="C2465" s="52"/>
      <c r="D2465" s="27"/>
      <c r="E2465" s="28"/>
      <c r="F2465" s="27"/>
      <c r="G2465" s="27"/>
      <c r="H2465" s="52"/>
      <c r="I2465" s="380" t="str">
        <f>IFERROR(VLOOKUP($F2465,'Liste planification'!$V$2:$W$96,2,FALSE),"")</f>
        <v/>
      </c>
      <c r="J2465" s="27"/>
      <c r="K2465" s="27"/>
      <c r="L2465" s="27"/>
      <c r="M2465" s="52"/>
      <c r="N2465" s="52"/>
      <c r="O2465" s="52"/>
      <c r="P2465" s="52"/>
      <c r="Q2465" s="52"/>
      <c r="R2465" s="52"/>
      <c r="S2465" s="52"/>
      <c r="T2465" s="52"/>
      <c r="U2465" s="52"/>
      <c r="V2465" s="52"/>
      <c r="W2465" s="52"/>
      <c r="X2465" s="52"/>
      <c r="Y2465" s="194"/>
      <c r="Z2465" s="776"/>
      <c r="AA2465" s="190"/>
      <c r="AB2465" s="747">
        <f t="shared" si="152"/>
        <v>0</v>
      </c>
      <c r="AC2465" s="748">
        <f t="shared" si="153"/>
        <v>0</v>
      </c>
      <c r="AD2465" s="187"/>
      <c r="AE2465" s="186"/>
      <c r="AF2465" s="190"/>
      <c r="AG2465" s="747">
        <f t="shared" si="154"/>
        <v>0</v>
      </c>
      <c r="AH2465" s="748">
        <f t="shared" si="155"/>
        <v>0</v>
      </c>
      <c r="AI2465" s="187"/>
      <c r="AJ2465" s="52"/>
      <c r="AK2465" s="156" t="str">
        <f>IFERROR(VLOOKUP($A2465,'Liste planification'!$B$2:$C$105,2,FALSE),"")</f>
        <v/>
      </c>
      <c r="AL2465" s="27"/>
      <c r="AM2465" s="27"/>
    </row>
    <row r="2466" spans="1:39">
      <c r="A2466" s="158"/>
      <c r="B2466" s="159" t="str">
        <f>A2466&amp;"-"&amp;TEXT(COUNTIF($A$5:A2466,A2466),"000")</f>
        <v>-000</v>
      </c>
      <c r="C2466" s="52"/>
      <c r="D2466" s="27"/>
      <c r="E2466" s="28"/>
      <c r="F2466" s="27"/>
      <c r="G2466" s="27"/>
      <c r="H2466" s="52"/>
      <c r="I2466" s="380" t="str">
        <f>IFERROR(VLOOKUP($F2466,'Liste planification'!$V$2:$W$96,2,FALSE),"")</f>
        <v/>
      </c>
      <c r="J2466" s="27"/>
      <c r="K2466" s="27"/>
      <c r="L2466" s="27"/>
      <c r="M2466" s="52"/>
      <c r="N2466" s="52"/>
      <c r="O2466" s="52"/>
      <c r="P2466" s="52"/>
      <c r="Q2466" s="52"/>
      <c r="R2466" s="52"/>
      <c r="S2466" s="52"/>
      <c r="T2466" s="52"/>
      <c r="U2466" s="52"/>
      <c r="V2466" s="52"/>
      <c r="W2466" s="52"/>
      <c r="X2466" s="52"/>
      <c r="Y2466" s="194"/>
      <c r="Z2466" s="776"/>
      <c r="AA2466" s="190"/>
      <c r="AB2466" s="747">
        <f t="shared" si="152"/>
        <v>0</v>
      </c>
      <c r="AC2466" s="748">
        <f t="shared" si="153"/>
        <v>0</v>
      </c>
      <c r="AD2466" s="187"/>
      <c r="AE2466" s="186"/>
      <c r="AF2466" s="190"/>
      <c r="AG2466" s="747">
        <f t="shared" si="154"/>
        <v>0</v>
      </c>
      <c r="AH2466" s="748">
        <f t="shared" si="155"/>
        <v>0</v>
      </c>
      <c r="AI2466" s="187"/>
      <c r="AJ2466" s="52"/>
      <c r="AK2466" s="156" t="str">
        <f>IFERROR(VLOOKUP($A2466,'Liste planification'!$B$2:$C$105,2,FALSE),"")</f>
        <v/>
      </c>
      <c r="AL2466" s="27"/>
      <c r="AM2466" s="27"/>
    </row>
    <row r="2467" spans="1:39">
      <c r="A2467" s="158"/>
      <c r="B2467" s="159" t="str">
        <f>A2467&amp;"-"&amp;TEXT(COUNTIF($A$5:A2467,A2467),"000")</f>
        <v>-000</v>
      </c>
      <c r="C2467" s="52"/>
      <c r="D2467" s="27"/>
      <c r="E2467" s="28"/>
      <c r="F2467" s="27"/>
      <c r="G2467" s="27"/>
      <c r="H2467" s="52"/>
      <c r="I2467" s="380" t="str">
        <f>IFERROR(VLOOKUP($F2467,'Liste planification'!$V$2:$W$96,2,FALSE),"")</f>
        <v/>
      </c>
      <c r="J2467" s="27"/>
      <c r="K2467" s="27"/>
      <c r="L2467" s="27"/>
      <c r="M2467" s="52"/>
      <c r="N2467" s="52"/>
      <c r="O2467" s="52"/>
      <c r="P2467" s="52"/>
      <c r="Q2467" s="52"/>
      <c r="R2467" s="52"/>
      <c r="S2467" s="52"/>
      <c r="T2467" s="52"/>
      <c r="U2467" s="52"/>
      <c r="V2467" s="52"/>
      <c r="W2467" s="52"/>
      <c r="X2467" s="52"/>
      <c r="Y2467" s="194"/>
      <c r="Z2467" s="776"/>
      <c r="AA2467" s="190"/>
      <c r="AB2467" s="747">
        <f t="shared" si="152"/>
        <v>0</v>
      </c>
      <c r="AC2467" s="748">
        <f t="shared" si="153"/>
        <v>0</v>
      </c>
      <c r="AD2467" s="187"/>
      <c r="AE2467" s="186"/>
      <c r="AF2467" s="190"/>
      <c r="AG2467" s="747">
        <f t="shared" si="154"/>
        <v>0</v>
      </c>
      <c r="AH2467" s="748">
        <f t="shared" si="155"/>
        <v>0</v>
      </c>
      <c r="AI2467" s="187"/>
      <c r="AJ2467" s="52"/>
      <c r="AK2467" s="156" t="str">
        <f>IFERROR(VLOOKUP($A2467,'Liste planification'!$B$2:$C$105,2,FALSE),"")</f>
        <v/>
      </c>
      <c r="AL2467" s="27"/>
      <c r="AM2467" s="27"/>
    </row>
    <row r="2468" spans="1:39">
      <c r="A2468" s="158"/>
      <c r="B2468" s="159" t="str">
        <f>A2468&amp;"-"&amp;TEXT(COUNTIF($A$5:A2468,A2468),"000")</f>
        <v>-000</v>
      </c>
      <c r="C2468" s="52"/>
      <c r="D2468" s="27"/>
      <c r="E2468" s="28"/>
      <c r="F2468" s="27"/>
      <c r="G2468" s="27"/>
      <c r="H2468" s="52"/>
      <c r="I2468" s="380" t="str">
        <f>IFERROR(VLOOKUP($F2468,'Liste planification'!$V$2:$W$96,2,FALSE),"")</f>
        <v/>
      </c>
      <c r="J2468" s="27"/>
      <c r="K2468" s="27"/>
      <c r="L2468" s="27"/>
      <c r="M2468" s="52"/>
      <c r="N2468" s="52"/>
      <c r="O2468" s="52"/>
      <c r="P2468" s="52"/>
      <c r="Q2468" s="52"/>
      <c r="R2468" s="52"/>
      <c r="S2468" s="52"/>
      <c r="T2468" s="52"/>
      <c r="U2468" s="52"/>
      <c r="V2468" s="52"/>
      <c r="W2468" s="52"/>
      <c r="X2468" s="52"/>
      <c r="Y2468" s="194"/>
      <c r="Z2468" s="776"/>
      <c r="AA2468" s="190"/>
      <c r="AB2468" s="747">
        <f t="shared" si="152"/>
        <v>0</v>
      </c>
      <c r="AC2468" s="748">
        <f t="shared" si="153"/>
        <v>0</v>
      </c>
      <c r="AD2468" s="187"/>
      <c r="AE2468" s="186"/>
      <c r="AF2468" s="190"/>
      <c r="AG2468" s="747">
        <f t="shared" si="154"/>
        <v>0</v>
      </c>
      <c r="AH2468" s="748">
        <f t="shared" si="155"/>
        <v>0</v>
      </c>
      <c r="AI2468" s="187"/>
      <c r="AJ2468" s="52"/>
      <c r="AK2468" s="156" t="str">
        <f>IFERROR(VLOOKUP($A2468,'Liste planification'!$B$2:$C$105,2,FALSE),"")</f>
        <v/>
      </c>
      <c r="AL2468" s="27"/>
      <c r="AM2468" s="27"/>
    </row>
    <row r="2469" spans="1:39">
      <c r="A2469" s="158"/>
      <c r="B2469" s="159" t="str">
        <f>A2469&amp;"-"&amp;TEXT(COUNTIF($A$5:A2469,A2469),"000")</f>
        <v>-000</v>
      </c>
      <c r="C2469" s="52"/>
      <c r="D2469" s="27"/>
      <c r="E2469" s="28"/>
      <c r="F2469" s="27"/>
      <c r="G2469" s="27"/>
      <c r="H2469" s="52"/>
      <c r="I2469" s="380" t="str">
        <f>IFERROR(VLOOKUP($F2469,'Liste planification'!$V$2:$W$96,2,FALSE),"")</f>
        <v/>
      </c>
      <c r="J2469" s="27"/>
      <c r="K2469" s="27"/>
      <c r="L2469" s="27"/>
      <c r="M2469" s="52"/>
      <c r="N2469" s="52"/>
      <c r="O2469" s="52"/>
      <c r="P2469" s="52"/>
      <c r="Q2469" s="52"/>
      <c r="R2469" s="52"/>
      <c r="S2469" s="52"/>
      <c r="T2469" s="52"/>
      <c r="U2469" s="52"/>
      <c r="V2469" s="52"/>
      <c r="W2469" s="52"/>
      <c r="X2469" s="52"/>
      <c r="Y2469" s="194"/>
      <c r="Z2469" s="776"/>
      <c r="AA2469" s="190"/>
      <c r="AB2469" s="747">
        <f t="shared" si="152"/>
        <v>0</v>
      </c>
      <c r="AC2469" s="748">
        <f t="shared" si="153"/>
        <v>0</v>
      </c>
      <c r="AD2469" s="187"/>
      <c r="AE2469" s="186"/>
      <c r="AF2469" s="190"/>
      <c r="AG2469" s="747">
        <f t="shared" si="154"/>
        <v>0</v>
      </c>
      <c r="AH2469" s="748">
        <f t="shared" si="155"/>
        <v>0</v>
      </c>
      <c r="AI2469" s="187"/>
      <c r="AJ2469" s="52"/>
      <c r="AK2469" s="156" t="str">
        <f>IFERROR(VLOOKUP($A2469,'Liste planification'!$B$2:$C$105,2,FALSE),"")</f>
        <v/>
      </c>
      <c r="AL2469" s="27"/>
      <c r="AM2469" s="27"/>
    </row>
    <row r="2470" spans="1:39">
      <c r="A2470" s="158"/>
      <c r="B2470" s="159" t="str">
        <f>A2470&amp;"-"&amp;TEXT(COUNTIF($A$5:A2470,A2470),"000")</f>
        <v>-000</v>
      </c>
      <c r="C2470" s="52"/>
      <c r="D2470" s="27"/>
      <c r="E2470" s="28"/>
      <c r="F2470" s="27"/>
      <c r="G2470" s="27"/>
      <c r="H2470" s="52"/>
      <c r="I2470" s="380" t="str">
        <f>IFERROR(VLOOKUP($F2470,'Liste planification'!$V$2:$W$96,2,FALSE),"")</f>
        <v/>
      </c>
      <c r="J2470" s="27"/>
      <c r="K2470" s="27"/>
      <c r="L2470" s="27"/>
      <c r="M2470" s="52"/>
      <c r="N2470" s="52"/>
      <c r="O2470" s="52"/>
      <c r="P2470" s="52"/>
      <c r="Q2470" s="52"/>
      <c r="R2470" s="52"/>
      <c r="S2470" s="52"/>
      <c r="T2470" s="52"/>
      <c r="U2470" s="52"/>
      <c r="V2470" s="52"/>
      <c r="W2470" s="52"/>
      <c r="X2470" s="52"/>
      <c r="Y2470" s="194"/>
      <c r="Z2470" s="776"/>
      <c r="AA2470" s="190"/>
      <c r="AB2470" s="747">
        <f t="shared" si="152"/>
        <v>0</v>
      </c>
      <c r="AC2470" s="748">
        <f t="shared" si="153"/>
        <v>0</v>
      </c>
      <c r="AD2470" s="187"/>
      <c r="AE2470" s="186"/>
      <c r="AF2470" s="190"/>
      <c r="AG2470" s="747">
        <f t="shared" si="154"/>
        <v>0</v>
      </c>
      <c r="AH2470" s="748">
        <f t="shared" si="155"/>
        <v>0</v>
      </c>
      <c r="AI2470" s="187"/>
      <c r="AJ2470" s="52"/>
      <c r="AK2470" s="156" t="str">
        <f>IFERROR(VLOOKUP($A2470,'Liste planification'!$B$2:$C$105,2,FALSE),"")</f>
        <v/>
      </c>
      <c r="AL2470" s="27"/>
      <c r="AM2470" s="27"/>
    </row>
    <row r="2471" spans="1:39">
      <c r="A2471" s="158"/>
      <c r="B2471" s="159" t="str">
        <f>A2471&amp;"-"&amp;TEXT(COUNTIF($A$5:A2471,A2471),"000")</f>
        <v>-000</v>
      </c>
      <c r="C2471" s="52"/>
      <c r="D2471" s="27"/>
      <c r="E2471" s="28"/>
      <c r="F2471" s="27"/>
      <c r="G2471" s="27"/>
      <c r="H2471" s="52"/>
      <c r="I2471" s="380" t="str">
        <f>IFERROR(VLOOKUP($F2471,'Liste planification'!$V$2:$W$96,2,FALSE),"")</f>
        <v/>
      </c>
      <c r="J2471" s="27"/>
      <c r="K2471" s="27"/>
      <c r="L2471" s="27"/>
      <c r="M2471" s="52"/>
      <c r="N2471" s="52"/>
      <c r="O2471" s="52"/>
      <c r="P2471" s="52"/>
      <c r="Q2471" s="52"/>
      <c r="R2471" s="52"/>
      <c r="S2471" s="52"/>
      <c r="T2471" s="52"/>
      <c r="U2471" s="52"/>
      <c r="V2471" s="52"/>
      <c r="W2471" s="52"/>
      <c r="X2471" s="52"/>
      <c r="Y2471" s="194"/>
      <c r="Z2471" s="776"/>
      <c r="AA2471" s="190"/>
      <c r="AB2471" s="747">
        <f t="shared" si="152"/>
        <v>0</v>
      </c>
      <c r="AC2471" s="748">
        <f t="shared" si="153"/>
        <v>0</v>
      </c>
      <c r="AD2471" s="187"/>
      <c r="AE2471" s="186"/>
      <c r="AF2471" s="190"/>
      <c r="AG2471" s="747">
        <f t="shared" si="154"/>
        <v>0</v>
      </c>
      <c r="AH2471" s="748">
        <f t="shared" si="155"/>
        <v>0</v>
      </c>
      <c r="AI2471" s="187"/>
      <c r="AJ2471" s="52"/>
      <c r="AK2471" s="156" t="str">
        <f>IFERROR(VLOOKUP($A2471,'Liste planification'!$B$2:$C$105,2,FALSE),"")</f>
        <v/>
      </c>
      <c r="AL2471" s="27"/>
      <c r="AM2471" s="27"/>
    </row>
    <row r="2472" spans="1:39">
      <c r="A2472" s="158"/>
      <c r="B2472" s="159" t="str">
        <f>A2472&amp;"-"&amp;TEXT(COUNTIF($A$5:A2472,A2472),"000")</f>
        <v>-000</v>
      </c>
      <c r="C2472" s="52"/>
      <c r="D2472" s="27"/>
      <c r="E2472" s="28"/>
      <c r="F2472" s="27"/>
      <c r="G2472" s="27"/>
      <c r="H2472" s="52"/>
      <c r="I2472" s="380" t="str">
        <f>IFERROR(VLOOKUP($F2472,'Liste planification'!$V$2:$W$96,2,FALSE),"")</f>
        <v/>
      </c>
      <c r="J2472" s="27"/>
      <c r="K2472" s="27"/>
      <c r="L2472" s="27"/>
      <c r="M2472" s="52"/>
      <c r="N2472" s="52"/>
      <c r="O2472" s="52"/>
      <c r="P2472" s="52"/>
      <c r="Q2472" s="52"/>
      <c r="R2472" s="52"/>
      <c r="S2472" s="52"/>
      <c r="T2472" s="52"/>
      <c r="U2472" s="52"/>
      <c r="V2472" s="52"/>
      <c r="W2472" s="52"/>
      <c r="X2472" s="52"/>
      <c r="Y2472" s="194"/>
      <c r="Z2472" s="776"/>
      <c r="AA2472" s="190"/>
      <c r="AB2472" s="747">
        <f t="shared" si="152"/>
        <v>0</v>
      </c>
      <c r="AC2472" s="748">
        <f t="shared" si="153"/>
        <v>0</v>
      </c>
      <c r="AD2472" s="187"/>
      <c r="AE2472" s="186"/>
      <c r="AF2472" s="190"/>
      <c r="AG2472" s="747">
        <f t="shared" si="154"/>
        <v>0</v>
      </c>
      <c r="AH2472" s="748">
        <f t="shared" si="155"/>
        <v>0</v>
      </c>
      <c r="AI2472" s="187"/>
      <c r="AJ2472" s="52"/>
      <c r="AK2472" s="156" t="str">
        <f>IFERROR(VLOOKUP($A2472,'Liste planification'!$B$2:$C$105,2,FALSE),"")</f>
        <v/>
      </c>
      <c r="AL2472" s="27"/>
      <c r="AM2472" s="27"/>
    </row>
    <row r="2473" spans="1:39">
      <c r="A2473" s="158"/>
      <c r="B2473" s="159" t="str">
        <f>A2473&amp;"-"&amp;TEXT(COUNTIF($A$5:A2473,A2473),"000")</f>
        <v>-000</v>
      </c>
      <c r="C2473" s="52"/>
      <c r="D2473" s="27"/>
      <c r="E2473" s="28"/>
      <c r="F2473" s="27"/>
      <c r="G2473" s="27"/>
      <c r="H2473" s="52"/>
      <c r="I2473" s="380" t="str">
        <f>IFERROR(VLOOKUP($F2473,'Liste planification'!$V$2:$W$96,2,FALSE),"")</f>
        <v/>
      </c>
      <c r="J2473" s="27"/>
      <c r="K2473" s="27"/>
      <c r="L2473" s="27"/>
      <c r="M2473" s="52"/>
      <c r="N2473" s="52"/>
      <c r="O2473" s="52"/>
      <c r="P2473" s="52"/>
      <c r="Q2473" s="52"/>
      <c r="R2473" s="52"/>
      <c r="S2473" s="52"/>
      <c r="T2473" s="52"/>
      <c r="U2473" s="52"/>
      <c r="V2473" s="52"/>
      <c r="W2473" s="52"/>
      <c r="X2473" s="52"/>
      <c r="Y2473" s="194"/>
      <c r="Z2473" s="776"/>
      <c r="AA2473" s="190"/>
      <c r="AB2473" s="747">
        <f t="shared" si="152"/>
        <v>0</v>
      </c>
      <c r="AC2473" s="748">
        <f t="shared" si="153"/>
        <v>0</v>
      </c>
      <c r="AD2473" s="187"/>
      <c r="AE2473" s="186"/>
      <c r="AF2473" s="190"/>
      <c r="AG2473" s="747">
        <f t="shared" si="154"/>
        <v>0</v>
      </c>
      <c r="AH2473" s="748">
        <f t="shared" si="155"/>
        <v>0</v>
      </c>
      <c r="AI2473" s="187"/>
      <c r="AJ2473" s="52"/>
      <c r="AK2473" s="156" t="str">
        <f>IFERROR(VLOOKUP($A2473,'Liste planification'!$B$2:$C$105,2,FALSE),"")</f>
        <v/>
      </c>
      <c r="AL2473" s="27"/>
      <c r="AM2473" s="27"/>
    </row>
    <row r="2474" spans="1:39">
      <c r="A2474" s="158"/>
      <c r="B2474" s="159" t="str">
        <f>A2474&amp;"-"&amp;TEXT(COUNTIF($A$5:A2474,A2474),"000")</f>
        <v>-000</v>
      </c>
      <c r="C2474" s="52"/>
      <c r="D2474" s="27"/>
      <c r="E2474" s="28"/>
      <c r="F2474" s="27"/>
      <c r="G2474" s="27"/>
      <c r="H2474" s="52"/>
      <c r="I2474" s="380" t="str">
        <f>IFERROR(VLOOKUP($F2474,'Liste planification'!$V$2:$W$96,2,FALSE),"")</f>
        <v/>
      </c>
      <c r="J2474" s="27"/>
      <c r="K2474" s="27"/>
      <c r="L2474" s="27"/>
      <c r="M2474" s="52"/>
      <c r="N2474" s="52"/>
      <c r="O2474" s="52"/>
      <c r="P2474" s="52"/>
      <c r="Q2474" s="52"/>
      <c r="R2474" s="52"/>
      <c r="S2474" s="52"/>
      <c r="T2474" s="52"/>
      <c r="U2474" s="52"/>
      <c r="V2474" s="52"/>
      <c r="W2474" s="52"/>
      <c r="X2474" s="52"/>
      <c r="Y2474" s="194"/>
      <c r="Z2474" s="776"/>
      <c r="AA2474" s="190"/>
      <c r="AB2474" s="747">
        <f t="shared" si="152"/>
        <v>0</v>
      </c>
      <c r="AC2474" s="748">
        <f t="shared" si="153"/>
        <v>0</v>
      </c>
      <c r="AD2474" s="187"/>
      <c r="AE2474" s="186"/>
      <c r="AF2474" s="190"/>
      <c r="AG2474" s="747">
        <f t="shared" si="154"/>
        <v>0</v>
      </c>
      <c r="AH2474" s="748">
        <f t="shared" si="155"/>
        <v>0</v>
      </c>
      <c r="AI2474" s="187"/>
      <c r="AJ2474" s="52"/>
      <c r="AK2474" s="156" t="str">
        <f>IFERROR(VLOOKUP($A2474,'Liste planification'!$B$2:$C$105,2,FALSE),"")</f>
        <v/>
      </c>
      <c r="AL2474" s="27"/>
      <c r="AM2474" s="27"/>
    </row>
    <row r="2475" spans="1:39">
      <c r="A2475" s="158"/>
      <c r="B2475" s="159" t="str">
        <f>A2475&amp;"-"&amp;TEXT(COUNTIF($A$5:A2475,A2475),"000")</f>
        <v>-000</v>
      </c>
      <c r="C2475" s="52"/>
      <c r="D2475" s="27"/>
      <c r="E2475" s="28"/>
      <c r="F2475" s="27"/>
      <c r="G2475" s="27"/>
      <c r="H2475" s="52"/>
      <c r="I2475" s="380" t="str">
        <f>IFERROR(VLOOKUP($F2475,'Liste planification'!$V$2:$W$96,2,FALSE),"")</f>
        <v/>
      </c>
      <c r="J2475" s="27"/>
      <c r="K2475" s="27"/>
      <c r="L2475" s="27"/>
      <c r="M2475" s="52"/>
      <c r="N2475" s="52"/>
      <c r="O2475" s="52"/>
      <c r="P2475" s="52"/>
      <c r="Q2475" s="52"/>
      <c r="R2475" s="52"/>
      <c r="S2475" s="52"/>
      <c r="T2475" s="52"/>
      <c r="U2475" s="52"/>
      <c r="V2475" s="52"/>
      <c r="W2475" s="52"/>
      <c r="X2475" s="52"/>
      <c r="Y2475" s="194"/>
      <c r="Z2475" s="776"/>
      <c r="AA2475" s="190"/>
      <c r="AB2475" s="747">
        <f t="shared" si="152"/>
        <v>0</v>
      </c>
      <c r="AC2475" s="748">
        <f t="shared" si="153"/>
        <v>0</v>
      </c>
      <c r="AD2475" s="187"/>
      <c r="AE2475" s="186"/>
      <c r="AF2475" s="190"/>
      <c r="AG2475" s="747">
        <f t="shared" si="154"/>
        <v>0</v>
      </c>
      <c r="AH2475" s="748">
        <f t="shared" si="155"/>
        <v>0</v>
      </c>
      <c r="AI2475" s="187"/>
      <c r="AJ2475" s="52"/>
      <c r="AK2475" s="156" t="str">
        <f>IFERROR(VLOOKUP($A2475,'Liste planification'!$B$2:$C$105,2,FALSE),"")</f>
        <v/>
      </c>
      <c r="AL2475" s="27"/>
      <c r="AM2475" s="27"/>
    </row>
    <row r="2476" spans="1:39">
      <c r="A2476" s="158"/>
      <c r="B2476" s="159" t="str">
        <f>A2476&amp;"-"&amp;TEXT(COUNTIF($A$5:A2476,A2476),"000")</f>
        <v>-000</v>
      </c>
      <c r="C2476" s="52"/>
      <c r="D2476" s="27"/>
      <c r="E2476" s="28"/>
      <c r="F2476" s="27"/>
      <c r="G2476" s="27"/>
      <c r="H2476" s="52"/>
      <c r="I2476" s="380" t="str">
        <f>IFERROR(VLOOKUP($F2476,'Liste planification'!$V$2:$W$96,2,FALSE),"")</f>
        <v/>
      </c>
      <c r="J2476" s="27"/>
      <c r="K2476" s="27"/>
      <c r="L2476" s="27"/>
      <c r="M2476" s="52"/>
      <c r="N2476" s="52"/>
      <c r="O2476" s="52"/>
      <c r="P2476" s="52"/>
      <c r="Q2476" s="52"/>
      <c r="R2476" s="52"/>
      <c r="S2476" s="52"/>
      <c r="T2476" s="52"/>
      <c r="U2476" s="52"/>
      <c r="V2476" s="52"/>
      <c r="W2476" s="52"/>
      <c r="X2476" s="52"/>
      <c r="Y2476" s="194"/>
      <c r="Z2476" s="776"/>
      <c r="AA2476" s="190"/>
      <c r="AB2476" s="747">
        <f t="shared" si="152"/>
        <v>0</v>
      </c>
      <c r="AC2476" s="748">
        <f t="shared" si="153"/>
        <v>0</v>
      </c>
      <c r="AD2476" s="187"/>
      <c r="AE2476" s="186"/>
      <c r="AF2476" s="190"/>
      <c r="AG2476" s="747">
        <f t="shared" si="154"/>
        <v>0</v>
      </c>
      <c r="AH2476" s="748">
        <f t="shared" si="155"/>
        <v>0</v>
      </c>
      <c r="AI2476" s="187"/>
      <c r="AJ2476" s="52"/>
      <c r="AK2476" s="156" t="str">
        <f>IFERROR(VLOOKUP($A2476,'Liste planification'!$B$2:$C$105,2,FALSE),"")</f>
        <v/>
      </c>
      <c r="AL2476" s="27"/>
      <c r="AM2476" s="27"/>
    </row>
    <row r="2477" spans="1:39">
      <c r="A2477" s="158"/>
      <c r="B2477" s="159" t="str">
        <f>A2477&amp;"-"&amp;TEXT(COUNTIF($A$5:A2477,A2477),"000")</f>
        <v>-000</v>
      </c>
      <c r="C2477" s="52"/>
      <c r="D2477" s="27"/>
      <c r="E2477" s="28"/>
      <c r="F2477" s="27"/>
      <c r="G2477" s="27"/>
      <c r="H2477" s="52"/>
      <c r="I2477" s="380" t="str">
        <f>IFERROR(VLOOKUP($F2477,'Liste planification'!$V$2:$W$96,2,FALSE),"")</f>
        <v/>
      </c>
      <c r="J2477" s="27"/>
      <c r="K2477" s="27"/>
      <c r="L2477" s="27"/>
      <c r="M2477" s="52"/>
      <c r="N2477" s="52"/>
      <c r="O2477" s="52"/>
      <c r="P2477" s="52"/>
      <c r="Q2477" s="52"/>
      <c r="R2477" s="52"/>
      <c r="S2477" s="52"/>
      <c r="T2477" s="52"/>
      <c r="U2477" s="52"/>
      <c r="V2477" s="52"/>
      <c r="W2477" s="52"/>
      <c r="X2477" s="52"/>
      <c r="Y2477" s="194"/>
      <c r="Z2477" s="776"/>
      <c r="AA2477" s="190"/>
      <c r="AB2477" s="747">
        <f t="shared" si="152"/>
        <v>0</v>
      </c>
      <c r="AC2477" s="748">
        <f t="shared" si="153"/>
        <v>0</v>
      </c>
      <c r="AD2477" s="187"/>
      <c r="AE2477" s="186"/>
      <c r="AF2477" s="190"/>
      <c r="AG2477" s="747">
        <f t="shared" si="154"/>
        <v>0</v>
      </c>
      <c r="AH2477" s="748">
        <f t="shared" si="155"/>
        <v>0</v>
      </c>
      <c r="AI2477" s="187"/>
      <c r="AJ2477" s="52"/>
      <c r="AK2477" s="156" t="str">
        <f>IFERROR(VLOOKUP($A2477,'Liste planification'!$B$2:$C$105,2,FALSE),"")</f>
        <v/>
      </c>
      <c r="AL2477" s="27"/>
      <c r="AM2477" s="27"/>
    </row>
    <row r="2478" spans="1:39">
      <c r="A2478" s="158"/>
      <c r="B2478" s="159" t="str">
        <f>A2478&amp;"-"&amp;TEXT(COUNTIF($A$5:A2478,A2478),"000")</f>
        <v>-000</v>
      </c>
      <c r="C2478" s="52"/>
      <c r="D2478" s="27"/>
      <c r="E2478" s="28"/>
      <c r="F2478" s="27"/>
      <c r="G2478" s="27"/>
      <c r="H2478" s="52"/>
      <c r="I2478" s="380" t="str">
        <f>IFERROR(VLOOKUP($F2478,'Liste planification'!$V$2:$W$96,2,FALSE),"")</f>
        <v/>
      </c>
      <c r="J2478" s="27"/>
      <c r="K2478" s="27"/>
      <c r="L2478" s="27"/>
      <c r="M2478" s="52"/>
      <c r="N2478" s="52"/>
      <c r="O2478" s="52"/>
      <c r="P2478" s="52"/>
      <c r="Q2478" s="52"/>
      <c r="R2478" s="52"/>
      <c r="S2478" s="52"/>
      <c r="T2478" s="52"/>
      <c r="U2478" s="52"/>
      <c r="V2478" s="52"/>
      <c r="W2478" s="52"/>
      <c r="X2478" s="52"/>
      <c r="Y2478" s="194"/>
      <c r="Z2478" s="776"/>
      <c r="AA2478" s="190"/>
      <c r="AB2478" s="747">
        <f t="shared" si="152"/>
        <v>0</v>
      </c>
      <c r="AC2478" s="748">
        <f t="shared" si="153"/>
        <v>0</v>
      </c>
      <c r="AD2478" s="187"/>
      <c r="AE2478" s="186"/>
      <c r="AF2478" s="190"/>
      <c r="AG2478" s="747">
        <f t="shared" si="154"/>
        <v>0</v>
      </c>
      <c r="AH2478" s="748">
        <f t="shared" si="155"/>
        <v>0</v>
      </c>
      <c r="AI2478" s="187"/>
      <c r="AJ2478" s="52"/>
      <c r="AK2478" s="156" t="str">
        <f>IFERROR(VLOOKUP($A2478,'Liste planification'!$B$2:$C$105,2,FALSE),"")</f>
        <v/>
      </c>
      <c r="AL2478" s="27"/>
      <c r="AM2478" s="27"/>
    </row>
    <row r="2479" spans="1:39">
      <c r="A2479" s="158"/>
      <c r="B2479" s="159" t="str">
        <f>A2479&amp;"-"&amp;TEXT(COUNTIF($A$5:A2479,A2479),"000")</f>
        <v>-000</v>
      </c>
      <c r="C2479" s="52"/>
      <c r="D2479" s="27"/>
      <c r="E2479" s="28"/>
      <c r="F2479" s="27"/>
      <c r="G2479" s="27"/>
      <c r="H2479" s="52"/>
      <c r="I2479" s="380" t="str">
        <f>IFERROR(VLOOKUP($F2479,'Liste planification'!$V$2:$W$96,2,FALSE),"")</f>
        <v/>
      </c>
      <c r="J2479" s="27"/>
      <c r="K2479" s="27"/>
      <c r="L2479" s="27"/>
      <c r="M2479" s="52"/>
      <c r="N2479" s="52"/>
      <c r="O2479" s="52"/>
      <c r="P2479" s="52"/>
      <c r="Q2479" s="52"/>
      <c r="R2479" s="52"/>
      <c r="S2479" s="52"/>
      <c r="T2479" s="52"/>
      <c r="U2479" s="52"/>
      <c r="V2479" s="52"/>
      <c r="W2479" s="52"/>
      <c r="X2479" s="52"/>
      <c r="Y2479" s="194"/>
      <c r="Z2479" s="776"/>
      <c r="AA2479" s="190"/>
      <c r="AB2479" s="747">
        <f t="shared" si="152"/>
        <v>0</v>
      </c>
      <c r="AC2479" s="748">
        <f t="shared" si="153"/>
        <v>0</v>
      </c>
      <c r="AD2479" s="187"/>
      <c r="AE2479" s="186"/>
      <c r="AF2479" s="190"/>
      <c r="AG2479" s="747">
        <f t="shared" si="154"/>
        <v>0</v>
      </c>
      <c r="AH2479" s="748">
        <f t="shared" si="155"/>
        <v>0</v>
      </c>
      <c r="AI2479" s="187"/>
      <c r="AJ2479" s="52"/>
      <c r="AK2479" s="156" t="str">
        <f>IFERROR(VLOOKUP($A2479,'Liste planification'!$B$2:$C$105,2,FALSE),"")</f>
        <v/>
      </c>
      <c r="AL2479" s="27"/>
      <c r="AM2479" s="27"/>
    </row>
    <row r="2480" spans="1:39">
      <c r="A2480" s="158"/>
      <c r="B2480" s="159" t="str">
        <f>A2480&amp;"-"&amp;TEXT(COUNTIF($A$5:A2480,A2480),"000")</f>
        <v>-000</v>
      </c>
      <c r="C2480" s="52"/>
      <c r="D2480" s="27"/>
      <c r="E2480" s="28"/>
      <c r="F2480" s="27"/>
      <c r="G2480" s="27"/>
      <c r="H2480" s="52"/>
      <c r="I2480" s="380" t="str">
        <f>IFERROR(VLOOKUP($F2480,'Liste planification'!$V$2:$W$96,2,FALSE),"")</f>
        <v/>
      </c>
      <c r="J2480" s="27"/>
      <c r="K2480" s="27"/>
      <c r="L2480" s="27"/>
      <c r="M2480" s="52"/>
      <c r="N2480" s="52"/>
      <c r="O2480" s="52"/>
      <c r="P2480" s="52"/>
      <c r="Q2480" s="52"/>
      <c r="R2480" s="52"/>
      <c r="S2480" s="52"/>
      <c r="T2480" s="52"/>
      <c r="U2480" s="52"/>
      <c r="V2480" s="52"/>
      <c r="W2480" s="52"/>
      <c r="X2480" s="52"/>
      <c r="Y2480" s="194"/>
      <c r="Z2480" s="776"/>
      <c r="AA2480" s="190"/>
      <c r="AB2480" s="747">
        <f t="shared" si="152"/>
        <v>0</v>
      </c>
      <c r="AC2480" s="748">
        <f t="shared" si="153"/>
        <v>0</v>
      </c>
      <c r="AD2480" s="187"/>
      <c r="AE2480" s="186"/>
      <c r="AF2480" s="190"/>
      <c r="AG2480" s="747">
        <f t="shared" si="154"/>
        <v>0</v>
      </c>
      <c r="AH2480" s="748">
        <f t="shared" si="155"/>
        <v>0</v>
      </c>
      <c r="AI2480" s="187"/>
      <c r="AJ2480" s="52"/>
      <c r="AK2480" s="156" t="str">
        <f>IFERROR(VLOOKUP($A2480,'Liste planification'!$B$2:$C$105,2,FALSE),"")</f>
        <v/>
      </c>
      <c r="AL2480" s="27"/>
      <c r="AM2480" s="27"/>
    </row>
    <row r="2481" spans="1:39">
      <c r="A2481" s="158"/>
      <c r="B2481" s="159" t="str">
        <f>A2481&amp;"-"&amp;TEXT(COUNTIF($A$5:A2481,A2481),"000")</f>
        <v>-000</v>
      </c>
      <c r="C2481" s="52"/>
      <c r="D2481" s="27"/>
      <c r="E2481" s="28"/>
      <c r="F2481" s="27"/>
      <c r="G2481" s="27"/>
      <c r="H2481" s="52"/>
      <c r="I2481" s="380" t="str">
        <f>IFERROR(VLOOKUP($F2481,'Liste planification'!$V$2:$W$96,2,FALSE),"")</f>
        <v/>
      </c>
      <c r="J2481" s="27"/>
      <c r="K2481" s="27"/>
      <c r="L2481" s="27"/>
      <c r="M2481" s="52"/>
      <c r="N2481" s="52"/>
      <c r="O2481" s="52"/>
      <c r="P2481" s="52"/>
      <c r="Q2481" s="52"/>
      <c r="R2481" s="52"/>
      <c r="S2481" s="52"/>
      <c r="T2481" s="52"/>
      <c r="U2481" s="52"/>
      <c r="V2481" s="52"/>
      <c r="W2481" s="52"/>
      <c r="X2481" s="52"/>
      <c r="Y2481" s="194"/>
      <c r="Z2481" s="776"/>
      <c r="AA2481" s="190"/>
      <c r="AB2481" s="747">
        <f t="shared" si="152"/>
        <v>0</v>
      </c>
      <c r="AC2481" s="748">
        <f t="shared" si="153"/>
        <v>0</v>
      </c>
      <c r="AD2481" s="187"/>
      <c r="AE2481" s="186"/>
      <c r="AF2481" s="190"/>
      <c r="AG2481" s="747">
        <f t="shared" si="154"/>
        <v>0</v>
      </c>
      <c r="AH2481" s="748">
        <f t="shared" si="155"/>
        <v>0</v>
      </c>
      <c r="AI2481" s="187"/>
      <c r="AJ2481" s="52"/>
      <c r="AK2481" s="156" t="str">
        <f>IFERROR(VLOOKUP($A2481,'Liste planification'!$B$2:$C$105,2,FALSE),"")</f>
        <v/>
      </c>
      <c r="AL2481" s="27"/>
      <c r="AM2481" s="27"/>
    </row>
    <row r="2482" spans="1:39">
      <c r="A2482" s="158"/>
      <c r="B2482" s="159" t="str">
        <f>A2482&amp;"-"&amp;TEXT(COUNTIF($A$5:A2482,A2482),"000")</f>
        <v>-000</v>
      </c>
      <c r="C2482" s="52"/>
      <c r="D2482" s="27"/>
      <c r="E2482" s="28"/>
      <c r="F2482" s="27"/>
      <c r="G2482" s="27"/>
      <c r="H2482" s="52"/>
      <c r="I2482" s="380" t="str">
        <f>IFERROR(VLOOKUP($F2482,'Liste planification'!$V$2:$W$96,2,FALSE),"")</f>
        <v/>
      </c>
      <c r="J2482" s="27"/>
      <c r="K2482" s="27"/>
      <c r="L2482" s="27"/>
      <c r="M2482" s="52"/>
      <c r="N2482" s="52"/>
      <c r="O2482" s="52"/>
      <c r="P2482" s="52"/>
      <c r="Q2482" s="52"/>
      <c r="R2482" s="52"/>
      <c r="S2482" s="52"/>
      <c r="T2482" s="52"/>
      <c r="U2482" s="52"/>
      <c r="V2482" s="52"/>
      <c r="W2482" s="52"/>
      <c r="X2482" s="52"/>
      <c r="Y2482" s="194"/>
      <c r="Z2482" s="776"/>
      <c r="AA2482" s="190"/>
      <c r="AB2482" s="747">
        <f t="shared" si="152"/>
        <v>0</v>
      </c>
      <c r="AC2482" s="748">
        <f t="shared" si="153"/>
        <v>0</v>
      </c>
      <c r="AD2482" s="187"/>
      <c r="AE2482" s="186"/>
      <c r="AF2482" s="190"/>
      <c r="AG2482" s="747">
        <f t="shared" si="154"/>
        <v>0</v>
      </c>
      <c r="AH2482" s="748">
        <f t="shared" si="155"/>
        <v>0</v>
      </c>
      <c r="AI2482" s="187"/>
      <c r="AJ2482" s="52"/>
      <c r="AK2482" s="156" t="str">
        <f>IFERROR(VLOOKUP($A2482,'Liste planification'!$B$2:$C$105,2,FALSE),"")</f>
        <v/>
      </c>
      <c r="AL2482" s="27"/>
      <c r="AM2482" s="27"/>
    </row>
    <row r="2483" spans="1:39">
      <c r="A2483" s="158"/>
      <c r="B2483" s="159" t="str">
        <f>A2483&amp;"-"&amp;TEXT(COUNTIF($A$5:A2483,A2483),"000")</f>
        <v>-000</v>
      </c>
      <c r="C2483" s="52"/>
      <c r="D2483" s="27"/>
      <c r="E2483" s="28"/>
      <c r="F2483" s="27"/>
      <c r="G2483" s="27"/>
      <c r="H2483" s="52"/>
      <c r="I2483" s="380" t="str">
        <f>IFERROR(VLOOKUP($F2483,'Liste planification'!$V$2:$W$96,2,FALSE),"")</f>
        <v/>
      </c>
      <c r="J2483" s="27"/>
      <c r="K2483" s="27"/>
      <c r="L2483" s="27"/>
      <c r="M2483" s="52"/>
      <c r="N2483" s="52"/>
      <c r="O2483" s="52"/>
      <c r="P2483" s="52"/>
      <c r="Q2483" s="52"/>
      <c r="R2483" s="52"/>
      <c r="S2483" s="52"/>
      <c r="T2483" s="52"/>
      <c r="U2483" s="52"/>
      <c r="V2483" s="52"/>
      <c r="W2483" s="52"/>
      <c r="X2483" s="52"/>
      <c r="Y2483" s="194"/>
      <c r="Z2483" s="776"/>
      <c r="AA2483" s="190"/>
      <c r="AB2483" s="747">
        <f t="shared" si="152"/>
        <v>0</v>
      </c>
      <c r="AC2483" s="748">
        <f t="shared" si="153"/>
        <v>0</v>
      </c>
      <c r="AD2483" s="187"/>
      <c r="AE2483" s="186"/>
      <c r="AF2483" s="190"/>
      <c r="AG2483" s="747">
        <f t="shared" si="154"/>
        <v>0</v>
      </c>
      <c r="AH2483" s="748">
        <f t="shared" si="155"/>
        <v>0</v>
      </c>
      <c r="AI2483" s="187"/>
      <c r="AJ2483" s="52"/>
      <c r="AK2483" s="156" t="str">
        <f>IFERROR(VLOOKUP($A2483,'Liste planification'!$B$2:$C$105,2,FALSE),"")</f>
        <v/>
      </c>
      <c r="AL2483" s="27"/>
      <c r="AM2483" s="27"/>
    </row>
    <row r="2484" spans="1:39">
      <c r="A2484" s="158"/>
      <c r="B2484" s="159" t="str">
        <f>A2484&amp;"-"&amp;TEXT(COUNTIF($A$5:A2484,A2484),"000")</f>
        <v>-000</v>
      </c>
      <c r="C2484" s="52"/>
      <c r="D2484" s="27"/>
      <c r="E2484" s="28"/>
      <c r="F2484" s="27"/>
      <c r="G2484" s="27"/>
      <c r="H2484" s="52"/>
      <c r="I2484" s="380" t="str">
        <f>IFERROR(VLOOKUP($F2484,'Liste planification'!$V$2:$W$96,2,FALSE),"")</f>
        <v/>
      </c>
      <c r="J2484" s="27"/>
      <c r="K2484" s="27"/>
      <c r="L2484" s="27"/>
      <c r="M2484" s="52"/>
      <c r="N2484" s="52"/>
      <c r="O2484" s="52"/>
      <c r="P2484" s="52"/>
      <c r="Q2484" s="52"/>
      <c r="R2484" s="52"/>
      <c r="S2484" s="52"/>
      <c r="T2484" s="52"/>
      <c r="U2484" s="52"/>
      <c r="V2484" s="52"/>
      <c r="W2484" s="52"/>
      <c r="X2484" s="52"/>
      <c r="Y2484" s="194"/>
      <c r="Z2484" s="776"/>
      <c r="AA2484" s="190"/>
      <c r="AB2484" s="747">
        <f t="shared" ref="AB2484:AB2547" si="156">AA2484/$AB$1</f>
        <v>0</v>
      </c>
      <c r="AC2484" s="748">
        <f t="shared" ref="AC2484:AC2547" si="157">AA2484/$AC$1</f>
        <v>0</v>
      </c>
      <c r="AD2484" s="187"/>
      <c r="AE2484" s="186"/>
      <c r="AF2484" s="190"/>
      <c r="AG2484" s="747">
        <f t="shared" ref="AG2484:AG2547" si="158">AF2484/$AB$1</f>
        <v>0</v>
      </c>
      <c r="AH2484" s="748">
        <f t="shared" ref="AH2484:AH2547" si="159">AF2484/$AC$1</f>
        <v>0</v>
      </c>
      <c r="AI2484" s="187"/>
      <c r="AJ2484" s="52"/>
      <c r="AK2484" s="156" t="str">
        <f>IFERROR(VLOOKUP($A2484,'Liste planification'!$B$2:$C$105,2,FALSE),"")</f>
        <v/>
      </c>
      <c r="AL2484" s="27"/>
      <c r="AM2484" s="27"/>
    </row>
    <row r="2485" spans="1:39">
      <c r="A2485" s="158"/>
      <c r="B2485" s="159" t="str">
        <f>A2485&amp;"-"&amp;TEXT(COUNTIF($A$5:A2485,A2485),"000")</f>
        <v>-000</v>
      </c>
      <c r="C2485" s="52"/>
      <c r="D2485" s="27"/>
      <c r="E2485" s="28"/>
      <c r="F2485" s="27"/>
      <c r="G2485" s="27"/>
      <c r="H2485" s="52"/>
      <c r="I2485" s="380" t="str">
        <f>IFERROR(VLOOKUP($F2485,'Liste planification'!$V$2:$W$96,2,FALSE),"")</f>
        <v/>
      </c>
      <c r="J2485" s="27"/>
      <c r="K2485" s="27"/>
      <c r="L2485" s="27"/>
      <c r="M2485" s="52"/>
      <c r="N2485" s="52"/>
      <c r="O2485" s="52"/>
      <c r="P2485" s="52"/>
      <c r="Q2485" s="52"/>
      <c r="R2485" s="52"/>
      <c r="S2485" s="52"/>
      <c r="T2485" s="52"/>
      <c r="U2485" s="52"/>
      <c r="V2485" s="52"/>
      <c r="W2485" s="52"/>
      <c r="X2485" s="52"/>
      <c r="Y2485" s="194"/>
      <c r="Z2485" s="776"/>
      <c r="AA2485" s="190"/>
      <c r="AB2485" s="747">
        <f t="shared" si="156"/>
        <v>0</v>
      </c>
      <c r="AC2485" s="748">
        <f t="shared" si="157"/>
        <v>0</v>
      </c>
      <c r="AD2485" s="187"/>
      <c r="AE2485" s="186"/>
      <c r="AF2485" s="190"/>
      <c r="AG2485" s="747">
        <f t="shared" si="158"/>
        <v>0</v>
      </c>
      <c r="AH2485" s="748">
        <f t="shared" si="159"/>
        <v>0</v>
      </c>
      <c r="AI2485" s="187"/>
      <c r="AJ2485" s="52"/>
      <c r="AK2485" s="156" t="str">
        <f>IFERROR(VLOOKUP($A2485,'Liste planification'!$B$2:$C$105,2,FALSE),"")</f>
        <v/>
      </c>
      <c r="AL2485" s="27"/>
      <c r="AM2485" s="27"/>
    </row>
    <row r="2486" spans="1:39">
      <c r="A2486" s="158"/>
      <c r="B2486" s="159" t="str">
        <f>A2486&amp;"-"&amp;TEXT(COUNTIF($A$5:A2486,A2486),"000")</f>
        <v>-000</v>
      </c>
      <c r="C2486" s="52"/>
      <c r="D2486" s="27"/>
      <c r="E2486" s="28"/>
      <c r="F2486" s="27"/>
      <c r="G2486" s="27"/>
      <c r="H2486" s="52"/>
      <c r="I2486" s="380" t="str">
        <f>IFERROR(VLOOKUP($F2486,'Liste planification'!$V$2:$W$96,2,FALSE),"")</f>
        <v/>
      </c>
      <c r="J2486" s="27"/>
      <c r="K2486" s="27"/>
      <c r="L2486" s="27"/>
      <c r="M2486" s="52"/>
      <c r="N2486" s="52"/>
      <c r="O2486" s="52"/>
      <c r="P2486" s="52"/>
      <c r="Q2486" s="52"/>
      <c r="R2486" s="52"/>
      <c r="S2486" s="52"/>
      <c r="T2486" s="52"/>
      <c r="U2486" s="52"/>
      <c r="V2486" s="52"/>
      <c r="W2486" s="52"/>
      <c r="X2486" s="52"/>
      <c r="Y2486" s="194"/>
      <c r="Z2486" s="776"/>
      <c r="AA2486" s="190"/>
      <c r="AB2486" s="747">
        <f t="shared" si="156"/>
        <v>0</v>
      </c>
      <c r="AC2486" s="748">
        <f t="shared" si="157"/>
        <v>0</v>
      </c>
      <c r="AD2486" s="187"/>
      <c r="AE2486" s="186"/>
      <c r="AF2486" s="190"/>
      <c r="AG2486" s="747">
        <f t="shared" si="158"/>
        <v>0</v>
      </c>
      <c r="AH2486" s="748">
        <f t="shared" si="159"/>
        <v>0</v>
      </c>
      <c r="AI2486" s="187"/>
      <c r="AJ2486" s="52"/>
      <c r="AK2486" s="156" t="str">
        <f>IFERROR(VLOOKUP($A2486,'Liste planification'!$B$2:$C$105,2,FALSE),"")</f>
        <v/>
      </c>
      <c r="AL2486" s="27"/>
      <c r="AM2486" s="27"/>
    </row>
    <row r="2487" spans="1:39">
      <c r="A2487" s="158"/>
      <c r="B2487" s="159" t="str">
        <f>A2487&amp;"-"&amp;TEXT(COUNTIF($A$5:A2487,A2487),"000")</f>
        <v>-000</v>
      </c>
      <c r="C2487" s="52"/>
      <c r="D2487" s="27"/>
      <c r="E2487" s="28"/>
      <c r="F2487" s="27"/>
      <c r="G2487" s="27"/>
      <c r="H2487" s="52"/>
      <c r="I2487" s="380" t="str">
        <f>IFERROR(VLOOKUP($F2487,'Liste planification'!$V$2:$W$96,2,FALSE),"")</f>
        <v/>
      </c>
      <c r="J2487" s="27"/>
      <c r="K2487" s="27"/>
      <c r="L2487" s="27"/>
      <c r="M2487" s="52"/>
      <c r="N2487" s="52"/>
      <c r="O2487" s="52"/>
      <c r="P2487" s="52"/>
      <c r="Q2487" s="52"/>
      <c r="R2487" s="52"/>
      <c r="S2487" s="52"/>
      <c r="T2487" s="52"/>
      <c r="U2487" s="52"/>
      <c r="V2487" s="52"/>
      <c r="W2487" s="52"/>
      <c r="X2487" s="52"/>
      <c r="Y2487" s="194"/>
      <c r="Z2487" s="776"/>
      <c r="AA2487" s="190"/>
      <c r="AB2487" s="747">
        <f t="shared" si="156"/>
        <v>0</v>
      </c>
      <c r="AC2487" s="748">
        <f t="shared" si="157"/>
        <v>0</v>
      </c>
      <c r="AD2487" s="187"/>
      <c r="AE2487" s="186"/>
      <c r="AF2487" s="190"/>
      <c r="AG2487" s="747">
        <f t="shared" si="158"/>
        <v>0</v>
      </c>
      <c r="AH2487" s="748">
        <f t="shared" si="159"/>
        <v>0</v>
      </c>
      <c r="AI2487" s="187"/>
      <c r="AJ2487" s="52"/>
      <c r="AK2487" s="156" t="str">
        <f>IFERROR(VLOOKUP($A2487,'Liste planification'!$B$2:$C$105,2,FALSE),"")</f>
        <v/>
      </c>
      <c r="AL2487" s="27"/>
      <c r="AM2487" s="27"/>
    </row>
    <row r="2488" spans="1:39">
      <c r="A2488" s="158"/>
      <c r="B2488" s="159" t="str">
        <f>A2488&amp;"-"&amp;TEXT(COUNTIF($A$5:A2488,A2488),"000")</f>
        <v>-000</v>
      </c>
      <c r="C2488" s="52"/>
      <c r="D2488" s="27"/>
      <c r="E2488" s="28"/>
      <c r="F2488" s="27"/>
      <c r="G2488" s="27"/>
      <c r="H2488" s="52"/>
      <c r="I2488" s="380" t="str">
        <f>IFERROR(VLOOKUP($F2488,'Liste planification'!$V$2:$W$96,2,FALSE),"")</f>
        <v/>
      </c>
      <c r="J2488" s="27"/>
      <c r="K2488" s="27"/>
      <c r="L2488" s="27"/>
      <c r="M2488" s="52"/>
      <c r="N2488" s="52"/>
      <c r="O2488" s="52"/>
      <c r="P2488" s="52"/>
      <c r="Q2488" s="52"/>
      <c r="R2488" s="52"/>
      <c r="S2488" s="52"/>
      <c r="T2488" s="52"/>
      <c r="U2488" s="52"/>
      <c r="V2488" s="52"/>
      <c r="W2488" s="52"/>
      <c r="X2488" s="52"/>
      <c r="Y2488" s="194"/>
      <c r="Z2488" s="776"/>
      <c r="AA2488" s="190"/>
      <c r="AB2488" s="747">
        <f t="shared" si="156"/>
        <v>0</v>
      </c>
      <c r="AC2488" s="748">
        <f t="shared" si="157"/>
        <v>0</v>
      </c>
      <c r="AD2488" s="187"/>
      <c r="AE2488" s="186"/>
      <c r="AF2488" s="190"/>
      <c r="AG2488" s="747">
        <f t="shared" si="158"/>
        <v>0</v>
      </c>
      <c r="AH2488" s="748">
        <f t="shared" si="159"/>
        <v>0</v>
      </c>
      <c r="AI2488" s="187"/>
      <c r="AJ2488" s="52"/>
      <c r="AK2488" s="156" t="str">
        <f>IFERROR(VLOOKUP($A2488,'Liste planification'!$B$2:$C$105,2,FALSE),"")</f>
        <v/>
      </c>
      <c r="AL2488" s="27"/>
      <c r="AM2488" s="27"/>
    </row>
    <row r="2489" spans="1:39">
      <c r="A2489" s="158"/>
      <c r="B2489" s="159" t="str">
        <f>A2489&amp;"-"&amp;TEXT(COUNTIF($A$5:A2489,A2489),"000")</f>
        <v>-000</v>
      </c>
      <c r="C2489" s="52"/>
      <c r="D2489" s="27"/>
      <c r="E2489" s="28"/>
      <c r="F2489" s="27"/>
      <c r="G2489" s="27"/>
      <c r="H2489" s="52"/>
      <c r="I2489" s="380" t="str">
        <f>IFERROR(VLOOKUP($F2489,'Liste planification'!$V$2:$W$96,2,FALSE),"")</f>
        <v/>
      </c>
      <c r="J2489" s="27"/>
      <c r="K2489" s="27"/>
      <c r="L2489" s="27"/>
      <c r="M2489" s="52"/>
      <c r="N2489" s="52"/>
      <c r="O2489" s="52"/>
      <c r="P2489" s="52"/>
      <c r="Q2489" s="52"/>
      <c r="R2489" s="52"/>
      <c r="S2489" s="52"/>
      <c r="T2489" s="52"/>
      <c r="U2489" s="52"/>
      <c r="V2489" s="52"/>
      <c r="W2489" s="52"/>
      <c r="X2489" s="52"/>
      <c r="Y2489" s="194"/>
      <c r="Z2489" s="776"/>
      <c r="AA2489" s="190"/>
      <c r="AB2489" s="747">
        <f t="shared" si="156"/>
        <v>0</v>
      </c>
      <c r="AC2489" s="748">
        <f t="shared" si="157"/>
        <v>0</v>
      </c>
      <c r="AD2489" s="187"/>
      <c r="AE2489" s="186"/>
      <c r="AF2489" s="190"/>
      <c r="AG2489" s="747">
        <f t="shared" si="158"/>
        <v>0</v>
      </c>
      <c r="AH2489" s="748">
        <f t="shared" si="159"/>
        <v>0</v>
      </c>
      <c r="AI2489" s="187"/>
      <c r="AJ2489" s="52"/>
      <c r="AK2489" s="156" t="str">
        <f>IFERROR(VLOOKUP($A2489,'Liste planification'!$B$2:$C$105,2,FALSE),"")</f>
        <v/>
      </c>
      <c r="AL2489" s="27"/>
      <c r="AM2489" s="27"/>
    </row>
    <row r="2490" spans="1:39">
      <c r="A2490" s="158"/>
      <c r="B2490" s="159" t="str">
        <f>A2490&amp;"-"&amp;TEXT(COUNTIF($A$5:A2490,A2490),"000")</f>
        <v>-000</v>
      </c>
      <c r="C2490" s="52"/>
      <c r="D2490" s="27"/>
      <c r="E2490" s="28"/>
      <c r="F2490" s="27"/>
      <c r="G2490" s="27"/>
      <c r="H2490" s="52"/>
      <c r="I2490" s="380" t="str">
        <f>IFERROR(VLOOKUP($F2490,'Liste planification'!$V$2:$W$96,2,FALSE),"")</f>
        <v/>
      </c>
      <c r="J2490" s="27"/>
      <c r="K2490" s="27"/>
      <c r="L2490" s="27"/>
      <c r="M2490" s="52"/>
      <c r="N2490" s="52"/>
      <c r="O2490" s="52"/>
      <c r="P2490" s="52"/>
      <c r="Q2490" s="52"/>
      <c r="R2490" s="52"/>
      <c r="S2490" s="52"/>
      <c r="T2490" s="52"/>
      <c r="U2490" s="52"/>
      <c r="V2490" s="52"/>
      <c r="W2490" s="52"/>
      <c r="X2490" s="52"/>
      <c r="Y2490" s="194"/>
      <c r="Z2490" s="776"/>
      <c r="AA2490" s="190"/>
      <c r="AB2490" s="747">
        <f t="shared" si="156"/>
        <v>0</v>
      </c>
      <c r="AC2490" s="748">
        <f t="shared" si="157"/>
        <v>0</v>
      </c>
      <c r="AD2490" s="187"/>
      <c r="AE2490" s="186"/>
      <c r="AF2490" s="190"/>
      <c r="AG2490" s="747">
        <f t="shared" si="158"/>
        <v>0</v>
      </c>
      <c r="AH2490" s="748">
        <f t="shared" si="159"/>
        <v>0</v>
      </c>
      <c r="AI2490" s="187"/>
      <c r="AJ2490" s="52"/>
      <c r="AK2490" s="156" t="str">
        <f>IFERROR(VLOOKUP($A2490,'Liste planification'!$B$2:$C$105,2,FALSE),"")</f>
        <v/>
      </c>
      <c r="AL2490" s="27"/>
      <c r="AM2490" s="27"/>
    </row>
    <row r="2491" spans="1:39">
      <c r="A2491" s="158"/>
      <c r="B2491" s="159" t="str">
        <f>A2491&amp;"-"&amp;TEXT(COUNTIF($A$5:A2491,A2491),"000")</f>
        <v>-000</v>
      </c>
      <c r="C2491" s="52"/>
      <c r="D2491" s="27"/>
      <c r="E2491" s="28"/>
      <c r="F2491" s="27"/>
      <c r="G2491" s="27"/>
      <c r="H2491" s="52"/>
      <c r="I2491" s="380" t="str">
        <f>IFERROR(VLOOKUP($F2491,'Liste planification'!$V$2:$W$96,2,FALSE),"")</f>
        <v/>
      </c>
      <c r="J2491" s="27"/>
      <c r="K2491" s="27"/>
      <c r="L2491" s="27"/>
      <c r="M2491" s="52"/>
      <c r="N2491" s="52"/>
      <c r="O2491" s="52"/>
      <c r="P2491" s="52"/>
      <c r="Q2491" s="52"/>
      <c r="R2491" s="52"/>
      <c r="S2491" s="52"/>
      <c r="T2491" s="52"/>
      <c r="U2491" s="52"/>
      <c r="V2491" s="52"/>
      <c r="W2491" s="52"/>
      <c r="X2491" s="52"/>
      <c r="Y2491" s="194"/>
      <c r="Z2491" s="776"/>
      <c r="AA2491" s="190"/>
      <c r="AB2491" s="747">
        <f t="shared" si="156"/>
        <v>0</v>
      </c>
      <c r="AC2491" s="748">
        <f t="shared" si="157"/>
        <v>0</v>
      </c>
      <c r="AD2491" s="187"/>
      <c r="AE2491" s="186"/>
      <c r="AF2491" s="190"/>
      <c r="AG2491" s="747">
        <f t="shared" si="158"/>
        <v>0</v>
      </c>
      <c r="AH2491" s="748">
        <f t="shared" si="159"/>
        <v>0</v>
      </c>
      <c r="AI2491" s="187"/>
      <c r="AJ2491" s="52"/>
      <c r="AK2491" s="156" t="str">
        <f>IFERROR(VLOOKUP($A2491,'Liste planification'!$B$2:$C$105,2,FALSE),"")</f>
        <v/>
      </c>
      <c r="AL2491" s="27"/>
      <c r="AM2491" s="27"/>
    </row>
    <row r="2492" spans="1:39">
      <c r="A2492" s="158"/>
      <c r="B2492" s="159" t="str">
        <f>A2492&amp;"-"&amp;TEXT(COUNTIF($A$5:A2492,A2492),"000")</f>
        <v>-000</v>
      </c>
      <c r="C2492" s="52"/>
      <c r="D2492" s="27"/>
      <c r="E2492" s="28"/>
      <c r="F2492" s="27"/>
      <c r="G2492" s="27"/>
      <c r="H2492" s="52"/>
      <c r="I2492" s="380" t="str">
        <f>IFERROR(VLOOKUP($F2492,'Liste planification'!$V$2:$W$96,2,FALSE),"")</f>
        <v/>
      </c>
      <c r="J2492" s="27"/>
      <c r="K2492" s="27"/>
      <c r="L2492" s="27"/>
      <c r="M2492" s="52"/>
      <c r="N2492" s="52"/>
      <c r="O2492" s="52"/>
      <c r="P2492" s="52"/>
      <c r="Q2492" s="52"/>
      <c r="R2492" s="52"/>
      <c r="S2492" s="52"/>
      <c r="T2492" s="52"/>
      <c r="U2492" s="52"/>
      <c r="V2492" s="52"/>
      <c r="W2492" s="52"/>
      <c r="X2492" s="52"/>
      <c r="Y2492" s="194"/>
      <c r="Z2492" s="776"/>
      <c r="AA2492" s="190"/>
      <c r="AB2492" s="747">
        <f t="shared" si="156"/>
        <v>0</v>
      </c>
      <c r="AC2492" s="748">
        <f t="shared" si="157"/>
        <v>0</v>
      </c>
      <c r="AD2492" s="187"/>
      <c r="AE2492" s="186"/>
      <c r="AF2492" s="190"/>
      <c r="AG2492" s="747">
        <f t="shared" si="158"/>
        <v>0</v>
      </c>
      <c r="AH2492" s="748">
        <f t="shared" si="159"/>
        <v>0</v>
      </c>
      <c r="AI2492" s="187"/>
      <c r="AJ2492" s="52"/>
      <c r="AK2492" s="156" t="str">
        <f>IFERROR(VLOOKUP($A2492,'Liste planification'!$B$2:$C$105,2,FALSE),"")</f>
        <v/>
      </c>
      <c r="AL2492" s="27"/>
      <c r="AM2492" s="27"/>
    </row>
    <row r="2493" spans="1:39">
      <c r="A2493" s="158"/>
      <c r="B2493" s="159" t="str">
        <f>A2493&amp;"-"&amp;TEXT(COUNTIF($A$5:A2493,A2493),"000")</f>
        <v>-000</v>
      </c>
      <c r="C2493" s="52"/>
      <c r="D2493" s="27"/>
      <c r="E2493" s="28"/>
      <c r="F2493" s="27"/>
      <c r="G2493" s="27"/>
      <c r="H2493" s="52"/>
      <c r="I2493" s="380" t="str">
        <f>IFERROR(VLOOKUP($F2493,'Liste planification'!$V$2:$W$96,2,FALSE),"")</f>
        <v/>
      </c>
      <c r="J2493" s="27"/>
      <c r="K2493" s="27"/>
      <c r="L2493" s="27"/>
      <c r="M2493" s="52"/>
      <c r="N2493" s="52"/>
      <c r="O2493" s="52"/>
      <c r="P2493" s="52"/>
      <c r="Q2493" s="52"/>
      <c r="R2493" s="52"/>
      <c r="S2493" s="52"/>
      <c r="T2493" s="52"/>
      <c r="U2493" s="52"/>
      <c r="V2493" s="52"/>
      <c r="W2493" s="52"/>
      <c r="X2493" s="52"/>
      <c r="Y2493" s="194"/>
      <c r="Z2493" s="776"/>
      <c r="AA2493" s="190"/>
      <c r="AB2493" s="747">
        <f t="shared" si="156"/>
        <v>0</v>
      </c>
      <c r="AC2493" s="748">
        <f t="shared" si="157"/>
        <v>0</v>
      </c>
      <c r="AD2493" s="187"/>
      <c r="AE2493" s="186"/>
      <c r="AF2493" s="190"/>
      <c r="AG2493" s="747">
        <f t="shared" si="158"/>
        <v>0</v>
      </c>
      <c r="AH2493" s="748">
        <f t="shared" si="159"/>
        <v>0</v>
      </c>
      <c r="AI2493" s="187"/>
      <c r="AJ2493" s="52"/>
      <c r="AK2493" s="156" t="str">
        <f>IFERROR(VLOOKUP($A2493,'Liste planification'!$B$2:$C$105,2,FALSE),"")</f>
        <v/>
      </c>
      <c r="AL2493" s="27"/>
      <c r="AM2493" s="27"/>
    </row>
    <row r="2494" spans="1:39">
      <c r="A2494" s="158"/>
      <c r="B2494" s="159" t="str">
        <f>A2494&amp;"-"&amp;TEXT(COUNTIF($A$5:A2494,A2494),"000")</f>
        <v>-000</v>
      </c>
      <c r="C2494" s="52"/>
      <c r="D2494" s="27"/>
      <c r="E2494" s="28"/>
      <c r="F2494" s="27"/>
      <c r="G2494" s="27"/>
      <c r="H2494" s="52"/>
      <c r="I2494" s="380" t="str">
        <f>IFERROR(VLOOKUP($F2494,'Liste planification'!$V$2:$W$96,2,FALSE),"")</f>
        <v/>
      </c>
      <c r="J2494" s="27"/>
      <c r="K2494" s="27"/>
      <c r="L2494" s="27"/>
      <c r="M2494" s="52"/>
      <c r="N2494" s="52"/>
      <c r="O2494" s="52"/>
      <c r="P2494" s="52"/>
      <c r="Q2494" s="52"/>
      <c r="R2494" s="52"/>
      <c r="S2494" s="52"/>
      <c r="T2494" s="52"/>
      <c r="U2494" s="52"/>
      <c r="V2494" s="52"/>
      <c r="W2494" s="52"/>
      <c r="X2494" s="52"/>
      <c r="Y2494" s="194"/>
      <c r="Z2494" s="776"/>
      <c r="AA2494" s="190"/>
      <c r="AB2494" s="747">
        <f t="shared" si="156"/>
        <v>0</v>
      </c>
      <c r="AC2494" s="748">
        <f t="shared" si="157"/>
        <v>0</v>
      </c>
      <c r="AD2494" s="187"/>
      <c r="AE2494" s="186"/>
      <c r="AF2494" s="190"/>
      <c r="AG2494" s="747">
        <f t="shared" si="158"/>
        <v>0</v>
      </c>
      <c r="AH2494" s="748">
        <f t="shared" si="159"/>
        <v>0</v>
      </c>
      <c r="AI2494" s="187"/>
      <c r="AJ2494" s="52"/>
      <c r="AK2494" s="156" t="str">
        <f>IFERROR(VLOOKUP($A2494,'Liste planification'!$B$2:$C$105,2,FALSE),"")</f>
        <v/>
      </c>
      <c r="AL2494" s="27"/>
      <c r="AM2494" s="27"/>
    </row>
    <row r="2495" spans="1:39">
      <c r="A2495" s="158"/>
      <c r="B2495" s="159" t="str">
        <f>A2495&amp;"-"&amp;TEXT(COUNTIF($A$5:A2495,A2495),"000")</f>
        <v>-000</v>
      </c>
      <c r="C2495" s="52"/>
      <c r="D2495" s="27"/>
      <c r="E2495" s="28"/>
      <c r="F2495" s="27"/>
      <c r="G2495" s="27"/>
      <c r="H2495" s="52"/>
      <c r="I2495" s="380" t="str">
        <f>IFERROR(VLOOKUP($F2495,'Liste planification'!$V$2:$W$96,2,FALSE),"")</f>
        <v/>
      </c>
      <c r="J2495" s="27"/>
      <c r="K2495" s="27"/>
      <c r="L2495" s="27"/>
      <c r="M2495" s="52"/>
      <c r="N2495" s="52"/>
      <c r="O2495" s="52"/>
      <c r="P2495" s="52"/>
      <c r="Q2495" s="52"/>
      <c r="R2495" s="52"/>
      <c r="S2495" s="52"/>
      <c r="T2495" s="52"/>
      <c r="U2495" s="52"/>
      <c r="V2495" s="52"/>
      <c r="W2495" s="52"/>
      <c r="X2495" s="52"/>
      <c r="Y2495" s="194"/>
      <c r="Z2495" s="776"/>
      <c r="AA2495" s="190"/>
      <c r="AB2495" s="747">
        <f t="shared" si="156"/>
        <v>0</v>
      </c>
      <c r="AC2495" s="748">
        <f t="shared" si="157"/>
        <v>0</v>
      </c>
      <c r="AD2495" s="187"/>
      <c r="AE2495" s="186"/>
      <c r="AF2495" s="190"/>
      <c r="AG2495" s="747">
        <f t="shared" si="158"/>
        <v>0</v>
      </c>
      <c r="AH2495" s="748">
        <f t="shared" si="159"/>
        <v>0</v>
      </c>
      <c r="AI2495" s="187"/>
      <c r="AJ2495" s="52"/>
      <c r="AK2495" s="156" t="str">
        <f>IFERROR(VLOOKUP($A2495,'Liste planification'!$B$2:$C$105,2,FALSE),"")</f>
        <v/>
      </c>
      <c r="AL2495" s="27"/>
      <c r="AM2495" s="27"/>
    </row>
    <row r="2496" spans="1:39">
      <c r="A2496" s="158"/>
      <c r="B2496" s="159" t="str">
        <f>A2496&amp;"-"&amp;TEXT(COUNTIF($A$5:A2496,A2496),"000")</f>
        <v>-000</v>
      </c>
      <c r="C2496" s="52"/>
      <c r="D2496" s="27"/>
      <c r="E2496" s="28"/>
      <c r="F2496" s="27"/>
      <c r="G2496" s="27"/>
      <c r="H2496" s="52"/>
      <c r="I2496" s="380" t="str">
        <f>IFERROR(VLOOKUP($F2496,'Liste planification'!$V$2:$W$96,2,FALSE),"")</f>
        <v/>
      </c>
      <c r="J2496" s="27"/>
      <c r="K2496" s="27"/>
      <c r="L2496" s="27"/>
      <c r="M2496" s="52"/>
      <c r="N2496" s="52"/>
      <c r="O2496" s="52"/>
      <c r="P2496" s="52"/>
      <c r="Q2496" s="52"/>
      <c r="R2496" s="52"/>
      <c r="S2496" s="52"/>
      <c r="T2496" s="52"/>
      <c r="U2496" s="52"/>
      <c r="V2496" s="52"/>
      <c r="W2496" s="52"/>
      <c r="X2496" s="52"/>
      <c r="Y2496" s="194"/>
      <c r="Z2496" s="776"/>
      <c r="AA2496" s="190"/>
      <c r="AB2496" s="747">
        <f t="shared" si="156"/>
        <v>0</v>
      </c>
      <c r="AC2496" s="748">
        <f t="shared" si="157"/>
        <v>0</v>
      </c>
      <c r="AD2496" s="187"/>
      <c r="AE2496" s="186"/>
      <c r="AF2496" s="190"/>
      <c r="AG2496" s="747">
        <f t="shared" si="158"/>
        <v>0</v>
      </c>
      <c r="AH2496" s="748">
        <f t="shared" si="159"/>
        <v>0</v>
      </c>
      <c r="AI2496" s="187"/>
      <c r="AJ2496" s="52"/>
      <c r="AK2496" s="156" t="str">
        <f>IFERROR(VLOOKUP($A2496,'Liste planification'!$B$2:$C$105,2,FALSE),"")</f>
        <v/>
      </c>
      <c r="AL2496" s="27"/>
      <c r="AM2496" s="27"/>
    </row>
    <row r="2497" spans="1:39">
      <c r="A2497" s="158"/>
      <c r="B2497" s="159" t="str">
        <f>A2497&amp;"-"&amp;TEXT(COUNTIF($A$5:A2497,A2497),"000")</f>
        <v>-000</v>
      </c>
      <c r="C2497" s="52"/>
      <c r="D2497" s="27"/>
      <c r="E2497" s="28"/>
      <c r="F2497" s="27"/>
      <c r="G2497" s="27"/>
      <c r="H2497" s="52"/>
      <c r="I2497" s="380" t="str">
        <f>IFERROR(VLOOKUP($F2497,'Liste planification'!$V$2:$W$96,2,FALSE),"")</f>
        <v/>
      </c>
      <c r="J2497" s="27"/>
      <c r="K2497" s="27"/>
      <c r="L2497" s="27"/>
      <c r="M2497" s="52"/>
      <c r="N2497" s="52"/>
      <c r="O2497" s="52"/>
      <c r="P2497" s="52"/>
      <c r="Q2497" s="52"/>
      <c r="R2497" s="52"/>
      <c r="S2497" s="52"/>
      <c r="T2497" s="52"/>
      <c r="U2497" s="52"/>
      <c r="V2497" s="52"/>
      <c r="W2497" s="52"/>
      <c r="X2497" s="52"/>
      <c r="Y2497" s="194"/>
      <c r="Z2497" s="776"/>
      <c r="AA2497" s="190"/>
      <c r="AB2497" s="747">
        <f t="shared" si="156"/>
        <v>0</v>
      </c>
      <c r="AC2497" s="748">
        <f t="shared" si="157"/>
        <v>0</v>
      </c>
      <c r="AD2497" s="187"/>
      <c r="AE2497" s="186"/>
      <c r="AF2497" s="190"/>
      <c r="AG2497" s="747">
        <f t="shared" si="158"/>
        <v>0</v>
      </c>
      <c r="AH2497" s="748">
        <f t="shared" si="159"/>
        <v>0</v>
      </c>
      <c r="AI2497" s="187"/>
      <c r="AJ2497" s="52"/>
      <c r="AK2497" s="156" t="str">
        <f>IFERROR(VLOOKUP($A2497,'Liste planification'!$B$2:$C$105,2,FALSE),"")</f>
        <v/>
      </c>
      <c r="AL2497" s="27"/>
      <c r="AM2497" s="27"/>
    </row>
    <row r="2498" spans="1:39">
      <c r="A2498" s="158"/>
      <c r="B2498" s="159" t="str">
        <f>A2498&amp;"-"&amp;TEXT(COUNTIF($A$5:A2498,A2498),"000")</f>
        <v>-000</v>
      </c>
      <c r="C2498" s="52"/>
      <c r="D2498" s="27"/>
      <c r="E2498" s="28"/>
      <c r="F2498" s="27"/>
      <c r="G2498" s="27"/>
      <c r="H2498" s="52"/>
      <c r="I2498" s="380" t="str">
        <f>IFERROR(VLOOKUP($F2498,'Liste planification'!$V$2:$W$96,2,FALSE),"")</f>
        <v/>
      </c>
      <c r="J2498" s="27"/>
      <c r="K2498" s="27"/>
      <c r="L2498" s="27"/>
      <c r="M2498" s="52"/>
      <c r="N2498" s="52"/>
      <c r="O2498" s="52"/>
      <c r="P2498" s="52"/>
      <c r="Q2498" s="52"/>
      <c r="R2498" s="52"/>
      <c r="S2498" s="52"/>
      <c r="T2498" s="52"/>
      <c r="U2498" s="52"/>
      <c r="V2498" s="52"/>
      <c r="W2498" s="52"/>
      <c r="X2498" s="52"/>
      <c r="Y2498" s="194"/>
      <c r="Z2498" s="776"/>
      <c r="AA2498" s="190"/>
      <c r="AB2498" s="747">
        <f t="shared" si="156"/>
        <v>0</v>
      </c>
      <c r="AC2498" s="748">
        <f t="shared" si="157"/>
        <v>0</v>
      </c>
      <c r="AD2498" s="187"/>
      <c r="AE2498" s="186"/>
      <c r="AF2498" s="190"/>
      <c r="AG2498" s="747">
        <f t="shared" si="158"/>
        <v>0</v>
      </c>
      <c r="AH2498" s="748">
        <f t="shared" si="159"/>
        <v>0</v>
      </c>
      <c r="AI2498" s="187"/>
      <c r="AJ2498" s="52"/>
      <c r="AK2498" s="156" t="str">
        <f>IFERROR(VLOOKUP($A2498,'Liste planification'!$B$2:$C$105,2,FALSE),"")</f>
        <v/>
      </c>
      <c r="AL2498" s="27"/>
      <c r="AM2498" s="27"/>
    </row>
    <row r="2499" spans="1:39">
      <c r="A2499" s="158"/>
      <c r="B2499" s="159" t="str">
        <f>A2499&amp;"-"&amp;TEXT(COUNTIF($A$5:A2499,A2499),"000")</f>
        <v>-000</v>
      </c>
      <c r="C2499" s="52"/>
      <c r="D2499" s="27"/>
      <c r="E2499" s="28"/>
      <c r="F2499" s="27"/>
      <c r="G2499" s="27"/>
      <c r="H2499" s="52"/>
      <c r="I2499" s="380" t="str">
        <f>IFERROR(VLOOKUP($F2499,'Liste planification'!$V$2:$W$96,2,FALSE),"")</f>
        <v/>
      </c>
      <c r="J2499" s="27"/>
      <c r="K2499" s="27"/>
      <c r="L2499" s="27"/>
      <c r="M2499" s="52"/>
      <c r="N2499" s="52"/>
      <c r="O2499" s="52"/>
      <c r="P2499" s="52"/>
      <c r="Q2499" s="52"/>
      <c r="R2499" s="52"/>
      <c r="S2499" s="52"/>
      <c r="T2499" s="52"/>
      <c r="U2499" s="52"/>
      <c r="V2499" s="52"/>
      <c r="W2499" s="52"/>
      <c r="X2499" s="52"/>
      <c r="Y2499" s="194"/>
      <c r="Z2499" s="776"/>
      <c r="AA2499" s="190"/>
      <c r="AB2499" s="747">
        <f t="shared" si="156"/>
        <v>0</v>
      </c>
      <c r="AC2499" s="748">
        <f t="shared" si="157"/>
        <v>0</v>
      </c>
      <c r="AD2499" s="187"/>
      <c r="AE2499" s="186"/>
      <c r="AF2499" s="190"/>
      <c r="AG2499" s="747">
        <f t="shared" si="158"/>
        <v>0</v>
      </c>
      <c r="AH2499" s="748">
        <f t="shared" si="159"/>
        <v>0</v>
      </c>
      <c r="AI2499" s="187"/>
      <c r="AJ2499" s="52"/>
      <c r="AK2499" s="156" t="str">
        <f>IFERROR(VLOOKUP($A2499,'Liste planification'!$B$2:$C$105,2,FALSE),"")</f>
        <v/>
      </c>
      <c r="AL2499" s="27"/>
      <c r="AM2499" s="27"/>
    </row>
    <row r="2500" spans="1:39">
      <c r="A2500" s="158"/>
      <c r="B2500" s="159" t="str">
        <f>A2500&amp;"-"&amp;TEXT(COUNTIF($A$5:A2500,A2500),"000")</f>
        <v>-000</v>
      </c>
      <c r="C2500" s="52"/>
      <c r="D2500" s="27"/>
      <c r="E2500" s="28"/>
      <c r="F2500" s="27"/>
      <c r="G2500" s="27"/>
      <c r="H2500" s="52"/>
      <c r="I2500" s="380" t="str">
        <f>IFERROR(VLOOKUP($F2500,'Liste planification'!$V$2:$W$96,2,FALSE),"")</f>
        <v/>
      </c>
      <c r="J2500" s="27"/>
      <c r="K2500" s="27"/>
      <c r="L2500" s="27"/>
      <c r="M2500" s="52"/>
      <c r="N2500" s="52"/>
      <c r="O2500" s="52"/>
      <c r="P2500" s="52"/>
      <c r="Q2500" s="52"/>
      <c r="R2500" s="52"/>
      <c r="S2500" s="52"/>
      <c r="T2500" s="52"/>
      <c r="U2500" s="52"/>
      <c r="V2500" s="52"/>
      <c r="W2500" s="52"/>
      <c r="X2500" s="52"/>
      <c r="Y2500" s="194"/>
      <c r="Z2500" s="776"/>
      <c r="AA2500" s="190"/>
      <c r="AB2500" s="747">
        <f t="shared" si="156"/>
        <v>0</v>
      </c>
      <c r="AC2500" s="748">
        <f t="shared" si="157"/>
        <v>0</v>
      </c>
      <c r="AD2500" s="187"/>
      <c r="AE2500" s="186"/>
      <c r="AF2500" s="190"/>
      <c r="AG2500" s="747">
        <f t="shared" si="158"/>
        <v>0</v>
      </c>
      <c r="AH2500" s="748">
        <f t="shared" si="159"/>
        <v>0</v>
      </c>
      <c r="AI2500" s="187"/>
      <c r="AJ2500" s="52"/>
      <c r="AK2500" s="156" t="str">
        <f>IFERROR(VLOOKUP($A2500,'Liste planification'!$B$2:$C$105,2,FALSE),"")</f>
        <v/>
      </c>
      <c r="AL2500" s="27"/>
      <c r="AM2500" s="27"/>
    </row>
    <row r="2501" spans="1:39">
      <c r="A2501" s="158"/>
      <c r="B2501" s="159" t="str">
        <f>A2501&amp;"-"&amp;TEXT(COUNTIF($A$5:A2501,A2501),"000")</f>
        <v>-000</v>
      </c>
      <c r="C2501" s="52"/>
      <c r="D2501" s="27"/>
      <c r="E2501" s="28"/>
      <c r="F2501" s="27"/>
      <c r="G2501" s="27"/>
      <c r="H2501" s="52"/>
      <c r="I2501" s="380" t="str">
        <f>IFERROR(VLOOKUP($F2501,'Liste planification'!$V$2:$W$96,2,FALSE),"")</f>
        <v/>
      </c>
      <c r="J2501" s="27"/>
      <c r="K2501" s="27"/>
      <c r="L2501" s="27"/>
      <c r="M2501" s="52"/>
      <c r="N2501" s="52"/>
      <c r="O2501" s="52"/>
      <c r="P2501" s="52"/>
      <c r="Q2501" s="52"/>
      <c r="R2501" s="52"/>
      <c r="S2501" s="52"/>
      <c r="T2501" s="52"/>
      <c r="U2501" s="52"/>
      <c r="V2501" s="52"/>
      <c r="W2501" s="52"/>
      <c r="X2501" s="52"/>
      <c r="Y2501" s="194"/>
      <c r="Z2501" s="776"/>
      <c r="AA2501" s="190"/>
      <c r="AB2501" s="747">
        <f t="shared" si="156"/>
        <v>0</v>
      </c>
      <c r="AC2501" s="748">
        <f t="shared" si="157"/>
        <v>0</v>
      </c>
      <c r="AD2501" s="187"/>
      <c r="AE2501" s="186"/>
      <c r="AF2501" s="190"/>
      <c r="AG2501" s="747">
        <f t="shared" si="158"/>
        <v>0</v>
      </c>
      <c r="AH2501" s="748">
        <f t="shared" si="159"/>
        <v>0</v>
      </c>
      <c r="AI2501" s="187"/>
      <c r="AJ2501" s="52"/>
      <c r="AK2501" s="156" t="str">
        <f>IFERROR(VLOOKUP($A2501,'Liste planification'!$B$2:$C$105,2,FALSE),"")</f>
        <v/>
      </c>
      <c r="AL2501" s="27"/>
      <c r="AM2501" s="27"/>
    </row>
    <row r="2502" spans="1:39">
      <c r="A2502" s="158"/>
      <c r="B2502" s="159" t="str">
        <f>A2502&amp;"-"&amp;TEXT(COUNTIF($A$5:A2502,A2502),"000")</f>
        <v>-000</v>
      </c>
      <c r="C2502" s="52"/>
      <c r="D2502" s="27"/>
      <c r="E2502" s="28"/>
      <c r="F2502" s="27"/>
      <c r="G2502" s="27"/>
      <c r="H2502" s="52"/>
      <c r="I2502" s="380" t="str">
        <f>IFERROR(VLOOKUP($F2502,'Liste planification'!$V$2:$W$96,2,FALSE),"")</f>
        <v/>
      </c>
      <c r="J2502" s="27"/>
      <c r="K2502" s="27"/>
      <c r="L2502" s="27"/>
      <c r="M2502" s="52"/>
      <c r="N2502" s="52"/>
      <c r="O2502" s="52"/>
      <c r="P2502" s="52"/>
      <c r="Q2502" s="52"/>
      <c r="R2502" s="52"/>
      <c r="S2502" s="52"/>
      <c r="T2502" s="52"/>
      <c r="U2502" s="52"/>
      <c r="V2502" s="52"/>
      <c r="W2502" s="52"/>
      <c r="X2502" s="52"/>
      <c r="Y2502" s="194"/>
      <c r="Z2502" s="776"/>
      <c r="AA2502" s="190"/>
      <c r="AB2502" s="747">
        <f t="shared" si="156"/>
        <v>0</v>
      </c>
      <c r="AC2502" s="748">
        <f t="shared" si="157"/>
        <v>0</v>
      </c>
      <c r="AD2502" s="187"/>
      <c r="AE2502" s="186"/>
      <c r="AF2502" s="190"/>
      <c r="AG2502" s="747">
        <f t="shared" si="158"/>
        <v>0</v>
      </c>
      <c r="AH2502" s="748">
        <f t="shared" si="159"/>
        <v>0</v>
      </c>
      <c r="AI2502" s="187"/>
      <c r="AJ2502" s="52"/>
      <c r="AK2502" s="156" t="str">
        <f>IFERROR(VLOOKUP($A2502,'Liste planification'!$B$2:$C$105,2,FALSE),"")</f>
        <v/>
      </c>
      <c r="AL2502" s="27"/>
      <c r="AM2502" s="27"/>
    </row>
    <row r="2503" spans="1:39">
      <c r="A2503" s="158"/>
      <c r="B2503" s="159" t="str">
        <f>A2503&amp;"-"&amp;TEXT(COUNTIF($A$5:A2503,A2503),"000")</f>
        <v>-000</v>
      </c>
      <c r="C2503" s="52"/>
      <c r="D2503" s="27"/>
      <c r="E2503" s="28"/>
      <c r="F2503" s="27"/>
      <c r="G2503" s="27"/>
      <c r="H2503" s="52"/>
      <c r="I2503" s="380" t="str">
        <f>IFERROR(VLOOKUP($F2503,'Liste planification'!$V$2:$W$96,2,FALSE),"")</f>
        <v/>
      </c>
      <c r="J2503" s="27"/>
      <c r="K2503" s="27"/>
      <c r="L2503" s="27"/>
      <c r="M2503" s="52"/>
      <c r="N2503" s="52"/>
      <c r="O2503" s="52"/>
      <c r="P2503" s="52"/>
      <c r="Q2503" s="52"/>
      <c r="R2503" s="52"/>
      <c r="S2503" s="52"/>
      <c r="T2503" s="52"/>
      <c r="U2503" s="52"/>
      <c r="V2503" s="52"/>
      <c r="W2503" s="52"/>
      <c r="X2503" s="52"/>
      <c r="Y2503" s="194"/>
      <c r="Z2503" s="776"/>
      <c r="AA2503" s="190"/>
      <c r="AB2503" s="747">
        <f t="shared" si="156"/>
        <v>0</v>
      </c>
      <c r="AC2503" s="748">
        <f t="shared" si="157"/>
        <v>0</v>
      </c>
      <c r="AD2503" s="187"/>
      <c r="AE2503" s="186"/>
      <c r="AF2503" s="190"/>
      <c r="AG2503" s="747">
        <f t="shared" si="158"/>
        <v>0</v>
      </c>
      <c r="AH2503" s="748">
        <f t="shared" si="159"/>
        <v>0</v>
      </c>
      <c r="AI2503" s="187"/>
      <c r="AJ2503" s="52"/>
      <c r="AK2503" s="156" t="str">
        <f>IFERROR(VLOOKUP($A2503,'Liste planification'!$B$2:$C$105,2,FALSE),"")</f>
        <v/>
      </c>
      <c r="AL2503" s="27"/>
      <c r="AM2503" s="27"/>
    </row>
    <row r="2504" spans="1:39">
      <c r="A2504" s="158"/>
      <c r="B2504" s="159" t="str">
        <f>A2504&amp;"-"&amp;TEXT(COUNTIF($A$5:A2504,A2504),"000")</f>
        <v>-000</v>
      </c>
      <c r="C2504" s="52"/>
      <c r="D2504" s="27"/>
      <c r="E2504" s="28"/>
      <c r="F2504" s="27"/>
      <c r="G2504" s="27"/>
      <c r="H2504" s="52"/>
      <c r="I2504" s="380" t="str">
        <f>IFERROR(VLOOKUP($F2504,'Liste planification'!$V$2:$W$96,2,FALSE),"")</f>
        <v/>
      </c>
      <c r="J2504" s="27"/>
      <c r="K2504" s="27"/>
      <c r="L2504" s="27"/>
      <c r="M2504" s="52"/>
      <c r="N2504" s="52"/>
      <c r="O2504" s="52"/>
      <c r="P2504" s="52"/>
      <c r="Q2504" s="52"/>
      <c r="R2504" s="52"/>
      <c r="S2504" s="52"/>
      <c r="T2504" s="52"/>
      <c r="U2504" s="52"/>
      <c r="V2504" s="52"/>
      <c r="W2504" s="52"/>
      <c r="X2504" s="52"/>
      <c r="Y2504" s="194"/>
      <c r="Z2504" s="776"/>
      <c r="AA2504" s="190"/>
      <c r="AB2504" s="747">
        <f t="shared" si="156"/>
        <v>0</v>
      </c>
      <c r="AC2504" s="748">
        <f t="shared" si="157"/>
        <v>0</v>
      </c>
      <c r="AD2504" s="187"/>
      <c r="AE2504" s="186"/>
      <c r="AF2504" s="190"/>
      <c r="AG2504" s="747">
        <f t="shared" si="158"/>
        <v>0</v>
      </c>
      <c r="AH2504" s="748">
        <f t="shared" si="159"/>
        <v>0</v>
      </c>
      <c r="AI2504" s="187"/>
      <c r="AJ2504" s="52"/>
      <c r="AK2504" s="156" t="str">
        <f>IFERROR(VLOOKUP($A2504,'Liste planification'!$B$2:$C$105,2,FALSE),"")</f>
        <v/>
      </c>
      <c r="AL2504" s="27"/>
      <c r="AM2504" s="27"/>
    </row>
    <row r="2505" spans="1:39">
      <c r="A2505" s="158"/>
      <c r="B2505" s="159" t="str">
        <f>A2505&amp;"-"&amp;TEXT(COUNTIF($A$5:A2505,A2505),"000")</f>
        <v>-000</v>
      </c>
      <c r="C2505" s="52"/>
      <c r="D2505" s="27"/>
      <c r="E2505" s="28"/>
      <c r="F2505" s="27"/>
      <c r="G2505" s="27"/>
      <c r="H2505" s="52"/>
      <c r="I2505" s="380" t="str">
        <f>IFERROR(VLOOKUP($F2505,'Liste planification'!$V$2:$W$96,2,FALSE),"")</f>
        <v/>
      </c>
      <c r="J2505" s="27"/>
      <c r="K2505" s="27"/>
      <c r="L2505" s="27"/>
      <c r="M2505" s="52"/>
      <c r="N2505" s="52"/>
      <c r="O2505" s="52"/>
      <c r="P2505" s="52"/>
      <c r="Q2505" s="52"/>
      <c r="R2505" s="52"/>
      <c r="S2505" s="52"/>
      <c r="T2505" s="52"/>
      <c r="U2505" s="52"/>
      <c r="V2505" s="52"/>
      <c r="W2505" s="52"/>
      <c r="X2505" s="52"/>
      <c r="Y2505" s="194"/>
      <c r="Z2505" s="776"/>
      <c r="AA2505" s="190"/>
      <c r="AB2505" s="747">
        <f t="shared" si="156"/>
        <v>0</v>
      </c>
      <c r="AC2505" s="748">
        <f t="shared" si="157"/>
        <v>0</v>
      </c>
      <c r="AD2505" s="187"/>
      <c r="AE2505" s="186"/>
      <c r="AF2505" s="190"/>
      <c r="AG2505" s="747">
        <f t="shared" si="158"/>
        <v>0</v>
      </c>
      <c r="AH2505" s="748">
        <f t="shared" si="159"/>
        <v>0</v>
      </c>
      <c r="AI2505" s="187"/>
      <c r="AJ2505" s="52"/>
      <c r="AK2505" s="156" t="str">
        <f>IFERROR(VLOOKUP($A2505,'Liste planification'!$B$2:$C$105,2,FALSE),"")</f>
        <v/>
      </c>
      <c r="AL2505" s="27"/>
      <c r="AM2505" s="27"/>
    </row>
    <row r="2506" spans="1:39">
      <c r="A2506" s="158"/>
      <c r="B2506" s="159" t="str">
        <f>A2506&amp;"-"&amp;TEXT(COUNTIF($A$5:A2506,A2506),"000")</f>
        <v>-000</v>
      </c>
      <c r="C2506" s="52"/>
      <c r="D2506" s="27"/>
      <c r="E2506" s="28"/>
      <c r="F2506" s="27"/>
      <c r="G2506" s="27"/>
      <c r="H2506" s="52"/>
      <c r="I2506" s="380" t="str">
        <f>IFERROR(VLOOKUP($F2506,'Liste planification'!$V$2:$W$96,2,FALSE),"")</f>
        <v/>
      </c>
      <c r="J2506" s="27"/>
      <c r="K2506" s="27"/>
      <c r="L2506" s="27"/>
      <c r="M2506" s="52"/>
      <c r="N2506" s="52"/>
      <c r="O2506" s="52"/>
      <c r="P2506" s="52"/>
      <c r="Q2506" s="52"/>
      <c r="R2506" s="52"/>
      <c r="S2506" s="52"/>
      <c r="T2506" s="52"/>
      <c r="U2506" s="52"/>
      <c r="V2506" s="52"/>
      <c r="W2506" s="52"/>
      <c r="X2506" s="52"/>
      <c r="Y2506" s="194"/>
      <c r="Z2506" s="776"/>
      <c r="AA2506" s="190"/>
      <c r="AB2506" s="747">
        <f t="shared" si="156"/>
        <v>0</v>
      </c>
      <c r="AC2506" s="748">
        <f t="shared" si="157"/>
        <v>0</v>
      </c>
      <c r="AD2506" s="187"/>
      <c r="AE2506" s="186"/>
      <c r="AF2506" s="190"/>
      <c r="AG2506" s="747">
        <f t="shared" si="158"/>
        <v>0</v>
      </c>
      <c r="AH2506" s="748">
        <f t="shared" si="159"/>
        <v>0</v>
      </c>
      <c r="AI2506" s="187"/>
      <c r="AJ2506" s="52"/>
      <c r="AK2506" s="156" t="str">
        <f>IFERROR(VLOOKUP($A2506,'Liste planification'!$B$2:$C$105,2,FALSE),"")</f>
        <v/>
      </c>
      <c r="AL2506" s="27"/>
      <c r="AM2506" s="27"/>
    </row>
    <row r="2507" spans="1:39">
      <c r="A2507" s="158"/>
      <c r="B2507" s="159" t="str">
        <f>A2507&amp;"-"&amp;TEXT(COUNTIF($A$5:A2507,A2507),"000")</f>
        <v>-000</v>
      </c>
      <c r="C2507" s="52"/>
      <c r="D2507" s="27"/>
      <c r="E2507" s="28"/>
      <c r="F2507" s="27"/>
      <c r="G2507" s="27"/>
      <c r="H2507" s="52"/>
      <c r="I2507" s="380" t="str">
        <f>IFERROR(VLOOKUP($F2507,'Liste planification'!$V$2:$W$96,2,FALSE),"")</f>
        <v/>
      </c>
      <c r="J2507" s="27"/>
      <c r="K2507" s="27"/>
      <c r="L2507" s="27"/>
      <c r="M2507" s="52"/>
      <c r="N2507" s="52"/>
      <c r="O2507" s="52"/>
      <c r="P2507" s="52"/>
      <c r="Q2507" s="52"/>
      <c r="R2507" s="52"/>
      <c r="S2507" s="52"/>
      <c r="T2507" s="52"/>
      <c r="U2507" s="52"/>
      <c r="V2507" s="52"/>
      <c r="W2507" s="52"/>
      <c r="X2507" s="52"/>
      <c r="Y2507" s="194"/>
      <c r="Z2507" s="776"/>
      <c r="AA2507" s="190"/>
      <c r="AB2507" s="747">
        <f t="shared" si="156"/>
        <v>0</v>
      </c>
      <c r="AC2507" s="748">
        <f t="shared" si="157"/>
        <v>0</v>
      </c>
      <c r="AD2507" s="187"/>
      <c r="AE2507" s="186"/>
      <c r="AF2507" s="190"/>
      <c r="AG2507" s="747">
        <f t="shared" si="158"/>
        <v>0</v>
      </c>
      <c r="AH2507" s="748">
        <f t="shared" si="159"/>
        <v>0</v>
      </c>
      <c r="AI2507" s="187"/>
      <c r="AJ2507" s="52"/>
      <c r="AK2507" s="156" t="str">
        <f>IFERROR(VLOOKUP($A2507,'Liste planification'!$B$2:$C$105,2,FALSE),"")</f>
        <v/>
      </c>
      <c r="AL2507" s="27"/>
      <c r="AM2507" s="27"/>
    </row>
    <row r="2508" spans="1:39">
      <c r="A2508" s="158"/>
      <c r="B2508" s="159" t="str">
        <f>A2508&amp;"-"&amp;TEXT(COUNTIF($A$5:A2508,A2508),"000")</f>
        <v>-000</v>
      </c>
      <c r="C2508" s="52"/>
      <c r="D2508" s="27"/>
      <c r="E2508" s="28"/>
      <c r="F2508" s="27"/>
      <c r="G2508" s="27"/>
      <c r="H2508" s="52"/>
      <c r="I2508" s="380" t="str">
        <f>IFERROR(VLOOKUP($F2508,'Liste planification'!$V$2:$W$96,2,FALSE),"")</f>
        <v/>
      </c>
      <c r="J2508" s="27"/>
      <c r="K2508" s="27"/>
      <c r="L2508" s="27"/>
      <c r="M2508" s="52"/>
      <c r="N2508" s="52"/>
      <c r="O2508" s="52"/>
      <c r="P2508" s="52"/>
      <c r="Q2508" s="52"/>
      <c r="R2508" s="52"/>
      <c r="S2508" s="52"/>
      <c r="T2508" s="52"/>
      <c r="U2508" s="52"/>
      <c r="V2508" s="52"/>
      <c r="W2508" s="52"/>
      <c r="X2508" s="52"/>
      <c r="Y2508" s="194"/>
      <c r="Z2508" s="776"/>
      <c r="AA2508" s="190"/>
      <c r="AB2508" s="747">
        <f t="shared" si="156"/>
        <v>0</v>
      </c>
      <c r="AC2508" s="748">
        <f t="shared" si="157"/>
        <v>0</v>
      </c>
      <c r="AD2508" s="187"/>
      <c r="AE2508" s="186"/>
      <c r="AF2508" s="190"/>
      <c r="AG2508" s="747">
        <f t="shared" si="158"/>
        <v>0</v>
      </c>
      <c r="AH2508" s="748">
        <f t="shared" si="159"/>
        <v>0</v>
      </c>
      <c r="AI2508" s="187"/>
      <c r="AJ2508" s="52"/>
      <c r="AK2508" s="156" t="str">
        <f>IFERROR(VLOOKUP($A2508,'Liste planification'!$B$2:$C$105,2,FALSE),"")</f>
        <v/>
      </c>
      <c r="AL2508" s="27"/>
      <c r="AM2508" s="27"/>
    </row>
    <row r="2509" spans="1:39">
      <c r="A2509" s="158"/>
      <c r="B2509" s="159" t="str">
        <f>A2509&amp;"-"&amp;TEXT(COUNTIF($A$5:A2509,A2509),"000")</f>
        <v>-000</v>
      </c>
      <c r="C2509" s="52"/>
      <c r="D2509" s="27"/>
      <c r="E2509" s="28"/>
      <c r="F2509" s="27"/>
      <c r="G2509" s="27"/>
      <c r="H2509" s="52"/>
      <c r="I2509" s="380" t="str">
        <f>IFERROR(VLOOKUP($F2509,'Liste planification'!$V$2:$W$96,2,FALSE),"")</f>
        <v/>
      </c>
      <c r="J2509" s="27"/>
      <c r="K2509" s="27"/>
      <c r="L2509" s="27"/>
      <c r="M2509" s="52"/>
      <c r="N2509" s="52"/>
      <c r="O2509" s="52"/>
      <c r="P2509" s="52"/>
      <c r="Q2509" s="52"/>
      <c r="R2509" s="52"/>
      <c r="S2509" s="52"/>
      <c r="T2509" s="52"/>
      <c r="U2509" s="52"/>
      <c r="V2509" s="52"/>
      <c r="W2509" s="52"/>
      <c r="X2509" s="52"/>
      <c r="Y2509" s="194"/>
      <c r="Z2509" s="776"/>
      <c r="AA2509" s="190"/>
      <c r="AB2509" s="747">
        <f t="shared" si="156"/>
        <v>0</v>
      </c>
      <c r="AC2509" s="748">
        <f t="shared" si="157"/>
        <v>0</v>
      </c>
      <c r="AD2509" s="187"/>
      <c r="AE2509" s="186"/>
      <c r="AF2509" s="190"/>
      <c r="AG2509" s="747">
        <f t="shared" si="158"/>
        <v>0</v>
      </c>
      <c r="AH2509" s="748">
        <f t="shared" si="159"/>
        <v>0</v>
      </c>
      <c r="AI2509" s="187"/>
      <c r="AJ2509" s="52"/>
      <c r="AK2509" s="156" t="str">
        <f>IFERROR(VLOOKUP($A2509,'Liste planification'!$B$2:$C$105,2,FALSE),"")</f>
        <v/>
      </c>
      <c r="AL2509" s="27"/>
      <c r="AM2509" s="27"/>
    </row>
    <row r="2510" spans="1:39">
      <c r="A2510" s="158"/>
      <c r="B2510" s="159" t="str">
        <f>A2510&amp;"-"&amp;TEXT(COUNTIF($A$5:A2510,A2510),"000")</f>
        <v>-000</v>
      </c>
      <c r="C2510" s="52"/>
      <c r="D2510" s="27"/>
      <c r="E2510" s="28"/>
      <c r="F2510" s="27"/>
      <c r="G2510" s="27"/>
      <c r="H2510" s="52"/>
      <c r="I2510" s="380" t="str">
        <f>IFERROR(VLOOKUP($F2510,'Liste planification'!$V$2:$W$96,2,FALSE),"")</f>
        <v/>
      </c>
      <c r="J2510" s="27"/>
      <c r="K2510" s="27"/>
      <c r="L2510" s="27"/>
      <c r="M2510" s="52"/>
      <c r="N2510" s="52"/>
      <c r="O2510" s="52"/>
      <c r="P2510" s="52"/>
      <c r="Q2510" s="52"/>
      <c r="R2510" s="52"/>
      <c r="S2510" s="52"/>
      <c r="T2510" s="52"/>
      <c r="U2510" s="52"/>
      <c r="V2510" s="52"/>
      <c r="W2510" s="52"/>
      <c r="X2510" s="52"/>
      <c r="Y2510" s="194"/>
      <c r="Z2510" s="776"/>
      <c r="AA2510" s="190"/>
      <c r="AB2510" s="747">
        <f t="shared" si="156"/>
        <v>0</v>
      </c>
      <c r="AC2510" s="748">
        <f t="shared" si="157"/>
        <v>0</v>
      </c>
      <c r="AD2510" s="187"/>
      <c r="AE2510" s="186"/>
      <c r="AF2510" s="190"/>
      <c r="AG2510" s="747">
        <f t="shared" si="158"/>
        <v>0</v>
      </c>
      <c r="AH2510" s="748">
        <f t="shared" si="159"/>
        <v>0</v>
      </c>
      <c r="AI2510" s="187"/>
      <c r="AJ2510" s="52"/>
      <c r="AK2510" s="156" t="str">
        <f>IFERROR(VLOOKUP($A2510,'Liste planification'!$B$2:$C$105,2,FALSE),"")</f>
        <v/>
      </c>
      <c r="AL2510" s="27"/>
      <c r="AM2510" s="27"/>
    </row>
    <row r="2511" spans="1:39">
      <c r="A2511" s="158"/>
      <c r="B2511" s="159" t="str">
        <f>A2511&amp;"-"&amp;TEXT(COUNTIF($A$5:A2511,A2511),"000")</f>
        <v>-000</v>
      </c>
      <c r="C2511" s="52"/>
      <c r="D2511" s="27"/>
      <c r="E2511" s="28"/>
      <c r="F2511" s="27"/>
      <c r="G2511" s="27"/>
      <c r="H2511" s="52"/>
      <c r="I2511" s="380" t="str">
        <f>IFERROR(VLOOKUP($F2511,'Liste planification'!$V$2:$W$96,2,FALSE),"")</f>
        <v/>
      </c>
      <c r="J2511" s="27"/>
      <c r="K2511" s="27"/>
      <c r="L2511" s="27"/>
      <c r="M2511" s="52"/>
      <c r="N2511" s="52"/>
      <c r="O2511" s="52"/>
      <c r="P2511" s="52"/>
      <c r="Q2511" s="52"/>
      <c r="R2511" s="52"/>
      <c r="S2511" s="52"/>
      <c r="T2511" s="52"/>
      <c r="U2511" s="52"/>
      <c r="V2511" s="52"/>
      <c r="W2511" s="52"/>
      <c r="X2511" s="52"/>
      <c r="Y2511" s="194"/>
      <c r="Z2511" s="776"/>
      <c r="AA2511" s="190"/>
      <c r="AB2511" s="747">
        <f t="shared" si="156"/>
        <v>0</v>
      </c>
      <c r="AC2511" s="748">
        <f t="shared" si="157"/>
        <v>0</v>
      </c>
      <c r="AD2511" s="187"/>
      <c r="AE2511" s="186"/>
      <c r="AF2511" s="190"/>
      <c r="AG2511" s="747">
        <f t="shared" si="158"/>
        <v>0</v>
      </c>
      <c r="AH2511" s="748">
        <f t="shared" si="159"/>
        <v>0</v>
      </c>
      <c r="AI2511" s="187"/>
      <c r="AJ2511" s="52"/>
      <c r="AK2511" s="156" t="str">
        <f>IFERROR(VLOOKUP($A2511,'Liste planification'!$B$2:$C$105,2,FALSE),"")</f>
        <v/>
      </c>
      <c r="AL2511" s="27"/>
      <c r="AM2511" s="27"/>
    </row>
    <row r="2512" spans="1:39">
      <c r="A2512" s="158"/>
      <c r="B2512" s="159" t="str">
        <f>A2512&amp;"-"&amp;TEXT(COUNTIF($A$5:A2512,A2512),"000")</f>
        <v>-000</v>
      </c>
      <c r="C2512" s="52"/>
      <c r="D2512" s="27"/>
      <c r="E2512" s="28"/>
      <c r="F2512" s="27"/>
      <c r="G2512" s="27"/>
      <c r="H2512" s="52"/>
      <c r="I2512" s="380" t="str">
        <f>IFERROR(VLOOKUP($F2512,'Liste planification'!$V$2:$W$96,2,FALSE),"")</f>
        <v/>
      </c>
      <c r="J2512" s="27"/>
      <c r="K2512" s="27"/>
      <c r="L2512" s="27"/>
      <c r="M2512" s="52"/>
      <c r="N2512" s="52"/>
      <c r="O2512" s="52"/>
      <c r="P2512" s="52"/>
      <c r="Q2512" s="52"/>
      <c r="R2512" s="52"/>
      <c r="S2512" s="52"/>
      <c r="T2512" s="52"/>
      <c r="U2512" s="52"/>
      <c r="V2512" s="52"/>
      <c r="W2512" s="52"/>
      <c r="X2512" s="52"/>
      <c r="Y2512" s="194"/>
      <c r="Z2512" s="776"/>
      <c r="AA2512" s="190"/>
      <c r="AB2512" s="747">
        <f t="shared" si="156"/>
        <v>0</v>
      </c>
      <c r="AC2512" s="748">
        <f t="shared" si="157"/>
        <v>0</v>
      </c>
      <c r="AD2512" s="187"/>
      <c r="AE2512" s="186"/>
      <c r="AF2512" s="190"/>
      <c r="AG2512" s="747">
        <f t="shared" si="158"/>
        <v>0</v>
      </c>
      <c r="AH2512" s="748">
        <f t="shared" si="159"/>
        <v>0</v>
      </c>
      <c r="AI2512" s="187"/>
      <c r="AJ2512" s="52"/>
      <c r="AK2512" s="156" t="str">
        <f>IFERROR(VLOOKUP($A2512,'Liste planification'!$B$2:$C$105,2,FALSE),"")</f>
        <v/>
      </c>
      <c r="AL2512" s="27"/>
      <c r="AM2512" s="27"/>
    </row>
    <row r="2513" spans="1:39">
      <c r="A2513" s="158"/>
      <c r="B2513" s="159" t="str">
        <f>A2513&amp;"-"&amp;TEXT(COUNTIF($A$5:A2513,A2513),"000")</f>
        <v>-000</v>
      </c>
      <c r="C2513" s="52"/>
      <c r="D2513" s="27"/>
      <c r="E2513" s="28"/>
      <c r="F2513" s="27"/>
      <c r="G2513" s="27"/>
      <c r="H2513" s="52"/>
      <c r="I2513" s="380" t="str">
        <f>IFERROR(VLOOKUP($F2513,'Liste planification'!$V$2:$W$96,2,FALSE),"")</f>
        <v/>
      </c>
      <c r="J2513" s="27"/>
      <c r="K2513" s="27"/>
      <c r="L2513" s="27"/>
      <c r="M2513" s="52"/>
      <c r="N2513" s="52"/>
      <c r="O2513" s="52"/>
      <c r="P2513" s="52"/>
      <c r="Q2513" s="52"/>
      <c r="R2513" s="52"/>
      <c r="S2513" s="52"/>
      <c r="T2513" s="52"/>
      <c r="U2513" s="52"/>
      <c r="V2513" s="52"/>
      <c r="W2513" s="52"/>
      <c r="X2513" s="52"/>
      <c r="Y2513" s="194"/>
      <c r="Z2513" s="776"/>
      <c r="AA2513" s="190"/>
      <c r="AB2513" s="747">
        <f t="shared" si="156"/>
        <v>0</v>
      </c>
      <c r="AC2513" s="748">
        <f t="shared" si="157"/>
        <v>0</v>
      </c>
      <c r="AD2513" s="187"/>
      <c r="AE2513" s="186"/>
      <c r="AF2513" s="190"/>
      <c r="AG2513" s="747">
        <f t="shared" si="158"/>
        <v>0</v>
      </c>
      <c r="AH2513" s="748">
        <f t="shared" si="159"/>
        <v>0</v>
      </c>
      <c r="AI2513" s="187"/>
      <c r="AJ2513" s="52"/>
      <c r="AK2513" s="156" t="str">
        <f>IFERROR(VLOOKUP($A2513,'Liste planification'!$B$2:$C$105,2,FALSE),"")</f>
        <v/>
      </c>
      <c r="AL2513" s="27"/>
      <c r="AM2513" s="27"/>
    </row>
    <row r="2514" spans="1:39">
      <c r="A2514" s="158"/>
      <c r="B2514" s="159" t="str">
        <f>A2514&amp;"-"&amp;TEXT(COUNTIF($A$5:A2514,A2514),"000")</f>
        <v>-000</v>
      </c>
      <c r="C2514" s="52"/>
      <c r="D2514" s="27"/>
      <c r="E2514" s="28"/>
      <c r="F2514" s="27"/>
      <c r="G2514" s="27"/>
      <c r="H2514" s="52"/>
      <c r="I2514" s="380" t="str">
        <f>IFERROR(VLOOKUP($F2514,'Liste planification'!$V$2:$W$96,2,FALSE),"")</f>
        <v/>
      </c>
      <c r="J2514" s="27"/>
      <c r="K2514" s="27"/>
      <c r="L2514" s="27"/>
      <c r="M2514" s="52"/>
      <c r="N2514" s="52"/>
      <c r="O2514" s="52"/>
      <c r="P2514" s="52"/>
      <c r="Q2514" s="52"/>
      <c r="R2514" s="52"/>
      <c r="S2514" s="52"/>
      <c r="T2514" s="52"/>
      <c r="U2514" s="52"/>
      <c r="V2514" s="52"/>
      <c r="W2514" s="52"/>
      <c r="X2514" s="52"/>
      <c r="Y2514" s="194"/>
      <c r="Z2514" s="776"/>
      <c r="AA2514" s="190"/>
      <c r="AB2514" s="747">
        <f t="shared" si="156"/>
        <v>0</v>
      </c>
      <c r="AC2514" s="748">
        <f t="shared" si="157"/>
        <v>0</v>
      </c>
      <c r="AD2514" s="187"/>
      <c r="AE2514" s="186"/>
      <c r="AF2514" s="190"/>
      <c r="AG2514" s="747">
        <f t="shared" si="158"/>
        <v>0</v>
      </c>
      <c r="AH2514" s="748">
        <f t="shared" si="159"/>
        <v>0</v>
      </c>
      <c r="AI2514" s="187"/>
      <c r="AJ2514" s="52"/>
      <c r="AK2514" s="156" t="str">
        <f>IFERROR(VLOOKUP($A2514,'Liste planification'!$B$2:$C$105,2,FALSE),"")</f>
        <v/>
      </c>
      <c r="AL2514" s="27"/>
      <c r="AM2514" s="27"/>
    </row>
    <row r="2515" spans="1:39">
      <c r="A2515" s="158"/>
      <c r="B2515" s="159" t="str">
        <f>A2515&amp;"-"&amp;TEXT(COUNTIF($A$5:A2515,A2515),"000")</f>
        <v>-000</v>
      </c>
      <c r="C2515" s="52"/>
      <c r="D2515" s="27"/>
      <c r="E2515" s="28"/>
      <c r="F2515" s="27"/>
      <c r="G2515" s="27"/>
      <c r="H2515" s="52"/>
      <c r="I2515" s="380" t="str">
        <f>IFERROR(VLOOKUP($F2515,'Liste planification'!$V$2:$W$96,2,FALSE),"")</f>
        <v/>
      </c>
      <c r="J2515" s="27"/>
      <c r="K2515" s="27"/>
      <c r="L2515" s="27"/>
      <c r="M2515" s="52"/>
      <c r="N2515" s="52"/>
      <c r="O2515" s="52"/>
      <c r="P2515" s="52"/>
      <c r="Q2515" s="52"/>
      <c r="R2515" s="52"/>
      <c r="S2515" s="52"/>
      <c r="T2515" s="52"/>
      <c r="U2515" s="52"/>
      <c r="V2515" s="52"/>
      <c r="W2515" s="52"/>
      <c r="X2515" s="52"/>
      <c r="Y2515" s="194"/>
      <c r="Z2515" s="776"/>
      <c r="AA2515" s="190"/>
      <c r="AB2515" s="747">
        <f t="shared" si="156"/>
        <v>0</v>
      </c>
      <c r="AC2515" s="748">
        <f t="shared" si="157"/>
        <v>0</v>
      </c>
      <c r="AD2515" s="187"/>
      <c r="AE2515" s="186"/>
      <c r="AF2515" s="190"/>
      <c r="AG2515" s="747">
        <f t="shared" si="158"/>
        <v>0</v>
      </c>
      <c r="AH2515" s="748">
        <f t="shared" si="159"/>
        <v>0</v>
      </c>
      <c r="AI2515" s="187"/>
      <c r="AJ2515" s="52"/>
      <c r="AK2515" s="156" t="str">
        <f>IFERROR(VLOOKUP($A2515,'Liste planification'!$B$2:$C$105,2,FALSE),"")</f>
        <v/>
      </c>
      <c r="AL2515" s="27"/>
      <c r="AM2515" s="27"/>
    </row>
    <row r="2516" spans="1:39">
      <c r="A2516" s="158"/>
      <c r="B2516" s="159" t="str">
        <f>A2516&amp;"-"&amp;TEXT(COUNTIF($A$5:A2516,A2516),"000")</f>
        <v>-000</v>
      </c>
      <c r="C2516" s="52"/>
      <c r="D2516" s="27"/>
      <c r="E2516" s="28"/>
      <c r="F2516" s="27"/>
      <c r="G2516" s="27"/>
      <c r="H2516" s="52"/>
      <c r="I2516" s="380" t="str">
        <f>IFERROR(VLOOKUP($F2516,'Liste planification'!$V$2:$W$96,2,FALSE),"")</f>
        <v/>
      </c>
      <c r="J2516" s="27"/>
      <c r="K2516" s="27"/>
      <c r="L2516" s="27"/>
      <c r="M2516" s="52"/>
      <c r="N2516" s="52"/>
      <c r="O2516" s="52"/>
      <c r="P2516" s="52"/>
      <c r="Q2516" s="52"/>
      <c r="R2516" s="52"/>
      <c r="S2516" s="52"/>
      <c r="T2516" s="52"/>
      <c r="U2516" s="52"/>
      <c r="V2516" s="52"/>
      <c r="W2516" s="52"/>
      <c r="X2516" s="52"/>
      <c r="Y2516" s="194"/>
      <c r="Z2516" s="776"/>
      <c r="AA2516" s="190"/>
      <c r="AB2516" s="747">
        <f t="shared" si="156"/>
        <v>0</v>
      </c>
      <c r="AC2516" s="748">
        <f t="shared" si="157"/>
        <v>0</v>
      </c>
      <c r="AD2516" s="187"/>
      <c r="AE2516" s="186"/>
      <c r="AF2516" s="190"/>
      <c r="AG2516" s="747">
        <f t="shared" si="158"/>
        <v>0</v>
      </c>
      <c r="AH2516" s="748">
        <f t="shared" si="159"/>
        <v>0</v>
      </c>
      <c r="AI2516" s="187"/>
      <c r="AJ2516" s="52"/>
      <c r="AK2516" s="156" t="str">
        <f>IFERROR(VLOOKUP($A2516,'Liste planification'!$B$2:$C$105,2,FALSE),"")</f>
        <v/>
      </c>
      <c r="AL2516" s="27"/>
      <c r="AM2516" s="27"/>
    </row>
    <row r="2517" spans="1:39">
      <c r="A2517" s="158"/>
      <c r="B2517" s="159" t="str">
        <f>A2517&amp;"-"&amp;TEXT(COUNTIF($A$5:A2517,A2517),"000")</f>
        <v>-000</v>
      </c>
      <c r="C2517" s="52"/>
      <c r="D2517" s="27"/>
      <c r="E2517" s="28"/>
      <c r="F2517" s="27"/>
      <c r="G2517" s="27"/>
      <c r="H2517" s="52"/>
      <c r="I2517" s="380" t="str">
        <f>IFERROR(VLOOKUP($F2517,'Liste planification'!$V$2:$W$96,2,FALSE),"")</f>
        <v/>
      </c>
      <c r="J2517" s="27"/>
      <c r="K2517" s="27"/>
      <c r="L2517" s="27"/>
      <c r="M2517" s="52"/>
      <c r="N2517" s="52"/>
      <c r="O2517" s="52"/>
      <c r="P2517" s="52"/>
      <c r="Q2517" s="52"/>
      <c r="R2517" s="52"/>
      <c r="S2517" s="52"/>
      <c r="T2517" s="52"/>
      <c r="U2517" s="52"/>
      <c r="V2517" s="52"/>
      <c r="W2517" s="52"/>
      <c r="X2517" s="52"/>
      <c r="Y2517" s="194"/>
      <c r="Z2517" s="776"/>
      <c r="AA2517" s="190"/>
      <c r="AB2517" s="747">
        <f t="shared" si="156"/>
        <v>0</v>
      </c>
      <c r="AC2517" s="748">
        <f t="shared" si="157"/>
        <v>0</v>
      </c>
      <c r="AD2517" s="187"/>
      <c r="AE2517" s="186"/>
      <c r="AF2517" s="190"/>
      <c r="AG2517" s="747">
        <f t="shared" si="158"/>
        <v>0</v>
      </c>
      <c r="AH2517" s="748">
        <f t="shared" si="159"/>
        <v>0</v>
      </c>
      <c r="AI2517" s="187"/>
      <c r="AJ2517" s="52"/>
      <c r="AK2517" s="156" t="str">
        <f>IFERROR(VLOOKUP($A2517,'Liste planification'!$B$2:$C$105,2,FALSE),"")</f>
        <v/>
      </c>
      <c r="AL2517" s="27"/>
      <c r="AM2517" s="27"/>
    </row>
    <row r="2518" spans="1:39">
      <c r="A2518" s="158"/>
      <c r="B2518" s="159" t="str">
        <f>A2518&amp;"-"&amp;TEXT(COUNTIF($A$5:A2518,A2518),"000")</f>
        <v>-000</v>
      </c>
      <c r="C2518" s="52"/>
      <c r="D2518" s="27"/>
      <c r="E2518" s="28"/>
      <c r="F2518" s="27"/>
      <c r="G2518" s="27"/>
      <c r="H2518" s="52"/>
      <c r="I2518" s="380" t="str">
        <f>IFERROR(VLOOKUP($F2518,'Liste planification'!$V$2:$W$96,2,FALSE),"")</f>
        <v/>
      </c>
      <c r="J2518" s="27"/>
      <c r="K2518" s="27"/>
      <c r="L2518" s="27"/>
      <c r="M2518" s="52"/>
      <c r="N2518" s="52"/>
      <c r="O2518" s="52"/>
      <c r="P2518" s="52"/>
      <c r="Q2518" s="52"/>
      <c r="R2518" s="52"/>
      <c r="S2518" s="52"/>
      <c r="T2518" s="52"/>
      <c r="U2518" s="52"/>
      <c r="V2518" s="52"/>
      <c r="W2518" s="52"/>
      <c r="X2518" s="52"/>
      <c r="Y2518" s="194"/>
      <c r="Z2518" s="776"/>
      <c r="AA2518" s="190"/>
      <c r="AB2518" s="747">
        <f t="shared" si="156"/>
        <v>0</v>
      </c>
      <c r="AC2518" s="748">
        <f t="shared" si="157"/>
        <v>0</v>
      </c>
      <c r="AD2518" s="187"/>
      <c r="AE2518" s="186"/>
      <c r="AF2518" s="190"/>
      <c r="AG2518" s="747">
        <f t="shared" si="158"/>
        <v>0</v>
      </c>
      <c r="AH2518" s="748">
        <f t="shared" si="159"/>
        <v>0</v>
      </c>
      <c r="AI2518" s="187"/>
      <c r="AJ2518" s="52"/>
      <c r="AK2518" s="156" t="str">
        <f>IFERROR(VLOOKUP($A2518,'Liste planification'!$B$2:$C$105,2,FALSE),"")</f>
        <v/>
      </c>
      <c r="AL2518" s="27"/>
      <c r="AM2518" s="27"/>
    </row>
    <row r="2519" spans="1:39">
      <c r="A2519" s="158"/>
      <c r="B2519" s="159" t="str">
        <f>A2519&amp;"-"&amp;TEXT(COUNTIF($A$5:A2519,A2519),"000")</f>
        <v>-000</v>
      </c>
      <c r="C2519" s="52"/>
      <c r="D2519" s="27"/>
      <c r="E2519" s="28"/>
      <c r="F2519" s="27"/>
      <c r="G2519" s="27"/>
      <c r="H2519" s="52"/>
      <c r="I2519" s="380" t="str">
        <f>IFERROR(VLOOKUP($F2519,'Liste planification'!$V$2:$W$96,2,FALSE),"")</f>
        <v/>
      </c>
      <c r="J2519" s="27"/>
      <c r="K2519" s="27"/>
      <c r="L2519" s="27"/>
      <c r="M2519" s="52"/>
      <c r="N2519" s="52"/>
      <c r="O2519" s="52"/>
      <c r="P2519" s="52"/>
      <c r="Q2519" s="52"/>
      <c r="R2519" s="52"/>
      <c r="S2519" s="52"/>
      <c r="T2519" s="52"/>
      <c r="U2519" s="52"/>
      <c r="V2519" s="52"/>
      <c r="W2519" s="52"/>
      <c r="X2519" s="52"/>
      <c r="Y2519" s="194"/>
      <c r="Z2519" s="776"/>
      <c r="AA2519" s="190"/>
      <c r="AB2519" s="747">
        <f t="shared" si="156"/>
        <v>0</v>
      </c>
      <c r="AC2519" s="748">
        <f t="shared" si="157"/>
        <v>0</v>
      </c>
      <c r="AD2519" s="187"/>
      <c r="AE2519" s="186"/>
      <c r="AF2519" s="190"/>
      <c r="AG2519" s="747">
        <f t="shared" si="158"/>
        <v>0</v>
      </c>
      <c r="AH2519" s="748">
        <f t="shared" si="159"/>
        <v>0</v>
      </c>
      <c r="AI2519" s="187"/>
      <c r="AJ2519" s="52"/>
      <c r="AK2519" s="156" t="str">
        <f>IFERROR(VLOOKUP($A2519,'Liste planification'!$B$2:$C$105,2,FALSE),"")</f>
        <v/>
      </c>
      <c r="AL2519" s="27"/>
      <c r="AM2519" s="27"/>
    </row>
    <row r="2520" spans="1:39">
      <c r="A2520" s="158"/>
      <c r="B2520" s="159" t="str">
        <f>A2520&amp;"-"&amp;TEXT(COUNTIF($A$5:A2520,A2520),"000")</f>
        <v>-000</v>
      </c>
      <c r="C2520" s="52"/>
      <c r="D2520" s="27"/>
      <c r="E2520" s="28"/>
      <c r="F2520" s="27"/>
      <c r="G2520" s="27"/>
      <c r="H2520" s="52"/>
      <c r="I2520" s="380" t="str">
        <f>IFERROR(VLOOKUP($F2520,'Liste planification'!$V$2:$W$96,2,FALSE),"")</f>
        <v/>
      </c>
      <c r="J2520" s="27"/>
      <c r="K2520" s="27"/>
      <c r="L2520" s="27"/>
      <c r="M2520" s="52"/>
      <c r="N2520" s="52"/>
      <c r="O2520" s="52"/>
      <c r="P2520" s="52"/>
      <c r="Q2520" s="52"/>
      <c r="R2520" s="52"/>
      <c r="S2520" s="52"/>
      <c r="T2520" s="52"/>
      <c r="U2520" s="52"/>
      <c r="V2520" s="52"/>
      <c r="W2520" s="52"/>
      <c r="X2520" s="52"/>
      <c r="Y2520" s="194"/>
      <c r="Z2520" s="776"/>
      <c r="AA2520" s="190"/>
      <c r="AB2520" s="747">
        <f t="shared" si="156"/>
        <v>0</v>
      </c>
      <c r="AC2520" s="748">
        <f t="shared" si="157"/>
        <v>0</v>
      </c>
      <c r="AD2520" s="187"/>
      <c r="AE2520" s="186"/>
      <c r="AF2520" s="190"/>
      <c r="AG2520" s="747">
        <f t="shared" si="158"/>
        <v>0</v>
      </c>
      <c r="AH2520" s="748">
        <f t="shared" si="159"/>
        <v>0</v>
      </c>
      <c r="AI2520" s="187"/>
      <c r="AJ2520" s="52"/>
      <c r="AK2520" s="156" t="str">
        <f>IFERROR(VLOOKUP($A2520,'Liste planification'!$B$2:$C$105,2,FALSE),"")</f>
        <v/>
      </c>
      <c r="AL2520" s="27"/>
      <c r="AM2520" s="27"/>
    </row>
    <row r="2521" spans="1:39">
      <c r="A2521" s="158"/>
      <c r="B2521" s="159" t="str">
        <f>A2521&amp;"-"&amp;TEXT(COUNTIF($A$5:A2521,A2521),"000")</f>
        <v>-000</v>
      </c>
      <c r="C2521" s="52"/>
      <c r="D2521" s="27"/>
      <c r="E2521" s="28"/>
      <c r="F2521" s="27"/>
      <c r="G2521" s="27"/>
      <c r="H2521" s="52"/>
      <c r="I2521" s="380" t="str">
        <f>IFERROR(VLOOKUP($F2521,'Liste planification'!$V$2:$W$96,2,FALSE),"")</f>
        <v/>
      </c>
      <c r="J2521" s="27"/>
      <c r="K2521" s="27"/>
      <c r="L2521" s="27"/>
      <c r="M2521" s="52"/>
      <c r="N2521" s="52"/>
      <c r="O2521" s="52"/>
      <c r="P2521" s="52"/>
      <c r="Q2521" s="52"/>
      <c r="R2521" s="52"/>
      <c r="S2521" s="52"/>
      <c r="T2521" s="52"/>
      <c r="U2521" s="52"/>
      <c r="V2521" s="52"/>
      <c r="W2521" s="52"/>
      <c r="X2521" s="52"/>
      <c r="Y2521" s="194"/>
      <c r="Z2521" s="776"/>
      <c r="AA2521" s="190"/>
      <c r="AB2521" s="747">
        <f t="shared" si="156"/>
        <v>0</v>
      </c>
      <c r="AC2521" s="748">
        <f t="shared" si="157"/>
        <v>0</v>
      </c>
      <c r="AD2521" s="187"/>
      <c r="AE2521" s="186"/>
      <c r="AF2521" s="190"/>
      <c r="AG2521" s="747">
        <f t="shared" si="158"/>
        <v>0</v>
      </c>
      <c r="AH2521" s="748">
        <f t="shared" si="159"/>
        <v>0</v>
      </c>
      <c r="AI2521" s="187"/>
      <c r="AJ2521" s="52"/>
      <c r="AK2521" s="156" t="str">
        <f>IFERROR(VLOOKUP($A2521,'Liste planification'!$B$2:$C$105,2,FALSE),"")</f>
        <v/>
      </c>
      <c r="AL2521" s="27"/>
      <c r="AM2521" s="27"/>
    </row>
    <row r="2522" spans="1:39">
      <c r="A2522" s="158"/>
      <c r="B2522" s="159" t="str">
        <f>A2522&amp;"-"&amp;TEXT(COUNTIF($A$5:A2522,A2522),"000")</f>
        <v>-000</v>
      </c>
      <c r="C2522" s="52"/>
      <c r="D2522" s="27"/>
      <c r="E2522" s="28"/>
      <c r="F2522" s="27"/>
      <c r="G2522" s="27"/>
      <c r="H2522" s="52"/>
      <c r="I2522" s="380" t="str">
        <f>IFERROR(VLOOKUP($F2522,'Liste planification'!$V$2:$W$96,2,FALSE),"")</f>
        <v/>
      </c>
      <c r="J2522" s="27"/>
      <c r="K2522" s="27"/>
      <c r="L2522" s="27"/>
      <c r="M2522" s="52"/>
      <c r="N2522" s="52"/>
      <c r="O2522" s="52"/>
      <c r="P2522" s="52"/>
      <c r="Q2522" s="52"/>
      <c r="R2522" s="52"/>
      <c r="S2522" s="52"/>
      <c r="T2522" s="52"/>
      <c r="U2522" s="52"/>
      <c r="V2522" s="52"/>
      <c r="W2522" s="52"/>
      <c r="X2522" s="52"/>
      <c r="Y2522" s="194"/>
      <c r="Z2522" s="776"/>
      <c r="AA2522" s="190"/>
      <c r="AB2522" s="747">
        <f t="shared" si="156"/>
        <v>0</v>
      </c>
      <c r="AC2522" s="748">
        <f t="shared" si="157"/>
        <v>0</v>
      </c>
      <c r="AD2522" s="187"/>
      <c r="AE2522" s="186"/>
      <c r="AF2522" s="190"/>
      <c r="AG2522" s="747">
        <f t="shared" si="158"/>
        <v>0</v>
      </c>
      <c r="AH2522" s="748">
        <f t="shared" si="159"/>
        <v>0</v>
      </c>
      <c r="AI2522" s="187"/>
      <c r="AJ2522" s="52"/>
      <c r="AK2522" s="156" t="str">
        <f>IFERROR(VLOOKUP($A2522,'Liste planification'!$B$2:$C$105,2,FALSE),"")</f>
        <v/>
      </c>
      <c r="AL2522" s="27"/>
      <c r="AM2522" s="27"/>
    </row>
    <row r="2523" spans="1:39">
      <c r="A2523" s="158"/>
      <c r="B2523" s="159" t="str">
        <f>A2523&amp;"-"&amp;TEXT(COUNTIF($A$5:A2523,A2523),"000")</f>
        <v>-000</v>
      </c>
      <c r="C2523" s="52"/>
      <c r="D2523" s="27"/>
      <c r="E2523" s="28"/>
      <c r="F2523" s="27"/>
      <c r="G2523" s="27"/>
      <c r="H2523" s="52"/>
      <c r="I2523" s="380" t="str">
        <f>IFERROR(VLOOKUP($F2523,'Liste planification'!$V$2:$W$96,2,FALSE),"")</f>
        <v/>
      </c>
      <c r="J2523" s="27"/>
      <c r="K2523" s="27"/>
      <c r="L2523" s="27"/>
      <c r="M2523" s="52"/>
      <c r="N2523" s="52"/>
      <c r="O2523" s="52"/>
      <c r="P2523" s="52"/>
      <c r="Q2523" s="52"/>
      <c r="R2523" s="52"/>
      <c r="S2523" s="52"/>
      <c r="T2523" s="52"/>
      <c r="U2523" s="52"/>
      <c r="V2523" s="52"/>
      <c r="W2523" s="52"/>
      <c r="X2523" s="52"/>
      <c r="Y2523" s="194"/>
      <c r="Z2523" s="776"/>
      <c r="AA2523" s="190"/>
      <c r="AB2523" s="747">
        <f t="shared" si="156"/>
        <v>0</v>
      </c>
      <c r="AC2523" s="748">
        <f t="shared" si="157"/>
        <v>0</v>
      </c>
      <c r="AD2523" s="187"/>
      <c r="AE2523" s="186"/>
      <c r="AF2523" s="190"/>
      <c r="AG2523" s="747">
        <f t="shared" si="158"/>
        <v>0</v>
      </c>
      <c r="AH2523" s="748">
        <f t="shared" si="159"/>
        <v>0</v>
      </c>
      <c r="AI2523" s="187"/>
      <c r="AJ2523" s="52"/>
      <c r="AK2523" s="156" t="str">
        <f>IFERROR(VLOOKUP($A2523,'Liste planification'!$B$2:$C$105,2,FALSE),"")</f>
        <v/>
      </c>
      <c r="AL2523" s="27"/>
      <c r="AM2523" s="27"/>
    </row>
    <row r="2524" spans="1:39">
      <c r="A2524" s="158"/>
      <c r="B2524" s="159" t="str">
        <f>A2524&amp;"-"&amp;TEXT(COUNTIF($A$5:A2524,A2524),"000")</f>
        <v>-000</v>
      </c>
      <c r="C2524" s="52"/>
      <c r="D2524" s="27"/>
      <c r="E2524" s="28"/>
      <c r="F2524" s="27"/>
      <c r="G2524" s="27"/>
      <c r="H2524" s="52"/>
      <c r="I2524" s="380" t="str">
        <f>IFERROR(VLOOKUP($F2524,'Liste planification'!$V$2:$W$96,2,FALSE),"")</f>
        <v/>
      </c>
      <c r="J2524" s="27"/>
      <c r="K2524" s="27"/>
      <c r="L2524" s="27"/>
      <c r="M2524" s="52"/>
      <c r="N2524" s="52"/>
      <c r="O2524" s="52"/>
      <c r="P2524" s="52"/>
      <c r="Q2524" s="52"/>
      <c r="R2524" s="52"/>
      <c r="S2524" s="52"/>
      <c r="T2524" s="52"/>
      <c r="U2524" s="52"/>
      <c r="V2524" s="52"/>
      <c r="W2524" s="52"/>
      <c r="X2524" s="52"/>
      <c r="Y2524" s="194"/>
      <c r="Z2524" s="776"/>
      <c r="AA2524" s="190"/>
      <c r="AB2524" s="747">
        <f t="shared" si="156"/>
        <v>0</v>
      </c>
      <c r="AC2524" s="748">
        <f t="shared" si="157"/>
        <v>0</v>
      </c>
      <c r="AD2524" s="187"/>
      <c r="AE2524" s="186"/>
      <c r="AF2524" s="190"/>
      <c r="AG2524" s="747">
        <f t="shared" si="158"/>
        <v>0</v>
      </c>
      <c r="AH2524" s="748">
        <f t="shared" si="159"/>
        <v>0</v>
      </c>
      <c r="AI2524" s="187"/>
      <c r="AJ2524" s="52"/>
      <c r="AK2524" s="156" t="str">
        <f>IFERROR(VLOOKUP($A2524,'Liste planification'!$B$2:$C$105,2,FALSE),"")</f>
        <v/>
      </c>
      <c r="AL2524" s="27"/>
      <c r="AM2524" s="27"/>
    </row>
    <row r="2525" spans="1:39">
      <c r="A2525" s="158"/>
      <c r="B2525" s="159" t="str">
        <f>A2525&amp;"-"&amp;TEXT(COUNTIF($A$5:A2525,A2525),"000")</f>
        <v>-000</v>
      </c>
      <c r="C2525" s="52"/>
      <c r="D2525" s="27"/>
      <c r="E2525" s="28"/>
      <c r="F2525" s="27"/>
      <c r="G2525" s="27"/>
      <c r="H2525" s="52"/>
      <c r="I2525" s="380" t="str">
        <f>IFERROR(VLOOKUP($F2525,'Liste planification'!$V$2:$W$96,2,FALSE),"")</f>
        <v/>
      </c>
      <c r="J2525" s="27"/>
      <c r="K2525" s="27"/>
      <c r="L2525" s="27"/>
      <c r="M2525" s="52"/>
      <c r="N2525" s="52"/>
      <c r="O2525" s="52"/>
      <c r="P2525" s="52"/>
      <c r="Q2525" s="52"/>
      <c r="R2525" s="52"/>
      <c r="S2525" s="52"/>
      <c r="T2525" s="52"/>
      <c r="U2525" s="52"/>
      <c r="V2525" s="52"/>
      <c r="W2525" s="52"/>
      <c r="X2525" s="52"/>
      <c r="Y2525" s="194"/>
      <c r="Z2525" s="776"/>
      <c r="AA2525" s="190"/>
      <c r="AB2525" s="747">
        <f t="shared" si="156"/>
        <v>0</v>
      </c>
      <c r="AC2525" s="748">
        <f t="shared" si="157"/>
        <v>0</v>
      </c>
      <c r="AD2525" s="187"/>
      <c r="AE2525" s="186"/>
      <c r="AF2525" s="190"/>
      <c r="AG2525" s="747">
        <f t="shared" si="158"/>
        <v>0</v>
      </c>
      <c r="AH2525" s="748">
        <f t="shared" si="159"/>
        <v>0</v>
      </c>
      <c r="AI2525" s="187"/>
      <c r="AJ2525" s="52"/>
      <c r="AK2525" s="156" t="str">
        <f>IFERROR(VLOOKUP($A2525,'Liste planification'!$B$2:$C$105,2,FALSE),"")</f>
        <v/>
      </c>
      <c r="AL2525" s="27"/>
      <c r="AM2525" s="27"/>
    </row>
    <row r="2526" spans="1:39">
      <c r="A2526" s="158"/>
      <c r="B2526" s="159" t="str">
        <f>A2526&amp;"-"&amp;TEXT(COUNTIF($A$5:A2526,A2526),"000")</f>
        <v>-000</v>
      </c>
      <c r="C2526" s="52"/>
      <c r="D2526" s="27"/>
      <c r="E2526" s="28"/>
      <c r="F2526" s="27"/>
      <c r="G2526" s="27"/>
      <c r="H2526" s="52"/>
      <c r="I2526" s="380" t="str">
        <f>IFERROR(VLOOKUP($F2526,'Liste planification'!$V$2:$W$96,2,FALSE),"")</f>
        <v/>
      </c>
      <c r="J2526" s="27"/>
      <c r="K2526" s="27"/>
      <c r="L2526" s="27"/>
      <c r="M2526" s="52"/>
      <c r="N2526" s="52"/>
      <c r="O2526" s="52"/>
      <c r="P2526" s="52"/>
      <c r="Q2526" s="52"/>
      <c r="R2526" s="52"/>
      <c r="S2526" s="52"/>
      <c r="T2526" s="52"/>
      <c r="U2526" s="52"/>
      <c r="V2526" s="52"/>
      <c r="W2526" s="52"/>
      <c r="X2526" s="52"/>
      <c r="Y2526" s="194"/>
      <c r="Z2526" s="776"/>
      <c r="AA2526" s="190"/>
      <c r="AB2526" s="747">
        <f t="shared" si="156"/>
        <v>0</v>
      </c>
      <c r="AC2526" s="748">
        <f t="shared" si="157"/>
        <v>0</v>
      </c>
      <c r="AD2526" s="187"/>
      <c r="AE2526" s="186"/>
      <c r="AF2526" s="190"/>
      <c r="AG2526" s="747">
        <f t="shared" si="158"/>
        <v>0</v>
      </c>
      <c r="AH2526" s="748">
        <f t="shared" si="159"/>
        <v>0</v>
      </c>
      <c r="AI2526" s="187"/>
      <c r="AJ2526" s="52"/>
      <c r="AK2526" s="156" t="str">
        <f>IFERROR(VLOOKUP($A2526,'Liste planification'!$B$2:$C$105,2,FALSE),"")</f>
        <v/>
      </c>
      <c r="AL2526" s="27"/>
      <c r="AM2526" s="27"/>
    </row>
    <row r="2527" spans="1:39">
      <c r="A2527" s="158"/>
      <c r="B2527" s="159" t="str">
        <f>A2527&amp;"-"&amp;TEXT(COUNTIF($A$5:A2527,A2527),"000")</f>
        <v>-000</v>
      </c>
      <c r="C2527" s="52"/>
      <c r="D2527" s="27"/>
      <c r="E2527" s="28"/>
      <c r="F2527" s="27"/>
      <c r="G2527" s="27"/>
      <c r="H2527" s="52"/>
      <c r="I2527" s="380" t="str">
        <f>IFERROR(VLOOKUP($F2527,'Liste planification'!$V$2:$W$96,2,FALSE),"")</f>
        <v/>
      </c>
      <c r="J2527" s="27"/>
      <c r="K2527" s="27"/>
      <c r="L2527" s="27"/>
      <c r="M2527" s="52"/>
      <c r="N2527" s="52"/>
      <c r="O2527" s="52"/>
      <c r="P2527" s="52"/>
      <c r="Q2527" s="52"/>
      <c r="R2527" s="52"/>
      <c r="S2527" s="52"/>
      <c r="T2527" s="52"/>
      <c r="U2527" s="52"/>
      <c r="V2527" s="52"/>
      <c r="W2527" s="52"/>
      <c r="X2527" s="52"/>
      <c r="Y2527" s="194"/>
      <c r="Z2527" s="776"/>
      <c r="AA2527" s="190"/>
      <c r="AB2527" s="747">
        <f t="shared" si="156"/>
        <v>0</v>
      </c>
      <c r="AC2527" s="748">
        <f t="shared" si="157"/>
        <v>0</v>
      </c>
      <c r="AD2527" s="187"/>
      <c r="AE2527" s="186"/>
      <c r="AF2527" s="190"/>
      <c r="AG2527" s="747">
        <f t="shared" si="158"/>
        <v>0</v>
      </c>
      <c r="AH2527" s="748">
        <f t="shared" si="159"/>
        <v>0</v>
      </c>
      <c r="AI2527" s="187"/>
      <c r="AJ2527" s="52"/>
      <c r="AK2527" s="156" t="str">
        <f>IFERROR(VLOOKUP($A2527,'Liste planification'!$B$2:$C$105,2,FALSE),"")</f>
        <v/>
      </c>
      <c r="AL2527" s="27"/>
      <c r="AM2527" s="27"/>
    </row>
    <row r="2528" spans="1:39">
      <c r="A2528" s="158"/>
      <c r="B2528" s="159" t="str">
        <f>A2528&amp;"-"&amp;TEXT(COUNTIF($A$5:A2528,A2528),"000")</f>
        <v>-000</v>
      </c>
      <c r="C2528" s="52"/>
      <c r="D2528" s="27"/>
      <c r="E2528" s="28"/>
      <c r="F2528" s="27"/>
      <c r="G2528" s="27"/>
      <c r="H2528" s="52"/>
      <c r="I2528" s="380" t="str">
        <f>IFERROR(VLOOKUP($F2528,'Liste planification'!$V$2:$W$96,2,FALSE),"")</f>
        <v/>
      </c>
      <c r="J2528" s="27"/>
      <c r="K2528" s="27"/>
      <c r="L2528" s="27"/>
      <c r="M2528" s="52"/>
      <c r="N2528" s="52"/>
      <c r="O2528" s="52"/>
      <c r="P2528" s="52"/>
      <c r="Q2528" s="52"/>
      <c r="R2528" s="52"/>
      <c r="S2528" s="52"/>
      <c r="T2528" s="52"/>
      <c r="U2528" s="52"/>
      <c r="V2528" s="52"/>
      <c r="W2528" s="52"/>
      <c r="X2528" s="52"/>
      <c r="Y2528" s="194"/>
      <c r="Z2528" s="776"/>
      <c r="AA2528" s="190"/>
      <c r="AB2528" s="747">
        <f t="shared" si="156"/>
        <v>0</v>
      </c>
      <c r="AC2528" s="748">
        <f t="shared" si="157"/>
        <v>0</v>
      </c>
      <c r="AD2528" s="187"/>
      <c r="AE2528" s="186"/>
      <c r="AF2528" s="190"/>
      <c r="AG2528" s="747">
        <f t="shared" si="158"/>
        <v>0</v>
      </c>
      <c r="AH2528" s="748">
        <f t="shared" si="159"/>
        <v>0</v>
      </c>
      <c r="AI2528" s="187"/>
      <c r="AJ2528" s="52"/>
      <c r="AK2528" s="156" t="str">
        <f>IFERROR(VLOOKUP($A2528,'Liste planification'!$B$2:$C$105,2,FALSE),"")</f>
        <v/>
      </c>
      <c r="AL2528" s="27"/>
      <c r="AM2528" s="27"/>
    </row>
    <row r="2529" spans="1:39">
      <c r="A2529" s="158"/>
      <c r="B2529" s="159" t="str">
        <f>A2529&amp;"-"&amp;TEXT(COUNTIF($A$5:A2529,A2529),"000")</f>
        <v>-000</v>
      </c>
      <c r="C2529" s="52"/>
      <c r="D2529" s="27"/>
      <c r="E2529" s="28"/>
      <c r="F2529" s="27"/>
      <c r="G2529" s="27"/>
      <c r="H2529" s="52"/>
      <c r="I2529" s="380" t="str">
        <f>IFERROR(VLOOKUP($F2529,'Liste planification'!$V$2:$W$96,2,FALSE),"")</f>
        <v/>
      </c>
      <c r="J2529" s="27"/>
      <c r="K2529" s="27"/>
      <c r="L2529" s="27"/>
      <c r="M2529" s="52"/>
      <c r="N2529" s="52"/>
      <c r="O2529" s="52"/>
      <c r="P2529" s="52"/>
      <c r="Q2529" s="52"/>
      <c r="R2529" s="52"/>
      <c r="S2529" s="52"/>
      <c r="T2529" s="52"/>
      <c r="U2529" s="52"/>
      <c r="V2529" s="52"/>
      <c r="W2529" s="52"/>
      <c r="X2529" s="52"/>
      <c r="Y2529" s="194"/>
      <c r="Z2529" s="776"/>
      <c r="AA2529" s="190"/>
      <c r="AB2529" s="747">
        <f t="shared" si="156"/>
        <v>0</v>
      </c>
      <c r="AC2529" s="748">
        <f t="shared" si="157"/>
        <v>0</v>
      </c>
      <c r="AD2529" s="187"/>
      <c r="AE2529" s="186"/>
      <c r="AF2529" s="190"/>
      <c r="AG2529" s="747">
        <f t="shared" si="158"/>
        <v>0</v>
      </c>
      <c r="AH2529" s="748">
        <f t="shared" si="159"/>
        <v>0</v>
      </c>
      <c r="AI2529" s="187"/>
      <c r="AJ2529" s="52"/>
      <c r="AK2529" s="156" t="str">
        <f>IFERROR(VLOOKUP($A2529,'Liste planification'!$B$2:$C$105,2,FALSE),"")</f>
        <v/>
      </c>
      <c r="AL2529" s="27"/>
      <c r="AM2529" s="27"/>
    </row>
    <row r="2530" spans="1:39">
      <c r="A2530" s="158"/>
      <c r="B2530" s="159" t="str">
        <f>A2530&amp;"-"&amp;TEXT(COUNTIF($A$5:A2530,A2530),"000")</f>
        <v>-000</v>
      </c>
      <c r="C2530" s="52"/>
      <c r="D2530" s="27"/>
      <c r="E2530" s="28"/>
      <c r="F2530" s="27"/>
      <c r="G2530" s="27"/>
      <c r="H2530" s="52"/>
      <c r="I2530" s="380" t="str">
        <f>IFERROR(VLOOKUP($F2530,'Liste planification'!$V$2:$W$96,2,FALSE),"")</f>
        <v/>
      </c>
      <c r="J2530" s="27"/>
      <c r="K2530" s="27"/>
      <c r="L2530" s="27"/>
      <c r="M2530" s="52"/>
      <c r="N2530" s="52"/>
      <c r="O2530" s="52"/>
      <c r="P2530" s="52"/>
      <c r="Q2530" s="52"/>
      <c r="R2530" s="52"/>
      <c r="S2530" s="52"/>
      <c r="T2530" s="52"/>
      <c r="U2530" s="52"/>
      <c r="V2530" s="52"/>
      <c r="W2530" s="52"/>
      <c r="X2530" s="52"/>
      <c r="Y2530" s="194"/>
      <c r="Z2530" s="776"/>
      <c r="AA2530" s="190"/>
      <c r="AB2530" s="747">
        <f t="shared" si="156"/>
        <v>0</v>
      </c>
      <c r="AC2530" s="748">
        <f t="shared" si="157"/>
        <v>0</v>
      </c>
      <c r="AD2530" s="187"/>
      <c r="AE2530" s="186"/>
      <c r="AF2530" s="190"/>
      <c r="AG2530" s="747">
        <f t="shared" si="158"/>
        <v>0</v>
      </c>
      <c r="AH2530" s="748">
        <f t="shared" si="159"/>
        <v>0</v>
      </c>
      <c r="AI2530" s="187"/>
      <c r="AJ2530" s="52"/>
      <c r="AK2530" s="156" t="str">
        <f>IFERROR(VLOOKUP($A2530,'Liste planification'!$B$2:$C$105,2,FALSE),"")</f>
        <v/>
      </c>
      <c r="AL2530" s="27"/>
      <c r="AM2530" s="27"/>
    </row>
    <row r="2531" spans="1:39">
      <c r="A2531" s="158"/>
      <c r="B2531" s="159" t="str">
        <f>A2531&amp;"-"&amp;TEXT(COUNTIF($A$5:A2531,A2531),"000")</f>
        <v>-000</v>
      </c>
      <c r="C2531" s="52"/>
      <c r="D2531" s="27"/>
      <c r="E2531" s="28"/>
      <c r="F2531" s="27"/>
      <c r="G2531" s="27"/>
      <c r="H2531" s="52"/>
      <c r="I2531" s="380" t="str">
        <f>IFERROR(VLOOKUP($F2531,'Liste planification'!$V$2:$W$96,2,FALSE),"")</f>
        <v/>
      </c>
      <c r="J2531" s="27"/>
      <c r="K2531" s="27"/>
      <c r="L2531" s="27"/>
      <c r="M2531" s="52"/>
      <c r="N2531" s="52"/>
      <c r="O2531" s="52"/>
      <c r="P2531" s="52"/>
      <c r="Q2531" s="52"/>
      <c r="R2531" s="52"/>
      <c r="S2531" s="52"/>
      <c r="T2531" s="52"/>
      <c r="U2531" s="52"/>
      <c r="V2531" s="52"/>
      <c r="W2531" s="52"/>
      <c r="X2531" s="52"/>
      <c r="Y2531" s="194"/>
      <c r="Z2531" s="776"/>
      <c r="AA2531" s="190"/>
      <c r="AB2531" s="747">
        <f t="shared" si="156"/>
        <v>0</v>
      </c>
      <c r="AC2531" s="748">
        <f t="shared" si="157"/>
        <v>0</v>
      </c>
      <c r="AD2531" s="187"/>
      <c r="AE2531" s="186"/>
      <c r="AF2531" s="190"/>
      <c r="AG2531" s="747">
        <f t="shared" si="158"/>
        <v>0</v>
      </c>
      <c r="AH2531" s="748">
        <f t="shared" si="159"/>
        <v>0</v>
      </c>
      <c r="AI2531" s="187"/>
      <c r="AJ2531" s="52"/>
      <c r="AK2531" s="156" t="str">
        <f>IFERROR(VLOOKUP($A2531,'Liste planification'!$B$2:$C$105,2,FALSE),"")</f>
        <v/>
      </c>
      <c r="AL2531" s="27"/>
      <c r="AM2531" s="27"/>
    </row>
    <row r="2532" spans="1:39">
      <c r="A2532" s="158"/>
      <c r="B2532" s="159" t="str">
        <f>A2532&amp;"-"&amp;TEXT(COUNTIF($A$5:A2532,A2532),"000")</f>
        <v>-000</v>
      </c>
      <c r="C2532" s="52"/>
      <c r="D2532" s="27"/>
      <c r="E2532" s="28"/>
      <c r="F2532" s="27"/>
      <c r="G2532" s="27"/>
      <c r="H2532" s="52"/>
      <c r="I2532" s="380" t="str">
        <f>IFERROR(VLOOKUP($F2532,'Liste planification'!$V$2:$W$96,2,FALSE),"")</f>
        <v/>
      </c>
      <c r="J2532" s="27"/>
      <c r="K2532" s="27"/>
      <c r="L2532" s="27"/>
      <c r="M2532" s="52"/>
      <c r="N2532" s="52"/>
      <c r="O2532" s="52"/>
      <c r="P2532" s="52"/>
      <c r="Q2532" s="52"/>
      <c r="R2532" s="52"/>
      <c r="S2532" s="52"/>
      <c r="T2532" s="52"/>
      <c r="U2532" s="52"/>
      <c r="V2532" s="52"/>
      <c r="W2532" s="52"/>
      <c r="X2532" s="52"/>
      <c r="Y2532" s="194"/>
      <c r="Z2532" s="776"/>
      <c r="AA2532" s="190"/>
      <c r="AB2532" s="747">
        <f t="shared" si="156"/>
        <v>0</v>
      </c>
      <c r="AC2532" s="748">
        <f t="shared" si="157"/>
        <v>0</v>
      </c>
      <c r="AD2532" s="187"/>
      <c r="AE2532" s="186"/>
      <c r="AF2532" s="190"/>
      <c r="AG2532" s="747">
        <f t="shared" si="158"/>
        <v>0</v>
      </c>
      <c r="AH2532" s="748">
        <f t="shared" si="159"/>
        <v>0</v>
      </c>
      <c r="AI2532" s="187"/>
      <c r="AJ2532" s="52"/>
      <c r="AK2532" s="156" t="str">
        <f>IFERROR(VLOOKUP($A2532,'Liste planification'!$B$2:$C$105,2,FALSE),"")</f>
        <v/>
      </c>
      <c r="AL2532" s="27"/>
      <c r="AM2532" s="27"/>
    </row>
    <row r="2533" spans="1:39">
      <c r="A2533" s="158"/>
      <c r="B2533" s="159" t="str">
        <f>A2533&amp;"-"&amp;TEXT(COUNTIF($A$5:A2533,A2533),"000")</f>
        <v>-000</v>
      </c>
      <c r="C2533" s="52"/>
      <c r="D2533" s="27"/>
      <c r="E2533" s="28"/>
      <c r="F2533" s="27"/>
      <c r="G2533" s="27"/>
      <c r="H2533" s="52"/>
      <c r="I2533" s="380" t="str">
        <f>IFERROR(VLOOKUP($F2533,'Liste planification'!$V$2:$W$96,2,FALSE),"")</f>
        <v/>
      </c>
      <c r="J2533" s="27"/>
      <c r="K2533" s="27"/>
      <c r="L2533" s="27"/>
      <c r="M2533" s="52"/>
      <c r="N2533" s="52"/>
      <c r="O2533" s="52"/>
      <c r="P2533" s="52"/>
      <c r="Q2533" s="52"/>
      <c r="R2533" s="52"/>
      <c r="S2533" s="52"/>
      <c r="T2533" s="52"/>
      <c r="U2533" s="52"/>
      <c r="V2533" s="52"/>
      <c r="W2533" s="52"/>
      <c r="X2533" s="52"/>
      <c r="Y2533" s="194"/>
      <c r="Z2533" s="776"/>
      <c r="AA2533" s="190"/>
      <c r="AB2533" s="747">
        <f t="shared" si="156"/>
        <v>0</v>
      </c>
      <c r="AC2533" s="748">
        <f t="shared" si="157"/>
        <v>0</v>
      </c>
      <c r="AD2533" s="187"/>
      <c r="AE2533" s="186"/>
      <c r="AF2533" s="190"/>
      <c r="AG2533" s="747">
        <f t="shared" si="158"/>
        <v>0</v>
      </c>
      <c r="AH2533" s="748">
        <f t="shared" si="159"/>
        <v>0</v>
      </c>
      <c r="AI2533" s="187"/>
      <c r="AJ2533" s="52"/>
      <c r="AK2533" s="156" t="str">
        <f>IFERROR(VLOOKUP($A2533,'Liste planification'!$B$2:$C$105,2,FALSE),"")</f>
        <v/>
      </c>
      <c r="AL2533" s="27"/>
      <c r="AM2533" s="27"/>
    </row>
    <row r="2534" spans="1:39">
      <c r="A2534" s="158"/>
      <c r="B2534" s="159" t="str">
        <f>A2534&amp;"-"&amp;TEXT(COUNTIF($A$5:A2534,A2534),"000")</f>
        <v>-000</v>
      </c>
      <c r="C2534" s="52"/>
      <c r="D2534" s="27"/>
      <c r="E2534" s="28"/>
      <c r="F2534" s="27"/>
      <c r="G2534" s="27"/>
      <c r="H2534" s="52"/>
      <c r="I2534" s="380" t="str">
        <f>IFERROR(VLOOKUP($F2534,'Liste planification'!$V$2:$W$96,2,FALSE),"")</f>
        <v/>
      </c>
      <c r="J2534" s="27"/>
      <c r="K2534" s="27"/>
      <c r="L2534" s="27"/>
      <c r="M2534" s="52"/>
      <c r="N2534" s="52"/>
      <c r="O2534" s="52"/>
      <c r="P2534" s="52"/>
      <c r="Q2534" s="52"/>
      <c r="R2534" s="52"/>
      <c r="S2534" s="52"/>
      <c r="T2534" s="52"/>
      <c r="U2534" s="52"/>
      <c r="V2534" s="52"/>
      <c r="W2534" s="52"/>
      <c r="X2534" s="52"/>
      <c r="Y2534" s="194"/>
      <c r="Z2534" s="776"/>
      <c r="AA2534" s="190"/>
      <c r="AB2534" s="747">
        <f t="shared" si="156"/>
        <v>0</v>
      </c>
      <c r="AC2534" s="748">
        <f t="shared" si="157"/>
        <v>0</v>
      </c>
      <c r="AD2534" s="187"/>
      <c r="AE2534" s="186"/>
      <c r="AF2534" s="190"/>
      <c r="AG2534" s="747">
        <f t="shared" si="158"/>
        <v>0</v>
      </c>
      <c r="AH2534" s="748">
        <f t="shared" si="159"/>
        <v>0</v>
      </c>
      <c r="AI2534" s="187"/>
      <c r="AJ2534" s="52"/>
      <c r="AK2534" s="156" t="str">
        <f>IFERROR(VLOOKUP($A2534,'Liste planification'!$B$2:$C$105,2,FALSE),"")</f>
        <v/>
      </c>
      <c r="AL2534" s="27"/>
      <c r="AM2534" s="27"/>
    </row>
    <row r="2535" spans="1:39">
      <c r="A2535" s="158"/>
      <c r="B2535" s="159" t="str">
        <f>A2535&amp;"-"&amp;TEXT(COUNTIF($A$5:A2535,A2535),"000")</f>
        <v>-000</v>
      </c>
      <c r="C2535" s="52"/>
      <c r="D2535" s="27"/>
      <c r="E2535" s="28"/>
      <c r="F2535" s="27"/>
      <c r="G2535" s="27"/>
      <c r="H2535" s="52"/>
      <c r="I2535" s="380" t="str">
        <f>IFERROR(VLOOKUP($F2535,'Liste planification'!$V$2:$W$96,2,FALSE),"")</f>
        <v/>
      </c>
      <c r="J2535" s="27"/>
      <c r="K2535" s="27"/>
      <c r="L2535" s="27"/>
      <c r="M2535" s="52"/>
      <c r="N2535" s="52"/>
      <c r="O2535" s="52"/>
      <c r="P2535" s="52"/>
      <c r="Q2535" s="52"/>
      <c r="R2535" s="52"/>
      <c r="S2535" s="52"/>
      <c r="T2535" s="52"/>
      <c r="U2535" s="52"/>
      <c r="V2535" s="52"/>
      <c r="W2535" s="52"/>
      <c r="X2535" s="52"/>
      <c r="Y2535" s="194"/>
      <c r="Z2535" s="776"/>
      <c r="AA2535" s="190"/>
      <c r="AB2535" s="747">
        <f t="shared" si="156"/>
        <v>0</v>
      </c>
      <c r="AC2535" s="748">
        <f t="shared" si="157"/>
        <v>0</v>
      </c>
      <c r="AD2535" s="187"/>
      <c r="AE2535" s="186"/>
      <c r="AF2535" s="190"/>
      <c r="AG2535" s="747">
        <f t="shared" si="158"/>
        <v>0</v>
      </c>
      <c r="AH2535" s="748">
        <f t="shared" si="159"/>
        <v>0</v>
      </c>
      <c r="AI2535" s="187"/>
      <c r="AJ2535" s="52"/>
      <c r="AK2535" s="156" t="str">
        <f>IFERROR(VLOOKUP($A2535,'Liste planification'!$B$2:$C$105,2,FALSE),"")</f>
        <v/>
      </c>
      <c r="AL2535" s="27"/>
      <c r="AM2535" s="27"/>
    </row>
    <row r="2536" spans="1:39">
      <c r="A2536" s="158"/>
      <c r="B2536" s="159" t="str">
        <f>A2536&amp;"-"&amp;TEXT(COUNTIF($A$5:A2536,A2536),"000")</f>
        <v>-000</v>
      </c>
      <c r="C2536" s="52"/>
      <c r="D2536" s="27"/>
      <c r="E2536" s="28"/>
      <c r="F2536" s="27"/>
      <c r="G2536" s="27"/>
      <c r="H2536" s="52"/>
      <c r="I2536" s="380" t="str">
        <f>IFERROR(VLOOKUP($F2536,'Liste planification'!$V$2:$W$96,2,FALSE),"")</f>
        <v/>
      </c>
      <c r="J2536" s="27"/>
      <c r="K2536" s="27"/>
      <c r="L2536" s="27"/>
      <c r="M2536" s="52"/>
      <c r="N2536" s="52"/>
      <c r="O2536" s="52"/>
      <c r="P2536" s="52"/>
      <c r="Q2536" s="52"/>
      <c r="R2536" s="52"/>
      <c r="S2536" s="52"/>
      <c r="T2536" s="52"/>
      <c r="U2536" s="52"/>
      <c r="V2536" s="52"/>
      <c r="W2536" s="52"/>
      <c r="X2536" s="52"/>
      <c r="Y2536" s="194"/>
      <c r="Z2536" s="776"/>
      <c r="AA2536" s="190"/>
      <c r="AB2536" s="747">
        <f t="shared" si="156"/>
        <v>0</v>
      </c>
      <c r="AC2536" s="748">
        <f t="shared" si="157"/>
        <v>0</v>
      </c>
      <c r="AD2536" s="187"/>
      <c r="AE2536" s="186"/>
      <c r="AF2536" s="190"/>
      <c r="AG2536" s="747">
        <f t="shared" si="158"/>
        <v>0</v>
      </c>
      <c r="AH2536" s="748">
        <f t="shared" si="159"/>
        <v>0</v>
      </c>
      <c r="AI2536" s="187"/>
      <c r="AJ2536" s="52"/>
      <c r="AK2536" s="156" t="str">
        <f>IFERROR(VLOOKUP($A2536,'Liste planification'!$B$2:$C$105,2,FALSE),"")</f>
        <v/>
      </c>
      <c r="AL2536" s="27"/>
      <c r="AM2536" s="27"/>
    </row>
    <row r="2537" spans="1:39">
      <c r="A2537" s="158"/>
      <c r="B2537" s="159" t="str">
        <f>A2537&amp;"-"&amp;TEXT(COUNTIF($A$5:A2537,A2537),"000")</f>
        <v>-000</v>
      </c>
      <c r="C2537" s="52"/>
      <c r="D2537" s="27"/>
      <c r="E2537" s="28"/>
      <c r="F2537" s="27"/>
      <c r="G2537" s="27"/>
      <c r="H2537" s="52"/>
      <c r="I2537" s="380" t="str">
        <f>IFERROR(VLOOKUP($F2537,'Liste planification'!$V$2:$W$96,2,FALSE),"")</f>
        <v/>
      </c>
      <c r="J2537" s="27"/>
      <c r="K2537" s="27"/>
      <c r="L2537" s="27"/>
      <c r="M2537" s="52"/>
      <c r="N2537" s="52"/>
      <c r="O2537" s="52"/>
      <c r="P2537" s="52"/>
      <c r="Q2537" s="52"/>
      <c r="R2537" s="52"/>
      <c r="S2537" s="52"/>
      <c r="T2537" s="52"/>
      <c r="U2537" s="52"/>
      <c r="V2537" s="52"/>
      <c r="W2537" s="52"/>
      <c r="X2537" s="52"/>
      <c r="Y2537" s="194"/>
      <c r="Z2537" s="776"/>
      <c r="AA2537" s="190"/>
      <c r="AB2537" s="747">
        <f t="shared" si="156"/>
        <v>0</v>
      </c>
      <c r="AC2537" s="748">
        <f t="shared" si="157"/>
        <v>0</v>
      </c>
      <c r="AD2537" s="187"/>
      <c r="AE2537" s="186"/>
      <c r="AF2537" s="190"/>
      <c r="AG2537" s="747">
        <f t="shared" si="158"/>
        <v>0</v>
      </c>
      <c r="AH2537" s="748">
        <f t="shared" si="159"/>
        <v>0</v>
      </c>
      <c r="AI2537" s="187"/>
      <c r="AJ2537" s="52"/>
      <c r="AK2537" s="156" t="str">
        <f>IFERROR(VLOOKUP($A2537,'Liste planification'!$B$2:$C$105,2,FALSE),"")</f>
        <v/>
      </c>
      <c r="AL2537" s="27"/>
      <c r="AM2537" s="27"/>
    </row>
    <row r="2538" spans="1:39">
      <c r="A2538" s="158"/>
      <c r="B2538" s="159" t="str">
        <f>A2538&amp;"-"&amp;TEXT(COUNTIF($A$5:A2538,A2538),"000")</f>
        <v>-000</v>
      </c>
      <c r="C2538" s="52"/>
      <c r="D2538" s="27"/>
      <c r="E2538" s="28"/>
      <c r="F2538" s="27"/>
      <c r="G2538" s="27"/>
      <c r="H2538" s="52"/>
      <c r="I2538" s="380" t="str">
        <f>IFERROR(VLOOKUP($F2538,'Liste planification'!$V$2:$W$96,2,FALSE),"")</f>
        <v/>
      </c>
      <c r="J2538" s="27"/>
      <c r="K2538" s="27"/>
      <c r="L2538" s="27"/>
      <c r="M2538" s="52"/>
      <c r="N2538" s="52"/>
      <c r="O2538" s="52"/>
      <c r="P2538" s="52"/>
      <c r="Q2538" s="52"/>
      <c r="R2538" s="52"/>
      <c r="S2538" s="52"/>
      <c r="T2538" s="52"/>
      <c r="U2538" s="52"/>
      <c r="V2538" s="52"/>
      <c r="W2538" s="52"/>
      <c r="X2538" s="52"/>
      <c r="Y2538" s="194"/>
      <c r="Z2538" s="776"/>
      <c r="AA2538" s="190"/>
      <c r="AB2538" s="747">
        <f t="shared" si="156"/>
        <v>0</v>
      </c>
      <c r="AC2538" s="748">
        <f t="shared" si="157"/>
        <v>0</v>
      </c>
      <c r="AD2538" s="187"/>
      <c r="AE2538" s="186"/>
      <c r="AF2538" s="190"/>
      <c r="AG2538" s="747">
        <f t="shared" si="158"/>
        <v>0</v>
      </c>
      <c r="AH2538" s="748">
        <f t="shared" si="159"/>
        <v>0</v>
      </c>
      <c r="AI2538" s="187"/>
      <c r="AJ2538" s="52"/>
      <c r="AK2538" s="156" t="str">
        <f>IFERROR(VLOOKUP($A2538,'Liste planification'!$B$2:$C$105,2,FALSE),"")</f>
        <v/>
      </c>
      <c r="AL2538" s="27"/>
      <c r="AM2538" s="27"/>
    </row>
    <row r="2539" spans="1:39">
      <c r="A2539" s="158"/>
      <c r="B2539" s="159" t="str">
        <f>A2539&amp;"-"&amp;TEXT(COUNTIF($A$5:A2539,A2539),"000")</f>
        <v>-000</v>
      </c>
      <c r="C2539" s="52"/>
      <c r="D2539" s="27"/>
      <c r="E2539" s="28"/>
      <c r="F2539" s="27"/>
      <c r="G2539" s="27"/>
      <c r="H2539" s="52"/>
      <c r="I2539" s="380" t="str">
        <f>IFERROR(VLOOKUP($F2539,'Liste planification'!$V$2:$W$96,2,FALSE),"")</f>
        <v/>
      </c>
      <c r="J2539" s="27"/>
      <c r="K2539" s="27"/>
      <c r="L2539" s="27"/>
      <c r="M2539" s="52"/>
      <c r="N2539" s="52"/>
      <c r="O2539" s="52"/>
      <c r="P2539" s="52"/>
      <c r="Q2539" s="52"/>
      <c r="R2539" s="52"/>
      <c r="S2539" s="52"/>
      <c r="T2539" s="52"/>
      <c r="U2539" s="52"/>
      <c r="V2539" s="52"/>
      <c r="W2539" s="52"/>
      <c r="X2539" s="52"/>
      <c r="Y2539" s="194"/>
      <c r="Z2539" s="776"/>
      <c r="AA2539" s="190"/>
      <c r="AB2539" s="747">
        <f t="shared" si="156"/>
        <v>0</v>
      </c>
      <c r="AC2539" s="748">
        <f t="shared" si="157"/>
        <v>0</v>
      </c>
      <c r="AD2539" s="187"/>
      <c r="AE2539" s="186"/>
      <c r="AF2539" s="190"/>
      <c r="AG2539" s="747">
        <f t="shared" si="158"/>
        <v>0</v>
      </c>
      <c r="AH2539" s="748">
        <f t="shared" si="159"/>
        <v>0</v>
      </c>
      <c r="AI2539" s="187"/>
      <c r="AJ2539" s="52"/>
      <c r="AK2539" s="156" t="str">
        <f>IFERROR(VLOOKUP($A2539,'Liste planification'!$B$2:$C$105,2,FALSE),"")</f>
        <v/>
      </c>
      <c r="AL2539" s="27"/>
      <c r="AM2539" s="27"/>
    </row>
    <row r="2540" spans="1:39">
      <c r="A2540" s="158"/>
      <c r="B2540" s="159" t="str">
        <f>A2540&amp;"-"&amp;TEXT(COUNTIF($A$5:A2540,A2540),"000")</f>
        <v>-000</v>
      </c>
      <c r="C2540" s="52"/>
      <c r="D2540" s="27"/>
      <c r="E2540" s="28"/>
      <c r="F2540" s="27"/>
      <c r="G2540" s="27"/>
      <c r="H2540" s="52"/>
      <c r="I2540" s="380" t="str">
        <f>IFERROR(VLOOKUP($F2540,'Liste planification'!$V$2:$W$96,2,FALSE),"")</f>
        <v/>
      </c>
      <c r="J2540" s="27"/>
      <c r="K2540" s="27"/>
      <c r="L2540" s="27"/>
      <c r="M2540" s="52"/>
      <c r="N2540" s="52"/>
      <c r="O2540" s="52"/>
      <c r="P2540" s="52"/>
      <c r="Q2540" s="52"/>
      <c r="R2540" s="52"/>
      <c r="S2540" s="52"/>
      <c r="T2540" s="52"/>
      <c r="U2540" s="52"/>
      <c r="V2540" s="52"/>
      <c r="W2540" s="52"/>
      <c r="X2540" s="52"/>
      <c r="Y2540" s="194"/>
      <c r="Z2540" s="776"/>
      <c r="AA2540" s="190"/>
      <c r="AB2540" s="747">
        <f t="shared" si="156"/>
        <v>0</v>
      </c>
      <c r="AC2540" s="748">
        <f t="shared" si="157"/>
        <v>0</v>
      </c>
      <c r="AD2540" s="187"/>
      <c r="AE2540" s="186"/>
      <c r="AF2540" s="190"/>
      <c r="AG2540" s="747">
        <f t="shared" si="158"/>
        <v>0</v>
      </c>
      <c r="AH2540" s="748">
        <f t="shared" si="159"/>
        <v>0</v>
      </c>
      <c r="AI2540" s="187"/>
      <c r="AJ2540" s="52"/>
      <c r="AK2540" s="156" t="str">
        <f>IFERROR(VLOOKUP($A2540,'Liste planification'!$B$2:$C$105,2,FALSE),"")</f>
        <v/>
      </c>
      <c r="AL2540" s="27"/>
      <c r="AM2540" s="27"/>
    </row>
    <row r="2541" spans="1:39">
      <c r="A2541" s="158"/>
      <c r="B2541" s="159" t="str">
        <f>A2541&amp;"-"&amp;TEXT(COUNTIF($A$5:A2541,A2541),"000")</f>
        <v>-000</v>
      </c>
      <c r="C2541" s="52"/>
      <c r="D2541" s="27"/>
      <c r="E2541" s="28"/>
      <c r="F2541" s="27"/>
      <c r="G2541" s="27"/>
      <c r="H2541" s="52"/>
      <c r="I2541" s="380" t="str">
        <f>IFERROR(VLOOKUP($F2541,'Liste planification'!$V$2:$W$96,2,FALSE),"")</f>
        <v/>
      </c>
      <c r="J2541" s="27"/>
      <c r="K2541" s="27"/>
      <c r="L2541" s="27"/>
      <c r="M2541" s="52"/>
      <c r="N2541" s="52"/>
      <c r="O2541" s="52"/>
      <c r="P2541" s="52"/>
      <c r="Q2541" s="52"/>
      <c r="R2541" s="52"/>
      <c r="S2541" s="52"/>
      <c r="T2541" s="52"/>
      <c r="U2541" s="52"/>
      <c r="V2541" s="52"/>
      <c r="W2541" s="52"/>
      <c r="X2541" s="52"/>
      <c r="Y2541" s="194"/>
      <c r="Z2541" s="776"/>
      <c r="AA2541" s="190"/>
      <c r="AB2541" s="747">
        <f t="shared" si="156"/>
        <v>0</v>
      </c>
      <c r="AC2541" s="748">
        <f t="shared" si="157"/>
        <v>0</v>
      </c>
      <c r="AD2541" s="187"/>
      <c r="AE2541" s="186"/>
      <c r="AF2541" s="190"/>
      <c r="AG2541" s="747">
        <f t="shared" si="158"/>
        <v>0</v>
      </c>
      <c r="AH2541" s="748">
        <f t="shared" si="159"/>
        <v>0</v>
      </c>
      <c r="AI2541" s="187"/>
      <c r="AJ2541" s="52"/>
      <c r="AK2541" s="156" t="str">
        <f>IFERROR(VLOOKUP($A2541,'Liste planification'!$B$2:$C$105,2,FALSE),"")</f>
        <v/>
      </c>
      <c r="AL2541" s="27"/>
      <c r="AM2541" s="27"/>
    </row>
    <row r="2542" spans="1:39">
      <c r="A2542" s="158"/>
      <c r="B2542" s="159" t="str">
        <f>A2542&amp;"-"&amp;TEXT(COUNTIF($A$5:A2542,A2542),"000")</f>
        <v>-000</v>
      </c>
      <c r="C2542" s="52"/>
      <c r="D2542" s="27"/>
      <c r="E2542" s="28"/>
      <c r="F2542" s="27"/>
      <c r="G2542" s="27"/>
      <c r="H2542" s="52"/>
      <c r="I2542" s="380" t="str">
        <f>IFERROR(VLOOKUP($F2542,'Liste planification'!$V$2:$W$96,2,FALSE),"")</f>
        <v/>
      </c>
      <c r="J2542" s="27"/>
      <c r="K2542" s="27"/>
      <c r="L2542" s="27"/>
      <c r="M2542" s="52"/>
      <c r="N2542" s="52"/>
      <c r="O2542" s="52"/>
      <c r="P2542" s="52"/>
      <c r="Q2542" s="52"/>
      <c r="R2542" s="52"/>
      <c r="S2542" s="52"/>
      <c r="T2542" s="52"/>
      <c r="U2542" s="52"/>
      <c r="V2542" s="52"/>
      <c r="W2542" s="52"/>
      <c r="X2542" s="52"/>
      <c r="Y2542" s="194"/>
      <c r="Z2542" s="776"/>
      <c r="AA2542" s="190"/>
      <c r="AB2542" s="747">
        <f t="shared" si="156"/>
        <v>0</v>
      </c>
      <c r="AC2542" s="748">
        <f t="shared" si="157"/>
        <v>0</v>
      </c>
      <c r="AD2542" s="187"/>
      <c r="AE2542" s="186"/>
      <c r="AF2542" s="190"/>
      <c r="AG2542" s="747">
        <f t="shared" si="158"/>
        <v>0</v>
      </c>
      <c r="AH2542" s="748">
        <f t="shared" si="159"/>
        <v>0</v>
      </c>
      <c r="AI2542" s="187"/>
      <c r="AJ2542" s="52"/>
      <c r="AK2542" s="156" t="str">
        <f>IFERROR(VLOOKUP($A2542,'Liste planification'!$B$2:$C$105,2,FALSE),"")</f>
        <v/>
      </c>
      <c r="AL2542" s="27"/>
      <c r="AM2542" s="27"/>
    </row>
    <row r="2543" spans="1:39">
      <c r="A2543" s="158"/>
      <c r="B2543" s="159" t="str">
        <f>A2543&amp;"-"&amp;TEXT(COUNTIF($A$5:A2543,A2543),"000")</f>
        <v>-000</v>
      </c>
      <c r="C2543" s="52"/>
      <c r="D2543" s="27"/>
      <c r="E2543" s="28"/>
      <c r="F2543" s="27"/>
      <c r="G2543" s="27"/>
      <c r="H2543" s="52"/>
      <c r="I2543" s="380" t="str">
        <f>IFERROR(VLOOKUP($F2543,'Liste planification'!$V$2:$W$96,2,FALSE),"")</f>
        <v/>
      </c>
      <c r="J2543" s="27"/>
      <c r="K2543" s="27"/>
      <c r="L2543" s="27"/>
      <c r="M2543" s="52"/>
      <c r="N2543" s="52"/>
      <c r="O2543" s="52"/>
      <c r="P2543" s="52"/>
      <c r="Q2543" s="52"/>
      <c r="R2543" s="52"/>
      <c r="S2543" s="52"/>
      <c r="T2543" s="52"/>
      <c r="U2543" s="52"/>
      <c r="V2543" s="52"/>
      <c r="W2543" s="52"/>
      <c r="X2543" s="52"/>
      <c r="Y2543" s="194"/>
      <c r="Z2543" s="776"/>
      <c r="AA2543" s="190"/>
      <c r="AB2543" s="747">
        <f t="shared" si="156"/>
        <v>0</v>
      </c>
      <c r="AC2543" s="748">
        <f t="shared" si="157"/>
        <v>0</v>
      </c>
      <c r="AD2543" s="187"/>
      <c r="AE2543" s="186"/>
      <c r="AF2543" s="190"/>
      <c r="AG2543" s="747">
        <f t="shared" si="158"/>
        <v>0</v>
      </c>
      <c r="AH2543" s="748">
        <f t="shared" si="159"/>
        <v>0</v>
      </c>
      <c r="AI2543" s="187"/>
      <c r="AJ2543" s="52"/>
      <c r="AK2543" s="156" t="str">
        <f>IFERROR(VLOOKUP($A2543,'Liste planification'!$B$2:$C$105,2,FALSE),"")</f>
        <v/>
      </c>
      <c r="AL2543" s="27"/>
      <c r="AM2543" s="27"/>
    </row>
    <row r="2544" spans="1:39">
      <c r="A2544" s="158"/>
      <c r="B2544" s="159" t="str">
        <f>A2544&amp;"-"&amp;TEXT(COUNTIF($A$5:A2544,A2544),"000")</f>
        <v>-000</v>
      </c>
      <c r="C2544" s="52"/>
      <c r="D2544" s="27"/>
      <c r="E2544" s="28"/>
      <c r="F2544" s="27"/>
      <c r="G2544" s="27"/>
      <c r="H2544" s="52"/>
      <c r="I2544" s="380" t="str">
        <f>IFERROR(VLOOKUP($F2544,'Liste planification'!$V$2:$W$96,2,FALSE),"")</f>
        <v/>
      </c>
      <c r="J2544" s="27"/>
      <c r="K2544" s="27"/>
      <c r="L2544" s="27"/>
      <c r="M2544" s="52"/>
      <c r="N2544" s="52"/>
      <c r="O2544" s="52"/>
      <c r="P2544" s="52"/>
      <c r="Q2544" s="52"/>
      <c r="R2544" s="52"/>
      <c r="S2544" s="52"/>
      <c r="T2544" s="52"/>
      <c r="U2544" s="52"/>
      <c r="V2544" s="52"/>
      <c r="W2544" s="52"/>
      <c r="X2544" s="52"/>
      <c r="Y2544" s="194"/>
      <c r="Z2544" s="776"/>
      <c r="AA2544" s="190"/>
      <c r="AB2544" s="747">
        <f t="shared" si="156"/>
        <v>0</v>
      </c>
      <c r="AC2544" s="748">
        <f t="shared" si="157"/>
        <v>0</v>
      </c>
      <c r="AD2544" s="187"/>
      <c r="AE2544" s="186"/>
      <c r="AF2544" s="190"/>
      <c r="AG2544" s="747">
        <f t="shared" si="158"/>
        <v>0</v>
      </c>
      <c r="AH2544" s="748">
        <f t="shared" si="159"/>
        <v>0</v>
      </c>
      <c r="AI2544" s="187"/>
      <c r="AJ2544" s="52"/>
      <c r="AK2544" s="156" t="str">
        <f>IFERROR(VLOOKUP($A2544,'Liste planification'!$B$2:$C$105,2,FALSE),"")</f>
        <v/>
      </c>
      <c r="AL2544" s="27"/>
      <c r="AM2544" s="27"/>
    </row>
    <row r="2545" spans="1:39">
      <c r="A2545" s="158"/>
      <c r="B2545" s="159" t="str">
        <f>A2545&amp;"-"&amp;TEXT(COUNTIF($A$5:A2545,A2545),"000")</f>
        <v>-000</v>
      </c>
      <c r="C2545" s="52"/>
      <c r="D2545" s="27"/>
      <c r="E2545" s="28"/>
      <c r="F2545" s="27"/>
      <c r="G2545" s="27"/>
      <c r="H2545" s="52"/>
      <c r="I2545" s="380" t="str">
        <f>IFERROR(VLOOKUP($F2545,'Liste planification'!$V$2:$W$96,2,FALSE),"")</f>
        <v/>
      </c>
      <c r="J2545" s="27"/>
      <c r="K2545" s="27"/>
      <c r="L2545" s="27"/>
      <c r="M2545" s="52"/>
      <c r="N2545" s="52"/>
      <c r="O2545" s="52"/>
      <c r="P2545" s="52"/>
      <c r="Q2545" s="52"/>
      <c r="R2545" s="52"/>
      <c r="S2545" s="52"/>
      <c r="T2545" s="52"/>
      <c r="U2545" s="52"/>
      <c r="V2545" s="52"/>
      <c r="W2545" s="52"/>
      <c r="X2545" s="52"/>
      <c r="Y2545" s="194"/>
      <c r="Z2545" s="776"/>
      <c r="AA2545" s="190"/>
      <c r="AB2545" s="747">
        <f t="shared" si="156"/>
        <v>0</v>
      </c>
      <c r="AC2545" s="748">
        <f t="shared" si="157"/>
        <v>0</v>
      </c>
      <c r="AD2545" s="187"/>
      <c r="AE2545" s="186"/>
      <c r="AF2545" s="190"/>
      <c r="AG2545" s="747">
        <f t="shared" si="158"/>
        <v>0</v>
      </c>
      <c r="AH2545" s="748">
        <f t="shared" si="159"/>
        <v>0</v>
      </c>
      <c r="AI2545" s="187"/>
      <c r="AJ2545" s="52"/>
      <c r="AK2545" s="156" t="str">
        <f>IFERROR(VLOOKUP($A2545,'Liste planification'!$B$2:$C$105,2,FALSE),"")</f>
        <v/>
      </c>
      <c r="AL2545" s="27"/>
      <c r="AM2545" s="27"/>
    </row>
    <row r="2546" spans="1:39">
      <c r="A2546" s="158"/>
      <c r="B2546" s="159" t="str">
        <f>A2546&amp;"-"&amp;TEXT(COUNTIF($A$5:A2546,A2546),"000")</f>
        <v>-000</v>
      </c>
      <c r="C2546" s="52"/>
      <c r="D2546" s="27"/>
      <c r="E2546" s="28"/>
      <c r="F2546" s="27"/>
      <c r="G2546" s="27"/>
      <c r="H2546" s="52"/>
      <c r="I2546" s="380" t="str">
        <f>IFERROR(VLOOKUP($F2546,'Liste planification'!$V$2:$W$96,2,FALSE),"")</f>
        <v/>
      </c>
      <c r="J2546" s="27"/>
      <c r="K2546" s="27"/>
      <c r="L2546" s="27"/>
      <c r="M2546" s="52"/>
      <c r="N2546" s="52"/>
      <c r="O2546" s="52"/>
      <c r="P2546" s="52"/>
      <c r="Q2546" s="52"/>
      <c r="R2546" s="52"/>
      <c r="S2546" s="52"/>
      <c r="T2546" s="52"/>
      <c r="U2546" s="52"/>
      <c r="V2546" s="52"/>
      <c r="W2546" s="52"/>
      <c r="X2546" s="52"/>
      <c r="Y2546" s="194"/>
      <c r="Z2546" s="776"/>
      <c r="AA2546" s="190"/>
      <c r="AB2546" s="747">
        <f t="shared" si="156"/>
        <v>0</v>
      </c>
      <c r="AC2546" s="748">
        <f t="shared" si="157"/>
        <v>0</v>
      </c>
      <c r="AD2546" s="187"/>
      <c r="AE2546" s="186"/>
      <c r="AF2546" s="190"/>
      <c r="AG2546" s="747">
        <f t="shared" si="158"/>
        <v>0</v>
      </c>
      <c r="AH2546" s="748">
        <f t="shared" si="159"/>
        <v>0</v>
      </c>
      <c r="AI2546" s="187"/>
      <c r="AJ2546" s="52"/>
      <c r="AK2546" s="156" t="str">
        <f>IFERROR(VLOOKUP($A2546,'Liste planification'!$B$2:$C$105,2,FALSE),"")</f>
        <v/>
      </c>
      <c r="AL2546" s="27"/>
      <c r="AM2546" s="27"/>
    </row>
    <row r="2547" spans="1:39">
      <c r="A2547" s="158"/>
      <c r="B2547" s="159" t="str">
        <f>A2547&amp;"-"&amp;TEXT(COUNTIF($A$5:A2547,A2547),"000")</f>
        <v>-000</v>
      </c>
      <c r="C2547" s="52"/>
      <c r="D2547" s="27"/>
      <c r="E2547" s="28"/>
      <c r="F2547" s="27"/>
      <c r="G2547" s="27"/>
      <c r="H2547" s="52"/>
      <c r="I2547" s="380" t="str">
        <f>IFERROR(VLOOKUP($F2547,'Liste planification'!$V$2:$W$96,2,FALSE),"")</f>
        <v/>
      </c>
      <c r="J2547" s="27"/>
      <c r="K2547" s="27"/>
      <c r="L2547" s="27"/>
      <c r="M2547" s="52"/>
      <c r="N2547" s="52"/>
      <c r="O2547" s="52"/>
      <c r="P2547" s="52"/>
      <c r="Q2547" s="52"/>
      <c r="R2547" s="52"/>
      <c r="S2547" s="52"/>
      <c r="T2547" s="52"/>
      <c r="U2547" s="52"/>
      <c r="V2547" s="52"/>
      <c r="W2547" s="52"/>
      <c r="X2547" s="52"/>
      <c r="Y2547" s="194"/>
      <c r="Z2547" s="776"/>
      <c r="AA2547" s="190"/>
      <c r="AB2547" s="747">
        <f t="shared" si="156"/>
        <v>0</v>
      </c>
      <c r="AC2547" s="748">
        <f t="shared" si="157"/>
        <v>0</v>
      </c>
      <c r="AD2547" s="187"/>
      <c r="AE2547" s="186"/>
      <c r="AF2547" s="190"/>
      <c r="AG2547" s="747">
        <f t="shared" si="158"/>
        <v>0</v>
      </c>
      <c r="AH2547" s="748">
        <f t="shared" si="159"/>
        <v>0</v>
      </c>
      <c r="AI2547" s="187"/>
      <c r="AJ2547" s="52"/>
      <c r="AK2547" s="156" t="str">
        <f>IFERROR(VLOOKUP($A2547,'Liste planification'!$B$2:$C$105,2,FALSE),"")</f>
        <v/>
      </c>
      <c r="AL2547" s="27"/>
      <c r="AM2547" s="27"/>
    </row>
    <row r="2548" spans="1:39">
      <c r="A2548" s="158"/>
      <c r="B2548" s="159" t="str">
        <f>A2548&amp;"-"&amp;TEXT(COUNTIF($A$5:A2548,A2548),"000")</f>
        <v>-000</v>
      </c>
      <c r="C2548" s="52"/>
      <c r="D2548" s="27"/>
      <c r="E2548" s="28"/>
      <c r="F2548" s="27"/>
      <c r="G2548" s="27"/>
      <c r="H2548" s="52"/>
      <c r="I2548" s="380" t="str">
        <f>IFERROR(VLOOKUP($F2548,'Liste planification'!$V$2:$W$96,2,FALSE),"")</f>
        <v/>
      </c>
      <c r="J2548" s="27"/>
      <c r="K2548" s="27"/>
      <c r="L2548" s="27"/>
      <c r="M2548" s="52"/>
      <c r="N2548" s="52"/>
      <c r="O2548" s="52"/>
      <c r="P2548" s="52"/>
      <c r="Q2548" s="52"/>
      <c r="R2548" s="52"/>
      <c r="S2548" s="52"/>
      <c r="T2548" s="52"/>
      <c r="U2548" s="52"/>
      <c r="V2548" s="52"/>
      <c r="W2548" s="52"/>
      <c r="X2548" s="52"/>
      <c r="Y2548" s="194"/>
      <c r="Z2548" s="776"/>
      <c r="AA2548" s="190"/>
      <c r="AB2548" s="747">
        <f t="shared" ref="AB2548:AB2611" si="160">AA2548/$AB$1</f>
        <v>0</v>
      </c>
      <c r="AC2548" s="748">
        <f t="shared" ref="AC2548:AC2611" si="161">AA2548/$AC$1</f>
        <v>0</v>
      </c>
      <c r="AD2548" s="187"/>
      <c r="AE2548" s="186"/>
      <c r="AF2548" s="190"/>
      <c r="AG2548" s="747">
        <f t="shared" ref="AG2548:AG2611" si="162">AF2548/$AB$1</f>
        <v>0</v>
      </c>
      <c r="AH2548" s="748">
        <f t="shared" ref="AH2548:AH2611" si="163">AF2548/$AC$1</f>
        <v>0</v>
      </c>
      <c r="AI2548" s="187"/>
      <c r="AJ2548" s="52"/>
      <c r="AK2548" s="156" t="str">
        <f>IFERROR(VLOOKUP($A2548,'Liste planification'!$B$2:$C$105,2,FALSE),"")</f>
        <v/>
      </c>
      <c r="AL2548" s="27"/>
      <c r="AM2548" s="27"/>
    </row>
    <row r="2549" spans="1:39">
      <c r="A2549" s="158"/>
      <c r="B2549" s="159" t="str">
        <f>A2549&amp;"-"&amp;TEXT(COUNTIF($A$5:A2549,A2549),"000")</f>
        <v>-000</v>
      </c>
      <c r="C2549" s="52"/>
      <c r="D2549" s="27"/>
      <c r="E2549" s="28"/>
      <c r="F2549" s="27"/>
      <c r="G2549" s="27"/>
      <c r="H2549" s="52"/>
      <c r="I2549" s="380" t="str">
        <f>IFERROR(VLOOKUP($F2549,'Liste planification'!$V$2:$W$96,2,FALSE),"")</f>
        <v/>
      </c>
      <c r="J2549" s="27"/>
      <c r="K2549" s="27"/>
      <c r="L2549" s="27"/>
      <c r="M2549" s="52"/>
      <c r="N2549" s="52"/>
      <c r="O2549" s="52"/>
      <c r="P2549" s="52"/>
      <c r="Q2549" s="52"/>
      <c r="R2549" s="52"/>
      <c r="S2549" s="52"/>
      <c r="T2549" s="52"/>
      <c r="U2549" s="52"/>
      <c r="V2549" s="52"/>
      <c r="W2549" s="52"/>
      <c r="X2549" s="52"/>
      <c r="Y2549" s="194"/>
      <c r="Z2549" s="776"/>
      <c r="AA2549" s="190"/>
      <c r="AB2549" s="747">
        <f t="shared" si="160"/>
        <v>0</v>
      </c>
      <c r="AC2549" s="748">
        <f t="shared" si="161"/>
        <v>0</v>
      </c>
      <c r="AD2549" s="187"/>
      <c r="AE2549" s="186"/>
      <c r="AF2549" s="190"/>
      <c r="AG2549" s="747">
        <f t="shared" si="162"/>
        <v>0</v>
      </c>
      <c r="AH2549" s="748">
        <f t="shared" si="163"/>
        <v>0</v>
      </c>
      <c r="AI2549" s="187"/>
      <c r="AJ2549" s="52"/>
      <c r="AK2549" s="156" t="str">
        <f>IFERROR(VLOOKUP($A2549,'Liste planification'!$B$2:$C$105,2,FALSE),"")</f>
        <v/>
      </c>
      <c r="AL2549" s="27"/>
      <c r="AM2549" s="27"/>
    </row>
    <row r="2550" spans="1:39">
      <c r="A2550" s="158"/>
      <c r="B2550" s="159" t="str">
        <f>A2550&amp;"-"&amp;TEXT(COUNTIF($A$5:A2550,A2550),"000")</f>
        <v>-000</v>
      </c>
      <c r="C2550" s="52"/>
      <c r="D2550" s="27"/>
      <c r="E2550" s="28"/>
      <c r="F2550" s="27"/>
      <c r="G2550" s="27"/>
      <c r="H2550" s="52"/>
      <c r="I2550" s="380" t="str">
        <f>IFERROR(VLOOKUP($F2550,'Liste planification'!$V$2:$W$96,2,FALSE),"")</f>
        <v/>
      </c>
      <c r="J2550" s="27"/>
      <c r="K2550" s="27"/>
      <c r="L2550" s="27"/>
      <c r="M2550" s="52"/>
      <c r="N2550" s="52"/>
      <c r="O2550" s="52"/>
      <c r="P2550" s="52"/>
      <c r="Q2550" s="52"/>
      <c r="R2550" s="52"/>
      <c r="S2550" s="52"/>
      <c r="T2550" s="52"/>
      <c r="U2550" s="52"/>
      <c r="V2550" s="52"/>
      <c r="W2550" s="52"/>
      <c r="X2550" s="52"/>
      <c r="Y2550" s="194"/>
      <c r="Z2550" s="776"/>
      <c r="AA2550" s="190"/>
      <c r="AB2550" s="747">
        <f t="shared" si="160"/>
        <v>0</v>
      </c>
      <c r="AC2550" s="748">
        <f t="shared" si="161"/>
        <v>0</v>
      </c>
      <c r="AD2550" s="187"/>
      <c r="AE2550" s="186"/>
      <c r="AF2550" s="190"/>
      <c r="AG2550" s="747">
        <f t="shared" si="162"/>
        <v>0</v>
      </c>
      <c r="AH2550" s="748">
        <f t="shared" si="163"/>
        <v>0</v>
      </c>
      <c r="AI2550" s="187"/>
      <c r="AJ2550" s="52"/>
      <c r="AK2550" s="156" t="str">
        <f>IFERROR(VLOOKUP($A2550,'Liste planification'!$B$2:$C$105,2,FALSE),"")</f>
        <v/>
      </c>
      <c r="AL2550" s="27"/>
      <c r="AM2550" s="27"/>
    </row>
    <row r="2551" spans="1:39">
      <c r="A2551" s="158"/>
      <c r="B2551" s="159" t="str">
        <f>A2551&amp;"-"&amp;TEXT(COUNTIF($A$5:A2551,A2551),"000")</f>
        <v>-000</v>
      </c>
      <c r="C2551" s="52"/>
      <c r="D2551" s="27"/>
      <c r="E2551" s="28"/>
      <c r="F2551" s="27"/>
      <c r="G2551" s="27"/>
      <c r="H2551" s="52"/>
      <c r="I2551" s="380" t="str">
        <f>IFERROR(VLOOKUP($F2551,'Liste planification'!$V$2:$W$96,2,FALSE),"")</f>
        <v/>
      </c>
      <c r="J2551" s="27"/>
      <c r="K2551" s="27"/>
      <c r="L2551" s="27"/>
      <c r="M2551" s="52"/>
      <c r="N2551" s="52"/>
      <c r="O2551" s="52"/>
      <c r="P2551" s="52"/>
      <c r="Q2551" s="52"/>
      <c r="R2551" s="52"/>
      <c r="S2551" s="52"/>
      <c r="T2551" s="52"/>
      <c r="U2551" s="52"/>
      <c r="V2551" s="52"/>
      <c r="W2551" s="52"/>
      <c r="X2551" s="52"/>
      <c r="Y2551" s="194"/>
      <c r="Z2551" s="776"/>
      <c r="AA2551" s="190"/>
      <c r="AB2551" s="747">
        <f t="shared" si="160"/>
        <v>0</v>
      </c>
      <c r="AC2551" s="748">
        <f t="shared" si="161"/>
        <v>0</v>
      </c>
      <c r="AD2551" s="187"/>
      <c r="AE2551" s="186"/>
      <c r="AF2551" s="190"/>
      <c r="AG2551" s="747">
        <f t="shared" si="162"/>
        <v>0</v>
      </c>
      <c r="AH2551" s="748">
        <f t="shared" si="163"/>
        <v>0</v>
      </c>
      <c r="AI2551" s="187"/>
      <c r="AJ2551" s="52"/>
      <c r="AK2551" s="156" t="str">
        <f>IFERROR(VLOOKUP($A2551,'Liste planification'!$B$2:$C$105,2,FALSE),"")</f>
        <v/>
      </c>
      <c r="AL2551" s="27"/>
      <c r="AM2551" s="27"/>
    </row>
    <row r="2552" spans="1:39">
      <c r="A2552" s="158"/>
      <c r="B2552" s="159" t="str">
        <f>A2552&amp;"-"&amp;TEXT(COUNTIF($A$5:A2552,A2552),"000")</f>
        <v>-000</v>
      </c>
      <c r="C2552" s="52"/>
      <c r="D2552" s="27"/>
      <c r="E2552" s="28"/>
      <c r="F2552" s="27"/>
      <c r="G2552" s="27"/>
      <c r="H2552" s="52"/>
      <c r="I2552" s="380" t="str">
        <f>IFERROR(VLOOKUP($F2552,'Liste planification'!$V$2:$W$96,2,FALSE),"")</f>
        <v/>
      </c>
      <c r="J2552" s="27"/>
      <c r="K2552" s="27"/>
      <c r="L2552" s="27"/>
      <c r="M2552" s="52"/>
      <c r="N2552" s="52"/>
      <c r="O2552" s="52"/>
      <c r="P2552" s="52"/>
      <c r="Q2552" s="52"/>
      <c r="R2552" s="52"/>
      <c r="S2552" s="52"/>
      <c r="T2552" s="52"/>
      <c r="U2552" s="52"/>
      <c r="V2552" s="52"/>
      <c r="W2552" s="52"/>
      <c r="X2552" s="52"/>
      <c r="Y2552" s="194"/>
      <c r="Z2552" s="776"/>
      <c r="AA2552" s="190"/>
      <c r="AB2552" s="747">
        <f t="shared" si="160"/>
        <v>0</v>
      </c>
      <c r="AC2552" s="748">
        <f t="shared" si="161"/>
        <v>0</v>
      </c>
      <c r="AD2552" s="187"/>
      <c r="AE2552" s="186"/>
      <c r="AF2552" s="190"/>
      <c r="AG2552" s="747">
        <f t="shared" si="162"/>
        <v>0</v>
      </c>
      <c r="AH2552" s="748">
        <f t="shared" si="163"/>
        <v>0</v>
      </c>
      <c r="AI2552" s="187"/>
      <c r="AJ2552" s="52"/>
      <c r="AK2552" s="156" t="str">
        <f>IFERROR(VLOOKUP($A2552,'Liste planification'!$B$2:$C$105,2,FALSE),"")</f>
        <v/>
      </c>
      <c r="AL2552" s="27"/>
      <c r="AM2552" s="27"/>
    </row>
    <row r="2553" spans="1:39">
      <c r="A2553" s="158"/>
      <c r="B2553" s="159" t="str">
        <f>A2553&amp;"-"&amp;TEXT(COUNTIF($A$5:A2553,A2553),"000")</f>
        <v>-000</v>
      </c>
      <c r="C2553" s="52"/>
      <c r="D2553" s="27"/>
      <c r="E2553" s="28"/>
      <c r="F2553" s="27"/>
      <c r="G2553" s="27"/>
      <c r="H2553" s="52"/>
      <c r="I2553" s="380" t="str">
        <f>IFERROR(VLOOKUP($F2553,'Liste planification'!$V$2:$W$96,2,FALSE),"")</f>
        <v/>
      </c>
      <c r="J2553" s="27"/>
      <c r="K2553" s="27"/>
      <c r="L2553" s="27"/>
      <c r="M2553" s="52"/>
      <c r="N2553" s="52"/>
      <c r="O2553" s="52"/>
      <c r="P2553" s="52"/>
      <c r="Q2553" s="52"/>
      <c r="R2553" s="52"/>
      <c r="S2553" s="52"/>
      <c r="T2553" s="52"/>
      <c r="U2553" s="52"/>
      <c r="V2553" s="52"/>
      <c r="W2553" s="52"/>
      <c r="X2553" s="52"/>
      <c r="Y2553" s="194"/>
      <c r="Z2553" s="776"/>
      <c r="AA2553" s="190"/>
      <c r="AB2553" s="747">
        <f t="shared" si="160"/>
        <v>0</v>
      </c>
      <c r="AC2553" s="748">
        <f t="shared" si="161"/>
        <v>0</v>
      </c>
      <c r="AD2553" s="187"/>
      <c r="AE2553" s="186"/>
      <c r="AF2553" s="190"/>
      <c r="AG2553" s="747">
        <f t="shared" si="162"/>
        <v>0</v>
      </c>
      <c r="AH2553" s="748">
        <f t="shared" si="163"/>
        <v>0</v>
      </c>
      <c r="AI2553" s="187"/>
      <c r="AJ2553" s="52"/>
      <c r="AK2553" s="156" t="str">
        <f>IFERROR(VLOOKUP($A2553,'Liste planification'!$B$2:$C$105,2,FALSE),"")</f>
        <v/>
      </c>
      <c r="AL2553" s="27"/>
      <c r="AM2553" s="27"/>
    </row>
    <row r="2554" spans="1:39">
      <c r="A2554" s="158"/>
      <c r="B2554" s="159" t="str">
        <f>A2554&amp;"-"&amp;TEXT(COUNTIF($A$5:A2554,A2554),"000")</f>
        <v>-000</v>
      </c>
      <c r="C2554" s="52"/>
      <c r="D2554" s="27"/>
      <c r="E2554" s="28"/>
      <c r="F2554" s="27"/>
      <c r="G2554" s="27"/>
      <c r="H2554" s="52"/>
      <c r="I2554" s="380" t="str">
        <f>IFERROR(VLOOKUP($F2554,'Liste planification'!$V$2:$W$96,2,FALSE),"")</f>
        <v/>
      </c>
      <c r="J2554" s="27"/>
      <c r="K2554" s="27"/>
      <c r="L2554" s="27"/>
      <c r="M2554" s="52"/>
      <c r="N2554" s="52"/>
      <c r="O2554" s="52"/>
      <c r="P2554" s="52"/>
      <c r="Q2554" s="52"/>
      <c r="R2554" s="52"/>
      <c r="S2554" s="52"/>
      <c r="T2554" s="52"/>
      <c r="U2554" s="52"/>
      <c r="V2554" s="52"/>
      <c r="W2554" s="52"/>
      <c r="X2554" s="52"/>
      <c r="Y2554" s="194"/>
      <c r="Z2554" s="776"/>
      <c r="AA2554" s="190"/>
      <c r="AB2554" s="747">
        <f t="shared" si="160"/>
        <v>0</v>
      </c>
      <c r="AC2554" s="748">
        <f t="shared" si="161"/>
        <v>0</v>
      </c>
      <c r="AD2554" s="187"/>
      <c r="AE2554" s="186"/>
      <c r="AF2554" s="190"/>
      <c r="AG2554" s="747">
        <f t="shared" si="162"/>
        <v>0</v>
      </c>
      <c r="AH2554" s="748">
        <f t="shared" si="163"/>
        <v>0</v>
      </c>
      <c r="AI2554" s="187"/>
      <c r="AJ2554" s="52"/>
      <c r="AK2554" s="156" t="str">
        <f>IFERROR(VLOOKUP($A2554,'Liste planification'!$B$2:$C$105,2,FALSE),"")</f>
        <v/>
      </c>
      <c r="AL2554" s="27"/>
      <c r="AM2554" s="27"/>
    </row>
    <row r="2555" spans="1:39">
      <c r="A2555" s="158"/>
      <c r="B2555" s="159" t="str">
        <f>A2555&amp;"-"&amp;TEXT(COUNTIF($A$5:A2555,A2555),"000")</f>
        <v>-000</v>
      </c>
      <c r="C2555" s="52"/>
      <c r="D2555" s="27"/>
      <c r="E2555" s="28"/>
      <c r="F2555" s="27"/>
      <c r="G2555" s="27"/>
      <c r="H2555" s="52"/>
      <c r="I2555" s="380" t="str">
        <f>IFERROR(VLOOKUP($F2555,'Liste planification'!$V$2:$W$96,2,FALSE),"")</f>
        <v/>
      </c>
      <c r="J2555" s="27"/>
      <c r="K2555" s="27"/>
      <c r="L2555" s="27"/>
      <c r="M2555" s="52"/>
      <c r="N2555" s="52"/>
      <c r="O2555" s="52"/>
      <c r="P2555" s="52"/>
      <c r="Q2555" s="52"/>
      <c r="R2555" s="52"/>
      <c r="S2555" s="52"/>
      <c r="T2555" s="52"/>
      <c r="U2555" s="52"/>
      <c r="V2555" s="52"/>
      <c r="W2555" s="52"/>
      <c r="X2555" s="52"/>
      <c r="Y2555" s="194"/>
      <c r="Z2555" s="776"/>
      <c r="AA2555" s="190"/>
      <c r="AB2555" s="747">
        <f t="shared" si="160"/>
        <v>0</v>
      </c>
      <c r="AC2555" s="748">
        <f t="shared" si="161"/>
        <v>0</v>
      </c>
      <c r="AD2555" s="187"/>
      <c r="AE2555" s="186"/>
      <c r="AF2555" s="190"/>
      <c r="AG2555" s="747">
        <f t="shared" si="162"/>
        <v>0</v>
      </c>
      <c r="AH2555" s="748">
        <f t="shared" si="163"/>
        <v>0</v>
      </c>
      <c r="AI2555" s="187"/>
      <c r="AJ2555" s="52"/>
      <c r="AK2555" s="156" t="str">
        <f>IFERROR(VLOOKUP($A2555,'Liste planification'!$B$2:$C$105,2,FALSE),"")</f>
        <v/>
      </c>
      <c r="AL2555" s="27"/>
      <c r="AM2555" s="27"/>
    </row>
    <row r="2556" spans="1:39">
      <c r="A2556" s="158"/>
      <c r="B2556" s="159" t="str">
        <f>A2556&amp;"-"&amp;TEXT(COUNTIF($A$5:A2556,A2556),"000")</f>
        <v>-000</v>
      </c>
      <c r="C2556" s="52"/>
      <c r="D2556" s="27"/>
      <c r="E2556" s="28"/>
      <c r="F2556" s="27"/>
      <c r="G2556" s="27"/>
      <c r="H2556" s="52"/>
      <c r="I2556" s="380" t="str">
        <f>IFERROR(VLOOKUP($F2556,'Liste planification'!$V$2:$W$96,2,FALSE),"")</f>
        <v/>
      </c>
      <c r="J2556" s="27"/>
      <c r="K2556" s="27"/>
      <c r="L2556" s="27"/>
      <c r="M2556" s="52"/>
      <c r="N2556" s="52"/>
      <c r="O2556" s="52"/>
      <c r="P2556" s="52"/>
      <c r="Q2556" s="52"/>
      <c r="R2556" s="52"/>
      <c r="S2556" s="52"/>
      <c r="T2556" s="52"/>
      <c r="U2556" s="52"/>
      <c r="V2556" s="52"/>
      <c r="W2556" s="52"/>
      <c r="X2556" s="52"/>
      <c r="Y2556" s="194"/>
      <c r="Z2556" s="776"/>
      <c r="AA2556" s="190"/>
      <c r="AB2556" s="747">
        <f t="shared" si="160"/>
        <v>0</v>
      </c>
      <c r="AC2556" s="748">
        <f t="shared" si="161"/>
        <v>0</v>
      </c>
      <c r="AD2556" s="187"/>
      <c r="AE2556" s="186"/>
      <c r="AF2556" s="190"/>
      <c r="AG2556" s="747">
        <f t="shared" si="162"/>
        <v>0</v>
      </c>
      <c r="AH2556" s="748">
        <f t="shared" si="163"/>
        <v>0</v>
      </c>
      <c r="AI2556" s="187"/>
      <c r="AJ2556" s="52"/>
      <c r="AK2556" s="156" t="str">
        <f>IFERROR(VLOOKUP($A2556,'Liste planification'!$B$2:$C$105,2,FALSE),"")</f>
        <v/>
      </c>
      <c r="AL2556" s="27"/>
      <c r="AM2556" s="27"/>
    </row>
    <row r="2557" spans="1:39">
      <c r="A2557" s="158"/>
      <c r="B2557" s="159" t="str">
        <f>A2557&amp;"-"&amp;TEXT(COUNTIF($A$5:A2557,A2557),"000")</f>
        <v>-000</v>
      </c>
      <c r="C2557" s="52"/>
      <c r="D2557" s="27"/>
      <c r="E2557" s="28"/>
      <c r="F2557" s="27"/>
      <c r="G2557" s="27"/>
      <c r="H2557" s="52"/>
      <c r="I2557" s="380" t="str">
        <f>IFERROR(VLOOKUP($F2557,'Liste planification'!$V$2:$W$96,2,FALSE),"")</f>
        <v/>
      </c>
      <c r="J2557" s="27"/>
      <c r="K2557" s="27"/>
      <c r="L2557" s="27"/>
      <c r="M2557" s="52"/>
      <c r="N2557" s="52"/>
      <c r="O2557" s="52"/>
      <c r="P2557" s="52"/>
      <c r="Q2557" s="52"/>
      <c r="R2557" s="52"/>
      <c r="S2557" s="52"/>
      <c r="T2557" s="52"/>
      <c r="U2557" s="52"/>
      <c r="V2557" s="52"/>
      <c r="W2557" s="52"/>
      <c r="X2557" s="52"/>
      <c r="Y2557" s="194"/>
      <c r="Z2557" s="776"/>
      <c r="AA2557" s="190"/>
      <c r="AB2557" s="747">
        <f t="shared" si="160"/>
        <v>0</v>
      </c>
      <c r="AC2557" s="748">
        <f t="shared" si="161"/>
        <v>0</v>
      </c>
      <c r="AD2557" s="187"/>
      <c r="AE2557" s="186"/>
      <c r="AF2557" s="190"/>
      <c r="AG2557" s="747">
        <f t="shared" si="162"/>
        <v>0</v>
      </c>
      <c r="AH2557" s="748">
        <f t="shared" si="163"/>
        <v>0</v>
      </c>
      <c r="AI2557" s="187"/>
      <c r="AJ2557" s="52"/>
      <c r="AK2557" s="156" t="str">
        <f>IFERROR(VLOOKUP($A2557,'Liste planification'!$B$2:$C$105,2,FALSE),"")</f>
        <v/>
      </c>
      <c r="AL2557" s="27"/>
      <c r="AM2557" s="27"/>
    </row>
    <row r="2558" spans="1:39">
      <c r="A2558" s="158"/>
      <c r="B2558" s="159" t="str">
        <f>A2558&amp;"-"&amp;TEXT(COUNTIF($A$5:A2558,A2558),"000")</f>
        <v>-000</v>
      </c>
      <c r="C2558" s="52"/>
      <c r="D2558" s="27"/>
      <c r="E2558" s="28"/>
      <c r="F2558" s="27"/>
      <c r="G2558" s="27"/>
      <c r="H2558" s="52"/>
      <c r="I2558" s="380" t="str">
        <f>IFERROR(VLOOKUP($F2558,'Liste planification'!$V$2:$W$96,2,FALSE),"")</f>
        <v/>
      </c>
      <c r="J2558" s="27"/>
      <c r="K2558" s="27"/>
      <c r="L2558" s="27"/>
      <c r="M2558" s="52"/>
      <c r="N2558" s="52"/>
      <c r="O2558" s="52"/>
      <c r="P2558" s="52"/>
      <c r="Q2558" s="52"/>
      <c r="R2558" s="52"/>
      <c r="S2558" s="52"/>
      <c r="T2558" s="52"/>
      <c r="U2558" s="52"/>
      <c r="V2558" s="52"/>
      <c r="W2558" s="52"/>
      <c r="X2558" s="52"/>
      <c r="Y2558" s="194"/>
      <c r="Z2558" s="776"/>
      <c r="AA2558" s="190"/>
      <c r="AB2558" s="747">
        <f t="shared" si="160"/>
        <v>0</v>
      </c>
      <c r="AC2558" s="748">
        <f t="shared" si="161"/>
        <v>0</v>
      </c>
      <c r="AD2558" s="187"/>
      <c r="AE2558" s="186"/>
      <c r="AF2558" s="190"/>
      <c r="AG2558" s="747">
        <f t="shared" si="162"/>
        <v>0</v>
      </c>
      <c r="AH2558" s="748">
        <f t="shared" si="163"/>
        <v>0</v>
      </c>
      <c r="AI2558" s="187"/>
      <c r="AJ2558" s="52"/>
      <c r="AK2558" s="156" t="str">
        <f>IFERROR(VLOOKUP($A2558,'Liste planification'!$B$2:$C$105,2,FALSE),"")</f>
        <v/>
      </c>
      <c r="AL2558" s="27"/>
      <c r="AM2558" s="27"/>
    </row>
    <row r="2559" spans="1:39">
      <c r="A2559" s="158"/>
      <c r="B2559" s="159" t="str">
        <f>A2559&amp;"-"&amp;TEXT(COUNTIF($A$5:A2559,A2559),"000")</f>
        <v>-000</v>
      </c>
      <c r="C2559" s="52"/>
      <c r="D2559" s="27"/>
      <c r="E2559" s="28"/>
      <c r="F2559" s="27"/>
      <c r="G2559" s="27"/>
      <c r="H2559" s="52"/>
      <c r="I2559" s="380" t="str">
        <f>IFERROR(VLOOKUP($F2559,'Liste planification'!$V$2:$W$96,2,FALSE),"")</f>
        <v/>
      </c>
      <c r="J2559" s="27"/>
      <c r="K2559" s="27"/>
      <c r="L2559" s="27"/>
      <c r="M2559" s="52"/>
      <c r="N2559" s="52"/>
      <c r="O2559" s="52"/>
      <c r="P2559" s="52"/>
      <c r="Q2559" s="52"/>
      <c r="R2559" s="52"/>
      <c r="S2559" s="52"/>
      <c r="T2559" s="52"/>
      <c r="U2559" s="52"/>
      <c r="V2559" s="52"/>
      <c r="W2559" s="52"/>
      <c r="X2559" s="52"/>
      <c r="Y2559" s="194"/>
      <c r="Z2559" s="776"/>
      <c r="AA2559" s="190"/>
      <c r="AB2559" s="747">
        <f t="shared" si="160"/>
        <v>0</v>
      </c>
      <c r="AC2559" s="748">
        <f t="shared" si="161"/>
        <v>0</v>
      </c>
      <c r="AD2559" s="187"/>
      <c r="AE2559" s="186"/>
      <c r="AF2559" s="190"/>
      <c r="AG2559" s="747">
        <f t="shared" si="162"/>
        <v>0</v>
      </c>
      <c r="AH2559" s="748">
        <f t="shared" si="163"/>
        <v>0</v>
      </c>
      <c r="AI2559" s="187"/>
      <c r="AJ2559" s="52"/>
      <c r="AK2559" s="156" t="str">
        <f>IFERROR(VLOOKUP($A2559,'Liste planification'!$B$2:$C$105,2,FALSE),"")</f>
        <v/>
      </c>
      <c r="AL2559" s="27"/>
      <c r="AM2559" s="27"/>
    </row>
    <row r="2560" spans="1:39">
      <c r="A2560" s="158"/>
      <c r="B2560" s="159" t="str">
        <f>A2560&amp;"-"&amp;TEXT(COUNTIF($A$5:A2560,A2560),"000")</f>
        <v>-000</v>
      </c>
      <c r="C2560" s="52"/>
      <c r="D2560" s="27"/>
      <c r="E2560" s="28"/>
      <c r="F2560" s="27"/>
      <c r="G2560" s="27"/>
      <c r="H2560" s="52"/>
      <c r="I2560" s="380" t="str">
        <f>IFERROR(VLOOKUP($F2560,'Liste planification'!$V$2:$W$96,2,FALSE),"")</f>
        <v/>
      </c>
      <c r="J2560" s="27"/>
      <c r="K2560" s="27"/>
      <c r="L2560" s="27"/>
      <c r="M2560" s="52"/>
      <c r="N2560" s="52"/>
      <c r="O2560" s="52"/>
      <c r="P2560" s="52"/>
      <c r="Q2560" s="52"/>
      <c r="R2560" s="52"/>
      <c r="S2560" s="52"/>
      <c r="T2560" s="52"/>
      <c r="U2560" s="52"/>
      <c r="V2560" s="52"/>
      <c r="W2560" s="52"/>
      <c r="X2560" s="52"/>
      <c r="Y2560" s="194"/>
      <c r="Z2560" s="776"/>
      <c r="AA2560" s="190"/>
      <c r="AB2560" s="747">
        <f t="shared" si="160"/>
        <v>0</v>
      </c>
      <c r="AC2560" s="748">
        <f t="shared" si="161"/>
        <v>0</v>
      </c>
      <c r="AD2560" s="187"/>
      <c r="AE2560" s="186"/>
      <c r="AF2560" s="190"/>
      <c r="AG2560" s="747">
        <f t="shared" si="162"/>
        <v>0</v>
      </c>
      <c r="AH2560" s="748">
        <f t="shared" si="163"/>
        <v>0</v>
      </c>
      <c r="AI2560" s="187"/>
      <c r="AJ2560" s="52"/>
      <c r="AK2560" s="156" t="str">
        <f>IFERROR(VLOOKUP($A2560,'Liste planification'!$B$2:$C$105,2,FALSE),"")</f>
        <v/>
      </c>
      <c r="AL2560" s="27"/>
      <c r="AM2560" s="27"/>
    </row>
    <row r="2561" spans="1:39">
      <c r="A2561" s="158"/>
      <c r="B2561" s="159" t="str">
        <f>A2561&amp;"-"&amp;TEXT(COUNTIF($A$5:A2561,A2561),"000")</f>
        <v>-000</v>
      </c>
      <c r="C2561" s="52"/>
      <c r="D2561" s="27"/>
      <c r="E2561" s="28"/>
      <c r="F2561" s="27"/>
      <c r="G2561" s="27"/>
      <c r="H2561" s="52"/>
      <c r="I2561" s="380" t="str">
        <f>IFERROR(VLOOKUP($F2561,'Liste planification'!$V$2:$W$96,2,FALSE),"")</f>
        <v/>
      </c>
      <c r="J2561" s="27"/>
      <c r="K2561" s="27"/>
      <c r="L2561" s="27"/>
      <c r="M2561" s="52"/>
      <c r="N2561" s="52"/>
      <c r="O2561" s="52"/>
      <c r="P2561" s="52"/>
      <c r="Q2561" s="52"/>
      <c r="R2561" s="52"/>
      <c r="S2561" s="52"/>
      <c r="T2561" s="52"/>
      <c r="U2561" s="52"/>
      <c r="V2561" s="52"/>
      <c r="W2561" s="52"/>
      <c r="X2561" s="52"/>
      <c r="Y2561" s="194"/>
      <c r="Z2561" s="776"/>
      <c r="AA2561" s="190"/>
      <c r="AB2561" s="747">
        <f t="shared" si="160"/>
        <v>0</v>
      </c>
      <c r="AC2561" s="748">
        <f t="shared" si="161"/>
        <v>0</v>
      </c>
      <c r="AD2561" s="187"/>
      <c r="AE2561" s="186"/>
      <c r="AF2561" s="190"/>
      <c r="AG2561" s="747">
        <f t="shared" si="162"/>
        <v>0</v>
      </c>
      <c r="AH2561" s="748">
        <f t="shared" si="163"/>
        <v>0</v>
      </c>
      <c r="AI2561" s="187"/>
      <c r="AJ2561" s="52"/>
      <c r="AK2561" s="156" t="str">
        <f>IFERROR(VLOOKUP($A2561,'Liste planification'!$B$2:$C$105,2,FALSE),"")</f>
        <v/>
      </c>
      <c r="AL2561" s="27"/>
      <c r="AM2561" s="27"/>
    </row>
    <row r="2562" spans="1:39">
      <c r="A2562" s="158"/>
      <c r="B2562" s="159" t="str">
        <f>A2562&amp;"-"&amp;TEXT(COUNTIF($A$5:A2562,A2562),"000")</f>
        <v>-000</v>
      </c>
      <c r="C2562" s="52"/>
      <c r="D2562" s="27"/>
      <c r="E2562" s="28"/>
      <c r="F2562" s="27"/>
      <c r="G2562" s="27"/>
      <c r="H2562" s="52"/>
      <c r="I2562" s="380" t="str">
        <f>IFERROR(VLOOKUP($F2562,'Liste planification'!$V$2:$W$96,2,FALSE),"")</f>
        <v/>
      </c>
      <c r="J2562" s="27"/>
      <c r="K2562" s="27"/>
      <c r="L2562" s="27"/>
      <c r="M2562" s="52"/>
      <c r="N2562" s="52"/>
      <c r="O2562" s="52"/>
      <c r="P2562" s="52"/>
      <c r="Q2562" s="52"/>
      <c r="R2562" s="52"/>
      <c r="S2562" s="52"/>
      <c r="T2562" s="52"/>
      <c r="U2562" s="52"/>
      <c r="V2562" s="52"/>
      <c r="W2562" s="52"/>
      <c r="X2562" s="52"/>
      <c r="Y2562" s="194"/>
      <c r="Z2562" s="776"/>
      <c r="AA2562" s="190"/>
      <c r="AB2562" s="747">
        <f t="shared" si="160"/>
        <v>0</v>
      </c>
      <c r="AC2562" s="748">
        <f t="shared" si="161"/>
        <v>0</v>
      </c>
      <c r="AD2562" s="187"/>
      <c r="AE2562" s="186"/>
      <c r="AF2562" s="190"/>
      <c r="AG2562" s="747">
        <f t="shared" si="162"/>
        <v>0</v>
      </c>
      <c r="AH2562" s="748">
        <f t="shared" si="163"/>
        <v>0</v>
      </c>
      <c r="AI2562" s="187"/>
      <c r="AJ2562" s="52"/>
      <c r="AK2562" s="156" t="str">
        <f>IFERROR(VLOOKUP($A2562,'Liste planification'!$B$2:$C$105,2,FALSE),"")</f>
        <v/>
      </c>
      <c r="AL2562" s="27"/>
      <c r="AM2562" s="27"/>
    </row>
    <row r="2563" spans="1:39">
      <c r="A2563" s="158"/>
      <c r="B2563" s="159" t="str">
        <f>A2563&amp;"-"&amp;TEXT(COUNTIF($A$5:A2563,A2563),"000")</f>
        <v>-000</v>
      </c>
      <c r="C2563" s="52"/>
      <c r="D2563" s="27"/>
      <c r="E2563" s="28"/>
      <c r="F2563" s="27"/>
      <c r="G2563" s="27"/>
      <c r="H2563" s="52"/>
      <c r="I2563" s="380" t="str">
        <f>IFERROR(VLOOKUP($F2563,'Liste planification'!$V$2:$W$96,2,FALSE),"")</f>
        <v/>
      </c>
      <c r="J2563" s="27"/>
      <c r="K2563" s="27"/>
      <c r="L2563" s="27"/>
      <c r="M2563" s="52"/>
      <c r="N2563" s="52"/>
      <c r="O2563" s="52"/>
      <c r="P2563" s="52"/>
      <c r="Q2563" s="52"/>
      <c r="R2563" s="52"/>
      <c r="S2563" s="52"/>
      <c r="T2563" s="52"/>
      <c r="U2563" s="52"/>
      <c r="V2563" s="52"/>
      <c r="W2563" s="52"/>
      <c r="X2563" s="52"/>
      <c r="Y2563" s="194"/>
      <c r="Z2563" s="776"/>
      <c r="AA2563" s="190"/>
      <c r="AB2563" s="747">
        <f t="shared" si="160"/>
        <v>0</v>
      </c>
      <c r="AC2563" s="748">
        <f t="shared" si="161"/>
        <v>0</v>
      </c>
      <c r="AD2563" s="187"/>
      <c r="AE2563" s="186"/>
      <c r="AF2563" s="190"/>
      <c r="AG2563" s="747">
        <f t="shared" si="162"/>
        <v>0</v>
      </c>
      <c r="AH2563" s="748">
        <f t="shared" si="163"/>
        <v>0</v>
      </c>
      <c r="AI2563" s="187"/>
      <c r="AJ2563" s="52"/>
      <c r="AK2563" s="156" t="str">
        <f>IFERROR(VLOOKUP($A2563,'Liste planification'!$B$2:$C$105,2,FALSE),"")</f>
        <v/>
      </c>
      <c r="AL2563" s="27"/>
      <c r="AM2563" s="27"/>
    </row>
    <row r="2564" spans="1:39">
      <c r="A2564" s="158"/>
      <c r="B2564" s="159" t="str">
        <f>A2564&amp;"-"&amp;TEXT(COUNTIF($A$5:A2564,A2564),"000")</f>
        <v>-000</v>
      </c>
      <c r="C2564" s="52"/>
      <c r="D2564" s="27"/>
      <c r="E2564" s="28"/>
      <c r="F2564" s="27"/>
      <c r="G2564" s="27"/>
      <c r="H2564" s="52"/>
      <c r="I2564" s="380" t="str">
        <f>IFERROR(VLOOKUP($F2564,'Liste planification'!$V$2:$W$96,2,FALSE),"")</f>
        <v/>
      </c>
      <c r="J2564" s="27"/>
      <c r="K2564" s="27"/>
      <c r="L2564" s="27"/>
      <c r="M2564" s="52"/>
      <c r="N2564" s="52"/>
      <c r="O2564" s="52"/>
      <c r="P2564" s="52"/>
      <c r="Q2564" s="52"/>
      <c r="R2564" s="52"/>
      <c r="S2564" s="52"/>
      <c r="T2564" s="52"/>
      <c r="U2564" s="52"/>
      <c r="V2564" s="52"/>
      <c r="W2564" s="52"/>
      <c r="X2564" s="52"/>
      <c r="Y2564" s="194"/>
      <c r="Z2564" s="776"/>
      <c r="AA2564" s="190"/>
      <c r="AB2564" s="747">
        <f t="shared" si="160"/>
        <v>0</v>
      </c>
      <c r="AC2564" s="748">
        <f t="shared" si="161"/>
        <v>0</v>
      </c>
      <c r="AD2564" s="187"/>
      <c r="AE2564" s="186"/>
      <c r="AF2564" s="190"/>
      <c r="AG2564" s="747">
        <f t="shared" si="162"/>
        <v>0</v>
      </c>
      <c r="AH2564" s="748">
        <f t="shared" si="163"/>
        <v>0</v>
      </c>
      <c r="AI2564" s="187"/>
      <c r="AJ2564" s="52"/>
      <c r="AK2564" s="156" t="str">
        <f>IFERROR(VLOOKUP($A2564,'Liste planification'!$B$2:$C$105,2,FALSE),"")</f>
        <v/>
      </c>
      <c r="AL2564" s="27"/>
      <c r="AM2564" s="27"/>
    </row>
    <row r="2565" spans="1:39">
      <c r="A2565" s="158"/>
      <c r="B2565" s="159" t="str">
        <f>A2565&amp;"-"&amp;TEXT(COUNTIF($A$5:A2565,A2565),"000")</f>
        <v>-000</v>
      </c>
      <c r="C2565" s="52"/>
      <c r="D2565" s="27"/>
      <c r="E2565" s="28"/>
      <c r="F2565" s="27"/>
      <c r="G2565" s="27"/>
      <c r="H2565" s="52"/>
      <c r="I2565" s="380" t="str">
        <f>IFERROR(VLOOKUP($F2565,'Liste planification'!$V$2:$W$96,2,FALSE),"")</f>
        <v/>
      </c>
      <c r="J2565" s="27"/>
      <c r="K2565" s="27"/>
      <c r="L2565" s="27"/>
      <c r="M2565" s="52"/>
      <c r="N2565" s="52"/>
      <c r="O2565" s="52"/>
      <c r="P2565" s="52"/>
      <c r="Q2565" s="52"/>
      <c r="R2565" s="52"/>
      <c r="S2565" s="52"/>
      <c r="T2565" s="52"/>
      <c r="U2565" s="52"/>
      <c r="V2565" s="52"/>
      <c r="W2565" s="52"/>
      <c r="X2565" s="52"/>
      <c r="Y2565" s="194"/>
      <c r="Z2565" s="776"/>
      <c r="AA2565" s="190"/>
      <c r="AB2565" s="747">
        <f t="shared" si="160"/>
        <v>0</v>
      </c>
      <c r="AC2565" s="748">
        <f t="shared" si="161"/>
        <v>0</v>
      </c>
      <c r="AD2565" s="187"/>
      <c r="AE2565" s="186"/>
      <c r="AF2565" s="190"/>
      <c r="AG2565" s="747">
        <f t="shared" si="162"/>
        <v>0</v>
      </c>
      <c r="AH2565" s="748">
        <f t="shared" si="163"/>
        <v>0</v>
      </c>
      <c r="AI2565" s="187"/>
      <c r="AJ2565" s="52"/>
      <c r="AK2565" s="156" t="str">
        <f>IFERROR(VLOOKUP($A2565,'Liste planification'!$B$2:$C$105,2,FALSE),"")</f>
        <v/>
      </c>
      <c r="AL2565" s="27"/>
      <c r="AM2565" s="27"/>
    </row>
    <row r="2566" spans="1:39">
      <c r="A2566" s="158"/>
      <c r="B2566" s="159" t="str">
        <f>A2566&amp;"-"&amp;TEXT(COUNTIF($A$5:A2566,A2566),"000")</f>
        <v>-000</v>
      </c>
      <c r="C2566" s="52"/>
      <c r="D2566" s="27"/>
      <c r="E2566" s="28"/>
      <c r="F2566" s="27"/>
      <c r="G2566" s="27"/>
      <c r="H2566" s="52"/>
      <c r="I2566" s="380" t="str">
        <f>IFERROR(VLOOKUP($F2566,'Liste planification'!$V$2:$W$96,2,FALSE),"")</f>
        <v/>
      </c>
      <c r="J2566" s="27"/>
      <c r="K2566" s="27"/>
      <c r="L2566" s="27"/>
      <c r="M2566" s="52"/>
      <c r="N2566" s="52"/>
      <c r="O2566" s="52"/>
      <c r="P2566" s="52"/>
      <c r="Q2566" s="52"/>
      <c r="R2566" s="52"/>
      <c r="S2566" s="52"/>
      <c r="T2566" s="52"/>
      <c r="U2566" s="52"/>
      <c r="V2566" s="52"/>
      <c r="W2566" s="52"/>
      <c r="X2566" s="52"/>
      <c r="Y2566" s="194"/>
      <c r="Z2566" s="776"/>
      <c r="AA2566" s="190"/>
      <c r="AB2566" s="747">
        <f t="shared" si="160"/>
        <v>0</v>
      </c>
      <c r="AC2566" s="748">
        <f t="shared" si="161"/>
        <v>0</v>
      </c>
      <c r="AD2566" s="187"/>
      <c r="AE2566" s="186"/>
      <c r="AF2566" s="190"/>
      <c r="AG2566" s="747">
        <f t="shared" si="162"/>
        <v>0</v>
      </c>
      <c r="AH2566" s="748">
        <f t="shared" si="163"/>
        <v>0</v>
      </c>
      <c r="AI2566" s="187"/>
      <c r="AJ2566" s="52"/>
      <c r="AK2566" s="156" t="str">
        <f>IFERROR(VLOOKUP($A2566,'Liste planification'!$B$2:$C$105,2,FALSE),"")</f>
        <v/>
      </c>
      <c r="AL2566" s="27"/>
      <c r="AM2566" s="27"/>
    </row>
    <row r="2567" spans="1:39">
      <c r="A2567" s="158"/>
      <c r="B2567" s="159" t="str">
        <f>A2567&amp;"-"&amp;TEXT(COUNTIF($A$5:A2567,A2567),"000")</f>
        <v>-000</v>
      </c>
      <c r="C2567" s="52"/>
      <c r="D2567" s="27"/>
      <c r="E2567" s="28"/>
      <c r="F2567" s="27"/>
      <c r="G2567" s="27"/>
      <c r="H2567" s="52"/>
      <c r="I2567" s="380" t="str">
        <f>IFERROR(VLOOKUP($F2567,'Liste planification'!$V$2:$W$96,2,FALSE),"")</f>
        <v/>
      </c>
      <c r="J2567" s="27"/>
      <c r="K2567" s="27"/>
      <c r="L2567" s="27"/>
      <c r="M2567" s="52"/>
      <c r="N2567" s="52"/>
      <c r="O2567" s="52"/>
      <c r="P2567" s="52"/>
      <c r="Q2567" s="52"/>
      <c r="R2567" s="52"/>
      <c r="S2567" s="52"/>
      <c r="T2567" s="52"/>
      <c r="U2567" s="52"/>
      <c r="V2567" s="52"/>
      <c r="W2567" s="52"/>
      <c r="X2567" s="52"/>
      <c r="Y2567" s="194"/>
      <c r="Z2567" s="776"/>
      <c r="AA2567" s="190"/>
      <c r="AB2567" s="747">
        <f t="shared" si="160"/>
        <v>0</v>
      </c>
      <c r="AC2567" s="748">
        <f t="shared" si="161"/>
        <v>0</v>
      </c>
      <c r="AD2567" s="187"/>
      <c r="AE2567" s="186"/>
      <c r="AF2567" s="190"/>
      <c r="AG2567" s="747">
        <f t="shared" si="162"/>
        <v>0</v>
      </c>
      <c r="AH2567" s="748">
        <f t="shared" si="163"/>
        <v>0</v>
      </c>
      <c r="AI2567" s="187"/>
      <c r="AJ2567" s="52"/>
      <c r="AK2567" s="156" t="str">
        <f>IFERROR(VLOOKUP($A2567,'Liste planification'!$B$2:$C$105,2,FALSE),"")</f>
        <v/>
      </c>
      <c r="AL2567" s="27"/>
      <c r="AM2567" s="27"/>
    </row>
    <row r="2568" spans="1:39">
      <c r="A2568" s="158"/>
      <c r="B2568" s="159" t="str">
        <f>A2568&amp;"-"&amp;TEXT(COUNTIF($A$5:A2568,A2568),"000")</f>
        <v>-000</v>
      </c>
      <c r="C2568" s="52"/>
      <c r="D2568" s="27"/>
      <c r="E2568" s="28"/>
      <c r="F2568" s="27"/>
      <c r="G2568" s="27"/>
      <c r="H2568" s="52"/>
      <c r="I2568" s="380" t="str">
        <f>IFERROR(VLOOKUP($F2568,'Liste planification'!$V$2:$W$96,2,FALSE),"")</f>
        <v/>
      </c>
      <c r="J2568" s="27"/>
      <c r="K2568" s="27"/>
      <c r="L2568" s="27"/>
      <c r="M2568" s="52"/>
      <c r="N2568" s="52"/>
      <c r="O2568" s="52"/>
      <c r="P2568" s="52"/>
      <c r="Q2568" s="52"/>
      <c r="R2568" s="52"/>
      <c r="S2568" s="52"/>
      <c r="T2568" s="52"/>
      <c r="U2568" s="52"/>
      <c r="V2568" s="52"/>
      <c r="W2568" s="52"/>
      <c r="X2568" s="52"/>
      <c r="Y2568" s="194"/>
      <c r="Z2568" s="776"/>
      <c r="AA2568" s="190"/>
      <c r="AB2568" s="747">
        <f t="shared" si="160"/>
        <v>0</v>
      </c>
      <c r="AC2568" s="748">
        <f t="shared" si="161"/>
        <v>0</v>
      </c>
      <c r="AD2568" s="187"/>
      <c r="AE2568" s="186"/>
      <c r="AF2568" s="190"/>
      <c r="AG2568" s="747">
        <f t="shared" si="162"/>
        <v>0</v>
      </c>
      <c r="AH2568" s="748">
        <f t="shared" si="163"/>
        <v>0</v>
      </c>
      <c r="AI2568" s="187"/>
      <c r="AJ2568" s="52"/>
      <c r="AK2568" s="156" t="str">
        <f>IFERROR(VLOOKUP($A2568,'Liste planification'!$B$2:$C$105,2,FALSE),"")</f>
        <v/>
      </c>
      <c r="AL2568" s="27"/>
      <c r="AM2568" s="27"/>
    </row>
    <row r="2569" spans="1:39">
      <c r="A2569" s="158"/>
      <c r="B2569" s="159" t="str">
        <f>A2569&amp;"-"&amp;TEXT(COUNTIF($A$5:A2569,A2569),"000")</f>
        <v>-000</v>
      </c>
      <c r="C2569" s="52"/>
      <c r="D2569" s="27"/>
      <c r="E2569" s="28"/>
      <c r="F2569" s="27"/>
      <c r="G2569" s="27"/>
      <c r="H2569" s="52"/>
      <c r="I2569" s="380" t="str">
        <f>IFERROR(VLOOKUP($F2569,'Liste planification'!$V$2:$W$96,2,FALSE),"")</f>
        <v/>
      </c>
      <c r="J2569" s="27"/>
      <c r="K2569" s="27"/>
      <c r="L2569" s="27"/>
      <c r="M2569" s="52"/>
      <c r="N2569" s="52"/>
      <c r="O2569" s="52"/>
      <c r="P2569" s="52"/>
      <c r="Q2569" s="52"/>
      <c r="R2569" s="52"/>
      <c r="S2569" s="52"/>
      <c r="T2569" s="52"/>
      <c r="U2569" s="52"/>
      <c r="V2569" s="52"/>
      <c r="W2569" s="52"/>
      <c r="X2569" s="52"/>
      <c r="Y2569" s="194"/>
      <c r="Z2569" s="776"/>
      <c r="AA2569" s="190"/>
      <c r="AB2569" s="747">
        <f t="shared" si="160"/>
        <v>0</v>
      </c>
      <c r="AC2569" s="748">
        <f t="shared" si="161"/>
        <v>0</v>
      </c>
      <c r="AD2569" s="187"/>
      <c r="AE2569" s="186"/>
      <c r="AF2569" s="190"/>
      <c r="AG2569" s="747">
        <f t="shared" si="162"/>
        <v>0</v>
      </c>
      <c r="AH2569" s="748">
        <f t="shared" si="163"/>
        <v>0</v>
      </c>
      <c r="AI2569" s="187"/>
      <c r="AJ2569" s="52"/>
      <c r="AK2569" s="156" t="str">
        <f>IFERROR(VLOOKUP($A2569,'Liste planification'!$B$2:$C$105,2,FALSE),"")</f>
        <v/>
      </c>
      <c r="AL2569" s="27"/>
      <c r="AM2569" s="27"/>
    </row>
    <row r="2570" spans="1:39">
      <c r="A2570" s="158"/>
      <c r="B2570" s="159" t="str">
        <f>A2570&amp;"-"&amp;TEXT(COUNTIF($A$5:A2570,A2570),"000")</f>
        <v>-000</v>
      </c>
      <c r="C2570" s="52"/>
      <c r="D2570" s="27"/>
      <c r="E2570" s="28"/>
      <c r="F2570" s="27"/>
      <c r="G2570" s="27"/>
      <c r="H2570" s="52"/>
      <c r="I2570" s="380" t="str">
        <f>IFERROR(VLOOKUP($F2570,'Liste planification'!$V$2:$W$96,2,FALSE),"")</f>
        <v/>
      </c>
      <c r="J2570" s="27"/>
      <c r="K2570" s="27"/>
      <c r="L2570" s="27"/>
      <c r="M2570" s="52"/>
      <c r="N2570" s="52"/>
      <c r="O2570" s="52"/>
      <c r="P2570" s="52"/>
      <c r="Q2570" s="52"/>
      <c r="R2570" s="52"/>
      <c r="S2570" s="52"/>
      <c r="T2570" s="52"/>
      <c r="U2570" s="52"/>
      <c r="V2570" s="52"/>
      <c r="W2570" s="52"/>
      <c r="X2570" s="52"/>
      <c r="Y2570" s="194"/>
      <c r="Z2570" s="776"/>
      <c r="AA2570" s="190"/>
      <c r="AB2570" s="747">
        <f t="shared" si="160"/>
        <v>0</v>
      </c>
      <c r="AC2570" s="748">
        <f t="shared" si="161"/>
        <v>0</v>
      </c>
      <c r="AD2570" s="187"/>
      <c r="AE2570" s="186"/>
      <c r="AF2570" s="190"/>
      <c r="AG2570" s="747">
        <f t="shared" si="162"/>
        <v>0</v>
      </c>
      <c r="AH2570" s="748">
        <f t="shared" si="163"/>
        <v>0</v>
      </c>
      <c r="AI2570" s="187"/>
      <c r="AJ2570" s="52"/>
      <c r="AK2570" s="156" t="str">
        <f>IFERROR(VLOOKUP($A2570,'Liste planification'!$B$2:$C$105,2,FALSE),"")</f>
        <v/>
      </c>
      <c r="AL2570" s="27"/>
      <c r="AM2570" s="27"/>
    </row>
    <row r="2571" spans="1:39">
      <c r="A2571" s="158"/>
      <c r="B2571" s="159" t="str">
        <f>A2571&amp;"-"&amp;TEXT(COUNTIF($A$5:A2571,A2571),"000")</f>
        <v>-000</v>
      </c>
      <c r="C2571" s="52"/>
      <c r="D2571" s="27"/>
      <c r="E2571" s="28"/>
      <c r="F2571" s="27"/>
      <c r="G2571" s="27"/>
      <c r="H2571" s="52"/>
      <c r="I2571" s="380" t="str">
        <f>IFERROR(VLOOKUP($F2571,'Liste planification'!$V$2:$W$96,2,FALSE),"")</f>
        <v/>
      </c>
      <c r="J2571" s="27"/>
      <c r="K2571" s="27"/>
      <c r="L2571" s="27"/>
      <c r="M2571" s="52"/>
      <c r="N2571" s="52"/>
      <c r="O2571" s="52"/>
      <c r="P2571" s="52"/>
      <c r="Q2571" s="52"/>
      <c r="R2571" s="52"/>
      <c r="S2571" s="52"/>
      <c r="T2571" s="52"/>
      <c r="U2571" s="52"/>
      <c r="V2571" s="52"/>
      <c r="W2571" s="52"/>
      <c r="X2571" s="52"/>
      <c r="Y2571" s="194"/>
      <c r="Z2571" s="776"/>
      <c r="AA2571" s="190"/>
      <c r="AB2571" s="747">
        <f t="shared" si="160"/>
        <v>0</v>
      </c>
      <c r="AC2571" s="748">
        <f t="shared" si="161"/>
        <v>0</v>
      </c>
      <c r="AD2571" s="187"/>
      <c r="AE2571" s="186"/>
      <c r="AF2571" s="190"/>
      <c r="AG2571" s="747">
        <f t="shared" si="162"/>
        <v>0</v>
      </c>
      <c r="AH2571" s="748">
        <f t="shared" si="163"/>
        <v>0</v>
      </c>
      <c r="AI2571" s="187"/>
      <c r="AJ2571" s="52"/>
      <c r="AK2571" s="156" t="str">
        <f>IFERROR(VLOOKUP($A2571,'Liste planification'!$B$2:$C$105,2,FALSE),"")</f>
        <v/>
      </c>
      <c r="AL2571" s="27"/>
      <c r="AM2571" s="27"/>
    </row>
    <row r="2572" spans="1:39">
      <c r="A2572" s="158"/>
      <c r="B2572" s="159" t="str">
        <f>A2572&amp;"-"&amp;TEXT(COUNTIF($A$5:A2572,A2572),"000")</f>
        <v>-000</v>
      </c>
      <c r="C2572" s="52"/>
      <c r="D2572" s="27"/>
      <c r="E2572" s="28"/>
      <c r="F2572" s="27"/>
      <c r="G2572" s="27"/>
      <c r="H2572" s="52"/>
      <c r="I2572" s="380" t="str">
        <f>IFERROR(VLOOKUP($F2572,'Liste planification'!$V$2:$W$96,2,FALSE),"")</f>
        <v/>
      </c>
      <c r="J2572" s="27"/>
      <c r="K2572" s="27"/>
      <c r="L2572" s="27"/>
      <c r="M2572" s="52"/>
      <c r="N2572" s="52"/>
      <c r="O2572" s="52"/>
      <c r="P2572" s="52"/>
      <c r="Q2572" s="52"/>
      <c r="R2572" s="52"/>
      <c r="S2572" s="52"/>
      <c r="T2572" s="52"/>
      <c r="U2572" s="52"/>
      <c r="V2572" s="52"/>
      <c r="W2572" s="52"/>
      <c r="X2572" s="52"/>
      <c r="Y2572" s="194"/>
      <c r="Z2572" s="776"/>
      <c r="AA2572" s="190"/>
      <c r="AB2572" s="747">
        <f t="shared" si="160"/>
        <v>0</v>
      </c>
      <c r="AC2572" s="748">
        <f t="shared" si="161"/>
        <v>0</v>
      </c>
      <c r="AD2572" s="187"/>
      <c r="AE2572" s="186"/>
      <c r="AF2572" s="190"/>
      <c r="AG2572" s="747">
        <f t="shared" si="162"/>
        <v>0</v>
      </c>
      <c r="AH2572" s="748">
        <f t="shared" si="163"/>
        <v>0</v>
      </c>
      <c r="AI2572" s="187"/>
      <c r="AJ2572" s="52"/>
      <c r="AK2572" s="156" t="str">
        <f>IFERROR(VLOOKUP($A2572,'Liste planification'!$B$2:$C$105,2,FALSE),"")</f>
        <v/>
      </c>
      <c r="AL2572" s="27"/>
      <c r="AM2572" s="27"/>
    </row>
    <row r="2573" spans="1:39">
      <c r="A2573" s="158"/>
      <c r="B2573" s="159" t="str">
        <f>A2573&amp;"-"&amp;TEXT(COUNTIF($A$5:A2573,A2573),"000")</f>
        <v>-000</v>
      </c>
      <c r="C2573" s="52"/>
      <c r="D2573" s="27"/>
      <c r="E2573" s="28"/>
      <c r="F2573" s="27"/>
      <c r="G2573" s="27"/>
      <c r="H2573" s="52"/>
      <c r="I2573" s="380" t="str">
        <f>IFERROR(VLOOKUP($F2573,'Liste planification'!$V$2:$W$96,2,FALSE),"")</f>
        <v/>
      </c>
      <c r="J2573" s="27"/>
      <c r="K2573" s="27"/>
      <c r="L2573" s="27"/>
      <c r="M2573" s="52"/>
      <c r="N2573" s="52"/>
      <c r="O2573" s="52"/>
      <c r="P2573" s="52"/>
      <c r="Q2573" s="52"/>
      <c r="R2573" s="52"/>
      <c r="S2573" s="52"/>
      <c r="T2573" s="52"/>
      <c r="U2573" s="52"/>
      <c r="V2573" s="52"/>
      <c r="W2573" s="52"/>
      <c r="X2573" s="52"/>
      <c r="Y2573" s="194"/>
      <c r="Z2573" s="776"/>
      <c r="AA2573" s="190"/>
      <c r="AB2573" s="747">
        <f t="shared" si="160"/>
        <v>0</v>
      </c>
      <c r="AC2573" s="748">
        <f t="shared" si="161"/>
        <v>0</v>
      </c>
      <c r="AD2573" s="187"/>
      <c r="AE2573" s="186"/>
      <c r="AF2573" s="190"/>
      <c r="AG2573" s="747">
        <f t="shared" si="162"/>
        <v>0</v>
      </c>
      <c r="AH2573" s="748">
        <f t="shared" si="163"/>
        <v>0</v>
      </c>
      <c r="AI2573" s="187"/>
      <c r="AJ2573" s="52"/>
      <c r="AK2573" s="156" t="str">
        <f>IFERROR(VLOOKUP($A2573,'Liste planification'!$B$2:$C$105,2,FALSE),"")</f>
        <v/>
      </c>
      <c r="AL2573" s="27"/>
      <c r="AM2573" s="27"/>
    </row>
    <row r="2574" spans="1:39">
      <c r="A2574" s="158"/>
      <c r="B2574" s="159" t="str">
        <f>A2574&amp;"-"&amp;TEXT(COUNTIF($A$5:A2574,A2574),"000")</f>
        <v>-000</v>
      </c>
      <c r="C2574" s="52"/>
      <c r="D2574" s="27"/>
      <c r="E2574" s="28"/>
      <c r="F2574" s="27"/>
      <c r="G2574" s="27"/>
      <c r="H2574" s="52"/>
      <c r="I2574" s="380" t="str">
        <f>IFERROR(VLOOKUP($F2574,'Liste planification'!$V$2:$W$96,2,FALSE),"")</f>
        <v/>
      </c>
      <c r="J2574" s="27"/>
      <c r="K2574" s="27"/>
      <c r="L2574" s="27"/>
      <c r="M2574" s="52"/>
      <c r="N2574" s="52"/>
      <c r="O2574" s="52"/>
      <c r="P2574" s="52"/>
      <c r="Q2574" s="52"/>
      <c r="R2574" s="52"/>
      <c r="S2574" s="52"/>
      <c r="T2574" s="52"/>
      <c r="U2574" s="52"/>
      <c r="V2574" s="52"/>
      <c r="W2574" s="52"/>
      <c r="X2574" s="52"/>
      <c r="Y2574" s="194"/>
      <c r="Z2574" s="776"/>
      <c r="AA2574" s="190"/>
      <c r="AB2574" s="747">
        <f t="shared" si="160"/>
        <v>0</v>
      </c>
      <c r="AC2574" s="748">
        <f t="shared" si="161"/>
        <v>0</v>
      </c>
      <c r="AD2574" s="187"/>
      <c r="AE2574" s="186"/>
      <c r="AF2574" s="190"/>
      <c r="AG2574" s="747">
        <f t="shared" si="162"/>
        <v>0</v>
      </c>
      <c r="AH2574" s="748">
        <f t="shared" si="163"/>
        <v>0</v>
      </c>
      <c r="AI2574" s="187"/>
      <c r="AJ2574" s="52"/>
      <c r="AK2574" s="156" t="str">
        <f>IFERROR(VLOOKUP($A2574,'Liste planification'!$B$2:$C$105,2,FALSE),"")</f>
        <v/>
      </c>
      <c r="AL2574" s="27"/>
      <c r="AM2574" s="27"/>
    </row>
    <row r="2575" spans="1:39">
      <c r="A2575" s="158"/>
      <c r="B2575" s="159" t="str">
        <f>A2575&amp;"-"&amp;TEXT(COUNTIF($A$5:A2575,A2575),"000")</f>
        <v>-000</v>
      </c>
      <c r="C2575" s="52"/>
      <c r="D2575" s="27"/>
      <c r="E2575" s="28"/>
      <c r="F2575" s="27"/>
      <c r="G2575" s="27"/>
      <c r="H2575" s="52"/>
      <c r="I2575" s="380" t="str">
        <f>IFERROR(VLOOKUP($F2575,'Liste planification'!$V$2:$W$96,2,FALSE),"")</f>
        <v/>
      </c>
      <c r="J2575" s="27"/>
      <c r="K2575" s="27"/>
      <c r="L2575" s="27"/>
      <c r="M2575" s="52"/>
      <c r="N2575" s="52"/>
      <c r="O2575" s="52"/>
      <c r="P2575" s="52"/>
      <c r="Q2575" s="52"/>
      <c r="R2575" s="52"/>
      <c r="S2575" s="52"/>
      <c r="T2575" s="52"/>
      <c r="U2575" s="52"/>
      <c r="V2575" s="52"/>
      <c r="W2575" s="52"/>
      <c r="X2575" s="52"/>
      <c r="Y2575" s="194"/>
      <c r="Z2575" s="776"/>
      <c r="AA2575" s="190"/>
      <c r="AB2575" s="747">
        <f t="shared" si="160"/>
        <v>0</v>
      </c>
      <c r="AC2575" s="748">
        <f t="shared" si="161"/>
        <v>0</v>
      </c>
      <c r="AD2575" s="187"/>
      <c r="AE2575" s="186"/>
      <c r="AF2575" s="190"/>
      <c r="AG2575" s="747">
        <f t="shared" si="162"/>
        <v>0</v>
      </c>
      <c r="AH2575" s="748">
        <f t="shared" si="163"/>
        <v>0</v>
      </c>
      <c r="AI2575" s="187"/>
      <c r="AJ2575" s="52"/>
      <c r="AK2575" s="156" t="str">
        <f>IFERROR(VLOOKUP($A2575,'Liste planification'!$B$2:$C$105,2,FALSE),"")</f>
        <v/>
      </c>
      <c r="AL2575" s="27"/>
      <c r="AM2575" s="27"/>
    </row>
    <row r="2576" spans="1:39">
      <c r="A2576" s="158"/>
      <c r="B2576" s="159" t="str">
        <f>A2576&amp;"-"&amp;TEXT(COUNTIF($A$5:A2576,A2576),"000")</f>
        <v>-000</v>
      </c>
      <c r="C2576" s="52"/>
      <c r="D2576" s="27"/>
      <c r="E2576" s="28"/>
      <c r="F2576" s="27"/>
      <c r="G2576" s="27"/>
      <c r="H2576" s="52"/>
      <c r="I2576" s="380" t="str">
        <f>IFERROR(VLOOKUP($F2576,'Liste planification'!$V$2:$W$96,2,FALSE),"")</f>
        <v/>
      </c>
      <c r="J2576" s="27"/>
      <c r="K2576" s="27"/>
      <c r="L2576" s="27"/>
      <c r="M2576" s="52"/>
      <c r="N2576" s="52"/>
      <c r="O2576" s="52"/>
      <c r="P2576" s="52"/>
      <c r="Q2576" s="52"/>
      <c r="R2576" s="52"/>
      <c r="S2576" s="52"/>
      <c r="T2576" s="52"/>
      <c r="U2576" s="52"/>
      <c r="V2576" s="52"/>
      <c r="W2576" s="52"/>
      <c r="X2576" s="52"/>
      <c r="Y2576" s="194"/>
      <c r="Z2576" s="776"/>
      <c r="AA2576" s="190"/>
      <c r="AB2576" s="747">
        <f t="shared" si="160"/>
        <v>0</v>
      </c>
      <c r="AC2576" s="748">
        <f t="shared" si="161"/>
        <v>0</v>
      </c>
      <c r="AD2576" s="187"/>
      <c r="AE2576" s="186"/>
      <c r="AF2576" s="190"/>
      <c r="AG2576" s="747">
        <f t="shared" si="162"/>
        <v>0</v>
      </c>
      <c r="AH2576" s="748">
        <f t="shared" si="163"/>
        <v>0</v>
      </c>
      <c r="AI2576" s="187"/>
      <c r="AJ2576" s="52"/>
      <c r="AK2576" s="156" t="str">
        <f>IFERROR(VLOOKUP($A2576,'Liste planification'!$B$2:$C$105,2,FALSE),"")</f>
        <v/>
      </c>
      <c r="AL2576" s="27"/>
      <c r="AM2576" s="27"/>
    </row>
    <row r="2577" spans="1:39">
      <c r="A2577" s="158"/>
      <c r="B2577" s="159" t="str">
        <f>A2577&amp;"-"&amp;TEXT(COUNTIF($A$5:A2577,A2577),"000")</f>
        <v>-000</v>
      </c>
      <c r="C2577" s="52"/>
      <c r="D2577" s="27"/>
      <c r="E2577" s="28"/>
      <c r="F2577" s="27"/>
      <c r="G2577" s="27"/>
      <c r="H2577" s="52"/>
      <c r="I2577" s="380" t="str">
        <f>IFERROR(VLOOKUP($F2577,'Liste planification'!$V$2:$W$96,2,FALSE),"")</f>
        <v/>
      </c>
      <c r="J2577" s="27"/>
      <c r="K2577" s="27"/>
      <c r="L2577" s="27"/>
      <c r="M2577" s="52"/>
      <c r="N2577" s="52"/>
      <c r="O2577" s="52"/>
      <c r="P2577" s="52"/>
      <c r="Q2577" s="52"/>
      <c r="R2577" s="52"/>
      <c r="S2577" s="52"/>
      <c r="T2577" s="52"/>
      <c r="U2577" s="52"/>
      <c r="V2577" s="52"/>
      <c r="W2577" s="52"/>
      <c r="X2577" s="52"/>
      <c r="Y2577" s="194"/>
      <c r="Z2577" s="776"/>
      <c r="AA2577" s="190"/>
      <c r="AB2577" s="747">
        <f t="shared" si="160"/>
        <v>0</v>
      </c>
      <c r="AC2577" s="748">
        <f t="shared" si="161"/>
        <v>0</v>
      </c>
      <c r="AD2577" s="187"/>
      <c r="AE2577" s="186"/>
      <c r="AF2577" s="190"/>
      <c r="AG2577" s="747">
        <f t="shared" si="162"/>
        <v>0</v>
      </c>
      <c r="AH2577" s="748">
        <f t="shared" si="163"/>
        <v>0</v>
      </c>
      <c r="AI2577" s="187"/>
      <c r="AJ2577" s="52"/>
      <c r="AK2577" s="156" t="str">
        <f>IFERROR(VLOOKUP($A2577,'Liste planification'!$B$2:$C$105,2,FALSE),"")</f>
        <v/>
      </c>
      <c r="AL2577" s="27"/>
      <c r="AM2577" s="27"/>
    </row>
    <row r="2578" spans="1:39">
      <c r="A2578" s="158"/>
      <c r="B2578" s="159" t="str">
        <f>A2578&amp;"-"&amp;TEXT(COUNTIF($A$5:A2578,A2578),"000")</f>
        <v>-000</v>
      </c>
      <c r="C2578" s="52"/>
      <c r="D2578" s="27"/>
      <c r="E2578" s="28"/>
      <c r="F2578" s="27"/>
      <c r="G2578" s="27"/>
      <c r="H2578" s="52"/>
      <c r="I2578" s="380" t="str">
        <f>IFERROR(VLOOKUP($F2578,'Liste planification'!$V$2:$W$96,2,FALSE),"")</f>
        <v/>
      </c>
      <c r="J2578" s="27"/>
      <c r="K2578" s="27"/>
      <c r="L2578" s="27"/>
      <c r="M2578" s="52"/>
      <c r="N2578" s="52"/>
      <c r="O2578" s="52"/>
      <c r="P2578" s="52"/>
      <c r="Q2578" s="52"/>
      <c r="R2578" s="52"/>
      <c r="S2578" s="52"/>
      <c r="T2578" s="52"/>
      <c r="U2578" s="52"/>
      <c r="V2578" s="52"/>
      <c r="W2578" s="52"/>
      <c r="X2578" s="52"/>
      <c r="Y2578" s="194"/>
      <c r="Z2578" s="776"/>
      <c r="AA2578" s="190"/>
      <c r="AB2578" s="747">
        <f t="shared" si="160"/>
        <v>0</v>
      </c>
      <c r="AC2578" s="748">
        <f t="shared" si="161"/>
        <v>0</v>
      </c>
      <c r="AD2578" s="187"/>
      <c r="AE2578" s="186"/>
      <c r="AF2578" s="190"/>
      <c r="AG2578" s="747">
        <f t="shared" si="162"/>
        <v>0</v>
      </c>
      <c r="AH2578" s="748">
        <f t="shared" si="163"/>
        <v>0</v>
      </c>
      <c r="AI2578" s="187"/>
      <c r="AJ2578" s="52"/>
      <c r="AK2578" s="156" t="str">
        <f>IFERROR(VLOOKUP($A2578,'Liste planification'!$B$2:$C$105,2,FALSE),"")</f>
        <v/>
      </c>
      <c r="AL2578" s="27"/>
      <c r="AM2578" s="27"/>
    </row>
    <row r="2579" spans="1:39">
      <c r="A2579" s="158"/>
      <c r="B2579" s="159" t="str">
        <f>A2579&amp;"-"&amp;TEXT(COUNTIF($A$5:A2579,A2579),"000")</f>
        <v>-000</v>
      </c>
      <c r="C2579" s="52"/>
      <c r="D2579" s="27"/>
      <c r="E2579" s="28"/>
      <c r="F2579" s="27"/>
      <c r="G2579" s="27"/>
      <c r="H2579" s="52"/>
      <c r="I2579" s="380" t="str">
        <f>IFERROR(VLOOKUP($F2579,'Liste planification'!$V$2:$W$96,2,FALSE),"")</f>
        <v/>
      </c>
      <c r="J2579" s="27"/>
      <c r="K2579" s="27"/>
      <c r="L2579" s="27"/>
      <c r="M2579" s="52"/>
      <c r="N2579" s="52"/>
      <c r="O2579" s="52"/>
      <c r="P2579" s="52"/>
      <c r="Q2579" s="52"/>
      <c r="R2579" s="52"/>
      <c r="S2579" s="52"/>
      <c r="T2579" s="52"/>
      <c r="U2579" s="52"/>
      <c r="V2579" s="52"/>
      <c r="W2579" s="52"/>
      <c r="X2579" s="52"/>
      <c r="Y2579" s="194"/>
      <c r="Z2579" s="776"/>
      <c r="AA2579" s="190"/>
      <c r="AB2579" s="747">
        <f t="shared" si="160"/>
        <v>0</v>
      </c>
      <c r="AC2579" s="748">
        <f t="shared" si="161"/>
        <v>0</v>
      </c>
      <c r="AD2579" s="187"/>
      <c r="AE2579" s="186"/>
      <c r="AF2579" s="190"/>
      <c r="AG2579" s="747">
        <f t="shared" si="162"/>
        <v>0</v>
      </c>
      <c r="AH2579" s="748">
        <f t="shared" si="163"/>
        <v>0</v>
      </c>
      <c r="AI2579" s="187"/>
      <c r="AJ2579" s="52"/>
      <c r="AK2579" s="156" t="str">
        <f>IFERROR(VLOOKUP($A2579,'Liste planification'!$B$2:$C$105,2,FALSE),"")</f>
        <v/>
      </c>
      <c r="AL2579" s="27"/>
      <c r="AM2579" s="27"/>
    </row>
    <row r="2580" spans="1:39">
      <c r="A2580" s="158"/>
      <c r="B2580" s="159" t="str">
        <f>A2580&amp;"-"&amp;TEXT(COUNTIF($A$5:A2580,A2580),"000")</f>
        <v>-000</v>
      </c>
      <c r="C2580" s="52"/>
      <c r="D2580" s="27"/>
      <c r="E2580" s="28"/>
      <c r="F2580" s="27"/>
      <c r="G2580" s="27"/>
      <c r="H2580" s="52"/>
      <c r="I2580" s="380" t="str">
        <f>IFERROR(VLOOKUP($F2580,'Liste planification'!$V$2:$W$96,2,FALSE),"")</f>
        <v/>
      </c>
      <c r="J2580" s="27"/>
      <c r="K2580" s="27"/>
      <c r="L2580" s="27"/>
      <c r="M2580" s="52"/>
      <c r="N2580" s="52"/>
      <c r="O2580" s="52"/>
      <c r="P2580" s="52"/>
      <c r="Q2580" s="52"/>
      <c r="R2580" s="52"/>
      <c r="S2580" s="52"/>
      <c r="T2580" s="52"/>
      <c r="U2580" s="52"/>
      <c r="V2580" s="52"/>
      <c r="W2580" s="52"/>
      <c r="X2580" s="52"/>
      <c r="Y2580" s="194"/>
      <c r="Z2580" s="776"/>
      <c r="AA2580" s="190"/>
      <c r="AB2580" s="747">
        <f t="shared" si="160"/>
        <v>0</v>
      </c>
      <c r="AC2580" s="748">
        <f t="shared" si="161"/>
        <v>0</v>
      </c>
      <c r="AD2580" s="187"/>
      <c r="AE2580" s="186"/>
      <c r="AF2580" s="190"/>
      <c r="AG2580" s="747">
        <f t="shared" si="162"/>
        <v>0</v>
      </c>
      <c r="AH2580" s="748">
        <f t="shared" si="163"/>
        <v>0</v>
      </c>
      <c r="AI2580" s="187"/>
      <c r="AJ2580" s="52"/>
      <c r="AK2580" s="156" t="str">
        <f>IFERROR(VLOOKUP($A2580,'Liste planification'!$B$2:$C$105,2,FALSE),"")</f>
        <v/>
      </c>
      <c r="AL2580" s="27"/>
      <c r="AM2580" s="27"/>
    </row>
    <row r="2581" spans="1:39">
      <c r="A2581" s="158"/>
      <c r="B2581" s="159" t="str">
        <f>A2581&amp;"-"&amp;TEXT(COUNTIF($A$5:A2581,A2581),"000")</f>
        <v>-000</v>
      </c>
      <c r="C2581" s="52"/>
      <c r="D2581" s="27"/>
      <c r="E2581" s="28"/>
      <c r="F2581" s="27"/>
      <c r="G2581" s="27"/>
      <c r="H2581" s="52"/>
      <c r="I2581" s="380" t="str">
        <f>IFERROR(VLOOKUP($F2581,'Liste planification'!$V$2:$W$96,2,FALSE),"")</f>
        <v/>
      </c>
      <c r="J2581" s="27"/>
      <c r="K2581" s="27"/>
      <c r="L2581" s="27"/>
      <c r="M2581" s="52"/>
      <c r="N2581" s="52"/>
      <c r="O2581" s="52"/>
      <c r="P2581" s="52"/>
      <c r="Q2581" s="52"/>
      <c r="R2581" s="52"/>
      <c r="S2581" s="52"/>
      <c r="T2581" s="52"/>
      <c r="U2581" s="52"/>
      <c r="V2581" s="52"/>
      <c r="W2581" s="52"/>
      <c r="X2581" s="52"/>
      <c r="Y2581" s="194"/>
      <c r="Z2581" s="776"/>
      <c r="AA2581" s="190"/>
      <c r="AB2581" s="747">
        <f t="shared" si="160"/>
        <v>0</v>
      </c>
      <c r="AC2581" s="748">
        <f t="shared" si="161"/>
        <v>0</v>
      </c>
      <c r="AD2581" s="187"/>
      <c r="AE2581" s="186"/>
      <c r="AF2581" s="190"/>
      <c r="AG2581" s="747">
        <f t="shared" si="162"/>
        <v>0</v>
      </c>
      <c r="AH2581" s="748">
        <f t="shared" si="163"/>
        <v>0</v>
      </c>
      <c r="AI2581" s="187"/>
      <c r="AJ2581" s="52"/>
      <c r="AK2581" s="156" t="str">
        <f>IFERROR(VLOOKUP($A2581,'Liste planification'!$B$2:$C$105,2,FALSE),"")</f>
        <v/>
      </c>
      <c r="AL2581" s="27"/>
      <c r="AM2581" s="27"/>
    </row>
    <row r="2582" spans="1:39">
      <c r="A2582" s="158"/>
      <c r="B2582" s="159" t="str">
        <f>A2582&amp;"-"&amp;TEXT(COUNTIF($A$5:A2582,A2582),"000")</f>
        <v>-000</v>
      </c>
      <c r="C2582" s="52"/>
      <c r="D2582" s="27"/>
      <c r="E2582" s="28"/>
      <c r="F2582" s="27"/>
      <c r="G2582" s="27"/>
      <c r="H2582" s="52"/>
      <c r="I2582" s="380" t="str">
        <f>IFERROR(VLOOKUP($F2582,'Liste planification'!$V$2:$W$96,2,FALSE),"")</f>
        <v/>
      </c>
      <c r="J2582" s="27"/>
      <c r="K2582" s="27"/>
      <c r="L2582" s="27"/>
      <c r="M2582" s="52"/>
      <c r="N2582" s="52"/>
      <c r="O2582" s="52"/>
      <c r="P2582" s="52"/>
      <c r="Q2582" s="52"/>
      <c r="R2582" s="52"/>
      <c r="S2582" s="52"/>
      <c r="T2582" s="52"/>
      <c r="U2582" s="52"/>
      <c r="V2582" s="52"/>
      <c r="W2582" s="52"/>
      <c r="X2582" s="52"/>
      <c r="Y2582" s="194"/>
      <c r="Z2582" s="776"/>
      <c r="AA2582" s="190"/>
      <c r="AB2582" s="747">
        <f t="shared" si="160"/>
        <v>0</v>
      </c>
      <c r="AC2582" s="748">
        <f t="shared" si="161"/>
        <v>0</v>
      </c>
      <c r="AD2582" s="187"/>
      <c r="AE2582" s="186"/>
      <c r="AF2582" s="190"/>
      <c r="AG2582" s="747">
        <f t="shared" si="162"/>
        <v>0</v>
      </c>
      <c r="AH2582" s="748">
        <f t="shared" si="163"/>
        <v>0</v>
      </c>
      <c r="AI2582" s="187"/>
      <c r="AJ2582" s="52"/>
      <c r="AK2582" s="156" t="str">
        <f>IFERROR(VLOOKUP($A2582,'Liste planification'!$B$2:$C$105,2,FALSE),"")</f>
        <v/>
      </c>
      <c r="AL2582" s="27"/>
      <c r="AM2582" s="27"/>
    </row>
    <row r="2583" spans="1:39">
      <c r="A2583" s="158"/>
      <c r="B2583" s="159" t="str">
        <f>A2583&amp;"-"&amp;TEXT(COUNTIF($A$5:A2583,A2583),"000")</f>
        <v>-000</v>
      </c>
      <c r="C2583" s="52"/>
      <c r="D2583" s="27"/>
      <c r="E2583" s="28"/>
      <c r="F2583" s="27"/>
      <c r="G2583" s="27"/>
      <c r="H2583" s="52"/>
      <c r="I2583" s="380" t="str">
        <f>IFERROR(VLOOKUP($F2583,'Liste planification'!$V$2:$W$96,2,FALSE),"")</f>
        <v/>
      </c>
      <c r="J2583" s="27"/>
      <c r="K2583" s="27"/>
      <c r="L2583" s="27"/>
      <c r="M2583" s="52"/>
      <c r="N2583" s="52"/>
      <c r="O2583" s="52"/>
      <c r="P2583" s="52"/>
      <c r="Q2583" s="52"/>
      <c r="R2583" s="52"/>
      <c r="S2583" s="52"/>
      <c r="T2583" s="52"/>
      <c r="U2583" s="52"/>
      <c r="V2583" s="52"/>
      <c r="W2583" s="52"/>
      <c r="X2583" s="52"/>
      <c r="Y2583" s="194"/>
      <c r="Z2583" s="776"/>
      <c r="AA2583" s="190"/>
      <c r="AB2583" s="747">
        <f t="shared" si="160"/>
        <v>0</v>
      </c>
      <c r="AC2583" s="748">
        <f t="shared" si="161"/>
        <v>0</v>
      </c>
      <c r="AD2583" s="187"/>
      <c r="AE2583" s="186"/>
      <c r="AF2583" s="190"/>
      <c r="AG2583" s="747">
        <f t="shared" si="162"/>
        <v>0</v>
      </c>
      <c r="AH2583" s="748">
        <f t="shared" si="163"/>
        <v>0</v>
      </c>
      <c r="AI2583" s="187"/>
      <c r="AJ2583" s="52"/>
      <c r="AK2583" s="156" t="str">
        <f>IFERROR(VLOOKUP($A2583,'Liste planification'!$B$2:$C$105,2,FALSE),"")</f>
        <v/>
      </c>
      <c r="AL2583" s="27"/>
      <c r="AM2583" s="27"/>
    </row>
    <row r="2584" spans="1:39">
      <c r="A2584" s="158"/>
      <c r="B2584" s="159" t="str">
        <f>A2584&amp;"-"&amp;TEXT(COUNTIF($A$5:A2584,A2584),"000")</f>
        <v>-000</v>
      </c>
      <c r="C2584" s="52"/>
      <c r="D2584" s="27"/>
      <c r="E2584" s="28"/>
      <c r="F2584" s="27"/>
      <c r="G2584" s="27"/>
      <c r="H2584" s="52"/>
      <c r="I2584" s="380" t="str">
        <f>IFERROR(VLOOKUP($F2584,'Liste planification'!$V$2:$W$96,2,FALSE),"")</f>
        <v/>
      </c>
      <c r="J2584" s="27"/>
      <c r="K2584" s="27"/>
      <c r="L2584" s="27"/>
      <c r="M2584" s="52"/>
      <c r="N2584" s="52"/>
      <c r="O2584" s="52"/>
      <c r="P2584" s="52"/>
      <c r="Q2584" s="52"/>
      <c r="R2584" s="52"/>
      <c r="S2584" s="52"/>
      <c r="T2584" s="52"/>
      <c r="U2584" s="52"/>
      <c r="V2584" s="52"/>
      <c r="W2584" s="52"/>
      <c r="X2584" s="52"/>
      <c r="Y2584" s="194"/>
      <c r="Z2584" s="776"/>
      <c r="AA2584" s="190"/>
      <c r="AB2584" s="747">
        <f t="shared" si="160"/>
        <v>0</v>
      </c>
      <c r="AC2584" s="748">
        <f t="shared" si="161"/>
        <v>0</v>
      </c>
      <c r="AD2584" s="187"/>
      <c r="AE2584" s="186"/>
      <c r="AF2584" s="190"/>
      <c r="AG2584" s="747">
        <f t="shared" si="162"/>
        <v>0</v>
      </c>
      <c r="AH2584" s="748">
        <f t="shared" si="163"/>
        <v>0</v>
      </c>
      <c r="AI2584" s="187"/>
      <c r="AJ2584" s="52"/>
      <c r="AK2584" s="156" t="str">
        <f>IFERROR(VLOOKUP($A2584,'Liste planification'!$B$2:$C$105,2,FALSE),"")</f>
        <v/>
      </c>
      <c r="AL2584" s="27"/>
      <c r="AM2584" s="27"/>
    </row>
    <row r="2585" spans="1:39">
      <c r="A2585" s="158"/>
      <c r="B2585" s="159" t="str">
        <f>A2585&amp;"-"&amp;TEXT(COUNTIF($A$5:A2585,A2585),"000")</f>
        <v>-000</v>
      </c>
      <c r="C2585" s="52"/>
      <c r="D2585" s="27"/>
      <c r="E2585" s="28"/>
      <c r="F2585" s="27"/>
      <c r="G2585" s="27"/>
      <c r="H2585" s="52"/>
      <c r="I2585" s="380" t="str">
        <f>IFERROR(VLOOKUP($F2585,'Liste planification'!$V$2:$W$96,2,FALSE),"")</f>
        <v/>
      </c>
      <c r="J2585" s="27"/>
      <c r="K2585" s="27"/>
      <c r="L2585" s="27"/>
      <c r="M2585" s="52"/>
      <c r="N2585" s="52"/>
      <c r="O2585" s="52"/>
      <c r="P2585" s="52"/>
      <c r="Q2585" s="52"/>
      <c r="R2585" s="52"/>
      <c r="S2585" s="52"/>
      <c r="T2585" s="52"/>
      <c r="U2585" s="52"/>
      <c r="V2585" s="52"/>
      <c r="W2585" s="52"/>
      <c r="X2585" s="52"/>
      <c r="Y2585" s="194"/>
      <c r="Z2585" s="776"/>
      <c r="AA2585" s="190"/>
      <c r="AB2585" s="747">
        <f t="shared" si="160"/>
        <v>0</v>
      </c>
      <c r="AC2585" s="748">
        <f t="shared" si="161"/>
        <v>0</v>
      </c>
      <c r="AD2585" s="187"/>
      <c r="AE2585" s="186"/>
      <c r="AF2585" s="190"/>
      <c r="AG2585" s="747">
        <f t="shared" si="162"/>
        <v>0</v>
      </c>
      <c r="AH2585" s="748">
        <f t="shared" si="163"/>
        <v>0</v>
      </c>
      <c r="AI2585" s="187"/>
      <c r="AJ2585" s="52"/>
      <c r="AK2585" s="156" t="str">
        <f>IFERROR(VLOOKUP($A2585,'Liste planification'!$B$2:$C$105,2,FALSE),"")</f>
        <v/>
      </c>
      <c r="AL2585" s="27"/>
      <c r="AM2585" s="27"/>
    </row>
    <row r="2586" spans="1:39">
      <c r="A2586" s="158"/>
      <c r="B2586" s="159" t="str">
        <f>A2586&amp;"-"&amp;TEXT(COUNTIF($A$5:A2586,A2586),"000")</f>
        <v>-000</v>
      </c>
      <c r="C2586" s="52"/>
      <c r="D2586" s="27"/>
      <c r="E2586" s="28"/>
      <c r="F2586" s="27"/>
      <c r="G2586" s="27"/>
      <c r="H2586" s="52"/>
      <c r="I2586" s="380" t="str">
        <f>IFERROR(VLOOKUP($F2586,'Liste planification'!$V$2:$W$96,2,FALSE),"")</f>
        <v/>
      </c>
      <c r="J2586" s="27"/>
      <c r="K2586" s="27"/>
      <c r="L2586" s="27"/>
      <c r="M2586" s="52"/>
      <c r="N2586" s="52"/>
      <c r="O2586" s="52"/>
      <c r="P2586" s="52"/>
      <c r="Q2586" s="52"/>
      <c r="R2586" s="52"/>
      <c r="S2586" s="52"/>
      <c r="T2586" s="52"/>
      <c r="U2586" s="52"/>
      <c r="V2586" s="52"/>
      <c r="W2586" s="52"/>
      <c r="X2586" s="52"/>
      <c r="Y2586" s="194"/>
      <c r="Z2586" s="776"/>
      <c r="AA2586" s="190"/>
      <c r="AB2586" s="747">
        <f t="shared" si="160"/>
        <v>0</v>
      </c>
      <c r="AC2586" s="748">
        <f t="shared" si="161"/>
        <v>0</v>
      </c>
      <c r="AD2586" s="187"/>
      <c r="AE2586" s="186"/>
      <c r="AF2586" s="190"/>
      <c r="AG2586" s="747">
        <f t="shared" si="162"/>
        <v>0</v>
      </c>
      <c r="AH2586" s="748">
        <f t="shared" si="163"/>
        <v>0</v>
      </c>
      <c r="AI2586" s="187"/>
      <c r="AJ2586" s="52"/>
      <c r="AK2586" s="156" t="str">
        <f>IFERROR(VLOOKUP($A2586,'Liste planification'!$B$2:$C$105,2,FALSE),"")</f>
        <v/>
      </c>
      <c r="AL2586" s="27"/>
      <c r="AM2586" s="27"/>
    </row>
    <row r="2587" spans="1:39">
      <c r="A2587" s="158"/>
      <c r="B2587" s="159" t="str">
        <f>A2587&amp;"-"&amp;TEXT(COUNTIF($A$5:A2587,A2587),"000")</f>
        <v>-000</v>
      </c>
      <c r="C2587" s="52"/>
      <c r="D2587" s="27"/>
      <c r="E2587" s="28"/>
      <c r="F2587" s="27"/>
      <c r="G2587" s="27"/>
      <c r="H2587" s="52"/>
      <c r="I2587" s="380" t="str">
        <f>IFERROR(VLOOKUP($F2587,'Liste planification'!$V$2:$W$96,2,FALSE),"")</f>
        <v/>
      </c>
      <c r="J2587" s="27"/>
      <c r="K2587" s="27"/>
      <c r="L2587" s="27"/>
      <c r="M2587" s="52"/>
      <c r="N2587" s="52"/>
      <c r="O2587" s="52"/>
      <c r="P2587" s="52"/>
      <c r="Q2587" s="52"/>
      <c r="R2587" s="52"/>
      <c r="S2587" s="52"/>
      <c r="T2587" s="52"/>
      <c r="U2587" s="52"/>
      <c r="V2587" s="52"/>
      <c r="W2587" s="52"/>
      <c r="X2587" s="52"/>
      <c r="Y2587" s="194"/>
      <c r="Z2587" s="776"/>
      <c r="AA2587" s="190"/>
      <c r="AB2587" s="747">
        <f t="shared" si="160"/>
        <v>0</v>
      </c>
      <c r="AC2587" s="748">
        <f t="shared" si="161"/>
        <v>0</v>
      </c>
      <c r="AD2587" s="187"/>
      <c r="AE2587" s="186"/>
      <c r="AF2587" s="190"/>
      <c r="AG2587" s="747">
        <f t="shared" si="162"/>
        <v>0</v>
      </c>
      <c r="AH2587" s="748">
        <f t="shared" si="163"/>
        <v>0</v>
      </c>
      <c r="AI2587" s="187"/>
      <c r="AJ2587" s="52"/>
      <c r="AK2587" s="156" t="str">
        <f>IFERROR(VLOOKUP($A2587,'Liste planification'!$B$2:$C$105,2,FALSE),"")</f>
        <v/>
      </c>
      <c r="AL2587" s="27"/>
      <c r="AM2587" s="27"/>
    </row>
    <row r="2588" spans="1:39">
      <c r="A2588" s="158"/>
      <c r="B2588" s="159" t="str">
        <f>A2588&amp;"-"&amp;TEXT(COUNTIF($A$5:A2588,A2588),"000")</f>
        <v>-000</v>
      </c>
      <c r="C2588" s="52"/>
      <c r="D2588" s="27"/>
      <c r="E2588" s="28"/>
      <c r="F2588" s="27"/>
      <c r="G2588" s="27"/>
      <c r="H2588" s="52"/>
      <c r="I2588" s="380" t="str">
        <f>IFERROR(VLOOKUP($F2588,'Liste planification'!$V$2:$W$96,2,FALSE),"")</f>
        <v/>
      </c>
      <c r="J2588" s="27"/>
      <c r="K2588" s="27"/>
      <c r="L2588" s="27"/>
      <c r="M2588" s="52"/>
      <c r="N2588" s="52"/>
      <c r="O2588" s="52"/>
      <c r="P2588" s="52"/>
      <c r="Q2588" s="52"/>
      <c r="R2588" s="52"/>
      <c r="S2588" s="52"/>
      <c r="T2588" s="52"/>
      <c r="U2588" s="52"/>
      <c r="V2588" s="52"/>
      <c r="W2588" s="52"/>
      <c r="X2588" s="52"/>
      <c r="Y2588" s="194"/>
      <c r="Z2588" s="776"/>
      <c r="AA2588" s="190"/>
      <c r="AB2588" s="747">
        <f t="shared" si="160"/>
        <v>0</v>
      </c>
      <c r="AC2588" s="748">
        <f t="shared" si="161"/>
        <v>0</v>
      </c>
      <c r="AD2588" s="187"/>
      <c r="AE2588" s="186"/>
      <c r="AF2588" s="190"/>
      <c r="AG2588" s="747">
        <f t="shared" si="162"/>
        <v>0</v>
      </c>
      <c r="AH2588" s="748">
        <f t="shared" si="163"/>
        <v>0</v>
      </c>
      <c r="AI2588" s="187"/>
      <c r="AJ2588" s="52"/>
      <c r="AK2588" s="156" t="str">
        <f>IFERROR(VLOOKUP($A2588,'Liste planification'!$B$2:$C$105,2,FALSE),"")</f>
        <v/>
      </c>
      <c r="AL2588" s="27"/>
      <c r="AM2588" s="27"/>
    </row>
    <row r="2589" spans="1:39">
      <c r="A2589" s="158"/>
      <c r="B2589" s="159" t="str">
        <f>A2589&amp;"-"&amp;TEXT(COUNTIF($A$5:A2589,A2589),"000")</f>
        <v>-000</v>
      </c>
      <c r="C2589" s="52"/>
      <c r="D2589" s="27"/>
      <c r="E2589" s="28"/>
      <c r="F2589" s="27"/>
      <c r="G2589" s="27"/>
      <c r="H2589" s="52"/>
      <c r="I2589" s="380" t="str">
        <f>IFERROR(VLOOKUP($F2589,'Liste planification'!$V$2:$W$96,2,FALSE),"")</f>
        <v/>
      </c>
      <c r="J2589" s="27"/>
      <c r="K2589" s="27"/>
      <c r="L2589" s="27"/>
      <c r="M2589" s="52"/>
      <c r="N2589" s="52"/>
      <c r="O2589" s="52"/>
      <c r="P2589" s="52"/>
      <c r="Q2589" s="52"/>
      <c r="R2589" s="52"/>
      <c r="S2589" s="52"/>
      <c r="T2589" s="52"/>
      <c r="U2589" s="52"/>
      <c r="V2589" s="52"/>
      <c r="W2589" s="52"/>
      <c r="X2589" s="52"/>
      <c r="Y2589" s="194"/>
      <c r="Z2589" s="776"/>
      <c r="AA2589" s="190"/>
      <c r="AB2589" s="747">
        <f t="shared" si="160"/>
        <v>0</v>
      </c>
      <c r="AC2589" s="748">
        <f t="shared" si="161"/>
        <v>0</v>
      </c>
      <c r="AD2589" s="187"/>
      <c r="AE2589" s="186"/>
      <c r="AF2589" s="190"/>
      <c r="AG2589" s="747">
        <f t="shared" si="162"/>
        <v>0</v>
      </c>
      <c r="AH2589" s="748">
        <f t="shared" si="163"/>
        <v>0</v>
      </c>
      <c r="AI2589" s="187"/>
      <c r="AJ2589" s="52"/>
      <c r="AK2589" s="156" t="str">
        <f>IFERROR(VLOOKUP($A2589,'Liste planification'!$B$2:$C$105,2,FALSE),"")</f>
        <v/>
      </c>
      <c r="AL2589" s="27"/>
      <c r="AM2589" s="27"/>
    </row>
    <row r="2590" spans="1:39">
      <c r="A2590" s="158"/>
      <c r="B2590" s="159" t="str">
        <f>A2590&amp;"-"&amp;TEXT(COUNTIF($A$5:A2590,A2590),"000")</f>
        <v>-000</v>
      </c>
      <c r="C2590" s="52"/>
      <c r="D2590" s="27"/>
      <c r="E2590" s="28"/>
      <c r="F2590" s="27"/>
      <c r="G2590" s="27"/>
      <c r="H2590" s="52"/>
      <c r="I2590" s="380" t="str">
        <f>IFERROR(VLOOKUP($F2590,'Liste planification'!$V$2:$W$96,2,FALSE),"")</f>
        <v/>
      </c>
      <c r="J2590" s="27"/>
      <c r="K2590" s="27"/>
      <c r="L2590" s="27"/>
      <c r="M2590" s="52"/>
      <c r="N2590" s="52"/>
      <c r="O2590" s="52"/>
      <c r="P2590" s="52"/>
      <c r="Q2590" s="52"/>
      <c r="R2590" s="52"/>
      <c r="S2590" s="52"/>
      <c r="T2590" s="52"/>
      <c r="U2590" s="52"/>
      <c r="V2590" s="52"/>
      <c r="W2590" s="52"/>
      <c r="X2590" s="52"/>
      <c r="Y2590" s="194"/>
      <c r="Z2590" s="776"/>
      <c r="AA2590" s="190"/>
      <c r="AB2590" s="747">
        <f t="shared" si="160"/>
        <v>0</v>
      </c>
      <c r="AC2590" s="748">
        <f t="shared" si="161"/>
        <v>0</v>
      </c>
      <c r="AD2590" s="187"/>
      <c r="AE2590" s="186"/>
      <c r="AF2590" s="190"/>
      <c r="AG2590" s="747">
        <f t="shared" si="162"/>
        <v>0</v>
      </c>
      <c r="AH2590" s="748">
        <f t="shared" si="163"/>
        <v>0</v>
      </c>
      <c r="AI2590" s="187"/>
      <c r="AJ2590" s="52"/>
      <c r="AK2590" s="156" t="str">
        <f>IFERROR(VLOOKUP($A2590,'Liste planification'!$B$2:$C$105,2,FALSE),"")</f>
        <v/>
      </c>
      <c r="AL2590" s="27"/>
      <c r="AM2590" s="27"/>
    </row>
    <row r="2591" spans="1:39">
      <c r="A2591" s="158"/>
      <c r="B2591" s="159" t="str">
        <f>A2591&amp;"-"&amp;TEXT(COUNTIF($A$5:A2591,A2591),"000")</f>
        <v>-000</v>
      </c>
      <c r="C2591" s="52"/>
      <c r="D2591" s="27"/>
      <c r="E2591" s="28"/>
      <c r="F2591" s="27"/>
      <c r="G2591" s="27"/>
      <c r="H2591" s="52"/>
      <c r="I2591" s="380" t="str">
        <f>IFERROR(VLOOKUP($F2591,'Liste planification'!$V$2:$W$96,2,FALSE),"")</f>
        <v/>
      </c>
      <c r="J2591" s="27"/>
      <c r="K2591" s="27"/>
      <c r="L2591" s="27"/>
      <c r="M2591" s="52"/>
      <c r="N2591" s="52"/>
      <c r="O2591" s="52"/>
      <c r="P2591" s="52"/>
      <c r="Q2591" s="52"/>
      <c r="R2591" s="52"/>
      <c r="S2591" s="52"/>
      <c r="T2591" s="52"/>
      <c r="U2591" s="52"/>
      <c r="V2591" s="52"/>
      <c r="W2591" s="52"/>
      <c r="X2591" s="52"/>
      <c r="Y2591" s="194"/>
      <c r="Z2591" s="776"/>
      <c r="AA2591" s="190"/>
      <c r="AB2591" s="747">
        <f t="shared" si="160"/>
        <v>0</v>
      </c>
      <c r="AC2591" s="748">
        <f t="shared" si="161"/>
        <v>0</v>
      </c>
      <c r="AD2591" s="187"/>
      <c r="AE2591" s="186"/>
      <c r="AF2591" s="190"/>
      <c r="AG2591" s="747">
        <f t="shared" si="162"/>
        <v>0</v>
      </c>
      <c r="AH2591" s="748">
        <f t="shared" si="163"/>
        <v>0</v>
      </c>
      <c r="AI2591" s="187"/>
      <c r="AJ2591" s="52"/>
      <c r="AK2591" s="156" t="str">
        <f>IFERROR(VLOOKUP($A2591,'Liste planification'!$B$2:$C$105,2,FALSE),"")</f>
        <v/>
      </c>
      <c r="AL2591" s="27"/>
      <c r="AM2591" s="27"/>
    </row>
    <row r="2592" spans="1:39">
      <c r="A2592" s="158"/>
      <c r="B2592" s="159" t="str">
        <f>A2592&amp;"-"&amp;TEXT(COUNTIF($A$5:A2592,A2592),"000")</f>
        <v>-000</v>
      </c>
      <c r="C2592" s="52"/>
      <c r="D2592" s="27"/>
      <c r="E2592" s="28"/>
      <c r="F2592" s="27"/>
      <c r="G2592" s="27"/>
      <c r="H2592" s="52"/>
      <c r="I2592" s="380" t="str">
        <f>IFERROR(VLOOKUP($F2592,'Liste planification'!$V$2:$W$96,2,FALSE),"")</f>
        <v/>
      </c>
      <c r="J2592" s="27"/>
      <c r="K2592" s="27"/>
      <c r="L2592" s="27"/>
      <c r="M2592" s="52"/>
      <c r="N2592" s="52"/>
      <c r="O2592" s="52"/>
      <c r="P2592" s="52"/>
      <c r="Q2592" s="52"/>
      <c r="R2592" s="52"/>
      <c r="S2592" s="52"/>
      <c r="T2592" s="52"/>
      <c r="U2592" s="52"/>
      <c r="V2592" s="52"/>
      <c r="W2592" s="52"/>
      <c r="X2592" s="52"/>
      <c r="Y2592" s="194"/>
      <c r="Z2592" s="776"/>
      <c r="AA2592" s="190"/>
      <c r="AB2592" s="747">
        <f t="shared" si="160"/>
        <v>0</v>
      </c>
      <c r="AC2592" s="748">
        <f t="shared" si="161"/>
        <v>0</v>
      </c>
      <c r="AD2592" s="187"/>
      <c r="AE2592" s="186"/>
      <c r="AF2592" s="190"/>
      <c r="AG2592" s="747">
        <f t="shared" si="162"/>
        <v>0</v>
      </c>
      <c r="AH2592" s="748">
        <f t="shared" si="163"/>
        <v>0</v>
      </c>
      <c r="AI2592" s="187"/>
      <c r="AJ2592" s="52"/>
      <c r="AK2592" s="156" t="str">
        <f>IFERROR(VLOOKUP($A2592,'Liste planification'!$B$2:$C$105,2,FALSE),"")</f>
        <v/>
      </c>
      <c r="AL2592" s="27"/>
      <c r="AM2592" s="27"/>
    </row>
    <row r="2593" spans="1:39">
      <c r="A2593" s="158"/>
      <c r="B2593" s="159" t="str">
        <f>A2593&amp;"-"&amp;TEXT(COUNTIF($A$5:A2593,A2593),"000")</f>
        <v>-000</v>
      </c>
      <c r="C2593" s="52"/>
      <c r="D2593" s="27"/>
      <c r="E2593" s="28"/>
      <c r="F2593" s="27"/>
      <c r="G2593" s="27"/>
      <c r="H2593" s="52"/>
      <c r="I2593" s="380" t="str">
        <f>IFERROR(VLOOKUP($F2593,'Liste planification'!$V$2:$W$96,2,FALSE),"")</f>
        <v/>
      </c>
      <c r="J2593" s="27"/>
      <c r="K2593" s="27"/>
      <c r="L2593" s="27"/>
      <c r="M2593" s="52"/>
      <c r="N2593" s="52"/>
      <c r="O2593" s="52"/>
      <c r="P2593" s="52"/>
      <c r="Q2593" s="52"/>
      <c r="R2593" s="52"/>
      <c r="S2593" s="52"/>
      <c r="T2593" s="52"/>
      <c r="U2593" s="52"/>
      <c r="V2593" s="52"/>
      <c r="W2593" s="52"/>
      <c r="X2593" s="52"/>
      <c r="Y2593" s="194"/>
      <c r="Z2593" s="776"/>
      <c r="AA2593" s="190"/>
      <c r="AB2593" s="747">
        <f t="shared" si="160"/>
        <v>0</v>
      </c>
      <c r="AC2593" s="748">
        <f t="shared" si="161"/>
        <v>0</v>
      </c>
      <c r="AD2593" s="187"/>
      <c r="AE2593" s="186"/>
      <c r="AF2593" s="190"/>
      <c r="AG2593" s="747">
        <f t="shared" si="162"/>
        <v>0</v>
      </c>
      <c r="AH2593" s="748">
        <f t="shared" si="163"/>
        <v>0</v>
      </c>
      <c r="AI2593" s="187"/>
      <c r="AJ2593" s="52"/>
      <c r="AK2593" s="156" t="str">
        <f>IFERROR(VLOOKUP($A2593,'Liste planification'!$B$2:$C$105,2,FALSE),"")</f>
        <v/>
      </c>
      <c r="AL2593" s="27"/>
      <c r="AM2593" s="27"/>
    </row>
    <row r="2594" spans="1:39">
      <c r="A2594" s="158"/>
      <c r="B2594" s="159" t="str">
        <f>A2594&amp;"-"&amp;TEXT(COUNTIF($A$5:A2594,A2594),"000")</f>
        <v>-000</v>
      </c>
      <c r="C2594" s="52"/>
      <c r="D2594" s="27"/>
      <c r="E2594" s="28"/>
      <c r="F2594" s="27"/>
      <c r="G2594" s="27"/>
      <c r="H2594" s="52"/>
      <c r="I2594" s="380" t="str">
        <f>IFERROR(VLOOKUP($F2594,'Liste planification'!$V$2:$W$96,2,FALSE),"")</f>
        <v/>
      </c>
      <c r="J2594" s="27"/>
      <c r="K2594" s="27"/>
      <c r="L2594" s="27"/>
      <c r="M2594" s="52"/>
      <c r="N2594" s="52"/>
      <c r="O2594" s="52"/>
      <c r="P2594" s="52"/>
      <c r="Q2594" s="52"/>
      <c r="R2594" s="52"/>
      <c r="S2594" s="52"/>
      <c r="T2594" s="52"/>
      <c r="U2594" s="52"/>
      <c r="V2594" s="52"/>
      <c r="W2594" s="52"/>
      <c r="X2594" s="52"/>
      <c r="Y2594" s="194"/>
      <c r="Z2594" s="776"/>
      <c r="AA2594" s="190"/>
      <c r="AB2594" s="747">
        <f t="shared" si="160"/>
        <v>0</v>
      </c>
      <c r="AC2594" s="748">
        <f t="shared" si="161"/>
        <v>0</v>
      </c>
      <c r="AD2594" s="187"/>
      <c r="AE2594" s="186"/>
      <c r="AF2594" s="190"/>
      <c r="AG2594" s="747">
        <f t="shared" si="162"/>
        <v>0</v>
      </c>
      <c r="AH2594" s="748">
        <f t="shared" si="163"/>
        <v>0</v>
      </c>
      <c r="AI2594" s="187"/>
      <c r="AJ2594" s="52"/>
      <c r="AK2594" s="156" t="str">
        <f>IFERROR(VLOOKUP($A2594,'Liste planification'!$B$2:$C$105,2,FALSE),"")</f>
        <v/>
      </c>
      <c r="AL2594" s="27"/>
      <c r="AM2594" s="27"/>
    </row>
    <row r="2595" spans="1:39">
      <c r="A2595" s="158"/>
      <c r="B2595" s="159" t="str">
        <f>A2595&amp;"-"&amp;TEXT(COUNTIF($A$5:A2595,A2595),"000")</f>
        <v>-000</v>
      </c>
      <c r="C2595" s="52"/>
      <c r="D2595" s="27"/>
      <c r="E2595" s="28"/>
      <c r="F2595" s="27"/>
      <c r="G2595" s="27"/>
      <c r="H2595" s="52"/>
      <c r="I2595" s="380" t="str">
        <f>IFERROR(VLOOKUP($F2595,'Liste planification'!$V$2:$W$96,2,FALSE),"")</f>
        <v/>
      </c>
      <c r="J2595" s="27"/>
      <c r="K2595" s="27"/>
      <c r="L2595" s="27"/>
      <c r="M2595" s="52"/>
      <c r="N2595" s="52"/>
      <c r="O2595" s="52"/>
      <c r="P2595" s="52"/>
      <c r="Q2595" s="52"/>
      <c r="R2595" s="52"/>
      <c r="S2595" s="52"/>
      <c r="T2595" s="52"/>
      <c r="U2595" s="52"/>
      <c r="V2595" s="52"/>
      <c r="W2595" s="52"/>
      <c r="X2595" s="52"/>
      <c r="Y2595" s="194"/>
      <c r="Z2595" s="776"/>
      <c r="AA2595" s="190"/>
      <c r="AB2595" s="747">
        <f t="shared" si="160"/>
        <v>0</v>
      </c>
      <c r="AC2595" s="748">
        <f t="shared" si="161"/>
        <v>0</v>
      </c>
      <c r="AD2595" s="187"/>
      <c r="AE2595" s="186"/>
      <c r="AF2595" s="190"/>
      <c r="AG2595" s="747">
        <f t="shared" si="162"/>
        <v>0</v>
      </c>
      <c r="AH2595" s="748">
        <f t="shared" si="163"/>
        <v>0</v>
      </c>
      <c r="AI2595" s="187"/>
      <c r="AJ2595" s="52"/>
      <c r="AK2595" s="156" t="str">
        <f>IFERROR(VLOOKUP($A2595,'Liste planification'!$B$2:$C$105,2,FALSE),"")</f>
        <v/>
      </c>
      <c r="AL2595" s="27"/>
      <c r="AM2595" s="27"/>
    </row>
    <row r="2596" spans="1:39">
      <c r="A2596" s="158"/>
      <c r="B2596" s="159" t="str">
        <f>A2596&amp;"-"&amp;TEXT(COUNTIF($A$5:A2596,A2596),"000")</f>
        <v>-000</v>
      </c>
      <c r="C2596" s="52"/>
      <c r="D2596" s="27"/>
      <c r="E2596" s="28"/>
      <c r="F2596" s="27"/>
      <c r="G2596" s="27"/>
      <c r="H2596" s="52"/>
      <c r="I2596" s="380" t="str">
        <f>IFERROR(VLOOKUP($F2596,'Liste planification'!$V$2:$W$96,2,FALSE),"")</f>
        <v/>
      </c>
      <c r="J2596" s="27"/>
      <c r="K2596" s="27"/>
      <c r="L2596" s="27"/>
      <c r="M2596" s="52"/>
      <c r="N2596" s="52"/>
      <c r="O2596" s="52"/>
      <c r="P2596" s="52"/>
      <c r="Q2596" s="52"/>
      <c r="R2596" s="52"/>
      <c r="S2596" s="52"/>
      <c r="T2596" s="52"/>
      <c r="U2596" s="52"/>
      <c r="V2596" s="52"/>
      <c r="W2596" s="52"/>
      <c r="X2596" s="52"/>
      <c r="Y2596" s="194"/>
      <c r="Z2596" s="776"/>
      <c r="AA2596" s="190"/>
      <c r="AB2596" s="747">
        <f t="shared" si="160"/>
        <v>0</v>
      </c>
      <c r="AC2596" s="748">
        <f t="shared" si="161"/>
        <v>0</v>
      </c>
      <c r="AD2596" s="187"/>
      <c r="AE2596" s="186"/>
      <c r="AF2596" s="190"/>
      <c r="AG2596" s="747">
        <f t="shared" si="162"/>
        <v>0</v>
      </c>
      <c r="AH2596" s="748">
        <f t="shared" si="163"/>
        <v>0</v>
      </c>
      <c r="AI2596" s="187"/>
      <c r="AJ2596" s="52"/>
      <c r="AK2596" s="156" t="str">
        <f>IFERROR(VLOOKUP($A2596,'Liste planification'!$B$2:$C$105,2,FALSE),"")</f>
        <v/>
      </c>
      <c r="AL2596" s="27"/>
      <c r="AM2596" s="27"/>
    </row>
    <row r="2597" spans="1:39">
      <c r="A2597" s="158"/>
      <c r="B2597" s="159" t="str">
        <f>A2597&amp;"-"&amp;TEXT(COUNTIF($A$5:A2597,A2597),"000")</f>
        <v>-000</v>
      </c>
      <c r="C2597" s="52"/>
      <c r="D2597" s="27"/>
      <c r="E2597" s="28"/>
      <c r="F2597" s="27"/>
      <c r="G2597" s="27"/>
      <c r="H2597" s="52"/>
      <c r="I2597" s="380" t="str">
        <f>IFERROR(VLOOKUP($F2597,'Liste planification'!$V$2:$W$96,2,FALSE),"")</f>
        <v/>
      </c>
      <c r="J2597" s="27"/>
      <c r="K2597" s="27"/>
      <c r="L2597" s="27"/>
      <c r="M2597" s="52"/>
      <c r="N2597" s="52"/>
      <c r="O2597" s="52"/>
      <c r="P2597" s="52"/>
      <c r="Q2597" s="52"/>
      <c r="R2597" s="52"/>
      <c r="S2597" s="52"/>
      <c r="T2597" s="52"/>
      <c r="U2597" s="52"/>
      <c r="V2597" s="52"/>
      <c r="W2597" s="52"/>
      <c r="X2597" s="52"/>
      <c r="Y2597" s="194"/>
      <c r="Z2597" s="776"/>
      <c r="AA2597" s="190"/>
      <c r="AB2597" s="747">
        <f t="shared" si="160"/>
        <v>0</v>
      </c>
      <c r="AC2597" s="748">
        <f t="shared" si="161"/>
        <v>0</v>
      </c>
      <c r="AD2597" s="187"/>
      <c r="AE2597" s="186"/>
      <c r="AF2597" s="190"/>
      <c r="AG2597" s="747">
        <f t="shared" si="162"/>
        <v>0</v>
      </c>
      <c r="AH2597" s="748">
        <f t="shared" si="163"/>
        <v>0</v>
      </c>
      <c r="AI2597" s="187"/>
      <c r="AJ2597" s="52"/>
      <c r="AK2597" s="156" t="str">
        <f>IFERROR(VLOOKUP($A2597,'Liste planification'!$B$2:$C$105,2,FALSE),"")</f>
        <v/>
      </c>
      <c r="AL2597" s="27"/>
      <c r="AM2597" s="27"/>
    </row>
    <row r="2598" spans="1:39">
      <c r="A2598" s="158"/>
      <c r="B2598" s="159" t="str">
        <f>A2598&amp;"-"&amp;TEXT(COUNTIF($A$5:A2598,A2598),"000")</f>
        <v>-000</v>
      </c>
      <c r="C2598" s="52"/>
      <c r="D2598" s="27"/>
      <c r="E2598" s="28"/>
      <c r="F2598" s="27"/>
      <c r="G2598" s="27"/>
      <c r="H2598" s="52"/>
      <c r="I2598" s="380" t="str">
        <f>IFERROR(VLOOKUP($F2598,'Liste planification'!$V$2:$W$96,2,FALSE),"")</f>
        <v/>
      </c>
      <c r="J2598" s="27"/>
      <c r="K2598" s="27"/>
      <c r="L2598" s="27"/>
      <c r="M2598" s="52"/>
      <c r="N2598" s="52"/>
      <c r="O2598" s="52"/>
      <c r="P2598" s="52"/>
      <c r="Q2598" s="52"/>
      <c r="R2598" s="52"/>
      <c r="S2598" s="52"/>
      <c r="T2598" s="52"/>
      <c r="U2598" s="52"/>
      <c r="V2598" s="52"/>
      <c r="W2598" s="52"/>
      <c r="X2598" s="52"/>
      <c r="Y2598" s="194"/>
      <c r="Z2598" s="776"/>
      <c r="AA2598" s="190"/>
      <c r="AB2598" s="747">
        <f t="shared" si="160"/>
        <v>0</v>
      </c>
      <c r="AC2598" s="748">
        <f t="shared" si="161"/>
        <v>0</v>
      </c>
      <c r="AD2598" s="187"/>
      <c r="AE2598" s="186"/>
      <c r="AF2598" s="190"/>
      <c r="AG2598" s="747">
        <f t="shared" si="162"/>
        <v>0</v>
      </c>
      <c r="AH2598" s="748">
        <f t="shared" si="163"/>
        <v>0</v>
      </c>
      <c r="AI2598" s="187"/>
      <c r="AJ2598" s="52"/>
      <c r="AK2598" s="156" t="str">
        <f>IFERROR(VLOOKUP($A2598,'Liste planification'!$B$2:$C$105,2,FALSE),"")</f>
        <v/>
      </c>
      <c r="AL2598" s="27"/>
      <c r="AM2598" s="27"/>
    </row>
    <row r="2599" spans="1:39">
      <c r="A2599" s="158"/>
      <c r="B2599" s="159" t="str">
        <f>A2599&amp;"-"&amp;TEXT(COUNTIF($A$5:A2599,A2599),"000")</f>
        <v>-000</v>
      </c>
      <c r="C2599" s="52"/>
      <c r="D2599" s="27"/>
      <c r="E2599" s="28"/>
      <c r="F2599" s="27"/>
      <c r="G2599" s="27"/>
      <c r="H2599" s="52"/>
      <c r="I2599" s="380" t="str">
        <f>IFERROR(VLOOKUP($F2599,'Liste planification'!$V$2:$W$96,2,FALSE),"")</f>
        <v/>
      </c>
      <c r="J2599" s="27"/>
      <c r="K2599" s="27"/>
      <c r="L2599" s="27"/>
      <c r="M2599" s="52"/>
      <c r="N2599" s="52"/>
      <c r="O2599" s="52"/>
      <c r="P2599" s="52"/>
      <c r="Q2599" s="52"/>
      <c r="R2599" s="52"/>
      <c r="S2599" s="52"/>
      <c r="T2599" s="52"/>
      <c r="U2599" s="52"/>
      <c r="V2599" s="52"/>
      <c r="W2599" s="52"/>
      <c r="X2599" s="52"/>
      <c r="Y2599" s="194"/>
      <c r="Z2599" s="776"/>
      <c r="AA2599" s="190"/>
      <c r="AB2599" s="747">
        <f t="shared" si="160"/>
        <v>0</v>
      </c>
      <c r="AC2599" s="748">
        <f t="shared" si="161"/>
        <v>0</v>
      </c>
      <c r="AD2599" s="187"/>
      <c r="AE2599" s="186"/>
      <c r="AF2599" s="190"/>
      <c r="AG2599" s="747">
        <f t="shared" si="162"/>
        <v>0</v>
      </c>
      <c r="AH2599" s="748">
        <f t="shared" si="163"/>
        <v>0</v>
      </c>
      <c r="AI2599" s="187"/>
      <c r="AJ2599" s="52"/>
      <c r="AK2599" s="156" t="str">
        <f>IFERROR(VLOOKUP($A2599,'Liste planification'!$B$2:$C$105,2,FALSE),"")</f>
        <v/>
      </c>
      <c r="AL2599" s="27"/>
      <c r="AM2599" s="27"/>
    </row>
    <row r="2600" spans="1:39">
      <c r="A2600" s="158"/>
      <c r="B2600" s="159" t="str">
        <f>A2600&amp;"-"&amp;TEXT(COUNTIF($A$5:A2600,A2600),"000")</f>
        <v>-000</v>
      </c>
      <c r="C2600" s="52"/>
      <c r="D2600" s="27"/>
      <c r="E2600" s="28"/>
      <c r="F2600" s="27"/>
      <c r="G2600" s="27"/>
      <c r="H2600" s="52"/>
      <c r="I2600" s="380" t="str">
        <f>IFERROR(VLOOKUP($F2600,'Liste planification'!$V$2:$W$96,2,FALSE),"")</f>
        <v/>
      </c>
      <c r="J2600" s="27"/>
      <c r="K2600" s="27"/>
      <c r="L2600" s="27"/>
      <c r="M2600" s="52"/>
      <c r="N2600" s="52"/>
      <c r="O2600" s="52"/>
      <c r="P2600" s="52"/>
      <c r="Q2600" s="52"/>
      <c r="R2600" s="52"/>
      <c r="S2600" s="52"/>
      <c r="T2600" s="52"/>
      <c r="U2600" s="52"/>
      <c r="V2600" s="52"/>
      <c r="W2600" s="52"/>
      <c r="X2600" s="52"/>
      <c r="Y2600" s="194"/>
      <c r="Z2600" s="776"/>
      <c r="AA2600" s="190"/>
      <c r="AB2600" s="747">
        <f t="shared" si="160"/>
        <v>0</v>
      </c>
      <c r="AC2600" s="748">
        <f t="shared" si="161"/>
        <v>0</v>
      </c>
      <c r="AD2600" s="187"/>
      <c r="AE2600" s="186"/>
      <c r="AF2600" s="190"/>
      <c r="AG2600" s="747">
        <f t="shared" si="162"/>
        <v>0</v>
      </c>
      <c r="AH2600" s="748">
        <f t="shared" si="163"/>
        <v>0</v>
      </c>
      <c r="AI2600" s="187"/>
      <c r="AJ2600" s="52"/>
      <c r="AK2600" s="156" t="str">
        <f>IFERROR(VLOOKUP($A2600,'Liste planification'!$B$2:$C$105,2,FALSE),"")</f>
        <v/>
      </c>
      <c r="AL2600" s="27"/>
      <c r="AM2600" s="27"/>
    </row>
    <row r="2601" spans="1:39">
      <c r="A2601" s="158"/>
      <c r="B2601" s="159" t="str">
        <f>A2601&amp;"-"&amp;TEXT(COUNTIF($A$5:A2601,A2601),"000")</f>
        <v>-000</v>
      </c>
      <c r="C2601" s="52"/>
      <c r="D2601" s="27"/>
      <c r="E2601" s="28"/>
      <c r="F2601" s="27"/>
      <c r="G2601" s="27"/>
      <c r="H2601" s="52"/>
      <c r="I2601" s="380" t="str">
        <f>IFERROR(VLOOKUP($F2601,'Liste planification'!$V$2:$W$96,2,FALSE),"")</f>
        <v/>
      </c>
      <c r="J2601" s="27"/>
      <c r="K2601" s="27"/>
      <c r="L2601" s="27"/>
      <c r="M2601" s="52"/>
      <c r="N2601" s="52"/>
      <c r="O2601" s="52"/>
      <c r="P2601" s="52"/>
      <c r="Q2601" s="52"/>
      <c r="R2601" s="52"/>
      <c r="S2601" s="52"/>
      <c r="T2601" s="52"/>
      <c r="U2601" s="52"/>
      <c r="V2601" s="52"/>
      <c r="W2601" s="52"/>
      <c r="X2601" s="52"/>
      <c r="Y2601" s="194"/>
      <c r="Z2601" s="776"/>
      <c r="AA2601" s="190"/>
      <c r="AB2601" s="747">
        <f t="shared" si="160"/>
        <v>0</v>
      </c>
      <c r="AC2601" s="748">
        <f t="shared" si="161"/>
        <v>0</v>
      </c>
      <c r="AD2601" s="187"/>
      <c r="AE2601" s="186"/>
      <c r="AF2601" s="190"/>
      <c r="AG2601" s="747">
        <f t="shared" si="162"/>
        <v>0</v>
      </c>
      <c r="AH2601" s="748">
        <f t="shared" si="163"/>
        <v>0</v>
      </c>
      <c r="AI2601" s="187"/>
      <c r="AJ2601" s="52"/>
      <c r="AK2601" s="156" t="str">
        <f>IFERROR(VLOOKUP($A2601,'Liste planification'!$B$2:$C$105,2,FALSE),"")</f>
        <v/>
      </c>
      <c r="AL2601" s="27"/>
      <c r="AM2601" s="27"/>
    </row>
    <row r="2602" spans="1:39">
      <c r="A2602" s="158"/>
      <c r="B2602" s="159" t="str">
        <f>A2602&amp;"-"&amp;TEXT(COUNTIF($A$5:A2602,A2602),"000")</f>
        <v>-000</v>
      </c>
      <c r="C2602" s="52"/>
      <c r="D2602" s="27"/>
      <c r="E2602" s="28"/>
      <c r="F2602" s="27"/>
      <c r="G2602" s="27"/>
      <c r="H2602" s="52"/>
      <c r="I2602" s="380" t="str">
        <f>IFERROR(VLOOKUP($F2602,'Liste planification'!$V$2:$W$96,2,FALSE),"")</f>
        <v/>
      </c>
      <c r="J2602" s="27"/>
      <c r="K2602" s="27"/>
      <c r="L2602" s="27"/>
      <c r="M2602" s="52"/>
      <c r="N2602" s="52"/>
      <c r="O2602" s="52"/>
      <c r="P2602" s="52"/>
      <c r="Q2602" s="52"/>
      <c r="R2602" s="52"/>
      <c r="S2602" s="52"/>
      <c r="T2602" s="52"/>
      <c r="U2602" s="52"/>
      <c r="V2602" s="52"/>
      <c r="W2602" s="52"/>
      <c r="X2602" s="52"/>
      <c r="Y2602" s="194"/>
      <c r="Z2602" s="776"/>
      <c r="AA2602" s="190"/>
      <c r="AB2602" s="747">
        <f t="shared" si="160"/>
        <v>0</v>
      </c>
      <c r="AC2602" s="748">
        <f t="shared" si="161"/>
        <v>0</v>
      </c>
      <c r="AD2602" s="187"/>
      <c r="AE2602" s="186"/>
      <c r="AF2602" s="190"/>
      <c r="AG2602" s="747">
        <f t="shared" si="162"/>
        <v>0</v>
      </c>
      <c r="AH2602" s="748">
        <f t="shared" si="163"/>
        <v>0</v>
      </c>
      <c r="AI2602" s="187"/>
      <c r="AJ2602" s="52"/>
      <c r="AK2602" s="156" t="str">
        <f>IFERROR(VLOOKUP($A2602,'Liste planification'!$B$2:$C$105,2,FALSE),"")</f>
        <v/>
      </c>
      <c r="AL2602" s="27"/>
      <c r="AM2602" s="27"/>
    </row>
    <row r="2603" spans="1:39">
      <c r="A2603" s="158"/>
      <c r="B2603" s="159" t="str">
        <f>A2603&amp;"-"&amp;TEXT(COUNTIF($A$5:A2603,A2603),"000")</f>
        <v>-000</v>
      </c>
      <c r="C2603" s="52"/>
      <c r="D2603" s="27"/>
      <c r="E2603" s="28"/>
      <c r="F2603" s="27"/>
      <c r="G2603" s="27"/>
      <c r="H2603" s="52"/>
      <c r="I2603" s="380" t="str">
        <f>IFERROR(VLOOKUP($F2603,'Liste planification'!$V$2:$W$96,2,FALSE),"")</f>
        <v/>
      </c>
      <c r="J2603" s="27"/>
      <c r="K2603" s="27"/>
      <c r="L2603" s="27"/>
      <c r="M2603" s="52"/>
      <c r="N2603" s="52"/>
      <c r="O2603" s="52"/>
      <c r="P2603" s="52"/>
      <c r="Q2603" s="52"/>
      <c r="R2603" s="52"/>
      <c r="S2603" s="52"/>
      <c r="T2603" s="52"/>
      <c r="U2603" s="52"/>
      <c r="V2603" s="52"/>
      <c r="W2603" s="52"/>
      <c r="X2603" s="52"/>
      <c r="Y2603" s="194"/>
      <c r="Z2603" s="776"/>
      <c r="AA2603" s="190"/>
      <c r="AB2603" s="747">
        <f t="shared" si="160"/>
        <v>0</v>
      </c>
      <c r="AC2603" s="748">
        <f t="shared" si="161"/>
        <v>0</v>
      </c>
      <c r="AD2603" s="187"/>
      <c r="AE2603" s="186"/>
      <c r="AF2603" s="190"/>
      <c r="AG2603" s="747">
        <f t="shared" si="162"/>
        <v>0</v>
      </c>
      <c r="AH2603" s="748">
        <f t="shared" si="163"/>
        <v>0</v>
      </c>
      <c r="AI2603" s="187"/>
      <c r="AJ2603" s="52"/>
      <c r="AK2603" s="156" t="str">
        <f>IFERROR(VLOOKUP($A2603,'Liste planification'!$B$2:$C$105,2,FALSE),"")</f>
        <v/>
      </c>
      <c r="AL2603" s="27"/>
      <c r="AM2603" s="27"/>
    </row>
    <row r="2604" spans="1:39">
      <c r="A2604" s="158"/>
      <c r="B2604" s="159" t="str">
        <f>A2604&amp;"-"&amp;TEXT(COUNTIF($A$5:A2604,A2604),"000")</f>
        <v>-000</v>
      </c>
      <c r="C2604" s="52"/>
      <c r="D2604" s="27"/>
      <c r="E2604" s="28"/>
      <c r="F2604" s="27"/>
      <c r="G2604" s="27"/>
      <c r="H2604" s="52"/>
      <c r="I2604" s="380" t="str">
        <f>IFERROR(VLOOKUP($F2604,'Liste planification'!$V$2:$W$96,2,FALSE),"")</f>
        <v/>
      </c>
      <c r="J2604" s="27"/>
      <c r="K2604" s="27"/>
      <c r="L2604" s="27"/>
      <c r="M2604" s="52"/>
      <c r="N2604" s="52"/>
      <c r="O2604" s="52"/>
      <c r="P2604" s="52"/>
      <c r="Q2604" s="52"/>
      <c r="R2604" s="52"/>
      <c r="S2604" s="52"/>
      <c r="T2604" s="52"/>
      <c r="U2604" s="52"/>
      <c r="V2604" s="52"/>
      <c r="W2604" s="52"/>
      <c r="X2604" s="52"/>
      <c r="Y2604" s="194"/>
      <c r="Z2604" s="776"/>
      <c r="AA2604" s="190"/>
      <c r="AB2604" s="747">
        <f t="shared" si="160"/>
        <v>0</v>
      </c>
      <c r="AC2604" s="748">
        <f t="shared" si="161"/>
        <v>0</v>
      </c>
      <c r="AD2604" s="187"/>
      <c r="AE2604" s="186"/>
      <c r="AF2604" s="190"/>
      <c r="AG2604" s="747">
        <f t="shared" si="162"/>
        <v>0</v>
      </c>
      <c r="AH2604" s="748">
        <f t="shared" si="163"/>
        <v>0</v>
      </c>
      <c r="AI2604" s="187"/>
      <c r="AJ2604" s="52"/>
      <c r="AK2604" s="156" t="str">
        <f>IFERROR(VLOOKUP($A2604,'Liste planification'!$B$2:$C$105,2,FALSE),"")</f>
        <v/>
      </c>
      <c r="AL2604" s="27"/>
      <c r="AM2604" s="27"/>
    </row>
    <row r="2605" spans="1:39">
      <c r="A2605" s="158"/>
      <c r="B2605" s="159" t="str">
        <f>A2605&amp;"-"&amp;TEXT(COUNTIF($A$5:A2605,A2605),"000")</f>
        <v>-000</v>
      </c>
      <c r="C2605" s="52"/>
      <c r="D2605" s="27"/>
      <c r="E2605" s="28"/>
      <c r="F2605" s="27"/>
      <c r="G2605" s="27"/>
      <c r="H2605" s="52"/>
      <c r="I2605" s="380" t="str">
        <f>IFERROR(VLOOKUP($F2605,'Liste planification'!$V$2:$W$96,2,FALSE),"")</f>
        <v/>
      </c>
      <c r="J2605" s="27"/>
      <c r="K2605" s="27"/>
      <c r="L2605" s="27"/>
      <c r="M2605" s="52"/>
      <c r="N2605" s="52"/>
      <c r="O2605" s="52"/>
      <c r="P2605" s="52"/>
      <c r="Q2605" s="52"/>
      <c r="R2605" s="52"/>
      <c r="S2605" s="52"/>
      <c r="T2605" s="52"/>
      <c r="U2605" s="52"/>
      <c r="V2605" s="52"/>
      <c r="W2605" s="52"/>
      <c r="X2605" s="52"/>
      <c r="Y2605" s="194"/>
      <c r="Z2605" s="776"/>
      <c r="AA2605" s="190"/>
      <c r="AB2605" s="747">
        <f t="shared" si="160"/>
        <v>0</v>
      </c>
      <c r="AC2605" s="748">
        <f t="shared" si="161"/>
        <v>0</v>
      </c>
      <c r="AD2605" s="187"/>
      <c r="AE2605" s="186"/>
      <c r="AF2605" s="190"/>
      <c r="AG2605" s="747">
        <f t="shared" si="162"/>
        <v>0</v>
      </c>
      <c r="AH2605" s="748">
        <f t="shared" si="163"/>
        <v>0</v>
      </c>
      <c r="AI2605" s="187"/>
      <c r="AJ2605" s="52"/>
      <c r="AK2605" s="156" t="str">
        <f>IFERROR(VLOOKUP($A2605,'Liste planification'!$B$2:$C$105,2,FALSE),"")</f>
        <v/>
      </c>
      <c r="AL2605" s="27"/>
      <c r="AM2605" s="27"/>
    </row>
    <row r="2606" spans="1:39">
      <c r="A2606" s="158"/>
      <c r="B2606" s="159" t="str">
        <f>A2606&amp;"-"&amp;TEXT(COUNTIF($A$5:A2606,A2606),"000")</f>
        <v>-000</v>
      </c>
      <c r="C2606" s="52"/>
      <c r="D2606" s="27"/>
      <c r="E2606" s="28"/>
      <c r="F2606" s="27"/>
      <c r="G2606" s="27"/>
      <c r="H2606" s="52"/>
      <c r="I2606" s="380" t="str">
        <f>IFERROR(VLOOKUP($F2606,'Liste planification'!$V$2:$W$96,2,FALSE),"")</f>
        <v/>
      </c>
      <c r="J2606" s="27"/>
      <c r="K2606" s="27"/>
      <c r="L2606" s="27"/>
      <c r="M2606" s="52"/>
      <c r="N2606" s="52"/>
      <c r="O2606" s="52"/>
      <c r="P2606" s="52"/>
      <c r="Q2606" s="52"/>
      <c r="R2606" s="52"/>
      <c r="S2606" s="52"/>
      <c r="T2606" s="52"/>
      <c r="U2606" s="52"/>
      <c r="V2606" s="52"/>
      <c r="W2606" s="52"/>
      <c r="X2606" s="52"/>
      <c r="Y2606" s="194"/>
      <c r="Z2606" s="776"/>
      <c r="AA2606" s="190"/>
      <c r="AB2606" s="747">
        <f t="shared" si="160"/>
        <v>0</v>
      </c>
      <c r="AC2606" s="748">
        <f t="shared" si="161"/>
        <v>0</v>
      </c>
      <c r="AD2606" s="187"/>
      <c r="AE2606" s="186"/>
      <c r="AF2606" s="190"/>
      <c r="AG2606" s="747">
        <f t="shared" si="162"/>
        <v>0</v>
      </c>
      <c r="AH2606" s="748">
        <f t="shared" si="163"/>
        <v>0</v>
      </c>
      <c r="AI2606" s="187"/>
      <c r="AJ2606" s="52"/>
      <c r="AK2606" s="156" t="str">
        <f>IFERROR(VLOOKUP($A2606,'Liste planification'!$B$2:$C$105,2,FALSE),"")</f>
        <v/>
      </c>
      <c r="AL2606" s="27"/>
      <c r="AM2606" s="27"/>
    </row>
    <row r="2607" spans="1:39">
      <c r="A2607" s="158"/>
      <c r="B2607" s="159" t="str">
        <f>A2607&amp;"-"&amp;TEXT(COUNTIF($A$5:A2607,A2607),"000")</f>
        <v>-000</v>
      </c>
      <c r="C2607" s="52"/>
      <c r="D2607" s="27"/>
      <c r="E2607" s="28"/>
      <c r="F2607" s="27"/>
      <c r="G2607" s="27"/>
      <c r="H2607" s="52"/>
      <c r="I2607" s="380" t="str">
        <f>IFERROR(VLOOKUP($F2607,'Liste planification'!$V$2:$W$96,2,FALSE),"")</f>
        <v/>
      </c>
      <c r="J2607" s="27"/>
      <c r="K2607" s="27"/>
      <c r="L2607" s="27"/>
      <c r="M2607" s="52"/>
      <c r="N2607" s="52"/>
      <c r="O2607" s="52"/>
      <c r="P2607" s="52"/>
      <c r="Q2607" s="52"/>
      <c r="R2607" s="52"/>
      <c r="S2607" s="52"/>
      <c r="T2607" s="52"/>
      <c r="U2607" s="52"/>
      <c r="V2607" s="52"/>
      <c r="W2607" s="52"/>
      <c r="X2607" s="52"/>
      <c r="Y2607" s="194"/>
      <c r="Z2607" s="776"/>
      <c r="AA2607" s="190"/>
      <c r="AB2607" s="747">
        <f t="shared" si="160"/>
        <v>0</v>
      </c>
      <c r="AC2607" s="748">
        <f t="shared" si="161"/>
        <v>0</v>
      </c>
      <c r="AD2607" s="187"/>
      <c r="AE2607" s="186"/>
      <c r="AF2607" s="190"/>
      <c r="AG2607" s="747">
        <f t="shared" si="162"/>
        <v>0</v>
      </c>
      <c r="AH2607" s="748">
        <f t="shared" si="163"/>
        <v>0</v>
      </c>
      <c r="AI2607" s="187"/>
      <c r="AJ2607" s="52"/>
      <c r="AK2607" s="156" t="str">
        <f>IFERROR(VLOOKUP($A2607,'Liste planification'!$B$2:$C$105,2,FALSE),"")</f>
        <v/>
      </c>
      <c r="AL2607" s="27"/>
      <c r="AM2607" s="27"/>
    </row>
    <row r="2608" spans="1:39">
      <c r="A2608" s="158"/>
      <c r="B2608" s="159" t="str">
        <f>A2608&amp;"-"&amp;TEXT(COUNTIF($A$5:A2608,A2608),"000")</f>
        <v>-000</v>
      </c>
      <c r="C2608" s="52"/>
      <c r="D2608" s="27"/>
      <c r="E2608" s="28"/>
      <c r="F2608" s="27"/>
      <c r="G2608" s="27"/>
      <c r="H2608" s="52"/>
      <c r="I2608" s="380" t="str">
        <f>IFERROR(VLOOKUP($F2608,'Liste planification'!$V$2:$W$96,2,FALSE),"")</f>
        <v/>
      </c>
      <c r="J2608" s="27"/>
      <c r="K2608" s="27"/>
      <c r="L2608" s="27"/>
      <c r="M2608" s="52"/>
      <c r="N2608" s="52"/>
      <c r="O2608" s="52"/>
      <c r="P2608" s="52"/>
      <c r="Q2608" s="52"/>
      <c r="R2608" s="52"/>
      <c r="S2608" s="52"/>
      <c r="T2608" s="52"/>
      <c r="U2608" s="52"/>
      <c r="V2608" s="52"/>
      <c r="W2608" s="52"/>
      <c r="X2608" s="52"/>
      <c r="Y2608" s="194"/>
      <c r="Z2608" s="776"/>
      <c r="AA2608" s="190"/>
      <c r="AB2608" s="747">
        <f t="shared" si="160"/>
        <v>0</v>
      </c>
      <c r="AC2608" s="748">
        <f t="shared" si="161"/>
        <v>0</v>
      </c>
      <c r="AD2608" s="187"/>
      <c r="AE2608" s="186"/>
      <c r="AF2608" s="190"/>
      <c r="AG2608" s="747">
        <f t="shared" si="162"/>
        <v>0</v>
      </c>
      <c r="AH2608" s="748">
        <f t="shared" si="163"/>
        <v>0</v>
      </c>
      <c r="AI2608" s="187"/>
      <c r="AJ2608" s="52"/>
      <c r="AK2608" s="156" t="str">
        <f>IFERROR(VLOOKUP($A2608,'Liste planification'!$B$2:$C$105,2,FALSE),"")</f>
        <v/>
      </c>
      <c r="AL2608" s="27"/>
      <c r="AM2608" s="27"/>
    </row>
    <row r="2609" spans="1:39">
      <c r="A2609" s="158"/>
      <c r="B2609" s="159" t="str">
        <f>A2609&amp;"-"&amp;TEXT(COUNTIF($A$5:A2609,A2609),"000")</f>
        <v>-000</v>
      </c>
      <c r="C2609" s="52"/>
      <c r="D2609" s="27"/>
      <c r="E2609" s="28"/>
      <c r="F2609" s="27"/>
      <c r="G2609" s="27"/>
      <c r="H2609" s="52"/>
      <c r="I2609" s="380" t="str">
        <f>IFERROR(VLOOKUP($F2609,'Liste planification'!$V$2:$W$96,2,FALSE),"")</f>
        <v/>
      </c>
      <c r="J2609" s="27"/>
      <c r="K2609" s="27"/>
      <c r="L2609" s="27"/>
      <c r="M2609" s="52"/>
      <c r="N2609" s="52"/>
      <c r="O2609" s="52"/>
      <c r="P2609" s="52"/>
      <c r="Q2609" s="52"/>
      <c r="R2609" s="52"/>
      <c r="S2609" s="52"/>
      <c r="T2609" s="52"/>
      <c r="U2609" s="52"/>
      <c r="V2609" s="52"/>
      <c r="W2609" s="52"/>
      <c r="X2609" s="52"/>
      <c r="Y2609" s="194"/>
      <c r="Z2609" s="776"/>
      <c r="AA2609" s="190"/>
      <c r="AB2609" s="747">
        <f t="shared" si="160"/>
        <v>0</v>
      </c>
      <c r="AC2609" s="748">
        <f t="shared" si="161"/>
        <v>0</v>
      </c>
      <c r="AD2609" s="187"/>
      <c r="AE2609" s="186"/>
      <c r="AF2609" s="190"/>
      <c r="AG2609" s="747">
        <f t="shared" si="162"/>
        <v>0</v>
      </c>
      <c r="AH2609" s="748">
        <f t="shared" si="163"/>
        <v>0</v>
      </c>
      <c r="AI2609" s="187"/>
      <c r="AJ2609" s="52"/>
      <c r="AK2609" s="156" t="str">
        <f>IFERROR(VLOOKUP($A2609,'Liste planification'!$B$2:$C$105,2,FALSE),"")</f>
        <v/>
      </c>
      <c r="AL2609" s="27"/>
      <c r="AM2609" s="27"/>
    </row>
    <row r="2610" spans="1:39">
      <c r="A2610" s="158"/>
      <c r="B2610" s="159" t="str">
        <f>A2610&amp;"-"&amp;TEXT(COUNTIF($A$5:A2610,A2610),"000")</f>
        <v>-000</v>
      </c>
      <c r="C2610" s="52"/>
      <c r="D2610" s="27"/>
      <c r="E2610" s="28"/>
      <c r="F2610" s="27"/>
      <c r="G2610" s="27"/>
      <c r="H2610" s="52"/>
      <c r="I2610" s="380" t="str">
        <f>IFERROR(VLOOKUP($F2610,'Liste planification'!$V$2:$W$96,2,FALSE),"")</f>
        <v/>
      </c>
      <c r="J2610" s="27"/>
      <c r="K2610" s="27"/>
      <c r="L2610" s="27"/>
      <c r="M2610" s="52"/>
      <c r="N2610" s="52"/>
      <c r="O2610" s="52"/>
      <c r="P2610" s="52"/>
      <c r="Q2610" s="52"/>
      <c r="R2610" s="52"/>
      <c r="S2610" s="52"/>
      <c r="T2610" s="52"/>
      <c r="U2610" s="52"/>
      <c r="V2610" s="52"/>
      <c r="W2610" s="52"/>
      <c r="X2610" s="52"/>
      <c r="Y2610" s="194"/>
      <c r="Z2610" s="776"/>
      <c r="AA2610" s="190"/>
      <c r="AB2610" s="747">
        <f t="shared" si="160"/>
        <v>0</v>
      </c>
      <c r="AC2610" s="748">
        <f t="shared" si="161"/>
        <v>0</v>
      </c>
      <c r="AD2610" s="187"/>
      <c r="AE2610" s="186"/>
      <c r="AF2610" s="190"/>
      <c r="AG2610" s="747">
        <f t="shared" si="162"/>
        <v>0</v>
      </c>
      <c r="AH2610" s="748">
        <f t="shared" si="163"/>
        <v>0</v>
      </c>
      <c r="AI2610" s="187"/>
      <c r="AJ2610" s="52"/>
      <c r="AK2610" s="156" t="str">
        <f>IFERROR(VLOOKUP($A2610,'Liste planification'!$B$2:$C$105,2,FALSE),"")</f>
        <v/>
      </c>
      <c r="AL2610" s="27"/>
      <c r="AM2610" s="27"/>
    </row>
    <row r="2611" spans="1:39">
      <c r="A2611" s="158"/>
      <c r="B2611" s="159" t="str">
        <f>A2611&amp;"-"&amp;TEXT(COUNTIF($A$5:A2611,A2611),"000")</f>
        <v>-000</v>
      </c>
      <c r="C2611" s="52"/>
      <c r="D2611" s="27"/>
      <c r="E2611" s="28"/>
      <c r="F2611" s="27"/>
      <c r="G2611" s="27"/>
      <c r="H2611" s="52"/>
      <c r="I2611" s="380" t="str">
        <f>IFERROR(VLOOKUP($F2611,'Liste planification'!$V$2:$W$96,2,FALSE),"")</f>
        <v/>
      </c>
      <c r="J2611" s="27"/>
      <c r="K2611" s="27"/>
      <c r="L2611" s="27"/>
      <c r="M2611" s="52"/>
      <c r="N2611" s="52"/>
      <c r="O2611" s="52"/>
      <c r="P2611" s="52"/>
      <c r="Q2611" s="52"/>
      <c r="R2611" s="52"/>
      <c r="S2611" s="52"/>
      <c r="T2611" s="52"/>
      <c r="U2611" s="52"/>
      <c r="V2611" s="52"/>
      <c r="W2611" s="52"/>
      <c r="X2611" s="52"/>
      <c r="Y2611" s="194"/>
      <c r="Z2611" s="776"/>
      <c r="AA2611" s="190"/>
      <c r="AB2611" s="747">
        <f t="shared" si="160"/>
        <v>0</v>
      </c>
      <c r="AC2611" s="748">
        <f t="shared" si="161"/>
        <v>0</v>
      </c>
      <c r="AD2611" s="187"/>
      <c r="AE2611" s="186"/>
      <c r="AF2611" s="190"/>
      <c r="AG2611" s="747">
        <f t="shared" si="162"/>
        <v>0</v>
      </c>
      <c r="AH2611" s="748">
        <f t="shared" si="163"/>
        <v>0</v>
      </c>
      <c r="AI2611" s="187"/>
      <c r="AJ2611" s="52"/>
      <c r="AK2611" s="156" t="str">
        <f>IFERROR(VLOOKUP($A2611,'Liste planification'!$B$2:$C$105,2,FALSE),"")</f>
        <v/>
      </c>
      <c r="AL2611" s="27"/>
      <c r="AM2611" s="27"/>
    </row>
    <row r="2612" spans="1:39">
      <c r="A2612" s="158"/>
      <c r="B2612" s="159" t="str">
        <f>A2612&amp;"-"&amp;TEXT(COUNTIF($A$5:A2612,A2612),"000")</f>
        <v>-000</v>
      </c>
      <c r="C2612" s="52"/>
      <c r="D2612" s="27"/>
      <c r="E2612" s="28"/>
      <c r="F2612" s="27"/>
      <c r="G2612" s="27"/>
      <c r="H2612" s="52"/>
      <c r="I2612" s="380" t="str">
        <f>IFERROR(VLOOKUP($F2612,'Liste planification'!$V$2:$W$96,2,FALSE),"")</f>
        <v/>
      </c>
      <c r="J2612" s="27"/>
      <c r="K2612" s="27"/>
      <c r="L2612" s="27"/>
      <c r="M2612" s="52"/>
      <c r="N2612" s="52"/>
      <c r="O2612" s="52"/>
      <c r="P2612" s="52"/>
      <c r="Q2612" s="52"/>
      <c r="R2612" s="52"/>
      <c r="S2612" s="52"/>
      <c r="T2612" s="52"/>
      <c r="U2612" s="52"/>
      <c r="V2612" s="52"/>
      <c r="W2612" s="52"/>
      <c r="X2612" s="52"/>
      <c r="Y2612" s="194"/>
      <c r="Z2612" s="776"/>
      <c r="AA2612" s="190"/>
      <c r="AB2612" s="747">
        <f t="shared" ref="AB2612:AB2675" si="164">AA2612/$AB$1</f>
        <v>0</v>
      </c>
      <c r="AC2612" s="748">
        <f t="shared" ref="AC2612:AC2675" si="165">AA2612/$AC$1</f>
        <v>0</v>
      </c>
      <c r="AD2612" s="187"/>
      <c r="AE2612" s="186"/>
      <c r="AF2612" s="190"/>
      <c r="AG2612" s="747">
        <f t="shared" ref="AG2612:AG2675" si="166">AF2612/$AB$1</f>
        <v>0</v>
      </c>
      <c r="AH2612" s="748">
        <f t="shared" ref="AH2612:AH2675" si="167">AF2612/$AC$1</f>
        <v>0</v>
      </c>
      <c r="AI2612" s="187"/>
      <c r="AJ2612" s="52"/>
      <c r="AK2612" s="156" t="str">
        <f>IFERROR(VLOOKUP($A2612,'Liste planification'!$B$2:$C$105,2,FALSE),"")</f>
        <v/>
      </c>
      <c r="AL2612" s="27"/>
      <c r="AM2612" s="27"/>
    </row>
    <row r="2613" spans="1:39">
      <c r="A2613" s="158"/>
      <c r="B2613" s="159" t="str">
        <f>A2613&amp;"-"&amp;TEXT(COUNTIF($A$5:A2613,A2613),"000")</f>
        <v>-000</v>
      </c>
      <c r="C2613" s="52"/>
      <c r="D2613" s="27"/>
      <c r="E2613" s="28"/>
      <c r="F2613" s="27"/>
      <c r="G2613" s="27"/>
      <c r="H2613" s="52"/>
      <c r="I2613" s="380" t="str">
        <f>IFERROR(VLOOKUP($F2613,'Liste planification'!$V$2:$W$96,2,FALSE),"")</f>
        <v/>
      </c>
      <c r="J2613" s="27"/>
      <c r="K2613" s="27"/>
      <c r="L2613" s="27"/>
      <c r="M2613" s="52"/>
      <c r="N2613" s="52"/>
      <c r="O2613" s="52"/>
      <c r="P2613" s="52"/>
      <c r="Q2613" s="52"/>
      <c r="R2613" s="52"/>
      <c r="S2613" s="52"/>
      <c r="T2613" s="52"/>
      <c r="U2613" s="52"/>
      <c r="V2613" s="52"/>
      <c r="W2613" s="52"/>
      <c r="X2613" s="52"/>
      <c r="Y2613" s="194"/>
      <c r="Z2613" s="776"/>
      <c r="AA2613" s="190"/>
      <c r="AB2613" s="747">
        <f t="shared" si="164"/>
        <v>0</v>
      </c>
      <c r="AC2613" s="748">
        <f t="shared" si="165"/>
        <v>0</v>
      </c>
      <c r="AD2613" s="187"/>
      <c r="AE2613" s="186"/>
      <c r="AF2613" s="190"/>
      <c r="AG2613" s="747">
        <f t="shared" si="166"/>
        <v>0</v>
      </c>
      <c r="AH2613" s="748">
        <f t="shared" si="167"/>
        <v>0</v>
      </c>
      <c r="AI2613" s="187"/>
      <c r="AJ2613" s="52"/>
      <c r="AK2613" s="156" t="str">
        <f>IFERROR(VLOOKUP($A2613,'Liste planification'!$B$2:$C$105,2,FALSE),"")</f>
        <v/>
      </c>
      <c r="AL2613" s="27"/>
      <c r="AM2613" s="27"/>
    </row>
    <row r="2614" spans="1:39">
      <c r="A2614" s="158"/>
      <c r="B2614" s="159" t="str">
        <f>A2614&amp;"-"&amp;TEXT(COUNTIF($A$5:A2614,A2614),"000")</f>
        <v>-000</v>
      </c>
      <c r="C2614" s="52"/>
      <c r="D2614" s="27"/>
      <c r="E2614" s="28"/>
      <c r="F2614" s="27"/>
      <c r="G2614" s="27"/>
      <c r="H2614" s="52"/>
      <c r="I2614" s="380" t="str">
        <f>IFERROR(VLOOKUP($F2614,'Liste planification'!$V$2:$W$96,2,FALSE),"")</f>
        <v/>
      </c>
      <c r="J2614" s="27"/>
      <c r="K2614" s="27"/>
      <c r="L2614" s="27"/>
      <c r="M2614" s="52"/>
      <c r="N2614" s="52"/>
      <c r="O2614" s="52"/>
      <c r="P2614" s="52"/>
      <c r="Q2614" s="52"/>
      <c r="R2614" s="52"/>
      <c r="S2614" s="52"/>
      <c r="T2614" s="52"/>
      <c r="U2614" s="52"/>
      <c r="V2614" s="52"/>
      <c r="W2614" s="52"/>
      <c r="X2614" s="52"/>
      <c r="Y2614" s="194"/>
      <c r="Z2614" s="776"/>
      <c r="AA2614" s="190"/>
      <c r="AB2614" s="747">
        <f t="shared" si="164"/>
        <v>0</v>
      </c>
      <c r="AC2614" s="748">
        <f t="shared" si="165"/>
        <v>0</v>
      </c>
      <c r="AD2614" s="187"/>
      <c r="AE2614" s="186"/>
      <c r="AF2614" s="190"/>
      <c r="AG2614" s="747">
        <f t="shared" si="166"/>
        <v>0</v>
      </c>
      <c r="AH2614" s="748">
        <f t="shared" si="167"/>
        <v>0</v>
      </c>
      <c r="AI2614" s="187"/>
      <c r="AJ2614" s="52"/>
      <c r="AK2614" s="156" t="str">
        <f>IFERROR(VLOOKUP($A2614,'Liste planification'!$B$2:$C$105,2,FALSE),"")</f>
        <v/>
      </c>
      <c r="AL2614" s="27"/>
      <c r="AM2614" s="27"/>
    </row>
    <row r="2615" spans="1:39">
      <c r="A2615" s="158"/>
      <c r="B2615" s="159" t="str">
        <f>A2615&amp;"-"&amp;TEXT(COUNTIF($A$5:A2615,A2615),"000")</f>
        <v>-000</v>
      </c>
      <c r="C2615" s="52"/>
      <c r="D2615" s="27"/>
      <c r="E2615" s="28"/>
      <c r="F2615" s="27"/>
      <c r="G2615" s="27"/>
      <c r="H2615" s="52"/>
      <c r="I2615" s="380" t="str">
        <f>IFERROR(VLOOKUP($F2615,'Liste planification'!$V$2:$W$96,2,FALSE),"")</f>
        <v/>
      </c>
      <c r="J2615" s="27"/>
      <c r="K2615" s="27"/>
      <c r="L2615" s="27"/>
      <c r="M2615" s="52"/>
      <c r="N2615" s="52"/>
      <c r="O2615" s="52"/>
      <c r="P2615" s="52"/>
      <c r="Q2615" s="52"/>
      <c r="R2615" s="52"/>
      <c r="S2615" s="52"/>
      <c r="T2615" s="52"/>
      <c r="U2615" s="52"/>
      <c r="V2615" s="52"/>
      <c r="W2615" s="52"/>
      <c r="X2615" s="52"/>
      <c r="Y2615" s="194"/>
      <c r="Z2615" s="776"/>
      <c r="AA2615" s="190"/>
      <c r="AB2615" s="747">
        <f t="shared" si="164"/>
        <v>0</v>
      </c>
      <c r="AC2615" s="748">
        <f t="shared" si="165"/>
        <v>0</v>
      </c>
      <c r="AD2615" s="187"/>
      <c r="AE2615" s="186"/>
      <c r="AF2615" s="190"/>
      <c r="AG2615" s="747">
        <f t="shared" si="166"/>
        <v>0</v>
      </c>
      <c r="AH2615" s="748">
        <f t="shared" si="167"/>
        <v>0</v>
      </c>
      <c r="AI2615" s="187"/>
      <c r="AJ2615" s="52"/>
      <c r="AK2615" s="156" t="str">
        <f>IFERROR(VLOOKUP($A2615,'Liste planification'!$B$2:$C$105,2,FALSE),"")</f>
        <v/>
      </c>
      <c r="AL2615" s="27"/>
      <c r="AM2615" s="27"/>
    </row>
    <row r="2616" spans="1:39">
      <c r="A2616" s="158"/>
      <c r="B2616" s="159" t="str">
        <f>A2616&amp;"-"&amp;TEXT(COUNTIF($A$5:A2616,A2616),"000")</f>
        <v>-000</v>
      </c>
      <c r="C2616" s="52"/>
      <c r="D2616" s="27"/>
      <c r="E2616" s="28"/>
      <c r="F2616" s="27"/>
      <c r="G2616" s="27"/>
      <c r="H2616" s="52"/>
      <c r="I2616" s="380" t="str">
        <f>IFERROR(VLOOKUP($F2616,'Liste planification'!$V$2:$W$96,2,FALSE),"")</f>
        <v/>
      </c>
      <c r="J2616" s="27"/>
      <c r="K2616" s="27"/>
      <c r="L2616" s="27"/>
      <c r="M2616" s="52"/>
      <c r="N2616" s="52"/>
      <c r="O2616" s="52"/>
      <c r="P2616" s="52"/>
      <c r="Q2616" s="52"/>
      <c r="R2616" s="52"/>
      <c r="S2616" s="52"/>
      <c r="T2616" s="52"/>
      <c r="U2616" s="52"/>
      <c r="V2616" s="52"/>
      <c r="W2616" s="52"/>
      <c r="X2616" s="52"/>
      <c r="Y2616" s="194"/>
      <c r="Z2616" s="776"/>
      <c r="AA2616" s="190"/>
      <c r="AB2616" s="747">
        <f t="shared" si="164"/>
        <v>0</v>
      </c>
      <c r="AC2616" s="748">
        <f t="shared" si="165"/>
        <v>0</v>
      </c>
      <c r="AD2616" s="187"/>
      <c r="AE2616" s="186"/>
      <c r="AF2616" s="190"/>
      <c r="AG2616" s="747">
        <f t="shared" si="166"/>
        <v>0</v>
      </c>
      <c r="AH2616" s="748">
        <f t="shared" si="167"/>
        <v>0</v>
      </c>
      <c r="AI2616" s="187"/>
      <c r="AJ2616" s="52"/>
      <c r="AK2616" s="156" t="str">
        <f>IFERROR(VLOOKUP($A2616,'Liste planification'!$B$2:$C$105,2,FALSE),"")</f>
        <v/>
      </c>
      <c r="AL2616" s="27"/>
      <c r="AM2616" s="27"/>
    </row>
    <row r="2617" spans="1:39">
      <c r="A2617" s="158"/>
      <c r="B2617" s="159" t="str">
        <f>A2617&amp;"-"&amp;TEXT(COUNTIF($A$5:A2617,A2617),"000")</f>
        <v>-000</v>
      </c>
      <c r="C2617" s="52"/>
      <c r="D2617" s="27"/>
      <c r="E2617" s="28"/>
      <c r="F2617" s="27"/>
      <c r="G2617" s="27"/>
      <c r="H2617" s="52"/>
      <c r="I2617" s="380" t="str">
        <f>IFERROR(VLOOKUP($F2617,'Liste planification'!$V$2:$W$96,2,FALSE),"")</f>
        <v/>
      </c>
      <c r="J2617" s="27"/>
      <c r="K2617" s="27"/>
      <c r="L2617" s="27"/>
      <c r="M2617" s="52"/>
      <c r="N2617" s="52"/>
      <c r="O2617" s="52"/>
      <c r="P2617" s="52"/>
      <c r="Q2617" s="52"/>
      <c r="R2617" s="52"/>
      <c r="S2617" s="52"/>
      <c r="T2617" s="52"/>
      <c r="U2617" s="52"/>
      <c r="V2617" s="52"/>
      <c r="W2617" s="52"/>
      <c r="X2617" s="52"/>
      <c r="Y2617" s="194"/>
      <c r="Z2617" s="776"/>
      <c r="AA2617" s="190"/>
      <c r="AB2617" s="747">
        <f t="shared" si="164"/>
        <v>0</v>
      </c>
      <c r="AC2617" s="748">
        <f t="shared" si="165"/>
        <v>0</v>
      </c>
      <c r="AD2617" s="187"/>
      <c r="AE2617" s="186"/>
      <c r="AF2617" s="190"/>
      <c r="AG2617" s="747">
        <f t="shared" si="166"/>
        <v>0</v>
      </c>
      <c r="AH2617" s="748">
        <f t="shared" si="167"/>
        <v>0</v>
      </c>
      <c r="AI2617" s="187"/>
      <c r="AJ2617" s="52"/>
      <c r="AK2617" s="156" t="str">
        <f>IFERROR(VLOOKUP($A2617,'Liste planification'!$B$2:$C$105,2,FALSE),"")</f>
        <v/>
      </c>
      <c r="AL2617" s="27"/>
      <c r="AM2617" s="27"/>
    </row>
    <row r="2618" spans="1:39">
      <c r="A2618" s="158"/>
      <c r="B2618" s="159" t="str">
        <f>A2618&amp;"-"&amp;TEXT(COUNTIF($A$5:A2618,A2618),"000")</f>
        <v>-000</v>
      </c>
      <c r="C2618" s="52"/>
      <c r="D2618" s="27"/>
      <c r="E2618" s="28"/>
      <c r="F2618" s="27"/>
      <c r="G2618" s="27"/>
      <c r="H2618" s="52"/>
      <c r="I2618" s="380" t="str">
        <f>IFERROR(VLOOKUP($F2618,'Liste planification'!$V$2:$W$96,2,FALSE),"")</f>
        <v/>
      </c>
      <c r="J2618" s="27"/>
      <c r="K2618" s="27"/>
      <c r="L2618" s="27"/>
      <c r="M2618" s="52"/>
      <c r="N2618" s="52"/>
      <c r="O2618" s="52"/>
      <c r="P2618" s="52"/>
      <c r="Q2618" s="52"/>
      <c r="R2618" s="52"/>
      <c r="S2618" s="52"/>
      <c r="T2618" s="52"/>
      <c r="U2618" s="52"/>
      <c r="V2618" s="52"/>
      <c r="W2618" s="52"/>
      <c r="X2618" s="52"/>
      <c r="Y2618" s="194"/>
      <c r="Z2618" s="776"/>
      <c r="AA2618" s="190"/>
      <c r="AB2618" s="747">
        <f t="shared" si="164"/>
        <v>0</v>
      </c>
      <c r="AC2618" s="748">
        <f t="shared" si="165"/>
        <v>0</v>
      </c>
      <c r="AD2618" s="187"/>
      <c r="AE2618" s="186"/>
      <c r="AF2618" s="190"/>
      <c r="AG2618" s="747">
        <f t="shared" si="166"/>
        <v>0</v>
      </c>
      <c r="AH2618" s="748">
        <f t="shared" si="167"/>
        <v>0</v>
      </c>
      <c r="AI2618" s="187"/>
      <c r="AJ2618" s="52"/>
      <c r="AK2618" s="156" t="str">
        <f>IFERROR(VLOOKUP($A2618,'Liste planification'!$B$2:$C$105,2,FALSE),"")</f>
        <v/>
      </c>
      <c r="AL2618" s="27"/>
      <c r="AM2618" s="27"/>
    </row>
    <row r="2619" spans="1:39">
      <c r="A2619" s="158"/>
      <c r="B2619" s="159" t="str">
        <f>A2619&amp;"-"&amp;TEXT(COUNTIF($A$5:A2619,A2619),"000")</f>
        <v>-000</v>
      </c>
      <c r="C2619" s="52"/>
      <c r="D2619" s="27"/>
      <c r="E2619" s="28"/>
      <c r="F2619" s="27"/>
      <c r="G2619" s="27"/>
      <c r="H2619" s="52"/>
      <c r="I2619" s="380" t="str">
        <f>IFERROR(VLOOKUP($F2619,'Liste planification'!$V$2:$W$96,2,FALSE),"")</f>
        <v/>
      </c>
      <c r="J2619" s="27"/>
      <c r="K2619" s="27"/>
      <c r="L2619" s="27"/>
      <c r="M2619" s="52"/>
      <c r="N2619" s="52"/>
      <c r="O2619" s="52"/>
      <c r="P2619" s="52"/>
      <c r="Q2619" s="52"/>
      <c r="R2619" s="52"/>
      <c r="S2619" s="52"/>
      <c r="T2619" s="52"/>
      <c r="U2619" s="52"/>
      <c r="V2619" s="52"/>
      <c r="W2619" s="52"/>
      <c r="X2619" s="52"/>
      <c r="Y2619" s="194"/>
      <c r="Z2619" s="776"/>
      <c r="AA2619" s="190"/>
      <c r="AB2619" s="747">
        <f t="shared" si="164"/>
        <v>0</v>
      </c>
      <c r="AC2619" s="748">
        <f t="shared" si="165"/>
        <v>0</v>
      </c>
      <c r="AD2619" s="187"/>
      <c r="AE2619" s="186"/>
      <c r="AF2619" s="190"/>
      <c r="AG2619" s="747">
        <f t="shared" si="166"/>
        <v>0</v>
      </c>
      <c r="AH2619" s="748">
        <f t="shared" si="167"/>
        <v>0</v>
      </c>
      <c r="AI2619" s="187"/>
      <c r="AJ2619" s="52"/>
      <c r="AK2619" s="156" t="str">
        <f>IFERROR(VLOOKUP($A2619,'Liste planification'!$B$2:$C$105,2,FALSE),"")</f>
        <v/>
      </c>
      <c r="AL2619" s="27"/>
      <c r="AM2619" s="27"/>
    </row>
    <row r="2620" spans="1:39">
      <c r="A2620" s="158"/>
      <c r="B2620" s="159" t="str">
        <f>A2620&amp;"-"&amp;TEXT(COUNTIF($A$5:A2620,A2620),"000")</f>
        <v>-000</v>
      </c>
      <c r="C2620" s="52"/>
      <c r="D2620" s="27"/>
      <c r="E2620" s="28"/>
      <c r="F2620" s="27"/>
      <c r="G2620" s="27"/>
      <c r="H2620" s="52"/>
      <c r="I2620" s="380" t="str">
        <f>IFERROR(VLOOKUP($F2620,'Liste planification'!$V$2:$W$96,2,FALSE),"")</f>
        <v/>
      </c>
      <c r="J2620" s="27"/>
      <c r="K2620" s="27"/>
      <c r="L2620" s="27"/>
      <c r="M2620" s="52"/>
      <c r="N2620" s="52"/>
      <c r="O2620" s="52"/>
      <c r="P2620" s="52"/>
      <c r="Q2620" s="52"/>
      <c r="R2620" s="52"/>
      <c r="S2620" s="52"/>
      <c r="T2620" s="52"/>
      <c r="U2620" s="52"/>
      <c r="V2620" s="52"/>
      <c r="W2620" s="52"/>
      <c r="X2620" s="52"/>
      <c r="Y2620" s="194"/>
      <c r="Z2620" s="776"/>
      <c r="AA2620" s="190"/>
      <c r="AB2620" s="747">
        <f t="shared" si="164"/>
        <v>0</v>
      </c>
      <c r="AC2620" s="748">
        <f t="shared" si="165"/>
        <v>0</v>
      </c>
      <c r="AD2620" s="187"/>
      <c r="AE2620" s="186"/>
      <c r="AF2620" s="190"/>
      <c r="AG2620" s="747">
        <f t="shared" si="166"/>
        <v>0</v>
      </c>
      <c r="AH2620" s="748">
        <f t="shared" si="167"/>
        <v>0</v>
      </c>
      <c r="AI2620" s="187"/>
      <c r="AJ2620" s="52"/>
      <c r="AK2620" s="156" t="str">
        <f>IFERROR(VLOOKUP($A2620,'Liste planification'!$B$2:$C$105,2,FALSE),"")</f>
        <v/>
      </c>
      <c r="AL2620" s="27"/>
      <c r="AM2620" s="27"/>
    </row>
    <row r="2621" spans="1:39">
      <c r="A2621" s="158"/>
      <c r="B2621" s="159" t="str">
        <f>A2621&amp;"-"&amp;TEXT(COUNTIF($A$5:A2621,A2621),"000")</f>
        <v>-000</v>
      </c>
      <c r="C2621" s="52"/>
      <c r="D2621" s="27"/>
      <c r="E2621" s="28"/>
      <c r="F2621" s="27"/>
      <c r="G2621" s="27"/>
      <c r="H2621" s="52"/>
      <c r="I2621" s="380" t="str">
        <f>IFERROR(VLOOKUP($F2621,'Liste planification'!$V$2:$W$96,2,FALSE),"")</f>
        <v/>
      </c>
      <c r="J2621" s="27"/>
      <c r="K2621" s="27"/>
      <c r="L2621" s="27"/>
      <c r="M2621" s="52"/>
      <c r="N2621" s="52"/>
      <c r="O2621" s="52"/>
      <c r="P2621" s="52"/>
      <c r="Q2621" s="52"/>
      <c r="R2621" s="52"/>
      <c r="S2621" s="52"/>
      <c r="T2621" s="52"/>
      <c r="U2621" s="52"/>
      <c r="V2621" s="52"/>
      <c r="W2621" s="52"/>
      <c r="X2621" s="52"/>
      <c r="Y2621" s="194"/>
      <c r="Z2621" s="776"/>
      <c r="AA2621" s="190"/>
      <c r="AB2621" s="747">
        <f t="shared" si="164"/>
        <v>0</v>
      </c>
      <c r="AC2621" s="748">
        <f t="shared" si="165"/>
        <v>0</v>
      </c>
      <c r="AD2621" s="187"/>
      <c r="AE2621" s="186"/>
      <c r="AF2621" s="190"/>
      <c r="AG2621" s="747">
        <f t="shared" si="166"/>
        <v>0</v>
      </c>
      <c r="AH2621" s="748">
        <f t="shared" si="167"/>
        <v>0</v>
      </c>
      <c r="AI2621" s="187"/>
      <c r="AJ2621" s="52"/>
      <c r="AK2621" s="156" t="str">
        <f>IFERROR(VLOOKUP($A2621,'Liste planification'!$B$2:$C$105,2,FALSE),"")</f>
        <v/>
      </c>
      <c r="AL2621" s="27"/>
      <c r="AM2621" s="27"/>
    </row>
    <row r="2622" spans="1:39">
      <c r="A2622" s="158"/>
      <c r="B2622" s="159" t="str">
        <f>A2622&amp;"-"&amp;TEXT(COUNTIF($A$5:A2622,A2622),"000")</f>
        <v>-000</v>
      </c>
      <c r="C2622" s="52"/>
      <c r="D2622" s="27"/>
      <c r="E2622" s="28"/>
      <c r="F2622" s="27"/>
      <c r="G2622" s="27"/>
      <c r="H2622" s="52"/>
      <c r="I2622" s="380" t="str">
        <f>IFERROR(VLOOKUP($F2622,'Liste planification'!$V$2:$W$96,2,FALSE),"")</f>
        <v/>
      </c>
      <c r="J2622" s="27"/>
      <c r="K2622" s="27"/>
      <c r="L2622" s="27"/>
      <c r="M2622" s="52"/>
      <c r="N2622" s="52"/>
      <c r="O2622" s="52"/>
      <c r="P2622" s="52"/>
      <c r="Q2622" s="52"/>
      <c r="R2622" s="52"/>
      <c r="S2622" s="52"/>
      <c r="T2622" s="52"/>
      <c r="U2622" s="52"/>
      <c r="V2622" s="52"/>
      <c r="W2622" s="52"/>
      <c r="X2622" s="52"/>
      <c r="Y2622" s="194"/>
      <c r="Z2622" s="776"/>
      <c r="AA2622" s="190"/>
      <c r="AB2622" s="747">
        <f t="shared" si="164"/>
        <v>0</v>
      </c>
      <c r="AC2622" s="748">
        <f t="shared" si="165"/>
        <v>0</v>
      </c>
      <c r="AD2622" s="187"/>
      <c r="AE2622" s="186"/>
      <c r="AF2622" s="190"/>
      <c r="AG2622" s="747">
        <f t="shared" si="166"/>
        <v>0</v>
      </c>
      <c r="AH2622" s="748">
        <f t="shared" si="167"/>
        <v>0</v>
      </c>
      <c r="AI2622" s="187"/>
      <c r="AJ2622" s="52"/>
      <c r="AK2622" s="156" t="str">
        <f>IFERROR(VLOOKUP($A2622,'Liste planification'!$B$2:$C$105,2,FALSE),"")</f>
        <v/>
      </c>
      <c r="AL2622" s="27"/>
      <c r="AM2622" s="27"/>
    </row>
    <row r="2623" spans="1:39">
      <c r="A2623" s="158"/>
      <c r="B2623" s="159" t="str">
        <f>A2623&amp;"-"&amp;TEXT(COUNTIF($A$5:A2623,A2623),"000")</f>
        <v>-000</v>
      </c>
      <c r="C2623" s="52"/>
      <c r="D2623" s="27"/>
      <c r="E2623" s="28"/>
      <c r="F2623" s="27"/>
      <c r="G2623" s="27"/>
      <c r="H2623" s="52"/>
      <c r="I2623" s="380" t="str">
        <f>IFERROR(VLOOKUP($F2623,'Liste planification'!$V$2:$W$96,2,FALSE),"")</f>
        <v/>
      </c>
      <c r="J2623" s="27"/>
      <c r="K2623" s="27"/>
      <c r="L2623" s="27"/>
      <c r="M2623" s="52"/>
      <c r="N2623" s="52"/>
      <c r="O2623" s="52"/>
      <c r="P2623" s="52"/>
      <c r="Q2623" s="52"/>
      <c r="R2623" s="52"/>
      <c r="S2623" s="52"/>
      <c r="T2623" s="52"/>
      <c r="U2623" s="52"/>
      <c r="V2623" s="52"/>
      <c r="W2623" s="52"/>
      <c r="X2623" s="52"/>
      <c r="Y2623" s="194"/>
      <c r="Z2623" s="776"/>
      <c r="AA2623" s="190"/>
      <c r="AB2623" s="747">
        <f t="shared" si="164"/>
        <v>0</v>
      </c>
      <c r="AC2623" s="748">
        <f t="shared" si="165"/>
        <v>0</v>
      </c>
      <c r="AD2623" s="187"/>
      <c r="AE2623" s="186"/>
      <c r="AF2623" s="190"/>
      <c r="AG2623" s="747">
        <f t="shared" si="166"/>
        <v>0</v>
      </c>
      <c r="AH2623" s="748">
        <f t="shared" si="167"/>
        <v>0</v>
      </c>
      <c r="AI2623" s="187"/>
      <c r="AJ2623" s="52"/>
      <c r="AK2623" s="156" t="str">
        <f>IFERROR(VLOOKUP($A2623,'Liste planification'!$B$2:$C$105,2,FALSE),"")</f>
        <v/>
      </c>
      <c r="AL2623" s="27"/>
      <c r="AM2623" s="27"/>
    </row>
    <row r="2624" spans="1:39">
      <c r="A2624" s="158"/>
      <c r="B2624" s="159" t="str">
        <f>A2624&amp;"-"&amp;TEXT(COUNTIF($A$5:A2624,A2624),"000")</f>
        <v>-000</v>
      </c>
      <c r="C2624" s="52"/>
      <c r="D2624" s="27"/>
      <c r="E2624" s="28"/>
      <c r="F2624" s="27"/>
      <c r="G2624" s="27"/>
      <c r="H2624" s="52"/>
      <c r="I2624" s="380" t="str">
        <f>IFERROR(VLOOKUP($F2624,'Liste planification'!$V$2:$W$96,2,FALSE),"")</f>
        <v/>
      </c>
      <c r="J2624" s="27"/>
      <c r="K2624" s="27"/>
      <c r="L2624" s="27"/>
      <c r="M2624" s="52"/>
      <c r="N2624" s="52"/>
      <c r="O2624" s="52"/>
      <c r="P2624" s="52"/>
      <c r="Q2624" s="52"/>
      <c r="R2624" s="52"/>
      <c r="S2624" s="52"/>
      <c r="T2624" s="52"/>
      <c r="U2624" s="52"/>
      <c r="V2624" s="52"/>
      <c r="W2624" s="52"/>
      <c r="X2624" s="52"/>
      <c r="Y2624" s="194"/>
      <c r="Z2624" s="776"/>
      <c r="AA2624" s="190"/>
      <c r="AB2624" s="747">
        <f t="shared" si="164"/>
        <v>0</v>
      </c>
      <c r="AC2624" s="748">
        <f t="shared" si="165"/>
        <v>0</v>
      </c>
      <c r="AD2624" s="187"/>
      <c r="AE2624" s="186"/>
      <c r="AF2624" s="190"/>
      <c r="AG2624" s="747">
        <f t="shared" si="166"/>
        <v>0</v>
      </c>
      <c r="AH2624" s="748">
        <f t="shared" si="167"/>
        <v>0</v>
      </c>
      <c r="AI2624" s="187"/>
      <c r="AJ2624" s="52"/>
      <c r="AK2624" s="156" t="str">
        <f>IFERROR(VLOOKUP($A2624,'Liste planification'!$B$2:$C$105,2,FALSE),"")</f>
        <v/>
      </c>
      <c r="AL2624" s="27"/>
      <c r="AM2624" s="27"/>
    </row>
    <row r="2625" spans="1:39">
      <c r="A2625" s="158"/>
      <c r="B2625" s="159" t="str">
        <f>A2625&amp;"-"&amp;TEXT(COUNTIF($A$5:A2625,A2625),"000")</f>
        <v>-000</v>
      </c>
      <c r="C2625" s="52"/>
      <c r="D2625" s="27"/>
      <c r="E2625" s="28"/>
      <c r="F2625" s="27"/>
      <c r="G2625" s="27"/>
      <c r="H2625" s="52"/>
      <c r="I2625" s="380" t="str">
        <f>IFERROR(VLOOKUP($F2625,'Liste planification'!$V$2:$W$96,2,FALSE),"")</f>
        <v/>
      </c>
      <c r="J2625" s="27"/>
      <c r="K2625" s="27"/>
      <c r="L2625" s="27"/>
      <c r="M2625" s="52"/>
      <c r="N2625" s="52"/>
      <c r="O2625" s="52"/>
      <c r="P2625" s="52"/>
      <c r="Q2625" s="52"/>
      <c r="R2625" s="52"/>
      <c r="S2625" s="52"/>
      <c r="T2625" s="52"/>
      <c r="U2625" s="52"/>
      <c r="V2625" s="52"/>
      <c r="W2625" s="52"/>
      <c r="X2625" s="52"/>
      <c r="Y2625" s="194"/>
      <c r="Z2625" s="776"/>
      <c r="AA2625" s="190"/>
      <c r="AB2625" s="747">
        <f t="shared" si="164"/>
        <v>0</v>
      </c>
      <c r="AC2625" s="748">
        <f t="shared" si="165"/>
        <v>0</v>
      </c>
      <c r="AD2625" s="187"/>
      <c r="AE2625" s="186"/>
      <c r="AF2625" s="190"/>
      <c r="AG2625" s="747">
        <f t="shared" si="166"/>
        <v>0</v>
      </c>
      <c r="AH2625" s="748">
        <f t="shared" si="167"/>
        <v>0</v>
      </c>
      <c r="AI2625" s="187"/>
      <c r="AJ2625" s="52"/>
      <c r="AK2625" s="156" t="str">
        <f>IFERROR(VLOOKUP($A2625,'Liste planification'!$B$2:$C$105,2,FALSE),"")</f>
        <v/>
      </c>
      <c r="AL2625" s="27"/>
      <c r="AM2625" s="27"/>
    </row>
    <row r="2626" spans="1:39">
      <c r="A2626" s="158"/>
      <c r="B2626" s="159" t="str">
        <f>A2626&amp;"-"&amp;TEXT(COUNTIF($A$5:A2626,A2626),"000")</f>
        <v>-000</v>
      </c>
      <c r="C2626" s="52"/>
      <c r="D2626" s="27"/>
      <c r="E2626" s="28"/>
      <c r="F2626" s="27"/>
      <c r="G2626" s="27"/>
      <c r="H2626" s="52"/>
      <c r="I2626" s="380" t="str">
        <f>IFERROR(VLOOKUP($F2626,'Liste planification'!$V$2:$W$96,2,FALSE),"")</f>
        <v/>
      </c>
      <c r="J2626" s="27"/>
      <c r="K2626" s="27"/>
      <c r="L2626" s="27"/>
      <c r="M2626" s="52"/>
      <c r="N2626" s="52"/>
      <c r="O2626" s="52"/>
      <c r="P2626" s="52"/>
      <c r="Q2626" s="52"/>
      <c r="R2626" s="52"/>
      <c r="S2626" s="52"/>
      <c r="T2626" s="52"/>
      <c r="U2626" s="52"/>
      <c r="V2626" s="52"/>
      <c r="W2626" s="52"/>
      <c r="X2626" s="52"/>
      <c r="Y2626" s="194"/>
      <c r="Z2626" s="776"/>
      <c r="AA2626" s="190"/>
      <c r="AB2626" s="747">
        <f t="shared" si="164"/>
        <v>0</v>
      </c>
      <c r="AC2626" s="748">
        <f t="shared" si="165"/>
        <v>0</v>
      </c>
      <c r="AD2626" s="187"/>
      <c r="AE2626" s="186"/>
      <c r="AF2626" s="190"/>
      <c r="AG2626" s="747">
        <f t="shared" si="166"/>
        <v>0</v>
      </c>
      <c r="AH2626" s="748">
        <f t="shared" si="167"/>
        <v>0</v>
      </c>
      <c r="AI2626" s="187"/>
      <c r="AJ2626" s="52"/>
      <c r="AK2626" s="156" t="str">
        <f>IFERROR(VLOOKUP($A2626,'Liste planification'!$B$2:$C$105,2,FALSE),"")</f>
        <v/>
      </c>
      <c r="AL2626" s="27"/>
      <c r="AM2626" s="27"/>
    </row>
    <row r="2627" spans="1:39">
      <c r="A2627" s="158"/>
      <c r="B2627" s="159" t="str">
        <f>A2627&amp;"-"&amp;TEXT(COUNTIF($A$5:A2627,A2627),"000")</f>
        <v>-000</v>
      </c>
      <c r="C2627" s="52"/>
      <c r="D2627" s="27"/>
      <c r="E2627" s="28"/>
      <c r="F2627" s="27"/>
      <c r="G2627" s="27"/>
      <c r="H2627" s="52"/>
      <c r="I2627" s="380" t="str">
        <f>IFERROR(VLOOKUP($F2627,'Liste planification'!$V$2:$W$96,2,FALSE),"")</f>
        <v/>
      </c>
      <c r="J2627" s="27"/>
      <c r="K2627" s="27"/>
      <c r="L2627" s="27"/>
      <c r="M2627" s="52"/>
      <c r="N2627" s="52"/>
      <c r="O2627" s="52"/>
      <c r="P2627" s="52"/>
      <c r="Q2627" s="52"/>
      <c r="R2627" s="52"/>
      <c r="S2627" s="52"/>
      <c r="T2627" s="52"/>
      <c r="U2627" s="52"/>
      <c r="V2627" s="52"/>
      <c r="W2627" s="52"/>
      <c r="X2627" s="52"/>
      <c r="Y2627" s="194"/>
      <c r="Z2627" s="776"/>
      <c r="AA2627" s="190"/>
      <c r="AB2627" s="747">
        <f t="shared" si="164"/>
        <v>0</v>
      </c>
      <c r="AC2627" s="748">
        <f t="shared" si="165"/>
        <v>0</v>
      </c>
      <c r="AD2627" s="187"/>
      <c r="AE2627" s="186"/>
      <c r="AF2627" s="190"/>
      <c r="AG2627" s="747">
        <f t="shared" si="166"/>
        <v>0</v>
      </c>
      <c r="AH2627" s="748">
        <f t="shared" si="167"/>
        <v>0</v>
      </c>
      <c r="AI2627" s="187"/>
      <c r="AJ2627" s="52"/>
      <c r="AK2627" s="156" t="str">
        <f>IFERROR(VLOOKUP($A2627,'Liste planification'!$B$2:$C$105,2,FALSE),"")</f>
        <v/>
      </c>
      <c r="AL2627" s="27"/>
      <c r="AM2627" s="27"/>
    </row>
    <row r="2628" spans="1:39">
      <c r="A2628" s="158"/>
      <c r="B2628" s="159" t="str">
        <f>A2628&amp;"-"&amp;TEXT(COUNTIF($A$5:A2628,A2628),"000")</f>
        <v>-000</v>
      </c>
      <c r="C2628" s="52"/>
      <c r="D2628" s="27"/>
      <c r="E2628" s="28"/>
      <c r="F2628" s="27"/>
      <c r="G2628" s="27"/>
      <c r="H2628" s="52"/>
      <c r="I2628" s="380" t="str">
        <f>IFERROR(VLOOKUP($F2628,'Liste planification'!$V$2:$W$96,2,FALSE),"")</f>
        <v/>
      </c>
      <c r="J2628" s="27"/>
      <c r="K2628" s="27"/>
      <c r="L2628" s="27"/>
      <c r="M2628" s="52"/>
      <c r="N2628" s="52"/>
      <c r="O2628" s="52"/>
      <c r="P2628" s="52"/>
      <c r="Q2628" s="52"/>
      <c r="R2628" s="52"/>
      <c r="S2628" s="52"/>
      <c r="T2628" s="52"/>
      <c r="U2628" s="52"/>
      <c r="V2628" s="52"/>
      <c r="W2628" s="52"/>
      <c r="X2628" s="52"/>
      <c r="Y2628" s="194"/>
      <c r="Z2628" s="776"/>
      <c r="AA2628" s="190"/>
      <c r="AB2628" s="747">
        <f t="shared" si="164"/>
        <v>0</v>
      </c>
      <c r="AC2628" s="748">
        <f t="shared" si="165"/>
        <v>0</v>
      </c>
      <c r="AD2628" s="187"/>
      <c r="AE2628" s="186"/>
      <c r="AF2628" s="190"/>
      <c r="AG2628" s="747">
        <f t="shared" si="166"/>
        <v>0</v>
      </c>
      <c r="AH2628" s="748">
        <f t="shared" si="167"/>
        <v>0</v>
      </c>
      <c r="AI2628" s="187"/>
      <c r="AJ2628" s="52"/>
      <c r="AK2628" s="156" t="str">
        <f>IFERROR(VLOOKUP($A2628,'Liste planification'!$B$2:$C$105,2,FALSE),"")</f>
        <v/>
      </c>
      <c r="AL2628" s="27"/>
      <c r="AM2628" s="27"/>
    </row>
    <row r="2629" spans="1:39">
      <c r="A2629" s="158"/>
      <c r="B2629" s="159" t="str">
        <f>A2629&amp;"-"&amp;TEXT(COUNTIF($A$5:A2629,A2629),"000")</f>
        <v>-000</v>
      </c>
      <c r="C2629" s="52"/>
      <c r="D2629" s="27"/>
      <c r="E2629" s="28"/>
      <c r="F2629" s="27"/>
      <c r="G2629" s="27"/>
      <c r="H2629" s="52"/>
      <c r="I2629" s="380" t="str">
        <f>IFERROR(VLOOKUP($F2629,'Liste planification'!$V$2:$W$96,2,FALSE),"")</f>
        <v/>
      </c>
      <c r="J2629" s="27"/>
      <c r="K2629" s="27"/>
      <c r="L2629" s="27"/>
      <c r="M2629" s="52"/>
      <c r="N2629" s="52"/>
      <c r="O2629" s="52"/>
      <c r="P2629" s="52"/>
      <c r="Q2629" s="52"/>
      <c r="R2629" s="52"/>
      <c r="S2629" s="52"/>
      <c r="T2629" s="52"/>
      <c r="U2629" s="52"/>
      <c r="V2629" s="52"/>
      <c r="W2629" s="52"/>
      <c r="X2629" s="52"/>
      <c r="Y2629" s="194"/>
      <c r="Z2629" s="776"/>
      <c r="AA2629" s="190"/>
      <c r="AB2629" s="747">
        <f t="shared" si="164"/>
        <v>0</v>
      </c>
      <c r="AC2629" s="748">
        <f t="shared" si="165"/>
        <v>0</v>
      </c>
      <c r="AD2629" s="187"/>
      <c r="AE2629" s="186"/>
      <c r="AF2629" s="190"/>
      <c r="AG2629" s="747">
        <f t="shared" si="166"/>
        <v>0</v>
      </c>
      <c r="AH2629" s="748">
        <f t="shared" si="167"/>
        <v>0</v>
      </c>
      <c r="AI2629" s="187"/>
      <c r="AJ2629" s="52"/>
      <c r="AK2629" s="156" t="str">
        <f>IFERROR(VLOOKUP($A2629,'Liste planification'!$B$2:$C$105,2,FALSE),"")</f>
        <v/>
      </c>
      <c r="AL2629" s="27"/>
      <c r="AM2629" s="27"/>
    </row>
    <row r="2630" spans="1:39">
      <c r="A2630" s="158"/>
      <c r="B2630" s="159" t="str">
        <f>A2630&amp;"-"&amp;TEXT(COUNTIF($A$5:A2630,A2630),"000")</f>
        <v>-000</v>
      </c>
      <c r="C2630" s="52"/>
      <c r="D2630" s="27"/>
      <c r="E2630" s="28"/>
      <c r="F2630" s="27"/>
      <c r="G2630" s="27"/>
      <c r="H2630" s="52"/>
      <c r="I2630" s="380" t="str">
        <f>IFERROR(VLOOKUP($F2630,'Liste planification'!$V$2:$W$96,2,FALSE),"")</f>
        <v/>
      </c>
      <c r="J2630" s="27"/>
      <c r="K2630" s="27"/>
      <c r="L2630" s="27"/>
      <c r="M2630" s="52"/>
      <c r="N2630" s="52"/>
      <c r="O2630" s="52"/>
      <c r="P2630" s="52"/>
      <c r="Q2630" s="52"/>
      <c r="R2630" s="52"/>
      <c r="S2630" s="52"/>
      <c r="T2630" s="52"/>
      <c r="U2630" s="52"/>
      <c r="V2630" s="52"/>
      <c r="W2630" s="52"/>
      <c r="X2630" s="52"/>
      <c r="Y2630" s="194"/>
      <c r="Z2630" s="776"/>
      <c r="AA2630" s="190"/>
      <c r="AB2630" s="747">
        <f t="shared" si="164"/>
        <v>0</v>
      </c>
      <c r="AC2630" s="748">
        <f t="shared" si="165"/>
        <v>0</v>
      </c>
      <c r="AD2630" s="187"/>
      <c r="AE2630" s="186"/>
      <c r="AF2630" s="190"/>
      <c r="AG2630" s="747">
        <f t="shared" si="166"/>
        <v>0</v>
      </c>
      <c r="AH2630" s="748">
        <f t="shared" si="167"/>
        <v>0</v>
      </c>
      <c r="AI2630" s="187"/>
      <c r="AJ2630" s="52"/>
      <c r="AK2630" s="156" t="str">
        <f>IFERROR(VLOOKUP($A2630,'Liste planification'!$B$2:$C$105,2,FALSE),"")</f>
        <v/>
      </c>
      <c r="AL2630" s="27"/>
      <c r="AM2630" s="27"/>
    </row>
    <row r="2631" spans="1:39">
      <c r="A2631" s="158"/>
      <c r="B2631" s="159" t="str">
        <f>A2631&amp;"-"&amp;TEXT(COUNTIF($A$5:A2631,A2631),"000")</f>
        <v>-000</v>
      </c>
      <c r="C2631" s="52"/>
      <c r="D2631" s="27"/>
      <c r="E2631" s="28"/>
      <c r="F2631" s="27"/>
      <c r="G2631" s="27"/>
      <c r="H2631" s="52"/>
      <c r="I2631" s="380" t="str">
        <f>IFERROR(VLOOKUP($F2631,'Liste planification'!$V$2:$W$96,2,FALSE),"")</f>
        <v/>
      </c>
      <c r="J2631" s="27"/>
      <c r="K2631" s="27"/>
      <c r="L2631" s="27"/>
      <c r="M2631" s="52"/>
      <c r="N2631" s="52"/>
      <c r="O2631" s="52"/>
      <c r="P2631" s="52"/>
      <c r="Q2631" s="52"/>
      <c r="R2631" s="52"/>
      <c r="S2631" s="52"/>
      <c r="T2631" s="52"/>
      <c r="U2631" s="52"/>
      <c r="V2631" s="52"/>
      <c r="W2631" s="52"/>
      <c r="X2631" s="52"/>
      <c r="Y2631" s="194"/>
      <c r="Z2631" s="776"/>
      <c r="AA2631" s="190"/>
      <c r="AB2631" s="747">
        <f t="shared" si="164"/>
        <v>0</v>
      </c>
      <c r="AC2631" s="748">
        <f t="shared" si="165"/>
        <v>0</v>
      </c>
      <c r="AD2631" s="187"/>
      <c r="AE2631" s="186"/>
      <c r="AF2631" s="190"/>
      <c r="AG2631" s="747">
        <f t="shared" si="166"/>
        <v>0</v>
      </c>
      <c r="AH2631" s="748">
        <f t="shared" si="167"/>
        <v>0</v>
      </c>
      <c r="AI2631" s="187"/>
      <c r="AJ2631" s="52"/>
      <c r="AK2631" s="156" t="str">
        <f>IFERROR(VLOOKUP($A2631,'Liste planification'!$B$2:$C$105,2,FALSE),"")</f>
        <v/>
      </c>
      <c r="AL2631" s="27"/>
      <c r="AM2631" s="27"/>
    </row>
    <row r="2632" spans="1:39">
      <c r="A2632" s="158"/>
      <c r="B2632" s="159" t="str">
        <f>A2632&amp;"-"&amp;TEXT(COUNTIF($A$5:A2632,A2632),"000")</f>
        <v>-000</v>
      </c>
      <c r="C2632" s="52"/>
      <c r="D2632" s="27"/>
      <c r="E2632" s="28"/>
      <c r="F2632" s="27"/>
      <c r="G2632" s="27"/>
      <c r="H2632" s="52"/>
      <c r="I2632" s="380" t="str">
        <f>IFERROR(VLOOKUP($F2632,'Liste planification'!$V$2:$W$96,2,FALSE),"")</f>
        <v/>
      </c>
      <c r="J2632" s="27"/>
      <c r="K2632" s="27"/>
      <c r="L2632" s="27"/>
      <c r="M2632" s="52"/>
      <c r="N2632" s="52"/>
      <c r="O2632" s="52"/>
      <c r="P2632" s="52"/>
      <c r="Q2632" s="52"/>
      <c r="R2632" s="52"/>
      <c r="S2632" s="52"/>
      <c r="T2632" s="52"/>
      <c r="U2632" s="52"/>
      <c r="V2632" s="52"/>
      <c r="W2632" s="52"/>
      <c r="X2632" s="52"/>
      <c r="Y2632" s="194"/>
      <c r="Z2632" s="776"/>
      <c r="AA2632" s="190"/>
      <c r="AB2632" s="747">
        <f t="shared" si="164"/>
        <v>0</v>
      </c>
      <c r="AC2632" s="748">
        <f t="shared" si="165"/>
        <v>0</v>
      </c>
      <c r="AD2632" s="187"/>
      <c r="AE2632" s="186"/>
      <c r="AF2632" s="190"/>
      <c r="AG2632" s="747">
        <f t="shared" si="166"/>
        <v>0</v>
      </c>
      <c r="AH2632" s="748">
        <f t="shared" si="167"/>
        <v>0</v>
      </c>
      <c r="AI2632" s="187"/>
      <c r="AJ2632" s="52"/>
      <c r="AK2632" s="156" t="str">
        <f>IFERROR(VLOOKUP($A2632,'Liste planification'!$B$2:$C$105,2,FALSE),"")</f>
        <v/>
      </c>
      <c r="AL2632" s="27"/>
      <c r="AM2632" s="27"/>
    </row>
    <row r="2633" spans="1:39">
      <c r="A2633" s="158"/>
      <c r="B2633" s="159" t="str">
        <f>A2633&amp;"-"&amp;TEXT(COUNTIF($A$5:A2633,A2633),"000")</f>
        <v>-000</v>
      </c>
      <c r="C2633" s="52"/>
      <c r="D2633" s="27"/>
      <c r="E2633" s="28"/>
      <c r="F2633" s="27"/>
      <c r="G2633" s="27"/>
      <c r="H2633" s="52"/>
      <c r="I2633" s="380" t="str">
        <f>IFERROR(VLOOKUP($F2633,'Liste planification'!$V$2:$W$96,2,FALSE),"")</f>
        <v/>
      </c>
      <c r="J2633" s="27"/>
      <c r="K2633" s="27"/>
      <c r="L2633" s="27"/>
      <c r="M2633" s="52"/>
      <c r="N2633" s="52"/>
      <c r="O2633" s="52"/>
      <c r="P2633" s="52"/>
      <c r="Q2633" s="52"/>
      <c r="R2633" s="52"/>
      <c r="S2633" s="52"/>
      <c r="T2633" s="52"/>
      <c r="U2633" s="52"/>
      <c r="V2633" s="52"/>
      <c r="W2633" s="52"/>
      <c r="X2633" s="52"/>
      <c r="Y2633" s="194"/>
      <c r="Z2633" s="776"/>
      <c r="AA2633" s="190"/>
      <c r="AB2633" s="747">
        <f t="shared" si="164"/>
        <v>0</v>
      </c>
      <c r="AC2633" s="748">
        <f t="shared" si="165"/>
        <v>0</v>
      </c>
      <c r="AD2633" s="187"/>
      <c r="AE2633" s="186"/>
      <c r="AF2633" s="190"/>
      <c r="AG2633" s="747">
        <f t="shared" si="166"/>
        <v>0</v>
      </c>
      <c r="AH2633" s="748">
        <f t="shared" si="167"/>
        <v>0</v>
      </c>
      <c r="AI2633" s="187"/>
      <c r="AJ2633" s="52"/>
      <c r="AK2633" s="156" t="str">
        <f>IFERROR(VLOOKUP($A2633,'Liste planification'!$B$2:$C$105,2,FALSE),"")</f>
        <v/>
      </c>
      <c r="AL2633" s="27"/>
      <c r="AM2633" s="27"/>
    </row>
    <row r="2634" spans="1:39">
      <c r="A2634" s="158"/>
      <c r="B2634" s="159" t="str">
        <f>A2634&amp;"-"&amp;TEXT(COUNTIF($A$5:A2634,A2634),"000")</f>
        <v>-000</v>
      </c>
      <c r="C2634" s="52"/>
      <c r="D2634" s="27"/>
      <c r="E2634" s="28"/>
      <c r="F2634" s="27"/>
      <c r="G2634" s="27"/>
      <c r="H2634" s="52"/>
      <c r="I2634" s="380" t="str">
        <f>IFERROR(VLOOKUP($F2634,'Liste planification'!$V$2:$W$96,2,FALSE),"")</f>
        <v/>
      </c>
      <c r="J2634" s="27"/>
      <c r="K2634" s="27"/>
      <c r="L2634" s="27"/>
      <c r="M2634" s="52"/>
      <c r="N2634" s="52"/>
      <c r="O2634" s="52"/>
      <c r="P2634" s="52"/>
      <c r="Q2634" s="52"/>
      <c r="R2634" s="52"/>
      <c r="S2634" s="52"/>
      <c r="T2634" s="52"/>
      <c r="U2634" s="52"/>
      <c r="V2634" s="52"/>
      <c r="W2634" s="52"/>
      <c r="X2634" s="52"/>
      <c r="Y2634" s="194"/>
      <c r="Z2634" s="776"/>
      <c r="AA2634" s="190"/>
      <c r="AB2634" s="747">
        <f t="shared" si="164"/>
        <v>0</v>
      </c>
      <c r="AC2634" s="748">
        <f t="shared" si="165"/>
        <v>0</v>
      </c>
      <c r="AD2634" s="187"/>
      <c r="AE2634" s="186"/>
      <c r="AF2634" s="190"/>
      <c r="AG2634" s="747">
        <f t="shared" si="166"/>
        <v>0</v>
      </c>
      <c r="AH2634" s="748">
        <f t="shared" si="167"/>
        <v>0</v>
      </c>
      <c r="AI2634" s="187"/>
      <c r="AJ2634" s="52"/>
      <c r="AK2634" s="156" t="str">
        <f>IFERROR(VLOOKUP($A2634,'Liste planification'!$B$2:$C$105,2,FALSE),"")</f>
        <v/>
      </c>
      <c r="AL2634" s="27"/>
      <c r="AM2634" s="27"/>
    </row>
    <row r="2635" spans="1:39">
      <c r="A2635" s="158"/>
      <c r="B2635" s="159" t="str">
        <f>A2635&amp;"-"&amp;TEXT(COUNTIF($A$5:A2635,A2635),"000")</f>
        <v>-000</v>
      </c>
      <c r="C2635" s="52"/>
      <c r="D2635" s="27"/>
      <c r="E2635" s="28"/>
      <c r="F2635" s="27"/>
      <c r="G2635" s="27"/>
      <c r="H2635" s="52"/>
      <c r="I2635" s="380" t="str">
        <f>IFERROR(VLOOKUP($F2635,'Liste planification'!$V$2:$W$96,2,FALSE),"")</f>
        <v/>
      </c>
      <c r="J2635" s="27"/>
      <c r="K2635" s="27"/>
      <c r="L2635" s="27"/>
      <c r="M2635" s="52"/>
      <c r="N2635" s="52"/>
      <c r="O2635" s="52"/>
      <c r="P2635" s="52"/>
      <c r="Q2635" s="52"/>
      <c r="R2635" s="52"/>
      <c r="S2635" s="52"/>
      <c r="T2635" s="52"/>
      <c r="U2635" s="52"/>
      <c r="V2635" s="52"/>
      <c r="W2635" s="52"/>
      <c r="X2635" s="52"/>
      <c r="Y2635" s="194"/>
      <c r="Z2635" s="776"/>
      <c r="AA2635" s="190"/>
      <c r="AB2635" s="747">
        <f t="shared" si="164"/>
        <v>0</v>
      </c>
      <c r="AC2635" s="748">
        <f t="shared" si="165"/>
        <v>0</v>
      </c>
      <c r="AD2635" s="187"/>
      <c r="AE2635" s="186"/>
      <c r="AF2635" s="190"/>
      <c r="AG2635" s="747">
        <f t="shared" si="166"/>
        <v>0</v>
      </c>
      <c r="AH2635" s="748">
        <f t="shared" si="167"/>
        <v>0</v>
      </c>
      <c r="AI2635" s="187"/>
      <c r="AJ2635" s="52"/>
      <c r="AK2635" s="156" t="str">
        <f>IFERROR(VLOOKUP($A2635,'Liste planification'!$B$2:$C$105,2,FALSE),"")</f>
        <v/>
      </c>
      <c r="AL2635" s="27"/>
      <c r="AM2635" s="27"/>
    </row>
    <row r="2636" spans="1:39">
      <c r="A2636" s="158"/>
      <c r="B2636" s="159" t="str">
        <f>A2636&amp;"-"&amp;TEXT(COUNTIF($A$5:A2636,A2636),"000")</f>
        <v>-000</v>
      </c>
      <c r="C2636" s="52"/>
      <c r="D2636" s="27"/>
      <c r="E2636" s="28"/>
      <c r="F2636" s="27"/>
      <c r="G2636" s="27"/>
      <c r="H2636" s="52"/>
      <c r="I2636" s="380" t="str">
        <f>IFERROR(VLOOKUP($F2636,'Liste planification'!$V$2:$W$96,2,FALSE),"")</f>
        <v/>
      </c>
      <c r="J2636" s="27"/>
      <c r="K2636" s="27"/>
      <c r="L2636" s="27"/>
      <c r="M2636" s="52"/>
      <c r="N2636" s="52"/>
      <c r="O2636" s="52"/>
      <c r="P2636" s="52"/>
      <c r="Q2636" s="52"/>
      <c r="R2636" s="52"/>
      <c r="S2636" s="52"/>
      <c r="T2636" s="52"/>
      <c r="U2636" s="52"/>
      <c r="V2636" s="52"/>
      <c r="W2636" s="52"/>
      <c r="X2636" s="52"/>
      <c r="Y2636" s="194"/>
      <c r="Z2636" s="776"/>
      <c r="AA2636" s="190"/>
      <c r="AB2636" s="747">
        <f t="shared" si="164"/>
        <v>0</v>
      </c>
      <c r="AC2636" s="748">
        <f t="shared" si="165"/>
        <v>0</v>
      </c>
      <c r="AD2636" s="187"/>
      <c r="AE2636" s="186"/>
      <c r="AF2636" s="190"/>
      <c r="AG2636" s="747">
        <f t="shared" si="166"/>
        <v>0</v>
      </c>
      <c r="AH2636" s="748">
        <f t="shared" si="167"/>
        <v>0</v>
      </c>
      <c r="AI2636" s="187"/>
      <c r="AJ2636" s="52"/>
      <c r="AK2636" s="156" t="str">
        <f>IFERROR(VLOOKUP($A2636,'Liste planification'!$B$2:$C$105,2,FALSE),"")</f>
        <v/>
      </c>
      <c r="AL2636" s="27"/>
      <c r="AM2636" s="27"/>
    </row>
    <row r="2637" spans="1:39">
      <c r="A2637" s="158"/>
      <c r="B2637" s="159" t="str">
        <f>A2637&amp;"-"&amp;TEXT(COUNTIF($A$5:A2637,A2637),"000")</f>
        <v>-000</v>
      </c>
      <c r="C2637" s="52"/>
      <c r="D2637" s="27"/>
      <c r="E2637" s="28"/>
      <c r="F2637" s="27"/>
      <c r="G2637" s="27"/>
      <c r="H2637" s="52"/>
      <c r="I2637" s="380" t="str">
        <f>IFERROR(VLOOKUP($F2637,'Liste planification'!$V$2:$W$96,2,FALSE),"")</f>
        <v/>
      </c>
      <c r="J2637" s="27"/>
      <c r="K2637" s="27"/>
      <c r="L2637" s="27"/>
      <c r="M2637" s="52"/>
      <c r="N2637" s="52"/>
      <c r="O2637" s="52"/>
      <c r="P2637" s="52"/>
      <c r="Q2637" s="52"/>
      <c r="R2637" s="52"/>
      <c r="S2637" s="52"/>
      <c r="T2637" s="52"/>
      <c r="U2637" s="52"/>
      <c r="V2637" s="52"/>
      <c r="W2637" s="52"/>
      <c r="X2637" s="52"/>
      <c r="Y2637" s="194"/>
      <c r="Z2637" s="776"/>
      <c r="AA2637" s="190"/>
      <c r="AB2637" s="747">
        <f t="shared" si="164"/>
        <v>0</v>
      </c>
      <c r="AC2637" s="748">
        <f t="shared" si="165"/>
        <v>0</v>
      </c>
      <c r="AD2637" s="187"/>
      <c r="AE2637" s="186"/>
      <c r="AF2637" s="190"/>
      <c r="AG2637" s="747">
        <f t="shared" si="166"/>
        <v>0</v>
      </c>
      <c r="AH2637" s="748">
        <f t="shared" si="167"/>
        <v>0</v>
      </c>
      <c r="AI2637" s="187"/>
      <c r="AJ2637" s="52"/>
      <c r="AK2637" s="156" t="str">
        <f>IFERROR(VLOOKUP($A2637,'Liste planification'!$B$2:$C$105,2,FALSE),"")</f>
        <v/>
      </c>
      <c r="AL2637" s="27"/>
      <c r="AM2637" s="27"/>
    </row>
    <row r="2638" spans="1:39">
      <c r="A2638" s="158"/>
      <c r="B2638" s="159" t="str">
        <f>A2638&amp;"-"&amp;TEXT(COUNTIF($A$5:A2638,A2638),"000")</f>
        <v>-000</v>
      </c>
      <c r="C2638" s="52"/>
      <c r="D2638" s="27"/>
      <c r="E2638" s="28"/>
      <c r="F2638" s="27"/>
      <c r="G2638" s="27"/>
      <c r="H2638" s="52"/>
      <c r="I2638" s="380" t="str">
        <f>IFERROR(VLOOKUP($F2638,'Liste planification'!$V$2:$W$96,2,FALSE),"")</f>
        <v/>
      </c>
      <c r="J2638" s="27"/>
      <c r="K2638" s="27"/>
      <c r="L2638" s="27"/>
      <c r="M2638" s="52"/>
      <c r="N2638" s="52"/>
      <c r="O2638" s="52"/>
      <c r="P2638" s="52"/>
      <c r="Q2638" s="52"/>
      <c r="R2638" s="52"/>
      <c r="S2638" s="52"/>
      <c r="T2638" s="52"/>
      <c r="U2638" s="52"/>
      <c r="V2638" s="52"/>
      <c r="W2638" s="52"/>
      <c r="X2638" s="52"/>
      <c r="Y2638" s="194"/>
      <c r="Z2638" s="776"/>
      <c r="AA2638" s="190"/>
      <c r="AB2638" s="747">
        <f t="shared" si="164"/>
        <v>0</v>
      </c>
      <c r="AC2638" s="748">
        <f t="shared" si="165"/>
        <v>0</v>
      </c>
      <c r="AD2638" s="187"/>
      <c r="AE2638" s="186"/>
      <c r="AF2638" s="190"/>
      <c r="AG2638" s="747">
        <f t="shared" si="166"/>
        <v>0</v>
      </c>
      <c r="AH2638" s="748">
        <f t="shared" si="167"/>
        <v>0</v>
      </c>
      <c r="AI2638" s="187"/>
      <c r="AJ2638" s="52"/>
      <c r="AK2638" s="156" t="str">
        <f>IFERROR(VLOOKUP($A2638,'Liste planification'!$B$2:$C$105,2,FALSE),"")</f>
        <v/>
      </c>
      <c r="AL2638" s="27"/>
      <c r="AM2638" s="27"/>
    </row>
    <row r="2639" spans="1:39">
      <c r="A2639" s="158"/>
      <c r="B2639" s="159" t="str">
        <f>A2639&amp;"-"&amp;TEXT(COUNTIF($A$5:A2639,A2639),"000")</f>
        <v>-000</v>
      </c>
      <c r="C2639" s="52"/>
      <c r="D2639" s="27"/>
      <c r="E2639" s="28"/>
      <c r="F2639" s="27"/>
      <c r="G2639" s="27"/>
      <c r="H2639" s="52"/>
      <c r="I2639" s="380" t="str">
        <f>IFERROR(VLOOKUP($F2639,'Liste planification'!$V$2:$W$96,2,FALSE),"")</f>
        <v/>
      </c>
      <c r="J2639" s="27"/>
      <c r="K2639" s="27"/>
      <c r="L2639" s="27"/>
      <c r="M2639" s="52"/>
      <c r="N2639" s="52"/>
      <c r="O2639" s="52"/>
      <c r="P2639" s="52"/>
      <c r="Q2639" s="52"/>
      <c r="R2639" s="52"/>
      <c r="S2639" s="52"/>
      <c r="T2639" s="52"/>
      <c r="U2639" s="52"/>
      <c r="V2639" s="52"/>
      <c r="W2639" s="52"/>
      <c r="X2639" s="52"/>
      <c r="Y2639" s="194"/>
      <c r="Z2639" s="776"/>
      <c r="AA2639" s="190"/>
      <c r="AB2639" s="747">
        <f t="shared" si="164"/>
        <v>0</v>
      </c>
      <c r="AC2639" s="748">
        <f t="shared" si="165"/>
        <v>0</v>
      </c>
      <c r="AD2639" s="187"/>
      <c r="AE2639" s="186"/>
      <c r="AF2639" s="190"/>
      <c r="AG2639" s="747">
        <f t="shared" si="166"/>
        <v>0</v>
      </c>
      <c r="AH2639" s="748">
        <f t="shared" si="167"/>
        <v>0</v>
      </c>
      <c r="AI2639" s="187"/>
      <c r="AJ2639" s="52"/>
      <c r="AK2639" s="156" t="str">
        <f>IFERROR(VLOOKUP($A2639,'Liste planification'!$B$2:$C$105,2,FALSE),"")</f>
        <v/>
      </c>
      <c r="AL2639" s="27"/>
      <c r="AM2639" s="27"/>
    </row>
    <row r="2640" spans="1:39">
      <c r="A2640" s="158"/>
      <c r="B2640" s="159" t="str">
        <f>A2640&amp;"-"&amp;TEXT(COUNTIF($A$5:A2640,A2640),"000")</f>
        <v>-000</v>
      </c>
      <c r="C2640" s="52"/>
      <c r="D2640" s="27"/>
      <c r="E2640" s="28"/>
      <c r="F2640" s="27"/>
      <c r="G2640" s="27"/>
      <c r="H2640" s="52"/>
      <c r="I2640" s="380" t="str">
        <f>IFERROR(VLOOKUP($F2640,'Liste planification'!$V$2:$W$96,2,FALSE),"")</f>
        <v/>
      </c>
      <c r="J2640" s="27"/>
      <c r="K2640" s="27"/>
      <c r="L2640" s="27"/>
      <c r="M2640" s="52"/>
      <c r="N2640" s="52"/>
      <c r="O2640" s="52"/>
      <c r="P2640" s="52"/>
      <c r="Q2640" s="52"/>
      <c r="R2640" s="52"/>
      <c r="S2640" s="52"/>
      <c r="T2640" s="52"/>
      <c r="U2640" s="52"/>
      <c r="V2640" s="52"/>
      <c r="W2640" s="52"/>
      <c r="X2640" s="52"/>
      <c r="Y2640" s="194"/>
      <c r="Z2640" s="776"/>
      <c r="AA2640" s="190"/>
      <c r="AB2640" s="747">
        <f t="shared" si="164"/>
        <v>0</v>
      </c>
      <c r="AC2640" s="748">
        <f t="shared" si="165"/>
        <v>0</v>
      </c>
      <c r="AD2640" s="187"/>
      <c r="AE2640" s="186"/>
      <c r="AF2640" s="190"/>
      <c r="AG2640" s="747">
        <f t="shared" si="166"/>
        <v>0</v>
      </c>
      <c r="AH2640" s="748">
        <f t="shared" si="167"/>
        <v>0</v>
      </c>
      <c r="AI2640" s="187"/>
      <c r="AJ2640" s="52"/>
      <c r="AK2640" s="156" t="str">
        <f>IFERROR(VLOOKUP($A2640,'Liste planification'!$B$2:$C$105,2,FALSE),"")</f>
        <v/>
      </c>
      <c r="AL2640" s="27"/>
      <c r="AM2640" s="27"/>
    </row>
    <row r="2641" spans="1:39">
      <c r="A2641" s="158"/>
      <c r="B2641" s="159" t="str">
        <f>A2641&amp;"-"&amp;TEXT(COUNTIF($A$5:A2641,A2641),"000")</f>
        <v>-000</v>
      </c>
      <c r="C2641" s="52"/>
      <c r="D2641" s="27"/>
      <c r="E2641" s="28"/>
      <c r="F2641" s="27"/>
      <c r="G2641" s="27"/>
      <c r="H2641" s="52"/>
      <c r="I2641" s="380" t="str">
        <f>IFERROR(VLOOKUP($F2641,'Liste planification'!$V$2:$W$96,2,FALSE),"")</f>
        <v/>
      </c>
      <c r="J2641" s="27"/>
      <c r="K2641" s="27"/>
      <c r="L2641" s="27"/>
      <c r="M2641" s="52"/>
      <c r="N2641" s="52"/>
      <c r="O2641" s="52"/>
      <c r="P2641" s="52"/>
      <c r="Q2641" s="52"/>
      <c r="R2641" s="52"/>
      <c r="S2641" s="52"/>
      <c r="T2641" s="52"/>
      <c r="U2641" s="52"/>
      <c r="V2641" s="52"/>
      <c r="W2641" s="52"/>
      <c r="X2641" s="52"/>
      <c r="Y2641" s="194"/>
      <c r="Z2641" s="776"/>
      <c r="AA2641" s="190"/>
      <c r="AB2641" s="747">
        <f t="shared" si="164"/>
        <v>0</v>
      </c>
      <c r="AC2641" s="748">
        <f t="shared" si="165"/>
        <v>0</v>
      </c>
      <c r="AD2641" s="187"/>
      <c r="AE2641" s="186"/>
      <c r="AF2641" s="190"/>
      <c r="AG2641" s="747">
        <f t="shared" si="166"/>
        <v>0</v>
      </c>
      <c r="AH2641" s="748">
        <f t="shared" si="167"/>
        <v>0</v>
      </c>
      <c r="AI2641" s="187"/>
      <c r="AJ2641" s="52"/>
      <c r="AK2641" s="156" t="str">
        <f>IFERROR(VLOOKUP($A2641,'Liste planification'!$B$2:$C$105,2,FALSE),"")</f>
        <v/>
      </c>
      <c r="AL2641" s="27"/>
      <c r="AM2641" s="27"/>
    </row>
    <row r="2642" spans="1:39">
      <c r="A2642" s="158"/>
      <c r="B2642" s="159" t="str">
        <f>A2642&amp;"-"&amp;TEXT(COUNTIF($A$5:A2642,A2642),"000")</f>
        <v>-000</v>
      </c>
      <c r="C2642" s="52"/>
      <c r="D2642" s="27"/>
      <c r="E2642" s="28"/>
      <c r="F2642" s="27"/>
      <c r="G2642" s="27"/>
      <c r="H2642" s="52"/>
      <c r="I2642" s="380" t="str">
        <f>IFERROR(VLOOKUP($F2642,'Liste planification'!$V$2:$W$96,2,FALSE),"")</f>
        <v/>
      </c>
      <c r="J2642" s="27"/>
      <c r="K2642" s="27"/>
      <c r="L2642" s="27"/>
      <c r="M2642" s="52"/>
      <c r="N2642" s="52"/>
      <c r="O2642" s="52"/>
      <c r="P2642" s="52"/>
      <c r="Q2642" s="52"/>
      <c r="R2642" s="52"/>
      <c r="S2642" s="52"/>
      <c r="T2642" s="52"/>
      <c r="U2642" s="52"/>
      <c r="V2642" s="52"/>
      <c r="W2642" s="52"/>
      <c r="X2642" s="52"/>
      <c r="Y2642" s="194"/>
      <c r="Z2642" s="776"/>
      <c r="AA2642" s="190"/>
      <c r="AB2642" s="747">
        <f t="shared" si="164"/>
        <v>0</v>
      </c>
      <c r="AC2642" s="748">
        <f t="shared" si="165"/>
        <v>0</v>
      </c>
      <c r="AD2642" s="187"/>
      <c r="AE2642" s="186"/>
      <c r="AF2642" s="190"/>
      <c r="AG2642" s="747">
        <f t="shared" si="166"/>
        <v>0</v>
      </c>
      <c r="AH2642" s="748">
        <f t="shared" si="167"/>
        <v>0</v>
      </c>
      <c r="AI2642" s="187"/>
      <c r="AJ2642" s="52"/>
      <c r="AK2642" s="156" t="str">
        <f>IFERROR(VLOOKUP($A2642,'Liste planification'!$B$2:$C$105,2,FALSE),"")</f>
        <v/>
      </c>
      <c r="AL2642" s="27"/>
      <c r="AM2642" s="27"/>
    </row>
    <row r="2643" spans="1:39">
      <c r="A2643" s="158"/>
      <c r="B2643" s="159" t="str">
        <f>A2643&amp;"-"&amp;TEXT(COUNTIF($A$5:A2643,A2643),"000")</f>
        <v>-000</v>
      </c>
      <c r="C2643" s="52"/>
      <c r="D2643" s="27"/>
      <c r="E2643" s="28"/>
      <c r="F2643" s="27"/>
      <c r="G2643" s="27"/>
      <c r="H2643" s="52"/>
      <c r="I2643" s="380" t="str">
        <f>IFERROR(VLOOKUP($F2643,'Liste planification'!$V$2:$W$96,2,FALSE),"")</f>
        <v/>
      </c>
      <c r="J2643" s="27"/>
      <c r="K2643" s="27"/>
      <c r="L2643" s="27"/>
      <c r="M2643" s="52"/>
      <c r="N2643" s="52"/>
      <c r="O2643" s="52"/>
      <c r="P2643" s="52"/>
      <c r="Q2643" s="52"/>
      <c r="R2643" s="52"/>
      <c r="S2643" s="52"/>
      <c r="T2643" s="52"/>
      <c r="U2643" s="52"/>
      <c r="V2643" s="52"/>
      <c r="W2643" s="52"/>
      <c r="X2643" s="52"/>
      <c r="Y2643" s="194"/>
      <c r="Z2643" s="776"/>
      <c r="AA2643" s="190"/>
      <c r="AB2643" s="747">
        <f t="shared" si="164"/>
        <v>0</v>
      </c>
      <c r="AC2643" s="748">
        <f t="shared" si="165"/>
        <v>0</v>
      </c>
      <c r="AD2643" s="187"/>
      <c r="AE2643" s="186"/>
      <c r="AF2643" s="190"/>
      <c r="AG2643" s="747">
        <f t="shared" si="166"/>
        <v>0</v>
      </c>
      <c r="AH2643" s="748">
        <f t="shared" si="167"/>
        <v>0</v>
      </c>
      <c r="AI2643" s="187"/>
      <c r="AJ2643" s="52"/>
      <c r="AK2643" s="156" t="str">
        <f>IFERROR(VLOOKUP($A2643,'Liste planification'!$B$2:$C$105,2,FALSE),"")</f>
        <v/>
      </c>
      <c r="AL2643" s="27"/>
      <c r="AM2643" s="27"/>
    </row>
    <row r="2644" spans="1:39">
      <c r="A2644" s="158"/>
      <c r="B2644" s="159" t="str">
        <f>A2644&amp;"-"&amp;TEXT(COUNTIF($A$5:A2644,A2644),"000")</f>
        <v>-000</v>
      </c>
      <c r="C2644" s="52"/>
      <c r="D2644" s="27"/>
      <c r="E2644" s="28"/>
      <c r="F2644" s="27"/>
      <c r="G2644" s="27"/>
      <c r="H2644" s="52"/>
      <c r="I2644" s="380" t="str">
        <f>IFERROR(VLOOKUP($F2644,'Liste planification'!$V$2:$W$96,2,FALSE),"")</f>
        <v/>
      </c>
      <c r="J2644" s="27"/>
      <c r="K2644" s="27"/>
      <c r="L2644" s="27"/>
      <c r="M2644" s="52"/>
      <c r="N2644" s="52"/>
      <c r="O2644" s="52"/>
      <c r="P2644" s="52"/>
      <c r="Q2644" s="52"/>
      <c r="R2644" s="52"/>
      <c r="S2644" s="52"/>
      <c r="T2644" s="52"/>
      <c r="U2644" s="52"/>
      <c r="V2644" s="52"/>
      <c r="W2644" s="52"/>
      <c r="X2644" s="52"/>
      <c r="Y2644" s="194"/>
      <c r="Z2644" s="776"/>
      <c r="AA2644" s="190"/>
      <c r="AB2644" s="747">
        <f t="shared" si="164"/>
        <v>0</v>
      </c>
      <c r="AC2644" s="748">
        <f t="shared" si="165"/>
        <v>0</v>
      </c>
      <c r="AD2644" s="187"/>
      <c r="AE2644" s="186"/>
      <c r="AF2644" s="190"/>
      <c r="AG2644" s="747">
        <f t="shared" si="166"/>
        <v>0</v>
      </c>
      <c r="AH2644" s="748">
        <f t="shared" si="167"/>
        <v>0</v>
      </c>
      <c r="AI2644" s="187"/>
      <c r="AJ2644" s="52"/>
      <c r="AK2644" s="156" t="str">
        <f>IFERROR(VLOOKUP($A2644,'Liste planification'!$B$2:$C$105,2,FALSE),"")</f>
        <v/>
      </c>
      <c r="AL2644" s="27"/>
      <c r="AM2644" s="27"/>
    </row>
    <row r="2645" spans="1:39">
      <c r="A2645" s="158"/>
      <c r="B2645" s="159" t="str">
        <f>A2645&amp;"-"&amp;TEXT(COUNTIF($A$5:A2645,A2645),"000")</f>
        <v>-000</v>
      </c>
      <c r="C2645" s="52"/>
      <c r="D2645" s="27"/>
      <c r="E2645" s="28"/>
      <c r="F2645" s="27"/>
      <c r="G2645" s="27"/>
      <c r="H2645" s="52"/>
      <c r="I2645" s="380" t="str">
        <f>IFERROR(VLOOKUP($F2645,'Liste planification'!$V$2:$W$96,2,FALSE),"")</f>
        <v/>
      </c>
      <c r="J2645" s="27"/>
      <c r="K2645" s="27"/>
      <c r="L2645" s="27"/>
      <c r="M2645" s="52"/>
      <c r="N2645" s="52"/>
      <c r="O2645" s="52"/>
      <c r="P2645" s="52"/>
      <c r="Q2645" s="52"/>
      <c r="R2645" s="52"/>
      <c r="S2645" s="52"/>
      <c r="T2645" s="52"/>
      <c r="U2645" s="52"/>
      <c r="V2645" s="52"/>
      <c r="W2645" s="52"/>
      <c r="X2645" s="52"/>
      <c r="Y2645" s="194"/>
      <c r="Z2645" s="776"/>
      <c r="AA2645" s="190"/>
      <c r="AB2645" s="747">
        <f t="shared" si="164"/>
        <v>0</v>
      </c>
      <c r="AC2645" s="748">
        <f t="shared" si="165"/>
        <v>0</v>
      </c>
      <c r="AD2645" s="187"/>
      <c r="AE2645" s="186"/>
      <c r="AF2645" s="190"/>
      <c r="AG2645" s="747">
        <f t="shared" si="166"/>
        <v>0</v>
      </c>
      <c r="AH2645" s="748">
        <f t="shared" si="167"/>
        <v>0</v>
      </c>
      <c r="AI2645" s="187"/>
      <c r="AJ2645" s="52"/>
      <c r="AK2645" s="156" t="str">
        <f>IFERROR(VLOOKUP($A2645,'Liste planification'!$B$2:$C$105,2,FALSE),"")</f>
        <v/>
      </c>
      <c r="AL2645" s="27"/>
      <c r="AM2645" s="27"/>
    </row>
    <row r="2646" spans="1:39">
      <c r="A2646" s="158"/>
      <c r="B2646" s="159" t="str">
        <f>A2646&amp;"-"&amp;TEXT(COUNTIF($A$5:A2646,A2646),"000")</f>
        <v>-000</v>
      </c>
      <c r="C2646" s="52"/>
      <c r="D2646" s="27"/>
      <c r="E2646" s="28"/>
      <c r="F2646" s="27"/>
      <c r="G2646" s="27"/>
      <c r="H2646" s="52"/>
      <c r="I2646" s="380" t="str">
        <f>IFERROR(VLOOKUP($F2646,'Liste planification'!$V$2:$W$96,2,FALSE),"")</f>
        <v/>
      </c>
      <c r="J2646" s="27"/>
      <c r="K2646" s="27"/>
      <c r="L2646" s="27"/>
      <c r="M2646" s="52"/>
      <c r="N2646" s="52"/>
      <c r="O2646" s="52"/>
      <c r="P2646" s="52"/>
      <c r="Q2646" s="52"/>
      <c r="R2646" s="52"/>
      <c r="S2646" s="52"/>
      <c r="T2646" s="52"/>
      <c r="U2646" s="52"/>
      <c r="V2646" s="52"/>
      <c r="W2646" s="52"/>
      <c r="X2646" s="52"/>
      <c r="Y2646" s="194"/>
      <c r="Z2646" s="776"/>
      <c r="AA2646" s="190"/>
      <c r="AB2646" s="747">
        <f t="shared" si="164"/>
        <v>0</v>
      </c>
      <c r="AC2646" s="748">
        <f t="shared" si="165"/>
        <v>0</v>
      </c>
      <c r="AD2646" s="187"/>
      <c r="AE2646" s="186"/>
      <c r="AF2646" s="190"/>
      <c r="AG2646" s="747">
        <f t="shared" si="166"/>
        <v>0</v>
      </c>
      <c r="AH2646" s="748">
        <f t="shared" si="167"/>
        <v>0</v>
      </c>
      <c r="AI2646" s="187"/>
      <c r="AJ2646" s="52"/>
      <c r="AK2646" s="156" t="str">
        <f>IFERROR(VLOOKUP($A2646,'Liste planification'!$B$2:$C$105,2,FALSE),"")</f>
        <v/>
      </c>
      <c r="AL2646" s="27"/>
      <c r="AM2646" s="27"/>
    </row>
    <row r="2647" spans="1:39">
      <c r="A2647" s="158"/>
      <c r="B2647" s="159" t="str">
        <f>A2647&amp;"-"&amp;TEXT(COUNTIF($A$5:A2647,A2647),"000")</f>
        <v>-000</v>
      </c>
      <c r="C2647" s="52"/>
      <c r="D2647" s="27"/>
      <c r="E2647" s="28"/>
      <c r="F2647" s="27"/>
      <c r="G2647" s="27"/>
      <c r="H2647" s="52"/>
      <c r="I2647" s="380" t="str">
        <f>IFERROR(VLOOKUP($F2647,'Liste planification'!$V$2:$W$96,2,FALSE),"")</f>
        <v/>
      </c>
      <c r="J2647" s="27"/>
      <c r="K2647" s="27"/>
      <c r="L2647" s="27"/>
      <c r="M2647" s="52"/>
      <c r="N2647" s="52"/>
      <c r="O2647" s="52"/>
      <c r="P2647" s="52"/>
      <c r="Q2647" s="52"/>
      <c r="R2647" s="52"/>
      <c r="S2647" s="52"/>
      <c r="T2647" s="52"/>
      <c r="U2647" s="52"/>
      <c r="V2647" s="52"/>
      <c r="W2647" s="52"/>
      <c r="X2647" s="52"/>
      <c r="Y2647" s="194"/>
      <c r="Z2647" s="776"/>
      <c r="AA2647" s="190"/>
      <c r="AB2647" s="747">
        <f t="shared" si="164"/>
        <v>0</v>
      </c>
      <c r="AC2647" s="748">
        <f t="shared" si="165"/>
        <v>0</v>
      </c>
      <c r="AD2647" s="187"/>
      <c r="AE2647" s="186"/>
      <c r="AF2647" s="190"/>
      <c r="AG2647" s="747">
        <f t="shared" si="166"/>
        <v>0</v>
      </c>
      <c r="AH2647" s="748">
        <f t="shared" si="167"/>
        <v>0</v>
      </c>
      <c r="AI2647" s="187"/>
      <c r="AJ2647" s="52"/>
      <c r="AK2647" s="156" t="str">
        <f>IFERROR(VLOOKUP($A2647,'Liste planification'!$B$2:$C$105,2,FALSE),"")</f>
        <v/>
      </c>
      <c r="AL2647" s="27"/>
      <c r="AM2647" s="27"/>
    </row>
    <row r="2648" spans="1:39">
      <c r="A2648" s="158"/>
      <c r="B2648" s="159" t="str">
        <f>A2648&amp;"-"&amp;TEXT(COUNTIF($A$5:A2648,A2648),"000")</f>
        <v>-000</v>
      </c>
      <c r="C2648" s="52"/>
      <c r="D2648" s="27"/>
      <c r="E2648" s="28"/>
      <c r="F2648" s="27"/>
      <c r="G2648" s="27"/>
      <c r="H2648" s="52"/>
      <c r="I2648" s="380" t="str">
        <f>IFERROR(VLOOKUP($F2648,'Liste planification'!$V$2:$W$96,2,FALSE),"")</f>
        <v/>
      </c>
      <c r="J2648" s="27"/>
      <c r="K2648" s="27"/>
      <c r="L2648" s="27"/>
      <c r="M2648" s="52"/>
      <c r="N2648" s="52"/>
      <c r="O2648" s="52"/>
      <c r="P2648" s="52"/>
      <c r="Q2648" s="52"/>
      <c r="R2648" s="52"/>
      <c r="S2648" s="52"/>
      <c r="T2648" s="52"/>
      <c r="U2648" s="52"/>
      <c r="V2648" s="52"/>
      <c r="W2648" s="52"/>
      <c r="X2648" s="52"/>
      <c r="Y2648" s="194"/>
      <c r="Z2648" s="776"/>
      <c r="AA2648" s="190"/>
      <c r="AB2648" s="747">
        <f t="shared" si="164"/>
        <v>0</v>
      </c>
      <c r="AC2648" s="748">
        <f t="shared" si="165"/>
        <v>0</v>
      </c>
      <c r="AD2648" s="187"/>
      <c r="AE2648" s="186"/>
      <c r="AF2648" s="190"/>
      <c r="AG2648" s="747">
        <f t="shared" si="166"/>
        <v>0</v>
      </c>
      <c r="AH2648" s="748">
        <f t="shared" si="167"/>
        <v>0</v>
      </c>
      <c r="AI2648" s="187"/>
      <c r="AJ2648" s="52"/>
      <c r="AK2648" s="156" t="str">
        <f>IFERROR(VLOOKUP($A2648,'Liste planification'!$B$2:$C$105,2,FALSE),"")</f>
        <v/>
      </c>
      <c r="AL2648" s="27"/>
      <c r="AM2648" s="27"/>
    </row>
    <row r="2649" spans="1:39">
      <c r="A2649" s="158"/>
      <c r="B2649" s="159" t="str">
        <f>A2649&amp;"-"&amp;TEXT(COUNTIF($A$5:A2649,A2649),"000")</f>
        <v>-000</v>
      </c>
      <c r="C2649" s="52"/>
      <c r="D2649" s="27"/>
      <c r="E2649" s="28"/>
      <c r="F2649" s="27"/>
      <c r="G2649" s="27"/>
      <c r="H2649" s="52"/>
      <c r="I2649" s="380" t="str">
        <f>IFERROR(VLOOKUP($F2649,'Liste planification'!$V$2:$W$96,2,FALSE),"")</f>
        <v/>
      </c>
      <c r="J2649" s="27"/>
      <c r="K2649" s="27"/>
      <c r="L2649" s="27"/>
      <c r="M2649" s="52"/>
      <c r="N2649" s="52"/>
      <c r="O2649" s="52"/>
      <c r="P2649" s="52"/>
      <c r="Q2649" s="52"/>
      <c r="R2649" s="52"/>
      <c r="S2649" s="52"/>
      <c r="T2649" s="52"/>
      <c r="U2649" s="52"/>
      <c r="V2649" s="52"/>
      <c r="W2649" s="52"/>
      <c r="X2649" s="52"/>
      <c r="Y2649" s="194"/>
      <c r="Z2649" s="776"/>
      <c r="AA2649" s="190"/>
      <c r="AB2649" s="747">
        <f t="shared" si="164"/>
        <v>0</v>
      </c>
      <c r="AC2649" s="748">
        <f t="shared" si="165"/>
        <v>0</v>
      </c>
      <c r="AD2649" s="187"/>
      <c r="AE2649" s="186"/>
      <c r="AF2649" s="190"/>
      <c r="AG2649" s="747">
        <f t="shared" si="166"/>
        <v>0</v>
      </c>
      <c r="AH2649" s="748">
        <f t="shared" si="167"/>
        <v>0</v>
      </c>
      <c r="AI2649" s="187"/>
      <c r="AJ2649" s="52"/>
      <c r="AK2649" s="156" t="str">
        <f>IFERROR(VLOOKUP($A2649,'Liste planification'!$B$2:$C$105,2,FALSE),"")</f>
        <v/>
      </c>
      <c r="AL2649" s="27"/>
      <c r="AM2649" s="27"/>
    </row>
    <row r="2650" spans="1:39">
      <c r="A2650" s="158"/>
      <c r="B2650" s="159" t="str">
        <f>A2650&amp;"-"&amp;TEXT(COUNTIF($A$5:A2650,A2650),"000")</f>
        <v>-000</v>
      </c>
      <c r="C2650" s="52"/>
      <c r="D2650" s="27"/>
      <c r="E2650" s="28"/>
      <c r="F2650" s="27"/>
      <c r="G2650" s="27"/>
      <c r="H2650" s="52"/>
      <c r="I2650" s="380" t="str">
        <f>IFERROR(VLOOKUP($F2650,'Liste planification'!$V$2:$W$96,2,FALSE),"")</f>
        <v/>
      </c>
      <c r="J2650" s="27"/>
      <c r="K2650" s="27"/>
      <c r="L2650" s="27"/>
      <c r="M2650" s="52"/>
      <c r="N2650" s="52"/>
      <c r="O2650" s="52"/>
      <c r="P2650" s="52"/>
      <c r="Q2650" s="52"/>
      <c r="R2650" s="52"/>
      <c r="S2650" s="52"/>
      <c r="T2650" s="52"/>
      <c r="U2650" s="52"/>
      <c r="V2650" s="52"/>
      <c r="W2650" s="52"/>
      <c r="X2650" s="52"/>
      <c r="Y2650" s="194"/>
      <c r="Z2650" s="776"/>
      <c r="AA2650" s="190"/>
      <c r="AB2650" s="747">
        <f t="shared" si="164"/>
        <v>0</v>
      </c>
      <c r="AC2650" s="748">
        <f t="shared" si="165"/>
        <v>0</v>
      </c>
      <c r="AD2650" s="187"/>
      <c r="AE2650" s="186"/>
      <c r="AF2650" s="190"/>
      <c r="AG2650" s="747">
        <f t="shared" si="166"/>
        <v>0</v>
      </c>
      <c r="AH2650" s="748">
        <f t="shared" si="167"/>
        <v>0</v>
      </c>
      <c r="AI2650" s="187"/>
      <c r="AJ2650" s="52"/>
      <c r="AK2650" s="156" t="str">
        <f>IFERROR(VLOOKUP($A2650,'Liste planification'!$B$2:$C$105,2,FALSE),"")</f>
        <v/>
      </c>
      <c r="AL2650" s="27"/>
      <c r="AM2650" s="27"/>
    </row>
    <row r="2651" spans="1:39">
      <c r="A2651" s="158"/>
      <c r="B2651" s="159" t="str">
        <f>A2651&amp;"-"&amp;TEXT(COUNTIF($A$5:A2651,A2651),"000")</f>
        <v>-000</v>
      </c>
      <c r="C2651" s="52"/>
      <c r="D2651" s="27"/>
      <c r="E2651" s="28"/>
      <c r="F2651" s="27"/>
      <c r="G2651" s="27"/>
      <c r="H2651" s="52"/>
      <c r="I2651" s="380" t="str">
        <f>IFERROR(VLOOKUP($F2651,'Liste planification'!$V$2:$W$96,2,FALSE),"")</f>
        <v/>
      </c>
      <c r="J2651" s="27"/>
      <c r="K2651" s="27"/>
      <c r="L2651" s="27"/>
      <c r="M2651" s="52"/>
      <c r="N2651" s="52"/>
      <c r="O2651" s="52"/>
      <c r="P2651" s="52"/>
      <c r="Q2651" s="52"/>
      <c r="R2651" s="52"/>
      <c r="S2651" s="52"/>
      <c r="T2651" s="52"/>
      <c r="U2651" s="52"/>
      <c r="V2651" s="52"/>
      <c r="W2651" s="52"/>
      <c r="X2651" s="52"/>
      <c r="Y2651" s="194"/>
      <c r="Z2651" s="776"/>
      <c r="AA2651" s="190"/>
      <c r="AB2651" s="747">
        <f t="shared" si="164"/>
        <v>0</v>
      </c>
      <c r="AC2651" s="748">
        <f t="shared" si="165"/>
        <v>0</v>
      </c>
      <c r="AD2651" s="187"/>
      <c r="AE2651" s="186"/>
      <c r="AF2651" s="190"/>
      <c r="AG2651" s="747">
        <f t="shared" si="166"/>
        <v>0</v>
      </c>
      <c r="AH2651" s="748">
        <f t="shared" si="167"/>
        <v>0</v>
      </c>
      <c r="AI2651" s="187"/>
      <c r="AJ2651" s="52"/>
      <c r="AK2651" s="156" t="str">
        <f>IFERROR(VLOOKUP($A2651,'Liste planification'!$B$2:$C$105,2,FALSE),"")</f>
        <v/>
      </c>
      <c r="AL2651" s="27"/>
      <c r="AM2651" s="27"/>
    </row>
    <row r="2652" spans="1:39">
      <c r="A2652" s="158"/>
      <c r="B2652" s="159" t="str">
        <f>A2652&amp;"-"&amp;TEXT(COUNTIF($A$5:A2652,A2652),"000")</f>
        <v>-000</v>
      </c>
      <c r="C2652" s="52"/>
      <c r="D2652" s="27"/>
      <c r="E2652" s="28"/>
      <c r="F2652" s="27"/>
      <c r="G2652" s="27"/>
      <c r="H2652" s="52"/>
      <c r="I2652" s="380" t="str">
        <f>IFERROR(VLOOKUP($F2652,'Liste planification'!$V$2:$W$96,2,FALSE),"")</f>
        <v/>
      </c>
      <c r="J2652" s="27"/>
      <c r="K2652" s="27"/>
      <c r="L2652" s="27"/>
      <c r="M2652" s="52"/>
      <c r="N2652" s="52"/>
      <c r="O2652" s="52"/>
      <c r="P2652" s="52"/>
      <c r="Q2652" s="52"/>
      <c r="R2652" s="52"/>
      <c r="S2652" s="52"/>
      <c r="T2652" s="52"/>
      <c r="U2652" s="52"/>
      <c r="V2652" s="52"/>
      <c r="W2652" s="52"/>
      <c r="X2652" s="52"/>
      <c r="Y2652" s="194"/>
      <c r="Z2652" s="776"/>
      <c r="AA2652" s="190"/>
      <c r="AB2652" s="747">
        <f t="shared" si="164"/>
        <v>0</v>
      </c>
      <c r="AC2652" s="748">
        <f t="shared" si="165"/>
        <v>0</v>
      </c>
      <c r="AD2652" s="187"/>
      <c r="AE2652" s="186"/>
      <c r="AF2652" s="190"/>
      <c r="AG2652" s="747">
        <f t="shared" si="166"/>
        <v>0</v>
      </c>
      <c r="AH2652" s="748">
        <f t="shared" si="167"/>
        <v>0</v>
      </c>
      <c r="AI2652" s="187"/>
      <c r="AJ2652" s="52"/>
      <c r="AK2652" s="156" t="str">
        <f>IFERROR(VLOOKUP($A2652,'Liste planification'!$B$2:$C$105,2,FALSE),"")</f>
        <v/>
      </c>
      <c r="AL2652" s="27"/>
      <c r="AM2652" s="27"/>
    </row>
    <row r="2653" spans="1:39">
      <c r="A2653" s="158"/>
      <c r="B2653" s="159" t="str">
        <f>A2653&amp;"-"&amp;TEXT(COUNTIF($A$5:A2653,A2653),"000")</f>
        <v>-000</v>
      </c>
      <c r="C2653" s="52"/>
      <c r="D2653" s="27"/>
      <c r="E2653" s="28"/>
      <c r="F2653" s="27"/>
      <c r="G2653" s="27"/>
      <c r="H2653" s="52"/>
      <c r="I2653" s="380" t="str">
        <f>IFERROR(VLOOKUP($F2653,'Liste planification'!$V$2:$W$96,2,FALSE),"")</f>
        <v/>
      </c>
      <c r="J2653" s="27"/>
      <c r="K2653" s="27"/>
      <c r="L2653" s="27"/>
      <c r="M2653" s="52"/>
      <c r="N2653" s="52"/>
      <c r="O2653" s="52"/>
      <c r="P2653" s="52"/>
      <c r="Q2653" s="52"/>
      <c r="R2653" s="52"/>
      <c r="S2653" s="52"/>
      <c r="T2653" s="52"/>
      <c r="U2653" s="52"/>
      <c r="V2653" s="52"/>
      <c r="W2653" s="52"/>
      <c r="X2653" s="52"/>
      <c r="Y2653" s="194"/>
      <c r="Z2653" s="776"/>
      <c r="AA2653" s="190"/>
      <c r="AB2653" s="747">
        <f t="shared" si="164"/>
        <v>0</v>
      </c>
      <c r="AC2653" s="748">
        <f t="shared" si="165"/>
        <v>0</v>
      </c>
      <c r="AD2653" s="187"/>
      <c r="AE2653" s="186"/>
      <c r="AF2653" s="190"/>
      <c r="AG2653" s="747">
        <f t="shared" si="166"/>
        <v>0</v>
      </c>
      <c r="AH2653" s="748">
        <f t="shared" si="167"/>
        <v>0</v>
      </c>
      <c r="AI2653" s="187"/>
      <c r="AJ2653" s="52"/>
      <c r="AK2653" s="156" t="str">
        <f>IFERROR(VLOOKUP($A2653,'Liste planification'!$B$2:$C$105,2,FALSE),"")</f>
        <v/>
      </c>
      <c r="AL2653" s="27"/>
      <c r="AM2653" s="27"/>
    </row>
    <row r="2654" spans="1:39">
      <c r="A2654" s="158"/>
      <c r="B2654" s="159" t="str">
        <f>A2654&amp;"-"&amp;TEXT(COUNTIF($A$5:A2654,A2654),"000")</f>
        <v>-000</v>
      </c>
      <c r="C2654" s="52"/>
      <c r="D2654" s="27"/>
      <c r="E2654" s="28"/>
      <c r="F2654" s="27"/>
      <c r="G2654" s="27"/>
      <c r="H2654" s="52"/>
      <c r="I2654" s="380" t="str">
        <f>IFERROR(VLOOKUP($F2654,'Liste planification'!$V$2:$W$96,2,FALSE),"")</f>
        <v/>
      </c>
      <c r="J2654" s="27"/>
      <c r="K2654" s="27"/>
      <c r="L2654" s="27"/>
      <c r="M2654" s="52"/>
      <c r="N2654" s="52"/>
      <c r="O2654" s="52"/>
      <c r="P2654" s="52"/>
      <c r="Q2654" s="52"/>
      <c r="R2654" s="52"/>
      <c r="S2654" s="52"/>
      <c r="T2654" s="52"/>
      <c r="U2654" s="52"/>
      <c r="V2654" s="52"/>
      <c r="W2654" s="52"/>
      <c r="X2654" s="52"/>
      <c r="Y2654" s="194"/>
      <c r="Z2654" s="776"/>
      <c r="AA2654" s="190"/>
      <c r="AB2654" s="747">
        <f t="shared" si="164"/>
        <v>0</v>
      </c>
      <c r="AC2654" s="748">
        <f t="shared" si="165"/>
        <v>0</v>
      </c>
      <c r="AD2654" s="187"/>
      <c r="AE2654" s="186"/>
      <c r="AF2654" s="190"/>
      <c r="AG2654" s="747">
        <f t="shared" si="166"/>
        <v>0</v>
      </c>
      <c r="AH2654" s="748">
        <f t="shared" si="167"/>
        <v>0</v>
      </c>
      <c r="AI2654" s="187"/>
      <c r="AJ2654" s="52"/>
      <c r="AK2654" s="156" t="str">
        <f>IFERROR(VLOOKUP($A2654,'Liste planification'!$B$2:$C$105,2,FALSE),"")</f>
        <v/>
      </c>
      <c r="AL2654" s="27"/>
      <c r="AM2654" s="27"/>
    </row>
    <row r="2655" spans="1:39">
      <c r="A2655" s="158"/>
      <c r="B2655" s="159" t="str">
        <f>A2655&amp;"-"&amp;TEXT(COUNTIF($A$5:A2655,A2655),"000")</f>
        <v>-000</v>
      </c>
      <c r="C2655" s="52"/>
      <c r="D2655" s="27"/>
      <c r="E2655" s="28"/>
      <c r="F2655" s="27"/>
      <c r="G2655" s="27"/>
      <c r="H2655" s="52"/>
      <c r="I2655" s="380" t="str">
        <f>IFERROR(VLOOKUP($F2655,'Liste planification'!$V$2:$W$96,2,FALSE),"")</f>
        <v/>
      </c>
      <c r="J2655" s="27"/>
      <c r="K2655" s="27"/>
      <c r="L2655" s="27"/>
      <c r="M2655" s="52"/>
      <c r="N2655" s="52"/>
      <c r="O2655" s="52"/>
      <c r="P2655" s="52"/>
      <c r="Q2655" s="52"/>
      <c r="R2655" s="52"/>
      <c r="S2655" s="52"/>
      <c r="T2655" s="52"/>
      <c r="U2655" s="52"/>
      <c r="V2655" s="52"/>
      <c r="W2655" s="52"/>
      <c r="X2655" s="52"/>
      <c r="Y2655" s="194"/>
      <c r="Z2655" s="776"/>
      <c r="AA2655" s="190"/>
      <c r="AB2655" s="747">
        <f t="shared" si="164"/>
        <v>0</v>
      </c>
      <c r="AC2655" s="748">
        <f t="shared" si="165"/>
        <v>0</v>
      </c>
      <c r="AD2655" s="187"/>
      <c r="AE2655" s="186"/>
      <c r="AF2655" s="190"/>
      <c r="AG2655" s="747">
        <f t="shared" si="166"/>
        <v>0</v>
      </c>
      <c r="AH2655" s="748">
        <f t="shared" si="167"/>
        <v>0</v>
      </c>
      <c r="AI2655" s="187"/>
      <c r="AJ2655" s="52"/>
      <c r="AK2655" s="156" t="str">
        <f>IFERROR(VLOOKUP($A2655,'Liste planification'!$B$2:$C$105,2,FALSE),"")</f>
        <v/>
      </c>
      <c r="AL2655" s="27"/>
      <c r="AM2655" s="27"/>
    </row>
    <row r="2656" spans="1:39">
      <c r="A2656" s="158"/>
      <c r="B2656" s="159" t="str">
        <f>A2656&amp;"-"&amp;TEXT(COUNTIF($A$5:A2656,A2656),"000")</f>
        <v>-000</v>
      </c>
      <c r="C2656" s="52"/>
      <c r="D2656" s="27"/>
      <c r="E2656" s="28"/>
      <c r="F2656" s="27"/>
      <c r="G2656" s="27"/>
      <c r="H2656" s="52"/>
      <c r="I2656" s="380" t="str">
        <f>IFERROR(VLOOKUP($F2656,'Liste planification'!$V$2:$W$96,2,FALSE),"")</f>
        <v/>
      </c>
      <c r="J2656" s="27"/>
      <c r="K2656" s="27"/>
      <c r="L2656" s="27"/>
      <c r="M2656" s="52"/>
      <c r="N2656" s="52"/>
      <c r="O2656" s="52"/>
      <c r="P2656" s="52"/>
      <c r="Q2656" s="52"/>
      <c r="R2656" s="52"/>
      <c r="S2656" s="52"/>
      <c r="T2656" s="52"/>
      <c r="U2656" s="52"/>
      <c r="V2656" s="52"/>
      <c r="W2656" s="52"/>
      <c r="X2656" s="52"/>
      <c r="Y2656" s="194"/>
      <c r="Z2656" s="776"/>
      <c r="AA2656" s="190"/>
      <c r="AB2656" s="747">
        <f t="shared" si="164"/>
        <v>0</v>
      </c>
      <c r="AC2656" s="748">
        <f t="shared" si="165"/>
        <v>0</v>
      </c>
      <c r="AD2656" s="187"/>
      <c r="AE2656" s="186"/>
      <c r="AF2656" s="190"/>
      <c r="AG2656" s="747">
        <f t="shared" si="166"/>
        <v>0</v>
      </c>
      <c r="AH2656" s="748">
        <f t="shared" si="167"/>
        <v>0</v>
      </c>
      <c r="AI2656" s="187"/>
      <c r="AJ2656" s="52"/>
      <c r="AK2656" s="156" t="str">
        <f>IFERROR(VLOOKUP($A2656,'Liste planification'!$B$2:$C$105,2,FALSE),"")</f>
        <v/>
      </c>
      <c r="AL2656" s="27"/>
      <c r="AM2656" s="27"/>
    </row>
    <row r="2657" spans="1:39">
      <c r="A2657" s="158"/>
      <c r="B2657" s="159" t="str">
        <f>A2657&amp;"-"&amp;TEXT(COUNTIF($A$5:A2657,A2657),"000")</f>
        <v>-000</v>
      </c>
      <c r="C2657" s="52"/>
      <c r="D2657" s="27"/>
      <c r="E2657" s="28"/>
      <c r="F2657" s="27"/>
      <c r="G2657" s="27"/>
      <c r="H2657" s="52"/>
      <c r="I2657" s="380" t="str">
        <f>IFERROR(VLOOKUP($F2657,'Liste planification'!$V$2:$W$96,2,FALSE),"")</f>
        <v/>
      </c>
      <c r="J2657" s="27"/>
      <c r="K2657" s="27"/>
      <c r="L2657" s="27"/>
      <c r="M2657" s="52"/>
      <c r="N2657" s="52"/>
      <c r="O2657" s="52"/>
      <c r="P2657" s="52"/>
      <c r="Q2657" s="52"/>
      <c r="R2657" s="52"/>
      <c r="S2657" s="52"/>
      <c r="T2657" s="52"/>
      <c r="U2657" s="52"/>
      <c r="V2657" s="52"/>
      <c r="W2657" s="52"/>
      <c r="X2657" s="52"/>
      <c r="Y2657" s="194"/>
      <c r="Z2657" s="776"/>
      <c r="AA2657" s="190"/>
      <c r="AB2657" s="747">
        <f t="shared" si="164"/>
        <v>0</v>
      </c>
      <c r="AC2657" s="748">
        <f t="shared" si="165"/>
        <v>0</v>
      </c>
      <c r="AD2657" s="187"/>
      <c r="AE2657" s="186"/>
      <c r="AF2657" s="190"/>
      <c r="AG2657" s="747">
        <f t="shared" si="166"/>
        <v>0</v>
      </c>
      <c r="AH2657" s="748">
        <f t="shared" si="167"/>
        <v>0</v>
      </c>
      <c r="AI2657" s="187"/>
      <c r="AJ2657" s="52"/>
      <c r="AK2657" s="156" t="str">
        <f>IFERROR(VLOOKUP($A2657,'Liste planification'!$B$2:$C$105,2,FALSE),"")</f>
        <v/>
      </c>
      <c r="AL2657" s="27"/>
      <c r="AM2657" s="27"/>
    </row>
    <row r="2658" spans="1:39">
      <c r="A2658" s="158"/>
      <c r="B2658" s="159" t="str">
        <f>A2658&amp;"-"&amp;TEXT(COUNTIF($A$5:A2658,A2658),"000")</f>
        <v>-000</v>
      </c>
      <c r="C2658" s="52"/>
      <c r="D2658" s="27"/>
      <c r="E2658" s="28"/>
      <c r="F2658" s="27"/>
      <c r="G2658" s="27"/>
      <c r="H2658" s="52"/>
      <c r="I2658" s="380" t="str">
        <f>IFERROR(VLOOKUP($F2658,'Liste planification'!$V$2:$W$96,2,FALSE),"")</f>
        <v/>
      </c>
      <c r="J2658" s="27"/>
      <c r="K2658" s="27"/>
      <c r="L2658" s="27"/>
      <c r="M2658" s="52"/>
      <c r="N2658" s="52"/>
      <c r="O2658" s="52"/>
      <c r="P2658" s="52"/>
      <c r="Q2658" s="52"/>
      <c r="R2658" s="52"/>
      <c r="S2658" s="52"/>
      <c r="T2658" s="52"/>
      <c r="U2658" s="52"/>
      <c r="V2658" s="52"/>
      <c r="W2658" s="52"/>
      <c r="X2658" s="52"/>
      <c r="Y2658" s="194"/>
      <c r="Z2658" s="776"/>
      <c r="AA2658" s="190"/>
      <c r="AB2658" s="747">
        <f t="shared" si="164"/>
        <v>0</v>
      </c>
      <c r="AC2658" s="748">
        <f t="shared" si="165"/>
        <v>0</v>
      </c>
      <c r="AD2658" s="187"/>
      <c r="AE2658" s="186"/>
      <c r="AF2658" s="190"/>
      <c r="AG2658" s="747">
        <f t="shared" si="166"/>
        <v>0</v>
      </c>
      <c r="AH2658" s="748">
        <f t="shared" si="167"/>
        <v>0</v>
      </c>
      <c r="AI2658" s="187"/>
      <c r="AJ2658" s="52"/>
      <c r="AK2658" s="156" t="str">
        <f>IFERROR(VLOOKUP($A2658,'Liste planification'!$B$2:$C$105,2,FALSE),"")</f>
        <v/>
      </c>
      <c r="AL2658" s="27"/>
      <c r="AM2658" s="27"/>
    </row>
    <row r="2659" spans="1:39">
      <c r="A2659" s="158"/>
      <c r="B2659" s="159" t="str">
        <f>A2659&amp;"-"&amp;TEXT(COUNTIF($A$5:A2659,A2659),"000")</f>
        <v>-000</v>
      </c>
      <c r="C2659" s="52"/>
      <c r="D2659" s="27"/>
      <c r="E2659" s="28"/>
      <c r="F2659" s="27"/>
      <c r="G2659" s="27"/>
      <c r="H2659" s="52"/>
      <c r="I2659" s="380" t="str">
        <f>IFERROR(VLOOKUP($F2659,'Liste planification'!$V$2:$W$96,2,FALSE),"")</f>
        <v/>
      </c>
      <c r="J2659" s="27"/>
      <c r="K2659" s="27"/>
      <c r="L2659" s="27"/>
      <c r="M2659" s="52"/>
      <c r="N2659" s="52"/>
      <c r="O2659" s="52"/>
      <c r="P2659" s="52"/>
      <c r="Q2659" s="52"/>
      <c r="R2659" s="52"/>
      <c r="S2659" s="52"/>
      <c r="T2659" s="52"/>
      <c r="U2659" s="52"/>
      <c r="V2659" s="52"/>
      <c r="W2659" s="52"/>
      <c r="X2659" s="52"/>
      <c r="Y2659" s="194"/>
      <c r="Z2659" s="776"/>
      <c r="AA2659" s="190"/>
      <c r="AB2659" s="747">
        <f t="shared" si="164"/>
        <v>0</v>
      </c>
      <c r="AC2659" s="748">
        <f t="shared" si="165"/>
        <v>0</v>
      </c>
      <c r="AD2659" s="187"/>
      <c r="AE2659" s="186"/>
      <c r="AF2659" s="190"/>
      <c r="AG2659" s="747">
        <f t="shared" si="166"/>
        <v>0</v>
      </c>
      <c r="AH2659" s="748">
        <f t="shared" si="167"/>
        <v>0</v>
      </c>
      <c r="AI2659" s="187"/>
      <c r="AJ2659" s="52"/>
      <c r="AK2659" s="156" t="str">
        <f>IFERROR(VLOOKUP($A2659,'Liste planification'!$B$2:$C$105,2,FALSE),"")</f>
        <v/>
      </c>
      <c r="AL2659" s="27"/>
      <c r="AM2659" s="27"/>
    </row>
    <row r="2660" spans="1:39">
      <c r="A2660" s="158"/>
      <c r="B2660" s="159" t="str">
        <f>A2660&amp;"-"&amp;TEXT(COUNTIF($A$5:A2660,A2660),"000")</f>
        <v>-000</v>
      </c>
      <c r="C2660" s="52"/>
      <c r="D2660" s="27"/>
      <c r="E2660" s="28"/>
      <c r="F2660" s="27"/>
      <c r="G2660" s="27"/>
      <c r="H2660" s="52"/>
      <c r="I2660" s="380" t="str">
        <f>IFERROR(VLOOKUP($F2660,'Liste planification'!$V$2:$W$96,2,FALSE),"")</f>
        <v/>
      </c>
      <c r="J2660" s="27"/>
      <c r="K2660" s="27"/>
      <c r="L2660" s="27"/>
      <c r="M2660" s="52"/>
      <c r="N2660" s="52"/>
      <c r="O2660" s="52"/>
      <c r="P2660" s="52"/>
      <c r="Q2660" s="52"/>
      <c r="R2660" s="52"/>
      <c r="S2660" s="52"/>
      <c r="T2660" s="52"/>
      <c r="U2660" s="52"/>
      <c r="V2660" s="52"/>
      <c r="W2660" s="52"/>
      <c r="X2660" s="52"/>
      <c r="Y2660" s="194"/>
      <c r="Z2660" s="776"/>
      <c r="AA2660" s="190"/>
      <c r="AB2660" s="747">
        <f t="shared" si="164"/>
        <v>0</v>
      </c>
      <c r="AC2660" s="748">
        <f t="shared" si="165"/>
        <v>0</v>
      </c>
      <c r="AD2660" s="187"/>
      <c r="AE2660" s="186"/>
      <c r="AF2660" s="190"/>
      <c r="AG2660" s="747">
        <f t="shared" si="166"/>
        <v>0</v>
      </c>
      <c r="AH2660" s="748">
        <f t="shared" si="167"/>
        <v>0</v>
      </c>
      <c r="AI2660" s="187"/>
      <c r="AJ2660" s="52"/>
      <c r="AK2660" s="156" t="str">
        <f>IFERROR(VLOOKUP($A2660,'Liste planification'!$B$2:$C$105,2,FALSE),"")</f>
        <v/>
      </c>
      <c r="AL2660" s="27"/>
      <c r="AM2660" s="27"/>
    </row>
    <row r="2661" spans="1:39">
      <c r="A2661" s="158"/>
      <c r="B2661" s="159" t="str">
        <f>A2661&amp;"-"&amp;TEXT(COUNTIF($A$5:A2661,A2661),"000")</f>
        <v>-000</v>
      </c>
      <c r="C2661" s="52"/>
      <c r="D2661" s="27"/>
      <c r="E2661" s="28"/>
      <c r="F2661" s="27"/>
      <c r="G2661" s="27"/>
      <c r="H2661" s="52"/>
      <c r="I2661" s="380" t="str">
        <f>IFERROR(VLOOKUP($F2661,'Liste planification'!$V$2:$W$96,2,FALSE),"")</f>
        <v/>
      </c>
      <c r="J2661" s="27"/>
      <c r="K2661" s="27"/>
      <c r="L2661" s="27"/>
      <c r="M2661" s="52"/>
      <c r="N2661" s="52"/>
      <c r="O2661" s="52"/>
      <c r="P2661" s="52"/>
      <c r="Q2661" s="52"/>
      <c r="R2661" s="52"/>
      <c r="S2661" s="52"/>
      <c r="T2661" s="52"/>
      <c r="U2661" s="52"/>
      <c r="V2661" s="52"/>
      <c r="W2661" s="52"/>
      <c r="X2661" s="52"/>
      <c r="Y2661" s="194"/>
      <c r="Z2661" s="776"/>
      <c r="AA2661" s="190"/>
      <c r="AB2661" s="747">
        <f t="shared" si="164"/>
        <v>0</v>
      </c>
      <c r="AC2661" s="748">
        <f t="shared" si="165"/>
        <v>0</v>
      </c>
      <c r="AD2661" s="187"/>
      <c r="AE2661" s="186"/>
      <c r="AF2661" s="190"/>
      <c r="AG2661" s="747">
        <f t="shared" si="166"/>
        <v>0</v>
      </c>
      <c r="AH2661" s="748">
        <f t="shared" si="167"/>
        <v>0</v>
      </c>
      <c r="AI2661" s="187"/>
      <c r="AJ2661" s="52"/>
      <c r="AK2661" s="156" t="str">
        <f>IFERROR(VLOOKUP($A2661,'Liste planification'!$B$2:$C$105,2,FALSE),"")</f>
        <v/>
      </c>
      <c r="AL2661" s="27"/>
      <c r="AM2661" s="27"/>
    </row>
    <row r="2662" spans="1:39">
      <c r="A2662" s="158"/>
      <c r="B2662" s="159" t="str">
        <f>A2662&amp;"-"&amp;TEXT(COUNTIF($A$5:A2662,A2662),"000")</f>
        <v>-000</v>
      </c>
      <c r="C2662" s="52"/>
      <c r="D2662" s="27"/>
      <c r="E2662" s="28"/>
      <c r="F2662" s="27"/>
      <c r="G2662" s="27"/>
      <c r="H2662" s="52"/>
      <c r="I2662" s="380" t="str">
        <f>IFERROR(VLOOKUP($F2662,'Liste planification'!$V$2:$W$96,2,FALSE),"")</f>
        <v/>
      </c>
      <c r="J2662" s="27"/>
      <c r="K2662" s="27"/>
      <c r="L2662" s="27"/>
      <c r="M2662" s="52"/>
      <c r="N2662" s="52"/>
      <c r="O2662" s="52"/>
      <c r="P2662" s="52"/>
      <c r="Q2662" s="52"/>
      <c r="R2662" s="52"/>
      <c r="S2662" s="52"/>
      <c r="T2662" s="52"/>
      <c r="U2662" s="52"/>
      <c r="V2662" s="52"/>
      <c r="W2662" s="52"/>
      <c r="X2662" s="52"/>
      <c r="Y2662" s="194"/>
      <c r="Z2662" s="776"/>
      <c r="AA2662" s="190"/>
      <c r="AB2662" s="747">
        <f t="shared" si="164"/>
        <v>0</v>
      </c>
      <c r="AC2662" s="748">
        <f t="shared" si="165"/>
        <v>0</v>
      </c>
      <c r="AD2662" s="187"/>
      <c r="AE2662" s="186"/>
      <c r="AF2662" s="190"/>
      <c r="AG2662" s="747">
        <f t="shared" si="166"/>
        <v>0</v>
      </c>
      <c r="AH2662" s="748">
        <f t="shared" si="167"/>
        <v>0</v>
      </c>
      <c r="AI2662" s="187"/>
      <c r="AJ2662" s="52"/>
      <c r="AK2662" s="156" t="str">
        <f>IFERROR(VLOOKUP($A2662,'Liste planification'!$B$2:$C$105,2,FALSE),"")</f>
        <v/>
      </c>
      <c r="AL2662" s="27"/>
      <c r="AM2662" s="27"/>
    </row>
    <row r="2663" spans="1:39">
      <c r="A2663" s="158"/>
      <c r="B2663" s="159" t="str">
        <f>A2663&amp;"-"&amp;TEXT(COUNTIF($A$5:A2663,A2663),"000")</f>
        <v>-000</v>
      </c>
      <c r="C2663" s="52"/>
      <c r="D2663" s="27"/>
      <c r="E2663" s="28"/>
      <c r="F2663" s="27"/>
      <c r="G2663" s="27"/>
      <c r="H2663" s="52"/>
      <c r="I2663" s="380" t="str">
        <f>IFERROR(VLOOKUP($F2663,'Liste planification'!$V$2:$W$96,2,FALSE),"")</f>
        <v/>
      </c>
      <c r="J2663" s="27"/>
      <c r="K2663" s="27"/>
      <c r="L2663" s="27"/>
      <c r="M2663" s="52"/>
      <c r="N2663" s="52"/>
      <c r="O2663" s="52"/>
      <c r="P2663" s="52"/>
      <c r="Q2663" s="52"/>
      <c r="R2663" s="52"/>
      <c r="S2663" s="52"/>
      <c r="T2663" s="52"/>
      <c r="U2663" s="52"/>
      <c r="V2663" s="52"/>
      <c r="W2663" s="52"/>
      <c r="X2663" s="52"/>
      <c r="Y2663" s="194"/>
      <c r="Z2663" s="776"/>
      <c r="AA2663" s="190"/>
      <c r="AB2663" s="747">
        <f t="shared" si="164"/>
        <v>0</v>
      </c>
      <c r="AC2663" s="748">
        <f t="shared" si="165"/>
        <v>0</v>
      </c>
      <c r="AD2663" s="187"/>
      <c r="AE2663" s="186"/>
      <c r="AF2663" s="190"/>
      <c r="AG2663" s="747">
        <f t="shared" si="166"/>
        <v>0</v>
      </c>
      <c r="AH2663" s="748">
        <f t="shared" si="167"/>
        <v>0</v>
      </c>
      <c r="AI2663" s="187"/>
      <c r="AJ2663" s="52"/>
      <c r="AK2663" s="156" t="str">
        <f>IFERROR(VLOOKUP($A2663,'Liste planification'!$B$2:$C$105,2,FALSE),"")</f>
        <v/>
      </c>
      <c r="AL2663" s="27"/>
      <c r="AM2663" s="27"/>
    </row>
    <row r="2664" spans="1:39">
      <c r="A2664" s="158"/>
      <c r="B2664" s="159" t="str">
        <f>A2664&amp;"-"&amp;TEXT(COUNTIF($A$5:A2664,A2664),"000")</f>
        <v>-000</v>
      </c>
      <c r="C2664" s="52"/>
      <c r="D2664" s="27"/>
      <c r="E2664" s="28"/>
      <c r="F2664" s="27"/>
      <c r="G2664" s="27"/>
      <c r="H2664" s="52"/>
      <c r="I2664" s="380" t="str">
        <f>IFERROR(VLOOKUP($F2664,'Liste planification'!$V$2:$W$96,2,FALSE),"")</f>
        <v/>
      </c>
      <c r="J2664" s="27"/>
      <c r="K2664" s="27"/>
      <c r="L2664" s="27"/>
      <c r="M2664" s="52"/>
      <c r="N2664" s="52"/>
      <c r="O2664" s="52"/>
      <c r="P2664" s="52"/>
      <c r="Q2664" s="52"/>
      <c r="R2664" s="52"/>
      <c r="S2664" s="52"/>
      <c r="T2664" s="52"/>
      <c r="U2664" s="52"/>
      <c r="V2664" s="52"/>
      <c r="W2664" s="52"/>
      <c r="X2664" s="52"/>
      <c r="Y2664" s="194"/>
      <c r="Z2664" s="776"/>
      <c r="AA2664" s="190"/>
      <c r="AB2664" s="747">
        <f t="shared" si="164"/>
        <v>0</v>
      </c>
      <c r="AC2664" s="748">
        <f t="shared" si="165"/>
        <v>0</v>
      </c>
      <c r="AD2664" s="187"/>
      <c r="AE2664" s="186"/>
      <c r="AF2664" s="190"/>
      <c r="AG2664" s="747">
        <f t="shared" si="166"/>
        <v>0</v>
      </c>
      <c r="AH2664" s="748">
        <f t="shared" si="167"/>
        <v>0</v>
      </c>
      <c r="AI2664" s="187"/>
      <c r="AJ2664" s="52"/>
      <c r="AK2664" s="156" t="str">
        <f>IFERROR(VLOOKUP($A2664,'Liste planification'!$B$2:$C$105,2,FALSE),"")</f>
        <v/>
      </c>
      <c r="AL2664" s="27"/>
      <c r="AM2664" s="27"/>
    </row>
    <row r="2665" spans="1:39">
      <c r="A2665" s="158"/>
      <c r="B2665" s="159" t="str">
        <f>A2665&amp;"-"&amp;TEXT(COUNTIF($A$5:A2665,A2665),"000")</f>
        <v>-000</v>
      </c>
      <c r="C2665" s="52"/>
      <c r="D2665" s="27"/>
      <c r="E2665" s="28"/>
      <c r="F2665" s="27"/>
      <c r="G2665" s="27"/>
      <c r="H2665" s="52"/>
      <c r="I2665" s="380" t="str">
        <f>IFERROR(VLOOKUP($F2665,'Liste planification'!$V$2:$W$96,2,FALSE),"")</f>
        <v/>
      </c>
      <c r="J2665" s="27"/>
      <c r="K2665" s="27"/>
      <c r="L2665" s="27"/>
      <c r="M2665" s="52"/>
      <c r="N2665" s="52"/>
      <c r="O2665" s="52"/>
      <c r="P2665" s="52"/>
      <c r="Q2665" s="52"/>
      <c r="R2665" s="52"/>
      <c r="S2665" s="52"/>
      <c r="T2665" s="52"/>
      <c r="U2665" s="52"/>
      <c r="V2665" s="52"/>
      <c r="W2665" s="52"/>
      <c r="X2665" s="52"/>
      <c r="Y2665" s="194"/>
      <c r="Z2665" s="776"/>
      <c r="AA2665" s="190"/>
      <c r="AB2665" s="747">
        <f t="shared" si="164"/>
        <v>0</v>
      </c>
      <c r="AC2665" s="748">
        <f t="shared" si="165"/>
        <v>0</v>
      </c>
      <c r="AD2665" s="187"/>
      <c r="AE2665" s="186"/>
      <c r="AF2665" s="190"/>
      <c r="AG2665" s="747">
        <f t="shared" si="166"/>
        <v>0</v>
      </c>
      <c r="AH2665" s="748">
        <f t="shared" si="167"/>
        <v>0</v>
      </c>
      <c r="AI2665" s="187"/>
      <c r="AJ2665" s="52"/>
      <c r="AK2665" s="156" t="str">
        <f>IFERROR(VLOOKUP($A2665,'Liste planification'!$B$2:$C$105,2,FALSE),"")</f>
        <v/>
      </c>
      <c r="AL2665" s="27"/>
      <c r="AM2665" s="27"/>
    </row>
    <row r="2666" spans="1:39">
      <c r="A2666" s="158"/>
      <c r="B2666" s="159" t="str">
        <f>A2666&amp;"-"&amp;TEXT(COUNTIF($A$5:A2666,A2666),"000")</f>
        <v>-000</v>
      </c>
      <c r="C2666" s="52"/>
      <c r="D2666" s="27"/>
      <c r="E2666" s="28"/>
      <c r="F2666" s="27"/>
      <c r="G2666" s="27"/>
      <c r="H2666" s="52"/>
      <c r="I2666" s="380" t="str">
        <f>IFERROR(VLOOKUP($F2666,'Liste planification'!$V$2:$W$96,2,FALSE),"")</f>
        <v/>
      </c>
      <c r="J2666" s="27"/>
      <c r="K2666" s="27"/>
      <c r="L2666" s="27"/>
      <c r="M2666" s="52"/>
      <c r="N2666" s="52"/>
      <c r="O2666" s="52"/>
      <c r="P2666" s="52"/>
      <c r="Q2666" s="52"/>
      <c r="R2666" s="52"/>
      <c r="S2666" s="52"/>
      <c r="T2666" s="52"/>
      <c r="U2666" s="52"/>
      <c r="V2666" s="52"/>
      <c r="W2666" s="52"/>
      <c r="X2666" s="52"/>
      <c r="Y2666" s="194"/>
      <c r="Z2666" s="776"/>
      <c r="AA2666" s="190"/>
      <c r="AB2666" s="747">
        <f t="shared" si="164"/>
        <v>0</v>
      </c>
      <c r="AC2666" s="748">
        <f t="shared" si="165"/>
        <v>0</v>
      </c>
      <c r="AD2666" s="187"/>
      <c r="AE2666" s="186"/>
      <c r="AF2666" s="190"/>
      <c r="AG2666" s="747">
        <f t="shared" si="166"/>
        <v>0</v>
      </c>
      <c r="AH2666" s="748">
        <f t="shared" si="167"/>
        <v>0</v>
      </c>
      <c r="AI2666" s="187"/>
      <c r="AJ2666" s="52"/>
      <c r="AK2666" s="156" t="str">
        <f>IFERROR(VLOOKUP($A2666,'Liste planification'!$B$2:$C$105,2,FALSE),"")</f>
        <v/>
      </c>
      <c r="AL2666" s="27"/>
      <c r="AM2666" s="27"/>
    </row>
    <row r="2667" spans="1:39">
      <c r="A2667" s="158"/>
      <c r="B2667" s="159" t="str">
        <f>A2667&amp;"-"&amp;TEXT(COUNTIF($A$5:A2667,A2667),"000")</f>
        <v>-000</v>
      </c>
      <c r="C2667" s="52"/>
      <c r="D2667" s="27"/>
      <c r="E2667" s="28"/>
      <c r="F2667" s="27"/>
      <c r="G2667" s="27"/>
      <c r="H2667" s="52"/>
      <c r="I2667" s="380" t="str">
        <f>IFERROR(VLOOKUP($F2667,'Liste planification'!$V$2:$W$96,2,FALSE),"")</f>
        <v/>
      </c>
      <c r="J2667" s="27"/>
      <c r="K2667" s="27"/>
      <c r="L2667" s="27"/>
      <c r="M2667" s="52"/>
      <c r="N2667" s="52"/>
      <c r="O2667" s="52"/>
      <c r="P2667" s="52"/>
      <c r="Q2667" s="52"/>
      <c r="R2667" s="52"/>
      <c r="S2667" s="52"/>
      <c r="T2667" s="52"/>
      <c r="U2667" s="52"/>
      <c r="V2667" s="52"/>
      <c r="W2667" s="52"/>
      <c r="X2667" s="52"/>
      <c r="Y2667" s="194"/>
      <c r="Z2667" s="776"/>
      <c r="AA2667" s="190"/>
      <c r="AB2667" s="747">
        <f t="shared" si="164"/>
        <v>0</v>
      </c>
      <c r="AC2667" s="748">
        <f t="shared" si="165"/>
        <v>0</v>
      </c>
      <c r="AD2667" s="187"/>
      <c r="AE2667" s="186"/>
      <c r="AF2667" s="190"/>
      <c r="AG2667" s="747">
        <f t="shared" si="166"/>
        <v>0</v>
      </c>
      <c r="AH2667" s="748">
        <f t="shared" si="167"/>
        <v>0</v>
      </c>
      <c r="AI2667" s="187"/>
      <c r="AJ2667" s="52"/>
      <c r="AK2667" s="156" t="str">
        <f>IFERROR(VLOOKUP($A2667,'Liste planification'!$B$2:$C$105,2,FALSE),"")</f>
        <v/>
      </c>
      <c r="AL2667" s="27"/>
      <c r="AM2667" s="27"/>
    </row>
    <row r="2668" spans="1:39">
      <c r="A2668" s="158"/>
      <c r="B2668" s="159" t="str">
        <f>A2668&amp;"-"&amp;TEXT(COUNTIF($A$5:A2668,A2668),"000")</f>
        <v>-000</v>
      </c>
      <c r="C2668" s="52"/>
      <c r="D2668" s="27"/>
      <c r="E2668" s="28"/>
      <c r="F2668" s="27"/>
      <c r="G2668" s="27"/>
      <c r="H2668" s="52"/>
      <c r="I2668" s="380" t="str">
        <f>IFERROR(VLOOKUP($F2668,'Liste planification'!$V$2:$W$96,2,FALSE),"")</f>
        <v/>
      </c>
      <c r="J2668" s="27"/>
      <c r="K2668" s="27"/>
      <c r="L2668" s="27"/>
      <c r="M2668" s="52"/>
      <c r="N2668" s="52"/>
      <c r="O2668" s="52"/>
      <c r="P2668" s="52"/>
      <c r="Q2668" s="52"/>
      <c r="R2668" s="52"/>
      <c r="S2668" s="52"/>
      <c r="T2668" s="52"/>
      <c r="U2668" s="52"/>
      <c r="V2668" s="52"/>
      <c r="W2668" s="52"/>
      <c r="X2668" s="52"/>
      <c r="Y2668" s="194"/>
      <c r="Z2668" s="776"/>
      <c r="AA2668" s="190"/>
      <c r="AB2668" s="747">
        <f t="shared" si="164"/>
        <v>0</v>
      </c>
      <c r="AC2668" s="748">
        <f t="shared" si="165"/>
        <v>0</v>
      </c>
      <c r="AD2668" s="187"/>
      <c r="AE2668" s="186"/>
      <c r="AF2668" s="190"/>
      <c r="AG2668" s="747">
        <f t="shared" si="166"/>
        <v>0</v>
      </c>
      <c r="AH2668" s="748">
        <f t="shared" si="167"/>
        <v>0</v>
      </c>
      <c r="AI2668" s="187"/>
      <c r="AJ2668" s="52"/>
      <c r="AK2668" s="156" t="str">
        <f>IFERROR(VLOOKUP($A2668,'Liste planification'!$B$2:$C$105,2,FALSE),"")</f>
        <v/>
      </c>
      <c r="AL2668" s="27"/>
      <c r="AM2668" s="27"/>
    </row>
    <row r="2669" spans="1:39">
      <c r="A2669" s="158"/>
      <c r="B2669" s="159" t="str">
        <f>A2669&amp;"-"&amp;TEXT(COUNTIF($A$5:A2669,A2669),"000")</f>
        <v>-000</v>
      </c>
      <c r="C2669" s="52"/>
      <c r="D2669" s="27"/>
      <c r="E2669" s="28"/>
      <c r="F2669" s="27"/>
      <c r="G2669" s="27"/>
      <c r="H2669" s="52"/>
      <c r="I2669" s="380" t="str">
        <f>IFERROR(VLOOKUP($F2669,'Liste planification'!$V$2:$W$96,2,FALSE),"")</f>
        <v/>
      </c>
      <c r="J2669" s="27"/>
      <c r="K2669" s="27"/>
      <c r="L2669" s="27"/>
      <c r="M2669" s="52"/>
      <c r="N2669" s="52"/>
      <c r="O2669" s="52"/>
      <c r="P2669" s="52"/>
      <c r="Q2669" s="52"/>
      <c r="R2669" s="52"/>
      <c r="S2669" s="52"/>
      <c r="T2669" s="52"/>
      <c r="U2669" s="52"/>
      <c r="V2669" s="52"/>
      <c r="W2669" s="52"/>
      <c r="X2669" s="52"/>
      <c r="Y2669" s="194"/>
      <c r="Z2669" s="776"/>
      <c r="AA2669" s="190"/>
      <c r="AB2669" s="747">
        <f t="shared" si="164"/>
        <v>0</v>
      </c>
      <c r="AC2669" s="748">
        <f t="shared" si="165"/>
        <v>0</v>
      </c>
      <c r="AD2669" s="187"/>
      <c r="AE2669" s="186"/>
      <c r="AF2669" s="190"/>
      <c r="AG2669" s="747">
        <f t="shared" si="166"/>
        <v>0</v>
      </c>
      <c r="AH2669" s="748">
        <f t="shared" si="167"/>
        <v>0</v>
      </c>
      <c r="AI2669" s="187"/>
      <c r="AJ2669" s="52"/>
      <c r="AK2669" s="156" t="str">
        <f>IFERROR(VLOOKUP($A2669,'Liste planification'!$B$2:$C$105,2,FALSE),"")</f>
        <v/>
      </c>
      <c r="AL2669" s="27"/>
      <c r="AM2669" s="27"/>
    </row>
    <row r="2670" spans="1:39">
      <c r="A2670" s="158"/>
      <c r="B2670" s="159" t="str">
        <f>A2670&amp;"-"&amp;TEXT(COUNTIF($A$5:A2670,A2670),"000")</f>
        <v>-000</v>
      </c>
      <c r="C2670" s="52"/>
      <c r="D2670" s="27"/>
      <c r="E2670" s="28"/>
      <c r="F2670" s="27"/>
      <c r="G2670" s="27"/>
      <c r="H2670" s="52"/>
      <c r="I2670" s="380" t="str">
        <f>IFERROR(VLOOKUP($F2670,'Liste planification'!$V$2:$W$96,2,FALSE),"")</f>
        <v/>
      </c>
      <c r="J2670" s="27"/>
      <c r="K2670" s="27"/>
      <c r="L2670" s="27"/>
      <c r="M2670" s="52"/>
      <c r="N2670" s="52"/>
      <c r="O2670" s="52"/>
      <c r="P2670" s="52"/>
      <c r="Q2670" s="52"/>
      <c r="R2670" s="52"/>
      <c r="S2670" s="52"/>
      <c r="T2670" s="52"/>
      <c r="U2670" s="52"/>
      <c r="V2670" s="52"/>
      <c r="W2670" s="52"/>
      <c r="X2670" s="52"/>
      <c r="Y2670" s="194"/>
      <c r="Z2670" s="776"/>
      <c r="AA2670" s="190"/>
      <c r="AB2670" s="747">
        <f t="shared" si="164"/>
        <v>0</v>
      </c>
      <c r="AC2670" s="748">
        <f t="shared" si="165"/>
        <v>0</v>
      </c>
      <c r="AD2670" s="187"/>
      <c r="AE2670" s="186"/>
      <c r="AF2670" s="190"/>
      <c r="AG2670" s="747">
        <f t="shared" si="166"/>
        <v>0</v>
      </c>
      <c r="AH2670" s="748">
        <f t="shared" si="167"/>
        <v>0</v>
      </c>
      <c r="AI2670" s="187"/>
      <c r="AJ2670" s="52"/>
      <c r="AK2670" s="156" t="str">
        <f>IFERROR(VLOOKUP($A2670,'Liste planification'!$B$2:$C$105,2,FALSE),"")</f>
        <v/>
      </c>
      <c r="AL2670" s="27"/>
      <c r="AM2670" s="27"/>
    </row>
    <row r="2671" spans="1:39">
      <c r="A2671" s="158"/>
      <c r="B2671" s="159" t="str">
        <f>A2671&amp;"-"&amp;TEXT(COUNTIF($A$5:A2671,A2671),"000")</f>
        <v>-000</v>
      </c>
      <c r="C2671" s="52"/>
      <c r="D2671" s="27"/>
      <c r="E2671" s="28"/>
      <c r="F2671" s="27"/>
      <c r="G2671" s="27"/>
      <c r="H2671" s="52"/>
      <c r="I2671" s="380" t="str">
        <f>IFERROR(VLOOKUP($F2671,'Liste planification'!$V$2:$W$96,2,FALSE),"")</f>
        <v/>
      </c>
      <c r="J2671" s="27"/>
      <c r="K2671" s="27"/>
      <c r="L2671" s="27"/>
      <c r="M2671" s="52"/>
      <c r="N2671" s="52"/>
      <c r="O2671" s="52"/>
      <c r="P2671" s="52"/>
      <c r="Q2671" s="52"/>
      <c r="R2671" s="52"/>
      <c r="S2671" s="52"/>
      <c r="T2671" s="52"/>
      <c r="U2671" s="52"/>
      <c r="V2671" s="52"/>
      <c r="W2671" s="52"/>
      <c r="X2671" s="52"/>
      <c r="Y2671" s="194"/>
      <c r="Z2671" s="776"/>
      <c r="AA2671" s="190"/>
      <c r="AB2671" s="747">
        <f t="shared" si="164"/>
        <v>0</v>
      </c>
      <c r="AC2671" s="748">
        <f t="shared" si="165"/>
        <v>0</v>
      </c>
      <c r="AD2671" s="187"/>
      <c r="AE2671" s="186"/>
      <c r="AF2671" s="190"/>
      <c r="AG2671" s="747">
        <f t="shared" si="166"/>
        <v>0</v>
      </c>
      <c r="AH2671" s="748">
        <f t="shared" si="167"/>
        <v>0</v>
      </c>
      <c r="AI2671" s="187"/>
      <c r="AJ2671" s="52"/>
      <c r="AK2671" s="156" t="str">
        <f>IFERROR(VLOOKUP($A2671,'Liste planification'!$B$2:$C$105,2,FALSE),"")</f>
        <v/>
      </c>
      <c r="AL2671" s="27"/>
      <c r="AM2671" s="27"/>
    </row>
    <row r="2672" spans="1:39">
      <c r="A2672" s="158"/>
      <c r="B2672" s="159" t="str">
        <f>A2672&amp;"-"&amp;TEXT(COUNTIF($A$5:A2672,A2672),"000")</f>
        <v>-000</v>
      </c>
      <c r="C2672" s="52"/>
      <c r="D2672" s="27"/>
      <c r="E2672" s="28"/>
      <c r="F2672" s="27"/>
      <c r="G2672" s="27"/>
      <c r="H2672" s="52"/>
      <c r="I2672" s="380" t="str">
        <f>IFERROR(VLOOKUP($F2672,'Liste planification'!$V$2:$W$96,2,FALSE),"")</f>
        <v/>
      </c>
      <c r="J2672" s="27"/>
      <c r="K2672" s="27"/>
      <c r="L2672" s="27"/>
      <c r="M2672" s="52"/>
      <c r="N2672" s="52"/>
      <c r="O2672" s="52"/>
      <c r="P2672" s="52"/>
      <c r="Q2672" s="52"/>
      <c r="R2672" s="52"/>
      <c r="S2672" s="52"/>
      <c r="T2672" s="52"/>
      <c r="U2672" s="52"/>
      <c r="V2672" s="52"/>
      <c r="W2672" s="52"/>
      <c r="X2672" s="52"/>
      <c r="Y2672" s="194"/>
      <c r="Z2672" s="776"/>
      <c r="AA2672" s="190"/>
      <c r="AB2672" s="747">
        <f t="shared" si="164"/>
        <v>0</v>
      </c>
      <c r="AC2672" s="748">
        <f t="shared" si="165"/>
        <v>0</v>
      </c>
      <c r="AD2672" s="187"/>
      <c r="AE2672" s="186"/>
      <c r="AF2672" s="190"/>
      <c r="AG2672" s="747">
        <f t="shared" si="166"/>
        <v>0</v>
      </c>
      <c r="AH2672" s="748">
        <f t="shared" si="167"/>
        <v>0</v>
      </c>
      <c r="AI2672" s="187"/>
      <c r="AJ2672" s="52"/>
      <c r="AK2672" s="156" t="str">
        <f>IFERROR(VLOOKUP($A2672,'Liste planification'!$B$2:$C$105,2,FALSE),"")</f>
        <v/>
      </c>
      <c r="AL2672" s="27"/>
      <c r="AM2672" s="27"/>
    </row>
    <row r="2673" spans="1:39">
      <c r="A2673" s="158"/>
      <c r="B2673" s="159" t="str">
        <f>A2673&amp;"-"&amp;TEXT(COUNTIF($A$5:A2673,A2673),"000")</f>
        <v>-000</v>
      </c>
      <c r="C2673" s="52"/>
      <c r="D2673" s="27"/>
      <c r="E2673" s="28"/>
      <c r="F2673" s="27"/>
      <c r="G2673" s="27"/>
      <c r="H2673" s="52"/>
      <c r="I2673" s="380" t="str">
        <f>IFERROR(VLOOKUP($F2673,'Liste planification'!$V$2:$W$96,2,FALSE),"")</f>
        <v/>
      </c>
      <c r="J2673" s="27"/>
      <c r="K2673" s="27"/>
      <c r="L2673" s="27"/>
      <c r="M2673" s="52"/>
      <c r="N2673" s="52"/>
      <c r="O2673" s="52"/>
      <c r="P2673" s="52"/>
      <c r="Q2673" s="52"/>
      <c r="R2673" s="52"/>
      <c r="S2673" s="52"/>
      <c r="T2673" s="52"/>
      <c r="U2673" s="52"/>
      <c r="V2673" s="52"/>
      <c r="W2673" s="52"/>
      <c r="X2673" s="52"/>
      <c r="Y2673" s="194"/>
      <c r="Z2673" s="776"/>
      <c r="AA2673" s="190"/>
      <c r="AB2673" s="747">
        <f t="shared" si="164"/>
        <v>0</v>
      </c>
      <c r="AC2673" s="748">
        <f t="shared" si="165"/>
        <v>0</v>
      </c>
      <c r="AD2673" s="187"/>
      <c r="AE2673" s="186"/>
      <c r="AF2673" s="190"/>
      <c r="AG2673" s="747">
        <f t="shared" si="166"/>
        <v>0</v>
      </c>
      <c r="AH2673" s="748">
        <f t="shared" si="167"/>
        <v>0</v>
      </c>
      <c r="AI2673" s="187"/>
      <c r="AJ2673" s="52"/>
      <c r="AK2673" s="156" t="str">
        <f>IFERROR(VLOOKUP($A2673,'Liste planification'!$B$2:$C$105,2,FALSE),"")</f>
        <v/>
      </c>
      <c r="AL2673" s="27"/>
      <c r="AM2673" s="27"/>
    </row>
    <row r="2674" spans="1:39">
      <c r="A2674" s="158"/>
      <c r="B2674" s="159" t="str">
        <f>A2674&amp;"-"&amp;TEXT(COUNTIF($A$5:A2674,A2674),"000")</f>
        <v>-000</v>
      </c>
      <c r="C2674" s="52"/>
      <c r="D2674" s="27"/>
      <c r="E2674" s="28"/>
      <c r="F2674" s="27"/>
      <c r="G2674" s="27"/>
      <c r="H2674" s="52"/>
      <c r="I2674" s="380" t="str">
        <f>IFERROR(VLOOKUP($F2674,'Liste planification'!$V$2:$W$96,2,FALSE),"")</f>
        <v/>
      </c>
      <c r="J2674" s="27"/>
      <c r="K2674" s="27"/>
      <c r="L2674" s="27"/>
      <c r="M2674" s="52"/>
      <c r="N2674" s="52"/>
      <c r="O2674" s="52"/>
      <c r="P2674" s="52"/>
      <c r="Q2674" s="52"/>
      <c r="R2674" s="52"/>
      <c r="S2674" s="52"/>
      <c r="T2674" s="52"/>
      <c r="U2674" s="52"/>
      <c r="V2674" s="52"/>
      <c r="W2674" s="52"/>
      <c r="X2674" s="52"/>
      <c r="Y2674" s="194"/>
      <c r="Z2674" s="776"/>
      <c r="AA2674" s="190"/>
      <c r="AB2674" s="747">
        <f t="shared" si="164"/>
        <v>0</v>
      </c>
      <c r="AC2674" s="748">
        <f t="shared" si="165"/>
        <v>0</v>
      </c>
      <c r="AD2674" s="187"/>
      <c r="AE2674" s="186"/>
      <c r="AF2674" s="190"/>
      <c r="AG2674" s="747">
        <f t="shared" si="166"/>
        <v>0</v>
      </c>
      <c r="AH2674" s="748">
        <f t="shared" si="167"/>
        <v>0</v>
      </c>
      <c r="AI2674" s="187"/>
      <c r="AJ2674" s="52"/>
      <c r="AK2674" s="156" t="str">
        <f>IFERROR(VLOOKUP($A2674,'Liste planification'!$B$2:$C$105,2,FALSE),"")</f>
        <v/>
      </c>
      <c r="AL2674" s="27"/>
      <c r="AM2674" s="27"/>
    </row>
    <row r="2675" spans="1:39">
      <c r="A2675" s="158"/>
      <c r="B2675" s="159" t="str">
        <f>A2675&amp;"-"&amp;TEXT(COUNTIF($A$5:A2675,A2675),"000")</f>
        <v>-000</v>
      </c>
      <c r="C2675" s="52"/>
      <c r="D2675" s="27"/>
      <c r="E2675" s="28"/>
      <c r="F2675" s="27"/>
      <c r="G2675" s="27"/>
      <c r="H2675" s="52"/>
      <c r="I2675" s="380" t="str">
        <f>IFERROR(VLOOKUP($F2675,'Liste planification'!$V$2:$W$96,2,FALSE),"")</f>
        <v/>
      </c>
      <c r="J2675" s="27"/>
      <c r="K2675" s="27"/>
      <c r="L2675" s="27"/>
      <c r="M2675" s="52"/>
      <c r="N2675" s="52"/>
      <c r="O2675" s="52"/>
      <c r="P2675" s="52"/>
      <c r="Q2675" s="52"/>
      <c r="R2675" s="52"/>
      <c r="S2675" s="52"/>
      <c r="T2675" s="52"/>
      <c r="U2675" s="52"/>
      <c r="V2675" s="52"/>
      <c r="W2675" s="52"/>
      <c r="X2675" s="52"/>
      <c r="Y2675" s="194"/>
      <c r="Z2675" s="776"/>
      <c r="AA2675" s="190"/>
      <c r="AB2675" s="747">
        <f t="shared" si="164"/>
        <v>0</v>
      </c>
      <c r="AC2675" s="748">
        <f t="shared" si="165"/>
        <v>0</v>
      </c>
      <c r="AD2675" s="187"/>
      <c r="AE2675" s="186"/>
      <c r="AF2675" s="190"/>
      <c r="AG2675" s="747">
        <f t="shared" si="166"/>
        <v>0</v>
      </c>
      <c r="AH2675" s="748">
        <f t="shared" si="167"/>
        <v>0</v>
      </c>
      <c r="AI2675" s="187"/>
      <c r="AJ2675" s="52"/>
      <c r="AK2675" s="156" t="str">
        <f>IFERROR(VLOOKUP($A2675,'Liste planification'!$B$2:$C$105,2,FALSE),"")</f>
        <v/>
      </c>
      <c r="AL2675" s="27"/>
      <c r="AM2675" s="27"/>
    </row>
    <row r="2676" spans="1:39">
      <c r="A2676" s="158"/>
      <c r="B2676" s="159" t="str">
        <f>A2676&amp;"-"&amp;TEXT(COUNTIF($A$5:A2676,A2676),"000")</f>
        <v>-000</v>
      </c>
      <c r="C2676" s="52"/>
      <c r="D2676" s="27"/>
      <c r="E2676" s="28"/>
      <c r="F2676" s="27"/>
      <c r="G2676" s="27"/>
      <c r="H2676" s="52"/>
      <c r="I2676" s="380" t="str">
        <f>IFERROR(VLOOKUP($F2676,'Liste planification'!$V$2:$W$96,2,FALSE),"")</f>
        <v/>
      </c>
      <c r="J2676" s="27"/>
      <c r="K2676" s="27"/>
      <c r="L2676" s="27"/>
      <c r="M2676" s="52"/>
      <c r="N2676" s="52"/>
      <c r="O2676" s="52"/>
      <c r="P2676" s="52"/>
      <c r="Q2676" s="52"/>
      <c r="R2676" s="52"/>
      <c r="S2676" s="52"/>
      <c r="T2676" s="52"/>
      <c r="U2676" s="52"/>
      <c r="V2676" s="52"/>
      <c r="W2676" s="52"/>
      <c r="X2676" s="52"/>
      <c r="Y2676" s="194"/>
      <c r="Z2676" s="776"/>
      <c r="AA2676" s="190"/>
      <c r="AB2676" s="747">
        <f t="shared" ref="AB2676:AB2739" si="168">AA2676/$AB$1</f>
        <v>0</v>
      </c>
      <c r="AC2676" s="748">
        <f t="shared" ref="AC2676:AC2739" si="169">AA2676/$AC$1</f>
        <v>0</v>
      </c>
      <c r="AD2676" s="187"/>
      <c r="AE2676" s="186"/>
      <c r="AF2676" s="190"/>
      <c r="AG2676" s="747">
        <f t="shared" ref="AG2676:AG2739" si="170">AF2676/$AB$1</f>
        <v>0</v>
      </c>
      <c r="AH2676" s="748">
        <f t="shared" ref="AH2676:AH2739" si="171">AF2676/$AC$1</f>
        <v>0</v>
      </c>
      <c r="AI2676" s="187"/>
      <c r="AJ2676" s="52"/>
      <c r="AK2676" s="156" t="str">
        <f>IFERROR(VLOOKUP($A2676,'Liste planification'!$B$2:$C$105,2,FALSE),"")</f>
        <v/>
      </c>
      <c r="AL2676" s="27"/>
      <c r="AM2676" s="27"/>
    </row>
    <row r="2677" spans="1:39">
      <c r="A2677" s="158"/>
      <c r="B2677" s="159" t="str">
        <f>A2677&amp;"-"&amp;TEXT(COUNTIF($A$5:A2677,A2677),"000")</f>
        <v>-000</v>
      </c>
      <c r="C2677" s="52"/>
      <c r="D2677" s="27"/>
      <c r="E2677" s="28"/>
      <c r="F2677" s="27"/>
      <c r="G2677" s="27"/>
      <c r="H2677" s="52"/>
      <c r="I2677" s="380" t="str">
        <f>IFERROR(VLOOKUP($F2677,'Liste planification'!$V$2:$W$96,2,FALSE),"")</f>
        <v/>
      </c>
      <c r="J2677" s="27"/>
      <c r="K2677" s="27"/>
      <c r="L2677" s="27"/>
      <c r="M2677" s="52"/>
      <c r="N2677" s="52"/>
      <c r="O2677" s="52"/>
      <c r="P2677" s="52"/>
      <c r="Q2677" s="52"/>
      <c r="R2677" s="52"/>
      <c r="S2677" s="52"/>
      <c r="T2677" s="52"/>
      <c r="U2677" s="52"/>
      <c r="V2677" s="52"/>
      <c r="W2677" s="52"/>
      <c r="X2677" s="52"/>
      <c r="Y2677" s="194"/>
      <c r="Z2677" s="776"/>
      <c r="AA2677" s="190"/>
      <c r="AB2677" s="747">
        <f t="shared" si="168"/>
        <v>0</v>
      </c>
      <c r="AC2677" s="748">
        <f t="shared" si="169"/>
        <v>0</v>
      </c>
      <c r="AD2677" s="187"/>
      <c r="AE2677" s="186"/>
      <c r="AF2677" s="190"/>
      <c r="AG2677" s="747">
        <f t="shared" si="170"/>
        <v>0</v>
      </c>
      <c r="AH2677" s="748">
        <f t="shared" si="171"/>
        <v>0</v>
      </c>
      <c r="AI2677" s="187"/>
      <c r="AJ2677" s="52"/>
      <c r="AK2677" s="156" t="str">
        <f>IFERROR(VLOOKUP($A2677,'Liste planification'!$B$2:$C$105,2,FALSE),"")</f>
        <v/>
      </c>
      <c r="AL2677" s="27"/>
      <c r="AM2677" s="27"/>
    </row>
    <row r="2678" spans="1:39">
      <c r="A2678" s="158"/>
      <c r="B2678" s="159" t="str">
        <f>A2678&amp;"-"&amp;TEXT(COUNTIF($A$5:A2678,A2678),"000")</f>
        <v>-000</v>
      </c>
      <c r="C2678" s="52"/>
      <c r="D2678" s="27"/>
      <c r="E2678" s="28"/>
      <c r="F2678" s="27"/>
      <c r="G2678" s="27"/>
      <c r="H2678" s="52"/>
      <c r="I2678" s="380" t="str">
        <f>IFERROR(VLOOKUP($F2678,'Liste planification'!$V$2:$W$96,2,FALSE),"")</f>
        <v/>
      </c>
      <c r="J2678" s="27"/>
      <c r="K2678" s="27"/>
      <c r="L2678" s="27"/>
      <c r="M2678" s="52"/>
      <c r="N2678" s="52"/>
      <c r="O2678" s="52"/>
      <c r="P2678" s="52"/>
      <c r="Q2678" s="52"/>
      <c r="R2678" s="52"/>
      <c r="S2678" s="52"/>
      <c r="T2678" s="52"/>
      <c r="U2678" s="52"/>
      <c r="V2678" s="52"/>
      <c r="W2678" s="52"/>
      <c r="X2678" s="52"/>
      <c r="Y2678" s="194"/>
      <c r="Z2678" s="776"/>
      <c r="AA2678" s="190"/>
      <c r="AB2678" s="747">
        <f t="shared" si="168"/>
        <v>0</v>
      </c>
      <c r="AC2678" s="748">
        <f t="shared" si="169"/>
        <v>0</v>
      </c>
      <c r="AD2678" s="187"/>
      <c r="AE2678" s="186"/>
      <c r="AF2678" s="190"/>
      <c r="AG2678" s="747">
        <f t="shared" si="170"/>
        <v>0</v>
      </c>
      <c r="AH2678" s="748">
        <f t="shared" si="171"/>
        <v>0</v>
      </c>
      <c r="AI2678" s="187"/>
      <c r="AJ2678" s="52"/>
      <c r="AK2678" s="156" t="str">
        <f>IFERROR(VLOOKUP($A2678,'Liste planification'!$B$2:$C$105,2,FALSE),"")</f>
        <v/>
      </c>
      <c r="AL2678" s="27"/>
      <c r="AM2678" s="27"/>
    </row>
    <row r="2679" spans="1:39">
      <c r="A2679" s="158"/>
      <c r="B2679" s="159" t="str">
        <f>A2679&amp;"-"&amp;TEXT(COUNTIF($A$5:A2679,A2679),"000")</f>
        <v>-000</v>
      </c>
      <c r="C2679" s="52"/>
      <c r="D2679" s="27"/>
      <c r="E2679" s="28"/>
      <c r="F2679" s="27"/>
      <c r="G2679" s="27"/>
      <c r="H2679" s="52"/>
      <c r="I2679" s="380" t="str">
        <f>IFERROR(VLOOKUP($F2679,'Liste planification'!$V$2:$W$96,2,FALSE),"")</f>
        <v/>
      </c>
      <c r="J2679" s="27"/>
      <c r="K2679" s="27"/>
      <c r="L2679" s="27"/>
      <c r="M2679" s="52"/>
      <c r="N2679" s="52"/>
      <c r="O2679" s="52"/>
      <c r="P2679" s="52"/>
      <c r="Q2679" s="52"/>
      <c r="R2679" s="52"/>
      <c r="S2679" s="52"/>
      <c r="T2679" s="52"/>
      <c r="U2679" s="52"/>
      <c r="V2679" s="52"/>
      <c r="W2679" s="52"/>
      <c r="X2679" s="52"/>
      <c r="Y2679" s="194"/>
      <c r="Z2679" s="776"/>
      <c r="AA2679" s="190"/>
      <c r="AB2679" s="747">
        <f t="shared" si="168"/>
        <v>0</v>
      </c>
      <c r="AC2679" s="748">
        <f t="shared" si="169"/>
        <v>0</v>
      </c>
      <c r="AD2679" s="187"/>
      <c r="AE2679" s="186"/>
      <c r="AF2679" s="190"/>
      <c r="AG2679" s="747">
        <f t="shared" si="170"/>
        <v>0</v>
      </c>
      <c r="AH2679" s="748">
        <f t="shared" si="171"/>
        <v>0</v>
      </c>
      <c r="AI2679" s="187"/>
      <c r="AJ2679" s="52"/>
      <c r="AK2679" s="156" t="str">
        <f>IFERROR(VLOOKUP($A2679,'Liste planification'!$B$2:$C$105,2,FALSE),"")</f>
        <v/>
      </c>
      <c r="AL2679" s="27"/>
      <c r="AM2679" s="27"/>
    </row>
    <row r="2680" spans="1:39">
      <c r="A2680" s="158"/>
      <c r="B2680" s="159" t="str">
        <f>A2680&amp;"-"&amp;TEXT(COUNTIF($A$5:A2680,A2680),"000")</f>
        <v>-000</v>
      </c>
      <c r="C2680" s="52"/>
      <c r="D2680" s="27"/>
      <c r="E2680" s="28"/>
      <c r="F2680" s="27"/>
      <c r="G2680" s="27"/>
      <c r="H2680" s="52"/>
      <c r="I2680" s="380" t="str">
        <f>IFERROR(VLOOKUP($F2680,'Liste planification'!$V$2:$W$96,2,FALSE),"")</f>
        <v/>
      </c>
      <c r="J2680" s="27"/>
      <c r="K2680" s="27"/>
      <c r="L2680" s="27"/>
      <c r="M2680" s="52"/>
      <c r="N2680" s="52"/>
      <c r="O2680" s="52"/>
      <c r="P2680" s="52"/>
      <c r="Q2680" s="52"/>
      <c r="R2680" s="52"/>
      <c r="S2680" s="52"/>
      <c r="T2680" s="52"/>
      <c r="U2680" s="52"/>
      <c r="V2680" s="52"/>
      <c r="W2680" s="52"/>
      <c r="X2680" s="52"/>
      <c r="Y2680" s="194"/>
      <c r="Z2680" s="776"/>
      <c r="AA2680" s="190"/>
      <c r="AB2680" s="747">
        <f t="shared" si="168"/>
        <v>0</v>
      </c>
      <c r="AC2680" s="748">
        <f t="shared" si="169"/>
        <v>0</v>
      </c>
      <c r="AD2680" s="187"/>
      <c r="AE2680" s="186"/>
      <c r="AF2680" s="190"/>
      <c r="AG2680" s="747">
        <f t="shared" si="170"/>
        <v>0</v>
      </c>
      <c r="AH2680" s="748">
        <f t="shared" si="171"/>
        <v>0</v>
      </c>
      <c r="AI2680" s="187"/>
      <c r="AJ2680" s="52"/>
      <c r="AK2680" s="156" t="str">
        <f>IFERROR(VLOOKUP($A2680,'Liste planification'!$B$2:$C$105,2,FALSE),"")</f>
        <v/>
      </c>
      <c r="AL2680" s="27"/>
      <c r="AM2680" s="27"/>
    </row>
    <row r="2681" spans="1:39">
      <c r="A2681" s="158"/>
      <c r="B2681" s="159" t="str">
        <f>A2681&amp;"-"&amp;TEXT(COUNTIF($A$5:A2681,A2681),"000")</f>
        <v>-000</v>
      </c>
      <c r="C2681" s="52"/>
      <c r="D2681" s="27"/>
      <c r="E2681" s="28"/>
      <c r="F2681" s="27"/>
      <c r="G2681" s="27"/>
      <c r="H2681" s="52"/>
      <c r="I2681" s="380" t="str">
        <f>IFERROR(VLOOKUP($F2681,'Liste planification'!$V$2:$W$96,2,FALSE),"")</f>
        <v/>
      </c>
      <c r="J2681" s="27"/>
      <c r="K2681" s="27"/>
      <c r="L2681" s="27"/>
      <c r="M2681" s="52"/>
      <c r="N2681" s="52"/>
      <c r="O2681" s="52"/>
      <c r="P2681" s="52"/>
      <c r="Q2681" s="52"/>
      <c r="R2681" s="52"/>
      <c r="S2681" s="52"/>
      <c r="T2681" s="52"/>
      <c r="U2681" s="52"/>
      <c r="V2681" s="52"/>
      <c r="W2681" s="52"/>
      <c r="X2681" s="52"/>
      <c r="Y2681" s="194"/>
      <c r="Z2681" s="776"/>
      <c r="AA2681" s="190"/>
      <c r="AB2681" s="747">
        <f t="shared" si="168"/>
        <v>0</v>
      </c>
      <c r="AC2681" s="748">
        <f t="shared" si="169"/>
        <v>0</v>
      </c>
      <c r="AD2681" s="187"/>
      <c r="AE2681" s="186"/>
      <c r="AF2681" s="190"/>
      <c r="AG2681" s="747">
        <f t="shared" si="170"/>
        <v>0</v>
      </c>
      <c r="AH2681" s="748">
        <f t="shared" si="171"/>
        <v>0</v>
      </c>
      <c r="AI2681" s="187"/>
      <c r="AJ2681" s="52"/>
      <c r="AK2681" s="156" t="str">
        <f>IFERROR(VLOOKUP($A2681,'Liste planification'!$B$2:$C$105,2,FALSE),"")</f>
        <v/>
      </c>
      <c r="AL2681" s="27"/>
      <c r="AM2681" s="27"/>
    </row>
    <row r="2682" spans="1:39">
      <c r="A2682" s="158"/>
      <c r="B2682" s="159" t="str">
        <f>A2682&amp;"-"&amp;TEXT(COUNTIF($A$5:A2682,A2682),"000")</f>
        <v>-000</v>
      </c>
      <c r="C2682" s="52"/>
      <c r="D2682" s="27"/>
      <c r="E2682" s="28"/>
      <c r="F2682" s="27"/>
      <c r="G2682" s="27"/>
      <c r="H2682" s="52"/>
      <c r="I2682" s="380" t="str">
        <f>IFERROR(VLOOKUP($F2682,'Liste planification'!$V$2:$W$96,2,FALSE),"")</f>
        <v/>
      </c>
      <c r="J2682" s="27"/>
      <c r="K2682" s="27"/>
      <c r="L2682" s="27"/>
      <c r="M2682" s="52"/>
      <c r="N2682" s="52"/>
      <c r="O2682" s="52"/>
      <c r="P2682" s="52"/>
      <c r="Q2682" s="52"/>
      <c r="R2682" s="52"/>
      <c r="S2682" s="52"/>
      <c r="T2682" s="52"/>
      <c r="U2682" s="52"/>
      <c r="V2682" s="52"/>
      <c r="W2682" s="52"/>
      <c r="X2682" s="52"/>
      <c r="Y2682" s="194"/>
      <c r="Z2682" s="776"/>
      <c r="AA2682" s="190"/>
      <c r="AB2682" s="747">
        <f t="shared" si="168"/>
        <v>0</v>
      </c>
      <c r="AC2682" s="748">
        <f t="shared" si="169"/>
        <v>0</v>
      </c>
      <c r="AD2682" s="187"/>
      <c r="AE2682" s="186"/>
      <c r="AF2682" s="190"/>
      <c r="AG2682" s="747">
        <f t="shared" si="170"/>
        <v>0</v>
      </c>
      <c r="AH2682" s="748">
        <f t="shared" si="171"/>
        <v>0</v>
      </c>
      <c r="AI2682" s="187"/>
      <c r="AJ2682" s="52"/>
      <c r="AK2682" s="156" t="str">
        <f>IFERROR(VLOOKUP($A2682,'Liste planification'!$B$2:$C$105,2,FALSE),"")</f>
        <v/>
      </c>
      <c r="AL2682" s="27"/>
      <c r="AM2682" s="27"/>
    </row>
    <row r="2683" spans="1:39">
      <c r="A2683" s="158"/>
      <c r="B2683" s="159" t="str">
        <f>A2683&amp;"-"&amp;TEXT(COUNTIF($A$5:A2683,A2683),"000")</f>
        <v>-000</v>
      </c>
      <c r="C2683" s="52"/>
      <c r="D2683" s="27"/>
      <c r="E2683" s="28"/>
      <c r="F2683" s="27"/>
      <c r="G2683" s="27"/>
      <c r="H2683" s="52"/>
      <c r="I2683" s="380" t="str">
        <f>IFERROR(VLOOKUP($F2683,'Liste planification'!$V$2:$W$96,2,FALSE),"")</f>
        <v/>
      </c>
      <c r="J2683" s="27"/>
      <c r="K2683" s="27"/>
      <c r="L2683" s="27"/>
      <c r="M2683" s="52"/>
      <c r="N2683" s="52"/>
      <c r="O2683" s="52"/>
      <c r="P2683" s="52"/>
      <c r="Q2683" s="52"/>
      <c r="R2683" s="52"/>
      <c r="S2683" s="52"/>
      <c r="T2683" s="52"/>
      <c r="U2683" s="52"/>
      <c r="V2683" s="52"/>
      <c r="W2683" s="52"/>
      <c r="X2683" s="52"/>
      <c r="Y2683" s="194"/>
      <c r="Z2683" s="776"/>
      <c r="AA2683" s="190"/>
      <c r="AB2683" s="747">
        <f t="shared" si="168"/>
        <v>0</v>
      </c>
      <c r="AC2683" s="748">
        <f t="shared" si="169"/>
        <v>0</v>
      </c>
      <c r="AD2683" s="187"/>
      <c r="AE2683" s="186"/>
      <c r="AF2683" s="190"/>
      <c r="AG2683" s="747">
        <f t="shared" si="170"/>
        <v>0</v>
      </c>
      <c r="AH2683" s="748">
        <f t="shared" si="171"/>
        <v>0</v>
      </c>
      <c r="AI2683" s="187"/>
      <c r="AJ2683" s="52"/>
      <c r="AK2683" s="156" t="str">
        <f>IFERROR(VLOOKUP($A2683,'Liste planification'!$B$2:$C$105,2,FALSE),"")</f>
        <v/>
      </c>
      <c r="AL2683" s="27"/>
      <c r="AM2683" s="27"/>
    </row>
    <row r="2684" spans="1:39">
      <c r="A2684" s="158"/>
      <c r="B2684" s="159" t="str">
        <f>A2684&amp;"-"&amp;TEXT(COUNTIF($A$5:A2684,A2684),"000")</f>
        <v>-000</v>
      </c>
      <c r="C2684" s="52"/>
      <c r="D2684" s="27"/>
      <c r="E2684" s="28"/>
      <c r="F2684" s="27"/>
      <c r="G2684" s="27"/>
      <c r="H2684" s="52"/>
      <c r="I2684" s="380" t="str">
        <f>IFERROR(VLOOKUP($F2684,'Liste planification'!$V$2:$W$96,2,FALSE),"")</f>
        <v/>
      </c>
      <c r="J2684" s="27"/>
      <c r="K2684" s="27"/>
      <c r="L2684" s="27"/>
      <c r="M2684" s="52"/>
      <c r="N2684" s="52"/>
      <c r="O2684" s="52"/>
      <c r="P2684" s="52"/>
      <c r="Q2684" s="52"/>
      <c r="R2684" s="52"/>
      <c r="S2684" s="52"/>
      <c r="T2684" s="52"/>
      <c r="U2684" s="52"/>
      <c r="V2684" s="52"/>
      <c r="W2684" s="52"/>
      <c r="X2684" s="52"/>
      <c r="Y2684" s="194"/>
      <c r="Z2684" s="776"/>
      <c r="AA2684" s="190"/>
      <c r="AB2684" s="747">
        <f t="shared" si="168"/>
        <v>0</v>
      </c>
      <c r="AC2684" s="748">
        <f t="shared" si="169"/>
        <v>0</v>
      </c>
      <c r="AD2684" s="187"/>
      <c r="AE2684" s="186"/>
      <c r="AF2684" s="190"/>
      <c r="AG2684" s="747">
        <f t="shared" si="170"/>
        <v>0</v>
      </c>
      <c r="AH2684" s="748">
        <f t="shared" si="171"/>
        <v>0</v>
      </c>
      <c r="AI2684" s="187"/>
      <c r="AJ2684" s="52"/>
      <c r="AK2684" s="156" t="str">
        <f>IFERROR(VLOOKUP($A2684,'Liste planification'!$B$2:$C$105,2,FALSE),"")</f>
        <v/>
      </c>
      <c r="AL2684" s="27"/>
      <c r="AM2684" s="27"/>
    </row>
    <row r="2685" spans="1:39">
      <c r="A2685" s="158"/>
      <c r="B2685" s="159" t="str">
        <f>A2685&amp;"-"&amp;TEXT(COUNTIF($A$5:A2685,A2685),"000")</f>
        <v>-000</v>
      </c>
      <c r="C2685" s="52"/>
      <c r="D2685" s="27"/>
      <c r="E2685" s="28"/>
      <c r="F2685" s="27"/>
      <c r="G2685" s="27"/>
      <c r="H2685" s="52"/>
      <c r="I2685" s="380" t="str">
        <f>IFERROR(VLOOKUP($F2685,'Liste planification'!$V$2:$W$96,2,FALSE),"")</f>
        <v/>
      </c>
      <c r="J2685" s="27"/>
      <c r="K2685" s="27"/>
      <c r="L2685" s="27"/>
      <c r="M2685" s="52"/>
      <c r="N2685" s="52"/>
      <c r="O2685" s="52"/>
      <c r="P2685" s="52"/>
      <c r="Q2685" s="52"/>
      <c r="R2685" s="52"/>
      <c r="S2685" s="52"/>
      <c r="T2685" s="52"/>
      <c r="U2685" s="52"/>
      <c r="V2685" s="52"/>
      <c r="W2685" s="52"/>
      <c r="X2685" s="52"/>
      <c r="Y2685" s="194"/>
      <c r="Z2685" s="776"/>
      <c r="AA2685" s="190"/>
      <c r="AB2685" s="747">
        <f t="shared" si="168"/>
        <v>0</v>
      </c>
      <c r="AC2685" s="748">
        <f t="shared" si="169"/>
        <v>0</v>
      </c>
      <c r="AD2685" s="187"/>
      <c r="AE2685" s="186"/>
      <c r="AF2685" s="190"/>
      <c r="AG2685" s="747">
        <f t="shared" si="170"/>
        <v>0</v>
      </c>
      <c r="AH2685" s="748">
        <f t="shared" si="171"/>
        <v>0</v>
      </c>
      <c r="AI2685" s="187"/>
      <c r="AJ2685" s="52"/>
      <c r="AK2685" s="156" t="str">
        <f>IFERROR(VLOOKUP($A2685,'Liste planification'!$B$2:$C$105,2,FALSE),"")</f>
        <v/>
      </c>
      <c r="AL2685" s="27"/>
      <c r="AM2685" s="27"/>
    </row>
    <row r="2686" spans="1:39">
      <c r="A2686" s="158"/>
      <c r="B2686" s="159" t="str">
        <f>A2686&amp;"-"&amp;TEXT(COUNTIF($A$5:A2686,A2686),"000")</f>
        <v>-000</v>
      </c>
      <c r="C2686" s="52"/>
      <c r="D2686" s="27"/>
      <c r="E2686" s="28"/>
      <c r="F2686" s="27"/>
      <c r="G2686" s="27"/>
      <c r="H2686" s="52"/>
      <c r="I2686" s="380" t="str">
        <f>IFERROR(VLOOKUP($F2686,'Liste planification'!$V$2:$W$96,2,FALSE),"")</f>
        <v/>
      </c>
      <c r="J2686" s="27"/>
      <c r="K2686" s="27"/>
      <c r="L2686" s="27"/>
      <c r="M2686" s="52"/>
      <c r="N2686" s="52"/>
      <c r="O2686" s="52"/>
      <c r="P2686" s="52"/>
      <c r="Q2686" s="52"/>
      <c r="R2686" s="52"/>
      <c r="S2686" s="52"/>
      <c r="T2686" s="52"/>
      <c r="U2686" s="52"/>
      <c r="V2686" s="52"/>
      <c r="W2686" s="52"/>
      <c r="X2686" s="52"/>
      <c r="Y2686" s="194"/>
      <c r="Z2686" s="776"/>
      <c r="AA2686" s="190"/>
      <c r="AB2686" s="747">
        <f t="shared" si="168"/>
        <v>0</v>
      </c>
      <c r="AC2686" s="748">
        <f t="shared" si="169"/>
        <v>0</v>
      </c>
      <c r="AD2686" s="187"/>
      <c r="AE2686" s="186"/>
      <c r="AF2686" s="190"/>
      <c r="AG2686" s="747">
        <f t="shared" si="170"/>
        <v>0</v>
      </c>
      <c r="AH2686" s="748">
        <f t="shared" si="171"/>
        <v>0</v>
      </c>
      <c r="AI2686" s="187"/>
      <c r="AJ2686" s="52"/>
      <c r="AK2686" s="156" t="str">
        <f>IFERROR(VLOOKUP($A2686,'Liste planification'!$B$2:$C$105,2,FALSE),"")</f>
        <v/>
      </c>
      <c r="AL2686" s="27"/>
      <c r="AM2686" s="27"/>
    </row>
    <row r="2687" spans="1:39">
      <c r="A2687" s="158"/>
      <c r="B2687" s="159" t="str">
        <f>A2687&amp;"-"&amp;TEXT(COUNTIF($A$5:A2687,A2687),"000")</f>
        <v>-000</v>
      </c>
      <c r="C2687" s="52"/>
      <c r="D2687" s="27"/>
      <c r="E2687" s="28"/>
      <c r="F2687" s="27"/>
      <c r="G2687" s="27"/>
      <c r="H2687" s="52"/>
      <c r="I2687" s="380" t="str">
        <f>IFERROR(VLOOKUP($F2687,'Liste planification'!$V$2:$W$96,2,FALSE),"")</f>
        <v/>
      </c>
      <c r="J2687" s="27"/>
      <c r="K2687" s="27"/>
      <c r="L2687" s="27"/>
      <c r="M2687" s="52"/>
      <c r="N2687" s="52"/>
      <c r="O2687" s="52"/>
      <c r="P2687" s="52"/>
      <c r="Q2687" s="52"/>
      <c r="R2687" s="52"/>
      <c r="S2687" s="52"/>
      <c r="T2687" s="52"/>
      <c r="U2687" s="52"/>
      <c r="V2687" s="52"/>
      <c r="W2687" s="52"/>
      <c r="X2687" s="52"/>
      <c r="Y2687" s="194"/>
      <c r="Z2687" s="776"/>
      <c r="AA2687" s="190"/>
      <c r="AB2687" s="747">
        <f t="shared" si="168"/>
        <v>0</v>
      </c>
      <c r="AC2687" s="748">
        <f t="shared" si="169"/>
        <v>0</v>
      </c>
      <c r="AD2687" s="187"/>
      <c r="AE2687" s="186"/>
      <c r="AF2687" s="190"/>
      <c r="AG2687" s="747">
        <f t="shared" si="170"/>
        <v>0</v>
      </c>
      <c r="AH2687" s="748">
        <f t="shared" si="171"/>
        <v>0</v>
      </c>
      <c r="AI2687" s="187"/>
      <c r="AJ2687" s="52"/>
      <c r="AK2687" s="156" t="str">
        <f>IFERROR(VLOOKUP($A2687,'Liste planification'!$B$2:$C$105,2,FALSE),"")</f>
        <v/>
      </c>
      <c r="AL2687" s="27"/>
      <c r="AM2687" s="27"/>
    </row>
    <row r="2688" spans="1:39">
      <c r="A2688" s="158"/>
      <c r="B2688" s="159" t="str">
        <f>A2688&amp;"-"&amp;TEXT(COUNTIF($A$5:A2688,A2688),"000")</f>
        <v>-000</v>
      </c>
      <c r="C2688" s="52"/>
      <c r="D2688" s="27"/>
      <c r="E2688" s="28"/>
      <c r="F2688" s="27"/>
      <c r="G2688" s="27"/>
      <c r="H2688" s="52"/>
      <c r="I2688" s="380" t="str">
        <f>IFERROR(VLOOKUP($F2688,'Liste planification'!$V$2:$W$96,2,FALSE),"")</f>
        <v/>
      </c>
      <c r="J2688" s="27"/>
      <c r="K2688" s="27"/>
      <c r="L2688" s="27"/>
      <c r="M2688" s="52"/>
      <c r="N2688" s="52"/>
      <c r="O2688" s="52"/>
      <c r="P2688" s="52"/>
      <c r="Q2688" s="52"/>
      <c r="R2688" s="52"/>
      <c r="S2688" s="52"/>
      <c r="T2688" s="52"/>
      <c r="U2688" s="52"/>
      <c r="V2688" s="52"/>
      <c r="W2688" s="52"/>
      <c r="X2688" s="52"/>
      <c r="Y2688" s="194"/>
      <c r="Z2688" s="776"/>
      <c r="AA2688" s="190"/>
      <c r="AB2688" s="747">
        <f t="shared" si="168"/>
        <v>0</v>
      </c>
      <c r="AC2688" s="748">
        <f t="shared" si="169"/>
        <v>0</v>
      </c>
      <c r="AD2688" s="187"/>
      <c r="AE2688" s="186"/>
      <c r="AF2688" s="190"/>
      <c r="AG2688" s="747">
        <f t="shared" si="170"/>
        <v>0</v>
      </c>
      <c r="AH2688" s="748">
        <f t="shared" si="171"/>
        <v>0</v>
      </c>
      <c r="AI2688" s="187"/>
      <c r="AJ2688" s="52"/>
      <c r="AK2688" s="156" t="str">
        <f>IFERROR(VLOOKUP($A2688,'Liste planification'!$B$2:$C$105,2,FALSE),"")</f>
        <v/>
      </c>
      <c r="AL2688" s="27"/>
      <c r="AM2688" s="27"/>
    </row>
    <row r="2689" spans="1:39">
      <c r="A2689" s="158"/>
      <c r="B2689" s="159" t="str">
        <f>A2689&amp;"-"&amp;TEXT(COUNTIF($A$5:A2689,A2689),"000")</f>
        <v>-000</v>
      </c>
      <c r="C2689" s="52"/>
      <c r="D2689" s="27"/>
      <c r="E2689" s="28"/>
      <c r="F2689" s="27"/>
      <c r="G2689" s="27"/>
      <c r="H2689" s="52"/>
      <c r="I2689" s="380" t="str">
        <f>IFERROR(VLOOKUP($F2689,'Liste planification'!$V$2:$W$96,2,FALSE),"")</f>
        <v/>
      </c>
      <c r="J2689" s="27"/>
      <c r="K2689" s="27"/>
      <c r="L2689" s="27"/>
      <c r="M2689" s="52"/>
      <c r="N2689" s="52"/>
      <c r="O2689" s="52"/>
      <c r="P2689" s="52"/>
      <c r="Q2689" s="52"/>
      <c r="R2689" s="52"/>
      <c r="S2689" s="52"/>
      <c r="T2689" s="52"/>
      <c r="U2689" s="52"/>
      <c r="V2689" s="52"/>
      <c r="W2689" s="52"/>
      <c r="X2689" s="52"/>
      <c r="Y2689" s="194"/>
      <c r="Z2689" s="776"/>
      <c r="AA2689" s="190"/>
      <c r="AB2689" s="747">
        <f t="shared" si="168"/>
        <v>0</v>
      </c>
      <c r="AC2689" s="748">
        <f t="shared" si="169"/>
        <v>0</v>
      </c>
      <c r="AD2689" s="187"/>
      <c r="AE2689" s="186"/>
      <c r="AF2689" s="190"/>
      <c r="AG2689" s="747">
        <f t="shared" si="170"/>
        <v>0</v>
      </c>
      <c r="AH2689" s="748">
        <f t="shared" si="171"/>
        <v>0</v>
      </c>
      <c r="AI2689" s="187"/>
      <c r="AJ2689" s="52"/>
      <c r="AK2689" s="156" t="str">
        <f>IFERROR(VLOOKUP($A2689,'Liste planification'!$B$2:$C$105,2,FALSE),"")</f>
        <v/>
      </c>
      <c r="AL2689" s="27"/>
      <c r="AM2689" s="27"/>
    </row>
    <row r="2690" spans="1:39">
      <c r="A2690" s="158"/>
      <c r="B2690" s="159" t="str">
        <f>A2690&amp;"-"&amp;TEXT(COUNTIF($A$5:A2690,A2690),"000")</f>
        <v>-000</v>
      </c>
      <c r="C2690" s="52"/>
      <c r="D2690" s="27"/>
      <c r="E2690" s="28"/>
      <c r="F2690" s="27"/>
      <c r="G2690" s="27"/>
      <c r="H2690" s="52"/>
      <c r="I2690" s="380" t="str">
        <f>IFERROR(VLOOKUP($F2690,'Liste planification'!$V$2:$W$96,2,FALSE),"")</f>
        <v/>
      </c>
      <c r="J2690" s="27"/>
      <c r="K2690" s="27"/>
      <c r="L2690" s="27"/>
      <c r="M2690" s="52"/>
      <c r="N2690" s="52"/>
      <c r="O2690" s="52"/>
      <c r="P2690" s="52"/>
      <c r="Q2690" s="52"/>
      <c r="R2690" s="52"/>
      <c r="S2690" s="52"/>
      <c r="T2690" s="52"/>
      <c r="U2690" s="52"/>
      <c r="V2690" s="52"/>
      <c r="W2690" s="52"/>
      <c r="X2690" s="52"/>
      <c r="Y2690" s="194"/>
      <c r="Z2690" s="776"/>
      <c r="AA2690" s="190"/>
      <c r="AB2690" s="747">
        <f t="shared" si="168"/>
        <v>0</v>
      </c>
      <c r="AC2690" s="748">
        <f t="shared" si="169"/>
        <v>0</v>
      </c>
      <c r="AD2690" s="187"/>
      <c r="AE2690" s="186"/>
      <c r="AF2690" s="190"/>
      <c r="AG2690" s="747">
        <f t="shared" si="170"/>
        <v>0</v>
      </c>
      <c r="AH2690" s="748">
        <f t="shared" si="171"/>
        <v>0</v>
      </c>
      <c r="AI2690" s="187"/>
      <c r="AJ2690" s="52"/>
      <c r="AK2690" s="156" t="str">
        <f>IFERROR(VLOOKUP($A2690,'Liste planification'!$B$2:$C$105,2,FALSE),"")</f>
        <v/>
      </c>
      <c r="AL2690" s="27"/>
      <c r="AM2690" s="27"/>
    </row>
    <row r="2691" spans="1:39">
      <c r="A2691" s="158"/>
      <c r="B2691" s="159" t="str">
        <f>A2691&amp;"-"&amp;TEXT(COUNTIF($A$5:A2691,A2691),"000")</f>
        <v>-000</v>
      </c>
      <c r="C2691" s="52"/>
      <c r="D2691" s="27"/>
      <c r="E2691" s="28"/>
      <c r="F2691" s="27"/>
      <c r="G2691" s="27"/>
      <c r="H2691" s="52"/>
      <c r="I2691" s="380" t="str">
        <f>IFERROR(VLOOKUP($F2691,'Liste planification'!$V$2:$W$96,2,FALSE),"")</f>
        <v/>
      </c>
      <c r="J2691" s="27"/>
      <c r="K2691" s="27"/>
      <c r="L2691" s="27"/>
      <c r="M2691" s="52"/>
      <c r="N2691" s="52"/>
      <c r="O2691" s="52"/>
      <c r="P2691" s="52"/>
      <c r="Q2691" s="52"/>
      <c r="R2691" s="52"/>
      <c r="S2691" s="52"/>
      <c r="T2691" s="52"/>
      <c r="U2691" s="52"/>
      <c r="V2691" s="52"/>
      <c r="W2691" s="52"/>
      <c r="X2691" s="52"/>
      <c r="Y2691" s="194"/>
      <c r="Z2691" s="776"/>
      <c r="AA2691" s="190"/>
      <c r="AB2691" s="747">
        <f t="shared" si="168"/>
        <v>0</v>
      </c>
      <c r="AC2691" s="748">
        <f t="shared" si="169"/>
        <v>0</v>
      </c>
      <c r="AD2691" s="187"/>
      <c r="AE2691" s="186"/>
      <c r="AF2691" s="190"/>
      <c r="AG2691" s="747">
        <f t="shared" si="170"/>
        <v>0</v>
      </c>
      <c r="AH2691" s="748">
        <f t="shared" si="171"/>
        <v>0</v>
      </c>
      <c r="AI2691" s="187"/>
      <c r="AJ2691" s="52"/>
      <c r="AK2691" s="156" t="str">
        <f>IFERROR(VLOOKUP($A2691,'Liste planification'!$B$2:$C$105,2,FALSE),"")</f>
        <v/>
      </c>
      <c r="AL2691" s="27"/>
      <c r="AM2691" s="27"/>
    </row>
    <row r="2692" spans="1:39">
      <c r="A2692" s="158"/>
      <c r="B2692" s="159" t="str">
        <f>A2692&amp;"-"&amp;TEXT(COUNTIF($A$5:A2692,A2692),"000")</f>
        <v>-000</v>
      </c>
      <c r="C2692" s="52"/>
      <c r="D2692" s="27"/>
      <c r="E2692" s="28"/>
      <c r="F2692" s="27"/>
      <c r="G2692" s="27"/>
      <c r="H2692" s="52"/>
      <c r="I2692" s="380" t="str">
        <f>IFERROR(VLOOKUP($F2692,'Liste planification'!$V$2:$W$96,2,FALSE),"")</f>
        <v/>
      </c>
      <c r="J2692" s="27"/>
      <c r="K2692" s="27"/>
      <c r="L2692" s="27"/>
      <c r="M2692" s="52"/>
      <c r="N2692" s="52"/>
      <c r="O2692" s="52"/>
      <c r="P2692" s="52"/>
      <c r="Q2692" s="52"/>
      <c r="R2692" s="52"/>
      <c r="S2692" s="52"/>
      <c r="T2692" s="52"/>
      <c r="U2692" s="52"/>
      <c r="V2692" s="52"/>
      <c r="W2692" s="52"/>
      <c r="X2692" s="52"/>
      <c r="Y2692" s="194"/>
      <c r="Z2692" s="776"/>
      <c r="AA2692" s="190"/>
      <c r="AB2692" s="747">
        <f t="shared" si="168"/>
        <v>0</v>
      </c>
      <c r="AC2692" s="748">
        <f t="shared" si="169"/>
        <v>0</v>
      </c>
      <c r="AD2692" s="187"/>
      <c r="AE2692" s="186"/>
      <c r="AF2692" s="190"/>
      <c r="AG2692" s="747">
        <f t="shared" si="170"/>
        <v>0</v>
      </c>
      <c r="AH2692" s="748">
        <f t="shared" si="171"/>
        <v>0</v>
      </c>
      <c r="AI2692" s="187"/>
      <c r="AJ2692" s="52"/>
      <c r="AK2692" s="156" t="str">
        <f>IFERROR(VLOOKUP($A2692,'Liste planification'!$B$2:$C$105,2,FALSE),"")</f>
        <v/>
      </c>
      <c r="AL2692" s="27"/>
      <c r="AM2692" s="27"/>
    </row>
    <row r="2693" spans="1:39">
      <c r="A2693" s="158"/>
      <c r="B2693" s="159" t="str">
        <f>A2693&amp;"-"&amp;TEXT(COUNTIF($A$5:A2693,A2693),"000")</f>
        <v>-000</v>
      </c>
      <c r="C2693" s="52"/>
      <c r="D2693" s="27"/>
      <c r="E2693" s="28"/>
      <c r="F2693" s="27"/>
      <c r="G2693" s="27"/>
      <c r="H2693" s="52"/>
      <c r="I2693" s="380" t="str">
        <f>IFERROR(VLOOKUP($F2693,'Liste planification'!$V$2:$W$96,2,FALSE),"")</f>
        <v/>
      </c>
      <c r="J2693" s="27"/>
      <c r="K2693" s="27"/>
      <c r="L2693" s="27"/>
      <c r="M2693" s="52"/>
      <c r="N2693" s="52"/>
      <c r="O2693" s="52"/>
      <c r="P2693" s="52"/>
      <c r="Q2693" s="52"/>
      <c r="R2693" s="52"/>
      <c r="S2693" s="52"/>
      <c r="T2693" s="52"/>
      <c r="U2693" s="52"/>
      <c r="V2693" s="52"/>
      <c r="W2693" s="52"/>
      <c r="X2693" s="52"/>
      <c r="Y2693" s="194"/>
      <c r="Z2693" s="776"/>
      <c r="AA2693" s="190"/>
      <c r="AB2693" s="747">
        <f t="shared" si="168"/>
        <v>0</v>
      </c>
      <c r="AC2693" s="748">
        <f t="shared" si="169"/>
        <v>0</v>
      </c>
      <c r="AD2693" s="187"/>
      <c r="AE2693" s="186"/>
      <c r="AF2693" s="190"/>
      <c r="AG2693" s="747">
        <f t="shared" si="170"/>
        <v>0</v>
      </c>
      <c r="AH2693" s="748">
        <f t="shared" si="171"/>
        <v>0</v>
      </c>
      <c r="AI2693" s="187"/>
      <c r="AJ2693" s="52"/>
      <c r="AK2693" s="156" t="str">
        <f>IFERROR(VLOOKUP($A2693,'Liste planification'!$B$2:$C$105,2,FALSE),"")</f>
        <v/>
      </c>
      <c r="AL2693" s="27"/>
      <c r="AM2693" s="27"/>
    </row>
    <row r="2694" spans="1:39">
      <c r="A2694" s="158"/>
      <c r="B2694" s="159" t="str">
        <f>A2694&amp;"-"&amp;TEXT(COUNTIF($A$5:A2694,A2694),"000")</f>
        <v>-000</v>
      </c>
      <c r="C2694" s="52"/>
      <c r="D2694" s="27"/>
      <c r="E2694" s="28"/>
      <c r="F2694" s="27"/>
      <c r="G2694" s="27"/>
      <c r="H2694" s="52"/>
      <c r="I2694" s="380" t="str">
        <f>IFERROR(VLOOKUP($F2694,'Liste planification'!$V$2:$W$96,2,FALSE),"")</f>
        <v/>
      </c>
      <c r="J2694" s="27"/>
      <c r="K2694" s="27"/>
      <c r="L2694" s="27"/>
      <c r="M2694" s="52"/>
      <c r="N2694" s="52"/>
      <c r="O2694" s="52"/>
      <c r="P2694" s="52"/>
      <c r="Q2694" s="52"/>
      <c r="R2694" s="52"/>
      <c r="S2694" s="52"/>
      <c r="T2694" s="52"/>
      <c r="U2694" s="52"/>
      <c r="V2694" s="52"/>
      <c r="W2694" s="52"/>
      <c r="X2694" s="52"/>
      <c r="Y2694" s="194"/>
      <c r="Z2694" s="776"/>
      <c r="AA2694" s="190"/>
      <c r="AB2694" s="747">
        <f t="shared" si="168"/>
        <v>0</v>
      </c>
      <c r="AC2694" s="748">
        <f t="shared" si="169"/>
        <v>0</v>
      </c>
      <c r="AD2694" s="187"/>
      <c r="AE2694" s="186"/>
      <c r="AF2694" s="190"/>
      <c r="AG2694" s="747">
        <f t="shared" si="170"/>
        <v>0</v>
      </c>
      <c r="AH2694" s="748">
        <f t="shared" si="171"/>
        <v>0</v>
      </c>
      <c r="AI2694" s="187"/>
      <c r="AJ2694" s="52"/>
      <c r="AK2694" s="156" t="str">
        <f>IFERROR(VLOOKUP($A2694,'Liste planification'!$B$2:$C$105,2,FALSE),"")</f>
        <v/>
      </c>
      <c r="AL2694" s="27"/>
      <c r="AM2694" s="27"/>
    </row>
    <row r="2695" spans="1:39">
      <c r="A2695" s="158"/>
      <c r="B2695" s="159" t="str">
        <f>A2695&amp;"-"&amp;TEXT(COUNTIF($A$5:A2695,A2695),"000")</f>
        <v>-000</v>
      </c>
      <c r="C2695" s="52"/>
      <c r="D2695" s="27"/>
      <c r="E2695" s="28"/>
      <c r="F2695" s="27"/>
      <c r="G2695" s="27"/>
      <c r="H2695" s="52"/>
      <c r="I2695" s="380" t="str">
        <f>IFERROR(VLOOKUP($F2695,'Liste planification'!$V$2:$W$96,2,FALSE),"")</f>
        <v/>
      </c>
      <c r="J2695" s="27"/>
      <c r="K2695" s="27"/>
      <c r="L2695" s="27"/>
      <c r="M2695" s="52"/>
      <c r="N2695" s="52"/>
      <c r="O2695" s="52"/>
      <c r="P2695" s="52"/>
      <c r="Q2695" s="52"/>
      <c r="R2695" s="52"/>
      <c r="S2695" s="52"/>
      <c r="T2695" s="52"/>
      <c r="U2695" s="52"/>
      <c r="V2695" s="52"/>
      <c r="W2695" s="52"/>
      <c r="X2695" s="52"/>
      <c r="Y2695" s="194"/>
      <c r="Z2695" s="776"/>
      <c r="AA2695" s="190"/>
      <c r="AB2695" s="747">
        <f t="shared" si="168"/>
        <v>0</v>
      </c>
      <c r="AC2695" s="748">
        <f t="shared" si="169"/>
        <v>0</v>
      </c>
      <c r="AD2695" s="187"/>
      <c r="AE2695" s="186"/>
      <c r="AF2695" s="190"/>
      <c r="AG2695" s="747">
        <f t="shared" si="170"/>
        <v>0</v>
      </c>
      <c r="AH2695" s="748">
        <f t="shared" si="171"/>
        <v>0</v>
      </c>
      <c r="AI2695" s="187"/>
      <c r="AJ2695" s="52"/>
      <c r="AK2695" s="156" t="str">
        <f>IFERROR(VLOOKUP($A2695,'Liste planification'!$B$2:$C$105,2,FALSE),"")</f>
        <v/>
      </c>
      <c r="AL2695" s="27"/>
      <c r="AM2695" s="27"/>
    </row>
    <row r="2696" spans="1:39">
      <c r="A2696" s="158"/>
      <c r="B2696" s="159" t="str">
        <f>A2696&amp;"-"&amp;TEXT(COUNTIF($A$5:A2696,A2696),"000")</f>
        <v>-000</v>
      </c>
      <c r="C2696" s="52"/>
      <c r="D2696" s="27"/>
      <c r="E2696" s="28"/>
      <c r="F2696" s="27"/>
      <c r="G2696" s="27"/>
      <c r="H2696" s="52"/>
      <c r="I2696" s="380" t="str">
        <f>IFERROR(VLOOKUP($F2696,'Liste planification'!$V$2:$W$96,2,FALSE),"")</f>
        <v/>
      </c>
      <c r="J2696" s="27"/>
      <c r="K2696" s="27"/>
      <c r="L2696" s="27"/>
      <c r="M2696" s="52"/>
      <c r="N2696" s="52"/>
      <c r="O2696" s="52"/>
      <c r="P2696" s="52"/>
      <c r="Q2696" s="52"/>
      <c r="R2696" s="52"/>
      <c r="S2696" s="52"/>
      <c r="T2696" s="52"/>
      <c r="U2696" s="52"/>
      <c r="V2696" s="52"/>
      <c r="W2696" s="52"/>
      <c r="X2696" s="52"/>
      <c r="Y2696" s="194"/>
      <c r="Z2696" s="776"/>
      <c r="AA2696" s="190"/>
      <c r="AB2696" s="747">
        <f t="shared" si="168"/>
        <v>0</v>
      </c>
      <c r="AC2696" s="748">
        <f t="shared" si="169"/>
        <v>0</v>
      </c>
      <c r="AD2696" s="187"/>
      <c r="AE2696" s="186"/>
      <c r="AF2696" s="190"/>
      <c r="AG2696" s="747">
        <f t="shared" si="170"/>
        <v>0</v>
      </c>
      <c r="AH2696" s="748">
        <f t="shared" si="171"/>
        <v>0</v>
      </c>
      <c r="AI2696" s="187"/>
      <c r="AJ2696" s="52"/>
      <c r="AK2696" s="156" t="str">
        <f>IFERROR(VLOOKUP($A2696,'Liste planification'!$B$2:$C$105,2,FALSE),"")</f>
        <v/>
      </c>
      <c r="AL2696" s="27"/>
      <c r="AM2696" s="27"/>
    </row>
    <row r="2697" spans="1:39">
      <c r="A2697" s="158"/>
      <c r="B2697" s="159" t="str">
        <f>A2697&amp;"-"&amp;TEXT(COUNTIF($A$5:A2697,A2697),"000")</f>
        <v>-000</v>
      </c>
      <c r="C2697" s="52"/>
      <c r="D2697" s="27"/>
      <c r="E2697" s="28"/>
      <c r="F2697" s="27"/>
      <c r="G2697" s="27"/>
      <c r="H2697" s="52"/>
      <c r="I2697" s="380" t="str">
        <f>IFERROR(VLOOKUP($F2697,'Liste planification'!$V$2:$W$96,2,FALSE),"")</f>
        <v/>
      </c>
      <c r="J2697" s="27"/>
      <c r="K2697" s="27"/>
      <c r="L2697" s="27"/>
      <c r="M2697" s="52"/>
      <c r="N2697" s="52"/>
      <c r="O2697" s="52"/>
      <c r="P2697" s="52"/>
      <c r="Q2697" s="52"/>
      <c r="R2697" s="52"/>
      <c r="S2697" s="52"/>
      <c r="T2697" s="52"/>
      <c r="U2697" s="52"/>
      <c r="V2697" s="52"/>
      <c r="W2697" s="52"/>
      <c r="X2697" s="52"/>
      <c r="Y2697" s="194"/>
      <c r="Z2697" s="776"/>
      <c r="AA2697" s="190"/>
      <c r="AB2697" s="747">
        <f t="shared" si="168"/>
        <v>0</v>
      </c>
      <c r="AC2697" s="748">
        <f t="shared" si="169"/>
        <v>0</v>
      </c>
      <c r="AD2697" s="187"/>
      <c r="AE2697" s="186"/>
      <c r="AF2697" s="190"/>
      <c r="AG2697" s="747">
        <f t="shared" si="170"/>
        <v>0</v>
      </c>
      <c r="AH2697" s="748">
        <f t="shared" si="171"/>
        <v>0</v>
      </c>
      <c r="AI2697" s="187"/>
      <c r="AJ2697" s="52"/>
      <c r="AK2697" s="156" t="str">
        <f>IFERROR(VLOOKUP($A2697,'Liste planification'!$B$2:$C$105,2,FALSE),"")</f>
        <v/>
      </c>
      <c r="AL2697" s="27"/>
      <c r="AM2697" s="27"/>
    </row>
    <row r="2698" spans="1:39">
      <c r="A2698" s="158"/>
      <c r="B2698" s="159" t="str">
        <f>A2698&amp;"-"&amp;TEXT(COUNTIF($A$5:A2698,A2698),"000")</f>
        <v>-000</v>
      </c>
      <c r="C2698" s="52"/>
      <c r="D2698" s="27"/>
      <c r="E2698" s="28"/>
      <c r="F2698" s="27"/>
      <c r="G2698" s="27"/>
      <c r="H2698" s="52"/>
      <c r="I2698" s="380" t="str">
        <f>IFERROR(VLOOKUP($F2698,'Liste planification'!$V$2:$W$96,2,FALSE),"")</f>
        <v/>
      </c>
      <c r="J2698" s="27"/>
      <c r="K2698" s="27"/>
      <c r="L2698" s="27"/>
      <c r="M2698" s="52"/>
      <c r="N2698" s="52"/>
      <c r="O2698" s="52"/>
      <c r="P2698" s="52"/>
      <c r="Q2698" s="52"/>
      <c r="R2698" s="52"/>
      <c r="S2698" s="52"/>
      <c r="T2698" s="52"/>
      <c r="U2698" s="52"/>
      <c r="V2698" s="52"/>
      <c r="W2698" s="52"/>
      <c r="X2698" s="52"/>
      <c r="Y2698" s="194"/>
      <c r="Z2698" s="776"/>
      <c r="AA2698" s="190"/>
      <c r="AB2698" s="747">
        <f t="shared" si="168"/>
        <v>0</v>
      </c>
      <c r="AC2698" s="748">
        <f t="shared" si="169"/>
        <v>0</v>
      </c>
      <c r="AD2698" s="187"/>
      <c r="AE2698" s="186"/>
      <c r="AF2698" s="190"/>
      <c r="AG2698" s="747">
        <f t="shared" si="170"/>
        <v>0</v>
      </c>
      <c r="AH2698" s="748">
        <f t="shared" si="171"/>
        <v>0</v>
      </c>
      <c r="AI2698" s="187"/>
      <c r="AJ2698" s="52"/>
      <c r="AK2698" s="156" t="str">
        <f>IFERROR(VLOOKUP($A2698,'Liste planification'!$B$2:$C$105,2,FALSE),"")</f>
        <v/>
      </c>
      <c r="AL2698" s="27"/>
      <c r="AM2698" s="27"/>
    </row>
    <row r="2699" spans="1:39">
      <c r="A2699" s="158"/>
      <c r="B2699" s="159" t="str">
        <f>A2699&amp;"-"&amp;TEXT(COUNTIF($A$5:A2699,A2699),"000")</f>
        <v>-000</v>
      </c>
      <c r="C2699" s="52"/>
      <c r="D2699" s="27"/>
      <c r="E2699" s="28"/>
      <c r="F2699" s="27"/>
      <c r="G2699" s="27"/>
      <c r="H2699" s="52"/>
      <c r="I2699" s="380" t="str">
        <f>IFERROR(VLOOKUP($F2699,'Liste planification'!$V$2:$W$96,2,FALSE),"")</f>
        <v/>
      </c>
      <c r="J2699" s="27"/>
      <c r="K2699" s="27"/>
      <c r="L2699" s="27"/>
      <c r="M2699" s="52"/>
      <c r="N2699" s="52"/>
      <c r="O2699" s="52"/>
      <c r="P2699" s="52"/>
      <c r="Q2699" s="52"/>
      <c r="R2699" s="52"/>
      <c r="S2699" s="52"/>
      <c r="T2699" s="52"/>
      <c r="U2699" s="52"/>
      <c r="V2699" s="52"/>
      <c r="W2699" s="52"/>
      <c r="X2699" s="52"/>
      <c r="Y2699" s="194"/>
      <c r="Z2699" s="776"/>
      <c r="AA2699" s="190"/>
      <c r="AB2699" s="747">
        <f t="shared" si="168"/>
        <v>0</v>
      </c>
      <c r="AC2699" s="748">
        <f t="shared" si="169"/>
        <v>0</v>
      </c>
      <c r="AD2699" s="187"/>
      <c r="AE2699" s="186"/>
      <c r="AF2699" s="190"/>
      <c r="AG2699" s="747">
        <f t="shared" si="170"/>
        <v>0</v>
      </c>
      <c r="AH2699" s="748">
        <f t="shared" si="171"/>
        <v>0</v>
      </c>
      <c r="AI2699" s="187"/>
      <c r="AJ2699" s="52"/>
      <c r="AK2699" s="156" t="str">
        <f>IFERROR(VLOOKUP($A2699,'Liste planification'!$B$2:$C$105,2,FALSE),"")</f>
        <v/>
      </c>
      <c r="AL2699" s="27"/>
      <c r="AM2699" s="27"/>
    </row>
    <row r="2700" spans="1:39">
      <c r="A2700" s="158"/>
      <c r="B2700" s="159" t="str">
        <f>A2700&amp;"-"&amp;TEXT(COUNTIF($A$5:A2700,A2700),"000")</f>
        <v>-000</v>
      </c>
      <c r="C2700" s="52"/>
      <c r="D2700" s="27"/>
      <c r="E2700" s="28"/>
      <c r="F2700" s="27"/>
      <c r="G2700" s="27"/>
      <c r="H2700" s="52"/>
      <c r="I2700" s="380" t="str">
        <f>IFERROR(VLOOKUP($F2700,'Liste planification'!$V$2:$W$96,2,FALSE),"")</f>
        <v/>
      </c>
      <c r="J2700" s="27"/>
      <c r="K2700" s="27"/>
      <c r="L2700" s="27"/>
      <c r="M2700" s="52"/>
      <c r="N2700" s="52"/>
      <c r="O2700" s="52"/>
      <c r="P2700" s="52"/>
      <c r="Q2700" s="52"/>
      <c r="R2700" s="52"/>
      <c r="S2700" s="52"/>
      <c r="T2700" s="52"/>
      <c r="U2700" s="52"/>
      <c r="V2700" s="52"/>
      <c r="W2700" s="52"/>
      <c r="X2700" s="52"/>
      <c r="Y2700" s="194"/>
      <c r="Z2700" s="776"/>
      <c r="AA2700" s="190"/>
      <c r="AB2700" s="747">
        <f t="shared" si="168"/>
        <v>0</v>
      </c>
      <c r="AC2700" s="748">
        <f t="shared" si="169"/>
        <v>0</v>
      </c>
      <c r="AD2700" s="187"/>
      <c r="AE2700" s="186"/>
      <c r="AF2700" s="190"/>
      <c r="AG2700" s="747">
        <f t="shared" si="170"/>
        <v>0</v>
      </c>
      <c r="AH2700" s="748">
        <f t="shared" si="171"/>
        <v>0</v>
      </c>
      <c r="AI2700" s="187"/>
      <c r="AJ2700" s="52"/>
      <c r="AK2700" s="156" t="str">
        <f>IFERROR(VLOOKUP($A2700,'Liste planification'!$B$2:$C$105,2,FALSE),"")</f>
        <v/>
      </c>
      <c r="AL2700" s="27"/>
      <c r="AM2700" s="27"/>
    </row>
    <row r="2701" spans="1:39">
      <c r="A2701" s="158"/>
      <c r="B2701" s="159" t="str">
        <f>A2701&amp;"-"&amp;TEXT(COUNTIF($A$5:A2701,A2701),"000")</f>
        <v>-000</v>
      </c>
      <c r="C2701" s="52"/>
      <c r="D2701" s="27"/>
      <c r="E2701" s="28"/>
      <c r="F2701" s="27"/>
      <c r="G2701" s="27"/>
      <c r="H2701" s="52"/>
      <c r="I2701" s="380" t="str">
        <f>IFERROR(VLOOKUP($F2701,'Liste planification'!$V$2:$W$96,2,FALSE),"")</f>
        <v/>
      </c>
      <c r="J2701" s="27"/>
      <c r="K2701" s="27"/>
      <c r="L2701" s="27"/>
      <c r="M2701" s="52"/>
      <c r="N2701" s="52"/>
      <c r="O2701" s="52"/>
      <c r="P2701" s="52"/>
      <c r="Q2701" s="52"/>
      <c r="R2701" s="52"/>
      <c r="S2701" s="52"/>
      <c r="T2701" s="52"/>
      <c r="U2701" s="52"/>
      <c r="V2701" s="52"/>
      <c r="W2701" s="52"/>
      <c r="X2701" s="52"/>
      <c r="Y2701" s="194"/>
      <c r="Z2701" s="776"/>
      <c r="AA2701" s="190"/>
      <c r="AB2701" s="747">
        <f t="shared" si="168"/>
        <v>0</v>
      </c>
      <c r="AC2701" s="748">
        <f t="shared" si="169"/>
        <v>0</v>
      </c>
      <c r="AD2701" s="187"/>
      <c r="AE2701" s="186"/>
      <c r="AF2701" s="190"/>
      <c r="AG2701" s="747">
        <f t="shared" si="170"/>
        <v>0</v>
      </c>
      <c r="AH2701" s="748">
        <f t="shared" si="171"/>
        <v>0</v>
      </c>
      <c r="AI2701" s="187"/>
      <c r="AJ2701" s="52"/>
      <c r="AK2701" s="156" t="str">
        <f>IFERROR(VLOOKUP($A2701,'Liste planification'!$B$2:$C$105,2,FALSE),"")</f>
        <v/>
      </c>
      <c r="AL2701" s="27"/>
      <c r="AM2701" s="27"/>
    </row>
    <row r="2702" spans="1:39">
      <c r="A2702" s="158"/>
      <c r="B2702" s="159" t="str">
        <f>A2702&amp;"-"&amp;TEXT(COUNTIF($A$5:A2702,A2702),"000")</f>
        <v>-000</v>
      </c>
      <c r="C2702" s="52"/>
      <c r="D2702" s="27"/>
      <c r="E2702" s="28"/>
      <c r="F2702" s="27"/>
      <c r="G2702" s="27"/>
      <c r="H2702" s="52"/>
      <c r="I2702" s="380" t="str">
        <f>IFERROR(VLOOKUP($F2702,'Liste planification'!$V$2:$W$96,2,FALSE),"")</f>
        <v/>
      </c>
      <c r="J2702" s="27"/>
      <c r="K2702" s="27"/>
      <c r="L2702" s="27"/>
      <c r="M2702" s="52"/>
      <c r="N2702" s="52"/>
      <c r="O2702" s="52"/>
      <c r="P2702" s="52"/>
      <c r="Q2702" s="52"/>
      <c r="R2702" s="52"/>
      <c r="S2702" s="52"/>
      <c r="T2702" s="52"/>
      <c r="U2702" s="52"/>
      <c r="V2702" s="52"/>
      <c r="W2702" s="52"/>
      <c r="X2702" s="52"/>
      <c r="Y2702" s="194"/>
      <c r="Z2702" s="776"/>
      <c r="AA2702" s="190"/>
      <c r="AB2702" s="747">
        <f t="shared" si="168"/>
        <v>0</v>
      </c>
      <c r="AC2702" s="748">
        <f t="shared" si="169"/>
        <v>0</v>
      </c>
      <c r="AD2702" s="187"/>
      <c r="AE2702" s="186"/>
      <c r="AF2702" s="190"/>
      <c r="AG2702" s="747">
        <f t="shared" si="170"/>
        <v>0</v>
      </c>
      <c r="AH2702" s="748">
        <f t="shared" si="171"/>
        <v>0</v>
      </c>
      <c r="AI2702" s="187"/>
      <c r="AJ2702" s="52"/>
      <c r="AK2702" s="156" t="str">
        <f>IFERROR(VLOOKUP($A2702,'Liste planification'!$B$2:$C$105,2,FALSE),"")</f>
        <v/>
      </c>
      <c r="AL2702" s="27"/>
      <c r="AM2702" s="27"/>
    </row>
    <row r="2703" spans="1:39">
      <c r="A2703" s="158"/>
      <c r="B2703" s="159" t="str">
        <f>A2703&amp;"-"&amp;TEXT(COUNTIF($A$5:A2703,A2703),"000")</f>
        <v>-000</v>
      </c>
      <c r="C2703" s="52"/>
      <c r="D2703" s="27"/>
      <c r="E2703" s="28"/>
      <c r="F2703" s="27"/>
      <c r="G2703" s="27"/>
      <c r="H2703" s="52"/>
      <c r="I2703" s="380" t="str">
        <f>IFERROR(VLOOKUP($F2703,'Liste planification'!$V$2:$W$96,2,FALSE),"")</f>
        <v/>
      </c>
      <c r="J2703" s="27"/>
      <c r="K2703" s="27"/>
      <c r="L2703" s="27"/>
      <c r="M2703" s="52"/>
      <c r="N2703" s="52"/>
      <c r="O2703" s="52"/>
      <c r="P2703" s="52"/>
      <c r="Q2703" s="52"/>
      <c r="R2703" s="52"/>
      <c r="S2703" s="52"/>
      <c r="T2703" s="52"/>
      <c r="U2703" s="52"/>
      <c r="V2703" s="52"/>
      <c r="W2703" s="52"/>
      <c r="X2703" s="52"/>
      <c r="Y2703" s="194"/>
      <c r="Z2703" s="776"/>
      <c r="AA2703" s="190"/>
      <c r="AB2703" s="747">
        <f t="shared" si="168"/>
        <v>0</v>
      </c>
      <c r="AC2703" s="748">
        <f t="shared" si="169"/>
        <v>0</v>
      </c>
      <c r="AD2703" s="187"/>
      <c r="AE2703" s="186"/>
      <c r="AF2703" s="190"/>
      <c r="AG2703" s="747">
        <f t="shared" si="170"/>
        <v>0</v>
      </c>
      <c r="AH2703" s="748">
        <f t="shared" si="171"/>
        <v>0</v>
      </c>
      <c r="AI2703" s="187"/>
      <c r="AJ2703" s="52"/>
      <c r="AK2703" s="156" t="str">
        <f>IFERROR(VLOOKUP($A2703,'Liste planification'!$B$2:$C$105,2,FALSE),"")</f>
        <v/>
      </c>
      <c r="AL2703" s="27"/>
      <c r="AM2703" s="27"/>
    </row>
    <row r="2704" spans="1:39">
      <c r="A2704" s="158"/>
      <c r="B2704" s="159" t="str">
        <f>A2704&amp;"-"&amp;TEXT(COUNTIF($A$5:A2704,A2704),"000")</f>
        <v>-000</v>
      </c>
      <c r="C2704" s="52"/>
      <c r="D2704" s="27"/>
      <c r="E2704" s="28"/>
      <c r="F2704" s="27"/>
      <c r="G2704" s="27"/>
      <c r="H2704" s="52"/>
      <c r="I2704" s="380" t="str">
        <f>IFERROR(VLOOKUP($F2704,'Liste planification'!$V$2:$W$96,2,FALSE),"")</f>
        <v/>
      </c>
      <c r="J2704" s="27"/>
      <c r="K2704" s="27"/>
      <c r="L2704" s="27"/>
      <c r="M2704" s="52"/>
      <c r="N2704" s="52"/>
      <c r="O2704" s="52"/>
      <c r="P2704" s="52"/>
      <c r="Q2704" s="52"/>
      <c r="R2704" s="52"/>
      <c r="S2704" s="52"/>
      <c r="T2704" s="52"/>
      <c r="U2704" s="52"/>
      <c r="V2704" s="52"/>
      <c r="W2704" s="52"/>
      <c r="X2704" s="52"/>
      <c r="Y2704" s="194"/>
      <c r="Z2704" s="776"/>
      <c r="AA2704" s="190"/>
      <c r="AB2704" s="747">
        <f t="shared" si="168"/>
        <v>0</v>
      </c>
      <c r="AC2704" s="748">
        <f t="shared" si="169"/>
        <v>0</v>
      </c>
      <c r="AD2704" s="187"/>
      <c r="AE2704" s="186"/>
      <c r="AF2704" s="190"/>
      <c r="AG2704" s="747">
        <f t="shared" si="170"/>
        <v>0</v>
      </c>
      <c r="AH2704" s="748">
        <f t="shared" si="171"/>
        <v>0</v>
      </c>
      <c r="AI2704" s="187"/>
      <c r="AJ2704" s="52"/>
      <c r="AK2704" s="156" t="str">
        <f>IFERROR(VLOOKUP($A2704,'Liste planification'!$B$2:$C$105,2,FALSE),"")</f>
        <v/>
      </c>
      <c r="AL2704" s="27"/>
      <c r="AM2704" s="27"/>
    </row>
    <row r="2705" spans="1:39">
      <c r="A2705" s="158"/>
      <c r="B2705" s="159" t="str">
        <f>A2705&amp;"-"&amp;TEXT(COUNTIF($A$5:A2705,A2705),"000")</f>
        <v>-000</v>
      </c>
      <c r="C2705" s="52"/>
      <c r="D2705" s="27"/>
      <c r="E2705" s="28"/>
      <c r="F2705" s="27"/>
      <c r="G2705" s="27"/>
      <c r="H2705" s="52"/>
      <c r="I2705" s="380" t="str">
        <f>IFERROR(VLOOKUP($F2705,'Liste planification'!$V$2:$W$96,2,FALSE),"")</f>
        <v/>
      </c>
      <c r="J2705" s="27"/>
      <c r="K2705" s="27"/>
      <c r="L2705" s="27"/>
      <c r="M2705" s="52"/>
      <c r="N2705" s="52"/>
      <c r="O2705" s="52"/>
      <c r="P2705" s="52"/>
      <c r="Q2705" s="52"/>
      <c r="R2705" s="52"/>
      <c r="S2705" s="52"/>
      <c r="T2705" s="52"/>
      <c r="U2705" s="52"/>
      <c r="V2705" s="52"/>
      <c r="W2705" s="52"/>
      <c r="X2705" s="52"/>
      <c r="Y2705" s="194"/>
      <c r="Z2705" s="776"/>
      <c r="AA2705" s="190"/>
      <c r="AB2705" s="747">
        <f t="shared" si="168"/>
        <v>0</v>
      </c>
      <c r="AC2705" s="748">
        <f t="shared" si="169"/>
        <v>0</v>
      </c>
      <c r="AD2705" s="187"/>
      <c r="AE2705" s="186"/>
      <c r="AF2705" s="190"/>
      <c r="AG2705" s="747">
        <f t="shared" si="170"/>
        <v>0</v>
      </c>
      <c r="AH2705" s="748">
        <f t="shared" si="171"/>
        <v>0</v>
      </c>
      <c r="AI2705" s="187"/>
      <c r="AJ2705" s="52"/>
      <c r="AK2705" s="156" t="str">
        <f>IFERROR(VLOOKUP($A2705,'Liste planification'!$B$2:$C$105,2,FALSE),"")</f>
        <v/>
      </c>
      <c r="AL2705" s="27"/>
      <c r="AM2705" s="27"/>
    </row>
    <row r="2706" spans="1:39">
      <c r="A2706" s="158"/>
      <c r="B2706" s="159" t="str">
        <f>A2706&amp;"-"&amp;TEXT(COUNTIF($A$5:A2706,A2706),"000")</f>
        <v>-000</v>
      </c>
      <c r="C2706" s="52"/>
      <c r="D2706" s="27"/>
      <c r="E2706" s="28"/>
      <c r="F2706" s="27"/>
      <c r="G2706" s="27"/>
      <c r="H2706" s="52"/>
      <c r="I2706" s="380" t="str">
        <f>IFERROR(VLOOKUP($F2706,'Liste planification'!$V$2:$W$96,2,FALSE),"")</f>
        <v/>
      </c>
      <c r="J2706" s="27"/>
      <c r="K2706" s="27"/>
      <c r="L2706" s="27"/>
      <c r="M2706" s="52"/>
      <c r="N2706" s="52"/>
      <c r="O2706" s="52"/>
      <c r="P2706" s="52"/>
      <c r="Q2706" s="52"/>
      <c r="R2706" s="52"/>
      <c r="S2706" s="52"/>
      <c r="T2706" s="52"/>
      <c r="U2706" s="52"/>
      <c r="V2706" s="52"/>
      <c r="W2706" s="52"/>
      <c r="X2706" s="52"/>
      <c r="Y2706" s="194"/>
      <c r="Z2706" s="776"/>
      <c r="AA2706" s="190"/>
      <c r="AB2706" s="747">
        <f t="shared" si="168"/>
        <v>0</v>
      </c>
      <c r="AC2706" s="748">
        <f t="shared" si="169"/>
        <v>0</v>
      </c>
      <c r="AD2706" s="187"/>
      <c r="AE2706" s="186"/>
      <c r="AF2706" s="190"/>
      <c r="AG2706" s="747">
        <f t="shared" si="170"/>
        <v>0</v>
      </c>
      <c r="AH2706" s="748">
        <f t="shared" si="171"/>
        <v>0</v>
      </c>
      <c r="AI2706" s="187"/>
      <c r="AJ2706" s="52"/>
      <c r="AK2706" s="156" t="str">
        <f>IFERROR(VLOOKUP($A2706,'Liste planification'!$B$2:$C$105,2,FALSE),"")</f>
        <v/>
      </c>
      <c r="AL2706" s="27"/>
      <c r="AM2706" s="27"/>
    </row>
    <row r="2707" spans="1:39">
      <c r="A2707" s="158"/>
      <c r="B2707" s="159" t="str">
        <f>A2707&amp;"-"&amp;TEXT(COUNTIF($A$5:A2707,A2707),"000")</f>
        <v>-000</v>
      </c>
      <c r="C2707" s="52"/>
      <c r="D2707" s="27"/>
      <c r="E2707" s="28"/>
      <c r="F2707" s="27"/>
      <c r="G2707" s="27"/>
      <c r="H2707" s="52"/>
      <c r="I2707" s="380" t="str">
        <f>IFERROR(VLOOKUP($F2707,'Liste planification'!$V$2:$W$96,2,FALSE),"")</f>
        <v/>
      </c>
      <c r="J2707" s="27"/>
      <c r="K2707" s="27"/>
      <c r="L2707" s="27"/>
      <c r="M2707" s="52"/>
      <c r="N2707" s="52"/>
      <c r="O2707" s="52"/>
      <c r="P2707" s="52"/>
      <c r="Q2707" s="52"/>
      <c r="R2707" s="52"/>
      <c r="S2707" s="52"/>
      <c r="T2707" s="52"/>
      <c r="U2707" s="52"/>
      <c r="V2707" s="52"/>
      <c r="W2707" s="52"/>
      <c r="X2707" s="52"/>
      <c r="Y2707" s="194"/>
      <c r="Z2707" s="776"/>
      <c r="AA2707" s="190"/>
      <c r="AB2707" s="747">
        <f t="shared" si="168"/>
        <v>0</v>
      </c>
      <c r="AC2707" s="748">
        <f t="shared" si="169"/>
        <v>0</v>
      </c>
      <c r="AD2707" s="187"/>
      <c r="AE2707" s="186"/>
      <c r="AF2707" s="190"/>
      <c r="AG2707" s="747">
        <f t="shared" si="170"/>
        <v>0</v>
      </c>
      <c r="AH2707" s="748">
        <f t="shared" si="171"/>
        <v>0</v>
      </c>
      <c r="AI2707" s="187"/>
      <c r="AJ2707" s="52"/>
      <c r="AK2707" s="156" t="str">
        <f>IFERROR(VLOOKUP($A2707,'Liste planification'!$B$2:$C$105,2,FALSE),"")</f>
        <v/>
      </c>
      <c r="AL2707" s="27"/>
      <c r="AM2707" s="27"/>
    </row>
    <row r="2708" spans="1:39">
      <c r="A2708" s="158"/>
      <c r="B2708" s="159" t="str">
        <f>A2708&amp;"-"&amp;TEXT(COUNTIF($A$5:A2708,A2708),"000")</f>
        <v>-000</v>
      </c>
      <c r="C2708" s="52"/>
      <c r="D2708" s="27"/>
      <c r="E2708" s="28"/>
      <c r="F2708" s="27"/>
      <c r="G2708" s="27"/>
      <c r="H2708" s="52"/>
      <c r="I2708" s="380" t="str">
        <f>IFERROR(VLOOKUP($F2708,'Liste planification'!$V$2:$W$96,2,FALSE),"")</f>
        <v/>
      </c>
      <c r="J2708" s="27"/>
      <c r="K2708" s="27"/>
      <c r="L2708" s="27"/>
      <c r="M2708" s="52"/>
      <c r="N2708" s="52"/>
      <c r="O2708" s="52"/>
      <c r="P2708" s="52"/>
      <c r="Q2708" s="52"/>
      <c r="R2708" s="52"/>
      <c r="S2708" s="52"/>
      <c r="T2708" s="52"/>
      <c r="U2708" s="52"/>
      <c r="V2708" s="52"/>
      <c r="W2708" s="52"/>
      <c r="X2708" s="52"/>
      <c r="Y2708" s="194"/>
      <c r="Z2708" s="776"/>
      <c r="AA2708" s="190"/>
      <c r="AB2708" s="747">
        <f t="shared" si="168"/>
        <v>0</v>
      </c>
      <c r="AC2708" s="748">
        <f t="shared" si="169"/>
        <v>0</v>
      </c>
      <c r="AD2708" s="187"/>
      <c r="AE2708" s="186"/>
      <c r="AF2708" s="190"/>
      <c r="AG2708" s="747">
        <f t="shared" si="170"/>
        <v>0</v>
      </c>
      <c r="AH2708" s="748">
        <f t="shared" si="171"/>
        <v>0</v>
      </c>
      <c r="AI2708" s="187"/>
      <c r="AJ2708" s="52"/>
      <c r="AK2708" s="156" t="str">
        <f>IFERROR(VLOOKUP($A2708,'Liste planification'!$B$2:$C$105,2,FALSE),"")</f>
        <v/>
      </c>
      <c r="AL2708" s="27"/>
      <c r="AM2708" s="27"/>
    </row>
    <row r="2709" spans="1:39">
      <c r="A2709" s="158"/>
      <c r="B2709" s="159" t="str">
        <f>A2709&amp;"-"&amp;TEXT(COUNTIF($A$5:A2709,A2709),"000")</f>
        <v>-000</v>
      </c>
      <c r="C2709" s="52"/>
      <c r="D2709" s="27"/>
      <c r="E2709" s="28"/>
      <c r="F2709" s="27"/>
      <c r="G2709" s="27"/>
      <c r="H2709" s="52"/>
      <c r="I2709" s="380" t="str">
        <f>IFERROR(VLOOKUP($F2709,'Liste planification'!$V$2:$W$96,2,FALSE),"")</f>
        <v/>
      </c>
      <c r="J2709" s="27"/>
      <c r="K2709" s="27"/>
      <c r="L2709" s="27"/>
      <c r="M2709" s="52"/>
      <c r="N2709" s="52"/>
      <c r="O2709" s="52"/>
      <c r="P2709" s="52"/>
      <c r="Q2709" s="52"/>
      <c r="R2709" s="52"/>
      <c r="S2709" s="52"/>
      <c r="T2709" s="52"/>
      <c r="U2709" s="52"/>
      <c r="V2709" s="52"/>
      <c r="W2709" s="52"/>
      <c r="X2709" s="52"/>
      <c r="Y2709" s="194"/>
      <c r="Z2709" s="776"/>
      <c r="AA2709" s="190"/>
      <c r="AB2709" s="747">
        <f t="shared" si="168"/>
        <v>0</v>
      </c>
      <c r="AC2709" s="748">
        <f t="shared" si="169"/>
        <v>0</v>
      </c>
      <c r="AD2709" s="187"/>
      <c r="AE2709" s="186"/>
      <c r="AF2709" s="190"/>
      <c r="AG2709" s="747">
        <f t="shared" si="170"/>
        <v>0</v>
      </c>
      <c r="AH2709" s="748">
        <f t="shared" si="171"/>
        <v>0</v>
      </c>
      <c r="AI2709" s="187"/>
      <c r="AJ2709" s="52"/>
      <c r="AK2709" s="156" t="str">
        <f>IFERROR(VLOOKUP($A2709,'Liste planification'!$B$2:$C$105,2,FALSE),"")</f>
        <v/>
      </c>
      <c r="AL2709" s="27"/>
      <c r="AM2709" s="27"/>
    </row>
    <row r="2710" spans="1:39">
      <c r="A2710" s="158"/>
      <c r="B2710" s="159" t="str">
        <f>A2710&amp;"-"&amp;TEXT(COUNTIF($A$5:A2710,A2710),"000")</f>
        <v>-000</v>
      </c>
      <c r="C2710" s="52"/>
      <c r="D2710" s="27"/>
      <c r="E2710" s="28"/>
      <c r="F2710" s="27"/>
      <c r="G2710" s="27"/>
      <c r="H2710" s="52"/>
      <c r="I2710" s="380" t="str">
        <f>IFERROR(VLOOKUP($F2710,'Liste planification'!$V$2:$W$96,2,FALSE),"")</f>
        <v/>
      </c>
      <c r="J2710" s="27"/>
      <c r="K2710" s="27"/>
      <c r="L2710" s="27"/>
      <c r="M2710" s="52"/>
      <c r="N2710" s="52"/>
      <c r="O2710" s="52"/>
      <c r="P2710" s="52"/>
      <c r="Q2710" s="52"/>
      <c r="R2710" s="52"/>
      <c r="S2710" s="52"/>
      <c r="T2710" s="52"/>
      <c r="U2710" s="52"/>
      <c r="V2710" s="52"/>
      <c r="W2710" s="52"/>
      <c r="X2710" s="52"/>
      <c r="Y2710" s="194"/>
      <c r="Z2710" s="776"/>
      <c r="AA2710" s="190"/>
      <c r="AB2710" s="747">
        <f t="shared" si="168"/>
        <v>0</v>
      </c>
      <c r="AC2710" s="748">
        <f t="shared" si="169"/>
        <v>0</v>
      </c>
      <c r="AD2710" s="187"/>
      <c r="AE2710" s="186"/>
      <c r="AF2710" s="190"/>
      <c r="AG2710" s="747">
        <f t="shared" si="170"/>
        <v>0</v>
      </c>
      <c r="AH2710" s="748">
        <f t="shared" si="171"/>
        <v>0</v>
      </c>
      <c r="AI2710" s="187"/>
      <c r="AJ2710" s="52"/>
      <c r="AK2710" s="156" t="str">
        <f>IFERROR(VLOOKUP($A2710,'Liste planification'!$B$2:$C$105,2,FALSE),"")</f>
        <v/>
      </c>
      <c r="AL2710" s="27"/>
      <c r="AM2710" s="27"/>
    </row>
    <row r="2711" spans="1:39">
      <c r="A2711" s="158"/>
      <c r="B2711" s="159" t="str">
        <f>A2711&amp;"-"&amp;TEXT(COUNTIF($A$5:A2711,A2711),"000")</f>
        <v>-000</v>
      </c>
      <c r="C2711" s="52"/>
      <c r="D2711" s="27"/>
      <c r="E2711" s="28"/>
      <c r="F2711" s="27"/>
      <c r="G2711" s="27"/>
      <c r="H2711" s="52"/>
      <c r="I2711" s="380" t="str">
        <f>IFERROR(VLOOKUP($F2711,'Liste planification'!$V$2:$W$96,2,FALSE),"")</f>
        <v/>
      </c>
      <c r="J2711" s="27"/>
      <c r="K2711" s="27"/>
      <c r="L2711" s="27"/>
      <c r="M2711" s="52"/>
      <c r="N2711" s="52"/>
      <c r="O2711" s="52"/>
      <c r="P2711" s="52"/>
      <c r="Q2711" s="52"/>
      <c r="R2711" s="52"/>
      <c r="S2711" s="52"/>
      <c r="T2711" s="52"/>
      <c r="U2711" s="52"/>
      <c r="V2711" s="52"/>
      <c r="W2711" s="52"/>
      <c r="X2711" s="52"/>
      <c r="Y2711" s="194"/>
      <c r="Z2711" s="776"/>
      <c r="AA2711" s="190"/>
      <c r="AB2711" s="747">
        <f t="shared" si="168"/>
        <v>0</v>
      </c>
      <c r="AC2711" s="748">
        <f t="shared" si="169"/>
        <v>0</v>
      </c>
      <c r="AD2711" s="187"/>
      <c r="AE2711" s="186"/>
      <c r="AF2711" s="190"/>
      <c r="AG2711" s="747">
        <f t="shared" si="170"/>
        <v>0</v>
      </c>
      <c r="AH2711" s="748">
        <f t="shared" si="171"/>
        <v>0</v>
      </c>
      <c r="AI2711" s="187"/>
      <c r="AJ2711" s="52"/>
      <c r="AK2711" s="156" t="str">
        <f>IFERROR(VLOOKUP($A2711,'Liste planification'!$B$2:$C$105,2,FALSE),"")</f>
        <v/>
      </c>
      <c r="AL2711" s="27"/>
      <c r="AM2711" s="27"/>
    </row>
    <row r="2712" spans="1:39">
      <c r="A2712" s="158"/>
      <c r="B2712" s="159" t="str">
        <f>A2712&amp;"-"&amp;TEXT(COUNTIF($A$5:A2712,A2712),"000")</f>
        <v>-000</v>
      </c>
      <c r="C2712" s="52"/>
      <c r="D2712" s="27"/>
      <c r="E2712" s="28"/>
      <c r="F2712" s="27"/>
      <c r="G2712" s="27"/>
      <c r="H2712" s="52"/>
      <c r="I2712" s="380" t="str">
        <f>IFERROR(VLOOKUP($F2712,'Liste planification'!$V$2:$W$96,2,FALSE),"")</f>
        <v/>
      </c>
      <c r="J2712" s="27"/>
      <c r="K2712" s="27"/>
      <c r="L2712" s="27"/>
      <c r="M2712" s="52"/>
      <c r="N2712" s="52"/>
      <c r="O2712" s="52"/>
      <c r="P2712" s="52"/>
      <c r="Q2712" s="52"/>
      <c r="R2712" s="52"/>
      <c r="S2712" s="52"/>
      <c r="T2712" s="52"/>
      <c r="U2712" s="52"/>
      <c r="V2712" s="52"/>
      <c r="W2712" s="52"/>
      <c r="X2712" s="52"/>
      <c r="Y2712" s="194"/>
      <c r="Z2712" s="776"/>
      <c r="AA2712" s="190"/>
      <c r="AB2712" s="747">
        <f t="shared" si="168"/>
        <v>0</v>
      </c>
      <c r="AC2712" s="748">
        <f t="shared" si="169"/>
        <v>0</v>
      </c>
      <c r="AD2712" s="187"/>
      <c r="AE2712" s="186"/>
      <c r="AF2712" s="190"/>
      <c r="AG2712" s="747">
        <f t="shared" si="170"/>
        <v>0</v>
      </c>
      <c r="AH2712" s="748">
        <f t="shared" si="171"/>
        <v>0</v>
      </c>
      <c r="AI2712" s="187"/>
      <c r="AJ2712" s="52"/>
      <c r="AK2712" s="156" t="str">
        <f>IFERROR(VLOOKUP($A2712,'Liste planification'!$B$2:$C$105,2,FALSE),"")</f>
        <v/>
      </c>
      <c r="AL2712" s="27"/>
      <c r="AM2712" s="27"/>
    </row>
    <row r="2713" spans="1:39">
      <c r="A2713" s="158"/>
      <c r="B2713" s="159" t="str">
        <f>A2713&amp;"-"&amp;TEXT(COUNTIF($A$5:A2713,A2713),"000")</f>
        <v>-000</v>
      </c>
      <c r="C2713" s="52"/>
      <c r="D2713" s="27"/>
      <c r="E2713" s="28"/>
      <c r="F2713" s="27"/>
      <c r="G2713" s="27"/>
      <c r="H2713" s="52"/>
      <c r="I2713" s="380" t="str">
        <f>IFERROR(VLOOKUP($F2713,'Liste planification'!$V$2:$W$96,2,FALSE),"")</f>
        <v/>
      </c>
      <c r="J2713" s="27"/>
      <c r="K2713" s="27"/>
      <c r="L2713" s="27"/>
      <c r="M2713" s="52"/>
      <c r="N2713" s="52"/>
      <c r="O2713" s="52"/>
      <c r="P2713" s="52"/>
      <c r="Q2713" s="52"/>
      <c r="R2713" s="52"/>
      <c r="S2713" s="52"/>
      <c r="T2713" s="52"/>
      <c r="U2713" s="52"/>
      <c r="V2713" s="52"/>
      <c r="W2713" s="52"/>
      <c r="X2713" s="52"/>
      <c r="Y2713" s="194"/>
      <c r="Z2713" s="776"/>
      <c r="AA2713" s="190"/>
      <c r="AB2713" s="747">
        <f t="shared" si="168"/>
        <v>0</v>
      </c>
      <c r="AC2713" s="748">
        <f t="shared" si="169"/>
        <v>0</v>
      </c>
      <c r="AD2713" s="187"/>
      <c r="AE2713" s="186"/>
      <c r="AF2713" s="190"/>
      <c r="AG2713" s="747">
        <f t="shared" si="170"/>
        <v>0</v>
      </c>
      <c r="AH2713" s="748">
        <f t="shared" si="171"/>
        <v>0</v>
      </c>
      <c r="AI2713" s="187"/>
      <c r="AJ2713" s="52"/>
      <c r="AK2713" s="156" t="str">
        <f>IFERROR(VLOOKUP($A2713,'Liste planification'!$B$2:$C$105,2,FALSE),"")</f>
        <v/>
      </c>
      <c r="AL2713" s="27"/>
      <c r="AM2713" s="27"/>
    </row>
    <row r="2714" spans="1:39">
      <c r="A2714" s="158"/>
      <c r="B2714" s="159" t="str">
        <f>A2714&amp;"-"&amp;TEXT(COUNTIF($A$5:A2714,A2714),"000")</f>
        <v>-000</v>
      </c>
      <c r="C2714" s="52"/>
      <c r="D2714" s="27"/>
      <c r="E2714" s="28"/>
      <c r="F2714" s="27"/>
      <c r="G2714" s="27"/>
      <c r="H2714" s="52"/>
      <c r="I2714" s="380" t="str">
        <f>IFERROR(VLOOKUP($F2714,'Liste planification'!$V$2:$W$96,2,FALSE),"")</f>
        <v/>
      </c>
      <c r="J2714" s="27"/>
      <c r="K2714" s="27"/>
      <c r="L2714" s="27"/>
      <c r="M2714" s="52"/>
      <c r="N2714" s="52"/>
      <c r="O2714" s="52"/>
      <c r="P2714" s="52"/>
      <c r="Q2714" s="52"/>
      <c r="R2714" s="52"/>
      <c r="S2714" s="52"/>
      <c r="T2714" s="52"/>
      <c r="U2714" s="52"/>
      <c r="V2714" s="52"/>
      <c r="W2714" s="52"/>
      <c r="X2714" s="52"/>
      <c r="Y2714" s="194"/>
      <c r="Z2714" s="776"/>
      <c r="AA2714" s="190"/>
      <c r="AB2714" s="747">
        <f t="shared" si="168"/>
        <v>0</v>
      </c>
      <c r="AC2714" s="748">
        <f t="shared" si="169"/>
        <v>0</v>
      </c>
      <c r="AD2714" s="187"/>
      <c r="AE2714" s="186"/>
      <c r="AF2714" s="190"/>
      <c r="AG2714" s="747">
        <f t="shared" si="170"/>
        <v>0</v>
      </c>
      <c r="AH2714" s="748">
        <f t="shared" si="171"/>
        <v>0</v>
      </c>
      <c r="AI2714" s="187"/>
      <c r="AJ2714" s="52"/>
      <c r="AK2714" s="156" t="str">
        <f>IFERROR(VLOOKUP($A2714,'Liste planification'!$B$2:$C$105,2,FALSE),"")</f>
        <v/>
      </c>
      <c r="AL2714" s="27"/>
      <c r="AM2714" s="27"/>
    </row>
    <row r="2715" spans="1:39">
      <c r="A2715" s="158"/>
      <c r="B2715" s="159" t="str">
        <f>A2715&amp;"-"&amp;TEXT(COUNTIF($A$5:A2715,A2715),"000")</f>
        <v>-000</v>
      </c>
      <c r="C2715" s="52"/>
      <c r="D2715" s="27"/>
      <c r="E2715" s="28"/>
      <c r="F2715" s="27"/>
      <c r="G2715" s="27"/>
      <c r="H2715" s="52"/>
      <c r="I2715" s="380" t="str">
        <f>IFERROR(VLOOKUP($F2715,'Liste planification'!$V$2:$W$96,2,FALSE),"")</f>
        <v/>
      </c>
      <c r="J2715" s="27"/>
      <c r="K2715" s="27"/>
      <c r="L2715" s="27"/>
      <c r="M2715" s="52"/>
      <c r="N2715" s="52"/>
      <c r="O2715" s="52"/>
      <c r="P2715" s="52"/>
      <c r="Q2715" s="52"/>
      <c r="R2715" s="52"/>
      <c r="S2715" s="52"/>
      <c r="T2715" s="52"/>
      <c r="U2715" s="52"/>
      <c r="V2715" s="52"/>
      <c r="W2715" s="52"/>
      <c r="X2715" s="52"/>
      <c r="Y2715" s="194"/>
      <c r="Z2715" s="776"/>
      <c r="AA2715" s="190"/>
      <c r="AB2715" s="747">
        <f t="shared" si="168"/>
        <v>0</v>
      </c>
      <c r="AC2715" s="748">
        <f t="shared" si="169"/>
        <v>0</v>
      </c>
      <c r="AD2715" s="187"/>
      <c r="AE2715" s="186"/>
      <c r="AF2715" s="190"/>
      <c r="AG2715" s="747">
        <f t="shared" si="170"/>
        <v>0</v>
      </c>
      <c r="AH2715" s="748">
        <f t="shared" si="171"/>
        <v>0</v>
      </c>
      <c r="AI2715" s="187"/>
      <c r="AJ2715" s="52"/>
      <c r="AK2715" s="156" t="str">
        <f>IFERROR(VLOOKUP($A2715,'Liste planification'!$B$2:$C$105,2,FALSE),"")</f>
        <v/>
      </c>
      <c r="AL2715" s="27"/>
      <c r="AM2715" s="27"/>
    </row>
    <row r="2716" spans="1:39">
      <c r="A2716" s="158"/>
      <c r="B2716" s="159" t="str">
        <f>A2716&amp;"-"&amp;TEXT(COUNTIF($A$5:A2716,A2716),"000")</f>
        <v>-000</v>
      </c>
      <c r="C2716" s="52"/>
      <c r="D2716" s="27"/>
      <c r="E2716" s="28"/>
      <c r="F2716" s="27"/>
      <c r="G2716" s="27"/>
      <c r="H2716" s="52"/>
      <c r="I2716" s="380" t="str">
        <f>IFERROR(VLOOKUP($F2716,'Liste planification'!$V$2:$W$96,2,FALSE),"")</f>
        <v/>
      </c>
      <c r="J2716" s="27"/>
      <c r="K2716" s="27"/>
      <c r="L2716" s="27"/>
      <c r="M2716" s="52"/>
      <c r="N2716" s="52"/>
      <c r="O2716" s="52"/>
      <c r="P2716" s="52"/>
      <c r="Q2716" s="52"/>
      <c r="R2716" s="52"/>
      <c r="S2716" s="52"/>
      <c r="T2716" s="52"/>
      <c r="U2716" s="52"/>
      <c r="V2716" s="52"/>
      <c r="W2716" s="52"/>
      <c r="X2716" s="52"/>
      <c r="Y2716" s="194"/>
      <c r="Z2716" s="776"/>
      <c r="AA2716" s="190"/>
      <c r="AB2716" s="747">
        <f t="shared" si="168"/>
        <v>0</v>
      </c>
      <c r="AC2716" s="748">
        <f t="shared" si="169"/>
        <v>0</v>
      </c>
      <c r="AD2716" s="187"/>
      <c r="AE2716" s="186"/>
      <c r="AF2716" s="190"/>
      <c r="AG2716" s="747">
        <f t="shared" si="170"/>
        <v>0</v>
      </c>
      <c r="AH2716" s="748">
        <f t="shared" si="171"/>
        <v>0</v>
      </c>
      <c r="AI2716" s="187"/>
      <c r="AJ2716" s="52"/>
      <c r="AK2716" s="156" t="str">
        <f>IFERROR(VLOOKUP($A2716,'Liste planification'!$B$2:$C$105,2,FALSE),"")</f>
        <v/>
      </c>
      <c r="AL2716" s="27"/>
      <c r="AM2716" s="27"/>
    </row>
    <row r="2717" spans="1:39">
      <c r="A2717" s="158"/>
      <c r="B2717" s="159" t="str">
        <f>A2717&amp;"-"&amp;TEXT(COUNTIF($A$5:A2717,A2717),"000")</f>
        <v>-000</v>
      </c>
      <c r="C2717" s="52"/>
      <c r="D2717" s="27"/>
      <c r="E2717" s="28"/>
      <c r="F2717" s="27"/>
      <c r="G2717" s="27"/>
      <c r="H2717" s="52"/>
      <c r="I2717" s="380" t="str">
        <f>IFERROR(VLOOKUP($F2717,'Liste planification'!$V$2:$W$96,2,FALSE),"")</f>
        <v/>
      </c>
      <c r="J2717" s="27"/>
      <c r="K2717" s="27"/>
      <c r="L2717" s="27"/>
      <c r="M2717" s="52"/>
      <c r="N2717" s="52"/>
      <c r="O2717" s="52"/>
      <c r="P2717" s="52"/>
      <c r="Q2717" s="52"/>
      <c r="R2717" s="52"/>
      <c r="S2717" s="52"/>
      <c r="T2717" s="52"/>
      <c r="U2717" s="52"/>
      <c r="V2717" s="52"/>
      <c r="W2717" s="52"/>
      <c r="X2717" s="52"/>
      <c r="Y2717" s="194"/>
      <c r="Z2717" s="776"/>
      <c r="AA2717" s="190"/>
      <c r="AB2717" s="747">
        <f t="shared" si="168"/>
        <v>0</v>
      </c>
      <c r="AC2717" s="748">
        <f t="shared" si="169"/>
        <v>0</v>
      </c>
      <c r="AD2717" s="187"/>
      <c r="AE2717" s="186"/>
      <c r="AF2717" s="190"/>
      <c r="AG2717" s="747">
        <f t="shared" si="170"/>
        <v>0</v>
      </c>
      <c r="AH2717" s="748">
        <f t="shared" si="171"/>
        <v>0</v>
      </c>
      <c r="AI2717" s="187"/>
      <c r="AJ2717" s="52"/>
      <c r="AK2717" s="156" t="str">
        <f>IFERROR(VLOOKUP($A2717,'Liste planification'!$B$2:$C$105,2,FALSE),"")</f>
        <v/>
      </c>
      <c r="AL2717" s="27"/>
      <c r="AM2717" s="27"/>
    </row>
    <row r="2718" spans="1:39">
      <c r="A2718" s="158"/>
      <c r="B2718" s="159" t="str">
        <f>A2718&amp;"-"&amp;TEXT(COUNTIF($A$5:A2718,A2718),"000")</f>
        <v>-000</v>
      </c>
      <c r="C2718" s="52"/>
      <c r="D2718" s="27"/>
      <c r="E2718" s="28"/>
      <c r="F2718" s="27"/>
      <c r="G2718" s="27"/>
      <c r="H2718" s="52"/>
      <c r="I2718" s="380" t="str">
        <f>IFERROR(VLOOKUP($F2718,'Liste planification'!$V$2:$W$96,2,FALSE),"")</f>
        <v/>
      </c>
      <c r="J2718" s="27"/>
      <c r="K2718" s="27"/>
      <c r="L2718" s="27"/>
      <c r="M2718" s="52"/>
      <c r="N2718" s="52"/>
      <c r="O2718" s="52"/>
      <c r="P2718" s="52"/>
      <c r="Q2718" s="52"/>
      <c r="R2718" s="52"/>
      <c r="S2718" s="52"/>
      <c r="T2718" s="52"/>
      <c r="U2718" s="52"/>
      <c r="V2718" s="52"/>
      <c r="W2718" s="52"/>
      <c r="X2718" s="52"/>
      <c r="Y2718" s="194"/>
      <c r="Z2718" s="776"/>
      <c r="AA2718" s="190"/>
      <c r="AB2718" s="747">
        <f t="shared" si="168"/>
        <v>0</v>
      </c>
      <c r="AC2718" s="748">
        <f t="shared" si="169"/>
        <v>0</v>
      </c>
      <c r="AD2718" s="187"/>
      <c r="AE2718" s="186"/>
      <c r="AF2718" s="190"/>
      <c r="AG2718" s="747">
        <f t="shared" si="170"/>
        <v>0</v>
      </c>
      <c r="AH2718" s="748">
        <f t="shared" si="171"/>
        <v>0</v>
      </c>
      <c r="AI2718" s="187"/>
      <c r="AJ2718" s="52"/>
      <c r="AK2718" s="156" t="str">
        <f>IFERROR(VLOOKUP($A2718,'Liste planification'!$B$2:$C$105,2,FALSE),"")</f>
        <v/>
      </c>
      <c r="AL2718" s="27"/>
      <c r="AM2718" s="27"/>
    </row>
    <row r="2719" spans="1:39">
      <c r="A2719" s="158"/>
      <c r="B2719" s="159" t="str">
        <f>A2719&amp;"-"&amp;TEXT(COUNTIF($A$5:A2719,A2719),"000")</f>
        <v>-000</v>
      </c>
      <c r="C2719" s="52"/>
      <c r="D2719" s="27"/>
      <c r="E2719" s="28"/>
      <c r="F2719" s="27"/>
      <c r="G2719" s="27"/>
      <c r="H2719" s="52"/>
      <c r="I2719" s="380" t="str">
        <f>IFERROR(VLOOKUP($F2719,'Liste planification'!$V$2:$W$96,2,FALSE),"")</f>
        <v/>
      </c>
      <c r="J2719" s="27"/>
      <c r="K2719" s="27"/>
      <c r="L2719" s="27"/>
      <c r="M2719" s="52"/>
      <c r="N2719" s="52"/>
      <c r="O2719" s="52"/>
      <c r="P2719" s="52"/>
      <c r="Q2719" s="52"/>
      <c r="R2719" s="52"/>
      <c r="S2719" s="52"/>
      <c r="T2719" s="52"/>
      <c r="U2719" s="52"/>
      <c r="V2719" s="52"/>
      <c r="W2719" s="52"/>
      <c r="X2719" s="52"/>
      <c r="Y2719" s="194"/>
      <c r="Z2719" s="776"/>
      <c r="AA2719" s="190"/>
      <c r="AB2719" s="747">
        <f t="shared" si="168"/>
        <v>0</v>
      </c>
      <c r="AC2719" s="748">
        <f t="shared" si="169"/>
        <v>0</v>
      </c>
      <c r="AD2719" s="187"/>
      <c r="AE2719" s="186"/>
      <c r="AF2719" s="190"/>
      <c r="AG2719" s="747">
        <f t="shared" si="170"/>
        <v>0</v>
      </c>
      <c r="AH2719" s="748">
        <f t="shared" si="171"/>
        <v>0</v>
      </c>
      <c r="AI2719" s="187"/>
      <c r="AJ2719" s="52"/>
      <c r="AK2719" s="156" t="str">
        <f>IFERROR(VLOOKUP($A2719,'Liste planification'!$B$2:$C$105,2,FALSE),"")</f>
        <v/>
      </c>
      <c r="AL2719" s="27"/>
      <c r="AM2719" s="27"/>
    </row>
    <row r="2720" spans="1:39">
      <c r="A2720" s="158"/>
      <c r="B2720" s="159" t="str">
        <f>A2720&amp;"-"&amp;TEXT(COUNTIF($A$5:A2720,A2720),"000")</f>
        <v>-000</v>
      </c>
      <c r="C2720" s="52"/>
      <c r="D2720" s="27"/>
      <c r="E2720" s="28"/>
      <c r="F2720" s="27"/>
      <c r="G2720" s="27"/>
      <c r="H2720" s="52"/>
      <c r="I2720" s="380" t="str">
        <f>IFERROR(VLOOKUP($F2720,'Liste planification'!$V$2:$W$96,2,FALSE),"")</f>
        <v/>
      </c>
      <c r="J2720" s="27"/>
      <c r="K2720" s="27"/>
      <c r="L2720" s="27"/>
      <c r="M2720" s="52"/>
      <c r="N2720" s="52"/>
      <c r="O2720" s="52"/>
      <c r="P2720" s="52"/>
      <c r="Q2720" s="52"/>
      <c r="R2720" s="52"/>
      <c r="S2720" s="52"/>
      <c r="T2720" s="52"/>
      <c r="U2720" s="52"/>
      <c r="V2720" s="52"/>
      <c r="W2720" s="52"/>
      <c r="X2720" s="52"/>
      <c r="Y2720" s="194"/>
      <c r="Z2720" s="776"/>
      <c r="AA2720" s="190"/>
      <c r="AB2720" s="747">
        <f t="shared" si="168"/>
        <v>0</v>
      </c>
      <c r="AC2720" s="748">
        <f t="shared" si="169"/>
        <v>0</v>
      </c>
      <c r="AD2720" s="187"/>
      <c r="AE2720" s="186"/>
      <c r="AF2720" s="190"/>
      <c r="AG2720" s="747">
        <f t="shared" si="170"/>
        <v>0</v>
      </c>
      <c r="AH2720" s="748">
        <f t="shared" si="171"/>
        <v>0</v>
      </c>
      <c r="AI2720" s="187"/>
      <c r="AJ2720" s="52"/>
      <c r="AK2720" s="156" t="str">
        <f>IFERROR(VLOOKUP($A2720,'Liste planification'!$B$2:$C$105,2,FALSE),"")</f>
        <v/>
      </c>
      <c r="AL2720" s="27"/>
      <c r="AM2720" s="27"/>
    </row>
    <row r="2721" spans="1:39">
      <c r="A2721" s="158"/>
      <c r="B2721" s="159" t="str">
        <f>A2721&amp;"-"&amp;TEXT(COUNTIF($A$5:A2721,A2721),"000")</f>
        <v>-000</v>
      </c>
      <c r="C2721" s="52"/>
      <c r="D2721" s="27"/>
      <c r="E2721" s="28"/>
      <c r="F2721" s="27"/>
      <c r="G2721" s="27"/>
      <c r="H2721" s="52"/>
      <c r="I2721" s="380" t="str">
        <f>IFERROR(VLOOKUP($F2721,'Liste planification'!$V$2:$W$96,2,FALSE),"")</f>
        <v/>
      </c>
      <c r="J2721" s="27"/>
      <c r="K2721" s="27"/>
      <c r="L2721" s="27"/>
      <c r="M2721" s="52"/>
      <c r="N2721" s="52"/>
      <c r="O2721" s="52"/>
      <c r="P2721" s="52"/>
      <c r="Q2721" s="52"/>
      <c r="R2721" s="52"/>
      <c r="S2721" s="52"/>
      <c r="T2721" s="52"/>
      <c r="U2721" s="52"/>
      <c r="V2721" s="52"/>
      <c r="W2721" s="52"/>
      <c r="X2721" s="52"/>
      <c r="Y2721" s="194"/>
      <c r="Z2721" s="776"/>
      <c r="AA2721" s="190"/>
      <c r="AB2721" s="747">
        <f t="shared" si="168"/>
        <v>0</v>
      </c>
      <c r="AC2721" s="748">
        <f t="shared" si="169"/>
        <v>0</v>
      </c>
      <c r="AD2721" s="187"/>
      <c r="AE2721" s="186"/>
      <c r="AF2721" s="190"/>
      <c r="AG2721" s="747">
        <f t="shared" si="170"/>
        <v>0</v>
      </c>
      <c r="AH2721" s="748">
        <f t="shared" si="171"/>
        <v>0</v>
      </c>
      <c r="AI2721" s="187"/>
      <c r="AJ2721" s="52"/>
      <c r="AK2721" s="156" t="str">
        <f>IFERROR(VLOOKUP($A2721,'Liste planification'!$B$2:$C$105,2,FALSE),"")</f>
        <v/>
      </c>
      <c r="AL2721" s="27"/>
      <c r="AM2721" s="27"/>
    </row>
    <row r="2722" spans="1:39">
      <c r="A2722" s="158"/>
      <c r="B2722" s="159" t="str">
        <f>A2722&amp;"-"&amp;TEXT(COUNTIF($A$5:A2722,A2722),"000")</f>
        <v>-000</v>
      </c>
      <c r="C2722" s="52"/>
      <c r="D2722" s="27"/>
      <c r="E2722" s="28"/>
      <c r="F2722" s="27"/>
      <c r="G2722" s="27"/>
      <c r="H2722" s="52"/>
      <c r="I2722" s="380" t="str">
        <f>IFERROR(VLOOKUP($F2722,'Liste planification'!$V$2:$W$96,2,FALSE),"")</f>
        <v/>
      </c>
      <c r="J2722" s="27"/>
      <c r="K2722" s="27"/>
      <c r="L2722" s="27"/>
      <c r="M2722" s="52"/>
      <c r="N2722" s="52"/>
      <c r="O2722" s="52"/>
      <c r="P2722" s="52"/>
      <c r="Q2722" s="52"/>
      <c r="R2722" s="52"/>
      <c r="S2722" s="52"/>
      <c r="T2722" s="52"/>
      <c r="U2722" s="52"/>
      <c r="V2722" s="52"/>
      <c r="W2722" s="52"/>
      <c r="X2722" s="52"/>
      <c r="Y2722" s="194"/>
      <c r="Z2722" s="776"/>
      <c r="AA2722" s="190"/>
      <c r="AB2722" s="747">
        <f t="shared" si="168"/>
        <v>0</v>
      </c>
      <c r="AC2722" s="748">
        <f t="shared" si="169"/>
        <v>0</v>
      </c>
      <c r="AD2722" s="187"/>
      <c r="AE2722" s="186"/>
      <c r="AF2722" s="190"/>
      <c r="AG2722" s="747">
        <f t="shared" si="170"/>
        <v>0</v>
      </c>
      <c r="AH2722" s="748">
        <f t="shared" si="171"/>
        <v>0</v>
      </c>
      <c r="AI2722" s="187"/>
      <c r="AJ2722" s="52"/>
      <c r="AK2722" s="156" t="str">
        <f>IFERROR(VLOOKUP($A2722,'Liste planification'!$B$2:$C$105,2,FALSE),"")</f>
        <v/>
      </c>
      <c r="AL2722" s="27"/>
      <c r="AM2722" s="27"/>
    </row>
    <row r="2723" spans="1:39">
      <c r="A2723" s="158"/>
      <c r="B2723" s="159" t="str">
        <f>A2723&amp;"-"&amp;TEXT(COUNTIF($A$5:A2723,A2723),"000")</f>
        <v>-000</v>
      </c>
      <c r="C2723" s="52"/>
      <c r="D2723" s="27"/>
      <c r="E2723" s="28"/>
      <c r="F2723" s="27"/>
      <c r="G2723" s="27"/>
      <c r="H2723" s="52"/>
      <c r="I2723" s="380" t="str">
        <f>IFERROR(VLOOKUP($F2723,'Liste planification'!$V$2:$W$96,2,FALSE),"")</f>
        <v/>
      </c>
      <c r="J2723" s="27"/>
      <c r="K2723" s="27"/>
      <c r="L2723" s="27"/>
      <c r="M2723" s="52"/>
      <c r="N2723" s="52"/>
      <c r="O2723" s="52"/>
      <c r="P2723" s="52"/>
      <c r="Q2723" s="52"/>
      <c r="R2723" s="52"/>
      <c r="S2723" s="52"/>
      <c r="T2723" s="52"/>
      <c r="U2723" s="52"/>
      <c r="V2723" s="52"/>
      <c r="W2723" s="52"/>
      <c r="X2723" s="52"/>
      <c r="Y2723" s="194"/>
      <c r="Z2723" s="776"/>
      <c r="AA2723" s="190"/>
      <c r="AB2723" s="747">
        <f t="shared" si="168"/>
        <v>0</v>
      </c>
      <c r="AC2723" s="748">
        <f t="shared" si="169"/>
        <v>0</v>
      </c>
      <c r="AD2723" s="187"/>
      <c r="AE2723" s="186"/>
      <c r="AF2723" s="190"/>
      <c r="AG2723" s="747">
        <f t="shared" si="170"/>
        <v>0</v>
      </c>
      <c r="AH2723" s="748">
        <f t="shared" si="171"/>
        <v>0</v>
      </c>
      <c r="AI2723" s="187"/>
      <c r="AJ2723" s="52"/>
      <c r="AK2723" s="156" t="str">
        <f>IFERROR(VLOOKUP($A2723,'Liste planification'!$B$2:$C$105,2,FALSE),"")</f>
        <v/>
      </c>
      <c r="AL2723" s="27"/>
      <c r="AM2723" s="27"/>
    </row>
    <row r="2724" spans="1:39">
      <c r="A2724" s="158"/>
      <c r="B2724" s="159" t="str">
        <f>A2724&amp;"-"&amp;TEXT(COUNTIF($A$5:A2724,A2724),"000")</f>
        <v>-000</v>
      </c>
      <c r="C2724" s="52"/>
      <c r="D2724" s="27"/>
      <c r="E2724" s="28"/>
      <c r="F2724" s="27"/>
      <c r="G2724" s="27"/>
      <c r="H2724" s="52"/>
      <c r="I2724" s="380" t="str">
        <f>IFERROR(VLOOKUP($F2724,'Liste planification'!$V$2:$W$96,2,FALSE),"")</f>
        <v/>
      </c>
      <c r="J2724" s="27"/>
      <c r="K2724" s="27"/>
      <c r="L2724" s="27"/>
      <c r="M2724" s="52"/>
      <c r="N2724" s="52"/>
      <c r="O2724" s="52"/>
      <c r="P2724" s="52"/>
      <c r="Q2724" s="52"/>
      <c r="R2724" s="52"/>
      <c r="S2724" s="52"/>
      <c r="T2724" s="52"/>
      <c r="U2724" s="52"/>
      <c r="V2724" s="52"/>
      <c r="W2724" s="52"/>
      <c r="X2724" s="52"/>
      <c r="Y2724" s="194"/>
      <c r="Z2724" s="776"/>
      <c r="AA2724" s="190"/>
      <c r="AB2724" s="747">
        <f t="shared" si="168"/>
        <v>0</v>
      </c>
      <c r="AC2724" s="748">
        <f t="shared" si="169"/>
        <v>0</v>
      </c>
      <c r="AD2724" s="187"/>
      <c r="AE2724" s="186"/>
      <c r="AF2724" s="190"/>
      <c r="AG2724" s="747">
        <f t="shared" si="170"/>
        <v>0</v>
      </c>
      <c r="AH2724" s="748">
        <f t="shared" si="171"/>
        <v>0</v>
      </c>
      <c r="AI2724" s="187"/>
      <c r="AJ2724" s="52"/>
      <c r="AK2724" s="156" t="str">
        <f>IFERROR(VLOOKUP($A2724,'Liste planification'!$B$2:$C$105,2,FALSE),"")</f>
        <v/>
      </c>
      <c r="AL2724" s="27"/>
      <c r="AM2724" s="27"/>
    </row>
    <row r="2725" spans="1:39">
      <c r="A2725" s="158"/>
      <c r="B2725" s="159" t="str">
        <f>A2725&amp;"-"&amp;TEXT(COUNTIF($A$5:A2725,A2725),"000")</f>
        <v>-000</v>
      </c>
      <c r="C2725" s="52"/>
      <c r="D2725" s="27"/>
      <c r="E2725" s="28"/>
      <c r="F2725" s="27"/>
      <c r="G2725" s="27"/>
      <c r="H2725" s="52"/>
      <c r="I2725" s="380" t="str">
        <f>IFERROR(VLOOKUP($F2725,'Liste planification'!$V$2:$W$96,2,FALSE),"")</f>
        <v/>
      </c>
      <c r="J2725" s="27"/>
      <c r="K2725" s="27"/>
      <c r="L2725" s="27"/>
      <c r="M2725" s="52"/>
      <c r="N2725" s="52"/>
      <c r="O2725" s="52"/>
      <c r="P2725" s="52"/>
      <c r="Q2725" s="52"/>
      <c r="R2725" s="52"/>
      <c r="S2725" s="52"/>
      <c r="T2725" s="52"/>
      <c r="U2725" s="52"/>
      <c r="V2725" s="52"/>
      <c r="W2725" s="52"/>
      <c r="X2725" s="52"/>
      <c r="Y2725" s="194"/>
      <c r="Z2725" s="776"/>
      <c r="AA2725" s="190"/>
      <c r="AB2725" s="747">
        <f t="shared" si="168"/>
        <v>0</v>
      </c>
      <c r="AC2725" s="748">
        <f t="shared" si="169"/>
        <v>0</v>
      </c>
      <c r="AD2725" s="187"/>
      <c r="AE2725" s="186"/>
      <c r="AF2725" s="190"/>
      <c r="AG2725" s="747">
        <f t="shared" si="170"/>
        <v>0</v>
      </c>
      <c r="AH2725" s="748">
        <f t="shared" si="171"/>
        <v>0</v>
      </c>
      <c r="AI2725" s="187"/>
      <c r="AJ2725" s="52"/>
      <c r="AK2725" s="156" t="str">
        <f>IFERROR(VLOOKUP($A2725,'Liste planification'!$B$2:$C$105,2,FALSE),"")</f>
        <v/>
      </c>
      <c r="AL2725" s="27"/>
      <c r="AM2725" s="27"/>
    </row>
    <row r="2726" spans="1:39">
      <c r="A2726" s="158"/>
      <c r="B2726" s="159" t="str">
        <f>A2726&amp;"-"&amp;TEXT(COUNTIF($A$5:A2726,A2726),"000")</f>
        <v>-000</v>
      </c>
      <c r="C2726" s="52"/>
      <c r="D2726" s="27"/>
      <c r="E2726" s="28"/>
      <c r="F2726" s="27"/>
      <c r="G2726" s="27"/>
      <c r="H2726" s="52"/>
      <c r="I2726" s="380" t="str">
        <f>IFERROR(VLOOKUP($F2726,'Liste planification'!$V$2:$W$96,2,FALSE),"")</f>
        <v/>
      </c>
      <c r="J2726" s="27"/>
      <c r="K2726" s="27"/>
      <c r="L2726" s="27"/>
      <c r="M2726" s="52"/>
      <c r="N2726" s="52"/>
      <c r="O2726" s="52"/>
      <c r="P2726" s="52"/>
      <c r="Q2726" s="52"/>
      <c r="R2726" s="52"/>
      <c r="S2726" s="52"/>
      <c r="T2726" s="52"/>
      <c r="U2726" s="52"/>
      <c r="V2726" s="52"/>
      <c r="W2726" s="52"/>
      <c r="X2726" s="52"/>
      <c r="Y2726" s="194"/>
      <c r="Z2726" s="776"/>
      <c r="AA2726" s="190"/>
      <c r="AB2726" s="747">
        <f t="shared" si="168"/>
        <v>0</v>
      </c>
      <c r="AC2726" s="748">
        <f t="shared" si="169"/>
        <v>0</v>
      </c>
      <c r="AD2726" s="187"/>
      <c r="AE2726" s="186"/>
      <c r="AF2726" s="190"/>
      <c r="AG2726" s="747">
        <f t="shared" si="170"/>
        <v>0</v>
      </c>
      <c r="AH2726" s="748">
        <f t="shared" si="171"/>
        <v>0</v>
      </c>
      <c r="AI2726" s="187"/>
      <c r="AJ2726" s="52"/>
      <c r="AK2726" s="156" t="str">
        <f>IFERROR(VLOOKUP($A2726,'Liste planification'!$B$2:$C$105,2,FALSE),"")</f>
        <v/>
      </c>
      <c r="AL2726" s="27"/>
      <c r="AM2726" s="27"/>
    </row>
    <row r="2727" spans="1:39">
      <c r="A2727" s="158"/>
      <c r="B2727" s="159" t="str">
        <f>A2727&amp;"-"&amp;TEXT(COUNTIF($A$5:A2727,A2727),"000")</f>
        <v>-000</v>
      </c>
      <c r="C2727" s="52"/>
      <c r="D2727" s="27"/>
      <c r="E2727" s="28"/>
      <c r="F2727" s="27"/>
      <c r="G2727" s="27"/>
      <c r="H2727" s="52"/>
      <c r="I2727" s="380" t="str">
        <f>IFERROR(VLOOKUP($F2727,'Liste planification'!$V$2:$W$96,2,FALSE),"")</f>
        <v/>
      </c>
      <c r="J2727" s="27"/>
      <c r="K2727" s="27"/>
      <c r="L2727" s="27"/>
      <c r="M2727" s="52"/>
      <c r="N2727" s="52"/>
      <c r="O2727" s="52"/>
      <c r="P2727" s="52"/>
      <c r="Q2727" s="52"/>
      <c r="R2727" s="52"/>
      <c r="S2727" s="52"/>
      <c r="T2727" s="52"/>
      <c r="U2727" s="52"/>
      <c r="V2727" s="52"/>
      <c r="W2727" s="52"/>
      <c r="X2727" s="52"/>
      <c r="Y2727" s="194"/>
      <c r="Z2727" s="776"/>
      <c r="AA2727" s="190"/>
      <c r="AB2727" s="747">
        <f t="shared" si="168"/>
        <v>0</v>
      </c>
      <c r="AC2727" s="748">
        <f t="shared" si="169"/>
        <v>0</v>
      </c>
      <c r="AD2727" s="187"/>
      <c r="AE2727" s="186"/>
      <c r="AF2727" s="190"/>
      <c r="AG2727" s="747">
        <f t="shared" si="170"/>
        <v>0</v>
      </c>
      <c r="AH2727" s="748">
        <f t="shared" si="171"/>
        <v>0</v>
      </c>
      <c r="AI2727" s="187"/>
      <c r="AJ2727" s="52"/>
      <c r="AK2727" s="156" t="str">
        <f>IFERROR(VLOOKUP($A2727,'Liste planification'!$B$2:$C$105,2,FALSE),"")</f>
        <v/>
      </c>
      <c r="AL2727" s="27"/>
      <c r="AM2727" s="27"/>
    </row>
    <row r="2728" spans="1:39">
      <c r="A2728" s="158"/>
      <c r="B2728" s="159" t="str">
        <f>A2728&amp;"-"&amp;TEXT(COUNTIF($A$5:A2728,A2728),"000")</f>
        <v>-000</v>
      </c>
      <c r="C2728" s="52"/>
      <c r="D2728" s="27"/>
      <c r="E2728" s="28"/>
      <c r="F2728" s="27"/>
      <c r="G2728" s="27"/>
      <c r="H2728" s="52"/>
      <c r="I2728" s="380" t="str">
        <f>IFERROR(VLOOKUP($F2728,'Liste planification'!$V$2:$W$96,2,FALSE),"")</f>
        <v/>
      </c>
      <c r="J2728" s="27"/>
      <c r="K2728" s="27"/>
      <c r="L2728" s="27"/>
      <c r="M2728" s="52"/>
      <c r="N2728" s="52"/>
      <c r="O2728" s="52"/>
      <c r="P2728" s="52"/>
      <c r="Q2728" s="52"/>
      <c r="R2728" s="52"/>
      <c r="S2728" s="52"/>
      <c r="T2728" s="52"/>
      <c r="U2728" s="52"/>
      <c r="V2728" s="52"/>
      <c r="W2728" s="52"/>
      <c r="X2728" s="52"/>
      <c r="Y2728" s="194"/>
      <c r="Z2728" s="776"/>
      <c r="AA2728" s="190"/>
      <c r="AB2728" s="747">
        <f t="shared" si="168"/>
        <v>0</v>
      </c>
      <c r="AC2728" s="748">
        <f t="shared" si="169"/>
        <v>0</v>
      </c>
      <c r="AD2728" s="187"/>
      <c r="AE2728" s="186"/>
      <c r="AF2728" s="190"/>
      <c r="AG2728" s="747">
        <f t="shared" si="170"/>
        <v>0</v>
      </c>
      <c r="AH2728" s="748">
        <f t="shared" si="171"/>
        <v>0</v>
      </c>
      <c r="AI2728" s="187"/>
      <c r="AJ2728" s="52"/>
      <c r="AK2728" s="156" t="str">
        <f>IFERROR(VLOOKUP($A2728,'Liste planification'!$B$2:$C$105,2,FALSE),"")</f>
        <v/>
      </c>
      <c r="AL2728" s="27"/>
      <c r="AM2728" s="27"/>
    </row>
    <row r="2729" spans="1:39">
      <c r="A2729" s="158"/>
      <c r="B2729" s="159" t="str">
        <f>A2729&amp;"-"&amp;TEXT(COUNTIF($A$5:A2729,A2729),"000")</f>
        <v>-000</v>
      </c>
      <c r="C2729" s="52"/>
      <c r="D2729" s="27"/>
      <c r="E2729" s="28"/>
      <c r="F2729" s="27"/>
      <c r="G2729" s="27"/>
      <c r="H2729" s="52"/>
      <c r="I2729" s="380" t="str">
        <f>IFERROR(VLOOKUP($F2729,'Liste planification'!$V$2:$W$96,2,FALSE),"")</f>
        <v/>
      </c>
      <c r="J2729" s="27"/>
      <c r="K2729" s="27"/>
      <c r="L2729" s="27"/>
      <c r="M2729" s="52"/>
      <c r="N2729" s="52"/>
      <c r="O2729" s="52"/>
      <c r="P2729" s="52"/>
      <c r="Q2729" s="52"/>
      <c r="R2729" s="52"/>
      <c r="S2729" s="52"/>
      <c r="T2729" s="52"/>
      <c r="U2729" s="52"/>
      <c r="V2729" s="52"/>
      <c r="W2729" s="52"/>
      <c r="X2729" s="52"/>
      <c r="Y2729" s="194"/>
      <c r="Z2729" s="776"/>
      <c r="AA2729" s="190"/>
      <c r="AB2729" s="747">
        <f t="shared" si="168"/>
        <v>0</v>
      </c>
      <c r="AC2729" s="748">
        <f t="shared" si="169"/>
        <v>0</v>
      </c>
      <c r="AD2729" s="187"/>
      <c r="AE2729" s="186"/>
      <c r="AF2729" s="190"/>
      <c r="AG2729" s="747">
        <f t="shared" si="170"/>
        <v>0</v>
      </c>
      <c r="AH2729" s="748">
        <f t="shared" si="171"/>
        <v>0</v>
      </c>
      <c r="AI2729" s="187"/>
      <c r="AJ2729" s="52"/>
      <c r="AK2729" s="156" t="str">
        <f>IFERROR(VLOOKUP($A2729,'Liste planification'!$B$2:$C$105,2,FALSE),"")</f>
        <v/>
      </c>
      <c r="AL2729" s="27"/>
      <c r="AM2729" s="27"/>
    </row>
    <row r="2730" spans="1:39">
      <c r="A2730" s="158"/>
      <c r="B2730" s="159" t="str">
        <f>A2730&amp;"-"&amp;TEXT(COUNTIF($A$5:A2730,A2730),"000")</f>
        <v>-000</v>
      </c>
      <c r="C2730" s="52"/>
      <c r="D2730" s="27"/>
      <c r="E2730" s="28"/>
      <c r="F2730" s="27"/>
      <c r="G2730" s="27"/>
      <c r="H2730" s="52"/>
      <c r="I2730" s="380" t="str">
        <f>IFERROR(VLOOKUP($F2730,'Liste planification'!$V$2:$W$96,2,FALSE),"")</f>
        <v/>
      </c>
      <c r="J2730" s="27"/>
      <c r="K2730" s="27"/>
      <c r="L2730" s="27"/>
      <c r="M2730" s="52"/>
      <c r="N2730" s="52"/>
      <c r="O2730" s="52"/>
      <c r="P2730" s="52"/>
      <c r="Q2730" s="52"/>
      <c r="R2730" s="52"/>
      <c r="S2730" s="52"/>
      <c r="T2730" s="52"/>
      <c r="U2730" s="52"/>
      <c r="V2730" s="52"/>
      <c r="W2730" s="52"/>
      <c r="X2730" s="52"/>
      <c r="Y2730" s="194"/>
      <c r="Z2730" s="776"/>
      <c r="AA2730" s="190"/>
      <c r="AB2730" s="747">
        <f t="shared" si="168"/>
        <v>0</v>
      </c>
      <c r="AC2730" s="748">
        <f t="shared" si="169"/>
        <v>0</v>
      </c>
      <c r="AD2730" s="187"/>
      <c r="AE2730" s="186"/>
      <c r="AF2730" s="190"/>
      <c r="AG2730" s="747">
        <f t="shared" si="170"/>
        <v>0</v>
      </c>
      <c r="AH2730" s="748">
        <f t="shared" si="171"/>
        <v>0</v>
      </c>
      <c r="AI2730" s="187"/>
      <c r="AJ2730" s="52"/>
      <c r="AK2730" s="156" t="str">
        <f>IFERROR(VLOOKUP($A2730,'Liste planification'!$B$2:$C$105,2,FALSE),"")</f>
        <v/>
      </c>
      <c r="AL2730" s="27"/>
      <c r="AM2730" s="27"/>
    </row>
    <row r="2731" spans="1:39">
      <c r="A2731" s="158"/>
      <c r="B2731" s="159" t="str">
        <f>A2731&amp;"-"&amp;TEXT(COUNTIF($A$5:A2731,A2731),"000")</f>
        <v>-000</v>
      </c>
      <c r="C2731" s="52"/>
      <c r="D2731" s="27"/>
      <c r="E2731" s="28"/>
      <c r="F2731" s="27"/>
      <c r="G2731" s="27"/>
      <c r="H2731" s="52"/>
      <c r="I2731" s="380" t="str">
        <f>IFERROR(VLOOKUP($F2731,'Liste planification'!$V$2:$W$96,2,FALSE),"")</f>
        <v/>
      </c>
      <c r="J2731" s="27"/>
      <c r="K2731" s="27"/>
      <c r="L2731" s="27"/>
      <c r="M2731" s="52"/>
      <c r="N2731" s="52"/>
      <c r="O2731" s="52"/>
      <c r="P2731" s="52"/>
      <c r="Q2731" s="52"/>
      <c r="R2731" s="52"/>
      <c r="S2731" s="52"/>
      <c r="T2731" s="52"/>
      <c r="U2731" s="52"/>
      <c r="V2731" s="52"/>
      <c r="W2731" s="52"/>
      <c r="X2731" s="52"/>
      <c r="Y2731" s="194"/>
      <c r="Z2731" s="776"/>
      <c r="AA2731" s="190"/>
      <c r="AB2731" s="747">
        <f t="shared" si="168"/>
        <v>0</v>
      </c>
      <c r="AC2731" s="748">
        <f t="shared" si="169"/>
        <v>0</v>
      </c>
      <c r="AD2731" s="187"/>
      <c r="AE2731" s="186"/>
      <c r="AF2731" s="190"/>
      <c r="AG2731" s="747">
        <f t="shared" si="170"/>
        <v>0</v>
      </c>
      <c r="AH2731" s="748">
        <f t="shared" si="171"/>
        <v>0</v>
      </c>
      <c r="AI2731" s="187"/>
      <c r="AJ2731" s="52"/>
      <c r="AK2731" s="156" t="str">
        <f>IFERROR(VLOOKUP($A2731,'Liste planification'!$B$2:$C$105,2,FALSE),"")</f>
        <v/>
      </c>
      <c r="AL2731" s="27"/>
      <c r="AM2731" s="27"/>
    </row>
    <row r="2732" spans="1:39">
      <c r="A2732" s="158"/>
      <c r="B2732" s="159" t="str">
        <f>A2732&amp;"-"&amp;TEXT(COUNTIF($A$5:A2732,A2732),"000")</f>
        <v>-000</v>
      </c>
      <c r="C2732" s="52"/>
      <c r="D2732" s="27"/>
      <c r="E2732" s="28"/>
      <c r="F2732" s="27"/>
      <c r="G2732" s="27"/>
      <c r="H2732" s="52"/>
      <c r="I2732" s="380" t="str">
        <f>IFERROR(VLOOKUP($F2732,'Liste planification'!$V$2:$W$96,2,FALSE),"")</f>
        <v/>
      </c>
      <c r="J2732" s="27"/>
      <c r="K2732" s="27"/>
      <c r="L2732" s="27"/>
      <c r="M2732" s="52"/>
      <c r="N2732" s="52"/>
      <c r="O2732" s="52"/>
      <c r="P2732" s="52"/>
      <c r="Q2732" s="52"/>
      <c r="R2732" s="52"/>
      <c r="S2732" s="52"/>
      <c r="T2732" s="52"/>
      <c r="U2732" s="52"/>
      <c r="V2732" s="52"/>
      <c r="W2732" s="52"/>
      <c r="X2732" s="52"/>
      <c r="Y2732" s="194"/>
      <c r="Z2732" s="776"/>
      <c r="AA2732" s="190"/>
      <c r="AB2732" s="747">
        <f t="shared" si="168"/>
        <v>0</v>
      </c>
      <c r="AC2732" s="748">
        <f t="shared" si="169"/>
        <v>0</v>
      </c>
      <c r="AD2732" s="187"/>
      <c r="AE2732" s="186"/>
      <c r="AF2732" s="190"/>
      <c r="AG2732" s="747">
        <f t="shared" si="170"/>
        <v>0</v>
      </c>
      <c r="AH2732" s="748">
        <f t="shared" si="171"/>
        <v>0</v>
      </c>
      <c r="AI2732" s="187"/>
      <c r="AJ2732" s="52"/>
      <c r="AK2732" s="156" t="str">
        <f>IFERROR(VLOOKUP($A2732,'Liste planification'!$B$2:$C$105,2,FALSE),"")</f>
        <v/>
      </c>
      <c r="AL2732" s="27"/>
      <c r="AM2732" s="27"/>
    </row>
    <row r="2733" spans="1:39">
      <c r="A2733" s="158"/>
      <c r="B2733" s="159" t="str">
        <f>A2733&amp;"-"&amp;TEXT(COUNTIF($A$5:A2733,A2733),"000")</f>
        <v>-000</v>
      </c>
      <c r="C2733" s="52"/>
      <c r="D2733" s="27"/>
      <c r="E2733" s="28"/>
      <c r="F2733" s="27"/>
      <c r="G2733" s="27"/>
      <c r="H2733" s="52"/>
      <c r="I2733" s="380" t="str">
        <f>IFERROR(VLOOKUP($F2733,'Liste planification'!$V$2:$W$96,2,FALSE),"")</f>
        <v/>
      </c>
      <c r="J2733" s="27"/>
      <c r="K2733" s="27"/>
      <c r="L2733" s="27"/>
      <c r="M2733" s="52"/>
      <c r="N2733" s="52"/>
      <c r="O2733" s="52"/>
      <c r="P2733" s="52"/>
      <c r="Q2733" s="52"/>
      <c r="R2733" s="52"/>
      <c r="S2733" s="52"/>
      <c r="T2733" s="52"/>
      <c r="U2733" s="52"/>
      <c r="V2733" s="52"/>
      <c r="W2733" s="52"/>
      <c r="X2733" s="52"/>
      <c r="Y2733" s="194"/>
      <c r="Z2733" s="776"/>
      <c r="AA2733" s="190"/>
      <c r="AB2733" s="747">
        <f t="shared" si="168"/>
        <v>0</v>
      </c>
      <c r="AC2733" s="748">
        <f t="shared" si="169"/>
        <v>0</v>
      </c>
      <c r="AD2733" s="187"/>
      <c r="AE2733" s="186"/>
      <c r="AF2733" s="190"/>
      <c r="AG2733" s="747">
        <f t="shared" si="170"/>
        <v>0</v>
      </c>
      <c r="AH2733" s="748">
        <f t="shared" si="171"/>
        <v>0</v>
      </c>
      <c r="AI2733" s="187"/>
      <c r="AJ2733" s="52"/>
      <c r="AK2733" s="156" t="str">
        <f>IFERROR(VLOOKUP($A2733,'Liste planification'!$B$2:$C$105,2,FALSE),"")</f>
        <v/>
      </c>
      <c r="AL2733" s="27"/>
      <c r="AM2733" s="27"/>
    </row>
    <row r="2734" spans="1:39">
      <c r="A2734" s="158"/>
      <c r="B2734" s="159" t="str">
        <f>A2734&amp;"-"&amp;TEXT(COUNTIF($A$5:A2734,A2734),"000")</f>
        <v>-000</v>
      </c>
      <c r="C2734" s="52"/>
      <c r="D2734" s="27"/>
      <c r="E2734" s="28"/>
      <c r="F2734" s="27"/>
      <c r="G2734" s="27"/>
      <c r="H2734" s="52"/>
      <c r="I2734" s="380" t="str">
        <f>IFERROR(VLOOKUP($F2734,'Liste planification'!$V$2:$W$96,2,FALSE),"")</f>
        <v/>
      </c>
      <c r="J2734" s="27"/>
      <c r="K2734" s="27"/>
      <c r="L2734" s="27"/>
      <c r="M2734" s="52"/>
      <c r="N2734" s="52"/>
      <c r="O2734" s="52"/>
      <c r="P2734" s="52"/>
      <c r="Q2734" s="52"/>
      <c r="R2734" s="52"/>
      <c r="S2734" s="52"/>
      <c r="T2734" s="52"/>
      <c r="U2734" s="52"/>
      <c r="V2734" s="52"/>
      <c r="W2734" s="52"/>
      <c r="X2734" s="52"/>
      <c r="Y2734" s="194"/>
      <c r="Z2734" s="776"/>
      <c r="AA2734" s="190"/>
      <c r="AB2734" s="747">
        <f t="shared" si="168"/>
        <v>0</v>
      </c>
      <c r="AC2734" s="748">
        <f t="shared" si="169"/>
        <v>0</v>
      </c>
      <c r="AD2734" s="187"/>
      <c r="AE2734" s="186"/>
      <c r="AF2734" s="190"/>
      <c r="AG2734" s="747">
        <f t="shared" si="170"/>
        <v>0</v>
      </c>
      <c r="AH2734" s="748">
        <f t="shared" si="171"/>
        <v>0</v>
      </c>
      <c r="AI2734" s="187"/>
      <c r="AJ2734" s="52"/>
      <c r="AK2734" s="156" t="str">
        <f>IFERROR(VLOOKUP($A2734,'Liste planification'!$B$2:$C$105,2,FALSE),"")</f>
        <v/>
      </c>
      <c r="AL2734" s="27"/>
      <c r="AM2734" s="27"/>
    </row>
    <row r="2735" spans="1:39">
      <c r="A2735" s="158"/>
      <c r="B2735" s="159" t="str">
        <f>A2735&amp;"-"&amp;TEXT(COUNTIF($A$5:A2735,A2735),"000")</f>
        <v>-000</v>
      </c>
      <c r="C2735" s="52"/>
      <c r="D2735" s="27"/>
      <c r="E2735" s="28"/>
      <c r="F2735" s="27"/>
      <c r="G2735" s="27"/>
      <c r="H2735" s="52"/>
      <c r="I2735" s="380" t="str">
        <f>IFERROR(VLOOKUP($F2735,'Liste planification'!$V$2:$W$96,2,FALSE),"")</f>
        <v/>
      </c>
      <c r="J2735" s="27"/>
      <c r="K2735" s="27"/>
      <c r="L2735" s="27"/>
      <c r="M2735" s="52"/>
      <c r="N2735" s="52"/>
      <c r="O2735" s="52"/>
      <c r="P2735" s="52"/>
      <c r="Q2735" s="52"/>
      <c r="R2735" s="52"/>
      <c r="S2735" s="52"/>
      <c r="T2735" s="52"/>
      <c r="U2735" s="52"/>
      <c r="V2735" s="52"/>
      <c r="W2735" s="52"/>
      <c r="X2735" s="52"/>
      <c r="Y2735" s="194"/>
      <c r="Z2735" s="776"/>
      <c r="AA2735" s="190"/>
      <c r="AB2735" s="747">
        <f t="shared" si="168"/>
        <v>0</v>
      </c>
      <c r="AC2735" s="748">
        <f t="shared" si="169"/>
        <v>0</v>
      </c>
      <c r="AD2735" s="187"/>
      <c r="AE2735" s="186"/>
      <c r="AF2735" s="190"/>
      <c r="AG2735" s="747">
        <f t="shared" si="170"/>
        <v>0</v>
      </c>
      <c r="AH2735" s="748">
        <f t="shared" si="171"/>
        <v>0</v>
      </c>
      <c r="AI2735" s="187"/>
      <c r="AJ2735" s="52"/>
      <c r="AK2735" s="156" t="str">
        <f>IFERROR(VLOOKUP($A2735,'Liste planification'!$B$2:$C$105,2,FALSE),"")</f>
        <v/>
      </c>
      <c r="AL2735" s="27"/>
      <c r="AM2735" s="27"/>
    </row>
    <row r="2736" spans="1:39">
      <c r="A2736" s="158"/>
      <c r="B2736" s="159" t="str">
        <f>A2736&amp;"-"&amp;TEXT(COUNTIF($A$5:A2736,A2736),"000")</f>
        <v>-000</v>
      </c>
      <c r="C2736" s="52"/>
      <c r="D2736" s="27"/>
      <c r="E2736" s="28"/>
      <c r="F2736" s="27"/>
      <c r="G2736" s="27"/>
      <c r="H2736" s="52"/>
      <c r="I2736" s="380" t="str">
        <f>IFERROR(VLOOKUP($F2736,'Liste planification'!$V$2:$W$96,2,FALSE),"")</f>
        <v/>
      </c>
      <c r="J2736" s="27"/>
      <c r="K2736" s="27"/>
      <c r="L2736" s="27"/>
      <c r="M2736" s="52"/>
      <c r="N2736" s="52"/>
      <c r="O2736" s="52"/>
      <c r="P2736" s="52"/>
      <c r="Q2736" s="52"/>
      <c r="R2736" s="52"/>
      <c r="S2736" s="52"/>
      <c r="T2736" s="52"/>
      <c r="U2736" s="52"/>
      <c r="V2736" s="52"/>
      <c r="W2736" s="52"/>
      <c r="X2736" s="52"/>
      <c r="Y2736" s="194"/>
      <c r="Z2736" s="776"/>
      <c r="AA2736" s="190"/>
      <c r="AB2736" s="747">
        <f t="shared" si="168"/>
        <v>0</v>
      </c>
      <c r="AC2736" s="748">
        <f t="shared" si="169"/>
        <v>0</v>
      </c>
      <c r="AD2736" s="187"/>
      <c r="AE2736" s="186"/>
      <c r="AF2736" s="190"/>
      <c r="AG2736" s="747">
        <f t="shared" si="170"/>
        <v>0</v>
      </c>
      <c r="AH2736" s="748">
        <f t="shared" si="171"/>
        <v>0</v>
      </c>
      <c r="AI2736" s="187"/>
      <c r="AJ2736" s="52"/>
      <c r="AK2736" s="156" t="str">
        <f>IFERROR(VLOOKUP($A2736,'Liste planification'!$B$2:$C$105,2,FALSE),"")</f>
        <v/>
      </c>
      <c r="AL2736" s="27"/>
      <c r="AM2736" s="27"/>
    </row>
    <row r="2737" spans="1:39">
      <c r="A2737" s="158"/>
      <c r="B2737" s="159" t="str">
        <f>A2737&amp;"-"&amp;TEXT(COUNTIF($A$5:A2737,A2737),"000")</f>
        <v>-000</v>
      </c>
      <c r="C2737" s="52"/>
      <c r="D2737" s="27"/>
      <c r="E2737" s="28"/>
      <c r="F2737" s="27"/>
      <c r="G2737" s="27"/>
      <c r="H2737" s="52"/>
      <c r="I2737" s="380" t="str">
        <f>IFERROR(VLOOKUP($F2737,'Liste planification'!$V$2:$W$96,2,FALSE),"")</f>
        <v/>
      </c>
      <c r="J2737" s="27"/>
      <c r="K2737" s="27"/>
      <c r="L2737" s="27"/>
      <c r="M2737" s="52"/>
      <c r="N2737" s="52"/>
      <c r="O2737" s="52"/>
      <c r="P2737" s="52"/>
      <c r="Q2737" s="52"/>
      <c r="R2737" s="52"/>
      <c r="S2737" s="52"/>
      <c r="T2737" s="52"/>
      <c r="U2737" s="52"/>
      <c r="V2737" s="52"/>
      <c r="W2737" s="52"/>
      <c r="X2737" s="52"/>
      <c r="Y2737" s="194"/>
      <c r="Z2737" s="776"/>
      <c r="AA2737" s="190"/>
      <c r="AB2737" s="747">
        <f t="shared" si="168"/>
        <v>0</v>
      </c>
      <c r="AC2737" s="748">
        <f t="shared" si="169"/>
        <v>0</v>
      </c>
      <c r="AD2737" s="187"/>
      <c r="AE2737" s="186"/>
      <c r="AF2737" s="190"/>
      <c r="AG2737" s="747">
        <f t="shared" si="170"/>
        <v>0</v>
      </c>
      <c r="AH2737" s="748">
        <f t="shared" si="171"/>
        <v>0</v>
      </c>
      <c r="AI2737" s="187"/>
      <c r="AJ2737" s="52"/>
      <c r="AK2737" s="156" t="str">
        <f>IFERROR(VLOOKUP($A2737,'Liste planification'!$B$2:$C$105,2,FALSE),"")</f>
        <v/>
      </c>
      <c r="AL2737" s="27"/>
      <c r="AM2737" s="27"/>
    </row>
    <row r="2738" spans="1:39">
      <c r="A2738" s="158"/>
      <c r="B2738" s="159" t="str">
        <f>A2738&amp;"-"&amp;TEXT(COUNTIF($A$5:A2738,A2738),"000")</f>
        <v>-000</v>
      </c>
      <c r="C2738" s="52"/>
      <c r="D2738" s="27"/>
      <c r="E2738" s="28"/>
      <c r="F2738" s="27"/>
      <c r="G2738" s="27"/>
      <c r="H2738" s="52"/>
      <c r="I2738" s="380" t="str">
        <f>IFERROR(VLOOKUP($F2738,'Liste planification'!$V$2:$W$96,2,FALSE),"")</f>
        <v/>
      </c>
      <c r="J2738" s="27"/>
      <c r="K2738" s="27"/>
      <c r="L2738" s="27"/>
      <c r="M2738" s="52"/>
      <c r="N2738" s="52"/>
      <c r="O2738" s="52"/>
      <c r="P2738" s="52"/>
      <c r="Q2738" s="52"/>
      <c r="R2738" s="52"/>
      <c r="S2738" s="52"/>
      <c r="T2738" s="52"/>
      <c r="U2738" s="52"/>
      <c r="V2738" s="52"/>
      <c r="W2738" s="52"/>
      <c r="X2738" s="52"/>
      <c r="Y2738" s="194"/>
      <c r="Z2738" s="776"/>
      <c r="AA2738" s="190"/>
      <c r="AB2738" s="747">
        <f t="shared" si="168"/>
        <v>0</v>
      </c>
      <c r="AC2738" s="748">
        <f t="shared" si="169"/>
        <v>0</v>
      </c>
      <c r="AD2738" s="187"/>
      <c r="AE2738" s="186"/>
      <c r="AF2738" s="190"/>
      <c r="AG2738" s="747">
        <f t="shared" si="170"/>
        <v>0</v>
      </c>
      <c r="AH2738" s="748">
        <f t="shared" si="171"/>
        <v>0</v>
      </c>
      <c r="AI2738" s="187"/>
      <c r="AJ2738" s="52"/>
      <c r="AK2738" s="156" t="str">
        <f>IFERROR(VLOOKUP($A2738,'Liste planification'!$B$2:$C$105,2,FALSE),"")</f>
        <v/>
      </c>
      <c r="AL2738" s="27"/>
      <c r="AM2738" s="27"/>
    </row>
    <row r="2739" spans="1:39">
      <c r="A2739" s="158"/>
      <c r="B2739" s="159" t="str">
        <f>A2739&amp;"-"&amp;TEXT(COUNTIF($A$5:A2739,A2739),"000")</f>
        <v>-000</v>
      </c>
      <c r="C2739" s="52"/>
      <c r="D2739" s="27"/>
      <c r="E2739" s="28"/>
      <c r="F2739" s="27"/>
      <c r="G2739" s="27"/>
      <c r="H2739" s="52"/>
      <c r="I2739" s="380" t="str">
        <f>IFERROR(VLOOKUP($F2739,'Liste planification'!$V$2:$W$96,2,FALSE),"")</f>
        <v/>
      </c>
      <c r="J2739" s="27"/>
      <c r="K2739" s="27"/>
      <c r="L2739" s="27"/>
      <c r="M2739" s="52"/>
      <c r="N2739" s="52"/>
      <c r="O2739" s="52"/>
      <c r="P2739" s="52"/>
      <c r="Q2739" s="52"/>
      <c r="R2739" s="52"/>
      <c r="S2739" s="52"/>
      <c r="T2739" s="52"/>
      <c r="U2739" s="52"/>
      <c r="V2739" s="52"/>
      <c r="W2739" s="52"/>
      <c r="X2739" s="52"/>
      <c r="Y2739" s="194"/>
      <c r="Z2739" s="776"/>
      <c r="AA2739" s="190"/>
      <c r="AB2739" s="747">
        <f t="shared" si="168"/>
        <v>0</v>
      </c>
      <c r="AC2739" s="748">
        <f t="shared" si="169"/>
        <v>0</v>
      </c>
      <c r="AD2739" s="187"/>
      <c r="AE2739" s="186"/>
      <c r="AF2739" s="190"/>
      <c r="AG2739" s="747">
        <f t="shared" si="170"/>
        <v>0</v>
      </c>
      <c r="AH2739" s="748">
        <f t="shared" si="171"/>
        <v>0</v>
      </c>
      <c r="AI2739" s="187"/>
      <c r="AJ2739" s="52"/>
      <c r="AK2739" s="156" t="str">
        <f>IFERROR(VLOOKUP($A2739,'Liste planification'!$B$2:$C$105,2,FALSE),"")</f>
        <v/>
      </c>
      <c r="AL2739" s="27"/>
      <c r="AM2739" s="27"/>
    </row>
    <row r="2740" spans="1:39">
      <c r="A2740" s="158"/>
      <c r="B2740" s="159" t="str">
        <f>A2740&amp;"-"&amp;TEXT(COUNTIF($A$5:A2740,A2740),"000")</f>
        <v>-000</v>
      </c>
      <c r="C2740" s="52"/>
      <c r="D2740" s="27"/>
      <c r="E2740" s="28"/>
      <c r="F2740" s="27"/>
      <c r="G2740" s="27"/>
      <c r="H2740" s="52"/>
      <c r="I2740" s="380" t="str">
        <f>IFERROR(VLOOKUP($F2740,'Liste planification'!$V$2:$W$96,2,FALSE),"")</f>
        <v/>
      </c>
      <c r="J2740" s="27"/>
      <c r="K2740" s="27"/>
      <c r="L2740" s="27"/>
      <c r="M2740" s="52"/>
      <c r="N2740" s="52"/>
      <c r="O2740" s="52"/>
      <c r="P2740" s="52"/>
      <c r="Q2740" s="52"/>
      <c r="R2740" s="52"/>
      <c r="S2740" s="52"/>
      <c r="T2740" s="52"/>
      <c r="U2740" s="52"/>
      <c r="V2740" s="52"/>
      <c r="W2740" s="52"/>
      <c r="X2740" s="52"/>
      <c r="Y2740" s="194"/>
      <c r="Z2740" s="776"/>
      <c r="AA2740" s="190"/>
      <c r="AB2740" s="747">
        <f t="shared" ref="AB2740:AB2803" si="172">AA2740/$AB$1</f>
        <v>0</v>
      </c>
      <c r="AC2740" s="748">
        <f t="shared" ref="AC2740:AC2803" si="173">AA2740/$AC$1</f>
        <v>0</v>
      </c>
      <c r="AD2740" s="187"/>
      <c r="AE2740" s="186"/>
      <c r="AF2740" s="190"/>
      <c r="AG2740" s="747">
        <f t="shared" ref="AG2740:AG2803" si="174">AF2740/$AB$1</f>
        <v>0</v>
      </c>
      <c r="AH2740" s="748">
        <f t="shared" ref="AH2740:AH2803" si="175">AF2740/$AC$1</f>
        <v>0</v>
      </c>
      <c r="AI2740" s="187"/>
      <c r="AJ2740" s="52"/>
      <c r="AK2740" s="156" t="str">
        <f>IFERROR(VLOOKUP($A2740,'Liste planification'!$B$2:$C$105,2,FALSE),"")</f>
        <v/>
      </c>
      <c r="AL2740" s="27"/>
      <c r="AM2740" s="27"/>
    </row>
    <row r="2741" spans="1:39">
      <c r="A2741" s="158"/>
      <c r="B2741" s="159" t="str">
        <f>A2741&amp;"-"&amp;TEXT(COUNTIF($A$5:A2741,A2741),"000")</f>
        <v>-000</v>
      </c>
      <c r="C2741" s="52"/>
      <c r="D2741" s="27"/>
      <c r="E2741" s="28"/>
      <c r="F2741" s="27"/>
      <c r="G2741" s="27"/>
      <c r="H2741" s="52"/>
      <c r="I2741" s="380" t="str">
        <f>IFERROR(VLOOKUP($F2741,'Liste planification'!$V$2:$W$96,2,FALSE),"")</f>
        <v/>
      </c>
      <c r="J2741" s="27"/>
      <c r="K2741" s="27"/>
      <c r="L2741" s="27"/>
      <c r="M2741" s="52"/>
      <c r="N2741" s="52"/>
      <c r="O2741" s="52"/>
      <c r="P2741" s="52"/>
      <c r="Q2741" s="52"/>
      <c r="R2741" s="52"/>
      <c r="S2741" s="52"/>
      <c r="T2741" s="52"/>
      <c r="U2741" s="52"/>
      <c r="V2741" s="52"/>
      <c r="W2741" s="52"/>
      <c r="X2741" s="52"/>
      <c r="Y2741" s="194"/>
      <c r="Z2741" s="776"/>
      <c r="AA2741" s="190"/>
      <c r="AB2741" s="747">
        <f t="shared" si="172"/>
        <v>0</v>
      </c>
      <c r="AC2741" s="748">
        <f t="shared" si="173"/>
        <v>0</v>
      </c>
      <c r="AD2741" s="187"/>
      <c r="AE2741" s="186"/>
      <c r="AF2741" s="190"/>
      <c r="AG2741" s="747">
        <f t="shared" si="174"/>
        <v>0</v>
      </c>
      <c r="AH2741" s="748">
        <f t="shared" si="175"/>
        <v>0</v>
      </c>
      <c r="AI2741" s="187"/>
      <c r="AJ2741" s="52"/>
      <c r="AK2741" s="156" t="str">
        <f>IFERROR(VLOOKUP($A2741,'Liste planification'!$B$2:$C$105,2,FALSE),"")</f>
        <v/>
      </c>
      <c r="AL2741" s="27"/>
      <c r="AM2741" s="27"/>
    </row>
    <row r="2742" spans="1:39">
      <c r="A2742" s="158"/>
      <c r="B2742" s="159" t="str">
        <f>A2742&amp;"-"&amp;TEXT(COUNTIF($A$5:A2742,A2742),"000")</f>
        <v>-000</v>
      </c>
      <c r="C2742" s="52"/>
      <c r="D2742" s="27"/>
      <c r="E2742" s="28"/>
      <c r="F2742" s="27"/>
      <c r="G2742" s="27"/>
      <c r="H2742" s="52"/>
      <c r="I2742" s="380" t="str">
        <f>IFERROR(VLOOKUP($F2742,'Liste planification'!$V$2:$W$96,2,FALSE),"")</f>
        <v/>
      </c>
      <c r="J2742" s="27"/>
      <c r="K2742" s="27"/>
      <c r="L2742" s="27"/>
      <c r="M2742" s="52"/>
      <c r="N2742" s="52"/>
      <c r="O2742" s="52"/>
      <c r="P2742" s="52"/>
      <c r="Q2742" s="52"/>
      <c r="R2742" s="52"/>
      <c r="S2742" s="52"/>
      <c r="T2742" s="52"/>
      <c r="U2742" s="52"/>
      <c r="V2742" s="52"/>
      <c r="W2742" s="52"/>
      <c r="X2742" s="52"/>
      <c r="Y2742" s="194"/>
      <c r="Z2742" s="776"/>
      <c r="AA2742" s="190"/>
      <c r="AB2742" s="747">
        <f t="shared" si="172"/>
        <v>0</v>
      </c>
      <c r="AC2742" s="748">
        <f t="shared" si="173"/>
        <v>0</v>
      </c>
      <c r="AD2742" s="187"/>
      <c r="AE2742" s="186"/>
      <c r="AF2742" s="190"/>
      <c r="AG2742" s="747">
        <f t="shared" si="174"/>
        <v>0</v>
      </c>
      <c r="AH2742" s="748">
        <f t="shared" si="175"/>
        <v>0</v>
      </c>
      <c r="AI2742" s="187"/>
      <c r="AJ2742" s="52"/>
      <c r="AK2742" s="156" t="str">
        <f>IFERROR(VLOOKUP($A2742,'Liste planification'!$B$2:$C$105,2,FALSE),"")</f>
        <v/>
      </c>
      <c r="AL2742" s="27"/>
      <c r="AM2742" s="27"/>
    </row>
    <row r="2743" spans="1:39">
      <c r="A2743" s="158"/>
      <c r="B2743" s="159" t="str">
        <f>A2743&amp;"-"&amp;TEXT(COUNTIF($A$5:A2743,A2743),"000")</f>
        <v>-000</v>
      </c>
      <c r="C2743" s="52"/>
      <c r="D2743" s="27"/>
      <c r="E2743" s="28"/>
      <c r="F2743" s="27"/>
      <c r="G2743" s="27"/>
      <c r="H2743" s="52"/>
      <c r="I2743" s="380" t="str">
        <f>IFERROR(VLOOKUP($F2743,'Liste planification'!$V$2:$W$96,2,FALSE),"")</f>
        <v/>
      </c>
      <c r="J2743" s="27"/>
      <c r="K2743" s="27"/>
      <c r="L2743" s="27"/>
      <c r="M2743" s="52"/>
      <c r="N2743" s="52"/>
      <c r="O2743" s="52"/>
      <c r="P2743" s="52"/>
      <c r="Q2743" s="52"/>
      <c r="R2743" s="52"/>
      <c r="S2743" s="52"/>
      <c r="T2743" s="52"/>
      <c r="U2743" s="52"/>
      <c r="V2743" s="52"/>
      <c r="W2743" s="52"/>
      <c r="X2743" s="52"/>
      <c r="Y2743" s="194"/>
      <c r="Z2743" s="776"/>
      <c r="AA2743" s="190"/>
      <c r="AB2743" s="747">
        <f t="shared" si="172"/>
        <v>0</v>
      </c>
      <c r="AC2743" s="748">
        <f t="shared" si="173"/>
        <v>0</v>
      </c>
      <c r="AD2743" s="187"/>
      <c r="AE2743" s="186"/>
      <c r="AF2743" s="190"/>
      <c r="AG2743" s="747">
        <f t="shared" si="174"/>
        <v>0</v>
      </c>
      <c r="AH2743" s="748">
        <f t="shared" si="175"/>
        <v>0</v>
      </c>
      <c r="AI2743" s="187"/>
      <c r="AJ2743" s="52"/>
      <c r="AK2743" s="156" t="str">
        <f>IFERROR(VLOOKUP($A2743,'Liste planification'!$B$2:$C$105,2,FALSE),"")</f>
        <v/>
      </c>
      <c r="AL2743" s="27"/>
      <c r="AM2743" s="27"/>
    </row>
    <row r="2744" spans="1:39">
      <c r="A2744" s="158"/>
      <c r="B2744" s="159" t="str">
        <f>A2744&amp;"-"&amp;TEXT(COUNTIF($A$5:A2744,A2744),"000")</f>
        <v>-000</v>
      </c>
      <c r="C2744" s="52"/>
      <c r="D2744" s="27"/>
      <c r="E2744" s="28"/>
      <c r="F2744" s="27"/>
      <c r="G2744" s="27"/>
      <c r="H2744" s="52"/>
      <c r="I2744" s="380" t="str">
        <f>IFERROR(VLOOKUP($F2744,'Liste planification'!$V$2:$W$96,2,FALSE),"")</f>
        <v/>
      </c>
      <c r="J2744" s="27"/>
      <c r="K2744" s="27"/>
      <c r="L2744" s="27"/>
      <c r="M2744" s="52"/>
      <c r="N2744" s="52"/>
      <c r="O2744" s="52"/>
      <c r="P2744" s="52"/>
      <c r="Q2744" s="52"/>
      <c r="R2744" s="52"/>
      <c r="S2744" s="52"/>
      <c r="T2744" s="52"/>
      <c r="U2744" s="52"/>
      <c r="V2744" s="52"/>
      <c r="W2744" s="52"/>
      <c r="X2744" s="52"/>
      <c r="Y2744" s="194"/>
      <c r="Z2744" s="776"/>
      <c r="AA2744" s="190"/>
      <c r="AB2744" s="747">
        <f t="shared" si="172"/>
        <v>0</v>
      </c>
      <c r="AC2744" s="748">
        <f t="shared" si="173"/>
        <v>0</v>
      </c>
      <c r="AD2744" s="187"/>
      <c r="AE2744" s="186"/>
      <c r="AF2744" s="190"/>
      <c r="AG2744" s="747">
        <f t="shared" si="174"/>
        <v>0</v>
      </c>
      <c r="AH2744" s="748">
        <f t="shared" si="175"/>
        <v>0</v>
      </c>
      <c r="AI2744" s="187"/>
      <c r="AJ2744" s="52"/>
      <c r="AK2744" s="156" t="str">
        <f>IFERROR(VLOOKUP($A2744,'Liste planification'!$B$2:$C$105,2,FALSE),"")</f>
        <v/>
      </c>
      <c r="AL2744" s="27"/>
      <c r="AM2744" s="27"/>
    </row>
    <row r="2745" spans="1:39">
      <c r="A2745" s="158"/>
      <c r="B2745" s="159" t="str">
        <f>A2745&amp;"-"&amp;TEXT(COUNTIF($A$5:A2745,A2745),"000")</f>
        <v>-000</v>
      </c>
      <c r="C2745" s="52"/>
      <c r="D2745" s="27"/>
      <c r="E2745" s="28"/>
      <c r="F2745" s="27"/>
      <c r="G2745" s="27"/>
      <c r="H2745" s="52"/>
      <c r="I2745" s="380" t="str">
        <f>IFERROR(VLOOKUP($F2745,'Liste planification'!$V$2:$W$96,2,FALSE),"")</f>
        <v/>
      </c>
      <c r="J2745" s="27"/>
      <c r="K2745" s="27"/>
      <c r="L2745" s="27"/>
      <c r="M2745" s="52"/>
      <c r="N2745" s="52"/>
      <c r="O2745" s="52"/>
      <c r="P2745" s="52"/>
      <c r="Q2745" s="52"/>
      <c r="R2745" s="52"/>
      <c r="S2745" s="52"/>
      <c r="T2745" s="52"/>
      <c r="U2745" s="52"/>
      <c r="V2745" s="52"/>
      <c r="W2745" s="52"/>
      <c r="X2745" s="52"/>
      <c r="Y2745" s="194"/>
      <c r="Z2745" s="776"/>
      <c r="AA2745" s="190"/>
      <c r="AB2745" s="747">
        <f t="shared" si="172"/>
        <v>0</v>
      </c>
      <c r="AC2745" s="748">
        <f t="shared" si="173"/>
        <v>0</v>
      </c>
      <c r="AD2745" s="187"/>
      <c r="AE2745" s="186"/>
      <c r="AF2745" s="190"/>
      <c r="AG2745" s="747">
        <f t="shared" si="174"/>
        <v>0</v>
      </c>
      <c r="AH2745" s="748">
        <f t="shared" si="175"/>
        <v>0</v>
      </c>
      <c r="AI2745" s="187"/>
      <c r="AJ2745" s="52"/>
      <c r="AK2745" s="156" t="str">
        <f>IFERROR(VLOOKUP($A2745,'Liste planification'!$B$2:$C$105,2,FALSE),"")</f>
        <v/>
      </c>
      <c r="AL2745" s="27"/>
      <c r="AM2745" s="27"/>
    </row>
    <row r="2746" spans="1:39">
      <c r="A2746" s="158"/>
      <c r="B2746" s="159" t="str">
        <f>A2746&amp;"-"&amp;TEXT(COUNTIF($A$5:A2746,A2746),"000")</f>
        <v>-000</v>
      </c>
      <c r="C2746" s="52"/>
      <c r="D2746" s="27"/>
      <c r="E2746" s="28"/>
      <c r="F2746" s="27"/>
      <c r="G2746" s="27"/>
      <c r="H2746" s="52"/>
      <c r="I2746" s="380" t="str">
        <f>IFERROR(VLOOKUP($F2746,'Liste planification'!$V$2:$W$96,2,FALSE),"")</f>
        <v/>
      </c>
      <c r="J2746" s="27"/>
      <c r="K2746" s="27"/>
      <c r="L2746" s="27"/>
      <c r="M2746" s="52"/>
      <c r="N2746" s="52"/>
      <c r="O2746" s="52"/>
      <c r="P2746" s="52"/>
      <c r="Q2746" s="52"/>
      <c r="R2746" s="52"/>
      <c r="S2746" s="52"/>
      <c r="T2746" s="52"/>
      <c r="U2746" s="52"/>
      <c r="V2746" s="52"/>
      <c r="W2746" s="52"/>
      <c r="X2746" s="52"/>
      <c r="Y2746" s="194"/>
      <c r="Z2746" s="776"/>
      <c r="AA2746" s="190"/>
      <c r="AB2746" s="747">
        <f t="shared" si="172"/>
        <v>0</v>
      </c>
      <c r="AC2746" s="748">
        <f t="shared" si="173"/>
        <v>0</v>
      </c>
      <c r="AD2746" s="187"/>
      <c r="AE2746" s="186"/>
      <c r="AF2746" s="190"/>
      <c r="AG2746" s="747">
        <f t="shared" si="174"/>
        <v>0</v>
      </c>
      <c r="AH2746" s="748">
        <f t="shared" si="175"/>
        <v>0</v>
      </c>
      <c r="AI2746" s="187"/>
      <c r="AJ2746" s="52"/>
      <c r="AK2746" s="156" t="str">
        <f>IFERROR(VLOOKUP($A2746,'Liste planification'!$B$2:$C$105,2,FALSE),"")</f>
        <v/>
      </c>
      <c r="AL2746" s="27"/>
      <c r="AM2746" s="27"/>
    </row>
    <row r="2747" spans="1:39">
      <c r="A2747" s="158"/>
      <c r="B2747" s="159" t="str">
        <f>A2747&amp;"-"&amp;TEXT(COUNTIF($A$5:A2747,A2747),"000")</f>
        <v>-000</v>
      </c>
      <c r="C2747" s="52"/>
      <c r="D2747" s="27"/>
      <c r="E2747" s="28"/>
      <c r="F2747" s="27"/>
      <c r="G2747" s="27"/>
      <c r="H2747" s="52"/>
      <c r="I2747" s="380" t="str">
        <f>IFERROR(VLOOKUP($F2747,'Liste planification'!$V$2:$W$96,2,FALSE),"")</f>
        <v/>
      </c>
      <c r="J2747" s="27"/>
      <c r="K2747" s="27"/>
      <c r="L2747" s="27"/>
      <c r="M2747" s="52"/>
      <c r="N2747" s="52"/>
      <c r="O2747" s="52"/>
      <c r="P2747" s="52"/>
      <c r="Q2747" s="52"/>
      <c r="R2747" s="52"/>
      <c r="S2747" s="52"/>
      <c r="T2747" s="52"/>
      <c r="U2747" s="52"/>
      <c r="V2747" s="52"/>
      <c r="W2747" s="52"/>
      <c r="X2747" s="52"/>
      <c r="Y2747" s="194"/>
      <c r="Z2747" s="776"/>
      <c r="AA2747" s="190"/>
      <c r="AB2747" s="747">
        <f t="shared" si="172"/>
        <v>0</v>
      </c>
      <c r="AC2747" s="748">
        <f t="shared" si="173"/>
        <v>0</v>
      </c>
      <c r="AD2747" s="187"/>
      <c r="AE2747" s="186"/>
      <c r="AF2747" s="190"/>
      <c r="AG2747" s="747">
        <f t="shared" si="174"/>
        <v>0</v>
      </c>
      <c r="AH2747" s="748">
        <f t="shared" si="175"/>
        <v>0</v>
      </c>
      <c r="AI2747" s="187"/>
      <c r="AJ2747" s="52"/>
      <c r="AK2747" s="156" t="str">
        <f>IFERROR(VLOOKUP($A2747,'Liste planification'!$B$2:$C$105,2,FALSE),"")</f>
        <v/>
      </c>
      <c r="AL2747" s="27"/>
      <c r="AM2747" s="27"/>
    </row>
    <row r="2748" spans="1:39">
      <c r="A2748" s="158"/>
      <c r="B2748" s="159" t="str">
        <f>A2748&amp;"-"&amp;TEXT(COUNTIF($A$5:A2748,A2748),"000")</f>
        <v>-000</v>
      </c>
      <c r="C2748" s="52"/>
      <c r="D2748" s="27"/>
      <c r="E2748" s="28"/>
      <c r="F2748" s="27"/>
      <c r="G2748" s="27"/>
      <c r="H2748" s="52"/>
      <c r="I2748" s="380" t="str">
        <f>IFERROR(VLOOKUP($F2748,'Liste planification'!$V$2:$W$96,2,FALSE),"")</f>
        <v/>
      </c>
      <c r="J2748" s="27"/>
      <c r="K2748" s="27"/>
      <c r="L2748" s="27"/>
      <c r="M2748" s="52"/>
      <c r="N2748" s="52"/>
      <c r="O2748" s="52"/>
      <c r="P2748" s="52"/>
      <c r="Q2748" s="52"/>
      <c r="R2748" s="52"/>
      <c r="S2748" s="52"/>
      <c r="T2748" s="52"/>
      <c r="U2748" s="52"/>
      <c r="V2748" s="52"/>
      <c r="W2748" s="52"/>
      <c r="X2748" s="52"/>
      <c r="Y2748" s="194"/>
      <c r="Z2748" s="776"/>
      <c r="AA2748" s="190"/>
      <c r="AB2748" s="747">
        <f t="shared" si="172"/>
        <v>0</v>
      </c>
      <c r="AC2748" s="748">
        <f t="shared" si="173"/>
        <v>0</v>
      </c>
      <c r="AD2748" s="187"/>
      <c r="AE2748" s="186"/>
      <c r="AF2748" s="190"/>
      <c r="AG2748" s="747">
        <f t="shared" si="174"/>
        <v>0</v>
      </c>
      <c r="AH2748" s="748">
        <f t="shared" si="175"/>
        <v>0</v>
      </c>
      <c r="AI2748" s="187"/>
      <c r="AJ2748" s="52"/>
      <c r="AK2748" s="156" t="str">
        <f>IFERROR(VLOOKUP($A2748,'Liste planification'!$B$2:$C$105,2,FALSE),"")</f>
        <v/>
      </c>
      <c r="AL2748" s="27"/>
      <c r="AM2748" s="27"/>
    </row>
    <row r="2749" spans="1:39">
      <c r="A2749" s="158"/>
      <c r="B2749" s="159" t="str">
        <f>A2749&amp;"-"&amp;TEXT(COUNTIF($A$5:A2749,A2749),"000")</f>
        <v>-000</v>
      </c>
      <c r="C2749" s="52"/>
      <c r="D2749" s="27"/>
      <c r="E2749" s="28"/>
      <c r="F2749" s="27"/>
      <c r="G2749" s="27"/>
      <c r="H2749" s="52"/>
      <c r="I2749" s="380" t="str">
        <f>IFERROR(VLOOKUP($F2749,'Liste planification'!$V$2:$W$96,2,FALSE),"")</f>
        <v/>
      </c>
      <c r="J2749" s="27"/>
      <c r="K2749" s="27"/>
      <c r="L2749" s="27"/>
      <c r="M2749" s="52"/>
      <c r="N2749" s="52"/>
      <c r="O2749" s="52"/>
      <c r="P2749" s="52"/>
      <c r="Q2749" s="52"/>
      <c r="R2749" s="52"/>
      <c r="S2749" s="52"/>
      <c r="T2749" s="52"/>
      <c r="U2749" s="52"/>
      <c r="V2749" s="52"/>
      <c r="W2749" s="52"/>
      <c r="X2749" s="52"/>
      <c r="Y2749" s="194"/>
      <c r="Z2749" s="776"/>
      <c r="AA2749" s="190"/>
      <c r="AB2749" s="747">
        <f t="shared" si="172"/>
        <v>0</v>
      </c>
      <c r="AC2749" s="748">
        <f t="shared" si="173"/>
        <v>0</v>
      </c>
      <c r="AD2749" s="187"/>
      <c r="AE2749" s="186"/>
      <c r="AF2749" s="190"/>
      <c r="AG2749" s="747">
        <f t="shared" si="174"/>
        <v>0</v>
      </c>
      <c r="AH2749" s="748">
        <f t="shared" si="175"/>
        <v>0</v>
      </c>
      <c r="AI2749" s="187"/>
      <c r="AJ2749" s="52"/>
      <c r="AK2749" s="156" t="str">
        <f>IFERROR(VLOOKUP($A2749,'Liste planification'!$B$2:$C$105,2,FALSE),"")</f>
        <v/>
      </c>
      <c r="AL2749" s="27"/>
      <c r="AM2749" s="27"/>
    </row>
    <row r="2750" spans="1:39">
      <c r="A2750" s="158"/>
      <c r="B2750" s="159" t="str">
        <f>A2750&amp;"-"&amp;TEXT(COUNTIF($A$5:A2750,A2750),"000")</f>
        <v>-000</v>
      </c>
      <c r="C2750" s="52"/>
      <c r="D2750" s="27"/>
      <c r="E2750" s="28"/>
      <c r="F2750" s="27"/>
      <c r="G2750" s="27"/>
      <c r="H2750" s="52"/>
      <c r="I2750" s="380" t="str">
        <f>IFERROR(VLOOKUP($F2750,'Liste planification'!$V$2:$W$96,2,FALSE),"")</f>
        <v/>
      </c>
      <c r="J2750" s="27"/>
      <c r="K2750" s="27"/>
      <c r="L2750" s="27"/>
      <c r="M2750" s="52"/>
      <c r="N2750" s="52"/>
      <c r="O2750" s="52"/>
      <c r="P2750" s="52"/>
      <c r="Q2750" s="52"/>
      <c r="R2750" s="52"/>
      <c r="S2750" s="52"/>
      <c r="T2750" s="52"/>
      <c r="U2750" s="52"/>
      <c r="V2750" s="52"/>
      <c r="W2750" s="52"/>
      <c r="X2750" s="52"/>
      <c r="Y2750" s="194"/>
      <c r="Z2750" s="776"/>
      <c r="AA2750" s="190"/>
      <c r="AB2750" s="747">
        <f t="shared" si="172"/>
        <v>0</v>
      </c>
      <c r="AC2750" s="748">
        <f t="shared" si="173"/>
        <v>0</v>
      </c>
      <c r="AD2750" s="187"/>
      <c r="AE2750" s="186"/>
      <c r="AF2750" s="190"/>
      <c r="AG2750" s="747">
        <f t="shared" si="174"/>
        <v>0</v>
      </c>
      <c r="AH2750" s="748">
        <f t="shared" si="175"/>
        <v>0</v>
      </c>
      <c r="AI2750" s="187"/>
      <c r="AJ2750" s="52"/>
      <c r="AK2750" s="156" t="str">
        <f>IFERROR(VLOOKUP($A2750,'Liste planification'!$B$2:$C$105,2,FALSE),"")</f>
        <v/>
      </c>
      <c r="AL2750" s="27"/>
      <c r="AM2750" s="27"/>
    </row>
    <row r="2751" spans="1:39">
      <c r="A2751" s="158"/>
      <c r="B2751" s="159" t="str">
        <f>A2751&amp;"-"&amp;TEXT(COUNTIF($A$5:A2751,A2751),"000")</f>
        <v>-000</v>
      </c>
      <c r="C2751" s="52"/>
      <c r="D2751" s="27"/>
      <c r="E2751" s="28"/>
      <c r="F2751" s="27"/>
      <c r="G2751" s="27"/>
      <c r="H2751" s="52"/>
      <c r="I2751" s="380" t="str">
        <f>IFERROR(VLOOKUP($F2751,'Liste planification'!$V$2:$W$96,2,FALSE),"")</f>
        <v/>
      </c>
      <c r="J2751" s="27"/>
      <c r="K2751" s="27"/>
      <c r="L2751" s="27"/>
      <c r="M2751" s="52"/>
      <c r="N2751" s="52"/>
      <c r="O2751" s="52"/>
      <c r="P2751" s="52"/>
      <c r="Q2751" s="52"/>
      <c r="R2751" s="52"/>
      <c r="S2751" s="52"/>
      <c r="T2751" s="52"/>
      <c r="U2751" s="52"/>
      <c r="V2751" s="52"/>
      <c r="W2751" s="52"/>
      <c r="X2751" s="52"/>
      <c r="Y2751" s="194"/>
      <c r="Z2751" s="776"/>
      <c r="AA2751" s="190"/>
      <c r="AB2751" s="747">
        <f t="shared" si="172"/>
        <v>0</v>
      </c>
      <c r="AC2751" s="748">
        <f t="shared" si="173"/>
        <v>0</v>
      </c>
      <c r="AD2751" s="187"/>
      <c r="AE2751" s="186"/>
      <c r="AF2751" s="190"/>
      <c r="AG2751" s="747">
        <f t="shared" si="174"/>
        <v>0</v>
      </c>
      <c r="AH2751" s="748">
        <f t="shared" si="175"/>
        <v>0</v>
      </c>
      <c r="AI2751" s="187"/>
      <c r="AJ2751" s="52"/>
      <c r="AK2751" s="156" t="str">
        <f>IFERROR(VLOOKUP($A2751,'Liste planification'!$B$2:$C$105,2,FALSE),"")</f>
        <v/>
      </c>
      <c r="AL2751" s="27"/>
      <c r="AM2751" s="27"/>
    </row>
    <row r="2752" spans="1:39">
      <c r="A2752" s="158"/>
      <c r="B2752" s="159" t="str">
        <f>A2752&amp;"-"&amp;TEXT(COUNTIF($A$5:A2752,A2752),"000")</f>
        <v>-000</v>
      </c>
      <c r="C2752" s="52"/>
      <c r="D2752" s="27"/>
      <c r="E2752" s="28"/>
      <c r="F2752" s="27"/>
      <c r="G2752" s="27"/>
      <c r="H2752" s="52"/>
      <c r="I2752" s="380" t="str">
        <f>IFERROR(VLOOKUP($F2752,'Liste planification'!$V$2:$W$96,2,FALSE),"")</f>
        <v/>
      </c>
      <c r="J2752" s="27"/>
      <c r="K2752" s="27"/>
      <c r="L2752" s="27"/>
      <c r="M2752" s="52"/>
      <c r="N2752" s="52"/>
      <c r="O2752" s="52"/>
      <c r="P2752" s="52"/>
      <c r="Q2752" s="52"/>
      <c r="R2752" s="52"/>
      <c r="S2752" s="52"/>
      <c r="T2752" s="52"/>
      <c r="U2752" s="52"/>
      <c r="V2752" s="52"/>
      <c r="W2752" s="52"/>
      <c r="X2752" s="52"/>
      <c r="Y2752" s="194"/>
      <c r="Z2752" s="776"/>
      <c r="AA2752" s="190"/>
      <c r="AB2752" s="747">
        <f t="shared" si="172"/>
        <v>0</v>
      </c>
      <c r="AC2752" s="748">
        <f t="shared" si="173"/>
        <v>0</v>
      </c>
      <c r="AD2752" s="187"/>
      <c r="AE2752" s="186"/>
      <c r="AF2752" s="190"/>
      <c r="AG2752" s="747">
        <f t="shared" si="174"/>
        <v>0</v>
      </c>
      <c r="AH2752" s="748">
        <f t="shared" si="175"/>
        <v>0</v>
      </c>
      <c r="AI2752" s="187"/>
      <c r="AJ2752" s="52"/>
      <c r="AK2752" s="156" t="str">
        <f>IFERROR(VLOOKUP($A2752,'Liste planification'!$B$2:$C$105,2,FALSE),"")</f>
        <v/>
      </c>
      <c r="AL2752" s="27"/>
      <c r="AM2752" s="27"/>
    </row>
    <row r="2753" spans="1:39">
      <c r="A2753" s="158"/>
      <c r="B2753" s="159" t="str">
        <f>A2753&amp;"-"&amp;TEXT(COUNTIF($A$5:A2753,A2753),"000")</f>
        <v>-000</v>
      </c>
      <c r="C2753" s="52"/>
      <c r="D2753" s="27"/>
      <c r="E2753" s="28"/>
      <c r="F2753" s="27"/>
      <c r="G2753" s="27"/>
      <c r="H2753" s="52"/>
      <c r="I2753" s="380" t="str">
        <f>IFERROR(VLOOKUP($F2753,'Liste planification'!$V$2:$W$96,2,FALSE),"")</f>
        <v/>
      </c>
      <c r="J2753" s="27"/>
      <c r="K2753" s="27"/>
      <c r="L2753" s="27"/>
      <c r="M2753" s="52"/>
      <c r="N2753" s="52"/>
      <c r="O2753" s="52"/>
      <c r="P2753" s="52"/>
      <c r="Q2753" s="52"/>
      <c r="R2753" s="52"/>
      <c r="S2753" s="52"/>
      <c r="T2753" s="52"/>
      <c r="U2753" s="52"/>
      <c r="V2753" s="52"/>
      <c r="W2753" s="52"/>
      <c r="X2753" s="52"/>
      <c r="Y2753" s="194"/>
      <c r="Z2753" s="776"/>
      <c r="AA2753" s="190"/>
      <c r="AB2753" s="747">
        <f t="shared" si="172"/>
        <v>0</v>
      </c>
      <c r="AC2753" s="748">
        <f t="shared" si="173"/>
        <v>0</v>
      </c>
      <c r="AD2753" s="187"/>
      <c r="AE2753" s="186"/>
      <c r="AF2753" s="190"/>
      <c r="AG2753" s="747">
        <f t="shared" si="174"/>
        <v>0</v>
      </c>
      <c r="AH2753" s="748">
        <f t="shared" si="175"/>
        <v>0</v>
      </c>
      <c r="AI2753" s="187"/>
      <c r="AJ2753" s="52"/>
      <c r="AK2753" s="156" t="str">
        <f>IFERROR(VLOOKUP($A2753,'Liste planification'!$B$2:$C$105,2,FALSE),"")</f>
        <v/>
      </c>
      <c r="AL2753" s="27"/>
      <c r="AM2753" s="27"/>
    </row>
    <row r="2754" spans="1:39">
      <c r="A2754" s="158"/>
      <c r="B2754" s="159" t="str">
        <f>A2754&amp;"-"&amp;TEXT(COUNTIF($A$5:A2754,A2754),"000")</f>
        <v>-000</v>
      </c>
      <c r="C2754" s="52"/>
      <c r="D2754" s="27"/>
      <c r="E2754" s="28"/>
      <c r="F2754" s="27"/>
      <c r="G2754" s="27"/>
      <c r="H2754" s="52"/>
      <c r="I2754" s="380" t="str">
        <f>IFERROR(VLOOKUP($F2754,'Liste planification'!$V$2:$W$96,2,FALSE),"")</f>
        <v/>
      </c>
      <c r="J2754" s="27"/>
      <c r="K2754" s="27"/>
      <c r="L2754" s="27"/>
      <c r="M2754" s="52"/>
      <c r="N2754" s="52"/>
      <c r="O2754" s="52"/>
      <c r="P2754" s="52"/>
      <c r="Q2754" s="52"/>
      <c r="R2754" s="52"/>
      <c r="S2754" s="52"/>
      <c r="T2754" s="52"/>
      <c r="U2754" s="52"/>
      <c r="V2754" s="52"/>
      <c r="W2754" s="52"/>
      <c r="X2754" s="52"/>
      <c r="Y2754" s="194"/>
      <c r="Z2754" s="776"/>
      <c r="AA2754" s="190"/>
      <c r="AB2754" s="747">
        <f t="shared" si="172"/>
        <v>0</v>
      </c>
      <c r="AC2754" s="748">
        <f t="shared" si="173"/>
        <v>0</v>
      </c>
      <c r="AD2754" s="187"/>
      <c r="AE2754" s="186"/>
      <c r="AF2754" s="190"/>
      <c r="AG2754" s="747">
        <f t="shared" si="174"/>
        <v>0</v>
      </c>
      <c r="AH2754" s="748">
        <f t="shared" si="175"/>
        <v>0</v>
      </c>
      <c r="AI2754" s="187"/>
      <c r="AJ2754" s="52"/>
      <c r="AK2754" s="156" t="str">
        <f>IFERROR(VLOOKUP($A2754,'Liste planification'!$B$2:$C$105,2,FALSE),"")</f>
        <v/>
      </c>
      <c r="AL2754" s="27"/>
      <c r="AM2754" s="27"/>
    </row>
    <row r="2755" spans="1:39">
      <c r="A2755" s="158"/>
      <c r="B2755" s="159" t="str">
        <f>A2755&amp;"-"&amp;TEXT(COUNTIF($A$5:A2755,A2755),"000")</f>
        <v>-000</v>
      </c>
      <c r="C2755" s="52"/>
      <c r="D2755" s="27"/>
      <c r="E2755" s="28"/>
      <c r="F2755" s="27"/>
      <c r="G2755" s="27"/>
      <c r="H2755" s="52"/>
      <c r="I2755" s="380" t="str">
        <f>IFERROR(VLOOKUP($F2755,'Liste planification'!$V$2:$W$96,2,FALSE),"")</f>
        <v/>
      </c>
      <c r="J2755" s="27"/>
      <c r="K2755" s="27"/>
      <c r="L2755" s="27"/>
      <c r="M2755" s="52"/>
      <c r="N2755" s="52"/>
      <c r="O2755" s="52"/>
      <c r="P2755" s="52"/>
      <c r="Q2755" s="52"/>
      <c r="R2755" s="52"/>
      <c r="S2755" s="52"/>
      <c r="T2755" s="52"/>
      <c r="U2755" s="52"/>
      <c r="V2755" s="52"/>
      <c r="W2755" s="52"/>
      <c r="X2755" s="52"/>
      <c r="Y2755" s="194"/>
      <c r="Z2755" s="776"/>
      <c r="AA2755" s="190"/>
      <c r="AB2755" s="747">
        <f t="shared" si="172"/>
        <v>0</v>
      </c>
      <c r="AC2755" s="748">
        <f t="shared" si="173"/>
        <v>0</v>
      </c>
      <c r="AD2755" s="187"/>
      <c r="AE2755" s="186"/>
      <c r="AF2755" s="190"/>
      <c r="AG2755" s="747">
        <f t="shared" si="174"/>
        <v>0</v>
      </c>
      <c r="AH2755" s="748">
        <f t="shared" si="175"/>
        <v>0</v>
      </c>
      <c r="AI2755" s="187"/>
      <c r="AJ2755" s="52"/>
      <c r="AK2755" s="156" t="str">
        <f>IFERROR(VLOOKUP($A2755,'Liste planification'!$B$2:$C$105,2,FALSE),"")</f>
        <v/>
      </c>
      <c r="AL2755" s="27"/>
      <c r="AM2755" s="27"/>
    </row>
    <row r="2756" spans="1:39">
      <c r="A2756" s="158"/>
      <c r="B2756" s="159" t="str">
        <f>A2756&amp;"-"&amp;TEXT(COUNTIF($A$5:A2756,A2756),"000")</f>
        <v>-000</v>
      </c>
      <c r="C2756" s="52"/>
      <c r="D2756" s="27"/>
      <c r="E2756" s="28"/>
      <c r="F2756" s="27"/>
      <c r="G2756" s="27"/>
      <c r="H2756" s="52"/>
      <c r="I2756" s="380" t="str">
        <f>IFERROR(VLOOKUP($F2756,'Liste planification'!$V$2:$W$96,2,FALSE),"")</f>
        <v/>
      </c>
      <c r="J2756" s="27"/>
      <c r="K2756" s="27"/>
      <c r="L2756" s="27"/>
      <c r="M2756" s="52"/>
      <c r="N2756" s="52"/>
      <c r="O2756" s="52"/>
      <c r="P2756" s="52"/>
      <c r="Q2756" s="52"/>
      <c r="R2756" s="52"/>
      <c r="S2756" s="52"/>
      <c r="T2756" s="52"/>
      <c r="U2756" s="52"/>
      <c r="V2756" s="52"/>
      <c r="W2756" s="52"/>
      <c r="X2756" s="52"/>
      <c r="Y2756" s="194"/>
      <c r="Z2756" s="776"/>
      <c r="AA2756" s="190"/>
      <c r="AB2756" s="747">
        <f t="shared" si="172"/>
        <v>0</v>
      </c>
      <c r="AC2756" s="748">
        <f t="shared" si="173"/>
        <v>0</v>
      </c>
      <c r="AD2756" s="187"/>
      <c r="AE2756" s="186"/>
      <c r="AF2756" s="190"/>
      <c r="AG2756" s="747">
        <f t="shared" si="174"/>
        <v>0</v>
      </c>
      <c r="AH2756" s="748">
        <f t="shared" si="175"/>
        <v>0</v>
      </c>
      <c r="AI2756" s="187"/>
      <c r="AJ2756" s="52"/>
      <c r="AK2756" s="156" t="str">
        <f>IFERROR(VLOOKUP($A2756,'Liste planification'!$B$2:$C$105,2,FALSE),"")</f>
        <v/>
      </c>
      <c r="AL2756" s="27"/>
      <c r="AM2756" s="27"/>
    </row>
    <row r="2757" spans="1:39">
      <c r="A2757" s="158"/>
      <c r="B2757" s="159" t="str">
        <f>A2757&amp;"-"&amp;TEXT(COUNTIF($A$5:A2757,A2757),"000")</f>
        <v>-000</v>
      </c>
      <c r="C2757" s="52"/>
      <c r="D2757" s="27"/>
      <c r="E2757" s="28"/>
      <c r="F2757" s="27"/>
      <c r="G2757" s="27"/>
      <c r="H2757" s="52"/>
      <c r="I2757" s="380" t="str">
        <f>IFERROR(VLOOKUP($F2757,'Liste planification'!$V$2:$W$96,2,FALSE),"")</f>
        <v/>
      </c>
      <c r="J2757" s="27"/>
      <c r="K2757" s="27"/>
      <c r="L2757" s="27"/>
      <c r="M2757" s="52"/>
      <c r="N2757" s="52"/>
      <c r="O2757" s="52"/>
      <c r="P2757" s="52"/>
      <c r="Q2757" s="52"/>
      <c r="R2757" s="52"/>
      <c r="S2757" s="52"/>
      <c r="T2757" s="52"/>
      <c r="U2757" s="52"/>
      <c r="V2757" s="52"/>
      <c r="W2757" s="52"/>
      <c r="X2757" s="52"/>
      <c r="Y2757" s="194"/>
      <c r="Z2757" s="776"/>
      <c r="AA2757" s="190"/>
      <c r="AB2757" s="747">
        <f t="shared" si="172"/>
        <v>0</v>
      </c>
      <c r="AC2757" s="748">
        <f t="shared" si="173"/>
        <v>0</v>
      </c>
      <c r="AD2757" s="187"/>
      <c r="AE2757" s="186"/>
      <c r="AF2757" s="190"/>
      <c r="AG2757" s="747">
        <f t="shared" si="174"/>
        <v>0</v>
      </c>
      <c r="AH2757" s="748">
        <f t="shared" si="175"/>
        <v>0</v>
      </c>
      <c r="AI2757" s="187"/>
      <c r="AJ2757" s="52"/>
      <c r="AK2757" s="156" t="str">
        <f>IFERROR(VLOOKUP($A2757,'Liste planification'!$B$2:$C$105,2,FALSE),"")</f>
        <v/>
      </c>
      <c r="AL2757" s="27"/>
      <c r="AM2757" s="27"/>
    </row>
    <row r="2758" spans="1:39">
      <c r="A2758" s="158"/>
      <c r="B2758" s="159" t="str">
        <f>A2758&amp;"-"&amp;TEXT(COUNTIF($A$5:A2758,A2758),"000")</f>
        <v>-000</v>
      </c>
      <c r="C2758" s="52"/>
      <c r="D2758" s="27"/>
      <c r="E2758" s="28"/>
      <c r="F2758" s="27"/>
      <c r="G2758" s="27"/>
      <c r="H2758" s="52"/>
      <c r="I2758" s="380" t="str">
        <f>IFERROR(VLOOKUP($F2758,'Liste planification'!$V$2:$W$96,2,FALSE),"")</f>
        <v/>
      </c>
      <c r="J2758" s="27"/>
      <c r="K2758" s="27"/>
      <c r="L2758" s="27"/>
      <c r="M2758" s="52"/>
      <c r="N2758" s="52"/>
      <c r="O2758" s="52"/>
      <c r="P2758" s="52"/>
      <c r="Q2758" s="52"/>
      <c r="R2758" s="52"/>
      <c r="S2758" s="52"/>
      <c r="T2758" s="52"/>
      <c r="U2758" s="52"/>
      <c r="V2758" s="52"/>
      <c r="W2758" s="52"/>
      <c r="X2758" s="52"/>
      <c r="Y2758" s="194"/>
      <c r="Z2758" s="776"/>
      <c r="AA2758" s="190"/>
      <c r="AB2758" s="747">
        <f t="shared" si="172"/>
        <v>0</v>
      </c>
      <c r="AC2758" s="748">
        <f t="shared" si="173"/>
        <v>0</v>
      </c>
      <c r="AD2758" s="187"/>
      <c r="AE2758" s="186"/>
      <c r="AF2758" s="190"/>
      <c r="AG2758" s="747">
        <f t="shared" si="174"/>
        <v>0</v>
      </c>
      <c r="AH2758" s="748">
        <f t="shared" si="175"/>
        <v>0</v>
      </c>
      <c r="AI2758" s="187"/>
      <c r="AJ2758" s="52"/>
      <c r="AK2758" s="156" t="str">
        <f>IFERROR(VLOOKUP($A2758,'Liste planification'!$B$2:$C$105,2,FALSE),"")</f>
        <v/>
      </c>
      <c r="AL2758" s="27"/>
      <c r="AM2758" s="27"/>
    </row>
    <row r="2759" spans="1:39">
      <c r="A2759" s="158"/>
      <c r="B2759" s="159" t="str">
        <f>A2759&amp;"-"&amp;TEXT(COUNTIF($A$5:A2759,A2759),"000")</f>
        <v>-000</v>
      </c>
      <c r="C2759" s="52"/>
      <c r="D2759" s="27"/>
      <c r="E2759" s="28"/>
      <c r="F2759" s="27"/>
      <c r="G2759" s="27"/>
      <c r="H2759" s="52"/>
      <c r="I2759" s="380" t="str">
        <f>IFERROR(VLOOKUP($F2759,'Liste planification'!$V$2:$W$96,2,FALSE),"")</f>
        <v/>
      </c>
      <c r="J2759" s="27"/>
      <c r="K2759" s="27"/>
      <c r="L2759" s="27"/>
      <c r="M2759" s="52"/>
      <c r="N2759" s="52"/>
      <c r="O2759" s="52"/>
      <c r="P2759" s="52"/>
      <c r="Q2759" s="52"/>
      <c r="R2759" s="52"/>
      <c r="S2759" s="52"/>
      <c r="T2759" s="52"/>
      <c r="U2759" s="52"/>
      <c r="V2759" s="52"/>
      <c r="W2759" s="52"/>
      <c r="X2759" s="52"/>
      <c r="Y2759" s="194"/>
      <c r="Z2759" s="776"/>
      <c r="AA2759" s="190"/>
      <c r="AB2759" s="747">
        <f t="shared" si="172"/>
        <v>0</v>
      </c>
      <c r="AC2759" s="748">
        <f t="shared" si="173"/>
        <v>0</v>
      </c>
      <c r="AD2759" s="187"/>
      <c r="AE2759" s="186"/>
      <c r="AF2759" s="190"/>
      <c r="AG2759" s="747">
        <f t="shared" si="174"/>
        <v>0</v>
      </c>
      <c r="AH2759" s="748">
        <f t="shared" si="175"/>
        <v>0</v>
      </c>
      <c r="AI2759" s="187"/>
      <c r="AJ2759" s="52"/>
      <c r="AK2759" s="156" t="str">
        <f>IFERROR(VLOOKUP($A2759,'Liste planification'!$B$2:$C$105,2,FALSE),"")</f>
        <v/>
      </c>
      <c r="AL2759" s="27"/>
      <c r="AM2759" s="27"/>
    </row>
    <row r="2760" spans="1:39">
      <c r="A2760" s="158"/>
      <c r="B2760" s="159" t="str">
        <f>A2760&amp;"-"&amp;TEXT(COUNTIF($A$5:A2760,A2760),"000")</f>
        <v>-000</v>
      </c>
      <c r="C2760" s="52"/>
      <c r="D2760" s="27"/>
      <c r="E2760" s="28"/>
      <c r="F2760" s="27"/>
      <c r="G2760" s="27"/>
      <c r="H2760" s="52"/>
      <c r="I2760" s="380" t="str">
        <f>IFERROR(VLOOKUP($F2760,'Liste planification'!$V$2:$W$96,2,FALSE),"")</f>
        <v/>
      </c>
      <c r="J2760" s="27"/>
      <c r="K2760" s="27"/>
      <c r="L2760" s="27"/>
      <c r="M2760" s="52"/>
      <c r="N2760" s="52"/>
      <c r="O2760" s="52"/>
      <c r="P2760" s="52"/>
      <c r="Q2760" s="52"/>
      <c r="R2760" s="52"/>
      <c r="S2760" s="52"/>
      <c r="T2760" s="52"/>
      <c r="U2760" s="52"/>
      <c r="V2760" s="52"/>
      <c r="W2760" s="52"/>
      <c r="X2760" s="52"/>
      <c r="Y2760" s="194"/>
      <c r="Z2760" s="776"/>
      <c r="AA2760" s="190"/>
      <c r="AB2760" s="747">
        <f t="shared" si="172"/>
        <v>0</v>
      </c>
      <c r="AC2760" s="748">
        <f t="shared" si="173"/>
        <v>0</v>
      </c>
      <c r="AD2760" s="187"/>
      <c r="AE2760" s="186"/>
      <c r="AF2760" s="190"/>
      <c r="AG2760" s="747">
        <f t="shared" si="174"/>
        <v>0</v>
      </c>
      <c r="AH2760" s="748">
        <f t="shared" si="175"/>
        <v>0</v>
      </c>
      <c r="AI2760" s="187"/>
      <c r="AJ2760" s="52"/>
      <c r="AK2760" s="156" t="str">
        <f>IFERROR(VLOOKUP($A2760,'Liste planification'!$B$2:$C$105,2,FALSE),"")</f>
        <v/>
      </c>
      <c r="AL2760" s="27"/>
      <c r="AM2760" s="27"/>
    </row>
    <row r="2761" spans="1:39">
      <c r="A2761" s="158"/>
      <c r="B2761" s="159" t="str">
        <f>A2761&amp;"-"&amp;TEXT(COUNTIF($A$5:A2761,A2761),"000")</f>
        <v>-000</v>
      </c>
      <c r="C2761" s="52"/>
      <c r="D2761" s="27"/>
      <c r="E2761" s="28"/>
      <c r="F2761" s="27"/>
      <c r="G2761" s="27"/>
      <c r="H2761" s="52"/>
      <c r="I2761" s="380" t="str">
        <f>IFERROR(VLOOKUP($F2761,'Liste planification'!$V$2:$W$96,2,FALSE),"")</f>
        <v/>
      </c>
      <c r="J2761" s="27"/>
      <c r="K2761" s="27"/>
      <c r="L2761" s="27"/>
      <c r="M2761" s="52"/>
      <c r="N2761" s="52"/>
      <c r="O2761" s="52"/>
      <c r="P2761" s="52"/>
      <c r="Q2761" s="52"/>
      <c r="R2761" s="52"/>
      <c r="S2761" s="52"/>
      <c r="T2761" s="52"/>
      <c r="U2761" s="52"/>
      <c r="V2761" s="52"/>
      <c r="W2761" s="52"/>
      <c r="X2761" s="52"/>
      <c r="Y2761" s="194"/>
      <c r="Z2761" s="776"/>
      <c r="AA2761" s="190"/>
      <c r="AB2761" s="747">
        <f t="shared" si="172"/>
        <v>0</v>
      </c>
      <c r="AC2761" s="748">
        <f t="shared" si="173"/>
        <v>0</v>
      </c>
      <c r="AD2761" s="187"/>
      <c r="AE2761" s="186"/>
      <c r="AF2761" s="190"/>
      <c r="AG2761" s="747">
        <f t="shared" si="174"/>
        <v>0</v>
      </c>
      <c r="AH2761" s="748">
        <f t="shared" si="175"/>
        <v>0</v>
      </c>
      <c r="AI2761" s="187"/>
      <c r="AJ2761" s="52"/>
      <c r="AK2761" s="156" t="str">
        <f>IFERROR(VLOOKUP($A2761,'Liste planification'!$B$2:$C$105,2,FALSE),"")</f>
        <v/>
      </c>
      <c r="AL2761" s="27"/>
      <c r="AM2761" s="27"/>
    </row>
    <row r="2762" spans="1:39">
      <c r="A2762" s="158"/>
      <c r="B2762" s="159" t="str">
        <f>A2762&amp;"-"&amp;TEXT(COUNTIF($A$5:A2762,A2762),"000")</f>
        <v>-000</v>
      </c>
      <c r="C2762" s="52"/>
      <c r="D2762" s="27"/>
      <c r="E2762" s="28"/>
      <c r="F2762" s="27"/>
      <c r="G2762" s="27"/>
      <c r="H2762" s="52"/>
      <c r="I2762" s="380" t="str">
        <f>IFERROR(VLOOKUP($F2762,'Liste planification'!$V$2:$W$96,2,FALSE),"")</f>
        <v/>
      </c>
      <c r="J2762" s="27"/>
      <c r="K2762" s="27"/>
      <c r="L2762" s="27"/>
      <c r="M2762" s="52"/>
      <c r="N2762" s="52"/>
      <c r="O2762" s="52"/>
      <c r="P2762" s="52"/>
      <c r="Q2762" s="52"/>
      <c r="R2762" s="52"/>
      <c r="S2762" s="52"/>
      <c r="T2762" s="52"/>
      <c r="U2762" s="52"/>
      <c r="V2762" s="52"/>
      <c r="W2762" s="52"/>
      <c r="X2762" s="52"/>
      <c r="Y2762" s="194"/>
      <c r="Z2762" s="776"/>
      <c r="AA2762" s="190"/>
      <c r="AB2762" s="747">
        <f t="shared" si="172"/>
        <v>0</v>
      </c>
      <c r="AC2762" s="748">
        <f t="shared" si="173"/>
        <v>0</v>
      </c>
      <c r="AD2762" s="187"/>
      <c r="AE2762" s="186"/>
      <c r="AF2762" s="190"/>
      <c r="AG2762" s="747">
        <f t="shared" si="174"/>
        <v>0</v>
      </c>
      <c r="AH2762" s="748">
        <f t="shared" si="175"/>
        <v>0</v>
      </c>
      <c r="AI2762" s="187"/>
      <c r="AJ2762" s="52"/>
      <c r="AK2762" s="156" t="str">
        <f>IFERROR(VLOOKUP($A2762,'Liste planification'!$B$2:$C$105,2,FALSE),"")</f>
        <v/>
      </c>
      <c r="AL2762" s="27"/>
      <c r="AM2762" s="27"/>
    </row>
    <row r="2763" spans="1:39">
      <c r="A2763" s="158"/>
      <c r="B2763" s="159" t="str">
        <f>A2763&amp;"-"&amp;TEXT(COUNTIF($A$5:A2763,A2763),"000")</f>
        <v>-000</v>
      </c>
      <c r="C2763" s="52"/>
      <c r="D2763" s="27"/>
      <c r="E2763" s="28"/>
      <c r="F2763" s="27"/>
      <c r="G2763" s="27"/>
      <c r="H2763" s="52"/>
      <c r="I2763" s="380" t="str">
        <f>IFERROR(VLOOKUP($F2763,'Liste planification'!$V$2:$W$96,2,FALSE),"")</f>
        <v/>
      </c>
      <c r="J2763" s="27"/>
      <c r="K2763" s="27"/>
      <c r="L2763" s="27"/>
      <c r="M2763" s="52"/>
      <c r="N2763" s="52"/>
      <c r="O2763" s="52"/>
      <c r="P2763" s="52"/>
      <c r="Q2763" s="52"/>
      <c r="R2763" s="52"/>
      <c r="S2763" s="52"/>
      <c r="T2763" s="52"/>
      <c r="U2763" s="52"/>
      <c r="V2763" s="52"/>
      <c r="W2763" s="52"/>
      <c r="X2763" s="52"/>
      <c r="Y2763" s="194"/>
      <c r="Z2763" s="776"/>
      <c r="AA2763" s="190"/>
      <c r="AB2763" s="747">
        <f t="shared" si="172"/>
        <v>0</v>
      </c>
      <c r="AC2763" s="748">
        <f t="shared" si="173"/>
        <v>0</v>
      </c>
      <c r="AD2763" s="187"/>
      <c r="AE2763" s="186"/>
      <c r="AF2763" s="190"/>
      <c r="AG2763" s="747">
        <f t="shared" si="174"/>
        <v>0</v>
      </c>
      <c r="AH2763" s="748">
        <f t="shared" si="175"/>
        <v>0</v>
      </c>
      <c r="AI2763" s="187"/>
      <c r="AJ2763" s="52"/>
      <c r="AK2763" s="156" t="str">
        <f>IFERROR(VLOOKUP($A2763,'Liste planification'!$B$2:$C$105,2,FALSE),"")</f>
        <v/>
      </c>
      <c r="AL2763" s="27"/>
      <c r="AM2763" s="27"/>
    </row>
    <row r="2764" spans="1:39">
      <c r="A2764" s="158"/>
      <c r="B2764" s="159" t="str">
        <f>A2764&amp;"-"&amp;TEXT(COUNTIF($A$5:A2764,A2764),"000")</f>
        <v>-000</v>
      </c>
      <c r="C2764" s="52"/>
      <c r="D2764" s="27"/>
      <c r="E2764" s="28"/>
      <c r="F2764" s="27"/>
      <c r="G2764" s="27"/>
      <c r="H2764" s="52"/>
      <c r="I2764" s="380" t="str">
        <f>IFERROR(VLOOKUP($F2764,'Liste planification'!$V$2:$W$96,2,FALSE),"")</f>
        <v/>
      </c>
      <c r="J2764" s="27"/>
      <c r="K2764" s="27"/>
      <c r="L2764" s="27"/>
      <c r="M2764" s="52"/>
      <c r="N2764" s="52"/>
      <c r="O2764" s="52"/>
      <c r="P2764" s="52"/>
      <c r="Q2764" s="52"/>
      <c r="R2764" s="52"/>
      <c r="S2764" s="52"/>
      <c r="T2764" s="52"/>
      <c r="U2764" s="52"/>
      <c r="V2764" s="52"/>
      <c r="W2764" s="52"/>
      <c r="X2764" s="52"/>
      <c r="Y2764" s="194"/>
      <c r="Z2764" s="776"/>
      <c r="AA2764" s="190"/>
      <c r="AB2764" s="747">
        <f t="shared" si="172"/>
        <v>0</v>
      </c>
      <c r="AC2764" s="748">
        <f t="shared" si="173"/>
        <v>0</v>
      </c>
      <c r="AD2764" s="187"/>
      <c r="AE2764" s="186"/>
      <c r="AF2764" s="190"/>
      <c r="AG2764" s="747">
        <f t="shared" si="174"/>
        <v>0</v>
      </c>
      <c r="AH2764" s="748">
        <f t="shared" si="175"/>
        <v>0</v>
      </c>
      <c r="AI2764" s="187"/>
      <c r="AJ2764" s="52"/>
      <c r="AK2764" s="156" t="str">
        <f>IFERROR(VLOOKUP($A2764,'Liste planification'!$B$2:$C$105,2,FALSE),"")</f>
        <v/>
      </c>
      <c r="AL2764" s="27"/>
      <c r="AM2764" s="27"/>
    </row>
    <row r="2765" spans="1:39">
      <c r="A2765" s="158"/>
      <c r="B2765" s="159" t="str">
        <f>A2765&amp;"-"&amp;TEXT(COUNTIF($A$5:A2765,A2765),"000")</f>
        <v>-000</v>
      </c>
      <c r="C2765" s="52"/>
      <c r="D2765" s="27"/>
      <c r="E2765" s="28"/>
      <c r="F2765" s="27"/>
      <c r="G2765" s="27"/>
      <c r="H2765" s="52"/>
      <c r="I2765" s="380" t="str">
        <f>IFERROR(VLOOKUP($F2765,'Liste planification'!$V$2:$W$96,2,FALSE),"")</f>
        <v/>
      </c>
      <c r="J2765" s="27"/>
      <c r="K2765" s="27"/>
      <c r="L2765" s="27"/>
      <c r="M2765" s="52"/>
      <c r="N2765" s="52"/>
      <c r="O2765" s="52"/>
      <c r="P2765" s="52"/>
      <c r="Q2765" s="52"/>
      <c r="R2765" s="52"/>
      <c r="S2765" s="52"/>
      <c r="T2765" s="52"/>
      <c r="U2765" s="52"/>
      <c r="V2765" s="52"/>
      <c r="W2765" s="52"/>
      <c r="X2765" s="52"/>
      <c r="Y2765" s="194"/>
      <c r="Z2765" s="776"/>
      <c r="AA2765" s="190"/>
      <c r="AB2765" s="747">
        <f t="shared" si="172"/>
        <v>0</v>
      </c>
      <c r="AC2765" s="748">
        <f t="shared" si="173"/>
        <v>0</v>
      </c>
      <c r="AD2765" s="187"/>
      <c r="AE2765" s="186"/>
      <c r="AF2765" s="190"/>
      <c r="AG2765" s="747">
        <f t="shared" si="174"/>
        <v>0</v>
      </c>
      <c r="AH2765" s="748">
        <f t="shared" si="175"/>
        <v>0</v>
      </c>
      <c r="AI2765" s="187"/>
      <c r="AJ2765" s="52"/>
      <c r="AK2765" s="156" t="str">
        <f>IFERROR(VLOOKUP($A2765,'Liste planification'!$B$2:$C$105,2,FALSE),"")</f>
        <v/>
      </c>
      <c r="AL2765" s="27"/>
      <c r="AM2765" s="27"/>
    </row>
    <row r="2766" spans="1:39">
      <c r="A2766" s="158"/>
      <c r="B2766" s="159" t="str">
        <f>A2766&amp;"-"&amp;TEXT(COUNTIF($A$5:A2766,A2766),"000")</f>
        <v>-000</v>
      </c>
      <c r="C2766" s="52"/>
      <c r="D2766" s="27"/>
      <c r="E2766" s="28"/>
      <c r="F2766" s="27"/>
      <c r="G2766" s="27"/>
      <c r="H2766" s="52"/>
      <c r="I2766" s="380" t="str">
        <f>IFERROR(VLOOKUP($F2766,'Liste planification'!$V$2:$W$96,2,FALSE),"")</f>
        <v/>
      </c>
      <c r="J2766" s="27"/>
      <c r="K2766" s="27"/>
      <c r="L2766" s="27"/>
      <c r="M2766" s="52"/>
      <c r="N2766" s="52"/>
      <c r="O2766" s="52"/>
      <c r="P2766" s="52"/>
      <c r="Q2766" s="52"/>
      <c r="R2766" s="52"/>
      <c r="S2766" s="52"/>
      <c r="T2766" s="52"/>
      <c r="U2766" s="52"/>
      <c r="V2766" s="52"/>
      <c r="W2766" s="52"/>
      <c r="X2766" s="52"/>
      <c r="Y2766" s="194"/>
      <c r="Z2766" s="776"/>
      <c r="AA2766" s="190"/>
      <c r="AB2766" s="747">
        <f t="shared" si="172"/>
        <v>0</v>
      </c>
      <c r="AC2766" s="748">
        <f t="shared" si="173"/>
        <v>0</v>
      </c>
      <c r="AD2766" s="187"/>
      <c r="AE2766" s="186"/>
      <c r="AF2766" s="190"/>
      <c r="AG2766" s="747">
        <f t="shared" si="174"/>
        <v>0</v>
      </c>
      <c r="AH2766" s="748">
        <f t="shared" si="175"/>
        <v>0</v>
      </c>
      <c r="AI2766" s="187"/>
      <c r="AJ2766" s="52"/>
      <c r="AK2766" s="156" t="str">
        <f>IFERROR(VLOOKUP($A2766,'Liste planification'!$B$2:$C$105,2,FALSE),"")</f>
        <v/>
      </c>
      <c r="AL2766" s="27"/>
      <c r="AM2766" s="27"/>
    </row>
    <row r="2767" spans="1:39">
      <c r="A2767" s="158"/>
      <c r="B2767" s="159" t="str">
        <f>A2767&amp;"-"&amp;TEXT(COUNTIF($A$5:A2767,A2767),"000")</f>
        <v>-000</v>
      </c>
      <c r="C2767" s="52"/>
      <c r="D2767" s="27"/>
      <c r="E2767" s="28"/>
      <c r="F2767" s="27"/>
      <c r="G2767" s="27"/>
      <c r="H2767" s="52"/>
      <c r="I2767" s="380" t="str">
        <f>IFERROR(VLOOKUP($F2767,'Liste planification'!$V$2:$W$96,2,FALSE),"")</f>
        <v/>
      </c>
      <c r="J2767" s="27"/>
      <c r="K2767" s="27"/>
      <c r="L2767" s="27"/>
      <c r="M2767" s="52"/>
      <c r="N2767" s="52"/>
      <c r="O2767" s="52"/>
      <c r="P2767" s="52"/>
      <c r="Q2767" s="52"/>
      <c r="R2767" s="52"/>
      <c r="S2767" s="52"/>
      <c r="T2767" s="52"/>
      <c r="U2767" s="52"/>
      <c r="V2767" s="52"/>
      <c r="W2767" s="52"/>
      <c r="X2767" s="52"/>
      <c r="Y2767" s="194"/>
      <c r="Z2767" s="776"/>
      <c r="AA2767" s="190"/>
      <c r="AB2767" s="747">
        <f t="shared" si="172"/>
        <v>0</v>
      </c>
      <c r="AC2767" s="748">
        <f t="shared" si="173"/>
        <v>0</v>
      </c>
      <c r="AD2767" s="187"/>
      <c r="AE2767" s="186"/>
      <c r="AF2767" s="190"/>
      <c r="AG2767" s="747">
        <f t="shared" si="174"/>
        <v>0</v>
      </c>
      <c r="AH2767" s="748">
        <f t="shared" si="175"/>
        <v>0</v>
      </c>
      <c r="AI2767" s="187"/>
      <c r="AJ2767" s="52"/>
      <c r="AK2767" s="156" t="str">
        <f>IFERROR(VLOOKUP($A2767,'Liste planification'!$B$2:$C$105,2,FALSE),"")</f>
        <v/>
      </c>
      <c r="AL2767" s="27"/>
      <c r="AM2767" s="27"/>
    </row>
    <row r="2768" spans="1:39">
      <c r="A2768" s="158"/>
      <c r="B2768" s="159" t="str">
        <f>A2768&amp;"-"&amp;TEXT(COUNTIF($A$5:A2768,A2768),"000")</f>
        <v>-000</v>
      </c>
      <c r="C2768" s="52"/>
      <c r="D2768" s="27"/>
      <c r="E2768" s="28"/>
      <c r="F2768" s="27"/>
      <c r="G2768" s="27"/>
      <c r="H2768" s="52"/>
      <c r="I2768" s="380" t="str">
        <f>IFERROR(VLOOKUP($F2768,'Liste planification'!$V$2:$W$96,2,FALSE),"")</f>
        <v/>
      </c>
      <c r="J2768" s="27"/>
      <c r="K2768" s="27"/>
      <c r="L2768" s="27"/>
      <c r="M2768" s="52"/>
      <c r="N2768" s="52"/>
      <c r="O2768" s="52"/>
      <c r="P2768" s="52"/>
      <c r="Q2768" s="52"/>
      <c r="R2768" s="52"/>
      <c r="S2768" s="52"/>
      <c r="T2768" s="52"/>
      <c r="U2768" s="52"/>
      <c r="V2768" s="52"/>
      <c r="W2768" s="52"/>
      <c r="X2768" s="52"/>
      <c r="Y2768" s="194"/>
      <c r="Z2768" s="776"/>
      <c r="AA2768" s="190"/>
      <c r="AB2768" s="747">
        <f t="shared" si="172"/>
        <v>0</v>
      </c>
      <c r="AC2768" s="748">
        <f t="shared" si="173"/>
        <v>0</v>
      </c>
      <c r="AD2768" s="187"/>
      <c r="AE2768" s="186"/>
      <c r="AF2768" s="190"/>
      <c r="AG2768" s="747">
        <f t="shared" si="174"/>
        <v>0</v>
      </c>
      <c r="AH2768" s="748">
        <f t="shared" si="175"/>
        <v>0</v>
      </c>
      <c r="AI2768" s="187"/>
      <c r="AJ2768" s="52"/>
      <c r="AK2768" s="156" t="str">
        <f>IFERROR(VLOOKUP($A2768,'Liste planification'!$B$2:$C$105,2,FALSE),"")</f>
        <v/>
      </c>
      <c r="AL2768" s="27"/>
      <c r="AM2768" s="27"/>
    </row>
    <row r="2769" spans="1:39">
      <c r="A2769" s="158"/>
      <c r="B2769" s="159" t="str">
        <f>A2769&amp;"-"&amp;TEXT(COUNTIF($A$5:A2769,A2769),"000")</f>
        <v>-000</v>
      </c>
      <c r="C2769" s="52"/>
      <c r="D2769" s="27"/>
      <c r="E2769" s="28"/>
      <c r="F2769" s="27"/>
      <c r="G2769" s="27"/>
      <c r="H2769" s="52"/>
      <c r="I2769" s="380" t="str">
        <f>IFERROR(VLOOKUP($F2769,'Liste planification'!$V$2:$W$96,2,FALSE),"")</f>
        <v/>
      </c>
      <c r="J2769" s="27"/>
      <c r="K2769" s="27"/>
      <c r="L2769" s="27"/>
      <c r="M2769" s="52"/>
      <c r="N2769" s="52"/>
      <c r="O2769" s="52"/>
      <c r="P2769" s="52"/>
      <c r="Q2769" s="52"/>
      <c r="R2769" s="52"/>
      <c r="S2769" s="52"/>
      <c r="T2769" s="52"/>
      <c r="U2769" s="52"/>
      <c r="V2769" s="52"/>
      <c r="W2769" s="52"/>
      <c r="X2769" s="52"/>
      <c r="Y2769" s="194"/>
      <c r="Z2769" s="776"/>
      <c r="AA2769" s="190"/>
      <c r="AB2769" s="747">
        <f t="shared" si="172"/>
        <v>0</v>
      </c>
      <c r="AC2769" s="748">
        <f t="shared" si="173"/>
        <v>0</v>
      </c>
      <c r="AD2769" s="187"/>
      <c r="AE2769" s="186"/>
      <c r="AF2769" s="190"/>
      <c r="AG2769" s="747">
        <f t="shared" si="174"/>
        <v>0</v>
      </c>
      <c r="AH2769" s="748">
        <f t="shared" si="175"/>
        <v>0</v>
      </c>
      <c r="AI2769" s="187"/>
      <c r="AJ2769" s="52"/>
      <c r="AK2769" s="156" t="str">
        <f>IFERROR(VLOOKUP($A2769,'Liste planification'!$B$2:$C$105,2,FALSE),"")</f>
        <v/>
      </c>
      <c r="AL2769" s="27"/>
      <c r="AM2769" s="27"/>
    </row>
    <row r="2770" spans="1:39">
      <c r="A2770" s="158"/>
      <c r="B2770" s="159" t="str">
        <f>A2770&amp;"-"&amp;TEXT(COUNTIF($A$5:A2770,A2770),"000")</f>
        <v>-000</v>
      </c>
      <c r="C2770" s="52"/>
      <c r="D2770" s="27"/>
      <c r="E2770" s="28"/>
      <c r="F2770" s="27"/>
      <c r="G2770" s="27"/>
      <c r="H2770" s="52"/>
      <c r="I2770" s="380" t="str">
        <f>IFERROR(VLOOKUP($F2770,'Liste planification'!$V$2:$W$96,2,FALSE),"")</f>
        <v/>
      </c>
      <c r="J2770" s="27"/>
      <c r="K2770" s="27"/>
      <c r="L2770" s="27"/>
      <c r="M2770" s="52"/>
      <c r="N2770" s="52"/>
      <c r="O2770" s="52"/>
      <c r="P2770" s="52"/>
      <c r="Q2770" s="52"/>
      <c r="R2770" s="52"/>
      <c r="S2770" s="52"/>
      <c r="T2770" s="52"/>
      <c r="U2770" s="52"/>
      <c r="V2770" s="52"/>
      <c r="W2770" s="52"/>
      <c r="X2770" s="52"/>
      <c r="Y2770" s="194"/>
      <c r="Z2770" s="776"/>
      <c r="AA2770" s="190"/>
      <c r="AB2770" s="747">
        <f t="shared" si="172"/>
        <v>0</v>
      </c>
      <c r="AC2770" s="748">
        <f t="shared" si="173"/>
        <v>0</v>
      </c>
      <c r="AD2770" s="187"/>
      <c r="AE2770" s="186"/>
      <c r="AF2770" s="190"/>
      <c r="AG2770" s="747">
        <f t="shared" si="174"/>
        <v>0</v>
      </c>
      <c r="AH2770" s="748">
        <f t="shared" si="175"/>
        <v>0</v>
      </c>
      <c r="AI2770" s="187"/>
      <c r="AJ2770" s="52"/>
      <c r="AK2770" s="156" t="str">
        <f>IFERROR(VLOOKUP($A2770,'Liste planification'!$B$2:$C$105,2,FALSE),"")</f>
        <v/>
      </c>
      <c r="AL2770" s="27"/>
      <c r="AM2770" s="27"/>
    </row>
    <row r="2771" spans="1:39">
      <c r="A2771" s="158"/>
      <c r="B2771" s="159" t="str">
        <f>A2771&amp;"-"&amp;TEXT(COUNTIF($A$5:A2771,A2771),"000")</f>
        <v>-000</v>
      </c>
      <c r="C2771" s="52"/>
      <c r="D2771" s="27"/>
      <c r="E2771" s="28"/>
      <c r="F2771" s="27"/>
      <c r="G2771" s="27"/>
      <c r="H2771" s="52"/>
      <c r="I2771" s="380" t="str">
        <f>IFERROR(VLOOKUP($F2771,'Liste planification'!$V$2:$W$96,2,FALSE),"")</f>
        <v/>
      </c>
      <c r="J2771" s="27"/>
      <c r="K2771" s="27"/>
      <c r="L2771" s="27"/>
      <c r="M2771" s="52"/>
      <c r="N2771" s="52"/>
      <c r="O2771" s="52"/>
      <c r="P2771" s="52"/>
      <c r="Q2771" s="52"/>
      <c r="R2771" s="52"/>
      <c r="S2771" s="52"/>
      <c r="T2771" s="52"/>
      <c r="U2771" s="52"/>
      <c r="V2771" s="52"/>
      <c r="W2771" s="52"/>
      <c r="X2771" s="52"/>
      <c r="Y2771" s="194"/>
      <c r="Z2771" s="776"/>
      <c r="AA2771" s="190"/>
      <c r="AB2771" s="747">
        <f t="shared" si="172"/>
        <v>0</v>
      </c>
      <c r="AC2771" s="748">
        <f t="shared" si="173"/>
        <v>0</v>
      </c>
      <c r="AD2771" s="187"/>
      <c r="AE2771" s="186"/>
      <c r="AF2771" s="190"/>
      <c r="AG2771" s="747">
        <f t="shared" si="174"/>
        <v>0</v>
      </c>
      <c r="AH2771" s="748">
        <f t="shared" si="175"/>
        <v>0</v>
      </c>
      <c r="AI2771" s="187"/>
      <c r="AJ2771" s="52"/>
      <c r="AK2771" s="156" t="str">
        <f>IFERROR(VLOOKUP($A2771,'Liste planification'!$B$2:$C$105,2,FALSE),"")</f>
        <v/>
      </c>
      <c r="AL2771" s="27"/>
      <c r="AM2771" s="27"/>
    </row>
    <row r="2772" spans="1:39">
      <c r="A2772" s="158"/>
      <c r="B2772" s="159" t="str">
        <f>A2772&amp;"-"&amp;TEXT(COUNTIF($A$5:A2772,A2772),"000")</f>
        <v>-000</v>
      </c>
      <c r="C2772" s="52"/>
      <c r="D2772" s="27"/>
      <c r="E2772" s="28"/>
      <c r="F2772" s="27"/>
      <c r="G2772" s="27"/>
      <c r="H2772" s="52"/>
      <c r="I2772" s="380" t="str">
        <f>IFERROR(VLOOKUP($F2772,'Liste planification'!$V$2:$W$96,2,FALSE),"")</f>
        <v/>
      </c>
      <c r="J2772" s="27"/>
      <c r="K2772" s="27"/>
      <c r="L2772" s="27"/>
      <c r="M2772" s="52"/>
      <c r="N2772" s="52"/>
      <c r="O2772" s="52"/>
      <c r="P2772" s="52"/>
      <c r="Q2772" s="52"/>
      <c r="R2772" s="52"/>
      <c r="S2772" s="52"/>
      <c r="T2772" s="52"/>
      <c r="U2772" s="52"/>
      <c r="V2772" s="52"/>
      <c r="W2772" s="52"/>
      <c r="X2772" s="52"/>
      <c r="Y2772" s="194"/>
      <c r="Z2772" s="776"/>
      <c r="AA2772" s="190"/>
      <c r="AB2772" s="747">
        <f t="shared" si="172"/>
        <v>0</v>
      </c>
      <c r="AC2772" s="748">
        <f t="shared" si="173"/>
        <v>0</v>
      </c>
      <c r="AD2772" s="187"/>
      <c r="AE2772" s="186"/>
      <c r="AF2772" s="190"/>
      <c r="AG2772" s="747">
        <f t="shared" si="174"/>
        <v>0</v>
      </c>
      <c r="AH2772" s="748">
        <f t="shared" si="175"/>
        <v>0</v>
      </c>
      <c r="AI2772" s="187"/>
      <c r="AJ2772" s="52"/>
      <c r="AK2772" s="156" t="str">
        <f>IFERROR(VLOOKUP($A2772,'Liste planification'!$B$2:$C$105,2,FALSE),"")</f>
        <v/>
      </c>
      <c r="AL2772" s="27"/>
      <c r="AM2772" s="27"/>
    </row>
    <row r="2773" spans="1:39">
      <c r="A2773" s="158"/>
      <c r="B2773" s="159" t="str">
        <f>A2773&amp;"-"&amp;TEXT(COUNTIF($A$5:A2773,A2773),"000")</f>
        <v>-000</v>
      </c>
      <c r="C2773" s="52"/>
      <c r="D2773" s="27"/>
      <c r="E2773" s="28"/>
      <c r="F2773" s="27"/>
      <c r="G2773" s="27"/>
      <c r="H2773" s="52"/>
      <c r="I2773" s="380" t="str">
        <f>IFERROR(VLOOKUP($F2773,'Liste planification'!$V$2:$W$96,2,FALSE),"")</f>
        <v/>
      </c>
      <c r="J2773" s="27"/>
      <c r="K2773" s="27"/>
      <c r="L2773" s="27"/>
      <c r="M2773" s="52"/>
      <c r="N2773" s="52"/>
      <c r="O2773" s="52"/>
      <c r="P2773" s="52"/>
      <c r="Q2773" s="52"/>
      <c r="R2773" s="52"/>
      <c r="S2773" s="52"/>
      <c r="T2773" s="52"/>
      <c r="U2773" s="52"/>
      <c r="V2773" s="52"/>
      <c r="W2773" s="52"/>
      <c r="X2773" s="52"/>
      <c r="Y2773" s="194"/>
      <c r="Z2773" s="776"/>
      <c r="AA2773" s="190"/>
      <c r="AB2773" s="747">
        <f t="shared" si="172"/>
        <v>0</v>
      </c>
      <c r="AC2773" s="748">
        <f t="shared" si="173"/>
        <v>0</v>
      </c>
      <c r="AD2773" s="187"/>
      <c r="AE2773" s="186"/>
      <c r="AF2773" s="190"/>
      <c r="AG2773" s="747">
        <f t="shared" si="174"/>
        <v>0</v>
      </c>
      <c r="AH2773" s="748">
        <f t="shared" si="175"/>
        <v>0</v>
      </c>
      <c r="AI2773" s="187"/>
      <c r="AJ2773" s="52"/>
      <c r="AK2773" s="156" t="str">
        <f>IFERROR(VLOOKUP($A2773,'Liste planification'!$B$2:$C$105,2,FALSE),"")</f>
        <v/>
      </c>
      <c r="AL2773" s="27"/>
      <c r="AM2773" s="27"/>
    </row>
    <row r="2774" spans="1:39">
      <c r="A2774" s="158"/>
      <c r="B2774" s="159" t="str">
        <f>A2774&amp;"-"&amp;TEXT(COUNTIF($A$5:A2774,A2774),"000")</f>
        <v>-000</v>
      </c>
      <c r="C2774" s="52"/>
      <c r="D2774" s="27"/>
      <c r="E2774" s="28"/>
      <c r="F2774" s="27"/>
      <c r="G2774" s="27"/>
      <c r="H2774" s="52"/>
      <c r="I2774" s="380" t="str">
        <f>IFERROR(VLOOKUP($F2774,'Liste planification'!$V$2:$W$96,2,FALSE),"")</f>
        <v/>
      </c>
      <c r="J2774" s="27"/>
      <c r="K2774" s="27"/>
      <c r="L2774" s="27"/>
      <c r="M2774" s="52"/>
      <c r="N2774" s="52"/>
      <c r="O2774" s="52"/>
      <c r="P2774" s="52"/>
      <c r="Q2774" s="52"/>
      <c r="R2774" s="52"/>
      <c r="S2774" s="52"/>
      <c r="T2774" s="52"/>
      <c r="U2774" s="52"/>
      <c r="V2774" s="52"/>
      <c r="W2774" s="52"/>
      <c r="X2774" s="52"/>
      <c r="Y2774" s="194"/>
      <c r="Z2774" s="776"/>
      <c r="AA2774" s="190"/>
      <c r="AB2774" s="747">
        <f t="shared" si="172"/>
        <v>0</v>
      </c>
      <c r="AC2774" s="748">
        <f t="shared" si="173"/>
        <v>0</v>
      </c>
      <c r="AD2774" s="187"/>
      <c r="AE2774" s="186"/>
      <c r="AF2774" s="190"/>
      <c r="AG2774" s="747">
        <f t="shared" si="174"/>
        <v>0</v>
      </c>
      <c r="AH2774" s="748">
        <f t="shared" si="175"/>
        <v>0</v>
      </c>
      <c r="AI2774" s="187"/>
      <c r="AJ2774" s="52"/>
      <c r="AK2774" s="156" t="str">
        <f>IFERROR(VLOOKUP($A2774,'Liste planification'!$B$2:$C$105,2,FALSE),"")</f>
        <v/>
      </c>
      <c r="AL2774" s="27"/>
      <c r="AM2774" s="27"/>
    </row>
    <row r="2775" spans="1:39">
      <c r="A2775" s="158"/>
      <c r="B2775" s="159" t="str">
        <f>A2775&amp;"-"&amp;TEXT(COUNTIF($A$5:A2775,A2775),"000")</f>
        <v>-000</v>
      </c>
      <c r="C2775" s="52"/>
      <c r="D2775" s="27"/>
      <c r="E2775" s="28"/>
      <c r="F2775" s="27"/>
      <c r="G2775" s="27"/>
      <c r="H2775" s="52"/>
      <c r="I2775" s="380" t="str">
        <f>IFERROR(VLOOKUP($F2775,'Liste planification'!$V$2:$W$96,2,FALSE),"")</f>
        <v/>
      </c>
      <c r="J2775" s="27"/>
      <c r="K2775" s="27"/>
      <c r="L2775" s="27"/>
      <c r="M2775" s="52"/>
      <c r="N2775" s="52"/>
      <c r="O2775" s="52"/>
      <c r="P2775" s="52"/>
      <c r="Q2775" s="52"/>
      <c r="R2775" s="52"/>
      <c r="S2775" s="52"/>
      <c r="T2775" s="52"/>
      <c r="U2775" s="52"/>
      <c r="V2775" s="52"/>
      <c r="W2775" s="52"/>
      <c r="X2775" s="52"/>
      <c r="Y2775" s="194"/>
      <c r="Z2775" s="776"/>
      <c r="AA2775" s="190"/>
      <c r="AB2775" s="747">
        <f t="shared" si="172"/>
        <v>0</v>
      </c>
      <c r="AC2775" s="748">
        <f t="shared" si="173"/>
        <v>0</v>
      </c>
      <c r="AD2775" s="187"/>
      <c r="AE2775" s="186"/>
      <c r="AF2775" s="190"/>
      <c r="AG2775" s="747">
        <f t="shared" si="174"/>
        <v>0</v>
      </c>
      <c r="AH2775" s="748">
        <f t="shared" si="175"/>
        <v>0</v>
      </c>
      <c r="AI2775" s="187"/>
      <c r="AJ2775" s="52"/>
      <c r="AK2775" s="156" t="str">
        <f>IFERROR(VLOOKUP($A2775,'Liste planification'!$B$2:$C$105,2,FALSE),"")</f>
        <v/>
      </c>
      <c r="AL2775" s="27"/>
      <c r="AM2775" s="27"/>
    </row>
    <row r="2776" spans="1:39">
      <c r="A2776" s="158"/>
      <c r="B2776" s="159" t="str">
        <f>A2776&amp;"-"&amp;TEXT(COUNTIF($A$5:A2776,A2776),"000")</f>
        <v>-000</v>
      </c>
      <c r="C2776" s="52"/>
      <c r="D2776" s="27"/>
      <c r="E2776" s="28"/>
      <c r="F2776" s="27"/>
      <c r="G2776" s="27"/>
      <c r="H2776" s="52"/>
      <c r="I2776" s="380" t="str">
        <f>IFERROR(VLOOKUP($F2776,'Liste planification'!$V$2:$W$96,2,FALSE),"")</f>
        <v/>
      </c>
      <c r="J2776" s="27"/>
      <c r="K2776" s="27"/>
      <c r="L2776" s="27"/>
      <c r="M2776" s="52"/>
      <c r="N2776" s="52"/>
      <c r="O2776" s="52"/>
      <c r="P2776" s="52"/>
      <c r="Q2776" s="52"/>
      <c r="R2776" s="52"/>
      <c r="S2776" s="52"/>
      <c r="T2776" s="52"/>
      <c r="U2776" s="52"/>
      <c r="V2776" s="52"/>
      <c r="W2776" s="52"/>
      <c r="X2776" s="52"/>
      <c r="Y2776" s="194"/>
      <c r="Z2776" s="776"/>
      <c r="AA2776" s="190"/>
      <c r="AB2776" s="747">
        <f t="shared" si="172"/>
        <v>0</v>
      </c>
      <c r="AC2776" s="748">
        <f t="shared" si="173"/>
        <v>0</v>
      </c>
      <c r="AD2776" s="187"/>
      <c r="AE2776" s="186"/>
      <c r="AF2776" s="190"/>
      <c r="AG2776" s="747">
        <f t="shared" si="174"/>
        <v>0</v>
      </c>
      <c r="AH2776" s="748">
        <f t="shared" si="175"/>
        <v>0</v>
      </c>
      <c r="AI2776" s="187"/>
      <c r="AJ2776" s="52"/>
      <c r="AK2776" s="156" t="str">
        <f>IFERROR(VLOOKUP($A2776,'Liste planification'!$B$2:$C$105,2,FALSE),"")</f>
        <v/>
      </c>
      <c r="AL2776" s="27"/>
      <c r="AM2776" s="27"/>
    </row>
    <row r="2777" spans="1:39">
      <c r="A2777" s="158"/>
      <c r="B2777" s="159" t="str">
        <f>A2777&amp;"-"&amp;TEXT(COUNTIF($A$5:A2777,A2777),"000")</f>
        <v>-000</v>
      </c>
      <c r="C2777" s="52"/>
      <c r="D2777" s="27"/>
      <c r="E2777" s="28"/>
      <c r="F2777" s="27"/>
      <c r="G2777" s="27"/>
      <c r="H2777" s="52"/>
      <c r="I2777" s="380" t="str">
        <f>IFERROR(VLOOKUP($F2777,'Liste planification'!$V$2:$W$96,2,FALSE),"")</f>
        <v/>
      </c>
      <c r="J2777" s="27"/>
      <c r="K2777" s="27"/>
      <c r="L2777" s="27"/>
      <c r="M2777" s="52"/>
      <c r="N2777" s="52"/>
      <c r="O2777" s="52"/>
      <c r="P2777" s="52"/>
      <c r="Q2777" s="52"/>
      <c r="R2777" s="52"/>
      <c r="S2777" s="52"/>
      <c r="T2777" s="52"/>
      <c r="U2777" s="52"/>
      <c r="V2777" s="52"/>
      <c r="W2777" s="52"/>
      <c r="X2777" s="52"/>
      <c r="Y2777" s="194"/>
      <c r="Z2777" s="776"/>
      <c r="AA2777" s="190"/>
      <c r="AB2777" s="747">
        <f t="shared" si="172"/>
        <v>0</v>
      </c>
      <c r="AC2777" s="748">
        <f t="shared" si="173"/>
        <v>0</v>
      </c>
      <c r="AD2777" s="187"/>
      <c r="AE2777" s="186"/>
      <c r="AF2777" s="190"/>
      <c r="AG2777" s="747">
        <f t="shared" si="174"/>
        <v>0</v>
      </c>
      <c r="AH2777" s="748">
        <f t="shared" si="175"/>
        <v>0</v>
      </c>
      <c r="AI2777" s="187"/>
      <c r="AJ2777" s="52"/>
      <c r="AK2777" s="156" t="str">
        <f>IFERROR(VLOOKUP($A2777,'Liste planification'!$B$2:$C$105,2,FALSE),"")</f>
        <v/>
      </c>
      <c r="AL2777" s="27"/>
      <c r="AM2777" s="27"/>
    </row>
    <row r="2778" spans="1:39">
      <c r="A2778" s="158"/>
      <c r="B2778" s="159" t="str">
        <f>A2778&amp;"-"&amp;TEXT(COUNTIF($A$5:A2778,A2778),"000")</f>
        <v>-000</v>
      </c>
      <c r="C2778" s="52"/>
      <c r="D2778" s="27"/>
      <c r="E2778" s="28"/>
      <c r="F2778" s="27"/>
      <c r="G2778" s="27"/>
      <c r="H2778" s="52"/>
      <c r="I2778" s="380" t="str">
        <f>IFERROR(VLOOKUP($F2778,'Liste planification'!$V$2:$W$96,2,FALSE),"")</f>
        <v/>
      </c>
      <c r="J2778" s="27"/>
      <c r="K2778" s="27"/>
      <c r="L2778" s="27"/>
      <c r="M2778" s="52"/>
      <c r="N2778" s="52"/>
      <c r="O2778" s="52"/>
      <c r="P2778" s="52"/>
      <c r="Q2778" s="52"/>
      <c r="R2778" s="52"/>
      <c r="S2778" s="52"/>
      <c r="T2778" s="52"/>
      <c r="U2778" s="52"/>
      <c r="V2778" s="52"/>
      <c r="W2778" s="52"/>
      <c r="X2778" s="52"/>
      <c r="Y2778" s="194"/>
      <c r="Z2778" s="776"/>
      <c r="AA2778" s="190"/>
      <c r="AB2778" s="747">
        <f t="shared" si="172"/>
        <v>0</v>
      </c>
      <c r="AC2778" s="748">
        <f t="shared" si="173"/>
        <v>0</v>
      </c>
      <c r="AD2778" s="187"/>
      <c r="AE2778" s="186"/>
      <c r="AF2778" s="190"/>
      <c r="AG2778" s="747">
        <f t="shared" si="174"/>
        <v>0</v>
      </c>
      <c r="AH2778" s="748">
        <f t="shared" si="175"/>
        <v>0</v>
      </c>
      <c r="AI2778" s="187"/>
      <c r="AJ2778" s="52"/>
      <c r="AK2778" s="156" t="str">
        <f>IFERROR(VLOOKUP($A2778,'Liste planification'!$B$2:$C$105,2,FALSE),"")</f>
        <v/>
      </c>
      <c r="AL2778" s="27"/>
      <c r="AM2778" s="27"/>
    </row>
    <row r="2779" spans="1:39">
      <c r="A2779" s="158"/>
      <c r="B2779" s="159" t="str">
        <f>A2779&amp;"-"&amp;TEXT(COUNTIF($A$5:A2779,A2779),"000")</f>
        <v>-000</v>
      </c>
      <c r="C2779" s="52"/>
      <c r="D2779" s="27"/>
      <c r="E2779" s="28"/>
      <c r="F2779" s="27"/>
      <c r="G2779" s="27"/>
      <c r="H2779" s="52"/>
      <c r="I2779" s="380" t="str">
        <f>IFERROR(VLOOKUP($F2779,'Liste planification'!$V$2:$W$96,2,FALSE),"")</f>
        <v/>
      </c>
      <c r="J2779" s="27"/>
      <c r="K2779" s="27"/>
      <c r="L2779" s="27"/>
      <c r="M2779" s="52"/>
      <c r="N2779" s="52"/>
      <c r="O2779" s="52"/>
      <c r="P2779" s="52"/>
      <c r="Q2779" s="52"/>
      <c r="R2779" s="52"/>
      <c r="S2779" s="52"/>
      <c r="T2779" s="52"/>
      <c r="U2779" s="52"/>
      <c r="V2779" s="52"/>
      <c r="W2779" s="52"/>
      <c r="X2779" s="52"/>
      <c r="Y2779" s="194"/>
      <c r="Z2779" s="776"/>
      <c r="AA2779" s="190"/>
      <c r="AB2779" s="747">
        <f t="shared" si="172"/>
        <v>0</v>
      </c>
      <c r="AC2779" s="748">
        <f t="shared" si="173"/>
        <v>0</v>
      </c>
      <c r="AD2779" s="187"/>
      <c r="AE2779" s="186"/>
      <c r="AF2779" s="190"/>
      <c r="AG2779" s="747">
        <f t="shared" si="174"/>
        <v>0</v>
      </c>
      <c r="AH2779" s="748">
        <f t="shared" si="175"/>
        <v>0</v>
      </c>
      <c r="AI2779" s="187"/>
      <c r="AJ2779" s="52"/>
      <c r="AK2779" s="156" t="str">
        <f>IFERROR(VLOOKUP($A2779,'Liste planification'!$B$2:$C$105,2,FALSE),"")</f>
        <v/>
      </c>
      <c r="AL2779" s="27"/>
      <c r="AM2779" s="27"/>
    </row>
    <row r="2780" spans="1:39">
      <c r="A2780" s="158"/>
      <c r="B2780" s="159" t="str">
        <f>A2780&amp;"-"&amp;TEXT(COUNTIF($A$5:A2780,A2780),"000")</f>
        <v>-000</v>
      </c>
      <c r="C2780" s="52"/>
      <c r="D2780" s="27"/>
      <c r="E2780" s="28"/>
      <c r="F2780" s="27"/>
      <c r="G2780" s="27"/>
      <c r="H2780" s="52"/>
      <c r="I2780" s="380" t="str">
        <f>IFERROR(VLOOKUP($F2780,'Liste planification'!$V$2:$W$96,2,FALSE),"")</f>
        <v/>
      </c>
      <c r="J2780" s="27"/>
      <c r="K2780" s="27"/>
      <c r="L2780" s="27"/>
      <c r="M2780" s="52"/>
      <c r="N2780" s="52"/>
      <c r="O2780" s="52"/>
      <c r="P2780" s="52"/>
      <c r="Q2780" s="52"/>
      <c r="R2780" s="52"/>
      <c r="S2780" s="52"/>
      <c r="T2780" s="52"/>
      <c r="U2780" s="52"/>
      <c r="V2780" s="52"/>
      <c r="W2780" s="52"/>
      <c r="X2780" s="52"/>
      <c r="Y2780" s="194"/>
      <c r="Z2780" s="776"/>
      <c r="AA2780" s="190"/>
      <c r="AB2780" s="747">
        <f t="shared" si="172"/>
        <v>0</v>
      </c>
      <c r="AC2780" s="748">
        <f t="shared" si="173"/>
        <v>0</v>
      </c>
      <c r="AD2780" s="187"/>
      <c r="AE2780" s="186"/>
      <c r="AF2780" s="190"/>
      <c r="AG2780" s="747">
        <f t="shared" si="174"/>
        <v>0</v>
      </c>
      <c r="AH2780" s="748">
        <f t="shared" si="175"/>
        <v>0</v>
      </c>
      <c r="AI2780" s="187"/>
      <c r="AJ2780" s="52"/>
      <c r="AK2780" s="156" t="str">
        <f>IFERROR(VLOOKUP($A2780,'Liste planification'!$B$2:$C$105,2,FALSE),"")</f>
        <v/>
      </c>
      <c r="AL2780" s="27"/>
      <c r="AM2780" s="27"/>
    </row>
    <row r="2781" spans="1:39">
      <c r="A2781" s="158"/>
      <c r="B2781" s="159" t="str">
        <f>A2781&amp;"-"&amp;TEXT(COUNTIF($A$5:A2781,A2781),"000")</f>
        <v>-000</v>
      </c>
      <c r="C2781" s="52"/>
      <c r="D2781" s="27"/>
      <c r="E2781" s="28"/>
      <c r="F2781" s="27"/>
      <c r="G2781" s="27"/>
      <c r="H2781" s="52"/>
      <c r="I2781" s="380" t="str">
        <f>IFERROR(VLOOKUP($F2781,'Liste planification'!$V$2:$W$96,2,FALSE),"")</f>
        <v/>
      </c>
      <c r="J2781" s="27"/>
      <c r="K2781" s="27"/>
      <c r="L2781" s="27"/>
      <c r="M2781" s="52"/>
      <c r="N2781" s="52"/>
      <c r="O2781" s="52"/>
      <c r="P2781" s="52"/>
      <c r="Q2781" s="52"/>
      <c r="R2781" s="52"/>
      <c r="S2781" s="52"/>
      <c r="T2781" s="52"/>
      <c r="U2781" s="52"/>
      <c r="V2781" s="52"/>
      <c r="W2781" s="52"/>
      <c r="X2781" s="52"/>
      <c r="Y2781" s="194"/>
      <c r="Z2781" s="776"/>
      <c r="AA2781" s="190"/>
      <c r="AB2781" s="747">
        <f t="shared" si="172"/>
        <v>0</v>
      </c>
      <c r="AC2781" s="748">
        <f t="shared" si="173"/>
        <v>0</v>
      </c>
      <c r="AD2781" s="187"/>
      <c r="AE2781" s="186"/>
      <c r="AF2781" s="190"/>
      <c r="AG2781" s="747">
        <f t="shared" si="174"/>
        <v>0</v>
      </c>
      <c r="AH2781" s="748">
        <f t="shared" si="175"/>
        <v>0</v>
      </c>
      <c r="AI2781" s="187"/>
      <c r="AJ2781" s="52"/>
      <c r="AK2781" s="156" t="str">
        <f>IFERROR(VLOOKUP($A2781,'Liste planification'!$B$2:$C$105,2,FALSE),"")</f>
        <v/>
      </c>
      <c r="AL2781" s="27"/>
      <c r="AM2781" s="27"/>
    </row>
    <row r="2782" spans="1:39">
      <c r="A2782" s="158"/>
      <c r="B2782" s="159" t="str">
        <f>A2782&amp;"-"&amp;TEXT(COUNTIF($A$5:A2782,A2782),"000")</f>
        <v>-000</v>
      </c>
      <c r="C2782" s="52"/>
      <c r="D2782" s="27"/>
      <c r="E2782" s="28"/>
      <c r="F2782" s="27"/>
      <c r="G2782" s="27"/>
      <c r="H2782" s="52"/>
      <c r="I2782" s="380" t="str">
        <f>IFERROR(VLOOKUP($F2782,'Liste planification'!$V$2:$W$96,2,FALSE),"")</f>
        <v/>
      </c>
      <c r="J2782" s="27"/>
      <c r="K2782" s="27"/>
      <c r="L2782" s="27"/>
      <c r="M2782" s="52"/>
      <c r="N2782" s="52"/>
      <c r="O2782" s="52"/>
      <c r="P2782" s="52"/>
      <c r="Q2782" s="52"/>
      <c r="R2782" s="52"/>
      <c r="S2782" s="52"/>
      <c r="T2782" s="52"/>
      <c r="U2782" s="52"/>
      <c r="V2782" s="52"/>
      <c r="W2782" s="52"/>
      <c r="X2782" s="52"/>
      <c r="Y2782" s="194"/>
      <c r="Z2782" s="776"/>
      <c r="AA2782" s="190"/>
      <c r="AB2782" s="747">
        <f t="shared" si="172"/>
        <v>0</v>
      </c>
      <c r="AC2782" s="748">
        <f t="shared" si="173"/>
        <v>0</v>
      </c>
      <c r="AD2782" s="187"/>
      <c r="AE2782" s="186"/>
      <c r="AF2782" s="190"/>
      <c r="AG2782" s="747">
        <f t="shared" si="174"/>
        <v>0</v>
      </c>
      <c r="AH2782" s="748">
        <f t="shared" si="175"/>
        <v>0</v>
      </c>
      <c r="AI2782" s="187"/>
      <c r="AJ2782" s="52"/>
      <c r="AK2782" s="156" t="str">
        <f>IFERROR(VLOOKUP($A2782,'Liste planification'!$B$2:$C$105,2,FALSE),"")</f>
        <v/>
      </c>
      <c r="AL2782" s="27"/>
      <c r="AM2782" s="27"/>
    </row>
    <row r="2783" spans="1:39">
      <c r="A2783" s="158"/>
      <c r="B2783" s="159" t="str">
        <f>A2783&amp;"-"&amp;TEXT(COUNTIF($A$5:A2783,A2783),"000")</f>
        <v>-000</v>
      </c>
      <c r="C2783" s="52"/>
      <c r="D2783" s="27"/>
      <c r="E2783" s="28"/>
      <c r="F2783" s="27"/>
      <c r="G2783" s="27"/>
      <c r="H2783" s="52"/>
      <c r="I2783" s="380" t="str">
        <f>IFERROR(VLOOKUP($F2783,'Liste planification'!$V$2:$W$96,2,FALSE),"")</f>
        <v/>
      </c>
      <c r="J2783" s="27"/>
      <c r="K2783" s="27"/>
      <c r="L2783" s="27"/>
      <c r="M2783" s="52"/>
      <c r="N2783" s="52"/>
      <c r="O2783" s="52"/>
      <c r="P2783" s="52"/>
      <c r="Q2783" s="52"/>
      <c r="R2783" s="52"/>
      <c r="S2783" s="52"/>
      <c r="T2783" s="52"/>
      <c r="U2783" s="52"/>
      <c r="V2783" s="52"/>
      <c r="W2783" s="52"/>
      <c r="X2783" s="52"/>
      <c r="Y2783" s="194"/>
      <c r="Z2783" s="776"/>
      <c r="AA2783" s="190"/>
      <c r="AB2783" s="747">
        <f t="shared" si="172"/>
        <v>0</v>
      </c>
      <c r="AC2783" s="748">
        <f t="shared" si="173"/>
        <v>0</v>
      </c>
      <c r="AD2783" s="187"/>
      <c r="AE2783" s="186"/>
      <c r="AF2783" s="190"/>
      <c r="AG2783" s="747">
        <f t="shared" si="174"/>
        <v>0</v>
      </c>
      <c r="AH2783" s="748">
        <f t="shared" si="175"/>
        <v>0</v>
      </c>
      <c r="AI2783" s="187"/>
      <c r="AJ2783" s="52"/>
      <c r="AK2783" s="156" t="str">
        <f>IFERROR(VLOOKUP($A2783,'Liste planification'!$B$2:$C$105,2,FALSE),"")</f>
        <v/>
      </c>
      <c r="AL2783" s="27"/>
      <c r="AM2783" s="27"/>
    </row>
    <row r="2784" spans="1:39">
      <c r="A2784" s="158"/>
      <c r="B2784" s="159" t="str">
        <f>A2784&amp;"-"&amp;TEXT(COUNTIF($A$5:A2784,A2784),"000")</f>
        <v>-000</v>
      </c>
      <c r="C2784" s="52"/>
      <c r="D2784" s="27"/>
      <c r="E2784" s="28"/>
      <c r="F2784" s="27"/>
      <c r="G2784" s="27"/>
      <c r="H2784" s="52"/>
      <c r="I2784" s="380" t="str">
        <f>IFERROR(VLOOKUP($F2784,'Liste planification'!$V$2:$W$96,2,FALSE),"")</f>
        <v/>
      </c>
      <c r="J2784" s="27"/>
      <c r="K2784" s="27"/>
      <c r="L2784" s="27"/>
      <c r="M2784" s="52"/>
      <c r="N2784" s="52"/>
      <c r="O2784" s="52"/>
      <c r="P2784" s="52"/>
      <c r="Q2784" s="52"/>
      <c r="R2784" s="52"/>
      <c r="S2784" s="52"/>
      <c r="T2784" s="52"/>
      <c r="U2784" s="52"/>
      <c r="V2784" s="52"/>
      <c r="W2784" s="52"/>
      <c r="X2784" s="52"/>
      <c r="Y2784" s="194"/>
      <c r="Z2784" s="776"/>
      <c r="AA2784" s="190"/>
      <c r="AB2784" s="747">
        <f t="shared" si="172"/>
        <v>0</v>
      </c>
      <c r="AC2784" s="748">
        <f t="shared" si="173"/>
        <v>0</v>
      </c>
      <c r="AD2784" s="187"/>
      <c r="AE2784" s="186"/>
      <c r="AF2784" s="190"/>
      <c r="AG2784" s="747">
        <f t="shared" si="174"/>
        <v>0</v>
      </c>
      <c r="AH2784" s="748">
        <f t="shared" si="175"/>
        <v>0</v>
      </c>
      <c r="AI2784" s="187"/>
      <c r="AJ2784" s="52"/>
      <c r="AK2784" s="156" t="str">
        <f>IFERROR(VLOOKUP($A2784,'Liste planification'!$B$2:$C$105,2,FALSE),"")</f>
        <v/>
      </c>
      <c r="AL2784" s="27"/>
      <c r="AM2784" s="27"/>
    </row>
    <row r="2785" spans="1:39">
      <c r="A2785" s="158"/>
      <c r="B2785" s="159" t="str">
        <f>A2785&amp;"-"&amp;TEXT(COUNTIF($A$5:A2785,A2785),"000")</f>
        <v>-000</v>
      </c>
      <c r="C2785" s="52"/>
      <c r="D2785" s="27"/>
      <c r="E2785" s="28"/>
      <c r="F2785" s="27"/>
      <c r="G2785" s="27"/>
      <c r="H2785" s="52"/>
      <c r="I2785" s="380" t="str">
        <f>IFERROR(VLOOKUP($F2785,'Liste planification'!$V$2:$W$96,2,FALSE),"")</f>
        <v/>
      </c>
      <c r="J2785" s="27"/>
      <c r="K2785" s="27"/>
      <c r="L2785" s="27"/>
      <c r="M2785" s="52"/>
      <c r="N2785" s="52"/>
      <c r="O2785" s="52"/>
      <c r="P2785" s="52"/>
      <c r="Q2785" s="52"/>
      <c r="R2785" s="52"/>
      <c r="S2785" s="52"/>
      <c r="T2785" s="52"/>
      <c r="U2785" s="52"/>
      <c r="V2785" s="52"/>
      <c r="W2785" s="52"/>
      <c r="X2785" s="52"/>
      <c r="Y2785" s="194"/>
      <c r="Z2785" s="776"/>
      <c r="AA2785" s="190"/>
      <c r="AB2785" s="747">
        <f t="shared" si="172"/>
        <v>0</v>
      </c>
      <c r="AC2785" s="748">
        <f t="shared" si="173"/>
        <v>0</v>
      </c>
      <c r="AD2785" s="187"/>
      <c r="AE2785" s="186"/>
      <c r="AF2785" s="190"/>
      <c r="AG2785" s="747">
        <f t="shared" si="174"/>
        <v>0</v>
      </c>
      <c r="AH2785" s="748">
        <f t="shared" si="175"/>
        <v>0</v>
      </c>
      <c r="AI2785" s="187"/>
      <c r="AJ2785" s="52"/>
      <c r="AK2785" s="156" t="str">
        <f>IFERROR(VLOOKUP($A2785,'Liste planification'!$B$2:$C$105,2,FALSE),"")</f>
        <v/>
      </c>
      <c r="AL2785" s="27"/>
      <c r="AM2785" s="27"/>
    </row>
    <row r="2786" spans="1:39">
      <c r="A2786" s="158"/>
      <c r="B2786" s="159" t="str">
        <f>A2786&amp;"-"&amp;TEXT(COUNTIF($A$5:A2786,A2786),"000")</f>
        <v>-000</v>
      </c>
      <c r="C2786" s="52"/>
      <c r="D2786" s="27"/>
      <c r="E2786" s="28"/>
      <c r="F2786" s="27"/>
      <c r="G2786" s="27"/>
      <c r="H2786" s="52"/>
      <c r="I2786" s="380" t="str">
        <f>IFERROR(VLOOKUP($F2786,'Liste planification'!$V$2:$W$96,2,FALSE),"")</f>
        <v/>
      </c>
      <c r="J2786" s="27"/>
      <c r="K2786" s="27"/>
      <c r="L2786" s="27"/>
      <c r="M2786" s="52"/>
      <c r="N2786" s="52"/>
      <c r="O2786" s="52"/>
      <c r="P2786" s="52"/>
      <c r="Q2786" s="52"/>
      <c r="R2786" s="52"/>
      <c r="S2786" s="52"/>
      <c r="T2786" s="52"/>
      <c r="U2786" s="52"/>
      <c r="V2786" s="52"/>
      <c r="W2786" s="52"/>
      <c r="X2786" s="52"/>
      <c r="Y2786" s="194"/>
      <c r="Z2786" s="776"/>
      <c r="AA2786" s="190"/>
      <c r="AB2786" s="747">
        <f t="shared" si="172"/>
        <v>0</v>
      </c>
      <c r="AC2786" s="748">
        <f t="shared" si="173"/>
        <v>0</v>
      </c>
      <c r="AD2786" s="187"/>
      <c r="AE2786" s="186"/>
      <c r="AF2786" s="190"/>
      <c r="AG2786" s="747">
        <f t="shared" si="174"/>
        <v>0</v>
      </c>
      <c r="AH2786" s="748">
        <f t="shared" si="175"/>
        <v>0</v>
      </c>
      <c r="AI2786" s="187"/>
      <c r="AJ2786" s="52"/>
      <c r="AK2786" s="156" t="str">
        <f>IFERROR(VLOOKUP($A2786,'Liste planification'!$B$2:$C$105,2,FALSE),"")</f>
        <v/>
      </c>
      <c r="AL2786" s="27"/>
      <c r="AM2786" s="27"/>
    </row>
    <row r="2787" spans="1:39">
      <c r="A2787" s="158"/>
      <c r="B2787" s="159" t="str">
        <f>A2787&amp;"-"&amp;TEXT(COUNTIF($A$5:A2787,A2787),"000")</f>
        <v>-000</v>
      </c>
      <c r="C2787" s="52"/>
      <c r="D2787" s="27"/>
      <c r="E2787" s="28"/>
      <c r="F2787" s="27"/>
      <c r="G2787" s="27"/>
      <c r="H2787" s="52"/>
      <c r="I2787" s="380" t="str">
        <f>IFERROR(VLOOKUP($F2787,'Liste planification'!$V$2:$W$96,2,FALSE),"")</f>
        <v/>
      </c>
      <c r="J2787" s="27"/>
      <c r="K2787" s="27"/>
      <c r="L2787" s="27"/>
      <c r="M2787" s="52"/>
      <c r="N2787" s="52"/>
      <c r="O2787" s="52"/>
      <c r="P2787" s="52"/>
      <c r="Q2787" s="52"/>
      <c r="R2787" s="52"/>
      <c r="S2787" s="52"/>
      <c r="T2787" s="52"/>
      <c r="U2787" s="52"/>
      <c r="V2787" s="52"/>
      <c r="W2787" s="52"/>
      <c r="X2787" s="52"/>
      <c r="Y2787" s="194"/>
      <c r="Z2787" s="776"/>
      <c r="AA2787" s="190"/>
      <c r="AB2787" s="747">
        <f t="shared" si="172"/>
        <v>0</v>
      </c>
      <c r="AC2787" s="748">
        <f t="shared" si="173"/>
        <v>0</v>
      </c>
      <c r="AD2787" s="187"/>
      <c r="AE2787" s="186"/>
      <c r="AF2787" s="190"/>
      <c r="AG2787" s="747">
        <f t="shared" si="174"/>
        <v>0</v>
      </c>
      <c r="AH2787" s="748">
        <f t="shared" si="175"/>
        <v>0</v>
      </c>
      <c r="AI2787" s="187"/>
      <c r="AJ2787" s="52"/>
      <c r="AK2787" s="156" t="str">
        <f>IFERROR(VLOOKUP($A2787,'Liste planification'!$B$2:$C$105,2,FALSE),"")</f>
        <v/>
      </c>
      <c r="AL2787" s="27"/>
      <c r="AM2787" s="27"/>
    </row>
    <row r="2788" spans="1:39">
      <c r="A2788" s="158"/>
      <c r="B2788" s="159" t="str">
        <f>A2788&amp;"-"&amp;TEXT(COUNTIF($A$5:A2788,A2788),"000")</f>
        <v>-000</v>
      </c>
      <c r="C2788" s="52"/>
      <c r="D2788" s="27"/>
      <c r="E2788" s="28"/>
      <c r="F2788" s="27"/>
      <c r="G2788" s="27"/>
      <c r="H2788" s="52"/>
      <c r="I2788" s="380" t="str">
        <f>IFERROR(VLOOKUP($F2788,'Liste planification'!$V$2:$W$96,2,FALSE),"")</f>
        <v/>
      </c>
      <c r="J2788" s="27"/>
      <c r="K2788" s="27"/>
      <c r="L2788" s="27"/>
      <c r="M2788" s="52"/>
      <c r="N2788" s="52"/>
      <c r="O2788" s="52"/>
      <c r="P2788" s="52"/>
      <c r="Q2788" s="52"/>
      <c r="R2788" s="52"/>
      <c r="S2788" s="52"/>
      <c r="T2788" s="52"/>
      <c r="U2788" s="52"/>
      <c r="V2788" s="52"/>
      <c r="W2788" s="52"/>
      <c r="X2788" s="52"/>
      <c r="Y2788" s="194"/>
      <c r="Z2788" s="776"/>
      <c r="AA2788" s="190"/>
      <c r="AB2788" s="747">
        <f t="shared" si="172"/>
        <v>0</v>
      </c>
      <c r="AC2788" s="748">
        <f t="shared" si="173"/>
        <v>0</v>
      </c>
      <c r="AD2788" s="187"/>
      <c r="AE2788" s="186"/>
      <c r="AF2788" s="190"/>
      <c r="AG2788" s="747">
        <f t="shared" si="174"/>
        <v>0</v>
      </c>
      <c r="AH2788" s="748">
        <f t="shared" si="175"/>
        <v>0</v>
      </c>
      <c r="AI2788" s="187"/>
      <c r="AJ2788" s="52"/>
      <c r="AK2788" s="156" t="str">
        <f>IFERROR(VLOOKUP($A2788,'Liste planification'!$B$2:$C$105,2,FALSE),"")</f>
        <v/>
      </c>
      <c r="AL2788" s="27"/>
      <c r="AM2788" s="27"/>
    </row>
    <row r="2789" spans="1:39">
      <c r="A2789" s="158"/>
      <c r="B2789" s="159" t="str">
        <f>A2789&amp;"-"&amp;TEXT(COUNTIF($A$5:A2789,A2789),"000")</f>
        <v>-000</v>
      </c>
      <c r="C2789" s="52"/>
      <c r="D2789" s="27"/>
      <c r="E2789" s="28"/>
      <c r="F2789" s="27"/>
      <c r="G2789" s="27"/>
      <c r="H2789" s="52"/>
      <c r="I2789" s="380" t="str">
        <f>IFERROR(VLOOKUP($F2789,'Liste planification'!$V$2:$W$96,2,FALSE),"")</f>
        <v/>
      </c>
      <c r="J2789" s="27"/>
      <c r="K2789" s="27"/>
      <c r="L2789" s="27"/>
      <c r="M2789" s="52"/>
      <c r="N2789" s="52"/>
      <c r="O2789" s="52"/>
      <c r="P2789" s="52"/>
      <c r="Q2789" s="52"/>
      <c r="R2789" s="52"/>
      <c r="S2789" s="52"/>
      <c r="T2789" s="52"/>
      <c r="U2789" s="52"/>
      <c r="V2789" s="52"/>
      <c r="W2789" s="52"/>
      <c r="X2789" s="52"/>
      <c r="Y2789" s="194"/>
      <c r="Z2789" s="776"/>
      <c r="AA2789" s="190"/>
      <c r="AB2789" s="747">
        <f t="shared" si="172"/>
        <v>0</v>
      </c>
      <c r="AC2789" s="748">
        <f t="shared" si="173"/>
        <v>0</v>
      </c>
      <c r="AD2789" s="187"/>
      <c r="AE2789" s="186"/>
      <c r="AF2789" s="190"/>
      <c r="AG2789" s="747">
        <f t="shared" si="174"/>
        <v>0</v>
      </c>
      <c r="AH2789" s="748">
        <f t="shared" si="175"/>
        <v>0</v>
      </c>
      <c r="AI2789" s="187"/>
      <c r="AJ2789" s="52"/>
      <c r="AK2789" s="156" t="str">
        <f>IFERROR(VLOOKUP($A2789,'Liste planification'!$B$2:$C$105,2,FALSE),"")</f>
        <v/>
      </c>
      <c r="AL2789" s="27"/>
      <c r="AM2789" s="27"/>
    </row>
    <row r="2790" spans="1:39">
      <c r="A2790" s="158"/>
      <c r="B2790" s="159" t="str">
        <f>A2790&amp;"-"&amp;TEXT(COUNTIF($A$5:A2790,A2790),"000")</f>
        <v>-000</v>
      </c>
      <c r="C2790" s="52"/>
      <c r="D2790" s="27"/>
      <c r="E2790" s="28"/>
      <c r="F2790" s="27"/>
      <c r="G2790" s="27"/>
      <c r="H2790" s="52"/>
      <c r="I2790" s="380" t="str">
        <f>IFERROR(VLOOKUP($F2790,'Liste planification'!$V$2:$W$96,2,FALSE),"")</f>
        <v/>
      </c>
      <c r="J2790" s="27"/>
      <c r="K2790" s="27"/>
      <c r="L2790" s="27"/>
      <c r="M2790" s="52"/>
      <c r="N2790" s="52"/>
      <c r="O2790" s="52"/>
      <c r="P2790" s="52"/>
      <c r="Q2790" s="52"/>
      <c r="R2790" s="52"/>
      <c r="S2790" s="52"/>
      <c r="T2790" s="52"/>
      <c r="U2790" s="52"/>
      <c r="V2790" s="52"/>
      <c r="W2790" s="52"/>
      <c r="X2790" s="52"/>
      <c r="Y2790" s="194"/>
      <c r="Z2790" s="776"/>
      <c r="AA2790" s="190"/>
      <c r="AB2790" s="747">
        <f t="shared" si="172"/>
        <v>0</v>
      </c>
      <c r="AC2790" s="748">
        <f t="shared" si="173"/>
        <v>0</v>
      </c>
      <c r="AD2790" s="187"/>
      <c r="AE2790" s="186"/>
      <c r="AF2790" s="190"/>
      <c r="AG2790" s="747">
        <f t="shared" si="174"/>
        <v>0</v>
      </c>
      <c r="AH2790" s="748">
        <f t="shared" si="175"/>
        <v>0</v>
      </c>
      <c r="AI2790" s="187"/>
      <c r="AJ2790" s="52"/>
      <c r="AK2790" s="156" t="str">
        <f>IFERROR(VLOOKUP($A2790,'Liste planification'!$B$2:$C$105,2,FALSE),"")</f>
        <v/>
      </c>
      <c r="AL2790" s="27"/>
      <c r="AM2790" s="27"/>
    </row>
    <row r="2791" spans="1:39">
      <c r="A2791" s="158"/>
      <c r="B2791" s="159" t="str">
        <f>A2791&amp;"-"&amp;TEXT(COUNTIF($A$5:A2791,A2791),"000")</f>
        <v>-000</v>
      </c>
      <c r="C2791" s="52"/>
      <c r="D2791" s="27"/>
      <c r="E2791" s="28"/>
      <c r="F2791" s="27"/>
      <c r="G2791" s="27"/>
      <c r="H2791" s="52"/>
      <c r="I2791" s="380" t="str">
        <f>IFERROR(VLOOKUP($F2791,'Liste planification'!$V$2:$W$96,2,FALSE),"")</f>
        <v/>
      </c>
      <c r="J2791" s="27"/>
      <c r="K2791" s="27"/>
      <c r="L2791" s="27"/>
      <c r="M2791" s="52"/>
      <c r="N2791" s="52"/>
      <c r="O2791" s="52"/>
      <c r="P2791" s="52"/>
      <c r="Q2791" s="52"/>
      <c r="R2791" s="52"/>
      <c r="S2791" s="52"/>
      <c r="T2791" s="52"/>
      <c r="U2791" s="52"/>
      <c r="V2791" s="52"/>
      <c r="W2791" s="52"/>
      <c r="X2791" s="52"/>
      <c r="Y2791" s="194"/>
      <c r="Z2791" s="776"/>
      <c r="AA2791" s="190"/>
      <c r="AB2791" s="747">
        <f t="shared" si="172"/>
        <v>0</v>
      </c>
      <c r="AC2791" s="748">
        <f t="shared" si="173"/>
        <v>0</v>
      </c>
      <c r="AD2791" s="187"/>
      <c r="AE2791" s="186"/>
      <c r="AF2791" s="190"/>
      <c r="AG2791" s="747">
        <f t="shared" si="174"/>
        <v>0</v>
      </c>
      <c r="AH2791" s="748">
        <f t="shared" si="175"/>
        <v>0</v>
      </c>
      <c r="AI2791" s="187"/>
      <c r="AJ2791" s="52"/>
      <c r="AK2791" s="156" t="str">
        <f>IFERROR(VLOOKUP($A2791,'Liste planification'!$B$2:$C$105,2,FALSE),"")</f>
        <v/>
      </c>
      <c r="AL2791" s="27"/>
      <c r="AM2791" s="27"/>
    </row>
    <row r="2792" spans="1:39">
      <c r="A2792" s="158"/>
      <c r="B2792" s="159" t="str">
        <f>A2792&amp;"-"&amp;TEXT(COUNTIF($A$5:A2792,A2792),"000")</f>
        <v>-000</v>
      </c>
      <c r="C2792" s="52"/>
      <c r="D2792" s="27"/>
      <c r="E2792" s="28"/>
      <c r="F2792" s="27"/>
      <c r="G2792" s="27"/>
      <c r="H2792" s="52"/>
      <c r="I2792" s="380" t="str">
        <f>IFERROR(VLOOKUP($F2792,'Liste planification'!$V$2:$W$96,2,FALSE),"")</f>
        <v/>
      </c>
      <c r="J2792" s="27"/>
      <c r="K2792" s="27"/>
      <c r="L2792" s="27"/>
      <c r="M2792" s="52"/>
      <c r="N2792" s="52"/>
      <c r="O2792" s="52"/>
      <c r="P2792" s="52"/>
      <c r="Q2792" s="52"/>
      <c r="R2792" s="52"/>
      <c r="S2792" s="52"/>
      <c r="T2792" s="52"/>
      <c r="U2792" s="52"/>
      <c r="V2792" s="52"/>
      <c r="W2792" s="52"/>
      <c r="X2792" s="52"/>
      <c r="Y2792" s="194"/>
      <c r="Z2792" s="776"/>
      <c r="AA2792" s="190"/>
      <c r="AB2792" s="747">
        <f t="shared" si="172"/>
        <v>0</v>
      </c>
      <c r="AC2792" s="748">
        <f t="shared" si="173"/>
        <v>0</v>
      </c>
      <c r="AD2792" s="187"/>
      <c r="AE2792" s="186"/>
      <c r="AF2792" s="190"/>
      <c r="AG2792" s="747">
        <f t="shared" si="174"/>
        <v>0</v>
      </c>
      <c r="AH2792" s="748">
        <f t="shared" si="175"/>
        <v>0</v>
      </c>
      <c r="AI2792" s="187"/>
      <c r="AJ2792" s="52"/>
      <c r="AK2792" s="156" t="str">
        <f>IFERROR(VLOOKUP($A2792,'Liste planification'!$B$2:$C$105,2,FALSE),"")</f>
        <v/>
      </c>
      <c r="AL2792" s="27"/>
      <c r="AM2792" s="27"/>
    </row>
    <row r="2793" spans="1:39">
      <c r="A2793" s="158"/>
      <c r="B2793" s="159" t="str">
        <f>A2793&amp;"-"&amp;TEXT(COUNTIF($A$5:A2793,A2793),"000")</f>
        <v>-000</v>
      </c>
      <c r="C2793" s="52"/>
      <c r="D2793" s="27"/>
      <c r="E2793" s="28"/>
      <c r="F2793" s="27"/>
      <c r="G2793" s="27"/>
      <c r="H2793" s="52"/>
      <c r="I2793" s="380" t="str">
        <f>IFERROR(VLOOKUP($F2793,'Liste planification'!$V$2:$W$96,2,FALSE),"")</f>
        <v/>
      </c>
      <c r="J2793" s="27"/>
      <c r="K2793" s="27"/>
      <c r="L2793" s="27"/>
      <c r="M2793" s="52"/>
      <c r="N2793" s="52"/>
      <c r="O2793" s="52"/>
      <c r="P2793" s="52"/>
      <c r="Q2793" s="52"/>
      <c r="R2793" s="52"/>
      <c r="S2793" s="52"/>
      <c r="T2793" s="52"/>
      <c r="U2793" s="52"/>
      <c r="V2793" s="52"/>
      <c r="W2793" s="52"/>
      <c r="X2793" s="52"/>
      <c r="Y2793" s="194"/>
      <c r="Z2793" s="776"/>
      <c r="AA2793" s="190"/>
      <c r="AB2793" s="747">
        <f t="shared" si="172"/>
        <v>0</v>
      </c>
      <c r="AC2793" s="748">
        <f t="shared" si="173"/>
        <v>0</v>
      </c>
      <c r="AD2793" s="187"/>
      <c r="AE2793" s="186"/>
      <c r="AF2793" s="190"/>
      <c r="AG2793" s="747">
        <f t="shared" si="174"/>
        <v>0</v>
      </c>
      <c r="AH2793" s="748">
        <f t="shared" si="175"/>
        <v>0</v>
      </c>
      <c r="AI2793" s="187"/>
      <c r="AJ2793" s="52"/>
      <c r="AK2793" s="156" t="str">
        <f>IFERROR(VLOOKUP($A2793,'Liste planification'!$B$2:$C$105,2,FALSE),"")</f>
        <v/>
      </c>
      <c r="AL2793" s="27"/>
      <c r="AM2793" s="27"/>
    </row>
    <row r="2794" spans="1:39">
      <c r="A2794" s="158"/>
      <c r="B2794" s="159" t="str">
        <f>A2794&amp;"-"&amp;TEXT(COUNTIF($A$5:A2794,A2794),"000")</f>
        <v>-000</v>
      </c>
      <c r="C2794" s="52"/>
      <c r="D2794" s="27"/>
      <c r="E2794" s="28"/>
      <c r="F2794" s="27"/>
      <c r="G2794" s="27"/>
      <c r="H2794" s="52"/>
      <c r="I2794" s="380" t="str">
        <f>IFERROR(VLOOKUP($F2794,'Liste planification'!$V$2:$W$96,2,FALSE),"")</f>
        <v/>
      </c>
      <c r="J2794" s="27"/>
      <c r="K2794" s="27"/>
      <c r="L2794" s="27"/>
      <c r="M2794" s="52"/>
      <c r="N2794" s="52"/>
      <c r="O2794" s="52"/>
      <c r="P2794" s="52"/>
      <c r="Q2794" s="52"/>
      <c r="R2794" s="52"/>
      <c r="S2794" s="52"/>
      <c r="T2794" s="52"/>
      <c r="U2794" s="52"/>
      <c r="V2794" s="52"/>
      <c r="W2794" s="52"/>
      <c r="X2794" s="52"/>
      <c r="Y2794" s="194"/>
      <c r="Z2794" s="776"/>
      <c r="AA2794" s="190"/>
      <c r="AB2794" s="747">
        <f t="shared" si="172"/>
        <v>0</v>
      </c>
      <c r="AC2794" s="748">
        <f t="shared" si="173"/>
        <v>0</v>
      </c>
      <c r="AD2794" s="187"/>
      <c r="AE2794" s="186"/>
      <c r="AF2794" s="190"/>
      <c r="AG2794" s="747">
        <f t="shared" si="174"/>
        <v>0</v>
      </c>
      <c r="AH2794" s="748">
        <f t="shared" si="175"/>
        <v>0</v>
      </c>
      <c r="AI2794" s="187"/>
      <c r="AJ2794" s="52"/>
      <c r="AK2794" s="156" t="str">
        <f>IFERROR(VLOOKUP($A2794,'Liste planification'!$B$2:$C$105,2,FALSE),"")</f>
        <v/>
      </c>
      <c r="AL2794" s="27"/>
      <c r="AM2794" s="27"/>
    </row>
    <row r="2795" spans="1:39">
      <c r="A2795" s="158"/>
      <c r="B2795" s="159" t="str">
        <f>A2795&amp;"-"&amp;TEXT(COUNTIF($A$5:A2795,A2795),"000")</f>
        <v>-000</v>
      </c>
      <c r="C2795" s="52"/>
      <c r="D2795" s="27"/>
      <c r="E2795" s="28"/>
      <c r="F2795" s="27"/>
      <c r="G2795" s="27"/>
      <c r="H2795" s="52"/>
      <c r="I2795" s="380" t="str">
        <f>IFERROR(VLOOKUP($F2795,'Liste planification'!$V$2:$W$96,2,FALSE),"")</f>
        <v/>
      </c>
      <c r="J2795" s="27"/>
      <c r="K2795" s="27"/>
      <c r="L2795" s="27"/>
      <c r="M2795" s="52"/>
      <c r="N2795" s="52"/>
      <c r="O2795" s="52"/>
      <c r="P2795" s="52"/>
      <c r="Q2795" s="52"/>
      <c r="R2795" s="52"/>
      <c r="S2795" s="52"/>
      <c r="T2795" s="52"/>
      <c r="U2795" s="52"/>
      <c r="V2795" s="52"/>
      <c r="W2795" s="52"/>
      <c r="X2795" s="52"/>
      <c r="Y2795" s="194"/>
      <c r="Z2795" s="776"/>
      <c r="AA2795" s="190"/>
      <c r="AB2795" s="747">
        <f t="shared" si="172"/>
        <v>0</v>
      </c>
      <c r="AC2795" s="748">
        <f t="shared" si="173"/>
        <v>0</v>
      </c>
      <c r="AD2795" s="187"/>
      <c r="AE2795" s="186"/>
      <c r="AF2795" s="190"/>
      <c r="AG2795" s="747">
        <f t="shared" si="174"/>
        <v>0</v>
      </c>
      <c r="AH2795" s="748">
        <f t="shared" si="175"/>
        <v>0</v>
      </c>
      <c r="AI2795" s="187"/>
      <c r="AJ2795" s="52"/>
      <c r="AK2795" s="156" t="str">
        <f>IFERROR(VLOOKUP($A2795,'Liste planification'!$B$2:$C$105,2,FALSE),"")</f>
        <v/>
      </c>
      <c r="AL2795" s="27"/>
      <c r="AM2795" s="27"/>
    </row>
    <row r="2796" spans="1:39">
      <c r="A2796" s="158"/>
      <c r="B2796" s="159" t="str">
        <f>A2796&amp;"-"&amp;TEXT(COUNTIF($A$5:A2796,A2796),"000")</f>
        <v>-000</v>
      </c>
      <c r="C2796" s="52"/>
      <c r="D2796" s="27"/>
      <c r="E2796" s="28"/>
      <c r="F2796" s="27"/>
      <c r="G2796" s="27"/>
      <c r="H2796" s="52"/>
      <c r="I2796" s="380" t="str">
        <f>IFERROR(VLOOKUP($F2796,'Liste planification'!$V$2:$W$96,2,FALSE),"")</f>
        <v/>
      </c>
      <c r="J2796" s="27"/>
      <c r="K2796" s="27"/>
      <c r="L2796" s="27"/>
      <c r="M2796" s="52"/>
      <c r="N2796" s="52"/>
      <c r="O2796" s="52"/>
      <c r="P2796" s="52"/>
      <c r="Q2796" s="52"/>
      <c r="R2796" s="52"/>
      <c r="S2796" s="52"/>
      <c r="T2796" s="52"/>
      <c r="U2796" s="52"/>
      <c r="V2796" s="52"/>
      <c r="W2796" s="52"/>
      <c r="X2796" s="52"/>
      <c r="Y2796" s="194"/>
      <c r="Z2796" s="776"/>
      <c r="AA2796" s="190"/>
      <c r="AB2796" s="747">
        <f t="shared" si="172"/>
        <v>0</v>
      </c>
      <c r="AC2796" s="748">
        <f t="shared" si="173"/>
        <v>0</v>
      </c>
      <c r="AD2796" s="187"/>
      <c r="AE2796" s="186"/>
      <c r="AF2796" s="190"/>
      <c r="AG2796" s="747">
        <f t="shared" si="174"/>
        <v>0</v>
      </c>
      <c r="AH2796" s="748">
        <f t="shared" si="175"/>
        <v>0</v>
      </c>
      <c r="AI2796" s="187"/>
      <c r="AJ2796" s="52"/>
      <c r="AK2796" s="156" t="str">
        <f>IFERROR(VLOOKUP($A2796,'Liste planification'!$B$2:$C$105,2,FALSE),"")</f>
        <v/>
      </c>
      <c r="AL2796" s="27"/>
      <c r="AM2796" s="27"/>
    </row>
    <row r="2797" spans="1:39">
      <c r="A2797" s="158"/>
      <c r="B2797" s="159" t="str">
        <f>A2797&amp;"-"&amp;TEXT(COUNTIF($A$5:A2797,A2797),"000")</f>
        <v>-000</v>
      </c>
      <c r="C2797" s="52"/>
      <c r="D2797" s="27"/>
      <c r="E2797" s="28"/>
      <c r="F2797" s="27"/>
      <c r="G2797" s="27"/>
      <c r="H2797" s="52"/>
      <c r="I2797" s="380" t="str">
        <f>IFERROR(VLOOKUP($F2797,'Liste planification'!$V$2:$W$96,2,FALSE),"")</f>
        <v/>
      </c>
      <c r="J2797" s="27"/>
      <c r="K2797" s="27"/>
      <c r="L2797" s="27"/>
      <c r="M2797" s="52"/>
      <c r="N2797" s="52"/>
      <c r="O2797" s="52"/>
      <c r="P2797" s="52"/>
      <c r="Q2797" s="52"/>
      <c r="R2797" s="52"/>
      <c r="S2797" s="52"/>
      <c r="T2797" s="52"/>
      <c r="U2797" s="52"/>
      <c r="V2797" s="52"/>
      <c r="W2797" s="52"/>
      <c r="X2797" s="52"/>
      <c r="Y2797" s="194"/>
      <c r="Z2797" s="776"/>
      <c r="AA2797" s="190"/>
      <c r="AB2797" s="747">
        <f t="shared" si="172"/>
        <v>0</v>
      </c>
      <c r="AC2797" s="748">
        <f t="shared" si="173"/>
        <v>0</v>
      </c>
      <c r="AD2797" s="187"/>
      <c r="AE2797" s="186"/>
      <c r="AF2797" s="190"/>
      <c r="AG2797" s="747">
        <f t="shared" si="174"/>
        <v>0</v>
      </c>
      <c r="AH2797" s="748">
        <f t="shared" si="175"/>
        <v>0</v>
      </c>
      <c r="AI2797" s="187"/>
      <c r="AJ2797" s="52"/>
      <c r="AK2797" s="156" t="str">
        <f>IFERROR(VLOOKUP($A2797,'Liste planification'!$B$2:$C$105,2,FALSE),"")</f>
        <v/>
      </c>
      <c r="AL2797" s="27"/>
      <c r="AM2797" s="27"/>
    </row>
    <row r="2798" spans="1:39">
      <c r="A2798" s="158"/>
      <c r="B2798" s="159" t="str">
        <f>A2798&amp;"-"&amp;TEXT(COUNTIF($A$5:A2798,A2798),"000")</f>
        <v>-000</v>
      </c>
      <c r="C2798" s="52"/>
      <c r="D2798" s="27"/>
      <c r="E2798" s="28"/>
      <c r="F2798" s="27"/>
      <c r="G2798" s="27"/>
      <c r="H2798" s="52"/>
      <c r="I2798" s="380" t="str">
        <f>IFERROR(VLOOKUP($F2798,'Liste planification'!$V$2:$W$96,2,FALSE),"")</f>
        <v/>
      </c>
      <c r="J2798" s="27"/>
      <c r="K2798" s="27"/>
      <c r="L2798" s="27"/>
      <c r="M2798" s="52"/>
      <c r="N2798" s="52"/>
      <c r="O2798" s="52"/>
      <c r="P2798" s="52"/>
      <c r="Q2798" s="52"/>
      <c r="R2798" s="52"/>
      <c r="S2798" s="52"/>
      <c r="T2798" s="52"/>
      <c r="U2798" s="52"/>
      <c r="V2798" s="52"/>
      <c r="W2798" s="52"/>
      <c r="X2798" s="52"/>
      <c r="Y2798" s="194"/>
      <c r="Z2798" s="776"/>
      <c r="AA2798" s="190"/>
      <c r="AB2798" s="747">
        <f t="shared" si="172"/>
        <v>0</v>
      </c>
      <c r="AC2798" s="748">
        <f t="shared" si="173"/>
        <v>0</v>
      </c>
      <c r="AD2798" s="187"/>
      <c r="AE2798" s="186"/>
      <c r="AF2798" s="190"/>
      <c r="AG2798" s="747">
        <f t="shared" si="174"/>
        <v>0</v>
      </c>
      <c r="AH2798" s="748">
        <f t="shared" si="175"/>
        <v>0</v>
      </c>
      <c r="AI2798" s="187"/>
      <c r="AJ2798" s="52"/>
      <c r="AK2798" s="156" t="str">
        <f>IFERROR(VLOOKUP($A2798,'Liste planification'!$B$2:$C$105,2,FALSE),"")</f>
        <v/>
      </c>
      <c r="AL2798" s="27"/>
      <c r="AM2798" s="27"/>
    </row>
    <row r="2799" spans="1:39">
      <c r="A2799" s="158"/>
      <c r="B2799" s="159" t="str">
        <f>A2799&amp;"-"&amp;TEXT(COUNTIF($A$5:A2799,A2799),"000")</f>
        <v>-000</v>
      </c>
      <c r="C2799" s="52"/>
      <c r="D2799" s="27"/>
      <c r="E2799" s="28"/>
      <c r="F2799" s="27"/>
      <c r="G2799" s="27"/>
      <c r="H2799" s="52"/>
      <c r="I2799" s="380" t="str">
        <f>IFERROR(VLOOKUP($F2799,'Liste planification'!$V$2:$W$96,2,FALSE),"")</f>
        <v/>
      </c>
      <c r="J2799" s="27"/>
      <c r="K2799" s="27"/>
      <c r="L2799" s="27"/>
      <c r="M2799" s="52"/>
      <c r="N2799" s="52"/>
      <c r="O2799" s="52"/>
      <c r="P2799" s="52"/>
      <c r="Q2799" s="52"/>
      <c r="R2799" s="52"/>
      <c r="S2799" s="52"/>
      <c r="T2799" s="52"/>
      <c r="U2799" s="52"/>
      <c r="V2799" s="52"/>
      <c r="W2799" s="52"/>
      <c r="X2799" s="52"/>
      <c r="Y2799" s="194"/>
      <c r="Z2799" s="776"/>
      <c r="AA2799" s="190"/>
      <c r="AB2799" s="747">
        <f t="shared" si="172"/>
        <v>0</v>
      </c>
      <c r="AC2799" s="748">
        <f t="shared" si="173"/>
        <v>0</v>
      </c>
      <c r="AD2799" s="187"/>
      <c r="AE2799" s="186"/>
      <c r="AF2799" s="190"/>
      <c r="AG2799" s="747">
        <f t="shared" si="174"/>
        <v>0</v>
      </c>
      <c r="AH2799" s="748">
        <f t="shared" si="175"/>
        <v>0</v>
      </c>
      <c r="AI2799" s="187"/>
      <c r="AJ2799" s="52"/>
      <c r="AK2799" s="156" t="str">
        <f>IFERROR(VLOOKUP($A2799,'Liste planification'!$B$2:$C$105,2,FALSE),"")</f>
        <v/>
      </c>
      <c r="AL2799" s="27"/>
      <c r="AM2799" s="27"/>
    </row>
    <row r="2800" spans="1:39">
      <c r="A2800" s="158"/>
      <c r="B2800" s="159" t="str">
        <f>A2800&amp;"-"&amp;TEXT(COUNTIF($A$5:A2800,A2800),"000")</f>
        <v>-000</v>
      </c>
      <c r="C2800" s="52"/>
      <c r="D2800" s="27"/>
      <c r="E2800" s="28"/>
      <c r="F2800" s="27"/>
      <c r="G2800" s="27"/>
      <c r="H2800" s="52"/>
      <c r="I2800" s="380" t="str">
        <f>IFERROR(VLOOKUP($F2800,'Liste planification'!$V$2:$W$96,2,FALSE),"")</f>
        <v/>
      </c>
      <c r="J2800" s="27"/>
      <c r="K2800" s="27"/>
      <c r="L2800" s="27"/>
      <c r="M2800" s="52"/>
      <c r="N2800" s="52"/>
      <c r="O2800" s="52"/>
      <c r="P2800" s="52"/>
      <c r="Q2800" s="52"/>
      <c r="R2800" s="52"/>
      <c r="S2800" s="52"/>
      <c r="T2800" s="52"/>
      <c r="U2800" s="52"/>
      <c r="V2800" s="52"/>
      <c r="W2800" s="52"/>
      <c r="X2800" s="52"/>
      <c r="Y2800" s="194"/>
      <c r="Z2800" s="776"/>
      <c r="AA2800" s="190"/>
      <c r="AB2800" s="747">
        <f t="shared" si="172"/>
        <v>0</v>
      </c>
      <c r="AC2800" s="748">
        <f t="shared" si="173"/>
        <v>0</v>
      </c>
      <c r="AD2800" s="187"/>
      <c r="AE2800" s="186"/>
      <c r="AF2800" s="190"/>
      <c r="AG2800" s="747">
        <f t="shared" si="174"/>
        <v>0</v>
      </c>
      <c r="AH2800" s="748">
        <f t="shared" si="175"/>
        <v>0</v>
      </c>
      <c r="AI2800" s="187"/>
      <c r="AJ2800" s="52"/>
      <c r="AK2800" s="156" t="str">
        <f>IFERROR(VLOOKUP($A2800,'Liste planification'!$B$2:$C$105,2,FALSE),"")</f>
        <v/>
      </c>
      <c r="AL2800" s="27"/>
      <c r="AM2800" s="27"/>
    </row>
    <row r="2801" spans="1:39">
      <c r="A2801" s="158"/>
      <c r="B2801" s="159" t="str">
        <f>A2801&amp;"-"&amp;TEXT(COUNTIF($A$5:A2801,A2801),"000")</f>
        <v>-000</v>
      </c>
      <c r="C2801" s="52"/>
      <c r="D2801" s="27"/>
      <c r="E2801" s="28"/>
      <c r="F2801" s="27"/>
      <c r="G2801" s="27"/>
      <c r="H2801" s="52"/>
      <c r="I2801" s="380" t="str">
        <f>IFERROR(VLOOKUP($F2801,'Liste planification'!$V$2:$W$96,2,FALSE),"")</f>
        <v/>
      </c>
      <c r="J2801" s="27"/>
      <c r="K2801" s="27"/>
      <c r="L2801" s="27"/>
      <c r="M2801" s="52"/>
      <c r="N2801" s="52"/>
      <c r="O2801" s="52"/>
      <c r="P2801" s="52"/>
      <c r="Q2801" s="52"/>
      <c r="R2801" s="52"/>
      <c r="S2801" s="52"/>
      <c r="T2801" s="52"/>
      <c r="U2801" s="52"/>
      <c r="V2801" s="52"/>
      <c r="W2801" s="52"/>
      <c r="X2801" s="52"/>
      <c r="Y2801" s="194"/>
      <c r="Z2801" s="776"/>
      <c r="AA2801" s="190"/>
      <c r="AB2801" s="747">
        <f t="shared" si="172"/>
        <v>0</v>
      </c>
      <c r="AC2801" s="748">
        <f t="shared" si="173"/>
        <v>0</v>
      </c>
      <c r="AD2801" s="187"/>
      <c r="AE2801" s="186"/>
      <c r="AF2801" s="190"/>
      <c r="AG2801" s="747">
        <f t="shared" si="174"/>
        <v>0</v>
      </c>
      <c r="AH2801" s="748">
        <f t="shared" si="175"/>
        <v>0</v>
      </c>
      <c r="AI2801" s="187"/>
      <c r="AJ2801" s="52"/>
      <c r="AK2801" s="156" t="str">
        <f>IFERROR(VLOOKUP($A2801,'Liste planification'!$B$2:$C$105,2,FALSE),"")</f>
        <v/>
      </c>
      <c r="AL2801" s="27"/>
      <c r="AM2801" s="27"/>
    </row>
    <row r="2802" spans="1:39">
      <c r="A2802" s="158"/>
      <c r="B2802" s="159" t="str">
        <f>A2802&amp;"-"&amp;TEXT(COUNTIF($A$5:A2802,A2802),"000")</f>
        <v>-000</v>
      </c>
      <c r="C2802" s="52"/>
      <c r="D2802" s="27"/>
      <c r="E2802" s="28"/>
      <c r="F2802" s="27"/>
      <c r="G2802" s="27"/>
      <c r="H2802" s="52"/>
      <c r="I2802" s="380" t="str">
        <f>IFERROR(VLOOKUP($F2802,'Liste planification'!$V$2:$W$96,2,FALSE),"")</f>
        <v/>
      </c>
      <c r="J2802" s="27"/>
      <c r="K2802" s="27"/>
      <c r="L2802" s="27"/>
      <c r="M2802" s="52"/>
      <c r="N2802" s="52"/>
      <c r="O2802" s="52"/>
      <c r="P2802" s="52"/>
      <c r="Q2802" s="52"/>
      <c r="R2802" s="52"/>
      <c r="S2802" s="52"/>
      <c r="T2802" s="52"/>
      <c r="U2802" s="52"/>
      <c r="V2802" s="52"/>
      <c r="W2802" s="52"/>
      <c r="X2802" s="52"/>
      <c r="Y2802" s="194"/>
      <c r="Z2802" s="776"/>
      <c r="AA2802" s="190"/>
      <c r="AB2802" s="747">
        <f t="shared" si="172"/>
        <v>0</v>
      </c>
      <c r="AC2802" s="748">
        <f t="shared" si="173"/>
        <v>0</v>
      </c>
      <c r="AD2802" s="187"/>
      <c r="AE2802" s="186"/>
      <c r="AF2802" s="190"/>
      <c r="AG2802" s="747">
        <f t="shared" si="174"/>
        <v>0</v>
      </c>
      <c r="AH2802" s="748">
        <f t="shared" si="175"/>
        <v>0</v>
      </c>
      <c r="AI2802" s="187"/>
      <c r="AJ2802" s="52"/>
      <c r="AK2802" s="156" t="str">
        <f>IFERROR(VLOOKUP($A2802,'Liste planification'!$B$2:$C$105,2,FALSE),"")</f>
        <v/>
      </c>
      <c r="AL2802" s="27"/>
      <c r="AM2802" s="27"/>
    </row>
    <row r="2803" spans="1:39">
      <c r="A2803" s="158"/>
      <c r="B2803" s="159" t="str">
        <f>A2803&amp;"-"&amp;TEXT(COUNTIF($A$5:A2803,A2803),"000")</f>
        <v>-000</v>
      </c>
      <c r="C2803" s="52"/>
      <c r="D2803" s="27"/>
      <c r="E2803" s="28"/>
      <c r="F2803" s="27"/>
      <c r="G2803" s="27"/>
      <c r="H2803" s="52"/>
      <c r="I2803" s="380" t="str">
        <f>IFERROR(VLOOKUP($F2803,'Liste planification'!$V$2:$W$96,2,FALSE),"")</f>
        <v/>
      </c>
      <c r="J2803" s="27"/>
      <c r="K2803" s="27"/>
      <c r="L2803" s="27"/>
      <c r="M2803" s="52"/>
      <c r="N2803" s="52"/>
      <c r="O2803" s="52"/>
      <c r="P2803" s="52"/>
      <c r="Q2803" s="52"/>
      <c r="R2803" s="52"/>
      <c r="S2803" s="52"/>
      <c r="T2803" s="52"/>
      <c r="U2803" s="52"/>
      <c r="V2803" s="52"/>
      <c r="W2803" s="52"/>
      <c r="X2803" s="52"/>
      <c r="Y2803" s="194"/>
      <c r="Z2803" s="776"/>
      <c r="AA2803" s="190"/>
      <c r="AB2803" s="747">
        <f t="shared" si="172"/>
        <v>0</v>
      </c>
      <c r="AC2803" s="748">
        <f t="shared" si="173"/>
        <v>0</v>
      </c>
      <c r="AD2803" s="187"/>
      <c r="AE2803" s="186"/>
      <c r="AF2803" s="190"/>
      <c r="AG2803" s="747">
        <f t="shared" si="174"/>
        <v>0</v>
      </c>
      <c r="AH2803" s="748">
        <f t="shared" si="175"/>
        <v>0</v>
      </c>
      <c r="AI2803" s="187"/>
      <c r="AJ2803" s="52"/>
      <c r="AK2803" s="156" t="str">
        <f>IFERROR(VLOOKUP($A2803,'Liste planification'!$B$2:$C$105,2,FALSE),"")</f>
        <v/>
      </c>
      <c r="AL2803" s="27"/>
      <c r="AM2803" s="27"/>
    </row>
    <row r="2804" spans="1:39">
      <c r="A2804" s="158"/>
      <c r="B2804" s="159" t="str">
        <f>A2804&amp;"-"&amp;TEXT(COUNTIF($A$5:A2804,A2804),"000")</f>
        <v>-000</v>
      </c>
      <c r="C2804" s="52"/>
      <c r="D2804" s="27"/>
      <c r="E2804" s="28"/>
      <c r="F2804" s="27"/>
      <c r="G2804" s="27"/>
      <c r="H2804" s="52"/>
      <c r="I2804" s="380" t="str">
        <f>IFERROR(VLOOKUP($F2804,'Liste planification'!$V$2:$W$96,2,FALSE),"")</f>
        <v/>
      </c>
      <c r="J2804" s="27"/>
      <c r="K2804" s="27"/>
      <c r="L2804" s="27"/>
      <c r="M2804" s="52"/>
      <c r="N2804" s="52"/>
      <c r="O2804" s="52"/>
      <c r="P2804" s="52"/>
      <c r="Q2804" s="52"/>
      <c r="R2804" s="52"/>
      <c r="S2804" s="52"/>
      <c r="T2804" s="52"/>
      <c r="U2804" s="52"/>
      <c r="V2804" s="52"/>
      <c r="W2804" s="52"/>
      <c r="X2804" s="52"/>
      <c r="Y2804" s="194"/>
      <c r="Z2804" s="776"/>
      <c r="AA2804" s="190"/>
      <c r="AB2804" s="747">
        <f t="shared" ref="AB2804:AB2867" si="176">AA2804/$AB$1</f>
        <v>0</v>
      </c>
      <c r="AC2804" s="748">
        <f t="shared" ref="AC2804:AC2867" si="177">AA2804/$AC$1</f>
        <v>0</v>
      </c>
      <c r="AD2804" s="187"/>
      <c r="AE2804" s="186"/>
      <c r="AF2804" s="190"/>
      <c r="AG2804" s="747">
        <f t="shared" ref="AG2804:AG2867" si="178">AF2804/$AB$1</f>
        <v>0</v>
      </c>
      <c r="AH2804" s="748">
        <f t="shared" ref="AH2804:AH2867" si="179">AF2804/$AC$1</f>
        <v>0</v>
      </c>
      <c r="AI2804" s="187"/>
      <c r="AJ2804" s="52"/>
      <c r="AK2804" s="156" t="str">
        <f>IFERROR(VLOOKUP($A2804,'Liste planification'!$B$2:$C$105,2,FALSE),"")</f>
        <v/>
      </c>
      <c r="AL2804" s="27"/>
      <c r="AM2804" s="27"/>
    </row>
    <row r="2805" spans="1:39">
      <c r="A2805" s="158"/>
      <c r="B2805" s="159" t="str">
        <f>A2805&amp;"-"&amp;TEXT(COUNTIF($A$5:A2805,A2805),"000")</f>
        <v>-000</v>
      </c>
      <c r="C2805" s="52"/>
      <c r="D2805" s="27"/>
      <c r="E2805" s="28"/>
      <c r="F2805" s="27"/>
      <c r="G2805" s="27"/>
      <c r="H2805" s="52"/>
      <c r="I2805" s="380" t="str">
        <f>IFERROR(VLOOKUP($F2805,'Liste planification'!$V$2:$W$96,2,FALSE),"")</f>
        <v/>
      </c>
      <c r="J2805" s="27"/>
      <c r="K2805" s="27"/>
      <c r="L2805" s="27"/>
      <c r="M2805" s="52"/>
      <c r="N2805" s="52"/>
      <c r="O2805" s="52"/>
      <c r="P2805" s="52"/>
      <c r="Q2805" s="52"/>
      <c r="R2805" s="52"/>
      <c r="S2805" s="52"/>
      <c r="T2805" s="52"/>
      <c r="U2805" s="52"/>
      <c r="V2805" s="52"/>
      <c r="W2805" s="52"/>
      <c r="X2805" s="52"/>
      <c r="Y2805" s="194"/>
      <c r="Z2805" s="776"/>
      <c r="AA2805" s="190"/>
      <c r="AB2805" s="747">
        <f t="shared" si="176"/>
        <v>0</v>
      </c>
      <c r="AC2805" s="748">
        <f t="shared" si="177"/>
        <v>0</v>
      </c>
      <c r="AD2805" s="187"/>
      <c r="AE2805" s="186"/>
      <c r="AF2805" s="190"/>
      <c r="AG2805" s="747">
        <f t="shared" si="178"/>
        <v>0</v>
      </c>
      <c r="AH2805" s="748">
        <f t="shared" si="179"/>
        <v>0</v>
      </c>
      <c r="AI2805" s="187"/>
      <c r="AJ2805" s="52"/>
      <c r="AK2805" s="156" t="str">
        <f>IFERROR(VLOOKUP($A2805,'Liste planification'!$B$2:$C$105,2,FALSE),"")</f>
        <v/>
      </c>
      <c r="AL2805" s="27"/>
      <c r="AM2805" s="27"/>
    </row>
    <row r="2806" spans="1:39">
      <c r="A2806" s="158"/>
      <c r="B2806" s="159" t="str">
        <f>A2806&amp;"-"&amp;TEXT(COUNTIF($A$5:A2806,A2806),"000")</f>
        <v>-000</v>
      </c>
      <c r="C2806" s="52"/>
      <c r="D2806" s="27"/>
      <c r="E2806" s="28"/>
      <c r="F2806" s="27"/>
      <c r="G2806" s="27"/>
      <c r="H2806" s="52"/>
      <c r="I2806" s="380" t="str">
        <f>IFERROR(VLOOKUP($F2806,'Liste planification'!$V$2:$W$96,2,FALSE),"")</f>
        <v/>
      </c>
      <c r="J2806" s="27"/>
      <c r="K2806" s="27"/>
      <c r="L2806" s="27"/>
      <c r="M2806" s="52"/>
      <c r="N2806" s="52"/>
      <c r="O2806" s="52"/>
      <c r="P2806" s="52"/>
      <c r="Q2806" s="52"/>
      <c r="R2806" s="52"/>
      <c r="S2806" s="52"/>
      <c r="T2806" s="52"/>
      <c r="U2806" s="52"/>
      <c r="V2806" s="52"/>
      <c r="W2806" s="52"/>
      <c r="X2806" s="52"/>
      <c r="Y2806" s="194"/>
      <c r="Z2806" s="776"/>
      <c r="AA2806" s="190"/>
      <c r="AB2806" s="747">
        <f t="shared" si="176"/>
        <v>0</v>
      </c>
      <c r="AC2806" s="748">
        <f t="shared" si="177"/>
        <v>0</v>
      </c>
      <c r="AD2806" s="187"/>
      <c r="AE2806" s="186"/>
      <c r="AF2806" s="190"/>
      <c r="AG2806" s="747">
        <f t="shared" si="178"/>
        <v>0</v>
      </c>
      <c r="AH2806" s="748">
        <f t="shared" si="179"/>
        <v>0</v>
      </c>
      <c r="AI2806" s="187"/>
      <c r="AJ2806" s="52"/>
      <c r="AK2806" s="156" t="str">
        <f>IFERROR(VLOOKUP($A2806,'Liste planification'!$B$2:$C$105,2,FALSE),"")</f>
        <v/>
      </c>
      <c r="AL2806" s="27"/>
      <c r="AM2806" s="27"/>
    </row>
    <row r="2807" spans="1:39">
      <c r="A2807" s="158"/>
      <c r="B2807" s="159" t="str">
        <f>A2807&amp;"-"&amp;TEXT(COUNTIF($A$5:A2807,A2807),"000")</f>
        <v>-000</v>
      </c>
      <c r="C2807" s="52"/>
      <c r="D2807" s="27"/>
      <c r="E2807" s="28"/>
      <c r="F2807" s="27"/>
      <c r="G2807" s="27"/>
      <c r="H2807" s="52"/>
      <c r="I2807" s="380" t="str">
        <f>IFERROR(VLOOKUP($F2807,'Liste planification'!$V$2:$W$96,2,FALSE),"")</f>
        <v/>
      </c>
      <c r="J2807" s="27"/>
      <c r="K2807" s="27"/>
      <c r="L2807" s="27"/>
      <c r="M2807" s="52"/>
      <c r="N2807" s="52"/>
      <c r="O2807" s="52"/>
      <c r="P2807" s="52"/>
      <c r="Q2807" s="52"/>
      <c r="R2807" s="52"/>
      <c r="S2807" s="52"/>
      <c r="T2807" s="52"/>
      <c r="U2807" s="52"/>
      <c r="V2807" s="52"/>
      <c r="W2807" s="52"/>
      <c r="X2807" s="52"/>
      <c r="Y2807" s="194"/>
      <c r="Z2807" s="776"/>
      <c r="AA2807" s="190"/>
      <c r="AB2807" s="747">
        <f t="shared" si="176"/>
        <v>0</v>
      </c>
      <c r="AC2807" s="748">
        <f t="shared" si="177"/>
        <v>0</v>
      </c>
      <c r="AD2807" s="187"/>
      <c r="AE2807" s="186"/>
      <c r="AF2807" s="190"/>
      <c r="AG2807" s="747">
        <f t="shared" si="178"/>
        <v>0</v>
      </c>
      <c r="AH2807" s="748">
        <f t="shared" si="179"/>
        <v>0</v>
      </c>
      <c r="AI2807" s="187"/>
      <c r="AJ2807" s="52"/>
      <c r="AK2807" s="156" t="str">
        <f>IFERROR(VLOOKUP($A2807,'Liste planification'!$B$2:$C$105,2,FALSE),"")</f>
        <v/>
      </c>
      <c r="AL2807" s="27"/>
      <c r="AM2807" s="27"/>
    </row>
    <row r="2808" spans="1:39">
      <c r="A2808" s="158"/>
      <c r="B2808" s="159" t="str">
        <f>A2808&amp;"-"&amp;TEXT(COUNTIF($A$5:A2808,A2808),"000")</f>
        <v>-000</v>
      </c>
      <c r="C2808" s="52"/>
      <c r="D2808" s="27"/>
      <c r="E2808" s="28"/>
      <c r="F2808" s="27"/>
      <c r="G2808" s="27"/>
      <c r="H2808" s="52"/>
      <c r="I2808" s="380" t="str">
        <f>IFERROR(VLOOKUP($F2808,'Liste planification'!$V$2:$W$96,2,FALSE),"")</f>
        <v/>
      </c>
      <c r="J2808" s="27"/>
      <c r="K2808" s="27"/>
      <c r="L2808" s="27"/>
      <c r="M2808" s="52"/>
      <c r="N2808" s="52"/>
      <c r="O2808" s="52"/>
      <c r="P2808" s="52"/>
      <c r="Q2808" s="52"/>
      <c r="R2808" s="52"/>
      <c r="S2808" s="52"/>
      <c r="T2808" s="52"/>
      <c r="U2808" s="52"/>
      <c r="V2808" s="52"/>
      <c r="W2808" s="52"/>
      <c r="X2808" s="52"/>
      <c r="Y2808" s="194"/>
      <c r="Z2808" s="776"/>
      <c r="AA2808" s="190"/>
      <c r="AB2808" s="747">
        <f t="shared" si="176"/>
        <v>0</v>
      </c>
      <c r="AC2808" s="748">
        <f t="shared" si="177"/>
        <v>0</v>
      </c>
      <c r="AD2808" s="187"/>
      <c r="AE2808" s="186"/>
      <c r="AF2808" s="190"/>
      <c r="AG2808" s="747">
        <f t="shared" si="178"/>
        <v>0</v>
      </c>
      <c r="AH2808" s="748">
        <f t="shared" si="179"/>
        <v>0</v>
      </c>
      <c r="AI2808" s="187"/>
      <c r="AJ2808" s="52"/>
      <c r="AK2808" s="156" t="str">
        <f>IFERROR(VLOOKUP($A2808,'Liste planification'!$B$2:$C$105,2,FALSE),"")</f>
        <v/>
      </c>
      <c r="AL2808" s="27"/>
      <c r="AM2808" s="27"/>
    </row>
    <row r="2809" spans="1:39">
      <c r="A2809" s="158"/>
      <c r="B2809" s="159" t="str">
        <f>A2809&amp;"-"&amp;TEXT(COUNTIF($A$5:A2809,A2809),"000")</f>
        <v>-000</v>
      </c>
      <c r="C2809" s="52"/>
      <c r="D2809" s="27"/>
      <c r="E2809" s="28"/>
      <c r="F2809" s="27"/>
      <c r="G2809" s="27"/>
      <c r="H2809" s="52"/>
      <c r="I2809" s="380" t="str">
        <f>IFERROR(VLOOKUP($F2809,'Liste planification'!$V$2:$W$96,2,FALSE),"")</f>
        <v/>
      </c>
      <c r="J2809" s="27"/>
      <c r="K2809" s="27"/>
      <c r="L2809" s="27"/>
      <c r="M2809" s="52"/>
      <c r="N2809" s="52"/>
      <c r="O2809" s="52"/>
      <c r="P2809" s="52"/>
      <c r="Q2809" s="52"/>
      <c r="R2809" s="52"/>
      <c r="S2809" s="52"/>
      <c r="T2809" s="52"/>
      <c r="U2809" s="52"/>
      <c r="V2809" s="52"/>
      <c r="W2809" s="52"/>
      <c r="X2809" s="52"/>
      <c r="Y2809" s="194"/>
      <c r="Z2809" s="776"/>
      <c r="AA2809" s="190"/>
      <c r="AB2809" s="747">
        <f t="shared" si="176"/>
        <v>0</v>
      </c>
      <c r="AC2809" s="748">
        <f t="shared" si="177"/>
        <v>0</v>
      </c>
      <c r="AD2809" s="187"/>
      <c r="AE2809" s="186"/>
      <c r="AF2809" s="190"/>
      <c r="AG2809" s="747">
        <f t="shared" si="178"/>
        <v>0</v>
      </c>
      <c r="AH2809" s="748">
        <f t="shared" si="179"/>
        <v>0</v>
      </c>
      <c r="AI2809" s="187"/>
      <c r="AJ2809" s="52"/>
      <c r="AK2809" s="156" t="str">
        <f>IFERROR(VLOOKUP($A2809,'Liste planification'!$B$2:$C$105,2,FALSE),"")</f>
        <v/>
      </c>
      <c r="AL2809" s="27"/>
      <c r="AM2809" s="27"/>
    </row>
    <row r="2810" spans="1:39">
      <c r="A2810" s="158"/>
      <c r="B2810" s="159" t="str">
        <f>A2810&amp;"-"&amp;TEXT(COUNTIF($A$5:A2810,A2810),"000")</f>
        <v>-000</v>
      </c>
      <c r="C2810" s="52"/>
      <c r="D2810" s="27"/>
      <c r="E2810" s="28"/>
      <c r="F2810" s="27"/>
      <c r="G2810" s="27"/>
      <c r="H2810" s="52"/>
      <c r="I2810" s="380" t="str">
        <f>IFERROR(VLOOKUP($F2810,'Liste planification'!$V$2:$W$96,2,FALSE),"")</f>
        <v/>
      </c>
      <c r="J2810" s="27"/>
      <c r="K2810" s="27"/>
      <c r="L2810" s="27"/>
      <c r="M2810" s="52"/>
      <c r="N2810" s="52"/>
      <c r="O2810" s="52"/>
      <c r="P2810" s="52"/>
      <c r="Q2810" s="52"/>
      <c r="R2810" s="52"/>
      <c r="S2810" s="52"/>
      <c r="T2810" s="52"/>
      <c r="U2810" s="52"/>
      <c r="V2810" s="52"/>
      <c r="W2810" s="52"/>
      <c r="X2810" s="52"/>
      <c r="Y2810" s="194"/>
      <c r="Z2810" s="776"/>
      <c r="AA2810" s="190"/>
      <c r="AB2810" s="747">
        <f t="shared" si="176"/>
        <v>0</v>
      </c>
      <c r="AC2810" s="748">
        <f t="shared" si="177"/>
        <v>0</v>
      </c>
      <c r="AD2810" s="187"/>
      <c r="AE2810" s="186"/>
      <c r="AF2810" s="190"/>
      <c r="AG2810" s="747">
        <f t="shared" si="178"/>
        <v>0</v>
      </c>
      <c r="AH2810" s="748">
        <f t="shared" si="179"/>
        <v>0</v>
      </c>
      <c r="AI2810" s="187"/>
      <c r="AJ2810" s="52"/>
      <c r="AK2810" s="156" t="str">
        <f>IFERROR(VLOOKUP($A2810,'Liste planification'!$B$2:$C$105,2,FALSE),"")</f>
        <v/>
      </c>
      <c r="AL2810" s="27"/>
      <c r="AM2810" s="27"/>
    </row>
    <row r="2811" spans="1:39">
      <c r="A2811" s="158"/>
      <c r="B2811" s="159" t="str">
        <f>A2811&amp;"-"&amp;TEXT(COUNTIF($A$5:A2811,A2811),"000")</f>
        <v>-000</v>
      </c>
      <c r="C2811" s="52"/>
      <c r="D2811" s="27"/>
      <c r="E2811" s="28"/>
      <c r="F2811" s="27"/>
      <c r="G2811" s="27"/>
      <c r="H2811" s="52"/>
      <c r="I2811" s="380" t="str">
        <f>IFERROR(VLOOKUP($F2811,'Liste planification'!$V$2:$W$96,2,FALSE),"")</f>
        <v/>
      </c>
      <c r="J2811" s="27"/>
      <c r="K2811" s="27"/>
      <c r="L2811" s="27"/>
      <c r="M2811" s="52"/>
      <c r="N2811" s="52"/>
      <c r="O2811" s="52"/>
      <c r="P2811" s="52"/>
      <c r="Q2811" s="52"/>
      <c r="R2811" s="52"/>
      <c r="S2811" s="52"/>
      <c r="T2811" s="52"/>
      <c r="U2811" s="52"/>
      <c r="V2811" s="52"/>
      <c r="W2811" s="52"/>
      <c r="X2811" s="52"/>
      <c r="Y2811" s="194"/>
      <c r="Z2811" s="776"/>
      <c r="AA2811" s="190"/>
      <c r="AB2811" s="747">
        <f t="shared" si="176"/>
        <v>0</v>
      </c>
      <c r="AC2811" s="748">
        <f t="shared" si="177"/>
        <v>0</v>
      </c>
      <c r="AD2811" s="187"/>
      <c r="AE2811" s="186"/>
      <c r="AF2811" s="190"/>
      <c r="AG2811" s="747">
        <f t="shared" si="178"/>
        <v>0</v>
      </c>
      <c r="AH2811" s="748">
        <f t="shared" si="179"/>
        <v>0</v>
      </c>
      <c r="AI2811" s="187"/>
      <c r="AJ2811" s="52"/>
      <c r="AK2811" s="156" t="str">
        <f>IFERROR(VLOOKUP($A2811,'Liste planification'!$B$2:$C$105,2,FALSE),"")</f>
        <v/>
      </c>
      <c r="AL2811" s="27"/>
      <c r="AM2811" s="27"/>
    </row>
    <row r="2812" spans="1:39">
      <c r="A2812" s="158"/>
      <c r="B2812" s="159" t="str">
        <f>A2812&amp;"-"&amp;TEXT(COUNTIF($A$5:A2812,A2812),"000")</f>
        <v>-000</v>
      </c>
      <c r="C2812" s="52"/>
      <c r="D2812" s="27"/>
      <c r="E2812" s="28"/>
      <c r="F2812" s="27"/>
      <c r="G2812" s="27"/>
      <c r="H2812" s="52"/>
      <c r="I2812" s="380" t="str">
        <f>IFERROR(VLOOKUP($F2812,'Liste planification'!$V$2:$W$96,2,FALSE),"")</f>
        <v/>
      </c>
      <c r="J2812" s="27"/>
      <c r="K2812" s="27"/>
      <c r="L2812" s="27"/>
      <c r="M2812" s="52"/>
      <c r="N2812" s="52"/>
      <c r="O2812" s="52"/>
      <c r="P2812" s="52"/>
      <c r="Q2812" s="52"/>
      <c r="R2812" s="52"/>
      <c r="S2812" s="52"/>
      <c r="T2812" s="52"/>
      <c r="U2812" s="52"/>
      <c r="V2812" s="52"/>
      <c r="W2812" s="52"/>
      <c r="X2812" s="52"/>
      <c r="Y2812" s="194"/>
      <c r="Z2812" s="776"/>
      <c r="AA2812" s="190"/>
      <c r="AB2812" s="747">
        <f t="shared" si="176"/>
        <v>0</v>
      </c>
      <c r="AC2812" s="748">
        <f t="shared" si="177"/>
        <v>0</v>
      </c>
      <c r="AD2812" s="187"/>
      <c r="AE2812" s="186"/>
      <c r="AF2812" s="190"/>
      <c r="AG2812" s="747">
        <f t="shared" si="178"/>
        <v>0</v>
      </c>
      <c r="AH2812" s="748">
        <f t="shared" si="179"/>
        <v>0</v>
      </c>
      <c r="AI2812" s="187"/>
      <c r="AJ2812" s="52"/>
      <c r="AK2812" s="156" t="str">
        <f>IFERROR(VLOOKUP($A2812,'Liste planification'!$B$2:$C$105,2,FALSE),"")</f>
        <v/>
      </c>
      <c r="AL2812" s="27"/>
      <c r="AM2812" s="27"/>
    </row>
    <row r="2813" spans="1:39">
      <c r="A2813" s="158"/>
      <c r="B2813" s="159" t="str">
        <f>A2813&amp;"-"&amp;TEXT(COUNTIF($A$5:A2813,A2813),"000")</f>
        <v>-000</v>
      </c>
      <c r="C2813" s="52"/>
      <c r="D2813" s="27"/>
      <c r="E2813" s="28"/>
      <c r="F2813" s="27"/>
      <c r="G2813" s="27"/>
      <c r="H2813" s="52"/>
      <c r="I2813" s="380" t="str">
        <f>IFERROR(VLOOKUP($F2813,'Liste planification'!$V$2:$W$96,2,FALSE),"")</f>
        <v/>
      </c>
      <c r="J2813" s="27"/>
      <c r="K2813" s="27"/>
      <c r="L2813" s="27"/>
      <c r="M2813" s="52"/>
      <c r="N2813" s="52"/>
      <c r="O2813" s="52"/>
      <c r="P2813" s="52"/>
      <c r="Q2813" s="52"/>
      <c r="R2813" s="52"/>
      <c r="S2813" s="52"/>
      <c r="T2813" s="52"/>
      <c r="U2813" s="52"/>
      <c r="V2813" s="52"/>
      <c r="W2813" s="52"/>
      <c r="X2813" s="52"/>
      <c r="Y2813" s="194"/>
      <c r="Z2813" s="776"/>
      <c r="AA2813" s="190"/>
      <c r="AB2813" s="747">
        <f t="shared" si="176"/>
        <v>0</v>
      </c>
      <c r="AC2813" s="748">
        <f t="shared" si="177"/>
        <v>0</v>
      </c>
      <c r="AD2813" s="187"/>
      <c r="AE2813" s="186"/>
      <c r="AF2813" s="190"/>
      <c r="AG2813" s="747">
        <f t="shared" si="178"/>
        <v>0</v>
      </c>
      <c r="AH2813" s="748">
        <f t="shared" si="179"/>
        <v>0</v>
      </c>
      <c r="AI2813" s="187"/>
      <c r="AJ2813" s="52"/>
      <c r="AK2813" s="156" t="str">
        <f>IFERROR(VLOOKUP($A2813,'Liste planification'!$B$2:$C$105,2,FALSE),"")</f>
        <v/>
      </c>
      <c r="AL2813" s="27"/>
      <c r="AM2813" s="27"/>
    </row>
    <row r="2814" spans="1:39">
      <c r="A2814" s="158"/>
      <c r="B2814" s="159" t="str">
        <f>A2814&amp;"-"&amp;TEXT(COUNTIF($A$5:A2814,A2814),"000")</f>
        <v>-000</v>
      </c>
      <c r="C2814" s="52"/>
      <c r="D2814" s="27"/>
      <c r="E2814" s="28"/>
      <c r="F2814" s="27"/>
      <c r="G2814" s="27"/>
      <c r="H2814" s="52"/>
      <c r="I2814" s="380" t="str">
        <f>IFERROR(VLOOKUP($F2814,'Liste planification'!$V$2:$W$96,2,FALSE),"")</f>
        <v/>
      </c>
      <c r="J2814" s="27"/>
      <c r="K2814" s="27"/>
      <c r="L2814" s="27"/>
      <c r="M2814" s="52"/>
      <c r="N2814" s="52"/>
      <c r="O2814" s="52"/>
      <c r="P2814" s="52"/>
      <c r="Q2814" s="52"/>
      <c r="R2814" s="52"/>
      <c r="S2814" s="52"/>
      <c r="T2814" s="52"/>
      <c r="U2814" s="52"/>
      <c r="V2814" s="52"/>
      <c r="W2814" s="52"/>
      <c r="X2814" s="52"/>
      <c r="Y2814" s="194"/>
      <c r="Z2814" s="776"/>
      <c r="AA2814" s="190"/>
      <c r="AB2814" s="747">
        <f t="shared" si="176"/>
        <v>0</v>
      </c>
      <c r="AC2814" s="748">
        <f t="shared" si="177"/>
        <v>0</v>
      </c>
      <c r="AD2814" s="187"/>
      <c r="AE2814" s="186"/>
      <c r="AF2814" s="190"/>
      <c r="AG2814" s="747">
        <f t="shared" si="178"/>
        <v>0</v>
      </c>
      <c r="AH2814" s="748">
        <f t="shared" si="179"/>
        <v>0</v>
      </c>
      <c r="AI2814" s="187"/>
      <c r="AJ2814" s="52"/>
      <c r="AK2814" s="156" t="str">
        <f>IFERROR(VLOOKUP($A2814,'Liste planification'!$B$2:$C$105,2,FALSE),"")</f>
        <v/>
      </c>
      <c r="AL2814" s="27"/>
      <c r="AM2814" s="27"/>
    </row>
    <row r="2815" spans="1:39">
      <c r="A2815" s="158"/>
      <c r="B2815" s="159" t="str">
        <f>A2815&amp;"-"&amp;TEXT(COUNTIF($A$5:A2815,A2815),"000")</f>
        <v>-000</v>
      </c>
      <c r="C2815" s="52"/>
      <c r="D2815" s="27"/>
      <c r="E2815" s="28"/>
      <c r="F2815" s="27"/>
      <c r="G2815" s="27"/>
      <c r="H2815" s="52"/>
      <c r="I2815" s="380" t="str">
        <f>IFERROR(VLOOKUP($F2815,'Liste planification'!$V$2:$W$96,2,FALSE),"")</f>
        <v/>
      </c>
      <c r="J2815" s="27"/>
      <c r="K2815" s="27"/>
      <c r="L2815" s="27"/>
      <c r="M2815" s="52"/>
      <c r="N2815" s="52"/>
      <c r="O2815" s="52"/>
      <c r="P2815" s="52"/>
      <c r="Q2815" s="52"/>
      <c r="R2815" s="52"/>
      <c r="S2815" s="52"/>
      <c r="T2815" s="52"/>
      <c r="U2815" s="52"/>
      <c r="V2815" s="52"/>
      <c r="W2815" s="52"/>
      <c r="X2815" s="52"/>
      <c r="Y2815" s="194"/>
      <c r="Z2815" s="776"/>
      <c r="AA2815" s="190"/>
      <c r="AB2815" s="747">
        <f t="shared" si="176"/>
        <v>0</v>
      </c>
      <c r="AC2815" s="748">
        <f t="shared" si="177"/>
        <v>0</v>
      </c>
      <c r="AD2815" s="187"/>
      <c r="AE2815" s="186"/>
      <c r="AF2815" s="190"/>
      <c r="AG2815" s="747">
        <f t="shared" si="178"/>
        <v>0</v>
      </c>
      <c r="AH2815" s="748">
        <f t="shared" si="179"/>
        <v>0</v>
      </c>
      <c r="AI2815" s="187"/>
      <c r="AJ2815" s="52"/>
      <c r="AK2815" s="156" t="str">
        <f>IFERROR(VLOOKUP($A2815,'Liste planification'!$B$2:$C$105,2,FALSE),"")</f>
        <v/>
      </c>
      <c r="AL2815" s="27"/>
      <c r="AM2815" s="27"/>
    </row>
    <row r="2816" spans="1:39">
      <c r="A2816" s="158"/>
      <c r="B2816" s="159" t="str">
        <f>A2816&amp;"-"&amp;TEXT(COUNTIF($A$5:A2816,A2816),"000")</f>
        <v>-000</v>
      </c>
      <c r="C2816" s="52"/>
      <c r="D2816" s="27"/>
      <c r="E2816" s="28"/>
      <c r="F2816" s="27"/>
      <c r="G2816" s="27"/>
      <c r="H2816" s="52"/>
      <c r="I2816" s="380" t="str">
        <f>IFERROR(VLOOKUP($F2816,'Liste planification'!$V$2:$W$96,2,FALSE),"")</f>
        <v/>
      </c>
      <c r="J2816" s="27"/>
      <c r="K2816" s="27"/>
      <c r="L2816" s="27"/>
      <c r="M2816" s="52"/>
      <c r="N2816" s="52"/>
      <c r="O2816" s="52"/>
      <c r="P2816" s="52"/>
      <c r="Q2816" s="52"/>
      <c r="R2816" s="52"/>
      <c r="S2816" s="52"/>
      <c r="T2816" s="52"/>
      <c r="U2816" s="52"/>
      <c r="V2816" s="52"/>
      <c r="W2816" s="52"/>
      <c r="X2816" s="52"/>
      <c r="Y2816" s="194"/>
      <c r="Z2816" s="776"/>
      <c r="AA2816" s="190"/>
      <c r="AB2816" s="747">
        <f t="shared" si="176"/>
        <v>0</v>
      </c>
      <c r="AC2816" s="748">
        <f t="shared" si="177"/>
        <v>0</v>
      </c>
      <c r="AD2816" s="187"/>
      <c r="AE2816" s="186"/>
      <c r="AF2816" s="190"/>
      <c r="AG2816" s="747">
        <f t="shared" si="178"/>
        <v>0</v>
      </c>
      <c r="AH2816" s="748">
        <f t="shared" si="179"/>
        <v>0</v>
      </c>
      <c r="AI2816" s="187"/>
      <c r="AJ2816" s="52"/>
      <c r="AK2816" s="156" t="str">
        <f>IFERROR(VLOOKUP($A2816,'Liste planification'!$B$2:$C$105,2,FALSE),"")</f>
        <v/>
      </c>
      <c r="AL2816" s="27"/>
      <c r="AM2816" s="27"/>
    </row>
    <row r="2817" spans="1:39">
      <c r="A2817" s="158"/>
      <c r="B2817" s="159" t="str">
        <f>A2817&amp;"-"&amp;TEXT(COUNTIF($A$5:A2817,A2817),"000")</f>
        <v>-000</v>
      </c>
      <c r="C2817" s="52"/>
      <c r="D2817" s="27"/>
      <c r="E2817" s="28"/>
      <c r="F2817" s="27"/>
      <c r="G2817" s="27"/>
      <c r="H2817" s="52"/>
      <c r="I2817" s="380" t="str">
        <f>IFERROR(VLOOKUP($F2817,'Liste planification'!$V$2:$W$96,2,FALSE),"")</f>
        <v/>
      </c>
      <c r="J2817" s="27"/>
      <c r="K2817" s="27"/>
      <c r="L2817" s="27"/>
      <c r="M2817" s="52"/>
      <c r="N2817" s="52"/>
      <c r="O2817" s="52"/>
      <c r="P2817" s="52"/>
      <c r="Q2817" s="52"/>
      <c r="R2817" s="52"/>
      <c r="S2817" s="52"/>
      <c r="T2817" s="52"/>
      <c r="U2817" s="52"/>
      <c r="V2817" s="52"/>
      <c r="W2817" s="52"/>
      <c r="X2817" s="52"/>
      <c r="Y2817" s="194"/>
      <c r="Z2817" s="776"/>
      <c r="AA2817" s="190"/>
      <c r="AB2817" s="747">
        <f t="shared" si="176"/>
        <v>0</v>
      </c>
      <c r="AC2817" s="748">
        <f t="shared" si="177"/>
        <v>0</v>
      </c>
      <c r="AD2817" s="187"/>
      <c r="AE2817" s="186"/>
      <c r="AF2817" s="190"/>
      <c r="AG2817" s="747">
        <f t="shared" si="178"/>
        <v>0</v>
      </c>
      <c r="AH2817" s="748">
        <f t="shared" si="179"/>
        <v>0</v>
      </c>
      <c r="AI2817" s="187"/>
      <c r="AJ2817" s="52"/>
      <c r="AK2817" s="156" t="str">
        <f>IFERROR(VLOOKUP($A2817,'Liste planification'!$B$2:$C$105,2,FALSE),"")</f>
        <v/>
      </c>
      <c r="AL2817" s="27"/>
      <c r="AM2817" s="27"/>
    </row>
    <row r="2818" spans="1:39">
      <c r="A2818" s="158"/>
      <c r="B2818" s="159" t="str">
        <f>A2818&amp;"-"&amp;TEXT(COUNTIF($A$5:A2818,A2818),"000")</f>
        <v>-000</v>
      </c>
      <c r="C2818" s="52"/>
      <c r="D2818" s="27"/>
      <c r="E2818" s="28"/>
      <c r="F2818" s="27"/>
      <c r="G2818" s="27"/>
      <c r="H2818" s="52"/>
      <c r="I2818" s="380" t="str">
        <f>IFERROR(VLOOKUP($F2818,'Liste planification'!$V$2:$W$96,2,FALSE),"")</f>
        <v/>
      </c>
      <c r="J2818" s="27"/>
      <c r="K2818" s="27"/>
      <c r="L2818" s="27"/>
      <c r="M2818" s="52"/>
      <c r="N2818" s="52"/>
      <c r="O2818" s="52"/>
      <c r="P2818" s="52"/>
      <c r="Q2818" s="52"/>
      <c r="R2818" s="52"/>
      <c r="S2818" s="52"/>
      <c r="T2818" s="52"/>
      <c r="U2818" s="52"/>
      <c r="V2818" s="52"/>
      <c r="W2818" s="52"/>
      <c r="X2818" s="52"/>
      <c r="Y2818" s="194"/>
      <c r="Z2818" s="776"/>
      <c r="AA2818" s="190"/>
      <c r="AB2818" s="747">
        <f t="shared" si="176"/>
        <v>0</v>
      </c>
      <c r="AC2818" s="748">
        <f t="shared" si="177"/>
        <v>0</v>
      </c>
      <c r="AD2818" s="187"/>
      <c r="AE2818" s="186"/>
      <c r="AF2818" s="190"/>
      <c r="AG2818" s="747">
        <f t="shared" si="178"/>
        <v>0</v>
      </c>
      <c r="AH2818" s="748">
        <f t="shared" si="179"/>
        <v>0</v>
      </c>
      <c r="AI2818" s="187"/>
      <c r="AJ2818" s="52"/>
      <c r="AK2818" s="156" t="str">
        <f>IFERROR(VLOOKUP($A2818,'Liste planification'!$B$2:$C$105,2,FALSE),"")</f>
        <v/>
      </c>
      <c r="AL2818" s="27"/>
      <c r="AM2818" s="27"/>
    </row>
    <row r="2819" spans="1:39">
      <c r="A2819" s="158"/>
      <c r="B2819" s="159" t="str">
        <f>A2819&amp;"-"&amp;TEXT(COUNTIF($A$5:A2819,A2819),"000")</f>
        <v>-000</v>
      </c>
      <c r="C2819" s="52"/>
      <c r="D2819" s="27"/>
      <c r="E2819" s="28"/>
      <c r="F2819" s="27"/>
      <c r="G2819" s="27"/>
      <c r="H2819" s="52"/>
      <c r="I2819" s="380" t="str">
        <f>IFERROR(VLOOKUP($F2819,'Liste planification'!$V$2:$W$96,2,FALSE),"")</f>
        <v/>
      </c>
      <c r="J2819" s="27"/>
      <c r="K2819" s="27"/>
      <c r="L2819" s="27"/>
      <c r="M2819" s="52"/>
      <c r="N2819" s="52"/>
      <c r="O2819" s="52"/>
      <c r="P2819" s="52"/>
      <c r="Q2819" s="52"/>
      <c r="R2819" s="52"/>
      <c r="S2819" s="52"/>
      <c r="T2819" s="52"/>
      <c r="U2819" s="52"/>
      <c r="V2819" s="52"/>
      <c r="W2819" s="52"/>
      <c r="X2819" s="52"/>
      <c r="Y2819" s="194"/>
      <c r="Z2819" s="776"/>
      <c r="AA2819" s="190"/>
      <c r="AB2819" s="747">
        <f t="shared" si="176"/>
        <v>0</v>
      </c>
      <c r="AC2819" s="748">
        <f t="shared" si="177"/>
        <v>0</v>
      </c>
      <c r="AD2819" s="187"/>
      <c r="AE2819" s="186"/>
      <c r="AF2819" s="190"/>
      <c r="AG2819" s="747">
        <f t="shared" si="178"/>
        <v>0</v>
      </c>
      <c r="AH2819" s="748">
        <f t="shared" si="179"/>
        <v>0</v>
      </c>
      <c r="AI2819" s="187"/>
      <c r="AJ2819" s="52"/>
      <c r="AK2819" s="156" t="str">
        <f>IFERROR(VLOOKUP($A2819,'Liste planification'!$B$2:$C$105,2,FALSE),"")</f>
        <v/>
      </c>
      <c r="AL2819" s="27"/>
      <c r="AM2819" s="27"/>
    </row>
    <row r="2820" spans="1:39">
      <c r="A2820" s="158"/>
      <c r="B2820" s="159" t="str">
        <f>A2820&amp;"-"&amp;TEXT(COUNTIF($A$5:A2820,A2820),"000")</f>
        <v>-000</v>
      </c>
      <c r="C2820" s="52"/>
      <c r="D2820" s="27"/>
      <c r="E2820" s="28"/>
      <c r="F2820" s="27"/>
      <c r="G2820" s="27"/>
      <c r="H2820" s="52"/>
      <c r="I2820" s="380" t="str">
        <f>IFERROR(VLOOKUP($F2820,'Liste planification'!$V$2:$W$96,2,FALSE),"")</f>
        <v/>
      </c>
      <c r="J2820" s="27"/>
      <c r="K2820" s="27"/>
      <c r="L2820" s="27"/>
      <c r="M2820" s="52"/>
      <c r="N2820" s="52"/>
      <c r="O2820" s="52"/>
      <c r="P2820" s="52"/>
      <c r="Q2820" s="52"/>
      <c r="R2820" s="52"/>
      <c r="S2820" s="52"/>
      <c r="T2820" s="52"/>
      <c r="U2820" s="52"/>
      <c r="V2820" s="52"/>
      <c r="W2820" s="52"/>
      <c r="X2820" s="52"/>
      <c r="Y2820" s="194"/>
      <c r="Z2820" s="776"/>
      <c r="AA2820" s="190"/>
      <c r="AB2820" s="747">
        <f t="shared" si="176"/>
        <v>0</v>
      </c>
      <c r="AC2820" s="748">
        <f t="shared" si="177"/>
        <v>0</v>
      </c>
      <c r="AD2820" s="187"/>
      <c r="AE2820" s="186"/>
      <c r="AF2820" s="190"/>
      <c r="AG2820" s="747">
        <f t="shared" si="178"/>
        <v>0</v>
      </c>
      <c r="AH2820" s="748">
        <f t="shared" si="179"/>
        <v>0</v>
      </c>
      <c r="AI2820" s="187"/>
      <c r="AJ2820" s="52"/>
      <c r="AK2820" s="156" t="str">
        <f>IFERROR(VLOOKUP($A2820,'Liste planification'!$B$2:$C$105,2,FALSE),"")</f>
        <v/>
      </c>
      <c r="AL2820" s="27"/>
      <c r="AM2820" s="27"/>
    </row>
    <row r="2821" spans="1:39">
      <c r="A2821" s="158"/>
      <c r="B2821" s="159" t="str">
        <f>A2821&amp;"-"&amp;TEXT(COUNTIF($A$5:A2821,A2821),"000")</f>
        <v>-000</v>
      </c>
      <c r="C2821" s="52"/>
      <c r="D2821" s="27"/>
      <c r="E2821" s="28"/>
      <c r="F2821" s="27"/>
      <c r="G2821" s="27"/>
      <c r="H2821" s="52"/>
      <c r="I2821" s="380" t="str">
        <f>IFERROR(VLOOKUP($F2821,'Liste planification'!$V$2:$W$96,2,FALSE),"")</f>
        <v/>
      </c>
      <c r="J2821" s="27"/>
      <c r="K2821" s="27"/>
      <c r="L2821" s="27"/>
      <c r="M2821" s="52"/>
      <c r="N2821" s="52"/>
      <c r="O2821" s="52"/>
      <c r="P2821" s="52"/>
      <c r="Q2821" s="52"/>
      <c r="R2821" s="52"/>
      <c r="S2821" s="52"/>
      <c r="T2821" s="52"/>
      <c r="U2821" s="52"/>
      <c r="V2821" s="52"/>
      <c r="W2821" s="52"/>
      <c r="X2821" s="52"/>
      <c r="Y2821" s="194"/>
      <c r="Z2821" s="776"/>
      <c r="AA2821" s="190"/>
      <c r="AB2821" s="747">
        <f t="shared" si="176"/>
        <v>0</v>
      </c>
      <c r="AC2821" s="748">
        <f t="shared" si="177"/>
        <v>0</v>
      </c>
      <c r="AD2821" s="187"/>
      <c r="AE2821" s="186"/>
      <c r="AF2821" s="190"/>
      <c r="AG2821" s="747">
        <f t="shared" si="178"/>
        <v>0</v>
      </c>
      <c r="AH2821" s="748">
        <f t="shared" si="179"/>
        <v>0</v>
      </c>
      <c r="AI2821" s="187"/>
      <c r="AJ2821" s="52"/>
      <c r="AK2821" s="156" t="str">
        <f>IFERROR(VLOOKUP($A2821,'Liste planification'!$B$2:$C$105,2,FALSE),"")</f>
        <v/>
      </c>
      <c r="AL2821" s="27"/>
      <c r="AM2821" s="27"/>
    </row>
    <row r="2822" spans="1:39">
      <c r="A2822" s="158"/>
      <c r="B2822" s="159" t="str">
        <f>A2822&amp;"-"&amp;TEXT(COUNTIF($A$5:A2822,A2822),"000")</f>
        <v>-000</v>
      </c>
      <c r="C2822" s="52"/>
      <c r="D2822" s="27"/>
      <c r="E2822" s="28"/>
      <c r="F2822" s="27"/>
      <c r="G2822" s="27"/>
      <c r="H2822" s="52"/>
      <c r="I2822" s="380" t="str">
        <f>IFERROR(VLOOKUP($F2822,'Liste planification'!$V$2:$W$96,2,FALSE),"")</f>
        <v/>
      </c>
      <c r="J2822" s="27"/>
      <c r="K2822" s="27"/>
      <c r="L2822" s="27"/>
      <c r="M2822" s="52"/>
      <c r="N2822" s="52"/>
      <c r="O2822" s="52"/>
      <c r="P2822" s="52"/>
      <c r="Q2822" s="52"/>
      <c r="R2822" s="52"/>
      <c r="S2822" s="52"/>
      <c r="T2822" s="52"/>
      <c r="U2822" s="52"/>
      <c r="V2822" s="52"/>
      <c r="W2822" s="52"/>
      <c r="X2822" s="52"/>
      <c r="Y2822" s="194"/>
      <c r="Z2822" s="776"/>
      <c r="AA2822" s="190"/>
      <c r="AB2822" s="747">
        <f t="shared" si="176"/>
        <v>0</v>
      </c>
      <c r="AC2822" s="748">
        <f t="shared" si="177"/>
        <v>0</v>
      </c>
      <c r="AD2822" s="187"/>
      <c r="AE2822" s="186"/>
      <c r="AF2822" s="190"/>
      <c r="AG2822" s="747">
        <f t="shared" si="178"/>
        <v>0</v>
      </c>
      <c r="AH2822" s="748">
        <f t="shared" si="179"/>
        <v>0</v>
      </c>
      <c r="AI2822" s="187"/>
      <c r="AJ2822" s="52"/>
      <c r="AK2822" s="156" t="str">
        <f>IFERROR(VLOOKUP($A2822,'Liste planification'!$B$2:$C$105,2,FALSE),"")</f>
        <v/>
      </c>
      <c r="AL2822" s="27"/>
      <c r="AM2822" s="27"/>
    </row>
    <row r="2823" spans="1:39">
      <c r="A2823" s="158"/>
      <c r="B2823" s="159" t="str">
        <f>A2823&amp;"-"&amp;TEXT(COUNTIF($A$5:A2823,A2823),"000")</f>
        <v>-000</v>
      </c>
      <c r="C2823" s="52"/>
      <c r="D2823" s="27"/>
      <c r="E2823" s="28"/>
      <c r="F2823" s="27"/>
      <c r="G2823" s="27"/>
      <c r="H2823" s="52"/>
      <c r="I2823" s="380" t="str">
        <f>IFERROR(VLOOKUP($F2823,'Liste planification'!$V$2:$W$96,2,FALSE),"")</f>
        <v/>
      </c>
      <c r="J2823" s="27"/>
      <c r="K2823" s="27"/>
      <c r="L2823" s="27"/>
      <c r="M2823" s="52"/>
      <c r="N2823" s="52"/>
      <c r="O2823" s="52"/>
      <c r="P2823" s="52"/>
      <c r="Q2823" s="52"/>
      <c r="R2823" s="52"/>
      <c r="S2823" s="52"/>
      <c r="T2823" s="52"/>
      <c r="U2823" s="52"/>
      <c r="V2823" s="52"/>
      <c r="W2823" s="52"/>
      <c r="X2823" s="52"/>
      <c r="Y2823" s="194"/>
      <c r="Z2823" s="776"/>
      <c r="AA2823" s="190"/>
      <c r="AB2823" s="747">
        <f t="shared" si="176"/>
        <v>0</v>
      </c>
      <c r="AC2823" s="748">
        <f t="shared" si="177"/>
        <v>0</v>
      </c>
      <c r="AD2823" s="187"/>
      <c r="AE2823" s="186"/>
      <c r="AF2823" s="190"/>
      <c r="AG2823" s="747">
        <f t="shared" si="178"/>
        <v>0</v>
      </c>
      <c r="AH2823" s="748">
        <f t="shared" si="179"/>
        <v>0</v>
      </c>
      <c r="AI2823" s="187"/>
      <c r="AJ2823" s="52"/>
      <c r="AK2823" s="156" t="str">
        <f>IFERROR(VLOOKUP($A2823,'Liste planification'!$B$2:$C$105,2,FALSE),"")</f>
        <v/>
      </c>
      <c r="AL2823" s="27"/>
      <c r="AM2823" s="27"/>
    </row>
    <row r="2824" spans="1:39">
      <c r="A2824" s="158"/>
      <c r="B2824" s="159" t="str">
        <f>A2824&amp;"-"&amp;TEXT(COUNTIF($A$5:A2824,A2824),"000")</f>
        <v>-000</v>
      </c>
      <c r="C2824" s="52"/>
      <c r="D2824" s="27"/>
      <c r="E2824" s="28"/>
      <c r="F2824" s="27"/>
      <c r="G2824" s="27"/>
      <c r="H2824" s="52"/>
      <c r="I2824" s="380" t="str">
        <f>IFERROR(VLOOKUP($F2824,'Liste planification'!$V$2:$W$96,2,FALSE),"")</f>
        <v/>
      </c>
      <c r="J2824" s="27"/>
      <c r="K2824" s="27"/>
      <c r="L2824" s="27"/>
      <c r="M2824" s="52"/>
      <c r="N2824" s="52"/>
      <c r="O2824" s="52"/>
      <c r="P2824" s="52"/>
      <c r="Q2824" s="52"/>
      <c r="R2824" s="52"/>
      <c r="S2824" s="52"/>
      <c r="T2824" s="52"/>
      <c r="U2824" s="52"/>
      <c r="V2824" s="52"/>
      <c r="W2824" s="52"/>
      <c r="X2824" s="52"/>
      <c r="Y2824" s="194"/>
      <c r="Z2824" s="776"/>
      <c r="AA2824" s="190"/>
      <c r="AB2824" s="747">
        <f t="shared" si="176"/>
        <v>0</v>
      </c>
      <c r="AC2824" s="748">
        <f t="shared" si="177"/>
        <v>0</v>
      </c>
      <c r="AD2824" s="187"/>
      <c r="AE2824" s="186"/>
      <c r="AF2824" s="190"/>
      <c r="AG2824" s="747">
        <f t="shared" si="178"/>
        <v>0</v>
      </c>
      <c r="AH2824" s="748">
        <f t="shared" si="179"/>
        <v>0</v>
      </c>
      <c r="AI2824" s="187"/>
      <c r="AJ2824" s="52"/>
      <c r="AK2824" s="156" t="str">
        <f>IFERROR(VLOOKUP($A2824,'Liste planification'!$B$2:$C$105,2,FALSE),"")</f>
        <v/>
      </c>
      <c r="AL2824" s="27"/>
      <c r="AM2824" s="27"/>
    </row>
    <row r="2825" spans="1:39">
      <c r="A2825" s="158"/>
      <c r="B2825" s="159" t="str">
        <f>A2825&amp;"-"&amp;TEXT(COUNTIF($A$5:A2825,A2825),"000")</f>
        <v>-000</v>
      </c>
      <c r="C2825" s="52"/>
      <c r="D2825" s="27"/>
      <c r="E2825" s="28"/>
      <c r="F2825" s="27"/>
      <c r="G2825" s="27"/>
      <c r="H2825" s="52"/>
      <c r="I2825" s="380" t="str">
        <f>IFERROR(VLOOKUP($F2825,'Liste planification'!$V$2:$W$96,2,FALSE),"")</f>
        <v/>
      </c>
      <c r="J2825" s="27"/>
      <c r="K2825" s="27"/>
      <c r="L2825" s="27"/>
      <c r="M2825" s="52"/>
      <c r="N2825" s="52"/>
      <c r="O2825" s="52"/>
      <c r="P2825" s="52"/>
      <c r="Q2825" s="52"/>
      <c r="R2825" s="52"/>
      <c r="S2825" s="52"/>
      <c r="T2825" s="52"/>
      <c r="U2825" s="52"/>
      <c r="V2825" s="52"/>
      <c r="W2825" s="52"/>
      <c r="X2825" s="52"/>
      <c r="Y2825" s="194"/>
      <c r="Z2825" s="776"/>
      <c r="AA2825" s="190"/>
      <c r="AB2825" s="747">
        <f t="shared" si="176"/>
        <v>0</v>
      </c>
      <c r="AC2825" s="748">
        <f t="shared" si="177"/>
        <v>0</v>
      </c>
      <c r="AD2825" s="187"/>
      <c r="AE2825" s="186"/>
      <c r="AF2825" s="190"/>
      <c r="AG2825" s="747">
        <f t="shared" si="178"/>
        <v>0</v>
      </c>
      <c r="AH2825" s="748">
        <f t="shared" si="179"/>
        <v>0</v>
      </c>
      <c r="AI2825" s="187"/>
      <c r="AJ2825" s="52"/>
      <c r="AK2825" s="156" t="str">
        <f>IFERROR(VLOOKUP($A2825,'Liste planification'!$B$2:$C$105,2,FALSE),"")</f>
        <v/>
      </c>
      <c r="AL2825" s="27"/>
      <c r="AM2825" s="27"/>
    </row>
    <row r="2826" spans="1:39">
      <c r="A2826" s="158"/>
      <c r="B2826" s="159" t="str">
        <f>A2826&amp;"-"&amp;TEXT(COUNTIF($A$5:A2826,A2826),"000")</f>
        <v>-000</v>
      </c>
      <c r="C2826" s="52"/>
      <c r="D2826" s="27"/>
      <c r="E2826" s="28"/>
      <c r="F2826" s="27"/>
      <c r="G2826" s="27"/>
      <c r="H2826" s="52"/>
      <c r="I2826" s="380" t="str">
        <f>IFERROR(VLOOKUP($F2826,'Liste planification'!$V$2:$W$96,2,FALSE),"")</f>
        <v/>
      </c>
      <c r="J2826" s="27"/>
      <c r="K2826" s="27"/>
      <c r="L2826" s="27"/>
      <c r="M2826" s="52"/>
      <c r="N2826" s="52"/>
      <c r="O2826" s="52"/>
      <c r="P2826" s="52"/>
      <c r="Q2826" s="52"/>
      <c r="R2826" s="52"/>
      <c r="S2826" s="52"/>
      <c r="T2826" s="52"/>
      <c r="U2826" s="52"/>
      <c r="V2826" s="52"/>
      <c r="W2826" s="52"/>
      <c r="X2826" s="52"/>
      <c r="Y2826" s="194"/>
      <c r="Z2826" s="776"/>
      <c r="AA2826" s="190"/>
      <c r="AB2826" s="747">
        <f t="shared" si="176"/>
        <v>0</v>
      </c>
      <c r="AC2826" s="748">
        <f t="shared" si="177"/>
        <v>0</v>
      </c>
      <c r="AD2826" s="187"/>
      <c r="AE2826" s="186"/>
      <c r="AF2826" s="190"/>
      <c r="AG2826" s="747">
        <f t="shared" si="178"/>
        <v>0</v>
      </c>
      <c r="AH2826" s="748">
        <f t="shared" si="179"/>
        <v>0</v>
      </c>
      <c r="AI2826" s="187"/>
      <c r="AJ2826" s="52"/>
      <c r="AK2826" s="156" t="str">
        <f>IFERROR(VLOOKUP($A2826,'Liste planification'!$B$2:$C$105,2,FALSE),"")</f>
        <v/>
      </c>
      <c r="AL2826" s="27"/>
      <c r="AM2826" s="27"/>
    </row>
    <row r="2827" spans="1:39">
      <c r="A2827" s="158"/>
      <c r="B2827" s="159" t="str">
        <f>A2827&amp;"-"&amp;TEXT(COUNTIF($A$5:A2827,A2827),"000")</f>
        <v>-000</v>
      </c>
      <c r="C2827" s="52"/>
      <c r="D2827" s="27"/>
      <c r="E2827" s="28"/>
      <c r="F2827" s="27"/>
      <c r="G2827" s="27"/>
      <c r="H2827" s="52"/>
      <c r="I2827" s="380" t="str">
        <f>IFERROR(VLOOKUP($F2827,'Liste planification'!$V$2:$W$96,2,FALSE),"")</f>
        <v/>
      </c>
      <c r="J2827" s="27"/>
      <c r="K2827" s="27"/>
      <c r="L2827" s="27"/>
      <c r="M2827" s="52"/>
      <c r="N2827" s="52"/>
      <c r="O2827" s="52"/>
      <c r="P2827" s="52"/>
      <c r="Q2827" s="52"/>
      <c r="R2827" s="52"/>
      <c r="S2827" s="52"/>
      <c r="T2827" s="52"/>
      <c r="U2827" s="52"/>
      <c r="V2827" s="52"/>
      <c r="W2827" s="52"/>
      <c r="X2827" s="52"/>
      <c r="Y2827" s="194"/>
      <c r="Z2827" s="776"/>
      <c r="AA2827" s="190"/>
      <c r="AB2827" s="747">
        <f t="shared" si="176"/>
        <v>0</v>
      </c>
      <c r="AC2827" s="748">
        <f t="shared" si="177"/>
        <v>0</v>
      </c>
      <c r="AD2827" s="187"/>
      <c r="AE2827" s="186"/>
      <c r="AF2827" s="190"/>
      <c r="AG2827" s="747">
        <f t="shared" si="178"/>
        <v>0</v>
      </c>
      <c r="AH2827" s="748">
        <f t="shared" si="179"/>
        <v>0</v>
      </c>
      <c r="AI2827" s="187"/>
      <c r="AJ2827" s="52"/>
      <c r="AK2827" s="156" t="str">
        <f>IFERROR(VLOOKUP($A2827,'Liste planification'!$B$2:$C$105,2,FALSE),"")</f>
        <v/>
      </c>
      <c r="AL2827" s="27"/>
      <c r="AM2827" s="27"/>
    </row>
    <row r="2828" spans="1:39">
      <c r="A2828" s="158"/>
      <c r="B2828" s="159" t="str">
        <f>A2828&amp;"-"&amp;TEXT(COUNTIF($A$5:A2828,A2828),"000")</f>
        <v>-000</v>
      </c>
      <c r="C2828" s="52"/>
      <c r="D2828" s="27"/>
      <c r="E2828" s="28"/>
      <c r="F2828" s="27"/>
      <c r="G2828" s="27"/>
      <c r="H2828" s="52"/>
      <c r="I2828" s="380" t="str">
        <f>IFERROR(VLOOKUP($F2828,'Liste planification'!$V$2:$W$96,2,FALSE),"")</f>
        <v/>
      </c>
      <c r="J2828" s="27"/>
      <c r="K2828" s="27"/>
      <c r="L2828" s="27"/>
      <c r="M2828" s="52"/>
      <c r="N2828" s="52"/>
      <c r="O2828" s="52"/>
      <c r="P2828" s="52"/>
      <c r="Q2828" s="52"/>
      <c r="R2828" s="52"/>
      <c r="S2828" s="52"/>
      <c r="T2828" s="52"/>
      <c r="U2828" s="52"/>
      <c r="V2828" s="52"/>
      <c r="W2828" s="52"/>
      <c r="X2828" s="52"/>
      <c r="Y2828" s="194"/>
      <c r="Z2828" s="776"/>
      <c r="AA2828" s="190"/>
      <c r="AB2828" s="747">
        <f t="shared" si="176"/>
        <v>0</v>
      </c>
      <c r="AC2828" s="748">
        <f t="shared" si="177"/>
        <v>0</v>
      </c>
      <c r="AD2828" s="187"/>
      <c r="AE2828" s="186"/>
      <c r="AF2828" s="190"/>
      <c r="AG2828" s="747">
        <f t="shared" si="178"/>
        <v>0</v>
      </c>
      <c r="AH2828" s="748">
        <f t="shared" si="179"/>
        <v>0</v>
      </c>
      <c r="AI2828" s="187"/>
      <c r="AJ2828" s="52"/>
      <c r="AK2828" s="156" t="str">
        <f>IFERROR(VLOOKUP($A2828,'Liste planification'!$B$2:$C$105,2,FALSE),"")</f>
        <v/>
      </c>
      <c r="AL2828" s="27"/>
      <c r="AM2828" s="27"/>
    </row>
    <row r="2829" spans="1:39">
      <c r="A2829" s="158"/>
      <c r="B2829" s="159" t="str">
        <f>A2829&amp;"-"&amp;TEXT(COUNTIF($A$5:A2829,A2829),"000")</f>
        <v>-000</v>
      </c>
      <c r="C2829" s="52"/>
      <c r="D2829" s="27"/>
      <c r="E2829" s="28"/>
      <c r="F2829" s="27"/>
      <c r="G2829" s="27"/>
      <c r="H2829" s="52"/>
      <c r="I2829" s="380" t="str">
        <f>IFERROR(VLOOKUP($F2829,'Liste planification'!$V$2:$W$96,2,FALSE),"")</f>
        <v/>
      </c>
      <c r="J2829" s="27"/>
      <c r="K2829" s="27"/>
      <c r="L2829" s="27"/>
      <c r="M2829" s="52"/>
      <c r="N2829" s="52"/>
      <c r="O2829" s="52"/>
      <c r="P2829" s="52"/>
      <c r="Q2829" s="52"/>
      <c r="R2829" s="52"/>
      <c r="S2829" s="52"/>
      <c r="T2829" s="52"/>
      <c r="U2829" s="52"/>
      <c r="V2829" s="52"/>
      <c r="W2829" s="52"/>
      <c r="X2829" s="52"/>
      <c r="Y2829" s="194"/>
      <c r="Z2829" s="776"/>
      <c r="AA2829" s="190"/>
      <c r="AB2829" s="747">
        <f t="shared" si="176"/>
        <v>0</v>
      </c>
      <c r="AC2829" s="748">
        <f t="shared" si="177"/>
        <v>0</v>
      </c>
      <c r="AD2829" s="187"/>
      <c r="AE2829" s="186"/>
      <c r="AF2829" s="190"/>
      <c r="AG2829" s="747">
        <f t="shared" si="178"/>
        <v>0</v>
      </c>
      <c r="AH2829" s="748">
        <f t="shared" si="179"/>
        <v>0</v>
      </c>
      <c r="AI2829" s="187"/>
      <c r="AJ2829" s="52"/>
      <c r="AK2829" s="156" t="str">
        <f>IFERROR(VLOOKUP($A2829,'Liste planification'!$B$2:$C$105,2,FALSE),"")</f>
        <v/>
      </c>
      <c r="AL2829" s="27"/>
      <c r="AM2829" s="27"/>
    </row>
    <row r="2830" spans="1:39">
      <c r="A2830" s="158"/>
      <c r="B2830" s="159" t="str">
        <f>A2830&amp;"-"&amp;TEXT(COUNTIF($A$5:A2830,A2830),"000")</f>
        <v>-000</v>
      </c>
      <c r="C2830" s="52"/>
      <c r="D2830" s="27"/>
      <c r="E2830" s="28"/>
      <c r="F2830" s="27"/>
      <c r="G2830" s="27"/>
      <c r="H2830" s="52"/>
      <c r="I2830" s="380" t="str">
        <f>IFERROR(VLOOKUP($F2830,'Liste planification'!$V$2:$W$96,2,FALSE),"")</f>
        <v/>
      </c>
      <c r="J2830" s="27"/>
      <c r="K2830" s="27"/>
      <c r="L2830" s="27"/>
      <c r="M2830" s="52"/>
      <c r="N2830" s="52"/>
      <c r="O2830" s="52"/>
      <c r="P2830" s="52"/>
      <c r="Q2830" s="52"/>
      <c r="R2830" s="52"/>
      <c r="S2830" s="52"/>
      <c r="T2830" s="52"/>
      <c r="U2830" s="52"/>
      <c r="V2830" s="52"/>
      <c r="W2830" s="52"/>
      <c r="X2830" s="52"/>
      <c r="Y2830" s="194"/>
      <c r="Z2830" s="776"/>
      <c r="AA2830" s="190"/>
      <c r="AB2830" s="747">
        <f t="shared" si="176"/>
        <v>0</v>
      </c>
      <c r="AC2830" s="748">
        <f t="shared" si="177"/>
        <v>0</v>
      </c>
      <c r="AD2830" s="187"/>
      <c r="AE2830" s="186"/>
      <c r="AF2830" s="190"/>
      <c r="AG2830" s="747">
        <f t="shared" si="178"/>
        <v>0</v>
      </c>
      <c r="AH2830" s="748">
        <f t="shared" si="179"/>
        <v>0</v>
      </c>
      <c r="AI2830" s="187"/>
      <c r="AJ2830" s="52"/>
      <c r="AK2830" s="156" t="str">
        <f>IFERROR(VLOOKUP($A2830,'Liste planification'!$B$2:$C$105,2,FALSE),"")</f>
        <v/>
      </c>
      <c r="AL2830" s="27"/>
      <c r="AM2830" s="27"/>
    </row>
    <row r="2831" spans="1:39">
      <c r="A2831" s="158"/>
      <c r="B2831" s="159" t="str">
        <f>A2831&amp;"-"&amp;TEXT(COUNTIF($A$5:A2831,A2831),"000")</f>
        <v>-000</v>
      </c>
      <c r="C2831" s="52"/>
      <c r="D2831" s="27"/>
      <c r="E2831" s="28"/>
      <c r="F2831" s="27"/>
      <c r="G2831" s="27"/>
      <c r="H2831" s="52"/>
      <c r="I2831" s="380" t="str">
        <f>IFERROR(VLOOKUP($F2831,'Liste planification'!$V$2:$W$96,2,FALSE),"")</f>
        <v/>
      </c>
      <c r="J2831" s="27"/>
      <c r="K2831" s="27"/>
      <c r="L2831" s="27"/>
      <c r="M2831" s="52"/>
      <c r="N2831" s="52"/>
      <c r="O2831" s="52"/>
      <c r="P2831" s="52"/>
      <c r="Q2831" s="52"/>
      <c r="R2831" s="52"/>
      <c r="S2831" s="52"/>
      <c r="T2831" s="52"/>
      <c r="U2831" s="52"/>
      <c r="V2831" s="52"/>
      <c r="W2831" s="52"/>
      <c r="X2831" s="52"/>
      <c r="Y2831" s="194"/>
      <c r="Z2831" s="776"/>
      <c r="AA2831" s="190"/>
      <c r="AB2831" s="747">
        <f t="shared" si="176"/>
        <v>0</v>
      </c>
      <c r="AC2831" s="748">
        <f t="shared" si="177"/>
        <v>0</v>
      </c>
      <c r="AD2831" s="187"/>
      <c r="AE2831" s="186"/>
      <c r="AF2831" s="190"/>
      <c r="AG2831" s="747">
        <f t="shared" si="178"/>
        <v>0</v>
      </c>
      <c r="AH2831" s="748">
        <f t="shared" si="179"/>
        <v>0</v>
      </c>
      <c r="AI2831" s="187"/>
      <c r="AJ2831" s="52"/>
      <c r="AK2831" s="156" t="str">
        <f>IFERROR(VLOOKUP($A2831,'Liste planification'!$B$2:$C$105,2,FALSE),"")</f>
        <v/>
      </c>
      <c r="AL2831" s="27"/>
      <c r="AM2831" s="27"/>
    </row>
    <row r="2832" spans="1:39">
      <c r="A2832" s="158"/>
      <c r="B2832" s="159" t="str">
        <f>A2832&amp;"-"&amp;TEXT(COUNTIF($A$5:A2832,A2832),"000")</f>
        <v>-000</v>
      </c>
      <c r="C2832" s="52"/>
      <c r="D2832" s="27"/>
      <c r="E2832" s="28"/>
      <c r="F2832" s="27"/>
      <c r="G2832" s="27"/>
      <c r="H2832" s="52"/>
      <c r="I2832" s="380" t="str">
        <f>IFERROR(VLOOKUP($F2832,'Liste planification'!$V$2:$W$96,2,FALSE),"")</f>
        <v/>
      </c>
      <c r="J2832" s="27"/>
      <c r="K2832" s="27"/>
      <c r="L2832" s="27"/>
      <c r="M2832" s="52"/>
      <c r="N2832" s="52"/>
      <c r="O2832" s="52"/>
      <c r="P2832" s="52"/>
      <c r="Q2832" s="52"/>
      <c r="R2832" s="52"/>
      <c r="S2832" s="52"/>
      <c r="T2832" s="52"/>
      <c r="U2832" s="52"/>
      <c r="V2832" s="52"/>
      <c r="W2832" s="52"/>
      <c r="X2832" s="52"/>
      <c r="Y2832" s="194"/>
      <c r="Z2832" s="776"/>
      <c r="AA2832" s="190"/>
      <c r="AB2832" s="747">
        <f t="shared" si="176"/>
        <v>0</v>
      </c>
      <c r="AC2832" s="748">
        <f t="shared" si="177"/>
        <v>0</v>
      </c>
      <c r="AD2832" s="187"/>
      <c r="AE2832" s="186"/>
      <c r="AF2832" s="190"/>
      <c r="AG2832" s="747">
        <f t="shared" si="178"/>
        <v>0</v>
      </c>
      <c r="AH2832" s="748">
        <f t="shared" si="179"/>
        <v>0</v>
      </c>
      <c r="AI2832" s="187"/>
      <c r="AJ2832" s="52"/>
      <c r="AK2832" s="156" t="str">
        <f>IFERROR(VLOOKUP($A2832,'Liste planification'!$B$2:$C$105,2,FALSE),"")</f>
        <v/>
      </c>
      <c r="AL2832" s="27"/>
      <c r="AM2832" s="27"/>
    </row>
    <row r="2833" spans="1:39">
      <c r="A2833" s="158"/>
      <c r="B2833" s="159" t="str">
        <f>A2833&amp;"-"&amp;TEXT(COUNTIF($A$5:A2833,A2833),"000")</f>
        <v>-000</v>
      </c>
      <c r="C2833" s="52"/>
      <c r="D2833" s="27"/>
      <c r="E2833" s="28"/>
      <c r="F2833" s="27"/>
      <c r="G2833" s="27"/>
      <c r="H2833" s="52"/>
      <c r="I2833" s="380" t="str">
        <f>IFERROR(VLOOKUP($F2833,'Liste planification'!$V$2:$W$96,2,FALSE),"")</f>
        <v/>
      </c>
      <c r="J2833" s="27"/>
      <c r="K2833" s="27"/>
      <c r="L2833" s="27"/>
      <c r="M2833" s="52"/>
      <c r="N2833" s="52"/>
      <c r="O2833" s="52"/>
      <c r="P2833" s="52"/>
      <c r="Q2833" s="52"/>
      <c r="R2833" s="52"/>
      <c r="S2833" s="52"/>
      <c r="T2833" s="52"/>
      <c r="U2833" s="52"/>
      <c r="V2833" s="52"/>
      <c r="W2833" s="52"/>
      <c r="X2833" s="52"/>
      <c r="Y2833" s="194"/>
      <c r="Z2833" s="776"/>
      <c r="AA2833" s="190"/>
      <c r="AB2833" s="747">
        <f t="shared" si="176"/>
        <v>0</v>
      </c>
      <c r="AC2833" s="748">
        <f t="shared" si="177"/>
        <v>0</v>
      </c>
      <c r="AD2833" s="187"/>
      <c r="AE2833" s="186"/>
      <c r="AF2833" s="190"/>
      <c r="AG2833" s="747">
        <f t="shared" si="178"/>
        <v>0</v>
      </c>
      <c r="AH2833" s="748">
        <f t="shared" si="179"/>
        <v>0</v>
      </c>
      <c r="AI2833" s="187"/>
      <c r="AJ2833" s="52"/>
      <c r="AK2833" s="156" t="str">
        <f>IFERROR(VLOOKUP($A2833,'Liste planification'!$B$2:$C$105,2,FALSE),"")</f>
        <v/>
      </c>
      <c r="AL2833" s="27"/>
      <c r="AM2833" s="27"/>
    </row>
    <row r="2834" spans="1:39">
      <c r="A2834" s="158"/>
      <c r="B2834" s="159" t="str">
        <f>A2834&amp;"-"&amp;TEXT(COUNTIF($A$5:A2834,A2834),"000")</f>
        <v>-000</v>
      </c>
      <c r="C2834" s="52"/>
      <c r="D2834" s="27"/>
      <c r="E2834" s="28"/>
      <c r="F2834" s="27"/>
      <c r="G2834" s="27"/>
      <c r="H2834" s="52"/>
      <c r="I2834" s="380" t="str">
        <f>IFERROR(VLOOKUP($F2834,'Liste planification'!$V$2:$W$96,2,FALSE),"")</f>
        <v/>
      </c>
      <c r="J2834" s="27"/>
      <c r="K2834" s="27"/>
      <c r="L2834" s="27"/>
      <c r="M2834" s="52"/>
      <c r="N2834" s="52"/>
      <c r="O2834" s="52"/>
      <c r="P2834" s="52"/>
      <c r="Q2834" s="52"/>
      <c r="R2834" s="52"/>
      <c r="S2834" s="52"/>
      <c r="T2834" s="52"/>
      <c r="U2834" s="52"/>
      <c r="V2834" s="52"/>
      <c r="W2834" s="52"/>
      <c r="X2834" s="52"/>
      <c r="Y2834" s="194"/>
      <c r="Z2834" s="776"/>
      <c r="AA2834" s="190"/>
      <c r="AB2834" s="747">
        <f t="shared" si="176"/>
        <v>0</v>
      </c>
      <c r="AC2834" s="748">
        <f t="shared" si="177"/>
        <v>0</v>
      </c>
      <c r="AD2834" s="187"/>
      <c r="AE2834" s="186"/>
      <c r="AF2834" s="190"/>
      <c r="AG2834" s="747">
        <f t="shared" si="178"/>
        <v>0</v>
      </c>
      <c r="AH2834" s="748">
        <f t="shared" si="179"/>
        <v>0</v>
      </c>
      <c r="AI2834" s="187"/>
      <c r="AJ2834" s="52"/>
      <c r="AK2834" s="156" t="str">
        <f>IFERROR(VLOOKUP($A2834,'Liste planification'!$B$2:$C$105,2,FALSE),"")</f>
        <v/>
      </c>
      <c r="AL2834" s="27"/>
      <c r="AM2834" s="27"/>
    </row>
    <row r="2835" spans="1:39">
      <c r="A2835" s="158"/>
      <c r="B2835" s="159" t="str">
        <f>A2835&amp;"-"&amp;TEXT(COUNTIF($A$5:A2835,A2835),"000")</f>
        <v>-000</v>
      </c>
      <c r="C2835" s="52"/>
      <c r="D2835" s="27"/>
      <c r="E2835" s="28"/>
      <c r="F2835" s="27"/>
      <c r="G2835" s="27"/>
      <c r="H2835" s="52"/>
      <c r="I2835" s="380" t="str">
        <f>IFERROR(VLOOKUP($F2835,'Liste planification'!$V$2:$W$96,2,FALSE),"")</f>
        <v/>
      </c>
      <c r="J2835" s="27"/>
      <c r="K2835" s="27"/>
      <c r="L2835" s="27"/>
      <c r="M2835" s="52"/>
      <c r="N2835" s="52"/>
      <c r="O2835" s="52"/>
      <c r="P2835" s="52"/>
      <c r="Q2835" s="52"/>
      <c r="R2835" s="52"/>
      <c r="S2835" s="52"/>
      <c r="T2835" s="52"/>
      <c r="U2835" s="52"/>
      <c r="V2835" s="52"/>
      <c r="W2835" s="52"/>
      <c r="X2835" s="52"/>
      <c r="Y2835" s="194"/>
      <c r="Z2835" s="776"/>
      <c r="AA2835" s="190"/>
      <c r="AB2835" s="747">
        <f t="shared" si="176"/>
        <v>0</v>
      </c>
      <c r="AC2835" s="748">
        <f t="shared" si="177"/>
        <v>0</v>
      </c>
      <c r="AD2835" s="187"/>
      <c r="AE2835" s="186"/>
      <c r="AF2835" s="190"/>
      <c r="AG2835" s="747">
        <f t="shared" si="178"/>
        <v>0</v>
      </c>
      <c r="AH2835" s="748">
        <f t="shared" si="179"/>
        <v>0</v>
      </c>
      <c r="AI2835" s="187"/>
      <c r="AJ2835" s="52"/>
      <c r="AK2835" s="156" t="str">
        <f>IFERROR(VLOOKUP($A2835,'Liste planification'!$B$2:$C$105,2,FALSE),"")</f>
        <v/>
      </c>
      <c r="AL2835" s="27"/>
      <c r="AM2835" s="27"/>
    </row>
    <row r="2836" spans="1:39">
      <c r="A2836" s="158"/>
      <c r="B2836" s="159" t="str">
        <f>A2836&amp;"-"&amp;TEXT(COUNTIF($A$5:A2836,A2836),"000")</f>
        <v>-000</v>
      </c>
      <c r="C2836" s="52"/>
      <c r="D2836" s="27"/>
      <c r="E2836" s="28"/>
      <c r="F2836" s="27"/>
      <c r="G2836" s="27"/>
      <c r="H2836" s="52"/>
      <c r="I2836" s="380" t="str">
        <f>IFERROR(VLOOKUP($F2836,'Liste planification'!$V$2:$W$96,2,FALSE),"")</f>
        <v/>
      </c>
      <c r="J2836" s="27"/>
      <c r="K2836" s="27"/>
      <c r="L2836" s="27"/>
      <c r="M2836" s="52"/>
      <c r="N2836" s="52"/>
      <c r="O2836" s="52"/>
      <c r="P2836" s="52"/>
      <c r="Q2836" s="52"/>
      <c r="R2836" s="52"/>
      <c r="S2836" s="52"/>
      <c r="T2836" s="52"/>
      <c r="U2836" s="52"/>
      <c r="V2836" s="52"/>
      <c r="W2836" s="52"/>
      <c r="X2836" s="52"/>
      <c r="Y2836" s="194"/>
      <c r="Z2836" s="776"/>
      <c r="AA2836" s="190"/>
      <c r="AB2836" s="747">
        <f t="shared" si="176"/>
        <v>0</v>
      </c>
      <c r="AC2836" s="748">
        <f t="shared" si="177"/>
        <v>0</v>
      </c>
      <c r="AD2836" s="187"/>
      <c r="AE2836" s="186"/>
      <c r="AF2836" s="190"/>
      <c r="AG2836" s="747">
        <f t="shared" si="178"/>
        <v>0</v>
      </c>
      <c r="AH2836" s="748">
        <f t="shared" si="179"/>
        <v>0</v>
      </c>
      <c r="AI2836" s="187"/>
      <c r="AJ2836" s="52"/>
      <c r="AK2836" s="156" t="str">
        <f>IFERROR(VLOOKUP($A2836,'Liste planification'!$B$2:$C$105,2,FALSE),"")</f>
        <v/>
      </c>
      <c r="AL2836" s="27"/>
      <c r="AM2836" s="27"/>
    </row>
    <row r="2837" spans="1:39">
      <c r="A2837" s="158"/>
      <c r="B2837" s="159" t="str">
        <f>A2837&amp;"-"&amp;TEXT(COUNTIF($A$5:A2837,A2837),"000")</f>
        <v>-000</v>
      </c>
      <c r="C2837" s="52"/>
      <c r="D2837" s="27"/>
      <c r="E2837" s="28"/>
      <c r="F2837" s="27"/>
      <c r="G2837" s="27"/>
      <c r="H2837" s="52"/>
      <c r="I2837" s="380" t="str">
        <f>IFERROR(VLOOKUP($F2837,'Liste planification'!$V$2:$W$96,2,FALSE),"")</f>
        <v/>
      </c>
      <c r="J2837" s="27"/>
      <c r="K2837" s="27"/>
      <c r="L2837" s="27"/>
      <c r="M2837" s="52"/>
      <c r="N2837" s="52"/>
      <c r="O2837" s="52"/>
      <c r="P2837" s="52"/>
      <c r="Q2837" s="52"/>
      <c r="R2837" s="52"/>
      <c r="S2837" s="52"/>
      <c r="T2837" s="52"/>
      <c r="U2837" s="52"/>
      <c r="V2837" s="52"/>
      <c r="W2837" s="52"/>
      <c r="X2837" s="52"/>
      <c r="Y2837" s="194"/>
      <c r="Z2837" s="776"/>
      <c r="AA2837" s="190"/>
      <c r="AB2837" s="747">
        <f t="shared" si="176"/>
        <v>0</v>
      </c>
      <c r="AC2837" s="748">
        <f t="shared" si="177"/>
        <v>0</v>
      </c>
      <c r="AD2837" s="187"/>
      <c r="AE2837" s="186"/>
      <c r="AF2837" s="190"/>
      <c r="AG2837" s="747">
        <f t="shared" si="178"/>
        <v>0</v>
      </c>
      <c r="AH2837" s="748">
        <f t="shared" si="179"/>
        <v>0</v>
      </c>
      <c r="AI2837" s="187"/>
      <c r="AJ2837" s="52"/>
      <c r="AK2837" s="156" t="str">
        <f>IFERROR(VLOOKUP($A2837,'Liste planification'!$B$2:$C$105,2,FALSE),"")</f>
        <v/>
      </c>
      <c r="AL2837" s="27"/>
      <c r="AM2837" s="27"/>
    </row>
    <row r="2838" spans="1:39">
      <c r="A2838" s="158"/>
      <c r="B2838" s="159" t="str">
        <f>A2838&amp;"-"&amp;TEXT(COUNTIF($A$5:A2838,A2838),"000")</f>
        <v>-000</v>
      </c>
      <c r="C2838" s="52"/>
      <c r="D2838" s="27"/>
      <c r="E2838" s="28"/>
      <c r="F2838" s="27"/>
      <c r="G2838" s="27"/>
      <c r="H2838" s="52"/>
      <c r="I2838" s="380" t="str">
        <f>IFERROR(VLOOKUP($F2838,'Liste planification'!$V$2:$W$96,2,FALSE),"")</f>
        <v/>
      </c>
      <c r="J2838" s="27"/>
      <c r="K2838" s="27"/>
      <c r="L2838" s="27"/>
      <c r="M2838" s="52"/>
      <c r="N2838" s="52"/>
      <c r="O2838" s="52"/>
      <c r="P2838" s="52"/>
      <c r="Q2838" s="52"/>
      <c r="R2838" s="52"/>
      <c r="S2838" s="52"/>
      <c r="T2838" s="52"/>
      <c r="U2838" s="52"/>
      <c r="V2838" s="52"/>
      <c r="W2838" s="52"/>
      <c r="X2838" s="52"/>
      <c r="Y2838" s="194"/>
      <c r="Z2838" s="776"/>
      <c r="AA2838" s="190"/>
      <c r="AB2838" s="747">
        <f t="shared" si="176"/>
        <v>0</v>
      </c>
      <c r="AC2838" s="748">
        <f t="shared" si="177"/>
        <v>0</v>
      </c>
      <c r="AD2838" s="187"/>
      <c r="AE2838" s="186"/>
      <c r="AF2838" s="190"/>
      <c r="AG2838" s="747">
        <f t="shared" si="178"/>
        <v>0</v>
      </c>
      <c r="AH2838" s="748">
        <f t="shared" si="179"/>
        <v>0</v>
      </c>
      <c r="AI2838" s="187"/>
      <c r="AJ2838" s="52"/>
      <c r="AK2838" s="156" t="str">
        <f>IFERROR(VLOOKUP($A2838,'Liste planification'!$B$2:$C$105,2,FALSE),"")</f>
        <v/>
      </c>
      <c r="AL2838" s="27"/>
      <c r="AM2838" s="27"/>
    </row>
    <row r="2839" spans="1:39">
      <c r="A2839" s="158"/>
      <c r="B2839" s="159" t="str">
        <f>A2839&amp;"-"&amp;TEXT(COUNTIF($A$5:A2839,A2839),"000")</f>
        <v>-000</v>
      </c>
      <c r="C2839" s="52"/>
      <c r="D2839" s="27"/>
      <c r="E2839" s="28"/>
      <c r="F2839" s="27"/>
      <c r="G2839" s="27"/>
      <c r="H2839" s="52"/>
      <c r="I2839" s="380" t="str">
        <f>IFERROR(VLOOKUP($F2839,'Liste planification'!$V$2:$W$96,2,FALSE),"")</f>
        <v/>
      </c>
      <c r="J2839" s="27"/>
      <c r="K2839" s="27"/>
      <c r="L2839" s="27"/>
      <c r="M2839" s="52"/>
      <c r="N2839" s="52"/>
      <c r="O2839" s="52"/>
      <c r="P2839" s="52"/>
      <c r="Q2839" s="52"/>
      <c r="R2839" s="52"/>
      <c r="S2839" s="52"/>
      <c r="T2839" s="52"/>
      <c r="U2839" s="52"/>
      <c r="V2839" s="52"/>
      <c r="W2839" s="52"/>
      <c r="X2839" s="52"/>
      <c r="Y2839" s="194"/>
      <c r="Z2839" s="776"/>
      <c r="AA2839" s="190"/>
      <c r="AB2839" s="747">
        <f t="shared" si="176"/>
        <v>0</v>
      </c>
      <c r="AC2839" s="748">
        <f t="shared" si="177"/>
        <v>0</v>
      </c>
      <c r="AD2839" s="187"/>
      <c r="AE2839" s="186"/>
      <c r="AF2839" s="190"/>
      <c r="AG2839" s="747">
        <f t="shared" si="178"/>
        <v>0</v>
      </c>
      <c r="AH2839" s="748">
        <f t="shared" si="179"/>
        <v>0</v>
      </c>
      <c r="AI2839" s="187"/>
      <c r="AJ2839" s="52"/>
      <c r="AK2839" s="156" t="str">
        <f>IFERROR(VLOOKUP($A2839,'Liste planification'!$B$2:$C$105,2,FALSE),"")</f>
        <v/>
      </c>
      <c r="AL2839" s="27"/>
      <c r="AM2839" s="27"/>
    </row>
    <row r="2840" spans="1:39">
      <c r="A2840" s="158"/>
      <c r="B2840" s="159" t="str">
        <f>A2840&amp;"-"&amp;TEXT(COUNTIF($A$5:A2840,A2840),"000")</f>
        <v>-000</v>
      </c>
      <c r="C2840" s="52"/>
      <c r="D2840" s="27"/>
      <c r="E2840" s="28"/>
      <c r="F2840" s="27"/>
      <c r="G2840" s="27"/>
      <c r="H2840" s="52"/>
      <c r="I2840" s="380" t="str">
        <f>IFERROR(VLOOKUP($F2840,'Liste planification'!$V$2:$W$96,2,FALSE),"")</f>
        <v/>
      </c>
      <c r="J2840" s="27"/>
      <c r="K2840" s="27"/>
      <c r="L2840" s="27"/>
      <c r="M2840" s="52"/>
      <c r="N2840" s="52"/>
      <c r="O2840" s="52"/>
      <c r="P2840" s="52"/>
      <c r="Q2840" s="52"/>
      <c r="R2840" s="52"/>
      <c r="S2840" s="52"/>
      <c r="T2840" s="52"/>
      <c r="U2840" s="52"/>
      <c r="V2840" s="52"/>
      <c r="W2840" s="52"/>
      <c r="X2840" s="52"/>
      <c r="Y2840" s="194"/>
      <c r="Z2840" s="776"/>
      <c r="AA2840" s="190"/>
      <c r="AB2840" s="747">
        <f t="shared" si="176"/>
        <v>0</v>
      </c>
      <c r="AC2840" s="748">
        <f t="shared" si="177"/>
        <v>0</v>
      </c>
      <c r="AD2840" s="187"/>
      <c r="AE2840" s="186"/>
      <c r="AF2840" s="190"/>
      <c r="AG2840" s="747">
        <f t="shared" si="178"/>
        <v>0</v>
      </c>
      <c r="AH2840" s="748">
        <f t="shared" si="179"/>
        <v>0</v>
      </c>
      <c r="AI2840" s="187"/>
      <c r="AJ2840" s="52"/>
      <c r="AK2840" s="156" t="str">
        <f>IFERROR(VLOOKUP($A2840,'Liste planification'!$B$2:$C$105,2,FALSE),"")</f>
        <v/>
      </c>
      <c r="AL2840" s="27"/>
      <c r="AM2840" s="27"/>
    </row>
    <row r="2841" spans="1:39">
      <c r="A2841" s="158"/>
      <c r="B2841" s="159" t="str">
        <f>A2841&amp;"-"&amp;TEXT(COUNTIF($A$5:A2841,A2841),"000")</f>
        <v>-000</v>
      </c>
      <c r="C2841" s="52"/>
      <c r="D2841" s="27"/>
      <c r="E2841" s="28"/>
      <c r="F2841" s="27"/>
      <c r="G2841" s="27"/>
      <c r="H2841" s="52"/>
      <c r="I2841" s="380" t="str">
        <f>IFERROR(VLOOKUP($F2841,'Liste planification'!$V$2:$W$96,2,FALSE),"")</f>
        <v/>
      </c>
      <c r="J2841" s="27"/>
      <c r="K2841" s="27"/>
      <c r="L2841" s="27"/>
      <c r="M2841" s="52"/>
      <c r="N2841" s="52"/>
      <c r="O2841" s="52"/>
      <c r="P2841" s="52"/>
      <c r="Q2841" s="52"/>
      <c r="R2841" s="52"/>
      <c r="S2841" s="52"/>
      <c r="T2841" s="52"/>
      <c r="U2841" s="52"/>
      <c r="V2841" s="52"/>
      <c r="W2841" s="52"/>
      <c r="X2841" s="52"/>
      <c r="Y2841" s="194"/>
      <c r="Z2841" s="776"/>
      <c r="AA2841" s="190"/>
      <c r="AB2841" s="747">
        <f t="shared" si="176"/>
        <v>0</v>
      </c>
      <c r="AC2841" s="748">
        <f t="shared" si="177"/>
        <v>0</v>
      </c>
      <c r="AD2841" s="187"/>
      <c r="AE2841" s="186"/>
      <c r="AF2841" s="190"/>
      <c r="AG2841" s="747">
        <f t="shared" si="178"/>
        <v>0</v>
      </c>
      <c r="AH2841" s="748">
        <f t="shared" si="179"/>
        <v>0</v>
      </c>
      <c r="AI2841" s="187"/>
      <c r="AJ2841" s="52"/>
      <c r="AK2841" s="156" t="str">
        <f>IFERROR(VLOOKUP($A2841,'Liste planification'!$B$2:$C$105,2,FALSE),"")</f>
        <v/>
      </c>
      <c r="AL2841" s="27"/>
      <c r="AM2841" s="27"/>
    </row>
    <row r="2842" spans="1:39">
      <c r="A2842" s="158"/>
      <c r="B2842" s="159" t="str">
        <f>A2842&amp;"-"&amp;TEXT(COUNTIF($A$5:A2842,A2842),"000")</f>
        <v>-000</v>
      </c>
      <c r="C2842" s="52"/>
      <c r="D2842" s="27"/>
      <c r="E2842" s="28"/>
      <c r="F2842" s="27"/>
      <c r="G2842" s="27"/>
      <c r="H2842" s="52"/>
      <c r="I2842" s="380" t="str">
        <f>IFERROR(VLOOKUP($F2842,'Liste planification'!$V$2:$W$96,2,FALSE),"")</f>
        <v/>
      </c>
      <c r="J2842" s="27"/>
      <c r="K2842" s="27"/>
      <c r="L2842" s="27"/>
      <c r="M2842" s="52"/>
      <c r="N2842" s="52"/>
      <c r="O2842" s="52"/>
      <c r="P2842" s="52"/>
      <c r="Q2842" s="52"/>
      <c r="R2842" s="52"/>
      <c r="S2842" s="52"/>
      <c r="T2842" s="52"/>
      <c r="U2842" s="52"/>
      <c r="V2842" s="52"/>
      <c r="W2842" s="52"/>
      <c r="X2842" s="52"/>
      <c r="Y2842" s="194"/>
      <c r="Z2842" s="776"/>
      <c r="AA2842" s="190"/>
      <c r="AB2842" s="747">
        <f t="shared" si="176"/>
        <v>0</v>
      </c>
      <c r="AC2842" s="748">
        <f t="shared" si="177"/>
        <v>0</v>
      </c>
      <c r="AD2842" s="187"/>
      <c r="AE2842" s="186"/>
      <c r="AF2842" s="190"/>
      <c r="AG2842" s="747">
        <f t="shared" si="178"/>
        <v>0</v>
      </c>
      <c r="AH2842" s="748">
        <f t="shared" si="179"/>
        <v>0</v>
      </c>
      <c r="AI2842" s="187"/>
      <c r="AJ2842" s="52"/>
      <c r="AK2842" s="156" t="str">
        <f>IFERROR(VLOOKUP($A2842,'Liste planification'!$B$2:$C$105,2,FALSE),"")</f>
        <v/>
      </c>
      <c r="AL2842" s="27"/>
      <c r="AM2842" s="27"/>
    </row>
    <row r="2843" spans="1:39">
      <c r="A2843" s="158"/>
      <c r="B2843" s="159" t="str">
        <f>A2843&amp;"-"&amp;TEXT(COUNTIF($A$5:A2843,A2843),"000")</f>
        <v>-000</v>
      </c>
      <c r="C2843" s="52"/>
      <c r="D2843" s="27"/>
      <c r="E2843" s="28"/>
      <c r="F2843" s="27"/>
      <c r="G2843" s="27"/>
      <c r="H2843" s="52"/>
      <c r="I2843" s="380" t="str">
        <f>IFERROR(VLOOKUP($F2843,'Liste planification'!$V$2:$W$96,2,FALSE),"")</f>
        <v/>
      </c>
      <c r="J2843" s="27"/>
      <c r="K2843" s="27"/>
      <c r="L2843" s="27"/>
      <c r="M2843" s="52"/>
      <c r="N2843" s="52"/>
      <c r="O2843" s="52"/>
      <c r="P2843" s="52"/>
      <c r="Q2843" s="52"/>
      <c r="R2843" s="52"/>
      <c r="S2843" s="52"/>
      <c r="T2843" s="52"/>
      <c r="U2843" s="52"/>
      <c r="V2843" s="52"/>
      <c r="W2843" s="52"/>
      <c r="X2843" s="52"/>
      <c r="Y2843" s="194"/>
      <c r="Z2843" s="776"/>
      <c r="AA2843" s="190"/>
      <c r="AB2843" s="747">
        <f t="shared" si="176"/>
        <v>0</v>
      </c>
      <c r="AC2843" s="748">
        <f t="shared" si="177"/>
        <v>0</v>
      </c>
      <c r="AD2843" s="187"/>
      <c r="AE2843" s="186"/>
      <c r="AF2843" s="190"/>
      <c r="AG2843" s="747">
        <f t="shared" si="178"/>
        <v>0</v>
      </c>
      <c r="AH2843" s="748">
        <f t="shared" si="179"/>
        <v>0</v>
      </c>
      <c r="AI2843" s="187"/>
      <c r="AJ2843" s="52"/>
      <c r="AK2843" s="156" t="str">
        <f>IFERROR(VLOOKUP($A2843,'Liste planification'!$B$2:$C$105,2,FALSE),"")</f>
        <v/>
      </c>
      <c r="AL2843" s="27"/>
      <c r="AM2843" s="27"/>
    </row>
    <row r="2844" spans="1:39">
      <c r="A2844" s="158"/>
      <c r="B2844" s="159" t="str">
        <f>A2844&amp;"-"&amp;TEXT(COUNTIF($A$5:A2844,A2844),"000")</f>
        <v>-000</v>
      </c>
      <c r="C2844" s="52"/>
      <c r="D2844" s="27"/>
      <c r="E2844" s="28"/>
      <c r="F2844" s="27"/>
      <c r="G2844" s="27"/>
      <c r="H2844" s="52"/>
      <c r="I2844" s="380" t="str">
        <f>IFERROR(VLOOKUP($F2844,'Liste planification'!$V$2:$W$96,2,FALSE),"")</f>
        <v/>
      </c>
      <c r="J2844" s="27"/>
      <c r="K2844" s="27"/>
      <c r="L2844" s="27"/>
      <c r="M2844" s="52"/>
      <c r="N2844" s="52"/>
      <c r="O2844" s="52"/>
      <c r="P2844" s="52"/>
      <c r="Q2844" s="52"/>
      <c r="R2844" s="52"/>
      <c r="S2844" s="52"/>
      <c r="T2844" s="52"/>
      <c r="U2844" s="52"/>
      <c r="V2844" s="52"/>
      <c r="W2844" s="52"/>
      <c r="X2844" s="52"/>
      <c r="Y2844" s="194"/>
      <c r="Z2844" s="776"/>
      <c r="AA2844" s="190"/>
      <c r="AB2844" s="747">
        <f t="shared" si="176"/>
        <v>0</v>
      </c>
      <c r="AC2844" s="748">
        <f t="shared" si="177"/>
        <v>0</v>
      </c>
      <c r="AD2844" s="187"/>
      <c r="AE2844" s="186"/>
      <c r="AF2844" s="190"/>
      <c r="AG2844" s="747">
        <f t="shared" si="178"/>
        <v>0</v>
      </c>
      <c r="AH2844" s="748">
        <f t="shared" si="179"/>
        <v>0</v>
      </c>
      <c r="AI2844" s="187"/>
      <c r="AJ2844" s="52"/>
      <c r="AK2844" s="156" t="str">
        <f>IFERROR(VLOOKUP($A2844,'Liste planification'!$B$2:$C$105,2,FALSE),"")</f>
        <v/>
      </c>
      <c r="AL2844" s="27"/>
      <c r="AM2844" s="27"/>
    </row>
    <row r="2845" spans="1:39">
      <c r="A2845" s="158"/>
      <c r="B2845" s="159" t="str">
        <f>A2845&amp;"-"&amp;TEXT(COUNTIF($A$5:A2845,A2845),"000")</f>
        <v>-000</v>
      </c>
      <c r="C2845" s="52"/>
      <c r="D2845" s="27"/>
      <c r="E2845" s="28"/>
      <c r="F2845" s="27"/>
      <c r="G2845" s="27"/>
      <c r="H2845" s="52"/>
      <c r="I2845" s="380" t="str">
        <f>IFERROR(VLOOKUP($F2845,'Liste planification'!$V$2:$W$96,2,FALSE),"")</f>
        <v/>
      </c>
      <c r="J2845" s="27"/>
      <c r="K2845" s="27"/>
      <c r="L2845" s="27"/>
      <c r="M2845" s="52"/>
      <c r="N2845" s="52"/>
      <c r="O2845" s="52"/>
      <c r="P2845" s="52"/>
      <c r="Q2845" s="52"/>
      <c r="R2845" s="52"/>
      <c r="S2845" s="52"/>
      <c r="T2845" s="52"/>
      <c r="U2845" s="52"/>
      <c r="V2845" s="52"/>
      <c r="W2845" s="52"/>
      <c r="X2845" s="52"/>
      <c r="Y2845" s="194"/>
      <c r="Z2845" s="776"/>
      <c r="AA2845" s="190"/>
      <c r="AB2845" s="747">
        <f t="shared" si="176"/>
        <v>0</v>
      </c>
      <c r="AC2845" s="748">
        <f t="shared" si="177"/>
        <v>0</v>
      </c>
      <c r="AD2845" s="187"/>
      <c r="AE2845" s="186"/>
      <c r="AF2845" s="190"/>
      <c r="AG2845" s="747">
        <f t="shared" si="178"/>
        <v>0</v>
      </c>
      <c r="AH2845" s="748">
        <f t="shared" si="179"/>
        <v>0</v>
      </c>
      <c r="AI2845" s="187"/>
      <c r="AJ2845" s="52"/>
      <c r="AK2845" s="156" t="str">
        <f>IFERROR(VLOOKUP($A2845,'Liste planification'!$B$2:$C$105,2,FALSE),"")</f>
        <v/>
      </c>
      <c r="AL2845" s="27"/>
      <c r="AM2845" s="27"/>
    </row>
    <row r="2846" spans="1:39">
      <c r="A2846" s="158"/>
      <c r="B2846" s="159" t="str">
        <f>A2846&amp;"-"&amp;TEXT(COUNTIF($A$5:A2846,A2846),"000")</f>
        <v>-000</v>
      </c>
      <c r="C2846" s="52"/>
      <c r="D2846" s="27"/>
      <c r="E2846" s="28"/>
      <c r="F2846" s="27"/>
      <c r="G2846" s="27"/>
      <c r="H2846" s="52"/>
      <c r="I2846" s="380" t="str">
        <f>IFERROR(VLOOKUP($F2846,'Liste planification'!$V$2:$W$96,2,FALSE),"")</f>
        <v/>
      </c>
      <c r="J2846" s="27"/>
      <c r="K2846" s="27"/>
      <c r="L2846" s="27"/>
      <c r="M2846" s="52"/>
      <c r="N2846" s="52"/>
      <c r="O2846" s="52"/>
      <c r="P2846" s="52"/>
      <c r="Q2846" s="52"/>
      <c r="R2846" s="52"/>
      <c r="S2846" s="52"/>
      <c r="T2846" s="52"/>
      <c r="U2846" s="52"/>
      <c r="V2846" s="52"/>
      <c r="W2846" s="52"/>
      <c r="X2846" s="52"/>
      <c r="Y2846" s="194"/>
      <c r="Z2846" s="776"/>
      <c r="AA2846" s="190"/>
      <c r="AB2846" s="747">
        <f t="shared" si="176"/>
        <v>0</v>
      </c>
      <c r="AC2846" s="748">
        <f t="shared" si="177"/>
        <v>0</v>
      </c>
      <c r="AD2846" s="187"/>
      <c r="AE2846" s="186"/>
      <c r="AF2846" s="190"/>
      <c r="AG2846" s="747">
        <f t="shared" si="178"/>
        <v>0</v>
      </c>
      <c r="AH2846" s="748">
        <f t="shared" si="179"/>
        <v>0</v>
      </c>
      <c r="AI2846" s="187"/>
      <c r="AJ2846" s="52"/>
      <c r="AK2846" s="156" t="str">
        <f>IFERROR(VLOOKUP($A2846,'Liste planification'!$B$2:$C$105,2,FALSE),"")</f>
        <v/>
      </c>
      <c r="AL2846" s="27"/>
      <c r="AM2846" s="27"/>
    </row>
    <row r="2847" spans="1:39">
      <c r="A2847" s="158"/>
      <c r="B2847" s="159" t="str">
        <f>A2847&amp;"-"&amp;TEXT(COUNTIF($A$5:A2847,A2847),"000")</f>
        <v>-000</v>
      </c>
      <c r="C2847" s="52"/>
      <c r="D2847" s="27"/>
      <c r="E2847" s="28"/>
      <c r="F2847" s="27"/>
      <c r="G2847" s="27"/>
      <c r="H2847" s="52"/>
      <c r="I2847" s="380" t="str">
        <f>IFERROR(VLOOKUP($F2847,'Liste planification'!$V$2:$W$96,2,FALSE),"")</f>
        <v/>
      </c>
      <c r="J2847" s="27"/>
      <c r="K2847" s="27"/>
      <c r="L2847" s="27"/>
      <c r="M2847" s="52"/>
      <c r="N2847" s="52"/>
      <c r="O2847" s="52"/>
      <c r="P2847" s="52"/>
      <c r="Q2847" s="52"/>
      <c r="R2847" s="52"/>
      <c r="S2847" s="52"/>
      <c r="T2847" s="52"/>
      <c r="U2847" s="52"/>
      <c r="V2847" s="52"/>
      <c r="W2847" s="52"/>
      <c r="X2847" s="52"/>
      <c r="Y2847" s="194"/>
      <c r="Z2847" s="776"/>
      <c r="AA2847" s="190"/>
      <c r="AB2847" s="747">
        <f t="shared" si="176"/>
        <v>0</v>
      </c>
      <c r="AC2847" s="748">
        <f t="shared" si="177"/>
        <v>0</v>
      </c>
      <c r="AD2847" s="187"/>
      <c r="AE2847" s="186"/>
      <c r="AF2847" s="190"/>
      <c r="AG2847" s="747">
        <f t="shared" si="178"/>
        <v>0</v>
      </c>
      <c r="AH2847" s="748">
        <f t="shared" si="179"/>
        <v>0</v>
      </c>
      <c r="AI2847" s="187"/>
      <c r="AJ2847" s="52"/>
      <c r="AK2847" s="156" t="str">
        <f>IFERROR(VLOOKUP($A2847,'Liste planification'!$B$2:$C$105,2,FALSE),"")</f>
        <v/>
      </c>
      <c r="AL2847" s="27"/>
      <c r="AM2847" s="27"/>
    </row>
    <row r="2848" spans="1:39">
      <c r="A2848" s="158"/>
      <c r="B2848" s="159" t="str">
        <f>A2848&amp;"-"&amp;TEXT(COUNTIF($A$5:A2848,A2848),"000")</f>
        <v>-000</v>
      </c>
      <c r="C2848" s="52"/>
      <c r="D2848" s="27"/>
      <c r="E2848" s="28"/>
      <c r="F2848" s="27"/>
      <c r="G2848" s="27"/>
      <c r="H2848" s="52"/>
      <c r="I2848" s="380" t="str">
        <f>IFERROR(VLOOKUP($F2848,'Liste planification'!$V$2:$W$96,2,FALSE),"")</f>
        <v/>
      </c>
      <c r="J2848" s="27"/>
      <c r="K2848" s="27"/>
      <c r="L2848" s="27"/>
      <c r="M2848" s="52"/>
      <c r="N2848" s="52"/>
      <c r="O2848" s="52"/>
      <c r="P2848" s="52"/>
      <c r="Q2848" s="52"/>
      <c r="R2848" s="52"/>
      <c r="S2848" s="52"/>
      <c r="T2848" s="52"/>
      <c r="U2848" s="52"/>
      <c r="V2848" s="52"/>
      <c r="W2848" s="52"/>
      <c r="X2848" s="52"/>
      <c r="Y2848" s="194"/>
      <c r="Z2848" s="776"/>
      <c r="AA2848" s="190"/>
      <c r="AB2848" s="747">
        <f t="shared" si="176"/>
        <v>0</v>
      </c>
      <c r="AC2848" s="748">
        <f t="shared" si="177"/>
        <v>0</v>
      </c>
      <c r="AD2848" s="187"/>
      <c r="AE2848" s="186"/>
      <c r="AF2848" s="190"/>
      <c r="AG2848" s="747">
        <f t="shared" si="178"/>
        <v>0</v>
      </c>
      <c r="AH2848" s="748">
        <f t="shared" si="179"/>
        <v>0</v>
      </c>
      <c r="AI2848" s="187"/>
      <c r="AJ2848" s="52"/>
      <c r="AK2848" s="156" t="str">
        <f>IFERROR(VLOOKUP($A2848,'Liste planification'!$B$2:$C$105,2,FALSE),"")</f>
        <v/>
      </c>
      <c r="AL2848" s="27"/>
      <c r="AM2848" s="27"/>
    </row>
    <row r="2849" spans="1:39">
      <c r="A2849" s="158"/>
      <c r="B2849" s="159" t="str">
        <f>A2849&amp;"-"&amp;TEXT(COUNTIF($A$5:A2849,A2849),"000")</f>
        <v>-000</v>
      </c>
      <c r="C2849" s="52"/>
      <c r="D2849" s="27"/>
      <c r="E2849" s="28"/>
      <c r="F2849" s="27"/>
      <c r="G2849" s="27"/>
      <c r="H2849" s="52"/>
      <c r="I2849" s="380" t="str">
        <f>IFERROR(VLOOKUP($F2849,'Liste planification'!$V$2:$W$96,2,FALSE),"")</f>
        <v/>
      </c>
      <c r="J2849" s="27"/>
      <c r="K2849" s="27"/>
      <c r="L2849" s="27"/>
      <c r="M2849" s="52"/>
      <c r="N2849" s="52"/>
      <c r="O2849" s="52"/>
      <c r="P2849" s="52"/>
      <c r="Q2849" s="52"/>
      <c r="R2849" s="52"/>
      <c r="S2849" s="52"/>
      <c r="T2849" s="52"/>
      <c r="U2849" s="52"/>
      <c r="V2849" s="52"/>
      <c r="W2849" s="52"/>
      <c r="X2849" s="52"/>
      <c r="Y2849" s="194"/>
      <c r="Z2849" s="776"/>
      <c r="AA2849" s="190"/>
      <c r="AB2849" s="747">
        <f t="shared" si="176"/>
        <v>0</v>
      </c>
      <c r="AC2849" s="748">
        <f t="shared" si="177"/>
        <v>0</v>
      </c>
      <c r="AD2849" s="187"/>
      <c r="AE2849" s="186"/>
      <c r="AF2849" s="190"/>
      <c r="AG2849" s="747">
        <f t="shared" si="178"/>
        <v>0</v>
      </c>
      <c r="AH2849" s="748">
        <f t="shared" si="179"/>
        <v>0</v>
      </c>
      <c r="AI2849" s="187"/>
      <c r="AJ2849" s="52"/>
      <c r="AK2849" s="156" t="str">
        <f>IFERROR(VLOOKUP($A2849,'Liste planification'!$B$2:$C$105,2,FALSE),"")</f>
        <v/>
      </c>
      <c r="AL2849" s="27"/>
      <c r="AM2849" s="27"/>
    </row>
    <row r="2850" spans="1:39">
      <c r="A2850" s="158"/>
      <c r="B2850" s="159" t="str">
        <f>A2850&amp;"-"&amp;TEXT(COUNTIF($A$5:A2850,A2850),"000")</f>
        <v>-000</v>
      </c>
      <c r="C2850" s="52"/>
      <c r="D2850" s="27"/>
      <c r="E2850" s="28"/>
      <c r="F2850" s="27"/>
      <c r="G2850" s="27"/>
      <c r="H2850" s="52"/>
      <c r="I2850" s="380" t="str">
        <f>IFERROR(VLOOKUP($F2850,'Liste planification'!$V$2:$W$96,2,FALSE),"")</f>
        <v/>
      </c>
      <c r="J2850" s="27"/>
      <c r="K2850" s="27"/>
      <c r="L2850" s="27"/>
      <c r="M2850" s="52"/>
      <c r="N2850" s="52"/>
      <c r="O2850" s="52"/>
      <c r="P2850" s="52"/>
      <c r="Q2850" s="52"/>
      <c r="R2850" s="52"/>
      <c r="S2850" s="52"/>
      <c r="T2850" s="52"/>
      <c r="U2850" s="52"/>
      <c r="V2850" s="52"/>
      <c r="W2850" s="52"/>
      <c r="X2850" s="52"/>
      <c r="Y2850" s="194"/>
      <c r="Z2850" s="776"/>
      <c r="AA2850" s="190"/>
      <c r="AB2850" s="747">
        <f t="shared" si="176"/>
        <v>0</v>
      </c>
      <c r="AC2850" s="748">
        <f t="shared" si="177"/>
        <v>0</v>
      </c>
      <c r="AD2850" s="187"/>
      <c r="AE2850" s="186"/>
      <c r="AF2850" s="190"/>
      <c r="AG2850" s="747">
        <f t="shared" si="178"/>
        <v>0</v>
      </c>
      <c r="AH2850" s="748">
        <f t="shared" si="179"/>
        <v>0</v>
      </c>
      <c r="AI2850" s="187"/>
      <c r="AJ2850" s="52"/>
      <c r="AK2850" s="156" t="str">
        <f>IFERROR(VLOOKUP($A2850,'Liste planification'!$B$2:$C$105,2,FALSE),"")</f>
        <v/>
      </c>
      <c r="AL2850" s="27"/>
      <c r="AM2850" s="27"/>
    </row>
    <row r="2851" spans="1:39">
      <c r="A2851" s="158"/>
      <c r="B2851" s="159" t="str">
        <f>A2851&amp;"-"&amp;TEXT(COUNTIF($A$5:A2851,A2851),"000")</f>
        <v>-000</v>
      </c>
      <c r="C2851" s="52"/>
      <c r="D2851" s="27"/>
      <c r="E2851" s="28"/>
      <c r="F2851" s="27"/>
      <c r="G2851" s="27"/>
      <c r="H2851" s="52"/>
      <c r="I2851" s="380" t="str">
        <f>IFERROR(VLOOKUP($F2851,'Liste planification'!$V$2:$W$96,2,FALSE),"")</f>
        <v/>
      </c>
      <c r="J2851" s="27"/>
      <c r="K2851" s="27"/>
      <c r="L2851" s="27"/>
      <c r="M2851" s="52"/>
      <c r="N2851" s="52"/>
      <c r="O2851" s="52"/>
      <c r="P2851" s="52"/>
      <c r="Q2851" s="52"/>
      <c r="R2851" s="52"/>
      <c r="S2851" s="52"/>
      <c r="T2851" s="52"/>
      <c r="U2851" s="52"/>
      <c r="V2851" s="52"/>
      <c r="W2851" s="52"/>
      <c r="X2851" s="52"/>
      <c r="Y2851" s="194"/>
      <c r="Z2851" s="776"/>
      <c r="AA2851" s="190"/>
      <c r="AB2851" s="747">
        <f t="shared" si="176"/>
        <v>0</v>
      </c>
      <c r="AC2851" s="748">
        <f t="shared" si="177"/>
        <v>0</v>
      </c>
      <c r="AD2851" s="187"/>
      <c r="AE2851" s="186"/>
      <c r="AF2851" s="190"/>
      <c r="AG2851" s="747">
        <f t="shared" si="178"/>
        <v>0</v>
      </c>
      <c r="AH2851" s="748">
        <f t="shared" si="179"/>
        <v>0</v>
      </c>
      <c r="AI2851" s="187"/>
      <c r="AJ2851" s="52"/>
      <c r="AK2851" s="156" t="str">
        <f>IFERROR(VLOOKUP($A2851,'Liste planification'!$B$2:$C$105,2,FALSE),"")</f>
        <v/>
      </c>
      <c r="AL2851" s="27"/>
      <c r="AM2851" s="27"/>
    </row>
    <row r="2852" spans="1:39">
      <c r="A2852" s="158"/>
      <c r="B2852" s="159" t="str">
        <f>A2852&amp;"-"&amp;TEXT(COUNTIF($A$5:A2852,A2852),"000")</f>
        <v>-000</v>
      </c>
      <c r="C2852" s="52"/>
      <c r="D2852" s="27"/>
      <c r="E2852" s="28"/>
      <c r="F2852" s="27"/>
      <c r="G2852" s="27"/>
      <c r="H2852" s="52"/>
      <c r="I2852" s="380" t="str">
        <f>IFERROR(VLOOKUP($F2852,'Liste planification'!$V$2:$W$96,2,FALSE),"")</f>
        <v/>
      </c>
      <c r="J2852" s="27"/>
      <c r="K2852" s="27"/>
      <c r="L2852" s="27"/>
      <c r="M2852" s="52"/>
      <c r="N2852" s="52"/>
      <c r="O2852" s="52"/>
      <c r="P2852" s="52"/>
      <c r="Q2852" s="52"/>
      <c r="R2852" s="52"/>
      <c r="S2852" s="52"/>
      <c r="T2852" s="52"/>
      <c r="U2852" s="52"/>
      <c r="V2852" s="52"/>
      <c r="W2852" s="52"/>
      <c r="X2852" s="52"/>
      <c r="Y2852" s="194"/>
      <c r="Z2852" s="776"/>
      <c r="AA2852" s="190"/>
      <c r="AB2852" s="747">
        <f t="shared" si="176"/>
        <v>0</v>
      </c>
      <c r="AC2852" s="748">
        <f t="shared" si="177"/>
        <v>0</v>
      </c>
      <c r="AD2852" s="187"/>
      <c r="AE2852" s="186"/>
      <c r="AF2852" s="190"/>
      <c r="AG2852" s="747">
        <f t="shared" si="178"/>
        <v>0</v>
      </c>
      <c r="AH2852" s="748">
        <f t="shared" si="179"/>
        <v>0</v>
      </c>
      <c r="AI2852" s="187"/>
      <c r="AJ2852" s="52"/>
      <c r="AK2852" s="156" t="str">
        <f>IFERROR(VLOOKUP($A2852,'Liste planification'!$B$2:$C$105,2,FALSE),"")</f>
        <v/>
      </c>
      <c r="AL2852" s="27"/>
      <c r="AM2852" s="27"/>
    </row>
    <row r="2853" spans="1:39">
      <c r="A2853" s="158"/>
      <c r="B2853" s="159" t="str">
        <f>A2853&amp;"-"&amp;TEXT(COUNTIF($A$5:A2853,A2853),"000")</f>
        <v>-000</v>
      </c>
      <c r="C2853" s="52"/>
      <c r="D2853" s="27"/>
      <c r="E2853" s="28"/>
      <c r="F2853" s="27"/>
      <c r="G2853" s="27"/>
      <c r="H2853" s="52"/>
      <c r="I2853" s="380" t="str">
        <f>IFERROR(VLOOKUP($F2853,'Liste planification'!$V$2:$W$96,2,FALSE),"")</f>
        <v/>
      </c>
      <c r="J2853" s="27"/>
      <c r="K2853" s="27"/>
      <c r="L2853" s="27"/>
      <c r="M2853" s="52"/>
      <c r="N2853" s="52"/>
      <c r="O2853" s="52"/>
      <c r="P2853" s="52"/>
      <c r="Q2853" s="52"/>
      <c r="R2853" s="52"/>
      <c r="S2853" s="52"/>
      <c r="T2853" s="52"/>
      <c r="U2853" s="52"/>
      <c r="V2853" s="52"/>
      <c r="W2853" s="52"/>
      <c r="X2853" s="52"/>
      <c r="Y2853" s="194"/>
      <c r="Z2853" s="776"/>
      <c r="AA2853" s="190"/>
      <c r="AB2853" s="747">
        <f t="shared" si="176"/>
        <v>0</v>
      </c>
      <c r="AC2853" s="748">
        <f t="shared" si="177"/>
        <v>0</v>
      </c>
      <c r="AD2853" s="187"/>
      <c r="AE2853" s="186"/>
      <c r="AF2853" s="190"/>
      <c r="AG2853" s="747">
        <f t="shared" si="178"/>
        <v>0</v>
      </c>
      <c r="AH2853" s="748">
        <f t="shared" si="179"/>
        <v>0</v>
      </c>
      <c r="AI2853" s="187"/>
      <c r="AJ2853" s="52"/>
      <c r="AK2853" s="156" t="str">
        <f>IFERROR(VLOOKUP($A2853,'Liste planification'!$B$2:$C$105,2,FALSE),"")</f>
        <v/>
      </c>
      <c r="AL2853" s="27"/>
      <c r="AM2853" s="27"/>
    </row>
    <row r="2854" spans="1:39">
      <c r="A2854" s="158"/>
      <c r="B2854" s="159" t="str">
        <f>A2854&amp;"-"&amp;TEXT(COUNTIF($A$5:A2854,A2854),"000")</f>
        <v>-000</v>
      </c>
      <c r="C2854" s="52"/>
      <c r="D2854" s="27"/>
      <c r="E2854" s="28"/>
      <c r="F2854" s="27"/>
      <c r="G2854" s="27"/>
      <c r="H2854" s="52"/>
      <c r="I2854" s="380" t="str">
        <f>IFERROR(VLOOKUP($F2854,'Liste planification'!$V$2:$W$96,2,FALSE),"")</f>
        <v/>
      </c>
      <c r="J2854" s="27"/>
      <c r="K2854" s="27"/>
      <c r="L2854" s="27"/>
      <c r="M2854" s="52"/>
      <c r="N2854" s="52"/>
      <c r="O2854" s="52"/>
      <c r="P2854" s="52"/>
      <c r="Q2854" s="52"/>
      <c r="R2854" s="52"/>
      <c r="S2854" s="52"/>
      <c r="T2854" s="52"/>
      <c r="U2854" s="52"/>
      <c r="V2854" s="52"/>
      <c r="W2854" s="52"/>
      <c r="X2854" s="52"/>
      <c r="Y2854" s="194"/>
      <c r="Z2854" s="776"/>
      <c r="AA2854" s="190"/>
      <c r="AB2854" s="747">
        <f t="shared" si="176"/>
        <v>0</v>
      </c>
      <c r="AC2854" s="748">
        <f t="shared" si="177"/>
        <v>0</v>
      </c>
      <c r="AD2854" s="187"/>
      <c r="AE2854" s="186"/>
      <c r="AF2854" s="190"/>
      <c r="AG2854" s="747">
        <f t="shared" si="178"/>
        <v>0</v>
      </c>
      <c r="AH2854" s="748">
        <f t="shared" si="179"/>
        <v>0</v>
      </c>
      <c r="AI2854" s="187"/>
      <c r="AJ2854" s="52"/>
      <c r="AK2854" s="156" t="str">
        <f>IFERROR(VLOOKUP($A2854,'Liste planification'!$B$2:$C$105,2,FALSE),"")</f>
        <v/>
      </c>
      <c r="AL2854" s="27"/>
      <c r="AM2854" s="27"/>
    </row>
    <row r="2855" spans="1:39">
      <c r="A2855" s="158"/>
      <c r="B2855" s="159" t="str">
        <f>A2855&amp;"-"&amp;TEXT(COUNTIF($A$5:A2855,A2855),"000")</f>
        <v>-000</v>
      </c>
      <c r="C2855" s="52"/>
      <c r="D2855" s="27"/>
      <c r="E2855" s="28"/>
      <c r="F2855" s="27"/>
      <c r="G2855" s="27"/>
      <c r="H2855" s="52"/>
      <c r="I2855" s="380" t="str">
        <f>IFERROR(VLOOKUP($F2855,'Liste planification'!$V$2:$W$96,2,FALSE),"")</f>
        <v/>
      </c>
      <c r="J2855" s="27"/>
      <c r="K2855" s="27"/>
      <c r="L2855" s="27"/>
      <c r="M2855" s="52"/>
      <c r="N2855" s="52"/>
      <c r="O2855" s="52"/>
      <c r="P2855" s="52"/>
      <c r="Q2855" s="52"/>
      <c r="R2855" s="52"/>
      <c r="S2855" s="52"/>
      <c r="T2855" s="52"/>
      <c r="U2855" s="52"/>
      <c r="V2855" s="52"/>
      <c r="W2855" s="52"/>
      <c r="X2855" s="52"/>
      <c r="Y2855" s="194"/>
      <c r="Z2855" s="776"/>
      <c r="AA2855" s="190"/>
      <c r="AB2855" s="747">
        <f t="shared" si="176"/>
        <v>0</v>
      </c>
      <c r="AC2855" s="748">
        <f t="shared" si="177"/>
        <v>0</v>
      </c>
      <c r="AD2855" s="187"/>
      <c r="AE2855" s="186"/>
      <c r="AF2855" s="190"/>
      <c r="AG2855" s="747">
        <f t="shared" si="178"/>
        <v>0</v>
      </c>
      <c r="AH2855" s="748">
        <f t="shared" si="179"/>
        <v>0</v>
      </c>
      <c r="AI2855" s="187"/>
      <c r="AJ2855" s="52"/>
      <c r="AK2855" s="156" t="str">
        <f>IFERROR(VLOOKUP($A2855,'Liste planification'!$B$2:$C$105,2,FALSE),"")</f>
        <v/>
      </c>
      <c r="AL2855" s="27"/>
      <c r="AM2855" s="27"/>
    </row>
    <row r="2856" spans="1:39">
      <c r="A2856" s="158"/>
      <c r="B2856" s="159" t="str">
        <f>A2856&amp;"-"&amp;TEXT(COUNTIF($A$5:A2856,A2856),"000")</f>
        <v>-000</v>
      </c>
      <c r="C2856" s="52"/>
      <c r="D2856" s="27"/>
      <c r="E2856" s="28"/>
      <c r="F2856" s="27"/>
      <c r="G2856" s="27"/>
      <c r="H2856" s="52"/>
      <c r="I2856" s="380" t="str">
        <f>IFERROR(VLOOKUP($F2856,'Liste planification'!$V$2:$W$96,2,FALSE),"")</f>
        <v/>
      </c>
      <c r="J2856" s="27"/>
      <c r="K2856" s="27"/>
      <c r="L2856" s="27"/>
      <c r="M2856" s="52"/>
      <c r="N2856" s="52"/>
      <c r="O2856" s="52"/>
      <c r="P2856" s="52"/>
      <c r="Q2856" s="52"/>
      <c r="R2856" s="52"/>
      <c r="S2856" s="52"/>
      <c r="T2856" s="52"/>
      <c r="U2856" s="52"/>
      <c r="V2856" s="52"/>
      <c r="W2856" s="52"/>
      <c r="X2856" s="52"/>
      <c r="Y2856" s="194"/>
      <c r="Z2856" s="776"/>
      <c r="AA2856" s="190"/>
      <c r="AB2856" s="747">
        <f t="shared" si="176"/>
        <v>0</v>
      </c>
      <c r="AC2856" s="748">
        <f t="shared" si="177"/>
        <v>0</v>
      </c>
      <c r="AD2856" s="187"/>
      <c r="AE2856" s="186"/>
      <c r="AF2856" s="190"/>
      <c r="AG2856" s="747">
        <f t="shared" si="178"/>
        <v>0</v>
      </c>
      <c r="AH2856" s="748">
        <f t="shared" si="179"/>
        <v>0</v>
      </c>
      <c r="AI2856" s="187"/>
      <c r="AJ2856" s="52"/>
      <c r="AK2856" s="156" t="str">
        <f>IFERROR(VLOOKUP($A2856,'Liste planification'!$B$2:$C$105,2,FALSE),"")</f>
        <v/>
      </c>
      <c r="AL2856" s="27"/>
      <c r="AM2856" s="27"/>
    </row>
    <row r="2857" spans="1:39">
      <c r="A2857" s="158"/>
      <c r="B2857" s="159" t="str">
        <f>A2857&amp;"-"&amp;TEXT(COUNTIF($A$5:A2857,A2857),"000")</f>
        <v>-000</v>
      </c>
      <c r="C2857" s="52"/>
      <c r="D2857" s="27"/>
      <c r="E2857" s="28"/>
      <c r="F2857" s="27"/>
      <c r="G2857" s="27"/>
      <c r="H2857" s="52"/>
      <c r="I2857" s="380" t="str">
        <f>IFERROR(VLOOKUP($F2857,'Liste planification'!$V$2:$W$96,2,FALSE),"")</f>
        <v/>
      </c>
      <c r="J2857" s="27"/>
      <c r="K2857" s="27"/>
      <c r="L2857" s="27"/>
      <c r="M2857" s="52"/>
      <c r="N2857" s="52"/>
      <c r="O2857" s="52"/>
      <c r="P2857" s="52"/>
      <c r="Q2857" s="52"/>
      <c r="R2857" s="52"/>
      <c r="S2857" s="52"/>
      <c r="T2857" s="52"/>
      <c r="U2857" s="52"/>
      <c r="V2857" s="52"/>
      <c r="W2857" s="52"/>
      <c r="X2857" s="52"/>
      <c r="Y2857" s="194"/>
      <c r="Z2857" s="776"/>
      <c r="AA2857" s="190"/>
      <c r="AB2857" s="747">
        <f t="shared" si="176"/>
        <v>0</v>
      </c>
      <c r="AC2857" s="748">
        <f t="shared" si="177"/>
        <v>0</v>
      </c>
      <c r="AD2857" s="187"/>
      <c r="AE2857" s="186"/>
      <c r="AF2857" s="190"/>
      <c r="AG2857" s="747">
        <f t="shared" si="178"/>
        <v>0</v>
      </c>
      <c r="AH2857" s="748">
        <f t="shared" si="179"/>
        <v>0</v>
      </c>
      <c r="AI2857" s="187"/>
      <c r="AJ2857" s="52"/>
      <c r="AK2857" s="156" t="str">
        <f>IFERROR(VLOOKUP($A2857,'Liste planification'!$B$2:$C$105,2,FALSE),"")</f>
        <v/>
      </c>
      <c r="AL2857" s="27"/>
      <c r="AM2857" s="27"/>
    </row>
    <row r="2858" spans="1:39">
      <c r="A2858" s="158"/>
      <c r="B2858" s="159" t="str">
        <f>A2858&amp;"-"&amp;TEXT(COUNTIF($A$5:A2858,A2858),"000")</f>
        <v>-000</v>
      </c>
      <c r="C2858" s="52"/>
      <c r="D2858" s="27"/>
      <c r="E2858" s="28"/>
      <c r="F2858" s="27"/>
      <c r="G2858" s="27"/>
      <c r="H2858" s="52"/>
      <c r="I2858" s="380" t="str">
        <f>IFERROR(VLOOKUP($F2858,'Liste planification'!$V$2:$W$96,2,FALSE),"")</f>
        <v/>
      </c>
      <c r="J2858" s="27"/>
      <c r="K2858" s="27"/>
      <c r="L2858" s="27"/>
      <c r="M2858" s="52"/>
      <c r="N2858" s="52"/>
      <c r="O2858" s="52"/>
      <c r="P2858" s="52"/>
      <c r="Q2858" s="52"/>
      <c r="R2858" s="52"/>
      <c r="S2858" s="52"/>
      <c r="T2858" s="52"/>
      <c r="U2858" s="52"/>
      <c r="V2858" s="52"/>
      <c r="W2858" s="52"/>
      <c r="X2858" s="52"/>
      <c r="Y2858" s="194"/>
      <c r="Z2858" s="776"/>
      <c r="AA2858" s="190"/>
      <c r="AB2858" s="747">
        <f t="shared" si="176"/>
        <v>0</v>
      </c>
      <c r="AC2858" s="748">
        <f t="shared" si="177"/>
        <v>0</v>
      </c>
      <c r="AD2858" s="187"/>
      <c r="AE2858" s="186"/>
      <c r="AF2858" s="190"/>
      <c r="AG2858" s="747">
        <f t="shared" si="178"/>
        <v>0</v>
      </c>
      <c r="AH2858" s="748">
        <f t="shared" si="179"/>
        <v>0</v>
      </c>
      <c r="AI2858" s="187"/>
      <c r="AJ2858" s="52"/>
      <c r="AK2858" s="156" t="str">
        <f>IFERROR(VLOOKUP($A2858,'Liste planification'!$B$2:$C$105,2,FALSE),"")</f>
        <v/>
      </c>
      <c r="AL2858" s="27"/>
      <c r="AM2858" s="27"/>
    </row>
    <row r="2859" spans="1:39">
      <c r="A2859" s="158"/>
      <c r="B2859" s="159" t="str">
        <f>A2859&amp;"-"&amp;TEXT(COUNTIF($A$5:A2859,A2859),"000")</f>
        <v>-000</v>
      </c>
      <c r="C2859" s="52"/>
      <c r="D2859" s="27"/>
      <c r="E2859" s="28"/>
      <c r="F2859" s="27"/>
      <c r="G2859" s="27"/>
      <c r="H2859" s="52"/>
      <c r="I2859" s="380" t="str">
        <f>IFERROR(VLOOKUP($F2859,'Liste planification'!$V$2:$W$96,2,FALSE),"")</f>
        <v/>
      </c>
      <c r="J2859" s="27"/>
      <c r="K2859" s="27"/>
      <c r="L2859" s="27"/>
      <c r="M2859" s="52"/>
      <c r="N2859" s="52"/>
      <c r="O2859" s="52"/>
      <c r="P2859" s="52"/>
      <c r="Q2859" s="52"/>
      <c r="R2859" s="52"/>
      <c r="S2859" s="52"/>
      <c r="T2859" s="52"/>
      <c r="U2859" s="52"/>
      <c r="V2859" s="52"/>
      <c r="W2859" s="52"/>
      <c r="X2859" s="52"/>
      <c r="Y2859" s="194"/>
      <c r="Z2859" s="776"/>
      <c r="AA2859" s="190"/>
      <c r="AB2859" s="747">
        <f t="shared" si="176"/>
        <v>0</v>
      </c>
      <c r="AC2859" s="748">
        <f t="shared" si="177"/>
        <v>0</v>
      </c>
      <c r="AD2859" s="187"/>
      <c r="AE2859" s="186"/>
      <c r="AF2859" s="190"/>
      <c r="AG2859" s="747">
        <f t="shared" si="178"/>
        <v>0</v>
      </c>
      <c r="AH2859" s="748">
        <f t="shared" si="179"/>
        <v>0</v>
      </c>
      <c r="AI2859" s="187"/>
      <c r="AJ2859" s="52"/>
      <c r="AK2859" s="156" t="str">
        <f>IFERROR(VLOOKUP($A2859,'Liste planification'!$B$2:$C$105,2,FALSE),"")</f>
        <v/>
      </c>
      <c r="AL2859" s="27"/>
      <c r="AM2859" s="27"/>
    </row>
    <row r="2860" spans="1:39">
      <c r="A2860" s="158"/>
      <c r="B2860" s="159" t="str">
        <f>A2860&amp;"-"&amp;TEXT(COUNTIF($A$5:A2860,A2860),"000")</f>
        <v>-000</v>
      </c>
      <c r="C2860" s="52"/>
      <c r="D2860" s="27"/>
      <c r="E2860" s="28"/>
      <c r="F2860" s="27"/>
      <c r="G2860" s="27"/>
      <c r="H2860" s="52"/>
      <c r="I2860" s="380" t="str">
        <f>IFERROR(VLOOKUP($F2860,'Liste planification'!$V$2:$W$96,2,FALSE),"")</f>
        <v/>
      </c>
      <c r="J2860" s="27"/>
      <c r="K2860" s="27"/>
      <c r="L2860" s="27"/>
      <c r="M2860" s="52"/>
      <c r="N2860" s="52"/>
      <c r="O2860" s="52"/>
      <c r="P2860" s="52"/>
      <c r="Q2860" s="52"/>
      <c r="R2860" s="52"/>
      <c r="S2860" s="52"/>
      <c r="T2860" s="52"/>
      <c r="U2860" s="52"/>
      <c r="V2860" s="52"/>
      <c r="W2860" s="52"/>
      <c r="X2860" s="52"/>
      <c r="Y2860" s="194"/>
      <c r="Z2860" s="776"/>
      <c r="AA2860" s="190"/>
      <c r="AB2860" s="747">
        <f t="shared" si="176"/>
        <v>0</v>
      </c>
      <c r="AC2860" s="748">
        <f t="shared" si="177"/>
        <v>0</v>
      </c>
      <c r="AD2860" s="187"/>
      <c r="AE2860" s="186"/>
      <c r="AF2860" s="190"/>
      <c r="AG2860" s="747">
        <f t="shared" si="178"/>
        <v>0</v>
      </c>
      <c r="AH2860" s="748">
        <f t="shared" si="179"/>
        <v>0</v>
      </c>
      <c r="AI2860" s="187"/>
      <c r="AJ2860" s="52"/>
      <c r="AK2860" s="156" t="str">
        <f>IFERROR(VLOOKUP($A2860,'Liste planification'!$B$2:$C$105,2,FALSE),"")</f>
        <v/>
      </c>
      <c r="AL2860" s="27"/>
      <c r="AM2860" s="27"/>
    </row>
    <row r="2861" spans="1:39">
      <c r="A2861" s="158"/>
      <c r="B2861" s="159" t="str">
        <f>A2861&amp;"-"&amp;TEXT(COUNTIF($A$5:A2861,A2861),"000")</f>
        <v>-000</v>
      </c>
      <c r="C2861" s="52"/>
      <c r="D2861" s="27"/>
      <c r="E2861" s="28"/>
      <c r="F2861" s="27"/>
      <c r="G2861" s="27"/>
      <c r="H2861" s="52"/>
      <c r="I2861" s="380" t="str">
        <f>IFERROR(VLOOKUP($F2861,'Liste planification'!$V$2:$W$96,2,FALSE),"")</f>
        <v/>
      </c>
      <c r="J2861" s="27"/>
      <c r="K2861" s="27"/>
      <c r="L2861" s="27"/>
      <c r="M2861" s="52"/>
      <c r="N2861" s="52"/>
      <c r="O2861" s="52"/>
      <c r="P2861" s="52"/>
      <c r="Q2861" s="52"/>
      <c r="R2861" s="52"/>
      <c r="S2861" s="52"/>
      <c r="T2861" s="52"/>
      <c r="U2861" s="52"/>
      <c r="V2861" s="52"/>
      <c r="W2861" s="52"/>
      <c r="X2861" s="52"/>
      <c r="Y2861" s="194"/>
      <c r="Z2861" s="776"/>
      <c r="AA2861" s="190"/>
      <c r="AB2861" s="747">
        <f t="shared" si="176"/>
        <v>0</v>
      </c>
      <c r="AC2861" s="748">
        <f t="shared" si="177"/>
        <v>0</v>
      </c>
      <c r="AD2861" s="187"/>
      <c r="AE2861" s="186"/>
      <c r="AF2861" s="190"/>
      <c r="AG2861" s="747">
        <f t="shared" si="178"/>
        <v>0</v>
      </c>
      <c r="AH2861" s="748">
        <f t="shared" si="179"/>
        <v>0</v>
      </c>
      <c r="AI2861" s="187"/>
      <c r="AJ2861" s="52"/>
      <c r="AK2861" s="156" t="str">
        <f>IFERROR(VLOOKUP($A2861,'Liste planification'!$B$2:$C$105,2,FALSE),"")</f>
        <v/>
      </c>
      <c r="AL2861" s="27"/>
      <c r="AM2861" s="27"/>
    </row>
    <row r="2862" spans="1:39">
      <c r="A2862" s="158"/>
      <c r="B2862" s="159" t="str">
        <f>A2862&amp;"-"&amp;TEXT(COUNTIF($A$5:A2862,A2862),"000")</f>
        <v>-000</v>
      </c>
      <c r="C2862" s="52"/>
      <c r="D2862" s="27"/>
      <c r="E2862" s="28"/>
      <c r="F2862" s="27"/>
      <c r="G2862" s="27"/>
      <c r="H2862" s="52"/>
      <c r="I2862" s="380" t="str">
        <f>IFERROR(VLOOKUP($F2862,'Liste planification'!$V$2:$W$96,2,FALSE),"")</f>
        <v/>
      </c>
      <c r="J2862" s="27"/>
      <c r="K2862" s="27"/>
      <c r="L2862" s="27"/>
      <c r="M2862" s="52"/>
      <c r="N2862" s="52"/>
      <c r="O2862" s="52"/>
      <c r="P2862" s="52"/>
      <c r="Q2862" s="52"/>
      <c r="R2862" s="52"/>
      <c r="S2862" s="52"/>
      <c r="T2862" s="52"/>
      <c r="U2862" s="52"/>
      <c r="V2862" s="52"/>
      <c r="W2862" s="52"/>
      <c r="X2862" s="52"/>
      <c r="Y2862" s="194"/>
      <c r="Z2862" s="776"/>
      <c r="AA2862" s="190"/>
      <c r="AB2862" s="747">
        <f t="shared" si="176"/>
        <v>0</v>
      </c>
      <c r="AC2862" s="748">
        <f t="shared" si="177"/>
        <v>0</v>
      </c>
      <c r="AD2862" s="187"/>
      <c r="AE2862" s="186"/>
      <c r="AF2862" s="190"/>
      <c r="AG2862" s="747">
        <f t="shared" si="178"/>
        <v>0</v>
      </c>
      <c r="AH2862" s="748">
        <f t="shared" si="179"/>
        <v>0</v>
      </c>
      <c r="AI2862" s="187"/>
      <c r="AJ2862" s="52"/>
      <c r="AK2862" s="156" t="str">
        <f>IFERROR(VLOOKUP($A2862,'Liste planification'!$B$2:$C$105,2,FALSE),"")</f>
        <v/>
      </c>
      <c r="AL2862" s="27"/>
      <c r="AM2862" s="27"/>
    </row>
    <row r="2863" spans="1:39">
      <c r="A2863" s="158"/>
      <c r="B2863" s="159" t="str">
        <f>A2863&amp;"-"&amp;TEXT(COUNTIF($A$5:A2863,A2863),"000")</f>
        <v>-000</v>
      </c>
      <c r="C2863" s="52"/>
      <c r="D2863" s="27"/>
      <c r="E2863" s="28"/>
      <c r="F2863" s="27"/>
      <c r="G2863" s="27"/>
      <c r="H2863" s="52"/>
      <c r="I2863" s="380" t="str">
        <f>IFERROR(VLOOKUP($F2863,'Liste planification'!$V$2:$W$96,2,FALSE),"")</f>
        <v/>
      </c>
      <c r="J2863" s="27"/>
      <c r="K2863" s="27"/>
      <c r="L2863" s="27"/>
      <c r="M2863" s="52"/>
      <c r="N2863" s="52"/>
      <c r="O2863" s="52"/>
      <c r="P2863" s="52"/>
      <c r="Q2863" s="52"/>
      <c r="R2863" s="52"/>
      <c r="S2863" s="52"/>
      <c r="T2863" s="52"/>
      <c r="U2863" s="52"/>
      <c r="V2863" s="52"/>
      <c r="W2863" s="52"/>
      <c r="X2863" s="52"/>
      <c r="Y2863" s="194"/>
      <c r="Z2863" s="776"/>
      <c r="AA2863" s="190"/>
      <c r="AB2863" s="747">
        <f t="shared" si="176"/>
        <v>0</v>
      </c>
      <c r="AC2863" s="748">
        <f t="shared" si="177"/>
        <v>0</v>
      </c>
      <c r="AD2863" s="187"/>
      <c r="AE2863" s="186"/>
      <c r="AF2863" s="190"/>
      <c r="AG2863" s="747">
        <f t="shared" si="178"/>
        <v>0</v>
      </c>
      <c r="AH2863" s="748">
        <f t="shared" si="179"/>
        <v>0</v>
      </c>
      <c r="AI2863" s="187"/>
      <c r="AJ2863" s="52"/>
      <c r="AK2863" s="156" t="str">
        <f>IFERROR(VLOOKUP($A2863,'Liste planification'!$B$2:$C$105,2,FALSE),"")</f>
        <v/>
      </c>
      <c r="AL2863" s="27"/>
      <c r="AM2863" s="27"/>
    </row>
    <row r="2864" spans="1:39">
      <c r="A2864" s="158"/>
      <c r="B2864" s="159" t="str">
        <f>A2864&amp;"-"&amp;TEXT(COUNTIF($A$5:A2864,A2864),"000")</f>
        <v>-000</v>
      </c>
      <c r="C2864" s="52"/>
      <c r="D2864" s="27"/>
      <c r="E2864" s="28"/>
      <c r="F2864" s="27"/>
      <c r="G2864" s="27"/>
      <c r="H2864" s="52"/>
      <c r="I2864" s="380" t="str">
        <f>IFERROR(VLOOKUP($F2864,'Liste planification'!$V$2:$W$96,2,FALSE),"")</f>
        <v/>
      </c>
      <c r="J2864" s="27"/>
      <c r="K2864" s="27"/>
      <c r="L2864" s="27"/>
      <c r="M2864" s="52"/>
      <c r="N2864" s="52"/>
      <c r="O2864" s="52"/>
      <c r="P2864" s="52"/>
      <c r="Q2864" s="52"/>
      <c r="R2864" s="52"/>
      <c r="S2864" s="52"/>
      <c r="T2864" s="52"/>
      <c r="U2864" s="52"/>
      <c r="V2864" s="52"/>
      <c r="W2864" s="52"/>
      <c r="X2864" s="52"/>
      <c r="Y2864" s="194"/>
      <c r="Z2864" s="776"/>
      <c r="AA2864" s="190"/>
      <c r="AB2864" s="747">
        <f t="shared" si="176"/>
        <v>0</v>
      </c>
      <c r="AC2864" s="748">
        <f t="shared" si="177"/>
        <v>0</v>
      </c>
      <c r="AD2864" s="187"/>
      <c r="AE2864" s="186"/>
      <c r="AF2864" s="190"/>
      <c r="AG2864" s="747">
        <f t="shared" si="178"/>
        <v>0</v>
      </c>
      <c r="AH2864" s="748">
        <f t="shared" si="179"/>
        <v>0</v>
      </c>
      <c r="AI2864" s="187"/>
      <c r="AJ2864" s="52"/>
      <c r="AK2864" s="156" t="str">
        <f>IFERROR(VLOOKUP($A2864,'Liste planification'!$B$2:$C$105,2,FALSE),"")</f>
        <v/>
      </c>
      <c r="AL2864" s="27"/>
      <c r="AM2864" s="27"/>
    </row>
    <row r="2865" spans="1:39">
      <c r="A2865" s="158"/>
      <c r="B2865" s="159" t="str">
        <f>A2865&amp;"-"&amp;TEXT(COUNTIF($A$5:A2865,A2865),"000")</f>
        <v>-000</v>
      </c>
      <c r="C2865" s="52"/>
      <c r="D2865" s="27"/>
      <c r="E2865" s="28"/>
      <c r="F2865" s="27"/>
      <c r="G2865" s="27"/>
      <c r="H2865" s="52"/>
      <c r="I2865" s="380" t="str">
        <f>IFERROR(VLOOKUP($F2865,'Liste planification'!$V$2:$W$96,2,FALSE),"")</f>
        <v/>
      </c>
      <c r="J2865" s="27"/>
      <c r="K2865" s="27"/>
      <c r="L2865" s="27"/>
      <c r="M2865" s="52"/>
      <c r="N2865" s="52"/>
      <c r="O2865" s="52"/>
      <c r="P2865" s="52"/>
      <c r="Q2865" s="52"/>
      <c r="R2865" s="52"/>
      <c r="S2865" s="52"/>
      <c r="T2865" s="52"/>
      <c r="U2865" s="52"/>
      <c r="V2865" s="52"/>
      <c r="W2865" s="52"/>
      <c r="X2865" s="52"/>
      <c r="Y2865" s="194"/>
      <c r="Z2865" s="776"/>
      <c r="AA2865" s="190"/>
      <c r="AB2865" s="747">
        <f t="shared" si="176"/>
        <v>0</v>
      </c>
      <c r="AC2865" s="748">
        <f t="shared" si="177"/>
        <v>0</v>
      </c>
      <c r="AD2865" s="187"/>
      <c r="AE2865" s="186"/>
      <c r="AF2865" s="190"/>
      <c r="AG2865" s="747">
        <f t="shared" si="178"/>
        <v>0</v>
      </c>
      <c r="AH2865" s="748">
        <f t="shared" si="179"/>
        <v>0</v>
      </c>
      <c r="AI2865" s="187"/>
      <c r="AJ2865" s="52"/>
      <c r="AK2865" s="156" t="str">
        <f>IFERROR(VLOOKUP($A2865,'Liste planification'!$B$2:$C$105,2,FALSE),"")</f>
        <v/>
      </c>
      <c r="AL2865" s="27"/>
      <c r="AM2865" s="27"/>
    </row>
    <row r="2866" spans="1:39">
      <c r="A2866" s="158"/>
      <c r="B2866" s="159" t="str">
        <f>A2866&amp;"-"&amp;TEXT(COUNTIF($A$5:A2866,A2866),"000")</f>
        <v>-000</v>
      </c>
      <c r="C2866" s="52"/>
      <c r="D2866" s="27"/>
      <c r="E2866" s="28"/>
      <c r="F2866" s="27"/>
      <c r="G2866" s="27"/>
      <c r="H2866" s="52"/>
      <c r="I2866" s="380" t="str">
        <f>IFERROR(VLOOKUP($F2866,'Liste planification'!$V$2:$W$96,2,FALSE),"")</f>
        <v/>
      </c>
      <c r="J2866" s="27"/>
      <c r="K2866" s="27"/>
      <c r="L2866" s="27"/>
      <c r="M2866" s="52"/>
      <c r="N2866" s="52"/>
      <c r="O2866" s="52"/>
      <c r="P2866" s="52"/>
      <c r="Q2866" s="52"/>
      <c r="R2866" s="52"/>
      <c r="S2866" s="52"/>
      <c r="T2866" s="52"/>
      <c r="U2866" s="52"/>
      <c r="V2866" s="52"/>
      <c r="W2866" s="52"/>
      <c r="X2866" s="52"/>
      <c r="Y2866" s="194"/>
      <c r="Z2866" s="776"/>
      <c r="AA2866" s="190"/>
      <c r="AB2866" s="747">
        <f t="shared" si="176"/>
        <v>0</v>
      </c>
      <c r="AC2866" s="748">
        <f t="shared" si="177"/>
        <v>0</v>
      </c>
      <c r="AD2866" s="187"/>
      <c r="AE2866" s="186"/>
      <c r="AF2866" s="190"/>
      <c r="AG2866" s="747">
        <f t="shared" si="178"/>
        <v>0</v>
      </c>
      <c r="AH2866" s="748">
        <f t="shared" si="179"/>
        <v>0</v>
      </c>
      <c r="AI2866" s="187"/>
      <c r="AJ2866" s="52"/>
      <c r="AK2866" s="156" t="str">
        <f>IFERROR(VLOOKUP($A2866,'Liste planification'!$B$2:$C$105,2,FALSE),"")</f>
        <v/>
      </c>
      <c r="AL2866" s="27"/>
      <c r="AM2866" s="27"/>
    </row>
    <row r="2867" spans="1:39">
      <c r="A2867" s="158"/>
      <c r="B2867" s="159" t="str">
        <f>A2867&amp;"-"&amp;TEXT(COUNTIF($A$5:A2867,A2867),"000")</f>
        <v>-000</v>
      </c>
      <c r="C2867" s="52"/>
      <c r="D2867" s="27"/>
      <c r="E2867" s="28"/>
      <c r="F2867" s="27"/>
      <c r="G2867" s="27"/>
      <c r="H2867" s="52"/>
      <c r="I2867" s="380" t="str">
        <f>IFERROR(VLOOKUP($F2867,'Liste planification'!$V$2:$W$96,2,FALSE),"")</f>
        <v/>
      </c>
      <c r="J2867" s="27"/>
      <c r="K2867" s="27"/>
      <c r="L2867" s="27"/>
      <c r="M2867" s="52"/>
      <c r="N2867" s="52"/>
      <c r="O2867" s="52"/>
      <c r="P2867" s="52"/>
      <c r="Q2867" s="52"/>
      <c r="R2867" s="52"/>
      <c r="S2867" s="52"/>
      <c r="T2867" s="52"/>
      <c r="U2867" s="52"/>
      <c r="V2867" s="52"/>
      <c r="W2867" s="52"/>
      <c r="X2867" s="52"/>
      <c r="Y2867" s="194"/>
      <c r="Z2867" s="776"/>
      <c r="AA2867" s="190"/>
      <c r="AB2867" s="747">
        <f t="shared" si="176"/>
        <v>0</v>
      </c>
      <c r="AC2867" s="748">
        <f t="shared" si="177"/>
        <v>0</v>
      </c>
      <c r="AD2867" s="187"/>
      <c r="AE2867" s="186"/>
      <c r="AF2867" s="190"/>
      <c r="AG2867" s="747">
        <f t="shared" si="178"/>
        <v>0</v>
      </c>
      <c r="AH2867" s="748">
        <f t="shared" si="179"/>
        <v>0</v>
      </c>
      <c r="AI2867" s="187"/>
      <c r="AJ2867" s="52"/>
      <c r="AK2867" s="156" t="str">
        <f>IFERROR(VLOOKUP($A2867,'Liste planification'!$B$2:$C$105,2,FALSE),"")</f>
        <v/>
      </c>
      <c r="AL2867" s="27"/>
      <c r="AM2867" s="27"/>
    </row>
    <row r="2868" spans="1:39">
      <c r="A2868" s="158"/>
      <c r="B2868" s="159" t="str">
        <f>A2868&amp;"-"&amp;TEXT(COUNTIF($A$5:A2868,A2868),"000")</f>
        <v>-000</v>
      </c>
      <c r="C2868" s="52"/>
      <c r="D2868" s="27"/>
      <c r="E2868" s="28"/>
      <c r="F2868" s="27"/>
      <c r="G2868" s="27"/>
      <c r="H2868" s="52"/>
      <c r="I2868" s="380" t="str">
        <f>IFERROR(VLOOKUP($F2868,'Liste planification'!$V$2:$W$96,2,FALSE),"")</f>
        <v/>
      </c>
      <c r="J2868" s="27"/>
      <c r="K2868" s="27"/>
      <c r="L2868" s="27"/>
      <c r="M2868" s="52"/>
      <c r="N2868" s="52"/>
      <c r="O2868" s="52"/>
      <c r="P2868" s="52"/>
      <c r="Q2868" s="52"/>
      <c r="R2868" s="52"/>
      <c r="S2868" s="52"/>
      <c r="T2868" s="52"/>
      <c r="U2868" s="52"/>
      <c r="V2868" s="52"/>
      <c r="W2868" s="52"/>
      <c r="X2868" s="52"/>
      <c r="Y2868" s="194"/>
      <c r="Z2868" s="776"/>
      <c r="AA2868" s="190"/>
      <c r="AB2868" s="747">
        <f t="shared" ref="AB2868:AB2931" si="180">AA2868/$AB$1</f>
        <v>0</v>
      </c>
      <c r="AC2868" s="748">
        <f t="shared" ref="AC2868:AC2931" si="181">AA2868/$AC$1</f>
        <v>0</v>
      </c>
      <c r="AD2868" s="187"/>
      <c r="AE2868" s="186"/>
      <c r="AF2868" s="190"/>
      <c r="AG2868" s="747">
        <f t="shared" ref="AG2868:AG2931" si="182">AF2868/$AB$1</f>
        <v>0</v>
      </c>
      <c r="AH2868" s="748">
        <f t="shared" ref="AH2868:AH2931" si="183">AF2868/$AC$1</f>
        <v>0</v>
      </c>
      <c r="AI2868" s="187"/>
      <c r="AJ2868" s="52"/>
      <c r="AK2868" s="156" t="str">
        <f>IFERROR(VLOOKUP($A2868,'Liste planification'!$B$2:$C$105,2,FALSE),"")</f>
        <v/>
      </c>
      <c r="AL2868" s="27"/>
      <c r="AM2868" s="27"/>
    </row>
    <row r="2869" spans="1:39">
      <c r="A2869" s="158"/>
      <c r="B2869" s="159" t="str">
        <f>A2869&amp;"-"&amp;TEXT(COUNTIF($A$5:A2869,A2869),"000")</f>
        <v>-000</v>
      </c>
      <c r="C2869" s="52"/>
      <c r="D2869" s="27"/>
      <c r="E2869" s="28"/>
      <c r="F2869" s="27"/>
      <c r="G2869" s="27"/>
      <c r="H2869" s="52"/>
      <c r="I2869" s="380" t="str">
        <f>IFERROR(VLOOKUP($F2869,'Liste planification'!$V$2:$W$96,2,FALSE),"")</f>
        <v/>
      </c>
      <c r="J2869" s="27"/>
      <c r="K2869" s="27"/>
      <c r="L2869" s="27"/>
      <c r="M2869" s="52"/>
      <c r="N2869" s="52"/>
      <c r="O2869" s="52"/>
      <c r="P2869" s="52"/>
      <c r="Q2869" s="52"/>
      <c r="R2869" s="52"/>
      <c r="S2869" s="52"/>
      <c r="T2869" s="52"/>
      <c r="U2869" s="52"/>
      <c r="V2869" s="52"/>
      <c r="W2869" s="52"/>
      <c r="X2869" s="52"/>
      <c r="Y2869" s="194"/>
      <c r="Z2869" s="776"/>
      <c r="AA2869" s="190"/>
      <c r="AB2869" s="747">
        <f t="shared" si="180"/>
        <v>0</v>
      </c>
      <c r="AC2869" s="748">
        <f t="shared" si="181"/>
        <v>0</v>
      </c>
      <c r="AD2869" s="187"/>
      <c r="AE2869" s="186"/>
      <c r="AF2869" s="190"/>
      <c r="AG2869" s="747">
        <f t="shared" si="182"/>
        <v>0</v>
      </c>
      <c r="AH2869" s="748">
        <f t="shared" si="183"/>
        <v>0</v>
      </c>
      <c r="AI2869" s="187"/>
      <c r="AJ2869" s="52"/>
      <c r="AK2869" s="156" t="str">
        <f>IFERROR(VLOOKUP($A2869,'Liste planification'!$B$2:$C$105,2,FALSE),"")</f>
        <v/>
      </c>
      <c r="AL2869" s="27"/>
      <c r="AM2869" s="27"/>
    </row>
    <row r="2870" spans="1:39">
      <c r="A2870" s="158"/>
      <c r="B2870" s="159" t="str">
        <f>A2870&amp;"-"&amp;TEXT(COUNTIF($A$5:A2870,A2870),"000")</f>
        <v>-000</v>
      </c>
      <c r="C2870" s="52"/>
      <c r="D2870" s="27"/>
      <c r="E2870" s="28"/>
      <c r="F2870" s="27"/>
      <c r="G2870" s="27"/>
      <c r="H2870" s="52"/>
      <c r="I2870" s="380" t="str">
        <f>IFERROR(VLOOKUP($F2870,'Liste planification'!$V$2:$W$96,2,FALSE),"")</f>
        <v/>
      </c>
      <c r="J2870" s="27"/>
      <c r="K2870" s="27"/>
      <c r="L2870" s="27"/>
      <c r="M2870" s="52"/>
      <c r="N2870" s="52"/>
      <c r="O2870" s="52"/>
      <c r="P2870" s="52"/>
      <c r="Q2870" s="52"/>
      <c r="R2870" s="52"/>
      <c r="S2870" s="52"/>
      <c r="T2870" s="52"/>
      <c r="U2870" s="52"/>
      <c r="V2870" s="52"/>
      <c r="W2870" s="52"/>
      <c r="X2870" s="52"/>
      <c r="Y2870" s="194"/>
      <c r="Z2870" s="776"/>
      <c r="AA2870" s="190"/>
      <c r="AB2870" s="747">
        <f t="shared" si="180"/>
        <v>0</v>
      </c>
      <c r="AC2870" s="748">
        <f t="shared" si="181"/>
        <v>0</v>
      </c>
      <c r="AD2870" s="187"/>
      <c r="AE2870" s="186"/>
      <c r="AF2870" s="190"/>
      <c r="AG2870" s="747">
        <f t="shared" si="182"/>
        <v>0</v>
      </c>
      <c r="AH2870" s="748">
        <f t="shared" si="183"/>
        <v>0</v>
      </c>
      <c r="AI2870" s="187"/>
      <c r="AJ2870" s="52"/>
      <c r="AK2870" s="156" t="str">
        <f>IFERROR(VLOOKUP($A2870,'Liste planification'!$B$2:$C$105,2,FALSE),"")</f>
        <v/>
      </c>
      <c r="AL2870" s="27"/>
      <c r="AM2870" s="27"/>
    </row>
    <row r="2871" spans="1:39">
      <c r="A2871" s="158"/>
      <c r="B2871" s="159" t="str">
        <f>A2871&amp;"-"&amp;TEXT(COUNTIF($A$5:A2871,A2871),"000")</f>
        <v>-000</v>
      </c>
      <c r="C2871" s="52"/>
      <c r="D2871" s="27"/>
      <c r="E2871" s="28"/>
      <c r="F2871" s="27"/>
      <c r="G2871" s="27"/>
      <c r="H2871" s="52"/>
      <c r="I2871" s="380" t="str">
        <f>IFERROR(VLOOKUP($F2871,'Liste planification'!$V$2:$W$96,2,FALSE),"")</f>
        <v/>
      </c>
      <c r="J2871" s="27"/>
      <c r="K2871" s="27"/>
      <c r="L2871" s="27"/>
      <c r="M2871" s="52"/>
      <c r="N2871" s="52"/>
      <c r="O2871" s="52"/>
      <c r="P2871" s="52"/>
      <c r="Q2871" s="52"/>
      <c r="R2871" s="52"/>
      <c r="S2871" s="52"/>
      <c r="T2871" s="52"/>
      <c r="U2871" s="52"/>
      <c r="V2871" s="52"/>
      <c r="W2871" s="52"/>
      <c r="X2871" s="52"/>
      <c r="Y2871" s="194"/>
      <c r="Z2871" s="776"/>
      <c r="AA2871" s="190"/>
      <c r="AB2871" s="747">
        <f t="shared" si="180"/>
        <v>0</v>
      </c>
      <c r="AC2871" s="748">
        <f t="shared" si="181"/>
        <v>0</v>
      </c>
      <c r="AD2871" s="187"/>
      <c r="AE2871" s="186"/>
      <c r="AF2871" s="190"/>
      <c r="AG2871" s="747">
        <f t="shared" si="182"/>
        <v>0</v>
      </c>
      <c r="AH2871" s="748">
        <f t="shared" si="183"/>
        <v>0</v>
      </c>
      <c r="AI2871" s="187"/>
      <c r="AJ2871" s="52"/>
      <c r="AK2871" s="156" t="str">
        <f>IFERROR(VLOOKUP($A2871,'Liste planification'!$B$2:$C$105,2,FALSE),"")</f>
        <v/>
      </c>
      <c r="AL2871" s="27"/>
      <c r="AM2871" s="27"/>
    </row>
    <row r="2872" spans="1:39">
      <c r="A2872" s="158"/>
      <c r="B2872" s="159" t="str">
        <f>A2872&amp;"-"&amp;TEXT(COUNTIF($A$5:A2872,A2872),"000")</f>
        <v>-000</v>
      </c>
      <c r="C2872" s="52"/>
      <c r="D2872" s="27"/>
      <c r="E2872" s="28"/>
      <c r="F2872" s="27"/>
      <c r="G2872" s="27"/>
      <c r="H2872" s="52"/>
      <c r="I2872" s="380" t="str">
        <f>IFERROR(VLOOKUP($F2872,'Liste planification'!$V$2:$W$96,2,FALSE),"")</f>
        <v/>
      </c>
      <c r="J2872" s="27"/>
      <c r="K2872" s="27"/>
      <c r="L2872" s="27"/>
      <c r="M2872" s="52"/>
      <c r="N2872" s="52"/>
      <c r="O2872" s="52"/>
      <c r="P2872" s="52"/>
      <c r="Q2872" s="52"/>
      <c r="R2872" s="52"/>
      <c r="S2872" s="52"/>
      <c r="T2872" s="52"/>
      <c r="U2872" s="52"/>
      <c r="V2872" s="52"/>
      <c r="W2872" s="52"/>
      <c r="X2872" s="52"/>
      <c r="Y2872" s="194"/>
      <c r="Z2872" s="776"/>
      <c r="AA2872" s="190"/>
      <c r="AB2872" s="747">
        <f t="shared" si="180"/>
        <v>0</v>
      </c>
      <c r="AC2872" s="748">
        <f t="shared" si="181"/>
        <v>0</v>
      </c>
      <c r="AD2872" s="187"/>
      <c r="AE2872" s="186"/>
      <c r="AF2872" s="190"/>
      <c r="AG2872" s="747">
        <f t="shared" si="182"/>
        <v>0</v>
      </c>
      <c r="AH2872" s="748">
        <f t="shared" si="183"/>
        <v>0</v>
      </c>
      <c r="AI2872" s="187"/>
      <c r="AJ2872" s="52"/>
      <c r="AK2872" s="156" t="str">
        <f>IFERROR(VLOOKUP($A2872,'Liste planification'!$B$2:$C$105,2,FALSE),"")</f>
        <v/>
      </c>
      <c r="AL2872" s="27"/>
      <c r="AM2872" s="27"/>
    </row>
    <row r="2873" spans="1:39">
      <c r="A2873" s="158"/>
      <c r="B2873" s="159" t="str">
        <f>A2873&amp;"-"&amp;TEXT(COUNTIF($A$5:A2873,A2873),"000")</f>
        <v>-000</v>
      </c>
      <c r="C2873" s="52"/>
      <c r="D2873" s="27"/>
      <c r="E2873" s="28"/>
      <c r="F2873" s="27"/>
      <c r="G2873" s="27"/>
      <c r="H2873" s="52"/>
      <c r="I2873" s="380" t="str">
        <f>IFERROR(VLOOKUP($F2873,'Liste planification'!$V$2:$W$96,2,FALSE),"")</f>
        <v/>
      </c>
      <c r="J2873" s="27"/>
      <c r="K2873" s="27"/>
      <c r="L2873" s="27"/>
      <c r="M2873" s="52"/>
      <c r="N2873" s="52"/>
      <c r="O2873" s="52"/>
      <c r="P2873" s="52"/>
      <c r="Q2873" s="52"/>
      <c r="R2873" s="52"/>
      <c r="S2873" s="52"/>
      <c r="T2873" s="52"/>
      <c r="U2873" s="52"/>
      <c r="V2873" s="52"/>
      <c r="W2873" s="52"/>
      <c r="X2873" s="52"/>
      <c r="Y2873" s="194"/>
      <c r="Z2873" s="776"/>
      <c r="AA2873" s="190"/>
      <c r="AB2873" s="747">
        <f t="shared" si="180"/>
        <v>0</v>
      </c>
      <c r="AC2873" s="748">
        <f t="shared" si="181"/>
        <v>0</v>
      </c>
      <c r="AD2873" s="187"/>
      <c r="AE2873" s="186"/>
      <c r="AF2873" s="190"/>
      <c r="AG2873" s="747">
        <f t="shared" si="182"/>
        <v>0</v>
      </c>
      <c r="AH2873" s="748">
        <f t="shared" si="183"/>
        <v>0</v>
      </c>
      <c r="AI2873" s="187"/>
      <c r="AJ2873" s="52"/>
      <c r="AK2873" s="156" t="str">
        <f>IFERROR(VLOOKUP($A2873,'Liste planification'!$B$2:$C$105,2,FALSE),"")</f>
        <v/>
      </c>
      <c r="AL2873" s="27"/>
      <c r="AM2873" s="27"/>
    </row>
    <row r="2874" spans="1:39">
      <c r="A2874" s="158"/>
      <c r="B2874" s="159" t="str">
        <f>A2874&amp;"-"&amp;TEXT(COUNTIF($A$5:A2874,A2874),"000")</f>
        <v>-000</v>
      </c>
      <c r="C2874" s="52"/>
      <c r="D2874" s="27"/>
      <c r="E2874" s="28"/>
      <c r="F2874" s="27"/>
      <c r="G2874" s="27"/>
      <c r="H2874" s="52"/>
      <c r="I2874" s="380" t="str">
        <f>IFERROR(VLOOKUP($F2874,'Liste planification'!$V$2:$W$96,2,FALSE),"")</f>
        <v/>
      </c>
      <c r="J2874" s="27"/>
      <c r="K2874" s="27"/>
      <c r="L2874" s="27"/>
      <c r="M2874" s="52"/>
      <c r="N2874" s="52"/>
      <c r="O2874" s="52"/>
      <c r="P2874" s="52"/>
      <c r="Q2874" s="52"/>
      <c r="R2874" s="52"/>
      <c r="S2874" s="52"/>
      <c r="T2874" s="52"/>
      <c r="U2874" s="52"/>
      <c r="V2874" s="52"/>
      <c r="W2874" s="52"/>
      <c r="X2874" s="52"/>
      <c r="Y2874" s="194"/>
      <c r="Z2874" s="776"/>
      <c r="AA2874" s="190"/>
      <c r="AB2874" s="747">
        <f t="shared" si="180"/>
        <v>0</v>
      </c>
      <c r="AC2874" s="748">
        <f t="shared" si="181"/>
        <v>0</v>
      </c>
      <c r="AD2874" s="187"/>
      <c r="AE2874" s="186"/>
      <c r="AF2874" s="190"/>
      <c r="AG2874" s="747">
        <f t="shared" si="182"/>
        <v>0</v>
      </c>
      <c r="AH2874" s="748">
        <f t="shared" si="183"/>
        <v>0</v>
      </c>
      <c r="AI2874" s="187"/>
      <c r="AJ2874" s="52"/>
      <c r="AK2874" s="156" t="str">
        <f>IFERROR(VLOOKUP($A2874,'Liste planification'!$B$2:$C$105,2,FALSE),"")</f>
        <v/>
      </c>
      <c r="AL2874" s="27"/>
      <c r="AM2874" s="27"/>
    </row>
    <row r="2875" spans="1:39">
      <c r="A2875" s="158"/>
      <c r="B2875" s="159" t="str">
        <f>A2875&amp;"-"&amp;TEXT(COUNTIF($A$5:A2875,A2875),"000")</f>
        <v>-000</v>
      </c>
      <c r="C2875" s="52"/>
      <c r="D2875" s="27"/>
      <c r="E2875" s="28"/>
      <c r="F2875" s="27"/>
      <c r="G2875" s="27"/>
      <c r="H2875" s="52"/>
      <c r="I2875" s="380" t="str">
        <f>IFERROR(VLOOKUP($F2875,'Liste planification'!$V$2:$W$96,2,FALSE),"")</f>
        <v/>
      </c>
      <c r="J2875" s="27"/>
      <c r="K2875" s="27"/>
      <c r="L2875" s="27"/>
      <c r="M2875" s="52"/>
      <c r="N2875" s="52"/>
      <c r="O2875" s="52"/>
      <c r="P2875" s="52"/>
      <c r="Q2875" s="52"/>
      <c r="R2875" s="52"/>
      <c r="S2875" s="52"/>
      <c r="T2875" s="52"/>
      <c r="U2875" s="52"/>
      <c r="V2875" s="52"/>
      <c r="W2875" s="52"/>
      <c r="X2875" s="52"/>
      <c r="Y2875" s="194"/>
      <c r="Z2875" s="776"/>
      <c r="AA2875" s="190"/>
      <c r="AB2875" s="747">
        <f t="shared" si="180"/>
        <v>0</v>
      </c>
      <c r="AC2875" s="748">
        <f t="shared" si="181"/>
        <v>0</v>
      </c>
      <c r="AD2875" s="187"/>
      <c r="AE2875" s="186"/>
      <c r="AF2875" s="190"/>
      <c r="AG2875" s="747">
        <f t="shared" si="182"/>
        <v>0</v>
      </c>
      <c r="AH2875" s="748">
        <f t="shared" si="183"/>
        <v>0</v>
      </c>
      <c r="AI2875" s="187"/>
      <c r="AJ2875" s="52"/>
      <c r="AK2875" s="156" t="str">
        <f>IFERROR(VLOOKUP($A2875,'Liste planification'!$B$2:$C$105,2,FALSE),"")</f>
        <v/>
      </c>
      <c r="AL2875" s="27"/>
      <c r="AM2875" s="27"/>
    </row>
    <row r="2876" spans="1:39">
      <c r="A2876" s="158"/>
      <c r="B2876" s="159" t="str">
        <f>A2876&amp;"-"&amp;TEXT(COUNTIF($A$5:A2876,A2876),"000")</f>
        <v>-000</v>
      </c>
      <c r="C2876" s="52"/>
      <c r="D2876" s="27"/>
      <c r="E2876" s="28"/>
      <c r="F2876" s="27"/>
      <c r="G2876" s="27"/>
      <c r="H2876" s="52"/>
      <c r="I2876" s="380" t="str">
        <f>IFERROR(VLOOKUP($F2876,'Liste planification'!$V$2:$W$96,2,FALSE),"")</f>
        <v/>
      </c>
      <c r="J2876" s="27"/>
      <c r="K2876" s="27"/>
      <c r="L2876" s="27"/>
      <c r="M2876" s="52"/>
      <c r="N2876" s="52"/>
      <c r="O2876" s="52"/>
      <c r="P2876" s="52"/>
      <c r="Q2876" s="52"/>
      <c r="R2876" s="52"/>
      <c r="S2876" s="52"/>
      <c r="T2876" s="52"/>
      <c r="U2876" s="52"/>
      <c r="V2876" s="52"/>
      <c r="W2876" s="52"/>
      <c r="X2876" s="52"/>
      <c r="Y2876" s="194"/>
      <c r="Z2876" s="776"/>
      <c r="AA2876" s="190"/>
      <c r="AB2876" s="747">
        <f t="shared" si="180"/>
        <v>0</v>
      </c>
      <c r="AC2876" s="748">
        <f t="shared" si="181"/>
        <v>0</v>
      </c>
      <c r="AD2876" s="187"/>
      <c r="AE2876" s="186"/>
      <c r="AF2876" s="190"/>
      <c r="AG2876" s="747">
        <f t="shared" si="182"/>
        <v>0</v>
      </c>
      <c r="AH2876" s="748">
        <f t="shared" si="183"/>
        <v>0</v>
      </c>
      <c r="AI2876" s="187"/>
      <c r="AJ2876" s="52"/>
      <c r="AK2876" s="156" t="str">
        <f>IFERROR(VLOOKUP($A2876,'Liste planification'!$B$2:$C$105,2,FALSE),"")</f>
        <v/>
      </c>
      <c r="AL2876" s="27"/>
      <c r="AM2876" s="27"/>
    </row>
    <row r="2877" spans="1:39">
      <c r="A2877" s="158"/>
      <c r="B2877" s="159" t="str">
        <f>A2877&amp;"-"&amp;TEXT(COUNTIF($A$5:A2877,A2877),"000")</f>
        <v>-000</v>
      </c>
      <c r="C2877" s="52"/>
      <c r="D2877" s="27"/>
      <c r="E2877" s="28"/>
      <c r="F2877" s="27"/>
      <c r="G2877" s="27"/>
      <c r="H2877" s="52"/>
      <c r="I2877" s="380" t="str">
        <f>IFERROR(VLOOKUP($F2877,'Liste planification'!$V$2:$W$96,2,FALSE),"")</f>
        <v/>
      </c>
      <c r="J2877" s="27"/>
      <c r="K2877" s="27"/>
      <c r="L2877" s="27"/>
      <c r="M2877" s="52"/>
      <c r="N2877" s="52"/>
      <c r="O2877" s="52"/>
      <c r="P2877" s="52"/>
      <c r="Q2877" s="52"/>
      <c r="R2877" s="52"/>
      <c r="S2877" s="52"/>
      <c r="T2877" s="52"/>
      <c r="U2877" s="52"/>
      <c r="V2877" s="52"/>
      <c r="W2877" s="52"/>
      <c r="X2877" s="52"/>
      <c r="Y2877" s="194"/>
      <c r="Z2877" s="776"/>
      <c r="AA2877" s="190"/>
      <c r="AB2877" s="747">
        <f t="shared" si="180"/>
        <v>0</v>
      </c>
      <c r="AC2877" s="748">
        <f t="shared" si="181"/>
        <v>0</v>
      </c>
      <c r="AD2877" s="187"/>
      <c r="AE2877" s="186"/>
      <c r="AF2877" s="190"/>
      <c r="AG2877" s="747">
        <f t="shared" si="182"/>
        <v>0</v>
      </c>
      <c r="AH2877" s="748">
        <f t="shared" si="183"/>
        <v>0</v>
      </c>
      <c r="AI2877" s="187"/>
      <c r="AJ2877" s="52"/>
      <c r="AK2877" s="156" t="str">
        <f>IFERROR(VLOOKUP($A2877,'Liste planification'!$B$2:$C$105,2,FALSE),"")</f>
        <v/>
      </c>
      <c r="AL2877" s="27"/>
      <c r="AM2877" s="27"/>
    </row>
    <row r="2878" spans="1:39">
      <c r="A2878" s="158"/>
      <c r="B2878" s="159" t="str">
        <f>A2878&amp;"-"&amp;TEXT(COUNTIF($A$5:A2878,A2878),"000")</f>
        <v>-000</v>
      </c>
      <c r="C2878" s="52"/>
      <c r="D2878" s="27"/>
      <c r="E2878" s="28"/>
      <c r="F2878" s="27"/>
      <c r="G2878" s="27"/>
      <c r="H2878" s="52"/>
      <c r="I2878" s="380" t="str">
        <f>IFERROR(VLOOKUP($F2878,'Liste planification'!$V$2:$W$96,2,FALSE),"")</f>
        <v/>
      </c>
      <c r="J2878" s="27"/>
      <c r="K2878" s="27"/>
      <c r="L2878" s="27"/>
      <c r="M2878" s="52"/>
      <c r="N2878" s="52"/>
      <c r="O2878" s="52"/>
      <c r="P2878" s="52"/>
      <c r="Q2878" s="52"/>
      <c r="R2878" s="52"/>
      <c r="S2878" s="52"/>
      <c r="T2878" s="52"/>
      <c r="U2878" s="52"/>
      <c r="V2878" s="52"/>
      <c r="W2878" s="52"/>
      <c r="X2878" s="52"/>
      <c r="Y2878" s="194"/>
      <c r="Z2878" s="776"/>
      <c r="AA2878" s="190"/>
      <c r="AB2878" s="747">
        <f t="shared" si="180"/>
        <v>0</v>
      </c>
      <c r="AC2878" s="748">
        <f t="shared" si="181"/>
        <v>0</v>
      </c>
      <c r="AD2878" s="187"/>
      <c r="AE2878" s="186"/>
      <c r="AF2878" s="190"/>
      <c r="AG2878" s="747">
        <f t="shared" si="182"/>
        <v>0</v>
      </c>
      <c r="AH2878" s="748">
        <f t="shared" si="183"/>
        <v>0</v>
      </c>
      <c r="AI2878" s="187"/>
      <c r="AJ2878" s="52"/>
      <c r="AK2878" s="156" t="str">
        <f>IFERROR(VLOOKUP($A2878,'Liste planification'!$B$2:$C$105,2,FALSE),"")</f>
        <v/>
      </c>
      <c r="AL2878" s="27"/>
      <c r="AM2878" s="27"/>
    </row>
    <row r="2879" spans="1:39">
      <c r="A2879" s="158"/>
      <c r="B2879" s="159" t="str">
        <f>A2879&amp;"-"&amp;TEXT(COUNTIF($A$5:A2879,A2879),"000")</f>
        <v>-000</v>
      </c>
      <c r="C2879" s="52"/>
      <c r="D2879" s="27"/>
      <c r="E2879" s="28"/>
      <c r="F2879" s="27"/>
      <c r="G2879" s="27"/>
      <c r="H2879" s="52"/>
      <c r="I2879" s="380" t="str">
        <f>IFERROR(VLOOKUP($F2879,'Liste planification'!$V$2:$W$96,2,FALSE),"")</f>
        <v/>
      </c>
      <c r="J2879" s="27"/>
      <c r="K2879" s="27"/>
      <c r="L2879" s="27"/>
      <c r="M2879" s="52"/>
      <c r="N2879" s="52"/>
      <c r="O2879" s="52"/>
      <c r="P2879" s="52"/>
      <c r="Q2879" s="52"/>
      <c r="R2879" s="52"/>
      <c r="S2879" s="52"/>
      <c r="T2879" s="52"/>
      <c r="U2879" s="52"/>
      <c r="V2879" s="52"/>
      <c r="W2879" s="52"/>
      <c r="X2879" s="52"/>
      <c r="Y2879" s="194"/>
      <c r="Z2879" s="776"/>
      <c r="AA2879" s="190"/>
      <c r="AB2879" s="747">
        <f t="shared" si="180"/>
        <v>0</v>
      </c>
      <c r="AC2879" s="748">
        <f t="shared" si="181"/>
        <v>0</v>
      </c>
      <c r="AD2879" s="187"/>
      <c r="AE2879" s="186"/>
      <c r="AF2879" s="190"/>
      <c r="AG2879" s="747">
        <f t="shared" si="182"/>
        <v>0</v>
      </c>
      <c r="AH2879" s="748">
        <f t="shared" si="183"/>
        <v>0</v>
      </c>
      <c r="AI2879" s="187"/>
      <c r="AJ2879" s="52"/>
      <c r="AK2879" s="156" t="str">
        <f>IFERROR(VLOOKUP($A2879,'Liste planification'!$B$2:$C$105,2,FALSE),"")</f>
        <v/>
      </c>
      <c r="AL2879" s="27"/>
      <c r="AM2879" s="27"/>
    </row>
    <row r="2880" spans="1:39">
      <c r="A2880" s="158"/>
      <c r="B2880" s="159" t="str">
        <f>A2880&amp;"-"&amp;TEXT(COUNTIF($A$5:A2880,A2880),"000")</f>
        <v>-000</v>
      </c>
      <c r="C2880" s="52"/>
      <c r="D2880" s="27"/>
      <c r="E2880" s="28"/>
      <c r="F2880" s="27"/>
      <c r="G2880" s="27"/>
      <c r="H2880" s="52"/>
      <c r="I2880" s="380" t="str">
        <f>IFERROR(VLOOKUP($F2880,'Liste planification'!$V$2:$W$96,2,FALSE),"")</f>
        <v/>
      </c>
      <c r="J2880" s="27"/>
      <c r="K2880" s="27"/>
      <c r="L2880" s="27"/>
      <c r="M2880" s="52"/>
      <c r="N2880" s="52"/>
      <c r="O2880" s="52"/>
      <c r="P2880" s="52"/>
      <c r="Q2880" s="52"/>
      <c r="R2880" s="52"/>
      <c r="S2880" s="52"/>
      <c r="T2880" s="52"/>
      <c r="U2880" s="52"/>
      <c r="V2880" s="52"/>
      <c r="W2880" s="52"/>
      <c r="X2880" s="52"/>
      <c r="Y2880" s="194"/>
      <c r="Z2880" s="776"/>
      <c r="AA2880" s="190"/>
      <c r="AB2880" s="747">
        <f t="shared" si="180"/>
        <v>0</v>
      </c>
      <c r="AC2880" s="748">
        <f t="shared" si="181"/>
        <v>0</v>
      </c>
      <c r="AD2880" s="187"/>
      <c r="AE2880" s="186"/>
      <c r="AF2880" s="190"/>
      <c r="AG2880" s="747">
        <f t="shared" si="182"/>
        <v>0</v>
      </c>
      <c r="AH2880" s="748">
        <f t="shared" si="183"/>
        <v>0</v>
      </c>
      <c r="AI2880" s="187"/>
      <c r="AJ2880" s="52"/>
      <c r="AK2880" s="156" t="str">
        <f>IFERROR(VLOOKUP($A2880,'Liste planification'!$B$2:$C$105,2,FALSE),"")</f>
        <v/>
      </c>
      <c r="AL2880" s="27"/>
      <c r="AM2880" s="27"/>
    </row>
    <row r="2881" spans="1:39">
      <c r="A2881" s="158"/>
      <c r="B2881" s="159" t="str">
        <f>A2881&amp;"-"&amp;TEXT(COUNTIF($A$5:A2881,A2881),"000")</f>
        <v>-000</v>
      </c>
      <c r="C2881" s="52"/>
      <c r="D2881" s="27"/>
      <c r="E2881" s="28"/>
      <c r="F2881" s="27"/>
      <c r="G2881" s="27"/>
      <c r="H2881" s="52"/>
      <c r="I2881" s="380" t="str">
        <f>IFERROR(VLOOKUP($F2881,'Liste planification'!$V$2:$W$96,2,FALSE),"")</f>
        <v/>
      </c>
      <c r="J2881" s="27"/>
      <c r="K2881" s="27"/>
      <c r="L2881" s="27"/>
      <c r="M2881" s="52"/>
      <c r="N2881" s="52"/>
      <c r="O2881" s="52"/>
      <c r="P2881" s="52"/>
      <c r="Q2881" s="52"/>
      <c r="R2881" s="52"/>
      <c r="S2881" s="52"/>
      <c r="T2881" s="52"/>
      <c r="U2881" s="52"/>
      <c r="V2881" s="52"/>
      <c r="W2881" s="52"/>
      <c r="X2881" s="52"/>
      <c r="Y2881" s="194"/>
      <c r="Z2881" s="776"/>
      <c r="AA2881" s="190"/>
      <c r="AB2881" s="747">
        <f t="shared" si="180"/>
        <v>0</v>
      </c>
      <c r="AC2881" s="748">
        <f t="shared" si="181"/>
        <v>0</v>
      </c>
      <c r="AD2881" s="187"/>
      <c r="AE2881" s="186"/>
      <c r="AF2881" s="190"/>
      <c r="AG2881" s="747">
        <f t="shared" si="182"/>
        <v>0</v>
      </c>
      <c r="AH2881" s="748">
        <f t="shared" si="183"/>
        <v>0</v>
      </c>
      <c r="AI2881" s="187"/>
      <c r="AJ2881" s="52"/>
      <c r="AK2881" s="156" t="str">
        <f>IFERROR(VLOOKUP($A2881,'Liste planification'!$B$2:$C$105,2,FALSE),"")</f>
        <v/>
      </c>
      <c r="AL2881" s="27"/>
      <c r="AM2881" s="27"/>
    </row>
    <row r="2882" spans="1:39">
      <c r="A2882" s="158"/>
      <c r="B2882" s="159" t="str">
        <f>A2882&amp;"-"&amp;TEXT(COUNTIF($A$5:A2882,A2882),"000")</f>
        <v>-000</v>
      </c>
      <c r="C2882" s="52"/>
      <c r="D2882" s="27"/>
      <c r="E2882" s="28"/>
      <c r="F2882" s="27"/>
      <c r="G2882" s="27"/>
      <c r="H2882" s="52"/>
      <c r="I2882" s="380" t="str">
        <f>IFERROR(VLOOKUP($F2882,'Liste planification'!$V$2:$W$96,2,FALSE),"")</f>
        <v/>
      </c>
      <c r="J2882" s="27"/>
      <c r="K2882" s="27"/>
      <c r="L2882" s="27"/>
      <c r="M2882" s="52"/>
      <c r="N2882" s="52"/>
      <c r="O2882" s="52"/>
      <c r="P2882" s="52"/>
      <c r="Q2882" s="52"/>
      <c r="R2882" s="52"/>
      <c r="S2882" s="52"/>
      <c r="T2882" s="52"/>
      <c r="U2882" s="52"/>
      <c r="V2882" s="52"/>
      <c r="W2882" s="52"/>
      <c r="X2882" s="52"/>
      <c r="Y2882" s="194"/>
      <c r="Z2882" s="776"/>
      <c r="AA2882" s="190"/>
      <c r="AB2882" s="747">
        <f t="shared" si="180"/>
        <v>0</v>
      </c>
      <c r="AC2882" s="748">
        <f t="shared" si="181"/>
        <v>0</v>
      </c>
      <c r="AD2882" s="187"/>
      <c r="AE2882" s="186"/>
      <c r="AF2882" s="190"/>
      <c r="AG2882" s="747">
        <f t="shared" si="182"/>
        <v>0</v>
      </c>
      <c r="AH2882" s="748">
        <f t="shared" si="183"/>
        <v>0</v>
      </c>
      <c r="AI2882" s="187"/>
      <c r="AJ2882" s="52"/>
      <c r="AK2882" s="156" t="str">
        <f>IFERROR(VLOOKUP($A2882,'Liste planification'!$B$2:$C$105,2,FALSE),"")</f>
        <v/>
      </c>
      <c r="AL2882" s="27"/>
      <c r="AM2882" s="27"/>
    </row>
    <row r="2883" spans="1:39">
      <c r="A2883" s="158"/>
      <c r="B2883" s="159" t="str">
        <f>A2883&amp;"-"&amp;TEXT(COUNTIF($A$5:A2883,A2883),"000")</f>
        <v>-000</v>
      </c>
      <c r="C2883" s="52"/>
      <c r="D2883" s="27"/>
      <c r="E2883" s="28"/>
      <c r="F2883" s="27"/>
      <c r="G2883" s="27"/>
      <c r="H2883" s="52"/>
      <c r="I2883" s="380" t="str">
        <f>IFERROR(VLOOKUP($F2883,'Liste planification'!$V$2:$W$96,2,FALSE),"")</f>
        <v/>
      </c>
      <c r="J2883" s="27"/>
      <c r="K2883" s="27"/>
      <c r="L2883" s="27"/>
      <c r="M2883" s="52"/>
      <c r="N2883" s="52"/>
      <c r="O2883" s="52"/>
      <c r="P2883" s="52"/>
      <c r="Q2883" s="52"/>
      <c r="R2883" s="52"/>
      <c r="S2883" s="52"/>
      <c r="T2883" s="52"/>
      <c r="U2883" s="52"/>
      <c r="V2883" s="52"/>
      <c r="W2883" s="52"/>
      <c r="X2883" s="52"/>
      <c r="Y2883" s="194"/>
      <c r="Z2883" s="776"/>
      <c r="AA2883" s="190"/>
      <c r="AB2883" s="747">
        <f t="shared" si="180"/>
        <v>0</v>
      </c>
      <c r="AC2883" s="748">
        <f t="shared" si="181"/>
        <v>0</v>
      </c>
      <c r="AD2883" s="187"/>
      <c r="AE2883" s="186"/>
      <c r="AF2883" s="190"/>
      <c r="AG2883" s="747">
        <f t="shared" si="182"/>
        <v>0</v>
      </c>
      <c r="AH2883" s="748">
        <f t="shared" si="183"/>
        <v>0</v>
      </c>
      <c r="AI2883" s="187"/>
      <c r="AJ2883" s="52"/>
      <c r="AK2883" s="156" t="str">
        <f>IFERROR(VLOOKUP($A2883,'Liste planification'!$B$2:$C$105,2,FALSE),"")</f>
        <v/>
      </c>
      <c r="AL2883" s="27"/>
      <c r="AM2883" s="27"/>
    </row>
    <row r="2884" spans="1:39">
      <c r="A2884" s="158"/>
      <c r="B2884" s="159" t="str">
        <f>A2884&amp;"-"&amp;TEXT(COUNTIF($A$5:A2884,A2884),"000")</f>
        <v>-000</v>
      </c>
      <c r="C2884" s="52"/>
      <c r="D2884" s="27"/>
      <c r="E2884" s="28"/>
      <c r="F2884" s="27"/>
      <c r="G2884" s="27"/>
      <c r="H2884" s="52"/>
      <c r="I2884" s="380" t="str">
        <f>IFERROR(VLOOKUP($F2884,'Liste planification'!$V$2:$W$96,2,FALSE),"")</f>
        <v/>
      </c>
      <c r="J2884" s="27"/>
      <c r="K2884" s="27"/>
      <c r="L2884" s="27"/>
      <c r="M2884" s="52"/>
      <c r="N2884" s="52"/>
      <c r="O2884" s="52"/>
      <c r="P2884" s="52"/>
      <c r="Q2884" s="52"/>
      <c r="R2884" s="52"/>
      <c r="S2884" s="52"/>
      <c r="T2884" s="52"/>
      <c r="U2884" s="52"/>
      <c r="V2884" s="52"/>
      <c r="W2884" s="52"/>
      <c r="X2884" s="52"/>
      <c r="Y2884" s="194"/>
      <c r="Z2884" s="776"/>
      <c r="AA2884" s="190"/>
      <c r="AB2884" s="747">
        <f t="shared" si="180"/>
        <v>0</v>
      </c>
      <c r="AC2884" s="748">
        <f t="shared" si="181"/>
        <v>0</v>
      </c>
      <c r="AD2884" s="187"/>
      <c r="AE2884" s="186"/>
      <c r="AF2884" s="190"/>
      <c r="AG2884" s="747">
        <f t="shared" si="182"/>
        <v>0</v>
      </c>
      <c r="AH2884" s="748">
        <f t="shared" si="183"/>
        <v>0</v>
      </c>
      <c r="AI2884" s="187"/>
      <c r="AJ2884" s="52"/>
      <c r="AK2884" s="156" t="str">
        <f>IFERROR(VLOOKUP($A2884,'Liste planification'!$B$2:$C$105,2,FALSE),"")</f>
        <v/>
      </c>
      <c r="AL2884" s="27"/>
      <c r="AM2884" s="27"/>
    </row>
    <row r="2885" spans="1:39">
      <c r="A2885" s="158"/>
      <c r="B2885" s="159" t="str">
        <f>A2885&amp;"-"&amp;TEXT(COUNTIF($A$5:A2885,A2885),"000")</f>
        <v>-000</v>
      </c>
      <c r="C2885" s="52"/>
      <c r="D2885" s="27"/>
      <c r="E2885" s="28"/>
      <c r="F2885" s="27"/>
      <c r="G2885" s="27"/>
      <c r="H2885" s="52"/>
      <c r="I2885" s="380" t="str">
        <f>IFERROR(VLOOKUP($F2885,'Liste planification'!$V$2:$W$96,2,FALSE),"")</f>
        <v/>
      </c>
      <c r="J2885" s="27"/>
      <c r="K2885" s="27"/>
      <c r="L2885" s="27"/>
      <c r="M2885" s="52"/>
      <c r="N2885" s="52"/>
      <c r="O2885" s="52"/>
      <c r="P2885" s="52"/>
      <c r="Q2885" s="52"/>
      <c r="R2885" s="52"/>
      <c r="S2885" s="52"/>
      <c r="T2885" s="52"/>
      <c r="U2885" s="52"/>
      <c r="V2885" s="52"/>
      <c r="W2885" s="52"/>
      <c r="X2885" s="52"/>
      <c r="Y2885" s="194"/>
      <c r="Z2885" s="776"/>
      <c r="AA2885" s="190"/>
      <c r="AB2885" s="747">
        <f t="shared" si="180"/>
        <v>0</v>
      </c>
      <c r="AC2885" s="748">
        <f t="shared" si="181"/>
        <v>0</v>
      </c>
      <c r="AD2885" s="187"/>
      <c r="AE2885" s="186"/>
      <c r="AF2885" s="190"/>
      <c r="AG2885" s="747">
        <f t="shared" si="182"/>
        <v>0</v>
      </c>
      <c r="AH2885" s="748">
        <f t="shared" si="183"/>
        <v>0</v>
      </c>
      <c r="AI2885" s="187"/>
      <c r="AJ2885" s="52"/>
      <c r="AK2885" s="156" t="str">
        <f>IFERROR(VLOOKUP($A2885,'Liste planification'!$B$2:$C$105,2,FALSE),"")</f>
        <v/>
      </c>
      <c r="AL2885" s="27"/>
      <c r="AM2885" s="27"/>
    </row>
    <row r="2886" spans="1:39">
      <c r="A2886" s="158"/>
      <c r="B2886" s="159" t="str">
        <f>A2886&amp;"-"&amp;TEXT(COUNTIF($A$5:A2886,A2886),"000")</f>
        <v>-000</v>
      </c>
      <c r="C2886" s="52"/>
      <c r="D2886" s="27"/>
      <c r="E2886" s="28"/>
      <c r="F2886" s="27"/>
      <c r="G2886" s="27"/>
      <c r="H2886" s="52"/>
      <c r="I2886" s="380" t="str">
        <f>IFERROR(VLOOKUP($F2886,'Liste planification'!$V$2:$W$96,2,FALSE),"")</f>
        <v/>
      </c>
      <c r="J2886" s="27"/>
      <c r="K2886" s="27"/>
      <c r="L2886" s="27"/>
      <c r="M2886" s="52"/>
      <c r="N2886" s="52"/>
      <c r="O2886" s="52"/>
      <c r="P2886" s="52"/>
      <c r="Q2886" s="52"/>
      <c r="R2886" s="52"/>
      <c r="S2886" s="52"/>
      <c r="T2886" s="52"/>
      <c r="U2886" s="52"/>
      <c r="V2886" s="52"/>
      <c r="W2886" s="52"/>
      <c r="X2886" s="52"/>
      <c r="Y2886" s="194"/>
      <c r="Z2886" s="776"/>
      <c r="AA2886" s="190"/>
      <c r="AB2886" s="747">
        <f t="shared" si="180"/>
        <v>0</v>
      </c>
      <c r="AC2886" s="748">
        <f t="shared" si="181"/>
        <v>0</v>
      </c>
      <c r="AD2886" s="187"/>
      <c r="AE2886" s="186"/>
      <c r="AF2886" s="190"/>
      <c r="AG2886" s="747">
        <f t="shared" si="182"/>
        <v>0</v>
      </c>
      <c r="AH2886" s="748">
        <f t="shared" si="183"/>
        <v>0</v>
      </c>
      <c r="AI2886" s="187"/>
      <c r="AJ2886" s="52"/>
      <c r="AK2886" s="156" t="str">
        <f>IFERROR(VLOOKUP($A2886,'Liste planification'!$B$2:$C$105,2,FALSE),"")</f>
        <v/>
      </c>
      <c r="AL2886" s="27"/>
      <c r="AM2886" s="27"/>
    </row>
    <row r="2887" spans="1:39">
      <c r="A2887" s="158"/>
      <c r="B2887" s="159" t="str">
        <f>A2887&amp;"-"&amp;TEXT(COUNTIF($A$5:A2887,A2887),"000")</f>
        <v>-000</v>
      </c>
      <c r="C2887" s="52"/>
      <c r="D2887" s="27"/>
      <c r="E2887" s="28"/>
      <c r="F2887" s="27"/>
      <c r="G2887" s="27"/>
      <c r="H2887" s="52"/>
      <c r="I2887" s="380" t="str">
        <f>IFERROR(VLOOKUP($F2887,'Liste planification'!$V$2:$W$96,2,FALSE),"")</f>
        <v/>
      </c>
      <c r="J2887" s="27"/>
      <c r="K2887" s="27"/>
      <c r="L2887" s="27"/>
      <c r="M2887" s="52"/>
      <c r="N2887" s="52"/>
      <c r="O2887" s="52"/>
      <c r="P2887" s="52"/>
      <c r="Q2887" s="52"/>
      <c r="R2887" s="52"/>
      <c r="S2887" s="52"/>
      <c r="T2887" s="52"/>
      <c r="U2887" s="52"/>
      <c r="V2887" s="52"/>
      <c r="W2887" s="52"/>
      <c r="X2887" s="52"/>
      <c r="Y2887" s="194"/>
      <c r="Z2887" s="776"/>
      <c r="AA2887" s="190"/>
      <c r="AB2887" s="747">
        <f t="shared" si="180"/>
        <v>0</v>
      </c>
      <c r="AC2887" s="748">
        <f t="shared" si="181"/>
        <v>0</v>
      </c>
      <c r="AD2887" s="187"/>
      <c r="AE2887" s="186"/>
      <c r="AF2887" s="190"/>
      <c r="AG2887" s="747">
        <f t="shared" si="182"/>
        <v>0</v>
      </c>
      <c r="AH2887" s="748">
        <f t="shared" si="183"/>
        <v>0</v>
      </c>
      <c r="AI2887" s="187"/>
      <c r="AJ2887" s="52"/>
      <c r="AK2887" s="156" t="str">
        <f>IFERROR(VLOOKUP($A2887,'Liste planification'!$B$2:$C$105,2,FALSE),"")</f>
        <v/>
      </c>
      <c r="AL2887" s="27"/>
      <c r="AM2887" s="27"/>
    </row>
    <row r="2888" spans="1:39">
      <c r="A2888" s="158"/>
      <c r="B2888" s="159" t="str">
        <f>A2888&amp;"-"&amp;TEXT(COUNTIF($A$5:A2888,A2888),"000")</f>
        <v>-000</v>
      </c>
      <c r="C2888" s="52"/>
      <c r="D2888" s="27"/>
      <c r="E2888" s="28"/>
      <c r="F2888" s="27"/>
      <c r="G2888" s="27"/>
      <c r="H2888" s="52"/>
      <c r="I2888" s="380" t="str">
        <f>IFERROR(VLOOKUP($F2888,'Liste planification'!$V$2:$W$96,2,FALSE),"")</f>
        <v/>
      </c>
      <c r="J2888" s="27"/>
      <c r="K2888" s="27"/>
      <c r="L2888" s="27"/>
      <c r="M2888" s="52"/>
      <c r="N2888" s="52"/>
      <c r="O2888" s="52"/>
      <c r="P2888" s="52"/>
      <c r="Q2888" s="52"/>
      <c r="R2888" s="52"/>
      <c r="S2888" s="52"/>
      <c r="T2888" s="52"/>
      <c r="U2888" s="52"/>
      <c r="V2888" s="52"/>
      <c r="W2888" s="52"/>
      <c r="X2888" s="52"/>
      <c r="Y2888" s="194"/>
      <c r="Z2888" s="776"/>
      <c r="AA2888" s="190"/>
      <c r="AB2888" s="747">
        <f t="shared" si="180"/>
        <v>0</v>
      </c>
      <c r="AC2888" s="748">
        <f t="shared" si="181"/>
        <v>0</v>
      </c>
      <c r="AD2888" s="187"/>
      <c r="AE2888" s="186"/>
      <c r="AF2888" s="190"/>
      <c r="AG2888" s="747">
        <f t="shared" si="182"/>
        <v>0</v>
      </c>
      <c r="AH2888" s="748">
        <f t="shared" si="183"/>
        <v>0</v>
      </c>
      <c r="AI2888" s="187"/>
      <c r="AJ2888" s="52"/>
      <c r="AK2888" s="156" t="str">
        <f>IFERROR(VLOOKUP($A2888,'Liste planification'!$B$2:$C$105,2,FALSE),"")</f>
        <v/>
      </c>
      <c r="AL2888" s="27"/>
      <c r="AM2888" s="27"/>
    </row>
    <row r="2889" spans="1:39">
      <c r="A2889" s="158"/>
      <c r="B2889" s="159" t="str">
        <f>A2889&amp;"-"&amp;TEXT(COUNTIF($A$5:A2889,A2889),"000")</f>
        <v>-000</v>
      </c>
      <c r="C2889" s="52"/>
      <c r="D2889" s="27"/>
      <c r="E2889" s="28"/>
      <c r="F2889" s="27"/>
      <c r="G2889" s="27"/>
      <c r="H2889" s="52"/>
      <c r="I2889" s="380" t="str">
        <f>IFERROR(VLOOKUP($F2889,'Liste planification'!$V$2:$W$96,2,FALSE),"")</f>
        <v/>
      </c>
      <c r="J2889" s="27"/>
      <c r="K2889" s="27"/>
      <c r="L2889" s="27"/>
      <c r="M2889" s="52"/>
      <c r="N2889" s="52"/>
      <c r="O2889" s="52"/>
      <c r="P2889" s="52"/>
      <c r="Q2889" s="52"/>
      <c r="R2889" s="52"/>
      <c r="S2889" s="52"/>
      <c r="T2889" s="52"/>
      <c r="U2889" s="52"/>
      <c r="V2889" s="52"/>
      <c r="W2889" s="52"/>
      <c r="X2889" s="52"/>
      <c r="Y2889" s="194"/>
      <c r="Z2889" s="776"/>
      <c r="AA2889" s="190"/>
      <c r="AB2889" s="747">
        <f t="shared" si="180"/>
        <v>0</v>
      </c>
      <c r="AC2889" s="748">
        <f t="shared" si="181"/>
        <v>0</v>
      </c>
      <c r="AD2889" s="187"/>
      <c r="AE2889" s="186"/>
      <c r="AF2889" s="190"/>
      <c r="AG2889" s="747">
        <f t="shared" si="182"/>
        <v>0</v>
      </c>
      <c r="AH2889" s="748">
        <f t="shared" si="183"/>
        <v>0</v>
      </c>
      <c r="AI2889" s="187"/>
      <c r="AJ2889" s="52"/>
      <c r="AK2889" s="156" t="str">
        <f>IFERROR(VLOOKUP($A2889,'Liste planification'!$B$2:$C$105,2,FALSE),"")</f>
        <v/>
      </c>
      <c r="AL2889" s="27"/>
      <c r="AM2889" s="27"/>
    </row>
    <row r="2890" spans="1:39">
      <c r="A2890" s="158"/>
      <c r="B2890" s="159" t="str">
        <f>A2890&amp;"-"&amp;TEXT(COUNTIF($A$5:A2890,A2890),"000")</f>
        <v>-000</v>
      </c>
      <c r="C2890" s="52"/>
      <c r="D2890" s="27"/>
      <c r="E2890" s="28"/>
      <c r="F2890" s="27"/>
      <c r="G2890" s="27"/>
      <c r="H2890" s="52"/>
      <c r="I2890" s="380" t="str">
        <f>IFERROR(VLOOKUP($F2890,'Liste planification'!$V$2:$W$96,2,FALSE),"")</f>
        <v/>
      </c>
      <c r="J2890" s="27"/>
      <c r="K2890" s="27"/>
      <c r="L2890" s="27"/>
      <c r="M2890" s="52"/>
      <c r="N2890" s="52"/>
      <c r="O2890" s="52"/>
      <c r="P2890" s="52"/>
      <c r="Q2890" s="52"/>
      <c r="R2890" s="52"/>
      <c r="S2890" s="52"/>
      <c r="T2890" s="52"/>
      <c r="U2890" s="52"/>
      <c r="V2890" s="52"/>
      <c r="W2890" s="52"/>
      <c r="X2890" s="52"/>
      <c r="Y2890" s="194"/>
      <c r="Z2890" s="776"/>
      <c r="AA2890" s="190"/>
      <c r="AB2890" s="747">
        <f t="shared" si="180"/>
        <v>0</v>
      </c>
      <c r="AC2890" s="748">
        <f t="shared" si="181"/>
        <v>0</v>
      </c>
      <c r="AD2890" s="187"/>
      <c r="AE2890" s="186"/>
      <c r="AF2890" s="190"/>
      <c r="AG2890" s="747">
        <f t="shared" si="182"/>
        <v>0</v>
      </c>
      <c r="AH2890" s="748">
        <f t="shared" si="183"/>
        <v>0</v>
      </c>
      <c r="AI2890" s="187"/>
      <c r="AJ2890" s="52"/>
      <c r="AK2890" s="156" t="str">
        <f>IFERROR(VLOOKUP($A2890,'Liste planification'!$B$2:$C$105,2,FALSE),"")</f>
        <v/>
      </c>
      <c r="AL2890" s="27"/>
      <c r="AM2890" s="27"/>
    </row>
    <row r="2891" spans="1:39">
      <c r="A2891" s="158"/>
      <c r="B2891" s="159" t="str">
        <f>A2891&amp;"-"&amp;TEXT(COUNTIF($A$5:A2891,A2891),"000")</f>
        <v>-000</v>
      </c>
      <c r="C2891" s="52"/>
      <c r="D2891" s="27"/>
      <c r="E2891" s="28"/>
      <c r="F2891" s="27"/>
      <c r="G2891" s="27"/>
      <c r="H2891" s="52"/>
      <c r="I2891" s="380" t="str">
        <f>IFERROR(VLOOKUP($F2891,'Liste planification'!$V$2:$W$96,2,FALSE),"")</f>
        <v/>
      </c>
      <c r="J2891" s="27"/>
      <c r="K2891" s="27"/>
      <c r="L2891" s="27"/>
      <c r="M2891" s="52"/>
      <c r="N2891" s="52"/>
      <c r="O2891" s="52"/>
      <c r="P2891" s="52"/>
      <c r="Q2891" s="52"/>
      <c r="R2891" s="52"/>
      <c r="S2891" s="52"/>
      <c r="T2891" s="52"/>
      <c r="U2891" s="52"/>
      <c r="V2891" s="52"/>
      <c r="W2891" s="52"/>
      <c r="X2891" s="52"/>
      <c r="Y2891" s="194"/>
      <c r="Z2891" s="776"/>
      <c r="AA2891" s="190"/>
      <c r="AB2891" s="747">
        <f t="shared" si="180"/>
        <v>0</v>
      </c>
      <c r="AC2891" s="748">
        <f t="shared" si="181"/>
        <v>0</v>
      </c>
      <c r="AD2891" s="187"/>
      <c r="AE2891" s="186"/>
      <c r="AF2891" s="190"/>
      <c r="AG2891" s="747">
        <f t="shared" si="182"/>
        <v>0</v>
      </c>
      <c r="AH2891" s="748">
        <f t="shared" si="183"/>
        <v>0</v>
      </c>
      <c r="AI2891" s="187"/>
      <c r="AJ2891" s="52"/>
      <c r="AK2891" s="156" t="str">
        <f>IFERROR(VLOOKUP($A2891,'Liste planification'!$B$2:$C$105,2,FALSE),"")</f>
        <v/>
      </c>
      <c r="AL2891" s="27"/>
      <c r="AM2891" s="27"/>
    </row>
    <row r="2892" spans="1:39">
      <c r="A2892" s="158"/>
      <c r="B2892" s="159" t="str">
        <f>A2892&amp;"-"&amp;TEXT(COUNTIF($A$5:A2892,A2892),"000")</f>
        <v>-000</v>
      </c>
      <c r="C2892" s="52"/>
      <c r="D2892" s="27"/>
      <c r="E2892" s="28"/>
      <c r="F2892" s="27"/>
      <c r="G2892" s="27"/>
      <c r="H2892" s="52"/>
      <c r="I2892" s="380" t="str">
        <f>IFERROR(VLOOKUP($F2892,'Liste planification'!$V$2:$W$96,2,FALSE),"")</f>
        <v/>
      </c>
      <c r="J2892" s="27"/>
      <c r="K2892" s="27"/>
      <c r="L2892" s="27"/>
      <c r="M2892" s="52"/>
      <c r="N2892" s="52"/>
      <c r="O2892" s="52"/>
      <c r="P2892" s="52"/>
      <c r="Q2892" s="52"/>
      <c r="R2892" s="52"/>
      <c r="S2892" s="52"/>
      <c r="T2892" s="52"/>
      <c r="U2892" s="52"/>
      <c r="V2892" s="52"/>
      <c r="W2892" s="52"/>
      <c r="X2892" s="52"/>
      <c r="Y2892" s="194"/>
      <c r="Z2892" s="776"/>
      <c r="AA2892" s="190"/>
      <c r="AB2892" s="747">
        <f t="shared" si="180"/>
        <v>0</v>
      </c>
      <c r="AC2892" s="748">
        <f t="shared" si="181"/>
        <v>0</v>
      </c>
      <c r="AD2892" s="187"/>
      <c r="AE2892" s="186"/>
      <c r="AF2892" s="190"/>
      <c r="AG2892" s="747">
        <f t="shared" si="182"/>
        <v>0</v>
      </c>
      <c r="AH2892" s="748">
        <f t="shared" si="183"/>
        <v>0</v>
      </c>
      <c r="AI2892" s="187"/>
      <c r="AJ2892" s="52"/>
      <c r="AK2892" s="156" t="str">
        <f>IFERROR(VLOOKUP($A2892,'Liste planification'!$B$2:$C$105,2,FALSE),"")</f>
        <v/>
      </c>
      <c r="AL2892" s="27"/>
      <c r="AM2892" s="27"/>
    </row>
    <row r="2893" spans="1:39">
      <c r="A2893" s="158"/>
      <c r="B2893" s="159" t="str">
        <f>A2893&amp;"-"&amp;TEXT(COUNTIF($A$5:A2893,A2893),"000")</f>
        <v>-000</v>
      </c>
      <c r="C2893" s="52"/>
      <c r="D2893" s="27"/>
      <c r="E2893" s="28"/>
      <c r="F2893" s="27"/>
      <c r="G2893" s="27"/>
      <c r="H2893" s="52"/>
      <c r="I2893" s="380" t="str">
        <f>IFERROR(VLOOKUP($F2893,'Liste planification'!$V$2:$W$96,2,FALSE),"")</f>
        <v/>
      </c>
      <c r="J2893" s="27"/>
      <c r="K2893" s="27"/>
      <c r="L2893" s="27"/>
      <c r="M2893" s="52"/>
      <c r="N2893" s="52"/>
      <c r="O2893" s="52"/>
      <c r="P2893" s="52"/>
      <c r="Q2893" s="52"/>
      <c r="R2893" s="52"/>
      <c r="S2893" s="52"/>
      <c r="T2893" s="52"/>
      <c r="U2893" s="52"/>
      <c r="V2893" s="52"/>
      <c r="W2893" s="52"/>
      <c r="X2893" s="52"/>
      <c r="Y2893" s="194"/>
      <c r="Z2893" s="776"/>
      <c r="AA2893" s="190"/>
      <c r="AB2893" s="747">
        <f t="shared" si="180"/>
        <v>0</v>
      </c>
      <c r="AC2893" s="748">
        <f t="shared" si="181"/>
        <v>0</v>
      </c>
      <c r="AD2893" s="187"/>
      <c r="AE2893" s="186"/>
      <c r="AF2893" s="190"/>
      <c r="AG2893" s="747">
        <f t="shared" si="182"/>
        <v>0</v>
      </c>
      <c r="AH2893" s="748">
        <f t="shared" si="183"/>
        <v>0</v>
      </c>
      <c r="AI2893" s="187"/>
      <c r="AJ2893" s="52"/>
      <c r="AK2893" s="156" t="str">
        <f>IFERROR(VLOOKUP($A2893,'Liste planification'!$B$2:$C$105,2,FALSE),"")</f>
        <v/>
      </c>
      <c r="AL2893" s="27"/>
      <c r="AM2893" s="27"/>
    </row>
    <row r="2894" spans="1:39">
      <c r="A2894" s="158"/>
      <c r="B2894" s="159" t="str">
        <f>A2894&amp;"-"&amp;TEXT(COUNTIF($A$5:A2894,A2894),"000")</f>
        <v>-000</v>
      </c>
      <c r="C2894" s="52"/>
      <c r="D2894" s="27"/>
      <c r="E2894" s="28"/>
      <c r="F2894" s="27"/>
      <c r="G2894" s="27"/>
      <c r="H2894" s="52"/>
      <c r="I2894" s="380" t="str">
        <f>IFERROR(VLOOKUP($F2894,'Liste planification'!$V$2:$W$96,2,FALSE),"")</f>
        <v/>
      </c>
      <c r="J2894" s="27"/>
      <c r="K2894" s="27"/>
      <c r="L2894" s="27"/>
      <c r="M2894" s="52"/>
      <c r="N2894" s="52"/>
      <c r="O2894" s="52"/>
      <c r="P2894" s="52"/>
      <c r="Q2894" s="52"/>
      <c r="R2894" s="52"/>
      <c r="S2894" s="52"/>
      <c r="T2894" s="52"/>
      <c r="U2894" s="52"/>
      <c r="V2894" s="52"/>
      <c r="W2894" s="52"/>
      <c r="X2894" s="52"/>
      <c r="Y2894" s="194"/>
      <c r="Z2894" s="776"/>
      <c r="AA2894" s="190"/>
      <c r="AB2894" s="747">
        <f t="shared" si="180"/>
        <v>0</v>
      </c>
      <c r="AC2894" s="748">
        <f t="shared" si="181"/>
        <v>0</v>
      </c>
      <c r="AD2894" s="187"/>
      <c r="AE2894" s="186"/>
      <c r="AF2894" s="190"/>
      <c r="AG2894" s="747">
        <f t="shared" si="182"/>
        <v>0</v>
      </c>
      <c r="AH2894" s="748">
        <f t="shared" si="183"/>
        <v>0</v>
      </c>
      <c r="AI2894" s="187"/>
      <c r="AJ2894" s="52"/>
      <c r="AK2894" s="156" t="str">
        <f>IFERROR(VLOOKUP($A2894,'Liste planification'!$B$2:$C$105,2,FALSE),"")</f>
        <v/>
      </c>
      <c r="AL2894" s="27"/>
      <c r="AM2894" s="27"/>
    </row>
    <row r="2895" spans="1:39">
      <c r="A2895" s="158"/>
      <c r="B2895" s="159" t="str">
        <f>A2895&amp;"-"&amp;TEXT(COUNTIF($A$5:A2895,A2895),"000")</f>
        <v>-000</v>
      </c>
      <c r="C2895" s="52"/>
      <c r="D2895" s="27"/>
      <c r="E2895" s="28"/>
      <c r="F2895" s="27"/>
      <c r="G2895" s="27"/>
      <c r="H2895" s="52"/>
      <c r="I2895" s="380" t="str">
        <f>IFERROR(VLOOKUP($F2895,'Liste planification'!$V$2:$W$96,2,FALSE),"")</f>
        <v/>
      </c>
      <c r="J2895" s="27"/>
      <c r="K2895" s="27"/>
      <c r="L2895" s="27"/>
      <c r="M2895" s="52"/>
      <c r="N2895" s="52"/>
      <c r="O2895" s="52"/>
      <c r="P2895" s="52"/>
      <c r="Q2895" s="52"/>
      <c r="R2895" s="52"/>
      <c r="S2895" s="52"/>
      <c r="T2895" s="52"/>
      <c r="U2895" s="52"/>
      <c r="V2895" s="52"/>
      <c r="W2895" s="52"/>
      <c r="X2895" s="52"/>
      <c r="Y2895" s="194"/>
      <c r="Z2895" s="776"/>
      <c r="AA2895" s="190"/>
      <c r="AB2895" s="747">
        <f t="shared" si="180"/>
        <v>0</v>
      </c>
      <c r="AC2895" s="748">
        <f t="shared" si="181"/>
        <v>0</v>
      </c>
      <c r="AD2895" s="187"/>
      <c r="AE2895" s="186"/>
      <c r="AF2895" s="190"/>
      <c r="AG2895" s="747">
        <f t="shared" si="182"/>
        <v>0</v>
      </c>
      <c r="AH2895" s="748">
        <f t="shared" si="183"/>
        <v>0</v>
      </c>
      <c r="AI2895" s="187"/>
      <c r="AJ2895" s="52"/>
      <c r="AK2895" s="156" t="str">
        <f>IFERROR(VLOOKUP($A2895,'Liste planification'!$B$2:$C$105,2,FALSE),"")</f>
        <v/>
      </c>
      <c r="AL2895" s="27"/>
      <c r="AM2895" s="27"/>
    </row>
    <row r="2896" spans="1:39">
      <c r="A2896" s="158"/>
      <c r="B2896" s="159" t="str">
        <f>A2896&amp;"-"&amp;TEXT(COUNTIF($A$5:A2896,A2896),"000")</f>
        <v>-000</v>
      </c>
      <c r="C2896" s="52"/>
      <c r="D2896" s="27"/>
      <c r="E2896" s="28"/>
      <c r="F2896" s="27"/>
      <c r="G2896" s="27"/>
      <c r="H2896" s="52"/>
      <c r="I2896" s="380" t="str">
        <f>IFERROR(VLOOKUP($F2896,'Liste planification'!$V$2:$W$96,2,FALSE),"")</f>
        <v/>
      </c>
      <c r="J2896" s="27"/>
      <c r="K2896" s="27"/>
      <c r="L2896" s="27"/>
      <c r="M2896" s="52"/>
      <c r="N2896" s="52"/>
      <c r="O2896" s="52"/>
      <c r="P2896" s="52"/>
      <c r="Q2896" s="52"/>
      <c r="R2896" s="52"/>
      <c r="S2896" s="52"/>
      <c r="T2896" s="52"/>
      <c r="U2896" s="52"/>
      <c r="V2896" s="52"/>
      <c r="W2896" s="52"/>
      <c r="X2896" s="52"/>
      <c r="Y2896" s="194"/>
      <c r="Z2896" s="776"/>
      <c r="AA2896" s="190"/>
      <c r="AB2896" s="747">
        <f t="shared" si="180"/>
        <v>0</v>
      </c>
      <c r="AC2896" s="748">
        <f t="shared" si="181"/>
        <v>0</v>
      </c>
      <c r="AD2896" s="187"/>
      <c r="AE2896" s="186"/>
      <c r="AF2896" s="190"/>
      <c r="AG2896" s="747">
        <f t="shared" si="182"/>
        <v>0</v>
      </c>
      <c r="AH2896" s="748">
        <f t="shared" si="183"/>
        <v>0</v>
      </c>
      <c r="AI2896" s="187"/>
      <c r="AJ2896" s="52"/>
      <c r="AK2896" s="156" t="str">
        <f>IFERROR(VLOOKUP($A2896,'Liste planification'!$B$2:$C$105,2,FALSE),"")</f>
        <v/>
      </c>
      <c r="AL2896" s="27"/>
      <c r="AM2896" s="27"/>
    </row>
    <row r="2897" spans="1:39">
      <c r="A2897" s="158"/>
      <c r="B2897" s="159" t="str">
        <f>A2897&amp;"-"&amp;TEXT(COUNTIF($A$5:A2897,A2897),"000")</f>
        <v>-000</v>
      </c>
      <c r="C2897" s="52"/>
      <c r="D2897" s="27"/>
      <c r="E2897" s="28"/>
      <c r="F2897" s="27"/>
      <c r="G2897" s="27"/>
      <c r="H2897" s="52"/>
      <c r="I2897" s="380" t="str">
        <f>IFERROR(VLOOKUP($F2897,'Liste planification'!$V$2:$W$96,2,FALSE),"")</f>
        <v/>
      </c>
      <c r="J2897" s="27"/>
      <c r="K2897" s="27"/>
      <c r="L2897" s="27"/>
      <c r="M2897" s="52"/>
      <c r="N2897" s="52"/>
      <c r="O2897" s="52"/>
      <c r="P2897" s="52"/>
      <c r="Q2897" s="52"/>
      <c r="R2897" s="52"/>
      <c r="S2897" s="52"/>
      <c r="T2897" s="52"/>
      <c r="U2897" s="52"/>
      <c r="V2897" s="52"/>
      <c r="W2897" s="52"/>
      <c r="X2897" s="52"/>
      <c r="Y2897" s="194"/>
      <c r="Z2897" s="776"/>
      <c r="AA2897" s="190"/>
      <c r="AB2897" s="747">
        <f t="shared" si="180"/>
        <v>0</v>
      </c>
      <c r="AC2897" s="748">
        <f t="shared" si="181"/>
        <v>0</v>
      </c>
      <c r="AD2897" s="187"/>
      <c r="AE2897" s="186"/>
      <c r="AF2897" s="190"/>
      <c r="AG2897" s="747">
        <f t="shared" si="182"/>
        <v>0</v>
      </c>
      <c r="AH2897" s="748">
        <f t="shared" si="183"/>
        <v>0</v>
      </c>
      <c r="AI2897" s="187"/>
      <c r="AJ2897" s="52"/>
      <c r="AK2897" s="156" t="str">
        <f>IFERROR(VLOOKUP($A2897,'Liste planification'!$B$2:$C$105,2,FALSE),"")</f>
        <v/>
      </c>
      <c r="AL2897" s="27"/>
      <c r="AM2897" s="27"/>
    </row>
    <row r="2898" spans="1:39">
      <c r="A2898" s="158"/>
      <c r="B2898" s="159" t="str">
        <f>A2898&amp;"-"&amp;TEXT(COUNTIF($A$5:A2898,A2898),"000")</f>
        <v>-000</v>
      </c>
      <c r="C2898" s="52"/>
      <c r="D2898" s="27"/>
      <c r="E2898" s="28"/>
      <c r="F2898" s="27"/>
      <c r="G2898" s="27"/>
      <c r="H2898" s="52"/>
      <c r="I2898" s="380" t="str">
        <f>IFERROR(VLOOKUP($F2898,'Liste planification'!$V$2:$W$96,2,FALSE),"")</f>
        <v/>
      </c>
      <c r="J2898" s="27"/>
      <c r="K2898" s="27"/>
      <c r="L2898" s="27"/>
      <c r="M2898" s="52"/>
      <c r="N2898" s="52"/>
      <c r="O2898" s="52"/>
      <c r="P2898" s="52"/>
      <c r="Q2898" s="52"/>
      <c r="R2898" s="52"/>
      <c r="S2898" s="52"/>
      <c r="T2898" s="52"/>
      <c r="U2898" s="52"/>
      <c r="V2898" s="52"/>
      <c r="W2898" s="52"/>
      <c r="X2898" s="52"/>
      <c r="Y2898" s="194"/>
      <c r="Z2898" s="776"/>
      <c r="AA2898" s="190"/>
      <c r="AB2898" s="747">
        <f t="shared" si="180"/>
        <v>0</v>
      </c>
      <c r="AC2898" s="748">
        <f t="shared" si="181"/>
        <v>0</v>
      </c>
      <c r="AD2898" s="187"/>
      <c r="AE2898" s="186"/>
      <c r="AF2898" s="190"/>
      <c r="AG2898" s="747">
        <f t="shared" si="182"/>
        <v>0</v>
      </c>
      <c r="AH2898" s="748">
        <f t="shared" si="183"/>
        <v>0</v>
      </c>
      <c r="AI2898" s="187"/>
      <c r="AJ2898" s="52"/>
      <c r="AK2898" s="156" t="str">
        <f>IFERROR(VLOOKUP($A2898,'Liste planification'!$B$2:$C$105,2,FALSE),"")</f>
        <v/>
      </c>
      <c r="AL2898" s="27"/>
      <c r="AM2898" s="27"/>
    </row>
    <row r="2899" spans="1:39">
      <c r="A2899" s="158"/>
      <c r="B2899" s="159" t="str">
        <f>A2899&amp;"-"&amp;TEXT(COUNTIF($A$5:A2899,A2899),"000")</f>
        <v>-000</v>
      </c>
      <c r="C2899" s="52"/>
      <c r="D2899" s="27"/>
      <c r="E2899" s="28"/>
      <c r="F2899" s="27"/>
      <c r="G2899" s="27"/>
      <c r="H2899" s="52"/>
      <c r="I2899" s="380" t="str">
        <f>IFERROR(VLOOKUP($F2899,'Liste planification'!$V$2:$W$96,2,FALSE),"")</f>
        <v/>
      </c>
      <c r="J2899" s="27"/>
      <c r="K2899" s="27"/>
      <c r="L2899" s="27"/>
      <c r="M2899" s="52"/>
      <c r="N2899" s="52"/>
      <c r="O2899" s="52"/>
      <c r="P2899" s="52"/>
      <c r="Q2899" s="52"/>
      <c r="R2899" s="52"/>
      <c r="S2899" s="52"/>
      <c r="T2899" s="52"/>
      <c r="U2899" s="52"/>
      <c r="V2899" s="52"/>
      <c r="W2899" s="52"/>
      <c r="X2899" s="52"/>
      <c r="Y2899" s="194"/>
      <c r="Z2899" s="776"/>
      <c r="AA2899" s="190"/>
      <c r="AB2899" s="747">
        <f t="shared" si="180"/>
        <v>0</v>
      </c>
      <c r="AC2899" s="748">
        <f t="shared" si="181"/>
        <v>0</v>
      </c>
      <c r="AD2899" s="187"/>
      <c r="AE2899" s="186"/>
      <c r="AF2899" s="190"/>
      <c r="AG2899" s="747">
        <f t="shared" si="182"/>
        <v>0</v>
      </c>
      <c r="AH2899" s="748">
        <f t="shared" si="183"/>
        <v>0</v>
      </c>
      <c r="AI2899" s="187"/>
      <c r="AJ2899" s="52"/>
      <c r="AK2899" s="156" t="str">
        <f>IFERROR(VLOOKUP($A2899,'Liste planification'!$B$2:$C$105,2,FALSE),"")</f>
        <v/>
      </c>
      <c r="AL2899" s="27"/>
      <c r="AM2899" s="27"/>
    </row>
    <row r="2900" spans="1:39">
      <c r="A2900" s="158"/>
      <c r="B2900" s="159" t="str">
        <f>A2900&amp;"-"&amp;TEXT(COUNTIF($A$5:A2900,A2900),"000")</f>
        <v>-000</v>
      </c>
      <c r="C2900" s="52"/>
      <c r="D2900" s="27"/>
      <c r="E2900" s="28"/>
      <c r="F2900" s="27"/>
      <c r="G2900" s="27"/>
      <c r="H2900" s="52"/>
      <c r="I2900" s="380" t="str">
        <f>IFERROR(VLOOKUP($F2900,'Liste planification'!$V$2:$W$96,2,FALSE),"")</f>
        <v/>
      </c>
      <c r="J2900" s="27"/>
      <c r="K2900" s="27"/>
      <c r="L2900" s="27"/>
      <c r="M2900" s="52"/>
      <c r="N2900" s="52"/>
      <c r="O2900" s="52"/>
      <c r="P2900" s="52"/>
      <c r="Q2900" s="52"/>
      <c r="R2900" s="52"/>
      <c r="S2900" s="52"/>
      <c r="T2900" s="52"/>
      <c r="U2900" s="52"/>
      <c r="V2900" s="52"/>
      <c r="W2900" s="52"/>
      <c r="X2900" s="52"/>
      <c r="Y2900" s="194"/>
      <c r="Z2900" s="776"/>
      <c r="AA2900" s="190"/>
      <c r="AB2900" s="747">
        <f t="shared" si="180"/>
        <v>0</v>
      </c>
      <c r="AC2900" s="748">
        <f t="shared" si="181"/>
        <v>0</v>
      </c>
      <c r="AD2900" s="187"/>
      <c r="AE2900" s="186"/>
      <c r="AF2900" s="190"/>
      <c r="AG2900" s="747">
        <f t="shared" si="182"/>
        <v>0</v>
      </c>
      <c r="AH2900" s="748">
        <f t="shared" si="183"/>
        <v>0</v>
      </c>
      <c r="AI2900" s="187"/>
      <c r="AJ2900" s="52"/>
      <c r="AK2900" s="156" t="str">
        <f>IFERROR(VLOOKUP($A2900,'Liste planification'!$B$2:$C$105,2,FALSE),"")</f>
        <v/>
      </c>
      <c r="AL2900" s="27"/>
      <c r="AM2900" s="27"/>
    </row>
    <row r="2901" spans="1:39">
      <c r="A2901" s="158"/>
      <c r="B2901" s="159" t="str">
        <f>A2901&amp;"-"&amp;TEXT(COUNTIF($A$5:A2901,A2901),"000")</f>
        <v>-000</v>
      </c>
      <c r="C2901" s="52"/>
      <c r="D2901" s="27"/>
      <c r="E2901" s="28"/>
      <c r="F2901" s="27"/>
      <c r="G2901" s="27"/>
      <c r="H2901" s="52"/>
      <c r="I2901" s="380" t="str">
        <f>IFERROR(VLOOKUP($F2901,'Liste planification'!$V$2:$W$96,2,FALSE),"")</f>
        <v/>
      </c>
      <c r="J2901" s="27"/>
      <c r="K2901" s="27"/>
      <c r="L2901" s="27"/>
      <c r="M2901" s="52"/>
      <c r="N2901" s="52"/>
      <c r="O2901" s="52"/>
      <c r="P2901" s="52"/>
      <c r="Q2901" s="52"/>
      <c r="R2901" s="52"/>
      <c r="S2901" s="52"/>
      <c r="T2901" s="52"/>
      <c r="U2901" s="52"/>
      <c r="V2901" s="52"/>
      <c r="W2901" s="52"/>
      <c r="X2901" s="52"/>
      <c r="Y2901" s="194"/>
      <c r="Z2901" s="776"/>
      <c r="AA2901" s="190"/>
      <c r="AB2901" s="747">
        <f t="shared" si="180"/>
        <v>0</v>
      </c>
      <c r="AC2901" s="748">
        <f t="shared" si="181"/>
        <v>0</v>
      </c>
      <c r="AD2901" s="187"/>
      <c r="AE2901" s="186"/>
      <c r="AF2901" s="190"/>
      <c r="AG2901" s="747">
        <f t="shared" si="182"/>
        <v>0</v>
      </c>
      <c r="AH2901" s="748">
        <f t="shared" si="183"/>
        <v>0</v>
      </c>
      <c r="AI2901" s="187"/>
      <c r="AJ2901" s="52"/>
      <c r="AK2901" s="156" t="str">
        <f>IFERROR(VLOOKUP($A2901,'Liste planification'!$B$2:$C$105,2,FALSE),"")</f>
        <v/>
      </c>
      <c r="AL2901" s="27"/>
      <c r="AM2901" s="27"/>
    </row>
    <row r="2902" spans="1:39">
      <c r="A2902" s="158"/>
      <c r="B2902" s="159" t="str">
        <f>A2902&amp;"-"&amp;TEXT(COUNTIF($A$5:A2902,A2902),"000")</f>
        <v>-000</v>
      </c>
      <c r="C2902" s="52"/>
      <c r="D2902" s="27"/>
      <c r="E2902" s="28"/>
      <c r="F2902" s="27"/>
      <c r="G2902" s="27"/>
      <c r="H2902" s="52"/>
      <c r="I2902" s="380" t="str">
        <f>IFERROR(VLOOKUP($F2902,'Liste planification'!$V$2:$W$96,2,FALSE),"")</f>
        <v/>
      </c>
      <c r="J2902" s="27"/>
      <c r="K2902" s="27"/>
      <c r="L2902" s="27"/>
      <c r="M2902" s="52"/>
      <c r="N2902" s="52"/>
      <c r="O2902" s="52"/>
      <c r="P2902" s="52"/>
      <c r="Q2902" s="52"/>
      <c r="R2902" s="52"/>
      <c r="S2902" s="52"/>
      <c r="T2902" s="52"/>
      <c r="U2902" s="52"/>
      <c r="V2902" s="52"/>
      <c r="W2902" s="52"/>
      <c r="X2902" s="52"/>
      <c r="Y2902" s="194"/>
      <c r="Z2902" s="776"/>
      <c r="AA2902" s="190"/>
      <c r="AB2902" s="747">
        <f t="shared" si="180"/>
        <v>0</v>
      </c>
      <c r="AC2902" s="748">
        <f t="shared" si="181"/>
        <v>0</v>
      </c>
      <c r="AD2902" s="187"/>
      <c r="AE2902" s="186"/>
      <c r="AF2902" s="190"/>
      <c r="AG2902" s="747">
        <f t="shared" si="182"/>
        <v>0</v>
      </c>
      <c r="AH2902" s="748">
        <f t="shared" si="183"/>
        <v>0</v>
      </c>
      <c r="AI2902" s="187"/>
      <c r="AJ2902" s="52"/>
      <c r="AK2902" s="156" t="str">
        <f>IFERROR(VLOOKUP($A2902,'Liste planification'!$B$2:$C$105,2,FALSE),"")</f>
        <v/>
      </c>
      <c r="AL2902" s="27"/>
      <c r="AM2902" s="27"/>
    </row>
    <row r="2903" spans="1:39">
      <c r="A2903" s="158"/>
      <c r="B2903" s="159" t="str">
        <f>A2903&amp;"-"&amp;TEXT(COUNTIF($A$5:A2903,A2903),"000")</f>
        <v>-000</v>
      </c>
      <c r="C2903" s="52"/>
      <c r="D2903" s="27"/>
      <c r="E2903" s="28"/>
      <c r="F2903" s="27"/>
      <c r="G2903" s="27"/>
      <c r="H2903" s="52"/>
      <c r="I2903" s="380" t="str">
        <f>IFERROR(VLOOKUP($F2903,'Liste planification'!$V$2:$W$96,2,FALSE),"")</f>
        <v/>
      </c>
      <c r="J2903" s="27"/>
      <c r="K2903" s="27"/>
      <c r="L2903" s="27"/>
      <c r="M2903" s="52"/>
      <c r="N2903" s="52"/>
      <c r="O2903" s="52"/>
      <c r="P2903" s="52"/>
      <c r="Q2903" s="52"/>
      <c r="R2903" s="52"/>
      <c r="S2903" s="52"/>
      <c r="T2903" s="52"/>
      <c r="U2903" s="52"/>
      <c r="V2903" s="52"/>
      <c r="W2903" s="52"/>
      <c r="X2903" s="52"/>
      <c r="Y2903" s="194"/>
      <c r="Z2903" s="776"/>
      <c r="AA2903" s="190"/>
      <c r="AB2903" s="747">
        <f t="shared" si="180"/>
        <v>0</v>
      </c>
      <c r="AC2903" s="748">
        <f t="shared" si="181"/>
        <v>0</v>
      </c>
      <c r="AD2903" s="187"/>
      <c r="AE2903" s="186"/>
      <c r="AF2903" s="190"/>
      <c r="AG2903" s="747">
        <f t="shared" si="182"/>
        <v>0</v>
      </c>
      <c r="AH2903" s="748">
        <f t="shared" si="183"/>
        <v>0</v>
      </c>
      <c r="AI2903" s="187"/>
      <c r="AJ2903" s="52"/>
      <c r="AK2903" s="156" t="str">
        <f>IFERROR(VLOOKUP($A2903,'Liste planification'!$B$2:$C$105,2,FALSE),"")</f>
        <v/>
      </c>
      <c r="AL2903" s="27"/>
      <c r="AM2903" s="27"/>
    </row>
    <row r="2904" spans="1:39">
      <c r="A2904" s="158"/>
      <c r="B2904" s="159" t="str">
        <f>A2904&amp;"-"&amp;TEXT(COUNTIF($A$5:A2904,A2904),"000")</f>
        <v>-000</v>
      </c>
      <c r="C2904" s="52"/>
      <c r="D2904" s="27"/>
      <c r="E2904" s="28"/>
      <c r="F2904" s="27"/>
      <c r="G2904" s="27"/>
      <c r="H2904" s="52"/>
      <c r="I2904" s="380" t="str">
        <f>IFERROR(VLOOKUP($F2904,'Liste planification'!$V$2:$W$96,2,FALSE),"")</f>
        <v/>
      </c>
      <c r="J2904" s="27"/>
      <c r="K2904" s="27"/>
      <c r="L2904" s="27"/>
      <c r="M2904" s="52"/>
      <c r="N2904" s="52"/>
      <c r="O2904" s="52"/>
      <c r="P2904" s="52"/>
      <c r="Q2904" s="52"/>
      <c r="R2904" s="52"/>
      <c r="S2904" s="52"/>
      <c r="T2904" s="52"/>
      <c r="U2904" s="52"/>
      <c r="V2904" s="52"/>
      <c r="W2904" s="52"/>
      <c r="X2904" s="52"/>
      <c r="Y2904" s="194"/>
      <c r="Z2904" s="776"/>
      <c r="AA2904" s="190"/>
      <c r="AB2904" s="747">
        <f t="shared" si="180"/>
        <v>0</v>
      </c>
      <c r="AC2904" s="748">
        <f t="shared" si="181"/>
        <v>0</v>
      </c>
      <c r="AD2904" s="187"/>
      <c r="AE2904" s="186"/>
      <c r="AF2904" s="190"/>
      <c r="AG2904" s="747">
        <f t="shared" si="182"/>
        <v>0</v>
      </c>
      <c r="AH2904" s="748">
        <f t="shared" si="183"/>
        <v>0</v>
      </c>
      <c r="AI2904" s="187"/>
      <c r="AJ2904" s="52"/>
      <c r="AK2904" s="156" t="str">
        <f>IFERROR(VLOOKUP($A2904,'Liste planification'!$B$2:$C$105,2,FALSE),"")</f>
        <v/>
      </c>
      <c r="AL2904" s="27"/>
      <c r="AM2904" s="27"/>
    </row>
    <row r="2905" spans="1:39">
      <c r="A2905" s="158"/>
      <c r="B2905" s="159" t="str">
        <f>A2905&amp;"-"&amp;TEXT(COUNTIF($A$5:A2905,A2905),"000")</f>
        <v>-000</v>
      </c>
      <c r="C2905" s="52"/>
      <c r="D2905" s="27"/>
      <c r="E2905" s="28"/>
      <c r="F2905" s="27"/>
      <c r="G2905" s="27"/>
      <c r="H2905" s="52"/>
      <c r="I2905" s="380" t="str">
        <f>IFERROR(VLOOKUP($F2905,'Liste planification'!$V$2:$W$96,2,FALSE),"")</f>
        <v/>
      </c>
      <c r="J2905" s="27"/>
      <c r="K2905" s="27"/>
      <c r="L2905" s="27"/>
      <c r="M2905" s="52"/>
      <c r="N2905" s="52"/>
      <c r="O2905" s="52"/>
      <c r="P2905" s="52"/>
      <c r="Q2905" s="52"/>
      <c r="R2905" s="52"/>
      <c r="S2905" s="52"/>
      <c r="T2905" s="52"/>
      <c r="U2905" s="52"/>
      <c r="V2905" s="52"/>
      <c r="W2905" s="52"/>
      <c r="X2905" s="52"/>
      <c r="Y2905" s="194"/>
      <c r="Z2905" s="776"/>
      <c r="AA2905" s="190"/>
      <c r="AB2905" s="747">
        <f t="shared" si="180"/>
        <v>0</v>
      </c>
      <c r="AC2905" s="748">
        <f t="shared" si="181"/>
        <v>0</v>
      </c>
      <c r="AD2905" s="187"/>
      <c r="AE2905" s="186"/>
      <c r="AF2905" s="190"/>
      <c r="AG2905" s="747">
        <f t="shared" si="182"/>
        <v>0</v>
      </c>
      <c r="AH2905" s="748">
        <f t="shared" si="183"/>
        <v>0</v>
      </c>
      <c r="AI2905" s="187"/>
      <c r="AJ2905" s="52"/>
      <c r="AK2905" s="156" t="str">
        <f>IFERROR(VLOOKUP($A2905,'Liste planification'!$B$2:$C$105,2,FALSE),"")</f>
        <v/>
      </c>
      <c r="AL2905" s="27"/>
      <c r="AM2905" s="27"/>
    </row>
    <row r="2906" spans="1:39">
      <c r="A2906" s="158"/>
      <c r="B2906" s="159" t="str">
        <f>A2906&amp;"-"&amp;TEXT(COUNTIF($A$5:A2906,A2906),"000")</f>
        <v>-000</v>
      </c>
      <c r="C2906" s="52"/>
      <c r="D2906" s="27"/>
      <c r="E2906" s="28"/>
      <c r="F2906" s="27"/>
      <c r="G2906" s="27"/>
      <c r="H2906" s="52"/>
      <c r="I2906" s="380" t="str">
        <f>IFERROR(VLOOKUP($F2906,'Liste planification'!$V$2:$W$96,2,FALSE),"")</f>
        <v/>
      </c>
      <c r="J2906" s="27"/>
      <c r="K2906" s="27"/>
      <c r="L2906" s="27"/>
      <c r="M2906" s="52"/>
      <c r="N2906" s="52"/>
      <c r="O2906" s="52"/>
      <c r="P2906" s="52"/>
      <c r="Q2906" s="52"/>
      <c r="R2906" s="52"/>
      <c r="S2906" s="52"/>
      <c r="T2906" s="52"/>
      <c r="U2906" s="52"/>
      <c r="V2906" s="52"/>
      <c r="W2906" s="52"/>
      <c r="X2906" s="52"/>
      <c r="Y2906" s="194"/>
      <c r="Z2906" s="776"/>
      <c r="AA2906" s="190"/>
      <c r="AB2906" s="747">
        <f t="shared" si="180"/>
        <v>0</v>
      </c>
      <c r="AC2906" s="748">
        <f t="shared" si="181"/>
        <v>0</v>
      </c>
      <c r="AD2906" s="187"/>
      <c r="AE2906" s="186"/>
      <c r="AF2906" s="190"/>
      <c r="AG2906" s="747">
        <f t="shared" si="182"/>
        <v>0</v>
      </c>
      <c r="AH2906" s="748">
        <f t="shared" si="183"/>
        <v>0</v>
      </c>
      <c r="AI2906" s="187"/>
      <c r="AJ2906" s="52"/>
      <c r="AK2906" s="156" t="str">
        <f>IFERROR(VLOOKUP($A2906,'Liste planification'!$B$2:$C$105,2,FALSE),"")</f>
        <v/>
      </c>
      <c r="AL2906" s="27"/>
      <c r="AM2906" s="27"/>
    </row>
    <row r="2907" spans="1:39">
      <c r="A2907" s="158"/>
      <c r="B2907" s="159" t="str">
        <f>A2907&amp;"-"&amp;TEXT(COUNTIF($A$5:A2907,A2907),"000")</f>
        <v>-000</v>
      </c>
      <c r="C2907" s="52"/>
      <c r="D2907" s="27"/>
      <c r="E2907" s="28"/>
      <c r="F2907" s="27"/>
      <c r="G2907" s="27"/>
      <c r="H2907" s="52"/>
      <c r="I2907" s="380" t="str">
        <f>IFERROR(VLOOKUP($F2907,'Liste planification'!$V$2:$W$96,2,FALSE),"")</f>
        <v/>
      </c>
      <c r="J2907" s="27"/>
      <c r="K2907" s="27"/>
      <c r="L2907" s="27"/>
      <c r="M2907" s="52"/>
      <c r="N2907" s="52"/>
      <c r="O2907" s="52"/>
      <c r="P2907" s="52"/>
      <c r="Q2907" s="52"/>
      <c r="R2907" s="52"/>
      <c r="S2907" s="52"/>
      <c r="T2907" s="52"/>
      <c r="U2907" s="52"/>
      <c r="V2907" s="52"/>
      <c r="W2907" s="52"/>
      <c r="X2907" s="52"/>
      <c r="Y2907" s="194"/>
      <c r="Z2907" s="776"/>
      <c r="AA2907" s="190"/>
      <c r="AB2907" s="747">
        <f t="shared" si="180"/>
        <v>0</v>
      </c>
      <c r="AC2907" s="748">
        <f t="shared" si="181"/>
        <v>0</v>
      </c>
      <c r="AD2907" s="187"/>
      <c r="AE2907" s="186"/>
      <c r="AF2907" s="190"/>
      <c r="AG2907" s="747">
        <f t="shared" si="182"/>
        <v>0</v>
      </c>
      <c r="AH2907" s="748">
        <f t="shared" si="183"/>
        <v>0</v>
      </c>
      <c r="AI2907" s="187"/>
      <c r="AJ2907" s="52"/>
      <c r="AK2907" s="156" t="str">
        <f>IFERROR(VLOOKUP($A2907,'Liste planification'!$B$2:$C$105,2,FALSE),"")</f>
        <v/>
      </c>
      <c r="AL2907" s="27"/>
      <c r="AM2907" s="27"/>
    </row>
    <row r="2908" spans="1:39">
      <c r="A2908" s="158"/>
      <c r="B2908" s="159" t="str">
        <f>A2908&amp;"-"&amp;TEXT(COUNTIF($A$5:A2908,A2908),"000")</f>
        <v>-000</v>
      </c>
      <c r="C2908" s="52"/>
      <c r="D2908" s="27"/>
      <c r="E2908" s="28"/>
      <c r="F2908" s="27"/>
      <c r="G2908" s="27"/>
      <c r="H2908" s="52"/>
      <c r="I2908" s="380" t="str">
        <f>IFERROR(VLOOKUP($F2908,'Liste planification'!$V$2:$W$96,2,FALSE),"")</f>
        <v/>
      </c>
      <c r="J2908" s="27"/>
      <c r="K2908" s="27"/>
      <c r="L2908" s="27"/>
      <c r="M2908" s="52"/>
      <c r="N2908" s="52"/>
      <c r="O2908" s="52"/>
      <c r="P2908" s="52"/>
      <c r="Q2908" s="52"/>
      <c r="R2908" s="52"/>
      <c r="S2908" s="52"/>
      <c r="T2908" s="52"/>
      <c r="U2908" s="52"/>
      <c r="V2908" s="52"/>
      <c r="W2908" s="52"/>
      <c r="X2908" s="52"/>
      <c r="Y2908" s="194"/>
      <c r="Z2908" s="776"/>
      <c r="AA2908" s="190"/>
      <c r="AB2908" s="747">
        <f t="shared" si="180"/>
        <v>0</v>
      </c>
      <c r="AC2908" s="748">
        <f t="shared" si="181"/>
        <v>0</v>
      </c>
      <c r="AD2908" s="187"/>
      <c r="AE2908" s="186"/>
      <c r="AF2908" s="190"/>
      <c r="AG2908" s="747">
        <f t="shared" si="182"/>
        <v>0</v>
      </c>
      <c r="AH2908" s="748">
        <f t="shared" si="183"/>
        <v>0</v>
      </c>
      <c r="AI2908" s="187"/>
      <c r="AJ2908" s="52"/>
      <c r="AK2908" s="156" t="str">
        <f>IFERROR(VLOOKUP($A2908,'Liste planification'!$B$2:$C$105,2,FALSE),"")</f>
        <v/>
      </c>
      <c r="AL2908" s="27"/>
      <c r="AM2908" s="27"/>
    </row>
    <row r="2909" spans="1:39">
      <c r="A2909" s="158"/>
      <c r="B2909" s="159" t="str">
        <f>A2909&amp;"-"&amp;TEXT(COUNTIF($A$5:A2909,A2909),"000")</f>
        <v>-000</v>
      </c>
      <c r="C2909" s="52"/>
      <c r="D2909" s="27"/>
      <c r="E2909" s="28"/>
      <c r="F2909" s="27"/>
      <c r="G2909" s="27"/>
      <c r="H2909" s="52"/>
      <c r="I2909" s="380" t="str">
        <f>IFERROR(VLOOKUP($F2909,'Liste planification'!$V$2:$W$96,2,FALSE),"")</f>
        <v/>
      </c>
      <c r="J2909" s="27"/>
      <c r="K2909" s="27"/>
      <c r="L2909" s="27"/>
      <c r="M2909" s="52"/>
      <c r="N2909" s="52"/>
      <c r="O2909" s="52"/>
      <c r="P2909" s="52"/>
      <c r="Q2909" s="52"/>
      <c r="R2909" s="52"/>
      <c r="S2909" s="52"/>
      <c r="T2909" s="52"/>
      <c r="U2909" s="52"/>
      <c r="V2909" s="52"/>
      <c r="W2909" s="52"/>
      <c r="X2909" s="52"/>
      <c r="Y2909" s="194"/>
      <c r="Z2909" s="776"/>
      <c r="AA2909" s="190"/>
      <c r="AB2909" s="747">
        <f t="shared" si="180"/>
        <v>0</v>
      </c>
      <c r="AC2909" s="748">
        <f t="shared" si="181"/>
        <v>0</v>
      </c>
      <c r="AD2909" s="187"/>
      <c r="AE2909" s="186"/>
      <c r="AF2909" s="190"/>
      <c r="AG2909" s="747">
        <f t="shared" si="182"/>
        <v>0</v>
      </c>
      <c r="AH2909" s="748">
        <f t="shared" si="183"/>
        <v>0</v>
      </c>
      <c r="AI2909" s="187"/>
      <c r="AJ2909" s="52"/>
      <c r="AK2909" s="156" t="str">
        <f>IFERROR(VLOOKUP($A2909,'Liste planification'!$B$2:$C$105,2,FALSE),"")</f>
        <v/>
      </c>
      <c r="AL2909" s="27"/>
      <c r="AM2909" s="27"/>
    </row>
    <row r="2910" spans="1:39">
      <c r="A2910" s="158"/>
      <c r="B2910" s="159" t="str">
        <f>A2910&amp;"-"&amp;TEXT(COUNTIF($A$5:A2910,A2910),"000")</f>
        <v>-000</v>
      </c>
      <c r="C2910" s="52"/>
      <c r="D2910" s="27"/>
      <c r="E2910" s="28"/>
      <c r="F2910" s="27"/>
      <c r="G2910" s="27"/>
      <c r="H2910" s="52"/>
      <c r="I2910" s="380" t="str">
        <f>IFERROR(VLOOKUP($F2910,'Liste planification'!$V$2:$W$96,2,FALSE),"")</f>
        <v/>
      </c>
      <c r="J2910" s="27"/>
      <c r="K2910" s="27"/>
      <c r="L2910" s="27"/>
      <c r="M2910" s="52"/>
      <c r="N2910" s="52"/>
      <c r="O2910" s="52"/>
      <c r="P2910" s="52"/>
      <c r="Q2910" s="52"/>
      <c r="R2910" s="52"/>
      <c r="S2910" s="52"/>
      <c r="T2910" s="52"/>
      <c r="U2910" s="52"/>
      <c r="V2910" s="52"/>
      <c r="W2910" s="52"/>
      <c r="X2910" s="52"/>
      <c r="Y2910" s="194"/>
      <c r="Z2910" s="776"/>
      <c r="AA2910" s="190"/>
      <c r="AB2910" s="747">
        <f t="shared" si="180"/>
        <v>0</v>
      </c>
      <c r="AC2910" s="748">
        <f t="shared" si="181"/>
        <v>0</v>
      </c>
      <c r="AD2910" s="187"/>
      <c r="AE2910" s="186"/>
      <c r="AF2910" s="190"/>
      <c r="AG2910" s="747">
        <f t="shared" si="182"/>
        <v>0</v>
      </c>
      <c r="AH2910" s="748">
        <f t="shared" si="183"/>
        <v>0</v>
      </c>
      <c r="AI2910" s="187"/>
      <c r="AJ2910" s="52"/>
      <c r="AK2910" s="156" t="str">
        <f>IFERROR(VLOOKUP($A2910,'Liste planification'!$B$2:$C$105,2,FALSE),"")</f>
        <v/>
      </c>
      <c r="AL2910" s="27"/>
      <c r="AM2910" s="27"/>
    </row>
    <row r="2911" spans="1:39">
      <c r="A2911" s="158"/>
      <c r="B2911" s="159" t="str">
        <f>A2911&amp;"-"&amp;TEXT(COUNTIF($A$5:A2911,A2911),"000")</f>
        <v>-000</v>
      </c>
      <c r="C2911" s="52"/>
      <c r="D2911" s="27"/>
      <c r="E2911" s="28"/>
      <c r="F2911" s="27"/>
      <c r="G2911" s="27"/>
      <c r="H2911" s="52"/>
      <c r="I2911" s="380" t="str">
        <f>IFERROR(VLOOKUP($F2911,'Liste planification'!$V$2:$W$96,2,FALSE),"")</f>
        <v/>
      </c>
      <c r="J2911" s="27"/>
      <c r="K2911" s="27"/>
      <c r="L2911" s="27"/>
      <c r="M2911" s="52"/>
      <c r="N2911" s="52"/>
      <c r="O2911" s="52"/>
      <c r="P2911" s="52"/>
      <c r="Q2911" s="52"/>
      <c r="R2911" s="52"/>
      <c r="S2911" s="52"/>
      <c r="T2911" s="52"/>
      <c r="U2911" s="52"/>
      <c r="V2911" s="52"/>
      <c r="W2911" s="52"/>
      <c r="X2911" s="52"/>
      <c r="Y2911" s="194"/>
      <c r="Z2911" s="776"/>
      <c r="AA2911" s="190"/>
      <c r="AB2911" s="747">
        <f t="shared" si="180"/>
        <v>0</v>
      </c>
      <c r="AC2911" s="748">
        <f t="shared" si="181"/>
        <v>0</v>
      </c>
      <c r="AD2911" s="187"/>
      <c r="AE2911" s="186"/>
      <c r="AF2911" s="190"/>
      <c r="AG2911" s="747">
        <f t="shared" si="182"/>
        <v>0</v>
      </c>
      <c r="AH2911" s="748">
        <f t="shared" si="183"/>
        <v>0</v>
      </c>
      <c r="AI2911" s="187"/>
      <c r="AJ2911" s="52"/>
      <c r="AK2911" s="156" t="str">
        <f>IFERROR(VLOOKUP($A2911,'Liste planification'!$B$2:$C$105,2,FALSE),"")</f>
        <v/>
      </c>
      <c r="AL2911" s="27"/>
      <c r="AM2911" s="27"/>
    </row>
    <row r="2912" spans="1:39">
      <c r="A2912" s="158"/>
      <c r="B2912" s="159" t="str">
        <f>A2912&amp;"-"&amp;TEXT(COUNTIF($A$5:A2912,A2912),"000")</f>
        <v>-000</v>
      </c>
      <c r="C2912" s="52"/>
      <c r="D2912" s="27"/>
      <c r="E2912" s="28"/>
      <c r="F2912" s="27"/>
      <c r="G2912" s="27"/>
      <c r="H2912" s="52"/>
      <c r="I2912" s="380" t="str">
        <f>IFERROR(VLOOKUP($F2912,'Liste planification'!$V$2:$W$96,2,FALSE),"")</f>
        <v/>
      </c>
      <c r="J2912" s="27"/>
      <c r="K2912" s="27"/>
      <c r="L2912" s="27"/>
      <c r="M2912" s="52"/>
      <c r="N2912" s="52"/>
      <c r="O2912" s="52"/>
      <c r="P2912" s="52"/>
      <c r="Q2912" s="52"/>
      <c r="R2912" s="52"/>
      <c r="S2912" s="52"/>
      <c r="T2912" s="52"/>
      <c r="U2912" s="52"/>
      <c r="V2912" s="52"/>
      <c r="W2912" s="52"/>
      <c r="X2912" s="52"/>
      <c r="Y2912" s="194"/>
      <c r="Z2912" s="776"/>
      <c r="AA2912" s="190"/>
      <c r="AB2912" s="747">
        <f t="shared" si="180"/>
        <v>0</v>
      </c>
      <c r="AC2912" s="748">
        <f t="shared" si="181"/>
        <v>0</v>
      </c>
      <c r="AD2912" s="187"/>
      <c r="AE2912" s="186"/>
      <c r="AF2912" s="190"/>
      <c r="AG2912" s="747">
        <f t="shared" si="182"/>
        <v>0</v>
      </c>
      <c r="AH2912" s="748">
        <f t="shared" si="183"/>
        <v>0</v>
      </c>
      <c r="AI2912" s="187"/>
      <c r="AJ2912" s="52"/>
      <c r="AK2912" s="156" t="str">
        <f>IFERROR(VLOOKUP($A2912,'Liste planification'!$B$2:$C$105,2,FALSE),"")</f>
        <v/>
      </c>
      <c r="AL2912" s="27"/>
      <c r="AM2912" s="27"/>
    </row>
    <row r="2913" spans="1:39">
      <c r="A2913" s="158"/>
      <c r="B2913" s="159" t="str">
        <f>A2913&amp;"-"&amp;TEXT(COUNTIF($A$5:A2913,A2913),"000")</f>
        <v>-000</v>
      </c>
      <c r="C2913" s="52"/>
      <c r="D2913" s="27"/>
      <c r="E2913" s="28"/>
      <c r="F2913" s="27"/>
      <c r="G2913" s="27"/>
      <c r="H2913" s="52"/>
      <c r="I2913" s="380" t="str">
        <f>IFERROR(VLOOKUP($F2913,'Liste planification'!$V$2:$W$96,2,FALSE),"")</f>
        <v/>
      </c>
      <c r="J2913" s="27"/>
      <c r="K2913" s="27"/>
      <c r="L2913" s="27"/>
      <c r="M2913" s="52"/>
      <c r="N2913" s="52"/>
      <c r="O2913" s="52"/>
      <c r="P2913" s="52"/>
      <c r="Q2913" s="52"/>
      <c r="R2913" s="52"/>
      <c r="S2913" s="52"/>
      <c r="T2913" s="52"/>
      <c r="U2913" s="52"/>
      <c r="V2913" s="52"/>
      <c r="W2913" s="52"/>
      <c r="X2913" s="52"/>
      <c r="Y2913" s="194"/>
      <c r="Z2913" s="776"/>
      <c r="AA2913" s="190"/>
      <c r="AB2913" s="747">
        <f t="shared" si="180"/>
        <v>0</v>
      </c>
      <c r="AC2913" s="748">
        <f t="shared" si="181"/>
        <v>0</v>
      </c>
      <c r="AD2913" s="187"/>
      <c r="AE2913" s="186"/>
      <c r="AF2913" s="190"/>
      <c r="AG2913" s="747">
        <f t="shared" si="182"/>
        <v>0</v>
      </c>
      <c r="AH2913" s="748">
        <f t="shared" si="183"/>
        <v>0</v>
      </c>
      <c r="AI2913" s="187"/>
      <c r="AJ2913" s="52"/>
      <c r="AK2913" s="156" t="str">
        <f>IFERROR(VLOOKUP($A2913,'Liste planification'!$B$2:$C$105,2,FALSE),"")</f>
        <v/>
      </c>
      <c r="AL2913" s="27"/>
      <c r="AM2913" s="27"/>
    </row>
    <row r="2914" spans="1:39">
      <c r="A2914" s="158"/>
      <c r="B2914" s="159" t="str">
        <f>A2914&amp;"-"&amp;TEXT(COUNTIF($A$5:A2914,A2914),"000")</f>
        <v>-000</v>
      </c>
      <c r="C2914" s="52"/>
      <c r="D2914" s="27"/>
      <c r="E2914" s="28"/>
      <c r="F2914" s="27"/>
      <c r="G2914" s="27"/>
      <c r="H2914" s="52"/>
      <c r="I2914" s="380" t="str">
        <f>IFERROR(VLOOKUP($F2914,'Liste planification'!$V$2:$W$96,2,FALSE),"")</f>
        <v/>
      </c>
      <c r="J2914" s="27"/>
      <c r="K2914" s="27"/>
      <c r="L2914" s="27"/>
      <c r="M2914" s="52"/>
      <c r="N2914" s="52"/>
      <c r="O2914" s="52"/>
      <c r="P2914" s="52"/>
      <c r="Q2914" s="52"/>
      <c r="R2914" s="52"/>
      <c r="S2914" s="52"/>
      <c r="T2914" s="52"/>
      <c r="U2914" s="52"/>
      <c r="V2914" s="52"/>
      <c r="W2914" s="52"/>
      <c r="X2914" s="52"/>
      <c r="Y2914" s="194"/>
      <c r="Z2914" s="776"/>
      <c r="AA2914" s="190"/>
      <c r="AB2914" s="747">
        <f t="shared" si="180"/>
        <v>0</v>
      </c>
      <c r="AC2914" s="748">
        <f t="shared" si="181"/>
        <v>0</v>
      </c>
      <c r="AD2914" s="187"/>
      <c r="AE2914" s="186"/>
      <c r="AF2914" s="190"/>
      <c r="AG2914" s="747">
        <f t="shared" si="182"/>
        <v>0</v>
      </c>
      <c r="AH2914" s="748">
        <f t="shared" si="183"/>
        <v>0</v>
      </c>
      <c r="AI2914" s="187"/>
      <c r="AJ2914" s="52"/>
      <c r="AK2914" s="156" t="str">
        <f>IFERROR(VLOOKUP($A2914,'Liste planification'!$B$2:$C$105,2,FALSE),"")</f>
        <v/>
      </c>
      <c r="AL2914" s="27"/>
      <c r="AM2914" s="27"/>
    </row>
    <row r="2915" spans="1:39">
      <c r="A2915" s="158"/>
      <c r="B2915" s="159" t="str">
        <f>A2915&amp;"-"&amp;TEXT(COUNTIF($A$5:A2915,A2915),"000")</f>
        <v>-000</v>
      </c>
      <c r="C2915" s="52"/>
      <c r="D2915" s="27"/>
      <c r="E2915" s="28"/>
      <c r="F2915" s="27"/>
      <c r="G2915" s="27"/>
      <c r="H2915" s="52"/>
      <c r="I2915" s="380" t="str">
        <f>IFERROR(VLOOKUP($F2915,'Liste planification'!$V$2:$W$96,2,FALSE),"")</f>
        <v/>
      </c>
      <c r="J2915" s="27"/>
      <c r="K2915" s="27"/>
      <c r="L2915" s="27"/>
      <c r="M2915" s="52"/>
      <c r="N2915" s="52"/>
      <c r="O2915" s="52"/>
      <c r="P2915" s="52"/>
      <c r="Q2915" s="52"/>
      <c r="R2915" s="52"/>
      <c r="S2915" s="52"/>
      <c r="T2915" s="52"/>
      <c r="U2915" s="52"/>
      <c r="V2915" s="52"/>
      <c r="W2915" s="52"/>
      <c r="X2915" s="52"/>
      <c r="Y2915" s="194"/>
      <c r="Z2915" s="776"/>
      <c r="AA2915" s="190"/>
      <c r="AB2915" s="747">
        <f t="shared" si="180"/>
        <v>0</v>
      </c>
      <c r="AC2915" s="748">
        <f t="shared" si="181"/>
        <v>0</v>
      </c>
      <c r="AD2915" s="187"/>
      <c r="AE2915" s="186"/>
      <c r="AF2915" s="190"/>
      <c r="AG2915" s="747">
        <f t="shared" si="182"/>
        <v>0</v>
      </c>
      <c r="AH2915" s="748">
        <f t="shared" si="183"/>
        <v>0</v>
      </c>
      <c r="AI2915" s="187"/>
      <c r="AJ2915" s="52"/>
      <c r="AK2915" s="156" t="str">
        <f>IFERROR(VLOOKUP($A2915,'Liste planification'!$B$2:$C$105,2,FALSE),"")</f>
        <v/>
      </c>
      <c r="AL2915" s="27"/>
      <c r="AM2915" s="27"/>
    </row>
    <row r="2916" spans="1:39">
      <c r="A2916" s="158"/>
      <c r="B2916" s="159" t="str">
        <f>A2916&amp;"-"&amp;TEXT(COUNTIF($A$5:A2916,A2916),"000")</f>
        <v>-000</v>
      </c>
      <c r="C2916" s="52"/>
      <c r="D2916" s="27"/>
      <c r="E2916" s="28"/>
      <c r="F2916" s="27"/>
      <c r="G2916" s="27"/>
      <c r="H2916" s="52"/>
      <c r="I2916" s="380" t="str">
        <f>IFERROR(VLOOKUP($F2916,'Liste planification'!$V$2:$W$96,2,FALSE),"")</f>
        <v/>
      </c>
      <c r="J2916" s="27"/>
      <c r="K2916" s="27"/>
      <c r="L2916" s="27"/>
      <c r="M2916" s="52"/>
      <c r="N2916" s="52"/>
      <c r="O2916" s="52"/>
      <c r="P2916" s="52"/>
      <c r="Q2916" s="52"/>
      <c r="R2916" s="52"/>
      <c r="S2916" s="52"/>
      <c r="T2916" s="52"/>
      <c r="U2916" s="52"/>
      <c r="V2916" s="52"/>
      <c r="W2916" s="52"/>
      <c r="X2916" s="52"/>
      <c r="Y2916" s="194"/>
      <c r="Z2916" s="776"/>
      <c r="AA2916" s="190"/>
      <c r="AB2916" s="747">
        <f t="shared" si="180"/>
        <v>0</v>
      </c>
      <c r="AC2916" s="748">
        <f t="shared" si="181"/>
        <v>0</v>
      </c>
      <c r="AD2916" s="187"/>
      <c r="AE2916" s="186"/>
      <c r="AF2916" s="190"/>
      <c r="AG2916" s="747">
        <f t="shared" si="182"/>
        <v>0</v>
      </c>
      <c r="AH2916" s="748">
        <f t="shared" si="183"/>
        <v>0</v>
      </c>
      <c r="AI2916" s="187"/>
      <c r="AJ2916" s="52"/>
      <c r="AK2916" s="156" t="str">
        <f>IFERROR(VLOOKUP($A2916,'Liste planification'!$B$2:$C$105,2,FALSE),"")</f>
        <v/>
      </c>
      <c r="AL2916" s="27"/>
      <c r="AM2916" s="27"/>
    </row>
    <row r="2917" spans="1:39">
      <c r="A2917" s="158"/>
      <c r="B2917" s="159" t="str">
        <f>A2917&amp;"-"&amp;TEXT(COUNTIF($A$5:A2917,A2917),"000")</f>
        <v>-000</v>
      </c>
      <c r="C2917" s="52"/>
      <c r="D2917" s="27"/>
      <c r="E2917" s="28"/>
      <c r="F2917" s="27"/>
      <c r="G2917" s="27"/>
      <c r="H2917" s="52"/>
      <c r="I2917" s="380" t="str">
        <f>IFERROR(VLOOKUP($F2917,'Liste planification'!$V$2:$W$96,2,FALSE),"")</f>
        <v/>
      </c>
      <c r="J2917" s="27"/>
      <c r="K2917" s="27"/>
      <c r="L2917" s="27"/>
      <c r="M2917" s="52"/>
      <c r="N2917" s="52"/>
      <c r="O2917" s="52"/>
      <c r="P2917" s="52"/>
      <c r="Q2917" s="52"/>
      <c r="R2917" s="52"/>
      <c r="S2917" s="52"/>
      <c r="T2917" s="52"/>
      <c r="U2917" s="52"/>
      <c r="V2917" s="52"/>
      <c r="W2917" s="52"/>
      <c r="X2917" s="52"/>
      <c r="Y2917" s="194"/>
      <c r="Z2917" s="776"/>
      <c r="AA2917" s="190"/>
      <c r="AB2917" s="747">
        <f t="shared" si="180"/>
        <v>0</v>
      </c>
      <c r="AC2917" s="748">
        <f t="shared" si="181"/>
        <v>0</v>
      </c>
      <c r="AD2917" s="187"/>
      <c r="AE2917" s="186"/>
      <c r="AF2917" s="190"/>
      <c r="AG2917" s="747">
        <f t="shared" si="182"/>
        <v>0</v>
      </c>
      <c r="AH2917" s="748">
        <f t="shared" si="183"/>
        <v>0</v>
      </c>
      <c r="AI2917" s="187"/>
      <c r="AJ2917" s="52"/>
      <c r="AK2917" s="156" t="str">
        <f>IFERROR(VLOOKUP($A2917,'Liste planification'!$B$2:$C$105,2,FALSE),"")</f>
        <v/>
      </c>
      <c r="AL2917" s="27"/>
      <c r="AM2917" s="27"/>
    </row>
    <row r="2918" spans="1:39">
      <c r="A2918" s="158"/>
      <c r="B2918" s="159" t="str">
        <f>A2918&amp;"-"&amp;TEXT(COUNTIF($A$5:A2918,A2918),"000")</f>
        <v>-000</v>
      </c>
      <c r="C2918" s="52"/>
      <c r="D2918" s="27"/>
      <c r="E2918" s="28"/>
      <c r="F2918" s="27"/>
      <c r="G2918" s="27"/>
      <c r="H2918" s="52"/>
      <c r="I2918" s="380" t="str">
        <f>IFERROR(VLOOKUP($F2918,'Liste planification'!$V$2:$W$96,2,FALSE),"")</f>
        <v/>
      </c>
      <c r="J2918" s="27"/>
      <c r="K2918" s="27"/>
      <c r="L2918" s="27"/>
      <c r="M2918" s="52"/>
      <c r="N2918" s="52"/>
      <c r="O2918" s="52"/>
      <c r="P2918" s="52"/>
      <c r="Q2918" s="52"/>
      <c r="R2918" s="52"/>
      <c r="S2918" s="52"/>
      <c r="T2918" s="52"/>
      <c r="U2918" s="52"/>
      <c r="V2918" s="52"/>
      <c r="W2918" s="52"/>
      <c r="X2918" s="52"/>
      <c r="Y2918" s="194"/>
      <c r="Z2918" s="776"/>
      <c r="AA2918" s="190"/>
      <c r="AB2918" s="747">
        <f t="shared" si="180"/>
        <v>0</v>
      </c>
      <c r="AC2918" s="748">
        <f t="shared" si="181"/>
        <v>0</v>
      </c>
      <c r="AD2918" s="187"/>
      <c r="AE2918" s="186"/>
      <c r="AF2918" s="190"/>
      <c r="AG2918" s="747">
        <f t="shared" si="182"/>
        <v>0</v>
      </c>
      <c r="AH2918" s="748">
        <f t="shared" si="183"/>
        <v>0</v>
      </c>
      <c r="AI2918" s="187"/>
      <c r="AJ2918" s="52"/>
      <c r="AK2918" s="156" t="str">
        <f>IFERROR(VLOOKUP($A2918,'Liste planification'!$B$2:$C$105,2,FALSE),"")</f>
        <v/>
      </c>
      <c r="AL2918" s="27"/>
      <c r="AM2918" s="27"/>
    </row>
    <row r="2919" spans="1:39">
      <c r="A2919" s="158"/>
      <c r="B2919" s="159" t="str">
        <f>A2919&amp;"-"&amp;TEXT(COUNTIF($A$5:A2919,A2919),"000")</f>
        <v>-000</v>
      </c>
      <c r="C2919" s="52"/>
      <c r="D2919" s="27"/>
      <c r="E2919" s="28"/>
      <c r="F2919" s="27"/>
      <c r="G2919" s="27"/>
      <c r="H2919" s="52"/>
      <c r="I2919" s="380" t="str">
        <f>IFERROR(VLOOKUP($F2919,'Liste planification'!$V$2:$W$96,2,FALSE),"")</f>
        <v/>
      </c>
      <c r="J2919" s="27"/>
      <c r="K2919" s="27"/>
      <c r="L2919" s="27"/>
      <c r="M2919" s="52"/>
      <c r="N2919" s="52"/>
      <c r="O2919" s="52"/>
      <c r="P2919" s="52"/>
      <c r="Q2919" s="52"/>
      <c r="R2919" s="52"/>
      <c r="S2919" s="52"/>
      <c r="T2919" s="52"/>
      <c r="U2919" s="52"/>
      <c r="V2919" s="52"/>
      <c r="W2919" s="52"/>
      <c r="X2919" s="52"/>
      <c r="Y2919" s="194"/>
      <c r="Z2919" s="776"/>
      <c r="AA2919" s="190"/>
      <c r="AB2919" s="747">
        <f t="shared" si="180"/>
        <v>0</v>
      </c>
      <c r="AC2919" s="748">
        <f t="shared" si="181"/>
        <v>0</v>
      </c>
      <c r="AD2919" s="187"/>
      <c r="AE2919" s="186"/>
      <c r="AF2919" s="190"/>
      <c r="AG2919" s="747">
        <f t="shared" si="182"/>
        <v>0</v>
      </c>
      <c r="AH2919" s="748">
        <f t="shared" si="183"/>
        <v>0</v>
      </c>
      <c r="AI2919" s="187"/>
      <c r="AJ2919" s="52"/>
      <c r="AK2919" s="156" t="str">
        <f>IFERROR(VLOOKUP($A2919,'Liste planification'!$B$2:$C$105,2,FALSE),"")</f>
        <v/>
      </c>
      <c r="AL2919" s="27"/>
      <c r="AM2919" s="27"/>
    </row>
    <row r="2920" spans="1:39">
      <c r="A2920" s="158"/>
      <c r="B2920" s="159" t="str">
        <f>A2920&amp;"-"&amp;TEXT(COUNTIF($A$5:A2920,A2920),"000")</f>
        <v>-000</v>
      </c>
      <c r="C2920" s="52"/>
      <c r="D2920" s="27"/>
      <c r="E2920" s="28"/>
      <c r="F2920" s="27"/>
      <c r="G2920" s="27"/>
      <c r="H2920" s="52"/>
      <c r="I2920" s="380" t="str">
        <f>IFERROR(VLOOKUP($F2920,'Liste planification'!$V$2:$W$96,2,FALSE),"")</f>
        <v/>
      </c>
      <c r="J2920" s="27"/>
      <c r="K2920" s="27"/>
      <c r="L2920" s="27"/>
      <c r="M2920" s="52"/>
      <c r="N2920" s="52"/>
      <c r="O2920" s="52"/>
      <c r="P2920" s="52"/>
      <c r="Q2920" s="52"/>
      <c r="R2920" s="52"/>
      <c r="S2920" s="52"/>
      <c r="T2920" s="52"/>
      <c r="U2920" s="52"/>
      <c r="V2920" s="52"/>
      <c r="W2920" s="52"/>
      <c r="X2920" s="52"/>
      <c r="Y2920" s="194"/>
      <c r="Z2920" s="776"/>
      <c r="AA2920" s="190"/>
      <c r="AB2920" s="747">
        <f t="shared" si="180"/>
        <v>0</v>
      </c>
      <c r="AC2920" s="748">
        <f t="shared" si="181"/>
        <v>0</v>
      </c>
      <c r="AD2920" s="187"/>
      <c r="AE2920" s="186"/>
      <c r="AF2920" s="190"/>
      <c r="AG2920" s="747">
        <f t="shared" si="182"/>
        <v>0</v>
      </c>
      <c r="AH2920" s="748">
        <f t="shared" si="183"/>
        <v>0</v>
      </c>
      <c r="AI2920" s="187"/>
      <c r="AJ2920" s="52"/>
      <c r="AK2920" s="156" t="str">
        <f>IFERROR(VLOOKUP($A2920,'Liste planification'!$B$2:$C$105,2,FALSE),"")</f>
        <v/>
      </c>
      <c r="AL2920" s="27"/>
      <c r="AM2920" s="27"/>
    </row>
    <row r="2921" spans="1:39">
      <c r="A2921" s="158"/>
      <c r="B2921" s="159" t="str">
        <f>A2921&amp;"-"&amp;TEXT(COUNTIF($A$5:A2921,A2921),"000")</f>
        <v>-000</v>
      </c>
      <c r="C2921" s="52"/>
      <c r="D2921" s="27"/>
      <c r="E2921" s="28"/>
      <c r="F2921" s="27"/>
      <c r="G2921" s="27"/>
      <c r="H2921" s="52"/>
      <c r="I2921" s="380" t="str">
        <f>IFERROR(VLOOKUP($F2921,'Liste planification'!$V$2:$W$96,2,FALSE),"")</f>
        <v/>
      </c>
      <c r="J2921" s="27"/>
      <c r="K2921" s="27"/>
      <c r="L2921" s="27"/>
      <c r="M2921" s="52"/>
      <c r="N2921" s="52"/>
      <c r="O2921" s="52"/>
      <c r="P2921" s="52"/>
      <c r="Q2921" s="52"/>
      <c r="R2921" s="52"/>
      <c r="S2921" s="52"/>
      <c r="T2921" s="52"/>
      <c r="U2921" s="52"/>
      <c r="V2921" s="52"/>
      <c r="W2921" s="52"/>
      <c r="X2921" s="52"/>
      <c r="Y2921" s="194"/>
      <c r="Z2921" s="776"/>
      <c r="AA2921" s="190"/>
      <c r="AB2921" s="747">
        <f t="shared" si="180"/>
        <v>0</v>
      </c>
      <c r="AC2921" s="748">
        <f t="shared" si="181"/>
        <v>0</v>
      </c>
      <c r="AD2921" s="187"/>
      <c r="AE2921" s="186"/>
      <c r="AF2921" s="190"/>
      <c r="AG2921" s="747">
        <f t="shared" si="182"/>
        <v>0</v>
      </c>
      <c r="AH2921" s="748">
        <f t="shared" si="183"/>
        <v>0</v>
      </c>
      <c r="AI2921" s="187"/>
      <c r="AJ2921" s="52"/>
      <c r="AK2921" s="156" t="str">
        <f>IFERROR(VLOOKUP($A2921,'Liste planification'!$B$2:$C$105,2,FALSE),"")</f>
        <v/>
      </c>
      <c r="AL2921" s="27"/>
      <c r="AM2921" s="27"/>
    </row>
    <row r="2922" spans="1:39">
      <c r="A2922" s="158"/>
      <c r="B2922" s="159" t="str">
        <f>A2922&amp;"-"&amp;TEXT(COUNTIF($A$5:A2922,A2922),"000")</f>
        <v>-000</v>
      </c>
      <c r="C2922" s="52"/>
      <c r="D2922" s="27"/>
      <c r="E2922" s="28"/>
      <c r="F2922" s="27"/>
      <c r="G2922" s="27"/>
      <c r="H2922" s="52"/>
      <c r="I2922" s="380" t="str">
        <f>IFERROR(VLOOKUP($F2922,'Liste planification'!$V$2:$W$96,2,FALSE),"")</f>
        <v/>
      </c>
      <c r="J2922" s="27"/>
      <c r="K2922" s="27"/>
      <c r="L2922" s="27"/>
      <c r="M2922" s="52"/>
      <c r="N2922" s="52"/>
      <c r="O2922" s="52"/>
      <c r="P2922" s="52"/>
      <c r="Q2922" s="52"/>
      <c r="R2922" s="52"/>
      <c r="S2922" s="52"/>
      <c r="T2922" s="52"/>
      <c r="U2922" s="52"/>
      <c r="V2922" s="52"/>
      <c r="W2922" s="52"/>
      <c r="X2922" s="52"/>
      <c r="Y2922" s="194"/>
      <c r="Z2922" s="776"/>
      <c r="AA2922" s="190"/>
      <c r="AB2922" s="747">
        <f t="shared" si="180"/>
        <v>0</v>
      </c>
      <c r="AC2922" s="748">
        <f t="shared" si="181"/>
        <v>0</v>
      </c>
      <c r="AD2922" s="187"/>
      <c r="AE2922" s="186"/>
      <c r="AF2922" s="190"/>
      <c r="AG2922" s="747">
        <f t="shared" si="182"/>
        <v>0</v>
      </c>
      <c r="AH2922" s="748">
        <f t="shared" si="183"/>
        <v>0</v>
      </c>
      <c r="AI2922" s="187"/>
      <c r="AJ2922" s="52"/>
      <c r="AK2922" s="156" t="str">
        <f>IFERROR(VLOOKUP($A2922,'Liste planification'!$B$2:$C$105,2,FALSE),"")</f>
        <v/>
      </c>
      <c r="AL2922" s="27"/>
      <c r="AM2922" s="27"/>
    </row>
    <row r="2923" spans="1:39">
      <c r="A2923" s="158"/>
      <c r="B2923" s="159" t="str">
        <f>A2923&amp;"-"&amp;TEXT(COUNTIF($A$5:A2923,A2923),"000")</f>
        <v>-000</v>
      </c>
      <c r="C2923" s="52"/>
      <c r="D2923" s="27"/>
      <c r="E2923" s="28"/>
      <c r="F2923" s="27"/>
      <c r="G2923" s="27"/>
      <c r="H2923" s="52"/>
      <c r="I2923" s="380" t="str">
        <f>IFERROR(VLOOKUP($F2923,'Liste planification'!$V$2:$W$96,2,FALSE),"")</f>
        <v/>
      </c>
      <c r="J2923" s="27"/>
      <c r="K2923" s="27"/>
      <c r="L2923" s="27"/>
      <c r="M2923" s="52"/>
      <c r="N2923" s="52"/>
      <c r="O2923" s="52"/>
      <c r="P2923" s="52"/>
      <c r="Q2923" s="52"/>
      <c r="R2923" s="52"/>
      <c r="S2923" s="52"/>
      <c r="T2923" s="52"/>
      <c r="U2923" s="52"/>
      <c r="V2923" s="52"/>
      <c r="W2923" s="52"/>
      <c r="X2923" s="52"/>
      <c r="Y2923" s="194"/>
      <c r="Z2923" s="776"/>
      <c r="AA2923" s="190"/>
      <c r="AB2923" s="747">
        <f t="shared" si="180"/>
        <v>0</v>
      </c>
      <c r="AC2923" s="748">
        <f t="shared" si="181"/>
        <v>0</v>
      </c>
      <c r="AD2923" s="187"/>
      <c r="AE2923" s="186"/>
      <c r="AF2923" s="190"/>
      <c r="AG2923" s="747">
        <f t="shared" si="182"/>
        <v>0</v>
      </c>
      <c r="AH2923" s="748">
        <f t="shared" si="183"/>
        <v>0</v>
      </c>
      <c r="AI2923" s="187"/>
      <c r="AJ2923" s="52"/>
      <c r="AK2923" s="156" t="str">
        <f>IFERROR(VLOOKUP($A2923,'Liste planification'!$B$2:$C$105,2,FALSE),"")</f>
        <v/>
      </c>
      <c r="AL2923" s="27"/>
      <c r="AM2923" s="27"/>
    </row>
    <row r="2924" spans="1:39">
      <c r="A2924" s="158"/>
      <c r="B2924" s="159" t="str">
        <f>A2924&amp;"-"&amp;TEXT(COUNTIF($A$5:A2924,A2924),"000")</f>
        <v>-000</v>
      </c>
      <c r="C2924" s="52"/>
      <c r="D2924" s="27"/>
      <c r="E2924" s="28"/>
      <c r="F2924" s="27"/>
      <c r="G2924" s="27"/>
      <c r="H2924" s="52"/>
      <c r="I2924" s="380" t="str">
        <f>IFERROR(VLOOKUP($F2924,'Liste planification'!$V$2:$W$96,2,FALSE),"")</f>
        <v/>
      </c>
      <c r="J2924" s="27"/>
      <c r="K2924" s="27"/>
      <c r="L2924" s="27"/>
      <c r="M2924" s="52"/>
      <c r="N2924" s="52"/>
      <c r="O2924" s="52"/>
      <c r="P2924" s="52"/>
      <c r="Q2924" s="52"/>
      <c r="R2924" s="52"/>
      <c r="S2924" s="52"/>
      <c r="T2924" s="52"/>
      <c r="U2924" s="52"/>
      <c r="V2924" s="52"/>
      <c r="W2924" s="52"/>
      <c r="X2924" s="52"/>
      <c r="Y2924" s="194"/>
      <c r="Z2924" s="776"/>
      <c r="AA2924" s="190"/>
      <c r="AB2924" s="747">
        <f t="shared" si="180"/>
        <v>0</v>
      </c>
      <c r="AC2924" s="748">
        <f t="shared" si="181"/>
        <v>0</v>
      </c>
      <c r="AD2924" s="187"/>
      <c r="AE2924" s="186"/>
      <c r="AF2924" s="190"/>
      <c r="AG2924" s="747">
        <f t="shared" si="182"/>
        <v>0</v>
      </c>
      <c r="AH2924" s="748">
        <f t="shared" si="183"/>
        <v>0</v>
      </c>
      <c r="AI2924" s="187"/>
      <c r="AJ2924" s="52"/>
      <c r="AK2924" s="156" t="str">
        <f>IFERROR(VLOOKUP($A2924,'Liste planification'!$B$2:$C$105,2,FALSE),"")</f>
        <v/>
      </c>
      <c r="AL2924" s="27"/>
      <c r="AM2924" s="27"/>
    </row>
    <row r="2925" spans="1:39">
      <c r="A2925" s="158"/>
      <c r="B2925" s="159" t="str">
        <f>A2925&amp;"-"&amp;TEXT(COUNTIF($A$5:A2925,A2925),"000")</f>
        <v>-000</v>
      </c>
      <c r="C2925" s="52"/>
      <c r="D2925" s="27"/>
      <c r="E2925" s="28"/>
      <c r="F2925" s="27"/>
      <c r="G2925" s="27"/>
      <c r="H2925" s="52"/>
      <c r="I2925" s="380" t="str">
        <f>IFERROR(VLOOKUP($F2925,'Liste planification'!$V$2:$W$96,2,FALSE),"")</f>
        <v/>
      </c>
      <c r="J2925" s="27"/>
      <c r="K2925" s="27"/>
      <c r="L2925" s="27"/>
      <c r="M2925" s="52"/>
      <c r="N2925" s="52"/>
      <c r="O2925" s="52"/>
      <c r="P2925" s="52"/>
      <c r="Q2925" s="52"/>
      <c r="R2925" s="52"/>
      <c r="S2925" s="52"/>
      <c r="T2925" s="52"/>
      <c r="U2925" s="52"/>
      <c r="V2925" s="52"/>
      <c r="W2925" s="52"/>
      <c r="X2925" s="52"/>
      <c r="Y2925" s="194"/>
      <c r="Z2925" s="776"/>
      <c r="AA2925" s="190"/>
      <c r="AB2925" s="747">
        <f t="shared" si="180"/>
        <v>0</v>
      </c>
      <c r="AC2925" s="748">
        <f t="shared" si="181"/>
        <v>0</v>
      </c>
      <c r="AD2925" s="187"/>
      <c r="AE2925" s="186"/>
      <c r="AF2925" s="190"/>
      <c r="AG2925" s="747">
        <f t="shared" si="182"/>
        <v>0</v>
      </c>
      <c r="AH2925" s="748">
        <f t="shared" si="183"/>
        <v>0</v>
      </c>
      <c r="AI2925" s="187"/>
      <c r="AJ2925" s="52"/>
      <c r="AK2925" s="156" t="str">
        <f>IFERROR(VLOOKUP($A2925,'Liste planification'!$B$2:$C$105,2,FALSE),"")</f>
        <v/>
      </c>
      <c r="AL2925" s="27"/>
      <c r="AM2925" s="27"/>
    </row>
    <row r="2926" spans="1:39">
      <c r="A2926" s="158"/>
      <c r="B2926" s="159" t="str">
        <f>A2926&amp;"-"&amp;TEXT(COUNTIF($A$5:A2926,A2926),"000")</f>
        <v>-000</v>
      </c>
      <c r="C2926" s="52"/>
      <c r="D2926" s="27"/>
      <c r="E2926" s="28"/>
      <c r="F2926" s="27"/>
      <c r="G2926" s="27"/>
      <c r="H2926" s="52"/>
      <c r="I2926" s="380" t="str">
        <f>IFERROR(VLOOKUP($F2926,'Liste planification'!$V$2:$W$96,2,FALSE),"")</f>
        <v/>
      </c>
      <c r="J2926" s="27"/>
      <c r="K2926" s="27"/>
      <c r="L2926" s="27"/>
      <c r="M2926" s="52"/>
      <c r="N2926" s="52"/>
      <c r="O2926" s="52"/>
      <c r="P2926" s="52"/>
      <c r="Q2926" s="52"/>
      <c r="R2926" s="52"/>
      <c r="S2926" s="52"/>
      <c r="T2926" s="52"/>
      <c r="U2926" s="52"/>
      <c r="V2926" s="52"/>
      <c r="W2926" s="52"/>
      <c r="X2926" s="52"/>
      <c r="Y2926" s="194"/>
      <c r="Z2926" s="776"/>
      <c r="AA2926" s="190"/>
      <c r="AB2926" s="747">
        <f t="shared" si="180"/>
        <v>0</v>
      </c>
      <c r="AC2926" s="748">
        <f t="shared" si="181"/>
        <v>0</v>
      </c>
      <c r="AD2926" s="187"/>
      <c r="AE2926" s="186"/>
      <c r="AF2926" s="190"/>
      <c r="AG2926" s="747">
        <f t="shared" si="182"/>
        <v>0</v>
      </c>
      <c r="AH2926" s="748">
        <f t="shared" si="183"/>
        <v>0</v>
      </c>
      <c r="AI2926" s="187"/>
      <c r="AJ2926" s="52"/>
      <c r="AK2926" s="156" t="str">
        <f>IFERROR(VLOOKUP($A2926,'Liste planification'!$B$2:$C$105,2,FALSE),"")</f>
        <v/>
      </c>
      <c r="AL2926" s="27"/>
      <c r="AM2926" s="27"/>
    </row>
    <row r="2927" spans="1:39">
      <c r="A2927" s="158"/>
      <c r="B2927" s="159" t="str">
        <f>A2927&amp;"-"&amp;TEXT(COUNTIF($A$5:A2927,A2927),"000")</f>
        <v>-000</v>
      </c>
      <c r="C2927" s="52"/>
      <c r="D2927" s="27"/>
      <c r="E2927" s="28"/>
      <c r="F2927" s="27"/>
      <c r="G2927" s="27"/>
      <c r="H2927" s="52"/>
      <c r="I2927" s="380" t="str">
        <f>IFERROR(VLOOKUP($F2927,'Liste planification'!$V$2:$W$96,2,FALSE),"")</f>
        <v/>
      </c>
      <c r="J2927" s="27"/>
      <c r="K2927" s="27"/>
      <c r="L2927" s="27"/>
      <c r="M2927" s="52"/>
      <c r="N2927" s="52"/>
      <c r="O2927" s="52"/>
      <c r="P2927" s="52"/>
      <c r="Q2927" s="52"/>
      <c r="R2927" s="52"/>
      <c r="S2927" s="52"/>
      <c r="T2927" s="52"/>
      <c r="U2927" s="52"/>
      <c r="V2927" s="52"/>
      <c r="W2927" s="52"/>
      <c r="X2927" s="52"/>
      <c r="Y2927" s="194"/>
      <c r="Z2927" s="776"/>
      <c r="AA2927" s="190"/>
      <c r="AB2927" s="747">
        <f t="shared" si="180"/>
        <v>0</v>
      </c>
      <c r="AC2927" s="748">
        <f t="shared" si="181"/>
        <v>0</v>
      </c>
      <c r="AD2927" s="187"/>
      <c r="AE2927" s="186"/>
      <c r="AF2927" s="190"/>
      <c r="AG2927" s="747">
        <f t="shared" si="182"/>
        <v>0</v>
      </c>
      <c r="AH2927" s="748">
        <f t="shared" si="183"/>
        <v>0</v>
      </c>
      <c r="AI2927" s="187"/>
      <c r="AJ2927" s="52"/>
      <c r="AK2927" s="156" t="str">
        <f>IFERROR(VLOOKUP($A2927,'Liste planification'!$B$2:$C$105,2,FALSE),"")</f>
        <v/>
      </c>
      <c r="AL2927" s="27"/>
      <c r="AM2927" s="27"/>
    </row>
    <row r="2928" spans="1:39">
      <c r="A2928" s="158"/>
      <c r="B2928" s="159" t="str">
        <f>A2928&amp;"-"&amp;TEXT(COUNTIF($A$5:A2928,A2928),"000")</f>
        <v>-000</v>
      </c>
      <c r="C2928" s="52"/>
      <c r="D2928" s="27"/>
      <c r="E2928" s="28"/>
      <c r="F2928" s="27"/>
      <c r="G2928" s="27"/>
      <c r="H2928" s="52"/>
      <c r="I2928" s="380" t="str">
        <f>IFERROR(VLOOKUP($F2928,'Liste planification'!$V$2:$W$96,2,FALSE),"")</f>
        <v/>
      </c>
      <c r="J2928" s="27"/>
      <c r="K2928" s="27"/>
      <c r="L2928" s="27"/>
      <c r="M2928" s="52"/>
      <c r="N2928" s="52"/>
      <c r="O2928" s="52"/>
      <c r="P2928" s="52"/>
      <c r="Q2928" s="52"/>
      <c r="R2928" s="52"/>
      <c r="S2928" s="52"/>
      <c r="T2928" s="52"/>
      <c r="U2928" s="52"/>
      <c r="V2928" s="52"/>
      <c r="W2928" s="52"/>
      <c r="X2928" s="52"/>
      <c r="Y2928" s="194"/>
      <c r="Z2928" s="776"/>
      <c r="AA2928" s="190"/>
      <c r="AB2928" s="747">
        <f t="shared" si="180"/>
        <v>0</v>
      </c>
      <c r="AC2928" s="748">
        <f t="shared" si="181"/>
        <v>0</v>
      </c>
      <c r="AD2928" s="187"/>
      <c r="AE2928" s="186"/>
      <c r="AF2928" s="190"/>
      <c r="AG2928" s="747">
        <f t="shared" si="182"/>
        <v>0</v>
      </c>
      <c r="AH2928" s="748">
        <f t="shared" si="183"/>
        <v>0</v>
      </c>
      <c r="AI2928" s="187"/>
      <c r="AJ2928" s="52"/>
      <c r="AK2928" s="156" t="str">
        <f>IFERROR(VLOOKUP($A2928,'Liste planification'!$B$2:$C$105,2,FALSE),"")</f>
        <v/>
      </c>
      <c r="AL2928" s="27"/>
      <c r="AM2928" s="27"/>
    </row>
    <row r="2929" spans="1:39">
      <c r="A2929" s="158"/>
      <c r="B2929" s="159" t="str">
        <f>A2929&amp;"-"&amp;TEXT(COUNTIF($A$5:A2929,A2929),"000")</f>
        <v>-000</v>
      </c>
      <c r="C2929" s="52"/>
      <c r="D2929" s="27"/>
      <c r="E2929" s="28"/>
      <c r="F2929" s="27"/>
      <c r="G2929" s="27"/>
      <c r="H2929" s="52"/>
      <c r="I2929" s="380" t="str">
        <f>IFERROR(VLOOKUP($F2929,'Liste planification'!$V$2:$W$96,2,FALSE),"")</f>
        <v/>
      </c>
      <c r="J2929" s="27"/>
      <c r="K2929" s="27"/>
      <c r="L2929" s="27"/>
      <c r="M2929" s="52"/>
      <c r="N2929" s="52"/>
      <c r="O2929" s="52"/>
      <c r="P2929" s="52"/>
      <c r="Q2929" s="52"/>
      <c r="R2929" s="52"/>
      <c r="S2929" s="52"/>
      <c r="T2929" s="52"/>
      <c r="U2929" s="52"/>
      <c r="V2929" s="52"/>
      <c r="W2929" s="52"/>
      <c r="X2929" s="52"/>
      <c r="Y2929" s="194"/>
      <c r="Z2929" s="776"/>
      <c r="AA2929" s="190"/>
      <c r="AB2929" s="747">
        <f t="shared" si="180"/>
        <v>0</v>
      </c>
      <c r="AC2929" s="748">
        <f t="shared" si="181"/>
        <v>0</v>
      </c>
      <c r="AD2929" s="187"/>
      <c r="AE2929" s="186"/>
      <c r="AF2929" s="190"/>
      <c r="AG2929" s="747">
        <f t="shared" si="182"/>
        <v>0</v>
      </c>
      <c r="AH2929" s="748">
        <f t="shared" si="183"/>
        <v>0</v>
      </c>
      <c r="AI2929" s="187"/>
      <c r="AJ2929" s="52"/>
      <c r="AK2929" s="156" t="str">
        <f>IFERROR(VLOOKUP($A2929,'Liste planification'!$B$2:$C$105,2,FALSE),"")</f>
        <v/>
      </c>
      <c r="AL2929" s="27"/>
      <c r="AM2929" s="27"/>
    </row>
    <row r="2930" spans="1:39">
      <c r="A2930" s="158"/>
      <c r="B2930" s="159" t="str">
        <f>A2930&amp;"-"&amp;TEXT(COUNTIF($A$5:A2930,A2930),"000")</f>
        <v>-000</v>
      </c>
      <c r="C2930" s="52"/>
      <c r="D2930" s="27"/>
      <c r="E2930" s="28"/>
      <c r="F2930" s="27"/>
      <c r="G2930" s="27"/>
      <c r="H2930" s="52"/>
      <c r="I2930" s="380" t="str">
        <f>IFERROR(VLOOKUP($F2930,'Liste planification'!$V$2:$W$96,2,FALSE),"")</f>
        <v/>
      </c>
      <c r="J2930" s="27"/>
      <c r="K2930" s="27"/>
      <c r="L2930" s="27"/>
      <c r="M2930" s="52"/>
      <c r="N2930" s="52"/>
      <c r="O2930" s="52"/>
      <c r="P2930" s="52"/>
      <c r="Q2930" s="52"/>
      <c r="R2930" s="52"/>
      <c r="S2930" s="52"/>
      <c r="T2930" s="52"/>
      <c r="U2930" s="52"/>
      <c r="V2930" s="52"/>
      <c r="W2930" s="52"/>
      <c r="X2930" s="52"/>
      <c r="Y2930" s="194"/>
      <c r="Z2930" s="776"/>
      <c r="AA2930" s="190"/>
      <c r="AB2930" s="747">
        <f t="shared" si="180"/>
        <v>0</v>
      </c>
      <c r="AC2930" s="748">
        <f t="shared" si="181"/>
        <v>0</v>
      </c>
      <c r="AD2930" s="187"/>
      <c r="AE2930" s="186"/>
      <c r="AF2930" s="190"/>
      <c r="AG2930" s="747">
        <f t="shared" si="182"/>
        <v>0</v>
      </c>
      <c r="AH2930" s="748">
        <f t="shared" si="183"/>
        <v>0</v>
      </c>
      <c r="AI2930" s="187"/>
      <c r="AJ2930" s="52"/>
      <c r="AK2930" s="156" t="str">
        <f>IFERROR(VLOOKUP($A2930,'Liste planification'!$B$2:$C$105,2,FALSE),"")</f>
        <v/>
      </c>
      <c r="AL2930" s="27"/>
      <c r="AM2930" s="27"/>
    </row>
    <row r="2931" spans="1:39">
      <c r="A2931" s="158"/>
      <c r="B2931" s="159" t="str">
        <f>A2931&amp;"-"&amp;TEXT(COUNTIF($A$5:A2931,A2931),"000")</f>
        <v>-000</v>
      </c>
      <c r="C2931" s="52"/>
      <c r="D2931" s="27"/>
      <c r="E2931" s="28"/>
      <c r="F2931" s="27"/>
      <c r="G2931" s="27"/>
      <c r="H2931" s="52"/>
      <c r="I2931" s="380" t="str">
        <f>IFERROR(VLOOKUP($F2931,'Liste planification'!$V$2:$W$96,2,FALSE),"")</f>
        <v/>
      </c>
      <c r="J2931" s="27"/>
      <c r="K2931" s="27"/>
      <c r="L2931" s="27"/>
      <c r="M2931" s="52"/>
      <c r="N2931" s="52"/>
      <c r="O2931" s="52"/>
      <c r="P2931" s="52"/>
      <c r="Q2931" s="52"/>
      <c r="R2931" s="52"/>
      <c r="S2931" s="52"/>
      <c r="T2931" s="52"/>
      <c r="U2931" s="52"/>
      <c r="V2931" s="52"/>
      <c r="W2931" s="52"/>
      <c r="X2931" s="52"/>
      <c r="Y2931" s="194"/>
      <c r="Z2931" s="776"/>
      <c r="AA2931" s="190"/>
      <c r="AB2931" s="747">
        <f t="shared" si="180"/>
        <v>0</v>
      </c>
      <c r="AC2931" s="748">
        <f t="shared" si="181"/>
        <v>0</v>
      </c>
      <c r="AD2931" s="187"/>
      <c r="AE2931" s="186"/>
      <c r="AF2931" s="190"/>
      <c r="AG2931" s="747">
        <f t="shared" si="182"/>
        <v>0</v>
      </c>
      <c r="AH2931" s="748">
        <f t="shared" si="183"/>
        <v>0</v>
      </c>
      <c r="AI2931" s="187"/>
      <c r="AJ2931" s="52"/>
      <c r="AK2931" s="156" t="str">
        <f>IFERROR(VLOOKUP($A2931,'Liste planification'!$B$2:$C$105,2,FALSE),"")</f>
        <v/>
      </c>
      <c r="AL2931" s="27"/>
      <c r="AM2931" s="27"/>
    </row>
    <row r="2932" spans="1:39">
      <c r="A2932" s="158"/>
      <c r="B2932" s="159" t="str">
        <f>A2932&amp;"-"&amp;TEXT(COUNTIF($A$5:A2932,A2932),"000")</f>
        <v>-000</v>
      </c>
      <c r="C2932" s="52"/>
      <c r="D2932" s="27"/>
      <c r="E2932" s="28"/>
      <c r="F2932" s="27"/>
      <c r="G2932" s="27"/>
      <c r="H2932" s="52"/>
      <c r="I2932" s="380" t="str">
        <f>IFERROR(VLOOKUP($F2932,'Liste planification'!$V$2:$W$96,2,FALSE),"")</f>
        <v/>
      </c>
      <c r="J2932" s="27"/>
      <c r="K2932" s="27"/>
      <c r="L2932" s="27"/>
      <c r="M2932" s="52"/>
      <c r="N2932" s="52"/>
      <c r="O2932" s="52"/>
      <c r="P2932" s="52"/>
      <c r="Q2932" s="52"/>
      <c r="R2932" s="52"/>
      <c r="S2932" s="52"/>
      <c r="T2932" s="52"/>
      <c r="U2932" s="52"/>
      <c r="V2932" s="52"/>
      <c r="W2932" s="52"/>
      <c r="X2932" s="52"/>
      <c r="Y2932" s="194"/>
      <c r="Z2932" s="776"/>
      <c r="AA2932" s="190"/>
      <c r="AB2932" s="747">
        <f t="shared" ref="AB2932:AB2995" si="184">AA2932/$AB$1</f>
        <v>0</v>
      </c>
      <c r="AC2932" s="748">
        <f t="shared" ref="AC2932:AC2995" si="185">AA2932/$AC$1</f>
        <v>0</v>
      </c>
      <c r="AD2932" s="187"/>
      <c r="AE2932" s="186"/>
      <c r="AF2932" s="190"/>
      <c r="AG2932" s="747">
        <f t="shared" ref="AG2932:AG2995" si="186">AF2932/$AB$1</f>
        <v>0</v>
      </c>
      <c r="AH2932" s="748">
        <f t="shared" ref="AH2932:AH2995" si="187">AF2932/$AC$1</f>
        <v>0</v>
      </c>
      <c r="AI2932" s="187"/>
      <c r="AJ2932" s="52"/>
      <c r="AK2932" s="156" t="str">
        <f>IFERROR(VLOOKUP($A2932,'Liste planification'!$B$2:$C$105,2,FALSE),"")</f>
        <v/>
      </c>
      <c r="AL2932" s="27"/>
      <c r="AM2932" s="27"/>
    </row>
    <row r="2933" spans="1:39">
      <c r="A2933" s="158"/>
      <c r="B2933" s="159" t="str">
        <f>A2933&amp;"-"&amp;TEXT(COUNTIF($A$5:A2933,A2933),"000")</f>
        <v>-000</v>
      </c>
      <c r="C2933" s="52"/>
      <c r="D2933" s="27"/>
      <c r="E2933" s="28"/>
      <c r="F2933" s="27"/>
      <c r="G2933" s="27"/>
      <c r="H2933" s="52"/>
      <c r="I2933" s="380" t="str">
        <f>IFERROR(VLOOKUP($F2933,'Liste planification'!$V$2:$W$96,2,FALSE),"")</f>
        <v/>
      </c>
      <c r="J2933" s="27"/>
      <c r="K2933" s="27"/>
      <c r="L2933" s="27"/>
      <c r="M2933" s="52"/>
      <c r="N2933" s="52"/>
      <c r="O2933" s="52"/>
      <c r="P2933" s="52"/>
      <c r="Q2933" s="52"/>
      <c r="R2933" s="52"/>
      <c r="S2933" s="52"/>
      <c r="T2933" s="52"/>
      <c r="U2933" s="52"/>
      <c r="V2933" s="52"/>
      <c r="W2933" s="52"/>
      <c r="X2933" s="52"/>
      <c r="Y2933" s="194"/>
      <c r="Z2933" s="776"/>
      <c r="AA2933" s="190"/>
      <c r="AB2933" s="747">
        <f t="shared" si="184"/>
        <v>0</v>
      </c>
      <c r="AC2933" s="748">
        <f t="shared" si="185"/>
        <v>0</v>
      </c>
      <c r="AD2933" s="187"/>
      <c r="AE2933" s="186"/>
      <c r="AF2933" s="190"/>
      <c r="AG2933" s="747">
        <f t="shared" si="186"/>
        <v>0</v>
      </c>
      <c r="AH2933" s="748">
        <f t="shared" si="187"/>
        <v>0</v>
      </c>
      <c r="AI2933" s="187"/>
      <c r="AJ2933" s="52"/>
      <c r="AK2933" s="156" t="str">
        <f>IFERROR(VLOOKUP($A2933,'Liste planification'!$B$2:$C$105,2,FALSE),"")</f>
        <v/>
      </c>
      <c r="AL2933" s="27"/>
      <c r="AM2933" s="27"/>
    </row>
    <row r="2934" spans="1:39">
      <c r="A2934" s="158"/>
      <c r="B2934" s="159" t="str">
        <f>A2934&amp;"-"&amp;TEXT(COUNTIF($A$5:A2934,A2934),"000")</f>
        <v>-000</v>
      </c>
      <c r="C2934" s="52"/>
      <c r="D2934" s="27"/>
      <c r="E2934" s="28"/>
      <c r="F2934" s="27"/>
      <c r="G2934" s="27"/>
      <c r="H2934" s="52"/>
      <c r="I2934" s="380" t="str">
        <f>IFERROR(VLOOKUP($F2934,'Liste planification'!$V$2:$W$96,2,FALSE),"")</f>
        <v/>
      </c>
      <c r="J2934" s="27"/>
      <c r="K2934" s="27"/>
      <c r="L2934" s="27"/>
      <c r="M2934" s="52"/>
      <c r="N2934" s="52"/>
      <c r="O2934" s="52"/>
      <c r="P2934" s="52"/>
      <c r="Q2934" s="52"/>
      <c r="R2934" s="52"/>
      <c r="S2934" s="52"/>
      <c r="T2934" s="52"/>
      <c r="U2934" s="52"/>
      <c r="V2934" s="52"/>
      <c r="W2934" s="52"/>
      <c r="X2934" s="52"/>
      <c r="Y2934" s="194"/>
      <c r="Z2934" s="776"/>
      <c r="AA2934" s="190"/>
      <c r="AB2934" s="747">
        <f t="shared" si="184"/>
        <v>0</v>
      </c>
      <c r="AC2934" s="748">
        <f t="shared" si="185"/>
        <v>0</v>
      </c>
      <c r="AD2934" s="187"/>
      <c r="AE2934" s="186"/>
      <c r="AF2934" s="190"/>
      <c r="AG2934" s="747">
        <f t="shared" si="186"/>
        <v>0</v>
      </c>
      <c r="AH2934" s="748">
        <f t="shared" si="187"/>
        <v>0</v>
      </c>
      <c r="AI2934" s="187"/>
      <c r="AJ2934" s="52"/>
      <c r="AK2934" s="156" t="str">
        <f>IFERROR(VLOOKUP($A2934,'Liste planification'!$B$2:$C$105,2,FALSE),"")</f>
        <v/>
      </c>
      <c r="AL2934" s="27"/>
      <c r="AM2934" s="27"/>
    </row>
    <row r="2935" spans="1:39">
      <c r="A2935" s="158"/>
      <c r="B2935" s="159" t="str">
        <f>A2935&amp;"-"&amp;TEXT(COUNTIF($A$5:A2935,A2935),"000")</f>
        <v>-000</v>
      </c>
      <c r="C2935" s="52"/>
      <c r="D2935" s="27"/>
      <c r="E2935" s="28"/>
      <c r="F2935" s="27"/>
      <c r="G2935" s="27"/>
      <c r="H2935" s="52"/>
      <c r="I2935" s="380" t="str">
        <f>IFERROR(VLOOKUP($F2935,'Liste planification'!$V$2:$W$96,2,FALSE),"")</f>
        <v/>
      </c>
      <c r="J2935" s="27"/>
      <c r="K2935" s="27"/>
      <c r="L2935" s="27"/>
      <c r="M2935" s="52"/>
      <c r="N2935" s="52"/>
      <c r="O2935" s="52"/>
      <c r="P2935" s="52"/>
      <c r="Q2935" s="52"/>
      <c r="R2935" s="52"/>
      <c r="S2935" s="52"/>
      <c r="T2935" s="52"/>
      <c r="U2935" s="52"/>
      <c r="V2935" s="52"/>
      <c r="W2935" s="52"/>
      <c r="X2935" s="52"/>
      <c r="Y2935" s="194"/>
      <c r="Z2935" s="776"/>
      <c r="AA2935" s="190"/>
      <c r="AB2935" s="747">
        <f t="shared" si="184"/>
        <v>0</v>
      </c>
      <c r="AC2935" s="748">
        <f t="shared" si="185"/>
        <v>0</v>
      </c>
      <c r="AD2935" s="187"/>
      <c r="AE2935" s="186"/>
      <c r="AF2935" s="190"/>
      <c r="AG2935" s="747">
        <f t="shared" si="186"/>
        <v>0</v>
      </c>
      <c r="AH2935" s="748">
        <f t="shared" si="187"/>
        <v>0</v>
      </c>
      <c r="AI2935" s="187"/>
      <c r="AJ2935" s="52"/>
      <c r="AK2935" s="156" t="str">
        <f>IFERROR(VLOOKUP($A2935,'Liste planification'!$B$2:$C$105,2,FALSE),"")</f>
        <v/>
      </c>
      <c r="AL2935" s="27"/>
      <c r="AM2935" s="27"/>
    </row>
    <row r="2936" spans="1:39">
      <c r="A2936" s="158"/>
      <c r="B2936" s="159" t="str">
        <f>A2936&amp;"-"&amp;TEXT(COUNTIF($A$5:A2936,A2936),"000")</f>
        <v>-000</v>
      </c>
      <c r="C2936" s="52"/>
      <c r="D2936" s="27"/>
      <c r="E2936" s="28"/>
      <c r="F2936" s="27"/>
      <c r="G2936" s="27"/>
      <c r="H2936" s="52"/>
      <c r="I2936" s="380" t="str">
        <f>IFERROR(VLOOKUP($F2936,'Liste planification'!$V$2:$W$96,2,FALSE),"")</f>
        <v/>
      </c>
      <c r="J2936" s="27"/>
      <c r="K2936" s="27"/>
      <c r="L2936" s="27"/>
      <c r="M2936" s="52"/>
      <c r="N2936" s="52"/>
      <c r="O2936" s="52"/>
      <c r="P2936" s="52"/>
      <c r="Q2936" s="52"/>
      <c r="R2936" s="52"/>
      <c r="S2936" s="52"/>
      <c r="T2936" s="52"/>
      <c r="U2936" s="52"/>
      <c r="V2936" s="52"/>
      <c r="W2936" s="52"/>
      <c r="X2936" s="52"/>
      <c r="Y2936" s="194"/>
      <c r="Z2936" s="776"/>
      <c r="AA2936" s="190"/>
      <c r="AB2936" s="747">
        <f t="shared" si="184"/>
        <v>0</v>
      </c>
      <c r="AC2936" s="748">
        <f t="shared" si="185"/>
        <v>0</v>
      </c>
      <c r="AD2936" s="187"/>
      <c r="AE2936" s="186"/>
      <c r="AF2936" s="190"/>
      <c r="AG2936" s="747">
        <f t="shared" si="186"/>
        <v>0</v>
      </c>
      <c r="AH2936" s="748">
        <f t="shared" si="187"/>
        <v>0</v>
      </c>
      <c r="AI2936" s="187"/>
      <c r="AJ2936" s="52"/>
      <c r="AK2936" s="156" t="str">
        <f>IFERROR(VLOOKUP($A2936,'Liste planification'!$B$2:$C$105,2,FALSE),"")</f>
        <v/>
      </c>
      <c r="AL2936" s="27"/>
      <c r="AM2936" s="27"/>
    </row>
    <row r="2937" spans="1:39">
      <c r="A2937" s="158"/>
      <c r="B2937" s="159" t="str">
        <f>A2937&amp;"-"&amp;TEXT(COUNTIF($A$5:A2937,A2937),"000")</f>
        <v>-000</v>
      </c>
      <c r="C2937" s="52"/>
      <c r="D2937" s="27"/>
      <c r="E2937" s="28"/>
      <c r="F2937" s="27"/>
      <c r="G2937" s="27"/>
      <c r="H2937" s="52"/>
      <c r="I2937" s="380" t="str">
        <f>IFERROR(VLOOKUP($F2937,'Liste planification'!$V$2:$W$96,2,FALSE),"")</f>
        <v/>
      </c>
      <c r="J2937" s="27"/>
      <c r="K2937" s="27"/>
      <c r="L2937" s="27"/>
      <c r="M2937" s="52"/>
      <c r="N2937" s="52"/>
      <c r="O2937" s="52"/>
      <c r="P2937" s="52"/>
      <c r="Q2937" s="52"/>
      <c r="R2937" s="52"/>
      <c r="S2937" s="52"/>
      <c r="T2937" s="52"/>
      <c r="U2937" s="52"/>
      <c r="V2937" s="52"/>
      <c r="W2937" s="52"/>
      <c r="X2937" s="52"/>
      <c r="Y2937" s="194"/>
      <c r="Z2937" s="776"/>
      <c r="AA2937" s="190"/>
      <c r="AB2937" s="747">
        <f t="shared" si="184"/>
        <v>0</v>
      </c>
      <c r="AC2937" s="748">
        <f t="shared" si="185"/>
        <v>0</v>
      </c>
      <c r="AD2937" s="187"/>
      <c r="AE2937" s="186"/>
      <c r="AF2937" s="190"/>
      <c r="AG2937" s="747">
        <f t="shared" si="186"/>
        <v>0</v>
      </c>
      <c r="AH2937" s="748">
        <f t="shared" si="187"/>
        <v>0</v>
      </c>
      <c r="AI2937" s="187"/>
      <c r="AJ2937" s="52"/>
      <c r="AK2937" s="156" t="str">
        <f>IFERROR(VLOOKUP($A2937,'Liste planification'!$B$2:$C$105,2,FALSE),"")</f>
        <v/>
      </c>
      <c r="AL2937" s="27"/>
      <c r="AM2937" s="27"/>
    </row>
    <row r="2938" spans="1:39">
      <c r="A2938" s="158"/>
      <c r="B2938" s="159" t="str">
        <f>A2938&amp;"-"&amp;TEXT(COUNTIF($A$5:A2938,A2938),"000")</f>
        <v>-000</v>
      </c>
      <c r="C2938" s="52"/>
      <c r="D2938" s="27"/>
      <c r="E2938" s="28"/>
      <c r="F2938" s="27"/>
      <c r="G2938" s="27"/>
      <c r="H2938" s="52"/>
      <c r="I2938" s="380" t="str">
        <f>IFERROR(VLOOKUP($F2938,'Liste planification'!$V$2:$W$96,2,FALSE),"")</f>
        <v/>
      </c>
      <c r="J2938" s="27"/>
      <c r="K2938" s="27"/>
      <c r="L2938" s="27"/>
      <c r="M2938" s="52"/>
      <c r="N2938" s="52"/>
      <c r="O2938" s="52"/>
      <c r="P2938" s="52"/>
      <c r="Q2938" s="52"/>
      <c r="R2938" s="52"/>
      <c r="S2938" s="52"/>
      <c r="T2938" s="52"/>
      <c r="U2938" s="52"/>
      <c r="V2938" s="52"/>
      <c r="W2938" s="52"/>
      <c r="X2938" s="52"/>
      <c r="Y2938" s="194"/>
      <c r="Z2938" s="776"/>
      <c r="AA2938" s="190"/>
      <c r="AB2938" s="747">
        <f t="shared" si="184"/>
        <v>0</v>
      </c>
      <c r="AC2938" s="748">
        <f t="shared" si="185"/>
        <v>0</v>
      </c>
      <c r="AD2938" s="187"/>
      <c r="AE2938" s="186"/>
      <c r="AF2938" s="190"/>
      <c r="AG2938" s="747">
        <f t="shared" si="186"/>
        <v>0</v>
      </c>
      <c r="AH2938" s="748">
        <f t="shared" si="187"/>
        <v>0</v>
      </c>
      <c r="AI2938" s="187"/>
      <c r="AJ2938" s="52"/>
      <c r="AK2938" s="156" t="str">
        <f>IFERROR(VLOOKUP($A2938,'Liste planification'!$B$2:$C$105,2,FALSE),"")</f>
        <v/>
      </c>
      <c r="AL2938" s="27"/>
      <c r="AM2938" s="27"/>
    </row>
    <row r="2939" spans="1:39">
      <c r="A2939" s="158"/>
      <c r="B2939" s="159" t="str">
        <f>A2939&amp;"-"&amp;TEXT(COUNTIF($A$5:A2939,A2939),"000")</f>
        <v>-000</v>
      </c>
      <c r="C2939" s="52"/>
      <c r="D2939" s="27"/>
      <c r="E2939" s="28"/>
      <c r="F2939" s="27"/>
      <c r="G2939" s="27"/>
      <c r="H2939" s="52"/>
      <c r="I2939" s="380" t="str">
        <f>IFERROR(VLOOKUP($F2939,'Liste planification'!$V$2:$W$96,2,FALSE),"")</f>
        <v/>
      </c>
      <c r="J2939" s="27"/>
      <c r="K2939" s="27"/>
      <c r="L2939" s="27"/>
      <c r="M2939" s="52"/>
      <c r="N2939" s="52"/>
      <c r="O2939" s="52"/>
      <c r="P2939" s="52"/>
      <c r="Q2939" s="52"/>
      <c r="R2939" s="52"/>
      <c r="S2939" s="52"/>
      <c r="T2939" s="52"/>
      <c r="U2939" s="52"/>
      <c r="V2939" s="52"/>
      <c r="W2939" s="52"/>
      <c r="X2939" s="52"/>
      <c r="Y2939" s="194"/>
      <c r="Z2939" s="776"/>
      <c r="AA2939" s="190"/>
      <c r="AB2939" s="747">
        <f t="shared" si="184"/>
        <v>0</v>
      </c>
      <c r="AC2939" s="748">
        <f t="shared" si="185"/>
        <v>0</v>
      </c>
      <c r="AD2939" s="187"/>
      <c r="AE2939" s="186"/>
      <c r="AF2939" s="190"/>
      <c r="AG2939" s="747">
        <f t="shared" si="186"/>
        <v>0</v>
      </c>
      <c r="AH2939" s="748">
        <f t="shared" si="187"/>
        <v>0</v>
      </c>
      <c r="AI2939" s="187"/>
      <c r="AJ2939" s="52"/>
      <c r="AK2939" s="156" t="str">
        <f>IFERROR(VLOOKUP($A2939,'Liste planification'!$B$2:$C$105,2,FALSE),"")</f>
        <v/>
      </c>
      <c r="AL2939" s="27"/>
      <c r="AM2939" s="27"/>
    </row>
    <row r="2940" spans="1:39">
      <c r="A2940" s="158"/>
      <c r="B2940" s="159" t="str">
        <f>A2940&amp;"-"&amp;TEXT(COUNTIF($A$5:A2940,A2940),"000")</f>
        <v>-000</v>
      </c>
      <c r="C2940" s="52"/>
      <c r="D2940" s="27"/>
      <c r="E2940" s="28"/>
      <c r="F2940" s="27"/>
      <c r="G2940" s="27"/>
      <c r="H2940" s="52"/>
      <c r="I2940" s="380" t="str">
        <f>IFERROR(VLOOKUP($F2940,'Liste planification'!$V$2:$W$96,2,FALSE),"")</f>
        <v/>
      </c>
      <c r="J2940" s="27"/>
      <c r="K2940" s="27"/>
      <c r="L2940" s="27"/>
      <c r="M2940" s="52"/>
      <c r="N2940" s="52"/>
      <c r="O2940" s="52"/>
      <c r="P2940" s="52"/>
      <c r="Q2940" s="52"/>
      <c r="R2940" s="52"/>
      <c r="S2940" s="52"/>
      <c r="T2940" s="52"/>
      <c r="U2940" s="52"/>
      <c r="V2940" s="52"/>
      <c r="W2940" s="52"/>
      <c r="X2940" s="52"/>
      <c r="Y2940" s="194"/>
      <c r="Z2940" s="776"/>
      <c r="AA2940" s="190"/>
      <c r="AB2940" s="747">
        <f t="shared" si="184"/>
        <v>0</v>
      </c>
      <c r="AC2940" s="748">
        <f t="shared" si="185"/>
        <v>0</v>
      </c>
      <c r="AD2940" s="187"/>
      <c r="AE2940" s="186"/>
      <c r="AF2940" s="190"/>
      <c r="AG2940" s="747">
        <f t="shared" si="186"/>
        <v>0</v>
      </c>
      <c r="AH2940" s="748">
        <f t="shared" si="187"/>
        <v>0</v>
      </c>
      <c r="AI2940" s="187"/>
      <c r="AJ2940" s="52"/>
      <c r="AK2940" s="156" t="str">
        <f>IFERROR(VLOOKUP($A2940,'Liste planification'!$B$2:$C$105,2,FALSE),"")</f>
        <v/>
      </c>
      <c r="AL2940" s="27"/>
      <c r="AM2940" s="27"/>
    </row>
    <row r="2941" spans="1:39">
      <c r="A2941" s="158"/>
      <c r="B2941" s="159" t="str">
        <f>A2941&amp;"-"&amp;TEXT(COUNTIF($A$5:A2941,A2941),"000")</f>
        <v>-000</v>
      </c>
      <c r="C2941" s="52"/>
      <c r="D2941" s="27"/>
      <c r="E2941" s="28"/>
      <c r="F2941" s="27"/>
      <c r="G2941" s="27"/>
      <c r="H2941" s="52"/>
      <c r="I2941" s="380" t="str">
        <f>IFERROR(VLOOKUP($F2941,'Liste planification'!$V$2:$W$96,2,FALSE),"")</f>
        <v/>
      </c>
      <c r="J2941" s="27"/>
      <c r="K2941" s="27"/>
      <c r="L2941" s="27"/>
      <c r="M2941" s="52"/>
      <c r="N2941" s="52"/>
      <c r="O2941" s="52"/>
      <c r="P2941" s="52"/>
      <c r="Q2941" s="52"/>
      <c r="R2941" s="52"/>
      <c r="S2941" s="52"/>
      <c r="T2941" s="52"/>
      <c r="U2941" s="52"/>
      <c r="V2941" s="52"/>
      <c r="W2941" s="52"/>
      <c r="X2941" s="52"/>
      <c r="Y2941" s="194"/>
      <c r="Z2941" s="776"/>
      <c r="AA2941" s="190"/>
      <c r="AB2941" s="747">
        <f t="shared" si="184"/>
        <v>0</v>
      </c>
      <c r="AC2941" s="748">
        <f t="shared" si="185"/>
        <v>0</v>
      </c>
      <c r="AD2941" s="187"/>
      <c r="AE2941" s="186"/>
      <c r="AF2941" s="190"/>
      <c r="AG2941" s="747">
        <f t="shared" si="186"/>
        <v>0</v>
      </c>
      <c r="AH2941" s="748">
        <f t="shared" si="187"/>
        <v>0</v>
      </c>
      <c r="AI2941" s="187"/>
      <c r="AJ2941" s="52"/>
      <c r="AK2941" s="156" t="str">
        <f>IFERROR(VLOOKUP($A2941,'Liste planification'!$B$2:$C$105,2,FALSE),"")</f>
        <v/>
      </c>
      <c r="AL2941" s="27"/>
      <c r="AM2941" s="27"/>
    </row>
    <row r="2942" spans="1:39">
      <c r="A2942" s="158"/>
      <c r="B2942" s="159" t="str">
        <f>A2942&amp;"-"&amp;TEXT(COUNTIF($A$5:A2942,A2942),"000")</f>
        <v>-000</v>
      </c>
      <c r="C2942" s="52"/>
      <c r="D2942" s="27"/>
      <c r="E2942" s="28"/>
      <c r="F2942" s="27"/>
      <c r="G2942" s="27"/>
      <c r="H2942" s="52"/>
      <c r="I2942" s="380" t="str">
        <f>IFERROR(VLOOKUP($F2942,'Liste planification'!$V$2:$W$96,2,FALSE),"")</f>
        <v/>
      </c>
      <c r="J2942" s="27"/>
      <c r="K2942" s="27"/>
      <c r="L2942" s="27"/>
      <c r="M2942" s="52"/>
      <c r="N2942" s="52"/>
      <c r="O2942" s="52"/>
      <c r="P2942" s="52"/>
      <c r="Q2942" s="52"/>
      <c r="R2942" s="52"/>
      <c r="S2942" s="52"/>
      <c r="T2942" s="52"/>
      <c r="U2942" s="52"/>
      <c r="V2942" s="52"/>
      <c r="W2942" s="52"/>
      <c r="X2942" s="52"/>
      <c r="Y2942" s="194"/>
      <c r="Z2942" s="776"/>
      <c r="AA2942" s="190"/>
      <c r="AB2942" s="747">
        <f t="shared" si="184"/>
        <v>0</v>
      </c>
      <c r="AC2942" s="748">
        <f t="shared" si="185"/>
        <v>0</v>
      </c>
      <c r="AD2942" s="187"/>
      <c r="AE2942" s="186"/>
      <c r="AF2942" s="190"/>
      <c r="AG2942" s="747">
        <f t="shared" si="186"/>
        <v>0</v>
      </c>
      <c r="AH2942" s="748">
        <f t="shared" si="187"/>
        <v>0</v>
      </c>
      <c r="AI2942" s="187"/>
      <c r="AJ2942" s="52"/>
      <c r="AK2942" s="156" t="str">
        <f>IFERROR(VLOOKUP($A2942,'Liste planification'!$B$2:$C$105,2,FALSE),"")</f>
        <v/>
      </c>
      <c r="AL2942" s="27"/>
      <c r="AM2942" s="27"/>
    </row>
    <row r="2943" spans="1:39">
      <c r="A2943" s="158"/>
      <c r="B2943" s="159" t="str">
        <f>A2943&amp;"-"&amp;TEXT(COUNTIF($A$5:A2943,A2943),"000")</f>
        <v>-000</v>
      </c>
      <c r="C2943" s="52"/>
      <c r="D2943" s="27"/>
      <c r="E2943" s="28"/>
      <c r="F2943" s="27"/>
      <c r="G2943" s="27"/>
      <c r="H2943" s="52"/>
      <c r="I2943" s="380" t="str">
        <f>IFERROR(VLOOKUP($F2943,'Liste planification'!$V$2:$W$96,2,FALSE),"")</f>
        <v/>
      </c>
      <c r="J2943" s="27"/>
      <c r="K2943" s="27"/>
      <c r="L2943" s="27"/>
      <c r="M2943" s="52"/>
      <c r="N2943" s="52"/>
      <c r="O2943" s="52"/>
      <c r="P2943" s="52"/>
      <c r="Q2943" s="52"/>
      <c r="R2943" s="52"/>
      <c r="S2943" s="52"/>
      <c r="T2943" s="52"/>
      <c r="U2943" s="52"/>
      <c r="V2943" s="52"/>
      <c r="W2943" s="52"/>
      <c r="X2943" s="52"/>
      <c r="Y2943" s="194"/>
      <c r="Z2943" s="776"/>
      <c r="AA2943" s="190"/>
      <c r="AB2943" s="747">
        <f t="shared" si="184"/>
        <v>0</v>
      </c>
      <c r="AC2943" s="748">
        <f t="shared" si="185"/>
        <v>0</v>
      </c>
      <c r="AD2943" s="187"/>
      <c r="AE2943" s="186"/>
      <c r="AF2943" s="190"/>
      <c r="AG2943" s="747">
        <f t="shared" si="186"/>
        <v>0</v>
      </c>
      <c r="AH2943" s="748">
        <f t="shared" si="187"/>
        <v>0</v>
      </c>
      <c r="AI2943" s="187"/>
      <c r="AJ2943" s="52"/>
      <c r="AK2943" s="156" t="str">
        <f>IFERROR(VLOOKUP($A2943,'Liste planification'!$B$2:$C$105,2,FALSE),"")</f>
        <v/>
      </c>
      <c r="AL2943" s="27"/>
      <c r="AM2943" s="27"/>
    </row>
    <row r="2944" spans="1:39">
      <c r="A2944" s="158"/>
      <c r="B2944" s="159" t="str">
        <f>A2944&amp;"-"&amp;TEXT(COUNTIF($A$5:A2944,A2944),"000")</f>
        <v>-000</v>
      </c>
      <c r="C2944" s="52"/>
      <c r="D2944" s="27"/>
      <c r="E2944" s="28"/>
      <c r="F2944" s="27"/>
      <c r="G2944" s="27"/>
      <c r="H2944" s="52"/>
      <c r="I2944" s="380" t="str">
        <f>IFERROR(VLOOKUP($F2944,'Liste planification'!$V$2:$W$96,2,FALSE),"")</f>
        <v/>
      </c>
      <c r="J2944" s="27"/>
      <c r="K2944" s="27"/>
      <c r="L2944" s="27"/>
      <c r="M2944" s="52"/>
      <c r="N2944" s="52"/>
      <c r="O2944" s="52"/>
      <c r="P2944" s="52"/>
      <c r="Q2944" s="52"/>
      <c r="R2944" s="52"/>
      <c r="S2944" s="52"/>
      <c r="T2944" s="52"/>
      <c r="U2944" s="52"/>
      <c r="V2944" s="52"/>
      <c r="W2944" s="52"/>
      <c r="X2944" s="52"/>
      <c r="Y2944" s="194"/>
      <c r="Z2944" s="776"/>
      <c r="AA2944" s="190"/>
      <c r="AB2944" s="747">
        <f t="shared" si="184"/>
        <v>0</v>
      </c>
      <c r="AC2944" s="748">
        <f t="shared" si="185"/>
        <v>0</v>
      </c>
      <c r="AD2944" s="187"/>
      <c r="AE2944" s="186"/>
      <c r="AF2944" s="190"/>
      <c r="AG2944" s="747">
        <f t="shared" si="186"/>
        <v>0</v>
      </c>
      <c r="AH2944" s="748">
        <f t="shared" si="187"/>
        <v>0</v>
      </c>
      <c r="AI2944" s="187"/>
      <c r="AJ2944" s="52"/>
      <c r="AK2944" s="156" t="str">
        <f>IFERROR(VLOOKUP($A2944,'Liste planification'!$B$2:$C$105,2,FALSE),"")</f>
        <v/>
      </c>
      <c r="AL2944" s="27"/>
      <c r="AM2944" s="27"/>
    </row>
    <row r="2945" spans="1:39">
      <c r="A2945" s="158"/>
      <c r="B2945" s="159" t="str">
        <f>A2945&amp;"-"&amp;TEXT(COUNTIF($A$5:A2945,A2945),"000")</f>
        <v>-000</v>
      </c>
      <c r="C2945" s="52"/>
      <c r="D2945" s="27"/>
      <c r="E2945" s="28"/>
      <c r="F2945" s="27"/>
      <c r="G2945" s="27"/>
      <c r="H2945" s="52"/>
      <c r="I2945" s="380" t="str">
        <f>IFERROR(VLOOKUP($F2945,'Liste planification'!$V$2:$W$96,2,FALSE),"")</f>
        <v/>
      </c>
      <c r="J2945" s="27"/>
      <c r="K2945" s="27"/>
      <c r="L2945" s="27"/>
      <c r="M2945" s="52"/>
      <c r="N2945" s="52"/>
      <c r="O2945" s="52"/>
      <c r="P2945" s="52"/>
      <c r="Q2945" s="52"/>
      <c r="R2945" s="52"/>
      <c r="S2945" s="52"/>
      <c r="T2945" s="52"/>
      <c r="U2945" s="52"/>
      <c r="V2945" s="52"/>
      <c r="W2945" s="52"/>
      <c r="X2945" s="52"/>
      <c r="Y2945" s="194"/>
      <c r="Z2945" s="776"/>
      <c r="AA2945" s="190"/>
      <c r="AB2945" s="747">
        <f t="shared" si="184"/>
        <v>0</v>
      </c>
      <c r="AC2945" s="748">
        <f t="shared" si="185"/>
        <v>0</v>
      </c>
      <c r="AD2945" s="187"/>
      <c r="AE2945" s="186"/>
      <c r="AF2945" s="190"/>
      <c r="AG2945" s="747">
        <f t="shared" si="186"/>
        <v>0</v>
      </c>
      <c r="AH2945" s="748">
        <f t="shared" si="187"/>
        <v>0</v>
      </c>
      <c r="AI2945" s="187"/>
      <c r="AJ2945" s="52"/>
      <c r="AK2945" s="156" t="str">
        <f>IFERROR(VLOOKUP($A2945,'Liste planification'!$B$2:$C$105,2,FALSE),"")</f>
        <v/>
      </c>
      <c r="AL2945" s="27"/>
      <c r="AM2945" s="27"/>
    </row>
    <row r="2946" spans="1:39">
      <c r="A2946" s="158"/>
      <c r="B2946" s="159" t="str">
        <f>A2946&amp;"-"&amp;TEXT(COUNTIF($A$5:A2946,A2946),"000")</f>
        <v>-000</v>
      </c>
      <c r="C2946" s="52"/>
      <c r="D2946" s="27"/>
      <c r="E2946" s="28"/>
      <c r="F2946" s="27"/>
      <c r="G2946" s="27"/>
      <c r="H2946" s="52"/>
      <c r="I2946" s="380" t="str">
        <f>IFERROR(VLOOKUP($F2946,'Liste planification'!$V$2:$W$96,2,FALSE),"")</f>
        <v/>
      </c>
      <c r="J2946" s="27"/>
      <c r="K2946" s="27"/>
      <c r="L2946" s="27"/>
      <c r="M2946" s="52"/>
      <c r="N2946" s="52"/>
      <c r="O2946" s="52"/>
      <c r="P2946" s="52"/>
      <c r="Q2946" s="52"/>
      <c r="R2946" s="52"/>
      <c r="S2946" s="52"/>
      <c r="T2946" s="52"/>
      <c r="U2946" s="52"/>
      <c r="V2946" s="52"/>
      <c r="W2946" s="52"/>
      <c r="X2946" s="52"/>
      <c r="Y2946" s="194"/>
      <c r="Z2946" s="776"/>
      <c r="AA2946" s="190"/>
      <c r="AB2946" s="747">
        <f t="shared" si="184"/>
        <v>0</v>
      </c>
      <c r="AC2946" s="748">
        <f t="shared" si="185"/>
        <v>0</v>
      </c>
      <c r="AD2946" s="187"/>
      <c r="AE2946" s="186"/>
      <c r="AF2946" s="190"/>
      <c r="AG2946" s="747">
        <f t="shared" si="186"/>
        <v>0</v>
      </c>
      <c r="AH2946" s="748">
        <f t="shared" si="187"/>
        <v>0</v>
      </c>
      <c r="AI2946" s="187"/>
      <c r="AJ2946" s="52"/>
      <c r="AK2946" s="156" t="str">
        <f>IFERROR(VLOOKUP($A2946,'Liste planification'!$B$2:$C$105,2,FALSE),"")</f>
        <v/>
      </c>
      <c r="AL2946" s="27"/>
      <c r="AM2946" s="27"/>
    </row>
    <row r="2947" spans="1:39">
      <c r="A2947" s="158"/>
      <c r="B2947" s="159" t="str">
        <f>A2947&amp;"-"&amp;TEXT(COUNTIF($A$5:A2947,A2947),"000")</f>
        <v>-000</v>
      </c>
      <c r="C2947" s="52"/>
      <c r="D2947" s="27"/>
      <c r="E2947" s="28"/>
      <c r="F2947" s="27"/>
      <c r="G2947" s="27"/>
      <c r="H2947" s="52"/>
      <c r="I2947" s="380" t="str">
        <f>IFERROR(VLOOKUP($F2947,'Liste planification'!$V$2:$W$96,2,FALSE),"")</f>
        <v/>
      </c>
      <c r="J2947" s="27"/>
      <c r="K2947" s="27"/>
      <c r="L2947" s="27"/>
      <c r="M2947" s="52"/>
      <c r="N2947" s="52"/>
      <c r="O2947" s="52"/>
      <c r="P2947" s="52"/>
      <c r="Q2947" s="52"/>
      <c r="R2947" s="52"/>
      <c r="S2947" s="52"/>
      <c r="T2947" s="52"/>
      <c r="U2947" s="52"/>
      <c r="V2947" s="52"/>
      <c r="W2947" s="52"/>
      <c r="X2947" s="52"/>
      <c r="Y2947" s="194"/>
      <c r="Z2947" s="776"/>
      <c r="AA2947" s="190"/>
      <c r="AB2947" s="747">
        <f t="shared" si="184"/>
        <v>0</v>
      </c>
      <c r="AC2947" s="748">
        <f t="shared" si="185"/>
        <v>0</v>
      </c>
      <c r="AD2947" s="187"/>
      <c r="AE2947" s="186"/>
      <c r="AF2947" s="190"/>
      <c r="AG2947" s="747">
        <f t="shared" si="186"/>
        <v>0</v>
      </c>
      <c r="AH2947" s="748">
        <f t="shared" si="187"/>
        <v>0</v>
      </c>
      <c r="AI2947" s="187"/>
      <c r="AJ2947" s="52"/>
      <c r="AK2947" s="156" t="str">
        <f>IFERROR(VLOOKUP($A2947,'Liste planification'!$B$2:$C$105,2,FALSE),"")</f>
        <v/>
      </c>
      <c r="AL2947" s="27"/>
      <c r="AM2947" s="27"/>
    </row>
    <row r="2948" spans="1:39">
      <c r="A2948" s="158"/>
      <c r="B2948" s="159" t="str">
        <f>A2948&amp;"-"&amp;TEXT(COUNTIF($A$5:A2948,A2948),"000")</f>
        <v>-000</v>
      </c>
      <c r="C2948" s="52"/>
      <c r="D2948" s="27"/>
      <c r="E2948" s="28"/>
      <c r="F2948" s="27"/>
      <c r="G2948" s="27"/>
      <c r="H2948" s="52"/>
      <c r="I2948" s="380" t="str">
        <f>IFERROR(VLOOKUP($F2948,'Liste planification'!$V$2:$W$96,2,FALSE),"")</f>
        <v/>
      </c>
      <c r="J2948" s="27"/>
      <c r="K2948" s="27"/>
      <c r="L2948" s="27"/>
      <c r="M2948" s="52"/>
      <c r="N2948" s="52"/>
      <c r="O2948" s="52"/>
      <c r="P2948" s="52"/>
      <c r="Q2948" s="52"/>
      <c r="R2948" s="52"/>
      <c r="S2948" s="52"/>
      <c r="T2948" s="52"/>
      <c r="U2948" s="52"/>
      <c r="V2948" s="52"/>
      <c r="W2948" s="52"/>
      <c r="X2948" s="52"/>
      <c r="Y2948" s="194"/>
      <c r="Z2948" s="776"/>
      <c r="AA2948" s="190"/>
      <c r="AB2948" s="747">
        <f t="shared" si="184"/>
        <v>0</v>
      </c>
      <c r="AC2948" s="748">
        <f t="shared" si="185"/>
        <v>0</v>
      </c>
      <c r="AD2948" s="187"/>
      <c r="AE2948" s="186"/>
      <c r="AF2948" s="190"/>
      <c r="AG2948" s="747">
        <f t="shared" si="186"/>
        <v>0</v>
      </c>
      <c r="AH2948" s="748">
        <f t="shared" si="187"/>
        <v>0</v>
      </c>
      <c r="AI2948" s="187"/>
      <c r="AJ2948" s="52"/>
      <c r="AK2948" s="156" t="str">
        <f>IFERROR(VLOOKUP($A2948,'Liste planification'!$B$2:$C$105,2,FALSE),"")</f>
        <v/>
      </c>
      <c r="AL2948" s="27"/>
      <c r="AM2948" s="27"/>
    </row>
    <row r="2949" spans="1:39">
      <c r="A2949" s="158"/>
      <c r="B2949" s="159" t="str">
        <f>A2949&amp;"-"&amp;TEXT(COUNTIF($A$5:A2949,A2949),"000")</f>
        <v>-000</v>
      </c>
      <c r="C2949" s="52"/>
      <c r="D2949" s="27"/>
      <c r="E2949" s="28"/>
      <c r="F2949" s="27"/>
      <c r="G2949" s="27"/>
      <c r="H2949" s="52"/>
      <c r="I2949" s="380" t="str">
        <f>IFERROR(VLOOKUP($F2949,'Liste planification'!$V$2:$W$96,2,FALSE),"")</f>
        <v/>
      </c>
      <c r="J2949" s="27"/>
      <c r="K2949" s="27"/>
      <c r="L2949" s="27"/>
      <c r="M2949" s="52"/>
      <c r="N2949" s="52"/>
      <c r="O2949" s="52"/>
      <c r="P2949" s="52"/>
      <c r="Q2949" s="52"/>
      <c r="R2949" s="52"/>
      <c r="S2949" s="52"/>
      <c r="T2949" s="52"/>
      <c r="U2949" s="52"/>
      <c r="V2949" s="52"/>
      <c r="W2949" s="52"/>
      <c r="X2949" s="52"/>
      <c r="Y2949" s="194"/>
      <c r="Z2949" s="776"/>
      <c r="AA2949" s="190"/>
      <c r="AB2949" s="747">
        <f t="shared" si="184"/>
        <v>0</v>
      </c>
      <c r="AC2949" s="748">
        <f t="shared" si="185"/>
        <v>0</v>
      </c>
      <c r="AD2949" s="187"/>
      <c r="AE2949" s="186"/>
      <c r="AF2949" s="190"/>
      <c r="AG2949" s="747">
        <f t="shared" si="186"/>
        <v>0</v>
      </c>
      <c r="AH2949" s="748">
        <f t="shared" si="187"/>
        <v>0</v>
      </c>
      <c r="AI2949" s="187"/>
      <c r="AJ2949" s="52"/>
      <c r="AK2949" s="156" t="str">
        <f>IFERROR(VLOOKUP($A2949,'Liste planification'!$B$2:$C$105,2,FALSE),"")</f>
        <v/>
      </c>
      <c r="AL2949" s="27"/>
      <c r="AM2949" s="27"/>
    </row>
    <row r="2950" spans="1:39">
      <c r="A2950" s="158"/>
      <c r="B2950" s="159" t="str">
        <f>A2950&amp;"-"&amp;TEXT(COUNTIF($A$5:A2950,A2950),"000")</f>
        <v>-000</v>
      </c>
      <c r="C2950" s="52"/>
      <c r="D2950" s="27"/>
      <c r="E2950" s="28"/>
      <c r="F2950" s="27"/>
      <c r="G2950" s="27"/>
      <c r="H2950" s="52"/>
      <c r="I2950" s="380" t="str">
        <f>IFERROR(VLOOKUP($F2950,'Liste planification'!$V$2:$W$96,2,FALSE),"")</f>
        <v/>
      </c>
      <c r="J2950" s="27"/>
      <c r="K2950" s="27"/>
      <c r="L2950" s="27"/>
      <c r="M2950" s="52"/>
      <c r="N2950" s="52"/>
      <c r="O2950" s="52"/>
      <c r="P2950" s="52"/>
      <c r="Q2950" s="52"/>
      <c r="R2950" s="52"/>
      <c r="S2950" s="52"/>
      <c r="T2950" s="52"/>
      <c r="U2950" s="52"/>
      <c r="V2950" s="52"/>
      <c r="W2950" s="52"/>
      <c r="X2950" s="52"/>
      <c r="Y2950" s="194"/>
      <c r="Z2950" s="776"/>
      <c r="AA2950" s="190"/>
      <c r="AB2950" s="747">
        <f t="shared" si="184"/>
        <v>0</v>
      </c>
      <c r="AC2950" s="748">
        <f t="shared" si="185"/>
        <v>0</v>
      </c>
      <c r="AD2950" s="187"/>
      <c r="AE2950" s="186"/>
      <c r="AF2950" s="190"/>
      <c r="AG2950" s="747">
        <f t="shared" si="186"/>
        <v>0</v>
      </c>
      <c r="AH2950" s="748">
        <f t="shared" si="187"/>
        <v>0</v>
      </c>
      <c r="AI2950" s="187"/>
      <c r="AJ2950" s="52"/>
      <c r="AK2950" s="156" t="str">
        <f>IFERROR(VLOOKUP($A2950,'Liste planification'!$B$2:$C$105,2,FALSE),"")</f>
        <v/>
      </c>
      <c r="AL2950" s="27"/>
      <c r="AM2950" s="27"/>
    </row>
    <row r="2951" spans="1:39">
      <c r="A2951" s="158"/>
      <c r="B2951" s="159" t="str">
        <f>A2951&amp;"-"&amp;TEXT(COUNTIF($A$5:A2951,A2951),"000")</f>
        <v>-000</v>
      </c>
      <c r="C2951" s="52"/>
      <c r="D2951" s="27"/>
      <c r="E2951" s="28"/>
      <c r="F2951" s="27"/>
      <c r="G2951" s="27"/>
      <c r="H2951" s="52"/>
      <c r="I2951" s="380" t="str">
        <f>IFERROR(VLOOKUP($F2951,'Liste planification'!$V$2:$W$96,2,FALSE),"")</f>
        <v/>
      </c>
      <c r="J2951" s="27"/>
      <c r="K2951" s="27"/>
      <c r="L2951" s="27"/>
      <c r="M2951" s="52"/>
      <c r="N2951" s="52"/>
      <c r="O2951" s="52"/>
      <c r="P2951" s="52"/>
      <c r="Q2951" s="52"/>
      <c r="R2951" s="52"/>
      <c r="S2951" s="52"/>
      <c r="T2951" s="52"/>
      <c r="U2951" s="52"/>
      <c r="V2951" s="52"/>
      <c r="W2951" s="52"/>
      <c r="X2951" s="52"/>
      <c r="Y2951" s="194"/>
      <c r="Z2951" s="776"/>
      <c r="AA2951" s="190"/>
      <c r="AB2951" s="747">
        <f t="shared" si="184"/>
        <v>0</v>
      </c>
      <c r="AC2951" s="748">
        <f t="shared" si="185"/>
        <v>0</v>
      </c>
      <c r="AD2951" s="187"/>
      <c r="AE2951" s="186"/>
      <c r="AF2951" s="190"/>
      <c r="AG2951" s="747">
        <f t="shared" si="186"/>
        <v>0</v>
      </c>
      <c r="AH2951" s="748">
        <f t="shared" si="187"/>
        <v>0</v>
      </c>
      <c r="AI2951" s="187"/>
      <c r="AJ2951" s="52"/>
      <c r="AK2951" s="156" t="str">
        <f>IFERROR(VLOOKUP($A2951,'Liste planification'!$B$2:$C$105,2,FALSE),"")</f>
        <v/>
      </c>
      <c r="AL2951" s="27"/>
      <c r="AM2951" s="27"/>
    </row>
    <row r="2952" spans="1:39">
      <c r="A2952" s="158"/>
      <c r="B2952" s="159" t="str">
        <f>A2952&amp;"-"&amp;TEXT(COUNTIF($A$5:A2952,A2952),"000")</f>
        <v>-000</v>
      </c>
      <c r="C2952" s="52"/>
      <c r="D2952" s="27"/>
      <c r="E2952" s="28"/>
      <c r="F2952" s="27"/>
      <c r="G2952" s="27"/>
      <c r="H2952" s="52"/>
      <c r="I2952" s="380" t="str">
        <f>IFERROR(VLOOKUP($F2952,'Liste planification'!$V$2:$W$96,2,FALSE),"")</f>
        <v/>
      </c>
      <c r="J2952" s="27"/>
      <c r="K2952" s="27"/>
      <c r="L2952" s="27"/>
      <c r="M2952" s="52"/>
      <c r="N2952" s="52"/>
      <c r="O2952" s="52"/>
      <c r="P2952" s="52"/>
      <c r="Q2952" s="52"/>
      <c r="R2952" s="52"/>
      <c r="S2952" s="52"/>
      <c r="T2952" s="52"/>
      <c r="U2952" s="52"/>
      <c r="V2952" s="52"/>
      <c r="W2952" s="52"/>
      <c r="X2952" s="52"/>
      <c r="Y2952" s="194"/>
      <c r="Z2952" s="776"/>
      <c r="AA2952" s="190"/>
      <c r="AB2952" s="747">
        <f t="shared" si="184"/>
        <v>0</v>
      </c>
      <c r="AC2952" s="748">
        <f t="shared" si="185"/>
        <v>0</v>
      </c>
      <c r="AD2952" s="187"/>
      <c r="AE2952" s="186"/>
      <c r="AF2952" s="190"/>
      <c r="AG2952" s="747">
        <f t="shared" si="186"/>
        <v>0</v>
      </c>
      <c r="AH2952" s="748">
        <f t="shared" si="187"/>
        <v>0</v>
      </c>
      <c r="AI2952" s="187"/>
      <c r="AJ2952" s="52"/>
      <c r="AK2952" s="156" t="str">
        <f>IFERROR(VLOOKUP($A2952,'Liste planification'!$B$2:$C$105,2,FALSE),"")</f>
        <v/>
      </c>
      <c r="AL2952" s="27"/>
      <c r="AM2952" s="27"/>
    </row>
    <row r="2953" spans="1:39">
      <c r="A2953" s="158"/>
      <c r="B2953" s="159" t="str">
        <f>A2953&amp;"-"&amp;TEXT(COUNTIF($A$5:A2953,A2953),"000")</f>
        <v>-000</v>
      </c>
      <c r="C2953" s="52"/>
      <c r="D2953" s="27"/>
      <c r="E2953" s="28"/>
      <c r="F2953" s="27"/>
      <c r="G2953" s="27"/>
      <c r="H2953" s="52"/>
      <c r="I2953" s="380" t="str">
        <f>IFERROR(VLOOKUP($F2953,'Liste planification'!$V$2:$W$96,2,FALSE),"")</f>
        <v/>
      </c>
      <c r="J2953" s="27"/>
      <c r="K2953" s="27"/>
      <c r="L2953" s="27"/>
      <c r="M2953" s="52"/>
      <c r="N2953" s="52"/>
      <c r="O2953" s="52"/>
      <c r="P2953" s="52"/>
      <c r="Q2953" s="52"/>
      <c r="R2953" s="52"/>
      <c r="S2953" s="52"/>
      <c r="T2953" s="52"/>
      <c r="U2953" s="52"/>
      <c r="V2953" s="52"/>
      <c r="W2953" s="52"/>
      <c r="X2953" s="52"/>
      <c r="Y2953" s="194"/>
      <c r="Z2953" s="776"/>
      <c r="AA2953" s="190"/>
      <c r="AB2953" s="747">
        <f t="shared" si="184"/>
        <v>0</v>
      </c>
      <c r="AC2953" s="748">
        <f t="shared" si="185"/>
        <v>0</v>
      </c>
      <c r="AD2953" s="187"/>
      <c r="AE2953" s="186"/>
      <c r="AF2953" s="190"/>
      <c r="AG2953" s="747">
        <f t="shared" si="186"/>
        <v>0</v>
      </c>
      <c r="AH2953" s="748">
        <f t="shared" si="187"/>
        <v>0</v>
      </c>
      <c r="AI2953" s="187"/>
      <c r="AJ2953" s="52"/>
      <c r="AK2953" s="156" t="str">
        <f>IFERROR(VLOOKUP($A2953,'Liste planification'!$B$2:$C$105,2,FALSE),"")</f>
        <v/>
      </c>
      <c r="AL2953" s="27"/>
      <c r="AM2953" s="27"/>
    </row>
    <row r="2954" spans="1:39">
      <c r="A2954" s="158"/>
      <c r="B2954" s="159" t="str">
        <f>A2954&amp;"-"&amp;TEXT(COUNTIF($A$5:A2954,A2954),"000")</f>
        <v>-000</v>
      </c>
      <c r="C2954" s="52"/>
      <c r="D2954" s="27"/>
      <c r="E2954" s="28"/>
      <c r="F2954" s="27"/>
      <c r="G2954" s="27"/>
      <c r="H2954" s="52"/>
      <c r="I2954" s="380" t="str">
        <f>IFERROR(VLOOKUP($F2954,'Liste planification'!$V$2:$W$96,2,FALSE),"")</f>
        <v/>
      </c>
      <c r="J2954" s="27"/>
      <c r="K2954" s="27"/>
      <c r="L2954" s="27"/>
      <c r="M2954" s="52"/>
      <c r="N2954" s="52"/>
      <c r="O2954" s="52"/>
      <c r="P2954" s="52"/>
      <c r="Q2954" s="52"/>
      <c r="R2954" s="52"/>
      <c r="S2954" s="52"/>
      <c r="T2954" s="52"/>
      <c r="U2954" s="52"/>
      <c r="V2954" s="52"/>
      <c r="W2954" s="52"/>
      <c r="X2954" s="52"/>
      <c r="Y2954" s="194"/>
      <c r="Z2954" s="776"/>
      <c r="AA2954" s="190"/>
      <c r="AB2954" s="747">
        <f t="shared" si="184"/>
        <v>0</v>
      </c>
      <c r="AC2954" s="748">
        <f t="shared" si="185"/>
        <v>0</v>
      </c>
      <c r="AD2954" s="187"/>
      <c r="AE2954" s="186"/>
      <c r="AF2954" s="190"/>
      <c r="AG2954" s="747">
        <f t="shared" si="186"/>
        <v>0</v>
      </c>
      <c r="AH2954" s="748">
        <f t="shared" si="187"/>
        <v>0</v>
      </c>
      <c r="AI2954" s="187"/>
      <c r="AJ2954" s="52"/>
      <c r="AK2954" s="156" t="str">
        <f>IFERROR(VLOOKUP($A2954,'Liste planification'!$B$2:$C$105,2,FALSE),"")</f>
        <v/>
      </c>
      <c r="AL2954" s="27"/>
      <c r="AM2954" s="27"/>
    </row>
    <row r="2955" spans="1:39">
      <c r="A2955" s="158"/>
      <c r="B2955" s="159" t="str">
        <f>A2955&amp;"-"&amp;TEXT(COUNTIF($A$5:A2955,A2955),"000")</f>
        <v>-000</v>
      </c>
      <c r="C2955" s="52"/>
      <c r="D2955" s="27"/>
      <c r="E2955" s="28"/>
      <c r="F2955" s="27"/>
      <c r="G2955" s="27"/>
      <c r="H2955" s="52"/>
      <c r="I2955" s="380" t="str">
        <f>IFERROR(VLOOKUP($F2955,'Liste planification'!$V$2:$W$96,2,FALSE),"")</f>
        <v/>
      </c>
      <c r="J2955" s="27"/>
      <c r="K2955" s="27"/>
      <c r="L2955" s="27"/>
      <c r="M2955" s="52"/>
      <c r="N2955" s="52"/>
      <c r="O2955" s="52"/>
      <c r="P2955" s="52"/>
      <c r="Q2955" s="52"/>
      <c r="R2955" s="52"/>
      <c r="S2955" s="52"/>
      <c r="T2955" s="52"/>
      <c r="U2955" s="52"/>
      <c r="V2955" s="52"/>
      <c r="W2955" s="52"/>
      <c r="X2955" s="52"/>
      <c r="Y2955" s="194"/>
      <c r="Z2955" s="776"/>
      <c r="AA2955" s="190"/>
      <c r="AB2955" s="747">
        <f t="shared" si="184"/>
        <v>0</v>
      </c>
      <c r="AC2955" s="748">
        <f t="shared" si="185"/>
        <v>0</v>
      </c>
      <c r="AD2955" s="187"/>
      <c r="AE2955" s="186"/>
      <c r="AF2955" s="190"/>
      <c r="AG2955" s="747">
        <f t="shared" si="186"/>
        <v>0</v>
      </c>
      <c r="AH2955" s="748">
        <f t="shared" si="187"/>
        <v>0</v>
      </c>
      <c r="AI2955" s="187"/>
      <c r="AJ2955" s="52"/>
      <c r="AK2955" s="156" t="str">
        <f>IFERROR(VLOOKUP($A2955,'Liste planification'!$B$2:$C$105,2,FALSE),"")</f>
        <v/>
      </c>
      <c r="AL2955" s="27"/>
      <c r="AM2955" s="27"/>
    </row>
    <row r="2956" spans="1:39">
      <c r="A2956" s="158"/>
      <c r="B2956" s="159" t="str">
        <f>A2956&amp;"-"&amp;TEXT(COUNTIF($A$5:A2956,A2956),"000")</f>
        <v>-000</v>
      </c>
      <c r="C2956" s="52"/>
      <c r="D2956" s="27"/>
      <c r="E2956" s="28"/>
      <c r="F2956" s="27"/>
      <c r="G2956" s="27"/>
      <c r="H2956" s="52"/>
      <c r="I2956" s="380" t="str">
        <f>IFERROR(VLOOKUP($F2956,'Liste planification'!$V$2:$W$96,2,FALSE),"")</f>
        <v/>
      </c>
      <c r="J2956" s="27"/>
      <c r="K2956" s="27"/>
      <c r="L2956" s="27"/>
      <c r="M2956" s="52"/>
      <c r="N2956" s="52"/>
      <c r="O2956" s="52"/>
      <c r="P2956" s="52"/>
      <c r="Q2956" s="52"/>
      <c r="R2956" s="52"/>
      <c r="S2956" s="52"/>
      <c r="T2956" s="52"/>
      <c r="U2956" s="52"/>
      <c r="V2956" s="52"/>
      <c r="W2956" s="52"/>
      <c r="X2956" s="52"/>
      <c r="Y2956" s="194"/>
      <c r="Z2956" s="776"/>
      <c r="AA2956" s="190"/>
      <c r="AB2956" s="747">
        <f t="shared" si="184"/>
        <v>0</v>
      </c>
      <c r="AC2956" s="748">
        <f t="shared" si="185"/>
        <v>0</v>
      </c>
      <c r="AD2956" s="187"/>
      <c r="AE2956" s="186"/>
      <c r="AF2956" s="190"/>
      <c r="AG2956" s="747">
        <f t="shared" si="186"/>
        <v>0</v>
      </c>
      <c r="AH2956" s="748">
        <f t="shared" si="187"/>
        <v>0</v>
      </c>
      <c r="AI2956" s="187"/>
      <c r="AJ2956" s="52"/>
      <c r="AK2956" s="156" t="str">
        <f>IFERROR(VLOOKUP($A2956,'Liste planification'!$B$2:$C$105,2,FALSE),"")</f>
        <v/>
      </c>
      <c r="AL2956" s="27"/>
      <c r="AM2956" s="27"/>
    </row>
    <row r="2957" spans="1:39">
      <c r="A2957" s="158"/>
      <c r="B2957" s="159" t="str">
        <f>A2957&amp;"-"&amp;TEXT(COUNTIF($A$5:A2957,A2957),"000")</f>
        <v>-000</v>
      </c>
      <c r="C2957" s="52"/>
      <c r="D2957" s="27"/>
      <c r="E2957" s="28"/>
      <c r="F2957" s="27"/>
      <c r="G2957" s="27"/>
      <c r="H2957" s="52"/>
      <c r="I2957" s="380" t="str">
        <f>IFERROR(VLOOKUP($F2957,'Liste planification'!$V$2:$W$96,2,FALSE),"")</f>
        <v/>
      </c>
      <c r="J2957" s="27"/>
      <c r="K2957" s="27"/>
      <c r="L2957" s="27"/>
      <c r="M2957" s="52"/>
      <c r="N2957" s="52"/>
      <c r="O2957" s="52"/>
      <c r="P2957" s="52"/>
      <c r="Q2957" s="52"/>
      <c r="R2957" s="52"/>
      <c r="S2957" s="52"/>
      <c r="T2957" s="52"/>
      <c r="U2957" s="52"/>
      <c r="V2957" s="52"/>
      <c r="W2957" s="52"/>
      <c r="X2957" s="52"/>
      <c r="Y2957" s="194"/>
      <c r="Z2957" s="776"/>
      <c r="AA2957" s="190"/>
      <c r="AB2957" s="747">
        <f t="shared" si="184"/>
        <v>0</v>
      </c>
      <c r="AC2957" s="748">
        <f t="shared" si="185"/>
        <v>0</v>
      </c>
      <c r="AD2957" s="187"/>
      <c r="AE2957" s="186"/>
      <c r="AF2957" s="190"/>
      <c r="AG2957" s="747">
        <f t="shared" si="186"/>
        <v>0</v>
      </c>
      <c r="AH2957" s="748">
        <f t="shared" si="187"/>
        <v>0</v>
      </c>
      <c r="AI2957" s="187"/>
      <c r="AJ2957" s="52"/>
      <c r="AK2957" s="156" t="str">
        <f>IFERROR(VLOOKUP($A2957,'Liste planification'!$B$2:$C$105,2,FALSE),"")</f>
        <v/>
      </c>
      <c r="AL2957" s="27"/>
      <c r="AM2957" s="27"/>
    </row>
    <row r="2958" spans="1:39">
      <c r="A2958" s="158"/>
      <c r="B2958" s="159" t="str">
        <f>A2958&amp;"-"&amp;TEXT(COUNTIF($A$5:A2958,A2958),"000")</f>
        <v>-000</v>
      </c>
      <c r="C2958" s="52"/>
      <c r="D2958" s="27"/>
      <c r="E2958" s="28"/>
      <c r="F2958" s="27"/>
      <c r="G2958" s="27"/>
      <c r="H2958" s="52"/>
      <c r="I2958" s="380" t="str">
        <f>IFERROR(VLOOKUP($F2958,'Liste planification'!$V$2:$W$96,2,FALSE),"")</f>
        <v/>
      </c>
      <c r="J2958" s="27"/>
      <c r="K2958" s="27"/>
      <c r="L2958" s="27"/>
      <c r="M2958" s="52"/>
      <c r="N2958" s="52"/>
      <c r="O2958" s="52"/>
      <c r="P2958" s="52"/>
      <c r="Q2958" s="52"/>
      <c r="R2958" s="52"/>
      <c r="S2958" s="52"/>
      <c r="T2958" s="52"/>
      <c r="U2958" s="52"/>
      <c r="V2958" s="52"/>
      <c r="W2958" s="52"/>
      <c r="X2958" s="52"/>
      <c r="Y2958" s="194"/>
      <c r="Z2958" s="776"/>
      <c r="AA2958" s="190"/>
      <c r="AB2958" s="747">
        <f t="shared" si="184"/>
        <v>0</v>
      </c>
      <c r="AC2958" s="748">
        <f t="shared" si="185"/>
        <v>0</v>
      </c>
      <c r="AD2958" s="187"/>
      <c r="AE2958" s="186"/>
      <c r="AF2958" s="190"/>
      <c r="AG2958" s="747">
        <f t="shared" si="186"/>
        <v>0</v>
      </c>
      <c r="AH2958" s="748">
        <f t="shared" si="187"/>
        <v>0</v>
      </c>
      <c r="AI2958" s="187"/>
      <c r="AJ2958" s="52"/>
      <c r="AK2958" s="156" t="str">
        <f>IFERROR(VLOOKUP($A2958,'Liste planification'!$B$2:$C$105,2,FALSE),"")</f>
        <v/>
      </c>
      <c r="AL2958" s="27"/>
      <c r="AM2958" s="27"/>
    </row>
    <row r="2959" spans="1:39">
      <c r="A2959" s="158"/>
      <c r="B2959" s="159" t="str">
        <f>A2959&amp;"-"&amp;TEXT(COUNTIF($A$5:A2959,A2959),"000")</f>
        <v>-000</v>
      </c>
      <c r="C2959" s="52"/>
      <c r="D2959" s="27"/>
      <c r="E2959" s="28"/>
      <c r="F2959" s="27"/>
      <c r="G2959" s="27"/>
      <c r="H2959" s="52"/>
      <c r="I2959" s="380" t="str">
        <f>IFERROR(VLOOKUP($F2959,'Liste planification'!$V$2:$W$96,2,FALSE),"")</f>
        <v/>
      </c>
      <c r="J2959" s="27"/>
      <c r="K2959" s="27"/>
      <c r="L2959" s="27"/>
      <c r="M2959" s="52"/>
      <c r="N2959" s="52"/>
      <c r="O2959" s="52"/>
      <c r="P2959" s="52"/>
      <c r="Q2959" s="52"/>
      <c r="R2959" s="52"/>
      <c r="S2959" s="52"/>
      <c r="T2959" s="52"/>
      <c r="U2959" s="52"/>
      <c r="V2959" s="52"/>
      <c r="W2959" s="52"/>
      <c r="X2959" s="52"/>
      <c r="Y2959" s="194"/>
      <c r="Z2959" s="776"/>
      <c r="AA2959" s="190"/>
      <c r="AB2959" s="747">
        <f t="shared" si="184"/>
        <v>0</v>
      </c>
      <c r="AC2959" s="748">
        <f t="shared" si="185"/>
        <v>0</v>
      </c>
      <c r="AD2959" s="187"/>
      <c r="AE2959" s="186"/>
      <c r="AF2959" s="190"/>
      <c r="AG2959" s="747">
        <f t="shared" si="186"/>
        <v>0</v>
      </c>
      <c r="AH2959" s="748">
        <f t="shared" si="187"/>
        <v>0</v>
      </c>
      <c r="AI2959" s="187"/>
      <c r="AJ2959" s="52"/>
      <c r="AK2959" s="156" t="str">
        <f>IFERROR(VLOOKUP($A2959,'Liste planification'!$B$2:$C$105,2,FALSE),"")</f>
        <v/>
      </c>
      <c r="AL2959" s="27"/>
      <c r="AM2959" s="27"/>
    </row>
    <row r="2960" spans="1:39">
      <c r="A2960" s="158"/>
      <c r="B2960" s="159" t="str">
        <f>A2960&amp;"-"&amp;TEXT(COUNTIF($A$5:A2960,A2960),"000")</f>
        <v>-000</v>
      </c>
      <c r="C2960" s="52"/>
      <c r="D2960" s="27"/>
      <c r="E2960" s="28"/>
      <c r="F2960" s="27"/>
      <c r="G2960" s="27"/>
      <c r="H2960" s="52"/>
      <c r="I2960" s="380" t="str">
        <f>IFERROR(VLOOKUP($F2960,'Liste planification'!$V$2:$W$96,2,FALSE),"")</f>
        <v/>
      </c>
      <c r="J2960" s="27"/>
      <c r="K2960" s="27"/>
      <c r="L2960" s="27"/>
      <c r="M2960" s="52"/>
      <c r="N2960" s="52"/>
      <c r="O2960" s="52"/>
      <c r="P2960" s="52"/>
      <c r="Q2960" s="52"/>
      <c r="R2960" s="52"/>
      <c r="S2960" s="52"/>
      <c r="T2960" s="52"/>
      <c r="U2960" s="52"/>
      <c r="V2960" s="52"/>
      <c r="W2960" s="52"/>
      <c r="X2960" s="52"/>
      <c r="Y2960" s="194"/>
      <c r="Z2960" s="776"/>
      <c r="AA2960" s="190"/>
      <c r="AB2960" s="747">
        <f t="shared" si="184"/>
        <v>0</v>
      </c>
      <c r="AC2960" s="748">
        <f t="shared" si="185"/>
        <v>0</v>
      </c>
      <c r="AD2960" s="187"/>
      <c r="AE2960" s="186"/>
      <c r="AF2960" s="190"/>
      <c r="AG2960" s="747">
        <f t="shared" si="186"/>
        <v>0</v>
      </c>
      <c r="AH2960" s="748">
        <f t="shared" si="187"/>
        <v>0</v>
      </c>
      <c r="AI2960" s="187"/>
      <c r="AJ2960" s="52"/>
      <c r="AK2960" s="156" t="str">
        <f>IFERROR(VLOOKUP($A2960,'Liste planification'!$B$2:$C$105,2,FALSE),"")</f>
        <v/>
      </c>
      <c r="AL2960" s="27"/>
      <c r="AM2960" s="27"/>
    </row>
    <row r="2961" spans="1:39">
      <c r="A2961" s="158"/>
      <c r="B2961" s="159" t="str">
        <f>A2961&amp;"-"&amp;TEXT(COUNTIF($A$5:A2961,A2961),"000")</f>
        <v>-000</v>
      </c>
      <c r="C2961" s="52"/>
      <c r="D2961" s="27"/>
      <c r="E2961" s="28"/>
      <c r="F2961" s="27"/>
      <c r="G2961" s="27"/>
      <c r="H2961" s="52"/>
      <c r="I2961" s="380" t="str">
        <f>IFERROR(VLOOKUP($F2961,'Liste planification'!$V$2:$W$96,2,FALSE),"")</f>
        <v/>
      </c>
      <c r="J2961" s="27"/>
      <c r="K2961" s="27"/>
      <c r="L2961" s="27"/>
      <c r="M2961" s="52"/>
      <c r="N2961" s="52"/>
      <c r="O2961" s="52"/>
      <c r="P2961" s="52"/>
      <c r="Q2961" s="52"/>
      <c r="R2961" s="52"/>
      <c r="S2961" s="52"/>
      <c r="T2961" s="52"/>
      <c r="U2961" s="52"/>
      <c r="V2961" s="52"/>
      <c r="W2961" s="52"/>
      <c r="X2961" s="52"/>
      <c r="Y2961" s="194"/>
      <c r="Z2961" s="776"/>
      <c r="AA2961" s="190"/>
      <c r="AB2961" s="747">
        <f t="shared" si="184"/>
        <v>0</v>
      </c>
      <c r="AC2961" s="748">
        <f t="shared" si="185"/>
        <v>0</v>
      </c>
      <c r="AD2961" s="187"/>
      <c r="AE2961" s="186"/>
      <c r="AF2961" s="190"/>
      <c r="AG2961" s="747">
        <f t="shared" si="186"/>
        <v>0</v>
      </c>
      <c r="AH2961" s="748">
        <f t="shared" si="187"/>
        <v>0</v>
      </c>
      <c r="AI2961" s="187"/>
      <c r="AJ2961" s="52"/>
      <c r="AK2961" s="156" t="str">
        <f>IFERROR(VLOOKUP($A2961,'Liste planification'!$B$2:$C$105,2,FALSE),"")</f>
        <v/>
      </c>
      <c r="AL2961" s="27"/>
      <c r="AM2961" s="27"/>
    </row>
    <row r="2962" spans="1:39">
      <c r="A2962" s="158"/>
      <c r="B2962" s="159" t="str">
        <f>A2962&amp;"-"&amp;TEXT(COUNTIF($A$5:A2962,A2962),"000")</f>
        <v>-000</v>
      </c>
      <c r="C2962" s="52"/>
      <c r="D2962" s="27"/>
      <c r="E2962" s="28"/>
      <c r="F2962" s="27"/>
      <c r="G2962" s="27"/>
      <c r="H2962" s="52"/>
      <c r="I2962" s="380" t="str">
        <f>IFERROR(VLOOKUP($F2962,'Liste planification'!$V$2:$W$96,2,FALSE),"")</f>
        <v/>
      </c>
      <c r="J2962" s="27"/>
      <c r="K2962" s="27"/>
      <c r="L2962" s="27"/>
      <c r="M2962" s="52"/>
      <c r="N2962" s="52"/>
      <c r="O2962" s="52"/>
      <c r="P2962" s="52"/>
      <c r="Q2962" s="52"/>
      <c r="R2962" s="52"/>
      <c r="S2962" s="52"/>
      <c r="T2962" s="52"/>
      <c r="U2962" s="52"/>
      <c r="V2962" s="52"/>
      <c r="W2962" s="52"/>
      <c r="X2962" s="52"/>
      <c r="Y2962" s="194"/>
      <c r="Z2962" s="776"/>
      <c r="AA2962" s="190"/>
      <c r="AB2962" s="747">
        <f t="shared" si="184"/>
        <v>0</v>
      </c>
      <c r="AC2962" s="748">
        <f t="shared" si="185"/>
        <v>0</v>
      </c>
      <c r="AD2962" s="187"/>
      <c r="AE2962" s="186"/>
      <c r="AF2962" s="190"/>
      <c r="AG2962" s="747">
        <f t="shared" si="186"/>
        <v>0</v>
      </c>
      <c r="AH2962" s="748">
        <f t="shared" si="187"/>
        <v>0</v>
      </c>
      <c r="AI2962" s="187"/>
      <c r="AJ2962" s="52"/>
      <c r="AK2962" s="156" t="str">
        <f>IFERROR(VLOOKUP($A2962,'Liste planification'!$B$2:$C$105,2,FALSE),"")</f>
        <v/>
      </c>
      <c r="AL2962" s="27"/>
      <c r="AM2962" s="27"/>
    </row>
    <row r="2963" spans="1:39">
      <c r="A2963" s="158"/>
      <c r="B2963" s="159" t="str">
        <f>A2963&amp;"-"&amp;TEXT(COUNTIF($A$5:A2963,A2963),"000")</f>
        <v>-000</v>
      </c>
      <c r="C2963" s="52"/>
      <c r="D2963" s="27"/>
      <c r="E2963" s="28"/>
      <c r="F2963" s="27"/>
      <c r="G2963" s="27"/>
      <c r="H2963" s="52"/>
      <c r="I2963" s="380" t="str">
        <f>IFERROR(VLOOKUP($F2963,'Liste planification'!$V$2:$W$96,2,FALSE),"")</f>
        <v/>
      </c>
      <c r="J2963" s="27"/>
      <c r="K2963" s="27"/>
      <c r="L2963" s="27"/>
      <c r="M2963" s="52"/>
      <c r="N2963" s="52"/>
      <c r="O2963" s="52"/>
      <c r="P2963" s="52"/>
      <c r="Q2963" s="52"/>
      <c r="R2963" s="52"/>
      <c r="S2963" s="52"/>
      <c r="T2963" s="52"/>
      <c r="U2963" s="52"/>
      <c r="V2963" s="52"/>
      <c r="W2963" s="52"/>
      <c r="X2963" s="52"/>
      <c r="Y2963" s="194"/>
      <c r="Z2963" s="776"/>
      <c r="AA2963" s="190"/>
      <c r="AB2963" s="747">
        <f t="shared" si="184"/>
        <v>0</v>
      </c>
      <c r="AC2963" s="748">
        <f t="shared" si="185"/>
        <v>0</v>
      </c>
      <c r="AD2963" s="187"/>
      <c r="AE2963" s="186"/>
      <c r="AF2963" s="190"/>
      <c r="AG2963" s="747">
        <f t="shared" si="186"/>
        <v>0</v>
      </c>
      <c r="AH2963" s="748">
        <f t="shared" si="187"/>
        <v>0</v>
      </c>
      <c r="AI2963" s="187"/>
      <c r="AJ2963" s="52"/>
      <c r="AK2963" s="156" t="str">
        <f>IFERROR(VLOOKUP($A2963,'Liste planification'!$B$2:$C$105,2,FALSE),"")</f>
        <v/>
      </c>
      <c r="AL2963" s="27"/>
      <c r="AM2963" s="27"/>
    </row>
    <row r="2964" spans="1:39">
      <c r="A2964" s="158"/>
      <c r="B2964" s="159" t="str">
        <f>A2964&amp;"-"&amp;TEXT(COUNTIF($A$5:A2964,A2964),"000")</f>
        <v>-000</v>
      </c>
      <c r="C2964" s="52"/>
      <c r="D2964" s="27"/>
      <c r="E2964" s="28"/>
      <c r="F2964" s="27"/>
      <c r="G2964" s="27"/>
      <c r="H2964" s="52"/>
      <c r="I2964" s="380" t="str">
        <f>IFERROR(VLOOKUP($F2964,'Liste planification'!$V$2:$W$96,2,FALSE),"")</f>
        <v/>
      </c>
      <c r="J2964" s="27"/>
      <c r="K2964" s="27"/>
      <c r="L2964" s="27"/>
      <c r="M2964" s="52"/>
      <c r="N2964" s="52"/>
      <c r="O2964" s="52"/>
      <c r="P2964" s="52"/>
      <c r="Q2964" s="52"/>
      <c r="R2964" s="52"/>
      <c r="S2964" s="52"/>
      <c r="T2964" s="52"/>
      <c r="U2964" s="52"/>
      <c r="V2964" s="52"/>
      <c r="W2964" s="52"/>
      <c r="X2964" s="52"/>
      <c r="Y2964" s="194"/>
      <c r="Z2964" s="776"/>
      <c r="AA2964" s="190"/>
      <c r="AB2964" s="747">
        <f t="shared" si="184"/>
        <v>0</v>
      </c>
      <c r="AC2964" s="748">
        <f t="shared" si="185"/>
        <v>0</v>
      </c>
      <c r="AD2964" s="187"/>
      <c r="AE2964" s="186"/>
      <c r="AF2964" s="190"/>
      <c r="AG2964" s="747">
        <f t="shared" si="186"/>
        <v>0</v>
      </c>
      <c r="AH2964" s="748">
        <f t="shared" si="187"/>
        <v>0</v>
      </c>
      <c r="AI2964" s="187"/>
      <c r="AJ2964" s="52"/>
      <c r="AK2964" s="156" t="str">
        <f>IFERROR(VLOOKUP($A2964,'Liste planification'!$B$2:$C$105,2,FALSE),"")</f>
        <v/>
      </c>
      <c r="AL2964" s="27"/>
      <c r="AM2964" s="27"/>
    </row>
    <row r="2965" spans="1:39">
      <c r="A2965" s="158"/>
      <c r="B2965" s="159" t="str">
        <f>A2965&amp;"-"&amp;TEXT(COUNTIF($A$5:A2965,A2965),"000")</f>
        <v>-000</v>
      </c>
      <c r="C2965" s="52"/>
      <c r="D2965" s="27"/>
      <c r="E2965" s="28"/>
      <c r="F2965" s="27"/>
      <c r="G2965" s="27"/>
      <c r="H2965" s="52"/>
      <c r="I2965" s="380" t="str">
        <f>IFERROR(VLOOKUP($F2965,'Liste planification'!$V$2:$W$96,2,FALSE),"")</f>
        <v/>
      </c>
      <c r="J2965" s="27"/>
      <c r="K2965" s="27"/>
      <c r="L2965" s="27"/>
      <c r="M2965" s="52"/>
      <c r="N2965" s="52"/>
      <c r="O2965" s="52"/>
      <c r="P2965" s="52"/>
      <c r="Q2965" s="52"/>
      <c r="R2965" s="52"/>
      <c r="S2965" s="52"/>
      <c r="T2965" s="52"/>
      <c r="U2965" s="52"/>
      <c r="V2965" s="52"/>
      <c r="W2965" s="52"/>
      <c r="X2965" s="52"/>
      <c r="Y2965" s="194"/>
      <c r="Z2965" s="776"/>
      <c r="AA2965" s="190"/>
      <c r="AB2965" s="747">
        <f t="shared" si="184"/>
        <v>0</v>
      </c>
      <c r="AC2965" s="748">
        <f t="shared" si="185"/>
        <v>0</v>
      </c>
      <c r="AD2965" s="187"/>
      <c r="AE2965" s="186"/>
      <c r="AF2965" s="190"/>
      <c r="AG2965" s="747">
        <f t="shared" si="186"/>
        <v>0</v>
      </c>
      <c r="AH2965" s="748">
        <f t="shared" si="187"/>
        <v>0</v>
      </c>
      <c r="AI2965" s="187"/>
      <c r="AJ2965" s="52"/>
      <c r="AK2965" s="156" t="str">
        <f>IFERROR(VLOOKUP($A2965,'Liste planification'!$B$2:$C$105,2,FALSE),"")</f>
        <v/>
      </c>
      <c r="AL2965" s="27"/>
      <c r="AM2965" s="27"/>
    </row>
    <row r="2966" spans="1:39">
      <c r="A2966" s="158"/>
      <c r="B2966" s="159" t="str">
        <f>A2966&amp;"-"&amp;TEXT(COUNTIF($A$5:A2966,A2966),"000")</f>
        <v>-000</v>
      </c>
      <c r="C2966" s="52"/>
      <c r="D2966" s="27"/>
      <c r="E2966" s="28"/>
      <c r="F2966" s="27"/>
      <c r="G2966" s="27"/>
      <c r="H2966" s="52"/>
      <c r="I2966" s="380" t="str">
        <f>IFERROR(VLOOKUP($F2966,'Liste planification'!$V$2:$W$96,2,FALSE),"")</f>
        <v/>
      </c>
      <c r="J2966" s="27"/>
      <c r="K2966" s="27"/>
      <c r="L2966" s="27"/>
      <c r="M2966" s="52"/>
      <c r="N2966" s="52"/>
      <c r="O2966" s="52"/>
      <c r="P2966" s="52"/>
      <c r="Q2966" s="52"/>
      <c r="R2966" s="52"/>
      <c r="S2966" s="52"/>
      <c r="T2966" s="52"/>
      <c r="U2966" s="52"/>
      <c r="V2966" s="52"/>
      <c r="W2966" s="52"/>
      <c r="X2966" s="52"/>
      <c r="Y2966" s="194"/>
      <c r="Z2966" s="776"/>
      <c r="AA2966" s="190"/>
      <c r="AB2966" s="747">
        <f t="shared" si="184"/>
        <v>0</v>
      </c>
      <c r="AC2966" s="748">
        <f t="shared" si="185"/>
        <v>0</v>
      </c>
      <c r="AD2966" s="187"/>
      <c r="AE2966" s="186"/>
      <c r="AF2966" s="190"/>
      <c r="AG2966" s="747">
        <f t="shared" si="186"/>
        <v>0</v>
      </c>
      <c r="AH2966" s="748">
        <f t="shared" si="187"/>
        <v>0</v>
      </c>
      <c r="AI2966" s="187"/>
      <c r="AJ2966" s="52"/>
      <c r="AK2966" s="156" t="str">
        <f>IFERROR(VLOOKUP($A2966,'Liste planification'!$B$2:$C$105,2,FALSE),"")</f>
        <v/>
      </c>
      <c r="AL2966" s="27"/>
      <c r="AM2966" s="27"/>
    </row>
    <row r="2967" spans="1:39">
      <c r="A2967" s="158"/>
      <c r="B2967" s="159" t="str">
        <f>A2967&amp;"-"&amp;TEXT(COUNTIF($A$5:A2967,A2967),"000")</f>
        <v>-000</v>
      </c>
      <c r="C2967" s="52"/>
      <c r="D2967" s="27"/>
      <c r="E2967" s="28"/>
      <c r="F2967" s="27"/>
      <c r="G2967" s="27"/>
      <c r="H2967" s="52"/>
      <c r="I2967" s="380" t="str">
        <f>IFERROR(VLOOKUP($F2967,'Liste planification'!$V$2:$W$96,2,FALSE),"")</f>
        <v/>
      </c>
      <c r="J2967" s="27"/>
      <c r="K2967" s="27"/>
      <c r="L2967" s="27"/>
      <c r="M2967" s="52"/>
      <c r="N2967" s="52"/>
      <c r="O2967" s="52"/>
      <c r="P2967" s="52"/>
      <c r="Q2967" s="52"/>
      <c r="R2967" s="52"/>
      <c r="S2967" s="52"/>
      <c r="T2967" s="52"/>
      <c r="U2967" s="52"/>
      <c r="V2967" s="52"/>
      <c r="W2967" s="52"/>
      <c r="X2967" s="52"/>
      <c r="Y2967" s="194"/>
      <c r="Z2967" s="776"/>
      <c r="AA2967" s="190"/>
      <c r="AB2967" s="747">
        <f t="shared" si="184"/>
        <v>0</v>
      </c>
      <c r="AC2967" s="748">
        <f t="shared" si="185"/>
        <v>0</v>
      </c>
      <c r="AD2967" s="187"/>
      <c r="AE2967" s="186"/>
      <c r="AF2967" s="190"/>
      <c r="AG2967" s="747">
        <f t="shared" si="186"/>
        <v>0</v>
      </c>
      <c r="AH2967" s="748">
        <f t="shared" si="187"/>
        <v>0</v>
      </c>
      <c r="AI2967" s="187"/>
      <c r="AJ2967" s="52"/>
      <c r="AK2967" s="156" t="str">
        <f>IFERROR(VLOOKUP($A2967,'Liste planification'!$B$2:$C$105,2,FALSE),"")</f>
        <v/>
      </c>
      <c r="AL2967" s="27"/>
      <c r="AM2967" s="27"/>
    </row>
    <row r="2968" spans="1:39">
      <c r="A2968" s="158"/>
      <c r="B2968" s="159" t="str">
        <f>A2968&amp;"-"&amp;TEXT(COUNTIF($A$5:A2968,A2968),"000")</f>
        <v>-000</v>
      </c>
      <c r="C2968" s="52"/>
      <c r="D2968" s="27"/>
      <c r="E2968" s="28"/>
      <c r="F2968" s="27"/>
      <c r="G2968" s="27"/>
      <c r="H2968" s="52"/>
      <c r="I2968" s="380" t="str">
        <f>IFERROR(VLOOKUP($F2968,'Liste planification'!$V$2:$W$96,2,FALSE),"")</f>
        <v/>
      </c>
      <c r="J2968" s="27"/>
      <c r="K2968" s="27"/>
      <c r="L2968" s="27"/>
      <c r="M2968" s="52"/>
      <c r="N2968" s="52"/>
      <c r="O2968" s="52"/>
      <c r="P2968" s="52"/>
      <c r="Q2968" s="52"/>
      <c r="R2968" s="52"/>
      <c r="S2968" s="52"/>
      <c r="T2968" s="52"/>
      <c r="U2968" s="52"/>
      <c r="V2968" s="52"/>
      <c r="W2968" s="52"/>
      <c r="X2968" s="52"/>
      <c r="Y2968" s="194"/>
      <c r="Z2968" s="776"/>
      <c r="AA2968" s="190"/>
      <c r="AB2968" s="747">
        <f t="shared" si="184"/>
        <v>0</v>
      </c>
      <c r="AC2968" s="748">
        <f t="shared" si="185"/>
        <v>0</v>
      </c>
      <c r="AD2968" s="187"/>
      <c r="AE2968" s="186"/>
      <c r="AF2968" s="190"/>
      <c r="AG2968" s="747">
        <f t="shared" si="186"/>
        <v>0</v>
      </c>
      <c r="AH2968" s="748">
        <f t="shared" si="187"/>
        <v>0</v>
      </c>
      <c r="AI2968" s="187"/>
      <c r="AJ2968" s="52"/>
      <c r="AK2968" s="156" t="str">
        <f>IFERROR(VLOOKUP($A2968,'Liste planification'!$B$2:$C$105,2,FALSE),"")</f>
        <v/>
      </c>
      <c r="AL2968" s="27"/>
      <c r="AM2968" s="27"/>
    </row>
    <row r="2969" spans="1:39">
      <c r="A2969" s="158"/>
      <c r="B2969" s="159" t="str">
        <f>A2969&amp;"-"&amp;TEXT(COUNTIF($A$5:A2969,A2969),"000")</f>
        <v>-000</v>
      </c>
      <c r="C2969" s="52"/>
      <c r="D2969" s="27"/>
      <c r="E2969" s="28"/>
      <c r="F2969" s="27"/>
      <c r="G2969" s="27"/>
      <c r="H2969" s="52"/>
      <c r="I2969" s="380" t="str">
        <f>IFERROR(VLOOKUP($F2969,'Liste planification'!$V$2:$W$96,2,FALSE),"")</f>
        <v/>
      </c>
      <c r="J2969" s="27"/>
      <c r="K2969" s="27"/>
      <c r="L2969" s="27"/>
      <c r="M2969" s="52"/>
      <c r="N2969" s="52"/>
      <c r="O2969" s="52"/>
      <c r="P2969" s="52"/>
      <c r="Q2969" s="52"/>
      <c r="R2969" s="52"/>
      <c r="S2969" s="52"/>
      <c r="T2969" s="52"/>
      <c r="U2969" s="52"/>
      <c r="V2969" s="52"/>
      <c r="W2969" s="52"/>
      <c r="X2969" s="52"/>
      <c r="Y2969" s="194"/>
      <c r="Z2969" s="776"/>
      <c r="AA2969" s="190"/>
      <c r="AB2969" s="747">
        <f t="shared" si="184"/>
        <v>0</v>
      </c>
      <c r="AC2969" s="748">
        <f t="shared" si="185"/>
        <v>0</v>
      </c>
      <c r="AD2969" s="187"/>
      <c r="AE2969" s="186"/>
      <c r="AF2969" s="190"/>
      <c r="AG2969" s="747">
        <f t="shared" si="186"/>
        <v>0</v>
      </c>
      <c r="AH2969" s="748">
        <f t="shared" si="187"/>
        <v>0</v>
      </c>
      <c r="AI2969" s="187"/>
      <c r="AJ2969" s="52"/>
      <c r="AK2969" s="156" t="str">
        <f>IFERROR(VLOOKUP($A2969,'Liste planification'!$B$2:$C$105,2,FALSE),"")</f>
        <v/>
      </c>
      <c r="AL2969" s="27"/>
      <c r="AM2969" s="27"/>
    </row>
    <row r="2970" spans="1:39">
      <c r="A2970" s="158"/>
      <c r="B2970" s="159" t="str">
        <f>A2970&amp;"-"&amp;TEXT(COUNTIF($A$5:A2970,A2970),"000")</f>
        <v>-000</v>
      </c>
      <c r="C2970" s="52"/>
      <c r="D2970" s="27"/>
      <c r="E2970" s="28"/>
      <c r="F2970" s="27"/>
      <c r="G2970" s="27"/>
      <c r="H2970" s="52"/>
      <c r="I2970" s="380" t="str">
        <f>IFERROR(VLOOKUP($F2970,'Liste planification'!$V$2:$W$96,2,FALSE),"")</f>
        <v/>
      </c>
      <c r="J2970" s="27"/>
      <c r="K2970" s="27"/>
      <c r="L2970" s="27"/>
      <c r="M2970" s="52"/>
      <c r="N2970" s="52"/>
      <c r="O2970" s="52"/>
      <c r="P2970" s="52"/>
      <c r="Q2970" s="52"/>
      <c r="R2970" s="52"/>
      <c r="S2970" s="52"/>
      <c r="T2970" s="52"/>
      <c r="U2970" s="52"/>
      <c r="V2970" s="52"/>
      <c r="W2970" s="52"/>
      <c r="X2970" s="52"/>
      <c r="Y2970" s="194"/>
      <c r="Z2970" s="776"/>
      <c r="AA2970" s="190"/>
      <c r="AB2970" s="747">
        <f t="shared" si="184"/>
        <v>0</v>
      </c>
      <c r="AC2970" s="748">
        <f t="shared" si="185"/>
        <v>0</v>
      </c>
      <c r="AD2970" s="187"/>
      <c r="AE2970" s="186"/>
      <c r="AF2970" s="190"/>
      <c r="AG2970" s="747">
        <f t="shared" si="186"/>
        <v>0</v>
      </c>
      <c r="AH2970" s="748">
        <f t="shared" si="187"/>
        <v>0</v>
      </c>
      <c r="AI2970" s="187"/>
      <c r="AJ2970" s="52"/>
      <c r="AK2970" s="156" t="str">
        <f>IFERROR(VLOOKUP($A2970,'Liste planification'!$B$2:$C$105,2,FALSE),"")</f>
        <v/>
      </c>
      <c r="AL2970" s="27"/>
      <c r="AM2970" s="27"/>
    </row>
    <row r="2971" spans="1:39">
      <c r="A2971" s="158"/>
      <c r="B2971" s="159" t="str">
        <f>A2971&amp;"-"&amp;TEXT(COUNTIF($A$5:A2971,A2971),"000")</f>
        <v>-000</v>
      </c>
      <c r="C2971" s="52"/>
      <c r="D2971" s="27"/>
      <c r="E2971" s="28"/>
      <c r="F2971" s="27"/>
      <c r="G2971" s="27"/>
      <c r="H2971" s="52"/>
      <c r="I2971" s="380" t="str">
        <f>IFERROR(VLOOKUP($F2971,'Liste planification'!$V$2:$W$96,2,FALSE),"")</f>
        <v/>
      </c>
      <c r="J2971" s="27"/>
      <c r="K2971" s="27"/>
      <c r="L2971" s="27"/>
      <c r="M2971" s="52"/>
      <c r="N2971" s="52"/>
      <c r="O2971" s="52"/>
      <c r="P2971" s="52"/>
      <c r="Q2971" s="52"/>
      <c r="R2971" s="52"/>
      <c r="S2971" s="52"/>
      <c r="T2971" s="52"/>
      <c r="U2971" s="52"/>
      <c r="V2971" s="52"/>
      <c r="W2971" s="52"/>
      <c r="X2971" s="52"/>
      <c r="Y2971" s="194"/>
      <c r="Z2971" s="776"/>
      <c r="AA2971" s="190"/>
      <c r="AB2971" s="747">
        <f t="shared" si="184"/>
        <v>0</v>
      </c>
      <c r="AC2971" s="748">
        <f t="shared" si="185"/>
        <v>0</v>
      </c>
      <c r="AD2971" s="187"/>
      <c r="AE2971" s="186"/>
      <c r="AF2971" s="190"/>
      <c r="AG2971" s="747">
        <f t="shared" si="186"/>
        <v>0</v>
      </c>
      <c r="AH2971" s="748">
        <f t="shared" si="187"/>
        <v>0</v>
      </c>
      <c r="AI2971" s="187"/>
      <c r="AJ2971" s="52"/>
      <c r="AK2971" s="156" t="str">
        <f>IFERROR(VLOOKUP($A2971,'Liste planification'!$B$2:$C$105,2,FALSE),"")</f>
        <v/>
      </c>
      <c r="AL2971" s="27"/>
      <c r="AM2971" s="27"/>
    </row>
    <row r="2972" spans="1:39">
      <c r="A2972" s="158"/>
      <c r="B2972" s="159" t="str">
        <f>A2972&amp;"-"&amp;TEXT(COUNTIF($A$5:A2972,A2972),"000")</f>
        <v>-000</v>
      </c>
      <c r="C2972" s="52"/>
      <c r="D2972" s="27"/>
      <c r="E2972" s="28"/>
      <c r="F2972" s="27"/>
      <c r="G2972" s="27"/>
      <c r="H2972" s="52"/>
      <c r="I2972" s="380" t="str">
        <f>IFERROR(VLOOKUP($F2972,'Liste planification'!$V$2:$W$96,2,FALSE),"")</f>
        <v/>
      </c>
      <c r="J2972" s="27"/>
      <c r="K2972" s="27"/>
      <c r="L2972" s="27"/>
      <c r="M2972" s="52"/>
      <c r="N2972" s="52"/>
      <c r="O2972" s="52"/>
      <c r="P2972" s="52"/>
      <c r="Q2972" s="52"/>
      <c r="R2972" s="52"/>
      <c r="S2972" s="52"/>
      <c r="T2972" s="52"/>
      <c r="U2972" s="52"/>
      <c r="V2972" s="52"/>
      <c r="W2972" s="52"/>
      <c r="X2972" s="52"/>
      <c r="Y2972" s="194"/>
      <c r="Z2972" s="776"/>
      <c r="AA2972" s="190"/>
      <c r="AB2972" s="747">
        <f t="shared" si="184"/>
        <v>0</v>
      </c>
      <c r="AC2972" s="748">
        <f t="shared" si="185"/>
        <v>0</v>
      </c>
      <c r="AD2972" s="187"/>
      <c r="AE2972" s="186"/>
      <c r="AF2972" s="190"/>
      <c r="AG2972" s="747">
        <f t="shared" si="186"/>
        <v>0</v>
      </c>
      <c r="AH2972" s="748">
        <f t="shared" si="187"/>
        <v>0</v>
      </c>
      <c r="AI2972" s="187"/>
      <c r="AJ2972" s="52"/>
      <c r="AK2972" s="156" t="str">
        <f>IFERROR(VLOOKUP($A2972,'Liste planification'!$B$2:$C$105,2,FALSE),"")</f>
        <v/>
      </c>
      <c r="AL2972" s="27"/>
      <c r="AM2972" s="27"/>
    </row>
    <row r="2973" spans="1:39">
      <c r="A2973" s="158"/>
      <c r="B2973" s="159" t="str">
        <f>A2973&amp;"-"&amp;TEXT(COUNTIF($A$5:A2973,A2973),"000")</f>
        <v>-000</v>
      </c>
      <c r="C2973" s="52"/>
      <c r="D2973" s="27"/>
      <c r="E2973" s="28"/>
      <c r="F2973" s="27"/>
      <c r="G2973" s="27"/>
      <c r="H2973" s="52"/>
      <c r="I2973" s="380" t="str">
        <f>IFERROR(VLOOKUP($F2973,'Liste planification'!$V$2:$W$96,2,FALSE),"")</f>
        <v/>
      </c>
      <c r="J2973" s="27"/>
      <c r="K2973" s="27"/>
      <c r="L2973" s="27"/>
      <c r="M2973" s="52"/>
      <c r="N2973" s="52"/>
      <c r="O2973" s="52"/>
      <c r="P2973" s="52"/>
      <c r="Q2973" s="52"/>
      <c r="R2973" s="52"/>
      <c r="S2973" s="52"/>
      <c r="T2973" s="52"/>
      <c r="U2973" s="52"/>
      <c r="V2973" s="52"/>
      <c r="W2973" s="52"/>
      <c r="X2973" s="52"/>
      <c r="Y2973" s="194"/>
      <c r="Z2973" s="776"/>
      <c r="AA2973" s="190"/>
      <c r="AB2973" s="747">
        <f t="shared" si="184"/>
        <v>0</v>
      </c>
      <c r="AC2973" s="748">
        <f t="shared" si="185"/>
        <v>0</v>
      </c>
      <c r="AD2973" s="187"/>
      <c r="AE2973" s="186"/>
      <c r="AF2973" s="190"/>
      <c r="AG2973" s="747">
        <f t="shared" si="186"/>
        <v>0</v>
      </c>
      <c r="AH2973" s="748">
        <f t="shared" si="187"/>
        <v>0</v>
      </c>
      <c r="AI2973" s="187"/>
      <c r="AJ2973" s="52"/>
      <c r="AK2973" s="156" t="str">
        <f>IFERROR(VLOOKUP($A2973,'Liste planification'!$B$2:$C$105,2,FALSE),"")</f>
        <v/>
      </c>
      <c r="AL2973" s="27"/>
      <c r="AM2973" s="27"/>
    </row>
    <row r="2974" spans="1:39">
      <c r="A2974" s="158"/>
      <c r="B2974" s="159" t="str">
        <f>A2974&amp;"-"&amp;TEXT(COUNTIF($A$5:A2974,A2974),"000")</f>
        <v>-000</v>
      </c>
      <c r="C2974" s="52"/>
      <c r="D2974" s="27"/>
      <c r="E2974" s="28"/>
      <c r="F2974" s="27"/>
      <c r="G2974" s="27"/>
      <c r="H2974" s="52"/>
      <c r="I2974" s="380" t="str">
        <f>IFERROR(VLOOKUP($F2974,'Liste planification'!$V$2:$W$96,2,FALSE),"")</f>
        <v/>
      </c>
      <c r="J2974" s="27"/>
      <c r="K2974" s="27"/>
      <c r="L2974" s="27"/>
      <c r="M2974" s="52"/>
      <c r="N2974" s="52"/>
      <c r="O2974" s="52"/>
      <c r="P2974" s="52"/>
      <c r="Q2974" s="52"/>
      <c r="R2974" s="52"/>
      <c r="S2974" s="52"/>
      <c r="T2974" s="52"/>
      <c r="U2974" s="52"/>
      <c r="V2974" s="52"/>
      <c r="W2974" s="52"/>
      <c r="X2974" s="52"/>
      <c r="Y2974" s="194"/>
      <c r="Z2974" s="776"/>
      <c r="AA2974" s="190"/>
      <c r="AB2974" s="747">
        <f t="shared" si="184"/>
        <v>0</v>
      </c>
      <c r="AC2974" s="748">
        <f t="shared" si="185"/>
        <v>0</v>
      </c>
      <c r="AD2974" s="187"/>
      <c r="AE2974" s="186"/>
      <c r="AF2974" s="190"/>
      <c r="AG2974" s="747">
        <f t="shared" si="186"/>
        <v>0</v>
      </c>
      <c r="AH2974" s="748">
        <f t="shared" si="187"/>
        <v>0</v>
      </c>
      <c r="AI2974" s="187"/>
      <c r="AJ2974" s="52"/>
      <c r="AK2974" s="156" t="str">
        <f>IFERROR(VLOOKUP($A2974,'Liste planification'!$B$2:$C$105,2,FALSE),"")</f>
        <v/>
      </c>
      <c r="AL2974" s="27"/>
      <c r="AM2974" s="27"/>
    </row>
    <row r="2975" spans="1:39">
      <c r="A2975" s="158"/>
      <c r="B2975" s="159" t="str">
        <f>A2975&amp;"-"&amp;TEXT(COUNTIF($A$5:A2975,A2975),"000")</f>
        <v>-000</v>
      </c>
      <c r="C2975" s="52"/>
      <c r="D2975" s="27"/>
      <c r="E2975" s="28"/>
      <c r="F2975" s="27"/>
      <c r="G2975" s="27"/>
      <c r="H2975" s="52"/>
      <c r="I2975" s="380" t="str">
        <f>IFERROR(VLOOKUP($F2975,'Liste planification'!$V$2:$W$96,2,FALSE),"")</f>
        <v/>
      </c>
      <c r="J2975" s="27"/>
      <c r="K2975" s="27"/>
      <c r="L2975" s="27"/>
      <c r="M2975" s="52"/>
      <c r="N2975" s="52"/>
      <c r="O2975" s="52"/>
      <c r="P2975" s="52"/>
      <c r="Q2975" s="52"/>
      <c r="R2975" s="52"/>
      <c r="S2975" s="52"/>
      <c r="T2975" s="52"/>
      <c r="U2975" s="52"/>
      <c r="V2975" s="52"/>
      <c r="W2975" s="52"/>
      <c r="X2975" s="52"/>
      <c r="Y2975" s="194"/>
      <c r="Z2975" s="776"/>
      <c r="AA2975" s="190"/>
      <c r="AB2975" s="747">
        <f t="shared" si="184"/>
        <v>0</v>
      </c>
      <c r="AC2975" s="748">
        <f t="shared" si="185"/>
        <v>0</v>
      </c>
      <c r="AD2975" s="187"/>
      <c r="AE2975" s="186"/>
      <c r="AF2975" s="190"/>
      <c r="AG2975" s="747">
        <f t="shared" si="186"/>
        <v>0</v>
      </c>
      <c r="AH2975" s="748">
        <f t="shared" si="187"/>
        <v>0</v>
      </c>
      <c r="AI2975" s="187"/>
      <c r="AJ2975" s="52"/>
      <c r="AK2975" s="156" t="str">
        <f>IFERROR(VLOOKUP($A2975,'Liste planification'!$B$2:$C$105,2,FALSE),"")</f>
        <v/>
      </c>
      <c r="AL2975" s="27"/>
      <c r="AM2975" s="27"/>
    </row>
    <row r="2976" spans="1:39">
      <c r="A2976" s="158"/>
      <c r="B2976" s="159" t="str">
        <f>A2976&amp;"-"&amp;TEXT(COUNTIF($A$5:A2976,A2976),"000")</f>
        <v>-000</v>
      </c>
      <c r="C2976" s="52"/>
      <c r="D2976" s="27"/>
      <c r="E2976" s="28"/>
      <c r="F2976" s="27"/>
      <c r="G2976" s="27"/>
      <c r="H2976" s="52"/>
      <c r="I2976" s="380" t="str">
        <f>IFERROR(VLOOKUP($F2976,'Liste planification'!$V$2:$W$96,2,FALSE),"")</f>
        <v/>
      </c>
      <c r="J2976" s="27"/>
      <c r="K2976" s="27"/>
      <c r="L2976" s="27"/>
      <c r="M2976" s="52"/>
      <c r="N2976" s="52"/>
      <c r="O2976" s="52"/>
      <c r="P2976" s="52"/>
      <c r="Q2976" s="52"/>
      <c r="R2976" s="52"/>
      <c r="S2976" s="52"/>
      <c r="T2976" s="52"/>
      <c r="U2976" s="52"/>
      <c r="V2976" s="52"/>
      <c r="W2976" s="52"/>
      <c r="X2976" s="52"/>
      <c r="Y2976" s="194"/>
      <c r="Z2976" s="776"/>
      <c r="AA2976" s="190"/>
      <c r="AB2976" s="747">
        <f t="shared" si="184"/>
        <v>0</v>
      </c>
      <c r="AC2976" s="748">
        <f t="shared" si="185"/>
        <v>0</v>
      </c>
      <c r="AD2976" s="187"/>
      <c r="AE2976" s="186"/>
      <c r="AF2976" s="190"/>
      <c r="AG2976" s="747">
        <f t="shared" si="186"/>
        <v>0</v>
      </c>
      <c r="AH2976" s="748">
        <f t="shared" si="187"/>
        <v>0</v>
      </c>
      <c r="AI2976" s="187"/>
      <c r="AJ2976" s="52"/>
      <c r="AK2976" s="156" t="str">
        <f>IFERROR(VLOOKUP($A2976,'Liste planification'!$B$2:$C$105,2,FALSE),"")</f>
        <v/>
      </c>
      <c r="AL2976" s="27"/>
      <c r="AM2976" s="27"/>
    </row>
    <row r="2977" spans="1:39">
      <c r="A2977" s="158"/>
      <c r="B2977" s="159" t="str">
        <f>A2977&amp;"-"&amp;TEXT(COUNTIF($A$5:A2977,A2977),"000")</f>
        <v>-000</v>
      </c>
      <c r="C2977" s="52"/>
      <c r="D2977" s="27"/>
      <c r="E2977" s="28"/>
      <c r="F2977" s="27"/>
      <c r="G2977" s="27"/>
      <c r="H2977" s="52"/>
      <c r="I2977" s="380" t="str">
        <f>IFERROR(VLOOKUP($F2977,'Liste planification'!$V$2:$W$96,2,FALSE),"")</f>
        <v/>
      </c>
      <c r="J2977" s="27"/>
      <c r="K2977" s="27"/>
      <c r="L2977" s="27"/>
      <c r="M2977" s="52"/>
      <c r="N2977" s="52"/>
      <c r="O2977" s="52"/>
      <c r="P2977" s="52"/>
      <c r="Q2977" s="52"/>
      <c r="R2977" s="52"/>
      <c r="S2977" s="52"/>
      <c r="T2977" s="52"/>
      <c r="U2977" s="52"/>
      <c r="V2977" s="52"/>
      <c r="W2977" s="52"/>
      <c r="X2977" s="52"/>
      <c r="Y2977" s="194"/>
      <c r="Z2977" s="776"/>
      <c r="AA2977" s="190"/>
      <c r="AB2977" s="747">
        <f t="shared" si="184"/>
        <v>0</v>
      </c>
      <c r="AC2977" s="748">
        <f t="shared" si="185"/>
        <v>0</v>
      </c>
      <c r="AD2977" s="187"/>
      <c r="AE2977" s="186"/>
      <c r="AF2977" s="190"/>
      <c r="AG2977" s="747">
        <f t="shared" si="186"/>
        <v>0</v>
      </c>
      <c r="AH2977" s="748">
        <f t="shared" si="187"/>
        <v>0</v>
      </c>
      <c r="AI2977" s="187"/>
      <c r="AJ2977" s="52"/>
      <c r="AK2977" s="156" t="str">
        <f>IFERROR(VLOOKUP($A2977,'Liste planification'!$B$2:$C$105,2,FALSE),"")</f>
        <v/>
      </c>
      <c r="AL2977" s="27"/>
      <c r="AM2977" s="27"/>
    </row>
    <row r="2978" spans="1:39">
      <c r="A2978" s="158"/>
      <c r="B2978" s="159" t="str">
        <f>A2978&amp;"-"&amp;TEXT(COUNTIF($A$5:A2978,A2978),"000")</f>
        <v>-000</v>
      </c>
      <c r="C2978" s="52"/>
      <c r="D2978" s="27"/>
      <c r="E2978" s="28"/>
      <c r="F2978" s="27"/>
      <c r="G2978" s="27"/>
      <c r="H2978" s="52"/>
      <c r="I2978" s="380" t="str">
        <f>IFERROR(VLOOKUP($F2978,'Liste planification'!$V$2:$W$96,2,FALSE),"")</f>
        <v/>
      </c>
      <c r="J2978" s="27"/>
      <c r="K2978" s="27"/>
      <c r="L2978" s="27"/>
      <c r="M2978" s="52"/>
      <c r="N2978" s="52"/>
      <c r="O2978" s="52"/>
      <c r="P2978" s="52"/>
      <c r="Q2978" s="52"/>
      <c r="R2978" s="52"/>
      <c r="S2978" s="52"/>
      <c r="T2978" s="52"/>
      <c r="U2978" s="52"/>
      <c r="V2978" s="52"/>
      <c r="W2978" s="52"/>
      <c r="X2978" s="52"/>
      <c r="Y2978" s="194"/>
      <c r="Z2978" s="776"/>
      <c r="AA2978" s="190"/>
      <c r="AB2978" s="747">
        <f t="shared" si="184"/>
        <v>0</v>
      </c>
      <c r="AC2978" s="748">
        <f t="shared" si="185"/>
        <v>0</v>
      </c>
      <c r="AD2978" s="187"/>
      <c r="AE2978" s="186"/>
      <c r="AF2978" s="190"/>
      <c r="AG2978" s="747">
        <f t="shared" si="186"/>
        <v>0</v>
      </c>
      <c r="AH2978" s="748">
        <f t="shared" si="187"/>
        <v>0</v>
      </c>
      <c r="AI2978" s="187"/>
      <c r="AJ2978" s="52"/>
      <c r="AK2978" s="156" t="str">
        <f>IFERROR(VLOOKUP($A2978,'Liste planification'!$B$2:$C$105,2,FALSE),"")</f>
        <v/>
      </c>
      <c r="AL2978" s="27"/>
      <c r="AM2978" s="27"/>
    </row>
    <row r="2979" spans="1:39">
      <c r="A2979" s="158"/>
      <c r="B2979" s="159" t="str">
        <f>A2979&amp;"-"&amp;TEXT(COUNTIF($A$5:A2979,A2979),"000")</f>
        <v>-000</v>
      </c>
      <c r="C2979" s="52"/>
      <c r="D2979" s="27"/>
      <c r="E2979" s="28"/>
      <c r="F2979" s="27"/>
      <c r="G2979" s="27"/>
      <c r="H2979" s="52"/>
      <c r="I2979" s="380" t="str">
        <f>IFERROR(VLOOKUP($F2979,'Liste planification'!$V$2:$W$96,2,FALSE),"")</f>
        <v/>
      </c>
      <c r="J2979" s="27"/>
      <c r="K2979" s="27"/>
      <c r="L2979" s="27"/>
      <c r="M2979" s="52"/>
      <c r="N2979" s="52"/>
      <c r="O2979" s="52"/>
      <c r="P2979" s="52"/>
      <c r="Q2979" s="52"/>
      <c r="R2979" s="52"/>
      <c r="S2979" s="52"/>
      <c r="T2979" s="52"/>
      <c r="U2979" s="52"/>
      <c r="V2979" s="52"/>
      <c r="W2979" s="52"/>
      <c r="X2979" s="52"/>
      <c r="Y2979" s="194"/>
      <c r="Z2979" s="776"/>
      <c r="AA2979" s="190"/>
      <c r="AB2979" s="747">
        <f t="shared" si="184"/>
        <v>0</v>
      </c>
      <c r="AC2979" s="748">
        <f t="shared" si="185"/>
        <v>0</v>
      </c>
      <c r="AD2979" s="187"/>
      <c r="AE2979" s="186"/>
      <c r="AF2979" s="190"/>
      <c r="AG2979" s="747">
        <f t="shared" si="186"/>
        <v>0</v>
      </c>
      <c r="AH2979" s="748">
        <f t="shared" si="187"/>
        <v>0</v>
      </c>
      <c r="AI2979" s="187"/>
      <c r="AJ2979" s="52"/>
      <c r="AK2979" s="156" t="str">
        <f>IFERROR(VLOOKUP($A2979,'Liste planification'!$B$2:$C$105,2,FALSE),"")</f>
        <v/>
      </c>
      <c r="AL2979" s="27"/>
      <c r="AM2979" s="27"/>
    </row>
    <row r="2980" spans="1:39">
      <c r="A2980" s="158"/>
      <c r="B2980" s="159" t="str">
        <f>A2980&amp;"-"&amp;TEXT(COUNTIF($A$5:A2980,A2980),"000")</f>
        <v>-000</v>
      </c>
      <c r="C2980" s="52"/>
      <c r="D2980" s="27"/>
      <c r="E2980" s="28"/>
      <c r="F2980" s="27"/>
      <c r="G2980" s="27"/>
      <c r="H2980" s="52"/>
      <c r="I2980" s="380" t="str">
        <f>IFERROR(VLOOKUP($F2980,'Liste planification'!$V$2:$W$96,2,FALSE),"")</f>
        <v/>
      </c>
      <c r="J2980" s="27"/>
      <c r="K2980" s="27"/>
      <c r="L2980" s="27"/>
      <c r="M2980" s="52"/>
      <c r="N2980" s="52"/>
      <c r="O2980" s="52"/>
      <c r="P2980" s="52"/>
      <c r="Q2980" s="52"/>
      <c r="R2980" s="52"/>
      <c r="S2980" s="52"/>
      <c r="T2980" s="52"/>
      <c r="U2980" s="52"/>
      <c r="V2980" s="52"/>
      <c r="W2980" s="52"/>
      <c r="X2980" s="52"/>
      <c r="Y2980" s="194"/>
      <c r="Z2980" s="776"/>
      <c r="AA2980" s="190"/>
      <c r="AB2980" s="747">
        <f t="shared" si="184"/>
        <v>0</v>
      </c>
      <c r="AC2980" s="748">
        <f t="shared" si="185"/>
        <v>0</v>
      </c>
      <c r="AD2980" s="187"/>
      <c r="AE2980" s="186"/>
      <c r="AF2980" s="190"/>
      <c r="AG2980" s="747">
        <f t="shared" si="186"/>
        <v>0</v>
      </c>
      <c r="AH2980" s="748">
        <f t="shared" si="187"/>
        <v>0</v>
      </c>
      <c r="AI2980" s="187"/>
      <c r="AJ2980" s="52"/>
      <c r="AK2980" s="156" t="str">
        <f>IFERROR(VLOOKUP($A2980,'Liste planification'!$B$2:$C$105,2,FALSE),"")</f>
        <v/>
      </c>
      <c r="AL2980" s="27"/>
      <c r="AM2980" s="27"/>
    </row>
    <row r="2981" spans="1:39">
      <c r="A2981" s="158"/>
      <c r="B2981" s="159" t="str">
        <f>A2981&amp;"-"&amp;TEXT(COUNTIF($A$5:A2981,A2981),"000")</f>
        <v>-000</v>
      </c>
      <c r="C2981" s="52"/>
      <c r="D2981" s="27"/>
      <c r="E2981" s="28"/>
      <c r="F2981" s="27"/>
      <c r="G2981" s="27"/>
      <c r="H2981" s="52"/>
      <c r="I2981" s="380" t="str">
        <f>IFERROR(VLOOKUP($F2981,'Liste planification'!$V$2:$W$96,2,FALSE),"")</f>
        <v/>
      </c>
      <c r="J2981" s="27"/>
      <c r="K2981" s="27"/>
      <c r="L2981" s="27"/>
      <c r="M2981" s="52"/>
      <c r="N2981" s="52"/>
      <c r="O2981" s="52"/>
      <c r="P2981" s="52"/>
      <c r="Q2981" s="52"/>
      <c r="R2981" s="52"/>
      <c r="S2981" s="52"/>
      <c r="T2981" s="52"/>
      <c r="U2981" s="52"/>
      <c r="V2981" s="52"/>
      <c r="W2981" s="52"/>
      <c r="X2981" s="52"/>
      <c r="Y2981" s="194"/>
      <c r="Z2981" s="776"/>
      <c r="AA2981" s="190"/>
      <c r="AB2981" s="747">
        <f t="shared" si="184"/>
        <v>0</v>
      </c>
      <c r="AC2981" s="748">
        <f t="shared" si="185"/>
        <v>0</v>
      </c>
      <c r="AD2981" s="187"/>
      <c r="AE2981" s="186"/>
      <c r="AF2981" s="190"/>
      <c r="AG2981" s="747">
        <f t="shared" si="186"/>
        <v>0</v>
      </c>
      <c r="AH2981" s="748">
        <f t="shared" si="187"/>
        <v>0</v>
      </c>
      <c r="AI2981" s="187"/>
      <c r="AJ2981" s="52"/>
      <c r="AK2981" s="156" t="str">
        <f>IFERROR(VLOOKUP($A2981,'Liste planification'!$B$2:$C$105,2,FALSE),"")</f>
        <v/>
      </c>
      <c r="AL2981" s="27"/>
      <c r="AM2981" s="27"/>
    </row>
    <row r="2982" spans="1:39">
      <c r="A2982" s="158"/>
      <c r="B2982" s="159" t="str">
        <f>A2982&amp;"-"&amp;TEXT(COUNTIF($A$5:A2982,A2982),"000")</f>
        <v>-000</v>
      </c>
      <c r="C2982" s="52"/>
      <c r="D2982" s="27"/>
      <c r="E2982" s="28"/>
      <c r="F2982" s="27"/>
      <c r="G2982" s="27"/>
      <c r="H2982" s="52"/>
      <c r="I2982" s="380" t="str">
        <f>IFERROR(VLOOKUP($F2982,'Liste planification'!$V$2:$W$96,2,FALSE),"")</f>
        <v/>
      </c>
      <c r="J2982" s="27"/>
      <c r="K2982" s="27"/>
      <c r="L2982" s="27"/>
      <c r="M2982" s="52"/>
      <c r="N2982" s="52"/>
      <c r="O2982" s="52"/>
      <c r="P2982" s="52"/>
      <c r="Q2982" s="52"/>
      <c r="R2982" s="52"/>
      <c r="S2982" s="52"/>
      <c r="T2982" s="52"/>
      <c r="U2982" s="52"/>
      <c r="V2982" s="52"/>
      <c r="W2982" s="52"/>
      <c r="X2982" s="52"/>
      <c r="Y2982" s="194"/>
      <c r="Z2982" s="776"/>
      <c r="AA2982" s="190"/>
      <c r="AB2982" s="747">
        <f t="shared" si="184"/>
        <v>0</v>
      </c>
      <c r="AC2982" s="748">
        <f t="shared" si="185"/>
        <v>0</v>
      </c>
      <c r="AD2982" s="187"/>
      <c r="AE2982" s="186"/>
      <c r="AF2982" s="190"/>
      <c r="AG2982" s="747">
        <f t="shared" si="186"/>
        <v>0</v>
      </c>
      <c r="AH2982" s="748">
        <f t="shared" si="187"/>
        <v>0</v>
      </c>
      <c r="AI2982" s="187"/>
      <c r="AJ2982" s="52"/>
      <c r="AK2982" s="156" t="str">
        <f>IFERROR(VLOOKUP($A2982,'Liste planification'!$B$2:$C$105,2,FALSE),"")</f>
        <v/>
      </c>
      <c r="AL2982" s="27"/>
      <c r="AM2982" s="27"/>
    </row>
    <row r="2983" spans="1:39">
      <c r="A2983" s="158"/>
      <c r="B2983" s="159" t="str">
        <f>A2983&amp;"-"&amp;TEXT(COUNTIF($A$5:A2983,A2983),"000")</f>
        <v>-000</v>
      </c>
      <c r="C2983" s="52"/>
      <c r="D2983" s="27"/>
      <c r="E2983" s="28"/>
      <c r="F2983" s="27"/>
      <c r="G2983" s="27"/>
      <c r="H2983" s="52"/>
      <c r="I2983" s="380" t="str">
        <f>IFERROR(VLOOKUP($F2983,'Liste planification'!$V$2:$W$96,2,FALSE),"")</f>
        <v/>
      </c>
      <c r="J2983" s="27"/>
      <c r="K2983" s="27"/>
      <c r="L2983" s="27"/>
      <c r="M2983" s="52"/>
      <c r="N2983" s="52"/>
      <c r="O2983" s="52"/>
      <c r="P2983" s="52"/>
      <c r="Q2983" s="52"/>
      <c r="R2983" s="52"/>
      <c r="S2983" s="52"/>
      <c r="T2983" s="52"/>
      <c r="U2983" s="52"/>
      <c r="V2983" s="52"/>
      <c r="W2983" s="52"/>
      <c r="X2983" s="52"/>
      <c r="Y2983" s="194"/>
      <c r="Z2983" s="776"/>
      <c r="AA2983" s="190"/>
      <c r="AB2983" s="747">
        <f t="shared" si="184"/>
        <v>0</v>
      </c>
      <c r="AC2983" s="748">
        <f t="shared" si="185"/>
        <v>0</v>
      </c>
      <c r="AD2983" s="187"/>
      <c r="AE2983" s="186"/>
      <c r="AF2983" s="190"/>
      <c r="AG2983" s="747">
        <f t="shared" si="186"/>
        <v>0</v>
      </c>
      <c r="AH2983" s="748">
        <f t="shared" si="187"/>
        <v>0</v>
      </c>
      <c r="AI2983" s="187"/>
      <c r="AJ2983" s="52"/>
      <c r="AK2983" s="156" t="str">
        <f>IFERROR(VLOOKUP($A2983,'Liste planification'!$B$2:$C$105,2,FALSE),"")</f>
        <v/>
      </c>
      <c r="AL2983" s="27"/>
      <c r="AM2983" s="27"/>
    </row>
    <row r="2984" spans="1:39">
      <c r="A2984" s="158"/>
      <c r="B2984" s="159" t="str">
        <f>A2984&amp;"-"&amp;TEXT(COUNTIF($A$5:A2984,A2984),"000")</f>
        <v>-000</v>
      </c>
      <c r="C2984" s="52"/>
      <c r="D2984" s="27"/>
      <c r="E2984" s="28"/>
      <c r="F2984" s="27"/>
      <c r="G2984" s="27"/>
      <c r="H2984" s="52"/>
      <c r="I2984" s="380" t="str">
        <f>IFERROR(VLOOKUP($F2984,'Liste planification'!$V$2:$W$96,2,FALSE),"")</f>
        <v/>
      </c>
      <c r="J2984" s="27"/>
      <c r="K2984" s="27"/>
      <c r="L2984" s="27"/>
      <c r="M2984" s="52"/>
      <c r="N2984" s="52"/>
      <c r="O2984" s="52"/>
      <c r="P2984" s="52"/>
      <c r="Q2984" s="52"/>
      <c r="R2984" s="52"/>
      <c r="S2984" s="52"/>
      <c r="T2984" s="52"/>
      <c r="U2984" s="52"/>
      <c r="V2984" s="52"/>
      <c r="W2984" s="52"/>
      <c r="X2984" s="52"/>
      <c r="Y2984" s="194"/>
      <c r="Z2984" s="776"/>
      <c r="AA2984" s="190"/>
      <c r="AB2984" s="747">
        <f t="shared" si="184"/>
        <v>0</v>
      </c>
      <c r="AC2984" s="748">
        <f t="shared" si="185"/>
        <v>0</v>
      </c>
      <c r="AD2984" s="187"/>
      <c r="AE2984" s="186"/>
      <c r="AF2984" s="190"/>
      <c r="AG2984" s="747">
        <f t="shared" si="186"/>
        <v>0</v>
      </c>
      <c r="AH2984" s="748">
        <f t="shared" si="187"/>
        <v>0</v>
      </c>
      <c r="AI2984" s="187"/>
      <c r="AJ2984" s="52"/>
      <c r="AK2984" s="156" t="str">
        <f>IFERROR(VLOOKUP($A2984,'Liste planification'!$B$2:$C$105,2,FALSE),"")</f>
        <v/>
      </c>
      <c r="AL2984" s="27"/>
      <c r="AM2984" s="27"/>
    </row>
    <row r="2985" spans="1:39">
      <c r="A2985" s="158"/>
      <c r="B2985" s="159" t="str">
        <f>A2985&amp;"-"&amp;TEXT(COUNTIF($A$5:A2985,A2985),"000")</f>
        <v>-000</v>
      </c>
      <c r="C2985" s="52"/>
      <c r="D2985" s="27"/>
      <c r="E2985" s="28"/>
      <c r="F2985" s="27"/>
      <c r="G2985" s="27"/>
      <c r="H2985" s="52"/>
      <c r="I2985" s="380" t="str">
        <f>IFERROR(VLOOKUP($F2985,'Liste planification'!$V$2:$W$96,2,FALSE),"")</f>
        <v/>
      </c>
      <c r="J2985" s="27"/>
      <c r="K2985" s="27"/>
      <c r="L2985" s="27"/>
      <c r="M2985" s="52"/>
      <c r="N2985" s="52"/>
      <c r="O2985" s="52"/>
      <c r="P2985" s="52"/>
      <c r="Q2985" s="52"/>
      <c r="R2985" s="52"/>
      <c r="S2985" s="52"/>
      <c r="T2985" s="52"/>
      <c r="U2985" s="52"/>
      <c r="V2985" s="52"/>
      <c r="W2985" s="52"/>
      <c r="X2985" s="52"/>
      <c r="Y2985" s="194"/>
      <c r="Z2985" s="776"/>
      <c r="AA2985" s="190"/>
      <c r="AB2985" s="747">
        <f t="shared" si="184"/>
        <v>0</v>
      </c>
      <c r="AC2985" s="748">
        <f t="shared" si="185"/>
        <v>0</v>
      </c>
      <c r="AD2985" s="187"/>
      <c r="AE2985" s="186"/>
      <c r="AF2985" s="190"/>
      <c r="AG2985" s="747">
        <f t="shared" si="186"/>
        <v>0</v>
      </c>
      <c r="AH2985" s="748">
        <f t="shared" si="187"/>
        <v>0</v>
      </c>
      <c r="AI2985" s="187"/>
      <c r="AJ2985" s="52"/>
      <c r="AK2985" s="156" t="str">
        <f>IFERROR(VLOOKUP($A2985,'Liste planification'!$B$2:$C$105,2,FALSE),"")</f>
        <v/>
      </c>
      <c r="AL2985" s="27"/>
      <c r="AM2985" s="27"/>
    </row>
    <row r="2986" spans="1:39">
      <c r="A2986" s="158"/>
      <c r="B2986" s="159" t="str">
        <f>A2986&amp;"-"&amp;TEXT(COUNTIF($A$5:A2986,A2986),"000")</f>
        <v>-000</v>
      </c>
      <c r="C2986" s="52"/>
      <c r="D2986" s="27"/>
      <c r="E2986" s="28"/>
      <c r="F2986" s="27"/>
      <c r="G2986" s="27"/>
      <c r="H2986" s="52"/>
      <c r="I2986" s="380" t="str">
        <f>IFERROR(VLOOKUP($F2986,'Liste planification'!$V$2:$W$96,2,FALSE),"")</f>
        <v/>
      </c>
      <c r="J2986" s="27"/>
      <c r="K2986" s="27"/>
      <c r="L2986" s="27"/>
      <c r="M2986" s="52"/>
      <c r="N2986" s="52"/>
      <c r="O2986" s="52"/>
      <c r="P2986" s="52"/>
      <c r="Q2986" s="52"/>
      <c r="R2986" s="52"/>
      <c r="S2986" s="52"/>
      <c r="T2986" s="52"/>
      <c r="U2986" s="52"/>
      <c r="V2986" s="52"/>
      <c r="W2986" s="52"/>
      <c r="X2986" s="52"/>
      <c r="Y2986" s="194"/>
      <c r="Z2986" s="776"/>
      <c r="AA2986" s="190"/>
      <c r="AB2986" s="747">
        <f t="shared" si="184"/>
        <v>0</v>
      </c>
      <c r="AC2986" s="748">
        <f t="shared" si="185"/>
        <v>0</v>
      </c>
      <c r="AD2986" s="187"/>
      <c r="AE2986" s="186"/>
      <c r="AF2986" s="190"/>
      <c r="AG2986" s="747">
        <f t="shared" si="186"/>
        <v>0</v>
      </c>
      <c r="AH2986" s="748">
        <f t="shared" si="187"/>
        <v>0</v>
      </c>
      <c r="AI2986" s="187"/>
      <c r="AJ2986" s="52"/>
      <c r="AK2986" s="156" t="str">
        <f>IFERROR(VLOOKUP($A2986,'Liste planification'!$B$2:$C$105,2,FALSE),"")</f>
        <v/>
      </c>
      <c r="AL2986" s="27"/>
      <c r="AM2986" s="27"/>
    </row>
    <row r="2987" spans="1:39">
      <c r="A2987" s="158"/>
      <c r="B2987" s="159" t="str">
        <f>A2987&amp;"-"&amp;TEXT(COUNTIF($A$5:A2987,A2987),"000")</f>
        <v>-000</v>
      </c>
      <c r="C2987" s="52"/>
      <c r="D2987" s="27"/>
      <c r="E2987" s="28"/>
      <c r="F2987" s="27"/>
      <c r="G2987" s="27"/>
      <c r="H2987" s="52"/>
      <c r="I2987" s="380" t="str">
        <f>IFERROR(VLOOKUP($F2987,'Liste planification'!$V$2:$W$96,2,FALSE),"")</f>
        <v/>
      </c>
      <c r="J2987" s="27"/>
      <c r="K2987" s="27"/>
      <c r="L2987" s="27"/>
      <c r="M2987" s="52"/>
      <c r="N2987" s="52"/>
      <c r="O2987" s="52"/>
      <c r="P2987" s="52"/>
      <c r="Q2987" s="52"/>
      <c r="R2987" s="52"/>
      <c r="S2987" s="52"/>
      <c r="T2987" s="52"/>
      <c r="U2987" s="52"/>
      <c r="V2987" s="52"/>
      <c r="W2987" s="52"/>
      <c r="X2987" s="52"/>
      <c r="Y2987" s="194"/>
      <c r="Z2987" s="776"/>
      <c r="AA2987" s="190"/>
      <c r="AB2987" s="747">
        <f t="shared" si="184"/>
        <v>0</v>
      </c>
      <c r="AC2987" s="748">
        <f t="shared" si="185"/>
        <v>0</v>
      </c>
      <c r="AD2987" s="187"/>
      <c r="AE2987" s="186"/>
      <c r="AF2987" s="190"/>
      <c r="AG2987" s="747">
        <f t="shared" si="186"/>
        <v>0</v>
      </c>
      <c r="AH2987" s="748">
        <f t="shared" si="187"/>
        <v>0</v>
      </c>
      <c r="AI2987" s="187"/>
      <c r="AJ2987" s="52"/>
      <c r="AK2987" s="156" t="str">
        <f>IFERROR(VLOOKUP($A2987,'Liste planification'!$B$2:$C$105,2,FALSE),"")</f>
        <v/>
      </c>
      <c r="AL2987" s="27"/>
      <c r="AM2987" s="27"/>
    </row>
    <row r="2988" spans="1:39">
      <c r="A2988" s="158"/>
      <c r="B2988" s="159" t="str">
        <f>A2988&amp;"-"&amp;TEXT(COUNTIF($A$5:A2988,A2988),"000")</f>
        <v>-000</v>
      </c>
      <c r="C2988" s="52"/>
      <c r="D2988" s="27"/>
      <c r="E2988" s="28"/>
      <c r="F2988" s="27"/>
      <c r="G2988" s="27"/>
      <c r="H2988" s="52"/>
      <c r="I2988" s="380" t="str">
        <f>IFERROR(VLOOKUP($F2988,'Liste planification'!$V$2:$W$96,2,FALSE),"")</f>
        <v/>
      </c>
      <c r="J2988" s="27"/>
      <c r="K2988" s="27"/>
      <c r="L2988" s="27"/>
      <c r="M2988" s="52"/>
      <c r="N2988" s="52"/>
      <c r="O2988" s="52"/>
      <c r="P2988" s="52"/>
      <c r="Q2988" s="52"/>
      <c r="R2988" s="52"/>
      <c r="S2988" s="52"/>
      <c r="T2988" s="52"/>
      <c r="U2988" s="52"/>
      <c r="V2988" s="52"/>
      <c r="W2988" s="52"/>
      <c r="X2988" s="52"/>
      <c r="Y2988" s="194"/>
      <c r="Z2988" s="776"/>
      <c r="AA2988" s="190"/>
      <c r="AB2988" s="747">
        <f t="shared" si="184"/>
        <v>0</v>
      </c>
      <c r="AC2988" s="748">
        <f t="shared" si="185"/>
        <v>0</v>
      </c>
      <c r="AD2988" s="187"/>
      <c r="AE2988" s="186"/>
      <c r="AF2988" s="190"/>
      <c r="AG2988" s="747">
        <f t="shared" si="186"/>
        <v>0</v>
      </c>
      <c r="AH2988" s="748">
        <f t="shared" si="187"/>
        <v>0</v>
      </c>
      <c r="AI2988" s="187"/>
      <c r="AJ2988" s="52"/>
      <c r="AK2988" s="156" t="str">
        <f>IFERROR(VLOOKUP($A2988,'Liste planification'!$B$2:$C$105,2,FALSE),"")</f>
        <v/>
      </c>
      <c r="AL2988" s="27"/>
      <c r="AM2988" s="27"/>
    </row>
    <row r="2989" spans="1:39">
      <c r="A2989" s="158"/>
      <c r="B2989" s="159" t="str">
        <f>A2989&amp;"-"&amp;TEXT(COUNTIF($A$5:A2989,A2989),"000")</f>
        <v>-000</v>
      </c>
      <c r="C2989" s="52"/>
      <c r="D2989" s="27"/>
      <c r="E2989" s="28"/>
      <c r="F2989" s="27"/>
      <c r="G2989" s="27"/>
      <c r="H2989" s="52"/>
      <c r="I2989" s="380" t="str">
        <f>IFERROR(VLOOKUP($F2989,'Liste planification'!$V$2:$W$96,2,FALSE),"")</f>
        <v/>
      </c>
      <c r="J2989" s="27"/>
      <c r="K2989" s="27"/>
      <c r="L2989" s="27"/>
      <c r="M2989" s="52"/>
      <c r="N2989" s="52"/>
      <c r="O2989" s="52"/>
      <c r="P2989" s="52"/>
      <c r="Q2989" s="52"/>
      <c r="R2989" s="52"/>
      <c r="S2989" s="52"/>
      <c r="T2989" s="52"/>
      <c r="U2989" s="52"/>
      <c r="V2989" s="52"/>
      <c r="W2989" s="52"/>
      <c r="X2989" s="52"/>
      <c r="Y2989" s="194"/>
      <c r="Z2989" s="776"/>
      <c r="AA2989" s="190"/>
      <c r="AB2989" s="747">
        <f t="shared" si="184"/>
        <v>0</v>
      </c>
      <c r="AC2989" s="748">
        <f t="shared" si="185"/>
        <v>0</v>
      </c>
      <c r="AD2989" s="187"/>
      <c r="AE2989" s="186"/>
      <c r="AF2989" s="190"/>
      <c r="AG2989" s="747">
        <f t="shared" si="186"/>
        <v>0</v>
      </c>
      <c r="AH2989" s="748">
        <f t="shared" si="187"/>
        <v>0</v>
      </c>
      <c r="AI2989" s="187"/>
      <c r="AJ2989" s="52"/>
      <c r="AK2989" s="156" t="str">
        <f>IFERROR(VLOOKUP($A2989,'Liste planification'!$B$2:$C$105,2,FALSE),"")</f>
        <v/>
      </c>
      <c r="AL2989" s="27"/>
      <c r="AM2989" s="27"/>
    </row>
    <row r="2990" spans="1:39">
      <c r="A2990" s="158"/>
      <c r="B2990" s="159" t="str">
        <f>A2990&amp;"-"&amp;TEXT(COUNTIF($A$5:A2990,A2990),"000")</f>
        <v>-000</v>
      </c>
      <c r="C2990" s="52"/>
      <c r="D2990" s="27"/>
      <c r="E2990" s="28"/>
      <c r="F2990" s="27"/>
      <c r="G2990" s="27"/>
      <c r="H2990" s="52"/>
      <c r="I2990" s="380" t="str">
        <f>IFERROR(VLOOKUP($F2990,'Liste planification'!$V$2:$W$96,2,FALSE),"")</f>
        <v/>
      </c>
      <c r="J2990" s="27"/>
      <c r="K2990" s="27"/>
      <c r="L2990" s="27"/>
      <c r="M2990" s="52"/>
      <c r="N2990" s="52"/>
      <c r="O2990" s="52"/>
      <c r="P2990" s="52"/>
      <c r="Q2990" s="52"/>
      <c r="R2990" s="52"/>
      <c r="S2990" s="52"/>
      <c r="T2990" s="52"/>
      <c r="U2990" s="52"/>
      <c r="V2990" s="52"/>
      <c r="W2990" s="52"/>
      <c r="X2990" s="52"/>
      <c r="Y2990" s="194"/>
      <c r="Z2990" s="776"/>
      <c r="AA2990" s="190"/>
      <c r="AB2990" s="747">
        <f t="shared" si="184"/>
        <v>0</v>
      </c>
      <c r="AC2990" s="748">
        <f t="shared" si="185"/>
        <v>0</v>
      </c>
      <c r="AD2990" s="187"/>
      <c r="AE2990" s="186"/>
      <c r="AF2990" s="190"/>
      <c r="AG2990" s="747">
        <f t="shared" si="186"/>
        <v>0</v>
      </c>
      <c r="AH2990" s="748">
        <f t="shared" si="187"/>
        <v>0</v>
      </c>
      <c r="AI2990" s="187"/>
      <c r="AJ2990" s="52"/>
      <c r="AK2990" s="156" t="str">
        <f>IFERROR(VLOOKUP($A2990,'Liste planification'!$B$2:$C$105,2,FALSE),"")</f>
        <v/>
      </c>
      <c r="AL2990" s="27"/>
      <c r="AM2990" s="27"/>
    </row>
    <row r="2991" spans="1:39">
      <c r="A2991" s="158"/>
      <c r="B2991" s="159" t="str">
        <f>A2991&amp;"-"&amp;TEXT(COUNTIF($A$5:A2991,A2991),"000")</f>
        <v>-000</v>
      </c>
      <c r="C2991" s="52"/>
      <c r="D2991" s="27"/>
      <c r="E2991" s="28"/>
      <c r="F2991" s="27"/>
      <c r="G2991" s="27"/>
      <c r="H2991" s="52"/>
      <c r="I2991" s="380" t="str">
        <f>IFERROR(VLOOKUP($F2991,'Liste planification'!$V$2:$W$96,2,FALSE),"")</f>
        <v/>
      </c>
      <c r="J2991" s="27"/>
      <c r="K2991" s="27"/>
      <c r="L2991" s="27"/>
      <c r="M2991" s="52"/>
      <c r="N2991" s="52"/>
      <c r="O2991" s="52"/>
      <c r="P2991" s="52"/>
      <c r="Q2991" s="52"/>
      <c r="R2991" s="52"/>
      <c r="S2991" s="52"/>
      <c r="T2991" s="52"/>
      <c r="U2991" s="52"/>
      <c r="V2991" s="52"/>
      <c r="W2991" s="52"/>
      <c r="X2991" s="52"/>
      <c r="Y2991" s="194"/>
      <c r="Z2991" s="776"/>
      <c r="AA2991" s="190"/>
      <c r="AB2991" s="747">
        <f t="shared" si="184"/>
        <v>0</v>
      </c>
      <c r="AC2991" s="748">
        <f t="shared" si="185"/>
        <v>0</v>
      </c>
      <c r="AD2991" s="187"/>
      <c r="AE2991" s="186"/>
      <c r="AF2991" s="190"/>
      <c r="AG2991" s="747">
        <f t="shared" si="186"/>
        <v>0</v>
      </c>
      <c r="AH2991" s="748">
        <f t="shared" si="187"/>
        <v>0</v>
      </c>
      <c r="AI2991" s="187"/>
      <c r="AJ2991" s="52"/>
      <c r="AK2991" s="156" t="str">
        <f>IFERROR(VLOOKUP($A2991,'Liste planification'!$B$2:$C$105,2,FALSE),"")</f>
        <v/>
      </c>
      <c r="AL2991" s="27"/>
      <c r="AM2991" s="27"/>
    </row>
    <row r="2992" spans="1:39">
      <c r="A2992" s="158"/>
      <c r="B2992" s="159" t="str">
        <f>A2992&amp;"-"&amp;TEXT(COUNTIF($A$5:A2992,A2992),"000")</f>
        <v>-000</v>
      </c>
      <c r="C2992" s="52"/>
      <c r="D2992" s="27"/>
      <c r="E2992" s="28"/>
      <c r="F2992" s="27"/>
      <c r="G2992" s="27"/>
      <c r="H2992" s="52"/>
      <c r="I2992" s="380" t="str">
        <f>IFERROR(VLOOKUP($F2992,'Liste planification'!$V$2:$W$96,2,FALSE),"")</f>
        <v/>
      </c>
      <c r="J2992" s="27"/>
      <c r="K2992" s="27"/>
      <c r="L2992" s="27"/>
      <c r="M2992" s="52"/>
      <c r="N2992" s="52"/>
      <c r="O2992" s="52"/>
      <c r="P2992" s="52"/>
      <c r="Q2992" s="52"/>
      <c r="R2992" s="52"/>
      <c r="S2992" s="52"/>
      <c r="T2992" s="52"/>
      <c r="U2992" s="52"/>
      <c r="V2992" s="52"/>
      <c r="W2992" s="52"/>
      <c r="X2992" s="52"/>
      <c r="Y2992" s="194"/>
      <c r="Z2992" s="776"/>
      <c r="AA2992" s="190"/>
      <c r="AB2992" s="747">
        <f t="shared" si="184"/>
        <v>0</v>
      </c>
      <c r="AC2992" s="748">
        <f t="shared" si="185"/>
        <v>0</v>
      </c>
      <c r="AD2992" s="187"/>
      <c r="AE2992" s="186"/>
      <c r="AF2992" s="190"/>
      <c r="AG2992" s="747">
        <f t="shared" si="186"/>
        <v>0</v>
      </c>
      <c r="AH2992" s="748">
        <f t="shared" si="187"/>
        <v>0</v>
      </c>
      <c r="AI2992" s="187"/>
      <c r="AJ2992" s="52"/>
      <c r="AK2992" s="156" t="str">
        <f>IFERROR(VLOOKUP($A2992,'Liste planification'!$B$2:$C$105,2,FALSE),"")</f>
        <v/>
      </c>
      <c r="AL2992" s="27"/>
      <c r="AM2992" s="27"/>
    </row>
    <row r="2993" spans="1:39">
      <c r="A2993" s="158"/>
      <c r="B2993" s="159" t="str">
        <f>A2993&amp;"-"&amp;TEXT(COUNTIF($A$5:A2993,A2993),"000")</f>
        <v>-000</v>
      </c>
      <c r="C2993" s="52"/>
      <c r="D2993" s="27"/>
      <c r="E2993" s="28"/>
      <c r="F2993" s="27"/>
      <c r="G2993" s="27"/>
      <c r="H2993" s="52"/>
      <c r="I2993" s="380" t="str">
        <f>IFERROR(VLOOKUP($F2993,'Liste planification'!$V$2:$W$96,2,FALSE),"")</f>
        <v/>
      </c>
      <c r="J2993" s="27"/>
      <c r="K2993" s="27"/>
      <c r="L2993" s="27"/>
      <c r="M2993" s="52"/>
      <c r="N2993" s="52"/>
      <c r="O2993" s="52"/>
      <c r="P2993" s="52"/>
      <c r="Q2993" s="52"/>
      <c r="R2993" s="52"/>
      <c r="S2993" s="52"/>
      <c r="T2993" s="52"/>
      <c r="U2993" s="52"/>
      <c r="V2993" s="52"/>
      <c r="W2993" s="52"/>
      <c r="X2993" s="52"/>
      <c r="Y2993" s="194"/>
      <c r="Z2993" s="776"/>
      <c r="AA2993" s="190"/>
      <c r="AB2993" s="747">
        <f t="shared" si="184"/>
        <v>0</v>
      </c>
      <c r="AC2993" s="748">
        <f t="shared" si="185"/>
        <v>0</v>
      </c>
      <c r="AD2993" s="187"/>
      <c r="AE2993" s="186"/>
      <c r="AF2993" s="190"/>
      <c r="AG2993" s="747">
        <f t="shared" si="186"/>
        <v>0</v>
      </c>
      <c r="AH2993" s="748">
        <f t="shared" si="187"/>
        <v>0</v>
      </c>
      <c r="AI2993" s="187"/>
      <c r="AJ2993" s="52"/>
      <c r="AK2993" s="156" t="str">
        <f>IFERROR(VLOOKUP($A2993,'Liste planification'!$B$2:$C$105,2,FALSE),"")</f>
        <v/>
      </c>
      <c r="AL2993" s="27"/>
      <c r="AM2993" s="27"/>
    </row>
    <row r="2994" spans="1:39">
      <c r="A2994" s="158"/>
      <c r="B2994" s="159" t="str">
        <f>A2994&amp;"-"&amp;TEXT(COUNTIF($A$5:A2994,A2994),"000")</f>
        <v>-000</v>
      </c>
      <c r="C2994" s="52"/>
      <c r="D2994" s="27"/>
      <c r="E2994" s="28"/>
      <c r="F2994" s="27"/>
      <c r="G2994" s="27"/>
      <c r="H2994" s="52"/>
      <c r="I2994" s="380" t="str">
        <f>IFERROR(VLOOKUP($F2994,'Liste planification'!$V$2:$W$96,2,FALSE),"")</f>
        <v/>
      </c>
      <c r="J2994" s="27"/>
      <c r="K2994" s="27"/>
      <c r="L2994" s="27"/>
      <c r="M2994" s="52"/>
      <c r="N2994" s="52"/>
      <c r="O2994" s="52"/>
      <c r="P2994" s="52"/>
      <c r="Q2994" s="52"/>
      <c r="R2994" s="52"/>
      <c r="S2994" s="52"/>
      <c r="T2994" s="52"/>
      <c r="U2994" s="52"/>
      <c r="V2994" s="52"/>
      <c r="W2994" s="52"/>
      <c r="X2994" s="52"/>
      <c r="Y2994" s="194"/>
      <c r="Z2994" s="776"/>
      <c r="AA2994" s="190"/>
      <c r="AB2994" s="747">
        <f t="shared" si="184"/>
        <v>0</v>
      </c>
      <c r="AC2994" s="748">
        <f t="shared" si="185"/>
        <v>0</v>
      </c>
      <c r="AD2994" s="187"/>
      <c r="AE2994" s="186"/>
      <c r="AF2994" s="190"/>
      <c r="AG2994" s="747">
        <f t="shared" si="186"/>
        <v>0</v>
      </c>
      <c r="AH2994" s="748">
        <f t="shared" si="187"/>
        <v>0</v>
      </c>
      <c r="AI2994" s="187"/>
      <c r="AJ2994" s="52"/>
      <c r="AK2994" s="156" t="str">
        <f>IFERROR(VLOOKUP($A2994,'Liste planification'!$B$2:$C$105,2,FALSE),"")</f>
        <v/>
      </c>
      <c r="AL2994" s="27"/>
      <c r="AM2994" s="27"/>
    </row>
    <row r="2995" spans="1:39">
      <c r="A2995" s="158"/>
      <c r="B2995" s="159" t="str">
        <f>A2995&amp;"-"&amp;TEXT(COUNTIF($A$5:A2995,A2995),"000")</f>
        <v>-000</v>
      </c>
      <c r="C2995" s="52"/>
      <c r="D2995" s="27"/>
      <c r="E2995" s="28"/>
      <c r="F2995" s="27"/>
      <c r="G2995" s="27"/>
      <c r="H2995" s="52"/>
      <c r="I2995" s="380" t="str">
        <f>IFERROR(VLOOKUP($F2995,'Liste planification'!$V$2:$W$96,2,FALSE),"")</f>
        <v/>
      </c>
      <c r="J2995" s="27"/>
      <c r="K2995" s="27"/>
      <c r="L2995" s="27"/>
      <c r="M2995" s="52"/>
      <c r="N2995" s="52"/>
      <c r="O2995" s="52"/>
      <c r="P2995" s="52"/>
      <c r="Q2995" s="52"/>
      <c r="R2995" s="52"/>
      <c r="S2995" s="52"/>
      <c r="T2995" s="52"/>
      <c r="U2995" s="52"/>
      <c r="V2995" s="52"/>
      <c r="W2995" s="52"/>
      <c r="X2995" s="52"/>
      <c r="Y2995" s="194"/>
      <c r="Z2995" s="776"/>
      <c r="AA2995" s="190"/>
      <c r="AB2995" s="747">
        <f t="shared" si="184"/>
        <v>0</v>
      </c>
      <c r="AC2995" s="748">
        <f t="shared" si="185"/>
        <v>0</v>
      </c>
      <c r="AD2995" s="187"/>
      <c r="AE2995" s="186"/>
      <c r="AF2995" s="190"/>
      <c r="AG2995" s="747">
        <f t="shared" si="186"/>
        <v>0</v>
      </c>
      <c r="AH2995" s="748">
        <f t="shared" si="187"/>
        <v>0</v>
      </c>
      <c r="AI2995" s="187"/>
      <c r="AJ2995" s="52"/>
      <c r="AK2995" s="156" t="str">
        <f>IFERROR(VLOOKUP($A2995,'Liste planification'!$B$2:$C$105,2,FALSE),"")</f>
        <v/>
      </c>
      <c r="AL2995" s="27"/>
      <c r="AM2995" s="27"/>
    </row>
    <row r="2996" spans="1:39">
      <c r="A2996" s="158"/>
      <c r="B2996" s="159" t="str">
        <f>A2996&amp;"-"&amp;TEXT(COUNTIF($A$5:A2996,A2996),"000")</f>
        <v>-000</v>
      </c>
      <c r="C2996" s="52"/>
      <c r="D2996" s="27"/>
      <c r="E2996" s="28"/>
      <c r="F2996" s="27"/>
      <c r="G2996" s="27"/>
      <c r="H2996" s="52"/>
      <c r="I2996" s="380" t="str">
        <f>IFERROR(VLOOKUP($F2996,'Liste planification'!$V$2:$W$96,2,FALSE),"")</f>
        <v/>
      </c>
      <c r="J2996" s="27"/>
      <c r="K2996" s="27"/>
      <c r="L2996" s="27"/>
      <c r="M2996" s="52"/>
      <c r="N2996" s="52"/>
      <c r="O2996" s="52"/>
      <c r="P2996" s="52"/>
      <c r="Q2996" s="52"/>
      <c r="R2996" s="52"/>
      <c r="S2996" s="52"/>
      <c r="T2996" s="52"/>
      <c r="U2996" s="52"/>
      <c r="V2996" s="52"/>
      <c r="W2996" s="52"/>
      <c r="X2996" s="52"/>
      <c r="Y2996" s="194"/>
      <c r="Z2996" s="776"/>
      <c r="AA2996" s="190"/>
      <c r="AB2996" s="747">
        <f t="shared" ref="AB2996:AB3059" si="188">AA2996/$AB$1</f>
        <v>0</v>
      </c>
      <c r="AC2996" s="748">
        <f t="shared" ref="AC2996:AC3059" si="189">AA2996/$AC$1</f>
        <v>0</v>
      </c>
      <c r="AD2996" s="187"/>
      <c r="AE2996" s="186"/>
      <c r="AF2996" s="190"/>
      <c r="AG2996" s="747">
        <f t="shared" ref="AG2996:AG3059" si="190">AF2996/$AB$1</f>
        <v>0</v>
      </c>
      <c r="AH2996" s="748">
        <f t="shared" ref="AH2996:AH3059" si="191">AF2996/$AC$1</f>
        <v>0</v>
      </c>
      <c r="AI2996" s="187"/>
      <c r="AJ2996" s="52"/>
      <c r="AK2996" s="156" t="str">
        <f>IFERROR(VLOOKUP($A2996,'Liste planification'!$B$2:$C$105,2,FALSE),"")</f>
        <v/>
      </c>
      <c r="AL2996" s="27"/>
      <c r="AM2996" s="27"/>
    </row>
    <row r="2997" spans="1:39">
      <c r="A2997" s="158"/>
      <c r="B2997" s="159" t="str">
        <f>A2997&amp;"-"&amp;TEXT(COUNTIF($A$5:A2997,A2997),"000")</f>
        <v>-000</v>
      </c>
      <c r="C2997" s="52"/>
      <c r="D2997" s="27"/>
      <c r="E2997" s="28"/>
      <c r="F2997" s="27"/>
      <c r="G2997" s="27"/>
      <c r="H2997" s="52"/>
      <c r="I2997" s="380" t="str">
        <f>IFERROR(VLOOKUP($F2997,'Liste planification'!$V$2:$W$96,2,FALSE),"")</f>
        <v/>
      </c>
      <c r="J2997" s="27"/>
      <c r="K2997" s="27"/>
      <c r="L2997" s="27"/>
      <c r="M2997" s="52"/>
      <c r="N2997" s="52"/>
      <c r="O2997" s="52"/>
      <c r="P2997" s="52"/>
      <c r="Q2997" s="52"/>
      <c r="R2997" s="52"/>
      <c r="S2997" s="52"/>
      <c r="T2997" s="52"/>
      <c r="U2997" s="52"/>
      <c r="V2997" s="52"/>
      <c r="W2997" s="52"/>
      <c r="X2997" s="52"/>
      <c r="Y2997" s="194"/>
      <c r="Z2997" s="776"/>
      <c r="AA2997" s="190"/>
      <c r="AB2997" s="747">
        <f t="shared" si="188"/>
        <v>0</v>
      </c>
      <c r="AC2997" s="748">
        <f t="shared" si="189"/>
        <v>0</v>
      </c>
      <c r="AD2997" s="187"/>
      <c r="AE2997" s="186"/>
      <c r="AF2997" s="190"/>
      <c r="AG2997" s="747">
        <f t="shared" si="190"/>
        <v>0</v>
      </c>
      <c r="AH2997" s="748">
        <f t="shared" si="191"/>
        <v>0</v>
      </c>
      <c r="AI2997" s="187"/>
      <c r="AJ2997" s="52"/>
      <c r="AK2997" s="156" t="str">
        <f>IFERROR(VLOOKUP($A2997,'Liste planification'!$B$2:$C$105,2,FALSE),"")</f>
        <v/>
      </c>
      <c r="AL2997" s="27"/>
      <c r="AM2997" s="27"/>
    </row>
    <row r="2998" spans="1:39">
      <c r="A2998" s="158"/>
      <c r="B2998" s="159" t="str">
        <f>A2998&amp;"-"&amp;TEXT(COUNTIF($A$5:A2998,A2998),"000")</f>
        <v>-000</v>
      </c>
      <c r="C2998" s="52"/>
      <c r="D2998" s="27"/>
      <c r="E2998" s="28"/>
      <c r="F2998" s="27"/>
      <c r="G2998" s="27"/>
      <c r="H2998" s="52"/>
      <c r="I2998" s="380" t="str">
        <f>IFERROR(VLOOKUP($F2998,'Liste planification'!$V$2:$W$96,2,FALSE),"")</f>
        <v/>
      </c>
      <c r="J2998" s="27"/>
      <c r="K2998" s="27"/>
      <c r="L2998" s="27"/>
      <c r="M2998" s="52"/>
      <c r="N2998" s="52"/>
      <c r="O2998" s="52"/>
      <c r="P2998" s="52"/>
      <c r="Q2998" s="52"/>
      <c r="R2998" s="52"/>
      <c r="S2998" s="52"/>
      <c r="T2998" s="52"/>
      <c r="U2998" s="52"/>
      <c r="V2998" s="52"/>
      <c r="W2998" s="52"/>
      <c r="X2998" s="52"/>
      <c r="Y2998" s="194"/>
      <c r="Z2998" s="776"/>
      <c r="AA2998" s="190"/>
      <c r="AB2998" s="747">
        <f t="shared" si="188"/>
        <v>0</v>
      </c>
      <c r="AC2998" s="748">
        <f t="shared" si="189"/>
        <v>0</v>
      </c>
      <c r="AD2998" s="187"/>
      <c r="AE2998" s="186"/>
      <c r="AF2998" s="190"/>
      <c r="AG2998" s="747">
        <f t="shared" si="190"/>
        <v>0</v>
      </c>
      <c r="AH2998" s="748">
        <f t="shared" si="191"/>
        <v>0</v>
      </c>
      <c r="AI2998" s="187"/>
      <c r="AJ2998" s="52"/>
      <c r="AK2998" s="156" t="str">
        <f>IFERROR(VLOOKUP($A2998,'Liste planification'!$B$2:$C$105,2,FALSE),"")</f>
        <v/>
      </c>
      <c r="AL2998" s="27"/>
      <c r="AM2998" s="27"/>
    </row>
    <row r="2999" spans="1:39">
      <c r="A2999" s="158"/>
      <c r="B2999" s="159" t="str">
        <f>A2999&amp;"-"&amp;TEXT(COUNTIF($A$5:A2999,A2999),"000")</f>
        <v>-000</v>
      </c>
      <c r="C2999" s="52"/>
      <c r="D2999" s="27"/>
      <c r="E2999" s="28"/>
      <c r="F2999" s="27"/>
      <c r="G2999" s="27"/>
      <c r="H2999" s="52"/>
      <c r="I2999" s="380" t="str">
        <f>IFERROR(VLOOKUP($F2999,'Liste planification'!$V$2:$W$96,2,FALSE),"")</f>
        <v/>
      </c>
      <c r="J2999" s="27"/>
      <c r="K2999" s="27"/>
      <c r="L2999" s="27"/>
      <c r="M2999" s="52"/>
      <c r="N2999" s="52"/>
      <c r="O2999" s="52"/>
      <c r="P2999" s="52"/>
      <c r="Q2999" s="52"/>
      <c r="R2999" s="52"/>
      <c r="S2999" s="52"/>
      <c r="T2999" s="52"/>
      <c r="U2999" s="52"/>
      <c r="V2999" s="52"/>
      <c r="W2999" s="52"/>
      <c r="X2999" s="52"/>
      <c r="Y2999" s="194"/>
      <c r="Z2999" s="776"/>
      <c r="AA2999" s="190"/>
      <c r="AB2999" s="747">
        <f t="shared" si="188"/>
        <v>0</v>
      </c>
      <c r="AC2999" s="748">
        <f t="shared" si="189"/>
        <v>0</v>
      </c>
      <c r="AD2999" s="187"/>
      <c r="AE2999" s="186"/>
      <c r="AF2999" s="190"/>
      <c r="AG2999" s="747">
        <f t="shared" si="190"/>
        <v>0</v>
      </c>
      <c r="AH2999" s="748">
        <f t="shared" si="191"/>
        <v>0</v>
      </c>
      <c r="AI2999" s="187"/>
      <c r="AJ2999" s="52"/>
      <c r="AK2999" s="156" t="str">
        <f>IFERROR(VLOOKUP($A2999,'Liste planification'!$B$2:$C$105,2,FALSE),"")</f>
        <v/>
      </c>
      <c r="AL2999" s="27"/>
      <c r="AM2999" s="27"/>
    </row>
    <row r="3000" spans="1:39">
      <c r="A3000" s="158"/>
      <c r="B3000" s="159" t="str">
        <f>A3000&amp;"-"&amp;TEXT(COUNTIF($A$5:A3000,A3000),"000")</f>
        <v>-000</v>
      </c>
      <c r="C3000" s="52"/>
      <c r="D3000" s="27"/>
      <c r="E3000" s="28"/>
      <c r="F3000" s="27"/>
      <c r="G3000" s="27"/>
      <c r="H3000" s="52"/>
      <c r="I3000" s="380" t="str">
        <f>IFERROR(VLOOKUP($F3000,'Liste planification'!$V$2:$W$96,2,FALSE),"")</f>
        <v/>
      </c>
      <c r="J3000" s="27"/>
      <c r="K3000" s="27"/>
      <c r="L3000" s="27"/>
      <c r="M3000" s="52"/>
      <c r="N3000" s="52"/>
      <c r="O3000" s="52"/>
      <c r="P3000" s="52"/>
      <c r="Q3000" s="52"/>
      <c r="R3000" s="52"/>
      <c r="S3000" s="52"/>
      <c r="T3000" s="52"/>
      <c r="U3000" s="52"/>
      <c r="V3000" s="52"/>
      <c r="W3000" s="52"/>
      <c r="X3000" s="52"/>
      <c r="Y3000" s="194"/>
      <c r="Z3000" s="776"/>
      <c r="AA3000" s="190"/>
      <c r="AB3000" s="747">
        <f t="shared" si="188"/>
        <v>0</v>
      </c>
      <c r="AC3000" s="748">
        <f t="shared" si="189"/>
        <v>0</v>
      </c>
      <c r="AD3000" s="187"/>
      <c r="AE3000" s="186"/>
      <c r="AF3000" s="190"/>
      <c r="AG3000" s="747">
        <f t="shared" si="190"/>
        <v>0</v>
      </c>
      <c r="AH3000" s="748">
        <f t="shared" si="191"/>
        <v>0</v>
      </c>
      <c r="AI3000" s="187"/>
      <c r="AJ3000" s="52"/>
      <c r="AK3000" s="156" t="str">
        <f>IFERROR(VLOOKUP($A3000,'Liste planification'!$B$2:$C$105,2,FALSE),"")</f>
        <v/>
      </c>
      <c r="AL3000" s="27"/>
      <c r="AM3000" s="27"/>
    </row>
    <row r="3001" spans="1:39">
      <c r="A3001" s="158"/>
      <c r="B3001" s="159" t="str">
        <f>A3001&amp;"-"&amp;TEXT(COUNTIF($A$5:A3001,A3001),"000")</f>
        <v>-000</v>
      </c>
      <c r="C3001" s="52"/>
      <c r="D3001" s="27"/>
      <c r="E3001" s="28"/>
      <c r="F3001" s="27"/>
      <c r="G3001" s="27"/>
      <c r="H3001" s="52"/>
      <c r="I3001" s="380" t="str">
        <f>IFERROR(VLOOKUP($F3001,'Liste planification'!$V$2:$W$96,2,FALSE),"")</f>
        <v/>
      </c>
      <c r="J3001" s="27"/>
      <c r="K3001" s="27"/>
      <c r="L3001" s="27"/>
      <c r="M3001" s="52"/>
      <c r="N3001" s="52"/>
      <c r="O3001" s="52"/>
      <c r="P3001" s="52"/>
      <c r="Q3001" s="52"/>
      <c r="R3001" s="52"/>
      <c r="S3001" s="52"/>
      <c r="T3001" s="52"/>
      <c r="U3001" s="52"/>
      <c r="V3001" s="52"/>
      <c r="W3001" s="52"/>
      <c r="X3001" s="52"/>
      <c r="Y3001" s="194"/>
      <c r="Z3001" s="776"/>
      <c r="AA3001" s="190"/>
      <c r="AB3001" s="747">
        <f t="shared" si="188"/>
        <v>0</v>
      </c>
      <c r="AC3001" s="748">
        <f t="shared" si="189"/>
        <v>0</v>
      </c>
      <c r="AD3001" s="187"/>
      <c r="AE3001" s="186"/>
      <c r="AF3001" s="190"/>
      <c r="AG3001" s="747">
        <f t="shared" si="190"/>
        <v>0</v>
      </c>
      <c r="AH3001" s="748">
        <f t="shared" si="191"/>
        <v>0</v>
      </c>
      <c r="AI3001" s="187"/>
      <c r="AJ3001" s="52"/>
      <c r="AK3001" s="156" t="str">
        <f>IFERROR(VLOOKUP($A3001,'Liste planification'!$B$2:$C$105,2,FALSE),"")</f>
        <v/>
      </c>
      <c r="AL3001" s="27"/>
      <c r="AM3001" s="27"/>
    </row>
    <row r="3002" spans="1:39">
      <c r="A3002" s="158"/>
      <c r="B3002" s="159" t="str">
        <f>A3002&amp;"-"&amp;TEXT(COUNTIF($A$5:A3002,A3002),"000")</f>
        <v>-000</v>
      </c>
      <c r="C3002" s="52"/>
      <c r="D3002" s="27"/>
      <c r="E3002" s="28"/>
      <c r="F3002" s="27"/>
      <c r="G3002" s="27"/>
      <c r="H3002" s="52"/>
      <c r="I3002" s="380" t="str">
        <f>IFERROR(VLOOKUP($F3002,'Liste planification'!$V$2:$W$96,2,FALSE),"")</f>
        <v/>
      </c>
      <c r="J3002" s="27"/>
      <c r="K3002" s="27"/>
      <c r="L3002" s="27"/>
      <c r="M3002" s="52"/>
      <c r="N3002" s="52"/>
      <c r="O3002" s="52"/>
      <c r="P3002" s="52"/>
      <c r="Q3002" s="52"/>
      <c r="R3002" s="52"/>
      <c r="S3002" s="52"/>
      <c r="T3002" s="52"/>
      <c r="U3002" s="52"/>
      <c r="V3002" s="52"/>
      <c r="W3002" s="52"/>
      <c r="X3002" s="52"/>
      <c r="Y3002" s="194"/>
      <c r="Z3002" s="776"/>
      <c r="AA3002" s="190"/>
      <c r="AB3002" s="747">
        <f t="shared" si="188"/>
        <v>0</v>
      </c>
      <c r="AC3002" s="748">
        <f t="shared" si="189"/>
        <v>0</v>
      </c>
      <c r="AD3002" s="187"/>
      <c r="AE3002" s="186"/>
      <c r="AF3002" s="190"/>
      <c r="AG3002" s="747">
        <f t="shared" si="190"/>
        <v>0</v>
      </c>
      <c r="AH3002" s="748">
        <f t="shared" si="191"/>
        <v>0</v>
      </c>
      <c r="AI3002" s="187"/>
      <c r="AJ3002" s="52"/>
      <c r="AK3002" s="156" t="str">
        <f>IFERROR(VLOOKUP($A3002,'Liste planification'!$B$2:$C$105,2,FALSE),"")</f>
        <v/>
      </c>
      <c r="AL3002" s="27"/>
      <c r="AM3002" s="27"/>
    </row>
    <row r="3003" spans="1:39">
      <c r="A3003" s="158"/>
      <c r="B3003" s="159" t="str">
        <f>A3003&amp;"-"&amp;TEXT(COUNTIF($A$5:A3003,A3003),"000")</f>
        <v>-000</v>
      </c>
      <c r="C3003" s="52"/>
      <c r="D3003" s="27"/>
      <c r="E3003" s="28"/>
      <c r="F3003" s="27"/>
      <c r="G3003" s="27"/>
      <c r="H3003" s="52"/>
      <c r="I3003" s="380" t="str">
        <f>IFERROR(VLOOKUP($F3003,'Liste planification'!$V$2:$W$96,2,FALSE),"")</f>
        <v/>
      </c>
      <c r="J3003" s="27"/>
      <c r="K3003" s="27"/>
      <c r="L3003" s="27"/>
      <c r="M3003" s="52"/>
      <c r="N3003" s="52"/>
      <c r="O3003" s="52"/>
      <c r="P3003" s="52"/>
      <c r="Q3003" s="52"/>
      <c r="R3003" s="52"/>
      <c r="S3003" s="52"/>
      <c r="T3003" s="52"/>
      <c r="U3003" s="52"/>
      <c r="V3003" s="52"/>
      <c r="W3003" s="52"/>
      <c r="X3003" s="52"/>
      <c r="Y3003" s="194"/>
      <c r="Z3003" s="776"/>
      <c r="AA3003" s="190"/>
      <c r="AB3003" s="747">
        <f t="shared" si="188"/>
        <v>0</v>
      </c>
      <c r="AC3003" s="748">
        <f t="shared" si="189"/>
        <v>0</v>
      </c>
      <c r="AD3003" s="187"/>
      <c r="AE3003" s="186"/>
      <c r="AF3003" s="190"/>
      <c r="AG3003" s="747">
        <f t="shared" si="190"/>
        <v>0</v>
      </c>
      <c r="AH3003" s="748">
        <f t="shared" si="191"/>
        <v>0</v>
      </c>
      <c r="AI3003" s="187"/>
      <c r="AJ3003" s="52"/>
      <c r="AK3003" s="156" t="str">
        <f>IFERROR(VLOOKUP($A3003,'Liste planification'!$B$2:$C$105,2,FALSE),"")</f>
        <v/>
      </c>
      <c r="AL3003" s="27"/>
      <c r="AM3003" s="27"/>
    </row>
    <row r="3004" spans="1:39">
      <c r="A3004" s="158"/>
      <c r="B3004" s="159" t="str">
        <f>A3004&amp;"-"&amp;TEXT(COUNTIF($A$5:A3004,A3004),"000")</f>
        <v>-000</v>
      </c>
      <c r="C3004" s="52"/>
      <c r="D3004" s="27"/>
      <c r="E3004" s="28"/>
      <c r="F3004" s="27"/>
      <c r="G3004" s="27"/>
      <c r="H3004" s="52"/>
      <c r="I3004" s="380" t="str">
        <f>IFERROR(VLOOKUP($F3004,'Liste planification'!$V$2:$W$96,2,FALSE),"")</f>
        <v/>
      </c>
      <c r="J3004" s="27"/>
      <c r="K3004" s="27"/>
      <c r="L3004" s="27"/>
      <c r="M3004" s="52"/>
      <c r="N3004" s="52"/>
      <c r="O3004" s="52"/>
      <c r="P3004" s="52"/>
      <c r="Q3004" s="52"/>
      <c r="R3004" s="52"/>
      <c r="S3004" s="52"/>
      <c r="T3004" s="52"/>
      <c r="U3004" s="52"/>
      <c r="V3004" s="52"/>
      <c r="W3004" s="52"/>
      <c r="X3004" s="52"/>
      <c r="Y3004" s="194"/>
      <c r="Z3004" s="776"/>
      <c r="AA3004" s="190"/>
      <c r="AB3004" s="747">
        <f t="shared" si="188"/>
        <v>0</v>
      </c>
      <c r="AC3004" s="748">
        <f t="shared" si="189"/>
        <v>0</v>
      </c>
      <c r="AD3004" s="187"/>
      <c r="AE3004" s="186"/>
      <c r="AF3004" s="190"/>
      <c r="AG3004" s="747">
        <f t="shared" si="190"/>
        <v>0</v>
      </c>
      <c r="AH3004" s="748">
        <f t="shared" si="191"/>
        <v>0</v>
      </c>
      <c r="AI3004" s="187"/>
      <c r="AJ3004" s="52"/>
      <c r="AK3004" s="156" t="str">
        <f>IFERROR(VLOOKUP($A3004,'Liste planification'!$B$2:$C$105,2,FALSE),"")</f>
        <v/>
      </c>
      <c r="AL3004" s="27"/>
      <c r="AM3004" s="27"/>
    </row>
    <row r="3005" spans="1:39">
      <c r="A3005" s="158"/>
      <c r="B3005" s="159" t="str">
        <f>A3005&amp;"-"&amp;TEXT(COUNTIF($A$5:A3005,A3005),"000")</f>
        <v>-000</v>
      </c>
      <c r="C3005" s="52"/>
      <c r="D3005" s="27"/>
      <c r="E3005" s="28"/>
      <c r="F3005" s="27"/>
      <c r="G3005" s="27"/>
      <c r="H3005" s="52"/>
      <c r="I3005" s="380" t="str">
        <f>IFERROR(VLOOKUP($F3005,'Liste planification'!$V$2:$W$96,2,FALSE),"")</f>
        <v/>
      </c>
      <c r="J3005" s="27"/>
      <c r="K3005" s="27"/>
      <c r="L3005" s="27"/>
      <c r="M3005" s="52"/>
      <c r="N3005" s="52"/>
      <c r="O3005" s="52"/>
      <c r="P3005" s="52"/>
      <c r="Q3005" s="52"/>
      <c r="R3005" s="52"/>
      <c r="S3005" s="52"/>
      <c r="T3005" s="52"/>
      <c r="U3005" s="52"/>
      <c r="V3005" s="52"/>
      <c r="W3005" s="52"/>
      <c r="X3005" s="52"/>
      <c r="Y3005" s="194"/>
      <c r="Z3005" s="776"/>
      <c r="AA3005" s="190"/>
      <c r="AB3005" s="747">
        <f t="shared" si="188"/>
        <v>0</v>
      </c>
      <c r="AC3005" s="748">
        <f t="shared" si="189"/>
        <v>0</v>
      </c>
      <c r="AD3005" s="187"/>
      <c r="AE3005" s="186"/>
      <c r="AF3005" s="190"/>
      <c r="AG3005" s="747">
        <f t="shared" si="190"/>
        <v>0</v>
      </c>
      <c r="AH3005" s="748">
        <f t="shared" si="191"/>
        <v>0</v>
      </c>
      <c r="AI3005" s="187"/>
      <c r="AJ3005" s="52"/>
      <c r="AK3005" s="156" t="str">
        <f>IFERROR(VLOOKUP($A3005,'Liste planification'!$B$2:$C$105,2,FALSE),"")</f>
        <v/>
      </c>
      <c r="AL3005" s="27"/>
      <c r="AM3005" s="27"/>
    </row>
    <row r="3006" spans="1:39">
      <c r="A3006" s="158"/>
      <c r="B3006" s="159" t="str">
        <f>A3006&amp;"-"&amp;TEXT(COUNTIF($A$5:A3006,A3006),"000")</f>
        <v>-000</v>
      </c>
      <c r="C3006" s="52"/>
      <c r="D3006" s="27"/>
      <c r="E3006" s="28"/>
      <c r="F3006" s="27"/>
      <c r="G3006" s="27"/>
      <c r="H3006" s="52"/>
      <c r="I3006" s="380" t="str">
        <f>IFERROR(VLOOKUP($F3006,'Liste planification'!$V$2:$W$96,2,FALSE),"")</f>
        <v/>
      </c>
      <c r="J3006" s="27"/>
      <c r="K3006" s="27"/>
      <c r="L3006" s="27"/>
      <c r="M3006" s="52"/>
      <c r="N3006" s="52"/>
      <c r="O3006" s="52"/>
      <c r="P3006" s="52"/>
      <c r="Q3006" s="52"/>
      <c r="R3006" s="52"/>
      <c r="S3006" s="52"/>
      <c r="T3006" s="52"/>
      <c r="U3006" s="52"/>
      <c r="V3006" s="52"/>
      <c r="W3006" s="52"/>
      <c r="X3006" s="52"/>
      <c r="Y3006" s="194"/>
      <c r="Z3006" s="776"/>
      <c r="AA3006" s="190"/>
      <c r="AB3006" s="747">
        <f t="shared" si="188"/>
        <v>0</v>
      </c>
      <c r="AC3006" s="748">
        <f t="shared" si="189"/>
        <v>0</v>
      </c>
      <c r="AD3006" s="187"/>
      <c r="AE3006" s="186"/>
      <c r="AF3006" s="190"/>
      <c r="AG3006" s="747">
        <f t="shared" si="190"/>
        <v>0</v>
      </c>
      <c r="AH3006" s="748">
        <f t="shared" si="191"/>
        <v>0</v>
      </c>
      <c r="AI3006" s="187"/>
      <c r="AJ3006" s="52"/>
      <c r="AK3006" s="156" t="str">
        <f>IFERROR(VLOOKUP($A3006,'Liste planification'!$B$2:$C$105,2,FALSE),"")</f>
        <v/>
      </c>
      <c r="AL3006" s="27"/>
      <c r="AM3006" s="27"/>
    </row>
    <row r="3007" spans="1:39">
      <c r="A3007" s="158"/>
      <c r="B3007" s="159" t="str">
        <f>A3007&amp;"-"&amp;TEXT(COUNTIF($A$5:A3007,A3007),"000")</f>
        <v>-000</v>
      </c>
      <c r="C3007" s="52"/>
      <c r="D3007" s="27"/>
      <c r="E3007" s="28"/>
      <c r="F3007" s="27"/>
      <c r="G3007" s="27"/>
      <c r="H3007" s="52"/>
      <c r="I3007" s="380" t="str">
        <f>IFERROR(VLOOKUP($F3007,'Liste planification'!$V$2:$W$96,2,FALSE),"")</f>
        <v/>
      </c>
      <c r="J3007" s="27"/>
      <c r="K3007" s="27"/>
      <c r="L3007" s="27"/>
      <c r="M3007" s="52"/>
      <c r="N3007" s="52"/>
      <c r="O3007" s="52"/>
      <c r="P3007" s="52"/>
      <c r="Q3007" s="52"/>
      <c r="R3007" s="52"/>
      <c r="S3007" s="52"/>
      <c r="T3007" s="52"/>
      <c r="U3007" s="52"/>
      <c r="V3007" s="52"/>
      <c r="W3007" s="52"/>
      <c r="X3007" s="52"/>
      <c r="Y3007" s="194"/>
      <c r="Z3007" s="776"/>
      <c r="AA3007" s="190"/>
      <c r="AB3007" s="747">
        <f t="shared" si="188"/>
        <v>0</v>
      </c>
      <c r="AC3007" s="748">
        <f t="shared" si="189"/>
        <v>0</v>
      </c>
      <c r="AD3007" s="187"/>
      <c r="AE3007" s="186"/>
      <c r="AF3007" s="190"/>
      <c r="AG3007" s="747">
        <f t="shared" si="190"/>
        <v>0</v>
      </c>
      <c r="AH3007" s="748">
        <f t="shared" si="191"/>
        <v>0</v>
      </c>
      <c r="AI3007" s="187"/>
      <c r="AJ3007" s="52"/>
      <c r="AK3007" s="156" t="str">
        <f>IFERROR(VLOOKUP($A3007,'Liste planification'!$B$2:$C$105,2,FALSE),"")</f>
        <v/>
      </c>
      <c r="AL3007" s="27"/>
      <c r="AM3007" s="27"/>
    </row>
    <row r="3008" spans="1:39">
      <c r="A3008" s="158"/>
      <c r="B3008" s="159" t="str">
        <f>A3008&amp;"-"&amp;TEXT(COUNTIF($A$5:A3008,A3008),"000")</f>
        <v>-000</v>
      </c>
      <c r="C3008" s="52"/>
      <c r="D3008" s="27"/>
      <c r="E3008" s="28"/>
      <c r="F3008" s="27"/>
      <c r="G3008" s="27"/>
      <c r="H3008" s="52"/>
      <c r="I3008" s="380" t="str">
        <f>IFERROR(VLOOKUP($F3008,'Liste planification'!$V$2:$W$96,2,FALSE),"")</f>
        <v/>
      </c>
      <c r="J3008" s="27"/>
      <c r="K3008" s="27"/>
      <c r="L3008" s="27"/>
      <c r="M3008" s="52"/>
      <c r="N3008" s="52"/>
      <c r="O3008" s="52"/>
      <c r="P3008" s="52"/>
      <c r="Q3008" s="52"/>
      <c r="R3008" s="52"/>
      <c r="S3008" s="52"/>
      <c r="T3008" s="52"/>
      <c r="U3008" s="52"/>
      <c r="V3008" s="52"/>
      <c r="W3008" s="52"/>
      <c r="X3008" s="52"/>
      <c r="Y3008" s="194"/>
      <c r="Z3008" s="776"/>
      <c r="AA3008" s="190"/>
      <c r="AB3008" s="747">
        <f t="shared" si="188"/>
        <v>0</v>
      </c>
      <c r="AC3008" s="748">
        <f t="shared" si="189"/>
        <v>0</v>
      </c>
      <c r="AD3008" s="187"/>
      <c r="AE3008" s="186"/>
      <c r="AF3008" s="190"/>
      <c r="AG3008" s="747">
        <f t="shared" si="190"/>
        <v>0</v>
      </c>
      <c r="AH3008" s="748">
        <f t="shared" si="191"/>
        <v>0</v>
      </c>
      <c r="AI3008" s="187"/>
      <c r="AJ3008" s="52"/>
      <c r="AK3008" s="156" t="str">
        <f>IFERROR(VLOOKUP($A3008,'Liste planification'!$B$2:$C$105,2,FALSE),"")</f>
        <v/>
      </c>
      <c r="AL3008" s="27"/>
      <c r="AM3008" s="27"/>
    </row>
    <row r="3009" spans="1:39">
      <c r="A3009" s="158"/>
      <c r="B3009" s="159" t="str">
        <f>A3009&amp;"-"&amp;TEXT(COUNTIF($A$5:A3009,A3009),"000")</f>
        <v>-000</v>
      </c>
      <c r="C3009" s="52"/>
      <c r="D3009" s="27"/>
      <c r="E3009" s="28"/>
      <c r="F3009" s="27"/>
      <c r="G3009" s="27"/>
      <c r="H3009" s="52"/>
      <c r="I3009" s="380" t="str">
        <f>IFERROR(VLOOKUP($F3009,'Liste planification'!$V$2:$W$96,2,FALSE),"")</f>
        <v/>
      </c>
      <c r="J3009" s="27"/>
      <c r="K3009" s="27"/>
      <c r="L3009" s="27"/>
      <c r="M3009" s="52"/>
      <c r="N3009" s="52"/>
      <c r="O3009" s="52"/>
      <c r="P3009" s="52"/>
      <c r="Q3009" s="52"/>
      <c r="R3009" s="52"/>
      <c r="S3009" s="52"/>
      <c r="T3009" s="52"/>
      <c r="U3009" s="52"/>
      <c r="V3009" s="52"/>
      <c r="W3009" s="52"/>
      <c r="X3009" s="52"/>
      <c r="Y3009" s="194"/>
      <c r="Z3009" s="776"/>
      <c r="AA3009" s="190"/>
      <c r="AB3009" s="747">
        <f t="shared" si="188"/>
        <v>0</v>
      </c>
      <c r="AC3009" s="748">
        <f t="shared" si="189"/>
        <v>0</v>
      </c>
      <c r="AD3009" s="187"/>
      <c r="AE3009" s="186"/>
      <c r="AF3009" s="190"/>
      <c r="AG3009" s="747">
        <f t="shared" si="190"/>
        <v>0</v>
      </c>
      <c r="AH3009" s="748">
        <f t="shared" si="191"/>
        <v>0</v>
      </c>
      <c r="AI3009" s="187"/>
      <c r="AJ3009" s="52"/>
      <c r="AK3009" s="156" t="str">
        <f>IFERROR(VLOOKUP($A3009,'Liste planification'!$B$2:$C$105,2,FALSE),"")</f>
        <v/>
      </c>
      <c r="AL3009" s="27"/>
      <c r="AM3009" s="27"/>
    </row>
    <row r="3010" spans="1:39">
      <c r="A3010" s="158"/>
      <c r="B3010" s="159" t="str">
        <f>A3010&amp;"-"&amp;TEXT(COUNTIF($A$5:A3010,A3010),"000")</f>
        <v>-000</v>
      </c>
      <c r="C3010" s="52"/>
      <c r="D3010" s="27"/>
      <c r="E3010" s="28"/>
      <c r="F3010" s="27"/>
      <c r="G3010" s="27"/>
      <c r="H3010" s="52"/>
      <c r="I3010" s="380" t="str">
        <f>IFERROR(VLOOKUP($F3010,'Liste planification'!$V$2:$W$96,2,FALSE),"")</f>
        <v/>
      </c>
      <c r="J3010" s="27"/>
      <c r="K3010" s="27"/>
      <c r="L3010" s="27"/>
      <c r="M3010" s="52"/>
      <c r="N3010" s="52"/>
      <c r="O3010" s="52"/>
      <c r="P3010" s="52"/>
      <c r="Q3010" s="52"/>
      <c r="R3010" s="52"/>
      <c r="S3010" s="52"/>
      <c r="T3010" s="52"/>
      <c r="U3010" s="52"/>
      <c r="V3010" s="52"/>
      <c r="W3010" s="52"/>
      <c r="X3010" s="52"/>
      <c r="Y3010" s="194"/>
      <c r="Z3010" s="776"/>
      <c r="AA3010" s="190"/>
      <c r="AB3010" s="747">
        <f t="shared" si="188"/>
        <v>0</v>
      </c>
      <c r="AC3010" s="748">
        <f t="shared" si="189"/>
        <v>0</v>
      </c>
      <c r="AD3010" s="187"/>
      <c r="AE3010" s="186"/>
      <c r="AF3010" s="190"/>
      <c r="AG3010" s="747">
        <f t="shared" si="190"/>
        <v>0</v>
      </c>
      <c r="AH3010" s="748">
        <f t="shared" si="191"/>
        <v>0</v>
      </c>
      <c r="AI3010" s="187"/>
      <c r="AJ3010" s="52"/>
      <c r="AK3010" s="156" t="str">
        <f>IFERROR(VLOOKUP($A3010,'Liste planification'!$B$2:$C$105,2,FALSE),"")</f>
        <v/>
      </c>
      <c r="AL3010" s="27"/>
      <c r="AM3010" s="27"/>
    </row>
    <row r="3011" spans="1:39">
      <c r="A3011" s="158"/>
      <c r="B3011" s="159" t="str">
        <f>A3011&amp;"-"&amp;TEXT(COUNTIF($A$5:A3011,A3011),"000")</f>
        <v>-000</v>
      </c>
      <c r="C3011" s="52"/>
      <c r="D3011" s="27"/>
      <c r="E3011" s="28"/>
      <c r="F3011" s="27"/>
      <c r="G3011" s="27"/>
      <c r="H3011" s="52"/>
      <c r="I3011" s="380" t="str">
        <f>IFERROR(VLOOKUP($F3011,'Liste planification'!$V$2:$W$96,2,FALSE),"")</f>
        <v/>
      </c>
      <c r="J3011" s="27"/>
      <c r="K3011" s="27"/>
      <c r="L3011" s="27"/>
      <c r="M3011" s="52"/>
      <c r="N3011" s="52"/>
      <c r="O3011" s="52"/>
      <c r="P3011" s="52"/>
      <c r="Q3011" s="52"/>
      <c r="R3011" s="52"/>
      <c r="S3011" s="52"/>
      <c r="T3011" s="52"/>
      <c r="U3011" s="52"/>
      <c r="V3011" s="52"/>
      <c r="W3011" s="52"/>
      <c r="X3011" s="52"/>
      <c r="Y3011" s="194"/>
      <c r="Z3011" s="776"/>
      <c r="AA3011" s="190"/>
      <c r="AB3011" s="747">
        <f t="shared" si="188"/>
        <v>0</v>
      </c>
      <c r="AC3011" s="748">
        <f t="shared" si="189"/>
        <v>0</v>
      </c>
      <c r="AD3011" s="187"/>
      <c r="AE3011" s="186"/>
      <c r="AF3011" s="190"/>
      <c r="AG3011" s="747">
        <f t="shared" si="190"/>
        <v>0</v>
      </c>
      <c r="AH3011" s="748">
        <f t="shared" si="191"/>
        <v>0</v>
      </c>
      <c r="AI3011" s="187"/>
      <c r="AJ3011" s="52"/>
      <c r="AK3011" s="156" t="str">
        <f>IFERROR(VLOOKUP($A3011,'Liste planification'!$B$2:$C$105,2,FALSE),"")</f>
        <v/>
      </c>
      <c r="AL3011" s="27"/>
      <c r="AM3011" s="27"/>
    </row>
    <row r="3012" spans="1:39">
      <c r="A3012" s="158"/>
      <c r="B3012" s="159" t="str">
        <f>A3012&amp;"-"&amp;TEXT(COUNTIF($A$5:A3012,A3012),"000")</f>
        <v>-000</v>
      </c>
      <c r="C3012" s="52"/>
      <c r="D3012" s="27"/>
      <c r="E3012" s="28"/>
      <c r="F3012" s="27"/>
      <c r="G3012" s="27"/>
      <c r="H3012" s="52"/>
      <c r="I3012" s="380" t="str">
        <f>IFERROR(VLOOKUP($F3012,'Liste planification'!$V$2:$W$96,2,FALSE),"")</f>
        <v/>
      </c>
      <c r="J3012" s="27"/>
      <c r="K3012" s="27"/>
      <c r="L3012" s="27"/>
      <c r="M3012" s="52"/>
      <c r="N3012" s="52"/>
      <c r="O3012" s="52"/>
      <c r="P3012" s="52"/>
      <c r="Q3012" s="52"/>
      <c r="R3012" s="52"/>
      <c r="S3012" s="52"/>
      <c r="T3012" s="52"/>
      <c r="U3012" s="52"/>
      <c r="V3012" s="52"/>
      <c r="W3012" s="52"/>
      <c r="X3012" s="52"/>
      <c r="Y3012" s="194"/>
      <c r="Z3012" s="776"/>
      <c r="AA3012" s="190"/>
      <c r="AB3012" s="747">
        <f t="shared" si="188"/>
        <v>0</v>
      </c>
      <c r="AC3012" s="748">
        <f t="shared" si="189"/>
        <v>0</v>
      </c>
      <c r="AD3012" s="187"/>
      <c r="AE3012" s="186"/>
      <c r="AF3012" s="190"/>
      <c r="AG3012" s="747">
        <f t="shared" si="190"/>
        <v>0</v>
      </c>
      <c r="AH3012" s="748">
        <f t="shared" si="191"/>
        <v>0</v>
      </c>
      <c r="AI3012" s="187"/>
      <c r="AJ3012" s="52"/>
      <c r="AK3012" s="156" t="str">
        <f>IFERROR(VLOOKUP($A3012,'Liste planification'!$B$2:$C$105,2,FALSE),"")</f>
        <v/>
      </c>
      <c r="AL3012" s="27"/>
      <c r="AM3012" s="27"/>
    </row>
    <row r="3013" spans="1:39">
      <c r="A3013" s="158"/>
      <c r="B3013" s="159" t="str">
        <f>A3013&amp;"-"&amp;TEXT(COUNTIF($A$5:A3013,A3013),"000")</f>
        <v>-000</v>
      </c>
      <c r="C3013" s="52"/>
      <c r="D3013" s="27"/>
      <c r="E3013" s="28"/>
      <c r="F3013" s="27"/>
      <c r="G3013" s="27"/>
      <c r="H3013" s="52"/>
      <c r="I3013" s="380" t="str">
        <f>IFERROR(VLOOKUP($F3013,'Liste planification'!$V$2:$W$96,2,FALSE),"")</f>
        <v/>
      </c>
      <c r="J3013" s="27"/>
      <c r="K3013" s="27"/>
      <c r="L3013" s="27"/>
      <c r="M3013" s="52"/>
      <c r="N3013" s="52"/>
      <c r="O3013" s="52"/>
      <c r="P3013" s="52"/>
      <c r="Q3013" s="52"/>
      <c r="R3013" s="52"/>
      <c r="S3013" s="52"/>
      <c r="T3013" s="52"/>
      <c r="U3013" s="52"/>
      <c r="V3013" s="52"/>
      <c r="W3013" s="52"/>
      <c r="X3013" s="52"/>
      <c r="Y3013" s="194"/>
      <c r="Z3013" s="776"/>
      <c r="AA3013" s="190"/>
      <c r="AB3013" s="747">
        <f t="shared" si="188"/>
        <v>0</v>
      </c>
      <c r="AC3013" s="748">
        <f t="shared" si="189"/>
        <v>0</v>
      </c>
      <c r="AD3013" s="187"/>
      <c r="AE3013" s="186"/>
      <c r="AF3013" s="190"/>
      <c r="AG3013" s="747">
        <f t="shared" si="190"/>
        <v>0</v>
      </c>
      <c r="AH3013" s="748">
        <f t="shared" si="191"/>
        <v>0</v>
      </c>
      <c r="AI3013" s="187"/>
      <c r="AJ3013" s="52"/>
      <c r="AK3013" s="156" t="str">
        <f>IFERROR(VLOOKUP($A3013,'Liste planification'!$B$2:$C$105,2,FALSE),"")</f>
        <v/>
      </c>
      <c r="AL3013" s="27"/>
      <c r="AM3013" s="27"/>
    </row>
    <row r="3014" spans="1:39">
      <c r="A3014" s="158"/>
      <c r="B3014" s="159" t="str">
        <f>A3014&amp;"-"&amp;TEXT(COUNTIF($A$5:A3014,A3014),"000")</f>
        <v>-000</v>
      </c>
      <c r="C3014" s="52"/>
      <c r="D3014" s="27"/>
      <c r="E3014" s="28"/>
      <c r="F3014" s="27"/>
      <c r="G3014" s="27"/>
      <c r="H3014" s="52"/>
      <c r="I3014" s="380" t="str">
        <f>IFERROR(VLOOKUP($F3014,'Liste planification'!$V$2:$W$96,2,FALSE),"")</f>
        <v/>
      </c>
      <c r="J3014" s="27"/>
      <c r="K3014" s="27"/>
      <c r="L3014" s="27"/>
      <c r="M3014" s="52"/>
      <c r="N3014" s="52"/>
      <c r="O3014" s="52"/>
      <c r="P3014" s="52"/>
      <c r="Q3014" s="52"/>
      <c r="R3014" s="52"/>
      <c r="S3014" s="52"/>
      <c r="T3014" s="52"/>
      <c r="U3014" s="52"/>
      <c r="V3014" s="52"/>
      <c r="W3014" s="52"/>
      <c r="X3014" s="52"/>
      <c r="Y3014" s="194"/>
      <c r="Z3014" s="776"/>
      <c r="AA3014" s="190"/>
      <c r="AB3014" s="747">
        <f t="shared" si="188"/>
        <v>0</v>
      </c>
      <c r="AC3014" s="748">
        <f t="shared" si="189"/>
        <v>0</v>
      </c>
      <c r="AD3014" s="187"/>
      <c r="AE3014" s="186"/>
      <c r="AF3014" s="190"/>
      <c r="AG3014" s="747">
        <f t="shared" si="190"/>
        <v>0</v>
      </c>
      <c r="AH3014" s="748">
        <f t="shared" si="191"/>
        <v>0</v>
      </c>
      <c r="AI3014" s="187"/>
      <c r="AJ3014" s="52"/>
      <c r="AK3014" s="156" t="str">
        <f>IFERROR(VLOOKUP($A3014,'Liste planification'!$B$2:$C$105,2,FALSE),"")</f>
        <v/>
      </c>
      <c r="AL3014" s="27"/>
      <c r="AM3014" s="27"/>
    </row>
    <row r="3015" spans="1:39">
      <c r="A3015" s="158"/>
      <c r="B3015" s="159" t="str">
        <f>A3015&amp;"-"&amp;TEXT(COUNTIF($A$5:A3015,A3015),"000")</f>
        <v>-000</v>
      </c>
      <c r="C3015" s="52"/>
      <c r="D3015" s="27"/>
      <c r="E3015" s="28"/>
      <c r="F3015" s="27"/>
      <c r="G3015" s="27"/>
      <c r="H3015" s="52"/>
      <c r="I3015" s="380" t="str">
        <f>IFERROR(VLOOKUP($F3015,'Liste planification'!$V$2:$W$96,2,FALSE),"")</f>
        <v/>
      </c>
      <c r="J3015" s="27"/>
      <c r="K3015" s="27"/>
      <c r="L3015" s="27"/>
      <c r="M3015" s="52"/>
      <c r="N3015" s="52"/>
      <c r="O3015" s="52"/>
      <c r="P3015" s="52"/>
      <c r="Q3015" s="52"/>
      <c r="R3015" s="52"/>
      <c r="S3015" s="52"/>
      <c r="T3015" s="52"/>
      <c r="U3015" s="52"/>
      <c r="V3015" s="52"/>
      <c r="W3015" s="52"/>
      <c r="X3015" s="52"/>
      <c r="Y3015" s="194"/>
      <c r="Z3015" s="776"/>
      <c r="AA3015" s="190"/>
      <c r="AB3015" s="747">
        <f t="shared" si="188"/>
        <v>0</v>
      </c>
      <c r="AC3015" s="748">
        <f t="shared" si="189"/>
        <v>0</v>
      </c>
      <c r="AD3015" s="187"/>
      <c r="AE3015" s="186"/>
      <c r="AF3015" s="190"/>
      <c r="AG3015" s="747">
        <f t="shared" si="190"/>
        <v>0</v>
      </c>
      <c r="AH3015" s="748">
        <f t="shared" si="191"/>
        <v>0</v>
      </c>
      <c r="AI3015" s="187"/>
      <c r="AJ3015" s="52"/>
      <c r="AK3015" s="156" t="str">
        <f>IFERROR(VLOOKUP($A3015,'Liste planification'!$B$2:$C$105,2,FALSE),"")</f>
        <v/>
      </c>
      <c r="AL3015" s="27"/>
      <c r="AM3015" s="27"/>
    </row>
    <row r="3016" spans="1:39">
      <c r="A3016" s="158"/>
      <c r="B3016" s="159" t="str">
        <f>A3016&amp;"-"&amp;TEXT(COUNTIF($A$5:A3016,A3016),"000")</f>
        <v>-000</v>
      </c>
      <c r="C3016" s="52"/>
      <c r="D3016" s="27"/>
      <c r="E3016" s="28"/>
      <c r="F3016" s="27"/>
      <c r="G3016" s="27"/>
      <c r="H3016" s="52"/>
      <c r="I3016" s="380" t="str">
        <f>IFERROR(VLOOKUP($F3016,'Liste planification'!$V$2:$W$96,2,FALSE),"")</f>
        <v/>
      </c>
      <c r="J3016" s="27"/>
      <c r="K3016" s="27"/>
      <c r="L3016" s="27"/>
      <c r="M3016" s="52"/>
      <c r="N3016" s="52"/>
      <c r="O3016" s="52"/>
      <c r="P3016" s="52"/>
      <c r="Q3016" s="52"/>
      <c r="R3016" s="52"/>
      <c r="S3016" s="52"/>
      <c r="T3016" s="52"/>
      <c r="U3016" s="52"/>
      <c r="V3016" s="52"/>
      <c r="W3016" s="52"/>
      <c r="X3016" s="52"/>
      <c r="Y3016" s="194"/>
      <c r="Z3016" s="776"/>
      <c r="AA3016" s="190"/>
      <c r="AB3016" s="747">
        <f t="shared" si="188"/>
        <v>0</v>
      </c>
      <c r="AC3016" s="748">
        <f t="shared" si="189"/>
        <v>0</v>
      </c>
      <c r="AD3016" s="187"/>
      <c r="AE3016" s="186"/>
      <c r="AF3016" s="190"/>
      <c r="AG3016" s="747">
        <f t="shared" si="190"/>
        <v>0</v>
      </c>
      <c r="AH3016" s="748">
        <f t="shared" si="191"/>
        <v>0</v>
      </c>
      <c r="AI3016" s="187"/>
      <c r="AJ3016" s="52"/>
      <c r="AK3016" s="156" t="str">
        <f>IFERROR(VLOOKUP($A3016,'Liste planification'!$B$2:$C$105,2,FALSE),"")</f>
        <v/>
      </c>
      <c r="AL3016" s="27"/>
      <c r="AM3016" s="27"/>
    </row>
    <row r="3017" spans="1:39">
      <c r="A3017" s="158"/>
      <c r="B3017" s="159" t="str">
        <f>A3017&amp;"-"&amp;TEXT(COUNTIF($A$5:A3017,A3017),"000")</f>
        <v>-000</v>
      </c>
      <c r="C3017" s="52"/>
      <c r="D3017" s="27"/>
      <c r="E3017" s="28"/>
      <c r="F3017" s="27"/>
      <c r="G3017" s="27"/>
      <c r="H3017" s="52"/>
      <c r="I3017" s="380" t="str">
        <f>IFERROR(VLOOKUP($F3017,'Liste planification'!$V$2:$W$96,2,FALSE),"")</f>
        <v/>
      </c>
      <c r="J3017" s="27"/>
      <c r="K3017" s="27"/>
      <c r="L3017" s="27"/>
      <c r="M3017" s="52"/>
      <c r="N3017" s="52"/>
      <c r="O3017" s="52"/>
      <c r="P3017" s="52"/>
      <c r="Q3017" s="52"/>
      <c r="R3017" s="52"/>
      <c r="S3017" s="52"/>
      <c r="T3017" s="52"/>
      <c r="U3017" s="52"/>
      <c r="V3017" s="52"/>
      <c r="W3017" s="52"/>
      <c r="X3017" s="52"/>
      <c r="Y3017" s="194"/>
      <c r="Z3017" s="776"/>
      <c r="AA3017" s="190"/>
      <c r="AB3017" s="747">
        <f t="shared" si="188"/>
        <v>0</v>
      </c>
      <c r="AC3017" s="748">
        <f t="shared" si="189"/>
        <v>0</v>
      </c>
      <c r="AD3017" s="187"/>
      <c r="AE3017" s="186"/>
      <c r="AF3017" s="190"/>
      <c r="AG3017" s="747">
        <f t="shared" si="190"/>
        <v>0</v>
      </c>
      <c r="AH3017" s="748">
        <f t="shared" si="191"/>
        <v>0</v>
      </c>
      <c r="AI3017" s="187"/>
      <c r="AJ3017" s="52"/>
      <c r="AK3017" s="156" t="str">
        <f>IFERROR(VLOOKUP($A3017,'Liste planification'!$B$2:$C$105,2,FALSE),"")</f>
        <v/>
      </c>
      <c r="AL3017" s="27"/>
      <c r="AM3017" s="27"/>
    </row>
    <row r="3018" spans="1:39">
      <c r="A3018" s="158"/>
      <c r="B3018" s="159" t="str">
        <f>A3018&amp;"-"&amp;TEXT(COUNTIF($A$5:A3018,A3018),"000")</f>
        <v>-000</v>
      </c>
      <c r="C3018" s="52"/>
      <c r="D3018" s="27"/>
      <c r="E3018" s="28"/>
      <c r="F3018" s="27"/>
      <c r="G3018" s="27"/>
      <c r="H3018" s="52"/>
      <c r="I3018" s="380" t="str">
        <f>IFERROR(VLOOKUP($F3018,'Liste planification'!$V$2:$W$96,2,FALSE),"")</f>
        <v/>
      </c>
      <c r="J3018" s="27"/>
      <c r="K3018" s="27"/>
      <c r="L3018" s="27"/>
      <c r="M3018" s="52"/>
      <c r="N3018" s="52"/>
      <c r="O3018" s="52"/>
      <c r="P3018" s="52"/>
      <c r="Q3018" s="52"/>
      <c r="R3018" s="52"/>
      <c r="S3018" s="52"/>
      <c r="T3018" s="52"/>
      <c r="U3018" s="52"/>
      <c r="V3018" s="52"/>
      <c r="W3018" s="52"/>
      <c r="X3018" s="52"/>
      <c r="Y3018" s="194"/>
      <c r="Z3018" s="776"/>
      <c r="AA3018" s="190"/>
      <c r="AB3018" s="747">
        <f t="shared" si="188"/>
        <v>0</v>
      </c>
      <c r="AC3018" s="748">
        <f t="shared" si="189"/>
        <v>0</v>
      </c>
      <c r="AD3018" s="187"/>
      <c r="AE3018" s="186"/>
      <c r="AF3018" s="190"/>
      <c r="AG3018" s="747">
        <f t="shared" si="190"/>
        <v>0</v>
      </c>
      <c r="AH3018" s="748">
        <f t="shared" si="191"/>
        <v>0</v>
      </c>
      <c r="AI3018" s="187"/>
      <c r="AJ3018" s="52"/>
      <c r="AK3018" s="156" t="str">
        <f>IFERROR(VLOOKUP($A3018,'Liste planification'!$B$2:$C$105,2,FALSE),"")</f>
        <v/>
      </c>
      <c r="AL3018" s="27"/>
      <c r="AM3018" s="27"/>
    </row>
    <row r="3019" spans="1:39">
      <c r="A3019" s="158"/>
      <c r="B3019" s="159" t="str">
        <f>A3019&amp;"-"&amp;TEXT(COUNTIF($A$5:A3019,A3019),"000")</f>
        <v>-000</v>
      </c>
      <c r="C3019" s="52"/>
      <c r="D3019" s="27"/>
      <c r="E3019" s="28"/>
      <c r="F3019" s="27"/>
      <c r="G3019" s="27"/>
      <c r="H3019" s="52"/>
      <c r="I3019" s="380" t="str">
        <f>IFERROR(VLOOKUP($F3019,'Liste planification'!$V$2:$W$96,2,FALSE),"")</f>
        <v/>
      </c>
      <c r="J3019" s="27"/>
      <c r="K3019" s="27"/>
      <c r="L3019" s="27"/>
      <c r="M3019" s="52"/>
      <c r="N3019" s="52"/>
      <c r="O3019" s="52"/>
      <c r="P3019" s="52"/>
      <c r="Q3019" s="52"/>
      <c r="R3019" s="52"/>
      <c r="S3019" s="52"/>
      <c r="T3019" s="52"/>
      <c r="U3019" s="52"/>
      <c r="V3019" s="52"/>
      <c r="W3019" s="52"/>
      <c r="X3019" s="52"/>
      <c r="Y3019" s="194"/>
      <c r="Z3019" s="776"/>
      <c r="AA3019" s="190"/>
      <c r="AB3019" s="747">
        <f t="shared" si="188"/>
        <v>0</v>
      </c>
      <c r="AC3019" s="748">
        <f t="shared" si="189"/>
        <v>0</v>
      </c>
      <c r="AD3019" s="187"/>
      <c r="AE3019" s="186"/>
      <c r="AF3019" s="190"/>
      <c r="AG3019" s="747">
        <f t="shared" si="190"/>
        <v>0</v>
      </c>
      <c r="AH3019" s="748">
        <f t="shared" si="191"/>
        <v>0</v>
      </c>
      <c r="AI3019" s="187"/>
      <c r="AJ3019" s="52"/>
      <c r="AK3019" s="156" t="str">
        <f>IFERROR(VLOOKUP($A3019,'Liste planification'!$B$2:$C$105,2,FALSE),"")</f>
        <v/>
      </c>
      <c r="AL3019" s="27"/>
      <c r="AM3019" s="27"/>
    </row>
    <row r="3020" spans="1:39">
      <c r="A3020" s="158"/>
      <c r="B3020" s="159" t="str">
        <f>A3020&amp;"-"&amp;TEXT(COUNTIF($A$5:A3020,A3020),"000")</f>
        <v>-000</v>
      </c>
      <c r="C3020" s="52"/>
      <c r="D3020" s="27"/>
      <c r="E3020" s="28"/>
      <c r="F3020" s="27"/>
      <c r="G3020" s="27"/>
      <c r="H3020" s="52"/>
      <c r="I3020" s="380" t="str">
        <f>IFERROR(VLOOKUP($F3020,'Liste planification'!$V$2:$W$96,2,FALSE),"")</f>
        <v/>
      </c>
      <c r="J3020" s="27"/>
      <c r="K3020" s="27"/>
      <c r="L3020" s="27"/>
      <c r="M3020" s="52"/>
      <c r="N3020" s="52"/>
      <c r="O3020" s="52"/>
      <c r="P3020" s="52"/>
      <c r="Q3020" s="52"/>
      <c r="R3020" s="52"/>
      <c r="S3020" s="52"/>
      <c r="T3020" s="52"/>
      <c r="U3020" s="52"/>
      <c r="V3020" s="52"/>
      <c r="W3020" s="52"/>
      <c r="X3020" s="52"/>
      <c r="Y3020" s="194"/>
      <c r="Z3020" s="776"/>
      <c r="AA3020" s="190"/>
      <c r="AB3020" s="747">
        <f t="shared" si="188"/>
        <v>0</v>
      </c>
      <c r="AC3020" s="748">
        <f t="shared" si="189"/>
        <v>0</v>
      </c>
      <c r="AD3020" s="187"/>
      <c r="AE3020" s="186"/>
      <c r="AF3020" s="190"/>
      <c r="AG3020" s="747">
        <f t="shared" si="190"/>
        <v>0</v>
      </c>
      <c r="AH3020" s="748">
        <f t="shared" si="191"/>
        <v>0</v>
      </c>
      <c r="AI3020" s="187"/>
      <c r="AJ3020" s="52"/>
      <c r="AK3020" s="156" t="str">
        <f>IFERROR(VLOOKUP($A3020,'Liste planification'!$B$2:$C$105,2,FALSE),"")</f>
        <v/>
      </c>
      <c r="AL3020" s="27"/>
      <c r="AM3020" s="27"/>
    </row>
    <row r="3021" spans="1:39">
      <c r="A3021" s="158"/>
      <c r="B3021" s="159" t="str">
        <f>A3021&amp;"-"&amp;TEXT(COUNTIF($A$5:A3021,A3021),"000")</f>
        <v>-000</v>
      </c>
      <c r="C3021" s="52"/>
      <c r="D3021" s="27"/>
      <c r="E3021" s="28"/>
      <c r="F3021" s="27"/>
      <c r="G3021" s="27"/>
      <c r="H3021" s="52"/>
      <c r="I3021" s="380" t="str">
        <f>IFERROR(VLOOKUP($F3021,'Liste planification'!$V$2:$W$96,2,FALSE),"")</f>
        <v/>
      </c>
      <c r="J3021" s="27"/>
      <c r="K3021" s="27"/>
      <c r="L3021" s="27"/>
      <c r="M3021" s="52"/>
      <c r="N3021" s="52"/>
      <c r="O3021" s="52"/>
      <c r="P3021" s="52"/>
      <c r="Q3021" s="52"/>
      <c r="R3021" s="52"/>
      <c r="S3021" s="52"/>
      <c r="T3021" s="52"/>
      <c r="U3021" s="52"/>
      <c r="V3021" s="52"/>
      <c r="W3021" s="52"/>
      <c r="X3021" s="52"/>
      <c r="Y3021" s="194"/>
      <c r="Z3021" s="776"/>
      <c r="AA3021" s="190"/>
      <c r="AB3021" s="747">
        <f t="shared" si="188"/>
        <v>0</v>
      </c>
      <c r="AC3021" s="748">
        <f t="shared" si="189"/>
        <v>0</v>
      </c>
      <c r="AD3021" s="187"/>
      <c r="AE3021" s="186"/>
      <c r="AF3021" s="190"/>
      <c r="AG3021" s="747">
        <f t="shared" si="190"/>
        <v>0</v>
      </c>
      <c r="AH3021" s="748">
        <f t="shared" si="191"/>
        <v>0</v>
      </c>
      <c r="AI3021" s="187"/>
      <c r="AJ3021" s="52"/>
      <c r="AK3021" s="156" t="str">
        <f>IFERROR(VLOOKUP($A3021,'Liste planification'!$B$2:$C$105,2,FALSE),"")</f>
        <v/>
      </c>
      <c r="AL3021" s="27"/>
      <c r="AM3021" s="27"/>
    </row>
    <row r="3022" spans="1:39">
      <c r="A3022" s="158"/>
      <c r="B3022" s="159" t="str">
        <f>A3022&amp;"-"&amp;TEXT(COUNTIF($A$5:A3022,A3022),"000")</f>
        <v>-000</v>
      </c>
      <c r="C3022" s="52"/>
      <c r="D3022" s="27"/>
      <c r="E3022" s="28"/>
      <c r="F3022" s="27"/>
      <c r="G3022" s="27"/>
      <c r="H3022" s="52"/>
      <c r="I3022" s="380" t="str">
        <f>IFERROR(VLOOKUP($F3022,'Liste planification'!$V$2:$W$96,2,FALSE),"")</f>
        <v/>
      </c>
      <c r="J3022" s="27"/>
      <c r="K3022" s="27"/>
      <c r="L3022" s="27"/>
      <c r="M3022" s="52"/>
      <c r="N3022" s="52"/>
      <c r="O3022" s="52"/>
      <c r="P3022" s="52"/>
      <c r="Q3022" s="52"/>
      <c r="R3022" s="52"/>
      <c r="S3022" s="52"/>
      <c r="T3022" s="52"/>
      <c r="U3022" s="52"/>
      <c r="V3022" s="52"/>
      <c r="W3022" s="52"/>
      <c r="X3022" s="52"/>
      <c r="Y3022" s="194"/>
      <c r="Z3022" s="776"/>
      <c r="AA3022" s="190"/>
      <c r="AB3022" s="747">
        <f t="shared" si="188"/>
        <v>0</v>
      </c>
      <c r="AC3022" s="748">
        <f t="shared" si="189"/>
        <v>0</v>
      </c>
      <c r="AD3022" s="187"/>
      <c r="AE3022" s="186"/>
      <c r="AF3022" s="190"/>
      <c r="AG3022" s="747">
        <f t="shared" si="190"/>
        <v>0</v>
      </c>
      <c r="AH3022" s="748">
        <f t="shared" si="191"/>
        <v>0</v>
      </c>
      <c r="AI3022" s="187"/>
      <c r="AJ3022" s="52"/>
      <c r="AK3022" s="156" t="str">
        <f>IFERROR(VLOOKUP($A3022,'Liste planification'!$B$2:$C$105,2,FALSE),"")</f>
        <v/>
      </c>
      <c r="AL3022" s="27"/>
      <c r="AM3022" s="27"/>
    </row>
    <row r="3023" spans="1:39">
      <c r="A3023" s="158"/>
      <c r="B3023" s="159" t="str">
        <f>A3023&amp;"-"&amp;TEXT(COUNTIF($A$5:A3023,A3023),"000")</f>
        <v>-000</v>
      </c>
      <c r="C3023" s="52"/>
      <c r="D3023" s="27"/>
      <c r="E3023" s="28"/>
      <c r="F3023" s="27"/>
      <c r="G3023" s="27"/>
      <c r="H3023" s="52"/>
      <c r="I3023" s="380" t="str">
        <f>IFERROR(VLOOKUP($F3023,'Liste planification'!$V$2:$W$96,2,FALSE),"")</f>
        <v/>
      </c>
      <c r="J3023" s="27"/>
      <c r="K3023" s="27"/>
      <c r="L3023" s="27"/>
      <c r="M3023" s="52"/>
      <c r="N3023" s="52"/>
      <c r="O3023" s="52"/>
      <c r="P3023" s="52"/>
      <c r="Q3023" s="52"/>
      <c r="R3023" s="52"/>
      <c r="S3023" s="52"/>
      <c r="T3023" s="52"/>
      <c r="U3023" s="52"/>
      <c r="V3023" s="52"/>
      <c r="W3023" s="52"/>
      <c r="X3023" s="52"/>
      <c r="Y3023" s="194"/>
      <c r="Z3023" s="776"/>
      <c r="AA3023" s="190"/>
      <c r="AB3023" s="747">
        <f t="shared" si="188"/>
        <v>0</v>
      </c>
      <c r="AC3023" s="748">
        <f t="shared" si="189"/>
        <v>0</v>
      </c>
      <c r="AD3023" s="187"/>
      <c r="AE3023" s="186"/>
      <c r="AF3023" s="190"/>
      <c r="AG3023" s="747">
        <f t="shared" si="190"/>
        <v>0</v>
      </c>
      <c r="AH3023" s="748">
        <f t="shared" si="191"/>
        <v>0</v>
      </c>
      <c r="AI3023" s="187"/>
      <c r="AJ3023" s="52"/>
      <c r="AK3023" s="156" t="str">
        <f>IFERROR(VLOOKUP($A3023,'Liste planification'!$B$2:$C$105,2,FALSE),"")</f>
        <v/>
      </c>
      <c r="AL3023" s="27"/>
      <c r="AM3023" s="27"/>
    </row>
    <row r="3024" spans="1:39">
      <c r="A3024" s="158"/>
      <c r="B3024" s="159" t="str">
        <f>A3024&amp;"-"&amp;TEXT(COUNTIF($A$5:A3024,A3024),"000")</f>
        <v>-000</v>
      </c>
      <c r="C3024" s="52"/>
      <c r="D3024" s="27"/>
      <c r="E3024" s="28"/>
      <c r="F3024" s="27"/>
      <c r="G3024" s="27"/>
      <c r="H3024" s="52"/>
      <c r="I3024" s="380" t="str">
        <f>IFERROR(VLOOKUP($F3024,'Liste planification'!$V$2:$W$96,2,FALSE),"")</f>
        <v/>
      </c>
      <c r="J3024" s="27"/>
      <c r="K3024" s="27"/>
      <c r="L3024" s="27"/>
      <c r="M3024" s="52"/>
      <c r="N3024" s="52"/>
      <c r="O3024" s="52"/>
      <c r="P3024" s="52"/>
      <c r="Q3024" s="52"/>
      <c r="R3024" s="52"/>
      <c r="S3024" s="52"/>
      <c r="T3024" s="52"/>
      <c r="U3024" s="52"/>
      <c r="V3024" s="52"/>
      <c r="W3024" s="52"/>
      <c r="X3024" s="52"/>
      <c r="Y3024" s="194"/>
      <c r="Z3024" s="776"/>
      <c r="AA3024" s="190"/>
      <c r="AB3024" s="747">
        <f t="shared" si="188"/>
        <v>0</v>
      </c>
      <c r="AC3024" s="748">
        <f t="shared" si="189"/>
        <v>0</v>
      </c>
      <c r="AD3024" s="187"/>
      <c r="AE3024" s="186"/>
      <c r="AF3024" s="190"/>
      <c r="AG3024" s="747">
        <f t="shared" si="190"/>
        <v>0</v>
      </c>
      <c r="AH3024" s="748">
        <f t="shared" si="191"/>
        <v>0</v>
      </c>
      <c r="AI3024" s="187"/>
      <c r="AJ3024" s="52"/>
      <c r="AK3024" s="156" t="str">
        <f>IFERROR(VLOOKUP($A3024,'Liste planification'!$B$2:$C$105,2,FALSE),"")</f>
        <v/>
      </c>
      <c r="AL3024" s="27"/>
      <c r="AM3024" s="27"/>
    </row>
    <row r="3025" spans="1:39">
      <c r="A3025" s="158"/>
      <c r="B3025" s="159" t="str">
        <f>A3025&amp;"-"&amp;TEXT(COUNTIF($A$5:A3025,A3025),"000")</f>
        <v>-000</v>
      </c>
      <c r="C3025" s="52"/>
      <c r="D3025" s="27"/>
      <c r="E3025" s="28"/>
      <c r="F3025" s="27"/>
      <c r="G3025" s="27"/>
      <c r="H3025" s="52"/>
      <c r="I3025" s="380" t="str">
        <f>IFERROR(VLOOKUP($F3025,'Liste planification'!$V$2:$W$96,2,FALSE),"")</f>
        <v/>
      </c>
      <c r="J3025" s="27"/>
      <c r="K3025" s="27"/>
      <c r="L3025" s="27"/>
      <c r="M3025" s="52"/>
      <c r="N3025" s="52"/>
      <c r="O3025" s="52"/>
      <c r="P3025" s="52"/>
      <c r="Q3025" s="52"/>
      <c r="R3025" s="52"/>
      <c r="S3025" s="52"/>
      <c r="T3025" s="52"/>
      <c r="U3025" s="52"/>
      <c r="V3025" s="52"/>
      <c r="W3025" s="52"/>
      <c r="X3025" s="52"/>
      <c r="Y3025" s="194"/>
      <c r="Z3025" s="776"/>
      <c r="AA3025" s="190"/>
      <c r="AB3025" s="747">
        <f t="shared" si="188"/>
        <v>0</v>
      </c>
      <c r="AC3025" s="748">
        <f t="shared" si="189"/>
        <v>0</v>
      </c>
      <c r="AD3025" s="187"/>
      <c r="AE3025" s="186"/>
      <c r="AF3025" s="190"/>
      <c r="AG3025" s="747">
        <f t="shared" si="190"/>
        <v>0</v>
      </c>
      <c r="AH3025" s="748">
        <f t="shared" si="191"/>
        <v>0</v>
      </c>
      <c r="AI3025" s="187"/>
      <c r="AJ3025" s="52"/>
      <c r="AK3025" s="156" t="str">
        <f>IFERROR(VLOOKUP($A3025,'Liste planification'!$B$2:$C$105,2,FALSE),"")</f>
        <v/>
      </c>
      <c r="AL3025" s="27"/>
      <c r="AM3025" s="27"/>
    </row>
    <row r="3026" spans="1:39">
      <c r="A3026" s="158"/>
      <c r="B3026" s="159" t="str">
        <f>A3026&amp;"-"&amp;TEXT(COUNTIF($A$5:A3026,A3026),"000")</f>
        <v>-000</v>
      </c>
      <c r="C3026" s="52"/>
      <c r="D3026" s="27"/>
      <c r="E3026" s="28"/>
      <c r="F3026" s="27"/>
      <c r="G3026" s="27"/>
      <c r="H3026" s="52"/>
      <c r="I3026" s="380" t="str">
        <f>IFERROR(VLOOKUP($F3026,'Liste planification'!$V$2:$W$96,2,FALSE),"")</f>
        <v/>
      </c>
      <c r="J3026" s="27"/>
      <c r="K3026" s="27"/>
      <c r="L3026" s="27"/>
      <c r="M3026" s="52"/>
      <c r="N3026" s="52"/>
      <c r="O3026" s="52"/>
      <c r="P3026" s="52"/>
      <c r="Q3026" s="52"/>
      <c r="R3026" s="52"/>
      <c r="S3026" s="52"/>
      <c r="T3026" s="52"/>
      <c r="U3026" s="52"/>
      <c r="V3026" s="52"/>
      <c r="W3026" s="52"/>
      <c r="X3026" s="52"/>
      <c r="Y3026" s="194"/>
      <c r="Z3026" s="776"/>
      <c r="AA3026" s="190"/>
      <c r="AB3026" s="747">
        <f t="shared" si="188"/>
        <v>0</v>
      </c>
      <c r="AC3026" s="748">
        <f t="shared" si="189"/>
        <v>0</v>
      </c>
      <c r="AD3026" s="187"/>
      <c r="AE3026" s="186"/>
      <c r="AF3026" s="190"/>
      <c r="AG3026" s="747">
        <f t="shared" si="190"/>
        <v>0</v>
      </c>
      <c r="AH3026" s="748">
        <f t="shared" si="191"/>
        <v>0</v>
      </c>
      <c r="AI3026" s="187"/>
      <c r="AJ3026" s="52"/>
      <c r="AK3026" s="156" t="str">
        <f>IFERROR(VLOOKUP($A3026,'Liste planification'!$B$2:$C$105,2,FALSE),"")</f>
        <v/>
      </c>
      <c r="AL3026" s="27"/>
      <c r="AM3026" s="27"/>
    </row>
    <row r="3027" spans="1:39">
      <c r="A3027" s="158"/>
      <c r="B3027" s="159" t="str">
        <f>A3027&amp;"-"&amp;TEXT(COUNTIF($A$5:A3027,A3027),"000")</f>
        <v>-000</v>
      </c>
      <c r="C3027" s="52"/>
      <c r="D3027" s="27"/>
      <c r="E3027" s="28"/>
      <c r="F3027" s="27"/>
      <c r="G3027" s="27"/>
      <c r="H3027" s="52"/>
      <c r="I3027" s="380" t="str">
        <f>IFERROR(VLOOKUP($F3027,'Liste planification'!$V$2:$W$96,2,FALSE),"")</f>
        <v/>
      </c>
      <c r="J3027" s="27"/>
      <c r="K3027" s="27"/>
      <c r="L3027" s="27"/>
      <c r="M3027" s="52"/>
      <c r="N3027" s="52"/>
      <c r="O3027" s="52"/>
      <c r="P3027" s="52"/>
      <c r="Q3027" s="52"/>
      <c r="R3027" s="52"/>
      <c r="S3027" s="52"/>
      <c r="T3027" s="52"/>
      <c r="U3027" s="52"/>
      <c r="V3027" s="52"/>
      <c r="W3027" s="52"/>
      <c r="X3027" s="52"/>
      <c r="Y3027" s="194"/>
      <c r="Z3027" s="776"/>
      <c r="AA3027" s="190"/>
      <c r="AB3027" s="747">
        <f t="shared" si="188"/>
        <v>0</v>
      </c>
      <c r="AC3027" s="748">
        <f t="shared" si="189"/>
        <v>0</v>
      </c>
      <c r="AD3027" s="187"/>
      <c r="AE3027" s="186"/>
      <c r="AF3027" s="190"/>
      <c r="AG3027" s="747">
        <f t="shared" si="190"/>
        <v>0</v>
      </c>
      <c r="AH3027" s="748">
        <f t="shared" si="191"/>
        <v>0</v>
      </c>
      <c r="AI3027" s="187"/>
      <c r="AJ3027" s="52"/>
      <c r="AK3027" s="156" t="str">
        <f>IFERROR(VLOOKUP($A3027,'Liste planification'!$B$2:$C$105,2,FALSE),"")</f>
        <v/>
      </c>
      <c r="AL3027" s="27"/>
      <c r="AM3027" s="27"/>
    </row>
    <row r="3028" spans="1:39">
      <c r="A3028" s="158"/>
      <c r="B3028" s="159" t="str">
        <f>A3028&amp;"-"&amp;TEXT(COUNTIF($A$5:A3028,A3028),"000")</f>
        <v>-000</v>
      </c>
      <c r="C3028" s="52"/>
      <c r="D3028" s="27"/>
      <c r="E3028" s="28"/>
      <c r="F3028" s="27"/>
      <c r="G3028" s="27"/>
      <c r="H3028" s="52"/>
      <c r="I3028" s="380" t="str">
        <f>IFERROR(VLOOKUP($F3028,'Liste planification'!$V$2:$W$96,2,FALSE),"")</f>
        <v/>
      </c>
      <c r="J3028" s="27"/>
      <c r="K3028" s="27"/>
      <c r="L3028" s="27"/>
      <c r="M3028" s="52"/>
      <c r="N3028" s="52"/>
      <c r="O3028" s="52"/>
      <c r="P3028" s="52"/>
      <c r="Q3028" s="52"/>
      <c r="R3028" s="52"/>
      <c r="S3028" s="52"/>
      <c r="T3028" s="52"/>
      <c r="U3028" s="52"/>
      <c r="V3028" s="52"/>
      <c r="W3028" s="52"/>
      <c r="X3028" s="52"/>
      <c r="Y3028" s="194"/>
      <c r="Z3028" s="776"/>
      <c r="AA3028" s="190"/>
      <c r="AB3028" s="747">
        <f t="shared" si="188"/>
        <v>0</v>
      </c>
      <c r="AC3028" s="748">
        <f t="shared" si="189"/>
        <v>0</v>
      </c>
      <c r="AD3028" s="187"/>
      <c r="AE3028" s="186"/>
      <c r="AF3028" s="190"/>
      <c r="AG3028" s="747">
        <f t="shared" si="190"/>
        <v>0</v>
      </c>
      <c r="AH3028" s="748">
        <f t="shared" si="191"/>
        <v>0</v>
      </c>
      <c r="AI3028" s="187"/>
      <c r="AJ3028" s="52"/>
      <c r="AK3028" s="156" t="str">
        <f>IFERROR(VLOOKUP($A3028,'Liste planification'!$B$2:$C$105,2,FALSE),"")</f>
        <v/>
      </c>
      <c r="AL3028" s="27"/>
      <c r="AM3028" s="27"/>
    </row>
    <row r="3029" spans="1:39">
      <c r="A3029" s="158"/>
      <c r="B3029" s="159" t="str">
        <f>A3029&amp;"-"&amp;TEXT(COUNTIF($A$5:A3029,A3029),"000")</f>
        <v>-000</v>
      </c>
      <c r="C3029" s="52"/>
      <c r="D3029" s="27"/>
      <c r="E3029" s="28"/>
      <c r="F3029" s="27"/>
      <c r="G3029" s="27"/>
      <c r="H3029" s="52"/>
      <c r="I3029" s="380" t="str">
        <f>IFERROR(VLOOKUP($F3029,'Liste planification'!$V$2:$W$96,2,FALSE),"")</f>
        <v/>
      </c>
      <c r="J3029" s="27"/>
      <c r="K3029" s="27"/>
      <c r="L3029" s="27"/>
      <c r="M3029" s="52"/>
      <c r="N3029" s="52"/>
      <c r="O3029" s="52"/>
      <c r="P3029" s="52"/>
      <c r="Q3029" s="52"/>
      <c r="R3029" s="52"/>
      <c r="S3029" s="52"/>
      <c r="T3029" s="52"/>
      <c r="U3029" s="52"/>
      <c r="V3029" s="52"/>
      <c r="W3029" s="52"/>
      <c r="X3029" s="52"/>
      <c r="Y3029" s="194"/>
      <c r="Z3029" s="776"/>
      <c r="AA3029" s="190"/>
      <c r="AB3029" s="747">
        <f t="shared" si="188"/>
        <v>0</v>
      </c>
      <c r="AC3029" s="748">
        <f t="shared" si="189"/>
        <v>0</v>
      </c>
      <c r="AD3029" s="187"/>
      <c r="AE3029" s="186"/>
      <c r="AF3029" s="190"/>
      <c r="AG3029" s="747">
        <f t="shared" si="190"/>
        <v>0</v>
      </c>
      <c r="AH3029" s="748">
        <f t="shared" si="191"/>
        <v>0</v>
      </c>
      <c r="AI3029" s="187"/>
      <c r="AJ3029" s="52"/>
      <c r="AK3029" s="156" t="str">
        <f>IFERROR(VLOOKUP($A3029,'Liste planification'!$B$2:$C$105,2,FALSE),"")</f>
        <v/>
      </c>
      <c r="AL3029" s="27"/>
      <c r="AM3029" s="27"/>
    </row>
    <row r="3030" spans="1:39">
      <c r="A3030" s="158"/>
      <c r="B3030" s="159" t="str">
        <f>A3030&amp;"-"&amp;TEXT(COUNTIF($A$5:A3030,A3030),"000")</f>
        <v>-000</v>
      </c>
      <c r="C3030" s="52"/>
      <c r="D3030" s="27"/>
      <c r="E3030" s="28"/>
      <c r="F3030" s="27"/>
      <c r="G3030" s="27"/>
      <c r="H3030" s="52"/>
      <c r="I3030" s="380" t="str">
        <f>IFERROR(VLOOKUP($F3030,'Liste planification'!$V$2:$W$96,2,FALSE),"")</f>
        <v/>
      </c>
      <c r="J3030" s="27"/>
      <c r="K3030" s="27"/>
      <c r="L3030" s="27"/>
      <c r="M3030" s="52"/>
      <c r="N3030" s="52"/>
      <c r="O3030" s="52"/>
      <c r="P3030" s="52"/>
      <c r="Q3030" s="52"/>
      <c r="R3030" s="52"/>
      <c r="S3030" s="52"/>
      <c r="T3030" s="52"/>
      <c r="U3030" s="52"/>
      <c r="V3030" s="52"/>
      <c r="W3030" s="52"/>
      <c r="X3030" s="52"/>
      <c r="Y3030" s="194"/>
      <c r="Z3030" s="776"/>
      <c r="AA3030" s="190"/>
      <c r="AB3030" s="747">
        <f t="shared" si="188"/>
        <v>0</v>
      </c>
      <c r="AC3030" s="748">
        <f t="shared" si="189"/>
        <v>0</v>
      </c>
      <c r="AD3030" s="187"/>
      <c r="AE3030" s="186"/>
      <c r="AF3030" s="190"/>
      <c r="AG3030" s="747">
        <f t="shared" si="190"/>
        <v>0</v>
      </c>
      <c r="AH3030" s="748">
        <f t="shared" si="191"/>
        <v>0</v>
      </c>
      <c r="AI3030" s="187"/>
      <c r="AJ3030" s="52"/>
      <c r="AK3030" s="156" t="str">
        <f>IFERROR(VLOOKUP($A3030,'Liste planification'!$B$2:$C$105,2,FALSE),"")</f>
        <v/>
      </c>
      <c r="AL3030" s="27"/>
      <c r="AM3030" s="27"/>
    </row>
    <row r="3031" spans="1:39">
      <c r="A3031" s="158"/>
      <c r="B3031" s="159" t="str">
        <f>A3031&amp;"-"&amp;TEXT(COUNTIF($A$5:A3031,A3031),"000")</f>
        <v>-000</v>
      </c>
      <c r="C3031" s="52"/>
      <c r="D3031" s="27"/>
      <c r="E3031" s="28"/>
      <c r="F3031" s="27"/>
      <c r="G3031" s="27"/>
      <c r="H3031" s="52"/>
      <c r="I3031" s="380" t="str">
        <f>IFERROR(VLOOKUP($F3031,'Liste planification'!$V$2:$W$96,2,FALSE),"")</f>
        <v/>
      </c>
      <c r="J3031" s="27"/>
      <c r="K3031" s="27"/>
      <c r="L3031" s="27"/>
      <c r="M3031" s="52"/>
      <c r="N3031" s="52"/>
      <c r="O3031" s="52"/>
      <c r="P3031" s="52"/>
      <c r="Q3031" s="52"/>
      <c r="R3031" s="52"/>
      <c r="S3031" s="52"/>
      <c r="T3031" s="52"/>
      <c r="U3031" s="52"/>
      <c r="V3031" s="52"/>
      <c r="W3031" s="52"/>
      <c r="X3031" s="52"/>
      <c r="Y3031" s="194"/>
      <c r="Z3031" s="776"/>
      <c r="AA3031" s="190"/>
      <c r="AB3031" s="747">
        <f t="shared" si="188"/>
        <v>0</v>
      </c>
      <c r="AC3031" s="748">
        <f t="shared" si="189"/>
        <v>0</v>
      </c>
      <c r="AD3031" s="187"/>
      <c r="AE3031" s="186"/>
      <c r="AF3031" s="190"/>
      <c r="AG3031" s="747">
        <f t="shared" si="190"/>
        <v>0</v>
      </c>
      <c r="AH3031" s="748">
        <f t="shared" si="191"/>
        <v>0</v>
      </c>
      <c r="AI3031" s="187"/>
      <c r="AJ3031" s="52"/>
      <c r="AK3031" s="156" t="str">
        <f>IFERROR(VLOOKUP($A3031,'Liste planification'!$B$2:$C$105,2,FALSE),"")</f>
        <v/>
      </c>
      <c r="AL3031" s="27"/>
      <c r="AM3031" s="27"/>
    </row>
    <row r="3032" spans="1:39">
      <c r="A3032" s="158"/>
      <c r="B3032" s="159" t="str">
        <f>A3032&amp;"-"&amp;TEXT(COUNTIF($A$5:A3032,A3032),"000")</f>
        <v>-000</v>
      </c>
      <c r="C3032" s="52"/>
      <c r="D3032" s="27"/>
      <c r="E3032" s="28"/>
      <c r="F3032" s="27"/>
      <c r="G3032" s="27"/>
      <c r="H3032" s="52"/>
      <c r="I3032" s="380" t="str">
        <f>IFERROR(VLOOKUP($F3032,'Liste planification'!$V$2:$W$96,2,FALSE),"")</f>
        <v/>
      </c>
      <c r="J3032" s="27"/>
      <c r="K3032" s="27"/>
      <c r="L3032" s="27"/>
      <c r="M3032" s="52"/>
      <c r="N3032" s="52"/>
      <c r="O3032" s="52"/>
      <c r="P3032" s="52"/>
      <c r="Q3032" s="52"/>
      <c r="R3032" s="52"/>
      <c r="S3032" s="52"/>
      <c r="T3032" s="52"/>
      <c r="U3032" s="52"/>
      <c r="V3032" s="52"/>
      <c r="W3032" s="52"/>
      <c r="X3032" s="52"/>
      <c r="Y3032" s="194"/>
      <c r="Z3032" s="776"/>
      <c r="AA3032" s="190"/>
      <c r="AB3032" s="747">
        <f t="shared" si="188"/>
        <v>0</v>
      </c>
      <c r="AC3032" s="748">
        <f t="shared" si="189"/>
        <v>0</v>
      </c>
      <c r="AD3032" s="187"/>
      <c r="AE3032" s="186"/>
      <c r="AF3032" s="190"/>
      <c r="AG3032" s="747">
        <f t="shared" si="190"/>
        <v>0</v>
      </c>
      <c r="AH3032" s="748">
        <f t="shared" si="191"/>
        <v>0</v>
      </c>
      <c r="AI3032" s="187"/>
      <c r="AJ3032" s="52"/>
      <c r="AK3032" s="156" t="str">
        <f>IFERROR(VLOOKUP($A3032,'Liste planification'!$B$2:$C$105,2,FALSE),"")</f>
        <v/>
      </c>
      <c r="AL3032" s="27"/>
      <c r="AM3032" s="27"/>
    </row>
    <row r="3033" spans="1:39">
      <c r="A3033" s="158"/>
      <c r="B3033" s="159" t="str">
        <f>A3033&amp;"-"&amp;TEXT(COUNTIF($A$5:A3033,A3033),"000")</f>
        <v>-000</v>
      </c>
      <c r="C3033" s="52"/>
      <c r="D3033" s="27"/>
      <c r="E3033" s="28"/>
      <c r="F3033" s="27"/>
      <c r="G3033" s="27"/>
      <c r="H3033" s="52"/>
      <c r="I3033" s="380" t="str">
        <f>IFERROR(VLOOKUP($F3033,'Liste planification'!$V$2:$W$96,2,FALSE),"")</f>
        <v/>
      </c>
      <c r="J3033" s="27"/>
      <c r="K3033" s="27"/>
      <c r="L3033" s="27"/>
      <c r="M3033" s="52"/>
      <c r="N3033" s="52"/>
      <c r="O3033" s="52"/>
      <c r="P3033" s="52"/>
      <c r="Q3033" s="52"/>
      <c r="R3033" s="52"/>
      <c r="S3033" s="52"/>
      <c r="T3033" s="52"/>
      <c r="U3033" s="52"/>
      <c r="V3033" s="52"/>
      <c r="W3033" s="52"/>
      <c r="X3033" s="52"/>
      <c r="Y3033" s="194"/>
      <c r="Z3033" s="776"/>
      <c r="AA3033" s="190"/>
      <c r="AB3033" s="747">
        <f t="shared" si="188"/>
        <v>0</v>
      </c>
      <c r="AC3033" s="748">
        <f t="shared" si="189"/>
        <v>0</v>
      </c>
      <c r="AD3033" s="187"/>
      <c r="AE3033" s="186"/>
      <c r="AF3033" s="190"/>
      <c r="AG3033" s="747">
        <f t="shared" si="190"/>
        <v>0</v>
      </c>
      <c r="AH3033" s="748">
        <f t="shared" si="191"/>
        <v>0</v>
      </c>
      <c r="AI3033" s="187"/>
      <c r="AJ3033" s="52"/>
      <c r="AK3033" s="156" t="str">
        <f>IFERROR(VLOOKUP($A3033,'Liste planification'!$B$2:$C$105,2,FALSE),"")</f>
        <v/>
      </c>
      <c r="AL3033" s="27"/>
      <c r="AM3033" s="27"/>
    </row>
    <row r="3034" spans="1:39">
      <c r="A3034" s="158"/>
      <c r="B3034" s="159" t="str">
        <f>A3034&amp;"-"&amp;TEXT(COUNTIF($A$5:A3034,A3034),"000")</f>
        <v>-000</v>
      </c>
      <c r="C3034" s="52"/>
      <c r="D3034" s="27"/>
      <c r="E3034" s="28"/>
      <c r="F3034" s="27"/>
      <c r="G3034" s="27"/>
      <c r="H3034" s="52"/>
      <c r="I3034" s="380" t="str">
        <f>IFERROR(VLOOKUP($F3034,'Liste planification'!$V$2:$W$96,2,FALSE),"")</f>
        <v/>
      </c>
      <c r="J3034" s="27"/>
      <c r="K3034" s="27"/>
      <c r="L3034" s="27"/>
      <c r="M3034" s="52"/>
      <c r="N3034" s="52"/>
      <c r="O3034" s="52"/>
      <c r="P3034" s="52"/>
      <c r="Q3034" s="52"/>
      <c r="R3034" s="52"/>
      <c r="S3034" s="52"/>
      <c r="T3034" s="52"/>
      <c r="U3034" s="52"/>
      <c r="V3034" s="52"/>
      <c r="W3034" s="52"/>
      <c r="X3034" s="52"/>
      <c r="Y3034" s="194"/>
      <c r="Z3034" s="776"/>
      <c r="AA3034" s="190"/>
      <c r="AB3034" s="747">
        <f t="shared" si="188"/>
        <v>0</v>
      </c>
      <c r="AC3034" s="748">
        <f t="shared" si="189"/>
        <v>0</v>
      </c>
      <c r="AD3034" s="187"/>
      <c r="AE3034" s="186"/>
      <c r="AF3034" s="190"/>
      <c r="AG3034" s="747">
        <f t="shared" si="190"/>
        <v>0</v>
      </c>
      <c r="AH3034" s="748">
        <f t="shared" si="191"/>
        <v>0</v>
      </c>
      <c r="AI3034" s="187"/>
      <c r="AJ3034" s="52"/>
      <c r="AK3034" s="156" t="str">
        <f>IFERROR(VLOOKUP($A3034,'Liste planification'!$B$2:$C$105,2,FALSE),"")</f>
        <v/>
      </c>
      <c r="AL3034" s="27"/>
      <c r="AM3034" s="27"/>
    </row>
    <row r="3035" spans="1:39">
      <c r="A3035" s="158"/>
      <c r="B3035" s="159" t="str">
        <f>A3035&amp;"-"&amp;TEXT(COUNTIF($A$5:A3035,A3035),"000")</f>
        <v>-000</v>
      </c>
      <c r="C3035" s="52"/>
      <c r="D3035" s="27"/>
      <c r="E3035" s="28"/>
      <c r="F3035" s="27"/>
      <c r="G3035" s="27"/>
      <c r="H3035" s="52"/>
      <c r="I3035" s="380" t="str">
        <f>IFERROR(VLOOKUP($F3035,'Liste planification'!$V$2:$W$96,2,FALSE),"")</f>
        <v/>
      </c>
      <c r="J3035" s="27"/>
      <c r="K3035" s="27"/>
      <c r="L3035" s="27"/>
      <c r="M3035" s="52"/>
      <c r="N3035" s="52"/>
      <c r="O3035" s="52"/>
      <c r="P3035" s="52"/>
      <c r="Q3035" s="52"/>
      <c r="R3035" s="52"/>
      <c r="S3035" s="52"/>
      <c r="T3035" s="52"/>
      <c r="U3035" s="52"/>
      <c r="V3035" s="52"/>
      <c r="W3035" s="52"/>
      <c r="X3035" s="52"/>
      <c r="Y3035" s="194"/>
      <c r="Z3035" s="776"/>
      <c r="AA3035" s="190"/>
      <c r="AB3035" s="747">
        <f t="shared" si="188"/>
        <v>0</v>
      </c>
      <c r="AC3035" s="748">
        <f t="shared" si="189"/>
        <v>0</v>
      </c>
      <c r="AD3035" s="187"/>
      <c r="AE3035" s="186"/>
      <c r="AF3035" s="190"/>
      <c r="AG3035" s="747">
        <f t="shared" si="190"/>
        <v>0</v>
      </c>
      <c r="AH3035" s="748">
        <f t="shared" si="191"/>
        <v>0</v>
      </c>
      <c r="AI3035" s="187"/>
      <c r="AJ3035" s="52"/>
      <c r="AK3035" s="156" t="str">
        <f>IFERROR(VLOOKUP($A3035,'Liste planification'!$B$2:$C$105,2,FALSE),"")</f>
        <v/>
      </c>
      <c r="AL3035" s="27"/>
      <c r="AM3035" s="27"/>
    </row>
    <row r="3036" spans="1:39">
      <c r="A3036" s="158"/>
      <c r="B3036" s="159" t="str">
        <f>A3036&amp;"-"&amp;TEXT(COUNTIF($A$5:A3036,A3036),"000")</f>
        <v>-000</v>
      </c>
      <c r="C3036" s="52"/>
      <c r="D3036" s="27"/>
      <c r="E3036" s="28"/>
      <c r="F3036" s="27"/>
      <c r="G3036" s="27"/>
      <c r="H3036" s="52"/>
      <c r="I3036" s="380" t="str">
        <f>IFERROR(VLOOKUP($F3036,'Liste planification'!$V$2:$W$96,2,FALSE),"")</f>
        <v/>
      </c>
      <c r="J3036" s="27"/>
      <c r="K3036" s="27"/>
      <c r="L3036" s="27"/>
      <c r="M3036" s="52"/>
      <c r="N3036" s="52"/>
      <c r="O3036" s="52"/>
      <c r="P3036" s="52"/>
      <c r="Q3036" s="52"/>
      <c r="R3036" s="52"/>
      <c r="S3036" s="52"/>
      <c r="T3036" s="52"/>
      <c r="U3036" s="52"/>
      <c r="V3036" s="52"/>
      <c r="W3036" s="52"/>
      <c r="X3036" s="52"/>
      <c r="Y3036" s="194"/>
      <c r="Z3036" s="776"/>
      <c r="AA3036" s="190"/>
      <c r="AB3036" s="747">
        <f t="shared" si="188"/>
        <v>0</v>
      </c>
      <c r="AC3036" s="748">
        <f t="shared" si="189"/>
        <v>0</v>
      </c>
      <c r="AD3036" s="187"/>
      <c r="AE3036" s="186"/>
      <c r="AF3036" s="190"/>
      <c r="AG3036" s="747">
        <f t="shared" si="190"/>
        <v>0</v>
      </c>
      <c r="AH3036" s="748">
        <f t="shared" si="191"/>
        <v>0</v>
      </c>
      <c r="AI3036" s="187"/>
      <c r="AJ3036" s="52"/>
      <c r="AK3036" s="156" t="str">
        <f>IFERROR(VLOOKUP($A3036,'Liste planification'!$B$2:$C$105,2,FALSE),"")</f>
        <v/>
      </c>
      <c r="AL3036" s="27"/>
      <c r="AM3036" s="27"/>
    </row>
    <row r="3037" spans="1:39">
      <c r="A3037" s="158"/>
      <c r="B3037" s="159" t="str">
        <f>A3037&amp;"-"&amp;TEXT(COUNTIF($A$5:A3037,A3037),"000")</f>
        <v>-000</v>
      </c>
      <c r="C3037" s="52"/>
      <c r="D3037" s="27"/>
      <c r="E3037" s="28"/>
      <c r="F3037" s="27"/>
      <c r="G3037" s="27"/>
      <c r="H3037" s="52"/>
      <c r="I3037" s="380" t="str">
        <f>IFERROR(VLOOKUP($F3037,'Liste planification'!$V$2:$W$96,2,FALSE),"")</f>
        <v/>
      </c>
      <c r="J3037" s="27"/>
      <c r="K3037" s="27"/>
      <c r="L3037" s="27"/>
      <c r="M3037" s="52"/>
      <c r="N3037" s="52"/>
      <c r="O3037" s="52"/>
      <c r="P3037" s="52"/>
      <c r="Q3037" s="52"/>
      <c r="R3037" s="52"/>
      <c r="S3037" s="52"/>
      <c r="T3037" s="52"/>
      <c r="U3037" s="52"/>
      <c r="V3037" s="52"/>
      <c r="W3037" s="52"/>
      <c r="X3037" s="52"/>
      <c r="Y3037" s="194"/>
      <c r="Z3037" s="776"/>
      <c r="AA3037" s="190"/>
      <c r="AB3037" s="747">
        <f t="shared" si="188"/>
        <v>0</v>
      </c>
      <c r="AC3037" s="748">
        <f t="shared" si="189"/>
        <v>0</v>
      </c>
      <c r="AD3037" s="187"/>
      <c r="AE3037" s="186"/>
      <c r="AF3037" s="190"/>
      <c r="AG3037" s="747">
        <f t="shared" si="190"/>
        <v>0</v>
      </c>
      <c r="AH3037" s="748">
        <f t="shared" si="191"/>
        <v>0</v>
      </c>
      <c r="AI3037" s="187"/>
      <c r="AJ3037" s="52"/>
      <c r="AK3037" s="156" t="str">
        <f>IFERROR(VLOOKUP($A3037,'Liste planification'!$B$2:$C$105,2,FALSE),"")</f>
        <v/>
      </c>
      <c r="AL3037" s="27"/>
      <c r="AM3037" s="27"/>
    </row>
    <row r="3038" spans="1:39">
      <c r="A3038" s="158"/>
      <c r="B3038" s="159" t="str">
        <f>A3038&amp;"-"&amp;TEXT(COUNTIF($A$5:A3038,A3038),"000")</f>
        <v>-000</v>
      </c>
      <c r="C3038" s="52"/>
      <c r="D3038" s="27"/>
      <c r="E3038" s="28"/>
      <c r="F3038" s="27"/>
      <c r="G3038" s="27"/>
      <c r="H3038" s="52"/>
      <c r="I3038" s="380" t="str">
        <f>IFERROR(VLOOKUP($F3038,'Liste planification'!$V$2:$W$96,2,FALSE),"")</f>
        <v/>
      </c>
      <c r="J3038" s="27"/>
      <c r="K3038" s="27"/>
      <c r="L3038" s="27"/>
      <c r="M3038" s="52"/>
      <c r="N3038" s="52"/>
      <c r="O3038" s="52"/>
      <c r="P3038" s="52"/>
      <c r="Q3038" s="52"/>
      <c r="R3038" s="52"/>
      <c r="S3038" s="52"/>
      <c r="T3038" s="52"/>
      <c r="U3038" s="52"/>
      <c r="V3038" s="52"/>
      <c r="W3038" s="52"/>
      <c r="X3038" s="52"/>
      <c r="Y3038" s="194"/>
      <c r="Z3038" s="776"/>
      <c r="AA3038" s="190"/>
      <c r="AB3038" s="747">
        <f t="shared" si="188"/>
        <v>0</v>
      </c>
      <c r="AC3038" s="748">
        <f t="shared" si="189"/>
        <v>0</v>
      </c>
      <c r="AD3038" s="187"/>
      <c r="AE3038" s="186"/>
      <c r="AF3038" s="190"/>
      <c r="AG3038" s="747">
        <f t="shared" si="190"/>
        <v>0</v>
      </c>
      <c r="AH3038" s="748">
        <f t="shared" si="191"/>
        <v>0</v>
      </c>
      <c r="AI3038" s="187"/>
      <c r="AJ3038" s="52"/>
      <c r="AK3038" s="156" t="str">
        <f>IFERROR(VLOOKUP($A3038,'Liste planification'!$B$2:$C$105,2,FALSE),"")</f>
        <v/>
      </c>
      <c r="AL3038" s="27"/>
      <c r="AM3038" s="27"/>
    </row>
    <row r="3039" spans="1:39">
      <c r="A3039" s="158"/>
      <c r="B3039" s="159" t="str">
        <f>A3039&amp;"-"&amp;TEXT(COUNTIF($A$5:A3039,A3039),"000")</f>
        <v>-000</v>
      </c>
      <c r="C3039" s="52"/>
      <c r="D3039" s="27"/>
      <c r="E3039" s="28"/>
      <c r="F3039" s="27"/>
      <c r="G3039" s="27"/>
      <c r="H3039" s="52"/>
      <c r="I3039" s="380" t="str">
        <f>IFERROR(VLOOKUP($F3039,'Liste planification'!$V$2:$W$96,2,FALSE),"")</f>
        <v/>
      </c>
      <c r="J3039" s="27"/>
      <c r="K3039" s="27"/>
      <c r="L3039" s="27"/>
      <c r="M3039" s="52"/>
      <c r="N3039" s="52"/>
      <c r="O3039" s="52"/>
      <c r="P3039" s="52"/>
      <c r="Q3039" s="52"/>
      <c r="R3039" s="52"/>
      <c r="S3039" s="52"/>
      <c r="T3039" s="52"/>
      <c r="U3039" s="52"/>
      <c r="V3039" s="52"/>
      <c r="W3039" s="52"/>
      <c r="X3039" s="52"/>
      <c r="Y3039" s="194"/>
      <c r="Z3039" s="776"/>
      <c r="AA3039" s="190"/>
      <c r="AB3039" s="747">
        <f t="shared" si="188"/>
        <v>0</v>
      </c>
      <c r="AC3039" s="748">
        <f t="shared" si="189"/>
        <v>0</v>
      </c>
      <c r="AD3039" s="187"/>
      <c r="AE3039" s="186"/>
      <c r="AF3039" s="190"/>
      <c r="AG3039" s="747">
        <f t="shared" si="190"/>
        <v>0</v>
      </c>
      <c r="AH3039" s="748">
        <f t="shared" si="191"/>
        <v>0</v>
      </c>
      <c r="AI3039" s="187"/>
      <c r="AJ3039" s="52"/>
      <c r="AK3039" s="156" t="str">
        <f>IFERROR(VLOOKUP($A3039,'Liste planification'!$B$2:$C$105,2,FALSE),"")</f>
        <v/>
      </c>
      <c r="AL3039" s="27"/>
      <c r="AM3039" s="27"/>
    </row>
    <row r="3040" spans="1:39">
      <c r="A3040" s="158"/>
      <c r="B3040" s="159" t="str">
        <f>A3040&amp;"-"&amp;TEXT(COUNTIF($A$5:A3040,A3040),"000")</f>
        <v>-000</v>
      </c>
      <c r="C3040" s="52"/>
      <c r="D3040" s="27"/>
      <c r="E3040" s="28"/>
      <c r="F3040" s="27"/>
      <c r="G3040" s="27"/>
      <c r="H3040" s="52"/>
      <c r="I3040" s="380" t="str">
        <f>IFERROR(VLOOKUP($F3040,'Liste planification'!$V$2:$W$96,2,FALSE),"")</f>
        <v/>
      </c>
      <c r="J3040" s="27"/>
      <c r="K3040" s="27"/>
      <c r="L3040" s="27"/>
      <c r="M3040" s="52"/>
      <c r="N3040" s="52"/>
      <c r="O3040" s="52"/>
      <c r="P3040" s="52"/>
      <c r="Q3040" s="52"/>
      <c r="R3040" s="52"/>
      <c r="S3040" s="52"/>
      <c r="T3040" s="52"/>
      <c r="U3040" s="52"/>
      <c r="V3040" s="52"/>
      <c r="W3040" s="52"/>
      <c r="X3040" s="52"/>
      <c r="Y3040" s="194"/>
      <c r="Z3040" s="776"/>
      <c r="AA3040" s="190"/>
      <c r="AB3040" s="747">
        <f t="shared" si="188"/>
        <v>0</v>
      </c>
      <c r="AC3040" s="748">
        <f t="shared" si="189"/>
        <v>0</v>
      </c>
      <c r="AD3040" s="187"/>
      <c r="AE3040" s="186"/>
      <c r="AF3040" s="190"/>
      <c r="AG3040" s="747">
        <f t="shared" si="190"/>
        <v>0</v>
      </c>
      <c r="AH3040" s="748">
        <f t="shared" si="191"/>
        <v>0</v>
      </c>
      <c r="AI3040" s="187"/>
      <c r="AJ3040" s="52"/>
      <c r="AK3040" s="156" t="str">
        <f>IFERROR(VLOOKUP($A3040,'Liste planification'!$B$2:$C$105,2,FALSE),"")</f>
        <v/>
      </c>
      <c r="AL3040" s="27"/>
      <c r="AM3040" s="27"/>
    </row>
    <row r="3041" spans="1:39">
      <c r="A3041" s="158"/>
      <c r="B3041" s="159" t="str">
        <f>A3041&amp;"-"&amp;TEXT(COUNTIF($A$5:A3041,A3041),"000")</f>
        <v>-000</v>
      </c>
      <c r="C3041" s="52"/>
      <c r="D3041" s="27"/>
      <c r="E3041" s="28"/>
      <c r="F3041" s="27"/>
      <c r="G3041" s="27"/>
      <c r="H3041" s="52"/>
      <c r="I3041" s="380" t="str">
        <f>IFERROR(VLOOKUP($F3041,'Liste planification'!$V$2:$W$96,2,FALSE),"")</f>
        <v/>
      </c>
      <c r="J3041" s="27"/>
      <c r="K3041" s="27"/>
      <c r="L3041" s="27"/>
      <c r="M3041" s="52"/>
      <c r="N3041" s="52"/>
      <c r="O3041" s="52"/>
      <c r="P3041" s="52"/>
      <c r="Q3041" s="52"/>
      <c r="R3041" s="52"/>
      <c r="S3041" s="52"/>
      <c r="T3041" s="52"/>
      <c r="U3041" s="52"/>
      <c r="V3041" s="52"/>
      <c r="W3041" s="52"/>
      <c r="X3041" s="52"/>
      <c r="Y3041" s="194"/>
      <c r="Z3041" s="776"/>
      <c r="AA3041" s="190"/>
      <c r="AB3041" s="747">
        <f t="shared" si="188"/>
        <v>0</v>
      </c>
      <c r="AC3041" s="748">
        <f t="shared" si="189"/>
        <v>0</v>
      </c>
      <c r="AD3041" s="187"/>
      <c r="AE3041" s="186"/>
      <c r="AF3041" s="190"/>
      <c r="AG3041" s="747">
        <f t="shared" si="190"/>
        <v>0</v>
      </c>
      <c r="AH3041" s="748">
        <f t="shared" si="191"/>
        <v>0</v>
      </c>
      <c r="AI3041" s="187"/>
      <c r="AJ3041" s="52"/>
      <c r="AK3041" s="156" t="str">
        <f>IFERROR(VLOOKUP($A3041,'Liste planification'!$B$2:$C$105,2,FALSE),"")</f>
        <v/>
      </c>
      <c r="AL3041" s="27"/>
      <c r="AM3041" s="27"/>
    </row>
    <row r="3042" spans="1:39">
      <c r="A3042" s="158"/>
      <c r="B3042" s="159" t="str">
        <f>A3042&amp;"-"&amp;TEXT(COUNTIF($A$5:A3042,A3042),"000")</f>
        <v>-000</v>
      </c>
      <c r="C3042" s="52"/>
      <c r="D3042" s="27"/>
      <c r="E3042" s="28"/>
      <c r="F3042" s="27"/>
      <c r="G3042" s="27"/>
      <c r="H3042" s="52"/>
      <c r="I3042" s="380" t="str">
        <f>IFERROR(VLOOKUP($F3042,'Liste planification'!$V$2:$W$96,2,FALSE),"")</f>
        <v/>
      </c>
      <c r="J3042" s="27"/>
      <c r="K3042" s="27"/>
      <c r="L3042" s="27"/>
      <c r="M3042" s="52"/>
      <c r="N3042" s="52"/>
      <c r="O3042" s="52"/>
      <c r="P3042" s="52"/>
      <c r="Q3042" s="52"/>
      <c r="R3042" s="52"/>
      <c r="S3042" s="52"/>
      <c r="T3042" s="52"/>
      <c r="U3042" s="52"/>
      <c r="V3042" s="52"/>
      <c r="W3042" s="52"/>
      <c r="X3042" s="52"/>
      <c r="Y3042" s="194"/>
      <c r="Z3042" s="776"/>
      <c r="AA3042" s="190"/>
      <c r="AB3042" s="747">
        <f t="shared" si="188"/>
        <v>0</v>
      </c>
      <c r="AC3042" s="748">
        <f t="shared" si="189"/>
        <v>0</v>
      </c>
      <c r="AD3042" s="187"/>
      <c r="AE3042" s="186"/>
      <c r="AF3042" s="190"/>
      <c r="AG3042" s="747">
        <f t="shared" si="190"/>
        <v>0</v>
      </c>
      <c r="AH3042" s="748">
        <f t="shared" si="191"/>
        <v>0</v>
      </c>
      <c r="AI3042" s="187"/>
      <c r="AJ3042" s="52"/>
      <c r="AK3042" s="156" t="str">
        <f>IFERROR(VLOOKUP($A3042,'Liste planification'!$B$2:$C$105,2,FALSE),"")</f>
        <v/>
      </c>
      <c r="AL3042" s="27"/>
      <c r="AM3042" s="27"/>
    </row>
    <row r="3043" spans="1:39">
      <c r="A3043" s="158"/>
      <c r="B3043" s="159" t="str">
        <f>A3043&amp;"-"&amp;TEXT(COUNTIF($A$5:A3043,A3043),"000")</f>
        <v>-000</v>
      </c>
      <c r="C3043" s="52"/>
      <c r="D3043" s="27"/>
      <c r="E3043" s="28"/>
      <c r="F3043" s="27"/>
      <c r="G3043" s="27"/>
      <c r="H3043" s="52"/>
      <c r="I3043" s="380" t="str">
        <f>IFERROR(VLOOKUP($F3043,'Liste planification'!$V$2:$W$96,2,FALSE),"")</f>
        <v/>
      </c>
      <c r="J3043" s="27"/>
      <c r="K3043" s="27"/>
      <c r="L3043" s="27"/>
      <c r="M3043" s="52"/>
      <c r="N3043" s="52"/>
      <c r="O3043" s="52"/>
      <c r="P3043" s="52"/>
      <c r="Q3043" s="52"/>
      <c r="R3043" s="52"/>
      <c r="S3043" s="52"/>
      <c r="T3043" s="52"/>
      <c r="U3043" s="52"/>
      <c r="V3043" s="52"/>
      <c r="W3043" s="52"/>
      <c r="X3043" s="52"/>
      <c r="Y3043" s="194"/>
      <c r="Z3043" s="776"/>
      <c r="AA3043" s="190"/>
      <c r="AB3043" s="747">
        <f t="shared" si="188"/>
        <v>0</v>
      </c>
      <c r="AC3043" s="748">
        <f t="shared" si="189"/>
        <v>0</v>
      </c>
      <c r="AD3043" s="187"/>
      <c r="AE3043" s="186"/>
      <c r="AF3043" s="190"/>
      <c r="AG3043" s="747">
        <f t="shared" si="190"/>
        <v>0</v>
      </c>
      <c r="AH3043" s="748">
        <f t="shared" si="191"/>
        <v>0</v>
      </c>
      <c r="AI3043" s="187"/>
      <c r="AJ3043" s="52"/>
      <c r="AK3043" s="156" t="str">
        <f>IFERROR(VLOOKUP($A3043,'Liste planification'!$B$2:$C$105,2,FALSE),"")</f>
        <v/>
      </c>
      <c r="AL3043" s="27"/>
      <c r="AM3043" s="27"/>
    </row>
    <row r="3044" spans="1:39">
      <c r="A3044" s="158"/>
      <c r="B3044" s="159" t="str">
        <f>A3044&amp;"-"&amp;TEXT(COUNTIF($A$5:A3044,A3044),"000")</f>
        <v>-000</v>
      </c>
      <c r="C3044" s="52"/>
      <c r="D3044" s="27"/>
      <c r="E3044" s="28"/>
      <c r="F3044" s="27"/>
      <c r="G3044" s="27"/>
      <c r="H3044" s="52"/>
      <c r="I3044" s="380" t="str">
        <f>IFERROR(VLOOKUP($F3044,'Liste planification'!$V$2:$W$96,2,FALSE),"")</f>
        <v/>
      </c>
      <c r="J3044" s="27"/>
      <c r="K3044" s="27"/>
      <c r="L3044" s="27"/>
      <c r="M3044" s="52"/>
      <c r="N3044" s="52"/>
      <c r="O3044" s="52"/>
      <c r="P3044" s="52"/>
      <c r="Q3044" s="52"/>
      <c r="R3044" s="52"/>
      <c r="S3044" s="52"/>
      <c r="T3044" s="52"/>
      <c r="U3044" s="52"/>
      <c r="V3044" s="52"/>
      <c r="W3044" s="52"/>
      <c r="X3044" s="52"/>
      <c r="Y3044" s="194"/>
      <c r="Z3044" s="776"/>
      <c r="AA3044" s="190"/>
      <c r="AB3044" s="747">
        <f t="shared" si="188"/>
        <v>0</v>
      </c>
      <c r="AC3044" s="748">
        <f t="shared" si="189"/>
        <v>0</v>
      </c>
      <c r="AD3044" s="187"/>
      <c r="AE3044" s="186"/>
      <c r="AF3044" s="190"/>
      <c r="AG3044" s="747">
        <f t="shared" si="190"/>
        <v>0</v>
      </c>
      <c r="AH3044" s="748">
        <f t="shared" si="191"/>
        <v>0</v>
      </c>
      <c r="AI3044" s="187"/>
      <c r="AJ3044" s="52"/>
      <c r="AK3044" s="156" t="str">
        <f>IFERROR(VLOOKUP($A3044,'Liste planification'!$B$2:$C$105,2,FALSE),"")</f>
        <v/>
      </c>
      <c r="AL3044" s="27"/>
      <c r="AM3044" s="27"/>
    </row>
    <row r="3045" spans="1:39">
      <c r="A3045" s="158"/>
      <c r="B3045" s="159" t="str">
        <f>A3045&amp;"-"&amp;TEXT(COUNTIF($A$5:A3045,A3045),"000")</f>
        <v>-000</v>
      </c>
      <c r="C3045" s="52"/>
      <c r="D3045" s="27"/>
      <c r="E3045" s="28"/>
      <c r="F3045" s="27"/>
      <c r="G3045" s="27"/>
      <c r="H3045" s="52"/>
      <c r="I3045" s="380" t="str">
        <f>IFERROR(VLOOKUP($F3045,'Liste planification'!$V$2:$W$96,2,FALSE),"")</f>
        <v/>
      </c>
      <c r="J3045" s="27"/>
      <c r="K3045" s="27"/>
      <c r="L3045" s="27"/>
      <c r="M3045" s="52"/>
      <c r="N3045" s="52"/>
      <c r="O3045" s="52"/>
      <c r="P3045" s="52"/>
      <c r="Q3045" s="52"/>
      <c r="R3045" s="52"/>
      <c r="S3045" s="52"/>
      <c r="T3045" s="52"/>
      <c r="U3045" s="52"/>
      <c r="V3045" s="52"/>
      <c r="W3045" s="52"/>
      <c r="X3045" s="52"/>
      <c r="Y3045" s="194"/>
      <c r="Z3045" s="776"/>
      <c r="AA3045" s="190"/>
      <c r="AB3045" s="747">
        <f t="shared" si="188"/>
        <v>0</v>
      </c>
      <c r="AC3045" s="748">
        <f t="shared" si="189"/>
        <v>0</v>
      </c>
      <c r="AD3045" s="187"/>
      <c r="AE3045" s="186"/>
      <c r="AF3045" s="190"/>
      <c r="AG3045" s="747">
        <f t="shared" si="190"/>
        <v>0</v>
      </c>
      <c r="AH3045" s="748">
        <f t="shared" si="191"/>
        <v>0</v>
      </c>
      <c r="AI3045" s="187"/>
      <c r="AJ3045" s="52"/>
      <c r="AK3045" s="156" t="str">
        <f>IFERROR(VLOOKUP($A3045,'Liste planification'!$B$2:$C$105,2,FALSE),"")</f>
        <v/>
      </c>
      <c r="AL3045" s="27"/>
      <c r="AM3045" s="27"/>
    </row>
    <row r="3046" spans="1:39">
      <c r="A3046" s="158"/>
      <c r="B3046" s="159" t="str">
        <f>A3046&amp;"-"&amp;TEXT(COUNTIF($A$5:A3046,A3046),"000")</f>
        <v>-000</v>
      </c>
      <c r="C3046" s="52"/>
      <c r="D3046" s="27"/>
      <c r="E3046" s="28"/>
      <c r="F3046" s="27"/>
      <c r="G3046" s="27"/>
      <c r="H3046" s="52"/>
      <c r="I3046" s="380" t="str">
        <f>IFERROR(VLOOKUP($F3046,'Liste planification'!$V$2:$W$96,2,FALSE),"")</f>
        <v/>
      </c>
      <c r="J3046" s="27"/>
      <c r="K3046" s="27"/>
      <c r="L3046" s="27"/>
      <c r="M3046" s="52"/>
      <c r="N3046" s="52"/>
      <c r="O3046" s="52"/>
      <c r="P3046" s="52"/>
      <c r="Q3046" s="52"/>
      <c r="R3046" s="52"/>
      <c r="S3046" s="52"/>
      <c r="T3046" s="52"/>
      <c r="U3046" s="52"/>
      <c r="V3046" s="52"/>
      <c r="W3046" s="52"/>
      <c r="X3046" s="52"/>
      <c r="Y3046" s="194"/>
      <c r="Z3046" s="776"/>
      <c r="AA3046" s="190"/>
      <c r="AB3046" s="747">
        <f t="shared" si="188"/>
        <v>0</v>
      </c>
      <c r="AC3046" s="748">
        <f t="shared" si="189"/>
        <v>0</v>
      </c>
      <c r="AD3046" s="187"/>
      <c r="AE3046" s="186"/>
      <c r="AF3046" s="190"/>
      <c r="AG3046" s="747">
        <f t="shared" si="190"/>
        <v>0</v>
      </c>
      <c r="AH3046" s="748">
        <f t="shared" si="191"/>
        <v>0</v>
      </c>
      <c r="AI3046" s="187"/>
      <c r="AJ3046" s="52"/>
      <c r="AK3046" s="156" t="str">
        <f>IFERROR(VLOOKUP($A3046,'Liste planification'!$B$2:$C$105,2,FALSE),"")</f>
        <v/>
      </c>
      <c r="AL3046" s="27"/>
      <c r="AM3046" s="27"/>
    </row>
    <row r="3047" spans="1:39">
      <c r="A3047" s="158"/>
      <c r="B3047" s="159" t="str">
        <f>A3047&amp;"-"&amp;TEXT(COUNTIF($A$5:A3047,A3047),"000")</f>
        <v>-000</v>
      </c>
      <c r="C3047" s="52"/>
      <c r="D3047" s="27"/>
      <c r="E3047" s="28"/>
      <c r="F3047" s="27"/>
      <c r="G3047" s="27"/>
      <c r="H3047" s="52"/>
      <c r="I3047" s="380" t="str">
        <f>IFERROR(VLOOKUP($F3047,'Liste planification'!$V$2:$W$96,2,FALSE),"")</f>
        <v/>
      </c>
      <c r="J3047" s="27"/>
      <c r="K3047" s="27"/>
      <c r="L3047" s="27"/>
      <c r="M3047" s="52"/>
      <c r="N3047" s="52"/>
      <c r="O3047" s="52"/>
      <c r="P3047" s="52"/>
      <c r="Q3047" s="52"/>
      <c r="R3047" s="52"/>
      <c r="S3047" s="52"/>
      <c r="T3047" s="52"/>
      <c r="U3047" s="52"/>
      <c r="V3047" s="52"/>
      <c r="W3047" s="52"/>
      <c r="X3047" s="52"/>
      <c r="Y3047" s="194"/>
      <c r="Z3047" s="776"/>
      <c r="AA3047" s="190"/>
      <c r="AB3047" s="747">
        <f t="shared" si="188"/>
        <v>0</v>
      </c>
      <c r="AC3047" s="748">
        <f t="shared" si="189"/>
        <v>0</v>
      </c>
      <c r="AD3047" s="187"/>
      <c r="AE3047" s="186"/>
      <c r="AF3047" s="190"/>
      <c r="AG3047" s="747">
        <f t="shared" si="190"/>
        <v>0</v>
      </c>
      <c r="AH3047" s="748">
        <f t="shared" si="191"/>
        <v>0</v>
      </c>
      <c r="AI3047" s="187"/>
      <c r="AJ3047" s="52"/>
      <c r="AK3047" s="156" t="str">
        <f>IFERROR(VLOOKUP($A3047,'Liste planification'!$B$2:$C$105,2,FALSE),"")</f>
        <v/>
      </c>
      <c r="AL3047" s="27"/>
      <c r="AM3047" s="27"/>
    </row>
    <row r="3048" spans="1:39">
      <c r="A3048" s="158"/>
      <c r="B3048" s="159" t="str">
        <f>A3048&amp;"-"&amp;TEXT(COUNTIF($A$5:A3048,A3048),"000")</f>
        <v>-000</v>
      </c>
      <c r="C3048" s="52"/>
      <c r="D3048" s="27"/>
      <c r="E3048" s="28"/>
      <c r="F3048" s="27"/>
      <c r="G3048" s="27"/>
      <c r="H3048" s="52"/>
      <c r="I3048" s="380" t="str">
        <f>IFERROR(VLOOKUP($F3048,'Liste planification'!$V$2:$W$96,2,FALSE),"")</f>
        <v/>
      </c>
      <c r="J3048" s="27"/>
      <c r="K3048" s="27"/>
      <c r="L3048" s="27"/>
      <c r="M3048" s="52"/>
      <c r="N3048" s="52"/>
      <c r="O3048" s="52"/>
      <c r="P3048" s="52"/>
      <c r="Q3048" s="52"/>
      <c r="R3048" s="52"/>
      <c r="S3048" s="52"/>
      <c r="T3048" s="52"/>
      <c r="U3048" s="52"/>
      <c r="V3048" s="52"/>
      <c r="W3048" s="52"/>
      <c r="X3048" s="52"/>
      <c r="Y3048" s="194"/>
      <c r="Z3048" s="776"/>
      <c r="AA3048" s="190"/>
      <c r="AB3048" s="747">
        <f t="shared" si="188"/>
        <v>0</v>
      </c>
      <c r="AC3048" s="748">
        <f t="shared" si="189"/>
        <v>0</v>
      </c>
      <c r="AD3048" s="187"/>
      <c r="AE3048" s="186"/>
      <c r="AF3048" s="190"/>
      <c r="AG3048" s="747">
        <f t="shared" si="190"/>
        <v>0</v>
      </c>
      <c r="AH3048" s="748">
        <f t="shared" si="191"/>
        <v>0</v>
      </c>
      <c r="AI3048" s="187"/>
      <c r="AJ3048" s="52"/>
      <c r="AK3048" s="156" t="str">
        <f>IFERROR(VLOOKUP($A3048,'Liste planification'!$B$2:$C$105,2,FALSE),"")</f>
        <v/>
      </c>
      <c r="AL3048" s="27"/>
      <c r="AM3048" s="27"/>
    </row>
    <row r="3049" spans="1:39">
      <c r="A3049" s="158"/>
      <c r="B3049" s="159" t="str">
        <f>A3049&amp;"-"&amp;TEXT(COUNTIF($A$5:A3049,A3049),"000")</f>
        <v>-000</v>
      </c>
      <c r="C3049" s="52"/>
      <c r="D3049" s="27"/>
      <c r="E3049" s="28"/>
      <c r="F3049" s="27"/>
      <c r="G3049" s="27"/>
      <c r="H3049" s="52"/>
      <c r="I3049" s="380" t="str">
        <f>IFERROR(VLOOKUP($F3049,'Liste planification'!$V$2:$W$96,2,FALSE),"")</f>
        <v/>
      </c>
      <c r="J3049" s="27"/>
      <c r="K3049" s="27"/>
      <c r="L3049" s="27"/>
      <c r="M3049" s="52"/>
      <c r="N3049" s="52"/>
      <c r="O3049" s="52"/>
      <c r="P3049" s="52"/>
      <c r="Q3049" s="52"/>
      <c r="R3049" s="52"/>
      <c r="S3049" s="52"/>
      <c r="T3049" s="52"/>
      <c r="U3049" s="52"/>
      <c r="V3049" s="52"/>
      <c r="W3049" s="52"/>
      <c r="X3049" s="52"/>
      <c r="Y3049" s="194"/>
      <c r="Z3049" s="776"/>
      <c r="AA3049" s="190"/>
      <c r="AB3049" s="747">
        <f t="shared" si="188"/>
        <v>0</v>
      </c>
      <c r="AC3049" s="748">
        <f t="shared" si="189"/>
        <v>0</v>
      </c>
      <c r="AD3049" s="187"/>
      <c r="AE3049" s="186"/>
      <c r="AF3049" s="190"/>
      <c r="AG3049" s="747">
        <f t="shared" si="190"/>
        <v>0</v>
      </c>
      <c r="AH3049" s="748">
        <f t="shared" si="191"/>
        <v>0</v>
      </c>
      <c r="AI3049" s="187"/>
      <c r="AJ3049" s="52"/>
      <c r="AK3049" s="156" t="str">
        <f>IFERROR(VLOOKUP($A3049,'Liste planification'!$B$2:$C$105,2,FALSE),"")</f>
        <v/>
      </c>
      <c r="AL3049" s="27"/>
      <c r="AM3049" s="27"/>
    </row>
    <row r="3050" spans="1:39">
      <c r="A3050" s="158"/>
      <c r="B3050" s="159" t="str">
        <f>A3050&amp;"-"&amp;TEXT(COUNTIF($A$5:A3050,A3050),"000")</f>
        <v>-000</v>
      </c>
      <c r="C3050" s="52"/>
      <c r="D3050" s="27"/>
      <c r="E3050" s="28"/>
      <c r="F3050" s="27"/>
      <c r="G3050" s="27"/>
      <c r="H3050" s="52"/>
      <c r="I3050" s="380" t="str">
        <f>IFERROR(VLOOKUP($F3050,'Liste planification'!$V$2:$W$96,2,FALSE),"")</f>
        <v/>
      </c>
      <c r="J3050" s="27"/>
      <c r="K3050" s="27"/>
      <c r="L3050" s="27"/>
      <c r="M3050" s="52"/>
      <c r="N3050" s="52"/>
      <c r="O3050" s="52"/>
      <c r="P3050" s="52"/>
      <c r="Q3050" s="52"/>
      <c r="R3050" s="52"/>
      <c r="S3050" s="52"/>
      <c r="T3050" s="52"/>
      <c r="U3050" s="52"/>
      <c r="V3050" s="52"/>
      <c r="W3050" s="52"/>
      <c r="X3050" s="52"/>
      <c r="Y3050" s="194"/>
      <c r="Z3050" s="776"/>
      <c r="AA3050" s="190"/>
      <c r="AB3050" s="747">
        <f t="shared" si="188"/>
        <v>0</v>
      </c>
      <c r="AC3050" s="748">
        <f t="shared" si="189"/>
        <v>0</v>
      </c>
      <c r="AD3050" s="187"/>
      <c r="AE3050" s="186"/>
      <c r="AF3050" s="190"/>
      <c r="AG3050" s="747">
        <f t="shared" si="190"/>
        <v>0</v>
      </c>
      <c r="AH3050" s="748">
        <f t="shared" si="191"/>
        <v>0</v>
      </c>
      <c r="AI3050" s="187"/>
      <c r="AJ3050" s="52"/>
      <c r="AK3050" s="156" t="str">
        <f>IFERROR(VLOOKUP($A3050,'Liste planification'!$B$2:$C$105,2,FALSE),"")</f>
        <v/>
      </c>
      <c r="AL3050" s="27"/>
      <c r="AM3050" s="27"/>
    </row>
    <row r="3051" spans="1:39">
      <c r="A3051" s="158"/>
      <c r="B3051" s="159" t="str">
        <f>A3051&amp;"-"&amp;TEXT(COUNTIF($A$5:A3051,A3051),"000")</f>
        <v>-000</v>
      </c>
      <c r="C3051" s="52"/>
      <c r="D3051" s="27"/>
      <c r="E3051" s="28"/>
      <c r="F3051" s="27"/>
      <c r="G3051" s="27"/>
      <c r="H3051" s="52"/>
      <c r="I3051" s="380" t="str">
        <f>IFERROR(VLOOKUP($F3051,'Liste planification'!$V$2:$W$96,2,FALSE),"")</f>
        <v/>
      </c>
      <c r="J3051" s="27"/>
      <c r="K3051" s="27"/>
      <c r="L3051" s="27"/>
      <c r="M3051" s="52"/>
      <c r="N3051" s="52"/>
      <c r="O3051" s="52"/>
      <c r="P3051" s="52"/>
      <c r="Q3051" s="52"/>
      <c r="R3051" s="52"/>
      <c r="S3051" s="52"/>
      <c r="T3051" s="52"/>
      <c r="U3051" s="52"/>
      <c r="V3051" s="52"/>
      <c r="W3051" s="52"/>
      <c r="X3051" s="52"/>
      <c r="Y3051" s="194"/>
      <c r="Z3051" s="776"/>
      <c r="AA3051" s="190"/>
      <c r="AB3051" s="747">
        <f t="shared" si="188"/>
        <v>0</v>
      </c>
      <c r="AC3051" s="748">
        <f t="shared" si="189"/>
        <v>0</v>
      </c>
      <c r="AD3051" s="187"/>
      <c r="AE3051" s="186"/>
      <c r="AF3051" s="190"/>
      <c r="AG3051" s="747">
        <f t="shared" si="190"/>
        <v>0</v>
      </c>
      <c r="AH3051" s="748">
        <f t="shared" si="191"/>
        <v>0</v>
      </c>
      <c r="AI3051" s="187"/>
      <c r="AJ3051" s="52"/>
      <c r="AK3051" s="156" t="str">
        <f>IFERROR(VLOOKUP($A3051,'Liste planification'!$B$2:$C$105,2,FALSE),"")</f>
        <v/>
      </c>
      <c r="AL3051" s="27"/>
      <c r="AM3051" s="27"/>
    </row>
    <row r="3052" spans="1:39">
      <c r="A3052" s="158"/>
      <c r="B3052" s="159" t="str">
        <f>A3052&amp;"-"&amp;TEXT(COUNTIF($A$5:A3052,A3052),"000")</f>
        <v>-000</v>
      </c>
      <c r="C3052" s="52"/>
      <c r="D3052" s="27"/>
      <c r="E3052" s="28"/>
      <c r="F3052" s="27"/>
      <c r="G3052" s="27"/>
      <c r="H3052" s="52"/>
      <c r="I3052" s="380" t="str">
        <f>IFERROR(VLOOKUP($F3052,'Liste planification'!$V$2:$W$96,2,FALSE),"")</f>
        <v/>
      </c>
      <c r="J3052" s="27"/>
      <c r="K3052" s="27"/>
      <c r="L3052" s="27"/>
      <c r="M3052" s="52"/>
      <c r="N3052" s="52"/>
      <c r="O3052" s="52"/>
      <c r="P3052" s="52"/>
      <c r="Q3052" s="52"/>
      <c r="R3052" s="52"/>
      <c r="S3052" s="52"/>
      <c r="T3052" s="52"/>
      <c r="U3052" s="52"/>
      <c r="V3052" s="52"/>
      <c r="W3052" s="52"/>
      <c r="X3052" s="52"/>
      <c r="Y3052" s="194"/>
      <c r="Z3052" s="776"/>
      <c r="AA3052" s="190"/>
      <c r="AB3052" s="747">
        <f t="shared" si="188"/>
        <v>0</v>
      </c>
      <c r="AC3052" s="748">
        <f t="shared" si="189"/>
        <v>0</v>
      </c>
      <c r="AD3052" s="187"/>
      <c r="AE3052" s="186"/>
      <c r="AF3052" s="190"/>
      <c r="AG3052" s="747">
        <f t="shared" si="190"/>
        <v>0</v>
      </c>
      <c r="AH3052" s="748">
        <f t="shared" si="191"/>
        <v>0</v>
      </c>
      <c r="AI3052" s="187"/>
      <c r="AJ3052" s="52"/>
      <c r="AK3052" s="156" t="str">
        <f>IFERROR(VLOOKUP($A3052,'Liste planification'!$B$2:$C$105,2,FALSE),"")</f>
        <v/>
      </c>
      <c r="AL3052" s="27"/>
      <c r="AM3052" s="27"/>
    </row>
    <row r="3053" spans="1:39">
      <c r="A3053" s="158"/>
      <c r="B3053" s="159" t="str">
        <f>A3053&amp;"-"&amp;TEXT(COUNTIF($A$5:A3053,A3053),"000")</f>
        <v>-000</v>
      </c>
      <c r="C3053" s="52"/>
      <c r="D3053" s="27"/>
      <c r="E3053" s="28"/>
      <c r="F3053" s="27"/>
      <c r="G3053" s="27"/>
      <c r="H3053" s="52"/>
      <c r="I3053" s="380" t="str">
        <f>IFERROR(VLOOKUP($F3053,'Liste planification'!$V$2:$W$96,2,FALSE),"")</f>
        <v/>
      </c>
      <c r="J3053" s="27"/>
      <c r="K3053" s="27"/>
      <c r="L3053" s="27"/>
      <c r="M3053" s="52"/>
      <c r="N3053" s="52"/>
      <c r="O3053" s="52"/>
      <c r="P3053" s="52"/>
      <c r="Q3053" s="52"/>
      <c r="R3053" s="52"/>
      <c r="S3053" s="52"/>
      <c r="T3053" s="52"/>
      <c r="U3053" s="52"/>
      <c r="V3053" s="52"/>
      <c r="W3053" s="52"/>
      <c r="X3053" s="52"/>
      <c r="Y3053" s="194"/>
      <c r="Z3053" s="776"/>
      <c r="AA3053" s="190"/>
      <c r="AB3053" s="747">
        <f t="shared" si="188"/>
        <v>0</v>
      </c>
      <c r="AC3053" s="748">
        <f t="shared" si="189"/>
        <v>0</v>
      </c>
      <c r="AD3053" s="187"/>
      <c r="AE3053" s="186"/>
      <c r="AF3053" s="190"/>
      <c r="AG3053" s="747">
        <f t="shared" si="190"/>
        <v>0</v>
      </c>
      <c r="AH3053" s="748">
        <f t="shared" si="191"/>
        <v>0</v>
      </c>
      <c r="AI3053" s="187"/>
      <c r="AJ3053" s="52"/>
      <c r="AK3053" s="156" t="str">
        <f>IFERROR(VLOOKUP($A3053,'Liste planification'!$B$2:$C$105,2,FALSE),"")</f>
        <v/>
      </c>
      <c r="AL3053" s="27"/>
      <c r="AM3053" s="27"/>
    </row>
    <row r="3054" spans="1:39">
      <c r="A3054" s="158"/>
      <c r="B3054" s="159" t="str">
        <f>A3054&amp;"-"&amp;TEXT(COUNTIF($A$5:A3054,A3054),"000")</f>
        <v>-000</v>
      </c>
      <c r="C3054" s="52"/>
      <c r="D3054" s="27"/>
      <c r="E3054" s="28"/>
      <c r="F3054" s="27"/>
      <c r="G3054" s="27"/>
      <c r="H3054" s="52"/>
      <c r="I3054" s="380" t="str">
        <f>IFERROR(VLOOKUP($F3054,'Liste planification'!$V$2:$W$96,2,FALSE),"")</f>
        <v/>
      </c>
      <c r="J3054" s="27"/>
      <c r="K3054" s="27"/>
      <c r="L3054" s="27"/>
      <c r="M3054" s="52"/>
      <c r="N3054" s="52"/>
      <c r="O3054" s="52"/>
      <c r="P3054" s="52"/>
      <c r="Q3054" s="52"/>
      <c r="R3054" s="52"/>
      <c r="S3054" s="52"/>
      <c r="T3054" s="52"/>
      <c r="U3054" s="52"/>
      <c r="V3054" s="52"/>
      <c r="W3054" s="52"/>
      <c r="X3054" s="52"/>
      <c r="Y3054" s="194"/>
      <c r="Z3054" s="776"/>
      <c r="AA3054" s="190"/>
      <c r="AB3054" s="747">
        <f t="shared" si="188"/>
        <v>0</v>
      </c>
      <c r="AC3054" s="748">
        <f t="shared" si="189"/>
        <v>0</v>
      </c>
      <c r="AD3054" s="187"/>
      <c r="AE3054" s="186"/>
      <c r="AF3054" s="190"/>
      <c r="AG3054" s="747">
        <f t="shared" si="190"/>
        <v>0</v>
      </c>
      <c r="AH3054" s="748">
        <f t="shared" si="191"/>
        <v>0</v>
      </c>
      <c r="AI3054" s="187"/>
      <c r="AJ3054" s="52"/>
      <c r="AK3054" s="156" t="str">
        <f>IFERROR(VLOOKUP($A3054,'Liste planification'!$B$2:$C$105,2,FALSE),"")</f>
        <v/>
      </c>
      <c r="AL3054" s="27"/>
      <c r="AM3054" s="27"/>
    </row>
    <row r="3055" spans="1:39">
      <c r="A3055" s="158"/>
      <c r="B3055" s="159" t="str">
        <f>A3055&amp;"-"&amp;TEXT(COUNTIF($A$5:A3055,A3055),"000")</f>
        <v>-000</v>
      </c>
      <c r="C3055" s="52"/>
      <c r="D3055" s="27"/>
      <c r="E3055" s="28"/>
      <c r="F3055" s="27"/>
      <c r="G3055" s="27"/>
      <c r="H3055" s="52"/>
      <c r="I3055" s="380" t="str">
        <f>IFERROR(VLOOKUP($F3055,'Liste planification'!$V$2:$W$96,2,FALSE),"")</f>
        <v/>
      </c>
      <c r="J3055" s="27"/>
      <c r="K3055" s="27"/>
      <c r="L3055" s="27"/>
      <c r="M3055" s="52"/>
      <c r="N3055" s="52"/>
      <c r="O3055" s="52"/>
      <c r="P3055" s="52"/>
      <c r="Q3055" s="52"/>
      <c r="R3055" s="52"/>
      <c r="S3055" s="52"/>
      <c r="T3055" s="52"/>
      <c r="U3055" s="52"/>
      <c r="V3055" s="52"/>
      <c r="W3055" s="52"/>
      <c r="X3055" s="52"/>
      <c r="Y3055" s="194"/>
      <c r="Z3055" s="776"/>
      <c r="AA3055" s="190"/>
      <c r="AB3055" s="747">
        <f t="shared" si="188"/>
        <v>0</v>
      </c>
      <c r="AC3055" s="748">
        <f t="shared" si="189"/>
        <v>0</v>
      </c>
      <c r="AD3055" s="187"/>
      <c r="AE3055" s="186"/>
      <c r="AF3055" s="190"/>
      <c r="AG3055" s="747">
        <f t="shared" si="190"/>
        <v>0</v>
      </c>
      <c r="AH3055" s="748">
        <f t="shared" si="191"/>
        <v>0</v>
      </c>
      <c r="AI3055" s="187"/>
      <c r="AJ3055" s="52"/>
      <c r="AK3055" s="156" t="str">
        <f>IFERROR(VLOOKUP($A3055,'Liste planification'!$B$2:$C$105,2,FALSE),"")</f>
        <v/>
      </c>
      <c r="AL3055" s="27"/>
      <c r="AM3055" s="27"/>
    </row>
    <row r="3056" spans="1:39">
      <c r="A3056" s="158"/>
      <c r="B3056" s="159" t="str">
        <f>A3056&amp;"-"&amp;TEXT(COUNTIF($A$5:A3056,A3056),"000")</f>
        <v>-000</v>
      </c>
      <c r="C3056" s="52"/>
      <c r="D3056" s="27"/>
      <c r="E3056" s="28"/>
      <c r="F3056" s="27"/>
      <c r="G3056" s="27"/>
      <c r="H3056" s="52"/>
      <c r="I3056" s="380" t="str">
        <f>IFERROR(VLOOKUP($F3056,'Liste planification'!$V$2:$W$96,2,FALSE),"")</f>
        <v/>
      </c>
      <c r="J3056" s="27"/>
      <c r="K3056" s="27"/>
      <c r="L3056" s="27"/>
      <c r="M3056" s="52"/>
      <c r="N3056" s="52"/>
      <c r="O3056" s="52"/>
      <c r="P3056" s="52"/>
      <c r="Q3056" s="52"/>
      <c r="R3056" s="52"/>
      <c r="S3056" s="52"/>
      <c r="T3056" s="52"/>
      <c r="U3056" s="52"/>
      <c r="V3056" s="52"/>
      <c r="W3056" s="52"/>
      <c r="X3056" s="52"/>
      <c r="Y3056" s="194"/>
      <c r="Z3056" s="776"/>
      <c r="AA3056" s="190"/>
      <c r="AB3056" s="747">
        <f t="shared" si="188"/>
        <v>0</v>
      </c>
      <c r="AC3056" s="748">
        <f t="shared" si="189"/>
        <v>0</v>
      </c>
      <c r="AD3056" s="187"/>
      <c r="AE3056" s="186"/>
      <c r="AF3056" s="190"/>
      <c r="AG3056" s="747">
        <f t="shared" si="190"/>
        <v>0</v>
      </c>
      <c r="AH3056" s="748">
        <f t="shared" si="191"/>
        <v>0</v>
      </c>
      <c r="AI3056" s="187"/>
      <c r="AJ3056" s="52"/>
      <c r="AK3056" s="156" t="str">
        <f>IFERROR(VLOOKUP($A3056,'Liste planification'!$B$2:$C$105,2,FALSE),"")</f>
        <v/>
      </c>
      <c r="AL3056" s="27"/>
      <c r="AM3056" s="27"/>
    </row>
    <row r="3057" spans="1:39">
      <c r="A3057" s="158"/>
      <c r="B3057" s="159" t="str">
        <f>A3057&amp;"-"&amp;TEXT(COUNTIF($A$5:A3057,A3057),"000")</f>
        <v>-000</v>
      </c>
      <c r="C3057" s="52"/>
      <c r="D3057" s="27"/>
      <c r="E3057" s="28"/>
      <c r="F3057" s="27"/>
      <c r="G3057" s="27"/>
      <c r="H3057" s="52"/>
      <c r="I3057" s="380" t="str">
        <f>IFERROR(VLOOKUP($F3057,'Liste planification'!$V$2:$W$96,2,FALSE),"")</f>
        <v/>
      </c>
      <c r="J3057" s="27"/>
      <c r="K3057" s="27"/>
      <c r="L3057" s="27"/>
      <c r="M3057" s="52"/>
      <c r="N3057" s="52"/>
      <c r="O3057" s="52"/>
      <c r="P3057" s="52"/>
      <c r="Q3057" s="52"/>
      <c r="R3057" s="52"/>
      <c r="S3057" s="52"/>
      <c r="T3057" s="52"/>
      <c r="U3057" s="52"/>
      <c r="V3057" s="52"/>
      <c r="W3057" s="52"/>
      <c r="X3057" s="52"/>
      <c r="Y3057" s="194"/>
      <c r="Z3057" s="776"/>
      <c r="AA3057" s="190"/>
      <c r="AB3057" s="747">
        <f t="shared" si="188"/>
        <v>0</v>
      </c>
      <c r="AC3057" s="748">
        <f t="shared" si="189"/>
        <v>0</v>
      </c>
      <c r="AD3057" s="187"/>
      <c r="AE3057" s="186"/>
      <c r="AF3057" s="190"/>
      <c r="AG3057" s="747">
        <f t="shared" si="190"/>
        <v>0</v>
      </c>
      <c r="AH3057" s="748">
        <f t="shared" si="191"/>
        <v>0</v>
      </c>
      <c r="AI3057" s="187"/>
      <c r="AJ3057" s="52"/>
      <c r="AK3057" s="156" t="str">
        <f>IFERROR(VLOOKUP($A3057,'Liste planification'!$B$2:$C$105,2,FALSE),"")</f>
        <v/>
      </c>
      <c r="AL3057" s="27"/>
      <c r="AM3057" s="27"/>
    </row>
    <row r="3058" spans="1:39">
      <c r="A3058" s="158"/>
      <c r="B3058" s="159" t="str">
        <f>A3058&amp;"-"&amp;TEXT(COUNTIF($A$5:A3058,A3058),"000")</f>
        <v>-000</v>
      </c>
      <c r="C3058" s="52"/>
      <c r="D3058" s="27"/>
      <c r="E3058" s="28"/>
      <c r="F3058" s="27"/>
      <c r="G3058" s="27"/>
      <c r="H3058" s="52"/>
      <c r="I3058" s="380" t="str">
        <f>IFERROR(VLOOKUP($F3058,'Liste planification'!$V$2:$W$96,2,FALSE),"")</f>
        <v/>
      </c>
      <c r="J3058" s="27"/>
      <c r="K3058" s="27"/>
      <c r="L3058" s="27"/>
      <c r="M3058" s="52"/>
      <c r="N3058" s="52"/>
      <c r="O3058" s="52"/>
      <c r="P3058" s="52"/>
      <c r="Q3058" s="52"/>
      <c r="R3058" s="52"/>
      <c r="S3058" s="52"/>
      <c r="T3058" s="52"/>
      <c r="U3058" s="52"/>
      <c r="V3058" s="52"/>
      <c r="W3058" s="52"/>
      <c r="X3058" s="52"/>
      <c r="Y3058" s="194"/>
      <c r="Z3058" s="776"/>
      <c r="AA3058" s="190"/>
      <c r="AB3058" s="747">
        <f t="shared" si="188"/>
        <v>0</v>
      </c>
      <c r="AC3058" s="748">
        <f t="shared" si="189"/>
        <v>0</v>
      </c>
      <c r="AD3058" s="187"/>
      <c r="AE3058" s="186"/>
      <c r="AF3058" s="190"/>
      <c r="AG3058" s="747">
        <f t="shared" si="190"/>
        <v>0</v>
      </c>
      <c r="AH3058" s="748">
        <f t="shared" si="191"/>
        <v>0</v>
      </c>
      <c r="AI3058" s="187"/>
      <c r="AJ3058" s="52"/>
      <c r="AK3058" s="156" t="str">
        <f>IFERROR(VLOOKUP($A3058,'Liste planification'!$B$2:$C$105,2,FALSE),"")</f>
        <v/>
      </c>
      <c r="AL3058" s="27"/>
      <c r="AM3058" s="27"/>
    </row>
    <row r="3059" spans="1:39">
      <c r="A3059" s="158"/>
      <c r="B3059" s="159" t="str">
        <f>A3059&amp;"-"&amp;TEXT(COUNTIF($A$5:A3059,A3059),"000")</f>
        <v>-000</v>
      </c>
      <c r="C3059" s="52"/>
      <c r="D3059" s="27"/>
      <c r="E3059" s="28"/>
      <c r="F3059" s="27"/>
      <c r="G3059" s="27"/>
      <c r="H3059" s="52"/>
      <c r="I3059" s="380" t="str">
        <f>IFERROR(VLOOKUP($F3059,'Liste planification'!$V$2:$W$96,2,FALSE),"")</f>
        <v/>
      </c>
      <c r="J3059" s="27"/>
      <c r="K3059" s="27"/>
      <c r="L3059" s="27"/>
      <c r="M3059" s="52"/>
      <c r="N3059" s="52"/>
      <c r="O3059" s="52"/>
      <c r="P3059" s="52"/>
      <c r="Q3059" s="52"/>
      <c r="R3059" s="52"/>
      <c r="S3059" s="52"/>
      <c r="T3059" s="52"/>
      <c r="U3059" s="52"/>
      <c r="V3059" s="52"/>
      <c r="W3059" s="52"/>
      <c r="X3059" s="52"/>
      <c r="Y3059" s="194"/>
      <c r="Z3059" s="776"/>
      <c r="AA3059" s="190"/>
      <c r="AB3059" s="747">
        <f t="shared" si="188"/>
        <v>0</v>
      </c>
      <c r="AC3059" s="748">
        <f t="shared" si="189"/>
        <v>0</v>
      </c>
      <c r="AD3059" s="187"/>
      <c r="AE3059" s="186"/>
      <c r="AF3059" s="190"/>
      <c r="AG3059" s="747">
        <f t="shared" si="190"/>
        <v>0</v>
      </c>
      <c r="AH3059" s="748">
        <f t="shared" si="191"/>
        <v>0</v>
      </c>
      <c r="AI3059" s="187"/>
      <c r="AJ3059" s="52"/>
      <c r="AK3059" s="156" t="str">
        <f>IFERROR(VLOOKUP($A3059,'Liste planification'!$B$2:$C$105,2,FALSE),"")</f>
        <v/>
      </c>
      <c r="AL3059" s="27"/>
      <c r="AM3059" s="27"/>
    </row>
    <row r="3060" spans="1:39">
      <c r="A3060" s="158"/>
      <c r="B3060" s="159" t="str">
        <f>A3060&amp;"-"&amp;TEXT(COUNTIF($A$5:A3060,A3060),"000")</f>
        <v>-000</v>
      </c>
      <c r="C3060" s="52"/>
      <c r="D3060" s="27"/>
      <c r="E3060" s="28"/>
      <c r="F3060" s="27"/>
      <c r="G3060" s="27"/>
      <c r="H3060" s="52"/>
      <c r="I3060" s="380" t="str">
        <f>IFERROR(VLOOKUP($F3060,'Liste planification'!$V$2:$W$96,2,FALSE),"")</f>
        <v/>
      </c>
      <c r="J3060" s="27"/>
      <c r="K3060" s="27"/>
      <c r="L3060" s="27"/>
      <c r="M3060" s="52"/>
      <c r="N3060" s="52"/>
      <c r="O3060" s="52"/>
      <c r="P3060" s="52"/>
      <c r="Q3060" s="52"/>
      <c r="R3060" s="52"/>
      <c r="S3060" s="52"/>
      <c r="T3060" s="52"/>
      <c r="U3060" s="52"/>
      <c r="V3060" s="52"/>
      <c r="W3060" s="52"/>
      <c r="X3060" s="52"/>
      <c r="Y3060" s="194"/>
      <c r="Z3060" s="776"/>
      <c r="AA3060" s="190"/>
      <c r="AB3060" s="747">
        <f t="shared" ref="AB3060:AB3123" si="192">AA3060/$AB$1</f>
        <v>0</v>
      </c>
      <c r="AC3060" s="748">
        <f t="shared" ref="AC3060:AC3123" si="193">AA3060/$AC$1</f>
        <v>0</v>
      </c>
      <c r="AD3060" s="187"/>
      <c r="AE3060" s="186"/>
      <c r="AF3060" s="190"/>
      <c r="AG3060" s="747">
        <f t="shared" ref="AG3060:AG3123" si="194">AF3060/$AB$1</f>
        <v>0</v>
      </c>
      <c r="AH3060" s="748">
        <f t="shared" ref="AH3060:AH3123" si="195">AF3060/$AC$1</f>
        <v>0</v>
      </c>
      <c r="AI3060" s="187"/>
      <c r="AJ3060" s="52"/>
      <c r="AK3060" s="156" t="str">
        <f>IFERROR(VLOOKUP($A3060,'Liste planification'!$B$2:$C$105,2,FALSE),"")</f>
        <v/>
      </c>
      <c r="AL3060" s="27"/>
      <c r="AM3060" s="27"/>
    </row>
    <row r="3061" spans="1:39">
      <c r="A3061" s="158"/>
      <c r="B3061" s="159" t="str">
        <f>A3061&amp;"-"&amp;TEXT(COUNTIF($A$5:A3061,A3061),"000")</f>
        <v>-000</v>
      </c>
      <c r="C3061" s="52"/>
      <c r="D3061" s="27"/>
      <c r="E3061" s="28"/>
      <c r="F3061" s="27"/>
      <c r="G3061" s="27"/>
      <c r="H3061" s="52"/>
      <c r="I3061" s="380" t="str">
        <f>IFERROR(VLOOKUP($F3061,'Liste planification'!$V$2:$W$96,2,FALSE),"")</f>
        <v/>
      </c>
      <c r="J3061" s="27"/>
      <c r="K3061" s="27"/>
      <c r="L3061" s="27"/>
      <c r="M3061" s="52"/>
      <c r="N3061" s="52"/>
      <c r="O3061" s="52"/>
      <c r="P3061" s="52"/>
      <c r="Q3061" s="52"/>
      <c r="R3061" s="52"/>
      <c r="S3061" s="52"/>
      <c r="T3061" s="52"/>
      <c r="U3061" s="52"/>
      <c r="V3061" s="52"/>
      <c r="W3061" s="52"/>
      <c r="X3061" s="52"/>
      <c r="Y3061" s="194"/>
      <c r="Z3061" s="776"/>
      <c r="AA3061" s="190"/>
      <c r="AB3061" s="747">
        <f t="shared" si="192"/>
        <v>0</v>
      </c>
      <c r="AC3061" s="748">
        <f t="shared" si="193"/>
        <v>0</v>
      </c>
      <c r="AD3061" s="187"/>
      <c r="AE3061" s="186"/>
      <c r="AF3061" s="190"/>
      <c r="AG3061" s="747">
        <f t="shared" si="194"/>
        <v>0</v>
      </c>
      <c r="AH3061" s="748">
        <f t="shared" si="195"/>
        <v>0</v>
      </c>
      <c r="AI3061" s="187"/>
      <c r="AJ3061" s="52"/>
      <c r="AK3061" s="156" t="str">
        <f>IFERROR(VLOOKUP($A3061,'Liste planification'!$B$2:$C$105,2,FALSE),"")</f>
        <v/>
      </c>
      <c r="AL3061" s="27"/>
      <c r="AM3061" s="27"/>
    </row>
    <row r="3062" spans="1:39">
      <c r="A3062" s="158"/>
      <c r="B3062" s="159" t="str">
        <f>A3062&amp;"-"&amp;TEXT(COUNTIF($A$5:A3062,A3062),"000")</f>
        <v>-000</v>
      </c>
      <c r="C3062" s="52"/>
      <c r="D3062" s="27"/>
      <c r="E3062" s="28"/>
      <c r="F3062" s="27"/>
      <c r="G3062" s="27"/>
      <c r="H3062" s="52"/>
      <c r="I3062" s="380" t="str">
        <f>IFERROR(VLOOKUP($F3062,'Liste planification'!$V$2:$W$96,2,FALSE),"")</f>
        <v/>
      </c>
      <c r="J3062" s="27"/>
      <c r="K3062" s="27"/>
      <c r="L3062" s="27"/>
      <c r="M3062" s="52"/>
      <c r="N3062" s="52"/>
      <c r="O3062" s="52"/>
      <c r="P3062" s="52"/>
      <c r="Q3062" s="52"/>
      <c r="R3062" s="52"/>
      <c r="S3062" s="52"/>
      <c r="T3062" s="52"/>
      <c r="U3062" s="52"/>
      <c r="V3062" s="52"/>
      <c r="W3062" s="52"/>
      <c r="X3062" s="52"/>
      <c r="Y3062" s="194"/>
      <c r="Z3062" s="776"/>
      <c r="AA3062" s="190"/>
      <c r="AB3062" s="747">
        <f t="shared" si="192"/>
        <v>0</v>
      </c>
      <c r="AC3062" s="748">
        <f t="shared" si="193"/>
        <v>0</v>
      </c>
      <c r="AD3062" s="187"/>
      <c r="AE3062" s="186"/>
      <c r="AF3062" s="190"/>
      <c r="AG3062" s="747">
        <f t="shared" si="194"/>
        <v>0</v>
      </c>
      <c r="AH3062" s="748">
        <f t="shared" si="195"/>
        <v>0</v>
      </c>
      <c r="AI3062" s="187"/>
      <c r="AJ3062" s="52"/>
      <c r="AK3062" s="156" t="str">
        <f>IFERROR(VLOOKUP($A3062,'Liste planification'!$B$2:$C$105,2,FALSE),"")</f>
        <v/>
      </c>
      <c r="AL3062" s="27"/>
      <c r="AM3062" s="27"/>
    </row>
    <row r="3063" spans="1:39">
      <c r="A3063" s="158"/>
      <c r="B3063" s="159" t="str">
        <f>A3063&amp;"-"&amp;TEXT(COUNTIF($A$5:A3063,A3063),"000")</f>
        <v>-000</v>
      </c>
      <c r="C3063" s="52"/>
      <c r="D3063" s="27"/>
      <c r="E3063" s="28"/>
      <c r="F3063" s="27"/>
      <c r="G3063" s="27"/>
      <c r="H3063" s="52"/>
      <c r="I3063" s="380" t="str">
        <f>IFERROR(VLOOKUP($F3063,'Liste planification'!$V$2:$W$96,2,FALSE),"")</f>
        <v/>
      </c>
      <c r="J3063" s="27"/>
      <c r="K3063" s="27"/>
      <c r="L3063" s="27"/>
      <c r="M3063" s="52"/>
      <c r="N3063" s="52"/>
      <c r="O3063" s="52"/>
      <c r="P3063" s="52"/>
      <c r="Q3063" s="52"/>
      <c r="R3063" s="52"/>
      <c r="S3063" s="52"/>
      <c r="T3063" s="52"/>
      <c r="U3063" s="52"/>
      <c r="V3063" s="52"/>
      <c r="W3063" s="52"/>
      <c r="X3063" s="52"/>
      <c r="Y3063" s="194"/>
      <c r="Z3063" s="776"/>
      <c r="AA3063" s="190"/>
      <c r="AB3063" s="747">
        <f t="shared" si="192"/>
        <v>0</v>
      </c>
      <c r="AC3063" s="748">
        <f t="shared" si="193"/>
        <v>0</v>
      </c>
      <c r="AD3063" s="187"/>
      <c r="AE3063" s="186"/>
      <c r="AF3063" s="190"/>
      <c r="AG3063" s="747">
        <f t="shared" si="194"/>
        <v>0</v>
      </c>
      <c r="AH3063" s="748">
        <f t="shared" si="195"/>
        <v>0</v>
      </c>
      <c r="AI3063" s="187"/>
      <c r="AJ3063" s="52"/>
      <c r="AK3063" s="156" t="str">
        <f>IFERROR(VLOOKUP($A3063,'Liste planification'!$B$2:$C$105,2,FALSE),"")</f>
        <v/>
      </c>
      <c r="AL3063" s="27"/>
      <c r="AM3063" s="27"/>
    </row>
    <row r="3064" spans="1:39">
      <c r="A3064" s="158"/>
      <c r="B3064" s="159" t="str">
        <f>A3064&amp;"-"&amp;TEXT(COUNTIF($A$5:A3064,A3064),"000")</f>
        <v>-000</v>
      </c>
      <c r="C3064" s="52"/>
      <c r="D3064" s="27"/>
      <c r="E3064" s="28"/>
      <c r="F3064" s="27"/>
      <c r="G3064" s="27"/>
      <c r="H3064" s="52"/>
      <c r="I3064" s="380" t="str">
        <f>IFERROR(VLOOKUP($F3064,'Liste planification'!$V$2:$W$96,2,FALSE),"")</f>
        <v/>
      </c>
      <c r="J3064" s="27"/>
      <c r="K3064" s="27"/>
      <c r="L3064" s="27"/>
      <c r="M3064" s="52"/>
      <c r="N3064" s="52"/>
      <c r="O3064" s="52"/>
      <c r="P3064" s="52"/>
      <c r="Q3064" s="52"/>
      <c r="R3064" s="52"/>
      <c r="S3064" s="52"/>
      <c r="T3064" s="52"/>
      <c r="U3064" s="52"/>
      <c r="V3064" s="52"/>
      <c r="W3064" s="52"/>
      <c r="X3064" s="52"/>
      <c r="Y3064" s="194"/>
      <c r="Z3064" s="776"/>
      <c r="AA3064" s="190"/>
      <c r="AB3064" s="747">
        <f t="shared" si="192"/>
        <v>0</v>
      </c>
      <c r="AC3064" s="748">
        <f t="shared" si="193"/>
        <v>0</v>
      </c>
      <c r="AD3064" s="187"/>
      <c r="AE3064" s="186"/>
      <c r="AF3064" s="190"/>
      <c r="AG3064" s="747">
        <f t="shared" si="194"/>
        <v>0</v>
      </c>
      <c r="AH3064" s="748">
        <f t="shared" si="195"/>
        <v>0</v>
      </c>
      <c r="AI3064" s="187"/>
      <c r="AJ3064" s="52"/>
      <c r="AK3064" s="156" t="str">
        <f>IFERROR(VLOOKUP($A3064,'Liste planification'!$B$2:$C$105,2,FALSE),"")</f>
        <v/>
      </c>
      <c r="AL3064" s="27"/>
      <c r="AM3064" s="27"/>
    </row>
    <row r="3065" spans="1:39">
      <c r="A3065" s="158"/>
      <c r="B3065" s="159" t="str">
        <f>A3065&amp;"-"&amp;TEXT(COUNTIF($A$5:A3065,A3065),"000")</f>
        <v>-000</v>
      </c>
      <c r="C3065" s="52"/>
      <c r="D3065" s="27"/>
      <c r="E3065" s="28"/>
      <c r="F3065" s="27"/>
      <c r="G3065" s="27"/>
      <c r="H3065" s="52"/>
      <c r="I3065" s="380" t="str">
        <f>IFERROR(VLOOKUP($F3065,'Liste planification'!$V$2:$W$96,2,FALSE),"")</f>
        <v/>
      </c>
      <c r="J3065" s="27"/>
      <c r="K3065" s="27"/>
      <c r="L3065" s="27"/>
      <c r="M3065" s="52"/>
      <c r="N3065" s="52"/>
      <c r="O3065" s="52"/>
      <c r="P3065" s="52"/>
      <c r="Q3065" s="52"/>
      <c r="R3065" s="52"/>
      <c r="S3065" s="52"/>
      <c r="T3065" s="52"/>
      <c r="U3065" s="52"/>
      <c r="V3065" s="52"/>
      <c r="W3065" s="52"/>
      <c r="X3065" s="52"/>
      <c r="Y3065" s="194"/>
      <c r="Z3065" s="776"/>
      <c r="AA3065" s="190"/>
      <c r="AB3065" s="747">
        <f t="shared" si="192"/>
        <v>0</v>
      </c>
      <c r="AC3065" s="748">
        <f t="shared" si="193"/>
        <v>0</v>
      </c>
      <c r="AD3065" s="187"/>
      <c r="AE3065" s="186"/>
      <c r="AF3065" s="190"/>
      <c r="AG3065" s="747">
        <f t="shared" si="194"/>
        <v>0</v>
      </c>
      <c r="AH3065" s="748">
        <f t="shared" si="195"/>
        <v>0</v>
      </c>
      <c r="AI3065" s="187"/>
      <c r="AJ3065" s="52"/>
      <c r="AK3065" s="156" t="str">
        <f>IFERROR(VLOOKUP($A3065,'Liste planification'!$B$2:$C$105,2,FALSE),"")</f>
        <v/>
      </c>
      <c r="AL3065" s="27"/>
      <c r="AM3065" s="27"/>
    </row>
    <row r="3066" spans="1:39">
      <c r="A3066" s="158"/>
      <c r="B3066" s="159" t="str">
        <f>A3066&amp;"-"&amp;TEXT(COUNTIF($A$5:A3066,A3066),"000")</f>
        <v>-000</v>
      </c>
      <c r="C3066" s="52"/>
      <c r="D3066" s="27"/>
      <c r="E3066" s="28"/>
      <c r="F3066" s="27"/>
      <c r="G3066" s="27"/>
      <c r="H3066" s="52"/>
      <c r="I3066" s="380" t="str">
        <f>IFERROR(VLOOKUP($F3066,'Liste planification'!$V$2:$W$96,2,FALSE),"")</f>
        <v/>
      </c>
      <c r="J3066" s="27"/>
      <c r="K3066" s="27"/>
      <c r="L3066" s="27"/>
      <c r="M3066" s="52"/>
      <c r="N3066" s="52"/>
      <c r="O3066" s="52"/>
      <c r="P3066" s="52"/>
      <c r="Q3066" s="52"/>
      <c r="R3066" s="52"/>
      <c r="S3066" s="52"/>
      <c r="T3066" s="52"/>
      <c r="U3066" s="52"/>
      <c r="V3066" s="52"/>
      <c r="W3066" s="52"/>
      <c r="X3066" s="52"/>
      <c r="Y3066" s="194"/>
      <c r="Z3066" s="776"/>
      <c r="AA3066" s="190"/>
      <c r="AB3066" s="747">
        <f t="shared" si="192"/>
        <v>0</v>
      </c>
      <c r="AC3066" s="748">
        <f t="shared" si="193"/>
        <v>0</v>
      </c>
      <c r="AD3066" s="187"/>
      <c r="AE3066" s="186"/>
      <c r="AF3066" s="190"/>
      <c r="AG3066" s="747">
        <f t="shared" si="194"/>
        <v>0</v>
      </c>
      <c r="AH3066" s="748">
        <f t="shared" si="195"/>
        <v>0</v>
      </c>
      <c r="AI3066" s="187"/>
      <c r="AJ3066" s="52"/>
      <c r="AK3066" s="156" t="str">
        <f>IFERROR(VLOOKUP($A3066,'Liste planification'!$B$2:$C$105,2,FALSE),"")</f>
        <v/>
      </c>
      <c r="AL3066" s="27"/>
      <c r="AM3066" s="27"/>
    </row>
    <row r="3067" spans="1:39">
      <c r="A3067" s="158"/>
      <c r="B3067" s="159" t="str">
        <f>A3067&amp;"-"&amp;TEXT(COUNTIF($A$5:A3067,A3067),"000")</f>
        <v>-000</v>
      </c>
      <c r="C3067" s="52"/>
      <c r="D3067" s="27"/>
      <c r="E3067" s="28"/>
      <c r="F3067" s="27"/>
      <c r="G3067" s="27"/>
      <c r="H3067" s="52"/>
      <c r="I3067" s="380" t="str">
        <f>IFERROR(VLOOKUP($F3067,'Liste planification'!$V$2:$W$96,2,FALSE),"")</f>
        <v/>
      </c>
      <c r="J3067" s="27"/>
      <c r="K3067" s="27"/>
      <c r="L3067" s="27"/>
      <c r="M3067" s="52"/>
      <c r="N3067" s="52"/>
      <c r="O3067" s="52"/>
      <c r="P3067" s="52"/>
      <c r="Q3067" s="52"/>
      <c r="R3067" s="52"/>
      <c r="S3067" s="52"/>
      <c r="T3067" s="52"/>
      <c r="U3067" s="52"/>
      <c r="V3067" s="52"/>
      <c r="W3067" s="52"/>
      <c r="X3067" s="52"/>
      <c r="Y3067" s="194"/>
      <c r="Z3067" s="776"/>
      <c r="AA3067" s="190"/>
      <c r="AB3067" s="747">
        <f t="shared" si="192"/>
        <v>0</v>
      </c>
      <c r="AC3067" s="748">
        <f t="shared" si="193"/>
        <v>0</v>
      </c>
      <c r="AD3067" s="187"/>
      <c r="AE3067" s="186"/>
      <c r="AF3067" s="190"/>
      <c r="AG3067" s="747">
        <f t="shared" si="194"/>
        <v>0</v>
      </c>
      <c r="AH3067" s="748">
        <f t="shared" si="195"/>
        <v>0</v>
      </c>
      <c r="AI3067" s="187"/>
      <c r="AJ3067" s="52"/>
      <c r="AK3067" s="156" t="str">
        <f>IFERROR(VLOOKUP($A3067,'Liste planification'!$B$2:$C$105,2,FALSE),"")</f>
        <v/>
      </c>
      <c r="AL3067" s="27"/>
      <c r="AM3067" s="27"/>
    </row>
    <row r="3068" spans="1:39">
      <c r="A3068" s="158"/>
      <c r="B3068" s="159" t="str">
        <f>A3068&amp;"-"&amp;TEXT(COUNTIF($A$5:A3068,A3068),"000")</f>
        <v>-000</v>
      </c>
      <c r="C3068" s="52"/>
      <c r="D3068" s="27"/>
      <c r="E3068" s="28"/>
      <c r="F3068" s="27"/>
      <c r="G3068" s="27"/>
      <c r="H3068" s="52"/>
      <c r="I3068" s="380" t="str">
        <f>IFERROR(VLOOKUP($F3068,'Liste planification'!$V$2:$W$96,2,FALSE),"")</f>
        <v/>
      </c>
      <c r="J3068" s="27"/>
      <c r="K3068" s="27"/>
      <c r="L3068" s="27"/>
      <c r="M3068" s="52"/>
      <c r="N3068" s="52"/>
      <c r="O3068" s="52"/>
      <c r="P3068" s="52"/>
      <c r="Q3068" s="52"/>
      <c r="R3068" s="52"/>
      <c r="S3068" s="52"/>
      <c r="T3068" s="52"/>
      <c r="U3068" s="52"/>
      <c r="V3068" s="52"/>
      <c r="W3068" s="52"/>
      <c r="X3068" s="52"/>
      <c r="Y3068" s="194"/>
      <c r="Z3068" s="776"/>
      <c r="AA3068" s="190"/>
      <c r="AB3068" s="747">
        <f t="shared" si="192"/>
        <v>0</v>
      </c>
      <c r="AC3068" s="748">
        <f t="shared" si="193"/>
        <v>0</v>
      </c>
      <c r="AD3068" s="187"/>
      <c r="AE3068" s="186"/>
      <c r="AF3068" s="190"/>
      <c r="AG3068" s="747">
        <f t="shared" si="194"/>
        <v>0</v>
      </c>
      <c r="AH3068" s="748">
        <f t="shared" si="195"/>
        <v>0</v>
      </c>
      <c r="AI3068" s="187"/>
      <c r="AJ3068" s="52"/>
      <c r="AK3068" s="156" t="str">
        <f>IFERROR(VLOOKUP($A3068,'Liste planification'!$B$2:$C$105,2,FALSE),"")</f>
        <v/>
      </c>
      <c r="AL3068" s="27"/>
      <c r="AM3068" s="27"/>
    </row>
    <row r="3069" spans="1:39">
      <c r="A3069" s="158"/>
      <c r="B3069" s="159" t="str">
        <f>A3069&amp;"-"&amp;TEXT(COUNTIF($A$5:A3069,A3069),"000")</f>
        <v>-000</v>
      </c>
      <c r="C3069" s="52"/>
      <c r="D3069" s="27"/>
      <c r="E3069" s="28"/>
      <c r="F3069" s="27"/>
      <c r="G3069" s="27"/>
      <c r="H3069" s="52"/>
      <c r="I3069" s="380" t="str">
        <f>IFERROR(VLOOKUP($F3069,'Liste planification'!$V$2:$W$96,2,FALSE),"")</f>
        <v/>
      </c>
      <c r="J3069" s="27"/>
      <c r="K3069" s="27"/>
      <c r="L3069" s="27"/>
      <c r="M3069" s="52"/>
      <c r="N3069" s="52"/>
      <c r="O3069" s="52"/>
      <c r="P3069" s="52"/>
      <c r="Q3069" s="52"/>
      <c r="R3069" s="52"/>
      <c r="S3069" s="52"/>
      <c r="T3069" s="52"/>
      <c r="U3069" s="52"/>
      <c r="V3069" s="52"/>
      <c r="W3069" s="52"/>
      <c r="X3069" s="52"/>
      <c r="Y3069" s="194"/>
      <c r="Z3069" s="776"/>
      <c r="AA3069" s="190"/>
      <c r="AB3069" s="747">
        <f t="shared" si="192"/>
        <v>0</v>
      </c>
      <c r="AC3069" s="748">
        <f t="shared" si="193"/>
        <v>0</v>
      </c>
      <c r="AD3069" s="187"/>
      <c r="AE3069" s="186"/>
      <c r="AF3069" s="190"/>
      <c r="AG3069" s="747">
        <f t="shared" si="194"/>
        <v>0</v>
      </c>
      <c r="AH3069" s="748">
        <f t="shared" si="195"/>
        <v>0</v>
      </c>
      <c r="AI3069" s="187"/>
      <c r="AJ3069" s="52"/>
      <c r="AK3069" s="156" t="str">
        <f>IFERROR(VLOOKUP($A3069,'Liste planification'!$B$2:$C$105,2,FALSE),"")</f>
        <v/>
      </c>
      <c r="AL3069" s="27"/>
      <c r="AM3069" s="27"/>
    </row>
    <row r="3070" spans="1:39">
      <c r="A3070" s="158"/>
      <c r="B3070" s="159" t="str">
        <f>A3070&amp;"-"&amp;TEXT(COUNTIF($A$5:A3070,A3070),"000")</f>
        <v>-000</v>
      </c>
      <c r="C3070" s="52"/>
      <c r="D3070" s="27"/>
      <c r="E3070" s="28"/>
      <c r="F3070" s="27"/>
      <c r="G3070" s="27"/>
      <c r="H3070" s="52"/>
      <c r="I3070" s="380" t="str">
        <f>IFERROR(VLOOKUP($F3070,'Liste planification'!$V$2:$W$96,2,FALSE),"")</f>
        <v/>
      </c>
      <c r="J3070" s="27"/>
      <c r="K3070" s="27"/>
      <c r="L3070" s="27"/>
      <c r="M3070" s="52"/>
      <c r="N3070" s="52"/>
      <c r="O3070" s="52"/>
      <c r="P3070" s="52"/>
      <c r="Q3070" s="52"/>
      <c r="R3070" s="52"/>
      <c r="S3070" s="52"/>
      <c r="T3070" s="52"/>
      <c r="U3070" s="52"/>
      <c r="V3070" s="52"/>
      <c r="W3070" s="52"/>
      <c r="X3070" s="52"/>
      <c r="Y3070" s="194"/>
      <c r="Z3070" s="776"/>
      <c r="AA3070" s="190"/>
      <c r="AB3070" s="747">
        <f t="shared" si="192"/>
        <v>0</v>
      </c>
      <c r="AC3070" s="748">
        <f t="shared" si="193"/>
        <v>0</v>
      </c>
      <c r="AD3070" s="187"/>
      <c r="AE3070" s="186"/>
      <c r="AF3070" s="190"/>
      <c r="AG3070" s="747">
        <f t="shared" si="194"/>
        <v>0</v>
      </c>
      <c r="AH3070" s="748">
        <f t="shared" si="195"/>
        <v>0</v>
      </c>
      <c r="AI3070" s="187"/>
      <c r="AJ3070" s="52"/>
      <c r="AK3070" s="156" t="str">
        <f>IFERROR(VLOOKUP($A3070,'Liste planification'!$B$2:$C$105,2,FALSE),"")</f>
        <v/>
      </c>
      <c r="AL3070" s="27"/>
      <c r="AM3070" s="27"/>
    </row>
    <row r="3071" spans="1:39">
      <c r="A3071" s="158"/>
      <c r="B3071" s="159" t="str">
        <f>A3071&amp;"-"&amp;TEXT(COUNTIF($A$5:A3071,A3071),"000")</f>
        <v>-000</v>
      </c>
      <c r="C3071" s="52"/>
      <c r="D3071" s="27"/>
      <c r="E3071" s="28"/>
      <c r="F3071" s="27"/>
      <c r="G3071" s="27"/>
      <c r="H3071" s="52"/>
      <c r="I3071" s="380" t="str">
        <f>IFERROR(VLOOKUP($F3071,'Liste planification'!$V$2:$W$96,2,FALSE),"")</f>
        <v/>
      </c>
      <c r="J3071" s="27"/>
      <c r="K3071" s="27"/>
      <c r="L3071" s="27"/>
      <c r="M3071" s="52"/>
      <c r="N3071" s="52"/>
      <c r="O3071" s="52"/>
      <c r="P3071" s="52"/>
      <c r="Q3071" s="52"/>
      <c r="R3071" s="52"/>
      <c r="S3071" s="52"/>
      <c r="T3071" s="52"/>
      <c r="U3071" s="52"/>
      <c r="V3071" s="52"/>
      <c r="W3071" s="52"/>
      <c r="X3071" s="52"/>
      <c r="Y3071" s="194"/>
      <c r="Z3071" s="776"/>
      <c r="AA3071" s="190"/>
      <c r="AB3071" s="747">
        <f t="shared" si="192"/>
        <v>0</v>
      </c>
      <c r="AC3071" s="748">
        <f t="shared" si="193"/>
        <v>0</v>
      </c>
      <c r="AD3071" s="187"/>
      <c r="AE3071" s="186"/>
      <c r="AF3071" s="190"/>
      <c r="AG3071" s="747">
        <f t="shared" si="194"/>
        <v>0</v>
      </c>
      <c r="AH3071" s="748">
        <f t="shared" si="195"/>
        <v>0</v>
      </c>
      <c r="AI3071" s="187"/>
      <c r="AJ3071" s="52"/>
      <c r="AK3071" s="156" t="str">
        <f>IFERROR(VLOOKUP($A3071,'Liste planification'!$B$2:$C$105,2,FALSE),"")</f>
        <v/>
      </c>
      <c r="AL3071" s="27"/>
      <c r="AM3071" s="27"/>
    </row>
    <row r="3072" spans="1:39">
      <c r="A3072" s="158"/>
      <c r="B3072" s="159" t="str">
        <f>A3072&amp;"-"&amp;TEXT(COUNTIF($A$5:A3072,A3072),"000")</f>
        <v>-000</v>
      </c>
      <c r="C3072" s="52"/>
      <c r="D3072" s="27"/>
      <c r="E3072" s="28"/>
      <c r="F3072" s="27"/>
      <c r="G3072" s="27"/>
      <c r="H3072" s="52"/>
      <c r="I3072" s="380" t="str">
        <f>IFERROR(VLOOKUP($F3072,'Liste planification'!$V$2:$W$96,2,FALSE),"")</f>
        <v/>
      </c>
      <c r="J3072" s="27"/>
      <c r="K3072" s="27"/>
      <c r="L3072" s="27"/>
      <c r="M3072" s="52"/>
      <c r="N3072" s="52"/>
      <c r="O3072" s="52"/>
      <c r="P3072" s="52"/>
      <c r="Q3072" s="52"/>
      <c r="R3072" s="52"/>
      <c r="S3072" s="52"/>
      <c r="T3072" s="52"/>
      <c r="U3072" s="52"/>
      <c r="V3072" s="52"/>
      <c r="W3072" s="52"/>
      <c r="X3072" s="52"/>
      <c r="Y3072" s="194"/>
      <c r="Z3072" s="776"/>
      <c r="AA3072" s="190"/>
      <c r="AB3072" s="747">
        <f t="shared" si="192"/>
        <v>0</v>
      </c>
      <c r="AC3072" s="748">
        <f t="shared" si="193"/>
        <v>0</v>
      </c>
      <c r="AD3072" s="187"/>
      <c r="AE3072" s="186"/>
      <c r="AF3072" s="190"/>
      <c r="AG3072" s="747">
        <f t="shared" si="194"/>
        <v>0</v>
      </c>
      <c r="AH3072" s="748">
        <f t="shared" si="195"/>
        <v>0</v>
      </c>
      <c r="AI3072" s="187"/>
      <c r="AJ3072" s="52"/>
      <c r="AK3072" s="156" t="str">
        <f>IFERROR(VLOOKUP($A3072,'Liste planification'!$B$2:$C$105,2,FALSE),"")</f>
        <v/>
      </c>
      <c r="AL3072" s="27"/>
      <c r="AM3072" s="27"/>
    </row>
    <row r="3073" spans="1:39">
      <c r="A3073" s="158"/>
      <c r="B3073" s="159" t="str">
        <f>A3073&amp;"-"&amp;TEXT(COUNTIF($A$5:A3073,A3073),"000")</f>
        <v>-000</v>
      </c>
      <c r="C3073" s="52"/>
      <c r="D3073" s="27"/>
      <c r="E3073" s="28"/>
      <c r="F3073" s="27"/>
      <c r="G3073" s="27"/>
      <c r="H3073" s="52"/>
      <c r="I3073" s="380" t="str">
        <f>IFERROR(VLOOKUP($F3073,'Liste planification'!$V$2:$W$96,2,FALSE),"")</f>
        <v/>
      </c>
      <c r="J3073" s="27"/>
      <c r="K3073" s="27"/>
      <c r="L3073" s="27"/>
      <c r="M3073" s="52"/>
      <c r="N3073" s="52"/>
      <c r="O3073" s="52"/>
      <c r="P3073" s="52"/>
      <c r="Q3073" s="52"/>
      <c r="R3073" s="52"/>
      <c r="S3073" s="52"/>
      <c r="T3073" s="52"/>
      <c r="U3073" s="52"/>
      <c r="V3073" s="52"/>
      <c r="W3073" s="52"/>
      <c r="X3073" s="52"/>
      <c r="Y3073" s="194"/>
      <c r="Z3073" s="776"/>
      <c r="AA3073" s="190"/>
      <c r="AB3073" s="747">
        <f t="shared" si="192"/>
        <v>0</v>
      </c>
      <c r="AC3073" s="748">
        <f t="shared" si="193"/>
        <v>0</v>
      </c>
      <c r="AD3073" s="187"/>
      <c r="AE3073" s="186"/>
      <c r="AF3073" s="190"/>
      <c r="AG3073" s="747">
        <f t="shared" si="194"/>
        <v>0</v>
      </c>
      <c r="AH3073" s="748">
        <f t="shared" si="195"/>
        <v>0</v>
      </c>
      <c r="AI3073" s="187"/>
      <c r="AJ3073" s="52"/>
      <c r="AK3073" s="156" t="str">
        <f>IFERROR(VLOOKUP($A3073,'Liste planification'!$B$2:$C$105,2,FALSE),"")</f>
        <v/>
      </c>
      <c r="AL3073" s="27"/>
      <c r="AM3073" s="27"/>
    </row>
    <row r="3074" spans="1:39">
      <c r="A3074" s="158"/>
      <c r="B3074" s="159" t="str">
        <f>A3074&amp;"-"&amp;TEXT(COUNTIF($A$5:A3074,A3074),"000")</f>
        <v>-000</v>
      </c>
      <c r="C3074" s="52"/>
      <c r="D3074" s="27"/>
      <c r="E3074" s="28"/>
      <c r="F3074" s="27"/>
      <c r="G3074" s="27"/>
      <c r="H3074" s="52"/>
      <c r="I3074" s="380" t="str">
        <f>IFERROR(VLOOKUP($F3074,'Liste planification'!$V$2:$W$96,2,FALSE),"")</f>
        <v/>
      </c>
      <c r="J3074" s="27"/>
      <c r="K3074" s="27"/>
      <c r="L3074" s="27"/>
      <c r="M3074" s="52"/>
      <c r="N3074" s="52"/>
      <c r="O3074" s="52"/>
      <c r="P3074" s="52"/>
      <c r="Q3074" s="52"/>
      <c r="R3074" s="52"/>
      <c r="S3074" s="52"/>
      <c r="T3074" s="52"/>
      <c r="U3074" s="52"/>
      <c r="V3074" s="52"/>
      <c r="W3074" s="52"/>
      <c r="X3074" s="52"/>
      <c r="Y3074" s="194"/>
      <c r="Z3074" s="776"/>
      <c r="AA3074" s="190"/>
      <c r="AB3074" s="747">
        <f t="shared" si="192"/>
        <v>0</v>
      </c>
      <c r="AC3074" s="748">
        <f t="shared" si="193"/>
        <v>0</v>
      </c>
      <c r="AD3074" s="187"/>
      <c r="AE3074" s="186"/>
      <c r="AF3074" s="190"/>
      <c r="AG3074" s="747">
        <f t="shared" si="194"/>
        <v>0</v>
      </c>
      <c r="AH3074" s="748">
        <f t="shared" si="195"/>
        <v>0</v>
      </c>
      <c r="AI3074" s="187"/>
      <c r="AJ3074" s="52"/>
      <c r="AK3074" s="156" t="str">
        <f>IFERROR(VLOOKUP($A3074,'Liste planification'!$B$2:$C$105,2,FALSE),"")</f>
        <v/>
      </c>
      <c r="AL3074" s="27"/>
      <c r="AM3074" s="27"/>
    </row>
    <row r="3075" spans="1:39">
      <c r="A3075" s="158"/>
      <c r="B3075" s="159" t="str">
        <f>A3075&amp;"-"&amp;TEXT(COUNTIF($A$5:A3075,A3075),"000")</f>
        <v>-000</v>
      </c>
      <c r="C3075" s="52"/>
      <c r="D3075" s="27"/>
      <c r="E3075" s="28"/>
      <c r="F3075" s="27"/>
      <c r="G3075" s="27"/>
      <c r="H3075" s="52"/>
      <c r="I3075" s="380" t="str">
        <f>IFERROR(VLOOKUP($F3075,'Liste planification'!$V$2:$W$96,2,FALSE),"")</f>
        <v/>
      </c>
      <c r="J3075" s="27"/>
      <c r="K3075" s="27"/>
      <c r="L3075" s="27"/>
      <c r="M3075" s="52"/>
      <c r="N3075" s="52"/>
      <c r="O3075" s="52"/>
      <c r="P3075" s="52"/>
      <c r="Q3075" s="52"/>
      <c r="R3075" s="52"/>
      <c r="S3075" s="52"/>
      <c r="T3075" s="52"/>
      <c r="U3075" s="52"/>
      <c r="V3075" s="52"/>
      <c r="W3075" s="52"/>
      <c r="X3075" s="52"/>
      <c r="Y3075" s="194"/>
      <c r="Z3075" s="776"/>
      <c r="AA3075" s="190"/>
      <c r="AB3075" s="747">
        <f t="shared" si="192"/>
        <v>0</v>
      </c>
      <c r="AC3075" s="748">
        <f t="shared" si="193"/>
        <v>0</v>
      </c>
      <c r="AD3075" s="187"/>
      <c r="AE3075" s="186"/>
      <c r="AF3075" s="190"/>
      <c r="AG3075" s="747">
        <f t="shared" si="194"/>
        <v>0</v>
      </c>
      <c r="AH3075" s="748">
        <f t="shared" si="195"/>
        <v>0</v>
      </c>
      <c r="AI3075" s="187"/>
      <c r="AJ3075" s="52"/>
      <c r="AK3075" s="156" t="str">
        <f>IFERROR(VLOOKUP($A3075,'Liste planification'!$B$2:$C$105,2,FALSE),"")</f>
        <v/>
      </c>
      <c r="AL3075" s="27"/>
      <c r="AM3075" s="27"/>
    </row>
    <row r="3076" spans="1:39">
      <c r="A3076" s="158"/>
      <c r="B3076" s="159" t="str">
        <f>A3076&amp;"-"&amp;TEXT(COUNTIF($A$5:A3076,A3076),"000")</f>
        <v>-000</v>
      </c>
      <c r="C3076" s="52"/>
      <c r="D3076" s="27"/>
      <c r="E3076" s="28"/>
      <c r="F3076" s="27"/>
      <c r="G3076" s="27"/>
      <c r="H3076" s="52"/>
      <c r="I3076" s="380" t="str">
        <f>IFERROR(VLOOKUP($F3076,'Liste planification'!$V$2:$W$96,2,FALSE),"")</f>
        <v/>
      </c>
      <c r="J3076" s="27"/>
      <c r="K3076" s="27"/>
      <c r="L3076" s="27"/>
      <c r="M3076" s="52"/>
      <c r="N3076" s="52"/>
      <c r="O3076" s="52"/>
      <c r="P3076" s="52"/>
      <c r="Q3076" s="52"/>
      <c r="R3076" s="52"/>
      <c r="S3076" s="52"/>
      <c r="T3076" s="52"/>
      <c r="U3076" s="52"/>
      <c r="V3076" s="52"/>
      <c r="W3076" s="52"/>
      <c r="X3076" s="52"/>
      <c r="Y3076" s="194"/>
      <c r="Z3076" s="776"/>
      <c r="AA3076" s="190"/>
      <c r="AB3076" s="747">
        <f t="shared" si="192"/>
        <v>0</v>
      </c>
      <c r="AC3076" s="748">
        <f t="shared" si="193"/>
        <v>0</v>
      </c>
      <c r="AD3076" s="187"/>
      <c r="AE3076" s="186"/>
      <c r="AF3076" s="190"/>
      <c r="AG3076" s="747">
        <f t="shared" si="194"/>
        <v>0</v>
      </c>
      <c r="AH3076" s="748">
        <f t="shared" si="195"/>
        <v>0</v>
      </c>
      <c r="AI3076" s="187"/>
      <c r="AJ3076" s="52"/>
      <c r="AK3076" s="156" t="str">
        <f>IFERROR(VLOOKUP($A3076,'Liste planification'!$B$2:$C$105,2,FALSE),"")</f>
        <v/>
      </c>
      <c r="AL3076" s="27"/>
      <c r="AM3076" s="27"/>
    </row>
    <row r="3077" spans="1:39">
      <c r="A3077" s="158"/>
      <c r="B3077" s="159" t="str">
        <f>A3077&amp;"-"&amp;TEXT(COUNTIF($A$5:A3077,A3077),"000")</f>
        <v>-000</v>
      </c>
      <c r="C3077" s="52"/>
      <c r="D3077" s="27"/>
      <c r="E3077" s="28"/>
      <c r="F3077" s="27"/>
      <c r="G3077" s="27"/>
      <c r="H3077" s="52"/>
      <c r="I3077" s="380" t="str">
        <f>IFERROR(VLOOKUP($F3077,'Liste planification'!$V$2:$W$96,2,FALSE),"")</f>
        <v/>
      </c>
      <c r="J3077" s="27"/>
      <c r="K3077" s="27"/>
      <c r="L3077" s="27"/>
      <c r="M3077" s="52"/>
      <c r="N3077" s="52"/>
      <c r="O3077" s="52"/>
      <c r="P3077" s="52"/>
      <c r="Q3077" s="52"/>
      <c r="R3077" s="52"/>
      <c r="S3077" s="52"/>
      <c r="T3077" s="52"/>
      <c r="U3077" s="52"/>
      <c r="V3077" s="52"/>
      <c r="W3077" s="52"/>
      <c r="X3077" s="52"/>
      <c r="Y3077" s="194"/>
      <c r="Z3077" s="776"/>
      <c r="AA3077" s="190"/>
      <c r="AB3077" s="747">
        <f t="shared" si="192"/>
        <v>0</v>
      </c>
      <c r="AC3077" s="748">
        <f t="shared" si="193"/>
        <v>0</v>
      </c>
      <c r="AD3077" s="187"/>
      <c r="AE3077" s="186"/>
      <c r="AF3077" s="190"/>
      <c r="AG3077" s="747">
        <f t="shared" si="194"/>
        <v>0</v>
      </c>
      <c r="AH3077" s="748">
        <f t="shared" si="195"/>
        <v>0</v>
      </c>
      <c r="AI3077" s="187"/>
      <c r="AJ3077" s="52"/>
      <c r="AK3077" s="156" t="str">
        <f>IFERROR(VLOOKUP($A3077,'Liste planification'!$B$2:$C$105,2,FALSE),"")</f>
        <v/>
      </c>
      <c r="AL3077" s="27"/>
      <c r="AM3077" s="27"/>
    </row>
    <row r="3078" spans="1:39">
      <c r="A3078" s="158"/>
      <c r="B3078" s="159" t="str">
        <f>A3078&amp;"-"&amp;TEXT(COUNTIF($A$5:A3078,A3078),"000")</f>
        <v>-000</v>
      </c>
      <c r="C3078" s="52"/>
      <c r="D3078" s="27"/>
      <c r="E3078" s="28"/>
      <c r="F3078" s="27"/>
      <c r="G3078" s="27"/>
      <c r="H3078" s="52"/>
      <c r="I3078" s="380" t="str">
        <f>IFERROR(VLOOKUP($F3078,'Liste planification'!$V$2:$W$96,2,FALSE),"")</f>
        <v/>
      </c>
      <c r="J3078" s="27"/>
      <c r="K3078" s="27"/>
      <c r="L3078" s="27"/>
      <c r="M3078" s="52"/>
      <c r="N3078" s="52"/>
      <c r="O3078" s="52"/>
      <c r="P3078" s="52"/>
      <c r="Q3078" s="52"/>
      <c r="R3078" s="52"/>
      <c r="S3078" s="52"/>
      <c r="T3078" s="52"/>
      <c r="U3078" s="52"/>
      <c r="V3078" s="52"/>
      <c r="W3078" s="52"/>
      <c r="X3078" s="52"/>
      <c r="Y3078" s="194"/>
      <c r="Z3078" s="776"/>
      <c r="AA3078" s="190"/>
      <c r="AB3078" s="747">
        <f t="shared" si="192"/>
        <v>0</v>
      </c>
      <c r="AC3078" s="748">
        <f t="shared" si="193"/>
        <v>0</v>
      </c>
      <c r="AD3078" s="187"/>
      <c r="AE3078" s="186"/>
      <c r="AF3078" s="190"/>
      <c r="AG3078" s="747">
        <f t="shared" si="194"/>
        <v>0</v>
      </c>
      <c r="AH3078" s="748">
        <f t="shared" si="195"/>
        <v>0</v>
      </c>
      <c r="AI3078" s="187"/>
      <c r="AJ3078" s="52"/>
      <c r="AK3078" s="156" t="str">
        <f>IFERROR(VLOOKUP($A3078,'Liste planification'!$B$2:$C$105,2,FALSE),"")</f>
        <v/>
      </c>
      <c r="AL3078" s="27"/>
      <c r="AM3078" s="27"/>
    </row>
    <row r="3079" spans="1:39">
      <c r="A3079" s="158"/>
      <c r="B3079" s="159" t="str">
        <f>A3079&amp;"-"&amp;TEXT(COUNTIF($A$5:A3079,A3079),"000")</f>
        <v>-000</v>
      </c>
      <c r="C3079" s="52"/>
      <c r="D3079" s="27"/>
      <c r="E3079" s="28"/>
      <c r="F3079" s="27"/>
      <c r="G3079" s="27"/>
      <c r="H3079" s="52"/>
      <c r="I3079" s="380" t="str">
        <f>IFERROR(VLOOKUP($F3079,'Liste planification'!$V$2:$W$96,2,FALSE),"")</f>
        <v/>
      </c>
      <c r="J3079" s="27"/>
      <c r="K3079" s="27"/>
      <c r="L3079" s="27"/>
      <c r="M3079" s="52"/>
      <c r="N3079" s="52"/>
      <c r="O3079" s="52"/>
      <c r="P3079" s="52"/>
      <c r="Q3079" s="52"/>
      <c r="R3079" s="52"/>
      <c r="S3079" s="52"/>
      <c r="T3079" s="52"/>
      <c r="U3079" s="52"/>
      <c r="V3079" s="52"/>
      <c r="W3079" s="52"/>
      <c r="X3079" s="52"/>
      <c r="Y3079" s="194"/>
      <c r="Z3079" s="776"/>
      <c r="AA3079" s="190"/>
      <c r="AB3079" s="747">
        <f t="shared" si="192"/>
        <v>0</v>
      </c>
      <c r="AC3079" s="748">
        <f t="shared" si="193"/>
        <v>0</v>
      </c>
      <c r="AD3079" s="187"/>
      <c r="AE3079" s="186"/>
      <c r="AF3079" s="190"/>
      <c r="AG3079" s="747">
        <f t="shared" si="194"/>
        <v>0</v>
      </c>
      <c r="AH3079" s="748">
        <f t="shared" si="195"/>
        <v>0</v>
      </c>
      <c r="AI3079" s="187"/>
      <c r="AJ3079" s="52"/>
      <c r="AK3079" s="156" t="str">
        <f>IFERROR(VLOOKUP($A3079,'Liste planification'!$B$2:$C$105,2,FALSE),"")</f>
        <v/>
      </c>
      <c r="AL3079" s="27"/>
      <c r="AM3079" s="27"/>
    </row>
    <row r="3080" spans="1:39">
      <c r="A3080" s="158"/>
      <c r="B3080" s="159" t="str">
        <f>A3080&amp;"-"&amp;TEXT(COUNTIF($A$5:A3080,A3080),"000")</f>
        <v>-000</v>
      </c>
      <c r="C3080" s="52"/>
      <c r="D3080" s="27"/>
      <c r="E3080" s="28"/>
      <c r="F3080" s="27"/>
      <c r="G3080" s="27"/>
      <c r="H3080" s="52"/>
      <c r="I3080" s="380" t="str">
        <f>IFERROR(VLOOKUP($F3080,'Liste planification'!$V$2:$W$96,2,FALSE),"")</f>
        <v/>
      </c>
      <c r="J3080" s="27"/>
      <c r="K3080" s="27"/>
      <c r="L3080" s="27"/>
      <c r="M3080" s="52"/>
      <c r="N3080" s="52"/>
      <c r="O3080" s="52"/>
      <c r="P3080" s="52"/>
      <c r="Q3080" s="52"/>
      <c r="R3080" s="52"/>
      <c r="S3080" s="52"/>
      <c r="T3080" s="52"/>
      <c r="U3080" s="52"/>
      <c r="V3080" s="52"/>
      <c r="W3080" s="52"/>
      <c r="X3080" s="52"/>
      <c r="Y3080" s="194"/>
      <c r="Z3080" s="776"/>
      <c r="AA3080" s="190"/>
      <c r="AB3080" s="747">
        <f t="shared" si="192"/>
        <v>0</v>
      </c>
      <c r="AC3080" s="748">
        <f t="shared" si="193"/>
        <v>0</v>
      </c>
      <c r="AD3080" s="187"/>
      <c r="AE3080" s="186"/>
      <c r="AF3080" s="190"/>
      <c r="AG3080" s="747">
        <f t="shared" si="194"/>
        <v>0</v>
      </c>
      <c r="AH3080" s="748">
        <f t="shared" si="195"/>
        <v>0</v>
      </c>
      <c r="AI3080" s="187"/>
      <c r="AJ3080" s="52"/>
      <c r="AK3080" s="156" t="str">
        <f>IFERROR(VLOOKUP($A3080,'Liste planification'!$B$2:$C$105,2,FALSE),"")</f>
        <v/>
      </c>
      <c r="AL3080" s="27"/>
      <c r="AM3080" s="27"/>
    </row>
    <row r="3081" spans="1:39">
      <c r="A3081" s="158"/>
      <c r="B3081" s="159" t="str">
        <f>A3081&amp;"-"&amp;TEXT(COUNTIF($A$5:A3081,A3081),"000")</f>
        <v>-000</v>
      </c>
      <c r="C3081" s="52"/>
      <c r="D3081" s="27"/>
      <c r="E3081" s="28"/>
      <c r="F3081" s="27"/>
      <c r="G3081" s="27"/>
      <c r="H3081" s="52"/>
      <c r="I3081" s="380" t="str">
        <f>IFERROR(VLOOKUP($F3081,'Liste planification'!$V$2:$W$96,2,FALSE),"")</f>
        <v/>
      </c>
      <c r="J3081" s="27"/>
      <c r="K3081" s="27"/>
      <c r="L3081" s="27"/>
      <c r="M3081" s="52"/>
      <c r="N3081" s="52"/>
      <c r="O3081" s="52"/>
      <c r="P3081" s="52"/>
      <c r="Q3081" s="52"/>
      <c r="R3081" s="52"/>
      <c r="S3081" s="52"/>
      <c r="T3081" s="52"/>
      <c r="U3081" s="52"/>
      <c r="V3081" s="52"/>
      <c r="W3081" s="52"/>
      <c r="X3081" s="52"/>
      <c r="Y3081" s="194"/>
      <c r="Z3081" s="776"/>
      <c r="AA3081" s="190"/>
      <c r="AB3081" s="747">
        <f t="shared" si="192"/>
        <v>0</v>
      </c>
      <c r="AC3081" s="748">
        <f t="shared" si="193"/>
        <v>0</v>
      </c>
      <c r="AD3081" s="187"/>
      <c r="AE3081" s="186"/>
      <c r="AF3081" s="190"/>
      <c r="AG3081" s="747">
        <f t="shared" si="194"/>
        <v>0</v>
      </c>
      <c r="AH3081" s="748">
        <f t="shared" si="195"/>
        <v>0</v>
      </c>
      <c r="AI3081" s="187"/>
      <c r="AJ3081" s="52"/>
      <c r="AK3081" s="156" t="str">
        <f>IFERROR(VLOOKUP($A3081,'Liste planification'!$B$2:$C$105,2,FALSE),"")</f>
        <v/>
      </c>
      <c r="AL3081" s="27"/>
      <c r="AM3081" s="27"/>
    </row>
    <row r="3082" spans="1:39">
      <c r="A3082" s="158"/>
      <c r="B3082" s="159" t="str">
        <f>A3082&amp;"-"&amp;TEXT(COUNTIF($A$5:A3082,A3082),"000")</f>
        <v>-000</v>
      </c>
      <c r="C3082" s="52"/>
      <c r="D3082" s="27"/>
      <c r="E3082" s="28"/>
      <c r="F3082" s="27"/>
      <c r="G3082" s="27"/>
      <c r="H3082" s="52"/>
      <c r="I3082" s="380" t="str">
        <f>IFERROR(VLOOKUP($F3082,'Liste planification'!$V$2:$W$96,2,FALSE),"")</f>
        <v/>
      </c>
      <c r="J3082" s="27"/>
      <c r="K3082" s="27"/>
      <c r="L3082" s="27"/>
      <c r="M3082" s="52"/>
      <c r="N3082" s="52"/>
      <c r="O3082" s="52"/>
      <c r="P3082" s="52"/>
      <c r="Q3082" s="52"/>
      <c r="R3082" s="52"/>
      <c r="S3082" s="52"/>
      <c r="T3082" s="52"/>
      <c r="U3082" s="52"/>
      <c r="V3082" s="52"/>
      <c r="W3082" s="52"/>
      <c r="X3082" s="52"/>
      <c r="Y3082" s="194"/>
      <c r="Z3082" s="776"/>
      <c r="AA3082" s="190"/>
      <c r="AB3082" s="747">
        <f t="shared" si="192"/>
        <v>0</v>
      </c>
      <c r="AC3082" s="748">
        <f t="shared" si="193"/>
        <v>0</v>
      </c>
      <c r="AD3082" s="187"/>
      <c r="AE3082" s="186"/>
      <c r="AF3082" s="190"/>
      <c r="AG3082" s="747">
        <f t="shared" si="194"/>
        <v>0</v>
      </c>
      <c r="AH3082" s="748">
        <f t="shared" si="195"/>
        <v>0</v>
      </c>
      <c r="AI3082" s="187"/>
      <c r="AJ3082" s="52"/>
      <c r="AK3082" s="156" t="str">
        <f>IFERROR(VLOOKUP($A3082,'Liste planification'!$B$2:$C$105,2,FALSE),"")</f>
        <v/>
      </c>
      <c r="AL3082" s="27"/>
      <c r="AM3082" s="27"/>
    </row>
    <row r="3083" spans="1:39">
      <c r="A3083" s="158"/>
      <c r="B3083" s="159" t="str">
        <f>A3083&amp;"-"&amp;TEXT(COUNTIF($A$5:A3083,A3083),"000")</f>
        <v>-000</v>
      </c>
      <c r="C3083" s="52"/>
      <c r="D3083" s="27"/>
      <c r="E3083" s="28"/>
      <c r="F3083" s="27"/>
      <c r="G3083" s="27"/>
      <c r="H3083" s="52"/>
      <c r="I3083" s="380" t="str">
        <f>IFERROR(VLOOKUP($F3083,'Liste planification'!$V$2:$W$96,2,FALSE),"")</f>
        <v/>
      </c>
      <c r="J3083" s="27"/>
      <c r="K3083" s="27"/>
      <c r="L3083" s="27"/>
      <c r="M3083" s="52"/>
      <c r="N3083" s="52"/>
      <c r="O3083" s="52"/>
      <c r="P3083" s="52"/>
      <c r="Q3083" s="52"/>
      <c r="R3083" s="52"/>
      <c r="S3083" s="52"/>
      <c r="T3083" s="52"/>
      <c r="U3083" s="52"/>
      <c r="V3083" s="52"/>
      <c r="W3083" s="52"/>
      <c r="X3083" s="52"/>
      <c r="Y3083" s="194"/>
      <c r="Z3083" s="776"/>
      <c r="AA3083" s="190"/>
      <c r="AB3083" s="747">
        <f t="shared" si="192"/>
        <v>0</v>
      </c>
      <c r="AC3083" s="748">
        <f t="shared" si="193"/>
        <v>0</v>
      </c>
      <c r="AD3083" s="187"/>
      <c r="AE3083" s="186"/>
      <c r="AF3083" s="190"/>
      <c r="AG3083" s="747">
        <f t="shared" si="194"/>
        <v>0</v>
      </c>
      <c r="AH3083" s="748">
        <f t="shared" si="195"/>
        <v>0</v>
      </c>
      <c r="AI3083" s="187"/>
      <c r="AJ3083" s="52"/>
      <c r="AK3083" s="156" t="str">
        <f>IFERROR(VLOOKUP($A3083,'Liste planification'!$B$2:$C$105,2,FALSE),"")</f>
        <v/>
      </c>
      <c r="AL3083" s="27"/>
      <c r="AM3083" s="27"/>
    </row>
    <row r="3084" spans="1:39">
      <c r="A3084" s="158"/>
      <c r="B3084" s="159" t="str">
        <f>A3084&amp;"-"&amp;TEXT(COUNTIF($A$5:A3084,A3084),"000")</f>
        <v>-000</v>
      </c>
      <c r="C3084" s="52"/>
      <c r="D3084" s="27"/>
      <c r="E3084" s="28"/>
      <c r="F3084" s="27"/>
      <c r="G3084" s="27"/>
      <c r="H3084" s="52"/>
      <c r="I3084" s="380" t="str">
        <f>IFERROR(VLOOKUP($F3084,'Liste planification'!$V$2:$W$96,2,FALSE),"")</f>
        <v/>
      </c>
      <c r="J3084" s="27"/>
      <c r="K3084" s="27"/>
      <c r="L3084" s="27"/>
      <c r="M3084" s="52"/>
      <c r="N3084" s="52"/>
      <c r="O3084" s="52"/>
      <c r="P3084" s="52"/>
      <c r="Q3084" s="52"/>
      <c r="R3084" s="52"/>
      <c r="S3084" s="52"/>
      <c r="T3084" s="52"/>
      <c r="U3084" s="52"/>
      <c r="V3084" s="52"/>
      <c r="W3084" s="52"/>
      <c r="X3084" s="52"/>
      <c r="Y3084" s="194"/>
      <c r="Z3084" s="776"/>
      <c r="AA3084" s="190"/>
      <c r="AB3084" s="747">
        <f t="shared" si="192"/>
        <v>0</v>
      </c>
      <c r="AC3084" s="748">
        <f t="shared" si="193"/>
        <v>0</v>
      </c>
      <c r="AD3084" s="187"/>
      <c r="AE3084" s="186"/>
      <c r="AF3084" s="190"/>
      <c r="AG3084" s="747">
        <f t="shared" si="194"/>
        <v>0</v>
      </c>
      <c r="AH3084" s="748">
        <f t="shared" si="195"/>
        <v>0</v>
      </c>
      <c r="AI3084" s="187"/>
      <c r="AJ3084" s="52"/>
      <c r="AK3084" s="156" t="str">
        <f>IFERROR(VLOOKUP($A3084,'Liste planification'!$B$2:$C$105,2,FALSE),"")</f>
        <v/>
      </c>
      <c r="AL3084" s="27"/>
      <c r="AM3084" s="27"/>
    </row>
    <row r="3085" spans="1:39">
      <c r="A3085" s="158"/>
      <c r="B3085" s="159" t="str">
        <f>A3085&amp;"-"&amp;TEXT(COUNTIF($A$5:A3085,A3085),"000")</f>
        <v>-000</v>
      </c>
      <c r="C3085" s="52"/>
      <c r="D3085" s="27"/>
      <c r="E3085" s="28"/>
      <c r="F3085" s="27"/>
      <c r="G3085" s="27"/>
      <c r="H3085" s="52"/>
      <c r="I3085" s="380" t="str">
        <f>IFERROR(VLOOKUP($F3085,'Liste planification'!$V$2:$W$96,2,FALSE),"")</f>
        <v/>
      </c>
      <c r="J3085" s="27"/>
      <c r="K3085" s="27"/>
      <c r="L3085" s="27"/>
      <c r="M3085" s="52"/>
      <c r="N3085" s="52"/>
      <c r="O3085" s="52"/>
      <c r="P3085" s="52"/>
      <c r="Q3085" s="52"/>
      <c r="R3085" s="52"/>
      <c r="S3085" s="52"/>
      <c r="T3085" s="52"/>
      <c r="U3085" s="52"/>
      <c r="V3085" s="52"/>
      <c r="W3085" s="52"/>
      <c r="X3085" s="52"/>
      <c r="Y3085" s="194"/>
      <c r="Z3085" s="776"/>
      <c r="AA3085" s="190"/>
      <c r="AB3085" s="747">
        <f t="shared" si="192"/>
        <v>0</v>
      </c>
      <c r="AC3085" s="748">
        <f t="shared" si="193"/>
        <v>0</v>
      </c>
      <c r="AD3085" s="187"/>
      <c r="AE3085" s="186"/>
      <c r="AF3085" s="190"/>
      <c r="AG3085" s="747">
        <f t="shared" si="194"/>
        <v>0</v>
      </c>
      <c r="AH3085" s="748">
        <f t="shared" si="195"/>
        <v>0</v>
      </c>
      <c r="AI3085" s="187"/>
      <c r="AJ3085" s="52"/>
      <c r="AK3085" s="156" t="str">
        <f>IFERROR(VLOOKUP($A3085,'Liste planification'!$B$2:$C$105,2,FALSE),"")</f>
        <v/>
      </c>
      <c r="AL3085" s="27"/>
      <c r="AM3085" s="27"/>
    </row>
    <row r="3086" spans="1:39">
      <c r="A3086" s="158"/>
      <c r="B3086" s="159" t="str">
        <f>A3086&amp;"-"&amp;TEXT(COUNTIF($A$5:A3086,A3086),"000")</f>
        <v>-000</v>
      </c>
      <c r="C3086" s="52"/>
      <c r="D3086" s="27"/>
      <c r="E3086" s="28"/>
      <c r="F3086" s="27"/>
      <c r="G3086" s="27"/>
      <c r="H3086" s="52"/>
      <c r="I3086" s="380" t="str">
        <f>IFERROR(VLOOKUP($F3086,'Liste planification'!$V$2:$W$96,2,FALSE),"")</f>
        <v/>
      </c>
      <c r="J3086" s="27"/>
      <c r="K3086" s="27"/>
      <c r="L3086" s="27"/>
      <c r="M3086" s="52"/>
      <c r="N3086" s="52"/>
      <c r="O3086" s="52"/>
      <c r="P3086" s="52"/>
      <c r="Q3086" s="52"/>
      <c r="R3086" s="52"/>
      <c r="S3086" s="52"/>
      <c r="T3086" s="52"/>
      <c r="U3086" s="52"/>
      <c r="V3086" s="52"/>
      <c r="W3086" s="52"/>
      <c r="X3086" s="52"/>
      <c r="Y3086" s="194"/>
      <c r="Z3086" s="776"/>
      <c r="AA3086" s="190"/>
      <c r="AB3086" s="747">
        <f t="shared" si="192"/>
        <v>0</v>
      </c>
      <c r="AC3086" s="748">
        <f t="shared" si="193"/>
        <v>0</v>
      </c>
      <c r="AD3086" s="187"/>
      <c r="AE3086" s="186"/>
      <c r="AF3086" s="190"/>
      <c r="AG3086" s="747">
        <f t="shared" si="194"/>
        <v>0</v>
      </c>
      <c r="AH3086" s="748">
        <f t="shared" si="195"/>
        <v>0</v>
      </c>
      <c r="AI3086" s="187"/>
      <c r="AJ3086" s="52"/>
      <c r="AK3086" s="156" t="str">
        <f>IFERROR(VLOOKUP($A3086,'Liste planification'!$B$2:$C$105,2,FALSE),"")</f>
        <v/>
      </c>
      <c r="AL3086" s="27"/>
      <c r="AM3086" s="27"/>
    </row>
    <row r="3087" spans="1:39">
      <c r="A3087" s="158"/>
      <c r="B3087" s="159" t="str">
        <f>A3087&amp;"-"&amp;TEXT(COUNTIF($A$5:A3087,A3087),"000")</f>
        <v>-000</v>
      </c>
      <c r="C3087" s="52"/>
      <c r="D3087" s="27"/>
      <c r="E3087" s="28"/>
      <c r="F3087" s="27"/>
      <c r="G3087" s="27"/>
      <c r="H3087" s="52"/>
      <c r="I3087" s="380" t="str">
        <f>IFERROR(VLOOKUP($F3087,'Liste planification'!$V$2:$W$96,2,FALSE),"")</f>
        <v/>
      </c>
      <c r="J3087" s="27"/>
      <c r="K3087" s="27"/>
      <c r="L3087" s="27"/>
      <c r="M3087" s="52"/>
      <c r="N3087" s="52"/>
      <c r="O3087" s="52"/>
      <c r="P3087" s="52"/>
      <c r="Q3087" s="52"/>
      <c r="R3087" s="52"/>
      <c r="S3087" s="52"/>
      <c r="T3087" s="52"/>
      <c r="U3087" s="52"/>
      <c r="V3087" s="52"/>
      <c r="W3087" s="52"/>
      <c r="X3087" s="52"/>
      <c r="Y3087" s="194"/>
      <c r="Z3087" s="776"/>
      <c r="AA3087" s="190"/>
      <c r="AB3087" s="747">
        <f t="shared" si="192"/>
        <v>0</v>
      </c>
      <c r="AC3087" s="748">
        <f t="shared" si="193"/>
        <v>0</v>
      </c>
      <c r="AD3087" s="187"/>
      <c r="AE3087" s="186"/>
      <c r="AF3087" s="190"/>
      <c r="AG3087" s="747">
        <f t="shared" si="194"/>
        <v>0</v>
      </c>
      <c r="AH3087" s="748">
        <f t="shared" si="195"/>
        <v>0</v>
      </c>
      <c r="AI3087" s="187"/>
      <c r="AJ3087" s="52"/>
      <c r="AK3087" s="156" t="str">
        <f>IFERROR(VLOOKUP($A3087,'Liste planification'!$B$2:$C$105,2,FALSE),"")</f>
        <v/>
      </c>
      <c r="AL3087" s="27"/>
      <c r="AM3087" s="27"/>
    </row>
    <row r="3088" spans="1:39">
      <c r="A3088" s="158"/>
      <c r="B3088" s="159" t="str">
        <f>A3088&amp;"-"&amp;TEXT(COUNTIF($A$5:A3088,A3088),"000")</f>
        <v>-000</v>
      </c>
      <c r="C3088" s="52"/>
      <c r="D3088" s="27"/>
      <c r="E3088" s="28"/>
      <c r="F3088" s="27"/>
      <c r="G3088" s="27"/>
      <c r="H3088" s="52"/>
      <c r="I3088" s="380" t="str">
        <f>IFERROR(VLOOKUP($F3088,'Liste planification'!$V$2:$W$96,2,FALSE),"")</f>
        <v/>
      </c>
      <c r="J3088" s="27"/>
      <c r="K3088" s="27"/>
      <c r="L3088" s="27"/>
      <c r="M3088" s="52"/>
      <c r="N3088" s="52"/>
      <c r="O3088" s="52"/>
      <c r="P3088" s="52"/>
      <c r="Q3088" s="52"/>
      <c r="R3088" s="52"/>
      <c r="S3088" s="52"/>
      <c r="T3088" s="52"/>
      <c r="U3088" s="52"/>
      <c r="V3088" s="52"/>
      <c r="W3088" s="52"/>
      <c r="X3088" s="52"/>
      <c r="Y3088" s="194"/>
      <c r="Z3088" s="776"/>
      <c r="AA3088" s="190"/>
      <c r="AB3088" s="747">
        <f t="shared" si="192"/>
        <v>0</v>
      </c>
      <c r="AC3088" s="748">
        <f t="shared" si="193"/>
        <v>0</v>
      </c>
      <c r="AD3088" s="187"/>
      <c r="AE3088" s="186"/>
      <c r="AF3088" s="190"/>
      <c r="AG3088" s="747">
        <f t="shared" si="194"/>
        <v>0</v>
      </c>
      <c r="AH3088" s="748">
        <f t="shared" si="195"/>
        <v>0</v>
      </c>
      <c r="AI3088" s="187"/>
      <c r="AJ3088" s="52"/>
      <c r="AK3088" s="156" t="str">
        <f>IFERROR(VLOOKUP($A3088,'Liste planification'!$B$2:$C$105,2,FALSE),"")</f>
        <v/>
      </c>
      <c r="AL3088" s="27"/>
      <c r="AM3088" s="27"/>
    </row>
    <row r="3089" spans="1:39">
      <c r="A3089" s="158"/>
      <c r="B3089" s="159" t="str">
        <f>A3089&amp;"-"&amp;TEXT(COUNTIF($A$5:A3089,A3089),"000")</f>
        <v>-000</v>
      </c>
      <c r="C3089" s="52"/>
      <c r="D3089" s="27"/>
      <c r="E3089" s="28"/>
      <c r="F3089" s="27"/>
      <c r="G3089" s="27"/>
      <c r="H3089" s="52"/>
      <c r="I3089" s="380" t="str">
        <f>IFERROR(VLOOKUP($F3089,'Liste planification'!$V$2:$W$96,2,FALSE),"")</f>
        <v/>
      </c>
      <c r="J3089" s="27"/>
      <c r="K3089" s="27"/>
      <c r="L3089" s="27"/>
      <c r="M3089" s="52"/>
      <c r="N3089" s="52"/>
      <c r="O3089" s="52"/>
      <c r="P3089" s="52"/>
      <c r="Q3089" s="52"/>
      <c r="R3089" s="52"/>
      <c r="S3089" s="52"/>
      <c r="T3089" s="52"/>
      <c r="U3089" s="52"/>
      <c r="V3089" s="52"/>
      <c r="W3089" s="52"/>
      <c r="X3089" s="52"/>
      <c r="Y3089" s="194"/>
      <c r="Z3089" s="776"/>
      <c r="AA3089" s="190"/>
      <c r="AB3089" s="747">
        <f t="shared" si="192"/>
        <v>0</v>
      </c>
      <c r="AC3089" s="748">
        <f t="shared" si="193"/>
        <v>0</v>
      </c>
      <c r="AD3089" s="187"/>
      <c r="AE3089" s="186"/>
      <c r="AF3089" s="190"/>
      <c r="AG3089" s="747">
        <f t="shared" si="194"/>
        <v>0</v>
      </c>
      <c r="AH3089" s="748">
        <f t="shared" si="195"/>
        <v>0</v>
      </c>
      <c r="AI3089" s="187"/>
      <c r="AJ3089" s="52"/>
      <c r="AK3089" s="156" t="str">
        <f>IFERROR(VLOOKUP($A3089,'Liste planification'!$B$2:$C$105,2,FALSE),"")</f>
        <v/>
      </c>
      <c r="AL3089" s="27"/>
      <c r="AM3089" s="27"/>
    </row>
    <row r="3090" spans="1:39">
      <c r="A3090" s="158"/>
      <c r="B3090" s="159" t="str">
        <f>A3090&amp;"-"&amp;TEXT(COUNTIF($A$5:A3090,A3090),"000")</f>
        <v>-000</v>
      </c>
      <c r="C3090" s="52"/>
      <c r="D3090" s="27"/>
      <c r="E3090" s="28"/>
      <c r="F3090" s="27"/>
      <c r="G3090" s="27"/>
      <c r="H3090" s="52"/>
      <c r="I3090" s="380" t="str">
        <f>IFERROR(VLOOKUP($F3090,'Liste planification'!$V$2:$W$96,2,FALSE),"")</f>
        <v/>
      </c>
      <c r="J3090" s="27"/>
      <c r="K3090" s="27"/>
      <c r="L3090" s="27"/>
      <c r="M3090" s="52"/>
      <c r="N3090" s="52"/>
      <c r="O3090" s="52"/>
      <c r="P3090" s="52"/>
      <c r="Q3090" s="52"/>
      <c r="R3090" s="52"/>
      <c r="S3090" s="52"/>
      <c r="T3090" s="52"/>
      <c r="U3090" s="52"/>
      <c r="V3090" s="52"/>
      <c r="W3090" s="52"/>
      <c r="X3090" s="52"/>
      <c r="Y3090" s="194"/>
      <c r="Z3090" s="776"/>
      <c r="AA3090" s="190"/>
      <c r="AB3090" s="747">
        <f t="shared" si="192"/>
        <v>0</v>
      </c>
      <c r="AC3090" s="748">
        <f t="shared" si="193"/>
        <v>0</v>
      </c>
      <c r="AD3090" s="187"/>
      <c r="AE3090" s="186"/>
      <c r="AF3090" s="190"/>
      <c r="AG3090" s="747">
        <f t="shared" si="194"/>
        <v>0</v>
      </c>
      <c r="AH3090" s="748">
        <f t="shared" si="195"/>
        <v>0</v>
      </c>
      <c r="AI3090" s="187"/>
      <c r="AJ3090" s="52"/>
      <c r="AK3090" s="156" t="str">
        <f>IFERROR(VLOOKUP($A3090,'Liste planification'!$B$2:$C$105,2,FALSE),"")</f>
        <v/>
      </c>
      <c r="AL3090" s="27"/>
      <c r="AM3090" s="27"/>
    </row>
    <row r="3091" spans="1:39">
      <c r="A3091" s="158"/>
      <c r="B3091" s="159" t="str">
        <f>A3091&amp;"-"&amp;TEXT(COUNTIF($A$5:A3091,A3091),"000")</f>
        <v>-000</v>
      </c>
      <c r="C3091" s="52"/>
      <c r="D3091" s="27"/>
      <c r="E3091" s="28"/>
      <c r="F3091" s="27"/>
      <c r="G3091" s="27"/>
      <c r="H3091" s="52"/>
      <c r="I3091" s="380" t="str">
        <f>IFERROR(VLOOKUP($F3091,'Liste planification'!$V$2:$W$96,2,FALSE),"")</f>
        <v/>
      </c>
      <c r="J3091" s="27"/>
      <c r="K3091" s="27"/>
      <c r="L3091" s="27"/>
      <c r="M3091" s="52"/>
      <c r="N3091" s="52"/>
      <c r="O3091" s="52"/>
      <c r="P3091" s="52"/>
      <c r="Q3091" s="52"/>
      <c r="R3091" s="52"/>
      <c r="S3091" s="52"/>
      <c r="T3091" s="52"/>
      <c r="U3091" s="52"/>
      <c r="V3091" s="52"/>
      <c r="W3091" s="52"/>
      <c r="X3091" s="52"/>
      <c r="Y3091" s="194"/>
      <c r="Z3091" s="776"/>
      <c r="AA3091" s="190"/>
      <c r="AB3091" s="747">
        <f t="shared" si="192"/>
        <v>0</v>
      </c>
      <c r="AC3091" s="748">
        <f t="shared" si="193"/>
        <v>0</v>
      </c>
      <c r="AD3091" s="187"/>
      <c r="AE3091" s="186"/>
      <c r="AF3091" s="190"/>
      <c r="AG3091" s="747">
        <f t="shared" si="194"/>
        <v>0</v>
      </c>
      <c r="AH3091" s="748">
        <f t="shared" si="195"/>
        <v>0</v>
      </c>
      <c r="AI3091" s="187"/>
      <c r="AJ3091" s="52"/>
      <c r="AK3091" s="156" t="str">
        <f>IFERROR(VLOOKUP($A3091,'Liste planification'!$B$2:$C$105,2,FALSE),"")</f>
        <v/>
      </c>
      <c r="AL3091" s="27"/>
      <c r="AM3091" s="27"/>
    </row>
    <row r="3092" spans="1:39">
      <c r="A3092" s="158"/>
      <c r="B3092" s="159" t="str">
        <f>A3092&amp;"-"&amp;TEXT(COUNTIF($A$5:A3092,A3092),"000")</f>
        <v>-000</v>
      </c>
      <c r="C3092" s="52"/>
      <c r="D3092" s="27"/>
      <c r="E3092" s="28"/>
      <c r="F3092" s="27"/>
      <c r="G3092" s="27"/>
      <c r="H3092" s="52"/>
      <c r="I3092" s="380" t="str">
        <f>IFERROR(VLOOKUP($F3092,'Liste planification'!$V$2:$W$96,2,FALSE),"")</f>
        <v/>
      </c>
      <c r="J3092" s="27"/>
      <c r="K3092" s="27"/>
      <c r="L3092" s="27"/>
      <c r="M3092" s="52"/>
      <c r="N3092" s="52"/>
      <c r="O3092" s="52"/>
      <c r="P3092" s="52"/>
      <c r="Q3092" s="52"/>
      <c r="R3092" s="52"/>
      <c r="S3092" s="52"/>
      <c r="T3092" s="52"/>
      <c r="U3092" s="52"/>
      <c r="V3092" s="52"/>
      <c r="W3092" s="52"/>
      <c r="X3092" s="52"/>
      <c r="Y3092" s="194"/>
      <c r="Z3092" s="776"/>
      <c r="AA3092" s="190"/>
      <c r="AB3092" s="747">
        <f t="shared" si="192"/>
        <v>0</v>
      </c>
      <c r="AC3092" s="748">
        <f t="shared" si="193"/>
        <v>0</v>
      </c>
      <c r="AD3092" s="187"/>
      <c r="AE3092" s="186"/>
      <c r="AF3092" s="190"/>
      <c r="AG3092" s="747">
        <f t="shared" si="194"/>
        <v>0</v>
      </c>
      <c r="AH3092" s="748">
        <f t="shared" si="195"/>
        <v>0</v>
      </c>
      <c r="AI3092" s="187"/>
      <c r="AJ3092" s="52"/>
      <c r="AK3092" s="156" t="str">
        <f>IFERROR(VLOOKUP($A3092,'Liste planification'!$B$2:$C$105,2,FALSE),"")</f>
        <v/>
      </c>
      <c r="AL3092" s="27"/>
      <c r="AM3092" s="27"/>
    </row>
    <row r="3093" spans="1:39">
      <c r="A3093" s="158"/>
      <c r="B3093" s="159" t="str">
        <f>A3093&amp;"-"&amp;TEXT(COUNTIF($A$5:A3093,A3093),"000")</f>
        <v>-000</v>
      </c>
      <c r="C3093" s="52"/>
      <c r="D3093" s="27"/>
      <c r="E3093" s="28"/>
      <c r="F3093" s="27"/>
      <c r="G3093" s="27"/>
      <c r="H3093" s="52"/>
      <c r="I3093" s="380" t="str">
        <f>IFERROR(VLOOKUP($F3093,'Liste planification'!$V$2:$W$96,2,FALSE),"")</f>
        <v/>
      </c>
      <c r="J3093" s="27"/>
      <c r="K3093" s="27"/>
      <c r="L3093" s="27"/>
      <c r="M3093" s="52"/>
      <c r="N3093" s="52"/>
      <c r="O3093" s="52"/>
      <c r="P3093" s="52"/>
      <c r="Q3093" s="52"/>
      <c r="R3093" s="52"/>
      <c r="S3093" s="52"/>
      <c r="T3093" s="52"/>
      <c r="U3093" s="52"/>
      <c r="V3093" s="52"/>
      <c r="W3093" s="52"/>
      <c r="X3093" s="52"/>
      <c r="Y3093" s="194"/>
      <c r="Z3093" s="776"/>
      <c r="AA3093" s="190"/>
      <c r="AB3093" s="747">
        <f t="shared" si="192"/>
        <v>0</v>
      </c>
      <c r="AC3093" s="748">
        <f t="shared" si="193"/>
        <v>0</v>
      </c>
      <c r="AD3093" s="187"/>
      <c r="AE3093" s="186"/>
      <c r="AF3093" s="190"/>
      <c r="AG3093" s="747">
        <f t="shared" si="194"/>
        <v>0</v>
      </c>
      <c r="AH3093" s="748">
        <f t="shared" si="195"/>
        <v>0</v>
      </c>
      <c r="AI3093" s="187"/>
      <c r="AJ3093" s="52"/>
      <c r="AK3093" s="156" t="str">
        <f>IFERROR(VLOOKUP($A3093,'Liste planification'!$B$2:$C$105,2,FALSE),"")</f>
        <v/>
      </c>
      <c r="AL3093" s="27"/>
      <c r="AM3093" s="27"/>
    </row>
    <row r="3094" spans="1:39">
      <c r="A3094" s="158"/>
      <c r="B3094" s="159" t="str">
        <f>A3094&amp;"-"&amp;TEXT(COUNTIF($A$5:A3094,A3094),"000")</f>
        <v>-000</v>
      </c>
      <c r="C3094" s="52"/>
      <c r="D3094" s="27"/>
      <c r="E3094" s="28"/>
      <c r="F3094" s="27"/>
      <c r="G3094" s="27"/>
      <c r="H3094" s="52"/>
      <c r="I3094" s="380" t="str">
        <f>IFERROR(VLOOKUP($F3094,'Liste planification'!$V$2:$W$96,2,FALSE),"")</f>
        <v/>
      </c>
      <c r="J3094" s="27"/>
      <c r="K3094" s="27"/>
      <c r="L3094" s="27"/>
      <c r="M3094" s="52"/>
      <c r="N3094" s="52"/>
      <c r="O3094" s="52"/>
      <c r="P3094" s="52"/>
      <c r="Q3094" s="52"/>
      <c r="R3094" s="52"/>
      <c r="S3094" s="52"/>
      <c r="T3094" s="52"/>
      <c r="U3094" s="52"/>
      <c r="V3094" s="52"/>
      <c r="W3094" s="52"/>
      <c r="X3094" s="52"/>
      <c r="Y3094" s="194"/>
      <c r="Z3094" s="776"/>
      <c r="AA3094" s="190"/>
      <c r="AB3094" s="747">
        <f t="shared" si="192"/>
        <v>0</v>
      </c>
      <c r="AC3094" s="748">
        <f t="shared" si="193"/>
        <v>0</v>
      </c>
      <c r="AD3094" s="187"/>
      <c r="AE3094" s="186"/>
      <c r="AF3094" s="190"/>
      <c r="AG3094" s="747">
        <f t="shared" si="194"/>
        <v>0</v>
      </c>
      <c r="AH3094" s="748">
        <f t="shared" si="195"/>
        <v>0</v>
      </c>
      <c r="AI3094" s="187"/>
      <c r="AJ3094" s="52"/>
      <c r="AK3094" s="156" t="str">
        <f>IFERROR(VLOOKUP($A3094,'Liste planification'!$B$2:$C$105,2,FALSE),"")</f>
        <v/>
      </c>
      <c r="AL3094" s="27"/>
      <c r="AM3094" s="27"/>
    </row>
    <row r="3095" spans="1:39">
      <c r="A3095" s="158"/>
      <c r="B3095" s="159" t="str">
        <f>A3095&amp;"-"&amp;TEXT(COUNTIF($A$5:A3095,A3095),"000")</f>
        <v>-000</v>
      </c>
      <c r="C3095" s="52"/>
      <c r="D3095" s="27"/>
      <c r="E3095" s="28"/>
      <c r="F3095" s="27"/>
      <c r="G3095" s="27"/>
      <c r="H3095" s="52"/>
      <c r="I3095" s="380" t="str">
        <f>IFERROR(VLOOKUP($F3095,'Liste planification'!$V$2:$W$96,2,FALSE),"")</f>
        <v/>
      </c>
      <c r="J3095" s="27"/>
      <c r="K3095" s="27"/>
      <c r="L3095" s="27"/>
      <c r="M3095" s="52"/>
      <c r="N3095" s="52"/>
      <c r="O3095" s="52"/>
      <c r="P3095" s="52"/>
      <c r="Q3095" s="52"/>
      <c r="R3095" s="52"/>
      <c r="S3095" s="52"/>
      <c r="T3095" s="52"/>
      <c r="U3095" s="52"/>
      <c r="V3095" s="52"/>
      <c r="W3095" s="52"/>
      <c r="X3095" s="52"/>
      <c r="Y3095" s="194"/>
      <c r="Z3095" s="776"/>
      <c r="AA3095" s="190"/>
      <c r="AB3095" s="747">
        <f t="shared" si="192"/>
        <v>0</v>
      </c>
      <c r="AC3095" s="748">
        <f t="shared" si="193"/>
        <v>0</v>
      </c>
      <c r="AD3095" s="187"/>
      <c r="AE3095" s="186"/>
      <c r="AF3095" s="190"/>
      <c r="AG3095" s="747">
        <f t="shared" si="194"/>
        <v>0</v>
      </c>
      <c r="AH3095" s="748">
        <f t="shared" si="195"/>
        <v>0</v>
      </c>
      <c r="AI3095" s="187"/>
      <c r="AJ3095" s="52"/>
      <c r="AK3095" s="156" t="str">
        <f>IFERROR(VLOOKUP($A3095,'Liste planification'!$B$2:$C$105,2,FALSE),"")</f>
        <v/>
      </c>
      <c r="AL3095" s="27"/>
      <c r="AM3095" s="27"/>
    </row>
    <row r="3096" spans="1:39">
      <c r="A3096" s="158"/>
      <c r="B3096" s="159" t="str">
        <f>A3096&amp;"-"&amp;TEXT(COUNTIF($A$5:A3096,A3096),"000")</f>
        <v>-000</v>
      </c>
      <c r="C3096" s="52"/>
      <c r="D3096" s="27"/>
      <c r="E3096" s="28"/>
      <c r="F3096" s="27"/>
      <c r="G3096" s="27"/>
      <c r="H3096" s="52"/>
      <c r="I3096" s="380" t="str">
        <f>IFERROR(VLOOKUP($F3096,'Liste planification'!$V$2:$W$96,2,FALSE),"")</f>
        <v/>
      </c>
      <c r="J3096" s="27"/>
      <c r="K3096" s="27"/>
      <c r="L3096" s="27"/>
      <c r="M3096" s="52"/>
      <c r="N3096" s="52"/>
      <c r="O3096" s="52"/>
      <c r="P3096" s="52"/>
      <c r="Q3096" s="52"/>
      <c r="R3096" s="52"/>
      <c r="S3096" s="52"/>
      <c r="T3096" s="52"/>
      <c r="U3096" s="52"/>
      <c r="V3096" s="52"/>
      <c r="W3096" s="52"/>
      <c r="X3096" s="52"/>
      <c r="Y3096" s="194"/>
      <c r="Z3096" s="776"/>
      <c r="AA3096" s="190"/>
      <c r="AB3096" s="747">
        <f t="shared" si="192"/>
        <v>0</v>
      </c>
      <c r="AC3096" s="748">
        <f t="shared" si="193"/>
        <v>0</v>
      </c>
      <c r="AD3096" s="187"/>
      <c r="AE3096" s="186"/>
      <c r="AF3096" s="190"/>
      <c r="AG3096" s="747">
        <f t="shared" si="194"/>
        <v>0</v>
      </c>
      <c r="AH3096" s="748">
        <f t="shared" si="195"/>
        <v>0</v>
      </c>
      <c r="AI3096" s="187"/>
      <c r="AJ3096" s="52"/>
      <c r="AK3096" s="156" t="str">
        <f>IFERROR(VLOOKUP($A3096,'Liste planification'!$B$2:$C$105,2,FALSE),"")</f>
        <v/>
      </c>
      <c r="AL3096" s="27"/>
      <c r="AM3096" s="27"/>
    </row>
    <row r="3097" spans="1:39">
      <c r="A3097" s="158"/>
      <c r="B3097" s="159" t="str">
        <f>A3097&amp;"-"&amp;TEXT(COUNTIF($A$5:A3097,A3097),"000")</f>
        <v>-000</v>
      </c>
      <c r="C3097" s="52"/>
      <c r="D3097" s="27"/>
      <c r="E3097" s="28"/>
      <c r="F3097" s="27"/>
      <c r="G3097" s="27"/>
      <c r="H3097" s="52"/>
      <c r="I3097" s="380" t="str">
        <f>IFERROR(VLOOKUP($F3097,'Liste planification'!$V$2:$W$96,2,FALSE),"")</f>
        <v/>
      </c>
      <c r="J3097" s="27"/>
      <c r="K3097" s="27"/>
      <c r="L3097" s="27"/>
      <c r="M3097" s="52"/>
      <c r="N3097" s="52"/>
      <c r="O3097" s="52"/>
      <c r="P3097" s="52"/>
      <c r="Q3097" s="52"/>
      <c r="R3097" s="52"/>
      <c r="S3097" s="52"/>
      <c r="T3097" s="52"/>
      <c r="U3097" s="52"/>
      <c r="V3097" s="52"/>
      <c r="W3097" s="52"/>
      <c r="X3097" s="52"/>
      <c r="Y3097" s="194"/>
      <c r="Z3097" s="776"/>
      <c r="AA3097" s="190"/>
      <c r="AB3097" s="747">
        <f t="shared" si="192"/>
        <v>0</v>
      </c>
      <c r="AC3097" s="748">
        <f t="shared" si="193"/>
        <v>0</v>
      </c>
      <c r="AD3097" s="187"/>
      <c r="AE3097" s="186"/>
      <c r="AF3097" s="190"/>
      <c r="AG3097" s="747">
        <f t="shared" si="194"/>
        <v>0</v>
      </c>
      <c r="AH3097" s="748">
        <f t="shared" si="195"/>
        <v>0</v>
      </c>
      <c r="AI3097" s="187"/>
      <c r="AJ3097" s="52"/>
      <c r="AK3097" s="156" t="str">
        <f>IFERROR(VLOOKUP($A3097,'Liste planification'!$B$2:$C$105,2,FALSE),"")</f>
        <v/>
      </c>
      <c r="AL3097" s="27"/>
      <c r="AM3097" s="27"/>
    </row>
    <row r="3098" spans="1:39">
      <c r="A3098" s="158"/>
      <c r="B3098" s="159" t="str">
        <f>A3098&amp;"-"&amp;TEXT(COUNTIF($A$5:A3098,A3098),"000")</f>
        <v>-000</v>
      </c>
      <c r="C3098" s="52"/>
      <c r="D3098" s="27"/>
      <c r="E3098" s="28"/>
      <c r="F3098" s="27"/>
      <c r="G3098" s="27"/>
      <c r="H3098" s="52"/>
      <c r="I3098" s="380" t="str">
        <f>IFERROR(VLOOKUP($F3098,'Liste planification'!$V$2:$W$96,2,FALSE),"")</f>
        <v/>
      </c>
      <c r="J3098" s="27"/>
      <c r="K3098" s="27"/>
      <c r="L3098" s="27"/>
      <c r="M3098" s="52"/>
      <c r="N3098" s="52"/>
      <c r="O3098" s="52"/>
      <c r="P3098" s="52"/>
      <c r="Q3098" s="52"/>
      <c r="R3098" s="52"/>
      <c r="S3098" s="52"/>
      <c r="T3098" s="52"/>
      <c r="U3098" s="52"/>
      <c r="V3098" s="52"/>
      <c r="W3098" s="52"/>
      <c r="X3098" s="52"/>
      <c r="Y3098" s="194"/>
      <c r="Z3098" s="776"/>
      <c r="AA3098" s="190"/>
      <c r="AB3098" s="747">
        <f t="shared" si="192"/>
        <v>0</v>
      </c>
      <c r="AC3098" s="748">
        <f t="shared" si="193"/>
        <v>0</v>
      </c>
      <c r="AD3098" s="187"/>
      <c r="AE3098" s="186"/>
      <c r="AF3098" s="190"/>
      <c r="AG3098" s="747">
        <f t="shared" si="194"/>
        <v>0</v>
      </c>
      <c r="AH3098" s="748">
        <f t="shared" si="195"/>
        <v>0</v>
      </c>
      <c r="AI3098" s="187"/>
      <c r="AJ3098" s="52"/>
      <c r="AK3098" s="156" t="str">
        <f>IFERROR(VLOOKUP($A3098,'Liste planification'!$B$2:$C$105,2,FALSE),"")</f>
        <v/>
      </c>
      <c r="AL3098" s="27"/>
      <c r="AM3098" s="27"/>
    </row>
    <row r="3099" spans="1:39">
      <c r="A3099" s="158"/>
      <c r="B3099" s="159" t="str">
        <f>A3099&amp;"-"&amp;TEXT(COUNTIF($A$5:A3099,A3099),"000")</f>
        <v>-000</v>
      </c>
      <c r="C3099" s="52"/>
      <c r="D3099" s="27"/>
      <c r="E3099" s="28"/>
      <c r="F3099" s="27"/>
      <c r="G3099" s="27"/>
      <c r="H3099" s="52"/>
      <c r="I3099" s="380" t="str">
        <f>IFERROR(VLOOKUP($F3099,'Liste planification'!$V$2:$W$96,2,FALSE),"")</f>
        <v/>
      </c>
      <c r="J3099" s="27"/>
      <c r="K3099" s="27"/>
      <c r="L3099" s="27"/>
      <c r="M3099" s="52"/>
      <c r="N3099" s="52"/>
      <c r="O3099" s="52"/>
      <c r="P3099" s="52"/>
      <c r="Q3099" s="52"/>
      <c r="R3099" s="52"/>
      <c r="S3099" s="52"/>
      <c r="T3099" s="52"/>
      <c r="U3099" s="52"/>
      <c r="V3099" s="52"/>
      <c r="W3099" s="52"/>
      <c r="X3099" s="52"/>
      <c r="Y3099" s="194"/>
      <c r="Z3099" s="776"/>
      <c r="AA3099" s="190"/>
      <c r="AB3099" s="747">
        <f t="shared" si="192"/>
        <v>0</v>
      </c>
      <c r="AC3099" s="748">
        <f t="shared" si="193"/>
        <v>0</v>
      </c>
      <c r="AD3099" s="187"/>
      <c r="AE3099" s="186"/>
      <c r="AF3099" s="190"/>
      <c r="AG3099" s="747">
        <f t="shared" si="194"/>
        <v>0</v>
      </c>
      <c r="AH3099" s="748">
        <f t="shared" si="195"/>
        <v>0</v>
      </c>
      <c r="AI3099" s="187"/>
      <c r="AJ3099" s="52"/>
      <c r="AK3099" s="156" t="str">
        <f>IFERROR(VLOOKUP($A3099,'Liste planification'!$B$2:$C$105,2,FALSE),"")</f>
        <v/>
      </c>
      <c r="AL3099" s="27"/>
      <c r="AM3099" s="27"/>
    </row>
    <row r="3100" spans="1:39">
      <c r="A3100" s="158"/>
      <c r="B3100" s="159" t="str">
        <f>A3100&amp;"-"&amp;TEXT(COUNTIF($A$5:A3100,A3100),"000")</f>
        <v>-000</v>
      </c>
      <c r="C3100" s="52"/>
      <c r="D3100" s="27"/>
      <c r="E3100" s="28"/>
      <c r="F3100" s="27"/>
      <c r="G3100" s="27"/>
      <c r="H3100" s="52"/>
      <c r="I3100" s="380" t="str">
        <f>IFERROR(VLOOKUP($F3100,'Liste planification'!$V$2:$W$96,2,FALSE),"")</f>
        <v/>
      </c>
      <c r="J3100" s="27"/>
      <c r="K3100" s="27"/>
      <c r="L3100" s="27"/>
      <c r="M3100" s="52"/>
      <c r="N3100" s="52"/>
      <c r="O3100" s="52"/>
      <c r="P3100" s="52"/>
      <c r="Q3100" s="52"/>
      <c r="R3100" s="52"/>
      <c r="S3100" s="52"/>
      <c r="T3100" s="52"/>
      <c r="U3100" s="52"/>
      <c r="V3100" s="52"/>
      <c r="W3100" s="52"/>
      <c r="X3100" s="52"/>
      <c r="Y3100" s="194"/>
      <c r="Z3100" s="776"/>
      <c r="AA3100" s="190"/>
      <c r="AB3100" s="747">
        <f t="shared" si="192"/>
        <v>0</v>
      </c>
      <c r="AC3100" s="748">
        <f t="shared" si="193"/>
        <v>0</v>
      </c>
      <c r="AD3100" s="187"/>
      <c r="AE3100" s="186"/>
      <c r="AF3100" s="190"/>
      <c r="AG3100" s="747">
        <f t="shared" si="194"/>
        <v>0</v>
      </c>
      <c r="AH3100" s="748">
        <f t="shared" si="195"/>
        <v>0</v>
      </c>
      <c r="AI3100" s="187"/>
      <c r="AJ3100" s="52"/>
      <c r="AK3100" s="156" t="str">
        <f>IFERROR(VLOOKUP($A3100,'Liste planification'!$B$2:$C$105,2,FALSE),"")</f>
        <v/>
      </c>
      <c r="AL3100" s="27"/>
      <c r="AM3100" s="27"/>
    </row>
    <row r="3101" spans="1:39">
      <c r="A3101" s="158"/>
      <c r="B3101" s="159" t="str">
        <f>A3101&amp;"-"&amp;TEXT(COUNTIF($A$5:A3101,A3101),"000")</f>
        <v>-000</v>
      </c>
      <c r="C3101" s="52"/>
      <c r="D3101" s="27"/>
      <c r="E3101" s="28"/>
      <c r="F3101" s="27"/>
      <c r="G3101" s="27"/>
      <c r="H3101" s="52"/>
      <c r="I3101" s="380" t="str">
        <f>IFERROR(VLOOKUP($F3101,'Liste planification'!$V$2:$W$96,2,FALSE),"")</f>
        <v/>
      </c>
      <c r="J3101" s="27"/>
      <c r="K3101" s="27"/>
      <c r="L3101" s="27"/>
      <c r="M3101" s="52"/>
      <c r="N3101" s="52"/>
      <c r="O3101" s="52"/>
      <c r="P3101" s="52"/>
      <c r="Q3101" s="52"/>
      <c r="R3101" s="52"/>
      <c r="S3101" s="52"/>
      <c r="T3101" s="52"/>
      <c r="U3101" s="52"/>
      <c r="V3101" s="52"/>
      <c r="W3101" s="52"/>
      <c r="X3101" s="52"/>
      <c r="Y3101" s="194"/>
      <c r="Z3101" s="776"/>
      <c r="AA3101" s="190"/>
      <c r="AB3101" s="747">
        <f t="shared" si="192"/>
        <v>0</v>
      </c>
      <c r="AC3101" s="748">
        <f t="shared" si="193"/>
        <v>0</v>
      </c>
      <c r="AD3101" s="187"/>
      <c r="AE3101" s="186"/>
      <c r="AF3101" s="190"/>
      <c r="AG3101" s="747">
        <f t="shared" si="194"/>
        <v>0</v>
      </c>
      <c r="AH3101" s="748">
        <f t="shared" si="195"/>
        <v>0</v>
      </c>
      <c r="AI3101" s="187"/>
      <c r="AJ3101" s="52"/>
      <c r="AK3101" s="156" t="str">
        <f>IFERROR(VLOOKUP($A3101,'Liste planification'!$B$2:$C$105,2,FALSE),"")</f>
        <v/>
      </c>
      <c r="AL3101" s="27"/>
      <c r="AM3101" s="27"/>
    </row>
    <row r="3102" spans="1:39">
      <c r="A3102" s="158"/>
      <c r="B3102" s="159" t="str">
        <f>A3102&amp;"-"&amp;TEXT(COUNTIF($A$5:A3102,A3102),"000")</f>
        <v>-000</v>
      </c>
      <c r="C3102" s="52"/>
      <c r="D3102" s="27"/>
      <c r="E3102" s="28"/>
      <c r="F3102" s="27"/>
      <c r="G3102" s="27"/>
      <c r="H3102" s="52"/>
      <c r="I3102" s="380" t="str">
        <f>IFERROR(VLOOKUP($F3102,'Liste planification'!$V$2:$W$96,2,FALSE),"")</f>
        <v/>
      </c>
      <c r="J3102" s="27"/>
      <c r="K3102" s="27"/>
      <c r="L3102" s="27"/>
      <c r="M3102" s="52"/>
      <c r="N3102" s="52"/>
      <c r="O3102" s="52"/>
      <c r="P3102" s="52"/>
      <c r="Q3102" s="52"/>
      <c r="R3102" s="52"/>
      <c r="S3102" s="52"/>
      <c r="T3102" s="52"/>
      <c r="U3102" s="52"/>
      <c r="V3102" s="52"/>
      <c r="W3102" s="52"/>
      <c r="X3102" s="52"/>
      <c r="Y3102" s="194"/>
      <c r="Z3102" s="776"/>
      <c r="AA3102" s="190"/>
      <c r="AB3102" s="747">
        <f t="shared" si="192"/>
        <v>0</v>
      </c>
      <c r="AC3102" s="748">
        <f t="shared" si="193"/>
        <v>0</v>
      </c>
      <c r="AD3102" s="187"/>
      <c r="AE3102" s="186"/>
      <c r="AF3102" s="190"/>
      <c r="AG3102" s="747">
        <f t="shared" si="194"/>
        <v>0</v>
      </c>
      <c r="AH3102" s="748">
        <f t="shared" si="195"/>
        <v>0</v>
      </c>
      <c r="AI3102" s="187"/>
      <c r="AJ3102" s="52"/>
      <c r="AK3102" s="156" t="str">
        <f>IFERROR(VLOOKUP($A3102,'Liste planification'!$B$2:$C$105,2,FALSE),"")</f>
        <v/>
      </c>
      <c r="AL3102" s="27"/>
      <c r="AM3102" s="27"/>
    </row>
    <row r="3103" spans="1:39">
      <c r="A3103" s="158"/>
      <c r="B3103" s="159" t="str">
        <f>A3103&amp;"-"&amp;TEXT(COUNTIF($A$5:A3103,A3103),"000")</f>
        <v>-000</v>
      </c>
      <c r="C3103" s="52"/>
      <c r="D3103" s="27"/>
      <c r="E3103" s="28"/>
      <c r="F3103" s="27"/>
      <c r="G3103" s="27"/>
      <c r="H3103" s="52"/>
      <c r="I3103" s="380" t="str">
        <f>IFERROR(VLOOKUP($F3103,'Liste planification'!$V$2:$W$96,2,FALSE),"")</f>
        <v/>
      </c>
      <c r="J3103" s="27"/>
      <c r="K3103" s="27"/>
      <c r="L3103" s="27"/>
      <c r="M3103" s="52"/>
      <c r="N3103" s="52"/>
      <c r="O3103" s="52"/>
      <c r="P3103" s="52"/>
      <c r="Q3103" s="52"/>
      <c r="R3103" s="52"/>
      <c r="S3103" s="52"/>
      <c r="T3103" s="52"/>
      <c r="U3103" s="52"/>
      <c r="V3103" s="52"/>
      <c r="W3103" s="52"/>
      <c r="X3103" s="52"/>
      <c r="Y3103" s="194"/>
      <c r="Z3103" s="776"/>
      <c r="AA3103" s="190"/>
      <c r="AB3103" s="747">
        <f t="shared" si="192"/>
        <v>0</v>
      </c>
      <c r="AC3103" s="748">
        <f t="shared" si="193"/>
        <v>0</v>
      </c>
      <c r="AD3103" s="187"/>
      <c r="AE3103" s="186"/>
      <c r="AF3103" s="190"/>
      <c r="AG3103" s="747">
        <f t="shared" si="194"/>
        <v>0</v>
      </c>
      <c r="AH3103" s="748">
        <f t="shared" si="195"/>
        <v>0</v>
      </c>
      <c r="AI3103" s="187"/>
      <c r="AJ3103" s="52"/>
      <c r="AK3103" s="156" t="str">
        <f>IFERROR(VLOOKUP($A3103,'Liste planification'!$B$2:$C$105,2,FALSE),"")</f>
        <v/>
      </c>
      <c r="AL3103" s="27"/>
      <c r="AM3103" s="27"/>
    </row>
    <row r="3104" spans="1:39">
      <c r="A3104" s="158"/>
      <c r="B3104" s="159" t="str">
        <f>A3104&amp;"-"&amp;TEXT(COUNTIF($A$5:A3104,A3104),"000")</f>
        <v>-000</v>
      </c>
      <c r="C3104" s="52"/>
      <c r="D3104" s="27"/>
      <c r="E3104" s="28"/>
      <c r="F3104" s="27"/>
      <c r="G3104" s="27"/>
      <c r="H3104" s="52"/>
      <c r="I3104" s="380" t="str">
        <f>IFERROR(VLOOKUP($F3104,'Liste planification'!$V$2:$W$96,2,FALSE),"")</f>
        <v/>
      </c>
      <c r="J3104" s="27"/>
      <c r="K3104" s="27"/>
      <c r="L3104" s="27"/>
      <c r="M3104" s="52"/>
      <c r="N3104" s="52"/>
      <c r="O3104" s="52"/>
      <c r="P3104" s="52"/>
      <c r="Q3104" s="52"/>
      <c r="R3104" s="52"/>
      <c r="S3104" s="52"/>
      <c r="T3104" s="52"/>
      <c r="U3104" s="52"/>
      <c r="V3104" s="52"/>
      <c r="W3104" s="52"/>
      <c r="X3104" s="52"/>
      <c r="Y3104" s="194"/>
      <c r="Z3104" s="776"/>
      <c r="AA3104" s="190"/>
      <c r="AB3104" s="747">
        <f t="shared" si="192"/>
        <v>0</v>
      </c>
      <c r="AC3104" s="748">
        <f t="shared" si="193"/>
        <v>0</v>
      </c>
      <c r="AD3104" s="187"/>
      <c r="AE3104" s="186"/>
      <c r="AF3104" s="190"/>
      <c r="AG3104" s="747">
        <f t="shared" si="194"/>
        <v>0</v>
      </c>
      <c r="AH3104" s="748">
        <f t="shared" si="195"/>
        <v>0</v>
      </c>
      <c r="AI3104" s="187"/>
      <c r="AJ3104" s="52"/>
      <c r="AK3104" s="156" t="str">
        <f>IFERROR(VLOOKUP($A3104,'Liste planification'!$B$2:$C$105,2,FALSE),"")</f>
        <v/>
      </c>
      <c r="AL3104" s="27"/>
      <c r="AM3104" s="27"/>
    </row>
    <row r="3105" spans="1:39">
      <c r="A3105" s="158"/>
      <c r="B3105" s="159" t="str">
        <f>A3105&amp;"-"&amp;TEXT(COUNTIF($A$5:A3105,A3105),"000")</f>
        <v>-000</v>
      </c>
      <c r="C3105" s="52"/>
      <c r="D3105" s="27"/>
      <c r="E3105" s="28"/>
      <c r="F3105" s="27"/>
      <c r="G3105" s="27"/>
      <c r="H3105" s="52"/>
      <c r="I3105" s="380" t="str">
        <f>IFERROR(VLOOKUP($F3105,'Liste planification'!$V$2:$W$96,2,FALSE),"")</f>
        <v/>
      </c>
      <c r="J3105" s="27"/>
      <c r="K3105" s="27"/>
      <c r="L3105" s="27"/>
      <c r="M3105" s="52"/>
      <c r="N3105" s="52"/>
      <c r="O3105" s="52"/>
      <c r="P3105" s="52"/>
      <c r="Q3105" s="52"/>
      <c r="R3105" s="52"/>
      <c r="S3105" s="52"/>
      <c r="T3105" s="52"/>
      <c r="U3105" s="52"/>
      <c r="V3105" s="52"/>
      <c r="W3105" s="52"/>
      <c r="X3105" s="52"/>
      <c r="Y3105" s="194"/>
      <c r="Z3105" s="776"/>
      <c r="AA3105" s="190"/>
      <c r="AB3105" s="747">
        <f t="shared" si="192"/>
        <v>0</v>
      </c>
      <c r="AC3105" s="748">
        <f t="shared" si="193"/>
        <v>0</v>
      </c>
      <c r="AD3105" s="187"/>
      <c r="AE3105" s="186"/>
      <c r="AF3105" s="190"/>
      <c r="AG3105" s="747">
        <f t="shared" si="194"/>
        <v>0</v>
      </c>
      <c r="AH3105" s="748">
        <f t="shared" si="195"/>
        <v>0</v>
      </c>
      <c r="AI3105" s="187"/>
      <c r="AJ3105" s="52"/>
      <c r="AK3105" s="156" t="str">
        <f>IFERROR(VLOOKUP($A3105,'Liste planification'!$B$2:$C$105,2,FALSE),"")</f>
        <v/>
      </c>
      <c r="AL3105" s="27"/>
      <c r="AM3105" s="27"/>
    </row>
    <row r="3106" spans="1:39">
      <c r="A3106" s="158"/>
      <c r="B3106" s="159" t="str">
        <f>A3106&amp;"-"&amp;TEXT(COUNTIF($A$5:A3106,A3106),"000")</f>
        <v>-000</v>
      </c>
      <c r="C3106" s="52"/>
      <c r="D3106" s="27"/>
      <c r="E3106" s="28"/>
      <c r="F3106" s="27"/>
      <c r="G3106" s="27"/>
      <c r="H3106" s="52"/>
      <c r="I3106" s="380" t="str">
        <f>IFERROR(VLOOKUP($F3106,'Liste planification'!$V$2:$W$96,2,FALSE),"")</f>
        <v/>
      </c>
      <c r="J3106" s="27"/>
      <c r="K3106" s="27"/>
      <c r="L3106" s="27"/>
      <c r="M3106" s="52"/>
      <c r="N3106" s="52"/>
      <c r="O3106" s="52"/>
      <c r="P3106" s="52"/>
      <c r="Q3106" s="52"/>
      <c r="R3106" s="52"/>
      <c r="S3106" s="52"/>
      <c r="T3106" s="52"/>
      <c r="U3106" s="52"/>
      <c r="V3106" s="52"/>
      <c r="W3106" s="52"/>
      <c r="X3106" s="52"/>
      <c r="Y3106" s="194"/>
      <c r="Z3106" s="776"/>
      <c r="AA3106" s="190"/>
      <c r="AB3106" s="747">
        <f t="shared" si="192"/>
        <v>0</v>
      </c>
      <c r="AC3106" s="748">
        <f t="shared" si="193"/>
        <v>0</v>
      </c>
      <c r="AD3106" s="187"/>
      <c r="AE3106" s="186"/>
      <c r="AF3106" s="190"/>
      <c r="AG3106" s="747">
        <f t="shared" si="194"/>
        <v>0</v>
      </c>
      <c r="AH3106" s="748">
        <f t="shared" si="195"/>
        <v>0</v>
      </c>
      <c r="AI3106" s="187"/>
      <c r="AJ3106" s="52"/>
      <c r="AK3106" s="156" t="str">
        <f>IFERROR(VLOOKUP($A3106,'Liste planification'!$B$2:$C$105,2,FALSE),"")</f>
        <v/>
      </c>
      <c r="AL3106" s="27"/>
      <c r="AM3106" s="27"/>
    </row>
    <row r="3107" spans="1:39">
      <c r="A3107" s="158"/>
      <c r="B3107" s="159" t="str">
        <f>A3107&amp;"-"&amp;TEXT(COUNTIF($A$5:A3107,A3107),"000")</f>
        <v>-000</v>
      </c>
      <c r="C3107" s="52"/>
      <c r="D3107" s="27"/>
      <c r="E3107" s="28"/>
      <c r="F3107" s="27"/>
      <c r="G3107" s="27"/>
      <c r="H3107" s="52"/>
      <c r="I3107" s="380" t="str">
        <f>IFERROR(VLOOKUP($F3107,'Liste planification'!$V$2:$W$96,2,FALSE),"")</f>
        <v/>
      </c>
      <c r="J3107" s="27"/>
      <c r="K3107" s="27"/>
      <c r="L3107" s="27"/>
      <c r="M3107" s="52"/>
      <c r="N3107" s="52"/>
      <c r="O3107" s="52"/>
      <c r="P3107" s="52"/>
      <c r="Q3107" s="52"/>
      <c r="R3107" s="52"/>
      <c r="S3107" s="52"/>
      <c r="T3107" s="52"/>
      <c r="U3107" s="52"/>
      <c r="V3107" s="52"/>
      <c r="W3107" s="52"/>
      <c r="X3107" s="52"/>
      <c r="Y3107" s="194"/>
      <c r="Z3107" s="776"/>
      <c r="AA3107" s="190"/>
      <c r="AB3107" s="747">
        <f t="shared" si="192"/>
        <v>0</v>
      </c>
      <c r="AC3107" s="748">
        <f t="shared" si="193"/>
        <v>0</v>
      </c>
      <c r="AD3107" s="187"/>
      <c r="AE3107" s="186"/>
      <c r="AF3107" s="190"/>
      <c r="AG3107" s="747">
        <f t="shared" si="194"/>
        <v>0</v>
      </c>
      <c r="AH3107" s="748">
        <f t="shared" si="195"/>
        <v>0</v>
      </c>
      <c r="AI3107" s="187"/>
      <c r="AJ3107" s="52"/>
      <c r="AK3107" s="156" t="str">
        <f>IFERROR(VLOOKUP($A3107,'Liste planification'!$B$2:$C$105,2,FALSE),"")</f>
        <v/>
      </c>
      <c r="AL3107" s="27"/>
      <c r="AM3107" s="27"/>
    </row>
    <row r="3108" spans="1:39">
      <c r="A3108" s="158"/>
      <c r="B3108" s="159" t="str">
        <f>A3108&amp;"-"&amp;TEXT(COUNTIF($A$5:A3108,A3108),"000")</f>
        <v>-000</v>
      </c>
      <c r="C3108" s="52"/>
      <c r="D3108" s="27"/>
      <c r="E3108" s="28"/>
      <c r="F3108" s="27"/>
      <c r="G3108" s="27"/>
      <c r="H3108" s="52"/>
      <c r="I3108" s="380" t="str">
        <f>IFERROR(VLOOKUP($F3108,'Liste planification'!$V$2:$W$96,2,FALSE),"")</f>
        <v/>
      </c>
      <c r="J3108" s="27"/>
      <c r="K3108" s="27"/>
      <c r="L3108" s="27"/>
      <c r="M3108" s="52"/>
      <c r="N3108" s="52"/>
      <c r="O3108" s="52"/>
      <c r="P3108" s="52"/>
      <c r="Q3108" s="52"/>
      <c r="R3108" s="52"/>
      <c r="S3108" s="52"/>
      <c r="T3108" s="52"/>
      <c r="U3108" s="52"/>
      <c r="V3108" s="52"/>
      <c r="W3108" s="52"/>
      <c r="X3108" s="52"/>
      <c r="Y3108" s="194"/>
      <c r="Z3108" s="776"/>
      <c r="AA3108" s="190"/>
      <c r="AB3108" s="747">
        <f t="shared" si="192"/>
        <v>0</v>
      </c>
      <c r="AC3108" s="748">
        <f t="shared" si="193"/>
        <v>0</v>
      </c>
      <c r="AD3108" s="187"/>
      <c r="AE3108" s="186"/>
      <c r="AF3108" s="190"/>
      <c r="AG3108" s="747">
        <f t="shared" si="194"/>
        <v>0</v>
      </c>
      <c r="AH3108" s="748">
        <f t="shared" si="195"/>
        <v>0</v>
      </c>
      <c r="AI3108" s="187"/>
      <c r="AJ3108" s="52"/>
      <c r="AK3108" s="156" t="str">
        <f>IFERROR(VLOOKUP($A3108,'Liste planification'!$B$2:$C$105,2,FALSE),"")</f>
        <v/>
      </c>
      <c r="AL3108" s="27"/>
      <c r="AM3108" s="27"/>
    </row>
    <row r="3109" spans="1:39">
      <c r="A3109" s="158"/>
      <c r="B3109" s="159" t="str">
        <f>A3109&amp;"-"&amp;TEXT(COUNTIF($A$5:A3109,A3109),"000")</f>
        <v>-000</v>
      </c>
      <c r="C3109" s="52"/>
      <c r="D3109" s="27"/>
      <c r="E3109" s="28"/>
      <c r="F3109" s="27"/>
      <c r="G3109" s="27"/>
      <c r="H3109" s="52"/>
      <c r="I3109" s="380" t="str">
        <f>IFERROR(VLOOKUP($F3109,'Liste planification'!$V$2:$W$96,2,FALSE),"")</f>
        <v/>
      </c>
      <c r="J3109" s="27"/>
      <c r="K3109" s="27"/>
      <c r="L3109" s="27"/>
      <c r="M3109" s="52"/>
      <c r="N3109" s="52"/>
      <c r="O3109" s="52"/>
      <c r="P3109" s="52"/>
      <c r="Q3109" s="52"/>
      <c r="R3109" s="52"/>
      <c r="S3109" s="52"/>
      <c r="T3109" s="52"/>
      <c r="U3109" s="52"/>
      <c r="V3109" s="52"/>
      <c r="W3109" s="52"/>
      <c r="X3109" s="52"/>
      <c r="Y3109" s="194"/>
      <c r="Z3109" s="776"/>
      <c r="AA3109" s="190"/>
      <c r="AB3109" s="747">
        <f t="shared" si="192"/>
        <v>0</v>
      </c>
      <c r="AC3109" s="748">
        <f t="shared" si="193"/>
        <v>0</v>
      </c>
      <c r="AD3109" s="187"/>
      <c r="AE3109" s="186"/>
      <c r="AF3109" s="190"/>
      <c r="AG3109" s="747">
        <f t="shared" si="194"/>
        <v>0</v>
      </c>
      <c r="AH3109" s="748">
        <f t="shared" si="195"/>
        <v>0</v>
      </c>
      <c r="AI3109" s="187"/>
      <c r="AJ3109" s="52"/>
      <c r="AK3109" s="156" t="str">
        <f>IFERROR(VLOOKUP($A3109,'Liste planification'!$B$2:$C$105,2,FALSE),"")</f>
        <v/>
      </c>
      <c r="AL3109" s="27"/>
      <c r="AM3109" s="27"/>
    </row>
    <row r="3110" spans="1:39">
      <c r="A3110" s="158"/>
      <c r="B3110" s="159" t="str">
        <f>A3110&amp;"-"&amp;TEXT(COUNTIF($A$5:A3110,A3110),"000")</f>
        <v>-000</v>
      </c>
      <c r="C3110" s="52"/>
      <c r="D3110" s="27"/>
      <c r="E3110" s="28"/>
      <c r="F3110" s="27"/>
      <c r="G3110" s="27"/>
      <c r="H3110" s="52"/>
      <c r="I3110" s="380" t="str">
        <f>IFERROR(VLOOKUP($F3110,'Liste planification'!$V$2:$W$96,2,FALSE),"")</f>
        <v/>
      </c>
      <c r="J3110" s="27"/>
      <c r="K3110" s="27"/>
      <c r="L3110" s="27"/>
      <c r="M3110" s="52"/>
      <c r="N3110" s="52"/>
      <c r="O3110" s="52"/>
      <c r="P3110" s="52"/>
      <c r="Q3110" s="52"/>
      <c r="R3110" s="52"/>
      <c r="S3110" s="52"/>
      <c r="T3110" s="52"/>
      <c r="U3110" s="52"/>
      <c r="V3110" s="52"/>
      <c r="W3110" s="52"/>
      <c r="X3110" s="52"/>
      <c r="Y3110" s="194"/>
      <c r="Z3110" s="776"/>
      <c r="AA3110" s="190"/>
      <c r="AB3110" s="747">
        <f t="shared" si="192"/>
        <v>0</v>
      </c>
      <c r="AC3110" s="748">
        <f t="shared" si="193"/>
        <v>0</v>
      </c>
      <c r="AD3110" s="187"/>
      <c r="AE3110" s="186"/>
      <c r="AF3110" s="190"/>
      <c r="AG3110" s="747">
        <f t="shared" si="194"/>
        <v>0</v>
      </c>
      <c r="AH3110" s="748">
        <f t="shared" si="195"/>
        <v>0</v>
      </c>
      <c r="AI3110" s="187"/>
      <c r="AJ3110" s="52"/>
      <c r="AK3110" s="156" t="str">
        <f>IFERROR(VLOOKUP($A3110,'Liste planification'!$B$2:$C$105,2,FALSE),"")</f>
        <v/>
      </c>
      <c r="AL3110" s="27"/>
      <c r="AM3110" s="27"/>
    </row>
    <row r="3111" spans="1:39">
      <c r="A3111" s="158"/>
      <c r="B3111" s="159" t="str">
        <f>A3111&amp;"-"&amp;TEXT(COUNTIF($A$5:A3111,A3111),"000")</f>
        <v>-000</v>
      </c>
      <c r="C3111" s="52"/>
      <c r="D3111" s="27"/>
      <c r="E3111" s="28"/>
      <c r="F3111" s="27"/>
      <c r="G3111" s="27"/>
      <c r="H3111" s="52"/>
      <c r="I3111" s="380" t="str">
        <f>IFERROR(VLOOKUP($F3111,'Liste planification'!$V$2:$W$96,2,FALSE),"")</f>
        <v/>
      </c>
      <c r="J3111" s="27"/>
      <c r="K3111" s="27"/>
      <c r="L3111" s="27"/>
      <c r="M3111" s="52"/>
      <c r="N3111" s="52"/>
      <c r="O3111" s="52"/>
      <c r="P3111" s="52"/>
      <c r="Q3111" s="52"/>
      <c r="R3111" s="52"/>
      <c r="S3111" s="52"/>
      <c r="T3111" s="52"/>
      <c r="U3111" s="52"/>
      <c r="V3111" s="52"/>
      <c r="W3111" s="52"/>
      <c r="X3111" s="52"/>
      <c r="Y3111" s="194"/>
      <c r="Z3111" s="776"/>
      <c r="AA3111" s="190"/>
      <c r="AB3111" s="747">
        <f t="shared" si="192"/>
        <v>0</v>
      </c>
      <c r="AC3111" s="748">
        <f t="shared" si="193"/>
        <v>0</v>
      </c>
      <c r="AD3111" s="187"/>
      <c r="AE3111" s="186"/>
      <c r="AF3111" s="190"/>
      <c r="AG3111" s="747">
        <f t="shared" si="194"/>
        <v>0</v>
      </c>
      <c r="AH3111" s="748">
        <f t="shared" si="195"/>
        <v>0</v>
      </c>
      <c r="AI3111" s="187"/>
      <c r="AJ3111" s="52"/>
      <c r="AK3111" s="156" t="str">
        <f>IFERROR(VLOOKUP($A3111,'Liste planification'!$B$2:$C$105,2,FALSE),"")</f>
        <v/>
      </c>
      <c r="AL3111" s="27"/>
      <c r="AM3111" s="27"/>
    </row>
    <row r="3112" spans="1:39">
      <c r="A3112" s="158"/>
      <c r="B3112" s="159" t="str">
        <f>A3112&amp;"-"&amp;TEXT(COUNTIF($A$5:A3112,A3112),"000")</f>
        <v>-000</v>
      </c>
      <c r="C3112" s="52"/>
      <c r="D3112" s="27"/>
      <c r="E3112" s="28"/>
      <c r="F3112" s="27"/>
      <c r="G3112" s="27"/>
      <c r="H3112" s="52"/>
      <c r="I3112" s="380" t="str">
        <f>IFERROR(VLOOKUP($F3112,'Liste planification'!$V$2:$W$96,2,FALSE),"")</f>
        <v/>
      </c>
      <c r="J3112" s="27"/>
      <c r="K3112" s="27"/>
      <c r="L3112" s="27"/>
      <c r="M3112" s="52"/>
      <c r="N3112" s="52"/>
      <c r="O3112" s="52"/>
      <c r="P3112" s="52"/>
      <c r="Q3112" s="52"/>
      <c r="R3112" s="52"/>
      <c r="S3112" s="52"/>
      <c r="T3112" s="52"/>
      <c r="U3112" s="52"/>
      <c r="V3112" s="52"/>
      <c r="W3112" s="52"/>
      <c r="X3112" s="52"/>
      <c r="Y3112" s="194"/>
      <c r="Z3112" s="776"/>
      <c r="AA3112" s="190"/>
      <c r="AB3112" s="747">
        <f t="shared" si="192"/>
        <v>0</v>
      </c>
      <c r="AC3112" s="748">
        <f t="shared" si="193"/>
        <v>0</v>
      </c>
      <c r="AD3112" s="187"/>
      <c r="AE3112" s="186"/>
      <c r="AF3112" s="190"/>
      <c r="AG3112" s="747">
        <f t="shared" si="194"/>
        <v>0</v>
      </c>
      <c r="AH3112" s="748">
        <f t="shared" si="195"/>
        <v>0</v>
      </c>
      <c r="AI3112" s="187"/>
      <c r="AJ3112" s="52"/>
      <c r="AK3112" s="156" t="str">
        <f>IFERROR(VLOOKUP($A3112,'Liste planification'!$B$2:$C$105,2,FALSE),"")</f>
        <v/>
      </c>
      <c r="AL3112" s="27"/>
      <c r="AM3112" s="27"/>
    </row>
    <row r="3113" spans="1:39">
      <c r="A3113" s="158"/>
      <c r="B3113" s="159" t="str">
        <f>A3113&amp;"-"&amp;TEXT(COUNTIF($A$5:A3113,A3113),"000")</f>
        <v>-000</v>
      </c>
      <c r="C3113" s="52"/>
      <c r="D3113" s="27"/>
      <c r="E3113" s="28"/>
      <c r="F3113" s="27"/>
      <c r="G3113" s="27"/>
      <c r="H3113" s="52"/>
      <c r="I3113" s="380" t="str">
        <f>IFERROR(VLOOKUP($F3113,'Liste planification'!$V$2:$W$96,2,FALSE),"")</f>
        <v/>
      </c>
      <c r="J3113" s="27"/>
      <c r="K3113" s="27"/>
      <c r="L3113" s="27"/>
      <c r="M3113" s="52"/>
      <c r="N3113" s="52"/>
      <c r="O3113" s="52"/>
      <c r="P3113" s="52"/>
      <c r="Q3113" s="52"/>
      <c r="R3113" s="52"/>
      <c r="S3113" s="52"/>
      <c r="T3113" s="52"/>
      <c r="U3113" s="52"/>
      <c r="V3113" s="52"/>
      <c r="W3113" s="52"/>
      <c r="X3113" s="52"/>
      <c r="Y3113" s="194"/>
      <c r="Z3113" s="776"/>
      <c r="AA3113" s="190"/>
      <c r="AB3113" s="747">
        <f t="shared" si="192"/>
        <v>0</v>
      </c>
      <c r="AC3113" s="748">
        <f t="shared" si="193"/>
        <v>0</v>
      </c>
      <c r="AD3113" s="187"/>
      <c r="AE3113" s="186"/>
      <c r="AF3113" s="190"/>
      <c r="AG3113" s="747">
        <f t="shared" si="194"/>
        <v>0</v>
      </c>
      <c r="AH3113" s="748">
        <f t="shared" si="195"/>
        <v>0</v>
      </c>
      <c r="AI3113" s="187"/>
      <c r="AJ3113" s="52"/>
      <c r="AK3113" s="156" t="str">
        <f>IFERROR(VLOOKUP($A3113,'Liste planification'!$B$2:$C$105,2,FALSE),"")</f>
        <v/>
      </c>
      <c r="AL3113" s="27"/>
      <c r="AM3113" s="27"/>
    </row>
    <row r="3114" spans="1:39">
      <c r="A3114" s="158"/>
      <c r="B3114" s="159" t="str">
        <f>A3114&amp;"-"&amp;TEXT(COUNTIF($A$5:A3114,A3114),"000")</f>
        <v>-000</v>
      </c>
      <c r="C3114" s="52"/>
      <c r="D3114" s="27"/>
      <c r="E3114" s="28"/>
      <c r="F3114" s="27"/>
      <c r="G3114" s="27"/>
      <c r="H3114" s="52"/>
      <c r="I3114" s="380" t="str">
        <f>IFERROR(VLOOKUP($F3114,'Liste planification'!$V$2:$W$96,2,FALSE),"")</f>
        <v/>
      </c>
      <c r="J3114" s="27"/>
      <c r="K3114" s="27"/>
      <c r="L3114" s="27"/>
      <c r="M3114" s="52"/>
      <c r="N3114" s="52"/>
      <c r="O3114" s="52"/>
      <c r="P3114" s="52"/>
      <c r="Q3114" s="52"/>
      <c r="R3114" s="52"/>
      <c r="S3114" s="52"/>
      <c r="T3114" s="52"/>
      <c r="U3114" s="52"/>
      <c r="V3114" s="52"/>
      <c r="W3114" s="52"/>
      <c r="X3114" s="52"/>
      <c r="Y3114" s="194"/>
      <c r="Z3114" s="776"/>
      <c r="AA3114" s="190"/>
      <c r="AB3114" s="747">
        <f t="shared" si="192"/>
        <v>0</v>
      </c>
      <c r="AC3114" s="748">
        <f t="shared" si="193"/>
        <v>0</v>
      </c>
      <c r="AD3114" s="187"/>
      <c r="AE3114" s="186"/>
      <c r="AF3114" s="190"/>
      <c r="AG3114" s="747">
        <f t="shared" si="194"/>
        <v>0</v>
      </c>
      <c r="AH3114" s="748">
        <f t="shared" si="195"/>
        <v>0</v>
      </c>
      <c r="AI3114" s="187"/>
      <c r="AJ3114" s="52"/>
      <c r="AK3114" s="156" t="str">
        <f>IFERROR(VLOOKUP($A3114,'Liste planification'!$B$2:$C$105,2,FALSE),"")</f>
        <v/>
      </c>
      <c r="AL3114" s="27"/>
      <c r="AM3114" s="27"/>
    </row>
    <row r="3115" spans="1:39">
      <c r="A3115" s="158"/>
      <c r="B3115" s="159" t="str">
        <f>A3115&amp;"-"&amp;TEXT(COUNTIF($A$5:A3115,A3115),"000")</f>
        <v>-000</v>
      </c>
      <c r="C3115" s="52"/>
      <c r="D3115" s="27"/>
      <c r="E3115" s="28"/>
      <c r="F3115" s="27"/>
      <c r="G3115" s="27"/>
      <c r="H3115" s="52"/>
      <c r="I3115" s="380" t="str">
        <f>IFERROR(VLOOKUP($F3115,'Liste planification'!$V$2:$W$96,2,FALSE),"")</f>
        <v/>
      </c>
      <c r="J3115" s="27"/>
      <c r="K3115" s="27"/>
      <c r="L3115" s="27"/>
      <c r="M3115" s="52"/>
      <c r="N3115" s="52"/>
      <c r="O3115" s="52"/>
      <c r="P3115" s="52"/>
      <c r="Q3115" s="52"/>
      <c r="R3115" s="52"/>
      <c r="S3115" s="52"/>
      <c r="T3115" s="52"/>
      <c r="U3115" s="52"/>
      <c r="V3115" s="52"/>
      <c r="W3115" s="52"/>
      <c r="X3115" s="52"/>
      <c r="Y3115" s="194"/>
      <c r="Z3115" s="776"/>
      <c r="AA3115" s="190"/>
      <c r="AB3115" s="747">
        <f t="shared" si="192"/>
        <v>0</v>
      </c>
      <c r="AC3115" s="748">
        <f t="shared" si="193"/>
        <v>0</v>
      </c>
      <c r="AD3115" s="187"/>
      <c r="AE3115" s="186"/>
      <c r="AF3115" s="190"/>
      <c r="AG3115" s="747">
        <f t="shared" si="194"/>
        <v>0</v>
      </c>
      <c r="AH3115" s="748">
        <f t="shared" si="195"/>
        <v>0</v>
      </c>
      <c r="AI3115" s="187"/>
      <c r="AJ3115" s="52"/>
      <c r="AK3115" s="156" t="str">
        <f>IFERROR(VLOOKUP($A3115,'Liste planification'!$B$2:$C$105,2,FALSE),"")</f>
        <v/>
      </c>
      <c r="AL3115" s="27"/>
      <c r="AM3115" s="27"/>
    </row>
    <row r="3116" spans="1:39">
      <c r="A3116" s="158"/>
      <c r="B3116" s="159" t="str">
        <f>A3116&amp;"-"&amp;TEXT(COUNTIF($A$5:A3116,A3116),"000")</f>
        <v>-000</v>
      </c>
      <c r="C3116" s="52"/>
      <c r="D3116" s="27"/>
      <c r="E3116" s="28"/>
      <c r="F3116" s="27"/>
      <c r="G3116" s="27"/>
      <c r="H3116" s="52"/>
      <c r="I3116" s="380" t="str">
        <f>IFERROR(VLOOKUP($F3116,'Liste planification'!$V$2:$W$96,2,FALSE),"")</f>
        <v/>
      </c>
      <c r="J3116" s="27"/>
      <c r="K3116" s="27"/>
      <c r="L3116" s="27"/>
      <c r="M3116" s="52"/>
      <c r="N3116" s="52"/>
      <c r="O3116" s="52"/>
      <c r="P3116" s="52"/>
      <c r="Q3116" s="52"/>
      <c r="R3116" s="52"/>
      <c r="S3116" s="52"/>
      <c r="T3116" s="52"/>
      <c r="U3116" s="52"/>
      <c r="V3116" s="52"/>
      <c r="W3116" s="52"/>
      <c r="X3116" s="52"/>
      <c r="Y3116" s="194"/>
      <c r="Z3116" s="776"/>
      <c r="AA3116" s="190"/>
      <c r="AB3116" s="747">
        <f t="shared" si="192"/>
        <v>0</v>
      </c>
      <c r="AC3116" s="748">
        <f t="shared" si="193"/>
        <v>0</v>
      </c>
      <c r="AD3116" s="187"/>
      <c r="AE3116" s="186"/>
      <c r="AF3116" s="190"/>
      <c r="AG3116" s="747">
        <f t="shared" si="194"/>
        <v>0</v>
      </c>
      <c r="AH3116" s="748">
        <f t="shared" si="195"/>
        <v>0</v>
      </c>
      <c r="AI3116" s="187"/>
      <c r="AJ3116" s="52"/>
      <c r="AK3116" s="156" t="str">
        <f>IFERROR(VLOOKUP($A3116,'Liste planification'!$B$2:$C$105,2,FALSE),"")</f>
        <v/>
      </c>
      <c r="AL3116" s="27"/>
      <c r="AM3116" s="27"/>
    </row>
    <row r="3117" spans="1:39">
      <c r="A3117" s="158"/>
      <c r="B3117" s="159" t="str">
        <f>A3117&amp;"-"&amp;TEXT(COUNTIF($A$5:A3117,A3117),"000")</f>
        <v>-000</v>
      </c>
      <c r="C3117" s="52"/>
      <c r="D3117" s="27"/>
      <c r="E3117" s="28"/>
      <c r="F3117" s="27"/>
      <c r="G3117" s="27"/>
      <c r="H3117" s="52"/>
      <c r="I3117" s="380" t="str">
        <f>IFERROR(VLOOKUP($F3117,'Liste planification'!$V$2:$W$96,2,FALSE),"")</f>
        <v/>
      </c>
      <c r="J3117" s="27"/>
      <c r="K3117" s="27"/>
      <c r="L3117" s="27"/>
      <c r="M3117" s="52"/>
      <c r="N3117" s="52"/>
      <c r="O3117" s="52"/>
      <c r="P3117" s="52"/>
      <c r="Q3117" s="52"/>
      <c r="R3117" s="52"/>
      <c r="S3117" s="52"/>
      <c r="T3117" s="52"/>
      <c r="U3117" s="52"/>
      <c r="V3117" s="52"/>
      <c r="W3117" s="52"/>
      <c r="X3117" s="52"/>
      <c r="Y3117" s="194"/>
      <c r="Z3117" s="776"/>
      <c r="AA3117" s="190"/>
      <c r="AB3117" s="747">
        <f t="shared" si="192"/>
        <v>0</v>
      </c>
      <c r="AC3117" s="748">
        <f t="shared" si="193"/>
        <v>0</v>
      </c>
      <c r="AD3117" s="187"/>
      <c r="AE3117" s="186"/>
      <c r="AF3117" s="190"/>
      <c r="AG3117" s="747">
        <f t="shared" si="194"/>
        <v>0</v>
      </c>
      <c r="AH3117" s="748">
        <f t="shared" si="195"/>
        <v>0</v>
      </c>
      <c r="AI3117" s="187"/>
      <c r="AJ3117" s="52"/>
      <c r="AK3117" s="156" t="str">
        <f>IFERROR(VLOOKUP($A3117,'Liste planification'!$B$2:$C$105,2,FALSE),"")</f>
        <v/>
      </c>
      <c r="AL3117" s="27"/>
      <c r="AM3117" s="27"/>
    </row>
    <row r="3118" spans="1:39">
      <c r="A3118" s="158"/>
      <c r="B3118" s="159" t="str">
        <f>A3118&amp;"-"&amp;TEXT(COUNTIF($A$5:A3118,A3118),"000")</f>
        <v>-000</v>
      </c>
      <c r="C3118" s="52"/>
      <c r="D3118" s="27"/>
      <c r="E3118" s="28"/>
      <c r="F3118" s="27"/>
      <c r="G3118" s="27"/>
      <c r="H3118" s="52"/>
      <c r="I3118" s="380" t="str">
        <f>IFERROR(VLOOKUP($F3118,'Liste planification'!$V$2:$W$96,2,FALSE),"")</f>
        <v/>
      </c>
      <c r="J3118" s="27"/>
      <c r="K3118" s="27"/>
      <c r="L3118" s="27"/>
      <c r="M3118" s="52"/>
      <c r="N3118" s="52"/>
      <c r="O3118" s="52"/>
      <c r="P3118" s="52"/>
      <c r="Q3118" s="52"/>
      <c r="R3118" s="52"/>
      <c r="S3118" s="52"/>
      <c r="T3118" s="52"/>
      <c r="U3118" s="52"/>
      <c r="V3118" s="52"/>
      <c r="W3118" s="52"/>
      <c r="X3118" s="52"/>
      <c r="Y3118" s="194"/>
      <c r="Z3118" s="776"/>
      <c r="AA3118" s="190"/>
      <c r="AB3118" s="747">
        <f t="shared" si="192"/>
        <v>0</v>
      </c>
      <c r="AC3118" s="748">
        <f t="shared" si="193"/>
        <v>0</v>
      </c>
      <c r="AD3118" s="187"/>
      <c r="AE3118" s="186"/>
      <c r="AF3118" s="190"/>
      <c r="AG3118" s="747">
        <f t="shared" si="194"/>
        <v>0</v>
      </c>
      <c r="AH3118" s="748">
        <f t="shared" si="195"/>
        <v>0</v>
      </c>
      <c r="AI3118" s="187"/>
      <c r="AJ3118" s="52"/>
      <c r="AK3118" s="156" t="str">
        <f>IFERROR(VLOOKUP($A3118,'Liste planification'!$B$2:$C$105,2,FALSE),"")</f>
        <v/>
      </c>
      <c r="AL3118" s="27"/>
      <c r="AM3118" s="27"/>
    </row>
    <row r="3119" spans="1:39">
      <c r="A3119" s="158"/>
      <c r="B3119" s="159" t="str">
        <f>A3119&amp;"-"&amp;TEXT(COUNTIF($A$5:A3119,A3119),"000")</f>
        <v>-000</v>
      </c>
      <c r="C3119" s="52"/>
      <c r="D3119" s="27"/>
      <c r="E3119" s="28"/>
      <c r="F3119" s="27"/>
      <c r="G3119" s="27"/>
      <c r="H3119" s="52"/>
      <c r="I3119" s="380" t="str">
        <f>IFERROR(VLOOKUP($F3119,'Liste planification'!$V$2:$W$96,2,FALSE),"")</f>
        <v/>
      </c>
      <c r="J3119" s="27"/>
      <c r="K3119" s="27"/>
      <c r="L3119" s="27"/>
      <c r="M3119" s="52"/>
      <c r="N3119" s="52"/>
      <c r="O3119" s="52"/>
      <c r="P3119" s="52"/>
      <c r="Q3119" s="52"/>
      <c r="R3119" s="52"/>
      <c r="S3119" s="52"/>
      <c r="T3119" s="52"/>
      <c r="U3119" s="52"/>
      <c r="V3119" s="52"/>
      <c r="W3119" s="52"/>
      <c r="X3119" s="52"/>
      <c r="Y3119" s="194"/>
      <c r="Z3119" s="776"/>
      <c r="AA3119" s="190"/>
      <c r="AB3119" s="747">
        <f t="shared" si="192"/>
        <v>0</v>
      </c>
      <c r="AC3119" s="748">
        <f t="shared" si="193"/>
        <v>0</v>
      </c>
      <c r="AD3119" s="187"/>
      <c r="AE3119" s="186"/>
      <c r="AF3119" s="190"/>
      <c r="AG3119" s="747">
        <f t="shared" si="194"/>
        <v>0</v>
      </c>
      <c r="AH3119" s="748">
        <f t="shared" si="195"/>
        <v>0</v>
      </c>
      <c r="AI3119" s="187"/>
      <c r="AJ3119" s="52"/>
      <c r="AK3119" s="156" t="str">
        <f>IFERROR(VLOOKUP($A3119,'Liste planification'!$B$2:$C$105,2,FALSE),"")</f>
        <v/>
      </c>
      <c r="AL3119" s="27"/>
      <c r="AM3119" s="27"/>
    </row>
    <row r="3120" spans="1:39">
      <c r="A3120" s="158"/>
      <c r="B3120" s="159" t="str">
        <f>A3120&amp;"-"&amp;TEXT(COUNTIF($A$5:A3120,A3120),"000")</f>
        <v>-000</v>
      </c>
      <c r="C3120" s="52"/>
      <c r="D3120" s="27"/>
      <c r="E3120" s="28"/>
      <c r="F3120" s="27"/>
      <c r="G3120" s="27"/>
      <c r="H3120" s="52"/>
      <c r="I3120" s="380" t="str">
        <f>IFERROR(VLOOKUP($F3120,'Liste planification'!$V$2:$W$96,2,FALSE),"")</f>
        <v/>
      </c>
      <c r="J3120" s="27"/>
      <c r="K3120" s="27"/>
      <c r="L3120" s="27"/>
      <c r="M3120" s="52"/>
      <c r="N3120" s="52"/>
      <c r="O3120" s="52"/>
      <c r="P3120" s="52"/>
      <c r="Q3120" s="52"/>
      <c r="R3120" s="52"/>
      <c r="S3120" s="52"/>
      <c r="T3120" s="52"/>
      <c r="U3120" s="52"/>
      <c r="V3120" s="52"/>
      <c r="W3120" s="52"/>
      <c r="X3120" s="52"/>
      <c r="Y3120" s="194"/>
      <c r="Z3120" s="776"/>
      <c r="AA3120" s="190"/>
      <c r="AB3120" s="747">
        <f t="shared" si="192"/>
        <v>0</v>
      </c>
      <c r="AC3120" s="748">
        <f t="shared" si="193"/>
        <v>0</v>
      </c>
      <c r="AD3120" s="187"/>
      <c r="AE3120" s="186"/>
      <c r="AF3120" s="190"/>
      <c r="AG3120" s="747">
        <f t="shared" si="194"/>
        <v>0</v>
      </c>
      <c r="AH3120" s="748">
        <f t="shared" si="195"/>
        <v>0</v>
      </c>
      <c r="AI3120" s="187"/>
      <c r="AJ3120" s="52"/>
      <c r="AK3120" s="156" t="str">
        <f>IFERROR(VLOOKUP($A3120,'Liste planification'!$B$2:$C$105,2,FALSE),"")</f>
        <v/>
      </c>
      <c r="AL3120" s="27"/>
      <c r="AM3120" s="27"/>
    </row>
    <row r="3121" spans="1:39">
      <c r="A3121" s="158"/>
      <c r="B3121" s="159" t="str">
        <f>A3121&amp;"-"&amp;TEXT(COUNTIF($A$5:A3121,A3121),"000")</f>
        <v>-000</v>
      </c>
      <c r="C3121" s="52"/>
      <c r="D3121" s="27"/>
      <c r="E3121" s="28"/>
      <c r="F3121" s="27"/>
      <c r="G3121" s="27"/>
      <c r="H3121" s="52"/>
      <c r="I3121" s="380" t="str">
        <f>IFERROR(VLOOKUP($F3121,'Liste planification'!$V$2:$W$96,2,FALSE),"")</f>
        <v/>
      </c>
      <c r="J3121" s="27"/>
      <c r="K3121" s="27"/>
      <c r="L3121" s="27"/>
      <c r="M3121" s="52"/>
      <c r="N3121" s="52"/>
      <c r="O3121" s="52"/>
      <c r="P3121" s="52"/>
      <c r="Q3121" s="52"/>
      <c r="R3121" s="52"/>
      <c r="S3121" s="52"/>
      <c r="T3121" s="52"/>
      <c r="U3121" s="52"/>
      <c r="V3121" s="52"/>
      <c r="W3121" s="52"/>
      <c r="X3121" s="52"/>
      <c r="Y3121" s="194"/>
      <c r="Z3121" s="776"/>
      <c r="AA3121" s="190"/>
      <c r="AB3121" s="747">
        <f t="shared" si="192"/>
        <v>0</v>
      </c>
      <c r="AC3121" s="748">
        <f t="shared" si="193"/>
        <v>0</v>
      </c>
      <c r="AD3121" s="187"/>
      <c r="AE3121" s="186"/>
      <c r="AF3121" s="190"/>
      <c r="AG3121" s="747">
        <f t="shared" si="194"/>
        <v>0</v>
      </c>
      <c r="AH3121" s="748">
        <f t="shared" si="195"/>
        <v>0</v>
      </c>
      <c r="AI3121" s="187"/>
      <c r="AJ3121" s="52"/>
      <c r="AK3121" s="156" t="str">
        <f>IFERROR(VLOOKUP($A3121,'Liste planification'!$B$2:$C$105,2,FALSE),"")</f>
        <v/>
      </c>
      <c r="AL3121" s="27"/>
      <c r="AM3121" s="27"/>
    </row>
    <row r="3122" spans="1:39">
      <c r="A3122" s="158"/>
      <c r="B3122" s="159" t="str">
        <f>A3122&amp;"-"&amp;TEXT(COUNTIF($A$5:A3122,A3122),"000")</f>
        <v>-000</v>
      </c>
      <c r="C3122" s="52"/>
      <c r="D3122" s="27"/>
      <c r="E3122" s="28"/>
      <c r="F3122" s="27"/>
      <c r="G3122" s="27"/>
      <c r="H3122" s="52"/>
      <c r="I3122" s="380" t="str">
        <f>IFERROR(VLOOKUP($F3122,'Liste planification'!$V$2:$W$96,2,FALSE),"")</f>
        <v/>
      </c>
      <c r="J3122" s="27"/>
      <c r="K3122" s="27"/>
      <c r="L3122" s="27"/>
      <c r="M3122" s="52"/>
      <c r="N3122" s="52"/>
      <c r="O3122" s="52"/>
      <c r="P3122" s="52"/>
      <c r="Q3122" s="52"/>
      <c r="R3122" s="52"/>
      <c r="S3122" s="52"/>
      <c r="T3122" s="52"/>
      <c r="U3122" s="52"/>
      <c r="V3122" s="52"/>
      <c r="W3122" s="52"/>
      <c r="X3122" s="52"/>
      <c r="Y3122" s="194"/>
      <c r="Z3122" s="776"/>
      <c r="AA3122" s="190"/>
      <c r="AB3122" s="747">
        <f t="shared" si="192"/>
        <v>0</v>
      </c>
      <c r="AC3122" s="748">
        <f t="shared" si="193"/>
        <v>0</v>
      </c>
      <c r="AD3122" s="187"/>
      <c r="AE3122" s="186"/>
      <c r="AF3122" s="190"/>
      <c r="AG3122" s="747">
        <f t="shared" si="194"/>
        <v>0</v>
      </c>
      <c r="AH3122" s="748">
        <f t="shared" si="195"/>
        <v>0</v>
      </c>
      <c r="AI3122" s="187"/>
      <c r="AJ3122" s="52"/>
      <c r="AK3122" s="156" t="str">
        <f>IFERROR(VLOOKUP($A3122,'Liste planification'!$B$2:$C$105,2,FALSE),"")</f>
        <v/>
      </c>
      <c r="AL3122" s="27"/>
      <c r="AM3122" s="27"/>
    </row>
    <row r="3123" spans="1:39">
      <c r="A3123" s="158"/>
      <c r="B3123" s="159" t="str">
        <f>A3123&amp;"-"&amp;TEXT(COUNTIF($A$5:A3123,A3123),"000")</f>
        <v>-000</v>
      </c>
      <c r="C3123" s="52"/>
      <c r="D3123" s="27"/>
      <c r="E3123" s="28"/>
      <c r="F3123" s="27"/>
      <c r="G3123" s="27"/>
      <c r="H3123" s="52"/>
      <c r="I3123" s="380" t="str">
        <f>IFERROR(VLOOKUP($F3123,'Liste planification'!$V$2:$W$96,2,FALSE),"")</f>
        <v/>
      </c>
      <c r="J3123" s="27"/>
      <c r="K3123" s="27"/>
      <c r="L3123" s="27"/>
      <c r="M3123" s="52"/>
      <c r="N3123" s="52"/>
      <c r="O3123" s="52"/>
      <c r="P3123" s="52"/>
      <c r="Q3123" s="52"/>
      <c r="R3123" s="52"/>
      <c r="S3123" s="52"/>
      <c r="T3123" s="52"/>
      <c r="U3123" s="52"/>
      <c r="V3123" s="52"/>
      <c r="W3123" s="52"/>
      <c r="X3123" s="52"/>
      <c r="Y3123" s="194"/>
      <c r="Z3123" s="776"/>
      <c r="AA3123" s="190"/>
      <c r="AB3123" s="747">
        <f t="shared" si="192"/>
        <v>0</v>
      </c>
      <c r="AC3123" s="748">
        <f t="shared" si="193"/>
        <v>0</v>
      </c>
      <c r="AD3123" s="187"/>
      <c r="AE3123" s="186"/>
      <c r="AF3123" s="190"/>
      <c r="AG3123" s="747">
        <f t="shared" si="194"/>
        <v>0</v>
      </c>
      <c r="AH3123" s="748">
        <f t="shared" si="195"/>
        <v>0</v>
      </c>
      <c r="AI3123" s="187"/>
      <c r="AJ3123" s="52"/>
      <c r="AK3123" s="156" t="str">
        <f>IFERROR(VLOOKUP($A3123,'Liste planification'!$B$2:$C$105,2,FALSE),"")</f>
        <v/>
      </c>
      <c r="AL3123" s="27"/>
      <c r="AM3123" s="27"/>
    </row>
    <row r="3124" spans="1:39">
      <c r="A3124" s="158"/>
      <c r="B3124" s="159" t="str">
        <f>A3124&amp;"-"&amp;TEXT(COUNTIF($A$5:A3124,A3124),"000")</f>
        <v>-000</v>
      </c>
      <c r="C3124" s="52"/>
      <c r="D3124" s="27"/>
      <c r="E3124" s="28"/>
      <c r="F3124" s="27"/>
      <c r="G3124" s="27"/>
      <c r="H3124" s="52"/>
      <c r="I3124" s="380" t="str">
        <f>IFERROR(VLOOKUP($F3124,'Liste planification'!$V$2:$W$96,2,FALSE),"")</f>
        <v/>
      </c>
      <c r="J3124" s="27"/>
      <c r="K3124" s="27"/>
      <c r="L3124" s="27"/>
      <c r="M3124" s="52"/>
      <c r="N3124" s="52"/>
      <c r="O3124" s="52"/>
      <c r="P3124" s="52"/>
      <c r="Q3124" s="52"/>
      <c r="R3124" s="52"/>
      <c r="S3124" s="52"/>
      <c r="T3124" s="52"/>
      <c r="U3124" s="52"/>
      <c r="V3124" s="52"/>
      <c r="W3124" s="52"/>
      <c r="X3124" s="52"/>
      <c r="Y3124" s="194"/>
      <c r="Z3124" s="776"/>
      <c r="AA3124" s="190"/>
      <c r="AB3124" s="747">
        <f t="shared" ref="AB3124:AB3187" si="196">AA3124/$AB$1</f>
        <v>0</v>
      </c>
      <c r="AC3124" s="748">
        <f t="shared" ref="AC3124:AC3187" si="197">AA3124/$AC$1</f>
        <v>0</v>
      </c>
      <c r="AD3124" s="187"/>
      <c r="AE3124" s="186"/>
      <c r="AF3124" s="190"/>
      <c r="AG3124" s="747">
        <f t="shared" ref="AG3124:AG3187" si="198">AF3124/$AB$1</f>
        <v>0</v>
      </c>
      <c r="AH3124" s="748">
        <f t="shared" ref="AH3124:AH3187" si="199">AF3124/$AC$1</f>
        <v>0</v>
      </c>
      <c r="AI3124" s="187"/>
      <c r="AJ3124" s="52"/>
      <c r="AK3124" s="156" t="str">
        <f>IFERROR(VLOOKUP($A3124,'Liste planification'!$B$2:$C$105,2,FALSE),"")</f>
        <v/>
      </c>
      <c r="AL3124" s="27"/>
      <c r="AM3124" s="27"/>
    </row>
    <row r="3125" spans="1:39">
      <c r="A3125" s="158"/>
      <c r="B3125" s="159" t="str">
        <f>A3125&amp;"-"&amp;TEXT(COUNTIF($A$5:A3125,A3125),"000")</f>
        <v>-000</v>
      </c>
      <c r="C3125" s="52"/>
      <c r="D3125" s="27"/>
      <c r="E3125" s="28"/>
      <c r="F3125" s="27"/>
      <c r="G3125" s="27"/>
      <c r="H3125" s="52"/>
      <c r="I3125" s="380" t="str">
        <f>IFERROR(VLOOKUP($F3125,'Liste planification'!$V$2:$W$96,2,FALSE),"")</f>
        <v/>
      </c>
      <c r="J3125" s="27"/>
      <c r="K3125" s="27"/>
      <c r="L3125" s="27"/>
      <c r="M3125" s="52"/>
      <c r="N3125" s="52"/>
      <c r="O3125" s="52"/>
      <c r="P3125" s="52"/>
      <c r="Q3125" s="52"/>
      <c r="R3125" s="52"/>
      <c r="S3125" s="52"/>
      <c r="T3125" s="52"/>
      <c r="U3125" s="52"/>
      <c r="V3125" s="52"/>
      <c r="W3125" s="52"/>
      <c r="X3125" s="52"/>
      <c r="Y3125" s="194"/>
      <c r="Z3125" s="776"/>
      <c r="AA3125" s="190"/>
      <c r="AB3125" s="747">
        <f t="shared" si="196"/>
        <v>0</v>
      </c>
      <c r="AC3125" s="748">
        <f t="shared" si="197"/>
        <v>0</v>
      </c>
      <c r="AD3125" s="187"/>
      <c r="AE3125" s="186"/>
      <c r="AF3125" s="190"/>
      <c r="AG3125" s="747">
        <f t="shared" si="198"/>
        <v>0</v>
      </c>
      <c r="AH3125" s="748">
        <f t="shared" si="199"/>
        <v>0</v>
      </c>
      <c r="AI3125" s="187"/>
      <c r="AJ3125" s="52"/>
      <c r="AK3125" s="156" t="str">
        <f>IFERROR(VLOOKUP($A3125,'Liste planification'!$B$2:$C$105,2,FALSE),"")</f>
        <v/>
      </c>
      <c r="AL3125" s="27"/>
      <c r="AM3125" s="27"/>
    </row>
    <row r="3126" spans="1:39">
      <c r="A3126" s="158"/>
      <c r="B3126" s="159" t="str">
        <f>A3126&amp;"-"&amp;TEXT(COUNTIF($A$5:A3126,A3126),"000")</f>
        <v>-000</v>
      </c>
      <c r="C3126" s="52"/>
      <c r="D3126" s="27"/>
      <c r="E3126" s="28"/>
      <c r="F3126" s="27"/>
      <c r="G3126" s="27"/>
      <c r="H3126" s="52"/>
      <c r="I3126" s="380" t="str">
        <f>IFERROR(VLOOKUP($F3126,'Liste planification'!$V$2:$W$96,2,FALSE),"")</f>
        <v/>
      </c>
      <c r="J3126" s="27"/>
      <c r="K3126" s="27"/>
      <c r="L3126" s="27"/>
      <c r="M3126" s="52"/>
      <c r="N3126" s="52"/>
      <c r="O3126" s="52"/>
      <c r="P3126" s="52"/>
      <c r="Q3126" s="52"/>
      <c r="R3126" s="52"/>
      <c r="S3126" s="52"/>
      <c r="T3126" s="52"/>
      <c r="U3126" s="52"/>
      <c r="V3126" s="52"/>
      <c r="W3126" s="52"/>
      <c r="X3126" s="52"/>
      <c r="Y3126" s="194"/>
      <c r="Z3126" s="776"/>
      <c r="AA3126" s="190"/>
      <c r="AB3126" s="747">
        <f t="shared" si="196"/>
        <v>0</v>
      </c>
      <c r="AC3126" s="748">
        <f t="shared" si="197"/>
        <v>0</v>
      </c>
      <c r="AD3126" s="187"/>
      <c r="AE3126" s="186"/>
      <c r="AF3126" s="190"/>
      <c r="AG3126" s="747">
        <f t="shared" si="198"/>
        <v>0</v>
      </c>
      <c r="AH3126" s="748">
        <f t="shared" si="199"/>
        <v>0</v>
      </c>
      <c r="AI3126" s="187"/>
      <c r="AJ3126" s="52"/>
      <c r="AK3126" s="156" t="str">
        <f>IFERROR(VLOOKUP($A3126,'Liste planification'!$B$2:$C$105,2,FALSE),"")</f>
        <v/>
      </c>
      <c r="AL3126" s="27"/>
      <c r="AM3126" s="27"/>
    </row>
    <row r="3127" spans="1:39">
      <c r="A3127" s="158"/>
      <c r="B3127" s="159" t="str">
        <f>A3127&amp;"-"&amp;TEXT(COUNTIF($A$5:A3127,A3127),"000")</f>
        <v>-000</v>
      </c>
      <c r="C3127" s="52"/>
      <c r="D3127" s="27"/>
      <c r="E3127" s="28"/>
      <c r="F3127" s="27"/>
      <c r="G3127" s="27"/>
      <c r="H3127" s="52"/>
      <c r="I3127" s="380" t="str">
        <f>IFERROR(VLOOKUP($F3127,'Liste planification'!$V$2:$W$96,2,FALSE),"")</f>
        <v/>
      </c>
      <c r="J3127" s="27"/>
      <c r="K3127" s="27"/>
      <c r="L3127" s="27"/>
      <c r="M3127" s="52"/>
      <c r="N3127" s="52"/>
      <c r="O3127" s="52"/>
      <c r="P3127" s="52"/>
      <c r="Q3127" s="52"/>
      <c r="R3127" s="52"/>
      <c r="S3127" s="52"/>
      <c r="T3127" s="52"/>
      <c r="U3127" s="52"/>
      <c r="V3127" s="52"/>
      <c r="W3127" s="52"/>
      <c r="X3127" s="52"/>
      <c r="Y3127" s="194"/>
      <c r="Z3127" s="776"/>
      <c r="AA3127" s="190"/>
      <c r="AB3127" s="747">
        <f t="shared" si="196"/>
        <v>0</v>
      </c>
      <c r="AC3127" s="748">
        <f t="shared" si="197"/>
        <v>0</v>
      </c>
      <c r="AD3127" s="187"/>
      <c r="AE3127" s="186"/>
      <c r="AF3127" s="190"/>
      <c r="AG3127" s="747">
        <f t="shared" si="198"/>
        <v>0</v>
      </c>
      <c r="AH3127" s="748">
        <f t="shared" si="199"/>
        <v>0</v>
      </c>
      <c r="AI3127" s="187"/>
      <c r="AJ3127" s="52"/>
      <c r="AK3127" s="156" t="str">
        <f>IFERROR(VLOOKUP($A3127,'Liste planification'!$B$2:$C$105,2,FALSE),"")</f>
        <v/>
      </c>
      <c r="AL3127" s="27"/>
      <c r="AM3127" s="27"/>
    </row>
    <row r="3128" spans="1:39">
      <c r="A3128" s="158"/>
      <c r="B3128" s="159" t="str">
        <f>A3128&amp;"-"&amp;TEXT(COUNTIF($A$5:A3128,A3128),"000")</f>
        <v>-000</v>
      </c>
      <c r="C3128" s="52"/>
      <c r="D3128" s="27"/>
      <c r="E3128" s="28"/>
      <c r="F3128" s="27"/>
      <c r="G3128" s="27"/>
      <c r="H3128" s="52"/>
      <c r="I3128" s="380" t="str">
        <f>IFERROR(VLOOKUP($F3128,'Liste planification'!$V$2:$W$96,2,FALSE),"")</f>
        <v/>
      </c>
      <c r="J3128" s="27"/>
      <c r="K3128" s="27"/>
      <c r="L3128" s="27"/>
      <c r="M3128" s="52"/>
      <c r="N3128" s="52"/>
      <c r="O3128" s="52"/>
      <c r="P3128" s="52"/>
      <c r="Q3128" s="52"/>
      <c r="R3128" s="52"/>
      <c r="S3128" s="52"/>
      <c r="T3128" s="52"/>
      <c r="U3128" s="52"/>
      <c r="V3128" s="52"/>
      <c r="W3128" s="52"/>
      <c r="X3128" s="52"/>
      <c r="Y3128" s="194"/>
      <c r="Z3128" s="776"/>
      <c r="AA3128" s="190"/>
      <c r="AB3128" s="747">
        <f t="shared" si="196"/>
        <v>0</v>
      </c>
      <c r="AC3128" s="748">
        <f t="shared" si="197"/>
        <v>0</v>
      </c>
      <c r="AD3128" s="187"/>
      <c r="AE3128" s="186"/>
      <c r="AF3128" s="190"/>
      <c r="AG3128" s="747">
        <f t="shared" si="198"/>
        <v>0</v>
      </c>
      <c r="AH3128" s="748">
        <f t="shared" si="199"/>
        <v>0</v>
      </c>
      <c r="AI3128" s="187"/>
      <c r="AJ3128" s="52"/>
      <c r="AK3128" s="156" t="str">
        <f>IFERROR(VLOOKUP($A3128,'Liste planification'!$B$2:$C$105,2,FALSE),"")</f>
        <v/>
      </c>
      <c r="AL3128" s="27"/>
      <c r="AM3128" s="27"/>
    </row>
    <row r="3129" spans="1:39">
      <c r="A3129" s="158"/>
      <c r="B3129" s="159" t="str">
        <f>A3129&amp;"-"&amp;TEXT(COUNTIF($A$5:A3129,A3129),"000")</f>
        <v>-000</v>
      </c>
      <c r="C3129" s="52"/>
      <c r="D3129" s="27"/>
      <c r="E3129" s="28"/>
      <c r="F3129" s="27"/>
      <c r="G3129" s="27"/>
      <c r="H3129" s="52"/>
      <c r="I3129" s="380" t="str">
        <f>IFERROR(VLOOKUP($F3129,'Liste planification'!$V$2:$W$96,2,FALSE),"")</f>
        <v/>
      </c>
      <c r="J3129" s="27"/>
      <c r="K3129" s="27"/>
      <c r="L3129" s="27"/>
      <c r="M3129" s="52"/>
      <c r="N3129" s="52"/>
      <c r="O3129" s="52"/>
      <c r="P3129" s="52"/>
      <c r="Q3129" s="52"/>
      <c r="R3129" s="52"/>
      <c r="S3129" s="52"/>
      <c r="T3129" s="52"/>
      <c r="U3129" s="52"/>
      <c r="V3129" s="52"/>
      <c r="W3129" s="52"/>
      <c r="X3129" s="52"/>
      <c r="Y3129" s="194"/>
      <c r="Z3129" s="776"/>
      <c r="AA3129" s="190"/>
      <c r="AB3129" s="747">
        <f t="shared" si="196"/>
        <v>0</v>
      </c>
      <c r="AC3129" s="748">
        <f t="shared" si="197"/>
        <v>0</v>
      </c>
      <c r="AD3129" s="187"/>
      <c r="AE3129" s="186"/>
      <c r="AF3129" s="190"/>
      <c r="AG3129" s="747">
        <f t="shared" si="198"/>
        <v>0</v>
      </c>
      <c r="AH3129" s="748">
        <f t="shared" si="199"/>
        <v>0</v>
      </c>
      <c r="AI3129" s="187"/>
      <c r="AJ3129" s="52"/>
      <c r="AK3129" s="156" t="str">
        <f>IFERROR(VLOOKUP($A3129,'Liste planification'!$B$2:$C$105,2,FALSE),"")</f>
        <v/>
      </c>
      <c r="AL3129" s="27"/>
      <c r="AM3129" s="27"/>
    </row>
    <row r="3130" spans="1:39">
      <c r="A3130" s="158"/>
      <c r="B3130" s="159" t="str">
        <f>A3130&amp;"-"&amp;TEXT(COUNTIF($A$5:A3130,A3130),"000")</f>
        <v>-000</v>
      </c>
      <c r="C3130" s="52"/>
      <c r="D3130" s="27"/>
      <c r="E3130" s="28"/>
      <c r="F3130" s="27"/>
      <c r="G3130" s="27"/>
      <c r="H3130" s="52"/>
      <c r="I3130" s="380" t="str">
        <f>IFERROR(VLOOKUP($F3130,'Liste planification'!$V$2:$W$96,2,FALSE),"")</f>
        <v/>
      </c>
      <c r="J3130" s="27"/>
      <c r="K3130" s="27"/>
      <c r="L3130" s="27"/>
      <c r="M3130" s="52"/>
      <c r="N3130" s="52"/>
      <c r="O3130" s="52"/>
      <c r="P3130" s="52"/>
      <c r="Q3130" s="52"/>
      <c r="R3130" s="52"/>
      <c r="S3130" s="52"/>
      <c r="T3130" s="52"/>
      <c r="U3130" s="52"/>
      <c r="V3130" s="52"/>
      <c r="W3130" s="52"/>
      <c r="X3130" s="52"/>
      <c r="Y3130" s="194"/>
      <c r="Z3130" s="776"/>
      <c r="AA3130" s="190"/>
      <c r="AB3130" s="747">
        <f t="shared" si="196"/>
        <v>0</v>
      </c>
      <c r="AC3130" s="748">
        <f t="shared" si="197"/>
        <v>0</v>
      </c>
      <c r="AD3130" s="187"/>
      <c r="AE3130" s="186"/>
      <c r="AF3130" s="190"/>
      <c r="AG3130" s="747">
        <f t="shared" si="198"/>
        <v>0</v>
      </c>
      <c r="AH3130" s="748">
        <f t="shared" si="199"/>
        <v>0</v>
      </c>
      <c r="AI3130" s="187"/>
      <c r="AJ3130" s="52"/>
      <c r="AK3130" s="156" t="str">
        <f>IFERROR(VLOOKUP($A3130,'Liste planification'!$B$2:$C$105,2,FALSE),"")</f>
        <v/>
      </c>
      <c r="AL3130" s="27"/>
      <c r="AM3130" s="27"/>
    </row>
    <row r="3131" spans="1:39">
      <c r="A3131" s="158"/>
      <c r="B3131" s="159" t="str">
        <f>A3131&amp;"-"&amp;TEXT(COUNTIF($A$5:A3131,A3131),"000")</f>
        <v>-000</v>
      </c>
      <c r="C3131" s="52"/>
      <c r="D3131" s="27"/>
      <c r="E3131" s="28"/>
      <c r="F3131" s="27"/>
      <c r="G3131" s="27"/>
      <c r="H3131" s="52"/>
      <c r="I3131" s="380" t="str">
        <f>IFERROR(VLOOKUP($F3131,'Liste planification'!$V$2:$W$96,2,FALSE),"")</f>
        <v/>
      </c>
      <c r="J3131" s="27"/>
      <c r="K3131" s="27"/>
      <c r="L3131" s="27"/>
      <c r="M3131" s="52"/>
      <c r="N3131" s="52"/>
      <c r="O3131" s="52"/>
      <c r="P3131" s="52"/>
      <c r="Q3131" s="52"/>
      <c r="R3131" s="52"/>
      <c r="S3131" s="52"/>
      <c r="T3131" s="52"/>
      <c r="U3131" s="52"/>
      <c r="V3131" s="52"/>
      <c r="W3131" s="52"/>
      <c r="X3131" s="52"/>
      <c r="Y3131" s="194"/>
      <c r="Z3131" s="776"/>
      <c r="AA3131" s="190"/>
      <c r="AB3131" s="747">
        <f t="shared" si="196"/>
        <v>0</v>
      </c>
      <c r="AC3131" s="748">
        <f t="shared" si="197"/>
        <v>0</v>
      </c>
      <c r="AD3131" s="187"/>
      <c r="AE3131" s="186"/>
      <c r="AF3131" s="190"/>
      <c r="AG3131" s="747">
        <f t="shared" si="198"/>
        <v>0</v>
      </c>
      <c r="AH3131" s="748">
        <f t="shared" si="199"/>
        <v>0</v>
      </c>
      <c r="AI3131" s="187"/>
      <c r="AJ3131" s="52"/>
      <c r="AK3131" s="156" t="str">
        <f>IFERROR(VLOOKUP($A3131,'Liste planification'!$B$2:$C$105,2,FALSE),"")</f>
        <v/>
      </c>
      <c r="AL3131" s="27"/>
      <c r="AM3131" s="27"/>
    </row>
    <row r="3132" spans="1:39">
      <c r="A3132" s="158"/>
      <c r="B3132" s="159" t="str">
        <f>A3132&amp;"-"&amp;TEXT(COUNTIF($A$5:A3132,A3132),"000")</f>
        <v>-000</v>
      </c>
      <c r="C3132" s="52"/>
      <c r="D3132" s="27"/>
      <c r="E3132" s="28"/>
      <c r="F3132" s="27"/>
      <c r="G3132" s="27"/>
      <c r="H3132" s="52"/>
      <c r="I3132" s="380" t="str">
        <f>IFERROR(VLOOKUP($F3132,'Liste planification'!$V$2:$W$96,2,FALSE),"")</f>
        <v/>
      </c>
      <c r="J3132" s="27"/>
      <c r="K3132" s="27"/>
      <c r="L3132" s="27"/>
      <c r="M3132" s="52"/>
      <c r="N3132" s="52"/>
      <c r="O3132" s="52"/>
      <c r="P3132" s="52"/>
      <c r="Q3132" s="52"/>
      <c r="R3132" s="52"/>
      <c r="S3132" s="52"/>
      <c r="T3132" s="52"/>
      <c r="U3132" s="52"/>
      <c r="V3132" s="52"/>
      <c r="W3132" s="52"/>
      <c r="X3132" s="52"/>
      <c r="Y3132" s="194"/>
      <c r="Z3132" s="776"/>
      <c r="AA3132" s="190"/>
      <c r="AB3132" s="747">
        <f t="shared" si="196"/>
        <v>0</v>
      </c>
      <c r="AC3132" s="748">
        <f t="shared" si="197"/>
        <v>0</v>
      </c>
      <c r="AD3132" s="187"/>
      <c r="AE3132" s="186"/>
      <c r="AF3132" s="190"/>
      <c r="AG3132" s="747">
        <f t="shared" si="198"/>
        <v>0</v>
      </c>
      <c r="AH3132" s="748">
        <f t="shared" si="199"/>
        <v>0</v>
      </c>
      <c r="AI3132" s="187"/>
      <c r="AJ3132" s="52"/>
      <c r="AK3132" s="156" t="str">
        <f>IFERROR(VLOOKUP($A3132,'Liste planification'!$B$2:$C$105,2,FALSE),"")</f>
        <v/>
      </c>
      <c r="AL3132" s="27"/>
      <c r="AM3132" s="27"/>
    </row>
    <row r="3133" spans="1:39">
      <c r="A3133" s="158"/>
      <c r="B3133" s="159" t="str">
        <f>A3133&amp;"-"&amp;TEXT(COUNTIF($A$5:A3133,A3133),"000")</f>
        <v>-000</v>
      </c>
      <c r="C3133" s="52"/>
      <c r="D3133" s="27"/>
      <c r="E3133" s="28"/>
      <c r="F3133" s="27"/>
      <c r="G3133" s="27"/>
      <c r="H3133" s="52"/>
      <c r="I3133" s="380" t="str">
        <f>IFERROR(VLOOKUP($F3133,'Liste planification'!$V$2:$W$96,2,FALSE),"")</f>
        <v/>
      </c>
      <c r="J3133" s="27"/>
      <c r="K3133" s="27"/>
      <c r="L3133" s="27"/>
      <c r="M3133" s="52"/>
      <c r="N3133" s="52"/>
      <c r="O3133" s="52"/>
      <c r="P3133" s="52"/>
      <c r="Q3133" s="52"/>
      <c r="R3133" s="52"/>
      <c r="S3133" s="52"/>
      <c r="T3133" s="52"/>
      <c r="U3133" s="52"/>
      <c r="V3133" s="52"/>
      <c r="W3133" s="52"/>
      <c r="X3133" s="52"/>
      <c r="Y3133" s="194"/>
      <c r="Z3133" s="776"/>
      <c r="AA3133" s="190"/>
      <c r="AB3133" s="747">
        <f t="shared" si="196"/>
        <v>0</v>
      </c>
      <c r="AC3133" s="748">
        <f t="shared" si="197"/>
        <v>0</v>
      </c>
      <c r="AD3133" s="187"/>
      <c r="AE3133" s="186"/>
      <c r="AF3133" s="190"/>
      <c r="AG3133" s="747">
        <f t="shared" si="198"/>
        <v>0</v>
      </c>
      <c r="AH3133" s="748">
        <f t="shared" si="199"/>
        <v>0</v>
      </c>
      <c r="AI3133" s="187"/>
      <c r="AJ3133" s="52"/>
      <c r="AK3133" s="156" t="str">
        <f>IFERROR(VLOOKUP($A3133,'Liste planification'!$B$2:$C$105,2,FALSE),"")</f>
        <v/>
      </c>
      <c r="AL3133" s="27"/>
      <c r="AM3133" s="27"/>
    </row>
    <row r="3134" spans="1:39">
      <c r="A3134" s="158"/>
      <c r="B3134" s="159" t="str">
        <f>A3134&amp;"-"&amp;TEXT(COUNTIF($A$5:A3134,A3134),"000")</f>
        <v>-000</v>
      </c>
      <c r="C3134" s="52"/>
      <c r="D3134" s="27"/>
      <c r="E3134" s="28"/>
      <c r="F3134" s="27"/>
      <c r="G3134" s="27"/>
      <c r="H3134" s="52"/>
      <c r="I3134" s="380" t="str">
        <f>IFERROR(VLOOKUP($F3134,'Liste planification'!$V$2:$W$96,2,FALSE),"")</f>
        <v/>
      </c>
      <c r="J3134" s="27"/>
      <c r="K3134" s="27"/>
      <c r="L3134" s="27"/>
      <c r="M3134" s="52"/>
      <c r="N3134" s="52"/>
      <c r="O3134" s="52"/>
      <c r="P3134" s="52"/>
      <c r="Q3134" s="52"/>
      <c r="R3134" s="52"/>
      <c r="S3134" s="52"/>
      <c r="T3134" s="52"/>
      <c r="U3134" s="52"/>
      <c r="V3134" s="52"/>
      <c r="W3134" s="52"/>
      <c r="X3134" s="52"/>
      <c r="Y3134" s="194"/>
      <c r="Z3134" s="776"/>
      <c r="AA3134" s="190"/>
      <c r="AB3134" s="747">
        <f t="shared" si="196"/>
        <v>0</v>
      </c>
      <c r="AC3134" s="748">
        <f t="shared" si="197"/>
        <v>0</v>
      </c>
      <c r="AD3134" s="187"/>
      <c r="AE3134" s="186"/>
      <c r="AF3134" s="190"/>
      <c r="AG3134" s="747">
        <f t="shared" si="198"/>
        <v>0</v>
      </c>
      <c r="AH3134" s="748">
        <f t="shared" si="199"/>
        <v>0</v>
      </c>
      <c r="AI3134" s="187"/>
      <c r="AJ3134" s="52"/>
      <c r="AK3134" s="156" t="str">
        <f>IFERROR(VLOOKUP($A3134,'Liste planification'!$B$2:$C$105,2,FALSE),"")</f>
        <v/>
      </c>
      <c r="AL3134" s="27"/>
      <c r="AM3134" s="27"/>
    </row>
    <row r="3135" spans="1:39">
      <c r="A3135" s="158"/>
      <c r="B3135" s="159" t="str">
        <f>A3135&amp;"-"&amp;TEXT(COUNTIF($A$5:A3135,A3135),"000")</f>
        <v>-000</v>
      </c>
      <c r="C3135" s="52"/>
      <c r="D3135" s="27"/>
      <c r="E3135" s="28"/>
      <c r="F3135" s="27"/>
      <c r="G3135" s="27"/>
      <c r="H3135" s="52"/>
      <c r="I3135" s="380" t="str">
        <f>IFERROR(VLOOKUP($F3135,'Liste planification'!$V$2:$W$96,2,FALSE),"")</f>
        <v/>
      </c>
      <c r="J3135" s="27"/>
      <c r="K3135" s="27"/>
      <c r="L3135" s="27"/>
      <c r="M3135" s="52"/>
      <c r="N3135" s="52"/>
      <c r="O3135" s="52"/>
      <c r="P3135" s="52"/>
      <c r="Q3135" s="52"/>
      <c r="R3135" s="52"/>
      <c r="S3135" s="52"/>
      <c r="T3135" s="52"/>
      <c r="U3135" s="52"/>
      <c r="V3135" s="52"/>
      <c r="W3135" s="52"/>
      <c r="X3135" s="52"/>
      <c r="Y3135" s="194"/>
      <c r="Z3135" s="776"/>
      <c r="AA3135" s="190"/>
      <c r="AB3135" s="747">
        <f t="shared" si="196"/>
        <v>0</v>
      </c>
      <c r="AC3135" s="748">
        <f t="shared" si="197"/>
        <v>0</v>
      </c>
      <c r="AD3135" s="187"/>
      <c r="AE3135" s="186"/>
      <c r="AF3135" s="190"/>
      <c r="AG3135" s="747">
        <f t="shared" si="198"/>
        <v>0</v>
      </c>
      <c r="AH3135" s="748">
        <f t="shared" si="199"/>
        <v>0</v>
      </c>
      <c r="AI3135" s="187"/>
      <c r="AJ3135" s="52"/>
      <c r="AK3135" s="156" t="str">
        <f>IFERROR(VLOOKUP($A3135,'Liste planification'!$B$2:$C$105,2,FALSE),"")</f>
        <v/>
      </c>
      <c r="AL3135" s="27"/>
      <c r="AM3135" s="27"/>
    </row>
    <row r="3136" spans="1:39">
      <c r="A3136" s="158"/>
      <c r="B3136" s="159" t="str">
        <f>A3136&amp;"-"&amp;TEXT(COUNTIF($A$5:A3136,A3136),"000")</f>
        <v>-000</v>
      </c>
      <c r="C3136" s="52"/>
      <c r="D3136" s="27"/>
      <c r="E3136" s="28"/>
      <c r="F3136" s="27"/>
      <c r="G3136" s="27"/>
      <c r="H3136" s="52"/>
      <c r="I3136" s="380" t="str">
        <f>IFERROR(VLOOKUP($F3136,'Liste planification'!$V$2:$W$96,2,FALSE),"")</f>
        <v/>
      </c>
      <c r="J3136" s="27"/>
      <c r="K3136" s="27"/>
      <c r="L3136" s="27"/>
      <c r="M3136" s="52"/>
      <c r="N3136" s="52"/>
      <c r="O3136" s="52"/>
      <c r="P3136" s="52"/>
      <c r="Q3136" s="52"/>
      <c r="R3136" s="52"/>
      <c r="S3136" s="52"/>
      <c r="T3136" s="52"/>
      <c r="U3136" s="52"/>
      <c r="V3136" s="52"/>
      <c r="W3136" s="52"/>
      <c r="X3136" s="52"/>
      <c r="Y3136" s="194"/>
      <c r="Z3136" s="776"/>
      <c r="AA3136" s="190"/>
      <c r="AB3136" s="747">
        <f t="shared" si="196"/>
        <v>0</v>
      </c>
      <c r="AC3136" s="748">
        <f t="shared" si="197"/>
        <v>0</v>
      </c>
      <c r="AD3136" s="187"/>
      <c r="AE3136" s="186"/>
      <c r="AF3136" s="190"/>
      <c r="AG3136" s="747">
        <f t="shared" si="198"/>
        <v>0</v>
      </c>
      <c r="AH3136" s="748">
        <f t="shared" si="199"/>
        <v>0</v>
      </c>
      <c r="AI3136" s="187"/>
      <c r="AJ3136" s="52"/>
      <c r="AK3136" s="156" t="str">
        <f>IFERROR(VLOOKUP($A3136,'Liste planification'!$B$2:$C$105,2,FALSE),"")</f>
        <v/>
      </c>
      <c r="AL3136" s="27"/>
      <c r="AM3136" s="27"/>
    </row>
    <row r="3137" spans="1:39">
      <c r="A3137" s="158"/>
      <c r="B3137" s="159" t="str">
        <f>A3137&amp;"-"&amp;TEXT(COUNTIF($A$5:A3137,A3137),"000")</f>
        <v>-000</v>
      </c>
      <c r="C3137" s="52"/>
      <c r="D3137" s="27"/>
      <c r="E3137" s="28"/>
      <c r="F3137" s="27"/>
      <c r="G3137" s="27"/>
      <c r="H3137" s="52"/>
      <c r="I3137" s="380" t="str">
        <f>IFERROR(VLOOKUP($F3137,'Liste planification'!$V$2:$W$96,2,FALSE),"")</f>
        <v/>
      </c>
      <c r="J3137" s="27"/>
      <c r="K3137" s="27"/>
      <c r="L3137" s="27"/>
      <c r="M3137" s="52"/>
      <c r="N3137" s="52"/>
      <c r="O3137" s="52"/>
      <c r="P3137" s="52"/>
      <c r="Q3137" s="52"/>
      <c r="R3137" s="52"/>
      <c r="S3137" s="52"/>
      <c r="T3137" s="52"/>
      <c r="U3137" s="52"/>
      <c r="V3137" s="52"/>
      <c r="W3137" s="52"/>
      <c r="X3137" s="52"/>
      <c r="Y3137" s="194"/>
      <c r="Z3137" s="776"/>
      <c r="AA3137" s="190"/>
      <c r="AB3137" s="747">
        <f t="shared" si="196"/>
        <v>0</v>
      </c>
      <c r="AC3137" s="748">
        <f t="shared" si="197"/>
        <v>0</v>
      </c>
      <c r="AD3137" s="187"/>
      <c r="AE3137" s="186"/>
      <c r="AF3137" s="190"/>
      <c r="AG3137" s="747">
        <f t="shared" si="198"/>
        <v>0</v>
      </c>
      <c r="AH3137" s="748">
        <f t="shared" si="199"/>
        <v>0</v>
      </c>
      <c r="AI3137" s="187"/>
      <c r="AJ3137" s="52"/>
      <c r="AK3137" s="156" t="str">
        <f>IFERROR(VLOOKUP($A3137,'Liste planification'!$B$2:$C$105,2,FALSE),"")</f>
        <v/>
      </c>
      <c r="AL3137" s="27"/>
      <c r="AM3137" s="27"/>
    </row>
    <row r="3138" spans="1:39">
      <c r="A3138" s="158"/>
      <c r="B3138" s="159" t="str">
        <f>A3138&amp;"-"&amp;TEXT(COUNTIF($A$5:A3138,A3138),"000")</f>
        <v>-000</v>
      </c>
      <c r="C3138" s="52"/>
      <c r="D3138" s="27"/>
      <c r="E3138" s="28"/>
      <c r="F3138" s="27"/>
      <c r="G3138" s="27"/>
      <c r="H3138" s="52"/>
      <c r="I3138" s="380" t="str">
        <f>IFERROR(VLOOKUP($F3138,'Liste planification'!$V$2:$W$96,2,FALSE),"")</f>
        <v/>
      </c>
      <c r="J3138" s="27"/>
      <c r="K3138" s="27"/>
      <c r="L3138" s="27"/>
      <c r="M3138" s="52"/>
      <c r="N3138" s="52"/>
      <c r="O3138" s="52"/>
      <c r="P3138" s="52"/>
      <c r="Q3138" s="52"/>
      <c r="R3138" s="52"/>
      <c r="S3138" s="52"/>
      <c r="T3138" s="52"/>
      <c r="U3138" s="52"/>
      <c r="V3138" s="52"/>
      <c r="W3138" s="52"/>
      <c r="X3138" s="52"/>
      <c r="Y3138" s="194"/>
      <c r="Z3138" s="776"/>
      <c r="AA3138" s="190"/>
      <c r="AB3138" s="747">
        <f t="shared" si="196"/>
        <v>0</v>
      </c>
      <c r="AC3138" s="748">
        <f t="shared" si="197"/>
        <v>0</v>
      </c>
      <c r="AD3138" s="187"/>
      <c r="AE3138" s="186"/>
      <c r="AF3138" s="190"/>
      <c r="AG3138" s="747">
        <f t="shared" si="198"/>
        <v>0</v>
      </c>
      <c r="AH3138" s="748">
        <f t="shared" si="199"/>
        <v>0</v>
      </c>
      <c r="AI3138" s="187"/>
      <c r="AJ3138" s="52"/>
      <c r="AK3138" s="156" t="str">
        <f>IFERROR(VLOOKUP($A3138,'Liste planification'!$B$2:$C$105,2,FALSE),"")</f>
        <v/>
      </c>
      <c r="AL3138" s="27"/>
      <c r="AM3138" s="27"/>
    </row>
    <row r="3139" spans="1:39">
      <c r="A3139" s="158"/>
      <c r="B3139" s="159" t="str">
        <f>A3139&amp;"-"&amp;TEXT(COUNTIF($A$5:A3139,A3139),"000")</f>
        <v>-000</v>
      </c>
      <c r="C3139" s="52"/>
      <c r="D3139" s="27"/>
      <c r="E3139" s="28"/>
      <c r="F3139" s="27"/>
      <c r="G3139" s="27"/>
      <c r="H3139" s="52"/>
      <c r="I3139" s="380" t="str">
        <f>IFERROR(VLOOKUP($F3139,'Liste planification'!$V$2:$W$96,2,FALSE),"")</f>
        <v/>
      </c>
      <c r="J3139" s="27"/>
      <c r="K3139" s="27"/>
      <c r="L3139" s="27"/>
      <c r="M3139" s="52"/>
      <c r="N3139" s="52"/>
      <c r="O3139" s="52"/>
      <c r="P3139" s="52"/>
      <c r="Q3139" s="52"/>
      <c r="R3139" s="52"/>
      <c r="S3139" s="52"/>
      <c r="T3139" s="52"/>
      <c r="U3139" s="52"/>
      <c r="V3139" s="52"/>
      <c r="W3139" s="52"/>
      <c r="X3139" s="52"/>
      <c r="Y3139" s="194"/>
      <c r="Z3139" s="776"/>
      <c r="AA3139" s="190"/>
      <c r="AB3139" s="747">
        <f t="shared" si="196"/>
        <v>0</v>
      </c>
      <c r="AC3139" s="748">
        <f t="shared" si="197"/>
        <v>0</v>
      </c>
      <c r="AD3139" s="187"/>
      <c r="AE3139" s="186"/>
      <c r="AF3139" s="190"/>
      <c r="AG3139" s="747">
        <f t="shared" si="198"/>
        <v>0</v>
      </c>
      <c r="AH3139" s="748">
        <f t="shared" si="199"/>
        <v>0</v>
      </c>
      <c r="AI3139" s="187"/>
      <c r="AJ3139" s="52"/>
      <c r="AK3139" s="156" t="str">
        <f>IFERROR(VLOOKUP($A3139,'Liste planification'!$B$2:$C$105,2,FALSE),"")</f>
        <v/>
      </c>
      <c r="AL3139" s="27"/>
      <c r="AM3139" s="27"/>
    </row>
    <row r="3140" spans="1:39">
      <c r="A3140" s="158"/>
      <c r="B3140" s="159" t="str">
        <f>A3140&amp;"-"&amp;TEXT(COUNTIF($A$5:A3140,A3140),"000")</f>
        <v>-000</v>
      </c>
      <c r="C3140" s="52"/>
      <c r="D3140" s="27"/>
      <c r="E3140" s="28"/>
      <c r="F3140" s="27"/>
      <c r="G3140" s="27"/>
      <c r="H3140" s="52"/>
      <c r="I3140" s="380" t="str">
        <f>IFERROR(VLOOKUP($F3140,'Liste planification'!$V$2:$W$96,2,FALSE),"")</f>
        <v/>
      </c>
      <c r="J3140" s="27"/>
      <c r="K3140" s="27"/>
      <c r="L3140" s="27"/>
      <c r="M3140" s="52"/>
      <c r="N3140" s="52"/>
      <c r="O3140" s="52"/>
      <c r="P3140" s="52"/>
      <c r="Q3140" s="52"/>
      <c r="R3140" s="52"/>
      <c r="S3140" s="52"/>
      <c r="T3140" s="52"/>
      <c r="U3140" s="52"/>
      <c r="V3140" s="52"/>
      <c r="W3140" s="52"/>
      <c r="X3140" s="52"/>
      <c r="Y3140" s="194"/>
      <c r="Z3140" s="776"/>
      <c r="AA3140" s="190"/>
      <c r="AB3140" s="747">
        <f t="shared" si="196"/>
        <v>0</v>
      </c>
      <c r="AC3140" s="748">
        <f t="shared" si="197"/>
        <v>0</v>
      </c>
      <c r="AD3140" s="187"/>
      <c r="AE3140" s="186"/>
      <c r="AF3140" s="190"/>
      <c r="AG3140" s="747">
        <f t="shared" si="198"/>
        <v>0</v>
      </c>
      <c r="AH3140" s="748">
        <f t="shared" si="199"/>
        <v>0</v>
      </c>
      <c r="AI3140" s="187"/>
      <c r="AJ3140" s="52"/>
      <c r="AK3140" s="156" t="str">
        <f>IFERROR(VLOOKUP($A3140,'Liste planification'!$B$2:$C$105,2,FALSE),"")</f>
        <v/>
      </c>
      <c r="AL3140" s="27"/>
      <c r="AM3140" s="27"/>
    </row>
    <row r="3141" spans="1:39">
      <c r="A3141" s="158"/>
      <c r="B3141" s="159" t="str">
        <f>A3141&amp;"-"&amp;TEXT(COUNTIF($A$5:A3141,A3141),"000")</f>
        <v>-000</v>
      </c>
      <c r="C3141" s="52"/>
      <c r="D3141" s="27"/>
      <c r="E3141" s="28"/>
      <c r="F3141" s="27"/>
      <c r="G3141" s="27"/>
      <c r="H3141" s="52"/>
      <c r="I3141" s="380" t="str">
        <f>IFERROR(VLOOKUP($F3141,'Liste planification'!$V$2:$W$96,2,FALSE),"")</f>
        <v/>
      </c>
      <c r="J3141" s="27"/>
      <c r="K3141" s="27"/>
      <c r="L3141" s="27"/>
      <c r="M3141" s="52"/>
      <c r="N3141" s="52"/>
      <c r="O3141" s="52"/>
      <c r="P3141" s="52"/>
      <c r="Q3141" s="52"/>
      <c r="R3141" s="52"/>
      <c r="S3141" s="52"/>
      <c r="T3141" s="52"/>
      <c r="U3141" s="52"/>
      <c r="V3141" s="52"/>
      <c r="W3141" s="52"/>
      <c r="X3141" s="52"/>
      <c r="Y3141" s="194"/>
      <c r="Z3141" s="776"/>
      <c r="AA3141" s="190"/>
      <c r="AB3141" s="747">
        <f t="shared" si="196"/>
        <v>0</v>
      </c>
      <c r="AC3141" s="748">
        <f t="shared" si="197"/>
        <v>0</v>
      </c>
      <c r="AD3141" s="187"/>
      <c r="AE3141" s="186"/>
      <c r="AF3141" s="190"/>
      <c r="AG3141" s="747">
        <f t="shared" si="198"/>
        <v>0</v>
      </c>
      <c r="AH3141" s="748">
        <f t="shared" si="199"/>
        <v>0</v>
      </c>
      <c r="AI3141" s="187"/>
      <c r="AJ3141" s="52"/>
      <c r="AK3141" s="156" t="str">
        <f>IFERROR(VLOOKUP($A3141,'Liste planification'!$B$2:$C$105,2,FALSE),"")</f>
        <v/>
      </c>
      <c r="AL3141" s="27"/>
      <c r="AM3141" s="27"/>
    </row>
    <row r="3142" spans="1:39">
      <c r="A3142" s="158"/>
      <c r="B3142" s="159" t="str">
        <f>A3142&amp;"-"&amp;TEXT(COUNTIF($A$5:A3142,A3142),"000")</f>
        <v>-000</v>
      </c>
      <c r="C3142" s="52"/>
      <c r="D3142" s="27"/>
      <c r="E3142" s="28"/>
      <c r="F3142" s="27"/>
      <c r="G3142" s="27"/>
      <c r="H3142" s="52"/>
      <c r="I3142" s="380" t="str">
        <f>IFERROR(VLOOKUP($F3142,'Liste planification'!$V$2:$W$96,2,FALSE),"")</f>
        <v/>
      </c>
      <c r="J3142" s="27"/>
      <c r="K3142" s="27"/>
      <c r="L3142" s="27"/>
      <c r="M3142" s="52"/>
      <c r="N3142" s="52"/>
      <c r="O3142" s="52"/>
      <c r="P3142" s="52"/>
      <c r="Q3142" s="52"/>
      <c r="R3142" s="52"/>
      <c r="S3142" s="52"/>
      <c r="T3142" s="52"/>
      <c r="U3142" s="52"/>
      <c r="V3142" s="52"/>
      <c r="W3142" s="52"/>
      <c r="X3142" s="52"/>
      <c r="Y3142" s="194"/>
      <c r="Z3142" s="776"/>
      <c r="AA3142" s="190"/>
      <c r="AB3142" s="747">
        <f t="shared" si="196"/>
        <v>0</v>
      </c>
      <c r="AC3142" s="748">
        <f t="shared" si="197"/>
        <v>0</v>
      </c>
      <c r="AD3142" s="187"/>
      <c r="AE3142" s="186"/>
      <c r="AF3142" s="190"/>
      <c r="AG3142" s="747">
        <f t="shared" si="198"/>
        <v>0</v>
      </c>
      <c r="AH3142" s="748">
        <f t="shared" si="199"/>
        <v>0</v>
      </c>
      <c r="AI3142" s="187"/>
      <c r="AJ3142" s="52"/>
      <c r="AK3142" s="156" t="str">
        <f>IFERROR(VLOOKUP($A3142,'Liste planification'!$B$2:$C$105,2,FALSE),"")</f>
        <v/>
      </c>
      <c r="AL3142" s="27"/>
      <c r="AM3142" s="27"/>
    </row>
    <row r="3143" spans="1:39">
      <c r="A3143" s="158"/>
      <c r="B3143" s="159" t="str">
        <f>A3143&amp;"-"&amp;TEXT(COUNTIF($A$5:A3143,A3143),"000")</f>
        <v>-000</v>
      </c>
      <c r="C3143" s="52"/>
      <c r="D3143" s="27"/>
      <c r="E3143" s="28"/>
      <c r="F3143" s="27"/>
      <c r="G3143" s="27"/>
      <c r="H3143" s="52"/>
      <c r="I3143" s="380" t="str">
        <f>IFERROR(VLOOKUP($F3143,'Liste planification'!$V$2:$W$96,2,FALSE),"")</f>
        <v/>
      </c>
      <c r="J3143" s="27"/>
      <c r="K3143" s="27"/>
      <c r="L3143" s="27"/>
      <c r="M3143" s="52"/>
      <c r="N3143" s="52"/>
      <c r="O3143" s="52"/>
      <c r="P3143" s="52"/>
      <c r="Q3143" s="52"/>
      <c r="R3143" s="52"/>
      <c r="S3143" s="52"/>
      <c r="T3143" s="52"/>
      <c r="U3143" s="52"/>
      <c r="V3143" s="52"/>
      <c r="W3143" s="52"/>
      <c r="X3143" s="52"/>
      <c r="Y3143" s="194"/>
      <c r="Z3143" s="776"/>
      <c r="AA3143" s="190"/>
      <c r="AB3143" s="747">
        <f t="shared" si="196"/>
        <v>0</v>
      </c>
      <c r="AC3143" s="748">
        <f t="shared" si="197"/>
        <v>0</v>
      </c>
      <c r="AD3143" s="187"/>
      <c r="AE3143" s="186"/>
      <c r="AF3143" s="190"/>
      <c r="AG3143" s="747">
        <f t="shared" si="198"/>
        <v>0</v>
      </c>
      <c r="AH3143" s="748">
        <f t="shared" si="199"/>
        <v>0</v>
      </c>
      <c r="AI3143" s="187"/>
      <c r="AJ3143" s="52"/>
      <c r="AK3143" s="156" t="str">
        <f>IFERROR(VLOOKUP($A3143,'Liste planification'!$B$2:$C$105,2,FALSE),"")</f>
        <v/>
      </c>
      <c r="AL3143" s="27"/>
      <c r="AM3143" s="27"/>
    </row>
    <row r="3144" spans="1:39">
      <c r="A3144" s="158"/>
      <c r="B3144" s="159" t="str">
        <f>A3144&amp;"-"&amp;TEXT(COUNTIF($A$5:A3144,A3144),"000")</f>
        <v>-000</v>
      </c>
      <c r="C3144" s="52"/>
      <c r="D3144" s="27"/>
      <c r="E3144" s="28"/>
      <c r="F3144" s="27"/>
      <c r="G3144" s="27"/>
      <c r="H3144" s="52"/>
      <c r="I3144" s="380" t="str">
        <f>IFERROR(VLOOKUP($F3144,'Liste planification'!$V$2:$W$96,2,FALSE),"")</f>
        <v/>
      </c>
      <c r="J3144" s="27"/>
      <c r="K3144" s="27"/>
      <c r="L3144" s="27"/>
      <c r="M3144" s="52"/>
      <c r="N3144" s="52"/>
      <c r="O3144" s="52"/>
      <c r="P3144" s="52"/>
      <c r="Q3144" s="52"/>
      <c r="R3144" s="52"/>
      <c r="S3144" s="52"/>
      <c r="T3144" s="52"/>
      <c r="U3144" s="52"/>
      <c r="V3144" s="52"/>
      <c r="W3144" s="52"/>
      <c r="X3144" s="52"/>
      <c r="Y3144" s="194"/>
      <c r="Z3144" s="776"/>
      <c r="AA3144" s="190"/>
      <c r="AB3144" s="747">
        <f t="shared" si="196"/>
        <v>0</v>
      </c>
      <c r="AC3144" s="748">
        <f t="shared" si="197"/>
        <v>0</v>
      </c>
      <c r="AD3144" s="187"/>
      <c r="AE3144" s="186"/>
      <c r="AF3144" s="190"/>
      <c r="AG3144" s="747">
        <f t="shared" si="198"/>
        <v>0</v>
      </c>
      <c r="AH3144" s="748">
        <f t="shared" si="199"/>
        <v>0</v>
      </c>
      <c r="AI3144" s="187"/>
      <c r="AJ3144" s="52"/>
      <c r="AK3144" s="156" t="str">
        <f>IFERROR(VLOOKUP($A3144,'Liste planification'!$B$2:$C$105,2,FALSE),"")</f>
        <v/>
      </c>
      <c r="AL3144" s="27"/>
      <c r="AM3144" s="27"/>
    </row>
    <row r="3145" spans="1:39">
      <c r="A3145" s="158"/>
      <c r="B3145" s="159" t="str">
        <f>A3145&amp;"-"&amp;TEXT(COUNTIF($A$5:A3145,A3145),"000")</f>
        <v>-000</v>
      </c>
      <c r="C3145" s="52"/>
      <c r="D3145" s="27"/>
      <c r="E3145" s="28"/>
      <c r="F3145" s="27"/>
      <c r="G3145" s="27"/>
      <c r="H3145" s="52"/>
      <c r="I3145" s="380" t="str">
        <f>IFERROR(VLOOKUP($F3145,'Liste planification'!$V$2:$W$96,2,FALSE),"")</f>
        <v/>
      </c>
      <c r="J3145" s="27"/>
      <c r="K3145" s="27"/>
      <c r="L3145" s="27"/>
      <c r="M3145" s="52"/>
      <c r="N3145" s="52"/>
      <c r="O3145" s="52"/>
      <c r="P3145" s="52"/>
      <c r="Q3145" s="52"/>
      <c r="R3145" s="52"/>
      <c r="S3145" s="52"/>
      <c r="T3145" s="52"/>
      <c r="U3145" s="52"/>
      <c r="V3145" s="52"/>
      <c r="W3145" s="52"/>
      <c r="X3145" s="52"/>
      <c r="Y3145" s="194"/>
      <c r="Z3145" s="776"/>
      <c r="AA3145" s="190"/>
      <c r="AB3145" s="747">
        <f t="shared" si="196"/>
        <v>0</v>
      </c>
      <c r="AC3145" s="748">
        <f t="shared" si="197"/>
        <v>0</v>
      </c>
      <c r="AD3145" s="187"/>
      <c r="AE3145" s="186"/>
      <c r="AF3145" s="190"/>
      <c r="AG3145" s="747">
        <f t="shared" si="198"/>
        <v>0</v>
      </c>
      <c r="AH3145" s="748">
        <f t="shared" si="199"/>
        <v>0</v>
      </c>
      <c r="AI3145" s="187"/>
      <c r="AJ3145" s="52"/>
      <c r="AK3145" s="156" t="str">
        <f>IFERROR(VLOOKUP($A3145,'Liste planification'!$B$2:$C$105,2,FALSE),"")</f>
        <v/>
      </c>
      <c r="AL3145" s="27"/>
      <c r="AM3145" s="27"/>
    </row>
    <row r="3146" spans="1:39">
      <c r="A3146" s="158"/>
      <c r="B3146" s="159" t="str">
        <f>A3146&amp;"-"&amp;TEXT(COUNTIF($A$5:A3146,A3146),"000")</f>
        <v>-000</v>
      </c>
      <c r="C3146" s="52"/>
      <c r="D3146" s="27"/>
      <c r="E3146" s="28"/>
      <c r="F3146" s="27"/>
      <c r="G3146" s="27"/>
      <c r="H3146" s="52"/>
      <c r="I3146" s="380" t="str">
        <f>IFERROR(VLOOKUP($F3146,'Liste planification'!$V$2:$W$96,2,FALSE),"")</f>
        <v/>
      </c>
      <c r="J3146" s="27"/>
      <c r="K3146" s="27"/>
      <c r="L3146" s="27"/>
      <c r="M3146" s="52"/>
      <c r="N3146" s="52"/>
      <c r="O3146" s="52"/>
      <c r="P3146" s="52"/>
      <c r="Q3146" s="52"/>
      <c r="R3146" s="52"/>
      <c r="S3146" s="52"/>
      <c r="T3146" s="52"/>
      <c r="U3146" s="52"/>
      <c r="V3146" s="52"/>
      <c r="W3146" s="52"/>
      <c r="X3146" s="52"/>
      <c r="Y3146" s="194"/>
      <c r="Z3146" s="776"/>
      <c r="AA3146" s="190"/>
      <c r="AB3146" s="747">
        <f t="shared" si="196"/>
        <v>0</v>
      </c>
      <c r="AC3146" s="748">
        <f t="shared" si="197"/>
        <v>0</v>
      </c>
      <c r="AD3146" s="187"/>
      <c r="AE3146" s="186"/>
      <c r="AF3146" s="190"/>
      <c r="AG3146" s="747">
        <f t="shared" si="198"/>
        <v>0</v>
      </c>
      <c r="AH3146" s="748">
        <f t="shared" si="199"/>
        <v>0</v>
      </c>
      <c r="AI3146" s="187"/>
      <c r="AJ3146" s="52"/>
      <c r="AK3146" s="156" t="str">
        <f>IFERROR(VLOOKUP($A3146,'Liste planification'!$B$2:$C$105,2,FALSE),"")</f>
        <v/>
      </c>
      <c r="AL3146" s="27"/>
      <c r="AM3146" s="27"/>
    </row>
    <row r="3147" spans="1:39">
      <c r="A3147" s="158"/>
      <c r="B3147" s="159" t="str">
        <f>A3147&amp;"-"&amp;TEXT(COUNTIF($A$5:A3147,A3147),"000")</f>
        <v>-000</v>
      </c>
      <c r="C3147" s="52"/>
      <c r="D3147" s="27"/>
      <c r="E3147" s="28"/>
      <c r="F3147" s="27"/>
      <c r="G3147" s="27"/>
      <c r="H3147" s="52"/>
      <c r="I3147" s="380" t="str">
        <f>IFERROR(VLOOKUP($F3147,'Liste planification'!$V$2:$W$96,2,FALSE),"")</f>
        <v/>
      </c>
      <c r="J3147" s="27"/>
      <c r="K3147" s="27"/>
      <c r="L3147" s="27"/>
      <c r="M3147" s="52"/>
      <c r="N3147" s="52"/>
      <c r="O3147" s="52"/>
      <c r="P3147" s="52"/>
      <c r="Q3147" s="52"/>
      <c r="R3147" s="52"/>
      <c r="S3147" s="52"/>
      <c r="T3147" s="52"/>
      <c r="U3147" s="52"/>
      <c r="V3147" s="52"/>
      <c r="W3147" s="52"/>
      <c r="X3147" s="52"/>
      <c r="Y3147" s="194"/>
      <c r="Z3147" s="776"/>
      <c r="AA3147" s="190"/>
      <c r="AB3147" s="747">
        <f t="shared" si="196"/>
        <v>0</v>
      </c>
      <c r="AC3147" s="748">
        <f t="shared" si="197"/>
        <v>0</v>
      </c>
      <c r="AD3147" s="187"/>
      <c r="AE3147" s="186"/>
      <c r="AF3147" s="190"/>
      <c r="AG3147" s="747">
        <f t="shared" si="198"/>
        <v>0</v>
      </c>
      <c r="AH3147" s="748">
        <f t="shared" si="199"/>
        <v>0</v>
      </c>
      <c r="AI3147" s="187"/>
      <c r="AJ3147" s="52"/>
      <c r="AK3147" s="156" t="str">
        <f>IFERROR(VLOOKUP($A3147,'Liste planification'!$B$2:$C$105,2,FALSE),"")</f>
        <v/>
      </c>
      <c r="AL3147" s="27"/>
      <c r="AM3147" s="27"/>
    </row>
    <row r="3148" spans="1:39">
      <c r="A3148" s="158"/>
      <c r="B3148" s="159" t="str">
        <f>A3148&amp;"-"&amp;TEXT(COUNTIF($A$5:A3148,A3148),"000")</f>
        <v>-000</v>
      </c>
      <c r="C3148" s="52"/>
      <c r="D3148" s="27"/>
      <c r="E3148" s="28"/>
      <c r="F3148" s="27"/>
      <c r="G3148" s="27"/>
      <c r="H3148" s="52"/>
      <c r="I3148" s="380" t="str">
        <f>IFERROR(VLOOKUP($F3148,'Liste planification'!$V$2:$W$96,2,FALSE),"")</f>
        <v/>
      </c>
      <c r="J3148" s="27"/>
      <c r="K3148" s="27"/>
      <c r="L3148" s="27"/>
      <c r="M3148" s="52"/>
      <c r="N3148" s="52"/>
      <c r="O3148" s="52"/>
      <c r="P3148" s="52"/>
      <c r="Q3148" s="52"/>
      <c r="R3148" s="52"/>
      <c r="S3148" s="52"/>
      <c r="T3148" s="52"/>
      <c r="U3148" s="52"/>
      <c r="V3148" s="52"/>
      <c r="W3148" s="52"/>
      <c r="X3148" s="52"/>
      <c r="Y3148" s="194"/>
      <c r="Z3148" s="776"/>
      <c r="AA3148" s="190"/>
      <c r="AB3148" s="747">
        <f t="shared" si="196"/>
        <v>0</v>
      </c>
      <c r="AC3148" s="748">
        <f t="shared" si="197"/>
        <v>0</v>
      </c>
      <c r="AD3148" s="187"/>
      <c r="AE3148" s="186"/>
      <c r="AF3148" s="190"/>
      <c r="AG3148" s="747">
        <f t="shared" si="198"/>
        <v>0</v>
      </c>
      <c r="AH3148" s="748">
        <f t="shared" si="199"/>
        <v>0</v>
      </c>
      <c r="AI3148" s="187"/>
      <c r="AJ3148" s="52"/>
      <c r="AK3148" s="156" t="str">
        <f>IFERROR(VLOOKUP($A3148,'Liste planification'!$B$2:$C$105,2,FALSE),"")</f>
        <v/>
      </c>
      <c r="AL3148" s="27"/>
      <c r="AM3148" s="27"/>
    </row>
    <row r="3149" spans="1:39">
      <c r="A3149" s="158"/>
      <c r="B3149" s="159" t="str">
        <f>A3149&amp;"-"&amp;TEXT(COUNTIF($A$5:A3149,A3149),"000")</f>
        <v>-000</v>
      </c>
      <c r="C3149" s="52"/>
      <c r="D3149" s="27"/>
      <c r="E3149" s="28"/>
      <c r="F3149" s="27"/>
      <c r="G3149" s="27"/>
      <c r="H3149" s="52"/>
      <c r="I3149" s="380" t="str">
        <f>IFERROR(VLOOKUP($F3149,'Liste planification'!$V$2:$W$96,2,FALSE),"")</f>
        <v/>
      </c>
      <c r="J3149" s="27"/>
      <c r="K3149" s="27"/>
      <c r="L3149" s="27"/>
      <c r="M3149" s="52"/>
      <c r="N3149" s="52"/>
      <c r="O3149" s="52"/>
      <c r="P3149" s="52"/>
      <c r="Q3149" s="52"/>
      <c r="R3149" s="52"/>
      <c r="S3149" s="52"/>
      <c r="T3149" s="52"/>
      <c r="U3149" s="52"/>
      <c r="V3149" s="52"/>
      <c r="W3149" s="52"/>
      <c r="X3149" s="52"/>
      <c r="Y3149" s="194"/>
      <c r="Z3149" s="776"/>
      <c r="AA3149" s="190"/>
      <c r="AB3149" s="747">
        <f t="shared" si="196"/>
        <v>0</v>
      </c>
      <c r="AC3149" s="748">
        <f t="shared" si="197"/>
        <v>0</v>
      </c>
      <c r="AD3149" s="187"/>
      <c r="AE3149" s="186"/>
      <c r="AF3149" s="190"/>
      <c r="AG3149" s="747">
        <f t="shared" si="198"/>
        <v>0</v>
      </c>
      <c r="AH3149" s="748">
        <f t="shared" si="199"/>
        <v>0</v>
      </c>
      <c r="AI3149" s="187"/>
      <c r="AJ3149" s="52"/>
      <c r="AK3149" s="156" t="str">
        <f>IFERROR(VLOOKUP($A3149,'Liste planification'!$B$2:$C$105,2,FALSE),"")</f>
        <v/>
      </c>
      <c r="AL3149" s="27"/>
      <c r="AM3149" s="27"/>
    </row>
    <row r="3150" spans="1:39">
      <c r="A3150" s="158"/>
      <c r="B3150" s="159" t="str">
        <f>A3150&amp;"-"&amp;TEXT(COUNTIF($A$5:A3150,A3150),"000")</f>
        <v>-000</v>
      </c>
      <c r="C3150" s="52"/>
      <c r="D3150" s="27"/>
      <c r="E3150" s="28"/>
      <c r="F3150" s="27"/>
      <c r="G3150" s="27"/>
      <c r="H3150" s="52"/>
      <c r="I3150" s="380" t="str">
        <f>IFERROR(VLOOKUP($F3150,'Liste planification'!$V$2:$W$96,2,FALSE),"")</f>
        <v/>
      </c>
      <c r="J3150" s="27"/>
      <c r="K3150" s="27"/>
      <c r="L3150" s="27"/>
      <c r="M3150" s="52"/>
      <c r="N3150" s="52"/>
      <c r="O3150" s="52"/>
      <c r="P3150" s="52"/>
      <c r="Q3150" s="52"/>
      <c r="R3150" s="52"/>
      <c r="S3150" s="52"/>
      <c r="T3150" s="52"/>
      <c r="U3150" s="52"/>
      <c r="V3150" s="52"/>
      <c r="W3150" s="52"/>
      <c r="X3150" s="52"/>
      <c r="Y3150" s="194"/>
      <c r="Z3150" s="776"/>
      <c r="AA3150" s="190"/>
      <c r="AB3150" s="747">
        <f t="shared" si="196"/>
        <v>0</v>
      </c>
      <c r="AC3150" s="748">
        <f t="shared" si="197"/>
        <v>0</v>
      </c>
      <c r="AD3150" s="187"/>
      <c r="AE3150" s="186"/>
      <c r="AF3150" s="190"/>
      <c r="AG3150" s="747">
        <f t="shared" si="198"/>
        <v>0</v>
      </c>
      <c r="AH3150" s="748">
        <f t="shared" si="199"/>
        <v>0</v>
      </c>
      <c r="AI3150" s="187"/>
      <c r="AJ3150" s="52"/>
      <c r="AK3150" s="156" t="str">
        <f>IFERROR(VLOOKUP($A3150,'Liste planification'!$B$2:$C$105,2,FALSE),"")</f>
        <v/>
      </c>
      <c r="AL3150" s="27"/>
      <c r="AM3150" s="27"/>
    </row>
    <row r="3151" spans="1:39">
      <c r="A3151" s="158"/>
      <c r="B3151" s="159" t="str">
        <f>A3151&amp;"-"&amp;TEXT(COUNTIF($A$5:A3151,A3151),"000")</f>
        <v>-000</v>
      </c>
      <c r="C3151" s="52"/>
      <c r="D3151" s="27"/>
      <c r="E3151" s="28"/>
      <c r="F3151" s="27"/>
      <c r="G3151" s="27"/>
      <c r="H3151" s="52"/>
      <c r="I3151" s="380" t="str">
        <f>IFERROR(VLOOKUP($F3151,'Liste planification'!$V$2:$W$96,2,FALSE),"")</f>
        <v/>
      </c>
      <c r="J3151" s="27"/>
      <c r="K3151" s="27"/>
      <c r="L3151" s="27"/>
      <c r="M3151" s="52"/>
      <c r="N3151" s="52"/>
      <c r="O3151" s="52"/>
      <c r="P3151" s="52"/>
      <c r="Q3151" s="52"/>
      <c r="R3151" s="52"/>
      <c r="S3151" s="52"/>
      <c r="T3151" s="52"/>
      <c r="U3151" s="52"/>
      <c r="V3151" s="52"/>
      <c r="W3151" s="52"/>
      <c r="X3151" s="52"/>
      <c r="Y3151" s="194"/>
      <c r="Z3151" s="776"/>
      <c r="AA3151" s="190"/>
      <c r="AB3151" s="747">
        <f t="shared" si="196"/>
        <v>0</v>
      </c>
      <c r="AC3151" s="748">
        <f t="shared" si="197"/>
        <v>0</v>
      </c>
      <c r="AD3151" s="187"/>
      <c r="AE3151" s="186"/>
      <c r="AF3151" s="190"/>
      <c r="AG3151" s="747">
        <f t="shared" si="198"/>
        <v>0</v>
      </c>
      <c r="AH3151" s="748">
        <f t="shared" si="199"/>
        <v>0</v>
      </c>
      <c r="AI3151" s="187"/>
      <c r="AJ3151" s="52"/>
      <c r="AK3151" s="156" t="str">
        <f>IFERROR(VLOOKUP($A3151,'Liste planification'!$B$2:$C$105,2,FALSE),"")</f>
        <v/>
      </c>
      <c r="AL3151" s="27"/>
      <c r="AM3151" s="27"/>
    </row>
    <row r="3152" spans="1:39">
      <c r="A3152" s="158"/>
      <c r="B3152" s="159" t="str">
        <f>A3152&amp;"-"&amp;TEXT(COUNTIF($A$5:A3152,A3152),"000")</f>
        <v>-000</v>
      </c>
      <c r="C3152" s="52"/>
      <c r="D3152" s="27"/>
      <c r="E3152" s="28"/>
      <c r="F3152" s="27"/>
      <c r="G3152" s="27"/>
      <c r="H3152" s="52"/>
      <c r="I3152" s="380" t="str">
        <f>IFERROR(VLOOKUP($F3152,'Liste planification'!$V$2:$W$96,2,FALSE),"")</f>
        <v/>
      </c>
      <c r="J3152" s="27"/>
      <c r="K3152" s="27"/>
      <c r="L3152" s="27"/>
      <c r="M3152" s="52"/>
      <c r="N3152" s="52"/>
      <c r="O3152" s="52"/>
      <c r="P3152" s="52"/>
      <c r="Q3152" s="52"/>
      <c r="R3152" s="52"/>
      <c r="S3152" s="52"/>
      <c r="T3152" s="52"/>
      <c r="U3152" s="52"/>
      <c r="V3152" s="52"/>
      <c r="W3152" s="52"/>
      <c r="X3152" s="52"/>
      <c r="Y3152" s="194"/>
      <c r="Z3152" s="776"/>
      <c r="AA3152" s="190"/>
      <c r="AB3152" s="747">
        <f t="shared" si="196"/>
        <v>0</v>
      </c>
      <c r="AC3152" s="748">
        <f t="shared" si="197"/>
        <v>0</v>
      </c>
      <c r="AD3152" s="187"/>
      <c r="AE3152" s="186"/>
      <c r="AF3152" s="190"/>
      <c r="AG3152" s="747">
        <f t="shared" si="198"/>
        <v>0</v>
      </c>
      <c r="AH3152" s="748">
        <f t="shared" si="199"/>
        <v>0</v>
      </c>
      <c r="AI3152" s="187"/>
      <c r="AJ3152" s="52"/>
      <c r="AK3152" s="156" t="str">
        <f>IFERROR(VLOOKUP($A3152,'Liste planification'!$B$2:$C$105,2,FALSE),"")</f>
        <v/>
      </c>
      <c r="AL3152" s="27"/>
      <c r="AM3152" s="27"/>
    </row>
    <row r="3153" spans="1:39">
      <c r="A3153" s="158"/>
      <c r="B3153" s="159" t="str">
        <f>A3153&amp;"-"&amp;TEXT(COUNTIF($A$5:A3153,A3153),"000")</f>
        <v>-000</v>
      </c>
      <c r="C3153" s="52"/>
      <c r="D3153" s="27"/>
      <c r="E3153" s="28"/>
      <c r="F3153" s="27"/>
      <c r="G3153" s="27"/>
      <c r="H3153" s="52"/>
      <c r="I3153" s="380" t="str">
        <f>IFERROR(VLOOKUP($F3153,'Liste planification'!$V$2:$W$96,2,FALSE),"")</f>
        <v/>
      </c>
      <c r="J3153" s="27"/>
      <c r="K3153" s="27"/>
      <c r="L3153" s="27"/>
      <c r="M3153" s="52"/>
      <c r="N3153" s="52"/>
      <c r="O3153" s="52"/>
      <c r="P3153" s="52"/>
      <c r="Q3153" s="52"/>
      <c r="R3153" s="52"/>
      <c r="S3153" s="52"/>
      <c r="T3153" s="52"/>
      <c r="U3153" s="52"/>
      <c r="V3153" s="52"/>
      <c r="W3153" s="52"/>
      <c r="X3153" s="52"/>
      <c r="Y3153" s="194"/>
      <c r="Z3153" s="776"/>
      <c r="AA3153" s="190"/>
      <c r="AB3153" s="747">
        <f t="shared" si="196"/>
        <v>0</v>
      </c>
      <c r="AC3153" s="748">
        <f t="shared" si="197"/>
        <v>0</v>
      </c>
      <c r="AD3153" s="187"/>
      <c r="AE3153" s="186"/>
      <c r="AF3153" s="190"/>
      <c r="AG3153" s="747">
        <f t="shared" si="198"/>
        <v>0</v>
      </c>
      <c r="AH3153" s="748">
        <f t="shared" si="199"/>
        <v>0</v>
      </c>
      <c r="AI3153" s="187"/>
      <c r="AJ3153" s="52"/>
      <c r="AK3153" s="156" t="str">
        <f>IFERROR(VLOOKUP($A3153,'Liste planification'!$B$2:$C$105,2,FALSE),"")</f>
        <v/>
      </c>
      <c r="AL3153" s="27"/>
      <c r="AM3153" s="27"/>
    </row>
    <row r="3154" spans="1:39">
      <c r="A3154" s="158"/>
      <c r="B3154" s="159" t="str">
        <f>A3154&amp;"-"&amp;TEXT(COUNTIF($A$5:A3154,A3154),"000")</f>
        <v>-000</v>
      </c>
      <c r="C3154" s="52"/>
      <c r="D3154" s="27"/>
      <c r="E3154" s="28"/>
      <c r="F3154" s="27"/>
      <c r="G3154" s="27"/>
      <c r="H3154" s="52"/>
      <c r="I3154" s="380" t="str">
        <f>IFERROR(VLOOKUP($F3154,'Liste planification'!$V$2:$W$96,2,FALSE),"")</f>
        <v/>
      </c>
      <c r="J3154" s="27"/>
      <c r="K3154" s="27"/>
      <c r="L3154" s="27"/>
      <c r="M3154" s="52"/>
      <c r="N3154" s="52"/>
      <c r="O3154" s="52"/>
      <c r="P3154" s="52"/>
      <c r="Q3154" s="52"/>
      <c r="R3154" s="52"/>
      <c r="S3154" s="52"/>
      <c r="T3154" s="52"/>
      <c r="U3154" s="52"/>
      <c r="V3154" s="52"/>
      <c r="W3154" s="52"/>
      <c r="X3154" s="52"/>
      <c r="Y3154" s="194"/>
      <c r="Z3154" s="776"/>
      <c r="AA3154" s="190"/>
      <c r="AB3154" s="747">
        <f t="shared" si="196"/>
        <v>0</v>
      </c>
      <c r="AC3154" s="748">
        <f t="shared" si="197"/>
        <v>0</v>
      </c>
      <c r="AD3154" s="187"/>
      <c r="AE3154" s="186"/>
      <c r="AF3154" s="190"/>
      <c r="AG3154" s="747">
        <f t="shared" si="198"/>
        <v>0</v>
      </c>
      <c r="AH3154" s="748">
        <f t="shared" si="199"/>
        <v>0</v>
      </c>
      <c r="AI3154" s="187"/>
      <c r="AJ3154" s="52"/>
      <c r="AK3154" s="156" t="str">
        <f>IFERROR(VLOOKUP($A3154,'Liste planification'!$B$2:$C$105,2,FALSE),"")</f>
        <v/>
      </c>
      <c r="AL3154" s="27"/>
      <c r="AM3154" s="27"/>
    </row>
    <row r="3155" spans="1:39">
      <c r="A3155" s="158"/>
      <c r="B3155" s="159" t="str">
        <f>A3155&amp;"-"&amp;TEXT(COUNTIF($A$5:A3155,A3155),"000")</f>
        <v>-000</v>
      </c>
      <c r="C3155" s="52"/>
      <c r="D3155" s="27"/>
      <c r="E3155" s="28"/>
      <c r="F3155" s="27"/>
      <c r="G3155" s="27"/>
      <c r="H3155" s="52"/>
      <c r="I3155" s="380" t="str">
        <f>IFERROR(VLOOKUP($F3155,'Liste planification'!$V$2:$W$96,2,FALSE),"")</f>
        <v/>
      </c>
      <c r="J3155" s="27"/>
      <c r="K3155" s="27"/>
      <c r="L3155" s="27"/>
      <c r="M3155" s="52"/>
      <c r="N3155" s="52"/>
      <c r="O3155" s="52"/>
      <c r="P3155" s="52"/>
      <c r="Q3155" s="52"/>
      <c r="R3155" s="52"/>
      <c r="S3155" s="52"/>
      <c r="T3155" s="52"/>
      <c r="U3155" s="52"/>
      <c r="V3155" s="52"/>
      <c r="W3155" s="52"/>
      <c r="X3155" s="52"/>
      <c r="Y3155" s="194"/>
      <c r="Z3155" s="776"/>
      <c r="AA3155" s="190"/>
      <c r="AB3155" s="747">
        <f t="shared" si="196"/>
        <v>0</v>
      </c>
      <c r="AC3155" s="748">
        <f t="shared" si="197"/>
        <v>0</v>
      </c>
      <c r="AD3155" s="187"/>
      <c r="AE3155" s="186"/>
      <c r="AF3155" s="190"/>
      <c r="AG3155" s="747">
        <f t="shared" si="198"/>
        <v>0</v>
      </c>
      <c r="AH3155" s="748">
        <f t="shared" si="199"/>
        <v>0</v>
      </c>
      <c r="AI3155" s="187"/>
      <c r="AJ3155" s="52"/>
      <c r="AK3155" s="156" t="str">
        <f>IFERROR(VLOOKUP($A3155,'Liste planification'!$B$2:$C$105,2,FALSE),"")</f>
        <v/>
      </c>
      <c r="AL3155" s="27"/>
      <c r="AM3155" s="27"/>
    </row>
    <row r="3156" spans="1:39">
      <c r="A3156" s="158"/>
      <c r="B3156" s="159" t="str">
        <f>A3156&amp;"-"&amp;TEXT(COUNTIF($A$5:A3156,A3156),"000")</f>
        <v>-000</v>
      </c>
      <c r="C3156" s="52"/>
      <c r="D3156" s="27"/>
      <c r="E3156" s="28"/>
      <c r="F3156" s="27"/>
      <c r="G3156" s="27"/>
      <c r="H3156" s="52"/>
      <c r="I3156" s="380" t="str">
        <f>IFERROR(VLOOKUP($F3156,'Liste planification'!$V$2:$W$96,2,FALSE),"")</f>
        <v/>
      </c>
      <c r="J3156" s="27"/>
      <c r="K3156" s="27"/>
      <c r="L3156" s="27"/>
      <c r="M3156" s="52"/>
      <c r="N3156" s="52"/>
      <c r="O3156" s="52"/>
      <c r="P3156" s="52"/>
      <c r="Q3156" s="52"/>
      <c r="R3156" s="52"/>
      <c r="S3156" s="52"/>
      <c r="T3156" s="52"/>
      <c r="U3156" s="52"/>
      <c r="V3156" s="52"/>
      <c r="W3156" s="52"/>
      <c r="X3156" s="52"/>
      <c r="Y3156" s="194"/>
      <c r="Z3156" s="776"/>
      <c r="AA3156" s="190"/>
      <c r="AB3156" s="747">
        <f t="shared" si="196"/>
        <v>0</v>
      </c>
      <c r="AC3156" s="748">
        <f t="shared" si="197"/>
        <v>0</v>
      </c>
      <c r="AD3156" s="187"/>
      <c r="AE3156" s="186"/>
      <c r="AF3156" s="190"/>
      <c r="AG3156" s="747">
        <f t="shared" si="198"/>
        <v>0</v>
      </c>
      <c r="AH3156" s="748">
        <f t="shared" si="199"/>
        <v>0</v>
      </c>
      <c r="AI3156" s="187"/>
      <c r="AJ3156" s="52"/>
      <c r="AK3156" s="156" t="str">
        <f>IFERROR(VLOOKUP($A3156,'Liste planification'!$B$2:$C$105,2,FALSE),"")</f>
        <v/>
      </c>
      <c r="AL3156" s="27"/>
      <c r="AM3156" s="27"/>
    </row>
    <row r="3157" spans="1:39">
      <c r="A3157" s="158"/>
      <c r="B3157" s="159" t="str">
        <f>A3157&amp;"-"&amp;TEXT(COUNTIF($A$5:A3157,A3157),"000")</f>
        <v>-000</v>
      </c>
      <c r="C3157" s="52"/>
      <c r="D3157" s="27"/>
      <c r="E3157" s="28"/>
      <c r="F3157" s="27"/>
      <c r="G3157" s="27"/>
      <c r="H3157" s="52"/>
      <c r="I3157" s="380" t="str">
        <f>IFERROR(VLOOKUP($F3157,'Liste planification'!$V$2:$W$96,2,FALSE),"")</f>
        <v/>
      </c>
      <c r="J3157" s="27"/>
      <c r="K3157" s="27"/>
      <c r="L3157" s="27"/>
      <c r="M3157" s="52"/>
      <c r="N3157" s="52"/>
      <c r="O3157" s="52"/>
      <c r="P3157" s="52"/>
      <c r="Q3157" s="52"/>
      <c r="R3157" s="52"/>
      <c r="S3157" s="52"/>
      <c r="T3157" s="52"/>
      <c r="U3157" s="52"/>
      <c r="V3157" s="52"/>
      <c r="W3157" s="52"/>
      <c r="X3157" s="52"/>
      <c r="Y3157" s="194"/>
      <c r="Z3157" s="776"/>
      <c r="AA3157" s="190"/>
      <c r="AB3157" s="747">
        <f t="shared" si="196"/>
        <v>0</v>
      </c>
      <c r="AC3157" s="748">
        <f t="shared" si="197"/>
        <v>0</v>
      </c>
      <c r="AD3157" s="187"/>
      <c r="AE3157" s="186"/>
      <c r="AF3157" s="190"/>
      <c r="AG3157" s="747">
        <f t="shared" si="198"/>
        <v>0</v>
      </c>
      <c r="AH3157" s="748">
        <f t="shared" si="199"/>
        <v>0</v>
      </c>
      <c r="AI3157" s="187"/>
      <c r="AJ3157" s="52"/>
      <c r="AK3157" s="156" t="str">
        <f>IFERROR(VLOOKUP($A3157,'Liste planification'!$B$2:$C$105,2,FALSE),"")</f>
        <v/>
      </c>
      <c r="AL3157" s="27"/>
      <c r="AM3157" s="27"/>
    </row>
    <row r="3158" spans="1:39">
      <c r="A3158" s="158"/>
      <c r="B3158" s="159" t="str">
        <f>A3158&amp;"-"&amp;TEXT(COUNTIF($A$5:A3158,A3158),"000")</f>
        <v>-000</v>
      </c>
      <c r="C3158" s="52"/>
      <c r="D3158" s="27"/>
      <c r="E3158" s="28"/>
      <c r="F3158" s="27"/>
      <c r="G3158" s="27"/>
      <c r="H3158" s="52"/>
      <c r="I3158" s="380" t="str">
        <f>IFERROR(VLOOKUP($F3158,'Liste planification'!$V$2:$W$96,2,FALSE),"")</f>
        <v/>
      </c>
      <c r="J3158" s="27"/>
      <c r="K3158" s="27"/>
      <c r="L3158" s="27"/>
      <c r="M3158" s="52"/>
      <c r="N3158" s="52"/>
      <c r="O3158" s="52"/>
      <c r="P3158" s="52"/>
      <c r="Q3158" s="52"/>
      <c r="R3158" s="52"/>
      <c r="S3158" s="52"/>
      <c r="T3158" s="52"/>
      <c r="U3158" s="52"/>
      <c r="V3158" s="52"/>
      <c r="W3158" s="52"/>
      <c r="X3158" s="52"/>
      <c r="Y3158" s="194"/>
      <c r="Z3158" s="776"/>
      <c r="AA3158" s="190"/>
      <c r="AB3158" s="747">
        <f t="shared" si="196"/>
        <v>0</v>
      </c>
      <c r="AC3158" s="748">
        <f t="shared" si="197"/>
        <v>0</v>
      </c>
      <c r="AD3158" s="187"/>
      <c r="AE3158" s="186"/>
      <c r="AF3158" s="190"/>
      <c r="AG3158" s="747">
        <f t="shared" si="198"/>
        <v>0</v>
      </c>
      <c r="AH3158" s="748">
        <f t="shared" si="199"/>
        <v>0</v>
      </c>
      <c r="AI3158" s="187"/>
      <c r="AJ3158" s="52"/>
      <c r="AK3158" s="156" t="str">
        <f>IFERROR(VLOOKUP($A3158,'Liste planification'!$B$2:$C$105,2,FALSE),"")</f>
        <v/>
      </c>
      <c r="AL3158" s="27"/>
      <c r="AM3158" s="27"/>
    </row>
    <row r="3159" spans="1:39">
      <c r="A3159" s="158"/>
      <c r="B3159" s="159" t="str">
        <f>A3159&amp;"-"&amp;TEXT(COUNTIF($A$5:A3159,A3159),"000")</f>
        <v>-000</v>
      </c>
      <c r="C3159" s="52"/>
      <c r="D3159" s="27"/>
      <c r="E3159" s="28"/>
      <c r="F3159" s="27"/>
      <c r="G3159" s="27"/>
      <c r="H3159" s="52"/>
      <c r="I3159" s="380" t="str">
        <f>IFERROR(VLOOKUP($F3159,'Liste planification'!$V$2:$W$96,2,FALSE),"")</f>
        <v/>
      </c>
      <c r="J3159" s="27"/>
      <c r="K3159" s="27"/>
      <c r="L3159" s="27"/>
      <c r="M3159" s="52"/>
      <c r="N3159" s="52"/>
      <c r="O3159" s="52"/>
      <c r="P3159" s="52"/>
      <c r="Q3159" s="52"/>
      <c r="R3159" s="52"/>
      <c r="S3159" s="52"/>
      <c r="T3159" s="52"/>
      <c r="U3159" s="52"/>
      <c r="V3159" s="52"/>
      <c r="W3159" s="52"/>
      <c r="X3159" s="52"/>
      <c r="Y3159" s="194"/>
      <c r="Z3159" s="776"/>
      <c r="AA3159" s="190"/>
      <c r="AB3159" s="747">
        <f t="shared" si="196"/>
        <v>0</v>
      </c>
      <c r="AC3159" s="748">
        <f t="shared" si="197"/>
        <v>0</v>
      </c>
      <c r="AD3159" s="187"/>
      <c r="AE3159" s="186"/>
      <c r="AF3159" s="190"/>
      <c r="AG3159" s="747">
        <f t="shared" si="198"/>
        <v>0</v>
      </c>
      <c r="AH3159" s="748">
        <f t="shared" si="199"/>
        <v>0</v>
      </c>
      <c r="AI3159" s="187"/>
      <c r="AJ3159" s="52"/>
      <c r="AK3159" s="156" t="str">
        <f>IFERROR(VLOOKUP($A3159,'Liste planification'!$B$2:$C$105,2,FALSE),"")</f>
        <v/>
      </c>
      <c r="AL3159" s="27"/>
      <c r="AM3159" s="27"/>
    </row>
    <row r="3160" spans="1:39">
      <c r="A3160" s="158"/>
      <c r="B3160" s="159" t="str">
        <f>A3160&amp;"-"&amp;TEXT(COUNTIF($A$5:A3160,A3160),"000")</f>
        <v>-000</v>
      </c>
      <c r="C3160" s="52"/>
      <c r="D3160" s="27"/>
      <c r="E3160" s="28"/>
      <c r="F3160" s="27"/>
      <c r="G3160" s="27"/>
      <c r="H3160" s="52"/>
      <c r="I3160" s="380" t="str">
        <f>IFERROR(VLOOKUP($F3160,'Liste planification'!$V$2:$W$96,2,FALSE),"")</f>
        <v/>
      </c>
      <c r="J3160" s="27"/>
      <c r="K3160" s="27"/>
      <c r="L3160" s="27"/>
      <c r="M3160" s="52"/>
      <c r="N3160" s="52"/>
      <c r="O3160" s="52"/>
      <c r="P3160" s="52"/>
      <c r="Q3160" s="52"/>
      <c r="R3160" s="52"/>
      <c r="S3160" s="52"/>
      <c r="T3160" s="52"/>
      <c r="U3160" s="52"/>
      <c r="V3160" s="52"/>
      <c r="W3160" s="52"/>
      <c r="X3160" s="52"/>
      <c r="Y3160" s="194"/>
      <c r="Z3160" s="776"/>
      <c r="AA3160" s="190"/>
      <c r="AB3160" s="747">
        <f t="shared" si="196"/>
        <v>0</v>
      </c>
      <c r="AC3160" s="748">
        <f t="shared" si="197"/>
        <v>0</v>
      </c>
      <c r="AD3160" s="187"/>
      <c r="AE3160" s="186"/>
      <c r="AF3160" s="190"/>
      <c r="AG3160" s="747">
        <f t="shared" si="198"/>
        <v>0</v>
      </c>
      <c r="AH3160" s="748">
        <f t="shared" si="199"/>
        <v>0</v>
      </c>
      <c r="AI3160" s="187"/>
      <c r="AJ3160" s="52"/>
      <c r="AK3160" s="156" t="str">
        <f>IFERROR(VLOOKUP($A3160,'Liste planification'!$B$2:$C$105,2,FALSE),"")</f>
        <v/>
      </c>
      <c r="AL3160" s="27"/>
      <c r="AM3160" s="27"/>
    </row>
    <row r="3161" spans="1:39">
      <c r="A3161" s="158"/>
      <c r="B3161" s="159" t="str">
        <f>A3161&amp;"-"&amp;TEXT(COUNTIF($A$5:A3161,A3161),"000")</f>
        <v>-000</v>
      </c>
      <c r="C3161" s="52"/>
      <c r="D3161" s="27"/>
      <c r="E3161" s="28"/>
      <c r="F3161" s="27"/>
      <c r="G3161" s="27"/>
      <c r="H3161" s="52"/>
      <c r="I3161" s="380" t="str">
        <f>IFERROR(VLOOKUP($F3161,'Liste planification'!$V$2:$W$96,2,FALSE),"")</f>
        <v/>
      </c>
      <c r="J3161" s="27"/>
      <c r="K3161" s="27"/>
      <c r="L3161" s="27"/>
      <c r="M3161" s="52"/>
      <c r="N3161" s="52"/>
      <c r="O3161" s="52"/>
      <c r="P3161" s="52"/>
      <c r="Q3161" s="52"/>
      <c r="R3161" s="52"/>
      <c r="S3161" s="52"/>
      <c r="T3161" s="52"/>
      <c r="U3161" s="52"/>
      <c r="V3161" s="52"/>
      <c r="W3161" s="52"/>
      <c r="X3161" s="52"/>
      <c r="Y3161" s="194"/>
      <c r="Z3161" s="776"/>
      <c r="AA3161" s="190"/>
      <c r="AB3161" s="747">
        <f t="shared" si="196"/>
        <v>0</v>
      </c>
      <c r="AC3161" s="748">
        <f t="shared" si="197"/>
        <v>0</v>
      </c>
      <c r="AD3161" s="187"/>
      <c r="AE3161" s="186"/>
      <c r="AF3161" s="190"/>
      <c r="AG3161" s="747">
        <f t="shared" si="198"/>
        <v>0</v>
      </c>
      <c r="AH3161" s="748">
        <f t="shared" si="199"/>
        <v>0</v>
      </c>
      <c r="AI3161" s="187"/>
      <c r="AJ3161" s="52"/>
      <c r="AK3161" s="156" t="str">
        <f>IFERROR(VLOOKUP($A3161,'Liste planification'!$B$2:$C$105,2,FALSE),"")</f>
        <v/>
      </c>
      <c r="AL3161" s="27"/>
      <c r="AM3161" s="27"/>
    </row>
    <row r="3162" spans="1:39">
      <c r="A3162" s="158"/>
      <c r="B3162" s="159" t="str">
        <f>A3162&amp;"-"&amp;TEXT(COUNTIF($A$5:A3162,A3162),"000")</f>
        <v>-000</v>
      </c>
      <c r="C3162" s="52"/>
      <c r="D3162" s="27"/>
      <c r="E3162" s="28"/>
      <c r="F3162" s="27"/>
      <c r="G3162" s="27"/>
      <c r="H3162" s="52"/>
      <c r="I3162" s="380" t="str">
        <f>IFERROR(VLOOKUP($F3162,'Liste planification'!$V$2:$W$96,2,FALSE),"")</f>
        <v/>
      </c>
      <c r="J3162" s="27"/>
      <c r="K3162" s="27"/>
      <c r="L3162" s="27"/>
      <c r="M3162" s="52"/>
      <c r="N3162" s="52"/>
      <c r="O3162" s="52"/>
      <c r="P3162" s="52"/>
      <c r="Q3162" s="52"/>
      <c r="R3162" s="52"/>
      <c r="S3162" s="52"/>
      <c r="T3162" s="52"/>
      <c r="U3162" s="52"/>
      <c r="V3162" s="52"/>
      <c r="W3162" s="52"/>
      <c r="X3162" s="52"/>
      <c r="Y3162" s="194"/>
      <c r="Z3162" s="776"/>
      <c r="AA3162" s="190"/>
      <c r="AB3162" s="747">
        <f t="shared" si="196"/>
        <v>0</v>
      </c>
      <c r="AC3162" s="748">
        <f t="shared" si="197"/>
        <v>0</v>
      </c>
      <c r="AD3162" s="187"/>
      <c r="AE3162" s="186"/>
      <c r="AF3162" s="190"/>
      <c r="AG3162" s="747">
        <f t="shared" si="198"/>
        <v>0</v>
      </c>
      <c r="AH3162" s="748">
        <f t="shared" si="199"/>
        <v>0</v>
      </c>
      <c r="AI3162" s="187"/>
      <c r="AJ3162" s="52"/>
      <c r="AK3162" s="156" t="str">
        <f>IFERROR(VLOOKUP($A3162,'Liste planification'!$B$2:$C$105,2,FALSE),"")</f>
        <v/>
      </c>
      <c r="AL3162" s="27"/>
      <c r="AM3162" s="27"/>
    </row>
    <row r="3163" spans="1:39">
      <c r="A3163" s="158"/>
      <c r="B3163" s="159" t="str">
        <f>A3163&amp;"-"&amp;TEXT(COUNTIF($A$5:A3163,A3163),"000")</f>
        <v>-000</v>
      </c>
      <c r="C3163" s="52"/>
      <c r="D3163" s="27"/>
      <c r="E3163" s="28"/>
      <c r="F3163" s="27"/>
      <c r="G3163" s="27"/>
      <c r="H3163" s="52"/>
      <c r="I3163" s="380" t="str">
        <f>IFERROR(VLOOKUP($F3163,'Liste planification'!$V$2:$W$96,2,FALSE),"")</f>
        <v/>
      </c>
      <c r="J3163" s="27"/>
      <c r="K3163" s="27"/>
      <c r="L3163" s="27"/>
      <c r="M3163" s="52"/>
      <c r="N3163" s="52"/>
      <c r="O3163" s="52"/>
      <c r="P3163" s="52"/>
      <c r="Q3163" s="52"/>
      <c r="R3163" s="52"/>
      <c r="S3163" s="52"/>
      <c r="T3163" s="52"/>
      <c r="U3163" s="52"/>
      <c r="V3163" s="52"/>
      <c r="W3163" s="52"/>
      <c r="X3163" s="52"/>
      <c r="Y3163" s="194"/>
      <c r="Z3163" s="776"/>
      <c r="AA3163" s="190"/>
      <c r="AB3163" s="747">
        <f t="shared" si="196"/>
        <v>0</v>
      </c>
      <c r="AC3163" s="748">
        <f t="shared" si="197"/>
        <v>0</v>
      </c>
      <c r="AD3163" s="187"/>
      <c r="AE3163" s="186"/>
      <c r="AF3163" s="190"/>
      <c r="AG3163" s="747">
        <f t="shared" si="198"/>
        <v>0</v>
      </c>
      <c r="AH3163" s="748">
        <f t="shared" si="199"/>
        <v>0</v>
      </c>
      <c r="AI3163" s="187"/>
      <c r="AJ3163" s="52"/>
      <c r="AK3163" s="156" t="str">
        <f>IFERROR(VLOOKUP($A3163,'Liste planification'!$B$2:$C$105,2,FALSE),"")</f>
        <v/>
      </c>
      <c r="AL3163" s="27"/>
      <c r="AM3163" s="27"/>
    </row>
    <row r="3164" spans="1:39">
      <c r="A3164" s="158"/>
      <c r="B3164" s="159" t="str">
        <f>A3164&amp;"-"&amp;TEXT(COUNTIF($A$5:A3164,A3164),"000")</f>
        <v>-000</v>
      </c>
      <c r="C3164" s="52"/>
      <c r="D3164" s="27"/>
      <c r="E3164" s="28"/>
      <c r="F3164" s="27"/>
      <c r="G3164" s="27"/>
      <c r="H3164" s="52"/>
      <c r="I3164" s="380" t="str">
        <f>IFERROR(VLOOKUP($F3164,'Liste planification'!$V$2:$W$96,2,FALSE),"")</f>
        <v/>
      </c>
      <c r="J3164" s="27"/>
      <c r="K3164" s="27"/>
      <c r="L3164" s="27"/>
      <c r="M3164" s="52"/>
      <c r="N3164" s="52"/>
      <c r="O3164" s="52"/>
      <c r="P3164" s="52"/>
      <c r="Q3164" s="52"/>
      <c r="R3164" s="52"/>
      <c r="S3164" s="52"/>
      <c r="T3164" s="52"/>
      <c r="U3164" s="52"/>
      <c r="V3164" s="52"/>
      <c r="W3164" s="52"/>
      <c r="X3164" s="52"/>
      <c r="Y3164" s="194"/>
      <c r="Z3164" s="776"/>
      <c r="AA3164" s="190"/>
      <c r="AB3164" s="747">
        <f t="shared" si="196"/>
        <v>0</v>
      </c>
      <c r="AC3164" s="748">
        <f t="shared" si="197"/>
        <v>0</v>
      </c>
      <c r="AD3164" s="187"/>
      <c r="AE3164" s="186"/>
      <c r="AF3164" s="190"/>
      <c r="AG3164" s="747">
        <f t="shared" si="198"/>
        <v>0</v>
      </c>
      <c r="AH3164" s="748">
        <f t="shared" si="199"/>
        <v>0</v>
      </c>
      <c r="AI3164" s="187"/>
      <c r="AJ3164" s="52"/>
      <c r="AK3164" s="156" t="str">
        <f>IFERROR(VLOOKUP($A3164,'Liste planification'!$B$2:$C$105,2,FALSE),"")</f>
        <v/>
      </c>
      <c r="AL3164" s="27"/>
      <c r="AM3164" s="27"/>
    </row>
    <row r="3165" spans="1:39">
      <c r="A3165" s="158"/>
      <c r="B3165" s="159" t="str">
        <f>A3165&amp;"-"&amp;TEXT(COUNTIF($A$5:A3165,A3165),"000")</f>
        <v>-000</v>
      </c>
      <c r="C3165" s="52"/>
      <c r="D3165" s="27"/>
      <c r="E3165" s="28"/>
      <c r="F3165" s="27"/>
      <c r="G3165" s="27"/>
      <c r="H3165" s="52"/>
      <c r="I3165" s="380" t="str">
        <f>IFERROR(VLOOKUP($F3165,'Liste planification'!$V$2:$W$96,2,FALSE),"")</f>
        <v/>
      </c>
      <c r="J3165" s="27"/>
      <c r="K3165" s="27"/>
      <c r="L3165" s="27"/>
      <c r="M3165" s="52"/>
      <c r="N3165" s="52"/>
      <c r="O3165" s="52"/>
      <c r="P3165" s="52"/>
      <c r="Q3165" s="52"/>
      <c r="R3165" s="52"/>
      <c r="S3165" s="52"/>
      <c r="T3165" s="52"/>
      <c r="U3165" s="52"/>
      <c r="V3165" s="52"/>
      <c r="W3165" s="52"/>
      <c r="X3165" s="52"/>
      <c r="Y3165" s="194"/>
      <c r="Z3165" s="776"/>
      <c r="AA3165" s="190"/>
      <c r="AB3165" s="747">
        <f t="shared" si="196"/>
        <v>0</v>
      </c>
      <c r="AC3165" s="748">
        <f t="shared" si="197"/>
        <v>0</v>
      </c>
      <c r="AD3165" s="187"/>
      <c r="AE3165" s="186"/>
      <c r="AF3165" s="190"/>
      <c r="AG3165" s="747">
        <f t="shared" si="198"/>
        <v>0</v>
      </c>
      <c r="AH3165" s="748">
        <f t="shared" si="199"/>
        <v>0</v>
      </c>
      <c r="AI3165" s="187"/>
      <c r="AJ3165" s="52"/>
      <c r="AK3165" s="156" t="str">
        <f>IFERROR(VLOOKUP($A3165,'Liste planification'!$B$2:$C$105,2,FALSE),"")</f>
        <v/>
      </c>
      <c r="AL3165" s="27"/>
      <c r="AM3165" s="27"/>
    </row>
    <row r="3166" spans="1:39">
      <c r="A3166" s="158"/>
      <c r="B3166" s="159" t="str">
        <f>A3166&amp;"-"&amp;TEXT(COUNTIF($A$5:A3166,A3166),"000")</f>
        <v>-000</v>
      </c>
      <c r="C3166" s="52"/>
      <c r="D3166" s="27"/>
      <c r="E3166" s="28"/>
      <c r="F3166" s="27"/>
      <c r="G3166" s="27"/>
      <c r="H3166" s="52"/>
      <c r="I3166" s="380" t="str">
        <f>IFERROR(VLOOKUP($F3166,'Liste planification'!$V$2:$W$96,2,FALSE),"")</f>
        <v/>
      </c>
      <c r="J3166" s="27"/>
      <c r="K3166" s="27"/>
      <c r="L3166" s="27"/>
      <c r="M3166" s="52"/>
      <c r="N3166" s="52"/>
      <c r="O3166" s="52"/>
      <c r="P3166" s="52"/>
      <c r="Q3166" s="52"/>
      <c r="R3166" s="52"/>
      <c r="S3166" s="52"/>
      <c r="T3166" s="52"/>
      <c r="U3166" s="52"/>
      <c r="V3166" s="52"/>
      <c r="W3166" s="52"/>
      <c r="X3166" s="52"/>
      <c r="Y3166" s="194"/>
      <c r="Z3166" s="776"/>
      <c r="AA3166" s="190"/>
      <c r="AB3166" s="747">
        <f t="shared" si="196"/>
        <v>0</v>
      </c>
      <c r="AC3166" s="748">
        <f t="shared" si="197"/>
        <v>0</v>
      </c>
      <c r="AD3166" s="187"/>
      <c r="AE3166" s="186"/>
      <c r="AF3166" s="190"/>
      <c r="AG3166" s="747">
        <f t="shared" si="198"/>
        <v>0</v>
      </c>
      <c r="AH3166" s="748">
        <f t="shared" si="199"/>
        <v>0</v>
      </c>
      <c r="AI3166" s="187"/>
      <c r="AJ3166" s="52"/>
      <c r="AK3166" s="156" t="str">
        <f>IFERROR(VLOOKUP($A3166,'Liste planification'!$B$2:$C$105,2,FALSE),"")</f>
        <v/>
      </c>
      <c r="AL3166" s="27"/>
      <c r="AM3166" s="27"/>
    </row>
    <row r="3167" spans="1:39">
      <c r="A3167" s="158"/>
      <c r="B3167" s="159" t="str">
        <f>A3167&amp;"-"&amp;TEXT(COUNTIF($A$5:A3167,A3167),"000")</f>
        <v>-000</v>
      </c>
      <c r="C3167" s="52"/>
      <c r="D3167" s="27"/>
      <c r="E3167" s="28"/>
      <c r="F3167" s="27"/>
      <c r="G3167" s="27"/>
      <c r="H3167" s="52"/>
      <c r="I3167" s="380" t="str">
        <f>IFERROR(VLOOKUP($F3167,'Liste planification'!$V$2:$W$96,2,FALSE),"")</f>
        <v/>
      </c>
      <c r="J3167" s="27"/>
      <c r="K3167" s="27"/>
      <c r="L3167" s="27"/>
      <c r="M3167" s="52"/>
      <c r="N3167" s="52"/>
      <c r="O3167" s="52"/>
      <c r="P3167" s="52"/>
      <c r="Q3167" s="52"/>
      <c r="R3167" s="52"/>
      <c r="S3167" s="52"/>
      <c r="T3167" s="52"/>
      <c r="U3167" s="52"/>
      <c r="V3167" s="52"/>
      <c r="W3167" s="52"/>
      <c r="X3167" s="52"/>
      <c r="Y3167" s="194"/>
      <c r="Z3167" s="776"/>
      <c r="AA3167" s="190"/>
      <c r="AB3167" s="747">
        <f t="shared" si="196"/>
        <v>0</v>
      </c>
      <c r="AC3167" s="748">
        <f t="shared" si="197"/>
        <v>0</v>
      </c>
      <c r="AD3167" s="187"/>
      <c r="AE3167" s="186"/>
      <c r="AF3167" s="190"/>
      <c r="AG3167" s="747">
        <f t="shared" si="198"/>
        <v>0</v>
      </c>
      <c r="AH3167" s="748">
        <f t="shared" si="199"/>
        <v>0</v>
      </c>
      <c r="AI3167" s="187"/>
      <c r="AJ3167" s="52"/>
      <c r="AK3167" s="156" t="str">
        <f>IFERROR(VLOOKUP($A3167,'Liste planification'!$B$2:$C$105,2,FALSE),"")</f>
        <v/>
      </c>
      <c r="AL3167" s="27"/>
      <c r="AM3167" s="27"/>
    </row>
    <row r="3168" spans="1:39">
      <c r="A3168" s="158"/>
      <c r="B3168" s="159" t="str">
        <f>A3168&amp;"-"&amp;TEXT(COUNTIF($A$5:A3168,A3168),"000")</f>
        <v>-000</v>
      </c>
      <c r="C3168" s="52"/>
      <c r="D3168" s="27"/>
      <c r="E3168" s="28"/>
      <c r="F3168" s="27"/>
      <c r="G3168" s="27"/>
      <c r="H3168" s="52"/>
      <c r="I3168" s="380" t="str">
        <f>IFERROR(VLOOKUP($F3168,'Liste planification'!$V$2:$W$96,2,FALSE),"")</f>
        <v/>
      </c>
      <c r="J3168" s="27"/>
      <c r="K3168" s="27"/>
      <c r="L3168" s="27"/>
      <c r="M3168" s="52"/>
      <c r="N3168" s="52"/>
      <c r="O3168" s="52"/>
      <c r="P3168" s="52"/>
      <c r="Q3168" s="52"/>
      <c r="R3168" s="52"/>
      <c r="S3168" s="52"/>
      <c r="T3168" s="52"/>
      <c r="U3168" s="52"/>
      <c r="V3168" s="52"/>
      <c r="W3168" s="52"/>
      <c r="X3168" s="52"/>
      <c r="Y3168" s="194"/>
      <c r="Z3168" s="776"/>
      <c r="AA3168" s="190"/>
      <c r="AB3168" s="747">
        <f t="shared" si="196"/>
        <v>0</v>
      </c>
      <c r="AC3168" s="748">
        <f t="shared" si="197"/>
        <v>0</v>
      </c>
      <c r="AD3168" s="187"/>
      <c r="AE3168" s="186"/>
      <c r="AF3168" s="190"/>
      <c r="AG3168" s="747">
        <f t="shared" si="198"/>
        <v>0</v>
      </c>
      <c r="AH3168" s="748">
        <f t="shared" si="199"/>
        <v>0</v>
      </c>
      <c r="AI3168" s="187"/>
      <c r="AJ3168" s="52"/>
      <c r="AK3168" s="156" t="str">
        <f>IFERROR(VLOOKUP($A3168,'Liste planification'!$B$2:$C$105,2,FALSE),"")</f>
        <v/>
      </c>
      <c r="AL3168" s="27"/>
      <c r="AM3168" s="27"/>
    </row>
    <row r="3169" spans="1:39">
      <c r="A3169" s="158"/>
      <c r="B3169" s="159" t="str">
        <f>A3169&amp;"-"&amp;TEXT(COUNTIF($A$5:A3169,A3169),"000")</f>
        <v>-000</v>
      </c>
      <c r="C3169" s="52"/>
      <c r="D3169" s="27"/>
      <c r="E3169" s="28"/>
      <c r="F3169" s="27"/>
      <c r="G3169" s="27"/>
      <c r="H3169" s="52"/>
      <c r="I3169" s="380" t="str">
        <f>IFERROR(VLOOKUP($F3169,'Liste planification'!$V$2:$W$96,2,FALSE),"")</f>
        <v/>
      </c>
      <c r="J3169" s="27"/>
      <c r="K3169" s="27"/>
      <c r="L3169" s="27"/>
      <c r="M3169" s="52"/>
      <c r="N3169" s="52"/>
      <c r="O3169" s="52"/>
      <c r="P3169" s="52"/>
      <c r="Q3169" s="52"/>
      <c r="R3169" s="52"/>
      <c r="S3169" s="52"/>
      <c r="T3169" s="52"/>
      <c r="U3169" s="52"/>
      <c r="V3169" s="52"/>
      <c r="W3169" s="52"/>
      <c r="X3169" s="52"/>
      <c r="Y3169" s="194"/>
      <c r="Z3169" s="776"/>
      <c r="AA3169" s="190"/>
      <c r="AB3169" s="747">
        <f t="shared" si="196"/>
        <v>0</v>
      </c>
      <c r="AC3169" s="748">
        <f t="shared" si="197"/>
        <v>0</v>
      </c>
      <c r="AD3169" s="187"/>
      <c r="AE3169" s="186"/>
      <c r="AF3169" s="190"/>
      <c r="AG3169" s="747">
        <f t="shared" si="198"/>
        <v>0</v>
      </c>
      <c r="AH3169" s="748">
        <f t="shared" si="199"/>
        <v>0</v>
      </c>
      <c r="AI3169" s="187"/>
      <c r="AJ3169" s="52"/>
      <c r="AK3169" s="156" t="str">
        <f>IFERROR(VLOOKUP($A3169,'Liste planification'!$B$2:$C$105,2,FALSE),"")</f>
        <v/>
      </c>
      <c r="AL3169" s="27"/>
      <c r="AM3169" s="27"/>
    </row>
    <row r="3170" spans="1:39">
      <c r="A3170" s="158"/>
      <c r="B3170" s="159" t="str">
        <f>A3170&amp;"-"&amp;TEXT(COUNTIF($A$5:A3170,A3170),"000")</f>
        <v>-000</v>
      </c>
      <c r="C3170" s="52"/>
      <c r="D3170" s="27"/>
      <c r="E3170" s="28"/>
      <c r="F3170" s="27"/>
      <c r="G3170" s="27"/>
      <c r="H3170" s="52"/>
      <c r="I3170" s="380" t="str">
        <f>IFERROR(VLOOKUP($F3170,'Liste planification'!$V$2:$W$96,2,FALSE),"")</f>
        <v/>
      </c>
      <c r="J3170" s="27"/>
      <c r="K3170" s="27"/>
      <c r="L3170" s="27"/>
      <c r="M3170" s="52"/>
      <c r="N3170" s="52"/>
      <c r="O3170" s="52"/>
      <c r="P3170" s="52"/>
      <c r="Q3170" s="52"/>
      <c r="R3170" s="52"/>
      <c r="S3170" s="52"/>
      <c r="T3170" s="52"/>
      <c r="U3170" s="52"/>
      <c r="V3170" s="52"/>
      <c r="W3170" s="52"/>
      <c r="X3170" s="52"/>
      <c r="Y3170" s="194"/>
      <c r="Z3170" s="776"/>
      <c r="AA3170" s="190"/>
      <c r="AB3170" s="747">
        <f t="shared" si="196"/>
        <v>0</v>
      </c>
      <c r="AC3170" s="748">
        <f t="shared" si="197"/>
        <v>0</v>
      </c>
      <c r="AD3170" s="187"/>
      <c r="AE3170" s="186"/>
      <c r="AF3170" s="190"/>
      <c r="AG3170" s="747">
        <f t="shared" si="198"/>
        <v>0</v>
      </c>
      <c r="AH3170" s="748">
        <f t="shared" si="199"/>
        <v>0</v>
      </c>
      <c r="AI3170" s="187"/>
      <c r="AJ3170" s="52"/>
      <c r="AK3170" s="156" t="str">
        <f>IFERROR(VLOOKUP($A3170,'Liste planification'!$B$2:$C$105,2,FALSE),"")</f>
        <v/>
      </c>
      <c r="AL3170" s="27"/>
      <c r="AM3170" s="27"/>
    </row>
    <row r="3171" spans="1:39">
      <c r="A3171" s="158"/>
      <c r="B3171" s="159" t="str">
        <f>A3171&amp;"-"&amp;TEXT(COUNTIF($A$5:A3171,A3171),"000")</f>
        <v>-000</v>
      </c>
      <c r="C3171" s="52"/>
      <c r="D3171" s="27"/>
      <c r="E3171" s="28"/>
      <c r="F3171" s="27"/>
      <c r="G3171" s="27"/>
      <c r="H3171" s="52"/>
      <c r="I3171" s="380" t="str">
        <f>IFERROR(VLOOKUP($F3171,'Liste planification'!$V$2:$W$96,2,FALSE),"")</f>
        <v/>
      </c>
      <c r="J3171" s="27"/>
      <c r="K3171" s="27"/>
      <c r="L3171" s="27"/>
      <c r="M3171" s="52"/>
      <c r="N3171" s="52"/>
      <c r="O3171" s="52"/>
      <c r="P3171" s="52"/>
      <c r="Q3171" s="52"/>
      <c r="R3171" s="52"/>
      <c r="S3171" s="52"/>
      <c r="T3171" s="52"/>
      <c r="U3171" s="52"/>
      <c r="V3171" s="52"/>
      <c r="W3171" s="52"/>
      <c r="X3171" s="52"/>
      <c r="Y3171" s="194"/>
      <c r="Z3171" s="776"/>
      <c r="AA3171" s="190"/>
      <c r="AB3171" s="747">
        <f t="shared" si="196"/>
        <v>0</v>
      </c>
      <c r="AC3171" s="748">
        <f t="shared" si="197"/>
        <v>0</v>
      </c>
      <c r="AD3171" s="187"/>
      <c r="AE3171" s="186"/>
      <c r="AF3171" s="190"/>
      <c r="AG3171" s="747">
        <f t="shared" si="198"/>
        <v>0</v>
      </c>
      <c r="AH3171" s="748">
        <f t="shared" si="199"/>
        <v>0</v>
      </c>
      <c r="AI3171" s="187"/>
      <c r="AJ3171" s="52"/>
      <c r="AK3171" s="156" t="str">
        <f>IFERROR(VLOOKUP($A3171,'Liste planification'!$B$2:$C$105,2,FALSE),"")</f>
        <v/>
      </c>
      <c r="AL3171" s="27"/>
      <c r="AM3171" s="27"/>
    </row>
    <row r="3172" spans="1:39">
      <c r="A3172" s="158"/>
      <c r="B3172" s="159" t="str">
        <f>A3172&amp;"-"&amp;TEXT(COUNTIF($A$5:A3172,A3172),"000")</f>
        <v>-000</v>
      </c>
      <c r="C3172" s="52"/>
      <c r="D3172" s="27"/>
      <c r="E3172" s="28"/>
      <c r="F3172" s="27"/>
      <c r="G3172" s="27"/>
      <c r="H3172" s="52"/>
      <c r="I3172" s="380" t="str">
        <f>IFERROR(VLOOKUP($F3172,'Liste planification'!$V$2:$W$96,2,FALSE),"")</f>
        <v/>
      </c>
      <c r="J3172" s="27"/>
      <c r="K3172" s="27"/>
      <c r="L3172" s="27"/>
      <c r="M3172" s="52"/>
      <c r="N3172" s="52"/>
      <c r="O3172" s="52"/>
      <c r="P3172" s="52"/>
      <c r="Q3172" s="52"/>
      <c r="R3172" s="52"/>
      <c r="S3172" s="52"/>
      <c r="T3172" s="52"/>
      <c r="U3172" s="52"/>
      <c r="V3172" s="52"/>
      <c r="W3172" s="52"/>
      <c r="X3172" s="52"/>
      <c r="Y3172" s="194"/>
      <c r="Z3172" s="776"/>
      <c r="AA3172" s="190"/>
      <c r="AB3172" s="747">
        <f t="shared" si="196"/>
        <v>0</v>
      </c>
      <c r="AC3172" s="748">
        <f t="shared" si="197"/>
        <v>0</v>
      </c>
      <c r="AD3172" s="187"/>
      <c r="AE3172" s="186"/>
      <c r="AF3172" s="190"/>
      <c r="AG3172" s="747">
        <f t="shared" si="198"/>
        <v>0</v>
      </c>
      <c r="AH3172" s="748">
        <f t="shared" si="199"/>
        <v>0</v>
      </c>
      <c r="AI3172" s="187"/>
      <c r="AJ3172" s="52"/>
      <c r="AK3172" s="156" t="str">
        <f>IFERROR(VLOOKUP($A3172,'Liste planification'!$B$2:$C$105,2,FALSE),"")</f>
        <v/>
      </c>
      <c r="AL3172" s="27"/>
      <c r="AM3172" s="27"/>
    </row>
    <row r="3173" spans="1:39">
      <c r="A3173" s="158"/>
      <c r="B3173" s="159" t="str">
        <f>A3173&amp;"-"&amp;TEXT(COUNTIF($A$5:A3173,A3173),"000")</f>
        <v>-000</v>
      </c>
      <c r="C3173" s="52"/>
      <c r="D3173" s="27"/>
      <c r="E3173" s="28"/>
      <c r="F3173" s="27"/>
      <c r="G3173" s="27"/>
      <c r="H3173" s="52"/>
      <c r="I3173" s="380" t="str">
        <f>IFERROR(VLOOKUP($F3173,'Liste planification'!$V$2:$W$96,2,FALSE),"")</f>
        <v/>
      </c>
      <c r="J3173" s="27"/>
      <c r="K3173" s="27"/>
      <c r="L3173" s="27"/>
      <c r="M3173" s="52"/>
      <c r="N3173" s="52"/>
      <c r="O3173" s="52"/>
      <c r="P3173" s="52"/>
      <c r="Q3173" s="52"/>
      <c r="R3173" s="52"/>
      <c r="S3173" s="52"/>
      <c r="T3173" s="52"/>
      <c r="U3173" s="52"/>
      <c r="V3173" s="52"/>
      <c r="W3173" s="52"/>
      <c r="X3173" s="52"/>
      <c r="Y3173" s="194"/>
      <c r="Z3173" s="776"/>
      <c r="AA3173" s="190"/>
      <c r="AB3173" s="747">
        <f t="shared" si="196"/>
        <v>0</v>
      </c>
      <c r="AC3173" s="748">
        <f t="shared" si="197"/>
        <v>0</v>
      </c>
      <c r="AD3173" s="187"/>
      <c r="AE3173" s="186"/>
      <c r="AF3173" s="190"/>
      <c r="AG3173" s="747">
        <f t="shared" si="198"/>
        <v>0</v>
      </c>
      <c r="AH3173" s="748">
        <f t="shared" si="199"/>
        <v>0</v>
      </c>
      <c r="AI3173" s="187"/>
      <c r="AJ3173" s="52"/>
      <c r="AK3173" s="156" t="str">
        <f>IFERROR(VLOOKUP($A3173,'Liste planification'!$B$2:$C$105,2,FALSE),"")</f>
        <v/>
      </c>
      <c r="AL3173" s="27"/>
      <c r="AM3173" s="27"/>
    </row>
    <row r="3174" spans="1:39">
      <c r="A3174" s="158"/>
      <c r="B3174" s="159" t="str">
        <f>A3174&amp;"-"&amp;TEXT(COUNTIF($A$5:A3174,A3174),"000")</f>
        <v>-000</v>
      </c>
      <c r="C3174" s="52"/>
      <c r="D3174" s="27"/>
      <c r="E3174" s="28"/>
      <c r="F3174" s="27"/>
      <c r="G3174" s="27"/>
      <c r="H3174" s="52"/>
      <c r="I3174" s="380" t="str">
        <f>IFERROR(VLOOKUP($F3174,'Liste planification'!$V$2:$W$96,2,FALSE),"")</f>
        <v/>
      </c>
      <c r="J3174" s="27"/>
      <c r="K3174" s="27"/>
      <c r="L3174" s="27"/>
      <c r="M3174" s="52"/>
      <c r="N3174" s="52"/>
      <c r="O3174" s="52"/>
      <c r="P3174" s="52"/>
      <c r="Q3174" s="52"/>
      <c r="R3174" s="52"/>
      <c r="S3174" s="52"/>
      <c r="T3174" s="52"/>
      <c r="U3174" s="52"/>
      <c r="V3174" s="52"/>
      <c r="W3174" s="52"/>
      <c r="X3174" s="52"/>
      <c r="Y3174" s="194"/>
      <c r="Z3174" s="776"/>
      <c r="AA3174" s="190"/>
      <c r="AB3174" s="747">
        <f t="shared" si="196"/>
        <v>0</v>
      </c>
      <c r="AC3174" s="748">
        <f t="shared" si="197"/>
        <v>0</v>
      </c>
      <c r="AD3174" s="187"/>
      <c r="AE3174" s="186"/>
      <c r="AF3174" s="190"/>
      <c r="AG3174" s="747">
        <f t="shared" si="198"/>
        <v>0</v>
      </c>
      <c r="AH3174" s="748">
        <f t="shared" si="199"/>
        <v>0</v>
      </c>
      <c r="AI3174" s="187"/>
      <c r="AJ3174" s="52"/>
      <c r="AK3174" s="156" t="str">
        <f>IFERROR(VLOOKUP($A3174,'Liste planification'!$B$2:$C$105,2,FALSE),"")</f>
        <v/>
      </c>
      <c r="AL3174" s="27"/>
      <c r="AM3174" s="27"/>
    </row>
    <row r="3175" spans="1:39">
      <c r="A3175" s="158"/>
      <c r="B3175" s="159" t="str">
        <f>A3175&amp;"-"&amp;TEXT(COUNTIF($A$5:A3175,A3175),"000")</f>
        <v>-000</v>
      </c>
      <c r="C3175" s="52"/>
      <c r="D3175" s="27"/>
      <c r="E3175" s="28"/>
      <c r="F3175" s="27"/>
      <c r="G3175" s="27"/>
      <c r="H3175" s="52"/>
      <c r="I3175" s="380" t="str">
        <f>IFERROR(VLOOKUP($F3175,'Liste planification'!$V$2:$W$96,2,FALSE),"")</f>
        <v/>
      </c>
      <c r="J3175" s="27"/>
      <c r="K3175" s="27"/>
      <c r="L3175" s="27"/>
      <c r="M3175" s="52"/>
      <c r="N3175" s="52"/>
      <c r="O3175" s="52"/>
      <c r="P3175" s="52"/>
      <c r="Q3175" s="52"/>
      <c r="R3175" s="52"/>
      <c r="S3175" s="52"/>
      <c r="T3175" s="52"/>
      <c r="U3175" s="52"/>
      <c r="V3175" s="52"/>
      <c r="W3175" s="52"/>
      <c r="X3175" s="52"/>
      <c r="Y3175" s="194"/>
      <c r="Z3175" s="776"/>
      <c r="AA3175" s="190"/>
      <c r="AB3175" s="747">
        <f t="shared" si="196"/>
        <v>0</v>
      </c>
      <c r="AC3175" s="748">
        <f t="shared" si="197"/>
        <v>0</v>
      </c>
      <c r="AD3175" s="187"/>
      <c r="AE3175" s="186"/>
      <c r="AF3175" s="190"/>
      <c r="AG3175" s="747">
        <f t="shared" si="198"/>
        <v>0</v>
      </c>
      <c r="AH3175" s="748">
        <f t="shared" si="199"/>
        <v>0</v>
      </c>
      <c r="AI3175" s="187"/>
      <c r="AJ3175" s="52"/>
      <c r="AK3175" s="156" t="str">
        <f>IFERROR(VLOOKUP($A3175,'Liste planification'!$B$2:$C$105,2,FALSE),"")</f>
        <v/>
      </c>
      <c r="AL3175" s="27"/>
      <c r="AM3175" s="27"/>
    </row>
    <row r="3176" spans="1:39">
      <c r="A3176" s="158"/>
      <c r="B3176" s="159" t="str">
        <f>A3176&amp;"-"&amp;TEXT(COUNTIF($A$5:A3176,A3176),"000")</f>
        <v>-000</v>
      </c>
      <c r="C3176" s="52"/>
      <c r="D3176" s="27"/>
      <c r="E3176" s="28"/>
      <c r="F3176" s="27"/>
      <c r="G3176" s="27"/>
      <c r="H3176" s="52"/>
      <c r="I3176" s="380" t="str">
        <f>IFERROR(VLOOKUP($F3176,'Liste planification'!$V$2:$W$96,2,FALSE),"")</f>
        <v/>
      </c>
      <c r="J3176" s="27"/>
      <c r="K3176" s="27"/>
      <c r="L3176" s="27"/>
      <c r="M3176" s="52"/>
      <c r="N3176" s="52"/>
      <c r="O3176" s="52"/>
      <c r="P3176" s="52"/>
      <c r="Q3176" s="52"/>
      <c r="R3176" s="52"/>
      <c r="S3176" s="52"/>
      <c r="T3176" s="52"/>
      <c r="U3176" s="52"/>
      <c r="V3176" s="52"/>
      <c r="W3176" s="52"/>
      <c r="X3176" s="52"/>
      <c r="Y3176" s="194"/>
      <c r="Z3176" s="776"/>
      <c r="AA3176" s="190"/>
      <c r="AB3176" s="747">
        <f t="shared" si="196"/>
        <v>0</v>
      </c>
      <c r="AC3176" s="748">
        <f t="shared" si="197"/>
        <v>0</v>
      </c>
      <c r="AD3176" s="187"/>
      <c r="AE3176" s="186"/>
      <c r="AF3176" s="190"/>
      <c r="AG3176" s="747">
        <f t="shared" si="198"/>
        <v>0</v>
      </c>
      <c r="AH3176" s="748">
        <f t="shared" si="199"/>
        <v>0</v>
      </c>
      <c r="AI3176" s="187"/>
      <c r="AJ3176" s="52"/>
      <c r="AK3176" s="156" t="str">
        <f>IFERROR(VLOOKUP($A3176,'Liste planification'!$B$2:$C$105,2,FALSE),"")</f>
        <v/>
      </c>
      <c r="AL3176" s="27"/>
      <c r="AM3176" s="27"/>
    </row>
    <row r="3177" spans="1:39">
      <c r="A3177" s="158"/>
      <c r="B3177" s="159" t="str">
        <f>A3177&amp;"-"&amp;TEXT(COUNTIF($A$5:A3177,A3177),"000")</f>
        <v>-000</v>
      </c>
      <c r="C3177" s="52"/>
      <c r="D3177" s="27"/>
      <c r="E3177" s="28"/>
      <c r="F3177" s="27"/>
      <c r="G3177" s="27"/>
      <c r="H3177" s="52"/>
      <c r="I3177" s="380" t="str">
        <f>IFERROR(VLOOKUP($F3177,'Liste planification'!$V$2:$W$96,2,FALSE),"")</f>
        <v/>
      </c>
      <c r="J3177" s="27"/>
      <c r="K3177" s="27"/>
      <c r="L3177" s="27"/>
      <c r="M3177" s="52"/>
      <c r="N3177" s="52"/>
      <c r="O3177" s="52"/>
      <c r="P3177" s="52"/>
      <c r="Q3177" s="52"/>
      <c r="R3177" s="52"/>
      <c r="S3177" s="52"/>
      <c r="T3177" s="52"/>
      <c r="U3177" s="52"/>
      <c r="V3177" s="52"/>
      <c r="W3177" s="52"/>
      <c r="X3177" s="52"/>
      <c r="Y3177" s="194"/>
      <c r="Z3177" s="776"/>
      <c r="AA3177" s="190"/>
      <c r="AB3177" s="747">
        <f t="shared" si="196"/>
        <v>0</v>
      </c>
      <c r="AC3177" s="748">
        <f t="shared" si="197"/>
        <v>0</v>
      </c>
      <c r="AD3177" s="187"/>
      <c r="AE3177" s="186"/>
      <c r="AF3177" s="190"/>
      <c r="AG3177" s="747">
        <f t="shared" si="198"/>
        <v>0</v>
      </c>
      <c r="AH3177" s="748">
        <f t="shared" si="199"/>
        <v>0</v>
      </c>
      <c r="AI3177" s="187"/>
      <c r="AJ3177" s="52"/>
      <c r="AK3177" s="156" t="str">
        <f>IFERROR(VLOOKUP($A3177,'Liste planification'!$B$2:$C$105,2,FALSE),"")</f>
        <v/>
      </c>
      <c r="AL3177" s="27"/>
      <c r="AM3177" s="27"/>
    </row>
    <row r="3178" spans="1:39">
      <c r="A3178" s="158"/>
      <c r="B3178" s="159" t="str">
        <f>A3178&amp;"-"&amp;TEXT(COUNTIF($A$5:A3178,A3178),"000")</f>
        <v>-000</v>
      </c>
      <c r="C3178" s="52"/>
      <c r="D3178" s="27"/>
      <c r="E3178" s="28"/>
      <c r="F3178" s="27"/>
      <c r="G3178" s="27"/>
      <c r="H3178" s="52"/>
      <c r="I3178" s="380" t="str">
        <f>IFERROR(VLOOKUP($F3178,'Liste planification'!$V$2:$W$96,2,FALSE),"")</f>
        <v/>
      </c>
      <c r="J3178" s="27"/>
      <c r="K3178" s="27"/>
      <c r="L3178" s="27"/>
      <c r="M3178" s="52"/>
      <c r="N3178" s="52"/>
      <c r="O3178" s="52"/>
      <c r="P3178" s="52"/>
      <c r="Q3178" s="52"/>
      <c r="R3178" s="52"/>
      <c r="S3178" s="52"/>
      <c r="T3178" s="52"/>
      <c r="U3178" s="52"/>
      <c r="V3178" s="52"/>
      <c r="W3178" s="52"/>
      <c r="X3178" s="52"/>
      <c r="Y3178" s="194"/>
      <c r="Z3178" s="776"/>
      <c r="AA3178" s="190"/>
      <c r="AB3178" s="747">
        <f t="shared" si="196"/>
        <v>0</v>
      </c>
      <c r="AC3178" s="748">
        <f t="shared" si="197"/>
        <v>0</v>
      </c>
      <c r="AD3178" s="187"/>
      <c r="AE3178" s="186"/>
      <c r="AF3178" s="190"/>
      <c r="AG3178" s="747">
        <f t="shared" si="198"/>
        <v>0</v>
      </c>
      <c r="AH3178" s="748">
        <f t="shared" si="199"/>
        <v>0</v>
      </c>
      <c r="AI3178" s="187"/>
      <c r="AJ3178" s="52"/>
      <c r="AK3178" s="156" t="str">
        <f>IFERROR(VLOOKUP($A3178,'Liste planification'!$B$2:$C$105,2,FALSE),"")</f>
        <v/>
      </c>
      <c r="AL3178" s="27"/>
      <c r="AM3178" s="27"/>
    </row>
    <row r="3179" spans="1:39">
      <c r="A3179" s="158"/>
      <c r="B3179" s="159" t="str">
        <f>A3179&amp;"-"&amp;TEXT(COUNTIF($A$5:A3179,A3179),"000")</f>
        <v>-000</v>
      </c>
      <c r="C3179" s="52"/>
      <c r="D3179" s="27"/>
      <c r="E3179" s="28"/>
      <c r="F3179" s="27"/>
      <c r="G3179" s="27"/>
      <c r="H3179" s="52"/>
      <c r="I3179" s="380" t="str">
        <f>IFERROR(VLOOKUP($F3179,'Liste planification'!$V$2:$W$96,2,FALSE),"")</f>
        <v/>
      </c>
      <c r="J3179" s="27"/>
      <c r="K3179" s="27"/>
      <c r="L3179" s="27"/>
      <c r="M3179" s="52"/>
      <c r="N3179" s="52"/>
      <c r="O3179" s="52"/>
      <c r="P3179" s="52"/>
      <c r="Q3179" s="52"/>
      <c r="R3179" s="52"/>
      <c r="S3179" s="52"/>
      <c r="T3179" s="52"/>
      <c r="U3179" s="52"/>
      <c r="V3179" s="52"/>
      <c r="W3179" s="52"/>
      <c r="X3179" s="52"/>
      <c r="Y3179" s="194"/>
      <c r="Z3179" s="776"/>
      <c r="AA3179" s="190"/>
      <c r="AB3179" s="747">
        <f t="shared" si="196"/>
        <v>0</v>
      </c>
      <c r="AC3179" s="748">
        <f t="shared" si="197"/>
        <v>0</v>
      </c>
      <c r="AD3179" s="187"/>
      <c r="AE3179" s="186"/>
      <c r="AF3179" s="190"/>
      <c r="AG3179" s="747">
        <f t="shared" si="198"/>
        <v>0</v>
      </c>
      <c r="AH3179" s="748">
        <f t="shared" si="199"/>
        <v>0</v>
      </c>
      <c r="AI3179" s="187"/>
      <c r="AJ3179" s="52"/>
      <c r="AK3179" s="156" t="str">
        <f>IFERROR(VLOOKUP($A3179,'Liste planification'!$B$2:$C$105,2,FALSE),"")</f>
        <v/>
      </c>
      <c r="AL3179" s="27"/>
      <c r="AM3179" s="27"/>
    </row>
    <row r="3180" spans="1:39">
      <c r="A3180" s="158"/>
      <c r="B3180" s="159" t="str">
        <f>A3180&amp;"-"&amp;TEXT(COUNTIF($A$5:A3180,A3180),"000")</f>
        <v>-000</v>
      </c>
      <c r="C3180" s="52"/>
      <c r="D3180" s="27"/>
      <c r="E3180" s="28"/>
      <c r="F3180" s="27"/>
      <c r="G3180" s="27"/>
      <c r="H3180" s="52"/>
      <c r="I3180" s="380" t="str">
        <f>IFERROR(VLOOKUP($F3180,'Liste planification'!$V$2:$W$96,2,FALSE),"")</f>
        <v/>
      </c>
      <c r="J3180" s="27"/>
      <c r="K3180" s="27"/>
      <c r="L3180" s="27"/>
      <c r="M3180" s="52"/>
      <c r="N3180" s="52"/>
      <c r="O3180" s="52"/>
      <c r="P3180" s="52"/>
      <c r="Q3180" s="52"/>
      <c r="R3180" s="52"/>
      <c r="S3180" s="52"/>
      <c r="T3180" s="52"/>
      <c r="U3180" s="52"/>
      <c r="V3180" s="52"/>
      <c r="W3180" s="52"/>
      <c r="X3180" s="52"/>
      <c r="Y3180" s="194"/>
      <c r="Z3180" s="776"/>
      <c r="AA3180" s="190"/>
      <c r="AB3180" s="747">
        <f t="shared" si="196"/>
        <v>0</v>
      </c>
      <c r="AC3180" s="748">
        <f t="shared" si="197"/>
        <v>0</v>
      </c>
      <c r="AD3180" s="187"/>
      <c r="AE3180" s="186"/>
      <c r="AF3180" s="190"/>
      <c r="AG3180" s="747">
        <f t="shared" si="198"/>
        <v>0</v>
      </c>
      <c r="AH3180" s="748">
        <f t="shared" si="199"/>
        <v>0</v>
      </c>
      <c r="AI3180" s="187"/>
      <c r="AJ3180" s="52"/>
      <c r="AK3180" s="156" t="str">
        <f>IFERROR(VLOOKUP($A3180,'Liste planification'!$B$2:$C$105,2,FALSE),"")</f>
        <v/>
      </c>
      <c r="AL3180" s="27"/>
      <c r="AM3180" s="27"/>
    </row>
    <row r="3181" spans="1:39">
      <c r="A3181" s="158"/>
      <c r="B3181" s="159" t="str">
        <f>A3181&amp;"-"&amp;TEXT(COUNTIF($A$5:A3181,A3181),"000")</f>
        <v>-000</v>
      </c>
      <c r="C3181" s="52"/>
      <c r="D3181" s="27"/>
      <c r="E3181" s="28"/>
      <c r="F3181" s="27"/>
      <c r="G3181" s="27"/>
      <c r="H3181" s="52"/>
      <c r="I3181" s="380" t="str">
        <f>IFERROR(VLOOKUP($F3181,'Liste planification'!$V$2:$W$96,2,FALSE),"")</f>
        <v/>
      </c>
      <c r="J3181" s="27"/>
      <c r="K3181" s="27"/>
      <c r="L3181" s="27"/>
      <c r="M3181" s="52"/>
      <c r="N3181" s="52"/>
      <c r="O3181" s="52"/>
      <c r="P3181" s="52"/>
      <c r="Q3181" s="52"/>
      <c r="R3181" s="52"/>
      <c r="S3181" s="52"/>
      <c r="T3181" s="52"/>
      <c r="U3181" s="52"/>
      <c r="V3181" s="52"/>
      <c r="W3181" s="52"/>
      <c r="X3181" s="52"/>
      <c r="Y3181" s="194"/>
      <c r="Z3181" s="776"/>
      <c r="AA3181" s="190"/>
      <c r="AB3181" s="747">
        <f t="shared" si="196"/>
        <v>0</v>
      </c>
      <c r="AC3181" s="748">
        <f t="shared" si="197"/>
        <v>0</v>
      </c>
      <c r="AD3181" s="187"/>
      <c r="AE3181" s="186"/>
      <c r="AF3181" s="190"/>
      <c r="AG3181" s="747">
        <f t="shared" si="198"/>
        <v>0</v>
      </c>
      <c r="AH3181" s="748">
        <f t="shared" si="199"/>
        <v>0</v>
      </c>
      <c r="AI3181" s="187"/>
      <c r="AJ3181" s="52"/>
      <c r="AK3181" s="156" t="str">
        <f>IFERROR(VLOOKUP($A3181,'Liste planification'!$B$2:$C$105,2,FALSE),"")</f>
        <v/>
      </c>
      <c r="AL3181" s="27"/>
      <c r="AM3181" s="27"/>
    </row>
    <row r="3182" spans="1:39">
      <c r="A3182" s="158"/>
      <c r="B3182" s="159" t="str">
        <f>A3182&amp;"-"&amp;TEXT(COUNTIF($A$5:A3182,A3182),"000")</f>
        <v>-000</v>
      </c>
      <c r="C3182" s="52"/>
      <c r="D3182" s="27"/>
      <c r="E3182" s="28"/>
      <c r="F3182" s="27"/>
      <c r="G3182" s="27"/>
      <c r="H3182" s="52"/>
      <c r="I3182" s="380" t="str">
        <f>IFERROR(VLOOKUP($F3182,'Liste planification'!$V$2:$W$96,2,FALSE),"")</f>
        <v/>
      </c>
      <c r="J3182" s="27"/>
      <c r="K3182" s="27"/>
      <c r="L3182" s="27"/>
      <c r="M3182" s="52"/>
      <c r="N3182" s="52"/>
      <c r="O3182" s="52"/>
      <c r="P3182" s="52"/>
      <c r="Q3182" s="52"/>
      <c r="R3182" s="52"/>
      <c r="S3182" s="52"/>
      <c r="T3182" s="52"/>
      <c r="U3182" s="52"/>
      <c r="V3182" s="52"/>
      <c r="W3182" s="52"/>
      <c r="X3182" s="52"/>
      <c r="Y3182" s="194"/>
      <c r="Z3182" s="776"/>
      <c r="AA3182" s="190"/>
      <c r="AB3182" s="747">
        <f t="shared" si="196"/>
        <v>0</v>
      </c>
      <c r="AC3182" s="748">
        <f t="shared" si="197"/>
        <v>0</v>
      </c>
      <c r="AD3182" s="187"/>
      <c r="AE3182" s="186"/>
      <c r="AF3182" s="190"/>
      <c r="AG3182" s="747">
        <f t="shared" si="198"/>
        <v>0</v>
      </c>
      <c r="AH3182" s="748">
        <f t="shared" si="199"/>
        <v>0</v>
      </c>
      <c r="AI3182" s="187"/>
      <c r="AJ3182" s="52"/>
      <c r="AK3182" s="156" t="str">
        <f>IFERROR(VLOOKUP($A3182,'Liste planification'!$B$2:$C$105,2,FALSE),"")</f>
        <v/>
      </c>
      <c r="AL3182" s="27"/>
      <c r="AM3182" s="27"/>
    </row>
    <row r="3183" spans="1:39">
      <c r="A3183" s="158"/>
      <c r="B3183" s="159" t="str">
        <f>A3183&amp;"-"&amp;TEXT(COUNTIF($A$5:A3183,A3183),"000")</f>
        <v>-000</v>
      </c>
      <c r="C3183" s="52"/>
      <c r="D3183" s="27"/>
      <c r="E3183" s="28"/>
      <c r="F3183" s="27"/>
      <c r="G3183" s="27"/>
      <c r="H3183" s="52"/>
      <c r="I3183" s="380" t="str">
        <f>IFERROR(VLOOKUP($F3183,'Liste planification'!$V$2:$W$96,2,FALSE),"")</f>
        <v/>
      </c>
      <c r="J3183" s="27"/>
      <c r="K3183" s="27"/>
      <c r="L3183" s="27"/>
      <c r="M3183" s="52"/>
      <c r="N3183" s="52"/>
      <c r="O3183" s="52"/>
      <c r="P3183" s="52"/>
      <c r="Q3183" s="52"/>
      <c r="R3183" s="52"/>
      <c r="S3183" s="52"/>
      <c r="T3183" s="52"/>
      <c r="U3183" s="52"/>
      <c r="V3183" s="52"/>
      <c r="W3183" s="52"/>
      <c r="X3183" s="52"/>
      <c r="Y3183" s="194"/>
      <c r="Z3183" s="776"/>
      <c r="AA3183" s="190"/>
      <c r="AB3183" s="747">
        <f t="shared" si="196"/>
        <v>0</v>
      </c>
      <c r="AC3183" s="748">
        <f t="shared" si="197"/>
        <v>0</v>
      </c>
      <c r="AD3183" s="187"/>
      <c r="AE3183" s="186"/>
      <c r="AF3183" s="190"/>
      <c r="AG3183" s="747">
        <f t="shared" si="198"/>
        <v>0</v>
      </c>
      <c r="AH3183" s="748">
        <f t="shared" si="199"/>
        <v>0</v>
      </c>
      <c r="AI3183" s="187"/>
      <c r="AJ3183" s="52"/>
      <c r="AK3183" s="156" t="str">
        <f>IFERROR(VLOOKUP($A3183,'Liste planification'!$B$2:$C$105,2,FALSE),"")</f>
        <v/>
      </c>
      <c r="AL3183" s="27"/>
      <c r="AM3183" s="27"/>
    </row>
    <row r="3184" spans="1:39">
      <c r="A3184" s="158"/>
      <c r="B3184" s="159" t="str">
        <f>A3184&amp;"-"&amp;TEXT(COUNTIF($A$5:A3184,A3184),"000")</f>
        <v>-000</v>
      </c>
      <c r="C3184" s="52"/>
      <c r="D3184" s="27"/>
      <c r="E3184" s="28"/>
      <c r="F3184" s="27"/>
      <c r="G3184" s="27"/>
      <c r="H3184" s="52"/>
      <c r="I3184" s="380" t="str">
        <f>IFERROR(VLOOKUP($F3184,'Liste planification'!$V$2:$W$96,2,FALSE),"")</f>
        <v/>
      </c>
      <c r="J3184" s="27"/>
      <c r="K3184" s="27"/>
      <c r="L3184" s="27"/>
      <c r="M3184" s="52"/>
      <c r="N3184" s="52"/>
      <c r="O3184" s="52"/>
      <c r="P3184" s="52"/>
      <c r="Q3184" s="52"/>
      <c r="R3184" s="52"/>
      <c r="S3184" s="52"/>
      <c r="T3184" s="52"/>
      <c r="U3184" s="52"/>
      <c r="V3184" s="52"/>
      <c r="W3184" s="52"/>
      <c r="X3184" s="52"/>
      <c r="Y3184" s="194"/>
      <c r="Z3184" s="776"/>
      <c r="AA3184" s="190"/>
      <c r="AB3184" s="747">
        <f t="shared" si="196"/>
        <v>0</v>
      </c>
      <c r="AC3184" s="748">
        <f t="shared" si="197"/>
        <v>0</v>
      </c>
      <c r="AD3184" s="187"/>
      <c r="AE3184" s="186"/>
      <c r="AF3184" s="190"/>
      <c r="AG3184" s="747">
        <f t="shared" si="198"/>
        <v>0</v>
      </c>
      <c r="AH3184" s="748">
        <f t="shared" si="199"/>
        <v>0</v>
      </c>
      <c r="AI3184" s="187"/>
      <c r="AJ3184" s="52"/>
      <c r="AK3184" s="156" t="str">
        <f>IFERROR(VLOOKUP($A3184,'Liste planification'!$B$2:$C$105,2,FALSE),"")</f>
        <v/>
      </c>
      <c r="AL3184" s="27"/>
      <c r="AM3184" s="27"/>
    </row>
    <row r="3185" spans="1:39">
      <c r="A3185" s="158"/>
      <c r="B3185" s="159" t="str">
        <f>A3185&amp;"-"&amp;TEXT(COUNTIF($A$5:A3185,A3185),"000")</f>
        <v>-000</v>
      </c>
      <c r="C3185" s="52"/>
      <c r="D3185" s="27"/>
      <c r="E3185" s="28"/>
      <c r="F3185" s="27"/>
      <c r="G3185" s="27"/>
      <c r="H3185" s="52"/>
      <c r="I3185" s="380" t="str">
        <f>IFERROR(VLOOKUP($F3185,'Liste planification'!$V$2:$W$96,2,FALSE),"")</f>
        <v/>
      </c>
      <c r="J3185" s="27"/>
      <c r="K3185" s="27"/>
      <c r="L3185" s="27"/>
      <c r="M3185" s="52"/>
      <c r="N3185" s="52"/>
      <c r="O3185" s="52"/>
      <c r="P3185" s="52"/>
      <c r="Q3185" s="52"/>
      <c r="R3185" s="52"/>
      <c r="S3185" s="52"/>
      <c r="T3185" s="52"/>
      <c r="U3185" s="52"/>
      <c r="V3185" s="52"/>
      <c r="W3185" s="52"/>
      <c r="X3185" s="52"/>
      <c r="Y3185" s="194"/>
      <c r="Z3185" s="776"/>
      <c r="AA3185" s="190"/>
      <c r="AB3185" s="747">
        <f t="shared" si="196"/>
        <v>0</v>
      </c>
      <c r="AC3185" s="748">
        <f t="shared" si="197"/>
        <v>0</v>
      </c>
      <c r="AD3185" s="187"/>
      <c r="AE3185" s="186"/>
      <c r="AF3185" s="190"/>
      <c r="AG3185" s="747">
        <f t="shared" si="198"/>
        <v>0</v>
      </c>
      <c r="AH3185" s="748">
        <f t="shared" si="199"/>
        <v>0</v>
      </c>
      <c r="AI3185" s="187"/>
      <c r="AJ3185" s="52"/>
      <c r="AK3185" s="156" t="str">
        <f>IFERROR(VLOOKUP($A3185,'Liste planification'!$B$2:$C$105,2,FALSE),"")</f>
        <v/>
      </c>
      <c r="AL3185" s="27"/>
      <c r="AM3185" s="27"/>
    </row>
    <row r="3186" spans="1:39">
      <c r="A3186" s="158"/>
      <c r="B3186" s="159" t="str">
        <f>A3186&amp;"-"&amp;TEXT(COUNTIF($A$5:A3186,A3186),"000")</f>
        <v>-000</v>
      </c>
      <c r="C3186" s="52"/>
      <c r="D3186" s="27"/>
      <c r="E3186" s="28"/>
      <c r="F3186" s="27"/>
      <c r="G3186" s="27"/>
      <c r="H3186" s="52"/>
      <c r="I3186" s="380" t="str">
        <f>IFERROR(VLOOKUP($F3186,'Liste planification'!$V$2:$W$96,2,FALSE),"")</f>
        <v/>
      </c>
      <c r="J3186" s="27"/>
      <c r="K3186" s="27"/>
      <c r="L3186" s="27"/>
      <c r="M3186" s="52"/>
      <c r="N3186" s="52"/>
      <c r="O3186" s="52"/>
      <c r="P3186" s="52"/>
      <c r="Q3186" s="52"/>
      <c r="R3186" s="52"/>
      <c r="S3186" s="52"/>
      <c r="T3186" s="52"/>
      <c r="U3186" s="52"/>
      <c r="V3186" s="52"/>
      <c r="W3186" s="52"/>
      <c r="X3186" s="52"/>
      <c r="Y3186" s="194"/>
      <c r="Z3186" s="776"/>
      <c r="AA3186" s="190"/>
      <c r="AB3186" s="747">
        <f t="shared" si="196"/>
        <v>0</v>
      </c>
      <c r="AC3186" s="748">
        <f t="shared" si="197"/>
        <v>0</v>
      </c>
      <c r="AD3186" s="187"/>
      <c r="AE3186" s="186"/>
      <c r="AF3186" s="190"/>
      <c r="AG3186" s="747">
        <f t="shared" si="198"/>
        <v>0</v>
      </c>
      <c r="AH3186" s="748">
        <f t="shared" si="199"/>
        <v>0</v>
      </c>
      <c r="AI3186" s="187"/>
      <c r="AJ3186" s="52"/>
      <c r="AK3186" s="156" t="str">
        <f>IFERROR(VLOOKUP($A3186,'Liste planification'!$B$2:$C$105,2,FALSE),"")</f>
        <v/>
      </c>
      <c r="AL3186" s="27"/>
      <c r="AM3186" s="27"/>
    </row>
    <row r="3187" spans="1:39">
      <c r="A3187" s="158"/>
      <c r="B3187" s="159" t="str">
        <f>A3187&amp;"-"&amp;TEXT(COUNTIF($A$5:A3187,A3187),"000")</f>
        <v>-000</v>
      </c>
      <c r="C3187" s="52"/>
      <c r="D3187" s="27"/>
      <c r="E3187" s="28"/>
      <c r="F3187" s="27"/>
      <c r="G3187" s="27"/>
      <c r="H3187" s="52"/>
      <c r="I3187" s="380" t="str">
        <f>IFERROR(VLOOKUP($F3187,'Liste planification'!$V$2:$W$96,2,FALSE),"")</f>
        <v/>
      </c>
      <c r="J3187" s="27"/>
      <c r="K3187" s="27"/>
      <c r="L3187" s="27"/>
      <c r="M3187" s="52"/>
      <c r="N3187" s="52"/>
      <c r="O3187" s="52"/>
      <c r="P3187" s="52"/>
      <c r="Q3187" s="52"/>
      <c r="R3187" s="52"/>
      <c r="S3187" s="52"/>
      <c r="T3187" s="52"/>
      <c r="U3187" s="52"/>
      <c r="V3187" s="52"/>
      <c r="W3187" s="52"/>
      <c r="X3187" s="52"/>
      <c r="Y3187" s="194"/>
      <c r="Z3187" s="776"/>
      <c r="AA3187" s="190"/>
      <c r="AB3187" s="747">
        <f t="shared" si="196"/>
        <v>0</v>
      </c>
      <c r="AC3187" s="748">
        <f t="shared" si="197"/>
        <v>0</v>
      </c>
      <c r="AD3187" s="187"/>
      <c r="AE3187" s="186"/>
      <c r="AF3187" s="190"/>
      <c r="AG3187" s="747">
        <f t="shared" si="198"/>
        <v>0</v>
      </c>
      <c r="AH3187" s="748">
        <f t="shared" si="199"/>
        <v>0</v>
      </c>
      <c r="AI3187" s="187"/>
      <c r="AJ3187" s="52"/>
      <c r="AK3187" s="156" t="str">
        <f>IFERROR(VLOOKUP($A3187,'Liste planification'!$B$2:$C$105,2,FALSE),"")</f>
        <v/>
      </c>
      <c r="AL3187" s="27"/>
      <c r="AM3187" s="27"/>
    </row>
    <row r="3188" spans="1:39">
      <c r="A3188" s="158"/>
      <c r="B3188" s="159" t="str">
        <f>A3188&amp;"-"&amp;TEXT(COUNTIF($A$5:A3188,A3188),"000")</f>
        <v>-000</v>
      </c>
      <c r="C3188" s="52"/>
      <c r="D3188" s="27"/>
      <c r="E3188" s="28"/>
      <c r="F3188" s="27"/>
      <c r="G3188" s="27"/>
      <c r="H3188" s="52"/>
      <c r="I3188" s="380" t="str">
        <f>IFERROR(VLOOKUP($F3188,'Liste planification'!$V$2:$W$96,2,FALSE),"")</f>
        <v/>
      </c>
      <c r="J3188" s="27"/>
      <c r="K3188" s="27"/>
      <c r="L3188" s="27"/>
      <c r="M3188" s="52"/>
      <c r="N3188" s="52"/>
      <c r="O3188" s="52"/>
      <c r="P3188" s="52"/>
      <c r="Q3188" s="52"/>
      <c r="R3188" s="52"/>
      <c r="S3188" s="52"/>
      <c r="T3188" s="52"/>
      <c r="U3188" s="52"/>
      <c r="V3188" s="52"/>
      <c r="W3188" s="52"/>
      <c r="X3188" s="52"/>
      <c r="Y3188" s="194"/>
      <c r="Z3188" s="776"/>
      <c r="AA3188" s="190"/>
      <c r="AB3188" s="747">
        <f t="shared" ref="AB3188:AB3251" si="200">AA3188/$AB$1</f>
        <v>0</v>
      </c>
      <c r="AC3188" s="748">
        <f t="shared" ref="AC3188:AC3251" si="201">AA3188/$AC$1</f>
        <v>0</v>
      </c>
      <c r="AD3188" s="187"/>
      <c r="AE3188" s="186"/>
      <c r="AF3188" s="190"/>
      <c r="AG3188" s="747">
        <f t="shared" ref="AG3188:AG3251" si="202">AF3188/$AB$1</f>
        <v>0</v>
      </c>
      <c r="AH3188" s="748">
        <f t="shared" ref="AH3188:AH3251" si="203">AF3188/$AC$1</f>
        <v>0</v>
      </c>
      <c r="AI3188" s="187"/>
      <c r="AJ3188" s="52"/>
      <c r="AK3188" s="156" t="str">
        <f>IFERROR(VLOOKUP($A3188,'Liste planification'!$B$2:$C$105,2,FALSE),"")</f>
        <v/>
      </c>
      <c r="AL3188" s="27"/>
      <c r="AM3188" s="27"/>
    </row>
    <row r="3189" spans="1:39">
      <c r="A3189" s="158"/>
      <c r="B3189" s="159" t="str">
        <f>A3189&amp;"-"&amp;TEXT(COUNTIF($A$5:A3189,A3189),"000")</f>
        <v>-000</v>
      </c>
      <c r="C3189" s="52"/>
      <c r="D3189" s="27"/>
      <c r="E3189" s="28"/>
      <c r="F3189" s="27"/>
      <c r="G3189" s="27"/>
      <c r="H3189" s="52"/>
      <c r="I3189" s="380" t="str">
        <f>IFERROR(VLOOKUP($F3189,'Liste planification'!$V$2:$W$96,2,FALSE),"")</f>
        <v/>
      </c>
      <c r="J3189" s="27"/>
      <c r="K3189" s="27"/>
      <c r="L3189" s="27"/>
      <c r="M3189" s="52"/>
      <c r="N3189" s="52"/>
      <c r="O3189" s="52"/>
      <c r="P3189" s="52"/>
      <c r="Q3189" s="52"/>
      <c r="R3189" s="52"/>
      <c r="S3189" s="52"/>
      <c r="T3189" s="52"/>
      <c r="U3189" s="52"/>
      <c r="V3189" s="52"/>
      <c r="W3189" s="52"/>
      <c r="X3189" s="52"/>
      <c r="Y3189" s="194"/>
      <c r="Z3189" s="776"/>
      <c r="AA3189" s="190"/>
      <c r="AB3189" s="747">
        <f t="shared" si="200"/>
        <v>0</v>
      </c>
      <c r="AC3189" s="748">
        <f t="shared" si="201"/>
        <v>0</v>
      </c>
      <c r="AD3189" s="187"/>
      <c r="AE3189" s="186"/>
      <c r="AF3189" s="190"/>
      <c r="AG3189" s="747">
        <f t="shared" si="202"/>
        <v>0</v>
      </c>
      <c r="AH3189" s="748">
        <f t="shared" si="203"/>
        <v>0</v>
      </c>
      <c r="AI3189" s="187"/>
      <c r="AJ3189" s="52"/>
      <c r="AK3189" s="156" t="str">
        <f>IFERROR(VLOOKUP($A3189,'Liste planification'!$B$2:$C$105,2,FALSE),"")</f>
        <v/>
      </c>
      <c r="AL3189" s="27"/>
      <c r="AM3189" s="27"/>
    </row>
    <row r="3190" spans="1:39">
      <c r="A3190" s="158"/>
      <c r="B3190" s="159" t="str">
        <f>A3190&amp;"-"&amp;TEXT(COUNTIF($A$5:A3190,A3190),"000")</f>
        <v>-000</v>
      </c>
      <c r="C3190" s="52"/>
      <c r="D3190" s="27"/>
      <c r="E3190" s="28"/>
      <c r="F3190" s="27"/>
      <c r="G3190" s="27"/>
      <c r="H3190" s="52"/>
      <c r="I3190" s="380" t="str">
        <f>IFERROR(VLOOKUP($F3190,'Liste planification'!$V$2:$W$96,2,FALSE),"")</f>
        <v/>
      </c>
      <c r="J3190" s="27"/>
      <c r="K3190" s="27"/>
      <c r="L3190" s="27"/>
      <c r="M3190" s="52"/>
      <c r="N3190" s="52"/>
      <c r="O3190" s="52"/>
      <c r="P3190" s="52"/>
      <c r="Q3190" s="52"/>
      <c r="R3190" s="52"/>
      <c r="S3190" s="52"/>
      <c r="T3190" s="52"/>
      <c r="U3190" s="52"/>
      <c r="V3190" s="52"/>
      <c r="W3190" s="52"/>
      <c r="X3190" s="52"/>
      <c r="Y3190" s="194"/>
      <c r="Z3190" s="776"/>
      <c r="AA3190" s="190"/>
      <c r="AB3190" s="747">
        <f t="shared" si="200"/>
        <v>0</v>
      </c>
      <c r="AC3190" s="748">
        <f t="shared" si="201"/>
        <v>0</v>
      </c>
      <c r="AD3190" s="187"/>
      <c r="AE3190" s="186"/>
      <c r="AF3190" s="190"/>
      <c r="AG3190" s="747">
        <f t="shared" si="202"/>
        <v>0</v>
      </c>
      <c r="AH3190" s="748">
        <f t="shared" si="203"/>
        <v>0</v>
      </c>
      <c r="AI3190" s="187"/>
      <c r="AJ3190" s="52"/>
      <c r="AK3190" s="156" t="str">
        <f>IFERROR(VLOOKUP($A3190,'Liste planification'!$B$2:$C$105,2,FALSE),"")</f>
        <v/>
      </c>
      <c r="AL3190" s="27"/>
      <c r="AM3190" s="27"/>
    </row>
    <row r="3191" spans="1:39">
      <c r="A3191" s="158"/>
      <c r="B3191" s="159" t="str">
        <f>A3191&amp;"-"&amp;TEXT(COUNTIF($A$5:A3191,A3191),"000")</f>
        <v>-000</v>
      </c>
      <c r="C3191" s="52"/>
      <c r="D3191" s="27"/>
      <c r="E3191" s="28"/>
      <c r="F3191" s="27"/>
      <c r="G3191" s="27"/>
      <c r="H3191" s="52"/>
      <c r="I3191" s="380" t="str">
        <f>IFERROR(VLOOKUP($F3191,'Liste planification'!$V$2:$W$96,2,FALSE),"")</f>
        <v/>
      </c>
      <c r="J3191" s="27"/>
      <c r="K3191" s="27"/>
      <c r="L3191" s="27"/>
      <c r="M3191" s="52"/>
      <c r="N3191" s="52"/>
      <c r="O3191" s="52"/>
      <c r="P3191" s="52"/>
      <c r="Q3191" s="52"/>
      <c r="R3191" s="52"/>
      <c r="S3191" s="52"/>
      <c r="T3191" s="52"/>
      <c r="U3191" s="52"/>
      <c r="V3191" s="52"/>
      <c r="W3191" s="52"/>
      <c r="X3191" s="52"/>
      <c r="Y3191" s="194"/>
      <c r="Z3191" s="776"/>
      <c r="AA3191" s="190"/>
      <c r="AB3191" s="747">
        <f t="shared" si="200"/>
        <v>0</v>
      </c>
      <c r="AC3191" s="748">
        <f t="shared" si="201"/>
        <v>0</v>
      </c>
      <c r="AD3191" s="187"/>
      <c r="AE3191" s="186"/>
      <c r="AF3191" s="190"/>
      <c r="AG3191" s="747">
        <f t="shared" si="202"/>
        <v>0</v>
      </c>
      <c r="AH3191" s="748">
        <f t="shared" si="203"/>
        <v>0</v>
      </c>
      <c r="AI3191" s="187"/>
      <c r="AJ3191" s="52"/>
      <c r="AK3191" s="156" t="str">
        <f>IFERROR(VLOOKUP($A3191,'Liste planification'!$B$2:$C$105,2,FALSE),"")</f>
        <v/>
      </c>
      <c r="AL3191" s="27"/>
      <c r="AM3191" s="27"/>
    </row>
    <row r="3192" spans="1:39">
      <c r="A3192" s="158"/>
      <c r="B3192" s="159" t="str">
        <f>A3192&amp;"-"&amp;TEXT(COUNTIF($A$5:A3192,A3192),"000")</f>
        <v>-000</v>
      </c>
      <c r="C3192" s="52"/>
      <c r="D3192" s="27"/>
      <c r="E3192" s="28"/>
      <c r="F3192" s="27"/>
      <c r="G3192" s="27"/>
      <c r="H3192" s="52"/>
      <c r="I3192" s="380" t="str">
        <f>IFERROR(VLOOKUP($F3192,'Liste planification'!$V$2:$W$96,2,FALSE),"")</f>
        <v/>
      </c>
      <c r="J3192" s="27"/>
      <c r="K3192" s="27"/>
      <c r="L3192" s="27"/>
      <c r="M3192" s="52"/>
      <c r="N3192" s="52"/>
      <c r="O3192" s="52"/>
      <c r="P3192" s="52"/>
      <c r="Q3192" s="52"/>
      <c r="R3192" s="52"/>
      <c r="S3192" s="52"/>
      <c r="T3192" s="52"/>
      <c r="U3192" s="52"/>
      <c r="V3192" s="52"/>
      <c r="W3192" s="52"/>
      <c r="X3192" s="52"/>
      <c r="Y3192" s="194"/>
      <c r="Z3192" s="776"/>
      <c r="AA3192" s="190"/>
      <c r="AB3192" s="747">
        <f t="shared" si="200"/>
        <v>0</v>
      </c>
      <c r="AC3192" s="748">
        <f t="shared" si="201"/>
        <v>0</v>
      </c>
      <c r="AD3192" s="187"/>
      <c r="AE3192" s="186"/>
      <c r="AF3192" s="190"/>
      <c r="AG3192" s="747">
        <f t="shared" si="202"/>
        <v>0</v>
      </c>
      <c r="AH3192" s="748">
        <f t="shared" si="203"/>
        <v>0</v>
      </c>
      <c r="AI3192" s="187"/>
      <c r="AJ3192" s="52"/>
      <c r="AK3192" s="156" t="str">
        <f>IFERROR(VLOOKUP($A3192,'Liste planification'!$B$2:$C$105,2,FALSE),"")</f>
        <v/>
      </c>
      <c r="AL3192" s="27"/>
      <c r="AM3192" s="27"/>
    </row>
    <row r="3193" spans="1:39">
      <c r="A3193" s="158"/>
      <c r="B3193" s="159" t="str">
        <f>A3193&amp;"-"&amp;TEXT(COUNTIF($A$5:A3193,A3193),"000")</f>
        <v>-000</v>
      </c>
      <c r="C3193" s="52"/>
      <c r="D3193" s="27"/>
      <c r="E3193" s="28"/>
      <c r="F3193" s="27"/>
      <c r="G3193" s="27"/>
      <c r="H3193" s="52"/>
      <c r="I3193" s="380" t="str">
        <f>IFERROR(VLOOKUP($F3193,'Liste planification'!$V$2:$W$96,2,FALSE),"")</f>
        <v/>
      </c>
      <c r="J3193" s="27"/>
      <c r="K3193" s="27"/>
      <c r="L3193" s="27"/>
      <c r="M3193" s="52"/>
      <c r="N3193" s="52"/>
      <c r="O3193" s="52"/>
      <c r="P3193" s="52"/>
      <c r="Q3193" s="52"/>
      <c r="R3193" s="52"/>
      <c r="S3193" s="52"/>
      <c r="T3193" s="52"/>
      <c r="U3193" s="52"/>
      <c r="V3193" s="52"/>
      <c r="W3193" s="52"/>
      <c r="X3193" s="52"/>
      <c r="Y3193" s="194"/>
      <c r="Z3193" s="776"/>
      <c r="AA3193" s="190"/>
      <c r="AB3193" s="747">
        <f t="shared" si="200"/>
        <v>0</v>
      </c>
      <c r="AC3193" s="748">
        <f t="shared" si="201"/>
        <v>0</v>
      </c>
      <c r="AD3193" s="187"/>
      <c r="AE3193" s="186"/>
      <c r="AF3193" s="190"/>
      <c r="AG3193" s="747">
        <f t="shared" si="202"/>
        <v>0</v>
      </c>
      <c r="AH3193" s="748">
        <f t="shared" si="203"/>
        <v>0</v>
      </c>
      <c r="AI3193" s="187"/>
      <c r="AJ3193" s="52"/>
      <c r="AK3193" s="156" t="str">
        <f>IFERROR(VLOOKUP($A3193,'Liste planification'!$B$2:$C$105,2,FALSE),"")</f>
        <v/>
      </c>
      <c r="AL3193" s="27"/>
      <c r="AM3193" s="27"/>
    </row>
    <row r="3194" spans="1:39">
      <c r="A3194" s="158"/>
      <c r="B3194" s="159" t="str">
        <f>A3194&amp;"-"&amp;TEXT(COUNTIF($A$5:A3194,A3194),"000")</f>
        <v>-000</v>
      </c>
      <c r="C3194" s="52"/>
      <c r="D3194" s="27"/>
      <c r="E3194" s="28"/>
      <c r="F3194" s="27"/>
      <c r="G3194" s="27"/>
      <c r="H3194" s="52"/>
      <c r="I3194" s="380" t="str">
        <f>IFERROR(VLOOKUP($F3194,'Liste planification'!$V$2:$W$96,2,FALSE),"")</f>
        <v/>
      </c>
      <c r="J3194" s="27"/>
      <c r="K3194" s="27"/>
      <c r="L3194" s="27"/>
      <c r="M3194" s="52"/>
      <c r="N3194" s="52"/>
      <c r="O3194" s="52"/>
      <c r="P3194" s="52"/>
      <c r="Q3194" s="52"/>
      <c r="R3194" s="52"/>
      <c r="S3194" s="52"/>
      <c r="T3194" s="52"/>
      <c r="U3194" s="52"/>
      <c r="V3194" s="52"/>
      <c r="W3194" s="52"/>
      <c r="X3194" s="52"/>
      <c r="Y3194" s="194"/>
      <c r="Z3194" s="776"/>
      <c r="AA3194" s="190"/>
      <c r="AB3194" s="747">
        <f t="shared" si="200"/>
        <v>0</v>
      </c>
      <c r="AC3194" s="748">
        <f t="shared" si="201"/>
        <v>0</v>
      </c>
      <c r="AD3194" s="187"/>
      <c r="AE3194" s="186"/>
      <c r="AF3194" s="190"/>
      <c r="AG3194" s="747">
        <f t="shared" si="202"/>
        <v>0</v>
      </c>
      <c r="AH3194" s="748">
        <f t="shared" si="203"/>
        <v>0</v>
      </c>
      <c r="AI3194" s="187"/>
      <c r="AJ3194" s="52"/>
      <c r="AK3194" s="156" t="str">
        <f>IFERROR(VLOOKUP($A3194,'Liste planification'!$B$2:$C$105,2,FALSE),"")</f>
        <v/>
      </c>
      <c r="AL3194" s="27"/>
      <c r="AM3194" s="27"/>
    </row>
    <row r="3195" spans="1:39">
      <c r="A3195" s="158"/>
      <c r="B3195" s="159" t="str">
        <f>A3195&amp;"-"&amp;TEXT(COUNTIF($A$5:A3195,A3195),"000")</f>
        <v>-000</v>
      </c>
      <c r="C3195" s="52"/>
      <c r="D3195" s="27"/>
      <c r="E3195" s="28"/>
      <c r="F3195" s="27"/>
      <c r="G3195" s="27"/>
      <c r="H3195" s="52"/>
      <c r="I3195" s="380" t="str">
        <f>IFERROR(VLOOKUP($F3195,'Liste planification'!$V$2:$W$96,2,FALSE),"")</f>
        <v/>
      </c>
      <c r="J3195" s="27"/>
      <c r="K3195" s="27"/>
      <c r="L3195" s="27"/>
      <c r="M3195" s="52"/>
      <c r="N3195" s="52"/>
      <c r="O3195" s="52"/>
      <c r="P3195" s="52"/>
      <c r="Q3195" s="52"/>
      <c r="R3195" s="52"/>
      <c r="S3195" s="52"/>
      <c r="T3195" s="52"/>
      <c r="U3195" s="52"/>
      <c r="V3195" s="52"/>
      <c r="W3195" s="52"/>
      <c r="X3195" s="52"/>
      <c r="Y3195" s="194"/>
      <c r="Z3195" s="776"/>
      <c r="AA3195" s="190"/>
      <c r="AB3195" s="747">
        <f t="shared" si="200"/>
        <v>0</v>
      </c>
      <c r="AC3195" s="748">
        <f t="shared" si="201"/>
        <v>0</v>
      </c>
      <c r="AD3195" s="187"/>
      <c r="AE3195" s="186"/>
      <c r="AF3195" s="190"/>
      <c r="AG3195" s="747">
        <f t="shared" si="202"/>
        <v>0</v>
      </c>
      <c r="AH3195" s="748">
        <f t="shared" si="203"/>
        <v>0</v>
      </c>
      <c r="AI3195" s="187"/>
      <c r="AJ3195" s="52"/>
      <c r="AK3195" s="156" t="str">
        <f>IFERROR(VLOOKUP($A3195,'Liste planification'!$B$2:$C$105,2,FALSE),"")</f>
        <v/>
      </c>
      <c r="AL3195" s="27"/>
      <c r="AM3195" s="27"/>
    </row>
    <row r="3196" spans="1:39">
      <c r="A3196" s="158"/>
      <c r="B3196" s="159" t="str">
        <f>A3196&amp;"-"&amp;TEXT(COUNTIF($A$5:A3196,A3196),"000")</f>
        <v>-000</v>
      </c>
      <c r="C3196" s="52"/>
      <c r="D3196" s="27"/>
      <c r="E3196" s="28"/>
      <c r="F3196" s="27"/>
      <c r="G3196" s="27"/>
      <c r="H3196" s="52"/>
      <c r="I3196" s="380" t="str">
        <f>IFERROR(VLOOKUP($F3196,'Liste planification'!$V$2:$W$96,2,FALSE),"")</f>
        <v/>
      </c>
      <c r="J3196" s="27"/>
      <c r="K3196" s="27"/>
      <c r="L3196" s="27"/>
      <c r="M3196" s="52"/>
      <c r="N3196" s="52"/>
      <c r="O3196" s="52"/>
      <c r="P3196" s="52"/>
      <c r="Q3196" s="52"/>
      <c r="R3196" s="52"/>
      <c r="S3196" s="52"/>
      <c r="T3196" s="52"/>
      <c r="U3196" s="52"/>
      <c r="V3196" s="52"/>
      <c r="W3196" s="52"/>
      <c r="X3196" s="52"/>
      <c r="Y3196" s="194"/>
      <c r="Z3196" s="776"/>
      <c r="AA3196" s="190"/>
      <c r="AB3196" s="747">
        <f t="shared" si="200"/>
        <v>0</v>
      </c>
      <c r="AC3196" s="748">
        <f t="shared" si="201"/>
        <v>0</v>
      </c>
      <c r="AD3196" s="187"/>
      <c r="AE3196" s="186"/>
      <c r="AF3196" s="190"/>
      <c r="AG3196" s="747">
        <f t="shared" si="202"/>
        <v>0</v>
      </c>
      <c r="AH3196" s="748">
        <f t="shared" si="203"/>
        <v>0</v>
      </c>
      <c r="AI3196" s="187"/>
      <c r="AJ3196" s="52"/>
      <c r="AK3196" s="156" t="str">
        <f>IFERROR(VLOOKUP($A3196,'Liste planification'!$B$2:$C$105,2,FALSE),"")</f>
        <v/>
      </c>
      <c r="AL3196" s="27"/>
      <c r="AM3196" s="27"/>
    </row>
    <row r="3197" spans="1:39">
      <c r="A3197" s="158"/>
      <c r="B3197" s="159" t="str">
        <f>A3197&amp;"-"&amp;TEXT(COUNTIF($A$5:A3197,A3197),"000")</f>
        <v>-000</v>
      </c>
      <c r="C3197" s="52"/>
      <c r="D3197" s="27"/>
      <c r="E3197" s="28"/>
      <c r="F3197" s="27"/>
      <c r="G3197" s="27"/>
      <c r="H3197" s="52"/>
      <c r="I3197" s="380" t="str">
        <f>IFERROR(VLOOKUP($F3197,'Liste planification'!$V$2:$W$96,2,FALSE),"")</f>
        <v/>
      </c>
      <c r="J3197" s="27"/>
      <c r="K3197" s="27"/>
      <c r="L3197" s="27"/>
      <c r="M3197" s="52"/>
      <c r="N3197" s="52"/>
      <c r="O3197" s="52"/>
      <c r="P3197" s="52"/>
      <c r="Q3197" s="52"/>
      <c r="R3197" s="52"/>
      <c r="S3197" s="52"/>
      <c r="T3197" s="52"/>
      <c r="U3197" s="52"/>
      <c r="V3197" s="52"/>
      <c r="W3197" s="52"/>
      <c r="X3197" s="52"/>
      <c r="Y3197" s="194"/>
      <c r="Z3197" s="776"/>
      <c r="AA3197" s="190"/>
      <c r="AB3197" s="747">
        <f t="shared" si="200"/>
        <v>0</v>
      </c>
      <c r="AC3197" s="748">
        <f t="shared" si="201"/>
        <v>0</v>
      </c>
      <c r="AD3197" s="187"/>
      <c r="AE3197" s="186"/>
      <c r="AF3197" s="190"/>
      <c r="AG3197" s="747">
        <f t="shared" si="202"/>
        <v>0</v>
      </c>
      <c r="AH3197" s="748">
        <f t="shared" si="203"/>
        <v>0</v>
      </c>
      <c r="AI3197" s="187"/>
      <c r="AJ3197" s="52"/>
      <c r="AK3197" s="156" t="str">
        <f>IFERROR(VLOOKUP($A3197,'Liste planification'!$B$2:$C$105,2,FALSE),"")</f>
        <v/>
      </c>
      <c r="AL3197" s="27"/>
      <c r="AM3197" s="27"/>
    </row>
    <row r="3198" spans="1:39">
      <c r="A3198" s="158"/>
      <c r="B3198" s="159" t="str">
        <f>A3198&amp;"-"&amp;TEXT(COUNTIF($A$5:A3198,A3198),"000")</f>
        <v>-000</v>
      </c>
      <c r="C3198" s="52"/>
      <c r="D3198" s="27"/>
      <c r="E3198" s="28"/>
      <c r="F3198" s="27"/>
      <c r="G3198" s="27"/>
      <c r="H3198" s="52"/>
      <c r="I3198" s="380" t="str">
        <f>IFERROR(VLOOKUP($F3198,'Liste planification'!$V$2:$W$96,2,FALSE),"")</f>
        <v/>
      </c>
      <c r="J3198" s="27"/>
      <c r="K3198" s="27"/>
      <c r="L3198" s="27"/>
      <c r="M3198" s="52"/>
      <c r="N3198" s="52"/>
      <c r="O3198" s="52"/>
      <c r="P3198" s="52"/>
      <c r="Q3198" s="52"/>
      <c r="R3198" s="52"/>
      <c r="S3198" s="52"/>
      <c r="T3198" s="52"/>
      <c r="U3198" s="52"/>
      <c r="V3198" s="52"/>
      <c r="W3198" s="52"/>
      <c r="X3198" s="52"/>
      <c r="Y3198" s="194"/>
      <c r="Z3198" s="776"/>
      <c r="AA3198" s="190"/>
      <c r="AB3198" s="747">
        <f t="shared" si="200"/>
        <v>0</v>
      </c>
      <c r="AC3198" s="748">
        <f t="shared" si="201"/>
        <v>0</v>
      </c>
      <c r="AD3198" s="187"/>
      <c r="AE3198" s="186"/>
      <c r="AF3198" s="190"/>
      <c r="AG3198" s="747">
        <f t="shared" si="202"/>
        <v>0</v>
      </c>
      <c r="AH3198" s="748">
        <f t="shared" si="203"/>
        <v>0</v>
      </c>
      <c r="AI3198" s="187"/>
      <c r="AJ3198" s="52"/>
      <c r="AK3198" s="156" t="str">
        <f>IFERROR(VLOOKUP($A3198,'Liste planification'!$B$2:$C$105,2,FALSE),"")</f>
        <v/>
      </c>
      <c r="AL3198" s="27"/>
      <c r="AM3198" s="27"/>
    </row>
    <row r="3199" spans="1:39">
      <c r="A3199" s="158"/>
      <c r="B3199" s="159" t="str">
        <f>A3199&amp;"-"&amp;TEXT(COUNTIF($A$5:A3199,A3199),"000")</f>
        <v>-000</v>
      </c>
      <c r="C3199" s="52"/>
      <c r="D3199" s="27"/>
      <c r="E3199" s="28"/>
      <c r="F3199" s="27"/>
      <c r="G3199" s="27"/>
      <c r="H3199" s="52"/>
      <c r="I3199" s="380" t="str">
        <f>IFERROR(VLOOKUP($F3199,'Liste planification'!$V$2:$W$96,2,FALSE),"")</f>
        <v/>
      </c>
      <c r="J3199" s="27"/>
      <c r="K3199" s="27"/>
      <c r="L3199" s="27"/>
      <c r="M3199" s="52"/>
      <c r="N3199" s="52"/>
      <c r="O3199" s="52"/>
      <c r="P3199" s="52"/>
      <c r="Q3199" s="52"/>
      <c r="R3199" s="52"/>
      <c r="S3199" s="52"/>
      <c r="T3199" s="52"/>
      <c r="U3199" s="52"/>
      <c r="V3199" s="52"/>
      <c r="W3199" s="52"/>
      <c r="X3199" s="52"/>
      <c r="Y3199" s="194"/>
      <c r="Z3199" s="776"/>
      <c r="AA3199" s="190"/>
      <c r="AB3199" s="747">
        <f t="shared" si="200"/>
        <v>0</v>
      </c>
      <c r="AC3199" s="748">
        <f t="shared" si="201"/>
        <v>0</v>
      </c>
      <c r="AD3199" s="187"/>
      <c r="AE3199" s="186"/>
      <c r="AF3199" s="190"/>
      <c r="AG3199" s="747">
        <f t="shared" si="202"/>
        <v>0</v>
      </c>
      <c r="AH3199" s="748">
        <f t="shared" si="203"/>
        <v>0</v>
      </c>
      <c r="AI3199" s="187"/>
      <c r="AJ3199" s="52"/>
      <c r="AK3199" s="156" t="str">
        <f>IFERROR(VLOOKUP($A3199,'Liste planification'!$B$2:$C$105,2,FALSE),"")</f>
        <v/>
      </c>
      <c r="AL3199" s="27"/>
      <c r="AM3199" s="27"/>
    </row>
    <row r="3200" spans="1:39">
      <c r="A3200" s="158"/>
      <c r="B3200" s="159" t="str">
        <f>A3200&amp;"-"&amp;TEXT(COUNTIF($A$5:A3200,A3200),"000")</f>
        <v>-000</v>
      </c>
      <c r="C3200" s="52"/>
      <c r="D3200" s="27"/>
      <c r="E3200" s="28"/>
      <c r="F3200" s="27"/>
      <c r="G3200" s="27"/>
      <c r="H3200" s="52"/>
      <c r="I3200" s="380" t="str">
        <f>IFERROR(VLOOKUP($F3200,'Liste planification'!$V$2:$W$96,2,FALSE),"")</f>
        <v/>
      </c>
      <c r="J3200" s="27"/>
      <c r="K3200" s="27"/>
      <c r="L3200" s="27"/>
      <c r="M3200" s="52"/>
      <c r="N3200" s="52"/>
      <c r="O3200" s="52"/>
      <c r="P3200" s="52"/>
      <c r="Q3200" s="52"/>
      <c r="R3200" s="52"/>
      <c r="S3200" s="52"/>
      <c r="T3200" s="52"/>
      <c r="U3200" s="52"/>
      <c r="V3200" s="52"/>
      <c r="W3200" s="52"/>
      <c r="X3200" s="52"/>
      <c r="Y3200" s="194"/>
      <c r="Z3200" s="776"/>
      <c r="AA3200" s="190"/>
      <c r="AB3200" s="747">
        <f t="shared" si="200"/>
        <v>0</v>
      </c>
      <c r="AC3200" s="748">
        <f t="shared" si="201"/>
        <v>0</v>
      </c>
      <c r="AD3200" s="187"/>
      <c r="AE3200" s="186"/>
      <c r="AF3200" s="190"/>
      <c r="AG3200" s="747">
        <f t="shared" si="202"/>
        <v>0</v>
      </c>
      <c r="AH3200" s="748">
        <f t="shared" si="203"/>
        <v>0</v>
      </c>
      <c r="AI3200" s="187"/>
      <c r="AJ3200" s="52"/>
      <c r="AK3200" s="156" t="str">
        <f>IFERROR(VLOOKUP($A3200,'Liste planification'!$B$2:$C$105,2,FALSE),"")</f>
        <v/>
      </c>
      <c r="AL3200" s="27"/>
      <c r="AM3200" s="27"/>
    </row>
    <row r="3201" spans="1:39">
      <c r="A3201" s="158"/>
      <c r="B3201" s="159" t="str">
        <f>A3201&amp;"-"&amp;TEXT(COUNTIF($A$5:A3201,A3201),"000")</f>
        <v>-000</v>
      </c>
      <c r="C3201" s="52"/>
      <c r="D3201" s="27"/>
      <c r="E3201" s="28"/>
      <c r="F3201" s="27"/>
      <c r="G3201" s="27"/>
      <c r="H3201" s="52"/>
      <c r="I3201" s="380" t="str">
        <f>IFERROR(VLOOKUP($F3201,'Liste planification'!$V$2:$W$96,2,FALSE),"")</f>
        <v/>
      </c>
      <c r="J3201" s="27"/>
      <c r="K3201" s="27"/>
      <c r="L3201" s="27"/>
      <c r="M3201" s="52"/>
      <c r="N3201" s="52"/>
      <c r="O3201" s="52"/>
      <c r="P3201" s="52"/>
      <c r="Q3201" s="52"/>
      <c r="R3201" s="52"/>
      <c r="S3201" s="52"/>
      <c r="T3201" s="52"/>
      <c r="U3201" s="52"/>
      <c r="V3201" s="52"/>
      <c r="W3201" s="52"/>
      <c r="X3201" s="52"/>
      <c r="Y3201" s="194"/>
      <c r="Z3201" s="776"/>
      <c r="AA3201" s="190"/>
      <c r="AB3201" s="747">
        <f t="shared" si="200"/>
        <v>0</v>
      </c>
      <c r="AC3201" s="748">
        <f t="shared" si="201"/>
        <v>0</v>
      </c>
      <c r="AD3201" s="187"/>
      <c r="AE3201" s="186"/>
      <c r="AF3201" s="190"/>
      <c r="AG3201" s="747">
        <f t="shared" si="202"/>
        <v>0</v>
      </c>
      <c r="AH3201" s="748">
        <f t="shared" si="203"/>
        <v>0</v>
      </c>
      <c r="AI3201" s="187"/>
      <c r="AJ3201" s="52"/>
      <c r="AK3201" s="156" t="str">
        <f>IFERROR(VLOOKUP($A3201,'Liste planification'!$B$2:$C$105,2,FALSE),"")</f>
        <v/>
      </c>
      <c r="AL3201" s="27"/>
      <c r="AM3201" s="27"/>
    </row>
    <row r="3202" spans="1:39">
      <c r="A3202" s="158"/>
      <c r="B3202" s="159" t="str">
        <f>A3202&amp;"-"&amp;TEXT(COUNTIF($A$5:A3202,A3202),"000")</f>
        <v>-000</v>
      </c>
      <c r="C3202" s="52"/>
      <c r="D3202" s="27"/>
      <c r="E3202" s="28"/>
      <c r="F3202" s="27"/>
      <c r="G3202" s="27"/>
      <c r="H3202" s="52"/>
      <c r="I3202" s="380" t="str">
        <f>IFERROR(VLOOKUP($F3202,'Liste planification'!$V$2:$W$96,2,FALSE),"")</f>
        <v/>
      </c>
      <c r="J3202" s="27"/>
      <c r="K3202" s="27"/>
      <c r="L3202" s="27"/>
      <c r="M3202" s="52"/>
      <c r="N3202" s="52"/>
      <c r="O3202" s="52"/>
      <c r="P3202" s="52"/>
      <c r="Q3202" s="52"/>
      <c r="R3202" s="52"/>
      <c r="S3202" s="52"/>
      <c r="T3202" s="52"/>
      <c r="U3202" s="52"/>
      <c r="V3202" s="52"/>
      <c r="W3202" s="52"/>
      <c r="X3202" s="52"/>
      <c r="Y3202" s="194"/>
      <c r="Z3202" s="776"/>
      <c r="AA3202" s="190"/>
      <c r="AB3202" s="747">
        <f t="shared" si="200"/>
        <v>0</v>
      </c>
      <c r="AC3202" s="748">
        <f t="shared" si="201"/>
        <v>0</v>
      </c>
      <c r="AD3202" s="187"/>
      <c r="AE3202" s="186"/>
      <c r="AF3202" s="190"/>
      <c r="AG3202" s="747">
        <f t="shared" si="202"/>
        <v>0</v>
      </c>
      <c r="AH3202" s="748">
        <f t="shared" si="203"/>
        <v>0</v>
      </c>
      <c r="AI3202" s="187"/>
      <c r="AJ3202" s="52"/>
      <c r="AK3202" s="156" t="str">
        <f>IFERROR(VLOOKUP($A3202,'Liste planification'!$B$2:$C$105,2,FALSE),"")</f>
        <v/>
      </c>
      <c r="AL3202" s="27"/>
      <c r="AM3202" s="27"/>
    </row>
    <row r="3203" spans="1:39">
      <c r="A3203" s="158"/>
      <c r="B3203" s="159" t="str">
        <f>A3203&amp;"-"&amp;TEXT(COUNTIF($A$5:A3203,A3203),"000")</f>
        <v>-000</v>
      </c>
      <c r="C3203" s="52"/>
      <c r="D3203" s="27"/>
      <c r="E3203" s="28"/>
      <c r="F3203" s="27"/>
      <c r="G3203" s="27"/>
      <c r="H3203" s="52"/>
      <c r="I3203" s="380" t="str">
        <f>IFERROR(VLOOKUP($F3203,'Liste planification'!$V$2:$W$96,2,FALSE),"")</f>
        <v/>
      </c>
      <c r="J3203" s="27"/>
      <c r="K3203" s="27"/>
      <c r="L3203" s="27"/>
      <c r="M3203" s="52"/>
      <c r="N3203" s="52"/>
      <c r="O3203" s="52"/>
      <c r="P3203" s="52"/>
      <c r="Q3203" s="52"/>
      <c r="R3203" s="52"/>
      <c r="S3203" s="52"/>
      <c r="T3203" s="52"/>
      <c r="U3203" s="52"/>
      <c r="V3203" s="52"/>
      <c r="W3203" s="52"/>
      <c r="X3203" s="52"/>
      <c r="Y3203" s="194"/>
      <c r="Z3203" s="776"/>
      <c r="AA3203" s="190"/>
      <c r="AB3203" s="747">
        <f t="shared" si="200"/>
        <v>0</v>
      </c>
      <c r="AC3203" s="748">
        <f t="shared" si="201"/>
        <v>0</v>
      </c>
      <c r="AD3203" s="187"/>
      <c r="AE3203" s="186"/>
      <c r="AF3203" s="190"/>
      <c r="AG3203" s="747">
        <f t="shared" si="202"/>
        <v>0</v>
      </c>
      <c r="AH3203" s="748">
        <f t="shared" si="203"/>
        <v>0</v>
      </c>
      <c r="AI3203" s="187"/>
      <c r="AJ3203" s="52"/>
      <c r="AK3203" s="156" t="str">
        <f>IFERROR(VLOOKUP($A3203,'Liste planification'!$B$2:$C$105,2,FALSE),"")</f>
        <v/>
      </c>
      <c r="AL3203" s="27"/>
      <c r="AM3203" s="27"/>
    </row>
    <row r="3204" spans="1:39">
      <c r="A3204" s="158"/>
      <c r="B3204" s="159" t="str">
        <f>A3204&amp;"-"&amp;TEXT(COUNTIF($A$5:A3204,A3204),"000")</f>
        <v>-000</v>
      </c>
      <c r="C3204" s="52"/>
      <c r="D3204" s="27"/>
      <c r="E3204" s="28"/>
      <c r="F3204" s="27"/>
      <c r="G3204" s="27"/>
      <c r="H3204" s="52"/>
      <c r="I3204" s="380" t="str">
        <f>IFERROR(VLOOKUP($F3204,'Liste planification'!$V$2:$W$96,2,FALSE),"")</f>
        <v/>
      </c>
      <c r="J3204" s="27"/>
      <c r="K3204" s="27"/>
      <c r="L3204" s="27"/>
      <c r="M3204" s="52"/>
      <c r="N3204" s="52"/>
      <c r="O3204" s="52"/>
      <c r="P3204" s="52"/>
      <c r="Q3204" s="52"/>
      <c r="R3204" s="52"/>
      <c r="S3204" s="52"/>
      <c r="T3204" s="52"/>
      <c r="U3204" s="52"/>
      <c r="V3204" s="52"/>
      <c r="W3204" s="52"/>
      <c r="X3204" s="52"/>
      <c r="Y3204" s="194"/>
      <c r="Z3204" s="776"/>
      <c r="AA3204" s="190"/>
      <c r="AB3204" s="747">
        <f t="shared" si="200"/>
        <v>0</v>
      </c>
      <c r="AC3204" s="748">
        <f t="shared" si="201"/>
        <v>0</v>
      </c>
      <c r="AD3204" s="187"/>
      <c r="AE3204" s="186"/>
      <c r="AF3204" s="190"/>
      <c r="AG3204" s="747">
        <f t="shared" si="202"/>
        <v>0</v>
      </c>
      <c r="AH3204" s="748">
        <f t="shared" si="203"/>
        <v>0</v>
      </c>
      <c r="AI3204" s="187"/>
      <c r="AJ3204" s="52"/>
      <c r="AK3204" s="156" t="str">
        <f>IFERROR(VLOOKUP($A3204,'Liste planification'!$B$2:$C$105,2,FALSE),"")</f>
        <v/>
      </c>
      <c r="AL3204" s="27"/>
      <c r="AM3204" s="27"/>
    </row>
    <row r="3205" spans="1:39">
      <c r="A3205" s="158"/>
      <c r="B3205" s="159" t="str">
        <f>A3205&amp;"-"&amp;TEXT(COUNTIF($A$5:A3205,A3205),"000")</f>
        <v>-000</v>
      </c>
      <c r="C3205" s="52"/>
      <c r="D3205" s="27"/>
      <c r="E3205" s="28"/>
      <c r="F3205" s="27"/>
      <c r="G3205" s="27"/>
      <c r="H3205" s="52"/>
      <c r="I3205" s="380" t="str">
        <f>IFERROR(VLOOKUP($F3205,'Liste planification'!$V$2:$W$96,2,FALSE),"")</f>
        <v/>
      </c>
      <c r="J3205" s="27"/>
      <c r="K3205" s="27"/>
      <c r="L3205" s="27"/>
      <c r="M3205" s="52"/>
      <c r="N3205" s="52"/>
      <c r="O3205" s="52"/>
      <c r="P3205" s="52"/>
      <c r="Q3205" s="52"/>
      <c r="R3205" s="52"/>
      <c r="S3205" s="52"/>
      <c r="T3205" s="52"/>
      <c r="U3205" s="52"/>
      <c r="V3205" s="52"/>
      <c r="W3205" s="52"/>
      <c r="X3205" s="52"/>
      <c r="Y3205" s="194"/>
      <c r="Z3205" s="776"/>
      <c r="AA3205" s="190"/>
      <c r="AB3205" s="747">
        <f t="shared" si="200"/>
        <v>0</v>
      </c>
      <c r="AC3205" s="748">
        <f t="shared" si="201"/>
        <v>0</v>
      </c>
      <c r="AD3205" s="187"/>
      <c r="AE3205" s="186"/>
      <c r="AF3205" s="190"/>
      <c r="AG3205" s="747">
        <f t="shared" si="202"/>
        <v>0</v>
      </c>
      <c r="AH3205" s="748">
        <f t="shared" si="203"/>
        <v>0</v>
      </c>
      <c r="AI3205" s="187"/>
      <c r="AJ3205" s="52"/>
      <c r="AK3205" s="156" t="str">
        <f>IFERROR(VLOOKUP($A3205,'Liste planification'!$B$2:$C$105,2,FALSE),"")</f>
        <v/>
      </c>
      <c r="AL3205" s="27"/>
      <c r="AM3205" s="27"/>
    </row>
    <row r="3206" spans="1:39">
      <c r="A3206" s="158"/>
      <c r="B3206" s="159" t="str">
        <f>A3206&amp;"-"&amp;TEXT(COUNTIF($A$5:A3206,A3206),"000")</f>
        <v>-000</v>
      </c>
      <c r="C3206" s="52"/>
      <c r="D3206" s="27"/>
      <c r="E3206" s="28"/>
      <c r="F3206" s="27"/>
      <c r="G3206" s="27"/>
      <c r="H3206" s="52"/>
      <c r="I3206" s="380" t="str">
        <f>IFERROR(VLOOKUP($F3206,'Liste planification'!$V$2:$W$96,2,FALSE),"")</f>
        <v/>
      </c>
      <c r="J3206" s="27"/>
      <c r="K3206" s="27"/>
      <c r="L3206" s="27"/>
      <c r="M3206" s="52"/>
      <c r="N3206" s="52"/>
      <c r="O3206" s="52"/>
      <c r="P3206" s="52"/>
      <c r="Q3206" s="52"/>
      <c r="R3206" s="52"/>
      <c r="S3206" s="52"/>
      <c r="T3206" s="52"/>
      <c r="U3206" s="52"/>
      <c r="V3206" s="52"/>
      <c r="W3206" s="52"/>
      <c r="X3206" s="52"/>
      <c r="Y3206" s="194"/>
      <c r="Z3206" s="776"/>
      <c r="AA3206" s="190"/>
      <c r="AB3206" s="747">
        <f t="shared" si="200"/>
        <v>0</v>
      </c>
      <c r="AC3206" s="748">
        <f t="shared" si="201"/>
        <v>0</v>
      </c>
      <c r="AD3206" s="187"/>
      <c r="AE3206" s="186"/>
      <c r="AF3206" s="190"/>
      <c r="AG3206" s="747">
        <f t="shared" si="202"/>
        <v>0</v>
      </c>
      <c r="AH3206" s="748">
        <f t="shared" si="203"/>
        <v>0</v>
      </c>
      <c r="AI3206" s="187"/>
      <c r="AJ3206" s="52"/>
      <c r="AK3206" s="156" t="str">
        <f>IFERROR(VLOOKUP($A3206,'Liste planification'!$B$2:$C$105,2,FALSE),"")</f>
        <v/>
      </c>
      <c r="AL3206" s="27"/>
      <c r="AM3206" s="27"/>
    </row>
    <row r="3207" spans="1:39">
      <c r="A3207" s="158"/>
      <c r="B3207" s="159" t="str">
        <f>A3207&amp;"-"&amp;TEXT(COUNTIF($A$5:A3207,A3207),"000")</f>
        <v>-000</v>
      </c>
      <c r="C3207" s="52"/>
      <c r="D3207" s="27"/>
      <c r="E3207" s="28"/>
      <c r="F3207" s="27"/>
      <c r="G3207" s="27"/>
      <c r="H3207" s="52"/>
      <c r="I3207" s="380" t="str">
        <f>IFERROR(VLOOKUP($F3207,'Liste planification'!$V$2:$W$96,2,FALSE),"")</f>
        <v/>
      </c>
      <c r="J3207" s="27"/>
      <c r="K3207" s="27"/>
      <c r="L3207" s="27"/>
      <c r="M3207" s="52"/>
      <c r="N3207" s="52"/>
      <c r="O3207" s="52"/>
      <c r="P3207" s="52"/>
      <c r="Q3207" s="52"/>
      <c r="R3207" s="52"/>
      <c r="S3207" s="52"/>
      <c r="T3207" s="52"/>
      <c r="U3207" s="52"/>
      <c r="V3207" s="52"/>
      <c r="W3207" s="52"/>
      <c r="X3207" s="52"/>
      <c r="Y3207" s="194"/>
      <c r="Z3207" s="776"/>
      <c r="AA3207" s="190"/>
      <c r="AB3207" s="747">
        <f t="shared" si="200"/>
        <v>0</v>
      </c>
      <c r="AC3207" s="748">
        <f t="shared" si="201"/>
        <v>0</v>
      </c>
      <c r="AD3207" s="187"/>
      <c r="AE3207" s="186"/>
      <c r="AF3207" s="190"/>
      <c r="AG3207" s="747">
        <f t="shared" si="202"/>
        <v>0</v>
      </c>
      <c r="AH3207" s="748">
        <f t="shared" si="203"/>
        <v>0</v>
      </c>
      <c r="AI3207" s="187"/>
      <c r="AJ3207" s="52"/>
      <c r="AK3207" s="156" t="str">
        <f>IFERROR(VLOOKUP($A3207,'Liste planification'!$B$2:$C$105,2,FALSE),"")</f>
        <v/>
      </c>
      <c r="AL3207" s="27"/>
      <c r="AM3207" s="27"/>
    </row>
    <row r="3208" spans="1:39">
      <c r="A3208" s="158"/>
      <c r="B3208" s="159" t="str">
        <f>A3208&amp;"-"&amp;TEXT(COUNTIF($A$5:A3208,A3208),"000")</f>
        <v>-000</v>
      </c>
      <c r="C3208" s="52"/>
      <c r="D3208" s="27"/>
      <c r="E3208" s="28"/>
      <c r="F3208" s="27"/>
      <c r="G3208" s="27"/>
      <c r="H3208" s="52"/>
      <c r="I3208" s="380" t="str">
        <f>IFERROR(VLOOKUP($F3208,'Liste planification'!$V$2:$W$96,2,FALSE),"")</f>
        <v/>
      </c>
      <c r="J3208" s="27"/>
      <c r="K3208" s="27"/>
      <c r="L3208" s="27"/>
      <c r="M3208" s="52"/>
      <c r="N3208" s="52"/>
      <c r="O3208" s="52"/>
      <c r="P3208" s="52"/>
      <c r="Q3208" s="52"/>
      <c r="R3208" s="52"/>
      <c r="S3208" s="52"/>
      <c r="T3208" s="52"/>
      <c r="U3208" s="52"/>
      <c r="V3208" s="52"/>
      <c r="W3208" s="52"/>
      <c r="X3208" s="52"/>
      <c r="Y3208" s="194"/>
      <c r="Z3208" s="776"/>
      <c r="AA3208" s="190"/>
      <c r="AB3208" s="747">
        <f t="shared" si="200"/>
        <v>0</v>
      </c>
      <c r="AC3208" s="748">
        <f t="shared" si="201"/>
        <v>0</v>
      </c>
      <c r="AD3208" s="187"/>
      <c r="AE3208" s="186"/>
      <c r="AF3208" s="190"/>
      <c r="AG3208" s="747">
        <f t="shared" si="202"/>
        <v>0</v>
      </c>
      <c r="AH3208" s="748">
        <f t="shared" si="203"/>
        <v>0</v>
      </c>
      <c r="AI3208" s="187"/>
      <c r="AJ3208" s="52"/>
      <c r="AK3208" s="156" t="str">
        <f>IFERROR(VLOOKUP($A3208,'Liste planification'!$B$2:$C$105,2,FALSE),"")</f>
        <v/>
      </c>
      <c r="AL3208" s="27"/>
      <c r="AM3208" s="27"/>
    </row>
    <row r="3209" spans="1:39">
      <c r="A3209" s="158"/>
      <c r="B3209" s="159" t="str">
        <f>A3209&amp;"-"&amp;TEXT(COUNTIF($A$5:A3209,A3209),"000")</f>
        <v>-000</v>
      </c>
      <c r="C3209" s="52"/>
      <c r="D3209" s="27"/>
      <c r="E3209" s="28"/>
      <c r="F3209" s="27"/>
      <c r="G3209" s="27"/>
      <c r="H3209" s="52"/>
      <c r="I3209" s="380" t="str">
        <f>IFERROR(VLOOKUP($F3209,'Liste planification'!$V$2:$W$96,2,FALSE),"")</f>
        <v/>
      </c>
      <c r="J3209" s="27"/>
      <c r="K3209" s="27"/>
      <c r="L3209" s="27"/>
      <c r="M3209" s="52"/>
      <c r="N3209" s="52"/>
      <c r="O3209" s="52"/>
      <c r="P3209" s="52"/>
      <c r="Q3209" s="52"/>
      <c r="R3209" s="52"/>
      <c r="S3209" s="52"/>
      <c r="T3209" s="52"/>
      <c r="U3209" s="52"/>
      <c r="V3209" s="52"/>
      <c r="W3209" s="52"/>
      <c r="X3209" s="52"/>
      <c r="Y3209" s="194"/>
      <c r="Z3209" s="776"/>
      <c r="AA3209" s="190"/>
      <c r="AB3209" s="747">
        <f t="shared" si="200"/>
        <v>0</v>
      </c>
      <c r="AC3209" s="748">
        <f t="shared" si="201"/>
        <v>0</v>
      </c>
      <c r="AD3209" s="187"/>
      <c r="AE3209" s="186"/>
      <c r="AF3209" s="190"/>
      <c r="AG3209" s="747">
        <f t="shared" si="202"/>
        <v>0</v>
      </c>
      <c r="AH3209" s="748">
        <f t="shared" si="203"/>
        <v>0</v>
      </c>
      <c r="AI3209" s="187"/>
      <c r="AJ3209" s="52"/>
      <c r="AK3209" s="156" t="str">
        <f>IFERROR(VLOOKUP($A3209,'Liste planification'!$B$2:$C$105,2,FALSE),"")</f>
        <v/>
      </c>
      <c r="AL3209" s="27"/>
      <c r="AM3209" s="27"/>
    </row>
    <row r="3210" spans="1:39">
      <c r="A3210" s="158"/>
      <c r="B3210" s="159" t="str">
        <f>A3210&amp;"-"&amp;TEXT(COUNTIF($A$5:A3210,A3210),"000")</f>
        <v>-000</v>
      </c>
      <c r="C3210" s="52"/>
      <c r="D3210" s="27"/>
      <c r="E3210" s="28"/>
      <c r="F3210" s="27"/>
      <c r="G3210" s="27"/>
      <c r="H3210" s="52"/>
      <c r="I3210" s="380" t="str">
        <f>IFERROR(VLOOKUP($F3210,'Liste planification'!$V$2:$W$96,2,FALSE),"")</f>
        <v/>
      </c>
      <c r="J3210" s="27"/>
      <c r="K3210" s="27"/>
      <c r="L3210" s="27"/>
      <c r="M3210" s="52"/>
      <c r="N3210" s="52"/>
      <c r="O3210" s="52"/>
      <c r="P3210" s="52"/>
      <c r="Q3210" s="52"/>
      <c r="R3210" s="52"/>
      <c r="S3210" s="52"/>
      <c r="T3210" s="52"/>
      <c r="U3210" s="52"/>
      <c r="V3210" s="52"/>
      <c r="W3210" s="52"/>
      <c r="X3210" s="52"/>
      <c r="Y3210" s="194"/>
      <c r="Z3210" s="776"/>
      <c r="AA3210" s="190"/>
      <c r="AB3210" s="747">
        <f t="shared" si="200"/>
        <v>0</v>
      </c>
      <c r="AC3210" s="748">
        <f t="shared" si="201"/>
        <v>0</v>
      </c>
      <c r="AD3210" s="187"/>
      <c r="AE3210" s="186"/>
      <c r="AF3210" s="190"/>
      <c r="AG3210" s="747">
        <f t="shared" si="202"/>
        <v>0</v>
      </c>
      <c r="AH3210" s="748">
        <f t="shared" si="203"/>
        <v>0</v>
      </c>
      <c r="AI3210" s="187"/>
      <c r="AJ3210" s="52"/>
      <c r="AK3210" s="156" t="str">
        <f>IFERROR(VLOOKUP($A3210,'Liste planification'!$B$2:$C$105,2,FALSE),"")</f>
        <v/>
      </c>
      <c r="AL3210" s="27"/>
      <c r="AM3210" s="27"/>
    </row>
    <row r="3211" spans="1:39">
      <c r="A3211" s="158"/>
      <c r="B3211" s="159" t="str">
        <f>A3211&amp;"-"&amp;TEXT(COUNTIF($A$5:A3211,A3211),"000")</f>
        <v>-000</v>
      </c>
      <c r="C3211" s="52"/>
      <c r="D3211" s="27"/>
      <c r="E3211" s="28"/>
      <c r="F3211" s="27"/>
      <c r="G3211" s="27"/>
      <c r="H3211" s="52"/>
      <c r="I3211" s="380" t="str">
        <f>IFERROR(VLOOKUP($F3211,'Liste planification'!$V$2:$W$96,2,FALSE),"")</f>
        <v/>
      </c>
      <c r="J3211" s="27"/>
      <c r="K3211" s="27"/>
      <c r="L3211" s="27"/>
      <c r="M3211" s="52"/>
      <c r="N3211" s="52"/>
      <c r="O3211" s="52"/>
      <c r="P3211" s="52"/>
      <c r="Q3211" s="52"/>
      <c r="R3211" s="52"/>
      <c r="S3211" s="52"/>
      <c r="T3211" s="52"/>
      <c r="U3211" s="52"/>
      <c r="V3211" s="52"/>
      <c r="W3211" s="52"/>
      <c r="X3211" s="52"/>
      <c r="Y3211" s="194"/>
      <c r="Z3211" s="776"/>
      <c r="AA3211" s="190"/>
      <c r="AB3211" s="747">
        <f t="shared" si="200"/>
        <v>0</v>
      </c>
      <c r="AC3211" s="748">
        <f t="shared" si="201"/>
        <v>0</v>
      </c>
      <c r="AD3211" s="187"/>
      <c r="AE3211" s="186"/>
      <c r="AF3211" s="190"/>
      <c r="AG3211" s="747">
        <f t="shared" si="202"/>
        <v>0</v>
      </c>
      <c r="AH3211" s="748">
        <f t="shared" si="203"/>
        <v>0</v>
      </c>
      <c r="AI3211" s="187"/>
      <c r="AJ3211" s="52"/>
      <c r="AK3211" s="156" t="str">
        <f>IFERROR(VLOOKUP($A3211,'Liste planification'!$B$2:$C$105,2,FALSE),"")</f>
        <v/>
      </c>
      <c r="AL3211" s="27"/>
      <c r="AM3211" s="27"/>
    </row>
    <row r="3212" spans="1:39">
      <c r="A3212" s="158"/>
      <c r="B3212" s="159" t="str">
        <f>A3212&amp;"-"&amp;TEXT(COUNTIF($A$5:A3212,A3212),"000")</f>
        <v>-000</v>
      </c>
      <c r="C3212" s="52"/>
      <c r="D3212" s="27"/>
      <c r="E3212" s="28"/>
      <c r="F3212" s="27"/>
      <c r="G3212" s="27"/>
      <c r="H3212" s="52"/>
      <c r="I3212" s="380" t="str">
        <f>IFERROR(VLOOKUP($F3212,'Liste planification'!$V$2:$W$96,2,FALSE),"")</f>
        <v/>
      </c>
      <c r="J3212" s="27"/>
      <c r="K3212" s="27"/>
      <c r="L3212" s="27"/>
      <c r="M3212" s="52"/>
      <c r="N3212" s="52"/>
      <c r="O3212" s="52"/>
      <c r="P3212" s="52"/>
      <c r="Q3212" s="52"/>
      <c r="R3212" s="52"/>
      <c r="S3212" s="52"/>
      <c r="T3212" s="52"/>
      <c r="U3212" s="52"/>
      <c r="V3212" s="52"/>
      <c r="W3212" s="52"/>
      <c r="X3212" s="52"/>
      <c r="Y3212" s="194"/>
      <c r="Z3212" s="776"/>
      <c r="AA3212" s="190"/>
      <c r="AB3212" s="747">
        <f t="shared" si="200"/>
        <v>0</v>
      </c>
      <c r="AC3212" s="748">
        <f t="shared" si="201"/>
        <v>0</v>
      </c>
      <c r="AD3212" s="187"/>
      <c r="AE3212" s="186"/>
      <c r="AF3212" s="190"/>
      <c r="AG3212" s="747">
        <f t="shared" si="202"/>
        <v>0</v>
      </c>
      <c r="AH3212" s="748">
        <f t="shared" si="203"/>
        <v>0</v>
      </c>
      <c r="AI3212" s="187"/>
      <c r="AJ3212" s="52"/>
      <c r="AK3212" s="156" t="str">
        <f>IFERROR(VLOOKUP($A3212,'Liste planification'!$B$2:$C$105,2,FALSE),"")</f>
        <v/>
      </c>
      <c r="AL3212" s="27"/>
      <c r="AM3212" s="27"/>
    </row>
    <row r="3213" spans="1:39">
      <c r="A3213" s="158"/>
      <c r="B3213" s="159" t="str">
        <f>A3213&amp;"-"&amp;TEXT(COUNTIF($A$5:A3213,A3213),"000")</f>
        <v>-000</v>
      </c>
      <c r="C3213" s="52"/>
      <c r="D3213" s="27"/>
      <c r="E3213" s="28"/>
      <c r="F3213" s="27"/>
      <c r="G3213" s="27"/>
      <c r="H3213" s="52"/>
      <c r="I3213" s="380" t="str">
        <f>IFERROR(VLOOKUP($F3213,'Liste planification'!$V$2:$W$96,2,FALSE),"")</f>
        <v/>
      </c>
      <c r="J3213" s="27"/>
      <c r="K3213" s="27"/>
      <c r="L3213" s="27"/>
      <c r="M3213" s="52"/>
      <c r="N3213" s="52"/>
      <c r="O3213" s="52"/>
      <c r="P3213" s="52"/>
      <c r="Q3213" s="52"/>
      <c r="R3213" s="52"/>
      <c r="S3213" s="52"/>
      <c r="T3213" s="52"/>
      <c r="U3213" s="52"/>
      <c r="V3213" s="52"/>
      <c r="W3213" s="52"/>
      <c r="X3213" s="52"/>
      <c r="Y3213" s="194"/>
      <c r="Z3213" s="776"/>
      <c r="AA3213" s="190"/>
      <c r="AB3213" s="747">
        <f t="shared" si="200"/>
        <v>0</v>
      </c>
      <c r="AC3213" s="748">
        <f t="shared" si="201"/>
        <v>0</v>
      </c>
      <c r="AD3213" s="187"/>
      <c r="AE3213" s="186"/>
      <c r="AF3213" s="190"/>
      <c r="AG3213" s="747">
        <f t="shared" si="202"/>
        <v>0</v>
      </c>
      <c r="AH3213" s="748">
        <f t="shared" si="203"/>
        <v>0</v>
      </c>
      <c r="AI3213" s="187"/>
      <c r="AJ3213" s="52"/>
      <c r="AK3213" s="156" t="str">
        <f>IFERROR(VLOOKUP($A3213,'Liste planification'!$B$2:$C$105,2,FALSE),"")</f>
        <v/>
      </c>
      <c r="AL3213" s="27"/>
      <c r="AM3213" s="27"/>
    </row>
    <row r="3214" spans="1:39">
      <c r="A3214" s="158"/>
      <c r="B3214" s="159" t="str">
        <f>A3214&amp;"-"&amp;TEXT(COUNTIF($A$5:A3214,A3214),"000")</f>
        <v>-000</v>
      </c>
      <c r="C3214" s="52"/>
      <c r="D3214" s="27"/>
      <c r="E3214" s="28"/>
      <c r="F3214" s="27"/>
      <c r="G3214" s="27"/>
      <c r="H3214" s="52"/>
      <c r="I3214" s="380" t="str">
        <f>IFERROR(VLOOKUP($F3214,'Liste planification'!$V$2:$W$96,2,FALSE),"")</f>
        <v/>
      </c>
      <c r="J3214" s="27"/>
      <c r="K3214" s="27"/>
      <c r="L3214" s="27"/>
      <c r="M3214" s="52"/>
      <c r="N3214" s="52"/>
      <c r="O3214" s="52"/>
      <c r="P3214" s="52"/>
      <c r="Q3214" s="52"/>
      <c r="R3214" s="52"/>
      <c r="S3214" s="52"/>
      <c r="T3214" s="52"/>
      <c r="U3214" s="52"/>
      <c r="V3214" s="52"/>
      <c r="W3214" s="52"/>
      <c r="X3214" s="52"/>
      <c r="Y3214" s="194"/>
      <c r="Z3214" s="776"/>
      <c r="AA3214" s="190"/>
      <c r="AB3214" s="747">
        <f t="shared" si="200"/>
        <v>0</v>
      </c>
      <c r="AC3214" s="748">
        <f t="shared" si="201"/>
        <v>0</v>
      </c>
      <c r="AD3214" s="187"/>
      <c r="AE3214" s="186"/>
      <c r="AF3214" s="190"/>
      <c r="AG3214" s="747">
        <f t="shared" si="202"/>
        <v>0</v>
      </c>
      <c r="AH3214" s="748">
        <f t="shared" si="203"/>
        <v>0</v>
      </c>
      <c r="AI3214" s="187"/>
      <c r="AJ3214" s="52"/>
      <c r="AK3214" s="156" t="str">
        <f>IFERROR(VLOOKUP($A3214,'Liste planification'!$B$2:$C$105,2,FALSE),"")</f>
        <v/>
      </c>
      <c r="AL3214" s="27"/>
      <c r="AM3214" s="27"/>
    </row>
    <row r="3215" spans="1:39">
      <c r="A3215" s="158"/>
      <c r="B3215" s="159" t="str">
        <f>A3215&amp;"-"&amp;TEXT(COUNTIF($A$5:A3215,A3215),"000")</f>
        <v>-000</v>
      </c>
      <c r="C3215" s="52"/>
      <c r="D3215" s="27"/>
      <c r="E3215" s="28"/>
      <c r="F3215" s="27"/>
      <c r="G3215" s="27"/>
      <c r="H3215" s="52"/>
      <c r="I3215" s="380" t="str">
        <f>IFERROR(VLOOKUP($F3215,'Liste planification'!$V$2:$W$96,2,FALSE),"")</f>
        <v/>
      </c>
      <c r="J3215" s="27"/>
      <c r="K3215" s="27"/>
      <c r="L3215" s="27"/>
      <c r="M3215" s="52"/>
      <c r="N3215" s="52"/>
      <c r="O3215" s="52"/>
      <c r="P3215" s="52"/>
      <c r="Q3215" s="52"/>
      <c r="R3215" s="52"/>
      <c r="S3215" s="52"/>
      <c r="T3215" s="52"/>
      <c r="U3215" s="52"/>
      <c r="V3215" s="52"/>
      <c r="W3215" s="52"/>
      <c r="X3215" s="52"/>
      <c r="Y3215" s="194"/>
      <c r="Z3215" s="776"/>
      <c r="AA3215" s="190"/>
      <c r="AB3215" s="747">
        <f t="shared" si="200"/>
        <v>0</v>
      </c>
      <c r="AC3215" s="748">
        <f t="shared" si="201"/>
        <v>0</v>
      </c>
      <c r="AD3215" s="187"/>
      <c r="AE3215" s="186"/>
      <c r="AF3215" s="190"/>
      <c r="AG3215" s="747">
        <f t="shared" si="202"/>
        <v>0</v>
      </c>
      <c r="AH3215" s="748">
        <f t="shared" si="203"/>
        <v>0</v>
      </c>
      <c r="AI3215" s="187"/>
      <c r="AJ3215" s="52"/>
      <c r="AK3215" s="156" t="str">
        <f>IFERROR(VLOOKUP($A3215,'Liste planification'!$B$2:$C$105,2,FALSE),"")</f>
        <v/>
      </c>
      <c r="AL3215" s="27"/>
      <c r="AM3215" s="27"/>
    </row>
    <row r="3216" spans="1:39">
      <c r="A3216" s="158"/>
      <c r="B3216" s="159" t="str">
        <f>A3216&amp;"-"&amp;TEXT(COUNTIF($A$5:A3216,A3216),"000")</f>
        <v>-000</v>
      </c>
      <c r="C3216" s="52"/>
      <c r="D3216" s="27"/>
      <c r="E3216" s="28"/>
      <c r="F3216" s="27"/>
      <c r="G3216" s="27"/>
      <c r="H3216" s="52"/>
      <c r="I3216" s="380" t="str">
        <f>IFERROR(VLOOKUP($F3216,'Liste planification'!$V$2:$W$96,2,FALSE),"")</f>
        <v/>
      </c>
      <c r="J3216" s="27"/>
      <c r="K3216" s="27"/>
      <c r="L3216" s="27"/>
      <c r="M3216" s="52"/>
      <c r="N3216" s="52"/>
      <c r="O3216" s="52"/>
      <c r="P3216" s="52"/>
      <c r="Q3216" s="52"/>
      <c r="R3216" s="52"/>
      <c r="S3216" s="52"/>
      <c r="T3216" s="52"/>
      <c r="U3216" s="52"/>
      <c r="V3216" s="52"/>
      <c r="W3216" s="52"/>
      <c r="X3216" s="52"/>
      <c r="Y3216" s="194"/>
      <c r="Z3216" s="776"/>
      <c r="AA3216" s="190"/>
      <c r="AB3216" s="747">
        <f t="shared" si="200"/>
        <v>0</v>
      </c>
      <c r="AC3216" s="748">
        <f t="shared" si="201"/>
        <v>0</v>
      </c>
      <c r="AD3216" s="187"/>
      <c r="AE3216" s="186"/>
      <c r="AF3216" s="190"/>
      <c r="AG3216" s="747">
        <f t="shared" si="202"/>
        <v>0</v>
      </c>
      <c r="AH3216" s="748">
        <f t="shared" si="203"/>
        <v>0</v>
      </c>
      <c r="AI3216" s="187"/>
      <c r="AJ3216" s="52"/>
      <c r="AK3216" s="156" t="str">
        <f>IFERROR(VLOOKUP($A3216,'Liste planification'!$B$2:$C$105,2,FALSE),"")</f>
        <v/>
      </c>
      <c r="AL3216" s="27"/>
      <c r="AM3216" s="27"/>
    </row>
    <row r="3217" spans="1:39">
      <c r="A3217" s="158"/>
      <c r="B3217" s="159" t="str">
        <f>A3217&amp;"-"&amp;TEXT(COUNTIF($A$5:A3217,A3217),"000")</f>
        <v>-000</v>
      </c>
      <c r="C3217" s="52"/>
      <c r="D3217" s="27"/>
      <c r="E3217" s="28"/>
      <c r="F3217" s="27"/>
      <c r="G3217" s="27"/>
      <c r="H3217" s="52"/>
      <c r="I3217" s="380" t="str">
        <f>IFERROR(VLOOKUP($F3217,'Liste planification'!$V$2:$W$96,2,FALSE),"")</f>
        <v/>
      </c>
      <c r="J3217" s="27"/>
      <c r="K3217" s="27"/>
      <c r="L3217" s="27"/>
      <c r="M3217" s="52"/>
      <c r="N3217" s="52"/>
      <c r="O3217" s="52"/>
      <c r="P3217" s="52"/>
      <c r="Q3217" s="52"/>
      <c r="R3217" s="52"/>
      <c r="S3217" s="52"/>
      <c r="T3217" s="52"/>
      <c r="U3217" s="52"/>
      <c r="V3217" s="52"/>
      <c r="W3217" s="52"/>
      <c r="X3217" s="52"/>
      <c r="Y3217" s="194"/>
      <c r="Z3217" s="776"/>
      <c r="AA3217" s="190"/>
      <c r="AB3217" s="747">
        <f t="shared" si="200"/>
        <v>0</v>
      </c>
      <c r="AC3217" s="748">
        <f t="shared" si="201"/>
        <v>0</v>
      </c>
      <c r="AD3217" s="187"/>
      <c r="AE3217" s="186"/>
      <c r="AF3217" s="190"/>
      <c r="AG3217" s="747">
        <f t="shared" si="202"/>
        <v>0</v>
      </c>
      <c r="AH3217" s="748">
        <f t="shared" si="203"/>
        <v>0</v>
      </c>
      <c r="AI3217" s="187"/>
      <c r="AJ3217" s="52"/>
      <c r="AK3217" s="156" t="str">
        <f>IFERROR(VLOOKUP($A3217,'Liste planification'!$B$2:$C$105,2,FALSE),"")</f>
        <v/>
      </c>
      <c r="AL3217" s="27"/>
      <c r="AM3217" s="27"/>
    </row>
    <row r="3218" spans="1:39">
      <c r="A3218" s="158"/>
      <c r="B3218" s="159" t="str">
        <f>A3218&amp;"-"&amp;TEXT(COUNTIF($A$5:A3218,A3218),"000")</f>
        <v>-000</v>
      </c>
      <c r="C3218" s="52"/>
      <c r="D3218" s="27"/>
      <c r="E3218" s="28"/>
      <c r="F3218" s="27"/>
      <c r="G3218" s="27"/>
      <c r="H3218" s="52"/>
      <c r="I3218" s="380" t="str">
        <f>IFERROR(VLOOKUP($F3218,'Liste planification'!$V$2:$W$96,2,FALSE),"")</f>
        <v/>
      </c>
      <c r="J3218" s="27"/>
      <c r="K3218" s="27"/>
      <c r="L3218" s="27"/>
      <c r="M3218" s="52"/>
      <c r="N3218" s="52"/>
      <c r="O3218" s="52"/>
      <c r="P3218" s="52"/>
      <c r="Q3218" s="52"/>
      <c r="R3218" s="52"/>
      <c r="S3218" s="52"/>
      <c r="T3218" s="52"/>
      <c r="U3218" s="52"/>
      <c r="V3218" s="52"/>
      <c r="W3218" s="52"/>
      <c r="X3218" s="52"/>
      <c r="Y3218" s="194"/>
      <c r="Z3218" s="776"/>
      <c r="AA3218" s="190"/>
      <c r="AB3218" s="747">
        <f t="shared" si="200"/>
        <v>0</v>
      </c>
      <c r="AC3218" s="748">
        <f t="shared" si="201"/>
        <v>0</v>
      </c>
      <c r="AD3218" s="187"/>
      <c r="AE3218" s="186"/>
      <c r="AF3218" s="190"/>
      <c r="AG3218" s="747">
        <f t="shared" si="202"/>
        <v>0</v>
      </c>
      <c r="AH3218" s="748">
        <f t="shared" si="203"/>
        <v>0</v>
      </c>
      <c r="AI3218" s="187"/>
      <c r="AJ3218" s="52"/>
      <c r="AK3218" s="156" t="str">
        <f>IFERROR(VLOOKUP($A3218,'Liste planification'!$B$2:$C$105,2,FALSE),"")</f>
        <v/>
      </c>
      <c r="AL3218" s="27"/>
      <c r="AM3218" s="27"/>
    </row>
    <row r="3219" spans="1:39">
      <c r="A3219" s="158"/>
      <c r="B3219" s="159" t="str">
        <f>A3219&amp;"-"&amp;TEXT(COUNTIF($A$5:A3219,A3219),"000")</f>
        <v>-000</v>
      </c>
      <c r="C3219" s="52"/>
      <c r="D3219" s="27"/>
      <c r="E3219" s="28"/>
      <c r="F3219" s="27"/>
      <c r="G3219" s="27"/>
      <c r="H3219" s="52"/>
      <c r="I3219" s="380" t="str">
        <f>IFERROR(VLOOKUP($F3219,'Liste planification'!$V$2:$W$96,2,FALSE),"")</f>
        <v/>
      </c>
      <c r="J3219" s="27"/>
      <c r="K3219" s="27"/>
      <c r="L3219" s="27"/>
      <c r="M3219" s="52"/>
      <c r="N3219" s="52"/>
      <c r="O3219" s="52"/>
      <c r="P3219" s="52"/>
      <c r="Q3219" s="52"/>
      <c r="R3219" s="52"/>
      <c r="S3219" s="52"/>
      <c r="T3219" s="52"/>
      <c r="U3219" s="52"/>
      <c r="V3219" s="52"/>
      <c r="W3219" s="52"/>
      <c r="X3219" s="52"/>
      <c r="Y3219" s="194"/>
      <c r="Z3219" s="776"/>
      <c r="AA3219" s="190"/>
      <c r="AB3219" s="747">
        <f t="shared" si="200"/>
        <v>0</v>
      </c>
      <c r="AC3219" s="748">
        <f t="shared" si="201"/>
        <v>0</v>
      </c>
      <c r="AD3219" s="187"/>
      <c r="AE3219" s="186"/>
      <c r="AF3219" s="190"/>
      <c r="AG3219" s="747">
        <f t="shared" si="202"/>
        <v>0</v>
      </c>
      <c r="AH3219" s="748">
        <f t="shared" si="203"/>
        <v>0</v>
      </c>
      <c r="AI3219" s="187"/>
      <c r="AJ3219" s="52"/>
      <c r="AK3219" s="156" t="str">
        <f>IFERROR(VLOOKUP($A3219,'Liste planification'!$B$2:$C$105,2,FALSE),"")</f>
        <v/>
      </c>
      <c r="AL3219" s="27"/>
      <c r="AM3219" s="27"/>
    </row>
    <row r="3220" spans="1:39">
      <c r="A3220" s="158"/>
      <c r="B3220" s="159" t="str">
        <f>A3220&amp;"-"&amp;TEXT(COUNTIF($A$5:A3220,A3220),"000")</f>
        <v>-000</v>
      </c>
      <c r="C3220" s="52"/>
      <c r="D3220" s="27"/>
      <c r="E3220" s="28"/>
      <c r="F3220" s="27"/>
      <c r="G3220" s="27"/>
      <c r="H3220" s="52"/>
      <c r="I3220" s="380" t="str">
        <f>IFERROR(VLOOKUP($F3220,'Liste planification'!$V$2:$W$96,2,FALSE),"")</f>
        <v/>
      </c>
      <c r="J3220" s="27"/>
      <c r="K3220" s="27"/>
      <c r="L3220" s="27"/>
      <c r="M3220" s="52"/>
      <c r="N3220" s="52"/>
      <c r="O3220" s="52"/>
      <c r="P3220" s="52"/>
      <c r="Q3220" s="52"/>
      <c r="R3220" s="52"/>
      <c r="S3220" s="52"/>
      <c r="T3220" s="52"/>
      <c r="U3220" s="52"/>
      <c r="V3220" s="52"/>
      <c r="W3220" s="52"/>
      <c r="X3220" s="52"/>
      <c r="Y3220" s="194"/>
      <c r="Z3220" s="776"/>
      <c r="AA3220" s="190"/>
      <c r="AB3220" s="747">
        <f t="shared" si="200"/>
        <v>0</v>
      </c>
      <c r="AC3220" s="748">
        <f t="shared" si="201"/>
        <v>0</v>
      </c>
      <c r="AD3220" s="187"/>
      <c r="AE3220" s="186"/>
      <c r="AF3220" s="190"/>
      <c r="AG3220" s="747">
        <f t="shared" si="202"/>
        <v>0</v>
      </c>
      <c r="AH3220" s="748">
        <f t="shared" si="203"/>
        <v>0</v>
      </c>
      <c r="AI3220" s="187"/>
      <c r="AJ3220" s="52"/>
      <c r="AK3220" s="156" t="str">
        <f>IFERROR(VLOOKUP($A3220,'Liste planification'!$B$2:$C$105,2,FALSE),"")</f>
        <v/>
      </c>
      <c r="AL3220" s="27"/>
      <c r="AM3220" s="27"/>
    </row>
    <row r="3221" spans="1:39">
      <c r="A3221" s="158"/>
      <c r="B3221" s="159" t="str">
        <f>A3221&amp;"-"&amp;TEXT(COUNTIF($A$5:A3221,A3221),"000")</f>
        <v>-000</v>
      </c>
      <c r="C3221" s="52"/>
      <c r="D3221" s="27"/>
      <c r="E3221" s="28"/>
      <c r="F3221" s="27"/>
      <c r="G3221" s="27"/>
      <c r="H3221" s="52"/>
      <c r="I3221" s="380" t="str">
        <f>IFERROR(VLOOKUP($F3221,'Liste planification'!$V$2:$W$96,2,FALSE),"")</f>
        <v/>
      </c>
      <c r="J3221" s="27"/>
      <c r="K3221" s="27"/>
      <c r="L3221" s="27"/>
      <c r="M3221" s="52"/>
      <c r="N3221" s="52"/>
      <c r="O3221" s="52"/>
      <c r="P3221" s="52"/>
      <c r="Q3221" s="52"/>
      <c r="R3221" s="52"/>
      <c r="S3221" s="52"/>
      <c r="T3221" s="52"/>
      <c r="U3221" s="52"/>
      <c r="V3221" s="52"/>
      <c r="W3221" s="52"/>
      <c r="X3221" s="52"/>
      <c r="Y3221" s="194"/>
      <c r="Z3221" s="776"/>
      <c r="AA3221" s="190"/>
      <c r="AB3221" s="747">
        <f t="shared" si="200"/>
        <v>0</v>
      </c>
      <c r="AC3221" s="748">
        <f t="shared" si="201"/>
        <v>0</v>
      </c>
      <c r="AD3221" s="187"/>
      <c r="AE3221" s="186"/>
      <c r="AF3221" s="190"/>
      <c r="AG3221" s="747">
        <f t="shared" si="202"/>
        <v>0</v>
      </c>
      <c r="AH3221" s="748">
        <f t="shared" si="203"/>
        <v>0</v>
      </c>
      <c r="AI3221" s="187"/>
      <c r="AJ3221" s="52"/>
      <c r="AK3221" s="156" t="str">
        <f>IFERROR(VLOOKUP($A3221,'Liste planification'!$B$2:$C$105,2,FALSE),"")</f>
        <v/>
      </c>
      <c r="AL3221" s="27"/>
      <c r="AM3221" s="27"/>
    </row>
    <row r="3222" spans="1:39">
      <c r="A3222" s="158"/>
      <c r="B3222" s="159" t="str">
        <f>A3222&amp;"-"&amp;TEXT(COUNTIF($A$5:A3222,A3222),"000")</f>
        <v>-000</v>
      </c>
      <c r="C3222" s="52"/>
      <c r="D3222" s="27"/>
      <c r="E3222" s="28"/>
      <c r="F3222" s="27"/>
      <c r="G3222" s="27"/>
      <c r="H3222" s="52"/>
      <c r="I3222" s="380" t="str">
        <f>IFERROR(VLOOKUP($F3222,'Liste planification'!$V$2:$W$96,2,FALSE),"")</f>
        <v/>
      </c>
      <c r="J3222" s="27"/>
      <c r="K3222" s="27"/>
      <c r="L3222" s="27"/>
      <c r="M3222" s="52"/>
      <c r="N3222" s="52"/>
      <c r="O3222" s="52"/>
      <c r="P3222" s="52"/>
      <c r="Q3222" s="52"/>
      <c r="R3222" s="52"/>
      <c r="S3222" s="52"/>
      <c r="T3222" s="52"/>
      <c r="U3222" s="52"/>
      <c r="V3222" s="52"/>
      <c r="W3222" s="52"/>
      <c r="X3222" s="52"/>
      <c r="Y3222" s="194"/>
      <c r="Z3222" s="776"/>
      <c r="AA3222" s="190"/>
      <c r="AB3222" s="747">
        <f t="shared" si="200"/>
        <v>0</v>
      </c>
      <c r="AC3222" s="748">
        <f t="shared" si="201"/>
        <v>0</v>
      </c>
      <c r="AD3222" s="187"/>
      <c r="AE3222" s="186"/>
      <c r="AF3222" s="190"/>
      <c r="AG3222" s="747">
        <f t="shared" si="202"/>
        <v>0</v>
      </c>
      <c r="AH3222" s="748">
        <f t="shared" si="203"/>
        <v>0</v>
      </c>
      <c r="AI3222" s="187"/>
      <c r="AJ3222" s="52"/>
      <c r="AK3222" s="156" t="str">
        <f>IFERROR(VLOOKUP($A3222,'Liste planification'!$B$2:$C$105,2,FALSE),"")</f>
        <v/>
      </c>
      <c r="AL3222" s="27"/>
      <c r="AM3222" s="27"/>
    </row>
    <row r="3223" spans="1:39">
      <c r="A3223" s="158"/>
      <c r="B3223" s="159" t="str">
        <f>A3223&amp;"-"&amp;TEXT(COUNTIF($A$5:A3223,A3223),"000")</f>
        <v>-000</v>
      </c>
      <c r="C3223" s="52"/>
      <c r="D3223" s="27"/>
      <c r="E3223" s="28"/>
      <c r="F3223" s="27"/>
      <c r="G3223" s="27"/>
      <c r="H3223" s="52"/>
      <c r="I3223" s="380" t="str">
        <f>IFERROR(VLOOKUP($F3223,'Liste planification'!$V$2:$W$96,2,FALSE),"")</f>
        <v/>
      </c>
      <c r="J3223" s="27"/>
      <c r="K3223" s="27"/>
      <c r="L3223" s="27"/>
      <c r="M3223" s="52"/>
      <c r="N3223" s="52"/>
      <c r="O3223" s="52"/>
      <c r="P3223" s="52"/>
      <c r="Q3223" s="52"/>
      <c r="R3223" s="52"/>
      <c r="S3223" s="52"/>
      <c r="T3223" s="52"/>
      <c r="U3223" s="52"/>
      <c r="V3223" s="52"/>
      <c r="W3223" s="52"/>
      <c r="X3223" s="52"/>
      <c r="Y3223" s="194"/>
      <c r="Z3223" s="776"/>
      <c r="AA3223" s="190"/>
      <c r="AB3223" s="747">
        <f t="shared" si="200"/>
        <v>0</v>
      </c>
      <c r="AC3223" s="748">
        <f t="shared" si="201"/>
        <v>0</v>
      </c>
      <c r="AD3223" s="187"/>
      <c r="AE3223" s="186"/>
      <c r="AF3223" s="190"/>
      <c r="AG3223" s="747">
        <f t="shared" si="202"/>
        <v>0</v>
      </c>
      <c r="AH3223" s="748">
        <f t="shared" si="203"/>
        <v>0</v>
      </c>
      <c r="AI3223" s="187"/>
      <c r="AJ3223" s="52"/>
      <c r="AK3223" s="156" t="str">
        <f>IFERROR(VLOOKUP($A3223,'Liste planification'!$B$2:$C$105,2,FALSE),"")</f>
        <v/>
      </c>
      <c r="AL3223" s="27"/>
      <c r="AM3223" s="27"/>
    </row>
    <row r="3224" spans="1:39">
      <c r="A3224" s="158"/>
      <c r="B3224" s="159" t="str">
        <f>A3224&amp;"-"&amp;TEXT(COUNTIF($A$5:A3224,A3224),"000")</f>
        <v>-000</v>
      </c>
      <c r="C3224" s="52"/>
      <c r="D3224" s="27"/>
      <c r="E3224" s="28"/>
      <c r="F3224" s="27"/>
      <c r="G3224" s="27"/>
      <c r="H3224" s="52"/>
      <c r="I3224" s="380" t="str">
        <f>IFERROR(VLOOKUP($F3224,'Liste planification'!$V$2:$W$96,2,FALSE),"")</f>
        <v/>
      </c>
      <c r="J3224" s="27"/>
      <c r="K3224" s="27"/>
      <c r="L3224" s="27"/>
      <c r="M3224" s="52"/>
      <c r="N3224" s="52"/>
      <c r="O3224" s="52"/>
      <c r="P3224" s="52"/>
      <c r="Q3224" s="52"/>
      <c r="R3224" s="52"/>
      <c r="S3224" s="52"/>
      <c r="T3224" s="52"/>
      <c r="U3224" s="52"/>
      <c r="V3224" s="52"/>
      <c r="W3224" s="52"/>
      <c r="X3224" s="52"/>
      <c r="Y3224" s="194"/>
      <c r="Z3224" s="776"/>
      <c r="AA3224" s="190"/>
      <c r="AB3224" s="747">
        <f t="shared" si="200"/>
        <v>0</v>
      </c>
      <c r="AC3224" s="748">
        <f t="shared" si="201"/>
        <v>0</v>
      </c>
      <c r="AD3224" s="187"/>
      <c r="AE3224" s="186"/>
      <c r="AF3224" s="190"/>
      <c r="AG3224" s="747">
        <f t="shared" si="202"/>
        <v>0</v>
      </c>
      <c r="AH3224" s="748">
        <f t="shared" si="203"/>
        <v>0</v>
      </c>
      <c r="AI3224" s="187"/>
      <c r="AJ3224" s="52"/>
      <c r="AK3224" s="156" t="str">
        <f>IFERROR(VLOOKUP($A3224,'Liste planification'!$B$2:$C$105,2,FALSE),"")</f>
        <v/>
      </c>
      <c r="AL3224" s="27"/>
      <c r="AM3224" s="27"/>
    </row>
    <row r="3225" spans="1:39">
      <c r="A3225" s="158"/>
      <c r="B3225" s="159" t="str">
        <f>A3225&amp;"-"&amp;TEXT(COUNTIF($A$5:A3225,A3225),"000")</f>
        <v>-000</v>
      </c>
      <c r="C3225" s="52"/>
      <c r="D3225" s="27"/>
      <c r="E3225" s="28"/>
      <c r="F3225" s="27"/>
      <c r="G3225" s="27"/>
      <c r="H3225" s="52"/>
      <c r="I3225" s="380" t="str">
        <f>IFERROR(VLOOKUP($F3225,'Liste planification'!$V$2:$W$96,2,FALSE),"")</f>
        <v/>
      </c>
      <c r="J3225" s="27"/>
      <c r="K3225" s="27"/>
      <c r="L3225" s="27"/>
      <c r="M3225" s="52"/>
      <c r="N3225" s="52"/>
      <c r="O3225" s="52"/>
      <c r="P3225" s="52"/>
      <c r="Q3225" s="52"/>
      <c r="R3225" s="52"/>
      <c r="S3225" s="52"/>
      <c r="T3225" s="52"/>
      <c r="U3225" s="52"/>
      <c r="V3225" s="52"/>
      <c r="W3225" s="52"/>
      <c r="X3225" s="52"/>
      <c r="Y3225" s="194"/>
      <c r="Z3225" s="776"/>
      <c r="AA3225" s="190"/>
      <c r="AB3225" s="747">
        <f t="shared" si="200"/>
        <v>0</v>
      </c>
      <c r="AC3225" s="748">
        <f t="shared" si="201"/>
        <v>0</v>
      </c>
      <c r="AD3225" s="187"/>
      <c r="AE3225" s="186"/>
      <c r="AF3225" s="190"/>
      <c r="AG3225" s="747">
        <f t="shared" si="202"/>
        <v>0</v>
      </c>
      <c r="AH3225" s="748">
        <f t="shared" si="203"/>
        <v>0</v>
      </c>
      <c r="AI3225" s="187"/>
      <c r="AJ3225" s="52"/>
      <c r="AK3225" s="156" t="str">
        <f>IFERROR(VLOOKUP($A3225,'Liste planification'!$B$2:$C$105,2,FALSE),"")</f>
        <v/>
      </c>
      <c r="AL3225" s="27"/>
      <c r="AM3225" s="27"/>
    </row>
    <row r="3226" spans="1:39">
      <c r="A3226" s="158"/>
      <c r="B3226" s="159" t="str">
        <f>A3226&amp;"-"&amp;TEXT(COUNTIF($A$5:A3226,A3226),"000")</f>
        <v>-000</v>
      </c>
      <c r="C3226" s="52"/>
      <c r="D3226" s="27"/>
      <c r="E3226" s="28"/>
      <c r="F3226" s="27"/>
      <c r="G3226" s="27"/>
      <c r="H3226" s="52"/>
      <c r="I3226" s="380" t="str">
        <f>IFERROR(VLOOKUP($F3226,'Liste planification'!$V$2:$W$96,2,FALSE),"")</f>
        <v/>
      </c>
      <c r="J3226" s="27"/>
      <c r="K3226" s="27"/>
      <c r="L3226" s="27"/>
      <c r="M3226" s="52"/>
      <c r="N3226" s="52"/>
      <c r="O3226" s="52"/>
      <c r="P3226" s="52"/>
      <c r="Q3226" s="52"/>
      <c r="R3226" s="52"/>
      <c r="S3226" s="52"/>
      <c r="T3226" s="52"/>
      <c r="U3226" s="52"/>
      <c r="V3226" s="52"/>
      <c r="W3226" s="52"/>
      <c r="X3226" s="52"/>
      <c r="Y3226" s="194"/>
      <c r="Z3226" s="776"/>
      <c r="AA3226" s="190"/>
      <c r="AB3226" s="747">
        <f t="shared" si="200"/>
        <v>0</v>
      </c>
      <c r="AC3226" s="748">
        <f t="shared" si="201"/>
        <v>0</v>
      </c>
      <c r="AD3226" s="187"/>
      <c r="AE3226" s="186"/>
      <c r="AF3226" s="190"/>
      <c r="AG3226" s="747">
        <f t="shared" si="202"/>
        <v>0</v>
      </c>
      <c r="AH3226" s="748">
        <f t="shared" si="203"/>
        <v>0</v>
      </c>
      <c r="AI3226" s="187"/>
      <c r="AJ3226" s="52"/>
      <c r="AK3226" s="156" t="str">
        <f>IFERROR(VLOOKUP($A3226,'Liste planification'!$B$2:$C$105,2,FALSE),"")</f>
        <v/>
      </c>
      <c r="AL3226" s="27"/>
      <c r="AM3226" s="27"/>
    </row>
    <row r="3227" spans="1:39">
      <c r="A3227" s="158"/>
      <c r="B3227" s="159" t="str">
        <f>A3227&amp;"-"&amp;TEXT(COUNTIF($A$5:A3227,A3227),"000")</f>
        <v>-000</v>
      </c>
      <c r="C3227" s="52"/>
      <c r="D3227" s="27"/>
      <c r="E3227" s="28"/>
      <c r="F3227" s="27"/>
      <c r="G3227" s="27"/>
      <c r="H3227" s="52"/>
      <c r="I3227" s="380" t="str">
        <f>IFERROR(VLOOKUP($F3227,'Liste planification'!$V$2:$W$96,2,FALSE),"")</f>
        <v/>
      </c>
      <c r="J3227" s="27"/>
      <c r="K3227" s="27"/>
      <c r="L3227" s="27"/>
      <c r="M3227" s="52"/>
      <c r="N3227" s="52"/>
      <c r="O3227" s="52"/>
      <c r="P3227" s="52"/>
      <c r="Q3227" s="52"/>
      <c r="R3227" s="52"/>
      <c r="S3227" s="52"/>
      <c r="T3227" s="52"/>
      <c r="U3227" s="52"/>
      <c r="V3227" s="52"/>
      <c r="W3227" s="52"/>
      <c r="X3227" s="52"/>
      <c r="Y3227" s="194"/>
      <c r="Z3227" s="776"/>
      <c r="AA3227" s="190"/>
      <c r="AB3227" s="747">
        <f t="shared" si="200"/>
        <v>0</v>
      </c>
      <c r="AC3227" s="748">
        <f t="shared" si="201"/>
        <v>0</v>
      </c>
      <c r="AD3227" s="187"/>
      <c r="AE3227" s="186"/>
      <c r="AF3227" s="190"/>
      <c r="AG3227" s="747">
        <f t="shared" si="202"/>
        <v>0</v>
      </c>
      <c r="AH3227" s="748">
        <f t="shared" si="203"/>
        <v>0</v>
      </c>
      <c r="AI3227" s="187"/>
      <c r="AJ3227" s="52"/>
      <c r="AK3227" s="156" t="str">
        <f>IFERROR(VLOOKUP($A3227,'Liste planification'!$B$2:$C$105,2,FALSE),"")</f>
        <v/>
      </c>
      <c r="AL3227" s="27"/>
      <c r="AM3227" s="27"/>
    </row>
    <row r="3228" spans="1:39">
      <c r="A3228" s="158"/>
      <c r="B3228" s="159" t="str">
        <f>A3228&amp;"-"&amp;TEXT(COUNTIF($A$5:A3228,A3228),"000")</f>
        <v>-000</v>
      </c>
      <c r="C3228" s="52"/>
      <c r="D3228" s="27"/>
      <c r="E3228" s="28"/>
      <c r="F3228" s="27"/>
      <c r="G3228" s="27"/>
      <c r="H3228" s="52"/>
      <c r="I3228" s="380" t="str">
        <f>IFERROR(VLOOKUP($F3228,'Liste planification'!$V$2:$W$96,2,FALSE),"")</f>
        <v/>
      </c>
      <c r="J3228" s="27"/>
      <c r="K3228" s="27"/>
      <c r="L3228" s="27"/>
      <c r="M3228" s="52"/>
      <c r="N3228" s="52"/>
      <c r="O3228" s="52"/>
      <c r="P3228" s="52"/>
      <c r="Q3228" s="52"/>
      <c r="R3228" s="52"/>
      <c r="S3228" s="52"/>
      <c r="T3228" s="52"/>
      <c r="U3228" s="52"/>
      <c r="V3228" s="52"/>
      <c r="W3228" s="52"/>
      <c r="X3228" s="52"/>
      <c r="Y3228" s="194"/>
      <c r="Z3228" s="776"/>
      <c r="AA3228" s="190"/>
      <c r="AB3228" s="747">
        <f t="shared" si="200"/>
        <v>0</v>
      </c>
      <c r="AC3228" s="748">
        <f t="shared" si="201"/>
        <v>0</v>
      </c>
      <c r="AD3228" s="187"/>
      <c r="AE3228" s="186"/>
      <c r="AF3228" s="190"/>
      <c r="AG3228" s="747">
        <f t="shared" si="202"/>
        <v>0</v>
      </c>
      <c r="AH3228" s="748">
        <f t="shared" si="203"/>
        <v>0</v>
      </c>
      <c r="AI3228" s="187"/>
      <c r="AJ3228" s="52"/>
      <c r="AK3228" s="156" t="str">
        <f>IFERROR(VLOOKUP($A3228,'Liste planification'!$B$2:$C$105,2,FALSE),"")</f>
        <v/>
      </c>
      <c r="AL3228" s="27"/>
      <c r="AM3228" s="27"/>
    </row>
    <row r="3229" spans="1:39">
      <c r="A3229" s="158"/>
      <c r="B3229" s="159" t="str">
        <f>A3229&amp;"-"&amp;TEXT(COUNTIF($A$5:A3229,A3229),"000")</f>
        <v>-000</v>
      </c>
      <c r="C3229" s="52"/>
      <c r="D3229" s="27"/>
      <c r="E3229" s="28"/>
      <c r="F3229" s="27"/>
      <c r="G3229" s="27"/>
      <c r="H3229" s="52"/>
      <c r="I3229" s="380" t="str">
        <f>IFERROR(VLOOKUP($F3229,'Liste planification'!$V$2:$W$96,2,FALSE),"")</f>
        <v/>
      </c>
      <c r="J3229" s="27"/>
      <c r="K3229" s="27"/>
      <c r="L3229" s="27"/>
      <c r="M3229" s="52"/>
      <c r="N3229" s="52"/>
      <c r="O3229" s="52"/>
      <c r="P3229" s="52"/>
      <c r="Q3229" s="52"/>
      <c r="R3229" s="52"/>
      <c r="S3229" s="52"/>
      <c r="T3229" s="52"/>
      <c r="U3229" s="52"/>
      <c r="V3229" s="52"/>
      <c r="W3229" s="52"/>
      <c r="X3229" s="52"/>
      <c r="Y3229" s="194"/>
      <c r="Z3229" s="776"/>
      <c r="AA3229" s="190"/>
      <c r="AB3229" s="747">
        <f t="shared" si="200"/>
        <v>0</v>
      </c>
      <c r="AC3229" s="748">
        <f t="shared" si="201"/>
        <v>0</v>
      </c>
      <c r="AD3229" s="187"/>
      <c r="AE3229" s="186"/>
      <c r="AF3229" s="190"/>
      <c r="AG3229" s="747">
        <f t="shared" si="202"/>
        <v>0</v>
      </c>
      <c r="AH3229" s="748">
        <f t="shared" si="203"/>
        <v>0</v>
      </c>
      <c r="AI3229" s="187"/>
      <c r="AJ3229" s="52"/>
      <c r="AK3229" s="156" t="str">
        <f>IFERROR(VLOOKUP($A3229,'Liste planification'!$B$2:$C$105,2,FALSE),"")</f>
        <v/>
      </c>
      <c r="AL3229" s="27"/>
      <c r="AM3229" s="27"/>
    </row>
    <row r="3230" spans="1:39">
      <c r="A3230" s="158"/>
      <c r="B3230" s="159" t="str">
        <f>A3230&amp;"-"&amp;TEXT(COUNTIF($A$5:A3230,A3230),"000")</f>
        <v>-000</v>
      </c>
      <c r="C3230" s="52"/>
      <c r="D3230" s="27"/>
      <c r="E3230" s="28"/>
      <c r="F3230" s="27"/>
      <c r="G3230" s="27"/>
      <c r="H3230" s="52"/>
      <c r="I3230" s="380" t="str">
        <f>IFERROR(VLOOKUP($F3230,'Liste planification'!$V$2:$W$96,2,FALSE),"")</f>
        <v/>
      </c>
      <c r="J3230" s="27"/>
      <c r="K3230" s="27"/>
      <c r="L3230" s="27"/>
      <c r="M3230" s="52"/>
      <c r="N3230" s="52"/>
      <c r="O3230" s="52"/>
      <c r="P3230" s="52"/>
      <c r="Q3230" s="52"/>
      <c r="R3230" s="52"/>
      <c r="S3230" s="52"/>
      <c r="T3230" s="52"/>
      <c r="U3230" s="52"/>
      <c r="V3230" s="52"/>
      <c r="W3230" s="52"/>
      <c r="X3230" s="52"/>
      <c r="Y3230" s="194"/>
      <c r="Z3230" s="776"/>
      <c r="AA3230" s="190"/>
      <c r="AB3230" s="747">
        <f t="shared" si="200"/>
        <v>0</v>
      </c>
      <c r="AC3230" s="748">
        <f t="shared" si="201"/>
        <v>0</v>
      </c>
      <c r="AD3230" s="187"/>
      <c r="AE3230" s="186"/>
      <c r="AF3230" s="190"/>
      <c r="AG3230" s="747">
        <f t="shared" si="202"/>
        <v>0</v>
      </c>
      <c r="AH3230" s="748">
        <f t="shared" si="203"/>
        <v>0</v>
      </c>
      <c r="AI3230" s="187"/>
      <c r="AJ3230" s="52"/>
      <c r="AK3230" s="156" t="str">
        <f>IFERROR(VLOOKUP($A3230,'Liste planification'!$B$2:$C$105,2,FALSE),"")</f>
        <v/>
      </c>
      <c r="AL3230" s="27"/>
      <c r="AM3230" s="27"/>
    </row>
    <row r="3231" spans="1:39">
      <c r="A3231" s="158"/>
      <c r="B3231" s="159" t="str">
        <f>A3231&amp;"-"&amp;TEXT(COUNTIF($A$5:A3231,A3231),"000")</f>
        <v>-000</v>
      </c>
      <c r="C3231" s="52"/>
      <c r="D3231" s="27"/>
      <c r="E3231" s="28"/>
      <c r="F3231" s="27"/>
      <c r="G3231" s="27"/>
      <c r="H3231" s="52"/>
      <c r="I3231" s="380" t="str">
        <f>IFERROR(VLOOKUP($F3231,'Liste planification'!$V$2:$W$96,2,FALSE),"")</f>
        <v/>
      </c>
      <c r="J3231" s="27"/>
      <c r="K3231" s="27"/>
      <c r="L3231" s="27"/>
      <c r="M3231" s="52"/>
      <c r="N3231" s="52"/>
      <c r="O3231" s="52"/>
      <c r="P3231" s="52"/>
      <c r="Q3231" s="52"/>
      <c r="R3231" s="52"/>
      <c r="S3231" s="52"/>
      <c r="T3231" s="52"/>
      <c r="U3231" s="52"/>
      <c r="V3231" s="52"/>
      <c r="W3231" s="52"/>
      <c r="X3231" s="52"/>
      <c r="Y3231" s="194"/>
      <c r="Z3231" s="776"/>
      <c r="AA3231" s="190"/>
      <c r="AB3231" s="747">
        <f t="shared" si="200"/>
        <v>0</v>
      </c>
      <c r="AC3231" s="748">
        <f t="shared" si="201"/>
        <v>0</v>
      </c>
      <c r="AD3231" s="187"/>
      <c r="AE3231" s="186"/>
      <c r="AF3231" s="190"/>
      <c r="AG3231" s="747">
        <f t="shared" si="202"/>
        <v>0</v>
      </c>
      <c r="AH3231" s="748">
        <f t="shared" si="203"/>
        <v>0</v>
      </c>
      <c r="AI3231" s="187"/>
      <c r="AJ3231" s="52"/>
      <c r="AK3231" s="156" t="str">
        <f>IFERROR(VLOOKUP($A3231,'Liste planification'!$B$2:$C$105,2,FALSE),"")</f>
        <v/>
      </c>
      <c r="AL3231" s="27"/>
      <c r="AM3231" s="27"/>
    </row>
    <row r="3232" spans="1:39">
      <c r="A3232" s="158"/>
      <c r="B3232" s="159" t="str">
        <f>A3232&amp;"-"&amp;TEXT(COUNTIF($A$5:A3232,A3232),"000")</f>
        <v>-000</v>
      </c>
      <c r="C3232" s="52"/>
      <c r="D3232" s="27"/>
      <c r="E3232" s="28"/>
      <c r="F3232" s="27"/>
      <c r="G3232" s="27"/>
      <c r="H3232" s="52"/>
      <c r="I3232" s="380" t="str">
        <f>IFERROR(VLOOKUP($F3232,'Liste planification'!$V$2:$W$96,2,FALSE),"")</f>
        <v/>
      </c>
      <c r="J3232" s="27"/>
      <c r="K3232" s="27"/>
      <c r="L3232" s="27"/>
      <c r="M3232" s="52"/>
      <c r="N3232" s="52"/>
      <c r="O3232" s="52"/>
      <c r="P3232" s="52"/>
      <c r="Q3232" s="52"/>
      <c r="R3232" s="52"/>
      <c r="S3232" s="52"/>
      <c r="T3232" s="52"/>
      <c r="U3232" s="52"/>
      <c r="V3232" s="52"/>
      <c r="W3232" s="52"/>
      <c r="X3232" s="52"/>
      <c r="Y3232" s="194"/>
      <c r="Z3232" s="776"/>
      <c r="AA3232" s="190"/>
      <c r="AB3232" s="747">
        <f t="shared" si="200"/>
        <v>0</v>
      </c>
      <c r="AC3232" s="748">
        <f t="shared" si="201"/>
        <v>0</v>
      </c>
      <c r="AD3232" s="187"/>
      <c r="AE3232" s="186"/>
      <c r="AF3232" s="190"/>
      <c r="AG3232" s="747">
        <f t="shared" si="202"/>
        <v>0</v>
      </c>
      <c r="AH3232" s="748">
        <f t="shared" si="203"/>
        <v>0</v>
      </c>
      <c r="AI3232" s="187"/>
      <c r="AJ3232" s="52"/>
      <c r="AK3232" s="156" t="str">
        <f>IFERROR(VLOOKUP($A3232,'Liste planification'!$B$2:$C$105,2,FALSE),"")</f>
        <v/>
      </c>
      <c r="AL3232" s="27"/>
      <c r="AM3232" s="27"/>
    </row>
    <row r="3233" spans="1:39">
      <c r="A3233" s="158"/>
      <c r="B3233" s="159" t="str">
        <f>A3233&amp;"-"&amp;TEXT(COUNTIF($A$5:A3233,A3233),"000")</f>
        <v>-000</v>
      </c>
      <c r="C3233" s="52"/>
      <c r="D3233" s="27"/>
      <c r="E3233" s="28"/>
      <c r="F3233" s="27"/>
      <c r="G3233" s="27"/>
      <c r="H3233" s="52"/>
      <c r="I3233" s="380" t="str">
        <f>IFERROR(VLOOKUP($F3233,'Liste planification'!$V$2:$W$96,2,FALSE),"")</f>
        <v/>
      </c>
      <c r="J3233" s="27"/>
      <c r="K3233" s="27"/>
      <c r="L3233" s="27"/>
      <c r="M3233" s="52"/>
      <c r="N3233" s="52"/>
      <c r="O3233" s="52"/>
      <c r="P3233" s="52"/>
      <c r="Q3233" s="52"/>
      <c r="R3233" s="52"/>
      <c r="S3233" s="52"/>
      <c r="T3233" s="52"/>
      <c r="U3233" s="52"/>
      <c r="V3233" s="52"/>
      <c r="W3233" s="52"/>
      <c r="X3233" s="52"/>
      <c r="Y3233" s="194"/>
      <c r="Z3233" s="776"/>
      <c r="AA3233" s="190"/>
      <c r="AB3233" s="747">
        <f t="shared" si="200"/>
        <v>0</v>
      </c>
      <c r="AC3233" s="748">
        <f t="shared" si="201"/>
        <v>0</v>
      </c>
      <c r="AD3233" s="187"/>
      <c r="AE3233" s="186"/>
      <c r="AF3233" s="190"/>
      <c r="AG3233" s="747">
        <f t="shared" si="202"/>
        <v>0</v>
      </c>
      <c r="AH3233" s="748">
        <f t="shared" si="203"/>
        <v>0</v>
      </c>
      <c r="AI3233" s="187"/>
      <c r="AJ3233" s="52"/>
      <c r="AK3233" s="156" t="str">
        <f>IFERROR(VLOOKUP($A3233,'Liste planification'!$B$2:$C$105,2,FALSE),"")</f>
        <v/>
      </c>
      <c r="AL3233" s="27"/>
      <c r="AM3233" s="27"/>
    </row>
    <row r="3234" spans="1:39">
      <c r="A3234" s="158"/>
      <c r="B3234" s="159" t="str">
        <f>A3234&amp;"-"&amp;TEXT(COUNTIF($A$5:A3234,A3234),"000")</f>
        <v>-000</v>
      </c>
      <c r="C3234" s="52"/>
      <c r="D3234" s="27"/>
      <c r="E3234" s="28"/>
      <c r="F3234" s="27"/>
      <c r="G3234" s="27"/>
      <c r="H3234" s="52"/>
      <c r="I3234" s="380" t="str">
        <f>IFERROR(VLOOKUP($F3234,'Liste planification'!$V$2:$W$96,2,FALSE),"")</f>
        <v/>
      </c>
      <c r="J3234" s="27"/>
      <c r="K3234" s="27"/>
      <c r="L3234" s="27"/>
      <c r="M3234" s="52"/>
      <c r="N3234" s="52"/>
      <c r="O3234" s="52"/>
      <c r="P3234" s="52"/>
      <c r="Q3234" s="52"/>
      <c r="R3234" s="52"/>
      <c r="S3234" s="52"/>
      <c r="T3234" s="52"/>
      <c r="U3234" s="52"/>
      <c r="V3234" s="52"/>
      <c r="W3234" s="52"/>
      <c r="X3234" s="52"/>
      <c r="Y3234" s="194"/>
      <c r="Z3234" s="776"/>
      <c r="AA3234" s="190"/>
      <c r="AB3234" s="747">
        <f t="shared" si="200"/>
        <v>0</v>
      </c>
      <c r="AC3234" s="748">
        <f t="shared" si="201"/>
        <v>0</v>
      </c>
      <c r="AD3234" s="187"/>
      <c r="AE3234" s="186"/>
      <c r="AF3234" s="190"/>
      <c r="AG3234" s="747">
        <f t="shared" si="202"/>
        <v>0</v>
      </c>
      <c r="AH3234" s="748">
        <f t="shared" si="203"/>
        <v>0</v>
      </c>
      <c r="AI3234" s="187"/>
      <c r="AJ3234" s="52"/>
      <c r="AK3234" s="156" t="str">
        <f>IFERROR(VLOOKUP($A3234,'Liste planification'!$B$2:$C$105,2,FALSE),"")</f>
        <v/>
      </c>
      <c r="AL3234" s="27"/>
      <c r="AM3234" s="27"/>
    </row>
    <row r="3235" spans="1:39">
      <c r="A3235" s="158"/>
      <c r="B3235" s="159" t="str">
        <f>A3235&amp;"-"&amp;TEXT(COUNTIF($A$5:A3235,A3235),"000")</f>
        <v>-000</v>
      </c>
      <c r="C3235" s="52"/>
      <c r="D3235" s="27"/>
      <c r="E3235" s="28"/>
      <c r="F3235" s="27"/>
      <c r="G3235" s="27"/>
      <c r="H3235" s="52"/>
      <c r="I3235" s="380" t="str">
        <f>IFERROR(VLOOKUP($F3235,'Liste planification'!$V$2:$W$96,2,FALSE),"")</f>
        <v/>
      </c>
      <c r="J3235" s="27"/>
      <c r="K3235" s="27"/>
      <c r="L3235" s="27"/>
      <c r="M3235" s="52"/>
      <c r="N3235" s="52"/>
      <c r="O3235" s="52"/>
      <c r="P3235" s="52"/>
      <c r="Q3235" s="52"/>
      <c r="R3235" s="52"/>
      <c r="S3235" s="52"/>
      <c r="T3235" s="52"/>
      <c r="U3235" s="52"/>
      <c r="V3235" s="52"/>
      <c r="W3235" s="52"/>
      <c r="X3235" s="52"/>
      <c r="Y3235" s="194"/>
      <c r="Z3235" s="776"/>
      <c r="AA3235" s="190"/>
      <c r="AB3235" s="747">
        <f t="shared" si="200"/>
        <v>0</v>
      </c>
      <c r="AC3235" s="748">
        <f t="shared" si="201"/>
        <v>0</v>
      </c>
      <c r="AD3235" s="187"/>
      <c r="AE3235" s="186"/>
      <c r="AF3235" s="190"/>
      <c r="AG3235" s="747">
        <f t="shared" si="202"/>
        <v>0</v>
      </c>
      <c r="AH3235" s="748">
        <f t="shared" si="203"/>
        <v>0</v>
      </c>
      <c r="AI3235" s="187"/>
      <c r="AJ3235" s="52"/>
      <c r="AK3235" s="156" t="str">
        <f>IFERROR(VLOOKUP($A3235,'Liste planification'!$B$2:$C$105,2,FALSE),"")</f>
        <v/>
      </c>
      <c r="AL3235" s="27"/>
      <c r="AM3235" s="27"/>
    </row>
    <row r="3236" spans="1:39">
      <c r="A3236" s="158"/>
      <c r="B3236" s="159" t="str">
        <f>A3236&amp;"-"&amp;TEXT(COUNTIF($A$5:A3236,A3236),"000")</f>
        <v>-000</v>
      </c>
      <c r="C3236" s="52"/>
      <c r="D3236" s="27"/>
      <c r="E3236" s="28"/>
      <c r="F3236" s="27"/>
      <c r="G3236" s="27"/>
      <c r="H3236" s="52"/>
      <c r="I3236" s="380" t="str">
        <f>IFERROR(VLOOKUP($F3236,'Liste planification'!$V$2:$W$96,2,FALSE),"")</f>
        <v/>
      </c>
      <c r="J3236" s="27"/>
      <c r="K3236" s="27"/>
      <c r="L3236" s="27"/>
      <c r="M3236" s="52"/>
      <c r="N3236" s="52"/>
      <c r="O3236" s="52"/>
      <c r="P3236" s="52"/>
      <c r="Q3236" s="52"/>
      <c r="R3236" s="52"/>
      <c r="S3236" s="52"/>
      <c r="T3236" s="52"/>
      <c r="U3236" s="52"/>
      <c r="V3236" s="52"/>
      <c r="W3236" s="52"/>
      <c r="X3236" s="52"/>
      <c r="Y3236" s="194"/>
      <c r="Z3236" s="776"/>
      <c r="AA3236" s="190"/>
      <c r="AB3236" s="747">
        <f t="shared" si="200"/>
        <v>0</v>
      </c>
      <c r="AC3236" s="748">
        <f t="shared" si="201"/>
        <v>0</v>
      </c>
      <c r="AD3236" s="187"/>
      <c r="AE3236" s="186"/>
      <c r="AF3236" s="190"/>
      <c r="AG3236" s="747">
        <f t="shared" si="202"/>
        <v>0</v>
      </c>
      <c r="AH3236" s="748">
        <f t="shared" si="203"/>
        <v>0</v>
      </c>
      <c r="AI3236" s="187"/>
      <c r="AJ3236" s="52"/>
      <c r="AK3236" s="156" t="str">
        <f>IFERROR(VLOOKUP($A3236,'Liste planification'!$B$2:$C$105,2,FALSE),"")</f>
        <v/>
      </c>
      <c r="AL3236" s="27"/>
      <c r="AM3236" s="27"/>
    </row>
    <row r="3237" spans="1:39">
      <c r="A3237" s="158"/>
      <c r="B3237" s="159" t="str">
        <f>A3237&amp;"-"&amp;TEXT(COUNTIF($A$5:A3237,A3237),"000")</f>
        <v>-000</v>
      </c>
      <c r="C3237" s="52"/>
      <c r="D3237" s="27"/>
      <c r="E3237" s="28"/>
      <c r="F3237" s="27"/>
      <c r="G3237" s="27"/>
      <c r="H3237" s="52"/>
      <c r="I3237" s="380" t="str">
        <f>IFERROR(VLOOKUP($F3237,'Liste planification'!$V$2:$W$96,2,FALSE),"")</f>
        <v/>
      </c>
      <c r="J3237" s="27"/>
      <c r="K3237" s="27"/>
      <c r="L3237" s="27"/>
      <c r="M3237" s="52"/>
      <c r="N3237" s="52"/>
      <c r="O3237" s="52"/>
      <c r="P3237" s="52"/>
      <c r="Q3237" s="52"/>
      <c r="R3237" s="52"/>
      <c r="S3237" s="52"/>
      <c r="T3237" s="52"/>
      <c r="U3237" s="52"/>
      <c r="V3237" s="52"/>
      <c r="W3237" s="52"/>
      <c r="X3237" s="52"/>
      <c r="Y3237" s="194"/>
      <c r="Z3237" s="776"/>
      <c r="AA3237" s="190"/>
      <c r="AB3237" s="747">
        <f t="shared" si="200"/>
        <v>0</v>
      </c>
      <c r="AC3237" s="748">
        <f t="shared" si="201"/>
        <v>0</v>
      </c>
      <c r="AD3237" s="187"/>
      <c r="AE3237" s="186"/>
      <c r="AF3237" s="190"/>
      <c r="AG3237" s="747">
        <f t="shared" si="202"/>
        <v>0</v>
      </c>
      <c r="AH3237" s="748">
        <f t="shared" si="203"/>
        <v>0</v>
      </c>
      <c r="AI3237" s="187"/>
      <c r="AJ3237" s="52"/>
      <c r="AK3237" s="156" t="str">
        <f>IFERROR(VLOOKUP($A3237,'Liste planification'!$B$2:$C$105,2,FALSE),"")</f>
        <v/>
      </c>
      <c r="AL3237" s="27"/>
      <c r="AM3237" s="27"/>
    </row>
    <row r="3238" spans="1:39">
      <c r="A3238" s="158"/>
      <c r="B3238" s="159" t="str">
        <f>A3238&amp;"-"&amp;TEXT(COUNTIF($A$5:A3238,A3238),"000")</f>
        <v>-000</v>
      </c>
      <c r="C3238" s="52"/>
      <c r="D3238" s="27"/>
      <c r="E3238" s="28"/>
      <c r="F3238" s="27"/>
      <c r="G3238" s="27"/>
      <c r="H3238" s="52"/>
      <c r="I3238" s="380" t="str">
        <f>IFERROR(VLOOKUP($F3238,'Liste planification'!$V$2:$W$96,2,FALSE),"")</f>
        <v/>
      </c>
      <c r="J3238" s="27"/>
      <c r="K3238" s="27"/>
      <c r="L3238" s="27"/>
      <c r="M3238" s="52"/>
      <c r="N3238" s="52"/>
      <c r="O3238" s="52"/>
      <c r="P3238" s="52"/>
      <c r="Q3238" s="52"/>
      <c r="R3238" s="52"/>
      <c r="S3238" s="52"/>
      <c r="T3238" s="52"/>
      <c r="U3238" s="52"/>
      <c r="V3238" s="52"/>
      <c r="W3238" s="52"/>
      <c r="X3238" s="52"/>
      <c r="Y3238" s="194"/>
      <c r="Z3238" s="776"/>
      <c r="AA3238" s="190"/>
      <c r="AB3238" s="747">
        <f t="shared" si="200"/>
        <v>0</v>
      </c>
      <c r="AC3238" s="748">
        <f t="shared" si="201"/>
        <v>0</v>
      </c>
      <c r="AD3238" s="187"/>
      <c r="AE3238" s="186"/>
      <c r="AF3238" s="190"/>
      <c r="AG3238" s="747">
        <f t="shared" si="202"/>
        <v>0</v>
      </c>
      <c r="AH3238" s="748">
        <f t="shared" si="203"/>
        <v>0</v>
      </c>
      <c r="AI3238" s="187"/>
      <c r="AJ3238" s="52"/>
      <c r="AK3238" s="156" t="str">
        <f>IFERROR(VLOOKUP($A3238,'Liste planification'!$B$2:$C$105,2,FALSE),"")</f>
        <v/>
      </c>
      <c r="AL3238" s="27"/>
      <c r="AM3238" s="27"/>
    </row>
    <row r="3239" spans="1:39">
      <c r="A3239" s="158"/>
      <c r="B3239" s="159" t="str">
        <f>A3239&amp;"-"&amp;TEXT(COUNTIF($A$5:A3239,A3239),"000")</f>
        <v>-000</v>
      </c>
      <c r="C3239" s="52"/>
      <c r="D3239" s="27"/>
      <c r="E3239" s="28"/>
      <c r="F3239" s="27"/>
      <c r="G3239" s="27"/>
      <c r="H3239" s="52"/>
      <c r="I3239" s="380" t="str">
        <f>IFERROR(VLOOKUP($F3239,'Liste planification'!$V$2:$W$96,2,FALSE),"")</f>
        <v/>
      </c>
      <c r="J3239" s="27"/>
      <c r="K3239" s="27"/>
      <c r="L3239" s="27"/>
      <c r="M3239" s="52"/>
      <c r="N3239" s="52"/>
      <c r="O3239" s="52"/>
      <c r="P3239" s="52"/>
      <c r="Q3239" s="52"/>
      <c r="R3239" s="52"/>
      <c r="S3239" s="52"/>
      <c r="T3239" s="52"/>
      <c r="U3239" s="52"/>
      <c r="V3239" s="52"/>
      <c r="W3239" s="52"/>
      <c r="X3239" s="52"/>
      <c r="Y3239" s="194"/>
      <c r="Z3239" s="776"/>
      <c r="AA3239" s="190"/>
      <c r="AB3239" s="747">
        <f t="shared" si="200"/>
        <v>0</v>
      </c>
      <c r="AC3239" s="748">
        <f t="shared" si="201"/>
        <v>0</v>
      </c>
      <c r="AD3239" s="187"/>
      <c r="AE3239" s="186"/>
      <c r="AF3239" s="190"/>
      <c r="AG3239" s="747">
        <f t="shared" si="202"/>
        <v>0</v>
      </c>
      <c r="AH3239" s="748">
        <f t="shared" si="203"/>
        <v>0</v>
      </c>
      <c r="AI3239" s="187"/>
      <c r="AJ3239" s="52"/>
      <c r="AK3239" s="156" t="str">
        <f>IFERROR(VLOOKUP($A3239,'Liste planification'!$B$2:$C$105,2,FALSE),"")</f>
        <v/>
      </c>
      <c r="AL3239" s="27"/>
      <c r="AM3239" s="27"/>
    </row>
    <row r="3240" spans="1:39">
      <c r="A3240" s="158"/>
      <c r="B3240" s="159" t="str">
        <f>A3240&amp;"-"&amp;TEXT(COUNTIF($A$5:A3240,A3240),"000")</f>
        <v>-000</v>
      </c>
      <c r="C3240" s="52"/>
      <c r="D3240" s="27"/>
      <c r="E3240" s="28"/>
      <c r="F3240" s="27"/>
      <c r="G3240" s="27"/>
      <c r="H3240" s="52"/>
      <c r="I3240" s="380" t="str">
        <f>IFERROR(VLOOKUP($F3240,'Liste planification'!$V$2:$W$96,2,FALSE),"")</f>
        <v/>
      </c>
      <c r="J3240" s="27"/>
      <c r="K3240" s="27"/>
      <c r="L3240" s="27"/>
      <c r="M3240" s="52"/>
      <c r="N3240" s="52"/>
      <c r="O3240" s="52"/>
      <c r="P3240" s="52"/>
      <c r="Q3240" s="52"/>
      <c r="R3240" s="52"/>
      <c r="S3240" s="52"/>
      <c r="T3240" s="52"/>
      <c r="U3240" s="52"/>
      <c r="V3240" s="52"/>
      <c r="W3240" s="52"/>
      <c r="X3240" s="52"/>
      <c r="Y3240" s="194"/>
      <c r="Z3240" s="776"/>
      <c r="AA3240" s="190"/>
      <c r="AB3240" s="747">
        <f t="shared" si="200"/>
        <v>0</v>
      </c>
      <c r="AC3240" s="748">
        <f t="shared" si="201"/>
        <v>0</v>
      </c>
      <c r="AD3240" s="187"/>
      <c r="AE3240" s="186"/>
      <c r="AF3240" s="190"/>
      <c r="AG3240" s="747">
        <f t="shared" si="202"/>
        <v>0</v>
      </c>
      <c r="AH3240" s="748">
        <f t="shared" si="203"/>
        <v>0</v>
      </c>
      <c r="AI3240" s="187"/>
      <c r="AJ3240" s="52"/>
      <c r="AK3240" s="156" t="str">
        <f>IFERROR(VLOOKUP($A3240,'Liste planification'!$B$2:$C$105,2,FALSE),"")</f>
        <v/>
      </c>
      <c r="AL3240" s="27"/>
      <c r="AM3240" s="27"/>
    </row>
    <row r="3241" spans="1:39">
      <c r="A3241" s="158"/>
      <c r="B3241" s="159" t="str">
        <f>A3241&amp;"-"&amp;TEXT(COUNTIF($A$5:A3241,A3241),"000")</f>
        <v>-000</v>
      </c>
      <c r="C3241" s="52"/>
      <c r="D3241" s="27"/>
      <c r="E3241" s="28"/>
      <c r="F3241" s="27"/>
      <c r="G3241" s="27"/>
      <c r="H3241" s="52"/>
      <c r="I3241" s="380" t="str">
        <f>IFERROR(VLOOKUP($F3241,'Liste planification'!$V$2:$W$96,2,FALSE),"")</f>
        <v/>
      </c>
      <c r="J3241" s="27"/>
      <c r="K3241" s="27"/>
      <c r="L3241" s="27"/>
      <c r="M3241" s="52"/>
      <c r="N3241" s="52"/>
      <c r="O3241" s="52"/>
      <c r="P3241" s="52"/>
      <c r="Q3241" s="52"/>
      <c r="R3241" s="52"/>
      <c r="S3241" s="52"/>
      <c r="T3241" s="52"/>
      <c r="U3241" s="52"/>
      <c r="V3241" s="52"/>
      <c r="W3241" s="52"/>
      <c r="X3241" s="52"/>
      <c r="Y3241" s="194"/>
      <c r="Z3241" s="776"/>
      <c r="AA3241" s="190"/>
      <c r="AB3241" s="747">
        <f t="shared" si="200"/>
        <v>0</v>
      </c>
      <c r="AC3241" s="748">
        <f t="shared" si="201"/>
        <v>0</v>
      </c>
      <c r="AD3241" s="187"/>
      <c r="AE3241" s="186"/>
      <c r="AF3241" s="190"/>
      <c r="AG3241" s="747">
        <f t="shared" si="202"/>
        <v>0</v>
      </c>
      <c r="AH3241" s="748">
        <f t="shared" si="203"/>
        <v>0</v>
      </c>
      <c r="AI3241" s="187"/>
      <c r="AJ3241" s="52"/>
      <c r="AK3241" s="156" t="str">
        <f>IFERROR(VLOOKUP($A3241,'Liste planification'!$B$2:$C$105,2,FALSE),"")</f>
        <v/>
      </c>
      <c r="AL3241" s="27"/>
      <c r="AM3241" s="27"/>
    </row>
    <row r="3242" spans="1:39">
      <c r="A3242" s="158"/>
      <c r="B3242" s="159" t="str">
        <f>A3242&amp;"-"&amp;TEXT(COUNTIF($A$5:A3242,A3242),"000")</f>
        <v>-000</v>
      </c>
      <c r="C3242" s="52"/>
      <c r="D3242" s="27"/>
      <c r="E3242" s="28"/>
      <c r="F3242" s="27"/>
      <c r="G3242" s="27"/>
      <c r="H3242" s="52"/>
      <c r="I3242" s="380" t="str">
        <f>IFERROR(VLOOKUP($F3242,'Liste planification'!$V$2:$W$96,2,FALSE),"")</f>
        <v/>
      </c>
      <c r="J3242" s="27"/>
      <c r="K3242" s="27"/>
      <c r="L3242" s="27"/>
      <c r="M3242" s="52"/>
      <c r="N3242" s="52"/>
      <c r="O3242" s="52"/>
      <c r="P3242" s="52"/>
      <c r="Q3242" s="52"/>
      <c r="R3242" s="52"/>
      <c r="S3242" s="52"/>
      <c r="T3242" s="52"/>
      <c r="U3242" s="52"/>
      <c r="V3242" s="52"/>
      <c r="W3242" s="52"/>
      <c r="X3242" s="52"/>
      <c r="Y3242" s="194"/>
      <c r="Z3242" s="776"/>
      <c r="AA3242" s="190"/>
      <c r="AB3242" s="747">
        <f t="shared" si="200"/>
        <v>0</v>
      </c>
      <c r="AC3242" s="748">
        <f t="shared" si="201"/>
        <v>0</v>
      </c>
      <c r="AD3242" s="187"/>
      <c r="AE3242" s="186"/>
      <c r="AF3242" s="190"/>
      <c r="AG3242" s="747">
        <f t="shared" si="202"/>
        <v>0</v>
      </c>
      <c r="AH3242" s="748">
        <f t="shared" si="203"/>
        <v>0</v>
      </c>
      <c r="AI3242" s="187"/>
      <c r="AJ3242" s="52"/>
      <c r="AK3242" s="156" t="str">
        <f>IFERROR(VLOOKUP($A3242,'Liste planification'!$B$2:$C$105,2,FALSE),"")</f>
        <v/>
      </c>
      <c r="AL3242" s="27"/>
      <c r="AM3242" s="27"/>
    </row>
    <row r="3243" spans="1:39">
      <c r="A3243" s="158"/>
      <c r="B3243" s="159" t="str">
        <f>A3243&amp;"-"&amp;TEXT(COUNTIF($A$5:A3243,A3243),"000")</f>
        <v>-000</v>
      </c>
      <c r="C3243" s="52"/>
      <c r="D3243" s="27"/>
      <c r="E3243" s="28"/>
      <c r="F3243" s="27"/>
      <c r="G3243" s="27"/>
      <c r="H3243" s="52"/>
      <c r="I3243" s="380" t="str">
        <f>IFERROR(VLOOKUP($F3243,'Liste planification'!$V$2:$W$96,2,FALSE),"")</f>
        <v/>
      </c>
      <c r="J3243" s="27"/>
      <c r="K3243" s="27"/>
      <c r="L3243" s="27"/>
      <c r="M3243" s="52"/>
      <c r="N3243" s="52"/>
      <c r="O3243" s="52"/>
      <c r="P3243" s="52"/>
      <c r="Q3243" s="52"/>
      <c r="R3243" s="52"/>
      <c r="S3243" s="52"/>
      <c r="T3243" s="52"/>
      <c r="U3243" s="52"/>
      <c r="V3243" s="52"/>
      <c r="W3243" s="52"/>
      <c r="X3243" s="52"/>
      <c r="Y3243" s="194"/>
      <c r="Z3243" s="776"/>
      <c r="AA3243" s="190"/>
      <c r="AB3243" s="747">
        <f t="shared" si="200"/>
        <v>0</v>
      </c>
      <c r="AC3243" s="748">
        <f t="shared" si="201"/>
        <v>0</v>
      </c>
      <c r="AD3243" s="187"/>
      <c r="AE3243" s="186"/>
      <c r="AF3243" s="190"/>
      <c r="AG3243" s="747">
        <f t="shared" si="202"/>
        <v>0</v>
      </c>
      <c r="AH3243" s="748">
        <f t="shared" si="203"/>
        <v>0</v>
      </c>
      <c r="AI3243" s="187"/>
      <c r="AJ3243" s="52"/>
      <c r="AK3243" s="156" t="str">
        <f>IFERROR(VLOOKUP($A3243,'Liste planification'!$B$2:$C$105,2,FALSE),"")</f>
        <v/>
      </c>
      <c r="AL3243" s="27"/>
      <c r="AM3243" s="27"/>
    </row>
    <row r="3244" spans="1:39">
      <c r="A3244" s="158"/>
      <c r="B3244" s="159" t="str">
        <f>A3244&amp;"-"&amp;TEXT(COUNTIF($A$5:A3244,A3244),"000")</f>
        <v>-000</v>
      </c>
      <c r="C3244" s="52"/>
      <c r="D3244" s="27"/>
      <c r="E3244" s="28"/>
      <c r="F3244" s="27"/>
      <c r="G3244" s="27"/>
      <c r="H3244" s="52"/>
      <c r="I3244" s="380" t="str">
        <f>IFERROR(VLOOKUP($F3244,'Liste planification'!$V$2:$W$96,2,FALSE),"")</f>
        <v/>
      </c>
      <c r="J3244" s="27"/>
      <c r="K3244" s="27"/>
      <c r="L3244" s="27"/>
      <c r="M3244" s="52"/>
      <c r="N3244" s="52"/>
      <c r="O3244" s="52"/>
      <c r="P3244" s="52"/>
      <c r="Q3244" s="52"/>
      <c r="R3244" s="52"/>
      <c r="S3244" s="52"/>
      <c r="T3244" s="52"/>
      <c r="U3244" s="52"/>
      <c r="V3244" s="52"/>
      <c r="W3244" s="52"/>
      <c r="X3244" s="52"/>
      <c r="Y3244" s="194"/>
      <c r="Z3244" s="776"/>
      <c r="AA3244" s="190"/>
      <c r="AB3244" s="747">
        <f t="shared" si="200"/>
        <v>0</v>
      </c>
      <c r="AC3244" s="748">
        <f t="shared" si="201"/>
        <v>0</v>
      </c>
      <c r="AD3244" s="187"/>
      <c r="AE3244" s="186"/>
      <c r="AF3244" s="190"/>
      <c r="AG3244" s="747">
        <f t="shared" si="202"/>
        <v>0</v>
      </c>
      <c r="AH3244" s="748">
        <f t="shared" si="203"/>
        <v>0</v>
      </c>
      <c r="AI3244" s="187"/>
      <c r="AJ3244" s="52"/>
      <c r="AK3244" s="156" t="str">
        <f>IFERROR(VLOOKUP($A3244,'Liste planification'!$B$2:$C$105,2,FALSE),"")</f>
        <v/>
      </c>
      <c r="AL3244" s="27"/>
      <c r="AM3244" s="27"/>
    </row>
    <row r="3245" spans="1:39">
      <c r="A3245" s="158"/>
      <c r="B3245" s="159" t="str">
        <f>A3245&amp;"-"&amp;TEXT(COUNTIF($A$5:A3245,A3245),"000")</f>
        <v>-000</v>
      </c>
      <c r="C3245" s="52"/>
      <c r="D3245" s="27"/>
      <c r="E3245" s="28"/>
      <c r="F3245" s="27"/>
      <c r="G3245" s="27"/>
      <c r="H3245" s="52"/>
      <c r="I3245" s="380" t="str">
        <f>IFERROR(VLOOKUP($F3245,'Liste planification'!$V$2:$W$96,2,FALSE),"")</f>
        <v/>
      </c>
      <c r="J3245" s="27"/>
      <c r="K3245" s="27"/>
      <c r="L3245" s="27"/>
      <c r="M3245" s="52"/>
      <c r="N3245" s="52"/>
      <c r="O3245" s="52"/>
      <c r="P3245" s="52"/>
      <c r="Q3245" s="52"/>
      <c r="R3245" s="52"/>
      <c r="S3245" s="52"/>
      <c r="T3245" s="52"/>
      <c r="U3245" s="52"/>
      <c r="V3245" s="52"/>
      <c r="W3245" s="52"/>
      <c r="X3245" s="52"/>
      <c r="Y3245" s="194"/>
      <c r="Z3245" s="776"/>
      <c r="AA3245" s="190"/>
      <c r="AB3245" s="747">
        <f t="shared" si="200"/>
        <v>0</v>
      </c>
      <c r="AC3245" s="748">
        <f t="shared" si="201"/>
        <v>0</v>
      </c>
      <c r="AD3245" s="187"/>
      <c r="AE3245" s="186"/>
      <c r="AF3245" s="190"/>
      <c r="AG3245" s="747">
        <f t="shared" si="202"/>
        <v>0</v>
      </c>
      <c r="AH3245" s="748">
        <f t="shared" si="203"/>
        <v>0</v>
      </c>
      <c r="AI3245" s="187"/>
      <c r="AJ3245" s="52"/>
      <c r="AK3245" s="156" t="str">
        <f>IFERROR(VLOOKUP($A3245,'Liste planification'!$B$2:$C$105,2,FALSE),"")</f>
        <v/>
      </c>
      <c r="AL3245" s="27"/>
      <c r="AM3245" s="27"/>
    </row>
    <row r="3246" spans="1:39">
      <c r="A3246" s="158"/>
      <c r="B3246" s="159" t="str">
        <f>A3246&amp;"-"&amp;TEXT(COUNTIF($A$5:A3246,A3246),"000")</f>
        <v>-000</v>
      </c>
      <c r="C3246" s="52"/>
      <c r="D3246" s="27"/>
      <c r="E3246" s="28"/>
      <c r="F3246" s="27"/>
      <c r="G3246" s="27"/>
      <c r="H3246" s="52"/>
      <c r="I3246" s="380" t="str">
        <f>IFERROR(VLOOKUP($F3246,'Liste planification'!$V$2:$W$96,2,FALSE),"")</f>
        <v/>
      </c>
      <c r="J3246" s="27"/>
      <c r="K3246" s="27"/>
      <c r="L3246" s="27"/>
      <c r="M3246" s="52"/>
      <c r="N3246" s="52"/>
      <c r="O3246" s="52"/>
      <c r="P3246" s="52"/>
      <c r="Q3246" s="52"/>
      <c r="R3246" s="52"/>
      <c r="S3246" s="52"/>
      <c r="T3246" s="52"/>
      <c r="U3246" s="52"/>
      <c r="V3246" s="52"/>
      <c r="W3246" s="52"/>
      <c r="X3246" s="52"/>
      <c r="Y3246" s="194"/>
      <c r="Z3246" s="776"/>
      <c r="AA3246" s="190"/>
      <c r="AB3246" s="747">
        <f t="shared" si="200"/>
        <v>0</v>
      </c>
      <c r="AC3246" s="748">
        <f t="shared" si="201"/>
        <v>0</v>
      </c>
      <c r="AD3246" s="187"/>
      <c r="AE3246" s="186"/>
      <c r="AF3246" s="190"/>
      <c r="AG3246" s="747">
        <f t="shared" si="202"/>
        <v>0</v>
      </c>
      <c r="AH3246" s="748">
        <f t="shared" si="203"/>
        <v>0</v>
      </c>
      <c r="AI3246" s="187"/>
      <c r="AJ3246" s="52"/>
      <c r="AK3246" s="156" t="str">
        <f>IFERROR(VLOOKUP($A3246,'Liste planification'!$B$2:$C$105,2,FALSE),"")</f>
        <v/>
      </c>
      <c r="AL3246" s="27"/>
      <c r="AM3246" s="27"/>
    </row>
    <row r="3247" spans="1:39">
      <c r="A3247" s="158"/>
      <c r="B3247" s="159" t="str">
        <f>A3247&amp;"-"&amp;TEXT(COUNTIF($A$5:A3247,A3247),"000")</f>
        <v>-000</v>
      </c>
      <c r="C3247" s="52"/>
      <c r="D3247" s="27"/>
      <c r="E3247" s="28"/>
      <c r="F3247" s="27"/>
      <c r="G3247" s="27"/>
      <c r="H3247" s="52"/>
      <c r="I3247" s="380" t="str">
        <f>IFERROR(VLOOKUP($F3247,'Liste planification'!$V$2:$W$96,2,FALSE),"")</f>
        <v/>
      </c>
      <c r="J3247" s="27"/>
      <c r="K3247" s="27"/>
      <c r="L3247" s="27"/>
      <c r="M3247" s="52"/>
      <c r="N3247" s="52"/>
      <c r="O3247" s="52"/>
      <c r="P3247" s="52"/>
      <c r="Q3247" s="52"/>
      <c r="R3247" s="52"/>
      <c r="S3247" s="52"/>
      <c r="T3247" s="52"/>
      <c r="U3247" s="52"/>
      <c r="V3247" s="52"/>
      <c r="W3247" s="52"/>
      <c r="X3247" s="52"/>
      <c r="Y3247" s="194"/>
      <c r="Z3247" s="776"/>
      <c r="AA3247" s="190"/>
      <c r="AB3247" s="747">
        <f t="shared" si="200"/>
        <v>0</v>
      </c>
      <c r="AC3247" s="748">
        <f t="shared" si="201"/>
        <v>0</v>
      </c>
      <c r="AD3247" s="187"/>
      <c r="AE3247" s="186"/>
      <c r="AF3247" s="190"/>
      <c r="AG3247" s="747">
        <f t="shared" si="202"/>
        <v>0</v>
      </c>
      <c r="AH3247" s="748">
        <f t="shared" si="203"/>
        <v>0</v>
      </c>
      <c r="AI3247" s="187"/>
      <c r="AJ3247" s="52"/>
      <c r="AK3247" s="156" t="str">
        <f>IFERROR(VLOOKUP($A3247,'Liste planification'!$B$2:$C$105,2,FALSE),"")</f>
        <v/>
      </c>
      <c r="AL3247" s="27"/>
      <c r="AM3247" s="27"/>
    </row>
    <row r="3248" spans="1:39">
      <c r="A3248" s="158"/>
      <c r="B3248" s="159" t="str">
        <f>A3248&amp;"-"&amp;TEXT(COUNTIF($A$5:A3248,A3248),"000")</f>
        <v>-000</v>
      </c>
      <c r="C3248" s="52"/>
      <c r="D3248" s="27"/>
      <c r="E3248" s="28"/>
      <c r="F3248" s="27"/>
      <c r="G3248" s="27"/>
      <c r="H3248" s="52"/>
      <c r="I3248" s="380" t="str">
        <f>IFERROR(VLOOKUP($F3248,'Liste planification'!$V$2:$W$96,2,FALSE),"")</f>
        <v/>
      </c>
      <c r="J3248" s="27"/>
      <c r="K3248" s="27"/>
      <c r="L3248" s="27"/>
      <c r="M3248" s="52"/>
      <c r="N3248" s="52"/>
      <c r="O3248" s="52"/>
      <c r="P3248" s="52"/>
      <c r="Q3248" s="52"/>
      <c r="R3248" s="52"/>
      <c r="S3248" s="52"/>
      <c r="T3248" s="52"/>
      <c r="U3248" s="52"/>
      <c r="V3248" s="52"/>
      <c r="W3248" s="52"/>
      <c r="X3248" s="52"/>
      <c r="Y3248" s="194"/>
      <c r="Z3248" s="776"/>
      <c r="AA3248" s="190"/>
      <c r="AB3248" s="747">
        <f t="shared" si="200"/>
        <v>0</v>
      </c>
      <c r="AC3248" s="748">
        <f t="shared" si="201"/>
        <v>0</v>
      </c>
      <c r="AD3248" s="187"/>
      <c r="AE3248" s="186"/>
      <c r="AF3248" s="190"/>
      <c r="AG3248" s="747">
        <f t="shared" si="202"/>
        <v>0</v>
      </c>
      <c r="AH3248" s="748">
        <f t="shared" si="203"/>
        <v>0</v>
      </c>
      <c r="AI3248" s="187"/>
      <c r="AJ3248" s="52"/>
      <c r="AK3248" s="156" t="str">
        <f>IFERROR(VLOOKUP($A3248,'Liste planification'!$B$2:$C$105,2,FALSE),"")</f>
        <v/>
      </c>
      <c r="AL3248" s="27"/>
      <c r="AM3248" s="27"/>
    </row>
    <row r="3249" spans="1:39">
      <c r="A3249" s="158"/>
      <c r="B3249" s="159" t="str">
        <f>A3249&amp;"-"&amp;TEXT(COUNTIF($A$5:A3249,A3249),"000")</f>
        <v>-000</v>
      </c>
      <c r="C3249" s="52"/>
      <c r="D3249" s="27"/>
      <c r="E3249" s="28"/>
      <c r="F3249" s="27"/>
      <c r="G3249" s="27"/>
      <c r="H3249" s="52"/>
      <c r="I3249" s="380" t="str">
        <f>IFERROR(VLOOKUP($F3249,'Liste planification'!$V$2:$W$96,2,FALSE),"")</f>
        <v/>
      </c>
      <c r="J3249" s="27"/>
      <c r="K3249" s="27"/>
      <c r="L3249" s="27"/>
      <c r="M3249" s="52"/>
      <c r="N3249" s="52"/>
      <c r="O3249" s="52"/>
      <c r="P3249" s="52"/>
      <c r="Q3249" s="52"/>
      <c r="R3249" s="52"/>
      <c r="S3249" s="52"/>
      <c r="T3249" s="52"/>
      <c r="U3249" s="52"/>
      <c r="V3249" s="52"/>
      <c r="W3249" s="52"/>
      <c r="X3249" s="52"/>
      <c r="Y3249" s="194"/>
      <c r="Z3249" s="776"/>
      <c r="AA3249" s="190"/>
      <c r="AB3249" s="747">
        <f t="shared" si="200"/>
        <v>0</v>
      </c>
      <c r="AC3249" s="748">
        <f t="shared" si="201"/>
        <v>0</v>
      </c>
      <c r="AD3249" s="187"/>
      <c r="AE3249" s="186"/>
      <c r="AF3249" s="190"/>
      <c r="AG3249" s="747">
        <f t="shared" si="202"/>
        <v>0</v>
      </c>
      <c r="AH3249" s="748">
        <f t="shared" si="203"/>
        <v>0</v>
      </c>
      <c r="AI3249" s="187"/>
      <c r="AJ3249" s="52"/>
      <c r="AK3249" s="156" t="str">
        <f>IFERROR(VLOOKUP($A3249,'Liste planification'!$B$2:$C$105,2,FALSE),"")</f>
        <v/>
      </c>
      <c r="AL3249" s="27"/>
      <c r="AM3249" s="27"/>
    </row>
    <row r="3250" spans="1:39">
      <c r="A3250" s="158"/>
      <c r="B3250" s="159" t="str">
        <f>A3250&amp;"-"&amp;TEXT(COUNTIF($A$5:A3250,A3250),"000")</f>
        <v>-000</v>
      </c>
      <c r="C3250" s="52"/>
      <c r="D3250" s="27"/>
      <c r="E3250" s="28"/>
      <c r="F3250" s="27"/>
      <c r="G3250" s="27"/>
      <c r="H3250" s="52"/>
      <c r="I3250" s="380" t="str">
        <f>IFERROR(VLOOKUP($F3250,'Liste planification'!$V$2:$W$96,2,FALSE),"")</f>
        <v/>
      </c>
      <c r="J3250" s="27"/>
      <c r="K3250" s="27"/>
      <c r="L3250" s="27"/>
      <c r="M3250" s="52"/>
      <c r="N3250" s="52"/>
      <c r="O3250" s="52"/>
      <c r="P3250" s="52"/>
      <c r="Q3250" s="52"/>
      <c r="R3250" s="52"/>
      <c r="S3250" s="52"/>
      <c r="T3250" s="52"/>
      <c r="U3250" s="52"/>
      <c r="V3250" s="52"/>
      <c r="W3250" s="52"/>
      <c r="X3250" s="52"/>
      <c r="Y3250" s="194"/>
      <c r="Z3250" s="776"/>
      <c r="AA3250" s="190"/>
      <c r="AB3250" s="747">
        <f t="shared" si="200"/>
        <v>0</v>
      </c>
      <c r="AC3250" s="748">
        <f t="shared" si="201"/>
        <v>0</v>
      </c>
      <c r="AD3250" s="187"/>
      <c r="AE3250" s="186"/>
      <c r="AF3250" s="190"/>
      <c r="AG3250" s="747">
        <f t="shared" si="202"/>
        <v>0</v>
      </c>
      <c r="AH3250" s="748">
        <f t="shared" si="203"/>
        <v>0</v>
      </c>
      <c r="AI3250" s="187"/>
      <c r="AJ3250" s="52"/>
      <c r="AK3250" s="156" t="str">
        <f>IFERROR(VLOOKUP($A3250,'Liste planification'!$B$2:$C$105,2,FALSE),"")</f>
        <v/>
      </c>
      <c r="AL3250" s="27"/>
      <c r="AM3250" s="27"/>
    </row>
    <row r="3251" spans="1:39">
      <c r="A3251" s="158"/>
      <c r="B3251" s="159" t="str">
        <f>A3251&amp;"-"&amp;TEXT(COUNTIF($A$5:A3251,A3251),"000")</f>
        <v>-000</v>
      </c>
      <c r="C3251" s="52"/>
      <c r="D3251" s="27"/>
      <c r="E3251" s="28"/>
      <c r="F3251" s="27"/>
      <c r="G3251" s="27"/>
      <c r="H3251" s="52"/>
      <c r="I3251" s="380" t="str">
        <f>IFERROR(VLOOKUP($F3251,'Liste planification'!$V$2:$W$96,2,FALSE),"")</f>
        <v/>
      </c>
      <c r="J3251" s="27"/>
      <c r="K3251" s="27"/>
      <c r="L3251" s="27"/>
      <c r="M3251" s="52"/>
      <c r="N3251" s="52"/>
      <c r="O3251" s="52"/>
      <c r="P3251" s="52"/>
      <c r="Q3251" s="52"/>
      <c r="R3251" s="52"/>
      <c r="S3251" s="52"/>
      <c r="T3251" s="52"/>
      <c r="U3251" s="52"/>
      <c r="V3251" s="52"/>
      <c r="W3251" s="52"/>
      <c r="X3251" s="52"/>
      <c r="Y3251" s="194"/>
      <c r="Z3251" s="776"/>
      <c r="AA3251" s="190"/>
      <c r="AB3251" s="747">
        <f t="shared" si="200"/>
        <v>0</v>
      </c>
      <c r="AC3251" s="748">
        <f t="shared" si="201"/>
        <v>0</v>
      </c>
      <c r="AD3251" s="187"/>
      <c r="AE3251" s="186"/>
      <c r="AF3251" s="190"/>
      <c r="AG3251" s="747">
        <f t="shared" si="202"/>
        <v>0</v>
      </c>
      <c r="AH3251" s="748">
        <f t="shared" si="203"/>
        <v>0</v>
      </c>
      <c r="AI3251" s="187"/>
      <c r="AJ3251" s="52"/>
      <c r="AK3251" s="156" t="str">
        <f>IFERROR(VLOOKUP($A3251,'Liste planification'!$B$2:$C$105,2,FALSE),"")</f>
        <v/>
      </c>
      <c r="AL3251" s="27"/>
      <c r="AM3251" s="27"/>
    </row>
    <row r="3252" spans="1:39">
      <c r="A3252" s="158"/>
      <c r="B3252" s="159" t="str">
        <f>A3252&amp;"-"&amp;TEXT(COUNTIF($A$5:A3252,A3252),"000")</f>
        <v>-000</v>
      </c>
      <c r="C3252" s="52"/>
      <c r="D3252" s="27"/>
      <c r="E3252" s="28"/>
      <c r="F3252" s="27"/>
      <c r="G3252" s="27"/>
      <c r="H3252" s="52"/>
      <c r="I3252" s="380" t="str">
        <f>IFERROR(VLOOKUP($F3252,'Liste planification'!$V$2:$W$96,2,FALSE),"")</f>
        <v/>
      </c>
      <c r="J3252" s="27"/>
      <c r="K3252" s="27"/>
      <c r="L3252" s="27"/>
      <c r="M3252" s="52"/>
      <c r="N3252" s="52"/>
      <c r="O3252" s="52"/>
      <c r="P3252" s="52"/>
      <c r="Q3252" s="52"/>
      <c r="R3252" s="52"/>
      <c r="S3252" s="52"/>
      <c r="T3252" s="52"/>
      <c r="U3252" s="52"/>
      <c r="V3252" s="52"/>
      <c r="W3252" s="52"/>
      <c r="X3252" s="52"/>
      <c r="Y3252" s="194"/>
      <c r="Z3252" s="776"/>
      <c r="AA3252" s="190"/>
      <c r="AB3252" s="747">
        <f t="shared" ref="AB3252:AB3315" si="204">AA3252/$AB$1</f>
        <v>0</v>
      </c>
      <c r="AC3252" s="748">
        <f t="shared" ref="AC3252:AC3315" si="205">AA3252/$AC$1</f>
        <v>0</v>
      </c>
      <c r="AD3252" s="187"/>
      <c r="AE3252" s="186"/>
      <c r="AF3252" s="190"/>
      <c r="AG3252" s="747">
        <f t="shared" ref="AG3252:AG3315" si="206">AF3252/$AB$1</f>
        <v>0</v>
      </c>
      <c r="AH3252" s="748">
        <f t="shared" ref="AH3252:AH3315" si="207">AF3252/$AC$1</f>
        <v>0</v>
      </c>
      <c r="AI3252" s="187"/>
      <c r="AJ3252" s="52"/>
      <c r="AK3252" s="156" t="str">
        <f>IFERROR(VLOOKUP($A3252,'Liste planification'!$B$2:$C$105,2,FALSE),"")</f>
        <v/>
      </c>
      <c r="AL3252" s="27"/>
      <c r="AM3252" s="27"/>
    </row>
    <row r="3253" spans="1:39">
      <c r="A3253" s="158"/>
      <c r="B3253" s="159" t="str">
        <f>A3253&amp;"-"&amp;TEXT(COUNTIF($A$5:A3253,A3253),"000")</f>
        <v>-000</v>
      </c>
      <c r="C3253" s="52"/>
      <c r="D3253" s="27"/>
      <c r="E3253" s="28"/>
      <c r="F3253" s="27"/>
      <c r="G3253" s="27"/>
      <c r="H3253" s="52"/>
      <c r="I3253" s="380" t="str">
        <f>IFERROR(VLOOKUP($F3253,'Liste planification'!$V$2:$W$96,2,FALSE),"")</f>
        <v/>
      </c>
      <c r="J3253" s="27"/>
      <c r="K3253" s="27"/>
      <c r="L3253" s="27"/>
      <c r="M3253" s="52"/>
      <c r="N3253" s="52"/>
      <c r="O3253" s="52"/>
      <c r="P3253" s="52"/>
      <c r="Q3253" s="52"/>
      <c r="R3253" s="52"/>
      <c r="S3253" s="52"/>
      <c r="T3253" s="52"/>
      <c r="U3253" s="52"/>
      <c r="V3253" s="52"/>
      <c r="W3253" s="52"/>
      <c r="X3253" s="52"/>
      <c r="Y3253" s="194"/>
      <c r="Z3253" s="776"/>
      <c r="AA3253" s="190"/>
      <c r="AB3253" s="747">
        <f t="shared" si="204"/>
        <v>0</v>
      </c>
      <c r="AC3253" s="748">
        <f t="shared" si="205"/>
        <v>0</v>
      </c>
      <c r="AD3253" s="187"/>
      <c r="AE3253" s="186"/>
      <c r="AF3253" s="190"/>
      <c r="AG3253" s="747">
        <f t="shared" si="206"/>
        <v>0</v>
      </c>
      <c r="AH3253" s="748">
        <f t="shared" si="207"/>
        <v>0</v>
      </c>
      <c r="AI3253" s="187"/>
      <c r="AJ3253" s="52"/>
      <c r="AK3253" s="156" t="str">
        <f>IFERROR(VLOOKUP($A3253,'Liste planification'!$B$2:$C$105,2,FALSE),"")</f>
        <v/>
      </c>
      <c r="AL3253" s="27"/>
      <c r="AM3253" s="27"/>
    </row>
    <row r="3254" spans="1:39">
      <c r="A3254" s="158"/>
      <c r="B3254" s="159" t="str">
        <f>A3254&amp;"-"&amp;TEXT(COUNTIF($A$5:A3254,A3254),"000")</f>
        <v>-000</v>
      </c>
      <c r="C3254" s="52"/>
      <c r="D3254" s="27"/>
      <c r="E3254" s="28"/>
      <c r="F3254" s="27"/>
      <c r="G3254" s="27"/>
      <c r="H3254" s="52"/>
      <c r="I3254" s="380" t="str">
        <f>IFERROR(VLOOKUP($F3254,'Liste planification'!$V$2:$W$96,2,FALSE),"")</f>
        <v/>
      </c>
      <c r="J3254" s="27"/>
      <c r="K3254" s="27"/>
      <c r="L3254" s="27"/>
      <c r="M3254" s="52"/>
      <c r="N3254" s="52"/>
      <c r="O3254" s="52"/>
      <c r="P3254" s="52"/>
      <c r="Q3254" s="52"/>
      <c r="R3254" s="52"/>
      <c r="S3254" s="52"/>
      <c r="T3254" s="52"/>
      <c r="U3254" s="52"/>
      <c r="V3254" s="52"/>
      <c r="W3254" s="52"/>
      <c r="X3254" s="52"/>
      <c r="Y3254" s="194"/>
      <c r="Z3254" s="776"/>
      <c r="AA3254" s="190"/>
      <c r="AB3254" s="747">
        <f t="shared" si="204"/>
        <v>0</v>
      </c>
      <c r="AC3254" s="748">
        <f t="shared" si="205"/>
        <v>0</v>
      </c>
      <c r="AD3254" s="187"/>
      <c r="AE3254" s="186"/>
      <c r="AF3254" s="190"/>
      <c r="AG3254" s="747">
        <f t="shared" si="206"/>
        <v>0</v>
      </c>
      <c r="AH3254" s="748">
        <f t="shared" si="207"/>
        <v>0</v>
      </c>
      <c r="AI3254" s="187"/>
      <c r="AJ3254" s="52"/>
      <c r="AK3254" s="156" t="str">
        <f>IFERROR(VLOOKUP($A3254,'Liste planification'!$B$2:$C$105,2,FALSE),"")</f>
        <v/>
      </c>
      <c r="AL3254" s="27"/>
      <c r="AM3254" s="27"/>
    </row>
    <row r="3255" spans="1:39">
      <c r="A3255" s="158"/>
      <c r="B3255" s="159" t="str">
        <f>A3255&amp;"-"&amp;TEXT(COUNTIF($A$5:A3255,A3255),"000")</f>
        <v>-000</v>
      </c>
      <c r="C3255" s="52"/>
      <c r="D3255" s="27"/>
      <c r="E3255" s="28"/>
      <c r="F3255" s="27"/>
      <c r="G3255" s="27"/>
      <c r="H3255" s="52"/>
      <c r="I3255" s="380" t="str">
        <f>IFERROR(VLOOKUP($F3255,'Liste planification'!$V$2:$W$96,2,FALSE),"")</f>
        <v/>
      </c>
      <c r="J3255" s="27"/>
      <c r="K3255" s="27"/>
      <c r="L3255" s="27"/>
      <c r="M3255" s="52"/>
      <c r="N3255" s="52"/>
      <c r="O3255" s="52"/>
      <c r="P3255" s="52"/>
      <c r="Q3255" s="52"/>
      <c r="R3255" s="52"/>
      <c r="S3255" s="52"/>
      <c r="T3255" s="52"/>
      <c r="U3255" s="52"/>
      <c r="V3255" s="52"/>
      <c r="W3255" s="52"/>
      <c r="X3255" s="52"/>
      <c r="Y3255" s="194"/>
      <c r="Z3255" s="776"/>
      <c r="AA3255" s="190"/>
      <c r="AB3255" s="747">
        <f t="shared" si="204"/>
        <v>0</v>
      </c>
      <c r="AC3255" s="748">
        <f t="shared" si="205"/>
        <v>0</v>
      </c>
      <c r="AD3255" s="187"/>
      <c r="AE3255" s="186"/>
      <c r="AF3255" s="190"/>
      <c r="AG3255" s="747">
        <f t="shared" si="206"/>
        <v>0</v>
      </c>
      <c r="AH3255" s="748">
        <f t="shared" si="207"/>
        <v>0</v>
      </c>
      <c r="AI3255" s="187"/>
      <c r="AJ3255" s="52"/>
      <c r="AK3255" s="156" t="str">
        <f>IFERROR(VLOOKUP($A3255,'Liste planification'!$B$2:$C$105,2,FALSE),"")</f>
        <v/>
      </c>
      <c r="AL3255" s="27"/>
      <c r="AM3255" s="27"/>
    </row>
    <row r="3256" spans="1:39">
      <c r="A3256" s="158"/>
      <c r="B3256" s="159" t="str">
        <f>A3256&amp;"-"&amp;TEXT(COUNTIF($A$5:A3256,A3256),"000")</f>
        <v>-000</v>
      </c>
      <c r="C3256" s="52"/>
      <c r="D3256" s="27"/>
      <c r="E3256" s="28"/>
      <c r="F3256" s="27"/>
      <c r="G3256" s="27"/>
      <c r="H3256" s="52"/>
      <c r="I3256" s="380" t="str">
        <f>IFERROR(VLOOKUP($F3256,'Liste planification'!$V$2:$W$96,2,FALSE),"")</f>
        <v/>
      </c>
      <c r="J3256" s="27"/>
      <c r="K3256" s="27"/>
      <c r="L3256" s="27"/>
      <c r="M3256" s="52"/>
      <c r="N3256" s="52"/>
      <c r="O3256" s="52"/>
      <c r="P3256" s="52"/>
      <c r="Q3256" s="52"/>
      <c r="R3256" s="52"/>
      <c r="S3256" s="52"/>
      <c r="T3256" s="52"/>
      <c r="U3256" s="52"/>
      <c r="V3256" s="52"/>
      <c r="W3256" s="52"/>
      <c r="X3256" s="52"/>
      <c r="Y3256" s="194"/>
      <c r="Z3256" s="776"/>
      <c r="AA3256" s="190"/>
      <c r="AB3256" s="747">
        <f t="shared" si="204"/>
        <v>0</v>
      </c>
      <c r="AC3256" s="748">
        <f t="shared" si="205"/>
        <v>0</v>
      </c>
      <c r="AD3256" s="187"/>
      <c r="AE3256" s="186"/>
      <c r="AF3256" s="190"/>
      <c r="AG3256" s="747">
        <f t="shared" si="206"/>
        <v>0</v>
      </c>
      <c r="AH3256" s="748">
        <f t="shared" si="207"/>
        <v>0</v>
      </c>
      <c r="AI3256" s="187"/>
      <c r="AJ3256" s="52"/>
      <c r="AK3256" s="156" t="str">
        <f>IFERROR(VLOOKUP($A3256,'Liste planification'!$B$2:$C$105,2,FALSE),"")</f>
        <v/>
      </c>
      <c r="AL3256" s="27"/>
      <c r="AM3256" s="27"/>
    </row>
    <row r="3257" spans="1:39">
      <c r="A3257" s="158"/>
      <c r="B3257" s="159" t="str">
        <f>A3257&amp;"-"&amp;TEXT(COUNTIF($A$5:A3257,A3257),"000")</f>
        <v>-000</v>
      </c>
      <c r="C3257" s="52"/>
      <c r="D3257" s="27"/>
      <c r="E3257" s="28"/>
      <c r="F3257" s="27"/>
      <c r="G3257" s="27"/>
      <c r="H3257" s="52"/>
      <c r="I3257" s="380" t="str">
        <f>IFERROR(VLOOKUP($F3257,'Liste planification'!$V$2:$W$96,2,FALSE),"")</f>
        <v/>
      </c>
      <c r="J3257" s="27"/>
      <c r="K3257" s="27"/>
      <c r="L3257" s="27"/>
      <c r="M3257" s="52"/>
      <c r="N3257" s="52"/>
      <c r="O3257" s="52"/>
      <c r="P3257" s="52"/>
      <c r="Q3257" s="52"/>
      <c r="R3257" s="52"/>
      <c r="S3257" s="52"/>
      <c r="T3257" s="52"/>
      <c r="U3257" s="52"/>
      <c r="V3257" s="52"/>
      <c r="W3257" s="52"/>
      <c r="X3257" s="52"/>
      <c r="Y3257" s="194"/>
      <c r="Z3257" s="776"/>
      <c r="AA3257" s="190"/>
      <c r="AB3257" s="747">
        <f t="shared" si="204"/>
        <v>0</v>
      </c>
      <c r="AC3257" s="748">
        <f t="shared" si="205"/>
        <v>0</v>
      </c>
      <c r="AD3257" s="187"/>
      <c r="AE3257" s="186"/>
      <c r="AF3257" s="190"/>
      <c r="AG3257" s="747">
        <f t="shared" si="206"/>
        <v>0</v>
      </c>
      <c r="AH3257" s="748">
        <f t="shared" si="207"/>
        <v>0</v>
      </c>
      <c r="AI3257" s="187"/>
      <c r="AJ3257" s="52"/>
      <c r="AK3257" s="156" t="str">
        <f>IFERROR(VLOOKUP($A3257,'Liste planification'!$B$2:$C$105,2,FALSE),"")</f>
        <v/>
      </c>
      <c r="AL3257" s="27"/>
      <c r="AM3257" s="27"/>
    </row>
    <row r="3258" spans="1:39">
      <c r="A3258" s="158"/>
      <c r="B3258" s="159" t="str">
        <f>A3258&amp;"-"&amp;TEXT(COUNTIF($A$5:A3258,A3258),"000")</f>
        <v>-000</v>
      </c>
      <c r="C3258" s="52"/>
      <c r="D3258" s="27"/>
      <c r="E3258" s="28"/>
      <c r="F3258" s="27"/>
      <c r="G3258" s="27"/>
      <c r="H3258" s="52"/>
      <c r="I3258" s="380" t="str">
        <f>IFERROR(VLOOKUP($F3258,'Liste planification'!$V$2:$W$96,2,FALSE),"")</f>
        <v/>
      </c>
      <c r="J3258" s="27"/>
      <c r="K3258" s="27"/>
      <c r="L3258" s="27"/>
      <c r="M3258" s="52"/>
      <c r="N3258" s="52"/>
      <c r="O3258" s="52"/>
      <c r="P3258" s="52"/>
      <c r="Q3258" s="52"/>
      <c r="R3258" s="52"/>
      <c r="S3258" s="52"/>
      <c r="T3258" s="52"/>
      <c r="U3258" s="52"/>
      <c r="V3258" s="52"/>
      <c r="W3258" s="52"/>
      <c r="X3258" s="52"/>
      <c r="Y3258" s="194"/>
      <c r="Z3258" s="776"/>
      <c r="AA3258" s="190"/>
      <c r="AB3258" s="747">
        <f t="shared" si="204"/>
        <v>0</v>
      </c>
      <c r="AC3258" s="748">
        <f t="shared" si="205"/>
        <v>0</v>
      </c>
      <c r="AD3258" s="187"/>
      <c r="AE3258" s="186"/>
      <c r="AF3258" s="190"/>
      <c r="AG3258" s="747">
        <f t="shared" si="206"/>
        <v>0</v>
      </c>
      <c r="AH3258" s="748">
        <f t="shared" si="207"/>
        <v>0</v>
      </c>
      <c r="AI3258" s="187"/>
      <c r="AJ3258" s="52"/>
      <c r="AK3258" s="156" t="str">
        <f>IFERROR(VLOOKUP($A3258,'Liste planification'!$B$2:$C$105,2,FALSE),"")</f>
        <v/>
      </c>
      <c r="AL3258" s="27"/>
      <c r="AM3258" s="27"/>
    </row>
    <row r="3259" spans="1:39">
      <c r="A3259" s="158"/>
      <c r="B3259" s="159" t="str">
        <f>A3259&amp;"-"&amp;TEXT(COUNTIF($A$5:A3259,A3259),"000")</f>
        <v>-000</v>
      </c>
      <c r="C3259" s="52"/>
      <c r="D3259" s="27"/>
      <c r="E3259" s="28"/>
      <c r="F3259" s="27"/>
      <c r="G3259" s="27"/>
      <c r="H3259" s="52"/>
      <c r="I3259" s="380" t="str">
        <f>IFERROR(VLOOKUP($F3259,'Liste planification'!$V$2:$W$96,2,FALSE),"")</f>
        <v/>
      </c>
      <c r="J3259" s="27"/>
      <c r="K3259" s="27"/>
      <c r="L3259" s="27"/>
      <c r="M3259" s="52"/>
      <c r="N3259" s="52"/>
      <c r="O3259" s="52"/>
      <c r="P3259" s="52"/>
      <c r="Q3259" s="52"/>
      <c r="R3259" s="52"/>
      <c r="S3259" s="52"/>
      <c r="T3259" s="52"/>
      <c r="U3259" s="52"/>
      <c r="V3259" s="52"/>
      <c r="W3259" s="52"/>
      <c r="X3259" s="52"/>
      <c r="Y3259" s="194"/>
      <c r="Z3259" s="776"/>
      <c r="AA3259" s="190"/>
      <c r="AB3259" s="747">
        <f t="shared" si="204"/>
        <v>0</v>
      </c>
      <c r="AC3259" s="748">
        <f t="shared" si="205"/>
        <v>0</v>
      </c>
      <c r="AD3259" s="187"/>
      <c r="AE3259" s="186"/>
      <c r="AF3259" s="190"/>
      <c r="AG3259" s="747">
        <f t="shared" si="206"/>
        <v>0</v>
      </c>
      <c r="AH3259" s="748">
        <f t="shared" si="207"/>
        <v>0</v>
      </c>
      <c r="AI3259" s="187"/>
      <c r="AJ3259" s="52"/>
      <c r="AK3259" s="156" t="str">
        <f>IFERROR(VLOOKUP($A3259,'Liste planification'!$B$2:$C$105,2,FALSE),"")</f>
        <v/>
      </c>
      <c r="AL3259" s="27"/>
      <c r="AM3259" s="27"/>
    </row>
    <row r="3260" spans="1:39">
      <c r="A3260" s="158"/>
      <c r="B3260" s="159" t="str">
        <f>A3260&amp;"-"&amp;TEXT(COUNTIF($A$5:A3260,A3260),"000")</f>
        <v>-000</v>
      </c>
      <c r="C3260" s="52"/>
      <c r="D3260" s="27"/>
      <c r="E3260" s="28"/>
      <c r="F3260" s="27"/>
      <c r="G3260" s="27"/>
      <c r="H3260" s="52"/>
      <c r="I3260" s="380" t="str">
        <f>IFERROR(VLOOKUP($F3260,'Liste planification'!$V$2:$W$96,2,FALSE),"")</f>
        <v/>
      </c>
      <c r="J3260" s="27"/>
      <c r="K3260" s="27"/>
      <c r="L3260" s="27"/>
      <c r="M3260" s="52"/>
      <c r="N3260" s="52"/>
      <c r="O3260" s="52"/>
      <c r="P3260" s="52"/>
      <c r="Q3260" s="52"/>
      <c r="R3260" s="52"/>
      <c r="S3260" s="52"/>
      <c r="T3260" s="52"/>
      <c r="U3260" s="52"/>
      <c r="V3260" s="52"/>
      <c r="W3260" s="52"/>
      <c r="X3260" s="52"/>
      <c r="Y3260" s="194"/>
      <c r="Z3260" s="776"/>
      <c r="AA3260" s="190"/>
      <c r="AB3260" s="747">
        <f t="shared" si="204"/>
        <v>0</v>
      </c>
      <c r="AC3260" s="748">
        <f t="shared" si="205"/>
        <v>0</v>
      </c>
      <c r="AD3260" s="187"/>
      <c r="AE3260" s="186"/>
      <c r="AF3260" s="190"/>
      <c r="AG3260" s="747">
        <f t="shared" si="206"/>
        <v>0</v>
      </c>
      <c r="AH3260" s="748">
        <f t="shared" si="207"/>
        <v>0</v>
      </c>
      <c r="AI3260" s="187"/>
      <c r="AJ3260" s="52"/>
      <c r="AK3260" s="156" t="str">
        <f>IFERROR(VLOOKUP($A3260,'Liste planification'!$B$2:$C$105,2,FALSE),"")</f>
        <v/>
      </c>
      <c r="AL3260" s="27"/>
      <c r="AM3260" s="27"/>
    </row>
    <row r="3261" spans="1:39">
      <c r="A3261" s="158"/>
      <c r="B3261" s="159" t="str">
        <f>A3261&amp;"-"&amp;TEXT(COUNTIF($A$5:A3261,A3261),"000")</f>
        <v>-000</v>
      </c>
      <c r="C3261" s="52"/>
      <c r="D3261" s="27"/>
      <c r="E3261" s="28"/>
      <c r="F3261" s="27"/>
      <c r="G3261" s="27"/>
      <c r="H3261" s="52"/>
      <c r="I3261" s="380" t="str">
        <f>IFERROR(VLOOKUP($F3261,'Liste planification'!$V$2:$W$96,2,FALSE),"")</f>
        <v/>
      </c>
      <c r="J3261" s="27"/>
      <c r="K3261" s="27"/>
      <c r="L3261" s="27"/>
      <c r="M3261" s="52"/>
      <c r="N3261" s="52"/>
      <c r="O3261" s="52"/>
      <c r="P3261" s="52"/>
      <c r="Q3261" s="52"/>
      <c r="R3261" s="52"/>
      <c r="S3261" s="52"/>
      <c r="T3261" s="52"/>
      <c r="U3261" s="52"/>
      <c r="V3261" s="52"/>
      <c r="W3261" s="52"/>
      <c r="X3261" s="52"/>
      <c r="Y3261" s="194"/>
      <c r="Z3261" s="776"/>
      <c r="AA3261" s="190"/>
      <c r="AB3261" s="747">
        <f t="shared" si="204"/>
        <v>0</v>
      </c>
      <c r="AC3261" s="748">
        <f t="shared" si="205"/>
        <v>0</v>
      </c>
      <c r="AD3261" s="187"/>
      <c r="AE3261" s="186"/>
      <c r="AF3261" s="190"/>
      <c r="AG3261" s="747">
        <f t="shared" si="206"/>
        <v>0</v>
      </c>
      <c r="AH3261" s="748">
        <f t="shared" si="207"/>
        <v>0</v>
      </c>
      <c r="AI3261" s="187"/>
      <c r="AJ3261" s="52"/>
      <c r="AK3261" s="156" t="str">
        <f>IFERROR(VLOOKUP($A3261,'Liste planification'!$B$2:$C$105,2,FALSE),"")</f>
        <v/>
      </c>
      <c r="AL3261" s="27"/>
      <c r="AM3261" s="27"/>
    </row>
    <row r="3262" spans="1:39">
      <c r="A3262" s="158"/>
      <c r="B3262" s="159" t="str">
        <f>A3262&amp;"-"&amp;TEXT(COUNTIF($A$5:A3262,A3262),"000")</f>
        <v>-000</v>
      </c>
      <c r="C3262" s="52"/>
      <c r="D3262" s="27"/>
      <c r="E3262" s="28"/>
      <c r="F3262" s="27"/>
      <c r="G3262" s="27"/>
      <c r="H3262" s="52"/>
      <c r="I3262" s="380" t="str">
        <f>IFERROR(VLOOKUP($F3262,'Liste planification'!$V$2:$W$96,2,FALSE),"")</f>
        <v/>
      </c>
      <c r="J3262" s="27"/>
      <c r="K3262" s="27"/>
      <c r="L3262" s="27"/>
      <c r="M3262" s="52"/>
      <c r="N3262" s="52"/>
      <c r="O3262" s="52"/>
      <c r="P3262" s="52"/>
      <c r="Q3262" s="52"/>
      <c r="R3262" s="52"/>
      <c r="S3262" s="52"/>
      <c r="T3262" s="52"/>
      <c r="U3262" s="52"/>
      <c r="V3262" s="52"/>
      <c r="W3262" s="52"/>
      <c r="X3262" s="52"/>
      <c r="Y3262" s="194"/>
      <c r="Z3262" s="776"/>
      <c r="AA3262" s="190"/>
      <c r="AB3262" s="747">
        <f t="shared" si="204"/>
        <v>0</v>
      </c>
      <c r="AC3262" s="748">
        <f t="shared" si="205"/>
        <v>0</v>
      </c>
      <c r="AD3262" s="187"/>
      <c r="AE3262" s="186"/>
      <c r="AF3262" s="190"/>
      <c r="AG3262" s="747">
        <f t="shared" si="206"/>
        <v>0</v>
      </c>
      <c r="AH3262" s="748">
        <f t="shared" si="207"/>
        <v>0</v>
      </c>
      <c r="AI3262" s="187"/>
      <c r="AJ3262" s="52"/>
      <c r="AK3262" s="156" t="str">
        <f>IFERROR(VLOOKUP($A3262,'Liste planification'!$B$2:$C$105,2,FALSE),"")</f>
        <v/>
      </c>
      <c r="AL3262" s="27"/>
      <c r="AM3262" s="27"/>
    </row>
    <row r="3263" spans="1:39">
      <c r="A3263" s="158"/>
      <c r="B3263" s="159" t="str">
        <f>A3263&amp;"-"&amp;TEXT(COUNTIF($A$5:A3263,A3263),"000")</f>
        <v>-000</v>
      </c>
      <c r="C3263" s="52"/>
      <c r="D3263" s="27"/>
      <c r="E3263" s="28"/>
      <c r="F3263" s="27"/>
      <c r="G3263" s="27"/>
      <c r="H3263" s="52"/>
      <c r="I3263" s="380" t="str">
        <f>IFERROR(VLOOKUP($F3263,'Liste planification'!$V$2:$W$96,2,FALSE),"")</f>
        <v/>
      </c>
      <c r="J3263" s="27"/>
      <c r="K3263" s="27"/>
      <c r="L3263" s="27"/>
      <c r="M3263" s="52"/>
      <c r="N3263" s="52"/>
      <c r="O3263" s="52"/>
      <c r="P3263" s="52"/>
      <c r="Q3263" s="52"/>
      <c r="R3263" s="52"/>
      <c r="S3263" s="52"/>
      <c r="T3263" s="52"/>
      <c r="U3263" s="52"/>
      <c r="V3263" s="52"/>
      <c r="W3263" s="52"/>
      <c r="X3263" s="52"/>
      <c r="Y3263" s="194"/>
      <c r="Z3263" s="776"/>
      <c r="AA3263" s="190"/>
      <c r="AB3263" s="747">
        <f t="shared" si="204"/>
        <v>0</v>
      </c>
      <c r="AC3263" s="748">
        <f t="shared" si="205"/>
        <v>0</v>
      </c>
      <c r="AD3263" s="187"/>
      <c r="AE3263" s="186"/>
      <c r="AF3263" s="190"/>
      <c r="AG3263" s="747">
        <f t="shared" si="206"/>
        <v>0</v>
      </c>
      <c r="AH3263" s="748">
        <f t="shared" si="207"/>
        <v>0</v>
      </c>
      <c r="AI3263" s="187"/>
      <c r="AJ3263" s="52"/>
      <c r="AK3263" s="156" t="str">
        <f>IFERROR(VLOOKUP($A3263,'Liste planification'!$B$2:$C$105,2,FALSE),"")</f>
        <v/>
      </c>
      <c r="AL3263" s="27"/>
      <c r="AM3263" s="27"/>
    </row>
    <row r="3264" spans="1:39">
      <c r="A3264" s="158"/>
      <c r="B3264" s="159" t="str">
        <f>A3264&amp;"-"&amp;TEXT(COUNTIF($A$5:A3264,A3264),"000")</f>
        <v>-000</v>
      </c>
      <c r="C3264" s="52"/>
      <c r="D3264" s="27"/>
      <c r="E3264" s="28"/>
      <c r="F3264" s="27"/>
      <c r="G3264" s="27"/>
      <c r="H3264" s="52"/>
      <c r="I3264" s="380" t="str">
        <f>IFERROR(VLOOKUP($F3264,'Liste planification'!$V$2:$W$96,2,FALSE),"")</f>
        <v/>
      </c>
      <c r="J3264" s="27"/>
      <c r="K3264" s="27"/>
      <c r="L3264" s="27"/>
      <c r="M3264" s="52"/>
      <c r="N3264" s="52"/>
      <c r="O3264" s="52"/>
      <c r="P3264" s="52"/>
      <c r="Q3264" s="52"/>
      <c r="R3264" s="52"/>
      <c r="S3264" s="52"/>
      <c r="T3264" s="52"/>
      <c r="U3264" s="52"/>
      <c r="V3264" s="52"/>
      <c r="W3264" s="52"/>
      <c r="X3264" s="52"/>
      <c r="Y3264" s="194"/>
      <c r="Z3264" s="776"/>
      <c r="AA3264" s="190"/>
      <c r="AB3264" s="747">
        <f t="shared" si="204"/>
        <v>0</v>
      </c>
      <c r="AC3264" s="748">
        <f t="shared" si="205"/>
        <v>0</v>
      </c>
      <c r="AD3264" s="187"/>
      <c r="AE3264" s="186"/>
      <c r="AF3264" s="190"/>
      <c r="AG3264" s="747">
        <f t="shared" si="206"/>
        <v>0</v>
      </c>
      <c r="AH3264" s="748">
        <f t="shared" si="207"/>
        <v>0</v>
      </c>
      <c r="AI3264" s="187"/>
      <c r="AJ3264" s="52"/>
      <c r="AK3264" s="156" t="str">
        <f>IFERROR(VLOOKUP($A3264,'Liste planification'!$B$2:$C$105,2,FALSE),"")</f>
        <v/>
      </c>
      <c r="AL3264" s="27"/>
      <c r="AM3264" s="27"/>
    </row>
    <row r="3265" spans="1:39">
      <c r="A3265" s="158"/>
      <c r="B3265" s="159" t="str">
        <f>A3265&amp;"-"&amp;TEXT(COUNTIF($A$5:A3265,A3265),"000")</f>
        <v>-000</v>
      </c>
      <c r="C3265" s="52"/>
      <c r="D3265" s="27"/>
      <c r="E3265" s="28"/>
      <c r="F3265" s="27"/>
      <c r="G3265" s="27"/>
      <c r="H3265" s="52"/>
      <c r="I3265" s="380" t="str">
        <f>IFERROR(VLOOKUP($F3265,'Liste planification'!$V$2:$W$96,2,FALSE),"")</f>
        <v/>
      </c>
      <c r="J3265" s="27"/>
      <c r="K3265" s="27"/>
      <c r="L3265" s="27"/>
      <c r="M3265" s="52"/>
      <c r="N3265" s="52"/>
      <c r="O3265" s="52"/>
      <c r="P3265" s="52"/>
      <c r="Q3265" s="52"/>
      <c r="R3265" s="52"/>
      <c r="S3265" s="52"/>
      <c r="T3265" s="52"/>
      <c r="U3265" s="52"/>
      <c r="V3265" s="52"/>
      <c r="W3265" s="52"/>
      <c r="X3265" s="52"/>
      <c r="Y3265" s="194"/>
      <c r="Z3265" s="776"/>
      <c r="AA3265" s="190"/>
      <c r="AB3265" s="747">
        <f t="shared" si="204"/>
        <v>0</v>
      </c>
      <c r="AC3265" s="748">
        <f t="shared" si="205"/>
        <v>0</v>
      </c>
      <c r="AD3265" s="187"/>
      <c r="AE3265" s="186"/>
      <c r="AF3265" s="190"/>
      <c r="AG3265" s="747">
        <f t="shared" si="206"/>
        <v>0</v>
      </c>
      <c r="AH3265" s="748">
        <f t="shared" si="207"/>
        <v>0</v>
      </c>
      <c r="AI3265" s="187"/>
      <c r="AJ3265" s="52"/>
      <c r="AK3265" s="156" t="str">
        <f>IFERROR(VLOOKUP($A3265,'Liste planification'!$B$2:$C$105,2,FALSE),"")</f>
        <v/>
      </c>
      <c r="AL3265" s="27"/>
      <c r="AM3265" s="27"/>
    </row>
    <row r="3266" spans="1:39">
      <c r="A3266" s="158"/>
      <c r="B3266" s="159" t="str">
        <f>A3266&amp;"-"&amp;TEXT(COUNTIF($A$5:A3266,A3266),"000")</f>
        <v>-000</v>
      </c>
      <c r="C3266" s="52"/>
      <c r="D3266" s="27"/>
      <c r="E3266" s="28"/>
      <c r="F3266" s="27"/>
      <c r="G3266" s="27"/>
      <c r="H3266" s="52"/>
      <c r="I3266" s="380" t="str">
        <f>IFERROR(VLOOKUP($F3266,'Liste planification'!$V$2:$W$96,2,FALSE),"")</f>
        <v/>
      </c>
      <c r="J3266" s="27"/>
      <c r="K3266" s="27"/>
      <c r="L3266" s="27"/>
      <c r="M3266" s="52"/>
      <c r="N3266" s="52"/>
      <c r="O3266" s="52"/>
      <c r="P3266" s="52"/>
      <c r="Q3266" s="52"/>
      <c r="R3266" s="52"/>
      <c r="S3266" s="52"/>
      <c r="T3266" s="52"/>
      <c r="U3266" s="52"/>
      <c r="V3266" s="52"/>
      <c r="W3266" s="52"/>
      <c r="X3266" s="52"/>
      <c r="Y3266" s="194"/>
      <c r="Z3266" s="776"/>
      <c r="AA3266" s="190"/>
      <c r="AB3266" s="747">
        <f t="shared" si="204"/>
        <v>0</v>
      </c>
      <c r="AC3266" s="748">
        <f t="shared" si="205"/>
        <v>0</v>
      </c>
      <c r="AD3266" s="187"/>
      <c r="AE3266" s="186"/>
      <c r="AF3266" s="190"/>
      <c r="AG3266" s="747">
        <f t="shared" si="206"/>
        <v>0</v>
      </c>
      <c r="AH3266" s="748">
        <f t="shared" si="207"/>
        <v>0</v>
      </c>
      <c r="AI3266" s="187"/>
      <c r="AJ3266" s="52"/>
      <c r="AK3266" s="156" t="str">
        <f>IFERROR(VLOOKUP($A3266,'Liste planification'!$B$2:$C$105,2,FALSE),"")</f>
        <v/>
      </c>
      <c r="AL3266" s="27"/>
      <c r="AM3266" s="27"/>
    </row>
    <row r="3267" spans="1:39">
      <c r="A3267" s="158"/>
      <c r="B3267" s="159" t="str">
        <f>A3267&amp;"-"&amp;TEXT(COUNTIF($A$5:A3267,A3267),"000")</f>
        <v>-000</v>
      </c>
      <c r="C3267" s="52"/>
      <c r="D3267" s="27"/>
      <c r="E3267" s="28"/>
      <c r="F3267" s="27"/>
      <c r="G3267" s="27"/>
      <c r="H3267" s="52"/>
      <c r="I3267" s="380" t="str">
        <f>IFERROR(VLOOKUP($F3267,'Liste planification'!$V$2:$W$96,2,FALSE),"")</f>
        <v/>
      </c>
      <c r="J3267" s="27"/>
      <c r="K3267" s="27"/>
      <c r="L3267" s="27"/>
      <c r="M3267" s="52"/>
      <c r="N3267" s="52"/>
      <c r="O3267" s="52"/>
      <c r="P3267" s="52"/>
      <c r="Q3267" s="52"/>
      <c r="R3267" s="52"/>
      <c r="S3267" s="52"/>
      <c r="T3267" s="52"/>
      <c r="U3267" s="52"/>
      <c r="V3267" s="52"/>
      <c r="W3267" s="52"/>
      <c r="X3267" s="52"/>
      <c r="Y3267" s="194"/>
      <c r="Z3267" s="776"/>
      <c r="AA3267" s="190"/>
      <c r="AB3267" s="747">
        <f t="shared" si="204"/>
        <v>0</v>
      </c>
      <c r="AC3267" s="748">
        <f t="shared" si="205"/>
        <v>0</v>
      </c>
      <c r="AD3267" s="187"/>
      <c r="AE3267" s="186"/>
      <c r="AF3267" s="190"/>
      <c r="AG3267" s="747">
        <f t="shared" si="206"/>
        <v>0</v>
      </c>
      <c r="AH3267" s="748">
        <f t="shared" si="207"/>
        <v>0</v>
      </c>
      <c r="AI3267" s="187"/>
      <c r="AJ3267" s="52"/>
      <c r="AK3267" s="156" t="str">
        <f>IFERROR(VLOOKUP($A3267,'Liste planification'!$B$2:$C$105,2,FALSE),"")</f>
        <v/>
      </c>
      <c r="AL3267" s="27"/>
      <c r="AM3267" s="27"/>
    </row>
    <row r="3268" spans="1:39">
      <c r="A3268" s="158"/>
      <c r="B3268" s="159" t="str">
        <f>A3268&amp;"-"&amp;TEXT(COUNTIF($A$5:A3268,A3268),"000")</f>
        <v>-000</v>
      </c>
      <c r="C3268" s="52"/>
      <c r="D3268" s="27"/>
      <c r="E3268" s="28"/>
      <c r="F3268" s="27"/>
      <c r="G3268" s="27"/>
      <c r="H3268" s="52"/>
      <c r="I3268" s="380" t="str">
        <f>IFERROR(VLOOKUP($F3268,'Liste planification'!$V$2:$W$96,2,FALSE),"")</f>
        <v/>
      </c>
      <c r="J3268" s="27"/>
      <c r="K3268" s="27"/>
      <c r="L3268" s="27"/>
      <c r="M3268" s="52"/>
      <c r="N3268" s="52"/>
      <c r="O3268" s="52"/>
      <c r="P3268" s="52"/>
      <c r="Q3268" s="52"/>
      <c r="R3268" s="52"/>
      <c r="S3268" s="52"/>
      <c r="T3268" s="52"/>
      <c r="U3268" s="52"/>
      <c r="V3268" s="52"/>
      <c r="W3268" s="52"/>
      <c r="X3268" s="52"/>
      <c r="Y3268" s="194"/>
      <c r="Z3268" s="776"/>
      <c r="AA3268" s="190"/>
      <c r="AB3268" s="747">
        <f t="shared" si="204"/>
        <v>0</v>
      </c>
      <c r="AC3268" s="748">
        <f t="shared" si="205"/>
        <v>0</v>
      </c>
      <c r="AD3268" s="187"/>
      <c r="AE3268" s="186"/>
      <c r="AF3268" s="190"/>
      <c r="AG3268" s="747">
        <f t="shared" si="206"/>
        <v>0</v>
      </c>
      <c r="AH3268" s="748">
        <f t="shared" si="207"/>
        <v>0</v>
      </c>
      <c r="AI3268" s="187"/>
      <c r="AJ3268" s="52"/>
      <c r="AK3268" s="156" t="str">
        <f>IFERROR(VLOOKUP($A3268,'Liste planification'!$B$2:$C$105,2,FALSE),"")</f>
        <v/>
      </c>
      <c r="AL3268" s="27"/>
      <c r="AM3268" s="27"/>
    </row>
    <row r="3269" spans="1:39">
      <c r="A3269" s="158"/>
      <c r="B3269" s="159" t="str">
        <f>A3269&amp;"-"&amp;TEXT(COUNTIF($A$5:A3269,A3269),"000")</f>
        <v>-000</v>
      </c>
      <c r="C3269" s="52"/>
      <c r="D3269" s="27"/>
      <c r="E3269" s="28"/>
      <c r="F3269" s="27"/>
      <c r="G3269" s="27"/>
      <c r="H3269" s="52"/>
      <c r="I3269" s="380" t="str">
        <f>IFERROR(VLOOKUP($F3269,'Liste planification'!$V$2:$W$96,2,FALSE),"")</f>
        <v/>
      </c>
      <c r="J3269" s="27"/>
      <c r="K3269" s="27"/>
      <c r="L3269" s="27"/>
      <c r="M3269" s="52"/>
      <c r="N3269" s="52"/>
      <c r="O3269" s="52"/>
      <c r="P3269" s="52"/>
      <c r="Q3269" s="52"/>
      <c r="R3269" s="52"/>
      <c r="S3269" s="52"/>
      <c r="T3269" s="52"/>
      <c r="U3269" s="52"/>
      <c r="V3269" s="52"/>
      <c r="W3269" s="52"/>
      <c r="X3269" s="52"/>
      <c r="Y3269" s="194"/>
      <c r="Z3269" s="776"/>
      <c r="AA3269" s="190"/>
      <c r="AB3269" s="747">
        <f t="shared" si="204"/>
        <v>0</v>
      </c>
      <c r="AC3269" s="748">
        <f t="shared" si="205"/>
        <v>0</v>
      </c>
      <c r="AD3269" s="187"/>
      <c r="AE3269" s="186"/>
      <c r="AF3269" s="190"/>
      <c r="AG3269" s="747">
        <f t="shared" si="206"/>
        <v>0</v>
      </c>
      <c r="AH3269" s="748">
        <f t="shared" si="207"/>
        <v>0</v>
      </c>
      <c r="AI3269" s="187"/>
      <c r="AJ3269" s="52"/>
      <c r="AK3269" s="156" t="str">
        <f>IFERROR(VLOOKUP($A3269,'Liste planification'!$B$2:$C$105,2,FALSE),"")</f>
        <v/>
      </c>
      <c r="AL3269" s="27"/>
      <c r="AM3269" s="27"/>
    </row>
    <row r="3270" spans="1:39">
      <c r="A3270" s="158"/>
      <c r="B3270" s="159" t="str">
        <f>A3270&amp;"-"&amp;TEXT(COUNTIF($A$5:A3270,A3270),"000")</f>
        <v>-000</v>
      </c>
      <c r="C3270" s="52"/>
      <c r="D3270" s="27"/>
      <c r="E3270" s="28"/>
      <c r="F3270" s="27"/>
      <c r="G3270" s="27"/>
      <c r="H3270" s="52"/>
      <c r="I3270" s="380" t="str">
        <f>IFERROR(VLOOKUP($F3270,'Liste planification'!$V$2:$W$96,2,FALSE),"")</f>
        <v/>
      </c>
      <c r="J3270" s="27"/>
      <c r="K3270" s="27"/>
      <c r="L3270" s="27"/>
      <c r="M3270" s="52"/>
      <c r="N3270" s="52"/>
      <c r="O3270" s="52"/>
      <c r="P3270" s="52"/>
      <c r="Q3270" s="52"/>
      <c r="R3270" s="52"/>
      <c r="S3270" s="52"/>
      <c r="T3270" s="52"/>
      <c r="U3270" s="52"/>
      <c r="V3270" s="52"/>
      <c r="W3270" s="52"/>
      <c r="X3270" s="52"/>
      <c r="Y3270" s="194"/>
      <c r="Z3270" s="776"/>
      <c r="AA3270" s="190"/>
      <c r="AB3270" s="747">
        <f t="shared" si="204"/>
        <v>0</v>
      </c>
      <c r="AC3270" s="748">
        <f t="shared" si="205"/>
        <v>0</v>
      </c>
      <c r="AD3270" s="187"/>
      <c r="AE3270" s="186"/>
      <c r="AF3270" s="190"/>
      <c r="AG3270" s="747">
        <f t="shared" si="206"/>
        <v>0</v>
      </c>
      <c r="AH3270" s="748">
        <f t="shared" si="207"/>
        <v>0</v>
      </c>
      <c r="AI3270" s="187"/>
      <c r="AJ3270" s="52"/>
      <c r="AK3270" s="156" t="str">
        <f>IFERROR(VLOOKUP($A3270,'Liste planification'!$B$2:$C$105,2,FALSE),"")</f>
        <v/>
      </c>
      <c r="AL3270" s="27"/>
      <c r="AM3270" s="27"/>
    </row>
    <row r="3271" spans="1:39">
      <c r="A3271" s="158"/>
      <c r="B3271" s="159" t="str">
        <f>A3271&amp;"-"&amp;TEXT(COUNTIF($A$5:A3271,A3271),"000")</f>
        <v>-000</v>
      </c>
      <c r="C3271" s="52"/>
      <c r="D3271" s="27"/>
      <c r="E3271" s="28"/>
      <c r="F3271" s="27"/>
      <c r="G3271" s="27"/>
      <c r="H3271" s="52"/>
      <c r="I3271" s="380" t="str">
        <f>IFERROR(VLOOKUP($F3271,'Liste planification'!$V$2:$W$96,2,FALSE),"")</f>
        <v/>
      </c>
      <c r="J3271" s="27"/>
      <c r="K3271" s="27"/>
      <c r="L3271" s="27"/>
      <c r="M3271" s="52"/>
      <c r="N3271" s="52"/>
      <c r="O3271" s="52"/>
      <c r="P3271" s="52"/>
      <c r="Q3271" s="52"/>
      <c r="R3271" s="52"/>
      <c r="S3271" s="52"/>
      <c r="T3271" s="52"/>
      <c r="U3271" s="52"/>
      <c r="V3271" s="52"/>
      <c r="W3271" s="52"/>
      <c r="X3271" s="52"/>
      <c r="Y3271" s="194"/>
      <c r="Z3271" s="776"/>
      <c r="AA3271" s="190"/>
      <c r="AB3271" s="747">
        <f t="shared" si="204"/>
        <v>0</v>
      </c>
      <c r="AC3271" s="748">
        <f t="shared" si="205"/>
        <v>0</v>
      </c>
      <c r="AD3271" s="187"/>
      <c r="AE3271" s="186"/>
      <c r="AF3271" s="190"/>
      <c r="AG3271" s="747">
        <f t="shared" si="206"/>
        <v>0</v>
      </c>
      <c r="AH3271" s="748">
        <f t="shared" si="207"/>
        <v>0</v>
      </c>
      <c r="AI3271" s="187"/>
      <c r="AJ3271" s="52"/>
      <c r="AK3271" s="156" t="str">
        <f>IFERROR(VLOOKUP($A3271,'Liste planification'!$B$2:$C$105,2,FALSE),"")</f>
        <v/>
      </c>
      <c r="AL3271" s="27"/>
      <c r="AM3271" s="27"/>
    </row>
    <row r="3272" spans="1:39">
      <c r="A3272" s="158"/>
      <c r="B3272" s="159" t="str">
        <f>A3272&amp;"-"&amp;TEXT(COUNTIF($A$5:A3272,A3272),"000")</f>
        <v>-000</v>
      </c>
      <c r="C3272" s="52"/>
      <c r="D3272" s="27"/>
      <c r="E3272" s="28"/>
      <c r="F3272" s="27"/>
      <c r="G3272" s="27"/>
      <c r="H3272" s="52"/>
      <c r="I3272" s="380" t="str">
        <f>IFERROR(VLOOKUP($F3272,'Liste planification'!$V$2:$W$96,2,FALSE),"")</f>
        <v/>
      </c>
      <c r="J3272" s="27"/>
      <c r="K3272" s="27"/>
      <c r="L3272" s="27"/>
      <c r="M3272" s="52"/>
      <c r="N3272" s="52"/>
      <c r="O3272" s="52"/>
      <c r="P3272" s="52"/>
      <c r="Q3272" s="52"/>
      <c r="R3272" s="52"/>
      <c r="S3272" s="52"/>
      <c r="T3272" s="52"/>
      <c r="U3272" s="52"/>
      <c r="V3272" s="52"/>
      <c r="W3272" s="52"/>
      <c r="X3272" s="52"/>
      <c r="Y3272" s="194"/>
      <c r="Z3272" s="776"/>
      <c r="AA3272" s="190"/>
      <c r="AB3272" s="747">
        <f t="shared" si="204"/>
        <v>0</v>
      </c>
      <c r="AC3272" s="748">
        <f t="shared" si="205"/>
        <v>0</v>
      </c>
      <c r="AD3272" s="187"/>
      <c r="AE3272" s="186"/>
      <c r="AF3272" s="190"/>
      <c r="AG3272" s="747">
        <f t="shared" si="206"/>
        <v>0</v>
      </c>
      <c r="AH3272" s="748">
        <f t="shared" si="207"/>
        <v>0</v>
      </c>
      <c r="AI3272" s="187"/>
      <c r="AJ3272" s="52"/>
      <c r="AK3272" s="156" t="str">
        <f>IFERROR(VLOOKUP($A3272,'Liste planification'!$B$2:$C$105,2,FALSE),"")</f>
        <v/>
      </c>
      <c r="AL3272" s="27"/>
      <c r="AM3272" s="27"/>
    </row>
    <row r="3273" spans="1:39">
      <c r="A3273" s="158"/>
      <c r="B3273" s="159" t="str">
        <f>A3273&amp;"-"&amp;TEXT(COUNTIF($A$5:A3273,A3273),"000")</f>
        <v>-000</v>
      </c>
      <c r="C3273" s="52"/>
      <c r="D3273" s="27"/>
      <c r="E3273" s="28"/>
      <c r="F3273" s="27"/>
      <c r="G3273" s="27"/>
      <c r="H3273" s="52"/>
      <c r="I3273" s="380" t="str">
        <f>IFERROR(VLOOKUP($F3273,'Liste planification'!$V$2:$W$96,2,FALSE),"")</f>
        <v/>
      </c>
      <c r="J3273" s="27"/>
      <c r="K3273" s="27"/>
      <c r="L3273" s="27"/>
      <c r="M3273" s="52"/>
      <c r="N3273" s="52"/>
      <c r="O3273" s="52"/>
      <c r="P3273" s="52"/>
      <c r="Q3273" s="52"/>
      <c r="R3273" s="52"/>
      <c r="S3273" s="52"/>
      <c r="T3273" s="52"/>
      <c r="U3273" s="52"/>
      <c r="V3273" s="52"/>
      <c r="W3273" s="52"/>
      <c r="X3273" s="52"/>
      <c r="Y3273" s="194"/>
      <c r="Z3273" s="776"/>
      <c r="AA3273" s="190"/>
      <c r="AB3273" s="747">
        <f t="shared" si="204"/>
        <v>0</v>
      </c>
      <c r="AC3273" s="748">
        <f t="shared" si="205"/>
        <v>0</v>
      </c>
      <c r="AD3273" s="187"/>
      <c r="AE3273" s="186"/>
      <c r="AF3273" s="190"/>
      <c r="AG3273" s="747">
        <f t="shared" si="206"/>
        <v>0</v>
      </c>
      <c r="AH3273" s="748">
        <f t="shared" si="207"/>
        <v>0</v>
      </c>
      <c r="AI3273" s="187"/>
      <c r="AJ3273" s="52"/>
      <c r="AK3273" s="156" t="str">
        <f>IFERROR(VLOOKUP($A3273,'Liste planification'!$B$2:$C$105,2,FALSE),"")</f>
        <v/>
      </c>
      <c r="AL3273" s="27"/>
      <c r="AM3273" s="27"/>
    </row>
    <row r="3274" spans="1:39">
      <c r="A3274" s="158"/>
      <c r="B3274" s="159" t="str">
        <f>A3274&amp;"-"&amp;TEXT(COUNTIF($A$5:A3274,A3274),"000")</f>
        <v>-000</v>
      </c>
      <c r="C3274" s="52"/>
      <c r="D3274" s="27"/>
      <c r="E3274" s="28"/>
      <c r="F3274" s="27"/>
      <c r="G3274" s="27"/>
      <c r="H3274" s="52"/>
      <c r="I3274" s="380" t="str">
        <f>IFERROR(VLOOKUP($F3274,'Liste planification'!$V$2:$W$96,2,FALSE),"")</f>
        <v/>
      </c>
      <c r="J3274" s="27"/>
      <c r="K3274" s="27"/>
      <c r="L3274" s="27"/>
      <c r="M3274" s="52"/>
      <c r="N3274" s="52"/>
      <c r="O3274" s="52"/>
      <c r="P3274" s="52"/>
      <c r="Q3274" s="52"/>
      <c r="R3274" s="52"/>
      <c r="S3274" s="52"/>
      <c r="T3274" s="52"/>
      <c r="U3274" s="52"/>
      <c r="V3274" s="52"/>
      <c r="W3274" s="52"/>
      <c r="X3274" s="52"/>
      <c r="Y3274" s="194"/>
      <c r="Z3274" s="776"/>
      <c r="AA3274" s="190"/>
      <c r="AB3274" s="747">
        <f t="shared" si="204"/>
        <v>0</v>
      </c>
      <c r="AC3274" s="748">
        <f t="shared" si="205"/>
        <v>0</v>
      </c>
      <c r="AD3274" s="187"/>
      <c r="AE3274" s="186"/>
      <c r="AF3274" s="190"/>
      <c r="AG3274" s="747">
        <f t="shared" si="206"/>
        <v>0</v>
      </c>
      <c r="AH3274" s="748">
        <f t="shared" si="207"/>
        <v>0</v>
      </c>
      <c r="AI3274" s="187"/>
      <c r="AJ3274" s="52"/>
      <c r="AK3274" s="156" t="str">
        <f>IFERROR(VLOOKUP($A3274,'Liste planification'!$B$2:$C$105,2,FALSE),"")</f>
        <v/>
      </c>
      <c r="AL3274" s="27"/>
      <c r="AM3274" s="27"/>
    </row>
    <row r="3275" spans="1:39">
      <c r="A3275" s="158"/>
      <c r="B3275" s="159" t="str">
        <f>A3275&amp;"-"&amp;TEXT(COUNTIF($A$5:A3275,A3275),"000")</f>
        <v>-000</v>
      </c>
      <c r="C3275" s="52"/>
      <c r="D3275" s="27"/>
      <c r="E3275" s="28"/>
      <c r="F3275" s="27"/>
      <c r="G3275" s="27"/>
      <c r="H3275" s="52"/>
      <c r="I3275" s="380" t="str">
        <f>IFERROR(VLOOKUP($F3275,'Liste planification'!$V$2:$W$96,2,FALSE),"")</f>
        <v/>
      </c>
      <c r="J3275" s="27"/>
      <c r="K3275" s="27"/>
      <c r="L3275" s="27"/>
      <c r="M3275" s="52"/>
      <c r="N3275" s="52"/>
      <c r="O3275" s="52"/>
      <c r="P3275" s="52"/>
      <c r="Q3275" s="52"/>
      <c r="R3275" s="52"/>
      <c r="S3275" s="52"/>
      <c r="T3275" s="52"/>
      <c r="U3275" s="52"/>
      <c r="V3275" s="52"/>
      <c r="W3275" s="52"/>
      <c r="X3275" s="52"/>
      <c r="Y3275" s="194"/>
      <c r="Z3275" s="776"/>
      <c r="AA3275" s="190"/>
      <c r="AB3275" s="747">
        <f t="shared" si="204"/>
        <v>0</v>
      </c>
      <c r="AC3275" s="748">
        <f t="shared" si="205"/>
        <v>0</v>
      </c>
      <c r="AD3275" s="187"/>
      <c r="AE3275" s="186"/>
      <c r="AF3275" s="190"/>
      <c r="AG3275" s="747">
        <f t="shared" si="206"/>
        <v>0</v>
      </c>
      <c r="AH3275" s="748">
        <f t="shared" si="207"/>
        <v>0</v>
      </c>
      <c r="AI3275" s="187"/>
      <c r="AJ3275" s="52"/>
      <c r="AK3275" s="156" t="str">
        <f>IFERROR(VLOOKUP($A3275,'Liste planification'!$B$2:$C$105,2,FALSE),"")</f>
        <v/>
      </c>
      <c r="AL3275" s="27"/>
      <c r="AM3275" s="27"/>
    </row>
    <row r="3276" spans="1:39">
      <c r="A3276" s="158"/>
      <c r="B3276" s="159" t="str">
        <f>A3276&amp;"-"&amp;TEXT(COUNTIF($A$5:A3276,A3276),"000")</f>
        <v>-000</v>
      </c>
      <c r="C3276" s="52"/>
      <c r="D3276" s="27"/>
      <c r="E3276" s="28"/>
      <c r="F3276" s="27"/>
      <c r="G3276" s="27"/>
      <c r="H3276" s="52"/>
      <c r="I3276" s="380" t="str">
        <f>IFERROR(VLOOKUP($F3276,'Liste planification'!$V$2:$W$96,2,FALSE),"")</f>
        <v/>
      </c>
      <c r="J3276" s="27"/>
      <c r="K3276" s="27"/>
      <c r="L3276" s="27"/>
      <c r="M3276" s="52"/>
      <c r="N3276" s="52"/>
      <c r="O3276" s="52"/>
      <c r="P3276" s="52"/>
      <c r="Q3276" s="52"/>
      <c r="R3276" s="52"/>
      <c r="S3276" s="52"/>
      <c r="T3276" s="52"/>
      <c r="U3276" s="52"/>
      <c r="V3276" s="52"/>
      <c r="W3276" s="52"/>
      <c r="X3276" s="52"/>
      <c r="Y3276" s="194"/>
      <c r="Z3276" s="776"/>
      <c r="AA3276" s="190"/>
      <c r="AB3276" s="747">
        <f t="shared" si="204"/>
        <v>0</v>
      </c>
      <c r="AC3276" s="748">
        <f t="shared" si="205"/>
        <v>0</v>
      </c>
      <c r="AD3276" s="187"/>
      <c r="AE3276" s="186"/>
      <c r="AF3276" s="190"/>
      <c r="AG3276" s="747">
        <f t="shared" si="206"/>
        <v>0</v>
      </c>
      <c r="AH3276" s="748">
        <f t="shared" si="207"/>
        <v>0</v>
      </c>
      <c r="AI3276" s="187"/>
      <c r="AJ3276" s="52"/>
      <c r="AK3276" s="156" t="str">
        <f>IFERROR(VLOOKUP($A3276,'Liste planification'!$B$2:$C$105,2,FALSE),"")</f>
        <v/>
      </c>
      <c r="AL3276" s="27"/>
      <c r="AM3276" s="27"/>
    </row>
    <row r="3277" spans="1:39">
      <c r="A3277" s="158"/>
      <c r="B3277" s="159" t="str">
        <f>A3277&amp;"-"&amp;TEXT(COUNTIF($A$5:A3277,A3277),"000")</f>
        <v>-000</v>
      </c>
      <c r="C3277" s="52"/>
      <c r="D3277" s="27"/>
      <c r="E3277" s="28"/>
      <c r="F3277" s="27"/>
      <c r="G3277" s="27"/>
      <c r="H3277" s="52"/>
      <c r="I3277" s="380" t="str">
        <f>IFERROR(VLOOKUP($F3277,'Liste planification'!$V$2:$W$96,2,FALSE),"")</f>
        <v/>
      </c>
      <c r="J3277" s="27"/>
      <c r="K3277" s="27"/>
      <c r="L3277" s="27"/>
      <c r="M3277" s="52"/>
      <c r="N3277" s="52"/>
      <c r="O3277" s="52"/>
      <c r="P3277" s="52"/>
      <c r="Q3277" s="52"/>
      <c r="R3277" s="52"/>
      <c r="S3277" s="52"/>
      <c r="T3277" s="52"/>
      <c r="U3277" s="52"/>
      <c r="V3277" s="52"/>
      <c r="W3277" s="52"/>
      <c r="X3277" s="52"/>
      <c r="Y3277" s="194"/>
      <c r="Z3277" s="776"/>
      <c r="AA3277" s="190"/>
      <c r="AB3277" s="747">
        <f t="shared" si="204"/>
        <v>0</v>
      </c>
      <c r="AC3277" s="748">
        <f t="shared" si="205"/>
        <v>0</v>
      </c>
      <c r="AD3277" s="187"/>
      <c r="AE3277" s="186"/>
      <c r="AF3277" s="190"/>
      <c r="AG3277" s="747">
        <f t="shared" si="206"/>
        <v>0</v>
      </c>
      <c r="AH3277" s="748">
        <f t="shared" si="207"/>
        <v>0</v>
      </c>
      <c r="AI3277" s="187"/>
      <c r="AJ3277" s="52"/>
      <c r="AK3277" s="156" t="str">
        <f>IFERROR(VLOOKUP($A3277,'Liste planification'!$B$2:$C$105,2,FALSE),"")</f>
        <v/>
      </c>
      <c r="AL3277" s="27"/>
      <c r="AM3277" s="27"/>
    </row>
    <row r="3278" spans="1:39">
      <c r="A3278" s="158"/>
      <c r="B3278" s="159" t="str">
        <f>A3278&amp;"-"&amp;TEXT(COUNTIF($A$5:A3278,A3278),"000")</f>
        <v>-000</v>
      </c>
      <c r="C3278" s="52"/>
      <c r="D3278" s="27"/>
      <c r="E3278" s="28"/>
      <c r="F3278" s="27"/>
      <c r="G3278" s="27"/>
      <c r="H3278" s="52"/>
      <c r="I3278" s="380" t="str">
        <f>IFERROR(VLOOKUP($F3278,'Liste planification'!$V$2:$W$96,2,FALSE),"")</f>
        <v/>
      </c>
      <c r="J3278" s="27"/>
      <c r="K3278" s="27"/>
      <c r="L3278" s="27"/>
      <c r="M3278" s="52"/>
      <c r="N3278" s="52"/>
      <c r="O3278" s="52"/>
      <c r="P3278" s="52"/>
      <c r="Q3278" s="52"/>
      <c r="R3278" s="52"/>
      <c r="S3278" s="52"/>
      <c r="T3278" s="52"/>
      <c r="U3278" s="52"/>
      <c r="V3278" s="52"/>
      <c r="W3278" s="52"/>
      <c r="X3278" s="52"/>
      <c r="Y3278" s="194"/>
      <c r="Z3278" s="776"/>
      <c r="AA3278" s="190"/>
      <c r="AB3278" s="747">
        <f t="shared" si="204"/>
        <v>0</v>
      </c>
      <c r="AC3278" s="748">
        <f t="shared" si="205"/>
        <v>0</v>
      </c>
      <c r="AD3278" s="187"/>
      <c r="AE3278" s="186"/>
      <c r="AF3278" s="190"/>
      <c r="AG3278" s="747">
        <f t="shared" si="206"/>
        <v>0</v>
      </c>
      <c r="AH3278" s="748">
        <f t="shared" si="207"/>
        <v>0</v>
      </c>
      <c r="AI3278" s="187"/>
      <c r="AJ3278" s="52"/>
      <c r="AK3278" s="156" t="str">
        <f>IFERROR(VLOOKUP($A3278,'Liste planification'!$B$2:$C$105,2,FALSE),"")</f>
        <v/>
      </c>
      <c r="AL3278" s="27"/>
      <c r="AM3278" s="27"/>
    </row>
    <row r="3279" spans="1:39">
      <c r="A3279" s="158"/>
      <c r="B3279" s="159" t="str">
        <f>A3279&amp;"-"&amp;TEXT(COUNTIF($A$5:A3279,A3279),"000")</f>
        <v>-000</v>
      </c>
      <c r="C3279" s="52"/>
      <c r="D3279" s="27"/>
      <c r="E3279" s="28"/>
      <c r="F3279" s="27"/>
      <c r="G3279" s="27"/>
      <c r="H3279" s="52"/>
      <c r="I3279" s="380" t="str">
        <f>IFERROR(VLOOKUP($F3279,'Liste planification'!$V$2:$W$96,2,FALSE),"")</f>
        <v/>
      </c>
      <c r="J3279" s="27"/>
      <c r="K3279" s="27"/>
      <c r="L3279" s="27"/>
      <c r="M3279" s="52"/>
      <c r="N3279" s="52"/>
      <c r="O3279" s="52"/>
      <c r="P3279" s="52"/>
      <c r="Q3279" s="52"/>
      <c r="R3279" s="52"/>
      <c r="S3279" s="52"/>
      <c r="T3279" s="52"/>
      <c r="U3279" s="52"/>
      <c r="V3279" s="52"/>
      <c r="W3279" s="52"/>
      <c r="X3279" s="52"/>
      <c r="Y3279" s="194"/>
      <c r="Z3279" s="776"/>
      <c r="AA3279" s="190"/>
      <c r="AB3279" s="747">
        <f t="shared" si="204"/>
        <v>0</v>
      </c>
      <c r="AC3279" s="748">
        <f t="shared" si="205"/>
        <v>0</v>
      </c>
      <c r="AD3279" s="187"/>
      <c r="AE3279" s="186"/>
      <c r="AF3279" s="190"/>
      <c r="AG3279" s="747">
        <f t="shared" si="206"/>
        <v>0</v>
      </c>
      <c r="AH3279" s="748">
        <f t="shared" si="207"/>
        <v>0</v>
      </c>
      <c r="AI3279" s="187"/>
      <c r="AJ3279" s="52"/>
      <c r="AK3279" s="156" t="str">
        <f>IFERROR(VLOOKUP($A3279,'Liste planification'!$B$2:$C$105,2,FALSE),"")</f>
        <v/>
      </c>
      <c r="AL3279" s="27"/>
      <c r="AM3279" s="27"/>
    </row>
    <row r="3280" spans="1:39">
      <c r="A3280" s="158"/>
      <c r="B3280" s="159" t="str">
        <f>A3280&amp;"-"&amp;TEXT(COUNTIF($A$5:A3280,A3280),"000")</f>
        <v>-000</v>
      </c>
      <c r="C3280" s="52"/>
      <c r="D3280" s="27"/>
      <c r="E3280" s="28"/>
      <c r="F3280" s="27"/>
      <c r="G3280" s="27"/>
      <c r="H3280" s="52"/>
      <c r="I3280" s="380" t="str">
        <f>IFERROR(VLOOKUP($F3280,'Liste planification'!$V$2:$W$96,2,FALSE),"")</f>
        <v/>
      </c>
      <c r="J3280" s="27"/>
      <c r="K3280" s="27"/>
      <c r="L3280" s="27"/>
      <c r="M3280" s="52"/>
      <c r="N3280" s="52"/>
      <c r="O3280" s="52"/>
      <c r="P3280" s="52"/>
      <c r="Q3280" s="52"/>
      <c r="R3280" s="52"/>
      <c r="S3280" s="52"/>
      <c r="T3280" s="52"/>
      <c r="U3280" s="52"/>
      <c r="V3280" s="52"/>
      <c r="W3280" s="52"/>
      <c r="X3280" s="52"/>
      <c r="Y3280" s="194"/>
      <c r="Z3280" s="776"/>
      <c r="AA3280" s="190"/>
      <c r="AB3280" s="747">
        <f t="shared" si="204"/>
        <v>0</v>
      </c>
      <c r="AC3280" s="748">
        <f t="shared" si="205"/>
        <v>0</v>
      </c>
      <c r="AD3280" s="187"/>
      <c r="AE3280" s="186"/>
      <c r="AF3280" s="190"/>
      <c r="AG3280" s="747">
        <f t="shared" si="206"/>
        <v>0</v>
      </c>
      <c r="AH3280" s="748">
        <f t="shared" si="207"/>
        <v>0</v>
      </c>
      <c r="AI3280" s="187"/>
      <c r="AJ3280" s="52"/>
      <c r="AK3280" s="156" t="str">
        <f>IFERROR(VLOOKUP($A3280,'Liste planification'!$B$2:$C$105,2,FALSE),"")</f>
        <v/>
      </c>
      <c r="AL3280" s="27"/>
      <c r="AM3280" s="27"/>
    </row>
    <row r="3281" spans="1:39">
      <c r="A3281" s="158"/>
      <c r="B3281" s="159" t="str">
        <f>A3281&amp;"-"&amp;TEXT(COUNTIF($A$5:A3281,A3281),"000")</f>
        <v>-000</v>
      </c>
      <c r="C3281" s="52"/>
      <c r="D3281" s="27"/>
      <c r="E3281" s="28"/>
      <c r="F3281" s="27"/>
      <c r="G3281" s="27"/>
      <c r="H3281" s="52"/>
      <c r="I3281" s="380" t="str">
        <f>IFERROR(VLOOKUP($F3281,'Liste planification'!$V$2:$W$96,2,FALSE),"")</f>
        <v/>
      </c>
      <c r="J3281" s="27"/>
      <c r="K3281" s="27"/>
      <c r="L3281" s="27"/>
      <c r="M3281" s="52"/>
      <c r="N3281" s="52"/>
      <c r="O3281" s="52"/>
      <c r="P3281" s="52"/>
      <c r="Q3281" s="52"/>
      <c r="R3281" s="52"/>
      <c r="S3281" s="52"/>
      <c r="T3281" s="52"/>
      <c r="U3281" s="52"/>
      <c r="V3281" s="52"/>
      <c r="W3281" s="52"/>
      <c r="X3281" s="52"/>
      <c r="Y3281" s="194"/>
      <c r="Z3281" s="776"/>
      <c r="AA3281" s="190"/>
      <c r="AB3281" s="747">
        <f t="shared" si="204"/>
        <v>0</v>
      </c>
      <c r="AC3281" s="748">
        <f t="shared" si="205"/>
        <v>0</v>
      </c>
      <c r="AD3281" s="187"/>
      <c r="AE3281" s="186"/>
      <c r="AF3281" s="190"/>
      <c r="AG3281" s="747">
        <f t="shared" si="206"/>
        <v>0</v>
      </c>
      <c r="AH3281" s="748">
        <f t="shared" si="207"/>
        <v>0</v>
      </c>
      <c r="AI3281" s="187"/>
      <c r="AJ3281" s="52"/>
      <c r="AK3281" s="156" t="str">
        <f>IFERROR(VLOOKUP($A3281,'Liste planification'!$B$2:$C$105,2,FALSE),"")</f>
        <v/>
      </c>
      <c r="AL3281" s="27"/>
      <c r="AM3281" s="27"/>
    </row>
    <row r="3282" spans="1:39">
      <c r="A3282" s="158"/>
      <c r="B3282" s="159" t="str">
        <f>A3282&amp;"-"&amp;TEXT(COUNTIF($A$5:A3282,A3282),"000")</f>
        <v>-000</v>
      </c>
      <c r="C3282" s="52"/>
      <c r="D3282" s="27"/>
      <c r="E3282" s="28"/>
      <c r="F3282" s="27"/>
      <c r="G3282" s="27"/>
      <c r="H3282" s="52"/>
      <c r="I3282" s="380" t="str">
        <f>IFERROR(VLOOKUP($F3282,'Liste planification'!$V$2:$W$96,2,FALSE),"")</f>
        <v/>
      </c>
      <c r="J3282" s="27"/>
      <c r="K3282" s="27"/>
      <c r="L3282" s="27"/>
      <c r="M3282" s="52"/>
      <c r="N3282" s="52"/>
      <c r="O3282" s="52"/>
      <c r="P3282" s="52"/>
      <c r="Q3282" s="52"/>
      <c r="R3282" s="52"/>
      <c r="S3282" s="52"/>
      <c r="T3282" s="52"/>
      <c r="U3282" s="52"/>
      <c r="V3282" s="52"/>
      <c r="W3282" s="52"/>
      <c r="X3282" s="52"/>
      <c r="Y3282" s="194"/>
      <c r="Z3282" s="776"/>
      <c r="AA3282" s="190"/>
      <c r="AB3282" s="747">
        <f t="shared" si="204"/>
        <v>0</v>
      </c>
      <c r="AC3282" s="748">
        <f t="shared" si="205"/>
        <v>0</v>
      </c>
      <c r="AD3282" s="187"/>
      <c r="AE3282" s="186"/>
      <c r="AF3282" s="190"/>
      <c r="AG3282" s="747">
        <f t="shared" si="206"/>
        <v>0</v>
      </c>
      <c r="AH3282" s="748">
        <f t="shared" si="207"/>
        <v>0</v>
      </c>
      <c r="AI3282" s="187"/>
      <c r="AJ3282" s="52"/>
      <c r="AK3282" s="156" t="str">
        <f>IFERROR(VLOOKUP($A3282,'Liste planification'!$B$2:$C$105,2,FALSE),"")</f>
        <v/>
      </c>
      <c r="AL3282" s="27"/>
      <c r="AM3282" s="27"/>
    </row>
    <row r="3283" spans="1:39">
      <c r="A3283" s="158"/>
      <c r="B3283" s="159" t="str">
        <f>A3283&amp;"-"&amp;TEXT(COUNTIF($A$5:A3283,A3283),"000")</f>
        <v>-000</v>
      </c>
      <c r="C3283" s="52"/>
      <c r="D3283" s="27"/>
      <c r="E3283" s="28"/>
      <c r="F3283" s="27"/>
      <c r="G3283" s="27"/>
      <c r="H3283" s="52"/>
      <c r="I3283" s="380" t="str">
        <f>IFERROR(VLOOKUP($F3283,'Liste planification'!$V$2:$W$96,2,FALSE),"")</f>
        <v/>
      </c>
      <c r="J3283" s="27"/>
      <c r="K3283" s="27"/>
      <c r="L3283" s="27"/>
      <c r="M3283" s="52"/>
      <c r="N3283" s="52"/>
      <c r="O3283" s="52"/>
      <c r="P3283" s="52"/>
      <c r="Q3283" s="52"/>
      <c r="R3283" s="52"/>
      <c r="S3283" s="52"/>
      <c r="T3283" s="52"/>
      <c r="U3283" s="52"/>
      <c r="V3283" s="52"/>
      <c r="W3283" s="52"/>
      <c r="X3283" s="52"/>
      <c r="Y3283" s="194"/>
      <c r="Z3283" s="776"/>
      <c r="AA3283" s="190"/>
      <c r="AB3283" s="747">
        <f t="shared" si="204"/>
        <v>0</v>
      </c>
      <c r="AC3283" s="748">
        <f t="shared" si="205"/>
        <v>0</v>
      </c>
      <c r="AD3283" s="187"/>
      <c r="AE3283" s="186"/>
      <c r="AF3283" s="190"/>
      <c r="AG3283" s="747">
        <f t="shared" si="206"/>
        <v>0</v>
      </c>
      <c r="AH3283" s="748">
        <f t="shared" si="207"/>
        <v>0</v>
      </c>
      <c r="AI3283" s="187"/>
      <c r="AJ3283" s="52"/>
      <c r="AK3283" s="156" t="str">
        <f>IFERROR(VLOOKUP($A3283,'Liste planification'!$B$2:$C$105,2,FALSE),"")</f>
        <v/>
      </c>
      <c r="AL3283" s="27"/>
      <c r="AM3283" s="27"/>
    </row>
    <row r="3284" spans="1:39">
      <c r="A3284" s="158"/>
      <c r="B3284" s="159" t="str">
        <f>A3284&amp;"-"&amp;TEXT(COUNTIF($A$5:A3284,A3284),"000")</f>
        <v>-000</v>
      </c>
      <c r="C3284" s="52"/>
      <c r="D3284" s="27"/>
      <c r="E3284" s="28"/>
      <c r="F3284" s="27"/>
      <c r="G3284" s="27"/>
      <c r="H3284" s="52"/>
      <c r="I3284" s="380" t="str">
        <f>IFERROR(VLOOKUP($F3284,'Liste planification'!$V$2:$W$96,2,FALSE),"")</f>
        <v/>
      </c>
      <c r="J3284" s="27"/>
      <c r="K3284" s="27"/>
      <c r="L3284" s="27"/>
      <c r="M3284" s="52"/>
      <c r="N3284" s="52"/>
      <c r="O3284" s="52"/>
      <c r="P3284" s="52"/>
      <c r="Q3284" s="52"/>
      <c r="R3284" s="52"/>
      <c r="S3284" s="52"/>
      <c r="T3284" s="52"/>
      <c r="U3284" s="52"/>
      <c r="V3284" s="52"/>
      <c r="W3284" s="52"/>
      <c r="X3284" s="52"/>
      <c r="Y3284" s="194"/>
      <c r="Z3284" s="776"/>
      <c r="AA3284" s="190"/>
      <c r="AB3284" s="747">
        <f t="shared" si="204"/>
        <v>0</v>
      </c>
      <c r="AC3284" s="748">
        <f t="shared" si="205"/>
        <v>0</v>
      </c>
      <c r="AD3284" s="187"/>
      <c r="AE3284" s="186"/>
      <c r="AF3284" s="190"/>
      <c r="AG3284" s="747">
        <f t="shared" si="206"/>
        <v>0</v>
      </c>
      <c r="AH3284" s="748">
        <f t="shared" si="207"/>
        <v>0</v>
      </c>
      <c r="AI3284" s="187"/>
      <c r="AJ3284" s="52"/>
      <c r="AK3284" s="156" t="str">
        <f>IFERROR(VLOOKUP($A3284,'Liste planification'!$B$2:$C$105,2,FALSE),"")</f>
        <v/>
      </c>
      <c r="AL3284" s="27"/>
      <c r="AM3284" s="27"/>
    </row>
    <row r="3285" spans="1:39">
      <c r="A3285" s="158"/>
      <c r="B3285" s="159" t="str">
        <f>A3285&amp;"-"&amp;TEXT(COUNTIF($A$5:A3285,A3285),"000")</f>
        <v>-000</v>
      </c>
      <c r="C3285" s="52"/>
      <c r="D3285" s="27"/>
      <c r="E3285" s="28"/>
      <c r="F3285" s="27"/>
      <c r="G3285" s="27"/>
      <c r="H3285" s="52"/>
      <c r="I3285" s="380" t="str">
        <f>IFERROR(VLOOKUP($F3285,'Liste planification'!$V$2:$W$96,2,FALSE),"")</f>
        <v/>
      </c>
      <c r="J3285" s="27"/>
      <c r="K3285" s="27"/>
      <c r="L3285" s="27"/>
      <c r="M3285" s="52"/>
      <c r="N3285" s="52"/>
      <c r="O3285" s="52"/>
      <c r="P3285" s="52"/>
      <c r="Q3285" s="52"/>
      <c r="R3285" s="52"/>
      <c r="S3285" s="52"/>
      <c r="T3285" s="52"/>
      <c r="U3285" s="52"/>
      <c r="V3285" s="52"/>
      <c r="W3285" s="52"/>
      <c r="X3285" s="52"/>
      <c r="Y3285" s="194"/>
      <c r="Z3285" s="776"/>
      <c r="AA3285" s="190"/>
      <c r="AB3285" s="747">
        <f t="shared" si="204"/>
        <v>0</v>
      </c>
      <c r="AC3285" s="748">
        <f t="shared" si="205"/>
        <v>0</v>
      </c>
      <c r="AD3285" s="187"/>
      <c r="AE3285" s="186"/>
      <c r="AF3285" s="190"/>
      <c r="AG3285" s="747">
        <f t="shared" si="206"/>
        <v>0</v>
      </c>
      <c r="AH3285" s="748">
        <f t="shared" si="207"/>
        <v>0</v>
      </c>
      <c r="AI3285" s="187"/>
      <c r="AJ3285" s="52"/>
      <c r="AK3285" s="156" t="str">
        <f>IFERROR(VLOOKUP($A3285,'Liste planification'!$B$2:$C$105,2,FALSE),"")</f>
        <v/>
      </c>
      <c r="AL3285" s="27"/>
      <c r="AM3285" s="27"/>
    </row>
    <row r="3286" spans="1:39">
      <c r="A3286" s="158"/>
      <c r="B3286" s="159" t="str">
        <f>A3286&amp;"-"&amp;TEXT(COUNTIF($A$5:A3286,A3286),"000")</f>
        <v>-000</v>
      </c>
      <c r="C3286" s="52"/>
      <c r="D3286" s="27"/>
      <c r="E3286" s="28"/>
      <c r="F3286" s="27"/>
      <c r="G3286" s="27"/>
      <c r="H3286" s="52"/>
      <c r="I3286" s="380" t="str">
        <f>IFERROR(VLOOKUP($F3286,'Liste planification'!$V$2:$W$96,2,FALSE),"")</f>
        <v/>
      </c>
      <c r="J3286" s="27"/>
      <c r="K3286" s="27"/>
      <c r="L3286" s="27"/>
      <c r="M3286" s="52"/>
      <c r="N3286" s="52"/>
      <c r="O3286" s="52"/>
      <c r="P3286" s="52"/>
      <c r="Q3286" s="52"/>
      <c r="R3286" s="52"/>
      <c r="S3286" s="52"/>
      <c r="T3286" s="52"/>
      <c r="U3286" s="52"/>
      <c r="V3286" s="52"/>
      <c r="W3286" s="52"/>
      <c r="X3286" s="52"/>
      <c r="Y3286" s="194"/>
      <c r="Z3286" s="776"/>
      <c r="AA3286" s="190"/>
      <c r="AB3286" s="747">
        <f t="shared" si="204"/>
        <v>0</v>
      </c>
      <c r="AC3286" s="748">
        <f t="shared" si="205"/>
        <v>0</v>
      </c>
      <c r="AD3286" s="187"/>
      <c r="AE3286" s="186"/>
      <c r="AF3286" s="190"/>
      <c r="AG3286" s="747">
        <f t="shared" si="206"/>
        <v>0</v>
      </c>
      <c r="AH3286" s="748">
        <f t="shared" si="207"/>
        <v>0</v>
      </c>
      <c r="AI3286" s="187"/>
      <c r="AJ3286" s="52"/>
      <c r="AK3286" s="156" t="str">
        <f>IFERROR(VLOOKUP($A3286,'Liste planification'!$B$2:$C$105,2,FALSE),"")</f>
        <v/>
      </c>
      <c r="AL3286" s="27"/>
      <c r="AM3286" s="27"/>
    </row>
    <row r="3287" spans="1:39">
      <c r="A3287" s="158"/>
      <c r="B3287" s="159" t="str">
        <f>A3287&amp;"-"&amp;TEXT(COUNTIF($A$5:A3287,A3287),"000")</f>
        <v>-000</v>
      </c>
      <c r="C3287" s="52"/>
      <c r="D3287" s="27"/>
      <c r="E3287" s="28"/>
      <c r="F3287" s="27"/>
      <c r="G3287" s="27"/>
      <c r="H3287" s="52"/>
      <c r="I3287" s="380" t="str">
        <f>IFERROR(VLOOKUP($F3287,'Liste planification'!$V$2:$W$96,2,FALSE),"")</f>
        <v/>
      </c>
      <c r="J3287" s="27"/>
      <c r="K3287" s="27"/>
      <c r="L3287" s="27"/>
      <c r="M3287" s="52"/>
      <c r="N3287" s="52"/>
      <c r="O3287" s="52"/>
      <c r="P3287" s="52"/>
      <c r="Q3287" s="52"/>
      <c r="R3287" s="52"/>
      <c r="S3287" s="52"/>
      <c r="T3287" s="52"/>
      <c r="U3287" s="52"/>
      <c r="V3287" s="52"/>
      <c r="W3287" s="52"/>
      <c r="X3287" s="52"/>
      <c r="Y3287" s="194"/>
      <c r="Z3287" s="776"/>
      <c r="AA3287" s="190"/>
      <c r="AB3287" s="747">
        <f t="shared" si="204"/>
        <v>0</v>
      </c>
      <c r="AC3287" s="748">
        <f t="shared" si="205"/>
        <v>0</v>
      </c>
      <c r="AD3287" s="187"/>
      <c r="AE3287" s="186"/>
      <c r="AF3287" s="190"/>
      <c r="AG3287" s="747">
        <f t="shared" si="206"/>
        <v>0</v>
      </c>
      <c r="AH3287" s="748">
        <f t="shared" si="207"/>
        <v>0</v>
      </c>
      <c r="AI3287" s="187"/>
      <c r="AJ3287" s="52"/>
      <c r="AK3287" s="156" t="str">
        <f>IFERROR(VLOOKUP($A3287,'Liste planification'!$B$2:$C$105,2,FALSE),"")</f>
        <v/>
      </c>
      <c r="AL3287" s="27"/>
      <c r="AM3287" s="27"/>
    </row>
    <row r="3288" spans="1:39">
      <c r="A3288" s="158"/>
      <c r="B3288" s="159" t="str">
        <f>A3288&amp;"-"&amp;TEXT(COUNTIF($A$5:A3288,A3288),"000")</f>
        <v>-000</v>
      </c>
      <c r="C3288" s="52"/>
      <c r="D3288" s="27"/>
      <c r="E3288" s="28"/>
      <c r="F3288" s="27"/>
      <c r="G3288" s="27"/>
      <c r="H3288" s="52"/>
      <c r="I3288" s="380" t="str">
        <f>IFERROR(VLOOKUP($F3288,'Liste planification'!$V$2:$W$96,2,FALSE),"")</f>
        <v/>
      </c>
      <c r="J3288" s="27"/>
      <c r="K3288" s="27"/>
      <c r="L3288" s="27"/>
      <c r="M3288" s="52"/>
      <c r="N3288" s="52"/>
      <c r="O3288" s="52"/>
      <c r="P3288" s="52"/>
      <c r="Q3288" s="52"/>
      <c r="R3288" s="52"/>
      <c r="S3288" s="52"/>
      <c r="T3288" s="52"/>
      <c r="U3288" s="52"/>
      <c r="V3288" s="52"/>
      <c r="W3288" s="52"/>
      <c r="X3288" s="52"/>
      <c r="Y3288" s="194"/>
      <c r="Z3288" s="776"/>
      <c r="AA3288" s="190"/>
      <c r="AB3288" s="747">
        <f t="shared" si="204"/>
        <v>0</v>
      </c>
      <c r="AC3288" s="748">
        <f t="shared" si="205"/>
        <v>0</v>
      </c>
      <c r="AD3288" s="187"/>
      <c r="AE3288" s="186"/>
      <c r="AF3288" s="190"/>
      <c r="AG3288" s="747">
        <f t="shared" si="206"/>
        <v>0</v>
      </c>
      <c r="AH3288" s="748">
        <f t="shared" si="207"/>
        <v>0</v>
      </c>
      <c r="AI3288" s="187"/>
      <c r="AJ3288" s="52"/>
      <c r="AK3288" s="156" t="str">
        <f>IFERROR(VLOOKUP($A3288,'Liste planification'!$B$2:$C$105,2,FALSE),"")</f>
        <v/>
      </c>
      <c r="AL3288" s="27"/>
      <c r="AM3288" s="27"/>
    </row>
    <row r="3289" spans="1:39">
      <c r="A3289" s="158"/>
      <c r="B3289" s="159" t="str">
        <f>A3289&amp;"-"&amp;TEXT(COUNTIF($A$5:A3289,A3289),"000")</f>
        <v>-000</v>
      </c>
      <c r="C3289" s="52"/>
      <c r="D3289" s="27"/>
      <c r="E3289" s="28"/>
      <c r="F3289" s="27"/>
      <c r="G3289" s="27"/>
      <c r="H3289" s="52"/>
      <c r="I3289" s="380" t="str">
        <f>IFERROR(VLOOKUP($F3289,'Liste planification'!$V$2:$W$96,2,FALSE),"")</f>
        <v/>
      </c>
      <c r="J3289" s="27"/>
      <c r="K3289" s="27"/>
      <c r="L3289" s="27"/>
      <c r="M3289" s="52"/>
      <c r="N3289" s="52"/>
      <c r="O3289" s="52"/>
      <c r="P3289" s="52"/>
      <c r="Q3289" s="52"/>
      <c r="R3289" s="52"/>
      <c r="S3289" s="52"/>
      <c r="T3289" s="52"/>
      <c r="U3289" s="52"/>
      <c r="V3289" s="52"/>
      <c r="W3289" s="52"/>
      <c r="X3289" s="52"/>
      <c r="Y3289" s="194"/>
      <c r="Z3289" s="776"/>
      <c r="AA3289" s="190"/>
      <c r="AB3289" s="747">
        <f t="shared" si="204"/>
        <v>0</v>
      </c>
      <c r="AC3289" s="748">
        <f t="shared" si="205"/>
        <v>0</v>
      </c>
      <c r="AD3289" s="187"/>
      <c r="AE3289" s="186"/>
      <c r="AF3289" s="190"/>
      <c r="AG3289" s="747">
        <f t="shared" si="206"/>
        <v>0</v>
      </c>
      <c r="AH3289" s="748">
        <f t="shared" si="207"/>
        <v>0</v>
      </c>
      <c r="AI3289" s="187"/>
      <c r="AJ3289" s="52"/>
      <c r="AK3289" s="156" t="str">
        <f>IFERROR(VLOOKUP($A3289,'Liste planification'!$B$2:$C$105,2,FALSE),"")</f>
        <v/>
      </c>
      <c r="AL3289" s="27"/>
      <c r="AM3289" s="27"/>
    </row>
    <row r="3290" spans="1:39">
      <c r="A3290" s="158"/>
      <c r="B3290" s="159" t="str">
        <f>A3290&amp;"-"&amp;TEXT(COUNTIF($A$5:A3290,A3290),"000")</f>
        <v>-000</v>
      </c>
      <c r="C3290" s="52"/>
      <c r="D3290" s="27"/>
      <c r="E3290" s="28"/>
      <c r="F3290" s="27"/>
      <c r="G3290" s="27"/>
      <c r="H3290" s="52"/>
      <c r="I3290" s="380" t="str">
        <f>IFERROR(VLOOKUP($F3290,'Liste planification'!$V$2:$W$96,2,FALSE),"")</f>
        <v/>
      </c>
      <c r="J3290" s="27"/>
      <c r="K3290" s="27"/>
      <c r="L3290" s="27"/>
      <c r="M3290" s="52"/>
      <c r="N3290" s="52"/>
      <c r="O3290" s="52"/>
      <c r="P3290" s="52"/>
      <c r="Q3290" s="52"/>
      <c r="R3290" s="52"/>
      <c r="S3290" s="52"/>
      <c r="T3290" s="52"/>
      <c r="U3290" s="52"/>
      <c r="V3290" s="52"/>
      <c r="W3290" s="52"/>
      <c r="X3290" s="52"/>
      <c r="Y3290" s="194"/>
      <c r="Z3290" s="776"/>
      <c r="AA3290" s="190"/>
      <c r="AB3290" s="747">
        <f t="shared" si="204"/>
        <v>0</v>
      </c>
      <c r="AC3290" s="748">
        <f t="shared" si="205"/>
        <v>0</v>
      </c>
      <c r="AD3290" s="187"/>
      <c r="AE3290" s="186"/>
      <c r="AF3290" s="190"/>
      <c r="AG3290" s="747">
        <f t="shared" si="206"/>
        <v>0</v>
      </c>
      <c r="AH3290" s="748">
        <f t="shared" si="207"/>
        <v>0</v>
      </c>
      <c r="AI3290" s="187"/>
      <c r="AJ3290" s="52"/>
      <c r="AK3290" s="156" t="str">
        <f>IFERROR(VLOOKUP($A3290,'Liste planification'!$B$2:$C$105,2,FALSE),"")</f>
        <v/>
      </c>
      <c r="AL3290" s="27"/>
      <c r="AM3290" s="27"/>
    </row>
    <row r="3291" spans="1:39">
      <c r="A3291" s="158"/>
      <c r="B3291" s="159" t="str">
        <f>A3291&amp;"-"&amp;TEXT(COUNTIF($A$5:A3291,A3291),"000")</f>
        <v>-000</v>
      </c>
      <c r="C3291" s="52"/>
      <c r="D3291" s="27"/>
      <c r="E3291" s="28"/>
      <c r="F3291" s="27"/>
      <c r="G3291" s="27"/>
      <c r="H3291" s="52"/>
      <c r="I3291" s="380" t="str">
        <f>IFERROR(VLOOKUP($F3291,'Liste planification'!$V$2:$W$96,2,FALSE),"")</f>
        <v/>
      </c>
      <c r="J3291" s="27"/>
      <c r="K3291" s="27"/>
      <c r="L3291" s="27"/>
      <c r="M3291" s="52"/>
      <c r="N3291" s="52"/>
      <c r="O3291" s="52"/>
      <c r="P3291" s="52"/>
      <c r="Q3291" s="52"/>
      <c r="R3291" s="52"/>
      <c r="S3291" s="52"/>
      <c r="T3291" s="52"/>
      <c r="U3291" s="52"/>
      <c r="V3291" s="52"/>
      <c r="W3291" s="52"/>
      <c r="X3291" s="52"/>
      <c r="Y3291" s="194"/>
      <c r="Z3291" s="776"/>
      <c r="AA3291" s="190"/>
      <c r="AB3291" s="747">
        <f t="shared" si="204"/>
        <v>0</v>
      </c>
      <c r="AC3291" s="748">
        <f t="shared" si="205"/>
        <v>0</v>
      </c>
      <c r="AD3291" s="187"/>
      <c r="AE3291" s="186"/>
      <c r="AF3291" s="190"/>
      <c r="AG3291" s="747">
        <f t="shared" si="206"/>
        <v>0</v>
      </c>
      <c r="AH3291" s="748">
        <f t="shared" si="207"/>
        <v>0</v>
      </c>
      <c r="AI3291" s="187"/>
      <c r="AJ3291" s="52"/>
      <c r="AK3291" s="156" t="str">
        <f>IFERROR(VLOOKUP($A3291,'Liste planification'!$B$2:$C$105,2,FALSE),"")</f>
        <v/>
      </c>
      <c r="AL3291" s="27"/>
      <c r="AM3291" s="27"/>
    </row>
    <row r="3292" spans="1:39">
      <c r="A3292" s="158"/>
      <c r="B3292" s="159" t="str">
        <f>A3292&amp;"-"&amp;TEXT(COUNTIF($A$5:A3292,A3292),"000")</f>
        <v>-000</v>
      </c>
      <c r="C3292" s="52"/>
      <c r="D3292" s="27"/>
      <c r="E3292" s="28"/>
      <c r="F3292" s="27"/>
      <c r="G3292" s="27"/>
      <c r="H3292" s="52"/>
      <c r="I3292" s="380" t="str">
        <f>IFERROR(VLOOKUP($F3292,'Liste planification'!$V$2:$W$96,2,FALSE),"")</f>
        <v/>
      </c>
      <c r="J3292" s="27"/>
      <c r="K3292" s="27"/>
      <c r="L3292" s="27"/>
      <c r="M3292" s="52"/>
      <c r="N3292" s="52"/>
      <c r="O3292" s="52"/>
      <c r="P3292" s="52"/>
      <c r="Q3292" s="52"/>
      <c r="R3292" s="52"/>
      <c r="S3292" s="52"/>
      <c r="T3292" s="52"/>
      <c r="U3292" s="52"/>
      <c r="V3292" s="52"/>
      <c r="W3292" s="52"/>
      <c r="X3292" s="52"/>
      <c r="Y3292" s="194"/>
      <c r="Z3292" s="776"/>
      <c r="AA3292" s="190"/>
      <c r="AB3292" s="747">
        <f t="shared" si="204"/>
        <v>0</v>
      </c>
      <c r="AC3292" s="748">
        <f t="shared" si="205"/>
        <v>0</v>
      </c>
      <c r="AD3292" s="187"/>
      <c r="AE3292" s="186"/>
      <c r="AF3292" s="190"/>
      <c r="AG3292" s="747">
        <f t="shared" si="206"/>
        <v>0</v>
      </c>
      <c r="AH3292" s="748">
        <f t="shared" si="207"/>
        <v>0</v>
      </c>
      <c r="AI3292" s="187"/>
      <c r="AJ3292" s="52"/>
      <c r="AK3292" s="156" t="str">
        <f>IFERROR(VLOOKUP($A3292,'Liste planification'!$B$2:$C$105,2,FALSE),"")</f>
        <v/>
      </c>
      <c r="AL3292" s="27"/>
      <c r="AM3292" s="27"/>
    </row>
    <row r="3293" spans="1:39">
      <c r="A3293" s="158"/>
      <c r="B3293" s="159" t="str">
        <f>A3293&amp;"-"&amp;TEXT(COUNTIF($A$5:A3293,A3293),"000")</f>
        <v>-000</v>
      </c>
      <c r="C3293" s="52"/>
      <c r="D3293" s="27"/>
      <c r="E3293" s="28"/>
      <c r="F3293" s="27"/>
      <c r="G3293" s="27"/>
      <c r="H3293" s="52"/>
      <c r="I3293" s="380" t="str">
        <f>IFERROR(VLOOKUP($F3293,'Liste planification'!$V$2:$W$96,2,FALSE),"")</f>
        <v/>
      </c>
      <c r="J3293" s="27"/>
      <c r="K3293" s="27"/>
      <c r="L3293" s="27"/>
      <c r="M3293" s="52"/>
      <c r="N3293" s="52"/>
      <c r="O3293" s="52"/>
      <c r="P3293" s="52"/>
      <c r="Q3293" s="52"/>
      <c r="R3293" s="52"/>
      <c r="S3293" s="52"/>
      <c r="T3293" s="52"/>
      <c r="U3293" s="52"/>
      <c r="V3293" s="52"/>
      <c r="W3293" s="52"/>
      <c r="X3293" s="52"/>
      <c r="Y3293" s="194"/>
      <c r="Z3293" s="776"/>
      <c r="AA3293" s="190"/>
      <c r="AB3293" s="747">
        <f t="shared" si="204"/>
        <v>0</v>
      </c>
      <c r="AC3293" s="748">
        <f t="shared" si="205"/>
        <v>0</v>
      </c>
      <c r="AD3293" s="187"/>
      <c r="AE3293" s="186"/>
      <c r="AF3293" s="190"/>
      <c r="AG3293" s="747">
        <f t="shared" si="206"/>
        <v>0</v>
      </c>
      <c r="AH3293" s="748">
        <f t="shared" si="207"/>
        <v>0</v>
      </c>
      <c r="AI3293" s="187"/>
      <c r="AJ3293" s="52"/>
      <c r="AK3293" s="156" t="str">
        <f>IFERROR(VLOOKUP($A3293,'Liste planification'!$B$2:$C$105,2,FALSE),"")</f>
        <v/>
      </c>
      <c r="AL3293" s="27"/>
      <c r="AM3293" s="27"/>
    </row>
    <row r="3294" spans="1:39">
      <c r="A3294" s="158"/>
      <c r="B3294" s="159" t="str">
        <f>A3294&amp;"-"&amp;TEXT(COUNTIF($A$5:A3294,A3294),"000")</f>
        <v>-000</v>
      </c>
      <c r="C3294" s="52"/>
      <c r="D3294" s="27"/>
      <c r="E3294" s="28"/>
      <c r="F3294" s="27"/>
      <c r="G3294" s="27"/>
      <c r="H3294" s="52"/>
      <c r="I3294" s="380" t="str">
        <f>IFERROR(VLOOKUP($F3294,'Liste planification'!$V$2:$W$96,2,FALSE),"")</f>
        <v/>
      </c>
      <c r="J3294" s="27"/>
      <c r="K3294" s="27"/>
      <c r="L3294" s="27"/>
      <c r="M3294" s="52"/>
      <c r="N3294" s="52"/>
      <c r="O3294" s="52"/>
      <c r="P3294" s="52"/>
      <c r="Q3294" s="52"/>
      <c r="R3294" s="52"/>
      <c r="S3294" s="52"/>
      <c r="T3294" s="52"/>
      <c r="U3294" s="52"/>
      <c r="V3294" s="52"/>
      <c r="W3294" s="52"/>
      <c r="X3294" s="52"/>
      <c r="Y3294" s="194"/>
      <c r="Z3294" s="776"/>
      <c r="AA3294" s="190"/>
      <c r="AB3294" s="747">
        <f t="shared" si="204"/>
        <v>0</v>
      </c>
      <c r="AC3294" s="748">
        <f t="shared" si="205"/>
        <v>0</v>
      </c>
      <c r="AD3294" s="187"/>
      <c r="AE3294" s="186"/>
      <c r="AF3294" s="190"/>
      <c r="AG3294" s="747">
        <f t="shared" si="206"/>
        <v>0</v>
      </c>
      <c r="AH3294" s="748">
        <f t="shared" si="207"/>
        <v>0</v>
      </c>
      <c r="AI3294" s="187"/>
      <c r="AJ3294" s="52"/>
      <c r="AK3294" s="156" t="str">
        <f>IFERROR(VLOOKUP($A3294,'Liste planification'!$B$2:$C$105,2,FALSE),"")</f>
        <v/>
      </c>
      <c r="AL3294" s="27"/>
      <c r="AM3294" s="27"/>
    </row>
    <row r="3295" spans="1:39">
      <c r="A3295" s="158"/>
      <c r="B3295" s="159" t="str">
        <f>A3295&amp;"-"&amp;TEXT(COUNTIF($A$5:A3295,A3295),"000")</f>
        <v>-000</v>
      </c>
      <c r="C3295" s="52"/>
      <c r="D3295" s="27"/>
      <c r="E3295" s="28"/>
      <c r="F3295" s="27"/>
      <c r="G3295" s="27"/>
      <c r="H3295" s="52"/>
      <c r="I3295" s="380" t="str">
        <f>IFERROR(VLOOKUP($F3295,'Liste planification'!$V$2:$W$96,2,FALSE),"")</f>
        <v/>
      </c>
      <c r="J3295" s="27"/>
      <c r="K3295" s="27"/>
      <c r="L3295" s="27"/>
      <c r="M3295" s="52"/>
      <c r="N3295" s="52"/>
      <c r="O3295" s="52"/>
      <c r="P3295" s="52"/>
      <c r="Q3295" s="52"/>
      <c r="R3295" s="52"/>
      <c r="S3295" s="52"/>
      <c r="T3295" s="52"/>
      <c r="U3295" s="52"/>
      <c r="V3295" s="52"/>
      <c r="W3295" s="52"/>
      <c r="X3295" s="52"/>
      <c r="Y3295" s="194"/>
      <c r="Z3295" s="776"/>
      <c r="AA3295" s="190"/>
      <c r="AB3295" s="747">
        <f t="shared" si="204"/>
        <v>0</v>
      </c>
      <c r="AC3295" s="748">
        <f t="shared" si="205"/>
        <v>0</v>
      </c>
      <c r="AD3295" s="187"/>
      <c r="AE3295" s="186"/>
      <c r="AF3295" s="190"/>
      <c r="AG3295" s="747">
        <f t="shared" si="206"/>
        <v>0</v>
      </c>
      <c r="AH3295" s="748">
        <f t="shared" si="207"/>
        <v>0</v>
      </c>
      <c r="AI3295" s="187"/>
      <c r="AJ3295" s="52"/>
      <c r="AK3295" s="156" t="str">
        <f>IFERROR(VLOOKUP($A3295,'Liste planification'!$B$2:$C$105,2,FALSE),"")</f>
        <v/>
      </c>
      <c r="AL3295" s="27"/>
      <c r="AM3295" s="27"/>
    </row>
    <row r="3296" spans="1:39">
      <c r="A3296" s="158"/>
      <c r="B3296" s="159" t="str">
        <f>A3296&amp;"-"&amp;TEXT(COUNTIF($A$5:A3296,A3296),"000")</f>
        <v>-000</v>
      </c>
      <c r="C3296" s="52"/>
      <c r="D3296" s="27"/>
      <c r="E3296" s="28"/>
      <c r="F3296" s="27"/>
      <c r="G3296" s="27"/>
      <c r="H3296" s="52"/>
      <c r="I3296" s="380" t="str">
        <f>IFERROR(VLOOKUP($F3296,'Liste planification'!$V$2:$W$96,2,FALSE),"")</f>
        <v/>
      </c>
      <c r="J3296" s="27"/>
      <c r="K3296" s="27"/>
      <c r="L3296" s="27"/>
      <c r="M3296" s="52"/>
      <c r="N3296" s="52"/>
      <c r="O3296" s="52"/>
      <c r="P3296" s="52"/>
      <c r="Q3296" s="52"/>
      <c r="R3296" s="52"/>
      <c r="S3296" s="52"/>
      <c r="T3296" s="52"/>
      <c r="U3296" s="52"/>
      <c r="V3296" s="52"/>
      <c r="W3296" s="52"/>
      <c r="X3296" s="52"/>
      <c r="Y3296" s="194"/>
      <c r="Z3296" s="776"/>
      <c r="AA3296" s="190"/>
      <c r="AB3296" s="747">
        <f t="shared" si="204"/>
        <v>0</v>
      </c>
      <c r="AC3296" s="748">
        <f t="shared" si="205"/>
        <v>0</v>
      </c>
      <c r="AD3296" s="187"/>
      <c r="AE3296" s="186"/>
      <c r="AF3296" s="190"/>
      <c r="AG3296" s="747">
        <f t="shared" si="206"/>
        <v>0</v>
      </c>
      <c r="AH3296" s="748">
        <f t="shared" si="207"/>
        <v>0</v>
      </c>
      <c r="AI3296" s="187"/>
      <c r="AJ3296" s="52"/>
      <c r="AK3296" s="156" t="str">
        <f>IFERROR(VLOOKUP($A3296,'Liste planification'!$B$2:$C$105,2,FALSE),"")</f>
        <v/>
      </c>
      <c r="AL3296" s="27"/>
      <c r="AM3296" s="27"/>
    </row>
    <row r="3297" spans="1:39">
      <c r="A3297" s="158"/>
      <c r="B3297" s="159" t="str">
        <f>A3297&amp;"-"&amp;TEXT(COUNTIF($A$5:A3297,A3297),"000")</f>
        <v>-000</v>
      </c>
      <c r="C3297" s="52"/>
      <c r="D3297" s="27"/>
      <c r="E3297" s="28"/>
      <c r="F3297" s="27"/>
      <c r="G3297" s="27"/>
      <c r="H3297" s="52"/>
      <c r="I3297" s="380" t="str">
        <f>IFERROR(VLOOKUP($F3297,'Liste planification'!$V$2:$W$96,2,FALSE),"")</f>
        <v/>
      </c>
      <c r="J3297" s="27"/>
      <c r="K3297" s="27"/>
      <c r="L3297" s="27"/>
      <c r="M3297" s="52"/>
      <c r="N3297" s="52"/>
      <c r="O3297" s="52"/>
      <c r="P3297" s="52"/>
      <c r="Q3297" s="52"/>
      <c r="R3297" s="52"/>
      <c r="S3297" s="52"/>
      <c r="T3297" s="52"/>
      <c r="U3297" s="52"/>
      <c r="V3297" s="52"/>
      <c r="W3297" s="52"/>
      <c r="X3297" s="52"/>
      <c r="Y3297" s="194"/>
      <c r="Z3297" s="776"/>
      <c r="AA3297" s="190"/>
      <c r="AB3297" s="747">
        <f t="shared" si="204"/>
        <v>0</v>
      </c>
      <c r="AC3297" s="748">
        <f t="shared" si="205"/>
        <v>0</v>
      </c>
      <c r="AD3297" s="187"/>
      <c r="AE3297" s="186"/>
      <c r="AF3297" s="190"/>
      <c r="AG3297" s="747">
        <f t="shared" si="206"/>
        <v>0</v>
      </c>
      <c r="AH3297" s="748">
        <f t="shared" si="207"/>
        <v>0</v>
      </c>
      <c r="AI3297" s="187"/>
      <c r="AJ3297" s="52"/>
      <c r="AK3297" s="156" t="str">
        <f>IFERROR(VLOOKUP($A3297,'Liste planification'!$B$2:$C$105,2,FALSE),"")</f>
        <v/>
      </c>
      <c r="AL3297" s="27"/>
      <c r="AM3297" s="27"/>
    </row>
    <row r="3298" spans="1:39">
      <c r="A3298" s="158"/>
      <c r="B3298" s="159" t="str">
        <f>A3298&amp;"-"&amp;TEXT(COUNTIF($A$5:A3298,A3298),"000")</f>
        <v>-000</v>
      </c>
      <c r="C3298" s="52"/>
      <c r="D3298" s="27"/>
      <c r="E3298" s="28"/>
      <c r="F3298" s="27"/>
      <c r="G3298" s="27"/>
      <c r="H3298" s="52"/>
      <c r="I3298" s="380" t="str">
        <f>IFERROR(VLOOKUP($F3298,'Liste planification'!$V$2:$W$96,2,FALSE),"")</f>
        <v/>
      </c>
      <c r="J3298" s="27"/>
      <c r="K3298" s="27"/>
      <c r="L3298" s="27"/>
      <c r="M3298" s="52"/>
      <c r="N3298" s="52"/>
      <c r="O3298" s="52"/>
      <c r="P3298" s="52"/>
      <c r="Q3298" s="52"/>
      <c r="R3298" s="52"/>
      <c r="S3298" s="52"/>
      <c r="T3298" s="52"/>
      <c r="U3298" s="52"/>
      <c r="V3298" s="52"/>
      <c r="W3298" s="52"/>
      <c r="X3298" s="52"/>
      <c r="Y3298" s="194"/>
      <c r="Z3298" s="776"/>
      <c r="AA3298" s="190"/>
      <c r="AB3298" s="747">
        <f t="shared" si="204"/>
        <v>0</v>
      </c>
      <c r="AC3298" s="748">
        <f t="shared" si="205"/>
        <v>0</v>
      </c>
      <c r="AD3298" s="187"/>
      <c r="AE3298" s="186"/>
      <c r="AF3298" s="190"/>
      <c r="AG3298" s="747">
        <f t="shared" si="206"/>
        <v>0</v>
      </c>
      <c r="AH3298" s="748">
        <f t="shared" si="207"/>
        <v>0</v>
      </c>
      <c r="AI3298" s="187"/>
      <c r="AJ3298" s="52"/>
      <c r="AK3298" s="156" t="str">
        <f>IFERROR(VLOOKUP($A3298,'Liste planification'!$B$2:$C$105,2,FALSE),"")</f>
        <v/>
      </c>
      <c r="AL3298" s="27"/>
      <c r="AM3298" s="27"/>
    </row>
    <row r="3299" spans="1:39">
      <c r="A3299" s="158"/>
      <c r="B3299" s="159" t="str">
        <f>A3299&amp;"-"&amp;TEXT(COUNTIF($A$5:A3299,A3299),"000")</f>
        <v>-000</v>
      </c>
      <c r="C3299" s="52"/>
      <c r="D3299" s="27"/>
      <c r="E3299" s="28"/>
      <c r="F3299" s="27"/>
      <c r="G3299" s="27"/>
      <c r="H3299" s="52"/>
      <c r="I3299" s="380" t="str">
        <f>IFERROR(VLOOKUP($F3299,'Liste planification'!$V$2:$W$96,2,FALSE),"")</f>
        <v/>
      </c>
      <c r="J3299" s="27"/>
      <c r="K3299" s="27"/>
      <c r="L3299" s="27"/>
      <c r="M3299" s="52"/>
      <c r="N3299" s="52"/>
      <c r="O3299" s="52"/>
      <c r="P3299" s="52"/>
      <c r="Q3299" s="52"/>
      <c r="R3299" s="52"/>
      <c r="S3299" s="52"/>
      <c r="T3299" s="52"/>
      <c r="U3299" s="52"/>
      <c r="V3299" s="52"/>
      <c r="W3299" s="52"/>
      <c r="X3299" s="52"/>
      <c r="Y3299" s="194"/>
      <c r="Z3299" s="776"/>
      <c r="AA3299" s="190"/>
      <c r="AB3299" s="747">
        <f t="shared" si="204"/>
        <v>0</v>
      </c>
      <c r="AC3299" s="748">
        <f t="shared" si="205"/>
        <v>0</v>
      </c>
      <c r="AD3299" s="187"/>
      <c r="AE3299" s="186"/>
      <c r="AF3299" s="190"/>
      <c r="AG3299" s="747">
        <f t="shared" si="206"/>
        <v>0</v>
      </c>
      <c r="AH3299" s="748">
        <f t="shared" si="207"/>
        <v>0</v>
      </c>
      <c r="AI3299" s="187"/>
      <c r="AJ3299" s="52"/>
      <c r="AK3299" s="156" t="str">
        <f>IFERROR(VLOOKUP($A3299,'Liste planification'!$B$2:$C$105,2,FALSE),"")</f>
        <v/>
      </c>
      <c r="AL3299" s="27"/>
      <c r="AM3299" s="27"/>
    </row>
    <row r="3300" spans="1:39">
      <c r="A3300" s="158"/>
      <c r="B3300" s="159" t="str">
        <f>A3300&amp;"-"&amp;TEXT(COUNTIF($A$5:A3300,A3300),"000")</f>
        <v>-000</v>
      </c>
      <c r="C3300" s="52"/>
      <c r="D3300" s="27"/>
      <c r="E3300" s="28"/>
      <c r="F3300" s="27"/>
      <c r="G3300" s="27"/>
      <c r="H3300" s="52"/>
      <c r="I3300" s="380" t="str">
        <f>IFERROR(VLOOKUP($F3300,'Liste planification'!$V$2:$W$96,2,FALSE),"")</f>
        <v/>
      </c>
      <c r="J3300" s="27"/>
      <c r="K3300" s="27"/>
      <c r="L3300" s="27"/>
      <c r="M3300" s="52"/>
      <c r="N3300" s="52"/>
      <c r="O3300" s="52"/>
      <c r="P3300" s="52"/>
      <c r="Q3300" s="52"/>
      <c r="R3300" s="52"/>
      <c r="S3300" s="52"/>
      <c r="T3300" s="52"/>
      <c r="U3300" s="52"/>
      <c r="V3300" s="52"/>
      <c r="W3300" s="52"/>
      <c r="X3300" s="52"/>
      <c r="Y3300" s="194"/>
      <c r="Z3300" s="776"/>
      <c r="AA3300" s="190"/>
      <c r="AB3300" s="747">
        <f t="shared" si="204"/>
        <v>0</v>
      </c>
      <c r="AC3300" s="748">
        <f t="shared" si="205"/>
        <v>0</v>
      </c>
      <c r="AD3300" s="187"/>
      <c r="AE3300" s="186"/>
      <c r="AF3300" s="190"/>
      <c r="AG3300" s="747">
        <f t="shared" si="206"/>
        <v>0</v>
      </c>
      <c r="AH3300" s="748">
        <f t="shared" si="207"/>
        <v>0</v>
      </c>
      <c r="AI3300" s="187"/>
      <c r="AJ3300" s="52"/>
      <c r="AK3300" s="156" t="str">
        <f>IFERROR(VLOOKUP($A3300,'Liste planification'!$B$2:$C$105,2,FALSE),"")</f>
        <v/>
      </c>
      <c r="AL3300" s="27"/>
      <c r="AM3300" s="27"/>
    </row>
    <row r="3301" spans="1:39">
      <c r="A3301" s="158"/>
      <c r="B3301" s="159" t="str">
        <f>A3301&amp;"-"&amp;TEXT(COUNTIF($A$5:A3301,A3301),"000")</f>
        <v>-000</v>
      </c>
      <c r="C3301" s="52"/>
      <c r="D3301" s="27"/>
      <c r="E3301" s="28"/>
      <c r="F3301" s="27"/>
      <c r="G3301" s="27"/>
      <c r="H3301" s="52"/>
      <c r="I3301" s="380" t="str">
        <f>IFERROR(VLOOKUP($F3301,'Liste planification'!$V$2:$W$96,2,FALSE),"")</f>
        <v/>
      </c>
      <c r="J3301" s="27"/>
      <c r="K3301" s="27"/>
      <c r="L3301" s="27"/>
      <c r="M3301" s="52"/>
      <c r="N3301" s="52"/>
      <c r="O3301" s="52"/>
      <c r="P3301" s="52"/>
      <c r="Q3301" s="52"/>
      <c r="R3301" s="52"/>
      <c r="S3301" s="52"/>
      <c r="T3301" s="52"/>
      <c r="U3301" s="52"/>
      <c r="V3301" s="52"/>
      <c r="W3301" s="52"/>
      <c r="X3301" s="52"/>
      <c r="Y3301" s="194"/>
      <c r="Z3301" s="776"/>
      <c r="AA3301" s="190"/>
      <c r="AB3301" s="747">
        <f t="shared" si="204"/>
        <v>0</v>
      </c>
      <c r="AC3301" s="748">
        <f t="shared" si="205"/>
        <v>0</v>
      </c>
      <c r="AD3301" s="187"/>
      <c r="AE3301" s="186"/>
      <c r="AF3301" s="190"/>
      <c r="AG3301" s="747">
        <f t="shared" si="206"/>
        <v>0</v>
      </c>
      <c r="AH3301" s="748">
        <f t="shared" si="207"/>
        <v>0</v>
      </c>
      <c r="AI3301" s="187"/>
      <c r="AJ3301" s="52"/>
      <c r="AK3301" s="156" t="str">
        <f>IFERROR(VLOOKUP($A3301,'Liste planification'!$B$2:$C$105,2,FALSE),"")</f>
        <v/>
      </c>
      <c r="AL3301" s="27"/>
      <c r="AM3301" s="27"/>
    </row>
    <row r="3302" spans="1:39">
      <c r="A3302" s="158"/>
      <c r="B3302" s="159" t="str">
        <f>A3302&amp;"-"&amp;TEXT(COUNTIF($A$5:A3302,A3302),"000")</f>
        <v>-000</v>
      </c>
      <c r="C3302" s="52"/>
      <c r="D3302" s="27"/>
      <c r="E3302" s="28"/>
      <c r="F3302" s="27"/>
      <c r="G3302" s="27"/>
      <c r="H3302" s="52"/>
      <c r="I3302" s="380" t="str">
        <f>IFERROR(VLOOKUP($F3302,'Liste planification'!$V$2:$W$96,2,FALSE),"")</f>
        <v/>
      </c>
      <c r="J3302" s="27"/>
      <c r="K3302" s="27"/>
      <c r="L3302" s="27"/>
      <c r="M3302" s="52"/>
      <c r="N3302" s="52"/>
      <c r="O3302" s="52"/>
      <c r="P3302" s="52"/>
      <c r="Q3302" s="52"/>
      <c r="R3302" s="52"/>
      <c r="S3302" s="52"/>
      <c r="T3302" s="52"/>
      <c r="U3302" s="52"/>
      <c r="V3302" s="52"/>
      <c r="W3302" s="52"/>
      <c r="X3302" s="52"/>
      <c r="Y3302" s="194"/>
      <c r="Z3302" s="776"/>
      <c r="AA3302" s="190"/>
      <c r="AB3302" s="747">
        <f t="shared" si="204"/>
        <v>0</v>
      </c>
      <c r="AC3302" s="748">
        <f t="shared" si="205"/>
        <v>0</v>
      </c>
      <c r="AD3302" s="187"/>
      <c r="AE3302" s="186"/>
      <c r="AF3302" s="190"/>
      <c r="AG3302" s="747">
        <f t="shared" si="206"/>
        <v>0</v>
      </c>
      <c r="AH3302" s="748">
        <f t="shared" si="207"/>
        <v>0</v>
      </c>
      <c r="AI3302" s="187"/>
      <c r="AJ3302" s="52"/>
      <c r="AK3302" s="156" t="str">
        <f>IFERROR(VLOOKUP($A3302,'Liste planification'!$B$2:$C$105,2,FALSE),"")</f>
        <v/>
      </c>
      <c r="AL3302" s="27"/>
      <c r="AM3302" s="27"/>
    </row>
    <row r="3303" spans="1:39">
      <c r="A3303" s="158"/>
      <c r="B3303" s="159" t="str">
        <f>A3303&amp;"-"&amp;TEXT(COUNTIF($A$5:A3303,A3303),"000")</f>
        <v>-000</v>
      </c>
      <c r="C3303" s="52"/>
      <c r="D3303" s="27"/>
      <c r="E3303" s="28"/>
      <c r="F3303" s="27"/>
      <c r="G3303" s="27"/>
      <c r="H3303" s="52"/>
      <c r="I3303" s="380" t="str">
        <f>IFERROR(VLOOKUP($F3303,'Liste planification'!$V$2:$W$96,2,FALSE),"")</f>
        <v/>
      </c>
      <c r="J3303" s="27"/>
      <c r="K3303" s="27"/>
      <c r="L3303" s="27"/>
      <c r="M3303" s="52"/>
      <c r="N3303" s="52"/>
      <c r="O3303" s="52"/>
      <c r="P3303" s="52"/>
      <c r="Q3303" s="52"/>
      <c r="R3303" s="52"/>
      <c r="S3303" s="52"/>
      <c r="T3303" s="52"/>
      <c r="U3303" s="52"/>
      <c r="V3303" s="52"/>
      <c r="W3303" s="52"/>
      <c r="X3303" s="52"/>
      <c r="Y3303" s="194"/>
      <c r="Z3303" s="776"/>
      <c r="AA3303" s="190"/>
      <c r="AB3303" s="747">
        <f t="shared" si="204"/>
        <v>0</v>
      </c>
      <c r="AC3303" s="748">
        <f t="shared" si="205"/>
        <v>0</v>
      </c>
      <c r="AD3303" s="187"/>
      <c r="AE3303" s="186"/>
      <c r="AF3303" s="190"/>
      <c r="AG3303" s="747">
        <f t="shared" si="206"/>
        <v>0</v>
      </c>
      <c r="AH3303" s="748">
        <f t="shared" si="207"/>
        <v>0</v>
      </c>
      <c r="AI3303" s="187"/>
      <c r="AJ3303" s="52"/>
      <c r="AK3303" s="156" t="str">
        <f>IFERROR(VLOOKUP($A3303,'Liste planification'!$B$2:$C$105,2,FALSE),"")</f>
        <v/>
      </c>
      <c r="AL3303" s="27"/>
      <c r="AM3303" s="27"/>
    </row>
    <row r="3304" spans="1:39">
      <c r="A3304" s="158"/>
      <c r="B3304" s="159" t="str">
        <f>A3304&amp;"-"&amp;TEXT(COUNTIF($A$5:A3304,A3304),"000")</f>
        <v>-000</v>
      </c>
      <c r="C3304" s="52"/>
      <c r="D3304" s="27"/>
      <c r="E3304" s="28"/>
      <c r="F3304" s="27"/>
      <c r="G3304" s="27"/>
      <c r="H3304" s="52"/>
      <c r="I3304" s="380" t="str">
        <f>IFERROR(VLOOKUP($F3304,'Liste planification'!$V$2:$W$96,2,FALSE),"")</f>
        <v/>
      </c>
      <c r="J3304" s="27"/>
      <c r="K3304" s="27"/>
      <c r="L3304" s="27"/>
      <c r="M3304" s="52"/>
      <c r="N3304" s="52"/>
      <c r="O3304" s="52"/>
      <c r="P3304" s="52"/>
      <c r="Q3304" s="52"/>
      <c r="R3304" s="52"/>
      <c r="S3304" s="52"/>
      <c r="T3304" s="52"/>
      <c r="U3304" s="52"/>
      <c r="V3304" s="52"/>
      <c r="W3304" s="52"/>
      <c r="X3304" s="52"/>
      <c r="Y3304" s="194"/>
      <c r="Z3304" s="776"/>
      <c r="AA3304" s="190"/>
      <c r="AB3304" s="747">
        <f t="shared" si="204"/>
        <v>0</v>
      </c>
      <c r="AC3304" s="748">
        <f t="shared" si="205"/>
        <v>0</v>
      </c>
      <c r="AD3304" s="187"/>
      <c r="AE3304" s="186"/>
      <c r="AF3304" s="190"/>
      <c r="AG3304" s="747">
        <f t="shared" si="206"/>
        <v>0</v>
      </c>
      <c r="AH3304" s="748">
        <f t="shared" si="207"/>
        <v>0</v>
      </c>
      <c r="AI3304" s="187"/>
      <c r="AJ3304" s="52"/>
      <c r="AK3304" s="156" t="str">
        <f>IFERROR(VLOOKUP($A3304,'Liste planification'!$B$2:$C$105,2,FALSE),"")</f>
        <v/>
      </c>
      <c r="AL3304" s="27"/>
      <c r="AM3304" s="27"/>
    </row>
    <row r="3305" spans="1:39">
      <c r="A3305" s="158"/>
      <c r="B3305" s="159" t="str">
        <f>A3305&amp;"-"&amp;TEXT(COUNTIF($A$5:A3305,A3305),"000")</f>
        <v>-000</v>
      </c>
      <c r="C3305" s="52"/>
      <c r="D3305" s="27"/>
      <c r="E3305" s="28"/>
      <c r="F3305" s="27"/>
      <c r="G3305" s="27"/>
      <c r="H3305" s="52"/>
      <c r="I3305" s="380" t="str">
        <f>IFERROR(VLOOKUP($F3305,'Liste planification'!$V$2:$W$96,2,FALSE),"")</f>
        <v/>
      </c>
      <c r="J3305" s="27"/>
      <c r="K3305" s="27"/>
      <c r="L3305" s="27"/>
      <c r="M3305" s="52"/>
      <c r="N3305" s="52"/>
      <c r="O3305" s="52"/>
      <c r="P3305" s="52"/>
      <c r="Q3305" s="52"/>
      <c r="R3305" s="52"/>
      <c r="S3305" s="52"/>
      <c r="T3305" s="52"/>
      <c r="U3305" s="52"/>
      <c r="V3305" s="52"/>
      <c r="W3305" s="52"/>
      <c r="X3305" s="52"/>
      <c r="Y3305" s="194"/>
      <c r="Z3305" s="776"/>
      <c r="AA3305" s="190"/>
      <c r="AB3305" s="747">
        <f t="shared" si="204"/>
        <v>0</v>
      </c>
      <c r="AC3305" s="748">
        <f t="shared" si="205"/>
        <v>0</v>
      </c>
      <c r="AD3305" s="187"/>
      <c r="AE3305" s="186"/>
      <c r="AF3305" s="190"/>
      <c r="AG3305" s="747">
        <f t="shared" si="206"/>
        <v>0</v>
      </c>
      <c r="AH3305" s="748">
        <f t="shared" si="207"/>
        <v>0</v>
      </c>
      <c r="AI3305" s="187"/>
      <c r="AJ3305" s="52"/>
      <c r="AK3305" s="156" t="str">
        <f>IFERROR(VLOOKUP($A3305,'Liste planification'!$B$2:$C$105,2,FALSE),"")</f>
        <v/>
      </c>
      <c r="AL3305" s="27"/>
      <c r="AM3305" s="27"/>
    </row>
    <row r="3306" spans="1:39">
      <c r="A3306" s="158"/>
      <c r="B3306" s="159" t="str">
        <f>A3306&amp;"-"&amp;TEXT(COUNTIF($A$5:A3306,A3306),"000")</f>
        <v>-000</v>
      </c>
      <c r="C3306" s="52"/>
      <c r="D3306" s="27"/>
      <c r="E3306" s="28"/>
      <c r="F3306" s="27"/>
      <c r="G3306" s="27"/>
      <c r="H3306" s="52"/>
      <c r="I3306" s="380" t="str">
        <f>IFERROR(VLOOKUP($F3306,'Liste planification'!$V$2:$W$96,2,FALSE),"")</f>
        <v/>
      </c>
      <c r="J3306" s="27"/>
      <c r="K3306" s="27"/>
      <c r="L3306" s="27"/>
      <c r="M3306" s="52"/>
      <c r="N3306" s="52"/>
      <c r="O3306" s="52"/>
      <c r="P3306" s="52"/>
      <c r="Q3306" s="52"/>
      <c r="R3306" s="52"/>
      <c r="S3306" s="52"/>
      <c r="T3306" s="52"/>
      <c r="U3306" s="52"/>
      <c r="V3306" s="52"/>
      <c r="W3306" s="52"/>
      <c r="X3306" s="52"/>
      <c r="Y3306" s="194"/>
      <c r="Z3306" s="776"/>
      <c r="AA3306" s="190"/>
      <c r="AB3306" s="747">
        <f t="shared" si="204"/>
        <v>0</v>
      </c>
      <c r="AC3306" s="748">
        <f t="shared" si="205"/>
        <v>0</v>
      </c>
      <c r="AD3306" s="187"/>
      <c r="AE3306" s="186"/>
      <c r="AF3306" s="190"/>
      <c r="AG3306" s="747">
        <f t="shared" si="206"/>
        <v>0</v>
      </c>
      <c r="AH3306" s="748">
        <f t="shared" si="207"/>
        <v>0</v>
      </c>
      <c r="AI3306" s="187"/>
      <c r="AJ3306" s="52"/>
      <c r="AK3306" s="156" t="str">
        <f>IFERROR(VLOOKUP($A3306,'Liste planification'!$B$2:$C$105,2,FALSE),"")</f>
        <v/>
      </c>
      <c r="AL3306" s="27"/>
      <c r="AM3306" s="27"/>
    </row>
    <row r="3307" spans="1:39">
      <c r="A3307" s="158"/>
      <c r="B3307" s="159" t="str">
        <f>A3307&amp;"-"&amp;TEXT(COUNTIF($A$5:A3307,A3307),"000")</f>
        <v>-000</v>
      </c>
      <c r="C3307" s="52"/>
      <c r="D3307" s="27"/>
      <c r="E3307" s="28"/>
      <c r="F3307" s="27"/>
      <c r="G3307" s="27"/>
      <c r="H3307" s="52"/>
      <c r="I3307" s="380" t="str">
        <f>IFERROR(VLOOKUP($F3307,'Liste planification'!$V$2:$W$96,2,FALSE),"")</f>
        <v/>
      </c>
      <c r="J3307" s="27"/>
      <c r="K3307" s="27"/>
      <c r="L3307" s="27"/>
      <c r="M3307" s="52"/>
      <c r="N3307" s="52"/>
      <c r="O3307" s="52"/>
      <c r="P3307" s="52"/>
      <c r="Q3307" s="52"/>
      <c r="R3307" s="52"/>
      <c r="S3307" s="52"/>
      <c r="T3307" s="52"/>
      <c r="U3307" s="52"/>
      <c r="V3307" s="52"/>
      <c r="W3307" s="52"/>
      <c r="X3307" s="52"/>
      <c r="Y3307" s="194"/>
      <c r="Z3307" s="776"/>
      <c r="AA3307" s="190"/>
      <c r="AB3307" s="747">
        <f t="shared" si="204"/>
        <v>0</v>
      </c>
      <c r="AC3307" s="748">
        <f t="shared" si="205"/>
        <v>0</v>
      </c>
      <c r="AD3307" s="187"/>
      <c r="AE3307" s="186"/>
      <c r="AF3307" s="190"/>
      <c r="AG3307" s="747">
        <f t="shared" si="206"/>
        <v>0</v>
      </c>
      <c r="AH3307" s="748">
        <f t="shared" si="207"/>
        <v>0</v>
      </c>
      <c r="AI3307" s="187"/>
      <c r="AJ3307" s="52"/>
      <c r="AK3307" s="156" t="str">
        <f>IFERROR(VLOOKUP($A3307,'Liste planification'!$B$2:$C$105,2,FALSE),"")</f>
        <v/>
      </c>
      <c r="AL3307" s="27"/>
      <c r="AM3307" s="27"/>
    </row>
    <row r="3308" spans="1:39">
      <c r="A3308" s="158"/>
      <c r="B3308" s="159" t="str">
        <f>A3308&amp;"-"&amp;TEXT(COUNTIF($A$5:A3308,A3308),"000")</f>
        <v>-000</v>
      </c>
      <c r="C3308" s="52"/>
      <c r="D3308" s="27"/>
      <c r="E3308" s="28"/>
      <c r="F3308" s="27"/>
      <c r="G3308" s="27"/>
      <c r="H3308" s="52"/>
      <c r="I3308" s="380" t="str">
        <f>IFERROR(VLOOKUP($F3308,'Liste planification'!$V$2:$W$96,2,FALSE),"")</f>
        <v/>
      </c>
      <c r="J3308" s="27"/>
      <c r="K3308" s="27"/>
      <c r="L3308" s="27"/>
      <c r="M3308" s="52"/>
      <c r="N3308" s="52"/>
      <c r="O3308" s="52"/>
      <c r="P3308" s="52"/>
      <c r="Q3308" s="52"/>
      <c r="R3308" s="52"/>
      <c r="S3308" s="52"/>
      <c r="T3308" s="52"/>
      <c r="U3308" s="52"/>
      <c r="V3308" s="52"/>
      <c r="W3308" s="52"/>
      <c r="X3308" s="52"/>
      <c r="Y3308" s="194"/>
      <c r="Z3308" s="776"/>
      <c r="AA3308" s="190"/>
      <c r="AB3308" s="747">
        <f t="shared" si="204"/>
        <v>0</v>
      </c>
      <c r="AC3308" s="748">
        <f t="shared" si="205"/>
        <v>0</v>
      </c>
      <c r="AD3308" s="187"/>
      <c r="AE3308" s="186"/>
      <c r="AF3308" s="190"/>
      <c r="AG3308" s="747">
        <f t="shared" si="206"/>
        <v>0</v>
      </c>
      <c r="AH3308" s="748">
        <f t="shared" si="207"/>
        <v>0</v>
      </c>
      <c r="AI3308" s="187"/>
      <c r="AJ3308" s="52"/>
      <c r="AK3308" s="156" t="str">
        <f>IFERROR(VLOOKUP($A3308,'Liste planification'!$B$2:$C$105,2,FALSE),"")</f>
        <v/>
      </c>
      <c r="AL3308" s="27"/>
      <c r="AM3308" s="27"/>
    </row>
    <row r="3309" spans="1:39">
      <c r="A3309" s="158"/>
      <c r="B3309" s="159" t="str">
        <f>A3309&amp;"-"&amp;TEXT(COUNTIF($A$5:A3309,A3309),"000")</f>
        <v>-000</v>
      </c>
      <c r="C3309" s="52"/>
      <c r="D3309" s="27"/>
      <c r="E3309" s="28"/>
      <c r="F3309" s="27"/>
      <c r="G3309" s="27"/>
      <c r="H3309" s="52"/>
      <c r="I3309" s="380" t="str">
        <f>IFERROR(VLOOKUP($F3309,'Liste planification'!$V$2:$W$96,2,FALSE),"")</f>
        <v/>
      </c>
      <c r="J3309" s="27"/>
      <c r="K3309" s="27"/>
      <c r="L3309" s="27"/>
      <c r="M3309" s="52"/>
      <c r="N3309" s="52"/>
      <c r="O3309" s="52"/>
      <c r="P3309" s="52"/>
      <c r="Q3309" s="52"/>
      <c r="R3309" s="52"/>
      <c r="S3309" s="52"/>
      <c r="T3309" s="52"/>
      <c r="U3309" s="52"/>
      <c r="V3309" s="52"/>
      <c r="W3309" s="52"/>
      <c r="X3309" s="52"/>
      <c r="Y3309" s="194"/>
      <c r="Z3309" s="776"/>
      <c r="AA3309" s="190"/>
      <c r="AB3309" s="747">
        <f t="shared" si="204"/>
        <v>0</v>
      </c>
      <c r="AC3309" s="748">
        <f t="shared" si="205"/>
        <v>0</v>
      </c>
      <c r="AD3309" s="187"/>
      <c r="AE3309" s="186"/>
      <c r="AF3309" s="190"/>
      <c r="AG3309" s="747">
        <f t="shared" si="206"/>
        <v>0</v>
      </c>
      <c r="AH3309" s="748">
        <f t="shared" si="207"/>
        <v>0</v>
      </c>
      <c r="AI3309" s="187"/>
      <c r="AJ3309" s="52"/>
      <c r="AK3309" s="156" t="str">
        <f>IFERROR(VLOOKUP($A3309,'Liste planification'!$B$2:$C$105,2,FALSE),"")</f>
        <v/>
      </c>
      <c r="AL3309" s="27"/>
      <c r="AM3309" s="27"/>
    </row>
    <row r="3310" spans="1:39">
      <c r="A3310" s="158"/>
      <c r="B3310" s="159" t="str">
        <f>A3310&amp;"-"&amp;TEXT(COUNTIF($A$5:A3310,A3310),"000")</f>
        <v>-000</v>
      </c>
      <c r="C3310" s="52"/>
      <c r="D3310" s="27"/>
      <c r="E3310" s="28"/>
      <c r="F3310" s="27"/>
      <c r="G3310" s="27"/>
      <c r="H3310" s="52"/>
      <c r="I3310" s="380" t="str">
        <f>IFERROR(VLOOKUP($F3310,'Liste planification'!$V$2:$W$96,2,FALSE),"")</f>
        <v/>
      </c>
      <c r="J3310" s="27"/>
      <c r="K3310" s="27"/>
      <c r="L3310" s="27"/>
      <c r="M3310" s="52"/>
      <c r="N3310" s="52"/>
      <c r="O3310" s="52"/>
      <c r="P3310" s="52"/>
      <c r="Q3310" s="52"/>
      <c r="R3310" s="52"/>
      <c r="S3310" s="52"/>
      <c r="T3310" s="52"/>
      <c r="U3310" s="52"/>
      <c r="V3310" s="52"/>
      <c r="W3310" s="52"/>
      <c r="X3310" s="52"/>
      <c r="Y3310" s="194"/>
      <c r="Z3310" s="776"/>
      <c r="AA3310" s="190"/>
      <c r="AB3310" s="747">
        <f t="shared" si="204"/>
        <v>0</v>
      </c>
      <c r="AC3310" s="748">
        <f t="shared" si="205"/>
        <v>0</v>
      </c>
      <c r="AD3310" s="187"/>
      <c r="AE3310" s="186"/>
      <c r="AF3310" s="190"/>
      <c r="AG3310" s="747">
        <f t="shared" si="206"/>
        <v>0</v>
      </c>
      <c r="AH3310" s="748">
        <f t="shared" si="207"/>
        <v>0</v>
      </c>
      <c r="AI3310" s="187"/>
      <c r="AJ3310" s="52"/>
      <c r="AK3310" s="156" t="str">
        <f>IFERROR(VLOOKUP($A3310,'Liste planification'!$B$2:$C$105,2,FALSE),"")</f>
        <v/>
      </c>
      <c r="AL3310" s="27"/>
      <c r="AM3310" s="27"/>
    </row>
    <row r="3311" spans="1:39">
      <c r="A3311" s="158"/>
      <c r="B3311" s="159" t="str">
        <f>A3311&amp;"-"&amp;TEXT(COUNTIF($A$5:A3311,A3311),"000")</f>
        <v>-000</v>
      </c>
      <c r="C3311" s="52"/>
      <c r="D3311" s="27"/>
      <c r="E3311" s="28"/>
      <c r="F3311" s="27"/>
      <c r="G3311" s="27"/>
      <c r="H3311" s="52"/>
      <c r="I3311" s="380" t="str">
        <f>IFERROR(VLOOKUP($F3311,'Liste planification'!$V$2:$W$96,2,FALSE),"")</f>
        <v/>
      </c>
      <c r="J3311" s="27"/>
      <c r="K3311" s="27"/>
      <c r="L3311" s="27"/>
      <c r="M3311" s="52"/>
      <c r="N3311" s="52"/>
      <c r="O3311" s="52"/>
      <c r="P3311" s="52"/>
      <c r="Q3311" s="52"/>
      <c r="R3311" s="52"/>
      <c r="S3311" s="52"/>
      <c r="T3311" s="52"/>
      <c r="U3311" s="52"/>
      <c r="V3311" s="52"/>
      <c r="W3311" s="52"/>
      <c r="X3311" s="52"/>
      <c r="Y3311" s="194"/>
      <c r="Z3311" s="776"/>
      <c r="AA3311" s="190"/>
      <c r="AB3311" s="747">
        <f t="shared" si="204"/>
        <v>0</v>
      </c>
      <c r="AC3311" s="748">
        <f t="shared" si="205"/>
        <v>0</v>
      </c>
      <c r="AD3311" s="187"/>
      <c r="AE3311" s="186"/>
      <c r="AF3311" s="190"/>
      <c r="AG3311" s="747">
        <f t="shared" si="206"/>
        <v>0</v>
      </c>
      <c r="AH3311" s="748">
        <f t="shared" si="207"/>
        <v>0</v>
      </c>
      <c r="AI3311" s="187"/>
      <c r="AJ3311" s="52"/>
      <c r="AK3311" s="156" t="str">
        <f>IFERROR(VLOOKUP($A3311,'Liste planification'!$B$2:$C$105,2,FALSE),"")</f>
        <v/>
      </c>
      <c r="AL3311" s="27"/>
      <c r="AM3311" s="27"/>
    </row>
    <row r="3312" spans="1:39">
      <c r="A3312" s="158"/>
      <c r="B3312" s="159" t="str">
        <f>A3312&amp;"-"&amp;TEXT(COUNTIF($A$5:A3312,A3312),"000")</f>
        <v>-000</v>
      </c>
      <c r="C3312" s="52"/>
      <c r="D3312" s="27"/>
      <c r="E3312" s="28"/>
      <c r="F3312" s="27"/>
      <c r="G3312" s="27"/>
      <c r="H3312" s="52"/>
      <c r="I3312" s="380" t="str">
        <f>IFERROR(VLOOKUP($F3312,'Liste planification'!$V$2:$W$96,2,FALSE),"")</f>
        <v/>
      </c>
      <c r="J3312" s="27"/>
      <c r="K3312" s="27"/>
      <c r="L3312" s="27"/>
      <c r="M3312" s="52"/>
      <c r="N3312" s="52"/>
      <c r="O3312" s="52"/>
      <c r="P3312" s="52"/>
      <c r="Q3312" s="52"/>
      <c r="R3312" s="52"/>
      <c r="S3312" s="52"/>
      <c r="T3312" s="52"/>
      <c r="U3312" s="52"/>
      <c r="V3312" s="52"/>
      <c r="W3312" s="52"/>
      <c r="X3312" s="52"/>
      <c r="Y3312" s="194"/>
      <c r="Z3312" s="776"/>
      <c r="AA3312" s="190"/>
      <c r="AB3312" s="747">
        <f t="shared" si="204"/>
        <v>0</v>
      </c>
      <c r="AC3312" s="748">
        <f t="shared" si="205"/>
        <v>0</v>
      </c>
      <c r="AD3312" s="187"/>
      <c r="AE3312" s="186"/>
      <c r="AF3312" s="190"/>
      <c r="AG3312" s="747">
        <f t="shared" si="206"/>
        <v>0</v>
      </c>
      <c r="AH3312" s="748">
        <f t="shared" si="207"/>
        <v>0</v>
      </c>
      <c r="AI3312" s="187"/>
      <c r="AJ3312" s="52"/>
      <c r="AK3312" s="156" t="str">
        <f>IFERROR(VLOOKUP($A3312,'Liste planification'!$B$2:$C$105,2,FALSE),"")</f>
        <v/>
      </c>
      <c r="AL3312" s="27"/>
      <c r="AM3312" s="27"/>
    </row>
    <row r="3313" spans="1:39">
      <c r="A3313" s="158"/>
      <c r="B3313" s="159" t="str">
        <f>A3313&amp;"-"&amp;TEXT(COUNTIF($A$5:A3313,A3313),"000")</f>
        <v>-000</v>
      </c>
      <c r="C3313" s="52"/>
      <c r="D3313" s="27"/>
      <c r="E3313" s="28"/>
      <c r="F3313" s="27"/>
      <c r="G3313" s="27"/>
      <c r="H3313" s="52"/>
      <c r="I3313" s="380" t="str">
        <f>IFERROR(VLOOKUP($F3313,'Liste planification'!$V$2:$W$96,2,FALSE),"")</f>
        <v/>
      </c>
      <c r="J3313" s="27"/>
      <c r="K3313" s="27"/>
      <c r="L3313" s="27"/>
      <c r="M3313" s="52"/>
      <c r="N3313" s="52"/>
      <c r="O3313" s="52"/>
      <c r="P3313" s="52"/>
      <c r="Q3313" s="52"/>
      <c r="R3313" s="52"/>
      <c r="S3313" s="52"/>
      <c r="T3313" s="52"/>
      <c r="U3313" s="52"/>
      <c r="V3313" s="52"/>
      <c r="W3313" s="52"/>
      <c r="X3313" s="52"/>
      <c r="Y3313" s="194"/>
      <c r="Z3313" s="776"/>
      <c r="AA3313" s="190"/>
      <c r="AB3313" s="747">
        <f t="shared" si="204"/>
        <v>0</v>
      </c>
      <c r="AC3313" s="748">
        <f t="shared" si="205"/>
        <v>0</v>
      </c>
      <c r="AD3313" s="187"/>
      <c r="AE3313" s="186"/>
      <c r="AF3313" s="190"/>
      <c r="AG3313" s="747">
        <f t="shared" si="206"/>
        <v>0</v>
      </c>
      <c r="AH3313" s="748">
        <f t="shared" si="207"/>
        <v>0</v>
      </c>
      <c r="AI3313" s="187"/>
      <c r="AJ3313" s="52"/>
      <c r="AK3313" s="156" t="str">
        <f>IFERROR(VLOOKUP($A3313,'Liste planification'!$B$2:$C$105,2,FALSE),"")</f>
        <v/>
      </c>
      <c r="AL3313" s="27"/>
      <c r="AM3313" s="27"/>
    </row>
    <row r="3314" spans="1:39">
      <c r="A3314" s="158"/>
      <c r="B3314" s="159" t="str">
        <f>A3314&amp;"-"&amp;TEXT(COUNTIF($A$5:A3314,A3314),"000")</f>
        <v>-000</v>
      </c>
      <c r="C3314" s="52"/>
      <c r="D3314" s="27"/>
      <c r="E3314" s="28"/>
      <c r="F3314" s="27"/>
      <c r="G3314" s="27"/>
      <c r="H3314" s="52"/>
      <c r="I3314" s="380" t="str">
        <f>IFERROR(VLOOKUP($F3314,'Liste planification'!$V$2:$W$96,2,FALSE),"")</f>
        <v/>
      </c>
      <c r="J3314" s="27"/>
      <c r="K3314" s="27"/>
      <c r="L3314" s="27"/>
      <c r="M3314" s="52"/>
      <c r="N3314" s="52"/>
      <c r="O3314" s="52"/>
      <c r="P3314" s="52"/>
      <c r="Q3314" s="52"/>
      <c r="R3314" s="52"/>
      <c r="S3314" s="52"/>
      <c r="T3314" s="52"/>
      <c r="U3314" s="52"/>
      <c r="V3314" s="52"/>
      <c r="W3314" s="52"/>
      <c r="X3314" s="52"/>
      <c r="Y3314" s="194"/>
      <c r="Z3314" s="776"/>
      <c r="AA3314" s="190"/>
      <c r="AB3314" s="747">
        <f t="shared" si="204"/>
        <v>0</v>
      </c>
      <c r="AC3314" s="748">
        <f t="shared" si="205"/>
        <v>0</v>
      </c>
      <c r="AD3314" s="187"/>
      <c r="AE3314" s="186"/>
      <c r="AF3314" s="190"/>
      <c r="AG3314" s="747">
        <f t="shared" si="206"/>
        <v>0</v>
      </c>
      <c r="AH3314" s="748">
        <f t="shared" si="207"/>
        <v>0</v>
      </c>
      <c r="AI3314" s="187"/>
      <c r="AJ3314" s="52"/>
      <c r="AK3314" s="156" t="str">
        <f>IFERROR(VLOOKUP($A3314,'Liste planification'!$B$2:$C$105,2,FALSE),"")</f>
        <v/>
      </c>
      <c r="AL3314" s="27"/>
      <c r="AM3314" s="27"/>
    </row>
    <row r="3315" spans="1:39">
      <c r="A3315" s="158"/>
      <c r="B3315" s="159" t="str">
        <f>A3315&amp;"-"&amp;TEXT(COUNTIF($A$5:A3315,A3315),"000")</f>
        <v>-000</v>
      </c>
      <c r="C3315" s="52"/>
      <c r="D3315" s="27"/>
      <c r="E3315" s="28"/>
      <c r="F3315" s="27"/>
      <c r="G3315" s="27"/>
      <c r="H3315" s="52"/>
      <c r="I3315" s="380" t="str">
        <f>IFERROR(VLOOKUP($F3315,'Liste planification'!$V$2:$W$96,2,FALSE),"")</f>
        <v/>
      </c>
      <c r="J3315" s="27"/>
      <c r="K3315" s="27"/>
      <c r="L3315" s="27"/>
      <c r="M3315" s="52"/>
      <c r="N3315" s="52"/>
      <c r="O3315" s="52"/>
      <c r="P3315" s="52"/>
      <c r="Q3315" s="52"/>
      <c r="R3315" s="52"/>
      <c r="S3315" s="52"/>
      <c r="T3315" s="52"/>
      <c r="U3315" s="52"/>
      <c r="V3315" s="52"/>
      <c r="W3315" s="52"/>
      <c r="X3315" s="52"/>
      <c r="Y3315" s="194"/>
      <c r="Z3315" s="776"/>
      <c r="AA3315" s="190"/>
      <c r="AB3315" s="747">
        <f t="shared" si="204"/>
        <v>0</v>
      </c>
      <c r="AC3315" s="748">
        <f t="shared" si="205"/>
        <v>0</v>
      </c>
      <c r="AD3315" s="187"/>
      <c r="AE3315" s="186"/>
      <c r="AF3315" s="190"/>
      <c r="AG3315" s="747">
        <f t="shared" si="206"/>
        <v>0</v>
      </c>
      <c r="AH3315" s="748">
        <f t="shared" si="207"/>
        <v>0</v>
      </c>
      <c r="AI3315" s="187"/>
      <c r="AJ3315" s="52"/>
      <c r="AK3315" s="156" t="str">
        <f>IFERROR(VLOOKUP($A3315,'Liste planification'!$B$2:$C$105,2,FALSE),"")</f>
        <v/>
      </c>
      <c r="AL3315" s="27"/>
      <c r="AM3315" s="27"/>
    </row>
    <row r="3316" spans="1:39">
      <c r="A3316" s="158"/>
      <c r="B3316" s="159" t="str">
        <f>A3316&amp;"-"&amp;TEXT(COUNTIF($A$5:A3316,A3316),"000")</f>
        <v>-000</v>
      </c>
      <c r="C3316" s="52"/>
      <c r="D3316" s="27"/>
      <c r="E3316" s="28"/>
      <c r="F3316" s="27"/>
      <c r="G3316" s="27"/>
      <c r="H3316" s="52"/>
      <c r="I3316" s="380" t="str">
        <f>IFERROR(VLOOKUP($F3316,'Liste planification'!$V$2:$W$96,2,FALSE),"")</f>
        <v/>
      </c>
      <c r="J3316" s="27"/>
      <c r="K3316" s="27"/>
      <c r="L3316" s="27"/>
      <c r="M3316" s="52"/>
      <c r="N3316" s="52"/>
      <c r="O3316" s="52"/>
      <c r="P3316" s="52"/>
      <c r="Q3316" s="52"/>
      <c r="R3316" s="52"/>
      <c r="S3316" s="52"/>
      <c r="T3316" s="52"/>
      <c r="U3316" s="52"/>
      <c r="V3316" s="52"/>
      <c r="W3316" s="52"/>
      <c r="X3316" s="52"/>
      <c r="Y3316" s="194"/>
      <c r="Z3316" s="776"/>
      <c r="AA3316" s="190"/>
      <c r="AB3316" s="747">
        <f t="shared" ref="AB3316:AB3379" si="208">AA3316/$AB$1</f>
        <v>0</v>
      </c>
      <c r="AC3316" s="748">
        <f t="shared" ref="AC3316:AC3379" si="209">AA3316/$AC$1</f>
        <v>0</v>
      </c>
      <c r="AD3316" s="187"/>
      <c r="AE3316" s="186"/>
      <c r="AF3316" s="190"/>
      <c r="AG3316" s="747">
        <f t="shared" ref="AG3316:AG3379" si="210">AF3316/$AB$1</f>
        <v>0</v>
      </c>
      <c r="AH3316" s="748">
        <f t="shared" ref="AH3316:AH3379" si="211">AF3316/$AC$1</f>
        <v>0</v>
      </c>
      <c r="AI3316" s="187"/>
      <c r="AJ3316" s="52"/>
      <c r="AK3316" s="156" t="str">
        <f>IFERROR(VLOOKUP($A3316,'Liste planification'!$B$2:$C$105,2,FALSE),"")</f>
        <v/>
      </c>
      <c r="AL3316" s="27"/>
      <c r="AM3316" s="27"/>
    </row>
    <row r="3317" spans="1:39">
      <c r="A3317" s="158"/>
      <c r="B3317" s="159" t="str">
        <f>A3317&amp;"-"&amp;TEXT(COUNTIF($A$5:A3317,A3317),"000")</f>
        <v>-000</v>
      </c>
      <c r="C3317" s="52"/>
      <c r="D3317" s="27"/>
      <c r="E3317" s="28"/>
      <c r="F3317" s="27"/>
      <c r="G3317" s="27"/>
      <c r="H3317" s="52"/>
      <c r="I3317" s="380" t="str">
        <f>IFERROR(VLOOKUP($F3317,'Liste planification'!$V$2:$W$96,2,FALSE),"")</f>
        <v/>
      </c>
      <c r="J3317" s="27"/>
      <c r="K3317" s="27"/>
      <c r="L3317" s="27"/>
      <c r="M3317" s="52"/>
      <c r="N3317" s="52"/>
      <c r="O3317" s="52"/>
      <c r="P3317" s="52"/>
      <c r="Q3317" s="52"/>
      <c r="R3317" s="52"/>
      <c r="S3317" s="52"/>
      <c r="T3317" s="52"/>
      <c r="U3317" s="52"/>
      <c r="V3317" s="52"/>
      <c r="W3317" s="52"/>
      <c r="X3317" s="52"/>
      <c r="Y3317" s="194"/>
      <c r="Z3317" s="776"/>
      <c r="AA3317" s="190"/>
      <c r="AB3317" s="747">
        <f t="shared" si="208"/>
        <v>0</v>
      </c>
      <c r="AC3317" s="748">
        <f t="shared" si="209"/>
        <v>0</v>
      </c>
      <c r="AD3317" s="187"/>
      <c r="AE3317" s="186"/>
      <c r="AF3317" s="190"/>
      <c r="AG3317" s="747">
        <f t="shared" si="210"/>
        <v>0</v>
      </c>
      <c r="AH3317" s="748">
        <f t="shared" si="211"/>
        <v>0</v>
      </c>
      <c r="AI3317" s="187"/>
      <c r="AJ3317" s="52"/>
      <c r="AK3317" s="156" t="str">
        <f>IFERROR(VLOOKUP($A3317,'Liste planification'!$B$2:$C$105,2,FALSE),"")</f>
        <v/>
      </c>
      <c r="AL3317" s="27"/>
      <c r="AM3317" s="27"/>
    </row>
    <row r="3318" spans="1:39">
      <c r="A3318" s="158"/>
      <c r="B3318" s="159" t="str">
        <f>A3318&amp;"-"&amp;TEXT(COUNTIF($A$5:A3318,A3318),"000")</f>
        <v>-000</v>
      </c>
      <c r="C3318" s="52"/>
      <c r="D3318" s="27"/>
      <c r="E3318" s="28"/>
      <c r="F3318" s="27"/>
      <c r="G3318" s="27"/>
      <c r="H3318" s="52"/>
      <c r="I3318" s="380" t="str">
        <f>IFERROR(VLOOKUP($F3318,'Liste planification'!$V$2:$W$96,2,FALSE),"")</f>
        <v/>
      </c>
      <c r="J3318" s="27"/>
      <c r="K3318" s="27"/>
      <c r="L3318" s="27"/>
      <c r="M3318" s="52"/>
      <c r="N3318" s="52"/>
      <c r="O3318" s="52"/>
      <c r="P3318" s="52"/>
      <c r="Q3318" s="52"/>
      <c r="R3318" s="52"/>
      <c r="S3318" s="52"/>
      <c r="T3318" s="52"/>
      <c r="U3318" s="52"/>
      <c r="V3318" s="52"/>
      <c r="W3318" s="52"/>
      <c r="X3318" s="52"/>
      <c r="Y3318" s="194"/>
      <c r="Z3318" s="776"/>
      <c r="AA3318" s="190"/>
      <c r="AB3318" s="747">
        <f t="shared" si="208"/>
        <v>0</v>
      </c>
      <c r="AC3318" s="748">
        <f t="shared" si="209"/>
        <v>0</v>
      </c>
      <c r="AD3318" s="187"/>
      <c r="AE3318" s="186"/>
      <c r="AF3318" s="190"/>
      <c r="AG3318" s="747">
        <f t="shared" si="210"/>
        <v>0</v>
      </c>
      <c r="AH3318" s="748">
        <f t="shared" si="211"/>
        <v>0</v>
      </c>
      <c r="AI3318" s="187"/>
      <c r="AJ3318" s="52"/>
      <c r="AK3318" s="156" t="str">
        <f>IFERROR(VLOOKUP($A3318,'Liste planification'!$B$2:$C$105,2,FALSE),"")</f>
        <v/>
      </c>
      <c r="AL3318" s="27"/>
      <c r="AM3318" s="27"/>
    </row>
    <row r="3319" spans="1:39">
      <c r="A3319" s="158"/>
      <c r="B3319" s="159" t="str">
        <f>A3319&amp;"-"&amp;TEXT(COUNTIF($A$5:A3319,A3319),"000")</f>
        <v>-000</v>
      </c>
      <c r="C3319" s="52"/>
      <c r="D3319" s="27"/>
      <c r="E3319" s="28"/>
      <c r="F3319" s="27"/>
      <c r="G3319" s="27"/>
      <c r="H3319" s="52"/>
      <c r="I3319" s="380" t="str">
        <f>IFERROR(VLOOKUP($F3319,'Liste planification'!$V$2:$W$96,2,FALSE),"")</f>
        <v/>
      </c>
      <c r="J3319" s="27"/>
      <c r="K3319" s="27"/>
      <c r="L3319" s="27"/>
      <c r="M3319" s="52"/>
      <c r="N3319" s="52"/>
      <c r="O3319" s="52"/>
      <c r="P3319" s="52"/>
      <c r="Q3319" s="52"/>
      <c r="R3319" s="52"/>
      <c r="S3319" s="52"/>
      <c r="T3319" s="52"/>
      <c r="U3319" s="52"/>
      <c r="V3319" s="52"/>
      <c r="W3319" s="52"/>
      <c r="X3319" s="52"/>
      <c r="Y3319" s="194"/>
      <c r="Z3319" s="776"/>
      <c r="AA3319" s="190"/>
      <c r="AB3319" s="747">
        <f t="shared" si="208"/>
        <v>0</v>
      </c>
      <c r="AC3319" s="748">
        <f t="shared" si="209"/>
        <v>0</v>
      </c>
      <c r="AD3319" s="187"/>
      <c r="AE3319" s="186"/>
      <c r="AF3319" s="190"/>
      <c r="AG3319" s="747">
        <f t="shared" si="210"/>
        <v>0</v>
      </c>
      <c r="AH3319" s="748">
        <f t="shared" si="211"/>
        <v>0</v>
      </c>
      <c r="AI3319" s="187"/>
      <c r="AJ3319" s="52"/>
      <c r="AK3319" s="156" t="str">
        <f>IFERROR(VLOOKUP($A3319,'Liste planification'!$B$2:$C$105,2,FALSE),"")</f>
        <v/>
      </c>
      <c r="AL3319" s="27"/>
      <c r="AM3319" s="27"/>
    </row>
    <row r="3320" spans="1:39">
      <c r="A3320" s="158"/>
      <c r="B3320" s="159" t="str">
        <f>A3320&amp;"-"&amp;TEXT(COUNTIF($A$5:A3320,A3320),"000")</f>
        <v>-000</v>
      </c>
      <c r="C3320" s="52"/>
      <c r="D3320" s="27"/>
      <c r="E3320" s="28"/>
      <c r="F3320" s="27"/>
      <c r="G3320" s="27"/>
      <c r="H3320" s="52"/>
      <c r="I3320" s="380" t="str">
        <f>IFERROR(VLOOKUP($F3320,'Liste planification'!$V$2:$W$96,2,FALSE),"")</f>
        <v/>
      </c>
      <c r="J3320" s="27"/>
      <c r="K3320" s="27"/>
      <c r="L3320" s="27"/>
      <c r="M3320" s="52"/>
      <c r="N3320" s="52"/>
      <c r="O3320" s="52"/>
      <c r="P3320" s="52"/>
      <c r="Q3320" s="52"/>
      <c r="R3320" s="52"/>
      <c r="S3320" s="52"/>
      <c r="T3320" s="52"/>
      <c r="U3320" s="52"/>
      <c r="V3320" s="52"/>
      <c r="W3320" s="52"/>
      <c r="X3320" s="52"/>
      <c r="Y3320" s="194"/>
      <c r="Z3320" s="776"/>
      <c r="AA3320" s="190"/>
      <c r="AB3320" s="747">
        <f t="shared" si="208"/>
        <v>0</v>
      </c>
      <c r="AC3320" s="748">
        <f t="shared" si="209"/>
        <v>0</v>
      </c>
      <c r="AD3320" s="187"/>
      <c r="AE3320" s="186"/>
      <c r="AF3320" s="190"/>
      <c r="AG3320" s="747">
        <f t="shared" si="210"/>
        <v>0</v>
      </c>
      <c r="AH3320" s="748">
        <f t="shared" si="211"/>
        <v>0</v>
      </c>
      <c r="AI3320" s="187"/>
      <c r="AJ3320" s="52"/>
      <c r="AK3320" s="156" t="str">
        <f>IFERROR(VLOOKUP($A3320,'Liste planification'!$B$2:$C$105,2,FALSE),"")</f>
        <v/>
      </c>
      <c r="AL3320" s="27"/>
      <c r="AM3320" s="27"/>
    </row>
    <row r="3321" spans="1:39">
      <c r="A3321" s="158"/>
      <c r="B3321" s="159" t="str">
        <f>A3321&amp;"-"&amp;TEXT(COUNTIF($A$5:A3321,A3321),"000")</f>
        <v>-000</v>
      </c>
      <c r="C3321" s="52"/>
      <c r="D3321" s="27"/>
      <c r="E3321" s="28"/>
      <c r="F3321" s="27"/>
      <c r="G3321" s="27"/>
      <c r="H3321" s="52"/>
      <c r="I3321" s="380" t="str">
        <f>IFERROR(VLOOKUP($F3321,'Liste planification'!$V$2:$W$96,2,FALSE),"")</f>
        <v/>
      </c>
      <c r="J3321" s="27"/>
      <c r="K3321" s="27"/>
      <c r="L3321" s="27"/>
      <c r="M3321" s="52"/>
      <c r="N3321" s="52"/>
      <c r="O3321" s="52"/>
      <c r="P3321" s="52"/>
      <c r="Q3321" s="52"/>
      <c r="R3321" s="52"/>
      <c r="S3321" s="52"/>
      <c r="T3321" s="52"/>
      <c r="U3321" s="52"/>
      <c r="V3321" s="52"/>
      <c r="W3321" s="52"/>
      <c r="X3321" s="52"/>
      <c r="Y3321" s="194"/>
      <c r="Z3321" s="776"/>
      <c r="AA3321" s="190"/>
      <c r="AB3321" s="747">
        <f t="shared" si="208"/>
        <v>0</v>
      </c>
      <c r="AC3321" s="748">
        <f t="shared" si="209"/>
        <v>0</v>
      </c>
      <c r="AD3321" s="187"/>
      <c r="AE3321" s="186"/>
      <c r="AF3321" s="190"/>
      <c r="AG3321" s="747">
        <f t="shared" si="210"/>
        <v>0</v>
      </c>
      <c r="AH3321" s="748">
        <f t="shared" si="211"/>
        <v>0</v>
      </c>
      <c r="AI3321" s="187"/>
      <c r="AJ3321" s="52"/>
      <c r="AK3321" s="156" t="str">
        <f>IFERROR(VLOOKUP($A3321,'Liste planification'!$B$2:$C$105,2,FALSE),"")</f>
        <v/>
      </c>
      <c r="AL3321" s="27"/>
      <c r="AM3321" s="27"/>
    </row>
    <row r="3322" spans="1:39">
      <c r="A3322" s="158"/>
      <c r="B3322" s="159" t="str">
        <f>A3322&amp;"-"&amp;TEXT(COUNTIF($A$5:A3322,A3322),"000")</f>
        <v>-000</v>
      </c>
      <c r="C3322" s="52"/>
      <c r="D3322" s="27"/>
      <c r="E3322" s="28"/>
      <c r="F3322" s="27"/>
      <c r="G3322" s="27"/>
      <c r="H3322" s="52"/>
      <c r="I3322" s="380" t="str">
        <f>IFERROR(VLOOKUP($F3322,'Liste planification'!$V$2:$W$96,2,FALSE),"")</f>
        <v/>
      </c>
      <c r="J3322" s="27"/>
      <c r="K3322" s="27"/>
      <c r="L3322" s="27"/>
      <c r="M3322" s="52"/>
      <c r="N3322" s="52"/>
      <c r="O3322" s="52"/>
      <c r="P3322" s="52"/>
      <c r="Q3322" s="52"/>
      <c r="R3322" s="52"/>
      <c r="S3322" s="52"/>
      <c r="T3322" s="52"/>
      <c r="U3322" s="52"/>
      <c r="V3322" s="52"/>
      <c r="W3322" s="52"/>
      <c r="X3322" s="52"/>
      <c r="Y3322" s="194"/>
      <c r="Z3322" s="776"/>
      <c r="AA3322" s="190"/>
      <c r="AB3322" s="747">
        <f t="shared" si="208"/>
        <v>0</v>
      </c>
      <c r="AC3322" s="748">
        <f t="shared" si="209"/>
        <v>0</v>
      </c>
      <c r="AD3322" s="187"/>
      <c r="AE3322" s="186"/>
      <c r="AF3322" s="190"/>
      <c r="AG3322" s="747">
        <f t="shared" si="210"/>
        <v>0</v>
      </c>
      <c r="AH3322" s="748">
        <f t="shared" si="211"/>
        <v>0</v>
      </c>
      <c r="AI3322" s="187"/>
      <c r="AJ3322" s="52"/>
      <c r="AK3322" s="156" t="str">
        <f>IFERROR(VLOOKUP($A3322,'Liste planification'!$B$2:$C$105,2,FALSE),"")</f>
        <v/>
      </c>
      <c r="AL3322" s="27"/>
      <c r="AM3322" s="27"/>
    </row>
    <row r="3323" spans="1:39">
      <c r="A3323" s="158"/>
      <c r="B3323" s="159" t="str">
        <f>A3323&amp;"-"&amp;TEXT(COUNTIF($A$5:A3323,A3323),"000")</f>
        <v>-000</v>
      </c>
      <c r="C3323" s="52"/>
      <c r="D3323" s="27"/>
      <c r="E3323" s="28"/>
      <c r="F3323" s="27"/>
      <c r="G3323" s="27"/>
      <c r="H3323" s="52"/>
      <c r="I3323" s="380" t="str">
        <f>IFERROR(VLOOKUP($F3323,'Liste planification'!$V$2:$W$96,2,FALSE),"")</f>
        <v/>
      </c>
      <c r="J3323" s="27"/>
      <c r="K3323" s="27"/>
      <c r="L3323" s="27"/>
      <c r="M3323" s="52"/>
      <c r="N3323" s="52"/>
      <c r="O3323" s="52"/>
      <c r="P3323" s="52"/>
      <c r="Q3323" s="52"/>
      <c r="R3323" s="52"/>
      <c r="S3323" s="52"/>
      <c r="T3323" s="52"/>
      <c r="U3323" s="52"/>
      <c r="V3323" s="52"/>
      <c r="W3323" s="52"/>
      <c r="X3323" s="52"/>
      <c r="Y3323" s="194"/>
      <c r="Z3323" s="776"/>
      <c r="AA3323" s="190"/>
      <c r="AB3323" s="747">
        <f t="shared" si="208"/>
        <v>0</v>
      </c>
      <c r="AC3323" s="748">
        <f t="shared" si="209"/>
        <v>0</v>
      </c>
      <c r="AD3323" s="187"/>
      <c r="AE3323" s="186"/>
      <c r="AF3323" s="190"/>
      <c r="AG3323" s="747">
        <f t="shared" si="210"/>
        <v>0</v>
      </c>
      <c r="AH3323" s="748">
        <f t="shared" si="211"/>
        <v>0</v>
      </c>
      <c r="AI3323" s="187"/>
      <c r="AJ3323" s="52"/>
      <c r="AK3323" s="156" t="str">
        <f>IFERROR(VLOOKUP($A3323,'Liste planification'!$B$2:$C$105,2,FALSE),"")</f>
        <v/>
      </c>
      <c r="AL3323" s="27"/>
      <c r="AM3323" s="27"/>
    </row>
    <row r="3324" spans="1:39">
      <c r="A3324" s="158"/>
      <c r="B3324" s="159" t="str">
        <f>A3324&amp;"-"&amp;TEXT(COUNTIF($A$5:A3324,A3324),"000")</f>
        <v>-000</v>
      </c>
      <c r="C3324" s="52"/>
      <c r="D3324" s="27"/>
      <c r="E3324" s="28"/>
      <c r="F3324" s="27"/>
      <c r="G3324" s="27"/>
      <c r="H3324" s="52"/>
      <c r="I3324" s="380" t="str">
        <f>IFERROR(VLOOKUP($F3324,'Liste planification'!$V$2:$W$96,2,FALSE),"")</f>
        <v/>
      </c>
      <c r="J3324" s="27"/>
      <c r="K3324" s="27"/>
      <c r="L3324" s="27"/>
      <c r="M3324" s="52"/>
      <c r="N3324" s="52"/>
      <c r="O3324" s="52"/>
      <c r="P3324" s="52"/>
      <c r="Q3324" s="52"/>
      <c r="R3324" s="52"/>
      <c r="S3324" s="52"/>
      <c r="T3324" s="52"/>
      <c r="U3324" s="52"/>
      <c r="V3324" s="52"/>
      <c r="W3324" s="52"/>
      <c r="X3324" s="52"/>
      <c r="Y3324" s="194"/>
      <c r="Z3324" s="776"/>
      <c r="AA3324" s="190"/>
      <c r="AB3324" s="747">
        <f t="shared" si="208"/>
        <v>0</v>
      </c>
      <c r="AC3324" s="748">
        <f t="shared" si="209"/>
        <v>0</v>
      </c>
      <c r="AD3324" s="187"/>
      <c r="AE3324" s="186"/>
      <c r="AF3324" s="190"/>
      <c r="AG3324" s="747">
        <f t="shared" si="210"/>
        <v>0</v>
      </c>
      <c r="AH3324" s="748">
        <f t="shared" si="211"/>
        <v>0</v>
      </c>
      <c r="AI3324" s="187"/>
      <c r="AJ3324" s="52"/>
      <c r="AK3324" s="156" t="str">
        <f>IFERROR(VLOOKUP($A3324,'Liste planification'!$B$2:$C$105,2,FALSE),"")</f>
        <v/>
      </c>
      <c r="AL3324" s="27"/>
      <c r="AM3324" s="27"/>
    </row>
    <row r="3325" spans="1:39">
      <c r="A3325" s="158"/>
      <c r="B3325" s="159" t="str">
        <f>A3325&amp;"-"&amp;TEXT(COUNTIF($A$5:A3325,A3325),"000")</f>
        <v>-000</v>
      </c>
      <c r="C3325" s="52"/>
      <c r="D3325" s="27"/>
      <c r="E3325" s="28"/>
      <c r="F3325" s="27"/>
      <c r="G3325" s="27"/>
      <c r="H3325" s="52"/>
      <c r="I3325" s="380" t="str">
        <f>IFERROR(VLOOKUP($F3325,'Liste planification'!$V$2:$W$96,2,FALSE),"")</f>
        <v/>
      </c>
      <c r="J3325" s="27"/>
      <c r="K3325" s="27"/>
      <c r="L3325" s="27"/>
      <c r="M3325" s="52"/>
      <c r="N3325" s="52"/>
      <c r="O3325" s="52"/>
      <c r="P3325" s="52"/>
      <c r="Q3325" s="52"/>
      <c r="R3325" s="52"/>
      <c r="S3325" s="52"/>
      <c r="T3325" s="52"/>
      <c r="U3325" s="52"/>
      <c r="V3325" s="52"/>
      <c r="W3325" s="52"/>
      <c r="X3325" s="52"/>
      <c r="Y3325" s="194"/>
      <c r="Z3325" s="776"/>
      <c r="AA3325" s="190"/>
      <c r="AB3325" s="747">
        <f t="shared" si="208"/>
        <v>0</v>
      </c>
      <c r="AC3325" s="748">
        <f t="shared" si="209"/>
        <v>0</v>
      </c>
      <c r="AD3325" s="187"/>
      <c r="AE3325" s="186"/>
      <c r="AF3325" s="190"/>
      <c r="AG3325" s="747">
        <f t="shared" si="210"/>
        <v>0</v>
      </c>
      <c r="AH3325" s="748">
        <f t="shared" si="211"/>
        <v>0</v>
      </c>
      <c r="AI3325" s="187"/>
      <c r="AJ3325" s="52"/>
      <c r="AK3325" s="156" t="str">
        <f>IFERROR(VLOOKUP($A3325,'Liste planification'!$B$2:$C$105,2,FALSE),"")</f>
        <v/>
      </c>
      <c r="AL3325" s="27"/>
      <c r="AM3325" s="27"/>
    </row>
    <row r="3326" spans="1:39">
      <c r="A3326" s="158"/>
      <c r="B3326" s="159" t="str">
        <f>A3326&amp;"-"&amp;TEXT(COUNTIF($A$5:A3326,A3326),"000")</f>
        <v>-000</v>
      </c>
      <c r="C3326" s="52"/>
      <c r="D3326" s="27"/>
      <c r="E3326" s="28"/>
      <c r="F3326" s="27"/>
      <c r="G3326" s="27"/>
      <c r="H3326" s="52"/>
      <c r="I3326" s="380" t="str">
        <f>IFERROR(VLOOKUP($F3326,'Liste planification'!$V$2:$W$96,2,FALSE),"")</f>
        <v/>
      </c>
      <c r="J3326" s="27"/>
      <c r="K3326" s="27"/>
      <c r="L3326" s="27"/>
      <c r="M3326" s="52"/>
      <c r="N3326" s="52"/>
      <c r="O3326" s="52"/>
      <c r="P3326" s="52"/>
      <c r="Q3326" s="52"/>
      <c r="R3326" s="52"/>
      <c r="S3326" s="52"/>
      <c r="T3326" s="52"/>
      <c r="U3326" s="52"/>
      <c r="V3326" s="52"/>
      <c r="W3326" s="52"/>
      <c r="X3326" s="52"/>
      <c r="Y3326" s="194"/>
      <c r="Z3326" s="776"/>
      <c r="AA3326" s="190"/>
      <c r="AB3326" s="747">
        <f t="shared" si="208"/>
        <v>0</v>
      </c>
      <c r="AC3326" s="748">
        <f t="shared" si="209"/>
        <v>0</v>
      </c>
      <c r="AD3326" s="187"/>
      <c r="AE3326" s="186"/>
      <c r="AF3326" s="190"/>
      <c r="AG3326" s="747">
        <f t="shared" si="210"/>
        <v>0</v>
      </c>
      <c r="AH3326" s="748">
        <f t="shared" si="211"/>
        <v>0</v>
      </c>
      <c r="AI3326" s="187"/>
      <c r="AJ3326" s="52"/>
      <c r="AK3326" s="156" t="str">
        <f>IFERROR(VLOOKUP($A3326,'Liste planification'!$B$2:$C$105,2,FALSE),"")</f>
        <v/>
      </c>
      <c r="AL3326" s="27"/>
      <c r="AM3326" s="27"/>
    </row>
    <row r="3327" spans="1:39">
      <c r="A3327" s="158"/>
      <c r="B3327" s="159" t="str">
        <f>A3327&amp;"-"&amp;TEXT(COUNTIF($A$5:A3327,A3327),"000")</f>
        <v>-000</v>
      </c>
      <c r="C3327" s="52"/>
      <c r="D3327" s="27"/>
      <c r="E3327" s="28"/>
      <c r="F3327" s="27"/>
      <c r="G3327" s="27"/>
      <c r="H3327" s="52"/>
      <c r="I3327" s="380" t="str">
        <f>IFERROR(VLOOKUP($F3327,'Liste planification'!$V$2:$W$96,2,FALSE),"")</f>
        <v/>
      </c>
      <c r="J3327" s="27"/>
      <c r="K3327" s="27"/>
      <c r="L3327" s="27"/>
      <c r="M3327" s="52"/>
      <c r="N3327" s="52"/>
      <c r="O3327" s="52"/>
      <c r="P3327" s="52"/>
      <c r="Q3327" s="52"/>
      <c r="R3327" s="52"/>
      <c r="S3327" s="52"/>
      <c r="T3327" s="52"/>
      <c r="U3327" s="52"/>
      <c r="V3327" s="52"/>
      <c r="W3327" s="52"/>
      <c r="X3327" s="52"/>
      <c r="Y3327" s="194"/>
      <c r="Z3327" s="776"/>
      <c r="AA3327" s="190"/>
      <c r="AB3327" s="747">
        <f t="shared" si="208"/>
        <v>0</v>
      </c>
      <c r="AC3327" s="748">
        <f t="shared" si="209"/>
        <v>0</v>
      </c>
      <c r="AD3327" s="187"/>
      <c r="AE3327" s="186"/>
      <c r="AF3327" s="190"/>
      <c r="AG3327" s="747">
        <f t="shared" si="210"/>
        <v>0</v>
      </c>
      <c r="AH3327" s="748">
        <f t="shared" si="211"/>
        <v>0</v>
      </c>
      <c r="AI3327" s="187"/>
      <c r="AJ3327" s="52"/>
      <c r="AK3327" s="156" t="str">
        <f>IFERROR(VLOOKUP($A3327,'Liste planification'!$B$2:$C$105,2,FALSE),"")</f>
        <v/>
      </c>
      <c r="AL3327" s="27"/>
      <c r="AM3327" s="27"/>
    </row>
    <row r="3328" spans="1:39">
      <c r="A3328" s="158"/>
      <c r="B3328" s="159" t="str">
        <f>A3328&amp;"-"&amp;TEXT(COUNTIF($A$5:A3328,A3328),"000")</f>
        <v>-000</v>
      </c>
      <c r="C3328" s="52"/>
      <c r="D3328" s="27"/>
      <c r="E3328" s="28"/>
      <c r="F3328" s="27"/>
      <c r="G3328" s="27"/>
      <c r="H3328" s="52"/>
      <c r="I3328" s="380" t="str">
        <f>IFERROR(VLOOKUP($F3328,'Liste planification'!$V$2:$W$96,2,FALSE),"")</f>
        <v/>
      </c>
      <c r="J3328" s="27"/>
      <c r="K3328" s="27"/>
      <c r="L3328" s="27"/>
      <c r="M3328" s="52"/>
      <c r="N3328" s="52"/>
      <c r="O3328" s="52"/>
      <c r="P3328" s="52"/>
      <c r="Q3328" s="52"/>
      <c r="R3328" s="52"/>
      <c r="S3328" s="52"/>
      <c r="T3328" s="52"/>
      <c r="U3328" s="52"/>
      <c r="V3328" s="52"/>
      <c r="W3328" s="52"/>
      <c r="X3328" s="52"/>
      <c r="Y3328" s="194"/>
      <c r="Z3328" s="776"/>
      <c r="AA3328" s="190"/>
      <c r="AB3328" s="747">
        <f t="shared" si="208"/>
        <v>0</v>
      </c>
      <c r="AC3328" s="748">
        <f t="shared" si="209"/>
        <v>0</v>
      </c>
      <c r="AD3328" s="187"/>
      <c r="AE3328" s="186"/>
      <c r="AF3328" s="190"/>
      <c r="AG3328" s="747">
        <f t="shared" si="210"/>
        <v>0</v>
      </c>
      <c r="AH3328" s="748">
        <f t="shared" si="211"/>
        <v>0</v>
      </c>
      <c r="AI3328" s="187"/>
      <c r="AJ3328" s="52"/>
      <c r="AK3328" s="156" t="str">
        <f>IFERROR(VLOOKUP($A3328,'Liste planification'!$B$2:$C$105,2,FALSE),"")</f>
        <v/>
      </c>
      <c r="AL3328" s="27"/>
      <c r="AM3328" s="27"/>
    </row>
    <row r="3329" spans="1:39">
      <c r="A3329" s="158"/>
      <c r="B3329" s="159" t="str">
        <f>A3329&amp;"-"&amp;TEXT(COUNTIF($A$5:A3329,A3329),"000")</f>
        <v>-000</v>
      </c>
      <c r="C3329" s="52"/>
      <c r="D3329" s="27"/>
      <c r="E3329" s="28"/>
      <c r="F3329" s="27"/>
      <c r="G3329" s="27"/>
      <c r="H3329" s="52"/>
      <c r="I3329" s="380" t="str">
        <f>IFERROR(VLOOKUP($F3329,'Liste planification'!$V$2:$W$96,2,FALSE),"")</f>
        <v/>
      </c>
      <c r="J3329" s="27"/>
      <c r="K3329" s="27"/>
      <c r="L3329" s="27"/>
      <c r="M3329" s="52"/>
      <c r="N3329" s="52"/>
      <c r="O3329" s="52"/>
      <c r="P3329" s="52"/>
      <c r="Q3329" s="52"/>
      <c r="R3329" s="52"/>
      <c r="S3329" s="52"/>
      <c r="T3329" s="52"/>
      <c r="U3329" s="52"/>
      <c r="V3329" s="52"/>
      <c r="W3329" s="52"/>
      <c r="X3329" s="52"/>
      <c r="Y3329" s="194"/>
      <c r="Z3329" s="776"/>
      <c r="AA3329" s="190"/>
      <c r="AB3329" s="747">
        <f t="shared" si="208"/>
        <v>0</v>
      </c>
      <c r="AC3329" s="748">
        <f t="shared" si="209"/>
        <v>0</v>
      </c>
      <c r="AD3329" s="187"/>
      <c r="AE3329" s="186"/>
      <c r="AF3329" s="190"/>
      <c r="AG3329" s="747">
        <f t="shared" si="210"/>
        <v>0</v>
      </c>
      <c r="AH3329" s="748">
        <f t="shared" si="211"/>
        <v>0</v>
      </c>
      <c r="AI3329" s="187"/>
      <c r="AJ3329" s="52"/>
      <c r="AK3329" s="156" t="str">
        <f>IFERROR(VLOOKUP($A3329,'Liste planification'!$B$2:$C$105,2,FALSE),"")</f>
        <v/>
      </c>
      <c r="AL3329" s="27"/>
      <c r="AM3329" s="27"/>
    </row>
    <row r="3330" spans="1:39">
      <c r="A3330" s="158"/>
      <c r="B3330" s="159" t="str">
        <f>A3330&amp;"-"&amp;TEXT(COUNTIF($A$5:A3330,A3330),"000")</f>
        <v>-000</v>
      </c>
      <c r="C3330" s="52"/>
      <c r="D3330" s="27"/>
      <c r="E3330" s="28"/>
      <c r="F3330" s="27"/>
      <c r="G3330" s="27"/>
      <c r="H3330" s="52"/>
      <c r="I3330" s="380" t="str">
        <f>IFERROR(VLOOKUP($F3330,'Liste planification'!$V$2:$W$96,2,FALSE),"")</f>
        <v/>
      </c>
      <c r="J3330" s="27"/>
      <c r="K3330" s="27"/>
      <c r="L3330" s="27"/>
      <c r="M3330" s="52"/>
      <c r="N3330" s="52"/>
      <c r="O3330" s="52"/>
      <c r="P3330" s="52"/>
      <c r="Q3330" s="52"/>
      <c r="R3330" s="52"/>
      <c r="S3330" s="52"/>
      <c r="T3330" s="52"/>
      <c r="U3330" s="52"/>
      <c r="V3330" s="52"/>
      <c r="W3330" s="52"/>
      <c r="X3330" s="52"/>
      <c r="Y3330" s="194"/>
      <c r="Z3330" s="776"/>
      <c r="AA3330" s="190"/>
      <c r="AB3330" s="747">
        <f t="shared" si="208"/>
        <v>0</v>
      </c>
      <c r="AC3330" s="748">
        <f t="shared" si="209"/>
        <v>0</v>
      </c>
      <c r="AD3330" s="187"/>
      <c r="AE3330" s="186"/>
      <c r="AF3330" s="190"/>
      <c r="AG3330" s="747">
        <f t="shared" si="210"/>
        <v>0</v>
      </c>
      <c r="AH3330" s="748">
        <f t="shared" si="211"/>
        <v>0</v>
      </c>
      <c r="AI3330" s="187"/>
      <c r="AJ3330" s="52"/>
      <c r="AK3330" s="156" t="str">
        <f>IFERROR(VLOOKUP($A3330,'Liste planification'!$B$2:$C$105,2,FALSE),"")</f>
        <v/>
      </c>
      <c r="AL3330" s="27"/>
      <c r="AM3330" s="27"/>
    </row>
    <row r="3331" spans="1:39">
      <c r="A3331" s="158"/>
      <c r="B3331" s="159" t="str">
        <f>A3331&amp;"-"&amp;TEXT(COUNTIF($A$5:A3331,A3331),"000")</f>
        <v>-000</v>
      </c>
      <c r="C3331" s="52"/>
      <c r="D3331" s="27"/>
      <c r="E3331" s="28"/>
      <c r="F3331" s="27"/>
      <c r="G3331" s="27"/>
      <c r="H3331" s="52"/>
      <c r="I3331" s="380" t="str">
        <f>IFERROR(VLOOKUP($F3331,'Liste planification'!$V$2:$W$96,2,FALSE),"")</f>
        <v/>
      </c>
      <c r="J3331" s="27"/>
      <c r="K3331" s="27"/>
      <c r="L3331" s="27"/>
      <c r="M3331" s="52"/>
      <c r="N3331" s="52"/>
      <c r="O3331" s="52"/>
      <c r="P3331" s="52"/>
      <c r="Q3331" s="52"/>
      <c r="R3331" s="52"/>
      <c r="S3331" s="52"/>
      <c r="T3331" s="52"/>
      <c r="U3331" s="52"/>
      <c r="V3331" s="52"/>
      <c r="W3331" s="52"/>
      <c r="X3331" s="52"/>
      <c r="Y3331" s="194"/>
      <c r="Z3331" s="776"/>
      <c r="AA3331" s="190"/>
      <c r="AB3331" s="747">
        <f t="shared" si="208"/>
        <v>0</v>
      </c>
      <c r="AC3331" s="748">
        <f t="shared" si="209"/>
        <v>0</v>
      </c>
      <c r="AD3331" s="187"/>
      <c r="AE3331" s="186"/>
      <c r="AF3331" s="190"/>
      <c r="AG3331" s="747">
        <f t="shared" si="210"/>
        <v>0</v>
      </c>
      <c r="AH3331" s="748">
        <f t="shared" si="211"/>
        <v>0</v>
      </c>
      <c r="AI3331" s="187"/>
      <c r="AJ3331" s="52"/>
      <c r="AK3331" s="156" t="str">
        <f>IFERROR(VLOOKUP($A3331,'Liste planification'!$B$2:$C$105,2,FALSE),"")</f>
        <v/>
      </c>
      <c r="AL3331" s="27"/>
      <c r="AM3331" s="27"/>
    </row>
    <row r="3332" spans="1:39">
      <c r="A3332" s="158"/>
      <c r="B3332" s="159" t="str">
        <f>A3332&amp;"-"&amp;TEXT(COUNTIF($A$5:A3332,A3332),"000")</f>
        <v>-000</v>
      </c>
      <c r="C3332" s="52"/>
      <c r="D3332" s="27"/>
      <c r="E3332" s="28"/>
      <c r="F3332" s="27"/>
      <c r="G3332" s="27"/>
      <c r="H3332" s="52"/>
      <c r="I3332" s="380" t="str">
        <f>IFERROR(VLOOKUP($F3332,'Liste planification'!$V$2:$W$96,2,FALSE),"")</f>
        <v/>
      </c>
      <c r="J3332" s="27"/>
      <c r="K3332" s="27"/>
      <c r="L3332" s="27"/>
      <c r="M3332" s="52"/>
      <c r="N3332" s="52"/>
      <c r="O3332" s="52"/>
      <c r="P3332" s="52"/>
      <c r="Q3332" s="52"/>
      <c r="R3332" s="52"/>
      <c r="S3332" s="52"/>
      <c r="T3332" s="52"/>
      <c r="U3332" s="52"/>
      <c r="V3332" s="52"/>
      <c r="W3332" s="52"/>
      <c r="X3332" s="52"/>
      <c r="Y3332" s="194"/>
      <c r="Z3332" s="776"/>
      <c r="AA3332" s="190"/>
      <c r="AB3332" s="747">
        <f t="shared" si="208"/>
        <v>0</v>
      </c>
      <c r="AC3332" s="748">
        <f t="shared" si="209"/>
        <v>0</v>
      </c>
      <c r="AD3332" s="187"/>
      <c r="AE3332" s="186"/>
      <c r="AF3332" s="190"/>
      <c r="AG3332" s="747">
        <f t="shared" si="210"/>
        <v>0</v>
      </c>
      <c r="AH3332" s="748">
        <f t="shared" si="211"/>
        <v>0</v>
      </c>
      <c r="AI3332" s="187"/>
      <c r="AJ3332" s="52"/>
      <c r="AK3332" s="156" t="str">
        <f>IFERROR(VLOOKUP($A3332,'Liste planification'!$B$2:$C$105,2,FALSE),"")</f>
        <v/>
      </c>
      <c r="AL3332" s="27"/>
      <c r="AM3332" s="27"/>
    </row>
    <row r="3333" spans="1:39">
      <c r="A3333" s="158"/>
      <c r="B3333" s="159" t="str">
        <f>A3333&amp;"-"&amp;TEXT(COUNTIF($A$5:A3333,A3333),"000")</f>
        <v>-000</v>
      </c>
      <c r="C3333" s="52"/>
      <c r="D3333" s="27"/>
      <c r="E3333" s="28"/>
      <c r="F3333" s="27"/>
      <c r="G3333" s="27"/>
      <c r="H3333" s="52"/>
      <c r="I3333" s="380" t="str">
        <f>IFERROR(VLOOKUP($F3333,'Liste planification'!$V$2:$W$96,2,FALSE),"")</f>
        <v/>
      </c>
      <c r="J3333" s="27"/>
      <c r="K3333" s="27"/>
      <c r="L3333" s="27"/>
      <c r="M3333" s="52"/>
      <c r="N3333" s="52"/>
      <c r="O3333" s="52"/>
      <c r="P3333" s="52"/>
      <c r="Q3333" s="52"/>
      <c r="R3333" s="52"/>
      <c r="S3333" s="52"/>
      <c r="T3333" s="52"/>
      <c r="U3333" s="52"/>
      <c r="V3333" s="52"/>
      <c r="W3333" s="52"/>
      <c r="X3333" s="52"/>
      <c r="Y3333" s="194"/>
      <c r="Z3333" s="776"/>
      <c r="AA3333" s="190"/>
      <c r="AB3333" s="747">
        <f t="shared" si="208"/>
        <v>0</v>
      </c>
      <c r="AC3333" s="748">
        <f t="shared" si="209"/>
        <v>0</v>
      </c>
      <c r="AD3333" s="187"/>
      <c r="AE3333" s="186"/>
      <c r="AF3333" s="190"/>
      <c r="AG3333" s="747">
        <f t="shared" si="210"/>
        <v>0</v>
      </c>
      <c r="AH3333" s="748">
        <f t="shared" si="211"/>
        <v>0</v>
      </c>
      <c r="AI3333" s="187"/>
      <c r="AJ3333" s="52"/>
      <c r="AK3333" s="156" t="str">
        <f>IFERROR(VLOOKUP($A3333,'Liste planification'!$B$2:$C$105,2,FALSE),"")</f>
        <v/>
      </c>
      <c r="AL3333" s="27"/>
      <c r="AM3333" s="27"/>
    </row>
    <row r="3334" spans="1:39">
      <c r="A3334" s="158"/>
      <c r="B3334" s="159" t="str">
        <f>A3334&amp;"-"&amp;TEXT(COUNTIF($A$5:A3334,A3334),"000")</f>
        <v>-000</v>
      </c>
      <c r="C3334" s="52"/>
      <c r="D3334" s="27"/>
      <c r="E3334" s="28"/>
      <c r="F3334" s="27"/>
      <c r="G3334" s="27"/>
      <c r="H3334" s="52"/>
      <c r="I3334" s="380" t="str">
        <f>IFERROR(VLOOKUP($F3334,'Liste planification'!$V$2:$W$96,2,FALSE),"")</f>
        <v/>
      </c>
      <c r="J3334" s="27"/>
      <c r="K3334" s="27"/>
      <c r="L3334" s="27"/>
      <c r="M3334" s="52"/>
      <c r="N3334" s="52"/>
      <c r="O3334" s="52"/>
      <c r="P3334" s="52"/>
      <c r="Q3334" s="52"/>
      <c r="R3334" s="52"/>
      <c r="S3334" s="52"/>
      <c r="T3334" s="52"/>
      <c r="U3334" s="52"/>
      <c r="V3334" s="52"/>
      <c r="W3334" s="52"/>
      <c r="X3334" s="52"/>
      <c r="Y3334" s="194"/>
      <c r="Z3334" s="776"/>
      <c r="AA3334" s="190"/>
      <c r="AB3334" s="747">
        <f t="shared" si="208"/>
        <v>0</v>
      </c>
      <c r="AC3334" s="748">
        <f t="shared" si="209"/>
        <v>0</v>
      </c>
      <c r="AD3334" s="187"/>
      <c r="AE3334" s="186"/>
      <c r="AF3334" s="190"/>
      <c r="AG3334" s="747">
        <f t="shared" si="210"/>
        <v>0</v>
      </c>
      <c r="AH3334" s="748">
        <f t="shared" si="211"/>
        <v>0</v>
      </c>
      <c r="AI3334" s="187"/>
      <c r="AJ3334" s="52"/>
      <c r="AK3334" s="156" t="str">
        <f>IFERROR(VLOOKUP($A3334,'Liste planification'!$B$2:$C$105,2,FALSE),"")</f>
        <v/>
      </c>
      <c r="AL3334" s="27"/>
      <c r="AM3334" s="27"/>
    </row>
    <row r="3335" spans="1:39">
      <c r="A3335" s="158"/>
      <c r="B3335" s="159" t="str">
        <f>A3335&amp;"-"&amp;TEXT(COUNTIF($A$5:A3335,A3335),"000")</f>
        <v>-000</v>
      </c>
      <c r="C3335" s="52"/>
      <c r="D3335" s="27"/>
      <c r="E3335" s="28"/>
      <c r="F3335" s="27"/>
      <c r="G3335" s="27"/>
      <c r="H3335" s="52"/>
      <c r="I3335" s="380" t="str">
        <f>IFERROR(VLOOKUP($F3335,'Liste planification'!$V$2:$W$96,2,FALSE),"")</f>
        <v/>
      </c>
      <c r="J3335" s="27"/>
      <c r="K3335" s="27"/>
      <c r="L3335" s="27"/>
      <c r="M3335" s="52"/>
      <c r="N3335" s="52"/>
      <c r="O3335" s="52"/>
      <c r="P3335" s="52"/>
      <c r="Q3335" s="52"/>
      <c r="R3335" s="52"/>
      <c r="S3335" s="52"/>
      <c r="T3335" s="52"/>
      <c r="U3335" s="52"/>
      <c r="V3335" s="52"/>
      <c r="W3335" s="52"/>
      <c r="X3335" s="52"/>
      <c r="Y3335" s="194"/>
      <c r="Z3335" s="776"/>
      <c r="AA3335" s="190"/>
      <c r="AB3335" s="747">
        <f t="shared" si="208"/>
        <v>0</v>
      </c>
      <c r="AC3335" s="748">
        <f t="shared" si="209"/>
        <v>0</v>
      </c>
      <c r="AD3335" s="187"/>
      <c r="AE3335" s="186"/>
      <c r="AF3335" s="190"/>
      <c r="AG3335" s="747">
        <f t="shared" si="210"/>
        <v>0</v>
      </c>
      <c r="AH3335" s="748">
        <f t="shared" si="211"/>
        <v>0</v>
      </c>
      <c r="AI3335" s="187"/>
      <c r="AJ3335" s="52"/>
      <c r="AK3335" s="156" t="str">
        <f>IFERROR(VLOOKUP($A3335,'Liste planification'!$B$2:$C$105,2,FALSE),"")</f>
        <v/>
      </c>
      <c r="AL3335" s="27"/>
      <c r="AM3335" s="27"/>
    </row>
    <row r="3336" spans="1:39">
      <c r="A3336" s="158"/>
      <c r="B3336" s="159" t="str">
        <f>A3336&amp;"-"&amp;TEXT(COUNTIF($A$5:A3336,A3336),"000")</f>
        <v>-000</v>
      </c>
      <c r="C3336" s="52"/>
      <c r="D3336" s="27"/>
      <c r="E3336" s="28"/>
      <c r="F3336" s="27"/>
      <c r="G3336" s="27"/>
      <c r="H3336" s="52"/>
      <c r="I3336" s="380" t="str">
        <f>IFERROR(VLOOKUP($F3336,'Liste planification'!$V$2:$W$96,2,FALSE),"")</f>
        <v/>
      </c>
      <c r="J3336" s="27"/>
      <c r="K3336" s="27"/>
      <c r="L3336" s="27"/>
      <c r="M3336" s="52"/>
      <c r="N3336" s="52"/>
      <c r="O3336" s="52"/>
      <c r="P3336" s="52"/>
      <c r="Q3336" s="52"/>
      <c r="R3336" s="52"/>
      <c r="S3336" s="52"/>
      <c r="T3336" s="52"/>
      <c r="U3336" s="52"/>
      <c r="V3336" s="52"/>
      <c r="W3336" s="52"/>
      <c r="X3336" s="52"/>
      <c r="Y3336" s="194"/>
      <c r="Z3336" s="776"/>
      <c r="AA3336" s="190"/>
      <c r="AB3336" s="747">
        <f t="shared" si="208"/>
        <v>0</v>
      </c>
      <c r="AC3336" s="748">
        <f t="shared" si="209"/>
        <v>0</v>
      </c>
      <c r="AD3336" s="187"/>
      <c r="AE3336" s="186"/>
      <c r="AF3336" s="190"/>
      <c r="AG3336" s="747">
        <f t="shared" si="210"/>
        <v>0</v>
      </c>
      <c r="AH3336" s="748">
        <f t="shared" si="211"/>
        <v>0</v>
      </c>
      <c r="AI3336" s="187"/>
      <c r="AJ3336" s="52"/>
      <c r="AK3336" s="156" t="str">
        <f>IFERROR(VLOOKUP($A3336,'Liste planification'!$B$2:$C$105,2,FALSE),"")</f>
        <v/>
      </c>
      <c r="AL3336" s="27"/>
      <c r="AM3336" s="27"/>
    </row>
    <row r="3337" spans="1:39">
      <c r="A3337" s="158"/>
      <c r="B3337" s="159" t="str">
        <f>A3337&amp;"-"&amp;TEXT(COUNTIF($A$5:A3337,A3337),"000")</f>
        <v>-000</v>
      </c>
      <c r="C3337" s="52"/>
      <c r="D3337" s="27"/>
      <c r="E3337" s="28"/>
      <c r="F3337" s="27"/>
      <c r="G3337" s="27"/>
      <c r="H3337" s="52"/>
      <c r="I3337" s="380" t="str">
        <f>IFERROR(VLOOKUP($F3337,'Liste planification'!$V$2:$W$96,2,FALSE),"")</f>
        <v/>
      </c>
      <c r="J3337" s="27"/>
      <c r="K3337" s="27"/>
      <c r="L3337" s="27"/>
      <c r="M3337" s="52"/>
      <c r="N3337" s="52"/>
      <c r="O3337" s="52"/>
      <c r="P3337" s="52"/>
      <c r="Q3337" s="52"/>
      <c r="R3337" s="52"/>
      <c r="S3337" s="52"/>
      <c r="T3337" s="52"/>
      <c r="U3337" s="52"/>
      <c r="V3337" s="52"/>
      <c r="W3337" s="52"/>
      <c r="X3337" s="52"/>
      <c r="Y3337" s="194"/>
      <c r="Z3337" s="776"/>
      <c r="AA3337" s="190"/>
      <c r="AB3337" s="747">
        <f t="shared" si="208"/>
        <v>0</v>
      </c>
      <c r="AC3337" s="748">
        <f t="shared" si="209"/>
        <v>0</v>
      </c>
      <c r="AD3337" s="187"/>
      <c r="AE3337" s="186"/>
      <c r="AF3337" s="190"/>
      <c r="AG3337" s="747">
        <f t="shared" si="210"/>
        <v>0</v>
      </c>
      <c r="AH3337" s="748">
        <f t="shared" si="211"/>
        <v>0</v>
      </c>
      <c r="AI3337" s="187"/>
      <c r="AJ3337" s="52"/>
      <c r="AK3337" s="156" t="str">
        <f>IFERROR(VLOOKUP($A3337,'Liste planification'!$B$2:$C$105,2,FALSE),"")</f>
        <v/>
      </c>
      <c r="AL3337" s="27"/>
      <c r="AM3337" s="27"/>
    </row>
    <row r="3338" spans="1:39">
      <c r="A3338" s="158"/>
      <c r="B3338" s="159" t="str">
        <f>A3338&amp;"-"&amp;TEXT(COUNTIF($A$5:A3338,A3338),"000")</f>
        <v>-000</v>
      </c>
      <c r="C3338" s="52"/>
      <c r="D3338" s="27"/>
      <c r="E3338" s="28"/>
      <c r="F3338" s="27"/>
      <c r="G3338" s="27"/>
      <c r="H3338" s="52"/>
      <c r="I3338" s="380" t="str">
        <f>IFERROR(VLOOKUP($F3338,'Liste planification'!$V$2:$W$96,2,FALSE),"")</f>
        <v/>
      </c>
      <c r="J3338" s="27"/>
      <c r="K3338" s="27"/>
      <c r="L3338" s="27"/>
      <c r="M3338" s="52"/>
      <c r="N3338" s="52"/>
      <c r="O3338" s="52"/>
      <c r="P3338" s="52"/>
      <c r="Q3338" s="52"/>
      <c r="R3338" s="52"/>
      <c r="S3338" s="52"/>
      <c r="T3338" s="52"/>
      <c r="U3338" s="52"/>
      <c r="V3338" s="52"/>
      <c r="W3338" s="52"/>
      <c r="X3338" s="52"/>
      <c r="Y3338" s="194"/>
      <c r="Z3338" s="776"/>
      <c r="AA3338" s="190"/>
      <c r="AB3338" s="747">
        <f t="shared" si="208"/>
        <v>0</v>
      </c>
      <c r="AC3338" s="748">
        <f t="shared" si="209"/>
        <v>0</v>
      </c>
      <c r="AD3338" s="187"/>
      <c r="AE3338" s="186"/>
      <c r="AF3338" s="190"/>
      <c r="AG3338" s="747">
        <f t="shared" si="210"/>
        <v>0</v>
      </c>
      <c r="AH3338" s="748">
        <f t="shared" si="211"/>
        <v>0</v>
      </c>
      <c r="AI3338" s="187"/>
      <c r="AJ3338" s="52"/>
      <c r="AK3338" s="156" t="str">
        <f>IFERROR(VLOOKUP($A3338,'Liste planification'!$B$2:$C$105,2,FALSE),"")</f>
        <v/>
      </c>
      <c r="AL3338" s="27"/>
      <c r="AM3338" s="27"/>
    </row>
    <row r="3339" spans="1:39">
      <c r="A3339" s="158"/>
      <c r="B3339" s="159" t="str">
        <f>A3339&amp;"-"&amp;TEXT(COUNTIF($A$5:A3339,A3339),"000")</f>
        <v>-000</v>
      </c>
      <c r="C3339" s="52"/>
      <c r="D3339" s="27"/>
      <c r="E3339" s="28"/>
      <c r="F3339" s="27"/>
      <c r="G3339" s="27"/>
      <c r="H3339" s="52"/>
      <c r="I3339" s="380" t="str">
        <f>IFERROR(VLOOKUP($F3339,'Liste planification'!$V$2:$W$96,2,FALSE),"")</f>
        <v/>
      </c>
      <c r="J3339" s="27"/>
      <c r="K3339" s="27"/>
      <c r="L3339" s="27"/>
      <c r="M3339" s="52"/>
      <c r="N3339" s="52"/>
      <c r="O3339" s="52"/>
      <c r="P3339" s="52"/>
      <c r="Q3339" s="52"/>
      <c r="R3339" s="52"/>
      <c r="S3339" s="52"/>
      <c r="T3339" s="52"/>
      <c r="U3339" s="52"/>
      <c r="V3339" s="52"/>
      <c r="W3339" s="52"/>
      <c r="X3339" s="52"/>
      <c r="Y3339" s="194"/>
      <c r="Z3339" s="776"/>
      <c r="AA3339" s="190"/>
      <c r="AB3339" s="747">
        <f t="shared" si="208"/>
        <v>0</v>
      </c>
      <c r="AC3339" s="748">
        <f t="shared" si="209"/>
        <v>0</v>
      </c>
      <c r="AD3339" s="187"/>
      <c r="AE3339" s="186"/>
      <c r="AF3339" s="190"/>
      <c r="AG3339" s="747">
        <f t="shared" si="210"/>
        <v>0</v>
      </c>
      <c r="AH3339" s="748">
        <f t="shared" si="211"/>
        <v>0</v>
      </c>
      <c r="AI3339" s="187"/>
      <c r="AJ3339" s="52"/>
      <c r="AK3339" s="156" t="str">
        <f>IFERROR(VLOOKUP($A3339,'Liste planification'!$B$2:$C$105,2,FALSE),"")</f>
        <v/>
      </c>
      <c r="AL3339" s="27"/>
      <c r="AM3339" s="27"/>
    </row>
    <row r="3340" spans="1:39">
      <c r="A3340" s="158"/>
      <c r="B3340" s="159" t="str">
        <f>A3340&amp;"-"&amp;TEXT(COUNTIF($A$5:A3340,A3340),"000")</f>
        <v>-000</v>
      </c>
      <c r="C3340" s="52"/>
      <c r="D3340" s="27"/>
      <c r="E3340" s="28"/>
      <c r="F3340" s="27"/>
      <c r="G3340" s="27"/>
      <c r="H3340" s="52"/>
      <c r="I3340" s="380" t="str">
        <f>IFERROR(VLOOKUP($F3340,'Liste planification'!$V$2:$W$96,2,FALSE),"")</f>
        <v/>
      </c>
      <c r="J3340" s="27"/>
      <c r="K3340" s="27"/>
      <c r="L3340" s="27"/>
      <c r="M3340" s="52"/>
      <c r="N3340" s="52"/>
      <c r="O3340" s="52"/>
      <c r="P3340" s="52"/>
      <c r="Q3340" s="52"/>
      <c r="R3340" s="52"/>
      <c r="S3340" s="52"/>
      <c r="T3340" s="52"/>
      <c r="U3340" s="52"/>
      <c r="V3340" s="52"/>
      <c r="W3340" s="52"/>
      <c r="X3340" s="52"/>
      <c r="Y3340" s="194"/>
      <c r="Z3340" s="776"/>
      <c r="AA3340" s="190"/>
      <c r="AB3340" s="747">
        <f t="shared" si="208"/>
        <v>0</v>
      </c>
      <c r="AC3340" s="748">
        <f t="shared" si="209"/>
        <v>0</v>
      </c>
      <c r="AD3340" s="187"/>
      <c r="AE3340" s="186"/>
      <c r="AF3340" s="190"/>
      <c r="AG3340" s="747">
        <f t="shared" si="210"/>
        <v>0</v>
      </c>
      <c r="AH3340" s="748">
        <f t="shared" si="211"/>
        <v>0</v>
      </c>
      <c r="AI3340" s="187"/>
      <c r="AJ3340" s="52"/>
      <c r="AK3340" s="156" t="str">
        <f>IFERROR(VLOOKUP($A3340,'Liste planification'!$B$2:$C$105,2,FALSE),"")</f>
        <v/>
      </c>
      <c r="AL3340" s="27"/>
      <c r="AM3340" s="27"/>
    </row>
    <row r="3341" spans="1:39">
      <c r="A3341" s="158"/>
      <c r="B3341" s="159" t="str">
        <f>A3341&amp;"-"&amp;TEXT(COUNTIF($A$5:A3341,A3341),"000")</f>
        <v>-000</v>
      </c>
      <c r="C3341" s="52"/>
      <c r="D3341" s="27"/>
      <c r="E3341" s="28"/>
      <c r="F3341" s="27"/>
      <c r="G3341" s="27"/>
      <c r="H3341" s="52"/>
      <c r="I3341" s="380" t="str">
        <f>IFERROR(VLOOKUP($F3341,'Liste planification'!$V$2:$W$96,2,FALSE),"")</f>
        <v/>
      </c>
      <c r="J3341" s="27"/>
      <c r="K3341" s="27"/>
      <c r="L3341" s="27"/>
      <c r="M3341" s="52"/>
      <c r="N3341" s="52"/>
      <c r="O3341" s="52"/>
      <c r="P3341" s="52"/>
      <c r="Q3341" s="52"/>
      <c r="R3341" s="52"/>
      <c r="S3341" s="52"/>
      <c r="T3341" s="52"/>
      <c r="U3341" s="52"/>
      <c r="V3341" s="52"/>
      <c r="W3341" s="52"/>
      <c r="X3341" s="52"/>
      <c r="Y3341" s="194"/>
      <c r="Z3341" s="776"/>
      <c r="AA3341" s="190"/>
      <c r="AB3341" s="747">
        <f t="shared" si="208"/>
        <v>0</v>
      </c>
      <c r="AC3341" s="748">
        <f t="shared" si="209"/>
        <v>0</v>
      </c>
      <c r="AD3341" s="187"/>
      <c r="AE3341" s="186"/>
      <c r="AF3341" s="190"/>
      <c r="AG3341" s="747">
        <f t="shared" si="210"/>
        <v>0</v>
      </c>
      <c r="AH3341" s="748">
        <f t="shared" si="211"/>
        <v>0</v>
      </c>
      <c r="AI3341" s="187"/>
      <c r="AJ3341" s="52"/>
      <c r="AK3341" s="156" t="str">
        <f>IFERROR(VLOOKUP($A3341,'Liste planification'!$B$2:$C$105,2,FALSE),"")</f>
        <v/>
      </c>
      <c r="AL3341" s="27"/>
      <c r="AM3341" s="27"/>
    </row>
    <row r="3342" spans="1:39">
      <c r="A3342" s="158"/>
      <c r="B3342" s="159" t="str">
        <f>A3342&amp;"-"&amp;TEXT(COUNTIF($A$5:A3342,A3342),"000")</f>
        <v>-000</v>
      </c>
      <c r="C3342" s="52"/>
      <c r="D3342" s="27"/>
      <c r="E3342" s="28"/>
      <c r="F3342" s="27"/>
      <c r="G3342" s="27"/>
      <c r="H3342" s="52"/>
      <c r="I3342" s="380" t="str">
        <f>IFERROR(VLOOKUP($F3342,'Liste planification'!$V$2:$W$96,2,FALSE),"")</f>
        <v/>
      </c>
      <c r="J3342" s="27"/>
      <c r="K3342" s="27"/>
      <c r="L3342" s="27"/>
      <c r="M3342" s="52"/>
      <c r="N3342" s="52"/>
      <c r="O3342" s="52"/>
      <c r="P3342" s="52"/>
      <c r="Q3342" s="52"/>
      <c r="R3342" s="52"/>
      <c r="S3342" s="52"/>
      <c r="T3342" s="52"/>
      <c r="U3342" s="52"/>
      <c r="V3342" s="52"/>
      <c r="W3342" s="52"/>
      <c r="X3342" s="52"/>
      <c r="Y3342" s="194"/>
      <c r="Z3342" s="776"/>
      <c r="AA3342" s="190"/>
      <c r="AB3342" s="747">
        <f t="shared" si="208"/>
        <v>0</v>
      </c>
      <c r="AC3342" s="748">
        <f t="shared" si="209"/>
        <v>0</v>
      </c>
      <c r="AD3342" s="187"/>
      <c r="AE3342" s="186"/>
      <c r="AF3342" s="190"/>
      <c r="AG3342" s="747">
        <f t="shared" si="210"/>
        <v>0</v>
      </c>
      <c r="AH3342" s="748">
        <f t="shared" si="211"/>
        <v>0</v>
      </c>
      <c r="AI3342" s="187"/>
      <c r="AJ3342" s="52"/>
      <c r="AK3342" s="156" t="str">
        <f>IFERROR(VLOOKUP($A3342,'Liste planification'!$B$2:$C$105,2,FALSE),"")</f>
        <v/>
      </c>
      <c r="AL3342" s="27"/>
      <c r="AM3342" s="27"/>
    </row>
    <row r="3343" spans="1:39">
      <c r="A3343" s="158"/>
      <c r="B3343" s="159" t="str">
        <f>A3343&amp;"-"&amp;TEXT(COUNTIF($A$5:A3343,A3343),"000")</f>
        <v>-000</v>
      </c>
      <c r="C3343" s="52"/>
      <c r="D3343" s="27"/>
      <c r="E3343" s="28"/>
      <c r="F3343" s="27"/>
      <c r="G3343" s="27"/>
      <c r="H3343" s="52"/>
      <c r="I3343" s="380" t="str">
        <f>IFERROR(VLOOKUP($F3343,'Liste planification'!$V$2:$W$96,2,FALSE),"")</f>
        <v/>
      </c>
      <c r="J3343" s="27"/>
      <c r="K3343" s="27"/>
      <c r="L3343" s="27"/>
      <c r="M3343" s="52"/>
      <c r="N3343" s="52"/>
      <c r="O3343" s="52"/>
      <c r="P3343" s="52"/>
      <c r="Q3343" s="52"/>
      <c r="R3343" s="52"/>
      <c r="S3343" s="52"/>
      <c r="T3343" s="52"/>
      <c r="U3343" s="52"/>
      <c r="V3343" s="52"/>
      <c r="W3343" s="52"/>
      <c r="X3343" s="52"/>
      <c r="Y3343" s="194"/>
      <c r="Z3343" s="776"/>
      <c r="AA3343" s="190"/>
      <c r="AB3343" s="747">
        <f t="shared" si="208"/>
        <v>0</v>
      </c>
      <c r="AC3343" s="748">
        <f t="shared" si="209"/>
        <v>0</v>
      </c>
      <c r="AD3343" s="187"/>
      <c r="AE3343" s="186"/>
      <c r="AF3343" s="190"/>
      <c r="AG3343" s="747">
        <f t="shared" si="210"/>
        <v>0</v>
      </c>
      <c r="AH3343" s="748">
        <f t="shared" si="211"/>
        <v>0</v>
      </c>
      <c r="AI3343" s="187"/>
      <c r="AJ3343" s="52"/>
      <c r="AK3343" s="156" t="str">
        <f>IFERROR(VLOOKUP($A3343,'Liste planification'!$B$2:$C$105,2,FALSE),"")</f>
        <v/>
      </c>
      <c r="AL3343" s="27"/>
      <c r="AM3343" s="27"/>
    </row>
    <row r="3344" spans="1:39">
      <c r="A3344" s="158"/>
      <c r="B3344" s="159" t="str">
        <f>A3344&amp;"-"&amp;TEXT(COUNTIF($A$5:A3344,A3344),"000")</f>
        <v>-000</v>
      </c>
      <c r="C3344" s="52"/>
      <c r="D3344" s="27"/>
      <c r="E3344" s="28"/>
      <c r="F3344" s="27"/>
      <c r="G3344" s="27"/>
      <c r="H3344" s="52"/>
      <c r="I3344" s="380" t="str">
        <f>IFERROR(VLOOKUP($F3344,'Liste planification'!$V$2:$W$96,2,FALSE),"")</f>
        <v/>
      </c>
      <c r="J3344" s="27"/>
      <c r="K3344" s="27"/>
      <c r="L3344" s="27"/>
      <c r="M3344" s="52"/>
      <c r="N3344" s="52"/>
      <c r="O3344" s="52"/>
      <c r="P3344" s="52"/>
      <c r="Q3344" s="52"/>
      <c r="R3344" s="52"/>
      <c r="S3344" s="52"/>
      <c r="T3344" s="52"/>
      <c r="U3344" s="52"/>
      <c r="V3344" s="52"/>
      <c r="W3344" s="52"/>
      <c r="X3344" s="52"/>
      <c r="Y3344" s="194"/>
      <c r="Z3344" s="776"/>
      <c r="AA3344" s="190"/>
      <c r="AB3344" s="747">
        <f t="shared" si="208"/>
        <v>0</v>
      </c>
      <c r="AC3344" s="748">
        <f t="shared" si="209"/>
        <v>0</v>
      </c>
      <c r="AD3344" s="187"/>
      <c r="AE3344" s="186"/>
      <c r="AF3344" s="190"/>
      <c r="AG3344" s="747">
        <f t="shared" si="210"/>
        <v>0</v>
      </c>
      <c r="AH3344" s="748">
        <f t="shared" si="211"/>
        <v>0</v>
      </c>
      <c r="AI3344" s="187"/>
      <c r="AJ3344" s="52"/>
      <c r="AK3344" s="156" t="str">
        <f>IFERROR(VLOOKUP($A3344,'Liste planification'!$B$2:$C$105,2,FALSE),"")</f>
        <v/>
      </c>
      <c r="AL3344" s="27"/>
      <c r="AM3344" s="27"/>
    </row>
    <row r="3345" spans="1:39">
      <c r="A3345" s="158"/>
      <c r="B3345" s="159" t="str">
        <f>A3345&amp;"-"&amp;TEXT(COUNTIF($A$5:A3345,A3345),"000")</f>
        <v>-000</v>
      </c>
      <c r="C3345" s="52"/>
      <c r="D3345" s="27"/>
      <c r="E3345" s="28"/>
      <c r="F3345" s="27"/>
      <c r="G3345" s="27"/>
      <c r="H3345" s="52"/>
      <c r="I3345" s="380" t="str">
        <f>IFERROR(VLOOKUP($F3345,'Liste planification'!$V$2:$W$96,2,FALSE),"")</f>
        <v/>
      </c>
      <c r="J3345" s="27"/>
      <c r="K3345" s="27"/>
      <c r="L3345" s="27"/>
      <c r="M3345" s="52"/>
      <c r="N3345" s="52"/>
      <c r="O3345" s="52"/>
      <c r="P3345" s="52"/>
      <c r="Q3345" s="52"/>
      <c r="R3345" s="52"/>
      <c r="S3345" s="52"/>
      <c r="T3345" s="52"/>
      <c r="U3345" s="52"/>
      <c r="V3345" s="52"/>
      <c r="W3345" s="52"/>
      <c r="X3345" s="52"/>
      <c r="Y3345" s="194"/>
      <c r="Z3345" s="776"/>
      <c r="AA3345" s="190"/>
      <c r="AB3345" s="747">
        <f t="shared" si="208"/>
        <v>0</v>
      </c>
      <c r="AC3345" s="748">
        <f t="shared" si="209"/>
        <v>0</v>
      </c>
      <c r="AD3345" s="187"/>
      <c r="AE3345" s="186"/>
      <c r="AF3345" s="190"/>
      <c r="AG3345" s="747">
        <f t="shared" si="210"/>
        <v>0</v>
      </c>
      <c r="AH3345" s="748">
        <f t="shared" si="211"/>
        <v>0</v>
      </c>
      <c r="AI3345" s="187"/>
      <c r="AJ3345" s="52"/>
      <c r="AK3345" s="156" t="str">
        <f>IFERROR(VLOOKUP($A3345,'Liste planification'!$B$2:$C$105,2,FALSE),"")</f>
        <v/>
      </c>
      <c r="AL3345" s="27"/>
      <c r="AM3345" s="27"/>
    </row>
    <row r="3346" spans="1:39">
      <c r="A3346" s="158"/>
      <c r="B3346" s="159" t="str">
        <f>A3346&amp;"-"&amp;TEXT(COUNTIF($A$5:A3346,A3346),"000")</f>
        <v>-000</v>
      </c>
      <c r="C3346" s="52"/>
      <c r="D3346" s="27"/>
      <c r="E3346" s="28"/>
      <c r="F3346" s="27"/>
      <c r="G3346" s="27"/>
      <c r="H3346" s="52"/>
      <c r="I3346" s="380" t="str">
        <f>IFERROR(VLOOKUP($F3346,'Liste planification'!$V$2:$W$96,2,FALSE),"")</f>
        <v/>
      </c>
      <c r="J3346" s="27"/>
      <c r="K3346" s="27"/>
      <c r="L3346" s="27"/>
      <c r="M3346" s="52"/>
      <c r="N3346" s="52"/>
      <c r="O3346" s="52"/>
      <c r="P3346" s="52"/>
      <c r="Q3346" s="52"/>
      <c r="R3346" s="52"/>
      <c r="S3346" s="52"/>
      <c r="T3346" s="52"/>
      <c r="U3346" s="52"/>
      <c r="V3346" s="52"/>
      <c r="W3346" s="52"/>
      <c r="X3346" s="52"/>
      <c r="Y3346" s="194"/>
      <c r="Z3346" s="776"/>
      <c r="AA3346" s="190"/>
      <c r="AB3346" s="747">
        <f t="shared" si="208"/>
        <v>0</v>
      </c>
      <c r="AC3346" s="748">
        <f t="shared" si="209"/>
        <v>0</v>
      </c>
      <c r="AD3346" s="187"/>
      <c r="AE3346" s="186"/>
      <c r="AF3346" s="190"/>
      <c r="AG3346" s="747">
        <f t="shared" si="210"/>
        <v>0</v>
      </c>
      <c r="AH3346" s="748">
        <f t="shared" si="211"/>
        <v>0</v>
      </c>
      <c r="AI3346" s="187"/>
      <c r="AJ3346" s="52"/>
      <c r="AK3346" s="156" t="str">
        <f>IFERROR(VLOOKUP($A3346,'Liste planification'!$B$2:$C$105,2,FALSE),"")</f>
        <v/>
      </c>
      <c r="AL3346" s="27"/>
      <c r="AM3346" s="27"/>
    </row>
    <row r="3347" spans="1:39">
      <c r="A3347" s="158"/>
      <c r="B3347" s="159" t="str">
        <f>A3347&amp;"-"&amp;TEXT(COUNTIF($A$5:A3347,A3347),"000")</f>
        <v>-000</v>
      </c>
      <c r="C3347" s="52"/>
      <c r="D3347" s="27"/>
      <c r="E3347" s="28"/>
      <c r="F3347" s="27"/>
      <c r="G3347" s="27"/>
      <c r="H3347" s="52"/>
      <c r="I3347" s="380" t="str">
        <f>IFERROR(VLOOKUP($F3347,'Liste planification'!$V$2:$W$96,2,FALSE),"")</f>
        <v/>
      </c>
      <c r="J3347" s="27"/>
      <c r="K3347" s="27"/>
      <c r="L3347" s="27"/>
      <c r="M3347" s="52"/>
      <c r="N3347" s="52"/>
      <c r="O3347" s="52"/>
      <c r="P3347" s="52"/>
      <c r="Q3347" s="52"/>
      <c r="R3347" s="52"/>
      <c r="S3347" s="52"/>
      <c r="T3347" s="52"/>
      <c r="U3347" s="52"/>
      <c r="V3347" s="52"/>
      <c r="W3347" s="52"/>
      <c r="X3347" s="52"/>
      <c r="Y3347" s="194"/>
      <c r="Z3347" s="776"/>
      <c r="AA3347" s="190"/>
      <c r="AB3347" s="747">
        <f t="shared" si="208"/>
        <v>0</v>
      </c>
      <c r="AC3347" s="748">
        <f t="shared" si="209"/>
        <v>0</v>
      </c>
      <c r="AD3347" s="187"/>
      <c r="AE3347" s="186"/>
      <c r="AF3347" s="190"/>
      <c r="AG3347" s="747">
        <f t="shared" si="210"/>
        <v>0</v>
      </c>
      <c r="AH3347" s="748">
        <f t="shared" si="211"/>
        <v>0</v>
      </c>
      <c r="AI3347" s="187"/>
      <c r="AJ3347" s="52"/>
      <c r="AK3347" s="156" t="str">
        <f>IFERROR(VLOOKUP($A3347,'Liste planification'!$B$2:$C$105,2,FALSE),"")</f>
        <v/>
      </c>
      <c r="AL3347" s="27"/>
      <c r="AM3347" s="27"/>
    </row>
    <row r="3348" spans="1:39">
      <c r="A3348" s="158"/>
      <c r="B3348" s="159" t="str">
        <f>A3348&amp;"-"&amp;TEXT(COUNTIF($A$5:A3348,A3348),"000")</f>
        <v>-000</v>
      </c>
      <c r="C3348" s="52"/>
      <c r="D3348" s="27"/>
      <c r="E3348" s="28"/>
      <c r="F3348" s="27"/>
      <c r="G3348" s="27"/>
      <c r="H3348" s="52"/>
      <c r="I3348" s="380" t="str">
        <f>IFERROR(VLOOKUP($F3348,'Liste planification'!$V$2:$W$96,2,FALSE),"")</f>
        <v/>
      </c>
      <c r="J3348" s="27"/>
      <c r="K3348" s="27"/>
      <c r="L3348" s="27"/>
      <c r="M3348" s="52"/>
      <c r="N3348" s="52"/>
      <c r="O3348" s="52"/>
      <c r="P3348" s="52"/>
      <c r="Q3348" s="52"/>
      <c r="R3348" s="52"/>
      <c r="S3348" s="52"/>
      <c r="T3348" s="52"/>
      <c r="U3348" s="52"/>
      <c r="V3348" s="52"/>
      <c r="W3348" s="52"/>
      <c r="X3348" s="52"/>
      <c r="Y3348" s="194"/>
      <c r="Z3348" s="776"/>
      <c r="AA3348" s="190"/>
      <c r="AB3348" s="747">
        <f t="shared" si="208"/>
        <v>0</v>
      </c>
      <c r="AC3348" s="748">
        <f t="shared" si="209"/>
        <v>0</v>
      </c>
      <c r="AD3348" s="187"/>
      <c r="AE3348" s="186"/>
      <c r="AF3348" s="190"/>
      <c r="AG3348" s="747">
        <f t="shared" si="210"/>
        <v>0</v>
      </c>
      <c r="AH3348" s="748">
        <f t="shared" si="211"/>
        <v>0</v>
      </c>
      <c r="AI3348" s="187"/>
      <c r="AJ3348" s="52"/>
      <c r="AK3348" s="156" t="str">
        <f>IFERROR(VLOOKUP($A3348,'Liste planification'!$B$2:$C$105,2,FALSE),"")</f>
        <v/>
      </c>
      <c r="AL3348" s="27"/>
      <c r="AM3348" s="27"/>
    </row>
    <row r="3349" spans="1:39">
      <c r="A3349" s="158"/>
      <c r="B3349" s="159" t="str">
        <f>A3349&amp;"-"&amp;TEXT(COUNTIF($A$5:A3349,A3349),"000")</f>
        <v>-000</v>
      </c>
      <c r="C3349" s="52"/>
      <c r="D3349" s="27"/>
      <c r="E3349" s="28"/>
      <c r="F3349" s="27"/>
      <c r="G3349" s="27"/>
      <c r="H3349" s="52"/>
      <c r="I3349" s="380" t="str">
        <f>IFERROR(VLOOKUP($F3349,'Liste planification'!$V$2:$W$96,2,FALSE),"")</f>
        <v/>
      </c>
      <c r="J3349" s="27"/>
      <c r="K3349" s="27"/>
      <c r="L3349" s="27"/>
      <c r="M3349" s="52"/>
      <c r="N3349" s="52"/>
      <c r="O3349" s="52"/>
      <c r="P3349" s="52"/>
      <c r="Q3349" s="52"/>
      <c r="R3349" s="52"/>
      <c r="S3349" s="52"/>
      <c r="T3349" s="52"/>
      <c r="U3349" s="52"/>
      <c r="V3349" s="52"/>
      <c r="W3349" s="52"/>
      <c r="X3349" s="52"/>
      <c r="Y3349" s="194"/>
      <c r="Z3349" s="776"/>
      <c r="AA3349" s="190"/>
      <c r="AB3349" s="747">
        <f t="shared" si="208"/>
        <v>0</v>
      </c>
      <c r="AC3349" s="748">
        <f t="shared" si="209"/>
        <v>0</v>
      </c>
      <c r="AD3349" s="187"/>
      <c r="AE3349" s="186"/>
      <c r="AF3349" s="190"/>
      <c r="AG3349" s="747">
        <f t="shared" si="210"/>
        <v>0</v>
      </c>
      <c r="AH3349" s="748">
        <f t="shared" si="211"/>
        <v>0</v>
      </c>
      <c r="AI3349" s="187"/>
      <c r="AJ3349" s="52"/>
      <c r="AK3349" s="156" t="str">
        <f>IFERROR(VLOOKUP($A3349,'Liste planification'!$B$2:$C$105,2,FALSE),"")</f>
        <v/>
      </c>
      <c r="AL3349" s="27"/>
      <c r="AM3349" s="27"/>
    </row>
    <row r="3350" spans="1:39">
      <c r="A3350" s="158"/>
      <c r="B3350" s="159" t="str">
        <f>A3350&amp;"-"&amp;TEXT(COUNTIF($A$5:A3350,A3350),"000")</f>
        <v>-000</v>
      </c>
      <c r="C3350" s="52"/>
      <c r="D3350" s="27"/>
      <c r="E3350" s="28"/>
      <c r="F3350" s="27"/>
      <c r="G3350" s="27"/>
      <c r="H3350" s="52"/>
      <c r="I3350" s="380" t="str">
        <f>IFERROR(VLOOKUP($F3350,'Liste planification'!$V$2:$W$96,2,FALSE),"")</f>
        <v/>
      </c>
      <c r="J3350" s="27"/>
      <c r="K3350" s="27"/>
      <c r="L3350" s="27"/>
      <c r="M3350" s="52"/>
      <c r="N3350" s="52"/>
      <c r="O3350" s="52"/>
      <c r="P3350" s="52"/>
      <c r="Q3350" s="52"/>
      <c r="R3350" s="52"/>
      <c r="S3350" s="52"/>
      <c r="T3350" s="52"/>
      <c r="U3350" s="52"/>
      <c r="V3350" s="52"/>
      <c r="W3350" s="52"/>
      <c r="X3350" s="52"/>
      <c r="Y3350" s="194"/>
      <c r="Z3350" s="776"/>
      <c r="AA3350" s="190"/>
      <c r="AB3350" s="747">
        <f t="shared" si="208"/>
        <v>0</v>
      </c>
      <c r="AC3350" s="748">
        <f t="shared" si="209"/>
        <v>0</v>
      </c>
      <c r="AD3350" s="187"/>
      <c r="AE3350" s="186"/>
      <c r="AF3350" s="190"/>
      <c r="AG3350" s="747">
        <f t="shared" si="210"/>
        <v>0</v>
      </c>
      <c r="AH3350" s="748">
        <f t="shared" si="211"/>
        <v>0</v>
      </c>
      <c r="AI3350" s="187"/>
      <c r="AJ3350" s="52"/>
      <c r="AK3350" s="156" t="str">
        <f>IFERROR(VLOOKUP($A3350,'Liste planification'!$B$2:$C$105,2,FALSE),"")</f>
        <v/>
      </c>
      <c r="AL3350" s="27"/>
      <c r="AM3350" s="27"/>
    </row>
    <row r="3351" spans="1:39">
      <c r="A3351" s="158"/>
      <c r="B3351" s="159" t="str">
        <f>A3351&amp;"-"&amp;TEXT(COUNTIF($A$5:A3351,A3351),"000")</f>
        <v>-000</v>
      </c>
      <c r="C3351" s="52"/>
      <c r="D3351" s="27"/>
      <c r="E3351" s="28"/>
      <c r="F3351" s="27"/>
      <c r="G3351" s="27"/>
      <c r="H3351" s="52"/>
      <c r="I3351" s="380" t="str">
        <f>IFERROR(VLOOKUP($F3351,'Liste planification'!$V$2:$W$96,2,FALSE),"")</f>
        <v/>
      </c>
      <c r="J3351" s="27"/>
      <c r="K3351" s="27"/>
      <c r="L3351" s="27"/>
      <c r="M3351" s="52"/>
      <c r="N3351" s="52"/>
      <c r="O3351" s="52"/>
      <c r="P3351" s="52"/>
      <c r="Q3351" s="52"/>
      <c r="R3351" s="52"/>
      <c r="S3351" s="52"/>
      <c r="T3351" s="52"/>
      <c r="U3351" s="52"/>
      <c r="V3351" s="52"/>
      <c r="W3351" s="52"/>
      <c r="X3351" s="52"/>
      <c r="Y3351" s="194"/>
      <c r="Z3351" s="776"/>
      <c r="AA3351" s="190"/>
      <c r="AB3351" s="747">
        <f t="shared" si="208"/>
        <v>0</v>
      </c>
      <c r="AC3351" s="748">
        <f t="shared" si="209"/>
        <v>0</v>
      </c>
      <c r="AD3351" s="187"/>
      <c r="AE3351" s="186"/>
      <c r="AF3351" s="190"/>
      <c r="AG3351" s="747">
        <f t="shared" si="210"/>
        <v>0</v>
      </c>
      <c r="AH3351" s="748">
        <f t="shared" si="211"/>
        <v>0</v>
      </c>
      <c r="AI3351" s="187"/>
      <c r="AJ3351" s="52"/>
      <c r="AK3351" s="156" t="str">
        <f>IFERROR(VLOOKUP($A3351,'Liste planification'!$B$2:$C$105,2,FALSE),"")</f>
        <v/>
      </c>
      <c r="AL3351" s="27"/>
      <c r="AM3351" s="27"/>
    </row>
    <row r="3352" spans="1:39">
      <c r="A3352" s="158"/>
      <c r="B3352" s="159" t="str">
        <f>A3352&amp;"-"&amp;TEXT(COUNTIF($A$5:A3352,A3352),"000")</f>
        <v>-000</v>
      </c>
      <c r="C3352" s="52"/>
      <c r="D3352" s="27"/>
      <c r="E3352" s="28"/>
      <c r="F3352" s="27"/>
      <c r="G3352" s="27"/>
      <c r="H3352" s="52"/>
      <c r="I3352" s="380" t="str">
        <f>IFERROR(VLOOKUP($F3352,'Liste planification'!$V$2:$W$96,2,FALSE),"")</f>
        <v/>
      </c>
      <c r="J3352" s="27"/>
      <c r="K3352" s="27"/>
      <c r="L3352" s="27"/>
      <c r="M3352" s="52"/>
      <c r="N3352" s="52"/>
      <c r="O3352" s="52"/>
      <c r="P3352" s="52"/>
      <c r="Q3352" s="52"/>
      <c r="R3352" s="52"/>
      <c r="S3352" s="52"/>
      <c r="T3352" s="52"/>
      <c r="U3352" s="52"/>
      <c r="V3352" s="52"/>
      <c r="W3352" s="52"/>
      <c r="X3352" s="52"/>
      <c r="Y3352" s="194"/>
      <c r="Z3352" s="776"/>
      <c r="AA3352" s="190"/>
      <c r="AB3352" s="747">
        <f t="shared" si="208"/>
        <v>0</v>
      </c>
      <c r="AC3352" s="748">
        <f t="shared" si="209"/>
        <v>0</v>
      </c>
      <c r="AD3352" s="187"/>
      <c r="AE3352" s="186"/>
      <c r="AF3352" s="190"/>
      <c r="AG3352" s="747">
        <f t="shared" si="210"/>
        <v>0</v>
      </c>
      <c r="AH3352" s="748">
        <f t="shared" si="211"/>
        <v>0</v>
      </c>
      <c r="AI3352" s="187"/>
      <c r="AJ3352" s="52"/>
      <c r="AK3352" s="156" t="str">
        <f>IFERROR(VLOOKUP($A3352,'Liste planification'!$B$2:$C$105,2,FALSE),"")</f>
        <v/>
      </c>
      <c r="AL3352" s="27"/>
      <c r="AM3352" s="27"/>
    </row>
    <row r="3353" spans="1:39">
      <c r="A3353" s="158"/>
      <c r="B3353" s="159" t="str">
        <f>A3353&amp;"-"&amp;TEXT(COUNTIF($A$5:A3353,A3353),"000")</f>
        <v>-000</v>
      </c>
      <c r="C3353" s="52"/>
      <c r="D3353" s="27"/>
      <c r="E3353" s="28"/>
      <c r="F3353" s="27"/>
      <c r="G3353" s="27"/>
      <c r="H3353" s="52"/>
      <c r="I3353" s="380" t="str">
        <f>IFERROR(VLOOKUP($F3353,'Liste planification'!$V$2:$W$96,2,FALSE),"")</f>
        <v/>
      </c>
      <c r="J3353" s="27"/>
      <c r="K3353" s="27"/>
      <c r="L3353" s="27"/>
      <c r="M3353" s="52"/>
      <c r="N3353" s="52"/>
      <c r="O3353" s="52"/>
      <c r="P3353" s="52"/>
      <c r="Q3353" s="52"/>
      <c r="R3353" s="52"/>
      <c r="S3353" s="52"/>
      <c r="T3353" s="52"/>
      <c r="U3353" s="52"/>
      <c r="V3353" s="52"/>
      <c r="W3353" s="52"/>
      <c r="X3353" s="52"/>
      <c r="Y3353" s="194"/>
      <c r="Z3353" s="776"/>
      <c r="AA3353" s="190"/>
      <c r="AB3353" s="747">
        <f t="shared" si="208"/>
        <v>0</v>
      </c>
      <c r="AC3353" s="748">
        <f t="shared" si="209"/>
        <v>0</v>
      </c>
      <c r="AD3353" s="187"/>
      <c r="AE3353" s="186"/>
      <c r="AF3353" s="190"/>
      <c r="AG3353" s="747">
        <f t="shared" si="210"/>
        <v>0</v>
      </c>
      <c r="AH3353" s="748">
        <f t="shared" si="211"/>
        <v>0</v>
      </c>
      <c r="AI3353" s="187"/>
      <c r="AJ3353" s="52"/>
      <c r="AK3353" s="156" t="str">
        <f>IFERROR(VLOOKUP($A3353,'Liste planification'!$B$2:$C$105,2,FALSE),"")</f>
        <v/>
      </c>
      <c r="AL3353" s="27"/>
      <c r="AM3353" s="27"/>
    </row>
    <row r="3354" spans="1:39">
      <c r="A3354" s="158"/>
      <c r="B3354" s="159" t="str">
        <f>A3354&amp;"-"&amp;TEXT(COUNTIF($A$5:A3354,A3354),"000")</f>
        <v>-000</v>
      </c>
      <c r="C3354" s="52"/>
      <c r="D3354" s="27"/>
      <c r="E3354" s="28"/>
      <c r="F3354" s="27"/>
      <c r="G3354" s="27"/>
      <c r="H3354" s="52"/>
      <c r="I3354" s="380" t="str">
        <f>IFERROR(VLOOKUP($F3354,'Liste planification'!$V$2:$W$96,2,FALSE),"")</f>
        <v/>
      </c>
      <c r="J3354" s="27"/>
      <c r="K3354" s="27"/>
      <c r="L3354" s="27"/>
      <c r="M3354" s="52"/>
      <c r="N3354" s="52"/>
      <c r="O3354" s="52"/>
      <c r="P3354" s="52"/>
      <c r="Q3354" s="52"/>
      <c r="R3354" s="52"/>
      <c r="S3354" s="52"/>
      <c r="T3354" s="52"/>
      <c r="U3354" s="52"/>
      <c r="V3354" s="52"/>
      <c r="W3354" s="52"/>
      <c r="X3354" s="52"/>
      <c r="Y3354" s="194"/>
      <c r="Z3354" s="776"/>
      <c r="AA3354" s="190"/>
      <c r="AB3354" s="747">
        <f t="shared" si="208"/>
        <v>0</v>
      </c>
      <c r="AC3354" s="748">
        <f t="shared" si="209"/>
        <v>0</v>
      </c>
      <c r="AD3354" s="187"/>
      <c r="AE3354" s="186"/>
      <c r="AF3354" s="190"/>
      <c r="AG3354" s="747">
        <f t="shared" si="210"/>
        <v>0</v>
      </c>
      <c r="AH3354" s="748">
        <f t="shared" si="211"/>
        <v>0</v>
      </c>
      <c r="AI3354" s="187"/>
      <c r="AJ3354" s="52"/>
      <c r="AK3354" s="156" t="str">
        <f>IFERROR(VLOOKUP($A3354,'Liste planification'!$B$2:$C$105,2,FALSE),"")</f>
        <v/>
      </c>
      <c r="AL3354" s="27"/>
      <c r="AM3354" s="27"/>
    </row>
    <row r="3355" spans="1:39">
      <c r="A3355" s="158"/>
      <c r="B3355" s="159" t="str">
        <f>A3355&amp;"-"&amp;TEXT(COUNTIF($A$5:A3355,A3355),"000")</f>
        <v>-000</v>
      </c>
      <c r="C3355" s="52"/>
      <c r="D3355" s="27"/>
      <c r="E3355" s="28"/>
      <c r="F3355" s="27"/>
      <c r="G3355" s="27"/>
      <c r="H3355" s="52"/>
      <c r="I3355" s="380" t="str">
        <f>IFERROR(VLOOKUP($F3355,'Liste planification'!$V$2:$W$96,2,FALSE),"")</f>
        <v/>
      </c>
      <c r="J3355" s="27"/>
      <c r="K3355" s="27"/>
      <c r="L3355" s="27"/>
      <c r="M3355" s="52"/>
      <c r="N3355" s="52"/>
      <c r="O3355" s="52"/>
      <c r="P3355" s="52"/>
      <c r="Q3355" s="52"/>
      <c r="R3355" s="52"/>
      <c r="S3355" s="52"/>
      <c r="T3355" s="52"/>
      <c r="U3355" s="52"/>
      <c r="V3355" s="52"/>
      <c r="W3355" s="52"/>
      <c r="X3355" s="52"/>
      <c r="Y3355" s="194"/>
      <c r="Z3355" s="776"/>
      <c r="AA3355" s="190"/>
      <c r="AB3355" s="747">
        <f t="shared" si="208"/>
        <v>0</v>
      </c>
      <c r="AC3355" s="748">
        <f t="shared" si="209"/>
        <v>0</v>
      </c>
      <c r="AD3355" s="187"/>
      <c r="AE3355" s="186"/>
      <c r="AF3355" s="190"/>
      <c r="AG3355" s="747">
        <f t="shared" si="210"/>
        <v>0</v>
      </c>
      <c r="AH3355" s="748">
        <f t="shared" si="211"/>
        <v>0</v>
      </c>
      <c r="AI3355" s="187"/>
      <c r="AJ3355" s="52"/>
      <c r="AK3355" s="156" t="str">
        <f>IFERROR(VLOOKUP($A3355,'Liste planification'!$B$2:$C$105,2,FALSE),"")</f>
        <v/>
      </c>
      <c r="AL3355" s="27"/>
      <c r="AM3355" s="27"/>
    </row>
    <row r="3356" spans="1:39">
      <c r="A3356" s="158"/>
      <c r="B3356" s="159" t="str">
        <f>A3356&amp;"-"&amp;TEXT(COUNTIF($A$5:A3356,A3356),"000")</f>
        <v>-000</v>
      </c>
      <c r="C3356" s="52"/>
      <c r="D3356" s="27"/>
      <c r="E3356" s="28"/>
      <c r="F3356" s="27"/>
      <c r="G3356" s="27"/>
      <c r="H3356" s="52"/>
      <c r="I3356" s="380" t="str">
        <f>IFERROR(VLOOKUP($F3356,'Liste planification'!$V$2:$W$96,2,FALSE),"")</f>
        <v/>
      </c>
      <c r="J3356" s="27"/>
      <c r="K3356" s="27"/>
      <c r="L3356" s="27"/>
      <c r="M3356" s="52"/>
      <c r="N3356" s="52"/>
      <c r="O3356" s="52"/>
      <c r="P3356" s="52"/>
      <c r="Q3356" s="52"/>
      <c r="R3356" s="52"/>
      <c r="S3356" s="52"/>
      <c r="T3356" s="52"/>
      <c r="U3356" s="52"/>
      <c r="V3356" s="52"/>
      <c r="W3356" s="52"/>
      <c r="X3356" s="52"/>
      <c r="Y3356" s="194"/>
      <c r="Z3356" s="776"/>
      <c r="AA3356" s="190"/>
      <c r="AB3356" s="747">
        <f t="shared" si="208"/>
        <v>0</v>
      </c>
      <c r="AC3356" s="748">
        <f t="shared" si="209"/>
        <v>0</v>
      </c>
      <c r="AD3356" s="187"/>
      <c r="AE3356" s="186"/>
      <c r="AF3356" s="190"/>
      <c r="AG3356" s="747">
        <f t="shared" si="210"/>
        <v>0</v>
      </c>
      <c r="AH3356" s="748">
        <f t="shared" si="211"/>
        <v>0</v>
      </c>
      <c r="AI3356" s="187"/>
      <c r="AJ3356" s="52"/>
      <c r="AK3356" s="156" t="str">
        <f>IFERROR(VLOOKUP($A3356,'Liste planification'!$B$2:$C$105,2,FALSE),"")</f>
        <v/>
      </c>
      <c r="AL3356" s="27"/>
      <c r="AM3356" s="27"/>
    </row>
    <row r="3357" spans="1:39">
      <c r="A3357" s="158"/>
      <c r="B3357" s="159" t="str">
        <f>A3357&amp;"-"&amp;TEXT(COUNTIF($A$5:A3357,A3357),"000")</f>
        <v>-000</v>
      </c>
      <c r="C3357" s="52"/>
      <c r="D3357" s="27"/>
      <c r="E3357" s="28"/>
      <c r="F3357" s="27"/>
      <c r="G3357" s="27"/>
      <c r="H3357" s="52"/>
      <c r="I3357" s="380" t="str">
        <f>IFERROR(VLOOKUP($F3357,'Liste planification'!$V$2:$W$96,2,FALSE),"")</f>
        <v/>
      </c>
      <c r="J3357" s="27"/>
      <c r="K3357" s="27"/>
      <c r="L3357" s="27"/>
      <c r="M3357" s="52"/>
      <c r="N3357" s="52"/>
      <c r="O3357" s="52"/>
      <c r="P3357" s="52"/>
      <c r="Q3357" s="52"/>
      <c r="R3357" s="52"/>
      <c r="S3357" s="52"/>
      <c r="T3357" s="52"/>
      <c r="U3357" s="52"/>
      <c r="V3357" s="52"/>
      <c r="W3357" s="52"/>
      <c r="X3357" s="52"/>
      <c r="Y3357" s="194"/>
      <c r="Z3357" s="776"/>
      <c r="AA3357" s="190"/>
      <c r="AB3357" s="747">
        <f t="shared" si="208"/>
        <v>0</v>
      </c>
      <c r="AC3357" s="748">
        <f t="shared" si="209"/>
        <v>0</v>
      </c>
      <c r="AD3357" s="187"/>
      <c r="AE3357" s="186"/>
      <c r="AF3357" s="190"/>
      <c r="AG3357" s="747">
        <f t="shared" si="210"/>
        <v>0</v>
      </c>
      <c r="AH3357" s="748">
        <f t="shared" si="211"/>
        <v>0</v>
      </c>
      <c r="AI3357" s="187"/>
      <c r="AJ3357" s="52"/>
      <c r="AK3357" s="156" t="str">
        <f>IFERROR(VLOOKUP($A3357,'Liste planification'!$B$2:$C$105,2,FALSE),"")</f>
        <v/>
      </c>
      <c r="AL3357" s="27"/>
      <c r="AM3357" s="27"/>
    </row>
    <row r="3358" spans="1:39">
      <c r="A3358" s="158"/>
      <c r="B3358" s="159" t="str">
        <f>A3358&amp;"-"&amp;TEXT(COUNTIF($A$5:A3358,A3358),"000")</f>
        <v>-000</v>
      </c>
      <c r="C3358" s="52"/>
      <c r="D3358" s="27"/>
      <c r="E3358" s="28"/>
      <c r="F3358" s="27"/>
      <c r="G3358" s="27"/>
      <c r="H3358" s="52"/>
      <c r="I3358" s="380" t="str">
        <f>IFERROR(VLOOKUP($F3358,'Liste planification'!$V$2:$W$96,2,FALSE),"")</f>
        <v/>
      </c>
      <c r="J3358" s="27"/>
      <c r="K3358" s="27"/>
      <c r="L3358" s="27"/>
      <c r="M3358" s="52"/>
      <c r="N3358" s="52"/>
      <c r="O3358" s="52"/>
      <c r="P3358" s="52"/>
      <c r="Q3358" s="52"/>
      <c r="R3358" s="52"/>
      <c r="S3358" s="52"/>
      <c r="T3358" s="52"/>
      <c r="U3358" s="52"/>
      <c r="V3358" s="52"/>
      <c r="W3358" s="52"/>
      <c r="X3358" s="52"/>
      <c r="Y3358" s="194"/>
      <c r="Z3358" s="776"/>
      <c r="AA3358" s="190"/>
      <c r="AB3358" s="747">
        <f t="shared" si="208"/>
        <v>0</v>
      </c>
      <c r="AC3358" s="748">
        <f t="shared" si="209"/>
        <v>0</v>
      </c>
      <c r="AD3358" s="187"/>
      <c r="AE3358" s="186"/>
      <c r="AF3358" s="190"/>
      <c r="AG3358" s="747">
        <f t="shared" si="210"/>
        <v>0</v>
      </c>
      <c r="AH3358" s="748">
        <f t="shared" si="211"/>
        <v>0</v>
      </c>
      <c r="AI3358" s="187"/>
      <c r="AJ3358" s="52"/>
      <c r="AK3358" s="156" t="str">
        <f>IFERROR(VLOOKUP($A3358,'Liste planification'!$B$2:$C$105,2,FALSE),"")</f>
        <v/>
      </c>
      <c r="AL3358" s="27"/>
      <c r="AM3358" s="27"/>
    </row>
    <row r="3359" spans="1:39">
      <c r="A3359" s="158"/>
      <c r="B3359" s="159" t="str">
        <f>A3359&amp;"-"&amp;TEXT(COUNTIF($A$5:A3359,A3359),"000")</f>
        <v>-000</v>
      </c>
      <c r="C3359" s="52"/>
      <c r="D3359" s="27"/>
      <c r="E3359" s="28"/>
      <c r="F3359" s="27"/>
      <c r="G3359" s="27"/>
      <c r="H3359" s="52"/>
      <c r="I3359" s="380" t="str">
        <f>IFERROR(VLOOKUP($F3359,'Liste planification'!$V$2:$W$96,2,FALSE),"")</f>
        <v/>
      </c>
      <c r="J3359" s="27"/>
      <c r="K3359" s="27"/>
      <c r="L3359" s="27"/>
      <c r="M3359" s="52"/>
      <c r="N3359" s="52"/>
      <c r="O3359" s="52"/>
      <c r="P3359" s="52"/>
      <c r="Q3359" s="52"/>
      <c r="R3359" s="52"/>
      <c r="S3359" s="52"/>
      <c r="T3359" s="52"/>
      <c r="U3359" s="52"/>
      <c r="V3359" s="52"/>
      <c r="W3359" s="52"/>
      <c r="X3359" s="52"/>
      <c r="Y3359" s="194"/>
      <c r="Z3359" s="776"/>
      <c r="AA3359" s="190"/>
      <c r="AB3359" s="747">
        <f t="shared" si="208"/>
        <v>0</v>
      </c>
      <c r="AC3359" s="748">
        <f t="shared" si="209"/>
        <v>0</v>
      </c>
      <c r="AD3359" s="187"/>
      <c r="AE3359" s="186"/>
      <c r="AF3359" s="190"/>
      <c r="AG3359" s="747">
        <f t="shared" si="210"/>
        <v>0</v>
      </c>
      <c r="AH3359" s="748">
        <f t="shared" si="211"/>
        <v>0</v>
      </c>
      <c r="AI3359" s="187"/>
      <c r="AJ3359" s="52"/>
      <c r="AK3359" s="156" t="str">
        <f>IFERROR(VLOOKUP($A3359,'Liste planification'!$B$2:$C$105,2,FALSE),"")</f>
        <v/>
      </c>
      <c r="AL3359" s="27"/>
      <c r="AM3359" s="27"/>
    </row>
    <row r="3360" spans="1:39">
      <c r="A3360" s="158"/>
      <c r="B3360" s="159" t="str">
        <f>A3360&amp;"-"&amp;TEXT(COUNTIF($A$5:A3360,A3360),"000")</f>
        <v>-000</v>
      </c>
      <c r="C3360" s="52"/>
      <c r="D3360" s="27"/>
      <c r="E3360" s="28"/>
      <c r="F3360" s="27"/>
      <c r="G3360" s="27"/>
      <c r="H3360" s="52"/>
      <c r="I3360" s="380" t="str">
        <f>IFERROR(VLOOKUP($F3360,'Liste planification'!$V$2:$W$96,2,FALSE),"")</f>
        <v/>
      </c>
      <c r="J3360" s="27"/>
      <c r="K3360" s="27"/>
      <c r="L3360" s="27"/>
      <c r="M3360" s="52"/>
      <c r="N3360" s="52"/>
      <c r="O3360" s="52"/>
      <c r="P3360" s="52"/>
      <c r="Q3360" s="52"/>
      <c r="R3360" s="52"/>
      <c r="S3360" s="52"/>
      <c r="T3360" s="52"/>
      <c r="U3360" s="52"/>
      <c r="V3360" s="52"/>
      <c r="W3360" s="52"/>
      <c r="X3360" s="52"/>
      <c r="Y3360" s="194"/>
      <c r="Z3360" s="776"/>
      <c r="AA3360" s="190"/>
      <c r="AB3360" s="747">
        <f t="shared" si="208"/>
        <v>0</v>
      </c>
      <c r="AC3360" s="748">
        <f t="shared" si="209"/>
        <v>0</v>
      </c>
      <c r="AD3360" s="187"/>
      <c r="AE3360" s="186"/>
      <c r="AF3360" s="190"/>
      <c r="AG3360" s="747">
        <f t="shared" si="210"/>
        <v>0</v>
      </c>
      <c r="AH3360" s="748">
        <f t="shared" si="211"/>
        <v>0</v>
      </c>
      <c r="AI3360" s="187"/>
      <c r="AJ3360" s="52"/>
      <c r="AK3360" s="156" t="str">
        <f>IFERROR(VLOOKUP($A3360,'Liste planification'!$B$2:$C$105,2,FALSE),"")</f>
        <v/>
      </c>
      <c r="AL3360" s="27"/>
      <c r="AM3360" s="27"/>
    </row>
    <row r="3361" spans="1:39">
      <c r="A3361" s="158"/>
      <c r="B3361" s="159" t="str">
        <f>A3361&amp;"-"&amp;TEXT(COUNTIF($A$5:A3361,A3361),"000")</f>
        <v>-000</v>
      </c>
      <c r="C3361" s="52"/>
      <c r="D3361" s="27"/>
      <c r="E3361" s="28"/>
      <c r="F3361" s="27"/>
      <c r="G3361" s="27"/>
      <c r="H3361" s="52"/>
      <c r="I3361" s="380" t="str">
        <f>IFERROR(VLOOKUP($F3361,'Liste planification'!$V$2:$W$96,2,FALSE),"")</f>
        <v/>
      </c>
      <c r="J3361" s="27"/>
      <c r="K3361" s="27"/>
      <c r="L3361" s="27"/>
      <c r="M3361" s="52"/>
      <c r="N3361" s="52"/>
      <c r="O3361" s="52"/>
      <c r="P3361" s="52"/>
      <c r="Q3361" s="52"/>
      <c r="R3361" s="52"/>
      <c r="S3361" s="52"/>
      <c r="T3361" s="52"/>
      <c r="U3361" s="52"/>
      <c r="V3361" s="52"/>
      <c r="W3361" s="52"/>
      <c r="X3361" s="52"/>
      <c r="Y3361" s="194"/>
      <c r="Z3361" s="776"/>
      <c r="AA3361" s="190"/>
      <c r="AB3361" s="747">
        <f t="shared" si="208"/>
        <v>0</v>
      </c>
      <c r="AC3361" s="748">
        <f t="shared" si="209"/>
        <v>0</v>
      </c>
      <c r="AD3361" s="187"/>
      <c r="AE3361" s="186"/>
      <c r="AF3361" s="190"/>
      <c r="AG3361" s="747">
        <f t="shared" si="210"/>
        <v>0</v>
      </c>
      <c r="AH3361" s="748">
        <f t="shared" si="211"/>
        <v>0</v>
      </c>
      <c r="AI3361" s="187"/>
      <c r="AJ3361" s="52"/>
      <c r="AK3361" s="156" t="str">
        <f>IFERROR(VLOOKUP($A3361,'Liste planification'!$B$2:$C$105,2,FALSE),"")</f>
        <v/>
      </c>
      <c r="AL3361" s="27"/>
      <c r="AM3361" s="27"/>
    </row>
    <row r="3362" spans="1:39">
      <c r="A3362" s="158"/>
      <c r="B3362" s="159" t="str">
        <f>A3362&amp;"-"&amp;TEXT(COUNTIF($A$5:A3362,A3362),"000")</f>
        <v>-000</v>
      </c>
      <c r="C3362" s="52"/>
      <c r="D3362" s="27"/>
      <c r="E3362" s="28"/>
      <c r="F3362" s="27"/>
      <c r="G3362" s="27"/>
      <c r="H3362" s="52"/>
      <c r="I3362" s="380" t="str">
        <f>IFERROR(VLOOKUP($F3362,'Liste planification'!$V$2:$W$96,2,FALSE),"")</f>
        <v/>
      </c>
      <c r="J3362" s="27"/>
      <c r="K3362" s="27"/>
      <c r="L3362" s="27"/>
      <c r="M3362" s="52"/>
      <c r="N3362" s="52"/>
      <c r="O3362" s="52"/>
      <c r="P3362" s="52"/>
      <c r="Q3362" s="52"/>
      <c r="R3362" s="52"/>
      <c r="S3362" s="52"/>
      <c r="T3362" s="52"/>
      <c r="U3362" s="52"/>
      <c r="V3362" s="52"/>
      <c r="W3362" s="52"/>
      <c r="X3362" s="52"/>
      <c r="Y3362" s="194"/>
      <c r="Z3362" s="776"/>
      <c r="AA3362" s="190"/>
      <c r="AB3362" s="747">
        <f t="shared" si="208"/>
        <v>0</v>
      </c>
      <c r="AC3362" s="748">
        <f t="shared" si="209"/>
        <v>0</v>
      </c>
      <c r="AD3362" s="187"/>
      <c r="AE3362" s="186"/>
      <c r="AF3362" s="190"/>
      <c r="AG3362" s="747">
        <f t="shared" si="210"/>
        <v>0</v>
      </c>
      <c r="AH3362" s="748">
        <f t="shared" si="211"/>
        <v>0</v>
      </c>
      <c r="AI3362" s="187"/>
      <c r="AJ3362" s="52"/>
      <c r="AK3362" s="156" t="str">
        <f>IFERROR(VLOOKUP($A3362,'Liste planification'!$B$2:$C$105,2,FALSE),"")</f>
        <v/>
      </c>
      <c r="AL3362" s="27"/>
      <c r="AM3362" s="27"/>
    </row>
    <row r="3363" spans="1:39">
      <c r="A3363" s="158"/>
      <c r="B3363" s="159" t="str">
        <f>A3363&amp;"-"&amp;TEXT(COUNTIF($A$5:A3363,A3363),"000")</f>
        <v>-000</v>
      </c>
      <c r="C3363" s="52"/>
      <c r="D3363" s="27"/>
      <c r="E3363" s="28"/>
      <c r="F3363" s="27"/>
      <c r="G3363" s="27"/>
      <c r="H3363" s="52"/>
      <c r="I3363" s="380" t="str">
        <f>IFERROR(VLOOKUP($F3363,'Liste planification'!$V$2:$W$96,2,FALSE),"")</f>
        <v/>
      </c>
      <c r="J3363" s="27"/>
      <c r="K3363" s="27"/>
      <c r="L3363" s="27"/>
      <c r="M3363" s="52"/>
      <c r="N3363" s="52"/>
      <c r="O3363" s="52"/>
      <c r="P3363" s="52"/>
      <c r="Q3363" s="52"/>
      <c r="R3363" s="52"/>
      <c r="S3363" s="52"/>
      <c r="T3363" s="52"/>
      <c r="U3363" s="52"/>
      <c r="V3363" s="52"/>
      <c r="W3363" s="52"/>
      <c r="X3363" s="52"/>
      <c r="Y3363" s="194"/>
      <c r="Z3363" s="776"/>
      <c r="AA3363" s="190"/>
      <c r="AB3363" s="747">
        <f t="shared" si="208"/>
        <v>0</v>
      </c>
      <c r="AC3363" s="748">
        <f t="shared" si="209"/>
        <v>0</v>
      </c>
      <c r="AD3363" s="187"/>
      <c r="AE3363" s="186"/>
      <c r="AF3363" s="190"/>
      <c r="AG3363" s="747">
        <f t="shared" si="210"/>
        <v>0</v>
      </c>
      <c r="AH3363" s="748">
        <f t="shared" si="211"/>
        <v>0</v>
      </c>
      <c r="AI3363" s="187"/>
      <c r="AJ3363" s="52"/>
      <c r="AK3363" s="156" t="str">
        <f>IFERROR(VLOOKUP($A3363,'Liste planification'!$B$2:$C$105,2,FALSE),"")</f>
        <v/>
      </c>
      <c r="AL3363" s="27"/>
      <c r="AM3363" s="27"/>
    </row>
    <row r="3364" spans="1:39">
      <c r="A3364" s="158"/>
      <c r="B3364" s="159" t="str">
        <f>A3364&amp;"-"&amp;TEXT(COUNTIF($A$5:A3364,A3364),"000")</f>
        <v>-000</v>
      </c>
      <c r="C3364" s="52"/>
      <c r="D3364" s="27"/>
      <c r="E3364" s="28"/>
      <c r="F3364" s="27"/>
      <c r="G3364" s="27"/>
      <c r="H3364" s="52"/>
      <c r="I3364" s="380" t="str">
        <f>IFERROR(VLOOKUP($F3364,'Liste planification'!$V$2:$W$96,2,FALSE),"")</f>
        <v/>
      </c>
      <c r="J3364" s="27"/>
      <c r="K3364" s="27"/>
      <c r="L3364" s="27"/>
      <c r="M3364" s="52"/>
      <c r="N3364" s="52"/>
      <c r="O3364" s="52"/>
      <c r="P3364" s="52"/>
      <c r="Q3364" s="52"/>
      <c r="R3364" s="52"/>
      <c r="S3364" s="52"/>
      <c r="T3364" s="52"/>
      <c r="U3364" s="52"/>
      <c r="V3364" s="52"/>
      <c r="W3364" s="52"/>
      <c r="X3364" s="52"/>
      <c r="Y3364" s="194"/>
      <c r="Z3364" s="776"/>
      <c r="AA3364" s="190"/>
      <c r="AB3364" s="747">
        <f t="shared" si="208"/>
        <v>0</v>
      </c>
      <c r="AC3364" s="748">
        <f t="shared" si="209"/>
        <v>0</v>
      </c>
      <c r="AD3364" s="187"/>
      <c r="AE3364" s="186"/>
      <c r="AF3364" s="190"/>
      <c r="AG3364" s="747">
        <f t="shared" si="210"/>
        <v>0</v>
      </c>
      <c r="AH3364" s="748">
        <f t="shared" si="211"/>
        <v>0</v>
      </c>
      <c r="AI3364" s="187"/>
      <c r="AJ3364" s="52"/>
      <c r="AK3364" s="156" t="str">
        <f>IFERROR(VLOOKUP($A3364,'Liste planification'!$B$2:$C$105,2,FALSE),"")</f>
        <v/>
      </c>
      <c r="AL3364" s="27"/>
      <c r="AM3364" s="27"/>
    </row>
    <row r="3365" spans="1:39">
      <c r="A3365" s="158"/>
      <c r="B3365" s="159" t="str">
        <f>A3365&amp;"-"&amp;TEXT(COUNTIF($A$5:A3365,A3365),"000")</f>
        <v>-000</v>
      </c>
      <c r="C3365" s="52"/>
      <c r="D3365" s="27"/>
      <c r="E3365" s="28"/>
      <c r="F3365" s="27"/>
      <c r="G3365" s="27"/>
      <c r="H3365" s="52"/>
      <c r="I3365" s="380" t="str">
        <f>IFERROR(VLOOKUP($F3365,'Liste planification'!$V$2:$W$96,2,FALSE),"")</f>
        <v/>
      </c>
      <c r="J3365" s="27"/>
      <c r="K3365" s="27"/>
      <c r="L3365" s="27"/>
      <c r="M3365" s="52"/>
      <c r="N3365" s="52"/>
      <c r="O3365" s="52"/>
      <c r="P3365" s="52"/>
      <c r="Q3365" s="52"/>
      <c r="R3365" s="52"/>
      <c r="S3365" s="52"/>
      <c r="T3365" s="52"/>
      <c r="U3365" s="52"/>
      <c r="V3365" s="52"/>
      <c r="W3365" s="52"/>
      <c r="X3365" s="52"/>
      <c r="Y3365" s="194"/>
      <c r="Z3365" s="776"/>
      <c r="AA3365" s="190"/>
      <c r="AB3365" s="747">
        <f t="shared" si="208"/>
        <v>0</v>
      </c>
      <c r="AC3365" s="748">
        <f t="shared" si="209"/>
        <v>0</v>
      </c>
      <c r="AD3365" s="187"/>
      <c r="AE3365" s="186"/>
      <c r="AF3365" s="190"/>
      <c r="AG3365" s="747">
        <f t="shared" si="210"/>
        <v>0</v>
      </c>
      <c r="AH3365" s="748">
        <f t="shared" si="211"/>
        <v>0</v>
      </c>
      <c r="AI3365" s="187"/>
      <c r="AJ3365" s="52"/>
      <c r="AK3365" s="156" t="str">
        <f>IFERROR(VLOOKUP($A3365,'Liste planification'!$B$2:$C$105,2,FALSE),"")</f>
        <v/>
      </c>
      <c r="AL3365" s="27"/>
      <c r="AM3365" s="27"/>
    </row>
    <row r="3366" spans="1:39">
      <c r="A3366" s="158"/>
      <c r="B3366" s="159" t="str">
        <f>A3366&amp;"-"&amp;TEXT(COUNTIF($A$5:A3366,A3366),"000")</f>
        <v>-000</v>
      </c>
      <c r="C3366" s="52"/>
      <c r="D3366" s="27"/>
      <c r="E3366" s="28"/>
      <c r="F3366" s="27"/>
      <c r="G3366" s="27"/>
      <c r="H3366" s="52"/>
      <c r="I3366" s="380" t="str">
        <f>IFERROR(VLOOKUP($F3366,'Liste planification'!$V$2:$W$96,2,FALSE),"")</f>
        <v/>
      </c>
      <c r="J3366" s="27"/>
      <c r="K3366" s="27"/>
      <c r="L3366" s="27"/>
      <c r="M3366" s="52"/>
      <c r="N3366" s="52"/>
      <c r="O3366" s="52"/>
      <c r="P3366" s="52"/>
      <c r="Q3366" s="52"/>
      <c r="R3366" s="52"/>
      <c r="S3366" s="52"/>
      <c r="T3366" s="52"/>
      <c r="U3366" s="52"/>
      <c r="V3366" s="52"/>
      <c r="W3366" s="52"/>
      <c r="X3366" s="52"/>
      <c r="Y3366" s="194"/>
      <c r="Z3366" s="776"/>
      <c r="AA3366" s="190"/>
      <c r="AB3366" s="747">
        <f t="shared" si="208"/>
        <v>0</v>
      </c>
      <c r="AC3366" s="748">
        <f t="shared" si="209"/>
        <v>0</v>
      </c>
      <c r="AD3366" s="187"/>
      <c r="AE3366" s="186"/>
      <c r="AF3366" s="190"/>
      <c r="AG3366" s="747">
        <f t="shared" si="210"/>
        <v>0</v>
      </c>
      <c r="AH3366" s="748">
        <f t="shared" si="211"/>
        <v>0</v>
      </c>
      <c r="AI3366" s="187"/>
      <c r="AJ3366" s="52"/>
      <c r="AK3366" s="156" t="str">
        <f>IFERROR(VLOOKUP($A3366,'Liste planification'!$B$2:$C$105,2,FALSE),"")</f>
        <v/>
      </c>
      <c r="AL3366" s="27"/>
      <c r="AM3366" s="27"/>
    </row>
    <row r="3367" spans="1:39">
      <c r="A3367" s="158"/>
      <c r="B3367" s="159" t="str">
        <f>A3367&amp;"-"&amp;TEXT(COUNTIF($A$5:A3367,A3367),"000")</f>
        <v>-000</v>
      </c>
      <c r="C3367" s="52"/>
      <c r="D3367" s="27"/>
      <c r="E3367" s="28"/>
      <c r="F3367" s="27"/>
      <c r="G3367" s="27"/>
      <c r="H3367" s="52"/>
      <c r="I3367" s="380" t="str">
        <f>IFERROR(VLOOKUP($F3367,'Liste planification'!$V$2:$W$96,2,FALSE),"")</f>
        <v/>
      </c>
      <c r="J3367" s="27"/>
      <c r="K3367" s="27"/>
      <c r="L3367" s="27"/>
      <c r="M3367" s="52"/>
      <c r="N3367" s="52"/>
      <c r="O3367" s="52"/>
      <c r="P3367" s="52"/>
      <c r="Q3367" s="52"/>
      <c r="R3367" s="52"/>
      <c r="S3367" s="52"/>
      <c r="T3367" s="52"/>
      <c r="U3367" s="52"/>
      <c r="V3367" s="52"/>
      <c r="W3367" s="52"/>
      <c r="X3367" s="52"/>
      <c r="Y3367" s="194"/>
      <c r="Z3367" s="776"/>
      <c r="AA3367" s="190"/>
      <c r="AB3367" s="747">
        <f t="shared" si="208"/>
        <v>0</v>
      </c>
      <c r="AC3367" s="748">
        <f t="shared" si="209"/>
        <v>0</v>
      </c>
      <c r="AD3367" s="187"/>
      <c r="AE3367" s="186"/>
      <c r="AF3367" s="190"/>
      <c r="AG3367" s="747">
        <f t="shared" si="210"/>
        <v>0</v>
      </c>
      <c r="AH3367" s="748">
        <f t="shared" si="211"/>
        <v>0</v>
      </c>
      <c r="AI3367" s="187"/>
      <c r="AJ3367" s="52"/>
      <c r="AK3367" s="156" t="str">
        <f>IFERROR(VLOOKUP($A3367,'Liste planification'!$B$2:$C$105,2,FALSE),"")</f>
        <v/>
      </c>
      <c r="AL3367" s="27"/>
      <c r="AM3367" s="27"/>
    </row>
    <row r="3368" spans="1:39">
      <c r="A3368" s="158"/>
      <c r="B3368" s="159" t="str">
        <f>A3368&amp;"-"&amp;TEXT(COUNTIF($A$5:A3368,A3368),"000")</f>
        <v>-000</v>
      </c>
      <c r="C3368" s="52"/>
      <c r="D3368" s="27"/>
      <c r="E3368" s="28"/>
      <c r="F3368" s="27"/>
      <c r="G3368" s="27"/>
      <c r="H3368" s="52"/>
      <c r="I3368" s="380" t="str">
        <f>IFERROR(VLOOKUP($F3368,'Liste planification'!$V$2:$W$96,2,FALSE),"")</f>
        <v/>
      </c>
      <c r="J3368" s="27"/>
      <c r="K3368" s="27"/>
      <c r="L3368" s="27"/>
      <c r="M3368" s="52"/>
      <c r="N3368" s="52"/>
      <c r="O3368" s="52"/>
      <c r="P3368" s="52"/>
      <c r="Q3368" s="52"/>
      <c r="R3368" s="52"/>
      <c r="S3368" s="52"/>
      <c r="T3368" s="52"/>
      <c r="U3368" s="52"/>
      <c r="V3368" s="52"/>
      <c r="W3368" s="52"/>
      <c r="X3368" s="52"/>
      <c r="Y3368" s="194"/>
      <c r="Z3368" s="776"/>
      <c r="AA3368" s="190"/>
      <c r="AB3368" s="747">
        <f t="shared" si="208"/>
        <v>0</v>
      </c>
      <c r="AC3368" s="748">
        <f t="shared" si="209"/>
        <v>0</v>
      </c>
      <c r="AD3368" s="187"/>
      <c r="AE3368" s="186"/>
      <c r="AF3368" s="190"/>
      <c r="AG3368" s="747">
        <f t="shared" si="210"/>
        <v>0</v>
      </c>
      <c r="AH3368" s="748">
        <f t="shared" si="211"/>
        <v>0</v>
      </c>
      <c r="AI3368" s="187"/>
      <c r="AJ3368" s="52"/>
      <c r="AK3368" s="156" t="str">
        <f>IFERROR(VLOOKUP($A3368,'Liste planification'!$B$2:$C$105,2,FALSE),"")</f>
        <v/>
      </c>
      <c r="AL3368" s="27"/>
      <c r="AM3368" s="27"/>
    </row>
    <row r="3369" spans="1:39">
      <c r="A3369" s="158"/>
      <c r="B3369" s="159" t="str">
        <f>A3369&amp;"-"&amp;TEXT(COUNTIF($A$5:A3369,A3369),"000")</f>
        <v>-000</v>
      </c>
      <c r="C3369" s="52"/>
      <c r="D3369" s="27"/>
      <c r="E3369" s="28"/>
      <c r="F3369" s="27"/>
      <c r="G3369" s="27"/>
      <c r="H3369" s="52"/>
      <c r="I3369" s="380" t="str">
        <f>IFERROR(VLOOKUP($F3369,'Liste planification'!$V$2:$W$96,2,FALSE),"")</f>
        <v/>
      </c>
      <c r="J3369" s="27"/>
      <c r="K3369" s="27"/>
      <c r="L3369" s="27"/>
      <c r="M3369" s="52"/>
      <c r="N3369" s="52"/>
      <c r="O3369" s="52"/>
      <c r="P3369" s="52"/>
      <c r="Q3369" s="52"/>
      <c r="R3369" s="52"/>
      <c r="S3369" s="52"/>
      <c r="T3369" s="52"/>
      <c r="U3369" s="52"/>
      <c r="V3369" s="52"/>
      <c r="W3369" s="52"/>
      <c r="X3369" s="52"/>
      <c r="Y3369" s="194"/>
      <c r="Z3369" s="776"/>
      <c r="AA3369" s="190"/>
      <c r="AB3369" s="747">
        <f t="shared" si="208"/>
        <v>0</v>
      </c>
      <c r="AC3369" s="748">
        <f t="shared" si="209"/>
        <v>0</v>
      </c>
      <c r="AD3369" s="187"/>
      <c r="AE3369" s="186"/>
      <c r="AF3369" s="190"/>
      <c r="AG3369" s="747">
        <f t="shared" si="210"/>
        <v>0</v>
      </c>
      <c r="AH3369" s="748">
        <f t="shared" si="211"/>
        <v>0</v>
      </c>
      <c r="AI3369" s="187"/>
      <c r="AJ3369" s="52"/>
      <c r="AK3369" s="156" t="str">
        <f>IFERROR(VLOOKUP($A3369,'Liste planification'!$B$2:$C$105,2,FALSE),"")</f>
        <v/>
      </c>
      <c r="AL3369" s="27"/>
      <c r="AM3369" s="27"/>
    </row>
    <row r="3370" spans="1:39">
      <c r="A3370" s="158"/>
      <c r="B3370" s="159" t="str">
        <f>A3370&amp;"-"&amp;TEXT(COUNTIF($A$5:A3370,A3370),"000")</f>
        <v>-000</v>
      </c>
      <c r="C3370" s="52"/>
      <c r="D3370" s="27"/>
      <c r="E3370" s="28"/>
      <c r="F3370" s="27"/>
      <c r="G3370" s="27"/>
      <c r="H3370" s="52"/>
      <c r="I3370" s="380" t="str">
        <f>IFERROR(VLOOKUP($F3370,'Liste planification'!$V$2:$W$96,2,FALSE),"")</f>
        <v/>
      </c>
      <c r="J3370" s="27"/>
      <c r="K3370" s="27"/>
      <c r="L3370" s="27"/>
      <c r="M3370" s="52"/>
      <c r="N3370" s="52"/>
      <c r="O3370" s="52"/>
      <c r="P3370" s="52"/>
      <c r="Q3370" s="52"/>
      <c r="R3370" s="52"/>
      <c r="S3370" s="52"/>
      <c r="T3370" s="52"/>
      <c r="U3370" s="52"/>
      <c r="V3370" s="52"/>
      <c r="W3370" s="52"/>
      <c r="X3370" s="52"/>
      <c r="Y3370" s="194"/>
      <c r="Z3370" s="776"/>
      <c r="AA3370" s="190"/>
      <c r="AB3370" s="747">
        <f t="shared" si="208"/>
        <v>0</v>
      </c>
      <c r="AC3370" s="748">
        <f t="shared" si="209"/>
        <v>0</v>
      </c>
      <c r="AD3370" s="187"/>
      <c r="AE3370" s="186"/>
      <c r="AF3370" s="190"/>
      <c r="AG3370" s="747">
        <f t="shared" si="210"/>
        <v>0</v>
      </c>
      <c r="AH3370" s="748">
        <f t="shared" si="211"/>
        <v>0</v>
      </c>
      <c r="AI3370" s="187"/>
      <c r="AJ3370" s="52"/>
      <c r="AK3370" s="156" t="str">
        <f>IFERROR(VLOOKUP($A3370,'Liste planification'!$B$2:$C$105,2,FALSE),"")</f>
        <v/>
      </c>
      <c r="AL3370" s="27"/>
      <c r="AM3370" s="27"/>
    </row>
    <row r="3371" spans="1:39">
      <c r="A3371" s="158"/>
      <c r="B3371" s="159" t="str">
        <f>A3371&amp;"-"&amp;TEXT(COUNTIF($A$5:A3371,A3371),"000")</f>
        <v>-000</v>
      </c>
      <c r="C3371" s="52"/>
      <c r="D3371" s="27"/>
      <c r="E3371" s="28"/>
      <c r="F3371" s="27"/>
      <c r="G3371" s="27"/>
      <c r="H3371" s="52"/>
      <c r="I3371" s="380" t="str">
        <f>IFERROR(VLOOKUP($F3371,'Liste planification'!$V$2:$W$96,2,FALSE),"")</f>
        <v/>
      </c>
      <c r="J3371" s="27"/>
      <c r="K3371" s="27"/>
      <c r="L3371" s="27"/>
      <c r="M3371" s="52"/>
      <c r="N3371" s="52"/>
      <c r="O3371" s="52"/>
      <c r="P3371" s="52"/>
      <c r="Q3371" s="52"/>
      <c r="R3371" s="52"/>
      <c r="S3371" s="52"/>
      <c r="T3371" s="52"/>
      <c r="U3371" s="52"/>
      <c r="V3371" s="52"/>
      <c r="W3371" s="52"/>
      <c r="X3371" s="52"/>
      <c r="Y3371" s="194"/>
      <c r="Z3371" s="776"/>
      <c r="AA3371" s="190"/>
      <c r="AB3371" s="747">
        <f t="shared" si="208"/>
        <v>0</v>
      </c>
      <c r="AC3371" s="748">
        <f t="shared" si="209"/>
        <v>0</v>
      </c>
      <c r="AD3371" s="187"/>
      <c r="AE3371" s="186"/>
      <c r="AF3371" s="190"/>
      <c r="AG3371" s="747">
        <f t="shared" si="210"/>
        <v>0</v>
      </c>
      <c r="AH3371" s="748">
        <f t="shared" si="211"/>
        <v>0</v>
      </c>
      <c r="AI3371" s="187"/>
      <c r="AJ3371" s="52"/>
      <c r="AK3371" s="156" t="str">
        <f>IFERROR(VLOOKUP($A3371,'Liste planification'!$B$2:$C$105,2,FALSE),"")</f>
        <v/>
      </c>
      <c r="AL3371" s="27"/>
      <c r="AM3371" s="27"/>
    </row>
    <row r="3372" spans="1:39">
      <c r="A3372" s="158"/>
      <c r="B3372" s="159" t="str">
        <f>A3372&amp;"-"&amp;TEXT(COUNTIF($A$5:A3372,A3372),"000")</f>
        <v>-000</v>
      </c>
      <c r="C3372" s="52"/>
      <c r="D3372" s="27"/>
      <c r="E3372" s="28"/>
      <c r="F3372" s="27"/>
      <c r="G3372" s="27"/>
      <c r="H3372" s="52"/>
      <c r="I3372" s="380" t="str">
        <f>IFERROR(VLOOKUP($F3372,'Liste planification'!$V$2:$W$96,2,FALSE),"")</f>
        <v/>
      </c>
      <c r="J3372" s="27"/>
      <c r="K3372" s="27"/>
      <c r="L3372" s="27"/>
      <c r="M3372" s="52"/>
      <c r="N3372" s="52"/>
      <c r="O3372" s="52"/>
      <c r="P3372" s="52"/>
      <c r="Q3372" s="52"/>
      <c r="R3372" s="52"/>
      <c r="S3372" s="52"/>
      <c r="T3372" s="52"/>
      <c r="U3372" s="52"/>
      <c r="V3372" s="52"/>
      <c r="W3372" s="52"/>
      <c r="X3372" s="52"/>
      <c r="Y3372" s="194"/>
      <c r="Z3372" s="776"/>
      <c r="AA3372" s="190"/>
      <c r="AB3372" s="747">
        <f t="shared" si="208"/>
        <v>0</v>
      </c>
      <c r="AC3372" s="748">
        <f t="shared" si="209"/>
        <v>0</v>
      </c>
      <c r="AD3372" s="187"/>
      <c r="AE3372" s="186"/>
      <c r="AF3372" s="190"/>
      <c r="AG3372" s="747">
        <f t="shared" si="210"/>
        <v>0</v>
      </c>
      <c r="AH3372" s="748">
        <f t="shared" si="211"/>
        <v>0</v>
      </c>
      <c r="AI3372" s="187"/>
      <c r="AJ3372" s="52"/>
      <c r="AK3372" s="156" t="str">
        <f>IFERROR(VLOOKUP($A3372,'Liste planification'!$B$2:$C$105,2,FALSE),"")</f>
        <v/>
      </c>
      <c r="AL3372" s="27"/>
      <c r="AM3372" s="27"/>
    </row>
    <row r="3373" spans="1:39">
      <c r="A3373" s="158"/>
      <c r="B3373" s="159" t="str">
        <f>A3373&amp;"-"&amp;TEXT(COUNTIF($A$5:A3373,A3373),"000")</f>
        <v>-000</v>
      </c>
      <c r="C3373" s="52"/>
      <c r="D3373" s="27"/>
      <c r="E3373" s="28"/>
      <c r="F3373" s="27"/>
      <c r="G3373" s="27"/>
      <c r="H3373" s="52"/>
      <c r="I3373" s="380" t="str">
        <f>IFERROR(VLOOKUP($F3373,'Liste planification'!$V$2:$W$96,2,FALSE),"")</f>
        <v/>
      </c>
      <c r="J3373" s="27"/>
      <c r="K3373" s="27"/>
      <c r="L3373" s="27"/>
      <c r="M3373" s="52"/>
      <c r="N3373" s="52"/>
      <c r="O3373" s="52"/>
      <c r="P3373" s="52"/>
      <c r="Q3373" s="52"/>
      <c r="R3373" s="52"/>
      <c r="S3373" s="52"/>
      <c r="T3373" s="52"/>
      <c r="U3373" s="52"/>
      <c r="V3373" s="52"/>
      <c r="W3373" s="52"/>
      <c r="X3373" s="52"/>
      <c r="Y3373" s="194"/>
      <c r="Z3373" s="776"/>
      <c r="AA3373" s="190"/>
      <c r="AB3373" s="747">
        <f t="shared" si="208"/>
        <v>0</v>
      </c>
      <c r="AC3373" s="748">
        <f t="shared" si="209"/>
        <v>0</v>
      </c>
      <c r="AD3373" s="187"/>
      <c r="AE3373" s="186"/>
      <c r="AF3373" s="190"/>
      <c r="AG3373" s="747">
        <f t="shared" si="210"/>
        <v>0</v>
      </c>
      <c r="AH3373" s="748">
        <f t="shared" si="211"/>
        <v>0</v>
      </c>
      <c r="AI3373" s="187"/>
      <c r="AJ3373" s="52"/>
      <c r="AK3373" s="156" t="str">
        <f>IFERROR(VLOOKUP($A3373,'Liste planification'!$B$2:$C$105,2,FALSE),"")</f>
        <v/>
      </c>
      <c r="AL3373" s="27"/>
      <c r="AM3373" s="27"/>
    </row>
    <row r="3374" spans="1:39">
      <c r="A3374" s="158"/>
      <c r="B3374" s="159" t="str">
        <f>A3374&amp;"-"&amp;TEXT(COUNTIF($A$5:A3374,A3374),"000")</f>
        <v>-000</v>
      </c>
      <c r="C3374" s="52"/>
      <c r="D3374" s="27"/>
      <c r="E3374" s="28"/>
      <c r="F3374" s="27"/>
      <c r="G3374" s="27"/>
      <c r="H3374" s="52"/>
      <c r="I3374" s="380" t="str">
        <f>IFERROR(VLOOKUP($F3374,'Liste planification'!$V$2:$W$96,2,FALSE),"")</f>
        <v/>
      </c>
      <c r="J3374" s="27"/>
      <c r="K3374" s="27"/>
      <c r="L3374" s="27"/>
      <c r="M3374" s="52"/>
      <c r="N3374" s="52"/>
      <c r="O3374" s="52"/>
      <c r="P3374" s="52"/>
      <c r="Q3374" s="52"/>
      <c r="R3374" s="52"/>
      <c r="S3374" s="52"/>
      <c r="T3374" s="52"/>
      <c r="U3374" s="52"/>
      <c r="V3374" s="52"/>
      <c r="W3374" s="52"/>
      <c r="X3374" s="52"/>
      <c r="Y3374" s="194"/>
      <c r="Z3374" s="776"/>
      <c r="AA3374" s="190"/>
      <c r="AB3374" s="747">
        <f t="shared" si="208"/>
        <v>0</v>
      </c>
      <c r="AC3374" s="748">
        <f t="shared" si="209"/>
        <v>0</v>
      </c>
      <c r="AD3374" s="187"/>
      <c r="AE3374" s="186"/>
      <c r="AF3374" s="190"/>
      <c r="AG3374" s="747">
        <f t="shared" si="210"/>
        <v>0</v>
      </c>
      <c r="AH3374" s="748">
        <f t="shared" si="211"/>
        <v>0</v>
      </c>
      <c r="AI3374" s="187"/>
      <c r="AJ3374" s="52"/>
      <c r="AK3374" s="156" t="str">
        <f>IFERROR(VLOOKUP($A3374,'Liste planification'!$B$2:$C$105,2,FALSE),"")</f>
        <v/>
      </c>
      <c r="AL3374" s="27"/>
      <c r="AM3374" s="27"/>
    </row>
    <row r="3375" spans="1:39">
      <c r="A3375" s="158"/>
      <c r="B3375" s="159" t="str">
        <f>A3375&amp;"-"&amp;TEXT(COUNTIF($A$5:A3375,A3375),"000")</f>
        <v>-000</v>
      </c>
      <c r="C3375" s="52"/>
      <c r="D3375" s="27"/>
      <c r="E3375" s="28"/>
      <c r="F3375" s="27"/>
      <c r="G3375" s="27"/>
      <c r="H3375" s="52"/>
      <c r="I3375" s="380" t="str">
        <f>IFERROR(VLOOKUP($F3375,'Liste planification'!$V$2:$W$96,2,FALSE),"")</f>
        <v/>
      </c>
      <c r="J3375" s="27"/>
      <c r="K3375" s="27"/>
      <c r="L3375" s="27"/>
      <c r="M3375" s="52"/>
      <c r="N3375" s="52"/>
      <c r="O3375" s="52"/>
      <c r="P3375" s="52"/>
      <c r="Q3375" s="52"/>
      <c r="R3375" s="52"/>
      <c r="S3375" s="52"/>
      <c r="T3375" s="52"/>
      <c r="U3375" s="52"/>
      <c r="V3375" s="52"/>
      <c r="W3375" s="52"/>
      <c r="X3375" s="52"/>
      <c r="Y3375" s="194"/>
      <c r="Z3375" s="776"/>
      <c r="AA3375" s="190"/>
      <c r="AB3375" s="747">
        <f t="shared" si="208"/>
        <v>0</v>
      </c>
      <c r="AC3375" s="748">
        <f t="shared" si="209"/>
        <v>0</v>
      </c>
      <c r="AD3375" s="187"/>
      <c r="AE3375" s="186"/>
      <c r="AF3375" s="190"/>
      <c r="AG3375" s="747">
        <f t="shared" si="210"/>
        <v>0</v>
      </c>
      <c r="AH3375" s="748">
        <f t="shared" si="211"/>
        <v>0</v>
      </c>
      <c r="AI3375" s="187"/>
      <c r="AJ3375" s="52"/>
      <c r="AK3375" s="156" t="str">
        <f>IFERROR(VLOOKUP($A3375,'Liste planification'!$B$2:$C$105,2,FALSE),"")</f>
        <v/>
      </c>
      <c r="AL3375" s="27"/>
      <c r="AM3375" s="27"/>
    </row>
    <row r="3376" spans="1:39">
      <c r="A3376" s="158"/>
      <c r="B3376" s="159" t="str">
        <f>A3376&amp;"-"&amp;TEXT(COUNTIF($A$5:A3376,A3376),"000")</f>
        <v>-000</v>
      </c>
      <c r="C3376" s="52"/>
      <c r="D3376" s="27"/>
      <c r="E3376" s="28"/>
      <c r="F3376" s="27"/>
      <c r="G3376" s="27"/>
      <c r="H3376" s="52"/>
      <c r="I3376" s="380" t="str">
        <f>IFERROR(VLOOKUP($F3376,'Liste planification'!$V$2:$W$96,2,FALSE),"")</f>
        <v/>
      </c>
      <c r="J3376" s="27"/>
      <c r="K3376" s="27"/>
      <c r="L3376" s="27"/>
      <c r="M3376" s="52"/>
      <c r="N3376" s="52"/>
      <c r="O3376" s="52"/>
      <c r="P3376" s="52"/>
      <c r="Q3376" s="52"/>
      <c r="R3376" s="52"/>
      <c r="S3376" s="52"/>
      <c r="T3376" s="52"/>
      <c r="U3376" s="52"/>
      <c r="V3376" s="52"/>
      <c r="W3376" s="52"/>
      <c r="X3376" s="52"/>
      <c r="Y3376" s="194"/>
      <c r="Z3376" s="776"/>
      <c r="AA3376" s="190"/>
      <c r="AB3376" s="747">
        <f t="shared" si="208"/>
        <v>0</v>
      </c>
      <c r="AC3376" s="748">
        <f t="shared" si="209"/>
        <v>0</v>
      </c>
      <c r="AD3376" s="187"/>
      <c r="AE3376" s="186"/>
      <c r="AF3376" s="190"/>
      <c r="AG3376" s="747">
        <f t="shared" si="210"/>
        <v>0</v>
      </c>
      <c r="AH3376" s="748">
        <f t="shared" si="211"/>
        <v>0</v>
      </c>
      <c r="AI3376" s="187"/>
      <c r="AJ3376" s="52"/>
      <c r="AK3376" s="156" t="str">
        <f>IFERROR(VLOOKUP($A3376,'Liste planification'!$B$2:$C$105,2,FALSE),"")</f>
        <v/>
      </c>
      <c r="AL3376" s="27"/>
      <c r="AM3376" s="27"/>
    </row>
    <row r="3377" spans="1:39">
      <c r="A3377" s="158"/>
      <c r="B3377" s="159" t="str">
        <f>A3377&amp;"-"&amp;TEXT(COUNTIF($A$5:A3377,A3377),"000")</f>
        <v>-000</v>
      </c>
      <c r="C3377" s="52"/>
      <c r="D3377" s="27"/>
      <c r="E3377" s="28"/>
      <c r="F3377" s="27"/>
      <c r="G3377" s="27"/>
      <c r="H3377" s="52"/>
      <c r="I3377" s="380" t="str">
        <f>IFERROR(VLOOKUP($F3377,'Liste planification'!$V$2:$W$96,2,FALSE),"")</f>
        <v/>
      </c>
      <c r="J3377" s="27"/>
      <c r="K3377" s="27"/>
      <c r="L3377" s="27"/>
      <c r="M3377" s="52"/>
      <c r="N3377" s="52"/>
      <c r="O3377" s="52"/>
      <c r="P3377" s="52"/>
      <c r="Q3377" s="52"/>
      <c r="R3377" s="52"/>
      <c r="S3377" s="52"/>
      <c r="T3377" s="52"/>
      <c r="U3377" s="52"/>
      <c r="V3377" s="52"/>
      <c r="W3377" s="52"/>
      <c r="X3377" s="52"/>
      <c r="Y3377" s="194"/>
      <c r="Z3377" s="776"/>
      <c r="AA3377" s="190"/>
      <c r="AB3377" s="747">
        <f t="shared" si="208"/>
        <v>0</v>
      </c>
      <c r="AC3377" s="748">
        <f t="shared" si="209"/>
        <v>0</v>
      </c>
      <c r="AD3377" s="187"/>
      <c r="AE3377" s="186"/>
      <c r="AF3377" s="190"/>
      <c r="AG3377" s="747">
        <f t="shared" si="210"/>
        <v>0</v>
      </c>
      <c r="AH3377" s="748">
        <f t="shared" si="211"/>
        <v>0</v>
      </c>
      <c r="AI3377" s="187"/>
      <c r="AJ3377" s="52"/>
      <c r="AK3377" s="156" t="str">
        <f>IFERROR(VLOOKUP($A3377,'Liste planification'!$B$2:$C$105,2,FALSE),"")</f>
        <v/>
      </c>
      <c r="AL3377" s="27"/>
      <c r="AM3377" s="27"/>
    </row>
    <row r="3378" spans="1:39">
      <c r="A3378" s="158"/>
      <c r="B3378" s="159" t="str">
        <f>A3378&amp;"-"&amp;TEXT(COUNTIF($A$5:A3378,A3378),"000")</f>
        <v>-000</v>
      </c>
      <c r="C3378" s="52"/>
      <c r="D3378" s="27"/>
      <c r="E3378" s="28"/>
      <c r="F3378" s="27"/>
      <c r="G3378" s="27"/>
      <c r="H3378" s="52"/>
      <c r="I3378" s="380" t="str">
        <f>IFERROR(VLOOKUP($F3378,'Liste planification'!$V$2:$W$96,2,FALSE),"")</f>
        <v/>
      </c>
      <c r="J3378" s="27"/>
      <c r="K3378" s="27"/>
      <c r="L3378" s="27"/>
      <c r="M3378" s="52"/>
      <c r="N3378" s="52"/>
      <c r="O3378" s="52"/>
      <c r="P3378" s="52"/>
      <c r="Q3378" s="52"/>
      <c r="R3378" s="52"/>
      <c r="S3378" s="52"/>
      <c r="T3378" s="52"/>
      <c r="U3378" s="52"/>
      <c r="V3378" s="52"/>
      <c r="W3378" s="52"/>
      <c r="X3378" s="52"/>
      <c r="Y3378" s="194"/>
      <c r="Z3378" s="776"/>
      <c r="AA3378" s="190"/>
      <c r="AB3378" s="747">
        <f t="shared" si="208"/>
        <v>0</v>
      </c>
      <c r="AC3378" s="748">
        <f t="shared" si="209"/>
        <v>0</v>
      </c>
      <c r="AD3378" s="187"/>
      <c r="AE3378" s="186"/>
      <c r="AF3378" s="190"/>
      <c r="AG3378" s="747">
        <f t="shared" si="210"/>
        <v>0</v>
      </c>
      <c r="AH3378" s="748">
        <f t="shared" si="211"/>
        <v>0</v>
      </c>
      <c r="AI3378" s="187"/>
      <c r="AJ3378" s="52"/>
      <c r="AK3378" s="156" t="str">
        <f>IFERROR(VLOOKUP($A3378,'Liste planification'!$B$2:$C$105,2,FALSE),"")</f>
        <v/>
      </c>
      <c r="AL3378" s="27"/>
      <c r="AM3378" s="27"/>
    </row>
    <row r="3379" spans="1:39">
      <c r="A3379" s="158"/>
      <c r="B3379" s="159" t="str">
        <f>A3379&amp;"-"&amp;TEXT(COUNTIF($A$5:A3379,A3379),"000")</f>
        <v>-000</v>
      </c>
      <c r="C3379" s="52"/>
      <c r="D3379" s="27"/>
      <c r="E3379" s="28"/>
      <c r="F3379" s="27"/>
      <c r="G3379" s="27"/>
      <c r="H3379" s="52"/>
      <c r="I3379" s="380" t="str">
        <f>IFERROR(VLOOKUP($F3379,'Liste planification'!$V$2:$W$96,2,FALSE),"")</f>
        <v/>
      </c>
      <c r="J3379" s="27"/>
      <c r="K3379" s="27"/>
      <c r="L3379" s="27"/>
      <c r="M3379" s="52"/>
      <c r="N3379" s="52"/>
      <c r="O3379" s="52"/>
      <c r="P3379" s="52"/>
      <c r="Q3379" s="52"/>
      <c r="R3379" s="52"/>
      <c r="S3379" s="52"/>
      <c r="T3379" s="52"/>
      <c r="U3379" s="52"/>
      <c r="V3379" s="52"/>
      <c r="W3379" s="52"/>
      <c r="X3379" s="52"/>
      <c r="Y3379" s="194"/>
      <c r="Z3379" s="776"/>
      <c r="AA3379" s="190"/>
      <c r="AB3379" s="747">
        <f t="shared" si="208"/>
        <v>0</v>
      </c>
      <c r="AC3379" s="748">
        <f t="shared" si="209"/>
        <v>0</v>
      </c>
      <c r="AD3379" s="187"/>
      <c r="AE3379" s="186"/>
      <c r="AF3379" s="190"/>
      <c r="AG3379" s="747">
        <f t="shared" si="210"/>
        <v>0</v>
      </c>
      <c r="AH3379" s="748">
        <f t="shared" si="211"/>
        <v>0</v>
      </c>
      <c r="AI3379" s="187"/>
      <c r="AJ3379" s="52"/>
      <c r="AK3379" s="156" t="str">
        <f>IFERROR(VLOOKUP($A3379,'Liste planification'!$B$2:$C$105,2,FALSE),"")</f>
        <v/>
      </c>
      <c r="AL3379" s="27"/>
      <c r="AM3379" s="27"/>
    </row>
    <row r="3380" spans="1:39">
      <c r="A3380" s="158"/>
      <c r="B3380" s="159" t="str">
        <f>A3380&amp;"-"&amp;TEXT(COUNTIF($A$5:A3380,A3380),"000")</f>
        <v>-000</v>
      </c>
      <c r="C3380" s="52"/>
      <c r="D3380" s="27"/>
      <c r="E3380" s="28"/>
      <c r="F3380" s="27"/>
      <c r="G3380" s="27"/>
      <c r="H3380" s="52"/>
      <c r="I3380" s="380" t="str">
        <f>IFERROR(VLOOKUP($F3380,'Liste planification'!$V$2:$W$96,2,FALSE),"")</f>
        <v/>
      </c>
      <c r="J3380" s="27"/>
      <c r="K3380" s="27"/>
      <c r="L3380" s="27"/>
      <c r="M3380" s="52"/>
      <c r="N3380" s="52"/>
      <c r="O3380" s="52"/>
      <c r="P3380" s="52"/>
      <c r="Q3380" s="52"/>
      <c r="R3380" s="52"/>
      <c r="S3380" s="52"/>
      <c r="T3380" s="52"/>
      <c r="U3380" s="52"/>
      <c r="V3380" s="52"/>
      <c r="W3380" s="52"/>
      <c r="X3380" s="52"/>
      <c r="Y3380" s="194"/>
      <c r="Z3380" s="776"/>
      <c r="AA3380" s="190"/>
      <c r="AB3380" s="747">
        <f t="shared" ref="AB3380:AB3443" si="212">AA3380/$AB$1</f>
        <v>0</v>
      </c>
      <c r="AC3380" s="748">
        <f t="shared" ref="AC3380:AC3443" si="213">AA3380/$AC$1</f>
        <v>0</v>
      </c>
      <c r="AD3380" s="187"/>
      <c r="AE3380" s="186"/>
      <c r="AF3380" s="190"/>
      <c r="AG3380" s="747">
        <f t="shared" ref="AG3380:AG3443" si="214">AF3380/$AB$1</f>
        <v>0</v>
      </c>
      <c r="AH3380" s="748">
        <f t="shared" ref="AH3380:AH3443" si="215">AF3380/$AC$1</f>
        <v>0</v>
      </c>
      <c r="AI3380" s="187"/>
      <c r="AJ3380" s="52"/>
      <c r="AK3380" s="156" t="str">
        <f>IFERROR(VLOOKUP($A3380,'Liste planification'!$B$2:$C$105,2,FALSE),"")</f>
        <v/>
      </c>
      <c r="AL3380" s="27"/>
      <c r="AM3380" s="27"/>
    </row>
    <row r="3381" spans="1:39">
      <c r="A3381" s="158"/>
      <c r="B3381" s="159" t="str">
        <f>A3381&amp;"-"&amp;TEXT(COUNTIF($A$5:A3381,A3381),"000")</f>
        <v>-000</v>
      </c>
      <c r="C3381" s="52"/>
      <c r="D3381" s="27"/>
      <c r="E3381" s="28"/>
      <c r="F3381" s="27"/>
      <c r="G3381" s="27"/>
      <c r="H3381" s="52"/>
      <c r="I3381" s="380" t="str">
        <f>IFERROR(VLOOKUP($F3381,'Liste planification'!$V$2:$W$96,2,FALSE),"")</f>
        <v/>
      </c>
      <c r="J3381" s="27"/>
      <c r="K3381" s="27"/>
      <c r="L3381" s="27"/>
      <c r="M3381" s="52"/>
      <c r="N3381" s="52"/>
      <c r="O3381" s="52"/>
      <c r="P3381" s="52"/>
      <c r="Q3381" s="52"/>
      <c r="R3381" s="52"/>
      <c r="S3381" s="52"/>
      <c r="T3381" s="52"/>
      <c r="U3381" s="52"/>
      <c r="V3381" s="52"/>
      <c r="W3381" s="52"/>
      <c r="X3381" s="52"/>
      <c r="Y3381" s="194"/>
      <c r="Z3381" s="776"/>
      <c r="AA3381" s="190"/>
      <c r="AB3381" s="747">
        <f t="shared" si="212"/>
        <v>0</v>
      </c>
      <c r="AC3381" s="748">
        <f t="shared" si="213"/>
        <v>0</v>
      </c>
      <c r="AD3381" s="187"/>
      <c r="AE3381" s="186"/>
      <c r="AF3381" s="190"/>
      <c r="AG3381" s="747">
        <f t="shared" si="214"/>
        <v>0</v>
      </c>
      <c r="AH3381" s="748">
        <f t="shared" si="215"/>
        <v>0</v>
      </c>
      <c r="AI3381" s="187"/>
      <c r="AJ3381" s="52"/>
      <c r="AK3381" s="156" t="str">
        <f>IFERROR(VLOOKUP($A3381,'Liste planification'!$B$2:$C$105,2,FALSE),"")</f>
        <v/>
      </c>
      <c r="AL3381" s="27"/>
      <c r="AM3381" s="27"/>
    </row>
    <row r="3382" spans="1:39">
      <c r="A3382" s="158"/>
      <c r="B3382" s="159" t="str">
        <f>A3382&amp;"-"&amp;TEXT(COUNTIF($A$5:A3382,A3382),"000")</f>
        <v>-000</v>
      </c>
      <c r="C3382" s="52"/>
      <c r="D3382" s="27"/>
      <c r="E3382" s="28"/>
      <c r="F3382" s="27"/>
      <c r="G3382" s="27"/>
      <c r="H3382" s="52"/>
      <c r="I3382" s="380" t="str">
        <f>IFERROR(VLOOKUP($F3382,'Liste planification'!$V$2:$W$96,2,FALSE),"")</f>
        <v/>
      </c>
      <c r="J3382" s="27"/>
      <c r="K3382" s="27"/>
      <c r="L3382" s="27"/>
      <c r="M3382" s="52"/>
      <c r="N3382" s="52"/>
      <c r="O3382" s="52"/>
      <c r="P3382" s="52"/>
      <c r="Q3382" s="52"/>
      <c r="R3382" s="52"/>
      <c r="S3382" s="52"/>
      <c r="T3382" s="52"/>
      <c r="U3382" s="52"/>
      <c r="V3382" s="52"/>
      <c r="W3382" s="52"/>
      <c r="X3382" s="52"/>
      <c r="Y3382" s="194"/>
      <c r="Z3382" s="776"/>
      <c r="AA3382" s="190"/>
      <c r="AB3382" s="747">
        <f t="shared" si="212"/>
        <v>0</v>
      </c>
      <c r="AC3382" s="748">
        <f t="shared" si="213"/>
        <v>0</v>
      </c>
      <c r="AD3382" s="187"/>
      <c r="AE3382" s="186"/>
      <c r="AF3382" s="190"/>
      <c r="AG3382" s="747">
        <f t="shared" si="214"/>
        <v>0</v>
      </c>
      <c r="AH3382" s="748">
        <f t="shared" si="215"/>
        <v>0</v>
      </c>
      <c r="AI3382" s="187"/>
      <c r="AJ3382" s="52"/>
      <c r="AK3382" s="156" t="str">
        <f>IFERROR(VLOOKUP($A3382,'Liste planification'!$B$2:$C$105,2,FALSE),"")</f>
        <v/>
      </c>
      <c r="AL3382" s="27"/>
      <c r="AM3382" s="27"/>
    </row>
    <row r="3383" spans="1:39">
      <c r="A3383" s="158"/>
      <c r="B3383" s="159" t="str">
        <f>A3383&amp;"-"&amp;TEXT(COUNTIF($A$5:A3383,A3383),"000")</f>
        <v>-000</v>
      </c>
      <c r="C3383" s="52"/>
      <c r="D3383" s="27"/>
      <c r="E3383" s="28"/>
      <c r="F3383" s="27"/>
      <c r="G3383" s="27"/>
      <c r="H3383" s="52"/>
      <c r="I3383" s="380" t="str">
        <f>IFERROR(VLOOKUP($F3383,'Liste planification'!$V$2:$W$96,2,FALSE),"")</f>
        <v/>
      </c>
      <c r="J3383" s="27"/>
      <c r="K3383" s="27"/>
      <c r="L3383" s="27"/>
      <c r="M3383" s="52"/>
      <c r="N3383" s="52"/>
      <c r="O3383" s="52"/>
      <c r="P3383" s="52"/>
      <c r="Q3383" s="52"/>
      <c r="R3383" s="52"/>
      <c r="S3383" s="52"/>
      <c r="T3383" s="52"/>
      <c r="U3383" s="52"/>
      <c r="V3383" s="52"/>
      <c r="W3383" s="52"/>
      <c r="X3383" s="52"/>
      <c r="Y3383" s="194"/>
      <c r="Z3383" s="776"/>
      <c r="AA3383" s="190"/>
      <c r="AB3383" s="747">
        <f t="shared" si="212"/>
        <v>0</v>
      </c>
      <c r="AC3383" s="748">
        <f t="shared" si="213"/>
        <v>0</v>
      </c>
      <c r="AD3383" s="187"/>
      <c r="AE3383" s="186"/>
      <c r="AF3383" s="190"/>
      <c r="AG3383" s="747">
        <f t="shared" si="214"/>
        <v>0</v>
      </c>
      <c r="AH3383" s="748">
        <f t="shared" si="215"/>
        <v>0</v>
      </c>
      <c r="AI3383" s="187"/>
      <c r="AJ3383" s="52"/>
      <c r="AK3383" s="156" t="str">
        <f>IFERROR(VLOOKUP($A3383,'Liste planification'!$B$2:$C$105,2,FALSE),"")</f>
        <v/>
      </c>
      <c r="AL3383" s="27"/>
      <c r="AM3383" s="27"/>
    </row>
    <row r="3384" spans="1:39">
      <c r="A3384" s="158"/>
      <c r="B3384" s="159" t="str">
        <f>A3384&amp;"-"&amp;TEXT(COUNTIF($A$5:A3384,A3384),"000")</f>
        <v>-000</v>
      </c>
      <c r="C3384" s="52"/>
      <c r="D3384" s="27"/>
      <c r="E3384" s="28"/>
      <c r="F3384" s="27"/>
      <c r="G3384" s="27"/>
      <c r="H3384" s="52"/>
      <c r="I3384" s="380" t="str">
        <f>IFERROR(VLOOKUP($F3384,'Liste planification'!$V$2:$W$96,2,FALSE),"")</f>
        <v/>
      </c>
      <c r="J3384" s="27"/>
      <c r="K3384" s="27"/>
      <c r="L3384" s="27"/>
      <c r="M3384" s="52"/>
      <c r="N3384" s="52"/>
      <c r="O3384" s="52"/>
      <c r="P3384" s="52"/>
      <c r="Q3384" s="52"/>
      <c r="R3384" s="52"/>
      <c r="S3384" s="52"/>
      <c r="T3384" s="52"/>
      <c r="U3384" s="52"/>
      <c r="V3384" s="52"/>
      <c r="W3384" s="52"/>
      <c r="X3384" s="52"/>
      <c r="Y3384" s="194"/>
      <c r="Z3384" s="776"/>
      <c r="AA3384" s="190"/>
      <c r="AB3384" s="747">
        <f t="shared" si="212"/>
        <v>0</v>
      </c>
      <c r="AC3384" s="748">
        <f t="shared" si="213"/>
        <v>0</v>
      </c>
      <c r="AD3384" s="187"/>
      <c r="AE3384" s="186"/>
      <c r="AF3384" s="190"/>
      <c r="AG3384" s="747">
        <f t="shared" si="214"/>
        <v>0</v>
      </c>
      <c r="AH3384" s="748">
        <f t="shared" si="215"/>
        <v>0</v>
      </c>
      <c r="AI3384" s="187"/>
      <c r="AJ3384" s="52"/>
      <c r="AK3384" s="156" t="str">
        <f>IFERROR(VLOOKUP($A3384,'Liste planification'!$B$2:$C$105,2,FALSE),"")</f>
        <v/>
      </c>
      <c r="AL3384" s="27"/>
      <c r="AM3384" s="27"/>
    </row>
    <row r="3385" spans="1:39">
      <c r="A3385" s="158"/>
      <c r="B3385" s="159" t="str">
        <f>A3385&amp;"-"&amp;TEXT(COUNTIF($A$5:A3385,A3385),"000")</f>
        <v>-000</v>
      </c>
      <c r="C3385" s="52"/>
      <c r="D3385" s="27"/>
      <c r="E3385" s="28"/>
      <c r="F3385" s="27"/>
      <c r="G3385" s="27"/>
      <c r="H3385" s="52"/>
      <c r="I3385" s="380" t="str">
        <f>IFERROR(VLOOKUP($F3385,'Liste planification'!$V$2:$W$96,2,FALSE),"")</f>
        <v/>
      </c>
      <c r="J3385" s="27"/>
      <c r="K3385" s="27"/>
      <c r="L3385" s="27"/>
      <c r="M3385" s="52"/>
      <c r="N3385" s="52"/>
      <c r="O3385" s="52"/>
      <c r="P3385" s="52"/>
      <c r="Q3385" s="52"/>
      <c r="R3385" s="52"/>
      <c r="S3385" s="52"/>
      <c r="T3385" s="52"/>
      <c r="U3385" s="52"/>
      <c r="V3385" s="52"/>
      <c r="W3385" s="52"/>
      <c r="X3385" s="52"/>
      <c r="Y3385" s="194"/>
      <c r="Z3385" s="776"/>
      <c r="AA3385" s="190"/>
      <c r="AB3385" s="747">
        <f t="shared" si="212"/>
        <v>0</v>
      </c>
      <c r="AC3385" s="748">
        <f t="shared" si="213"/>
        <v>0</v>
      </c>
      <c r="AD3385" s="187"/>
      <c r="AE3385" s="186"/>
      <c r="AF3385" s="190"/>
      <c r="AG3385" s="747">
        <f t="shared" si="214"/>
        <v>0</v>
      </c>
      <c r="AH3385" s="748">
        <f t="shared" si="215"/>
        <v>0</v>
      </c>
      <c r="AI3385" s="187"/>
      <c r="AJ3385" s="52"/>
      <c r="AK3385" s="156" t="str">
        <f>IFERROR(VLOOKUP($A3385,'Liste planification'!$B$2:$C$105,2,FALSE),"")</f>
        <v/>
      </c>
      <c r="AL3385" s="27"/>
      <c r="AM3385" s="27"/>
    </row>
    <row r="3386" spans="1:39">
      <c r="A3386" s="158"/>
      <c r="B3386" s="159" t="str">
        <f>A3386&amp;"-"&amp;TEXT(COUNTIF($A$5:A3386,A3386),"000")</f>
        <v>-000</v>
      </c>
      <c r="C3386" s="52"/>
      <c r="D3386" s="27"/>
      <c r="E3386" s="28"/>
      <c r="F3386" s="27"/>
      <c r="G3386" s="27"/>
      <c r="H3386" s="52"/>
      <c r="I3386" s="380" t="str">
        <f>IFERROR(VLOOKUP($F3386,'Liste planification'!$V$2:$W$96,2,FALSE),"")</f>
        <v/>
      </c>
      <c r="J3386" s="27"/>
      <c r="K3386" s="27"/>
      <c r="L3386" s="27"/>
      <c r="M3386" s="52"/>
      <c r="N3386" s="52"/>
      <c r="O3386" s="52"/>
      <c r="P3386" s="52"/>
      <c r="Q3386" s="52"/>
      <c r="R3386" s="52"/>
      <c r="S3386" s="52"/>
      <c r="T3386" s="52"/>
      <c r="U3386" s="52"/>
      <c r="V3386" s="52"/>
      <c r="W3386" s="52"/>
      <c r="X3386" s="52"/>
      <c r="Y3386" s="194"/>
      <c r="Z3386" s="776"/>
      <c r="AA3386" s="190"/>
      <c r="AB3386" s="747">
        <f t="shared" si="212"/>
        <v>0</v>
      </c>
      <c r="AC3386" s="748">
        <f t="shared" si="213"/>
        <v>0</v>
      </c>
      <c r="AD3386" s="187"/>
      <c r="AE3386" s="186"/>
      <c r="AF3386" s="190"/>
      <c r="AG3386" s="747">
        <f t="shared" si="214"/>
        <v>0</v>
      </c>
      <c r="AH3386" s="748">
        <f t="shared" si="215"/>
        <v>0</v>
      </c>
      <c r="AI3386" s="187"/>
      <c r="AJ3386" s="52"/>
      <c r="AK3386" s="156" t="str">
        <f>IFERROR(VLOOKUP($A3386,'Liste planification'!$B$2:$C$105,2,FALSE),"")</f>
        <v/>
      </c>
      <c r="AL3386" s="27"/>
      <c r="AM3386" s="27"/>
    </row>
    <row r="3387" spans="1:39">
      <c r="A3387" s="158"/>
      <c r="B3387" s="159" t="str">
        <f>A3387&amp;"-"&amp;TEXT(COUNTIF($A$5:A3387,A3387),"000")</f>
        <v>-000</v>
      </c>
      <c r="C3387" s="52"/>
      <c r="D3387" s="27"/>
      <c r="E3387" s="28"/>
      <c r="F3387" s="27"/>
      <c r="G3387" s="27"/>
      <c r="H3387" s="52"/>
      <c r="I3387" s="380" t="str">
        <f>IFERROR(VLOOKUP($F3387,'Liste planification'!$V$2:$W$96,2,FALSE),"")</f>
        <v/>
      </c>
      <c r="J3387" s="27"/>
      <c r="K3387" s="27"/>
      <c r="L3387" s="27"/>
      <c r="M3387" s="52"/>
      <c r="N3387" s="52"/>
      <c r="O3387" s="52"/>
      <c r="P3387" s="52"/>
      <c r="Q3387" s="52"/>
      <c r="R3387" s="52"/>
      <c r="S3387" s="52"/>
      <c r="T3387" s="52"/>
      <c r="U3387" s="52"/>
      <c r="V3387" s="52"/>
      <c r="W3387" s="52"/>
      <c r="X3387" s="52"/>
      <c r="Y3387" s="194"/>
      <c r="Z3387" s="776"/>
      <c r="AA3387" s="190"/>
      <c r="AB3387" s="747">
        <f t="shared" si="212"/>
        <v>0</v>
      </c>
      <c r="AC3387" s="748">
        <f t="shared" si="213"/>
        <v>0</v>
      </c>
      <c r="AD3387" s="187"/>
      <c r="AE3387" s="186"/>
      <c r="AF3387" s="190"/>
      <c r="AG3387" s="747">
        <f t="shared" si="214"/>
        <v>0</v>
      </c>
      <c r="AH3387" s="748">
        <f t="shared" si="215"/>
        <v>0</v>
      </c>
      <c r="AI3387" s="187"/>
      <c r="AJ3387" s="52"/>
      <c r="AK3387" s="156" t="str">
        <f>IFERROR(VLOOKUP($A3387,'Liste planification'!$B$2:$C$105,2,FALSE),"")</f>
        <v/>
      </c>
      <c r="AL3387" s="27"/>
      <c r="AM3387" s="27"/>
    </row>
    <row r="3388" spans="1:39">
      <c r="A3388" s="158"/>
      <c r="B3388" s="159" t="str">
        <f>A3388&amp;"-"&amp;TEXT(COUNTIF($A$5:A3388,A3388),"000")</f>
        <v>-000</v>
      </c>
      <c r="C3388" s="52"/>
      <c r="D3388" s="27"/>
      <c r="E3388" s="28"/>
      <c r="F3388" s="27"/>
      <c r="G3388" s="27"/>
      <c r="H3388" s="52"/>
      <c r="I3388" s="380" t="str">
        <f>IFERROR(VLOOKUP($F3388,'Liste planification'!$V$2:$W$96,2,FALSE),"")</f>
        <v/>
      </c>
      <c r="J3388" s="27"/>
      <c r="K3388" s="27"/>
      <c r="L3388" s="27"/>
      <c r="M3388" s="52"/>
      <c r="N3388" s="52"/>
      <c r="O3388" s="52"/>
      <c r="P3388" s="52"/>
      <c r="Q3388" s="52"/>
      <c r="R3388" s="52"/>
      <c r="S3388" s="52"/>
      <c r="T3388" s="52"/>
      <c r="U3388" s="52"/>
      <c r="V3388" s="52"/>
      <c r="W3388" s="52"/>
      <c r="X3388" s="52"/>
      <c r="Y3388" s="194"/>
      <c r="Z3388" s="776"/>
      <c r="AA3388" s="190"/>
      <c r="AB3388" s="747">
        <f t="shared" si="212"/>
        <v>0</v>
      </c>
      <c r="AC3388" s="748">
        <f t="shared" si="213"/>
        <v>0</v>
      </c>
      <c r="AD3388" s="187"/>
      <c r="AE3388" s="186"/>
      <c r="AF3388" s="190"/>
      <c r="AG3388" s="747">
        <f t="shared" si="214"/>
        <v>0</v>
      </c>
      <c r="AH3388" s="748">
        <f t="shared" si="215"/>
        <v>0</v>
      </c>
      <c r="AI3388" s="187"/>
      <c r="AJ3388" s="52"/>
      <c r="AK3388" s="156" t="str">
        <f>IFERROR(VLOOKUP($A3388,'Liste planification'!$B$2:$C$105,2,FALSE),"")</f>
        <v/>
      </c>
      <c r="AL3388" s="27"/>
      <c r="AM3388" s="27"/>
    </row>
    <row r="3389" spans="1:39">
      <c r="A3389" s="158"/>
      <c r="B3389" s="159" t="str">
        <f>A3389&amp;"-"&amp;TEXT(COUNTIF($A$5:A3389,A3389),"000")</f>
        <v>-000</v>
      </c>
      <c r="C3389" s="52"/>
      <c r="D3389" s="27"/>
      <c r="E3389" s="28"/>
      <c r="F3389" s="27"/>
      <c r="G3389" s="27"/>
      <c r="H3389" s="52"/>
      <c r="I3389" s="380" t="str">
        <f>IFERROR(VLOOKUP($F3389,'Liste planification'!$V$2:$W$96,2,FALSE),"")</f>
        <v/>
      </c>
      <c r="J3389" s="27"/>
      <c r="K3389" s="27"/>
      <c r="L3389" s="27"/>
      <c r="M3389" s="52"/>
      <c r="N3389" s="52"/>
      <c r="O3389" s="52"/>
      <c r="P3389" s="52"/>
      <c r="Q3389" s="52"/>
      <c r="R3389" s="52"/>
      <c r="S3389" s="52"/>
      <c r="T3389" s="52"/>
      <c r="U3389" s="52"/>
      <c r="V3389" s="52"/>
      <c r="W3389" s="52"/>
      <c r="X3389" s="52"/>
      <c r="Y3389" s="194"/>
      <c r="Z3389" s="776"/>
      <c r="AA3389" s="190"/>
      <c r="AB3389" s="747">
        <f t="shared" si="212"/>
        <v>0</v>
      </c>
      <c r="AC3389" s="748">
        <f t="shared" si="213"/>
        <v>0</v>
      </c>
      <c r="AD3389" s="187"/>
      <c r="AE3389" s="186"/>
      <c r="AF3389" s="190"/>
      <c r="AG3389" s="747">
        <f t="shared" si="214"/>
        <v>0</v>
      </c>
      <c r="AH3389" s="748">
        <f t="shared" si="215"/>
        <v>0</v>
      </c>
      <c r="AI3389" s="187"/>
      <c r="AJ3389" s="52"/>
      <c r="AK3389" s="156" t="str">
        <f>IFERROR(VLOOKUP($A3389,'Liste planification'!$B$2:$C$105,2,FALSE),"")</f>
        <v/>
      </c>
      <c r="AL3389" s="27"/>
      <c r="AM3389" s="27"/>
    </row>
    <row r="3390" spans="1:39">
      <c r="A3390" s="158"/>
      <c r="B3390" s="159" t="str">
        <f>A3390&amp;"-"&amp;TEXT(COUNTIF($A$5:A3390,A3390),"000")</f>
        <v>-000</v>
      </c>
      <c r="C3390" s="52"/>
      <c r="D3390" s="27"/>
      <c r="E3390" s="28"/>
      <c r="F3390" s="27"/>
      <c r="G3390" s="27"/>
      <c r="H3390" s="52"/>
      <c r="I3390" s="380" t="str">
        <f>IFERROR(VLOOKUP($F3390,'Liste planification'!$V$2:$W$96,2,FALSE),"")</f>
        <v/>
      </c>
      <c r="J3390" s="27"/>
      <c r="K3390" s="27"/>
      <c r="L3390" s="27"/>
      <c r="M3390" s="52"/>
      <c r="N3390" s="52"/>
      <c r="O3390" s="52"/>
      <c r="P3390" s="52"/>
      <c r="Q3390" s="52"/>
      <c r="R3390" s="52"/>
      <c r="S3390" s="52"/>
      <c r="T3390" s="52"/>
      <c r="U3390" s="52"/>
      <c r="V3390" s="52"/>
      <c r="W3390" s="52"/>
      <c r="X3390" s="52"/>
      <c r="Y3390" s="194"/>
      <c r="Z3390" s="776"/>
      <c r="AA3390" s="190"/>
      <c r="AB3390" s="747">
        <f t="shared" si="212"/>
        <v>0</v>
      </c>
      <c r="AC3390" s="748">
        <f t="shared" si="213"/>
        <v>0</v>
      </c>
      <c r="AD3390" s="187"/>
      <c r="AE3390" s="186"/>
      <c r="AF3390" s="190"/>
      <c r="AG3390" s="747">
        <f t="shared" si="214"/>
        <v>0</v>
      </c>
      <c r="AH3390" s="748">
        <f t="shared" si="215"/>
        <v>0</v>
      </c>
      <c r="AI3390" s="187"/>
      <c r="AJ3390" s="52"/>
      <c r="AK3390" s="156" t="str">
        <f>IFERROR(VLOOKUP($A3390,'Liste planification'!$B$2:$C$105,2,FALSE),"")</f>
        <v/>
      </c>
      <c r="AL3390" s="27"/>
      <c r="AM3390" s="27"/>
    </row>
    <row r="3391" spans="1:39">
      <c r="A3391" s="158"/>
      <c r="B3391" s="159" t="str">
        <f>A3391&amp;"-"&amp;TEXT(COUNTIF($A$5:A3391,A3391),"000")</f>
        <v>-000</v>
      </c>
      <c r="C3391" s="52"/>
      <c r="D3391" s="27"/>
      <c r="E3391" s="28"/>
      <c r="F3391" s="27"/>
      <c r="G3391" s="27"/>
      <c r="H3391" s="52"/>
      <c r="I3391" s="380" t="str">
        <f>IFERROR(VLOOKUP($F3391,'Liste planification'!$V$2:$W$96,2,FALSE),"")</f>
        <v/>
      </c>
      <c r="J3391" s="27"/>
      <c r="K3391" s="27"/>
      <c r="L3391" s="27"/>
      <c r="M3391" s="52"/>
      <c r="N3391" s="52"/>
      <c r="O3391" s="52"/>
      <c r="P3391" s="52"/>
      <c r="Q3391" s="52"/>
      <c r="R3391" s="52"/>
      <c r="S3391" s="52"/>
      <c r="T3391" s="52"/>
      <c r="U3391" s="52"/>
      <c r="V3391" s="52"/>
      <c r="W3391" s="52"/>
      <c r="X3391" s="52"/>
      <c r="Y3391" s="194"/>
      <c r="Z3391" s="776"/>
      <c r="AA3391" s="190"/>
      <c r="AB3391" s="747">
        <f t="shared" si="212"/>
        <v>0</v>
      </c>
      <c r="AC3391" s="748">
        <f t="shared" si="213"/>
        <v>0</v>
      </c>
      <c r="AD3391" s="187"/>
      <c r="AE3391" s="186"/>
      <c r="AF3391" s="190"/>
      <c r="AG3391" s="747">
        <f t="shared" si="214"/>
        <v>0</v>
      </c>
      <c r="AH3391" s="748">
        <f t="shared" si="215"/>
        <v>0</v>
      </c>
      <c r="AI3391" s="187"/>
      <c r="AJ3391" s="52"/>
      <c r="AK3391" s="156" t="str">
        <f>IFERROR(VLOOKUP($A3391,'Liste planification'!$B$2:$C$105,2,FALSE),"")</f>
        <v/>
      </c>
      <c r="AL3391" s="27"/>
      <c r="AM3391" s="27"/>
    </row>
    <row r="3392" spans="1:39">
      <c r="A3392" s="158"/>
      <c r="B3392" s="159" t="str">
        <f>A3392&amp;"-"&amp;TEXT(COUNTIF($A$5:A3392,A3392),"000")</f>
        <v>-000</v>
      </c>
      <c r="C3392" s="52"/>
      <c r="D3392" s="27"/>
      <c r="E3392" s="28"/>
      <c r="F3392" s="27"/>
      <c r="G3392" s="27"/>
      <c r="H3392" s="52"/>
      <c r="I3392" s="380" t="str">
        <f>IFERROR(VLOOKUP($F3392,'Liste planification'!$V$2:$W$96,2,FALSE),"")</f>
        <v/>
      </c>
      <c r="J3392" s="27"/>
      <c r="K3392" s="27"/>
      <c r="L3392" s="27"/>
      <c r="M3392" s="52"/>
      <c r="N3392" s="52"/>
      <c r="O3392" s="52"/>
      <c r="P3392" s="52"/>
      <c r="Q3392" s="52"/>
      <c r="R3392" s="52"/>
      <c r="S3392" s="52"/>
      <c r="T3392" s="52"/>
      <c r="U3392" s="52"/>
      <c r="V3392" s="52"/>
      <c r="W3392" s="52"/>
      <c r="X3392" s="52"/>
      <c r="Y3392" s="194"/>
      <c r="Z3392" s="776"/>
      <c r="AA3392" s="190"/>
      <c r="AB3392" s="747">
        <f t="shared" si="212"/>
        <v>0</v>
      </c>
      <c r="AC3392" s="748">
        <f t="shared" si="213"/>
        <v>0</v>
      </c>
      <c r="AD3392" s="187"/>
      <c r="AE3392" s="186"/>
      <c r="AF3392" s="190"/>
      <c r="AG3392" s="747">
        <f t="shared" si="214"/>
        <v>0</v>
      </c>
      <c r="AH3392" s="748">
        <f t="shared" si="215"/>
        <v>0</v>
      </c>
      <c r="AI3392" s="187"/>
      <c r="AJ3392" s="52"/>
      <c r="AK3392" s="156" t="str">
        <f>IFERROR(VLOOKUP($A3392,'Liste planification'!$B$2:$C$105,2,FALSE),"")</f>
        <v/>
      </c>
      <c r="AL3392" s="27"/>
      <c r="AM3392" s="27"/>
    </row>
    <row r="3393" spans="1:39">
      <c r="A3393" s="158"/>
      <c r="B3393" s="159" t="str">
        <f>A3393&amp;"-"&amp;TEXT(COUNTIF($A$5:A3393,A3393),"000")</f>
        <v>-000</v>
      </c>
      <c r="C3393" s="52"/>
      <c r="D3393" s="27"/>
      <c r="E3393" s="28"/>
      <c r="F3393" s="27"/>
      <c r="G3393" s="27"/>
      <c r="H3393" s="52"/>
      <c r="I3393" s="380" t="str">
        <f>IFERROR(VLOOKUP($F3393,'Liste planification'!$V$2:$W$96,2,FALSE),"")</f>
        <v/>
      </c>
      <c r="J3393" s="27"/>
      <c r="K3393" s="27"/>
      <c r="L3393" s="27"/>
      <c r="M3393" s="52"/>
      <c r="N3393" s="52"/>
      <c r="O3393" s="52"/>
      <c r="P3393" s="52"/>
      <c r="Q3393" s="52"/>
      <c r="R3393" s="52"/>
      <c r="S3393" s="52"/>
      <c r="T3393" s="52"/>
      <c r="U3393" s="52"/>
      <c r="V3393" s="52"/>
      <c r="W3393" s="52"/>
      <c r="X3393" s="52"/>
      <c r="Y3393" s="194"/>
      <c r="Z3393" s="776"/>
      <c r="AA3393" s="190"/>
      <c r="AB3393" s="747">
        <f t="shared" si="212"/>
        <v>0</v>
      </c>
      <c r="AC3393" s="748">
        <f t="shared" si="213"/>
        <v>0</v>
      </c>
      <c r="AD3393" s="187"/>
      <c r="AE3393" s="186"/>
      <c r="AF3393" s="190"/>
      <c r="AG3393" s="747">
        <f t="shared" si="214"/>
        <v>0</v>
      </c>
      <c r="AH3393" s="748">
        <f t="shared" si="215"/>
        <v>0</v>
      </c>
      <c r="AI3393" s="187"/>
      <c r="AJ3393" s="52"/>
      <c r="AK3393" s="156" t="str">
        <f>IFERROR(VLOOKUP($A3393,'Liste planification'!$B$2:$C$105,2,FALSE),"")</f>
        <v/>
      </c>
      <c r="AL3393" s="27"/>
      <c r="AM3393" s="27"/>
    </row>
    <row r="3394" spans="1:39">
      <c r="A3394" s="158"/>
      <c r="B3394" s="159" t="str">
        <f>A3394&amp;"-"&amp;TEXT(COUNTIF($A$5:A3394,A3394),"000")</f>
        <v>-000</v>
      </c>
      <c r="C3394" s="52"/>
      <c r="D3394" s="27"/>
      <c r="E3394" s="28"/>
      <c r="F3394" s="27"/>
      <c r="G3394" s="27"/>
      <c r="H3394" s="52"/>
      <c r="I3394" s="380" t="str">
        <f>IFERROR(VLOOKUP($F3394,'Liste planification'!$V$2:$W$96,2,FALSE),"")</f>
        <v/>
      </c>
      <c r="J3394" s="27"/>
      <c r="K3394" s="27"/>
      <c r="L3394" s="27"/>
      <c r="M3394" s="52"/>
      <c r="N3394" s="52"/>
      <c r="O3394" s="52"/>
      <c r="P3394" s="52"/>
      <c r="Q3394" s="52"/>
      <c r="R3394" s="52"/>
      <c r="S3394" s="52"/>
      <c r="T3394" s="52"/>
      <c r="U3394" s="52"/>
      <c r="V3394" s="52"/>
      <c r="W3394" s="52"/>
      <c r="X3394" s="52"/>
      <c r="Y3394" s="194"/>
      <c r="Z3394" s="776"/>
      <c r="AA3394" s="190"/>
      <c r="AB3394" s="747">
        <f t="shared" si="212"/>
        <v>0</v>
      </c>
      <c r="AC3394" s="748">
        <f t="shared" si="213"/>
        <v>0</v>
      </c>
      <c r="AD3394" s="187"/>
      <c r="AE3394" s="186"/>
      <c r="AF3394" s="190"/>
      <c r="AG3394" s="747">
        <f t="shared" si="214"/>
        <v>0</v>
      </c>
      <c r="AH3394" s="748">
        <f t="shared" si="215"/>
        <v>0</v>
      </c>
      <c r="AI3394" s="187"/>
      <c r="AJ3394" s="52"/>
      <c r="AK3394" s="156" t="str">
        <f>IFERROR(VLOOKUP($A3394,'Liste planification'!$B$2:$C$105,2,FALSE),"")</f>
        <v/>
      </c>
      <c r="AL3394" s="27"/>
      <c r="AM3394" s="27"/>
    </row>
    <row r="3395" spans="1:39">
      <c r="A3395" s="158"/>
      <c r="B3395" s="159" t="str">
        <f>A3395&amp;"-"&amp;TEXT(COUNTIF($A$5:A3395,A3395),"000")</f>
        <v>-000</v>
      </c>
      <c r="C3395" s="52"/>
      <c r="D3395" s="27"/>
      <c r="E3395" s="28"/>
      <c r="F3395" s="27"/>
      <c r="G3395" s="27"/>
      <c r="H3395" s="52"/>
      <c r="I3395" s="380" t="str">
        <f>IFERROR(VLOOKUP($F3395,'Liste planification'!$V$2:$W$96,2,FALSE),"")</f>
        <v/>
      </c>
      <c r="J3395" s="27"/>
      <c r="K3395" s="27"/>
      <c r="L3395" s="27"/>
      <c r="M3395" s="52"/>
      <c r="N3395" s="52"/>
      <c r="O3395" s="52"/>
      <c r="P3395" s="52"/>
      <c r="Q3395" s="52"/>
      <c r="R3395" s="52"/>
      <c r="S3395" s="52"/>
      <c r="T3395" s="52"/>
      <c r="U3395" s="52"/>
      <c r="V3395" s="52"/>
      <c r="W3395" s="52"/>
      <c r="X3395" s="52"/>
      <c r="Y3395" s="194"/>
      <c r="Z3395" s="776"/>
      <c r="AA3395" s="190"/>
      <c r="AB3395" s="747">
        <f t="shared" si="212"/>
        <v>0</v>
      </c>
      <c r="AC3395" s="748">
        <f t="shared" si="213"/>
        <v>0</v>
      </c>
      <c r="AD3395" s="187"/>
      <c r="AE3395" s="186"/>
      <c r="AF3395" s="190"/>
      <c r="AG3395" s="747">
        <f t="shared" si="214"/>
        <v>0</v>
      </c>
      <c r="AH3395" s="748">
        <f t="shared" si="215"/>
        <v>0</v>
      </c>
      <c r="AI3395" s="187"/>
      <c r="AJ3395" s="52"/>
      <c r="AK3395" s="156" t="str">
        <f>IFERROR(VLOOKUP($A3395,'Liste planification'!$B$2:$C$105,2,FALSE),"")</f>
        <v/>
      </c>
      <c r="AL3395" s="27"/>
      <c r="AM3395" s="27"/>
    </row>
    <row r="3396" spans="1:39">
      <c r="A3396" s="158"/>
      <c r="B3396" s="159" t="str">
        <f>A3396&amp;"-"&amp;TEXT(COUNTIF($A$5:A3396,A3396),"000")</f>
        <v>-000</v>
      </c>
      <c r="C3396" s="52"/>
      <c r="D3396" s="27"/>
      <c r="E3396" s="28"/>
      <c r="F3396" s="27"/>
      <c r="G3396" s="27"/>
      <c r="H3396" s="52"/>
      <c r="I3396" s="380" t="str">
        <f>IFERROR(VLOOKUP($F3396,'Liste planification'!$V$2:$W$96,2,FALSE),"")</f>
        <v/>
      </c>
      <c r="J3396" s="27"/>
      <c r="K3396" s="27"/>
      <c r="L3396" s="27"/>
      <c r="M3396" s="52"/>
      <c r="N3396" s="52"/>
      <c r="O3396" s="52"/>
      <c r="P3396" s="52"/>
      <c r="Q3396" s="52"/>
      <c r="R3396" s="52"/>
      <c r="S3396" s="52"/>
      <c r="T3396" s="52"/>
      <c r="U3396" s="52"/>
      <c r="V3396" s="52"/>
      <c r="W3396" s="52"/>
      <c r="X3396" s="52"/>
      <c r="Y3396" s="194"/>
      <c r="Z3396" s="776"/>
      <c r="AA3396" s="190"/>
      <c r="AB3396" s="747">
        <f t="shared" si="212"/>
        <v>0</v>
      </c>
      <c r="AC3396" s="748">
        <f t="shared" si="213"/>
        <v>0</v>
      </c>
      <c r="AD3396" s="187"/>
      <c r="AE3396" s="186"/>
      <c r="AF3396" s="190"/>
      <c r="AG3396" s="747">
        <f t="shared" si="214"/>
        <v>0</v>
      </c>
      <c r="AH3396" s="748">
        <f t="shared" si="215"/>
        <v>0</v>
      </c>
      <c r="AI3396" s="187"/>
      <c r="AJ3396" s="52"/>
      <c r="AK3396" s="156" t="str">
        <f>IFERROR(VLOOKUP($A3396,'Liste planification'!$B$2:$C$105,2,FALSE),"")</f>
        <v/>
      </c>
      <c r="AL3396" s="27"/>
      <c r="AM3396" s="27"/>
    </row>
    <row r="3397" spans="1:39">
      <c r="A3397" s="158"/>
      <c r="B3397" s="159" t="str">
        <f>A3397&amp;"-"&amp;TEXT(COUNTIF($A$5:A3397,A3397),"000")</f>
        <v>-000</v>
      </c>
      <c r="C3397" s="52"/>
      <c r="D3397" s="27"/>
      <c r="E3397" s="28"/>
      <c r="F3397" s="27"/>
      <c r="G3397" s="27"/>
      <c r="H3397" s="52"/>
      <c r="I3397" s="380" t="str">
        <f>IFERROR(VLOOKUP($F3397,'Liste planification'!$V$2:$W$96,2,FALSE),"")</f>
        <v/>
      </c>
      <c r="J3397" s="27"/>
      <c r="K3397" s="27"/>
      <c r="L3397" s="27"/>
      <c r="M3397" s="52"/>
      <c r="N3397" s="52"/>
      <c r="O3397" s="52"/>
      <c r="P3397" s="52"/>
      <c r="Q3397" s="52"/>
      <c r="R3397" s="52"/>
      <c r="S3397" s="52"/>
      <c r="T3397" s="52"/>
      <c r="U3397" s="52"/>
      <c r="V3397" s="52"/>
      <c r="W3397" s="52"/>
      <c r="X3397" s="52"/>
      <c r="Y3397" s="194"/>
      <c r="Z3397" s="776"/>
      <c r="AA3397" s="190"/>
      <c r="AB3397" s="747">
        <f t="shared" si="212"/>
        <v>0</v>
      </c>
      <c r="AC3397" s="748">
        <f t="shared" si="213"/>
        <v>0</v>
      </c>
      <c r="AD3397" s="187"/>
      <c r="AE3397" s="186"/>
      <c r="AF3397" s="190"/>
      <c r="AG3397" s="747">
        <f t="shared" si="214"/>
        <v>0</v>
      </c>
      <c r="AH3397" s="748">
        <f t="shared" si="215"/>
        <v>0</v>
      </c>
      <c r="AI3397" s="187"/>
      <c r="AJ3397" s="52"/>
      <c r="AK3397" s="156" t="str">
        <f>IFERROR(VLOOKUP($A3397,'Liste planification'!$B$2:$C$105,2,FALSE),"")</f>
        <v/>
      </c>
      <c r="AL3397" s="27"/>
      <c r="AM3397" s="27"/>
    </row>
    <row r="3398" spans="1:39">
      <c r="A3398" s="158"/>
      <c r="B3398" s="159" t="str">
        <f>A3398&amp;"-"&amp;TEXT(COUNTIF($A$5:A3398,A3398),"000")</f>
        <v>-000</v>
      </c>
      <c r="C3398" s="52"/>
      <c r="D3398" s="27"/>
      <c r="E3398" s="28"/>
      <c r="F3398" s="27"/>
      <c r="G3398" s="27"/>
      <c r="H3398" s="52"/>
      <c r="I3398" s="380" t="str">
        <f>IFERROR(VLOOKUP($F3398,'Liste planification'!$V$2:$W$96,2,FALSE),"")</f>
        <v/>
      </c>
      <c r="J3398" s="27"/>
      <c r="K3398" s="27"/>
      <c r="L3398" s="27"/>
      <c r="M3398" s="52"/>
      <c r="N3398" s="52"/>
      <c r="O3398" s="52"/>
      <c r="P3398" s="52"/>
      <c r="Q3398" s="52"/>
      <c r="R3398" s="52"/>
      <c r="S3398" s="52"/>
      <c r="T3398" s="52"/>
      <c r="U3398" s="52"/>
      <c r="V3398" s="52"/>
      <c r="W3398" s="52"/>
      <c r="X3398" s="52"/>
      <c r="Y3398" s="194"/>
      <c r="Z3398" s="776"/>
      <c r="AA3398" s="190"/>
      <c r="AB3398" s="747">
        <f t="shared" si="212"/>
        <v>0</v>
      </c>
      <c r="AC3398" s="748">
        <f t="shared" si="213"/>
        <v>0</v>
      </c>
      <c r="AD3398" s="187"/>
      <c r="AE3398" s="186"/>
      <c r="AF3398" s="190"/>
      <c r="AG3398" s="747">
        <f t="shared" si="214"/>
        <v>0</v>
      </c>
      <c r="AH3398" s="748">
        <f t="shared" si="215"/>
        <v>0</v>
      </c>
      <c r="AI3398" s="187"/>
      <c r="AJ3398" s="52"/>
      <c r="AK3398" s="156" t="str">
        <f>IFERROR(VLOOKUP($A3398,'Liste planification'!$B$2:$C$105,2,FALSE),"")</f>
        <v/>
      </c>
      <c r="AL3398" s="27"/>
      <c r="AM3398" s="27"/>
    </row>
    <row r="3399" spans="1:39">
      <c r="A3399" s="158"/>
      <c r="B3399" s="159" t="str">
        <f>A3399&amp;"-"&amp;TEXT(COUNTIF($A$5:A3399,A3399),"000")</f>
        <v>-000</v>
      </c>
      <c r="C3399" s="52"/>
      <c r="D3399" s="27"/>
      <c r="E3399" s="28"/>
      <c r="F3399" s="27"/>
      <c r="G3399" s="27"/>
      <c r="H3399" s="52"/>
      <c r="I3399" s="380" t="str">
        <f>IFERROR(VLOOKUP($F3399,'Liste planification'!$V$2:$W$96,2,FALSE),"")</f>
        <v/>
      </c>
      <c r="J3399" s="27"/>
      <c r="K3399" s="27"/>
      <c r="L3399" s="27"/>
      <c r="M3399" s="52"/>
      <c r="N3399" s="52"/>
      <c r="O3399" s="52"/>
      <c r="P3399" s="52"/>
      <c r="Q3399" s="52"/>
      <c r="R3399" s="52"/>
      <c r="S3399" s="52"/>
      <c r="T3399" s="52"/>
      <c r="U3399" s="52"/>
      <c r="V3399" s="52"/>
      <c r="W3399" s="52"/>
      <c r="X3399" s="52"/>
      <c r="Y3399" s="194"/>
      <c r="Z3399" s="776"/>
      <c r="AA3399" s="190"/>
      <c r="AB3399" s="747">
        <f t="shared" si="212"/>
        <v>0</v>
      </c>
      <c r="AC3399" s="748">
        <f t="shared" si="213"/>
        <v>0</v>
      </c>
      <c r="AD3399" s="187"/>
      <c r="AE3399" s="186"/>
      <c r="AF3399" s="190"/>
      <c r="AG3399" s="747">
        <f t="shared" si="214"/>
        <v>0</v>
      </c>
      <c r="AH3399" s="748">
        <f t="shared" si="215"/>
        <v>0</v>
      </c>
      <c r="AI3399" s="187"/>
      <c r="AJ3399" s="52"/>
      <c r="AK3399" s="156" t="str">
        <f>IFERROR(VLOOKUP($A3399,'Liste planification'!$B$2:$C$105,2,FALSE),"")</f>
        <v/>
      </c>
      <c r="AL3399" s="27"/>
      <c r="AM3399" s="27"/>
    </row>
    <row r="3400" spans="1:39">
      <c r="A3400" s="158"/>
      <c r="B3400" s="159" t="str">
        <f>A3400&amp;"-"&amp;TEXT(COUNTIF($A$5:A3400,A3400),"000")</f>
        <v>-000</v>
      </c>
      <c r="C3400" s="52"/>
      <c r="D3400" s="27"/>
      <c r="E3400" s="28"/>
      <c r="F3400" s="27"/>
      <c r="G3400" s="27"/>
      <c r="H3400" s="52"/>
      <c r="I3400" s="380" t="str">
        <f>IFERROR(VLOOKUP($F3400,'Liste planification'!$V$2:$W$96,2,FALSE),"")</f>
        <v/>
      </c>
      <c r="J3400" s="27"/>
      <c r="K3400" s="27"/>
      <c r="L3400" s="27"/>
      <c r="M3400" s="52"/>
      <c r="N3400" s="52"/>
      <c r="O3400" s="52"/>
      <c r="P3400" s="52"/>
      <c r="Q3400" s="52"/>
      <c r="R3400" s="52"/>
      <c r="S3400" s="52"/>
      <c r="T3400" s="52"/>
      <c r="U3400" s="52"/>
      <c r="V3400" s="52"/>
      <c r="W3400" s="52"/>
      <c r="X3400" s="52"/>
      <c r="Y3400" s="194"/>
      <c r="Z3400" s="776"/>
      <c r="AA3400" s="190"/>
      <c r="AB3400" s="747">
        <f t="shared" si="212"/>
        <v>0</v>
      </c>
      <c r="AC3400" s="748">
        <f t="shared" si="213"/>
        <v>0</v>
      </c>
      <c r="AD3400" s="187"/>
      <c r="AE3400" s="186"/>
      <c r="AF3400" s="190"/>
      <c r="AG3400" s="747">
        <f t="shared" si="214"/>
        <v>0</v>
      </c>
      <c r="AH3400" s="748">
        <f t="shared" si="215"/>
        <v>0</v>
      </c>
      <c r="AI3400" s="187"/>
      <c r="AJ3400" s="52"/>
      <c r="AK3400" s="156" t="str">
        <f>IFERROR(VLOOKUP($A3400,'Liste planification'!$B$2:$C$105,2,FALSE),"")</f>
        <v/>
      </c>
      <c r="AL3400" s="27"/>
      <c r="AM3400" s="27"/>
    </row>
    <row r="3401" spans="1:39">
      <c r="A3401" s="158"/>
      <c r="B3401" s="159" t="str">
        <f>A3401&amp;"-"&amp;TEXT(COUNTIF($A$5:A3401,A3401),"000")</f>
        <v>-000</v>
      </c>
      <c r="C3401" s="52"/>
      <c r="D3401" s="27"/>
      <c r="E3401" s="28"/>
      <c r="F3401" s="27"/>
      <c r="G3401" s="27"/>
      <c r="H3401" s="52"/>
      <c r="I3401" s="380" t="str">
        <f>IFERROR(VLOOKUP($F3401,'Liste planification'!$V$2:$W$96,2,FALSE),"")</f>
        <v/>
      </c>
      <c r="J3401" s="27"/>
      <c r="K3401" s="27"/>
      <c r="L3401" s="27"/>
      <c r="M3401" s="52"/>
      <c r="N3401" s="52"/>
      <c r="O3401" s="52"/>
      <c r="P3401" s="52"/>
      <c r="Q3401" s="52"/>
      <c r="R3401" s="52"/>
      <c r="S3401" s="52"/>
      <c r="T3401" s="52"/>
      <c r="U3401" s="52"/>
      <c r="V3401" s="52"/>
      <c r="W3401" s="52"/>
      <c r="X3401" s="52"/>
      <c r="Y3401" s="194"/>
      <c r="Z3401" s="776"/>
      <c r="AA3401" s="190"/>
      <c r="AB3401" s="747">
        <f t="shared" si="212"/>
        <v>0</v>
      </c>
      <c r="AC3401" s="748">
        <f t="shared" si="213"/>
        <v>0</v>
      </c>
      <c r="AD3401" s="187"/>
      <c r="AE3401" s="186"/>
      <c r="AF3401" s="190"/>
      <c r="AG3401" s="747">
        <f t="shared" si="214"/>
        <v>0</v>
      </c>
      <c r="AH3401" s="748">
        <f t="shared" si="215"/>
        <v>0</v>
      </c>
      <c r="AI3401" s="187"/>
      <c r="AJ3401" s="52"/>
      <c r="AK3401" s="156" t="str">
        <f>IFERROR(VLOOKUP($A3401,'Liste planification'!$B$2:$C$105,2,FALSE),"")</f>
        <v/>
      </c>
      <c r="AL3401" s="27"/>
      <c r="AM3401" s="27"/>
    </row>
    <row r="3402" spans="1:39">
      <c r="A3402" s="158"/>
      <c r="B3402" s="159" t="str">
        <f>A3402&amp;"-"&amp;TEXT(COUNTIF($A$5:A3402,A3402),"000")</f>
        <v>-000</v>
      </c>
      <c r="C3402" s="52"/>
      <c r="D3402" s="27"/>
      <c r="E3402" s="28"/>
      <c r="F3402" s="27"/>
      <c r="G3402" s="27"/>
      <c r="H3402" s="52"/>
      <c r="I3402" s="380" t="str">
        <f>IFERROR(VLOOKUP($F3402,'Liste planification'!$V$2:$W$96,2,FALSE),"")</f>
        <v/>
      </c>
      <c r="J3402" s="27"/>
      <c r="K3402" s="27"/>
      <c r="L3402" s="27"/>
      <c r="M3402" s="52"/>
      <c r="N3402" s="52"/>
      <c r="O3402" s="52"/>
      <c r="P3402" s="52"/>
      <c r="Q3402" s="52"/>
      <c r="R3402" s="52"/>
      <c r="S3402" s="52"/>
      <c r="T3402" s="52"/>
      <c r="U3402" s="52"/>
      <c r="V3402" s="52"/>
      <c r="W3402" s="52"/>
      <c r="X3402" s="52"/>
      <c r="Y3402" s="194"/>
      <c r="Z3402" s="776"/>
      <c r="AA3402" s="190"/>
      <c r="AB3402" s="747">
        <f t="shared" si="212"/>
        <v>0</v>
      </c>
      <c r="AC3402" s="748">
        <f t="shared" si="213"/>
        <v>0</v>
      </c>
      <c r="AD3402" s="187"/>
      <c r="AE3402" s="186"/>
      <c r="AF3402" s="190"/>
      <c r="AG3402" s="747">
        <f t="shared" si="214"/>
        <v>0</v>
      </c>
      <c r="AH3402" s="748">
        <f t="shared" si="215"/>
        <v>0</v>
      </c>
      <c r="AI3402" s="187"/>
      <c r="AJ3402" s="52"/>
      <c r="AK3402" s="156" t="str">
        <f>IFERROR(VLOOKUP($A3402,'Liste planification'!$B$2:$C$105,2,FALSE),"")</f>
        <v/>
      </c>
      <c r="AL3402" s="27"/>
      <c r="AM3402" s="27"/>
    </row>
    <row r="3403" spans="1:39">
      <c r="A3403" s="158"/>
      <c r="B3403" s="159" t="str">
        <f>A3403&amp;"-"&amp;TEXT(COUNTIF($A$5:A3403,A3403),"000")</f>
        <v>-000</v>
      </c>
      <c r="C3403" s="52"/>
      <c r="D3403" s="27"/>
      <c r="E3403" s="28"/>
      <c r="F3403" s="27"/>
      <c r="G3403" s="27"/>
      <c r="H3403" s="52"/>
      <c r="I3403" s="380" t="str">
        <f>IFERROR(VLOOKUP($F3403,'Liste planification'!$V$2:$W$96,2,FALSE),"")</f>
        <v/>
      </c>
      <c r="J3403" s="27"/>
      <c r="K3403" s="27"/>
      <c r="L3403" s="27"/>
      <c r="M3403" s="52"/>
      <c r="N3403" s="52"/>
      <c r="O3403" s="52"/>
      <c r="P3403" s="52"/>
      <c r="Q3403" s="52"/>
      <c r="R3403" s="52"/>
      <c r="S3403" s="52"/>
      <c r="T3403" s="52"/>
      <c r="U3403" s="52"/>
      <c r="V3403" s="52"/>
      <c r="W3403" s="52"/>
      <c r="X3403" s="52"/>
      <c r="Y3403" s="194"/>
      <c r="Z3403" s="776"/>
      <c r="AA3403" s="190"/>
      <c r="AB3403" s="747">
        <f t="shared" si="212"/>
        <v>0</v>
      </c>
      <c r="AC3403" s="748">
        <f t="shared" si="213"/>
        <v>0</v>
      </c>
      <c r="AD3403" s="187"/>
      <c r="AE3403" s="186"/>
      <c r="AF3403" s="190"/>
      <c r="AG3403" s="747">
        <f t="shared" si="214"/>
        <v>0</v>
      </c>
      <c r="AH3403" s="748">
        <f t="shared" si="215"/>
        <v>0</v>
      </c>
      <c r="AI3403" s="187"/>
      <c r="AJ3403" s="52"/>
      <c r="AK3403" s="156" t="str">
        <f>IFERROR(VLOOKUP($A3403,'Liste planification'!$B$2:$C$105,2,FALSE),"")</f>
        <v/>
      </c>
      <c r="AL3403" s="27"/>
      <c r="AM3403" s="27"/>
    </row>
    <row r="3404" spans="1:39">
      <c r="A3404" s="158"/>
      <c r="B3404" s="159" t="str">
        <f>A3404&amp;"-"&amp;TEXT(COUNTIF($A$5:A3404,A3404),"000")</f>
        <v>-000</v>
      </c>
      <c r="C3404" s="52"/>
      <c r="D3404" s="27"/>
      <c r="E3404" s="28"/>
      <c r="F3404" s="27"/>
      <c r="G3404" s="27"/>
      <c r="H3404" s="52"/>
      <c r="I3404" s="380" t="str">
        <f>IFERROR(VLOOKUP($F3404,'Liste planification'!$V$2:$W$96,2,FALSE),"")</f>
        <v/>
      </c>
      <c r="J3404" s="27"/>
      <c r="K3404" s="27"/>
      <c r="L3404" s="27"/>
      <c r="M3404" s="52"/>
      <c r="N3404" s="52"/>
      <c r="O3404" s="52"/>
      <c r="P3404" s="52"/>
      <c r="Q3404" s="52"/>
      <c r="R3404" s="52"/>
      <c r="S3404" s="52"/>
      <c r="T3404" s="52"/>
      <c r="U3404" s="52"/>
      <c r="V3404" s="52"/>
      <c r="W3404" s="52"/>
      <c r="X3404" s="52"/>
      <c r="Y3404" s="194"/>
      <c r="Z3404" s="776"/>
      <c r="AA3404" s="190"/>
      <c r="AB3404" s="747">
        <f t="shared" si="212"/>
        <v>0</v>
      </c>
      <c r="AC3404" s="748">
        <f t="shared" si="213"/>
        <v>0</v>
      </c>
      <c r="AD3404" s="187"/>
      <c r="AE3404" s="186"/>
      <c r="AF3404" s="190"/>
      <c r="AG3404" s="747">
        <f t="shared" si="214"/>
        <v>0</v>
      </c>
      <c r="AH3404" s="748">
        <f t="shared" si="215"/>
        <v>0</v>
      </c>
      <c r="AI3404" s="187"/>
      <c r="AJ3404" s="52"/>
      <c r="AK3404" s="156" t="str">
        <f>IFERROR(VLOOKUP($A3404,'Liste planification'!$B$2:$C$105,2,FALSE),"")</f>
        <v/>
      </c>
      <c r="AL3404" s="27"/>
      <c r="AM3404" s="27"/>
    </row>
    <row r="3405" spans="1:39">
      <c r="A3405" s="158"/>
      <c r="B3405" s="159" t="str">
        <f>A3405&amp;"-"&amp;TEXT(COUNTIF($A$5:A3405,A3405),"000")</f>
        <v>-000</v>
      </c>
      <c r="C3405" s="52"/>
      <c r="D3405" s="27"/>
      <c r="E3405" s="28"/>
      <c r="F3405" s="27"/>
      <c r="G3405" s="27"/>
      <c r="H3405" s="52"/>
      <c r="I3405" s="380" t="str">
        <f>IFERROR(VLOOKUP($F3405,'Liste planification'!$V$2:$W$96,2,FALSE),"")</f>
        <v/>
      </c>
      <c r="J3405" s="27"/>
      <c r="K3405" s="27"/>
      <c r="L3405" s="27"/>
      <c r="M3405" s="52"/>
      <c r="N3405" s="52"/>
      <c r="O3405" s="52"/>
      <c r="P3405" s="52"/>
      <c r="Q3405" s="52"/>
      <c r="R3405" s="52"/>
      <c r="S3405" s="52"/>
      <c r="T3405" s="52"/>
      <c r="U3405" s="52"/>
      <c r="V3405" s="52"/>
      <c r="W3405" s="52"/>
      <c r="X3405" s="52"/>
      <c r="Y3405" s="194"/>
      <c r="Z3405" s="776"/>
      <c r="AA3405" s="190"/>
      <c r="AB3405" s="747">
        <f t="shared" si="212"/>
        <v>0</v>
      </c>
      <c r="AC3405" s="748">
        <f t="shared" si="213"/>
        <v>0</v>
      </c>
      <c r="AD3405" s="187"/>
      <c r="AE3405" s="186"/>
      <c r="AF3405" s="190"/>
      <c r="AG3405" s="747">
        <f t="shared" si="214"/>
        <v>0</v>
      </c>
      <c r="AH3405" s="748">
        <f t="shared" si="215"/>
        <v>0</v>
      </c>
      <c r="AI3405" s="187"/>
      <c r="AJ3405" s="52"/>
      <c r="AK3405" s="156" t="str">
        <f>IFERROR(VLOOKUP($A3405,'Liste planification'!$B$2:$C$105,2,FALSE),"")</f>
        <v/>
      </c>
      <c r="AL3405" s="27"/>
      <c r="AM3405" s="27"/>
    </row>
    <row r="3406" spans="1:39">
      <c r="A3406" s="158"/>
      <c r="B3406" s="159" t="str">
        <f>A3406&amp;"-"&amp;TEXT(COUNTIF($A$5:A3406,A3406),"000")</f>
        <v>-000</v>
      </c>
      <c r="C3406" s="52"/>
      <c r="D3406" s="27"/>
      <c r="E3406" s="28"/>
      <c r="F3406" s="27"/>
      <c r="G3406" s="27"/>
      <c r="H3406" s="52"/>
      <c r="I3406" s="380" t="str">
        <f>IFERROR(VLOOKUP($F3406,'Liste planification'!$V$2:$W$96,2,FALSE),"")</f>
        <v/>
      </c>
      <c r="J3406" s="27"/>
      <c r="K3406" s="27"/>
      <c r="L3406" s="27"/>
      <c r="M3406" s="52"/>
      <c r="N3406" s="52"/>
      <c r="O3406" s="52"/>
      <c r="P3406" s="52"/>
      <c r="Q3406" s="52"/>
      <c r="R3406" s="52"/>
      <c r="S3406" s="52"/>
      <c r="T3406" s="52"/>
      <c r="U3406" s="52"/>
      <c r="V3406" s="52"/>
      <c r="W3406" s="52"/>
      <c r="X3406" s="52"/>
      <c r="Y3406" s="194"/>
      <c r="Z3406" s="776"/>
      <c r="AA3406" s="190"/>
      <c r="AB3406" s="747">
        <f t="shared" si="212"/>
        <v>0</v>
      </c>
      <c r="AC3406" s="748">
        <f t="shared" si="213"/>
        <v>0</v>
      </c>
      <c r="AD3406" s="187"/>
      <c r="AE3406" s="186"/>
      <c r="AF3406" s="190"/>
      <c r="AG3406" s="747">
        <f t="shared" si="214"/>
        <v>0</v>
      </c>
      <c r="AH3406" s="748">
        <f t="shared" si="215"/>
        <v>0</v>
      </c>
      <c r="AI3406" s="187"/>
      <c r="AJ3406" s="52"/>
      <c r="AK3406" s="156" t="str">
        <f>IFERROR(VLOOKUP($A3406,'Liste planification'!$B$2:$C$105,2,FALSE),"")</f>
        <v/>
      </c>
      <c r="AL3406" s="27"/>
      <c r="AM3406" s="27"/>
    </row>
    <row r="3407" spans="1:39">
      <c r="A3407" s="158"/>
      <c r="B3407" s="159" t="str">
        <f>A3407&amp;"-"&amp;TEXT(COUNTIF($A$5:A3407,A3407),"000")</f>
        <v>-000</v>
      </c>
      <c r="C3407" s="52"/>
      <c r="D3407" s="27"/>
      <c r="E3407" s="28"/>
      <c r="F3407" s="27"/>
      <c r="G3407" s="27"/>
      <c r="H3407" s="52"/>
      <c r="I3407" s="380" t="str">
        <f>IFERROR(VLOOKUP($F3407,'Liste planification'!$V$2:$W$96,2,FALSE),"")</f>
        <v/>
      </c>
      <c r="J3407" s="27"/>
      <c r="K3407" s="27"/>
      <c r="L3407" s="27"/>
      <c r="M3407" s="52"/>
      <c r="N3407" s="52"/>
      <c r="O3407" s="52"/>
      <c r="P3407" s="52"/>
      <c r="Q3407" s="52"/>
      <c r="R3407" s="52"/>
      <c r="S3407" s="52"/>
      <c r="T3407" s="52"/>
      <c r="U3407" s="52"/>
      <c r="V3407" s="52"/>
      <c r="W3407" s="52"/>
      <c r="X3407" s="52"/>
      <c r="Y3407" s="194"/>
      <c r="Z3407" s="776"/>
      <c r="AA3407" s="190"/>
      <c r="AB3407" s="747">
        <f t="shared" si="212"/>
        <v>0</v>
      </c>
      <c r="AC3407" s="748">
        <f t="shared" si="213"/>
        <v>0</v>
      </c>
      <c r="AD3407" s="187"/>
      <c r="AE3407" s="186"/>
      <c r="AF3407" s="190"/>
      <c r="AG3407" s="747">
        <f t="shared" si="214"/>
        <v>0</v>
      </c>
      <c r="AH3407" s="748">
        <f t="shared" si="215"/>
        <v>0</v>
      </c>
      <c r="AI3407" s="187"/>
      <c r="AJ3407" s="52"/>
      <c r="AK3407" s="156" t="str">
        <f>IFERROR(VLOOKUP($A3407,'Liste planification'!$B$2:$C$105,2,FALSE),"")</f>
        <v/>
      </c>
      <c r="AL3407" s="27"/>
      <c r="AM3407" s="27"/>
    </row>
    <row r="3408" spans="1:39">
      <c r="A3408" s="158"/>
      <c r="B3408" s="159" t="str">
        <f>A3408&amp;"-"&amp;TEXT(COUNTIF($A$5:A3408,A3408),"000")</f>
        <v>-000</v>
      </c>
      <c r="C3408" s="52"/>
      <c r="D3408" s="27"/>
      <c r="E3408" s="28"/>
      <c r="F3408" s="27"/>
      <c r="G3408" s="27"/>
      <c r="H3408" s="52"/>
      <c r="I3408" s="380" t="str">
        <f>IFERROR(VLOOKUP($F3408,'Liste planification'!$V$2:$W$96,2,FALSE),"")</f>
        <v/>
      </c>
      <c r="J3408" s="27"/>
      <c r="K3408" s="27"/>
      <c r="L3408" s="27"/>
      <c r="M3408" s="52"/>
      <c r="N3408" s="52"/>
      <c r="O3408" s="52"/>
      <c r="P3408" s="52"/>
      <c r="Q3408" s="52"/>
      <c r="R3408" s="52"/>
      <c r="S3408" s="52"/>
      <c r="T3408" s="52"/>
      <c r="U3408" s="52"/>
      <c r="V3408" s="52"/>
      <c r="W3408" s="52"/>
      <c r="X3408" s="52"/>
      <c r="Y3408" s="194"/>
      <c r="Z3408" s="776"/>
      <c r="AA3408" s="190"/>
      <c r="AB3408" s="747">
        <f t="shared" si="212"/>
        <v>0</v>
      </c>
      <c r="AC3408" s="748">
        <f t="shared" si="213"/>
        <v>0</v>
      </c>
      <c r="AD3408" s="187"/>
      <c r="AE3408" s="186"/>
      <c r="AF3408" s="190"/>
      <c r="AG3408" s="747">
        <f t="shared" si="214"/>
        <v>0</v>
      </c>
      <c r="AH3408" s="748">
        <f t="shared" si="215"/>
        <v>0</v>
      </c>
      <c r="AI3408" s="187"/>
      <c r="AJ3408" s="52"/>
      <c r="AK3408" s="156" t="str">
        <f>IFERROR(VLOOKUP($A3408,'Liste planification'!$B$2:$C$105,2,FALSE),"")</f>
        <v/>
      </c>
      <c r="AL3408" s="27"/>
      <c r="AM3408" s="27"/>
    </row>
    <row r="3409" spans="1:39">
      <c r="A3409" s="158"/>
      <c r="B3409" s="159" t="str">
        <f>A3409&amp;"-"&amp;TEXT(COUNTIF($A$5:A3409,A3409),"000")</f>
        <v>-000</v>
      </c>
      <c r="C3409" s="52"/>
      <c r="D3409" s="27"/>
      <c r="E3409" s="28"/>
      <c r="F3409" s="27"/>
      <c r="G3409" s="27"/>
      <c r="H3409" s="52"/>
      <c r="I3409" s="380" t="str">
        <f>IFERROR(VLOOKUP($F3409,'Liste planification'!$V$2:$W$96,2,FALSE),"")</f>
        <v/>
      </c>
      <c r="J3409" s="27"/>
      <c r="K3409" s="27"/>
      <c r="L3409" s="27"/>
      <c r="M3409" s="52"/>
      <c r="N3409" s="52"/>
      <c r="O3409" s="52"/>
      <c r="P3409" s="52"/>
      <c r="Q3409" s="52"/>
      <c r="R3409" s="52"/>
      <c r="S3409" s="52"/>
      <c r="T3409" s="52"/>
      <c r="U3409" s="52"/>
      <c r="V3409" s="52"/>
      <c r="W3409" s="52"/>
      <c r="X3409" s="52"/>
      <c r="Y3409" s="194"/>
      <c r="Z3409" s="776"/>
      <c r="AA3409" s="190"/>
      <c r="AB3409" s="747">
        <f t="shared" si="212"/>
        <v>0</v>
      </c>
      <c r="AC3409" s="748">
        <f t="shared" si="213"/>
        <v>0</v>
      </c>
      <c r="AD3409" s="187"/>
      <c r="AE3409" s="186"/>
      <c r="AF3409" s="190"/>
      <c r="AG3409" s="747">
        <f t="shared" si="214"/>
        <v>0</v>
      </c>
      <c r="AH3409" s="748">
        <f t="shared" si="215"/>
        <v>0</v>
      </c>
      <c r="AI3409" s="187"/>
      <c r="AJ3409" s="52"/>
      <c r="AK3409" s="156" t="str">
        <f>IFERROR(VLOOKUP($A3409,'Liste planification'!$B$2:$C$105,2,FALSE),"")</f>
        <v/>
      </c>
      <c r="AL3409" s="27"/>
      <c r="AM3409" s="27"/>
    </row>
    <row r="3410" spans="1:39">
      <c r="A3410" s="158"/>
      <c r="B3410" s="159" t="str">
        <f>A3410&amp;"-"&amp;TEXT(COUNTIF($A$5:A3410,A3410),"000")</f>
        <v>-000</v>
      </c>
      <c r="C3410" s="52"/>
      <c r="D3410" s="27"/>
      <c r="E3410" s="28"/>
      <c r="F3410" s="27"/>
      <c r="G3410" s="27"/>
      <c r="H3410" s="52"/>
      <c r="I3410" s="380" t="str">
        <f>IFERROR(VLOOKUP($F3410,'Liste planification'!$V$2:$W$96,2,FALSE),"")</f>
        <v/>
      </c>
      <c r="J3410" s="27"/>
      <c r="K3410" s="27"/>
      <c r="L3410" s="27"/>
      <c r="M3410" s="52"/>
      <c r="N3410" s="52"/>
      <c r="O3410" s="52"/>
      <c r="P3410" s="52"/>
      <c r="Q3410" s="52"/>
      <c r="R3410" s="52"/>
      <c r="S3410" s="52"/>
      <c r="T3410" s="52"/>
      <c r="U3410" s="52"/>
      <c r="V3410" s="52"/>
      <c r="W3410" s="52"/>
      <c r="X3410" s="52"/>
      <c r="Y3410" s="194"/>
      <c r="Z3410" s="776"/>
      <c r="AA3410" s="190"/>
      <c r="AB3410" s="747">
        <f t="shared" si="212"/>
        <v>0</v>
      </c>
      <c r="AC3410" s="748">
        <f t="shared" si="213"/>
        <v>0</v>
      </c>
      <c r="AD3410" s="187"/>
      <c r="AE3410" s="186"/>
      <c r="AF3410" s="190"/>
      <c r="AG3410" s="747">
        <f t="shared" si="214"/>
        <v>0</v>
      </c>
      <c r="AH3410" s="748">
        <f t="shared" si="215"/>
        <v>0</v>
      </c>
      <c r="AI3410" s="187"/>
      <c r="AJ3410" s="52"/>
      <c r="AK3410" s="156" t="str">
        <f>IFERROR(VLOOKUP($A3410,'Liste planification'!$B$2:$C$105,2,FALSE),"")</f>
        <v/>
      </c>
      <c r="AL3410" s="27"/>
      <c r="AM3410" s="27"/>
    </row>
    <row r="3411" spans="1:39">
      <c r="A3411" s="158"/>
      <c r="B3411" s="159" t="str">
        <f>A3411&amp;"-"&amp;TEXT(COUNTIF($A$5:A3411,A3411),"000")</f>
        <v>-000</v>
      </c>
      <c r="C3411" s="52"/>
      <c r="D3411" s="27"/>
      <c r="E3411" s="28"/>
      <c r="F3411" s="27"/>
      <c r="G3411" s="27"/>
      <c r="H3411" s="52"/>
      <c r="I3411" s="380" t="str">
        <f>IFERROR(VLOOKUP($F3411,'Liste planification'!$V$2:$W$96,2,FALSE),"")</f>
        <v/>
      </c>
      <c r="J3411" s="27"/>
      <c r="K3411" s="27"/>
      <c r="L3411" s="27"/>
      <c r="M3411" s="52"/>
      <c r="N3411" s="52"/>
      <c r="O3411" s="52"/>
      <c r="P3411" s="52"/>
      <c r="Q3411" s="52"/>
      <c r="R3411" s="52"/>
      <c r="S3411" s="52"/>
      <c r="T3411" s="52"/>
      <c r="U3411" s="52"/>
      <c r="V3411" s="52"/>
      <c r="W3411" s="52"/>
      <c r="X3411" s="52"/>
      <c r="Y3411" s="194"/>
      <c r="Z3411" s="776"/>
      <c r="AA3411" s="190"/>
      <c r="AB3411" s="747">
        <f t="shared" si="212"/>
        <v>0</v>
      </c>
      <c r="AC3411" s="748">
        <f t="shared" si="213"/>
        <v>0</v>
      </c>
      <c r="AD3411" s="187"/>
      <c r="AE3411" s="186"/>
      <c r="AF3411" s="190"/>
      <c r="AG3411" s="747">
        <f t="shared" si="214"/>
        <v>0</v>
      </c>
      <c r="AH3411" s="748">
        <f t="shared" si="215"/>
        <v>0</v>
      </c>
      <c r="AI3411" s="187"/>
      <c r="AJ3411" s="52"/>
      <c r="AK3411" s="156" t="str">
        <f>IFERROR(VLOOKUP($A3411,'Liste planification'!$B$2:$C$105,2,FALSE),"")</f>
        <v/>
      </c>
      <c r="AL3411" s="27"/>
      <c r="AM3411" s="27"/>
    </row>
    <row r="3412" spans="1:39">
      <c r="A3412" s="158"/>
      <c r="B3412" s="159" t="str">
        <f>A3412&amp;"-"&amp;TEXT(COUNTIF($A$5:A3412,A3412),"000")</f>
        <v>-000</v>
      </c>
      <c r="C3412" s="52"/>
      <c r="D3412" s="27"/>
      <c r="E3412" s="28"/>
      <c r="F3412" s="27"/>
      <c r="G3412" s="27"/>
      <c r="H3412" s="52"/>
      <c r="I3412" s="380" t="str">
        <f>IFERROR(VLOOKUP($F3412,'Liste planification'!$V$2:$W$96,2,FALSE),"")</f>
        <v/>
      </c>
      <c r="J3412" s="27"/>
      <c r="K3412" s="27"/>
      <c r="L3412" s="27"/>
      <c r="M3412" s="52"/>
      <c r="N3412" s="52"/>
      <c r="O3412" s="52"/>
      <c r="P3412" s="52"/>
      <c r="Q3412" s="52"/>
      <c r="R3412" s="52"/>
      <c r="S3412" s="52"/>
      <c r="T3412" s="52"/>
      <c r="U3412" s="52"/>
      <c r="V3412" s="52"/>
      <c r="W3412" s="52"/>
      <c r="X3412" s="52"/>
      <c r="Y3412" s="194"/>
      <c r="Z3412" s="776"/>
      <c r="AA3412" s="190"/>
      <c r="AB3412" s="747">
        <f t="shared" si="212"/>
        <v>0</v>
      </c>
      <c r="AC3412" s="748">
        <f t="shared" si="213"/>
        <v>0</v>
      </c>
      <c r="AD3412" s="187"/>
      <c r="AE3412" s="186"/>
      <c r="AF3412" s="190"/>
      <c r="AG3412" s="747">
        <f t="shared" si="214"/>
        <v>0</v>
      </c>
      <c r="AH3412" s="748">
        <f t="shared" si="215"/>
        <v>0</v>
      </c>
      <c r="AI3412" s="187"/>
      <c r="AJ3412" s="52"/>
      <c r="AK3412" s="156" t="str">
        <f>IFERROR(VLOOKUP($A3412,'Liste planification'!$B$2:$C$105,2,FALSE),"")</f>
        <v/>
      </c>
      <c r="AL3412" s="27"/>
      <c r="AM3412" s="27"/>
    </row>
    <row r="3413" spans="1:39">
      <c r="A3413" s="158"/>
      <c r="B3413" s="159" t="str">
        <f>A3413&amp;"-"&amp;TEXT(COUNTIF($A$5:A3413,A3413),"000")</f>
        <v>-000</v>
      </c>
      <c r="C3413" s="52"/>
      <c r="D3413" s="27"/>
      <c r="E3413" s="28"/>
      <c r="F3413" s="27"/>
      <c r="G3413" s="27"/>
      <c r="H3413" s="52"/>
      <c r="I3413" s="380" t="str">
        <f>IFERROR(VLOOKUP($F3413,'Liste planification'!$V$2:$W$96,2,FALSE),"")</f>
        <v/>
      </c>
      <c r="J3413" s="27"/>
      <c r="K3413" s="27"/>
      <c r="L3413" s="27"/>
      <c r="M3413" s="52"/>
      <c r="N3413" s="52"/>
      <c r="O3413" s="52"/>
      <c r="P3413" s="52"/>
      <c r="Q3413" s="52"/>
      <c r="R3413" s="52"/>
      <c r="S3413" s="52"/>
      <c r="T3413" s="52"/>
      <c r="U3413" s="52"/>
      <c r="V3413" s="52"/>
      <c r="W3413" s="52"/>
      <c r="X3413" s="52"/>
      <c r="Y3413" s="194"/>
      <c r="Z3413" s="776"/>
      <c r="AA3413" s="190"/>
      <c r="AB3413" s="747">
        <f t="shared" si="212"/>
        <v>0</v>
      </c>
      <c r="AC3413" s="748">
        <f t="shared" si="213"/>
        <v>0</v>
      </c>
      <c r="AD3413" s="187"/>
      <c r="AE3413" s="186"/>
      <c r="AF3413" s="190"/>
      <c r="AG3413" s="747">
        <f t="shared" si="214"/>
        <v>0</v>
      </c>
      <c r="AH3413" s="748">
        <f t="shared" si="215"/>
        <v>0</v>
      </c>
      <c r="AI3413" s="187"/>
      <c r="AJ3413" s="52"/>
      <c r="AK3413" s="156" t="str">
        <f>IFERROR(VLOOKUP($A3413,'Liste planification'!$B$2:$C$105,2,FALSE),"")</f>
        <v/>
      </c>
      <c r="AL3413" s="27"/>
      <c r="AM3413" s="27"/>
    </row>
    <row r="3414" spans="1:39">
      <c r="A3414" s="158"/>
      <c r="B3414" s="159" t="str">
        <f>A3414&amp;"-"&amp;TEXT(COUNTIF($A$5:A3414,A3414),"000")</f>
        <v>-000</v>
      </c>
      <c r="C3414" s="52"/>
      <c r="D3414" s="27"/>
      <c r="E3414" s="28"/>
      <c r="F3414" s="27"/>
      <c r="G3414" s="27"/>
      <c r="H3414" s="52"/>
      <c r="I3414" s="380" t="str">
        <f>IFERROR(VLOOKUP($F3414,'Liste planification'!$V$2:$W$96,2,FALSE),"")</f>
        <v/>
      </c>
      <c r="J3414" s="27"/>
      <c r="K3414" s="27"/>
      <c r="L3414" s="27"/>
      <c r="M3414" s="52"/>
      <c r="N3414" s="52"/>
      <c r="O3414" s="52"/>
      <c r="P3414" s="52"/>
      <c r="Q3414" s="52"/>
      <c r="R3414" s="52"/>
      <c r="S3414" s="52"/>
      <c r="T3414" s="52"/>
      <c r="U3414" s="52"/>
      <c r="V3414" s="52"/>
      <c r="W3414" s="52"/>
      <c r="X3414" s="52"/>
      <c r="Y3414" s="194"/>
      <c r="Z3414" s="776"/>
      <c r="AA3414" s="190"/>
      <c r="AB3414" s="747">
        <f t="shared" si="212"/>
        <v>0</v>
      </c>
      <c r="AC3414" s="748">
        <f t="shared" si="213"/>
        <v>0</v>
      </c>
      <c r="AD3414" s="187"/>
      <c r="AE3414" s="186"/>
      <c r="AF3414" s="190"/>
      <c r="AG3414" s="747">
        <f t="shared" si="214"/>
        <v>0</v>
      </c>
      <c r="AH3414" s="748">
        <f t="shared" si="215"/>
        <v>0</v>
      </c>
      <c r="AI3414" s="187"/>
      <c r="AJ3414" s="52"/>
      <c r="AK3414" s="156" t="str">
        <f>IFERROR(VLOOKUP($A3414,'Liste planification'!$B$2:$C$105,2,FALSE),"")</f>
        <v/>
      </c>
      <c r="AL3414" s="27"/>
      <c r="AM3414" s="27"/>
    </row>
    <row r="3415" spans="1:39">
      <c r="A3415" s="158"/>
      <c r="B3415" s="159" t="str">
        <f>A3415&amp;"-"&amp;TEXT(COUNTIF($A$5:A3415,A3415),"000")</f>
        <v>-000</v>
      </c>
      <c r="C3415" s="52"/>
      <c r="D3415" s="27"/>
      <c r="E3415" s="28"/>
      <c r="F3415" s="27"/>
      <c r="G3415" s="27"/>
      <c r="H3415" s="52"/>
      <c r="I3415" s="380" t="str">
        <f>IFERROR(VLOOKUP($F3415,'Liste planification'!$V$2:$W$96,2,FALSE),"")</f>
        <v/>
      </c>
      <c r="J3415" s="27"/>
      <c r="K3415" s="27"/>
      <c r="L3415" s="27"/>
      <c r="M3415" s="52"/>
      <c r="N3415" s="52"/>
      <c r="O3415" s="52"/>
      <c r="P3415" s="52"/>
      <c r="Q3415" s="52"/>
      <c r="R3415" s="52"/>
      <c r="S3415" s="52"/>
      <c r="T3415" s="52"/>
      <c r="U3415" s="52"/>
      <c r="V3415" s="52"/>
      <c r="W3415" s="52"/>
      <c r="X3415" s="52"/>
      <c r="Y3415" s="194"/>
      <c r="Z3415" s="776"/>
      <c r="AA3415" s="190"/>
      <c r="AB3415" s="747">
        <f t="shared" si="212"/>
        <v>0</v>
      </c>
      <c r="AC3415" s="748">
        <f t="shared" si="213"/>
        <v>0</v>
      </c>
      <c r="AD3415" s="187"/>
      <c r="AE3415" s="186"/>
      <c r="AF3415" s="190"/>
      <c r="AG3415" s="747">
        <f t="shared" si="214"/>
        <v>0</v>
      </c>
      <c r="AH3415" s="748">
        <f t="shared" si="215"/>
        <v>0</v>
      </c>
      <c r="AI3415" s="187"/>
      <c r="AJ3415" s="52"/>
      <c r="AK3415" s="156" t="str">
        <f>IFERROR(VLOOKUP($A3415,'Liste planification'!$B$2:$C$105,2,FALSE),"")</f>
        <v/>
      </c>
      <c r="AL3415" s="27"/>
      <c r="AM3415" s="27"/>
    </row>
    <row r="3416" spans="1:39">
      <c r="A3416" s="158"/>
      <c r="B3416" s="159" t="str">
        <f>A3416&amp;"-"&amp;TEXT(COUNTIF($A$5:A3416,A3416),"000")</f>
        <v>-000</v>
      </c>
      <c r="C3416" s="52"/>
      <c r="D3416" s="27"/>
      <c r="E3416" s="28"/>
      <c r="F3416" s="27"/>
      <c r="G3416" s="27"/>
      <c r="H3416" s="52"/>
      <c r="I3416" s="380" t="str">
        <f>IFERROR(VLOOKUP($F3416,'Liste planification'!$V$2:$W$96,2,FALSE),"")</f>
        <v/>
      </c>
      <c r="J3416" s="27"/>
      <c r="K3416" s="27"/>
      <c r="L3416" s="27"/>
      <c r="M3416" s="52"/>
      <c r="N3416" s="52"/>
      <c r="O3416" s="52"/>
      <c r="P3416" s="52"/>
      <c r="Q3416" s="52"/>
      <c r="R3416" s="52"/>
      <c r="S3416" s="52"/>
      <c r="T3416" s="52"/>
      <c r="U3416" s="52"/>
      <c r="V3416" s="52"/>
      <c r="W3416" s="52"/>
      <c r="X3416" s="52"/>
      <c r="Y3416" s="194"/>
      <c r="Z3416" s="776"/>
      <c r="AA3416" s="190"/>
      <c r="AB3416" s="747">
        <f t="shared" si="212"/>
        <v>0</v>
      </c>
      <c r="AC3416" s="748">
        <f t="shared" si="213"/>
        <v>0</v>
      </c>
      <c r="AD3416" s="187"/>
      <c r="AE3416" s="186"/>
      <c r="AF3416" s="190"/>
      <c r="AG3416" s="747">
        <f t="shared" si="214"/>
        <v>0</v>
      </c>
      <c r="AH3416" s="748">
        <f t="shared" si="215"/>
        <v>0</v>
      </c>
      <c r="AI3416" s="187"/>
      <c r="AJ3416" s="52"/>
      <c r="AK3416" s="156" t="str">
        <f>IFERROR(VLOOKUP($A3416,'Liste planification'!$B$2:$C$105,2,FALSE),"")</f>
        <v/>
      </c>
      <c r="AL3416" s="27"/>
      <c r="AM3416" s="27"/>
    </row>
    <row r="3417" spans="1:39">
      <c r="A3417" s="158"/>
      <c r="B3417" s="159" t="str">
        <f>A3417&amp;"-"&amp;TEXT(COUNTIF($A$5:A3417,A3417),"000")</f>
        <v>-000</v>
      </c>
      <c r="C3417" s="52"/>
      <c r="D3417" s="27"/>
      <c r="E3417" s="28"/>
      <c r="F3417" s="27"/>
      <c r="G3417" s="27"/>
      <c r="H3417" s="52"/>
      <c r="I3417" s="380" t="str">
        <f>IFERROR(VLOOKUP($F3417,'Liste planification'!$V$2:$W$96,2,FALSE),"")</f>
        <v/>
      </c>
      <c r="J3417" s="27"/>
      <c r="K3417" s="27"/>
      <c r="L3417" s="27"/>
      <c r="M3417" s="52"/>
      <c r="N3417" s="52"/>
      <c r="O3417" s="52"/>
      <c r="P3417" s="52"/>
      <c r="Q3417" s="52"/>
      <c r="R3417" s="52"/>
      <c r="S3417" s="52"/>
      <c r="T3417" s="52"/>
      <c r="U3417" s="52"/>
      <c r="V3417" s="52"/>
      <c r="W3417" s="52"/>
      <c r="X3417" s="52"/>
      <c r="Y3417" s="194"/>
      <c r="Z3417" s="776"/>
      <c r="AA3417" s="190"/>
      <c r="AB3417" s="747">
        <f t="shared" si="212"/>
        <v>0</v>
      </c>
      <c r="AC3417" s="748">
        <f t="shared" si="213"/>
        <v>0</v>
      </c>
      <c r="AD3417" s="187"/>
      <c r="AE3417" s="186"/>
      <c r="AF3417" s="190"/>
      <c r="AG3417" s="747">
        <f t="shared" si="214"/>
        <v>0</v>
      </c>
      <c r="AH3417" s="748">
        <f t="shared" si="215"/>
        <v>0</v>
      </c>
      <c r="AI3417" s="187"/>
      <c r="AJ3417" s="52"/>
      <c r="AK3417" s="156" t="str">
        <f>IFERROR(VLOOKUP($A3417,'Liste planification'!$B$2:$C$105,2,FALSE),"")</f>
        <v/>
      </c>
      <c r="AL3417" s="27"/>
      <c r="AM3417" s="27"/>
    </row>
    <row r="3418" spans="1:39">
      <c r="A3418" s="158"/>
      <c r="B3418" s="159" t="str">
        <f>A3418&amp;"-"&amp;TEXT(COUNTIF($A$5:A3418,A3418),"000")</f>
        <v>-000</v>
      </c>
      <c r="C3418" s="52"/>
      <c r="D3418" s="27"/>
      <c r="E3418" s="28"/>
      <c r="F3418" s="27"/>
      <c r="G3418" s="27"/>
      <c r="H3418" s="52"/>
      <c r="I3418" s="380" t="str">
        <f>IFERROR(VLOOKUP($F3418,'Liste planification'!$V$2:$W$96,2,FALSE),"")</f>
        <v/>
      </c>
      <c r="J3418" s="27"/>
      <c r="K3418" s="27"/>
      <c r="L3418" s="27"/>
      <c r="M3418" s="52"/>
      <c r="N3418" s="52"/>
      <c r="O3418" s="52"/>
      <c r="P3418" s="52"/>
      <c r="Q3418" s="52"/>
      <c r="R3418" s="52"/>
      <c r="S3418" s="52"/>
      <c r="T3418" s="52"/>
      <c r="U3418" s="52"/>
      <c r="V3418" s="52"/>
      <c r="W3418" s="52"/>
      <c r="X3418" s="52"/>
      <c r="Y3418" s="194"/>
      <c r="Z3418" s="776"/>
      <c r="AA3418" s="190"/>
      <c r="AB3418" s="747">
        <f t="shared" si="212"/>
        <v>0</v>
      </c>
      <c r="AC3418" s="748">
        <f t="shared" si="213"/>
        <v>0</v>
      </c>
      <c r="AD3418" s="187"/>
      <c r="AE3418" s="186"/>
      <c r="AF3418" s="190"/>
      <c r="AG3418" s="747">
        <f t="shared" si="214"/>
        <v>0</v>
      </c>
      <c r="AH3418" s="748">
        <f t="shared" si="215"/>
        <v>0</v>
      </c>
      <c r="AI3418" s="187"/>
      <c r="AJ3418" s="52"/>
      <c r="AK3418" s="156" t="str">
        <f>IFERROR(VLOOKUP($A3418,'Liste planification'!$B$2:$C$105,2,FALSE),"")</f>
        <v/>
      </c>
      <c r="AL3418" s="27"/>
      <c r="AM3418" s="27"/>
    </row>
    <row r="3419" spans="1:39">
      <c r="A3419" s="158"/>
      <c r="B3419" s="159" t="str">
        <f>A3419&amp;"-"&amp;TEXT(COUNTIF($A$5:A3419,A3419),"000")</f>
        <v>-000</v>
      </c>
      <c r="C3419" s="52"/>
      <c r="D3419" s="27"/>
      <c r="E3419" s="28"/>
      <c r="F3419" s="27"/>
      <c r="G3419" s="27"/>
      <c r="H3419" s="52"/>
      <c r="I3419" s="380" t="str">
        <f>IFERROR(VLOOKUP($F3419,'Liste planification'!$V$2:$W$96,2,FALSE),"")</f>
        <v/>
      </c>
      <c r="J3419" s="27"/>
      <c r="K3419" s="27"/>
      <c r="L3419" s="27"/>
      <c r="M3419" s="52"/>
      <c r="N3419" s="52"/>
      <c r="O3419" s="52"/>
      <c r="P3419" s="52"/>
      <c r="Q3419" s="52"/>
      <c r="R3419" s="52"/>
      <c r="S3419" s="52"/>
      <c r="T3419" s="52"/>
      <c r="U3419" s="52"/>
      <c r="V3419" s="52"/>
      <c r="W3419" s="52"/>
      <c r="X3419" s="52"/>
      <c r="Y3419" s="194"/>
      <c r="Z3419" s="776"/>
      <c r="AA3419" s="190"/>
      <c r="AB3419" s="747">
        <f t="shared" si="212"/>
        <v>0</v>
      </c>
      <c r="AC3419" s="748">
        <f t="shared" si="213"/>
        <v>0</v>
      </c>
      <c r="AD3419" s="187"/>
      <c r="AE3419" s="186"/>
      <c r="AF3419" s="190"/>
      <c r="AG3419" s="747">
        <f t="shared" si="214"/>
        <v>0</v>
      </c>
      <c r="AH3419" s="748">
        <f t="shared" si="215"/>
        <v>0</v>
      </c>
      <c r="AI3419" s="187"/>
      <c r="AJ3419" s="52"/>
      <c r="AK3419" s="156" t="str">
        <f>IFERROR(VLOOKUP($A3419,'Liste planification'!$B$2:$C$105,2,FALSE),"")</f>
        <v/>
      </c>
      <c r="AL3419" s="27"/>
      <c r="AM3419" s="27"/>
    </row>
    <row r="3420" spans="1:39">
      <c r="A3420" s="158"/>
      <c r="B3420" s="159" t="str">
        <f>A3420&amp;"-"&amp;TEXT(COUNTIF($A$5:A3420,A3420),"000")</f>
        <v>-000</v>
      </c>
      <c r="C3420" s="52"/>
      <c r="D3420" s="27"/>
      <c r="E3420" s="28"/>
      <c r="F3420" s="27"/>
      <c r="G3420" s="27"/>
      <c r="H3420" s="52"/>
      <c r="I3420" s="380" t="str">
        <f>IFERROR(VLOOKUP($F3420,'Liste planification'!$V$2:$W$96,2,FALSE),"")</f>
        <v/>
      </c>
      <c r="J3420" s="27"/>
      <c r="K3420" s="27"/>
      <c r="L3420" s="27"/>
      <c r="M3420" s="52"/>
      <c r="N3420" s="52"/>
      <c r="O3420" s="52"/>
      <c r="P3420" s="52"/>
      <c r="Q3420" s="52"/>
      <c r="R3420" s="52"/>
      <c r="S3420" s="52"/>
      <c r="T3420" s="52"/>
      <c r="U3420" s="52"/>
      <c r="V3420" s="52"/>
      <c r="W3420" s="52"/>
      <c r="X3420" s="52"/>
      <c r="Y3420" s="194"/>
      <c r="Z3420" s="776"/>
      <c r="AA3420" s="190"/>
      <c r="AB3420" s="747">
        <f t="shared" si="212"/>
        <v>0</v>
      </c>
      <c r="AC3420" s="748">
        <f t="shared" si="213"/>
        <v>0</v>
      </c>
      <c r="AD3420" s="187"/>
      <c r="AE3420" s="186"/>
      <c r="AF3420" s="190"/>
      <c r="AG3420" s="747">
        <f t="shared" si="214"/>
        <v>0</v>
      </c>
      <c r="AH3420" s="748">
        <f t="shared" si="215"/>
        <v>0</v>
      </c>
      <c r="AI3420" s="187"/>
      <c r="AJ3420" s="52"/>
      <c r="AK3420" s="156" t="str">
        <f>IFERROR(VLOOKUP($A3420,'Liste planification'!$B$2:$C$105,2,FALSE),"")</f>
        <v/>
      </c>
      <c r="AL3420" s="27"/>
      <c r="AM3420" s="27"/>
    </row>
    <row r="3421" spans="1:39">
      <c r="A3421" s="158"/>
      <c r="B3421" s="159" t="str">
        <f>A3421&amp;"-"&amp;TEXT(COUNTIF($A$5:A3421,A3421),"000")</f>
        <v>-000</v>
      </c>
      <c r="C3421" s="52"/>
      <c r="D3421" s="27"/>
      <c r="E3421" s="28"/>
      <c r="F3421" s="27"/>
      <c r="G3421" s="27"/>
      <c r="H3421" s="52"/>
      <c r="I3421" s="380" t="str">
        <f>IFERROR(VLOOKUP($F3421,'Liste planification'!$V$2:$W$96,2,FALSE),"")</f>
        <v/>
      </c>
      <c r="J3421" s="27"/>
      <c r="K3421" s="27"/>
      <c r="L3421" s="27"/>
      <c r="M3421" s="52"/>
      <c r="N3421" s="52"/>
      <c r="O3421" s="52"/>
      <c r="P3421" s="52"/>
      <c r="Q3421" s="52"/>
      <c r="R3421" s="52"/>
      <c r="S3421" s="52"/>
      <c r="T3421" s="52"/>
      <c r="U3421" s="52"/>
      <c r="V3421" s="52"/>
      <c r="W3421" s="52"/>
      <c r="X3421" s="52"/>
      <c r="Y3421" s="194"/>
      <c r="Z3421" s="776"/>
      <c r="AA3421" s="190"/>
      <c r="AB3421" s="747">
        <f t="shared" si="212"/>
        <v>0</v>
      </c>
      <c r="AC3421" s="748">
        <f t="shared" si="213"/>
        <v>0</v>
      </c>
      <c r="AD3421" s="187"/>
      <c r="AE3421" s="186"/>
      <c r="AF3421" s="190"/>
      <c r="AG3421" s="747">
        <f t="shared" si="214"/>
        <v>0</v>
      </c>
      <c r="AH3421" s="748">
        <f t="shared" si="215"/>
        <v>0</v>
      </c>
      <c r="AI3421" s="187"/>
      <c r="AJ3421" s="52"/>
      <c r="AK3421" s="156" t="str">
        <f>IFERROR(VLOOKUP($A3421,'Liste planification'!$B$2:$C$105,2,FALSE),"")</f>
        <v/>
      </c>
      <c r="AL3421" s="27"/>
      <c r="AM3421" s="27"/>
    </row>
    <row r="3422" spans="1:39">
      <c r="A3422" s="158"/>
      <c r="B3422" s="159" t="str">
        <f>A3422&amp;"-"&amp;TEXT(COUNTIF($A$5:A3422,A3422),"000")</f>
        <v>-000</v>
      </c>
      <c r="C3422" s="52"/>
      <c r="D3422" s="27"/>
      <c r="E3422" s="28"/>
      <c r="F3422" s="27"/>
      <c r="G3422" s="27"/>
      <c r="H3422" s="52"/>
      <c r="I3422" s="380" t="str">
        <f>IFERROR(VLOOKUP($F3422,'Liste planification'!$V$2:$W$96,2,FALSE),"")</f>
        <v/>
      </c>
      <c r="J3422" s="27"/>
      <c r="K3422" s="27"/>
      <c r="L3422" s="27"/>
      <c r="M3422" s="52"/>
      <c r="N3422" s="52"/>
      <c r="O3422" s="52"/>
      <c r="P3422" s="52"/>
      <c r="Q3422" s="52"/>
      <c r="R3422" s="52"/>
      <c r="S3422" s="52"/>
      <c r="T3422" s="52"/>
      <c r="U3422" s="52"/>
      <c r="V3422" s="52"/>
      <c r="W3422" s="52"/>
      <c r="X3422" s="52"/>
      <c r="Y3422" s="194"/>
      <c r="Z3422" s="776"/>
      <c r="AA3422" s="190"/>
      <c r="AB3422" s="747">
        <f t="shared" si="212"/>
        <v>0</v>
      </c>
      <c r="AC3422" s="748">
        <f t="shared" si="213"/>
        <v>0</v>
      </c>
      <c r="AD3422" s="187"/>
      <c r="AE3422" s="186"/>
      <c r="AF3422" s="190"/>
      <c r="AG3422" s="747">
        <f t="shared" si="214"/>
        <v>0</v>
      </c>
      <c r="AH3422" s="748">
        <f t="shared" si="215"/>
        <v>0</v>
      </c>
      <c r="AI3422" s="187"/>
      <c r="AJ3422" s="52"/>
      <c r="AK3422" s="156" t="str">
        <f>IFERROR(VLOOKUP($A3422,'Liste planification'!$B$2:$C$105,2,FALSE),"")</f>
        <v/>
      </c>
      <c r="AL3422" s="27"/>
      <c r="AM3422" s="27"/>
    </row>
    <row r="3423" spans="1:39">
      <c r="A3423" s="158"/>
      <c r="B3423" s="159" t="str">
        <f>A3423&amp;"-"&amp;TEXT(COUNTIF($A$5:A3423,A3423),"000")</f>
        <v>-000</v>
      </c>
      <c r="C3423" s="52"/>
      <c r="D3423" s="27"/>
      <c r="E3423" s="28"/>
      <c r="F3423" s="27"/>
      <c r="G3423" s="27"/>
      <c r="H3423" s="52"/>
      <c r="I3423" s="380" t="str">
        <f>IFERROR(VLOOKUP($F3423,'Liste planification'!$V$2:$W$96,2,FALSE),"")</f>
        <v/>
      </c>
      <c r="J3423" s="27"/>
      <c r="K3423" s="27"/>
      <c r="L3423" s="27"/>
      <c r="M3423" s="52"/>
      <c r="N3423" s="52"/>
      <c r="O3423" s="52"/>
      <c r="P3423" s="52"/>
      <c r="Q3423" s="52"/>
      <c r="R3423" s="52"/>
      <c r="S3423" s="52"/>
      <c r="T3423" s="52"/>
      <c r="U3423" s="52"/>
      <c r="V3423" s="52"/>
      <c r="W3423" s="52"/>
      <c r="X3423" s="52"/>
      <c r="Y3423" s="194"/>
      <c r="Z3423" s="776"/>
      <c r="AA3423" s="190"/>
      <c r="AB3423" s="747">
        <f t="shared" si="212"/>
        <v>0</v>
      </c>
      <c r="AC3423" s="748">
        <f t="shared" si="213"/>
        <v>0</v>
      </c>
      <c r="AD3423" s="187"/>
      <c r="AE3423" s="186"/>
      <c r="AF3423" s="190"/>
      <c r="AG3423" s="747">
        <f t="shared" si="214"/>
        <v>0</v>
      </c>
      <c r="AH3423" s="748">
        <f t="shared" si="215"/>
        <v>0</v>
      </c>
      <c r="AI3423" s="187"/>
      <c r="AJ3423" s="52"/>
      <c r="AK3423" s="156" t="str">
        <f>IFERROR(VLOOKUP($A3423,'Liste planification'!$B$2:$C$105,2,FALSE),"")</f>
        <v/>
      </c>
      <c r="AL3423" s="27"/>
      <c r="AM3423" s="27"/>
    </row>
    <row r="3424" spans="1:39">
      <c r="A3424" s="158"/>
      <c r="B3424" s="159" t="str">
        <f>A3424&amp;"-"&amp;TEXT(COUNTIF($A$5:A3424,A3424),"000")</f>
        <v>-000</v>
      </c>
      <c r="C3424" s="52"/>
      <c r="D3424" s="27"/>
      <c r="E3424" s="28"/>
      <c r="F3424" s="27"/>
      <c r="G3424" s="27"/>
      <c r="H3424" s="52"/>
      <c r="I3424" s="380" t="str">
        <f>IFERROR(VLOOKUP($F3424,'Liste planification'!$V$2:$W$96,2,FALSE),"")</f>
        <v/>
      </c>
      <c r="J3424" s="27"/>
      <c r="K3424" s="27"/>
      <c r="L3424" s="27"/>
      <c r="M3424" s="52"/>
      <c r="N3424" s="52"/>
      <c r="O3424" s="52"/>
      <c r="P3424" s="52"/>
      <c r="Q3424" s="52"/>
      <c r="R3424" s="52"/>
      <c r="S3424" s="52"/>
      <c r="T3424" s="52"/>
      <c r="U3424" s="52"/>
      <c r="V3424" s="52"/>
      <c r="W3424" s="52"/>
      <c r="X3424" s="52"/>
      <c r="Y3424" s="194"/>
      <c r="Z3424" s="776"/>
      <c r="AA3424" s="190"/>
      <c r="AB3424" s="747">
        <f t="shared" si="212"/>
        <v>0</v>
      </c>
      <c r="AC3424" s="748">
        <f t="shared" si="213"/>
        <v>0</v>
      </c>
      <c r="AD3424" s="187"/>
      <c r="AE3424" s="186"/>
      <c r="AF3424" s="190"/>
      <c r="AG3424" s="747">
        <f t="shared" si="214"/>
        <v>0</v>
      </c>
      <c r="AH3424" s="748">
        <f t="shared" si="215"/>
        <v>0</v>
      </c>
      <c r="AI3424" s="187"/>
      <c r="AJ3424" s="52"/>
      <c r="AK3424" s="156" t="str">
        <f>IFERROR(VLOOKUP($A3424,'Liste planification'!$B$2:$C$105,2,FALSE),"")</f>
        <v/>
      </c>
      <c r="AL3424" s="27"/>
      <c r="AM3424" s="27"/>
    </row>
    <row r="3425" spans="1:39">
      <c r="A3425" s="158"/>
      <c r="B3425" s="159" t="str">
        <f>A3425&amp;"-"&amp;TEXT(COUNTIF($A$5:A3425,A3425),"000")</f>
        <v>-000</v>
      </c>
      <c r="C3425" s="52"/>
      <c r="D3425" s="27"/>
      <c r="E3425" s="28"/>
      <c r="F3425" s="27"/>
      <c r="G3425" s="27"/>
      <c r="H3425" s="52"/>
      <c r="I3425" s="380" t="str">
        <f>IFERROR(VLOOKUP($F3425,'Liste planification'!$V$2:$W$96,2,FALSE),"")</f>
        <v/>
      </c>
      <c r="J3425" s="27"/>
      <c r="K3425" s="27"/>
      <c r="L3425" s="27"/>
      <c r="M3425" s="52"/>
      <c r="N3425" s="52"/>
      <c r="O3425" s="52"/>
      <c r="P3425" s="52"/>
      <c r="Q3425" s="52"/>
      <c r="R3425" s="52"/>
      <c r="S3425" s="52"/>
      <c r="T3425" s="52"/>
      <c r="U3425" s="52"/>
      <c r="V3425" s="52"/>
      <c r="W3425" s="52"/>
      <c r="X3425" s="52"/>
      <c r="Y3425" s="194"/>
      <c r="Z3425" s="776"/>
      <c r="AA3425" s="190"/>
      <c r="AB3425" s="747">
        <f t="shared" si="212"/>
        <v>0</v>
      </c>
      <c r="AC3425" s="748">
        <f t="shared" si="213"/>
        <v>0</v>
      </c>
      <c r="AD3425" s="187"/>
      <c r="AE3425" s="186"/>
      <c r="AF3425" s="190"/>
      <c r="AG3425" s="747">
        <f t="shared" si="214"/>
        <v>0</v>
      </c>
      <c r="AH3425" s="748">
        <f t="shared" si="215"/>
        <v>0</v>
      </c>
      <c r="AI3425" s="187"/>
      <c r="AJ3425" s="52"/>
      <c r="AK3425" s="156" t="str">
        <f>IFERROR(VLOOKUP($A3425,'Liste planification'!$B$2:$C$105,2,FALSE),"")</f>
        <v/>
      </c>
      <c r="AL3425" s="27"/>
      <c r="AM3425" s="27"/>
    </row>
    <row r="3426" spans="1:39">
      <c r="A3426" s="158"/>
      <c r="B3426" s="159" t="str">
        <f>A3426&amp;"-"&amp;TEXT(COUNTIF($A$5:A3426,A3426),"000")</f>
        <v>-000</v>
      </c>
      <c r="C3426" s="52"/>
      <c r="D3426" s="27"/>
      <c r="E3426" s="28"/>
      <c r="F3426" s="27"/>
      <c r="G3426" s="27"/>
      <c r="H3426" s="52"/>
      <c r="I3426" s="380" t="str">
        <f>IFERROR(VLOOKUP($F3426,'Liste planification'!$V$2:$W$96,2,FALSE),"")</f>
        <v/>
      </c>
      <c r="J3426" s="27"/>
      <c r="K3426" s="27"/>
      <c r="L3426" s="27"/>
      <c r="M3426" s="52"/>
      <c r="N3426" s="52"/>
      <c r="O3426" s="52"/>
      <c r="P3426" s="52"/>
      <c r="Q3426" s="52"/>
      <c r="R3426" s="52"/>
      <c r="S3426" s="52"/>
      <c r="T3426" s="52"/>
      <c r="U3426" s="52"/>
      <c r="V3426" s="52"/>
      <c r="W3426" s="52"/>
      <c r="X3426" s="52"/>
      <c r="Y3426" s="194"/>
      <c r="Z3426" s="776"/>
      <c r="AA3426" s="190"/>
      <c r="AB3426" s="747">
        <f t="shared" si="212"/>
        <v>0</v>
      </c>
      <c r="AC3426" s="748">
        <f t="shared" si="213"/>
        <v>0</v>
      </c>
      <c r="AD3426" s="187"/>
      <c r="AE3426" s="186"/>
      <c r="AF3426" s="190"/>
      <c r="AG3426" s="747">
        <f t="shared" si="214"/>
        <v>0</v>
      </c>
      <c r="AH3426" s="748">
        <f t="shared" si="215"/>
        <v>0</v>
      </c>
      <c r="AI3426" s="187"/>
      <c r="AJ3426" s="52"/>
      <c r="AK3426" s="156" t="str">
        <f>IFERROR(VLOOKUP($A3426,'Liste planification'!$B$2:$C$105,2,FALSE),"")</f>
        <v/>
      </c>
      <c r="AL3426" s="27"/>
      <c r="AM3426" s="27"/>
    </row>
    <row r="3427" spans="1:39">
      <c r="A3427" s="158"/>
      <c r="B3427" s="159" t="str">
        <f>A3427&amp;"-"&amp;TEXT(COUNTIF($A$5:A3427,A3427),"000")</f>
        <v>-000</v>
      </c>
      <c r="C3427" s="52"/>
      <c r="D3427" s="27"/>
      <c r="E3427" s="28"/>
      <c r="F3427" s="27"/>
      <c r="G3427" s="27"/>
      <c r="H3427" s="52"/>
      <c r="I3427" s="380" t="str">
        <f>IFERROR(VLOOKUP($F3427,'Liste planification'!$V$2:$W$96,2,FALSE),"")</f>
        <v/>
      </c>
      <c r="J3427" s="27"/>
      <c r="K3427" s="27"/>
      <c r="L3427" s="27"/>
      <c r="M3427" s="52"/>
      <c r="N3427" s="52"/>
      <c r="O3427" s="52"/>
      <c r="P3427" s="52"/>
      <c r="Q3427" s="52"/>
      <c r="R3427" s="52"/>
      <c r="S3427" s="52"/>
      <c r="T3427" s="52"/>
      <c r="U3427" s="52"/>
      <c r="V3427" s="52"/>
      <c r="W3427" s="52"/>
      <c r="X3427" s="52"/>
      <c r="Y3427" s="194"/>
      <c r="Z3427" s="776"/>
      <c r="AA3427" s="190"/>
      <c r="AB3427" s="747">
        <f t="shared" si="212"/>
        <v>0</v>
      </c>
      <c r="AC3427" s="748">
        <f t="shared" si="213"/>
        <v>0</v>
      </c>
      <c r="AD3427" s="187"/>
      <c r="AE3427" s="186"/>
      <c r="AF3427" s="190"/>
      <c r="AG3427" s="747">
        <f t="shared" si="214"/>
        <v>0</v>
      </c>
      <c r="AH3427" s="748">
        <f t="shared" si="215"/>
        <v>0</v>
      </c>
      <c r="AI3427" s="187"/>
      <c r="AJ3427" s="52"/>
      <c r="AK3427" s="156" t="str">
        <f>IFERROR(VLOOKUP($A3427,'Liste planification'!$B$2:$C$105,2,FALSE),"")</f>
        <v/>
      </c>
      <c r="AL3427" s="27"/>
      <c r="AM3427" s="27"/>
    </row>
    <row r="3428" spans="1:39">
      <c r="A3428" s="158"/>
      <c r="B3428" s="159" t="str">
        <f>A3428&amp;"-"&amp;TEXT(COUNTIF($A$5:A3428,A3428),"000")</f>
        <v>-000</v>
      </c>
      <c r="C3428" s="52"/>
      <c r="D3428" s="27"/>
      <c r="E3428" s="28"/>
      <c r="F3428" s="27"/>
      <c r="G3428" s="27"/>
      <c r="H3428" s="52"/>
      <c r="I3428" s="380" t="str">
        <f>IFERROR(VLOOKUP($F3428,'Liste planification'!$V$2:$W$96,2,FALSE),"")</f>
        <v/>
      </c>
      <c r="J3428" s="27"/>
      <c r="K3428" s="27"/>
      <c r="L3428" s="27"/>
      <c r="M3428" s="52"/>
      <c r="N3428" s="52"/>
      <c r="O3428" s="52"/>
      <c r="P3428" s="52"/>
      <c r="Q3428" s="52"/>
      <c r="R3428" s="52"/>
      <c r="S3428" s="52"/>
      <c r="T3428" s="52"/>
      <c r="U3428" s="52"/>
      <c r="V3428" s="52"/>
      <c r="W3428" s="52"/>
      <c r="X3428" s="52"/>
      <c r="Y3428" s="194"/>
      <c r="Z3428" s="776"/>
      <c r="AA3428" s="190"/>
      <c r="AB3428" s="747">
        <f t="shared" si="212"/>
        <v>0</v>
      </c>
      <c r="AC3428" s="748">
        <f t="shared" si="213"/>
        <v>0</v>
      </c>
      <c r="AD3428" s="187"/>
      <c r="AE3428" s="186"/>
      <c r="AF3428" s="190"/>
      <c r="AG3428" s="747">
        <f t="shared" si="214"/>
        <v>0</v>
      </c>
      <c r="AH3428" s="748">
        <f t="shared" si="215"/>
        <v>0</v>
      </c>
      <c r="AI3428" s="187"/>
      <c r="AJ3428" s="52"/>
      <c r="AK3428" s="156" t="str">
        <f>IFERROR(VLOOKUP($A3428,'Liste planification'!$B$2:$C$105,2,FALSE),"")</f>
        <v/>
      </c>
      <c r="AL3428" s="27"/>
      <c r="AM3428" s="27"/>
    </row>
    <row r="3429" spans="1:39">
      <c r="A3429" s="158"/>
      <c r="B3429" s="159" t="str">
        <f>A3429&amp;"-"&amp;TEXT(COUNTIF($A$5:A3429,A3429),"000")</f>
        <v>-000</v>
      </c>
      <c r="C3429" s="52"/>
      <c r="D3429" s="27"/>
      <c r="E3429" s="28"/>
      <c r="F3429" s="27"/>
      <c r="G3429" s="27"/>
      <c r="H3429" s="52"/>
      <c r="I3429" s="380" t="str">
        <f>IFERROR(VLOOKUP($F3429,'Liste planification'!$V$2:$W$96,2,FALSE),"")</f>
        <v/>
      </c>
      <c r="J3429" s="27"/>
      <c r="K3429" s="27"/>
      <c r="L3429" s="27"/>
      <c r="M3429" s="52"/>
      <c r="N3429" s="52"/>
      <c r="O3429" s="52"/>
      <c r="P3429" s="52"/>
      <c r="Q3429" s="52"/>
      <c r="R3429" s="52"/>
      <c r="S3429" s="52"/>
      <c r="T3429" s="52"/>
      <c r="U3429" s="52"/>
      <c r="V3429" s="52"/>
      <c r="W3429" s="52"/>
      <c r="X3429" s="52"/>
      <c r="Y3429" s="194"/>
      <c r="Z3429" s="776"/>
      <c r="AA3429" s="190"/>
      <c r="AB3429" s="747">
        <f t="shared" si="212"/>
        <v>0</v>
      </c>
      <c r="AC3429" s="748">
        <f t="shared" si="213"/>
        <v>0</v>
      </c>
      <c r="AD3429" s="187"/>
      <c r="AE3429" s="186"/>
      <c r="AF3429" s="190"/>
      <c r="AG3429" s="747">
        <f t="shared" si="214"/>
        <v>0</v>
      </c>
      <c r="AH3429" s="748">
        <f t="shared" si="215"/>
        <v>0</v>
      </c>
      <c r="AI3429" s="187"/>
      <c r="AJ3429" s="52"/>
      <c r="AK3429" s="156" t="str">
        <f>IFERROR(VLOOKUP($A3429,'Liste planification'!$B$2:$C$105,2,FALSE),"")</f>
        <v/>
      </c>
      <c r="AL3429" s="27"/>
      <c r="AM3429" s="27"/>
    </row>
    <row r="3430" spans="1:39">
      <c r="A3430" s="158"/>
      <c r="B3430" s="159" t="str">
        <f>A3430&amp;"-"&amp;TEXT(COUNTIF($A$5:A3430,A3430),"000")</f>
        <v>-000</v>
      </c>
      <c r="C3430" s="52"/>
      <c r="D3430" s="27"/>
      <c r="E3430" s="28"/>
      <c r="F3430" s="27"/>
      <c r="G3430" s="27"/>
      <c r="H3430" s="52"/>
      <c r="I3430" s="380" t="str">
        <f>IFERROR(VLOOKUP($F3430,'Liste planification'!$V$2:$W$96,2,FALSE),"")</f>
        <v/>
      </c>
      <c r="J3430" s="27"/>
      <c r="K3430" s="27"/>
      <c r="L3430" s="27"/>
      <c r="M3430" s="52"/>
      <c r="N3430" s="52"/>
      <c r="O3430" s="52"/>
      <c r="P3430" s="52"/>
      <c r="Q3430" s="52"/>
      <c r="R3430" s="52"/>
      <c r="S3430" s="52"/>
      <c r="T3430" s="52"/>
      <c r="U3430" s="52"/>
      <c r="V3430" s="52"/>
      <c r="W3430" s="52"/>
      <c r="X3430" s="52"/>
      <c r="Y3430" s="194"/>
      <c r="Z3430" s="776"/>
      <c r="AA3430" s="190"/>
      <c r="AB3430" s="747">
        <f t="shared" si="212"/>
        <v>0</v>
      </c>
      <c r="AC3430" s="748">
        <f t="shared" si="213"/>
        <v>0</v>
      </c>
      <c r="AD3430" s="187"/>
      <c r="AE3430" s="186"/>
      <c r="AF3430" s="190"/>
      <c r="AG3430" s="747">
        <f t="shared" si="214"/>
        <v>0</v>
      </c>
      <c r="AH3430" s="748">
        <f t="shared" si="215"/>
        <v>0</v>
      </c>
      <c r="AI3430" s="187"/>
      <c r="AJ3430" s="52"/>
      <c r="AK3430" s="156" t="str">
        <f>IFERROR(VLOOKUP($A3430,'Liste planification'!$B$2:$C$105,2,FALSE),"")</f>
        <v/>
      </c>
      <c r="AL3430" s="27"/>
      <c r="AM3430" s="27"/>
    </row>
    <row r="3431" spans="1:39">
      <c r="A3431" s="158"/>
      <c r="B3431" s="159" t="str">
        <f>A3431&amp;"-"&amp;TEXT(COUNTIF($A$5:A3431,A3431),"000")</f>
        <v>-000</v>
      </c>
      <c r="C3431" s="52"/>
      <c r="D3431" s="27"/>
      <c r="E3431" s="28"/>
      <c r="F3431" s="27"/>
      <c r="G3431" s="27"/>
      <c r="H3431" s="52"/>
      <c r="I3431" s="380" t="str">
        <f>IFERROR(VLOOKUP($F3431,'Liste planification'!$V$2:$W$96,2,FALSE),"")</f>
        <v/>
      </c>
      <c r="J3431" s="27"/>
      <c r="K3431" s="27"/>
      <c r="L3431" s="27"/>
      <c r="M3431" s="52"/>
      <c r="N3431" s="52"/>
      <c r="O3431" s="52"/>
      <c r="P3431" s="52"/>
      <c r="Q3431" s="52"/>
      <c r="R3431" s="52"/>
      <c r="S3431" s="52"/>
      <c r="T3431" s="52"/>
      <c r="U3431" s="52"/>
      <c r="V3431" s="52"/>
      <c r="W3431" s="52"/>
      <c r="X3431" s="52"/>
      <c r="Y3431" s="194"/>
      <c r="Z3431" s="776"/>
      <c r="AA3431" s="190"/>
      <c r="AB3431" s="747">
        <f t="shared" si="212"/>
        <v>0</v>
      </c>
      <c r="AC3431" s="748">
        <f t="shared" si="213"/>
        <v>0</v>
      </c>
      <c r="AD3431" s="187"/>
      <c r="AE3431" s="186"/>
      <c r="AF3431" s="190"/>
      <c r="AG3431" s="747">
        <f t="shared" si="214"/>
        <v>0</v>
      </c>
      <c r="AH3431" s="748">
        <f t="shared" si="215"/>
        <v>0</v>
      </c>
      <c r="AI3431" s="187"/>
      <c r="AJ3431" s="52"/>
      <c r="AK3431" s="156" t="str">
        <f>IFERROR(VLOOKUP($A3431,'Liste planification'!$B$2:$C$105,2,FALSE),"")</f>
        <v/>
      </c>
      <c r="AL3431" s="27"/>
      <c r="AM3431" s="27"/>
    </row>
    <row r="3432" spans="1:39">
      <c r="A3432" s="158"/>
      <c r="B3432" s="159" t="str">
        <f>A3432&amp;"-"&amp;TEXT(COUNTIF($A$5:A3432,A3432),"000")</f>
        <v>-000</v>
      </c>
      <c r="C3432" s="52"/>
      <c r="D3432" s="27"/>
      <c r="E3432" s="28"/>
      <c r="F3432" s="27"/>
      <c r="G3432" s="27"/>
      <c r="H3432" s="52"/>
      <c r="I3432" s="380" t="str">
        <f>IFERROR(VLOOKUP($F3432,'Liste planification'!$V$2:$W$96,2,FALSE),"")</f>
        <v/>
      </c>
      <c r="J3432" s="27"/>
      <c r="K3432" s="27"/>
      <c r="L3432" s="27"/>
      <c r="M3432" s="52"/>
      <c r="N3432" s="52"/>
      <c r="O3432" s="52"/>
      <c r="P3432" s="52"/>
      <c r="Q3432" s="52"/>
      <c r="R3432" s="52"/>
      <c r="S3432" s="52"/>
      <c r="T3432" s="52"/>
      <c r="U3432" s="52"/>
      <c r="V3432" s="52"/>
      <c r="W3432" s="52"/>
      <c r="X3432" s="52"/>
      <c r="Y3432" s="194"/>
      <c r="Z3432" s="776"/>
      <c r="AA3432" s="190"/>
      <c r="AB3432" s="747">
        <f t="shared" si="212"/>
        <v>0</v>
      </c>
      <c r="AC3432" s="748">
        <f t="shared" si="213"/>
        <v>0</v>
      </c>
      <c r="AD3432" s="187"/>
      <c r="AE3432" s="186"/>
      <c r="AF3432" s="190"/>
      <c r="AG3432" s="747">
        <f t="shared" si="214"/>
        <v>0</v>
      </c>
      <c r="AH3432" s="748">
        <f t="shared" si="215"/>
        <v>0</v>
      </c>
      <c r="AI3432" s="187"/>
      <c r="AJ3432" s="52"/>
      <c r="AK3432" s="156" t="str">
        <f>IFERROR(VLOOKUP($A3432,'Liste planification'!$B$2:$C$105,2,FALSE),"")</f>
        <v/>
      </c>
      <c r="AL3432" s="27"/>
      <c r="AM3432" s="27"/>
    </row>
    <row r="3433" spans="1:39">
      <c r="A3433" s="158"/>
      <c r="B3433" s="159" t="str">
        <f>A3433&amp;"-"&amp;TEXT(COUNTIF($A$5:A3433,A3433),"000")</f>
        <v>-000</v>
      </c>
      <c r="C3433" s="52"/>
      <c r="D3433" s="27"/>
      <c r="E3433" s="28"/>
      <c r="F3433" s="27"/>
      <c r="G3433" s="27"/>
      <c r="H3433" s="52"/>
      <c r="I3433" s="380" t="str">
        <f>IFERROR(VLOOKUP($F3433,'Liste planification'!$V$2:$W$96,2,FALSE),"")</f>
        <v/>
      </c>
      <c r="J3433" s="27"/>
      <c r="K3433" s="27"/>
      <c r="L3433" s="27"/>
      <c r="M3433" s="52"/>
      <c r="N3433" s="52"/>
      <c r="O3433" s="52"/>
      <c r="P3433" s="52"/>
      <c r="Q3433" s="52"/>
      <c r="R3433" s="52"/>
      <c r="S3433" s="52"/>
      <c r="T3433" s="52"/>
      <c r="U3433" s="52"/>
      <c r="V3433" s="52"/>
      <c r="W3433" s="52"/>
      <c r="X3433" s="52"/>
      <c r="Y3433" s="194"/>
      <c r="Z3433" s="776"/>
      <c r="AA3433" s="190"/>
      <c r="AB3433" s="747">
        <f t="shared" si="212"/>
        <v>0</v>
      </c>
      <c r="AC3433" s="748">
        <f t="shared" si="213"/>
        <v>0</v>
      </c>
      <c r="AD3433" s="187"/>
      <c r="AE3433" s="186"/>
      <c r="AF3433" s="190"/>
      <c r="AG3433" s="747">
        <f t="shared" si="214"/>
        <v>0</v>
      </c>
      <c r="AH3433" s="748">
        <f t="shared" si="215"/>
        <v>0</v>
      </c>
      <c r="AI3433" s="187"/>
      <c r="AJ3433" s="52"/>
      <c r="AK3433" s="156" t="str">
        <f>IFERROR(VLOOKUP($A3433,'Liste planification'!$B$2:$C$105,2,FALSE),"")</f>
        <v/>
      </c>
      <c r="AL3433" s="27"/>
      <c r="AM3433" s="27"/>
    </row>
    <row r="3434" spans="1:39">
      <c r="A3434" s="158"/>
      <c r="B3434" s="159" t="str">
        <f>A3434&amp;"-"&amp;TEXT(COUNTIF($A$5:A3434,A3434),"000")</f>
        <v>-000</v>
      </c>
      <c r="C3434" s="52"/>
      <c r="D3434" s="27"/>
      <c r="E3434" s="28"/>
      <c r="F3434" s="27"/>
      <c r="G3434" s="27"/>
      <c r="H3434" s="52"/>
      <c r="I3434" s="380" t="str">
        <f>IFERROR(VLOOKUP($F3434,'Liste planification'!$V$2:$W$96,2,FALSE),"")</f>
        <v/>
      </c>
      <c r="J3434" s="27"/>
      <c r="K3434" s="27"/>
      <c r="L3434" s="27"/>
      <c r="M3434" s="52"/>
      <c r="N3434" s="52"/>
      <c r="O3434" s="52"/>
      <c r="P3434" s="52"/>
      <c r="Q3434" s="52"/>
      <c r="R3434" s="52"/>
      <c r="S3434" s="52"/>
      <c r="T3434" s="52"/>
      <c r="U3434" s="52"/>
      <c r="V3434" s="52"/>
      <c r="W3434" s="52"/>
      <c r="X3434" s="52"/>
      <c r="Y3434" s="194"/>
      <c r="Z3434" s="776"/>
      <c r="AA3434" s="190"/>
      <c r="AB3434" s="747">
        <f t="shared" si="212"/>
        <v>0</v>
      </c>
      <c r="AC3434" s="748">
        <f t="shared" si="213"/>
        <v>0</v>
      </c>
      <c r="AD3434" s="187"/>
      <c r="AE3434" s="186"/>
      <c r="AF3434" s="190"/>
      <c r="AG3434" s="747">
        <f t="shared" si="214"/>
        <v>0</v>
      </c>
      <c r="AH3434" s="748">
        <f t="shared" si="215"/>
        <v>0</v>
      </c>
      <c r="AI3434" s="187"/>
      <c r="AJ3434" s="52"/>
      <c r="AK3434" s="156" t="str">
        <f>IFERROR(VLOOKUP($A3434,'Liste planification'!$B$2:$C$105,2,FALSE),"")</f>
        <v/>
      </c>
      <c r="AL3434" s="27"/>
      <c r="AM3434" s="27"/>
    </row>
    <row r="3435" spans="1:39">
      <c r="A3435" s="158"/>
      <c r="B3435" s="159" t="str">
        <f>A3435&amp;"-"&amp;TEXT(COUNTIF($A$5:A3435,A3435),"000")</f>
        <v>-000</v>
      </c>
      <c r="C3435" s="52"/>
      <c r="D3435" s="27"/>
      <c r="E3435" s="28"/>
      <c r="F3435" s="27"/>
      <c r="G3435" s="27"/>
      <c r="H3435" s="52"/>
      <c r="I3435" s="380" t="str">
        <f>IFERROR(VLOOKUP($F3435,'Liste planification'!$V$2:$W$96,2,FALSE),"")</f>
        <v/>
      </c>
      <c r="J3435" s="27"/>
      <c r="K3435" s="27"/>
      <c r="L3435" s="27"/>
      <c r="M3435" s="52"/>
      <c r="N3435" s="52"/>
      <c r="O3435" s="52"/>
      <c r="P3435" s="52"/>
      <c r="Q3435" s="52"/>
      <c r="R3435" s="52"/>
      <c r="S3435" s="52"/>
      <c r="T3435" s="52"/>
      <c r="U3435" s="52"/>
      <c r="V3435" s="52"/>
      <c r="W3435" s="52"/>
      <c r="X3435" s="52"/>
      <c r="Y3435" s="194"/>
      <c r="Z3435" s="776"/>
      <c r="AA3435" s="190"/>
      <c r="AB3435" s="747">
        <f t="shared" si="212"/>
        <v>0</v>
      </c>
      <c r="AC3435" s="748">
        <f t="shared" si="213"/>
        <v>0</v>
      </c>
      <c r="AD3435" s="187"/>
      <c r="AE3435" s="186"/>
      <c r="AF3435" s="190"/>
      <c r="AG3435" s="747">
        <f t="shared" si="214"/>
        <v>0</v>
      </c>
      <c r="AH3435" s="748">
        <f t="shared" si="215"/>
        <v>0</v>
      </c>
      <c r="AI3435" s="187"/>
      <c r="AJ3435" s="52"/>
      <c r="AK3435" s="156" t="str">
        <f>IFERROR(VLOOKUP($A3435,'Liste planification'!$B$2:$C$105,2,FALSE),"")</f>
        <v/>
      </c>
      <c r="AL3435" s="27"/>
      <c r="AM3435" s="27"/>
    </row>
    <row r="3436" spans="1:39">
      <c r="A3436" s="158"/>
      <c r="B3436" s="159" t="str">
        <f>A3436&amp;"-"&amp;TEXT(COUNTIF($A$5:A3436,A3436),"000")</f>
        <v>-000</v>
      </c>
      <c r="C3436" s="52"/>
      <c r="D3436" s="27"/>
      <c r="E3436" s="28"/>
      <c r="F3436" s="27"/>
      <c r="G3436" s="27"/>
      <c r="H3436" s="52"/>
      <c r="I3436" s="380" t="str">
        <f>IFERROR(VLOOKUP($F3436,'Liste planification'!$V$2:$W$96,2,FALSE),"")</f>
        <v/>
      </c>
      <c r="J3436" s="27"/>
      <c r="K3436" s="27"/>
      <c r="L3436" s="27"/>
      <c r="M3436" s="52"/>
      <c r="N3436" s="52"/>
      <c r="O3436" s="52"/>
      <c r="P3436" s="52"/>
      <c r="Q3436" s="52"/>
      <c r="R3436" s="52"/>
      <c r="S3436" s="52"/>
      <c r="T3436" s="52"/>
      <c r="U3436" s="52"/>
      <c r="V3436" s="52"/>
      <c r="W3436" s="52"/>
      <c r="X3436" s="52"/>
      <c r="Y3436" s="194"/>
      <c r="Z3436" s="776"/>
      <c r="AA3436" s="190"/>
      <c r="AB3436" s="747">
        <f t="shared" si="212"/>
        <v>0</v>
      </c>
      <c r="AC3436" s="748">
        <f t="shared" si="213"/>
        <v>0</v>
      </c>
      <c r="AD3436" s="187"/>
      <c r="AE3436" s="186"/>
      <c r="AF3436" s="190"/>
      <c r="AG3436" s="747">
        <f t="shared" si="214"/>
        <v>0</v>
      </c>
      <c r="AH3436" s="748">
        <f t="shared" si="215"/>
        <v>0</v>
      </c>
      <c r="AI3436" s="187"/>
      <c r="AJ3436" s="52"/>
      <c r="AK3436" s="156" t="str">
        <f>IFERROR(VLOOKUP($A3436,'Liste planification'!$B$2:$C$105,2,FALSE),"")</f>
        <v/>
      </c>
      <c r="AL3436" s="27"/>
      <c r="AM3436" s="27"/>
    </row>
    <row r="3437" spans="1:39">
      <c r="A3437" s="158"/>
      <c r="B3437" s="159" t="str">
        <f>A3437&amp;"-"&amp;TEXT(COUNTIF($A$5:A3437,A3437),"000")</f>
        <v>-000</v>
      </c>
      <c r="C3437" s="52"/>
      <c r="D3437" s="27"/>
      <c r="E3437" s="28"/>
      <c r="F3437" s="27"/>
      <c r="G3437" s="27"/>
      <c r="H3437" s="52"/>
      <c r="I3437" s="380" t="str">
        <f>IFERROR(VLOOKUP($F3437,'Liste planification'!$V$2:$W$96,2,FALSE),"")</f>
        <v/>
      </c>
      <c r="J3437" s="27"/>
      <c r="K3437" s="27"/>
      <c r="L3437" s="27"/>
      <c r="M3437" s="52"/>
      <c r="N3437" s="52"/>
      <c r="O3437" s="52"/>
      <c r="P3437" s="52"/>
      <c r="Q3437" s="52"/>
      <c r="R3437" s="52"/>
      <c r="S3437" s="52"/>
      <c r="T3437" s="52"/>
      <c r="U3437" s="52"/>
      <c r="V3437" s="52"/>
      <c r="W3437" s="52"/>
      <c r="X3437" s="52"/>
      <c r="Y3437" s="194"/>
      <c r="Z3437" s="776"/>
      <c r="AA3437" s="190"/>
      <c r="AB3437" s="747">
        <f t="shared" si="212"/>
        <v>0</v>
      </c>
      <c r="AC3437" s="748">
        <f t="shared" si="213"/>
        <v>0</v>
      </c>
      <c r="AD3437" s="187"/>
      <c r="AE3437" s="186"/>
      <c r="AF3437" s="190"/>
      <c r="AG3437" s="747">
        <f t="shared" si="214"/>
        <v>0</v>
      </c>
      <c r="AH3437" s="748">
        <f t="shared" si="215"/>
        <v>0</v>
      </c>
      <c r="AI3437" s="187"/>
      <c r="AJ3437" s="52"/>
      <c r="AK3437" s="156" t="str">
        <f>IFERROR(VLOOKUP($A3437,'Liste planification'!$B$2:$C$105,2,FALSE),"")</f>
        <v/>
      </c>
      <c r="AL3437" s="27"/>
      <c r="AM3437" s="27"/>
    </row>
    <row r="3438" spans="1:39">
      <c r="A3438" s="158"/>
      <c r="B3438" s="159" t="str">
        <f>A3438&amp;"-"&amp;TEXT(COUNTIF($A$5:A3438,A3438),"000")</f>
        <v>-000</v>
      </c>
      <c r="C3438" s="52"/>
      <c r="D3438" s="27"/>
      <c r="E3438" s="28"/>
      <c r="F3438" s="27"/>
      <c r="G3438" s="27"/>
      <c r="H3438" s="52"/>
      <c r="I3438" s="380" t="str">
        <f>IFERROR(VLOOKUP($F3438,'Liste planification'!$V$2:$W$96,2,FALSE),"")</f>
        <v/>
      </c>
      <c r="J3438" s="27"/>
      <c r="K3438" s="27"/>
      <c r="L3438" s="27"/>
      <c r="M3438" s="52"/>
      <c r="N3438" s="52"/>
      <c r="O3438" s="52"/>
      <c r="P3438" s="52"/>
      <c r="Q3438" s="52"/>
      <c r="R3438" s="52"/>
      <c r="S3438" s="52"/>
      <c r="T3438" s="52"/>
      <c r="U3438" s="52"/>
      <c r="V3438" s="52"/>
      <c r="W3438" s="52"/>
      <c r="X3438" s="52"/>
      <c r="Y3438" s="194"/>
      <c r="Z3438" s="776"/>
      <c r="AA3438" s="190"/>
      <c r="AB3438" s="747">
        <f t="shared" si="212"/>
        <v>0</v>
      </c>
      <c r="AC3438" s="748">
        <f t="shared" si="213"/>
        <v>0</v>
      </c>
      <c r="AD3438" s="187"/>
      <c r="AE3438" s="186"/>
      <c r="AF3438" s="190"/>
      <c r="AG3438" s="747">
        <f t="shared" si="214"/>
        <v>0</v>
      </c>
      <c r="AH3438" s="748">
        <f t="shared" si="215"/>
        <v>0</v>
      </c>
      <c r="AI3438" s="187"/>
      <c r="AJ3438" s="52"/>
      <c r="AK3438" s="156" t="str">
        <f>IFERROR(VLOOKUP($A3438,'Liste planification'!$B$2:$C$105,2,FALSE),"")</f>
        <v/>
      </c>
      <c r="AL3438" s="27"/>
      <c r="AM3438" s="27"/>
    </row>
    <row r="3439" spans="1:39">
      <c r="A3439" s="158"/>
      <c r="B3439" s="159" t="str">
        <f>A3439&amp;"-"&amp;TEXT(COUNTIF($A$5:A3439,A3439),"000")</f>
        <v>-000</v>
      </c>
      <c r="C3439" s="52"/>
      <c r="D3439" s="27"/>
      <c r="E3439" s="28"/>
      <c r="F3439" s="27"/>
      <c r="G3439" s="27"/>
      <c r="H3439" s="52"/>
      <c r="I3439" s="380" t="str">
        <f>IFERROR(VLOOKUP($F3439,'Liste planification'!$V$2:$W$96,2,FALSE),"")</f>
        <v/>
      </c>
      <c r="J3439" s="27"/>
      <c r="K3439" s="27"/>
      <c r="L3439" s="27"/>
      <c r="M3439" s="52"/>
      <c r="N3439" s="52"/>
      <c r="O3439" s="52"/>
      <c r="P3439" s="52"/>
      <c r="Q3439" s="52"/>
      <c r="R3439" s="52"/>
      <c r="S3439" s="52"/>
      <c r="T3439" s="52"/>
      <c r="U3439" s="52"/>
      <c r="V3439" s="52"/>
      <c r="W3439" s="52"/>
      <c r="X3439" s="52"/>
      <c r="Y3439" s="194"/>
      <c r="Z3439" s="776"/>
      <c r="AA3439" s="190"/>
      <c r="AB3439" s="747">
        <f t="shared" si="212"/>
        <v>0</v>
      </c>
      <c r="AC3439" s="748">
        <f t="shared" si="213"/>
        <v>0</v>
      </c>
      <c r="AD3439" s="187"/>
      <c r="AE3439" s="186"/>
      <c r="AF3439" s="190"/>
      <c r="AG3439" s="747">
        <f t="shared" si="214"/>
        <v>0</v>
      </c>
      <c r="AH3439" s="748">
        <f t="shared" si="215"/>
        <v>0</v>
      </c>
      <c r="AI3439" s="187"/>
      <c r="AJ3439" s="52"/>
      <c r="AK3439" s="156" t="str">
        <f>IFERROR(VLOOKUP($A3439,'Liste planification'!$B$2:$C$105,2,FALSE),"")</f>
        <v/>
      </c>
      <c r="AL3439" s="27"/>
      <c r="AM3439" s="27"/>
    </row>
    <row r="3440" spans="1:39">
      <c r="A3440" s="158"/>
      <c r="B3440" s="159" t="str">
        <f>A3440&amp;"-"&amp;TEXT(COUNTIF($A$5:A3440,A3440),"000")</f>
        <v>-000</v>
      </c>
      <c r="C3440" s="52"/>
      <c r="D3440" s="27"/>
      <c r="E3440" s="28"/>
      <c r="F3440" s="27"/>
      <c r="G3440" s="27"/>
      <c r="H3440" s="52"/>
      <c r="I3440" s="380" t="str">
        <f>IFERROR(VLOOKUP($F3440,'Liste planification'!$V$2:$W$96,2,FALSE),"")</f>
        <v/>
      </c>
      <c r="J3440" s="27"/>
      <c r="K3440" s="27"/>
      <c r="L3440" s="27"/>
      <c r="M3440" s="52"/>
      <c r="N3440" s="52"/>
      <c r="O3440" s="52"/>
      <c r="P3440" s="52"/>
      <c r="Q3440" s="52"/>
      <c r="R3440" s="52"/>
      <c r="S3440" s="52"/>
      <c r="T3440" s="52"/>
      <c r="U3440" s="52"/>
      <c r="V3440" s="52"/>
      <c r="W3440" s="52"/>
      <c r="X3440" s="52"/>
      <c r="Y3440" s="194"/>
      <c r="Z3440" s="776"/>
      <c r="AA3440" s="190"/>
      <c r="AB3440" s="747">
        <f t="shared" si="212"/>
        <v>0</v>
      </c>
      <c r="AC3440" s="748">
        <f t="shared" si="213"/>
        <v>0</v>
      </c>
      <c r="AD3440" s="187"/>
      <c r="AE3440" s="186"/>
      <c r="AF3440" s="190"/>
      <c r="AG3440" s="747">
        <f t="shared" si="214"/>
        <v>0</v>
      </c>
      <c r="AH3440" s="748">
        <f t="shared" si="215"/>
        <v>0</v>
      </c>
      <c r="AI3440" s="187"/>
      <c r="AJ3440" s="52"/>
      <c r="AK3440" s="156" t="str">
        <f>IFERROR(VLOOKUP($A3440,'Liste planification'!$B$2:$C$105,2,FALSE),"")</f>
        <v/>
      </c>
      <c r="AL3440" s="27"/>
      <c r="AM3440" s="27"/>
    </row>
    <row r="3441" spans="1:39">
      <c r="A3441" s="158"/>
      <c r="B3441" s="159" t="str">
        <f>A3441&amp;"-"&amp;TEXT(COUNTIF($A$5:A3441,A3441),"000")</f>
        <v>-000</v>
      </c>
      <c r="C3441" s="52"/>
      <c r="D3441" s="27"/>
      <c r="E3441" s="28"/>
      <c r="F3441" s="27"/>
      <c r="G3441" s="27"/>
      <c r="H3441" s="52"/>
      <c r="I3441" s="380" t="str">
        <f>IFERROR(VLOOKUP($F3441,'Liste planification'!$V$2:$W$96,2,FALSE),"")</f>
        <v/>
      </c>
      <c r="J3441" s="27"/>
      <c r="K3441" s="27"/>
      <c r="L3441" s="27"/>
      <c r="M3441" s="52"/>
      <c r="N3441" s="52"/>
      <c r="O3441" s="52"/>
      <c r="P3441" s="52"/>
      <c r="Q3441" s="52"/>
      <c r="R3441" s="52"/>
      <c r="S3441" s="52"/>
      <c r="T3441" s="52"/>
      <c r="U3441" s="52"/>
      <c r="V3441" s="52"/>
      <c r="W3441" s="52"/>
      <c r="X3441" s="52"/>
      <c r="Y3441" s="194"/>
      <c r="Z3441" s="776"/>
      <c r="AA3441" s="190"/>
      <c r="AB3441" s="747">
        <f t="shared" si="212"/>
        <v>0</v>
      </c>
      <c r="AC3441" s="748">
        <f t="shared" si="213"/>
        <v>0</v>
      </c>
      <c r="AD3441" s="187"/>
      <c r="AE3441" s="186"/>
      <c r="AF3441" s="190"/>
      <c r="AG3441" s="747">
        <f t="shared" si="214"/>
        <v>0</v>
      </c>
      <c r="AH3441" s="748">
        <f t="shared" si="215"/>
        <v>0</v>
      </c>
      <c r="AI3441" s="187"/>
      <c r="AJ3441" s="52"/>
      <c r="AK3441" s="156" t="str">
        <f>IFERROR(VLOOKUP($A3441,'Liste planification'!$B$2:$C$105,2,FALSE),"")</f>
        <v/>
      </c>
      <c r="AL3441" s="27"/>
      <c r="AM3441" s="27"/>
    </row>
    <row r="3442" spans="1:39">
      <c r="A3442" s="158"/>
      <c r="B3442" s="159" t="str">
        <f>A3442&amp;"-"&amp;TEXT(COUNTIF($A$5:A3442,A3442),"000")</f>
        <v>-000</v>
      </c>
      <c r="C3442" s="52"/>
      <c r="D3442" s="27"/>
      <c r="E3442" s="28"/>
      <c r="F3442" s="27"/>
      <c r="G3442" s="27"/>
      <c r="H3442" s="52"/>
      <c r="I3442" s="380" t="str">
        <f>IFERROR(VLOOKUP($F3442,'Liste planification'!$V$2:$W$96,2,FALSE),"")</f>
        <v/>
      </c>
      <c r="J3442" s="27"/>
      <c r="K3442" s="27"/>
      <c r="L3442" s="27"/>
      <c r="M3442" s="52"/>
      <c r="N3442" s="52"/>
      <c r="O3442" s="52"/>
      <c r="P3442" s="52"/>
      <c r="Q3442" s="52"/>
      <c r="R3442" s="52"/>
      <c r="S3442" s="52"/>
      <c r="T3442" s="52"/>
      <c r="U3442" s="52"/>
      <c r="V3442" s="52"/>
      <c r="W3442" s="52"/>
      <c r="X3442" s="52"/>
      <c r="Y3442" s="194"/>
      <c r="Z3442" s="776"/>
      <c r="AA3442" s="190"/>
      <c r="AB3442" s="747">
        <f t="shared" si="212"/>
        <v>0</v>
      </c>
      <c r="AC3442" s="748">
        <f t="shared" si="213"/>
        <v>0</v>
      </c>
      <c r="AD3442" s="187"/>
      <c r="AE3442" s="186"/>
      <c r="AF3442" s="190"/>
      <c r="AG3442" s="747">
        <f t="shared" si="214"/>
        <v>0</v>
      </c>
      <c r="AH3442" s="748">
        <f t="shared" si="215"/>
        <v>0</v>
      </c>
      <c r="AI3442" s="187"/>
      <c r="AJ3442" s="52"/>
      <c r="AK3442" s="156" t="str">
        <f>IFERROR(VLOOKUP($A3442,'Liste planification'!$B$2:$C$105,2,FALSE),"")</f>
        <v/>
      </c>
      <c r="AL3442" s="27"/>
      <c r="AM3442" s="27"/>
    </row>
    <row r="3443" spans="1:39">
      <c r="A3443" s="158"/>
      <c r="B3443" s="159" t="str">
        <f>A3443&amp;"-"&amp;TEXT(COUNTIF($A$5:A3443,A3443),"000")</f>
        <v>-000</v>
      </c>
      <c r="C3443" s="52"/>
      <c r="D3443" s="27"/>
      <c r="E3443" s="28"/>
      <c r="F3443" s="27"/>
      <c r="G3443" s="27"/>
      <c r="H3443" s="52"/>
      <c r="I3443" s="380" t="str">
        <f>IFERROR(VLOOKUP($F3443,'Liste planification'!$V$2:$W$96,2,FALSE),"")</f>
        <v/>
      </c>
      <c r="J3443" s="27"/>
      <c r="K3443" s="27"/>
      <c r="L3443" s="27"/>
      <c r="M3443" s="52"/>
      <c r="N3443" s="52"/>
      <c r="O3443" s="52"/>
      <c r="P3443" s="52"/>
      <c r="Q3443" s="52"/>
      <c r="R3443" s="52"/>
      <c r="S3443" s="52"/>
      <c r="T3443" s="52"/>
      <c r="U3443" s="52"/>
      <c r="V3443" s="52"/>
      <c r="W3443" s="52"/>
      <c r="X3443" s="52"/>
      <c r="Y3443" s="194"/>
      <c r="Z3443" s="776"/>
      <c r="AA3443" s="190"/>
      <c r="AB3443" s="747">
        <f t="shared" si="212"/>
        <v>0</v>
      </c>
      <c r="AC3443" s="748">
        <f t="shared" si="213"/>
        <v>0</v>
      </c>
      <c r="AD3443" s="187"/>
      <c r="AE3443" s="186"/>
      <c r="AF3443" s="190"/>
      <c r="AG3443" s="747">
        <f t="shared" si="214"/>
        <v>0</v>
      </c>
      <c r="AH3443" s="748">
        <f t="shared" si="215"/>
        <v>0</v>
      </c>
      <c r="AI3443" s="187"/>
      <c r="AJ3443" s="52"/>
      <c r="AK3443" s="156" t="str">
        <f>IFERROR(VLOOKUP($A3443,'Liste planification'!$B$2:$C$105,2,FALSE),"")</f>
        <v/>
      </c>
      <c r="AL3443" s="27"/>
      <c r="AM3443" s="27"/>
    </row>
    <row r="3444" spans="1:39">
      <c r="A3444" s="158"/>
      <c r="B3444" s="159" t="str">
        <f>A3444&amp;"-"&amp;TEXT(COUNTIF($A$5:A3444,A3444),"000")</f>
        <v>-000</v>
      </c>
      <c r="C3444" s="52"/>
      <c r="D3444" s="27"/>
      <c r="E3444" s="28"/>
      <c r="F3444" s="27"/>
      <c r="G3444" s="27"/>
      <c r="H3444" s="52"/>
      <c r="I3444" s="380" t="str">
        <f>IFERROR(VLOOKUP($F3444,'Liste planification'!$V$2:$W$96,2,FALSE),"")</f>
        <v/>
      </c>
      <c r="J3444" s="27"/>
      <c r="K3444" s="27"/>
      <c r="L3444" s="27"/>
      <c r="M3444" s="52"/>
      <c r="N3444" s="52"/>
      <c r="O3444" s="52"/>
      <c r="P3444" s="52"/>
      <c r="Q3444" s="52"/>
      <c r="R3444" s="52"/>
      <c r="S3444" s="52"/>
      <c r="T3444" s="52"/>
      <c r="U3444" s="52"/>
      <c r="V3444" s="52"/>
      <c r="W3444" s="52"/>
      <c r="X3444" s="52"/>
      <c r="Y3444" s="194"/>
      <c r="Z3444" s="776"/>
      <c r="AA3444" s="190"/>
      <c r="AB3444" s="747">
        <f t="shared" ref="AB3444:AB3507" si="216">AA3444/$AB$1</f>
        <v>0</v>
      </c>
      <c r="AC3444" s="748">
        <f t="shared" ref="AC3444:AC3507" si="217">AA3444/$AC$1</f>
        <v>0</v>
      </c>
      <c r="AD3444" s="187"/>
      <c r="AE3444" s="186"/>
      <c r="AF3444" s="190"/>
      <c r="AG3444" s="747">
        <f t="shared" ref="AG3444:AG3507" si="218">AF3444/$AB$1</f>
        <v>0</v>
      </c>
      <c r="AH3444" s="748">
        <f t="shared" ref="AH3444:AH3507" si="219">AF3444/$AC$1</f>
        <v>0</v>
      </c>
      <c r="AI3444" s="187"/>
      <c r="AJ3444" s="52"/>
      <c r="AK3444" s="156" t="str">
        <f>IFERROR(VLOOKUP($A3444,'Liste planification'!$B$2:$C$105,2,FALSE),"")</f>
        <v/>
      </c>
      <c r="AL3444" s="27"/>
      <c r="AM3444" s="27"/>
    </row>
    <row r="3445" spans="1:39">
      <c r="A3445" s="158"/>
      <c r="B3445" s="159" t="str">
        <f>A3445&amp;"-"&amp;TEXT(COUNTIF($A$5:A3445,A3445),"000")</f>
        <v>-000</v>
      </c>
      <c r="C3445" s="52"/>
      <c r="D3445" s="27"/>
      <c r="E3445" s="28"/>
      <c r="F3445" s="27"/>
      <c r="G3445" s="27"/>
      <c r="H3445" s="52"/>
      <c r="I3445" s="380" t="str">
        <f>IFERROR(VLOOKUP($F3445,'Liste planification'!$V$2:$W$96,2,FALSE),"")</f>
        <v/>
      </c>
      <c r="J3445" s="27"/>
      <c r="K3445" s="27"/>
      <c r="L3445" s="27"/>
      <c r="M3445" s="52"/>
      <c r="N3445" s="52"/>
      <c r="O3445" s="52"/>
      <c r="P3445" s="52"/>
      <c r="Q3445" s="52"/>
      <c r="R3445" s="52"/>
      <c r="S3445" s="52"/>
      <c r="T3445" s="52"/>
      <c r="U3445" s="52"/>
      <c r="V3445" s="52"/>
      <c r="W3445" s="52"/>
      <c r="X3445" s="52"/>
      <c r="Y3445" s="194"/>
      <c r="Z3445" s="776"/>
      <c r="AA3445" s="190"/>
      <c r="AB3445" s="747">
        <f t="shared" si="216"/>
        <v>0</v>
      </c>
      <c r="AC3445" s="748">
        <f t="shared" si="217"/>
        <v>0</v>
      </c>
      <c r="AD3445" s="187"/>
      <c r="AE3445" s="186"/>
      <c r="AF3445" s="190"/>
      <c r="AG3445" s="747">
        <f t="shared" si="218"/>
        <v>0</v>
      </c>
      <c r="AH3445" s="748">
        <f t="shared" si="219"/>
        <v>0</v>
      </c>
      <c r="AI3445" s="187"/>
      <c r="AJ3445" s="52"/>
      <c r="AK3445" s="156" t="str">
        <f>IFERROR(VLOOKUP($A3445,'Liste planification'!$B$2:$C$105,2,FALSE),"")</f>
        <v/>
      </c>
      <c r="AL3445" s="27"/>
      <c r="AM3445" s="27"/>
    </row>
    <row r="3446" spans="1:39">
      <c r="A3446" s="158"/>
      <c r="B3446" s="159" t="str">
        <f>A3446&amp;"-"&amp;TEXT(COUNTIF($A$5:A3446,A3446),"000")</f>
        <v>-000</v>
      </c>
      <c r="C3446" s="52"/>
      <c r="D3446" s="27"/>
      <c r="E3446" s="28"/>
      <c r="F3446" s="27"/>
      <c r="G3446" s="27"/>
      <c r="H3446" s="52"/>
      <c r="I3446" s="380" t="str">
        <f>IFERROR(VLOOKUP($F3446,'Liste planification'!$V$2:$W$96,2,FALSE),"")</f>
        <v/>
      </c>
      <c r="J3446" s="27"/>
      <c r="K3446" s="27"/>
      <c r="L3446" s="27"/>
      <c r="M3446" s="52"/>
      <c r="N3446" s="52"/>
      <c r="O3446" s="52"/>
      <c r="P3446" s="52"/>
      <c r="Q3446" s="52"/>
      <c r="R3446" s="52"/>
      <c r="S3446" s="52"/>
      <c r="T3446" s="52"/>
      <c r="U3446" s="52"/>
      <c r="V3446" s="52"/>
      <c r="W3446" s="52"/>
      <c r="X3446" s="52"/>
      <c r="Y3446" s="194"/>
      <c r="Z3446" s="776"/>
      <c r="AA3446" s="190"/>
      <c r="AB3446" s="747">
        <f t="shared" si="216"/>
        <v>0</v>
      </c>
      <c r="AC3446" s="748">
        <f t="shared" si="217"/>
        <v>0</v>
      </c>
      <c r="AD3446" s="187"/>
      <c r="AE3446" s="186"/>
      <c r="AF3446" s="190"/>
      <c r="AG3446" s="747">
        <f t="shared" si="218"/>
        <v>0</v>
      </c>
      <c r="AH3446" s="748">
        <f t="shared" si="219"/>
        <v>0</v>
      </c>
      <c r="AI3446" s="187"/>
      <c r="AJ3446" s="52"/>
      <c r="AK3446" s="156" t="str">
        <f>IFERROR(VLOOKUP($A3446,'Liste planification'!$B$2:$C$105,2,FALSE),"")</f>
        <v/>
      </c>
      <c r="AL3446" s="27"/>
      <c r="AM3446" s="27"/>
    </row>
    <row r="3447" spans="1:39">
      <c r="A3447" s="158"/>
      <c r="B3447" s="159" t="str">
        <f>A3447&amp;"-"&amp;TEXT(COUNTIF($A$5:A3447,A3447),"000")</f>
        <v>-000</v>
      </c>
      <c r="C3447" s="52"/>
      <c r="D3447" s="27"/>
      <c r="E3447" s="28"/>
      <c r="F3447" s="27"/>
      <c r="G3447" s="27"/>
      <c r="H3447" s="52"/>
      <c r="I3447" s="380" t="str">
        <f>IFERROR(VLOOKUP($F3447,'Liste planification'!$V$2:$W$96,2,FALSE),"")</f>
        <v/>
      </c>
      <c r="J3447" s="27"/>
      <c r="K3447" s="27"/>
      <c r="L3447" s="27"/>
      <c r="M3447" s="52"/>
      <c r="N3447" s="52"/>
      <c r="O3447" s="52"/>
      <c r="P3447" s="52"/>
      <c r="Q3447" s="52"/>
      <c r="R3447" s="52"/>
      <c r="S3447" s="52"/>
      <c r="T3447" s="52"/>
      <c r="U3447" s="52"/>
      <c r="V3447" s="52"/>
      <c r="W3447" s="52"/>
      <c r="X3447" s="52"/>
      <c r="Y3447" s="194"/>
      <c r="Z3447" s="776"/>
      <c r="AA3447" s="190"/>
      <c r="AB3447" s="747">
        <f t="shared" si="216"/>
        <v>0</v>
      </c>
      <c r="AC3447" s="748">
        <f t="shared" si="217"/>
        <v>0</v>
      </c>
      <c r="AD3447" s="187"/>
      <c r="AE3447" s="186"/>
      <c r="AF3447" s="190"/>
      <c r="AG3447" s="747">
        <f t="shared" si="218"/>
        <v>0</v>
      </c>
      <c r="AH3447" s="748">
        <f t="shared" si="219"/>
        <v>0</v>
      </c>
      <c r="AI3447" s="187"/>
      <c r="AJ3447" s="52"/>
      <c r="AK3447" s="156" t="str">
        <f>IFERROR(VLOOKUP($A3447,'Liste planification'!$B$2:$C$105,2,FALSE),"")</f>
        <v/>
      </c>
      <c r="AL3447" s="27"/>
      <c r="AM3447" s="27"/>
    </row>
    <row r="3448" spans="1:39">
      <c r="A3448" s="158"/>
      <c r="B3448" s="159" t="str">
        <f>A3448&amp;"-"&amp;TEXT(COUNTIF($A$5:A3448,A3448),"000")</f>
        <v>-000</v>
      </c>
      <c r="C3448" s="52"/>
      <c r="D3448" s="27"/>
      <c r="E3448" s="28"/>
      <c r="F3448" s="27"/>
      <c r="G3448" s="27"/>
      <c r="H3448" s="52"/>
      <c r="I3448" s="380" t="str">
        <f>IFERROR(VLOOKUP($F3448,'Liste planification'!$V$2:$W$96,2,FALSE),"")</f>
        <v/>
      </c>
      <c r="J3448" s="27"/>
      <c r="K3448" s="27"/>
      <c r="L3448" s="27"/>
      <c r="M3448" s="52"/>
      <c r="N3448" s="52"/>
      <c r="O3448" s="52"/>
      <c r="P3448" s="52"/>
      <c r="Q3448" s="52"/>
      <c r="R3448" s="52"/>
      <c r="S3448" s="52"/>
      <c r="T3448" s="52"/>
      <c r="U3448" s="52"/>
      <c r="V3448" s="52"/>
      <c r="W3448" s="52"/>
      <c r="X3448" s="52"/>
      <c r="Y3448" s="194"/>
      <c r="Z3448" s="776"/>
      <c r="AA3448" s="190"/>
      <c r="AB3448" s="747">
        <f t="shared" si="216"/>
        <v>0</v>
      </c>
      <c r="AC3448" s="748">
        <f t="shared" si="217"/>
        <v>0</v>
      </c>
      <c r="AD3448" s="187"/>
      <c r="AE3448" s="186"/>
      <c r="AF3448" s="190"/>
      <c r="AG3448" s="747">
        <f t="shared" si="218"/>
        <v>0</v>
      </c>
      <c r="AH3448" s="748">
        <f t="shared" si="219"/>
        <v>0</v>
      </c>
      <c r="AI3448" s="187"/>
      <c r="AJ3448" s="52"/>
      <c r="AK3448" s="156" t="str">
        <f>IFERROR(VLOOKUP($A3448,'Liste planification'!$B$2:$C$105,2,FALSE),"")</f>
        <v/>
      </c>
      <c r="AL3448" s="27"/>
      <c r="AM3448" s="27"/>
    </row>
    <row r="3449" spans="1:39">
      <c r="A3449" s="158"/>
      <c r="B3449" s="159" t="str">
        <f>A3449&amp;"-"&amp;TEXT(COUNTIF($A$5:A3449,A3449),"000")</f>
        <v>-000</v>
      </c>
      <c r="C3449" s="52"/>
      <c r="D3449" s="27"/>
      <c r="E3449" s="28"/>
      <c r="F3449" s="27"/>
      <c r="G3449" s="27"/>
      <c r="H3449" s="52"/>
      <c r="I3449" s="380" t="str">
        <f>IFERROR(VLOOKUP($F3449,'Liste planification'!$V$2:$W$96,2,FALSE),"")</f>
        <v/>
      </c>
      <c r="J3449" s="27"/>
      <c r="K3449" s="27"/>
      <c r="L3449" s="27"/>
      <c r="M3449" s="52"/>
      <c r="N3449" s="52"/>
      <c r="O3449" s="52"/>
      <c r="P3449" s="52"/>
      <c r="Q3449" s="52"/>
      <c r="R3449" s="52"/>
      <c r="S3449" s="52"/>
      <c r="T3449" s="52"/>
      <c r="U3449" s="52"/>
      <c r="V3449" s="52"/>
      <c r="W3449" s="52"/>
      <c r="X3449" s="52"/>
      <c r="Y3449" s="194"/>
      <c r="Z3449" s="776"/>
      <c r="AA3449" s="190"/>
      <c r="AB3449" s="747">
        <f t="shared" si="216"/>
        <v>0</v>
      </c>
      <c r="AC3449" s="748">
        <f t="shared" si="217"/>
        <v>0</v>
      </c>
      <c r="AD3449" s="187"/>
      <c r="AE3449" s="186"/>
      <c r="AF3449" s="190"/>
      <c r="AG3449" s="747">
        <f t="shared" si="218"/>
        <v>0</v>
      </c>
      <c r="AH3449" s="748">
        <f t="shared" si="219"/>
        <v>0</v>
      </c>
      <c r="AI3449" s="187"/>
      <c r="AJ3449" s="52"/>
      <c r="AK3449" s="156" t="str">
        <f>IFERROR(VLOOKUP($A3449,'Liste planification'!$B$2:$C$105,2,FALSE),"")</f>
        <v/>
      </c>
      <c r="AL3449" s="27"/>
      <c r="AM3449" s="27"/>
    </row>
    <row r="3450" spans="1:39">
      <c r="A3450" s="158"/>
      <c r="B3450" s="159" t="str">
        <f>A3450&amp;"-"&amp;TEXT(COUNTIF($A$5:A3450,A3450),"000")</f>
        <v>-000</v>
      </c>
      <c r="C3450" s="52"/>
      <c r="D3450" s="27"/>
      <c r="E3450" s="28"/>
      <c r="F3450" s="27"/>
      <c r="G3450" s="27"/>
      <c r="H3450" s="52"/>
      <c r="I3450" s="380" t="str">
        <f>IFERROR(VLOOKUP($F3450,'Liste planification'!$V$2:$W$96,2,FALSE),"")</f>
        <v/>
      </c>
      <c r="J3450" s="27"/>
      <c r="K3450" s="27"/>
      <c r="L3450" s="27"/>
      <c r="M3450" s="52"/>
      <c r="N3450" s="52"/>
      <c r="O3450" s="52"/>
      <c r="P3450" s="52"/>
      <c r="Q3450" s="52"/>
      <c r="R3450" s="52"/>
      <c r="S3450" s="52"/>
      <c r="T3450" s="52"/>
      <c r="U3450" s="52"/>
      <c r="V3450" s="52"/>
      <c r="W3450" s="52"/>
      <c r="X3450" s="52"/>
      <c r="Y3450" s="194"/>
      <c r="Z3450" s="776"/>
      <c r="AA3450" s="190"/>
      <c r="AB3450" s="747">
        <f t="shared" si="216"/>
        <v>0</v>
      </c>
      <c r="AC3450" s="748">
        <f t="shared" si="217"/>
        <v>0</v>
      </c>
      <c r="AD3450" s="187"/>
      <c r="AE3450" s="186"/>
      <c r="AF3450" s="190"/>
      <c r="AG3450" s="747">
        <f t="shared" si="218"/>
        <v>0</v>
      </c>
      <c r="AH3450" s="748">
        <f t="shared" si="219"/>
        <v>0</v>
      </c>
      <c r="AI3450" s="187"/>
      <c r="AJ3450" s="52"/>
      <c r="AK3450" s="156" t="str">
        <f>IFERROR(VLOOKUP($A3450,'Liste planification'!$B$2:$C$105,2,FALSE),"")</f>
        <v/>
      </c>
      <c r="AL3450" s="27"/>
      <c r="AM3450" s="27"/>
    </row>
    <row r="3451" spans="1:39">
      <c r="A3451" s="158"/>
      <c r="B3451" s="159" t="str">
        <f>A3451&amp;"-"&amp;TEXT(COUNTIF($A$5:A3451,A3451),"000")</f>
        <v>-000</v>
      </c>
      <c r="C3451" s="52"/>
      <c r="D3451" s="27"/>
      <c r="E3451" s="28"/>
      <c r="F3451" s="27"/>
      <c r="G3451" s="27"/>
      <c r="H3451" s="52"/>
      <c r="I3451" s="380" t="str">
        <f>IFERROR(VLOOKUP($F3451,'Liste planification'!$V$2:$W$96,2,FALSE),"")</f>
        <v/>
      </c>
      <c r="J3451" s="27"/>
      <c r="K3451" s="27"/>
      <c r="L3451" s="27"/>
      <c r="M3451" s="52"/>
      <c r="N3451" s="52"/>
      <c r="O3451" s="52"/>
      <c r="P3451" s="52"/>
      <c r="Q3451" s="52"/>
      <c r="R3451" s="52"/>
      <c r="S3451" s="52"/>
      <c r="T3451" s="52"/>
      <c r="U3451" s="52"/>
      <c r="V3451" s="52"/>
      <c r="W3451" s="52"/>
      <c r="X3451" s="52"/>
      <c r="Y3451" s="194"/>
      <c r="Z3451" s="776"/>
      <c r="AA3451" s="190"/>
      <c r="AB3451" s="747">
        <f t="shared" si="216"/>
        <v>0</v>
      </c>
      <c r="AC3451" s="748">
        <f t="shared" si="217"/>
        <v>0</v>
      </c>
      <c r="AD3451" s="187"/>
      <c r="AE3451" s="186"/>
      <c r="AF3451" s="190"/>
      <c r="AG3451" s="747">
        <f t="shared" si="218"/>
        <v>0</v>
      </c>
      <c r="AH3451" s="748">
        <f t="shared" si="219"/>
        <v>0</v>
      </c>
      <c r="AI3451" s="187"/>
      <c r="AJ3451" s="52"/>
      <c r="AK3451" s="156" t="str">
        <f>IFERROR(VLOOKUP($A3451,'Liste planification'!$B$2:$C$105,2,FALSE),"")</f>
        <v/>
      </c>
      <c r="AL3451" s="27"/>
      <c r="AM3451" s="27"/>
    </row>
    <row r="3452" spans="1:39">
      <c r="A3452" s="158"/>
      <c r="B3452" s="159" t="str">
        <f>A3452&amp;"-"&amp;TEXT(COUNTIF($A$5:A3452,A3452),"000")</f>
        <v>-000</v>
      </c>
      <c r="C3452" s="52"/>
      <c r="D3452" s="27"/>
      <c r="E3452" s="28"/>
      <c r="F3452" s="27"/>
      <c r="G3452" s="27"/>
      <c r="H3452" s="52"/>
      <c r="I3452" s="380" t="str">
        <f>IFERROR(VLOOKUP($F3452,'Liste planification'!$V$2:$W$96,2,FALSE),"")</f>
        <v/>
      </c>
      <c r="J3452" s="27"/>
      <c r="K3452" s="27"/>
      <c r="L3452" s="27"/>
      <c r="M3452" s="52"/>
      <c r="N3452" s="52"/>
      <c r="O3452" s="52"/>
      <c r="P3452" s="52"/>
      <c r="Q3452" s="52"/>
      <c r="R3452" s="52"/>
      <c r="S3452" s="52"/>
      <c r="T3452" s="52"/>
      <c r="U3452" s="52"/>
      <c r="V3452" s="52"/>
      <c r="W3452" s="52"/>
      <c r="X3452" s="52"/>
      <c r="Y3452" s="194"/>
      <c r="Z3452" s="776"/>
      <c r="AA3452" s="190"/>
      <c r="AB3452" s="747">
        <f t="shared" si="216"/>
        <v>0</v>
      </c>
      <c r="AC3452" s="748">
        <f t="shared" si="217"/>
        <v>0</v>
      </c>
      <c r="AD3452" s="187"/>
      <c r="AE3452" s="186"/>
      <c r="AF3452" s="190"/>
      <c r="AG3452" s="747">
        <f t="shared" si="218"/>
        <v>0</v>
      </c>
      <c r="AH3452" s="748">
        <f t="shared" si="219"/>
        <v>0</v>
      </c>
      <c r="AI3452" s="187"/>
      <c r="AJ3452" s="52"/>
      <c r="AK3452" s="156" t="str">
        <f>IFERROR(VLOOKUP($A3452,'Liste planification'!$B$2:$C$105,2,FALSE),"")</f>
        <v/>
      </c>
      <c r="AL3452" s="27"/>
      <c r="AM3452" s="27"/>
    </row>
    <row r="3453" spans="1:39">
      <c r="A3453" s="158"/>
      <c r="B3453" s="159" t="str">
        <f>A3453&amp;"-"&amp;TEXT(COUNTIF($A$5:A3453,A3453),"000")</f>
        <v>-000</v>
      </c>
      <c r="C3453" s="52"/>
      <c r="D3453" s="27"/>
      <c r="E3453" s="28"/>
      <c r="F3453" s="27"/>
      <c r="G3453" s="27"/>
      <c r="H3453" s="52"/>
      <c r="I3453" s="380" t="str">
        <f>IFERROR(VLOOKUP($F3453,'Liste planification'!$V$2:$W$96,2,FALSE),"")</f>
        <v/>
      </c>
      <c r="J3453" s="27"/>
      <c r="K3453" s="27"/>
      <c r="L3453" s="27"/>
      <c r="M3453" s="52"/>
      <c r="N3453" s="52"/>
      <c r="O3453" s="52"/>
      <c r="P3453" s="52"/>
      <c r="Q3453" s="52"/>
      <c r="R3453" s="52"/>
      <c r="S3453" s="52"/>
      <c r="T3453" s="52"/>
      <c r="U3453" s="52"/>
      <c r="V3453" s="52"/>
      <c r="W3453" s="52"/>
      <c r="X3453" s="52"/>
      <c r="Y3453" s="194"/>
      <c r="Z3453" s="776"/>
      <c r="AA3453" s="190"/>
      <c r="AB3453" s="747">
        <f t="shared" si="216"/>
        <v>0</v>
      </c>
      <c r="AC3453" s="748">
        <f t="shared" si="217"/>
        <v>0</v>
      </c>
      <c r="AD3453" s="187"/>
      <c r="AE3453" s="186"/>
      <c r="AF3453" s="190"/>
      <c r="AG3453" s="747">
        <f t="shared" si="218"/>
        <v>0</v>
      </c>
      <c r="AH3453" s="748">
        <f t="shared" si="219"/>
        <v>0</v>
      </c>
      <c r="AI3453" s="187"/>
      <c r="AJ3453" s="52"/>
      <c r="AK3453" s="156" t="str">
        <f>IFERROR(VLOOKUP($A3453,'Liste planification'!$B$2:$C$105,2,FALSE),"")</f>
        <v/>
      </c>
      <c r="AL3453" s="27"/>
      <c r="AM3453" s="27"/>
    </row>
    <row r="3454" spans="1:39">
      <c r="A3454" s="158"/>
      <c r="B3454" s="159" t="str">
        <f>A3454&amp;"-"&amp;TEXT(COUNTIF($A$5:A3454,A3454),"000")</f>
        <v>-000</v>
      </c>
      <c r="C3454" s="52"/>
      <c r="D3454" s="27"/>
      <c r="E3454" s="28"/>
      <c r="F3454" s="27"/>
      <c r="G3454" s="27"/>
      <c r="H3454" s="52"/>
      <c r="I3454" s="380" t="str">
        <f>IFERROR(VLOOKUP($F3454,'Liste planification'!$V$2:$W$96,2,FALSE),"")</f>
        <v/>
      </c>
      <c r="J3454" s="27"/>
      <c r="K3454" s="27"/>
      <c r="L3454" s="27"/>
      <c r="M3454" s="52"/>
      <c r="N3454" s="52"/>
      <c r="O3454" s="52"/>
      <c r="P3454" s="52"/>
      <c r="Q3454" s="52"/>
      <c r="R3454" s="52"/>
      <c r="S3454" s="52"/>
      <c r="T3454" s="52"/>
      <c r="U3454" s="52"/>
      <c r="V3454" s="52"/>
      <c r="W3454" s="52"/>
      <c r="X3454" s="52"/>
      <c r="Y3454" s="194"/>
      <c r="Z3454" s="776"/>
      <c r="AA3454" s="190"/>
      <c r="AB3454" s="747">
        <f t="shared" si="216"/>
        <v>0</v>
      </c>
      <c r="AC3454" s="748">
        <f t="shared" si="217"/>
        <v>0</v>
      </c>
      <c r="AD3454" s="187"/>
      <c r="AE3454" s="186"/>
      <c r="AF3454" s="190"/>
      <c r="AG3454" s="747">
        <f t="shared" si="218"/>
        <v>0</v>
      </c>
      <c r="AH3454" s="748">
        <f t="shared" si="219"/>
        <v>0</v>
      </c>
      <c r="AI3454" s="187"/>
      <c r="AJ3454" s="52"/>
      <c r="AK3454" s="156" t="str">
        <f>IFERROR(VLOOKUP($A3454,'Liste planification'!$B$2:$C$105,2,FALSE),"")</f>
        <v/>
      </c>
      <c r="AL3454" s="27"/>
      <c r="AM3454" s="27"/>
    </row>
    <row r="3455" spans="1:39">
      <c r="A3455" s="158"/>
      <c r="B3455" s="159" t="str">
        <f>A3455&amp;"-"&amp;TEXT(COUNTIF($A$5:A3455,A3455),"000")</f>
        <v>-000</v>
      </c>
      <c r="C3455" s="52"/>
      <c r="D3455" s="27"/>
      <c r="E3455" s="28"/>
      <c r="F3455" s="27"/>
      <c r="G3455" s="27"/>
      <c r="H3455" s="52"/>
      <c r="I3455" s="380" t="str">
        <f>IFERROR(VLOOKUP($F3455,'Liste planification'!$V$2:$W$96,2,FALSE),"")</f>
        <v/>
      </c>
      <c r="J3455" s="27"/>
      <c r="K3455" s="27"/>
      <c r="L3455" s="27"/>
      <c r="M3455" s="52"/>
      <c r="N3455" s="52"/>
      <c r="O3455" s="52"/>
      <c r="P3455" s="52"/>
      <c r="Q3455" s="52"/>
      <c r="R3455" s="52"/>
      <c r="S3455" s="52"/>
      <c r="T3455" s="52"/>
      <c r="U3455" s="52"/>
      <c r="V3455" s="52"/>
      <c r="W3455" s="52"/>
      <c r="X3455" s="52"/>
      <c r="Y3455" s="194"/>
      <c r="Z3455" s="776"/>
      <c r="AA3455" s="190"/>
      <c r="AB3455" s="747">
        <f t="shared" si="216"/>
        <v>0</v>
      </c>
      <c r="AC3455" s="748">
        <f t="shared" si="217"/>
        <v>0</v>
      </c>
      <c r="AD3455" s="187"/>
      <c r="AE3455" s="186"/>
      <c r="AF3455" s="190"/>
      <c r="AG3455" s="747">
        <f t="shared" si="218"/>
        <v>0</v>
      </c>
      <c r="AH3455" s="748">
        <f t="shared" si="219"/>
        <v>0</v>
      </c>
      <c r="AI3455" s="187"/>
      <c r="AJ3455" s="52"/>
      <c r="AK3455" s="156" t="str">
        <f>IFERROR(VLOOKUP($A3455,'Liste planification'!$B$2:$C$105,2,FALSE),"")</f>
        <v/>
      </c>
      <c r="AL3455" s="27"/>
      <c r="AM3455" s="27"/>
    </row>
    <row r="3456" spans="1:39">
      <c r="A3456" s="158"/>
      <c r="B3456" s="159" t="str">
        <f>A3456&amp;"-"&amp;TEXT(COUNTIF($A$5:A3456,A3456),"000")</f>
        <v>-000</v>
      </c>
      <c r="C3456" s="52"/>
      <c r="D3456" s="27"/>
      <c r="E3456" s="28"/>
      <c r="F3456" s="27"/>
      <c r="G3456" s="27"/>
      <c r="H3456" s="52"/>
      <c r="I3456" s="380" t="str">
        <f>IFERROR(VLOOKUP($F3456,'Liste planification'!$V$2:$W$96,2,FALSE),"")</f>
        <v/>
      </c>
      <c r="J3456" s="27"/>
      <c r="K3456" s="27"/>
      <c r="L3456" s="27"/>
      <c r="M3456" s="52"/>
      <c r="N3456" s="52"/>
      <c r="O3456" s="52"/>
      <c r="P3456" s="52"/>
      <c r="Q3456" s="52"/>
      <c r="R3456" s="52"/>
      <c r="S3456" s="52"/>
      <c r="T3456" s="52"/>
      <c r="U3456" s="52"/>
      <c r="V3456" s="52"/>
      <c r="W3456" s="52"/>
      <c r="X3456" s="52"/>
      <c r="Y3456" s="194"/>
      <c r="Z3456" s="776"/>
      <c r="AA3456" s="190"/>
      <c r="AB3456" s="747">
        <f t="shared" si="216"/>
        <v>0</v>
      </c>
      <c r="AC3456" s="748">
        <f t="shared" si="217"/>
        <v>0</v>
      </c>
      <c r="AD3456" s="187"/>
      <c r="AE3456" s="186"/>
      <c r="AF3456" s="190"/>
      <c r="AG3456" s="747">
        <f t="shared" si="218"/>
        <v>0</v>
      </c>
      <c r="AH3456" s="748">
        <f t="shared" si="219"/>
        <v>0</v>
      </c>
      <c r="AI3456" s="187"/>
      <c r="AJ3456" s="52"/>
      <c r="AK3456" s="156" t="str">
        <f>IFERROR(VLOOKUP($A3456,'Liste planification'!$B$2:$C$105,2,FALSE),"")</f>
        <v/>
      </c>
      <c r="AL3456" s="27"/>
      <c r="AM3456" s="27"/>
    </row>
    <row r="3457" spans="1:39">
      <c r="A3457" s="158"/>
      <c r="B3457" s="159" t="str">
        <f>A3457&amp;"-"&amp;TEXT(COUNTIF($A$5:A3457,A3457),"000")</f>
        <v>-000</v>
      </c>
      <c r="C3457" s="52"/>
      <c r="D3457" s="27"/>
      <c r="E3457" s="28"/>
      <c r="F3457" s="27"/>
      <c r="G3457" s="27"/>
      <c r="H3457" s="52"/>
      <c r="I3457" s="380" t="str">
        <f>IFERROR(VLOOKUP($F3457,'Liste planification'!$V$2:$W$96,2,FALSE),"")</f>
        <v/>
      </c>
      <c r="J3457" s="27"/>
      <c r="K3457" s="27"/>
      <c r="L3457" s="27"/>
      <c r="M3457" s="52"/>
      <c r="N3457" s="52"/>
      <c r="O3457" s="52"/>
      <c r="P3457" s="52"/>
      <c r="Q3457" s="52"/>
      <c r="R3457" s="52"/>
      <c r="S3457" s="52"/>
      <c r="T3457" s="52"/>
      <c r="U3457" s="52"/>
      <c r="V3457" s="52"/>
      <c r="W3457" s="52"/>
      <c r="X3457" s="52"/>
      <c r="Y3457" s="194"/>
      <c r="Z3457" s="776"/>
      <c r="AA3457" s="190"/>
      <c r="AB3457" s="747">
        <f t="shared" si="216"/>
        <v>0</v>
      </c>
      <c r="AC3457" s="748">
        <f t="shared" si="217"/>
        <v>0</v>
      </c>
      <c r="AD3457" s="187"/>
      <c r="AE3457" s="186"/>
      <c r="AF3457" s="190"/>
      <c r="AG3457" s="747">
        <f t="shared" si="218"/>
        <v>0</v>
      </c>
      <c r="AH3457" s="748">
        <f t="shared" si="219"/>
        <v>0</v>
      </c>
      <c r="AI3457" s="187"/>
      <c r="AJ3457" s="52"/>
      <c r="AK3457" s="156" t="str">
        <f>IFERROR(VLOOKUP($A3457,'Liste planification'!$B$2:$C$105,2,FALSE),"")</f>
        <v/>
      </c>
      <c r="AL3457" s="27"/>
      <c r="AM3457" s="27"/>
    </row>
    <row r="3458" spans="1:39">
      <c r="A3458" s="158"/>
      <c r="B3458" s="159" t="str">
        <f>A3458&amp;"-"&amp;TEXT(COUNTIF($A$5:A3458,A3458),"000")</f>
        <v>-000</v>
      </c>
      <c r="C3458" s="52"/>
      <c r="D3458" s="27"/>
      <c r="E3458" s="28"/>
      <c r="F3458" s="27"/>
      <c r="G3458" s="27"/>
      <c r="H3458" s="52"/>
      <c r="I3458" s="380" t="str">
        <f>IFERROR(VLOOKUP($F3458,'Liste planification'!$V$2:$W$96,2,FALSE),"")</f>
        <v/>
      </c>
      <c r="J3458" s="27"/>
      <c r="K3458" s="27"/>
      <c r="L3458" s="27"/>
      <c r="M3458" s="52"/>
      <c r="N3458" s="52"/>
      <c r="O3458" s="52"/>
      <c r="P3458" s="52"/>
      <c r="Q3458" s="52"/>
      <c r="R3458" s="52"/>
      <c r="S3458" s="52"/>
      <c r="T3458" s="52"/>
      <c r="U3458" s="52"/>
      <c r="V3458" s="52"/>
      <c r="W3458" s="52"/>
      <c r="X3458" s="52"/>
      <c r="Y3458" s="194"/>
      <c r="Z3458" s="776"/>
      <c r="AA3458" s="190"/>
      <c r="AB3458" s="747">
        <f t="shared" si="216"/>
        <v>0</v>
      </c>
      <c r="AC3458" s="748">
        <f t="shared" si="217"/>
        <v>0</v>
      </c>
      <c r="AD3458" s="187"/>
      <c r="AE3458" s="186"/>
      <c r="AF3458" s="190"/>
      <c r="AG3458" s="747">
        <f t="shared" si="218"/>
        <v>0</v>
      </c>
      <c r="AH3458" s="748">
        <f t="shared" si="219"/>
        <v>0</v>
      </c>
      <c r="AI3458" s="187"/>
      <c r="AJ3458" s="52"/>
      <c r="AK3458" s="156" t="str">
        <f>IFERROR(VLOOKUP($A3458,'Liste planification'!$B$2:$C$105,2,FALSE),"")</f>
        <v/>
      </c>
      <c r="AL3458" s="27"/>
      <c r="AM3458" s="27"/>
    </row>
    <row r="3459" spans="1:39">
      <c r="A3459" s="158"/>
      <c r="B3459" s="159" t="str">
        <f>A3459&amp;"-"&amp;TEXT(COUNTIF($A$5:A3459,A3459),"000")</f>
        <v>-000</v>
      </c>
      <c r="C3459" s="52"/>
      <c r="D3459" s="27"/>
      <c r="E3459" s="28"/>
      <c r="F3459" s="27"/>
      <c r="G3459" s="27"/>
      <c r="H3459" s="52"/>
      <c r="I3459" s="380" t="str">
        <f>IFERROR(VLOOKUP($F3459,'Liste planification'!$V$2:$W$96,2,FALSE),"")</f>
        <v/>
      </c>
      <c r="J3459" s="27"/>
      <c r="K3459" s="27"/>
      <c r="L3459" s="27"/>
      <c r="M3459" s="52"/>
      <c r="N3459" s="52"/>
      <c r="O3459" s="52"/>
      <c r="P3459" s="52"/>
      <c r="Q3459" s="52"/>
      <c r="R3459" s="52"/>
      <c r="S3459" s="52"/>
      <c r="T3459" s="52"/>
      <c r="U3459" s="52"/>
      <c r="V3459" s="52"/>
      <c r="W3459" s="52"/>
      <c r="X3459" s="52"/>
      <c r="Y3459" s="194"/>
      <c r="Z3459" s="776"/>
      <c r="AA3459" s="190"/>
      <c r="AB3459" s="747">
        <f t="shared" si="216"/>
        <v>0</v>
      </c>
      <c r="AC3459" s="748">
        <f t="shared" si="217"/>
        <v>0</v>
      </c>
      <c r="AD3459" s="187"/>
      <c r="AE3459" s="186"/>
      <c r="AF3459" s="190"/>
      <c r="AG3459" s="747">
        <f t="shared" si="218"/>
        <v>0</v>
      </c>
      <c r="AH3459" s="748">
        <f t="shared" si="219"/>
        <v>0</v>
      </c>
      <c r="AI3459" s="187"/>
      <c r="AJ3459" s="52"/>
      <c r="AK3459" s="156" t="str">
        <f>IFERROR(VLOOKUP($A3459,'Liste planification'!$B$2:$C$105,2,FALSE),"")</f>
        <v/>
      </c>
      <c r="AL3459" s="27"/>
      <c r="AM3459" s="27"/>
    </row>
    <row r="3460" spans="1:39">
      <c r="A3460" s="158"/>
      <c r="B3460" s="159" t="str">
        <f>A3460&amp;"-"&amp;TEXT(COUNTIF($A$5:A3460,A3460),"000")</f>
        <v>-000</v>
      </c>
      <c r="C3460" s="52"/>
      <c r="D3460" s="27"/>
      <c r="E3460" s="28"/>
      <c r="F3460" s="27"/>
      <c r="G3460" s="27"/>
      <c r="H3460" s="52"/>
      <c r="I3460" s="380" t="str">
        <f>IFERROR(VLOOKUP($F3460,'Liste planification'!$V$2:$W$96,2,FALSE),"")</f>
        <v/>
      </c>
      <c r="J3460" s="27"/>
      <c r="K3460" s="27"/>
      <c r="L3460" s="27"/>
      <c r="M3460" s="52"/>
      <c r="N3460" s="52"/>
      <c r="O3460" s="52"/>
      <c r="P3460" s="52"/>
      <c r="Q3460" s="52"/>
      <c r="R3460" s="52"/>
      <c r="S3460" s="52"/>
      <c r="T3460" s="52"/>
      <c r="U3460" s="52"/>
      <c r="V3460" s="52"/>
      <c r="W3460" s="52"/>
      <c r="X3460" s="52"/>
      <c r="Y3460" s="194"/>
      <c r="Z3460" s="776"/>
      <c r="AA3460" s="190"/>
      <c r="AB3460" s="747">
        <f t="shared" si="216"/>
        <v>0</v>
      </c>
      <c r="AC3460" s="748">
        <f t="shared" si="217"/>
        <v>0</v>
      </c>
      <c r="AD3460" s="187"/>
      <c r="AE3460" s="186"/>
      <c r="AF3460" s="190"/>
      <c r="AG3460" s="747">
        <f t="shared" si="218"/>
        <v>0</v>
      </c>
      <c r="AH3460" s="748">
        <f t="shared" si="219"/>
        <v>0</v>
      </c>
      <c r="AI3460" s="187"/>
      <c r="AJ3460" s="52"/>
      <c r="AK3460" s="156" t="str">
        <f>IFERROR(VLOOKUP($A3460,'Liste planification'!$B$2:$C$105,2,FALSE),"")</f>
        <v/>
      </c>
      <c r="AL3460" s="27"/>
      <c r="AM3460" s="27"/>
    </row>
    <row r="3461" spans="1:39">
      <c r="A3461" s="158"/>
      <c r="B3461" s="159" t="str">
        <f>A3461&amp;"-"&amp;TEXT(COUNTIF($A$5:A3461,A3461),"000")</f>
        <v>-000</v>
      </c>
      <c r="C3461" s="52"/>
      <c r="D3461" s="27"/>
      <c r="E3461" s="28"/>
      <c r="F3461" s="27"/>
      <c r="G3461" s="27"/>
      <c r="H3461" s="52"/>
      <c r="I3461" s="380" t="str">
        <f>IFERROR(VLOOKUP($F3461,'Liste planification'!$V$2:$W$96,2,FALSE),"")</f>
        <v/>
      </c>
      <c r="J3461" s="27"/>
      <c r="K3461" s="27"/>
      <c r="L3461" s="27"/>
      <c r="M3461" s="52"/>
      <c r="N3461" s="52"/>
      <c r="O3461" s="52"/>
      <c r="P3461" s="52"/>
      <c r="Q3461" s="52"/>
      <c r="R3461" s="52"/>
      <c r="S3461" s="52"/>
      <c r="T3461" s="52"/>
      <c r="U3461" s="52"/>
      <c r="V3461" s="52"/>
      <c r="W3461" s="52"/>
      <c r="X3461" s="52"/>
      <c r="Y3461" s="194"/>
      <c r="Z3461" s="776"/>
      <c r="AA3461" s="190"/>
      <c r="AB3461" s="747">
        <f t="shared" si="216"/>
        <v>0</v>
      </c>
      <c r="AC3461" s="748">
        <f t="shared" si="217"/>
        <v>0</v>
      </c>
      <c r="AD3461" s="187"/>
      <c r="AE3461" s="186"/>
      <c r="AF3461" s="190"/>
      <c r="AG3461" s="747">
        <f t="shared" si="218"/>
        <v>0</v>
      </c>
      <c r="AH3461" s="748">
        <f t="shared" si="219"/>
        <v>0</v>
      </c>
      <c r="AI3461" s="187"/>
      <c r="AJ3461" s="52"/>
      <c r="AK3461" s="156" t="str">
        <f>IFERROR(VLOOKUP($A3461,'Liste planification'!$B$2:$C$105,2,FALSE),"")</f>
        <v/>
      </c>
      <c r="AL3461" s="27"/>
      <c r="AM3461" s="27"/>
    </row>
    <row r="3462" spans="1:39">
      <c r="A3462" s="158"/>
      <c r="B3462" s="159" t="str">
        <f>A3462&amp;"-"&amp;TEXT(COUNTIF($A$5:A3462,A3462),"000")</f>
        <v>-000</v>
      </c>
      <c r="C3462" s="52"/>
      <c r="D3462" s="27"/>
      <c r="E3462" s="28"/>
      <c r="F3462" s="27"/>
      <c r="G3462" s="27"/>
      <c r="H3462" s="52"/>
      <c r="I3462" s="380" t="str">
        <f>IFERROR(VLOOKUP($F3462,'Liste planification'!$V$2:$W$96,2,FALSE),"")</f>
        <v/>
      </c>
      <c r="J3462" s="27"/>
      <c r="K3462" s="27"/>
      <c r="L3462" s="27"/>
      <c r="M3462" s="52"/>
      <c r="N3462" s="52"/>
      <c r="O3462" s="52"/>
      <c r="P3462" s="52"/>
      <c r="Q3462" s="52"/>
      <c r="R3462" s="52"/>
      <c r="S3462" s="52"/>
      <c r="T3462" s="52"/>
      <c r="U3462" s="52"/>
      <c r="V3462" s="52"/>
      <c r="W3462" s="52"/>
      <c r="X3462" s="52"/>
      <c r="Y3462" s="194"/>
      <c r="Z3462" s="776"/>
      <c r="AA3462" s="190"/>
      <c r="AB3462" s="747">
        <f t="shared" si="216"/>
        <v>0</v>
      </c>
      <c r="AC3462" s="748">
        <f t="shared" si="217"/>
        <v>0</v>
      </c>
      <c r="AD3462" s="187"/>
      <c r="AE3462" s="186"/>
      <c r="AF3462" s="190"/>
      <c r="AG3462" s="747">
        <f t="shared" si="218"/>
        <v>0</v>
      </c>
      <c r="AH3462" s="748">
        <f t="shared" si="219"/>
        <v>0</v>
      </c>
      <c r="AI3462" s="187"/>
      <c r="AJ3462" s="52"/>
      <c r="AK3462" s="156" t="str">
        <f>IFERROR(VLOOKUP($A3462,'Liste planification'!$B$2:$C$105,2,FALSE),"")</f>
        <v/>
      </c>
      <c r="AL3462" s="27"/>
      <c r="AM3462" s="27"/>
    </row>
    <row r="3463" spans="1:39">
      <c r="A3463" s="158"/>
      <c r="B3463" s="159" t="str">
        <f>A3463&amp;"-"&amp;TEXT(COUNTIF($A$5:A3463,A3463),"000")</f>
        <v>-000</v>
      </c>
      <c r="C3463" s="52"/>
      <c r="D3463" s="27"/>
      <c r="E3463" s="28"/>
      <c r="F3463" s="27"/>
      <c r="G3463" s="27"/>
      <c r="H3463" s="52"/>
      <c r="I3463" s="380" t="str">
        <f>IFERROR(VLOOKUP($F3463,'Liste planification'!$V$2:$W$96,2,FALSE),"")</f>
        <v/>
      </c>
      <c r="J3463" s="27"/>
      <c r="K3463" s="27"/>
      <c r="L3463" s="27"/>
      <c r="M3463" s="52"/>
      <c r="N3463" s="52"/>
      <c r="O3463" s="52"/>
      <c r="P3463" s="52"/>
      <c r="Q3463" s="52"/>
      <c r="R3463" s="52"/>
      <c r="S3463" s="52"/>
      <c r="T3463" s="52"/>
      <c r="U3463" s="52"/>
      <c r="V3463" s="52"/>
      <c r="W3463" s="52"/>
      <c r="X3463" s="52"/>
      <c r="Y3463" s="194"/>
      <c r="Z3463" s="776"/>
      <c r="AA3463" s="190"/>
      <c r="AB3463" s="747">
        <f t="shared" si="216"/>
        <v>0</v>
      </c>
      <c r="AC3463" s="748">
        <f t="shared" si="217"/>
        <v>0</v>
      </c>
      <c r="AD3463" s="187"/>
      <c r="AE3463" s="186"/>
      <c r="AF3463" s="190"/>
      <c r="AG3463" s="747">
        <f t="shared" si="218"/>
        <v>0</v>
      </c>
      <c r="AH3463" s="748">
        <f t="shared" si="219"/>
        <v>0</v>
      </c>
      <c r="AI3463" s="187"/>
      <c r="AJ3463" s="52"/>
      <c r="AK3463" s="156" t="str">
        <f>IFERROR(VLOOKUP($A3463,'Liste planification'!$B$2:$C$105,2,FALSE),"")</f>
        <v/>
      </c>
      <c r="AL3463" s="27"/>
      <c r="AM3463" s="27"/>
    </row>
    <row r="3464" spans="1:39">
      <c r="A3464" s="158"/>
      <c r="B3464" s="159" t="str">
        <f>A3464&amp;"-"&amp;TEXT(COUNTIF($A$5:A3464,A3464),"000")</f>
        <v>-000</v>
      </c>
      <c r="C3464" s="52"/>
      <c r="D3464" s="27"/>
      <c r="E3464" s="28"/>
      <c r="F3464" s="27"/>
      <c r="G3464" s="27"/>
      <c r="H3464" s="52"/>
      <c r="I3464" s="380" t="str">
        <f>IFERROR(VLOOKUP($F3464,'Liste planification'!$V$2:$W$96,2,FALSE),"")</f>
        <v/>
      </c>
      <c r="J3464" s="27"/>
      <c r="K3464" s="27"/>
      <c r="L3464" s="27"/>
      <c r="M3464" s="52"/>
      <c r="N3464" s="52"/>
      <c r="O3464" s="52"/>
      <c r="P3464" s="52"/>
      <c r="Q3464" s="52"/>
      <c r="R3464" s="52"/>
      <c r="S3464" s="52"/>
      <c r="T3464" s="52"/>
      <c r="U3464" s="52"/>
      <c r="V3464" s="52"/>
      <c r="W3464" s="52"/>
      <c r="X3464" s="52"/>
      <c r="Y3464" s="194"/>
      <c r="Z3464" s="776"/>
      <c r="AA3464" s="190"/>
      <c r="AB3464" s="747">
        <f t="shared" si="216"/>
        <v>0</v>
      </c>
      <c r="AC3464" s="748">
        <f t="shared" si="217"/>
        <v>0</v>
      </c>
      <c r="AD3464" s="187"/>
      <c r="AE3464" s="186"/>
      <c r="AF3464" s="190"/>
      <c r="AG3464" s="747">
        <f t="shared" si="218"/>
        <v>0</v>
      </c>
      <c r="AH3464" s="748">
        <f t="shared" si="219"/>
        <v>0</v>
      </c>
      <c r="AI3464" s="187"/>
      <c r="AJ3464" s="52"/>
      <c r="AK3464" s="156" t="str">
        <f>IFERROR(VLOOKUP($A3464,'Liste planification'!$B$2:$C$105,2,FALSE),"")</f>
        <v/>
      </c>
      <c r="AL3464" s="27"/>
      <c r="AM3464" s="27"/>
    </row>
    <row r="3465" spans="1:39">
      <c r="A3465" s="158"/>
      <c r="B3465" s="159" t="str">
        <f>A3465&amp;"-"&amp;TEXT(COUNTIF($A$5:A3465,A3465),"000")</f>
        <v>-000</v>
      </c>
      <c r="C3465" s="52"/>
      <c r="D3465" s="27"/>
      <c r="E3465" s="28"/>
      <c r="F3465" s="27"/>
      <c r="G3465" s="27"/>
      <c r="H3465" s="52"/>
      <c r="I3465" s="380" t="str">
        <f>IFERROR(VLOOKUP($F3465,'Liste planification'!$V$2:$W$96,2,FALSE),"")</f>
        <v/>
      </c>
      <c r="J3465" s="27"/>
      <c r="K3465" s="27"/>
      <c r="L3465" s="27"/>
      <c r="M3465" s="52"/>
      <c r="N3465" s="52"/>
      <c r="O3465" s="52"/>
      <c r="P3465" s="52"/>
      <c r="Q3465" s="52"/>
      <c r="R3465" s="52"/>
      <c r="S3465" s="52"/>
      <c r="T3465" s="52"/>
      <c r="U3465" s="52"/>
      <c r="V3465" s="52"/>
      <c r="W3465" s="52"/>
      <c r="X3465" s="52"/>
      <c r="Y3465" s="194"/>
      <c r="Z3465" s="776"/>
      <c r="AA3465" s="190"/>
      <c r="AB3465" s="747">
        <f t="shared" si="216"/>
        <v>0</v>
      </c>
      <c r="AC3465" s="748">
        <f t="shared" si="217"/>
        <v>0</v>
      </c>
      <c r="AD3465" s="187"/>
      <c r="AE3465" s="186"/>
      <c r="AF3465" s="190"/>
      <c r="AG3465" s="747">
        <f t="shared" si="218"/>
        <v>0</v>
      </c>
      <c r="AH3465" s="748">
        <f t="shared" si="219"/>
        <v>0</v>
      </c>
      <c r="AI3465" s="187"/>
      <c r="AJ3465" s="52"/>
      <c r="AK3465" s="156" t="str">
        <f>IFERROR(VLOOKUP($A3465,'Liste planification'!$B$2:$C$105,2,FALSE),"")</f>
        <v/>
      </c>
      <c r="AL3465" s="27"/>
      <c r="AM3465" s="27"/>
    </row>
    <row r="3466" spans="1:39">
      <c r="A3466" s="158"/>
      <c r="B3466" s="159" t="str">
        <f>A3466&amp;"-"&amp;TEXT(COUNTIF($A$5:A3466,A3466),"000")</f>
        <v>-000</v>
      </c>
      <c r="C3466" s="52"/>
      <c r="D3466" s="27"/>
      <c r="E3466" s="28"/>
      <c r="F3466" s="27"/>
      <c r="G3466" s="27"/>
      <c r="H3466" s="52"/>
      <c r="I3466" s="380" t="str">
        <f>IFERROR(VLOOKUP($F3466,'Liste planification'!$V$2:$W$96,2,FALSE),"")</f>
        <v/>
      </c>
      <c r="J3466" s="27"/>
      <c r="K3466" s="27"/>
      <c r="L3466" s="27"/>
      <c r="M3466" s="52"/>
      <c r="N3466" s="52"/>
      <c r="O3466" s="52"/>
      <c r="P3466" s="52"/>
      <c r="Q3466" s="52"/>
      <c r="R3466" s="52"/>
      <c r="S3466" s="52"/>
      <c r="T3466" s="52"/>
      <c r="U3466" s="52"/>
      <c r="V3466" s="52"/>
      <c r="W3466" s="52"/>
      <c r="X3466" s="52"/>
      <c r="Y3466" s="194"/>
      <c r="Z3466" s="776"/>
      <c r="AA3466" s="190"/>
      <c r="AB3466" s="747">
        <f t="shared" si="216"/>
        <v>0</v>
      </c>
      <c r="AC3466" s="748">
        <f t="shared" si="217"/>
        <v>0</v>
      </c>
      <c r="AD3466" s="187"/>
      <c r="AE3466" s="186"/>
      <c r="AF3466" s="190"/>
      <c r="AG3466" s="747">
        <f t="shared" si="218"/>
        <v>0</v>
      </c>
      <c r="AH3466" s="748">
        <f t="shared" si="219"/>
        <v>0</v>
      </c>
      <c r="AI3466" s="187"/>
      <c r="AJ3466" s="52"/>
      <c r="AK3466" s="156" t="str">
        <f>IFERROR(VLOOKUP($A3466,'Liste planification'!$B$2:$C$105,2,FALSE),"")</f>
        <v/>
      </c>
      <c r="AL3466" s="27"/>
      <c r="AM3466" s="27"/>
    </row>
    <row r="3467" spans="1:39">
      <c r="A3467" s="158"/>
      <c r="B3467" s="159" t="str">
        <f>A3467&amp;"-"&amp;TEXT(COUNTIF($A$5:A3467,A3467),"000")</f>
        <v>-000</v>
      </c>
      <c r="C3467" s="52"/>
      <c r="D3467" s="27"/>
      <c r="E3467" s="28"/>
      <c r="F3467" s="27"/>
      <c r="G3467" s="27"/>
      <c r="H3467" s="52"/>
      <c r="I3467" s="380" t="str">
        <f>IFERROR(VLOOKUP($F3467,'Liste planification'!$V$2:$W$96,2,FALSE),"")</f>
        <v/>
      </c>
      <c r="J3467" s="27"/>
      <c r="K3467" s="27"/>
      <c r="L3467" s="27"/>
      <c r="M3467" s="52"/>
      <c r="N3467" s="52"/>
      <c r="O3467" s="52"/>
      <c r="P3467" s="52"/>
      <c r="Q3467" s="52"/>
      <c r="R3467" s="52"/>
      <c r="S3467" s="52"/>
      <c r="T3467" s="52"/>
      <c r="U3467" s="52"/>
      <c r="V3467" s="52"/>
      <c r="W3467" s="52"/>
      <c r="X3467" s="52"/>
      <c r="Y3467" s="194"/>
      <c r="Z3467" s="776"/>
      <c r="AA3467" s="190"/>
      <c r="AB3467" s="747">
        <f t="shared" si="216"/>
        <v>0</v>
      </c>
      <c r="AC3467" s="748">
        <f t="shared" si="217"/>
        <v>0</v>
      </c>
      <c r="AD3467" s="187"/>
      <c r="AE3467" s="186"/>
      <c r="AF3467" s="190"/>
      <c r="AG3467" s="747">
        <f t="shared" si="218"/>
        <v>0</v>
      </c>
      <c r="AH3467" s="748">
        <f t="shared" si="219"/>
        <v>0</v>
      </c>
      <c r="AI3467" s="187"/>
      <c r="AJ3467" s="52"/>
      <c r="AK3467" s="156" t="str">
        <f>IFERROR(VLOOKUP($A3467,'Liste planification'!$B$2:$C$105,2,FALSE),"")</f>
        <v/>
      </c>
      <c r="AL3467" s="27"/>
      <c r="AM3467" s="27"/>
    </row>
    <row r="3468" spans="1:39">
      <c r="A3468" s="158"/>
      <c r="B3468" s="159" t="str">
        <f>A3468&amp;"-"&amp;TEXT(COUNTIF($A$5:A3468,A3468),"000")</f>
        <v>-000</v>
      </c>
      <c r="C3468" s="52"/>
      <c r="D3468" s="27"/>
      <c r="E3468" s="28"/>
      <c r="F3468" s="27"/>
      <c r="G3468" s="27"/>
      <c r="H3468" s="52"/>
      <c r="I3468" s="380" t="str">
        <f>IFERROR(VLOOKUP($F3468,'Liste planification'!$V$2:$W$96,2,FALSE),"")</f>
        <v/>
      </c>
      <c r="J3468" s="27"/>
      <c r="K3468" s="27"/>
      <c r="L3468" s="27"/>
      <c r="M3468" s="52"/>
      <c r="N3468" s="52"/>
      <c r="O3468" s="52"/>
      <c r="P3468" s="52"/>
      <c r="Q3468" s="52"/>
      <c r="R3468" s="52"/>
      <c r="S3468" s="52"/>
      <c r="T3468" s="52"/>
      <c r="U3468" s="52"/>
      <c r="V3468" s="52"/>
      <c r="W3468" s="52"/>
      <c r="X3468" s="52"/>
      <c r="Y3468" s="194"/>
      <c r="Z3468" s="776"/>
      <c r="AA3468" s="190"/>
      <c r="AB3468" s="747">
        <f t="shared" si="216"/>
        <v>0</v>
      </c>
      <c r="AC3468" s="748">
        <f t="shared" si="217"/>
        <v>0</v>
      </c>
      <c r="AD3468" s="187"/>
      <c r="AE3468" s="186"/>
      <c r="AF3468" s="190"/>
      <c r="AG3468" s="747">
        <f t="shared" si="218"/>
        <v>0</v>
      </c>
      <c r="AH3468" s="748">
        <f t="shared" si="219"/>
        <v>0</v>
      </c>
      <c r="AI3468" s="187"/>
      <c r="AJ3468" s="52"/>
      <c r="AK3468" s="156" t="str">
        <f>IFERROR(VLOOKUP($A3468,'Liste planification'!$B$2:$C$105,2,FALSE),"")</f>
        <v/>
      </c>
      <c r="AL3468" s="27"/>
      <c r="AM3468" s="27"/>
    </row>
    <row r="3469" spans="1:39">
      <c r="A3469" s="158"/>
      <c r="B3469" s="159" t="str">
        <f>A3469&amp;"-"&amp;TEXT(COUNTIF($A$5:A3469,A3469),"000")</f>
        <v>-000</v>
      </c>
      <c r="C3469" s="52"/>
      <c r="D3469" s="27"/>
      <c r="E3469" s="28"/>
      <c r="F3469" s="27"/>
      <c r="G3469" s="27"/>
      <c r="H3469" s="52"/>
      <c r="I3469" s="380" t="str">
        <f>IFERROR(VLOOKUP($F3469,'Liste planification'!$V$2:$W$96,2,FALSE),"")</f>
        <v/>
      </c>
      <c r="J3469" s="27"/>
      <c r="K3469" s="27"/>
      <c r="L3469" s="27"/>
      <c r="M3469" s="52"/>
      <c r="N3469" s="52"/>
      <c r="O3469" s="52"/>
      <c r="P3469" s="52"/>
      <c r="Q3469" s="52"/>
      <c r="R3469" s="52"/>
      <c r="S3469" s="52"/>
      <c r="T3469" s="52"/>
      <c r="U3469" s="52"/>
      <c r="V3469" s="52"/>
      <c r="W3469" s="52"/>
      <c r="X3469" s="52"/>
      <c r="Y3469" s="194"/>
      <c r="Z3469" s="776"/>
      <c r="AA3469" s="190"/>
      <c r="AB3469" s="747">
        <f t="shared" si="216"/>
        <v>0</v>
      </c>
      <c r="AC3469" s="748">
        <f t="shared" si="217"/>
        <v>0</v>
      </c>
      <c r="AD3469" s="187"/>
      <c r="AE3469" s="186"/>
      <c r="AF3469" s="190"/>
      <c r="AG3469" s="747">
        <f t="shared" si="218"/>
        <v>0</v>
      </c>
      <c r="AH3469" s="748">
        <f t="shared" si="219"/>
        <v>0</v>
      </c>
      <c r="AI3469" s="187"/>
      <c r="AJ3469" s="52"/>
      <c r="AK3469" s="156" t="str">
        <f>IFERROR(VLOOKUP($A3469,'Liste planification'!$B$2:$C$105,2,FALSE),"")</f>
        <v/>
      </c>
      <c r="AL3469" s="27"/>
      <c r="AM3469" s="27"/>
    </row>
    <row r="3470" spans="1:39">
      <c r="A3470" s="158"/>
      <c r="B3470" s="159" t="str">
        <f>A3470&amp;"-"&amp;TEXT(COUNTIF($A$5:A3470,A3470),"000")</f>
        <v>-000</v>
      </c>
      <c r="C3470" s="52"/>
      <c r="D3470" s="27"/>
      <c r="E3470" s="28"/>
      <c r="F3470" s="27"/>
      <c r="G3470" s="27"/>
      <c r="H3470" s="52"/>
      <c r="I3470" s="380" t="str">
        <f>IFERROR(VLOOKUP($F3470,'Liste planification'!$V$2:$W$96,2,FALSE),"")</f>
        <v/>
      </c>
      <c r="J3470" s="27"/>
      <c r="K3470" s="27"/>
      <c r="L3470" s="27"/>
      <c r="M3470" s="52"/>
      <c r="N3470" s="52"/>
      <c r="O3470" s="52"/>
      <c r="P3470" s="52"/>
      <c r="Q3470" s="52"/>
      <c r="R3470" s="52"/>
      <c r="S3470" s="52"/>
      <c r="T3470" s="52"/>
      <c r="U3470" s="52"/>
      <c r="V3470" s="52"/>
      <c r="W3470" s="52"/>
      <c r="X3470" s="52"/>
      <c r="Y3470" s="194"/>
      <c r="Z3470" s="776"/>
      <c r="AA3470" s="190"/>
      <c r="AB3470" s="747">
        <f t="shared" si="216"/>
        <v>0</v>
      </c>
      <c r="AC3470" s="748">
        <f t="shared" si="217"/>
        <v>0</v>
      </c>
      <c r="AD3470" s="187"/>
      <c r="AE3470" s="186"/>
      <c r="AF3470" s="190"/>
      <c r="AG3470" s="747">
        <f t="shared" si="218"/>
        <v>0</v>
      </c>
      <c r="AH3470" s="748">
        <f t="shared" si="219"/>
        <v>0</v>
      </c>
      <c r="AI3470" s="187"/>
      <c r="AJ3470" s="52"/>
      <c r="AK3470" s="156" t="str">
        <f>IFERROR(VLOOKUP($A3470,'Liste planification'!$B$2:$C$105,2,FALSE),"")</f>
        <v/>
      </c>
      <c r="AL3470" s="27"/>
      <c r="AM3470" s="27"/>
    </row>
    <row r="3471" spans="1:39">
      <c r="A3471" s="158"/>
      <c r="B3471" s="159" t="str">
        <f>A3471&amp;"-"&amp;TEXT(COUNTIF($A$5:A3471,A3471),"000")</f>
        <v>-000</v>
      </c>
      <c r="C3471" s="52"/>
      <c r="D3471" s="27"/>
      <c r="E3471" s="28"/>
      <c r="F3471" s="27"/>
      <c r="G3471" s="27"/>
      <c r="H3471" s="52"/>
      <c r="I3471" s="380" t="str">
        <f>IFERROR(VLOOKUP($F3471,'Liste planification'!$V$2:$W$96,2,FALSE),"")</f>
        <v/>
      </c>
      <c r="J3471" s="27"/>
      <c r="K3471" s="27"/>
      <c r="L3471" s="27"/>
      <c r="M3471" s="52"/>
      <c r="N3471" s="52"/>
      <c r="O3471" s="52"/>
      <c r="P3471" s="52"/>
      <c r="Q3471" s="52"/>
      <c r="R3471" s="52"/>
      <c r="S3471" s="52"/>
      <c r="T3471" s="52"/>
      <c r="U3471" s="52"/>
      <c r="V3471" s="52"/>
      <c r="W3471" s="52"/>
      <c r="X3471" s="52"/>
      <c r="Y3471" s="194"/>
      <c r="Z3471" s="776"/>
      <c r="AA3471" s="190"/>
      <c r="AB3471" s="747">
        <f t="shared" si="216"/>
        <v>0</v>
      </c>
      <c r="AC3471" s="748">
        <f t="shared" si="217"/>
        <v>0</v>
      </c>
      <c r="AD3471" s="187"/>
      <c r="AE3471" s="186"/>
      <c r="AF3471" s="190"/>
      <c r="AG3471" s="747">
        <f t="shared" si="218"/>
        <v>0</v>
      </c>
      <c r="AH3471" s="748">
        <f t="shared" si="219"/>
        <v>0</v>
      </c>
      <c r="AI3471" s="187"/>
      <c r="AJ3471" s="52"/>
      <c r="AK3471" s="156" t="str">
        <f>IFERROR(VLOOKUP($A3471,'Liste planification'!$B$2:$C$105,2,FALSE),"")</f>
        <v/>
      </c>
      <c r="AL3471" s="27"/>
      <c r="AM3471" s="27"/>
    </row>
    <row r="3472" spans="1:39">
      <c r="A3472" s="158"/>
      <c r="B3472" s="159" t="str">
        <f>A3472&amp;"-"&amp;TEXT(COUNTIF($A$5:A3472,A3472),"000")</f>
        <v>-000</v>
      </c>
      <c r="C3472" s="52"/>
      <c r="D3472" s="27"/>
      <c r="E3472" s="28"/>
      <c r="F3472" s="27"/>
      <c r="G3472" s="27"/>
      <c r="H3472" s="52"/>
      <c r="I3472" s="380" t="str">
        <f>IFERROR(VLOOKUP($F3472,'Liste planification'!$V$2:$W$96,2,FALSE),"")</f>
        <v/>
      </c>
      <c r="J3472" s="27"/>
      <c r="K3472" s="27"/>
      <c r="L3472" s="27"/>
      <c r="M3472" s="52"/>
      <c r="N3472" s="52"/>
      <c r="O3472" s="52"/>
      <c r="P3472" s="52"/>
      <c r="Q3472" s="52"/>
      <c r="R3472" s="52"/>
      <c r="S3472" s="52"/>
      <c r="T3472" s="52"/>
      <c r="U3472" s="52"/>
      <c r="V3472" s="52"/>
      <c r="W3472" s="52"/>
      <c r="X3472" s="52"/>
      <c r="Y3472" s="194"/>
      <c r="Z3472" s="776"/>
      <c r="AA3472" s="190"/>
      <c r="AB3472" s="747">
        <f t="shared" si="216"/>
        <v>0</v>
      </c>
      <c r="AC3472" s="748">
        <f t="shared" si="217"/>
        <v>0</v>
      </c>
      <c r="AD3472" s="187"/>
      <c r="AE3472" s="186"/>
      <c r="AF3472" s="190"/>
      <c r="AG3472" s="747">
        <f t="shared" si="218"/>
        <v>0</v>
      </c>
      <c r="AH3472" s="748">
        <f t="shared" si="219"/>
        <v>0</v>
      </c>
      <c r="AI3472" s="187"/>
      <c r="AJ3472" s="52"/>
      <c r="AK3472" s="156" t="str">
        <f>IFERROR(VLOOKUP($A3472,'Liste planification'!$B$2:$C$105,2,FALSE),"")</f>
        <v/>
      </c>
      <c r="AL3472" s="27"/>
      <c r="AM3472" s="27"/>
    </row>
    <row r="3473" spans="1:39">
      <c r="A3473" s="158"/>
      <c r="B3473" s="159" t="str">
        <f>A3473&amp;"-"&amp;TEXT(COUNTIF($A$5:A3473,A3473),"000")</f>
        <v>-000</v>
      </c>
      <c r="C3473" s="52"/>
      <c r="D3473" s="27"/>
      <c r="E3473" s="28"/>
      <c r="F3473" s="27"/>
      <c r="G3473" s="27"/>
      <c r="H3473" s="52"/>
      <c r="I3473" s="380" t="str">
        <f>IFERROR(VLOOKUP($F3473,'Liste planification'!$V$2:$W$96,2,FALSE),"")</f>
        <v/>
      </c>
      <c r="J3473" s="27"/>
      <c r="K3473" s="27"/>
      <c r="L3473" s="27"/>
      <c r="M3473" s="52"/>
      <c r="N3473" s="52"/>
      <c r="O3473" s="52"/>
      <c r="P3473" s="52"/>
      <c r="Q3473" s="52"/>
      <c r="R3473" s="52"/>
      <c r="S3473" s="52"/>
      <c r="T3473" s="52"/>
      <c r="U3473" s="52"/>
      <c r="V3473" s="52"/>
      <c r="W3473" s="52"/>
      <c r="X3473" s="52"/>
      <c r="Y3473" s="194"/>
      <c r="Z3473" s="776"/>
      <c r="AA3473" s="190"/>
      <c r="AB3473" s="747">
        <f t="shared" si="216"/>
        <v>0</v>
      </c>
      <c r="AC3473" s="748">
        <f t="shared" si="217"/>
        <v>0</v>
      </c>
      <c r="AD3473" s="187"/>
      <c r="AE3473" s="186"/>
      <c r="AF3473" s="190"/>
      <c r="AG3473" s="747">
        <f t="shared" si="218"/>
        <v>0</v>
      </c>
      <c r="AH3473" s="748">
        <f t="shared" si="219"/>
        <v>0</v>
      </c>
      <c r="AI3473" s="187"/>
      <c r="AJ3473" s="52"/>
      <c r="AK3473" s="156" t="str">
        <f>IFERROR(VLOOKUP($A3473,'Liste planification'!$B$2:$C$105,2,FALSE),"")</f>
        <v/>
      </c>
      <c r="AL3473" s="27"/>
      <c r="AM3473" s="27"/>
    </row>
    <row r="3474" spans="1:39">
      <c r="A3474" s="158"/>
      <c r="B3474" s="159" t="str">
        <f>A3474&amp;"-"&amp;TEXT(COUNTIF($A$5:A3474,A3474),"000")</f>
        <v>-000</v>
      </c>
      <c r="C3474" s="52"/>
      <c r="D3474" s="27"/>
      <c r="E3474" s="28"/>
      <c r="F3474" s="27"/>
      <c r="G3474" s="27"/>
      <c r="H3474" s="52"/>
      <c r="I3474" s="380" t="str">
        <f>IFERROR(VLOOKUP($F3474,'Liste planification'!$V$2:$W$96,2,FALSE),"")</f>
        <v/>
      </c>
      <c r="J3474" s="27"/>
      <c r="K3474" s="27"/>
      <c r="L3474" s="27"/>
      <c r="M3474" s="52"/>
      <c r="N3474" s="52"/>
      <c r="O3474" s="52"/>
      <c r="P3474" s="52"/>
      <c r="Q3474" s="52"/>
      <c r="R3474" s="52"/>
      <c r="S3474" s="52"/>
      <c r="T3474" s="52"/>
      <c r="U3474" s="52"/>
      <c r="V3474" s="52"/>
      <c r="W3474" s="52"/>
      <c r="X3474" s="52"/>
      <c r="Y3474" s="194"/>
      <c r="Z3474" s="776"/>
      <c r="AA3474" s="190"/>
      <c r="AB3474" s="747">
        <f t="shared" si="216"/>
        <v>0</v>
      </c>
      <c r="AC3474" s="748">
        <f t="shared" si="217"/>
        <v>0</v>
      </c>
      <c r="AD3474" s="187"/>
      <c r="AE3474" s="186"/>
      <c r="AF3474" s="190"/>
      <c r="AG3474" s="747">
        <f t="shared" si="218"/>
        <v>0</v>
      </c>
      <c r="AH3474" s="748">
        <f t="shared" si="219"/>
        <v>0</v>
      </c>
      <c r="AI3474" s="187"/>
      <c r="AJ3474" s="52"/>
      <c r="AK3474" s="156" t="str">
        <f>IFERROR(VLOOKUP($A3474,'Liste planification'!$B$2:$C$105,2,FALSE),"")</f>
        <v/>
      </c>
      <c r="AL3474" s="27"/>
      <c r="AM3474" s="27"/>
    </row>
    <row r="3475" spans="1:39">
      <c r="A3475" s="158"/>
      <c r="B3475" s="159" t="str">
        <f>A3475&amp;"-"&amp;TEXT(COUNTIF($A$5:A3475,A3475),"000")</f>
        <v>-000</v>
      </c>
      <c r="C3475" s="52"/>
      <c r="D3475" s="27"/>
      <c r="E3475" s="28"/>
      <c r="F3475" s="27"/>
      <c r="G3475" s="27"/>
      <c r="H3475" s="52"/>
      <c r="I3475" s="380" t="str">
        <f>IFERROR(VLOOKUP($F3475,'Liste planification'!$V$2:$W$96,2,FALSE),"")</f>
        <v/>
      </c>
      <c r="J3475" s="27"/>
      <c r="K3475" s="27"/>
      <c r="L3475" s="27"/>
      <c r="M3475" s="52"/>
      <c r="N3475" s="52"/>
      <c r="O3475" s="52"/>
      <c r="P3475" s="52"/>
      <c r="Q3475" s="52"/>
      <c r="R3475" s="52"/>
      <c r="S3475" s="52"/>
      <c r="T3475" s="52"/>
      <c r="U3475" s="52"/>
      <c r="V3475" s="52"/>
      <c r="W3475" s="52"/>
      <c r="X3475" s="52"/>
      <c r="Y3475" s="194"/>
      <c r="Z3475" s="776"/>
      <c r="AA3475" s="190"/>
      <c r="AB3475" s="747">
        <f t="shared" si="216"/>
        <v>0</v>
      </c>
      <c r="AC3475" s="748">
        <f t="shared" si="217"/>
        <v>0</v>
      </c>
      <c r="AD3475" s="187"/>
      <c r="AE3475" s="186"/>
      <c r="AF3475" s="190"/>
      <c r="AG3475" s="747">
        <f t="shared" si="218"/>
        <v>0</v>
      </c>
      <c r="AH3475" s="748">
        <f t="shared" si="219"/>
        <v>0</v>
      </c>
      <c r="AI3475" s="187"/>
      <c r="AJ3475" s="52"/>
      <c r="AK3475" s="156" t="str">
        <f>IFERROR(VLOOKUP($A3475,'Liste planification'!$B$2:$C$105,2,FALSE),"")</f>
        <v/>
      </c>
      <c r="AL3475" s="27"/>
      <c r="AM3475" s="27"/>
    </row>
    <row r="3476" spans="1:39">
      <c r="A3476" s="158"/>
      <c r="B3476" s="159" t="str">
        <f>A3476&amp;"-"&amp;TEXT(COUNTIF($A$5:A3476,A3476),"000")</f>
        <v>-000</v>
      </c>
      <c r="C3476" s="52"/>
      <c r="D3476" s="27"/>
      <c r="E3476" s="28"/>
      <c r="F3476" s="27"/>
      <c r="G3476" s="27"/>
      <c r="H3476" s="52"/>
      <c r="I3476" s="380" t="str">
        <f>IFERROR(VLOOKUP($F3476,'Liste planification'!$V$2:$W$96,2,FALSE),"")</f>
        <v/>
      </c>
      <c r="J3476" s="27"/>
      <c r="K3476" s="27"/>
      <c r="L3476" s="27"/>
      <c r="M3476" s="52"/>
      <c r="N3476" s="52"/>
      <c r="O3476" s="52"/>
      <c r="P3476" s="52"/>
      <c r="Q3476" s="52"/>
      <c r="R3476" s="52"/>
      <c r="S3476" s="52"/>
      <c r="T3476" s="52"/>
      <c r="U3476" s="52"/>
      <c r="V3476" s="52"/>
      <c r="W3476" s="52"/>
      <c r="X3476" s="52"/>
      <c r="Y3476" s="194"/>
      <c r="Z3476" s="776"/>
      <c r="AA3476" s="190"/>
      <c r="AB3476" s="747">
        <f t="shared" si="216"/>
        <v>0</v>
      </c>
      <c r="AC3476" s="748">
        <f t="shared" si="217"/>
        <v>0</v>
      </c>
      <c r="AD3476" s="187"/>
      <c r="AE3476" s="186"/>
      <c r="AF3476" s="190"/>
      <c r="AG3476" s="747">
        <f t="shared" si="218"/>
        <v>0</v>
      </c>
      <c r="AH3476" s="748">
        <f t="shared" si="219"/>
        <v>0</v>
      </c>
      <c r="AI3476" s="187"/>
      <c r="AJ3476" s="52"/>
      <c r="AK3476" s="156" t="str">
        <f>IFERROR(VLOOKUP($A3476,'Liste planification'!$B$2:$C$105,2,FALSE),"")</f>
        <v/>
      </c>
      <c r="AL3476" s="27"/>
      <c r="AM3476" s="27"/>
    </row>
    <row r="3477" spans="1:39">
      <c r="A3477" s="158"/>
      <c r="B3477" s="159" t="str">
        <f>A3477&amp;"-"&amp;TEXT(COUNTIF($A$5:A3477,A3477),"000")</f>
        <v>-000</v>
      </c>
      <c r="C3477" s="52"/>
      <c r="D3477" s="27"/>
      <c r="E3477" s="28"/>
      <c r="F3477" s="27"/>
      <c r="G3477" s="27"/>
      <c r="H3477" s="52"/>
      <c r="I3477" s="380" t="str">
        <f>IFERROR(VLOOKUP($F3477,'Liste planification'!$V$2:$W$96,2,FALSE),"")</f>
        <v/>
      </c>
      <c r="J3477" s="27"/>
      <c r="K3477" s="27"/>
      <c r="L3477" s="27"/>
      <c r="M3477" s="52"/>
      <c r="N3477" s="52"/>
      <c r="O3477" s="52"/>
      <c r="P3477" s="52"/>
      <c r="Q3477" s="52"/>
      <c r="R3477" s="52"/>
      <c r="S3477" s="52"/>
      <c r="T3477" s="52"/>
      <c r="U3477" s="52"/>
      <c r="V3477" s="52"/>
      <c r="W3477" s="52"/>
      <c r="X3477" s="52"/>
      <c r="Y3477" s="194"/>
      <c r="Z3477" s="776"/>
      <c r="AA3477" s="190"/>
      <c r="AB3477" s="747">
        <f t="shared" si="216"/>
        <v>0</v>
      </c>
      <c r="AC3477" s="748">
        <f t="shared" si="217"/>
        <v>0</v>
      </c>
      <c r="AD3477" s="187"/>
      <c r="AE3477" s="186"/>
      <c r="AF3477" s="190"/>
      <c r="AG3477" s="747">
        <f t="shared" si="218"/>
        <v>0</v>
      </c>
      <c r="AH3477" s="748">
        <f t="shared" si="219"/>
        <v>0</v>
      </c>
      <c r="AI3477" s="187"/>
      <c r="AJ3477" s="52"/>
      <c r="AK3477" s="156" t="str">
        <f>IFERROR(VLOOKUP($A3477,'Liste planification'!$B$2:$C$105,2,FALSE),"")</f>
        <v/>
      </c>
      <c r="AL3477" s="27"/>
      <c r="AM3477" s="27"/>
    </row>
    <row r="3478" spans="1:39">
      <c r="A3478" s="158"/>
      <c r="B3478" s="159" t="str">
        <f>A3478&amp;"-"&amp;TEXT(COUNTIF($A$5:A3478,A3478),"000")</f>
        <v>-000</v>
      </c>
      <c r="C3478" s="52"/>
      <c r="D3478" s="27"/>
      <c r="E3478" s="28"/>
      <c r="F3478" s="27"/>
      <c r="G3478" s="27"/>
      <c r="H3478" s="52"/>
      <c r="I3478" s="380" t="str">
        <f>IFERROR(VLOOKUP($F3478,'Liste planification'!$V$2:$W$96,2,FALSE),"")</f>
        <v/>
      </c>
      <c r="J3478" s="27"/>
      <c r="K3478" s="27"/>
      <c r="L3478" s="27"/>
      <c r="M3478" s="52"/>
      <c r="N3478" s="52"/>
      <c r="O3478" s="52"/>
      <c r="P3478" s="52"/>
      <c r="Q3478" s="52"/>
      <c r="R3478" s="52"/>
      <c r="S3478" s="52"/>
      <c r="T3478" s="52"/>
      <c r="U3478" s="52"/>
      <c r="V3478" s="52"/>
      <c r="W3478" s="52"/>
      <c r="X3478" s="52"/>
      <c r="Y3478" s="194"/>
      <c r="Z3478" s="776"/>
      <c r="AA3478" s="190"/>
      <c r="AB3478" s="747">
        <f t="shared" si="216"/>
        <v>0</v>
      </c>
      <c r="AC3478" s="748">
        <f t="shared" si="217"/>
        <v>0</v>
      </c>
      <c r="AD3478" s="187"/>
      <c r="AE3478" s="186"/>
      <c r="AF3478" s="190"/>
      <c r="AG3478" s="747">
        <f t="shared" si="218"/>
        <v>0</v>
      </c>
      <c r="AH3478" s="748">
        <f t="shared" si="219"/>
        <v>0</v>
      </c>
      <c r="AI3478" s="187"/>
      <c r="AJ3478" s="52"/>
      <c r="AK3478" s="156" t="str">
        <f>IFERROR(VLOOKUP($A3478,'Liste planification'!$B$2:$C$105,2,FALSE),"")</f>
        <v/>
      </c>
      <c r="AL3478" s="27"/>
      <c r="AM3478" s="27"/>
    </row>
    <row r="3479" spans="1:39">
      <c r="A3479" s="158"/>
      <c r="B3479" s="159" t="str">
        <f>A3479&amp;"-"&amp;TEXT(COUNTIF($A$5:A3479,A3479),"000")</f>
        <v>-000</v>
      </c>
      <c r="C3479" s="52"/>
      <c r="D3479" s="27"/>
      <c r="E3479" s="28"/>
      <c r="F3479" s="27"/>
      <c r="G3479" s="27"/>
      <c r="H3479" s="52"/>
      <c r="I3479" s="380" t="str">
        <f>IFERROR(VLOOKUP($F3479,'Liste planification'!$V$2:$W$96,2,FALSE),"")</f>
        <v/>
      </c>
      <c r="J3479" s="27"/>
      <c r="K3479" s="27"/>
      <c r="L3479" s="27"/>
      <c r="M3479" s="52"/>
      <c r="N3479" s="52"/>
      <c r="O3479" s="52"/>
      <c r="P3479" s="52"/>
      <c r="Q3479" s="52"/>
      <c r="R3479" s="52"/>
      <c r="S3479" s="52"/>
      <c r="T3479" s="52"/>
      <c r="U3479" s="52"/>
      <c r="V3479" s="52"/>
      <c r="W3479" s="52"/>
      <c r="X3479" s="52"/>
      <c r="Y3479" s="194"/>
      <c r="Z3479" s="776"/>
      <c r="AA3479" s="190"/>
      <c r="AB3479" s="747">
        <f t="shared" si="216"/>
        <v>0</v>
      </c>
      <c r="AC3479" s="748">
        <f t="shared" si="217"/>
        <v>0</v>
      </c>
      <c r="AD3479" s="187"/>
      <c r="AE3479" s="186"/>
      <c r="AF3479" s="190"/>
      <c r="AG3479" s="747">
        <f t="shared" si="218"/>
        <v>0</v>
      </c>
      <c r="AH3479" s="748">
        <f t="shared" si="219"/>
        <v>0</v>
      </c>
      <c r="AI3479" s="187"/>
      <c r="AJ3479" s="52"/>
      <c r="AK3479" s="156" t="str">
        <f>IFERROR(VLOOKUP($A3479,'Liste planification'!$B$2:$C$105,2,FALSE),"")</f>
        <v/>
      </c>
      <c r="AL3479" s="27"/>
      <c r="AM3479" s="27"/>
    </row>
    <row r="3480" spans="1:39">
      <c r="A3480" s="158"/>
      <c r="B3480" s="159" t="str">
        <f>A3480&amp;"-"&amp;TEXT(COUNTIF($A$5:A3480,A3480),"000")</f>
        <v>-000</v>
      </c>
      <c r="C3480" s="52"/>
      <c r="D3480" s="27"/>
      <c r="E3480" s="28"/>
      <c r="F3480" s="27"/>
      <c r="G3480" s="27"/>
      <c r="H3480" s="52"/>
      <c r="I3480" s="380" t="str">
        <f>IFERROR(VLOOKUP($F3480,'Liste planification'!$V$2:$W$96,2,FALSE),"")</f>
        <v/>
      </c>
      <c r="J3480" s="27"/>
      <c r="K3480" s="27"/>
      <c r="L3480" s="27"/>
      <c r="M3480" s="52"/>
      <c r="N3480" s="52"/>
      <c r="O3480" s="52"/>
      <c r="P3480" s="52"/>
      <c r="Q3480" s="52"/>
      <c r="R3480" s="52"/>
      <c r="S3480" s="52"/>
      <c r="T3480" s="52"/>
      <c r="U3480" s="52"/>
      <c r="V3480" s="52"/>
      <c r="W3480" s="52"/>
      <c r="X3480" s="52"/>
      <c r="Y3480" s="194"/>
      <c r="Z3480" s="776"/>
      <c r="AA3480" s="190"/>
      <c r="AB3480" s="747">
        <f t="shared" si="216"/>
        <v>0</v>
      </c>
      <c r="AC3480" s="748">
        <f t="shared" si="217"/>
        <v>0</v>
      </c>
      <c r="AD3480" s="187"/>
      <c r="AE3480" s="186"/>
      <c r="AF3480" s="190"/>
      <c r="AG3480" s="747">
        <f t="shared" si="218"/>
        <v>0</v>
      </c>
      <c r="AH3480" s="748">
        <f t="shared" si="219"/>
        <v>0</v>
      </c>
      <c r="AI3480" s="187"/>
      <c r="AJ3480" s="52"/>
      <c r="AK3480" s="156" t="str">
        <f>IFERROR(VLOOKUP($A3480,'Liste planification'!$B$2:$C$105,2,FALSE),"")</f>
        <v/>
      </c>
      <c r="AL3480" s="27"/>
      <c r="AM3480" s="27"/>
    </row>
    <row r="3481" spans="1:39">
      <c r="A3481" s="158"/>
      <c r="B3481" s="159" t="str">
        <f>A3481&amp;"-"&amp;TEXT(COUNTIF($A$5:A3481,A3481),"000")</f>
        <v>-000</v>
      </c>
      <c r="C3481" s="52"/>
      <c r="D3481" s="27"/>
      <c r="E3481" s="28"/>
      <c r="F3481" s="27"/>
      <c r="G3481" s="27"/>
      <c r="H3481" s="52"/>
      <c r="I3481" s="380" t="str">
        <f>IFERROR(VLOOKUP($F3481,'Liste planification'!$V$2:$W$96,2,FALSE),"")</f>
        <v/>
      </c>
      <c r="J3481" s="27"/>
      <c r="K3481" s="27"/>
      <c r="L3481" s="27"/>
      <c r="M3481" s="52"/>
      <c r="N3481" s="52"/>
      <c r="O3481" s="52"/>
      <c r="P3481" s="52"/>
      <c r="Q3481" s="52"/>
      <c r="R3481" s="52"/>
      <c r="S3481" s="52"/>
      <c r="T3481" s="52"/>
      <c r="U3481" s="52"/>
      <c r="V3481" s="52"/>
      <c r="W3481" s="52"/>
      <c r="X3481" s="52"/>
      <c r="Y3481" s="194"/>
      <c r="Z3481" s="776"/>
      <c r="AA3481" s="190"/>
      <c r="AB3481" s="747">
        <f t="shared" si="216"/>
        <v>0</v>
      </c>
      <c r="AC3481" s="748">
        <f t="shared" si="217"/>
        <v>0</v>
      </c>
      <c r="AD3481" s="187"/>
      <c r="AE3481" s="186"/>
      <c r="AF3481" s="190"/>
      <c r="AG3481" s="747">
        <f t="shared" si="218"/>
        <v>0</v>
      </c>
      <c r="AH3481" s="748">
        <f t="shared" si="219"/>
        <v>0</v>
      </c>
      <c r="AI3481" s="187"/>
      <c r="AJ3481" s="52"/>
      <c r="AK3481" s="156" t="str">
        <f>IFERROR(VLOOKUP($A3481,'Liste planification'!$B$2:$C$105,2,FALSE),"")</f>
        <v/>
      </c>
      <c r="AL3481" s="27"/>
      <c r="AM3481" s="27"/>
    </row>
    <row r="3482" spans="1:39">
      <c r="A3482" s="158"/>
      <c r="B3482" s="159" t="str">
        <f>A3482&amp;"-"&amp;TEXT(COUNTIF($A$5:A3482,A3482),"000")</f>
        <v>-000</v>
      </c>
      <c r="C3482" s="52"/>
      <c r="D3482" s="27"/>
      <c r="E3482" s="28"/>
      <c r="F3482" s="27"/>
      <c r="G3482" s="27"/>
      <c r="H3482" s="52"/>
      <c r="I3482" s="380" t="str">
        <f>IFERROR(VLOOKUP($F3482,'Liste planification'!$V$2:$W$96,2,FALSE),"")</f>
        <v/>
      </c>
      <c r="J3482" s="27"/>
      <c r="K3482" s="27"/>
      <c r="L3482" s="27"/>
      <c r="M3482" s="52"/>
      <c r="N3482" s="52"/>
      <c r="O3482" s="52"/>
      <c r="P3482" s="52"/>
      <c r="Q3482" s="52"/>
      <c r="R3482" s="52"/>
      <c r="S3482" s="52"/>
      <c r="T3482" s="52"/>
      <c r="U3482" s="52"/>
      <c r="V3482" s="52"/>
      <c r="W3482" s="52"/>
      <c r="X3482" s="52"/>
      <c r="Y3482" s="194"/>
      <c r="Z3482" s="776"/>
      <c r="AA3482" s="190"/>
      <c r="AB3482" s="747">
        <f t="shared" si="216"/>
        <v>0</v>
      </c>
      <c r="AC3482" s="748">
        <f t="shared" si="217"/>
        <v>0</v>
      </c>
      <c r="AD3482" s="187"/>
      <c r="AE3482" s="186"/>
      <c r="AF3482" s="190"/>
      <c r="AG3482" s="747">
        <f t="shared" si="218"/>
        <v>0</v>
      </c>
      <c r="AH3482" s="748">
        <f t="shared" si="219"/>
        <v>0</v>
      </c>
      <c r="AI3482" s="187"/>
      <c r="AJ3482" s="52"/>
      <c r="AK3482" s="156" t="str">
        <f>IFERROR(VLOOKUP($A3482,'Liste planification'!$B$2:$C$105,2,FALSE),"")</f>
        <v/>
      </c>
      <c r="AL3482" s="27"/>
      <c r="AM3482" s="27"/>
    </row>
    <row r="3483" spans="1:39">
      <c r="A3483" s="158"/>
      <c r="B3483" s="159" t="str">
        <f>A3483&amp;"-"&amp;TEXT(COUNTIF($A$5:A3483,A3483),"000")</f>
        <v>-000</v>
      </c>
      <c r="C3483" s="52"/>
      <c r="D3483" s="27"/>
      <c r="E3483" s="28"/>
      <c r="F3483" s="27"/>
      <c r="G3483" s="27"/>
      <c r="H3483" s="52"/>
      <c r="I3483" s="380" t="str">
        <f>IFERROR(VLOOKUP($F3483,'Liste planification'!$V$2:$W$96,2,FALSE),"")</f>
        <v/>
      </c>
      <c r="J3483" s="27"/>
      <c r="K3483" s="27"/>
      <c r="L3483" s="27"/>
      <c r="M3483" s="52"/>
      <c r="N3483" s="52"/>
      <c r="O3483" s="52"/>
      <c r="P3483" s="52"/>
      <c r="Q3483" s="52"/>
      <c r="R3483" s="52"/>
      <c r="S3483" s="52"/>
      <c r="T3483" s="52"/>
      <c r="U3483" s="52"/>
      <c r="V3483" s="52"/>
      <c r="W3483" s="52"/>
      <c r="X3483" s="52"/>
      <c r="Y3483" s="194"/>
      <c r="Z3483" s="776"/>
      <c r="AA3483" s="190"/>
      <c r="AB3483" s="747">
        <f t="shared" si="216"/>
        <v>0</v>
      </c>
      <c r="AC3483" s="748">
        <f t="shared" si="217"/>
        <v>0</v>
      </c>
      <c r="AD3483" s="187"/>
      <c r="AE3483" s="186"/>
      <c r="AF3483" s="190"/>
      <c r="AG3483" s="747">
        <f t="shared" si="218"/>
        <v>0</v>
      </c>
      <c r="AH3483" s="748">
        <f t="shared" si="219"/>
        <v>0</v>
      </c>
      <c r="AI3483" s="187"/>
      <c r="AJ3483" s="52"/>
      <c r="AK3483" s="156" t="str">
        <f>IFERROR(VLOOKUP($A3483,'Liste planification'!$B$2:$C$105,2,FALSE),"")</f>
        <v/>
      </c>
      <c r="AL3483" s="27"/>
      <c r="AM3483" s="27"/>
    </row>
    <row r="3484" spans="1:39">
      <c r="A3484" s="158"/>
      <c r="B3484" s="159" t="str">
        <f>A3484&amp;"-"&amp;TEXT(COUNTIF($A$5:A3484,A3484),"000")</f>
        <v>-000</v>
      </c>
      <c r="C3484" s="52"/>
      <c r="D3484" s="27"/>
      <c r="E3484" s="28"/>
      <c r="F3484" s="27"/>
      <c r="G3484" s="27"/>
      <c r="H3484" s="52"/>
      <c r="I3484" s="380" t="str">
        <f>IFERROR(VLOOKUP($F3484,'Liste planification'!$V$2:$W$96,2,FALSE),"")</f>
        <v/>
      </c>
      <c r="J3484" s="27"/>
      <c r="K3484" s="27"/>
      <c r="L3484" s="27"/>
      <c r="M3484" s="52"/>
      <c r="N3484" s="52"/>
      <c r="O3484" s="52"/>
      <c r="P3484" s="52"/>
      <c r="Q3484" s="52"/>
      <c r="R3484" s="52"/>
      <c r="S3484" s="52"/>
      <c r="T3484" s="52"/>
      <c r="U3484" s="52"/>
      <c r="V3484" s="52"/>
      <c r="W3484" s="52"/>
      <c r="X3484" s="52"/>
      <c r="Y3484" s="194"/>
      <c r="Z3484" s="776"/>
      <c r="AA3484" s="190"/>
      <c r="AB3484" s="747">
        <f t="shared" si="216"/>
        <v>0</v>
      </c>
      <c r="AC3484" s="748">
        <f t="shared" si="217"/>
        <v>0</v>
      </c>
      <c r="AD3484" s="187"/>
      <c r="AE3484" s="186"/>
      <c r="AF3484" s="190"/>
      <c r="AG3484" s="747">
        <f t="shared" si="218"/>
        <v>0</v>
      </c>
      <c r="AH3484" s="748">
        <f t="shared" si="219"/>
        <v>0</v>
      </c>
      <c r="AI3484" s="187"/>
      <c r="AJ3484" s="52"/>
      <c r="AK3484" s="156" t="str">
        <f>IFERROR(VLOOKUP($A3484,'Liste planification'!$B$2:$C$105,2,FALSE),"")</f>
        <v/>
      </c>
      <c r="AL3484" s="27"/>
      <c r="AM3484" s="27"/>
    </row>
    <row r="3485" spans="1:39">
      <c r="A3485" s="158"/>
      <c r="B3485" s="159" t="str">
        <f>A3485&amp;"-"&amp;TEXT(COUNTIF($A$5:A3485,A3485),"000")</f>
        <v>-000</v>
      </c>
      <c r="C3485" s="52"/>
      <c r="D3485" s="27"/>
      <c r="E3485" s="28"/>
      <c r="F3485" s="27"/>
      <c r="G3485" s="27"/>
      <c r="H3485" s="52"/>
      <c r="I3485" s="380" t="str">
        <f>IFERROR(VLOOKUP($F3485,'Liste planification'!$V$2:$W$96,2,FALSE),"")</f>
        <v/>
      </c>
      <c r="J3485" s="27"/>
      <c r="K3485" s="27"/>
      <c r="L3485" s="27"/>
      <c r="M3485" s="52"/>
      <c r="N3485" s="52"/>
      <c r="O3485" s="52"/>
      <c r="P3485" s="52"/>
      <c r="Q3485" s="52"/>
      <c r="R3485" s="52"/>
      <c r="S3485" s="52"/>
      <c r="T3485" s="52"/>
      <c r="U3485" s="52"/>
      <c r="V3485" s="52"/>
      <c r="W3485" s="52"/>
      <c r="X3485" s="52"/>
      <c r="Y3485" s="194"/>
      <c r="Z3485" s="776"/>
      <c r="AA3485" s="190"/>
      <c r="AB3485" s="747">
        <f t="shared" si="216"/>
        <v>0</v>
      </c>
      <c r="AC3485" s="748">
        <f t="shared" si="217"/>
        <v>0</v>
      </c>
      <c r="AD3485" s="187"/>
      <c r="AE3485" s="186"/>
      <c r="AF3485" s="190"/>
      <c r="AG3485" s="747">
        <f t="shared" si="218"/>
        <v>0</v>
      </c>
      <c r="AH3485" s="748">
        <f t="shared" si="219"/>
        <v>0</v>
      </c>
      <c r="AI3485" s="187"/>
      <c r="AJ3485" s="52"/>
      <c r="AK3485" s="156" t="str">
        <f>IFERROR(VLOOKUP($A3485,'Liste planification'!$B$2:$C$105,2,FALSE),"")</f>
        <v/>
      </c>
      <c r="AL3485" s="27"/>
      <c r="AM3485" s="27"/>
    </row>
    <row r="3486" spans="1:39">
      <c r="A3486" s="158"/>
      <c r="B3486" s="159" t="str">
        <f>A3486&amp;"-"&amp;TEXT(COUNTIF($A$5:A3486,A3486),"000")</f>
        <v>-000</v>
      </c>
      <c r="C3486" s="52"/>
      <c r="D3486" s="27"/>
      <c r="E3486" s="28"/>
      <c r="F3486" s="27"/>
      <c r="G3486" s="27"/>
      <c r="H3486" s="52"/>
      <c r="I3486" s="380" t="str">
        <f>IFERROR(VLOOKUP($F3486,'Liste planification'!$V$2:$W$96,2,FALSE),"")</f>
        <v/>
      </c>
      <c r="J3486" s="27"/>
      <c r="K3486" s="27"/>
      <c r="L3486" s="27"/>
      <c r="M3486" s="52"/>
      <c r="N3486" s="52"/>
      <c r="O3486" s="52"/>
      <c r="P3486" s="52"/>
      <c r="Q3486" s="52"/>
      <c r="R3486" s="52"/>
      <c r="S3486" s="52"/>
      <c r="T3486" s="52"/>
      <c r="U3486" s="52"/>
      <c r="V3486" s="52"/>
      <c r="W3486" s="52"/>
      <c r="X3486" s="52"/>
      <c r="Y3486" s="194"/>
      <c r="Z3486" s="776"/>
      <c r="AA3486" s="190"/>
      <c r="AB3486" s="747">
        <f t="shared" si="216"/>
        <v>0</v>
      </c>
      <c r="AC3486" s="748">
        <f t="shared" si="217"/>
        <v>0</v>
      </c>
      <c r="AD3486" s="187"/>
      <c r="AE3486" s="186"/>
      <c r="AF3486" s="190"/>
      <c r="AG3486" s="747">
        <f t="shared" si="218"/>
        <v>0</v>
      </c>
      <c r="AH3486" s="748">
        <f t="shared" si="219"/>
        <v>0</v>
      </c>
      <c r="AI3486" s="187"/>
      <c r="AJ3486" s="52"/>
      <c r="AK3486" s="156" t="str">
        <f>IFERROR(VLOOKUP($A3486,'Liste planification'!$B$2:$C$105,2,FALSE),"")</f>
        <v/>
      </c>
      <c r="AL3486" s="27"/>
      <c r="AM3486" s="27"/>
    </row>
    <row r="3487" spans="1:39">
      <c r="A3487" s="158"/>
      <c r="B3487" s="159" t="str">
        <f>A3487&amp;"-"&amp;TEXT(COUNTIF($A$5:A3487,A3487),"000")</f>
        <v>-000</v>
      </c>
      <c r="C3487" s="52"/>
      <c r="D3487" s="27"/>
      <c r="E3487" s="28"/>
      <c r="F3487" s="27"/>
      <c r="G3487" s="27"/>
      <c r="H3487" s="52"/>
      <c r="I3487" s="380" t="str">
        <f>IFERROR(VLOOKUP($F3487,'Liste planification'!$V$2:$W$96,2,FALSE),"")</f>
        <v/>
      </c>
      <c r="J3487" s="27"/>
      <c r="K3487" s="27"/>
      <c r="L3487" s="27"/>
      <c r="M3487" s="52"/>
      <c r="N3487" s="52"/>
      <c r="O3487" s="52"/>
      <c r="P3487" s="52"/>
      <c r="Q3487" s="52"/>
      <c r="R3487" s="52"/>
      <c r="S3487" s="52"/>
      <c r="T3487" s="52"/>
      <c r="U3487" s="52"/>
      <c r="V3487" s="52"/>
      <c r="W3487" s="52"/>
      <c r="X3487" s="52"/>
      <c r="Y3487" s="194"/>
      <c r="Z3487" s="776"/>
      <c r="AA3487" s="190"/>
      <c r="AB3487" s="747">
        <f t="shared" si="216"/>
        <v>0</v>
      </c>
      <c r="AC3487" s="748">
        <f t="shared" si="217"/>
        <v>0</v>
      </c>
      <c r="AD3487" s="187"/>
      <c r="AE3487" s="186"/>
      <c r="AF3487" s="190"/>
      <c r="AG3487" s="747">
        <f t="shared" si="218"/>
        <v>0</v>
      </c>
      <c r="AH3487" s="748">
        <f t="shared" si="219"/>
        <v>0</v>
      </c>
      <c r="AI3487" s="187"/>
      <c r="AJ3487" s="52"/>
      <c r="AK3487" s="156" t="str">
        <f>IFERROR(VLOOKUP($A3487,'Liste planification'!$B$2:$C$105,2,FALSE),"")</f>
        <v/>
      </c>
      <c r="AL3487" s="27"/>
      <c r="AM3487" s="27"/>
    </row>
    <row r="3488" spans="1:39">
      <c r="A3488" s="158"/>
      <c r="B3488" s="159" t="str">
        <f>A3488&amp;"-"&amp;TEXT(COUNTIF($A$5:A3488,A3488),"000")</f>
        <v>-000</v>
      </c>
      <c r="C3488" s="52"/>
      <c r="D3488" s="27"/>
      <c r="E3488" s="28"/>
      <c r="F3488" s="27"/>
      <c r="G3488" s="27"/>
      <c r="H3488" s="52"/>
      <c r="I3488" s="380" t="str">
        <f>IFERROR(VLOOKUP($F3488,'Liste planification'!$V$2:$W$96,2,FALSE),"")</f>
        <v/>
      </c>
      <c r="J3488" s="27"/>
      <c r="K3488" s="27"/>
      <c r="L3488" s="27"/>
      <c r="M3488" s="52"/>
      <c r="N3488" s="52"/>
      <c r="O3488" s="52"/>
      <c r="P3488" s="52"/>
      <c r="Q3488" s="52"/>
      <c r="R3488" s="52"/>
      <c r="S3488" s="52"/>
      <c r="T3488" s="52"/>
      <c r="U3488" s="52"/>
      <c r="V3488" s="52"/>
      <c r="W3488" s="52"/>
      <c r="X3488" s="52"/>
      <c r="Y3488" s="194"/>
      <c r="Z3488" s="776"/>
      <c r="AA3488" s="190"/>
      <c r="AB3488" s="747">
        <f t="shared" si="216"/>
        <v>0</v>
      </c>
      <c r="AC3488" s="748">
        <f t="shared" si="217"/>
        <v>0</v>
      </c>
      <c r="AD3488" s="187"/>
      <c r="AE3488" s="186"/>
      <c r="AF3488" s="190"/>
      <c r="AG3488" s="747">
        <f t="shared" si="218"/>
        <v>0</v>
      </c>
      <c r="AH3488" s="748">
        <f t="shared" si="219"/>
        <v>0</v>
      </c>
      <c r="AI3488" s="187"/>
      <c r="AJ3488" s="52"/>
      <c r="AK3488" s="156" t="str">
        <f>IFERROR(VLOOKUP($A3488,'Liste planification'!$B$2:$C$105,2,FALSE),"")</f>
        <v/>
      </c>
      <c r="AL3488" s="27"/>
      <c r="AM3488" s="27"/>
    </row>
    <row r="3489" spans="1:39">
      <c r="A3489" s="158"/>
      <c r="B3489" s="159" t="str">
        <f>A3489&amp;"-"&amp;TEXT(COUNTIF($A$5:A3489,A3489),"000")</f>
        <v>-000</v>
      </c>
      <c r="C3489" s="52"/>
      <c r="D3489" s="27"/>
      <c r="E3489" s="28"/>
      <c r="F3489" s="27"/>
      <c r="G3489" s="27"/>
      <c r="H3489" s="52"/>
      <c r="I3489" s="380" t="str">
        <f>IFERROR(VLOOKUP($F3489,'Liste planification'!$V$2:$W$96,2,FALSE),"")</f>
        <v/>
      </c>
      <c r="J3489" s="27"/>
      <c r="K3489" s="27"/>
      <c r="L3489" s="27"/>
      <c r="M3489" s="52"/>
      <c r="N3489" s="52"/>
      <c r="O3489" s="52"/>
      <c r="P3489" s="52"/>
      <c r="Q3489" s="52"/>
      <c r="R3489" s="52"/>
      <c r="S3489" s="52"/>
      <c r="T3489" s="52"/>
      <c r="U3489" s="52"/>
      <c r="V3489" s="52"/>
      <c r="W3489" s="52"/>
      <c r="X3489" s="52"/>
      <c r="Y3489" s="194"/>
      <c r="Z3489" s="776"/>
      <c r="AA3489" s="190"/>
      <c r="AB3489" s="747">
        <f t="shared" si="216"/>
        <v>0</v>
      </c>
      <c r="AC3489" s="748">
        <f t="shared" si="217"/>
        <v>0</v>
      </c>
      <c r="AD3489" s="187"/>
      <c r="AE3489" s="186"/>
      <c r="AF3489" s="190"/>
      <c r="AG3489" s="747">
        <f t="shared" si="218"/>
        <v>0</v>
      </c>
      <c r="AH3489" s="748">
        <f t="shared" si="219"/>
        <v>0</v>
      </c>
      <c r="AI3489" s="187"/>
      <c r="AJ3489" s="52"/>
      <c r="AK3489" s="156" t="str">
        <f>IFERROR(VLOOKUP($A3489,'Liste planification'!$B$2:$C$105,2,FALSE),"")</f>
        <v/>
      </c>
      <c r="AL3489" s="27"/>
      <c r="AM3489" s="27"/>
    </row>
    <row r="3490" spans="1:39">
      <c r="A3490" s="158"/>
      <c r="B3490" s="159" t="str">
        <f>A3490&amp;"-"&amp;TEXT(COUNTIF($A$5:A3490,A3490),"000")</f>
        <v>-000</v>
      </c>
      <c r="C3490" s="52"/>
      <c r="D3490" s="27"/>
      <c r="E3490" s="28"/>
      <c r="F3490" s="27"/>
      <c r="G3490" s="27"/>
      <c r="H3490" s="52"/>
      <c r="I3490" s="380" t="str">
        <f>IFERROR(VLOOKUP($F3490,'Liste planification'!$V$2:$W$96,2,FALSE),"")</f>
        <v/>
      </c>
      <c r="J3490" s="27"/>
      <c r="K3490" s="27"/>
      <c r="L3490" s="27"/>
      <c r="M3490" s="52"/>
      <c r="N3490" s="52"/>
      <c r="O3490" s="52"/>
      <c r="P3490" s="52"/>
      <c r="Q3490" s="52"/>
      <c r="R3490" s="52"/>
      <c r="S3490" s="52"/>
      <c r="T3490" s="52"/>
      <c r="U3490" s="52"/>
      <c r="V3490" s="52"/>
      <c r="W3490" s="52"/>
      <c r="X3490" s="52"/>
      <c r="Y3490" s="194"/>
      <c r="Z3490" s="776"/>
      <c r="AA3490" s="190"/>
      <c r="AB3490" s="747">
        <f t="shared" si="216"/>
        <v>0</v>
      </c>
      <c r="AC3490" s="748">
        <f t="shared" si="217"/>
        <v>0</v>
      </c>
      <c r="AD3490" s="187"/>
      <c r="AE3490" s="186"/>
      <c r="AF3490" s="190"/>
      <c r="AG3490" s="747">
        <f t="shared" si="218"/>
        <v>0</v>
      </c>
      <c r="AH3490" s="748">
        <f t="shared" si="219"/>
        <v>0</v>
      </c>
      <c r="AI3490" s="187"/>
      <c r="AJ3490" s="52"/>
      <c r="AK3490" s="156" t="str">
        <f>IFERROR(VLOOKUP($A3490,'Liste planification'!$B$2:$C$105,2,FALSE),"")</f>
        <v/>
      </c>
      <c r="AL3490" s="27"/>
      <c r="AM3490" s="27"/>
    </row>
    <row r="3491" spans="1:39">
      <c r="A3491" s="158"/>
      <c r="B3491" s="159" t="str">
        <f>A3491&amp;"-"&amp;TEXT(COUNTIF($A$5:A3491,A3491),"000")</f>
        <v>-000</v>
      </c>
      <c r="C3491" s="52"/>
      <c r="D3491" s="27"/>
      <c r="E3491" s="28"/>
      <c r="F3491" s="27"/>
      <c r="G3491" s="27"/>
      <c r="H3491" s="52"/>
      <c r="I3491" s="380" t="str">
        <f>IFERROR(VLOOKUP($F3491,'Liste planification'!$V$2:$W$96,2,FALSE),"")</f>
        <v/>
      </c>
      <c r="J3491" s="27"/>
      <c r="K3491" s="27"/>
      <c r="L3491" s="27"/>
      <c r="M3491" s="52"/>
      <c r="N3491" s="52"/>
      <c r="O3491" s="52"/>
      <c r="P3491" s="52"/>
      <c r="Q3491" s="52"/>
      <c r="R3491" s="52"/>
      <c r="S3491" s="52"/>
      <c r="T3491" s="52"/>
      <c r="U3491" s="52"/>
      <c r="V3491" s="52"/>
      <c r="W3491" s="52"/>
      <c r="X3491" s="52"/>
      <c r="Y3491" s="194"/>
      <c r="Z3491" s="776"/>
      <c r="AA3491" s="190"/>
      <c r="AB3491" s="747">
        <f t="shared" si="216"/>
        <v>0</v>
      </c>
      <c r="AC3491" s="748">
        <f t="shared" si="217"/>
        <v>0</v>
      </c>
      <c r="AD3491" s="187"/>
      <c r="AE3491" s="186"/>
      <c r="AF3491" s="190"/>
      <c r="AG3491" s="747">
        <f t="shared" si="218"/>
        <v>0</v>
      </c>
      <c r="AH3491" s="748">
        <f t="shared" si="219"/>
        <v>0</v>
      </c>
      <c r="AI3491" s="187"/>
      <c r="AJ3491" s="52"/>
      <c r="AK3491" s="156" t="str">
        <f>IFERROR(VLOOKUP($A3491,'Liste planification'!$B$2:$C$105,2,FALSE),"")</f>
        <v/>
      </c>
      <c r="AL3491" s="27"/>
      <c r="AM3491" s="27"/>
    </row>
    <row r="3492" spans="1:39">
      <c r="A3492" s="158"/>
      <c r="B3492" s="159" t="str">
        <f>A3492&amp;"-"&amp;TEXT(COUNTIF($A$5:A3492,A3492),"000")</f>
        <v>-000</v>
      </c>
      <c r="C3492" s="52"/>
      <c r="D3492" s="27"/>
      <c r="E3492" s="28"/>
      <c r="F3492" s="27"/>
      <c r="G3492" s="27"/>
      <c r="H3492" s="52"/>
      <c r="I3492" s="380" t="str">
        <f>IFERROR(VLOOKUP($F3492,'Liste planification'!$V$2:$W$96,2,FALSE),"")</f>
        <v/>
      </c>
      <c r="J3492" s="27"/>
      <c r="K3492" s="27"/>
      <c r="L3492" s="27"/>
      <c r="M3492" s="52"/>
      <c r="N3492" s="52"/>
      <c r="O3492" s="52"/>
      <c r="P3492" s="52"/>
      <c r="Q3492" s="52"/>
      <c r="R3492" s="52"/>
      <c r="S3492" s="52"/>
      <c r="T3492" s="52"/>
      <c r="U3492" s="52"/>
      <c r="V3492" s="52"/>
      <c r="W3492" s="52"/>
      <c r="X3492" s="52"/>
      <c r="Y3492" s="194"/>
      <c r="Z3492" s="776"/>
      <c r="AA3492" s="190"/>
      <c r="AB3492" s="747">
        <f t="shared" si="216"/>
        <v>0</v>
      </c>
      <c r="AC3492" s="748">
        <f t="shared" si="217"/>
        <v>0</v>
      </c>
      <c r="AD3492" s="187"/>
      <c r="AE3492" s="186"/>
      <c r="AF3492" s="190"/>
      <c r="AG3492" s="747">
        <f t="shared" si="218"/>
        <v>0</v>
      </c>
      <c r="AH3492" s="748">
        <f t="shared" si="219"/>
        <v>0</v>
      </c>
      <c r="AI3492" s="187"/>
      <c r="AJ3492" s="52"/>
      <c r="AK3492" s="156" t="str">
        <f>IFERROR(VLOOKUP($A3492,'Liste planification'!$B$2:$C$105,2,FALSE),"")</f>
        <v/>
      </c>
      <c r="AL3492" s="27"/>
      <c r="AM3492" s="27"/>
    </row>
    <row r="3493" spans="1:39">
      <c r="A3493" s="158"/>
      <c r="B3493" s="159" t="str">
        <f>A3493&amp;"-"&amp;TEXT(COUNTIF($A$5:A3493,A3493),"000")</f>
        <v>-000</v>
      </c>
      <c r="C3493" s="52"/>
      <c r="D3493" s="27"/>
      <c r="E3493" s="28"/>
      <c r="F3493" s="27"/>
      <c r="G3493" s="27"/>
      <c r="H3493" s="52"/>
      <c r="I3493" s="380" t="str">
        <f>IFERROR(VLOOKUP($F3493,'Liste planification'!$V$2:$W$96,2,FALSE),"")</f>
        <v/>
      </c>
      <c r="J3493" s="27"/>
      <c r="K3493" s="27"/>
      <c r="L3493" s="27"/>
      <c r="M3493" s="52"/>
      <c r="N3493" s="52"/>
      <c r="O3493" s="52"/>
      <c r="P3493" s="52"/>
      <c r="Q3493" s="52"/>
      <c r="R3493" s="52"/>
      <c r="S3493" s="52"/>
      <c r="T3493" s="52"/>
      <c r="U3493" s="52"/>
      <c r="V3493" s="52"/>
      <c r="W3493" s="52"/>
      <c r="X3493" s="52"/>
      <c r="Y3493" s="194"/>
      <c r="Z3493" s="776"/>
      <c r="AA3493" s="190"/>
      <c r="AB3493" s="747">
        <f t="shared" si="216"/>
        <v>0</v>
      </c>
      <c r="AC3493" s="748">
        <f t="shared" si="217"/>
        <v>0</v>
      </c>
      <c r="AD3493" s="187"/>
      <c r="AE3493" s="186"/>
      <c r="AF3493" s="190"/>
      <c r="AG3493" s="747">
        <f t="shared" si="218"/>
        <v>0</v>
      </c>
      <c r="AH3493" s="748">
        <f t="shared" si="219"/>
        <v>0</v>
      </c>
      <c r="AI3493" s="187"/>
      <c r="AJ3493" s="52"/>
      <c r="AK3493" s="156" t="str">
        <f>IFERROR(VLOOKUP($A3493,'Liste planification'!$B$2:$C$105,2,FALSE),"")</f>
        <v/>
      </c>
      <c r="AL3493" s="27"/>
      <c r="AM3493" s="27"/>
    </row>
    <row r="3494" spans="1:39">
      <c r="A3494" s="158"/>
      <c r="B3494" s="159" t="str">
        <f>A3494&amp;"-"&amp;TEXT(COUNTIF($A$5:A3494,A3494),"000")</f>
        <v>-000</v>
      </c>
      <c r="C3494" s="52"/>
      <c r="D3494" s="27"/>
      <c r="E3494" s="28"/>
      <c r="F3494" s="27"/>
      <c r="G3494" s="27"/>
      <c r="H3494" s="52"/>
      <c r="I3494" s="380" t="str">
        <f>IFERROR(VLOOKUP($F3494,'Liste planification'!$V$2:$W$96,2,FALSE),"")</f>
        <v/>
      </c>
      <c r="J3494" s="27"/>
      <c r="K3494" s="27"/>
      <c r="L3494" s="27"/>
      <c r="M3494" s="52"/>
      <c r="N3494" s="52"/>
      <c r="O3494" s="52"/>
      <c r="P3494" s="52"/>
      <c r="Q3494" s="52"/>
      <c r="R3494" s="52"/>
      <c r="S3494" s="52"/>
      <c r="T3494" s="52"/>
      <c r="U3494" s="52"/>
      <c r="V3494" s="52"/>
      <c r="W3494" s="52"/>
      <c r="X3494" s="52"/>
      <c r="Y3494" s="194"/>
      <c r="Z3494" s="776"/>
      <c r="AA3494" s="190"/>
      <c r="AB3494" s="747">
        <f t="shared" si="216"/>
        <v>0</v>
      </c>
      <c r="AC3494" s="748">
        <f t="shared" si="217"/>
        <v>0</v>
      </c>
      <c r="AD3494" s="187"/>
      <c r="AE3494" s="186"/>
      <c r="AF3494" s="190"/>
      <c r="AG3494" s="747">
        <f t="shared" si="218"/>
        <v>0</v>
      </c>
      <c r="AH3494" s="748">
        <f t="shared" si="219"/>
        <v>0</v>
      </c>
      <c r="AI3494" s="187"/>
      <c r="AJ3494" s="52"/>
      <c r="AK3494" s="156" t="str">
        <f>IFERROR(VLOOKUP($A3494,'Liste planification'!$B$2:$C$105,2,FALSE),"")</f>
        <v/>
      </c>
      <c r="AL3494" s="27"/>
      <c r="AM3494" s="27"/>
    </row>
    <row r="3495" spans="1:39">
      <c r="A3495" s="158"/>
      <c r="B3495" s="159" t="str">
        <f>A3495&amp;"-"&amp;TEXT(COUNTIF($A$5:A3495,A3495),"000")</f>
        <v>-000</v>
      </c>
      <c r="C3495" s="52"/>
      <c r="D3495" s="27"/>
      <c r="E3495" s="28"/>
      <c r="F3495" s="27"/>
      <c r="G3495" s="27"/>
      <c r="H3495" s="52"/>
      <c r="I3495" s="380" t="str">
        <f>IFERROR(VLOOKUP($F3495,'Liste planification'!$V$2:$W$96,2,FALSE),"")</f>
        <v/>
      </c>
      <c r="J3495" s="27"/>
      <c r="K3495" s="27"/>
      <c r="L3495" s="27"/>
      <c r="M3495" s="52"/>
      <c r="N3495" s="52"/>
      <c r="O3495" s="52"/>
      <c r="P3495" s="52"/>
      <c r="Q3495" s="52"/>
      <c r="R3495" s="52"/>
      <c r="S3495" s="52"/>
      <c r="T3495" s="52"/>
      <c r="U3495" s="52"/>
      <c r="V3495" s="52"/>
      <c r="W3495" s="52"/>
      <c r="X3495" s="52"/>
      <c r="Y3495" s="194"/>
      <c r="Z3495" s="776"/>
      <c r="AA3495" s="190"/>
      <c r="AB3495" s="747">
        <f t="shared" si="216"/>
        <v>0</v>
      </c>
      <c r="AC3495" s="748">
        <f t="shared" si="217"/>
        <v>0</v>
      </c>
      <c r="AD3495" s="187"/>
      <c r="AE3495" s="186"/>
      <c r="AF3495" s="190"/>
      <c r="AG3495" s="747">
        <f t="shared" si="218"/>
        <v>0</v>
      </c>
      <c r="AH3495" s="748">
        <f t="shared" si="219"/>
        <v>0</v>
      </c>
      <c r="AI3495" s="187"/>
      <c r="AJ3495" s="52"/>
      <c r="AK3495" s="156" t="str">
        <f>IFERROR(VLOOKUP($A3495,'Liste planification'!$B$2:$C$105,2,FALSE),"")</f>
        <v/>
      </c>
      <c r="AL3495" s="27"/>
      <c r="AM3495" s="27"/>
    </row>
    <row r="3496" spans="1:39">
      <c r="A3496" s="158"/>
      <c r="B3496" s="159" t="str">
        <f>A3496&amp;"-"&amp;TEXT(COUNTIF($A$5:A3496,A3496),"000")</f>
        <v>-000</v>
      </c>
      <c r="C3496" s="52"/>
      <c r="D3496" s="27"/>
      <c r="E3496" s="28"/>
      <c r="F3496" s="27"/>
      <c r="G3496" s="27"/>
      <c r="H3496" s="52"/>
      <c r="I3496" s="380" t="str">
        <f>IFERROR(VLOOKUP($F3496,'Liste planification'!$V$2:$W$96,2,FALSE),"")</f>
        <v/>
      </c>
      <c r="J3496" s="27"/>
      <c r="K3496" s="27"/>
      <c r="L3496" s="27"/>
      <c r="M3496" s="52"/>
      <c r="N3496" s="52"/>
      <c r="O3496" s="52"/>
      <c r="P3496" s="52"/>
      <c r="Q3496" s="52"/>
      <c r="R3496" s="52"/>
      <c r="S3496" s="52"/>
      <c r="T3496" s="52"/>
      <c r="U3496" s="52"/>
      <c r="V3496" s="52"/>
      <c r="W3496" s="52"/>
      <c r="X3496" s="52"/>
      <c r="Y3496" s="194"/>
      <c r="Z3496" s="776"/>
      <c r="AA3496" s="190"/>
      <c r="AB3496" s="747">
        <f t="shared" si="216"/>
        <v>0</v>
      </c>
      <c r="AC3496" s="748">
        <f t="shared" si="217"/>
        <v>0</v>
      </c>
      <c r="AD3496" s="187"/>
      <c r="AE3496" s="186"/>
      <c r="AF3496" s="190"/>
      <c r="AG3496" s="747">
        <f t="shared" si="218"/>
        <v>0</v>
      </c>
      <c r="AH3496" s="748">
        <f t="shared" si="219"/>
        <v>0</v>
      </c>
      <c r="AI3496" s="187"/>
      <c r="AJ3496" s="52"/>
      <c r="AK3496" s="156" t="str">
        <f>IFERROR(VLOOKUP($A3496,'Liste planification'!$B$2:$C$105,2,FALSE),"")</f>
        <v/>
      </c>
      <c r="AL3496" s="27"/>
      <c r="AM3496" s="27"/>
    </row>
    <row r="3497" spans="1:39">
      <c r="A3497" s="158"/>
      <c r="B3497" s="159" t="str">
        <f>A3497&amp;"-"&amp;TEXT(COUNTIF($A$5:A3497,A3497),"000")</f>
        <v>-000</v>
      </c>
      <c r="C3497" s="52"/>
      <c r="D3497" s="27"/>
      <c r="E3497" s="28"/>
      <c r="F3497" s="27"/>
      <c r="G3497" s="27"/>
      <c r="H3497" s="52"/>
      <c r="I3497" s="380" t="str">
        <f>IFERROR(VLOOKUP($F3497,'Liste planification'!$V$2:$W$96,2,FALSE),"")</f>
        <v/>
      </c>
      <c r="J3497" s="27"/>
      <c r="K3497" s="27"/>
      <c r="L3497" s="27"/>
      <c r="M3497" s="52"/>
      <c r="N3497" s="52"/>
      <c r="O3497" s="52"/>
      <c r="P3497" s="52"/>
      <c r="Q3497" s="52"/>
      <c r="R3497" s="52"/>
      <c r="S3497" s="52"/>
      <c r="T3497" s="52"/>
      <c r="U3497" s="52"/>
      <c r="V3497" s="52"/>
      <c r="W3497" s="52"/>
      <c r="X3497" s="52"/>
      <c r="Y3497" s="194"/>
      <c r="Z3497" s="776"/>
      <c r="AA3497" s="190"/>
      <c r="AB3497" s="747">
        <f t="shared" si="216"/>
        <v>0</v>
      </c>
      <c r="AC3497" s="748">
        <f t="shared" si="217"/>
        <v>0</v>
      </c>
      <c r="AD3497" s="187"/>
      <c r="AE3497" s="186"/>
      <c r="AF3497" s="190"/>
      <c r="AG3497" s="747">
        <f t="shared" si="218"/>
        <v>0</v>
      </c>
      <c r="AH3497" s="748">
        <f t="shared" si="219"/>
        <v>0</v>
      </c>
      <c r="AI3497" s="187"/>
      <c r="AJ3497" s="52"/>
      <c r="AK3497" s="156" t="str">
        <f>IFERROR(VLOOKUP($A3497,'Liste planification'!$B$2:$C$105,2,FALSE),"")</f>
        <v/>
      </c>
      <c r="AL3497" s="27"/>
      <c r="AM3497" s="27"/>
    </row>
    <row r="3498" spans="1:39">
      <c r="A3498" s="158"/>
      <c r="B3498" s="159" t="str">
        <f>A3498&amp;"-"&amp;TEXT(COUNTIF($A$5:A3498,A3498),"000")</f>
        <v>-000</v>
      </c>
      <c r="C3498" s="52"/>
      <c r="D3498" s="27"/>
      <c r="E3498" s="28"/>
      <c r="F3498" s="27"/>
      <c r="G3498" s="27"/>
      <c r="H3498" s="52"/>
      <c r="I3498" s="380" t="str">
        <f>IFERROR(VLOOKUP($F3498,'Liste planification'!$V$2:$W$96,2,FALSE),"")</f>
        <v/>
      </c>
      <c r="J3498" s="27"/>
      <c r="K3498" s="27"/>
      <c r="L3498" s="27"/>
      <c r="M3498" s="52"/>
      <c r="N3498" s="52"/>
      <c r="O3498" s="52"/>
      <c r="P3498" s="52"/>
      <c r="Q3498" s="52"/>
      <c r="R3498" s="52"/>
      <c r="S3498" s="52"/>
      <c r="T3498" s="52"/>
      <c r="U3498" s="52"/>
      <c r="V3498" s="52"/>
      <c r="W3498" s="52"/>
      <c r="X3498" s="52"/>
      <c r="Y3498" s="194"/>
      <c r="Z3498" s="776"/>
      <c r="AA3498" s="190"/>
      <c r="AB3498" s="747">
        <f t="shared" si="216"/>
        <v>0</v>
      </c>
      <c r="AC3498" s="748">
        <f t="shared" si="217"/>
        <v>0</v>
      </c>
      <c r="AD3498" s="187"/>
      <c r="AE3498" s="186"/>
      <c r="AF3498" s="190"/>
      <c r="AG3498" s="747">
        <f t="shared" si="218"/>
        <v>0</v>
      </c>
      <c r="AH3498" s="748">
        <f t="shared" si="219"/>
        <v>0</v>
      </c>
      <c r="AI3498" s="187"/>
      <c r="AJ3498" s="52"/>
      <c r="AK3498" s="156" t="str">
        <f>IFERROR(VLOOKUP($A3498,'Liste planification'!$B$2:$C$105,2,FALSE),"")</f>
        <v/>
      </c>
      <c r="AL3498" s="27"/>
      <c r="AM3498" s="27"/>
    </row>
    <row r="3499" spans="1:39">
      <c r="A3499" s="158"/>
      <c r="B3499" s="159" t="str">
        <f>A3499&amp;"-"&amp;TEXT(COUNTIF($A$5:A3499,A3499),"000")</f>
        <v>-000</v>
      </c>
      <c r="C3499" s="52"/>
      <c r="D3499" s="27"/>
      <c r="E3499" s="28"/>
      <c r="F3499" s="27"/>
      <c r="G3499" s="27"/>
      <c r="H3499" s="52"/>
      <c r="I3499" s="380" t="str">
        <f>IFERROR(VLOOKUP($F3499,'Liste planification'!$V$2:$W$96,2,FALSE),"")</f>
        <v/>
      </c>
      <c r="J3499" s="27"/>
      <c r="K3499" s="27"/>
      <c r="L3499" s="27"/>
      <c r="M3499" s="52"/>
      <c r="N3499" s="52"/>
      <c r="O3499" s="52"/>
      <c r="P3499" s="52"/>
      <c r="Q3499" s="52"/>
      <c r="R3499" s="52"/>
      <c r="S3499" s="52"/>
      <c r="T3499" s="52"/>
      <c r="U3499" s="52"/>
      <c r="V3499" s="52"/>
      <c r="W3499" s="52"/>
      <c r="X3499" s="52"/>
      <c r="Y3499" s="194"/>
      <c r="Z3499" s="776"/>
      <c r="AA3499" s="190"/>
      <c r="AB3499" s="747">
        <f t="shared" si="216"/>
        <v>0</v>
      </c>
      <c r="AC3499" s="748">
        <f t="shared" si="217"/>
        <v>0</v>
      </c>
      <c r="AD3499" s="187"/>
      <c r="AE3499" s="186"/>
      <c r="AF3499" s="190"/>
      <c r="AG3499" s="747">
        <f t="shared" si="218"/>
        <v>0</v>
      </c>
      <c r="AH3499" s="748">
        <f t="shared" si="219"/>
        <v>0</v>
      </c>
      <c r="AI3499" s="187"/>
      <c r="AJ3499" s="52"/>
      <c r="AK3499" s="156" t="str">
        <f>IFERROR(VLOOKUP($A3499,'Liste planification'!$B$2:$C$105,2,FALSE),"")</f>
        <v/>
      </c>
      <c r="AL3499" s="27"/>
      <c r="AM3499" s="27"/>
    </row>
    <row r="3500" spans="1:39">
      <c r="A3500" s="158"/>
      <c r="B3500" s="159" t="str">
        <f>A3500&amp;"-"&amp;TEXT(COUNTIF($A$5:A3500,A3500),"000")</f>
        <v>-000</v>
      </c>
      <c r="C3500" s="52"/>
      <c r="D3500" s="27"/>
      <c r="E3500" s="28"/>
      <c r="F3500" s="27"/>
      <c r="G3500" s="27"/>
      <c r="H3500" s="52"/>
      <c r="I3500" s="380" t="str">
        <f>IFERROR(VLOOKUP($F3500,'Liste planification'!$V$2:$W$96,2,FALSE),"")</f>
        <v/>
      </c>
      <c r="J3500" s="27"/>
      <c r="K3500" s="27"/>
      <c r="L3500" s="27"/>
      <c r="M3500" s="52"/>
      <c r="N3500" s="52"/>
      <c r="O3500" s="52"/>
      <c r="P3500" s="52"/>
      <c r="Q3500" s="52"/>
      <c r="R3500" s="52"/>
      <c r="S3500" s="52"/>
      <c r="T3500" s="52"/>
      <c r="U3500" s="52"/>
      <c r="V3500" s="52"/>
      <c r="W3500" s="52"/>
      <c r="X3500" s="52"/>
      <c r="Y3500" s="194"/>
      <c r="Z3500" s="776"/>
      <c r="AA3500" s="190"/>
      <c r="AB3500" s="747">
        <f t="shared" si="216"/>
        <v>0</v>
      </c>
      <c r="AC3500" s="748">
        <f t="shared" si="217"/>
        <v>0</v>
      </c>
      <c r="AD3500" s="187"/>
      <c r="AE3500" s="186"/>
      <c r="AF3500" s="190"/>
      <c r="AG3500" s="747">
        <f t="shared" si="218"/>
        <v>0</v>
      </c>
      <c r="AH3500" s="748">
        <f t="shared" si="219"/>
        <v>0</v>
      </c>
      <c r="AI3500" s="187"/>
      <c r="AJ3500" s="52"/>
      <c r="AK3500" s="156" t="str">
        <f>IFERROR(VLOOKUP($A3500,'Liste planification'!$B$2:$C$105,2,FALSE),"")</f>
        <v/>
      </c>
      <c r="AL3500" s="27"/>
      <c r="AM3500" s="27"/>
    </row>
    <row r="3501" spans="1:39">
      <c r="A3501" s="158"/>
      <c r="B3501" s="159" t="str">
        <f>A3501&amp;"-"&amp;TEXT(COUNTIF($A$5:A3501,A3501),"000")</f>
        <v>-000</v>
      </c>
      <c r="C3501" s="52"/>
      <c r="D3501" s="27"/>
      <c r="E3501" s="28"/>
      <c r="F3501" s="27"/>
      <c r="G3501" s="27"/>
      <c r="H3501" s="52"/>
      <c r="I3501" s="380" t="str">
        <f>IFERROR(VLOOKUP($F3501,'Liste planification'!$V$2:$W$96,2,FALSE),"")</f>
        <v/>
      </c>
      <c r="J3501" s="27"/>
      <c r="K3501" s="27"/>
      <c r="L3501" s="27"/>
      <c r="M3501" s="52"/>
      <c r="N3501" s="52"/>
      <c r="O3501" s="52"/>
      <c r="P3501" s="52"/>
      <c r="Q3501" s="52"/>
      <c r="R3501" s="52"/>
      <c r="S3501" s="52"/>
      <c r="T3501" s="52"/>
      <c r="U3501" s="52"/>
      <c r="V3501" s="52"/>
      <c r="W3501" s="52"/>
      <c r="X3501" s="52"/>
      <c r="Y3501" s="194"/>
      <c r="Z3501" s="776"/>
      <c r="AA3501" s="190"/>
      <c r="AB3501" s="747">
        <f t="shared" si="216"/>
        <v>0</v>
      </c>
      <c r="AC3501" s="748">
        <f t="shared" si="217"/>
        <v>0</v>
      </c>
      <c r="AD3501" s="187"/>
      <c r="AE3501" s="186"/>
      <c r="AF3501" s="190"/>
      <c r="AG3501" s="747">
        <f t="shared" si="218"/>
        <v>0</v>
      </c>
      <c r="AH3501" s="748">
        <f t="shared" si="219"/>
        <v>0</v>
      </c>
      <c r="AI3501" s="187"/>
      <c r="AJ3501" s="52"/>
      <c r="AK3501" s="156" t="str">
        <f>IFERROR(VLOOKUP($A3501,'Liste planification'!$B$2:$C$105,2,FALSE),"")</f>
        <v/>
      </c>
      <c r="AL3501" s="27"/>
      <c r="AM3501" s="27"/>
    </row>
    <row r="3502" spans="1:39">
      <c r="A3502" s="158"/>
      <c r="B3502" s="159" t="str">
        <f>A3502&amp;"-"&amp;TEXT(COUNTIF($A$5:A3502,A3502),"000")</f>
        <v>-000</v>
      </c>
      <c r="C3502" s="52"/>
      <c r="D3502" s="27"/>
      <c r="E3502" s="28"/>
      <c r="F3502" s="27"/>
      <c r="G3502" s="27"/>
      <c r="H3502" s="52"/>
      <c r="I3502" s="380" t="str">
        <f>IFERROR(VLOOKUP($F3502,'Liste planification'!$V$2:$W$96,2,FALSE),"")</f>
        <v/>
      </c>
      <c r="J3502" s="27"/>
      <c r="K3502" s="27"/>
      <c r="L3502" s="27"/>
      <c r="M3502" s="52"/>
      <c r="N3502" s="52"/>
      <c r="O3502" s="52"/>
      <c r="P3502" s="52"/>
      <c r="Q3502" s="52"/>
      <c r="R3502" s="52"/>
      <c r="S3502" s="52"/>
      <c r="T3502" s="52"/>
      <c r="U3502" s="52"/>
      <c r="V3502" s="52"/>
      <c r="W3502" s="52"/>
      <c r="X3502" s="52"/>
      <c r="Y3502" s="194"/>
      <c r="Z3502" s="776"/>
      <c r="AA3502" s="190"/>
      <c r="AB3502" s="747">
        <f t="shared" si="216"/>
        <v>0</v>
      </c>
      <c r="AC3502" s="748">
        <f t="shared" si="217"/>
        <v>0</v>
      </c>
      <c r="AD3502" s="187"/>
      <c r="AE3502" s="186"/>
      <c r="AF3502" s="190"/>
      <c r="AG3502" s="747">
        <f t="shared" si="218"/>
        <v>0</v>
      </c>
      <c r="AH3502" s="748">
        <f t="shared" si="219"/>
        <v>0</v>
      </c>
      <c r="AI3502" s="187"/>
      <c r="AJ3502" s="52"/>
      <c r="AK3502" s="156" t="str">
        <f>IFERROR(VLOOKUP($A3502,'Liste planification'!$B$2:$C$105,2,FALSE),"")</f>
        <v/>
      </c>
      <c r="AL3502" s="27"/>
      <c r="AM3502" s="27"/>
    </row>
    <row r="3503" spans="1:39">
      <c r="A3503" s="158"/>
      <c r="B3503" s="159" t="str">
        <f>A3503&amp;"-"&amp;TEXT(COUNTIF($A$5:A3503,A3503),"000")</f>
        <v>-000</v>
      </c>
      <c r="C3503" s="52"/>
      <c r="D3503" s="27"/>
      <c r="E3503" s="28"/>
      <c r="F3503" s="27"/>
      <c r="G3503" s="27"/>
      <c r="H3503" s="52"/>
      <c r="I3503" s="380" t="str">
        <f>IFERROR(VLOOKUP($F3503,'Liste planification'!$V$2:$W$96,2,FALSE),"")</f>
        <v/>
      </c>
      <c r="J3503" s="27"/>
      <c r="K3503" s="27"/>
      <c r="L3503" s="27"/>
      <c r="M3503" s="52"/>
      <c r="N3503" s="52"/>
      <c r="O3503" s="52"/>
      <c r="P3503" s="52"/>
      <c r="Q3503" s="52"/>
      <c r="R3503" s="52"/>
      <c r="S3503" s="52"/>
      <c r="T3503" s="52"/>
      <c r="U3503" s="52"/>
      <c r="V3503" s="52"/>
      <c r="W3503" s="52"/>
      <c r="X3503" s="52"/>
      <c r="Y3503" s="194"/>
      <c r="Z3503" s="776"/>
      <c r="AA3503" s="190"/>
      <c r="AB3503" s="747">
        <f t="shared" si="216"/>
        <v>0</v>
      </c>
      <c r="AC3503" s="748">
        <f t="shared" si="217"/>
        <v>0</v>
      </c>
      <c r="AD3503" s="187"/>
      <c r="AE3503" s="186"/>
      <c r="AF3503" s="190"/>
      <c r="AG3503" s="747">
        <f t="shared" si="218"/>
        <v>0</v>
      </c>
      <c r="AH3503" s="748">
        <f t="shared" si="219"/>
        <v>0</v>
      </c>
      <c r="AI3503" s="187"/>
      <c r="AJ3503" s="52"/>
      <c r="AK3503" s="156" t="str">
        <f>IFERROR(VLOOKUP($A3503,'Liste planification'!$B$2:$C$105,2,FALSE),"")</f>
        <v/>
      </c>
      <c r="AL3503" s="27"/>
      <c r="AM3503" s="27"/>
    </row>
    <row r="3504" spans="1:39">
      <c r="A3504" s="158"/>
      <c r="B3504" s="159" t="str">
        <f>A3504&amp;"-"&amp;TEXT(COUNTIF($A$5:A3504,A3504),"000")</f>
        <v>-000</v>
      </c>
      <c r="C3504" s="52"/>
      <c r="D3504" s="27"/>
      <c r="E3504" s="28"/>
      <c r="F3504" s="27"/>
      <c r="G3504" s="27"/>
      <c r="H3504" s="52"/>
      <c r="I3504" s="380" t="str">
        <f>IFERROR(VLOOKUP($F3504,'Liste planification'!$V$2:$W$96,2,FALSE),"")</f>
        <v/>
      </c>
      <c r="J3504" s="27"/>
      <c r="K3504" s="27"/>
      <c r="L3504" s="27"/>
      <c r="M3504" s="52"/>
      <c r="N3504" s="52"/>
      <c r="O3504" s="52"/>
      <c r="P3504" s="52"/>
      <c r="Q3504" s="52"/>
      <c r="R3504" s="52"/>
      <c r="S3504" s="52"/>
      <c r="T3504" s="52"/>
      <c r="U3504" s="52"/>
      <c r="V3504" s="52"/>
      <c r="W3504" s="52"/>
      <c r="X3504" s="52"/>
      <c r="Y3504" s="194"/>
      <c r="Z3504" s="776"/>
      <c r="AA3504" s="190"/>
      <c r="AB3504" s="747">
        <f t="shared" si="216"/>
        <v>0</v>
      </c>
      <c r="AC3504" s="748">
        <f t="shared" si="217"/>
        <v>0</v>
      </c>
      <c r="AD3504" s="187"/>
      <c r="AE3504" s="186"/>
      <c r="AF3504" s="190"/>
      <c r="AG3504" s="747">
        <f t="shared" si="218"/>
        <v>0</v>
      </c>
      <c r="AH3504" s="748">
        <f t="shared" si="219"/>
        <v>0</v>
      </c>
      <c r="AI3504" s="187"/>
      <c r="AJ3504" s="52"/>
      <c r="AK3504" s="156" t="str">
        <f>IFERROR(VLOOKUP($A3504,'Liste planification'!$B$2:$C$105,2,FALSE),"")</f>
        <v/>
      </c>
      <c r="AL3504" s="27"/>
      <c r="AM3504" s="27"/>
    </row>
    <row r="3505" spans="1:39">
      <c r="A3505" s="158"/>
      <c r="B3505" s="159" t="str">
        <f>A3505&amp;"-"&amp;TEXT(COUNTIF($A$5:A3505,A3505),"000")</f>
        <v>-000</v>
      </c>
      <c r="C3505" s="52"/>
      <c r="D3505" s="27"/>
      <c r="E3505" s="28"/>
      <c r="F3505" s="27"/>
      <c r="G3505" s="27"/>
      <c r="H3505" s="52"/>
      <c r="I3505" s="380" t="str">
        <f>IFERROR(VLOOKUP($F3505,'Liste planification'!$V$2:$W$96,2,FALSE),"")</f>
        <v/>
      </c>
      <c r="J3505" s="27"/>
      <c r="K3505" s="27"/>
      <c r="L3505" s="27"/>
      <c r="M3505" s="52"/>
      <c r="N3505" s="52"/>
      <c r="O3505" s="52"/>
      <c r="P3505" s="52"/>
      <c r="Q3505" s="52"/>
      <c r="R3505" s="52"/>
      <c r="S3505" s="52"/>
      <c r="T3505" s="52"/>
      <c r="U3505" s="52"/>
      <c r="V3505" s="52"/>
      <c r="W3505" s="52"/>
      <c r="X3505" s="52"/>
      <c r="Y3505" s="194"/>
      <c r="Z3505" s="776"/>
      <c r="AA3505" s="190"/>
      <c r="AB3505" s="747">
        <f t="shared" si="216"/>
        <v>0</v>
      </c>
      <c r="AC3505" s="748">
        <f t="shared" si="217"/>
        <v>0</v>
      </c>
      <c r="AD3505" s="187"/>
      <c r="AE3505" s="186"/>
      <c r="AF3505" s="190"/>
      <c r="AG3505" s="747">
        <f t="shared" si="218"/>
        <v>0</v>
      </c>
      <c r="AH3505" s="748">
        <f t="shared" si="219"/>
        <v>0</v>
      </c>
      <c r="AI3505" s="187"/>
      <c r="AJ3505" s="52"/>
      <c r="AK3505" s="156" t="str">
        <f>IFERROR(VLOOKUP($A3505,'Liste planification'!$B$2:$C$105,2,FALSE),"")</f>
        <v/>
      </c>
      <c r="AL3505" s="27"/>
      <c r="AM3505" s="27"/>
    </row>
    <row r="3506" spans="1:39">
      <c r="A3506" s="158"/>
      <c r="B3506" s="159" t="str">
        <f>A3506&amp;"-"&amp;TEXT(COUNTIF($A$5:A3506,A3506),"000")</f>
        <v>-000</v>
      </c>
      <c r="C3506" s="52"/>
      <c r="D3506" s="27"/>
      <c r="E3506" s="28"/>
      <c r="F3506" s="27"/>
      <c r="G3506" s="27"/>
      <c r="H3506" s="52"/>
      <c r="I3506" s="380" t="str">
        <f>IFERROR(VLOOKUP($F3506,'Liste planification'!$V$2:$W$96,2,FALSE),"")</f>
        <v/>
      </c>
      <c r="J3506" s="27"/>
      <c r="K3506" s="27"/>
      <c r="L3506" s="27"/>
      <c r="M3506" s="52"/>
      <c r="N3506" s="52"/>
      <c r="O3506" s="52"/>
      <c r="P3506" s="52"/>
      <c r="Q3506" s="52"/>
      <c r="R3506" s="52"/>
      <c r="S3506" s="52"/>
      <c r="T3506" s="52"/>
      <c r="U3506" s="52"/>
      <c r="V3506" s="52"/>
      <c r="W3506" s="52"/>
      <c r="X3506" s="52"/>
      <c r="Y3506" s="194"/>
      <c r="Z3506" s="776"/>
      <c r="AA3506" s="190"/>
      <c r="AB3506" s="747">
        <f t="shared" si="216"/>
        <v>0</v>
      </c>
      <c r="AC3506" s="748">
        <f t="shared" si="217"/>
        <v>0</v>
      </c>
      <c r="AD3506" s="187"/>
      <c r="AE3506" s="186"/>
      <c r="AF3506" s="190"/>
      <c r="AG3506" s="747">
        <f t="shared" si="218"/>
        <v>0</v>
      </c>
      <c r="AH3506" s="748">
        <f t="shared" si="219"/>
        <v>0</v>
      </c>
      <c r="AI3506" s="187"/>
      <c r="AJ3506" s="52"/>
      <c r="AK3506" s="156" t="str">
        <f>IFERROR(VLOOKUP($A3506,'Liste planification'!$B$2:$C$105,2,FALSE),"")</f>
        <v/>
      </c>
      <c r="AL3506" s="27"/>
      <c r="AM3506" s="27"/>
    </row>
    <row r="3507" spans="1:39">
      <c r="A3507" s="158"/>
      <c r="B3507" s="159" t="str">
        <f>A3507&amp;"-"&amp;TEXT(COUNTIF($A$5:A3507,A3507),"000")</f>
        <v>-000</v>
      </c>
      <c r="C3507" s="52"/>
      <c r="D3507" s="27"/>
      <c r="E3507" s="28"/>
      <c r="F3507" s="27"/>
      <c r="G3507" s="27"/>
      <c r="H3507" s="52"/>
      <c r="I3507" s="380" t="str">
        <f>IFERROR(VLOOKUP($F3507,'Liste planification'!$V$2:$W$96,2,FALSE),"")</f>
        <v/>
      </c>
      <c r="J3507" s="27"/>
      <c r="K3507" s="27"/>
      <c r="L3507" s="27"/>
      <c r="M3507" s="52"/>
      <c r="N3507" s="52"/>
      <c r="O3507" s="52"/>
      <c r="P3507" s="52"/>
      <c r="Q3507" s="52"/>
      <c r="R3507" s="52"/>
      <c r="S3507" s="52"/>
      <c r="T3507" s="52"/>
      <c r="U3507" s="52"/>
      <c r="V3507" s="52"/>
      <c r="W3507" s="52"/>
      <c r="X3507" s="52"/>
      <c r="Y3507" s="194"/>
      <c r="Z3507" s="776"/>
      <c r="AA3507" s="190"/>
      <c r="AB3507" s="747">
        <f t="shared" si="216"/>
        <v>0</v>
      </c>
      <c r="AC3507" s="748">
        <f t="shared" si="217"/>
        <v>0</v>
      </c>
      <c r="AD3507" s="187"/>
      <c r="AE3507" s="186"/>
      <c r="AF3507" s="190"/>
      <c r="AG3507" s="747">
        <f t="shared" si="218"/>
        <v>0</v>
      </c>
      <c r="AH3507" s="748">
        <f t="shared" si="219"/>
        <v>0</v>
      </c>
      <c r="AI3507" s="187"/>
      <c r="AJ3507" s="52"/>
      <c r="AK3507" s="156" t="str">
        <f>IFERROR(VLOOKUP($A3507,'Liste planification'!$B$2:$C$105,2,FALSE),"")</f>
        <v/>
      </c>
      <c r="AL3507" s="27"/>
      <c r="AM3507" s="27"/>
    </row>
    <row r="3508" spans="1:39">
      <c r="A3508" s="158"/>
      <c r="B3508" s="159" t="str">
        <f>A3508&amp;"-"&amp;TEXT(COUNTIF($A$5:A3508,A3508),"000")</f>
        <v>-000</v>
      </c>
      <c r="C3508" s="52"/>
      <c r="D3508" s="27"/>
      <c r="E3508" s="28"/>
      <c r="F3508" s="27"/>
      <c r="G3508" s="27"/>
      <c r="H3508" s="52"/>
      <c r="I3508" s="380" t="str">
        <f>IFERROR(VLOOKUP($F3508,'Liste planification'!$V$2:$W$96,2,FALSE),"")</f>
        <v/>
      </c>
      <c r="J3508" s="27"/>
      <c r="K3508" s="27"/>
      <c r="L3508" s="27"/>
      <c r="M3508" s="52"/>
      <c r="N3508" s="52"/>
      <c r="O3508" s="52"/>
      <c r="P3508" s="52"/>
      <c r="Q3508" s="52"/>
      <c r="R3508" s="52"/>
      <c r="S3508" s="52"/>
      <c r="T3508" s="52"/>
      <c r="U3508" s="52"/>
      <c r="V3508" s="52"/>
      <c r="W3508" s="52"/>
      <c r="X3508" s="52"/>
      <c r="Y3508" s="194"/>
      <c r="Z3508" s="776"/>
      <c r="AA3508" s="190"/>
      <c r="AB3508" s="747">
        <f t="shared" ref="AB3508:AB3571" si="220">AA3508/$AB$1</f>
        <v>0</v>
      </c>
      <c r="AC3508" s="748">
        <f t="shared" ref="AC3508:AC3571" si="221">AA3508/$AC$1</f>
        <v>0</v>
      </c>
      <c r="AD3508" s="187"/>
      <c r="AE3508" s="186"/>
      <c r="AF3508" s="190"/>
      <c r="AG3508" s="747">
        <f t="shared" ref="AG3508:AG3571" si="222">AF3508/$AB$1</f>
        <v>0</v>
      </c>
      <c r="AH3508" s="748">
        <f t="shared" ref="AH3508:AH3571" si="223">AF3508/$AC$1</f>
        <v>0</v>
      </c>
      <c r="AI3508" s="187"/>
      <c r="AJ3508" s="52"/>
      <c r="AK3508" s="156" t="str">
        <f>IFERROR(VLOOKUP($A3508,'Liste planification'!$B$2:$C$105,2,FALSE),"")</f>
        <v/>
      </c>
      <c r="AL3508" s="27"/>
      <c r="AM3508" s="27"/>
    </row>
    <row r="3509" spans="1:39">
      <c r="A3509" s="158"/>
      <c r="B3509" s="159" t="str">
        <f>A3509&amp;"-"&amp;TEXT(COUNTIF($A$5:A3509,A3509),"000")</f>
        <v>-000</v>
      </c>
      <c r="C3509" s="52"/>
      <c r="D3509" s="27"/>
      <c r="E3509" s="28"/>
      <c r="F3509" s="27"/>
      <c r="G3509" s="27"/>
      <c r="H3509" s="52"/>
      <c r="I3509" s="380" t="str">
        <f>IFERROR(VLOOKUP($F3509,'Liste planification'!$V$2:$W$96,2,FALSE),"")</f>
        <v/>
      </c>
      <c r="J3509" s="27"/>
      <c r="K3509" s="27"/>
      <c r="L3509" s="27"/>
      <c r="M3509" s="52"/>
      <c r="N3509" s="52"/>
      <c r="O3509" s="52"/>
      <c r="P3509" s="52"/>
      <c r="Q3509" s="52"/>
      <c r="R3509" s="52"/>
      <c r="S3509" s="52"/>
      <c r="T3509" s="52"/>
      <c r="U3509" s="52"/>
      <c r="V3509" s="52"/>
      <c r="W3509" s="52"/>
      <c r="X3509" s="52"/>
      <c r="Y3509" s="194"/>
      <c r="Z3509" s="776"/>
      <c r="AA3509" s="190"/>
      <c r="AB3509" s="747">
        <f t="shared" si="220"/>
        <v>0</v>
      </c>
      <c r="AC3509" s="748">
        <f t="shared" si="221"/>
        <v>0</v>
      </c>
      <c r="AD3509" s="187"/>
      <c r="AE3509" s="186"/>
      <c r="AF3509" s="190"/>
      <c r="AG3509" s="747">
        <f t="shared" si="222"/>
        <v>0</v>
      </c>
      <c r="AH3509" s="748">
        <f t="shared" si="223"/>
        <v>0</v>
      </c>
      <c r="AI3509" s="187"/>
      <c r="AJ3509" s="52"/>
      <c r="AK3509" s="156" t="str">
        <f>IFERROR(VLOOKUP($A3509,'Liste planification'!$B$2:$C$105,2,FALSE),"")</f>
        <v/>
      </c>
      <c r="AL3509" s="27"/>
      <c r="AM3509" s="27"/>
    </row>
    <row r="3510" spans="1:39">
      <c r="A3510" s="158"/>
      <c r="B3510" s="159" t="str">
        <f>A3510&amp;"-"&amp;TEXT(COUNTIF($A$5:A3510,A3510),"000")</f>
        <v>-000</v>
      </c>
      <c r="C3510" s="52"/>
      <c r="D3510" s="27"/>
      <c r="E3510" s="28"/>
      <c r="F3510" s="27"/>
      <c r="G3510" s="27"/>
      <c r="H3510" s="52"/>
      <c r="I3510" s="380" t="str">
        <f>IFERROR(VLOOKUP($F3510,'Liste planification'!$V$2:$W$96,2,FALSE),"")</f>
        <v/>
      </c>
      <c r="J3510" s="27"/>
      <c r="K3510" s="27"/>
      <c r="L3510" s="27"/>
      <c r="M3510" s="52"/>
      <c r="N3510" s="52"/>
      <c r="O3510" s="52"/>
      <c r="P3510" s="52"/>
      <c r="Q3510" s="52"/>
      <c r="R3510" s="52"/>
      <c r="S3510" s="52"/>
      <c r="T3510" s="52"/>
      <c r="U3510" s="52"/>
      <c r="V3510" s="52"/>
      <c r="W3510" s="52"/>
      <c r="X3510" s="52"/>
      <c r="Y3510" s="194"/>
      <c r="Z3510" s="776"/>
      <c r="AA3510" s="190"/>
      <c r="AB3510" s="747">
        <f t="shared" si="220"/>
        <v>0</v>
      </c>
      <c r="AC3510" s="748">
        <f t="shared" si="221"/>
        <v>0</v>
      </c>
      <c r="AD3510" s="187"/>
      <c r="AE3510" s="186"/>
      <c r="AF3510" s="190"/>
      <c r="AG3510" s="747">
        <f t="shared" si="222"/>
        <v>0</v>
      </c>
      <c r="AH3510" s="748">
        <f t="shared" si="223"/>
        <v>0</v>
      </c>
      <c r="AI3510" s="187"/>
      <c r="AJ3510" s="52"/>
      <c r="AK3510" s="156" t="str">
        <f>IFERROR(VLOOKUP($A3510,'Liste planification'!$B$2:$C$105,2,FALSE),"")</f>
        <v/>
      </c>
      <c r="AL3510" s="27"/>
      <c r="AM3510" s="27"/>
    </row>
    <row r="3511" spans="1:39">
      <c r="A3511" s="158"/>
      <c r="B3511" s="159" t="str">
        <f>A3511&amp;"-"&amp;TEXT(COUNTIF($A$5:A3511,A3511),"000")</f>
        <v>-000</v>
      </c>
      <c r="C3511" s="52"/>
      <c r="D3511" s="27"/>
      <c r="E3511" s="28"/>
      <c r="F3511" s="27"/>
      <c r="G3511" s="27"/>
      <c r="H3511" s="52"/>
      <c r="I3511" s="380" t="str">
        <f>IFERROR(VLOOKUP($F3511,'Liste planification'!$V$2:$W$96,2,FALSE),"")</f>
        <v/>
      </c>
      <c r="J3511" s="27"/>
      <c r="K3511" s="27"/>
      <c r="L3511" s="27"/>
      <c r="M3511" s="52"/>
      <c r="N3511" s="52"/>
      <c r="O3511" s="52"/>
      <c r="P3511" s="52"/>
      <c r="Q3511" s="52"/>
      <c r="R3511" s="52"/>
      <c r="S3511" s="52"/>
      <c r="T3511" s="52"/>
      <c r="U3511" s="52"/>
      <c r="V3511" s="52"/>
      <c r="W3511" s="52"/>
      <c r="X3511" s="52"/>
      <c r="Y3511" s="194"/>
      <c r="Z3511" s="776"/>
      <c r="AA3511" s="190"/>
      <c r="AB3511" s="747">
        <f t="shared" si="220"/>
        <v>0</v>
      </c>
      <c r="AC3511" s="748">
        <f t="shared" si="221"/>
        <v>0</v>
      </c>
      <c r="AD3511" s="187"/>
      <c r="AE3511" s="186"/>
      <c r="AF3511" s="190"/>
      <c r="AG3511" s="747">
        <f t="shared" si="222"/>
        <v>0</v>
      </c>
      <c r="AH3511" s="748">
        <f t="shared" si="223"/>
        <v>0</v>
      </c>
      <c r="AI3511" s="187"/>
      <c r="AJ3511" s="52"/>
      <c r="AK3511" s="156" t="str">
        <f>IFERROR(VLOOKUP($A3511,'Liste planification'!$B$2:$C$105,2,FALSE),"")</f>
        <v/>
      </c>
      <c r="AL3511" s="27"/>
      <c r="AM3511" s="27"/>
    </row>
    <row r="3512" spans="1:39">
      <c r="A3512" s="158"/>
      <c r="B3512" s="159" t="str">
        <f>A3512&amp;"-"&amp;TEXT(COUNTIF($A$5:A3512,A3512),"000")</f>
        <v>-000</v>
      </c>
      <c r="C3512" s="52"/>
      <c r="D3512" s="27"/>
      <c r="E3512" s="28"/>
      <c r="F3512" s="27"/>
      <c r="G3512" s="27"/>
      <c r="H3512" s="52"/>
      <c r="I3512" s="380" t="str">
        <f>IFERROR(VLOOKUP($F3512,'Liste planification'!$V$2:$W$96,2,FALSE),"")</f>
        <v/>
      </c>
      <c r="J3512" s="27"/>
      <c r="K3512" s="27"/>
      <c r="L3512" s="27"/>
      <c r="M3512" s="52"/>
      <c r="N3512" s="52"/>
      <c r="O3512" s="52"/>
      <c r="P3512" s="52"/>
      <c r="Q3512" s="52"/>
      <c r="R3512" s="52"/>
      <c r="S3512" s="52"/>
      <c r="T3512" s="52"/>
      <c r="U3512" s="52"/>
      <c r="V3512" s="52"/>
      <c r="W3512" s="52"/>
      <c r="X3512" s="52"/>
      <c r="Y3512" s="194"/>
      <c r="Z3512" s="776"/>
      <c r="AA3512" s="190"/>
      <c r="AB3512" s="747">
        <f t="shared" si="220"/>
        <v>0</v>
      </c>
      <c r="AC3512" s="748">
        <f t="shared" si="221"/>
        <v>0</v>
      </c>
      <c r="AD3512" s="187"/>
      <c r="AE3512" s="186"/>
      <c r="AF3512" s="190"/>
      <c r="AG3512" s="747">
        <f t="shared" si="222"/>
        <v>0</v>
      </c>
      <c r="AH3512" s="748">
        <f t="shared" si="223"/>
        <v>0</v>
      </c>
      <c r="AI3512" s="187"/>
      <c r="AJ3512" s="52"/>
      <c r="AK3512" s="156" t="str">
        <f>IFERROR(VLOOKUP($A3512,'Liste planification'!$B$2:$C$105,2,FALSE),"")</f>
        <v/>
      </c>
      <c r="AL3512" s="27"/>
      <c r="AM3512" s="27"/>
    </row>
    <row r="3513" spans="1:39">
      <c r="A3513" s="158"/>
      <c r="B3513" s="159" t="str">
        <f>A3513&amp;"-"&amp;TEXT(COUNTIF($A$5:A3513,A3513),"000")</f>
        <v>-000</v>
      </c>
      <c r="C3513" s="52"/>
      <c r="D3513" s="27"/>
      <c r="E3513" s="28"/>
      <c r="F3513" s="27"/>
      <c r="G3513" s="27"/>
      <c r="H3513" s="52"/>
      <c r="I3513" s="380" t="str">
        <f>IFERROR(VLOOKUP($F3513,'Liste planification'!$V$2:$W$96,2,FALSE),"")</f>
        <v/>
      </c>
      <c r="J3513" s="27"/>
      <c r="K3513" s="27"/>
      <c r="L3513" s="27"/>
      <c r="M3513" s="52"/>
      <c r="N3513" s="52"/>
      <c r="O3513" s="52"/>
      <c r="P3513" s="52"/>
      <c r="Q3513" s="52"/>
      <c r="R3513" s="52"/>
      <c r="S3513" s="52"/>
      <c r="T3513" s="52"/>
      <c r="U3513" s="52"/>
      <c r="V3513" s="52"/>
      <c r="W3513" s="52"/>
      <c r="X3513" s="52"/>
      <c r="Y3513" s="194"/>
      <c r="Z3513" s="776"/>
      <c r="AA3513" s="190"/>
      <c r="AB3513" s="747">
        <f t="shared" si="220"/>
        <v>0</v>
      </c>
      <c r="AC3513" s="748">
        <f t="shared" si="221"/>
        <v>0</v>
      </c>
      <c r="AD3513" s="187"/>
      <c r="AE3513" s="186"/>
      <c r="AF3513" s="190"/>
      <c r="AG3513" s="747">
        <f t="shared" si="222"/>
        <v>0</v>
      </c>
      <c r="AH3513" s="748">
        <f t="shared" si="223"/>
        <v>0</v>
      </c>
      <c r="AI3513" s="187"/>
      <c r="AJ3513" s="52"/>
      <c r="AK3513" s="156" t="str">
        <f>IFERROR(VLOOKUP($A3513,'Liste planification'!$B$2:$C$105,2,FALSE),"")</f>
        <v/>
      </c>
      <c r="AL3513" s="27"/>
      <c r="AM3513" s="27"/>
    </row>
    <row r="3514" spans="1:39">
      <c r="A3514" s="158"/>
      <c r="B3514" s="159" t="str">
        <f>A3514&amp;"-"&amp;TEXT(COUNTIF($A$5:A3514,A3514),"000")</f>
        <v>-000</v>
      </c>
      <c r="C3514" s="52"/>
      <c r="D3514" s="27"/>
      <c r="E3514" s="28"/>
      <c r="F3514" s="27"/>
      <c r="G3514" s="27"/>
      <c r="H3514" s="52"/>
      <c r="I3514" s="380" t="str">
        <f>IFERROR(VLOOKUP($F3514,'Liste planification'!$V$2:$W$96,2,FALSE),"")</f>
        <v/>
      </c>
      <c r="J3514" s="27"/>
      <c r="K3514" s="27"/>
      <c r="L3514" s="27"/>
      <c r="M3514" s="52"/>
      <c r="N3514" s="52"/>
      <c r="O3514" s="52"/>
      <c r="P3514" s="52"/>
      <c r="Q3514" s="52"/>
      <c r="R3514" s="52"/>
      <c r="S3514" s="52"/>
      <c r="T3514" s="52"/>
      <c r="U3514" s="52"/>
      <c r="V3514" s="52"/>
      <c r="W3514" s="52"/>
      <c r="X3514" s="52"/>
      <c r="Y3514" s="194"/>
      <c r="Z3514" s="776"/>
      <c r="AA3514" s="190"/>
      <c r="AB3514" s="747">
        <f t="shared" si="220"/>
        <v>0</v>
      </c>
      <c r="AC3514" s="748">
        <f t="shared" si="221"/>
        <v>0</v>
      </c>
      <c r="AD3514" s="187"/>
      <c r="AE3514" s="186"/>
      <c r="AF3514" s="190"/>
      <c r="AG3514" s="747">
        <f t="shared" si="222"/>
        <v>0</v>
      </c>
      <c r="AH3514" s="748">
        <f t="shared" si="223"/>
        <v>0</v>
      </c>
      <c r="AI3514" s="187"/>
      <c r="AJ3514" s="52"/>
      <c r="AK3514" s="156" t="str">
        <f>IFERROR(VLOOKUP($A3514,'Liste planification'!$B$2:$C$105,2,FALSE),"")</f>
        <v/>
      </c>
      <c r="AL3514" s="27"/>
      <c r="AM3514" s="27"/>
    </row>
    <row r="3515" spans="1:39">
      <c r="A3515" s="158"/>
      <c r="B3515" s="159" t="str">
        <f>A3515&amp;"-"&amp;TEXT(COUNTIF($A$5:A3515,A3515),"000")</f>
        <v>-000</v>
      </c>
      <c r="C3515" s="52"/>
      <c r="D3515" s="27"/>
      <c r="E3515" s="28"/>
      <c r="F3515" s="27"/>
      <c r="G3515" s="27"/>
      <c r="H3515" s="52"/>
      <c r="I3515" s="380" t="str">
        <f>IFERROR(VLOOKUP($F3515,'Liste planification'!$V$2:$W$96,2,FALSE),"")</f>
        <v/>
      </c>
      <c r="J3515" s="27"/>
      <c r="K3515" s="27"/>
      <c r="L3515" s="27"/>
      <c r="M3515" s="52"/>
      <c r="N3515" s="52"/>
      <c r="O3515" s="52"/>
      <c r="P3515" s="52"/>
      <c r="Q3515" s="52"/>
      <c r="R3515" s="52"/>
      <c r="S3515" s="52"/>
      <c r="T3515" s="52"/>
      <c r="U3515" s="52"/>
      <c r="V3515" s="52"/>
      <c r="W3515" s="52"/>
      <c r="X3515" s="52"/>
      <c r="Y3515" s="194"/>
      <c r="Z3515" s="776"/>
      <c r="AA3515" s="190"/>
      <c r="AB3515" s="747">
        <f t="shared" si="220"/>
        <v>0</v>
      </c>
      <c r="AC3515" s="748">
        <f t="shared" si="221"/>
        <v>0</v>
      </c>
      <c r="AD3515" s="187"/>
      <c r="AE3515" s="186"/>
      <c r="AF3515" s="190"/>
      <c r="AG3515" s="747">
        <f t="shared" si="222"/>
        <v>0</v>
      </c>
      <c r="AH3515" s="748">
        <f t="shared" si="223"/>
        <v>0</v>
      </c>
      <c r="AI3515" s="187"/>
      <c r="AJ3515" s="52"/>
      <c r="AK3515" s="156" t="str">
        <f>IFERROR(VLOOKUP($A3515,'Liste planification'!$B$2:$C$105,2,FALSE),"")</f>
        <v/>
      </c>
      <c r="AL3515" s="27"/>
      <c r="AM3515" s="27"/>
    </row>
    <row r="3516" spans="1:39">
      <c r="A3516" s="158"/>
      <c r="B3516" s="159" t="str">
        <f>A3516&amp;"-"&amp;TEXT(COUNTIF($A$5:A3516,A3516),"000")</f>
        <v>-000</v>
      </c>
      <c r="C3516" s="52"/>
      <c r="D3516" s="27"/>
      <c r="E3516" s="28"/>
      <c r="F3516" s="27"/>
      <c r="G3516" s="27"/>
      <c r="H3516" s="52"/>
      <c r="I3516" s="380" t="str">
        <f>IFERROR(VLOOKUP($F3516,'Liste planification'!$V$2:$W$96,2,FALSE),"")</f>
        <v/>
      </c>
      <c r="J3516" s="27"/>
      <c r="K3516" s="27"/>
      <c r="L3516" s="27"/>
      <c r="M3516" s="52"/>
      <c r="N3516" s="52"/>
      <c r="O3516" s="52"/>
      <c r="P3516" s="52"/>
      <c r="Q3516" s="52"/>
      <c r="R3516" s="52"/>
      <c r="S3516" s="52"/>
      <c r="T3516" s="52"/>
      <c r="U3516" s="52"/>
      <c r="V3516" s="52"/>
      <c r="W3516" s="52"/>
      <c r="X3516" s="52"/>
      <c r="Y3516" s="194"/>
      <c r="Z3516" s="776"/>
      <c r="AA3516" s="190"/>
      <c r="AB3516" s="747">
        <f t="shared" si="220"/>
        <v>0</v>
      </c>
      <c r="AC3516" s="748">
        <f t="shared" si="221"/>
        <v>0</v>
      </c>
      <c r="AD3516" s="187"/>
      <c r="AE3516" s="186"/>
      <c r="AF3516" s="190"/>
      <c r="AG3516" s="747">
        <f t="shared" si="222"/>
        <v>0</v>
      </c>
      <c r="AH3516" s="748">
        <f t="shared" si="223"/>
        <v>0</v>
      </c>
      <c r="AI3516" s="187"/>
      <c r="AJ3516" s="52"/>
      <c r="AK3516" s="156" t="str">
        <f>IFERROR(VLOOKUP($A3516,'Liste planification'!$B$2:$C$105,2,FALSE),"")</f>
        <v/>
      </c>
      <c r="AL3516" s="27"/>
      <c r="AM3516" s="27"/>
    </row>
    <row r="3517" spans="1:39">
      <c r="A3517" s="158"/>
      <c r="B3517" s="159" t="str">
        <f>A3517&amp;"-"&amp;TEXT(COUNTIF($A$5:A3517,A3517),"000")</f>
        <v>-000</v>
      </c>
      <c r="C3517" s="52"/>
      <c r="D3517" s="27"/>
      <c r="E3517" s="28"/>
      <c r="F3517" s="27"/>
      <c r="G3517" s="27"/>
      <c r="H3517" s="52"/>
      <c r="I3517" s="380" t="str">
        <f>IFERROR(VLOOKUP($F3517,'Liste planification'!$V$2:$W$96,2,FALSE),"")</f>
        <v/>
      </c>
      <c r="J3517" s="27"/>
      <c r="K3517" s="27"/>
      <c r="L3517" s="27"/>
      <c r="M3517" s="52"/>
      <c r="N3517" s="52"/>
      <c r="O3517" s="52"/>
      <c r="P3517" s="52"/>
      <c r="Q3517" s="52"/>
      <c r="R3517" s="52"/>
      <c r="S3517" s="52"/>
      <c r="T3517" s="52"/>
      <c r="U3517" s="52"/>
      <c r="V3517" s="52"/>
      <c r="W3517" s="52"/>
      <c r="X3517" s="52"/>
      <c r="Y3517" s="194"/>
      <c r="Z3517" s="776"/>
      <c r="AA3517" s="190"/>
      <c r="AB3517" s="747">
        <f t="shared" si="220"/>
        <v>0</v>
      </c>
      <c r="AC3517" s="748">
        <f t="shared" si="221"/>
        <v>0</v>
      </c>
      <c r="AD3517" s="187"/>
      <c r="AE3517" s="186"/>
      <c r="AF3517" s="190"/>
      <c r="AG3517" s="747">
        <f t="shared" si="222"/>
        <v>0</v>
      </c>
      <c r="AH3517" s="748">
        <f t="shared" si="223"/>
        <v>0</v>
      </c>
      <c r="AI3517" s="187"/>
      <c r="AJ3517" s="52"/>
      <c r="AK3517" s="156" t="str">
        <f>IFERROR(VLOOKUP($A3517,'Liste planification'!$B$2:$C$105,2,FALSE),"")</f>
        <v/>
      </c>
      <c r="AL3517" s="27"/>
      <c r="AM3517" s="27"/>
    </row>
    <row r="3518" spans="1:39">
      <c r="A3518" s="158"/>
      <c r="B3518" s="159" t="str">
        <f>A3518&amp;"-"&amp;TEXT(COUNTIF($A$5:A3518,A3518),"000")</f>
        <v>-000</v>
      </c>
      <c r="C3518" s="52"/>
      <c r="D3518" s="27"/>
      <c r="E3518" s="28"/>
      <c r="F3518" s="27"/>
      <c r="G3518" s="27"/>
      <c r="H3518" s="52"/>
      <c r="I3518" s="380" t="str">
        <f>IFERROR(VLOOKUP($F3518,'Liste planification'!$V$2:$W$96,2,FALSE),"")</f>
        <v/>
      </c>
      <c r="J3518" s="27"/>
      <c r="K3518" s="27"/>
      <c r="L3518" s="27"/>
      <c r="M3518" s="52"/>
      <c r="N3518" s="52"/>
      <c r="O3518" s="52"/>
      <c r="P3518" s="52"/>
      <c r="Q3518" s="52"/>
      <c r="R3518" s="52"/>
      <c r="S3518" s="52"/>
      <c r="T3518" s="52"/>
      <c r="U3518" s="52"/>
      <c r="V3518" s="52"/>
      <c r="W3518" s="52"/>
      <c r="X3518" s="52"/>
      <c r="Y3518" s="194"/>
      <c r="Z3518" s="776"/>
      <c r="AA3518" s="190"/>
      <c r="AB3518" s="747">
        <f t="shared" si="220"/>
        <v>0</v>
      </c>
      <c r="AC3518" s="748">
        <f t="shared" si="221"/>
        <v>0</v>
      </c>
      <c r="AD3518" s="187"/>
      <c r="AE3518" s="186"/>
      <c r="AF3518" s="190"/>
      <c r="AG3518" s="747">
        <f t="shared" si="222"/>
        <v>0</v>
      </c>
      <c r="AH3518" s="748">
        <f t="shared" si="223"/>
        <v>0</v>
      </c>
      <c r="AI3518" s="187"/>
      <c r="AJ3518" s="52"/>
      <c r="AK3518" s="156" t="str">
        <f>IFERROR(VLOOKUP($A3518,'Liste planification'!$B$2:$C$105,2,FALSE),"")</f>
        <v/>
      </c>
      <c r="AL3518" s="27"/>
      <c r="AM3518" s="27"/>
    </row>
    <row r="3519" spans="1:39">
      <c r="A3519" s="158"/>
      <c r="B3519" s="159" t="str">
        <f>A3519&amp;"-"&amp;TEXT(COUNTIF($A$5:A3519,A3519),"000")</f>
        <v>-000</v>
      </c>
      <c r="C3519" s="52"/>
      <c r="D3519" s="27"/>
      <c r="E3519" s="28"/>
      <c r="F3519" s="27"/>
      <c r="G3519" s="27"/>
      <c r="H3519" s="52"/>
      <c r="I3519" s="380" t="str">
        <f>IFERROR(VLOOKUP($F3519,'Liste planification'!$V$2:$W$96,2,FALSE),"")</f>
        <v/>
      </c>
      <c r="J3519" s="27"/>
      <c r="K3519" s="27"/>
      <c r="L3519" s="27"/>
      <c r="M3519" s="52"/>
      <c r="N3519" s="52"/>
      <c r="O3519" s="52"/>
      <c r="P3519" s="52"/>
      <c r="Q3519" s="52"/>
      <c r="R3519" s="52"/>
      <c r="S3519" s="52"/>
      <c r="T3519" s="52"/>
      <c r="U3519" s="52"/>
      <c r="V3519" s="52"/>
      <c r="W3519" s="52"/>
      <c r="X3519" s="52"/>
      <c r="Y3519" s="194"/>
      <c r="Z3519" s="776"/>
      <c r="AA3519" s="190"/>
      <c r="AB3519" s="747">
        <f t="shared" si="220"/>
        <v>0</v>
      </c>
      <c r="AC3519" s="748">
        <f t="shared" si="221"/>
        <v>0</v>
      </c>
      <c r="AD3519" s="187"/>
      <c r="AE3519" s="186"/>
      <c r="AF3519" s="190"/>
      <c r="AG3519" s="747">
        <f t="shared" si="222"/>
        <v>0</v>
      </c>
      <c r="AH3519" s="748">
        <f t="shared" si="223"/>
        <v>0</v>
      </c>
      <c r="AI3519" s="187"/>
      <c r="AJ3519" s="52"/>
      <c r="AK3519" s="156" t="str">
        <f>IFERROR(VLOOKUP($A3519,'Liste planification'!$B$2:$C$105,2,FALSE),"")</f>
        <v/>
      </c>
      <c r="AL3519" s="27"/>
      <c r="AM3519" s="27"/>
    </row>
    <row r="3520" spans="1:39">
      <c r="A3520" s="158"/>
      <c r="B3520" s="159" t="str">
        <f>A3520&amp;"-"&amp;TEXT(COUNTIF($A$5:A3520,A3520),"000")</f>
        <v>-000</v>
      </c>
      <c r="C3520" s="52"/>
      <c r="D3520" s="27"/>
      <c r="E3520" s="28"/>
      <c r="F3520" s="27"/>
      <c r="G3520" s="27"/>
      <c r="H3520" s="52"/>
      <c r="I3520" s="380" t="str">
        <f>IFERROR(VLOOKUP($F3520,'Liste planification'!$V$2:$W$96,2,FALSE),"")</f>
        <v/>
      </c>
      <c r="J3520" s="27"/>
      <c r="K3520" s="27"/>
      <c r="L3520" s="27"/>
      <c r="M3520" s="52"/>
      <c r="N3520" s="52"/>
      <c r="O3520" s="52"/>
      <c r="P3520" s="52"/>
      <c r="Q3520" s="52"/>
      <c r="R3520" s="52"/>
      <c r="S3520" s="52"/>
      <c r="T3520" s="52"/>
      <c r="U3520" s="52"/>
      <c r="V3520" s="52"/>
      <c r="W3520" s="52"/>
      <c r="X3520" s="52"/>
      <c r="Y3520" s="194"/>
      <c r="Z3520" s="776"/>
      <c r="AA3520" s="190"/>
      <c r="AB3520" s="747">
        <f t="shared" si="220"/>
        <v>0</v>
      </c>
      <c r="AC3520" s="748">
        <f t="shared" si="221"/>
        <v>0</v>
      </c>
      <c r="AD3520" s="187"/>
      <c r="AE3520" s="186"/>
      <c r="AF3520" s="190"/>
      <c r="AG3520" s="747">
        <f t="shared" si="222"/>
        <v>0</v>
      </c>
      <c r="AH3520" s="748">
        <f t="shared" si="223"/>
        <v>0</v>
      </c>
      <c r="AI3520" s="187"/>
      <c r="AJ3520" s="52"/>
      <c r="AK3520" s="156" t="str">
        <f>IFERROR(VLOOKUP($A3520,'Liste planification'!$B$2:$C$105,2,FALSE),"")</f>
        <v/>
      </c>
      <c r="AL3520" s="27"/>
      <c r="AM3520" s="27"/>
    </row>
    <row r="3521" spans="1:39">
      <c r="A3521" s="158"/>
      <c r="B3521" s="159" t="str">
        <f>A3521&amp;"-"&amp;TEXT(COUNTIF($A$5:A3521,A3521),"000")</f>
        <v>-000</v>
      </c>
      <c r="C3521" s="52"/>
      <c r="D3521" s="27"/>
      <c r="E3521" s="28"/>
      <c r="F3521" s="27"/>
      <c r="G3521" s="27"/>
      <c r="H3521" s="52"/>
      <c r="I3521" s="380" t="str">
        <f>IFERROR(VLOOKUP($F3521,'Liste planification'!$V$2:$W$96,2,FALSE),"")</f>
        <v/>
      </c>
      <c r="J3521" s="27"/>
      <c r="K3521" s="27"/>
      <c r="L3521" s="27"/>
      <c r="M3521" s="52"/>
      <c r="N3521" s="52"/>
      <c r="O3521" s="52"/>
      <c r="P3521" s="52"/>
      <c r="Q3521" s="52"/>
      <c r="R3521" s="52"/>
      <c r="S3521" s="52"/>
      <c r="T3521" s="52"/>
      <c r="U3521" s="52"/>
      <c r="V3521" s="52"/>
      <c r="W3521" s="52"/>
      <c r="X3521" s="52"/>
      <c r="Y3521" s="194"/>
      <c r="Z3521" s="776"/>
      <c r="AA3521" s="190"/>
      <c r="AB3521" s="747">
        <f t="shared" si="220"/>
        <v>0</v>
      </c>
      <c r="AC3521" s="748">
        <f t="shared" si="221"/>
        <v>0</v>
      </c>
      <c r="AD3521" s="187"/>
      <c r="AE3521" s="186"/>
      <c r="AF3521" s="190"/>
      <c r="AG3521" s="747">
        <f t="shared" si="222"/>
        <v>0</v>
      </c>
      <c r="AH3521" s="748">
        <f t="shared" si="223"/>
        <v>0</v>
      </c>
      <c r="AI3521" s="187"/>
      <c r="AJ3521" s="52"/>
      <c r="AK3521" s="156" t="str">
        <f>IFERROR(VLOOKUP($A3521,'Liste planification'!$B$2:$C$105,2,FALSE),"")</f>
        <v/>
      </c>
      <c r="AL3521" s="27"/>
      <c r="AM3521" s="27"/>
    </row>
    <row r="3522" spans="1:39">
      <c r="A3522" s="158"/>
      <c r="B3522" s="159" t="str">
        <f>A3522&amp;"-"&amp;TEXT(COUNTIF($A$5:A3522,A3522),"000")</f>
        <v>-000</v>
      </c>
      <c r="C3522" s="52"/>
      <c r="D3522" s="27"/>
      <c r="E3522" s="28"/>
      <c r="F3522" s="27"/>
      <c r="G3522" s="27"/>
      <c r="H3522" s="52"/>
      <c r="I3522" s="380" t="str">
        <f>IFERROR(VLOOKUP($F3522,'Liste planification'!$V$2:$W$96,2,FALSE),"")</f>
        <v/>
      </c>
      <c r="J3522" s="27"/>
      <c r="K3522" s="27"/>
      <c r="L3522" s="27"/>
      <c r="M3522" s="52"/>
      <c r="N3522" s="52"/>
      <c r="O3522" s="52"/>
      <c r="P3522" s="52"/>
      <c r="Q3522" s="52"/>
      <c r="R3522" s="52"/>
      <c r="S3522" s="52"/>
      <c r="T3522" s="52"/>
      <c r="U3522" s="52"/>
      <c r="V3522" s="52"/>
      <c r="W3522" s="52"/>
      <c r="X3522" s="52"/>
      <c r="Y3522" s="194"/>
      <c r="Z3522" s="776"/>
      <c r="AA3522" s="190"/>
      <c r="AB3522" s="747">
        <f t="shared" si="220"/>
        <v>0</v>
      </c>
      <c r="AC3522" s="748">
        <f t="shared" si="221"/>
        <v>0</v>
      </c>
      <c r="AD3522" s="187"/>
      <c r="AE3522" s="186"/>
      <c r="AF3522" s="190"/>
      <c r="AG3522" s="747">
        <f t="shared" si="222"/>
        <v>0</v>
      </c>
      <c r="AH3522" s="748">
        <f t="shared" si="223"/>
        <v>0</v>
      </c>
      <c r="AI3522" s="187"/>
      <c r="AJ3522" s="52"/>
      <c r="AK3522" s="156" t="str">
        <f>IFERROR(VLOOKUP($A3522,'Liste planification'!$B$2:$C$105,2,FALSE),"")</f>
        <v/>
      </c>
      <c r="AL3522" s="27"/>
      <c r="AM3522" s="27"/>
    </row>
    <row r="3523" spans="1:39">
      <c r="A3523" s="158"/>
      <c r="B3523" s="159" t="str">
        <f>A3523&amp;"-"&amp;TEXT(COUNTIF($A$5:A3523,A3523),"000")</f>
        <v>-000</v>
      </c>
      <c r="C3523" s="52"/>
      <c r="D3523" s="27"/>
      <c r="E3523" s="28"/>
      <c r="F3523" s="27"/>
      <c r="G3523" s="27"/>
      <c r="H3523" s="52"/>
      <c r="I3523" s="380" t="str">
        <f>IFERROR(VLOOKUP($F3523,'Liste planification'!$V$2:$W$96,2,FALSE),"")</f>
        <v/>
      </c>
      <c r="J3523" s="27"/>
      <c r="K3523" s="27"/>
      <c r="L3523" s="27"/>
      <c r="M3523" s="52"/>
      <c r="N3523" s="52"/>
      <c r="O3523" s="52"/>
      <c r="P3523" s="52"/>
      <c r="Q3523" s="52"/>
      <c r="R3523" s="52"/>
      <c r="S3523" s="52"/>
      <c r="T3523" s="52"/>
      <c r="U3523" s="52"/>
      <c r="V3523" s="52"/>
      <c r="W3523" s="52"/>
      <c r="X3523" s="52"/>
      <c r="Y3523" s="194"/>
      <c r="Z3523" s="776"/>
      <c r="AA3523" s="190"/>
      <c r="AB3523" s="747">
        <f t="shared" si="220"/>
        <v>0</v>
      </c>
      <c r="AC3523" s="748">
        <f t="shared" si="221"/>
        <v>0</v>
      </c>
      <c r="AD3523" s="187"/>
      <c r="AE3523" s="186"/>
      <c r="AF3523" s="190"/>
      <c r="AG3523" s="747">
        <f t="shared" si="222"/>
        <v>0</v>
      </c>
      <c r="AH3523" s="748">
        <f t="shared" si="223"/>
        <v>0</v>
      </c>
      <c r="AI3523" s="187"/>
      <c r="AJ3523" s="52"/>
      <c r="AK3523" s="156" t="str">
        <f>IFERROR(VLOOKUP($A3523,'Liste planification'!$B$2:$C$105,2,FALSE),"")</f>
        <v/>
      </c>
      <c r="AL3523" s="27"/>
      <c r="AM3523" s="27"/>
    </row>
    <row r="3524" spans="1:39">
      <c r="A3524" s="158"/>
      <c r="B3524" s="159" t="str">
        <f>A3524&amp;"-"&amp;TEXT(COUNTIF($A$5:A3524,A3524),"000")</f>
        <v>-000</v>
      </c>
      <c r="C3524" s="52"/>
      <c r="D3524" s="27"/>
      <c r="E3524" s="28"/>
      <c r="F3524" s="27"/>
      <c r="G3524" s="27"/>
      <c r="H3524" s="52"/>
      <c r="I3524" s="380" t="str">
        <f>IFERROR(VLOOKUP($F3524,'Liste planification'!$V$2:$W$96,2,FALSE),"")</f>
        <v/>
      </c>
      <c r="J3524" s="27"/>
      <c r="K3524" s="27"/>
      <c r="L3524" s="27"/>
      <c r="M3524" s="52"/>
      <c r="N3524" s="52"/>
      <c r="O3524" s="52"/>
      <c r="P3524" s="52"/>
      <c r="Q3524" s="52"/>
      <c r="R3524" s="52"/>
      <c r="S3524" s="52"/>
      <c r="T3524" s="52"/>
      <c r="U3524" s="52"/>
      <c r="V3524" s="52"/>
      <c r="W3524" s="52"/>
      <c r="X3524" s="52"/>
      <c r="Y3524" s="194"/>
      <c r="Z3524" s="776"/>
      <c r="AA3524" s="190"/>
      <c r="AB3524" s="747">
        <f t="shared" si="220"/>
        <v>0</v>
      </c>
      <c r="AC3524" s="748">
        <f t="shared" si="221"/>
        <v>0</v>
      </c>
      <c r="AD3524" s="187"/>
      <c r="AE3524" s="186"/>
      <c r="AF3524" s="190"/>
      <c r="AG3524" s="747">
        <f t="shared" si="222"/>
        <v>0</v>
      </c>
      <c r="AH3524" s="748">
        <f t="shared" si="223"/>
        <v>0</v>
      </c>
      <c r="AI3524" s="187"/>
      <c r="AJ3524" s="52"/>
      <c r="AK3524" s="156" t="str">
        <f>IFERROR(VLOOKUP($A3524,'Liste planification'!$B$2:$C$105,2,FALSE),"")</f>
        <v/>
      </c>
      <c r="AL3524" s="27"/>
      <c r="AM3524" s="27"/>
    </row>
    <row r="3525" spans="1:39">
      <c r="A3525" s="158"/>
      <c r="B3525" s="159" t="str">
        <f>A3525&amp;"-"&amp;TEXT(COUNTIF($A$5:A3525,A3525),"000")</f>
        <v>-000</v>
      </c>
      <c r="C3525" s="52"/>
      <c r="D3525" s="27"/>
      <c r="E3525" s="28"/>
      <c r="F3525" s="27"/>
      <c r="G3525" s="27"/>
      <c r="H3525" s="52"/>
      <c r="I3525" s="380" t="str">
        <f>IFERROR(VLOOKUP($F3525,'Liste planification'!$V$2:$W$96,2,FALSE),"")</f>
        <v/>
      </c>
      <c r="J3525" s="27"/>
      <c r="K3525" s="27"/>
      <c r="L3525" s="27"/>
      <c r="M3525" s="52"/>
      <c r="N3525" s="52"/>
      <c r="O3525" s="52"/>
      <c r="P3525" s="52"/>
      <c r="Q3525" s="52"/>
      <c r="R3525" s="52"/>
      <c r="S3525" s="52"/>
      <c r="T3525" s="52"/>
      <c r="U3525" s="52"/>
      <c r="V3525" s="52"/>
      <c r="W3525" s="52"/>
      <c r="X3525" s="52"/>
      <c r="Y3525" s="194"/>
      <c r="Z3525" s="776"/>
      <c r="AA3525" s="190"/>
      <c r="AB3525" s="747">
        <f t="shared" si="220"/>
        <v>0</v>
      </c>
      <c r="AC3525" s="748">
        <f t="shared" si="221"/>
        <v>0</v>
      </c>
      <c r="AD3525" s="187"/>
      <c r="AE3525" s="186"/>
      <c r="AF3525" s="190"/>
      <c r="AG3525" s="747">
        <f t="shared" si="222"/>
        <v>0</v>
      </c>
      <c r="AH3525" s="748">
        <f t="shared" si="223"/>
        <v>0</v>
      </c>
      <c r="AI3525" s="187"/>
      <c r="AJ3525" s="52"/>
      <c r="AK3525" s="156" t="str">
        <f>IFERROR(VLOOKUP($A3525,'Liste planification'!$B$2:$C$105,2,FALSE),"")</f>
        <v/>
      </c>
      <c r="AL3525" s="27"/>
      <c r="AM3525" s="27"/>
    </row>
    <row r="3526" spans="1:39">
      <c r="A3526" s="158"/>
      <c r="B3526" s="159" t="str">
        <f>A3526&amp;"-"&amp;TEXT(COUNTIF($A$5:A3526,A3526),"000")</f>
        <v>-000</v>
      </c>
      <c r="C3526" s="52"/>
      <c r="D3526" s="27"/>
      <c r="E3526" s="28"/>
      <c r="F3526" s="27"/>
      <c r="G3526" s="27"/>
      <c r="H3526" s="52"/>
      <c r="I3526" s="380" t="str">
        <f>IFERROR(VLOOKUP($F3526,'Liste planification'!$V$2:$W$96,2,FALSE),"")</f>
        <v/>
      </c>
      <c r="J3526" s="27"/>
      <c r="K3526" s="27"/>
      <c r="L3526" s="27"/>
      <c r="M3526" s="52"/>
      <c r="N3526" s="52"/>
      <c r="O3526" s="52"/>
      <c r="P3526" s="52"/>
      <c r="Q3526" s="52"/>
      <c r="R3526" s="52"/>
      <c r="S3526" s="52"/>
      <c r="T3526" s="52"/>
      <c r="U3526" s="52"/>
      <c r="V3526" s="52"/>
      <c r="W3526" s="52"/>
      <c r="X3526" s="52"/>
      <c r="Y3526" s="194"/>
      <c r="Z3526" s="776"/>
      <c r="AA3526" s="190"/>
      <c r="AB3526" s="747">
        <f t="shared" si="220"/>
        <v>0</v>
      </c>
      <c r="AC3526" s="748">
        <f t="shared" si="221"/>
        <v>0</v>
      </c>
      <c r="AD3526" s="187"/>
      <c r="AE3526" s="186"/>
      <c r="AF3526" s="190"/>
      <c r="AG3526" s="747">
        <f t="shared" si="222"/>
        <v>0</v>
      </c>
      <c r="AH3526" s="748">
        <f t="shared" si="223"/>
        <v>0</v>
      </c>
      <c r="AI3526" s="187"/>
      <c r="AJ3526" s="52"/>
      <c r="AK3526" s="156" t="str">
        <f>IFERROR(VLOOKUP($A3526,'Liste planification'!$B$2:$C$105,2,FALSE),"")</f>
        <v/>
      </c>
      <c r="AL3526" s="27"/>
      <c r="AM3526" s="27"/>
    </row>
    <row r="3527" spans="1:39">
      <c r="A3527" s="158"/>
      <c r="B3527" s="159" t="str">
        <f>A3527&amp;"-"&amp;TEXT(COUNTIF($A$5:A3527,A3527),"000")</f>
        <v>-000</v>
      </c>
      <c r="C3527" s="52"/>
      <c r="D3527" s="27"/>
      <c r="E3527" s="28"/>
      <c r="F3527" s="27"/>
      <c r="G3527" s="27"/>
      <c r="H3527" s="52"/>
      <c r="I3527" s="380" t="str">
        <f>IFERROR(VLOOKUP($F3527,'Liste planification'!$V$2:$W$96,2,FALSE),"")</f>
        <v/>
      </c>
      <c r="J3527" s="27"/>
      <c r="K3527" s="27"/>
      <c r="L3527" s="27"/>
      <c r="M3527" s="52"/>
      <c r="N3527" s="52"/>
      <c r="O3527" s="52"/>
      <c r="P3527" s="52"/>
      <c r="Q3527" s="52"/>
      <c r="R3527" s="52"/>
      <c r="S3527" s="52"/>
      <c r="T3527" s="52"/>
      <c r="U3527" s="52"/>
      <c r="V3527" s="52"/>
      <c r="W3527" s="52"/>
      <c r="X3527" s="52"/>
      <c r="Y3527" s="194"/>
      <c r="Z3527" s="776"/>
      <c r="AA3527" s="190"/>
      <c r="AB3527" s="747">
        <f t="shared" si="220"/>
        <v>0</v>
      </c>
      <c r="AC3527" s="748">
        <f t="shared" si="221"/>
        <v>0</v>
      </c>
      <c r="AD3527" s="187"/>
      <c r="AE3527" s="186"/>
      <c r="AF3527" s="190"/>
      <c r="AG3527" s="747">
        <f t="shared" si="222"/>
        <v>0</v>
      </c>
      <c r="AH3527" s="748">
        <f t="shared" si="223"/>
        <v>0</v>
      </c>
      <c r="AI3527" s="187"/>
      <c r="AJ3527" s="52"/>
      <c r="AK3527" s="156" t="str">
        <f>IFERROR(VLOOKUP($A3527,'Liste planification'!$B$2:$C$105,2,FALSE),"")</f>
        <v/>
      </c>
      <c r="AL3527" s="27"/>
      <c r="AM3527" s="27"/>
    </row>
    <row r="3528" spans="1:39">
      <c r="A3528" s="158"/>
      <c r="B3528" s="159" t="str">
        <f>A3528&amp;"-"&amp;TEXT(COUNTIF($A$5:A3528,A3528),"000")</f>
        <v>-000</v>
      </c>
      <c r="C3528" s="52"/>
      <c r="D3528" s="27"/>
      <c r="E3528" s="28"/>
      <c r="F3528" s="27"/>
      <c r="G3528" s="27"/>
      <c r="H3528" s="52"/>
      <c r="I3528" s="380" t="str">
        <f>IFERROR(VLOOKUP($F3528,'Liste planification'!$V$2:$W$96,2,FALSE),"")</f>
        <v/>
      </c>
      <c r="J3528" s="27"/>
      <c r="K3528" s="27"/>
      <c r="L3528" s="27"/>
      <c r="M3528" s="52"/>
      <c r="N3528" s="52"/>
      <c r="O3528" s="52"/>
      <c r="P3528" s="52"/>
      <c r="Q3528" s="52"/>
      <c r="R3528" s="52"/>
      <c r="S3528" s="52"/>
      <c r="T3528" s="52"/>
      <c r="U3528" s="52"/>
      <c r="V3528" s="52"/>
      <c r="W3528" s="52"/>
      <c r="X3528" s="52"/>
      <c r="Y3528" s="194"/>
      <c r="Z3528" s="776"/>
      <c r="AA3528" s="190"/>
      <c r="AB3528" s="747">
        <f t="shared" si="220"/>
        <v>0</v>
      </c>
      <c r="AC3528" s="748">
        <f t="shared" si="221"/>
        <v>0</v>
      </c>
      <c r="AD3528" s="187"/>
      <c r="AE3528" s="186"/>
      <c r="AF3528" s="190"/>
      <c r="AG3528" s="747">
        <f t="shared" si="222"/>
        <v>0</v>
      </c>
      <c r="AH3528" s="748">
        <f t="shared" si="223"/>
        <v>0</v>
      </c>
      <c r="AI3528" s="187"/>
      <c r="AJ3528" s="52"/>
      <c r="AK3528" s="156" t="str">
        <f>IFERROR(VLOOKUP($A3528,'Liste planification'!$B$2:$C$105,2,FALSE),"")</f>
        <v/>
      </c>
      <c r="AL3528" s="27"/>
      <c r="AM3528" s="27"/>
    </row>
    <row r="3529" spans="1:39">
      <c r="A3529" s="158"/>
      <c r="B3529" s="159" t="str">
        <f>A3529&amp;"-"&amp;TEXT(COUNTIF($A$5:A3529,A3529),"000")</f>
        <v>-000</v>
      </c>
      <c r="C3529" s="52"/>
      <c r="D3529" s="27"/>
      <c r="E3529" s="28"/>
      <c r="F3529" s="27"/>
      <c r="G3529" s="27"/>
      <c r="H3529" s="52"/>
      <c r="I3529" s="380" t="str">
        <f>IFERROR(VLOOKUP($F3529,'Liste planification'!$V$2:$W$96,2,FALSE),"")</f>
        <v/>
      </c>
      <c r="J3529" s="27"/>
      <c r="K3529" s="27"/>
      <c r="L3529" s="27"/>
      <c r="M3529" s="52"/>
      <c r="N3529" s="52"/>
      <c r="O3529" s="52"/>
      <c r="P3529" s="52"/>
      <c r="Q3529" s="52"/>
      <c r="R3529" s="52"/>
      <c r="S3529" s="52"/>
      <c r="T3529" s="52"/>
      <c r="U3529" s="52"/>
      <c r="V3529" s="52"/>
      <c r="W3529" s="52"/>
      <c r="X3529" s="52"/>
      <c r="Y3529" s="194"/>
      <c r="Z3529" s="776"/>
      <c r="AA3529" s="190"/>
      <c r="AB3529" s="747">
        <f t="shared" si="220"/>
        <v>0</v>
      </c>
      <c r="AC3529" s="748">
        <f t="shared" si="221"/>
        <v>0</v>
      </c>
      <c r="AD3529" s="187"/>
      <c r="AE3529" s="186"/>
      <c r="AF3529" s="190"/>
      <c r="AG3529" s="747">
        <f t="shared" si="222"/>
        <v>0</v>
      </c>
      <c r="AH3529" s="748">
        <f t="shared" si="223"/>
        <v>0</v>
      </c>
      <c r="AI3529" s="187"/>
      <c r="AJ3529" s="52"/>
      <c r="AK3529" s="156" t="str">
        <f>IFERROR(VLOOKUP($A3529,'Liste planification'!$B$2:$C$105,2,FALSE),"")</f>
        <v/>
      </c>
      <c r="AL3529" s="27"/>
      <c r="AM3529" s="27"/>
    </row>
    <row r="3530" spans="1:39">
      <c r="A3530" s="158"/>
      <c r="B3530" s="159" t="str">
        <f>A3530&amp;"-"&amp;TEXT(COUNTIF($A$5:A3530,A3530),"000")</f>
        <v>-000</v>
      </c>
      <c r="C3530" s="52"/>
      <c r="D3530" s="27"/>
      <c r="E3530" s="28"/>
      <c r="F3530" s="27"/>
      <c r="G3530" s="27"/>
      <c r="H3530" s="52"/>
      <c r="I3530" s="380" t="str">
        <f>IFERROR(VLOOKUP($F3530,'Liste planification'!$V$2:$W$96,2,FALSE),"")</f>
        <v/>
      </c>
      <c r="J3530" s="27"/>
      <c r="K3530" s="27"/>
      <c r="L3530" s="27"/>
      <c r="M3530" s="52"/>
      <c r="N3530" s="52"/>
      <c r="O3530" s="52"/>
      <c r="P3530" s="52"/>
      <c r="Q3530" s="52"/>
      <c r="R3530" s="52"/>
      <c r="S3530" s="52"/>
      <c r="T3530" s="52"/>
      <c r="U3530" s="52"/>
      <c r="V3530" s="52"/>
      <c r="W3530" s="52"/>
      <c r="X3530" s="52"/>
      <c r="Y3530" s="194"/>
      <c r="Z3530" s="776"/>
      <c r="AA3530" s="190"/>
      <c r="AB3530" s="747">
        <f t="shared" si="220"/>
        <v>0</v>
      </c>
      <c r="AC3530" s="748">
        <f t="shared" si="221"/>
        <v>0</v>
      </c>
      <c r="AD3530" s="187"/>
      <c r="AE3530" s="186"/>
      <c r="AF3530" s="190"/>
      <c r="AG3530" s="747">
        <f t="shared" si="222"/>
        <v>0</v>
      </c>
      <c r="AH3530" s="748">
        <f t="shared" si="223"/>
        <v>0</v>
      </c>
      <c r="AI3530" s="187"/>
      <c r="AJ3530" s="52"/>
      <c r="AK3530" s="156" t="str">
        <f>IFERROR(VLOOKUP($A3530,'Liste planification'!$B$2:$C$105,2,FALSE),"")</f>
        <v/>
      </c>
      <c r="AL3530" s="27"/>
      <c r="AM3530" s="27"/>
    </row>
    <row r="3531" spans="1:39">
      <c r="A3531" s="158"/>
      <c r="B3531" s="159" t="str">
        <f>A3531&amp;"-"&amp;TEXT(COUNTIF($A$5:A3531,A3531),"000")</f>
        <v>-000</v>
      </c>
      <c r="C3531" s="52"/>
      <c r="D3531" s="27"/>
      <c r="E3531" s="28"/>
      <c r="F3531" s="27"/>
      <c r="G3531" s="27"/>
      <c r="H3531" s="52"/>
      <c r="I3531" s="380" t="str">
        <f>IFERROR(VLOOKUP($F3531,'Liste planification'!$V$2:$W$96,2,FALSE),"")</f>
        <v/>
      </c>
      <c r="J3531" s="27"/>
      <c r="K3531" s="27"/>
      <c r="L3531" s="27"/>
      <c r="M3531" s="52"/>
      <c r="N3531" s="52"/>
      <c r="O3531" s="52"/>
      <c r="P3531" s="52"/>
      <c r="Q3531" s="52"/>
      <c r="R3531" s="52"/>
      <c r="S3531" s="52"/>
      <c r="T3531" s="52"/>
      <c r="U3531" s="52"/>
      <c r="V3531" s="52"/>
      <c r="W3531" s="52"/>
      <c r="X3531" s="52"/>
      <c r="Y3531" s="194"/>
      <c r="Z3531" s="776"/>
      <c r="AA3531" s="190"/>
      <c r="AB3531" s="747">
        <f t="shared" si="220"/>
        <v>0</v>
      </c>
      <c r="AC3531" s="748">
        <f t="shared" si="221"/>
        <v>0</v>
      </c>
      <c r="AD3531" s="187"/>
      <c r="AE3531" s="186"/>
      <c r="AF3531" s="190"/>
      <c r="AG3531" s="747">
        <f t="shared" si="222"/>
        <v>0</v>
      </c>
      <c r="AH3531" s="748">
        <f t="shared" si="223"/>
        <v>0</v>
      </c>
      <c r="AI3531" s="187"/>
      <c r="AJ3531" s="52"/>
      <c r="AK3531" s="156" t="str">
        <f>IFERROR(VLOOKUP($A3531,'Liste planification'!$B$2:$C$105,2,FALSE),"")</f>
        <v/>
      </c>
      <c r="AL3531" s="27"/>
      <c r="AM3531" s="27"/>
    </row>
    <row r="3532" spans="1:39">
      <c r="A3532" s="158"/>
      <c r="B3532" s="159" t="str">
        <f>A3532&amp;"-"&amp;TEXT(COUNTIF($A$5:A3532,A3532),"000")</f>
        <v>-000</v>
      </c>
      <c r="C3532" s="52"/>
      <c r="D3532" s="27"/>
      <c r="E3532" s="28"/>
      <c r="F3532" s="27"/>
      <c r="G3532" s="27"/>
      <c r="H3532" s="52"/>
      <c r="I3532" s="380" t="str">
        <f>IFERROR(VLOOKUP($F3532,'Liste planification'!$V$2:$W$96,2,FALSE),"")</f>
        <v/>
      </c>
      <c r="J3532" s="27"/>
      <c r="K3532" s="27"/>
      <c r="L3532" s="27"/>
      <c r="M3532" s="52"/>
      <c r="N3532" s="52"/>
      <c r="O3532" s="52"/>
      <c r="P3532" s="52"/>
      <c r="Q3532" s="52"/>
      <c r="R3532" s="52"/>
      <c r="S3532" s="52"/>
      <c r="T3532" s="52"/>
      <c r="U3532" s="52"/>
      <c r="V3532" s="52"/>
      <c r="W3532" s="52"/>
      <c r="X3532" s="52"/>
      <c r="Y3532" s="194"/>
      <c r="Z3532" s="776"/>
      <c r="AA3532" s="190"/>
      <c r="AB3532" s="747">
        <f t="shared" si="220"/>
        <v>0</v>
      </c>
      <c r="AC3532" s="748">
        <f t="shared" si="221"/>
        <v>0</v>
      </c>
      <c r="AD3532" s="187"/>
      <c r="AE3532" s="186"/>
      <c r="AF3532" s="190"/>
      <c r="AG3532" s="747">
        <f t="shared" si="222"/>
        <v>0</v>
      </c>
      <c r="AH3532" s="748">
        <f t="shared" si="223"/>
        <v>0</v>
      </c>
      <c r="AI3532" s="187"/>
      <c r="AJ3532" s="52"/>
      <c r="AK3532" s="156" t="str">
        <f>IFERROR(VLOOKUP($A3532,'Liste planification'!$B$2:$C$105,2,FALSE),"")</f>
        <v/>
      </c>
      <c r="AL3532" s="27"/>
      <c r="AM3532" s="27"/>
    </row>
    <row r="3533" spans="1:39">
      <c r="A3533" s="158"/>
      <c r="B3533" s="159" t="str">
        <f>A3533&amp;"-"&amp;TEXT(COUNTIF($A$5:A3533,A3533),"000")</f>
        <v>-000</v>
      </c>
      <c r="C3533" s="52"/>
      <c r="D3533" s="27"/>
      <c r="E3533" s="28"/>
      <c r="F3533" s="27"/>
      <c r="G3533" s="27"/>
      <c r="H3533" s="52"/>
      <c r="I3533" s="380" t="str">
        <f>IFERROR(VLOOKUP($F3533,'Liste planification'!$V$2:$W$96,2,FALSE),"")</f>
        <v/>
      </c>
      <c r="J3533" s="27"/>
      <c r="K3533" s="27"/>
      <c r="L3533" s="27"/>
      <c r="M3533" s="52"/>
      <c r="N3533" s="52"/>
      <c r="O3533" s="52"/>
      <c r="P3533" s="52"/>
      <c r="Q3533" s="52"/>
      <c r="R3533" s="52"/>
      <c r="S3533" s="52"/>
      <c r="T3533" s="52"/>
      <c r="U3533" s="52"/>
      <c r="V3533" s="52"/>
      <c r="W3533" s="52"/>
      <c r="X3533" s="52"/>
      <c r="Y3533" s="194"/>
      <c r="Z3533" s="776"/>
      <c r="AA3533" s="190"/>
      <c r="AB3533" s="747">
        <f t="shared" si="220"/>
        <v>0</v>
      </c>
      <c r="AC3533" s="748">
        <f t="shared" si="221"/>
        <v>0</v>
      </c>
      <c r="AD3533" s="187"/>
      <c r="AE3533" s="186"/>
      <c r="AF3533" s="190"/>
      <c r="AG3533" s="747">
        <f t="shared" si="222"/>
        <v>0</v>
      </c>
      <c r="AH3533" s="748">
        <f t="shared" si="223"/>
        <v>0</v>
      </c>
      <c r="AI3533" s="187"/>
      <c r="AJ3533" s="52"/>
      <c r="AK3533" s="156" t="str">
        <f>IFERROR(VLOOKUP($A3533,'Liste planification'!$B$2:$C$105,2,FALSE),"")</f>
        <v/>
      </c>
      <c r="AL3533" s="27"/>
      <c r="AM3533" s="27"/>
    </row>
    <row r="3534" spans="1:39">
      <c r="A3534" s="158"/>
      <c r="B3534" s="159" t="str">
        <f>A3534&amp;"-"&amp;TEXT(COUNTIF($A$5:A3534,A3534),"000")</f>
        <v>-000</v>
      </c>
      <c r="C3534" s="52"/>
      <c r="D3534" s="27"/>
      <c r="E3534" s="28"/>
      <c r="F3534" s="27"/>
      <c r="G3534" s="27"/>
      <c r="H3534" s="52"/>
      <c r="I3534" s="380" t="str">
        <f>IFERROR(VLOOKUP($F3534,'Liste planification'!$V$2:$W$96,2,FALSE),"")</f>
        <v/>
      </c>
      <c r="J3534" s="27"/>
      <c r="K3534" s="27"/>
      <c r="L3534" s="27"/>
      <c r="M3534" s="52"/>
      <c r="N3534" s="52"/>
      <c r="O3534" s="52"/>
      <c r="P3534" s="52"/>
      <c r="Q3534" s="52"/>
      <c r="R3534" s="52"/>
      <c r="S3534" s="52"/>
      <c r="T3534" s="52"/>
      <c r="U3534" s="52"/>
      <c r="V3534" s="52"/>
      <c r="W3534" s="52"/>
      <c r="X3534" s="52"/>
      <c r="Y3534" s="194"/>
      <c r="Z3534" s="776"/>
      <c r="AA3534" s="190"/>
      <c r="AB3534" s="747">
        <f t="shared" si="220"/>
        <v>0</v>
      </c>
      <c r="AC3534" s="748">
        <f t="shared" si="221"/>
        <v>0</v>
      </c>
      <c r="AD3534" s="187"/>
      <c r="AE3534" s="186"/>
      <c r="AF3534" s="190"/>
      <c r="AG3534" s="747">
        <f t="shared" si="222"/>
        <v>0</v>
      </c>
      <c r="AH3534" s="748">
        <f t="shared" si="223"/>
        <v>0</v>
      </c>
      <c r="AI3534" s="187"/>
      <c r="AJ3534" s="52"/>
      <c r="AK3534" s="156" t="str">
        <f>IFERROR(VLOOKUP($A3534,'Liste planification'!$B$2:$C$105,2,FALSE),"")</f>
        <v/>
      </c>
      <c r="AL3534" s="27"/>
      <c r="AM3534" s="27"/>
    </row>
    <row r="3535" spans="1:39">
      <c r="A3535" s="158"/>
      <c r="B3535" s="159" t="str">
        <f>A3535&amp;"-"&amp;TEXT(COUNTIF($A$5:A3535,A3535),"000")</f>
        <v>-000</v>
      </c>
      <c r="C3535" s="52"/>
      <c r="D3535" s="27"/>
      <c r="E3535" s="28"/>
      <c r="F3535" s="27"/>
      <c r="G3535" s="27"/>
      <c r="H3535" s="52"/>
      <c r="I3535" s="380" t="str">
        <f>IFERROR(VLOOKUP($F3535,'Liste planification'!$V$2:$W$96,2,FALSE),"")</f>
        <v/>
      </c>
      <c r="J3535" s="27"/>
      <c r="K3535" s="27"/>
      <c r="L3535" s="27"/>
      <c r="M3535" s="52"/>
      <c r="N3535" s="52"/>
      <c r="O3535" s="52"/>
      <c r="P3535" s="52"/>
      <c r="Q3535" s="52"/>
      <c r="R3535" s="52"/>
      <c r="S3535" s="52"/>
      <c r="T3535" s="52"/>
      <c r="U3535" s="52"/>
      <c r="V3535" s="52"/>
      <c r="W3535" s="52"/>
      <c r="X3535" s="52"/>
      <c r="Y3535" s="194"/>
      <c r="Z3535" s="776"/>
      <c r="AA3535" s="190"/>
      <c r="AB3535" s="747">
        <f t="shared" si="220"/>
        <v>0</v>
      </c>
      <c r="AC3535" s="748">
        <f t="shared" si="221"/>
        <v>0</v>
      </c>
      <c r="AD3535" s="187"/>
      <c r="AE3535" s="186"/>
      <c r="AF3535" s="190"/>
      <c r="AG3535" s="747">
        <f t="shared" si="222"/>
        <v>0</v>
      </c>
      <c r="AH3535" s="748">
        <f t="shared" si="223"/>
        <v>0</v>
      </c>
      <c r="AI3535" s="187"/>
      <c r="AJ3535" s="52"/>
      <c r="AK3535" s="156" t="str">
        <f>IFERROR(VLOOKUP($A3535,'Liste planification'!$B$2:$C$105,2,FALSE),"")</f>
        <v/>
      </c>
      <c r="AL3535" s="27"/>
      <c r="AM3535" s="27"/>
    </row>
    <row r="3536" spans="1:39">
      <c r="A3536" s="158"/>
      <c r="B3536" s="159" t="str">
        <f>A3536&amp;"-"&amp;TEXT(COUNTIF($A$5:A3536,A3536),"000")</f>
        <v>-000</v>
      </c>
      <c r="C3536" s="52"/>
      <c r="D3536" s="27"/>
      <c r="E3536" s="28"/>
      <c r="F3536" s="27"/>
      <c r="G3536" s="27"/>
      <c r="H3536" s="52"/>
      <c r="I3536" s="380" t="str">
        <f>IFERROR(VLOOKUP($F3536,'Liste planification'!$V$2:$W$96,2,FALSE),"")</f>
        <v/>
      </c>
      <c r="J3536" s="27"/>
      <c r="K3536" s="27"/>
      <c r="L3536" s="27"/>
      <c r="M3536" s="52"/>
      <c r="N3536" s="52"/>
      <c r="O3536" s="52"/>
      <c r="P3536" s="52"/>
      <c r="Q3536" s="52"/>
      <c r="R3536" s="52"/>
      <c r="S3536" s="52"/>
      <c r="T3536" s="52"/>
      <c r="U3536" s="52"/>
      <c r="V3536" s="52"/>
      <c r="W3536" s="52"/>
      <c r="X3536" s="52"/>
      <c r="Y3536" s="194"/>
      <c r="Z3536" s="776"/>
      <c r="AA3536" s="190"/>
      <c r="AB3536" s="747">
        <f t="shared" si="220"/>
        <v>0</v>
      </c>
      <c r="AC3536" s="748">
        <f t="shared" si="221"/>
        <v>0</v>
      </c>
      <c r="AD3536" s="187"/>
      <c r="AE3536" s="186"/>
      <c r="AF3536" s="190"/>
      <c r="AG3536" s="747">
        <f t="shared" si="222"/>
        <v>0</v>
      </c>
      <c r="AH3536" s="748">
        <f t="shared" si="223"/>
        <v>0</v>
      </c>
      <c r="AI3536" s="187"/>
      <c r="AJ3536" s="52"/>
      <c r="AK3536" s="156" t="str">
        <f>IFERROR(VLOOKUP($A3536,'Liste planification'!$B$2:$C$105,2,FALSE),"")</f>
        <v/>
      </c>
      <c r="AL3536" s="27"/>
      <c r="AM3536" s="27"/>
    </row>
    <row r="3537" spans="1:39">
      <c r="A3537" s="158"/>
      <c r="B3537" s="159" t="str">
        <f>A3537&amp;"-"&amp;TEXT(COUNTIF($A$5:A3537,A3537),"000")</f>
        <v>-000</v>
      </c>
      <c r="C3537" s="52"/>
      <c r="D3537" s="27"/>
      <c r="E3537" s="28"/>
      <c r="F3537" s="27"/>
      <c r="G3537" s="27"/>
      <c r="H3537" s="52"/>
      <c r="I3537" s="380" t="str">
        <f>IFERROR(VLOOKUP($F3537,'Liste planification'!$V$2:$W$96,2,FALSE),"")</f>
        <v/>
      </c>
      <c r="J3537" s="27"/>
      <c r="K3537" s="27"/>
      <c r="L3537" s="27"/>
      <c r="M3537" s="52"/>
      <c r="N3537" s="52"/>
      <c r="O3537" s="52"/>
      <c r="P3537" s="52"/>
      <c r="Q3537" s="52"/>
      <c r="R3537" s="52"/>
      <c r="S3537" s="52"/>
      <c r="T3537" s="52"/>
      <c r="U3537" s="52"/>
      <c r="V3537" s="52"/>
      <c r="W3537" s="52"/>
      <c r="X3537" s="52"/>
      <c r="Y3537" s="194"/>
      <c r="Z3537" s="776"/>
      <c r="AA3537" s="190"/>
      <c r="AB3537" s="747">
        <f t="shared" si="220"/>
        <v>0</v>
      </c>
      <c r="AC3537" s="748">
        <f t="shared" si="221"/>
        <v>0</v>
      </c>
      <c r="AD3537" s="187"/>
      <c r="AE3537" s="186"/>
      <c r="AF3537" s="190"/>
      <c r="AG3537" s="747">
        <f t="shared" si="222"/>
        <v>0</v>
      </c>
      <c r="AH3537" s="748">
        <f t="shared" si="223"/>
        <v>0</v>
      </c>
      <c r="AI3537" s="187"/>
      <c r="AJ3537" s="52"/>
      <c r="AK3537" s="156" t="str">
        <f>IFERROR(VLOOKUP($A3537,'Liste planification'!$B$2:$C$105,2,FALSE),"")</f>
        <v/>
      </c>
      <c r="AL3537" s="27"/>
      <c r="AM3537" s="27"/>
    </row>
    <row r="3538" spans="1:39">
      <c r="A3538" s="158"/>
      <c r="B3538" s="159" t="str">
        <f>A3538&amp;"-"&amp;TEXT(COUNTIF($A$5:A3538,A3538),"000")</f>
        <v>-000</v>
      </c>
      <c r="C3538" s="52"/>
      <c r="D3538" s="27"/>
      <c r="E3538" s="28"/>
      <c r="F3538" s="27"/>
      <c r="G3538" s="27"/>
      <c r="H3538" s="52"/>
      <c r="I3538" s="380" t="str">
        <f>IFERROR(VLOOKUP($F3538,'Liste planification'!$V$2:$W$96,2,FALSE),"")</f>
        <v/>
      </c>
      <c r="J3538" s="27"/>
      <c r="K3538" s="27"/>
      <c r="L3538" s="27"/>
      <c r="M3538" s="52"/>
      <c r="N3538" s="52"/>
      <c r="O3538" s="52"/>
      <c r="P3538" s="52"/>
      <c r="Q3538" s="52"/>
      <c r="R3538" s="52"/>
      <c r="S3538" s="52"/>
      <c r="T3538" s="52"/>
      <c r="U3538" s="52"/>
      <c r="V3538" s="52"/>
      <c r="W3538" s="52"/>
      <c r="X3538" s="52"/>
      <c r="Y3538" s="194"/>
      <c r="Z3538" s="776"/>
      <c r="AA3538" s="190"/>
      <c r="AB3538" s="747">
        <f t="shared" si="220"/>
        <v>0</v>
      </c>
      <c r="AC3538" s="748">
        <f t="shared" si="221"/>
        <v>0</v>
      </c>
      <c r="AD3538" s="187"/>
      <c r="AE3538" s="186"/>
      <c r="AF3538" s="190"/>
      <c r="AG3538" s="747">
        <f t="shared" si="222"/>
        <v>0</v>
      </c>
      <c r="AH3538" s="748">
        <f t="shared" si="223"/>
        <v>0</v>
      </c>
      <c r="AI3538" s="187"/>
      <c r="AJ3538" s="52"/>
      <c r="AK3538" s="156" t="str">
        <f>IFERROR(VLOOKUP($A3538,'Liste planification'!$B$2:$C$105,2,FALSE),"")</f>
        <v/>
      </c>
      <c r="AL3538" s="27"/>
      <c r="AM3538" s="27"/>
    </row>
    <row r="3539" spans="1:39">
      <c r="A3539" s="158"/>
      <c r="B3539" s="159" t="str">
        <f>A3539&amp;"-"&amp;TEXT(COUNTIF($A$5:A3539,A3539),"000")</f>
        <v>-000</v>
      </c>
      <c r="C3539" s="52"/>
      <c r="D3539" s="27"/>
      <c r="E3539" s="28"/>
      <c r="F3539" s="27"/>
      <c r="G3539" s="27"/>
      <c r="H3539" s="52"/>
      <c r="I3539" s="380" t="str">
        <f>IFERROR(VLOOKUP($F3539,'Liste planification'!$V$2:$W$96,2,FALSE),"")</f>
        <v/>
      </c>
      <c r="J3539" s="27"/>
      <c r="K3539" s="27"/>
      <c r="L3539" s="27"/>
      <c r="M3539" s="52"/>
      <c r="N3539" s="52"/>
      <c r="O3539" s="52"/>
      <c r="P3539" s="52"/>
      <c r="Q3539" s="52"/>
      <c r="R3539" s="52"/>
      <c r="S3539" s="52"/>
      <c r="T3539" s="52"/>
      <c r="U3539" s="52"/>
      <c r="V3539" s="52"/>
      <c r="W3539" s="52"/>
      <c r="X3539" s="52"/>
      <c r="Y3539" s="194"/>
      <c r="Z3539" s="776"/>
      <c r="AA3539" s="190"/>
      <c r="AB3539" s="747">
        <f t="shared" si="220"/>
        <v>0</v>
      </c>
      <c r="AC3539" s="748">
        <f t="shared" si="221"/>
        <v>0</v>
      </c>
      <c r="AD3539" s="187"/>
      <c r="AE3539" s="186"/>
      <c r="AF3539" s="190"/>
      <c r="AG3539" s="747">
        <f t="shared" si="222"/>
        <v>0</v>
      </c>
      <c r="AH3539" s="748">
        <f t="shared" si="223"/>
        <v>0</v>
      </c>
      <c r="AI3539" s="187"/>
      <c r="AJ3539" s="52"/>
      <c r="AK3539" s="156" t="str">
        <f>IFERROR(VLOOKUP($A3539,'Liste planification'!$B$2:$C$105,2,FALSE),"")</f>
        <v/>
      </c>
      <c r="AL3539" s="27"/>
      <c r="AM3539" s="27"/>
    </row>
    <row r="3540" spans="1:39">
      <c r="A3540" s="158"/>
      <c r="B3540" s="159" t="str">
        <f>A3540&amp;"-"&amp;TEXT(COUNTIF($A$5:A3540,A3540),"000")</f>
        <v>-000</v>
      </c>
      <c r="C3540" s="52"/>
      <c r="D3540" s="27"/>
      <c r="E3540" s="28"/>
      <c r="F3540" s="27"/>
      <c r="G3540" s="27"/>
      <c r="H3540" s="52"/>
      <c r="I3540" s="380" t="str">
        <f>IFERROR(VLOOKUP($F3540,'Liste planification'!$V$2:$W$96,2,FALSE),"")</f>
        <v/>
      </c>
      <c r="J3540" s="27"/>
      <c r="K3540" s="27"/>
      <c r="L3540" s="27"/>
      <c r="M3540" s="52"/>
      <c r="N3540" s="52"/>
      <c r="O3540" s="52"/>
      <c r="P3540" s="52"/>
      <c r="Q3540" s="52"/>
      <c r="R3540" s="52"/>
      <c r="S3540" s="52"/>
      <c r="T3540" s="52"/>
      <c r="U3540" s="52"/>
      <c r="V3540" s="52"/>
      <c r="W3540" s="52"/>
      <c r="X3540" s="52"/>
      <c r="Y3540" s="194"/>
      <c r="Z3540" s="776"/>
      <c r="AA3540" s="190"/>
      <c r="AB3540" s="747">
        <f t="shared" si="220"/>
        <v>0</v>
      </c>
      <c r="AC3540" s="748">
        <f t="shared" si="221"/>
        <v>0</v>
      </c>
      <c r="AD3540" s="187"/>
      <c r="AE3540" s="186"/>
      <c r="AF3540" s="190"/>
      <c r="AG3540" s="747">
        <f t="shared" si="222"/>
        <v>0</v>
      </c>
      <c r="AH3540" s="748">
        <f t="shared" si="223"/>
        <v>0</v>
      </c>
      <c r="AI3540" s="187"/>
      <c r="AJ3540" s="52"/>
      <c r="AK3540" s="156" t="str">
        <f>IFERROR(VLOOKUP($A3540,'Liste planification'!$B$2:$C$105,2,FALSE),"")</f>
        <v/>
      </c>
      <c r="AL3540" s="27"/>
      <c r="AM3540" s="27"/>
    </row>
    <row r="3541" spans="1:39">
      <c r="A3541" s="158"/>
      <c r="B3541" s="159" t="str">
        <f>A3541&amp;"-"&amp;TEXT(COUNTIF($A$5:A3541,A3541),"000")</f>
        <v>-000</v>
      </c>
      <c r="C3541" s="52"/>
      <c r="D3541" s="27"/>
      <c r="E3541" s="28"/>
      <c r="F3541" s="27"/>
      <c r="G3541" s="27"/>
      <c r="H3541" s="52"/>
      <c r="I3541" s="380" t="str">
        <f>IFERROR(VLOOKUP($F3541,'Liste planification'!$V$2:$W$96,2,FALSE),"")</f>
        <v/>
      </c>
      <c r="J3541" s="27"/>
      <c r="K3541" s="27"/>
      <c r="L3541" s="27"/>
      <c r="M3541" s="52"/>
      <c r="N3541" s="52"/>
      <c r="O3541" s="52"/>
      <c r="P3541" s="52"/>
      <c r="Q3541" s="52"/>
      <c r="R3541" s="52"/>
      <c r="S3541" s="52"/>
      <c r="T3541" s="52"/>
      <c r="U3541" s="52"/>
      <c r="V3541" s="52"/>
      <c r="W3541" s="52"/>
      <c r="X3541" s="52"/>
      <c r="Y3541" s="194"/>
      <c r="Z3541" s="776"/>
      <c r="AA3541" s="190"/>
      <c r="AB3541" s="747">
        <f t="shared" si="220"/>
        <v>0</v>
      </c>
      <c r="AC3541" s="748">
        <f t="shared" si="221"/>
        <v>0</v>
      </c>
      <c r="AD3541" s="187"/>
      <c r="AE3541" s="186"/>
      <c r="AF3541" s="190"/>
      <c r="AG3541" s="747">
        <f t="shared" si="222"/>
        <v>0</v>
      </c>
      <c r="AH3541" s="748">
        <f t="shared" si="223"/>
        <v>0</v>
      </c>
      <c r="AI3541" s="187"/>
      <c r="AJ3541" s="52"/>
      <c r="AK3541" s="156" t="str">
        <f>IFERROR(VLOOKUP($A3541,'Liste planification'!$B$2:$C$105,2,FALSE),"")</f>
        <v/>
      </c>
      <c r="AL3541" s="27"/>
      <c r="AM3541" s="27"/>
    </row>
    <row r="3542" spans="1:39">
      <c r="A3542" s="158"/>
      <c r="B3542" s="159" t="str">
        <f>A3542&amp;"-"&amp;TEXT(COUNTIF($A$5:A3542,A3542),"000")</f>
        <v>-000</v>
      </c>
      <c r="C3542" s="52"/>
      <c r="D3542" s="27"/>
      <c r="E3542" s="28"/>
      <c r="F3542" s="27"/>
      <c r="G3542" s="27"/>
      <c r="H3542" s="52"/>
      <c r="I3542" s="380" t="str">
        <f>IFERROR(VLOOKUP($F3542,'Liste planification'!$V$2:$W$96,2,FALSE),"")</f>
        <v/>
      </c>
      <c r="J3542" s="27"/>
      <c r="K3542" s="27"/>
      <c r="L3542" s="27"/>
      <c r="M3542" s="52"/>
      <c r="N3542" s="52"/>
      <c r="O3542" s="52"/>
      <c r="P3542" s="52"/>
      <c r="Q3542" s="52"/>
      <c r="R3542" s="52"/>
      <c r="S3542" s="52"/>
      <c r="T3542" s="52"/>
      <c r="U3542" s="52"/>
      <c r="V3542" s="52"/>
      <c r="W3542" s="52"/>
      <c r="X3542" s="52"/>
      <c r="Y3542" s="194"/>
      <c r="Z3542" s="776"/>
      <c r="AA3542" s="190"/>
      <c r="AB3542" s="747">
        <f t="shared" si="220"/>
        <v>0</v>
      </c>
      <c r="AC3542" s="748">
        <f t="shared" si="221"/>
        <v>0</v>
      </c>
      <c r="AD3542" s="187"/>
      <c r="AE3542" s="186"/>
      <c r="AF3542" s="190"/>
      <c r="AG3542" s="747">
        <f t="shared" si="222"/>
        <v>0</v>
      </c>
      <c r="AH3542" s="748">
        <f t="shared" si="223"/>
        <v>0</v>
      </c>
      <c r="AI3542" s="187"/>
      <c r="AJ3542" s="52"/>
      <c r="AK3542" s="156" t="str">
        <f>IFERROR(VLOOKUP($A3542,'Liste planification'!$B$2:$C$105,2,FALSE),"")</f>
        <v/>
      </c>
      <c r="AL3542" s="27"/>
      <c r="AM3542" s="27"/>
    </row>
    <row r="3543" spans="1:39">
      <c r="A3543" s="158"/>
      <c r="B3543" s="159" t="str">
        <f>A3543&amp;"-"&amp;TEXT(COUNTIF($A$5:A3543,A3543),"000")</f>
        <v>-000</v>
      </c>
      <c r="C3543" s="52"/>
      <c r="D3543" s="27"/>
      <c r="E3543" s="28"/>
      <c r="F3543" s="27"/>
      <c r="G3543" s="27"/>
      <c r="H3543" s="52"/>
      <c r="I3543" s="380" t="str">
        <f>IFERROR(VLOOKUP($F3543,'Liste planification'!$V$2:$W$96,2,FALSE),"")</f>
        <v/>
      </c>
      <c r="J3543" s="27"/>
      <c r="K3543" s="27"/>
      <c r="L3543" s="27"/>
      <c r="M3543" s="52"/>
      <c r="N3543" s="52"/>
      <c r="O3543" s="52"/>
      <c r="P3543" s="52"/>
      <c r="Q3543" s="52"/>
      <c r="R3543" s="52"/>
      <c r="S3543" s="52"/>
      <c r="T3543" s="52"/>
      <c r="U3543" s="52"/>
      <c r="V3543" s="52"/>
      <c r="W3543" s="52"/>
      <c r="X3543" s="52"/>
      <c r="Y3543" s="194"/>
      <c r="Z3543" s="776"/>
      <c r="AA3543" s="190"/>
      <c r="AB3543" s="747">
        <f t="shared" si="220"/>
        <v>0</v>
      </c>
      <c r="AC3543" s="748">
        <f t="shared" si="221"/>
        <v>0</v>
      </c>
      <c r="AD3543" s="187"/>
      <c r="AE3543" s="186"/>
      <c r="AF3543" s="190"/>
      <c r="AG3543" s="747">
        <f t="shared" si="222"/>
        <v>0</v>
      </c>
      <c r="AH3543" s="748">
        <f t="shared" si="223"/>
        <v>0</v>
      </c>
      <c r="AI3543" s="187"/>
      <c r="AJ3543" s="52"/>
      <c r="AK3543" s="156" t="str">
        <f>IFERROR(VLOOKUP($A3543,'Liste planification'!$B$2:$C$105,2,FALSE),"")</f>
        <v/>
      </c>
      <c r="AL3543" s="27"/>
      <c r="AM3543" s="27"/>
    </row>
    <row r="3544" spans="1:39">
      <c r="A3544" s="158"/>
      <c r="B3544" s="159" t="str">
        <f>A3544&amp;"-"&amp;TEXT(COUNTIF($A$5:A3544,A3544),"000")</f>
        <v>-000</v>
      </c>
      <c r="C3544" s="52"/>
      <c r="D3544" s="27"/>
      <c r="E3544" s="28"/>
      <c r="F3544" s="27"/>
      <c r="G3544" s="27"/>
      <c r="H3544" s="52"/>
      <c r="I3544" s="380" t="str">
        <f>IFERROR(VLOOKUP($F3544,'Liste planification'!$V$2:$W$96,2,FALSE),"")</f>
        <v/>
      </c>
      <c r="J3544" s="27"/>
      <c r="K3544" s="27"/>
      <c r="L3544" s="27"/>
      <c r="M3544" s="52"/>
      <c r="N3544" s="52"/>
      <c r="O3544" s="52"/>
      <c r="P3544" s="52"/>
      <c r="Q3544" s="52"/>
      <c r="R3544" s="52"/>
      <c r="S3544" s="52"/>
      <c r="T3544" s="52"/>
      <c r="U3544" s="52"/>
      <c r="V3544" s="52"/>
      <c r="W3544" s="52"/>
      <c r="X3544" s="52"/>
      <c r="Y3544" s="194"/>
      <c r="Z3544" s="776"/>
      <c r="AA3544" s="190"/>
      <c r="AB3544" s="747">
        <f t="shared" si="220"/>
        <v>0</v>
      </c>
      <c r="AC3544" s="748">
        <f t="shared" si="221"/>
        <v>0</v>
      </c>
      <c r="AD3544" s="187"/>
      <c r="AE3544" s="186"/>
      <c r="AF3544" s="190"/>
      <c r="AG3544" s="747">
        <f t="shared" si="222"/>
        <v>0</v>
      </c>
      <c r="AH3544" s="748">
        <f t="shared" si="223"/>
        <v>0</v>
      </c>
      <c r="AI3544" s="187"/>
      <c r="AJ3544" s="52"/>
      <c r="AK3544" s="156" t="str">
        <f>IFERROR(VLOOKUP($A3544,'Liste planification'!$B$2:$C$105,2,FALSE),"")</f>
        <v/>
      </c>
      <c r="AL3544" s="27"/>
      <c r="AM3544" s="27"/>
    </row>
    <row r="3545" spans="1:39">
      <c r="A3545" s="158"/>
      <c r="B3545" s="159" t="str">
        <f>A3545&amp;"-"&amp;TEXT(COUNTIF($A$5:A3545,A3545),"000")</f>
        <v>-000</v>
      </c>
      <c r="C3545" s="52"/>
      <c r="D3545" s="27"/>
      <c r="E3545" s="28"/>
      <c r="F3545" s="27"/>
      <c r="G3545" s="27"/>
      <c r="H3545" s="52"/>
      <c r="I3545" s="380" t="str">
        <f>IFERROR(VLOOKUP($F3545,'Liste planification'!$V$2:$W$96,2,FALSE),"")</f>
        <v/>
      </c>
      <c r="J3545" s="27"/>
      <c r="K3545" s="27"/>
      <c r="L3545" s="27"/>
      <c r="M3545" s="52"/>
      <c r="N3545" s="52"/>
      <c r="O3545" s="52"/>
      <c r="P3545" s="52"/>
      <c r="Q3545" s="52"/>
      <c r="R3545" s="52"/>
      <c r="S3545" s="52"/>
      <c r="T3545" s="52"/>
      <c r="U3545" s="52"/>
      <c r="V3545" s="52"/>
      <c r="W3545" s="52"/>
      <c r="X3545" s="52"/>
      <c r="Y3545" s="194"/>
      <c r="Z3545" s="776"/>
      <c r="AA3545" s="190"/>
      <c r="AB3545" s="747">
        <f t="shared" si="220"/>
        <v>0</v>
      </c>
      <c r="AC3545" s="748">
        <f t="shared" si="221"/>
        <v>0</v>
      </c>
      <c r="AD3545" s="187"/>
      <c r="AE3545" s="186"/>
      <c r="AF3545" s="190"/>
      <c r="AG3545" s="747">
        <f t="shared" si="222"/>
        <v>0</v>
      </c>
      <c r="AH3545" s="748">
        <f t="shared" si="223"/>
        <v>0</v>
      </c>
      <c r="AI3545" s="187"/>
      <c r="AJ3545" s="52"/>
      <c r="AK3545" s="156" t="str">
        <f>IFERROR(VLOOKUP($A3545,'Liste planification'!$B$2:$C$105,2,FALSE),"")</f>
        <v/>
      </c>
      <c r="AL3545" s="27"/>
      <c r="AM3545" s="27"/>
    </row>
    <row r="3546" spans="1:39">
      <c r="A3546" s="158"/>
      <c r="B3546" s="159" t="str">
        <f>A3546&amp;"-"&amp;TEXT(COUNTIF($A$5:A3546,A3546),"000")</f>
        <v>-000</v>
      </c>
      <c r="C3546" s="52"/>
      <c r="D3546" s="27"/>
      <c r="E3546" s="28"/>
      <c r="F3546" s="27"/>
      <c r="G3546" s="27"/>
      <c r="H3546" s="52"/>
      <c r="I3546" s="380" t="str">
        <f>IFERROR(VLOOKUP($F3546,'Liste planification'!$V$2:$W$96,2,FALSE),"")</f>
        <v/>
      </c>
      <c r="J3546" s="27"/>
      <c r="K3546" s="27"/>
      <c r="L3546" s="27"/>
      <c r="M3546" s="52"/>
      <c r="N3546" s="52"/>
      <c r="O3546" s="52"/>
      <c r="P3546" s="52"/>
      <c r="Q3546" s="52"/>
      <c r="R3546" s="52"/>
      <c r="S3546" s="52"/>
      <c r="T3546" s="52"/>
      <c r="U3546" s="52"/>
      <c r="V3546" s="52"/>
      <c r="W3546" s="52"/>
      <c r="X3546" s="52"/>
      <c r="Y3546" s="194"/>
      <c r="Z3546" s="776"/>
      <c r="AA3546" s="190"/>
      <c r="AB3546" s="747">
        <f t="shared" si="220"/>
        <v>0</v>
      </c>
      <c r="AC3546" s="748">
        <f t="shared" si="221"/>
        <v>0</v>
      </c>
      <c r="AD3546" s="187"/>
      <c r="AE3546" s="186"/>
      <c r="AF3546" s="190"/>
      <c r="AG3546" s="747">
        <f t="shared" si="222"/>
        <v>0</v>
      </c>
      <c r="AH3546" s="748">
        <f t="shared" si="223"/>
        <v>0</v>
      </c>
      <c r="AI3546" s="187"/>
      <c r="AJ3546" s="52"/>
      <c r="AK3546" s="156" t="str">
        <f>IFERROR(VLOOKUP($A3546,'Liste planification'!$B$2:$C$105,2,FALSE),"")</f>
        <v/>
      </c>
      <c r="AL3546" s="27"/>
      <c r="AM3546" s="27"/>
    </row>
    <row r="3547" spans="1:39">
      <c r="A3547" s="158"/>
      <c r="B3547" s="159" t="str">
        <f>A3547&amp;"-"&amp;TEXT(COUNTIF($A$5:A3547,A3547),"000")</f>
        <v>-000</v>
      </c>
      <c r="C3547" s="52"/>
      <c r="D3547" s="27"/>
      <c r="E3547" s="28"/>
      <c r="F3547" s="27"/>
      <c r="G3547" s="27"/>
      <c r="H3547" s="52"/>
      <c r="I3547" s="380" t="str">
        <f>IFERROR(VLOOKUP($F3547,'Liste planification'!$V$2:$W$96,2,FALSE),"")</f>
        <v/>
      </c>
      <c r="J3547" s="27"/>
      <c r="K3547" s="27"/>
      <c r="L3547" s="27"/>
      <c r="M3547" s="52"/>
      <c r="N3547" s="52"/>
      <c r="O3547" s="52"/>
      <c r="P3547" s="52"/>
      <c r="Q3547" s="52"/>
      <c r="R3547" s="52"/>
      <c r="S3547" s="52"/>
      <c r="T3547" s="52"/>
      <c r="U3547" s="52"/>
      <c r="V3547" s="52"/>
      <c r="W3547" s="52"/>
      <c r="X3547" s="52"/>
      <c r="Y3547" s="194"/>
      <c r="Z3547" s="776"/>
      <c r="AA3547" s="190"/>
      <c r="AB3547" s="747">
        <f t="shared" si="220"/>
        <v>0</v>
      </c>
      <c r="AC3547" s="748">
        <f t="shared" si="221"/>
        <v>0</v>
      </c>
      <c r="AD3547" s="187"/>
      <c r="AE3547" s="186"/>
      <c r="AF3547" s="190"/>
      <c r="AG3547" s="747">
        <f t="shared" si="222"/>
        <v>0</v>
      </c>
      <c r="AH3547" s="748">
        <f t="shared" si="223"/>
        <v>0</v>
      </c>
      <c r="AI3547" s="187"/>
      <c r="AJ3547" s="52"/>
      <c r="AK3547" s="156" t="str">
        <f>IFERROR(VLOOKUP($A3547,'Liste planification'!$B$2:$C$105,2,FALSE),"")</f>
        <v/>
      </c>
      <c r="AL3547" s="27"/>
      <c r="AM3547" s="27"/>
    </row>
    <row r="3548" spans="1:39">
      <c r="A3548" s="158"/>
      <c r="B3548" s="159" t="str">
        <f>A3548&amp;"-"&amp;TEXT(COUNTIF($A$5:A3548,A3548),"000")</f>
        <v>-000</v>
      </c>
      <c r="C3548" s="52"/>
      <c r="D3548" s="27"/>
      <c r="E3548" s="28"/>
      <c r="F3548" s="27"/>
      <c r="G3548" s="27"/>
      <c r="H3548" s="52"/>
      <c r="I3548" s="380" t="str">
        <f>IFERROR(VLOOKUP($F3548,'Liste planification'!$V$2:$W$96,2,FALSE),"")</f>
        <v/>
      </c>
      <c r="J3548" s="27"/>
      <c r="K3548" s="27"/>
      <c r="L3548" s="27"/>
      <c r="M3548" s="52"/>
      <c r="N3548" s="52"/>
      <c r="O3548" s="52"/>
      <c r="P3548" s="52"/>
      <c r="Q3548" s="52"/>
      <c r="R3548" s="52"/>
      <c r="S3548" s="52"/>
      <c r="T3548" s="52"/>
      <c r="U3548" s="52"/>
      <c r="V3548" s="52"/>
      <c r="W3548" s="52"/>
      <c r="X3548" s="52"/>
      <c r="Y3548" s="194"/>
      <c r="Z3548" s="776"/>
      <c r="AA3548" s="190"/>
      <c r="AB3548" s="747">
        <f t="shared" si="220"/>
        <v>0</v>
      </c>
      <c r="AC3548" s="748">
        <f t="shared" si="221"/>
        <v>0</v>
      </c>
      <c r="AD3548" s="187"/>
      <c r="AE3548" s="186"/>
      <c r="AF3548" s="190"/>
      <c r="AG3548" s="747">
        <f t="shared" si="222"/>
        <v>0</v>
      </c>
      <c r="AH3548" s="748">
        <f t="shared" si="223"/>
        <v>0</v>
      </c>
      <c r="AI3548" s="187"/>
      <c r="AJ3548" s="52"/>
      <c r="AK3548" s="156" t="str">
        <f>IFERROR(VLOOKUP($A3548,'Liste planification'!$B$2:$C$105,2,FALSE),"")</f>
        <v/>
      </c>
      <c r="AL3548" s="27"/>
      <c r="AM3548" s="27"/>
    </row>
    <row r="3549" spans="1:39">
      <c r="A3549" s="158"/>
      <c r="B3549" s="159" t="str">
        <f>A3549&amp;"-"&amp;TEXT(COUNTIF($A$5:A3549,A3549),"000")</f>
        <v>-000</v>
      </c>
      <c r="C3549" s="52"/>
      <c r="D3549" s="27"/>
      <c r="E3549" s="28"/>
      <c r="F3549" s="27"/>
      <c r="G3549" s="27"/>
      <c r="H3549" s="52"/>
      <c r="I3549" s="380" t="str">
        <f>IFERROR(VLOOKUP($F3549,'Liste planification'!$V$2:$W$96,2,FALSE),"")</f>
        <v/>
      </c>
      <c r="J3549" s="27"/>
      <c r="K3549" s="27"/>
      <c r="L3549" s="27"/>
      <c r="M3549" s="52"/>
      <c r="N3549" s="52"/>
      <c r="O3549" s="52"/>
      <c r="P3549" s="52"/>
      <c r="Q3549" s="52"/>
      <c r="R3549" s="52"/>
      <c r="S3549" s="52"/>
      <c r="T3549" s="52"/>
      <c r="U3549" s="52"/>
      <c r="V3549" s="52"/>
      <c r="W3549" s="52"/>
      <c r="X3549" s="52"/>
      <c r="Y3549" s="194"/>
      <c r="Z3549" s="776"/>
      <c r="AA3549" s="190"/>
      <c r="AB3549" s="747">
        <f t="shared" si="220"/>
        <v>0</v>
      </c>
      <c r="AC3549" s="748">
        <f t="shared" si="221"/>
        <v>0</v>
      </c>
      <c r="AD3549" s="187"/>
      <c r="AE3549" s="186"/>
      <c r="AF3549" s="190"/>
      <c r="AG3549" s="747">
        <f t="shared" si="222"/>
        <v>0</v>
      </c>
      <c r="AH3549" s="748">
        <f t="shared" si="223"/>
        <v>0</v>
      </c>
      <c r="AI3549" s="187"/>
      <c r="AJ3549" s="52"/>
      <c r="AK3549" s="156" t="str">
        <f>IFERROR(VLOOKUP($A3549,'Liste planification'!$B$2:$C$105,2,FALSE),"")</f>
        <v/>
      </c>
      <c r="AL3549" s="27"/>
      <c r="AM3549" s="27"/>
    </row>
    <row r="3550" spans="1:39">
      <c r="A3550" s="158"/>
      <c r="B3550" s="159" t="str">
        <f>A3550&amp;"-"&amp;TEXT(COUNTIF($A$5:A3550,A3550),"000")</f>
        <v>-000</v>
      </c>
      <c r="C3550" s="52"/>
      <c r="D3550" s="27"/>
      <c r="E3550" s="28"/>
      <c r="F3550" s="27"/>
      <c r="G3550" s="27"/>
      <c r="H3550" s="52"/>
      <c r="I3550" s="380" t="str">
        <f>IFERROR(VLOOKUP($F3550,'Liste planification'!$V$2:$W$96,2,FALSE),"")</f>
        <v/>
      </c>
      <c r="J3550" s="27"/>
      <c r="K3550" s="27"/>
      <c r="L3550" s="27"/>
      <c r="M3550" s="52"/>
      <c r="N3550" s="52"/>
      <c r="O3550" s="52"/>
      <c r="P3550" s="52"/>
      <c r="Q3550" s="52"/>
      <c r="R3550" s="52"/>
      <c r="S3550" s="52"/>
      <c r="T3550" s="52"/>
      <c r="U3550" s="52"/>
      <c r="V3550" s="52"/>
      <c r="W3550" s="52"/>
      <c r="X3550" s="52"/>
      <c r="Y3550" s="194"/>
      <c r="Z3550" s="776"/>
      <c r="AA3550" s="190"/>
      <c r="AB3550" s="747">
        <f t="shared" si="220"/>
        <v>0</v>
      </c>
      <c r="AC3550" s="748">
        <f t="shared" si="221"/>
        <v>0</v>
      </c>
      <c r="AD3550" s="187"/>
      <c r="AE3550" s="186"/>
      <c r="AF3550" s="190"/>
      <c r="AG3550" s="747">
        <f t="shared" si="222"/>
        <v>0</v>
      </c>
      <c r="AH3550" s="748">
        <f t="shared" si="223"/>
        <v>0</v>
      </c>
      <c r="AI3550" s="187"/>
      <c r="AJ3550" s="52"/>
      <c r="AK3550" s="156" t="str">
        <f>IFERROR(VLOOKUP($A3550,'Liste planification'!$B$2:$C$105,2,FALSE),"")</f>
        <v/>
      </c>
      <c r="AL3550" s="27"/>
      <c r="AM3550" s="27"/>
    </row>
    <row r="3551" spans="1:39">
      <c r="A3551" s="158"/>
      <c r="B3551" s="159" t="str">
        <f>A3551&amp;"-"&amp;TEXT(COUNTIF($A$5:A3551,A3551),"000")</f>
        <v>-000</v>
      </c>
      <c r="C3551" s="52"/>
      <c r="D3551" s="27"/>
      <c r="E3551" s="28"/>
      <c r="F3551" s="27"/>
      <c r="G3551" s="27"/>
      <c r="H3551" s="52"/>
      <c r="I3551" s="380" t="str">
        <f>IFERROR(VLOOKUP($F3551,'Liste planification'!$V$2:$W$96,2,FALSE),"")</f>
        <v/>
      </c>
      <c r="J3551" s="27"/>
      <c r="K3551" s="27"/>
      <c r="L3551" s="27"/>
      <c r="M3551" s="52"/>
      <c r="N3551" s="52"/>
      <c r="O3551" s="52"/>
      <c r="P3551" s="52"/>
      <c r="Q3551" s="52"/>
      <c r="R3551" s="52"/>
      <c r="S3551" s="52"/>
      <c r="T3551" s="52"/>
      <c r="U3551" s="52"/>
      <c r="V3551" s="52"/>
      <c r="W3551" s="52"/>
      <c r="X3551" s="52"/>
      <c r="Y3551" s="194"/>
      <c r="Z3551" s="776"/>
      <c r="AA3551" s="190"/>
      <c r="AB3551" s="747">
        <f t="shared" si="220"/>
        <v>0</v>
      </c>
      <c r="AC3551" s="748">
        <f t="shared" si="221"/>
        <v>0</v>
      </c>
      <c r="AD3551" s="187"/>
      <c r="AE3551" s="186"/>
      <c r="AF3551" s="190"/>
      <c r="AG3551" s="747">
        <f t="shared" si="222"/>
        <v>0</v>
      </c>
      <c r="AH3551" s="748">
        <f t="shared" si="223"/>
        <v>0</v>
      </c>
      <c r="AI3551" s="187"/>
      <c r="AJ3551" s="52"/>
      <c r="AK3551" s="156" t="str">
        <f>IFERROR(VLOOKUP($A3551,'Liste planification'!$B$2:$C$105,2,FALSE),"")</f>
        <v/>
      </c>
      <c r="AL3551" s="27"/>
      <c r="AM3551" s="27"/>
    </row>
    <row r="3552" spans="1:39">
      <c r="A3552" s="158"/>
      <c r="B3552" s="159" t="str">
        <f>A3552&amp;"-"&amp;TEXT(COUNTIF($A$5:A3552,A3552),"000")</f>
        <v>-000</v>
      </c>
      <c r="C3552" s="52"/>
      <c r="D3552" s="27"/>
      <c r="E3552" s="28"/>
      <c r="F3552" s="27"/>
      <c r="G3552" s="27"/>
      <c r="H3552" s="52"/>
      <c r="I3552" s="380" t="str">
        <f>IFERROR(VLOOKUP($F3552,'Liste planification'!$V$2:$W$96,2,FALSE),"")</f>
        <v/>
      </c>
      <c r="J3552" s="27"/>
      <c r="K3552" s="27"/>
      <c r="L3552" s="27"/>
      <c r="M3552" s="52"/>
      <c r="N3552" s="52"/>
      <c r="O3552" s="52"/>
      <c r="P3552" s="52"/>
      <c r="Q3552" s="52"/>
      <c r="R3552" s="52"/>
      <c r="S3552" s="52"/>
      <c r="T3552" s="52"/>
      <c r="U3552" s="52"/>
      <c r="V3552" s="52"/>
      <c r="W3552" s="52"/>
      <c r="X3552" s="52"/>
      <c r="Y3552" s="194"/>
      <c r="Z3552" s="776"/>
      <c r="AA3552" s="190"/>
      <c r="AB3552" s="747">
        <f t="shared" si="220"/>
        <v>0</v>
      </c>
      <c r="AC3552" s="748">
        <f t="shared" si="221"/>
        <v>0</v>
      </c>
      <c r="AD3552" s="187"/>
      <c r="AE3552" s="186"/>
      <c r="AF3552" s="190"/>
      <c r="AG3552" s="747">
        <f t="shared" si="222"/>
        <v>0</v>
      </c>
      <c r="AH3552" s="748">
        <f t="shared" si="223"/>
        <v>0</v>
      </c>
      <c r="AI3552" s="187"/>
      <c r="AJ3552" s="52"/>
      <c r="AK3552" s="156" t="str">
        <f>IFERROR(VLOOKUP($A3552,'Liste planification'!$B$2:$C$105,2,FALSE),"")</f>
        <v/>
      </c>
      <c r="AL3552" s="27"/>
      <c r="AM3552" s="27"/>
    </row>
    <row r="3553" spans="1:39">
      <c r="A3553" s="158"/>
      <c r="B3553" s="159" t="str">
        <f>A3553&amp;"-"&amp;TEXT(COUNTIF($A$5:A3553,A3553),"000")</f>
        <v>-000</v>
      </c>
      <c r="C3553" s="52"/>
      <c r="D3553" s="27"/>
      <c r="E3553" s="28"/>
      <c r="F3553" s="27"/>
      <c r="G3553" s="27"/>
      <c r="H3553" s="52"/>
      <c r="I3553" s="380" t="str">
        <f>IFERROR(VLOOKUP($F3553,'Liste planification'!$V$2:$W$96,2,FALSE),"")</f>
        <v/>
      </c>
      <c r="J3553" s="27"/>
      <c r="K3553" s="27"/>
      <c r="L3553" s="27"/>
      <c r="M3553" s="52"/>
      <c r="N3553" s="52"/>
      <c r="O3553" s="52"/>
      <c r="P3553" s="52"/>
      <c r="Q3553" s="52"/>
      <c r="R3553" s="52"/>
      <c r="S3553" s="52"/>
      <c r="T3553" s="52"/>
      <c r="U3553" s="52"/>
      <c r="V3553" s="52"/>
      <c r="W3553" s="52"/>
      <c r="X3553" s="52"/>
      <c r="Y3553" s="194"/>
      <c r="Z3553" s="776"/>
      <c r="AA3553" s="190"/>
      <c r="AB3553" s="747">
        <f t="shared" si="220"/>
        <v>0</v>
      </c>
      <c r="AC3553" s="748">
        <f t="shared" si="221"/>
        <v>0</v>
      </c>
      <c r="AD3553" s="187"/>
      <c r="AE3553" s="186"/>
      <c r="AF3553" s="190"/>
      <c r="AG3553" s="747">
        <f t="shared" si="222"/>
        <v>0</v>
      </c>
      <c r="AH3553" s="748">
        <f t="shared" si="223"/>
        <v>0</v>
      </c>
      <c r="AI3553" s="187"/>
      <c r="AJ3553" s="52"/>
      <c r="AK3553" s="156" t="str">
        <f>IFERROR(VLOOKUP($A3553,'Liste planification'!$B$2:$C$105,2,FALSE),"")</f>
        <v/>
      </c>
      <c r="AL3553" s="27"/>
      <c r="AM3553" s="27"/>
    </row>
    <row r="3554" spans="1:39">
      <c r="A3554" s="158"/>
      <c r="B3554" s="159" t="str">
        <f>A3554&amp;"-"&amp;TEXT(COUNTIF($A$5:A3554,A3554),"000")</f>
        <v>-000</v>
      </c>
      <c r="C3554" s="52"/>
      <c r="D3554" s="27"/>
      <c r="E3554" s="28"/>
      <c r="F3554" s="27"/>
      <c r="G3554" s="27"/>
      <c r="H3554" s="52"/>
      <c r="I3554" s="380" t="str">
        <f>IFERROR(VLOOKUP($F3554,'Liste planification'!$V$2:$W$96,2,FALSE),"")</f>
        <v/>
      </c>
      <c r="J3554" s="27"/>
      <c r="K3554" s="27"/>
      <c r="L3554" s="27"/>
      <c r="M3554" s="52"/>
      <c r="N3554" s="52"/>
      <c r="O3554" s="52"/>
      <c r="P3554" s="52"/>
      <c r="Q3554" s="52"/>
      <c r="R3554" s="52"/>
      <c r="S3554" s="52"/>
      <c r="T3554" s="52"/>
      <c r="U3554" s="52"/>
      <c r="V3554" s="52"/>
      <c r="W3554" s="52"/>
      <c r="X3554" s="52"/>
      <c r="Y3554" s="194"/>
      <c r="Z3554" s="776"/>
      <c r="AA3554" s="190"/>
      <c r="AB3554" s="747">
        <f t="shared" si="220"/>
        <v>0</v>
      </c>
      <c r="AC3554" s="748">
        <f t="shared" si="221"/>
        <v>0</v>
      </c>
      <c r="AD3554" s="187"/>
      <c r="AE3554" s="186"/>
      <c r="AF3554" s="190"/>
      <c r="AG3554" s="747">
        <f t="shared" si="222"/>
        <v>0</v>
      </c>
      <c r="AH3554" s="748">
        <f t="shared" si="223"/>
        <v>0</v>
      </c>
      <c r="AI3554" s="187"/>
      <c r="AJ3554" s="52"/>
      <c r="AK3554" s="156" t="str">
        <f>IFERROR(VLOOKUP($A3554,'Liste planification'!$B$2:$C$105,2,FALSE),"")</f>
        <v/>
      </c>
      <c r="AL3554" s="27"/>
      <c r="AM3554" s="27"/>
    </row>
    <row r="3555" spans="1:39">
      <c r="A3555" s="158"/>
      <c r="B3555" s="159" t="str">
        <f>A3555&amp;"-"&amp;TEXT(COUNTIF($A$5:A3555,A3555),"000")</f>
        <v>-000</v>
      </c>
      <c r="C3555" s="52"/>
      <c r="D3555" s="27"/>
      <c r="E3555" s="28"/>
      <c r="F3555" s="27"/>
      <c r="G3555" s="27"/>
      <c r="H3555" s="52"/>
      <c r="I3555" s="380" t="str">
        <f>IFERROR(VLOOKUP($F3555,'Liste planification'!$V$2:$W$96,2,FALSE),"")</f>
        <v/>
      </c>
      <c r="J3555" s="27"/>
      <c r="K3555" s="27"/>
      <c r="L3555" s="27"/>
      <c r="M3555" s="52"/>
      <c r="N3555" s="52"/>
      <c r="O3555" s="52"/>
      <c r="P3555" s="52"/>
      <c r="Q3555" s="52"/>
      <c r="R3555" s="52"/>
      <c r="S3555" s="52"/>
      <c r="T3555" s="52"/>
      <c r="U3555" s="52"/>
      <c r="V3555" s="52"/>
      <c r="W3555" s="52"/>
      <c r="X3555" s="52"/>
      <c r="Y3555" s="194"/>
      <c r="Z3555" s="776"/>
      <c r="AA3555" s="190"/>
      <c r="AB3555" s="747">
        <f t="shared" si="220"/>
        <v>0</v>
      </c>
      <c r="AC3555" s="748">
        <f t="shared" si="221"/>
        <v>0</v>
      </c>
      <c r="AD3555" s="187"/>
      <c r="AE3555" s="186"/>
      <c r="AF3555" s="190"/>
      <c r="AG3555" s="747">
        <f t="shared" si="222"/>
        <v>0</v>
      </c>
      <c r="AH3555" s="748">
        <f t="shared" si="223"/>
        <v>0</v>
      </c>
      <c r="AI3555" s="187"/>
      <c r="AJ3555" s="52"/>
      <c r="AK3555" s="156" t="str">
        <f>IFERROR(VLOOKUP($A3555,'Liste planification'!$B$2:$C$105,2,FALSE),"")</f>
        <v/>
      </c>
      <c r="AL3555" s="27"/>
      <c r="AM3555" s="27"/>
    </row>
    <row r="3556" spans="1:39">
      <c r="A3556" s="158"/>
      <c r="B3556" s="159" t="str">
        <f>A3556&amp;"-"&amp;TEXT(COUNTIF($A$5:A3556,A3556),"000")</f>
        <v>-000</v>
      </c>
      <c r="C3556" s="52"/>
      <c r="D3556" s="27"/>
      <c r="E3556" s="28"/>
      <c r="F3556" s="27"/>
      <c r="G3556" s="27"/>
      <c r="H3556" s="52"/>
      <c r="I3556" s="380" t="str">
        <f>IFERROR(VLOOKUP($F3556,'Liste planification'!$V$2:$W$96,2,FALSE),"")</f>
        <v/>
      </c>
      <c r="J3556" s="27"/>
      <c r="K3556" s="27"/>
      <c r="L3556" s="27"/>
      <c r="M3556" s="52"/>
      <c r="N3556" s="52"/>
      <c r="O3556" s="52"/>
      <c r="P3556" s="52"/>
      <c r="Q3556" s="52"/>
      <c r="R3556" s="52"/>
      <c r="S3556" s="52"/>
      <c r="T3556" s="52"/>
      <c r="U3556" s="52"/>
      <c r="V3556" s="52"/>
      <c r="W3556" s="52"/>
      <c r="X3556" s="52"/>
      <c r="Y3556" s="194"/>
      <c r="Z3556" s="776"/>
      <c r="AA3556" s="190"/>
      <c r="AB3556" s="747">
        <f t="shared" si="220"/>
        <v>0</v>
      </c>
      <c r="AC3556" s="748">
        <f t="shared" si="221"/>
        <v>0</v>
      </c>
      <c r="AD3556" s="187"/>
      <c r="AE3556" s="186"/>
      <c r="AF3556" s="190"/>
      <c r="AG3556" s="747">
        <f t="shared" si="222"/>
        <v>0</v>
      </c>
      <c r="AH3556" s="748">
        <f t="shared" si="223"/>
        <v>0</v>
      </c>
      <c r="AI3556" s="187"/>
      <c r="AJ3556" s="52"/>
      <c r="AK3556" s="156" t="str">
        <f>IFERROR(VLOOKUP($A3556,'Liste planification'!$B$2:$C$105,2,FALSE),"")</f>
        <v/>
      </c>
      <c r="AL3556" s="27"/>
      <c r="AM3556" s="27"/>
    </row>
    <row r="3557" spans="1:39">
      <c r="A3557" s="158"/>
      <c r="B3557" s="159" t="str">
        <f>A3557&amp;"-"&amp;TEXT(COUNTIF($A$5:A3557,A3557),"000")</f>
        <v>-000</v>
      </c>
      <c r="C3557" s="52"/>
      <c r="D3557" s="27"/>
      <c r="E3557" s="28"/>
      <c r="F3557" s="27"/>
      <c r="G3557" s="27"/>
      <c r="H3557" s="52"/>
      <c r="I3557" s="380" t="str">
        <f>IFERROR(VLOOKUP($F3557,'Liste planification'!$V$2:$W$96,2,FALSE),"")</f>
        <v/>
      </c>
      <c r="J3557" s="27"/>
      <c r="K3557" s="27"/>
      <c r="L3557" s="27"/>
      <c r="M3557" s="52"/>
      <c r="N3557" s="52"/>
      <c r="O3557" s="52"/>
      <c r="P3557" s="52"/>
      <c r="Q3557" s="52"/>
      <c r="R3557" s="52"/>
      <c r="S3557" s="52"/>
      <c r="T3557" s="52"/>
      <c r="U3557" s="52"/>
      <c r="V3557" s="52"/>
      <c r="W3557" s="52"/>
      <c r="X3557" s="52"/>
      <c r="Y3557" s="194"/>
      <c r="Z3557" s="776"/>
      <c r="AA3557" s="190"/>
      <c r="AB3557" s="747">
        <f t="shared" si="220"/>
        <v>0</v>
      </c>
      <c r="AC3557" s="748">
        <f t="shared" si="221"/>
        <v>0</v>
      </c>
      <c r="AD3557" s="187"/>
      <c r="AE3557" s="186"/>
      <c r="AF3557" s="190"/>
      <c r="AG3557" s="747">
        <f t="shared" si="222"/>
        <v>0</v>
      </c>
      <c r="AH3557" s="748">
        <f t="shared" si="223"/>
        <v>0</v>
      </c>
      <c r="AI3557" s="187"/>
      <c r="AJ3557" s="52"/>
      <c r="AK3557" s="156" t="str">
        <f>IFERROR(VLOOKUP($A3557,'Liste planification'!$B$2:$C$105,2,FALSE),"")</f>
        <v/>
      </c>
      <c r="AL3557" s="27"/>
      <c r="AM3557" s="27"/>
    </row>
    <row r="3558" spans="1:39">
      <c r="A3558" s="158"/>
      <c r="B3558" s="159" t="str">
        <f>A3558&amp;"-"&amp;TEXT(COUNTIF($A$5:A3558,A3558),"000")</f>
        <v>-000</v>
      </c>
      <c r="C3558" s="52"/>
      <c r="D3558" s="27"/>
      <c r="E3558" s="28"/>
      <c r="F3558" s="27"/>
      <c r="G3558" s="27"/>
      <c r="H3558" s="52"/>
      <c r="I3558" s="380" t="str">
        <f>IFERROR(VLOOKUP($F3558,'Liste planification'!$V$2:$W$96,2,FALSE),"")</f>
        <v/>
      </c>
      <c r="J3558" s="27"/>
      <c r="K3558" s="27"/>
      <c r="L3558" s="27"/>
      <c r="M3558" s="52"/>
      <c r="N3558" s="52"/>
      <c r="O3558" s="52"/>
      <c r="P3558" s="52"/>
      <c r="Q3558" s="52"/>
      <c r="R3558" s="52"/>
      <c r="S3558" s="52"/>
      <c r="T3558" s="52"/>
      <c r="U3558" s="52"/>
      <c r="V3558" s="52"/>
      <c r="W3558" s="52"/>
      <c r="X3558" s="52"/>
      <c r="Y3558" s="194"/>
      <c r="Z3558" s="776"/>
      <c r="AA3558" s="190"/>
      <c r="AB3558" s="747">
        <f t="shared" si="220"/>
        <v>0</v>
      </c>
      <c r="AC3558" s="748">
        <f t="shared" si="221"/>
        <v>0</v>
      </c>
      <c r="AD3558" s="187"/>
      <c r="AE3558" s="186"/>
      <c r="AF3558" s="190"/>
      <c r="AG3558" s="747">
        <f t="shared" si="222"/>
        <v>0</v>
      </c>
      <c r="AH3558" s="748">
        <f t="shared" si="223"/>
        <v>0</v>
      </c>
      <c r="AI3558" s="187"/>
      <c r="AJ3558" s="52"/>
      <c r="AK3558" s="156" t="str">
        <f>IFERROR(VLOOKUP($A3558,'Liste planification'!$B$2:$C$105,2,FALSE),"")</f>
        <v/>
      </c>
      <c r="AL3558" s="27"/>
      <c r="AM3558" s="27"/>
    </row>
    <row r="3559" spans="1:39">
      <c r="A3559" s="158"/>
      <c r="B3559" s="159" t="str">
        <f>A3559&amp;"-"&amp;TEXT(COUNTIF($A$5:A3559,A3559),"000")</f>
        <v>-000</v>
      </c>
      <c r="C3559" s="52"/>
      <c r="D3559" s="27"/>
      <c r="E3559" s="28"/>
      <c r="F3559" s="27"/>
      <c r="G3559" s="27"/>
      <c r="H3559" s="52"/>
      <c r="I3559" s="380" t="str">
        <f>IFERROR(VLOOKUP($F3559,'Liste planification'!$V$2:$W$96,2,FALSE),"")</f>
        <v/>
      </c>
      <c r="J3559" s="27"/>
      <c r="K3559" s="27"/>
      <c r="L3559" s="27"/>
      <c r="M3559" s="52"/>
      <c r="N3559" s="52"/>
      <c r="O3559" s="52"/>
      <c r="P3559" s="52"/>
      <c r="Q3559" s="52"/>
      <c r="R3559" s="52"/>
      <c r="S3559" s="52"/>
      <c r="T3559" s="52"/>
      <c r="U3559" s="52"/>
      <c r="V3559" s="52"/>
      <c r="W3559" s="52"/>
      <c r="X3559" s="52"/>
      <c r="Y3559" s="194"/>
      <c r="Z3559" s="776"/>
      <c r="AA3559" s="190"/>
      <c r="AB3559" s="747">
        <f t="shared" si="220"/>
        <v>0</v>
      </c>
      <c r="AC3559" s="748">
        <f t="shared" si="221"/>
        <v>0</v>
      </c>
      <c r="AD3559" s="187"/>
      <c r="AE3559" s="186"/>
      <c r="AF3559" s="190"/>
      <c r="AG3559" s="747">
        <f t="shared" si="222"/>
        <v>0</v>
      </c>
      <c r="AH3559" s="748">
        <f t="shared" si="223"/>
        <v>0</v>
      </c>
      <c r="AI3559" s="187"/>
      <c r="AJ3559" s="52"/>
      <c r="AK3559" s="156" t="str">
        <f>IFERROR(VLOOKUP($A3559,'Liste planification'!$B$2:$C$105,2,FALSE),"")</f>
        <v/>
      </c>
      <c r="AL3559" s="27"/>
      <c r="AM3559" s="27"/>
    </row>
    <row r="3560" spans="1:39">
      <c r="A3560" s="158"/>
      <c r="B3560" s="159" t="str">
        <f>A3560&amp;"-"&amp;TEXT(COUNTIF($A$5:A3560,A3560),"000")</f>
        <v>-000</v>
      </c>
      <c r="C3560" s="52"/>
      <c r="D3560" s="27"/>
      <c r="E3560" s="28"/>
      <c r="F3560" s="27"/>
      <c r="G3560" s="27"/>
      <c r="H3560" s="52"/>
      <c r="I3560" s="380" t="str">
        <f>IFERROR(VLOOKUP($F3560,'Liste planification'!$V$2:$W$96,2,FALSE),"")</f>
        <v/>
      </c>
      <c r="J3560" s="27"/>
      <c r="K3560" s="27"/>
      <c r="L3560" s="27"/>
      <c r="M3560" s="52"/>
      <c r="N3560" s="52"/>
      <c r="O3560" s="52"/>
      <c r="P3560" s="52"/>
      <c r="Q3560" s="52"/>
      <c r="R3560" s="52"/>
      <c r="S3560" s="52"/>
      <c r="T3560" s="52"/>
      <c r="U3560" s="52"/>
      <c r="V3560" s="52"/>
      <c r="W3560" s="52"/>
      <c r="X3560" s="52"/>
      <c r="Y3560" s="194"/>
      <c r="Z3560" s="776"/>
      <c r="AA3560" s="190"/>
      <c r="AB3560" s="747">
        <f t="shared" si="220"/>
        <v>0</v>
      </c>
      <c r="AC3560" s="748">
        <f t="shared" si="221"/>
        <v>0</v>
      </c>
      <c r="AD3560" s="187"/>
      <c r="AE3560" s="186"/>
      <c r="AF3560" s="190"/>
      <c r="AG3560" s="747">
        <f t="shared" si="222"/>
        <v>0</v>
      </c>
      <c r="AH3560" s="748">
        <f t="shared" si="223"/>
        <v>0</v>
      </c>
      <c r="AI3560" s="187"/>
      <c r="AJ3560" s="52"/>
      <c r="AK3560" s="156" t="str">
        <f>IFERROR(VLOOKUP($A3560,'Liste planification'!$B$2:$C$105,2,FALSE),"")</f>
        <v/>
      </c>
      <c r="AL3560" s="27"/>
      <c r="AM3560" s="27"/>
    </row>
    <row r="3561" spans="1:39">
      <c r="A3561" s="158"/>
      <c r="B3561" s="159" t="str">
        <f>A3561&amp;"-"&amp;TEXT(COUNTIF($A$5:A3561,A3561),"000")</f>
        <v>-000</v>
      </c>
      <c r="C3561" s="52"/>
      <c r="D3561" s="27"/>
      <c r="E3561" s="28"/>
      <c r="F3561" s="27"/>
      <c r="G3561" s="27"/>
      <c r="H3561" s="52"/>
      <c r="I3561" s="380" t="str">
        <f>IFERROR(VLOOKUP($F3561,'Liste planification'!$V$2:$W$96,2,FALSE),"")</f>
        <v/>
      </c>
      <c r="J3561" s="27"/>
      <c r="K3561" s="27"/>
      <c r="L3561" s="27"/>
      <c r="M3561" s="52"/>
      <c r="N3561" s="52"/>
      <c r="O3561" s="52"/>
      <c r="P3561" s="52"/>
      <c r="Q3561" s="52"/>
      <c r="R3561" s="52"/>
      <c r="S3561" s="52"/>
      <c r="T3561" s="52"/>
      <c r="U3561" s="52"/>
      <c r="V3561" s="52"/>
      <c r="W3561" s="52"/>
      <c r="X3561" s="52"/>
      <c r="Y3561" s="194"/>
      <c r="Z3561" s="776"/>
      <c r="AA3561" s="190"/>
      <c r="AB3561" s="747">
        <f t="shared" si="220"/>
        <v>0</v>
      </c>
      <c r="AC3561" s="748">
        <f t="shared" si="221"/>
        <v>0</v>
      </c>
      <c r="AD3561" s="187"/>
      <c r="AE3561" s="186"/>
      <c r="AF3561" s="190"/>
      <c r="AG3561" s="747">
        <f t="shared" si="222"/>
        <v>0</v>
      </c>
      <c r="AH3561" s="748">
        <f t="shared" si="223"/>
        <v>0</v>
      </c>
      <c r="AI3561" s="187"/>
      <c r="AJ3561" s="52"/>
      <c r="AK3561" s="156" t="str">
        <f>IFERROR(VLOOKUP($A3561,'Liste planification'!$B$2:$C$105,2,FALSE),"")</f>
        <v/>
      </c>
      <c r="AL3561" s="27"/>
      <c r="AM3561" s="27"/>
    </row>
    <row r="3562" spans="1:39">
      <c r="A3562" s="158"/>
      <c r="B3562" s="159" t="str">
        <f>A3562&amp;"-"&amp;TEXT(COUNTIF($A$5:A3562,A3562),"000")</f>
        <v>-000</v>
      </c>
      <c r="C3562" s="52"/>
      <c r="D3562" s="27"/>
      <c r="E3562" s="28"/>
      <c r="F3562" s="27"/>
      <c r="G3562" s="27"/>
      <c r="H3562" s="52"/>
      <c r="I3562" s="380" t="str">
        <f>IFERROR(VLOOKUP($F3562,'Liste planification'!$V$2:$W$96,2,FALSE),"")</f>
        <v/>
      </c>
      <c r="J3562" s="27"/>
      <c r="K3562" s="27"/>
      <c r="L3562" s="27"/>
      <c r="M3562" s="52"/>
      <c r="N3562" s="52"/>
      <c r="O3562" s="52"/>
      <c r="P3562" s="52"/>
      <c r="Q3562" s="52"/>
      <c r="R3562" s="52"/>
      <c r="S3562" s="52"/>
      <c r="T3562" s="52"/>
      <c r="U3562" s="52"/>
      <c r="V3562" s="52"/>
      <c r="W3562" s="52"/>
      <c r="X3562" s="52"/>
      <c r="Y3562" s="194"/>
      <c r="Z3562" s="776"/>
      <c r="AA3562" s="190"/>
      <c r="AB3562" s="747">
        <f t="shared" si="220"/>
        <v>0</v>
      </c>
      <c r="AC3562" s="748">
        <f t="shared" si="221"/>
        <v>0</v>
      </c>
      <c r="AD3562" s="187"/>
      <c r="AE3562" s="186"/>
      <c r="AF3562" s="190"/>
      <c r="AG3562" s="747">
        <f t="shared" si="222"/>
        <v>0</v>
      </c>
      <c r="AH3562" s="748">
        <f t="shared" si="223"/>
        <v>0</v>
      </c>
      <c r="AI3562" s="187"/>
      <c r="AJ3562" s="52"/>
      <c r="AK3562" s="156" t="str">
        <f>IFERROR(VLOOKUP($A3562,'Liste planification'!$B$2:$C$105,2,FALSE),"")</f>
        <v/>
      </c>
      <c r="AL3562" s="27"/>
      <c r="AM3562" s="27"/>
    </row>
    <row r="3563" spans="1:39">
      <c r="A3563" s="158"/>
      <c r="B3563" s="159" t="str">
        <f>A3563&amp;"-"&amp;TEXT(COUNTIF($A$5:A3563,A3563),"000")</f>
        <v>-000</v>
      </c>
      <c r="C3563" s="52"/>
      <c r="D3563" s="27"/>
      <c r="E3563" s="28"/>
      <c r="F3563" s="27"/>
      <c r="G3563" s="27"/>
      <c r="H3563" s="52"/>
      <c r="I3563" s="380" t="str">
        <f>IFERROR(VLOOKUP($F3563,'Liste planification'!$V$2:$W$96,2,FALSE),"")</f>
        <v/>
      </c>
      <c r="J3563" s="27"/>
      <c r="K3563" s="27"/>
      <c r="L3563" s="27"/>
      <c r="M3563" s="52"/>
      <c r="N3563" s="52"/>
      <c r="O3563" s="52"/>
      <c r="P3563" s="52"/>
      <c r="Q3563" s="52"/>
      <c r="R3563" s="52"/>
      <c r="S3563" s="52"/>
      <c r="T3563" s="52"/>
      <c r="U3563" s="52"/>
      <c r="V3563" s="52"/>
      <c r="W3563" s="52"/>
      <c r="X3563" s="52"/>
      <c r="Y3563" s="194"/>
      <c r="Z3563" s="776"/>
      <c r="AA3563" s="190"/>
      <c r="AB3563" s="747">
        <f t="shared" si="220"/>
        <v>0</v>
      </c>
      <c r="AC3563" s="748">
        <f t="shared" si="221"/>
        <v>0</v>
      </c>
      <c r="AD3563" s="187"/>
      <c r="AE3563" s="186"/>
      <c r="AF3563" s="190"/>
      <c r="AG3563" s="747">
        <f t="shared" si="222"/>
        <v>0</v>
      </c>
      <c r="AH3563" s="748">
        <f t="shared" si="223"/>
        <v>0</v>
      </c>
      <c r="AI3563" s="187"/>
      <c r="AJ3563" s="52"/>
      <c r="AK3563" s="156" t="str">
        <f>IFERROR(VLOOKUP($A3563,'Liste planification'!$B$2:$C$105,2,FALSE),"")</f>
        <v/>
      </c>
      <c r="AL3563" s="27"/>
      <c r="AM3563" s="27"/>
    </row>
    <row r="3564" spans="1:39">
      <c r="A3564" s="158"/>
      <c r="B3564" s="159" t="str">
        <f>A3564&amp;"-"&amp;TEXT(COUNTIF($A$5:A3564,A3564),"000")</f>
        <v>-000</v>
      </c>
      <c r="C3564" s="52"/>
      <c r="D3564" s="27"/>
      <c r="E3564" s="28"/>
      <c r="F3564" s="27"/>
      <c r="G3564" s="27"/>
      <c r="H3564" s="52"/>
      <c r="I3564" s="380" t="str">
        <f>IFERROR(VLOOKUP($F3564,'Liste planification'!$V$2:$W$96,2,FALSE),"")</f>
        <v/>
      </c>
      <c r="J3564" s="27"/>
      <c r="K3564" s="27"/>
      <c r="L3564" s="27"/>
      <c r="M3564" s="52"/>
      <c r="N3564" s="52"/>
      <c r="O3564" s="52"/>
      <c r="P3564" s="52"/>
      <c r="Q3564" s="52"/>
      <c r="R3564" s="52"/>
      <c r="S3564" s="52"/>
      <c r="T3564" s="52"/>
      <c r="U3564" s="52"/>
      <c r="V3564" s="52"/>
      <c r="W3564" s="52"/>
      <c r="X3564" s="52"/>
      <c r="Y3564" s="194"/>
      <c r="Z3564" s="776"/>
      <c r="AA3564" s="190"/>
      <c r="AB3564" s="747">
        <f t="shared" si="220"/>
        <v>0</v>
      </c>
      <c r="AC3564" s="748">
        <f t="shared" si="221"/>
        <v>0</v>
      </c>
      <c r="AD3564" s="187"/>
      <c r="AE3564" s="186"/>
      <c r="AF3564" s="190"/>
      <c r="AG3564" s="747">
        <f t="shared" si="222"/>
        <v>0</v>
      </c>
      <c r="AH3564" s="748">
        <f t="shared" si="223"/>
        <v>0</v>
      </c>
      <c r="AI3564" s="187"/>
      <c r="AJ3564" s="52"/>
      <c r="AK3564" s="156" t="str">
        <f>IFERROR(VLOOKUP($A3564,'Liste planification'!$B$2:$C$105,2,FALSE),"")</f>
        <v/>
      </c>
      <c r="AL3564" s="27"/>
      <c r="AM3564" s="27"/>
    </row>
    <row r="3565" spans="1:39">
      <c r="A3565" s="158"/>
      <c r="B3565" s="159" t="str">
        <f>A3565&amp;"-"&amp;TEXT(COUNTIF($A$5:A3565,A3565),"000")</f>
        <v>-000</v>
      </c>
      <c r="C3565" s="52"/>
      <c r="D3565" s="27"/>
      <c r="E3565" s="28"/>
      <c r="F3565" s="27"/>
      <c r="G3565" s="27"/>
      <c r="H3565" s="52"/>
      <c r="I3565" s="380" t="str">
        <f>IFERROR(VLOOKUP($F3565,'Liste planification'!$V$2:$W$96,2,FALSE),"")</f>
        <v/>
      </c>
      <c r="J3565" s="27"/>
      <c r="K3565" s="27"/>
      <c r="L3565" s="27"/>
      <c r="M3565" s="52"/>
      <c r="N3565" s="52"/>
      <c r="O3565" s="52"/>
      <c r="P3565" s="52"/>
      <c r="Q3565" s="52"/>
      <c r="R3565" s="52"/>
      <c r="S3565" s="52"/>
      <c r="T3565" s="52"/>
      <c r="U3565" s="52"/>
      <c r="V3565" s="52"/>
      <c r="W3565" s="52"/>
      <c r="X3565" s="52"/>
      <c r="Y3565" s="194"/>
      <c r="Z3565" s="776"/>
      <c r="AA3565" s="190"/>
      <c r="AB3565" s="747">
        <f t="shared" si="220"/>
        <v>0</v>
      </c>
      <c r="AC3565" s="748">
        <f t="shared" si="221"/>
        <v>0</v>
      </c>
      <c r="AD3565" s="187"/>
      <c r="AE3565" s="186"/>
      <c r="AF3565" s="190"/>
      <c r="AG3565" s="747">
        <f t="shared" si="222"/>
        <v>0</v>
      </c>
      <c r="AH3565" s="748">
        <f t="shared" si="223"/>
        <v>0</v>
      </c>
      <c r="AI3565" s="187"/>
      <c r="AJ3565" s="52"/>
      <c r="AK3565" s="156" t="str">
        <f>IFERROR(VLOOKUP($A3565,'Liste planification'!$B$2:$C$105,2,FALSE),"")</f>
        <v/>
      </c>
      <c r="AL3565" s="27"/>
      <c r="AM3565" s="27"/>
    </row>
    <row r="3566" spans="1:39">
      <c r="A3566" s="158"/>
      <c r="B3566" s="159" t="str">
        <f>A3566&amp;"-"&amp;TEXT(COUNTIF($A$5:A3566,A3566),"000")</f>
        <v>-000</v>
      </c>
      <c r="C3566" s="52"/>
      <c r="D3566" s="27"/>
      <c r="E3566" s="28"/>
      <c r="F3566" s="27"/>
      <c r="G3566" s="27"/>
      <c r="H3566" s="52"/>
      <c r="I3566" s="380" t="str">
        <f>IFERROR(VLOOKUP($F3566,'Liste planification'!$V$2:$W$96,2,FALSE),"")</f>
        <v/>
      </c>
      <c r="J3566" s="27"/>
      <c r="K3566" s="27"/>
      <c r="L3566" s="27"/>
      <c r="M3566" s="52"/>
      <c r="N3566" s="52"/>
      <c r="O3566" s="52"/>
      <c r="P3566" s="52"/>
      <c r="Q3566" s="52"/>
      <c r="R3566" s="52"/>
      <c r="S3566" s="52"/>
      <c r="T3566" s="52"/>
      <c r="U3566" s="52"/>
      <c r="V3566" s="52"/>
      <c r="W3566" s="52"/>
      <c r="X3566" s="52"/>
      <c r="Y3566" s="194"/>
      <c r="Z3566" s="776"/>
      <c r="AA3566" s="190"/>
      <c r="AB3566" s="747">
        <f t="shared" si="220"/>
        <v>0</v>
      </c>
      <c r="AC3566" s="748">
        <f t="shared" si="221"/>
        <v>0</v>
      </c>
      <c r="AD3566" s="187"/>
      <c r="AE3566" s="186"/>
      <c r="AF3566" s="190"/>
      <c r="AG3566" s="747">
        <f t="shared" si="222"/>
        <v>0</v>
      </c>
      <c r="AH3566" s="748">
        <f t="shared" si="223"/>
        <v>0</v>
      </c>
      <c r="AI3566" s="187"/>
      <c r="AJ3566" s="52"/>
      <c r="AK3566" s="156" t="str">
        <f>IFERROR(VLOOKUP($A3566,'Liste planification'!$B$2:$C$105,2,FALSE),"")</f>
        <v/>
      </c>
      <c r="AL3566" s="27"/>
      <c r="AM3566" s="27"/>
    </row>
    <row r="3567" spans="1:39">
      <c r="A3567" s="158"/>
      <c r="B3567" s="159" t="str">
        <f>A3567&amp;"-"&amp;TEXT(COUNTIF($A$5:A3567,A3567),"000")</f>
        <v>-000</v>
      </c>
      <c r="C3567" s="52"/>
      <c r="D3567" s="27"/>
      <c r="E3567" s="28"/>
      <c r="F3567" s="27"/>
      <c r="G3567" s="27"/>
      <c r="H3567" s="52"/>
      <c r="I3567" s="380" t="str">
        <f>IFERROR(VLOOKUP($F3567,'Liste planification'!$V$2:$W$96,2,FALSE),"")</f>
        <v/>
      </c>
      <c r="J3567" s="27"/>
      <c r="K3567" s="27"/>
      <c r="L3567" s="27"/>
      <c r="M3567" s="52"/>
      <c r="N3567" s="52"/>
      <c r="O3567" s="52"/>
      <c r="P3567" s="52"/>
      <c r="Q3567" s="52"/>
      <c r="R3567" s="52"/>
      <c r="S3567" s="52"/>
      <c r="T3567" s="52"/>
      <c r="U3567" s="52"/>
      <c r="V3567" s="52"/>
      <c r="W3567" s="52"/>
      <c r="X3567" s="52"/>
      <c r="Y3567" s="194"/>
      <c r="Z3567" s="776"/>
      <c r="AA3567" s="190"/>
      <c r="AB3567" s="747">
        <f t="shared" si="220"/>
        <v>0</v>
      </c>
      <c r="AC3567" s="748">
        <f t="shared" si="221"/>
        <v>0</v>
      </c>
      <c r="AD3567" s="187"/>
      <c r="AE3567" s="186"/>
      <c r="AF3567" s="190"/>
      <c r="AG3567" s="747">
        <f t="shared" si="222"/>
        <v>0</v>
      </c>
      <c r="AH3567" s="748">
        <f t="shared" si="223"/>
        <v>0</v>
      </c>
      <c r="AI3567" s="187"/>
      <c r="AJ3567" s="52"/>
      <c r="AK3567" s="156" t="str">
        <f>IFERROR(VLOOKUP($A3567,'Liste planification'!$B$2:$C$105,2,FALSE),"")</f>
        <v/>
      </c>
      <c r="AL3567" s="27"/>
      <c r="AM3567" s="27"/>
    </row>
    <row r="3568" spans="1:39">
      <c r="A3568" s="158"/>
      <c r="B3568" s="159" t="str">
        <f>A3568&amp;"-"&amp;TEXT(COUNTIF($A$5:A3568,A3568),"000")</f>
        <v>-000</v>
      </c>
      <c r="C3568" s="52"/>
      <c r="D3568" s="27"/>
      <c r="E3568" s="28"/>
      <c r="F3568" s="27"/>
      <c r="G3568" s="27"/>
      <c r="H3568" s="52"/>
      <c r="I3568" s="380" t="str">
        <f>IFERROR(VLOOKUP($F3568,'Liste planification'!$V$2:$W$96,2,FALSE),"")</f>
        <v/>
      </c>
      <c r="J3568" s="27"/>
      <c r="K3568" s="27"/>
      <c r="L3568" s="27"/>
      <c r="M3568" s="52"/>
      <c r="N3568" s="52"/>
      <c r="O3568" s="52"/>
      <c r="P3568" s="52"/>
      <c r="Q3568" s="52"/>
      <c r="R3568" s="52"/>
      <c r="S3568" s="52"/>
      <c r="T3568" s="52"/>
      <c r="U3568" s="52"/>
      <c r="V3568" s="52"/>
      <c r="W3568" s="52"/>
      <c r="X3568" s="52"/>
      <c r="Y3568" s="194"/>
      <c r="Z3568" s="776"/>
      <c r="AA3568" s="190"/>
      <c r="AB3568" s="747">
        <f t="shared" si="220"/>
        <v>0</v>
      </c>
      <c r="AC3568" s="748">
        <f t="shared" si="221"/>
        <v>0</v>
      </c>
      <c r="AD3568" s="187"/>
      <c r="AE3568" s="186"/>
      <c r="AF3568" s="190"/>
      <c r="AG3568" s="747">
        <f t="shared" si="222"/>
        <v>0</v>
      </c>
      <c r="AH3568" s="748">
        <f t="shared" si="223"/>
        <v>0</v>
      </c>
      <c r="AI3568" s="187"/>
      <c r="AJ3568" s="52"/>
      <c r="AK3568" s="156" t="str">
        <f>IFERROR(VLOOKUP($A3568,'Liste planification'!$B$2:$C$105,2,FALSE),"")</f>
        <v/>
      </c>
      <c r="AL3568" s="27"/>
      <c r="AM3568" s="27"/>
    </row>
    <row r="3569" spans="1:39">
      <c r="A3569" s="158"/>
      <c r="B3569" s="159" t="str">
        <f>A3569&amp;"-"&amp;TEXT(COUNTIF($A$5:A3569,A3569),"000")</f>
        <v>-000</v>
      </c>
      <c r="C3569" s="52"/>
      <c r="D3569" s="27"/>
      <c r="E3569" s="28"/>
      <c r="F3569" s="27"/>
      <c r="G3569" s="27"/>
      <c r="H3569" s="52"/>
      <c r="I3569" s="380" t="str">
        <f>IFERROR(VLOOKUP($F3569,'Liste planification'!$V$2:$W$96,2,FALSE),"")</f>
        <v/>
      </c>
      <c r="J3569" s="27"/>
      <c r="K3569" s="27"/>
      <c r="L3569" s="27"/>
      <c r="M3569" s="52"/>
      <c r="N3569" s="52"/>
      <c r="O3569" s="52"/>
      <c r="P3569" s="52"/>
      <c r="Q3569" s="52"/>
      <c r="R3569" s="52"/>
      <c r="S3569" s="52"/>
      <c r="T3569" s="52"/>
      <c r="U3569" s="52"/>
      <c r="V3569" s="52"/>
      <c r="W3569" s="52"/>
      <c r="X3569" s="52"/>
      <c r="Y3569" s="194"/>
      <c r="Z3569" s="776"/>
      <c r="AA3569" s="190"/>
      <c r="AB3569" s="747">
        <f t="shared" si="220"/>
        <v>0</v>
      </c>
      <c r="AC3569" s="748">
        <f t="shared" si="221"/>
        <v>0</v>
      </c>
      <c r="AD3569" s="187"/>
      <c r="AE3569" s="186"/>
      <c r="AF3569" s="190"/>
      <c r="AG3569" s="747">
        <f t="shared" si="222"/>
        <v>0</v>
      </c>
      <c r="AH3569" s="748">
        <f t="shared" si="223"/>
        <v>0</v>
      </c>
      <c r="AI3569" s="187"/>
      <c r="AJ3569" s="52"/>
      <c r="AK3569" s="156" t="str">
        <f>IFERROR(VLOOKUP($A3569,'Liste planification'!$B$2:$C$105,2,FALSE),"")</f>
        <v/>
      </c>
      <c r="AL3569" s="27"/>
      <c r="AM3569" s="27"/>
    </row>
    <row r="3570" spans="1:39">
      <c r="A3570" s="158"/>
      <c r="B3570" s="159" t="str">
        <f>A3570&amp;"-"&amp;TEXT(COUNTIF($A$5:A3570,A3570),"000")</f>
        <v>-000</v>
      </c>
      <c r="C3570" s="52"/>
      <c r="D3570" s="27"/>
      <c r="E3570" s="28"/>
      <c r="F3570" s="27"/>
      <c r="G3570" s="27"/>
      <c r="H3570" s="52"/>
      <c r="I3570" s="380" t="str">
        <f>IFERROR(VLOOKUP($F3570,'Liste planification'!$V$2:$W$96,2,FALSE),"")</f>
        <v/>
      </c>
      <c r="J3570" s="27"/>
      <c r="K3570" s="27"/>
      <c r="L3570" s="27"/>
      <c r="M3570" s="52"/>
      <c r="N3570" s="52"/>
      <c r="O3570" s="52"/>
      <c r="P3570" s="52"/>
      <c r="Q3570" s="52"/>
      <c r="R3570" s="52"/>
      <c r="S3570" s="52"/>
      <c r="T3570" s="52"/>
      <c r="U3570" s="52"/>
      <c r="V3570" s="52"/>
      <c r="W3570" s="52"/>
      <c r="X3570" s="52"/>
      <c r="Y3570" s="194"/>
      <c r="Z3570" s="776"/>
      <c r="AA3570" s="190"/>
      <c r="AB3570" s="747">
        <f t="shared" si="220"/>
        <v>0</v>
      </c>
      <c r="AC3570" s="748">
        <f t="shared" si="221"/>
        <v>0</v>
      </c>
      <c r="AD3570" s="187"/>
      <c r="AE3570" s="186"/>
      <c r="AF3570" s="190"/>
      <c r="AG3570" s="747">
        <f t="shared" si="222"/>
        <v>0</v>
      </c>
      <c r="AH3570" s="748">
        <f t="shared" si="223"/>
        <v>0</v>
      </c>
      <c r="AI3570" s="187"/>
      <c r="AJ3570" s="52"/>
      <c r="AK3570" s="156" t="str">
        <f>IFERROR(VLOOKUP($A3570,'Liste planification'!$B$2:$C$105,2,FALSE),"")</f>
        <v/>
      </c>
      <c r="AL3570" s="27"/>
      <c r="AM3570" s="27"/>
    </row>
    <row r="3571" spans="1:39">
      <c r="A3571" s="158"/>
      <c r="B3571" s="159" t="str">
        <f>A3571&amp;"-"&amp;TEXT(COUNTIF($A$5:A3571,A3571),"000")</f>
        <v>-000</v>
      </c>
      <c r="C3571" s="52"/>
      <c r="D3571" s="27"/>
      <c r="E3571" s="28"/>
      <c r="F3571" s="27"/>
      <c r="G3571" s="27"/>
      <c r="H3571" s="52"/>
      <c r="I3571" s="380" t="str">
        <f>IFERROR(VLOOKUP($F3571,'Liste planification'!$V$2:$W$96,2,FALSE),"")</f>
        <v/>
      </c>
      <c r="J3571" s="27"/>
      <c r="K3571" s="27"/>
      <c r="L3571" s="27"/>
      <c r="M3571" s="52"/>
      <c r="N3571" s="52"/>
      <c r="O3571" s="52"/>
      <c r="P3571" s="52"/>
      <c r="Q3571" s="52"/>
      <c r="R3571" s="52"/>
      <c r="S3571" s="52"/>
      <c r="T3571" s="52"/>
      <c r="U3571" s="52"/>
      <c r="V3571" s="52"/>
      <c r="W3571" s="52"/>
      <c r="X3571" s="52"/>
      <c r="Y3571" s="194"/>
      <c r="Z3571" s="776"/>
      <c r="AA3571" s="190"/>
      <c r="AB3571" s="747">
        <f t="shared" si="220"/>
        <v>0</v>
      </c>
      <c r="AC3571" s="748">
        <f t="shared" si="221"/>
        <v>0</v>
      </c>
      <c r="AD3571" s="187"/>
      <c r="AE3571" s="186"/>
      <c r="AF3571" s="190"/>
      <c r="AG3571" s="747">
        <f t="shared" si="222"/>
        <v>0</v>
      </c>
      <c r="AH3571" s="748">
        <f t="shared" si="223"/>
        <v>0</v>
      </c>
      <c r="AI3571" s="187"/>
      <c r="AJ3571" s="52"/>
      <c r="AK3571" s="156" t="str">
        <f>IFERROR(VLOOKUP($A3571,'Liste planification'!$B$2:$C$105,2,FALSE),"")</f>
        <v/>
      </c>
      <c r="AL3571" s="27"/>
      <c r="AM3571" s="27"/>
    </row>
    <row r="3572" spans="1:39">
      <c r="A3572" s="158"/>
      <c r="B3572" s="159" t="str">
        <f>A3572&amp;"-"&amp;TEXT(COUNTIF($A$5:A3572,A3572),"000")</f>
        <v>-000</v>
      </c>
      <c r="C3572" s="52"/>
      <c r="D3572" s="27"/>
      <c r="E3572" s="28"/>
      <c r="F3572" s="27"/>
      <c r="G3572" s="27"/>
      <c r="H3572" s="52"/>
      <c r="I3572" s="380" t="str">
        <f>IFERROR(VLOOKUP($F3572,'Liste planification'!$V$2:$W$96,2,FALSE),"")</f>
        <v/>
      </c>
      <c r="J3572" s="27"/>
      <c r="K3572" s="27"/>
      <c r="L3572" s="27"/>
      <c r="M3572" s="52"/>
      <c r="N3572" s="52"/>
      <c r="O3572" s="52"/>
      <c r="P3572" s="52"/>
      <c r="Q3572" s="52"/>
      <c r="R3572" s="52"/>
      <c r="S3572" s="52"/>
      <c r="T3572" s="52"/>
      <c r="U3572" s="52"/>
      <c r="V3572" s="52"/>
      <c r="W3572" s="52"/>
      <c r="X3572" s="52"/>
      <c r="Y3572" s="194"/>
      <c r="Z3572" s="776"/>
      <c r="AA3572" s="190"/>
      <c r="AB3572" s="747">
        <f t="shared" ref="AB3572:AB3635" si="224">AA3572/$AB$1</f>
        <v>0</v>
      </c>
      <c r="AC3572" s="748">
        <f t="shared" ref="AC3572:AC3635" si="225">AA3572/$AC$1</f>
        <v>0</v>
      </c>
      <c r="AD3572" s="187"/>
      <c r="AE3572" s="186"/>
      <c r="AF3572" s="190"/>
      <c r="AG3572" s="747">
        <f t="shared" ref="AG3572:AG3635" si="226">AF3572/$AB$1</f>
        <v>0</v>
      </c>
      <c r="AH3572" s="748">
        <f t="shared" ref="AH3572:AH3635" si="227">AF3572/$AC$1</f>
        <v>0</v>
      </c>
      <c r="AI3572" s="187"/>
      <c r="AJ3572" s="52"/>
      <c r="AK3572" s="156" t="str">
        <f>IFERROR(VLOOKUP($A3572,'Liste planification'!$B$2:$C$105,2,FALSE),"")</f>
        <v/>
      </c>
      <c r="AL3572" s="27"/>
      <c r="AM3572" s="27"/>
    </row>
    <row r="3573" spans="1:39">
      <c r="A3573" s="158"/>
      <c r="B3573" s="159" t="str">
        <f>A3573&amp;"-"&amp;TEXT(COUNTIF($A$5:A3573,A3573),"000")</f>
        <v>-000</v>
      </c>
      <c r="C3573" s="52"/>
      <c r="D3573" s="27"/>
      <c r="E3573" s="28"/>
      <c r="F3573" s="27"/>
      <c r="G3573" s="27"/>
      <c r="H3573" s="52"/>
      <c r="I3573" s="380" t="str">
        <f>IFERROR(VLOOKUP($F3573,'Liste planification'!$V$2:$W$96,2,FALSE),"")</f>
        <v/>
      </c>
      <c r="J3573" s="27"/>
      <c r="K3573" s="27"/>
      <c r="L3573" s="27"/>
      <c r="M3573" s="52"/>
      <c r="N3573" s="52"/>
      <c r="O3573" s="52"/>
      <c r="P3573" s="52"/>
      <c r="Q3573" s="52"/>
      <c r="R3573" s="52"/>
      <c r="S3573" s="52"/>
      <c r="T3573" s="52"/>
      <c r="U3573" s="52"/>
      <c r="V3573" s="52"/>
      <c r="W3573" s="52"/>
      <c r="X3573" s="52"/>
      <c r="Y3573" s="194"/>
      <c r="Z3573" s="776"/>
      <c r="AA3573" s="190"/>
      <c r="AB3573" s="747">
        <f t="shared" si="224"/>
        <v>0</v>
      </c>
      <c r="AC3573" s="748">
        <f t="shared" si="225"/>
        <v>0</v>
      </c>
      <c r="AD3573" s="187"/>
      <c r="AE3573" s="186"/>
      <c r="AF3573" s="190"/>
      <c r="AG3573" s="747">
        <f t="shared" si="226"/>
        <v>0</v>
      </c>
      <c r="AH3573" s="748">
        <f t="shared" si="227"/>
        <v>0</v>
      </c>
      <c r="AI3573" s="187"/>
      <c r="AJ3573" s="52"/>
      <c r="AK3573" s="156" t="str">
        <f>IFERROR(VLOOKUP($A3573,'Liste planification'!$B$2:$C$105,2,FALSE),"")</f>
        <v/>
      </c>
      <c r="AL3573" s="27"/>
      <c r="AM3573" s="27"/>
    </row>
    <row r="3574" spans="1:39">
      <c r="A3574" s="158"/>
      <c r="B3574" s="159" t="str">
        <f>A3574&amp;"-"&amp;TEXT(COUNTIF($A$5:A3574,A3574),"000")</f>
        <v>-000</v>
      </c>
      <c r="C3574" s="52"/>
      <c r="D3574" s="27"/>
      <c r="E3574" s="28"/>
      <c r="F3574" s="27"/>
      <c r="G3574" s="27"/>
      <c r="H3574" s="52"/>
      <c r="I3574" s="380" t="str">
        <f>IFERROR(VLOOKUP($F3574,'Liste planification'!$V$2:$W$96,2,FALSE),"")</f>
        <v/>
      </c>
      <c r="J3574" s="27"/>
      <c r="K3574" s="27"/>
      <c r="L3574" s="27"/>
      <c r="M3574" s="52"/>
      <c r="N3574" s="52"/>
      <c r="O3574" s="52"/>
      <c r="P3574" s="52"/>
      <c r="Q3574" s="52"/>
      <c r="R3574" s="52"/>
      <c r="S3574" s="52"/>
      <c r="T3574" s="52"/>
      <c r="U3574" s="52"/>
      <c r="V3574" s="52"/>
      <c r="W3574" s="52"/>
      <c r="X3574" s="52"/>
      <c r="Y3574" s="194"/>
      <c r="Z3574" s="776"/>
      <c r="AA3574" s="190"/>
      <c r="AB3574" s="747">
        <f t="shared" si="224"/>
        <v>0</v>
      </c>
      <c r="AC3574" s="748">
        <f t="shared" si="225"/>
        <v>0</v>
      </c>
      <c r="AD3574" s="187"/>
      <c r="AE3574" s="186"/>
      <c r="AF3574" s="190"/>
      <c r="AG3574" s="747">
        <f t="shared" si="226"/>
        <v>0</v>
      </c>
      <c r="AH3574" s="748">
        <f t="shared" si="227"/>
        <v>0</v>
      </c>
      <c r="AI3574" s="187"/>
      <c r="AJ3574" s="52"/>
      <c r="AK3574" s="156" t="str">
        <f>IFERROR(VLOOKUP($A3574,'Liste planification'!$B$2:$C$105,2,FALSE),"")</f>
        <v/>
      </c>
      <c r="AL3574" s="27"/>
      <c r="AM3574" s="27"/>
    </row>
    <row r="3575" spans="1:39">
      <c r="A3575" s="158"/>
      <c r="B3575" s="159" t="str">
        <f>A3575&amp;"-"&amp;TEXT(COUNTIF($A$5:A3575,A3575),"000")</f>
        <v>-000</v>
      </c>
      <c r="C3575" s="52"/>
      <c r="D3575" s="27"/>
      <c r="E3575" s="28"/>
      <c r="F3575" s="27"/>
      <c r="G3575" s="27"/>
      <c r="H3575" s="52"/>
      <c r="I3575" s="380" t="str">
        <f>IFERROR(VLOOKUP($F3575,'Liste planification'!$V$2:$W$96,2,FALSE),"")</f>
        <v/>
      </c>
      <c r="J3575" s="27"/>
      <c r="K3575" s="27"/>
      <c r="L3575" s="27"/>
      <c r="M3575" s="52"/>
      <c r="N3575" s="52"/>
      <c r="O3575" s="52"/>
      <c r="P3575" s="52"/>
      <c r="Q3575" s="52"/>
      <c r="R3575" s="52"/>
      <c r="S3575" s="52"/>
      <c r="T3575" s="52"/>
      <c r="U3575" s="52"/>
      <c r="V3575" s="52"/>
      <c r="W3575" s="52"/>
      <c r="X3575" s="52"/>
      <c r="Y3575" s="194"/>
      <c r="Z3575" s="776"/>
      <c r="AA3575" s="190"/>
      <c r="AB3575" s="747">
        <f t="shared" si="224"/>
        <v>0</v>
      </c>
      <c r="AC3575" s="748">
        <f t="shared" si="225"/>
        <v>0</v>
      </c>
      <c r="AD3575" s="187"/>
      <c r="AE3575" s="186"/>
      <c r="AF3575" s="190"/>
      <c r="AG3575" s="747">
        <f t="shared" si="226"/>
        <v>0</v>
      </c>
      <c r="AH3575" s="748">
        <f t="shared" si="227"/>
        <v>0</v>
      </c>
      <c r="AI3575" s="187"/>
      <c r="AJ3575" s="52"/>
      <c r="AK3575" s="156" t="str">
        <f>IFERROR(VLOOKUP($A3575,'Liste planification'!$B$2:$C$105,2,FALSE),"")</f>
        <v/>
      </c>
      <c r="AL3575" s="27"/>
      <c r="AM3575" s="27"/>
    </row>
    <row r="3576" spans="1:39">
      <c r="A3576" s="158"/>
      <c r="B3576" s="159" t="str">
        <f>A3576&amp;"-"&amp;TEXT(COUNTIF($A$5:A3576,A3576),"000")</f>
        <v>-000</v>
      </c>
      <c r="C3576" s="52"/>
      <c r="D3576" s="27"/>
      <c r="E3576" s="28"/>
      <c r="F3576" s="27"/>
      <c r="G3576" s="27"/>
      <c r="H3576" s="52"/>
      <c r="I3576" s="380" t="str">
        <f>IFERROR(VLOOKUP($F3576,'Liste planification'!$V$2:$W$96,2,FALSE),"")</f>
        <v/>
      </c>
      <c r="J3576" s="27"/>
      <c r="K3576" s="27"/>
      <c r="L3576" s="27"/>
      <c r="M3576" s="52"/>
      <c r="N3576" s="52"/>
      <c r="O3576" s="52"/>
      <c r="P3576" s="52"/>
      <c r="Q3576" s="52"/>
      <c r="R3576" s="52"/>
      <c r="S3576" s="52"/>
      <c r="T3576" s="52"/>
      <c r="U3576" s="52"/>
      <c r="V3576" s="52"/>
      <c r="W3576" s="52"/>
      <c r="X3576" s="52"/>
      <c r="Y3576" s="194"/>
      <c r="Z3576" s="776"/>
      <c r="AA3576" s="190"/>
      <c r="AB3576" s="747">
        <f t="shared" si="224"/>
        <v>0</v>
      </c>
      <c r="AC3576" s="748">
        <f t="shared" si="225"/>
        <v>0</v>
      </c>
      <c r="AD3576" s="187"/>
      <c r="AE3576" s="186"/>
      <c r="AF3576" s="190"/>
      <c r="AG3576" s="747">
        <f t="shared" si="226"/>
        <v>0</v>
      </c>
      <c r="AH3576" s="748">
        <f t="shared" si="227"/>
        <v>0</v>
      </c>
      <c r="AI3576" s="187"/>
      <c r="AJ3576" s="52"/>
      <c r="AK3576" s="156" t="str">
        <f>IFERROR(VLOOKUP($A3576,'Liste planification'!$B$2:$C$105,2,FALSE),"")</f>
        <v/>
      </c>
      <c r="AL3576" s="27"/>
      <c r="AM3576" s="27"/>
    </row>
    <row r="3577" spans="1:39">
      <c r="A3577" s="158"/>
      <c r="B3577" s="159" t="str">
        <f>A3577&amp;"-"&amp;TEXT(COUNTIF($A$5:A3577,A3577),"000")</f>
        <v>-000</v>
      </c>
      <c r="C3577" s="52"/>
      <c r="D3577" s="27"/>
      <c r="E3577" s="28"/>
      <c r="F3577" s="27"/>
      <c r="G3577" s="27"/>
      <c r="H3577" s="52"/>
      <c r="I3577" s="380" t="str">
        <f>IFERROR(VLOOKUP($F3577,'Liste planification'!$V$2:$W$96,2,FALSE),"")</f>
        <v/>
      </c>
      <c r="J3577" s="27"/>
      <c r="K3577" s="27"/>
      <c r="L3577" s="27"/>
      <c r="M3577" s="52"/>
      <c r="N3577" s="52"/>
      <c r="O3577" s="52"/>
      <c r="P3577" s="52"/>
      <c r="Q3577" s="52"/>
      <c r="R3577" s="52"/>
      <c r="S3577" s="52"/>
      <c r="T3577" s="52"/>
      <c r="U3577" s="52"/>
      <c r="V3577" s="52"/>
      <c r="W3577" s="52"/>
      <c r="X3577" s="52"/>
      <c r="Y3577" s="194"/>
      <c r="Z3577" s="776"/>
      <c r="AA3577" s="190"/>
      <c r="AB3577" s="747">
        <f t="shared" si="224"/>
        <v>0</v>
      </c>
      <c r="AC3577" s="748">
        <f t="shared" si="225"/>
        <v>0</v>
      </c>
      <c r="AD3577" s="187"/>
      <c r="AE3577" s="186"/>
      <c r="AF3577" s="190"/>
      <c r="AG3577" s="747">
        <f t="shared" si="226"/>
        <v>0</v>
      </c>
      <c r="AH3577" s="748">
        <f t="shared" si="227"/>
        <v>0</v>
      </c>
      <c r="AI3577" s="187"/>
      <c r="AJ3577" s="52"/>
      <c r="AK3577" s="156" t="str">
        <f>IFERROR(VLOOKUP($A3577,'Liste planification'!$B$2:$C$105,2,FALSE),"")</f>
        <v/>
      </c>
      <c r="AL3577" s="27"/>
      <c r="AM3577" s="27"/>
    </row>
    <row r="3578" spans="1:39">
      <c r="A3578" s="158"/>
      <c r="B3578" s="159" t="str">
        <f>A3578&amp;"-"&amp;TEXT(COUNTIF($A$5:A3578,A3578),"000")</f>
        <v>-000</v>
      </c>
      <c r="C3578" s="52"/>
      <c r="D3578" s="27"/>
      <c r="E3578" s="28"/>
      <c r="F3578" s="27"/>
      <c r="G3578" s="27"/>
      <c r="H3578" s="52"/>
      <c r="I3578" s="380" t="str">
        <f>IFERROR(VLOOKUP($F3578,'Liste planification'!$V$2:$W$96,2,FALSE),"")</f>
        <v/>
      </c>
      <c r="J3578" s="27"/>
      <c r="K3578" s="27"/>
      <c r="L3578" s="27"/>
      <c r="M3578" s="52"/>
      <c r="N3578" s="52"/>
      <c r="O3578" s="52"/>
      <c r="P3578" s="52"/>
      <c r="Q3578" s="52"/>
      <c r="R3578" s="52"/>
      <c r="S3578" s="52"/>
      <c r="T3578" s="52"/>
      <c r="U3578" s="52"/>
      <c r="V3578" s="52"/>
      <c r="W3578" s="52"/>
      <c r="X3578" s="52"/>
      <c r="Y3578" s="194"/>
      <c r="Z3578" s="776"/>
      <c r="AA3578" s="190"/>
      <c r="AB3578" s="747">
        <f t="shared" si="224"/>
        <v>0</v>
      </c>
      <c r="AC3578" s="748">
        <f t="shared" si="225"/>
        <v>0</v>
      </c>
      <c r="AD3578" s="187"/>
      <c r="AE3578" s="186"/>
      <c r="AF3578" s="190"/>
      <c r="AG3578" s="747">
        <f t="shared" si="226"/>
        <v>0</v>
      </c>
      <c r="AH3578" s="748">
        <f t="shared" si="227"/>
        <v>0</v>
      </c>
      <c r="AI3578" s="187"/>
      <c r="AJ3578" s="52"/>
      <c r="AK3578" s="156" t="str">
        <f>IFERROR(VLOOKUP($A3578,'Liste planification'!$B$2:$C$105,2,FALSE),"")</f>
        <v/>
      </c>
      <c r="AL3578" s="27"/>
      <c r="AM3578" s="27"/>
    </row>
    <row r="3579" spans="1:39">
      <c r="A3579" s="158"/>
      <c r="B3579" s="159" t="str">
        <f>A3579&amp;"-"&amp;TEXT(COUNTIF($A$5:A3579,A3579),"000")</f>
        <v>-000</v>
      </c>
      <c r="C3579" s="52"/>
      <c r="D3579" s="27"/>
      <c r="E3579" s="28"/>
      <c r="F3579" s="27"/>
      <c r="G3579" s="27"/>
      <c r="H3579" s="52"/>
      <c r="I3579" s="380" t="str">
        <f>IFERROR(VLOOKUP($F3579,'Liste planification'!$V$2:$W$96,2,FALSE),"")</f>
        <v/>
      </c>
      <c r="J3579" s="27"/>
      <c r="K3579" s="27"/>
      <c r="L3579" s="27"/>
      <c r="M3579" s="52"/>
      <c r="N3579" s="52"/>
      <c r="O3579" s="52"/>
      <c r="P3579" s="52"/>
      <c r="Q3579" s="52"/>
      <c r="R3579" s="52"/>
      <c r="S3579" s="52"/>
      <c r="T3579" s="52"/>
      <c r="U3579" s="52"/>
      <c r="V3579" s="52"/>
      <c r="W3579" s="52"/>
      <c r="X3579" s="52"/>
      <c r="Y3579" s="194"/>
      <c r="Z3579" s="776"/>
      <c r="AA3579" s="190"/>
      <c r="AB3579" s="747">
        <f t="shared" si="224"/>
        <v>0</v>
      </c>
      <c r="AC3579" s="748">
        <f t="shared" si="225"/>
        <v>0</v>
      </c>
      <c r="AD3579" s="187"/>
      <c r="AE3579" s="186"/>
      <c r="AF3579" s="190"/>
      <c r="AG3579" s="747">
        <f t="shared" si="226"/>
        <v>0</v>
      </c>
      <c r="AH3579" s="748">
        <f t="shared" si="227"/>
        <v>0</v>
      </c>
      <c r="AI3579" s="187"/>
      <c r="AJ3579" s="52"/>
      <c r="AK3579" s="156" t="str">
        <f>IFERROR(VLOOKUP($A3579,'Liste planification'!$B$2:$C$105,2,FALSE),"")</f>
        <v/>
      </c>
      <c r="AL3579" s="27"/>
      <c r="AM3579" s="27"/>
    </row>
    <row r="3580" spans="1:39">
      <c r="A3580" s="158"/>
      <c r="B3580" s="159" t="str">
        <f>A3580&amp;"-"&amp;TEXT(COUNTIF($A$5:A3580,A3580),"000")</f>
        <v>-000</v>
      </c>
      <c r="C3580" s="52"/>
      <c r="D3580" s="27"/>
      <c r="E3580" s="28"/>
      <c r="F3580" s="27"/>
      <c r="G3580" s="27"/>
      <c r="H3580" s="52"/>
      <c r="I3580" s="380" t="str">
        <f>IFERROR(VLOOKUP($F3580,'Liste planification'!$V$2:$W$96,2,FALSE),"")</f>
        <v/>
      </c>
      <c r="J3580" s="27"/>
      <c r="K3580" s="27"/>
      <c r="L3580" s="27"/>
      <c r="M3580" s="52"/>
      <c r="N3580" s="52"/>
      <c r="O3580" s="52"/>
      <c r="P3580" s="52"/>
      <c r="Q3580" s="52"/>
      <c r="R3580" s="52"/>
      <c r="S3580" s="52"/>
      <c r="T3580" s="52"/>
      <c r="U3580" s="52"/>
      <c r="V3580" s="52"/>
      <c r="W3580" s="52"/>
      <c r="X3580" s="52"/>
      <c r="Y3580" s="194"/>
      <c r="Z3580" s="776"/>
      <c r="AA3580" s="190"/>
      <c r="AB3580" s="747">
        <f t="shared" si="224"/>
        <v>0</v>
      </c>
      <c r="AC3580" s="748">
        <f t="shared" si="225"/>
        <v>0</v>
      </c>
      <c r="AD3580" s="187"/>
      <c r="AE3580" s="186"/>
      <c r="AF3580" s="190"/>
      <c r="AG3580" s="747">
        <f t="shared" si="226"/>
        <v>0</v>
      </c>
      <c r="AH3580" s="748">
        <f t="shared" si="227"/>
        <v>0</v>
      </c>
      <c r="AI3580" s="187"/>
      <c r="AJ3580" s="52"/>
      <c r="AK3580" s="156" t="str">
        <f>IFERROR(VLOOKUP($A3580,'Liste planification'!$B$2:$C$105,2,FALSE),"")</f>
        <v/>
      </c>
      <c r="AL3580" s="27"/>
      <c r="AM3580" s="27"/>
    </row>
    <row r="3581" spans="1:39">
      <c r="A3581" s="158"/>
      <c r="B3581" s="159" t="str">
        <f>A3581&amp;"-"&amp;TEXT(COUNTIF($A$5:A3581,A3581),"000")</f>
        <v>-000</v>
      </c>
      <c r="C3581" s="52"/>
      <c r="D3581" s="27"/>
      <c r="E3581" s="28"/>
      <c r="F3581" s="27"/>
      <c r="G3581" s="27"/>
      <c r="H3581" s="52"/>
      <c r="I3581" s="380" t="str">
        <f>IFERROR(VLOOKUP($F3581,'Liste planification'!$V$2:$W$96,2,FALSE),"")</f>
        <v/>
      </c>
      <c r="J3581" s="27"/>
      <c r="K3581" s="27"/>
      <c r="L3581" s="27"/>
      <c r="M3581" s="52"/>
      <c r="N3581" s="52"/>
      <c r="O3581" s="52"/>
      <c r="P3581" s="52"/>
      <c r="Q3581" s="52"/>
      <c r="R3581" s="52"/>
      <c r="S3581" s="52"/>
      <c r="T3581" s="52"/>
      <c r="U3581" s="52"/>
      <c r="V3581" s="52"/>
      <c r="W3581" s="52"/>
      <c r="X3581" s="52"/>
      <c r="Y3581" s="194"/>
      <c r="Z3581" s="776"/>
      <c r="AA3581" s="190"/>
      <c r="AB3581" s="747">
        <f t="shared" si="224"/>
        <v>0</v>
      </c>
      <c r="AC3581" s="748">
        <f t="shared" si="225"/>
        <v>0</v>
      </c>
      <c r="AD3581" s="187"/>
      <c r="AE3581" s="186"/>
      <c r="AF3581" s="190"/>
      <c r="AG3581" s="747">
        <f t="shared" si="226"/>
        <v>0</v>
      </c>
      <c r="AH3581" s="748">
        <f t="shared" si="227"/>
        <v>0</v>
      </c>
      <c r="AI3581" s="187"/>
      <c r="AJ3581" s="52"/>
      <c r="AK3581" s="156" t="str">
        <f>IFERROR(VLOOKUP($A3581,'Liste planification'!$B$2:$C$105,2,FALSE),"")</f>
        <v/>
      </c>
      <c r="AL3581" s="27"/>
      <c r="AM3581" s="27"/>
    </row>
    <row r="3582" spans="1:39">
      <c r="A3582" s="158"/>
      <c r="B3582" s="159" t="str">
        <f>A3582&amp;"-"&amp;TEXT(COUNTIF($A$5:A3582,A3582),"000")</f>
        <v>-000</v>
      </c>
      <c r="C3582" s="52"/>
      <c r="D3582" s="27"/>
      <c r="E3582" s="28"/>
      <c r="F3582" s="27"/>
      <c r="G3582" s="27"/>
      <c r="H3582" s="52"/>
      <c r="I3582" s="380" t="str">
        <f>IFERROR(VLOOKUP($F3582,'Liste planification'!$V$2:$W$96,2,FALSE),"")</f>
        <v/>
      </c>
      <c r="J3582" s="27"/>
      <c r="K3582" s="27"/>
      <c r="L3582" s="27"/>
      <c r="M3582" s="52"/>
      <c r="N3582" s="52"/>
      <c r="O3582" s="52"/>
      <c r="P3582" s="52"/>
      <c r="Q3582" s="52"/>
      <c r="R3582" s="52"/>
      <c r="S3582" s="52"/>
      <c r="T3582" s="52"/>
      <c r="U3582" s="52"/>
      <c r="V3582" s="52"/>
      <c r="W3582" s="52"/>
      <c r="X3582" s="52"/>
      <c r="Y3582" s="194"/>
      <c r="Z3582" s="776"/>
      <c r="AA3582" s="190"/>
      <c r="AB3582" s="747">
        <f t="shared" si="224"/>
        <v>0</v>
      </c>
      <c r="AC3582" s="748">
        <f t="shared" si="225"/>
        <v>0</v>
      </c>
      <c r="AD3582" s="187"/>
      <c r="AE3582" s="186"/>
      <c r="AF3582" s="190"/>
      <c r="AG3582" s="747">
        <f t="shared" si="226"/>
        <v>0</v>
      </c>
      <c r="AH3582" s="748">
        <f t="shared" si="227"/>
        <v>0</v>
      </c>
      <c r="AI3582" s="187"/>
      <c r="AJ3582" s="52"/>
      <c r="AK3582" s="156" t="str">
        <f>IFERROR(VLOOKUP($A3582,'Liste planification'!$B$2:$C$105,2,FALSE),"")</f>
        <v/>
      </c>
      <c r="AL3582" s="27"/>
      <c r="AM3582" s="27"/>
    </row>
    <row r="3583" spans="1:39">
      <c r="A3583" s="158"/>
      <c r="B3583" s="159" t="str">
        <f>A3583&amp;"-"&amp;TEXT(COUNTIF($A$5:A3583,A3583),"000")</f>
        <v>-000</v>
      </c>
      <c r="C3583" s="52"/>
      <c r="D3583" s="27"/>
      <c r="E3583" s="28"/>
      <c r="F3583" s="27"/>
      <c r="G3583" s="27"/>
      <c r="H3583" s="52"/>
      <c r="I3583" s="380" t="str">
        <f>IFERROR(VLOOKUP($F3583,'Liste planification'!$V$2:$W$96,2,FALSE),"")</f>
        <v/>
      </c>
      <c r="J3583" s="27"/>
      <c r="K3583" s="27"/>
      <c r="L3583" s="27"/>
      <c r="M3583" s="52"/>
      <c r="N3583" s="52"/>
      <c r="O3583" s="52"/>
      <c r="P3583" s="52"/>
      <c r="Q3583" s="52"/>
      <c r="R3583" s="52"/>
      <c r="S3583" s="52"/>
      <c r="T3583" s="52"/>
      <c r="U3583" s="52"/>
      <c r="V3583" s="52"/>
      <c r="W3583" s="52"/>
      <c r="X3583" s="52"/>
      <c r="Y3583" s="194"/>
      <c r="Z3583" s="776"/>
      <c r="AA3583" s="190"/>
      <c r="AB3583" s="747">
        <f t="shared" si="224"/>
        <v>0</v>
      </c>
      <c r="AC3583" s="748">
        <f t="shared" si="225"/>
        <v>0</v>
      </c>
      <c r="AD3583" s="187"/>
      <c r="AE3583" s="186"/>
      <c r="AF3583" s="190"/>
      <c r="AG3583" s="747">
        <f t="shared" si="226"/>
        <v>0</v>
      </c>
      <c r="AH3583" s="748">
        <f t="shared" si="227"/>
        <v>0</v>
      </c>
      <c r="AI3583" s="187"/>
      <c r="AJ3583" s="52"/>
      <c r="AK3583" s="156" t="str">
        <f>IFERROR(VLOOKUP($A3583,'Liste planification'!$B$2:$C$105,2,FALSE),"")</f>
        <v/>
      </c>
      <c r="AL3583" s="27"/>
      <c r="AM3583" s="27"/>
    </row>
    <row r="3584" spans="1:39">
      <c r="A3584" s="158"/>
      <c r="B3584" s="159" t="str">
        <f>A3584&amp;"-"&amp;TEXT(COUNTIF($A$5:A3584,A3584),"000")</f>
        <v>-000</v>
      </c>
      <c r="C3584" s="52"/>
      <c r="D3584" s="27"/>
      <c r="E3584" s="28"/>
      <c r="F3584" s="27"/>
      <c r="G3584" s="27"/>
      <c r="H3584" s="52"/>
      <c r="I3584" s="380" t="str">
        <f>IFERROR(VLOOKUP($F3584,'Liste planification'!$V$2:$W$96,2,FALSE),"")</f>
        <v/>
      </c>
      <c r="J3584" s="27"/>
      <c r="K3584" s="27"/>
      <c r="L3584" s="27"/>
      <c r="M3584" s="52"/>
      <c r="N3584" s="52"/>
      <c r="O3584" s="52"/>
      <c r="P3584" s="52"/>
      <c r="Q3584" s="52"/>
      <c r="R3584" s="52"/>
      <c r="S3584" s="52"/>
      <c r="T3584" s="52"/>
      <c r="U3584" s="52"/>
      <c r="V3584" s="52"/>
      <c r="W3584" s="52"/>
      <c r="X3584" s="52"/>
      <c r="Y3584" s="194"/>
      <c r="Z3584" s="776"/>
      <c r="AA3584" s="190"/>
      <c r="AB3584" s="747">
        <f t="shared" si="224"/>
        <v>0</v>
      </c>
      <c r="AC3584" s="748">
        <f t="shared" si="225"/>
        <v>0</v>
      </c>
      <c r="AD3584" s="187"/>
      <c r="AE3584" s="186"/>
      <c r="AF3584" s="190"/>
      <c r="AG3584" s="747">
        <f t="shared" si="226"/>
        <v>0</v>
      </c>
      <c r="AH3584" s="748">
        <f t="shared" si="227"/>
        <v>0</v>
      </c>
      <c r="AI3584" s="187"/>
      <c r="AJ3584" s="52"/>
      <c r="AK3584" s="156" t="str">
        <f>IFERROR(VLOOKUP($A3584,'Liste planification'!$B$2:$C$105,2,FALSE),"")</f>
        <v/>
      </c>
      <c r="AL3584" s="27"/>
      <c r="AM3584" s="27"/>
    </row>
    <row r="3585" spans="1:39">
      <c r="A3585" s="158"/>
      <c r="B3585" s="159" t="str">
        <f>A3585&amp;"-"&amp;TEXT(COUNTIF($A$5:A3585,A3585),"000")</f>
        <v>-000</v>
      </c>
      <c r="C3585" s="52"/>
      <c r="D3585" s="27"/>
      <c r="E3585" s="28"/>
      <c r="F3585" s="27"/>
      <c r="G3585" s="27"/>
      <c r="H3585" s="52"/>
      <c r="I3585" s="380" t="str">
        <f>IFERROR(VLOOKUP($F3585,'Liste planification'!$V$2:$W$96,2,FALSE),"")</f>
        <v/>
      </c>
      <c r="J3585" s="27"/>
      <c r="K3585" s="27"/>
      <c r="L3585" s="27"/>
      <c r="M3585" s="52"/>
      <c r="N3585" s="52"/>
      <c r="O3585" s="52"/>
      <c r="P3585" s="52"/>
      <c r="Q3585" s="52"/>
      <c r="R3585" s="52"/>
      <c r="S3585" s="52"/>
      <c r="T3585" s="52"/>
      <c r="U3585" s="52"/>
      <c r="V3585" s="52"/>
      <c r="W3585" s="52"/>
      <c r="X3585" s="52"/>
      <c r="Y3585" s="194"/>
      <c r="Z3585" s="776"/>
      <c r="AA3585" s="190"/>
      <c r="AB3585" s="747">
        <f t="shared" si="224"/>
        <v>0</v>
      </c>
      <c r="AC3585" s="748">
        <f t="shared" si="225"/>
        <v>0</v>
      </c>
      <c r="AD3585" s="187"/>
      <c r="AE3585" s="186"/>
      <c r="AF3585" s="190"/>
      <c r="AG3585" s="747">
        <f t="shared" si="226"/>
        <v>0</v>
      </c>
      <c r="AH3585" s="748">
        <f t="shared" si="227"/>
        <v>0</v>
      </c>
      <c r="AI3585" s="187"/>
      <c r="AJ3585" s="52"/>
      <c r="AK3585" s="156" t="str">
        <f>IFERROR(VLOOKUP($A3585,'Liste planification'!$B$2:$C$105,2,FALSE),"")</f>
        <v/>
      </c>
      <c r="AL3585" s="27"/>
      <c r="AM3585" s="27"/>
    </row>
    <row r="3586" spans="1:39">
      <c r="A3586" s="158"/>
      <c r="B3586" s="159" t="str">
        <f>A3586&amp;"-"&amp;TEXT(COUNTIF($A$5:A3586,A3586),"000")</f>
        <v>-000</v>
      </c>
      <c r="C3586" s="52"/>
      <c r="D3586" s="27"/>
      <c r="E3586" s="28"/>
      <c r="F3586" s="27"/>
      <c r="G3586" s="27"/>
      <c r="H3586" s="52"/>
      <c r="I3586" s="380" t="str">
        <f>IFERROR(VLOOKUP($F3586,'Liste planification'!$V$2:$W$96,2,FALSE),"")</f>
        <v/>
      </c>
      <c r="J3586" s="27"/>
      <c r="K3586" s="27"/>
      <c r="L3586" s="27"/>
      <c r="M3586" s="52"/>
      <c r="N3586" s="52"/>
      <c r="O3586" s="52"/>
      <c r="P3586" s="52"/>
      <c r="Q3586" s="52"/>
      <c r="R3586" s="52"/>
      <c r="S3586" s="52"/>
      <c r="T3586" s="52"/>
      <c r="U3586" s="52"/>
      <c r="V3586" s="52"/>
      <c r="W3586" s="52"/>
      <c r="X3586" s="52"/>
      <c r="Y3586" s="194"/>
      <c r="Z3586" s="776"/>
      <c r="AA3586" s="190"/>
      <c r="AB3586" s="747">
        <f t="shared" si="224"/>
        <v>0</v>
      </c>
      <c r="AC3586" s="748">
        <f t="shared" si="225"/>
        <v>0</v>
      </c>
      <c r="AD3586" s="187"/>
      <c r="AE3586" s="186"/>
      <c r="AF3586" s="190"/>
      <c r="AG3586" s="747">
        <f t="shared" si="226"/>
        <v>0</v>
      </c>
      <c r="AH3586" s="748">
        <f t="shared" si="227"/>
        <v>0</v>
      </c>
      <c r="AI3586" s="187"/>
      <c r="AJ3586" s="52"/>
      <c r="AK3586" s="156" t="str">
        <f>IFERROR(VLOOKUP($A3586,'Liste planification'!$B$2:$C$105,2,FALSE),"")</f>
        <v/>
      </c>
      <c r="AL3586" s="27"/>
      <c r="AM3586" s="27"/>
    </row>
    <row r="3587" spans="1:39">
      <c r="A3587" s="158"/>
      <c r="B3587" s="159" t="str">
        <f>A3587&amp;"-"&amp;TEXT(COUNTIF($A$5:A3587,A3587),"000")</f>
        <v>-000</v>
      </c>
      <c r="C3587" s="52"/>
      <c r="D3587" s="27"/>
      <c r="E3587" s="28"/>
      <c r="F3587" s="27"/>
      <c r="G3587" s="27"/>
      <c r="H3587" s="52"/>
      <c r="I3587" s="380" t="str">
        <f>IFERROR(VLOOKUP($F3587,'Liste planification'!$V$2:$W$96,2,FALSE),"")</f>
        <v/>
      </c>
      <c r="J3587" s="27"/>
      <c r="K3587" s="27"/>
      <c r="L3587" s="27"/>
      <c r="M3587" s="52"/>
      <c r="N3587" s="52"/>
      <c r="O3587" s="52"/>
      <c r="P3587" s="52"/>
      <c r="Q3587" s="52"/>
      <c r="R3587" s="52"/>
      <c r="S3587" s="52"/>
      <c r="T3587" s="52"/>
      <c r="U3587" s="52"/>
      <c r="V3587" s="52"/>
      <c r="W3587" s="52"/>
      <c r="X3587" s="52"/>
      <c r="Y3587" s="194"/>
      <c r="Z3587" s="776"/>
      <c r="AA3587" s="190"/>
      <c r="AB3587" s="747">
        <f t="shared" si="224"/>
        <v>0</v>
      </c>
      <c r="AC3587" s="748">
        <f t="shared" si="225"/>
        <v>0</v>
      </c>
      <c r="AD3587" s="187"/>
      <c r="AE3587" s="186"/>
      <c r="AF3587" s="190"/>
      <c r="AG3587" s="747">
        <f t="shared" si="226"/>
        <v>0</v>
      </c>
      <c r="AH3587" s="748">
        <f t="shared" si="227"/>
        <v>0</v>
      </c>
      <c r="AI3587" s="187"/>
      <c r="AJ3587" s="52"/>
      <c r="AK3587" s="156" t="str">
        <f>IFERROR(VLOOKUP($A3587,'Liste planification'!$B$2:$C$105,2,FALSE),"")</f>
        <v/>
      </c>
      <c r="AL3587" s="27"/>
      <c r="AM3587" s="27"/>
    </row>
    <row r="3588" spans="1:39">
      <c r="A3588" s="158"/>
      <c r="B3588" s="159" t="str">
        <f>A3588&amp;"-"&amp;TEXT(COUNTIF($A$5:A3588,A3588),"000")</f>
        <v>-000</v>
      </c>
      <c r="C3588" s="52"/>
      <c r="D3588" s="27"/>
      <c r="E3588" s="28"/>
      <c r="F3588" s="27"/>
      <c r="G3588" s="27"/>
      <c r="H3588" s="52"/>
      <c r="I3588" s="380" t="str">
        <f>IFERROR(VLOOKUP($F3588,'Liste planification'!$V$2:$W$96,2,FALSE),"")</f>
        <v/>
      </c>
      <c r="J3588" s="27"/>
      <c r="K3588" s="27"/>
      <c r="L3588" s="27"/>
      <c r="M3588" s="52"/>
      <c r="N3588" s="52"/>
      <c r="O3588" s="52"/>
      <c r="P3588" s="52"/>
      <c r="Q3588" s="52"/>
      <c r="R3588" s="52"/>
      <c r="S3588" s="52"/>
      <c r="T3588" s="52"/>
      <c r="U3588" s="52"/>
      <c r="V3588" s="52"/>
      <c r="W3588" s="52"/>
      <c r="X3588" s="52"/>
      <c r="Y3588" s="194"/>
      <c r="Z3588" s="776"/>
      <c r="AA3588" s="190"/>
      <c r="AB3588" s="747">
        <f t="shared" si="224"/>
        <v>0</v>
      </c>
      <c r="AC3588" s="748">
        <f t="shared" si="225"/>
        <v>0</v>
      </c>
      <c r="AD3588" s="187"/>
      <c r="AE3588" s="186"/>
      <c r="AF3588" s="190"/>
      <c r="AG3588" s="747">
        <f t="shared" si="226"/>
        <v>0</v>
      </c>
      <c r="AH3588" s="748">
        <f t="shared" si="227"/>
        <v>0</v>
      </c>
      <c r="AI3588" s="187"/>
      <c r="AJ3588" s="52"/>
      <c r="AK3588" s="156" t="str">
        <f>IFERROR(VLOOKUP($A3588,'Liste planification'!$B$2:$C$105,2,FALSE),"")</f>
        <v/>
      </c>
      <c r="AL3588" s="27"/>
      <c r="AM3588" s="27"/>
    </row>
    <row r="3589" spans="1:39">
      <c r="A3589" s="158"/>
      <c r="B3589" s="159" t="str">
        <f>A3589&amp;"-"&amp;TEXT(COUNTIF($A$5:A3589,A3589),"000")</f>
        <v>-000</v>
      </c>
      <c r="C3589" s="52"/>
      <c r="D3589" s="27"/>
      <c r="E3589" s="28"/>
      <c r="F3589" s="27"/>
      <c r="G3589" s="27"/>
      <c r="H3589" s="52"/>
      <c r="I3589" s="380" t="str">
        <f>IFERROR(VLOOKUP($F3589,'Liste planification'!$V$2:$W$96,2,FALSE),"")</f>
        <v/>
      </c>
      <c r="J3589" s="27"/>
      <c r="K3589" s="27"/>
      <c r="L3589" s="27"/>
      <c r="M3589" s="52"/>
      <c r="N3589" s="52"/>
      <c r="O3589" s="52"/>
      <c r="P3589" s="52"/>
      <c r="Q3589" s="52"/>
      <c r="R3589" s="52"/>
      <c r="S3589" s="52"/>
      <c r="T3589" s="52"/>
      <c r="U3589" s="52"/>
      <c r="V3589" s="52"/>
      <c r="W3589" s="52"/>
      <c r="X3589" s="52"/>
      <c r="Y3589" s="194"/>
      <c r="Z3589" s="776"/>
      <c r="AA3589" s="190"/>
      <c r="AB3589" s="747">
        <f t="shared" si="224"/>
        <v>0</v>
      </c>
      <c r="AC3589" s="748">
        <f t="shared" si="225"/>
        <v>0</v>
      </c>
      <c r="AD3589" s="187"/>
      <c r="AE3589" s="186"/>
      <c r="AF3589" s="190"/>
      <c r="AG3589" s="747">
        <f t="shared" si="226"/>
        <v>0</v>
      </c>
      <c r="AH3589" s="748">
        <f t="shared" si="227"/>
        <v>0</v>
      </c>
      <c r="AI3589" s="187"/>
      <c r="AJ3589" s="52"/>
      <c r="AK3589" s="156" t="str">
        <f>IFERROR(VLOOKUP($A3589,'Liste planification'!$B$2:$C$105,2,FALSE),"")</f>
        <v/>
      </c>
      <c r="AL3589" s="27"/>
      <c r="AM3589" s="27"/>
    </row>
    <row r="3590" spans="1:39">
      <c r="A3590" s="158"/>
      <c r="B3590" s="159" t="str">
        <f>A3590&amp;"-"&amp;TEXT(COUNTIF($A$5:A3590,A3590),"000")</f>
        <v>-000</v>
      </c>
      <c r="C3590" s="52"/>
      <c r="D3590" s="27"/>
      <c r="E3590" s="28"/>
      <c r="F3590" s="27"/>
      <c r="G3590" s="27"/>
      <c r="H3590" s="52"/>
      <c r="I3590" s="380" t="str">
        <f>IFERROR(VLOOKUP($F3590,'Liste planification'!$V$2:$W$96,2,FALSE),"")</f>
        <v/>
      </c>
      <c r="J3590" s="27"/>
      <c r="K3590" s="27"/>
      <c r="L3590" s="27"/>
      <c r="M3590" s="52"/>
      <c r="N3590" s="52"/>
      <c r="O3590" s="52"/>
      <c r="P3590" s="52"/>
      <c r="Q3590" s="52"/>
      <c r="R3590" s="52"/>
      <c r="S3590" s="52"/>
      <c r="T3590" s="52"/>
      <c r="U3590" s="52"/>
      <c r="V3590" s="52"/>
      <c r="W3590" s="52"/>
      <c r="X3590" s="52"/>
      <c r="Y3590" s="194"/>
      <c r="Z3590" s="776"/>
      <c r="AA3590" s="190"/>
      <c r="AB3590" s="747">
        <f t="shared" si="224"/>
        <v>0</v>
      </c>
      <c r="AC3590" s="748">
        <f t="shared" si="225"/>
        <v>0</v>
      </c>
      <c r="AD3590" s="187"/>
      <c r="AE3590" s="186"/>
      <c r="AF3590" s="190"/>
      <c r="AG3590" s="747">
        <f t="shared" si="226"/>
        <v>0</v>
      </c>
      <c r="AH3590" s="748">
        <f t="shared" si="227"/>
        <v>0</v>
      </c>
      <c r="AI3590" s="187"/>
      <c r="AJ3590" s="52"/>
      <c r="AK3590" s="156" t="str">
        <f>IFERROR(VLOOKUP($A3590,'Liste planification'!$B$2:$C$105,2,FALSE),"")</f>
        <v/>
      </c>
      <c r="AL3590" s="27"/>
      <c r="AM3590" s="27"/>
    </row>
    <row r="3591" spans="1:39">
      <c r="A3591" s="158"/>
      <c r="B3591" s="159" t="str">
        <f>A3591&amp;"-"&amp;TEXT(COUNTIF($A$5:A3591,A3591),"000")</f>
        <v>-000</v>
      </c>
      <c r="C3591" s="52"/>
      <c r="D3591" s="27"/>
      <c r="E3591" s="28"/>
      <c r="F3591" s="27"/>
      <c r="G3591" s="27"/>
      <c r="H3591" s="52"/>
      <c r="I3591" s="380" t="str">
        <f>IFERROR(VLOOKUP($F3591,'Liste planification'!$V$2:$W$96,2,FALSE),"")</f>
        <v/>
      </c>
      <c r="J3591" s="27"/>
      <c r="K3591" s="27"/>
      <c r="L3591" s="27"/>
      <c r="M3591" s="52"/>
      <c r="N3591" s="52"/>
      <c r="O3591" s="52"/>
      <c r="P3591" s="52"/>
      <c r="Q3591" s="52"/>
      <c r="R3591" s="52"/>
      <c r="S3591" s="52"/>
      <c r="T3591" s="52"/>
      <c r="U3591" s="52"/>
      <c r="V3591" s="52"/>
      <c r="W3591" s="52"/>
      <c r="X3591" s="52"/>
      <c r="Y3591" s="194"/>
      <c r="Z3591" s="776"/>
      <c r="AA3591" s="190"/>
      <c r="AB3591" s="747">
        <f t="shared" si="224"/>
        <v>0</v>
      </c>
      <c r="AC3591" s="748">
        <f t="shared" si="225"/>
        <v>0</v>
      </c>
      <c r="AD3591" s="187"/>
      <c r="AE3591" s="186"/>
      <c r="AF3591" s="190"/>
      <c r="AG3591" s="747">
        <f t="shared" si="226"/>
        <v>0</v>
      </c>
      <c r="AH3591" s="748">
        <f t="shared" si="227"/>
        <v>0</v>
      </c>
      <c r="AI3591" s="187"/>
      <c r="AJ3591" s="52"/>
      <c r="AK3591" s="156" t="str">
        <f>IFERROR(VLOOKUP($A3591,'Liste planification'!$B$2:$C$105,2,FALSE),"")</f>
        <v/>
      </c>
      <c r="AL3591" s="27"/>
      <c r="AM3591" s="27"/>
    </row>
    <row r="3592" spans="1:39">
      <c r="A3592" s="158"/>
      <c r="B3592" s="159" t="str">
        <f>A3592&amp;"-"&amp;TEXT(COUNTIF($A$5:A3592,A3592),"000")</f>
        <v>-000</v>
      </c>
      <c r="C3592" s="52"/>
      <c r="D3592" s="27"/>
      <c r="E3592" s="28"/>
      <c r="F3592" s="27"/>
      <c r="G3592" s="27"/>
      <c r="H3592" s="52"/>
      <c r="I3592" s="380" t="str">
        <f>IFERROR(VLOOKUP($F3592,'Liste planification'!$V$2:$W$96,2,FALSE),"")</f>
        <v/>
      </c>
      <c r="J3592" s="27"/>
      <c r="K3592" s="27"/>
      <c r="L3592" s="27"/>
      <c r="M3592" s="52"/>
      <c r="N3592" s="52"/>
      <c r="O3592" s="52"/>
      <c r="P3592" s="52"/>
      <c r="Q3592" s="52"/>
      <c r="R3592" s="52"/>
      <c r="S3592" s="52"/>
      <c r="T3592" s="52"/>
      <c r="U3592" s="52"/>
      <c r="V3592" s="52"/>
      <c r="W3592" s="52"/>
      <c r="X3592" s="52"/>
      <c r="Y3592" s="194"/>
      <c r="Z3592" s="776"/>
      <c r="AA3592" s="190"/>
      <c r="AB3592" s="747">
        <f t="shared" si="224"/>
        <v>0</v>
      </c>
      <c r="AC3592" s="748">
        <f t="shared" si="225"/>
        <v>0</v>
      </c>
      <c r="AD3592" s="187"/>
      <c r="AE3592" s="186"/>
      <c r="AF3592" s="190"/>
      <c r="AG3592" s="747">
        <f t="shared" si="226"/>
        <v>0</v>
      </c>
      <c r="AH3592" s="748">
        <f t="shared" si="227"/>
        <v>0</v>
      </c>
      <c r="AI3592" s="187"/>
      <c r="AJ3592" s="52"/>
      <c r="AK3592" s="156" t="str">
        <f>IFERROR(VLOOKUP($A3592,'Liste planification'!$B$2:$C$105,2,FALSE),"")</f>
        <v/>
      </c>
      <c r="AL3592" s="27"/>
      <c r="AM3592" s="27"/>
    </row>
    <row r="3593" spans="1:39">
      <c r="A3593" s="158"/>
      <c r="B3593" s="159" t="str">
        <f>A3593&amp;"-"&amp;TEXT(COUNTIF($A$5:A3593,A3593),"000")</f>
        <v>-000</v>
      </c>
      <c r="C3593" s="52"/>
      <c r="D3593" s="27"/>
      <c r="E3593" s="28"/>
      <c r="F3593" s="27"/>
      <c r="G3593" s="27"/>
      <c r="H3593" s="52"/>
      <c r="I3593" s="380" t="str">
        <f>IFERROR(VLOOKUP($F3593,'Liste planification'!$V$2:$W$96,2,FALSE),"")</f>
        <v/>
      </c>
      <c r="J3593" s="27"/>
      <c r="K3593" s="27"/>
      <c r="L3593" s="27"/>
      <c r="M3593" s="52"/>
      <c r="N3593" s="52"/>
      <c r="O3593" s="52"/>
      <c r="P3593" s="52"/>
      <c r="Q3593" s="52"/>
      <c r="R3593" s="52"/>
      <c r="S3593" s="52"/>
      <c r="T3593" s="52"/>
      <c r="U3593" s="52"/>
      <c r="V3593" s="52"/>
      <c r="W3593" s="52"/>
      <c r="X3593" s="52"/>
      <c r="Y3593" s="194"/>
      <c r="Z3593" s="776"/>
      <c r="AA3593" s="190"/>
      <c r="AB3593" s="747">
        <f t="shared" si="224"/>
        <v>0</v>
      </c>
      <c r="AC3593" s="748">
        <f t="shared" si="225"/>
        <v>0</v>
      </c>
      <c r="AD3593" s="187"/>
      <c r="AE3593" s="186"/>
      <c r="AF3593" s="190"/>
      <c r="AG3593" s="747">
        <f t="shared" si="226"/>
        <v>0</v>
      </c>
      <c r="AH3593" s="748">
        <f t="shared" si="227"/>
        <v>0</v>
      </c>
      <c r="AI3593" s="187"/>
      <c r="AJ3593" s="52"/>
      <c r="AK3593" s="156" t="str">
        <f>IFERROR(VLOOKUP($A3593,'Liste planification'!$B$2:$C$105,2,FALSE),"")</f>
        <v/>
      </c>
      <c r="AL3593" s="27"/>
      <c r="AM3593" s="27"/>
    </row>
    <row r="3594" spans="1:39">
      <c r="A3594" s="158"/>
      <c r="B3594" s="159" t="str">
        <f>A3594&amp;"-"&amp;TEXT(COUNTIF($A$5:A3594,A3594),"000")</f>
        <v>-000</v>
      </c>
      <c r="C3594" s="52"/>
      <c r="D3594" s="27"/>
      <c r="E3594" s="28"/>
      <c r="F3594" s="27"/>
      <c r="G3594" s="27"/>
      <c r="H3594" s="52"/>
      <c r="I3594" s="380" t="str">
        <f>IFERROR(VLOOKUP($F3594,'Liste planification'!$V$2:$W$96,2,FALSE),"")</f>
        <v/>
      </c>
      <c r="J3594" s="27"/>
      <c r="K3594" s="27"/>
      <c r="L3594" s="27"/>
      <c r="M3594" s="52"/>
      <c r="N3594" s="52"/>
      <c r="O3594" s="52"/>
      <c r="P3594" s="52"/>
      <c r="Q3594" s="52"/>
      <c r="R3594" s="52"/>
      <c r="S3594" s="52"/>
      <c r="T3594" s="52"/>
      <c r="U3594" s="52"/>
      <c r="V3594" s="52"/>
      <c r="W3594" s="52"/>
      <c r="X3594" s="52"/>
      <c r="Y3594" s="194"/>
      <c r="Z3594" s="776"/>
      <c r="AA3594" s="190"/>
      <c r="AB3594" s="747">
        <f t="shared" si="224"/>
        <v>0</v>
      </c>
      <c r="AC3594" s="748">
        <f t="shared" si="225"/>
        <v>0</v>
      </c>
      <c r="AD3594" s="187"/>
      <c r="AE3594" s="186"/>
      <c r="AF3594" s="190"/>
      <c r="AG3594" s="747">
        <f t="shared" si="226"/>
        <v>0</v>
      </c>
      <c r="AH3594" s="748">
        <f t="shared" si="227"/>
        <v>0</v>
      </c>
      <c r="AI3594" s="187"/>
      <c r="AJ3594" s="52"/>
      <c r="AK3594" s="156" t="str">
        <f>IFERROR(VLOOKUP($A3594,'Liste planification'!$B$2:$C$105,2,FALSE),"")</f>
        <v/>
      </c>
      <c r="AL3594" s="27"/>
      <c r="AM3594" s="27"/>
    </row>
    <row r="3595" spans="1:39">
      <c r="A3595" s="158"/>
      <c r="B3595" s="159" t="str">
        <f>A3595&amp;"-"&amp;TEXT(COUNTIF($A$5:A3595,A3595),"000")</f>
        <v>-000</v>
      </c>
      <c r="C3595" s="52"/>
      <c r="D3595" s="27"/>
      <c r="E3595" s="28"/>
      <c r="F3595" s="27"/>
      <c r="G3595" s="27"/>
      <c r="H3595" s="52"/>
      <c r="I3595" s="380" t="str">
        <f>IFERROR(VLOOKUP($F3595,'Liste planification'!$V$2:$W$96,2,FALSE),"")</f>
        <v/>
      </c>
      <c r="J3595" s="27"/>
      <c r="K3595" s="27"/>
      <c r="L3595" s="27"/>
      <c r="M3595" s="52"/>
      <c r="N3595" s="52"/>
      <c r="O3595" s="52"/>
      <c r="P3595" s="52"/>
      <c r="Q3595" s="52"/>
      <c r="R3595" s="52"/>
      <c r="S3595" s="52"/>
      <c r="T3595" s="52"/>
      <c r="U3595" s="52"/>
      <c r="V3595" s="52"/>
      <c r="W3595" s="52"/>
      <c r="X3595" s="52"/>
      <c r="Y3595" s="194"/>
      <c r="Z3595" s="776"/>
      <c r="AA3595" s="190"/>
      <c r="AB3595" s="747">
        <f t="shared" si="224"/>
        <v>0</v>
      </c>
      <c r="AC3595" s="748">
        <f t="shared" si="225"/>
        <v>0</v>
      </c>
      <c r="AD3595" s="187"/>
      <c r="AE3595" s="186"/>
      <c r="AF3595" s="190"/>
      <c r="AG3595" s="747">
        <f t="shared" si="226"/>
        <v>0</v>
      </c>
      <c r="AH3595" s="748">
        <f t="shared" si="227"/>
        <v>0</v>
      </c>
      <c r="AI3595" s="187"/>
      <c r="AJ3595" s="52"/>
      <c r="AK3595" s="156" t="str">
        <f>IFERROR(VLOOKUP($A3595,'Liste planification'!$B$2:$C$105,2,FALSE),"")</f>
        <v/>
      </c>
      <c r="AL3595" s="27"/>
      <c r="AM3595" s="27"/>
    </row>
    <row r="3596" spans="1:39">
      <c r="A3596" s="158"/>
      <c r="B3596" s="159" t="str">
        <f>A3596&amp;"-"&amp;TEXT(COUNTIF($A$5:A3596,A3596),"000")</f>
        <v>-000</v>
      </c>
      <c r="C3596" s="52"/>
      <c r="D3596" s="27"/>
      <c r="E3596" s="28"/>
      <c r="F3596" s="27"/>
      <c r="G3596" s="27"/>
      <c r="H3596" s="52"/>
      <c r="I3596" s="380" t="str">
        <f>IFERROR(VLOOKUP($F3596,'Liste planification'!$V$2:$W$96,2,FALSE),"")</f>
        <v/>
      </c>
      <c r="J3596" s="27"/>
      <c r="K3596" s="27"/>
      <c r="L3596" s="27"/>
      <c r="M3596" s="52"/>
      <c r="N3596" s="52"/>
      <c r="O3596" s="52"/>
      <c r="P3596" s="52"/>
      <c r="Q3596" s="52"/>
      <c r="R3596" s="52"/>
      <c r="S3596" s="52"/>
      <c r="T3596" s="52"/>
      <c r="U3596" s="52"/>
      <c r="V3596" s="52"/>
      <c r="W3596" s="52"/>
      <c r="X3596" s="52"/>
      <c r="Y3596" s="194"/>
      <c r="Z3596" s="776"/>
      <c r="AA3596" s="190"/>
      <c r="AB3596" s="747">
        <f t="shared" si="224"/>
        <v>0</v>
      </c>
      <c r="AC3596" s="748">
        <f t="shared" si="225"/>
        <v>0</v>
      </c>
      <c r="AD3596" s="187"/>
      <c r="AE3596" s="186"/>
      <c r="AF3596" s="190"/>
      <c r="AG3596" s="747">
        <f t="shared" si="226"/>
        <v>0</v>
      </c>
      <c r="AH3596" s="748">
        <f t="shared" si="227"/>
        <v>0</v>
      </c>
      <c r="AI3596" s="187"/>
      <c r="AJ3596" s="52"/>
      <c r="AK3596" s="156" t="str">
        <f>IFERROR(VLOOKUP($A3596,'Liste planification'!$B$2:$C$105,2,FALSE),"")</f>
        <v/>
      </c>
      <c r="AL3596" s="27"/>
      <c r="AM3596" s="27"/>
    </row>
    <row r="3597" spans="1:39">
      <c r="A3597" s="158"/>
      <c r="B3597" s="159" t="str">
        <f>A3597&amp;"-"&amp;TEXT(COUNTIF($A$5:A3597,A3597),"000")</f>
        <v>-000</v>
      </c>
      <c r="C3597" s="52"/>
      <c r="D3597" s="27"/>
      <c r="E3597" s="28"/>
      <c r="F3597" s="27"/>
      <c r="G3597" s="27"/>
      <c r="H3597" s="52"/>
      <c r="I3597" s="380" t="str">
        <f>IFERROR(VLOOKUP($F3597,'Liste planification'!$V$2:$W$96,2,FALSE),"")</f>
        <v/>
      </c>
      <c r="J3597" s="27"/>
      <c r="K3597" s="27"/>
      <c r="L3597" s="27"/>
      <c r="M3597" s="52"/>
      <c r="N3597" s="52"/>
      <c r="O3597" s="52"/>
      <c r="P3597" s="52"/>
      <c r="Q3597" s="52"/>
      <c r="R3597" s="52"/>
      <c r="S3597" s="52"/>
      <c r="T3597" s="52"/>
      <c r="U3597" s="52"/>
      <c r="V3597" s="52"/>
      <c r="W3597" s="52"/>
      <c r="X3597" s="52"/>
      <c r="Y3597" s="194"/>
      <c r="Z3597" s="776"/>
      <c r="AA3597" s="190"/>
      <c r="AB3597" s="747">
        <f t="shared" si="224"/>
        <v>0</v>
      </c>
      <c r="AC3597" s="748">
        <f t="shared" si="225"/>
        <v>0</v>
      </c>
      <c r="AD3597" s="187"/>
      <c r="AE3597" s="186"/>
      <c r="AF3597" s="190"/>
      <c r="AG3597" s="747">
        <f t="shared" si="226"/>
        <v>0</v>
      </c>
      <c r="AH3597" s="748">
        <f t="shared" si="227"/>
        <v>0</v>
      </c>
      <c r="AI3597" s="187"/>
      <c r="AJ3597" s="52"/>
      <c r="AK3597" s="156" t="str">
        <f>IFERROR(VLOOKUP($A3597,'Liste planification'!$B$2:$C$105,2,FALSE),"")</f>
        <v/>
      </c>
      <c r="AL3597" s="27"/>
      <c r="AM3597" s="27"/>
    </row>
    <row r="3598" spans="1:39">
      <c r="A3598" s="158"/>
      <c r="B3598" s="159" t="str">
        <f>A3598&amp;"-"&amp;TEXT(COUNTIF($A$5:A3598,A3598),"000")</f>
        <v>-000</v>
      </c>
      <c r="C3598" s="52"/>
      <c r="D3598" s="27"/>
      <c r="E3598" s="28"/>
      <c r="F3598" s="27"/>
      <c r="G3598" s="27"/>
      <c r="H3598" s="52"/>
      <c r="I3598" s="380" t="str">
        <f>IFERROR(VLOOKUP($F3598,'Liste planification'!$V$2:$W$96,2,FALSE),"")</f>
        <v/>
      </c>
      <c r="J3598" s="27"/>
      <c r="K3598" s="27"/>
      <c r="L3598" s="27"/>
      <c r="M3598" s="52"/>
      <c r="N3598" s="52"/>
      <c r="O3598" s="52"/>
      <c r="P3598" s="52"/>
      <c r="Q3598" s="52"/>
      <c r="R3598" s="52"/>
      <c r="S3598" s="52"/>
      <c r="T3598" s="52"/>
      <c r="U3598" s="52"/>
      <c r="V3598" s="52"/>
      <c r="W3598" s="52"/>
      <c r="X3598" s="52"/>
      <c r="Y3598" s="194"/>
      <c r="Z3598" s="776"/>
      <c r="AA3598" s="190"/>
      <c r="AB3598" s="747">
        <f t="shared" si="224"/>
        <v>0</v>
      </c>
      <c r="AC3598" s="748">
        <f t="shared" si="225"/>
        <v>0</v>
      </c>
      <c r="AD3598" s="187"/>
      <c r="AE3598" s="186"/>
      <c r="AF3598" s="190"/>
      <c r="AG3598" s="747">
        <f t="shared" si="226"/>
        <v>0</v>
      </c>
      <c r="AH3598" s="748">
        <f t="shared" si="227"/>
        <v>0</v>
      </c>
      <c r="AI3598" s="187"/>
      <c r="AJ3598" s="52"/>
      <c r="AK3598" s="156" t="str">
        <f>IFERROR(VLOOKUP($A3598,'Liste planification'!$B$2:$C$105,2,FALSE),"")</f>
        <v/>
      </c>
      <c r="AL3598" s="27"/>
      <c r="AM3598" s="27"/>
    </row>
    <row r="3599" spans="1:39">
      <c r="A3599" s="158"/>
      <c r="B3599" s="159" t="str">
        <f>A3599&amp;"-"&amp;TEXT(COUNTIF($A$5:A3599,A3599),"000")</f>
        <v>-000</v>
      </c>
      <c r="C3599" s="52"/>
      <c r="D3599" s="27"/>
      <c r="E3599" s="28"/>
      <c r="F3599" s="27"/>
      <c r="G3599" s="27"/>
      <c r="H3599" s="52"/>
      <c r="I3599" s="380" t="str">
        <f>IFERROR(VLOOKUP($F3599,'Liste planification'!$V$2:$W$96,2,FALSE),"")</f>
        <v/>
      </c>
      <c r="J3599" s="27"/>
      <c r="K3599" s="27"/>
      <c r="L3599" s="27"/>
      <c r="M3599" s="52"/>
      <c r="N3599" s="52"/>
      <c r="O3599" s="52"/>
      <c r="P3599" s="52"/>
      <c r="Q3599" s="52"/>
      <c r="R3599" s="52"/>
      <c r="S3599" s="52"/>
      <c r="T3599" s="52"/>
      <c r="U3599" s="52"/>
      <c r="V3599" s="52"/>
      <c r="W3599" s="52"/>
      <c r="X3599" s="52"/>
      <c r="Y3599" s="194"/>
      <c r="Z3599" s="776"/>
      <c r="AA3599" s="190"/>
      <c r="AB3599" s="747">
        <f t="shared" si="224"/>
        <v>0</v>
      </c>
      <c r="AC3599" s="748">
        <f t="shared" si="225"/>
        <v>0</v>
      </c>
      <c r="AD3599" s="187"/>
      <c r="AE3599" s="186"/>
      <c r="AF3599" s="190"/>
      <c r="AG3599" s="747">
        <f t="shared" si="226"/>
        <v>0</v>
      </c>
      <c r="AH3599" s="748">
        <f t="shared" si="227"/>
        <v>0</v>
      </c>
      <c r="AI3599" s="187"/>
      <c r="AJ3599" s="52"/>
      <c r="AK3599" s="156" t="str">
        <f>IFERROR(VLOOKUP($A3599,'Liste planification'!$B$2:$C$105,2,FALSE),"")</f>
        <v/>
      </c>
      <c r="AL3599" s="27"/>
      <c r="AM3599" s="27"/>
    </row>
    <row r="3600" spans="1:39">
      <c r="A3600" s="158"/>
      <c r="B3600" s="159" t="str">
        <f>A3600&amp;"-"&amp;TEXT(COUNTIF($A$5:A3600,A3600),"000")</f>
        <v>-000</v>
      </c>
      <c r="C3600" s="52"/>
      <c r="D3600" s="27"/>
      <c r="E3600" s="28"/>
      <c r="F3600" s="27"/>
      <c r="G3600" s="27"/>
      <c r="H3600" s="52"/>
      <c r="I3600" s="380" t="str">
        <f>IFERROR(VLOOKUP($F3600,'Liste planification'!$V$2:$W$96,2,FALSE),"")</f>
        <v/>
      </c>
      <c r="J3600" s="27"/>
      <c r="K3600" s="27"/>
      <c r="L3600" s="27"/>
      <c r="M3600" s="52"/>
      <c r="N3600" s="52"/>
      <c r="O3600" s="52"/>
      <c r="P3600" s="52"/>
      <c r="Q3600" s="52"/>
      <c r="R3600" s="52"/>
      <c r="S3600" s="52"/>
      <c r="T3600" s="52"/>
      <c r="U3600" s="52"/>
      <c r="V3600" s="52"/>
      <c r="W3600" s="52"/>
      <c r="X3600" s="52"/>
      <c r="Y3600" s="194"/>
      <c r="Z3600" s="776"/>
      <c r="AA3600" s="190"/>
      <c r="AB3600" s="747">
        <f t="shared" si="224"/>
        <v>0</v>
      </c>
      <c r="AC3600" s="748">
        <f t="shared" si="225"/>
        <v>0</v>
      </c>
      <c r="AD3600" s="187"/>
      <c r="AE3600" s="186"/>
      <c r="AF3600" s="190"/>
      <c r="AG3600" s="747">
        <f t="shared" si="226"/>
        <v>0</v>
      </c>
      <c r="AH3600" s="748">
        <f t="shared" si="227"/>
        <v>0</v>
      </c>
      <c r="AI3600" s="187"/>
      <c r="AJ3600" s="52"/>
      <c r="AK3600" s="156" t="str">
        <f>IFERROR(VLOOKUP($A3600,'Liste planification'!$B$2:$C$105,2,FALSE),"")</f>
        <v/>
      </c>
      <c r="AL3600" s="27"/>
      <c r="AM3600" s="27"/>
    </row>
    <row r="3601" spans="1:39">
      <c r="A3601" s="158"/>
      <c r="B3601" s="159" t="str">
        <f>A3601&amp;"-"&amp;TEXT(COUNTIF($A$5:A3601,A3601),"000")</f>
        <v>-000</v>
      </c>
      <c r="C3601" s="52"/>
      <c r="D3601" s="27"/>
      <c r="E3601" s="28"/>
      <c r="F3601" s="27"/>
      <c r="G3601" s="27"/>
      <c r="H3601" s="52"/>
      <c r="I3601" s="380" t="str">
        <f>IFERROR(VLOOKUP($F3601,'Liste planification'!$V$2:$W$96,2,FALSE),"")</f>
        <v/>
      </c>
      <c r="J3601" s="27"/>
      <c r="K3601" s="27"/>
      <c r="L3601" s="27"/>
      <c r="M3601" s="52"/>
      <c r="N3601" s="52"/>
      <c r="O3601" s="52"/>
      <c r="P3601" s="52"/>
      <c r="Q3601" s="52"/>
      <c r="R3601" s="52"/>
      <c r="S3601" s="52"/>
      <c r="T3601" s="52"/>
      <c r="U3601" s="52"/>
      <c r="V3601" s="52"/>
      <c r="W3601" s="52"/>
      <c r="X3601" s="52"/>
      <c r="Y3601" s="194"/>
      <c r="Z3601" s="776"/>
      <c r="AA3601" s="190"/>
      <c r="AB3601" s="747">
        <f t="shared" si="224"/>
        <v>0</v>
      </c>
      <c r="AC3601" s="748">
        <f t="shared" si="225"/>
        <v>0</v>
      </c>
      <c r="AD3601" s="187"/>
      <c r="AE3601" s="186"/>
      <c r="AF3601" s="190"/>
      <c r="AG3601" s="747">
        <f t="shared" si="226"/>
        <v>0</v>
      </c>
      <c r="AH3601" s="748">
        <f t="shared" si="227"/>
        <v>0</v>
      </c>
      <c r="AI3601" s="187"/>
      <c r="AJ3601" s="52"/>
      <c r="AK3601" s="156" t="str">
        <f>IFERROR(VLOOKUP($A3601,'Liste planification'!$B$2:$C$105,2,FALSE),"")</f>
        <v/>
      </c>
      <c r="AL3601" s="27"/>
      <c r="AM3601" s="27"/>
    </row>
    <row r="3602" spans="1:39">
      <c r="A3602" s="158"/>
      <c r="B3602" s="159" t="str">
        <f>A3602&amp;"-"&amp;TEXT(COUNTIF($A$5:A3602,A3602),"000")</f>
        <v>-000</v>
      </c>
      <c r="C3602" s="52"/>
      <c r="D3602" s="27"/>
      <c r="E3602" s="28"/>
      <c r="F3602" s="27"/>
      <c r="G3602" s="27"/>
      <c r="H3602" s="52"/>
      <c r="I3602" s="380" t="str">
        <f>IFERROR(VLOOKUP($F3602,'Liste planification'!$V$2:$W$96,2,FALSE),"")</f>
        <v/>
      </c>
      <c r="J3602" s="27"/>
      <c r="K3602" s="27"/>
      <c r="L3602" s="27"/>
      <c r="M3602" s="52"/>
      <c r="N3602" s="52"/>
      <c r="O3602" s="52"/>
      <c r="P3602" s="52"/>
      <c r="Q3602" s="52"/>
      <c r="R3602" s="52"/>
      <c r="S3602" s="52"/>
      <c r="T3602" s="52"/>
      <c r="U3602" s="52"/>
      <c r="V3602" s="52"/>
      <c r="W3602" s="52"/>
      <c r="X3602" s="52"/>
      <c r="Y3602" s="194"/>
      <c r="Z3602" s="776"/>
      <c r="AA3602" s="190"/>
      <c r="AB3602" s="747">
        <f t="shared" si="224"/>
        <v>0</v>
      </c>
      <c r="AC3602" s="748">
        <f t="shared" si="225"/>
        <v>0</v>
      </c>
      <c r="AD3602" s="187"/>
      <c r="AE3602" s="186"/>
      <c r="AF3602" s="190"/>
      <c r="AG3602" s="747">
        <f t="shared" si="226"/>
        <v>0</v>
      </c>
      <c r="AH3602" s="748">
        <f t="shared" si="227"/>
        <v>0</v>
      </c>
      <c r="AI3602" s="187"/>
      <c r="AJ3602" s="52"/>
      <c r="AK3602" s="156" t="str">
        <f>IFERROR(VLOOKUP($A3602,'Liste planification'!$B$2:$C$105,2,FALSE),"")</f>
        <v/>
      </c>
      <c r="AL3602" s="27"/>
      <c r="AM3602" s="27"/>
    </row>
    <row r="3603" spans="1:39">
      <c r="A3603" s="158"/>
      <c r="B3603" s="159" t="str">
        <f>A3603&amp;"-"&amp;TEXT(COUNTIF($A$5:A3603,A3603),"000")</f>
        <v>-000</v>
      </c>
      <c r="C3603" s="52"/>
      <c r="D3603" s="27"/>
      <c r="E3603" s="28"/>
      <c r="F3603" s="27"/>
      <c r="G3603" s="27"/>
      <c r="H3603" s="52"/>
      <c r="I3603" s="380" t="str">
        <f>IFERROR(VLOOKUP($F3603,'Liste planification'!$V$2:$W$96,2,FALSE),"")</f>
        <v/>
      </c>
      <c r="J3603" s="27"/>
      <c r="K3603" s="27"/>
      <c r="L3603" s="27"/>
      <c r="M3603" s="52"/>
      <c r="N3603" s="52"/>
      <c r="O3603" s="52"/>
      <c r="P3603" s="52"/>
      <c r="Q3603" s="52"/>
      <c r="R3603" s="52"/>
      <c r="S3603" s="52"/>
      <c r="T3603" s="52"/>
      <c r="U3603" s="52"/>
      <c r="V3603" s="52"/>
      <c r="W3603" s="52"/>
      <c r="X3603" s="52"/>
      <c r="Y3603" s="194"/>
      <c r="Z3603" s="776"/>
      <c r="AA3603" s="190"/>
      <c r="AB3603" s="747">
        <f t="shared" si="224"/>
        <v>0</v>
      </c>
      <c r="AC3603" s="748">
        <f t="shared" si="225"/>
        <v>0</v>
      </c>
      <c r="AD3603" s="187"/>
      <c r="AE3603" s="186"/>
      <c r="AF3603" s="190"/>
      <c r="AG3603" s="747">
        <f t="shared" si="226"/>
        <v>0</v>
      </c>
      <c r="AH3603" s="748">
        <f t="shared" si="227"/>
        <v>0</v>
      </c>
      <c r="AI3603" s="187"/>
      <c r="AJ3603" s="52"/>
      <c r="AK3603" s="156" t="str">
        <f>IFERROR(VLOOKUP($A3603,'Liste planification'!$B$2:$C$105,2,FALSE),"")</f>
        <v/>
      </c>
      <c r="AL3603" s="27"/>
      <c r="AM3603" s="27"/>
    </row>
    <row r="3604" spans="1:39">
      <c r="A3604" s="158"/>
      <c r="B3604" s="159" t="str">
        <f>A3604&amp;"-"&amp;TEXT(COUNTIF($A$5:A3604,A3604),"000")</f>
        <v>-000</v>
      </c>
      <c r="C3604" s="52"/>
      <c r="D3604" s="27"/>
      <c r="E3604" s="28"/>
      <c r="F3604" s="27"/>
      <c r="G3604" s="27"/>
      <c r="H3604" s="52"/>
      <c r="I3604" s="380" t="str">
        <f>IFERROR(VLOOKUP($F3604,'Liste planification'!$V$2:$W$96,2,FALSE),"")</f>
        <v/>
      </c>
      <c r="J3604" s="27"/>
      <c r="K3604" s="27"/>
      <c r="L3604" s="27"/>
      <c r="M3604" s="52"/>
      <c r="N3604" s="52"/>
      <c r="O3604" s="52"/>
      <c r="P3604" s="52"/>
      <c r="Q3604" s="52"/>
      <c r="R3604" s="52"/>
      <c r="S3604" s="52"/>
      <c r="T3604" s="52"/>
      <c r="U3604" s="52"/>
      <c r="V3604" s="52"/>
      <c r="W3604" s="52"/>
      <c r="X3604" s="52"/>
      <c r="Y3604" s="194"/>
      <c r="Z3604" s="776"/>
      <c r="AA3604" s="190"/>
      <c r="AB3604" s="747">
        <f t="shared" si="224"/>
        <v>0</v>
      </c>
      <c r="AC3604" s="748">
        <f t="shared" si="225"/>
        <v>0</v>
      </c>
      <c r="AD3604" s="187"/>
      <c r="AE3604" s="186"/>
      <c r="AF3604" s="190"/>
      <c r="AG3604" s="747">
        <f t="shared" si="226"/>
        <v>0</v>
      </c>
      <c r="AH3604" s="748">
        <f t="shared" si="227"/>
        <v>0</v>
      </c>
      <c r="AI3604" s="187"/>
      <c r="AJ3604" s="52"/>
      <c r="AK3604" s="156" t="str">
        <f>IFERROR(VLOOKUP($A3604,'Liste planification'!$B$2:$C$105,2,FALSE),"")</f>
        <v/>
      </c>
      <c r="AL3604" s="27"/>
      <c r="AM3604" s="27"/>
    </row>
    <row r="3605" spans="1:39">
      <c r="A3605" s="158"/>
      <c r="B3605" s="159" t="str">
        <f>A3605&amp;"-"&amp;TEXT(COUNTIF($A$5:A3605,A3605),"000")</f>
        <v>-000</v>
      </c>
      <c r="C3605" s="52"/>
      <c r="D3605" s="27"/>
      <c r="E3605" s="28"/>
      <c r="F3605" s="27"/>
      <c r="G3605" s="27"/>
      <c r="H3605" s="52"/>
      <c r="I3605" s="380" t="str">
        <f>IFERROR(VLOOKUP($F3605,'Liste planification'!$V$2:$W$96,2,FALSE),"")</f>
        <v/>
      </c>
      <c r="J3605" s="27"/>
      <c r="K3605" s="27"/>
      <c r="L3605" s="27"/>
      <c r="M3605" s="52"/>
      <c r="N3605" s="52"/>
      <c r="O3605" s="52"/>
      <c r="P3605" s="52"/>
      <c r="Q3605" s="52"/>
      <c r="R3605" s="52"/>
      <c r="S3605" s="52"/>
      <c r="T3605" s="52"/>
      <c r="U3605" s="52"/>
      <c r="V3605" s="52"/>
      <c r="W3605" s="52"/>
      <c r="X3605" s="52"/>
      <c r="Y3605" s="194"/>
      <c r="Z3605" s="776"/>
      <c r="AA3605" s="190"/>
      <c r="AB3605" s="747">
        <f t="shared" si="224"/>
        <v>0</v>
      </c>
      <c r="AC3605" s="748">
        <f t="shared" si="225"/>
        <v>0</v>
      </c>
      <c r="AD3605" s="187"/>
      <c r="AE3605" s="186"/>
      <c r="AF3605" s="190"/>
      <c r="AG3605" s="747">
        <f t="shared" si="226"/>
        <v>0</v>
      </c>
      <c r="AH3605" s="748">
        <f t="shared" si="227"/>
        <v>0</v>
      </c>
      <c r="AI3605" s="187"/>
      <c r="AJ3605" s="52"/>
      <c r="AK3605" s="156" t="str">
        <f>IFERROR(VLOOKUP($A3605,'Liste planification'!$B$2:$C$105,2,FALSE),"")</f>
        <v/>
      </c>
      <c r="AL3605" s="27"/>
      <c r="AM3605" s="27"/>
    </row>
    <row r="3606" spans="1:39">
      <c r="A3606" s="158"/>
      <c r="B3606" s="159" t="str">
        <f>A3606&amp;"-"&amp;TEXT(COUNTIF($A$5:A3606,A3606),"000")</f>
        <v>-000</v>
      </c>
      <c r="C3606" s="52"/>
      <c r="D3606" s="27"/>
      <c r="E3606" s="28"/>
      <c r="F3606" s="27"/>
      <c r="G3606" s="27"/>
      <c r="H3606" s="52"/>
      <c r="I3606" s="380" t="str">
        <f>IFERROR(VLOOKUP($F3606,'Liste planification'!$V$2:$W$96,2,FALSE),"")</f>
        <v/>
      </c>
      <c r="J3606" s="27"/>
      <c r="K3606" s="27"/>
      <c r="L3606" s="27"/>
      <c r="M3606" s="52"/>
      <c r="N3606" s="52"/>
      <c r="O3606" s="52"/>
      <c r="P3606" s="52"/>
      <c r="Q3606" s="52"/>
      <c r="R3606" s="52"/>
      <c r="S3606" s="52"/>
      <c r="T3606" s="52"/>
      <c r="U3606" s="52"/>
      <c r="V3606" s="52"/>
      <c r="W3606" s="52"/>
      <c r="X3606" s="52"/>
      <c r="Y3606" s="194"/>
      <c r="Z3606" s="776"/>
      <c r="AA3606" s="190"/>
      <c r="AB3606" s="747">
        <f t="shared" si="224"/>
        <v>0</v>
      </c>
      <c r="AC3606" s="748">
        <f t="shared" si="225"/>
        <v>0</v>
      </c>
      <c r="AD3606" s="187"/>
      <c r="AE3606" s="186"/>
      <c r="AF3606" s="190"/>
      <c r="AG3606" s="747">
        <f t="shared" si="226"/>
        <v>0</v>
      </c>
      <c r="AH3606" s="748">
        <f t="shared" si="227"/>
        <v>0</v>
      </c>
      <c r="AI3606" s="187"/>
      <c r="AJ3606" s="52"/>
      <c r="AK3606" s="156" t="str">
        <f>IFERROR(VLOOKUP($A3606,'Liste planification'!$B$2:$C$105,2,FALSE),"")</f>
        <v/>
      </c>
      <c r="AL3606" s="27"/>
      <c r="AM3606" s="27"/>
    </row>
    <row r="3607" spans="1:39">
      <c r="A3607" s="158"/>
      <c r="B3607" s="159" t="str">
        <f>A3607&amp;"-"&amp;TEXT(COUNTIF($A$5:A3607,A3607),"000")</f>
        <v>-000</v>
      </c>
      <c r="C3607" s="52"/>
      <c r="D3607" s="27"/>
      <c r="E3607" s="28"/>
      <c r="F3607" s="27"/>
      <c r="G3607" s="27"/>
      <c r="H3607" s="52"/>
      <c r="I3607" s="380" t="str">
        <f>IFERROR(VLOOKUP($F3607,'Liste planification'!$V$2:$W$96,2,FALSE),"")</f>
        <v/>
      </c>
      <c r="J3607" s="27"/>
      <c r="K3607" s="27"/>
      <c r="L3607" s="27"/>
      <c r="M3607" s="52"/>
      <c r="N3607" s="52"/>
      <c r="O3607" s="52"/>
      <c r="P3607" s="52"/>
      <c r="Q3607" s="52"/>
      <c r="R3607" s="52"/>
      <c r="S3607" s="52"/>
      <c r="T3607" s="52"/>
      <c r="U3607" s="52"/>
      <c r="V3607" s="52"/>
      <c r="W3607" s="52"/>
      <c r="X3607" s="52"/>
      <c r="Y3607" s="194"/>
      <c r="Z3607" s="776"/>
      <c r="AA3607" s="190"/>
      <c r="AB3607" s="747">
        <f t="shared" si="224"/>
        <v>0</v>
      </c>
      <c r="AC3607" s="748">
        <f t="shared" si="225"/>
        <v>0</v>
      </c>
      <c r="AD3607" s="187"/>
      <c r="AE3607" s="186"/>
      <c r="AF3607" s="190"/>
      <c r="AG3607" s="747">
        <f t="shared" si="226"/>
        <v>0</v>
      </c>
      <c r="AH3607" s="748">
        <f t="shared" si="227"/>
        <v>0</v>
      </c>
      <c r="AI3607" s="187"/>
      <c r="AJ3607" s="52"/>
      <c r="AK3607" s="156" t="str">
        <f>IFERROR(VLOOKUP($A3607,'Liste planification'!$B$2:$C$105,2,FALSE),"")</f>
        <v/>
      </c>
      <c r="AL3607" s="27"/>
      <c r="AM3607" s="27"/>
    </row>
    <row r="3608" spans="1:39">
      <c r="A3608" s="158"/>
      <c r="B3608" s="159" t="str">
        <f>A3608&amp;"-"&amp;TEXT(COUNTIF($A$5:A3608,A3608),"000")</f>
        <v>-000</v>
      </c>
      <c r="C3608" s="52"/>
      <c r="D3608" s="27"/>
      <c r="E3608" s="28"/>
      <c r="F3608" s="27"/>
      <c r="G3608" s="27"/>
      <c r="H3608" s="52"/>
      <c r="I3608" s="380" t="str">
        <f>IFERROR(VLOOKUP($F3608,'Liste planification'!$V$2:$W$96,2,FALSE),"")</f>
        <v/>
      </c>
      <c r="J3608" s="27"/>
      <c r="K3608" s="27"/>
      <c r="L3608" s="27"/>
      <c r="M3608" s="52"/>
      <c r="N3608" s="52"/>
      <c r="O3608" s="52"/>
      <c r="P3608" s="52"/>
      <c r="Q3608" s="52"/>
      <c r="R3608" s="52"/>
      <c r="S3608" s="52"/>
      <c r="T3608" s="52"/>
      <c r="U3608" s="52"/>
      <c r="V3608" s="52"/>
      <c r="W3608" s="52"/>
      <c r="X3608" s="52"/>
      <c r="Y3608" s="194"/>
      <c r="Z3608" s="776"/>
      <c r="AA3608" s="190"/>
      <c r="AB3608" s="747">
        <f t="shared" si="224"/>
        <v>0</v>
      </c>
      <c r="AC3608" s="748">
        <f t="shared" si="225"/>
        <v>0</v>
      </c>
      <c r="AD3608" s="187"/>
      <c r="AE3608" s="186"/>
      <c r="AF3608" s="190"/>
      <c r="AG3608" s="747">
        <f t="shared" si="226"/>
        <v>0</v>
      </c>
      <c r="AH3608" s="748">
        <f t="shared" si="227"/>
        <v>0</v>
      </c>
      <c r="AI3608" s="187"/>
      <c r="AJ3608" s="52"/>
      <c r="AK3608" s="156" t="str">
        <f>IFERROR(VLOOKUP($A3608,'Liste planification'!$B$2:$C$105,2,FALSE),"")</f>
        <v/>
      </c>
      <c r="AL3608" s="27"/>
      <c r="AM3608" s="27"/>
    </row>
    <row r="3609" spans="1:39">
      <c r="A3609" s="158"/>
      <c r="B3609" s="159" t="str">
        <f>A3609&amp;"-"&amp;TEXT(COUNTIF($A$5:A3609,A3609),"000")</f>
        <v>-000</v>
      </c>
      <c r="C3609" s="52"/>
      <c r="D3609" s="27"/>
      <c r="E3609" s="28"/>
      <c r="F3609" s="27"/>
      <c r="G3609" s="27"/>
      <c r="H3609" s="52"/>
      <c r="I3609" s="380" t="str">
        <f>IFERROR(VLOOKUP($F3609,'Liste planification'!$V$2:$W$96,2,FALSE),"")</f>
        <v/>
      </c>
      <c r="J3609" s="27"/>
      <c r="K3609" s="27"/>
      <c r="L3609" s="27"/>
      <c r="M3609" s="52"/>
      <c r="N3609" s="52"/>
      <c r="O3609" s="52"/>
      <c r="P3609" s="52"/>
      <c r="Q3609" s="52"/>
      <c r="R3609" s="52"/>
      <c r="S3609" s="52"/>
      <c r="T3609" s="52"/>
      <c r="U3609" s="52"/>
      <c r="V3609" s="52"/>
      <c r="W3609" s="52"/>
      <c r="X3609" s="52"/>
      <c r="Y3609" s="194"/>
      <c r="Z3609" s="776"/>
      <c r="AA3609" s="190"/>
      <c r="AB3609" s="747">
        <f t="shared" si="224"/>
        <v>0</v>
      </c>
      <c r="AC3609" s="748">
        <f t="shared" si="225"/>
        <v>0</v>
      </c>
      <c r="AD3609" s="187"/>
      <c r="AE3609" s="186"/>
      <c r="AF3609" s="190"/>
      <c r="AG3609" s="747">
        <f t="shared" si="226"/>
        <v>0</v>
      </c>
      <c r="AH3609" s="748">
        <f t="shared" si="227"/>
        <v>0</v>
      </c>
      <c r="AI3609" s="187"/>
      <c r="AJ3609" s="52"/>
      <c r="AK3609" s="156" t="str">
        <f>IFERROR(VLOOKUP($A3609,'Liste planification'!$B$2:$C$105,2,FALSE),"")</f>
        <v/>
      </c>
      <c r="AL3609" s="27"/>
      <c r="AM3609" s="27"/>
    </row>
    <row r="3610" spans="1:39">
      <c r="A3610" s="158"/>
      <c r="B3610" s="159" t="str">
        <f>A3610&amp;"-"&amp;TEXT(COUNTIF($A$5:A3610,A3610),"000")</f>
        <v>-000</v>
      </c>
      <c r="C3610" s="52"/>
      <c r="D3610" s="27"/>
      <c r="E3610" s="28"/>
      <c r="F3610" s="27"/>
      <c r="G3610" s="27"/>
      <c r="H3610" s="52"/>
      <c r="I3610" s="380" t="str">
        <f>IFERROR(VLOOKUP($F3610,'Liste planification'!$V$2:$W$96,2,FALSE),"")</f>
        <v/>
      </c>
      <c r="J3610" s="27"/>
      <c r="K3610" s="27"/>
      <c r="L3610" s="27"/>
      <c r="M3610" s="52"/>
      <c r="N3610" s="52"/>
      <c r="O3610" s="52"/>
      <c r="P3610" s="52"/>
      <c r="Q3610" s="52"/>
      <c r="R3610" s="52"/>
      <c r="S3610" s="52"/>
      <c r="T3610" s="52"/>
      <c r="U3610" s="52"/>
      <c r="V3610" s="52"/>
      <c r="W3610" s="52"/>
      <c r="X3610" s="52"/>
      <c r="Y3610" s="194"/>
      <c r="Z3610" s="776"/>
      <c r="AA3610" s="190"/>
      <c r="AB3610" s="747">
        <f t="shared" si="224"/>
        <v>0</v>
      </c>
      <c r="AC3610" s="748">
        <f t="shared" si="225"/>
        <v>0</v>
      </c>
      <c r="AD3610" s="187"/>
      <c r="AE3610" s="186"/>
      <c r="AF3610" s="190"/>
      <c r="AG3610" s="747">
        <f t="shared" si="226"/>
        <v>0</v>
      </c>
      <c r="AH3610" s="748">
        <f t="shared" si="227"/>
        <v>0</v>
      </c>
      <c r="AI3610" s="187"/>
      <c r="AJ3610" s="52"/>
      <c r="AK3610" s="156" t="str">
        <f>IFERROR(VLOOKUP($A3610,'Liste planification'!$B$2:$C$105,2,FALSE),"")</f>
        <v/>
      </c>
      <c r="AL3610" s="27"/>
      <c r="AM3610" s="27"/>
    </row>
    <row r="3611" spans="1:39">
      <c r="A3611" s="158"/>
      <c r="B3611" s="159" t="str">
        <f>A3611&amp;"-"&amp;TEXT(COUNTIF($A$5:A3611,A3611),"000")</f>
        <v>-000</v>
      </c>
      <c r="C3611" s="52"/>
      <c r="D3611" s="27"/>
      <c r="E3611" s="28"/>
      <c r="F3611" s="27"/>
      <c r="G3611" s="27"/>
      <c r="H3611" s="52"/>
      <c r="I3611" s="380" t="str">
        <f>IFERROR(VLOOKUP($F3611,'Liste planification'!$V$2:$W$96,2,FALSE),"")</f>
        <v/>
      </c>
      <c r="J3611" s="27"/>
      <c r="K3611" s="27"/>
      <c r="L3611" s="27"/>
      <c r="M3611" s="52"/>
      <c r="N3611" s="52"/>
      <c r="O3611" s="52"/>
      <c r="P3611" s="52"/>
      <c r="Q3611" s="52"/>
      <c r="R3611" s="52"/>
      <c r="S3611" s="52"/>
      <c r="T3611" s="52"/>
      <c r="U3611" s="52"/>
      <c r="V3611" s="52"/>
      <c r="W3611" s="52"/>
      <c r="X3611" s="52"/>
      <c r="Y3611" s="194"/>
      <c r="Z3611" s="776"/>
      <c r="AA3611" s="190"/>
      <c r="AB3611" s="747">
        <f t="shared" si="224"/>
        <v>0</v>
      </c>
      <c r="AC3611" s="748">
        <f t="shared" si="225"/>
        <v>0</v>
      </c>
      <c r="AD3611" s="187"/>
      <c r="AE3611" s="186"/>
      <c r="AF3611" s="190"/>
      <c r="AG3611" s="747">
        <f t="shared" si="226"/>
        <v>0</v>
      </c>
      <c r="AH3611" s="748">
        <f t="shared" si="227"/>
        <v>0</v>
      </c>
      <c r="AI3611" s="187"/>
      <c r="AJ3611" s="52"/>
      <c r="AK3611" s="156" t="str">
        <f>IFERROR(VLOOKUP($A3611,'Liste planification'!$B$2:$C$105,2,FALSE),"")</f>
        <v/>
      </c>
      <c r="AL3611" s="27"/>
      <c r="AM3611" s="27"/>
    </row>
    <row r="3612" spans="1:39">
      <c r="A3612" s="158"/>
      <c r="B3612" s="159" t="str">
        <f>A3612&amp;"-"&amp;TEXT(COUNTIF($A$5:A3612,A3612),"000")</f>
        <v>-000</v>
      </c>
      <c r="C3612" s="52"/>
      <c r="D3612" s="27"/>
      <c r="E3612" s="28"/>
      <c r="F3612" s="27"/>
      <c r="G3612" s="27"/>
      <c r="H3612" s="52"/>
      <c r="I3612" s="380" t="str">
        <f>IFERROR(VLOOKUP($F3612,'Liste planification'!$V$2:$W$96,2,FALSE),"")</f>
        <v/>
      </c>
      <c r="J3612" s="27"/>
      <c r="K3612" s="27"/>
      <c r="L3612" s="27"/>
      <c r="M3612" s="52"/>
      <c r="N3612" s="52"/>
      <c r="O3612" s="52"/>
      <c r="P3612" s="52"/>
      <c r="Q3612" s="52"/>
      <c r="R3612" s="52"/>
      <c r="S3612" s="52"/>
      <c r="T3612" s="52"/>
      <c r="U3612" s="52"/>
      <c r="V3612" s="52"/>
      <c r="W3612" s="52"/>
      <c r="X3612" s="52"/>
      <c r="Y3612" s="194"/>
      <c r="Z3612" s="776"/>
      <c r="AA3612" s="190"/>
      <c r="AB3612" s="747">
        <f t="shared" si="224"/>
        <v>0</v>
      </c>
      <c r="AC3612" s="748">
        <f t="shared" si="225"/>
        <v>0</v>
      </c>
      <c r="AD3612" s="187"/>
      <c r="AE3612" s="186"/>
      <c r="AF3612" s="190"/>
      <c r="AG3612" s="747">
        <f t="shared" si="226"/>
        <v>0</v>
      </c>
      <c r="AH3612" s="748">
        <f t="shared" si="227"/>
        <v>0</v>
      </c>
      <c r="AI3612" s="187"/>
      <c r="AJ3612" s="52"/>
      <c r="AK3612" s="156" t="str">
        <f>IFERROR(VLOOKUP($A3612,'Liste planification'!$B$2:$C$105,2,FALSE),"")</f>
        <v/>
      </c>
      <c r="AL3612" s="27"/>
      <c r="AM3612" s="27"/>
    </row>
    <row r="3613" spans="1:39">
      <c r="A3613" s="158"/>
      <c r="B3613" s="159" t="str">
        <f>A3613&amp;"-"&amp;TEXT(COUNTIF($A$5:A3613,A3613),"000")</f>
        <v>-000</v>
      </c>
      <c r="C3613" s="52"/>
      <c r="D3613" s="27"/>
      <c r="E3613" s="28"/>
      <c r="F3613" s="27"/>
      <c r="G3613" s="27"/>
      <c r="H3613" s="52"/>
      <c r="I3613" s="380" t="str">
        <f>IFERROR(VLOOKUP($F3613,'Liste planification'!$V$2:$W$96,2,FALSE),"")</f>
        <v/>
      </c>
      <c r="J3613" s="27"/>
      <c r="K3613" s="27"/>
      <c r="L3613" s="27"/>
      <c r="M3613" s="52"/>
      <c r="N3613" s="52"/>
      <c r="O3613" s="52"/>
      <c r="P3613" s="52"/>
      <c r="Q3613" s="52"/>
      <c r="R3613" s="52"/>
      <c r="S3613" s="52"/>
      <c r="T3613" s="52"/>
      <c r="U3613" s="52"/>
      <c r="V3613" s="52"/>
      <c r="W3613" s="52"/>
      <c r="X3613" s="52"/>
      <c r="Y3613" s="194"/>
      <c r="Z3613" s="776"/>
      <c r="AA3613" s="190"/>
      <c r="AB3613" s="747">
        <f t="shared" si="224"/>
        <v>0</v>
      </c>
      <c r="AC3613" s="748">
        <f t="shared" si="225"/>
        <v>0</v>
      </c>
      <c r="AD3613" s="187"/>
      <c r="AE3613" s="186"/>
      <c r="AF3613" s="190"/>
      <c r="AG3613" s="747">
        <f t="shared" si="226"/>
        <v>0</v>
      </c>
      <c r="AH3613" s="748">
        <f t="shared" si="227"/>
        <v>0</v>
      </c>
      <c r="AI3613" s="187"/>
      <c r="AJ3613" s="52"/>
      <c r="AK3613" s="156" t="str">
        <f>IFERROR(VLOOKUP($A3613,'Liste planification'!$B$2:$C$105,2,FALSE),"")</f>
        <v/>
      </c>
      <c r="AL3613" s="27"/>
      <c r="AM3613" s="27"/>
    </row>
    <row r="3614" spans="1:39">
      <c r="A3614" s="158"/>
      <c r="B3614" s="159" t="str">
        <f>A3614&amp;"-"&amp;TEXT(COUNTIF($A$5:A3614,A3614),"000")</f>
        <v>-000</v>
      </c>
      <c r="C3614" s="52"/>
      <c r="D3614" s="27"/>
      <c r="E3614" s="28"/>
      <c r="F3614" s="27"/>
      <c r="G3614" s="27"/>
      <c r="H3614" s="52"/>
      <c r="I3614" s="380" t="str">
        <f>IFERROR(VLOOKUP($F3614,'Liste planification'!$V$2:$W$96,2,FALSE),"")</f>
        <v/>
      </c>
      <c r="J3614" s="27"/>
      <c r="K3614" s="27"/>
      <c r="L3614" s="27"/>
      <c r="M3614" s="52"/>
      <c r="N3614" s="52"/>
      <c r="O3614" s="52"/>
      <c r="P3614" s="52"/>
      <c r="Q3614" s="52"/>
      <c r="R3614" s="52"/>
      <c r="S3614" s="52"/>
      <c r="T3614" s="52"/>
      <c r="U3614" s="52"/>
      <c r="V3614" s="52"/>
      <c r="W3614" s="52"/>
      <c r="X3614" s="52"/>
      <c r="Y3614" s="194"/>
      <c r="Z3614" s="776"/>
      <c r="AA3614" s="190"/>
      <c r="AB3614" s="747">
        <f t="shared" si="224"/>
        <v>0</v>
      </c>
      <c r="AC3614" s="748">
        <f t="shared" si="225"/>
        <v>0</v>
      </c>
      <c r="AD3614" s="187"/>
      <c r="AE3614" s="186"/>
      <c r="AF3614" s="190"/>
      <c r="AG3614" s="747">
        <f t="shared" si="226"/>
        <v>0</v>
      </c>
      <c r="AH3614" s="748">
        <f t="shared" si="227"/>
        <v>0</v>
      </c>
      <c r="AI3614" s="187"/>
      <c r="AJ3614" s="52"/>
      <c r="AK3614" s="156" t="str">
        <f>IFERROR(VLOOKUP($A3614,'Liste planification'!$B$2:$C$105,2,FALSE),"")</f>
        <v/>
      </c>
      <c r="AL3614" s="27"/>
      <c r="AM3614" s="27"/>
    </row>
    <row r="3615" spans="1:39">
      <c r="A3615" s="158"/>
      <c r="B3615" s="159" t="str">
        <f>A3615&amp;"-"&amp;TEXT(COUNTIF($A$5:A3615,A3615),"000")</f>
        <v>-000</v>
      </c>
      <c r="C3615" s="52"/>
      <c r="D3615" s="27"/>
      <c r="E3615" s="28"/>
      <c r="F3615" s="27"/>
      <c r="G3615" s="27"/>
      <c r="H3615" s="52"/>
      <c r="I3615" s="380" t="str">
        <f>IFERROR(VLOOKUP($F3615,'Liste planification'!$V$2:$W$96,2,FALSE),"")</f>
        <v/>
      </c>
      <c r="J3615" s="27"/>
      <c r="K3615" s="27"/>
      <c r="L3615" s="27"/>
      <c r="M3615" s="52"/>
      <c r="N3615" s="52"/>
      <c r="O3615" s="52"/>
      <c r="P3615" s="52"/>
      <c r="Q3615" s="52"/>
      <c r="R3615" s="52"/>
      <c r="S3615" s="52"/>
      <c r="T3615" s="52"/>
      <c r="U3615" s="52"/>
      <c r="V3615" s="52"/>
      <c r="W3615" s="52"/>
      <c r="X3615" s="52"/>
      <c r="Y3615" s="194"/>
      <c r="Z3615" s="776"/>
      <c r="AA3615" s="190"/>
      <c r="AB3615" s="747">
        <f t="shared" si="224"/>
        <v>0</v>
      </c>
      <c r="AC3615" s="748">
        <f t="shared" si="225"/>
        <v>0</v>
      </c>
      <c r="AD3615" s="187"/>
      <c r="AE3615" s="186"/>
      <c r="AF3615" s="190"/>
      <c r="AG3615" s="747">
        <f t="shared" si="226"/>
        <v>0</v>
      </c>
      <c r="AH3615" s="748">
        <f t="shared" si="227"/>
        <v>0</v>
      </c>
      <c r="AI3615" s="187"/>
      <c r="AJ3615" s="52"/>
      <c r="AK3615" s="156" t="str">
        <f>IFERROR(VLOOKUP($A3615,'Liste planification'!$B$2:$C$105,2,FALSE),"")</f>
        <v/>
      </c>
      <c r="AL3615" s="27"/>
      <c r="AM3615" s="27"/>
    </row>
    <row r="3616" spans="1:39">
      <c r="A3616" s="158"/>
      <c r="B3616" s="159" t="str">
        <f>A3616&amp;"-"&amp;TEXT(COUNTIF($A$5:A3616,A3616),"000")</f>
        <v>-000</v>
      </c>
      <c r="C3616" s="52"/>
      <c r="D3616" s="27"/>
      <c r="E3616" s="28"/>
      <c r="F3616" s="27"/>
      <c r="G3616" s="27"/>
      <c r="H3616" s="52"/>
      <c r="I3616" s="380" t="str">
        <f>IFERROR(VLOOKUP($F3616,'Liste planification'!$V$2:$W$96,2,FALSE),"")</f>
        <v/>
      </c>
      <c r="J3616" s="27"/>
      <c r="K3616" s="27"/>
      <c r="L3616" s="27"/>
      <c r="M3616" s="52"/>
      <c r="N3616" s="52"/>
      <c r="O3616" s="52"/>
      <c r="P3616" s="52"/>
      <c r="Q3616" s="52"/>
      <c r="R3616" s="52"/>
      <c r="S3616" s="52"/>
      <c r="T3616" s="52"/>
      <c r="U3616" s="52"/>
      <c r="V3616" s="52"/>
      <c r="W3616" s="52"/>
      <c r="X3616" s="52"/>
      <c r="Y3616" s="194"/>
      <c r="Z3616" s="776"/>
      <c r="AA3616" s="190"/>
      <c r="AB3616" s="747">
        <f t="shared" si="224"/>
        <v>0</v>
      </c>
      <c r="AC3616" s="748">
        <f t="shared" si="225"/>
        <v>0</v>
      </c>
      <c r="AD3616" s="187"/>
      <c r="AE3616" s="186"/>
      <c r="AF3616" s="190"/>
      <c r="AG3616" s="747">
        <f t="shared" si="226"/>
        <v>0</v>
      </c>
      <c r="AH3616" s="748">
        <f t="shared" si="227"/>
        <v>0</v>
      </c>
      <c r="AI3616" s="187"/>
      <c r="AJ3616" s="52"/>
      <c r="AK3616" s="156" t="str">
        <f>IFERROR(VLOOKUP($A3616,'Liste planification'!$B$2:$C$105,2,FALSE),"")</f>
        <v/>
      </c>
      <c r="AL3616" s="27"/>
      <c r="AM3616" s="27"/>
    </row>
    <row r="3617" spans="1:39">
      <c r="A3617" s="158"/>
      <c r="B3617" s="159" t="str">
        <f>A3617&amp;"-"&amp;TEXT(COUNTIF($A$5:A3617,A3617),"000")</f>
        <v>-000</v>
      </c>
      <c r="C3617" s="52"/>
      <c r="D3617" s="27"/>
      <c r="E3617" s="28"/>
      <c r="F3617" s="27"/>
      <c r="G3617" s="27"/>
      <c r="H3617" s="52"/>
      <c r="I3617" s="380" t="str">
        <f>IFERROR(VLOOKUP($F3617,'Liste planification'!$V$2:$W$96,2,FALSE),"")</f>
        <v/>
      </c>
      <c r="J3617" s="27"/>
      <c r="K3617" s="27"/>
      <c r="L3617" s="27"/>
      <c r="M3617" s="52"/>
      <c r="N3617" s="52"/>
      <c r="O3617" s="52"/>
      <c r="P3617" s="52"/>
      <c r="Q3617" s="52"/>
      <c r="R3617" s="52"/>
      <c r="S3617" s="52"/>
      <c r="T3617" s="52"/>
      <c r="U3617" s="52"/>
      <c r="V3617" s="52"/>
      <c r="W3617" s="52"/>
      <c r="X3617" s="52"/>
      <c r="Y3617" s="194"/>
      <c r="Z3617" s="776"/>
      <c r="AA3617" s="190"/>
      <c r="AB3617" s="747">
        <f t="shared" si="224"/>
        <v>0</v>
      </c>
      <c r="AC3617" s="748">
        <f t="shared" si="225"/>
        <v>0</v>
      </c>
      <c r="AD3617" s="187"/>
      <c r="AE3617" s="186"/>
      <c r="AF3617" s="190"/>
      <c r="AG3617" s="747">
        <f t="shared" si="226"/>
        <v>0</v>
      </c>
      <c r="AH3617" s="748">
        <f t="shared" si="227"/>
        <v>0</v>
      </c>
      <c r="AI3617" s="187"/>
      <c r="AJ3617" s="52"/>
      <c r="AK3617" s="156" t="str">
        <f>IFERROR(VLOOKUP($A3617,'Liste planification'!$B$2:$C$105,2,FALSE),"")</f>
        <v/>
      </c>
      <c r="AL3617" s="27"/>
      <c r="AM3617" s="27"/>
    </row>
    <row r="3618" spans="1:39">
      <c r="A3618" s="158"/>
      <c r="B3618" s="159" t="str">
        <f>A3618&amp;"-"&amp;TEXT(COUNTIF($A$5:A3618,A3618),"000")</f>
        <v>-000</v>
      </c>
      <c r="C3618" s="52"/>
      <c r="D3618" s="27"/>
      <c r="E3618" s="28"/>
      <c r="F3618" s="27"/>
      <c r="G3618" s="27"/>
      <c r="H3618" s="52"/>
      <c r="I3618" s="380" t="str">
        <f>IFERROR(VLOOKUP($F3618,'Liste planification'!$V$2:$W$96,2,FALSE),"")</f>
        <v/>
      </c>
      <c r="J3618" s="27"/>
      <c r="K3618" s="27"/>
      <c r="L3618" s="27"/>
      <c r="M3618" s="52"/>
      <c r="N3618" s="52"/>
      <c r="O3618" s="52"/>
      <c r="P3618" s="52"/>
      <c r="Q3618" s="52"/>
      <c r="R3618" s="52"/>
      <c r="S3618" s="52"/>
      <c r="T3618" s="52"/>
      <c r="U3618" s="52"/>
      <c r="V3618" s="52"/>
      <c r="W3618" s="52"/>
      <c r="X3618" s="52"/>
      <c r="Y3618" s="194"/>
      <c r="Z3618" s="776"/>
      <c r="AA3618" s="190"/>
      <c r="AB3618" s="747">
        <f t="shared" si="224"/>
        <v>0</v>
      </c>
      <c r="AC3618" s="748">
        <f t="shared" si="225"/>
        <v>0</v>
      </c>
      <c r="AD3618" s="187"/>
      <c r="AE3618" s="186"/>
      <c r="AF3618" s="190"/>
      <c r="AG3618" s="747">
        <f t="shared" si="226"/>
        <v>0</v>
      </c>
      <c r="AH3618" s="748">
        <f t="shared" si="227"/>
        <v>0</v>
      </c>
      <c r="AI3618" s="187"/>
      <c r="AJ3618" s="52"/>
      <c r="AK3618" s="156" t="str">
        <f>IFERROR(VLOOKUP($A3618,'Liste planification'!$B$2:$C$105,2,FALSE),"")</f>
        <v/>
      </c>
      <c r="AL3618" s="27"/>
      <c r="AM3618" s="27"/>
    </row>
    <row r="3619" spans="1:39">
      <c r="A3619" s="158"/>
      <c r="B3619" s="159" t="str">
        <f>A3619&amp;"-"&amp;TEXT(COUNTIF($A$5:A3619,A3619),"000")</f>
        <v>-000</v>
      </c>
      <c r="C3619" s="52"/>
      <c r="D3619" s="27"/>
      <c r="E3619" s="28"/>
      <c r="F3619" s="27"/>
      <c r="G3619" s="27"/>
      <c r="H3619" s="52"/>
      <c r="I3619" s="380" t="str">
        <f>IFERROR(VLOOKUP($F3619,'Liste planification'!$V$2:$W$96,2,FALSE),"")</f>
        <v/>
      </c>
      <c r="J3619" s="27"/>
      <c r="K3619" s="27"/>
      <c r="L3619" s="27"/>
      <c r="M3619" s="52"/>
      <c r="N3619" s="52"/>
      <c r="O3619" s="52"/>
      <c r="P3619" s="52"/>
      <c r="Q3619" s="52"/>
      <c r="R3619" s="52"/>
      <c r="S3619" s="52"/>
      <c r="T3619" s="52"/>
      <c r="U3619" s="52"/>
      <c r="V3619" s="52"/>
      <c r="W3619" s="52"/>
      <c r="X3619" s="52"/>
      <c r="Y3619" s="194"/>
      <c r="Z3619" s="776"/>
      <c r="AA3619" s="190"/>
      <c r="AB3619" s="747">
        <f t="shared" si="224"/>
        <v>0</v>
      </c>
      <c r="AC3619" s="748">
        <f t="shared" si="225"/>
        <v>0</v>
      </c>
      <c r="AD3619" s="187"/>
      <c r="AE3619" s="186"/>
      <c r="AF3619" s="190"/>
      <c r="AG3619" s="747">
        <f t="shared" si="226"/>
        <v>0</v>
      </c>
      <c r="AH3619" s="748">
        <f t="shared" si="227"/>
        <v>0</v>
      </c>
      <c r="AI3619" s="187"/>
      <c r="AJ3619" s="52"/>
      <c r="AK3619" s="156" t="str">
        <f>IFERROR(VLOOKUP($A3619,'Liste planification'!$B$2:$C$105,2,FALSE),"")</f>
        <v/>
      </c>
      <c r="AL3619" s="27"/>
      <c r="AM3619" s="27"/>
    </row>
    <row r="3620" spans="1:39">
      <c r="A3620" s="158"/>
      <c r="B3620" s="159" t="str">
        <f>A3620&amp;"-"&amp;TEXT(COUNTIF($A$5:A3620,A3620),"000")</f>
        <v>-000</v>
      </c>
      <c r="C3620" s="52"/>
      <c r="D3620" s="27"/>
      <c r="E3620" s="28"/>
      <c r="F3620" s="27"/>
      <c r="G3620" s="27"/>
      <c r="H3620" s="52"/>
      <c r="I3620" s="380" t="str">
        <f>IFERROR(VLOOKUP($F3620,'Liste planification'!$V$2:$W$96,2,FALSE),"")</f>
        <v/>
      </c>
      <c r="J3620" s="27"/>
      <c r="K3620" s="27"/>
      <c r="L3620" s="27"/>
      <c r="M3620" s="52"/>
      <c r="N3620" s="52"/>
      <c r="O3620" s="52"/>
      <c r="P3620" s="52"/>
      <c r="Q3620" s="52"/>
      <c r="R3620" s="52"/>
      <c r="S3620" s="52"/>
      <c r="T3620" s="52"/>
      <c r="U3620" s="52"/>
      <c r="V3620" s="52"/>
      <c r="W3620" s="52"/>
      <c r="X3620" s="52"/>
      <c r="Y3620" s="194"/>
      <c r="Z3620" s="776"/>
      <c r="AA3620" s="190"/>
      <c r="AB3620" s="747">
        <f t="shared" si="224"/>
        <v>0</v>
      </c>
      <c r="AC3620" s="748">
        <f t="shared" si="225"/>
        <v>0</v>
      </c>
      <c r="AD3620" s="187"/>
      <c r="AE3620" s="186"/>
      <c r="AF3620" s="190"/>
      <c r="AG3620" s="747">
        <f t="shared" si="226"/>
        <v>0</v>
      </c>
      <c r="AH3620" s="748">
        <f t="shared" si="227"/>
        <v>0</v>
      </c>
      <c r="AI3620" s="187"/>
      <c r="AJ3620" s="52"/>
      <c r="AK3620" s="156" t="str">
        <f>IFERROR(VLOOKUP($A3620,'Liste planification'!$B$2:$C$105,2,FALSE),"")</f>
        <v/>
      </c>
      <c r="AL3620" s="27"/>
      <c r="AM3620" s="27"/>
    </row>
    <row r="3621" spans="1:39">
      <c r="A3621" s="158"/>
      <c r="B3621" s="159" t="str">
        <f>A3621&amp;"-"&amp;TEXT(COUNTIF($A$5:A3621,A3621),"000")</f>
        <v>-000</v>
      </c>
      <c r="C3621" s="52"/>
      <c r="D3621" s="27"/>
      <c r="E3621" s="28"/>
      <c r="F3621" s="27"/>
      <c r="G3621" s="27"/>
      <c r="H3621" s="52"/>
      <c r="I3621" s="380" t="str">
        <f>IFERROR(VLOOKUP($F3621,'Liste planification'!$V$2:$W$96,2,FALSE),"")</f>
        <v/>
      </c>
      <c r="J3621" s="27"/>
      <c r="K3621" s="27"/>
      <c r="L3621" s="27"/>
      <c r="M3621" s="52"/>
      <c r="N3621" s="52"/>
      <c r="O3621" s="52"/>
      <c r="P3621" s="52"/>
      <c r="Q3621" s="52"/>
      <c r="R3621" s="52"/>
      <c r="S3621" s="52"/>
      <c r="T3621" s="52"/>
      <c r="U3621" s="52"/>
      <c r="V3621" s="52"/>
      <c r="W3621" s="52"/>
      <c r="X3621" s="52"/>
      <c r="Y3621" s="194"/>
      <c r="Z3621" s="776"/>
      <c r="AA3621" s="190"/>
      <c r="AB3621" s="747">
        <f t="shared" si="224"/>
        <v>0</v>
      </c>
      <c r="AC3621" s="748">
        <f t="shared" si="225"/>
        <v>0</v>
      </c>
      <c r="AD3621" s="187"/>
      <c r="AE3621" s="186"/>
      <c r="AF3621" s="190"/>
      <c r="AG3621" s="747">
        <f t="shared" si="226"/>
        <v>0</v>
      </c>
      <c r="AH3621" s="748">
        <f t="shared" si="227"/>
        <v>0</v>
      </c>
      <c r="AI3621" s="187"/>
      <c r="AJ3621" s="52"/>
      <c r="AK3621" s="156" t="str">
        <f>IFERROR(VLOOKUP($A3621,'Liste planification'!$B$2:$C$105,2,FALSE),"")</f>
        <v/>
      </c>
      <c r="AL3621" s="27"/>
      <c r="AM3621" s="27"/>
    </row>
    <row r="3622" spans="1:39">
      <c r="A3622" s="158"/>
      <c r="B3622" s="159" t="str">
        <f>A3622&amp;"-"&amp;TEXT(COUNTIF($A$5:A3622,A3622),"000")</f>
        <v>-000</v>
      </c>
      <c r="C3622" s="52"/>
      <c r="D3622" s="27"/>
      <c r="E3622" s="28"/>
      <c r="F3622" s="27"/>
      <c r="G3622" s="27"/>
      <c r="H3622" s="52"/>
      <c r="I3622" s="380" t="str">
        <f>IFERROR(VLOOKUP($F3622,'Liste planification'!$V$2:$W$96,2,FALSE),"")</f>
        <v/>
      </c>
      <c r="J3622" s="27"/>
      <c r="K3622" s="27"/>
      <c r="L3622" s="27"/>
      <c r="M3622" s="52"/>
      <c r="N3622" s="52"/>
      <c r="O3622" s="52"/>
      <c r="P3622" s="52"/>
      <c r="Q3622" s="52"/>
      <c r="R3622" s="52"/>
      <c r="S3622" s="52"/>
      <c r="T3622" s="52"/>
      <c r="U3622" s="52"/>
      <c r="V3622" s="52"/>
      <c r="W3622" s="52"/>
      <c r="X3622" s="52"/>
      <c r="Y3622" s="194"/>
      <c r="Z3622" s="776"/>
      <c r="AA3622" s="190"/>
      <c r="AB3622" s="747">
        <f t="shared" si="224"/>
        <v>0</v>
      </c>
      <c r="AC3622" s="748">
        <f t="shared" si="225"/>
        <v>0</v>
      </c>
      <c r="AD3622" s="187"/>
      <c r="AE3622" s="186"/>
      <c r="AF3622" s="190"/>
      <c r="AG3622" s="747">
        <f t="shared" si="226"/>
        <v>0</v>
      </c>
      <c r="AH3622" s="748">
        <f t="shared" si="227"/>
        <v>0</v>
      </c>
      <c r="AI3622" s="187"/>
      <c r="AJ3622" s="52"/>
      <c r="AK3622" s="156" t="str">
        <f>IFERROR(VLOOKUP($A3622,'Liste planification'!$B$2:$C$105,2,FALSE),"")</f>
        <v/>
      </c>
      <c r="AL3622" s="27"/>
      <c r="AM3622" s="27"/>
    </row>
    <row r="3623" spans="1:39">
      <c r="A3623" s="158"/>
      <c r="B3623" s="159" t="str">
        <f>A3623&amp;"-"&amp;TEXT(COUNTIF($A$5:A3623,A3623),"000")</f>
        <v>-000</v>
      </c>
      <c r="C3623" s="52"/>
      <c r="D3623" s="27"/>
      <c r="E3623" s="28"/>
      <c r="F3623" s="27"/>
      <c r="G3623" s="27"/>
      <c r="H3623" s="52"/>
      <c r="I3623" s="380" t="str">
        <f>IFERROR(VLOOKUP($F3623,'Liste planification'!$V$2:$W$96,2,FALSE),"")</f>
        <v/>
      </c>
      <c r="J3623" s="27"/>
      <c r="K3623" s="27"/>
      <c r="L3623" s="27"/>
      <c r="M3623" s="52"/>
      <c r="N3623" s="52"/>
      <c r="O3623" s="52"/>
      <c r="P3623" s="52"/>
      <c r="Q3623" s="52"/>
      <c r="R3623" s="52"/>
      <c r="S3623" s="52"/>
      <c r="T3623" s="52"/>
      <c r="U3623" s="52"/>
      <c r="V3623" s="52"/>
      <c r="W3623" s="52"/>
      <c r="X3623" s="52"/>
      <c r="Y3623" s="194"/>
      <c r="Z3623" s="776"/>
      <c r="AA3623" s="190"/>
      <c r="AB3623" s="747">
        <f t="shared" si="224"/>
        <v>0</v>
      </c>
      <c r="AC3623" s="748">
        <f t="shared" si="225"/>
        <v>0</v>
      </c>
      <c r="AD3623" s="187"/>
      <c r="AE3623" s="186"/>
      <c r="AF3623" s="190"/>
      <c r="AG3623" s="747">
        <f t="shared" si="226"/>
        <v>0</v>
      </c>
      <c r="AH3623" s="748">
        <f t="shared" si="227"/>
        <v>0</v>
      </c>
      <c r="AI3623" s="187"/>
      <c r="AJ3623" s="52"/>
      <c r="AK3623" s="156" t="str">
        <f>IFERROR(VLOOKUP($A3623,'Liste planification'!$B$2:$C$105,2,FALSE),"")</f>
        <v/>
      </c>
      <c r="AL3623" s="27"/>
      <c r="AM3623" s="27"/>
    </row>
    <row r="3624" spans="1:39">
      <c r="A3624" s="158"/>
      <c r="B3624" s="159" t="str">
        <f>A3624&amp;"-"&amp;TEXT(COUNTIF($A$5:A3624,A3624),"000")</f>
        <v>-000</v>
      </c>
      <c r="C3624" s="52"/>
      <c r="D3624" s="27"/>
      <c r="E3624" s="28"/>
      <c r="F3624" s="27"/>
      <c r="G3624" s="27"/>
      <c r="H3624" s="52"/>
      <c r="I3624" s="380" t="str">
        <f>IFERROR(VLOOKUP($F3624,'Liste planification'!$V$2:$W$96,2,FALSE),"")</f>
        <v/>
      </c>
      <c r="J3624" s="27"/>
      <c r="K3624" s="27"/>
      <c r="L3624" s="27"/>
      <c r="M3624" s="52"/>
      <c r="N3624" s="52"/>
      <c r="O3624" s="52"/>
      <c r="P3624" s="52"/>
      <c r="Q3624" s="52"/>
      <c r="R3624" s="52"/>
      <c r="S3624" s="52"/>
      <c r="T3624" s="52"/>
      <c r="U3624" s="52"/>
      <c r="V3624" s="52"/>
      <c r="W3624" s="52"/>
      <c r="X3624" s="52"/>
      <c r="Y3624" s="194"/>
      <c r="Z3624" s="776"/>
      <c r="AA3624" s="190"/>
      <c r="AB3624" s="747">
        <f t="shared" si="224"/>
        <v>0</v>
      </c>
      <c r="AC3624" s="748">
        <f t="shared" si="225"/>
        <v>0</v>
      </c>
      <c r="AD3624" s="187"/>
      <c r="AE3624" s="186"/>
      <c r="AF3624" s="190"/>
      <c r="AG3624" s="747">
        <f t="shared" si="226"/>
        <v>0</v>
      </c>
      <c r="AH3624" s="748">
        <f t="shared" si="227"/>
        <v>0</v>
      </c>
      <c r="AI3624" s="187"/>
      <c r="AJ3624" s="52"/>
      <c r="AK3624" s="156" t="str">
        <f>IFERROR(VLOOKUP($A3624,'Liste planification'!$B$2:$C$105,2,FALSE),"")</f>
        <v/>
      </c>
      <c r="AL3624" s="27"/>
      <c r="AM3624" s="27"/>
    </row>
    <row r="3625" spans="1:39">
      <c r="A3625" s="158"/>
      <c r="B3625" s="159" t="str">
        <f>A3625&amp;"-"&amp;TEXT(COUNTIF($A$5:A3625,A3625),"000")</f>
        <v>-000</v>
      </c>
      <c r="C3625" s="52"/>
      <c r="D3625" s="27"/>
      <c r="E3625" s="28"/>
      <c r="F3625" s="27"/>
      <c r="G3625" s="27"/>
      <c r="H3625" s="52"/>
      <c r="I3625" s="380" t="str">
        <f>IFERROR(VLOOKUP($F3625,'Liste planification'!$V$2:$W$96,2,FALSE),"")</f>
        <v/>
      </c>
      <c r="J3625" s="27"/>
      <c r="K3625" s="27"/>
      <c r="L3625" s="27"/>
      <c r="M3625" s="52"/>
      <c r="N3625" s="52"/>
      <c r="O3625" s="52"/>
      <c r="P3625" s="52"/>
      <c r="Q3625" s="52"/>
      <c r="R3625" s="52"/>
      <c r="S3625" s="52"/>
      <c r="T3625" s="52"/>
      <c r="U3625" s="52"/>
      <c r="V3625" s="52"/>
      <c r="W3625" s="52"/>
      <c r="X3625" s="52"/>
      <c r="Y3625" s="194"/>
      <c r="Z3625" s="776"/>
      <c r="AA3625" s="190"/>
      <c r="AB3625" s="747">
        <f t="shared" si="224"/>
        <v>0</v>
      </c>
      <c r="AC3625" s="748">
        <f t="shared" si="225"/>
        <v>0</v>
      </c>
      <c r="AD3625" s="187"/>
      <c r="AE3625" s="186"/>
      <c r="AF3625" s="190"/>
      <c r="AG3625" s="747">
        <f t="shared" si="226"/>
        <v>0</v>
      </c>
      <c r="AH3625" s="748">
        <f t="shared" si="227"/>
        <v>0</v>
      </c>
      <c r="AI3625" s="187"/>
      <c r="AJ3625" s="52"/>
      <c r="AK3625" s="156" t="str">
        <f>IFERROR(VLOOKUP($A3625,'Liste planification'!$B$2:$C$105,2,FALSE),"")</f>
        <v/>
      </c>
      <c r="AL3625" s="27"/>
      <c r="AM3625" s="27"/>
    </row>
    <row r="3626" spans="1:39">
      <c r="A3626" s="158"/>
      <c r="B3626" s="159" t="str">
        <f>A3626&amp;"-"&amp;TEXT(COUNTIF($A$5:A3626,A3626),"000")</f>
        <v>-000</v>
      </c>
      <c r="C3626" s="52"/>
      <c r="D3626" s="27"/>
      <c r="E3626" s="28"/>
      <c r="F3626" s="27"/>
      <c r="G3626" s="27"/>
      <c r="H3626" s="52"/>
      <c r="I3626" s="380" t="str">
        <f>IFERROR(VLOOKUP($F3626,'Liste planification'!$V$2:$W$96,2,FALSE),"")</f>
        <v/>
      </c>
      <c r="J3626" s="27"/>
      <c r="K3626" s="27"/>
      <c r="L3626" s="27"/>
      <c r="M3626" s="52"/>
      <c r="N3626" s="52"/>
      <c r="O3626" s="52"/>
      <c r="P3626" s="52"/>
      <c r="Q3626" s="52"/>
      <c r="R3626" s="52"/>
      <c r="S3626" s="52"/>
      <c r="T3626" s="52"/>
      <c r="U3626" s="52"/>
      <c r="V3626" s="52"/>
      <c r="W3626" s="52"/>
      <c r="X3626" s="52"/>
      <c r="Y3626" s="194"/>
      <c r="Z3626" s="776"/>
      <c r="AA3626" s="190"/>
      <c r="AB3626" s="747">
        <f t="shared" si="224"/>
        <v>0</v>
      </c>
      <c r="AC3626" s="748">
        <f t="shared" si="225"/>
        <v>0</v>
      </c>
      <c r="AD3626" s="187"/>
      <c r="AE3626" s="186"/>
      <c r="AF3626" s="190"/>
      <c r="AG3626" s="747">
        <f t="shared" si="226"/>
        <v>0</v>
      </c>
      <c r="AH3626" s="748">
        <f t="shared" si="227"/>
        <v>0</v>
      </c>
      <c r="AI3626" s="187"/>
      <c r="AJ3626" s="52"/>
      <c r="AK3626" s="156" t="str">
        <f>IFERROR(VLOOKUP($A3626,'Liste planification'!$B$2:$C$105,2,FALSE),"")</f>
        <v/>
      </c>
      <c r="AL3626" s="27"/>
      <c r="AM3626" s="27"/>
    </row>
    <row r="3627" spans="1:39">
      <c r="A3627" s="158"/>
      <c r="B3627" s="159" t="str">
        <f>A3627&amp;"-"&amp;TEXT(COUNTIF($A$5:A3627,A3627),"000")</f>
        <v>-000</v>
      </c>
      <c r="C3627" s="52"/>
      <c r="D3627" s="27"/>
      <c r="E3627" s="28"/>
      <c r="F3627" s="27"/>
      <c r="G3627" s="27"/>
      <c r="H3627" s="52"/>
      <c r="I3627" s="380" t="str">
        <f>IFERROR(VLOOKUP($F3627,'Liste planification'!$V$2:$W$96,2,FALSE),"")</f>
        <v/>
      </c>
      <c r="J3627" s="27"/>
      <c r="K3627" s="27"/>
      <c r="L3627" s="27"/>
      <c r="M3627" s="52"/>
      <c r="N3627" s="52"/>
      <c r="O3627" s="52"/>
      <c r="P3627" s="52"/>
      <c r="Q3627" s="52"/>
      <c r="R3627" s="52"/>
      <c r="S3627" s="52"/>
      <c r="T3627" s="52"/>
      <c r="U3627" s="52"/>
      <c r="V3627" s="52"/>
      <c r="W3627" s="52"/>
      <c r="X3627" s="52"/>
      <c r="Y3627" s="194"/>
      <c r="Z3627" s="776"/>
      <c r="AA3627" s="190"/>
      <c r="AB3627" s="747">
        <f t="shared" si="224"/>
        <v>0</v>
      </c>
      <c r="AC3627" s="748">
        <f t="shared" si="225"/>
        <v>0</v>
      </c>
      <c r="AD3627" s="187"/>
      <c r="AE3627" s="186"/>
      <c r="AF3627" s="190"/>
      <c r="AG3627" s="747">
        <f t="shared" si="226"/>
        <v>0</v>
      </c>
      <c r="AH3627" s="748">
        <f t="shared" si="227"/>
        <v>0</v>
      </c>
      <c r="AI3627" s="187"/>
      <c r="AJ3627" s="52"/>
      <c r="AK3627" s="156" t="str">
        <f>IFERROR(VLOOKUP($A3627,'Liste planification'!$B$2:$C$105,2,FALSE),"")</f>
        <v/>
      </c>
      <c r="AL3627" s="27"/>
      <c r="AM3627" s="27"/>
    </row>
    <row r="3628" spans="1:39">
      <c r="A3628" s="158"/>
      <c r="B3628" s="159" t="str">
        <f>A3628&amp;"-"&amp;TEXT(COUNTIF($A$5:A3628,A3628),"000")</f>
        <v>-000</v>
      </c>
      <c r="C3628" s="52"/>
      <c r="D3628" s="27"/>
      <c r="E3628" s="28"/>
      <c r="F3628" s="27"/>
      <c r="G3628" s="27"/>
      <c r="H3628" s="52"/>
      <c r="I3628" s="380" t="str">
        <f>IFERROR(VLOOKUP($F3628,'Liste planification'!$V$2:$W$96,2,FALSE),"")</f>
        <v/>
      </c>
      <c r="J3628" s="27"/>
      <c r="K3628" s="27"/>
      <c r="L3628" s="27"/>
      <c r="M3628" s="52"/>
      <c r="N3628" s="52"/>
      <c r="O3628" s="52"/>
      <c r="P3628" s="52"/>
      <c r="Q3628" s="52"/>
      <c r="R3628" s="52"/>
      <c r="S3628" s="52"/>
      <c r="T3628" s="52"/>
      <c r="U3628" s="52"/>
      <c r="V3628" s="52"/>
      <c r="W3628" s="52"/>
      <c r="X3628" s="52"/>
      <c r="Y3628" s="194"/>
      <c r="Z3628" s="776"/>
      <c r="AA3628" s="190"/>
      <c r="AB3628" s="747">
        <f t="shared" si="224"/>
        <v>0</v>
      </c>
      <c r="AC3628" s="748">
        <f t="shared" si="225"/>
        <v>0</v>
      </c>
      <c r="AD3628" s="187"/>
      <c r="AE3628" s="186"/>
      <c r="AF3628" s="190"/>
      <c r="AG3628" s="747">
        <f t="shared" si="226"/>
        <v>0</v>
      </c>
      <c r="AH3628" s="748">
        <f t="shared" si="227"/>
        <v>0</v>
      </c>
      <c r="AI3628" s="187"/>
      <c r="AJ3628" s="52"/>
      <c r="AK3628" s="156" t="str">
        <f>IFERROR(VLOOKUP($A3628,'Liste planification'!$B$2:$C$105,2,FALSE),"")</f>
        <v/>
      </c>
      <c r="AL3628" s="27"/>
      <c r="AM3628" s="27"/>
    </row>
    <row r="3629" spans="1:39">
      <c r="A3629" s="158"/>
      <c r="B3629" s="159" t="str">
        <f>A3629&amp;"-"&amp;TEXT(COUNTIF($A$5:A3629,A3629),"000")</f>
        <v>-000</v>
      </c>
      <c r="C3629" s="52"/>
      <c r="D3629" s="27"/>
      <c r="E3629" s="28"/>
      <c r="F3629" s="27"/>
      <c r="G3629" s="27"/>
      <c r="H3629" s="52"/>
      <c r="I3629" s="380" t="str">
        <f>IFERROR(VLOOKUP($F3629,'Liste planification'!$V$2:$W$96,2,FALSE),"")</f>
        <v/>
      </c>
      <c r="J3629" s="27"/>
      <c r="K3629" s="27"/>
      <c r="L3629" s="27"/>
      <c r="M3629" s="52"/>
      <c r="N3629" s="52"/>
      <c r="O3629" s="52"/>
      <c r="P3629" s="52"/>
      <c r="Q3629" s="52"/>
      <c r="R3629" s="52"/>
      <c r="S3629" s="52"/>
      <c r="T3629" s="52"/>
      <c r="U3629" s="52"/>
      <c r="V3629" s="52"/>
      <c r="W3629" s="52"/>
      <c r="X3629" s="52"/>
      <c r="Y3629" s="194"/>
      <c r="Z3629" s="776"/>
      <c r="AA3629" s="190"/>
      <c r="AB3629" s="747">
        <f t="shared" si="224"/>
        <v>0</v>
      </c>
      <c r="AC3629" s="748">
        <f t="shared" si="225"/>
        <v>0</v>
      </c>
      <c r="AD3629" s="187"/>
      <c r="AE3629" s="186"/>
      <c r="AF3629" s="190"/>
      <c r="AG3629" s="747">
        <f t="shared" si="226"/>
        <v>0</v>
      </c>
      <c r="AH3629" s="748">
        <f t="shared" si="227"/>
        <v>0</v>
      </c>
      <c r="AI3629" s="187"/>
      <c r="AJ3629" s="52"/>
      <c r="AK3629" s="156" t="str">
        <f>IFERROR(VLOOKUP($A3629,'Liste planification'!$B$2:$C$105,2,FALSE),"")</f>
        <v/>
      </c>
      <c r="AL3629" s="27"/>
      <c r="AM3629" s="27"/>
    </row>
    <row r="3630" spans="1:39">
      <c r="A3630" s="158"/>
      <c r="B3630" s="159" t="str">
        <f>A3630&amp;"-"&amp;TEXT(COUNTIF($A$5:A3630,A3630),"000")</f>
        <v>-000</v>
      </c>
      <c r="C3630" s="52"/>
      <c r="D3630" s="27"/>
      <c r="E3630" s="28"/>
      <c r="F3630" s="27"/>
      <c r="G3630" s="27"/>
      <c r="H3630" s="52"/>
      <c r="I3630" s="380" t="str">
        <f>IFERROR(VLOOKUP($F3630,'Liste planification'!$V$2:$W$96,2,FALSE),"")</f>
        <v/>
      </c>
      <c r="J3630" s="27"/>
      <c r="K3630" s="27"/>
      <c r="L3630" s="27"/>
      <c r="M3630" s="52"/>
      <c r="N3630" s="52"/>
      <c r="O3630" s="52"/>
      <c r="P3630" s="52"/>
      <c r="Q3630" s="52"/>
      <c r="R3630" s="52"/>
      <c r="S3630" s="52"/>
      <c r="T3630" s="52"/>
      <c r="U3630" s="52"/>
      <c r="V3630" s="52"/>
      <c r="W3630" s="52"/>
      <c r="X3630" s="52"/>
      <c r="Y3630" s="194"/>
      <c r="Z3630" s="776"/>
      <c r="AA3630" s="190"/>
      <c r="AB3630" s="747">
        <f t="shared" si="224"/>
        <v>0</v>
      </c>
      <c r="AC3630" s="748">
        <f t="shared" si="225"/>
        <v>0</v>
      </c>
      <c r="AD3630" s="187"/>
      <c r="AE3630" s="186"/>
      <c r="AF3630" s="190"/>
      <c r="AG3630" s="747">
        <f t="shared" si="226"/>
        <v>0</v>
      </c>
      <c r="AH3630" s="748">
        <f t="shared" si="227"/>
        <v>0</v>
      </c>
      <c r="AI3630" s="187"/>
      <c r="AJ3630" s="52"/>
      <c r="AK3630" s="156" t="str">
        <f>IFERROR(VLOOKUP($A3630,'Liste planification'!$B$2:$C$105,2,FALSE),"")</f>
        <v/>
      </c>
      <c r="AL3630" s="27"/>
      <c r="AM3630" s="27"/>
    </row>
    <row r="3631" spans="1:39">
      <c r="A3631" s="158"/>
      <c r="B3631" s="159" t="str">
        <f>A3631&amp;"-"&amp;TEXT(COUNTIF($A$5:A3631,A3631),"000")</f>
        <v>-000</v>
      </c>
      <c r="C3631" s="52"/>
      <c r="D3631" s="27"/>
      <c r="E3631" s="28"/>
      <c r="F3631" s="27"/>
      <c r="G3631" s="27"/>
      <c r="H3631" s="52"/>
      <c r="I3631" s="380" t="str">
        <f>IFERROR(VLOOKUP($F3631,'Liste planification'!$V$2:$W$96,2,FALSE),"")</f>
        <v/>
      </c>
      <c r="J3631" s="27"/>
      <c r="K3631" s="27"/>
      <c r="L3631" s="27"/>
      <c r="M3631" s="52"/>
      <c r="N3631" s="52"/>
      <c r="O3631" s="52"/>
      <c r="P3631" s="52"/>
      <c r="Q3631" s="52"/>
      <c r="R3631" s="52"/>
      <c r="S3631" s="52"/>
      <c r="T3631" s="52"/>
      <c r="U3631" s="52"/>
      <c r="V3631" s="52"/>
      <c r="W3631" s="52"/>
      <c r="X3631" s="52"/>
      <c r="Y3631" s="194"/>
      <c r="Z3631" s="776"/>
      <c r="AA3631" s="190"/>
      <c r="AB3631" s="747">
        <f t="shared" si="224"/>
        <v>0</v>
      </c>
      <c r="AC3631" s="748">
        <f t="shared" si="225"/>
        <v>0</v>
      </c>
      <c r="AD3631" s="187"/>
      <c r="AE3631" s="186"/>
      <c r="AF3631" s="190"/>
      <c r="AG3631" s="747">
        <f t="shared" si="226"/>
        <v>0</v>
      </c>
      <c r="AH3631" s="748">
        <f t="shared" si="227"/>
        <v>0</v>
      </c>
      <c r="AI3631" s="187"/>
      <c r="AJ3631" s="52"/>
      <c r="AK3631" s="156" t="str">
        <f>IFERROR(VLOOKUP($A3631,'Liste planification'!$B$2:$C$105,2,FALSE),"")</f>
        <v/>
      </c>
      <c r="AL3631" s="27"/>
      <c r="AM3631" s="27"/>
    </row>
    <row r="3632" spans="1:39">
      <c r="A3632" s="158"/>
      <c r="B3632" s="159" t="str">
        <f>A3632&amp;"-"&amp;TEXT(COUNTIF($A$5:A3632,A3632),"000")</f>
        <v>-000</v>
      </c>
      <c r="C3632" s="52"/>
      <c r="D3632" s="27"/>
      <c r="E3632" s="28"/>
      <c r="F3632" s="27"/>
      <c r="G3632" s="27"/>
      <c r="H3632" s="52"/>
      <c r="I3632" s="380" t="str">
        <f>IFERROR(VLOOKUP($F3632,'Liste planification'!$V$2:$W$96,2,FALSE),"")</f>
        <v/>
      </c>
      <c r="J3632" s="27"/>
      <c r="K3632" s="27"/>
      <c r="L3632" s="27"/>
      <c r="M3632" s="52"/>
      <c r="N3632" s="52"/>
      <c r="O3632" s="52"/>
      <c r="P3632" s="52"/>
      <c r="Q3632" s="52"/>
      <c r="R3632" s="52"/>
      <c r="S3632" s="52"/>
      <c r="T3632" s="52"/>
      <c r="U3632" s="52"/>
      <c r="V3632" s="52"/>
      <c r="W3632" s="52"/>
      <c r="X3632" s="52"/>
      <c r="Y3632" s="194"/>
      <c r="Z3632" s="776"/>
      <c r="AA3632" s="190"/>
      <c r="AB3632" s="747">
        <f t="shared" si="224"/>
        <v>0</v>
      </c>
      <c r="AC3632" s="748">
        <f t="shared" si="225"/>
        <v>0</v>
      </c>
      <c r="AD3632" s="187"/>
      <c r="AE3632" s="186"/>
      <c r="AF3632" s="190"/>
      <c r="AG3632" s="747">
        <f t="shared" si="226"/>
        <v>0</v>
      </c>
      <c r="AH3632" s="748">
        <f t="shared" si="227"/>
        <v>0</v>
      </c>
      <c r="AI3632" s="187"/>
      <c r="AJ3632" s="52"/>
      <c r="AK3632" s="156" t="str">
        <f>IFERROR(VLOOKUP($A3632,'Liste planification'!$B$2:$C$105,2,FALSE),"")</f>
        <v/>
      </c>
      <c r="AL3632" s="27"/>
      <c r="AM3632" s="27"/>
    </row>
    <row r="3633" spans="1:39">
      <c r="A3633" s="158"/>
      <c r="B3633" s="159" t="str">
        <f>A3633&amp;"-"&amp;TEXT(COUNTIF($A$5:A3633,A3633),"000")</f>
        <v>-000</v>
      </c>
      <c r="C3633" s="52"/>
      <c r="D3633" s="27"/>
      <c r="E3633" s="28"/>
      <c r="F3633" s="27"/>
      <c r="G3633" s="27"/>
      <c r="H3633" s="52"/>
      <c r="I3633" s="380" t="str">
        <f>IFERROR(VLOOKUP($F3633,'Liste planification'!$V$2:$W$96,2,FALSE),"")</f>
        <v/>
      </c>
      <c r="J3633" s="27"/>
      <c r="K3633" s="27"/>
      <c r="L3633" s="27"/>
      <c r="M3633" s="52"/>
      <c r="N3633" s="52"/>
      <c r="O3633" s="52"/>
      <c r="P3633" s="52"/>
      <c r="Q3633" s="52"/>
      <c r="R3633" s="52"/>
      <c r="S3633" s="52"/>
      <c r="T3633" s="52"/>
      <c r="U3633" s="52"/>
      <c r="V3633" s="52"/>
      <c r="W3633" s="52"/>
      <c r="X3633" s="52"/>
      <c r="Y3633" s="194"/>
      <c r="Z3633" s="776"/>
      <c r="AA3633" s="190"/>
      <c r="AB3633" s="747">
        <f t="shared" si="224"/>
        <v>0</v>
      </c>
      <c r="AC3633" s="748">
        <f t="shared" si="225"/>
        <v>0</v>
      </c>
      <c r="AD3633" s="187"/>
      <c r="AE3633" s="186"/>
      <c r="AF3633" s="190"/>
      <c r="AG3633" s="747">
        <f t="shared" si="226"/>
        <v>0</v>
      </c>
      <c r="AH3633" s="748">
        <f t="shared" si="227"/>
        <v>0</v>
      </c>
      <c r="AI3633" s="187"/>
      <c r="AJ3633" s="52"/>
      <c r="AK3633" s="156" t="str">
        <f>IFERROR(VLOOKUP($A3633,'Liste planification'!$B$2:$C$105,2,FALSE),"")</f>
        <v/>
      </c>
      <c r="AL3633" s="27"/>
      <c r="AM3633" s="27"/>
    </row>
    <row r="3634" spans="1:39">
      <c r="A3634" s="158"/>
      <c r="B3634" s="159" t="str">
        <f>A3634&amp;"-"&amp;TEXT(COUNTIF($A$5:A3634,A3634),"000")</f>
        <v>-000</v>
      </c>
      <c r="C3634" s="52"/>
      <c r="D3634" s="27"/>
      <c r="E3634" s="28"/>
      <c r="F3634" s="27"/>
      <c r="G3634" s="27"/>
      <c r="H3634" s="52"/>
      <c r="I3634" s="380" t="str">
        <f>IFERROR(VLOOKUP($F3634,'Liste planification'!$V$2:$W$96,2,FALSE),"")</f>
        <v/>
      </c>
      <c r="J3634" s="27"/>
      <c r="K3634" s="27"/>
      <c r="L3634" s="27"/>
      <c r="M3634" s="52"/>
      <c r="N3634" s="52"/>
      <c r="O3634" s="52"/>
      <c r="P3634" s="52"/>
      <c r="Q3634" s="52"/>
      <c r="R3634" s="52"/>
      <c r="S3634" s="52"/>
      <c r="T3634" s="52"/>
      <c r="U3634" s="52"/>
      <c r="V3634" s="52"/>
      <c r="W3634" s="52"/>
      <c r="X3634" s="52"/>
      <c r="Y3634" s="194"/>
      <c r="Z3634" s="776"/>
      <c r="AA3634" s="190"/>
      <c r="AB3634" s="747">
        <f t="shared" si="224"/>
        <v>0</v>
      </c>
      <c r="AC3634" s="748">
        <f t="shared" si="225"/>
        <v>0</v>
      </c>
      <c r="AD3634" s="187"/>
      <c r="AE3634" s="186"/>
      <c r="AF3634" s="190"/>
      <c r="AG3634" s="747">
        <f t="shared" si="226"/>
        <v>0</v>
      </c>
      <c r="AH3634" s="748">
        <f t="shared" si="227"/>
        <v>0</v>
      </c>
      <c r="AI3634" s="187"/>
      <c r="AJ3634" s="52"/>
      <c r="AK3634" s="156" t="str">
        <f>IFERROR(VLOOKUP($A3634,'Liste planification'!$B$2:$C$105,2,FALSE),"")</f>
        <v/>
      </c>
      <c r="AL3634" s="27"/>
      <c r="AM3634" s="27"/>
    </row>
    <row r="3635" spans="1:39">
      <c r="A3635" s="158"/>
      <c r="B3635" s="159" t="str">
        <f>A3635&amp;"-"&amp;TEXT(COUNTIF($A$5:A3635,A3635),"000")</f>
        <v>-000</v>
      </c>
      <c r="C3635" s="52"/>
      <c r="D3635" s="27"/>
      <c r="E3635" s="28"/>
      <c r="F3635" s="27"/>
      <c r="G3635" s="27"/>
      <c r="H3635" s="52"/>
      <c r="I3635" s="380" t="str">
        <f>IFERROR(VLOOKUP($F3635,'Liste planification'!$V$2:$W$96,2,FALSE),"")</f>
        <v/>
      </c>
      <c r="J3635" s="27"/>
      <c r="K3635" s="27"/>
      <c r="L3635" s="27"/>
      <c r="M3635" s="52"/>
      <c r="N3635" s="52"/>
      <c r="O3635" s="52"/>
      <c r="P3635" s="52"/>
      <c r="Q3635" s="52"/>
      <c r="R3635" s="52"/>
      <c r="S3635" s="52"/>
      <c r="T3635" s="52"/>
      <c r="U3635" s="52"/>
      <c r="V3635" s="52"/>
      <c r="W3635" s="52"/>
      <c r="X3635" s="52"/>
      <c r="Y3635" s="194"/>
      <c r="Z3635" s="776"/>
      <c r="AA3635" s="190"/>
      <c r="AB3635" s="747">
        <f t="shared" si="224"/>
        <v>0</v>
      </c>
      <c r="AC3635" s="748">
        <f t="shared" si="225"/>
        <v>0</v>
      </c>
      <c r="AD3635" s="187"/>
      <c r="AE3635" s="186"/>
      <c r="AF3635" s="190"/>
      <c r="AG3635" s="747">
        <f t="shared" si="226"/>
        <v>0</v>
      </c>
      <c r="AH3635" s="748">
        <f t="shared" si="227"/>
        <v>0</v>
      </c>
      <c r="AI3635" s="187"/>
      <c r="AJ3635" s="52"/>
      <c r="AK3635" s="156" t="str">
        <f>IFERROR(VLOOKUP($A3635,'Liste planification'!$B$2:$C$105,2,FALSE),"")</f>
        <v/>
      </c>
      <c r="AL3635" s="27"/>
      <c r="AM3635" s="27"/>
    </row>
    <row r="3636" spans="1:39">
      <c r="A3636" s="158"/>
      <c r="B3636" s="159" t="str">
        <f>A3636&amp;"-"&amp;TEXT(COUNTIF($A$5:A3636,A3636),"000")</f>
        <v>-000</v>
      </c>
      <c r="C3636" s="52"/>
      <c r="D3636" s="27"/>
      <c r="E3636" s="28"/>
      <c r="F3636" s="27"/>
      <c r="G3636" s="27"/>
      <c r="H3636" s="52"/>
      <c r="I3636" s="380" t="str">
        <f>IFERROR(VLOOKUP($F3636,'Liste planification'!$V$2:$W$96,2,FALSE),"")</f>
        <v/>
      </c>
      <c r="J3636" s="27"/>
      <c r="K3636" s="27"/>
      <c r="L3636" s="27"/>
      <c r="M3636" s="52"/>
      <c r="N3636" s="52"/>
      <c r="O3636" s="52"/>
      <c r="P3636" s="52"/>
      <c r="Q3636" s="52"/>
      <c r="R3636" s="52"/>
      <c r="S3636" s="52"/>
      <c r="T3636" s="52"/>
      <c r="U3636" s="52"/>
      <c r="V3636" s="52"/>
      <c r="W3636" s="52"/>
      <c r="X3636" s="52"/>
      <c r="Y3636" s="194"/>
      <c r="Z3636" s="776"/>
      <c r="AA3636" s="190"/>
      <c r="AB3636" s="747">
        <f t="shared" ref="AB3636:AB3699" si="228">AA3636/$AB$1</f>
        <v>0</v>
      </c>
      <c r="AC3636" s="748">
        <f t="shared" ref="AC3636:AC3699" si="229">AA3636/$AC$1</f>
        <v>0</v>
      </c>
      <c r="AD3636" s="187"/>
      <c r="AE3636" s="186"/>
      <c r="AF3636" s="190"/>
      <c r="AG3636" s="747">
        <f t="shared" ref="AG3636:AG3699" si="230">AF3636/$AB$1</f>
        <v>0</v>
      </c>
      <c r="AH3636" s="748">
        <f t="shared" ref="AH3636:AH3699" si="231">AF3636/$AC$1</f>
        <v>0</v>
      </c>
      <c r="AI3636" s="187"/>
      <c r="AJ3636" s="52"/>
      <c r="AK3636" s="156" t="str">
        <f>IFERROR(VLOOKUP($A3636,'Liste planification'!$B$2:$C$105,2,FALSE),"")</f>
        <v/>
      </c>
      <c r="AL3636" s="27"/>
      <c r="AM3636" s="27"/>
    </row>
    <row r="3637" spans="1:39">
      <c r="A3637" s="158"/>
      <c r="B3637" s="159" t="str">
        <f>A3637&amp;"-"&amp;TEXT(COUNTIF($A$5:A3637,A3637),"000")</f>
        <v>-000</v>
      </c>
      <c r="C3637" s="52"/>
      <c r="D3637" s="27"/>
      <c r="E3637" s="28"/>
      <c r="F3637" s="27"/>
      <c r="G3637" s="27"/>
      <c r="H3637" s="52"/>
      <c r="I3637" s="380" t="str">
        <f>IFERROR(VLOOKUP($F3637,'Liste planification'!$V$2:$W$96,2,FALSE),"")</f>
        <v/>
      </c>
      <c r="J3637" s="27"/>
      <c r="K3637" s="27"/>
      <c r="L3637" s="27"/>
      <c r="M3637" s="52"/>
      <c r="N3637" s="52"/>
      <c r="O3637" s="52"/>
      <c r="P3637" s="52"/>
      <c r="Q3637" s="52"/>
      <c r="R3637" s="52"/>
      <c r="S3637" s="52"/>
      <c r="T3637" s="52"/>
      <c r="U3637" s="52"/>
      <c r="V3637" s="52"/>
      <c r="W3637" s="52"/>
      <c r="X3637" s="52"/>
      <c r="Y3637" s="194"/>
      <c r="Z3637" s="776"/>
      <c r="AA3637" s="190"/>
      <c r="AB3637" s="747">
        <f t="shared" si="228"/>
        <v>0</v>
      </c>
      <c r="AC3637" s="748">
        <f t="shared" si="229"/>
        <v>0</v>
      </c>
      <c r="AD3637" s="187"/>
      <c r="AE3637" s="186"/>
      <c r="AF3637" s="190"/>
      <c r="AG3637" s="747">
        <f t="shared" si="230"/>
        <v>0</v>
      </c>
      <c r="AH3637" s="748">
        <f t="shared" si="231"/>
        <v>0</v>
      </c>
      <c r="AI3637" s="187"/>
      <c r="AJ3637" s="52"/>
      <c r="AK3637" s="156" t="str">
        <f>IFERROR(VLOOKUP($A3637,'Liste planification'!$B$2:$C$105,2,FALSE),"")</f>
        <v/>
      </c>
      <c r="AL3637" s="27"/>
      <c r="AM3637" s="27"/>
    </row>
    <row r="3638" spans="1:39">
      <c r="A3638" s="158"/>
      <c r="B3638" s="159" t="str">
        <f>A3638&amp;"-"&amp;TEXT(COUNTIF($A$5:A3638,A3638),"000")</f>
        <v>-000</v>
      </c>
      <c r="C3638" s="52"/>
      <c r="D3638" s="27"/>
      <c r="E3638" s="28"/>
      <c r="F3638" s="27"/>
      <c r="G3638" s="27"/>
      <c r="H3638" s="52"/>
      <c r="I3638" s="380" t="str">
        <f>IFERROR(VLOOKUP($F3638,'Liste planification'!$V$2:$W$96,2,FALSE),"")</f>
        <v/>
      </c>
      <c r="J3638" s="27"/>
      <c r="K3638" s="27"/>
      <c r="L3638" s="27"/>
      <c r="M3638" s="52"/>
      <c r="N3638" s="52"/>
      <c r="O3638" s="52"/>
      <c r="P3638" s="52"/>
      <c r="Q3638" s="52"/>
      <c r="R3638" s="52"/>
      <c r="S3638" s="52"/>
      <c r="T3638" s="52"/>
      <c r="U3638" s="52"/>
      <c r="V3638" s="52"/>
      <c r="W3638" s="52"/>
      <c r="X3638" s="52"/>
      <c r="Y3638" s="194"/>
      <c r="Z3638" s="776"/>
      <c r="AA3638" s="190"/>
      <c r="AB3638" s="747">
        <f t="shared" si="228"/>
        <v>0</v>
      </c>
      <c r="AC3638" s="748">
        <f t="shared" si="229"/>
        <v>0</v>
      </c>
      <c r="AD3638" s="187"/>
      <c r="AE3638" s="186"/>
      <c r="AF3638" s="190"/>
      <c r="AG3638" s="747">
        <f t="shared" si="230"/>
        <v>0</v>
      </c>
      <c r="AH3638" s="748">
        <f t="shared" si="231"/>
        <v>0</v>
      </c>
      <c r="AI3638" s="187"/>
      <c r="AJ3638" s="52"/>
      <c r="AK3638" s="156" t="str">
        <f>IFERROR(VLOOKUP($A3638,'Liste planification'!$B$2:$C$105,2,FALSE),"")</f>
        <v/>
      </c>
      <c r="AL3638" s="27"/>
      <c r="AM3638" s="27"/>
    </row>
    <row r="3639" spans="1:39">
      <c r="A3639" s="158"/>
      <c r="B3639" s="159" t="str">
        <f>A3639&amp;"-"&amp;TEXT(COUNTIF($A$5:A3639,A3639),"000")</f>
        <v>-000</v>
      </c>
      <c r="C3639" s="52"/>
      <c r="D3639" s="27"/>
      <c r="E3639" s="28"/>
      <c r="F3639" s="27"/>
      <c r="G3639" s="27"/>
      <c r="H3639" s="52"/>
      <c r="I3639" s="380" t="str">
        <f>IFERROR(VLOOKUP($F3639,'Liste planification'!$V$2:$W$96,2,FALSE),"")</f>
        <v/>
      </c>
      <c r="J3639" s="27"/>
      <c r="K3639" s="27"/>
      <c r="L3639" s="27"/>
      <c r="M3639" s="52"/>
      <c r="N3639" s="52"/>
      <c r="O3639" s="52"/>
      <c r="P3639" s="52"/>
      <c r="Q3639" s="52"/>
      <c r="R3639" s="52"/>
      <c r="S3639" s="52"/>
      <c r="T3639" s="52"/>
      <c r="U3639" s="52"/>
      <c r="V3639" s="52"/>
      <c r="W3639" s="52"/>
      <c r="X3639" s="52"/>
      <c r="Y3639" s="194"/>
      <c r="Z3639" s="776"/>
      <c r="AA3639" s="190"/>
      <c r="AB3639" s="747">
        <f t="shared" si="228"/>
        <v>0</v>
      </c>
      <c r="AC3639" s="748">
        <f t="shared" si="229"/>
        <v>0</v>
      </c>
      <c r="AD3639" s="187"/>
      <c r="AE3639" s="186"/>
      <c r="AF3639" s="190"/>
      <c r="AG3639" s="747">
        <f t="shared" si="230"/>
        <v>0</v>
      </c>
      <c r="AH3639" s="748">
        <f t="shared" si="231"/>
        <v>0</v>
      </c>
      <c r="AI3639" s="187"/>
      <c r="AJ3639" s="52"/>
      <c r="AK3639" s="156" t="str">
        <f>IFERROR(VLOOKUP($A3639,'Liste planification'!$B$2:$C$105,2,FALSE),"")</f>
        <v/>
      </c>
      <c r="AL3639" s="27"/>
      <c r="AM3639" s="27"/>
    </row>
    <row r="3640" spans="1:39">
      <c r="A3640" s="158"/>
      <c r="B3640" s="159" t="str">
        <f>A3640&amp;"-"&amp;TEXT(COUNTIF($A$5:A3640,A3640),"000")</f>
        <v>-000</v>
      </c>
      <c r="C3640" s="52"/>
      <c r="D3640" s="27"/>
      <c r="E3640" s="28"/>
      <c r="F3640" s="27"/>
      <c r="G3640" s="27"/>
      <c r="H3640" s="52"/>
      <c r="I3640" s="380" t="str">
        <f>IFERROR(VLOOKUP($F3640,'Liste planification'!$V$2:$W$96,2,FALSE),"")</f>
        <v/>
      </c>
      <c r="J3640" s="27"/>
      <c r="K3640" s="27"/>
      <c r="L3640" s="27"/>
      <c r="M3640" s="52"/>
      <c r="N3640" s="52"/>
      <c r="O3640" s="52"/>
      <c r="P3640" s="52"/>
      <c r="Q3640" s="52"/>
      <c r="R3640" s="52"/>
      <c r="S3640" s="52"/>
      <c r="T3640" s="52"/>
      <c r="U3640" s="52"/>
      <c r="V3640" s="52"/>
      <c r="W3640" s="52"/>
      <c r="X3640" s="52"/>
      <c r="Y3640" s="194"/>
      <c r="Z3640" s="776"/>
      <c r="AA3640" s="190"/>
      <c r="AB3640" s="747">
        <f t="shared" si="228"/>
        <v>0</v>
      </c>
      <c r="AC3640" s="748">
        <f t="shared" si="229"/>
        <v>0</v>
      </c>
      <c r="AD3640" s="187"/>
      <c r="AE3640" s="186"/>
      <c r="AF3640" s="190"/>
      <c r="AG3640" s="747">
        <f t="shared" si="230"/>
        <v>0</v>
      </c>
      <c r="AH3640" s="748">
        <f t="shared" si="231"/>
        <v>0</v>
      </c>
      <c r="AI3640" s="187"/>
      <c r="AJ3640" s="52"/>
      <c r="AK3640" s="156" t="str">
        <f>IFERROR(VLOOKUP($A3640,'Liste planification'!$B$2:$C$105,2,FALSE),"")</f>
        <v/>
      </c>
      <c r="AL3640" s="27"/>
      <c r="AM3640" s="27"/>
    </row>
    <row r="3641" spans="1:39">
      <c r="A3641" s="158"/>
      <c r="B3641" s="159" t="str">
        <f>A3641&amp;"-"&amp;TEXT(COUNTIF($A$5:A3641,A3641),"000")</f>
        <v>-000</v>
      </c>
      <c r="C3641" s="52"/>
      <c r="D3641" s="27"/>
      <c r="E3641" s="28"/>
      <c r="F3641" s="27"/>
      <c r="G3641" s="27"/>
      <c r="H3641" s="52"/>
      <c r="I3641" s="380" t="str">
        <f>IFERROR(VLOOKUP($F3641,'Liste planification'!$V$2:$W$96,2,FALSE),"")</f>
        <v/>
      </c>
      <c r="J3641" s="27"/>
      <c r="K3641" s="27"/>
      <c r="L3641" s="27"/>
      <c r="M3641" s="52"/>
      <c r="N3641" s="52"/>
      <c r="O3641" s="52"/>
      <c r="P3641" s="52"/>
      <c r="Q3641" s="52"/>
      <c r="R3641" s="52"/>
      <c r="S3641" s="52"/>
      <c r="T3641" s="52"/>
      <c r="U3641" s="52"/>
      <c r="V3641" s="52"/>
      <c r="W3641" s="52"/>
      <c r="X3641" s="52"/>
      <c r="Y3641" s="194"/>
      <c r="Z3641" s="776"/>
      <c r="AA3641" s="190"/>
      <c r="AB3641" s="747">
        <f t="shared" si="228"/>
        <v>0</v>
      </c>
      <c r="AC3641" s="748">
        <f t="shared" si="229"/>
        <v>0</v>
      </c>
      <c r="AD3641" s="187"/>
      <c r="AE3641" s="186"/>
      <c r="AF3641" s="190"/>
      <c r="AG3641" s="747">
        <f t="shared" si="230"/>
        <v>0</v>
      </c>
      <c r="AH3641" s="748">
        <f t="shared" si="231"/>
        <v>0</v>
      </c>
      <c r="AI3641" s="187"/>
      <c r="AJ3641" s="52"/>
      <c r="AK3641" s="156" t="str">
        <f>IFERROR(VLOOKUP($A3641,'Liste planification'!$B$2:$C$105,2,FALSE),"")</f>
        <v/>
      </c>
      <c r="AL3641" s="27"/>
      <c r="AM3641" s="27"/>
    </row>
    <row r="3642" spans="1:39">
      <c r="A3642" s="158"/>
      <c r="B3642" s="159" t="str">
        <f>A3642&amp;"-"&amp;TEXT(COUNTIF($A$5:A3642,A3642),"000")</f>
        <v>-000</v>
      </c>
      <c r="C3642" s="52"/>
      <c r="D3642" s="27"/>
      <c r="E3642" s="28"/>
      <c r="F3642" s="27"/>
      <c r="G3642" s="27"/>
      <c r="H3642" s="52"/>
      <c r="I3642" s="380" t="str">
        <f>IFERROR(VLOOKUP($F3642,'Liste planification'!$V$2:$W$96,2,FALSE),"")</f>
        <v/>
      </c>
      <c r="J3642" s="27"/>
      <c r="K3642" s="27"/>
      <c r="L3642" s="27"/>
      <c r="M3642" s="52"/>
      <c r="N3642" s="52"/>
      <c r="O3642" s="52"/>
      <c r="P3642" s="52"/>
      <c r="Q3642" s="52"/>
      <c r="R3642" s="52"/>
      <c r="S3642" s="52"/>
      <c r="T3642" s="52"/>
      <c r="U3642" s="52"/>
      <c r="V3642" s="52"/>
      <c r="W3642" s="52"/>
      <c r="X3642" s="52"/>
      <c r="Y3642" s="194"/>
      <c r="Z3642" s="776"/>
      <c r="AA3642" s="190"/>
      <c r="AB3642" s="747">
        <f t="shared" si="228"/>
        <v>0</v>
      </c>
      <c r="AC3642" s="748">
        <f t="shared" si="229"/>
        <v>0</v>
      </c>
      <c r="AD3642" s="187"/>
      <c r="AE3642" s="186"/>
      <c r="AF3642" s="190"/>
      <c r="AG3642" s="747">
        <f t="shared" si="230"/>
        <v>0</v>
      </c>
      <c r="AH3642" s="748">
        <f t="shared" si="231"/>
        <v>0</v>
      </c>
      <c r="AI3642" s="187"/>
      <c r="AJ3642" s="52"/>
      <c r="AK3642" s="156" t="str">
        <f>IFERROR(VLOOKUP($A3642,'Liste planification'!$B$2:$C$105,2,FALSE),"")</f>
        <v/>
      </c>
      <c r="AL3642" s="27"/>
      <c r="AM3642" s="27"/>
    </row>
    <row r="3643" spans="1:39">
      <c r="A3643" s="158"/>
      <c r="B3643" s="159" t="str">
        <f>A3643&amp;"-"&amp;TEXT(COUNTIF($A$5:A3643,A3643),"000")</f>
        <v>-000</v>
      </c>
      <c r="C3643" s="52"/>
      <c r="D3643" s="27"/>
      <c r="E3643" s="28"/>
      <c r="F3643" s="27"/>
      <c r="G3643" s="27"/>
      <c r="H3643" s="52"/>
      <c r="I3643" s="380" t="str">
        <f>IFERROR(VLOOKUP($F3643,'Liste planification'!$V$2:$W$96,2,FALSE),"")</f>
        <v/>
      </c>
      <c r="J3643" s="27"/>
      <c r="K3643" s="27"/>
      <c r="L3643" s="27"/>
      <c r="M3643" s="52"/>
      <c r="N3643" s="52"/>
      <c r="O3643" s="52"/>
      <c r="P3643" s="52"/>
      <c r="Q3643" s="52"/>
      <c r="R3643" s="52"/>
      <c r="S3643" s="52"/>
      <c r="T3643" s="52"/>
      <c r="U3643" s="52"/>
      <c r="V3643" s="52"/>
      <c r="W3643" s="52"/>
      <c r="X3643" s="52"/>
      <c r="Y3643" s="194"/>
      <c r="Z3643" s="776"/>
      <c r="AA3643" s="190"/>
      <c r="AB3643" s="747">
        <f t="shared" si="228"/>
        <v>0</v>
      </c>
      <c r="AC3643" s="748">
        <f t="shared" si="229"/>
        <v>0</v>
      </c>
      <c r="AD3643" s="187"/>
      <c r="AE3643" s="186"/>
      <c r="AF3643" s="190"/>
      <c r="AG3643" s="747">
        <f t="shared" si="230"/>
        <v>0</v>
      </c>
      <c r="AH3643" s="748">
        <f t="shared" si="231"/>
        <v>0</v>
      </c>
      <c r="AI3643" s="187"/>
      <c r="AJ3643" s="52"/>
      <c r="AK3643" s="156" t="str">
        <f>IFERROR(VLOOKUP($A3643,'Liste planification'!$B$2:$C$105,2,FALSE),"")</f>
        <v/>
      </c>
      <c r="AL3643" s="27"/>
      <c r="AM3643" s="27"/>
    </row>
    <row r="3644" spans="1:39">
      <c r="A3644" s="158"/>
      <c r="B3644" s="159" t="str">
        <f>A3644&amp;"-"&amp;TEXT(COUNTIF($A$5:A3644,A3644),"000")</f>
        <v>-000</v>
      </c>
      <c r="C3644" s="52"/>
      <c r="D3644" s="27"/>
      <c r="E3644" s="28"/>
      <c r="F3644" s="27"/>
      <c r="G3644" s="27"/>
      <c r="H3644" s="52"/>
      <c r="I3644" s="380" t="str">
        <f>IFERROR(VLOOKUP($F3644,'Liste planification'!$V$2:$W$96,2,FALSE),"")</f>
        <v/>
      </c>
      <c r="J3644" s="27"/>
      <c r="K3644" s="27"/>
      <c r="L3644" s="27"/>
      <c r="M3644" s="52"/>
      <c r="N3644" s="52"/>
      <c r="O3644" s="52"/>
      <c r="P3644" s="52"/>
      <c r="Q3644" s="52"/>
      <c r="R3644" s="52"/>
      <c r="S3644" s="52"/>
      <c r="T3644" s="52"/>
      <c r="U3644" s="52"/>
      <c r="V3644" s="52"/>
      <c r="W3644" s="52"/>
      <c r="X3644" s="52"/>
      <c r="Y3644" s="194"/>
      <c r="Z3644" s="776"/>
      <c r="AA3644" s="190"/>
      <c r="AB3644" s="747">
        <f t="shared" si="228"/>
        <v>0</v>
      </c>
      <c r="AC3644" s="748">
        <f t="shared" si="229"/>
        <v>0</v>
      </c>
      <c r="AD3644" s="187"/>
      <c r="AE3644" s="186"/>
      <c r="AF3644" s="190"/>
      <c r="AG3644" s="747">
        <f t="shared" si="230"/>
        <v>0</v>
      </c>
      <c r="AH3644" s="748">
        <f t="shared" si="231"/>
        <v>0</v>
      </c>
      <c r="AI3644" s="187"/>
      <c r="AJ3644" s="52"/>
      <c r="AK3644" s="156" t="str">
        <f>IFERROR(VLOOKUP($A3644,'Liste planification'!$B$2:$C$105,2,FALSE),"")</f>
        <v/>
      </c>
      <c r="AL3644" s="27"/>
      <c r="AM3644" s="27"/>
    </row>
    <row r="3645" spans="1:39">
      <c r="A3645" s="158"/>
      <c r="B3645" s="159" t="str">
        <f>A3645&amp;"-"&amp;TEXT(COUNTIF($A$5:A3645,A3645),"000")</f>
        <v>-000</v>
      </c>
      <c r="C3645" s="52"/>
      <c r="D3645" s="27"/>
      <c r="E3645" s="28"/>
      <c r="F3645" s="27"/>
      <c r="G3645" s="27"/>
      <c r="H3645" s="52"/>
      <c r="I3645" s="380" t="str">
        <f>IFERROR(VLOOKUP($F3645,'Liste planification'!$V$2:$W$96,2,FALSE),"")</f>
        <v/>
      </c>
      <c r="J3645" s="27"/>
      <c r="K3645" s="27"/>
      <c r="L3645" s="27"/>
      <c r="M3645" s="52"/>
      <c r="N3645" s="52"/>
      <c r="O3645" s="52"/>
      <c r="P3645" s="52"/>
      <c r="Q3645" s="52"/>
      <c r="R3645" s="52"/>
      <c r="S3645" s="52"/>
      <c r="T3645" s="52"/>
      <c r="U3645" s="52"/>
      <c r="V3645" s="52"/>
      <c r="W3645" s="52"/>
      <c r="X3645" s="52"/>
      <c r="Y3645" s="194"/>
      <c r="Z3645" s="776"/>
      <c r="AA3645" s="190"/>
      <c r="AB3645" s="747">
        <f t="shared" si="228"/>
        <v>0</v>
      </c>
      <c r="AC3645" s="748">
        <f t="shared" si="229"/>
        <v>0</v>
      </c>
      <c r="AD3645" s="187"/>
      <c r="AE3645" s="186"/>
      <c r="AF3645" s="190"/>
      <c r="AG3645" s="747">
        <f t="shared" si="230"/>
        <v>0</v>
      </c>
      <c r="AH3645" s="748">
        <f t="shared" si="231"/>
        <v>0</v>
      </c>
      <c r="AI3645" s="187"/>
      <c r="AJ3645" s="52"/>
      <c r="AK3645" s="156" t="str">
        <f>IFERROR(VLOOKUP($A3645,'Liste planification'!$B$2:$C$105,2,FALSE),"")</f>
        <v/>
      </c>
      <c r="AL3645" s="27"/>
      <c r="AM3645" s="27"/>
    </row>
    <row r="3646" spans="1:39">
      <c r="A3646" s="158"/>
      <c r="B3646" s="159" t="str">
        <f>A3646&amp;"-"&amp;TEXT(COUNTIF($A$5:A3646,A3646),"000")</f>
        <v>-000</v>
      </c>
      <c r="C3646" s="52"/>
      <c r="D3646" s="27"/>
      <c r="E3646" s="28"/>
      <c r="F3646" s="27"/>
      <c r="G3646" s="27"/>
      <c r="H3646" s="52"/>
      <c r="I3646" s="380" t="str">
        <f>IFERROR(VLOOKUP($F3646,'Liste planification'!$V$2:$W$96,2,FALSE),"")</f>
        <v/>
      </c>
      <c r="J3646" s="27"/>
      <c r="K3646" s="27"/>
      <c r="L3646" s="27"/>
      <c r="M3646" s="52"/>
      <c r="N3646" s="52"/>
      <c r="O3646" s="52"/>
      <c r="P3646" s="52"/>
      <c r="Q3646" s="52"/>
      <c r="R3646" s="52"/>
      <c r="S3646" s="52"/>
      <c r="T3646" s="52"/>
      <c r="U3646" s="52"/>
      <c r="V3646" s="52"/>
      <c r="W3646" s="52"/>
      <c r="X3646" s="52"/>
      <c r="Y3646" s="194"/>
      <c r="Z3646" s="776"/>
      <c r="AA3646" s="190"/>
      <c r="AB3646" s="747">
        <f t="shared" si="228"/>
        <v>0</v>
      </c>
      <c r="AC3646" s="748">
        <f t="shared" si="229"/>
        <v>0</v>
      </c>
      <c r="AD3646" s="187"/>
      <c r="AE3646" s="186"/>
      <c r="AF3646" s="190"/>
      <c r="AG3646" s="747">
        <f t="shared" si="230"/>
        <v>0</v>
      </c>
      <c r="AH3646" s="748">
        <f t="shared" si="231"/>
        <v>0</v>
      </c>
      <c r="AI3646" s="187"/>
      <c r="AJ3646" s="52"/>
      <c r="AK3646" s="156" t="str">
        <f>IFERROR(VLOOKUP($A3646,'Liste planification'!$B$2:$C$105,2,FALSE),"")</f>
        <v/>
      </c>
      <c r="AL3646" s="27"/>
      <c r="AM3646" s="27"/>
    </row>
    <row r="3647" spans="1:39">
      <c r="A3647" s="158"/>
      <c r="B3647" s="159" t="str">
        <f>A3647&amp;"-"&amp;TEXT(COUNTIF($A$5:A3647,A3647),"000")</f>
        <v>-000</v>
      </c>
      <c r="C3647" s="52"/>
      <c r="D3647" s="27"/>
      <c r="E3647" s="28"/>
      <c r="F3647" s="27"/>
      <c r="G3647" s="27"/>
      <c r="H3647" s="52"/>
      <c r="I3647" s="380" t="str">
        <f>IFERROR(VLOOKUP($F3647,'Liste planification'!$V$2:$W$96,2,FALSE),"")</f>
        <v/>
      </c>
      <c r="J3647" s="27"/>
      <c r="K3647" s="27"/>
      <c r="L3647" s="27"/>
      <c r="M3647" s="52"/>
      <c r="N3647" s="52"/>
      <c r="O3647" s="52"/>
      <c r="P3647" s="52"/>
      <c r="Q3647" s="52"/>
      <c r="R3647" s="52"/>
      <c r="S3647" s="52"/>
      <c r="T3647" s="52"/>
      <c r="U3647" s="52"/>
      <c r="V3647" s="52"/>
      <c r="W3647" s="52"/>
      <c r="X3647" s="52"/>
      <c r="Y3647" s="194"/>
      <c r="Z3647" s="776"/>
      <c r="AA3647" s="190"/>
      <c r="AB3647" s="747">
        <f t="shared" si="228"/>
        <v>0</v>
      </c>
      <c r="AC3647" s="748">
        <f t="shared" si="229"/>
        <v>0</v>
      </c>
      <c r="AD3647" s="187"/>
      <c r="AE3647" s="186"/>
      <c r="AF3647" s="190"/>
      <c r="AG3647" s="747">
        <f t="shared" si="230"/>
        <v>0</v>
      </c>
      <c r="AH3647" s="748">
        <f t="shared" si="231"/>
        <v>0</v>
      </c>
      <c r="AI3647" s="187"/>
      <c r="AJ3647" s="52"/>
      <c r="AK3647" s="156" t="str">
        <f>IFERROR(VLOOKUP($A3647,'Liste planification'!$B$2:$C$105,2,FALSE),"")</f>
        <v/>
      </c>
      <c r="AL3647" s="27"/>
      <c r="AM3647" s="27"/>
    </row>
    <row r="3648" spans="1:39">
      <c r="A3648" s="158"/>
      <c r="B3648" s="159" t="str">
        <f>A3648&amp;"-"&amp;TEXT(COUNTIF($A$5:A3648,A3648),"000")</f>
        <v>-000</v>
      </c>
      <c r="C3648" s="52"/>
      <c r="D3648" s="27"/>
      <c r="E3648" s="28"/>
      <c r="F3648" s="27"/>
      <c r="G3648" s="27"/>
      <c r="H3648" s="52"/>
      <c r="I3648" s="380" t="str">
        <f>IFERROR(VLOOKUP($F3648,'Liste planification'!$V$2:$W$96,2,FALSE),"")</f>
        <v/>
      </c>
      <c r="J3648" s="27"/>
      <c r="K3648" s="27"/>
      <c r="L3648" s="27"/>
      <c r="M3648" s="52"/>
      <c r="N3648" s="52"/>
      <c r="O3648" s="52"/>
      <c r="P3648" s="52"/>
      <c r="Q3648" s="52"/>
      <c r="R3648" s="52"/>
      <c r="S3648" s="52"/>
      <c r="T3648" s="52"/>
      <c r="U3648" s="52"/>
      <c r="V3648" s="52"/>
      <c r="W3648" s="52"/>
      <c r="X3648" s="52"/>
      <c r="Y3648" s="194"/>
      <c r="Z3648" s="776"/>
      <c r="AA3648" s="190"/>
      <c r="AB3648" s="747">
        <f t="shared" si="228"/>
        <v>0</v>
      </c>
      <c r="AC3648" s="748">
        <f t="shared" si="229"/>
        <v>0</v>
      </c>
      <c r="AD3648" s="187"/>
      <c r="AE3648" s="186"/>
      <c r="AF3648" s="190"/>
      <c r="AG3648" s="747">
        <f t="shared" si="230"/>
        <v>0</v>
      </c>
      <c r="AH3648" s="748">
        <f t="shared" si="231"/>
        <v>0</v>
      </c>
      <c r="AI3648" s="187"/>
      <c r="AJ3648" s="52"/>
      <c r="AK3648" s="156" t="str">
        <f>IFERROR(VLOOKUP($A3648,'Liste planification'!$B$2:$C$105,2,FALSE),"")</f>
        <v/>
      </c>
      <c r="AL3648" s="27"/>
      <c r="AM3648" s="27"/>
    </row>
    <row r="3649" spans="1:39">
      <c r="A3649" s="158"/>
      <c r="B3649" s="159" t="str">
        <f>A3649&amp;"-"&amp;TEXT(COUNTIF($A$5:A3649,A3649),"000")</f>
        <v>-000</v>
      </c>
      <c r="C3649" s="52"/>
      <c r="D3649" s="27"/>
      <c r="E3649" s="28"/>
      <c r="F3649" s="27"/>
      <c r="G3649" s="27"/>
      <c r="H3649" s="52"/>
      <c r="I3649" s="380" t="str">
        <f>IFERROR(VLOOKUP($F3649,'Liste planification'!$V$2:$W$96,2,FALSE),"")</f>
        <v/>
      </c>
      <c r="J3649" s="27"/>
      <c r="K3649" s="27"/>
      <c r="L3649" s="27"/>
      <c r="M3649" s="52"/>
      <c r="N3649" s="52"/>
      <c r="O3649" s="52"/>
      <c r="P3649" s="52"/>
      <c r="Q3649" s="52"/>
      <c r="R3649" s="52"/>
      <c r="S3649" s="52"/>
      <c r="T3649" s="52"/>
      <c r="U3649" s="52"/>
      <c r="V3649" s="52"/>
      <c r="W3649" s="52"/>
      <c r="X3649" s="52"/>
      <c r="Y3649" s="194"/>
      <c r="Z3649" s="776"/>
      <c r="AA3649" s="190"/>
      <c r="AB3649" s="747">
        <f t="shared" si="228"/>
        <v>0</v>
      </c>
      <c r="AC3649" s="748">
        <f t="shared" si="229"/>
        <v>0</v>
      </c>
      <c r="AD3649" s="187"/>
      <c r="AE3649" s="186"/>
      <c r="AF3649" s="190"/>
      <c r="AG3649" s="747">
        <f t="shared" si="230"/>
        <v>0</v>
      </c>
      <c r="AH3649" s="748">
        <f t="shared" si="231"/>
        <v>0</v>
      </c>
      <c r="AI3649" s="187"/>
      <c r="AJ3649" s="52"/>
      <c r="AK3649" s="156" t="str">
        <f>IFERROR(VLOOKUP($A3649,'Liste planification'!$B$2:$C$105,2,FALSE),"")</f>
        <v/>
      </c>
      <c r="AL3649" s="27"/>
      <c r="AM3649" s="27"/>
    </row>
    <row r="3650" spans="1:39">
      <c r="A3650" s="158"/>
      <c r="B3650" s="159" t="str">
        <f>A3650&amp;"-"&amp;TEXT(COUNTIF($A$5:A3650,A3650),"000")</f>
        <v>-000</v>
      </c>
      <c r="C3650" s="52"/>
      <c r="D3650" s="27"/>
      <c r="E3650" s="28"/>
      <c r="F3650" s="27"/>
      <c r="G3650" s="27"/>
      <c r="H3650" s="52"/>
      <c r="I3650" s="380" t="str">
        <f>IFERROR(VLOOKUP($F3650,'Liste planification'!$V$2:$W$96,2,FALSE),"")</f>
        <v/>
      </c>
      <c r="J3650" s="27"/>
      <c r="K3650" s="27"/>
      <c r="L3650" s="27"/>
      <c r="M3650" s="52"/>
      <c r="N3650" s="52"/>
      <c r="O3650" s="52"/>
      <c r="P3650" s="52"/>
      <c r="Q3650" s="52"/>
      <c r="R3650" s="52"/>
      <c r="S3650" s="52"/>
      <c r="T3650" s="52"/>
      <c r="U3650" s="52"/>
      <c r="V3650" s="52"/>
      <c r="W3650" s="52"/>
      <c r="X3650" s="52"/>
      <c r="Y3650" s="194"/>
      <c r="Z3650" s="776"/>
      <c r="AA3650" s="190"/>
      <c r="AB3650" s="747">
        <f t="shared" si="228"/>
        <v>0</v>
      </c>
      <c r="AC3650" s="748">
        <f t="shared" si="229"/>
        <v>0</v>
      </c>
      <c r="AD3650" s="187"/>
      <c r="AE3650" s="186"/>
      <c r="AF3650" s="190"/>
      <c r="AG3650" s="747">
        <f t="shared" si="230"/>
        <v>0</v>
      </c>
      <c r="AH3650" s="748">
        <f t="shared" si="231"/>
        <v>0</v>
      </c>
      <c r="AI3650" s="187"/>
      <c r="AJ3650" s="52"/>
      <c r="AK3650" s="156" t="str">
        <f>IFERROR(VLOOKUP($A3650,'Liste planification'!$B$2:$C$105,2,FALSE),"")</f>
        <v/>
      </c>
      <c r="AL3650" s="27"/>
      <c r="AM3650" s="27"/>
    </row>
    <row r="3651" spans="1:39">
      <c r="A3651" s="158"/>
      <c r="B3651" s="159" t="str">
        <f>A3651&amp;"-"&amp;TEXT(COUNTIF($A$5:A3651,A3651),"000")</f>
        <v>-000</v>
      </c>
      <c r="C3651" s="52"/>
      <c r="D3651" s="27"/>
      <c r="E3651" s="28"/>
      <c r="F3651" s="27"/>
      <c r="G3651" s="27"/>
      <c r="H3651" s="52"/>
      <c r="I3651" s="380" t="str">
        <f>IFERROR(VLOOKUP($F3651,'Liste planification'!$V$2:$W$96,2,FALSE),"")</f>
        <v/>
      </c>
      <c r="J3651" s="27"/>
      <c r="K3651" s="27"/>
      <c r="L3651" s="27"/>
      <c r="M3651" s="52"/>
      <c r="N3651" s="52"/>
      <c r="O3651" s="52"/>
      <c r="P3651" s="52"/>
      <c r="Q3651" s="52"/>
      <c r="R3651" s="52"/>
      <c r="S3651" s="52"/>
      <c r="T3651" s="52"/>
      <c r="U3651" s="52"/>
      <c r="V3651" s="52"/>
      <c r="W3651" s="52"/>
      <c r="X3651" s="52"/>
      <c r="Y3651" s="194"/>
      <c r="Z3651" s="776"/>
      <c r="AA3651" s="190"/>
      <c r="AB3651" s="747">
        <f t="shared" si="228"/>
        <v>0</v>
      </c>
      <c r="AC3651" s="748">
        <f t="shared" si="229"/>
        <v>0</v>
      </c>
      <c r="AD3651" s="187"/>
      <c r="AE3651" s="186"/>
      <c r="AF3651" s="190"/>
      <c r="AG3651" s="747">
        <f t="shared" si="230"/>
        <v>0</v>
      </c>
      <c r="AH3651" s="748">
        <f t="shared" si="231"/>
        <v>0</v>
      </c>
      <c r="AI3651" s="187"/>
      <c r="AJ3651" s="52"/>
      <c r="AK3651" s="156" t="str">
        <f>IFERROR(VLOOKUP($A3651,'Liste planification'!$B$2:$C$105,2,FALSE),"")</f>
        <v/>
      </c>
      <c r="AL3651" s="27"/>
      <c r="AM3651" s="27"/>
    </row>
    <row r="3652" spans="1:39">
      <c r="A3652" s="158"/>
      <c r="B3652" s="159" t="str">
        <f>A3652&amp;"-"&amp;TEXT(COUNTIF($A$5:A3652,A3652),"000")</f>
        <v>-000</v>
      </c>
      <c r="C3652" s="52"/>
      <c r="D3652" s="27"/>
      <c r="E3652" s="28"/>
      <c r="F3652" s="27"/>
      <c r="G3652" s="27"/>
      <c r="H3652" s="52"/>
      <c r="I3652" s="380" t="str">
        <f>IFERROR(VLOOKUP($F3652,'Liste planification'!$V$2:$W$96,2,FALSE),"")</f>
        <v/>
      </c>
      <c r="J3652" s="27"/>
      <c r="K3652" s="27"/>
      <c r="L3652" s="27"/>
      <c r="M3652" s="52"/>
      <c r="N3652" s="52"/>
      <c r="O3652" s="52"/>
      <c r="P3652" s="52"/>
      <c r="Q3652" s="52"/>
      <c r="R3652" s="52"/>
      <c r="S3652" s="52"/>
      <c r="T3652" s="52"/>
      <c r="U3652" s="52"/>
      <c r="V3652" s="52"/>
      <c r="W3652" s="52"/>
      <c r="X3652" s="52"/>
      <c r="Y3652" s="194"/>
      <c r="Z3652" s="776"/>
      <c r="AA3652" s="190"/>
      <c r="AB3652" s="747">
        <f t="shared" si="228"/>
        <v>0</v>
      </c>
      <c r="AC3652" s="748">
        <f t="shared" si="229"/>
        <v>0</v>
      </c>
      <c r="AD3652" s="187"/>
      <c r="AE3652" s="186"/>
      <c r="AF3652" s="190"/>
      <c r="AG3652" s="747">
        <f t="shared" si="230"/>
        <v>0</v>
      </c>
      <c r="AH3652" s="748">
        <f t="shared" si="231"/>
        <v>0</v>
      </c>
      <c r="AI3652" s="187"/>
      <c r="AJ3652" s="52"/>
      <c r="AK3652" s="156" t="str">
        <f>IFERROR(VLOOKUP($A3652,'Liste planification'!$B$2:$C$105,2,FALSE),"")</f>
        <v/>
      </c>
      <c r="AL3652" s="27"/>
      <c r="AM3652" s="27"/>
    </row>
    <row r="3653" spans="1:39">
      <c r="A3653" s="158"/>
      <c r="B3653" s="159" t="str">
        <f>A3653&amp;"-"&amp;TEXT(COUNTIF($A$5:A3653,A3653),"000")</f>
        <v>-000</v>
      </c>
      <c r="C3653" s="52"/>
      <c r="D3653" s="27"/>
      <c r="E3653" s="28"/>
      <c r="F3653" s="27"/>
      <c r="G3653" s="27"/>
      <c r="H3653" s="52"/>
      <c r="I3653" s="380" t="str">
        <f>IFERROR(VLOOKUP($F3653,'Liste planification'!$V$2:$W$96,2,FALSE),"")</f>
        <v/>
      </c>
      <c r="J3653" s="27"/>
      <c r="K3653" s="27"/>
      <c r="L3653" s="27"/>
      <c r="M3653" s="52"/>
      <c r="N3653" s="52"/>
      <c r="O3653" s="52"/>
      <c r="P3653" s="52"/>
      <c r="Q3653" s="52"/>
      <c r="R3653" s="52"/>
      <c r="S3653" s="52"/>
      <c r="T3653" s="52"/>
      <c r="U3653" s="52"/>
      <c r="V3653" s="52"/>
      <c r="W3653" s="52"/>
      <c r="X3653" s="52"/>
      <c r="Y3653" s="194"/>
      <c r="Z3653" s="776"/>
      <c r="AA3653" s="190"/>
      <c r="AB3653" s="747">
        <f t="shared" si="228"/>
        <v>0</v>
      </c>
      <c r="AC3653" s="748">
        <f t="shared" si="229"/>
        <v>0</v>
      </c>
      <c r="AD3653" s="187"/>
      <c r="AE3653" s="186"/>
      <c r="AF3653" s="190"/>
      <c r="AG3653" s="747">
        <f t="shared" si="230"/>
        <v>0</v>
      </c>
      <c r="AH3653" s="748">
        <f t="shared" si="231"/>
        <v>0</v>
      </c>
      <c r="AI3653" s="187"/>
      <c r="AJ3653" s="52"/>
      <c r="AK3653" s="156" t="str">
        <f>IFERROR(VLOOKUP($A3653,'Liste planification'!$B$2:$C$105,2,FALSE),"")</f>
        <v/>
      </c>
      <c r="AL3653" s="27"/>
      <c r="AM3653" s="27"/>
    </row>
    <row r="3654" spans="1:39">
      <c r="A3654" s="158"/>
      <c r="B3654" s="159" t="str">
        <f>A3654&amp;"-"&amp;TEXT(COUNTIF($A$5:A3654,A3654),"000")</f>
        <v>-000</v>
      </c>
      <c r="C3654" s="52"/>
      <c r="D3654" s="27"/>
      <c r="E3654" s="28"/>
      <c r="F3654" s="27"/>
      <c r="G3654" s="27"/>
      <c r="H3654" s="52"/>
      <c r="I3654" s="380" t="str">
        <f>IFERROR(VLOOKUP($F3654,'Liste planification'!$V$2:$W$96,2,FALSE),"")</f>
        <v/>
      </c>
      <c r="J3654" s="27"/>
      <c r="K3654" s="27"/>
      <c r="L3654" s="27"/>
      <c r="M3654" s="52"/>
      <c r="N3654" s="52"/>
      <c r="O3654" s="52"/>
      <c r="P3654" s="52"/>
      <c r="Q3654" s="52"/>
      <c r="R3654" s="52"/>
      <c r="S3654" s="52"/>
      <c r="T3654" s="52"/>
      <c r="U3654" s="52"/>
      <c r="V3654" s="52"/>
      <c r="W3654" s="52"/>
      <c r="X3654" s="52"/>
      <c r="Y3654" s="194"/>
      <c r="Z3654" s="776"/>
      <c r="AA3654" s="190"/>
      <c r="AB3654" s="747">
        <f t="shared" si="228"/>
        <v>0</v>
      </c>
      <c r="AC3654" s="748">
        <f t="shared" si="229"/>
        <v>0</v>
      </c>
      <c r="AD3654" s="187"/>
      <c r="AE3654" s="186"/>
      <c r="AF3654" s="190"/>
      <c r="AG3654" s="747">
        <f t="shared" si="230"/>
        <v>0</v>
      </c>
      <c r="AH3654" s="748">
        <f t="shared" si="231"/>
        <v>0</v>
      </c>
      <c r="AI3654" s="187"/>
      <c r="AJ3654" s="52"/>
      <c r="AK3654" s="156" t="str">
        <f>IFERROR(VLOOKUP($A3654,'Liste planification'!$B$2:$C$105,2,FALSE),"")</f>
        <v/>
      </c>
      <c r="AL3654" s="27"/>
      <c r="AM3654" s="27"/>
    </row>
    <row r="3655" spans="1:39">
      <c r="A3655" s="158"/>
      <c r="B3655" s="159" t="str">
        <f>A3655&amp;"-"&amp;TEXT(COUNTIF($A$5:A3655,A3655),"000")</f>
        <v>-000</v>
      </c>
      <c r="C3655" s="52"/>
      <c r="D3655" s="27"/>
      <c r="E3655" s="28"/>
      <c r="F3655" s="27"/>
      <c r="G3655" s="27"/>
      <c r="H3655" s="52"/>
      <c r="I3655" s="380" t="str">
        <f>IFERROR(VLOOKUP($F3655,'Liste planification'!$V$2:$W$96,2,FALSE),"")</f>
        <v/>
      </c>
      <c r="J3655" s="27"/>
      <c r="K3655" s="27"/>
      <c r="L3655" s="27"/>
      <c r="M3655" s="52"/>
      <c r="N3655" s="52"/>
      <c r="O3655" s="52"/>
      <c r="P3655" s="52"/>
      <c r="Q3655" s="52"/>
      <c r="R3655" s="52"/>
      <c r="S3655" s="52"/>
      <c r="T3655" s="52"/>
      <c r="U3655" s="52"/>
      <c r="V3655" s="52"/>
      <c r="W3655" s="52"/>
      <c r="X3655" s="52"/>
      <c r="Y3655" s="194"/>
      <c r="Z3655" s="776"/>
      <c r="AA3655" s="190"/>
      <c r="AB3655" s="747">
        <f t="shared" si="228"/>
        <v>0</v>
      </c>
      <c r="AC3655" s="748">
        <f t="shared" si="229"/>
        <v>0</v>
      </c>
      <c r="AD3655" s="187"/>
      <c r="AE3655" s="186"/>
      <c r="AF3655" s="190"/>
      <c r="AG3655" s="747">
        <f t="shared" si="230"/>
        <v>0</v>
      </c>
      <c r="AH3655" s="748">
        <f t="shared" si="231"/>
        <v>0</v>
      </c>
      <c r="AI3655" s="187"/>
      <c r="AJ3655" s="52"/>
      <c r="AK3655" s="156" t="str">
        <f>IFERROR(VLOOKUP($A3655,'Liste planification'!$B$2:$C$105,2,FALSE),"")</f>
        <v/>
      </c>
      <c r="AL3655" s="27"/>
      <c r="AM3655" s="27"/>
    </row>
    <row r="3656" spans="1:39">
      <c r="A3656" s="158"/>
      <c r="B3656" s="159" t="str">
        <f>A3656&amp;"-"&amp;TEXT(COUNTIF($A$5:A3656,A3656),"000")</f>
        <v>-000</v>
      </c>
      <c r="C3656" s="52"/>
      <c r="D3656" s="27"/>
      <c r="E3656" s="28"/>
      <c r="F3656" s="27"/>
      <c r="G3656" s="27"/>
      <c r="H3656" s="52"/>
      <c r="I3656" s="380" t="str">
        <f>IFERROR(VLOOKUP($F3656,'Liste planification'!$V$2:$W$96,2,FALSE),"")</f>
        <v/>
      </c>
      <c r="J3656" s="27"/>
      <c r="K3656" s="27"/>
      <c r="L3656" s="27"/>
      <c r="M3656" s="52"/>
      <c r="N3656" s="52"/>
      <c r="O3656" s="52"/>
      <c r="P3656" s="52"/>
      <c r="Q3656" s="52"/>
      <c r="R3656" s="52"/>
      <c r="S3656" s="52"/>
      <c r="T3656" s="52"/>
      <c r="U3656" s="52"/>
      <c r="V3656" s="52"/>
      <c r="W3656" s="52"/>
      <c r="X3656" s="52"/>
      <c r="Y3656" s="194"/>
      <c r="Z3656" s="776"/>
      <c r="AA3656" s="190"/>
      <c r="AB3656" s="747">
        <f t="shared" si="228"/>
        <v>0</v>
      </c>
      <c r="AC3656" s="748">
        <f t="shared" si="229"/>
        <v>0</v>
      </c>
      <c r="AD3656" s="187"/>
      <c r="AE3656" s="186"/>
      <c r="AF3656" s="190"/>
      <c r="AG3656" s="747">
        <f t="shared" si="230"/>
        <v>0</v>
      </c>
      <c r="AH3656" s="748">
        <f t="shared" si="231"/>
        <v>0</v>
      </c>
      <c r="AI3656" s="187"/>
      <c r="AJ3656" s="52"/>
      <c r="AK3656" s="156" t="str">
        <f>IFERROR(VLOOKUP($A3656,'Liste planification'!$B$2:$C$105,2,FALSE),"")</f>
        <v/>
      </c>
      <c r="AL3656" s="27"/>
      <c r="AM3656" s="27"/>
    </row>
    <row r="3657" spans="1:39">
      <c r="A3657" s="158"/>
      <c r="B3657" s="159" t="str">
        <f>A3657&amp;"-"&amp;TEXT(COUNTIF($A$5:A3657,A3657),"000")</f>
        <v>-000</v>
      </c>
      <c r="C3657" s="52"/>
      <c r="D3657" s="27"/>
      <c r="E3657" s="28"/>
      <c r="F3657" s="27"/>
      <c r="G3657" s="27"/>
      <c r="H3657" s="52"/>
      <c r="I3657" s="380" t="str">
        <f>IFERROR(VLOOKUP($F3657,'Liste planification'!$V$2:$W$96,2,FALSE),"")</f>
        <v/>
      </c>
      <c r="J3657" s="27"/>
      <c r="K3657" s="27"/>
      <c r="L3657" s="27"/>
      <c r="M3657" s="52"/>
      <c r="N3657" s="52"/>
      <c r="O3657" s="52"/>
      <c r="P3657" s="52"/>
      <c r="Q3657" s="52"/>
      <c r="R3657" s="52"/>
      <c r="S3657" s="52"/>
      <c r="T3657" s="52"/>
      <c r="U3657" s="52"/>
      <c r="V3657" s="52"/>
      <c r="W3657" s="52"/>
      <c r="X3657" s="52"/>
      <c r="Y3657" s="194"/>
      <c r="Z3657" s="776"/>
      <c r="AA3657" s="190"/>
      <c r="AB3657" s="747">
        <f t="shared" si="228"/>
        <v>0</v>
      </c>
      <c r="AC3657" s="748">
        <f t="shared" si="229"/>
        <v>0</v>
      </c>
      <c r="AD3657" s="187"/>
      <c r="AE3657" s="186"/>
      <c r="AF3657" s="190"/>
      <c r="AG3657" s="747">
        <f t="shared" si="230"/>
        <v>0</v>
      </c>
      <c r="AH3657" s="748">
        <f t="shared" si="231"/>
        <v>0</v>
      </c>
      <c r="AI3657" s="187"/>
      <c r="AJ3657" s="52"/>
      <c r="AK3657" s="156" t="str">
        <f>IFERROR(VLOOKUP($A3657,'Liste planification'!$B$2:$C$105,2,FALSE),"")</f>
        <v/>
      </c>
      <c r="AL3657" s="27"/>
      <c r="AM3657" s="27"/>
    </row>
    <row r="3658" spans="1:39">
      <c r="A3658" s="158"/>
      <c r="B3658" s="159" t="str">
        <f>A3658&amp;"-"&amp;TEXT(COUNTIF($A$5:A3658,A3658),"000")</f>
        <v>-000</v>
      </c>
      <c r="C3658" s="52"/>
      <c r="D3658" s="27"/>
      <c r="E3658" s="28"/>
      <c r="F3658" s="27"/>
      <c r="G3658" s="27"/>
      <c r="H3658" s="52"/>
      <c r="I3658" s="380" t="str">
        <f>IFERROR(VLOOKUP($F3658,'Liste planification'!$V$2:$W$96,2,FALSE),"")</f>
        <v/>
      </c>
      <c r="J3658" s="27"/>
      <c r="K3658" s="27"/>
      <c r="L3658" s="27"/>
      <c r="M3658" s="52"/>
      <c r="N3658" s="52"/>
      <c r="O3658" s="52"/>
      <c r="P3658" s="52"/>
      <c r="Q3658" s="52"/>
      <c r="R3658" s="52"/>
      <c r="S3658" s="52"/>
      <c r="T3658" s="52"/>
      <c r="U3658" s="52"/>
      <c r="V3658" s="52"/>
      <c r="W3658" s="52"/>
      <c r="X3658" s="52"/>
      <c r="Y3658" s="194"/>
      <c r="Z3658" s="776"/>
      <c r="AA3658" s="190"/>
      <c r="AB3658" s="747">
        <f t="shared" si="228"/>
        <v>0</v>
      </c>
      <c r="AC3658" s="748">
        <f t="shared" si="229"/>
        <v>0</v>
      </c>
      <c r="AD3658" s="187"/>
      <c r="AE3658" s="186"/>
      <c r="AF3658" s="190"/>
      <c r="AG3658" s="747">
        <f t="shared" si="230"/>
        <v>0</v>
      </c>
      <c r="AH3658" s="748">
        <f t="shared" si="231"/>
        <v>0</v>
      </c>
      <c r="AI3658" s="187"/>
      <c r="AJ3658" s="52"/>
      <c r="AK3658" s="156" t="str">
        <f>IFERROR(VLOOKUP($A3658,'Liste planification'!$B$2:$C$105,2,FALSE),"")</f>
        <v/>
      </c>
      <c r="AL3658" s="27"/>
      <c r="AM3658" s="27"/>
    </row>
    <row r="3659" spans="1:39">
      <c r="A3659" s="158"/>
      <c r="B3659" s="159" t="str">
        <f>A3659&amp;"-"&amp;TEXT(COUNTIF($A$5:A3659,A3659),"000")</f>
        <v>-000</v>
      </c>
      <c r="C3659" s="52"/>
      <c r="D3659" s="27"/>
      <c r="E3659" s="28"/>
      <c r="F3659" s="27"/>
      <c r="G3659" s="27"/>
      <c r="H3659" s="52"/>
      <c r="I3659" s="380" t="str">
        <f>IFERROR(VLOOKUP($F3659,'Liste planification'!$V$2:$W$96,2,FALSE),"")</f>
        <v/>
      </c>
      <c r="J3659" s="27"/>
      <c r="K3659" s="27"/>
      <c r="L3659" s="27"/>
      <c r="M3659" s="52"/>
      <c r="N3659" s="52"/>
      <c r="O3659" s="52"/>
      <c r="P3659" s="52"/>
      <c r="Q3659" s="52"/>
      <c r="R3659" s="52"/>
      <c r="S3659" s="52"/>
      <c r="T3659" s="52"/>
      <c r="U3659" s="52"/>
      <c r="V3659" s="52"/>
      <c r="W3659" s="52"/>
      <c r="X3659" s="52"/>
      <c r="Y3659" s="194"/>
      <c r="Z3659" s="776"/>
      <c r="AA3659" s="190"/>
      <c r="AB3659" s="747">
        <f t="shared" si="228"/>
        <v>0</v>
      </c>
      <c r="AC3659" s="748">
        <f t="shared" si="229"/>
        <v>0</v>
      </c>
      <c r="AD3659" s="187"/>
      <c r="AE3659" s="186"/>
      <c r="AF3659" s="190"/>
      <c r="AG3659" s="747">
        <f t="shared" si="230"/>
        <v>0</v>
      </c>
      <c r="AH3659" s="748">
        <f t="shared" si="231"/>
        <v>0</v>
      </c>
      <c r="AI3659" s="187"/>
      <c r="AJ3659" s="52"/>
      <c r="AK3659" s="156" t="str">
        <f>IFERROR(VLOOKUP($A3659,'Liste planification'!$B$2:$C$105,2,FALSE),"")</f>
        <v/>
      </c>
      <c r="AL3659" s="27"/>
      <c r="AM3659" s="27"/>
    </row>
    <row r="3660" spans="1:39">
      <c r="A3660" s="158"/>
      <c r="B3660" s="159" t="str">
        <f>A3660&amp;"-"&amp;TEXT(COUNTIF($A$5:A3660,A3660),"000")</f>
        <v>-000</v>
      </c>
      <c r="C3660" s="52"/>
      <c r="D3660" s="27"/>
      <c r="E3660" s="28"/>
      <c r="F3660" s="27"/>
      <c r="G3660" s="27"/>
      <c r="H3660" s="52"/>
      <c r="I3660" s="380" t="str">
        <f>IFERROR(VLOOKUP($F3660,'Liste planification'!$V$2:$W$96,2,FALSE),"")</f>
        <v/>
      </c>
      <c r="J3660" s="27"/>
      <c r="K3660" s="27"/>
      <c r="L3660" s="27"/>
      <c r="M3660" s="52"/>
      <c r="N3660" s="52"/>
      <c r="O3660" s="52"/>
      <c r="P3660" s="52"/>
      <c r="Q3660" s="52"/>
      <c r="R3660" s="52"/>
      <c r="S3660" s="52"/>
      <c r="T3660" s="52"/>
      <c r="U3660" s="52"/>
      <c r="V3660" s="52"/>
      <c r="W3660" s="52"/>
      <c r="X3660" s="52"/>
      <c r="Y3660" s="194"/>
      <c r="Z3660" s="776"/>
      <c r="AA3660" s="190"/>
      <c r="AB3660" s="747">
        <f t="shared" si="228"/>
        <v>0</v>
      </c>
      <c r="AC3660" s="748">
        <f t="shared" si="229"/>
        <v>0</v>
      </c>
      <c r="AD3660" s="187"/>
      <c r="AE3660" s="186"/>
      <c r="AF3660" s="190"/>
      <c r="AG3660" s="747">
        <f t="shared" si="230"/>
        <v>0</v>
      </c>
      <c r="AH3660" s="748">
        <f t="shared" si="231"/>
        <v>0</v>
      </c>
      <c r="AI3660" s="187"/>
      <c r="AJ3660" s="52"/>
      <c r="AK3660" s="156" t="str">
        <f>IFERROR(VLOOKUP($A3660,'Liste planification'!$B$2:$C$105,2,FALSE),"")</f>
        <v/>
      </c>
      <c r="AL3660" s="27"/>
      <c r="AM3660" s="27"/>
    </row>
    <row r="3661" spans="1:39">
      <c r="A3661" s="158"/>
      <c r="B3661" s="159" t="str">
        <f>A3661&amp;"-"&amp;TEXT(COUNTIF($A$5:A3661,A3661),"000")</f>
        <v>-000</v>
      </c>
      <c r="C3661" s="52"/>
      <c r="D3661" s="27"/>
      <c r="E3661" s="28"/>
      <c r="F3661" s="27"/>
      <c r="G3661" s="27"/>
      <c r="H3661" s="52"/>
      <c r="I3661" s="380" t="str">
        <f>IFERROR(VLOOKUP($F3661,'Liste planification'!$V$2:$W$96,2,FALSE),"")</f>
        <v/>
      </c>
      <c r="J3661" s="27"/>
      <c r="K3661" s="27"/>
      <c r="L3661" s="27"/>
      <c r="M3661" s="52"/>
      <c r="N3661" s="52"/>
      <c r="O3661" s="52"/>
      <c r="P3661" s="52"/>
      <c r="Q3661" s="52"/>
      <c r="R3661" s="52"/>
      <c r="S3661" s="52"/>
      <c r="T3661" s="52"/>
      <c r="U3661" s="52"/>
      <c r="V3661" s="52"/>
      <c r="W3661" s="52"/>
      <c r="X3661" s="52"/>
      <c r="Y3661" s="194"/>
      <c r="Z3661" s="776"/>
      <c r="AA3661" s="190"/>
      <c r="AB3661" s="747">
        <f t="shared" si="228"/>
        <v>0</v>
      </c>
      <c r="AC3661" s="748">
        <f t="shared" si="229"/>
        <v>0</v>
      </c>
      <c r="AD3661" s="187"/>
      <c r="AE3661" s="186"/>
      <c r="AF3661" s="190"/>
      <c r="AG3661" s="747">
        <f t="shared" si="230"/>
        <v>0</v>
      </c>
      <c r="AH3661" s="748">
        <f t="shared" si="231"/>
        <v>0</v>
      </c>
      <c r="AI3661" s="187"/>
      <c r="AJ3661" s="52"/>
      <c r="AK3661" s="156" t="str">
        <f>IFERROR(VLOOKUP($A3661,'Liste planification'!$B$2:$C$105,2,FALSE),"")</f>
        <v/>
      </c>
      <c r="AL3661" s="27"/>
      <c r="AM3661" s="27"/>
    </row>
    <row r="3662" spans="1:39">
      <c r="A3662" s="158"/>
      <c r="B3662" s="159" t="str">
        <f>A3662&amp;"-"&amp;TEXT(COUNTIF($A$5:A3662,A3662),"000")</f>
        <v>-000</v>
      </c>
      <c r="C3662" s="52"/>
      <c r="D3662" s="27"/>
      <c r="E3662" s="28"/>
      <c r="F3662" s="27"/>
      <c r="G3662" s="27"/>
      <c r="H3662" s="52"/>
      <c r="I3662" s="380" t="str">
        <f>IFERROR(VLOOKUP($F3662,'Liste planification'!$V$2:$W$96,2,FALSE),"")</f>
        <v/>
      </c>
      <c r="J3662" s="27"/>
      <c r="K3662" s="27"/>
      <c r="L3662" s="27"/>
      <c r="M3662" s="52"/>
      <c r="N3662" s="52"/>
      <c r="O3662" s="52"/>
      <c r="P3662" s="52"/>
      <c r="Q3662" s="52"/>
      <c r="R3662" s="52"/>
      <c r="S3662" s="52"/>
      <c r="T3662" s="52"/>
      <c r="U3662" s="52"/>
      <c r="V3662" s="52"/>
      <c r="W3662" s="52"/>
      <c r="X3662" s="52"/>
      <c r="Y3662" s="194"/>
      <c r="Z3662" s="776"/>
      <c r="AA3662" s="190"/>
      <c r="AB3662" s="747">
        <f t="shared" si="228"/>
        <v>0</v>
      </c>
      <c r="AC3662" s="748">
        <f t="shared" si="229"/>
        <v>0</v>
      </c>
      <c r="AD3662" s="187"/>
      <c r="AE3662" s="186"/>
      <c r="AF3662" s="190"/>
      <c r="AG3662" s="747">
        <f t="shared" si="230"/>
        <v>0</v>
      </c>
      <c r="AH3662" s="748">
        <f t="shared" si="231"/>
        <v>0</v>
      </c>
      <c r="AI3662" s="187"/>
      <c r="AJ3662" s="52"/>
      <c r="AK3662" s="156" t="str">
        <f>IFERROR(VLOOKUP($A3662,'Liste planification'!$B$2:$C$105,2,FALSE),"")</f>
        <v/>
      </c>
      <c r="AL3662" s="27"/>
      <c r="AM3662" s="27"/>
    </row>
    <row r="3663" spans="1:39">
      <c r="A3663" s="158"/>
      <c r="B3663" s="159" t="str">
        <f>A3663&amp;"-"&amp;TEXT(COUNTIF($A$5:A3663,A3663),"000")</f>
        <v>-000</v>
      </c>
      <c r="C3663" s="52"/>
      <c r="D3663" s="27"/>
      <c r="E3663" s="28"/>
      <c r="F3663" s="27"/>
      <c r="G3663" s="27"/>
      <c r="H3663" s="52"/>
      <c r="I3663" s="380" t="str">
        <f>IFERROR(VLOOKUP($F3663,'Liste planification'!$V$2:$W$96,2,FALSE),"")</f>
        <v/>
      </c>
      <c r="J3663" s="27"/>
      <c r="K3663" s="27"/>
      <c r="L3663" s="27"/>
      <c r="M3663" s="52"/>
      <c r="N3663" s="52"/>
      <c r="O3663" s="52"/>
      <c r="P3663" s="52"/>
      <c r="Q3663" s="52"/>
      <c r="R3663" s="52"/>
      <c r="S3663" s="52"/>
      <c r="T3663" s="52"/>
      <c r="U3663" s="52"/>
      <c r="V3663" s="52"/>
      <c r="W3663" s="52"/>
      <c r="X3663" s="52"/>
      <c r="Y3663" s="194"/>
      <c r="Z3663" s="776"/>
      <c r="AA3663" s="190"/>
      <c r="AB3663" s="747">
        <f t="shared" si="228"/>
        <v>0</v>
      </c>
      <c r="AC3663" s="748">
        <f t="shared" si="229"/>
        <v>0</v>
      </c>
      <c r="AD3663" s="187"/>
      <c r="AE3663" s="186"/>
      <c r="AF3663" s="190"/>
      <c r="AG3663" s="747">
        <f t="shared" si="230"/>
        <v>0</v>
      </c>
      <c r="AH3663" s="748">
        <f t="shared" si="231"/>
        <v>0</v>
      </c>
      <c r="AI3663" s="187"/>
      <c r="AJ3663" s="52"/>
      <c r="AK3663" s="156" t="str">
        <f>IFERROR(VLOOKUP($A3663,'Liste planification'!$B$2:$C$105,2,FALSE),"")</f>
        <v/>
      </c>
      <c r="AL3663" s="27"/>
      <c r="AM3663" s="27"/>
    </row>
    <row r="3664" spans="1:39">
      <c r="A3664" s="158"/>
      <c r="B3664" s="159" t="str">
        <f>A3664&amp;"-"&amp;TEXT(COUNTIF($A$5:A3664,A3664),"000")</f>
        <v>-000</v>
      </c>
      <c r="C3664" s="52"/>
      <c r="D3664" s="27"/>
      <c r="E3664" s="28"/>
      <c r="F3664" s="27"/>
      <c r="G3664" s="27"/>
      <c r="H3664" s="52"/>
      <c r="I3664" s="380" t="str">
        <f>IFERROR(VLOOKUP($F3664,'Liste planification'!$V$2:$W$96,2,FALSE),"")</f>
        <v/>
      </c>
      <c r="J3664" s="27"/>
      <c r="K3664" s="27"/>
      <c r="L3664" s="27"/>
      <c r="M3664" s="52"/>
      <c r="N3664" s="52"/>
      <c r="O3664" s="52"/>
      <c r="P3664" s="52"/>
      <c r="Q3664" s="52"/>
      <c r="R3664" s="52"/>
      <c r="S3664" s="52"/>
      <c r="T3664" s="52"/>
      <c r="U3664" s="52"/>
      <c r="V3664" s="52"/>
      <c r="W3664" s="52"/>
      <c r="X3664" s="52"/>
      <c r="Y3664" s="194"/>
      <c r="Z3664" s="776"/>
      <c r="AA3664" s="190"/>
      <c r="AB3664" s="747">
        <f t="shared" si="228"/>
        <v>0</v>
      </c>
      <c r="AC3664" s="748">
        <f t="shared" si="229"/>
        <v>0</v>
      </c>
      <c r="AD3664" s="187"/>
      <c r="AE3664" s="186"/>
      <c r="AF3664" s="190"/>
      <c r="AG3664" s="747">
        <f t="shared" si="230"/>
        <v>0</v>
      </c>
      <c r="AH3664" s="748">
        <f t="shared" si="231"/>
        <v>0</v>
      </c>
      <c r="AI3664" s="187"/>
      <c r="AJ3664" s="52"/>
      <c r="AK3664" s="156" t="str">
        <f>IFERROR(VLOOKUP($A3664,'Liste planification'!$B$2:$C$105,2,FALSE),"")</f>
        <v/>
      </c>
      <c r="AL3664" s="27"/>
      <c r="AM3664" s="27"/>
    </row>
    <row r="3665" spans="1:39">
      <c r="A3665" s="158"/>
      <c r="B3665" s="159" t="str">
        <f>A3665&amp;"-"&amp;TEXT(COUNTIF($A$5:A3665,A3665),"000")</f>
        <v>-000</v>
      </c>
      <c r="C3665" s="52"/>
      <c r="D3665" s="27"/>
      <c r="E3665" s="28"/>
      <c r="F3665" s="27"/>
      <c r="G3665" s="27"/>
      <c r="H3665" s="52"/>
      <c r="I3665" s="380" t="str">
        <f>IFERROR(VLOOKUP($F3665,'Liste planification'!$V$2:$W$96,2,FALSE),"")</f>
        <v/>
      </c>
      <c r="J3665" s="27"/>
      <c r="K3665" s="27"/>
      <c r="L3665" s="27"/>
      <c r="M3665" s="52"/>
      <c r="N3665" s="52"/>
      <c r="O3665" s="52"/>
      <c r="P3665" s="52"/>
      <c r="Q3665" s="52"/>
      <c r="R3665" s="52"/>
      <c r="S3665" s="52"/>
      <c r="T3665" s="52"/>
      <c r="U3665" s="52"/>
      <c r="V3665" s="52"/>
      <c r="W3665" s="52"/>
      <c r="X3665" s="52"/>
      <c r="Y3665" s="194"/>
      <c r="Z3665" s="776"/>
      <c r="AA3665" s="190"/>
      <c r="AB3665" s="747">
        <f t="shared" si="228"/>
        <v>0</v>
      </c>
      <c r="AC3665" s="748">
        <f t="shared" si="229"/>
        <v>0</v>
      </c>
      <c r="AD3665" s="187"/>
      <c r="AE3665" s="186"/>
      <c r="AF3665" s="190"/>
      <c r="AG3665" s="747">
        <f t="shared" si="230"/>
        <v>0</v>
      </c>
      <c r="AH3665" s="748">
        <f t="shared" si="231"/>
        <v>0</v>
      </c>
      <c r="AI3665" s="187"/>
      <c r="AJ3665" s="52"/>
      <c r="AK3665" s="156" t="str">
        <f>IFERROR(VLOOKUP($A3665,'Liste planification'!$B$2:$C$105,2,FALSE),"")</f>
        <v/>
      </c>
      <c r="AL3665" s="27"/>
      <c r="AM3665" s="27"/>
    </row>
    <row r="3666" spans="1:39">
      <c r="A3666" s="158"/>
      <c r="B3666" s="159" t="str">
        <f>A3666&amp;"-"&amp;TEXT(COUNTIF($A$5:A3666,A3666),"000")</f>
        <v>-000</v>
      </c>
      <c r="C3666" s="52"/>
      <c r="D3666" s="27"/>
      <c r="E3666" s="28"/>
      <c r="F3666" s="27"/>
      <c r="G3666" s="27"/>
      <c r="H3666" s="52"/>
      <c r="I3666" s="380" t="str">
        <f>IFERROR(VLOOKUP($F3666,'Liste planification'!$V$2:$W$96,2,FALSE),"")</f>
        <v/>
      </c>
      <c r="J3666" s="27"/>
      <c r="K3666" s="27"/>
      <c r="L3666" s="27"/>
      <c r="M3666" s="52"/>
      <c r="N3666" s="52"/>
      <c r="O3666" s="52"/>
      <c r="P3666" s="52"/>
      <c r="Q3666" s="52"/>
      <c r="R3666" s="52"/>
      <c r="S3666" s="52"/>
      <c r="T3666" s="52"/>
      <c r="U3666" s="52"/>
      <c r="V3666" s="52"/>
      <c r="W3666" s="52"/>
      <c r="X3666" s="52"/>
      <c r="Y3666" s="194"/>
      <c r="Z3666" s="776"/>
      <c r="AA3666" s="190"/>
      <c r="AB3666" s="747">
        <f t="shared" si="228"/>
        <v>0</v>
      </c>
      <c r="AC3666" s="748">
        <f t="shared" si="229"/>
        <v>0</v>
      </c>
      <c r="AD3666" s="187"/>
      <c r="AE3666" s="186"/>
      <c r="AF3666" s="190"/>
      <c r="AG3666" s="747">
        <f t="shared" si="230"/>
        <v>0</v>
      </c>
      <c r="AH3666" s="748">
        <f t="shared" si="231"/>
        <v>0</v>
      </c>
      <c r="AI3666" s="187"/>
      <c r="AJ3666" s="52"/>
      <c r="AK3666" s="156" t="str">
        <f>IFERROR(VLOOKUP($A3666,'Liste planification'!$B$2:$C$105,2,FALSE),"")</f>
        <v/>
      </c>
      <c r="AL3666" s="27"/>
      <c r="AM3666" s="27"/>
    </row>
    <row r="3667" spans="1:39">
      <c r="A3667" s="158"/>
      <c r="B3667" s="159" t="str">
        <f>A3667&amp;"-"&amp;TEXT(COUNTIF($A$5:A3667,A3667),"000")</f>
        <v>-000</v>
      </c>
      <c r="C3667" s="52"/>
      <c r="D3667" s="27"/>
      <c r="E3667" s="28"/>
      <c r="F3667" s="27"/>
      <c r="G3667" s="27"/>
      <c r="H3667" s="52"/>
      <c r="I3667" s="380" t="str">
        <f>IFERROR(VLOOKUP($F3667,'Liste planification'!$V$2:$W$96,2,FALSE),"")</f>
        <v/>
      </c>
      <c r="J3667" s="27"/>
      <c r="K3667" s="27"/>
      <c r="L3667" s="27"/>
      <c r="M3667" s="52"/>
      <c r="N3667" s="52"/>
      <c r="O3667" s="52"/>
      <c r="P3667" s="52"/>
      <c r="Q3667" s="52"/>
      <c r="R3667" s="52"/>
      <c r="S3667" s="52"/>
      <c r="T3667" s="52"/>
      <c r="U3667" s="52"/>
      <c r="V3667" s="52"/>
      <c r="W3667" s="52"/>
      <c r="X3667" s="52"/>
      <c r="Y3667" s="194"/>
      <c r="Z3667" s="776"/>
      <c r="AA3667" s="190"/>
      <c r="AB3667" s="747">
        <f t="shared" si="228"/>
        <v>0</v>
      </c>
      <c r="AC3667" s="748">
        <f t="shared" si="229"/>
        <v>0</v>
      </c>
      <c r="AD3667" s="187"/>
      <c r="AE3667" s="186"/>
      <c r="AF3667" s="190"/>
      <c r="AG3667" s="747">
        <f t="shared" si="230"/>
        <v>0</v>
      </c>
      <c r="AH3667" s="748">
        <f t="shared" si="231"/>
        <v>0</v>
      </c>
      <c r="AI3667" s="187"/>
      <c r="AJ3667" s="52"/>
      <c r="AK3667" s="156" t="str">
        <f>IFERROR(VLOOKUP($A3667,'Liste planification'!$B$2:$C$105,2,FALSE),"")</f>
        <v/>
      </c>
      <c r="AL3667" s="27"/>
      <c r="AM3667" s="27"/>
    </row>
    <row r="3668" spans="1:39">
      <c r="A3668" s="158"/>
      <c r="B3668" s="159" t="str">
        <f>A3668&amp;"-"&amp;TEXT(COUNTIF($A$5:A3668,A3668),"000")</f>
        <v>-000</v>
      </c>
      <c r="C3668" s="52"/>
      <c r="D3668" s="27"/>
      <c r="E3668" s="28"/>
      <c r="F3668" s="27"/>
      <c r="G3668" s="27"/>
      <c r="H3668" s="52"/>
      <c r="I3668" s="380" t="str">
        <f>IFERROR(VLOOKUP($F3668,'Liste planification'!$V$2:$W$96,2,FALSE),"")</f>
        <v/>
      </c>
      <c r="J3668" s="27"/>
      <c r="K3668" s="27"/>
      <c r="L3668" s="27"/>
      <c r="M3668" s="52"/>
      <c r="N3668" s="52"/>
      <c r="O3668" s="52"/>
      <c r="P3668" s="52"/>
      <c r="Q3668" s="52"/>
      <c r="R3668" s="52"/>
      <c r="S3668" s="52"/>
      <c r="T3668" s="52"/>
      <c r="U3668" s="52"/>
      <c r="V3668" s="52"/>
      <c r="W3668" s="52"/>
      <c r="X3668" s="52"/>
      <c r="Y3668" s="194"/>
      <c r="Z3668" s="776"/>
      <c r="AA3668" s="190"/>
      <c r="AB3668" s="747">
        <f t="shared" si="228"/>
        <v>0</v>
      </c>
      <c r="AC3668" s="748">
        <f t="shared" si="229"/>
        <v>0</v>
      </c>
      <c r="AD3668" s="187"/>
      <c r="AE3668" s="186"/>
      <c r="AF3668" s="190"/>
      <c r="AG3668" s="747">
        <f t="shared" si="230"/>
        <v>0</v>
      </c>
      <c r="AH3668" s="748">
        <f t="shared" si="231"/>
        <v>0</v>
      </c>
      <c r="AI3668" s="187"/>
      <c r="AJ3668" s="52"/>
      <c r="AK3668" s="156" t="str">
        <f>IFERROR(VLOOKUP($A3668,'Liste planification'!$B$2:$C$105,2,FALSE),"")</f>
        <v/>
      </c>
      <c r="AL3668" s="27"/>
      <c r="AM3668" s="27"/>
    </row>
    <row r="3669" spans="1:39">
      <c r="A3669" s="158"/>
      <c r="B3669" s="159" t="str">
        <f>A3669&amp;"-"&amp;TEXT(COUNTIF($A$5:A3669,A3669),"000")</f>
        <v>-000</v>
      </c>
      <c r="C3669" s="52"/>
      <c r="D3669" s="27"/>
      <c r="E3669" s="28"/>
      <c r="F3669" s="27"/>
      <c r="G3669" s="27"/>
      <c r="H3669" s="52"/>
      <c r="I3669" s="380" t="str">
        <f>IFERROR(VLOOKUP($F3669,'Liste planification'!$V$2:$W$96,2,FALSE),"")</f>
        <v/>
      </c>
      <c r="J3669" s="27"/>
      <c r="K3669" s="27"/>
      <c r="L3669" s="27"/>
      <c r="M3669" s="52"/>
      <c r="N3669" s="52"/>
      <c r="O3669" s="52"/>
      <c r="P3669" s="52"/>
      <c r="Q3669" s="52"/>
      <c r="R3669" s="52"/>
      <c r="S3669" s="52"/>
      <c r="T3669" s="52"/>
      <c r="U3669" s="52"/>
      <c r="V3669" s="52"/>
      <c r="W3669" s="52"/>
      <c r="X3669" s="52"/>
      <c r="Y3669" s="194"/>
      <c r="Z3669" s="776"/>
      <c r="AA3669" s="190"/>
      <c r="AB3669" s="747">
        <f t="shared" si="228"/>
        <v>0</v>
      </c>
      <c r="AC3669" s="748">
        <f t="shared" si="229"/>
        <v>0</v>
      </c>
      <c r="AD3669" s="187"/>
      <c r="AE3669" s="186"/>
      <c r="AF3669" s="190"/>
      <c r="AG3669" s="747">
        <f t="shared" si="230"/>
        <v>0</v>
      </c>
      <c r="AH3669" s="748">
        <f t="shared" si="231"/>
        <v>0</v>
      </c>
      <c r="AI3669" s="187"/>
      <c r="AJ3669" s="52"/>
      <c r="AK3669" s="156" t="str">
        <f>IFERROR(VLOOKUP($A3669,'Liste planification'!$B$2:$C$105,2,FALSE),"")</f>
        <v/>
      </c>
      <c r="AL3669" s="27"/>
      <c r="AM3669" s="27"/>
    </row>
    <row r="3670" spans="1:39">
      <c r="A3670" s="158"/>
      <c r="B3670" s="159" t="str">
        <f>A3670&amp;"-"&amp;TEXT(COUNTIF($A$5:A3670,A3670),"000")</f>
        <v>-000</v>
      </c>
      <c r="C3670" s="52"/>
      <c r="D3670" s="27"/>
      <c r="E3670" s="28"/>
      <c r="F3670" s="27"/>
      <c r="G3670" s="27"/>
      <c r="H3670" s="52"/>
      <c r="I3670" s="380" t="str">
        <f>IFERROR(VLOOKUP($F3670,'Liste planification'!$V$2:$W$96,2,FALSE),"")</f>
        <v/>
      </c>
      <c r="J3670" s="27"/>
      <c r="K3670" s="27"/>
      <c r="L3670" s="27"/>
      <c r="M3670" s="52"/>
      <c r="N3670" s="52"/>
      <c r="O3670" s="52"/>
      <c r="P3670" s="52"/>
      <c r="Q3670" s="52"/>
      <c r="R3670" s="52"/>
      <c r="S3670" s="52"/>
      <c r="T3670" s="52"/>
      <c r="U3670" s="52"/>
      <c r="V3670" s="52"/>
      <c r="W3670" s="52"/>
      <c r="X3670" s="52"/>
      <c r="Y3670" s="194"/>
      <c r="Z3670" s="776"/>
      <c r="AA3670" s="190"/>
      <c r="AB3670" s="747">
        <f t="shared" si="228"/>
        <v>0</v>
      </c>
      <c r="AC3670" s="748">
        <f t="shared" si="229"/>
        <v>0</v>
      </c>
      <c r="AD3670" s="187"/>
      <c r="AE3670" s="186"/>
      <c r="AF3670" s="190"/>
      <c r="AG3670" s="747">
        <f t="shared" si="230"/>
        <v>0</v>
      </c>
      <c r="AH3670" s="748">
        <f t="shared" si="231"/>
        <v>0</v>
      </c>
      <c r="AI3670" s="187"/>
      <c r="AJ3670" s="52"/>
      <c r="AK3670" s="156" t="str">
        <f>IFERROR(VLOOKUP($A3670,'Liste planification'!$B$2:$C$105,2,FALSE),"")</f>
        <v/>
      </c>
      <c r="AL3670" s="27"/>
      <c r="AM3670" s="27"/>
    </row>
    <row r="3671" spans="1:39">
      <c r="A3671" s="158"/>
      <c r="B3671" s="159" t="str">
        <f>A3671&amp;"-"&amp;TEXT(COUNTIF($A$5:A3671,A3671),"000")</f>
        <v>-000</v>
      </c>
      <c r="C3671" s="52"/>
      <c r="D3671" s="27"/>
      <c r="E3671" s="28"/>
      <c r="F3671" s="27"/>
      <c r="G3671" s="27"/>
      <c r="H3671" s="52"/>
      <c r="I3671" s="380" t="str">
        <f>IFERROR(VLOOKUP($F3671,'Liste planification'!$V$2:$W$96,2,FALSE),"")</f>
        <v/>
      </c>
      <c r="J3671" s="27"/>
      <c r="K3671" s="27"/>
      <c r="L3671" s="27"/>
      <c r="M3671" s="52"/>
      <c r="N3671" s="52"/>
      <c r="O3671" s="52"/>
      <c r="P3671" s="52"/>
      <c r="Q3671" s="52"/>
      <c r="R3671" s="52"/>
      <c r="S3671" s="52"/>
      <c r="T3671" s="52"/>
      <c r="U3671" s="52"/>
      <c r="V3671" s="52"/>
      <c r="W3671" s="52"/>
      <c r="X3671" s="52"/>
      <c r="Y3671" s="194"/>
      <c r="Z3671" s="776"/>
      <c r="AA3671" s="190"/>
      <c r="AB3671" s="747">
        <f t="shared" si="228"/>
        <v>0</v>
      </c>
      <c r="AC3671" s="748">
        <f t="shared" si="229"/>
        <v>0</v>
      </c>
      <c r="AD3671" s="187"/>
      <c r="AE3671" s="186"/>
      <c r="AF3671" s="190"/>
      <c r="AG3671" s="747">
        <f t="shared" si="230"/>
        <v>0</v>
      </c>
      <c r="AH3671" s="748">
        <f t="shared" si="231"/>
        <v>0</v>
      </c>
      <c r="AI3671" s="187"/>
      <c r="AJ3671" s="52"/>
      <c r="AK3671" s="156" t="str">
        <f>IFERROR(VLOOKUP($A3671,'Liste planification'!$B$2:$C$105,2,FALSE),"")</f>
        <v/>
      </c>
      <c r="AL3671" s="27"/>
      <c r="AM3671" s="27"/>
    </row>
    <row r="3672" spans="1:39">
      <c r="A3672" s="158"/>
      <c r="B3672" s="159" t="str">
        <f>A3672&amp;"-"&amp;TEXT(COUNTIF($A$5:A3672,A3672),"000")</f>
        <v>-000</v>
      </c>
      <c r="C3672" s="52"/>
      <c r="D3672" s="27"/>
      <c r="E3672" s="28"/>
      <c r="F3672" s="27"/>
      <c r="G3672" s="27"/>
      <c r="H3672" s="52"/>
      <c r="I3672" s="380" t="str">
        <f>IFERROR(VLOOKUP($F3672,'Liste planification'!$V$2:$W$96,2,FALSE),"")</f>
        <v/>
      </c>
      <c r="J3672" s="27"/>
      <c r="K3672" s="27"/>
      <c r="L3672" s="27"/>
      <c r="M3672" s="52"/>
      <c r="N3672" s="52"/>
      <c r="O3672" s="52"/>
      <c r="P3672" s="52"/>
      <c r="Q3672" s="52"/>
      <c r="R3672" s="52"/>
      <c r="S3672" s="52"/>
      <c r="T3672" s="52"/>
      <c r="U3672" s="52"/>
      <c r="V3672" s="52"/>
      <c r="W3672" s="52"/>
      <c r="X3672" s="52"/>
      <c r="Y3672" s="194"/>
      <c r="Z3672" s="776"/>
      <c r="AA3672" s="190"/>
      <c r="AB3672" s="747">
        <f t="shared" si="228"/>
        <v>0</v>
      </c>
      <c r="AC3672" s="748">
        <f t="shared" si="229"/>
        <v>0</v>
      </c>
      <c r="AD3672" s="187"/>
      <c r="AE3672" s="186"/>
      <c r="AF3672" s="190"/>
      <c r="AG3672" s="747">
        <f t="shared" si="230"/>
        <v>0</v>
      </c>
      <c r="AH3672" s="748">
        <f t="shared" si="231"/>
        <v>0</v>
      </c>
      <c r="AI3672" s="187"/>
      <c r="AJ3672" s="52"/>
      <c r="AK3672" s="156" t="str">
        <f>IFERROR(VLOOKUP($A3672,'Liste planification'!$B$2:$C$105,2,FALSE),"")</f>
        <v/>
      </c>
      <c r="AL3672" s="27"/>
      <c r="AM3672" s="27"/>
    </row>
    <row r="3673" spans="1:39">
      <c r="A3673" s="158"/>
      <c r="B3673" s="159" t="str">
        <f>A3673&amp;"-"&amp;TEXT(COUNTIF($A$5:A3673,A3673),"000")</f>
        <v>-000</v>
      </c>
      <c r="C3673" s="52"/>
      <c r="D3673" s="27"/>
      <c r="E3673" s="28"/>
      <c r="F3673" s="27"/>
      <c r="G3673" s="27"/>
      <c r="H3673" s="52"/>
      <c r="I3673" s="380" t="str">
        <f>IFERROR(VLOOKUP($F3673,'Liste planification'!$V$2:$W$96,2,FALSE),"")</f>
        <v/>
      </c>
      <c r="J3673" s="27"/>
      <c r="K3673" s="27"/>
      <c r="L3673" s="27"/>
      <c r="M3673" s="52"/>
      <c r="N3673" s="52"/>
      <c r="O3673" s="52"/>
      <c r="P3673" s="52"/>
      <c r="Q3673" s="52"/>
      <c r="R3673" s="52"/>
      <c r="S3673" s="52"/>
      <c r="T3673" s="52"/>
      <c r="U3673" s="52"/>
      <c r="V3673" s="52"/>
      <c r="W3673" s="52"/>
      <c r="X3673" s="52"/>
      <c r="Y3673" s="194"/>
      <c r="Z3673" s="776"/>
      <c r="AA3673" s="190"/>
      <c r="AB3673" s="747">
        <f t="shared" si="228"/>
        <v>0</v>
      </c>
      <c r="AC3673" s="748">
        <f t="shared" si="229"/>
        <v>0</v>
      </c>
      <c r="AD3673" s="187"/>
      <c r="AE3673" s="186"/>
      <c r="AF3673" s="190"/>
      <c r="AG3673" s="747">
        <f t="shared" si="230"/>
        <v>0</v>
      </c>
      <c r="AH3673" s="748">
        <f t="shared" si="231"/>
        <v>0</v>
      </c>
      <c r="AI3673" s="187"/>
      <c r="AJ3673" s="52"/>
      <c r="AK3673" s="156" t="str">
        <f>IFERROR(VLOOKUP($A3673,'Liste planification'!$B$2:$C$105,2,FALSE),"")</f>
        <v/>
      </c>
      <c r="AL3673" s="27"/>
      <c r="AM3673" s="27"/>
    </row>
    <row r="3674" spans="1:39">
      <c r="A3674" s="158"/>
      <c r="B3674" s="159" t="str">
        <f>A3674&amp;"-"&amp;TEXT(COUNTIF($A$5:A3674,A3674),"000")</f>
        <v>-000</v>
      </c>
      <c r="C3674" s="52"/>
      <c r="D3674" s="27"/>
      <c r="E3674" s="28"/>
      <c r="F3674" s="27"/>
      <c r="G3674" s="27"/>
      <c r="H3674" s="52"/>
      <c r="I3674" s="380" t="str">
        <f>IFERROR(VLOOKUP($F3674,'Liste planification'!$V$2:$W$96,2,FALSE),"")</f>
        <v/>
      </c>
      <c r="J3674" s="27"/>
      <c r="K3674" s="27"/>
      <c r="L3674" s="27"/>
      <c r="M3674" s="52"/>
      <c r="N3674" s="52"/>
      <c r="O3674" s="52"/>
      <c r="P3674" s="52"/>
      <c r="Q3674" s="52"/>
      <c r="R3674" s="52"/>
      <c r="S3674" s="52"/>
      <c r="T3674" s="52"/>
      <c r="U3674" s="52"/>
      <c r="V3674" s="52"/>
      <c r="W3674" s="52"/>
      <c r="X3674" s="52"/>
      <c r="Y3674" s="194"/>
      <c r="Z3674" s="776"/>
      <c r="AA3674" s="190"/>
      <c r="AB3674" s="747">
        <f t="shared" si="228"/>
        <v>0</v>
      </c>
      <c r="AC3674" s="748">
        <f t="shared" si="229"/>
        <v>0</v>
      </c>
      <c r="AD3674" s="187"/>
      <c r="AE3674" s="186"/>
      <c r="AF3674" s="190"/>
      <c r="AG3674" s="747">
        <f t="shared" si="230"/>
        <v>0</v>
      </c>
      <c r="AH3674" s="748">
        <f t="shared" si="231"/>
        <v>0</v>
      </c>
      <c r="AI3674" s="187"/>
      <c r="AJ3674" s="52"/>
      <c r="AK3674" s="156" t="str">
        <f>IFERROR(VLOOKUP($A3674,'Liste planification'!$B$2:$C$105,2,FALSE),"")</f>
        <v/>
      </c>
      <c r="AL3674" s="27"/>
      <c r="AM3674" s="27"/>
    </row>
    <row r="3675" spans="1:39">
      <c r="A3675" s="158"/>
      <c r="B3675" s="159" t="str">
        <f>A3675&amp;"-"&amp;TEXT(COUNTIF($A$5:A3675,A3675),"000")</f>
        <v>-000</v>
      </c>
      <c r="C3675" s="52"/>
      <c r="D3675" s="27"/>
      <c r="E3675" s="28"/>
      <c r="F3675" s="27"/>
      <c r="G3675" s="27"/>
      <c r="H3675" s="52"/>
      <c r="I3675" s="380" t="str">
        <f>IFERROR(VLOOKUP($F3675,'Liste planification'!$V$2:$W$96,2,FALSE),"")</f>
        <v/>
      </c>
      <c r="J3675" s="27"/>
      <c r="K3675" s="27"/>
      <c r="L3675" s="27"/>
      <c r="M3675" s="52"/>
      <c r="N3675" s="52"/>
      <c r="O3675" s="52"/>
      <c r="P3675" s="52"/>
      <c r="Q3675" s="52"/>
      <c r="R3675" s="52"/>
      <c r="S3675" s="52"/>
      <c r="T3675" s="52"/>
      <c r="U3675" s="52"/>
      <c r="V3675" s="52"/>
      <c r="W3675" s="52"/>
      <c r="X3675" s="52"/>
      <c r="Y3675" s="194"/>
      <c r="Z3675" s="776"/>
      <c r="AA3675" s="190"/>
      <c r="AB3675" s="747">
        <f t="shared" si="228"/>
        <v>0</v>
      </c>
      <c r="AC3675" s="748">
        <f t="shared" si="229"/>
        <v>0</v>
      </c>
      <c r="AD3675" s="187"/>
      <c r="AE3675" s="186"/>
      <c r="AF3675" s="190"/>
      <c r="AG3675" s="747">
        <f t="shared" si="230"/>
        <v>0</v>
      </c>
      <c r="AH3675" s="748">
        <f t="shared" si="231"/>
        <v>0</v>
      </c>
      <c r="AI3675" s="187"/>
      <c r="AJ3675" s="52"/>
      <c r="AK3675" s="156" t="str">
        <f>IFERROR(VLOOKUP($A3675,'Liste planification'!$B$2:$C$105,2,FALSE),"")</f>
        <v/>
      </c>
      <c r="AL3675" s="27"/>
      <c r="AM3675" s="27"/>
    </row>
    <row r="3676" spans="1:39">
      <c r="A3676" s="158"/>
      <c r="B3676" s="159" t="str">
        <f>A3676&amp;"-"&amp;TEXT(COUNTIF($A$5:A3676,A3676),"000")</f>
        <v>-000</v>
      </c>
      <c r="C3676" s="52"/>
      <c r="D3676" s="27"/>
      <c r="E3676" s="28"/>
      <c r="F3676" s="27"/>
      <c r="G3676" s="27"/>
      <c r="H3676" s="52"/>
      <c r="I3676" s="380" t="str">
        <f>IFERROR(VLOOKUP($F3676,'Liste planification'!$V$2:$W$96,2,FALSE),"")</f>
        <v/>
      </c>
      <c r="J3676" s="27"/>
      <c r="K3676" s="27"/>
      <c r="L3676" s="27"/>
      <c r="M3676" s="52"/>
      <c r="N3676" s="52"/>
      <c r="O3676" s="52"/>
      <c r="P3676" s="52"/>
      <c r="Q3676" s="52"/>
      <c r="R3676" s="52"/>
      <c r="S3676" s="52"/>
      <c r="T3676" s="52"/>
      <c r="U3676" s="52"/>
      <c r="V3676" s="52"/>
      <c r="W3676" s="52"/>
      <c r="X3676" s="52"/>
      <c r="Y3676" s="194"/>
      <c r="Z3676" s="776"/>
      <c r="AA3676" s="190"/>
      <c r="AB3676" s="747">
        <f t="shared" si="228"/>
        <v>0</v>
      </c>
      <c r="AC3676" s="748">
        <f t="shared" si="229"/>
        <v>0</v>
      </c>
      <c r="AD3676" s="187"/>
      <c r="AE3676" s="186"/>
      <c r="AF3676" s="190"/>
      <c r="AG3676" s="747">
        <f t="shared" si="230"/>
        <v>0</v>
      </c>
      <c r="AH3676" s="748">
        <f t="shared" si="231"/>
        <v>0</v>
      </c>
      <c r="AI3676" s="187"/>
      <c r="AJ3676" s="52"/>
      <c r="AK3676" s="156" t="str">
        <f>IFERROR(VLOOKUP($A3676,'Liste planification'!$B$2:$C$105,2,FALSE),"")</f>
        <v/>
      </c>
      <c r="AL3676" s="27"/>
      <c r="AM3676" s="27"/>
    </row>
    <row r="3677" spans="1:39">
      <c r="A3677" s="158"/>
      <c r="B3677" s="159" t="str">
        <f>A3677&amp;"-"&amp;TEXT(COUNTIF($A$5:A3677,A3677),"000")</f>
        <v>-000</v>
      </c>
      <c r="C3677" s="52"/>
      <c r="D3677" s="27"/>
      <c r="E3677" s="28"/>
      <c r="F3677" s="27"/>
      <c r="G3677" s="27"/>
      <c r="H3677" s="52"/>
      <c r="I3677" s="380" t="str">
        <f>IFERROR(VLOOKUP($F3677,'Liste planification'!$V$2:$W$96,2,FALSE),"")</f>
        <v/>
      </c>
      <c r="J3677" s="27"/>
      <c r="K3677" s="27"/>
      <c r="L3677" s="27"/>
      <c r="M3677" s="52"/>
      <c r="N3677" s="52"/>
      <c r="O3677" s="52"/>
      <c r="P3677" s="52"/>
      <c r="Q3677" s="52"/>
      <c r="R3677" s="52"/>
      <c r="S3677" s="52"/>
      <c r="T3677" s="52"/>
      <c r="U3677" s="52"/>
      <c r="V3677" s="52"/>
      <c r="W3677" s="52"/>
      <c r="X3677" s="52"/>
      <c r="Y3677" s="194"/>
      <c r="Z3677" s="776"/>
      <c r="AA3677" s="190"/>
      <c r="AB3677" s="747">
        <f t="shared" si="228"/>
        <v>0</v>
      </c>
      <c r="AC3677" s="748">
        <f t="shared" si="229"/>
        <v>0</v>
      </c>
      <c r="AD3677" s="187"/>
      <c r="AE3677" s="186"/>
      <c r="AF3677" s="190"/>
      <c r="AG3677" s="747">
        <f t="shared" si="230"/>
        <v>0</v>
      </c>
      <c r="AH3677" s="748">
        <f t="shared" si="231"/>
        <v>0</v>
      </c>
      <c r="AI3677" s="187"/>
      <c r="AJ3677" s="52"/>
      <c r="AK3677" s="156" t="str">
        <f>IFERROR(VLOOKUP($A3677,'Liste planification'!$B$2:$C$105,2,FALSE),"")</f>
        <v/>
      </c>
      <c r="AL3677" s="27"/>
      <c r="AM3677" s="27"/>
    </row>
    <row r="3678" spans="1:39">
      <c r="A3678" s="158"/>
      <c r="B3678" s="159" t="str">
        <f>A3678&amp;"-"&amp;TEXT(COUNTIF($A$5:A3678,A3678),"000")</f>
        <v>-000</v>
      </c>
      <c r="C3678" s="52"/>
      <c r="D3678" s="27"/>
      <c r="E3678" s="28"/>
      <c r="F3678" s="27"/>
      <c r="G3678" s="27"/>
      <c r="H3678" s="52"/>
      <c r="I3678" s="380" t="str">
        <f>IFERROR(VLOOKUP($F3678,'Liste planification'!$V$2:$W$96,2,FALSE),"")</f>
        <v/>
      </c>
      <c r="J3678" s="27"/>
      <c r="K3678" s="27"/>
      <c r="L3678" s="27"/>
      <c r="M3678" s="52"/>
      <c r="N3678" s="52"/>
      <c r="O3678" s="52"/>
      <c r="P3678" s="52"/>
      <c r="Q3678" s="52"/>
      <c r="R3678" s="52"/>
      <c r="S3678" s="52"/>
      <c r="T3678" s="52"/>
      <c r="U3678" s="52"/>
      <c r="V3678" s="52"/>
      <c r="W3678" s="52"/>
      <c r="X3678" s="52"/>
      <c r="Y3678" s="194"/>
      <c r="Z3678" s="776"/>
      <c r="AA3678" s="190"/>
      <c r="AB3678" s="747">
        <f t="shared" si="228"/>
        <v>0</v>
      </c>
      <c r="AC3678" s="748">
        <f t="shared" si="229"/>
        <v>0</v>
      </c>
      <c r="AD3678" s="187"/>
      <c r="AE3678" s="186"/>
      <c r="AF3678" s="190"/>
      <c r="AG3678" s="747">
        <f t="shared" si="230"/>
        <v>0</v>
      </c>
      <c r="AH3678" s="748">
        <f t="shared" si="231"/>
        <v>0</v>
      </c>
      <c r="AI3678" s="187"/>
      <c r="AJ3678" s="52"/>
      <c r="AK3678" s="156" t="str">
        <f>IFERROR(VLOOKUP($A3678,'Liste planification'!$B$2:$C$105,2,FALSE),"")</f>
        <v/>
      </c>
      <c r="AL3678" s="27"/>
      <c r="AM3678" s="27"/>
    </row>
    <row r="3679" spans="1:39">
      <c r="A3679" s="158"/>
      <c r="B3679" s="159" t="str">
        <f>A3679&amp;"-"&amp;TEXT(COUNTIF($A$5:A3679,A3679),"000")</f>
        <v>-000</v>
      </c>
      <c r="C3679" s="52"/>
      <c r="D3679" s="27"/>
      <c r="E3679" s="28"/>
      <c r="F3679" s="27"/>
      <c r="G3679" s="27"/>
      <c r="H3679" s="52"/>
      <c r="I3679" s="380" t="str">
        <f>IFERROR(VLOOKUP($F3679,'Liste planification'!$V$2:$W$96,2,FALSE),"")</f>
        <v/>
      </c>
      <c r="J3679" s="27"/>
      <c r="K3679" s="27"/>
      <c r="L3679" s="27"/>
      <c r="M3679" s="52"/>
      <c r="N3679" s="52"/>
      <c r="O3679" s="52"/>
      <c r="P3679" s="52"/>
      <c r="Q3679" s="52"/>
      <c r="R3679" s="52"/>
      <c r="S3679" s="52"/>
      <c r="T3679" s="52"/>
      <c r="U3679" s="52"/>
      <c r="V3679" s="52"/>
      <c r="W3679" s="52"/>
      <c r="X3679" s="52"/>
      <c r="Y3679" s="194"/>
      <c r="Z3679" s="776"/>
      <c r="AA3679" s="190"/>
      <c r="AB3679" s="747">
        <f t="shared" si="228"/>
        <v>0</v>
      </c>
      <c r="AC3679" s="748">
        <f t="shared" si="229"/>
        <v>0</v>
      </c>
      <c r="AD3679" s="187"/>
      <c r="AE3679" s="186"/>
      <c r="AF3679" s="190"/>
      <c r="AG3679" s="747">
        <f t="shared" si="230"/>
        <v>0</v>
      </c>
      <c r="AH3679" s="748">
        <f t="shared" si="231"/>
        <v>0</v>
      </c>
      <c r="AI3679" s="187"/>
      <c r="AJ3679" s="52"/>
      <c r="AK3679" s="156" t="str">
        <f>IFERROR(VLOOKUP($A3679,'Liste planification'!$B$2:$C$105,2,FALSE),"")</f>
        <v/>
      </c>
      <c r="AL3679" s="27"/>
      <c r="AM3679" s="27"/>
    </row>
    <row r="3680" spans="1:39">
      <c r="A3680" s="158"/>
      <c r="B3680" s="159" t="str">
        <f>A3680&amp;"-"&amp;TEXT(COUNTIF($A$5:A3680,A3680),"000")</f>
        <v>-000</v>
      </c>
      <c r="C3680" s="52"/>
      <c r="D3680" s="27"/>
      <c r="E3680" s="28"/>
      <c r="F3680" s="27"/>
      <c r="G3680" s="27"/>
      <c r="H3680" s="52"/>
      <c r="I3680" s="380" t="str">
        <f>IFERROR(VLOOKUP($F3680,'Liste planification'!$V$2:$W$96,2,FALSE),"")</f>
        <v/>
      </c>
      <c r="J3680" s="27"/>
      <c r="K3680" s="27"/>
      <c r="L3680" s="27"/>
      <c r="M3680" s="52"/>
      <c r="N3680" s="52"/>
      <c r="O3680" s="52"/>
      <c r="P3680" s="52"/>
      <c r="Q3680" s="52"/>
      <c r="R3680" s="52"/>
      <c r="S3680" s="52"/>
      <c r="T3680" s="52"/>
      <c r="U3680" s="52"/>
      <c r="V3680" s="52"/>
      <c r="W3680" s="52"/>
      <c r="X3680" s="52"/>
      <c r="Y3680" s="194"/>
      <c r="Z3680" s="776"/>
      <c r="AA3680" s="190"/>
      <c r="AB3680" s="747">
        <f t="shared" si="228"/>
        <v>0</v>
      </c>
      <c r="AC3680" s="748">
        <f t="shared" si="229"/>
        <v>0</v>
      </c>
      <c r="AD3680" s="187"/>
      <c r="AE3680" s="186"/>
      <c r="AF3680" s="190"/>
      <c r="AG3680" s="747">
        <f t="shared" si="230"/>
        <v>0</v>
      </c>
      <c r="AH3680" s="748">
        <f t="shared" si="231"/>
        <v>0</v>
      </c>
      <c r="AI3680" s="187"/>
      <c r="AJ3680" s="52"/>
      <c r="AK3680" s="156" t="str">
        <f>IFERROR(VLOOKUP($A3680,'Liste planification'!$B$2:$C$105,2,FALSE),"")</f>
        <v/>
      </c>
      <c r="AL3680" s="27"/>
      <c r="AM3680" s="27"/>
    </row>
    <row r="3681" spans="1:39">
      <c r="A3681" s="158"/>
      <c r="B3681" s="159" t="str">
        <f>A3681&amp;"-"&amp;TEXT(COUNTIF($A$5:A3681,A3681),"000")</f>
        <v>-000</v>
      </c>
      <c r="C3681" s="52"/>
      <c r="D3681" s="27"/>
      <c r="E3681" s="28"/>
      <c r="F3681" s="27"/>
      <c r="G3681" s="27"/>
      <c r="H3681" s="52"/>
      <c r="I3681" s="380" t="str">
        <f>IFERROR(VLOOKUP($F3681,'Liste planification'!$V$2:$W$96,2,FALSE),"")</f>
        <v/>
      </c>
      <c r="J3681" s="27"/>
      <c r="K3681" s="27"/>
      <c r="L3681" s="27"/>
      <c r="M3681" s="52"/>
      <c r="N3681" s="52"/>
      <c r="O3681" s="52"/>
      <c r="P3681" s="52"/>
      <c r="Q3681" s="52"/>
      <c r="R3681" s="52"/>
      <c r="S3681" s="52"/>
      <c r="T3681" s="52"/>
      <c r="U3681" s="52"/>
      <c r="V3681" s="52"/>
      <c r="W3681" s="52"/>
      <c r="X3681" s="52"/>
      <c r="Y3681" s="194"/>
      <c r="Z3681" s="776"/>
      <c r="AA3681" s="190"/>
      <c r="AB3681" s="747">
        <f t="shared" si="228"/>
        <v>0</v>
      </c>
      <c r="AC3681" s="748">
        <f t="shared" si="229"/>
        <v>0</v>
      </c>
      <c r="AD3681" s="187"/>
      <c r="AE3681" s="186"/>
      <c r="AF3681" s="190"/>
      <c r="AG3681" s="747">
        <f t="shared" si="230"/>
        <v>0</v>
      </c>
      <c r="AH3681" s="748">
        <f t="shared" si="231"/>
        <v>0</v>
      </c>
      <c r="AI3681" s="187"/>
      <c r="AJ3681" s="52"/>
      <c r="AK3681" s="156" t="str">
        <f>IFERROR(VLOOKUP($A3681,'Liste planification'!$B$2:$C$105,2,FALSE),"")</f>
        <v/>
      </c>
      <c r="AL3681" s="27"/>
      <c r="AM3681" s="27"/>
    </row>
    <row r="3682" spans="1:39">
      <c r="A3682" s="158"/>
      <c r="B3682" s="159" t="str">
        <f>A3682&amp;"-"&amp;TEXT(COUNTIF($A$5:A3682,A3682),"000")</f>
        <v>-000</v>
      </c>
      <c r="C3682" s="52"/>
      <c r="D3682" s="27"/>
      <c r="E3682" s="28"/>
      <c r="F3682" s="27"/>
      <c r="G3682" s="27"/>
      <c r="H3682" s="52"/>
      <c r="I3682" s="380" t="str">
        <f>IFERROR(VLOOKUP($F3682,'Liste planification'!$V$2:$W$96,2,FALSE),"")</f>
        <v/>
      </c>
      <c r="J3682" s="27"/>
      <c r="K3682" s="27"/>
      <c r="L3682" s="27"/>
      <c r="M3682" s="52"/>
      <c r="N3682" s="52"/>
      <c r="O3682" s="52"/>
      <c r="P3682" s="52"/>
      <c r="Q3682" s="52"/>
      <c r="R3682" s="52"/>
      <c r="S3682" s="52"/>
      <c r="T3682" s="52"/>
      <c r="U3682" s="52"/>
      <c r="V3682" s="52"/>
      <c r="W3682" s="52"/>
      <c r="X3682" s="52"/>
      <c r="Y3682" s="194"/>
      <c r="Z3682" s="776"/>
      <c r="AA3682" s="190"/>
      <c r="AB3682" s="747">
        <f t="shared" si="228"/>
        <v>0</v>
      </c>
      <c r="AC3682" s="748">
        <f t="shared" si="229"/>
        <v>0</v>
      </c>
      <c r="AD3682" s="187"/>
      <c r="AE3682" s="186"/>
      <c r="AF3682" s="190"/>
      <c r="AG3682" s="747">
        <f t="shared" si="230"/>
        <v>0</v>
      </c>
      <c r="AH3682" s="748">
        <f t="shared" si="231"/>
        <v>0</v>
      </c>
      <c r="AI3682" s="187"/>
      <c r="AJ3682" s="52"/>
      <c r="AK3682" s="156" t="str">
        <f>IFERROR(VLOOKUP($A3682,'Liste planification'!$B$2:$C$105,2,FALSE),"")</f>
        <v/>
      </c>
      <c r="AL3682" s="27"/>
      <c r="AM3682" s="27"/>
    </row>
    <row r="3683" spans="1:39">
      <c r="A3683" s="158"/>
      <c r="B3683" s="159" t="str">
        <f>A3683&amp;"-"&amp;TEXT(COUNTIF($A$5:A3683,A3683),"000")</f>
        <v>-000</v>
      </c>
      <c r="C3683" s="52"/>
      <c r="D3683" s="27"/>
      <c r="E3683" s="28"/>
      <c r="F3683" s="27"/>
      <c r="G3683" s="27"/>
      <c r="H3683" s="52"/>
      <c r="I3683" s="380" t="str">
        <f>IFERROR(VLOOKUP($F3683,'Liste planification'!$V$2:$W$96,2,FALSE),"")</f>
        <v/>
      </c>
      <c r="J3683" s="27"/>
      <c r="K3683" s="27"/>
      <c r="L3683" s="27"/>
      <c r="M3683" s="52"/>
      <c r="N3683" s="52"/>
      <c r="O3683" s="52"/>
      <c r="P3683" s="52"/>
      <c r="Q3683" s="52"/>
      <c r="R3683" s="52"/>
      <c r="S3683" s="52"/>
      <c r="T3683" s="52"/>
      <c r="U3683" s="52"/>
      <c r="V3683" s="52"/>
      <c r="W3683" s="52"/>
      <c r="X3683" s="52"/>
      <c r="Y3683" s="194"/>
      <c r="Z3683" s="776"/>
      <c r="AA3683" s="190"/>
      <c r="AB3683" s="747">
        <f t="shared" si="228"/>
        <v>0</v>
      </c>
      <c r="AC3683" s="748">
        <f t="shared" si="229"/>
        <v>0</v>
      </c>
      <c r="AD3683" s="187"/>
      <c r="AE3683" s="186"/>
      <c r="AF3683" s="190"/>
      <c r="AG3683" s="747">
        <f t="shared" si="230"/>
        <v>0</v>
      </c>
      <c r="AH3683" s="748">
        <f t="shared" si="231"/>
        <v>0</v>
      </c>
      <c r="AI3683" s="187"/>
      <c r="AJ3683" s="52"/>
      <c r="AK3683" s="156" t="str">
        <f>IFERROR(VLOOKUP($A3683,'Liste planification'!$B$2:$C$105,2,FALSE),"")</f>
        <v/>
      </c>
      <c r="AL3683" s="27"/>
      <c r="AM3683" s="27"/>
    </row>
    <row r="3684" spans="1:39">
      <c r="A3684" s="158"/>
      <c r="B3684" s="159" t="str">
        <f>A3684&amp;"-"&amp;TEXT(COUNTIF($A$5:A3684,A3684),"000")</f>
        <v>-000</v>
      </c>
      <c r="C3684" s="52"/>
      <c r="D3684" s="27"/>
      <c r="E3684" s="28"/>
      <c r="F3684" s="27"/>
      <c r="G3684" s="27"/>
      <c r="H3684" s="52"/>
      <c r="I3684" s="380" t="str">
        <f>IFERROR(VLOOKUP($F3684,'Liste planification'!$V$2:$W$96,2,FALSE),"")</f>
        <v/>
      </c>
      <c r="J3684" s="27"/>
      <c r="K3684" s="27"/>
      <c r="L3684" s="27"/>
      <c r="M3684" s="52"/>
      <c r="N3684" s="52"/>
      <c r="O3684" s="52"/>
      <c r="P3684" s="52"/>
      <c r="Q3684" s="52"/>
      <c r="R3684" s="52"/>
      <c r="S3684" s="52"/>
      <c r="T3684" s="52"/>
      <c r="U3684" s="52"/>
      <c r="V3684" s="52"/>
      <c r="W3684" s="52"/>
      <c r="X3684" s="52"/>
      <c r="Y3684" s="194"/>
      <c r="Z3684" s="776"/>
      <c r="AA3684" s="190"/>
      <c r="AB3684" s="747">
        <f t="shared" si="228"/>
        <v>0</v>
      </c>
      <c r="AC3684" s="748">
        <f t="shared" si="229"/>
        <v>0</v>
      </c>
      <c r="AD3684" s="187"/>
      <c r="AE3684" s="186"/>
      <c r="AF3684" s="190"/>
      <c r="AG3684" s="747">
        <f t="shared" si="230"/>
        <v>0</v>
      </c>
      <c r="AH3684" s="748">
        <f t="shared" si="231"/>
        <v>0</v>
      </c>
      <c r="AI3684" s="187"/>
      <c r="AJ3684" s="52"/>
      <c r="AK3684" s="156" t="str">
        <f>IFERROR(VLOOKUP($A3684,'Liste planification'!$B$2:$C$105,2,FALSE),"")</f>
        <v/>
      </c>
      <c r="AL3684" s="27"/>
      <c r="AM3684" s="27"/>
    </row>
    <row r="3685" spans="1:39">
      <c r="A3685" s="158"/>
      <c r="B3685" s="159" t="str">
        <f>A3685&amp;"-"&amp;TEXT(COUNTIF($A$5:A3685,A3685),"000")</f>
        <v>-000</v>
      </c>
      <c r="C3685" s="52"/>
      <c r="D3685" s="27"/>
      <c r="E3685" s="28"/>
      <c r="F3685" s="27"/>
      <c r="G3685" s="27"/>
      <c r="H3685" s="52"/>
      <c r="I3685" s="380" t="str">
        <f>IFERROR(VLOOKUP($F3685,'Liste planification'!$V$2:$W$96,2,FALSE),"")</f>
        <v/>
      </c>
      <c r="J3685" s="27"/>
      <c r="K3685" s="27"/>
      <c r="L3685" s="27"/>
      <c r="M3685" s="52"/>
      <c r="N3685" s="52"/>
      <c r="O3685" s="52"/>
      <c r="P3685" s="52"/>
      <c r="Q3685" s="52"/>
      <c r="R3685" s="52"/>
      <c r="S3685" s="52"/>
      <c r="T3685" s="52"/>
      <c r="U3685" s="52"/>
      <c r="V3685" s="52"/>
      <c r="W3685" s="52"/>
      <c r="X3685" s="52"/>
      <c r="Y3685" s="194"/>
      <c r="Z3685" s="776"/>
      <c r="AA3685" s="190"/>
      <c r="AB3685" s="747">
        <f t="shared" si="228"/>
        <v>0</v>
      </c>
      <c r="AC3685" s="748">
        <f t="shared" si="229"/>
        <v>0</v>
      </c>
      <c r="AD3685" s="187"/>
      <c r="AE3685" s="186"/>
      <c r="AF3685" s="190"/>
      <c r="AG3685" s="747">
        <f t="shared" si="230"/>
        <v>0</v>
      </c>
      <c r="AH3685" s="748">
        <f t="shared" si="231"/>
        <v>0</v>
      </c>
      <c r="AI3685" s="187"/>
      <c r="AJ3685" s="52"/>
      <c r="AK3685" s="156" t="str">
        <f>IFERROR(VLOOKUP($A3685,'Liste planification'!$B$2:$C$105,2,FALSE),"")</f>
        <v/>
      </c>
      <c r="AL3685" s="27"/>
      <c r="AM3685" s="27"/>
    </row>
    <row r="3686" spans="1:39">
      <c r="A3686" s="158"/>
      <c r="B3686" s="159" t="str">
        <f>A3686&amp;"-"&amp;TEXT(COUNTIF($A$5:A3686,A3686),"000")</f>
        <v>-000</v>
      </c>
      <c r="C3686" s="52"/>
      <c r="D3686" s="27"/>
      <c r="E3686" s="28"/>
      <c r="F3686" s="27"/>
      <c r="G3686" s="27"/>
      <c r="H3686" s="52"/>
      <c r="I3686" s="380" t="str">
        <f>IFERROR(VLOOKUP($F3686,'Liste planification'!$V$2:$W$96,2,FALSE),"")</f>
        <v/>
      </c>
      <c r="J3686" s="27"/>
      <c r="K3686" s="27"/>
      <c r="L3686" s="27"/>
      <c r="M3686" s="52"/>
      <c r="N3686" s="52"/>
      <c r="O3686" s="52"/>
      <c r="P3686" s="52"/>
      <c r="Q3686" s="52"/>
      <c r="R3686" s="52"/>
      <c r="S3686" s="52"/>
      <c r="T3686" s="52"/>
      <c r="U3686" s="52"/>
      <c r="V3686" s="52"/>
      <c r="W3686" s="52"/>
      <c r="X3686" s="52"/>
      <c r="Y3686" s="194"/>
      <c r="Z3686" s="776"/>
      <c r="AA3686" s="190"/>
      <c r="AB3686" s="747">
        <f t="shared" si="228"/>
        <v>0</v>
      </c>
      <c r="AC3686" s="748">
        <f t="shared" si="229"/>
        <v>0</v>
      </c>
      <c r="AD3686" s="187"/>
      <c r="AE3686" s="186"/>
      <c r="AF3686" s="190"/>
      <c r="AG3686" s="747">
        <f t="shared" si="230"/>
        <v>0</v>
      </c>
      <c r="AH3686" s="748">
        <f t="shared" si="231"/>
        <v>0</v>
      </c>
      <c r="AI3686" s="187"/>
      <c r="AJ3686" s="52"/>
      <c r="AK3686" s="156" t="str">
        <f>IFERROR(VLOOKUP($A3686,'Liste planification'!$B$2:$C$105,2,FALSE),"")</f>
        <v/>
      </c>
      <c r="AL3686" s="27"/>
      <c r="AM3686" s="27"/>
    </row>
    <row r="3687" spans="1:39">
      <c r="A3687" s="158"/>
      <c r="B3687" s="159" t="str">
        <f>A3687&amp;"-"&amp;TEXT(COUNTIF($A$5:A3687,A3687),"000")</f>
        <v>-000</v>
      </c>
      <c r="C3687" s="52"/>
      <c r="D3687" s="27"/>
      <c r="E3687" s="28"/>
      <c r="F3687" s="27"/>
      <c r="G3687" s="27"/>
      <c r="H3687" s="52"/>
      <c r="I3687" s="380" t="str">
        <f>IFERROR(VLOOKUP($F3687,'Liste planification'!$V$2:$W$96,2,FALSE),"")</f>
        <v/>
      </c>
      <c r="J3687" s="27"/>
      <c r="K3687" s="27"/>
      <c r="L3687" s="27"/>
      <c r="M3687" s="52"/>
      <c r="N3687" s="52"/>
      <c r="O3687" s="52"/>
      <c r="P3687" s="52"/>
      <c r="Q3687" s="52"/>
      <c r="R3687" s="52"/>
      <c r="S3687" s="52"/>
      <c r="T3687" s="52"/>
      <c r="U3687" s="52"/>
      <c r="V3687" s="52"/>
      <c r="W3687" s="52"/>
      <c r="X3687" s="52"/>
      <c r="Y3687" s="194"/>
      <c r="Z3687" s="776"/>
      <c r="AA3687" s="190"/>
      <c r="AB3687" s="747">
        <f t="shared" si="228"/>
        <v>0</v>
      </c>
      <c r="AC3687" s="748">
        <f t="shared" si="229"/>
        <v>0</v>
      </c>
      <c r="AD3687" s="187"/>
      <c r="AE3687" s="186"/>
      <c r="AF3687" s="190"/>
      <c r="AG3687" s="747">
        <f t="shared" si="230"/>
        <v>0</v>
      </c>
      <c r="AH3687" s="748">
        <f t="shared" si="231"/>
        <v>0</v>
      </c>
      <c r="AI3687" s="187"/>
      <c r="AJ3687" s="52"/>
      <c r="AK3687" s="156" t="str">
        <f>IFERROR(VLOOKUP($A3687,'Liste planification'!$B$2:$C$105,2,FALSE),"")</f>
        <v/>
      </c>
      <c r="AL3687" s="27"/>
      <c r="AM3687" s="27"/>
    </row>
    <row r="3688" spans="1:39">
      <c r="A3688" s="158"/>
      <c r="B3688" s="159" t="str">
        <f>A3688&amp;"-"&amp;TEXT(COUNTIF($A$5:A3688,A3688),"000")</f>
        <v>-000</v>
      </c>
      <c r="C3688" s="52"/>
      <c r="D3688" s="27"/>
      <c r="E3688" s="28"/>
      <c r="F3688" s="27"/>
      <c r="G3688" s="27"/>
      <c r="H3688" s="52"/>
      <c r="I3688" s="380" t="str">
        <f>IFERROR(VLOOKUP($F3688,'Liste planification'!$V$2:$W$96,2,FALSE),"")</f>
        <v/>
      </c>
      <c r="J3688" s="27"/>
      <c r="K3688" s="27"/>
      <c r="L3688" s="27"/>
      <c r="M3688" s="52"/>
      <c r="N3688" s="52"/>
      <c r="O3688" s="52"/>
      <c r="P3688" s="52"/>
      <c r="Q3688" s="52"/>
      <c r="R3688" s="52"/>
      <c r="S3688" s="52"/>
      <c r="T3688" s="52"/>
      <c r="U3688" s="52"/>
      <c r="V3688" s="52"/>
      <c r="W3688" s="52"/>
      <c r="X3688" s="52"/>
      <c r="Y3688" s="194"/>
      <c r="Z3688" s="776"/>
      <c r="AA3688" s="190"/>
      <c r="AB3688" s="747">
        <f t="shared" si="228"/>
        <v>0</v>
      </c>
      <c r="AC3688" s="748">
        <f t="shared" si="229"/>
        <v>0</v>
      </c>
      <c r="AD3688" s="187"/>
      <c r="AE3688" s="186"/>
      <c r="AF3688" s="190"/>
      <c r="AG3688" s="747">
        <f t="shared" si="230"/>
        <v>0</v>
      </c>
      <c r="AH3688" s="748">
        <f t="shared" si="231"/>
        <v>0</v>
      </c>
      <c r="AI3688" s="187"/>
      <c r="AJ3688" s="52"/>
      <c r="AK3688" s="156" t="str">
        <f>IFERROR(VLOOKUP($A3688,'Liste planification'!$B$2:$C$105,2,FALSE),"")</f>
        <v/>
      </c>
      <c r="AL3688" s="27"/>
      <c r="AM3688" s="27"/>
    </row>
    <row r="3689" spans="1:39">
      <c r="A3689" s="158"/>
      <c r="B3689" s="159" t="str">
        <f>A3689&amp;"-"&amp;TEXT(COUNTIF($A$5:A3689,A3689),"000")</f>
        <v>-000</v>
      </c>
      <c r="C3689" s="52"/>
      <c r="D3689" s="27"/>
      <c r="E3689" s="28"/>
      <c r="F3689" s="27"/>
      <c r="G3689" s="27"/>
      <c r="H3689" s="52"/>
      <c r="I3689" s="380" t="str">
        <f>IFERROR(VLOOKUP($F3689,'Liste planification'!$V$2:$W$96,2,FALSE),"")</f>
        <v/>
      </c>
      <c r="J3689" s="27"/>
      <c r="K3689" s="27"/>
      <c r="L3689" s="27"/>
      <c r="M3689" s="52"/>
      <c r="N3689" s="52"/>
      <c r="O3689" s="52"/>
      <c r="P3689" s="52"/>
      <c r="Q3689" s="52"/>
      <c r="R3689" s="52"/>
      <c r="S3689" s="52"/>
      <c r="T3689" s="52"/>
      <c r="U3689" s="52"/>
      <c r="V3689" s="52"/>
      <c r="W3689" s="52"/>
      <c r="X3689" s="52"/>
      <c r="Y3689" s="194"/>
      <c r="Z3689" s="776"/>
      <c r="AA3689" s="190"/>
      <c r="AB3689" s="747">
        <f t="shared" si="228"/>
        <v>0</v>
      </c>
      <c r="AC3689" s="748">
        <f t="shared" si="229"/>
        <v>0</v>
      </c>
      <c r="AD3689" s="187"/>
      <c r="AE3689" s="186"/>
      <c r="AF3689" s="190"/>
      <c r="AG3689" s="747">
        <f t="shared" si="230"/>
        <v>0</v>
      </c>
      <c r="AH3689" s="748">
        <f t="shared" si="231"/>
        <v>0</v>
      </c>
      <c r="AI3689" s="187"/>
      <c r="AJ3689" s="52"/>
      <c r="AK3689" s="156" t="str">
        <f>IFERROR(VLOOKUP($A3689,'Liste planification'!$B$2:$C$105,2,FALSE),"")</f>
        <v/>
      </c>
      <c r="AL3689" s="27"/>
      <c r="AM3689" s="27"/>
    </row>
    <row r="3690" spans="1:39">
      <c r="A3690" s="158"/>
      <c r="B3690" s="159" t="str">
        <f>A3690&amp;"-"&amp;TEXT(COUNTIF($A$5:A3690,A3690),"000")</f>
        <v>-000</v>
      </c>
      <c r="C3690" s="52"/>
      <c r="D3690" s="27"/>
      <c r="E3690" s="28"/>
      <c r="F3690" s="27"/>
      <c r="G3690" s="27"/>
      <c r="H3690" s="52"/>
      <c r="I3690" s="380" t="str">
        <f>IFERROR(VLOOKUP($F3690,'Liste planification'!$V$2:$W$96,2,FALSE),"")</f>
        <v/>
      </c>
      <c r="J3690" s="27"/>
      <c r="K3690" s="27"/>
      <c r="L3690" s="27"/>
      <c r="M3690" s="52"/>
      <c r="N3690" s="52"/>
      <c r="O3690" s="52"/>
      <c r="P3690" s="52"/>
      <c r="Q3690" s="52"/>
      <c r="R3690" s="52"/>
      <c r="S3690" s="52"/>
      <c r="T3690" s="52"/>
      <c r="U3690" s="52"/>
      <c r="V3690" s="52"/>
      <c r="W3690" s="52"/>
      <c r="X3690" s="52"/>
      <c r="Y3690" s="194"/>
      <c r="Z3690" s="776"/>
      <c r="AA3690" s="190"/>
      <c r="AB3690" s="747">
        <f t="shared" si="228"/>
        <v>0</v>
      </c>
      <c r="AC3690" s="748">
        <f t="shared" si="229"/>
        <v>0</v>
      </c>
      <c r="AD3690" s="187"/>
      <c r="AE3690" s="186"/>
      <c r="AF3690" s="190"/>
      <c r="AG3690" s="747">
        <f t="shared" si="230"/>
        <v>0</v>
      </c>
      <c r="AH3690" s="748">
        <f t="shared" si="231"/>
        <v>0</v>
      </c>
      <c r="AI3690" s="187"/>
      <c r="AJ3690" s="52"/>
      <c r="AK3690" s="156" t="str">
        <f>IFERROR(VLOOKUP($A3690,'Liste planification'!$B$2:$C$105,2,FALSE),"")</f>
        <v/>
      </c>
      <c r="AL3690" s="27"/>
      <c r="AM3690" s="27"/>
    </row>
    <row r="3691" spans="1:39">
      <c r="A3691" s="158"/>
      <c r="B3691" s="159" t="str">
        <f>A3691&amp;"-"&amp;TEXT(COUNTIF($A$5:A3691,A3691),"000")</f>
        <v>-000</v>
      </c>
      <c r="C3691" s="52"/>
      <c r="D3691" s="27"/>
      <c r="E3691" s="28"/>
      <c r="F3691" s="27"/>
      <c r="G3691" s="27"/>
      <c r="H3691" s="52"/>
      <c r="I3691" s="380" t="str">
        <f>IFERROR(VLOOKUP($F3691,'Liste planification'!$V$2:$W$96,2,FALSE),"")</f>
        <v/>
      </c>
      <c r="J3691" s="27"/>
      <c r="K3691" s="27"/>
      <c r="L3691" s="27"/>
      <c r="M3691" s="52"/>
      <c r="N3691" s="52"/>
      <c r="O3691" s="52"/>
      <c r="P3691" s="52"/>
      <c r="Q3691" s="52"/>
      <c r="R3691" s="52"/>
      <c r="S3691" s="52"/>
      <c r="T3691" s="52"/>
      <c r="U3691" s="52"/>
      <c r="V3691" s="52"/>
      <c r="W3691" s="52"/>
      <c r="X3691" s="52"/>
      <c r="Y3691" s="194"/>
      <c r="Z3691" s="776"/>
      <c r="AA3691" s="190"/>
      <c r="AB3691" s="747">
        <f t="shared" si="228"/>
        <v>0</v>
      </c>
      <c r="AC3691" s="748">
        <f t="shared" si="229"/>
        <v>0</v>
      </c>
      <c r="AD3691" s="187"/>
      <c r="AE3691" s="186"/>
      <c r="AF3691" s="190"/>
      <c r="AG3691" s="747">
        <f t="shared" si="230"/>
        <v>0</v>
      </c>
      <c r="AH3691" s="748">
        <f t="shared" si="231"/>
        <v>0</v>
      </c>
      <c r="AI3691" s="187"/>
      <c r="AJ3691" s="52"/>
      <c r="AK3691" s="156" t="str">
        <f>IFERROR(VLOOKUP($A3691,'Liste planification'!$B$2:$C$105,2,FALSE),"")</f>
        <v/>
      </c>
      <c r="AL3691" s="27"/>
      <c r="AM3691" s="27"/>
    </row>
    <row r="3692" spans="1:39">
      <c r="A3692" s="158"/>
      <c r="B3692" s="159" t="str">
        <f>A3692&amp;"-"&amp;TEXT(COUNTIF($A$5:A3692,A3692),"000")</f>
        <v>-000</v>
      </c>
      <c r="C3692" s="52"/>
      <c r="D3692" s="27"/>
      <c r="E3692" s="28"/>
      <c r="F3692" s="27"/>
      <c r="G3692" s="27"/>
      <c r="H3692" s="52"/>
      <c r="I3692" s="380" t="str">
        <f>IFERROR(VLOOKUP($F3692,'Liste planification'!$V$2:$W$96,2,FALSE),"")</f>
        <v/>
      </c>
      <c r="J3692" s="27"/>
      <c r="K3692" s="27"/>
      <c r="L3692" s="27"/>
      <c r="M3692" s="52"/>
      <c r="N3692" s="52"/>
      <c r="O3692" s="52"/>
      <c r="P3692" s="52"/>
      <c r="Q3692" s="52"/>
      <c r="R3692" s="52"/>
      <c r="S3692" s="52"/>
      <c r="T3692" s="52"/>
      <c r="U3692" s="52"/>
      <c r="V3692" s="52"/>
      <c r="W3692" s="52"/>
      <c r="X3692" s="52"/>
      <c r="Y3692" s="194"/>
      <c r="Z3692" s="776"/>
      <c r="AA3692" s="190"/>
      <c r="AB3692" s="747">
        <f t="shared" si="228"/>
        <v>0</v>
      </c>
      <c r="AC3692" s="748">
        <f t="shared" si="229"/>
        <v>0</v>
      </c>
      <c r="AD3692" s="187"/>
      <c r="AE3692" s="186"/>
      <c r="AF3692" s="190"/>
      <c r="AG3692" s="747">
        <f t="shared" si="230"/>
        <v>0</v>
      </c>
      <c r="AH3692" s="748">
        <f t="shared" si="231"/>
        <v>0</v>
      </c>
      <c r="AI3692" s="187"/>
      <c r="AJ3692" s="52"/>
      <c r="AK3692" s="156" t="str">
        <f>IFERROR(VLOOKUP($A3692,'Liste planification'!$B$2:$C$105,2,FALSE),"")</f>
        <v/>
      </c>
      <c r="AL3692" s="27"/>
      <c r="AM3692" s="27"/>
    </row>
    <row r="3693" spans="1:39">
      <c r="A3693" s="158"/>
      <c r="B3693" s="159" t="str">
        <f>A3693&amp;"-"&amp;TEXT(COUNTIF($A$5:A3693,A3693),"000")</f>
        <v>-000</v>
      </c>
      <c r="C3693" s="52"/>
      <c r="D3693" s="27"/>
      <c r="E3693" s="28"/>
      <c r="F3693" s="27"/>
      <c r="G3693" s="27"/>
      <c r="H3693" s="52"/>
      <c r="I3693" s="380" t="str">
        <f>IFERROR(VLOOKUP($F3693,'Liste planification'!$V$2:$W$96,2,FALSE),"")</f>
        <v/>
      </c>
      <c r="J3693" s="27"/>
      <c r="K3693" s="27"/>
      <c r="L3693" s="27"/>
      <c r="M3693" s="52"/>
      <c r="N3693" s="52"/>
      <c r="O3693" s="52"/>
      <c r="P3693" s="52"/>
      <c r="Q3693" s="52"/>
      <c r="R3693" s="52"/>
      <c r="S3693" s="52"/>
      <c r="T3693" s="52"/>
      <c r="U3693" s="52"/>
      <c r="V3693" s="52"/>
      <c r="W3693" s="52"/>
      <c r="X3693" s="52"/>
      <c r="Y3693" s="194"/>
      <c r="Z3693" s="776"/>
      <c r="AA3693" s="190"/>
      <c r="AB3693" s="747">
        <f t="shared" si="228"/>
        <v>0</v>
      </c>
      <c r="AC3693" s="748">
        <f t="shared" si="229"/>
        <v>0</v>
      </c>
      <c r="AD3693" s="187"/>
      <c r="AE3693" s="186"/>
      <c r="AF3693" s="190"/>
      <c r="AG3693" s="747">
        <f t="shared" si="230"/>
        <v>0</v>
      </c>
      <c r="AH3693" s="748">
        <f t="shared" si="231"/>
        <v>0</v>
      </c>
      <c r="AI3693" s="187"/>
      <c r="AJ3693" s="52"/>
      <c r="AK3693" s="156" t="str">
        <f>IFERROR(VLOOKUP($A3693,'Liste planification'!$B$2:$C$105,2,FALSE),"")</f>
        <v/>
      </c>
      <c r="AL3693" s="27"/>
      <c r="AM3693" s="27"/>
    </row>
    <row r="3694" spans="1:39">
      <c r="A3694" s="158"/>
      <c r="B3694" s="159" t="str">
        <f>A3694&amp;"-"&amp;TEXT(COUNTIF($A$5:A3694,A3694),"000")</f>
        <v>-000</v>
      </c>
      <c r="C3694" s="52"/>
      <c r="D3694" s="27"/>
      <c r="E3694" s="28"/>
      <c r="F3694" s="27"/>
      <c r="G3694" s="27"/>
      <c r="H3694" s="52"/>
      <c r="I3694" s="380" t="str">
        <f>IFERROR(VLOOKUP($F3694,'Liste planification'!$V$2:$W$96,2,FALSE),"")</f>
        <v/>
      </c>
      <c r="J3694" s="27"/>
      <c r="K3694" s="27"/>
      <c r="L3694" s="27"/>
      <c r="M3694" s="52"/>
      <c r="N3694" s="52"/>
      <c r="O3694" s="52"/>
      <c r="P3694" s="52"/>
      <c r="Q3694" s="52"/>
      <c r="R3694" s="52"/>
      <c r="S3694" s="52"/>
      <c r="T3694" s="52"/>
      <c r="U3694" s="52"/>
      <c r="V3694" s="52"/>
      <c r="W3694" s="52"/>
      <c r="X3694" s="52"/>
      <c r="Y3694" s="194"/>
      <c r="Z3694" s="776"/>
      <c r="AA3694" s="190"/>
      <c r="AB3694" s="747">
        <f t="shared" si="228"/>
        <v>0</v>
      </c>
      <c r="AC3694" s="748">
        <f t="shared" si="229"/>
        <v>0</v>
      </c>
      <c r="AD3694" s="187"/>
      <c r="AE3694" s="186"/>
      <c r="AF3694" s="190"/>
      <c r="AG3694" s="747">
        <f t="shared" si="230"/>
        <v>0</v>
      </c>
      <c r="AH3694" s="748">
        <f t="shared" si="231"/>
        <v>0</v>
      </c>
      <c r="AI3694" s="187"/>
      <c r="AJ3694" s="52"/>
      <c r="AK3694" s="156" t="str">
        <f>IFERROR(VLOOKUP($A3694,'Liste planification'!$B$2:$C$105,2,FALSE),"")</f>
        <v/>
      </c>
      <c r="AL3694" s="27"/>
      <c r="AM3694" s="27"/>
    </row>
    <row r="3695" spans="1:39">
      <c r="A3695" s="158"/>
      <c r="B3695" s="159" t="str">
        <f>A3695&amp;"-"&amp;TEXT(COUNTIF($A$5:A3695,A3695),"000")</f>
        <v>-000</v>
      </c>
      <c r="C3695" s="52"/>
      <c r="D3695" s="27"/>
      <c r="E3695" s="28"/>
      <c r="F3695" s="27"/>
      <c r="G3695" s="27"/>
      <c r="H3695" s="52"/>
      <c r="I3695" s="380" t="str">
        <f>IFERROR(VLOOKUP($F3695,'Liste planification'!$V$2:$W$96,2,FALSE),"")</f>
        <v/>
      </c>
      <c r="J3695" s="27"/>
      <c r="K3695" s="27"/>
      <c r="L3695" s="27"/>
      <c r="M3695" s="52"/>
      <c r="N3695" s="52"/>
      <c r="O3695" s="52"/>
      <c r="P3695" s="52"/>
      <c r="Q3695" s="52"/>
      <c r="R3695" s="52"/>
      <c r="S3695" s="52"/>
      <c r="T3695" s="52"/>
      <c r="U3695" s="52"/>
      <c r="V3695" s="52"/>
      <c r="W3695" s="52"/>
      <c r="X3695" s="52"/>
      <c r="Y3695" s="194"/>
      <c r="Z3695" s="776"/>
      <c r="AA3695" s="190"/>
      <c r="AB3695" s="747">
        <f t="shared" si="228"/>
        <v>0</v>
      </c>
      <c r="AC3695" s="748">
        <f t="shared" si="229"/>
        <v>0</v>
      </c>
      <c r="AD3695" s="187"/>
      <c r="AE3695" s="186"/>
      <c r="AF3695" s="190"/>
      <c r="AG3695" s="747">
        <f t="shared" si="230"/>
        <v>0</v>
      </c>
      <c r="AH3695" s="748">
        <f t="shared" si="231"/>
        <v>0</v>
      </c>
      <c r="AI3695" s="187"/>
      <c r="AJ3695" s="52"/>
      <c r="AK3695" s="156" t="str">
        <f>IFERROR(VLOOKUP($A3695,'Liste planification'!$B$2:$C$105,2,FALSE),"")</f>
        <v/>
      </c>
      <c r="AL3695" s="27"/>
      <c r="AM3695" s="27"/>
    </row>
    <row r="3696" spans="1:39">
      <c r="A3696" s="158"/>
      <c r="B3696" s="159" t="str">
        <f>A3696&amp;"-"&amp;TEXT(COUNTIF($A$5:A3696,A3696),"000")</f>
        <v>-000</v>
      </c>
      <c r="C3696" s="52"/>
      <c r="D3696" s="27"/>
      <c r="E3696" s="28"/>
      <c r="F3696" s="27"/>
      <c r="G3696" s="27"/>
      <c r="H3696" s="52"/>
      <c r="I3696" s="380" t="str">
        <f>IFERROR(VLOOKUP($F3696,'Liste planification'!$V$2:$W$96,2,FALSE),"")</f>
        <v/>
      </c>
      <c r="J3696" s="27"/>
      <c r="K3696" s="27"/>
      <c r="L3696" s="27"/>
      <c r="M3696" s="52"/>
      <c r="N3696" s="52"/>
      <c r="O3696" s="52"/>
      <c r="P3696" s="52"/>
      <c r="Q3696" s="52"/>
      <c r="R3696" s="52"/>
      <c r="S3696" s="52"/>
      <c r="T3696" s="52"/>
      <c r="U3696" s="52"/>
      <c r="V3696" s="52"/>
      <c r="W3696" s="52"/>
      <c r="X3696" s="52"/>
      <c r="Y3696" s="194"/>
      <c r="Z3696" s="776"/>
      <c r="AA3696" s="190"/>
      <c r="AB3696" s="747">
        <f t="shared" si="228"/>
        <v>0</v>
      </c>
      <c r="AC3696" s="748">
        <f t="shared" si="229"/>
        <v>0</v>
      </c>
      <c r="AD3696" s="187"/>
      <c r="AE3696" s="186"/>
      <c r="AF3696" s="190"/>
      <c r="AG3696" s="747">
        <f t="shared" si="230"/>
        <v>0</v>
      </c>
      <c r="AH3696" s="748">
        <f t="shared" si="231"/>
        <v>0</v>
      </c>
      <c r="AI3696" s="187"/>
      <c r="AJ3696" s="52"/>
      <c r="AK3696" s="156" t="str">
        <f>IFERROR(VLOOKUP($A3696,'Liste planification'!$B$2:$C$105,2,FALSE),"")</f>
        <v/>
      </c>
      <c r="AL3696" s="27"/>
      <c r="AM3696" s="27"/>
    </row>
    <row r="3697" spans="1:39">
      <c r="A3697" s="158"/>
      <c r="B3697" s="159" t="str">
        <f>A3697&amp;"-"&amp;TEXT(COUNTIF($A$5:A3697,A3697),"000")</f>
        <v>-000</v>
      </c>
      <c r="C3697" s="52"/>
      <c r="D3697" s="27"/>
      <c r="E3697" s="28"/>
      <c r="F3697" s="27"/>
      <c r="G3697" s="27"/>
      <c r="H3697" s="52"/>
      <c r="I3697" s="380" t="str">
        <f>IFERROR(VLOOKUP($F3697,'Liste planification'!$V$2:$W$96,2,FALSE),"")</f>
        <v/>
      </c>
      <c r="J3697" s="27"/>
      <c r="K3697" s="27"/>
      <c r="L3697" s="27"/>
      <c r="M3697" s="52"/>
      <c r="N3697" s="52"/>
      <c r="O3697" s="52"/>
      <c r="P3697" s="52"/>
      <c r="Q3697" s="52"/>
      <c r="R3697" s="52"/>
      <c r="S3697" s="52"/>
      <c r="T3697" s="52"/>
      <c r="U3697" s="52"/>
      <c r="V3697" s="52"/>
      <c r="W3697" s="52"/>
      <c r="X3697" s="52"/>
      <c r="Y3697" s="194"/>
      <c r="Z3697" s="776"/>
      <c r="AA3697" s="190"/>
      <c r="AB3697" s="747">
        <f t="shared" si="228"/>
        <v>0</v>
      </c>
      <c r="AC3697" s="748">
        <f t="shared" si="229"/>
        <v>0</v>
      </c>
      <c r="AD3697" s="187"/>
      <c r="AE3697" s="186"/>
      <c r="AF3697" s="190"/>
      <c r="AG3697" s="747">
        <f t="shared" si="230"/>
        <v>0</v>
      </c>
      <c r="AH3697" s="748">
        <f t="shared" si="231"/>
        <v>0</v>
      </c>
      <c r="AI3697" s="187"/>
      <c r="AJ3697" s="52"/>
      <c r="AK3697" s="156" t="str">
        <f>IFERROR(VLOOKUP($A3697,'Liste planification'!$B$2:$C$105,2,FALSE),"")</f>
        <v/>
      </c>
      <c r="AL3697" s="27"/>
      <c r="AM3697" s="27"/>
    </row>
    <row r="3698" spans="1:39">
      <c r="A3698" s="158"/>
      <c r="B3698" s="159" t="str">
        <f>A3698&amp;"-"&amp;TEXT(COUNTIF($A$5:A3698,A3698),"000")</f>
        <v>-000</v>
      </c>
      <c r="C3698" s="52"/>
      <c r="D3698" s="27"/>
      <c r="E3698" s="28"/>
      <c r="F3698" s="27"/>
      <c r="G3698" s="27"/>
      <c r="H3698" s="52"/>
      <c r="I3698" s="380" t="str">
        <f>IFERROR(VLOOKUP($F3698,'Liste planification'!$V$2:$W$96,2,FALSE),"")</f>
        <v/>
      </c>
      <c r="J3698" s="27"/>
      <c r="K3698" s="27"/>
      <c r="L3698" s="27"/>
      <c r="M3698" s="52"/>
      <c r="N3698" s="52"/>
      <c r="O3698" s="52"/>
      <c r="P3698" s="52"/>
      <c r="Q3698" s="52"/>
      <c r="R3698" s="52"/>
      <c r="S3698" s="52"/>
      <c r="T3698" s="52"/>
      <c r="U3698" s="52"/>
      <c r="V3698" s="52"/>
      <c r="W3698" s="52"/>
      <c r="X3698" s="52"/>
      <c r="Y3698" s="194"/>
      <c r="Z3698" s="776"/>
      <c r="AA3698" s="190"/>
      <c r="AB3698" s="747">
        <f t="shared" si="228"/>
        <v>0</v>
      </c>
      <c r="AC3698" s="748">
        <f t="shared" si="229"/>
        <v>0</v>
      </c>
      <c r="AD3698" s="187"/>
      <c r="AE3698" s="186"/>
      <c r="AF3698" s="190"/>
      <c r="AG3698" s="747">
        <f t="shared" si="230"/>
        <v>0</v>
      </c>
      <c r="AH3698" s="748">
        <f t="shared" si="231"/>
        <v>0</v>
      </c>
      <c r="AI3698" s="187"/>
      <c r="AJ3698" s="52"/>
      <c r="AK3698" s="156" t="str">
        <f>IFERROR(VLOOKUP($A3698,'Liste planification'!$B$2:$C$105,2,FALSE),"")</f>
        <v/>
      </c>
      <c r="AL3698" s="27"/>
      <c r="AM3698" s="27"/>
    </row>
    <row r="3699" spans="1:39">
      <c r="A3699" s="158"/>
      <c r="B3699" s="159" t="str">
        <f>A3699&amp;"-"&amp;TEXT(COUNTIF($A$5:A3699,A3699),"000")</f>
        <v>-000</v>
      </c>
      <c r="C3699" s="52"/>
      <c r="D3699" s="27"/>
      <c r="E3699" s="28"/>
      <c r="F3699" s="27"/>
      <c r="G3699" s="27"/>
      <c r="H3699" s="52"/>
      <c r="I3699" s="380" t="str">
        <f>IFERROR(VLOOKUP($F3699,'Liste planification'!$V$2:$W$96,2,FALSE),"")</f>
        <v/>
      </c>
      <c r="J3699" s="27"/>
      <c r="K3699" s="27"/>
      <c r="L3699" s="27"/>
      <c r="M3699" s="52"/>
      <c r="N3699" s="52"/>
      <c r="O3699" s="52"/>
      <c r="P3699" s="52"/>
      <c r="Q3699" s="52"/>
      <c r="R3699" s="52"/>
      <c r="S3699" s="52"/>
      <c r="T3699" s="52"/>
      <c r="U3699" s="52"/>
      <c r="V3699" s="52"/>
      <c r="W3699" s="52"/>
      <c r="X3699" s="52"/>
      <c r="Y3699" s="194"/>
      <c r="Z3699" s="776"/>
      <c r="AA3699" s="190"/>
      <c r="AB3699" s="747">
        <f t="shared" si="228"/>
        <v>0</v>
      </c>
      <c r="AC3699" s="748">
        <f t="shared" si="229"/>
        <v>0</v>
      </c>
      <c r="AD3699" s="187"/>
      <c r="AE3699" s="186"/>
      <c r="AF3699" s="190"/>
      <c r="AG3699" s="747">
        <f t="shared" si="230"/>
        <v>0</v>
      </c>
      <c r="AH3699" s="748">
        <f t="shared" si="231"/>
        <v>0</v>
      </c>
      <c r="AI3699" s="187"/>
      <c r="AJ3699" s="52"/>
      <c r="AK3699" s="156" t="str">
        <f>IFERROR(VLOOKUP($A3699,'Liste planification'!$B$2:$C$105,2,FALSE),"")</f>
        <v/>
      </c>
      <c r="AL3699" s="27"/>
      <c r="AM3699" s="27"/>
    </row>
    <row r="3700" spans="1:39">
      <c r="A3700" s="158"/>
      <c r="B3700" s="159" t="str">
        <f>A3700&amp;"-"&amp;TEXT(COUNTIF($A$5:A3700,A3700),"000")</f>
        <v>-000</v>
      </c>
      <c r="C3700" s="52"/>
      <c r="D3700" s="27"/>
      <c r="E3700" s="28"/>
      <c r="F3700" s="27"/>
      <c r="G3700" s="27"/>
      <c r="H3700" s="52"/>
      <c r="I3700" s="380" t="str">
        <f>IFERROR(VLOOKUP($F3700,'Liste planification'!$V$2:$W$96,2,FALSE),"")</f>
        <v/>
      </c>
      <c r="J3700" s="27"/>
      <c r="K3700" s="27"/>
      <c r="L3700" s="27"/>
      <c r="M3700" s="52"/>
      <c r="N3700" s="52"/>
      <c r="O3700" s="52"/>
      <c r="P3700" s="52"/>
      <c r="Q3700" s="52"/>
      <c r="R3700" s="52"/>
      <c r="S3700" s="52"/>
      <c r="T3700" s="52"/>
      <c r="U3700" s="52"/>
      <c r="V3700" s="52"/>
      <c r="W3700" s="52"/>
      <c r="X3700" s="52"/>
      <c r="Y3700" s="194"/>
      <c r="Z3700" s="776"/>
      <c r="AA3700" s="190"/>
      <c r="AB3700" s="747">
        <f t="shared" ref="AB3700:AB3763" si="232">AA3700/$AB$1</f>
        <v>0</v>
      </c>
      <c r="AC3700" s="748">
        <f t="shared" ref="AC3700:AC3763" si="233">AA3700/$AC$1</f>
        <v>0</v>
      </c>
      <c r="AD3700" s="187"/>
      <c r="AE3700" s="186"/>
      <c r="AF3700" s="190"/>
      <c r="AG3700" s="747">
        <f t="shared" ref="AG3700:AG3763" si="234">AF3700/$AB$1</f>
        <v>0</v>
      </c>
      <c r="AH3700" s="748">
        <f t="shared" ref="AH3700:AH3763" si="235">AF3700/$AC$1</f>
        <v>0</v>
      </c>
      <c r="AI3700" s="187"/>
      <c r="AJ3700" s="52"/>
      <c r="AK3700" s="156" t="str">
        <f>IFERROR(VLOOKUP($A3700,'Liste planification'!$B$2:$C$105,2,FALSE),"")</f>
        <v/>
      </c>
      <c r="AL3700" s="27"/>
      <c r="AM3700" s="27"/>
    </row>
    <row r="3701" spans="1:39">
      <c r="A3701" s="158"/>
      <c r="B3701" s="159" t="str">
        <f>A3701&amp;"-"&amp;TEXT(COUNTIF($A$5:A3701,A3701),"000")</f>
        <v>-000</v>
      </c>
      <c r="C3701" s="52"/>
      <c r="D3701" s="27"/>
      <c r="E3701" s="28"/>
      <c r="F3701" s="27"/>
      <c r="G3701" s="27"/>
      <c r="H3701" s="52"/>
      <c r="I3701" s="380" t="str">
        <f>IFERROR(VLOOKUP($F3701,'Liste planification'!$V$2:$W$96,2,FALSE),"")</f>
        <v/>
      </c>
      <c r="J3701" s="27"/>
      <c r="K3701" s="27"/>
      <c r="L3701" s="27"/>
      <c r="M3701" s="52"/>
      <c r="N3701" s="52"/>
      <c r="O3701" s="52"/>
      <c r="P3701" s="52"/>
      <c r="Q3701" s="52"/>
      <c r="R3701" s="52"/>
      <c r="S3701" s="52"/>
      <c r="T3701" s="52"/>
      <c r="U3701" s="52"/>
      <c r="V3701" s="52"/>
      <c r="W3701" s="52"/>
      <c r="X3701" s="52"/>
      <c r="Y3701" s="194"/>
      <c r="Z3701" s="776"/>
      <c r="AA3701" s="190"/>
      <c r="AB3701" s="747">
        <f t="shared" si="232"/>
        <v>0</v>
      </c>
      <c r="AC3701" s="748">
        <f t="shared" si="233"/>
        <v>0</v>
      </c>
      <c r="AD3701" s="187"/>
      <c r="AE3701" s="186"/>
      <c r="AF3701" s="190"/>
      <c r="AG3701" s="747">
        <f t="shared" si="234"/>
        <v>0</v>
      </c>
      <c r="AH3701" s="748">
        <f t="shared" si="235"/>
        <v>0</v>
      </c>
      <c r="AI3701" s="187"/>
      <c r="AJ3701" s="52"/>
      <c r="AK3701" s="156" t="str">
        <f>IFERROR(VLOOKUP($A3701,'Liste planification'!$B$2:$C$105,2,FALSE),"")</f>
        <v/>
      </c>
      <c r="AL3701" s="27"/>
      <c r="AM3701" s="27"/>
    </row>
    <row r="3702" spans="1:39">
      <c r="A3702" s="158"/>
      <c r="B3702" s="159" t="str">
        <f>A3702&amp;"-"&amp;TEXT(COUNTIF($A$5:A3702,A3702),"000")</f>
        <v>-000</v>
      </c>
      <c r="C3702" s="52"/>
      <c r="D3702" s="27"/>
      <c r="E3702" s="28"/>
      <c r="F3702" s="27"/>
      <c r="G3702" s="27"/>
      <c r="H3702" s="52"/>
      <c r="I3702" s="380" t="str">
        <f>IFERROR(VLOOKUP($F3702,'Liste planification'!$V$2:$W$96,2,FALSE),"")</f>
        <v/>
      </c>
      <c r="J3702" s="27"/>
      <c r="K3702" s="27"/>
      <c r="L3702" s="27"/>
      <c r="M3702" s="52"/>
      <c r="N3702" s="52"/>
      <c r="O3702" s="52"/>
      <c r="P3702" s="52"/>
      <c r="Q3702" s="52"/>
      <c r="R3702" s="52"/>
      <c r="S3702" s="52"/>
      <c r="T3702" s="52"/>
      <c r="U3702" s="52"/>
      <c r="V3702" s="52"/>
      <c r="W3702" s="52"/>
      <c r="X3702" s="52"/>
      <c r="Y3702" s="194"/>
      <c r="Z3702" s="776"/>
      <c r="AA3702" s="190"/>
      <c r="AB3702" s="747">
        <f t="shared" si="232"/>
        <v>0</v>
      </c>
      <c r="AC3702" s="748">
        <f t="shared" si="233"/>
        <v>0</v>
      </c>
      <c r="AD3702" s="187"/>
      <c r="AE3702" s="186"/>
      <c r="AF3702" s="190"/>
      <c r="AG3702" s="747">
        <f t="shared" si="234"/>
        <v>0</v>
      </c>
      <c r="AH3702" s="748">
        <f t="shared" si="235"/>
        <v>0</v>
      </c>
      <c r="AI3702" s="187"/>
      <c r="AJ3702" s="52"/>
      <c r="AK3702" s="156" t="str">
        <f>IFERROR(VLOOKUP($A3702,'Liste planification'!$B$2:$C$105,2,FALSE),"")</f>
        <v/>
      </c>
      <c r="AL3702" s="27"/>
      <c r="AM3702" s="27"/>
    </row>
    <row r="3703" spans="1:39">
      <c r="A3703" s="158"/>
      <c r="B3703" s="159" t="str">
        <f>A3703&amp;"-"&amp;TEXT(COUNTIF($A$5:A3703,A3703),"000")</f>
        <v>-000</v>
      </c>
      <c r="C3703" s="52"/>
      <c r="D3703" s="27"/>
      <c r="E3703" s="28"/>
      <c r="F3703" s="27"/>
      <c r="G3703" s="27"/>
      <c r="H3703" s="52"/>
      <c r="I3703" s="380" t="str">
        <f>IFERROR(VLOOKUP($F3703,'Liste planification'!$V$2:$W$96,2,FALSE),"")</f>
        <v/>
      </c>
      <c r="J3703" s="27"/>
      <c r="K3703" s="27"/>
      <c r="L3703" s="27"/>
      <c r="M3703" s="52"/>
      <c r="N3703" s="52"/>
      <c r="O3703" s="52"/>
      <c r="P3703" s="52"/>
      <c r="Q3703" s="52"/>
      <c r="R3703" s="52"/>
      <c r="S3703" s="52"/>
      <c r="T3703" s="52"/>
      <c r="U3703" s="52"/>
      <c r="V3703" s="52"/>
      <c r="W3703" s="52"/>
      <c r="X3703" s="52"/>
      <c r="Y3703" s="194"/>
      <c r="Z3703" s="776"/>
      <c r="AA3703" s="190"/>
      <c r="AB3703" s="747">
        <f t="shared" si="232"/>
        <v>0</v>
      </c>
      <c r="AC3703" s="748">
        <f t="shared" si="233"/>
        <v>0</v>
      </c>
      <c r="AD3703" s="187"/>
      <c r="AE3703" s="186"/>
      <c r="AF3703" s="190"/>
      <c r="AG3703" s="747">
        <f t="shared" si="234"/>
        <v>0</v>
      </c>
      <c r="AH3703" s="748">
        <f t="shared" si="235"/>
        <v>0</v>
      </c>
      <c r="AI3703" s="187"/>
      <c r="AJ3703" s="52"/>
      <c r="AK3703" s="156" t="str">
        <f>IFERROR(VLOOKUP($A3703,'Liste planification'!$B$2:$C$105,2,FALSE),"")</f>
        <v/>
      </c>
      <c r="AL3703" s="27"/>
      <c r="AM3703" s="27"/>
    </row>
    <row r="3704" spans="1:39">
      <c r="A3704" s="158"/>
      <c r="B3704" s="159" t="str">
        <f>A3704&amp;"-"&amp;TEXT(COUNTIF($A$5:A3704,A3704),"000")</f>
        <v>-000</v>
      </c>
      <c r="C3704" s="52"/>
      <c r="D3704" s="27"/>
      <c r="E3704" s="28"/>
      <c r="F3704" s="27"/>
      <c r="G3704" s="27"/>
      <c r="H3704" s="52"/>
      <c r="I3704" s="380" t="str">
        <f>IFERROR(VLOOKUP($F3704,'Liste planification'!$V$2:$W$96,2,FALSE),"")</f>
        <v/>
      </c>
      <c r="J3704" s="27"/>
      <c r="K3704" s="27"/>
      <c r="L3704" s="27"/>
      <c r="M3704" s="52"/>
      <c r="N3704" s="52"/>
      <c r="O3704" s="52"/>
      <c r="P3704" s="52"/>
      <c r="Q3704" s="52"/>
      <c r="R3704" s="52"/>
      <c r="S3704" s="52"/>
      <c r="T3704" s="52"/>
      <c r="U3704" s="52"/>
      <c r="V3704" s="52"/>
      <c r="W3704" s="52"/>
      <c r="X3704" s="52"/>
      <c r="Y3704" s="194"/>
      <c r="Z3704" s="776"/>
      <c r="AA3704" s="190"/>
      <c r="AB3704" s="747">
        <f t="shared" si="232"/>
        <v>0</v>
      </c>
      <c r="AC3704" s="748">
        <f t="shared" si="233"/>
        <v>0</v>
      </c>
      <c r="AD3704" s="187"/>
      <c r="AE3704" s="186"/>
      <c r="AF3704" s="190"/>
      <c r="AG3704" s="747">
        <f t="shared" si="234"/>
        <v>0</v>
      </c>
      <c r="AH3704" s="748">
        <f t="shared" si="235"/>
        <v>0</v>
      </c>
      <c r="AI3704" s="187"/>
      <c r="AJ3704" s="52"/>
      <c r="AK3704" s="156" t="str">
        <f>IFERROR(VLOOKUP($A3704,'Liste planification'!$B$2:$C$105,2,FALSE),"")</f>
        <v/>
      </c>
      <c r="AL3704" s="27"/>
      <c r="AM3704" s="27"/>
    </row>
    <row r="3705" spans="1:39">
      <c r="A3705" s="158"/>
      <c r="B3705" s="159" t="str">
        <f>A3705&amp;"-"&amp;TEXT(COUNTIF($A$5:A3705,A3705),"000")</f>
        <v>-000</v>
      </c>
      <c r="C3705" s="52"/>
      <c r="D3705" s="27"/>
      <c r="E3705" s="28"/>
      <c r="F3705" s="27"/>
      <c r="G3705" s="27"/>
      <c r="H3705" s="52"/>
      <c r="I3705" s="380" t="str">
        <f>IFERROR(VLOOKUP($F3705,'Liste planification'!$V$2:$W$96,2,FALSE),"")</f>
        <v/>
      </c>
      <c r="J3705" s="27"/>
      <c r="K3705" s="27"/>
      <c r="L3705" s="27"/>
      <c r="M3705" s="52"/>
      <c r="N3705" s="52"/>
      <c r="O3705" s="52"/>
      <c r="P3705" s="52"/>
      <c r="Q3705" s="52"/>
      <c r="R3705" s="52"/>
      <c r="S3705" s="52"/>
      <c r="T3705" s="52"/>
      <c r="U3705" s="52"/>
      <c r="V3705" s="52"/>
      <c r="W3705" s="52"/>
      <c r="X3705" s="52"/>
      <c r="Y3705" s="194"/>
      <c r="Z3705" s="776"/>
      <c r="AA3705" s="190"/>
      <c r="AB3705" s="747">
        <f t="shared" si="232"/>
        <v>0</v>
      </c>
      <c r="AC3705" s="748">
        <f t="shared" si="233"/>
        <v>0</v>
      </c>
      <c r="AD3705" s="187"/>
      <c r="AE3705" s="186"/>
      <c r="AF3705" s="190"/>
      <c r="AG3705" s="747">
        <f t="shared" si="234"/>
        <v>0</v>
      </c>
      <c r="AH3705" s="748">
        <f t="shared" si="235"/>
        <v>0</v>
      </c>
      <c r="AI3705" s="187"/>
      <c r="AJ3705" s="52"/>
      <c r="AK3705" s="156" t="str">
        <f>IFERROR(VLOOKUP($A3705,'Liste planification'!$B$2:$C$105,2,FALSE),"")</f>
        <v/>
      </c>
      <c r="AL3705" s="27"/>
      <c r="AM3705" s="27"/>
    </row>
    <row r="3706" spans="1:39">
      <c r="A3706" s="158"/>
      <c r="B3706" s="159" t="str">
        <f>A3706&amp;"-"&amp;TEXT(COUNTIF($A$5:A3706,A3706),"000")</f>
        <v>-000</v>
      </c>
      <c r="C3706" s="52"/>
      <c r="D3706" s="27"/>
      <c r="E3706" s="28"/>
      <c r="F3706" s="27"/>
      <c r="G3706" s="27"/>
      <c r="H3706" s="52"/>
      <c r="I3706" s="380" t="str">
        <f>IFERROR(VLOOKUP($F3706,'Liste planification'!$V$2:$W$96,2,FALSE),"")</f>
        <v/>
      </c>
      <c r="J3706" s="27"/>
      <c r="K3706" s="27"/>
      <c r="L3706" s="27"/>
      <c r="M3706" s="52"/>
      <c r="N3706" s="52"/>
      <c r="O3706" s="52"/>
      <c r="P3706" s="52"/>
      <c r="Q3706" s="52"/>
      <c r="R3706" s="52"/>
      <c r="S3706" s="52"/>
      <c r="T3706" s="52"/>
      <c r="U3706" s="52"/>
      <c r="V3706" s="52"/>
      <c r="W3706" s="52"/>
      <c r="X3706" s="52"/>
      <c r="Y3706" s="194"/>
      <c r="Z3706" s="776"/>
      <c r="AA3706" s="190"/>
      <c r="AB3706" s="747">
        <f t="shared" si="232"/>
        <v>0</v>
      </c>
      <c r="AC3706" s="748">
        <f t="shared" si="233"/>
        <v>0</v>
      </c>
      <c r="AD3706" s="187"/>
      <c r="AE3706" s="186"/>
      <c r="AF3706" s="190"/>
      <c r="AG3706" s="747">
        <f t="shared" si="234"/>
        <v>0</v>
      </c>
      <c r="AH3706" s="748">
        <f t="shared" si="235"/>
        <v>0</v>
      </c>
      <c r="AI3706" s="187"/>
      <c r="AJ3706" s="52"/>
      <c r="AK3706" s="156" t="str">
        <f>IFERROR(VLOOKUP($A3706,'Liste planification'!$B$2:$C$105,2,FALSE),"")</f>
        <v/>
      </c>
      <c r="AL3706" s="27"/>
      <c r="AM3706" s="27"/>
    </row>
    <row r="3707" spans="1:39">
      <c r="A3707" s="158"/>
      <c r="B3707" s="159" t="str">
        <f>A3707&amp;"-"&amp;TEXT(COUNTIF($A$5:A3707,A3707),"000")</f>
        <v>-000</v>
      </c>
      <c r="C3707" s="52"/>
      <c r="D3707" s="27"/>
      <c r="E3707" s="28"/>
      <c r="F3707" s="27"/>
      <c r="G3707" s="27"/>
      <c r="H3707" s="52"/>
      <c r="I3707" s="380" t="str">
        <f>IFERROR(VLOOKUP($F3707,'Liste planification'!$V$2:$W$96,2,FALSE),"")</f>
        <v/>
      </c>
      <c r="J3707" s="27"/>
      <c r="K3707" s="27"/>
      <c r="L3707" s="27"/>
      <c r="M3707" s="52"/>
      <c r="N3707" s="52"/>
      <c r="O3707" s="52"/>
      <c r="P3707" s="52"/>
      <c r="Q3707" s="52"/>
      <c r="R3707" s="52"/>
      <c r="S3707" s="52"/>
      <c r="T3707" s="52"/>
      <c r="U3707" s="52"/>
      <c r="V3707" s="52"/>
      <c r="W3707" s="52"/>
      <c r="X3707" s="52"/>
      <c r="Y3707" s="194"/>
      <c r="Z3707" s="776"/>
      <c r="AA3707" s="190"/>
      <c r="AB3707" s="747">
        <f t="shared" si="232"/>
        <v>0</v>
      </c>
      <c r="AC3707" s="748">
        <f t="shared" si="233"/>
        <v>0</v>
      </c>
      <c r="AD3707" s="187"/>
      <c r="AE3707" s="186"/>
      <c r="AF3707" s="190"/>
      <c r="AG3707" s="747">
        <f t="shared" si="234"/>
        <v>0</v>
      </c>
      <c r="AH3707" s="748">
        <f t="shared" si="235"/>
        <v>0</v>
      </c>
      <c r="AI3707" s="187"/>
      <c r="AJ3707" s="52"/>
      <c r="AK3707" s="156" t="str">
        <f>IFERROR(VLOOKUP($A3707,'Liste planification'!$B$2:$C$105,2,FALSE),"")</f>
        <v/>
      </c>
      <c r="AL3707" s="27"/>
      <c r="AM3707" s="27"/>
    </row>
    <row r="3708" spans="1:39">
      <c r="A3708" s="158"/>
      <c r="B3708" s="159" t="str">
        <f>A3708&amp;"-"&amp;TEXT(COUNTIF($A$5:A3708,A3708),"000")</f>
        <v>-000</v>
      </c>
      <c r="C3708" s="52"/>
      <c r="D3708" s="27"/>
      <c r="E3708" s="28"/>
      <c r="F3708" s="27"/>
      <c r="G3708" s="27"/>
      <c r="H3708" s="52"/>
      <c r="I3708" s="380" t="str">
        <f>IFERROR(VLOOKUP($F3708,'Liste planification'!$V$2:$W$96,2,FALSE),"")</f>
        <v/>
      </c>
      <c r="J3708" s="27"/>
      <c r="K3708" s="27"/>
      <c r="L3708" s="27"/>
      <c r="M3708" s="52"/>
      <c r="N3708" s="52"/>
      <c r="O3708" s="52"/>
      <c r="P3708" s="52"/>
      <c r="Q3708" s="52"/>
      <c r="R3708" s="52"/>
      <c r="S3708" s="52"/>
      <c r="T3708" s="52"/>
      <c r="U3708" s="52"/>
      <c r="V3708" s="52"/>
      <c r="W3708" s="52"/>
      <c r="X3708" s="52"/>
      <c r="Y3708" s="194"/>
      <c r="Z3708" s="776"/>
      <c r="AA3708" s="190"/>
      <c r="AB3708" s="747">
        <f t="shared" si="232"/>
        <v>0</v>
      </c>
      <c r="AC3708" s="748">
        <f t="shared" si="233"/>
        <v>0</v>
      </c>
      <c r="AD3708" s="187"/>
      <c r="AE3708" s="186"/>
      <c r="AF3708" s="190"/>
      <c r="AG3708" s="747">
        <f t="shared" si="234"/>
        <v>0</v>
      </c>
      <c r="AH3708" s="748">
        <f t="shared" si="235"/>
        <v>0</v>
      </c>
      <c r="AI3708" s="187"/>
      <c r="AJ3708" s="52"/>
      <c r="AK3708" s="156" t="str">
        <f>IFERROR(VLOOKUP($A3708,'Liste planification'!$B$2:$C$105,2,FALSE),"")</f>
        <v/>
      </c>
      <c r="AL3708" s="27"/>
      <c r="AM3708" s="27"/>
    </row>
    <row r="3709" spans="1:39">
      <c r="A3709" s="158"/>
      <c r="B3709" s="159" t="str">
        <f>A3709&amp;"-"&amp;TEXT(COUNTIF($A$5:A3709,A3709),"000")</f>
        <v>-000</v>
      </c>
      <c r="C3709" s="52"/>
      <c r="D3709" s="27"/>
      <c r="E3709" s="28"/>
      <c r="F3709" s="27"/>
      <c r="G3709" s="27"/>
      <c r="H3709" s="52"/>
      <c r="I3709" s="380" t="str">
        <f>IFERROR(VLOOKUP($F3709,'Liste planification'!$V$2:$W$96,2,FALSE),"")</f>
        <v/>
      </c>
      <c r="J3709" s="27"/>
      <c r="K3709" s="27"/>
      <c r="L3709" s="27"/>
      <c r="M3709" s="52"/>
      <c r="N3709" s="52"/>
      <c r="O3709" s="52"/>
      <c r="P3709" s="52"/>
      <c r="Q3709" s="52"/>
      <c r="R3709" s="52"/>
      <c r="S3709" s="52"/>
      <c r="T3709" s="52"/>
      <c r="U3709" s="52"/>
      <c r="V3709" s="52"/>
      <c r="W3709" s="52"/>
      <c r="X3709" s="52"/>
      <c r="Y3709" s="194"/>
      <c r="Z3709" s="776"/>
      <c r="AA3709" s="190"/>
      <c r="AB3709" s="747">
        <f t="shared" si="232"/>
        <v>0</v>
      </c>
      <c r="AC3709" s="748">
        <f t="shared" si="233"/>
        <v>0</v>
      </c>
      <c r="AD3709" s="187"/>
      <c r="AE3709" s="186"/>
      <c r="AF3709" s="190"/>
      <c r="AG3709" s="747">
        <f t="shared" si="234"/>
        <v>0</v>
      </c>
      <c r="AH3709" s="748">
        <f t="shared" si="235"/>
        <v>0</v>
      </c>
      <c r="AI3709" s="187"/>
      <c r="AJ3709" s="52"/>
      <c r="AK3709" s="156" t="str">
        <f>IFERROR(VLOOKUP($A3709,'Liste planification'!$B$2:$C$105,2,FALSE),"")</f>
        <v/>
      </c>
      <c r="AL3709" s="27"/>
      <c r="AM3709" s="27"/>
    </row>
    <row r="3710" spans="1:39">
      <c r="A3710" s="158"/>
      <c r="B3710" s="159" t="str">
        <f>A3710&amp;"-"&amp;TEXT(COUNTIF($A$5:A3710,A3710),"000")</f>
        <v>-000</v>
      </c>
      <c r="C3710" s="52"/>
      <c r="D3710" s="27"/>
      <c r="E3710" s="28"/>
      <c r="F3710" s="27"/>
      <c r="G3710" s="27"/>
      <c r="H3710" s="52"/>
      <c r="I3710" s="380" t="str">
        <f>IFERROR(VLOOKUP($F3710,'Liste planification'!$V$2:$W$96,2,FALSE),"")</f>
        <v/>
      </c>
      <c r="J3710" s="27"/>
      <c r="K3710" s="27"/>
      <c r="L3710" s="27"/>
      <c r="M3710" s="52"/>
      <c r="N3710" s="52"/>
      <c r="O3710" s="52"/>
      <c r="P3710" s="52"/>
      <c r="Q3710" s="52"/>
      <c r="R3710" s="52"/>
      <c r="S3710" s="52"/>
      <c r="T3710" s="52"/>
      <c r="U3710" s="52"/>
      <c r="V3710" s="52"/>
      <c r="W3710" s="52"/>
      <c r="X3710" s="52"/>
      <c r="Y3710" s="194"/>
      <c r="Z3710" s="776"/>
      <c r="AA3710" s="190"/>
      <c r="AB3710" s="747">
        <f t="shared" si="232"/>
        <v>0</v>
      </c>
      <c r="AC3710" s="748">
        <f t="shared" si="233"/>
        <v>0</v>
      </c>
      <c r="AD3710" s="187"/>
      <c r="AE3710" s="186"/>
      <c r="AF3710" s="190"/>
      <c r="AG3710" s="747">
        <f t="shared" si="234"/>
        <v>0</v>
      </c>
      <c r="AH3710" s="748">
        <f t="shared" si="235"/>
        <v>0</v>
      </c>
      <c r="AI3710" s="187"/>
      <c r="AJ3710" s="52"/>
      <c r="AK3710" s="156" t="str">
        <f>IFERROR(VLOOKUP($A3710,'Liste planification'!$B$2:$C$105,2,FALSE),"")</f>
        <v/>
      </c>
      <c r="AL3710" s="27"/>
      <c r="AM3710" s="27"/>
    </row>
    <row r="3711" spans="1:39">
      <c r="A3711" s="158"/>
      <c r="B3711" s="159" t="str">
        <f>A3711&amp;"-"&amp;TEXT(COUNTIF($A$5:A3711,A3711),"000")</f>
        <v>-000</v>
      </c>
      <c r="C3711" s="52"/>
      <c r="D3711" s="27"/>
      <c r="E3711" s="28"/>
      <c r="F3711" s="27"/>
      <c r="G3711" s="27"/>
      <c r="H3711" s="52"/>
      <c r="I3711" s="380" t="str">
        <f>IFERROR(VLOOKUP($F3711,'Liste planification'!$V$2:$W$96,2,FALSE),"")</f>
        <v/>
      </c>
      <c r="J3711" s="27"/>
      <c r="K3711" s="27"/>
      <c r="L3711" s="27"/>
      <c r="M3711" s="52"/>
      <c r="N3711" s="52"/>
      <c r="O3711" s="52"/>
      <c r="P3711" s="52"/>
      <c r="Q3711" s="52"/>
      <c r="R3711" s="52"/>
      <c r="S3711" s="52"/>
      <c r="T3711" s="52"/>
      <c r="U3711" s="52"/>
      <c r="V3711" s="52"/>
      <c r="W3711" s="52"/>
      <c r="X3711" s="52"/>
      <c r="Y3711" s="194"/>
      <c r="Z3711" s="776"/>
      <c r="AA3711" s="190"/>
      <c r="AB3711" s="747">
        <f t="shared" si="232"/>
        <v>0</v>
      </c>
      <c r="AC3711" s="748">
        <f t="shared" si="233"/>
        <v>0</v>
      </c>
      <c r="AD3711" s="187"/>
      <c r="AE3711" s="186"/>
      <c r="AF3711" s="190"/>
      <c r="AG3711" s="747">
        <f t="shared" si="234"/>
        <v>0</v>
      </c>
      <c r="AH3711" s="748">
        <f t="shared" si="235"/>
        <v>0</v>
      </c>
      <c r="AI3711" s="187"/>
      <c r="AJ3711" s="52"/>
      <c r="AK3711" s="156" t="str">
        <f>IFERROR(VLOOKUP($A3711,'Liste planification'!$B$2:$C$105,2,FALSE),"")</f>
        <v/>
      </c>
      <c r="AL3711" s="27"/>
      <c r="AM3711" s="27"/>
    </row>
    <row r="3712" spans="1:39">
      <c r="A3712" s="158"/>
      <c r="B3712" s="159" t="str">
        <f>A3712&amp;"-"&amp;TEXT(COUNTIF($A$5:A3712,A3712),"000")</f>
        <v>-000</v>
      </c>
      <c r="C3712" s="52"/>
      <c r="D3712" s="27"/>
      <c r="E3712" s="28"/>
      <c r="F3712" s="27"/>
      <c r="G3712" s="27"/>
      <c r="H3712" s="52"/>
      <c r="I3712" s="380" t="str">
        <f>IFERROR(VLOOKUP($F3712,'Liste planification'!$V$2:$W$96,2,FALSE),"")</f>
        <v/>
      </c>
      <c r="J3712" s="27"/>
      <c r="K3712" s="27"/>
      <c r="L3712" s="27"/>
      <c r="M3712" s="52"/>
      <c r="N3712" s="52"/>
      <c r="O3712" s="52"/>
      <c r="P3712" s="52"/>
      <c r="Q3712" s="52"/>
      <c r="R3712" s="52"/>
      <c r="S3712" s="52"/>
      <c r="T3712" s="52"/>
      <c r="U3712" s="52"/>
      <c r="V3712" s="52"/>
      <c r="W3712" s="52"/>
      <c r="X3712" s="52"/>
      <c r="Y3712" s="194"/>
      <c r="Z3712" s="776"/>
      <c r="AA3712" s="190"/>
      <c r="AB3712" s="747">
        <f t="shared" si="232"/>
        <v>0</v>
      </c>
      <c r="AC3712" s="748">
        <f t="shared" si="233"/>
        <v>0</v>
      </c>
      <c r="AD3712" s="187"/>
      <c r="AE3712" s="186"/>
      <c r="AF3712" s="190"/>
      <c r="AG3712" s="747">
        <f t="shared" si="234"/>
        <v>0</v>
      </c>
      <c r="AH3712" s="748">
        <f t="shared" si="235"/>
        <v>0</v>
      </c>
      <c r="AI3712" s="187"/>
      <c r="AJ3712" s="52"/>
      <c r="AK3712" s="156" t="str">
        <f>IFERROR(VLOOKUP($A3712,'Liste planification'!$B$2:$C$105,2,FALSE),"")</f>
        <v/>
      </c>
      <c r="AL3712" s="27"/>
      <c r="AM3712" s="27"/>
    </row>
    <row r="3713" spans="1:39">
      <c r="A3713" s="158"/>
      <c r="B3713" s="159" t="str">
        <f>A3713&amp;"-"&amp;TEXT(COUNTIF($A$5:A3713,A3713),"000")</f>
        <v>-000</v>
      </c>
      <c r="C3713" s="52"/>
      <c r="D3713" s="27"/>
      <c r="E3713" s="28"/>
      <c r="F3713" s="27"/>
      <c r="G3713" s="27"/>
      <c r="H3713" s="52"/>
      <c r="I3713" s="380" t="str">
        <f>IFERROR(VLOOKUP($F3713,'Liste planification'!$V$2:$W$96,2,FALSE),"")</f>
        <v/>
      </c>
      <c r="J3713" s="27"/>
      <c r="K3713" s="27"/>
      <c r="L3713" s="27"/>
      <c r="M3713" s="52"/>
      <c r="N3713" s="52"/>
      <c r="O3713" s="52"/>
      <c r="P3713" s="52"/>
      <c r="Q3713" s="52"/>
      <c r="R3713" s="52"/>
      <c r="S3713" s="52"/>
      <c r="T3713" s="52"/>
      <c r="U3713" s="52"/>
      <c r="V3713" s="52"/>
      <c r="W3713" s="52"/>
      <c r="X3713" s="52"/>
      <c r="Y3713" s="194"/>
      <c r="Z3713" s="776"/>
      <c r="AA3713" s="190"/>
      <c r="AB3713" s="747">
        <f t="shared" si="232"/>
        <v>0</v>
      </c>
      <c r="AC3713" s="748">
        <f t="shared" si="233"/>
        <v>0</v>
      </c>
      <c r="AD3713" s="187"/>
      <c r="AE3713" s="186"/>
      <c r="AF3713" s="190"/>
      <c r="AG3713" s="747">
        <f t="shared" si="234"/>
        <v>0</v>
      </c>
      <c r="AH3713" s="748">
        <f t="shared" si="235"/>
        <v>0</v>
      </c>
      <c r="AI3713" s="187"/>
      <c r="AJ3713" s="52"/>
      <c r="AK3713" s="156" t="str">
        <f>IFERROR(VLOOKUP($A3713,'Liste planification'!$B$2:$C$105,2,FALSE),"")</f>
        <v/>
      </c>
      <c r="AL3713" s="27"/>
      <c r="AM3713" s="27"/>
    </row>
    <row r="3714" spans="1:39">
      <c r="A3714" s="158"/>
      <c r="B3714" s="159" t="str">
        <f>A3714&amp;"-"&amp;TEXT(COUNTIF($A$5:A3714,A3714),"000")</f>
        <v>-000</v>
      </c>
      <c r="C3714" s="52"/>
      <c r="D3714" s="27"/>
      <c r="E3714" s="28"/>
      <c r="F3714" s="27"/>
      <c r="G3714" s="27"/>
      <c r="H3714" s="52"/>
      <c r="I3714" s="380" t="str">
        <f>IFERROR(VLOOKUP($F3714,'Liste planification'!$V$2:$W$96,2,FALSE),"")</f>
        <v/>
      </c>
      <c r="J3714" s="27"/>
      <c r="K3714" s="27"/>
      <c r="L3714" s="27"/>
      <c r="M3714" s="52"/>
      <c r="N3714" s="52"/>
      <c r="O3714" s="52"/>
      <c r="P3714" s="52"/>
      <c r="Q3714" s="52"/>
      <c r="R3714" s="52"/>
      <c r="S3714" s="52"/>
      <c r="T3714" s="52"/>
      <c r="U3714" s="52"/>
      <c r="V3714" s="52"/>
      <c r="W3714" s="52"/>
      <c r="X3714" s="52"/>
      <c r="Y3714" s="194"/>
      <c r="Z3714" s="776"/>
      <c r="AA3714" s="190"/>
      <c r="AB3714" s="747">
        <f t="shared" si="232"/>
        <v>0</v>
      </c>
      <c r="AC3714" s="748">
        <f t="shared" si="233"/>
        <v>0</v>
      </c>
      <c r="AD3714" s="187"/>
      <c r="AE3714" s="186"/>
      <c r="AF3714" s="190"/>
      <c r="AG3714" s="747">
        <f t="shared" si="234"/>
        <v>0</v>
      </c>
      <c r="AH3714" s="748">
        <f t="shared" si="235"/>
        <v>0</v>
      </c>
      <c r="AI3714" s="187"/>
      <c r="AJ3714" s="52"/>
      <c r="AK3714" s="156" t="str">
        <f>IFERROR(VLOOKUP($A3714,'Liste planification'!$B$2:$C$105,2,FALSE),"")</f>
        <v/>
      </c>
      <c r="AL3714" s="27"/>
      <c r="AM3714" s="27"/>
    </row>
    <row r="3715" spans="1:39">
      <c r="A3715" s="158"/>
      <c r="B3715" s="159" t="str">
        <f>A3715&amp;"-"&amp;TEXT(COUNTIF($A$5:A3715,A3715),"000")</f>
        <v>-000</v>
      </c>
      <c r="C3715" s="52"/>
      <c r="D3715" s="27"/>
      <c r="E3715" s="28"/>
      <c r="F3715" s="27"/>
      <c r="G3715" s="27"/>
      <c r="H3715" s="52"/>
      <c r="I3715" s="380" t="str">
        <f>IFERROR(VLOOKUP($F3715,'Liste planification'!$V$2:$W$96,2,FALSE),"")</f>
        <v/>
      </c>
      <c r="J3715" s="27"/>
      <c r="K3715" s="27"/>
      <c r="L3715" s="27"/>
      <c r="M3715" s="52"/>
      <c r="N3715" s="52"/>
      <c r="O3715" s="52"/>
      <c r="P3715" s="52"/>
      <c r="Q3715" s="52"/>
      <c r="R3715" s="52"/>
      <c r="S3715" s="52"/>
      <c r="T3715" s="52"/>
      <c r="U3715" s="52"/>
      <c r="V3715" s="52"/>
      <c r="W3715" s="52"/>
      <c r="X3715" s="52"/>
      <c r="Y3715" s="194"/>
      <c r="Z3715" s="776"/>
      <c r="AA3715" s="190"/>
      <c r="AB3715" s="747">
        <f t="shared" si="232"/>
        <v>0</v>
      </c>
      <c r="AC3715" s="748">
        <f t="shared" si="233"/>
        <v>0</v>
      </c>
      <c r="AD3715" s="187"/>
      <c r="AE3715" s="186"/>
      <c r="AF3715" s="190"/>
      <c r="AG3715" s="747">
        <f t="shared" si="234"/>
        <v>0</v>
      </c>
      <c r="AH3715" s="748">
        <f t="shared" si="235"/>
        <v>0</v>
      </c>
      <c r="AI3715" s="187"/>
      <c r="AJ3715" s="52"/>
      <c r="AK3715" s="156" t="str">
        <f>IFERROR(VLOOKUP($A3715,'Liste planification'!$B$2:$C$105,2,FALSE),"")</f>
        <v/>
      </c>
      <c r="AL3715" s="27"/>
      <c r="AM3715" s="27"/>
    </row>
    <row r="3716" spans="1:39">
      <c r="A3716" s="158"/>
      <c r="B3716" s="159" t="str">
        <f>A3716&amp;"-"&amp;TEXT(COUNTIF($A$5:A3716,A3716),"000")</f>
        <v>-000</v>
      </c>
      <c r="C3716" s="52"/>
      <c r="D3716" s="27"/>
      <c r="E3716" s="28"/>
      <c r="F3716" s="27"/>
      <c r="G3716" s="27"/>
      <c r="H3716" s="52"/>
      <c r="I3716" s="380" t="str">
        <f>IFERROR(VLOOKUP($F3716,'Liste planification'!$V$2:$W$96,2,FALSE),"")</f>
        <v/>
      </c>
      <c r="J3716" s="27"/>
      <c r="K3716" s="27"/>
      <c r="L3716" s="27"/>
      <c r="M3716" s="52"/>
      <c r="N3716" s="52"/>
      <c r="O3716" s="52"/>
      <c r="P3716" s="52"/>
      <c r="Q3716" s="52"/>
      <c r="R3716" s="52"/>
      <c r="S3716" s="52"/>
      <c r="T3716" s="52"/>
      <c r="U3716" s="52"/>
      <c r="V3716" s="52"/>
      <c r="W3716" s="52"/>
      <c r="X3716" s="52"/>
      <c r="Y3716" s="194"/>
      <c r="Z3716" s="776"/>
      <c r="AA3716" s="190"/>
      <c r="AB3716" s="747">
        <f t="shared" si="232"/>
        <v>0</v>
      </c>
      <c r="AC3716" s="748">
        <f t="shared" si="233"/>
        <v>0</v>
      </c>
      <c r="AD3716" s="187"/>
      <c r="AE3716" s="186"/>
      <c r="AF3716" s="190"/>
      <c r="AG3716" s="747">
        <f t="shared" si="234"/>
        <v>0</v>
      </c>
      <c r="AH3716" s="748">
        <f t="shared" si="235"/>
        <v>0</v>
      </c>
      <c r="AI3716" s="187"/>
      <c r="AJ3716" s="52"/>
      <c r="AK3716" s="156" t="str">
        <f>IFERROR(VLOOKUP($A3716,'Liste planification'!$B$2:$C$105,2,FALSE),"")</f>
        <v/>
      </c>
      <c r="AL3716" s="27"/>
      <c r="AM3716" s="27"/>
    </row>
    <row r="3717" spans="1:39">
      <c r="A3717" s="158"/>
      <c r="B3717" s="159" t="str">
        <f>A3717&amp;"-"&amp;TEXT(COUNTIF($A$5:A3717,A3717),"000")</f>
        <v>-000</v>
      </c>
      <c r="C3717" s="52"/>
      <c r="D3717" s="27"/>
      <c r="E3717" s="28"/>
      <c r="F3717" s="27"/>
      <c r="G3717" s="27"/>
      <c r="H3717" s="52"/>
      <c r="I3717" s="380" t="str">
        <f>IFERROR(VLOOKUP($F3717,'Liste planification'!$V$2:$W$96,2,FALSE),"")</f>
        <v/>
      </c>
      <c r="J3717" s="27"/>
      <c r="K3717" s="27"/>
      <c r="L3717" s="27"/>
      <c r="M3717" s="52"/>
      <c r="N3717" s="52"/>
      <c r="O3717" s="52"/>
      <c r="P3717" s="52"/>
      <c r="Q3717" s="52"/>
      <c r="R3717" s="52"/>
      <c r="S3717" s="52"/>
      <c r="T3717" s="52"/>
      <c r="U3717" s="52"/>
      <c r="V3717" s="52"/>
      <c r="W3717" s="52"/>
      <c r="X3717" s="52"/>
      <c r="Y3717" s="194"/>
      <c r="Z3717" s="776"/>
      <c r="AA3717" s="190"/>
      <c r="AB3717" s="747">
        <f t="shared" si="232"/>
        <v>0</v>
      </c>
      <c r="AC3717" s="748">
        <f t="shared" si="233"/>
        <v>0</v>
      </c>
      <c r="AD3717" s="187"/>
      <c r="AE3717" s="186"/>
      <c r="AF3717" s="190"/>
      <c r="AG3717" s="747">
        <f t="shared" si="234"/>
        <v>0</v>
      </c>
      <c r="AH3717" s="748">
        <f t="shared" si="235"/>
        <v>0</v>
      </c>
      <c r="AI3717" s="187"/>
      <c r="AJ3717" s="52"/>
      <c r="AK3717" s="156" t="str">
        <f>IFERROR(VLOOKUP($A3717,'Liste planification'!$B$2:$C$105,2,FALSE),"")</f>
        <v/>
      </c>
      <c r="AL3717" s="27"/>
      <c r="AM3717" s="27"/>
    </row>
    <row r="3718" spans="1:39">
      <c r="A3718" s="158"/>
      <c r="B3718" s="159" t="str">
        <f>A3718&amp;"-"&amp;TEXT(COUNTIF($A$5:A3718,A3718),"000")</f>
        <v>-000</v>
      </c>
      <c r="C3718" s="52"/>
      <c r="D3718" s="27"/>
      <c r="E3718" s="28"/>
      <c r="F3718" s="27"/>
      <c r="G3718" s="27"/>
      <c r="H3718" s="52"/>
      <c r="I3718" s="380" t="str">
        <f>IFERROR(VLOOKUP($F3718,'Liste planification'!$V$2:$W$96,2,FALSE),"")</f>
        <v/>
      </c>
      <c r="J3718" s="27"/>
      <c r="K3718" s="27"/>
      <c r="L3718" s="27"/>
      <c r="M3718" s="52"/>
      <c r="N3718" s="52"/>
      <c r="O3718" s="52"/>
      <c r="P3718" s="52"/>
      <c r="Q3718" s="52"/>
      <c r="R3718" s="52"/>
      <c r="S3718" s="52"/>
      <c r="T3718" s="52"/>
      <c r="U3718" s="52"/>
      <c r="V3718" s="52"/>
      <c r="W3718" s="52"/>
      <c r="X3718" s="52"/>
      <c r="Y3718" s="194"/>
      <c r="Z3718" s="776"/>
      <c r="AA3718" s="190"/>
      <c r="AB3718" s="747">
        <f t="shared" si="232"/>
        <v>0</v>
      </c>
      <c r="AC3718" s="748">
        <f t="shared" si="233"/>
        <v>0</v>
      </c>
      <c r="AD3718" s="187"/>
      <c r="AE3718" s="186"/>
      <c r="AF3718" s="190"/>
      <c r="AG3718" s="747">
        <f t="shared" si="234"/>
        <v>0</v>
      </c>
      <c r="AH3718" s="748">
        <f t="shared" si="235"/>
        <v>0</v>
      </c>
      <c r="AI3718" s="187"/>
      <c r="AJ3718" s="52"/>
      <c r="AK3718" s="156" t="str">
        <f>IFERROR(VLOOKUP($A3718,'Liste planification'!$B$2:$C$105,2,FALSE),"")</f>
        <v/>
      </c>
      <c r="AL3718" s="27"/>
      <c r="AM3718" s="27"/>
    </row>
    <row r="3719" spans="1:39">
      <c r="A3719" s="158"/>
      <c r="B3719" s="159" t="str">
        <f>A3719&amp;"-"&amp;TEXT(COUNTIF($A$5:A3719,A3719),"000")</f>
        <v>-000</v>
      </c>
      <c r="C3719" s="52"/>
      <c r="D3719" s="27"/>
      <c r="E3719" s="28"/>
      <c r="F3719" s="27"/>
      <c r="G3719" s="27"/>
      <c r="H3719" s="52"/>
      <c r="I3719" s="380" t="str">
        <f>IFERROR(VLOOKUP($F3719,'Liste planification'!$V$2:$W$96,2,FALSE),"")</f>
        <v/>
      </c>
      <c r="J3719" s="27"/>
      <c r="K3719" s="27"/>
      <c r="L3719" s="27"/>
      <c r="M3719" s="52"/>
      <c r="N3719" s="52"/>
      <c r="O3719" s="52"/>
      <c r="P3719" s="52"/>
      <c r="Q3719" s="52"/>
      <c r="R3719" s="52"/>
      <c r="S3719" s="52"/>
      <c r="T3719" s="52"/>
      <c r="U3719" s="52"/>
      <c r="V3719" s="52"/>
      <c r="W3719" s="52"/>
      <c r="X3719" s="52"/>
      <c r="Y3719" s="194"/>
      <c r="Z3719" s="776"/>
      <c r="AA3719" s="190"/>
      <c r="AB3719" s="747">
        <f t="shared" si="232"/>
        <v>0</v>
      </c>
      <c r="AC3719" s="748">
        <f t="shared" si="233"/>
        <v>0</v>
      </c>
      <c r="AD3719" s="187"/>
      <c r="AE3719" s="186"/>
      <c r="AF3719" s="190"/>
      <c r="AG3719" s="747">
        <f t="shared" si="234"/>
        <v>0</v>
      </c>
      <c r="AH3719" s="748">
        <f t="shared" si="235"/>
        <v>0</v>
      </c>
      <c r="AI3719" s="187"/>
      <c r="AJ3719" s="52"/>
      <c r="AK3719" s="156" t="str">
        <f>IFERROR(VLOOKUP($A3719,'Liste planification'!$B$2:$C$105,2,FALSE),"")</f>
        <v/>
      </c>
      <c r="AL3719" s="27"/>
      <c r="AM3719" s="27"/>
    </row>
    <row r="3720" spans="1:39">
      <c r="A3720" s="158"/>
      <c r="B3720" s="159" t="str">
        <f>A3720&amp;"-"&amp;TEXT(COUNTIF($A$5:A3720,A3720),"000")</f>
        <v>-000</v>
      </c>
      <c r="C3720" s="52"/>
      <c r="D3720" s="27"/>
      <c r="E3720" s="28"/>
      <c r="F3720" s="27"/>
      <c r="G3720" s="27"/>
      <c r="H3720" s="52"/>
      <c r="I3720" s="380" t="str">
        <f>IFERROR(VLOOKUP($F3720,'Liste planification'!$V$2:$W$96,2,FALSE),"")</f>
        <v/>
      </c>
      <c r="J3720" s="27"/>
      <c r="K3720" s="27"/>
      <c r="L3720" s="27"/>
      <c r="M3720" s="52"/>
      <c r="N3720" s="52"/>
      <c r="O3720" s="52"/>
      <c r="P3720" s="52"/>
      <c r="Q3720" s="52"/>
      <c r="R3720" s="52"/>
      <c r="S3720" s="52"/>
      <c r="T3720" s="52"/>
      <c r="U3720" s="52"/>
      <c r="V3720" s="52"/>
      <c r="W3720" s="52"/>
      <c r="X3720" s="52"/>
      <c r="Y3720" s="194"/>
      <c r="Z3720" s="776"/>
      <c r="AA3720" s="190"/>
      <c r="AB3720" s="747">
        <f t="shared" si="232"/>
        <v>0</v>
      </c>
      <c r="AC3720" s="748">
        <f t="shared" si="233"/>
        <v>0</v>
      </c>
      <c r="AD3720" s="187"/>
      <c r="AE3720" s="186"/>
      <c r="AF3720" s="190"/>
      <c r="AG3720" s="747">
        <f t="shared" si="234"/>
        <v>0</v>
      </c>
      <c r="AH3720" s="748">
        <f t="shared" si="235"/>
        <v>0</v>
      </c>
      <c r="AI3720" s="187"/>
      <c r="AJ3720" s="52"/>
      <c r="AK3720" s="156" t="str">
        <f>IFERROR(VLOOKUP($A3720,'Liste planification'!$B$2:$C$105,2,FALSE),"")</f>
        <v/>
      </c>
      <c r="AL3720" s="27"/>
      <c r="AM3720" s="27"/>
    </row>
    <row r="3721" spans="1:39">
      <c r="A3721" s="158"/>
      <c r="B3721" s="159" t="str">
        <f>A3721&amp;"-"&amp;TEXT(COUNTIF($A$5:A3721,A3721),"000")</f>
        <v>-000</v>
      </c>
      <c r="C3721" s="52"/>
      <c r="D3721" s="27"/>
      <c r="E3721" s="28"/>
      <c r="F3721" s="27"/>
      <c r="G3721" s="27"/>
      <c r="H3721" s="52"/>
      <c r="I3721" s="380" t="str">
        <f>IFERROR(VLOOKUP($F3721,'Liste planification'!$V$2:$W$96,2,FALSE),"")</f>
        <v/>
      </c>
      <c r="J3721" s="27"/>
      <c r="K3721" s="27"/>
      <c r="L3721" s="27"/>
      <c r="M3721" s="52"/>
      <c r="N3721" s="52"/>
      <c r="O3721" s="52"/>
      <c r="P3721" s="52"/>
      <c r="Q3721" s="52"/>
      <c r="R3721" s="52"/>
      <c r="S3721" s="52"/>
      <c r="T3721" s="52"/>
      <c r="U3721" s="52"/>
      <c r="V3721" s="52"/>
      <c r="W3721" s="52"/>
      <c r="X3721" s="52"/>
      <c r="Y3721" s="194"/>
      <c r="Z3721" s="776"/>
      <c r="AA3721" s="190"/>
      <c r="AB3721" s="747">
        <f t="shared" si="232"/>
        <v>0</v>
      </c>
      <c r="AC3721" s="748">
        <f t="shared" si="233"/>
        <v>0</v>
      </c>
      <c r="AD3721" s="187"/>
      <c r="AE3721" s="186"/>
      <c r="AF3721" s="190"/>
      <c r="AG3721" s="747">
        <f t="shared" si="234"/>
        <v>0</v>
      </c>
      <c r="AH3721" s="748">
        <f t="shared" si="235"/>
        <v>0</v>
      </c>
      <c r="AI3721" s="187"/>
      <c r="AJ3721" s="52"/>
      <c r="AK3721" s="156" t="str">
        <f>IFERROR(VLOOKUP($A3721,'Liste planification'!$B$2:$C$105,2,FALSE),"")</f>
        <v/>
      </c>
      <c r="AL3721" s="27"/>
      <c r="AM3721" s="27"/>
    </row>
    <row r="3722" spans="1:39">
      <c r="A3722" s="158"/>
      <c r="B3722" s="159" t="str">
        <f>A3722&amp;"-"&amp;TEXT(COUNTIF($A$5:A3722,A3722),"000")</f>
        <v>-000</v>
      </c>
      <c r="C3722" s="52"/>
      <c r="D3722" s="27"/>
      <c r="E3722" s="28"/>
      <c r="F3722" s="27"/>
      <c r="G3722" s="27"/>
      <c r="H3722" s="52"/>
      <c r="I3722" s="380" t="str">
        <f>IFERROR(VLOOKUP($F3722,'Liste planification'!$V$2:$W$96,2,FALSE),"")</f>
        <v/>
      </c>
      <c r="J3722" s="27"/>
      <c r="K3722" s="27"/>
      <c r="L3722" s="27"/>
      <c r="M3722" s="52"/>
      <c r="N3722" s="52"/>
      <c r="O3722" s="52"/>
      <c r="P3722" s="52"/>
      <c r="Q3722" s="52"/>
      <c r="R3722" s="52"/>
      <c r="S3722" s="52"/>
      <c r="T3722" s="52"/>
      <c r="U3722" s="52"/>
      <c r="V3722" s="52"/>
      <c r="W3722" s="52"/>
      <c r="X3722" s="52"/>
      <c r="Y3722" s="194"/>
      <c r="Z3722" s="776"/>
      <c r="AA3722" s="190"/>
      <c r="AB3722" s="747">
        <f t="shared" si="232"/>
        <v>0</v>
      </c>
      <c r="AC3722" s="748">
        <f t="shared" si="233"/>
        <v>0</v>
      </c>
      <c r="AD3722" s="187"/>
      <c r="AE3722" s="186"/>
      <c r="AF3722" s="190"/>
      <c r="AG3722" s="747">
        <f t="shared" si="234"/>
        <v>0</v>
      </c>
      <c r="AH3722" s="748">
        <f t="shared" si="235"/>
        <v>0</v>
      </c>
      <c r="AI3722" s="187"/>
      <c r="AJ3722" s="52"/>
      <c r="AK3722" s="156" t="str">
        <f>IFERROR(VLOOKUP($A3722,'Liste planification'!$B$2:$C$105,2,FALSE),"")</f>
        <v/>
      </c>
      <c r="AL3722" s="27"/>
      <c r="AM3722" s="27"/>
    </row>
    <row r="3723" spans="1:39">
      <c r="A3723" s="158"/>
      <c r="B3723" s="159" t="str">
        <f>A3723&amp;"-"&amp;TEXT(COUNTIF($A$5:A3723,A3723),"000")</f>
        <v>-000</v>
      </c>
      <c r="C3723" s="52"/>
      <c r="D3723" s="27"/>
      <c r="E3723" s="28"/>
      <c r="F3723" s="27"/>
      <c r="G3723" s="27"/>
      <c r="H3723" s="52"/>
      <c r="I3723" s="380" t="str">
        <f>IFERROR(VLOOKUP($F3723,'Liste planification'!$V$2:$W$96,2,FALSE),"")</f>
        <v/>
      </c>
      <c r="J3723" s="27"/>
      <c r="K3723" s="27"/>
      <c r="L3723" s="27"/>
      <c r="M3723" s="52"/>
      <c r="N3723" s="52"/>
      <c r="O3723" s="52"/>
      <c r="P3723" s="52"/>
      <c r="Q3723" s="52"/>
      <c r="R3723" s="52"/>
      <c r="S3723" s="52"/>
      <c r="T3723" s="52"/>
      <c r="U3723" s="52"/>
      <c r="V3723" s="52"/>
      <c r="W3723" s="52"/>
      <c r="X3723" s="52"/>
      <c r="Y3723" s="194"/>
      <c r="Z3723" s="776"/>
      <c r="AA3723" s="190"/>
      <c r="AB3723" s="747">
        <f t="shared" si="232"/>
        <v>0</v>
      </c>
      <c r="AC3723" s="748">
        <f t="shared" si="233"/>
        <v>0</v>
      </c>
      <c r="AD3723" s="187"/>
      <c r="AE3723" s="186"/>
      <c r="AF3723" s="190"/>
      <c r="AG3723" s="747">
        <f t="shared" si="234"/>
        <v>0</v>
      </c>
      <c r="AH3723" s="748">
        <f t="shared" si="235"/>
        <v>0</v>
      </c>
      <c r="AI3723" s="187"/>
      <c r="AJ3723" s="52"/>
      <c r="AK3723" s="156" t="str">
        <f>IFERROR(VLOOKUP($A3723,'Liste planification'!$B$2:$C$105,2,FALSE),"")</f>
        <v/>
      </c>
      <c r="AL3723" s="27"/>
      <c r="AM3723" s="27"/>
    </row>
    <row r="3724" spans="1:39">
      <c r="A3724" s="158"/>
      <c r="B3724" s="159" t="str">
        <f>A3724&amp;"-"&amp;TEXT(COUNTIF($A$5:A3724,A3724),"000")</f>
        <v>-000</v>
      </c>
      <c r="C3724" s="52"/>
      <c r="D3724" s="27"/>
      <c r="E3724" s="28"/>
      <c r="F3724" s="27"/>
      <c r="G3724" s="27"/>
      <c r="H3724" s="52"/>
      <c r="I3724" s="380" t="str">
        <f>IFERROR(VLOOKUP($F3724,'Liste planification'!$V$2:$W$96,2,FALSE),"")</f>
        <v/>
      </c>
      <c r="J3724" s="27"/>
      <c r="K3724" s="27"/>
      <c r="L3724" s="27"/>
      <c r="M3724" s="52"/>
      <c r="N3724" s="52"/>
      <c r="O3724" s="52"/>
      <c r="P3724" s="52"/>
      <c r="Q3724" s="52"/>
      <c r="R3724" s="52"/>
      <c r="S3724" s="52"/>
      <c r="T3724" s="52"/>
      <c r="U3724" s="52"/>
      <c r="V3724" s="52"/>
      <c r="W3724" s="52"/>
      <c r="X3724" s="52"/>
      <c r="Y3724" s="194"/>
      <c r="Z3724" s="776"/>
      <c r="AA3724" s="190"/>
      <c r="AB3724" s="747">
        <f t="shared" si="232"/>
        <v>0</v>
      </c>
      <c r="AC3724" s="748">
        <f t="shared" si="233"/>
        <v>0</v>
      </c>
      <c r="AD3724" s="187"/>
      <c r="AE3724" s="186"/>
      <c r="AF3724" s="190"/>
      <c r="AG3724" s="747">
        <f t="shared" si="234"/>
        <v>0</v>
      </c>
      <c r="AH3724" s="748">
        <f t="shared" si="235"/>
        <v>0</v>
      </c>
      <c r="AI3724" s="187"/>
      <c r="AJ3724" s="52"/>
      <c r="AK3724" s="156" t="str">
        <f>IFERROR(VLOOKUP($A3724,'Liste planification'!$B$2:$C$105,2,FALSE),"")</f>
        <v/>
      </c>
      <c r="AL3724" s="27"/>
      <c r="AM3724" s="27"/>
    </row>
    <row r="3725" spans="1:39">
      <c r="A3725" s="158"/>
      <c r="B3725" s="159" t="str">
        <f>A3725&amp;"-"&amp;TEXT(COUNTIF($A$5:A3725,A3725),"000")</f>
        <v>-000</v>
      </c>
      <c r="C3725" s="52"/>
      <c r="D3725" s="27"/>
      <c r="E3725" s="28"/>
      <c r="F3725" s="27"/>
      <c r="G3725" s="27"/>
      <c r="H3725" s="52"/>
      <c r="I3725" s="380" t="str">
        <f>IFERROR(VLOOKUP($F3725,'Liste planification'!$V$2:$W$96,2,FALSE),"")</f>
        <v/>
      </c>
      <c r="J3725" s="27"/>
      <c r="K3725" s="27"/>
      <c r="L3725" s="27"/>
      <c r="M3725" s="52"/>
      <c r="N3725" s="52"/>
      <c r="O3725" s="52"/>
      <c r="P3725" s="52"/>
      <c r="Q3725" s="52"/>
      <c r="R3725" s="52"/>
      <c r="S3725" s="52"/>
      <c r="T3725" s="52"/>
      <c r="U3725" s="52"/>
      <c r="V3725" s="52"/>
      <c r="W3725" s="52"/>
      <c r="X3725" s="52"/>
      <c r="Y3725" s="194"/>
      <c r="Z3725" s="776"/>
      <c r="AA3725" s="190"/>
      <c r="AB3725" s="747">
        <f t="shared" si="232"/>
        <v>0</v>
      </c>
      <c r="AC3725" s="748">
        <f t="shared" si="233"/>
        <v>0</v>
      </c>
      <c r="AD3725" s="187"/>
      <c r="AE3725" s="186"/>
      <c r="AF3725" s="190"/>
      <c r="AG3725" s="747">
        <f t="shared" si="234"/>
        <v>0</v>
      </c>
      <c r="AH3725" s="748">
        <f t="shared" si="235"/>
        <v>0</v>
      </c>
      <c r="AI3725" s="187"/>
      <c r="AJ3725" s="52"/>
      <c r="AK3725" s="156" t="str">
        <f>IFERROR(VLOOKUP($A3725,'Liste planification'!$B$2:$C$105,2,FALSE),"")</f>
        <v/>
      </c>
      <c r="AL3725" s="27"/>
      <c r="AM3725" s="27"/>
    </row>
    <row r="3726" spans="1:39">
      <c r="A3726" s="158"/>
      <c r="B3726" s="159" t="str">
        <f>A3726&amp;"-"&amp;TEXT(COUNTIF($A$5:A3726,A3726),"000")</f>
        <v>-000</v>
      </c>
      <c r="C3726" s="52"/>
      <c r="D3726" s="27"/>
      <c r="E3726" s="28"/>
      <c r="F3726" s="27"/>
      <c r="G3726" s="27"/>
      <c r="H3726" s="52"/>
      <c r="I3726" s="380" t="str">
        <f>IFERROR(VLOOKUP($F3726,'Liste planification'!$V$2:$W$96,2,FALSE),"")</f>
        <v/>
      </c>
      <c r="J3726" s="27"/>
      <c r="K3726" s="27"/>
      <c r="L3726" s="27"/>
      <c r="M3726" s="52"/>
      <c r="N3726" s="52"/>
      <c r="O3726" s="52"/>
      <c r="P3726" s="52"/>
      <c r="Q3726" s="52"/>
      <c r="R3726" s="52"/>
      <c r="S3726" s="52"/>
      <c r="T3726" s="52"/>
      <c r="U3726" s="52"/>
      <c r="V3726" s="52"/>
      <c r="W3726" s="52"/>
      <c r="X3726" s="52"/>
      <c r="Y3726" s="194"/>
      <c r="Z3726" s="776"/>
      <c r="AA3726" s="190"/>
      <c r="AB3726" s="747">
        <f t="shared" si="232"/>
        <v>0</v>
      </c>
      <c r="AC3726" s="748">
        <f t="shared" si="233"/>
        <v>0</v>
      </c>
      <c r="AD3726" s="187"/>
      <c r="AE3726" s="186"/>
      <c r="AF3726" s="190"/>
      <c r="AG3726" s="747">
        <f t="shared" si="234"/>
        <v>0</v>
      </c>
      <c r="AH3726" s="748">
        <f t="shared" si="235"/>
        <v>0</v>
      </c>
      <c r="AI3726" s="187"/>
      <c r="AJ3726" s="52"/>
      <c r="AK3726" s="156" t="str">
        <f>IFERROR(VLOOKUP($A3726,'Liste planification'!$B$2:$C$105,2,FALSE),"")</f>
        <v/>
      </c>
      <c r="AL3726" s="27"/>
      <c r="AM3726" s="27"/>
    </row>
    <row r="3727" spans="1:39">
      <c r="A3727" s="158"/>
      <c r="B3727" s="159" t="str">
        <f>A3727&amp;"-"&amp;TEXT(COUNTIF($A$5:A3727,A3727),"000")</f>
        <v>-000</v>
      </c>
      <c r="C3727" s="52"/>
      <c r="D3727" s="27"/>
      <c r="E3727" s="28"/>
      <c r="F3727" s="27"/>
      <c r="G3727" s="27"/>
      <c r="H3727" s="52"/>
      <c r="I3727" s="380" t="str">
        <f>IFERROR(VLOOKUP($F3727,'Liste planification'!$V$2:$W$96,2,FALSE),"")</f>
        <v/>
      </c>
      <c r="J3727" s="27"/>
      <c r="K3727" s="27"/>
      <c r="L3727" s="27"/>
      <c r="M3727" s="52"/>
      <c r="N3727" s="52"/>
      <c r="O3727" s="52"/>
      <c r="P3727" s="52"/>
      <c r="Q3727" s="52"/>
      <c r="R3727" s="52"/>
      <c r="S3727" s="52"/>
      <c r="T3727" s="52"/>
      <c r="U3727" s="52"/>
      <c r="V3727" s="52"/>
      <c r="W3727" s="52"/>
      <c r="X3727" s="52"/>
      <c r="Y3727" s="194"/>
      <c r="Z3727" s="776"/>
      <c r="AA3727" s="190"/>
      <c r="AB3727" s="747">
        <f t="shared" si="232"/>
        <v>0</v>
      </c>
      <c r="AC3727" s="748">
        <f t="shared" si="233"/>
        <v>0</v>
      </c>
      <c r="AD3727" s="187"/>
      <c r="AE3727" s="186"/>
      <c r="AF3727" s="190"/>
      <c r="AG3727" s="747">
        <f t="shared" si="234"/>
        <v>0</v>
      </c>
      <c r="AH3727" s="748">
        <f t="shared" si="235"/>
        <v>0</v>
      </c>
      <c r="AI3727" s="187"/>
      <c r="AJ3727" s="52"/>
      <c r="AK3727" s="156" t="str">
        <f>IFERROR(VLOOKUP($A3727,'Liste planification'!$B$2:$C$105,2,FALSE),"")</f>
        <v/>
      </c>
      <c r="AL3727" s="27"/>
      <c r="AM3727" s="27"/>
    </row>
    <row r="3728" spans="1:39">
      <c r="A3728" s="158"/>
      <c r="B3728" s="159" t="str">
        <f>A3728&amp;"-"&amp;TEXT(COUNTIF($A$5:A3728,A3728),"000")</f>
        <v>-000</v>
      </c>
      <c r="C3728" s="52"/>
      <c r="D3728" s="27"/>
      <c r="E3728" s="28"/>
      <c r="F3728" s="27"/>
      <c r="G3728" s="27"/>
      <c r="H3728" s="52"/>
      <c r="I3728" s="380" t="str">
        <f>IFERROR(VLOOKUP($F3728,'Liste planification'!$V$2:$W$96,2,FALSE),"")</f>
        <v/>
      </c>
      <c r="J3728" s="27"/>
      <c r="K3728" s="27"/>
      <c r="L3728" s="27"/>
      <c r="M3728" s="52"/>
      <c r="N3728" s="52"/>
      <c r="O3728" s="52"/>
      <c r="P3728" s="52"/>
      <c r="Q3728" s="52"/>
      <c r="R3728" s="52"/>
      <c r="S3728" s="52"/>
      <c r="T3728" s="52"/>
      <c r="U3728" s="52"/>
      <c r="V3728" s="52"/>
      <c r="W3728" s="52"/>
      <c r="X3728" s="52"/>
      <c r="Y3728" s="194"/>
      <c r="Z3728" s="776"/>
      <c r="AA3728" s="190"/>
      <c r="AB3728" s="747">
        <f t="shared" si="232"/>
        <v>0</v>
      </c>
      <c r="AC3728" s="748">
        <f t="shared" si="233"/>
        <v>0</v>
      </c>
      <c r="AD3728" s="187"/>
      <c r="AE3728" s="186"/>
      <c r="AF3728" s="190"/>
      <c r="AG3728" s="747">
        <f t="shared" si="234"/>
        <v>0</v>
      </c>
      <c r="AH3728" s="748">
        <f t="shared" si="235"/>
        <v>0</v>
      </c>
      <c r="AI3728" s="187"/>
      <c r="AJ3728" s="52"/>
      <c r="AK3728" s="156" t="str">
        <f>IFERROR(VLOOKUP($A3728,'Liste planification'!$B$2:$C$105,2,FALSE),"")</f>
        <v/>
      </c>
      <c r="AL3728" s="27"/>
      <c r="AM3728" s="27"/>
    </row>
    <row r="3729" spans="1:39">
      <c r="A3729" s="158"/>
      <c r="B3729" s="159" t="str">
        <f>A3729&amp;"-"&amp;TEXT(COUNTIF($A$5:A3729,A3729),"000")</f>
        <v>-000</v>
      </c>
      <c r="C3729" s="52"/>
      <c r="D3729" s="27"/>
      <c r="E3729" s="28"/>
      <c r="F3729" s="27"/>
      <c r="G3729" s="27"/>
      <c r="H3729" s="52"/>
      <c r="I3729" s="380" t="str">
        <f>IFERROR(VLOOKUP($F3729,'Liste planification'!$V$2:$W$96,2,FALSE),"")</f>
        <v/>
      </c>
      <c r="J3729" s="27"/>
      <c r="K3729" s="27"/>
      <c r="L3729" s="27"/>
      <c r="M3729" s="52"/>
      <c r="N3729" s="52"/>
      <c r="O3729" s="52"/>
      <c r="P3729" s="52"/>
      <c r="Q3729" s="52"/>
      <c r="R3729" s="52"/>
      <c r="S3729" s="52"/>
      <c r="T3729" s="52"/>
      <c r="U3729" s="52"/>
      <c r="V3729" s="52"/>
      <c r="W3729" s="52"/>
      <c r="X3729" s="52"/>
      <c r="Y3729" s="194"/>
      <c r="Z3729" s="776"/>
      <c r="AA3729" s="190"/>
      <c r="AB3729" s="747">
        <f t="shared" si="232"/>
        <v>0</v>
      </c>
      <c r="AC3729" s="748">
        <f t="shared" si="233"/>
        <v>0</v>
      </c>
      <c r="AD3729" s="187"/>
      <c r="AE3729" s="186"/>
      <c r="AF3729" s="190"/>
      <c r="AG3729" s="747">
        <f t="shared" si="234"/>
        <v>0</v>
      </c>
      <c r="AH3729" s="748">
        <f t="shared" si="235"/>
        <v>0</v>
      </c>
      <c r="AI3729" s="187"/>
      <c r="AJ3729" s="52"/>
      <c r="AK3729" s="156" t="str">
        <f>IFERROR(VLOOKUP($A3729,'Liste planification'!$B$2:$C$105,2,FALSE),"")</f>
        <v/>
      </c>
      <c r="AL3729" s="27"/>
      <c r="AM3729" s="27"/>
    </row>
    <row r="3730" spans="1:39">
      <c r="A3730" s="158"/>
      <c r="B3730" s="159" t="str">
        <f>A3730&amp;"-"&amp;TEXT(COUNTIF($A$5:A3730,A3730),"000")</f>
        <v>-000</v>
      </c>
      <c r="C3730" s="52"/>
      <c r="D3730" s="27"/>
      <c r="E3730" s="28"/>
      <c r="F3730" s="27"/>
      <c r="G3730" s="27"/>
      <c r="H3730" s="52"/>
      <c r="I3730" s="380" t="str">
        <f>IFERROR(VLOOKUP($F3730,'Liste planification'!$V$2:$W$96,2,FALSE),"")</f>
        <v/>
      </c>
      <c r="J3730" s="27"/>
      <c r="K3730" s="27"/>
      <c r="L3730" s="27"/>
      <c r="M3730" s="52"/>
      <c r="N3730" s="52"/>
      <c r="O3730" s="52"/>
      <c r="P3730" s="52"/>
      <c r="Q3730" s="52"/>
      <c r="R3730" s="52"/>
      <c r="S3730" s="52"/>
      <c r="T3730" s="52"/>
      <c r="U3730" s="52"/>
      <c r="V3730" s="52"/>
      <c r="W3730" s="52"/>
      <c r="X3730" s="52"/>
      <c r="Y3730" s="194"/>
      <c r="Z3730" s="776"/>
      <c r="AA3730" s="190"/>
      <c r="AB3730" s="747">
        <f t="shared" si="232"/>
        <v>0</v>
      </c>
      <c r="AC3730" s="748">
        <f t="shared" si="233"/>
        <v>0</v>
      </c>
      <c r="AD3730" s="187"/>
      <c r="AE3730" s="186"/>
      <c r="AF3730" s="190"/>
      <c r="AG3730" s="747">
        <f t="shared" si="234"/>
        <v>0</v>
      </c>
      <c r="AH3730" s="748">
        <f t="shared" si="235"/>
        <v>0</v>
      </c>
      <c r="AI3730" s="187"/>
      <c r="AJ3730" s="52"/>
      <c r="AK3730" s="156" t="str">
        <f>IFERROR(VLOOKUP($A3730,'Liste planification'!$B$2:$C$105,2,FALSE),"")</f>
        <v/>
      </c>
      <c r="AL3730" s="27"/>
      <c r="AM3730" s="27"/>
    </row>
    <row r="3731" spans="1:39">
      <c r="A3731" s="158"/>
      <c r="B3731" s="159" t="str">
        <f>A3731&amp;"-"&amp;TEXT(COUNTIF($A$5:A3731,A3731),"000")</f>
        <v>-000</v>
      </c>
      <c r="C3731" s="52"/>
      <c r="D3731" s="27"/>
      <c r="E3731" s="28"/>
      <c r="F3731" s="27"/>
      <c r="G3731" s="27"/>
      <c r="H3731" s="52"/>
      <c r="I3731" s="380" t="str">
        <f>IFERROR(VLOOKUP($F3731,'Liste planification'!$V$2:$W$96,2,FALSE),"")</f>
        <v/>
      </c>
      <c r="J3731" s="27"/>
      <c r="K3731" s="27"/>
      <c r="L3731" s="27"/>
      <c r="M3731" s="52"/>
      <c r="N3731" s="52"/>
      <c r="O3731" s="52"/>
      <c r="P3731" s="52"/>
      <c r="Q3731" s="52"/>
      <c r="R3731" s="52"/>
      <c r="S3731" s="52"/>
      <c r="T3731" s="52"/>
      <c r="U3731" s="52"/>
      <c r="V3731" s="52"/>
      <c r="W3731" s="52"/>
      <c r="X3731" s="52"/>
      <c r="Y3731" s="194"/>
      <c r="Z3731" s="776"/>
      <c r="AA3731" s="190"/>
      <c r="AB3731" s="747">
        <f t="shared" si="232"/>
        <v>0</v>
      </c>
      <c r="AC3731" s="748">
        <f t="shared" si="233"/>
        <v>0</v>
      </c>
      <c r="AD3731" s="187"/>
      <c r="AE3731" s="186"/>
      <c r="AF3731" s="190"/>
      <c r="AG3731" s="747">
        <f t="shared" si="234"/>
        <v>0</v>
      </c>
      <c r="AH3731" s="748">
        <f t="shared" si="235"/>
        <v>0</v>
      </c>
      <c r="AI3731" s="187"/>
      <c r="AJ3731" s="52"/>
      <c r="AK3731" s="156" t="str">
        <f>IFERROR(VLOOKUP($A3731,'Liste planification'!$B$2:$C$105,2,FALSE),"")</f>
        <v/>
      </c>
      <c r="AL3731" s="27"/>
      <c r="AM3731" s="27"/>
    </row>
    <row r="3732" spans="1:39">
      <c r="A3732" s="158"/>
      <c r="B3732" s="159" t="str">
        <f>A3732&amp;"-"&amp;TEXT(COUNTIF($A$5:A3732,A3732),"000")</f>
        <v>-000</v>
      </c>
      <c r="C3732" s="52"/>
      <c r="D3732" s="27"/>
      <c r="E3732" s="28"/>
      <c r="F3732" s="27"/>
      <c r="G3732" s="27"/>
      <c r="H3732" s="52"/>
      <c r="I3732" s="380" t="str">
        <f>IFERROR(VLOOKUP($F3732,'Liste planification'!$V$2:$W$96,2,FALSE),"")</f>
        <v/>
      </c>
      <c r="J3732" s="27"/>
      <c r="K3732" s="27"/>
      <c r="L3732" s="27"/>
      <c r="M3732" s="52"/>
      <c r="N3732" s="52"/>
      <c r="O3732" s="52"/>
      <c r="P3732" s="52"/>
      <c r="Q3732" s="52"/>
      <c r="R3732" s="52"/>
      <c r="S3732" s="52"/>
      <c r="T3732" s="52"/>
      <c r="U3732" s="52"/>
      <c r="V3732" s="52"/>
      <c r="W3732" s="52"/>
      <c r="X3732" s="52"/>
      <c r="Y3732" s="194"/>
      <c r="Z3732" s="776"/>
      <c r="AA3732" s="190"/>
      <c r="AB3732" s="747">
        <f t="shared" si="232"/>
        <v>0</v>
      </c>
      <c r="AC3732" s="748">
        <f t="shared" si="233"/>
        <v>0</v>
      </c>
      <c r="AD3732" s="187"/>
      <c r="AE3732" s="186"/>
      <c r="AF3732" s="190"/>
      <c r="AG3732" s="747">
        <f t="shared" si="234"/>
        <v>0</v>
      </c>
      <c r="AH3732" s="748">
        <f t="shared" si="235"/>
        <v>0</v>
      </c>
      <c r="AI3732" s="187"/>
      <c r="AJ3732" s="52"/>
      <c r="AK3732" s="156" t="str">
        <f>IFERROR(VLOOKUP($A3732,'Liste planification'!$B$2:$C$105,2,FALSE),"")</f>
        <v/>
      </c>
      <c r="AL3732" s="27"/>
      <c r="AM3732" s="27"/>
    </row>
    <row r="3733" spans="1:39">
      <c r="A3733" s="158"/>
      <c r="B3733" s="159" t="str">
        <f>A3733&amp;"-"&amp;TEXT(COUNTIF($A$5:A3733,A3733),"000")</f>
        <v>-000</v>
      </c>
      <c r="C3733" s="52"/>
      <c r="D3733" s="27"/>
      <c r="E3733" s="28"/>
      <c r="F3733" s="27"/>
      <c r="G3733" s="27"/>
      <c r="H3733" s="52"/>
      <c r="I3733" s="380" t="str">
        <f>IFERROR(VLOOKUP($F3733,'Liste planification'!$V$2:$W$96,2,FALSE),"")</f>
        <v/>
      </c>
      <c r="J3733" s="27"/>
      <c r="K3733" s="27"/>
      <c r="L3733" s="27"/>
      <c r="M3733" s="52"/>
      <c r="N3733" s="52"/>
      <c r="O3733" s="52"/>
      <c r="P3733" s="52"/>
      <c r="Q3733" s="52"/>
      <c r="R3733" s="52"/>
      <c r="S3733" s="52"/>
      <c r="T3733" s="52"/>
      <c r="U3733" s="52"/>
      <c r="V3733" s="52"/>
      <c r="W3733" s="52"/>
      <c r="X3733" s="52"/>
      <c r="Y3733" s="194"/>
      <c r="Z3733" s="776"/>
      <c r="AA3733" s="190"/>
      <c r="AB3733" s="747">
        <f t="shared" si="232"/>
        <v>0</v>
      </c>
      <c r="AC3733" s="748">
        <f t="shared" si="233"/>
        <v>0</v>
      </c>
      <c r="AD3733" s="187"/>
      <c r="AE3733" s="186"/>
      <c r="AF3733" s="190"/>
      <c r="AG3733" s="747">
        <f t="shared" si="234"/>
        <v>0</v>
      </c>
      <c r="AH3733" s="748">
        <f t="shared" si="235"/>
        <v>0</v>
      </c>
      <c r="AI3733" s="187"/>
      <c r="AJ3733" s="52"/>
      <c r="AK3733" s="156" t="str">
        <f>IFERROR(VLOOKUP($A3733,'Liste planification'!$B$2:$C$105,2,FALSE),"")</f>
        <v/>
      </c>
      <c r="AL3733" s="27"/>
      <c r="AM3733" s="27"/>
    </row>
    <row r="3734" spans="1:39">
      <c r="A3734" s="158"/>
      <c r="B3734" s="159" t="str">
        <f>A3734&amp;"-"&amp;TEXT(COUNTIF($A$5:A3734,A3734),"000")</f>
        <v>-000</v>
      </c>
      <c r="C3734" s="52"/>
      <c r="D3734" s="27"/>
      <c r="E3734" s="28"/>
      <c r="F3734" s="27"/>
      <c r="G3734" s="27"/>
      <c r="H3734" s="52"/>
      <c r="I3734" s="380" t="str">
        <f>IFERROR(VLOOKUP($F3734,'Liste planification'!$V$2:$W$96,2,FALSE),"")</f>
        <v/>
      </c>
      <c r="J3734" s="27"/>
      <c r="K3734" s="27"/>
      <c r="L3734" s="27"/>
      <c r="M3734" s="52"/>
      <c r="N3734" s="52"/>
      <c r="O3734" s="52"/>
      <c r="P3734" s="52"/>
      <c r="Q3734" s="52"/>
      <c r="R3734" s="52"/>
      <c r="S3734" s="52"/>
      <c r="T3734" s="52"/>
      <c r="U3734" s="52"/>
      <c r="V3734" s="52"/>
      <c r="W3734" s="52"/>
      <c r="X3734" s="52"/>
      <c r="Y3734" s="194"/>
      <c r="Z3734" s="776"/>
      <c r="AA3734" s="190"/>
      <c r="AB3734" s="747">
        <f t="shared" si="232"/>
        <v>0</v>
      </c>
      <c r="AC3734" s="748">
        <f t="shared" si="233"/>
        <v>0</v>
      </c>
      <c r="AD3734" s="187"/>
      <c r="AE3734" s="186"/>
      <c r="AF3734" s="190"/>
      <c r="AG3734" s="747">
        <f t="shared" si="234"/>
        <v>0</v>
      </c>
      <c r="AH3734" s="748">
        <f t="shared" si="235"/>
        <v>0</v>
      </c>
      <c r="AI3734" s="187"/>
      <c r="AJ3734" s="52"/>
      <c r="AK3734" s="156" t="str">
        <f>IFERROR(VLOOKUP($A3734,'Liste planification'!$B$2:$C$105,2,FALSE),"")</f>
        <v/>
      </c>
      <c r="AL3734" s="27"/>
      <c r="AM3734" s="27"/>
    </row>
    <row r="3735" spans="1:39">
      <c r="A3735" s="158"/>
      <c r="B3735" s="159" t="str">
        <f>A3735&amp;"-"&amp;TEXT(COUNTIF($A$5:A3735,A3735),"000")</f>
        <v>-000</v>
      </c>
      <c r="C3735" s="52"/>
      <c r="D3735" s="27"/>
      <c r="E3735" s="28"/>
      <c r="F3735" s="27"/>
      <c r="G3735" s="27"/>
      <c r="H3735" s="52"/>
      <c r="I3735" s="380" t="str">
        <f>IFERROR(VLOOKUP($F3735,'Liste planification'!$V$2:$W$96,2,FALSE),"")</f>
        <v/>
      </c>
      <c r="J3735" s="27"/>
      <c r="K3735" s="27"/>
      <c r="L3735" s="27"/>
      <c r="M3735" s="52"/>
      <c r="N3735" s="52"/>
      <c r="O3735" s="52"/>
      <c r="P3735" s="52"/>
      <c r="Q3735" s="52"/>
      <c r="R3735" s="52"/>
      <c r="S3735" s="52"/>
      <c r="T3735" s="52"/>
      <c r="U3735" s="52"/>
      <c r="V3735" s="52"/>
      <c r="W3735" s="52"/>
      <c r="X3735" s="52"/>
      <c r="Y3735" s="194"/>
      <c r="Z3735" s="776"/>
      <c r="AA3735" s="190"/>
      <c r="AB3735" s="747">
        <f t="shared" si="232"/>
        <v>0</v>
      </c>
      <c r="AC3735" s="748">
        <f t="shared" si="233"/>
        <v>0</v>
      </c>
      <c r="AD3735" s="187"/>
      <c r="AE3735" s="186"/>
      <c r="AF3735" s="190"/>
      <c r="AG3735" s="747">
        <f t="shared" si="234"/>
        <v>0</v>
      </c>
      <c r="AH3735" s="748">
        <f t="shared" si="235"/>
        <v>0</v>
      </c>
      <c r="AI3735" s="187"/>
      <c r="AJ3735" s="52"/>
      <c r="AK3735" s="156" t="str">
        <f>IFERROR(VLOOKUP($A3735,'Liste planification'!$B$2:$C$105,2,FALSE),"")</f>
        <v/>
      </c>
      <c r="AL3735" s="27"/>
      <c r="AM3735" s="27"/>
    </row>
    <row r="3736" spans="1:39">
      <c r="A3736" s="158"/>
      <c r="B3736" s="159" t="str">
        <f>A3736&amp;"-"&amp;TEXT(COUNTIF($A$5:A3736,A3736),"000")</f>
        <v>-000</v>
      </c>
      <c r="C3736" s="52"/>
      <c r="D3736" s="27"/>
      <c r="E3736" s="28"/>
      <c r="F3736" s="27"/>
      <c r="G3736" s="27"/>
      <c r="H3736" s="52"/>
      <c r="I3736" s="380" t="str">
        <f>IFERROR(VLOOKUP($F3736,'Liste planification'!$V$2:$W$96,2,FALSE),"")</f>
        <v/>
      </c>
      <c r="J3736" s="27"/>
      <c r="K3736" s="27"/>
      <c r="L3736" s="27"/>
      <c r="M3736" s="52"/>
      <c r="N3736" s="52"/>
      <c r="O3736" s="52"/>
      <c r="P3736" s="52"/>
      <c r="Q3736" s="52"/>
      <c r="R3736" s="52"/>
      <c r="S3736" s="52"/>
      <c r="T3736" s="52"/>
      <c r="U3736" s="52"/>
      <c r="V3736" s="52"/>
      <c r="W3736" s="52"/>
      <c r="X3736" s="52"/>
      <c r="Y3736" s="194"/>
      <c r="Z3736" s="776"/>
      <c r="AA3736" s="190"/>
      <c r="AB3736" s="747">
        <f t="shared" si="232"/>
        <v>0</v>
      </c>
      <c r="AC3736" s="748">
        <f t="shared" si="233"/>
        <v>0</v>
      </c>
      <c r="AD3736" s="187"/>
      <c r="AE3736" s="186"/>
      <c r="AF3736" s="190"/>
      <c r="AG3736" s="747">
        <f t="shared" si="234"/>
        <v>0</v>
      </c>
      <c r="AH3736" s="748">
        <f t="shared" si="235"/>
        <v>0</v>
      </c>
      <c r="AI3736" s="187"/>
      <c r="AJ3736" s="52"/>
      <c r="AK3736" s="156" t="str">
        <f>IFERROR(VLOOKUP($A3736,'Liste planification'!$B$2:$C$105,2,FALSE),"")</f>
        <v/>
      </c>
      <c r="AL3736" s="27"/>
      <c r="AM3736" s="27"/>
    </row>
    <row r="3737" spans="1:39">
      <c r="A3737" s="158"/>
      <c r="B3737" s="159" t="str">
        <f>A3737&amp;"-"&amp;TEXT(COUNTIF($A$5:A3737,A3737),"000")</f>
        <v>-000</v>
      </c>
      <c r="C3737" s="52"/>
      <c r="D3737" s="27"/>
      <c r="E3737" s="28"/>
      <c r="F3737" s="27"/>
      <c r="G3737" s="27"/>
      <c r="H3737" s="52"/>
      <c r="I3737" s="380" t="str">
        <f>IFERROR(VLOOKUP($F3737,'Liste planification'!$V$2:$W$96,2,FALSE),"")</f>
        <v/>
      </c>
      <c r="J3737" s="27"/>
      <c r="K3737" s="27"/>
      <c r="L3737" s="27"/>
      <c r="M3737" s="52"/>
      <c r="N3737" s="52"/>
      <c r="O3737" s="52"/>
      <c r="P3737" s="52"/>
      <c r="Q3737" s="52"/>
      <c r="R3737" s="52"/>
      <c r="S3737" s="52"/>
      <c r="T3737" s="52"/>
      <c r="U3737" s="52"/>
      <c r="V3737" s="52"/>
      <c r="W3737" s="52"/>
      <c r="X3737" s="52"/>
      <c r="Y3737" s="194"/>
      <c r="Z3737" s="776"/>
      <c r="AA3737" s="190"/>
      <c r="AB3737" s="747">
        <f t="shared" si="232"/>
        <v>0</v>
      </c>
      <c r="AC3737" s="748">
        <f t="shared" si="233"/>
        <v>0</v>
      </c>
      <c r="AD3737" s="187"/>
      <c r="AE3737" s="186"/>
      <c r="AF3737" s="190"/>
      <c r="AG3737" s="747">
        <f t="shared" si="234"/>
        <v>0</v>
      </c>
      <c r="AH3737" s="748">
        <f t="shared" si="235"/>
        <v>0</v>
      </c>
      <c r="AI3737" s="187"/>
      <c r="AJ3737" s="52"/>
      <c r="AK3737" s="156" t="str">
        <f>IFERROR(VLOOKUP($A3737,'Liste planification'!$B$2:$C$105,2,FALSE),"")</f>
        <v/>
      </c>
      <c r="AL3737" s="27"/>
      <c r="AM3737" s="27"/>
    </row>
    <row r="3738" spans="1:39">
      <c r="A3738" s="158"/>
      <c r="B3738" s="159" t="str">
        <f>A3738&amp;"-"&amp;TEXT(COUNTIF($A$5:A3738,A3738),"000")</f>
        <v>-000</v>
      </c>
      <c r="C3738" s="52"/>
      <c r="D3738" s="27"/>
      <c r="E3738" s="28"/>
      <c r="F3738" s="27"/>
      <c r="G3738" s="27"/>
      <c r="H3738" s="52"/>
      <c r="I3738" s="380" t="str">
        <f>IFERROR(VLOOKUP($F3738,'Liste planification'!$V$2:$W$96,2,FALSE),"")</f>
        <v/>
      </c>
      <c r="J3738" s="27"/>
      <c r="K3738" s="27"/>
      <c r="L3738" s="27"/>
      <c r="M3738" s="52"/>
      <c r="N3738" s="52"/>
      <c r="O3738" s="52"/>
      <c r="P3738" s="52"/>
      <c r="Q3738" s="52"/>
      <c r="R3738" s="52"/>
      <c r="S3738" s="52"/>
      <c r="T3738" s="52"/>
      <c r="U3738" s="52"/>
      <c r="V3738" s="52"/>
      <c r="W3738" s="52"/>
      <c r="X3738" s="52"/>
      <c r="Y3738" s="194"/>
      <c r="Z3738" s="776"/>
      <c r="AA3738" s="190"/>
      <c r="AB3738" s="747">
        <f t="shared" si="232"/>
        <v>0</v>
      </c>
      <c r="AC3738" s="748">
        <f t="shared" si="233"/>
        <v>0</v>
      </c>
      <c r="AD3738" s="187"/>
      <c r="AE3738" s="186"/>
      <c r="AF3738" s="190"/>
      <c r="AG3738" s="747">
        <f t="shared" si="234"/>
        <v>0</v>
      </c>
      <c r="AH3738" s="748">
        <f t="shared" si="235"/>
        <v>0</v>
      </c>
      <c r="AI3738" s="187"/>
      <c r="AJ3738" s="52"/>
      <c r="AK3738" s="156" t="str">
        <f>IFERROR(VLOOKUP($A3738,'Liste planification'!$B$2:$C$105,2,FALSE),"")</f>
        <v/>
      </c>
      <c r="AL3738" s="27"/>
      <c r="AM3738" s="27"/>
    </row>
    <row r="3739" spans="1:39">
      <c r="A3739" s="158"/>
      <c r="B3739" s="159" t="str">
        <f>A3739&amp;"-"&amp;TEXT(COUNTIF($A$5:A3739,A3739),"000")</f>
        <v>-000</v>
      </c>
      <c r="C3739" s="52"/>
      <c r="D3739" s="27"/>
      <c r="E3739" s="28"/>
      <c r="F3739" s="27"/>
      <c r="G3739" s="27"/>
      <c r="H3739" s="52"/>
      <c r="I3739" s="380" t="str">
        <f>IFERROR(VLOOKUP($F3739,'Liste planification'!$V$2:$W$96,2,FALSE),"")</f>
        <v/>
      </c>
      <c r="J3739" s="27"/>
      <c r="K3739" s="27"/>
      <c r="L3739" s="27"/>
      <c r="M3739" s="52"/>
      <c r="N3739" s="52"/>
      <c r="O3739" s="52"/>
      <c r="P3739" s="52"/>
      <c r="Q3739" s="52"/>
      <c r="R3739" s="52"/>
      <c r="S3739" s="52"/>
      <c r="T3739" s="52"/>
      <c r="U3739" s="52"/>
      <c r="V3739" s="52"/>
      <c r="W3739" s="52"/>
      <c r="X3739" s="52"/>
      <c r="Y3739" s="194"/>
      <c r="Z3739" s="776"/>
      <c r="AA3739" s="190"/>
      <c r="AB3739" s="747">
        <f t="shared" si="232"/>
        <v>0</v>
      </c>
      <c r="AC3739" s="748">
        <f t="shared" si="233"/>
        <v>0</v>
      </c>
      <c r="AD3739" s="187"/>
      <c r="AE3739" s="186"/>
      <c r="AF3739" s="190"/>
      <c r="AG3739" s="747">
        <f t="shared" si="234"/>
        <v>0</v>
      </c>
      <c r="AH3739" s="748">
        <f t="shared" si="235"/>
        <v>0</v>
      </c>
      <c r="AI3739" s="187"/>
      <c r="AJ3739" s="52"/>
      <c r="AK3739" s="156" t="str">
        <f>IFERROR(VLOOKUP($A3739,'Liste planification'!$B$2:$C$105,2,FALSE),"")</f>
        <v/>
      </c>
      <c r="AL3739" s="27"/>
      <c r="AM3739" s="27"/>
    </row>
    <row r="3740" spans="1:39">
      <c r="A3740" s="158"/>
      <c r="B3740" s="159" t="str">
        <f>A3740&amp;"-"&amp;TEXT(COUNTIF($A$5:A3740,A3740),"000")</f>
        <v>-000</v>
      </c>
      <c r="C3740" s="52"/>
      <c r="D3740" s="27"/>
      <c r="E3740" s="28"/>
      <c r="F3740" s="27"/>
      <c r="G3740" s="27"/>
      <c r="H3740" s="52"/>
      <c r="I3740" s="380" t="str">
        <f>IFERROR(VLOOKUP($F3740,'Liste planification'!$V$2:$W$96,2,FALSE),"")</f>
        <v/>
      </c>
      <c r="J3740" s="27"/>
      <c r="K3740" s="27"/>
      <c r="L3740" s="27"/>
      <c r="M3740" s="52"/>
      <c r="N3740" s="52"/>
      <c r="O3740" s="52"/>
      <c r="P3740" s="52"/>
      <c r="Q3740" s="52"/>
      <c r="R3740" s="52"/>
      <c r="S3740" s="52"/>
      <c r="T3740" s="52"/>
      <c r="U3740" s="52"/>
      <c r="V3740" s="52"/>
      <c r="W3740" s="52"/>
      <c r="X3740" s="52"/>
      <c r="Y3740" s="194"/>
      <c r="Z3740" s="776"/>
      <c r="AA3740" s="190"/>
      <c r="AB3740" s="747">
        <f t="shared" si="232"/>
        <v>0</v>
      </c>
      <c r="AC3740" s="748">
        <f t="shared" si="233"/>
        <v>0</v>
      </c>
      <c r="AD3740" s="187"/>
      <c r="AE3740" s="186"/>
      <c r="AF3740" s="190"/>
      <c r="AG3740" s="747">
        <f t="shared" si="234"/>
        <v>0</v>
      </c>
      <c r="AH3740" s="748">
        <f t="shared" si="235"/>
        <v>0</v>
      </c>
      <c r="AI3740" s="187"/>
      <c r="AJ3740" s="52"/>
      <c r="AK3740" s="156" t="str">
        <f>IFERROR(VLOOKUP($A3740,'Liste planification'!$B$2:$C$105,2,FALSE),"")</f>
        <v/>
      </c>
      <c r="AL3740" s="27"/>
      <c r="AM3740" s="27"/>
    </row>
    <row r="3741" spans="1:39">
      <c r="A3741" s="158"/>
      <c r="B3741" s="159" t="str">
        <f>A3741&amp;"-"&amp;TEXT(COUNTIF($A$5:A3741,A3741),"000")</f>
        <v>-000</v>
      </c>
      <c r="C3741" s="52"/>
      <c r="D3741" s="27"/>
      <c r="E3741" s="28"/>
      <c r="F3741" s="27"/>
      <c r="G3741" s="27"/>
      <c r="H3741" s="52"/>
      <c r="I3741" s="380" t="str">
        <f>IFERROR(VLOOKUP($F3741,'Liste planification'!$V$2:$W$96,2,FALSE),"")</f>
        <v/>
      </c>
      <c r="J3741" s="27"/>
      <c r="K3741" s="27"/>
      <c r="L3741" s="27"/>
      <c r="M3741" s="52"/>
      <c r="N3741" s="52"/>
      <c r="O3741" s="52"/>
      <c r="P3741" s="52"/>
      <c r="Q3741" s="52"/>
      <c r="R3741" s="52"/>
      <c r="S3741" s="52"/>
      <c r="T3741" s="52"/>
      <c r="U3741" s="52"/>
      <c r="V3741" s="52"/>
      <c r="W3741" s="52"/>
      <c r="X3741" s="52"/>
      <c r="Y3741" s="194"/>
      <c r="Z3741" s="776"/>
      <c r="AA3741" s="190"/>
      <c r="AB3741" s="747">
        <f t="shared" si="232"/>
        <v>0</v>
      </c>
      <c r="AC3741" s="748">
        <f t="shared" si="233"/>
        <v>0</v>
      </c>
      <c r="AD3741" s="187"/>
      <c r="AE3741" s="186"/>
      <c r="AF3741" s="190"/>
      <c r="AG3741" s="747">
        <f t="shared" si="234"/>
        <v>0</v>
      </c>
      <c r="AH3741" s="748">
        <f t="shared" si="235"/>
        <v>0</v>
      </c>
      <c r="AI3741" s="187"/>
      <c r="AJ3741" s="52"/>
      <c r="AK3741" s="156" t="str">
        <f>IFERROR(VLOOKUP($A3741,'Liste planification'!$B$2:$C$105,2,FALSE),"")</f>
        <v/>
      </c>
      <c r="AL3741" s="27"/>
      <c r="AM3741" s="27"/>
    </row>
    <row r="3742" spans="1:39">
      <c r="A3742" s="158"/>
      <c r="B3742" s="159" t="str">
        <f>A3742&amp;"-"&amp;TEXT(COUNTIF($A$5:A3742,A3742),"000")</f>
        <v>-000</v>
      </c>
      <c r="C3742" s="52"/>
      <c r="D3742" s="27"/>
      <c r="E3742" s="28"/>
      <c r="F3742" s="27"/>
      <c r="G3742" s="27"/>
      <c r="H3742" s="52"/>
      <c r="I3742" s="380" t="str">
        <f>IFERROR(VLOOKUP($F3742,'Liste planification'!$V$2:$W$96,2,FALSE),"")</f>
        <v/>
      </c>
      <c r="J3742" s="27"/>
      <c r="K3742" s="27"/>
      <c r="L3742" s="27"/>
      <c r="M3742" s="52"/>
      <c r="N3742" s="52"/>
      <c r="O3742" s="52"/>
      <c r="P3742" s="52"/>
      <c r="Q3742" s="52"/>
      <c r="R3742" s="52"/>
      <c r="S3742" s="52"/>
      <c r="T3742" s="52"/>
      <c r="U3742" s="52"/>
      <c r="V3742" s="52"/>
      <c r="W3742" s="52"/>
      <c r="X3742" s="52"/>
      <c r="Y3742" s="194"/>
      <c r="Z3742" s="776"/>
      <c r="AA3742" s="190"/>
      <c r="AB3742" s="747">
        <f t="shared" si="232"/>
        <v>0</v>
      </c>
      <c r="AC3742" s="748">
        <f t="shared" si="233"/>
        <v>0</v>
      </c>
      <c r="AD3742" s="187"/>
      <c r="AE3742" s="186"/>
      <c r="AF3742" s="190"/>
      <c r="AG3742" s="747">
        <f t="shared" si="234"/>
        <v>0</v>
      </c>
      <c r="AH3742" s="748">
        <f t="shared" si="235"/>
        <v>0</v>
      </c>
      <c r="AI3742" s="187"/>
      <c r="AJ3742" s="52"/>
      <c r="AK3742" s="156" t="str">
        <f>IFERROR(VLOOKUP($A3742,'Liste planification'!$B$2:$C$105,2,FALSE),"")</f>
        <v/>
      </c>
      <c r="AL3742" s="27"/>
      <c r="AM3742" s="27"/>
    </row>
    <row r="3743" spans="1:39">
      <c r="A3743" s="158"/>
      <c r="B3743" s="159" t="str">
        <f>A3743&amp;"-"&amp;TEXT(COUNTIF($A$5:A3743,A3743),"000")</f>
        <v>-000</v>
      </c>
      <c r="C3743" s="52"/>
      <c r="D3743" s="27"/>
      <c r="E3743" s="28"/>
      <c r="F3743" s="27"/>
      <c r="G3743" s="27"/>
      <c r="H3743" s="52"/>
      <c r="I3743" s="380" t="str">
        <f>IFERROR(VLOOKUP($F3743,'Liste planification'!$V$2:$W$96,2,FALSE),"")</f>
        <v/>
      </c>
      <c r="J3743" s="27"/>
      <c r="K3743" s="27"/>
      <c r="L3743" s="27"/>
      <c r="M3743" s="52"/>
      <c r="N3743" s="52"/>
      <c r="O3743" s="52"/>
      <c r="P3743" s="52"/>
      <c r="Q3743" s="52"/>
      <c r="R3743" s="52"/>
      <c r="S3743" s="52"/>
      <c r="T3743" s="52"/>
      <c r="U3743" s="52"/>
      <c r="V3743" s="52"/>
      <c r="W3743" s="52"/>
      <c r="X3743" s="52"/>
      <c r="Y3743" s="194"/>
      <c r="Z3743" s="776"/>
      <c r="AA3743" s="190"/>
      <c r="AB3743" s="747">
        <f t="shared" si="232"/>
        <v>0</v>
      </c>
      <c r="AC3743" s="748">
        <f t="shared" si="233"/>
        <v>0</v>
      </c>
      <c r="AD3743" s="187"/>
      <c r="AE3743" s="186"/>
      <c r="AF3743" s="190"/>
      <c r="AG3743" s="747">
        <f t="shared" si="234"/>
        <v>0</v>
      </c>
      <c r="AH3743" s="748">
        <f t="shared" si="235"/>
        <v>0</v>
      </c>
      <c r="AI3743" s="187"/>
      <c r="AJ3743" s="52"/>
      <c r="AK3743" s="156" t="str">
        <f>IFERROR(VLOOKUP($A3743,'Liste planification'!$B$2:$C$105,2,FALSE),"")</f>
        <v/>
      </c>
      <c r="AL3743" s="27"/>
      <c r="AM3743" s="27"/>
    </row>
    <row r="3744" spans="1:39">
      <c r="A3744" s="158"/>
      <c r="B3744" s="159" t="str">
        <f>A3744&amp;"-"&amp;TEXT(COUNTIF($A$5:A3744,A3744),"000")</f>
        <v>-000</v>
      </c>
      <c r="C3744" s="52"/>
      <c r="D3744" s="27"/>
      <c r="E3744" s="28"/>
      <c r="F3744" s="27"/>
      <c r="G3744" s="27"/>
      <c r="H3744" s="52"/>
      <c r="I3744" s="380" t="str">
        <f>IFERROR(VLOOKUP($F3744,'Liste planification'!$V$2:$W$96,2,FALSE),"")</f>
        <v/>
      </c>
      <c r="J3744" s="27"/>
      <c r="K3744" s="27"/>
      <c r="L3744" s="27"/>
      <c r="M3744" s="52"/>
      <c r="N3744" s="52"/>
      <c r="O3744" s="52"/>
      <c r="P3744" s="52"/>
      <c r="Q3744" s="52"/>
      <c r="R3744" s="52"/>
      <c r="S3744" s="52"/>
      <c r="T3744" s="52"/>
      <c r="U3744" s="52"/>
      <c r="V3744" s="52"/>
      <c r="W3744" s="52"/>
      <c r="X3744" s="52"/>
      <c r="Y3744" s="194"/>
      <c r="Z3744" s="776"/>
      <c r="AA3744" s="190"/>
      <c r="AB3744" s="747">
        <f t="shared" si="232"/>
        <v>0</v>
      </c>
      <c r="AC3744" s="748">
        <f t="shared" si="233"/>
        <v>0</v>
      </c>
      <c r="AD3744" s="187"/>
      <c r="AE3744" s="186"/>
      <c r="AF3744" s="190"/>
      <c r="AG3744" s="747">
        <f t="shared" si="234"/>
        <v>0</v>
      </c>
      <c r="AH3744" s="748">
        <f t="shared" si="235"/>
        <v>0</v>
      </c>
      <c r="AI3744" s="187"/>
      <c r="AJ3744" s="52"/>
      <c r="AK3744" s="156" t="str">
        <f>IFERROR(VLOOKUP($A3744,'Liste planification'!$B$2:$C$105,2,FALSE),"")</f>
        <v/>
      </c>
      <c r="AL3744" s="27"/>
      <c r="AM3744" s="27"/>
    </row>
    <row r="3745" spans="1:39">
      <c r="A3745" s="158"/>
      <c r="B3745" s="159" t="str">
        <f>A3745&amp;"-"&amp;TEXT(COUNTIF($A$5:A3745,A3745),"000")</f>
        <v>-000</v>
      </c>
      <c r="C3745" s="52"/>
      <c r="D3745" s="27"/>
      <c r="E3745" s="28"/>
      <c r="F3745" s="27"/>
      <c r="G3745" s="27"/>
      <c r="H3745" s="52"/>
      <c r="I3745" s="380" t="str">
        <f>IFERROR(VLOOKUP($F3745,'Liste planification'!$V$2:$W$96,2,FALSE),"")</f>
        <v/>
      </c>
      <c r="J3745" s="27"/>
      <c r="K3745" s="27"/>
      <c r="L3745" s="27"/>
      <c r="M3745" s="52"/>
      <c r="N3745" s="52"/>
      <c r="O3745" s="52"/>
      <c r="P3745" s="52"/>
      <c r="Q3745" s="52"/>
      <c r="R3745" s="52"/>
      <c r="S3745" s="52"/>
      <c r="T3745" s="52"/>
      <c r="U3745" s="52"/>
      <c r="V3745" s="52"/>
      <c r="W3745" s="52"/>
      <c r="X3745" s="52"/>
      <c r="Y3745" s="194"/>
      <c r="Z3745" s="776"/>
      <c r="AA3745" s="190"/>
      <c r="AB3745" s="747">
        <f t="shared" si="232"/>
        <v>0</v>
      </c>
      <c r="AC3745" s="748">
        <f t="shared" si="233"/>
        <v>0</v>
      </c>
      <c r="AD3745" s="187"/>
      <c r="AE3745" s="186"/>
      <c r="AF3745" s="190"/>
      <c r="AG3745" s="747">
        <f t="shared" si="234"/>
        <v>0</v>
      </c>
      <c r="AH3745" s="748">
        <f t="shared" si="235"/>
        <v>0</v>
      </c>
      <c r="AI3745" s="187"/>
      <c r="AJ3745" s="52"/>
      <c r="AK3745" s="156" t="str">
        <f>IFERROR(VLOOKUP($A3745,'Liste planification'!$B$2:$C$105,2,FALSE),"")</f>
        <v/>
      </c>
      <c r="AL3745" s="27"/>
      <c r="AM3745" s="27"/>
    </row>
    <row r="3746" spans="1:39">
      <c r="A3746" s="158"/>
      <c r="B3746" s="159" t="str">
        <f>A3746&amp;"-"&amp;TEXT(COUNTIF($A$5:A3746,A3746),"000")</f>
        <v>-000</v>
      </c>
      <c r="C3746" s="52"/>
      <c r="D3746" s="27"/>
      <c r="E3746" s="28"/>
      <c r="F3746" s="27"/>
      <c r="G3746" s="27"/>
      <c r="H3746" s="52"/>
      <c r="I3746" s="380" t="str">
        <f>IFERROR(VLOOKUP($F3746,'Liste planification'!$V$2:$W$96,2,FALSE),"")</f>
        <v/>
      </c>
      <c r="J3746" s="27"/>
      <c r="K3746" s="27"/>
      <c r="L3746" s="27"/>
      <c r="M3746" s="52"/>
      <c r="N3746" s="52"/>
      <c r="O3746" s="52"/>
      <c r="P3746" s="52"/>
      <c r="Q3746" s="52"/>
      <c r="R3746" s="52"/>
      <c r="S3746" s="52"/>
      <c r="T3746" s="52"/>
      <c r="U3746" s="52"/>
      <c r="V3746" s="52"/>
      <c r="W3746" s="52"/>
      <c r="X3746" s="52"/>
      <c r="Y3746" s="194"/>
      <c r="Z3746" s="776"/>
      <c r="AA3746" s="190"/>
      <c r="AB3746" s="747">
        <f t="shared" si="232"/>
        <v>0</v>
      </c>
      <c r="AC3746" s="748">
        <f t="shared" si="233"/>
        <v>0</v>
      </c>
      <c r="AD3746" s="187"/>
      <c r="AE3746" s="186"/>
      <c r="AF3746" s="190"/>
      <c r="AG3746" s="747">
        <f t="shared" si="234"/>
        <v>0</v>
      </c>
      <c r="AH3746" s="748">
        <f t="shared" si="235"/>
        <v>0</v>
      </c>
      <c r="AI3746" s="187"/>
      <c r="AJ3746" s="52"/>
      <c r="AK3746" s="156" t="str">
        <f>IFERROR(VLOOKUP($A3746,'Liste planification'!$B$2:$C$105,2,FALSE),"")</f>
        <v/>
      </c>
      <c r="AL3746" s="27"/>
      <c r="AM3746" s="27"/>
    </row>
    <row r="3747" spans="1:39">
      <c r="A3747" s="158"/>
      <c r="B3747" s="159" t="str">
        <f>A3747&amp;"-"&amp;TEXT(COUNTIF($A$5:A3747,A3747),"000")</f>
        <v>-000</v>
      </c>
      <c r="C3747" s="52"/>
      <c r="D3747" s="27"/>
      <c r="E3747" s="28"/>
      <c r="F3747" s="27"/>
      <c r="G3747" s="27"/>
      <c r="H3747" s="52"/>
      <c r="I3747" s="380" t="str">
        <f>IFERROR(VLOOKUP($F3747,'Liste planification'!$V$2:$W$96,2,FALSE),"")</f>
        <v/>
      </c>
      <c r="J3747" s="27"/>
      <c r="K3747" s="27"/>
      <c r="L3747" s="27"/>
      <c r="M3747" s="52"/>
      <c r="N3747" s="52"/>
      <c r="O3747" s="52"/>
      <c r="P3747" s="52"/>
      <c r="Q3747" s="52"/>
      <c r="R3747" s="52"/>
      <c r="S3747" s="52"/>
      <c r="T3747" s="52"/>
      <c r="U3747" s="52"/>
      <c r="V3747" s="52"/>
      <c r="W3747" s="52"/>
      <c r="X3747" s="52"/>
      <c r="Y3747" s="194"/>
      <c r="Z3747" s="776"/>
      <c r="AA3747" s="190"/>
      <c r="AB3747" s="747">
        <f t="shared" si="232"/>
        <v>0</v>
      </c>
      <c r="AC3747" s="748">
        <f t="shared" si="233"/>
        <v>0</v>
      </c>
      <c r="AD3747" s="187"/>
      <c r="AE3747" s="186"/>
      <c r="AF3747" s="190"/>
      <c r="AG3747" s="747">
        <f t="shared" si="234"/>
        <v>0</v>
      </c>
      <c r="AH3747" s="748">
        <f t="shared" si="235"/>
        <v>0</v>
      </c>
      <c r="AI3747" s="187"/>
      <c r="AJ3747" s="52"/>
      <c r="AK3747" s="156" t="str">
        <f>IFERROR(VLOOKUP($A3747,'Liste planification'!$B$2:$C$105,2,FALSE),"")</f>
        <v/>
      </c>
      <c r="AL3747" s="27"/>
      <c r="AM3747" s="27"/>
    </row>
    <row r="3748" spans="1:39">
      <c r="A3748" s="158"/>
      <c r="B3748" s="159" t="str">
        <f>A3748&amp;"-"&amp;TEXT(COUNTIF($A$5:A3748,A3748),"000")</f>
        <v>-000</v>
      </c>
      <c r="C3748" s="52"/>
      <c r="D3748" s="27"/>
      <c r="E3748" s="28"/>
      <c r="F3748" s="27"/>
      <c r="G3748" s="27"/>
      <c r="H3748" s="52"/>
      <c r="I3748" s="380" t="str">
        <f>IFERROR(VLOOKUP($F3748,'Liste planification'!$V$2:$W$96,2,FALSE),"")</f>
        <v/>
      </c>
      <c r="J3748" s="27"/>
      <c r="K3748" s="27"/>
      <c r="L3748" s="27"/>
      <c r="M3748" s="52"/>
      <c r="N3748" s="52"/>
      <c r="O3748" s="52"/>
      <c r="P3748" s="52"/>
      <c r="Q3748" s="52"/>
      <c r="R3748" s="52"/>
      <c r="S3748" s="52"/>
      <c r="T3748" s="52"/>
      <c r="U3748" s="52"/>
      <c r="V3748" s="52"/>
      <c r="W3748" s="52"/>
      <c r="X3748" s="52"/>
      <c r="Y3748" s="194"/>
      <c r="Z3748" s="776"/>
      <c r="AA3748" s="190"/>
      <c r="AB3748" s="747">
        <f t="shared" si="232"/>
        <v>0</v>
      </c>
      <c r="AC3748" s="748">
        <f t="shared" si="233"/>
        <v>0</v>
      </c>
      <c r="AD3748" s="187"/>
      <c r="AE3748" s="186"/>
      <c r="AF3748" s="190"/>
      <c r="AG3748" s="747">
        <f t="shared" si="234"/>
        <v>0</v>
      </c>
      <c r="AH3748" s="748">
        <f t="shared" si="235"/>
        <v>0</v>
      </c>
      <c r="AI3748" s="187"/>
      <c r="AJ3748" s="52"/>
      <c r="AK3748" s="156" t="str">
        <f>IFERROR(VLOOKUP($A3748,'Liste planification'!$B$2:$C$105,2,FALSE),"")</f>
        <v/>
      </c>
      <c r="AL3748" s="27"/>
      <c r="AM3748" s="27"/>
    </row>
    <row r="3749" spans="1:39">
      <c r="A3749" s="158"/>
      <c r="B3749" s="159" t="str">
        <f>A3749&amp;"-"&amp;TEXT(COUNTIF($A$5:A3749,A3749),"000")</f>
        <v>-000</v>
      </c>
      <c r="C3749" s="52"/>
      <c r="D3749" s="27"/>
      <c r="E3749" s="28"/>
      <c r="F3749" s="27"/>
      <c r="G3749" s="27"/>
      <c r="H3749" s="52"/>
      <c r="I3749" s="380" t="str">
        <f>IFERROR(VLOOKUP($F3749,'Liste planification'!$V$2:$W$96,2,FALSE),"")</f>
        <v/>
      </c>
      <c r="J3749" s="27"/>
      <c r="K3749" s="27"/>
      <c r="L3749" s="27"/>
      <c r="M3749" s="52"/>
      <c r="N3749" s="52"/>
      <c r="O3749" s="52"/>
      <c r="P3749" s="52"/>
      <c r="Q3749" s="52"/>
      <c r="R3749" s="52"/>
      <c r="S3749" s="52"/>
      <c r="T3749" s="52"/>
      <c r="U3749" s="52"/>
      <c r="V3749" s="52"/>
      <c r="W3749" s="52"/>
      <c r="X3749" s="52"/>
      <c r="Y3749" s="194"/>
      <c r="Z3749" s="776"/>
      <c r="AA3749" s="190"/>
      <c r="AB3749" s="747">
        <f t="shared" si="232"/>
        <v>0</v>
      </c>
      <c r="AC3749" s="748">
        <f t="shared" si="233"/>
        <v>0</v>
      </c>
      <c r="AD3749" s="187"/>
      <c r="AE3749" s="186"/>
      <c r="AF3749" s="190"/>
      <c r="AG3749" s="747">
        <f t="shared" si="234"/>
        <v>0</v>
      </c>
      <c r="AH3749" s="748">
        <f t="shared" si="235"/>
        <v>0</v>
      </c>
      <c r="AI3749" s="187"/>
      <c r="AJ3749" s="52"/>
      <c r="AK3749" s="156" t="str">
        <f>IFERROR(VLOOKUP($A3749,'Liste planification'!$B$2:$C$105,2,FALSE),"")</f>
        <v/>
      </c>
      <c r="AL3749" s="27"/>
      <c r="AM3749" s="27"/>
    </row>
    <row r="3750" spans="1:39">
      <c r="A3750" s="158"/>
      <c r="B3750" s="159" t="str">
        <f>A3750&amp;"-"&amp;TEXT(COUNTIF($A$5:A3750,A3750),"000")</f>
        <v>-000</v>
      </c>
      <c r="C3750" s="52"/>
      <c r="D3750" s="27"/>
      <c r="E3750" s="28"/>
      <c r="F3750" s="27"/>
      <c r="G3750" s="27"/>
      <c r="H3750" s="52"/>
      <c r="I3750" s="380" t="str">
        <f>IFERROR(VLOOKUP($F3750,'Liste planification'!$V$2:$W$96,2,FALSE),"")</f>
        <v/>
      </c>
      <c r="J3750" s="27"/>
      <c r="K3750" s="27"/>
      <c r="L3750" s="27"/>
      <c r="M3750" s="52"/>
      <c r="N3750" s="52"/>
      <c r="O3750" s="52"/>
      <c r="P3750" s="52"/>
      <c r="Q3750" s="52"/>
      <c r="R3750" s="52"/>
      <c r="S3750" s="52"/>
      <c r="T3750" s="52"/>
      <c r="U3750" s="52"/>
      <c r="V3750" s="52"/>
      <c r="W3750" s="52"/>
      <c r="X3750" s="52"/>
      <c r="Y3750" s="194"/>
      <c r="Z3750" s="776"/>
      <c r="AA3750" s="190"/>
      <c r="AB3750" s="747">
        <f t="shared" si="232"/>
        <v>0</v>
      </c>
      <c r="AC3750" s="748">
        <f t="shared" si="233"/>
        <v>0</v>
      </c>
      <c r="AD3750" s="187"/>
      <c r="AE3750" s="186"/>
      <c r="AF3750" s="190"/>
      <c r="AG3750" s="747">
        <f t="shared" si="234"/>
        <v>0</v>
      </c>
      <c r="AH3750" s="748">
        <f t="shared" si="235"/>
        <v>0</v>
      </c>
      <c r="AI3750" s="187"/>
      <c r="AJ3750" s="52"/>
      <c r="AK3750" s="156" t="str">
        <f>IFERROR(VLOOKUP($A3750,'Liste planification'!$B$2:$C$105,2,FALSE),"")</f>
        <v/>
      </c>
      <c r="AL3750" s="27"/>
      <c r="AM3750" s="27"/>
    </row>
    <row r="3751" spans="1:39">
      <c r="A3751" s="158"/>
      <c r="B3751" s="159" t="str">
        <f>A3751&amp;"-"&amp;TEXT(COUNTIF($A$5:A3751,A3751),"000")</f>
        <v>-000</v>
      </c>
      <c r="C3751" s="52"/>
      <c r="D3751" s="27"/>
      <c r="E3751" s="28"/>
      <c r="F3751" s="27"/>
      <c r="G3751" s="27"/>
      <c r="H3751" s="52"/>
      <c r="I3751" s="380" t="str">
        <f>IFERROR(VLOOKUP($F3751,'Liste planification'!$V$2:$W$96,2,FALSE),"")</f>
        <v/>
      </c>
      <c r="J3751" s="27"/>
      <c r="K3751" s="27"/>
      <c r="L3751" s="27"/>
      <c r="M3751" s="52"/>
      <c r="N3751" s="52"/>
      <c r="O3751" s="52"/>
      <c r="P3751" s="52"/>
      <c r="Q3751" s="52"/>
      <c r="R3751" s="52"/>
      <c r="S3751" s="52"/>
      <c r="T3751" s="52"/>
      <c r="U3751" s="52"/>
      <c r="V3751" s="52"/>
      <c r="W3751" s="52"/>
      <c r="X3751" s="52"/>
      <c r="Y3751" s="194"/>
      <c r="Z3751" s="776"/>
      <c r="AA3751" s="190"/>
      <c r="AB3751" s="747">
        <f t="shared" si="232"/>
        <v>0</v>
      </c>
      <c r="AC3751" s="748">
        <f t="shared" si="233"/>
        <v>0</v>
      </c>
      <c r="AD3751" s="187"/>
      <c r="AE3751" s="186"/>
      <c r="AF3751" s="190"/>
      <c r="AG3751" s="747">
        <f t="shared" si="234"/>
        <v>0</v>
      </c>
      <c r="AH3751" s="748">
        <f t="shared" si="235"/>
        <v>0</v>
      </c>
      <c r="AI3751" s="187"/>
      <c r="AJ3751" s="52"/>
      <c r="AK3751" s="156" t="str">
        <f>IFERROR(VLOOKUP($A3751,'Liste planification'!$B$2:$C$105,2,FALSE),"")</f>
        <v/>
      </c>
      <c r="AL3751" s="27"/>
      <c r="AM3751" s="27"/>
    </row>
    <row r="3752" spans="1:39">
      <c r="A3752" s="158"/>
      <c r="B3752" s="159" t="str">
        <f>A3752&amp;"-"&amp;TEXT(COUNTIF($A$5:A3752,A3752),"000")</f>
        <v>-000</v>
      </c>
      <c r="C3752" s="52"/>
      <c r="D3752" s="27"/>
      <c r="E3752" s="28"/>
      <c r="F3752" s="27"/>
      <c r="G3752" s="27"/>
      <c r="H3752" s="52"/>
      <c r="I3752" s="380" t="str">
        <f>IFERROR(VLOOKUP($F3752,'Liste planification'!$V$2:$W$96,2,FALSE),"")</f>
        <v/>
      </c>
      <c r="J3752" s="27"/>
      <c r="K3752" s="27"/>
      <c r="L3752" s="27"/>
      <c r="M3752" s="52"/>
      <c r="N3752" s="52"/>
      <c r="O3752" s="52"/>
      <c r="P3752" s="52"/>
      <c r="Q3752" s="52"/>
      <c r="R3752" s="52"/>
      <c r="S3752" s="52"/>
      <c r="T3752" s="52"/>
      <c r="U3752" s="52"/>
      <c r="V3752" s="52"/>
      <c r="W3752" s="52"/>
      <c r="X3752" s="52"/>
      <c r="Y3752" s="194"/>
      <c r="Z3752" s="776"/>
      <c r="AA3752" s="190"/>
      <c r="AB3752" s="747">
        <f t="shared" si="232"/>
        <v>0</v>
      </c>
      <c r="AC3752" s="748">
        <f t="shared" si="233"/>
        <v>0</v>
      </c>
      <c r="AD3752" s="187"/>
      <c r="AE3752" s="186"/>
      <c r="AF3752" s="190"/>
      <c r="AG3752" s="747">
        <f t="shared" si="234"/>
        <v>0</v>
      </c>
      <c r="AH3752" s="748">
        <f t="shared" si="235"/>
        <v>0</v>
      </c>
      <c r="AI3752" s="187"/>
      <c r="AJ3752" s="52"/>
      <c r="AK3752" s="156" t="str">
        <f>IFERROR(VLOOKUP($A3752,'Liste planification'!$B$2:$C$105,2,FALSE),"")</f>
        <v/>
      </c>
      <c r="AL3752" s="27"/>
      <c r="AM3752" s="27"/>
    </row>
    <row r="3753" spans="1:39">
      <c r="A3753" s="158"/>
      <c r="B3753" s="159" t="str">
        <f>A3753&amp;"-"&amp;TEXT(COUNTIF($A$5:A3753,A3753),"000")</f>
        <v>-000</v>
      </c>
      <c r="C3753" s="52"/>
      <c r="D3753" s="27"/>
      <c r="E3753" s="28"/>
      <c r="F3753" s="27"/>
      <c r="G3753" s="27"/>
      <c r="H3753" s="52"/>
      <c r="I3753" s="380" t="str">
        <f>IFERROR(VLOOKUP($F3753,'Liste planification'!$V$2:$W$96,2,FALSE),"")</f>
        <v/>
      </c>
      <c r="J3753" s="27"/>
      <c r="K3753" s="27"/>
      <c r="L3753" s="27"/>
      <c r="M3753" s="52"/>
      <c r="N3753" s="52"/>
      <c r="O3753" s="52"/>
      <c r="P3753" s="52"/>
      <c r="Q3753" s="52"/>
      <c r="R3753" s="52"/>
      <c r="S3753" s="52"/>
      <c r="T3753" s="52"/>
      <c r="U3753" s="52"/>
      <c r="V3753" s="52"/>
      <c r="W3753" s="52"/>
      <c r="X3753" s="52"/>
      <c r="Y3753" s="194"/>
      <c r="Z3753" s="776"/>
      <c r="AA3753" s="190"/>
      <c r="AB3753" s="747">
        <f t="shared" si="232"/>
        <v>0</v>
      </c>
      <c r="AC3753" s="748">
        <f t="shared" si="233"/>
        <v>0</v>
      </c>
      <c r="AD3753" s="187"/>
      <c r="AE3753" s="186"/>
      <c r="AF3753" s="190"/>
      <c r="AG3753" s="747">
        <f t="shared" si="234"/>
        <v>0</v>
      </c>
      <c r="AH3753" s="748">
        <f t="shared" si="235"/>
        <v>0</v>
      </c>
      <c r="AI3753" s="187"/>
      <c r="AJ3753" s="52"/>
      <c r="AK3753" s="156" t="str">
        <f>IFERROR(VLOOKUP($A3753,'Liste planification'!$B$2:$C$105,2,FALSE),"")</f>
        <v/>
      </c>
      <c r="AL3753" s="27"/>
      <c r="AM3753" s="27"/>
    </row>
    <row r="3754" spans="1:39">
      <c r="A3754" s="158"/>
      <c r="B3754" s="159" t="str">
        <f>A3754&amp;"-"&amp;TEXT(COUNTIF($A$5:A3754,A3754),"000")</f>
        <v>-000</v>
      </c>
      <c r="C3754" s="52"/>
      <c r="D3754" s="27"/>
      <c r="E3754" s="28"/>
      <c r="F3754" s="27"/>
      <c r="G3754" s="27"/>
      <c r="H3754" s="52"/>
      <c r="I3754" s="380" t="str">
        <f>IFERROR(VLOOKUP($F3754,'Liste planification'!$V$2:$W$96,2,FALSE),"")</f>
        <v/>
      </c>
      <c r="J3754" s="27"/>
      <c r="K3754" s="27"/>
      <c r="L3754" s="27"/>
      <c r="M3754" s="52"/>
      <c r="N3754" s="52"/>
      <c r="O3754" s="52"/>
      <c r="P3754" s="52"/>
      <c r="Q3754" s="52"/>
      <c r="R3754" s="52"/>
      <c r="S3754" s="52"/>
      <c r="T3754" s="52"/>
      <c r="U3754" s="52"/>
      <c r="V3754" s="52"/>
      <c r="W3754" s="52"/>
      <c r="X3754" s="52"/>
      <c r="Y3754" s="194"/>
      <c r="Z3754" s="776"/>
      <c r="AA3754" s="190"/>
      <c r="AB3754" s="747">
        <f t="shared" si="232"/>
        <v>0</v>
      </c>
      <c r="AC3754" s="748">
        <f t="shared" si="233"/>
        <v>0</v>
      </c>
      <c r="AD3754" s="187"/>
      <c r="AE3754" s="186"/>
      <c r="AF3754" s="190"/>
      <c r="AG3754" s="747">
        <f t="shared" si="234"/>
        <v>0</v>
      </c>
      <c r="AH3754" s="748">
        <f t="shared" si="235"/>
        <v>0</v>
      </c>
      <c r="AI3754" s="187"/>
      <c r="AJ3754" s="52"/>
      <c r="AK3754" s="156" t="str">
        <f>IFERROR(VLOOKUP($A3754,'Liste planification'!$B$2:$C$105,2,FALSE),"")</f>
        <v/>
      </c>
      <c r="AL3754" s="27"/>
      <c r="AM3754" s="27"/>
    </row>
    <row r="3755" spans="1:39">
      <c r="A3755" s="158"/>
      <c r="B3755" s="159" t="str">
        <f>A3755&amp;"-"&amp;TEXT(COUNTIF($A$5:A3755,A3755),"000")</f>
        <v>-000</v>
      </c>
      <c r="C3755" s="52"/>
      <c r="D3755" s="27"/>
      <c r="E3755" s="28"/>
      <c r="F3755" s="27"/>
      <c r="G3755" s="27"/>
      <c r="H3755" s="52"/>
      <c r="I3755" s="380" t="str">
        <f>IFERROR(VLOOKUP($F3755,'Liste planification'!$V$2:$W$96,2,FALSE),"")</f>
        <v/>
      </c>
      <c r="J3755" s="27"/>
      <c r="K3755" s="27"/>
      <c r="L3755" s="27"/>
      <c r="M3755" s="52"/>
      <c r="N3755" s="52"/>
      <c r="O3755" s="52"/>
      <c r="P3755" s="52"/>
      <c r="Q3755" s="52"/>
      <c r="R3755" s="52"/>
      <c r="S3755" s="52"/>
      <c r="T3755" s="52"/>
      <c r="U3755" s="52"/>
      <c r="V3755" s="52"/>
      <c r="W3755" s="52"/>
      <c r="X3755" s="52"/>
      <c r="Y3755" s="194"/>
      <c r="Z3755" s="776"/>
      <c r="AA3755" s="190"/>
      <c r="AB3755" s="747">
        <f t="shared" si="232"/>
        <v>0</v>
      </c>
      <c r="AC3755" s="748">
        <f t="shared" si="233"/>
        <v>0</v>
      </c>
      <c r="AD3755" s="187"/>
      <c r="AE3755" s="186"/>
      <c r="AF3755" s="190"/>
      <c r="AG3755" s="747">
        <f t="shared" si="234"/>
        <v>0</v>
      </c>
      <c r="AH3755" s="748">
        <f t="shared" si="235"/>
        <v>0</v>
      </c>
      <c r="AI3755" s="187"/>
      <c r="AJ3755" s="52"/>
      <c r="AK3755" s="156" t="str">
        <f>IFERROR(VLOOKUP($A3755,'Liste planification'!$B$2:$C$105,2,FALSE),"")</f>
        <v/>
      </c>
      <c r="AL3755" s="27"/>
      <c r="AM3755" s="27"/>
    </row>
    <row r="3756" spans="1:39">
      <c r="A3756" s="158"/>
      <c r="B3756" s="159" t="str">
        <f>A3756&amp;"-"&amp;TEXT(COUNTIF($A$5:A3756,A3756),"000")</f>
        <v>-000</v>
      </c>
      <c r="C3756" s="52"/>
      <c r="D3756" s="27"/>
      <c r="E3756" s="28"/>
      <c r="F3756" s="27"/>
      <c r="G3756" s="27"/>
      <c r="H3756" s="52"/>
      <c r="I3756" s="380" t="str">
        <f>IFERROR(VLOOKUP($F3756,'Liste planification'!$V$2:$W$96,2,FALSE),"")</f>
        <v/>
      </c>
      <c r="J3756" s="27"/>
      <c r="K3756" s="27"/>
      <c r="L3756" s="27"/>
      <c r="M3756" s="52"/>
      <c r="N3756" s="52"/>
      <c r="O3756" s="52"/>
      <c r="P3756" s="52"/>
      <c r="Q3756" s="52"/>
      <c r="R3756" s="52"/>
      <c r="S3756" s="52"/>
      <c r="T3756" s="52"/>
      <c r="U3756" s="52"/>
      <c r="V3756" s="52"/>
      <c r="W3756" s="52"/>
      <c r="X3756" s="52"/>
      <c r="Y3756" s="194"/>
      <c r="Z3756" s="776"/>
      <c r="AA3756" s="190"/>
      <c r="AB3756" s="747">
        <f t="shared" si="232"/>
        <v>0</v>
      </c>
      <c r="AC3756" s="748">
        <f t="shared" si="233"/>
        <v>0</v>
      </c>
      <c r="AD3756" s="187"/>
      <c r="AE3756" s="186"/>
      <c r="AF3756" s="190"/>
      <c r="AG3756" s="747">
        <f t="shared" si="234"/>
        <v>0</v>
      </c>
      <c r="AH3756" s="748">
        <f t="shared" si="235"/>
        <v>0</v>
      </c>
      <c r="AI3756" s="187"/>
      <c r="AJ3756" s="52"/>
      <c r="AK3756" s="156" t="str">
        <f>IFERROR(VLOOKUP($A3756,'Liste planification'!$B$2:$C$105,2,FALSE),"")</f>
        <v/>
      </c>
      <c r="AL3756" s="27"/>
      <c r="AM3756" s="27"/>
    </row>
    <row r="3757" spans="1:39">
      <c r="A3757" s="158"/>
      <c r="B3757" s="159" t="str">
        <f>A3757&amp;"-"&amp;TEXT(COUNTIF($A$5:A3757,A3757),"000")</f>
        <v>-000</v>
      </c>
      <c r="C3757" s="52"/>
      <c r="D3757" s="27"/>
      <c r="E3757" s="28"/>
      <c r="F3757" s="27"/>
      <c r="G3757" s="27"/>
      <c r="H3757" s="52"/>
      <c r="I3757" s="380" t="str">
        <f>IFERROR(VLOOKUP($F3757,'Liste planification'!$V$2:$W$96,2,FALSE),"")</f>
        <v/>
      </c>
      <c r="J3757" s="27"/>
      <c r="K3757" s="27"/>
      <c r="L3757" s="27"/>
      <c r="M3757" s="52"/>
      <c r="N3757" s="52"/>
      <c r="O3757" s="52"/>
      <c r="P3757" s="52"/>
      <c r="Q3757" s="52"/>
      <c r="R3757" s="52"/>
      <c r="S3757" s="52"/>
      <c r="T3757" s="52"/>
      <c r="U3757" s="52"/>
      <c r="V3757" s="52"/>
      <c r="W3757" s="52"/>
      <c r="X3757" s="52"/>
      <c r="Y3757" s="194"/>
      <c r="Z3757" s="776"/>
      <c r="AA3757" s="190"/>
      <c r="AB3757" s="747">
        <f t="shared" si="232"/>
        <v>0</v>
      </c>
      <c r="AC3757" s="748">
        <f t="shared" si="233"/>
        <v>0</v>
      </c>
      <c r="AD3757" s="187"/>
      <c r="AE3757" s="186"/>
      <c r="AF3757" s="190"/>
      <c r="AG3757" s="747">
        <f t="shared" si="234"/>
        <v>0</v>
      </c>
      <c r="AH3757" s="748">
        <f t="shared" si="235"/>
        <v>0</v>
      </c>
      <c r="AI3757" s="187"/>
      <c r="AJ3757" s="52"/>
      <c r="AK3757" s="156" t="str">
        <f>IFERROR(VLOOKUP($A3757,'Liste planification'!$B$2:$C$105,2,FALSE),"")</f>
        <v/>
      </c>
      <c r="AL3757" s="27"/>
      <c r="AM3757" s="27"/>
    </row>
    <row r="3758" spans="1:39">
      <c r="A3758" s="158"/>
      <c r="B3758" s="159" t="str">
        <f>A3758&amp;"-"&amp;TEXT(COUNTIF($A$5:A3758,A3758),"000")</f>
        <v>-000</v>
      </c>
      <c r="C3758" s="52"/>
      <c r="D3758" s="27"/>
      <c r="E3758" s="28"/>
      <c r="F3758" s="27"/>
      <c r="G3758" s="27"/>
      <c r="H3758" s="52"/>
      <c r="I3758" s="380" t="str">
        <f>IFERROR(VLOOKUP($F3758,'Liste planification'!$V$2:$W$96,2,FALSE),"")</f>
        <v/>
      </c>
      <c r="J3758" s="27"/>
      <c r="K3758" s="27"/>
      <c r="L3758" s="27"/>
      <c r="M3758" s="52"/>
      <c r="N3758" s="52"/>
      <c r="O3758" s="52"/>
      <c r="P3758" s="52"/>
      <c r="Q3758" s="52"/>
      <c r="R3758" s="52"/>
      <c r="S3758" s="52"/>
      <c r="T3758" s="52"/>
      <c r="U3758" s="52"/>
      <c r="V3758" s="52"/>
      <c r="W3758" s="52"/>
      <c r="X3758" s="52"/>
      <c r="Y3758" s="194"/>
      <c r="Z3758" s="776"/>
      <c r="AA3758" s="190"/>
      <c r="AB3758" s="747">
        <f t="shared" si="232"/>
        <v>0</v>
      </c>
      <c r="AC3758" s="748">
        <f t="shared" si="233"/>
        <v>0</v>
      </c>
      <c r="AD3758" s="187"/>
      <c r="AE3758" s="186"/>
      <c r="AF3758" s="190"/>
      <c r="AG3758" s="747">
        <f t="shared" si="234"/>
        <v>0</v>
      </c>
      <c r="AH3758" s="748">
        <f t="shared" si="235"/>
        <v>0</v>
      </c>
      <c r="AI3758" s="187"/>
      <c r="AJ3758" s="52"/>
      <c r="AK3758" s="156" t="str">
        <f>IFERROR(VLOOKUP($A3758,'Liste planification'!$B$2:$C$105,2,FALSE),"")</f>
        <v/>
      </c>
      <c r="AL3758" s="27"/>
      <c r="AM3758" s="27"/>
    </row>
    <row r="3759" spans="1:39">
      <c r="A3759" s="158"/>
      <c r="B3759" s="159" t="str">
        <f>A3759&amp;"-"&amp;TEXT(COUNTIF($A$5:A3759,A3759),"000")</f>
        <v>-000</v>
      </c>
      <c r="C3759" s="52"/>
      <c r="D3759" s="27"/>
      <c r="E3759" s="28"/>
      <c r="F3759" s="27"/>
      <c r="G3759" s="27"/>
      <c r="H3759" s="52"/>
      <c r="I3759" s="380" t="str">
        <f>IFERROR(VLOOKUP($F3759,'Liste planification'!$V$2:$W$96,2,FALSE),"")</f>
        <v/>
      </c>
      <c r="J3759" s="27"/>
      <c r="K3759" s="27"/>
      <c r="L3759" s="27"/>
      <c r="M3759" s="52"/>
      <c r="N3759" s="52"/>
      <c r="O3759" s="52"/>
      <c r="P3759" s="52"/>
      <c r="Q3759" s="52"/>
      <c r="R3759" s="52"/>
      <c r="S3759" s="52"/>
      <c r="T3759" s="52"/>
      <c r="U3759" s="52"/>
      <c r="V3759" s="52"/>
      <c r="W3759" s="52"/>
      <c r="X3759" s="52"/>
      <c r="Y3759" s="194"/>
      <c r="Z3759" s="776"/>
      <c r="AA3759" s="190"/>
      <c r="AB3759" s="747">
        <f t="shared" si="232"/>
        <v>0</v>
      </c>
      <c r="AC3759" s="748">
        <f t="shared" si="233"/>
        <v>0</v>
      </c>
      <c r="AD3759" s="187"/>
      <c r="AE3759" s="186"/>
      <c r="AF3759" s="190"/>
      <c r="AG3759" s="747">
        <f t="shared" si="234"/>
        <v>0</v>
      </c>
      <c r="AH3759" s="748">
        <f t="shared" si="235"/>
        <v>0</v>
      </c>
      <c r="AI3759" s="187"/>
      <c r="AJ3759" s="52"/>
      <c r="AK3759" s="156" t="str">
        <f>IFERROR(VLOOKUP($A3759,'Liste planification'!$B$2:$C$105,2,FALSE),"")</f>
        <v/>
      </c>
      <c r="AL3759" s="27"/>
      <c r="AM3759" s="27"/>
    </row>
    <row r="3760" spans="1:39">
      <c r="A3760" s="158"/>
      <c r="B3760" s="159" t="str">
        <f>A3760&amp;"-"&amp;TEXT(COUNTIF($A$5:A3760,A3760),"000")</f>
        <v>-000</v>
      </c>
      <c r="C3760" s="52"/>
      <c r="D3760" s="27"/>
      <c r="E3760" s="28"/>
      <c r="F3760" s="27"/>
      <c r="G3760" s="27"/>
      <c r="H3760" s="52"/>
      <c r="I3760" s="380" t="str">
        <f>IFERROR(VLOOKUP($F3760,'Liste planification'!$V$2:$W$96,2,FALSE),"")</f>
        <v/>
      </c>
      <c r="J3760" s="27"/>
      <c r="K3760" s="27"/>
      <c r="L3760" s="27"/>
      <c r="M3760" s="52"/>
      <c r="N3760" s="52"/>
      <c r="O3760" s="52"/>
      <c r="P3760" s="52"/>
      <c r="Q3760" s="52"/>
      <c r="R3760" s="52"/>
      <c r="S3760" s="52"/>
      <c r="T3760" s="52"/>
      <c r="U3760" s="52"/>
      <c r="V3760" s="52"/>
      <c r="W3760" s="52"/>
      <c r="X3760" s="52"/>
      <c r="Y3760" s="194"/>
      <c r="Z3760" s="776"/>
      <c r="AA3760" s="190"/>
      <c r="AB3760" s="747">
        <f t="shared" si="232"/>
        <v>0</v>
      </c>
      <c r="AC3760" s="748">
        <f t="shared" si="233"/>
        <v>0</v>
      </c>
      <c r="AD3760" s="187"/>
      <c r="AE3760" s="186"/>
      <c r="AF3760" s="190"/>
      <c r="AG3760" s="747">
        <f t="shared" si="234"/>
        <v>0</v>
      </c>
      <c r="AH3760" s="748">
        <f t="shared" si="235"/>
        <v>0</v>
      </c>
      <c r="AI3760" s="187"/>
      <c r="AJ3760" s="52"/>
      <c r="AK3760" s="156" t="str">
        <f>IFERROR(VLOOKUP($A3760,'Liste planification'!$B$2:$C$105,2,FALSE),"")</f>
        <v/>
      </c>
      <c r="AL3760" s="27"/>
      <c r="AM3760" s="27"/>
    </row>
    <row r="3761" spans="1:39">
      <c r="A3761" s="158"/>
      <c r="B3761" s="159" t="str">
        <f>A3761&amp;"-"&amp;TEXT(COUNTIF($A$5:A3761,A3761),"000")</f>
        <v>-000</v>
      </c>
      <c r="C3761" s="52"/>
      <c r="D3761" s="27"/>
      <c r="E3761" s="28"/>
      <c r="F3761" s="27"/>
      <c r="G3761" s="27"/>
      <c r="H3761" s="52"/>
      <c r="I3761" s="380" t="str">
        <f>IFERROR(VLOOKUP($F3761,'Liste planification'!$V$2:$W$96,2,FALSE),"")</f>
        <v/>
      </c>
      <c r="J3761" s="27"/>
      <c r="K3761" s="27"/>
      <c r="L3761" s="27"/>
      <c r="M3761" s="52"/>
      <c r="N3761" s="52"/>
      <c r="O3761" s="52"/>
      <c r="P3761" s="52"/>
      <c r="Q3761" s="52"/>
      <c r="R3761" s="52"/>
      <c r="S3761" s="52"/>
      <c r="T3761" s="52"/>
      <c r="U3761" s="52"/>
      <c r="V3761" s="52"/>
      <c r="W3761" s="52"/>
      <c r="X3761" s="52"/>
      <c r="Y3761" s="194"/>
      <c r="Z3761" s="776"/>
      <c r="AA3761" s="190"/>
      <c r="AB3761" s="747">
        <f t="shared" si="232"/>
        <v>0</v>
      </c>
      <c r="AC3761" s="748">
        <f t="shared" si="233"/>
        <v>0</v>
      </c>
      <c r="AD3761" s="187"/>
      <c r="AE3761" s="186"/>
      <c r="AF3761" s="190"/>
      <c r="AG3761" s="747">
        <f t="shared" si="234"/>
        <v>0</v>
      </c>
      <c r="AH3761" s="748">
        <f t="shared" si="235"/>
        <v>0</v>
      </c>
      <c r="AI3761" s="187"/>
      <c r="AJ3761" s="52"/>
      <c r="AK3761" s="156" t="str">
        <f>IFERROR(VLOOKUP($A3761,'Liste planification'!$B$2:$C$105,2,FALSE),"")</f>
        <v/>
      </c>
      <c r="AL3761" s="27"/>
      <c r="AM3761" s="27"/>
    </row>
    <row r="3762" spans="1:39">
      <c r="A3762" s="158"/>
      <c r="B3762" s="159" t="str">
        <f>A3762&amp;"-"&amp;TEXT(COUNTIF($A$5:A3762,A3762),"000")</f>
        <v>-000</v>
      </c>
      <c r="C3762" s="52"/>
      <c r="D3762" s="27"/>
      <c r="E3762" s="28"/>
      <c r="F3762" s="27"/>
      <c r="G3762" s="27"/>
      <c r="H3762" s="52"/>
      <c r="I3762" s="380" t="str">
        <f>IFERROR(VLOOKUP($F3762,'Liste planification'!$V$2:$W$96,2,FALSE),"")</f>
        <v/>
      </c>
      <c r="J3762" s="27"/>
      <c r="K3762" s="27"/>
      <c r="L3762" s="27"/>
      <c r="M3762" s="52"/>
      <c r="N3762" s="52"/>
      <c r="O3762" s="52"/>
      <c r="P3762" s="52"/>
      <c r="Q3762" s="52"/>
      <c r="R3762" s="52"/>
      <c r="S3762" s="52"/>
      <c r="T3762" s="52"/>
      <c r="U3762" s="52"/>
      <c r="V3762" s="52"/>
      <c r="W3762" s="52"/>
      <c r="X3762" s="52"/>
      <c r="Y3762" s="194"/>
      <c r="Z3762" s="776"/>
      <c r="AA3762" s="190"/>
      <c r="AB3762" s="747">
        <f t="shared" si="232"/>
        <v>0</v>
      </c>
      <c r="AC3762" s="748">
        <f t="shared" si="233"/>
        <v>0</v>
      </c>
      <c r="AD3762" s="187"/>
      <c r="AE3762" s="186"/>
      <c r="AF3762" s="190"/>
      <c r="AG3762" s="747">
        <f t="shared" si="234"/>
        <v>0</v>
      </c>
      <c r="AH3762" s="748">
        <f t="shared" si="235"/>
        <v>0</v>
      </c>
      <c r="AI3762" s="187"/>
      <c r="AJ3762" s="52"/>
      <c r="AK3762" s="156" t="str">
        <f>IFERROR(VLOOKUP($A3762,'Liste planification'!$B$2:$C$105,2,FALSE),"")</f>
        <v/>
      </c>
      <c r="AL3762" s="27"/>
      <c r="AM3762" s="27"/>
    </row>
    <row r="3763" spans="1:39">
      <c r="A3763" s="158"/>
      <c r="B3763" s="159" t="str">
        <f>A3763&amp;"-"&amp;TEXT(COUNTIF($A$5:A3763,A3763),"000")</f>
        <v>-000</v>
      </c>
      <c r="C3763" s="52"/>
      <c r="D3763" s="27"/>
      <c r="E3763" s="28"/>
      <c r="F3763" s="27"/>
      <c r="G3763" s="27"/>
      <c r="H3763" s="52"/>
      <c r="I3763" s="380" t="str">
        <f>IFERROR(VLOOKUP($F3763,'Liste planification'!$V$2:$W$96,2,FALSE),"")</f>
        <v/>
      </c>
      <c r="J3763" s="27"/>
      <c r="K3763" s="27"/>
      <c r="L3763" s="27"/>
      <c r="M3763" s="52"/>
      <c r="N3763" s="52"/>
      <c r="O3763" s="52"/>
      <c r="P3763" s="52"/>
      <c r="Q3763" s="52"/>
      <c r="R3763" s="52"/>
      <c r="S3763" s="52"/>
      <c r="T3763" s="52"/>
      <c r="U3763" s="52"/>
      <c r="V3763" s="52"/>
      <c r="W3763" s="52"/>
      <c r="X3763" s="52"/>
      <c r="Y3763" s="194"/>
      <c r="Z3763" s="776"/>
      <c r="AA3763" s="190"/>
      <c r="AB3763" s="747">
        <f t="shared" si="232"/>
        <v>0</v>
      </c>
      <c r="AC3763" s="748">
        <f t="shared" si="233"/>
        <v>0</v>
      </c>
      <c r="AD3763" s="187"/>
      <c r="AE3763" s="186"/>
      <c r="AF3763" s="190"/>
      <c r="AG3763" s="747">
        <f t="shared" si="234"/>
        <v>0</v>
      </c>
      <c r="AH3763" s="748">
        <f t="shared" si="235"/>
        <v>0</v>
      </c>
      <c r="AI3763" s="187"/>
      <c r="AJ3763" s="52"/>
      <c r="AK3763" s="156" t="str">
        <f>IFERROR(VLOOKUP($A3763,'Liste planification'!$B$2:$C$105,2,FALSE),"")</f>
        <v/>
      </c>
      <c r="AL3763" s="27"/>
      <c r="AM3763" s="27"/>
    </row>
    <row r="3764" spans="1:39">
      <c r="A3764" s="158"/>
      <c r="B3764" s="159" t="str">
        <f>A3764&amp;"-"&amp;TEXT(COUNTIF($A$5:A3764,A3764),"000")</f>
        <v>-000</v>
      </c>
      <c r="C3764" s="52"/>
      <c r="D3764" s="27"/>
      <c r="E3764" s="28"/>
      <c r="F3764" s="27"/>
      <c r="G3764" s="27"/>
      <c r="H3764" s="52"/>
      <c r="I3764" s="380" t="str">
        <f>IFERROR(VLOOKUP($F3764,'Liste planification'!$V$2:$W$96,2,FALSE),"")</f>
        <v/>
      </c>
      <c r="J3764" s="27"/>
      <c r="K3764" s="27"/>
      <c r="L3764" s="27"/>
      <c r="M3764" s="52"/>
      <c r="N3764" s="52"/>
      <c r="O3764" s="52"/>
      <c r="P3764" s="52"/>
      <c r="Q3764" s="52"/>
      <c r="R3764" s="52"/>
      <c r="S3764" s="52"/>
      <c r="T3764" s="52"/>
      <c r="U3764" s="52"/>
      <c r="V3764" s="52"/>
      <c r="W3764" s="52"/>
      <c r="X3764" s="52"/>
      <c r="Y3764" s="194"/>
      <c r="Z3764" s="776"/>
      <c r="AA3764" s="190"/>
      <c r="AB3764" s="747">
        <f t="shared" ref="AB3764:AB3827" si="236">AA3764/$AB$1</f>
        <v>0</v>
      </c>
      <c r="AC3764" s="748">
        <f t="shared" ref="AC3764:AC3827" si="237">AA3764/$AC$1</f>
        <v>0</v>
      </c>
      <c r="AD3764" s="187"/>
      <c r="AE3764" s="186"/>
      <c r="AF3764" s="190"/>
      <c r="AG3764" s="747">
        <f t="shared" ref="AG3764:AG3827" si="238">AF3764/$AB$1</f>
        <v>0</v>
      </c>
      <c r="AH3764" s="748">
        <f t="shared" ref="AH3764:AH3827" si="239">AF3764/$AC$1</f>
        <v>0</v>
      </c>
      <c r="AI3764" s="187"/>
      <c r="AJ3764" s="52"/>
      <c r="AK3764" s="156" t="str">
        <f>IFERROR(VLOOKUP($A3764,'Liste planification'!$B$2:$C$105,2,FALSE),"")</f>
        <v/>
      </c>
      <c r="AL3764" s="27"/>
      <c r="AM3764" s="27"/>
    </row>
    <row r="3765" spans="1:39">
      <c r="A3765" s="158"/>
      <c r="B3765" s="159" t="str">
        <f>A3765&amp;"-"&amp;TEXT(COUNTIF($A$5:A3765,A3765),"000")</f>
        <v>-000</v>
      </c>
      <c r="C3765" s="52"/>
      <c r="D3765" s="27"/>
      <c r="E3765" s="28"/>
      <c r="F3765" s="27"/>
      <c r="G3765" s="27"/>
      <c r="H3765" s="52"/>
      <c r="I3765" s="380" t="str">
        <f>IFERROR(VLOOKUP($F3765,'Liste planification'!$V$2:$W$96,2,FALSE),"")</f>
        <v/>
      </c>
      <c r="J3765" s="27"/>
      <c r="K3765" s="27"/>
      <c r="L3765" s="27"/>
      <c r="M3765" s="52"/>
      <c r="N3765" s="52"/>
      <c r="O3765" s="52"/>
      <c r="P3765" s="52"/>
      <c r="Q3765" s="52"/>
      <c r="R3765" s="52"/>
      <c r="S3765" s="52"/>
      <c r="T3765" s="52"/>
      <c r="U3765" s="52"/>
      <c r="V3765" s="52"/>
      <c r="W3765" s="52"/>
      <c r="X3765" s="52"/>
      <c r="Y3765" s="194"/>
      <c r="Z3765" s="776"/>
      <c r="AA3765" s="190"/>
      <c r="AB3765" s="747">
        <f t="shared" si="236"/>
        <v>0</v>
      </c>
      <c r="AC3765" s="748">
        <f t="shared" si="237"/>
        <v>0</v>
      </c>
      <c r="AD3765" s="187"/>
      <c r="AE3765" s="186"/>
      <c r="AF3765" s="190"/>
      <c r="AG3765" s="747">
        <f t="shared" si="238"/>
        <v>0</v>
      </c>
      <c r="AH3765" s="748">
        <f t="shared" si="239"/>
        <v>0</v>
      </c>
      <c r="AI3765" s="187"/>
      <c r="AJ3765" s="52"/>
      <c r="AK3765" s="156" t="str">
        <f>IFERROR(VLOOKUP($A3765,'Liste planification'!$B$2:$C$105,2,FALSE),"")</f>
        <v/>
      </c>
      <c r="AL3765" s="27"/>
      <c r="AM3765" s="27"/>
    </row>
    <row r="3766" spans="1:39">
      <c r="A3766" s="158"/>
      <c r="B3766" s="159" t="str">
        <f>A3766&amp;"-"&amp;TEXT(COUNTIF($A$5:A3766,A3766),"000")</f>
        <v>-000</v>
      </c>
      <c r="C3766" s="52"/>
      <c r="D3766" s="27"/>
      <c r="E3766" s="28"/>
      <c r="F3766" s="27"/>
      <c r="G3766" s="27"/>
      <c r="H3766" s="52"/>
      <c r="I3766" s="380" t="str">
        <f>IFERROR(VLOOKUP($F3766,'Liste planification'!$V$2:$W$96,2,FALSE),"")</f>
        <v/>
      </c>
      <c r="J3766" s="27"/>
      <c r="K3766" s="27"/>
      <c r="L3766" s="27"/>
      <c r="M3766" s="52"/>
      <c r="N3766" s="52"/>
      <c r="O3766" s="52"/>
      <c r="P3766" s="52"/>
      <c r="Q3766" s="52"/>
      <c r="R3766" s="52"/>
      <c r="S3766" s="52"/>
      <c r="T3766" s="52"/>
      <c r="U3766" s="52"/>
      <c r="V3766" s="52"/>
      <c r="W3766" s="52"/>
      <c r="X3766" s="52"/>
      <c r="Y3766" s="194"/>
      <c r="Z3766" s="776"/>
      <c r="AA3766" s="190"/>
      <c r="AB3766" s="747">
        <f t="shared" si="236"/>
        <v>0</v>
      </c>
      <c r="AC3766" s="748">
        <f t="shared" si="237"/>
        <v>0</v>
      </c>
      <c r="AD3766" s="187"/>
      <c r="AE3766" s="186"/>
      <c r="AF3766" s="190"/>
      <c r="AG3766" s="747">
        <f t="shared" si="238"/>
        <v>0</v>
      </c>
      <c r="AH3766" s="748">
        <f t="shared" si="239"/>
        <v>0</v>
      </c>
      <c r="AI3766" s="187"/>
      <c r="AJ3766" s="52"/>
      <c r="AK3766" s="156" t="str">
        <f>IFERROR(VLOOKUP($A3766,'Liste planification'!$B$2:$C$105,2,FALSE),"")</f>
        <v/>
      </c>
      <c r="AL3766" s="27"/>
      <c r="AM3766" s="27"/>
    </row>
    <row r="3767" spans="1:39">
      <c r="A3767" s="158"/>
      <c r="B3767" s="159" t="str">
        <f>A3767&amp;"-"&amp;TEXT(COUNTIF($A$5:A3767,A3767),"000")</f>
        <v>-000</v>
      </c>
      <c r="C3767" s="52"/>
      <c r="D3767" s="27"/>
      <c r="E3767" s="28"/>
      <c r="F3767" s="27"/>
      <c r="G3767" s="27"/>
      <c r="H3767" s="52"/>
      <c r="I3767" s="380" t="str">
        <f>IFERROR(VLOOKUP($F3767,'Liste planification'!$V$2:$W$96,2,FALSE),"")</f>
        <v/>
      </c>
      <c r="J3767" s="27"/>
      <c r="K3767" s="27"/>
      <c r="L3767" s="27"/>
      <c r="M3767" s="52"/>
      <c r="N3767" s="52"/>
      <c r="O3767" s="52"/>
      <c r="P3767" s="52"/>
      <c r="Q3767" s="52"/>
      <c r="R3767" s="52"/>
      <c r="S3767" s="52"/>
      <c r="T3767" s="52"/>
      <c r="U3767" s="52"/>
      <c r="V3767" s="52"/>
      <c r="W3767" s="52"/>
      <c r="X3767" s="52"/>
      <c r="Y3767" s="194"/>
      <c r="Z3767" s="776"/>
      <c r="AA3767" s="190"/>
      <c r="AB3767" s="747">
        <f t="shared" si="236"/>
        <v>0</v>
      </c>
      <c r="AC3767" s="748">
        <f t="shared" si="237"/>
        <v>0</v>
      </c>
      <c r="AD3767" s="187"/>
      <c r="AE3767" s="186"/>
      <c r="AF3767" s="190"/>
      <c r="AG3767" s="747">
        <f t="shared" si="238"/>
        <v>0</v>
      </c>
      <c r="AH3767" s="748">
        <f t="shared" si="239"/>
        <v>0</v>
      </c>
      <c r="AI3767" s="187"/>
      <c r="AJ3767" s="52"/>
      <c r="AK3767" s="156" t="str">
        <f>IFERROR(VLOOKUP($A3767,'Liste planification'!$B$2:$C$105,2,FALSE),"")</f>
        <v/>
      </c>
      <c r="AL3767" s="27"/>
      <c r="AM3767" s="27"/>
    </row>
    <row r="3768" spans="1:39">
      <c r="A3768" s="158"/>
      <c r="B3768" s="159" t="str">
        <f>A3768&amp;"-"&amp;TEXT(COUNTIF($A$5:A3768,A3768),"000")</f>
        <v>-000</v>
      </c>
      <c r="C3768" s="52"/>
      <c r="D3768" s="27"/>
      <c r="E3768" s="28"/>
      <c r="F3768" s="27"/>
      <c r="G3768" s="27"/>
      <c r="H3768" s="52"/>
      <c r="I3768" s="380" t="str">
        <f>IFERROR(VLOOKUP($F3768,'Liste planification'!$V$2:$W$96,2,FALSE),"")</f>
        <v/>
      </c>
      <c r="J3768" s="27"/>
      <c r="K3768" s="27"/>
      <c r="L3768" s="27"/>
      <c r="M3768" s="52"/>
      <c r="N3768" s="52"/>
      <c r="O3768" s="52"/>
      <c r="P3768" s="52"/>
      <c r="Q3768" s="52"/>
      <c r="R3768" s="52"/>
      <c r="S3768" s="52"/>
      <c r="T3768" s="52"/>
      <c r="U3768" s="52"/>
      <c r="V3768" s="52"/>
      <c r="W3768" s="52"/>
      <c r="X3768" s="52"/>
      <c r="Y3768" s="194"/>
      <c r="Z3768" s="776"/>
      <c r="AA3768" s="190"/>
      <c r="AB3768" s="747">
        <f t="shared" si="236"/>
        <v>0</v>
      </c>
      <c r="AC3768" s="748">
        <f t="shared" si="237"/>
        <v>0</v>
      </c>
      <c r="AD3768" s="187"/>
      <c r="AE3768" s="186"/>
      <c r="AF3768" s="190"/>
      <c r="AG3768" s="747">
        <f t="shared" si="238"/>
        <v>0</v>
      </c>
      <c r="AH3768" s="748">
        <f t="shared" si="239"/>
        <v>0</v>
      </c>
      <c r="AI3768" s="187"/>
      <c r="AJ3768" s="52"/>
      <c r="AK3768" s="156" t="str">
        <f>IFERROR(VLOOKUP($A3768,'Liste planification'!$B$2:$C$105,2,FALSE),"")</f>
        <v/>
      </c>
      <c r="AL3768" s="27"/>
      <c r="AM3768" s="27"/>
    </row>
    <row r="3769" spans="1:39">
      <c r="A3769" s="158"/>
      <c r="B3769" s="159" t="str">
        <f>A3769&amp;"-"&amp;TEXT(COUNTIF($A$5:A3769,A3769),"000")</f>
        <v>-000</v>
      </c>
      <c r="C3769" s="52"/>
      <c r="D3769" s="27"/>
      <c r="E3769" s="28"/>
      <c r="F3769" s="27"/>
      <c r="G3769" s="27"/>
      <c r="H3769" s="52"/>
      <c r="I3769" s="380" t="str">
        <f>IFERROR(VLOOKUP($F3769,'Liste planification'!$V$2:$W$96,2,FALSE),"")</f>
        <v/>
      </c>
      <c r="J3769" s="27"/>
      <c r="K3769" s="27"/>
      <c r="L3769" s="27"/>
      <c r="M3769" s="52"/>
      <c r="N3769" s="52"/>
      <c r="O3769" s="52"/>
      <c r="P3769" s="52"/>
      <c r="Q3769" s="52"/>
      <c r="R3769" s="52"/>
      <c r="S3769" s="52"/>
      <c r="T3769" s="52"/>
      <c r="U3769" s="52"/>
      <c r="V3769" s="52"/>
      <c r="W3769" s="52"/>
      <c r="X3769" s="52"/>
      <c r="Y3769" s="194"/>
      <c r="Z3769" s="776"/>
      <c r="AA3769" s="190"/>
      <c r="AB3769" s="747">
        <f t="shared" si="236"/>
        <v>0</v>
      </c>
      <c r="AC3769" s="748">
        <f t="shared" si="237"/>
        <v>0</v>
      </c>
      <c r="AD3769" s="187"/>
      <c r="AE3769" s="186"/>
      <c r="AF3769" s="190"/>
      <c r="AG3769" s="747">
        <f t="shared" si="238"/>
        <v>0</v>
      </c>
      <c r="AH3769" s="748">
        <f t="shared" si="239"/>
        <v>0</v>
      </c>
      <c r="AI3769" s="187"/>
      <c r="AJ3769" s="52"/>
      <c r="AK3769" s="156" t="str">
        <f>IFERROR(VLOOKUP($A3769,'Liste planification'!$B$2:$C$105,2,FALSE),"")</f>
        <v/>
      </c>
      <c r="AL3769" s="27"/>
      <c r="AM3769" s="27"/>
    </row>
    <row r="3770" spans="1:39">
      <c r="A3770" s="158"/>
      <c r="B3770" s="159" t="str">
        <f>A3770&amp;"-"&amp;TEXT(COUNTIF($A$5:A3770,A3770),"000")</f>
        <v>-000</v>
      </c>
      <c r="C3770" s="52"/>
      <c r="D3770" s="27"/>
      <c r="E3770" s="28"/>
      <c r="F3770" s="27"/>
      <c r="G3770" s="27"/>
      <c r="H3770" s="52"/>
      <c r="I3770" s="380" t="str">
        <f>IFERROR(VLOOKUP($F3770,'Liste planification'!$V$2:$W$96,2,FALSE),"")</f>
        <v/>
      </c>
      <c r="J3770" s="27"/>
      <c r="K3770" s="27"/>
      <c r="L3770" s="27"/>
      <c r="M3770" s="52"/>
      <c r="N3770" s="52"/>
      <c r="O3770" s="52"/>
      <c r="P3770" s="52"/>
      <c r="Q3770" s="52"/>
      <c r="R3770" s="52"/>
      <c r="S3770" s="52"/>
      <c r="T3770" s="52"/>
      <c r="U3770" s="52"/>
      <c r="V3770" s="52"/>
      <c r="W3770" s="52"/>
      <c r="X3770" s="52"/>
      <c r="Y3770" s="194"/>
      <c r="Z3770" s="776"/>
      <c r="AA3770" s="190"/>
      <c r="AB3770" s="747">
        <f t="shared" si="236"/>
        <v>0</v>
      </c>
      <c r="AC3770" s="748">
        <f t="shared" si="237"/>
        <v>0</v>
      </c>
      <c r="AD3770" s="187"/>
      <c r="AE3770" s="186"/>
      <c r="AF3770" s="190"/>
      <c r="AG3770" s="747">
        <f t="shared" si="238"/>
        <v>0</v>
      </c>
      <c r="AH3770" s="748">
        <f t="shared" si="239"/>
        <v>0</v>
      </c>
      <c r="AI3770" s="187"/>
      <c r="AJ3770" s="52"/>
      <c r="AK3770" s="156" t="str">
        <f>IFERROR(VLOOKUP($A3770,'Liste planification'!$B$2:$C$105,2,FALSE),"")</f>
        <v/>
      </c>
      <c r="AL3770" s="27"/>
      <c r="AM3770" s="27"/>
    </row>
    <row r="3771" spans="1:39">
      <c r="A3771" s="158"/>
      <c r="B3771" s="159" t="str">
        <f>A3771&amp;"-"&amp;TEXT(COUNTIF($A$5:A3771,A3771),"000")</f>
        <v>-000</v>
      </c>
      <c r="C3771" s="52"/>
      <c r="D3771" s="27"/>
      <c r="E3771" s="28"/>
      <c r="F3771" s="27"/>
      <c r="G3771" s="27"/>
      <c r="H3771" s="52"/>
      <c r="I3771" s="380" t="str">
        <f>IFERROR(VLOOKUP($F3771,'Liste planification'!$V$2:$W$96,2,FALSE),"")</f>
        <v/>
      </c>
      <c r="J3771" s="27"/>
      <c r="K3771" s="27"/>
      <c r="L3771" s="27"/>
      <c r="M3771" s="52"/>
      <c r="N3771" s="52"/>
      <c r="O3771" s="52"/>
      <c r="P3771" s="52"/>
      <c r="Q3771" s="52"/>
      <c r="R3771" s="52"/>
      <c r="S3771" s="52"/>
      <c r="T3771" s="52"/>
      <c r="U3771" s="52"/>
      <c r="V3771" s="52"/>
      <c r="W3771" s="52"/>
      <c r="X3771" s="52"/>
      <c r="Y3771" s="194"/>
      <c r="Z3771" s="776"/>
      <c r="AA3771" s="190"/>
      <c r="AB3771" s="747">
        <f t="shared" si="236"/>
        <v>0</v>
      </c>
      <c r="AC3771" s="748">
        <f t="shared" si="237"/>
        <v>0</v>
      </c>
      <c r="AD3771" s="187"/>
      <c r="AE3771" s="186"/>
      <c r="AF3771" s="190"/>
      <c r="AG3771" s="747">
        <f t="shared" si="238"/>
        <v>0</v>
      </c>
      <c r="AH3771" s="748">
        <f t="shared" si="239"/>
        <v>0</v>
      </c>
      <c r="AI3771" s="187"/>
      <c r="AJ3771" s="52"/>
      <c r="AK3771" s="156" t="str">
        <f>IFERROR(VLOOKUP($A3771,'Liste planification'!$B$2:$C$105,2,FALSE),"")</f>
        <v/>
      </c>
      <c r="AL3771" s="27"/>
      <c r="AM3771" s="27"/>
    </row>
    <row r="3772" spans="1:39">
      <c r="A3772" s="158"/>
      <c r="B3772" s="159" t="str">
        <f>A3772&amp;"-"&amp;TEXT(COUNTIF($A$5:A3772,A3772),"000")</f>
        <v>-000</v>
      </c>
      <c r="C3772" s="52"/>
      <c r="D3772" s="27"/>
      <c r="E3772" s="28"/>
      <c r="F3772" s="27"/>
      <c r="G3772" s="27"/>
      <c r="H3772" s="52"/>
      <c r="I3772" s="380" t="str">
        <f>IFERROR(VLOOKUP($F3772,'Liste planification'!$V$2:$W$96,2,FALSE),"")</f>
        <v/>
      </c>
      <c r="J3772" s="27"/>
      <c r="K3772" s="27"/>
      <c r="L3772" s="27"/>
      <c r="M3772" s="52"/>
      <c r="N3772" s="52"/>
      <c r="O3772" s="52"/>
      <c r="P3772" s="52"/>
      <c r="Q3772" s="52"/>
      <c r="R3772" s="52"/>
      <c r="S3772" s="52"/>
      <c r="T3772" s="52"/>
      <c r="U3772" s="52"/>
      <c r="V3772" s="52"/>
      <c r="W3772" s="52"/>
      <c r="X3772" s="52"/>
      <c r="Y3772" s="194"/>
      <c r="Z3772" s="776"/>
      <c r="AA3772" s="190"/>
      <c r="AB3772" s="747">
        <f t="shared" si="236"/>
        <v>0</v>
      </c>
      <c r="AC3772" s="748">
        <f t="shared" si="237"/>
        <v>0</v>
      </c>
      <c r="AD3772" s="187"/>
      <c r="AE3772" s="186"/>
      <c r="AF3772" s="190"/>
      <c r="AG3772" s="747">
        <f t="shared" si="238"/>
        <v>0</v>
      </c>
      <c r="AH3772" s="748">
        <f t="shared" si="239"/>
        <v>0</v>
      </c>
      <c r="AI3772" s="187"/>
      <c r="AJ3772" s="52"/>
      <c r="AK3772" s="156" t="str">
        <f>IFERROR(VLOOKUP($A3772,'Liste planification'!$B$2:$C$105,2,FALSE),"")</f>
        <v/>
      </c>
      <c r="AL3772" s="27"/>
      <c r="AM3772" s="27"/>
    </row>
    <row r="3773" spans="1:39">
      <c r="A3773" s="158"/>
      <c r="B3773" s="159" t="str">
        <f>A3773&amp;"-"&amp;TEXT(COUNTIF($A$5:A3773,A3773),"000")</f>
        <v>-000</v>
      </c>
      <c r="C3773" s="52"/>
      <c r="D3773" s="27"/>
      <c r="E3773" s="28"/>
      <c r="F3773" s="27"/>
      <c r="G3773" s="27"/>
      <c r="H3773" s="52"/>
      <c r="I3773" s="380" t="str">
        <f>IFERROR(VLOOKUP($F3773,'Liste planification'!$V$2:$W$96,2,FALSE),"")</f>
        <v/>
      </c>
      <c r="J3773" s="27"/>
      <c r="K3773" s="27"/>
      <c r="L3773" s="27"/>
      <c r="M3773" s="52"/>
      <c r="N3773" s="52"/>
      <c r="O3773" s="52"/>
      <c r="P3773" s="52"/>
      <c r="Q3773" s="52"/>
      <c r="R3773" s="52"/>
      <c r="S3773" s="52"/>
      <c r="T3773" s="52"/>
      <c r="U3773" s="52"/>
      <c r="V3773" s="52"/>
      <c r="W3773" s="52"/>
      <c r="X3773" s="52"/>
      <c r="Y3773" s="194"/>
      <c r="Z3773" s="776"/>
      <c r="AA3773" s="190"/>
      <c r="AB3773" s="747">
        <f t="shared" si="236"/>
        <v>0</v>
      </c>
      <c r="AC3773" s="748">
        <f t="shared" si="237"/>
        <v>0</v>
      </c>
      <c r="AD3773" s="187"/>
      <c r="AE3773" s="186"/>
      <c r="AF3773" s="190"/>
      <c r="AG3773" s="747">
        <f t="shared" si="238"/>
        <v>0</v>
      </c>
      <c r="AH3773" s="748">
        <f t="shared" si="239"/>
        <v>0</v>
      </c>
      <c r="AI3773" s="187"/>
      <c r="AJ3773" s="52"/>
      <c r="AK3773" s="156" t="str">
        <f>IFERROR(VLOOKUP($A3773,'Liste planification'!$B$2:$C$105,2,FALSE),"")</f>
        <v/>
      </c>
      <c r="AL3773" s="27"/>
      <c r="AM3773" s="27"/>
    </row>
    <row r="3774" spans="1:39">
      <c r="A3774" s="158"/>
      <c r="B3774" s="159" t="str">
        <f>A3774&amp;"-"&amp;TEXT(COUNTIF($A$5:A3774,A3774),"000")</f>
        <v>-000</v>
      </c>
      <c r="C3774" s="52"/>
      <c r="D3774" s="27"/>
      <c r="E3774" s="28"/>
      <c r="F3774" s="27"/>
      <c r="G3774" s="27"/>
      <c r="H3774" s="52"/>
      <c r="I3774" s="380" t="str">
        <f>IFERROR(VLOOKUP($F3774,'Liste planification'!$V$2:$W$96,2,FALSE),"")</f>
        <v/>
      </c>
      <c r="J3774" s="27"/>
      <c r="K3774" s="27"/>
      <c r="L3774" s="27"/>
      <c r="M3774" s="52"/>
      <c r="N3774" s="52"/>
      <c r="O3774" s="52"/>
      <c r="P3774" s="52"/>
      <c r="Q3774" s="52"/>
      <c r="R3774" s="52"/>
      <c r="S3774" s="52"/>
      <c r="T3774" s="52"/>
      <c r="U3774" s="52"/>
      <c r="V3774" s="52"/>
      <c r="W3774" s="52"/>
      <c r="X3774" s="52"/>
      <c r="Y3774" s="194"/>
      <c r="Z3774" s="776"/>
      <c r="AA3774" s="190"/>
      <c r="AB3774" s="747">
        <f t="shared" si="236"/>
        <v>0</v>
      </c>
      <c r="AC3774" s="748">
        <f t="shared" si="237"/>
        <v>0</v>
      </c>
      <c r="AD3774" s="187"/>
      <c r="AE3774" s="186"/>
      <c r="AF3774" s="190"/>
      <c r="AG3774" s="747">
        <f t="shared" si="238"/>
        <v>0</v>
      </c>
      <c r="AH3774" s="748">
        <f t="shared" si="239"/>
        <v>0</v>
      </c>
      <c r="AI3774" s="187"/>
      <c r="AJ3774" s="52"/>
      <c r="AK3774" s="156" t="str">
        <f>IFERROR(VLOOKUP($A3774,'Liste planification'!$B$2:$C$105,2,FALSE),"")</f>
        <v/>
      </c>
      <c r="AL3774" s="27"/>
      <c r="AM3774" s="27"/>
    </row>
    <row r="3775" spans="1:39">
      <c r="A3775" s="158"/>
      <c r="B3775" s="159" t="str">
        <f>A3775&amp;"-"&amp;TEXT(COUNTIF($A$5:A3775,A3775),"000")</f>
        <v>-000</v>
      </c>
      <c r="C3775" s="52"/>
      <c r="D3775" s="27"/>
      <c r="E3775" s="28"/>
      <c r="F3775" s="27"/>
      <c r="G3775" s="27"/>
      <c r="H3775" s="52"/>
      <c r="I3775" s="380" t="str">
        <f>IFERROR(VLOOKUP($F3775,'Liste planification'!$V$2:$W$96,2,FALSE),"")</f>
        <v/>
      </c>
      <c r="J3775" s="27"/>
      <c r="K3775" s="27"/>
      <c r="L3775" s="27"/>
      <c r="M3775" s="52"/>
      <c r="N3775" s="52"/>
      <c r="O3775" s="52"/>
      <c r="P3775" s="52"/>
      <c r="Q3775" s="52"/>
      <c r="R3775" s="52"/>
      <c r="S3775" s="52"/>
      <c r="T3775" s="52"/>
      <c r="U3775" s="52"/>
      <c r="V3775" s="52"/>
      <c r="W3775" s="52"/>
      <c r="X3775" s="52"/>
      <c r="Y3775" s="194"/>
      <c r="Z3775" s="776"/>
      <c r="AA3775" s="190"/>
      <c r="AB3775" s="747">
        <f t="shared" si="236"/>
        <v>0</v>
      </c>
      <c r="AC3775" s="748">
        <f t="shared" si="237"/>
        <v>0</v>
      </c>
      <c r="AD3775" s="187"/>
      <c r="AE3775" s="186"/>
      <c r="AF3775" s="190"/>
      <c r="AG3775" s="747">
        <f t="shared" si="238"/>
        <v>0</v>
      </c>
      <c r="AH3775" s="748">
        <f t="shared" si="239"/>
        <v>0</v>
      </c>
      <c r="AI3775" s="187"/>
      <c r="AJ3775" s="52"/>
      <c r="AK3775" s="156" t="str">
        <f>IFERROR(VLOOKUP($A3775,'Liste planification'!$B$2:$C$105,2,FALSE),"")</f>
        <v/>
      </c>
      <c r="AL3775" s="27"/>
      <c r="AM3775" s="27"/>
    </row>
    <row r="3776" spans="1:39">
      <c r="A3776" s="158"/>
      <c r="B3776" s="159" t="str">
        <f>A3776&amp;"-"&amp;TEXT(COUNTIF($A$5:A3776,A3776),"000")</f>
        <v>-000</v>
      </c>
      <c r="C3776" s="52"/>
      <c r="D3776" s="27"/>
      <c r="E3776" s="28"/>
      <c r="F3776" s="27"/>
      <c r="G3776" s="27"/>
      <c r="H3776" s="52"/>
      <c r="I3776" s="380" t="str">
        <f>IFERROR(VLOOKUP($F3776,'Liste planification'!$V$2:$W$96,2,FALSE),"")</f>
        <v/>
      </c>
      <c r="J3776" s="27"/>
      <c r="K3776" s="27"/>
      <c r="L3776" s="27"/>
      <c r="M3776" s="52"/>
      <c r="N3776" s="52"/>
      <c r="O3776" s="52"/>
      <c r="P3776" s="52"/>
      <c r="Q3776" s="52"/>
      <c r="R3776" s="52"/>
      <c r="S3776" s="52"/>
      <c r="T3776" s="52"/>
      <c r="U3776" s="52"/>
      <c r="V3776" s="52"/>
      <c r="W3776" s="52"/>
      <c r="X3776" s="52"/>
      <c r="Y3776" s="194"/>
      <c r="Z3776" s="776"/>
      <c r="AA3776" s="190"/>
      <c r="AB3776" s="747">
        <f t="shared" si="236"/>
        <v>0</v>
      </c>
      <c r="AC3776" s="748">
        <f t="shared" si="237"/>
        <v>0</v>
      </c>
      <c r="AD3776" s="187"/>
      <c r="AE3776" s="186"/>
      <c r="AF3776" s="190"/>
      <c r="AG3776" s="747">
        <f t="shared" si="238"/>
        <v>0</v>
      </c>
      <c r="AH3776" s="748">
        <f t="shared" si="239"/>
        <v>0</v>
      </c>
      <c r="AI3776" s="187"/>
      <c r="AJ3776" s="52"/>
      <c r="AK3776" s="156" t="str">
        <f>IFERROR(VLOOKUP($A3776,'Liste planification'!$B$2:$C$105,2,FALSE),"")</f>
        <v/>
      </c>
      <c r="AL3776" s="27"/>
      <c r="AM3776" s="27"/>
    </row>
    <row r="3777" spans="1:39">
      <c r="A3777" s="158"/>
      <c r="B3777" s="159" t="str">
        <f>A3777&amp;"-"&amp;TEXT(COUNTIF($A$5:A3777,A3777),"000")</f>
        <v>-000</v>
      </c>
      <c r="C3777" s="52"/>
      <c r="D3777" s="27"/>
      <c r="E3777" s="28"/>
      <c r="F3777" s="27"/>
      <c r="G3777" s="27"/>
      <c r="H3777" s="52"/>
      <c r="I3777" s="380" t="str">
        <f>IFERROR(VLOOKUP($F3777,'Liste planification'!$V$2:$W$96,2,FALSE),"")</f>
        <v/>
      </c>
      <c r="J3777" s="27"/>
      <c r="K3777" s="27"/>
      <c r="L3777" s="27"/>
      <c r="M3777" s="52"/>
      <c r="N3777" s="52"/>
      <c r="O3777" s="52"/>
      <c r="P3777" s="52"/>
      <c r="Q3777" s="52"/>
      <c r="R3777" s="52"/>
      <c r="S3777" s="52"/>
      <c r="T3777" s="52"/>
      <c r="U3777" s="52"/>
      <c r="V3777" s="52"/>
      <c r="W3777" s="52"/>
      <c r="X3777" s="52"/>
      <c r="Y3777" s="194"/>
      <c r="Z3777" s="776"/>
      <c r="AA3777" s="190"/>
      <c r="AB3777" s="747">
        <f t="shared" si="236"/>
        <v>0</v>
      </c>
      <c r="AC3777" s="748">
        <f t="shared" si="237"/>
        <v>0</v>
      </c>
      <c r="AD3777" s="187"/>
      <c r="AE3777" s="186"/>
      <c r="AF3777" s="190"/>
      <c r="AG3777" s="747">
        <f t="shared" si="238"/>
        <v>0</v>
      </c>
      <c r="AH3777" s="748">
        <f t="shared" si="239"/>
        <v>0</v>
      </c>
      <c r="AI3777" s="187"/>
      <c r="AJ3777" s="52"/>
      <c r="AK3777" s="156" t="str">
        <f>IFERROR(VLOOKUP($A3777,'Liste planification'!$B$2:$C$105,2,FALSE),"")</f>
        <v/>
      </c>
      <c r="AL3777" s="27"/>
      <c r="AM3777" s="27"/>
    </row>
    <row r="3778" spans="1:39">
      <c r="A3778" s="158"/>
      <c r="B3778" s="159" t="str">
        <f>A3778&amp;"-"&amp;TEXT(COUNTIF($A$5:A3778,A3778),"000")</f>
        <v>-000</v>
      </c>
      <c r="C3778" s="52"/>
      <c r="D3778" s="27"/>
      <c r="E3778" s="28"/>
      <c r="F3778" s="27"/>
      <c r="G3778" s="27"/>
      <c r="H3778" s="52"/>
      <c r="I3778" s="380" t="str">
        <f>IFERROR(VLOOKUP($F3778,'Liste planification'!$V$2:$W$96,2,FALSE),"")</f>
        <v/>
      </c>
      <c r="J3778" s="27"/>
      <c r="K3778" s="27"/>
      <c r="L3778" s="27"/>
      <c r="M3778" s="52"/>
      <c r="N3778" s="52"/>
      <c r="O3778" s="52"/>
      <c r="P3778" s="52"/>
      <c r="Q3778" s="52"/>
      <c r="R3778" s="52"/>
      <c r="S3778" s="52"/>
      <c r="T3778" s="52"/>
      <c r="U3778" s="52"/>
      <c r="V3778" s="52"/>
      <c r="W3778" s="52"/>
      <c r="X3778" s="52"/>
      <c r="Y3778" s="194"/>
      <c r="Z3778" s="776"/>
      <c r="AA3778" s="190"/>
      <c r="AB3778" s="747">
        <f t="shared" si="236"/>
        <v>0</v>
      </c>
      <c r="AC3778" s="748">
        <f t="shared" si="237"/>
        <v>0</v>
      </c>
      <c r="AD3778" s="187"/>
      <c r="AE3778" s="186"/>
      <c r="AF3778" s="190"/>
      <c r="AG3778" s="747">
        <f t="shared" si="238"/>
        <v>0</v>
      </c>
      <c r="AH3778" s="748">
        <f t="shared" si="239"/>
        <v>0</v>
      </c>
      <c r="AI3778" s="187"/>
      <c r="AJ3778" s="52"/>
      <c r="AK3778" s="156" t="str">
        <f>IFERROR(VLOOKUP($A3778,'Liste planification'!$B$2:$C$105,2,FALSE),"")</f>
        <v/>
      </c>
      <c r="AL3778" s="27"/>
      <c r="AM3778" s="27"/>
    </row>
    <row r="3779" spans="1:39">
      <c r="A3779" s="158"/>
      <c r="B3779" s="159" t="str">
        <f>A3779&amp;"-"&amp;TEXT(COUNTIF($A$5:A3779,A3779),"000")</f>
        <v>-000</v>
      </c>
      <c r="C3779" s="52"/>
      <c r="D3779" s="27"/>
      <c r="E3779" s="28"/>
      <c r="F3779" s="27"/>
      <c r="G3779" s="27"/>
      <c r="H3779" s="52"/>
      <c r="I3779" s="380" t="str">
        <f>IFERROR(VLOOKUP($F3779,'Liste planification'!$V$2:$W$96,2,FALSE),"")</f>
        <v/>
      </c>
      <c r="J3779" s="27"/>
      <c r="K3779" s="27"/>
      <c r="L3779" s="27"/>
      <c r="M3779" s="52"/>
      <c r="N3779" s="52"/>
      <c r="O3779" s="52"/>
      <c r="P3779" s="52"/>
      <c r="Q3779" s="52"/>
      <c r="R3779" s="52"/>
      <c r="S3779" s="52"/>
      <c r="T3779" s="52"/>
      <c r="U3779" s="52"/>
      <c r="V3779" s="52"/>
      <c r="W3779" s="52"/>
      <c r="X3779" s="52"/>
      <c r="Y3779" s="194"/>
      <c r="Z3779" s="776"/>
      <c r="AA3779" s="190"/>
      <c r="AB3779" s="747">
        <f t="shared" si="236"/>
        <v>0</v>
      </c>
      <c r="AC3779" s="748">
        <f t="shared" si="237"/>
        <v>0</v>
      </c>
      <c r="AD3779" s="187"/>
      <c r="AE3779" s="186"/>
      <c r="AF3779" s="190"/>
      <c r="AG3779" s="747">
        <f t="shared" si="238"/>
        <v>0</v>
      </c>
      <c r="AH3779" s="748">
        <f t="shared" si="239"/>
        <v>0</v>
      </c>
      <c r="AI3779" s="187"/>
      <c r="AJ3779" s="52"/>
      <c r="AK3779" s="156" t="str">
        <f>IFERROR(VLOOKUP($A3779,'Liste planification'!$B$2:$C$105,2,FALSE),"")</f>
        <v/>
      </c>
      <c r="AL3779" s="27"/>
      <c r="AM3779" s="27"/>
    </row>
    <row r="3780" spans="1:39">
      <c r="A3780" s="158"/>
      <c r="B3780" s="159" t="str">
        <f>A3780&amp;"-"&amp;TEXT(COUNTIF($A$5:A3780,A3780),"000")</f>
        <v>-000</v>
      </c>
      <c r="C3780" s="52"/>
      <c r="D3780" s="27"/>
      <c r="E3780" s="28"/>
      <c r="F3780" s="27"/>
      <c r="G3780" s="27"/>
      <c r="H3780" s="52"/>
      <c r="I3780" s="380" t="str">
        <f>IFERROR(VLOOKUP($F3780,'Liste planification'!$V$2:$W$96,2,FALSE),"")</f>
        <v/>
      </c>
      <c r="J3780" s="27"/>
      <c r="K3780" s="27"/>
      <c r="L3780" s="27"/>
      <c r="M3780" s="52"/>
      <c r="N3780" s="52"/>
      <c r="O3780" s="52"/>
      <c r="P3780" s="52"/>
      <c r="Q3780" s="52"/>
      <c r="R3780" s="52"/>
      <c r="S3780" s="52"/>
      <c r="T3780" s="52"/>
      <c r="U3780" s="52"/>
      <c r="V3780" s="52"/>
      <c r="W3780" s="52"/>
      <c r="X3780" s="52"/>
      <c r="Y3780" s="194"/>
      <c r="Z3780" s="776"/>
      <c r="AA3780" s="190"/>
      <c r="AB3780" s="747">
        <f t="shared" si="236"/>
        <v>0</v>
      </c>
      <c r="AC3780" s="748">
        <f t="shared" si="237"/>
        <v>0</v>
      </c>
      <c r="AD3780" s="187"/>
      <c r="AE3780" s="186"/>
      <c r="AF3780" s="190"/>
      <c r="AG3780" s="747">
        <f t="shared" si="238"/>
        <v>0</v>
      </c>
      <c r="AH3780" s="748">
        <f t="shared" si="239"/>
        <v>0</v>
      </c>
      <c r="AI3780" s="187"/>
      <c r="AJ3780" s="52"/>
      <c r="AK3780" s="156" t="str">
        <f>IFERROR(VLOOKUP($A3780,'Liste planification'!$B$2:$C$105,2,FALSE),"")</f>
        <v/>
      </c>
      <c r="AL3780" s="27"/>
      <c r="AM3780" s="27"/>
    </row>
    <row r="3781" spans="1:39">
      <c r="A3781" s="158"/>
      <c r="B3781" s="159" t="str">
        <f>A3781&amp;"-"&amp;TEXT(COUNTIF($A$5:A3781,A3781),"000")</f>
        <v>-000</v>
      </c>
      <c r="C3781" s="52"/>
      <c r="D3781" s="27"/>
      <c r="E3781" s="28"/>
      <c r="F3781" s="27"/>
      <c r="G3781" s="27"/>
      <c r="H3781" s="52"/>
      <c r="I3781" s="380" t="str">
        <f>IFERROR(VLOOKUP($F3781,'Liste planification'!$V$2:$W$96,2,FALSE),"")</f>
        <v/>
      </c>
      <c r="J3781" s="27"/>
      <c r="K3781" s="27"/>
      <c r="L3781" s="27"/>
      <c r="M3781" s="52"/>
      <c r="N3781" s="52"/>
      <c r="O3781" s="52"/>
      <c r="P3781" s="52"/>
      <c r="Q3781" s="52"/>
      <c r="R3781" s="52"/>
      <c r="S3781" s="52"/>
      <c r="T3781" s="52"/>
      <c r="U3781" s="52"/>
      <c r="V3781" s="52"/>
      <c r="W3781" s="52"/>
      <c r="X3781" s="52"/>
      <c r="Y3781" s="194"/>
      <c r="Z3781" s="776"/>
      <c r="AA3781" s="190"/>
      <c r="AB3781" s="747">
        <f t="shared" si="236"/>
        <v>0</v>
      </c>
      <c r="AC3781" s="748">
        <f t="shared" si="237"/>
        <v>0</v>
      </c>
      <c r="AD3781" s="187"/>
      <c r="AE3781" s="186"/>
      <c r="AF3781" s="190"/>
      <c r="AG3781" s="747">
        <f t="shared" si="238"/>
        <v>0</v>
      </c>
      <c r="AH3781" s="748">
        <f t="shared" si="239"/>
        <v>0</v>
      </c>
      <c r="AI3781" s="187"/>
      <c r="AJ3781" s="52"/>
      <c r="AK3781" s="156" t="str">
        <f>IFERROR(VLOOKUP($A3781,'Liste planification'!$B$2:$C$105,2,FALSE),"")</f>
        <v/>
      </c>
      <c r="AL3781" s="27"/>
      <c r="AM3781" s="27"/>
    </row>
    <row r="3782" spans="1:39">
      <c r="A3782" s="158"/>
      <c r="B3782" s="159" t="str">
        <f>A3782&amp;"-"&amp;TEXT(COUNTIF($A$5:A3782,A3782),"000")</f>
        <v>-000</v>
      </c>
      <c r="C3782" s="52"/>
      <c r="D3782" s="27"/>
      <c r="E3782" s="28"/>
      <c r="F3782" s="27"/>
      <c r="G3782" s="27"/>
      <c r="H3782" s="52"/>
      <c r="I3782" s="380" t="str">
        <f>IFERROR(VLOOKUP($F3782,'Liste planification'!$V$2:$W$96,2,FALSE),"")</f>
        <v/>
      </c>
      <c r="J3782" s="27"/>
      <c r="K3782" s="27"/>
      <c r="L3782" s="27"/>
      <c r="M3782" s="52"/>
      <c r="N3782" s="52"/>
      <c r="O3782" s="52"/>
      <c r="P3782" s="52"/>
      <c r="Q3782" s="52"/>
      <c r="R3782" s="52"/>
      <c r="S3782" s="52"/>
      <c r="T3782" s="52"/>
      <c r="U3782" s="52"/>
      <c r="V3782" s="52"/>
      <c r="W3782" s="52"/>
      <c r="X3782" s="52"/>
      <c r="Y3782" s="194"/>
      <c r="Z3782" s="776"/>
      <c r="AA3782" s="190"/>
      <c r="AB3782" s="747">
        <f t="shared" si="236"/>
        <v>0</v>
      </c>
      <c r="AC3782" s="748">
        <f t="shared" si="237"/>
        <v>0</v>
      </c>
      <c r="AD3782" s="187"/>
      <c r="AE3782" s="186"/>
      <c r="AF3782" s="190"/>
      <c r="AG3782" s="747">
        <f t="shared" si="238"/>
        <v>0</v>
      </c>
      <c r="AH3782" s="748">
        <f t="shared" si="239"/>
        <v>0</v>
      </c>
      <c r="AI3782" s="187"/>
      <c r="AJ3782" s="52"/>
      <c r="AK3782" s="156" t="str">
        <f>IFERROR(VLOOKUP($A3782,'Liste planification'!$B$2:$C$105,2,FALSE),"")</f>
        <v/>
      </c>
      <c r="AL3782" s="27"/>
      <c r="AM3782" s="27"/>
    </row>
    <row r="3783" spans="1:39">
      <c r="A3783" s="158"/>
      <c r="B3783" s="159" t="str">
        <f>A3783&amp;"-"&amp;TEXT(COUNTIF($A$5:A3783,A3783),"000")</f>
        <v>-000</v>
      </c>
      <c r="C3783" s="52"/>
      <c r="D3783" s="27"/>
      <c r="E3783" s="28"/>
      <c r="F3783" s="27"/>
      <c r="G3783" s="27"/>
      <c r="H3783" s="52"/>
      <c r="I3783" s="380" t="str">
        <f>IFERROR(VLOOKUP($F3783,'Liste planification'!$V$2:$W$96,2,FALSE),"")</f>
        <v/>
      </c>
      <c r="J3783" s="27"/>
      <c r="K3783" s="27"/>
      <c r="L3783" s="27"/>
      <c r="M3783" s="52"/>
      <c r="N3783" s="52"/>
      <c r="O3783" s="52"/>
      <c r="P3783" s="52"/>
      <c r="Q3783" s="52"/>
      <c r="R3783" s="52"/>
      <c r="S3783" s="52"/>
      <c r="T3783" s="52"/>
      <c r="U3783" s="52"/>
      <c r="V3783" s="52"/>
      <c r="W3783" s="52"/>
      <c r="X3783" s="52"/>
      <c r="Y3783" s="194"/>
      <c r="Z3783" s="776"/>
      <c r="AA3783" s="190"/>
      <c r="AB3783" s="747">
        <f t="shared" si="236"/>
        <v>0</v>
      </c>
      <c r="AC3783" s="748">
        <f t="shared" si="237"/>
        <v>0</v>
      </c>
      <c r="AD3783" s="187"/>
      <c r="AE3783" s="186"/>
      <c r="AF3783" s="190"/>
      <c r="AG3783" s="747">
        <f t="shared" si="238"/>
        <v>0</v>
      </c>
      <c r="AH3783" s="748">
        <f t="shared" si="239"/>
        <v>0</v>
      </c>
      <c r="AI3783" s="187"/>
      <c r="AJ3783" s="52"/>
      <c r="AK3783" s="156" t="str">
        <f>IFERROR(VLOOKUP($A3783,'Liste planification'!$B$2:$C$105,2,FALSE),"")</f>
        <v/>
      </c>
      <c r="AL3783" s="27"/>
      <c r="AM3783" s="27"/>
    </row>
    <row r="3784" spans="1:39">
      <c r="A3784" s="158"/>
      <c r="B3784" s="159" t="str">
        <f>A3784&amp;"-"&amp;TEXT(COUNTIF($A$5:A3784,A3784),"000")</f>
        <v>-000</v>
      </c>
      <c r="C3784" s="52"/>
      <c r="D3784" s="27"/>
      <c r="E3784" s="28"/>
      <c r="F3784" s="27"/>
      <c r="G3784" s="27"/>
      <c r="H3784" s="52"/>
      <c r="I3784" s="380" t="str">
        <f>IFERROR(VLOOKUP($F3784,'Liste planification'!$V$2:$W$96,2,FALSE),"")</f>
        <v/>
      </c>
      <c r="J3784" s="27"/>
      <c r="K3784" s="27"/>
      <c r="L3784" s="27"/>
      <c r="M3784" s="52"/>
      <c r="N3784" s="52"/>
      <c r="O3784" s="52"/>
      <c r="P3784" s="52"/>
      <c r="Q3784" s="52"/>
      <c r="R3784" s="52"/>
      <c r="S3784" s="52"/>
      <c r="T3784" s="52"/>
      <c r="U3784" s="52"/>
      <c r="V3784" s="52"/>
      <c r="W3784" s="52"/>
      <c r="X3784" s="52"/>
      <c r="Y3784" s="194"/>
      <c r="Z3784" s="776"/>
      <c r="AA3784" s="190"/>
      <c r="AB3784" s="747">
        <f t="shared" si="236"/>
        <v>0</v>
      </c>
      <c r="AC3784" s="748">
        <f t="shared" si="237"/>
        <v>0</v>
      </c>
      <c r="AD3784" s="187"/>
      <c r="AE3784" s="186"/>
      <c r="AF3784" s="190"/>
      <c r="AG3784" s="747">
        <f t="shared" si="238"/>
        <v>0</v>
      </c>
      <c r="AH3784" s="748">
        <f t="shared" si="239"/>
        <v>0</v>
      </c>
      <c r="AI3784" s="187"/>
      <c r="AJ3784" s="52"/>
      <c r="AK3784" s="156" t="str">
        <f>IFERROR(VLOOKUP($A3784,'Liste planification'!$B$2:$C$105,2,FALSE),"")</f>
        <v/>
      </c>
      <c r="AL3784" s="27"/>
      <c r="AM3784" s="27"/>
    </row>
    <row r="3785" spans="1:39">
      <c r="A3785" s="158"/>
      <c r="B3785" s="159" t="str">
        <f>A3785&amp;"-"&amp;TEXT(COUNTIF($A$5:A3785,A3785),"000")</f>
        <v>-000</v>
      </c>
      <c r="C3785" s="52"/>
      <c r="D3785" s="27"/>
      <c r="E3785" s="28"/>
      <c r="F3785" s="27"/>
      <c r="G3785" s="27"/>
      <c r="H3785" s="52"/>
      <c r="I3785" s="380" t="str">
        <f>IFERROR(VLOOKUP($F3785,'Liste planification'!$V$2:$W$96,2,FALSE),"")</f>
        <v/>
      </c>
      <c r="J3785" s="27"/>
      <c r="K3785" s="27"/>
      <c r="L3785" s="27"/>
      <c r="M3785" s="52"/>
      <c r="N3785" s="52"/>
      <c r="O3785" s="52"/>
      <c r="P3785" s="52"/>
      <c r="Q3785" s="52"/>
      <c r="R3785" s="52"/>
      <c r="S3785" s="52"/>
      <c r="T3785" s="52"/>
      <c r="U3785" s="52"/>
      <c r="V3785" s="52"/>
      <c r="W3785" s="52"/>
      <c r="X3785" s="52"/>
      <c r="Y3785" s="194"/>
      <c r="Z3785" s="776"/>
      <c r="AA3785" s="190"/>
      <c r="AB3785" s="747">
        <f t="shared" si="236"/>
        <v>0</v>
      </c>
      <c r="AC3785" s="748">
        <f t="shared" si="237"/>
        <v>0</v>
      </c>
      <c r="AD3785" s="187"/>
      <c r="AE3785" s="186"/>
      <c r="AF3785" s="190"/>
      <c r="AG3785" s="747">
        <f t="shared" si="238"/>
        <v>0</v>
      </c>
      <c r="AH3785" s="748">
        <f t="shared" si="239"/>
        <v>0</v>
      </c>
      <c r="AI3785" s="187"/>
      <c r="AJ3785" s="52"/>
      <c r="AK3785" s="156" t="str">
        <f>IFERROR(VLOOKUP($A3785,'Liste planification'!$B$2:$C$105,2,FALSE),"")</f>
        <v/>
      </c>
      <c r="AL3785" s="27"/>
      <c r="AM3785" s="27"/>
    </row>
    <row r="3786" spans="1:39">
      <c r="A3786" s="158"/>
      <c r="B3786" s="159" t="str">
        <f>A3786&amp;"-"&amp;TEXT(COUNTIF($A$5:A3786,A3786),"000")</f>
        <v>-000</v>
      </c>
      <c r="C3786" s="52"/>
      <c r="D3786" s="27"/>
      <c r="E3786" s="28"/>
      <c r="F3786" s="27"/>
      <c r="G3786" s="27"/>
      <c r="H3786" s="52"/>
      <c r="I3786" s="380" t="str">
        <f>IFERROR(VLOOKUP($F3786,'Liste planification'!$V$2:$W$96,2,FALSE),"")</f>
        <v/>
      </c>
      <c r="J3786" s="27"/>
      <c r="K3786" s="27"/>
      <c r="L3786" s="27"/>
      <c r="M3786" s="52"/>
      <c r="N3786" s="52"/>
      <c r="O3786" s="52"/>
      <c r="P3786" s="52"/>
      <c r="Q3786" s="52"/>
      <c r="R3786" s="52"/>
      <c r="S3786" s="52"/>
      <c r="T3786" s="52"/>
      <c r="U3786" s="52"/>
      <c r="V3786" s="52"/>
      <c r="W3786" s="52"/>
      <c r="X3786" s="52"/>
      <c r="Y3786" s="194"/>
      <c r="Z3786" s="776"/>
      <c r="AA3786" s="190"/>
      <c r="AB3786" s="747">
        <f t="shared" si="236"/>
        <v>0</v>
      </c>
      <c r="AC3786" s="748">
        <f t="shared" si="237"/>
        <v>0</v>
      </c>
      <c r="AD3786" s="187"/>
      <c r="AE3786" s="186"/>
      <c r="AF3786" s="190"/>
      <c r="AG3786" s="747">
        <f t="shared" si="238"/>
        <v>0</v>
      </c>
      <c r="AH3786" s="748">
        <f t="shared" si="239"/>
        <v>0</v>
      </c>
      <c r="AI3786" s="187"/>
      <c r="AJ3786" s="52"/>
      <c r="AK3786" s="156" t="str">
        <f>IFERROR(VLOOKUP($A3786,'Liste planification'!$B$2:$C$105,2,FALSE),"")</f>
        <v/>
      </c>
      <c r="AL3786" s="27"/>
      <c r="AM3786" s="27"/>
    </row>
    <row r="3787" spans="1:39">
      <c r="A3787" s="158"/>
      <c r="B3787" s="159" t="str">
        <f>A3787&amp;"-"&amp;TEXT(COUNTIF($A$5:A3787,A3787),"000")</f>
        <v>-000</v>
      </c>
      <c r="C3787" s="52"/>
      <c r="D3787" s="27"/>
      <c r="E3787" s="28"/>
      <c r="F3787" s="27"/>
      <c r="G3787" s="27"/>
      <c r="H3787" s="52"/>
      <c r="I3787" s="380" t="str">
        <f>IFERROR(VLOOKUP($F3787,'Liste planification'!$V$2:$W$96,2,FALSE),"")</f>
        <v/>
      </c>
      <c r="J3787" s="27"/>
      <c r="K3787" s="27"/>
      <c r="L3787" s="27"/>
      <c r="M3787" s="52"/>
      <c r="N3787" s="52"/>
      <c r="O3787" s="52"/>
      <c r="P3787" s="52"/>
      <c r="Q3787" s="52"/>
      <c r="R3787" s="52"/>
      <c r="S3787" s="52"/>
      <c r="T3787" s="52"/>
      <c r="U3787" s="52"/>
      <c r="V3787" s="52"/>
      <c r="W3787" s="52"/>
      <c r="X3787" s="52"/>
      <c r="Y3787" s="194"/>
      <c r="Z3787" s="776"/>
      <c r="AA3787" s="190"/>
      <c r="AB3787" s="747">
        <f t="shared" si="236"/>
        <v>0</v>
      </c>
      <c r="AC3787" s="748">
        <f t="shared" si="237"/>
        <v>0</v>
      </c>
      <c r="AD3787" s="187"/>
      <c r="AE3787" s="186"/>
      <c r="AF3787" s="190"/>
      <c r="AG3787" s="747">
        <f t="shared" si="238"/>
        <v>0</v>
      </c>
      <c r="AH3787" s="748">
        <f t="shared" si="239"/>
        <v>0</v>
      </c>
      <c r="AI3787" s="187"/>
      <c r="AJ3787" s="52"/>
      <c r="AK3787" s="156" t="str">
        <f>IFERROR(VLOOKUP($A3787,'Liste planification'!$B$2:$C$105,2,FALSE),"")</f>
        <v/>
      </c>
      <c r="AL3787" s="27"/>
      <c r="AM3787" s="27"/>
    </row>
    <row r="3788" spans="1:39">
      <c r="A3788" s="158"/>
      <c r="B3788" s="159" t="str">
        <f>A3788&amp;"-"&amp;TEXT(COUNTIF($A$5:A3788,A3788),"000")</f>
        <v>-000</v>
      </c>
      <c r="C3788" s="52"/>
      <c r="D3788" s="27"/>
      <c r="E3788" s="28"/>
      <c r="F3788" s="27"/>
      <c r="G3788" s="27"/>
      <c r="H3788" s="52"/>
      <c r="I3788" s="380" t="str">
        <f>IFERROR(VLOOKUP($F3788,'Liste planification'!$V$2:$W$96,2,FALSE),"")</f>
        <v/>
      </c>
      <c r="J3788" s="27"/>
      <c r="K3788" s="27"/>
      <c r="L3788" s="27"/>
      <c r="M3788" s="52"/>
      <c r="N3788" s="52"/>
      <c r="O3788" s="52"/>
      <c r="P3788" s="52"/>
      <c r="Q3788" s="52"/>
      <c r="R3788" s="52"/>
      <c r="S3788" s="52"/>
      <c r="T3788" s="52"/>
      <c r="U3788" s="52"/>
      <c r="V3788" s="52"/>
      <c r="W3788" s="52"/>
      <c r="X3788" s="52"/>
      <c r="Y3788" s="194"/>
      <c r="Z3788" s="776"/>
      <c r="AA3788" s="190"/>
      <c r="AB3788" s="747">
        <f t="shared" si="236"/>
        <v>0</v>
      </c>
      <c r="AC3788" s="748">
        <f t="shared" si="237"/>
        <v>0</v>
      </c>
      <c r="AD3788" s="187"/>
      <c r="AE3788" s="186"/>
      <c r="AF3788" s="190"/>
      <c r="AG3788" s="747">
        <f t="shared" si="238"/>
        <v>0</v>
      </c>
      <c r="AH3788" s="748">
        <f t="shared" si="239"/>
        <v>0</v>
      </c>
      <c r="AI3788" s="187"/>
      <c r="AJ3788" s="52"/>
      <c r="AK3788" s="156" t="str">
        <f>IFERROR(VLOOKUP($A3788,'Liste planification'!$B$2:$C$105,2,FALSE),"")</f>
        <v/>
      </c>
      <c r="AL3788" s="27"/>
      <c r="AM3788" s="27"/>
    </row>
    <row r="3789" spans="1:39">
      <c r="A3789" s="158"/>
      <c r="B3789" s="159" t="str">
        <f>A3789&amp;"-"&amp;TEXT(COUNTIF($A$5:A3789,A3789),"000")</f>
        <v>-000</v>
      </c>
      <c r="C3789" s="52"/>
      <c r="D3789" s="27"/>
      <c r="E3789" s="28"/>
      <c r="F3789" s="27"/>
      <c r="G3789" s="27"/>
      <c r="H3789" s="52"/>
      <c r="I3789" s="380" t="str">
        <f>IFERROR(VLOOKUP($F3789,'Liste planification'!$V$2:$W$96,2,FALSE),"")</f>
        <v/>
      </c>
      <c r="J3789" s="27"/>
      <c r="K3789" s="27"/>
      <c r="L3789" s="27"/>
      <c r="M3789" s="52"/>
      <c r="N3789" s="52"/>
      <c r="O3789" s="52"/>
      <c r="P3789" s="52"/>
      <c r="Q3789" s="52"/>
      <c r="R3789" s="52"/>
      <c r="S3789" s="52"/>
      <c r="T3789" s="52"/>
      <c r="U3789" s="52"/>
      <c r="V3789" s="52"/>
      <c r="W3789" s="52"/>
      <c r="X3789" s="52"/>
      <c r="Y3789" s="194"/>
      <c r="Z3789" s="776"/>
      <c r="AA3789" s="190"/>
      <c r="AB3789" s="747">
        <f t="shared" si="236"/>
        <v>0</v>
      </c>
      <c r="AC3789" s="748">
        <f t="shared" si="237"/>
        <v>0</v>
      </c>
      <c r="AD3789" s="187"/>
      <c r="AE3789" s="186"/>
      <c r="AF3789" s="190"/>
      <c r="AG3789" s="747">
        <f t="shared" si="238"/>
        <v>0</v>
      </c>
      <c r="AH3789" s="748">
        <f t="shared" si="239"/>
        <v>0</v>
      </c>
      <c r="AI3789" s="187"/>
      <c r="AJ3789" s="52"/>
      <c r="AK3789" s="156" t="str">
        <f>IFERROR(VLOOKUP($A3789,'Liste planification'!$B$2:$C$105,2,FALSE),"")</f>
        <v/>
      </c>
      <c r="AL3789" s="27"/>
      <c r="AM3789" s="27"/>
    </row>
    <row r="3790" spans="1:39">
      <c r="A3790" s="158"/>
      <c r="B3790" s="159" t="str">
        <f>A3790&amp;"-"&amp;TEXT(COUNTIF($A$5:A3790,A3790),"000")</f>
        <v>-000</v>
      </c>
      <c r="C3790" s="52"/>
      <c r="D3790" s="27"/>
      <c r="E3790" s="28"/>
      <c r="F3790" s="27"/>
      <c r="G3790" s="27"/>
      <c r="H3790" s="52"/>
      <c r="I3790" s="380" t="str">
        <f>IFERROR(VLOOKUP($F3790,'Liste planification'!$V$2:$W$96,2,FALSE),"")</f>
        <v/>
      </c>
      <c r="J3790" s="27"/>
      <c r="K3790" s="27"/>
      <c r="L3790" s="27"/>
      <c r="M3790" s="52"/>
      <c r="N3790" s="52"/>
      <c r="O3790" s="52"/>
      <c r="P3790" s="52"/>
      <c r="Q3790" s="52"/>
      <c r="R3790" s="52"/>
      <c r="S3790" s="52"/>
      <c r="T3790" s="52"/>
      <c r="U3790" s="52"/>
      <c r="V3790" s="52"/>
      <c r="W3790" s="52"/>
      <c r="X3790" s="52"/>
      <c r="Y3790" s="194"/>
      <c r="Z3790" s="776"/>
      <c r="AA3790" s="190"/>
      <c r="AB3790" s="747">
        <f t="shared" si="236"/>
        <v>0</v>
      </c>
      <c r="AC3790" s="748">
        <f t="shared" si="237"/>
        <v>0</v>
      </c>
      <c r="AD3790" s="187"/>
      <c r="AE3790" s="186"/>
      <c r="AF3790" s="190"/>
      <c r="AG3790" s="747">
        <f t="shared" si="238"/>
        <v>0</v>
      </c>
      <c r="AH3790" s="748">
        <f t="shared" si="239"/>
        <v>0</v>
      </c>
      <c r="AI3790" s="187"/>
      <c r="AJ3790" s="52"/>
      <c r="AK3790" s="156" t="str">
        <f>IFERROR(VLOOKUP($A3790,'Liste planification'!$B$2:$C$105,2,FALSE),"")</f>
        <v/>
      </c>
      <c r="AL3790" s="27"/>
      <c r="AM3790" s="27"/>
    </row>
    <row r="3791" spans="1:39">
      <c r="A3791" s="158"/>
      <c r="B3791" s="159" t="str">
        <f>A3791&amp;"-"&amp;TEXT(COUNTIF($A$5:A3791,A3791),"000")</f>
        <v>-000</v>
      </c>
      <c r="C3791" s="52"/>
      <c r="D3791" s="27"/>
      <c r="E3791" s="28"/>
      <c r="F3791" s="27"/>
      <c r="G3791" s="27"/>
      <c r="H3791" s="52"/>
      <c r="I3791" s="380" t="str">
        <f>IFERROR(VLOOKUP($F3791,'Liste planification'!$V$2:$W$96,2,FALSE),"")</f>
        <v/>
      </c>
      <c r="J3791" s="27"/>
      <c r="K3791" s="27"/>
      <c r="L3791" s="27"/>
      <c r="M3791" s="52"/>
      <c r="N3791" s="52"/>
      <c r="O3791" s="52"/>
      <c r="P3791" s="52"/>
      <c r="Q3791" s="52"/>
      <c r="R3791" s="52"/>
      <c r="S3791" s="52"/>
      <c r="T3791" s="52"/>
      <c r="U3791" s="52"/>
      <c r="V3791" s="52"/>
      <c r="W3791" s="52"/>
      <c r="X3791" s="52"/>
      <c r="Y3791" s="194"/>
      <c r="Z3791" s="776"/>
      <c r="AA3791" s="190"/>
      <c r="AB3791" s="747">
        <f t="shared" si="236"/>
        <v>0</v>
      </c>
      <c r="AC3791" s="748">
        <f t="shared" si="237"/>
        <v>0</v>
      </c>
      <c r="AD3791" s="187"/>
      <c r="AE3791" s="186"/>
      <c r="AF3791" s="190"/>
      <c r="AG3791" s="747">
        <f t="shared" si="238"/>
        <v>0</v>
      </c>
      <c r="AH3791" s="748">
        <f t="shared" si="239"/>
        <v>0</v>
      </c>
      <c r="AI3791" s="187"/>
      <c r="AJ3791" s="52"/>
      <c r="AK3791" s="156" t="str">
        <f>IFERROR(VLOOKUP($A3791,'Liste planification'!$B$2:$C$105,2,FALSE),"")</f>
        <v/>
      </c>
      <c r="AL3791" s="27"/>
      <c r="AM3791" s="27"/>
    </row>
    <row r="3792" spans="1:39">
      <c r="A3792" s="158"/>
      <c r="B3792" s="159" t="str">
        <f>A3792&amp;"-"&amp;TEXT(COUNTIF($A$5:A3792,A3792),"000")</f>
        <v>-000</v>
      </c>
      <c r="C3792" s="52"/>
      <c r="D3792" s="27"/>
      <c r="E3792" s="28"/>
      <c r="F3792" s="27"/>
      <c r="G3792" s="27"/>
      <c r="H3792" s="52"/>
      <c r="I3792" s="380" t="str">
        <f>IFERROR(VLOOKUP($F3792,'Liste planification'!$V$2:$W$96,2,FALSE),"")</f>
        <v/>
      </c>
      <c r="J3792" s="27"/>
      <c r="K3792" s="27"/>
      <c r="L3792" s="27"/>
      <c r="M3792" s="52"/>
      <c r="N3792" s="52"/>
      <c r="O3792" s="52"/>
      <c r="P3792" s="52"/>
      <c r="Q3792" s="52"/>
      <c r="R3792" s="52"/>
      <c r="S3792" s="52"/>
      <c r="T3792" s="52"/>
      <c r="U3792" s="52"/>
      <c r="V3792" s="52"/>
      <c r="W3792" s="52"/>
      <c r="X3792" s="52"/>
      <c r="Y3792" s="194"/>
      <c r="Z3792" s="776"/>
      <c r="AA3792" s="190"/>
      <c r="AB3792" s="747">
        <f t="shared" si="236"/>
        <v>0</v>
      </c>
      <c r="AC3792" s="748">
        <f t="shared" si="237"/>
        <v>0</v>
      </c>
      <c r="AD3792" s="187"/>
      <c r="AE3792" s="186"/>
      <c r="AF3792" s="190"/>
      <c r="AG3792" s="747">
        <f t="shared" si="238"/>
        <v>0</v>
      </c>
      <c r="AH3792" s="748">
        <f t="shared" si="239"/>
        <v>0</v>
      </c>
      <c r="AI3792" s="187"/>
      <c r="AJ3792" s="52"/>
      <c r="AK3792" s="156" t="str">
        <f>IFERROR(VLOOKUP($A3792,'Liste planification'!$B$2:$C$105,2,FALSE),"")</f>
        <v/>
      </c>
      <c r="AL3792" s="27"/>
      <c r="AM3792" s="27"/>
    </row>
    <row r="3793" spans="1:39">
      <c r="A3793" s="158"/>
      <c r="B3793" s="159" t="str">
        <f>A3793&amp;"-"&amp;TEXT(COUNTIF($A$5:A3793,A3793),"000")</f>
        <v>-000</v>
      </c>
      <c r="C3793" s="52"/>
      <c r="D3793" s="27"/>
      <c r="E3793" s="28"/>
      <c r="F3793" s="27"/>
      <c r="G3793" s="27"/>
      <c r="H3793" s="52"/>
      <c r="I3793" s="380" t="str">
        <f>IFERROR(VLOOKUP($F3793,'Liste planification'!$V$2:$W$96,2,FALSE),"")</f>
        <v/>
      </c>
      <c r="J3793" s="27"/>
      <c r="K3793" s="27"/>
      <c r="L3793" s="27"/>
      <c r="M3793" s="52"/>
      <c r="N3793" s="52"/>
      <c r="O3793" s="52"/>
      <c r="P3793" s="52"/>
      <c r="Q3793" s="52"/>
      <c r="R3793" s="52"/>
      <c r="S3793" s="52"/>
      <c r="T3793" s="52"/>
      <c r="U3793" s="52"/>
      <c r="V3793" s="52"/>
      <c r="W3793" s="52"/>
      <c r="X3793" s="52"/>
      <c r="Y3793" s="194"/>
      <c r="Z3793" s="776"/>
      <c r="AA3793" s="190"/>
      <c r="AB3793" s="747">
        <f t="shared" si="236"/>
        <v>0</v>
      </c>
      <c r="AC3793" s="748">
        <f t="shared" si="237"/>
        <v>0</v>
      </c>
      <c r="AD3793" s="187"/>
      <c r="AE3793" s="186"/>
      <c r="AF3793" s="190"/>
      <c r="AG3793" s="747">
        <f t="shared" si="238"/>
        <v>0</v>
      </c>
      <c r="AH3793" s="748">
        <f t="shared" si="239"/>
        <v>0</v>
      </c>
      <c r="AI3793" s="187"/>
      <c r="AJ3793" s="52"/>
      <c r="AK3793" s="156" t="str">
        <f>IFERROR(VLOOKUP($A3793,'Liste planification'!$B$2:$C$105,2,FALSE),"")</f>
        <v/>
      </c>
      <c r="AL3793" s="27"/>
      <c r="AM3793" s="27"/>
    </row>
    <row r="3794" spans="1:39">
      <c r="A3794" s="158"/>
      <c r="B3794" s="159" t="str">
        <f>A3794&amp;"-"&amp;TEXT(COUNTIF($A$5:A3794,A3794),"000")</f>
        <v>-000</v>
      </c>
      <c r="C3794" s="52"/>
      <c r="D3794" s="27"/>
      <c r="E3794" s="28"/>
      <c r="F3794" s="27"/>
      <c r="G3794" s="27"/>
      <c r="H3794" s="52"/>
      <c r="I3794" s="380" t="str">
        <f>IFERROR(VLOOKUP($F3794,'Liste planification'!$V$2:$W$96,2,FALSE),"")</f>
        <v/>
      </c>
      <c r="J3794" s="27"/>
      <c r="K3794" s="27"/>
      <c r="L3794" s="27"/>
      <c r="M3794" s="52"/>
      <c r="N3794" s="52"/>
      <c r="O3794" s="52"/>
      <c r="P3794" s="52"/>
      <c r="Q3794" s="52"/>
      <c r="R3794" s="52"/>
      <c r="S3794" s="52"/>
      <c r="T3794" s="52"/>
      <c r="U3794" s="52"/>
      <c r="V3794" s="52"/>
      <c r="W3794" s="52"/>
      <c r="X3794" s="52"/>
      <c r="Y3794" s="194"/>
      <c r="Z3794" s="776"/>
      <c r="AA3794" s="190"/>
      <c r="AB3794" s="747">
        <f t="shared" si="236"/>
        <v>0</v>
      </c>
      <c r="AC3794" s="748">
        <f t="shared" si="237"/>
        <v>0</v>
      </c>
      <c r="AD3794" s="187"/>
      <c r="AE3794" s="186"/>
      <c r="AF3794" s="190"/>
      <c r="AG3794" s="747">
        <f t="shared" si="238"/>
        <v>0</v>
      </c>
      <c r="AH3794" s="748">
        <f t="shared" si="239"/>
        <v>0</v>
      </c>
      <c r="AI3794" s="187"/>
      <c r="AJ3794" s="52"/>
      <c r="AK3794" s="156" t="str">
        <f>IFERROR(VLOOKUP($A3794,'Liste planification'!$B$2:$C$105,2,FALSE),"")</f>
        <v/>
      </c>
      <c r="AL3794" s="27"/>
      <c r="AM3794" s="27"/>
    </row>
    <row r="3795" spans="1:39">
      <c r="A3795" s="158"/>
      <c r="B3795" s="159" t="str">
        <f>A3795&amp;"-"&amp;TEXT(COUNTIF($A$5:A3795,A3795),"000")</f>
        <v>-000</v>
      </c>
      <c r="C3795" s="52"/>
      <c r="D3795" s="27"/>
      <c r="E3795" s="28"/>
      <c r="F3795" s="27"/>
      <c r="G3795" s="27"/>
      <c r="H3795" s="52"/>
      <c r="I3795" s="380" t="str">
        <f>IFERROR(VLOOKUP($F3795,'Liste planification'!$V$2:$W$96,2,FALSE),"")</f>
        <v/>
      </c>
      <c r="J3795" s="27"/>
      <c r="K3795" s="27"/>
      <c r="L3795" s="27"/>
      <c r="M3795" s="52"/>
      <c r="N3795" s="52"/>
      <c r="O3795" s="52"/>
      <c r="P3795" s="52"/>
      <c r="Q3795" s="52"/>
      <c r="R3795" s="52"/>
      <c r="S3795" s="52"/>
      <c r="T3795" s="52"/>
      <c r="U3795" s="52"/>
      <c r="V3795" s="52"/>
      <c r="W3795" s="52"/>
      <c r="X3795" s="52"/>
      <c r="Y3795" s="194"/>
      <c r="Z3795" s="776"/>
      <c r="AA3795" s="190"/>
      <c r="AB3795" s="747">
        <f t="shared" si="236"/>
        <v>0</v>
      </c>
      <c r="AC3795" s="748">
        <f t="shared" si="237"/>
        <v>0</v>
      </c>
      <c r="AD3795" s="187"/>
      <c r="AE3795" s="186"/>
      <c r="AF3795" s="190"/>
      <c r="AG3795" s="747">
        <f t="shared" si="238"/>
        <v>0</v>
      </c>
      <c r="AH3795" s="748">
        <f t="shared" si="239"/>
        <v>0</v>
      </c>
      <c r="AI3795" s="187"/>
      <c r="AJ3795" s="52"/>
      <c r="AK3795" s="156" t="str">
        <f>IFERROR(VLOOKUP($A3795,'Liste planification'!$B$2:$C$105,2,FALSE),"")</f>
        <v/>
      </c>
      <c r="AL3795" s="27"/>
      <c r="AM3795" s="27"/>
    </row>
    <row r="3796" spans="1:39">
      <c r="A3796" s="158"/>
      <c r="B3796" s="159" t="str">
        <f>A3796&amp;"-"&amp;TEXT(COUNTIF($A$5:A3796,A3796),"000")</f>
        <v>-000</v>
      </c>
      <c r="C3796" s="52"/>
      <c r="D3796" s="27"/>
      <c r="E3796" s="28"/>
      <c r="F3796" s="27"/>
      <c r="G3796" s="27"/>
      <c r="H3796" s="52"/>
      <c r="I3796" s="380" t="str">
        <f>IFERROR(VLOOKUP($F3796,'Liste planification'!$V$2:$W$96,2,FALSE),"")</f>
        <v/>
      </c>
      <c r="J3796" s="27"/>
      <c r="K3796" s="27"/>
      <c r="L3796" s="27"/>
      <c r="M3796" s="52"/>
      <c r="N3796" s="52"/>
      <c r="O3796" s="52"/>
      <c r="P3796" s="52"/>
      <c r="Q3796" s="52"/>
      <c r="R3796" s="52"/>
      <c r="S3796" s="52"/>
      <c r="T3796" s="52"/>
      <c r="U3796" s="52"/>
      <c r="V3796" s="52"/>
      <c r="W3796" s="52"/>
      <c r="X3796" s="52"/>
      <c r="Y3796" s="194"/>
      <c r="Z3796" s="776"/>
      <c r="AA3796" s="190"/>
      <c r="AB3796" s="747">
        <f t="shared" si="236"/>
        <v>0</v>
      </c>
      <c r="AC3796" s="748">
        <f t="shared" si="237"/>
        <v>0</v>
      </c>
      <c r="AD3796" s="187"/>
      <c r="AE3796" s="186"/>
      <c r="AF3796" s="190"/>
      <c r="AG3796" s="747">
        <f t="shared" si="238"/>
        <v>0</v>
      </c>
      <c r="AH3796" s="748">
        <f t="shared" si="239"/>
        <v>0</v>
      </c>
      <c r="AI3796" s="187"/>
      <c r="AJ3796" s="52"/>
      <c r="AK3796" s="156" t="str">
        <f>IFERROR(VLOOKUP($A3796,'Liste planification'!$B$2:$C$105,2,FALSE),"")</f>
        <v/>
      </c>
      <c r="AL3796" s="27"/>
      <c r="AM3796" s="27"/>
    </row>
    <row r="3797" spans="1:39">
      <c r="A3797" s="158"/>
      <c r="B3797" s="159" t="str">
        <f>A3797&amp;"-"&amp;TEXT(COUNTIF($A$5:A3797,A3797),"000")</f>
        <v>-000</v>
      </c>
      <c r="C3797" s="52"/>
      <c r="D3797" s="27"/>
      <c r="E3797" s="28"/>
      <c r="F3797" s="27"/>
      <c r="G3797" s="27"/>
      <c r="H3797" s="52"/>
      <c r="I3797" s="380" t="str">
        <f>IFERROR(VLOOKUP($F3797,'Liste planification'!$V$2:$W$96,2,FALSE),"")</f>
        <v/>
      </c>
      <c r="J3797" s="27"/>
      <c r="K3797" s="27"/>
      <c r="L3797" s="27"/>
      <c r="M3797" s="52"/>
      <c r="N3797" s="52"/>
      <c r="O3797" s="52"/>
      <c r="P3797" s="52"/>
      <c r="Q3797" s="52"/>
      <c r="R3797" s="52"/>
      <c r="S3797" s="52"/>
      <c r="T3797" s="52"/>
      <c r="U3797" s="52"/>
      <c r="V3797" s="52"/>
      <c r="W3797" s="52"/>
      <c r="X3797" s="52"/>
      <c r="Y3797" s="194"/>
      <c r="Z3797" s="776"/>
      <c r="AA3797" s="190"/>
      <c r="AB3797" s="747">
        <f t="shared" si="236"/>
        <v>0</v>
      </c>
      <c r="AC3797" s="748">
        <f t="shared" si="237"/>
        <v>0</v>
      </c>
      <c r="AD3797" s="187"/>
      <c r="AE3797" s="186"/>
      <c r="AF3797" s="190"/>
      <c r="AG3797" s="747">
        <f t="shared" si="238"/>
        <v>0</v>
      </c>
      <c r="AH3797" s="748">
        <f t="shared" si="239"/>
        <v>0</v>
      </c>
      <c r="AI3797" s="187"/>
      <c r="AJ3797" s="52"/>
      <c r="AK3797" s="156" t="str">
        <f>IFERROR(VLOOKUP($A3797,'Liste planification'!$B$2:$C$105,2,FALSE),"")</f>
        <v/>
      </c>
      <c r="AL3797" s="27"/>
      <c r="AM3797" s="27"/>
    </row>
    <row r="3798" spans="1:39">
      <c r="A3798" s="158"/>
      <c r="B3798" s="159" t="str">
        <f>A3798&amp;"-"&amp;TEXT(COUNTIF($A$5:A3798,A3798),"000")</f>
        <v>-000</v>
      </c>
      <c r="C3798" s="52"/>
      <c r="D3798" s="27"/>
      <c r="E3798" s="28"/>
      <c r="F3798" s="27"/>
      <c r="G3798" s="27"/>
      <c r="H3798" s="52"/>
      <c r="I3798" s="380" t="str">
        <f>IFERROR(VLOOKUP($F3798,'Liste planification'!$V$2:$W$96,2,FALSE),"")</f>
        <v/>
      </c>
      <c r="J3798" s="27"/>
      <c r="K3798" s="27"/>
      <c r="L3798" s="27"/>
      <c r="M3798" s="52"/>
      <c r="N3798" s="52"/>
      <c r="O3798" s="52"/>
      <c r="P3798" s="52"/>
      <c r="Q3798" s="52"/>
      <c r="R3798" s="52"/>
      <c r="S3798" s="52"/>
      <c r="T3798" s="52"/>
      <c r="U3798" s="52"/>
      <c r="V3798" s="52"/>
      <c r="W3798" s="52"/>
      <c r="X3798" s="52"/>
      <c r="Y3798" s="194"/>
      <c r="Z3798" s="776"/>
      <c r="AA3798" s="190"/>
      <c r="AB3798" s="747">
        <f t="shared" si="236"/>
        <v>0</v>
      </c>
      <c r="AC3798" s="748">
        <f t="shared" si="237"/>
        <v>0</v>
      </c>
      <c r="AD3798" s="187"/>
      <c r="AE3798" s="186"/>
      <c r="AF3798" s="190"/>
      <c r="AG3798" s="747">
        <f t="shared" si="238"/>
        <v>0</v>
      </c>
      <c r="AH3798" s="748">
        <f t="shared" si="239"/>
        <v>0</v>
      </c>
      <c r="AI3798" s="187"/>
      <c r="AJ3798" s="52"/>
      <c r="AK3798" s="156" t="str">
        <f>IFERROR(VLOOKUP($A3798,'Liste planification'!$B$2:$C$105,2,FALSE),"")</f>
        <v/>
      </c>
      <c r="AL3798" s="27"/>
      <c r="AM3798" s="27"/>
    </row>
    <row r="3799" spans="1:39">
      <c r="A3799" s="158"/>
      <c r="B3799" s="159" t="str">
        <f>A3799&amp;"-"&amp;TEXT(COUNTIF($A$5:A3799,A3799),"000")</f>
        <v>-000</v>
      </c>
      <c r="C3799" s="52"/>
      <c r="D3799" s="27"/>
      <c r="E3799" s="28"/>
      <c r="F3799" s="27"/>
      <c r="G3799" s="27"/>
      <c r="H3799" s="52"/>
      <c r="I3799" s="380" t="str">
        <f>IFERROR(VLOOKUP($F3799,'Liste planification'!$V$2:$W$96,2,FALSE),"")</f>
        <v/>
      </c>
      <c r="J3799" s="27"/>
      <c r="K3799" s="27"/>
      <c r="L3799" s="27"/>
      <c r="M3799" s="52"/>
      <c r="N3799" s="52"/>
      <c r="O3799" s="52"/>
      <c r="P3799" s="52"/>
      <c r="Q3799" s="52"/>
      <c r="R3799" s="52"/>
      <c r="S3799" s="52"/>
      <c r="T3799" s="52"/>
      <c r="U3799" s="52"/>
      <c r="V3799" s="52"/>
      <c r="W3799" s="52"/>
      <c r="X3799" s="52"/>
      <c r="Y3799" s="194"/>
      <c r="Z3799" s="776"/>
      <c r="AA3799" s="190"/>
      <c r="AB3799" s="747">
        <f t="shared" si="236"/>
        <v>0</v>
      </c>
      <c r="AC3799" s="748">
        <f t="shared" si="237"/>
        <v>0</v>
      </c>
      <c r="AD3799" s="187"/>
      <c r="AE3799" s="186"/>
      <c r="AF3799" s="190"/>
      <c r="AG3799" s="747">
        <f t="shared" si="238"/>
        <v>0</v>
      </c>
      <c r="AH3799" s="748">
        <f t="shared" si="239"/>
        <v>0</v>
      </c>
      <c r="AI3799" s="187"/>
      <c r="AJ3799" s="52"/>
      <c r="AK3799" s="156" t="str">
        <f>IFERROR(VLOOKUP($A3799,'Liste planification'!$B$2:$C$105,2,FALSE),"")</f>
        <v/>
      </c>
      <c r="AL3799" s="27"/>
      <c r="AM3799" s="27"/>
    </row>
    <row r="3800" spans="1:39">
      <c r="A3800" s="158"/>
      <c r="B3800" s="159" t="str">
        <f>A3800&amp;"-"&amp;TEXT(COUNTIF($A$5:A3800,A3800),"000")</f>
        <v>-000</v>
      </c>
      <c r="C3800" s="52"/>
      <c r="D3800" s="27"/>
      <c r="E3800" s="28"/>
      <c r="F3800" s="27"/>
      <c r="G3800" s="27"/>
      <c r="H3800" s="52"/>
      <c r="I3800" s="380" t="str">
        <f>IFERROR(VLOOKUP($F3800,'Liste planification'!$V$2:$W$96,2,FALSE),"")</f>
        <v/>
      </c>
      <c r="J3800" s="27"/>
      <c r="K3800" s="27"/>
      <c r="L3800" s="27"/>
      <c r="M3800" s="52"/>
      <c r="N3800" s="52"/>
      <c r="O3800" s="52"/>
      <c r="P3800" s="52"/>
      <c r="Q3800" s="52"/>
      <c r="R3800" s="52"/>
      <c r="S3800" s="52"/>
      <c r="T3800" s="52"/>
      <c r="U3800" s="52"/>
      <c r="V3800" s="52"/>
      <c r="W3800" s="52"/>
      <c r="X3800" s="52"/>
      <c r="Y3800" s="194"/>
      <c r="Z3800" s="776"/>
      <c r="AA3800" s="190"/>
      <c r="AB3800" s="747">
        <f t="shared" si="236"/>
        <v>0</v>
      </c>
      <c r="AC3800" s="748">
        <f t="shared" si="237"/>
        <v>0</v>
      </c>
      <c r="AD3800" s="187"/>
      <c r="AE3800" s="186"/>
      <c r="AF3800" s="190"/>
      <c r="AG3800" s="747">
        <f t="shared" si="238"/>
        <v>0</v>
      </c>
      <c r="AH3800" s="748">
        <f t="shared" si="239"/>
        <v>0</v>
      </c>
      <c r="AI3800" s="187"/>
      <c r="AJ3800" s="52"/>
      <c r="AK3800" s="156" t="str">
        <f>IFERROR(VLOOKUP($A3800,'Liste planification'!$B$2:$C$105,2,FALSE),"")</f>
        <v/>
      </c>
      <c r="AL3800" s="27"/>
      <c r="AM3800" s="27"/>
    </row>
    <row r="3801" spans="1:39">
      <c r="A3801" s="158"/>
      <c r="B3801" s="159" t="str">
        <f>A3801&amp;"-"&amp;TEXT(COUNTIF($A$5:A3801,A3801),"000")</f>
        <v>-000</v>
      </c>
      <c r="C3801" s="52"/>
      <c r="D3801" s="27"/>
      <c r="E3801" s="28"/>
      <c r="F3801" s="27"/>
      <c r="G3801" s="27"/>
      <c r="H3801" s="52"/>
      <c r="I3801" s="380" t="str">
        <f>IFERROR(VLOOKUP($F3801,'Liste planification'!$V$2:$W$96,2,FALSE),"")</f>
        <v/>
      </c>
      <c r="J3801" s="27"/>
      <c r="K3801" s="27"/>
      <c r="L3801" s="27"/>
      <c r="M3801" s="52"/>
      <c r="N3801" s="52"/>
      <c r="O3801" s="52"/>
      <c r="P3801" s="52"/>
      <c r="Q3801" s="52"/>
      <c r="R3801" s="52"/>
      <c r="S3801" s="52"/>
      <c r="T3801" s="52"/>
      <c r="U3801" s="52"/>
      <c r="V3801" s="52"/>
      <c r="W3801" s="52"/>
      <c r="X3801" s="52"/>
      <c r="Y3801" s="194"/>
      <c r="Z3801" s="776"/>
      <c r="AA3801" s="190"/>
      <c r="AB3801" s="747">
        <f t="shared" si="236"/>
        <v>0</v>
      </c>
      <c r="AC3801" s="748">
        <f t="shared" si="237"/>
        <v>0</v>
      </c>
      <c r="AD3801" s="187"/>
      <c r="AE3801" s="186"/>
      <c r="AF3801" s="190"/>
      <c r="AG3801" s="747">
        <f t="shared" si="238"/>
        <v>0</v>
      </c>
      <c r="AH3801" s="748">
        <f t="shared" si="239"/>
        <v>0</v>
      </c>
      <c r="AI3801" s="187"/>
      <c r="AJ3801" s="52"/>
      <c r="AK3801" s="156" t="str">
        <f>IFERROR(VLOOKUP($A3801,'Liste planification'!$B$2:$C$105,2,FALSE),"")</f>
        <v/>
      </c>
      <c r="AL3801" s="27"/>
      <c r="AM3801" s="27"/>
    </row>
    <row r="3802" spans="1:39">
      <c r="A3802" s="158"/>
      <c r="B3802" s="159" t="str">
        <f>A3802&amp;"-"&amp;TEXT(COUNTIF($A$5:A3802,A3802),"000")</f>
        <v>-000</v>
      </c>
      <c r="C3802" s="52"/>
      <c r="D3802" s="27"/>
      <c r="E3802" s="28"/>
      <c r="F3802" s="27"/>
      <c r="G3802" s="27"/>
      <c r="H3802" s="52"/>
      <c r="I3802" s="380" t="str">
        <f>IFERROR(VLOOKUP($F3802,'Liste planification'!$V$2:$W$96,2,FALSE),"")</f>
        <v/>
      </c>
      <c r="J3802" s="27"/>
      <c r="K3802" s="27"/>
      <c r="L3802" s="27"/>
      <c r="M3802" s="52"/>
      <c r="N3802" s="52"/>
      <c r="O3802" s="52"/>
      <c r="P3802" s="52"/>
      <c r="Q3802" s="52"/>
      <c r="R3802" s="52"/>
      <c r="S3802" s="52"/>
      <c r="T3802" s="52"/>
      <c r="U3802" s="52"/>
      <c r="V3802" s="52"/>
      <c r="W3802" s="52"/>
      <c r="X3802" s="52"/>
      <c r="Y3802" s="194"/>
      <c r="Z3802" s="776"/>
      <c r="AA3802" s="190"/>
      <c r="AB3802" s="747">
        <f t="shared" si="236"/>
        <v>0</v>
      </c>
      <c r="AC3802" s="748">
        <f t="shared" si="237"/>
        <v>0</v>
      </c>
      <c r="AD3802" s="187"/>
      <c r="AE3802" s="186"/>
      <c r="AF3802" s="190"/>
      <c r="AG3802" s="747">
        <f t="shared" si="238"/>
        <v>0</v>
      </c>
      <c r="AH3802" s="748">
        <f t="shared" si="239"/>
        <v>0</v>
      </c>
      <c r="AI3802" s="187"/>
      <c r="AJ3802" s="52"/>
      <c r="AK3802" s="156" t="str">
        <f>IFERROR(VLOOKUP($A3802,'Liste planification'!$B$2:$C$105,2,FALSE),"")</f>
        <v/>
      </c>
      <c r="AL3802" s="27"/>
      <c r="AM3802" s="27"/>
    </row>
    <row r="3803" spans="1:39">
      <c r="A3803" s="158"/>
      <c r="B3803" s="159" t="str">
        <f>A3803&amp;"-"&amp;TEXT(COUNTIF($A$5:A3803,A3803),"000")</f>
        <v>-000</v>
      </c>
      <c r="C3803" s="52"/>
      <c r="D3803" s="27"/>
      <c r="E3803" s="28"/>
      <c r="F3803" s="27"/>
      <c r="G3803" s="27"/>
      <c r="H3803" s="52"/>
      <c r="I3803" s="380" t="str">
        <f>IFERROR(VLOOKUP($F3803,'Liste planification'!$V$2:$W$96,2,FALSE),"")</f>
        <v/>
      </c>
      <c r="J3803" s="27"/>
      <c r="K3803" s="27"/>
      <c r="L3803" s="27"/>
      <c r="M3803" s="52"/>
      <c r="N3803" s="52"/>
      <c r="O3803" s="52"/>
      <c r="P3803" s="52"/>
      <c r="Q3803" s="52"/>
      <c r="R3803" s="52"/>
      <c r="S3803" s="52"/>
      <c r="T3803" s="52"/>
      <c r="U3803" s="52"/>
      <c r="V3803" s="52"/>
      <c r="W3803" s="52"/>
      <c r="X3803" s="52"/>
      <c r="Y3803" s="194"/>
      <c r="Z3803" s="776"/>
      <c r="AA3803" s="190"/>
      <c r="AB3803" s="747">
        <f t="shared" si="236"/>
        <v>0</v>
      </c>
      <c r="AC3803" s="748">
        <f t="shared" si="237"/>
        <v>0</v>
      </c>
      <c r="AD3803" s="187"/>
      <c r="AE3803" s="186"/>
      <c r="AF3803" s="190"/>
      <c r="AG3803" s="747">
        <f t="shared" si="238"/>
        <v>0</v>
      </c>
      <c r="AH3803" s="748">
        <f t="shared" si="239"/>
        <v>0</v>
      </c>
      <c r="AI3803" s="187"/>
      <c r="AJ3803" s="52"/>
      <c r="AK3803" s="156" t="str">
        <f>IFERROR(VLOOKUP($A3803,'Liste planification'!$B$2:$C$105,2,FALSE),"")</f>
        <v/>
      </c>
      <c r="AL3803" s="27"/>
      <c r="AM3803" s="27"/>
    </row>
    <row r="3804" spans="1:39">
      <c r="A3804" s="158"/>
      <c r="B3804" s="159" t="str">
        <f>A3804&amp;"-"&amp;TEXT(COUNTIF($A$5:A3804,A3804),"000")</f>
        <v>-000</v>
      </c>
      <c r="C3804" s="52"/>
      <c r="D3804" s="27"/>
      <c r="E3804" s="28"/>
      <c r="F3804" s="27"/>
      <c r="G3804" s="27"/>
      <c r="H3804" s="52"/>
      <c r="I3804" s="380" t="str">
        <f>IFERROR(VLOOKUP($F3804,'Liste planification'!$V$2:$W$96,2,FALSE),"")</f>
        <v/>
      </c>
      <c r="J3804" s="27"/>
      <c r="K3804" s="27"/>
      <c r="L3804" s="27"/>
      <c r="M3804" s="52"/>
      <c r="N3804" s="52"/>
      <c r="O3804" s="52"/>
      <c r="P3804" s="52"/>
      <c r="Q3804" s="52"/>
      <c r="R3804" s="52"/>
      <c r="S3804" s="52"/>
      <c r="T3804" s="52"/>
      <c r="U3804" s="52"/>
      <c r="V3804" s="52"/>
      <c r="W3804" s="52"/>
      <c r="X3804" s="52"/>
      <c r="Y3804" s="194"/>
      <c r="Z3804" s="776"/>
      <c r="AA3804" s="190"/>
      <c r="AB3804" s="747">
        <f t="shared" si="236"/>
        <v>0</v>
      </c>
      <c r="AC3804" s="748">
        <f t="shared" si="237"/>
        <v>0</v>
      </c>
      <c r="AD3804" s="187"/>
      <c r="AE3804" s="186"/>
      <c r="AF3804" s="190"/>
      <c r="AG3804" s="747">
        <f t="shared" si="238"/>
        <v>0</v>
      </c>
      <c r="AH3804" s="748">
        <f t="shared" si="239"/>
        <v>0</v>
      </c>
      <c r="AI3804" s="187"/>
      <c r="AJ3804" s="52"/>
      <c r="AK3804" s="156" t="str">
        <f>IFERROR(VLOOKUP($A3804,'Liste planification'!$B$2:$C$105,2,FALSE),"")</f>
        <v/>
      </c>
      <c r="AL3804" s="27"/>
      <c r="AM3804" s="27"/>
    </row>
    <row r="3805" spans="1:39">
      <c r="A3805" s="158"/>
      <c r="B3805" s="159" t="str">
        <f>A3805&amp;"-"&amp;TEXT(COUNTIF($A$5:A3805,A3805),"000")</f>
        <v>-000</v>
      </c>
      <c r="C3805" s="52"/>
      <c r="D3805" s="27"/>
      <c r="E3805" s="28"/>
      <c r="F3805" s="27"/>
      <c r="G3805" s="27"/>
      <c r="H3805" s="52"/>
      <c r="I3805" s="380" t="str">
        <f>IFERROR(VLOOKUP($F3805,'Liste planification'!$V$2:$W$96,2,FALSE),"")</f>
        <v/>
      </c>
      <c r="J3805" s="27"/>
      <c r="K3805" s="27"/>
      <c r="L3805" s="27"/>
      <c r="M3805" s="52"/>
      <c r="N3805" s="52"/>
      <c r="O3805" s="52"/>
      <c r="P3805" s="52"/>
      <c r="Q3805" s="52"/>
      <c r="R3805" s="52"/>
      <c r="S3805" s="52"/>
      <c r="T3805" s="52"/>
      <c r="U3805" s="52"/>
      <c r="V3805" s="52"/>
      <c r="W3805" s="52"/>
      <c r="X3805" s="52"/>
      <c r="Y3805" s="194"/>
      <c r="Z3805" s="776"/>
      <c r="AA3805" s="190"/>
      <c r="AB3805" s="747">
        <f t="shared" si="236"/>
        <v>0</v>
      </c>
      <c r="AC3805" s="748">
        <f t="shared" si="237"/>
        <v>0</v>
      </c>
      <c r="AD3805" s="187"/>
      <c r="AE3805" s="186"/>
      <c r="AF3805" s="190"/>
      <c r="AG3805" s="747">
        <f t="shared" si="238"/>
        <v>0</v>
      </c>
      <c r="AH3805" s="748">
        <f t="shared" si="239"/>
        <v>0</v>
      </c>
      <c r="AI3805" s="187"/>
      <c r="AJ3805" s="52"/>
      <c r="AK3805" s="156" t="str">
        <f>IFERROR(VLOOKUP($A3805,'Liste planification'!$B$2:$C$105,2,FALSE),"")</f>
        <v/>
      </c>
      <c r="AL3805" s="27"/>
      <c r="AM3805" s="27"/>
    </row>
    <row r="3806" spans="1:39">
      <c r="A3806" s="158"/>
      <c r="B3806" s="159" t="str">
        <f>A3806&amp;"-"&amp;TEXT(COUNTIF($A$5:A3806,A3806),"000")</f>
        <v>-000</v>
      </c>
      <c r="C3806" s="52"/>
      <c r="D3806" s="27"/>
      <c r="E3806" s="28"/>
      <c r="F3806" s="27"/>
      <c r="G3806" s="27"/>
      <c r="H3806" s="52"/>
      <c r="I3806" s="380" t="str">
        <f>IFERROR(VLOOKUP($F3806,'Liste planification'!$V$2:$W$96,2,FALSE),"")</f>
        <v/>
      </c>
      <c r="J3806" s="27"/>
      <c r="K3806" s="27"/>
      <c r="L3806" s="27"/>
      <c r="M3806" s="52"/>
      <c r="N3806" s="52"/>
      <c r="O3806" s="52"/>
      <c r="P3806" s="52"/>
      <c r="Q3806" s="52"/>
      <c r="R3806" s="52"/>
      <c r="S3806" s="52"/>
      <c r="T3806" s="52"/>
      <c r="U3806" s="52"/>
      <c r="V3806" s="52"/>
      <c r="W3806" s="52"/>
      <c r="X3806" s="52"/>
      <c r="Y3806" s="194"/>
      <c r="Z3806" s="776"/>
      <c r="AA3806" s="190"/>
      <c r="AB3806" s="747">
        <f t="shared" si="236"/>
        <v>0</v>
      </c>
      <c r="AC3806" s="748">
        <f t="shared" si="237"/>
        <v>0</v>
      </c>
      <c r="AD3806" s="187"/>
      <c r="AE3806" s="186"/>
      <c r="AF3806" s="190"/>
      <c r="AG3806" s="747">
        <f t="shared" si="238"/>
        <v>0</v>
      </c>
      <c r="AH3806" s="748">
        <f t="shared" si="239"/>
        <v>0</v>
      </c>
      <c r="AI3806" s="187"/>
      <c r="AJ3806" s="52"/>
      <c r="AK3806" s="156" t="str">
        <f>IFERROR(VLOOKUP($A3806,'Liste planification'!$B$2:$C$105,2,FALSE),"")</f>
        <v/>
      </c>
      <c r="AL3806" s="27"/>
      <c r="AM3806" s="27"/>
    </row>
    <row r="3807" spans="1:39">
      <c r="A3807" s="158"/>
      <c r="B3807" s="159" t="str">
        <f>A3807&amp;"-"&amp;TEXT(COUNTIF($A$5:A3807,A3807),"000")</f>
        <v>-000</v>
      </c>
      <c r="C3807" s="52"/>
      <c r="D3807" s="27"/>
      <c r="E3807" s="28"/>
      <c r="F3807" s="27"/>
      <c r="G3807" s="27"/>
      <c r="H3807" s="52"/>
      <c r="I3807" s="380" t="str">
        <f>IFERROR(VLOOKUP($F3807,'Liste planification'!$V$2:$W$96,2,FALSE),"")</f>
        <v/>
      </c>
      <c r="J3807" s="27"/>
      <c r="K3807" s="27"/>
      <c r="L3807" s="27"/>
      <c r="M3807" s="52"/>
      <c r="N3807" s="52"/>
      <c r="O3807" s="52"/>
      <c r="P3807" s="52"/>
      <c r="Q3807" s="52"/>
      <c r="R3807" s="52"/>
      <c r="S3807" s="52"/>
      <c r="T3807" s="52"/>
      <c r="U3807" s="52"/>
      <c r="V3807" s="52"/>
      <c r="W3807" s="52"/>
      <c r="X3807" s="52"/>
      <c r="Y3807" s="194"/>
      <c r="Z3807" s="776"/>
      <c r="AA3807" s="190"/>
      <c r="AB3807" s="747">
        <f t="shared" si="236"/>
        <v>0</v>
      </c>
      <c r="AC3807" s="748">
        <f t="shared" si="237"/>
        <v>0</v>
      </c>
      <c r="AD3807" s="187"/>
      <c r="AE3807" s="186"/>
      <c r="AF3807" s="190"/>
      <c r="AG3807" s="747">
        <f t="shared" si="238"/>
        <v>0</v>
      </c>
      <c r="AH3807" s="748">
        <f t="shared" si="239"/>
        <v>0</v>
      </c>
      <c r="AI3807" s="187"/>
      <c r="AJ3807" s="52"/>
      <c r="AK3807" s="156" t="str">
        <f>IFERROR(VLOOKUP($A3807,'Liste planification'!$B$2:$C$105,2,FALSE),"")</f>
        <v/>
      </c>
      <c r="AL3807" s="27"/>
      <c r="AM3807" s="27"/>
    </row>
    <row r="3808" spans="1:39">
      <c r="A3808" s="158"/>
      <c r="B3808" s="159" t="str">
        <f>A3808&amp;"-"&amp;TEXT(COUNTIF($A$5:A3808,A3808),"000")</f>
        <v>-000</v>
      </c>
      <c r="C3808" s="52"/>
      <c r="D3808" s="27"/>
      <c r="E3808" s="28"/>
      <c r="F3808" s="27"/>
      <c r="G3808" s="27"/>
      <c r="H3808" s="52"/>
      <c r="I3808" s="380" t="str">
        <f>IFERROR(VLOOKUP($F3808,'Liste planification'!$V$2:$W$96,2,FALSE),"")</f>
        <v/>
      </c>
      <c r="J3808" s="27"/>
      <c r="K3808" s="27"/>
      <c r="L3808" s="27"/>
      <c r="M3808" s="52"/>
      <c r="N3808" s="52"/>
      <c r="O3808" s="52"/>
      <c r="P3808" s="52"/>
      <c r="Q3808" s="52"/>
      <c r="R3808" s="52"/>
      <c r="S3808" s="52"/>
      <c r="T3808" s="52"/>
      <c r="U3808" s="52"/>
      <c r="V3808" s="52"/>
      <c r="W3808" s="52"/>
      <c r="X3808" s="52"/>
      <c r="Y3808" s="194"/>
      <c r="Z3808" s="776"/>
      <c r="AA3808" s="190"/>
      <c r="AB3808" s="747">
        <f t="shared" si="236"/>
        <v>0</v>
      </c>
      <c r="AC3808" s="748">
        <f t="shared" si="237"/>
        <v>0</v>
      </c>
      <c r="AD3808" s="187"/>
      <c r="AE3808" s="186"/>
      <c r="AF3808" s="190"/>
      <c r="AG3808" s="747">
        <f t="shared" si="238"/>
        <v>0</v>
      </c>
      <c r="AH3808" s="748">
        <f t="shared" si="239"/>
        <v>0</v>
      </c>
      <c r="AI3808" s="187"/>
      <c r="AJ3808" s="52"/>
      <c r="AK3808" s="156" t="str">
        <f>IFERROR(VLOOKUP($A3808,'Liste planification'!$B$2:$C$105,2,FALSE),"")</f>
        <v/>
      </c>
      <c r="AL3808" s="27"/>
      <c r="AM3808" s="27"/>
    </row>
    <row r="3809" spans="1:39">
      <c r="A3809" s="158"/>
      <c r="B3809" s="159" t="str">
        <f>A3809&amp;"-"&amp;TEXT(COUNTIF($A$5:A3809,A3809),"000")</f>
        <v>-000</v>
      </c>
      <c r="C3809" s="52"/>
      <c r="D3809" s="27"/>
      <c r="E3809" s="28"/>
      <c r="F3809" s="27"/>
      <c r="G3809" s="27"/>
      <c r="H3809" s="52"/>
      <c r="I3809" s="380" t="str">
        <f>IFERROR(VLOOKUP($F3809,'Liste planification'!$V$2:$W$96,2,FALSE),"")</f>
        <v/>
      </c>
      <c r="J3809" s="27"/>
      <c r="K3809" s="27"/>
      <c r="L3809" s="27"/>
      <c r="M3809" s="52"/>
      <c r="N3809" s="52"/>
      <c r="O3809" s="52"/>
      <c r="P3809" s="52"/>
      <c r="Q3809" s="52"/>
      <c r="R3809" s="52"/>
      <c r="S3809" s="52"/>
      <c r="T3809" s="52"/>
      <c r="U3809" s="52"/>
      <c r="V3809" s="52"/>
      <c r="W3809" s="52"/>
      <c r="X3809" s="52"/>
      <c r="Y3809" s="194"/>
      <c r="Z3809" s="776"/>
      <c r="AA3809" s="190"/>
      <c r="AB3809" s="747">
        <f t="shared" si="236"/>
        <v>0</v>
      </c>
      <c r="AC3809" s="748">
        <f t="shared" si="237"/>
        <v>0</v>
      </c>
      <c r="AD3809" s="187"/>
      <c r="AE3809" s="186"/>
      <c r="AF3809" s="190"/>
      <c r="AG3809" s="747">
        <f t="shared" si="238"/>
        <v>0</v>
      </c>
      <c r="AH3809" s="748">
        <f t="shared" si="239"/>
        <v>0</v>
      </c>
      <c r="AI3809" s="187"/>
      <c r="AJ3809" s="52"/>
      <c r="AK3809" s="156" t="str">
        <f>IFERROR(VLOOKUP($A3809,'Liste planification'!$B$2:$C$105,2,FALSE),"")</f>
        <v/>
      </c>
      <c r="AL3809" s="27"/>
      <c r="AM3809" s="27"/>
    </row>
    <row r="3810" spans="1:39">
      <c r="A3810" s="158"/>
      <c r="B3810" s="159" t="str">
        <f>A3810&amp;"-"&amp;TEXT(COUNTIF($A$5:A3810,A3810),"000")</f>
        <v>-000</v>
      </c>
      <c r="C3810" s="52"/>
      <c r="D3810" s="27"/>
      <c r="E3810" s="28"/>
      <c r="F3810" s="27"/>
      <c r="G3810" s="27"/>
      <c r="H3810" s="52"/>
      <c r="I3810" s="380" t="str">
        <f>IFERROR(VLOOKUP($F3810,'Liste planification'!$V$2:$W$96,2,FALSE),"")</f>
        <v/>
      </c>
      <c r="J3810" s="27"/>
      <c r="K3810" s="27"/>
      <c r="L3810" s="27"/>
      <c r="M3810" s="52"/>
      <c r="N3810" s="52"/>
      <c r="O3810" s="52"/>
      <c r="P3810" s="52"/>
      <c r="Q3810" s="52"/>
      <c r="R3810" s="52"/>
      <c r="S3810" s="52"/>
      <c r="T3810" s="52"/>
      <c r="U3810" s="52"/>
      <c r="V3810" s="52"/>
      <c r="W3810" s="52"/>
      <c r="X3810" s="52"/>
      <c r="Y3810" s="194"/>
      <c r="Z3810" s="776"/>
      <c r="AA3810" s="190"/>
      <c r="AB3810" s="747">
        <f t="shared" si="236"/>
        <v>0</v>
      </c>
      <c r="AC3810" s="748">
        <f t="shared" si="237"/>
        <v>0</v>
      </c>
      <c r="AD3810" s="187"/>
      <c r="AE3810" s="186"/>
      <c r="AF3810" s="190"/>
      <c r="AG3810" s="747">
        <f t="shared" si="238"/>
        <v>0</v>
      </c>
      <c r="AH3810" s="748">
        <f t="shared" si="239"/>
        <v>0</v>
      </c>
      <c r="AI3810" s="187"/>
      <c r="AJ3810" s="52"/>
      <c r="AK3810" s="156" t="str">
        <f>IFERROR(VLOOKUP($A3810,'Liste planification'!$B$2:$C$105,2,FALSE),"")</f>
        <v/>
      </c>
      <c r="AL3810" s="27"/>
      <c r="AM3810" s="27"/>
    </row>
    <row r="3811" spans="1:39">
      <c r="A3811" s="158"/>
      <c r="B3811" s="159" t="str">
        <f>A3811&amp;"-"&amp;TEXT(COUNTIF($A$5:A3811,A3811),"000")</f>
        <v>-000</v>
      </c>
      <c r="C3811" s="52"/>
      <c r="D3811" s="27"/>
      <c r="E3811" s="28"/>
      <c r="F3811" s="27"/>
      <c r="G3811" s="27"/>
      <c r="H3811" s="52"/>
      <c r="I3811" s="380" t="str">
        <f>IFERROR(VLOOKUP($F3811,'Liste planification'!$V$2:$W$96,2,FALSE),"")</f>
        <v/>
      </c>
      <c r="J3811" s="27"/>
      <c r="K3811" s="27"/>
      <c r="L3811" s="27"/>
      <c r="M3811" s="52"/>
      <c r="N3811" s="52"/>
      <c r="O3811" s="52"/>
      <c r="P3811" s="52"/>
      <c r="Q3811" s="52"/>
      <c r="R3811" s="52"/>
      <c r="S3811" s="52"/>
      <c r="T3811" s="52"/>
      <c r="U3811" s="52"/>
      <c r="V3811" s="52"/>
      <c r="W3811" s="52"/>
      <c r="X3811" s="52"/>
      <c r="Y3811" s="194"/>
      <c r="Z3811" s="776"/>
      <c r="AA3811" s="190"/>
      <c r="AB3811" s="747">
        <f t="shared" si="236"/>
        <v>0</v>
      </c>
      <c r="AC3811" s="748">
        <f t="shared" si="237"/>
        <v>0</v>
      </c>
      <c r="AD3811" s="187"/>
      <c r="AE3811" s="186"/>
      <c r="AF3811" s="190"/>
      <c r="AG3811" s="747">
        <f t="shared" si="238"/>
        <v>0</v>
      </c>
      <c r="AH3811" s="748">
        <f t="shared" si="239"/>
        <v>0</v>
      </c>
      <c r="AI3811" s="187"/>
      <c r="AJ3811" s="52"/>
      <c r="AK3811" s="156" t="str">
        <f>IFERROR(VLOOKUP($A3811,'Liste planification'!$B$2:$C$105,2,FALSE),"")</f>
        <v/>
      </c>
      <c r="AL3811" s="27"/>
      <c r="AM3811" s="27"/>
    </row>
    <row r="3812" spans="1:39">
      <c r="A3812" s="158"/>
      <c r="B3812" s="159" t="str">
        <f>A3812&amp;"-"&amp;TEXT(COUNTIF($A$5:A3812,A3812),"000")</f>
        <v>-000</v>
      </c>
      <c r="C3812" s="52"/>
      <c r="D3812" s="27"/>
      <c r="E3812" s="28"/>
      <c r="F3812" s="27"/>
      <c r="G3812" s="27"/>
      <c r="H3812" s="52"/>
      <c r="I3812" s="380" t="str">
        <f>IFERROR(VLOOKUP($F3812,'Liste planification'!$V$2:$W$96,2,FALSE),"")</f>
        <v/>
      </c>
      <c r="J3812" s="27"/>
      <c r="K3812" s="27"/>
      <c r="L3812" s="27"/>
      <c r="M3812" s="52"/>
      <c r="N3812" s="52"/>
      <c r="O3812" s="52"/>
      <c r="P3812" s="52"/>
      <c r="Q3812" s="52"/>
      <c r="R3812" s="52"/>
      <c r="S3812" s="52"/>
      <c r="T3812" s="52"/>
      <c r="U3812" s="52"/>
      <c r="V3812" s="52"/>
      <c r="W3812" s="52"/>
      <c r="X3812" s="52"/>
      <c r="Y3812" s="194"/>
      <c r="Z3812" s="776"/>
      <c r="AA3812" s="190"/>
      <c r="AB3812" s="747">
        <f t="shared" si="236"/>
        <v>0</v>
      </c>
      <c r="AC3812" s="748">
        <f t="shared" si="237"/>
        <v>0</v>
      </c>
      <c r="AD3812" s="187"/>
      <c r="AE3812" s="186"/>
      <c r="AF3812" s="190"/>
      <c r="AG3812" s="747">
        <f t="shared" si="238"/>
        <v>0</v>
      </c>
      <c r="AH3812" s="748">
        <f t="shared" si="239"/>
        <v>0</v>
      </c>
      <c r="AI3812" s="187"/>
      <c r="AJ3812" s="52"/>
      <c r="AK3812" s="156" t="str">
        <f>IFERROR(VLOOKUP($A3812,'Liste planification'!$B$2:$C$105,2,FALSE),"")</f>
        <v/>
      </c>
      <c r="AL3812" s="27"/>
      <c r="AM3812" s="27"/>
    </row>
    <row r="3813" spans="1:39">
      <c r="A3813" s="158"/>
      <c r="B3813" s="159" t="str">
        <f>A3813&amp;"-"&amp;TEXT(COUNTIF($A$5:A3813,A3813),"000")</f>
        <v>-000</v>
      </c>
      <c r="C3813" s="52"/>
      <c r="D3813" s="27"/>
      <c r="E3813" s="28"/>
      <c r="F3813" s="27"/>
      <c r="G3813" s="27"/>
      <c r="H3813" s="52"/>
      <c r="I3813" s="380" t="str">
        <f>IFERROR(VLOOKUP($F3813,'Liste planification'!$V$2:$W$96,2,FALSE),"")</f>
        <v/>
      </c>
      <c r="J3813" s="27"/>
      <c r="K3813" s="27"/>
      <c r="L3813" s="27"/>
      <c r="M3813" s="52"/>
      <c r="N3813" s="52"/>
      <c r="O3813" s="52"/>
      <c r="P3813" s="52"/>
      <c r="Q3813" s="52"/>
      <c r="R3813" s="52"/>
      <c r="S3813" s="52"/>
      <c r="T3813" s="52"/>
      <c r="U3813" s="52"/>
      <c r="V3813" s="52"/>
      <c r="W3813" s="52"/>
      <c r="X3813" s="52"/>
      <c r="Y3813" s="194"/>
      <c r="Z3813" s="776"/>
      <c r="AA3813" s="190"/>
      <c r="AB3813" s="747">
        <f t="shared" si="236"/>
        <v>0</v>
      </c>
      <c r="AC3813" s="748">
        <f t="shared" si="237"/>
        <v>0</v>
      </c>
      <c r="AD3813" s="187"/>
      <c r="AE3813" s="186"/>
      <c r="AF3813" s="190"/>
      <c r="AG3813" s="747">
        <f t="shared" si="238"/>
        <v>0</v>
      </c>
      <c r="AH3813" s="748">
        <f t="shared" si="239"/>
        <v>0</v>
      </c>
      <c r="AI3813" s="187"/>
      <c r="AJ3813" s="52"/>
      <c r="AK3813" s="156" t="str">
        <f>IFERROR(VLOOKUP($A3813,'Liste planification'!$B$2:$C$105,2,FALSE),"")</f>
        <v/>
      </c>
      <c r="AL3813" s="27"/>
      <c r="AM3813" s="27"/>
    </row>
    <row r="3814" spans="1:39">
      <c r="A3814" s="158"/>
      <c r="B3814" s="159" t="str">
        <f>A3814&amp;"-"&amp;TEXT(COUNTIF($A$5:A3814,A3814),"000")</f>
        <v>-000</v>
      </c>
      <c r="C3814" s="52"/>
      <c r="D3814" s="27"/>
      <c r="E3814" s="28"/>
      <c r="F3814" s="27"/>
      <c r="G3814" s="27"/>
      <c r="H3814" s="52"/>
      <c r="I3814" s="380" t="str">
        <f>IFERROR(VLOOKUP($F3814,'Liste planification'!$V$2:$W$96,2,FALSE),"")</f>
        <v/>
      </c>
      <c r="J3814" s="27"/>
      <c r="K3814" s="27"/>
      <c r="L3814" s="27"/>
      <c r="M3814" s="52"/>
      <c r="N3814" s="52"/>
      <c r="O3814" s="52"/>
      <c r="P3814" s="52"/>
      <c r="Q3814" s="52"/>
      <c r="R3814" s="52"/>
      <c r="S3814" s="52"/>
      <c r="T3814" s="52"/>
      <c r="U3814" s="52"/>
      <c r="V3814" s="52"/>
      <c r="W3814" s="52"/>
      <c r="X3814" s="52"/>
      <c r="Y3814" s="194"/>
      <c r="Z3814" s="776"/>
      <c r="AA3814" s="190"/>
      <c r="AB3814" s="747">
        <f t="shared" si="236"/>
        <v>0</v>
      </c>
      <c r="AC3814" s="748">
        <f t="shared" si="237"/>
        <v>0</v>
      </c>
      <c r="AD3814" s="187"/>
      <c r="AE3814" s="186"/>
      <c r="AF3814" s="190"/>
      <c r="AG3814" s="747">
        <f t="shared" si="238"/>
        <v>0</v>
      </c>
      <c r="AH3814" s="748">
        <f t="shared" si="239"/>
        <v>0</v>
      </c>
      <c r="AI3814" s="187"/>
      <c r="AJ3814" s="52"/>
      <c r="AK3814" s="156" t="str">
        <f>IFERROR(VLOOKUP($A3814,'Liste planification'!$B$2:$C$105,2,FALSE),"")</f>
        <v/>
      </c>
      <c r="AL3814" s="27"/>
      <c r="AM3814" s="27"/>
    </row>
    <row r="3815" spans="1:39">
      <c r="A3815" s="158"/>
      <c r="B3815" s="159" t="str">
        <f>A3815&amp;"-"&amp;TEXT(COUNTIF($A$5:A3815,A3815),"000")</f>
        <v>-000</v>
      </c>
      <c r="C3815" s="52"/>
      <c r="D3815" s="27"/>
      <c r="E3815" s="28"/>
      <c r="F3815" s="27"/>
      <c r="G3815" s="27"/>
      <c r="H3815" s="52"/>
      <c r="I3815" s="380" t="str">
        <f>IFERROR(VLOOKUP($F3815,'Liste planification'!$V$2:$W$96,2,FALSE),"")</f>
        <v/>
      </c>
      <c r="J3815" s="27"/>
      <c r="K3815" s="27"/>
      <c r="L3815" s="27"/>
      <c r="M3815" s="52"/>
      <c r="N3815" s="52"/>
      <c r="O3815" s="52"/>
      <c r="P3815" s="52"/>
      <c r="Q3815" s="52"/>
      <c r="R3815" s="52"/>
      <c r="S3815" s="52"/>
      <c r="T3815" s="52"/>
      <c r="U3815" s="52"/>
      <c r="V3815" s="52"/>
      <c r="W3815" s="52"/>
      <c r="X3815" s="52"/>
      <c r="Y3815" s="194"/>
      <c r="Z3815" s="776"/>
      <c r="AA3815" s="190"/>
      <c r="AB3815" s="747">
        <f t="shared" si="236"/>
        <v>0</v>
      </c>
      <c r="AC3815" s="748">
        <f t="shared" si="237"/>
        <v>0</v>
      </c>
      <c r="AD3815" s="187"/>
      <c r="AE3815" s="186"/>
      <c r="AF3815" s="190"/>
      <c r="AG3815" s="747">
        <f t="shared" si="238"/>
        <v>0</v>
      </c>
      <c r="AH3815" s="748">
        <f t="shared" si="239"/>
        <v>0</v>
      </c>
      <c r="AI3815" s="187"/>
      <c r="AJ3815" s="52"/>
      <c r="AK3815" s="156" t="str">
        <f>IFERROR(VLOOKUP($A3815,'Liste planification'!$B$2:$C$105,2,FALSE),"")</f>
        <v/>
      </c>
      <c r="AL3815" s="27"/>
      <c r="AM3815" s="27"/>
    </row>
    <row r="3816" spans="1:39">
      <c r="A3816" s="158"/>
      <c r="B3816" s="159" t="str">
        <f>A3816&amp;"-"&amp;TEXT(COUNTIF($A$5:A3816,A3816),"000")</f>
        <v>-000</v>
      </c>
      <c r="C3816" s="52"/>
      <c r="D3816" s="27"/>
      <c r="E3816" s="28"/>
      <c r="F3816" s="27"/>
      <c r="G3816" s="27"/>
      <c r="H3816" s="52"/>
      <c r="I3816" s="380" t="str">
        <f>IFERROR(VLOOKUP($F3816,'Liste planification'!$V$2:$W$96,2,FALSE),"")</f>
        <v/>
      </c>
      <c r="J3816" s="27"/>
      <c r="K3816" s="27"/>
      <c r="L3816" s="27"/>
      <c r="M3816" s="52"/>
      <c r="N3816" s="52"/>
      <c r="O3816" s="52"/>
      <c r="P3816" s="52"/>
      <c r="Q3816" s="52"/>
      <c r="R3816" s="52"/>
      <c r="S3816" s="52"/>
      <c r="T3816" s="52"/>
      <c r="U3816" s="52"/>
      <c r="V3816" s="52"/>
      <c r="W3816" s="52"/>
      <c r="X3816" s="52"/>
      <c r="Y3816" s="194"/>
      <c r="Z3816" s="776"/>
      <c r="AA3816" s="190"/>
      <c r="AB3816" s="747">
        <f t="shared" si="236"/>
        <v>0</v>
      </c>
      <c r="AC3816" s="748">
        <f t="shared" si="237"/>
        <v>0</v>
      </c>
      <c r="AD3816" s="187"/>
      <c r="AE3816" s="186"/>
      <c r="AF3816" s="190"/>
      <c r="AG3816" s="747">
        <f t="shared" si="238"/>
        <v>0</v>
      </c>
      <c r="AH3816" s="748">
        <f t="shared" si="239"/>
        <v>0</v>
      </c>
      <c r="AI3816" s="187"/>
      <c r="AJ3816" s="52"/>
      <c r="AK3816" s="156" t="str">
        <f>IFERROR(VLOOKUP($A3816,'Liste planification'!$B$2:$C$105,2,FALSE),"")</f>
        <v/>
      </c>
      <c r="AL3816" s="27"/>
      <c r="AM3816" s="27"/>
    </row>
    <row r="3817" spans="1:39">
      <c r="A3817" s="158"/>
      <c r="B3817" s="159" t="str">
        <f>A3817&amp;"-"&amp;TEXT(COUNTIF($A$5:A3817,A3817),"000")</f>
        <v>-000</v>
      </c>
      <c r="C3817" s="52"/>
      <c r="D3817" s="27"/>
      <c r="E3817" s="28"/>
      <c r="F3817" s="27"/>
      <c r="G3817" s="27"/>
      <c r="H3817" s="52"/>
      <c r="I3817" s="380" t="str">
        <f>IFERROR(VLOOKUP($F3817,'Liste planification'!$V$2:$W$96,2,FALSE),"")</f>
        <v/>
      </c>
      <c r="J3817" s="27"/>
      <c r="K3817" s="27"/>
      <c r="L3817" s="27"/>
      <c r="M3817" s="52"/>
      <c r="N3817" s="52"/>
      <c r="O3817" s="52"/>
      <c r="P3817" s="52"/>
      <c r="Q3817" s="52"/>
      <c r="R3817" s="52"/>
      <c r="S3817" s="52"/>
      <c r="T3817" s="52"/>
      <c r="U3817" s="52"/>
      <c r="V3817" s="52"/>
      <c r="W3817" s="52"/>
      <c r="X3817" s="52"/>
      <c r="Y3817" s="194"/>
      <c r="Z3817" s="776"/>
      <c r="AA3817" s="190"/>
      <c r="AB3817" s="747">
        <f t="shared" si="236"/>
        <v>0</v>
      </c>
      <c r="AC3817" s="748">
        <f t="shared" si="237"/>
        <v>0</v>
      </c>
      <c r="AD3817" s="187"/>
      <c r="AE3817" s="186"/>
      <c r="AF3817" s="190"/>
      <c r="AG3817" s="747">
        <f t="shared" si="238"/>
        <v>0</v>
      </c>
      <c r="AH3817" s="748">
        <f t="shared" si="239"/>
        <v>0</v>
      </c>
      <c r="AI3817" s="187"/>
      <c r="AJ3817" s="52"/>
      <c r="AK3817" s="156" t="str">
        <f>IFERROR(VLOOKUP($A3817,'Liste planification'!$B$2:$C$105,2,FALSE),"")</f>
        <v/>
      </c>
      <c r="AL3817" s="27"/>
      <c r="AM3817" s="27"/>
    </row>
    <row r="3818" spans="1:39">
      <c r="A3818" s="158"/>
      <c r="B3818" s="159" t="str">
        <f>A3818&amp;"-"&amp;TEXT(COUNTIF($A$5:A3818,A3818),"000")</f>
        <v>-000</v>
      </c>
      <c r="C3818" s="52"/>
      <c r="D3818" s="27"/>
      <c r="E3818" s="28"/>
      <c r="F3818" s="27"/>
      <c r="G3818" s="27"/>
      <c r="H3818" s="52"/>
      <c r="I3818" s="380" t="str">
        <f>IFERROR(VLOOKUP($F3818,'Liste planification'!$V$2:$W$96,2,FALSE),"")</f>
        <v/>
      </c>
      <c r="J3818" s="27"/>
      <c r="K3818" s="27"/>
      <c r="L3818" s="27"/>
      <c r="M3818" s="52"/>
      <c r="N3818" s="52"/>
      <c r="O3818" s="52"/>
      <c r="P3818" s="52"/>
      <c r="Q3818" s="52"/>
      <c r="R3818" s="52"/>
      <c r="S3818" s="52"/>
      <c r="T3818" s="52"/>
      <c r="U3818" s="52"/>
      <c r="V3818" s="52"/>
      <c r="W3818" s="52"/>
      <c r="X3818" s="52"/>
      <c r="Y3818" s="194"/>
      <c r="Z3818" s="776"/>
      <c r="AA3818" s="190"/>
      <c r="AB3818" s="747">
        <f t="shared" si="236"/>
        <v>0</v>
      </c>
      <c r="AC3818" s="748">
        <f t="shared" si="237"/>
        <v>0</v>
      </c>
      <c r="AD3818" s="187"/>
      <c r="AE3818" s="186"/>
      <c r="AF3818" s="190"/>
      <c r="AG3818" s="747">
        <f t="shared" si="238"/>
        <v>0</v>
      </c>
      <c r="AH3818" s="748">
        <f t="shared" si="239"/>
        <v>0</v>
      </c>
      <c r="AI3818" s="187"/>
      <c r="AJ3818" s="52"/>
      <c r="AK3818" s="156" t="str">
        <f>IFERROR(VLOOKUP($A3818,'Liste planification'!$B$2:$C$105,2,FALSE),"")</f>
        <v/>
      </c>
      <c r="AL3818" s="27"/>
      <c r="AM3818" s="27"/>
    </row>
    <row r="3819" spans="1:39">
      <c r="A3819" s="158"/>
      <c r="B3819" s="159" t="str">
        <f>A3819&amp;"-"&amp;TEXT(COUNTIF($A$5:A3819,A3819),"000")</f>
        <v>-000</v>
      </c>
      <c r="C3819" s="52"/>
      <c r="D3819" s="27"/>
      <c r="E3819" s="28"/>
      <c r="F3819" s="27"/>
      <c r="G3819" s="27"/>
      <c r="H3819" s="52"/>
      <c r="I3819" s="380" t="str">
        <f>IFERROR(VLOOKUP($F3819,'Liste planification'!$V$2:$W$96,2,FALSE),"")</f>
        <v/>
      </c>
      <c r="J3819" s="27"/>
      <c r="K3819" s="27"/>
      <c r="L3819" s="27"/>
      <c r="M3819" s="52"/>
      <c r="N3819" s="52"/>
      <c r="O3819" s="52"/>
      <c r="P3819" s="52"/>
      <c r="Q3819" s="52"/>
      <c r="R3819" s="52"/>
      <c r="S3819" s="52"/>
      <c r="T3819" s="52"/>
      <c r="U3819" s="52"/>
      <c r="V3819" s="52"/>
      <c r="W3819" s="52"/>
      <c r="X3819" s="52"/>
      <c r="Y3819" s="194"/>
      <c r="Z3819" s="776"/>
      <c r="AA3819" s="190"/>
      <c r="AB3819" s="747">
        <f t="shared" si="236"/>
        <v>0</v>
      </c>
      <c r="AC3819" s="748">
        <f t="shared" si="237"/>
        <v>0</v>
      </c>
      <c r="AD3819" s="187"/>
      <c r="AE3819" s="186"/>
      <c r="AF3819" s="190"/>
      <c r="AG3819" s="747">
        <f t="shared" si="238"/>
        <v>0</v>
      </c>
      <c r="AH3819" s="748">
        <f t="shared" si="239"/>
        <v>0</v>
      </c>
      <c r="AI3819" s="187"/>
      <c r="AJ3819" s="52"/>
      <c r="AK3819" s="156" t="str">
        <f>IFERROR(VLOOKUP($A3819,'Liste planification'!$B$2:$C$105,2,FALSE),"")</f>
        <v/>
      </c>
      <c r="AL3819" s="27"/>
      <c r="AM3819" s="27"/>
    </row>
    <row r="3820" spans="1:39">
      <c r="A3820" s="158"/>
      <c r="B3820" s="159" t="str">
        <f>A3820&amp;"-"&amp;TEXT(COUNTIF($A$5:A3820,A3820),"000")</f>
        <v>-000</v>
      </c>
      <c r="C3820" s="52"/>
      <c r="D3820" s="27"/>
      <c r="E3820" s="28"/>
      <c r="F3820" s="27"/>
      <c r="G3820" s="27"/>
      <c r="H3820" s="52"/>
      <c r="I3820" s="380" t="str">
        <f>IFERROR(VLOOKUP($F3820,'Liste planification'!$V$2:$W$96,2,FALSE),"")</f>
        <v/>
      </c>
      <c r="J3820" s="27"/>
      <c r="K3820" s="27"/>
      <c r="L3820" s="27"/>
      <c r="M3820" s="52"/>
      <c r="N3820" s="52"/>
      <c r="O3820" s="52"/>
      <c r="P3820" s="52"/>
      <c r="Q3820" s="52"/>
      <c r="R3820" s="52"/>
      <c r="S3820" s="52"/>
      <c r="T3820" s="52"/>
      <c r="U3820" s="52"/>
      <c r="V3820" s="52"/>
      <c r="W3820" s="52"/>
      <c r="X3820" s="52"/>
      <c r="Y3820" s="194"/>
      <c r="Z3820" s="776"/>
      <c r="AA3820" s="190"/>
      <c r="AB3820" s="747">
        <f t="shared" si="236"/>
        <v>0</v>
      </c>
      <c r="AC3820" s="748">
        <f t="shared" si="237"/>
        <v>0</v>
      </c>
      <c r="AD3820" s="187"/>
      <c r="AE3820" s="186"/>
      <c r="AF3820" s="190"/>
      <c r="AG3820" s="747">
        <f t="shared" si="238"/>
        <v>0</v>
      </c>
      <c r="AH3820" s="748">
        <f t="shared" si="239"/>
        <v>0</v>
      </c>
      <c r="AI3820" s="187"/>
      <c r="AJ3820" s="52"/>
      <c r="AK3820" s="156" t="str">
        <f>IFERROR(VLOOKUP($A3820,'Liste planification'!$B$2:$C$105,2,FALSE),"")</f>
        <v/>
      </c>
      <c r="AL3820" s="27"/>
      <c r="AM3820" s="27"/>
    </row>
    <row r="3821" spans="1:39">
      <c r="A3821" s="158"/>
      <c r="B3821" s="159" t="str">
        <f>A3821&amp;"-"&amp;TEXT(COUNTIF($A$5:A3821,A3821),"000")</f>
        <v>-000</v>
      </c>
      <c r="C3821" s="52"/>
      <c r="D3821" s="27"/>
      <c r="E3821" s="28"/>
      <c r="F3821" s="27"/>
      <c r="G3821" s="27"/>
      <c r="H3821" s="52"/>
      <c r="I3821" s="380" t="str">
        <f>IFERROR(VLOOKUP($F3821,'Liste planification'!$V$2:$W$96,2,FALSE),"")</f>
        <v/>
      </c>
      <c r="J3821" s="27"/>
      <c r="K3821" s="27"/>
      <c r="L3821" s="27"/>
      <c r="M3821" s="52"/>
      <c r="N3821" s="52"/>
      <c r="O3821" s="52"/>
      <c r="P3821" s="52"/>
      <c r="Q3821" s="52"/>
      <c r="R3821" s="52"/>
      <c r="S3821" s="52"/>
      <c r="T3821" s="52"/>
      <c r="U3821" s="52"/>
      <c r="V3821" s="52"/>
      <c r="W3821" s="52"/>
      <c r="X3821" s="52"/>
      <c r="Y3821" s="194"/>
      <c r="Z3821" s="776"/>
      <c r="AA3821" s="190"/>
      <c r="AB3821" s="747">
        <f t="shared" si="236"/>
        <v>0</v>
      </c>
      <c r="AC3821" s="748">
        <f t="shared" si="237"/>
        <v>0</v>
      </c>
      <c r="AD3821" s="187"/>
      <c r="AE3821" s="186"/>
      <c r="AF3821" s="190"/>
      <c r="AG3821" s="747">
        <f t="shared" si="238"/>
        <v>0</v>
      </c>
      <c r="AH3821" s="748">
        <f t="shared" si="239"/>
        <v>0</v>
      </c>
      <c r="AI3821" s="187"/>
      <c r="AJ3821" s="52"/>
      <c r="AK3821" s="156" t="str">
        <f>IFERROR(VLOOKUP($A3821,'Liste planification'!$B$2:$C$105,2,FALSE),"")</f>
        <v/>
      </c>
      <c r="AL3821" s="27"/>
      <c r="AM3821" s="27"/>
    </row>
    <row r="3822" spans="1:39">
      <c r="A3822" s="158"/>
      <c r="B3822" s="159" t="str">
        <f>A3822&amp;"-"&amp;TEXT(COUNTIF($A$5:A3822,A3822),"000")</f>
        <v>-000</v>
      </c>
      <c r="C3822" s="52"/>
      <c r="D3822" s="27"/>
      <c r="E3822" s="28"/>
      <c r="F3822" s="27"/>
      <c r="G3822" s="27"/>
      <c r="H3822" s="52"/>
      <c r="I3822" s="380" t="str">
        <f>IFERROR(VLOOKUP($F3822,'Liste planification'!$V$2:$W$96,2,FALSE),"")</f>
        <v/>
      </c>
      <c r="J3822" s="27"/>
      <c r="K3822" s="27"/>
      <c r="L3822" s="27"/>
      <c r="M3822" s="52"/>
      <c r="N3822" s="52"/>
      <c r="O3822" s="52"/>
      <c r="P3822" s="52"/>
      <c r="Q3822" s="52"/>
      <c r="R3822" s="52"/>
      <c r="S3822" s="52"/>
      <c r="T3822" s="52"/>
      <c r="U3822" s="52"/>
      <c r="V3822" s="52"/>
      <c r="W3822" s="52"/>
      <c r="X3822" s="52"/>
      <c r="Y3822" s="194"/>
      <c r="Z3822" s="776"/>
      <c r="AA3822" s="190"/>
      <c r="AB3822" s="747">
        <f t="shared" si="236"/>
        <v>0</v>
      </c>
      <c r="AC3822" s="748">
        <f t="shared" si="237"/>
        <v>0</v>
      </c>
      <c r="AD3822" s="187"/>
      <c r="AE3822" s="186"/>
      <c r="AF3822" s="190"/>
      <c r="AG3822" s="747">
        <f t="shared" si="238"/>
        <v>0</v>
      </c>
      <c r="AH3822" s="748">
        <f t="shared" si="239"/>
        <v>0</v>
      </c>
      <c r="AI3822" s="187"/>
      <c r="AJ3822" s="52"/>
      <c r="AK3822" s="156" t="str">
        <f>IFERROR(VLOOKUP($A3822,'Liste planification'!$B$2:$C$105,2,FALSE),"")</f>
        <v/>
      </c>
      <c r="AL3822" s="27"/>
      <c r="AM3822" s="27"/>
    </row>
    <row r="3823" spans="1:39">
      <c r="A3823" s="158"/>
      <c r="B3823" s="159" t="str">
        <f>A3823&amp;"-"&amp;TEXT(COUNTIF($A$5:A3823,A3823),"000")</f>
        <v>-000</v>
      </c>
      <c r="C3823" s="52"/>
      <c r="D3823" s="27"/>
      <c r="E3823" s="28"/>
      <c r="F3823" s="27"/>
      <c r="G3823" s="27"/>
      <c r="H3823" s="52"/>
      <c r="I3823" s="380" t="str">
        <f>IFERROR(VLOOKUP($F3823,'Liste planification'!$V$2:$W$96,2,FALSE),"")</f>
        <v/>
      </c>
      <c r="J3823" s="27"/>
      <c r="K3823" s="27"/>
      <c r="L3823" s="27"/>
      <c r="M3823" s="52"/>
      <c r="N3823" s="52"/>
      <c r="O3823" s="52"/>
      <c r="P3823" s="52"/>
      <c r="Q3823" s="52"/>
      <c r="R3823" s="52"/>
      <c r="S3823" s="52"/>
      <c r="T3823" s="52"/>
      <c r="U3823" s="52"/>
      <c r="V3823" s="52"/>
      <c r="W3823" s="52"/>
      <c r="X3823" s="52"/>
      <c r="Y3823" s="194"/>
      <c r="Z3823" s="776"/>
      <c r="AA3823" s="190"/>
      <c r="AB3823" s="747">
        <f t="shared" si="236"/>
        <v>0</v>
      </c>
      <c r="AC3823" s="748">
        <f t="shared" si="237"/>
        <v>0</v>
      </c>
      <c r="AD3823" s="187"/>
      <c r="AE3823" s="186"/>
      <c r="AF3823" s="190"/>
      <c r="AG3823" s="747">
        <f t="shared" si="238"/>
        <v>0</v>
      </c>
      <c r="AH3823" s="748">
        <f t="shared" si="239"/>
        <v>0</v>
      </c>
      <c r="AI3823" s="187"/>
      <c r="AJ3823" s="52"/>
      <c r="AK3823" s="156" t="str">
        <f>IFERROR(VLOOKUP($A3823,'Liste planification'!$B$2:$C$105,2,FALSE),"")</f>
        <v/>
      </c>
      <c r="AL3823" s="27"/>
      <c r="AM3823" s="27"/>
    </row>
    <row r="3824" spans="1:39">
      <c r="A3824" s="158"/>
      <c r="B3824" s="159" t="str">
        <f>A3824&amp;"-"&amp;TEXT(COUNTIF($A$5:A3824,A3824),"000")</f>
        <v>-000</v>
      </c>
      <c r="C3824" s="52"/>
      <c r="D3824" s="27"/>
      <c r="E3824" s="28"/>
      <c r="F3824" s="27"/>
      <c r="G3824" s="27"/>
      <c r="H3824" s="52"/>
      <c r="I3824" s="380" t="str">
        <f>IFERROR(VLOOKUP($F3824,'Liste planification'!$V$2:$W$96,2,FALSE),"")</f>
        <v/>
      </c>
      <c r="J3824" s="27"/>
      <c r="K3824" s="27"/>
      <c r="L3824" s="27"/>
      <c r="M3824" s="52"/>
      <c r="N3824" s="52"/>
      <c r="O3824" s="52"/>
      <c r="P3824" s="52"/>
      <c r="Q3824" s="52"/>
      <c r="R3824" s="52"/>
      <c r="S3824" s="52"/>
      <c r="T3824" s="52"/>
      <c r="U3824" s="52"/>
      <c r="V3824" s="52"/>
      <c r="W3824" s="52"/>
      <c r="X3824" s="52"/>
      <c r="Y3824" s="194"/>
      <c r="Z3824" s="776"/>
      <c r="AA3824" s="190"/>
      <c r="AB3824" s="747">
        <f t="shared" si="236"/>
        <v>0</v>
      </c>
      <c r="AC3824" s="748">
        <f t="shared" si="237"/>
        <v>0</v>
      </c>
      <c r="AD3824" s="187"/>
      <c r="AE3824" s="186"/>
      <c r="AF3824" s="190"/>
      <c r="AG3824" s="747">
        <f t="shared" si="238"/>
        <v>0</v>
      </c>
      <c r="AH3824" s="748">
        <f t="shared" si="239"/>
        <v>0</v>
      </c>
      <c r="AI3824" s="187"/>
      <c r="AJ3824" s="52"/>
      <c r="AK3824" s="156" t="str">
        <f>IFERROR(VLOOKUP($A3824,'Liste planification'!$B$2:$C$105,2,FALSE),"")</f>
        <v/>
      </c>
      <c r="AL3824" s="27"/>
      <c r="AM3824" s="27"/>
    </row>
    <row r="3825" spans="1:39">
      <c r="A3825" s="158"/>
      <c r="B3825" s="159" t="str">
        <f>A3825&amp;"-"&amp;TEXT(COUNTIF($A$5:A3825,A3825),"000")</f>
        <v>-000</v>
      </c>
      <c r="C3825" s="52"/>
      <c r="D3825" s="27"/>
      <c r="E3825" s="28"/>
      <c r="F3825" s="27"/>
      <c r="G3825" s="27"/>
      <c r="H3825" s="52"/>
      <c r="I3825" s="380" t="str">
        <f>IFERROR(VLOOKUP($F3825,'Liste planification'!$V$2:$W$96,2,FALSE),"")</f>
        <v/>
      </c>
      <c r="J3825" s="27"/>
      <c r="K3825" s="27"/>
      <c r="L3825" s="27"/>
      <c r="M3825" s="52"/>
      <c r="N3825" s="52"/>
      <c r="O3825" s="52"/>
      <c r="P3825" s="52"/>
      <c r="Q3825" s="52"/>
      <c r="R3825" s="52"/>
      <c r="S3825" s="52"/>
      <c r="T3825" s="52"/>
      <c r="U3825" s="52"/>
      <c r="V3825" s="52"/>
      <c r="W3825" s="52"/>
      <c r="X3825" s="52"/>
      <c r="Y3825" s="194"/>
      <c r="Z3825" s="776"/>
      <c r="AA3825" s="190"/>
      <c r="AB3825" s="747">
        <f t="shared" si="236"/>
        <v>0</v>
      </c>
      <c r="AC3825" s="748">
        <f t="shared" si="237"/>
        <v>0</v>
      </c>
      <c r="AD3825" s="187"/>
      <c r="AE3825" s="186"/>
      <c r="AF3825" s="190"/>
      <c r="AG3825" s="747">
        <f t="shared" si="238"/>
        <v>0</v>
      </c>
      <c r="AH3825" s="748">
        <f t="shared" si="239"/>
        <v>0</v>
      </c>
      <c r="AI3825" s="187"/>
      <c r="AJ3825" s="52"/>
      <c r="AK3825" s="156" t="str">
        <f>IFERROR(VLOOKUP($A3825,'Liste planification'!$B$2:$C$105,2,FALSE),"")</f>
        <v/>
      </c>
      <c r="AL3825" s="27"/>
      <c r="AM3825" s="27"/>
    </row>
    <row r="3826" spans="1:39">
      <c r="A3826" s="158"/>
      <c r="B3826" s="159" t="str">
        <f>A3826&amp;"-"&amp;TEXT(COUNTIF($A$5:A3826,A3826),"000")</f>
        <v>-000</v>
      </c>
      <c r="C3826" s="52"/>
      <c r="D3826" s="27"/>
      <c r="E3826" s="28"/>
      <c r="F3826" s="27"/>
      <c r="G3826" s="27"/>
      <c r="H3826" s="52"/>
      <c r="I3826" s="380" t="str">
        <f>IFERROR(VLOOKUP($F3826,'Liste planification'!$V$2:$W$96,2,FALSE),"")</f>
        <v/>
      </c>
      <c r="J3826" s="27"/>
      <c r="K3826" s="27"/>
      <c r="L3826" s="27"/>
      <c r="M3826" s="52"/>
      <c r="N3826" s="52"/>
      <c r="O3826" s="52"/>
      <c r="P3826" s="52"/>
      <c r="Q3826" s="52"/>
      <c r="R3826" s="52"/>
      <c r="S3826" s="52"/>
      <c r="T3826" s="52"/>
      <c r="U3826" s="52"/>
      <c r="V3826" s="52"/>
      <c r="W3826" s="52"/>
      <c r="X3826" s="52"/>
      <c r="Y3826" s="194"/>
      <c r="Z3826" s="776"/>
      <c r="AA3826" s="190"/>
      <c r="AB3826" s="747">
        <f t="shared" si="236"/>
        <v>0</v>
      </c>
      <c r="AC3826" s="748">
        <f t="shared" si="237"/>
        <v>0</v>
      </c>
      <c r="AD3826" s="187"/>
      <c r="AE3826" s="186"/>
      <c r="AF3826" s="190"/>
      <c r="AG3826" s="747">
        <f t="shared" si="238"/>
        <v>0</v>
      </c>
      <c r="AH3826" s="748">
        <f t="shared" si="239"/>
        <v>0</v>
      </c>
      <c r="AI3826" s="187"/>
      <c r="AJ3826" s="52"/>
      <c r="AK3826" s="156" t="str">
        <f>IFERROR(VLOOKUP($A3826,'Liste planification'!$B$2:$C$105,2,FALSE),"")</f>
        <v/>
      </c>
      <c r="AL3826" s="27"/>
      <c r="AM3826" s="27"/>
    </row>
    <row r="3827" spans="1:39">
      <c r="A3827" s="158"/>
      <c r="B3827" s="159" t="str">
        <f>A3827&amp;"-"&amp;TEXT(COUNTIF($A$5:A3827,A3827),"000")</f>
        <v>-000</v>
      </c>
      <c r="C3827" s="52"/>
      <c r="D3827" s="27"/>
      <c r="E3827" s="28"/>
      <c r="F3827" s="27"/>
      <c r="G3827" s="27"/>
      <c r="H3827" s="52"/>
      <c r="I3827" s="380" t="str">
        <f>IFERROR(VLOOKUP($F3827,'Liste planification'!$V$2:$W$96,2,FALSE),"")</f>
        <v/>
      </c>
      <c r="J3827" s="27"/>
      <c r="K3827" s="27"/>
      <c r="L3827" s="27"/>
      <c r="M3827" s="52"/>
      <c r="N3827" s="52"/>
      <c r="O3827" s="52"/>
      <c r="P3827" s="52"/>
      <c r="Q3827" s="52"/>
      <c r="R3827" s="52"/>
      <c r="S3827" s="52"/>
      <c r="T3827" s="52"/>
      <c r="U3827" s="52"/>
      <c r="V3827" s="52"/>
      <c r="W3827" s="52"/>
      <c r="X3827" s="52"/>
      <c r="Y3827" s="194"/>
      <c r="Z3827" s="776"/>
      <c r="AA3827" s="190"/>
      <c r="AB3827" s="747">
        <f t="shared" si="236"/>
        <v>0</v>
      </c>
      <c r="AC3827" s="748">
        <f t="shared" si="237"/>
        <v>0</v>
      </c>
      <c r="AD3827" s="187"/>
      <c r="AE3827" s="186"/>
      <c r="AF3827" s="190"/>
      <c r="AG3827" s="747">
        <f t="shared" si="238"/>
        <v>0</v>
      </c>
      <c r="AH3827" s="748">
        <f t="shared" si="239"/>
        <v>0</v>
      </c>
      <c r="AI3827" s="187"/>
      <c r="AJ3827" s="52"/>
      <c r="AK3827" s="156" t="str">
        <f>IFERROR(VLOOKUP($A3827,'Liste planification'!$B$2:$C$105,2,FALSE),"")</f>
        <v/>
      </c>
      <c r="AL3827" s="27"/>
      <c r="AM3827" s="27"/>
    </row>
    <row r="3828" spans="1:39">
      <c r="A3828" s="158"/>
      <c r="B3828" s="159" t="str">
        <f>A3828&amp;"-"&amp;TEXT(COUNTIF($A$5:A3828,A3828),"000")</f>
        <v>-000</v>
      </c>
      <c r="C3828" s="52"/>
      <c r="D3828" s="27"/>
      <c r="E3828" s="28"/>
      <c r="F3828" s="27"/>
      <c r="G3828" s="27"/>
      <c r="H3828" s="52"/>
      <c r="I3828" s="380" t="str">
        <f>IFERROR(VLOOKUP($F3828,'Liste planification'!$V$2:$W$96,2,FALSE),"")</f>
        <v/>
      </c>
      <c r="J3828" s="27"/>
      <c r="K3828" s="27"/>
      <c r="L3828" s="27"/>
      <c r="M3828" s="52"/>
      <c r="N3828" s="52"/>
      <c r="O3828" s="52"/>
      <c r="P3828" s="52"/>
      <c r="Q3828" s="52"/>
      <c r="R3828" s="52"/>
      <c r="S3828" s="52"/>
      <c r="T3828" s="52"/>
      <c r="U3828" s="52"/>
      <c r="V3828" s="52"/>
      <c r="W3828" s="52"/>
      <c r="X3828" s="52"/>
      <c r="Y3828" s="194"/>
      <c r="Z3828" s="776"/>
      <c r="AA3828" s="190"/>
      <c r="AB3828" s="747">
        <f t="shared" ref="AB3828:AB3891" si="240">AA3828/$AB$1</f>
        <v>0</v>
      </c>
      <c r="AC3828" s="748">
        <f t="shared" ref="AC3828:AC3891" si="241">AA3828/$AC$1</f>
        <v>0</v>
      </c>
      <c r="AD3828" s="187"/>
      <c r="AE3828" s="186"/>
      <c r="AF3828" s="190"/>
      <c r="AG3828" s="747">
        <f t="shared" ref="AG3828:AG3891" si="242">AF3828/$AB$1</f>
        <v>0</v>
      </c>
      <c r="AH3828" s="748">
        <f t="shared" ref="AH3828:AH3891" si="243">AF3828/$AC$1</f>
        <v>0</v>
      </c>
      <c r="AI3828" s="187"/>
      <c r="AJ3828" s="52"/>
      <c r="AK3828" s="156" t="str">
        <f>IFERROR(VLOOKUP($A3828,'Liste planification'!$B$2:$C$105,2,FALSE),"")</f>
        <v/>
      </c>
      <c r="AL3828" s="27"/>
      <c r="AM3828" s="27"/>
    </row>
    <row r="3829" spans="1:39">
      <c r="A3829" s="158"/>
      <c r="B3829" s="159" t="str">
        <f>A3829&amp;"-"&amp;TEXT(COUNTIF($A$5:A3829,A3829),"000")</f>
        <v>-000</v>
      </c>
      <c r="C3829" s="52"/>
      <c r="D3829" s="27"/>
      <c r="E3829" s="28"/>
      <c r="F3829" s="27"/>
      <c r="G3829" s="27"/>
      <c r="H3829" s="52"/>
      <c r="I3829" s="380" t="str">
        <f>IFERROR(VLOOKUP($F3829,'Liste planification'!$V$2:$W$96,2,FALSE),"")</f>
        <v/>
      </c>
      <c r="J3829" s="27"/>
      <c r="K3829" s="27"/>
      <c r="L3829" s="27"/>
      <c r="M3829" s="52"/>
      <c r="N3829" s="52"/>
      <c r="O3829" s="52"/>
      <c r="P3829" s="52"/>
      <c r="Q3829" s="52"/>
      <c r="R3829" s="52"/>
      <c r="S3829" s="52"/>
      <c r="T3829" s="52"/>
      <c r="U3829" s="52"/>
      <c r="V3829" s="52"/>
      <c r="W3829" s="52"/>
      <c r="X3829" s="52"/>
      <c r="Y3829" s="194"/>
      <c r="Z3829" s="776"/>
      <c r="AA3829" s="190"/>
      <c r="AB3829" s="747">
        <f t="shared" si="240"/>
        <v>0</v>
      </c>
      <c r="AC3829" s="748">
        <f t="shared" si="241"/>
        <v>0</v>
      </c>
      <c r="AD3829" s="187"/>
      <c r="AE3829" s="186"/>
      <c r="AF3829" s="190"/>
      <c r="AG3829" s="747">
        <f t="shared" si="242"/>
        <v>0</v>
      </c>
      <c r="AH3829" s="748">
        <f t="shared" si="243"/>
        <v>0</v>
      </c>
      <c r="AI3829" s="187"/>
      <c r="AJ3829" s="52"/>
      <c r="AK3829" s="156" t="str">
        <f>IFERROR(VLOOKUP($A3829,'Liste planification'!$B$2:$C$105,2,FALSE),"")</f>
        <v/>
      </c>
      <c r="AL3829" s="27"/>
      <c r="AM3829" s="27"/>
    </row>
    <row r="3830" spans="1:39">
      <c r="A3830" s="158"/>
      <c r="B3830" s="159" t="str">
        <f>A3830&amp;"-"&amp;TEXT(COUNTIF($A$5:A3830,A3830),"000")</f>
        <v>-000</v>
      </c>
      <c r="C3830" s="52"/>
      <c r="D3830" s="27"/>
      <c r="E3830" s="28"/>
      <c r="F3830" s="27"/>
      <c r="G3830" s="27"/>
      <c r="H3830" s="52"/>
      <c r="I3830" s="380" t="str">
        <f>IFERROR(VLOOKUP($F3830,'Liste planification'!$V$2:$W$96,2,FALSE),"")</f>
        <v/>
      </c>
      <c r="J3830" s="27"/>
      <c r="K3830" s="27"/>
      <c r="L3830" s="27"/>
      <c r="M3830" s="52"/>
      <c r="N3830" s="52"/>
      <c r="O3830" s="52"/>
      <c r="P3830" s="52"/>
      <c r="Q3830" s="52"/>
      <c r="R3830" s="52"/>
      <c r="S3830" s="52"/>
      <c r="T3830" s="52"/>
      <c r="U3830" s="52"/>
      <c r="V3830" s="52"/>
      <c r="W3830" s="52"/>
      <c r="X3830" s="52"/>
      <c r="Y3830" s="194"/>
      <c r="Z3830" s="776"/>
      <c r="AA3830" s="190"/>
      <c r="AB3830" s="747">
        <f t="shared" si="240"/>
        <v>0</v>
      </c>
      <c r="AC3830" s="748">
        <f t="shared" si="241"/>
        <v>0</v>
      </c>
      <c r="AD3830" s="187"/>
      <c r="AE3830" s="186"/>
      <c r="AF3830" s="190"/>
      <c r="AG3830" s="747">
        <f t="shared" si="242"/>
        <v>0</v>
      </c>
      <c r="AH3830" s="748">
        <f t="shared" si="243"/>
        <v>0</v>
      </c>
      <c r="AI3830" s="187"/>
      <c r="AJ3830" s="52"/>
      <c r="AK3830" s="156" t="str">
        <f>IFERROR(VLOOKUP($A3830,'Liste planification'!$B$2:$C$105,2,FALSE),"")</f>
        <v/>
      </c>
      <c r="AL3830" s="27"/>
      <c r="AM3830" s="27"/>
    </row>
    <row r="3831" spans="1:39">
      <c r="A3831" s="158"/>
      <c r="B3831" s="159" t="str">
        <f>A3831&amp;"-"&amp;TEXT(COUNTIF($A$5:A3831,A3831),"000")</f>
        <v>-000</v>
      </c>
      <c r="C3831" s="52"/>
      <c r="D3831" s="27"/>
      <c r="E3831" s="28"/>
      <c r="F3831" s="27"/>
      <c r="G3831" s="27"/>
      <c r="H3831" s="52"/>
      <c r="I3831" s="380" t="str">
        <f>IFERROR(VLOOKUP($F3831,'Liste planification'!$V$2:$W$96,2,FALSE),"")</f>
        <v/>
      </c>
      <c r="J3831" s="27"/>
      <c r="K3831" s="27"/>
      <c r="L3831" s="27"/>
      <c r="M3831" s="52"/>
      <c r="N3831" s="52"/>
      <c r="O3831" s="52"/>
      <c r="P3831" s="52"/>
      <c r="Q3831" s="52"/>
      <c r="R3831" s="52"/>
      <c r="S3831" s="52"/>
      <c r="T3831" s="52"/>
      <c r="U3831" s="52"/>
      <c r="V3831" s="52"/>
      <c r="W3831" s="52"/>
      <c r="X3831" s="52"/>
      <c r="Y3831" s="194"/>
      <c r="Z3831" s="776"/>
      <c r="AA3831" s="190"/>
      <c r="AB3831" s="747">
        <f t="shared" si="240"/>
        <v>0</v>
      </c>
      <c r="AC3831" s="748">
        <f t="shared" si="241"/>
        <v>0</v>
      </c>
      <c r="AD3831" s="187"/>
      <c r="AE3831" s="186"/>
      <c r="AF3831" s="190"/>
      <c r="AG3831" s="747">
        <f t="shared" si="242"/>
        <v>0</v>
      </c>
      <c r="AH3831" s="748">
        <f t="shared" si="243"/>
        <v>0</v>
      </c>
      <c r="AI3831" s="187"/>
      <c r="AJ3831" s="52"/>
      <c r="AK3831" s="156" t="str">
        <f>IFERROR(VLOOKUP($A3831,'Liste planification'!$B$2:$C$105,2,FALSE),"")</f>
        <v/>
      </c>
      <c r="AL3831" s="27"/>
      <c r="AM3831" s="27"/>
    </row>
    <row r="3832" spans="1:39">
      <c r="A3832" s="158"/>
      <c r="B3832" s="159" t="str">
        <f>A3832&amp;"-"&amp;TEXT(COUNTIF($A$5:A3832,A3832),"000")</f>
        <v>-000</v>
      </c>
      <c r="C3832" s="52"/>
      <c r="D3832" s="27"/>
      <c r="E3832" s="28"/>
      <c r="F3832" s="27"/>
      <c r="G3832" s="27"/>
      <c r="H3832" s="52"/>
      <c r="I3832" s="380" t="str">
        <f>IFERROR(VLOOKUP($F3832,'Liste planification'!$V$2:$W$96,2,FALSE),"")</f>
        <v/>
      </c>
      <c r="J3832" s="27"/>
      <c r="K3832" s="27"/>
      <c r="L3832" s="27"/>
      <c r="M3832" s="52"/>
      <c r="N3832" s="52"/>
      <c r="O3832" s="52"/>
      <c r="P3832" s="52"/>
      <c r="Q3832" s="52"/>
      <c r="R3832" s="52"/>
      <c r="S3832" s="52"/>
      <c r="T3832" s="52"/>
      <c r="U3832" s="52"/>
      <c r="V3832" s="52"/>
      <c r="W3832" s="52"/>
      <c r="X3832" s="52"/>
      <c r="Y3832" s="194"/>
      <c r="Z3832" s="776"/>
      <c r="AA3832" s="190"/>
      <c r="AB3832" s="747">
        <f t="shared" si="240"/>
        <v>0</v>
      </c>
      <c r="AC3832" s="748">
        <f t="shared" si="241"/>
        <v>0</v>
      </c>
      <c r="AD3832" s="187"/>
      <c r="AE3832" s="186"/>
      <c r="AF3832" s="190"/>
      <c r="AG3832" s="747">
        <f t="shared" si="242"/>
        <v>0</v>
      </c>
      <c r="AH3832" s="748">
        <f t="shared" si="243"/>
        <v>0</v>
      </c>
      <c r="AI3832" s="187"/>
      <c r="AJ3832" s="52"/>
      <c r="AK3832" s="156" t="str">
        <f>IFERROR(VLOOKUP($A3832,'Liste planification'!$B$2:$C$105,2,FALSE),"")</f>
        <v/>
      </c>
      <c r="AL3832" s="27"/>
      <c r="AM3832" s="27"/>
    </row>
    <row r="3833" spans="1:39">
      <c r="A3833" s="158"/>
      <c r="B3833" s="159" t="str">
        <f>A3833&amp;"-"&amp;TEXT(COUNTIF($A$5:A3833,A3833),"000")</f>
        <v>-000</v>
      </c>
      <c r="C3833" s="52"/>
      <c r="D3833" s="27"/>
      <c r="E3833" s="28"/>
      <c r="F3833" s="27"/>
      <c r="G3833" s="27"/>
      <c r="H3833" s="52"/>
      <c r="I3833" s="380" t="str">
        <f>IFERROR(VLOOKUP($F3833,'Liste planification'!$V$2:$W$96,2,FALSE),"")</f>
        <v/>
      </c>
      <c r="J3833" s="27"/>
      <c r="K3833" s="27"/>
      <c r="L3833" s="27"/>
      <c r="M3833" s="52"/>
      <c r="N3833" s="52"/>
      <c r="O3833" s="52"/>
      <c r="P3833" s="52"/>
      <c r="Q3833" s="52"/>
      <c r="R3833" s="52"/>
      <c r="S3833" s="52"/>
      <c r="T3833" s="52"/>
      <c r="U3833" s="52"/>
      <c r="V3833" s="52"/>
      <c r="W3833" s="52"/>
      <c r="X3833" s="52"/>
      <c r="Y3833" s="194"/>
      <c r="Z3833" s="776"/>
      <c r="AA3833" s="190"/>
      <c r="AB3833" s="747">
        <f t="shared" si="240"/>
        <v>0</v>
      </c>
      <c r="AC3833" s="748">
        <f t="shared" si="241"/>
        <v>0</v>
      </c>
      <c r="AD3833" s="187"/>
      <c r="AE3833" s="186"/>
      <c r="AF3833" s="190"/>
      <c r="AG3833" s="747">
        <f t="shared" si="242"/>
        <v>0</v>
      </c>
      <c r="AH3833" s="748">
        <f t="shared" si="243"/>
        <v>0</v>
      </c>
      <c r="AI3833" s="187"/>
      <c r="AJ3833" s="52"/>
      <c r="AK3833" s="156" t="str">
        <f>IFERROR(VLOOKUP($A3833,'Liste planification'!$B$2:$C$105,2,FALSE),"")</f>
        <v/>
      </c>
      <c r="AL3833" s="27"/>
      <c r="AM3833" s="27"/>
    </row>
    <row r="3834" spans="1:39">
      <c r="A3834" s="158"/>
      <c r="B3834" s="159" t="str">
        <f>A3834&amp;"-"&amp;TEXT(COUNTIF($A$5:A3834,A3834),"000")</f>
        <v>-000</v>
      </c>
      <c r="C3834" s="52"/>
      <c r="D3834" s="27"/>
      <c r="E3834" s="28"/>
      <c r="F3834" s="27"/>
      <c r="G3834" s="27"/>
      <c r="H3834" s="52"/>
      <c r="I3834" s="380" t="str">
        <f>IFERROR(VLOOKUP($F3834,'Liste planification'!$V$2:$W$96,2,FALSE),"")</f>
        <v/>
      </c>
      <c r="J3834" s="27"/>
      <c r="K3834" s="27"/>
      <c r="L3834" s="27"/>
      <c r="M3834" s="52"/>
      <c r="N3834" s="52"/>
      <c r="O3834" s="52"/>
      <c r="P3834" s="52"/>
      <c r="Q3834" s="52"/>
      <c r="R3834" s="52"/>
      <c r="S3834" s="52"/>
      <c r="T3834" s="52"/>
      <c r="U3834" s="52"/>
      <c r="V3834" s="52"/>
      <c r="W3834" s="52"/>
      <c r="X3834" s="52"/>
      <c r="Y3834" s="194"/>
      <c r="Z3834" s="776"/>
      <c r="AA3834" s="190"/>
      <c r="AB3834" s="747">
        <f t="shared" si="240"/>
        <v>0</v>
      </c>
      <c r="AC3834" s="748">
        <f t="shared" si="241"/>
        <v>0</v>
      </c>
      <c r="AD3834" s="187"/>
      <c r="AE3834" s="186"/>
      <c r="AF3834" s="190"/>
      <c r="AG3834" s="747">
        <f t="shared" si="242"/>
        <v>0</v>
      </c>
      <c r="AH3834" s="748">
        <f t="shared" si="243"/>
        <v>0</v>
      </c>
      <c r="AI3834" s="187"/>
      <c r="AJ3834" s="52"/>
      <c r="AK3834" s="156" t="str">
        <f>IFERROR(VLOOKUP($A3834,'Liste planification'!$B$2:$C$105,2,FALSE),"")</f>
        <v/>
      </c>
      <c r="AL3834" s="27"/>
      <c r="AM3834" s="27"/>
    </row>
    <row r="3835" spans="1:39">
      <c r="A3835" s="158"/>
      <c r="B3835" s="159" t="str">
        <f>A3835&amp;"-"&amp;TEXT(COUNTIF($A$5:A3835,A3835),"000")</f>
        <v>-000</v>
      </c>
      <c r="C3835" s="52"/>
      <c r="D3835" s="27"/>
      <c r="E3835" s="28"/>
      <c r="F3835" s="27"/>
      <c r="G3835" s="27"/>
      <c r="H3835" s="52"/>
      <c r="I3835" s="380" t="str">
        <f>IFERROR(VLOOKUP($F3835,'Liste planification'!$V$2:$W$96,2,FALSE),"")</f>
        <v/>
      </c>
      <c r="J3835" s="27"/>
      <c r="K3835" s="27"/>
      <c r="L3835" s="27"/>
      <c r="M3835" s="52"/>
      <c r="N3835" s="52"/>
      <c r="O3835" s="52"/>
      <c r="P3835" s="52"/>
      <c r="Q3835" s="52"/>
      <c r="R3835" s="52"/>
      <c r="S3835" s="52"/>
      <c r="T3835" s="52"/>
      <c r="U3835" s="52"/>
      <c r="V3835" s="52"/>
      <c r="W3835" s="52"/>
      <c r="X3835" s="52"/>
      <c r="Y3835" s="194"/>
      <c r="Z3835" s="776"/>
      <c r="AA3835" s="190"/>
      <c r="AB3835" s="747">
        <f t="shared" si="240"/>
        <v>0</v>
      </c>
      <c r="AC3835" s="748">
        <f t="shared" si="241"/>
        <v>0</v>
      </c>
      <c r="AD3835" s="187"/>
      <c r="AE3835" s="186"/>
      <c r="AF3835" s="190"/>
      <c r="AG3835" s="747">
        <f t="shared" si="242"/>
        <v>0</v>
      </c>
      <c r="AH3835" s="748">
        <f t="shared" si="243"/>
        <v>0</v>
      </c>
      <c r="AI3835" s="187"/>
      <c r="AJ3835" s="52"/>
      <c r="AK3835" s="156" t="str">
        <f>IFERROR(VLOOKUP($A3835,'Liste planification'!$B$2:$C$105,2,FALSE),"")</f>
        <v/>
      </c>
      <c r="AL3835" s="27"/>
      <c r="AM3835" s="27"/>
    </row>
    <row r="3836" spans="1:39">
      <c r="A3836" s="158"/>
      <c r="B3836" s="159" t="str">
        <f>A3836&amp;"-"&amp;TEXT(COUNTIF($A$5:A3836,A3836),"000")</f>
        <v>-000</v>
      </c>
      <c r="C3836" s="52"/>
      <c r="D3836" s="27"/>
      <c r="E3836" s="28"/>
      <c r="F3836" s="27"/>
      <c r="G3836" s="27"/>
      <c r="H3836" s="52"/>
      <c r="I3836" s="380" t="str">
        <f>IFERROR(VLOOKUP($F3836,'Liste planification'!$V$2:$W$96,2,FALSE),"")</f>
        <v/>
      </c>
      <c r="J3836" s="27"/>
      <c r="K3836" s="27"/>
      <c r="L3836" s="27"/>
      <c r="M3836" s="52"/>
      <c r="N3836" s="52"/>
      <c r="O3836" s="52"/>
      <c r="P3836" s="52"/>
      <c r="Q3836" s="52"/>
      <c r="R3836" s="52"/>
      <c r="S3836" s="52"/>
      <c r="T3836" s="52"/>
      <c r="U3836" s="52"/>
      <c r="V3836" s="52"/>
      <c r="W3836" s="52"/>
      <c r="X3836" s="52"/>
      <c r="Y3836" s="194"/>
      <c r="Z3836" s="776"/>
      <c r="AA3836" s="190"/>
      <c r="AB3836" s="747">
        <f t="shared" si="240"/>
        <v>0</v>
      </c>
      <c r="AC3836" s="748">
        <f t="shared" si="241"/>
        <v>0</v>
      </c>
      <c r="AD3836" s="187"/>
      <c r="AE3836" s="186"/>
      <c r="AF3836" s="190"/>
      <c r="AG3836" s="747">
        <f t="shared" si="242"/>
        <v>0</v>
      </c>
      <c r="AH3836" s="748">
        <f t="shared" si="243"/>
        <v>0</v>
      </c>
      <c r="AI3836" s="187"/>
      <c r="AJ3836" s="52"/>
      <c r="AK3836" s="156" t="str">
        <f>IFERROR(VLOOKUP($A3836,'Liste planification'!$B$2:$C$105,2,FALSE),"")</f>
        <v/>
      </c>
      <c r="AL3836" s="27"/>
      <c r="AM3836" s="27"/>
    </row>
    <row r="3837" spans="1:39">
      <c r="A3837" s="158"/>
      <c r="B3837" s="159" t="str">
        <f>A3837&amp;"-"&amp;TEXT(COUNTIF($A$5:A3837,A3837),"000")</f>
        <v>-000</v>
      </c>
      <c r="C3837" s="52"/>
      <c r="D3837" s="27"/>
      <c r="E3837" s="28"/>
      <c r="F3837" s="27"/>
      <c r="G3837" s="27"/>
      <c r="H3837" s="52"/>
      <c r="I3837" s="380" t="str">
        <f>IFERROR(VLOOKUP($F3837,'Liste planification'!$V$2:$W$96,2,FALSE),"")</f>
        <v/>
      </c>
      <c r="J3837" s="27"/>
      <c r="K3837" s="27"/>
      <c r="L3837" s="27"/>
      <c r="M3837" s="52"/>
      <c r="N3837" s="52"/>
      <c r="O3837" s="52"/>
      <c r="P3837" s="52"/>
      <c r="Q3837" s="52"/>
      <c r="R3837" s="52"/>
      <c r="S3837" s="52"/>
      <c r="T3837" s="52"/>
      <c r="U3837" s="52"/>
      <c r="V3837" s="52"/>
      <c r="W3837" s="52"/>
      <c r="X3837" s="52"/>
      <c r="Y3837" s="194"/>
      <c r="Z3837" s="776"/>
      <c r="AA3837" s="190"/>
      <c r="AB3837" s="747">
        <f t="shared" si="240"/>
        <v>0</v>
      </c>
      <c r="AC3837" s="748">
        <f t="shared" si="241"/>
        <v>0</v>
      </c>
      <c r="AD3837" s="187"/>
      <c r="AE3837" s="186"/>
      <c r="AF3837" s="190"/>
      <c r="AG3837" s="747">
        <f t="shared" si="242"/>
        <v>0</v>
      </c>
      <c r="AH3837" s="748">
        <f t="shared" si="243"/>
        <v>0</v>
      </c>
      <c r="AI3837" s="187"/>
      <c r="AJ3837" s="52"/>
      <c r="AK3837" s="156" t="str">
        <f>IFERROR(VLOOKUP($A3837,'Liste planification'!$B$2:$C$105,2,FALSE),"")</f>
        <v/>
      </c>
      <c r="AL3837" s="27"/>
      <c r="AM3837" s="27"/>
    </row>
    <row r="3838" spans="1:39">
      <c r="A3838" s="158"/>
      <c r="B3838" s="159" t="str">
        <f>A3838&amp;"-"&amp;TEXT(COUNTIF($A$5:A3838,A3838),"000")</f>
        <v>-000</v>
      </c>
      <c r="C3838" s="52"/>
      <c r="D3838" s="27"/>
      <c r="E3838" s="28"/>
      <c r="F3838" s="27"/>
      <c r="G3838" s="27"/>
      <c r="H3838" s="52"/>
      <c r="I3838" s="380" t="str">
        <f>IFERROR(VLOOKUP($F3838,'Liste planification'!$V$2:$W$96,2,FALSE),"")</f>
        <v/>
      </c>
      <c r="J3838" s="27"/>
      <c r="K3838" s="27"/>
      <c r="L3838" s="27"/>
      <c r="M3838" s="52"/>
      <c r="N3838" s="52"/>
      <c r="O3838" s="52"/>
      <c r="P3838" s="52"/>
      <c r="Q3838" s="52"/>
      <c r="R3838" s="52"/>
      <c r="S3838" s="52"/>
      <c r="T3838" s="52"/>
      <c r="U3838" s="52"/>
      <c r="V3838" s="52"/>
      <c r="W3838" s="52"/>
      <c r="X3838" s="52"/>
      <c r="Y3838" s="194"/>
      <c r="Z3838" s="776"/>
      <c r="AA3838" s="190"/>
      <c r="AB3838" s="747">
        <f t="shared" si="240"/>
        <v>0</v>
      </c>
      <c r="AC3838" s="748">
        <f t="shared" si="241"/>
        <v>0</v>
      </c>
      <c r="AD3838" s="187"/>
      <c r="AE3838" s="186"/>
      <c r="AF3838" s="190"/>
      <c r="AG3838" s="747">
        <f t="shared" si="242"/>
        <v>0</v>
      </c>
      <c r="AH3838" s="748">
        <f t="shared" si="243"/>
        <v>0</v>
      </c>
      <c r="AI3838" s="187"/>
      <c r="AJ3838" s="52"/>
      <c r="AK3838" s="156" t="str">
        <f>IFERROR(VLOOKUP($A3838,'Liste planification'!$B$2:$C$105,2,FALSE),"")</f>
        <v/>
      </c>
      <c r="AL3838" s="27"/>
      <c r="AM3838" s="27"/>
    </row>
    <row r="3839" spans="1:39">
      <c r="A3839" s="158"/>
      <c r="B3839" s="159" t="str">
        <f>A3839&amp;"-"&amp;TEXT(COUNTIF($A$5:A3839,A3839),"000")</f>
        <v>-000</v>
      </c>
      <c r="C3839" s="52"/>
      <c r="D3839" s="27"/>
      <c r="E3839" s="28"/>
      <c r="F3839" s="27"/>
      <c r="G3839" s="27"/>
      <c r="H3839" s="52"/>
      <c r="I3839" s="380" t="str">
        <f>IFERROR(VLOOKUP($F3839,'Liste planification'!$V$2:$W$96,2,FALSE),"")</f>
        <v/>
      </c>
      <c r="J3839" s="27"/>
      <c r="K3839" s="27"/>
      <c r="L3839" s="27"/>
      <c r="M3839" s="52"/>
      <c r="N3839" s="52"/>
      <c r="O3839" s="52"/>
      <c r="P3839" s="52"/>
      <c r="Q3839" s="52"/>
      <c r="R3839" s="52"/>
      <c r="S3839" s="52"/>
      <c r="T3839" s="52"/>
      <c r="U3839" s="52"/>
      <c r="V3839" s="52"/>
      <c r="W3839" s="52"/>
      <c r="X3839" s="52"/>
      <c r="Y3839" s="194"/>
      <c r="Z3839" s="776"/>
      <c r="AA3839" s="190"/>
      <c r="AB3839" s="747">
        <f t="shared" si="240"/>
        <v>0</v>
      </c>
      <c r="AC3839" s="748">
        <f t="shared" si="241"/>
        <v>0</v>
      </c>
      <c r="AD3839" s="187"/>
      <c r="AE3839" s="186"/>
      <c r="AF3839" s="190"/>
      <c r="AG3839" s="747">
        <f t="shared" si="242"/>
        <v>0</v>
      </c>
      <c r="AH3839" s="748">
        <f t="shared" si="243"/>
        <v>0</v>
      </c>
      <c r="AI3839" s="187"/>
      <c r="AJ3839" s="52"/>
      <c r="AK3839" s="156" t="str">
        <f>IFERROR(VLOOKUP($A3839,'Liste planification'!$B$2:$C$105,2,FALSE),"")</f>
        <v/>
      </c>
      <c r="AL3839" s="27"/>
      <c r="AM3839" s="27"/>
    </row>
    <row r="3840" spans="1:39">
      <c r="A3840" s="158"/>
      <c r="B3840" s="159" t="str">
        <f>A3840&amp;"-"&amp;TEXT(COUNTIF($A$5:A3840,A3840),"000")</f>
        <v>-000</v>
      </c>
      <c r="C3840" s="52"/>
      <c r="D3840" s="27"/>
      <c r="E3840" s="28"/>
      <c r="F3840" s="27"/>
      <c r="G3840" s="27"/>
      <c r="H3840" s="52"/>
      <c r="I3840" s="380" t="str">
        <f>IFERROR(VLOOKUP($F3840,'Liste planification'!$V$2:$W$96,2,FALSE),"")</f>
        <v/>
      </c>
      <c r="J3840" s="27"/>
      <c r="K3840" s="27"/>
      <c r="L3840" s="27"/>
      <c r="M3840" s="52"/>
      <c r="N3840" s="52"/>
      <c r="O3840" s="52"/>
      <c r="P3840" s="52"/>
      <c r="Q3840" s="52"/>
      <c r="R3840" s="52"/>
      <c r="S3840" s="52"/>
      <c r="T3840" s="52"/>
      <c r="U3840" s="52"/>
      <c r="V3840" s="52"/>
      <c r="W3840" s="52"/>
      <c r="X3840" s="52"/>
      <c r="Y3840" s="194"/>
      <c r="Z3840" s="776"/>
      <c r="AA3840" s="190"/>
      <c r="AB3840" s="747">
        <f t="shared" si="240"/>
        <v>0</v>
      </c>
      <c r="AC3840" s="748">
        <f t="shared" si="241"/>
        <v>0</v>
      </c>
      <c r="AD3840" s="187"/>
      <c r="AE3840" s="186"/>
      <c r="AF3840" s="190"/>
      <c r="AG3840" s="747">
        <f t="shared" si="242"/>
        <v>0</v>
      </c>
      <c r="AH3840" s="748">
        <f t="shared" si="243"/>
        <v>0</v>
      </c>
      <c r="AI3840" s="187"/>
      <c r="AJ3840" s="52"/>
      <c r="AK3840" s="156" t="str">
        <f>IFERROR(VLOOKUP($A3840,'Liste planification'!$B$2:$C$105,2,FALSE),"")</f>
        <v/>
      </c>
      <c r="AL3840" s="27"/>
      <c r="AM3840" s="27"/>
    </row>
    <row r="3841" spans="1:39">
      <c r="A3841" s="158"/>
      <c r="B3841" s="159" t="str">
        <f>A3841&amp;"-"&amp;TEXT(COUNTIF($A$5:A3841,A3841),"000")</f>
        <v>-000</v>
      </c>
      <c r="C3841" s="52"/>
      <c r="D3841" s="27"/>
      <c r="E3841" s="28"/>
      <c r="F3841" s="27"/>
      <c r="G3841" s="27"/>
      <c r="H3841" s="52"/>
      <c r="I3841" s="380" t="str">
        <f>IFERROR(VLOOKUP($F3841,'Liste planification'!$V$2:$W$96,2,FALSE),"")</f>
        <v/>
      </c>
      <c r="J3841" s="27"/>
      <c r="K3841" s="27"/>
      <c r="L3841" s="27"/>
      <c r="M3841" s="52"/>
      <c r="N3841" s="52"/>
      <c r="O3841" s="52"/>
      <c r="P3841" s="52"/>
      <c r="Q3841" s="52"/>
      <c r="R3841" s="52"/>
      <c r="S3841" s="52"/>
      <c r="T3841" s="52"/>
      <c r="U3841" s="52"/>
      <c r="V3841" s="52"/>
      <c r="W3841" s="52"/>
      <c r="X3841" s="52"/>
      <c r="Y3841" s="194"/>
      <c r="Z3841" s="776"/>
      <c r="AA3841" s="190"/>
      <c r="AB3841" s="747">
        <f t="shared" si="240"/>
        <v>0</v>
      </c>
      <c r="AC3841" s="748">
        <f t="shared" si="241"/>
        <v>0</v>
      </c>
      <c r="AD3841" s="187"/>
      <c r="AE3841" s="186"/>
      <c r="AF3841" s="190"/>
      <c r="AG3841" s="747">
        <f t="shared" si="242"/>
        <v>0</v>
      </c>
      <c r="AH3841" s="748">
        <f t="shared" si="243"/>
        <v>0</v>
      </c>
      <c r="AI3841" s="187"/>
      <c r="AJ3841" s="52"/>
      <c r="AK3841" s="156" t="str">
        <f>IFERROR(VLOOKUP($A3841,'Liste planification'!$B$2:$C$105,2,FALSE),"")</f>
        <v/>
      </c>
      <c r="AL3841" s="27"/>
      <c r="AM3841" s="27"/>
    </row>
    <row r="3842" spans="1:39">
      <c r="A3842" s="158"/>
      <c r="B3842" s="159" t="str">
        <f>A3842&amp;"-"&amp;TEXT(COUNTIF($A$5:A3842,A3842),"000")</f>
        <v>-000</v>
      </c>
      <c r="C3842" s="52"/>
      <c r="D3842" s="27"/>
      <c r="E3842" s="28"/>
      <c r="F3842" s="27"/>
      <c r="G3842" s="27"/>
      <c r="H3842" s="52"/>
      <c r="I3842" s="380" t="str">
        <f>IFERROR(VLOOKUP($F3842,'Liste planification'!$V$2:$W$96,2,FALSE),"")</f>
        <v/>
      </c>
      <c r="J3842" s="27"/>
      <c r="K3842" s="27"/>
      <c r="L3842" s="27"/>
      <c r="M3842" s="52"/>
      <c r="N3842" s="52"/>
      <c r="O3842" s="52"/>
      <c r="P3842" s="52"/>
      <c r="Q3842" s="52"/>
      <c r="R3842" s="52"/>
      <c r="S3842" s="52"/>
      <c r="T3842" s="52"/>
      <c r="U3842" s="52"/>
      <c r="V3842" s="52"/>
      <c r="W3842" s="52"/>
      <c r="X3842" s="52"/>
      <c r="Y3842" s="194"/>
      <c r="Z3842" s="776"/>
      <c r="AA3842" s="190"/>
      <c r="AB3842" s="747">
        <f t="shared" si="240"/>
        <v>0</v>
      </c>
      <c r="AC3842" s="748">
        <f t="shared" si="241"/>
        <v>0</v>
      </c>
      <c r="AD3842" s="187"/>
      <c r="AE3842" s="186"/>
      <c r="AF3842" s="190"/>
      <c r="AG3842" s="747">
        <f t="shared" si="242"/>
        <v>0</v>
      </c>
      <c r="AH3842" s="748">
        <f t="shared" si="243"/>
        <v>0</v>
      </c>
      <c r="AI3842" s="187"/>
      <c r="AJ3842" s="52"/>
      <c r="AK3842" s="156" t="str">
        <f>IFERROR(VLOOKUP($A3842,'Liste planification'!$B$2:$C$105,2,FALSE),"")</f>
        <v/>
      </c>
      <c r="AL3842" s="27"/>
      <c r="AM3842" s="27"/>
    </row>
    <row r="3843" spans="1:39">
      <c r="A3843" s="158"/>
      <c r="B3843" s="159" t="str">
        <f>A3843&amp;"-"&amp;TEXT(COUNTIF($A$5:A3843,A3843),"000")</f>
        <v>-000</v>
      </c>
      <c r="C3843" s="52"/>
      <c r="D3843" s="27"/>
      <c r="E3843" s="28"/>
      <c r="F3843" s="27"/>
      <c r="G3843" s="27"/>
      <c r="H3843" s="52"/>
      <c r="I3843" s="380" t="str">
        <f>IFERROR(VLOOKUP($F3843,'Liste planification'!$V$2:$W$96,2,FALSE),"")</f>
        <v/>
      </c>
      <c r="J3843" s="27"/>
      <c r="K3843" s="27"/>
      <c r="L3843" s="27"/>
      <c r="M3843" s="52"/>
      <c r="N3843" s="52"/>
      <c r="O3843" s="52"/>
      <c r="P3843" s="52"/>
      <c r="Q3843" s="52"/>
      <c r="R3843" s="52"/>
      <c r="S3843" s="52"/>
      <c r="T3843" s="52"/>
      <c r="U3843" s="52"/>
      <c r="V3843" s="52"/>
      <c r="W3843" s="52"/>
      <c r="X3843" s="52"/>
      <c r="Y3843" s="194"/>
      <c r="Z3843" s="776"/>
      <c r="AA3843" s="190"/>
      <c r="AB3843" s="747">
        <f t="shared" si="240"/>
        <v>0</v>
      </c>
      <c r="AC3843" s="748">
        <f t="shared" si="241"/>
        <v>0</v>
      </c>
      <c r="AD3843" s="187"/>
      <c r="AE3843" s="186"/>
      <c r="AF3843" s="190"/>
      <c r="AG3843" s="747">
        <f t="shared" si="242"/>
        <v>0</v>
      </c>
      <c r="AH3843" s="748">
        <f t="shared" si="243"/>
        <v>0</v>
      </c>
      <c r="AI3843" s="187"/>
      <c r="AJ3843" s="52"/>
      <c r="AK3843" s="156" t="str">
        <f>IFERROR(VLOOKUP($A3843,'Liste planification'!$B$2:$C$105,2,FALSE),"")</f>
        <v/>
      </c>
      <c r="AL3843" s="27"/>
      <c r="AM3843" s="27"/>
    </row>
    <row r="3844" spans="1:39">
      <c r="A3844" s="158"/>
      <c r="B3844" s="159" t="str">
        <f>A3844&amp;"-"&amp;TEXT(COUNTIF($A$5:A3844,A3844),"000")</f>
        <v>-000</v>
      </c>
      <c r="C3844" s="52"/>
      <c r="D3844" s="27"/>
      <c r="E3844" s="28"/>
      <c r="F3844" s="27"/>
      <c r="G3844" s="27"/>
      <c r="H3844" s="52"/>
      <c r="I3844" s="380" t="str">
        <f>IFERROR(VLOOKUP($F3844,'Liste planification'!$V$2:$W$96,2,FALSE),"")</f>
        <v/>
      </c>
      <c r="J3844" s="27"/>
      <c r="K3844" s="27"/>
      <c r="L3844" s="27"/>
      <c r="M3844" s="52"/>
      <c r="N3844" s="52"/>
      <c r="O3844" s="52"/>
      <c r="P3844" s="52"/>
      <c r="Q3844" s="52"/>
      <c r="R3844" s="52"/>
      <c r="S3844" s="52"/>
      <c r="T3844" s="52"/>
      <c r="U3844" s="52"/>
      <c r="V3844" s="52"/>
      <c r="W3844" s="52"/>
      <c r="X3844" s="52"/>
      <c r="Y3844" s="194"/>
      <c r="Z3844" s="776"/>
      <c r="AA3844" s="190"/>
      <c r="AB3844" s="747">
        <f t="shared" si="240"/>
        <v>0</v>
      </c>
      <c r="AC3844" s="748">
        <f t="shared" si="241"/>
        <v>0</v>
      </c>
      <c r="AD3844" s="187"/>
      <c r="AE3844" s="186"/>
      <c r="AF3844" s="190"/>
      <c r="AG3844" s="747">
        <f t="shared" si="242"/>
        <v>0</v>
      </c>
      <c r="AH3844" s="748">
        <f t="shared" si="243"/>
        <v>0</v>
      </c>
      <c r="AI3844" s="187"/>
      <c r="AJ3844" s="52"/>
      <c r="AK3844" s="156" t="str">
        <f>IFERROR(VLOOKUP($A3844,'Liste planification'!$B$2:$C$105,2,FALSE),"")</f>
        <v/>
      </c>
      <c r="AL3844" s="27"/>
      <c r="AM3844" s="27"/>
    </row>
    <row r="3845" spans="1:39">
      <c r="A3845" s="158"/>
      <c r="B3845" s="159" t="str">
        <f>A3845&amp;"-"&amp;TEXT(COUNTIF($A$5:A3845,A3845),"000")</f>
        <v>-000</v>
      </c>
      <c r="C3845" s="52"/>
      <c r="D3845" s="27"/>
      <c r="E3845" s="28"/>
      <c r="F3845" s="27"/>
      <c r="G3845" s="27"/>
      <c r="H3845" s="52"/>
      <c r="I3845" s="380" t="str">
        <f>IFERROR(VLOOKUP($F3845,'Liste planification'!$V$2:$W$96,2,FALSE),"")</f>
        <v/>
      </c>
      <c r="J3845" s="27"/>
      <c r="K3845" s="27"/>
      <c r="L3845" s="27"/>
      <c r="M3845" s="52"/>
      <c r="N3845" s="52"/>
      <c r="O3845" s="52"/>
      <c r="P3845" s="52"/>
      <c r="Q3845" s="52"/>
      <c r="R3845" s="52"/>
      <c r="S3845" s="52"/>
      <c r="T3845" s="52"/>
      <c r="U3845" s="52"/>
      <c r="V3845" s="52"/>
      <c r="W3845" s="52"/>
      <c r="X3845" s="52"/>
      <c r="Y3845" s="194"/>
      <c r="Z3845" s="776"/>
      <c r="AA3845" s="190"/>
      <c r="AB3845" s="747">
        <f t="shared" si="240"/>
        <v>0</v>
      </c>
      <c r="AC3845" s="748">
        <f t="shared" si="241"/>
        <v>0</v>
      </c>
      <c r="AD3845" s="187"/>
      <c r="AE3845" s="186"/>
      <c r="AF3845" s="190"/>
      <c r="AG3845" s="747">
        <f t="shared" si="242"/>
        <v>0</v>
      </c>
      <c r="AH3845" s="748">
        <f t="shared" si="243"/>
        <v>0</v>
      </c>
      <c r="AI3845" s="187"/>
      <c r="AJ3845" s="52"/>
      <c r="AK3845" s="156" t="str">
        <f>IFERROR(VLOOKUP($A3845,'Liste planification'!$B$2:$C$105,2,FALSE),"")</f>
        <v/>
      </c>
      <c r="AL3845" s="27"/>
      <c r="AM3845" s="27"/>
    </row>
    <row r="3846" spans="1:39">
      <c r="A3846" s="158"/>
      <c r="B3846" s="159" t="str">
        <f>A3846&amp;"-"&amp;TEXT(COUNTIF($A$5:A3846,A3846),"000")</f>
        <v>-000</v>
      </c>
      <c r="C3846" s="52"/>
      <c r="D3846" s="27"/>
      <c r="E3846" s="28"/>
      <c r="F3846" s="27"/>
      <c r="G3846" s="27"/>
      <c r="H3846" s="52"/>
      <c r="I3846" s="380" t="str">
        <f>IFERROR(VLOOKUP($F3846,'Liste planification'!$V$2:$W$96,2,FALSE),"")</f>
        <v/>
      </c>
      <c r="J3846" s="27"/>
      <c r="K3846" s="27"/>
      <c r="L3846" s="27"/>
      <c r="M3846" s="52"/>
      <c r="N3846" s="52"/>
      <c r="O3846" s="52"/>
      <c r="P3846" s="52"/>
      <c r="Q3846" s="52"/>
      <c r="R3846" s="52"/>
      <c r="S3846" s="52"/>
      <c r="T3846" s="52"/>
      <c r="U3846" s="52"/>
      <c r="V3846" s="52"/>
      <c r="W3846" s="52"/>
      <c r="X3846" s="52"/>
      <c r="Y3846" s="194"/>
      <c r="Z3846" s="776"/>
      <c r="AA3846" s="190"/>
      <c r="AB3846" s="747">
        <f t="shared" si="240"/>
        <v>0</v>
      </c>
      <c r="AC3846" s="748">
        <f t="shared" si="241"/>
        <v>0</v>
      </c>
      <c r="AD3846" s="187"/>
      <c r="AE3846" s="186"/>
      <c r="AF3846" s="190"/>
      <c r="AG3846" s="747">
        <f t="shared" si="242"/>
        <v>0</v>
      </c>
      <c r="AH3846" s="748">
        <f t="shared" si="243"/>
        <v>0</v>
      </c>
      <c r="AI3846" s="187"/>
      <c r="AJ3846" s="52"/>
      <c r="AK3846" s="156" t="str">
        <f>IFERROR(VLOOKUP($A3846,'Liste planification'!$B$2:$C$105,2,FALSE),"")</f>
        <v/>
      </c>
      <c r="AL3846" s="27"/>
      <c r="AM3846" s="27"/>
    </row>
    <row r="3847" spans="1:39">
      <c r="A3847" s="158"/>
      <c r="B3847" s="159" t="str">
        <f>A3847&amp;"-"&amp;TEXT(COUNTIF($A$5:A3847,A3847),"000")</f>
        <v>-000</v>
      </c>
      <c r="C3847" s="52"/>
      <c r="D3847" s="27"/>
      <c r="E3847" s="28"/>
      <c r="F3847" s="27"/>
      <c r="G3847" s="27"/>
      <c r="H3847" s="52"/>
      <c r="I3847" s="380" t="str">
        <f>IFERROR(VLOOKUP($F3847,'Liste planification'!$V$2:$W$96,2,FALSE),"")</f>
        <v/>
      </c>
      <c r="J3847" s="27"/>
      <c r="K3847" s="27"/>
      <c r="L3847" s="27"/>
      <c r="M3847" s="52"/>
      <c r="N3847" s="52"/>
      <c r="O3847" s="52"/>
      <c r="P3847" s="52"/>
      <c r="Q3847" s="52"/>
      <c r="R3847" s="52"/>
      <c r="S3847" s="52"/>
      <c r="T3847" s="52"/>
      <c r="U3847" s="52"/>
      <c r="V3847" s="52"/>
      <c r="W3847" s="52"/>
      <c r="X3847" s="52"/>
      <c r="Y3847" s="194"/>
      <c r="Z3847" s="776"/>
      <c r="AA3847" s="190"/>
      <c r="AB3847" s="747">
        <f t="shared" si="240"/>
        <v>0</v>
      </c>
      <c r="AC3847" s="748">
        <f t="shared" si="241"/>
        <v>0</v>
      </c>
      <c r="AD3847" s="187"/>
      <c r="AE3847" s="186"/>
      <c r="AF3847" s="190"/>
      <c r="AG3847" s="747">
        <f t="shared" si="242"/>
        <v>0</v>
      </c>
      <c r="AH3847" s="748">
        <f t="shared" si="243"/>
        <v>0</v>
      </c>
      <c r="AI3847" s="187"/>
      <c r="AJ3847" s="52"/>
      <c r="AK3847" s="156" t="str">
        <f>IFERROR(VLOOKUP($A3847,'Liste planification'!$B$2:$C$105,2,FALSE),"")</f>
        <v/>
      </c>
      <c r="AL3847" s="27"/>
      <c r="AM3847" s="27"/>
    </row>
    <row r="3848" spans="1:39">
      <c r="A3848" s="158"/>
      <c r="B3848" s="159" t="str">
        <f>A3848&amp;"-"&amp;TEXT(COUNTIF($A$5:A3848,A3848),"000")</f>
        <v>-000</v>
      </c>
      <c r="C3848" s="52"/>
      <c r="D3848" s="27"/>
      <c r="E3848" s="28"/>
      <c r="F3848" s="27"/>
      <c r="G3848" s="27"/>
      <c r="H3848" s="52"/>
      <c r="I3848" s="380" t="str">
        <f>IFERROR(VLOOKUP($F3848,'Liste planification'!$V$2:$W$96,2,FALSE),"")</f>
        <v/>
      </c>
      <c r="J3848" s="27"/>
      <c r="K3848" s="27"/>
      <c r="L3848" s="27"/>
      <c r="M3848" s="52"/>
      <c r="N3848" s="52"/>
      <c r="O3848" s="52"/>
      <c r="P3848" s="52"/>
      <c r="Q3848" s="52"/>
      <c r="R3848" s="52"/>
      <c r="S3848" s="52"/>
      <c r="T3848" s="52"/>
      <c r="U3848" s="52"/>
      <c r="V3848" s="52"/>
      <c r="W3848" s="52"/>
      <c r="X3848" s="52"/>
      <c r="Y3848" s="194"/>
      <c r="Z3848" s="776"/>
      <c r="AA3848" s="190"/>
      <c r="AB3848" s="747">
        <f t="shared" si="240"/>
        <v>0</v>
      </c>
      <c r="AC3848" s="748">
        <f t="shared" si="241"/>
        <v>0</v>
      </c>
      <c r="AD3848" s="187"/>
      <c r="AE3848" s="186"/>
      <c r="AF3848" s="190"/>
      <c r="AG3848" s="747">
        <f t="shared" si="242"/>
        <v>0</v>
      </c>
      <c r="AH3848" s="748">
        <f t="shared" si="243"/>
        <v>0</v>
      </c>
      <c r="AI3848" s="187"/>
      <c r="AJ3848" s="52"/>
      <c r="AK3848" s="156" t="str">
        <f>IFERROR(VLOOKUP($A3848,'Liste planification'!$B$2:$C$105,2,FALSE),"")</f>
        <v/>
      </c>
      <c r="AL3848" s="27"/>
      <c r="AM3848" s="27"/>
    </row>
    <row r="3849" spans="1:39">
      <c r="A3849" s="158"/>
      <c r="B3849" s="159" t="str">
        <f>A3849&amp;"-"&amp;TEXT(COUNTIF($A$5:A3849,A3849),"000")</f>
        <v>-000</v>
      </c>
      <c r="C3849" s="52"/>
      <c r="D3849" s="27"/>
      <c r="E3849" s="28"/>
      <c r="F3849" s="27"/>
      <c r="G3849" s="27"/>
      <c r="H3849" s="52"/>
      <c r="I3849" s="380" t="str">
        <f>IFERROR(VLOOKUP($F3849,'Liste planification'!$V$2:$W$96,2,FALSE),"")</f>
        <v/>
      </c>
      <c r="J3849" s="27"/>
      <c r="K3849" s="27"/>
      <c r="L3849" s="27"/>
      <c r="M3849" s="52"/>
      <c r="N3849" s="52"/>
      <c r="O3849" s="52"/>
      <c r="P3849" s="52"/>
      <c r="Q3849" s="52"/>
      <c r="R3849" s="52"/>
      <c r="S3849" s="52"/>
      <c r="T3849" s="52"/>
      <c r="U3849" s="52"/>
      <c r="V3849" s="52"/>
      <c r="W3849" s="52"/>
      <c r="X3849" s="52"/>
      <c r="Y3849" s="194"/>
      <c r="Z3849" s="776"/>
      <c r="AA3849" s="190"/>
      <c r="AB3849" s="747">
        <f t="shared" si="240"/>
        <v>0</v>
      </c>
      <c r="AC3849" s="748">
        <f t="shared" si="241"/>
        <v>0</v>
      </c>
      <c r="AD3849" s="187"/>
      <c r="AE3849" s="186"/>
      <c r="AF3849" s="190"/>
      <c r="AG3849" s="747">
        <f t="shared" si="242"/>
        <v>0</v>
      </c>
      <c r="AH3849" s="748">
        <f t="shared" si="243"/>
        <v>0</v>
      </c>
      <c r="AI3849" s="187"/>
      <c r="AJ3849" s="52"/>
      <c r="AK3849" s="156" t="str">
        <f>IFERROR(VLOOKUP($A3849,'Liste planification'!$B$2:$C$105,2,FALSE),"")</f>
        <v/>
      </c>
      <c r="AL3849" s="27"/>
      <c r="AM3849" s="27"/>
    </row>
    <row r="3850" spans="1:39">
      <c r="A3850" s="158"/>
      <c r="B3850" s="159" t="str">
        <f>A3850&amp;"-"&amp;TEXT(COUNTIF($A$5:A3850,A3850),"000")</f>
        <v>-000</v>
      </c>
      <c r="C3850" s="52"/>
      <c r="D3850" s="27"/>
      <c r="E3850" s="28"/>
      <c r="F3850" s="27"/>
      <c r="G3850" s="27"/>
      <c r="H3850" s="52"/>
      <c r="I3850" s="380" t="str">
        <f>IFERROR(VLOOKUP($F3850,'Liste planification'!$V$2:$W$96,2,FALSE),"")</f>
        <v/>
      </c>
      <c r="J3850" s="27"/>
      <c r="K3850" s="27"/>
      <c r="L3850" s="27"/>
      <c r="M3850" s="52"/>
      <c r="N3850" s="52"/>
      <c r="O3850" s="52"/>
      <c r="P3850" s="52"/>
      <c r="Q3850" s="52"/>
      <c r="R3850" s="52"/>
      <c r="S3850" s="52"/>
      <c r="T3850" s="52"/>
      <c r="U3850" s="52"/>
      <c r="V3850" s="52"/>
      <c r="W3850" s="52"/>
      <c r="X3850" s="52"/>
      <c r="Y3850" s="194"/>
      <c r="Z3850" s="776"/>
      <c r="AA3850" s="190"/>
      <c r="AB3850" s="747">
        <f t="shared" si="240"/>
        <v>0</v>
      </c>
      <c r="AC3850" s="748">
        <f t="shared" si="241"/>
        <v>0</v>
      </c>
      <c r="AD3850" s="187"/>
      <c r="AE3850" s="186"/>
      <c r="AF3850" s="190"/>
      <c r="AG3850" s="747">
        <f t="shared" si="242"/>
        <v>0</v>
      </c>
      <c r="AH3850" s="748">
        <f t="shared" si="243"/>
        <v>0</v>
      </c>
      <c r="AI3850" s="187"/>
      <c r="AJ3850" s="52"/>
      <c r="AK3850" s="156" t="str">
        <f>IFERROR(VLOOKUP($A3850,'Liste planification'!$B$2:$C$105,2,FALSE),"")</f>
        <v/>
      </c>
      <c r="AL3850" s="27"/>
      <c r="AM3850" s="27"/>
    </row>
    <row r="3851" spans="1:39">
      <c r="A3851" s="158"/>
      <c r="B3851" s="159" t="str">
        <f>A3851&amp;"-"&amp;TEXT(COUNTIF($A$5:A3851,A3851),"000")</f>
        <v>-000</v>
      </c>
      <c r="C3851" s="52"/>
      <c r="D3851" s="27"/>
      <c r="E3851" s="28"/>
      <c r="F3851" s="27"/>
      <c r="G3851" s="27"/>
      <c r="H3851" s="52"/>
      <c r="I3851" s="380" t="str">
        <f>IFERROR(VLOOKUP($F3851,'Liste planification'!$V$2:$W$96,2,FALSE),"")</f>
        <v/>
      </c>
      <c r="J3851" s="27"/>
      <c r="K3851" s="27"/>
      <c r="L3851" s="27"/>
      <c r="M3851" s="52"/>
      <c r="N3851" s="52"/>
      <c r="O3851" s="52"/>
      <c r="P3851" s="52"/>
      <c r="Q3851" s="52"/>
      <c r="R3851" s="52"/>
      <c r="S3851" s="52"/>
      <c r="T3851" s="52"/>
      <c r="U3851" s="52"/>
      <c r="V3851" s="52"/>
      <c r="W3851" s="52"/>
      <c r="X3851" s="52"/>
      <c r="Y3851" s="194"/>
      <c r="Z3851" s="776"/>
      <c r="AA3851" s="190"/>
      <c r="AB3851" s="747">
        <f t="shared" si="240"/>
        <v>0</v>
      </c>
      <c r="AC3851" s="748">
        <f t="shared" si="241"/>
        <v>0</v>
      </c>
      <c r="AD3851" s="187"/>
      <c r="AE3851" s="186"/>
      <c r="AF3851" s="190"/>
      <c r="AG3851" s="747">
        <f t="shared" si="242"/>
        <v>0</v>
      </c>
      <c r="AH3851" s="748">
        <f t="shared" si="243"/>
        <v>0</v>
      </c>
      <c r="AI3851" s="187"/>
      <c r="AJ3851" s="52"/>
      <c r="AK3851" s="156" t="str">
        <f>IFERROR(VLOOKUP($A3851,'Liste planification'!$B$2:$C$105,2,FALSE),"")</f>
        <v/>
      </c>
      <c r="AL3851" s="27"/>
      <c r="AM3851" s="27"/>
    </row>
    <row r="3852" spans="1:39">
      <c r="A3852" s="158"/>
      <c r="B3852" s="159" t="str">
        <f>A3852&amp;"-"&amp;TEXT(COUNTIF($A$5:A3852,A3852),"000")</f>
        <v>-000</v>
      </c>
      <c r="C3852" s="52"/>
      <c r="D3852" s="27"/>
      <c r="E3852" s="28"/>
      <c r="F3852" s="27"/>
      <c r="G3852" s="27"/>
      <c r="H3852" s="52"/>
      <c r="I3852" s="380" t="str">
        <f>IFERROR(VLOOKUP($F3852,'Liste planification'!$V$2:$W$96,2,FALSE),"")</f>
        <v/>
      </c>
      <c r="J3852" s="27"/>
      <c r="K3852" s="27"/>
      <c r="L3852" s="27"/>
      <c r="M3852" s="52"/>
      <c r="N3852" s="52"/>
      <c r="O3852" s="52"/>
      <c r="P3852" s="52"/>
      <c r="Q3852" s="52"/>
      <c r="R3852" s="52"/>
      <c r="S3852" s="52"/>
      <c r="T3852" s="52"/>
      <c r="U3852" s="52"/>
      <c r="V3852" s="52"/>
      <c r="W3852" s="52"/>
      <c r="X3852" s="52"/>
      <c r="Y3852" s="194"/>
      <c r="Z3852" s="776"/>
      <c r="AA3852" s="190"/>
      <c r="AB3852" s="747">
        <f t="shared" si="240"/>
        <v>0</v>
      </c>
      <c r="AC3852" s="748">
        <f t="shared" si="241"/>
        <v>0</v>
      </c>
      <c r="AD3852" s="187"/>
      <c r="AE3852" s="186"/>
      <c r="AF3852" s="190"/>
      <c r="AG3852" s="747">
        <f t="shared" si="242"/>
        <v>0</v>
      </c>
      <c r="AH3852" s="748">
        <f t="shared" si="243"/>
        <v>0</v>
      </c>
      <c r="AI3852" s="187"/>
      <c r="AJ3852" s="52"/>
      <c r="AK3852" s="156" t="str">
        <f>IFERROR(VLOOKUP($A3852,'Liste planification'!$B$2:$C$105,2,FALSE),"")</f>
        <v/>
      </c>
      <c r="AL3852" s="27"/>
      <c r="AM3852" s="27"/>
    </row>
    <row r="3853" spans="1:39">
      <c r="A3853" s="158"/>
      <c r="B3853" s="159" t="str">
        <f>A3853&amp;"-"&amp;TEXT(COUNTIF($A$5:A3853,A3853),"000")</f>
        <v>-000</v>
      </c>
      <c r="C3853" s="52"/>
      <c r="D3853" s="27"/>
      <c r="E3853" s="28"/>
      <c r="F3853" s="27"/>
      <c r="G3853" s="27"/>
      <c r="H3853" s="52"/>
      <c r="I3853" s="380" t="str">
        <f>IFERROR(VLOOKUP($F3853,'Liste planification'!$V$2:$W$96,2,FALSE),"")</f>
        <v/>
      </c>
      <c r="J3853" s="27"/>
      <c r="K3853" s="27"/>
      <c r="L3853" s="27"/>
      <c r="M3853" s="52"/>
      <c r="N3853" s="52"/>
      <c r="O3853" s="52"/>
      <c r="P3853" s="52"/>
      <c r="Q3853" s="52"/>
      <c r="R3853" s="52"/>
      <c r="S3853" s="52"/>
      <c r="T3853" s="52"/>
      <c r="U3853" s="52"/>
      <c r="V3853" s="52"/>
      <c r="W3853" s="52"/>
      <c r="X3853" s="52"/>
      <c r="Y3853" s="194"/>
      <c r="Z3853" s="776"/>
      <c r="AA3853" s="190"/>
      <c r="AB3853" s="747">
        <f t="shared" si="240"/>
        <v>0</v>
      </c>
      <c r="AC3853" s="748">
        <f t="shared" si="241"/>
        <v>0</v>
      </c>
      <c r="AD3853" s="187"/>
      <c r="AE3853" s="186"/>
      <c r="AF3853" s="190"/>
      <c r="AG3853" s="747">
        <f t="shared" si="242"/>
        <v>0</v>
      </c>
      <c r="AH3853" s="748">
        <f t="shared" si="243"/>
        <v>0</v>
      </c>
      <c r="AI3853" s="187"/>
      <c r="AJ3853" s="52"/>
      <c r="AK3853" s="156" t="str">
        <f>IFERROR(VLOOKUP($A3853,'Liste planification'!$B$2:$C$105,2,FALSE),"")</f>
        <v/>
      </c>
      <c r="AL3853" s="27"/>
      <c r="AM3853" s="27"/>
    </row>
    <row r="3854" spans="1:39">
      <c r="A3854" s="158"/>
      <c r="B3854" s="159" t="str">
        <f>A3854&amp;"-"&amp;TEXT(COUNTIF($A$5:A3854,A3854),"000")</f>
        <v>-000</v>
      </c>
      <c r="C3854" s="52"/>
      <c r="D3854" s="27"/>
      <c r="E3854" s="28"/>
      <c r="F3854" s="27"/>
      <c r="G3854" s="27"/>
      <c r="H3854" s="52"/>
      <c r="I3854" s="380" t="str">
        <f>IFERROR(VLOOKUP($F3854,'Liste planification'!$V$2:$W$96,2,FALSE),"")</f>
        <v/>
      </c>
      <c r="J3854" s="27"/>
      <c r="K3854" s="27"/>
      <c r="L3854" s="27"/>
      <c r="M3854" s="52"/>
      <c r="N3854" s="52"/>
      <c r="O3854" s="52"/>
      <c r="P3854" s="52"/>
      <c r="Q3854" s="52"/>
      <c r="R3854" s="52"/>
      <c r="S3854" s="52"/>
      <c r="T3854" s="52"/>
      <c r="U3854" s="52"/>
      <c r="V3854" s="52"/>
      <c r="W3854" s="52"/>
      <c r="X3854" s="52"/>
      <c r="Y3854" s="194"/>
      <c r="Z3854" s="776"/>
      <c r="AA3854" s="190"/>
      <c r="AB3854" s="747">
        <f t="shared" si="240"/>
        <v>0</v>
      </c>
      <c r="AC3854" s="748">
        <f t="shared" si="241"/>
        <v>0</v>
      </c>
      <c r="AD3854" s="187"/>
      <c r="AE3854" s="186"/>
      <c r="AF3854" s="190"/>
      <c r="AG3854" s="747">
        <f t="shared" si="242"/>
        <v>0</v>
      </c>
      <c r="AH3854" s="748">
        <f t="shared" si="243"/>
        <v>0</v>
      </c>
      <c r="AI3854" s="187"/>
      <c r="AJ3854" s="52"/>
      <c r="AK3854" s="156" t="str">
        <f>IFERROR(VLOOKUP($A3854,'Liste planification'!$B$2:$C$105,2,FALSE),"")</f>
        <v/>
      </c>
      <c r="AL3854" s="27"/>
      <c r="AM3854" s="27"/>
    </row>
    <row r="3855" spans="1:39">
      <c r="A3855" s="158"/>
      <c r="B3855" s="159" t="str">
        <f>A3855&amp;"-"&amp;TEXT(COUNTIF($A$5:A3855,A3855),"000")</f>
        <v>-000</v>
      </c>
      <c r="C3855" s="52"/>
      <c r="D3855" s="27"/>
      <c r="E3855" s="28"/>
      <c r="F3855" s="27"/>
      <c r="G3855" s="27"/>
      <c r="H3855" s="52"/>
      <c r="I3855" s="380" t="str">
        <f>IFERROR(VLOOKUP($F3855,'Liste planification'!$V$2:$W$96,2,FALSE),"")</f>
        <v/>
      </c>
      <c r="J3855" s="27"/>
      <c r="K3855" s="27"/>
      <c r="L3855" s="27"/>
      <c r="M3855" s="52"/>
      <c r="N3855" s="52"/>
      <c r="O3855" s="52"/>
      <c r="P3855" s="52"/>
      <c r="Q3855" s="52"/>
      <c r="R3855" s="52"/>
      <c r="S3855" s="52"/>
      <c r="T3855" s="52"/>
      <c r="U3855" s="52"/>
      <c r="V3855" s="52"/>
      <c r="W3855" s="52"/>
      <c r="X3855" s="52"/>
      <c r="Y3855" s="194"/>
      <c r="Z3855" s="776"/>
      <c r="AA3855" s="190"/>
      <c r="AB3855" s="747">
        <f t="shared" si="240"/>
        <v>0</v>
      </c>
      <c r="AC3855" s="748">
        <f t="shared" si="241"/>
        <v>0</v>
      </c>
      <c r="AD3855" s="187"/>
      <c r="AE3855" s="186"/>
      <c r="AF3855" s="190"/>
      <c r="AG3855" s="747">
        <f t="shared" si="242"/>
        <v>0</v>
      </c>
      <c r="AH3855" s="748">
        <f t="shared" si="243"/>
        <v>0</v>
      </c>
      <c r="AI3855" s="187"/>
      <c r="AJ3855" s="52"/>
      <c r="AK3855" s="156" t="str">
        <f>IFERROR(VLOOKUP($A3855,'Liste planification'!$B$2:$C$105,2,FALSE),"")</f>
        <v/>
      </c>
      <c r="AL3855" s="27"/>
      <c r="AM3855" s="27"/>
    </row>
    <row r="3856" spans="1:39">
      <c r="A3856" s="158"/>
      <c r="B3856" s="159" t="str">
        <f>A3856&amp;"-"&amp;TEXT(COUNTIF($A$5:A3856,A3856),"000")</f>
        <v>-000</v>
      </c>
      <c r="C3856" s="52"/>
      <c r="D3856" s="27"/>
      <c r="E3856" s="28"/>
      <c r="F3856" s="27"/>
      <c r="G3856" s="27"/>
      <c r="H3856" s="52"/>
      <c r="I3856" s="380" t="str">
        <f>IFERROR(VLOOKUP($F3856,'Liste planification'!$V$2:$W$96,2,FALSE),"")</f>
        <v/>
      </c>
      <c r="J3856" s="27"/>
      <c r="K3856" s="27"/>
      <c r="L3856" s="27"/>
      <c r="M3856" s="52"/>
      <c r="N3856" s="52"/>
      <c r="O3856" s="52"/>
      <c r="P3856" s="52"/>
      <c r="Q3856" s="52"/>
      <c r="R3856" s="52"/>
      <c r="S3856" s="52"/>
      <c r="T3856" s="52"/>
      <c r="U3856" s="52"/>
      <c r="V3856" s="52"/>
      <c r="W3856" s="52"/>
      <c r="X3856" s="52"/>
      <c r="Y3856" s="194"/>
      <c r="Z3856" s="776"/>
      <c r="AA3856" s="190"/>
      <c r="AB3856" s="747">
        <f t="shared" si="240"/>
        <v>0</v>
      </c>
      <c r="AC3856" s="748">
        <f t="shared" si="241"/>
        <v>0</v>
      </c>
      <c r="AD3856" s="187"/>
      <c r="AE3856" s="186"/>
      <c r="AF3856" s="190"/>
      <c r="AG3856" s="747">
        <f t="shared" si="242"/>
        <v>0</v>
      </c>
      <c r="AH3856" s="748">
        <f t="shared" si="243"/>
        <v>0</v>
      </c>
      <c r="AI3856" s="187"/>
      <c r="AJ3856" s="52"/>
      <c r="AK3856" s="156" t="str">
        <f>IFERROR(VLOOKUP($A3856,'Liste planification'!$B$2:$C$105,2,FALSE),"")</f>
        <v/>
      </c>
      <c r="AL3856" s="27"/>
      <c r="AM3856" s="27"/>
    </row>
    <row r="3857" spans="1:39">
      <c r="A3857" s="158"/>
      <c r="B3857" s="159" t="str">
        <f>A3857&amp;"-"&amp;TEXT(COUNTIF($A$5:A3857,A3857),"000")</f>
        <v>-000</v>
      </c>
      <c r="C3857" s="52"/>
      <c r="D3857" s="27"/>
      <c r="E3857" s="28"/>
      <c r="F3857" s="27"/>
      <c r="G3857" s="27"/>
      <c r="H3857" s="52"/>
      <c r="I3857" s="380" t="str">
        <f>IFERROR(VLOOKUP($F3857,'Liste planification'!$V$2:$W$96,2,FALSE),"")</f>
        <v/>
      </c>
      <c r="J3857" s="27"/>
      <c r="K3857" s="27"/>
      <c r="L3857" s="27"/>
      <c r="M3857" s="52"/>
      <c r="N3857" s="52"/>
      <c r="O3857" s="52"/>
      <c r="P3857" s="52"/>
      <c r="Q3857" s="52"/>
      <c r="R3857" s="52"/>
      <c r="S3857" s="52"/>
      <c r="T3857" s="52"/>
      <c r="U3857" s="52"/>
      <c r="V3857" s="52"/>
      <c r="W3857" s="52"/>
      <c r="X3857" s="52"/>
      <c r="Y3857" s="194"/>
      <c r="Z3857" s="776"/>
      <c r="AA3857" s="190"/>
      <c r="AB3857" s="747">
        <f t="shared" si="240"/>
        <v>0</v>
      </c>
      <c r="AC3857" s="748">
        <f t="shared" si="241"/>
        <v>0</v>
      </c>
      <c r="AD3857" s="187"/>
      <c r="AE3857" s="186"/>
      <c r="AF3857" s="190"/>
      <c r="AG3857" s="747">
        <f t="shared" si="242"/>
        <v>0</v>
      </c>
      <c r="AH3857" s="748">
        <f t="shared" si="243"/>
        <v>0</v>
      </c>
      <c r="AI3857" s="187"/>
      <c r="AJ3857" s="52"/>
      <c r="AK3857" s="156" t="str">
        <f>IFERROR(VLOOKUP($A3857,'Liste planification'!$B$2:$C$105,2,FALSE),"")</f>
        <v/>
      </c>
      <c r="AL3857" s="27"/>
      <c r="AM3857" s="27"/>
    </row>
    <row r="3858" spans="1:39">
      <c r="A3858" s="158"/>
      <c r="B3858" s="159" t="str">
        <f>A3858&amp;"-"&amp;TEXT(COUNTIF($A$5:A3858,A3858),"000")</f>
        <v>-000</v>
      </c>
      <c r="C3858" s="52"/>
      <c r="D3858" s="27"/>
      <c r="E3858" s="28"/>
      <c r="F3858" s="27"/>
      <c r="G3858" s="27"/>
      <c r="H3858" s="52"/>
      <c r="I3858" s="380" t="str">
        <f>IFERROR(VLOOKUP($F3858,'Liste planification'!$V$2:$W$96,2,FALSE),"")</f>
        <v/>
      </c>
      <c r="J3858" s="27"/>
      <c r="K3858" s="27"/>
      <c r="L3858" s="27"/>
      <c r="M3858" s="52"/>
      <c r="N3858" s="52"/>
      <c r="O3858" s="52"/>
      <c r="P3858" s="52"/>
      <c r="Q3858" s="52"/>
      <c r="R3858" s="52"/>
      <c r="S3858" s="52"/>
      <c r="T3858" s="52"/>
      <c r="U3858" s="52"/>
      <c r="V3858" s="52"/>
      <c r="W3858" s="52"/>
      <c r="X3858" s="52"/>
      <c r="Y3858" s="194"/>
      <c r="Z3858" s="776"/>
      <c r="AA3858" s="190"/>
      <c r="AB3858" s="747">
        <f t="shared" si="240"/>
        <v>0</v>
      </c>
      <c r="AC3858" s="748">
        <f t="shared" si="241"/>
        <v>0</v>
      </c>
      <c r="AD3858" s="187"/>
      <c r="AE3858" s="186"/>
      <c r="AF3858" s="190"/>
      <c r="AG3858" s="747">
        <f t="shared" si="242"/>
        <v>0</v>
      </c>
      <c r="AH3858" s="748">
        <f t="shared" si="243"/>
        <v>0</v>
      </c>
      <c r="AI3858" s="187"/>
      <c r="AJ3858" s="52"/>
      <c r="AK3858" s="156" t="str">
        <f>IFERROR(VLOOKUP($A3858,'Liste planification'!$B$2:$C$105,2,FALSE),"")</f>
        <v/>
      </c>
      <c r="AL3858" s="27"/>
      <c r="AM3858" s="27"/>
    </row>
    <row r="3859" spans="1:39">
      <c r="A3859" s="158"/>
      <c r="B3859" s="159" t="str">
        <f>A3859&amp;"-"&amp;TEXT(COUNTIF($A$5:A3859,A3859),"000")</f>
        <v>-000</v>
      </c>
      <c r="C3859" s="52"/>
      <c r="D3859" s="27"/>
      <c r="E3859" s="28"/>
      <c r="F3859" s="27"/>
      <c r="G3859" s="27"/>
      <c r="H3859" s="52"/>
      <c r="I3859" s="380" t="str">
        <f>IFERROR(VLOOKUP($F3859,'Liste planification'!$V$2:$W$96,2,FALSE),"")</f>
        <v/>
      </c>
      <c r="J3859" s="27"/>
      <c r="K3859" s="27"/>
      <c r="L3859" s="27"/>
      <c r="M3859" s="52"/>
      <c r="N3859" s="52"/>
      <c r="O3859" s="52"/>
      <c r="P3859" s="52"/>
      <c r="Q3859" s="52"/>
      <c r="R3859" s="52"/>
      <c r="S3859" s="52"/>
      <c r="T3859" s="52"/>
      <c r="U3859" s="52"/>
      <c r="V3859" s="52"/>
      <c r="W3859" s="52"/>
      <c r="X3859" s="52"/>
      <c r="Y3859" s="194"/>
      <c r="Z3859" s="776"/>
      <c r="AA3859" s="190"/>
      <c r="AB3859" s="747">
        <f t="shared" si="240"/>
        <v>0</v>
      </c>
      <c r="AC3859" s="748">
        <f t="shared" si="241"/>
        <v>0</v>
      </c>
      <c r="AD3859" s="187"/>
      <c r="AE3859" s="186"/>
      <c r="AF3859" s="190"/>
      <c r="AG3859" s="747">
        <f t="shared" si="242"/>
        <v>0</v>
      </c>
      <c r="AH3859" s="748">
        <f t="shared" si="243"/>
        <v>0</v>
      </c>
      <c r="AI3859" s="187"/>
      <c r="AJ3859" s="52"/>
      <c r="AK3859" s="156" t="str">
        <f>IFERROR(VLOOKUP($A3859,'Liste planification'!$B$2:$C$105,2,FALSE),"")</f>
        <v/>
      </c>
      <c r="AL3859" s="27"/>
      <c r="AM3859" s="27"/>
    </row>
    <row r="3860" spans="1:39">
      <c r="A3860" s="158"/>
      <c r="B3860" s="159" t="str">
        <f>A3860&amp;"-"&amp;TEXT(COUNTIF($A$5:A3860,A3860),"000")</f>
        <v>-000</v>
      </c>
      <c r="C3860" s="52"/>
      <c r="D3860" s="27"/>
      <c r="E3860" s="28"/>
      <c r="F3860" s="27"/>
      <c r="G3860" s="27"/>
      <c r="H3860" s="52"/>
      <c r="I3860" s="380" t="str">
        <f>IFERROR(VLOOKUP($F3860,'Liste planification'!$V$2:$W$96,2,FALSE),"")</f>
        <v/>
      </c>
      <c r="J3860" s="27"/>
      <c r="K3860" s="27"/>
      <c r="L3860" s="27"/>
      <c r="M3860" s="52"/>
      <c r="N3860" s="52"/>
      <c r="O3860" s="52"/>
      <c r="P3860" s="52"/>
      <c r="Q3860" s="52"/>
      <c r="R3860" s="52"/>
      <c r="S3860" s="52"/>
      <c r="T3860" s="52"/>
      <c r="U3860" s="52"/>
      <c r="V3860" s="52"/>
      <c r="W3860" s="52"/>
      <c r="X3860" s="52"/>
      <c r="Y3860" s="194"/>
      <c r="Z3860" s="776"/>
      <c r="AA3860" s="190"/>
      <c r="AB3860" s="747">
        <f t="shared" si="240"/>
        <v>0</v>
      </c>
      <c r="AC3860" s="748">
        <f t="shared" si="241"/>
        <v>0</v>
      </c>
      <c r="AD3860" s="187"/>
      <c r="AE3860" s="186"/>
      <c r="AF3860" s="190"/>
      <c r="AG3860" s="747">
        <f t="shared" si="242"/>
        <v>0</v>
      </c>
      <c r="AH3860" s="748">
        <f t="shared" si="243"/>
        <v>0</v>
      </c>
      <c r="AI3860" s="187"/>
      <c r="AJ3860" s="52"/>
      <c r="AK3860" s="156" t="str">
        <f>IFERROR(VLOOKUP($A3860,'Liste planification'!$B$2:$C$105,2,FALSE),"")</f>
        <v/>
      </c>
      <c r="AL3860" s="27"/>
      <c r="AM3860" s="27"/>
    </row>
    <row r="3861" spans="1:39">
      <c r="A3861" s="158"/>
      <c r="B3861" s="159" t="str">
        <f>A3861&amp;"-"&amp;TEXT(COUNTIF($A$5:A3861,A3861),"000")</f>
        <v>-000</v>
      </c>
      <c r="C3861" s="52"/>
      <c r="D3861" s="27"/>
      <c r="E3861" s="28"/>
      <c r="F3861" s="27"/>
      <c r="G3861" s="27"/>
      <c r="H3861" s="52"/>
      <c r="I3861" s="380" t="str">
        <f>IFERROR(VLOOKUP($F3861,'Liste planification'!$V$2:$W$96,2,FALSE),"")</f>
        <v/>
      </c>
      <c r="J3861" s="27"/>
      <c r="K3861" s="27"/>
      <c r="L3861" s="27"/>
      <c r="M3861" s="52"/>
      <c r="N3861" s="52"/>
      <c r="O3861" s="52"/>
      <c r="P3861" s="52"/>
      <c r="Q3861" s="52"/>
      <c r="R3861" s="52"/>
      <c r="S3861" s="52"/>
      <c r="T3861" s="52"/>
      <c r="U3861" s="52"/>
      <c r="V3861" s="52"/>
      <c r="W3861" s="52"/>
      <c r="X3861" s="52"/>
      <c r="Y3861" s="194"/>
      <c r="Z3861" s="776"/>
      <c r="AA3861" s="190"/>
      <c r="AB3861" s="747">
        <f t="shared" si="240"/>
        <v>0</v>
      </c>
      <c r="AC3861" s="748">
        <f t="shared" si="241"/>
        <v>0</v>
      </c>
      <c r="AD3861" s="187"/>
      <c r="AE3861" s="186"/>
      <c r="AF3861" s="190"/>
      <c r="AG3861" s="747">
        <f t="shared" si="242"/>
        <v>0</v>
      </c>
      <c r="AH3861" s="748">
        <f t="shared" si="243"/>
        <v>0</v>
      </c>
      <c r="AI3861" s="187"/>
      <c r="AJ3861" s="52"/>
      <c r="AK3861" s="156" t="str">
        <f>IFERROR(VLOOKUP($A3861,'Liste planification'!$B$2:$C$105,2,FALSE),"")</f>
        <v/>
      </c>
      <c r="AL3861" s="27"/>
      <c r="AM3861" s="27"/>
    </row>
    <row r="3862" spans="1:39">
      <c r="A3862" s="158"/>
      <c r="B3862" s="159" t="str">
        <f>A3862&amp;"-"&amp;TEXT(COUNTIF($A$5:A3862,A3862),"000")</f>
        <v>-000</v>
      </c>
      <c r="C3862" s="52"/>
      <c r="D3862" s="27"/>
      <c r="E3862" s="28"/>
      <c r="F3862" s="27"/>
      <c r="G3862" s="27"/>
      <c r="H3862" s="52"/>
      <c r="I3862" s="380" t="str">
        <f>IFERROR(VLOOKUP($F3862,'Liste planification'!$V$2:$W$96,2,FALSE),"")</f>
        <v/>
      </c>
      <c r="J3862" s="27"/>
      <c r="K3862" s="27"/>
      <c r="L3862" s="27"/>
      <c r="M3862" s="52"/>
      <c r="N3862" s="52"/>
      <c r="O3862" s="52"/>
      <c r="P3862" s="52"/>
      <c r="Q3862" s="52"/>
      <c r="R3862" s="52"/>
      <c r="S3862" s="52"/>
      <c r="T3862" s="52"/>
      <c r="U3862" s="52"/>
      <c r="V3862" s="52"/>
      <c r="W3862" s="52"/>
      <c r="X3862" s="52"/>
      <c r="Y3862" s="194"/>
      <c r="Z3862" s="776"/>
      <c r="AA3862" s="190"/>
      <c r="AB3862" s="747">
        <f t="shared" si="240"/>
        <v>0</v>
      </c>
      <c r="AC3862" s="748">
        <f t="shared" si="241"/>
        <v>0</v>
      </c>
      <c r="AD3862" s="187"/>
      <c r="AE3862" s="186"/>
      <c r="AF3862" s="190"/>
      <c r="AG3862" s="747">
        <f t="shared" si="242"/>
        <v>0</v>
      </c>
      <c r="AH3862" s="748">
        <f t="shared" si="243"/>
        <v>0</v>
      </c>
      <c r="AI3862" s="187"/>
      <c r="AJ3862" s="52"/>
      <c r="AK3862" s="156" t="str">
        <f>IFERROR(VLOOKUP($A3862,'Liste planification'!$B$2:$C$105,2,FALSE),"")</f>
        <v/>
      </c>
      <c r="AL3862" s="27"/>
      <c r="AM3862" s="27"/>
    </row>
    <row r="3863" spans="1:39">
      <c r="A3863" s="158"/>
      <c r="B3863" s="159" t="str">
        <f>A3863&amp;"-"&amp;TEXT(COUNTIF($A$5:A3863,A3863),"000")</f>
        <v>-000</v>
      </c>
      <c r="C3863" s="52"/>
      <c r="D3863" s="27"/>
      <c r="E3863" s="28"/>
      <c r="F3863" s="27"/>
      <c r="G3863" s="27"/>
      <c r="H3863" s="52"/>
      <c r="I3863" s="380" t="str">
        <f>IFERROR(VLOOKUP($F3863,'Liste planification'!$V$2:$W$96,2,FALSE),"")</f>
        <v/>
      </c>
      <c r="J3863" s="27"/>
      <c r="K3863" s="27"/>
      <c r="L3863" s="27"/>
      <c r="M3863" s="52"/>
      <c r="N3863" s="52"/>
      <c r="O3863" s="52"/>
      <c r="P3863" s="52"/>
      <c r="Q3863" s="52"/>
      <c r="R3863" s="52"/>
      <c r="S3863" s="52"/>
      <c r="T3863" s="52"/>
      <c r="U3863" s="52"/>
      <c r="V3863" s="52"/>
      <c r="W3863" s="52"/>
      <c r="X3863" s="52"/>
      <c r="Y3863" s="194"/>
      <c r="Z3863" s="776"/>
      <c r="AA3863" s="190"/>
      <c r="AB3863" s="747">
        <f t="shared" si="240"/>
        <v>0</v>
      </c>
      <c r="AC3863" s="748">
        <f t="shared" si="241"/>
        <v>0</v>
      </c>
      <c r="AD3863" s="187"/>
      <c r="AE3863" s="186"/>
      <c r="AF3863" s="190"/>
      <c r="AG3863" s="747">
        <f t="shared" si="242"/>
        <v>0</v>
      </c>
      <c r="AH3863" s="748">
        <f t="shared" si="243"/>
        <v>0</v>
      </c>
      <c r="AI3863" s="187"/>
      <c r="AJ3863" s="52"/>
      <c r="AK3863" s="156" t="str">
        <f>IFERROR(VLOOKUP($A3863,'Liste planification'!$B$2:$C$105,2,FALSE),"")</f>
        <v/>
      </c>
      <c r="AL3863" s="27"/>
      <c r="AM3863" s="27"/>
    </row>
    <row r="3864" spans="1:39">
      <c r="A3864" s="158"/>
      <c r="B3864" s="159" t="str">
        <f>A3864&amp;"-"&amp;TEXT(COUNTIF($A$5:A3864,A3864),"000")</f>
        <v>-000</v>
      </c>
      <c r="C3864" s="52"/>
      <c r="D3864" s="27"/>
      <c r="E3864" s="28"/>
      <c r="F3864" s="27"/>
      <c r="G3864" s="27"/>
      <c r="H3864" s="52"/>
      <c r="I3864" s="380" t="str">
        <f>IFERROR(VLOOKUP($F3864,'Liste planification'!$V$2:$W$96,2,FALSE),"")</f>
        <v/>
      </c>
      <c r="J3864" s="27"/>
      <c r="K3864" s="27"/>
      <c r="L3864" s="27"/>
      <c r="M3864" s="52"/>
      <c r="N3864" s="52"/>
      <c r="O3864" s="52"/>
      <c r="P3864" s="52"/>
      <c r="Q3864" s="52"/>
      <c r="R3864" s="52"/>
      <c r="S3864" s="52"/>
      <c r="T3864" s="52"/>
      <c r="U3864" s="52"/>
      <c r="V3864" s="52"/>
      <c r="W3864" s="52"/>
      <c r="X3864" s="52"/>
      <c r="Y3864" s="194"/>
      <c r="Z3864" s="776"/>
      <c r="AA3864" s="190"/>
      <c r="AB3864" s="747">
        <f t="shared" si="240"/>
        <v>0</v>
      </c>
      <c r="AC3864" s="748">
        <f t="shared" si="241"/>
        <v>0</v>
      </c>
      <c r="AD3864" s="187"/>
      <c r="AE3864" s="186"/>
      <c r="AF3864" s="190"/>
      <c r="AG3864" s="747">
        <f t="shared" si="242"/>
        <v>0</v>
      </c>
      <c r="AH3864" s="748">
        <f t="shared" si="243"/>
        <v>0</v>
      </c>
      <c r="AI3864" s="187"/>
      <c r="AJ3864" s="52"/>
      <c r="AK3864" s="156" t="str">
        <f>IFERROR(VLOOKUP($A3864,'Liste planification'!$B$2:$C$105,2,FALSE),"")</f>
        <v/>
      </c>
      <c r="AL3864" s="27"/>
      <c r="AM3864" s="27"/>
    </row>
    <row r="3865" spans="1:39">
      <c r="A3865" s="158"/>
      <c r="B3865" s="159" t="str">
        <f>A3865&amp;"-"&amp;TEXT(COUNTIF($A$5:A3865,A3865),"000")</f>
        <v>-000</v>
      </c>
      <c r="C3865" s="52"/>
      <c r="D3865" s="27"/>
      <c r="E3865" s="28"/>
      <c r="F3865" s="27"/>
      <c r="G3865" s="27"/>
      <c r="H3865" s="52"/>
      <c r="I3865" s="380" t="str">
        <f>IFERROR(VLOOKUP($F3865,'Liste planification'!$V$2:$W$96,2,FALSE),"")</f>
        <v/>
      </c>
      <c r="J3865" s="27"/>
      <c r="K3865" s="27"/>
      <c r="L3865" s="27"/>
      <c r="M3865" s="52"/>
      <c r="N3865" s="52"/>
      <c r="O3865" s="52"/>
      <c r="P3865" s="52"/>
      <c r="Q3865" s="52"/>
      <c r="R3865" s="52"/>
      <c r="S3865" s="52"/>
      <c r="T3865" s="52"/>
      <c r="U3865" s="52"/>
      <c r="V3865" s="52"/>
      <c r="W3865" s="52"/>
      <c r="X3865" s="52"/>
      <c r="Y3865" s="194"/>
      <c r="Z3865" s="776"/>
      <c r="AA3865" s="190"/>
      <c r="AB3865" s="747">
        <f t="shared" si="240"/>
        <v>0</v>
      </c>
      <c r="AC3865" s="748">
        <f t="shared" si="241"/>
        <v>0</v>
      </c>
      <c r="AD3865" s="187"/>
      <c r="AE3865" s="186"/>
      <c r="AF3865" s="190"/>
      <c r="AG3865" s="747">
        <f t="shared" si="242"/>
        <v>0</v>
      </c>
      <c r="AH3865" s="748">
        <f t="shared" si="243"/>
        <v>0</v>
      </c>
      <c r="AI3865" s="187"/>
      <c r="AJ3865" s="52"/>
      <c r="AK3865" s="156" t="str">
        <f>IFERROR(VLOOKUP($A3865,'Liste planification'!$B$2:$C$105,2,FALSE),"")</f>
        <v/>
      </c>
      <c r="AL3865" s="27"/>
      <c r="AM3865" s="27"/>
    </row>
    <row r="3866" spans="1:39">
      <c r="A3866" s="158"/>
      <c r="B3866" s="159" t="str">
        <f>A3866&amp;"-"&amp;TEXT(COUNTIF($A$5:A3866,A3866),"000")</f>
        <v>-000</v>
      </c>
      <c r="C3866" s="52"/>
      <c r="D3866" s="27"/>
      <c r="E3866" s="28"/>
      <c r="F3866" s="27"/>
      <c r="G3866" s="27"/>
      <c r="H3866" s="52"/>
      <c r="I3866" s="380" t="str">
        <f>IFERROR(VLOOKUP($F3866,'Liste planification'!$V$2:$W$96,2,FALSE),"")</f>
        <v/>
      </c>
      <c r="J3866" s="27"/>
      <c r="K3866" s="27"/>
      <c r="L3866" s="27"/>
      <c r="M3866" s="52"/>
      <c r="N3866" s="52"/>
      <c r="O3866" s="52"/>
      <c r="P3866" s="52"/>
      <c r="Q3866" s="52"/>
      <c r="R3866" s="52"/>
      <c r="S3866" s="52"/>
      <c r="T3866" s="52"/>
      <c r="U3866" s="52"/>
      <c r="V3866" s="52"/>
      <c r="W3866" s="52"/>
      <c r="X3866" s="52"/>
      <c r="Y3866" s="194"/>
      <c r="Z3866" s="776"/>
      <c r="AA3866" s="190"/>
      <c r="AB3866" s="747">
        <f t="shared" si="240"/>
        <v>0</v>
      </c>
      <c r="AC3866" s="748">
        <f t="shared" si="241"/>
        <v>0</v>
      </c>
      <c r="AD3866" s="187"/>
      <c r="AE3866" s="186"/>
      <c r="AF3866" s="190"/>
      <c r="AG3866" s="747">
        <f t="shared" si="242"/>
        <v>0</v>
      </c>
      <c r="AH3866" s="748">
        <f t="shared" si="243"/>
        <v>0</v>
      </c>
      <c r="AI3866" s="187"/>
      <c r="AJ3866" s="52"/>
      <c r="AK3866" s="156" t="str">
        <f>IFERROR(VLOOKUP($A3866,'Liste planification'!$B$2:$C$105,2,FALSE),"")</f>
        <v/>
      </c>
      <c r="AL3866" s="27"/>
      <c r="AM3866" s="27"/>
    </row>
    <row r="3867" spans="1:39">
      <c r="A3867" s="158"/>
      <c r="B3867" s="159" t="str">
        <f>A3867&amp;"-"&amp;TEXT(COUNTIF($A$5:A3867,A3867),"000")</f>
        <v>-000</v>
      </c>
      <c r="C3867" s="52"/>
      <c r="D3867" s="27"/>
      <c r="E3867" s="28"/>
      <c r="F3867" s="27"/>
      <c r="G3867" s="27"/>
      <c r="H3867" s="52"/>
      <c r="I3867" s="380" t="str">
        <f>IFERROR(VLOOKUP($F3867,'Liste planification'!$V$2:$W$96,2,FALSE),"")</f>
        <v/>
      </c>
      <c r="J3867" s="27"/>
      <c r="K3867" s="27"/>
      <c r="L3867" s="27"/>
      <c r="M3867" s="52"/>
      <c r="N3867" s="52"/>
      <c r="O3867" s="52"/>
      <c r="P3867" s="52"/>
      <c r="Q3867" s="52"/>
      <c r="R3867" s="52"/>
      <c r="S3867" s="52"/>
      <c r="T3867" s="52"/>
      <c r="U3867" s="52"/>
      <c r="V3867" s="52"/>
      <c r="W3867" s="52"/>
      <c r="X3867" s="52"/>
      <c r="Y3867" s="194"/>
      <c r="Z3867" s="776"/>
      <c r="AA3867" s="190"/>
      <c r="AB3867" s="747">
        <f t="shared" si="240"/>
        <v>0</v>
      </c>
      <c r="AC3867" s="748">
        <f t="shared" si="241"/>
        <v>0</v>
      </c>
      <c r="AD3867" s="187"/>
      <c r="AE3867" s="186"/>
      <c r="AF3867" s="190"/>
      <c r="AG3867" s="747">
        <f t="shared" si="242"/>
        <v>0</v>
      </c>
      <c r="AH3867" s="748">
        <f t="shared" si="243"/>
        <v>0</v>
      </c>
      <c r="AI3867" s="187"/>
      <c r="AJ3867" s="52"/>
      <c r="AK3867" s="156" t="str">
        <f>IFERROR(VLOOKUP($A3867,'Liste planification'!$B$2:$C$105,2,FALSE),"")</f>
        <v/>
      </c>
      <c r="AL3867" s="27"/>
      <c r="AM3867" s="27"/>
    </row>
    <row r="3868" spans="1:39">
      <c r="A3868" s="158"/>
      <c r="B3868" s="159" t="str">
        <f>A3868&amp;"-"&amp;TEXT(COUNTIF($A$5:A3868,A3868),"000")</f>
        <v>-000</v>
      </c>
      <c r="C3868" s="52"/>
      <c r="D3868" s="27"/>
      <c r="E3868" s="28"/>
      <c r="F3868" s="27"/>
      <c r="G3868" s="27"/>
      <c r="H3868" s="52"/>
      <c r="I3868" s="380" t="str">
        <f>IFERROR(VLOOKUP($F3868,'Liste planification'!$V$2:$W$96,2,FALSE),"")</f>
        <v/>
      </c>
      <c r="J3868" s="27"/>
      <c r="K3868" s="27"/>
      <c r="L3868" s="27"/>
      <c r="M3868" s="52"/>
      <c r="N3868" s="52"/>
      <c r="O3868" s="52"/>
      <c r="P3868" s="52"/>
      <c r="Q3868" s="52"/>
      <c r="R3868" s="52"/>
      <c r="S3868" s="52"/>
      <c r="T3868" s="52"/>
      <c r="U3868" s="52"/>
      <c r="V3868" s="52"/>
      <c r="W3868" s="52"/>
      <c r="X3868" s="52"/>
      <c r="Y3868" s="194"/>
      <c r="Z3868" s="776"/>
      <c r="AA3868" s="190"/>
      <c r="AB3868" s="747">
        <f t="shared" si="240"/>
        <v>0</v>
      </c>
      <c r="AC3868" s="748">
        <f t="shared" si="241"/>
        <v>0</v>
      </c>
      <c r="AD3868" s="187"/>
      <c r="AE3868" s="186"/>
      <c r="AF3868" s="190"/>
      <c r="AG3868" s="747">
        <f t="shared" si="242"/>
        <v>0</v>
      </c>
      <c r="AH3868" s="748">
        <f t="shared" si="243"/>
        <v>0</v>
      </c>
      <c r="AI3868" s="187"/>
      <c r="AJ3868" s="52"/>
      <c r="AK3868" s="156" t="str">
        <f>IFERROR(VLOOKUP($A3868,'Liste planification'!$B$2:$C$105,2,FALSE),"")</f>
        <v/>
      </c>
      <c r="AL3868" s="27"/>
      <c r="AM3868" s="27"/>
    </row>
    <row r="3869" spans="1:39">
      <c r="A3869" s="158"/>
      <c r="B3869" s="159" t="str">
        <f>A3869&amp;"-"&amp;TEXT(COUNTIF($A$5:A3869,A3869),"000")</f>
        <v>-000</v>
      </c>
      <c r="C3869" s="52"/>
      <c r="D3869" s="27"/>
      <c r="E3869" s="28"/>
      <c r="F3869" s="27"/>
      <c r="G3869" s="27"/>
      <c r="H3869" s="52"/>
      <c r="I3869" s="380" t="str">
        <f>IFERROR(VLOOKUP($F3869,'Liste planification'!$V$2:$W$96,2,FALSE),"")</f>
        <v/>
      </c>
      <c r="J3869" s="27"/>
      <c r="K3869" s="27"/>
      <c r="L3869" s="27"/>
      <c r="M3869" s="52"/>
      <c r="N3869" s="52"/>
      <c r="O3869" s="52"/>
      <c r="P3869" s="52"/>
      <c r="Q3869" s="52"/>
      <c r="R3869" s="52"/>
      <c r="S3869" s="52"/>
      <c r="T3869" s="52"/>
      <c r="U3869" s="52"/>
      <c r="V3869" s="52"/>
      <c r="W3869" s="52"/>
      <c r="X3869" s="52"/>
      <c r="Y3869" s="194"/>
      <c r="Z3869" s="776"/>
      <c r="AA3869" s="190"/>
      <c r="AB3869" s="747">
        <f t="shared" si="240"/>
        <v>0</v>
      </c>
      <c r="AC3869" s="748">
        <f t="shared" si="241"/>
        <v>0</v>
      </c>
      <c r="AD3869" s="187"/>
      <c r="AE3869" s="186"/>
      <c r="AF3869" s="190"/>
      <c r="AG3869" s="747">
        <f t="shared" si="242"/>
        <v>0</v>
      </c>
      <c r="AH3869" s="748">
        <f t="shared" si="243"/>
        <v>0</v>
      </c>
      <c r="AI3869" s="187"/>
      <c r="AJ3869" s="52"/>
      <c r="AK3869" s="156" t="str">
        <f>IFERROR(VLOOKUP($A3869,'Liste planification'!$B$2:$C$105,2,FALSE),"")</f>
        <v/>
      </c>
      <c r="AL3869" s="27"/>
      <c r="AM3869" s="27"/>
    </row>
    <row r="3870" spans="1:39">
      <c r="A3870" s="158"/>
      <c r="B3870" s="159" t="str">
        <f>A3870&amp;"-"&amp;TEXT(COUNTIF($A$5:A3870,A3870),"000")</f>
        <v>-000</v>
      </c>
      <c r="C3870" s="52"/>
      <c r="D3870" s="27"/>
      <c r="E3870" s="28"/>
      <c r="F3870" s="27"/>
      <c r="G3870" s="27"/>
      <c r="H3870" s="52"/>
      <c r="I3870" s="380" t="str">
        <f>IFERROR(VLOOKUP($F3870,'Liste planification'!$V$2:$W$96,2,FALSE),"")</f>
        <v/>
      </c>
      <c r="J3870" s="27"/>
      <c r="K3870" s="27"/>
      <c r="L3870" s="27"/>
      <c r="M3870" s="52"/>
      <c r="N3870" s="52"/>
      <c r="O3870" s="52"/>
      <c r="P3870" s="52"/>
      <c r="Q3870" s="52"/>
      <c r="R3870" s="52"/>
      <c r="S3870" s="52"/>
      <c r="T3870" s="52"/>
      <c r="U3870" s="52"/>
      <c r="V3870" s="52"/>
      <c r="W3870" s="52"/>
      <c r="X3870" s="52"/>
      <c r="Y3870" s="194"/>
      <c r="Z3870" s="776"/>
      <c r="AA3870" s="190"/>
      <c r="AB3870" s="747">
        <f t="shared" si="240"/>
        <v>0</v>
      </c>
      <c r="AC3870" s="748">
        <f t="shared" si="241"/>
        <v>0</v>
      </c>
      <c r="AD3870" s="187"/>
      <c r="AE3870" s="186"/>
      <c r="AF3870" s="190"/>
      <c r="AG3870" s="747">
        <f t="shared" si="242"/>
        <v>0</v>
      </c>
      <c r="AH3870" s="748">
        <f t="shared" si="243"/>
        <v>0</v>
      </c>
      <c r="AI3870" s="187"/>
      <c r="AJ3870" s="52"/>
      <c r="AK3870" s="156" t="str">
        <f>IFERROR(VLOOKUP($A3870,'Liste planification'!$B$2:$C$105,2,FALSE),"")</f>
        <v/>
      </c>
      <c r="AL3870" s="27"/>
      <c r="AM3870" s="27"/>
    </row>
    <row r="3871" spans="1:39">
      <c r="A3871" s="158"/>
      <c r="B3871" s="159" t="str">
        <f>A3871&amp;"-"&amp;TEXT(COUNTIF($A$5:A3871,A3871),"000")</f>
        <v>-000</v>
      </c>
      <c r="C3871" s="52"/>
      <c r="D3871" s="27"/>
      <c r="E3871" s="28"/>
      <c r="F3871" s="27"/>
      <c r="G3871" s="27"/>
      <c r="H3871" s="52"/>
      <c r="I3871" s="380" t="str">
        <f>IFERROR(VLOOKUP($F3871,'Liste planification'!$V$2:$W$96,2,FALSE),"")</f>
        <v/>
      </c>
      <c r="J3871" s="27"/>
      <c r="K3871" s="27"/>
      <c r="L3871" s="27"/>
      <c r="M3871" s="52"/>
      <c r="N3871" s="52"/>
      <c r="O3871" s="52"/>
      <c r="P3871" s="52"/>
      <c r="Q3871" s="52"/>
      <c r="R3871" s="52"/>
      <c r="S3871" s="52"/>
      <c r="T3871" s="52"/>
      <c r="U3871" s="52"/>
      <c r="V3871" s="52"/>
      <c r="W3871" s="52"/>
      <c r="X3871" s="52"/>
      <c r="Y3871" s="194"/>
      <c r="Z3871" s="776"/>
      <c r="AA3871" s="190"/>
      <c r="AB3871" s="747">
        <f t="shared" si="240"/>
        <v>0</v>
      </c>
      <c r="AC3871" s="748">
        <f t="shared" si="241"/>
        <v>0</v>
      </c>
      <c r="AD3871" s="187"/>
      <c r="AE3871" s="186"/>
      <c r="AF3871" s="190"/>
      <c r="AG3871" s="747">
        <f t="shared" si="242"/>
        <v>0</v>
      </c>
      <c r="AH3871" s="748">
        <f t="shared" si="243"/>
        <v>0</v>
      </c>
      <c r="AI3871" s="187"/>
      <c r="AJ3871" s="52"/>
      <c r="AK3871" s="156" t="str">
        <f>IFERROR(VLOOKUP($A3871,'Liste planification'!$B$2:$C$105,2,FALSE),"")</f>
        <v/>
      </c>
      <c r="AL3871" s="27"/>
      <c r="AM3871" s="27"/>
    </row>
    <row r="3872" spans="1:39">
      <c r="A3872" s="158"/>
      <c r="B3872" s="159" t="str">
        <f>A3872&amp;"-"&amp;TEXT(COUNTIF($A$5:A3872,A3872),"000")</f>
        <v>-000</v>
      </c>
      <c r="C3872" s="52"/>
      <c r="D3872" s="27"/>
      <c r="E3872" s="28"/>
      <c r="F3872" s="27"/>
      <c r="G3872" s="27"/>
      <c r="H3872" s="52"/>
      <c r="I3872" s="380" t="str">
        <f>IFERROR(VLOOKUP($F3872,'Liste planification'!$V$2:$W$96,2,FALSE),"")</f>
        <v/>
      </c>
      <c r="J3872" s="27"/>
      <c r="K3872" s="27"/>
      <c r="L3872" s="27"/>
      <c r="M3872" s="52"/>
      <c r="N3872" s="52"/>
      <c r="O3872" s="52"/>
      <c r="P3872" s="52"/>
      <c r="Q3872" s="52"/>
      <c r="R3872" s="52"/>
      <c r="S3872" s="52"/>
      <c r="T3872" s="52"/>
      <c r="U3872" s="52"/>
      <c r="V3872" s="52"/>
      <c r="W3872" s="52"/>
      <c r="X3872" s="52"/>
      <c r="Y3872" s="194"/>
      <c r="Z3872" s="776"/>
      <c r="AA3872" s="190"/>
      <c r="AB3872" s="747">
        <f t="shared" si="240"/>
        <v>0</v>
      </c>
      <c r="AC3872" s="748">
        <f t="shared" si="241"/>
        <v>0</v>
      </c>
      <c r="AD3872" s="187"/>
      <c r="AE3872" s="186"/>
      <c r="AF3872" s="190"/>
      <c r="AG3872" s="747">
        <f t="shared" si="242"/>
        <v>0</v>
      </c>
      <c r="AH3872" s="748">
        <f t="shared" si="243"/>
        <v>0</v>
      </c>
      <c r="AI3872" s="187"/>
      <c r="AJ3872" s="52"/>
      <c r="AK3872" s="156" t="str">
        <f>IFERROR(VLOOKUP($A3872,'Liste planification'!$B$2:$C$105,2,FALSE),"")</f>
        <v/>
      </c>
      <c r="AL3872" s="27"/>
      <c r="AM3872" s="27"/>
    </row>
    <row r="3873" spans="1:39">
      <c r="A3873" s="158"/>
      <c r="B3873" s="159" t="str">
        <f>A3873&amp;"-"&amp;TEXT(COUNTIF($A$5:A3873,A3873),"000")</f>
        <v>-000</v>
      </c>
      <c r="C3873" s="52"/>
      <c r="D3873" s="27"/>
      <c r="E3873" s="28"/>
      <c r="F3873" s="27"/>
      <c r="G3873" s="27"/>
      <c r="H3873" s="52"/>
      <c r="I3873" s="380" t="str">
        <f>IFERROR(VLOOKUP($F3873,'Liste planification'!$V$2:$W$96,2,FALSE),"")</f>
        <v/>
      </c>
      <c r="J3873" s="27"/>
      <c r="K3873" s="27"/>
      <c r="L3873" s="27"/>
      <c r="M3873" s="52"/>
      <c r="N3873" s="52"/>
      <c r="O3873" s="52"/>
      <c r="P3873" s="52"/>
      <c r="Q3873" s="52"/>
      <c r="R3873" s="52"/>
      <c r="S3873" s="52"/>
      <c r="T3873" s="52"/>
      <c r="U3873" s="52"/>
      <c r="V3873" s="52"/>
      <c r="W3873" s="52"/>
      <c r="X3873" s="52"/>
      <c r="Y3873" s="194"/>
      <c r="Z3873" s="776"/>
      <c r="AA3873" s="190"/>
      <c r="AB3873" s="747">
        <f t="shared" si="240"/>
        <v>0</v>
      </c>
      <c r="AC3873" s="748">
        <f t="shared" si="241"/>
        <v>0</v>
      </c>
      <c r="AD3873" s="187"/>
      <c r="AE3873" s="186"/>
      <c r="AF3873" s="190"/>
      <c r="AG3873" s="747">
        <f t="shared" si="242"/>
        <v>0</v>
      </c>
      <c r="AH3873" s="748">
        <f t="shared" si="243"/>
        <v>0</v>
      </c>
      <c r="AI3873" s="187"/>
      <c r="AJ3873" s="52"/>
      <c r="AK3873" s="156" t="str">
        <f>IFERROR(VLOOKUP($A3873,'Liste planification'!$B$2:$C$105,2,FALSE),"")</f>
        <v/>
      </c>
      <c r="AL3873" s="27"/>
      <c r="AM3873" s="27"/>
    </row>
    <row r="3874" spans="1:39">
      <c r="A3874" s="158"/>
      <c r="B3874" s="159" t="str">
        <f>A3874&amp;"-"&amp;TEXT(COUNTIF($A$5:A3874,A3874),"000")</f>
        <v>-000</v>
      </c>
      <c r="C3874" s="52"/>
      <c r="D3874" s="27"/>
      <c r="E3874" s="28"/>
      <c r="F3874" s="27"/>
      <c r="G3874" s="27"/>
      <c r="H3874" s="52"/>
      <c r="I3874" s="380" t="str">
        <f>IFERROR(VLOOKUP($F3874,'Liste planification'!$V$2:$W$96,2,FALSE),"")</f>
        <v/>
      </c>
      <c r="J3874" s="27"/>
      <c r="K3874" s="27"/>
      <c r="L3874" s="27"/>
      <c r="M3874" s="52"/>
      <c r="N3874" s="52"/>
      <c r="O3874" s="52"/>
      <c r="P3874" s="52"/>
      <c r="Q3874" s="52"/>
      <c r="R3874" s="52"/>
      <c r="S3874" s="52"/>
      <c r="T3874" s="52"/>
      <c r="U3874" s="52"/>
      <c r="V3874" s="52"/>
      <c r="W3874" s="52"/>
      <c r="X3874" s="52"/>
      <c r="Y3874" s="194"/>
      <c r="Z3874" s="776"/>
      <c r="AA3874" s="190"/>
      <c r="AB3874" s="747">
        <f t="shared" si="240"/>
        <v>0</v>
      </c>
      <c r="AC3874" s="748">
        <f t="shared" si="241"/>
        <v>0</v>
      </c>
      <c r="AD3874" s="187"/>
      <c r="AE3874" s="186"/>
      <c r="AF3874" s="190"/>
      <c r="AG3874" s="747">
        <f t="shared" si="242"/>
        <v>0</v>
      </c>
      <c r="AH3874" s="748">
        <f t="shared" si="243"/>
        <v>0</v>
      </c>
      <c r="AI3874" s="187"/>
      <c r="AJ3874" s="52"/>
      <c r="AK3874" s="156" t="str">
        <f>IFERROR(VLOOKUP($A3874,'Liste planification'!$B$2:$C$105,2,FALSE),"")</f>
        <v/>
      </c>
      <c r="AL3874" s="27"/>
      <c r="AM3874" s="27"/>
    </row>
    <row r="3875" spans="1:39">
      <c r="A3875" s="158"/>
      <c r="B3875" s="159" t="str">
        <f>A3875&amp;"-"&amp;TEXT(COUNTIF($A$5:A3875,A3875),"000")</f>
        <v>-000</v>
      </c>
      <c r="C3875" s="52"/>
      <c r="D3875" s="27"/>
      <c r="E3875" s="28"/>
      <c r="F3875" s="27"/>
      <c r="G3875" s="27"/>
      <c r="H3875" s="52"/>
      <c r="I3875" s="380" t="str">
        <f>IFERROR(VLOOKUP($F3875,'Liste planification'!$V$2:$W$96,2,FALSE),"")</f>
        <v/>
      </c>
      <c r="J3875" s="27"/>
      <c r="K3875" s="27"/>
      <c r="L3875" s="27"/>
      <c r="M3875" s="52"/>
      <c r="N3875" s="52"/>
      <c r="O3875" s="52"/>
      <c r="P3875" s="52"/>
      <c r="Q3875" s="52"/>
      <c r="R3875" s="52"/>
      <c r="S3875" s="52"/>
      <c r="T3875" s="52"/>
      <c r="U3875" s="52"/>
      <c r="V3875" s="52"/>
      <c r="W3875" s="52"/>
      <c r="X3875" s="52"/>
      <c r="Y3875" s="194"/>
      <c r="Z3875" s="776"/>
      <c r="AA3875" s="190"/>
      <c r="AB3875" s="747">
        <f t="shared" si="240"/>
        <v>0</v>
      </c>
      <c r="AC3875" s="748">
        <f t="shared" si="241"/>
        <v>0</v>
      </c>
      <c r="AD3875" s="187"/>
      <c r="AE3875" s="186"/>
      <c r="AF3875" s="190"/>
      <c r="AG3875" s="747">
        <f t="shared" si="242"/>
        <v>0</v>
      </c>
      <c r="AH3875" s="748">
        <f t="shared" si="243"/>
        <v>0</v>
      </c>
      <c r="AI3875" s="187"/>
      <c r="AJ3875" s="52"/>
      <c r="AK3875" s="156" t="str">
        <f>IFERROR(VLOOKUP($A3875,'Liste planification'!$B$2:$C$105,2,FALSE),"")</f>
        <v/>
      </c>
      <c r="AL3875" s="27"/>
      <c r="AM3875" s="27"/>
    </row>
    <row r="3876" spans="1:39">
      <c r="A3876" s="158"/>
      <c r="B3876" s="159" t="str">
        <f>A3876&amp;"-"&amp;TEXT(COUNTIF($A$5:A3876,A3876),"000")</f>
        <v>-000</v>
      </c>
      <c r="C3876" s="52"/>
      <c r="D3876" s="27"/>
      <c r="E3876" s="28"/>
      <c r="F3876" s="27"/>
      <c r="G3876" s="27"/>
      <c r="H3876" s="52"/>
      <c r="I3876" s="380" t="str">
        <f>IFERROR(VLOOKUP($F3876,'Liste planification'!$V$2:$W$96,2,FALSE),"")</f>
        <v/>
      </c>
      <c r="J3876" s="27"/>
      <c r="K3876" s="27"/>
      <c r="L3876" s="27"/>
      <c r="M3876" s="52"/>
      <c r="N3876" s="52"/>
      <c r="O3876" s="52"/>
      <c r="P3876" s="52"/>
      <c r="Q3876" s="52"/>
      <c r="R3876" s="52"/>
      <c r="S3876" s="52"/>
      <c r="T3876" s="52"/>
      <c r="U3876" s="52"/>
      <c r="V3876" s="52"/>
      <c r="W3876" s="52"/>
      <c r="X3876" s="52"/>
      <c r="Y3876" s="194"/>
      <c r="Z3876" s="776"/>
      <c r="AA3876" s="190"/>
      <c r="AB3876" s="747">
        <f t="shared" si="240"/>
        <v>0</v>
      </c>
      <c r="AC3876" s="748">
        <f t="shared" si="241"/>
        <v>0</v>
      </c>
      <c r="AD3876" s="187"/>
      <c r="AE3876" s="186"/>
      <c r="AF3876" s="190"/>
      <c r="AG3876" s="747">
        <f t="shared" si="242"/>
        <v>0</v>
      </c>
      <c r="AH3876" s="748">
        <f t="shared" si="243"/>
        <v>0</v>
      </c>
      <c r="AI3876" s="187"/>
      <c r="AJ3876" s="52"/>
      <c r="AK3876" s="156" t="str">
        <f>IFERROR(VLOOKUP($A3876,'Liste planification'!$B$2:$C$105,2,FALSE),"")</f>
        <v/>
      </c>
      <c r="AL3876" s="27"/>
      <c r="AM3876" s="27"/>
    </row>
    <row r="3877" spans="1:39">
      <c r="A3877" s="158"/>
      <c r="B3877" s="159" t="str">
        <f>A3877&amp;"-"&amp;TEXT(COUNTIF($A$5:A3877,A3877),"000")</f>
        <v>-000</v>
      </c>
      <c r="C3877" s="52"/>
      <c r="D3877" s="27"/>
      <c r="E3877" s="28"/>
      <c r="F3877" s="27"/>
      <c r="G3877" s="27"/>
      <c r="H3877" s="52"/>
      <c r="I3877" s="380" t="str">
        <f>IFERROR(VLOOKUP($F3877,'Liste planification'!$V$2:$W$96,2,FALSE),"")</f>
        <v/>
      </c>
      <c r="J3877" s="27"/>
      <c r="K3877" s="27"/>
      <c r="L3877" s="27"/>
      <c r="M3877" s="52"/>
      <c r="N3877" s="52"/>
      <c r="O3877" s="52"/>
      <c r="P3877" s="52"/>
      <c r="Q3877" s="52"/>
      <c r="R3877" s="52"/>
      <c r="S3877" s="52"/>
      <c r="T3877" s="52"/>
      <c r="U3877" s="52"/>
      <c r="V3877" s="52"/>
      <c r="W3877" s="52"/>
      <c r="X3877" s="52"/>
      <c r="Y3877" s="194"/>
      <c r="Z3877" s="776"/>
      <c r="AA3877" s="190"/>
      <c r="AB3877" s="747">
        <f t="shared" si="240"/>
        <v>0</v>
      </c>
      <c r="AC3877" s="748">
        <f t="shared" si="241"/>
        <v>0</v>
      </c>
      <c r="AD3877" s="187"/>
      <c r="AE3877" s="186"/>
      <c r="AF3877" s="190"/>
      <c r="AG3877" s="747">
        <f t="shared" si="242"/>
        <v>0</v>
      </c>
      <c r="AH3877" s="748">
        <f t="shared" si="243"/>
        <v>0</v>
      </c>
      <c r="AI3877" s="187"/>
      <c r="AJ3877" s="52"/>
      <c r="AK3877" s="156" t="str">
        <f>IFERROR(VLOOKUP($A3877,'Liste planification'!$B$2:$C$105,2,FALSE),"")</f>
        <v/>
      </c>
      <c r="AL3877" s="27"/>
      <c r="AM3877" s="27"/>
    </row>
    <row r="3878" spans="1:39">
      <c r="A3878" s="158"/>
      <c r="B3878" s="159" t="str">
        <f>A3878&amp;"-"&amp;TEXT(COUNTIF($A$5:A3878,A3878),"000")</f>
        <v>-000</v>
      </c>
      <c r="C3878" s="52"/>
      <c r="D3878" s="27"/>
      <c r="E3878" s="28"/>
      <c r="F3878" s="27"/>
      <c r="G3878" s="27"/>
      <c r="H3878" s="52"/>
      <c r="I3878" s="380" t="str">
        <f>IFERROR(VLOOKUP($F3878,'Liste planification'!$V$2:$W$96,2,FALSE),"")</f>
        <v/>
      </c>
      <c r="J3878" s="27"/>
      <c r="K3878" s="27"/>
      <c r="L3878" s="27"/>
      <c r="M3878" s="52"/>
      <c r="N3878" s="52"/>
      <c r="O3878" s="52"/>
      <c r="P3878" s="52"/>
      <c r="Q3878" s="52"/>
      <c r="R3878" s="52"/>
      <c r="S3878" s="52"/>
      <c r="T3878" s="52"/>
      <c r="U3878" s="52"/>
      <c r="V3878" s="52"/>
      <c r="W3878" s="52"/>
      <c r="X3878" s="52"/>
      <c r="Y3878" s="194"/>
      <c r="Z3878" s="776"/>
      <c r="AA3878" s="190"/>
      <c r="AB3878" s="747">
        <f t="shared" si="240"/>
        <v>0</v>
      </c>
      <c r="AC3878" s="748">
        <f t="shared" si="241"/>
        <v>0</v>
      </c>
      <c r="AD3878" s="187"/>
      <c r="AE3878" s="186"/>
      <c r="AF3878" s="190"/>
      <c r="AG3878" s="747">
        <f t="shared" si="242"/>
        <v>0</v>
      </c>
      <c r="AH3878" s="748">
        <f t="shared" si="243"/>
        <v>0</v>
      </c>
      <c r="AI3878" s="187"/>
      <c r="AJ3878" s="52"/>
      <c r="AK3878" s="156" t="str">
        <f>IFERROR(VLOOKUP($A3878,'Liste planification'!$B$2:$C$105,2,FALSE),"")</f>
        <v/>
      </c>
      <c r="AL3878" s="27"/>
      <c r="AM3878" s="27"/>
    </row>
    <row r="3879" spans="1:39">
      <c r="A3879" s="158"/>
      <c r="B3879" s="159" t="str">
        <f>A3879&amp;"-"&amp;TEXT(COUNTIF($A$5:A3879,A3879),"000")</f>
        <v>-000</v>
      </c>
      <c r="C3879" s="52"/>
      <c r="D3879" s="27"/>
      <c r="E3879" s="28"/>
      <c r="F3879" s="27"/>
      <c r="G3879" s="27"/>
      <c r="H3879" s="52"/>
      <c r="I3879" s="380" t="str">
        <f>IFERROR(VLOOKUP($F3879,'Liste planification'!$V$2:$W$96,2,FALSE),"")</f>
        <v/>
      </c>
      <c r="J3879" s="27"/>
      <c r="K3879" s="27"/>
      <c r="L3879" s="27"/>
      <c r="M3879" s="52"/>
      <c r="N3879" s="52"/>
      <c r="O3879" s="52"/>
      <c r="P3879" s="52"/>
      <c r="Q3879" s="52"/>
      <c r="R3879" s="52"/>
      <c r="S3879" s="52"/>
      <c r="T3879" s="52"/>
      <c r="U3879" s="52"/>
      <c r="V3879" s="52"/>
      <c r="W3879" s="52"/>
      <c r="X3879" s="52"/>
      <c r="Y3879" s="194"/>
      <c r="Z3879" s="776"/>
      <c r="AA3879" s="190"/>
      <c r="AB3879" s="747">
        <f t="shared" si="240"/>
        <v>0</v>
      </c>
      <c r="AC3879" s="748">
        <f t="shared" si="241"/>
        <v>0</v>
      </c>
      <c r="AD3879" s="187"/>
      <c r="AE3879" s="186"/>
      <c r="AF3879" s="190"/>
      <c r="AG3879" s="747">
        <f t="shared" si="242"/>
        <v>0</v>
      </c>
      <c r="AH3879" s="748">
        <f t="shared" si="243"/>
        <v>0</v>
      </c>
      <c r="AI3879" s="187"/>
      <c r="AJ3879" s="52"/>
      <c r="AK3879" s="156" t="str">
        <f>IFERROR(VLOOKUP($A3879,'Liste planification'!$B$2:$C$105,2,FALSE),"")</f>
        <v/>
      </c>
      <c r="AL3879" s="27"/>
      <c r="AM3879" s="27"/>
    </row>
    <row r="3880" spans="1:39">
      <c r="A3880" s="158"/>
      <c r="B3880" s="159" t="str">
        <f>A3880&amp;"-"&amp;TEXT(COUNTIF($A$5:A3880,A3880),"000")</f>
        <v>-000</v>
      </c>
      <c r="C3880" s="52"/>
      <c r="D3880" s="27"/>
      <c r="E3880" s="28"/>
      <c r="F3880" s="27"/>
      <c r="G3880" s="27"/>
      <c r="H3880" s="52"/>
      <c r="I3880" s="380" t="str">
        <f>IFERROR(VLOOKUP($F3880,'Liste planification'!$V$2:$W$96,2,FALSE),"")</f>
        <v/>
      </c>
      <c r="J3880" s="27"/>
      <c r="K3880" s="27"/>
      <c r="L3880" s="27"/>
      <c r="M3880" s="52"/>
      <c r="N3880" s="52"/>
      <c r="O3880" s="52"/>
      <c r="P3880" s="52"/>
      <c r="Q3880" s="52"/>
      <c r="R3880" s="52"/>
      <c r="S3880" s="52"/>
      <c r="T3880" s="52"/>
      <c r="U3880" s="52"/>
      <c r="V3880" s="52"/>
      <c r="W3880" s="52"/>
      <c r="X3880" s="52"/>
      <c r="Y3880" s="194"/>
      <c r="Z3880" s="776"/>
      <c r="AA3880" s="190"/>
      <c r="AB3880" s="747">
        <f t="shared" si="240"/>
        <v>0</v>
      </c>
      <c r="AC3880" s="748">
        <f t="shared" si="241"/>
        <v>0</v>
      </c>
      <c r="AD3880" s="187"/>
      <c r="AE3880" s="186"/>
      <c r="AF3880" s="190"/>
      <c r="AG3880" s="747">
        <f t="shared" si="242"/>
        <v>0</v>
      </c>
      <c r="AH3880" s="748">
        <f t="shared" si="243"/>
        <v>0</v>
      </c>
      <c r="AI3880" s="187"/>
      <c r="AJ3880" s="52"/>
      <c r="AK3880" s="156" t="str">
        <f>IFERROR(VLOOKUP($A3880,'Liste planification'!$B$2:$C$105,2,FALSE),"")</f>
        <v/>
      </c>
      <c r="AL3880" s="27"/>
      <c r="AM3880" s="27"/>
    </row>
    <row r="3881" spans="1:39">
      <c r="A3881" s="158"/>
      <c r="B3881" s="159" t="str">
        <f>A3881&amp;"-"&amp;TEXT(COUNTIF($A$5:A3881,A3881),"000")</f>
        <v>-000</v>
      </c>
      <c r="C3881" s="52"/>
      <c r="D3881" s="27"/>
      <c r="E3881" s="28"/>
      <c r="F3881" s="27"/>
      <c r="G3881" s="27"/>
      <c r="H3881" s="52"/>
      <c r="I3881" s="380" t="str">
        <f>IFERROR(VLOOKUP($F3881,'Liste planification'!$V$2:$W$96,2,FALSE),"")</f>
        <v/>
      </c>
      <c r="J3881" s="27"/>
      <c r="K3881" s="27"/>
      <c r="L3881" s="27"/>
      <c r="M3881" s="52"/>
      <c r="N3881" s="52"/>
      <c r="O3881" s="52"/>
      <c r="P3881" s="52"/>
      <c r="Q3881" s="52"/>
      <c r="R3881" s="52"/>
      <c r="S3881" s="52"/>
      <c r="T3881" s="52"/>
      <c r="U3881" s="52"/>
      <c r="V3881" s="52"/>
      <c r="W3881" s="52"/>
      <c r="X3881" s="52"/>
      <c r="Y3881" s="194"/>
      <c r="Z3881" s="776"/>
      <c r="AA3881" s="190"/>
      <c r="AB3881" s="747">
        <f t="shared" si="240"/>
        <v>0</v>
      </c>
      <c r="AC3881" s="748">
        <f t="shared" si="241"/>
        <v>0</v>
      </c>
      <c r="AD3881" s="187"/>
      <c r="AE3881" s="186"/>
      <c r="AF3881" s="190"/>
      <c r="AG3881" s="747">
        <f t="shared" si="242"/>
        <v>0</v>
      </c>
      <c r="AH3881" s="748">
        <f t="shared" si="243"/>
        <v>0</v>
      </c>
      <c r="AI3881" s="187"/>
      <c r="AJ3881" s="52"/>
      <c r="AK3881" s="156" t="str">
        <f>IFERROR(VLOOKUP($A3881,'Liste planification'!$B$2:$C$105,2,FALSE),"")</f>
        <v/>
      </c>
      <c r="AL3881" s="27"/>
      <c r="AM3881" s="27"/>
    </row>
    <row r="3882" spans="1:39">
      <c r="A3882" s="158"/>
      <c r="B3882" s="159" t="str">
        <f>A3882&amp;"-"&amp;TEXT(COUNTIF($A$5:A3882,A3882),"000")</f>
        <v>-000</v>
      </c>
      <c r="C3882" s="52"/>
      <c r="D3882" s="27"/>
      <c r="E3882" s="28"/>
      <c r="F3882" s="27"/>
      <c r="G3882" s="27"/>
      <c r="H3882" s="52"/>
      <c r="I3882" s="380" t="str">
        <f>IFERROR(VLOOKUP($F3882,'Liste planification'!$V$2:$W$96,2,FALSE),"")</f>
        <v/>
      </c>
      <c r="J3882" s="27"/>
      <c r="K3882" s="27"/>
      <c r="L3882" s="27"/>
      <c r="M3882" s="52"/>
      <c r="N3882" s="52"/>
      <c r="O3882" s="52"/>
      <c r="P3882" s="52"/>
      <c r="Q3882" s="52"/>
      <c r="R3882" s="52"/>
      <c r="S3882" s="52"/>
      <c r="T3882" s="52"/>
      <c r="U3882" s="52"/>
      <c r="V3882" s="52"/>
      <c r="W3882" s="52"/>
      <c r="X3882" s="52"/>
      <c r="Y3882" s="194"/>
      <c r="Z3882" s="776"/>
      <c r="AA3882" s="190"/>
      <c r="AB3882" s="747">
        <f t="shared" si="240"/>
        <v>0</v>
      </c>
      <c r="AC3882" s="748">
        <f t="shared" si="241"/>
        <v>0</v>
      </c>
      <c r="AD3882" s="187"/>
      <c r="AE3882" s="186"/>
      <c r="AF3882" s="190"/>
      <c r="AG3882" s="747">
        <f t="shared" si="242"/>
        <v>0</v>
      </c>
      <c r="AH3882" s="748">
        <f t="shared" si="243"/>
        <v>0</v>
      </c>
      <c r="AI3882" s="187"/>
      <c r="AJ3882" s="52"/>
      <c r="AK3882" s="156" t="str">
        <f>IFERROR(VLOOKUP($A3882,'Liste planification'!$B$2:$C$105,2,FALSE),"")</f>
        <v/>
      </c>
      <c r="AL3882" s="27"/>
      <c r="AM3882" s="27"/>
    </row>
    <row r="3883" spans="1:39">
      <c r="A3883" s="158"/>
      <c r="B3883" s="159" t="str">
        <f>A3883&amp;"-"&amp;TEXT(COUNTIF($A$5:A3883,A3883),"000")</f>
        <v>-000</v>
      </c>
      <c r="C3883" s="52"/>
      <c r="D3883" s="27"/>
      <c r="E3883" s="28"/>
      <c r="F3883" s="27"/>
      <c r="G3883" s="27"/>
      <c r="H3883" s="52"/>
      <c r="I3883" s="380" t="str">
        <f>IFERROR(VLOOKUP($F3883,'Liste planification'!$V$2:$W$96,2,FALSE),"")</f>
        <v/>
      </c>
      <c r="J3883" s="27"/>
      <c r="K3883" s="27"/>
      <c r="L3883" s="27"/>
      <c r="M3883" s="52"/>
      <c r="N3883" s="52"/>
      <c r="O3883" s="52"/>
      <c r="P3883" s="52"/>
      <c r="Q3883" s="52"/>
      <c r="R3883" s="52"/>
      <c r="S3883" s="52"/>
      <c r="T3883" s="52"/>
      <c r="U3883" s="52"/>
      <c r="V3883" s="52"/>
      <c r="W3883" s="52"/>
      <c r="X3883" s="52"/>
      <c r="Y3883" s="194"/>
      <c r="Z3883" s="776"/>
      <c r="AA3883" s="190"/>
      <c r="AB3883" s="747">
        <f t="shared" si="240"/>
        <v>0</v>
      </c>
      <c r="AC3883" s="748">
        <f t="shared" si="241"/>
        <v>0</v>
      </c>
      <c r="AD3883" s="187"/>
      <c r="AE3883" s="186"/>
      <c r="AF3883" s="190"/>
      <c r="AG3883" s="747">
        <f t="shared" si="242"/>
        <v>0</v>
      </c>
      <c r="AH3883" s="748">
        <f t="shared" si="243"/>
        <v>0</v>
      </c>
      <c r="AI3883" s="187"/>
      <c r="AJ3883" s="52"/>
      <c r="AK3883" s="156" t="str">
        <f>IFERROR(VLOOKUP($A3883,'Liste planification'!$B$2:$C$105,2,FALSE),"")</f>
        <v/>
      </c>
      <c r="AL3883" s="27"/>
      <c r="AM3883" s="27"/>
    </row>
    <row r="3884" spans="1:39">
      <c r="A3884" s="158"/>
      <c r="B3884" s="159" t="str">
        <f>A3884&amp;"-"&amp;TEXT(COUNTIF($A$5:A3884,A3884),"000")</f>
        <v>-000</v>
      </c>
      <c r="C3884" s="52"/>
      <c r="D3884" s="27"/>
      <c r="E3884" s="28"/>
      <c r="F3884" s="27"/>
      <c r="G3884" s="27"/>
      <c r="H3884" s="52"/>
      <c r="I3884" s="380" t="str">
        <f>IFERROR(VLOOKUP($F3884,'Liste planification'!$V$2:$W$96,2,FALSE),"")</f>
        <v/>
      </c>
      <c r="J3884" s="27"/>
      <c r="K3884" s="27"/>
      <c r="L3884" s="27"/>
      <c r="M3884" s="52"/>
      <c r="N3884" s="52"/>
      <c r="O3884" s="52"/>
      <c r="P3884" s="52"/>
      <c r="Q3884" s="52"/>
      <c r="R3884" s="52"/>
      <c r="S3884" s="52"/>
      <c r="T3884" s="52"/>
      <c r="U3884" s="52"/>
      <c r="V3884" s="52"/>
      <c r="W3884" s="52"/>
      <c r="X3884" s="52"/>
      <c r="Y3884" s="194"/>
      <c r="Z3884" s="776"/>
      <c r="AA3884" s="190"/>
      <c r="AB3884" s="747">
        <f t="shared" si="240"/>
        <v>0</v>
      </c>
      <c r="AC3884" s="748">
        <f t="shared" si="241"/>
        <v>0</v>
      </c>
      <c r="AD3884" s="187"/>
      <c r="AE3884" s="186"/>
      <c r="AF3884" s="190"/>
      <c r="AG3884" s="747">
        <f t="shared" si="242"/>
        <v>0</v>
      </c>
      <c r="AH3884" s="748">
        <f t="shared" si="243"/>
        <v>0</v>
      </c>
      <c r="AI3884" s="187"/>
      <c r="AJ3884" s="52"/>
      <c r="AK3884" s="156" t="str">
        <f>IFERROR(VLOOKUP($A3884,'Liste planification'!$B$2:$C$105,2,FALSE),"")</f>
        <v/>
      </c>
      <c r="AL3884" s="27"/>
      <c r="AM3884" s="27"/>
    </row>
    <row r="3885" spans="1:39">
      <c r="A3885" s="158"/>
      <c r="B3885" s="159" t="str">
        <f>A3885&amp;"-"&amp;TEXT(COUNTIF($A$5:A3885,A3885),"000")</f>
        <v>-000</v>
      </c>
      <c r="C3885" s="52"/>
      <c r="D3885" s="27"/>
      <c r="E3885" s="28"/>
      <c r="F3885" s="27"/>
      <c r="G3885" s="27"/>
      <c r="H3885" s="52"/>
      <c r="I3885" s="380" t="str">
        <f>IFERROR(VLOOKUP($F3885,'Liste planification'!$V$2:$W$96,2,FALSE),"")</f>
        <v/>
      </c>
      <c r="J3885" s="27"/>
      <c r="K3885" s="27"/>
      <c r="L3885" s="27"/>
      <c r="M3885" s="52"/>
      <c r="N3885" s="52"/>
      <c r="O3885" s="52"/>
      <c r="P3885" s="52"/>
      <c r="Q3885" s="52"/>
      <c r="R3885" s="52"/>
      <c r="S3885" s="52"/>
      <c r="T3885" s="52"/>
      <c r="U3885" s="52"/>
      <c r="V3885" s="52"/>
      <c r="W3885" s="52"/>
      <c r="X3885" s="52"/>
      <c r="Y3885" s="194"/>
      <c r="Z3885" s="776"/>
      <c r="AA3885" s="190"/>
      <c r="AB3885" s="747">
        <f t="shared" si="240"/>
        <v>0</v>
      </c>
      <c r="AC3885" s="748">
        <f t="shared" si="241"/>
        <v>0</v>
      </c>
      <c r="AD3885" s="187"/>
      <c r="AE3885" s="186"/>
      <c r="AF3885" s="190"/>
      <c r="AG3885" s="747">
        <f t="shared" si="242"/>
        <v>0</v>
      </c>
      <c r="AH3885" s="748">
        <f t="shared" si="243"/>
        <v>0</v>
      </c>
      <c r="AI3885" s="187"/>
      <c r="AJ3885" s="52"/>
      <c r="AK3885" s="156" t="str">
        <f>IFERROR(VLOOKUP($A3885,'Liste planification'!$B$2:$C$105,2,FALSE),"")</f>
        <v/>
      </c>
      <c r="AL3885" s="27"/>
      <c r="AM3885" s="27"/>
    </row>
    <row r="3886" spans="1:39">
      <c r="A3886" s="158"/>
      <c r="B3886" s="159" t="str">
        <f>A3886&amp;"-"&amp;TEXT(COUNTIF($A$5:A3886,A3886),"000")</f>
        <v>-000</v>
      </c>
      <c r="C3886" s="52"/>
      <c r="D3886" s="27"/>
      <c r="E3886" s="28"/>
      <c r="F3886" s="27"/>
      <c r="G3886" s="27"/>
      <c r="H3886" s="52"/>
      <c r="I3886" s="380" t="str">
        <f>IFERROR(VLOOKUP($F3886,'Liste planification'!$V$2:$W$96,2,FALSE),"")</f>
        <v/>
      </c>
      <c r="J3886" s="27"/>
      <c r="K3886" s="27"/>
      <c r="L3886" s="27"/>
      <c r="M3886" s="52"/>
      <c r="N3886" s="52"/>
      <c r="O3886" s="52"/>
      <c r="P3886" s="52"/>
      <c r="Q3886" s="52"/>
      <c r="R3886" s="52"/>
      <c r="S3886" s="52"/>
      <c r="T3886" s="52"/>
      <c r="U3886" s="52"/>
      <c r="V3886" s="52"/>
      <c r="W3886" s="52"/>
      <c r="X3886" s="52"/>
      <c r="Y3886" s="194"/>
      <c r="Z3886" s="776"/>
      <c r="AA3886" s="190"/>
      <c r="AB3886" s="747">
        <f t="shared" si="240"/>
        <v>0</v>
      </c>
      <c r="AC3886" s="748">
        <f t="shared" si="241"/>
        <v>0</v>
      </c>
      <c r="AD3886" s="187"/>
      <c r="AE3886" s="186"/>
      <c r="AF3886" s="190"/>
      <c r="AG3886" s="747">
        <f t="shared" si="242"/>
        <v>0</v>
      </c>
      <c r="AH3886" s="748">
        <f t="shared" si="243"/>
        <v>0</v>
      </c>
      <c r="AI3886" s="187"/>
      <c r="AJ3886" s="52"/>
      <c r="AK3886" s="156" t="str">
        <f>IFERROR(VLOOKUP($A3886,'Liste planification'!$B$2:$C$105,2,FALSE),"")</f>
        <v/>
      </c>
      <c r="AL3886" s="27"/>
      <c r="AM3886" s="27"/>
    </row>
    <row r="3887" spans="1:39">
      <c r="A3887" s="158"/>
      <c r="B3887" s="159" t="str">
        <f>A3887&amp;"-"&amp;TEXT(COUNTIF($A$5:A3887,A3887),"000")</f>
        <v>-000</v>
      </c>
      <c r="C3887" s="52"/>
      <c r="D3887" s="27"/>
      <c r="E3887" s="28"/>
      <c r="F3887" s="27"/>
      <c r="G3887" s="27"/>
      <c r="H3887" s="52"/>
      <c r="I3887" s="380" t="str">
        <f>IFERROR(VLOOKUP($F3887,'Liste planification'!$V$2:$W$96,2,FALSE),"")</f>
        <v/>
      </c>
      <c r="J3887" s="27"/>
      <c r="K3887" s="27"/>
      <c r="L3887" s="27"/>
      <c r="M3887" s="52"/>
      <c r="N3887" s="52"/>
      <c r="O3887" s="52"/>
      <c r="P3887" s="52"/>
      <c r="Q3887" s="52"/>
      <c r="R3887" s="52"/>
      <c r="S3887" s="52"/>
      <c r="T3887" s="52"/>
      <c r="U3887" s="52"/>
      <c r="V3887" s="52"/>
      <c r="W3887" s="52"/>
      <c r="X3887" s="52"/>
      <c r="Y3887" s="194"/>
      <c r="Z3887" s="776"/>
      <c r="AA3887" s="190"/>
      <c r="AB3887" s="747">
        <f t="shared" si="240"/>
        <v>0</v>
      </c>
      <c r="AC3887" s="748">
        <f t="shared" si="241"/>
        <v>0</v>
      </c>
      <c r="AD3887" s="187"/>
      <c r="AE3887" s="186"/>
      <c r="AF3887" s="190"/>
      <c r="AG3887" s="747">
        <f t="shared" si="242"/>
        <v>0</v>
      </c>
      <c r="AH3887" s="748">
        <f t="shared" si="243"/>
        <v>0</v>
      </c>
      <c r="AI3887" s="187"/>
      <c r="AJ3887" s="52"/>
      <c r="AK3887" s="156" t="str">
        <f>IFERROR(VLOOKUP($A3887,'Liste planification'!$B$2:$C$105,2,FALSE),"")</f>
        <v/>
      </c>
      <c r="AL3887" s="27"/>
      <c r="AM3887" s="27"/>
    </row>
    <row r="3888" spans="1:39">
      <c r="A3888" s="158"/>
      <c r="B3888" s="159" t="str">
        <f>A3888&amp;"-"&amp;TEXT(COUNTIF($A$5:A3888,A3888),"000")</f>
        <v>-000</v>
      </c>
      <c r="C3888" s="52"/>
      <c r="D3888" s="27"/>
      <c r="E3888" s="28"/>
      <c r="F3888" s="27"/>
      <c r="G3888" s="27"/>
      <c r="H3888" s="52"/>
      <c r="I3888" s="380" t="str">
        <f>IFERROR(VLOOKUP($F3888,'Liste planification'!$V$2:$W$96,2,FALSE),"")</f>
        <v/>
      </c>
      <c r="J3888" s="27"/>
      <c r="K3888" s="27"/>
      <c r="L3888" s="27"/>
      <c r="M3888" s="52"/>
      <c r="N3888" s="52"/>
      <c r="O3888" s="52"/>
      <c r="P3888" s="52"/>
      <c r="Q3888" s="52"/>
      <c r="R3888" s="52"/>
      <c r="S3888" s="52"/>
      <c r="T3888" s="52"/>
      <c r="U3888" s="52"/>
      <c r="V3888" s="52"/>
      <c r="W3888" s="52"/>
      <c r="X3888" s="52"/>
      <c r="Y3888" s="194"/>
      <c r="Z3888" s="776"/>
      <c r="AA3888" s="190"/>
      <c r="AB3888" s="747">
        <f t="shared" si="240"/>
        <v>0</v>
      </c>
      <c r="AC3888" s="748">
        <f t="shared" si="241"/>
        <v>0</v>
      </c>
      <c r="AD3888" s="187"/>
      <c r="AE3888" s="186"/>
      <c r="AF3888" s="190"/>
      <c r="AG3888" s="747">
        <f t="shared" si="242"/>
        <v>0</v>
      </c>
      <c r="AH3888" s="748">
        <f t="shared" si="243"/>
        <v>0</v>
      </c>
      <c r="AI3888" s="187"/>
      <c r="AJ3888" s="52"/>
      <c r="AK3888" s="156" t="str">
        <f>IFERROR(VLOOKUP($A3888,'Liste planification'!$B$2:$C$105,2,FALSE),"")</f>
        <v/>
      </c>
      <c r="AL3888" s="27"/>
      <c r="AM3888" s="27"/>
    </row>
    <row r="3889" spans="1:39">
      <c r="A3889" s="158"/>
      <c r="B3889" s="159" t="str">
        <f>A3889&amp;"-"&amp;TEXT(COUNTIF($A$5:A3889,A3889),"000")</f>
        <v>-000</v>
      </c>
      <c r="C3889" s="52"/>
      <c r="D3889" s="27"/>
      <c r="E3889" s="28"/>
      <c r="F3889" s="27"/>
      <c r="G3889" s="27"/>
      <c r="H3889" s="52"/>
      <c r="I3889" s="380" t="str">
        <f>IFERROR(VLOOKUP($F3889,'Liste planification'!$V$2:$W$96,2,FALSE),"")</f>
        <v/>
      </c>
      <c r="J3889" s="27"/>
      <c r="K3889" s="27"/>
      <c r="L3889" s="27"/>
      <c r="M3889" s="52"/>
      <c r="N3889" s="52"/>
      <c r="O3889" s="52"/>
      <c r="P3889" s="52"/>
      <c r="Q3889" s="52"/>
      <c r="R3889" s="52"/>
      <c r="S3889" s="52"/>
      <c r="T3889" s="52"/>
      <c r="U3889" s="52"/>
      <c r="V3889" s="52"/>
      <c r="W3889" s="52"/>
      <c r="X3889" s="52"/>
      <c r="Y3889" s="194"/>
      <c r="Z3889" s="776"/>
      <c r="AA3889" s="190"/>
      <c r="AB3889" s="747">
        <f t="shared" si="240"/>
        <v>0</v>
      </c>
      <c r="AC3889" s="748">
        <f t="shared" si="241"/>
        <v>0</v>
      </c>
      <c r="AD3889" s="187"/>
      <c r="AE3889" s="186"/>
      <c r="AF3889" s="190"/>
      <c r="AG3889" s="747">
        <f t="shared" si="242"/>
        <v>0</v>
      </c>
      <c r="AH3889" s="748">
        <f t="shared" si="243"/>
        <v>0</v>
      </c>
      <c r="AI3889" s="187"/>
      <c r="AJ3889" s="52"/>
      <c r="AK3889" s="156" t="str">
        <f>IFERROR(VLOOKUP($A3889,'Liste planification'!$B$2:$C$105,2,FALSE),"")</f>
        <v/>
      </c>
      <c r="AL3889" s="27"/>
      <c r="AM3889" s="27"/>
    </row>
    <row r="3890" spans="1:39">
      <c r="A3890" s="158"/>
      <c r="B3890" s="159" t="str">
        <f>A3890&amp;"-"&amp;TEXT(COUNTIF($A$5:A3890,A3890),"000")</f>
        <v>-000</v>
      </c>
      <c r="C3890" s="52"/>
      <c r="D3890" s="27"/>
      <c r="E3890" s="28"/>
      <c r="F3890" s="27"/>
      <c r="G3890" s="27"/>
      <c r="H3890" s="52"/>
      <c r="I3890" s="380" t="str">
        <f>IFERROR(VLOOKUP($F3890,'Liste planification'!$V$2:$W$96,2,FALSE),"")</f>
        <v/>
      </c>
      <c r="J3890" s="27"/>
      <c r="K3890" s="27"/>
      <c r="L3890" s="27"/>
      <c r="M3890" s="52"/>
      <c r="N3890" s="52"/>
      <c r="O3890" s="52"/>
      <c r="P3890" s="52"/>
      <c r="Q3890" s="52"/>
      <c r="R3890" s="52"/>
      <c r="S3890" s="52"/>
      <c r="T3890" s="52"/>
      <c r="U3890" s="52"/>
      <c r="V3890" s="52"/>
      <c r="W3890" s="52"/>
      <c r="X3890" s="52"/>
      <c r="Y3890" s="194"/>
      <c r="Z3890" s="776"/>
      <c r="AA3890" s="190"/>
      <c r="AB3890" s="747">
        <f t="shared" si="240"/>
        <v>0</v>
      </c>
      <c r="AC3890" s="748">
        <f t="shared" si="241"/>
        <v>0</v>
      </c>
      <c r="AD3890" s="187"/>
      <c r="AE3890" s="186"/>
      <c r="AF3890" s="190"/>
      <c r="AG3890" s="747">
        <f t="shared" si="242"/>
        <v>0</v>
      </c>
      <c r="AH3890" s="748">
        <f t="shared" si="243"/>
        <v>0</v>
      </c>
      <c r="AI3890" s="187"/>
      <c r="AJ3890" s="52"/>
      <c r="AK3890" s="156" t="str">
        <f>IFERROR(VLOOKUP($A3890,'Liste planification'!$B$2:$C$105,2,FALSE),"")</f>
        <v/>
      </c>
      <c r="AL3890" s="27"/>
      <c r="AM3890" s="27"/>
    </row>
    <row r="3891" spans="1:39">
      <c r="A3891" s="158"/>
      <c r="B3891" s="159" t="str">
        <f>A3891&amp;"-"&amp;TEXT(COUNTIF($A$5:A3891,A3891),"000")</f>
        <v>-000</v>
      </c>
      <c r="C3891" s="52"/>
      <c r="D3891" s="27"/>
      <c r="E3891" s="28"/>
      <c r="F3891" s="27"/>
      <c r="G3891" s="27"/>
      <c r="H3891" s="52"/>
      <c r="I3891" s="380" t="str">
        <f>IFERROR(VLOOKUP($F3891,'Liste planification'!$V$2:$W$96,2,FALSE),"")</f>
        <v/>
      </c>
      <c r="J3891" s="27"/>
      <c r="K3891" s="27"/>
      <c r="L3891" s="27"/>
      <c r="M3891" s="52"/>
      <c r="N3891" s="52"/>
      <c r="O3891" s="52"/>
      <c r="P3891" s="52"/>
      <c r="Q3891" s="52"/>
      <c r="R3891" s="52"/>
      <c r="S3891" s="52"/>
      <c r="T3891" s="52"/>
      <c r="U3891" s="52"/>
      <c r="V3891" s="52"/>
      <c r="W3891" s="52"/>
      <c r="X3891" s="52"/>
      <c r="Y3891" s="194"/>
      <c r="Z3891" s="776"/>
      <c r="AA3891" s="190"/>
      <c r="AB3891" s="747">
        <f t="shared" si="240"/>
        <v>0</v>
      </c>
      <c r="AC3891" s="748">
        <f t="shared" si="241"/>
        <v>0</v>
      </c>
      <c r="AD3891" s="187"/>
      <c r="AE3891" s="186"/>
      <c r="AF3891" s="190"/>
      <c r="AG3891" s="747">
        <f t="shared" si="242"/>
        <v>0</v>
      </c>
      <c r="AH3891" s="748">
        <f t="shared" si="243"/>
        <v>0</v>
      </c>
      <c r="AI3891" s="187"/>
      <c r="AJ3891" s="52"/>
      <c r="AK3891" s="156" t="str">
        <f>IFERROR(VLOOKUP($A3891,'Liste planification'!$B$2:$C$105,2,FALSE),"")</f>
        <v/>
      </c>
      <c r="AL3891" s="27"/>
      <c r="AM3891" s="27"/>
    </row>
    <row r="3892" spans="1:39">
      <c r="A3892" s="158"/>
      <c r="B3892" s="159" t="str">
        <f>A3892&amp;"-"&amp;TEXT(COUNTIF($A$5:A3892,A3892),"000")</f>
        <v>-000</v>
      </c>
      <c r="C3892" s="52"/>
      <c r="D3892" s="27"/>
      <c r="E3892" s="28"/>
      <c r="F3892" s="27"/>
      <c r="G3892" s="27"/>
      <c r="H3892" s="52"/>
      <c r="I3892" s="380" t="str">
        <f>IFERROR(VLOOKUP($F3892,'Liste planification'!$V$2:$W$96,2,FALSE),"")</f>
        <v/>
      </c>
      <c r="J3892" s="27"/>
      <c r="K3892" s="27"/>
      <c r="L3892" s="27"/>
      <c r="M3892" s="52"/>
      <c r="N3892" s="52"/>
      <c r="O3892" s="52"/>
      <c r="P3892" s="52"/>
      <c r="Q3892" s="52"/>
      <c r="R3892" s="52"/>
      <c r="S3892" s="52"/>
      <c r="T3892" s="52"/>
      <c r="U3892" s="52"/>
      <c r="V3892" s="52"/>
      <c r="W3892" s="52"/>
      <c r="X3892" s="52"/>
      <c r="Y3892" s="194"/>
      <c r="Z3892" s="776"/>
      <c r="AA3892" s="190"/>
      <c r="AB3892" s="747">
        <f t="shared" ref="AB3892:AB3955" si="244">AA3892/$AB$1</f>
        <v>0</v>
      </c>
      <c r="AC3892" s="748">
        <f t="shared" ref="AC3892:AC3955" si="245">AA3892/$AC$1</f>
        <v>0</v>
      </c>
      <c r="AD3892" s="187"/>
      <c r="AE3892" s="186"/>
      <c r="AF3892" s="190"/>
      <c r="AG3892" s="747">
        <f t="shared" ref="AG3892:AG3955" si="246">AF3892/$AB$1</f>
        <v>0</v>
      </c>
      <c r="AH3892" s="748">
        <f t="shared" ref="AH3892:AH3955" si="247">AF3892/$AC$1</f>
        <v>0</v>
      </c>
      <c r="AI3892" s="187"/>
      <c r="AJ3892" s="52"/>
      <c r="AK3892" s="156" t="str">
        <f>IFERROR(VLOOKUP($A3892,'Liste planification'!$B$2:$C$105,2,FALSE),"")</f>
        <v/>
      </c>
      <c r="AL3892" s="27"/>
      <c r="AM3892" s="27"/>
    </row>
    <row r="3893" spans="1:39">
      <c r="A3893" s="158"/>
      <c r="B3893" s="159" t="str">
        <f>A3893&amp;"-"&amp;TEXT(COUNTIF($A$5:A3893,A3893),"000")</f>
        <v>-000</v>
      </c>
      <c r="C3893" s="52"/>
      <c r="D3893" s="27"/>
      <c r="E3893" s="28"/>
      <c r="F3893" s="27"/>
      <c r="G3893" s="27"/>
      <c r="H3893" s="52"/>
      <c r="I3893" s="380" t="str">
        <f>IFERROR(VLOOKUP($F3893,'Liste planification'!$V$2:$W$96,2,FALSE),"")</f>
        <v/>
      </c>
      <c r="J3893" s="27"/>
      <c r="K3893" s="27"/>
      <c r="L3893" s="27"/>
      <c r="M3893" s="52"/>
      <c r="N3893" s="52"/>
      <c r="O3893" s="52"/>
      <c r="P3893" s="52"/>
      <c r="Q3893" s="52"/>
      <c r="R3893" s="52"/>
      <c r="S3893" s="52"/>
      <c r="T3893" s="52"/>
      <c r="U3893" s="52"/>
      <c r="V3893" s="52"/>
      <c r="W3893" s="52"/>
      <c r="X3893" s="52"/>
      <c r="Y3893" s="194"/>
      <c r="Z3893" s="776"/>
      <c r="AA3893" s="190"/>
      <c r="AB3893" s="747">
        <f t="shared" si="244"/>
        <v>0</v>
      </c>
      <c r="AC3893" s="748">
        <f t="shared" si="245"/>
        <v>0</v>
      </c>
      <c r="AD3893" s="187"/>
      <c r="AE3893" s="186"/>
      <c r="AF3893" s="190"/>
      <c r="AG3893" s="747">
        <f t="shared" si="246"/>
        <v>0</v>
      </c>
      <c r="AH3893" s="748">
        <f t="shared" si="247"/>
        <v>0</v>
      </c>
      <c r="AI3893" s="187"/>
      <c r="AJ3893" s="52"/>
      <c r="AK3893" s="156" t="str">
        <f>IFERROR(VLOOKUP($A3893,'Liste planification'!$B$2:$C$105,2,FALSE),"")</f>
        <v/>
      </c>
      <c r="AL3893" s="27"/>
      <c r="AM3893" s="27"/>
    </row>
    <row r="3894" spans="1:39">
      <c r="A3894" s="158"/>
      <c r="B3894" s="159" t="str">
        <f>A3894&amp;"-"&amp;TEXT(COUNTIF($A$5:A3894,A3894),"000")</f>
        <v>-000</v>
      </c>
      <c r="C3894" s="52"/>
      <c r="D3894" s="27"/>
      <c r="E3894" s="28"/>
      <c r="F3894" s="27"/>
      <c r="G3894" s="27"/>
      <c r="H3894" s="52"/>
      <c r="I3894" s="380" t="str">
        <f>IFERROR(VLOOKUP($F3894,'Liste planification'!$V$2:$W$96,2,FALSE),"")</f>
        <v/>
      </c>
      <c r="J3894" s="27"/>
      <c r="K3894" s="27"/>
      <c r="L3894" s="27"/>
      <c r="M3894" s="52"/>
      <c r="N3894" s="52"/>
      <c r="O3894" s="52"/>
      <c r="P3894" s="52"/>
      <c r="Q3894" s="52"/>
      <c r="R3894" s="52"/>
      <c r="S3894" s="52"/>
      <c r="T3894" s="52"/>
      <c r="U3894" s="52"/>
      <c r="V3894" s="52"/>
      <c r="W3894" s="52"/>
      <c r="X3894" s="52"/>
      <c r="Y3894" s="194"/>
      <c r="Z3894" s="776"/>
      <c r="AA3894" s="190"/>
      <c r="AB3894" s="747">
        <f t="shared" si="244"/>
        <v>0</v>
      </c>
      <c r="AC3894" s="748">
        <f t="shared" si="245"/>
        <v>0</v>
      </c>
      <c r="AD3894" s="187"/>
      <c r="AE3894" s="186"/>
      <c r="AF3894" s="190"/>
      <c r="AG3894" s="747">
        <f t="shared" si="246"/>
        <v>0</v>
      </c>
      <c r="AH3894" s="748">
        <f t="shared" si="247"/>
        <v>0</v>
      </c>
      <c r="AI3894" s="187"/>
      <c r="AJ3894" s="52"/>
      <c r="AK3894" s="156" t="str">
        <f>IFERROR(VLOOKUP($A3894,'Liste planification'!$B$2:$C$105,2,FALSE),"")</f>
        <v/>
      </c>
      <c r="AL3894" s="27"/>
      <c r="AM3894" s="27"/>
    </row>
    <row r="3895" spans="1:39">
      <c r="A3895" s="158"/>
      <c r="B3895" s="159" t="str">
        <f>A3895&amp;"-"&amp;TEXT(COUNTIF($A$5:A3895,A3895),"000")</f>
        <v>-000</v>
      </c>
      <c r="C3895" s="52"/>
      <c r="D3895" s="27"/>
      <c r="E3895" s="28"/>
      <c r="F3895" s="27"/>
      <c r="G3895" s="27"/>
      <c r="H3895" s="52"/>
      <c r="I3895" s="380" t="str">
        <f>IFERROR(VLOOKUP($F3895,'Liste planification'!$V$2:$W$96,2,FALSE),"")</f>
        <v/>
      </c>
      <c r="J3895" s="27"/>
      <c r="K3895" s="27"/>
      <c r="L3895" s="27"/>
      <c r="M3895" s="52"/>
      <c r="N3895" s="52"/>
      <c r="O3895" s="52"/>
      <c r="P3895" s="52"/>
      <c r="Q3895" s="52"/>
      <c r="R3895" s="52"/>
      <c r="S3895" s="52"/>
      <c r="T3895" s="52"/>
      <c r="U3895" s="52"/>
      <c r="V3895" s="52"/>
      <c r="W3895" s="52"/>
      <c r="X3895" s="52"/>
      <c r="Y3895" s="194"/>
      <c r="Z3895" s="776"/>
      <c r="AA3895" s="190"/>
      <c r="AB3895" s="747">
        <f t="shared" si="244"/>
        <v>0</v>
      </c>
      <c r="AC3895" s="748">
        <f t="shared" si="245"/>
        <v>0</v>
      </c>
      <c r="AD3895" s="187"/>
      <c r="AE3895" s="186"/>
      <c r="AF3895" s="190"/>
      <c r="AG3895" s="747">
        <f t="shared" si="246"/>
        <v>0</v>
      </c>
      <c r="AH3895" s="748">
        <f t="shared" si="247"/>
        <v>0</v>
      </c>
      <c r="AI3895" s="187"/>
      <c r="AJ3895" s="52"/>
      <c r="AK3895" s="156" t="str">
        <f>IFERROR(VLOOKUP($A3895,'Liste planification'!$B$2:$C$105,2,FALSE),"")</f>
        <v/>
      </c>
      <c r="AL3895" s="27"/>
      <c r="AM3895" s="27"/>
    </row>
    <row r="3896" spans="1:39">
      <c r="A3896" s="158"/>
      <c r="B3896" s="159" t="str">
        <f>A3896&amp;"-"&amp;TEXT(COUNTIF($A$5:A3896,A3896),"000")</f>
        <v>-000</v>
      </c>
      <c r="C3896" s="52"/>
      <c r="D3896" s="27"/>
      <c r="E3896" s="28"/>
      <c r="F3896" s="27"/>
      <c r="G3896" s="27"/>
      <c r="H3896" s="52"/>
      <c r="I3896" s="380" t="str">
        <f>IFERROR(VLOOKUP($F3896,'Liste planification'!$V$2:$W$96,2,FALSE),"")</f>
        <v/>
      </c>
      <c r="J3896" s="27"/>
      <c r="K3896" s="27"/>
      <c r="L3896" s="27"/>
      <c r="M3896" s="52"/>
      <c r="N3896" s="52"/>
      <c r="O3896" s="52"/>
      <c r="P3896" s="52"/>
      <c r="Q3896" s="52"/>
      <c r="R3896" s="52"/>
      <c r="S3896" s="52"/>
      <c r="T3896" s="52"/>
      <c r="U3896" s="52"/>
      <c r="V3896" s="52"/>
      <c r="W3896" s="52"/>
      <c r="X3896" s="52"/>
      <c r="Y3896" s="194"/>
      <c r="Z3896" s="776"/>
      <c r="AA3896" s="190"/>
      <c r="AB3896" s="747">
        <f t="shared" si="244"/>
        <v>0</v>
      </c>
      <c r="AC3896" s="748">
        <f t="shared" si="245"/>
        <v>0</v>
      </c>
      <c r="AD3896" s="187"/>
      <c r="AE3896" s="186"/>
      <c r="AF3896" s="190"/>
      <c r="AG3896" s="747">
        <f t="shared" si="246"/>
        <v>0</v>
      </c>
      <c r="AH3896" s="748">
        <f t="shared" si="247"/>
        <v>0</v>
      </c>
      <c r="AI3896" s="187"/>
      <c r="AJ3896" s="52"/>
      <c r="AK3896" s="156" t="str">
        <f>IFERROR(VLOOKUP($A3896,'Liste planification'!$B$2:$C$105,2,FALSE),"")</f>
        <v/>
      </c>
      <c r="AL3896" s="27"/>
      <c r="AM3896" s="27"/>
    </row>
    <row r="3897" spans="1:39">
      <c r="A3897" s="158"/>
      <c r="B3897" s="159" t="str">
        <f>A3897&amp;"-"&amp;TEXT(COUNTIF($A$5:A3897,A3897),"000")</f>
        <v>-000</v>
      </c>
      <c r="C3897" s="52"/>
      <c r="D3897" s="27"/>
      <c r="E3897" s="28"/>
      <c r="F3897" s="27"/>
      <c r="G3897" s="27"/>
      <c r="H3897" s="52"/>
      <c r="I3897" s="380" t="str">
        <f>IFERROR(VLOOKUP($F3897,'Liste planification'!$V$2:$W$96,2,FALSE),"")</f>
        <v/>
      </c>
      <c r="J3897" s="27"/>
      <c r="K3897" s="27"/>
      <c r="L3897" s="27"/>
      <c r="M3897" s="52"/>
      <c r="N3897" s="52"/>
      <c r="O3897" s="52"/>
      <c r="P3897" s="52"/>
      <c r="Q3897" s="52"/>
      <c r="R3897" s="52"/>
      <c r="S3897" s="52"/>
      <c r="T3897" s="52"/>
      <c r="U3897" s="52"/>
      <c r="V3897" s="52"/>
      <c r="W3897" s="52"/>
      <c r="X3897" s="52"/>
      <c r="Y3897" s="194"/>
      <c r="Z3897" s="776"/>
      <c r="AA3897" s="190"/>
      <c r="AB3897" s="747">
        <f t="shared" si="244"/>
        <v>0</v>
      </c>
      <c r="AC3897" s="748">
        <f t="shared" si="245"/>
        <v>0</v>
      </c>
      <c r="AD3897" s="187"/>
      <c r="AE3897" s="186"/>
      <c r="AF3897" s="190"/>
      <c r="AG3897" s="747">
        <f t="shared" si="246"/>
        <v>0</v>
      </c>
      <c r="AH3897" s="748">
        <f t="shared" si="247"/>
        <v>0</v>
      </c>
      <c r="AI3897" s="187"/>
      <c r="AJ3897" s="52"/>
      <c r="AK3897" s="156" t="str">
        <f>IFERROR(VLOOKUP($A3897,'Liste planification'!$B$2:$C$105,2,FALSE),"")</f>
        <v/>
      </c>
      <c r="AL3897" s="27"/>
      <c r="AM3897" s="27"/>
    </row>
    <row r="3898" spans="1:39">
      <c r="A3898" s="158"/>
      <c r="B3898" s="159" t="str">
        <f>A3898&amp;"-"&amp;TEXT(COUNTIF($A$5:A3898,A3898),"000")</f>
        <v>-000</v>
      </c>
      <c r="C3898" s="52"/>
      <c r="D3898" s="27"/>
      <c r="E3898" s="28"/>
      <c r="F3898" s="27"/>
      <c r="G3898" s="27"/>
      <c r="H3898" s="52"/>
      <c r="I3898" s="380" t="str">
        <f>IFERROR(VLOOKUP($F3898,'Liste planification'!$V$2:$W$96,2,FALSE),"")</f>
        <v/>
      </c>
      <c r="J3898" s="27"/>
      <c r="K3898" s="27"/>
      <c r="L3898" s="27"/>
      <c r="M3898" s="52"/>
      <c r="N3898" s="52"/>
      <c r="O3898" s="52"/>
      <c r="P3898" s="52"/>
      <c r="Q3898" s="52"/>
      <c r="R3898" s="52"/>
      <c r="S3898" s="52"/>
      <c r="T3898" s="52"/>
      <c r="U3898" s="52"/>
      <c r="V3898" s="52"/>
      <c r="W3898" s="52"/>
      <c r="X3898" s="52"/>
      <c r="Y3898" s="194"/>
      <c r="Z3898" s="776"/>
      <c r="AA3898" s="190"/>
      <c r="AB3898" s="747">
        <f t="shared" si="244"/>
        <v>0</v>
      </c>
      <c r="AC3898" s="748">
        <f t="shared" si="245"/>
        <v>0</v>
      </c>
      <c r="AD3898" s="187"/>
      <c r="AE3898" s="186"/>
      <c r="AF3898" s="190"/>
      <c r="AG3898" s="747">
        <f t="shared" si="246"/>
        <v>0</v>
      </c>
      <c r="AH3898" s="748">
        <f t="shared" si="247"/>
        <v>0</v>
      </c>
      <c r="AI3898" s="187"/>
      <c r="AJ3898" s="52"/>
      <c r="AK3898" s="156" t="str">
        <f>IFERROR(VLOOKUP($A3898,'Liste planification'!$B$2:$C$105,2,FALSE),"")</f>
        <v/>
      </c>
      <c r="AL3898" s="27"/>
      <c r="AM3898" s="27"/>
    </row>
    <row r="3899" spans="1:39">
      <c r="A3899" s="158"/>
      <c r="B3899" s="159" t="str">
        <f>A3899&amp;"-"&amp;TEXT(COUNTIF($A$5:A3899,A3899),"000")</f>
        <v>-000</v>
      </c>
      <c r="C3899" s="52"/>
      <c r="D3899" s="27"/>
      <c r="E3899" s="28"/>
      <c r="F3899" s="27"/>
      <c r="G3899" s="27"/>
      <c r="H3899" s="52"/>
      <c r="I3899" s="380" t="str">
        <f>IFERROR(VLOOKUP($F3899,'Liste planification'!$V$2:$W$96,2,FALSE),"")</f>
        <v/>
      </c>
      <c r="J3899" s="27"/>
      <c r="K3899" s="27"/>
      <c r="L3899" s="27"/>
      <c r="M3899" s="52"/>
      <c r="N3899" s="52"/>
      <c r="O3899" s="52"/>
      <c r="P3899" s="52"/>
      <c r="Q3899" s="52"/>
      <c r="R3899" s="52"/>
      <c r="S3899" s="52"/>
      <c r="T3899" s="52"/>
      <c r="U3899" s="52"/>
      <c r="V3899" s="52"/>
      <c r="W3899" s="52"/>
      <c r="X3899" s="52"/>
      <c r="Y3899" s="194"/>
      <c r="Z3899" s="776"/>
      <c r="AA3899" s="190"/>
      <c r="AB3899" s="747">
        <f t="shared" si="244"/>
        <v>0</v>
      </c>
      <c r="AC3899" s="748">
        <f t="shared" si="245"/>
        <v>0</v>
      </c>
      <c r="AD3899" s="187"/>
      <c r="AE3899" s="186"/>
      <c r="AF3899" s="190"/>
      <c r="AG3899" s="747">
        <f t="shared" si="246"/>
        <v>0</v>
      </c>
      <c r="AH3899" s="748">
        <f t="shared" si="247"/>
        <v>0</v>
      </c>
      <c r="AI3899" s="187"/>
      <c r="AJ3899" s="52"/>
      <c r="AK3899" s="156" t="str">
        <f>IFERROR(VLOOKUP($A3899,'Liste planification'!$B$2:$C$105,2,FALSE),"")</f>
        <v/>
      </c>
      <c r="AL3899" s="27"/>
      <c r="AM3899" s="27"/>
    </row>
    <row r="3900" spans="1:39">
      <c r="A3900" s="158"/>
      <c r="B3900" s="159" t="str">
        <f>A3900&amp;"-"&amp;TEXT(COUNTIF($A$5:A3900,A3900),"000")</f>
        <v>-000</v>
      </c>
      <c r="C3900" s="52"/>
      <c r="D3900" s="27"/>
      <c r="E3900" s="28"/>
      <c r="F3900" s="27"/>
      <c r="G3900" s="27"/>
      <c r="H3900" s="52"/>
      <c r="I3900" s="380" t="str">
        <f>IFERROR(VLOOKUP($F3900,'Liste planification'!$V$2:$W$96,2,FALSE),"")</f>
        <v/>
      </c>
      <c r="J3900" s="27"/>
      <c r="K3900" s="27"/>
      <c r="L3900" s="27"/>
      <c r="M3900" s="52"/>
      <c r="N3900" s="52"/>
      <c r="O3900" s="52"/>
      <c r="P3900" s="52"/>
      <c r="Q3900" s="52"/>
      <c r="R3900" s="52"/>
      <c r="S3900" s="52"/>
      <c r="T3900" s="52"/>
      <c r="U3900" s="52"/>
      <c r="V3900" s="52"/>
      <c r="W3900" s="52"/>
      <c r="X3900" s="52"/>
      <c r="Y3900" s="194"/>
      <c r="Z3900" s="776"/>
      <c r="AA3900" s="190"/>
      <c r="AB3900" s="747">
        <f t="shared" si="244"/>
        <v>0</v>
      </c>
      <c r="AC3900" s="748">
        <f t="shared" si="245"/>
        <v>0</v>
      </c>
      <c r="AD3900" s="187"/>
      <c r="AE3900" s="186"/>
      <c r="AF3900" s="190"/>
      <c r="AG3900" s="747">
        <f t="shared" si="246"/>
        <v>0</v>
      </c>
      <c r="AH3900" s="748">
        <f t="shared" si="247"/>
        <v>0</v>
      </c>
      <c r="AI3900" s="187"/>
      <c r="AJ3900" s="52"/>
      <c r="AK3900" s="156" t="str">
        <f>IFERROR(VLOOKUP($A3900,'Liste planification'!$B$2:$C$105,2,FALSE),"")</f>
        <v/>
      </c>
      <c r="AL3900" s="27"/>
      <c r="AM3900" s="27"/>
    </row>
    <row r="3901" spans="1:39">
      <c r="A3901" s="158"/>
      <c r="B3901" s="159" t="str">
        <f>A3901&amp;"-"&amp;TEXT(COUNTIF($A$5:A3901,A3901),"000")</f>
        <v>-000</v>
      </c>
      <c r="C3901" s="52"/>
      <c r="D3901" s="27"/>
      <c r="E3901" s="28"/>
      <c r="F3901" s="27"/>
      <c r="G3901" s="27"/>
      <c r="H3901" s="52"/>
      <c r="I3901" s="380" t="str">
        <f>IFERROR(VLOOKUP($F3901,'Liste planification'!$V$2:$W$96,2,FALSE),"")</f>
        <v/>
      </c>
      <c r="J3901" s="27"/>
      <c r="K3901" s="27"/>
      <c r="L3901" s="27"/>
      <c r="M3901" s="52"/>
      <c r="N3901" s="52"/>
      <c r="O3901" s="52"/>
      <c r="P3901" s="52"/>
      <c r="Q3901" s="52"/>
      <c r="R3901" s="52"/>
      <c r="S3901" s="52"/>
      <c r="T3901" s="52"/>
      <c r="U3901" s="52"/>
      <c r="V3901" s="52"/>
      <c r="W3901" s="52"/>
      <c r="X3901" s="52"/>
      <c r="Y3901" s="194"/>
      <c r="Z3901" s="776"/>
      <c r="AA3901" s="190"/>
      <c r="AB3901" s="747">
        <f t="shared" si="244"/>
        <v>0</v>
      </c>
      <c r="AC3901" s="748">
        <f t="shared" si="245"/>
        <v>0</v>
      </c>
      <c r="AD3901" s="187"/>
      <c r="AE3901" s="186"/>
      <c r="AF3901" s="190"/>
      <c r="AG3901" s="747">
        <f t="shared" si="246"/>
        <v>0</v>
      </c>
      <c r="AH3901" s="748">
        <f t="shared" si="247"/>
        <v>0</v>
      </c>
      <c r="AI3901" s="187"/>
      <c r="AJ3901" s="52"/>
      <c r="AK3901" s="156" t="str">
        <f>IFERROR(VLOOKUP($A3901,'Liste planification'!$B$2:$C$105,2,FALSE),"")</f>
        <v/>
      </c>
      <c r="AL3901" s="27"/>
      <c r="AM3901" s="27"/>
    </row>
    <row r="3902" spans="1:39">
      <c r="A3902" s="158"/>
      <c r="B3902" s="159" t="str">
        <f>A3902&amp;"-"&amp;TEXT(COUNTIF($A$5:A3902,A3902),"000")</f>
        <v>-000</v>
      </c>
      <c r="C3902" s="52"/>
      <c r="D3902" s="27"/>
      <c r="E3902" s="28"/>
      <c r="F3902" s="27"/>
      <c r="G3902" s="27"/>
      <c r="H3902" s="52"/>
      <c r="I3902" s="380" t="str">
        <f>IFERROR(VLOOKUP($F3902,'Liste planification'!$V$2:$W$96,2,FALSE),"")</f>
        <v/>
      </c>
      <c r="J3902" s="27"/>
      <c r="K3902" s="27"/>
      <c r="L3902" s="27"/>
      <c r="M3902" s="52"/>
      <c r="N3902" s="52"/>
      <c r="O3902" s="52"/>
      <c r="P3902" s="52"/>
      <c r="Q3902" s="52"/>
      <c r="R3902" s="52"/>
      <c r="S3902" s="52"/>
      <c r="T3902" s="52"/>
      <c r="U3902" s="52"/>
      <c r="V3902" s="52"/>
      <c r="W3902" s="52"/>
      <c r="X3902" s="52"/>
      <c r="Y3902" s="194"/>
      <c r="Z3902" s="776"/>
      <c r="AA3902" s="190"/>
      <c r="AB3902" s="747">
        <f t="shared" si="244"/>
        <v>0</v>
      </c>
      <c r="AC3902" s="748">
        <f t="shared" si="245"/>
        <v>0</v>
      </c>
      <c r="AD3902" s="187"/>
      <c r="AE3902" s="186"/>
      <c r="AF3902" s="190"/>
      <c r="AG3902" s="747">
        <f t="shared" si="246"/>
        <v>0</v>
      </c>
      <c r="AH3902" s="748">
        <f t="shared" si="247"/>
        <v>0</v>
      </c>
      <c r="AI3902" s="187"/>
      <c r="AJ3902" s="52"/>
      <c r="AK3902" s="156" t="str">
        <f>IFERROR(VLOOKUP($A3902,'Liste planification'!$B$2:$C$105,2,FALSE),"")</f>
        <v/>
      </c>
      <c r="AL3902" s="27"/>
      <c r="AM3902" s="27"/>
    </row>
    <row r="3903" spans="1:39">
      <c r="A3903" s="158"/>
      <c r="B3903" s="159" t="str">
        <f>A3903&amp;"-"&amp;TEXT(COUNTIF($A$5:A3903,A3903),"000")</f>
        <v>-000</v>
      </c>
      <c r="C3903" s="52"/>
      <c r="D3903" s="27"/>
      <c r="E3903" s="28"/>
      <c r="F3903" s="27"/>
      <c r="G3903" s="27"/>
      <c r="H3903" s="52"/>
      <c r="I3903" s="380" t="str">
        <f>IFERROR(VLOOKUP($F3903,'Liste planification'!$V$2:$W$96,2,FALSE),"")</f>
        <v/>
      </c>
      <c r="J3903" s="27"/>
      <c r="K3903" s="27"/>
      <c r="L3903" s="27"/>
      <c r="M3903" s="52"/>
      <c r="N3903" s="52"/>
      <c r="O3903" s="52"/>
      <c r="P3903" s="52"/>
      <c r="Q3903" s="52"/>
      <c r="R3903" s="52"/>
      <c r="S3903" s="52"/>
      <c r="T3903" s="52"/>
      <c r="U3903" s="52"/>
      <c r="V3903" s="52"/>
      <c r="W3903" s="52"/>
      <c r="X3903" s="52"/>
      <c r="Y3903" s="194"/>
      <c r="Z3903" s="776"/>
      <c r="AA3903" s="190"/>
      <c r="AB3903" s="747">
        <f t="shared" si="244"/>
        <v>0</v>
      </c>
      <c r="AC3903" s="748">
        <f t="shared" si="245"/>
        <v>0</v>
      </c>
      <c r="AD3903" s="187"/>
      <c r="AE3903" s="186"/>
      <c r="AF3903" s="190"/>
      <c r="AG3903" s="747">
        <f t="shared" si="246"/>
        <v>0</v>
      </c>
      <c r="AH3903" s="748">
        <f t="shared" si="247"/>
        <v>0</v>
      </c>
      <c r="AI3903" s="187"/>
      <c r="AJ3903" s="52"/>
      <c r="AK3903" s="156" t="str">
        <f>IFERROR(VLOOKUP($A3903,'Liste planification'!$B$2:$C$105,2,FALSE),"")</f>
        <v/>
      </c>
      <c r="AL3903" s="27"/>
      <c r="AM3903" s="27"/>
    </row>
    <row r="3904" spans="1:39">
      <c r="A3904" s="158"/>
      <c r="B3904" s="159" t="str">
        <f>A3904&amp;"-"&amp;TEXT(COUNTIF($A$5:A3904,A3904),"000")</f>
        <v>-000</v>
      </c>
      <c r="C3904" s="52"/>
      <c r="D3904" s="27"/>
      <c r="E3904" s="28"/>
      <c r="F3904" s="27"/>
      <c r="G3904" s="27"/>
      <c r="H3904" s="52"/>
      <c r="I3904" s="380" t="str">
        <f>IFERROR(VLOOKUP($F3904,'Liste planification'!$V$2:$W$96,2,FALSE),"")</f>
        <v/>
      </c>
      <c r="J3904" s="27"/>
      <c r="K3904" s="27"/>
      <c r="L3904" s="27"/>
      <c r="M3904" s="52"/>
      <c r="N3904" s="52"/>
      <c r="O3904" s="52"/>
      <c r="P3904" s="52"/>
      <c r="Q3904" s="52"/>
      <c r="R3904" s="52"/>
      <c r="S3904" s="52"/>
      <c r="T3904" s="52"/>
      <c r="U3904" s="52"/>
      <c r="V3904" s="52"/>
      <c r="W3904" s="52"/>
      <c r="X3904" s="52"/>
      <c r="Y3904" s="194"/>
      <c r="Z3904" s="776"/>
      <c r="AA3904" s="190"/>
      <c r="AB3904" s="747">
        <f t="shared" si="244"/>
        <v>0</v>
      </c>
      <c r="AC3904" s="748">
        <f t="shared" si="245"/>
        <v>0</v>
      </c>
      <c r="AD3904" s="187"/>
      <c r="AE3904" s="186"/>
      <c r="AF3904" s="190"/>
      <c r="AG3904" s="747">
        <f t="shared" si="246"/>
        <v>0</v>
      </c>
      <c r="AH3904" s="748">
        <f t="shared" si="247"/>
        <v>0</v>
      </c>
      <c r="AI3904" s="187"/>
      <c r="AJ3904" s="52"/>
      <c r="AK3904" s="156" t="str">
        <f>IFERROR(VLOOKUP($A3904,'Liste planification'!$B$2:$C$105,2,FALSE),"")</f>
        <v/>
      </c>
      <c r="AL3904" s="27"/>
      <c r="AM3904" s="27"/>
    </row>
    <row r="3905" spans="1:39">
      <c r="A3905" s="158"/>
      <c r="B3905" s="159" t="str">
        <f>A3905&amp;"-"&amp;TEXT(COUNTIF($A$5:A3905,A3905),"000")</f>
        <v>-000</v>
      </c>
      <c r="C3905" s="52"/>
      <c r="D3905" s="27"/>
      <c r="E3905" s="28"/>
      <c r="F3905" s="27"/>
      <c r="G3905" s="27"/>
      <c r="H3905" s="52"/>
      <c r="I3905" s="380" t="str">
        <f>IFERROR(VLOOKUP($F3905,'Liste planification'!$V$2:$W$96,2,FALSE),"")</f>
        <v/>
      </c>
      <c r="J3905" s="27"/>
      <c r="K3905" s="27"/>
      <c r="L3905" s="27"/>
      <c r="M3905" s="52"/>
      <c r="N3905" s="52"/>
      <c r="O3905" s="52"/>
      <c r="P3905" s="52"/>
      <c r="Q3905" s="52"/>
      <c r="R3905" s="52"/>
      <c r="S3905" s="52"/>
      <c r="T3905" s="52"/>
      <c r="U3905" s="52"/>
      <c r="V3905" s="52"/>
      <c r="W3905" s="52"/>
      <c r="X3905" s="52"/>
      <c r="Y3905" s="194"/>
      <c r="Z3905" s="776"/>
      <c r="AA3905" s="190"/>
      <c r="AB3905" s="747">
        <f t="shared" si="244"/>
        <v>0</v>
      </c>
      <c r="AC3905" s="748">
        <f t="shared" si="245"/>
        <v>0</v>
      </c>
      <c r="AD3905" s="187"/>
      <c r="AE3905" s="186"/>
      <c r="AF3905" s="190"/>
      <c r="AG3905" s="747">
        <f t="shared" si="246"/>
        <v>0</v>
      </c>
      <c r="AH3905" s="748">
        <f t="shared" si="247"/>
        <v>0</v>
      </c>
      <c r="AI3905" s="187"/>
      <c r="AJ3905" s="52"/>
      <c r="AK3905" s="156" t="str">
        <f>IFERROR(VLOOKUP($A3905,'Liste planification'!$B$2:$C$105,2,FALSE),"")</f>
        <v/>
      </c>
      <c r="AL3905" s="27"/>
      <c r="AM3905" s="27"/>
    </row>
    <row r="3906" spans="1:39">
      <c r="A3906" s="158"/>
      <c r="B3906" s="159" t="str">
        <f>A3906&amp;"-"&amp;TEXT(COUNTIF($A$5:A3906,A3906),"000")</f>
        <v>-000</v>
      </c>
      <c r="C3906" s="52"/>
      <c r="D3906" s="27"/>
      <c r="E3906" s="28"/>
      <c r="F3906" s="27"/>
      <c r="G3906" s="27"/>
      <c r="H3906" s="52"/>
      <c r="I3906" s="380" t="str">
        <f>IFERROR(VLOOKUP($F3906,'Liste planification'!$V$2:$W$96,2,FALSE),"")</f>
        <v/>
      </c>
      <c r="J3906" s="27"/>
      <c r="K3906" s="27"/>
      <c r="L3906" s="27"/>
      <c r="M3906" s="52"/>
      <c r="N3906" s="52"/>
      <c r="O3906" s="52"/>
      <c r="P3906" s="52"/>
      <c r="Q3906" s="52"/>
      <c r="R3906" s="52"/>
      <c r="S3906" s="52"/>
      <c r="T3906" s="52"/>
      <c r="U3906" s="52"/>
      <c r="V3906" s="52"/>
      <c r="W3906" s="52"/>
      <c r="X3906" s="52"/>
      <c r="Y3906" s="194"/>
      <c r="Z3906" s="776"/>
      <c r="AA3906" s="190"/>
      <c r="AB3906" s="747">
        <f t="shared" si="244"/>
        <v>0</v>
      </c>
      <c r="AC3906" s="748">
        <f t="shared" si="245"/>
        <v>0</v>
      </c>
      <c r="AD3906" s="187"/>
      <c r="AE3906" s="186"/>
      <c r="AF3906" s="190"/>
      <c r="AG3906" s="747">
        <f t="shared" si="246"/>
        <v>0</v>
      </c>
      <c r="AH3906" s="748">
        <f t="shared" si="247"/>
        <v>0</v>
      </c>
      <c r="AI3906" s="187"/>
      <c r="AJ3906" s="52"/>
      <c r="AK3906" s="156" t="str">
        <f>IFERROR(VLOOKUP($A3906,'Liste planification'!$B$2:$C$105,2,FALSE),"")</f>
        <v/>
      </c>
      <c r="AL3906" s="27"/>
      <c r="AM3906" s="27"/>
    </row>
    <row r="3907" spans="1:39">
      <c r="A3907" s="158"/>
      <c r="B3907" s="159" t="str">
        <f>A3907&amp;"-"&amp;TEXT(COUNTIF($A$5:A3907,A3907),"000")</f>
        <v>-000</v>
      </c>
      <c r="C3907" s="52"/>
      <c r="D3907" s="27"/>
      <c r="E3907" s="28"/>
      <c r="F3907" s="27"/>
      <c r="G3907" s="27"/>
      <c r="H3907" s="52"/>
      <c r="I3907" s="380" t="str">
        <f>IFERROR(VLOOKUP($F3907,'Liste planification'!$V$2:$W$96,2,FALSE),"")</f>
        <v/>
      </c>
      <c r="J3907" s="27"/>
      <c r="K3907" s="27"/>
      <c r="L3907" s="27"/>
      <c r="M3907" s="52"/>
      <c r="N3907" s="52"/>
      <c r="O3907" s="52"/>
      <c r="P3907" s="52"/>
      <c r="Q3907" s="52"/>
      <c r="R3907" s="52"/>
      <c r="S3907" s="52"/>
      <c r="T3907" s="52"/>
      <c r="U3907" s="52"/>
      <c r="V3907" s="52"/>
      <c r="W3907" s="52"/>
      <c r="X3907" s="52"/>
      <c r="Y3907" s="194"/>
      <c r="Z3907" s="776"/>
      <c r="AA3907" s="190"/>
      <c r="AB3907" s="747">
        <f t="shared" si="244"/>
        <v>0</v>
      </c>
      <c r="AC3907" s="748">
        <f t="shared" si="245"/>
        <v>0</v>
      </c>
      <c r="AD3907" s="187"/>
      <c r="AE3907" s="186"/>
      <c r="AF3907" s="190"/>
      <c r="AG3907" s="747">
        <f t="shared" si="246"/>
        <v>0</v>
      </c>
      <c r="AH3907" s="748">
        <f t="shared" si="247"/>
        <v>0</v>
      </c>
      <c r="AI3907" s="187"/>
      <c r="AJ3907" s="52"/>
      <c r="AK3907" s="156" t="str">
        <f>IFERROR(VLOOKUP($A3907,'Liste planification'!$B$2:$C$105,2,FALSE),"")</f>
        <v/>
      </c>
      <c r="AL3907" s="27"/>
      <c r="AM3907" s="27"/>
    </row>
    <row r="3908" spans="1:39">
      <c r="A3908" s="158"/>
      <c r="B3908" s="159" t="str">
        <f>A3908&amp;"-"&amp;TEXT(COUNTIF($A$5:A3908,A3908),"000")</f>
        <v>-000</v>
      </c>
      <c r="C3908" s="52"/>
      <c r="D3908" s="27"/>
      <c r="E3908" s="28"/>
      <c r="F3908" s="27"/>
      <c r="G3908" s="27"/>
      <c r="H3908" s="52"/>
      <c r="I3908" s="380" t="str">
        <f>IFERROR(VLOOKUP($F3908,'Liste planification'!$V$2:$W$96,2,FALSE),"")</f>
        <v/>
      </c>
      <c r="J3908" s="27"/>
      <c r="K3908" s="27"/>
      <c r="L3908" s="27"/>
      <c r="M3908" s="52"/>
      <c r="N3908" s="52"/>
      <c r="O3908" s="52"/>
      <c r="P3908" s="52"/>
      <c r="Q3908" s="52"/>
      <c r="R3908" s="52"/>
      <c r="S3908" s="52"/>
      <c r="T3908" s="52"/>
      <c r="U3908" s="52"/>
      <c r="V3908" s="52"/>
      <c r="W3908" s="52"/>
      <c r="X3908" s="52"/>
      <c r="Y3908" s="194"/>
      <c r="Z3908" s="776"/>
      <c r="AA3908" s="190"/>
      <c r="AB3908" s="747">
        <f t="shared" si="244"/>
        <v>0</v>
      </c>
      <c r="AC3908" s="748">
        <f t="shared" si="245"/>
        <v>0</v>
      </c>
      <c r="AD3908" s="187"/>
      <c r="AE3908" s="186"/>
      <c r="AF3908" s="190"/>
      <c r="AG3908" s="747">
        <f t="shared" si="246"/>
        <v>0</v>
      </c>
      <c r="AH3908" s="748">
        <f t="shared" si="247"/>
        <v>0</v>
      </c>
      <c r="AI3908" s="187"/>
      <c r="AJ3908" s="52"/>
      <c r="AK3908" s="156" t="str">
        <f>IFERROR(VLOOKUP($A3908,'Liste planification'!$B$2:$C$105,2,FALSE),"")</f>
        <v/>
      </c>
      <c r="AL3908" s="27"/>
      <c r="AM3908" s="27"/>
    </row>
    <row r="3909" spans="1:39">
      <c r="A3909" s="158"/>
      <c r="B3909" s="159" t="str">
        <f>A3909&amp;"-"&amp;TEXT(COUNTIF($A$5:A3909,A3909),"000")</f>
        <v>-000</v>
      </c>
      <c r="C3909" s="52"/>
      <c r="D3909" s="27"/>
      <c r="E3909" s="28"/>
      <c r="F3909" s="27"/>
      <c r="G3909" s="27"/>
      <c r="H3909" s="52"/>
      <c r="I3909" s="380" t="str">
        <f>IFERROR(VLOOKUP($F3909,'Liste planification'!$V$2:$W$96,2,FALSE),"")</f>
        <v/>
      </c>
      <c r="J3909" s="27"/>
      <c r="K3909" s="27"/>
      <c r="L3909" s="27"/>
      <c r="M3909" s="52"/>
      <c r="N3909" s="52"/>
      <c r="O3909" s="52"/>
      <c r="P3909" s="52"/>
      <c r="Q3909" s="52"/>
      <c r="R3909" s="52"/>
      <c r="S3909" s="52"/>
      <c r="T3909" s="52"/>
      <c r="U3909" s="52"/>
      <c r="V3909" s="52"/>
      <c r="W3909" s="52"/>
      <c r="X3909" s="52"/>
      <c r="Y3909" s="194"/>
      <c r="Z3909" s="776"/>
      <c r="AA3909" s="190"/>
      <c r="AB3909" s="747">
        <f t="shared" si="244"/>
        <v>0</v>
      </c>
      <c r="AC3909" s="748">
        <f t="shared" si="245"/>
        <v>0</v>
      </c>
      <c r="AD3909" s="187"/>
      <c r="AE3909" s="186"/>
      <c r="AF3909" s="190"/>
      <c r="AG3909" s="747">
        <f t="shared" si="246"/>
        <v>0</v>
      </c>
      <c r="AH3909" s="748">
        <f t="shared" si="247"/>
        <v>0</v>
      </c>
      <c r="AI3909" s="187"/>
      <c r="AJ3909" s="52"/>
      <c r="AK3909" s="156" t="str">
        <f>IFERROR(VLOOKUP($A3909,'Liste planification'!$B$2:$C$105,2,FALSE),"")</f>
        <v/>
      </c>
      <c r="AL3909" s="27"/>
      <c r="AM3909" s="27"/>
    </row>
    <row r="3910" spans="1:39">
      <c r="A3910" s="158"/>
      <c r="B3910" s="159" t="str">
        <f>A3910&amp;"-"&amp;TEXT(COUNTIF($A$5:A3910,A3910),"000")</f>
        <v>-000</v>
      </c>
      <c r="C3910" s="52"/>
      <c r="D3910" s="27"/>
      <c r="E3910" s="28"/>
      <c r="F3910" s="27"/>
      <c r="G3910" s="27"/>
      <c r="H3910" s="52"/>
      <c r="I3910" s="380" t="str">
        <f>IFERROR(VLOOKUP($F3910,'Liste planification'!$V$2:$W$96,2,FALSE),"")</f>
        <v/>
      </c>
      <c r="J3910" s="27"/>
      <c r="K3910" s="27"/>
      <c r="L3910" s="27"/>
      <c r="M3910" s="52"/>
      <c r="N3910" s="52"/>
      <c r="O3910" s="52"/>
      <c r="P3910" s="52"/>
      <c r="Q3910" s="52"/>
      <c r="R3910" s="52"/>
      <c r="S3910" s="52"/>
      <c r="T3910" s="52"/>
      <c r="U3910" s="52"/>
      <c r="V3910" s="52"/>
      <c r="W3910" s="52"/>
      <c r="X3910" s="52"/>
      <c r="Y3910" s="194"/>
      <c r="Z3910" s="776"/>
      <c r="AA3910" s="190"/>
      <c r="AB3910" s="747">
        <f t="shared" si="244"/>
        <v>0</v>
      </c>
      <c r="AC3910" s="748">
        <f t="shared" si="245"/>
        <v>0</v>
      </c>
      <c r="AD3910" s="187"/>
      <c r="AE3910" s="186"/>
      <c r="AF3910" s="190"/>
      <c r="AG3910" s="747">
        <f t="shared" si="246"/>
        <v>0</v>
      </c>
      <c r="AH3910" s="748">
        <f t="shared" si="247"/>
        <v>0</v>
      </c>
      <c r="AI3910" s="187"/>
      <c r="AJ3910" s="52"/>
      <c r="AK3910" s="156" t="str">
        <f>IFERROR(VLOOKUP($A3910,'Liste planification'!$B$2:$C$105,2,FALSE),"")</f>
        <v/>
      </c>
      <c r="AL3910" s="27"/>
      <c r="AM3910" s="27"/>
    </row>
    <row r="3911" spans="1:39">
      <c r="A3911" s="158"/>
      <c r="B3911" s="159" t="str">
        <f>A3911&amp;"-"&amp;TEXT(COUNTIF($A$5:A3911,A3911),"000")</f>
        <v>-000</v>
      </c>
      <c r="C3911" s="52"/>
      <c r="D3911" s="27"/>
      <c r="E3911" s="28"/>
      <c r="F3911" s="27"/>
      <c r="G3911" s="27"/>
      <c r="H3911" s="52"/>
      <c r="I3911" s="380" t="str">
        <f>IFERROR(VLOOKUP($F3911,'Liste planification'!$V$2:$W$96,2,FALSE),"")</f>
        <v/>
      </c>
      <c r="J3911" s="27"/>
      <c r="K3911" s="27"/>
      <c r="L3911" s="27"/>
      <c r="M3911" s="52"/>
      <c r="N3911" s="52"/>
      <c r="O3911" s="52"/>
      <c r="P3911" s="52"/>
      <c r="Q3911" s="52"/>
      <c r="R3911" s="52"/>
      <c r="S3911" s="52"/>
      <c r="T3911" s="52"/>
      <c r="U3911" s="52"/>
      <c r="V3911" s="52"/>
      <c r="W3911" s="52"/>
      <c r="X3911" s="52"/>
      <c r="Y3911" s="194"/>
      <c r="Z3911" s="776"/>
      <c r="AA3911" s="190"/>
      <c r="AB3911" s="747">
        <f t="shared" si="244"/>
        <v>0</v>
      </c>
      <c r="AC3911" s="748">
        <f t="shared" si="245"/>
        <v>0</v>
      </c>
      <c r="AD3911" s="187"/>
      <c r="AE3911" s="186"/>
      <c r="AF3911" s="190"/>
      <c r="AG3911" s="747">
        <f t="shared" si="246"/>
        <v>0</v>
      </c>
      <c r="AH3911" s="748">
        <f t="shared" si="247"/>
        <v>0</v>
      </c>
      <c r="AI3911" s="187"/>
      <c r="AJ3911" s="52"/>
      <c r="AK3911" s="156" t="str">
        <f>IFERROR(VLOOKUP($A3911,'Liste planification'!$B$2:$C$105,2,FALSE),"")</f>
        <v/>
      </c>
      <c r="AL3911" s="27"/>
      <c r="AM3911" s="27"/>
    </row>
    <row r="3912" spans="1:39">
      <c r="A3912" s="158"/>
      <c r="B3912" s="159" t="str">
        <f>A3912&amp;"-"&amp;TEXT(COUNTIF($A$5:A3912,A3912),"000")</f>
        <v>-000</v>
      </c>
      <c r="C3912" s="52"/>
      <c r="D3912" s="27"/>
      <c r="E3912" s="28"/>
      <c r="F3912" s="27"/>
      <c r="G3912" s="27"/>
      <c r="H3912" s="52"/>
      <c r="I3912" s="380" t="str">
        <f>IFERROR(VLOOKUP($F3912,'Liste planification'!$V$2:$W$96,2,FALSE),"")</f>
        <v/>
      </c>
      <c r="J3912" s="27"/>
      <c r="K3912" s="27"/>
      <c r="L3912" s="27"/>
      <c r="M3912" s="52"/>
      <c r="N3912" s="52"/>
      <c r="O3912" s="52"/>
      <c r="P3912" s="52"/>
      <c r="Q3912" s="52"/>
      <c r="R3912" s="52"/>
      <c r="S3912" s="52"/>
      <c r="T3912" s="52"/>
      <c r="U3912" s="52"/>
      <c r="V3912" s="52"/>
      <c r="W3912" s="52"/>
      <c r="X3912" s="52"/>
      <c r="Y3912" s="194"/>
      <c r="Z3912" s="776"/>
      <c r="AA3912" s="190"/>
      <c r="AB3912" s="747">
        <f t="shared" si="244"/>
        <v>0</v>
      </c>
      <c r="AC3912" s="748">
        <f t="shared" si="245"/>
        <v>0</v>
      </c>
      <c r="AD3912" s="187"/>
      <c r="AE3912" s="186"/>
      <c r="AF3912" s="190"/>
      <c r="AG3912" s="747">
        <f t="shared" si="246"/>
        <v>0</v>
      </c>
      <c r="AH3912" s="748">
        <f t="shared" si="247"/>
        <v>0</v>
      </c>
      <c r="AI3912" s="187"/>
      <c r="AJ3912" s="52"/>
      <c r="AK3912" s="156" t="str">
        <f>IFERROR(VLOOKUP($A3912,'Liste planification'!$B$2:$C$105,2,FALSE),"")</f>
        <v/>
      </c>
      <c r="AL3912" s="27"/>
      <c r="AM3912" s="27"/>
    </row>
    <row r="3913" spans="1:39">
      <c r="A3913" s="158"/>
      <c r="B3913" s="159" t="str">
        <f>A3913&amp;"-"&amp;TEXT(COUNTIF($A$5:A3913,A3913),"000")</f>
        <v>-000</v>
      </c>
      <c r="C3913" s="52"/>
      <c r="D3913" s="27"/>
      <c r="E3913" s="28"/>
      <c r="F3913" s="27"/>
      <c r="G3913" s="27"/>
      <c r="H3913" s="52"/>
      <c r="I3913" s="380" t="str">
        <f>IFERROR(VLOOKUP($F3913,'Liste planification'!$V$2:$W$96,2,FALSE),"")</f>
        <v/>
      </c>
      <c r="J3913" s="27"/>
      <c r="K3913" s="27"/>
      <c r="L3913" s="27"/>
      <c r="M3913" s="52"/>
      <c r="N3913" s="52"/>
      <c r="O3913" s="52"/>
      <c r="P3913" s="52"/>
      <c r="Q3913" s="52"/>
      <c r="R3913" s="52"/>
      <c r="S3913" s="52"/>
      <c r="T3913" s="52"/>
      <c r="U3913" s="52"/>
      <c r="V3913" s="52"/>
      <c r="W3913" s="52"/>
      <c r="X3913" s="52"/>
      <c r="Y3913" s="194"/>
      <c r="Z3913" s="776"/>
      <c r="AA3913" s="190"/>
      <c r="AB3913" s="747">
        <f t="shared" si="244"/>
        <v>0</v>
      </c>
      <c r="AC3913" s="748">
        <f t="shared" si="245"/>
        <v>0</v>
      </c>
      <c r="AD3913" s="187"/>
      <c r="AE3913" s="186"/>
      <c r="AF3913" s="190"/>
      <c r="AG3913" s="747">
        <f t="shared" si="246"/>
        <v>0</v>
      </c>
      <c r="AH3913" s="748">
        <f t="shared" si="247"/>
        <v>0</v>
      </c>
      <c r="AI3913" s="187"/>
      <c r="AJ3913" s="52"/>
      <c r="AK3913" s="156" t="str">
        <f>IFERROR(VLOOKUP($A3913,'Liste planification'!$B$2:$C$105,2,FALSE),"")</f>
        <v/>
      </c>
      <c r="AL3913" s="27"/>
      <c r="AM3913" s="27"/>
    </row>
    <row r="3914" spans="1:39">
      <c r="A3914" s="158"/>
      <c r="B3914" s="159" t="str">
        <f>A3914&amp;"-"&amp;TEXT(COUNTIF($A$5:A3914,A3914),"000")</f>
        <v>-000</v>
      </c>
      <c r="C3914" s="52"/>
      <c r="D3914" s="27"/>
      <c r="E3914" s="28"/>
      <c r="F3914" s="27"/>
      <c r="G3914" s="27"/>
      <c r="H3914" s="52"/>
      <c r="I3914" s="380" t="str">
        <f>IFERROR(VLOOKUP($F3914,'Liste planification'!$V$2:$W$96,2,FALSE),"")</f>
        <v/>
      </c>
      <c r="J3914" s="27"/>
      <c r="K3914" s="27"/>
      <c r="L3914" s="27"/>
      <c r="M3914" s="52"/>
      <c r="N3914" s="52"/>
      <c r="O3914" s="52"/>
      <c r="P3914" s="52"/>
      <c r="Q3914" s="52"/>
      <c r="R3914" s="52"/>
      <c r="S3914" s="52"/>
      <c r="T3914" s="52"/>
      <c r="U3914" s="52"/>
      <c r="V3914" s="52"/>
      <c r="W3914" s="52"/>
      <c r="X3914" s="52"/>
      <c r="Y3914" s="194"/>
      <c r="Z3914" s="776"/>
      <c r="AA3914" s="190"/>
      <c r="AB3914" s="747">
        <f t="shared" si="244"/>
        <v>0</v>
      </c>
      <c r="AC3914" s="748">
        <f t="shared" si="245"/>
        <v>0</v>
      </c>
      <c r="AD3914" s="187"/>
      <c r="AE3914" s="186"/>
      <c r="AF3914" s="190"/>
      <c r="AG3914" s="747">
        <f t="shared" si="246"/>
        <v>0</v>
      </c>
      <c r="AH3914" s="748">
        <f t="shared" si="247"/>
        <v>0</v>
      </c>
      <c r="AI3914" s="187"/>
      <c r="AJ3914" s="52"/>
      <c r="AK3914" s="156" t="str">
        <f>IFERROR(VLOOKUP($A3914,'Liste planification'!$B$2:$C$105,2,FALSE),"")</f>
        <v/>
      </c>
      <c r="AL3914" s="27"/>
      <c r="AM3914" s="27"/>
    </row>
    <row r="3915" spans="1:39">
      <c r="A3915" s="158"/>
      <c r="B3915" s="159" t="str">
        <f>A3915&amp;"-"&amp;TEXT(COUNTIF($A$5:A3915,A3915),"000")</f>
        <v>-000</v>
      </c>
      <c r="C3915" s="52"/>
      <c r="D3915" s="27"/>
      <c r="E3915" s="28"/>
      <c r="F3915" s="27"/>
      <c r="G3915" s="27"/>
      <c r="H3915" s="52"/>
      <c r="I3915" s="380" t="str">
        <f>IFERROR(VLOOKUP($F3915,'Liste planification'!$V$2:$W$96,2,FALSE),"")</f>
        <v/>
      </c>
      <c r="J3915" s="27"/>
      <c r="K3915" s="27"/>
      <c r="L3915" s="27"/>
      <c r="M3915" s="52"/>
      <c r="N3915" s="52"/>
      <c r="O3915" s="52"/>
      <c r="P3915" s="52"/>
      <c r="Q3915" s="52"/>
      <c r="R3915" s="52"/>
      <c r="S3915" s="52"/>
      <c r="T3915" s="52"/>
      <c r="U3915" s="52"/>
      <c r="V3915" s="52"/>
      <c r="W3915" s="52"/>
      <c r="X3915" s="52"/>
      <c r="Y3915" s="194"/>
      <c r="Z3915" s="776"/>
      <c r="AA3915" s="190"/>
      <c r="AB3915" s="747">
        <f t="shared" si="244"/>
        <v>0</v>
      </c>
      <c r="AC3915" s="748">
        <f t="shared" si="245"/>
        <v>0</v>
      </c>
      <c r="AD3915" s="187"/>
      <c r="AE3915" s="186"/>
      <c r="AF3915" s="190"/>
      <c r="AG3915" s="747">
        <f t="shared" si="246"/>
        <v>0</v>
      </c>
      <c r="AH3915" s="748">
        <f t="shared" si="247"/>
        <v>0</v>
      </c>
      <c r="AI3915" s="187"/>
      <c r="AJ3915" s="52"/>
      <c r="AK3915" s="156" t="str">
        <f>IFERROR(VLOOKUP($A3915,'Liste planification'!$B$2:$C$105,2,FALSE),"")</f>
        <v/>
      </c>
      <c r="AL3915" s="27"/>
      <c r="AM3915" s="27"/>
    </row>
    <row r="3916" spans="1:39">
      <c r="A3916" s="158"/>
      <c r="B3916" s="159" t="str">
        <f>A3916&amp;"-"&amp;TEXT(COUNTIF($A$5:A3916,A3916),"000")</f>
        <v>-000</v>
      </c>
      <c r="C3916" s="52"/>
      <c r="D3916" s="27"/>
      <c r="E3916" s="28"/>
      <c r="F3916" s="27"/>
      <c r="G3916" s="27"/>
      <c r="H3916" s="52"/>
      <c r="I3916" s="380" t="str">
        <f>IFERROR(VLOOKUP($F3916,'Liste planification'!$V$2:$W$96,2,FALSE),"")</f>
        <v/>
      </c>
      <c r="J3916" s="27"/>
      <c r="K3916" s="27"/>
      <c r="L3916" s="27"/>
      <c r="M3916" s="52"/>
      <c r="N3916" s="52"/>
      <c r="O3916" s="52"/>
      <c r="P3916" s="52"/>
      <c r="Q3916" s="52"/>
      <c r="R3916" s="52"/>
      <c r="S3916" s="52"/>
      <c r="T3916" s="52"/>
      <c r="U3916" s="52"/>
      <c r="V3916" s="52"/>
      <c r="W3916" s="52"/>
      <c r="X3916" s="52"/>
      <c r="Y3916" s="194"/>
      <c r="Z3916" s="776"/>
      <c r="AA3916" s="190"/>
      <c r="AB3916" s="747">
        <f t="shared" si="244"/>
        <v>0</v>
      </c>
      <c r="AC3916" s="748">
        <f t="shared" si="245"/>
        <v>0</v>
      </c>
      <c r="AD3916" s="187"/>
      <c r="AE3916" s="186"/>
      <c r="AF3916" s="190"/>
      <c r="AG3916" s="747">
        <f t="shared" si="246"/>
        <v>0</v>
      </c>
      <c r="AH3916" s="748">
        <f t="shared" si="247"/>
        <v>0</v>
      </c>
      <c r="AI3916" s="187"/>
      <c r="AJ3916" s="52"/>
      <c r="AK3916" s="156" t="str">
        <f>IFERROR(VLOOKUP($A3916,'Liste planification'!$B$2:$C$105,2,FALSE),"")</f>
        <v/>
      </c>
      <c r="AL3916" s="27"/>
      <c r="AM3916" s="27"/>
    </row>
    <row r="3917" spans="1:39">
      <c r="A3917" s="158"/>
      <c r="B3917" s="159" t="str">
        <f>A3917&amp;"-"&amp;TEXT(COUNTIF($A$5:A3917,A3917),"000")</f>
        <v>-000</v>
      </c>
      <c r="C3917" s="52"/>
      <c r="D3917" s="27"/>
      <c r="E3917" s="28"/>
      <c r="F3917" s="27"/>
      <c r="G3917" s="27"/>
      <c r="H3917" s="52"/>
      <c r="I3917" s="380" t="str">
        <f>IFERROR(VLOOKUP($F3917,'Liste planification'!$V$2:$W$96,2,FALSE),"")</f>
        <v/>
      </c>
      <c r="J3917" s="27"/>
      <c r="K3917" s="27"/>
      <c r="L3917" s="27"/>
      <c r="M3917" s="52"/>
      <c r="N3917" s="52"/>
      <c r="O3917" s="52"/>
      <c r="P3917" s="52"/>
      <c r="Q3917" s="52"/>
      <c r="R3917" s="52"/>
      <c r="S3917" s="52"/>
      <c r="T3917" s="52"/>
      <c r="U3917" s="52"/>
      <c r="V3917" s="52"/>
      <c r="W3917" s="52"/>
      <c r="X3917" s="52"/>
      <c r="Y3917" s="194"/>
      <c r="Z3917" s="776"/>
      <c r="AA3917" s="190"/>
      <c r="AB3917" s="747">
        <f t="shared" si="244"/>
        <v>0</v>
      </c>
      <c r="AC3917" s="748">
        <f t="shared" si="245"/>
        <v>0</v>
      </c>
      <c r="AD3917" s="187"/>
      <c r="AE3917" s="186"/>
      <c r="AF3917" s="190"/>
      <c r="AG3917" s="747">
        <f t="shared" si="246"/>
        <v>0</v>
      </c>
      <c r="AH3917" s="748">
        <f t="shared" si="247"/>
        <v>0</v>
      </c>
      <c r="AI3917" s="187"/>
      <c r="AJ3917" s="52"/>
      <c r="AK3917" s="156" t="str">
        <f>IFERROR(VLOOKUP($A3917,'Liste planification'!$B$2:$C$105,2,FALSE),"")</f>
        <v/>
      </c>
      <c r="AL3917" s="27"/>
      <c r="AM3917" s="27"/>
    </row>
    <row r="3918" spans="1:39">
      <c r="A3918" s="158"/>
      <c r="B3918" s="159" t="str">
        <f>A3918&amp;"-"&amp;TEXT(COUNTIF($A$5:A3918,A3918),"000")</f>
        <v>-000</v>
      </c>
      <c r="C3918" s="52"/>
      <c r="D3918" s="27"/>
      <c r="E3918" s="28"/>
      <c r="F3918" s="27"/>
      <c r="G3918" s="27"/>
      <c r="H3918" s="52"/>
      <c r="I3918" s="380" t="str">
        <f>IFERROR(VLOOKUP($F3918,'Liste planification'!$V$2:$W$96,2,FALSE),"")</f>
        <v/>
      </c>
      <c r="J3918" s="27"/>
      <c r="K3918" s="27"/>
      <c r="L3918" s="27"/>
      <c r="M3918" s="52"/>
      <c r="N3918" s="52"/>
      <c r="O3918" s="52"/>
      <c r="P3918" s="52"/>
      <c r="Q3918" s="52"/>
      <c r="R3918" s="52"/>
      <c r="S3918" s="52"/>
      <c r="T3918" s="52"/>
      <c r="U3918" s="52"/>
      <c r="V3918" s="52"/>
      <c r="W3918" s="52"/>
      <c r="X3918" s="52"/>
      <c r="Y3918" s="194"/>
      <c r="Z3918" s="776"/>
      <c r="AA3918" s="190"/>
      <c r="AB3918" s="747">
        <f t="shared" si="244"/>
        <v>0</v>
      </c>
      <c r="AC3918" s="748">
        <f t="shared" si="245"/>
        <v>0</v>
      </c>
      <c r="AD3918" s="187"/>
      <c r="AE3918" s="186"/>
      <c r="AF3918" s="190"/>
      <c r="AG3918" s="747">
        <f t="shared" si="246"/>
        <v>0</v>
      </c>
      <c r="AH3918" s="748">
        <f t="shared" si="247"/>
        <v>0</v>
      </c>
      <c r="AI3918" s="187"/>
      <c r="AJ3918" s="52"/>
      <c r="AK3918" s="156" t="str">
        <f>IFERROR(VLOOKUP($A3918,'Liste planification'!$B$2:$C$105,2,FALSE),"")</f>
        <v/>
      </c>
      <c r="AL3918" s="27"/>
      <c r="AM3918" s="27"/>
    </row>
    <row r="3919" spans="1:39">
      <c r="A3919" s="158"/>
      <c r="B3919" s="159" t="str">
        <f>A3919&amp;"-"&amp;TEXT(COUNTIF($A$5:A3919,A3919),"000")</f>
        <v>-000</v>
      </c>
      <c r="C3919" s="52"/>
      <c r="D3919" s="27"/>
      <c r="E3919" s="28"/>
      <c r="F3919" s="27"/>
      <c r="G3919" s="27"/>
      <c r="H3919" s="52"/>
      <c r="I3919" s="380" t="str">
        <f>IFERROR(VLOOKUP($F3919,'Liste planification'!$V$2:$W$96,2,FALSE),"")</f>
        <v/>
      </c>
      <c r="J3919" s="27"/>
      <c r="K3919" s="27"/>
      <c r="L3919" s="27"/>
      <c r="M3919" s="52"/>
      <c r="N3919" s="52"/>
      <c r="O3919" s="52"/>
      <c r="P3919" s="52"/>
      <c r="Q3919" s="52"/>
      <c r="R3919" s="52"/>
      <c r="S3919" s="52"/>
      <c r="T3919" s="52"/>
      <c r="U3919" s="52"/>
      <c r="V3919" s="52"/>
      <c r="W3919" s="52"/>
      <c r="X3919" s="52"/>
      <c r="Y3919" s="194"/>
      <c r="Z3919" s="776"/>
      <c r="AA3919" s="190"/>
      <c r="AB3919" s="747">
        <f t="shared" si="244"/>
        <v>0</v>
      </c>
      <c r="AC3919" s="748">
        <f t="shared" si="245"/>
        <v>0</v>
      </c>
      <c r="AD3919" s="187"/>
      <c r="AE3919" s="186"/>
      <c r="AF3919" s="190"/>
      <c r="AG3919" s="747">
        <f t="shared" si="246"/>
        <v>0</v>
      </c>
      <c r="AH3919" s="748">
        <f t="shared" si="247"/>
        <v>0</v>
      </c>
      <c r="AI3919" s="187"/>
      <c r="AJ3919" s="52"/>
      <c r="AK3919" s="156" t="str">
        <f>IFERROR(VLOOKUP($A3919,'Liste planification'!$B$2:$C$105,2,FALSE),"")</f>
        <v/>
      </c>
      <c r="AL3919" s="27"/>
      <c r="AM3919" s="27"/>
    </row>
    <row r="3920" spans="1:39">
      <c r="A3920" s="158"/>
      <c r="B3920" s="159" t="str">
        <f>A3920&amp;"-"&amp;TEXT(COUNTIF($A$5:A3920,A3920),"000")</f>
        <v>-000</v>
      </c>
      <c r="C3920" s="52"/>
      <c r="D3920" s="27"/>
      <c r="E3920" s="28"/>
      <c r="F3920" s="27"/>
      <c r="G3920" s="27"/>
      <c r="H3920" s="52"/>
      <c r="I3920" s="380" t="str">
        <f>IFERROR(VLOOKUP($F3920,'Liste planification'!$V$2:$W$96,2,FALSE),"")</f>
        <v/>
      </c>
      <c r="J3920" s="27"/>
      <c r="K3920" s="27"/>
      <c r="L3920" s="27"/>
      <c r="M3920" s="52"/>
      <c r="N3920" s="52"/>
      <c r="O3920" s="52"/>
      <c r="P3920" s="52"/>
      <c r="Q3920" s="52"/>
      <c r="R3920" s="52"/>
      <c r="S3920" s="52"/>
      <c r="T3920" s="52"/>
      <c r="U3920" s="52"/>
      <c r="V3920" s="52"/>
      <c r="W3920" s="52"/>
      <c r="X3920" s="52"/>
      <c r="Y3920" s="194"/>
      <c r="Z3920" s="776"/>
      <c r="AA3920" s="190"/>
      <c r="AB3920" s="747">
        <f t="shared" si="244"/>
        <v>0</v>
      </c>
      <c r="AC3920" s="748">
        <f t="shared" si="245"/>
        <v>0</v>
      </c>
      <c r="AD3920" s="187"/>
      <c r="AE3920" s="186"/>
      <c r="AF3920" s="190"/>
      <c r="AG3920" s="747">
        <f t="shared" si="246"/>
        <v>0</v>
      </c>
      <c r="AH3920" s="748">
        <f t="shared" si="247"/>
        <v>0</v>
      </c>
      <c r="AI3920" s="187"/>
      <c r="AJ3920" s="52"/>
      <c r="AK3920" s="156" t="str">
        <f>IFERROR(VLOOKUP($A3920,'Liste planification'!$B$2:$C$105,2,FALSE),"")</f>
        <v/>
      </c>
      <c r="AL3920" s="27"/>
      <c r="AM3920" s="27"/>
    </row>
    <row r="3921" spans="1:39">
      <c r="A3921" s="158"/>
      <c r="B3921" s="159" t="str">
        <f>A3921&amp;"-"&amp;TEXT(COUNTIF($A$5:A3921,A3921),"000")</f>
        <v>-000</v>
      </c>
      <c r="C3921" s="52"/>
      <c r="D3921" s="27"/>
      <c r="E3921" s="28"/>
      <c r="F3921" s="27"/>
      <c r="G3921" s="27"/>
      <c r="H3921" s="52"/>
      <c r="I3921" s="380" t="str">
        <f>IFERROR(VLOOKUP($F3921,'Liste planification'!$V$2:$W$96,2,FALSE),"")</f>
        <v/>
      </c>
      <c r="J3921" s="27"/>
      <c r="K3921" s="27"/>
      <c r="L3921" s="27"/>
      <c r="M3921" s="52"/>
      <c r="N3921" s="52"/>
      <c r="O3921" s="52"/>
      <c r="P3921" s="52"/>
      <c r="Q3921" s="52"/>
      <c r="R3921" s="52"/>
      <c r="S3921" s="52"/>
      <c r="T3921" s="52"/>
      <c r="U3921" s="52"/>
      <c r="V3921" s="52"/>
      <c r="W3921" s="52"/>
      <c r="X3921" s="52"/>
      <c r="Y3921" s="194"/>
      <c r="Z3921" s="776"/>
      <c r="AA3921" s="190"/>
      <c r="AB3921" s="747">
        <f t="shared" si="244"/>
        <v>0</v>
      </c>
      <c r="AC3921" s="748">
        <f t="shared" si="245"/>
        <v>0</v>
      </c>
      <c r="AD3921" s="187"/>
      <c r="AE3921" s="186"/>
      <c r="AF3921" s="190"/>
      <c r="AG3921" s="747">
        <f t="shared" si="246"/>
        <v>0</v>
      </c>
      <c r="AH3921" s="748">
        <f t="shared" si="247"/>
        <v>0</v>
      </c>
      <c r="AI3921" s="187"/>
      <c r="AJ3921" s="52"/>
      <c r="AK3921" s="156" t="str">
        <f>IFERROR(VLOOKUP($A3921,'Liste planification'!$B$2:$C$105,2,FALSE),"")</f>
        <v/>
      </c>
      <c r="AL3921" s="27"/>
      <c r="AM3921" s="27"/>
    </row>
    <row r="3922" spans="1:39">
      <c r="A3922" s="158"/>
      <c r="B3922" s="159" t="str">
        <f>A3922&amp;"-"&amp;TEXT(COUNTIF($A$5:A3922,A3922),"000")</f>
        <v>-000</v>
      </c>
      <c r="C3922" s="52"/>
      <c r="D3922" s="27"/>
      <c r="E3922" s="28"/>
      <c r="F3922" s="27"/>
      <c r="G3922" s="27"/>
      <c r="H3922" s="52"/>
      <c r="I3922" s="380" t="str">
        <f>IFERROR(VLOOKUP($F3922,'Liste planification'!$V$2:$W$96,2,FALSE),"")</f>
        <v/>
      </c>
      <c r="J3922" s="27"/>
      <c r="K3922" s="27"/>
      <c r="L3922" s="27"/>
      <c r="M3922" s="52"/>
      <c r="N3922" s="52"/>
      <c r="O3922" s="52"/>
      <c r="P3922" s="52"/>
      <c r="Q3922" s="52"/>
      <c r="R3922" s="52"/>
      <c r="S3922" s="52"/>
      <c r="T3922" s="52"/>
      <c r="U3922" s="52"/>
      <c r="V3922" s="52"/>
      <c r="W3922" s="52"/>
      <c r="X3922" s="52"/>
      <c r="Y3922" s="194"/>
      <c r="Z3922" s="776"/>
      <c r="AA3922" s="190"/>
      <c r="AB3922" s="747">
        <f t="shared" si="244"/>
        <v>0</v>
      </c>
      <c r="AC3922" s="748">
        <f t="shared" si="245"/>
        <v>0</v>
      </c>
      <c r="AD3922" s="187"/>
      <c r="AE3922" s="186"/>
      <c r="AF3922" s="190"/>
      <c r="AG3922" s="747">
        <f t="shared" si="246"/>
        <v>0</v>
      </c>
      <c r="AH3922" s="748">
        <f t="shared" si="247"/>
        <v>0</v>
      </c>
      <c r="AI3922" s="187"/>
      <c r="AJ3922" s="52"/>
      <c r="AK3922" s="156" t="str">
        <f>IFERROR(VLOOKUP($A3922,'Liste planification'!$B$2:$C$105,2,FALSE),"")</f>
        <v/>
      </c>
      <c r="AL3922" s="27"/>
      <c r="AM3922" s="27"/>
    </row>
    <row r="3923" spans="1:39">
      <c r="A3923" s="158"/>
      <c r="B3923" s="159" t="str">
        <f>A3923&amp;"-"&amp;TEXT(COUNTIF($A$5:A3923,A3923),"000")</f>
        <v>-000</v>
      </c>
      <c r="C3923" s="52"/>
      <c r="D3923" s="27"/>
      <c r="E3923" s="28"/>
      <c r="F3923" s="27"/>
      <c r="G3923" s="27"/>
      <c r="H3923" s="52"/>
      <c r="I3923" s="380" t="str">
        <f>IFERROR(VLOOKUP($F3923,'Liste planification'!$V$2:$W$96,2,FALSE),"")</f>
        <v/>
      </c>
      <c r="J3923" s="27"/>
      <c r="K3923" s="27"/>
      <c r="L3923" s="27"/>
      <c r="M3923" s="52"/>
      <c r="N3923" s="52"/>
      <c r="O3923" s="52"/>
      <c r="P3923" s="52"/>
      <c r="Q3923" s="52"/>
      <c r="R3923" s="52"/>
      <c r="S3923" s="52"/>
      <c r="T3923" s="52"/>
      <c r="U3923" s="52"/>
      <c r="V3923" s="52"/>
      <c r="W3923" s="52"/>
      <c r="X3923" s="52"/>
      <c r="Y3923" s="194"/>
      <c r="Z3923" s="776"/>
      <c r="AA3923" s="190"/>
      <c r="AB3923" s="747">
        <f t="shared" si="244"/>
        <v>0</v>
      </c>
      <c r="AC3923" s="748">
        <f t="shared" si="245"/>
        <v>0</v>
      </c>
      <c r="AD3923" s="187"/>
      <c r="AE3923" s="186"/>
      <c r="AF3923" s="190"/>
      <c r="AG3923" s="747">
        <f t="shared" si="246"/>
        <v>0</v>
      </c>
      <c r="AH3923" s="748">
        <f t="shared" si="247"/>
        <v>0</v>
      </c>
      <c r="AI3923" s="187"/>
      <c r="AJ3923" s="52"/>
      <c r="AK3923" s="156" t="str">
        <f>IFERROR(VLOOKUP($A3923,'Liste planification'!$B$2:$C$105,2,FALSE),"")</f>
        <v/>
      </c>
      <c r="AL3923" s="27"/>
      <c r="AM3923" s="27"/>
    </row>
    <row r="3924" spans="1:39">
      <c r="A3924" s="158"/>
      <c r="B3924" s="159" t="str">
        <f>A3924&amp;"-"&amp;TEXT(COUNTIF($A$5:A3924,A3924),"000")</f>
        <v>-000</v>
      </c>
      <c r="C3924" s="52"/>
      <c r="D3924" s="27"/>
      <c r="E3924" s="28"/>
      <c r="F3924" s="27"/>
      <c r="G3924" s="27"/>
      <c r="H3924" s="52"/>
      <c r="I3924" s="380" t="str">
        <f>IFERROR(VLOOKUP($F3924,'Liste planification'!$V$2:$W$96,2,FALSE),"")</f>
        <v/>
      </c>
      <c r="J3924" s="27"/>
      <c r="K3924" s="27"/>
      <c r="L3924" s="27"/>
      <c r="M3924" s="52"/>
      <c r="N3924" s="52"/>
      <c r="O3924" s="52"/>
      <c r="P3924" s="52"/>
      <c r="Q3924" s="52"/>
      <c r="R3924" s="52"/>
      <c r="S3924" s="52"/>
      <c r="T3924" s="52"/>
      <c r="U3924" s="52"/>
      <c r="V3924" s="52"/>
      <c r="W3924" s="52"/>
      <c r="X3924" s="52"/>
      <c r="Y3924" s="194"/>
      <c r="Z3924" s="776"/>
      <c r="AA3924" s="190"/>
      <c r="AB3924" s="747">
        <f t="shared" si="244"/>
        <v>0</v>
      </c>
      <c r="AC3924" s="748">
        <f t="shared" si="245"/>
        <v>0</v>
      </c>
      <c r="AD3924" s="187"/>
      <c r="AE3924" s="186"/>
      <c r="AF3924" s="190"/>
      <c r="AG3924" s="747">
        <f t="shared" si="246"/>
        <v>0</v>
      </c>
      <c r="AH3924" s="748">
        <f t="shared" si="247"/>
        <v>0</v>
      </c>
      <c r="AI3924" s="187"/>
      <c r="AJ3924" s="52"/>
      <c r="AK3924" s="156" t="str">
        <f>IFERROR(VLOOKUP($A3924,'Liste planification'!$B$2:$C$105,2,FALSE),"")</f>
        <v/>
      </c>
      <c r="AL3924" s="27"/>
      <c r="AM3924" s="27"/>
    </row>
    <row r="3925" spans="1:39">
      <c r="A3925" s="158"/>
      <c r="B3925" s="159" t="str">
        <f>A3925&amp;"-"&amp;TEXT(COUNTIF($A$5:A3925,A3925),"000")</f>
        <v>-000</v>
      </c>
      <c r="C3925" s="52"/>
      <c r="D3925" s="27"/>
      <c r="E3925" s="28"/>
      <c r="F3925" s="27"/>
      <c r="G3925" s="27"/>
      <c r="H3925" s="52"/>
      <c r="I3925" s="380" t="str">
        <f>IFERROR(VLOOKUP($F3925,'Liste planification'!$V$2:$W$96,2,FALSE),"")</f>
        <v/>
      </c>
      <c r="J3925" s="27"/>
      <c r="K3925" s="27"/>
      <c r="L3925" s="27"/>
      <c r="M3925" s="52"/>
      <c r="N3925" s="52"/>
      <c r="O3925" s="52"/>
      <c r="P3925" s="52"/>
      <c r="Q3925" s="52"/>
      <c r="R3925" s="52"/>
      <c r="S3925" s="52"/>
      <c r="T3925" s="52"/>
      <c r="U3925" s="52"/>
      <c r="V3925" s="52"/>
      <c r="W3925" s="52"/>
      <c r="X3925" s="52"/>
      <c r="Y3925" s="194"/>
      <c r="Z3925" s="776"/>
      <c r="AA3925" s="190"/>
      <c r="AB3925" s="747">
        <f t="shared" si="244"/>
        <v>0</v>
      </c>
      <c r="AC3925" s="748">
        <f t="shared" si="245"/>
        <v>0</v>
      </c>
      <c r="AD3925" s="187"/>
      <c r="AE3925" s="186"/>
      <c r="AF3925" s="190"/>
      <c r="AG3925" s="747">
        <f t="shared" si="246"/>
        <v>0</v>
      </c>
      <c r="AH3925" s="748">
        <f t="shared" si="247"/>
        <v>0</v>
      </c>
      <c r="AI3925" s="187"/>
      <c r="AJ3925" s="52"/>
      <c r="AK3925" s="156" t="str">
        <f>IFERROR(VLOOKUP($A3925,'Liste planification'!$B$2:$C$105,2,FALSE),"")</f>
        <v/>
      </c>
      <c r="AL3925" s="27"/>
      <c r="AM3925" s="27"/>
    </row>
    <row r="3926" spans="1:39">
      <c r="A3926" s="158"/>
      <c r="B3926" s="159" t="str">
        <f>A3926&amp;"-"&amp;TEXT(COUNTIF($A$5:A3926,A3926),"000")</f>
        <v>-000</v>
      </c>
      <c r="C3926" s="52"/>
      <c r="D3926" s="27"/>
      <c r="E3926" s="28"/>
      <c r="F3926" s="27"/>
      <c r="G3926" s="27"/>
      <c r="H3926" s="52"/>
      <c r="I3926" s="380" t="str">
        <f>IFERROR(VLOOKUP($F3926,'Liste planification'!$V$2:$W$96,2,FALSE),"")</f>
        <v/>
      </c>
      <c r="J3926" s="27"/>
      <c r="K3926" s="27"/>
      <c r="L3926" s="27"/>
      <c r="M3926" s="52"/>
      <c r="N3926" s="52"/>
      <c r="O3926" s="52"/>
      <c r="P3926" s="52"/>
      <c r="Q3926" s="52"/>
      <c r="R3926" s="52"/>
      <c r="S3926" s="52"/>
      <c r="T3926" s="52"/>
      <c r="U3926" s="52"/>
      <c r="V3926" s="52"/>
      <c r="W3926" s="52"/>
      <c r="X3926" s="52"/>
      <c r="Y3926" s="194"/>
      <c r="Z3926" s="776"/>
      <c r="AA3926" s="190"/>
      <c r="AB3926" s="747">
        <f t="shared" si="244"/>
        <v>0</v>
      </c>
      <c r="AC3926" s="748">
        <f t="shared" si="245"/>
        <v>0</v>
      </c>
      <c r="AD3926" s="187"/>
      <c r="AE3926" s="186"/>
      <c r="AF3926" s="190"/>
      <c r="AG3926" s="747">
        <f t="shared" si="246"/>
        <v>0</v>
      </c>
      <c r="AH3926" s="748">
        <f t="shared" si="247"/>
        <v>0</v>
      </c>
      <c r="AI3926" s="187"/>
      <c r="AJ3926" s="52"/>
      <c r="AK3926" s="156" t="str">
        <f>IFERROR(VLOOKUP($A3926,'Liste planification'!$B$2:$C$105,2,FALSE),"")</f>
        <v/>
      </c>
      <c r="AL3926" s="27"/>
      <c r="AM3926" s="27"/>
    </row>
    <row r="3927" spans="1:39">
      <c r="A3927" s="158"/>
      <c r="B3927" s="159" t="str">
        <f>A3927&amp;"-"&amp;TEXT(COUNTIF($A$5:A3927,A3927),"000")</f>
        <v>-000</v>
      </c>
      <c r="C3927" s="52"/>
      <c r="D3927" s="27"/>
      <c r="E3927" s="28"/>
      <c r="F3927" s="27"/>
      <c r="G3927" s="27"/>
      <c r="H3927" s="52"/>
      <c r="I3927" s="380" t="str">
        <f>IFERROR(VLOOKUP($F3927,'Liste planification'!$V$2:$W$96,2,FALSE),"")</f>
        <v/>
      </c>
      <c r="J3927" s="27"/>
      <c r="K3927" s="27"/>
      <c r="L3927" s="27"/>
      <c r="M3927" s="52"/>
      <c r="N3927" s="52"/>
      <c r="O3927" s="52"/>
      <c r="P3927" s="52"/>
      <c r="Q3927" s="52"/>
      <c r="R3927" s="52"/>
      <c r="S3927" s="52"/>
      <c r="T3927" s="52"/>
      <c r="U3927" s="52"/>
      <c r="V3927" s="52"/>
      <c r="W3927" s="52"/>
      <c r="X3927" s="52"/>
      <c r="Y3927" s="194"/>
      <c r="Z3927" s="776"/>
      <c r="AA3927" s="190"/>
      <c r="AB3927" s="747">
        <f t="shared" si="244"/>
        <v>0</v>
      </c>
      <c r="AC3927" s="748">
        <f t="shared" si="245"/>
        <v>0</v>
      </c>
      <c r="AD3927" s="187"/>
      <c r="AE3927" s="186"/>
      <c r="AF3927" s="190"/>
      <c r="AG3927" s="747">
        <f t="shared" si="246"/>
        <v>0</v>
      </c>
      <c r="AH3927" s="748">
        <f t="shared" si="247"/>
        <v>0</v>
      </c>
      <c r="AI3927" s="187"/>
      <c r="AJ3927" s="52"/>
      <c r="AK3927" s="156" t="str">
        <f>IFERROR(VLOOKUP($A3927,'Liste planification'!$B$2:$C$105,2,FALSE),"")</f>
        <v/>
      </c>
      <c r="AL3927" s="27"/>
      <c r="AM3927" s="27"/>
    </row>
    <row r="3928" spans="1:39">
      <c r="A3928" s="158"/>
      <c r="B3928" s="159" t="str">
        <f>A3928&amp;"-"&amp;TEXT(COUNTIF($A$5:A3928,A3928),"000")</f>
        <v>-000</v>
      </c>
      <c r="C3928" s="52"/>
      <c r="D3928" s="27"/>
      <c r="E3928" s="28"/>
      <c r="F3928" s="27"/>
      <c r="G3928" s="27"/>
      <c r="H3928" s="52"/>
      <c r="I3928" s="380" t="str">
        <f>IFERROR(VLOOKUP($F3928,'Liste planification'!$V$2:$W$96,2,FALSE),"")</f>
        <v/>
      </c>
      <c r="J3928" s="27"/>
      <c r="K3928" s="27"/>
      <c r="L3928" s="27"/>
      <c r="M3928" s="52"/>
      <c r="N3928" s="52"/>
      <c r="O3928" s="52"/>
      <c r="P3928" s="52"/>
      <c r="Q3928" s="52"/>
      <c r="R3928" s="52"/>
      <c r="S3928" s="52"/>
      <c r="T3928" s="52"/>
      <c r="U3928" s="52"/>
      <c r="V3928" s="52"/>
      <c r="W3928" s="52"/>
      <c r="X3928" s="52"/>
      <c r="Y3928" s="194"/>
      <c r="Z3928" s="776"/>
      <c r="AA3928" s="190"/>
      <c r="AB3928" s="747">
        <f t="shared" si="244"/>
        <v>0</v>
      </c>
      <c r="AC3928" s="748">
        <f t="shared" si="245"/>
        <v>0</v>
      </c>
      <c r="AD3928" s="187"/>
      <c r="AE3928" s="186"/>
      <c r="AF3928" s="190"/>
      <c r="AG3928" s="747">
        <f t="shared" si="246"/>
        <v>0</v>
      </c>
      <c r="AH3928" s="748">
        <f t="shared" si="247"/>
        <v>0</v>
      </c>
      <c r="AI3928" s="187"/>
      <c r="AJ3928" s="52"/>
      <c r="AK3928" s="156" t="str">
        <f>IFERROR(VLOOKUP($A3928,'Liste planification'!$B$2:$C$105,2,FALSE),"")</f>
        <v/>
      </c>
      <c r="AL3928" s="27"/>
      <c r="AM3928" s="27"/>
    </row>
    <row r="3929" spans="1:39">
      <c r="A3929" s="158"/>
      <c r="B3929" s="159" t="str">
        <f>A3929&amp;"-"&amp;TEXT(COUNTIF($A$5:A3929,A3929),"000")</f>
        <v>-000</v>
      </c>
      <c r="C3929" s="52"/>
      <c r="D3929" s="27"/>
      <c r="E3929" s="28"/>
      <c r="F3929" s="27"/>
      <c r="G3929" s="27"/>
      <c r="H3929" s="52"/>
      <c r="I3929" s="380" t="str">
        <f>IFERROR(VLOOKUP($F3929,'Liste planification'!$V$2:$W$96,2,FALSE),"")</f>
        <v/>
      </c>
      <c r="J3929" s="27"/>
      <c r="K3929" s="27"/>
      <c r="L3929" s="27"/>
      <c r="M3929" s="52"/>
      <c r="N3929" s="52"/>
      <c r="O3929" s="52"/>
      <c r="P3929" s="52"/>
      <c r="Q3929" s="52"/>
      <c r="R3929" s="52"/>
      <c r="S3929" s="52"/>
      <c r="T3929" s="52"/>
      <c r="U3929" s="52"/>
      <c r="V3929" s="52"/>
      <c r="W3929" s="52"/>
      <c r="X3929" s="52"/>
      <c r="Y3929" s="194"/>
      <c r="Z3929" s="776"/>
      <c r="AA3929" s="190"/>
      <c r="AB3929" s="747">
        <f t="shared" si="244"/>
        <v>0</v>
      </c>
      <c r="AC3929" s="748">
        <f t="shared" si="245"/>
        <v>0</v>
      </c>
      <c r="AD3929" s="187"/>
      <c r="AE3929" s="186"/>
      <c r="AF3929" s="190"/>
      <c r="AG3929" s="747">
        <f t="shared" si="246"/>
        <v>0</v>
      </c>
      <c r="AH3929" s="748">
        <f t="shared" si="247"/>
        <v>0</v>
      </c>
      <c r="AI3929" s="187"/>
      <c r="AJ3929" s="52"/>
      <c r="AK3929" s="156" t="str">
        <f>IFERROR(VLOOKUP($A3929,'Liste planification'!$B$2:$C$105,2,FALSE),"")</f>
        <v/>
      </c>
      <c r="AL3929" s="27"/>
      <c r="AM3929" s="27"/>
    </row>
    <row r="3930" spans="1:39">
      <c r="A3930" s="158"/>
      <c r="B3930" s="159" t="str">
        <f>A3930&amp;"-"&amp;TEXT(COUNTIF($A$5:A3930,A3930),"000")</f>
        <v>-000</v>
      </c>
      <c r="C3930" s="52"/>
      <c r="D3930" s="27"/>
      <c r="E3930" s="28"/>
      <c r="F3930" s="27"/>
      <c r="G3930" s="27"/>
      <c r="H3930" s="52"/>
      <c r="I3930" s="380" t="str">
        <f>IFERROR(VLOOKUP($F3930,'Liste planification'!$V$2:$W$96,2,FALSE),"")</f>
        <v/>
      </c>
      <c r="J3930" s="27"/>
      <c r="K3930" s="27"/>
      <c r="L3930" s="27"/>
      <c r="M3930" s="52"/>
      <c r="N3930" s="52"/>
      <c r="O3930" s="52"/>
      <c r="P3930" s="52"/>
      <c r="Q3930" s="52"/>
      <c r="R3930" s="52"/>
      <c r="S3930" s="52"/>
      <c r="T3930" s="52"/>
      <c r="U3930" s="52"/>
      <c r="V3930" s="52"/>
      <c r="W3930" s="52"/>
      <c r="X3930" s="52"/>
      <c r="Y3930" s="194"/>
      <c r="Z3930" s="776"/>
      <c r="AA3930" s="190"/>
      <c r="AB3930" s="747">
        <f t="shared" si="244"/>
        <v>0</v>
      </c>
      <c r="AC3930" s="748">
        <f t="shared" si="245"/>
        <v>0</v>
      </c>
      <c r="AD3930" s="187"/>
      <c r="AE3930" s="186"/>
      <c r="AF3930" s="190"/>
      <c r="AG3930" s="747">
        <f t="shared" si="246"/>
        <v>0</v>
      </c>
      <c r="AH3930" s="748">
        <f t="shared" si="247"/>
        <v>0</v>
      </c>
      <c r="AI3930" s="187"/>
      <c r="AJ3930" s="52"/>
      <c r="AK3930" s="156" t="str">
        <f>IFERROR(VLOOKUP($A3930,'Liste planification'!$B$2:$C$105,2,FALSE),"")</f>
        <v/>
      </c>
      <c r="AL3930" s="27"/>
      <c r="AM3930" s="27"/>
    </row>
    <row r="3931" spans="1:39">
      <c r="A3931" s="158"/>
      <c r="B3931" s="159" t="str">
        <f>A3931&amp;"-"&amp;TEXT(COUNTIF($A$5:A3931,A3931),"000")</f>
        <v>-000</v>
      </c>
      <c r="C3931" s="52"/>
      <c r="D3931" s="27"/>
      <c r="E3931" s="28"/>
      <c r="F3931" s="27"/>
      <c r="G3931" s="27"/>
      <c r="H3931" s="52"/>
      <c r="I3931" s="380" t="str">
        <f>IFERROR(VLOOKUP($F3931,'Liste planification'!$V$2:$W$96,2,FALSE),"")</f>
        <v/>
      </c>
      <c r="J3931" s="27"/>
      <c r="K3931" s="27"/>
      <c r="L3931" s="27"/>
      <c r="M3931" s="52"/>
      <c r="N3931" s="52"/>
      <c r="O3931" s="52"/>
      <c r="P3931" s="52"/>
      <c r="Q3931" s="52"/>
      <c r="R3931" s="52"/>
      <c r="S3931" s="52"/>
      <c r="T3931" s="52"/>
      <c r="U3931" s="52"/>
      <c r="V3931" s="52"/>
      <c r="W3931" s="52"/>
      <c r="X3931" s="52"/>
      <c r="Y3931" s="194"/>
      <c r="Z3931" s="776"/>
      <c r="AA3931" s="190"/>
      <c r="AB3931" s="747">
        <f t="shared" si="244"/>
        <v>0</v>
      </c>
      <c r="AC3931" s="748">
        <f t="shared" si="245"/>
        <v>0</v>
      </c>
      <c r="AD3931" s="187"/>
      <c r="AE3931" s="186"/>
      <c r="AF3931" s="190"/>
      <c r="AG3931" s="747">
        <f t="shared" si="246"/>
        <v>0</v>
      </c>
      <c r="AH3931" s="748">
        <f t="shared" si="247"/>
        <v>0</v>
      </c>
      <c r="AI3931" s="187"/>
      <c r="AJ3931" s="52"/>
      <c r="AK3931" s="156" t="str">
        <f>IFERROR(VLOOKUP($A3931,'Liste planification'!$B$2:$C$105,2,FALSE),"")</f>
        <v/>
      </c>
      <c r="AL3931" s="27"/>
      <c r="AM3931" s="27"/>
    </row>
    <row r="3932" spans="1:39">
      <c r="A3932" s="158"/>
      <c r="B3932" s="159" t="str">
        <f>A3932&amp;"-"&amp;TEXT(COUNTIF($A$5:A3932,A3932),"000")</f>
        <v>-000</v>
      </c>
      <c r="C3932" s="52"/>
      <c r="D3932" s="27"/>
      <c r="E3932" s="28"/>
      <c r="F3932" s="27"/>
      <c r="G3932" s="27"/>
      <c r="H3932" s="52"/>
      <c r="I3932" s="380" t="str">
        <f>IFERROR(VLOOKUP($F3932,'Liste planification'!$V$2:$W$96,2,FALSE),"")</f>
        <v/>
      </c>
      <c r="J3932" s="27"/>
      <c r="K3932" s="27"/>
      <c r="L3932" s="27"/>
      <c r="M3932" s="52"/>
      <c r="N3932" s="52"/>
      <c r="O3932" s="52"/>
      <c r="P3932" s="52"/>
      <c r="Q3932" s="52"/>
      <c r="R3932" s="52"/>
      <c r="S3932" s="52"/>
      <c r="T3932" s="52"/>
      <c r="U3932" s="52"/>
      <c r="V3932" s="52"/>
      <c r="W3932" s="52"/>
      <c r="X3932" s="52"/>
      <c r="Y3932" s="194"/>
      <c r="Z3932" s="776"/>
      <c r="AA3932" s="190"/>
      <c r="AB3932" s="747">
        <f t="shared" si="244"/>
        <v>0</v>
      </c>
      <c r="AC3932" s="748">
        <f t="shared" si="245"/>
        <v>0</v>
      </c>
      <c r="AD3932" s="187"/>
      <c r="AE3932" s="186"/>
      <c r="AF3932" s="190"/>
      <c r="AG3932" s="747">
        <f t="shared" si="246"/>
        <v>0</v>
      </c>
      <c r="AH3932" s="748">
        <f t="shared" si="247"/>
        <v>0</v>
      </c>
      <c r="AI3932" s="187"/>
      <c r="AJ3932" s="52"/>
      <c r="AK3932" s="156" t="str">
        <f>IFERROR(VLOOKUP($A3932,'Liste planification'!$B$2:$C$105,2,FALSE),"")</f>
        <v/>
      </c>
      <c r="AL3932" s="27"/>
      <c r="AM3932" s="27"/>
    </row>
    <row r="3933" spans="1:39">
      <c r="A3933" s="158"/>
      <c r="B3933" s="159" t="str">
        <f>A3933&amp;"-"&amp;TEXT(COUNTIF($A$5:A3933,A3933),"000")</f>
        <v>-000</v>
      </c>
      <c r="C3933" s="52"/>
      <c r="D3933" s="27"/>
      <c r="E3933" s="28"/>
      <c r="F3933" s="27"/>
      <c r="G3933" s="27"/>
      <c r="H3933" s="52"/>
      <c r="I3933" s="380" t="str">
        <f>IFERROR(VLOOKUP($F3933,'Liste planification'!$V$2:$W$96,2,FALSE),"")</f>
        <v/>
      </c>
      <c r="J3933" s="27"/>
      <c r="K3933" s="27"/>
      <c r="L3933" s="27"/>
      <c r="M3933" s="52"/>
      <c r="N3933" s="52"/>
      <c r="O3933" s="52"/>
      <c r="P3933" s="52"/>
      <c r="Q3933" s="52"/>
      <c r="R3933" s="52"/>
      <c r="S3933" s="52"/>
      <c r="T3933" s="52"/>
      <c r="U3933" s="52"/>
      <c r="V3933" s="52"/>
      <c r="W3933" s="52"/>
      <c r="X3933" s="52"/>
      <c r="Y3933" s="194"/>
      <c r="Z3933" s="776"/>
      <c r="AA3933" s="190"/>
      <c r="AB3933" s="747">
        <f t="shared" si="244"/>
        <v>0</v>
      </c>
      <c r="AC3933" s="748">
        <f t="shared" si="245"/>
        <v>0</v>
      </c>
      <c r="AD3933" s="187"/>
      <c r="AE3933" s="186"/>
      <c r="AF3933" s="190"/>
      <c r="AG3933" s="747">
        <f t="shared" si="246"/>
        <v>0</v>
      </c>
      <c r="AH3933" s="748">
        <f t="shared" si="247"/>
        <v>0</v>
      </c>
      <c r="AI3933" s="187"/>
      <c r="AJ3933" s="52"/>
      <c r="AK3933" s="156" t="str">
        <f>IFERROR(VLOOKUP($A3933,'Liste planification'!$B$2:$C$105,2,FALSE),"")</f>
        <v/>
      </c>
      <c r="AL3933" s="27"/>
      <c r="AM3933" s="27"/>
    </row>
    <row r="3934" spans="1:39">
      <c r="A3934" s="158"/>
      <c r="B3934" s="159" t="str">
        <f>A3934&amp;"-"&amp;TEXT(COUNTIF($A$5:A3934,A3934),"000")</f>
        <v>-000</v>
      </c>
      <c r="C3934" s="52"/>
      <c r="D3934" s="27"/>
      <c r="E3934" s="28"/>
      <c r="F3934" s="27"/>
      <c r="G3934" s="27"/>
      <c r="H3934" s="52"/>
      <c r="I3934" s="380" t="str">
        <f>IFERROR(VLOOKUP($F3934,'Liste planification'!$V$2:$W$96,2,FALSE),"")</f>
        <v/>
      </c>
      <c r="J3934" s="27"/>
      <c r="K3934" s="27"/>
      <c r="L3934" s="27"/>
      <c r="M3934" s="52"/>
      <c r="N3934" s="52"/>
      <c r="O3934" s="52"/>
      <c r="P3934" s="52"/>
      <c r="Q3934" s="52"/>
      <c r="R3934" s="52"/>
      <c r="S3934" s="52"/>
      <c r="T3934" s="52"/>
      <c r="U3934" s="52"/>
      <c r="V3934" s="52"/>
      <c r="W3934" s="52"/>
      <c r="X3934" s="52"/>
      <c r="Y3934" s="194"/>
      <c r="Z3934" s="776"/>
      <c r="AA3934" s="190"/>
      <c r="AB3934" s="747">
        <f t="shared" si="244"/>
        <v>0</v>
      </c>
      <c r="AC3934" s="748">
        <f t="shared" si="245"/>
        <v>0</v>
      </c>
      <c r="AD3934" s="187"/>
      <c r="AE3934" s="186"/>
      <c r="AF3934" s="190"/>
      <c r="AG3934" s="747">
        <f t="shared" si="246"/>
        <v>0</v>
      </c>
      <c r="AH3934" s="748">
        <f t="shared" si="247"/>
        <v>0</v>
      </c>
      <c r="AI3934" s="187"/>
      <c r="AJ3934" s="52"/>
      <c r="AK3934" s="156" t="str">
        <f>IFERROR(VLOOKUP($A3934,'Liste planification'!$B$2:$C$105,2,FALSE),"")</f>
        <v/>
      </c>
      <c r="AL3934" s="27"/>
      <c r="AM3934" s="27"/>
    </row>
    <row r="3935" spans="1:39">
      <c r="A3935" s="158"/>
      <c r="B3935" s="159" t="str">
        <f>A3935&amp;"-"&amp;TEXT(COUNTIF($A$5:A3935,A3935),"000")</f>
        <v>-000</v>
      </c>
      <c r="C3935" s="52"/>
      <c r="D3935" s="27"/>
      <c r="E3935" s="28"/>
      <c r="F3935" s="27"/>
      <c r="G3935" s="27"/>
      <c r="H3935" s="52"/>
      <c r="I3935" s="380" t="str">
        <f>IFERROR(VLOOKUP($F3935,'Liste planification'!$V$2:$W$96,2,FALSE),"")</f>
        <v/>
      </c>
      <c r="J3935" s="27"/>
      <c r="K3935" s="27"/>
      <c r="L3935" s="27"/>
      <c r="M3935" s="52"/>
      <c r="N3935" s="52"/>
      <c r="O3935" s="52"/>
      <c r="P3935" s="52"/>
      <c r="Q3935" s="52"/>
      <c r="R3935" s="52"/>
      <c r="S3935" s="52"/>
      <c r="T3935" s="52"/>
      <c r="U3935" s="52"/>
      <c r="V3935" s="52"/>
      <c r="W3935" s="52"/>
      <c r="X3935" s="52"/>
      <c r="Y3935" s="194"/>
      <c r="Z3935" s="776"/>
      <c r="AA3935" s="190"/>
      <c r="AB3935" s="747">
        <f t="shared" si="244"/>
        <v>0</v>
      </c>
      <c r="AC3935" s="748">
        <f t="shared" si="245"/>
        <v>0</v>
      </c>
      <c r="AD3935" s="187"/>
      <c r="AE3935" s="186"/>
      <c r="AF3935" s="190"/>
      <c r="AG3935" s="747">
        <f t="shared" si="246"/>
        <v>0</v>
      </c>
      <c r="AH3935" s="748">
        <f t="shared" si="247"/>
        <v>0</v>
      </c>
      <c r="AI3935" s="187"/>
      <c r="AJ3935" s="52"/>
      <c r="AK3935" s="156" t="str">
        <f>IFERROR(VLOOKUP($A3935,'Liste planification'!$B$2:$C$105,2,FALSE),"")</f>
        <v/>
      </c>
      <c r="AL3935" s="27"/>
      <c r="AM3935" s="27"/>
    </row>
    <row r="3936" spans="1:39">
      <c r="A3936" s="158"/>
      <c r="B3936" s="159" t="str">
        <f>A3936&amp;"-"&amp;TEXT(COUNTIF($A$5:A3936,A3936),"000")</f>
        <v>-000</v>
      </c>
      <c r="C3936" s="52"/>
      <c r="D3936" s="27"/>
      <c r="E3936" s="28"/>
      <c r="F3936" s="27"/>
      <c r="G3936" s="27"/>
      <c r="H3936" s="52"/>
      <c r="I3936" s="380" t="str">
        <f>IFERROR(VLOOKUP($F3936,'Liste planification'!$V$2:$W$96,2,FALSE),"")</f>
        <v/>
      </c>
      <c r="J3936" s="27"/>
      <c r="K3936" s="27"/>
      <c r="L3936" s="27"/>
      <c r="M3936" s="52"/>
      <c r="N3936" s="52"/>
      <c r="O3936" s="52"/>
      <c r="P3936" s="52"/>
      <c r="Q3936" s="52"/>
      <c r="R3936" s="52"/>
      <c r="S3936" s="52"/>
      <c r="T3936" s="52"/>
      <c r="U3936" s="52"/>
      <c r="V3936" s="52"/>
      <c r="W3936" s="52"/>
      <c r="X3936" s="52"/>
      <c r="Y3936" s="194"/>
      <c r="Z3936" s="776"/>
      <c r="AA3936" s="190"/>
      <c r="AB3936" s="747">
        <f t="shared" si="244"/>
        <v>0</v>
      </c>
      <c r="AC3936" s="748">
        <f t="shared" si="245"/>
        <v>0</v>
      </c>
      <c r="AD3936" s="187"/>
      <c r="AE3936" s="186"/>
      <c r="AF3936" s="190"/>
      <c r="AG3936" s="747">
        <f t="shared" si="246"/>
        <v>0</v>
      </c>
      <c r="AH3936" s="748">
        <f t="shared" si="247"/>
        <v>0</v>
      </c>
      <c r="AI3936" s="187"/>
      <c r="AJ3936" s="52"/>
      <c r="AK3936" s="156" t="str">
        <f>IFERROR(VLOOKUP($A3936,'Liste planification'!$B$2:$C$105,2,FALSE),"")</f>
        <v/>
      </c>
      <c r="AL3936" s="27"/>
      <c r="AM3936" s="27"/>
    </row>
    <row r="3937" spans="1:39">
      <c r="A3937" s="158"/>
      <c r="B3937" s="159" t="str">
        <f>A3937&amp;"-"&amp;TEXT(COUNTIF($A$5:A3937,A3937),"000")</f>
        <v>-000</v>
      </c>
      <c r="C3937" s="52"/>
      <c r="D3937" s="27"/>
      <c r="E3937" s="28"/>
      <c r="F3937" s="27"/>
      <c r="G3937" s="27"/>
      <c r="H3937" s="52"/>
      <c r="I3937" s="380" t="str">
        <f>IFERROR(VLOOKUP($F3937,'Liste planification'!$V$2:$W$96,2,FALSE),"")</f>
        <v/>
      </c>
      <c r="J3937" s="27"/>
      <c r="K3937" s="27"/>
      <c r="L3937" s="27"/>
      <c r="M3937" s="52"/>
      <c r="N3937" s="52"/>
      <c r="O3937" s="52"/>
      <c r="P3937" s="52"/>
      <c r="Q3937" s="52"/>
      <c r="R3937" s="52"/>
      <c r="S3937" s="52"/>
      <c r="T3937" s="52"/>
      <c r="U3937" s="52"/>
      <c r="V3937" s="52"/>
      <c r="W3937" s="52"/>
      <c r="X3937" s="52"/>
      <c r="Y3937" s="194"/>
      <c r="Z3937" s="776"/>
      <c r="AA3937" s="190"/>
      <c r="AB3937" s="747">
        <f t="shared" si="244"/>
        <v>0</v>
      </c>
      <c r="AC3937" s="748">
        <f t="shared" si="245"/>
        <v>0</v>
      </c>
      <c r="AD3937" s="187"/>
      <c r="AE3937" s="186"/>
      <c r="AF3937" s="190"/>
      <c r="AG3937" s="747">
        <f t="shared" si="246"/>
        <v>0</v>
      </c>
      <c r="AH3937" s="748">
        <f t="shared" si="247"/>
        <v>0</v>
      </c>
      <c r="AI3937" s="187"/>
      <c r="AJ3937" s="52"/>
      <c r="AK3937" s="156" t="str">
        <f>IFERROR(VLOOKUP($A3937,'Liste planification'!$B$2:$C$105,2,FALSE),"")</f>
        <v/>
      </c>
      <c r="AL3937" s="27"/>
      <c r="AM3937" s="27"/>
    </row>
    <row r="3938" spans="1:39">
      <c r="A3938" s="158"/>
      <c r="B3938" s="159" t="str">
        <f>A3938&amp;"-"&amp;TEXT(COUNTIF($A$5:A3938,A3938),"000")</f>
        <v>-000</v>
      </c>
      <c r="C3938" s="52"/>
      <c r="D3938" s="27"/>
      <c r="E3938" s="28"/>
      <c r="F3938" s="27"/>
      <c r="G3938" s="27"/>
      <c r="H3938" s="52"/>
      <c r="I3938" s="380" t="str">
        <f>IFERROR(VLOOKUP($F3938,'Liste planification'!$V$2:$W$96,2,FALSE),"")</f>
        <v/>
      </c>
      <c r="J3938" s="27"/>
      <c r="K3938" s="27"/>
      <c r="L3938" s="27"/>
      <c r="M3938" s="52"/>
      <c r="N3938" s="52"/>
      <c r="O3938" s="52"/>
      <c r="P3938" s="52"/>
      <c r="Q3938" s="52"/>
      <c r="R3938" s="52"/>
      <c r="S3938" s="52"/>
      <c r="T3938" s="52"/>
      <c r="U3938" s="52"/>
      <c r="V3938" s="52"/>
      <c r="W3938" s="52"/>
      <c r="X3938" s="52"/>
      <c r="Y3938" s="194"/>
      <c r="Z3938" s="776"/>
      <c r="AA3938" s="190"/>
      <c r="AB3938" s="747">
        <f t="shared" si="244"/>
        <v>0</v>
      </c>
      <c r="AC3938" s="748">
        <f t="shared" si="245"/>
        <v>0</v>
      </c>
      <c r="AD3938" s="187"/>
      <c r="AE3938" s="186"/>
      <c r="AF3938" s="190"/>
      <c r="AG3938" s="747">
        <f t="shared" si="246"/>
        <v>0</v>
      </c>
      <c r="AH3938" s="748">
        <f t="shared" si="247"/>
        <v>0</v>
      </c>
      <c r="AI3938" s="187"/>
      <c r="AJ3938" s="52"/>
      <c r="AK3938" s="156" t="str">
        <f>IFERROR(VLOOKUP($A3938,'Liste planification'!$B$2:$C$105,2,FALSE),"")</f>
        <v/>
      </c>
      <c r="AL3938" s="27"/>
      <c r="AM3938" s="27"/>
    </row>
    <row r="3939" spans="1:39">
      <c r="A3939" s="158"/>
      <c r="B3939" s="159" t="str">
        <f>A3939&amp;"-"&amp;TEXT(COUNTIF($A$5:A3939,A3939),"000")</f>
        <v>-000</v>
      </c>
      <c r="C3939" s="52"/>
      <c r="D3939" s="27"/>
      <c r="E3939" s="28"/>
      <c r="F3939" s="27"/>
      <c r="G3939" s="27"/>
      <c r="H3939" s="52"/>
      <c r="I3939" s="380" t="str">
        <f>IFERROR(VLOOKUP($F3939,'Liste planification'!$V$2:$W$96,2,FALSE),"")</f>
        <v/>
      </c>
      <c r="J3939" s="27"/>
      <c r="K3939" s="27"/>
      <c r="L3939" s="27"/>
      <c r="M3939" s="52"/>
      <c r="N3939" s="52"/>
      <c r="O3939" s="52"/>
      <c r="P3939" s="52"/>
      <c r="Q3939" s="52"/>
      <c r="R3939" s="52"/>
      <c r="S3939" s="52"/>
      <c r="T3939" s="52"/>
      <c r="U3939" s="52"/>
      <c r="V3939" s="52"/>
      <c r="W3939" s="52"/>
      <c r="X3939" s="52"/>
      <c r="Y3939" s="194"/>
      <c r="Z3939" s="776"/>
      <c r="AA3939" s="190"/>
      <c r="AB3939" s="747">
        <f t="shared" si="244"/>
        <v>0</v>
      </c>
      <c r="AC3939" s="748">
        <f t="shared" si="245"/>
        <v>0</v>
      </c>
      <c r="AD3939" s="187"/>
      <c r="AE3939" s="186"/>
      <c r="AF3939" s="190"/>
      <c r="AG3939" s="747">
        <f t="shared" si="246"/>
        <v>0</v>
      </c>
      <c r="AH3939" s="748">
        <f t="shared" si="247"/>
        <v>0</v>
      </c>
      <c r="AI3939" s="187"/>
      <c r="AJ3939" s="52"/>
      <c r="AK3939" s="156" t="str">
        <f>IFERROR(VLOOKUP($A3939,'Liste planification'!$B$2:$C$105,2,FALSE),"")</f>
        <v/>
      </c>
      <c r="AL3939" s="27"/>
      <c r="AM3939" s="27"/>
    </row>
    <row r="3940" spans="1:39">
      <c r="A3940" s="158"/>
      <c r="B3940" s="159" t="str">
        <f>A3940&amp;"-"&amp;TEXT(COUNTIF($A$5:A3940,A3940),"000")</f>
        <v>-000</v>
      </c>
      <c r="C3940" s="52"/>
      <c r="D3940" s="27"/>
      <c r="E3940" s="28"/>
      <c r="F3940" s="27"/>
      <c r="G3940" s="27"/>
      <c r="H3940" s="52"/>
      <c r="I3940" s="380" t="str">
        <f>IFERROR(VLOOKUP($F3940,'Liste planification'!$V$2:$W$96,2,FALSE),"")</f>
        <v/>
      </c>
      <c r="J3940" s="27"/>
      <c r="K3940" s="27"/>
      <c r="L3940" s="27"/>
      <c r="M3940" s="52"/>
      <c r="N3940" s="52"/>
      <c r="O3940" s="52"/>
      <c r="P3940" s="52"/>
      <c r="Q3940" s="52"/>
      <c r="R3940" s="52"/>
      <c r="S3940" s="52"/>
      <c r="T3940" s="52"/>
      <c r="U3940" s="52"/>
      <c r="V3940" s="52"/>
      <c r="W3940" s="52"/>
      <c r="X3940" s="52"/>
      <c r="Y3940" s="194"/>
      <c r="Z3940" s="776"/>
      <c r="AA3940" s="190"/>
      <c r="AB3940" s="747">
        <f t="shared" si="244"/>
        <v>0</v>
      </c>
      <c r="AC3940" s="748">
        <f t="shared" si="245"/>
        <v>0</v>
      </c>
      <c r="AD3940" s="187"/>
      <c r="AE3940" s="186"/>
      <c r="AF3940" s="190"/>
      <c r="AG3940" s="747">
        <f t="shared" si="246"/>
        <v>0</v>
      </c>
      <c r="AH3940" s="748">
        <f t="shared" si="247"/>
        <v>0</v>
      </c>
      <c r="AI3940" s="187"/>
      <c r="AJ3940" s="52"/>
      <c r="AK3940" s="156" t="str">
        <f>IFERROR(VLOOKUP($A3940,'Liste planification'!$B$2:$C$105,2,FALSE),"")</f>
        <v/>
      </c>
      <c r="AL3940" s="27"/>
      <c r="AM3940" s="27"/>
    </row>
    <row r="3941" spans="1:39">
      <c r="A3941" s="158"/>
      <c r="B3941" s="159" t="str">
        <f>A3941&amp;"-"&amp;TEXT(COUNTIF($A$5:A3941,A3941),"000")</f>
        <v>-000</v>
      </c>
      <c r="C3941" s="52"/>
      <c r="D3941" s="27"/>
      <c r="E3941" s="28"/>
      <c r="F3941" s="27"/>
      <c r="G3941" s="27"/>
      <c r="H3941" s="52"/>
      <c r="I3941" s="380" t="str">
        <f>IFERROR(VLOOKUP($F3941,'Liste planification'!$V$2:$W$96,2,FALSE),"")</f>
        <v/>
      </c>
      <c r="J3941" s="27"/>
      <c r="K3941" s="27"/>
      <c r="L3941" s="27"/>
      <c r="M3941" s="52"/>
      <c r="N3941" s="52"/>
      <c r="O3941" s="52"/>
      <c r="P3941" s="52"/>
      <c r="Q3941" s="52"/>
      <c r="R3941" s="52"/>
      <c r="S3941" s="52"/>
      <c r="T3941" s="52"/>
      <c r="U3941" s="52"/>
      <c r="V3941" s="52"/>
      <c r="W3941" s="52"/>
      <c r="X3941" s="52"/>
      <c r="Y3941" s="194"/>
      <c r="Z3941" s="776"/>
      <c r="AA3941" s="190"/>
      <c r="AB3941" s="747">
        <f t="shared" si="244"/>
        <v>0</v>
      </c>
      <c r="AC3941" s="748">
        <f t="shared" si="245"/>
        <v>0</v>
      </c>
      <c r="AD3941" s="187"/>
      <c r="AE3941" s="186"/>
      <c r="AF3941" s="190"/>
      <c r="AG3941" s="747">
        <f t="shared" si="246"/>
        <v>0</v>
      </c>
      <c r="AH3941" s="748">
        <f t="shared" si="247"/>
        <v>0</v>
      </c>
      <c r="AI3941" s="187"/>
      <c r="AJ3941" s="52"/>
      <c r="AK3941" s="156" t="str">
        <f>IFERROR(VLOOKUP($A3941,'Liste planification'!$B$2:$C$105,2,FALSE),"")</f>
        <v/>
      </c>
      <c r="AL3941" s="27"/>
      <c r="AM3941" s="27"/>
    </row>
    <row r="3942" spans="1:39">
      <c r="A3942" s="158"/>
      <c r="B3942" s="159" t="str">
        <f>A3942&amp;"-"&amp;TEXT(COUNTIF($A$5:A3942,A3942),"000")</f>
        <v>-000</v>
      </c>
      <c r="C3942" s="52"/>
      <c r="D3942" s="27"/>
      <c r="E3942" s="28"/>
      <c r="F3942" s="27"/>
      <c r="G3942" s="27"/>
      <c r="H3942" s="52"/>
      <c r="I3942" s="380" t="str">
        <f>IFERROR(VLOOKUP($F3942,'Liste planification'!$V$2:$W$96,2,FALSE),"")</f>
        <v/>
      </c>
      <c r="J3942" s="27"/>
      <c r="K3942" s="27"/>
      <c r="L3942" s="27"/>
      <c r="M3942" s="52"/>
      <c r="N3942" s="52"/>
      <c r="O3942" s="52"/>
      <c r="P3942" s="52"/>
      <c r="Q3942" s="52"/>
      <c r="R3942" s="52"/>
      <c r="S3942" s="52"/>
      <c r="T3942" s="52"/>
      <c r="U3942" s="52"/>
      <c r="V3942" s="52"/>
      <c r="W3942" s="52"/>
      <c r="X3942" s="52"/>
      <c r="Y3942" s="194"/>
      <c r="Z3942" s="776"/>
      <c r="AA3942" s="190"/>
      <c r="AB3942" s="747">
        <f t="shared" si="244"/>
        <v>0</v>
      </c>
      <c r="AC3942" s="748">
        <f t="shared" si="245"/>
        <v>0</v>
      </c>
      <c r="AD3942" s="187"/>
      <c r="AE3942" s="186"/>
      <c r="AF3942" s="190"/>
      <c r="AG3942" s="747">
        <f t="shared" si="246"/>
        <v>0</v>
      </c>
      <c r="AH3942" s="748">
        <f t="shared" si="247"/>
        <v>0</v>
      </c>
      <c r="AI3942" s="187"/>
      <c r="AJ3942" s="52"/>
      <c r="AK3942" s="156" t="str">
        <f>IFERROR(VLOOKUP($A3942,'Liste planification'!$B$2:$C$105,2,FALSE),"")</f>
        <v/>
      </c>
      <c r="AL3942" s="27"/>
      <c r="AM3942" s="27"/>
    </row>
    <row r="3943" spans="1:39">
      <c r="A3943" s="158"/>
      <c r="B3943" s="159" t="str">
        <f>A3943&amp;"-"&amp;TEXT(COUNTIF($A$5:A3943,A3943),"000")</f>
        <v>-000</v>
      </c>
      <c r="C3943" s="52"/>
      <c r="D3943" s="27"/>
      <c r="E3943" s="28"/>
      <c r="F3943" s="27"/>
      <c r="G3943" s="27"/>
      <c r="H3943" s="52"/>
      <c r="I3943" s="380" t="str">
        <f>IFERROR(VLOOKUP($F3943,'Liste planification'!$V$2:$W$96,2,FALSE),"")</f>
        <v/>
      </c>
      <c r="J3943" s="27"/>
      <c r="K3943" s="27"/>
      <c r="L3943" s="27"/>
      <c r="M3943" s="52"/>
      <c r="N3943" s="52"/>
      <c r="O3943" s="52"/>
      <c r="P3943" s="52"/>
      <c r="Q3943" s="52"/>
      <c r="R3943" s="52"/>
      <c r="S3943" s="52"/>
      <c r="T3943" s="52"/>
      <c r="U3943" s="52"/>
      <c r="V3943" s="52"/>
      <c r="W3943" s="52"/>
      <c r="X3943" s="52"/>
      <c r="Y3943" s="194"/>
      <c r="Z3943" s="776"/>
      <c r="AA3943" s="190"/>
      <c r="AB3943" s="747">
        <f t="shared" si="244"/>
        <v>0</v>
      </c>
      <c r="AC3943" s="748">
        <f t="shared" si="245"/>
        <v>0</v>
      </c>
      <c r="AD3943" s="187"/>
      <c r="AE3943" s="186"/>
      <c r="AF3943" s="190"/>
      <c r="AG3943" s="747">
        <f t="shared" si="246"/>
        <v>0</v>
      </c>
      <c r="AH3943" s="748">
        <f t="shared" si="247"/>
        <v>0</v>
      </c>
      <c r="AI3943" s="187"/>
      <c r="AJ3943" s="52"/>
      <c r="AK3943" s="156" t="str">
        <f>IFERROR(VLOOKUP($A3943,'Liste planification'!$B$2:$C$105,2,FALSE),"")</f>
        <v/>
      </c>
      <c r="AL3943" s="27"/>
      <c r="AM3943" s="27"/>
    </row>
    <row r="3944" spans="1:39">
      <c r="A3944" s="158"/>
      <c r="B3944" s="159" t="str">
        <f>A3944&amp;"-"&amp;TEXT(COUNTIF($A$5:A3944,A3944),"000")</f>
        <v>-000</v>
      </c>
      <c r="C3944" s="52"/>
      <c r="D3944" s="27"/>
      <c r="E3944" s="28"/>
      <c r="F3944" s="27"/>
      <c r="G3944" s="27"/>
      <c r="H3944" s="52"/>
      <c r="I3944" s="380" t="str">
        <f>IFERROR(VLOOKUP($F3944,'Liste planification'!$V$2:$W$96,2,FALSE),"")</f>
        <v/>
      </c>
      <c r="J3944" s="27"/>
      <c r="K3944" s="27"/>
      <c r="L3944" s="27"/>
      <c r="M3944" s="52"/>
      <c r="N3944" s="52"/>
      <c r="O3944" s="52"/>
      <c r="P3944" s="52"/>
      <c r="Q3944" s="52"/>
      <c r="R3944" s="52"/>
      <c r="S3944" s="52"/>
      <c r="T3944" s="52"/>
      <c r="U3944" s="52"/>
      <c r="V3944" s="52"/>
      <c r="W3944" s="52"/>
      <c r="X3944" s="52"/>
      <c r="Y3944" s="194"/>
      <c r="Z3944" s="776"/>
      <c r="AA3944" s="190"/>
      <c r="AB3944" s="747">
        <f t="shared" si="244"/>
        <v>0</v>
      </c>
      <c r="AC3944" s="748">
        <f t="shared" si="245"/>
        <v>0</v>
      </c>
      <c r="AD3944" s="187"/>
      <c r="AE3944" s="186"/>
      <c r="AF3944" s="190"/>
      <c r="AG3944" s="747">
        <f t="shared" si="246"/>
        <v>0</v>
      </c>
      <c r="AH3944" s="748">
        <f t="shared" si="247"/>
        <v>0</v>
      </c>
      <c r="AI3944" s="187"/>
      <c r="AJ3944" s="52"/>
      <c r="AK3944" s="156" t="str">
        <f>IFERROR(VLOOKUP($A3944,'Liste planification'!$B$2:$C$105,2,FALSE),"")</f>
        <v/>
      </c>
      <c r="AL3944" s="27"/>
      <c r="AM3944" s="27"/>
    </row>
    <row r="3945" spans="1:39">
      <c r="A3945" s="158"/>
      <c r="B3945" s="159" t="str">
        <f>A3945&amp;"-"&amp;TEXT(COUNTIF($A$5:A3945,A3945),"000")</f>
        <v>-000</v>
      </c>
      <c r="C3945" s="52"/>
      <c r="D3945" s="27"/>
      <c r="E3945" s="28"/>
      <c r="F3945" s="27"/>
      <c r="G3945" s="27"/>
      <c r="H3945" s="52"/>
      <c r="I3945" s="380" t="str">
        <f>IFERROR(VLOOKUP($F3945,'Liste planification'!$V$2:$W$96,2,FALSE),"")</f>
        <v/>
      </c>
      <c r="J3945" s="27"/>
      <c r="K3945" s="27"/>
      <c r="L3945" s="27"/>
      <c r="M3945" s="52"/>
      <c r="N3945" s="52"/>
      <c r="O3945" s="52"/>
      <c r="P3945" s="52"/>
      <c r="Q3945" s="52"/>
      <c r="R3945" s="52"/>
      <c r="S3945" s="52"/>
      <c r="T3945" s="52"/>
      <c r="U3945" s="52"/>
      <c r="V3945" s="52"/>
      <c r="W3945" s="52"/>
      <c r="X3945" s="52"/>
      <c r="Y3945" s="194"/>
      <c r="Z3945" s="776"/>
      <c r="AA3945" s="190"/>
      <c r="AB3945" s="747">
        <f t="shared" si="244"/>
        <v>0</v>
      </c>
      <c r="AC3945" s="748">
        <f t="shared" si="245"/>
        <v>0</v>
      </c>
      <c r="AD3945" s="187"/>
      <c r="AE3945" s="186"/>
      <c r="AF3945" s="190"/>
      <c r="AG3945" s="747">
        <f t="shared" si="246"/>
        <v>0</v>
      </c>
      <c r="AH3945" s="748">
        <f t="shared" si="247"/>
        <v>0</v>
      </c>
      <c r="AI3945" s="187"/>
      <c r="AJ3945" s="52"/>
      <c r="AK3945" s="156" t="str">
        <f>IFERROR(VLOOKUP($A3945,'Liste planification'!$B$2:$C$105,2,FALSE),"")</f>
        <v/>
      </c>
      <c r="AL3945" s="27"/>
      <c r="AM3945" s="27"/>
    </row>
    <row r="3946" spans="1:39">
      <c r="A3946" s="158"/>
      <c r="B3946" s="159" t="str">
        <f>A3946&amp;"-"&amp;TEXT(COUNTIF($A$5:A3946,A3946),"000")</f>
        <v>-000</v>
      </c>
      <c r="C3946" s="52"/>
      <c r="D3946" s="27"/>
      <c r="E3946" s="28"/>
      <c r="F3946" s="27"/>
      <c r="G3946" s="27"/>
      <c r="H3946" s="52"/>
      <c r="I3946" s="380" t="str">
        <f>IFERROR(VLOOKUP($F3946,'Liste planification'!$V$2:$W$96,2,FALSE),"")</f>
        <v/>
      </c>
      <c r="J3946" s="27"/>
      <c r="K3946" s="27"/>
      <c r="L3946" s="27"/>
      <c r="M3946" s="52"/>
      <c r="N3946" s="52"/>
      <c r="O3946" s="52"/>
      <c r="P3946" s="52"/>
      <c r="Q3946" s="52"/>
      <c r="R3946" s="52"/>
      <c r="S3946" s="52"/>
      <c r="T3946" s="52"/>
      <c r="U3946" s="52"/>
      <c r="V3946" s="52"/>
      <c r="W3946" s="52"/>
      <c r="X3946" s="52"/>
      <c r="Y3946" s="194"/>
      <c r="Z3946" s="776"/>
      <c r="AA3946" s="190"/>
      <c r="AB3946" s="747">
        <f t="shared" si="244"/>
        <v>0</v>
      </c>
      <c r="AC3946" s="748">
        <f t="shared" si="245"/>
        <v>0</v>
      </c>
      <c r="AD3946" s="187"/>
      <c r="AE3946" s="186"/>
      <c r="AF3946" s="190"/>
      <c r="AG3946" s="747">
        <f t="shared" si="246"/>
        <v>0</v>
      </c>
      <c r="AH3946" s="748">
        <f t="shared" si="247"/>
        <v>0</v>
      </c>
      <c r="AI3946" s="187"/>
      <c r="AJ3946" s="52"/>
      <c r="AK3946" s="156" t="str">
        <f>IFERROR(VLOOKUP($A3946,'Liste planification'!$B$2:$C$105,2,FALSE),"")</f>
        <v/>
      </c>
      <c r="AL3946" s="27"/>
      <c r="AM3946" s="27"/>
    </row>
    <row r="3947" spans="1:39">
      <c r="A3947" s="158"/>
      <c r="B3947" s="159" t="str">
        <f>A3947&amp;"-"&amp;TEXT(COUNTIF($A$5:A3947,A3947),"000")</f>
        <v>-000</v>
      </c>
      <c r="C3947" s="52"/>
      <c r="D3947" s="27"/>
      <c r="E3947" s="28"/>
      <c r="F3947" s="27"/>
      <c r="G3947" s="27"/>
      <c r="H3947" s="52"/>
      <c r="I3947" s="380" t="str">
        <f>IFERROR(VLOOKUP($F3947,'Liste planification'!$V$2:$W$96,2,FALSE),"")</f>
        <v/>
      </c>
      <c r="J3947" s="27"/>
      <c r="K3947" s="27"/>
      <c r="L3947" s="27"/>
      <c r="M3947" s="52"/>
      <c r="N3947" s="52"/>
      <c r="O3947" s="52"/>
      <c r="P3947" s="52"/>
      <c r="Q3947" s="52"/>
      <c r="R3947" s="52"/>
      <c r="S3947" s="52"/>
      <c r="T3947" s="52"/>
      <c r="U3947" s="52"/>
      <c r="V3947" s="52"/>
      <c r="W3947" s="52"/>
      <c r="X3947" s="52"/>
      <c r="Y3947" s="194"/>
      <c r="Z3947" s="776"/>
      <c r="AA3947" s="190"/>
      <c r="AB3947" s="747">
        <f t="shared" si="244"/>
        <v>0</v>
      </c>
      <c r="AC3947" s="748">
        <f t="shared" si="245"/>
        <v>0</v>
      </c>
      <c r="AD3947" s="187"/>
      <c r="AE3947" s="186"/>
      <c r="AF3947" s="190"/>
      <c r="AG3947" s="747">
        <f t="shared" si="246"/>
        <v>0</v>
      </c>
      <c r="AH3947" s="748">
        <f t="shared" si="247"/>
        <v>0</v>
      </c>
      <c r="AI3947" s="187"/>
      <c r="AJ3947" s="52"/>
      <c r="AK3947" s="156" t="str">
        <f>IFERROR(VLOOKUP($A3947,'Liste planification'!$B$2:$C$105,2,FALSE),"")</f>
        <v/>
      </c>
      <c r="AL3947" s="27"/>
      <c r="AM3947" s="27"/>
    </row>
    <row r="3948" spans="1:39">
      <c r="A3948" s="158"/>
      <c r="B3948" s="159" t="str">
        <f>A3948&amp;"-"&amp;TEXT(COUNTIF($A$5:A3948,A3948),"000")</f>
        <v>-000</v>
      </c>
      <c r="C3948" s="52"/>
      <c r="D3948" s="27"/>
      <c r="E3948" s="28"/>
      <c r="F3948" s="27"/>
      <c r="G3948" s="27"/>
      <c r="H3948" s="52"/>
      <c r="I3948" s="380" t="str">
        <f>IFERROR(VLOOKUP($F3948,'Liste planification'!$V$2:$W$96,2,FALSE),"")</f>
        <v/>
      </c>
      <c r="J3948" s="27"/>
      <c r="K3948" s="27"/>
      <c r="L3948" s="27"/>
      <c r="M3948" s="52"/>
      <c r="N3948" s="52"/>
      <c r="O3948" s="52"/>
      <c r="P3948" s="52"/>
      <c r="Q3948" s="52"/>
      <c r="R3948" s="52"/>
      <c r="S3948" s="52"/>
      <c r="T3948" s="52"/>
      <c r="U3948" s="52"/>
      <c r="V3948" s="52"/>
      <c r="W3948" s="52"/>
      <c r="X3948" s="52"/>
      <c r="Y3948" s="194"/>
      <c r="Z3948" s="776"/>
      <c r="AA3948" s="190"/>
      <c r="AB3948" s="747">
        <f t="shared" si="244"/>
        <v>0</v>
      </c>
      <c r="AC3948" s="748">
        <f t="shared" si="245"/>
        <v>0</v>
      </c>
      <c r="AD3948" s="187"/>
      <c r="AE3948" s="186"/>
      <c r="AF3948" s="190"/>
      <c r="AG3948" s="747">
        <f t="shared" si="246"/>
        <v>0</v>
      </c>
      <c r="AH3948" s="748">
        <f t="shared" si="247"/>
        <v>0</v>
      </c>
      <c r="AI3948" s="187"/>
      <c r="AJ3948" s="52"/>
      <c r="AK3948" s="156" t="str">
        <f>IFERROR(VLOOKUP($A3948,'Liste planification'!$B$2:$C$105,2,FALSE),"")</f>
        <v/>
      </c>
      <c r="AL3948" s="27"/>
      <c r="AM3948" s="27"/>
    </row>
    <row r="3949" spans="1:39">
      <c r="A3949" s="158"/>
      <c r="B3949" s="159" t="str">
        <f>A3949&amp;"-"&amp;TEXT(COUNTIF($A$5:A3949,A3949),"000")</f>
        <v>-000</v>
      </c>
      <c r="C3949" s="52"/>
      <c r="D3949" s="27"/>
      <c r="E3949" s="28"/>
      <c r="F3949" s="27"/>
      <c r="G3949" s="27"/>
      <c r="H3949" s="52"/>
      <c r="I3949" s="380" t="str">
        <f>IFERROR(VLOOKUP($F3949,'Liste planification'!$V$2:$W$96,2,FALSE),"")</f>
        <v/>
      </c>
      <c r="J3949" s="27"/>
      <c r="K3949" s="27"/>
      <c r="L3949" s="27"/>
      <c r="M3949" s="52"/>
      <c r="N3949" s="52"/>
      <c r="O3949" s="52"/>
      <c r="P3949" s="52"/>
      <c r="Q3949" s="52"/>
      <c r="R3949" s="52"/>
      <c r="S3949" s="52"/>
      <c r="T3949" s="52"/>
      <c r="U3949" s="52"/>
      <c r="V3949" s="52"/>
      <c r="W3949" s="52"/>
      <c r="X3949" s="52"/>
      <c r="Y3949" s="194"/>
      <c r="Z3949" s="776"/>
      <c r="AA3949" s="190"/>
      <c r="AB3949" s="747">
        <f t="shared" si="244"/>
        <v>0</v>
      </c>
      <c r="AC3949" s="748">
        <f t="shared" si="245"/>
        <v>0</v>
      </c>
      <c r="AD3949" s="187"/>
      <c r="AE3949" s="186"/>
      <c r="AF3949" s="190"/>
      <c r="AG3949" s="747">
        <f t="shared" si="246"/>
        <v>0</v>
      </c>
      <c r="AH3949" s="748">
        <f t="shared" si="247"/>
        <v>0</v>
      </c>
      <c r="AI3949" s="187"/>
      <c r="AJ3949" s="52"/>
      <c r="AK3949" s="156" t="str">
        <f>IFERROR(VLOOKUP($A3949,'Liste planification'!$B$2:$C$105,2,FALSE),"")</f>
        <v/>
      </c>
      <c r="AL3949" s="27"/>
      <c r="AM3949" s="27"/>
    </row>
    <row r="3950" spans="1:39">
      <c r="A3950" s="158"/>
      <c r="B3950" s="159" t="str">
        <f>A3950&amp;"-"&amp;TEXT(COUNTIF($A$5:A3950,A3950),"000")</f>
        <v>-000</v>
      </c>
      <c r="C3950" s="52"/>
      <c r="D3950" s="27"/>
      <c r="E3950" s="28"/>
      <c r="F3950" s="27"/>
      <c r="G3950" s="27"/>
      <c r="H3950" s="52"/>
      <c r="I3950" s="380" t="str">
        <f>IFERROR(VLOOKUP($F3950,'Liste planification'!$V$2:$W$96,2,FALSE),"")</f>
        <v/>
      </c>
      <c r="J3950" s="27"/>
      <c r="K3950" s="27"/>
      <c r="L3950" s="27"/>
      <c r="M3950" s="52"/>
      <c r="N3950" s="52"/>
      <c r="O3950" s="52"/>
      <c r="P3950" s="52"/>
      <c r="Q3950" s="52"/>
      <c r="R3950" s="52"/>
      <c r="S3950" s="52"/>
      <c r="T3950" s="52"/>
      <c r="U3950" s="52"/>
      <c r="V3950" s="52"/>
      <c r="W3950" s="52"/>
      <c r="X3950" s="52"/>
      <c r="Y3950" s="194"/>
      <c r="Z3950" s="776"/>
      <c r="AA3950" s="190"/>
      <c r="AB3950" s="747">
        <f t="shared" si="244"/>
        <v>0</v>
      </c>
      <c r="AC3950" s="748">
        <f t="shared" si="245"/>
        <v>0</v>
      </c>
      <c r="AD3950" s="187"/>
      <c r="AE3950" s="186"/>
      <c r="AF3950" s="190"/>
      <c r="AG3950" s="747">
        <f t="shared" si="246"/>
        <v>0</v>
      </c>
      <c r="AH3950" s="748">
        <f t="shared" si="247"/>
        <v>0</v>
      </c>
      <c r="AI3950" s="187"/>
      <c r="AJ3950" s="52"/>
      <c r="AK3950" s="156" t="str">
        <f>IFERROR(VLOOKUP($A3950,'Liste planification'!$B$2:$C$105,2,FALSE),"")</f>
        <v/>
      </c>
      <c r="AL3950" s="27"/>
      <c r="AM3950" s="27"/>
    </row>
    <row r="3951" spans="1:39">
      <c r="A3951" s="158"/>
      <c r="B3951" s="159" t="str">
        <f>A3951&amp;"-"&amp;TEXT(COUNTIF($A$5:A3951,A3951),"000")</f>
        <v>-000</v>
      </c>
      <c r="C3951" s="52"/>
      <c r="D3951" s="27"/>
      <c r="E3951" s="28"/>
      <c r="F3951" s="27"/>
      <c r="G3951" s="27"/>
      <c r="H3951" s="52"/>
      <c r="I3951" s="380" t="str">
        <f>IFERROR(VLOOKUP($F3951,'Liste planification'!$V$2:$W$96,2,FALSE),"")</f>
        <v/>
      </c>
      <c r="J3951" s="27"/>
      <c r="K3951" s="27"/>
      <c r="L3951" s="27"/>
      <c r="M3951" s="52"/>
      <c r="N3951" s="52"/>
      <c r="O3951" s="52"/>
      <c r="P3951" s="52"/>
      <c r="Q3951" s="52"/>
      <c r="R3951" s="52"/>
      <c r="S3951" s="52"/>
      <c r="T3951" s="52"/>
      <c r="U3951" s="52"/>
      <c r="V3951" s="52"/>
      <c r="W3951" s="52"/>
      <c r="X3951" s="52"/>
      <c r="Y3951" s="194"/>
      <c r="Z3951" s="776"/>
      <c r="AA3951" s="190"/>
      <c r="AB3951" s="747">
        <f t="shared" si="244"/>
        <v>0</v>
      </c>
      <c r="AC3951" s="748">
        <f t="shared" si="245"/>
        <v>0</v>
      </c>
      <c r="AD3951" s="187"/>
      <c r="AE3951" s="186"/>
      <c r="AF3951" s="190"/>
      <c r="AG3951" s="747">
        <f t="shared" si="246"/>
        <v>0</v>
      </c>
      <c r="AH3951" s="748">
        <f t="shared" si="247"/>
        <v>0</v>
      </c>
      <c r="AI3951" s="187"/>
      <c r="AJ3951" s="52"/>
      <c r="AK3951" s="156" t="str">
        <f>IFERROR(VLOOKUP($A3951,'Liste planification'!$B$2:$C$105,2,FALSE),"")</f>
        <v/>
      </c>
      <c r="AL3951" s="27"/>
      <c r="AM3951" s="27"/>
    </row>
    <row r="3952" spans="1:39">
      <c r="A3952" s="158"/>
      <c r="B3952" s="159" t="str">
        <f>A3952&amp;"-"&amp;TEXT(COUNTIF($A$5:A3952,A3952),"000")</f>
        <v>-000</v>
      </c>
      <c r="C3952" s="52"/>
      <c r="D3952" s="27"/>
      <c r="E3952" s="28"/>
      <c r="F3952" s="27"/>
      <c r="G3952" s="27"/>
      <c r="H3952" s="52"/>
      <c r="I3952" s="380" t="str">
        <f>IFERROR(VLOOKUP($F3952,'Liste planification'!$V$2:$W$96,2,FALSE),"")</f>
        <v/>
      </c>
      <c r="J3952" s="27"/>
      <c r="K3952" s="27"/>
      <c r="L3952" s="27"/>
      <c r="M3952" s="52"/>
      <c r="N3952" s="52"/>
      <c r="O3952" s="52"/>
      <c r="P3952" s="52"/>
      <c r="Q3952" s="52"/>
      <c r="R3952" s="52"/>
      <c r="S3952" s="52"/>
      <c r="T3952" s="52"/>
      <c r="U3952" s="52"/>
      <c r="V3952" s="52"/>
      <c r="W3952" s="52"/>
      <c r="X3952" s="52"/>
      <c r="Y3952" s="194"/>
      <c r="Z3952" s="776"/>
      <c r="AA3952" s="190"/>
      <c r="AB3952" s="747">
        <f t="shared" si="244"/>
        <v>0</v>
      </c>
      <c r="AC3952" s="748">
        <f t="shared" si="245"/>
        <v>0</v>
      </c>
      <c r="AD3952" s="187"/>
      <c r="AE3952" s="186"/>
      <c r="AF3952" s="190"/>
      <c r="AG3952" s="747">
        <f t="shared" si="246"/>
        <v>0</v>
      </c>
      <c r="AH3952" s="748">
        <f t="shared" si="247"/>
        <v>0</v>
      </c>
      <c r="AI3952" s="187"/>
      <c r="AJ3952" s="52"/>
      <c r="AK3952" s="156" t="str">
        <f>IFERROR(VLOOKUP($A3952,'Liste planification'!$B$2:$C$105,2,FALSE),"")</f>
        <v/>
      </c>
      <c r="AL3952" s="27"/>
      <c r="AM3952" s="27"/>
    </row>
    <row r="3953" spans="1:39">
      <c r="A3953" s="158"/>
      <c r="B3953" s="159" t="str">
        <f>A3953&amp;"-"&amp;TEXT(COUNTIF($A$5:A3953,A3953),"000")</f>
        <v>-000</v>
      </c>
      <c r="C3953" s="52"/>
      <c r="D3953" s="27"/>
      <c r="E3953" s="28"/>
      <c r="F3953" s="27"/>
      <c r="G3953" s="27"/>
      <c r="H3953" s="52"/>
      <c r="I3953" s="380" t="str">
        <f>IFERROR(VLOOKUP($F3953,'Liste planification'!$V$2:$W$96,2,FALSE),"")</f>
        <v/>
      </c>
      <c r="J3953" s="27"/>
      <c r="K3953" s="27"/>
      <c r="L3953" s="27"/>
      <c r="M3953" s="52"/>
      <c r="N3953" s="52"/>
      <c r="O3953" s="52"/>
      <c r="P3953" s="52"/>
      <c r="Q3953" s="52"/>
      <c r="R3953" s="52"/>
      <c r="S3953" s="52"/>
      <c r="T3953" s="52"/>
      <c r="U3953" s="52"/>
      <c r="V3953" s="52"/>
      <c r="W3953" s="52"/>
      <c r="X3953" s="52"/>
      <c r="Y3953" s="194"/>
      <c r="Z3953" s="776"/>
      <c r="AA3953" s="190"/>
      <c r="AB3953" s="747">
        <f t="shared" si="244"/>
        <v>0</v>
      </c>
      <c r="AC3953" s="748">
        <f t="shared" si="245"/>
        <v>0</v>
      </c>
      <c r="AD3953" s="187"/>
      <c r="AE3953" s="186"/>
      <c r="AF3953" s="190"/>
      <c r="AG3953" s="747">
        <f t="shared" si="246"/>
        <v>0</v>
      </c>
      <c r="AH3953" s="748">
        <f t="shared" si="247"/>
        <v>0</v>
      </c>
      <c r="AI3953" s="187"/>
      <c r="AJ3953" s="52"/>
      <c r="AK3953" s="156" t="str">
        <f>IFERROR(VLOOKUP($A3953,'Liste planification'!$B$2:$C$105,2,FALSE),"")</f>
        <v/>
      </c>
      <c r="AL3953" s="27"/>
      <c r="AM3953" s="27"/>
    </row>
    <row r="3954" spans="1:39">
      <c r="A3954" s="158"/>
      <c r="B3954" s="159" t="str">
        <f>A3954&amp;"-"&amp;TEXT(COUNTIF($A$5:A3954,A3954),"000")</f>
        <v>-000</v>
      </c>
      <c r="C3954" s="52"/>
      <c r="D3954" s="27"/>
      <c r="E3954" s="28"/>
      <c r="F3954" s="27"/>
      <c r="G3954" s="27"/>
      <c r="H3954" s="52"/>
      <c r="I3954" s="380" t="str">
        <f>IFERROR(VLOOKUP($F3954,'Liste planification'!$V$2:$W$96,2,FALSE),"")</f>
        <v/>
      </c>
      <c r="J3954" s="27"/>
      <c r="K3954" s="27"/>
      <c r="L3954" s="27"/>
      <c r="M3954" s="52"/>
      <c r="N3954" s="52"/>
      <c r="O3954" s="52"/>
      <c r="P3954" s="52"/>
      <c r="Q3954" s="52"/>
      <c r="R3954" s="52"/>
      <c r="S3954" s="52"/>
      <c r="T3954" s="52"/>
      <c r="U3954" s="52"/>
      <c r="V3954" s="52"/>
      <c r="W3954" s="52"/>
      <c r="X3954" s="52"/>
      <c r="Y3954" s="194"/>
      <c r="Z3954" s="776"/>
      <c r="AA3954" s="190"/>
      <c r="AB3954" s="747">
        <f t="shared" si="244"/>
        <v>0</v>
      </c>
      <c r="AC3954" s="748">
        <f t="shared" si="245"/>
        <v>0</v>
      </c>
      <c r="AD3954" s="187"/>
      <c r="AE3954" s="186"/>
      <c r="AF3954" s="190"/>
      <c r="AG3954" s="747">
        <f t="shared" si="246"/>
        <v>0</v>
      </c>
      <c r="AH3954" s="748">
        <f t="shared" si="247"/>
        <v>0</v>
      </c>
      <c r="AI3954" s="187"/>
      <c r="AJ3954" s="52"/>
      <c r="AK3954" s="156" t="str">
        <f>IFERROR(VLOOKUP($A3954,'Liste planification'!$B$2:$C$105,2,FALSE),"")</f>
        <v/>
      </c>
      <c r="AL3954" s="27"/>
      <c r="AM3954" s="27"/>
    </row>
    <row r="3955" spans="1:39">
      <c r="A3955" s="158"/>
      <c r="B3955" s="159" t="str">
        <f>A3955&amp;"-"&amp;TEXT(COUNTIF($A$5:A3955,A3955),"000")</f>
        <v>-000</v>
      </c>
      <c r="C3955" s="52"/>
      <c r="D3955" s="27"/>
      <c r="E3955" s="28"/>
      <c r="F3955" s="27"/>
      <c r="G3955" s="27"/>
      <c r="H3955" s="52"/>
      <c r="I3955" s="380" t="str">
        <f>IFERROR(VLOOKUP($F3955,'Liste planification'!$V$2:$W$96,2,FALSE),"")</f>
        <v/>
      </c>
      <c r="J3955" s="27"/>
      <c r="K3955" s="27"/>
      <c r="L3955" s="27"/>
      <c r="M3955" s="52"/>
      <c r="N3955" s="52"/>
      <c r="O3955" s="52"/>
      <c r="P3955" s="52"/>
      <c r="Q3955" s="52"/>
      <c r="R3955" s="52"/>
      <c r="S3955" s="52"/>
      <c r="T3955" s="52"/>
      <c r="U3955" s="52"/>
      <c r="V3955" s="52"/>
      <c r="W3955" s="52"/>
      <c r="X3955" s="52"/>
      <c r="Y3955" s="194"/>
      <c r="Z3955" s="776"/>
      <c r="AA3955" s="190"/>
      <c r="AB3955" s="747">
        <f t="shared" si="244"/>
        <v>0</v>
      </c>
      <c r="AC3955" s="748">
        <f t="shared" si="245"/>
        <v>0</v>
      </c>
      <c r="AD3955" s="187"/>
      <c r="AE3955" s="186"/>
      <c r="AF3955" s="190"/>
      <c r="AG3955" s="747">
        <f t="shared" si="246"/>
        <v>0</v>
      </c>
      <c r="AH3955" s="748">
        <f t="shared" si="247"/>
        <v>0</v>
      </c>
      <c r="AI3955" s="187"/>
      <c r="AJ3955" s="52"/>
      <c r="AK3955" s="156" t="str">
        <f>IFERROR(VLOOKUP($A3955,'Liste planification'!$B$2:$C$105,2,FALSE),"")</f>
        <v/>
      </c>
      <c r="AL3955" s="27"/>
      <c r="AM3955" s="27"/>
    </row>
    <row r="3956" spans="1:39">
      <c r="A3956" s="158"/>
      <c r="B3956" s="159" t="str">
        <f>A3956&amp;"-"&amp;TEXT(COUNTIF($A$5:A3956,A3956),"000")</f>
        <v>-000</v>
      </c>
      <c r="C3956" s="52"/>
      <c r="D3956" s="27"/>
      <c r="E3956" s="28"/>
      <c r="F3956" s="27"/>
      <c r="G3956" s="27"/>
      <c r="H3956" s="52"/>
      <c r="I3956" s="380" t="str">
        <f>IFERROR(VLOOKUP($F3956,'Liste planification'!$V$2:$W$96,2,FALSE),"")</f>
        <v/>
      </c>
      <c r="J3956" s="27"/>
      <c r="K3956" s="27"/>
      <c r="L3956" s="27"/>
      <c r="M3956" s="52"/>
      <c r="N3956" s="52"/>
      <c r="O3956" s="52"/>
      <c r="P3956" s="52"/>
      <c r="Q3956" s="52"/>
      <c r="R3956" s="52"/>
      <c r="S3956" s="52"/>
      <c r="T3956" s="52"/>
      <c r="U3956" s="52"/>
      <c r="V3956" s="52"/>
      <c r="W3956" s="52"/>
      <c r="X3956" s="52"/>
      <c r="Y3956" s="194"/>
      <c r="Z3956" s="776"/>
      <c r="AA3956" s="190"/>
      <c r="AB3956" s="747">
        <f t="shared" ref="AB3956:AB4019" si="248">AA3956/$AB$1</f>
        <v>0</v>
      </c>
      <c r="AC3956" s="748">
        <f t="shared" ref="AC3956:AC4019" si="249">AA3956/$AC$1</f>
        <v>0</v>
      </c>
      <c r="AD3956" s="187"/>
      <c r="AE3956" s="186"/>
      <c r="AF3956" s="190"/>
      <c r="AG3956" s="747">
        <f t="shared" ref="AG3956:AG4019" si="250">AF3956/$AB$1</f>
        <v>0</v>
      </c>
      <c r="AH3956" s="748">
        <f t="shared" ref="AH3956:AH4019" si="251">AF3956/$AC$1</f>
        <v>0</v>
      </c>
      <c r="AI3956" s="187"/>
      <c r="AJ3956" s="52"/>
      <c r="AK3956" s="156" t="str">
        <f>IFERROR(VLOOKUP($A3956,'Liste planification'!$B$2:$C$105,2,FALSE),"")</f>
        <v/>
      </c>
      <c r="AL3956" s="27"/>
      <c r="AM3956" s="27"/>
    </row>
    <row r="3957" spans="1:39">
      <c r="A3957" s="158"/>
      <c r="B3957" s="159" t="str">
        <f>A3957&amp;"-"&amp;TEXT(COUNTIF($A$5:A3957,A3957),"000")</f>
        <v>-000</v>
      </c>
      <c r="C3957" s="52"/>
      <c r="D3957" s="27"/>
      <c r="E3957" s="28"/>
      <c r="F3957" s="27"/>
      <c r="G3957" s="27"/>
      <c r="H3957" s="52"/>
      <c r="I3957" s="380" t="str">
        <f>IFERROR(VLOOKUP($F3957,'Liste planification'!$V$2:$W$96,2,FALSE),"")</f>
        <v/>
      </c>
      <c r="J3957" s="27"/>
      <c r="K3957" s="27"/>
      <c r="L3957" s="27"/>
      <c r="M3957" s="52"/>
      <c r="N3957" s="52"/>
      <c r="O3957" s="52"/>
      <c r="P3957" s="52"/>
      <c r="Q3957" s="52"/>
      <c r="R3957" s="52"/>
      <c r="S3957" s="52"/>
      <c r="T3957" s="52"/>
      <c r="U3957" s="52"/>
      <c r="V3957" s="52"/>
      <c r="W3957" s="52"/>
      <c r="X3957" s="52"/>
      <c r="Y3957" s="194"/>
      <c r="Z3957" s="776"/>
      <c r="AA3957" s="190"/>
      <c r="AB3957" s="747">
        <f t="shared" si="248"/>
        <v>0</v>
      </c>
      <c r="AC3957" s="748">
        <f t="shared" si="249"/>
        <v>0</v>
      </c>
      <c r="AD3957" s="187"/>
      <c r="AE3957" s="186"/>
      <c r="AF3957" s="190"/>
      <c r="AG3957" s="747">
        <f t="shared" si="250"/>
        <v>0</v>
      </c>
      <c r="AH3957" s="748">
        <f t="shared" si="251"/>
        <v>0</v>
      </c>
      <c r="AI3957" s="187"/>
      <c r="AJ3957" s="52"/>
      <c r="AK3957" s="156" t="str">
        <f>IFERROR(VLOOKUP($A3957,'Liste planification'!$B$2:$C$105,2,FALSE),"")</f>
        <v/>
      </c>
      <c r="AL3957" s="27"/>
      <c r="AM3957" s="27"/>
    </row>
    <row r="3958" spans="1:39">
      <c r="A3958" s="158"/>
      <c r="B3958" s="159" t="str">
        <f>A3958&amp;"-"&amp;TEXT(COUNTIF($A$5:A3958,A3958),"000")</f>
        <v>-000</v>
      </c>
      <c r="C3958" s="52"/>
      <c r="D3958" s="27"/>
      <c r="E3958" s="28"/>
      <c r="F3958" s="27"/>
      <c r="G3958" s="27"/>
      <c r="H3958" s="52"/>
      <c r="I3958" s="380" t="str">
        <f>IFERROR(VLOOKUP($F3958,'Liste planification'!$V$2:$W$96,2,FALSE),"")</f>
        <v/>
      </c>
      <c r="J3958" s="27"/>
      <c r="K3958" s="27"/>
      <c r="L3958" s="27"/>
      <c r="M3958" s="52"/>
      <c r="N3958" s="52"/>
      <c r="O3958" s="52"/>
      <c r="P3958" s="52"/>
      <c r="Q3958" s="52"/>
      <c r="R3958" s="52"/>
      <c r="S3958" s="52"/>
      <c r="T3958" s="52"/>
      <c r="U3958" s="52"/>
      <c r="V3958" s="52"/>
      <c r="W3958" s="52"/>
      <c r="X3958" s="52"/>
      <c r="Y3958" s="194"/>
      <c r="Z3958" s="776"/>
      <c r="AA3958" s="190"/>
      <c r="AB3958" s="747">
        <f t="shared" si="248"/>
        <v>0</v>
      </c>
      <c r="AC3958" s="748">
        <f t="shared" si="249"/>
        <v>0</v>
      </c>
      <c r="AD3958" s="187"/>
      <c r="AE3958" s="186"/>
      <c r="AF3958" s="190"/>
      <c r="AG3958" s="747">
        <f t="shared" si="250"/>
        <v>0</v>
      </c>
      <c r="AH3958" s="748">
        <f t="shared" si="251"/>
        <v>0</v>
      </c>
      <c r="AI3958" s="187"/>
      <c r="AJ3958" s="52"/>
      <c r="AK3958" s="156" t="str">
        <f>IFERROR(VLOOKUP($A3958,'Liste planification'!$B$2:$C$105,2,FALSE),"")</f>
        <v/>
      </c>
      <c r="AL3958" s="27"/>
      <c r="AM3958" s="27"/>
    </row>
    <row r="3959" spans="1:39">
      <c r="A3959" s="158"/>
      <c r="B3959" s="159" t="str">
        <f>A3959&amp;"-"&amp;TEXT(COUNTIF($A$5:A3959,A3959),"000")</f>
        <v>-000</v>
      </c>
      <c r="C3959" s="52"/>
      <c r="D3959" s="27"/>
      <c r="E3959" s="28"/>
      <c r="F3959" s="27"/>
      <c r="G3959" s="27"/>
      <c r="H3959" s="52"/>
      <c r="I3959" s="380" t="str">
        <f>IFERROR(VLOOKUP($F3959,'Liste planification'!$V$2:$W$96,2,FALSE),"")</f>
        <v/>
      </c>
      <c r="J3959" s="27"/>
      <c r="K3959" s="27"/>
      <c r="L3959" s="27"/>
      <c r="M3959" s="52"/>
      <c r="N3959" s="52"/>
      <c r="O3959" s="52"/>
      <c r="P3959" s="52"/>
      <c r="Q3959" s="52"/>
      <c r="R3959" s="52"/>
      <c r="S3959" s="52"/>
      <c r="T3959" s="52"/>
      <c r="U3959" s="52"/>
      <c r="V3959" s="52"/>
      <c r="W3959" s="52"/>
      <c r="X3959" s="52"/>
      <c r="Y3959" s="194"/>
      <c r="Z3959" s="776"/>
      <c r="AA3959" s="190"/>
      <c r="AB3959" s="747">
        <f t="shared" si="248"/>
        <v>0</v>
      </c>
      <c r="AC3959" s="748">
        <f t="shared" si="249"/>
        <v>0</v>
      </c>
      <c r="AD3959" s="187"/>
      <c r="AE3959" s="186"/>
      <c r="AF3959" s="190"/>
      <c r="AG3959" s="747">
        <f t="shared" si="250"/>
        <v>0</v>
      </c>
      <c r="AH3959" s="748">
        <f t="shared" si="251"/>
        <v>0</v>
      </c>
      <c r="AI3959" s="187"/>
      <c r="AJ3959" s="52"/>
      <c r="AK3959" s="156" t="str">
        <f>IFERROR(VLOOKUP($A3959,'Liste planification'!$B$2:$C$105,2,FALSE),"")</f>
        <v/>
      </c>
      <c r="AL3959" s="27"/>
      <c r="AM3959" s="27"/>
    </row>
    <row r="3960" spans="1:39">
      <c r="A3960" s="158"/>
      <c r="B3960" s="159" t="str">
        <f>A3960&amp;"-"&amp;TEXT(COUNTIF($A$5:A3960,A3960),"000")</f>
        <v>-000</v>
      </c>
      <c r="C3960" s="52"/>
      <c r="D3960" s="27"/>
      <c r="E3960" s="28"/>
      <c r="F3960" s="27"/>
      <c r="G3960" s="27"/>
      <c r="H3960" s="52"/>
      <c r="I3960" s="380" t="str">
        <f>IFERROR(VLOOKUP($F3960,'Liste planification'!$V$2:$W$96,2,FALSE),"")</f>
        <v/>
      </c>
      <c r="J3960" s="27"/>
      <c r="K3960" s="27"/>
      <c r="L3960" s="27"/>
      <c r="M3960" s="52"/>
      <c r="N3960" s="52"/>
      <c r="O3960" s="52"/>
      <c r="P3960" s="52"/>
      <c r="Q3960" s="52"/>
      <c r="R3960" s="52"/>
      <c r="S3960" s="52"/>
      <c r="T3960" s="52"/>
      <c r="U3960" s="52"/>
      <c r="V3960" s="52"/>
      <c r="W3960" s="52"/>
      <c r="X3960" s="52"/>
      <c r="Y3960" s="194"/>
      <c r="Z3960" s="776"/>
      <c r="AA3960" s="190"/>
      <c r="AB3960" s="747">
        <f t="shared" si="248"/>
        <v>0</v>
      </c>
      <c r="AC3960" s="748">
        <f t="shared" si="249"/>
        <v>0</v>
      </c>
      <c r="AD3960" s="187"/>
      <c r="AE3960" s="186"/>
      <c r="AF3960" s="190"/>
      <c r="AG3960" s="747">
        <f t="shared" si="250"/>
        <v>0</v>
      </c>
      <c r="AH3960" s="748">
        <f t="shared" si="251"/>
        <v>0</v>
      </c>
      <c r="AI3960" s="187"/>
      <c r="AJ3960" s="52"/>
      <c r="AK3960" s="156" t="str">
        <f>IFERROR(VLOOKUP($A3960,'Liste planification'!$B$2:$C$105,2,FALSE),"")</f>
        <v/>
      </c>
      <c r="AL3960" s="27"/>
      <c r="AM3960" s="27"/>
    </row>
    <row r="3961" spans="1:39">
      <c r="A3961" s="158"/>
      <c r="B3961" s="159" t="str">
        <f>A3961&amp;"-"&amp;TEXT(COUNTIF($A$5:A3961,A3961),"000")</f>
        <v>-000</v>
      </c>
      <c r="C3961" s="52"/>
      <c r="D3961" s="27"/>
      <c r="E3961" s="28"/>
      <c r="F3961" s="27"/>
      <c r="G3961" s="27"/>
      <c r="H3961" s="52"/>
      <c r="I3961" s="380" t="str">
        <f>IFERROR(VLOOKUP($F3961,'Liste planification'!$V$2:$W$96,2,FALSE),"")</f>
        <v/>
      </c>
      <c r="J3961" s="27"/>
      <c r="K3961" s="27"/>
      <c r="L3961" s="27"/>
      <c r="M3961" s="52"/>
      <c r="N3961" s="52"/>
      <c r="O3961" s="52"/>
      <c r="P3961" s="52"/>
      <c r="Q3961" s="52"/>
      <c r="R3961" s="52"/>
      <c r="S3961" s="52"/>
      <c r="T3961" s="52"/>
      <c r="U3961" s="52"/>
      <c r="V3961" s="52"/>
      <c r="W3961" s="52"/>
      <c r="X3961" s="52"/>
      <c r="Y3961" s="194"/>
      <c r="Z3961" s="776"/>
      <c r="AA3961" s="190"/>
      <c r="AB3961" s="747">
        <f t="shared" si="248"/>
        <v>0</v>
      </c>
      <c r="AC3961" s="748">
        <f t="shared" si="249"/>
        <v>0</v>
      </c>
      <c r="AD3961" s="187"/>
      <c r="AE3961" s="186"/>
      <c r="AF3961" s="190"/>
      <c r="AG3961" s="747">
        <f t="shared" si="250"/>
        <v>0</v>
      </c>
      <c r="AH3961" s="748">
        <f t="shared" si="251"/>
        <v>0</v>
      </c>
      <c r="AI3961" s="187"/>
      <c r="AJ3961" s="52"/>
      <c r="AK3961" s="156" t="str">
        <f>IFERROR(VLOOKUP($A3961,'Liste planification'!$B$2:$C$105,2,FALSE),"")</f>
        <v/>
      </c>
      <c r="AL3961" s="27"/>
      <c r="AM3961" s="27"/>
    </row>
    <row r="3962" spans="1:39">
      <c r="A3962" s="158"/>
      <c r="B3962" s="159" t="str">
        <f>A3962&amp;"-"&amp;TEXT(COUNTIF($A$5:A3962,A3962),"000")</f>
        <v>-000</v>
      </c>
      <c r="C3962" s="52"/>
      <c r="D3962" s="27"/>
      <c r="E3962" s="28"/>
      <c r="F3962" s="27"/>
      <c r="G3962" s="27"/>
      <c r="H3962" s="52"/>
      <c r="I3962" s="380" t="str">
        <f>IFERROR(VLOOKUP($F3962,'Liste planification'!$V$2:$W$96,2,FALSE),"")</f>
        <v/>
      </c>
      <c r="J3962" s="27"/>
      <c r="K3962" s="27"/>
      <c r="L3962" s="27"/>
      <c r="M3962" s="52"/>
      <c r="N3962" s="52"/>
      <c r="O3962" s="52"/>
      <c r="P3962" s="52"/>
      <c r="Q3962" s="52"/>
      <c r="R3962" s="52"/>
      <c r="S3962" s="52"/>
      <c r="T3962" s="52"/>
      <c r="U3962" s="52"/>
      <c r="V3962" s="52"/>
      <c r="W3962" s="52"/>
      <c r="X3962" s="52"/>
      <c r="Y3962" s="194"/>
      <c r="Z3962" s="776"/>
      <c r="AA3962" s="190"/>
      <c r="AB3962" s="747">
        <f t="shared" si="248"/>
        <v>0</v>
      </c>
      <c r="AC3962" s="748">
        <f t="shared" si="249"/>
        <v>0</v>
      </c>
      <c r="AD3962" s="187"/>
      <c r="AE3962" s="186"/>
      <c r="AF3962" s="190"/>
      <c r="AG3962" s="747">
        <f t="shared" si="250"/>
        <v>0</v>
      </c>
      <c r="AH3962" s="748">
        <f t="shared" si="251"/>
        <v>0</v>
      </c>
      <c r="AI3962" s="187"/>
      <c r="AJ3962" s="52"/>
      <c r="AK3962" s="156" t="str">
        <f>IFERROR(VLOOKUP($A3962,'Liste planification'!$B$2:$C$105,2,FALSE),"")</f>
        <v/>
      </c>
      <c r="AL3962" s="27"/>
      <c r="AM3962" s="27"/>
    </row>
    <row r="3963" spans="1:39">
      <c r="A3963" s="158"/>
      <c r="B3963" s="159" t="str">
        <f>A3963&amp;"-"&amp;TEXT(COUNTIF($A$5:A3963,A3963),"000")</f>
        <v>-000</v>
      </c>
      <c r="C3963" s="52"/>
      <c r="D3963" s="27"/>
      <c r="E3963" s="28"/>
      <c r="F3963" s="27"/>
      <c r="G3963" s="27"/>
      <c r="H3963" s="52"/>
      <c r="I3963" s="380" t="str">
        <f>IFERROR(VLOOKUP($F3963,'Liste planification'!$V$2:$W$96,2,FALSE),"")</f>
        <v/>
      </c>
      <c r="J3963" s="27"/>
      <c r="K3963" s="27"/>
      <c r="L3963" s="27"/>
      <c r="M3963" s="52"/>
      <c r="N3963" s="52"/>
      <c r="O3963" s="52"/>
      <c r="P3963" s="52"/>
      <c r="Q3963" s="52"/>
      <c r="R3963" s="52"/>
      <c r="S3963" s="52"/>
      <c r="T3963" s="52"/>
      <c r="U3963" s="52"/>
      <c r="V3963" s="52"/>
      <c r="W3963" s="52"/>
      <c r="X3963" s="52"/>
      <c r="Y3963" s="194"/>
      <c r="Z3963" s="776"/>
      <c r="AA3963" s="190"/>
      <c r="AB3963" s="747">
        <f t="shared" si="248"/>
        <v>0</v>
      </c>
      <c r="AC3963" s="748">
        <f t="shared" si="249"/>
        <v>0</v>
      </c>
      <c r="AD3963" s="187"/>
      <c r="AE3963" s="186"/>
      <c r="AF3963" s="190"/>
      <c r="AG3963" s="747">
        <f t="shared" si="250"/>
        <v>0</v>
      </c>
      <c r="AH3963" s="748">
        <f t="shared" si="251"/>
        <v>0</v>
      </c>
      <c r="AI3963" s="187"/>
      <c r="AJ3963" s="52"/>
      <c r="AK3963" s="156" t="str">
        <f>IFERROR(VLOOKUP($A3963,'Liste planification'!$B$2:$C$105,2,FALSE),"")</f>
        <v/>
      </c>
      <c r="AL3963" s="27"/>
      <c r="AM3963" s="27"/>
    </row>
    <row r="3964" spans="1:39">
      <c r="A3964" s="158"/>
      <c r="B3964" s="159" t="str">
        <f>A3964&amp;"-"&amp;TEXT(COUNTIF($A$5:A3964,A3964),"000")</f>
        <v>-000</v>
      </c>
      <c r="C3964" s="52"/>
      <c r="D3964" s="27"/>
      <c r="E3964" s="28"/>
      <c r="F3964" s="27"/>
      <c r="G3964" s="27"/>
      <c r="H3964" s="52"/>
      <c r="I3964" s="380" t="str">
        <f>IFERROR(VLOOKUP($F3964,'Liste planification'!$V$2:$W$96,2,FALSE),"")</f>
        <v/>
      </c>
      <c r="J3964" s="27"/>
      <c r="K3964" s="27"/>
      <c r="L3964" s="27"/>
      <c r="M3964" s="52"/>
      <c r="N3964" s="52"/>
      <c r="O3964" s="52"/>
      <c r="P3964" s="52"/>
      <c r="Q3964" s="52"/>
      <c r="R3964" s="52"/>
      <c r="S3964" s="52"/>
      <c r="T3964" s="52"/>
      <c r="U3964" s="52"/>
      <c r="V3964" s="52"/>
      <c r="W3964" s="52"/>
      <c r="X3964" s="52"/>
      <c r="Y3964" s="194"/>
      <c r="Z3964" s="776"/>
      <c r="AA3964" s="190"/>
      <c r="AB3964" s="747">
        <f t="shared" si="248"/>
        <v>0</v>
      </c>
      <c r="AC3964" s="748">
        <f t="shared" si="249"/>
        <v>0</v>
      </c>
      <c r="AD3964" s="187"/>
      <c r="AE3964" s="186"/>
      <c r="AF3964" s="190"/>
      <c r="AG3964" s="747">
        <f t="shared" si="250"/>
        <v>0</v>
      </c>
      <c r="AH3964" s="748">
        <f t="shared" si="251"/>
        <v>0</v>
      </c>
      <c r="AI3964" s="187"/>
      <c r="AJ3964" s="52"/>
      <c r="AK3964" s="156" t="str">
        <f>IFERROR(VLOOKUP($A3964,'Liste planification'!$B$2:$C$105,2,FALSE),"")</f>
        <v/>
      </c>
      <c r="AL3964" s="27"/>
      <c r="AM3964" s="27"/>
    </row>
    <row r="3965" spans="1:39">
      <c r="A3965" s="158"/>
      <c r="B3965" s="159" t="str">
        <f>A3965&amp;"-"&amp;TEXT(COUNTIF($A$5:A3965,A3965),"000")</f>
        <v>-000</v>
      </c>
      <c r="C3965" s="52"/>
      <c r="D3965" s="27"/>
      <c r="E3965" s="28"/>
      <c r="F3965" s="27"/>
      <c r="G3965" s="27"/>
      <c r="H3965" s="52"/>
      <c r="I3965" s="380" t="str">
        <f>IFERROR(VLOOKUP($F3965,'Liste planification'!$V$2:$W$96,2,FALSE),"")</f>
        <v/>
      </c>
      <c r="J3965" s="27"/>
      <c r="K3965" s="27"/>
      <c r="L3965" s="27"/>
      <c r="M3965" s="52"/>
      <c r="N3965" s="52"/>
      <c r="O3965" s="52"/>
      <c r="P3965" s="52"/>
      <c r="Q3965" s="52"/>
      <c r="R3965" s="52"/>
      <c r="S3965" s="52"/>
      <c r="T3965" s="52"/>
      <c r="U3965" s="52"/>
      <c r="V3965" s="52"/>
      <c r="W3965" s="52"/>
      <c r="X3965" s="52"/>
      <c r="Y3965" s="194"/>
      <c r="Z3965" s="776"/>
      <c r="AA3965" s="190"/>
      <c r="AB3965" s="747">
        <f t="shared" si="248"/>
        <v>0</v>
      </c>
      <c r="AC3965" s="748">
        <f t="shared" si="249"/>
        <v>0</v>
      </c>
      <c r="AD3965" s="187"/>
      <c r="AE3965" s="186"/>
      <c r="AF3965" s="190"/>
      <c r="AG3965" s="747">
        <f t="shared" si="250"/>
        <v>0</v>
      </c>
      <c r="AH3965" s="748">
        <f t="shared" si="251"/>
        <v>0</v>
      </c>
      <c r="AI3965" s="187"/>
      <c r="AJ3965" s="52"/>
      <c r="AK3965" s="156" t="str">
        <f>IFERROR(VLOOKUP($A3965,'Liste planification'!$B$2:$C$105,2,FALSE),"")</f>
        <v/>
      </c>
      <c r="AL3965" s="27"/>
      <c r="AM3965" s="27"/>
    </row>
    <row r="3966" spans="1:39">
      <c r="A3966" s="158"/>
      <c r="B3966" s="159" t="str">
        <f>A3966&amp;"-"&amp;TEXT(COUNTIF($A$5:A3966,A3966),"000")</f>
        <v>-000</v>
      </c>
      <c r="C3966" s="52"/>
      <c r="D3966" s="27"/>
      <c r="E3966" s="28"/>
      <c r="F3966" s="27"/>
      <c r="G3966" s="27"/>
      <c r="H3966" s="52"/>
      <c r="I3966" s="380" t="str">
        <f>IFERROR(VLOOKUP($F3966,'Liste planification'!$V$2:$W$96,2,FALSE),"")</f>
        <v/>
      </c>
      <c r="J3966" s="27"/>
      <c r="K3966" s="27"/>
      <c r="L3966" s="27"/>
      <c r="M3966" s="52"/>
      <c r="N3966" s="52"/>
      <c r="O3966" s="52"/>
      <c r="P3966" s="52"/>
      <c r="Q3966" s="52"/>
      <c r="R3966" s="52"/>
      <c r="S3966" s="52"/>
      <c r="T3966" s="52"/>
      <c r="U3966" s="52"/>
      <c r="V3966" s="52"/>
      <c r="W3966" s="52"/>
      <c r="X3966" s="52"/>
      <c r="Y3966" s="194"/>
      <c r="Z3966" s="776"/>
      <c r="AA3966" s="190"/>
      <c r="AB3966" s="747">
        <f t="shared" si="248"/>
        <v>0</v>
      </c>
      <c r="AC3966" s="748">
        <f t="shared" si="249"/>
        <v>0</v>
      </c>
      <c r="AD3966" s="187"/>
      <c r="AE3966" s="186"/>
      <c r="AF3966" s="190"/>
      <c r="AG3966" s="747">
        <f t="shared" si="250"/>
        <v>0</v>
      </c>
      <c r="AH3966" s="748">
        <f t="shared" si="251"/>
        <v>0</v>
      </c>
      <c r="AI3966" s="187"/>
      <c r="AJ3966" s="52"/>
      <c r="AK3966" s="156" t="str">
        <f>IFERROR(VLOOKUP($A3966,'Liste planification'!$B$2:$C$105,2,FALSE),"")</f>
        <v/>
      </c>
      <c r="AL3966" s="27"/>
      <c r="AM3966" s="27"/>
    </row>
    <row r="3967" spans="1:39">
      <c r="A3967" s="158"/>
      <c r="B3967" s="159" t="str">
        <f>A3967&amp;"-"&amp;TEXT(COUNTIF($A$5:A3967,A3967),"000")</f>
        <v>-000</v>
      </c>
      <c r="C3967" s="52"/>
      <c r="D3967" s="27"/>
      <c r="E3967" s="28"/>
      <c r="F3967" s="27"/>
      <c r="G3967" s="27"/>
      <c r="H3967" s="52"/>
      <c r="I3967" s="380" t="str">
        <f>IFERROR(VLOOKUP($F3967,'Liste planification'!$V$2:$W$96,2,FALSE),"")</f>
        <v/>
      </c>
      <c r="J3967" s="27"/>
      <c r="K3967" s="27"/>
      <c r="L3967" s="27"/>
      <c r="M3967" s="52"/>
      <c r="N3967" s="52"/>
      <c r="O3967" s="52"/>
      <c r="P3967" s="52"/>
      <c r="Q3967" s="52"/>
      <c r="R3967" s="52"/>
      <c r="S3967" s="52"/>
      <c r="T3967" s="52"/>
      <c r="U3967" s="52"/>
      <c r="V3967" s="52"/>
      <c r="W3967" s="52"/>
      <c r="X3967" s="52"/>
      <c r="Y3967" s="194"/>
      <c r="Z3967" s="776"/>
      <c r="AA3967" s="190"/>
      <c r="AB3967" s="747">
        <f t="shared" si="248"/>
        <v>0</v>
      </c>
      <c r="AC3967" s="748">
        <f t="shared" si="249"/>
        <v>0</v>
      </c>
      <c r="AD3967" s="187"/>
      <c r="AE3967" s="186"/>
      <c r="AF3967" s="190"/>
      <c r="AG3967" s="747">
        <f t="shared" si="250"/>
        <v>0</v>
      </c>
      <c r="AH3967" s="748">
        <f t="shared" si="251"/>
        <v>0</v>
      </c>
      <c r="AI3967" s="187"/>
      <c r="AJ3967" s="52"/>
      <c r="AK3967" s="156" t="str">
        <f>IFERROR(VLOOKUP($A3967,'Liste planification'!$B$2:$C$105,2,FALSE),"")</f>
        <v/>
      </c>
      <c r="AL3967" s="27"/>
      <c r="AM3967" s="27"/>
    </row>
    <row r="3968" spans="1:39">
      <c r="A3968" s="158"/>
      <c r="B3968" s="159" t="str">
        <f>A3968&amp;"-"&amp;TEXT(COUNTIF($A$5:A3968,A3968),"000")</f>
        <v>-000</v>
      </c>
      <c r="C3968" s="52"/>
      <c r="D3968" s="27"/>
      <c r="E3968" s="28"/>
      <c r="F3968" s="27"/>
      <c r="G3968" s="27"/>
      <c r="H3968" s="52"/>
      <c r="I3968" s="380" t="str">
        <f>IFERROR(VLOOKUP($F3968,'Liste planification'!$V$2:$W$96,2,FALSE),"")</f>
        <v/>
      </c>
      <c r="J3968" s="27"/>
      <c r="K3968" s="27"/>
      <c r="L3968" s="27"/>
      <c r="M3968" s="52"/>
      <c r="N3968" s="52"/>
      <c r="O3968" s="52"/>
      <c r="P3968" s="52"/>
      <c r="Q3968" s="52"/>
      <c r="R3968" s="52"/>
      <c r="S3968" s="52"/>
      <c r="T3968" s="52"/>
      <c r="U3968" s="52"/>
      <c r="V3968" s="52"/>
      <c r="W3968" s="52"/>
      <c r="X3968" s="52"/>
      <c r="Y3968" s="194"/>
      <c r="Z3968" s="776"/>
      <c r="AA3968" s="190"/>
      <c r="AB3968" s="747">
        <f t="shared" si="248"/>
        <v>0</v>
      </c>
      <c r="AC3968" s="748">
        <f t="shared" si="249"/>
        <v>0</v>
      </c>
      <c r="AD3968" s="187"/>
      <c r="AE3968" s="186"/>
      <c r="AF3968" s="190"/>
      <c r="AG3968" s="747">
        <f t="shared" si="250"/>
        <v>0</v>
      </c>
      <c r="AH3968" s="748">
        <f t="shared" si="251"/>
        <v>0</v>
      </c>
      <c r="AI3968" s="187"/>
      <c r="AJ3968" s="52"/>
      <c r="AK3968" s="156" t="str">
        <f>IFERROR(VLOOKUP($A3968,'Liste planification'!$B$2:$C$105,2,FALSE),"")</f>
        <v/>
      </c>
      <c r="AL3968" s="27"/>
      <c r="AM3968" s="27"/>
    </row>
    <row r="3969" spans="1:39">
      <c r="A3969" s="158"/>
      <c r="B3969" s="159" t="str">
        <f>A3969&amp;"-"&amp;TEXT(COUNTIF($A$5:A3969,A3969),"000")</f>
        <v>-000</v>
      </c>
      <c r="C3969" s="52"/>
      <c r="D3969" s="27"/>
      <c r="E3969" s="28"/>
      <c r="F3969" s="27"/>
      <c r="G3969" s="27"/>
      <c r="H3969" s="52"/>
      <c r="I3969" s="380" t="str">
        <f>IFERROR(VLOOKUP($F3969,'Liste planification'!$V$2:$W$96,2,FALSE),"")</f>
        <v/>
      </c>
      <c r="J3969" s="27"/>
      <c r="K3969" s="27"/>
      <c r="L3969" s="27"/>
      <c r="M3969" s="52"/>
      <c r="N3969" s="52"/>
      <c r="O3969" s="52"/>
      <c r="P3969" s="52"/>
      <c r="Q3969" s="52"/>
      <c r="R3969" s="52"/>
      <c r="S3969" s="52"/>
      <c r="T3969" s="52"/>
      <c r="U3969" s="52"/>
      <c r="V3969" s="52"/>
      <c r="W3969" s="52"/>
      <c r="X3969" s="52"/>
      <c r="Y3969" s="194"/>
      <c r="Z3969" s="776"/>
      <c r="AA3969" s="190"/>
      <c r="AB3969" s="747">
        <f t="shared" si="248"/>
        <v>0</v>
      </c>
      <c r="AC3969" s="748">
        <f t="shared" si="249"/>
        <v>0</v>
      </c>
      <c r="AD3969" s="187"/>
      <c r="AE3969" s="186"/>
      <c r="AF3969" s="190"/>
      <c r="AG3969" s="747">
        <f t="shared" si="250"/>
        <v>0</v>
      </c>
      <c r="AH3969" s="748">
        <f t="shared" si="251"/>
        <v>0</v>
      </c>
      <c r="AI3969" s="187"/>
      <c r="AJ3969" s="52"/>
      <c r="AK3969" s="156" t="str">
        <f>IFERROR(VLOOKUP($A3969,'Liste planification'!$B$2:$C$105,2,FALSE),"")</f>
        <v/>
      </c>
      <c r="AL3969" s="27"/>
      <c r="AM3969" s="27"/>
    </row>
    <row r="3970" spans="1:39">
      <c r="A3970" s="158"/>
      <c r="B3970" s="159" t="str">
        <f>A3970&amp;"-"&amp;TEXT(COUNTIF($A$5:A3970,A3970),"000")</f>
        <v>-000</v>
      </c>
      <c r="C3970" s="52"/>
      <c r="D3970" s="27"/>
      <c r="E3970" s="28"/>
      <c r="F3970" s="27"/>
      <c r="G3970" s="27"/>
      <c r="H3970" s="52"/>
      <c r="I3970" s="380" t="str">
        <f>IFERROR(VLOOKUP($F3970,'Liste planification'!$V$2:$W$96,2,FALSE),"")</f>
        <v/>
      </c>
      <c r="J3970" s="27"/>
      <c r="K3970" s="27"/>
      <c r="L3970" s="27"/>
      <c r="M3970" s="52"/>
      <c r="N3970" s="52"/>
      <c r="O3970" s="52"/>
      <c r="P3970" s="52"/>
      <c r="Q3970" s="52"/>
      <c r="R3970" s="52"/>
      <c r="S3970" s="52"/>
      <c r="T3970" s="52"/>
      <c r="U3970" s="52"/>
      <c r="V3970" s="52"/>
      <c r="W3970" s="52"/>
      <c r="X3970" s="52"/>
      <c r="Y3970" s="194"/>
      <c r="Z3970" s="776"/>
      <c r="AA3970" s="190"/>
      <c r="AB3970" s="747">
        <f t="shared" si="248"/>
        <v>0</v>
      </c>
      <c r="AC3970" s="748">
        <f t="shared" si="249"/>
        <v>0</v>
      </c>
      <c r="AD3970" s="187"/>
      <c r="AE3970" s="186"/>
      <c r="AF3970" s="190"/>
      <c r="AG3970" s="747">
        <f t="shared" si="250"/>
        <v>0</v>
      </c>
      <c r="AH3970" s="748">
        <f t="shared" si="251"/>
        <v>0</v>
      </c>
      <c r="AI3970" s="187"/>
      <c r="AJ3970" s="52"/>
      <c r="AK3970" s="156" t="str">
        <f>IFERROR(VLOOKUP($A3970,'Liste planification'!$B$2:$C$105,2,FALSE),"")</f>
        <v/>
      </c>
      <c r="AL3970" s="27"/>
      <c r="AM3970" s="27"/>
    </row>
    <row r="3971" spans="1:39">
      <c r="A3971" s="158"/>
      <c r="B3971" s="159" t="str">
        <f>A3971&amp;"-"&amp;TEXT(COUNTIF($A$5:A3971,A3971),"000")</f>
        <v>-000</v>
      </c>
      <c r="C3971" s="52"/>
      <c r="D3971" s="27"/>
      <c r="E3971" s="28"/>
      <c r="F3971" s="27"/>
      <c r="G3971" s="27"/>
      <c r="H3971" s="52"/>
      <c r="I3971" s="380" t="str">
        <f>IFERROR(VLOOKUP($F3971,'Liste planification'!$V$2:$W$96,2,FALSE),"")</f>
        <v/>
      </c>
      <c r="J3971" s="27"/>
      <c r="K3971" s="27"/>
      <c r="L3971" s="27"/>
      <c r="M3971" s="52"/>
      <c r="N3971" s="52"/>
      <c r="O3971" s="52"/>
      <c r="P3971" s="52"/>
      <c r="Q3971" s="52"/>
      <c r="R3971" s="52"/>
      <c r="S3971" s="52"/>
      <c r="T3971" s="52"/>
      <c r="U3971" s="52"/>
      <c r="V3971" s="52"/>
      <c r="W3971" s="52"/>
      <c r="X3971" s="52"/>
      <c r="Y3971" s="194"/>
      <c r="Z3971" s="776"/>
      <c r="AA3971" s="190"/>
      <c r="AB3971" s="747">
        <f t="shared" si="248"/>
        <v>0</v>
      </c>
      <c r="AC3971" s="748">
        <f t="shared" si="249"/>
        <v>0</v>
      </c>
      <c r="AD3971" s="187"/>
      <c r="AE3971" s="186"/>
      <c r="AF3971" s="190"/>
      <c r="AG3971" s="747">
        <f t="shared" si="250"/>
        <v>0</v>
      </c>
      <c r="AH3971" s="748">
        <f t="shared" si="251"/>
        <v>0</v>
      </c>
      <c r="AI3971" s="187"/>
      <c r="AJ3971" s="52"/>
      <c r="AK3971" s="156" t="str">
        <f>IFERROR(VLOOKUP($A3971,'Liste planification'!$B$2:$C$105,2,FALSE),"")</f>
        <v/>
      </c>
      <c r="AL3971" s="27"/>
      <c r="AM3971" s="27"/>
    </row>
    <row r="3972" spans="1:39">
      <c r="A3972" s="158"/>
      <c r="B3972" s="159" t="str">
        <f>A3972&amp;"-"&amp;TEXT(COUNTIF($A$5:A3972,A3972),"000")</f>
        <v>-000</v>
      </c>
      <c r="C3972" s="52"/>
      <c r="D3972" s="27"/>
      <c r="E3972" s="28"/>
      <c r="F3972" s="27"/>
      <c r="G3972" s="27"/>
      <c r="H3972" s="52"/>
      <c r="I3972" s="380" t="str">
        <f>IFERROR(VLOOKUP($F3972,'Liste planification'!$V$2:$W$96,2,FALSE),"")</f>
        <v/>
      </c>
      <c r="J3972" s="27"/>
      <c r="K3972" s="27"/>
      <c r="L3972" s="27"/>
      <c r="M3972" s="52"/>
      <c r="N3972" s="52"/>
      <c r="O3972" s="52"/>
      <c r="P3972" s="52"/>
      <c r="Q3972" s="52"/>
      <c r="R3972" s="52"/>
      <c r="S3972" s="52"/>
      <c r="T3972" s="52"/>
      <c r="U3972" s="52"/>
      <c r="V3972" s="52"/>
      <c r="W3972" s="52"/>
      <c r="X3972" s="52"/>
      <c r="Y3972" s="194"/>
      <c r="Z3972" s="776"/>
      <c r="AA3972" s="190"/>
      <c r="AB3972" s="747">
        <f t="shared" si="248"/>
        <v>0</v>
      </c>
      <c r="AC3972" s="748">
        <f t="shared" si="249"/>
        <v>0</v>
      </c>
      <c r="AD3972" s="187"/>
      <c r="AE3972" s="186"/>
      <c r="AF3972" s="190"/>
      <c r="AG3972" s="747">
        <f t="shared" si="250"/>
        <v>0</v>
      </c>
      <c r="AH3972" s="748">
        <f t="shared" si="251"/>
        <v>0</v>
      </c>
      <c r="AI3972" s="187"/>
      <c r="AJ3972" s="52"/>
      <c r="AK3972" s="156" t="str">
        <f>IFERROR(VLOOKUP($A3972,'Liste planification'!$B$2:$C$105,2,FALSE),"")</f>
        <v/>
      </c>
      <c r="AL3972" s="27"/>
      <c r="AM3972" s="27"/>
    </row>
    <row r="3973" spans="1:39">
      <c r="A3973" s="158"/>
      <c r="B3973" s="159" t="str">
        <f>A3973&amp;"-"&amp;TEXT(COUNTIF($A$5:A3973,A3973),"000")</f>
        <v>-000</v>
      </c>
      <c r="C3973" s="52"/>
      <c r="D3973" s="27"/>
      <c r="E3973" s="28"/>
      <c r="F3973" s="27"/>
      <c r="G3973" s="27"/>
      <c r="H3973" s="52"/>
      <c r="I3973" s="380" t="str">
        <f>IFERROR(VLOOKUP($F3973,'Liste planification'!$V$2:$W$96,2,FALSE),"")</f>
        <v/>
      </c>
      <c r="J3973" s="27"/>
      <c r="K3973" s="27"/>
      <c r="L3973" s="27"/>
      <c r="M3973" s="52"/>
      <c r="N3973" s="52"/>
      <c r="O3973" s="52"/>
      <c r="P3973" s="52"/>
      <c r="Q3973" s="52"/>
      <c r="R3973" s="52"/>
      <c r="S3973" s="52"/>
      <c r="T3973" s="52"/>
      <c r="U3973" s="52"/>
      <c r="V3973" s="52"/>
      <c r="W3973" s="52"/>
      <c r="X3973" s="52"/>
      <c r="Y3973" s="194"/>
      <c r="Z3973" s="776"/>
      <c r="AA3973" s="190"/>
      <c r="AB3973" s="747">
        <f t="shared" si="248"/>
        <v>0</v>
      </c>
      <c r="AC3973" s="748">
        <f t="shared" si="249"/>
        <v>0</v>
      </c>
      <c r="AD3973" s="187"/>
      <c r="AE3973" s="186"/>
      <c r="AF3973" s="190"/>
      <c r="AG3973" s="747">
        <f t="shared" si="250"/>
        <v>0</v>
      </c>
      <c r="AH3973" s="748">
        <f t="shared" si="251"/>
        <v>0</v>
      </c>
      <c r="AI3973" s="187"/>
      <c r="AJ3973" s="52"/>
      <c r="AK3973" s="156" t="str">
        <f>IFERROR(VLOOKUP($A3973,'Liste planification'!$B$2:$C$105,2,FALSE),"")</f>
        <v/>
      </c>
      <c r="AL3973" s="27"/>
      <c r="AM3973" s="27"/>
    </row>
    <row r="3974" spans="1:39">
      <c r="A3974" s="158"/>
      <c r="B3974" s="159" t="str">
        <f>A3974&amp;"-"&amp;TEXT(COUNTIF($A$5:A3974,A3974),"000")</f>
        <v>-000</v>
      </c>
      <c r="C3974" s="52"/>
      <c r="D3974" s="27"/>
      <c r="E3974" s="28"/>
      <c r="F3974" s="27"/>
      <c r="G3974" s="27"/>
      <c r="H3974" s="52"/>
      <c r="I3974" s="380" t="str">
        <f>IFERROR(VLOOKUP($F3974,'Liste planification'!$V$2:$W$96,2,FALSE),"")</f>
        <v/>
      </c>
      <c r="J3974" s="27"/>
      <c r="K3974" s="27"/>
      <c r="L3974" s="27"/>
      <c r="M3974" s="52"/>
      <c r="N3974" s="52"/>
      <c r="O3974" s="52"/>
      <c r="P3974" s="52"/>
      <c r="Q3974" s="52"/>
      <c r="R3974" s="52"/>
      <c r="S3974" s="52"/>
      <c r="T3974" s="52"/>
      <c r="U3974" s="52"/>
      <c r="V3974" s="52"/>
      <c r="W3974" s="52"/>
      <c r="X3974" s="52"/>
      <c r="Y3974" s="194"/>
      <c r="Z3974" s="776"/>
      <c r="AA3974" s="190"/>
      <c r="AB3974" s="747">
        <f t="shared" si="248"/>
        <v>0</v>
      </c>
      <c r="AC3974" s="748">
        <f t="shared" si="249"/>
        <v>0</v>
      </c>
      <c r="AD3974" s="187"/>
      <c r="AE3974" s="186"/>
      <c r="AF3974" s="190"/>
      <c r="AG3974" s="747">
        <f t="shared" si="250"/>
        <v>0</v>
      </c>
      <c r="AH3974" s="748">
        <f t="shared" si="251"/>
        <v>0</v>
      </c>
      <c r="AI3974" s="187"/>
      <c r="AJ3974" s="52"/>
      <c r="AK3974" s="156" t="str">
        <f>IFERROR(VLOOKUP($A3974,'Liste planification'!$B$2:$C$105,2,FALSE),"")</f>
        <v/>
      </c>
      <c r="AL3974" s="27"/>
      <c r="AM3974" s="27"/>
    </row>
    <row r="3975" spans="1:39">
      <c r="A3975" s="158"/>
      <c r="B3975" s="159" t="str">
        <f>A3975&amp;"-"&amp;TEXT(COUNTIF($A$5:A3975,A3975),"000")</f>
        <v>-000</v>
      </c>
      <c r="C3975" s="52"/>
      <c r="D3975" s="27"/>
      <c r="E3975" s="28"/>
      <c r="F3975" s="27"/>
      <c r="G3975" s="27"/>
      <c r="H3975" s="52"/>
      <c r="I3975" s="380" t="str">
        <f>IFERROR(VLOOKUP($F3975,'Liste planification'!$V$2:$W$96,2,FALSE),"")</f>
        <v/>
      </c>
      <c r="J3975" s="27"/>
      <c r="K3975" s="27"/>
      <c r="L3975" s="27"/>
      <c r="M3975" s="52"/>
      <c r="N3975" s="52"/>
      <c r="O3975" s="52"/>
      <c r="P3975" s="52"/>
      <c r="Q3975" s="52"/>
      <c r="R3975" s="52"/>
      <c r="S3975" s="52"/>
      <c r="T3975" s="52"/>
      <c r="U3975" s="52"/>
      <c r="V3975" s="52"/>
      <c r="W3975" s="52"/>
      <c r="X3975" s="52"/>
      <c r="Y3975" s="194"/>
      <c r="Z3975" s="776"/>
      <c r="AA3975" s="190"/>
      <c r="AB3975" s="747">
        <f t="shared" si="248"/>
        <v>0</v>
      </c>
      <c r="AC3975" s="748">
        <f t="shared" si="249"/>
        <v>0</v>
      </c>
      <c r="AD3975" s="187"/>
      <c r="AE3975" s="186"/>
      <c r="AF3975" s="190"/>
      <c r="AG3975" s="747">
        <f t="shared" si="250"/>
        <v>0</v>
      </c>
      <c r="AH3975" s="748">
        <f t="shared" si="251"/>
        <v>0</v>
      </c>
      <c r="AI3975" s="187"/>
      <c r="AJ3975" s="52"/>
      <c r="AK3975" s="156" t="str">
        <f>IFERROR(VLOOKUP($A3975,'Liste planification'!$B$2:$C$105,2,FALSE),"")</f>
        <v/>
      </c>
      <c r="AL3975" s="27"/>
      <c r="AM3975" s="27"/>
    </row>
    <row r="3976" spans="1:39">
      <c r="A3976" s="158"/>
      <c r="B3976" s="159" t="str">
        <f>A3976&amp;"-"&amp;TEXT(COUNTIF($A$5:A3976,A3976),"000")</f>
        <v>-000</v>
      </c>
      <c r="C3976" s="52"/>
      <c r="D3976" s="27"/>
      <c r="E3976" s="28"/>
      <c r="F3976" s="27"/>
      <c r="G3976" s="27"/>
      <c r="H3976" s="52"/>
      <c r="I3976" s="380" t="str">
        <f>IFERROR(VLOOKUP($F3976,'Liste planification'!$V$2:$W$96,2,FALSE),"")</f>
        <v/>
      </c>
      <c r="J3976" s="27"/>
      <c r="K3976" s="27"/>
      <c r="L3976" s="27"/>
      <c r="M3976" s="52"/>
      <c r="N3976" s="52"/>
      <c r="O3976" s="52"/>
      <c r="P3976" s="52"/>
      <c r="Q3976" s="52"/>
      <c r="R3976" s="52"/>
      <c r="S3976" s="52"/>
      <c r="T3976" s="52"/>
      <c r="U3976" s="52"/>
      <c r="V3976" s="52"/>
      <c r="W3976" s="52"/>
      <c r="X3976" s="52"/>
      <c r="Y3976" s="194"/>
      <c r="Z3976" s="776"/>
      <c r="AA3976" s="190"/>
      <c r="AB3976" s="747">
        <f t="shared" si="248"/>
        <v>0</v>
      </c>
      <c r="AC3976" s="748">
        <f t="shared" si="249"/>
        <v>0</v>
      </c>
      <c r="AD3976" s="187"/>
      <c r="AE3976" s="186"/>
      <c r="AF3976" s="190"/>
      <c r="AG3976" s="747">
        <f t="shared" si="250"/>
        <v>0</v>
      </c>
      <c r="AH3976" s="748">
        <f t="shared" si="251"/>
        <v>0</v>
      </c>
      <c r="AI3976" s="187"/>
      <c r="AJ3976" s="52"/>
      <c r="AK3976" s="156" t="str">
        <f>IFERROR(VLOOKUP($A3976,'Liste planification'!$B$2:$C$105,2,FALSE),"")</f>
        <v/>
      </c>
      <c r="AL3976" s="27"/>
      <c r="AM3976" s="27"/>
    </row>
    <row r="3977" spans="1:39">
      <c r="A3977" s="158"/>
      <c r="B3977" s="159" t="str">
        <f>A3977&amp;"-"&amp;TEXT(COUNTIF($A$5:A3977,A3977),"000")</f>
        <v>-000</v>
      </c>
      <c r="C3977" s="52"/>
      <c r="D3977" s="27"/>
      <c r="E3977" s="28"/>
      <c r="F3977" s="27"/>
      <c r="G3977" s="27"/>
      <c r="H3977" s="52"/>
      <c r="I3977" s="380" t="str">
        <f>IFERROR(VLOOKUP($F3977,'Liste planification'!$V$2:$W$96,2,FALSE),"")</f>
        <v/>
      </c>
      <c r="J3977" s="27"/>
      <c r="K3977" s="27"/>
      <c r="L3977" s="27"/>
      <c r="M3977" s="52"/>
      <c r="N3977" s="52"/>
      <c r="O3977" s="52"/>
      <c r="P3977" s="52"/>
      <c r="Q3977" s="52"/>
      <c r="R3977" s="52"/>
      <c r="S3977" s="52"/>
      <c r="T3977" s="52"/>
      <c r="U3977" s="52"/>
      <c r="V3977" s="52"/>
      <c r="W3977" s="52"/>
      <c r="X3977" s="52"/>
      <c r="Y3977" s="194"/>
      <c r="Z3977" s="776"/>
      <c r="AA3977" s="190"/>
      <c r="AB3977" s="747">
        <f t="shared" si="248"/>
        <v>0</v>
      </c>
      <c r="AC3977" s="748">
        <f t="shared" si="249"/>
        <v>0</v>
      </c>
      <c r="AD3977" s="187"/>
      <c r="AE3977" s="186"/>
      <c r="AF3977" s="190"/>
      <c r="AG3977" s="747">
        <f t="shared" si="250"/>
        <v>0</v>
      </c>
      <c r="AH3977" s="748">
        <f t="shared" si="251"/>
        <v>0</v>
      </c>
      <c r="AI3977" s="187"/>
      <c r="AJ3977" s="52"/>
      <c r="AK3977" s="156" t="str">
        <f>IFERROR(VLOOKUP($A3977,'Liste planification'!$B$2:$C$105,2,FALSE),"")</f>
        <v/>
      </c>
      <c r="AL3977" s="27"/>
      <c r="AM3977" s="27"/>
    </row>
    <row r="3978" spans="1:39">
      <c r="A3978" s="158"/>
      <c r="B3978" s="159" t="str">
        <f>A3978&amp;"-"&amp;TEXT(COUNTIF($A$5:A3978,A3978),"000")</f>
        <v>-000</v>
      </c>
      <c r="C3978" s="52"/>
      <c r="D3978" s="27"/>
      <c r="E3978" s="28"/>
      <c r="F3978" s="27"/>
      <c r="G3978" s="27"/>
      <c r="H3978" s="52"/>
      <c r="I3978" s="380" t="str">
        <f>IFERROR(VLOOKUP($F3978,'Liste planification'!$V$2:$W$96,2,FALSE),"")</f>
        <v/>
      </c>
      <c r="J3978" s="27"/>
      <c r="K3978" s="27"/>
      <c r="L3978" s="27"/>
      <c r="M3978" s="52"/>
      <c r="N3978" s="52"/>
      <c r="O3978" s="52"/>
      <c r="P3978" s="52"/>
      <c r="Q3978" s="52"/>
      <c r="R3978" s="52"/>
      <c r="S3978" s="52"/>
      <c r="T3978" s="52"/>
      <c r="U3978" s="52"/>
      <c r="V3978" s="52"/>
      <c r="W3978" s="52"/>
      <c r="X3978" s="52"/>
      <c r="Y3978" s="194"/>
      <c r="Z3978" s="776"/>
      <c r="AA3978" s="190"/>
      <c r="AB3978" s="747">
        <f t="shared" si="248"/>
        <v>0</v>
      </c>
      <c r="AC3978" s="748">
        <f t="shared" si="249"/>
        <v>0</v>
      </c>
      <c r="AD3978" s="187"/>
      <c r="AE3978" s="186"/>
      <c r="AF3978" s="190"/>
      <c r="AG3978" s="747">
        <f t="shared" si="250"/>
        <v>0</v>
      </c>
      <c r="AH3978" s="748">
        <f t="shared" si="251"/>
        <v>0</v>
      </c>
      <c r="AI3978" s="187"/>
      <c r="AJ3978" s="52"/>
      <c r="AK3978" s="156" t="str">
        <f>IFERROR(VLOOKUP($A3978,'Liste planification'!$B$2:$C$105,2,FALSE),"")</f>
        <v/>
      </c>
      <c r="AL3978" s="27"/>
      <c r="AM3978" s="27"/>
    </row>
    <row r="3979" spans="1:39">
      <c r="A3979" s="158"/>
      <c r="B3979" s="159" t="str">
        <f>A3979&amp;"-"&amp;TEXT(COUNTIF($A$5:A3979,A3979),"000")</f>
        <v>-000</v>
      </c>
      <c r="C3979" s="52"/>
      <c r="D3979" s="27"/>
      <c r="E3979" s="28"/>
      <c r="F3979" s="27"/>
      <c r="G3979" s="27"/>
      <c r="H3979" s="52"/>
      <c r="I3979" s="380" t="str">
        <f>IFERROR(VLOOKUP($F3979,'Liste planification'!$V$2:$W$96,2,FALSE),"")</f>
        <v/>
      </c>
      <c r="J3979" s="27"/>
      <c r="K3979" s="27"/>
      <c r="L3979" s="27"/>
      <c r="M3979" s="52"/>
      <c r="N3979" s="52"/>
      <c r="O3979" s="52"/>
      <c r="P3979" s="52"/>
      <c r="Q3979" s="52"/>
      <c r="R3979" s="52"/>
      <c r="S3979" s="52"/>
      <c r="T3979" s="52"/>
      <c r="U3979" s="52"/>
      <c r="V3979" s="52"/>
      <c r="W3979" s="52"/>
      <c r="X3979" s="52"/>
      <c r="Y3979" s="194"/>
      <c r="Z3979" s="776"/>
      <c r="AA3979" s="190"/>
      <c r="AB3979" s="747">
        <f t="shared" si="248"/>
        <v>0</v>
      </c>
      <c r="AC3979" s="748">
        <f t="shared" si="249"/>
        <v>0</v>
      </c>
      <c r="AD3979" s="187"/>
      <c r="AE3979" s="186"/>
      <c r="AF3979" s="190"/>
      <c r="AG3979" s="747">
        <f t="shared" si="250"/>
        <v>0</v>
      </c>
      <c r="AH3979" s="748">
        <f t="shared" si="251"/>
        <v>0</v>
      </c>
      <c r="AI3979" s="187"/>
      <c r="AJ3979" s="52"/>
      <c r="AK3979" s="156" t="str">
        <f>IFERROR(VLOOKUP($A3979,'Liste planification'!$B$2:$C$105,2,FALSE),"")</f>
        <v/>
      </c>
      <c r="AL3979" s="27"/>
      <c r="AM3979" s="27"/>
    </row>
    <row r="3980" spans="1:39">
      <c r="A3980" s="158"/>
      <c r="B3980" s="159" t="str">
        <f>A3980&amp;"-"&amp;TEXT(COUNTIF($A$5:A3980,A3980),"000")</f>
        <v>-000</v>
      </c>
      <c r="C3980" s="52"/>
      <c r="D3980" s="27"/>
      <c r="E3980" s="28"/>
      <c r="F3980" s="27"/>
      <c r="G3980" s="27"/>
      <c r="H3980" s="52"/>
      <c r="I3980" s="380" t="str">
        <f>IFERROR(VLOOKUP($F3980,'Liste planification'!$V$2:$W$96,2,FALSE),"")</f>
        <v/>
      </c>
      <c r="J3980" s="27"/>
      <c r="K3980" s="27"/>
      <c r="L3980" s="27"/>
      <c r="M3980" s="52"/>
      <c r="N3980" s="52"/>
      <c r="O3980" s="52"/>
      <c r="P3980" s="52"/>
      <c r="Q3980" s="52"/>
      <c r="R3980" s="52"/>
      <c r="S3980" s="52"/>
      <c r="T3980" s="52"/>
      <c r="U3980" s="52"/>
      <c r="V3980" s="52"/>
      <c r="W3980" s="52"/>
      <c r="X3980" s="52"/>
      <c r="Y3980" s="194"/>
      <c r="Z3980" s="776"/>
      <c r="AA3980" s="190"/>
      <c r="AB3980" s="747">
        <f t="shared" si="248"/>
        <v>0</v>
      </c>
      <c r="AC3980" s="748">
        <f t="shared" si="249"/>
        <v>0</v>
      </c>
      <c r="AD3980" s="187"/>
      <c r="AE3980" s="186"/>
      <c r="AF3980" s="190"/>
      <c r="AG3980" s="747">
        <f t="shared" si="250"/>
        <v>0</v>
      </c>
      <c r="AH3980" s="748">
        <f t="shared" si="251"/>
        <v>0</v>
      </c>
      <c r="AI3980" s="187"/>
      <c r="AJ3980" s="52"/>
      <c r="AK3980" s="156" t="str">
        <f>IFERROR(VLOOKUP($A3980,'Liste planification'!$B$2:$C$105,2,FALSE),"")</f>
        <v/>
      </c>
      <c r="AL3980" s="27"/>
      <c r="AM3980" s="27"/>
    </row>
    <row r="3981" spans="1:39">
      <c r="A3981" s="158"/>
      <c r="B3981" s="159" t="str">
        <f>A3981&amp;"-"&amp;TEXT(COUNTIF($A$5:A3981,A3981),"000")</f>
        <v>-000</v>
      </c>
      <c r="C3981" s="52"/>
      <c r="D3981" s="27"/>
      <c r="E3981" s="28"/>
      <c r="F3981" s="27"/>
      <c r="G3981" s="27"/>
      <c r="H3981" s="52"/>
      <c r="I3981" s="380" t="str">
        <f>IFERROR(VLOOKUP($F3981,'Liste planification'!$V$2:$W$96,2,FALSE),"")</f>
        <v/>
      </c>
      <c r="J3981" s="27"/>
      <c r="K3981" s="27"/>
      <c r="L3981" s="27"/>
      <c r="M3981" s="52"/>
      <c r="N3981" s="52"/>
      <c r="O3981" s="52"/>
      <c r="P3981" s="52"/>
      <c r="Q3981" s="52"/>
      <c r="R3981" s="52"/>
      <c r="S3981" s="52"/>
      <c r="T3981" s="52"/>
      <c r="U3981" s="52"/>
      <c r="V3981" s="52"/>
      <c r="W3981" s="52"/>
      <c r="X3981" s="52"/>
      <c r="Y3981" s="194"/>
      <c r="Z3981" s="776"/>
      <c r="AA3981" s="190"/>
      <c r="AB3981" s="747">
        <f t="shared" si="248"/>
        <v>0</v>
      </c>
      <c r="AC3981" s="748">
        <f t="shared" si="249"/>
        <v>0</v>
      </c>
      <c r="AD3981" s="187"/>
      <c r="AE3981" s="186"/>
      <c r="AF3981" s="190"/>
      <c r="AG3981" s="747">
        <f t="shared" si="250"/>
        <v>0</v>
      </c>
      <c r="AH3981" s="748">
        <f t="shared" si="251"/>
        <v>0</v>
      </c>
      <c r="AI3981" s="187"/>
      <c r="AJ3981" s="52"/>
      <c r="AK3981" s="156" t="str">
        <f>IFERROR(VLOOKUP($A3981,'Liste planification'!$B$2:$C$105,2,FALSE),"")</f>
        <v/>
      </c>
      <c r="AL3981" s="27"/>
      <c r="AM3981" s="27"/>
    </row>
    <row r="3982" spans="1:39">
      <c r="A3982" s="158"/>
      <c r="B3982" s="159" t="str">
        <f>A3982&amp;"-"&amp;TEXT(COUNTIF($A$5:A3982,A3982),"000")</f>
        <v>-000</v>
      </c>
      <c r="C3982" s="52"/>
      <c r="D3982" s="27"/>
      <c r="E3982" s="28"/>
      <c r="F3982" s="27"/>
      <c r="G3982" s="27"/>
      <c r="H3982" s="52"/>
      <c r="I3982" s="380" t="str">
        <f>IFERROR(VLOOKUP($F3982,'Liste planification'!$V$2:$W$96,2,FALSE),"")</f>
        <v/>
      </c>
      <c r="J3982" s="27"/>
      <c r="K3982" s="27"/>
      <c r="L3982" s="27"/>
      <c r="M3982" s="52"/>
      <c r="N3982" s="52"/>
      <c r="O3982" s="52"/>
      <c r="P3982" s="52"/>
      <c r="Q3982" s="52"/>
      <c r="R3982" s="52"/>
      <c r="S3982" s="52"/>
      <c r="T3982" s="52"/>
      <c r="U3982" s="52"/>
      <c r="V3982" s="52"/>
      <c r="W3982" s="52"/>
      <c r="X3982" s="52"/>
      <c r="Y3982" s="194"/>
      <c r="Z3982" s="776"/>
      <c r="AA3982" s="190"/>
      <c r="AB3982" s="747">
        <f t="shared" si="248"/>
        <v>0</v>
      </c>
      <c r="AC3982" s="748">
        <f t="shared" si="249"/>
        <v>0</v>
      </c>
      <c r="AD3982" s="187"/>
      <c r="AE3982" s="186"/>
      <c r="AF3982" s="190"/>
      <c r="AG3982" s="747">
        <f t="shared" si="250"/>
        <v>0</v>
      </c>
      <c r="AH3982" s="748">
        <f t="shared" si="251"/>
        <v>0</v>
      </c>
      <c r="AI3982" s="187"/>
      <c r="AJ3982" s="52"/>
      <c r="AK3982" s="156" t="str">
        <f>IFERROR(VLOOKUP($A3982,'Liste planification'!$B$2:$C$105,2,FALSE),"")</f>
        <v/>
      </c>
      <c r="AL3982" s="27"/>
      <c r="AM3982" s="27"/>
    </row>
    <row r="3983" spans="1:39">
      <c r="A3983" s="158"/>
      <c r="B3983" s="159" t="str">
        <f>A3983&amp;"-"&amp;TEXT(COUNTIF($A$5:A3983,A3983),"000")</f>
        <v>-000</v>
      </c>
      <c r="C3983" s="52"/>
      <c r="D3983" s="27"/>
      <c r="E3983" s="28"/>
      <c r="F3983" s="27"/>
      <c r="G3983" s="27"/>
      <c r="H3983" s="52"/>
      <c r="I3983" s="380" t="str">
        <f>IFERROR(VLOOKUP($F3983,'Liste planification'!$V$2:$W$96,2,FALSE),"")</f>
        <v/>
      </c>
      <c r="J3983" s="27"/>
      <c r="K3983" s="27"/>
      <c r="L3983" s="27"/>
      <c r="M3983" s="52"/>
      <c r="N3983" s="52"/>
      <c r="O3983" s="52"/>
      <c r="P3983" s="52"/>
      <c r="Q3983" s="52"/>
      <c r="R3983" s="52"/>
      <c r="S3983" s="52"/>
      <c r="T3983" s="52"/>
      <c r="U3983" s="52"/>
      <c r="V3983" s="52"/>
      <c r="W3983" s="52"/>
      <c r="X3983" s="52"/>
      <c r="Y3983" s="194"/>
      <c r="Z3983" s="776"/>
      <c r="AA3983" s="190"/>
      <c r="AB3983" s="747">
        <f t="shared" si="248"/>
        <v>0</v>
      </c>
      <c r="AC3983" s="748">
        <f t="shared" si="249"/>
        <v>0</v>
      </c>
      <c r="AD3983" s="187"/>
      <c r="AE3983" s="186"/>
      <c r="AF3983" s="190"/>
      <c r="AG3983" s="747">
        <f t="shared" si="250"/>
        <v>0</v>
      </c>
      <c r="AH3983" s="748">
        <f t="shared" si="251"/>
        <v>0</v>
      </c>
      <c r="AI3983" s="187"/>
      <c r="AJ3983" s="52"/>
      <c r="AK3983" s="156" t="str">
        <f>IFERROR(VLOOKUP($A3983,'Liste planification'!$B$2:$C$105,2,FALSE),"")</f>
        <v/>
      </c>
      <c r="AL3983" s="27"/>
      <c r="AM3983" s="27"/>
    </row>
    <row r="3984" spans="1:39">
      <c r="A3984" s="158"/>
      <c r="B3984" s="159" t="str">
        <f>A3984&amp;"-"&amp;TEXT(COUNTIF($A$5:A3984,A3984),"000")</f>
        <v>-000</v>
      </c>
      <c r="C3984" s="52"/>
      <c r="D3984" s="27"/>
      <c r="E3984" s="28"/>
      <c r="F3984" s="27"/>
      <c r="G3984" s="27"/>
      <c r="H3984" s="52"/>
      <c r="I3984" s="380" t="str">
        <f>IFERROR(VLOOKUP($F3984,'Liste planification'!$V$2:$W$96,2,FALSE),"")</f>
        <v/>
      </c>
      <c r="J3984" s="27"/>
      <c r="K3984" s="27"/>
      <c r="L3984" s="27"/>
      <c r="M3984" s="52"/>
      <c r="N3984" s="52"/>
      <c r="O3984" s="52"/>
      <c r="P3984" s="52"/>
      <c r="Q3984" s="52"/>
      <c r="R3984" s="52"/>
      <c r="S3984" s="52"/>
      <c r="T3984" s="52"/>
      <c r="U3984" s="52"/>
      <c r="V3984" s="52"/>
      <c r="W3984" s="52"/>
      <c r="X3984" s="52"/>
      <c r="Y3984" s="194"/>
      <c r="Z3984" s="776"/>
      <c r="AA3984" s="190"/>
      <c r="AB3984" s="747">
        <f t="shared" si="248"/>
        <v>0</v>
      </c>
      <c r="AC3984" s="748">
        <f t="shared" si="249"/>
        <v>0</v>
      </c>
      <c r="AD3984" s="187"/>
      <c r="AE3984" s="186"/>
      <c r="AF3984" s="190"/>
      <c r="AG3984" s="747">
        <f t="shared" si="250"/>
        <v>0</v>
      </c>
      <c r="AH3984" s="748">
        <f t="shared" si="251"/>
        <v>0</v>
      </c>
      <c r="AI3984" s="187"/>
      <c r="AJ3984" s="52"/>
      <c r="AK3984" s="156" t="str">
        <f>IFERROR(VLOOKUP($A3984,'Liste planification'!$B$2:$C$105,2,FALSE),"")</f>
        <v/>
      </c>
      <c r="AL3984" s="27"/>
      <c r="AM3984" s="27"/>
    </row>
    <row r="3985" spans="1:39">
      <c r="A3985" s="158"/>
      <c r="B3985" s="159" t="str">
        <f>A3985&amp;"-"&amp;TEXT(COUNTIF($A$5:A3985,A3985),"000")</f>
        <v>-000</v>
      </c>
      <c r="C3985" s="52"/>
      <c r="D3985" s="27"/>
      <c r="E3985" s="28"/>
      <c r="F3985" s="27"/>
      <c r="G3985" s="27"/>
      <c r="H3985" s="52"/>
      <c r="I3985" s="380" t="str">
        <f>IFERROR(VLOOKUP($F3985,'Liste planification'!$V$2:$W$96,2,FALSE),"")</f>
        <v/>
      </c>
      <c r="J3985" s="27"/>
      <c r="K3985" s="27"/>
      <c r="L3985" s="27"/>
      <c r="M3985" s="52"/>
      <c r="N3985" s="52"/>
      <c r="O3985" s="52"/>
      <c r="P3985" s="52"/>
      <c r="Q3985" s="52"/>
      <c r="R3985" s="52"/>
      <c r="S3985" s="52"/>
      <c r="T3985" s="52"/>
      <c r="U3985" s="52"/>
      <c r="V3985" s="52"/>
      <c r="W3985" s="52"/>
      <c r="X3985" s="52"/>
      <c r="Y3985" s="194"/>
      <c r="Z3985" s="776"/>
      <c r="AA3985" s="190"/>
      <c r="AB3985" s="747">
        <f t="shared" si="248"/>
        <v>0</v>
      </c>
      <c r="AC3985" s="748">
        <f t="shared" si="249"/>
        <v>0</v>
      </c>
      <c r="AD3985" s="187"/>
      <c r="AE3985" s="186"/>
      <c r="AF3985" s="190"/>
      <c r="AG3985" s="747">
        <f t="shared" si="250"/>
        <v>0</v>
      </c>
      <c r="AH3985" s="748">
        <f t="shared" si="251"/>
        <v>0</v>
      </c>
      <c r="AI3985" s="187"/>
      <c r="AJ3985" s="52"/>
      <c r="AK3985" s="156" t="str">
        <f>IFERROR(VLOOKUP($A3985,'Liste planification'!$B$2:$C$105,2,FALSE),"")</f>
        <v/>
      </c>
      <c r="AL3985" s="27"/>
      <c r="AM3985" s="27"/>
    </row>
    <row r="3986" spans="1:39">
      <c r="A3986" s="158"/>
      <c r="B3986" s="159" t="str">
        <f>A3986&amp;"-"&amp;TEXT(COUNTIF($A$5:A3986,A3986),"000")</f>
        <v>-000</v>
      </c>
      <c r="C3986" s="52"/>
      <c r="D3986" s="27"/>
      <c r="E3986" s="28"/>
      <c r="F3986" s="27"/>
      <c r="G3986" s="27"/>
      <c r="H3986" s="52"/>
      <c r="I3986" s="380" t="str">
        <f>IFERROR(VLOOKUP($F3986,'Liste planification'!$V$2:$W$96,2,FALSE),"")</f>
        <v/>
      </c>
      <c r="J3986" s="27"/>
      <c r="K3986" s="27"/>
      <c r="L3986" s="27"/>
      <c r="M3986" s="52"/>
      <c r="N3986" s="52"/>
      <c r="O3986" s="52"/>
      <c r="P3986" s="52"/>
      <c r="Q3986" s="52"/>
      <c r="R3986" s="52"/>
      <c r="S3986" s="52"/>
      <c r="T3986" s="52"/>
      <c r="U3986" s="52"/>
      <c r="V3986" s="52"/>
      <c r="W3986" s="52"/>
      <c r="X3986" s="52"/>
      <c r="Y3986" s="194"/>
      <c r="Z3986" s="776"/>
      <c r="AA3986" s="190"/>
      <c r="AB3986" s="747">
        <f t="shared" si="248"/>
        <v>0</v>
      </c>
      <c r="AC3986" s="748">
        <f t="shared" si="249"/>
        <v>0</v>
      </c>
      <c r="AD3986" s="187"/>
      <c r="AE3986" s="186"/>
      <c r="AF3986" s="190"/>
      <c r="AG3986" s="747">
        <f t="shared" si="250"/>
        <v>0</v>
      </c>
      <c r="AH3986" s="748">
        <f t="shared" si="251"/>
        <v>0</v>
      </c>
      <c r="AI3986" s="187"/>
      <c r="AJ3986" s="52"/>
      <c r="AK3986" s="156" t="str">
        <f>IFERROR(VLOOKUP($A3986,'Liste planification'!$B$2:$C$105,2,FALSE),"")</f>
        <v/>
      </c>
      <c r="AL3986" s="27"/>
      <c r="AM3986" s="27"/>
    </row>
    <row r="3987" spans="1:39">
      <c r="A3987" s="158"/>
      <c r="B3987" s="159" t="str">
        <f>A3987&amp;"-"&amp;TEXT(COUNTIF($A$5:A3987,A3987),"000")</f>
        <v>-000</v>
      </c>
      <c r="C3987" s="52"/>
      <c r="D3987" s="27"/>
      <c r="E3987" s="28"/>
      <c r="F3987" s="27"/>
      <c r="G3987" s="27"/>
      <c r="H3987" s="52"/>
      <c r="I3987" s="380" t="str">
        <f>IFERROR(VLOOKUP($F3987,'Liste planification'!$V$2:$W$96,2,FALSE),"")</f>
        <v/>
      </c>
      <c r="J3987" s="27"/>
      <c r="K3987" s="27"/>
      <c r="L3987" s="27"/>
      <c r="M3987" s="52"/>
      <c r="N3987" s="52"/>
      <c r="O3987" s="52"/>
      <c r="P3987" s="52"/>
      <c r="Q3987" s="52"/>
      <c r="R3987" s="52"/>
      <c r="S3987" s="52"/>
      <c r="T3987" s="52"/>
      <c r="U3987" s="52"/>
      <c r="V3987" s="52"/>
      <c r="W3987" s="52"/>
      <c r="X3987" s="52"/>
      <c r="Y3987" s="194"/>
      <c r="Z3987" s="776"/>
      <c r="AA3987" s="190"/>
      <c r="AB3987" s="747">
        <f t="shared" si="248"/>
        <v>0</v>
      </c>
      <c r="AC3987" s="748">
        <f t="shared" si="249"/>
        <v>0</v>
      </c>
      <c r="AD3987" s="187"/>
      <c r="AE3987" s="186"/>
      <c r="AF3987" s="190"/>
      <c r="AG3987" s="747">
        <f t="shared" si="250"/>
        <v>0</v>
      </c>
      <c r="AH3987" s="748">
        <f t="shared" si="251"/>
        <v>0</v>
      </c>
      <c r="AI3987" s="187"/>
      <c r="AJ3987" s="52"/>
      <c r="AK3987" s="156" t="str">
        <f>IFERROR(VLOOKUP($A3987,'Liste planification'!$B$2:$C$105,2,FALSE),"")</f>
        <v/>
      </c>
      <c r="AL3987" s="27"/>
      <c r="AM3987" s="27"/>
    </row>
    <row r="3988" spans="1:39">
      <c r="A3988" s="158"/>
      <c r="B3988" s="159" t="str">
        <f>A3988&amp;"-"&amp;TEXT(COUNTIF($A$5:A3988,A3988),"000")</f>
        <v>-000</v>
      </c>
      <c r="C3988" s="52"/>
      <c r="D3988" s="27"/>
      <c r="E3988" s="28"/>
      <c r="F3988" s="27"/>
      <c r="G3988" s="27"/>
      <c r="H3988" s="52"/>
      <c r="I3988" s="380" t="str">
        <f>IFERROR(VLOOKUP($F3988,'Liste planification'!$V$2:$W$96,2,FALSE),"")</f>
        <v/>
      </c>
      <c r="J3988" s="27"/>
      <c r="K3988" s="27"/>
      <c r="L3988" s="27"/>
      <c r="M3988" s="52"/>
      <c r="N3988" s="52"/>
      <c r="O3988" s="52"/>
      <c r="P3988" s="52"/>
      <c r="Q3988" s="52"/>
      <c r="R3988" s="52"/>
      <c r="S3988" s="52"/>
      <c r="T3988" s="52"/>
      <c r="U3988" s="52"/>
      <c r="V3988" s="52"/>
      <c r="W3988" s="52"/>
      <c r="X3988" s="52"/>
      <c r="Y3988" s="194"/>
      <c r="Z3988" s="776"/>
      <c r="AA3988" s="190"/>
      <c r="AB3988" s="747">
        <f t="shared" si="248"/>
        <v>0</v>
      </c>
      <c r="AC3988" s="748">
        <f t="shared" si="249"/>
        <v>0</v>
      </c>
      <c r="AD3988" s="187"/>
      <c r="AE3988" s="186"/>
      <c r="AF3988" s="190"/>
      <c r="AG3988" s="747">
        <f t="shared" si="250"/>
        <v>0</v>
      </c>
      <c r="AH3988" s="748">
        <f t="shared" si="251"/>
        <v>0</v>
      </c>
      <c r="AI3988" s="187"/>
      <c r="AJ3988" s="52"/>
      <c r="AK3988" s="156" t="str">
        <f>IFERROR(VLOOKUP($A3988,'Liste planification'!$B$2:$C$105,2,FALSE),"")</f>
        <v/>
      </c>
      <c r="AL3988" s="27"/>
      <c r="AM3988" s="27"/>
    </row>
    <row r="3989" spans="1:39">
      <c r="A3989" s="158"/>
      <c r="B3989" s="159" t="str">
        <f>A3989&amp;"-"&amp;TEXT(COUNTIF($A$5:A3989,A3989),"000")</f>
        <v>-000</v>
      </c>
      <c r="C3989" s="52"/>
      <c r="D3989" s="27"/>
      <c r="E3989" s="28"/>
      <c r="F3989" s="27"/>
      <c r="G3989" s="27"/>
      <c r="H3989" s="52"/>
      <c r="I3989" s="380" t="str">
        <f>IFERROR(VLOOKUP($F3989,'Liste planification'!$V$2:$W$96,2,FALSE),"")</f>
        <v/>
      </c>
      <c r="J3989" s="27"/>
      <c r="K3989" s="27"/>
      <c r="L3989" s="27"/>
      <c r="M3989" s="52"/>
      <c r="N3989" s="52"/>
      <c r="O3989" s="52"/>
      <c r="P3989" s="52"/>
      <c r="Q3989" s="52"/>
      <c r="R3989" s="52"/>
      <c r="S3989" s="52"/>
      <c r="T3989" s="52"/>
      <c r="U3989" s="52"/>
      <c r="V3989" s="52"/>
      <c r="W3989" s="52"/>
      <c r="X3989" s="52"/>
      <c r="Y3989" s="194"/>
      <c r="Z3989" s="776"/>
      <c r="AA3989" s="190"/>
      <c r="AB3989" s="747">
        <f t="shared" si="248"/>
        <v>0</v>
      </c>
      <c r="AC3989" s="748">
        <f t="shared" si="249"/>
        <v>0</v>
      </c>
      <c r="AD3989" s="187"/>
      <c r="AE3989" s="186"/>
      <c r="AF3989" s="190"/>
      <c r="AG3989" s="747">
        <f t="shared" si="250"/>
        <v>0</v>
      </c>
      <c r="AH3989" s="748">
        <f t="shared" si="251"/>
        <v>0</v>
      </c>
      <c r="AI3989" s="187"/>
      <c r="AJ3989" s="52"/>
      <c r="AK3989" s="156" t="str">
        <f>IFERROR(VLOOKUP($A3989,'Liste planification'!$B$2:$C$105,2,FALSE),"")</f>
        <v/>
      </c>
      <c r="AL3989" s="27"/>
      <c r="AM3989" s="27"/>
    </row>
    <row r="3990" spans="1:39">
      <c r="A3990" s="158"/>
      <c r="B3990" s="159" t="str">
        <f>A3990&amp;"-"&amp;TEXT(COUNTIF($A$5:A3990,A3990),"000")</f>
        <v>-000</v>
      </c>
      <c r="C3990" s="52"/>
      <c r="D3990" s="27"/>
      <c r="E3990" s="28"/>
      <c r="F3990" s="27"/>
      <c r="G3990" s="27"/>
      <c r="H3990" s="52"/>
      <c r="I3990" s="380" t="str">
        <f>IFERROR(VLOOKUP($F3990,'Liste planification'!$V$2:$W$96,2,FALSE),"")</f>
        <v/>
      </c>
      <c r="J3990" s="27"/>
      <c r="K3990" s="27"/>
      <c r="L3990" s="27"/>
      <c r="M3990" s="52"/>
      <c r="N3990" s="52"/>
      <c r="O3990" s="52"/>
      <c r="P3990" s="52"/>
      <c r="Q3990" s="52"/>
      <c r="R3990" s="52"/>
      <c r="S3990" s="52"/>
      <c r="T3990" s="52"/>
      <c r="U3990" s="52"/>
      <c r="V3990" s="52"/>
      <c r="W3990" s="52"/>
      <c r="X3990" s="52"/>
      <c r="Y3990" s="194"/>
      <c r="Z3990" s="776"/>
      <c r="AA3990" s="190"/>
      <c r="AB3990" s="747">
        <f t="shared" si="248"/>
        <v>0</v>
      </c>
      <c r="AC3990" s="748">
        <f t="shared" si="249"/>
        <v>0</v>
      </c>
      <c r="AD3990" s="187"/>
      <c r="AE3990" s="186"/>
      <c r="AF3990" s="190"/>
      <c r="AG3990" s="747">
        <f t="shared" si="250"/>
        <v>0</v>
      </c>
      <c r="AH3990" s="748">
        <f t="shared" si="251"/>
        <v>0</v>
      </c>
      <c r="AI3990" s="187"/>
      <c r="AJ3990" s="52"/>
      <c r="AK3990" s="156" t="str">
        <f>IFERROR(VLOOKUP($A3990,'Liste planification'!$B$2:$C$105,2,FALSE),"")</f>
        <v/>
      </c>
      <c r="AL3990" s="27"/>
      <c r="AM3990" s="27"/>
    </row>
    <row r="3991" spans="1:39">
      <c r="A3991" s="158"/>
      <c r="B3991" s="159" t="str">
        <f>A3991&amp;"-"&amp;TEXT(COUNTIF($A$5:A3991,A3991),"000")</f>
        <v>-000</v>
      </c>
      <c r="C3991" s="52"/>
      <c r="D3991" s="27"/>
      <c r="E3991" s="28"/>
      <c r="F3991" s="27"/>
      <c r="G3991" s="27"/>
      <c r="H3991" s="52"/>
      <c r="I3991" s="380" t="str">
        <f>IFERROR(VLOOKUP($F3991,'Liste planification'!$V$2:$W$96,2,FALSE),"")</f>
        <v/>
      </c>
      <c r="J3991" s="27"/>
      <c r="K3991" s="27"/>
      <c r="L3991" s="27"/>
      <c r="M3991" s="52"/>
      <c r="N3991" s="52"/>
      <c r="O3991" s="52"/>
      <c r="P3991" s="52"/>
      <c r="Q3991" s="52"/>
      <c r="R3991" s="52"/>
      <c r="S3991" s="52"/>
      <c r="T3991" s="52"/>
      <c r="U3991" s="52"/>
      <c r="V3991" s="52"/>
      <c r="W3991" s="52"/>
      <c r="X3991" s="52"/>
      <c r="Y3991" s="194"/>
      <c r="Z3991" s="776"/>
      <c r="AA3991" s="190"/>
      <c r="AB3991" s="747">
        <f t="shared" si="248"/>
        <v>0</v>
      </c>
      <c r="AC3991" s="748">
        <f t="shared" si="249"/>
        <v>0</v>
      </c>
      <c r="AD3991" s="187"/>
      <c r="AE3991" s="186"/>
      <c r="AF3991" s="190"/>
      <c r="AG3991" s="747">
        <f t="shared" si="250"/>
        <v>0</v>
      </c>
      <c r="AH3991" s="748">
        <f t="shared" si="251"/>
        <v>0</v>
      </c>
      <c r="AI3991" s="187"/>
      <c r="AJ3991" s="52"/>
      <c r="AK3991" s="156" t="str">
        <f>IFERROR(VLOOKUP($A3991,'Liste planification'!$B$2:$C$105,2,FALSE),"")</f>
        <v/>
      </c>
      <c r="AL3991" s="27"/>
      <c r="AM3991" s="27"/>
    </row>
    <row r="3992" spans="1:39">
      <c r="A3992" s="158"/>
      <c r="B3992" s="159" t="str">
        <f>A3992&amp;"-"&amp;TEXT(COUNTIF($A$5:A3992,A3992),"000")</f>
        <v>-000</v>
      </c>
      <c r="C3992" s="52"/>
      <c r="D3992" s="27"/>
      <c r="E3992" s="28"/>
      <c r="F3992" s="27"/>
      <c r="G3992" s="27"/>
      <c r="H3992" s="52"/>
      <c r="I3992" s="380" t="str">
        <f>IFERROR(VLOOKUP($F3992,'Liste planification'!$V$2:$W$96,2,FALSE),"")</f>
        <v/>
      </c>
      <c r="J3992" s="27"/>
      <c r="K3992" s="27"/>
      <c r="L3992" s="27"/>
      <c r="M3992" s="52"/>
      <c r="N3992" s="52"/>
      <c r="O3992" s="52"/>
      <c r="P3992" s="52"/>
      <c r="Q3992" s="52"/>
      <c r="R3992" s="52"/>
      <c r="S3992" s="52"/>
      <c r="T3992" s="52"/>
      <c r="U3992" s="52"/>
      <c r="V3992" s="52"/>
      <c r="W3992" s="52"/>
      <c r="X3992" s="52"/>
      <c r="Y3992" s="194"/>
      <c r="Z3992" s="776"/>
      <c r="AA3992" s="190"/>
      <c r="AB3992" s="747">
        <f t="shared" si="248"/>
        <v>0</v>
      </c>
      <c r="AC3992" s="748">
        <f t="shared" si="249"/>
        <v>0</v>
      </c>
      <c r="AD3992" s="187"/>
      <c r="AE3992" s="186"/>
      <c r="AF3992" s="190"/>
      <c r="AG3992" s="747">
        <f t="shared" si="250"/>
        <v>0</v>
      </c>
      <c r="AH3992" s="748">
        <f t="shared" si="251"/>
        <v>0</v>
      </c>
      <c r="AI3992" s="187"/>
      <c r="AJ3992" s="52"/>
      <c r="AK3992" s="156" t="str">
        <f>IFERROR(VLOOKUP($A3992,'Liste planification'!$B$2:$C$105,2,FALSE),"")</f>
        <v/>
      </c>
      <c r="AL3992" s="27"/>
      <c r="AM3992" s="27"/>
    </row>
    <row r="3993" spans="1:39">
      <c r="A3993" s="158"/>
      <c r="B3993" s="159" t="str">
        <f>A3993&amp;"-"&amp;TEXT(COUNTIF($A$5:A3993,A3993),"000")</f>
        <v>-000</v>
      </c>
      <c r="C3993" s="52"/>
      <c r="D3993" s="27"/>
      <c r="E3993" s="28"/>
      <c r="F3993" s="27"/>
      <c r="G3993" s="27"/>
      <c r="H3993" s="52"/>
      <c r="I3993" s="380" t="str">
        <f>IFERROR(VLOOKUP($F3993,'Liste planification'!$V$2:$W$96,2,FALSE),"")</f>
        <v/>
      </c>
      <c r="J3993" s="27"/>
      <c r="K3993" s="27"/>
      <c r="L3993" s="27"/>
      <c r="M3993" s="52"/>
      <c r="N3993" s="52"/>
      <c r="O3993" s="52"/>
      <c r="P3993" s="52"/>
      <c r="Q3993" s="52"/>
      <c r="R3993" s="52"/>
      <c r="S3993" s="52"/>
      <c r="T3993" s="52"/>
      <c r="U3993" s="52"/>
      <c r="V3993" s="52"/>
      <c r="W3993" s="52"/>
      <c r="X3993" s="52"/>
      <c r="Y3993" s="194"/>
      <c r="Z3993" s="776"/>
      <c r="AA3993" s="190"/>
      <c r="AB3993" s="747">
        <f t="shared" si="248"/>
        <v>0</v>
      </c>
      <c r="AC3993" s="748">
        <f t="shared" si="249"/>
        <v>0</v>
      </c>
      <c r="AD3993" s="187"/>
      <c r="AE3993" s="186"/>
      <c r="AF3993" s="190"/>
      <c r="AG3993" s="747">
        <f t="shared" si="250"/>
        <v>0</v>
      </c>
      <c r="AH3993" s="748">
        <f t="shared" si="251"/>
        <v>0</v>
      </c>
      <c r="AI3993" s="187"/>
      <c r="AJ3993" s="52"/>
      <c r="AK3993" s="156" t="str">
        <f>IFERROR(VLOOKUP($A3993,'Liste planification'!$B$2:$C$105,2,FALSE),"")</f>
        <v/>
      </c>
      <c r="AL3993" s="27"/>
      <c r="AM3993" s="27"/>
    </row>
    <row r="3994" spans="1:39">
      <c r="A3994" s="158"/>
      <c r="B3994" s="159" t="str">
        <f>A3994&amp;"-"&amp;TEXT(COUNTIF($A$5:A3994,A3994),"000")</f>
        <v>-000</v>
      </c>
      <c r="C3994" s="52"/>
      <c r="D3994" s="27"/>
      <c r="E3994" s="28"/>
      <c r="F3994" s="27"/>
      <c r="G3994" s="27"/>
      <c r="H3994" s="52"/>
      <c r="I3994" s="380" t="str">
        <f>IFERROR(VLOOKUP($F3994,'Liste planification'!$V$2:$W$96,2,FALSE),"")</f>
        <v/>
      </c>
      <c r="J3994" s="27"/>
      <c r="K3994" s="27"/>
      <c r="L3994" s="27"/>
      <c r="M3994" s="52"/>
      <c r="N3994" s="52"/>
      <c r="O3994" s="52"/>
      <c r="P3994" s="52"/>
      <c r="Q3994" s="52"/>
      <c r="R3994" s="52"/>
      <c r="S3994" s="52"/>
      <c r="T3994" s="52"/>
      <c r="U3994" s="52"/>
      <c r="V3994" s="52"/>
      <c r="W3994" s="52"/>
      <c r="X3994" s="52"/>
      <c r="Y3994" s="194"/>
      <c r="Z3994" s="776"/>
      <c r="AA3994" s="190"/>
      <c r="AB3994" s="747">
        <f t="shared" si="248"/>
        <v>0</v>
      </c>
      <c r="AC3994" s="748">
        <f t="shared" si="249"/>
        <v>0</v>
      </c>
      <c r="AD3994" s="187"/>
      <c r="AE3994" s="186"/>
      <c r="AF3994" s="190"/>
      <c r="AG3994" s="747">
        <f t="shared" si="250"/>
        <v>0</v>
      </c>
      <c r="AH3994" s="748">
        <f t="shared" si="251"/>
        <v>0</v>
      </c>
      <c r="AI3994" s="187"/>
      <c r="AJ3994" s="52"/>
      <c r="AK3994" s="156" t="str">
        <f>IFERROR(VLOOKUP($A3994,'Liste planification'!$B$2:$C$105,2,FALSE),"")</f>
        <v/>
      </c>
      <c r="AL3994" s="27"/>
      <c r="AM3994" s="27"/>
    </row>
    <row r="3995" spans="1:39">
      <c r="A3995" s="158"/>
      <c r="B3995" s="159" t="str">
        <f>A3995&amp;"-"&amp;TEXT(COUNTIF($A$5:A3995,A3995),"000")</f>
        <v>-000</v>
      </c>
      <c r="C3995" s="52"/>
      <c r="D3995" s="27"/>
      <c r="E3995" s="28"/>
      <c r="F3995" s="27"/>
      <c r="G3995" s="27"/>
      <c r="H3995" s="52"/>
      <c r="I3995" s="380" t="str">
        <f>IFERROR(VLOOKUP($F3995,'Liste planification'!$V$2:$W$96,2,FALSE),"")</f>
        <v/>
      </c>
      <c r="J3995" s="27"/>
      <c r="K3995" s="27"/>
      <c r="L3995" s="27"/>
      <c r="M3995" s="52"/>
      <c r="N3995" s="52"/>
      <c r="O3995" s="52"/>
      <c r="P3995" s="52"/>
      <c r="Q3995" s="52"/>
      <c r="R3995" s="52"/>
      <c r="S3995" s="52"/>
      <c r="T3995" s="52"/>
      <c r="U3995" s="52"/>
      <c r="V3995" s="52"/>
      <c r="W3995" s="52"/>
      <c r="X3995" s="52"/>
      <c r="Y3995" s="194"/>
      <c r="Z3995" s="776"/>
      <c r="AA3995" s="190"/>
      <c r="AB3995" s="747">
        <f t="shared" si="248"/>
        <v>0</v>
      </c>
      <c r="AC3995" s="748">
        <f t="shared" si="249"/>
        <v>0</v>
      </c>
      <c r="AD3995" s="187"/>
      <c r="AE3995" s="186"/>
      <c r="AF3995" s="190"/>
      <c r="AG3995" s="747">
        <f t="shared" si="250"/>
        <v>0</v>
      </c>
      <c r="AH3995" s="748">
        <f t="shared" si="251"/>
        <v>0</v>
      </c>
      <c r="AI3995" s="187"/>
      <c r="AJ3995" s="52"/>
      <c r="AK3995" s="156" t="str">
        <f>IFERROR(VLOOKUP($A3995,'Liste planification'!$B$2:$C$105,2,FALSE),"")</f>
        <v/>
      </c>
      <c r="AL3995" s="27"/>
      <c r="AM3995" s="27"/>
    </row>
    <row r="3996" spans="1:39">
      <c r="A3996" s="158"/>
      <c r="B3996" s="159" t="str">
        <f>A3996&amp;"-"&amp;TEXT(COUNTIF($A$5:A3996,A3996),"000")</f>
        <v>-000</v>
      </c>
      <c r="C3996" s="52"/>
      <c r="D3996" s="27"/>
      <c r="E3996" s="28"/>
      <c r="F3996" s="27"/>
      <c r="G3996" s="27"/>
      <c r="H3996" s="52"/>
      <c r="I3996" s="380" t="str">
        <f>IFERROR(VLOOKUP($F3996,'Liste planification'!$V$2:$W$96,2,FALSE),"")</f>
        <v/>
      </c>
      <c r="J3996" s="27"/>
      <c r="K3996" s="27"/>
      <c r="L3996" s="27"/>
      <c r="M3996" s="52"/>
      <c r="N3996" s="52"/>
      <c r="O3996" s="52"/>
      <c r="P3996" s="52"/>
      <c r="Q3996" s="52"/>
      <c r="R3996" s="52"/>
      <c r="S3996" s="52"/>
      <c r="T3996" s="52"/>
      <c r="U3996" s="52"/>
      <c r="V3996" s="52"/>
      <c r="W3996" s="52"/>
      <c r="X3996" s="52"/>
      <c r="Y3996" s="194"/>
      <c r="Z3996" s="776"/>
      <c r="AA3996" s="190"/>
      <c r="AB3996" s="747">
        <f t="shared" si="248"/>
        <v>0</v>
      </c>
      <c r="AC3996" s="748">
        <f t="shared" si="249"/>
        <v>0</v>
      </c>
      <c r="AD3996" s="187"/>
      <c r="AE3996" s="186"/>
      <c r="AF3996" s="190"/>
      <c r="AG3996" s="747">
        <f t="shared" si="250"/>
        <v>0</v>
      </c>
      <c r="AH3996" s="748">
        <f t="shared" si="251"/>
        <v>0</v>
      </c>
      <c r="AI3996" s="187"/>
      <c r="AJ3996" s="52"/>
      <c r="AK3996" s="156" t="str">
        <f>IFERROR(VLOOKUP($A3996,'Liste planification'!$B$2:$C$105,2,FALSE),"")</f>
        <v/>
      </c>
      <c r="AL3996" s="27"/>
      <c r="AM3996" s="27"/>
    </row>
    <row r="3997" spans="1:39">
      <c r="A3997" s="158"/>
      <c r="B3997" s="159" t="str">
        <f>A3997&amp;"-"&amp;TEXT(COUNTIF($A$5:A3997,A3997),"000")</f>
        <v>-000</v>
      </c>
      <c r="C3997" s="52"/>
      <c r="D3997" s="27"/>
      <c r="E3997" s="28"/>
      <c r="F3997" s="27"/>
      <c r="G3997" s="27"/>
      <c r="H3997" s="52"/>
      <c r="I3997" s="380" t="str">
        <f>IFERROR(VLOOKUP($F3997,'Liste planification'!$V$2:$W$96,2,FALSE),"")</f>
        <v/>
      </c>
      <c r="J3997" s="27"/>
      <c r="K3997" s="27"/>
      <c r="L3997" s="27"/>
      <c r="M3997" s="52"/>
      <c r="N3997" s="52"/>
      <c r="O3997" s="52"/>
      <c r="P3997" s="52"/>
      <c r="Q3997" s="52"/>
      <c r="R3997" s="52"/>
      <c r="S3997" s="52"/>
      <c r="T3997" s="52"/>
      <c r="U3997" s="52"/>
      <c r="V3997" s="52"/>
      <c r="W3997" s="52"/>
      <c r="X3997" s="52"/>
      <c r="Y3997" s="194"/>
      <c r="Z3997" s="776"/>
      <c r="AA3997" s="190"/>
      <c r="AB3997" s="747">
        <f t="shared" si="248"/>
        <v>0</v>
      </c>
      <c r="AC3997" s="748">
        <f t="shared" si="249"/>
        <v>0</v>
      </c>
      <c r="AD3997" s="187"/>
      <c r="AE3997" s="186"/>
      <c r="AF3997" s="190"/>
      <c r="AG3997" s="747">
        <f t="shared" si="250"/>
        <v>0</v>
      </c>
      <c r="AH3997" s="748">
        <f t="shared" si="251"/>
        <v>0</v>
      </c>
      <c r="AI3997" s="187"/>
      <c r="AJ3997" s="52"/>
      <c r="AK3997" s="156" t="str">
        <f>IFERROR(VLOOKUP($A3997,'Liste planification'!$B$2:$C$105,2,FALSE),"")</f>
        <v/>
      </c>
      <c r="AL3997" s="27"/>
      <c r="AM3997" s="27"/>
    </row>
    <row r="3998" spans="1:39">
      <c r="A3998" s="158"/>
      <c r="B3998" s="159" t="str">
        <f>A3998&amp;"-"&amp;TEXT(COUNTIF($A$5:A3998,A3998),"000")</f>
        <v>-000</v>
      </c>
      <c r="C3998" s="52"/>
      <c r="D3998" s="27"/>
      <c r="E3998" s="28"/>
      <c r="F3998" s="27"/>
      <c r="G3998" s="27"/>
      <c r="H3998" s="52"/>
      <c r="I3998" s="380" t="str">
        <f>IFERROR(VLOOKUP($F3998,'Liste planification'!$V$2:$W$96,2,FALSE),"")</f>
        <v/>
      </c>
      <c r="J3998" s="27"/>
      <c r="K3998" s="27"/>
      <c r="L3998" s="27"/>
      <c r="M3998" s="52"/>
      <c r="N3998" s="52"/>
      <c r="O3998" s="52"/>
      <c r="P3998" s="52"/>
      <c r="Q3998" s="52"/>
      <c r="R3998" s="52"/>
      <c r="S3998" s="52"/>
      <c r="T3998" s="52"/>
      <c r="U3998" s="52"/>
      <c r="V3998" s="52"/>
      <c r="W3998" s="52"/>
      <c r="X3998" s="52"/>
      <c r="Y3998" s="194"/>
      <c r="Z3998" s="776"/>
      <c r="AA3998" s="190"/>
      <c r="AB3998" s="747">
        <f t="shared" si="248"/>
        <v>0</v>
      </c>
      <c r="AC3998" s="748">
        <f t="shared" si="249"/>
        <v>0</v>
      </c>
      <c r="AD3998" s="187"/>
      <c r="AE3998" s="186"/>
      <c r="AF3998" s="190"/>
      <c r="AG3998" s="747">
        <f t="shared" si="250"/>
        <v>0</v>
      </c>
      <c r="AH3998" s="748">
        <f t="shared" si="251"/>
        <v>0</v>
      </c>
      <c r="AI3998" s="187"/>
      <c r="AJ3998" s="52"/>
      <c r="AK3998" s="156" t="str">
        <f>IFERROR(VLOOKUP($A3998,'Liste planification'!$B$2:$C$105,2,FALSE),"")</f>
        <v/>
      </c>
      <c r="AL3998" s="27"/>
      <c r="AM3998" s="27"/>
    </row>
    <row r="3999" spans="1:39">
      <c r="A3999" s="158"/>
      <c r="B3999" s="159" t="str">
        <f>A3999&amp;"-"&amp;TEXT(COUNTIF($A$5:A3999,A3999),"000")</f>
        <v>-000</v>
      </c>
      <c r="C3999" s="52"/>
      <c r="D3999" s="27"/>
      <c r="E3999" s="28"/>
      <c r="F3999" s="27"/>
      <c r="G3999" s="27"/>
      <c r="H3999" s="52"/>
      <c r="I3999" s="380" t="str">
        <f>IFERROR(VLOOKUP($F3999,'Liste planification'!$V$2:$W$96,2,FALSE),"")</f>
        <v/>
      </c>
      <c r="J3999" s="27"/>
      <c r="K3999" s="27"/>
      <c r="L3999" s="27"/>
      <c r="M3999" s="52"/>
      <c r="N3999" s="52"/>
      <c r="O3999" s="52"/>
      <c r="P3999" s="52"/>
      <c r="Q3999" s="52"/>
      <c r="R3999" s="52"/>
      <c r="S3999" s="52"/>
      <c r="T3999" s="52"/>
      <c r="U3999" s="52"/>
      <c r="V3999" s="52"/>
      <c r="W3999" s="52"/>
      <c r="X3999" s="52"/>
      <c r="Y3999" s="194"/>
      <c r="Z3999" s="776"/>
      <c r="AA3999" s="190"/>
      <c r="AB3999" s="747">
        <f t="shared" si="248"/>
        <v>0</v>
      </c>
      <c r="AC3999" s="748">
        <f t="shared" si="249"/>
        <v>0</v>
      </c>
      <c r="AD3999" s="187"/>
      <c r="AE3999" s="186"/>
      <c r="AF3999" s="190"/>
      <c r="AG3999" s="747">
        <f t="shared" si="250"/>
        <v>0</v>
      </c>
      <c r="AH3999" s="748">
        <f t="shared" si="251"/>
        <v>0</v>
      </c>
      <c r="AI3999" s="187"/>
      <c r="AJ3999" s="52"/>
      <c r="AK3999" s="156" t="str">
        <f>IFERROR(VLOOKUP($A3999,'Liste planification'!$B$2:$C$105,2,FALSE),"")</f>
        <v/>
      </c>
      <c r="AL3999" s="27"/>
      <c r="AM3999" s="27"/>
    </row>
    <row r="4000" spans="1:39">
      <c r="A4000" s="158"/>
      <c r="B4000" s="159" t="str">
        <f>A4000&amp;"-"&amp;TEXT(COUNTIF($A$5:A4000,A4000),"000")</f>
        <v>-000</v>
      </c>
      <c r="C4000" s="52"/>
      <c r="D4000" s="27"/>
      <c r="E4000" s="28"/>
      <c r="F4000" s="27"/>
      <c r="G4000" s="27"/>
      <c r="H4000" s="52"/>
      <c r="I4000" s="380" t="str">
        <f>IFERROR(VLOOKUP($F4000,'Liste planification'!$V$2:$W$96,2,FALSE),"")</f>
        <v/>
      </c>
      <c r="J4000" s="27"/>
      <c r="K4000" s="27"/>
      <c r="L4000" s="27"/>
      <c r="M4000" s="52"/>
      <c r="N4000" s="52"/>
      <c r="O4000" s="52"/>
      <c r="P4000" s="52"/>
      <c r="Q4000" s="52"/>
      <c r="R4000" s="52"/>
      <c r="S4000" s="52"/>
      <c r="T4000" s="52"/>
      <c r="U4000" s="52"/>
      <c r="V4000" s="52"/>
      <c r="W4000" s="52"/>
      <c r="X4000" s="52"/>
      <c r="Y4000" s="194"/>
      <c r="Z4000" s="776"/>
      <c r="AA4000" s="190"/>
      <c r="AB4000" s="747">
        <f t="shared" si="248"/>
        <v>0</v>
      </c>
      <c r="AC4000" s="748">
        <f t="shared" si="249"/>
        <v>0</v>
      </c>
      <c r="AD4000" s="187"/>
      <c r="AE4000" s="186"/>
      <c r="AF4000" s="190"/>
      <c r="AG4000" s="747">
        <f t="shared" si="250"/>
        <v>0</v>
      </c>
      <c r="AH4000" s="748">
        <f t="shared" si="251"/>
        <v>0</v>
      </c>
      <c r="AI4000" s="187"/>
      <c r="AJ4000" s="52"/>
      <c r="AK4000" s="156" t="str">
        <f>IFERROR(VLOOKUP($A4000,'Liste planification'!$B$2:$C$105,2,FALSE),"")</f>
        <v/>
      </c>
      <c r="AL4000" s="27"/>
      <c r="AM4000" s="27"/>
    </row>
    <row r="4001" spans="1:39">
      <c r="A4001" s="158"/>
      <c r="B4001" s="159" t="str">
        <f>A4001&amp;"-"&amp;TEXT(COUNTIF($A$5:A4001,A4001),"000")</f>
        <v>-000</v>
      </c>
      <c r="C4001" s="52"/>
      <c r="D4001" s="27"/>
      <c r="E4001" s="28"/>
      <c r="F4001" s="27"/>
      <c r="G4001" s="27"/>
      <c r="H4001" s="52"/>
      <c r="I4001" s="380" t="str">
        <f>IFERROR(VLOOKUP($F4001,'Liste planification'!$V$2:$W$96,2,FALSE),"")</f>
        <v/>
      </c>
      <c r="J4001" s="27"/>
      <c r="K4001" s="27"/>
      <c r="L4001" s="27"/>
      <c r="M4001" s="52"/>
      <c r="N4001" s="52"/>
      <c r="O4001" s="52"/>
      <c r="P4001" s="52"/>
      <c r="Q4001" s="52"/>
      <c r="R4001" s="52"/>
      <c r="S4001" s="52"/>
      <c r="T4001" s="52"/>
      <c r="U4001" s="52"/>
      <c r="V4001" s="52"/>
      <c r="W4001" s="52"/>
      <c r="X4001" s="52"/>
      <c r="Y4001" s="194"/>
      <c r="Z4001" s="776"/>
      <c r="AA4001" s="190"/>
      <c r="AB4001" s="747">
        <f t="shared" si="248"/>
        <v>0</v>
      </c>
      <c r="AC4001" s="748">
        <f t="shared" si="249"/>
        <v>0</v>
      </c>
      <c r="AD4001" s="187"/>
      <c r="AE4001" s="186"/>
      <c r="AF4001" s="190"/>
      <c r="AG4001" s="747">
        <f t="shared" si="250"/>
        <v>0</v>
      </c>
      <c r="AH4001" s="748">
        <f t="shared" si="251"/>
        <v>0</v>
      </c>
      <c r="AI4001" s="187"/>
      <c r="AJ4001" s="52"/>
      <c r="AK4001" s="156" t="str">
        <f>IFERROR(VLOOKUP($A4001,'Liste planification'!$B$2:$C$105,2,FALSE),"")</f>
        <v/>
      </c>
      <c r="AL4001" s="27"/>
      <c r="AM4001" s="27"/>
    </row>
    <row r="4002" spans="1:39">
      <c r="A4002" s="158"/>
      <c r="B4002" s="159" t="str">
        <f>A4002&amp;"-"&amp;TEXT(COUNTIF($A$5:A4002,A4002),"000")</f>
        <v>-000</v>
      </c>
      <c r="C4002" s="52"/>
      <c r="D4002" s="27"/>
      <c r="E4002" s="28"/>
      <c r="F4002" s="27"/>
      <c r="G4002" s="27"/>
      <c r="H4002" s="52"/>
      <c r="I4002" s="380" t="str">
        <f>IFERROR(VLOOKUP($F4002,'Liste planification'!$V$2:$W$96,2,FALSE),"")</f>
        <v/>
      </c>
      <c r="J4002" s="27"/>
      <c r="K4002" s="27"/>
      <c r="L4002" s="27"/>
      <c r="M4002" s="52"/>
      <c r="N4002" s="52"/>
      <c r="O4002" s="52"/>
      <c r="P4002" s="52"/>
      <c r="Q4002" s="52"/>
      <c r="R4002" s="52"/>
      <c r="S4002" s="52"/>
      <c r="T4002" s="52"/>
      <c r="U4002" s="52"/>
      <c r="V4002" s="52"/>
      <c r="W4002" s="52"/>
      <c r="X4002" s="52"/>
      <c r="Y4002" s="194"/>
      <c r="Z4002" s="776"/>
      <c r="AA4002" s="190"/>
      <c r="AB4002" s="747">
        <f t="shared" si="248"/>
        <v>0</v>
      </c>
      <c r="AC4002" s="748">
        <f t="shared" si="249"/>
        <v>0</v>
      </c>
      <c r="AD4002" s="187"/>
      <c r="AE4002" s="186"/>
      <c r="AF4002" s="190"/>
      <c r="AG4002" s="747">
        <f t="shared" si="250"/>
        <v>0</v>
      </c>
      <c r="AH4002" s="748">
        <f t="shared" si="251"/>
        <v>0</v>
      </c>
      <c r="AI4002" s="187"/>
      <c r="AJ4002" s="52"/>
      <c r="AK4002" s="156" t="str">
        <f>IFERROR(VLOOKUP($A4002,'Liste planification'!$B$2:$C$105,2,FALSE),"")</f>
        <v/>
      </c>
      <c r="AL4002" s="27"/>
      <c r="AM4002" s="27"/>
    </row>
    <row r="4003" spans="1:39">
      <c r="A4003" s="158"/>
      <c r="B4003" s="159" t="str">
        <f>A4003&amp;"-"&amp;TEXT(COUNTIF($A$5:A4003,A4003),"000")</f>
        <v>-000</v>
      </c>
      <c r="C4003" s="52"/>
      <c r="D4003" s="27"/>
      <c r="E4003" s="28"/>
      <c r="F4003" s="27"/>
      <c r="G4003" s="27"/>
      <c r="H4003" s="52"/>
      <c r="I4003" s="380" t="str">
        <f>IFERROR(VLOOKUP($F4003,'Liste planification'!$V$2:$W$96,2,FALSE),"")</f>
        <v/>
      </c>
      <c r="J4003" s="27"/>
      <c r="K4003" s="27"/>
      <c r="L4003" s="27"/>
      <c r="M4003" s="52"/>
      <c r="N4003" s="52"/>
      <c r="O4003" s="52"/>
      <c r="P4003" s="52"/>
      <c r="Q4003" s="52"/>
      <c r="R4003" s="52"/>
      <c r="S4003" s="52"/>
      <c r="T4003" s="52"/>
      <c r="U4003" s="52"/>
      <c r="V4003" s="52"/>
      <c r="W4003" s="52"/>
      <c r="X4003" s="52"/>
      <c r="Y4003" s="194"/>
      <c r="Z4003" s="776"/>
      <c r="AA4003" s="190"/>
      <c r="AB4003" s="747">
        <f t="shared" si="248"/>
        <v>0</v>
      </c>
      <c r="AC4003" s="748">
        <f t="shared" si="249"/>
        <v>0</v>
      </c>
      <c r="AD4003" s="187"/>
      <c r="AE4003" s="186"/>
      <c r="AF4003" s="190"/>
      <c r="AG4003" s="747">
        <f t="shared" si="250"/>
        <v>0</v>
      </c>
      <c r="AH4003" s="748">
        <f t="shared" si="251"/>
        <v>0</v>
      </c>
      <c r="AI4003" s="187"/>
      <c r="AJ4003" s="52"/>
      <c r="AK4003" s="156" t="str">
        <f>IFERROR(VLOOKUP($A4003,'Liste planification'!$B$2:$C$105,2,FALSE),"")</f>
        <v/>
      </c>
      <c r="AL4003" s="27"/>
      <c r="AM4003" s="27"/>
    </row>
    <row r="4004" spans="1:39">
      <c r="A4004" s="158"/>
      <c r="B4004" s="159" t="str">
        <f>A4004&amp;"-"&amp;TEXT(COUNTIF($A$5:A4004,A4004),"000")</f>
        <v>-000</v>
      </c>
      <c r="C4004" s="52"/>
      <c r="D4004" s="27"/>
      <c r="E4004" s="28"/>
      <c r="F4004" s="27"/>
      <c r="G4004" s="27"/>
      <c r="H4004" s="52"/>
      <c r="I4004" s="380" t="str">
        <f>IFERROR(VLOOKUP($F4004,'Liste planification'!$V$2:$W$96,2,FALSE),"")</f>
        <v/>
      </c>
      <c r="J4004" s="27"/>
      <c r="K4004" s="27"/>
      <c r="L4004" s="27"/>
      <c r="M4004" s="52"/>
      <c r="N4004" s="52"/>
      <c r="O4004" s="52"/>
      <c r="P4004" s="52"/>
      <c r="Q4004" s="52"/>
      <c r="R4004" s="52"/>
      <c r="S4004" s="52"/>
      <c r="T4004" s="52"/>
      <c r="U4004" s="52"/>
      <c r="V4004" s="52"/>
      <c r="W4004" s="52"/>
      <c r="X4004" s="52"/>
      <c r="Y4004" s="194"/>
      <c r="Z4004" s="776"/>
      <c r="AA4004" s="190"/>
      <c r="AB4004" s="747">
        <f t="shared" si="248"/>
        <v>0</v>
      </c>
      <c r="AC4004" s="748">
        <f t="shared" si="249"/>
        <v>0</v>
      </c>
      <c r="AD4004" s="187"/>
      <c r="AE4004" s="186"/>
      <c r="AF4004" s="190"/>
      <c r="AG4004" s="747">
        <f t="shared" si="250"/>
        <v>0</v>
      </c>
      <c r="AH4004" s="748">
        <f t="shared" si="251"/>
        <v>0</v>
      </c>
      <c r="AI4004" s="187"/>
      <c r="AJ4004" s="52"/>
      <c r="AK4004" s="156" t="str">
        <f>IFERROR(VLOOKUP($A4004,'Liste planification'!$B$2:$C$105,2,FALSE),"")</f>
        <v/>
      </c>
      <c r="AL4004" s="27"/>
      <c r="AM4004" s="27"/>
    </row>
    <row r="4005" spans="1:39">
      <c r="A4005" s="158"/>
      <c r="B4005" s="159" t="str">
        <f>A4005&amp;"-"&amp;TEXT(COUNTIF($A$5:A4005,A4005),"000")</f>
        <v>-000</v>
      </c>
      <c r="C4005" s="52"/>
      <c r="D4005" s="27"/>
      <c r="E4005" s="28"/>
      <c r="F4005" s="27"/>
      <c r="G4005" s="27"/>
      <c r="H4005" s="52"/>
      <c r="I4005" s="380" t="str">
        <f>IFERROR(VLOOKUP($F4005,'Liste planification'!$V$2:$W$96,2,FALSE),"")</f>
        <v/>
      </c>
      <c r="J4005" s="27"/>
      <c r="K4005" s="27"/>
      <c r="L4005" s="27"/>
      <c r="M4005" s="52"/>
      <c r="N4005" s="52"/>
      <c r="O4005" s="52"/>
      <c r="P4005" s="52"/>
      <c r="Q4005" s="52"/>
      <c r="R4005" s="52"/>
      <c r="S4005" s="52"/>
      <c r="T4005" s="52"/>
      <c r="U4005" s="52"/>
      <c r="V4005" s="52"/>
      <c r="W4005" s="52"/>
      <c r="X4005" s="52"/>
      <c r="Y4005" s="194"/>
      <c r="Z4005" s="776"/>
      <c r="AA4005" s="190"/>
      <c r="AB4005" s="747">
        <f t="shared" si="248"/>
        <v>0</v>
      </c>
      <c r="AC4005" s="748">
        <f t="shared" si="249"/>
        <v>0</v>
      </c>
      <c r="AD4005" s="187"/>
      <c r="AE4005" s="186"/>
      <c r="AF4005" s="190"/>
      <c r="AG4005" s="747">
        <f t="shared" si="250"/>
        <v>0</v>
      </c>
      <c r="AH4005" s="748">
        <f t="shared" si="251"/>
        <v>0</v>
      </c>
      <c r="AI4005" s="187"/>
      <c r="AJ4005" s="52"/>
      <c r="AK4005" s="156" t="str">
        <f>IFERROR(VLOOKUP($A4005,'Liste planification'!$B$2:$C$105,2,FALSE),"")</f>
        <v/>
      </c>
      <c r="AL4005" s="27"/>
      <c r="AM4005" s="27"/>
    </row>
    <row r="4006" spans="1:39">
      <c r="A4006" s="158"/>
      <c r="B4006" s="159" t="str">
        <f>A4006&amp;"-"&amp;TEXT(COUNTIF($A$5:A4006,A4006),"000")</f>
        <v>-000</v>
      </c>
      <c r="C4006" s="52"/>
      <c r="D4006" s="27"/>
      <c r="E4006" s="28"/>
      <c r="F4006" s="27"/>
      <c r="G4006" s="27"/>
      <c r="H4006" s="52"/>
      <c r="I4006" s="380" t="str">
        <f>IFERROR(VLOOKUP($F4006,'Liste planification'!$V$2:$W$96,2,FALSE),"")</f>
        <v/>
      </c>
      <c r="J4006" s="27"/>
      <c r="K4006" s="27"/>
      <c r="L4006" s="27"/>
      <c r="M4006" s="52"/>
      <c r="N4006" s="52"/>
      <c r="O4006" s="52"/>
      <c r="P4006" s="52"/>
      <c r="Q4006" s="52"/>
      <c r="R4006" s="52"/>
      <c r="S4006" s="52"/>
      <c r="T4006" s="52"/>
      <c r="U4006" s="52"/>
      <c r="V4006" s="52"/>
      <c r="W4006" s="52"/>
      <c r="X4006" s="52"/>
      <c r="Y4006" s="194"/>
      <c r="Z4006" s="776"/>
      <c r="AA4006" s="190"/>
      <c r="AB4006" s="747">
        <f t="shared" si="248"/>
        <v>0</v>
      </c>
      <c r="AC4006" s="748">
        <f t="shared" si="249"/>
        <v>0</v>
      </c>
      <c r="AD4006" s="187"/>
      <c r="AE4006" s="186"/>
      <c r="AF4006" s="190"/>
      <c r="AG4006" s="747">
        <f t="shared" si="250"/>
        <v>0</v>
      </c>
      <c r="AH4006" s="748">
        <f t="shared" si="251"/>
        <v>0</v>
      </c>
      <c r="AI4006" s="187"/>
      <c r="AJ4006" s="52"/>
      <c r="AK4006" s="156" t="str">
        <f>IFERROR(VLOOKUP($A4006,'Liste planification'!$B$2:$C$105,2,FALSE),"")</f>
        <v/>
      </c>
      <c r="AL4006" s="27"/>
      <c r="AM4006" s="27"/>
    </row>
    <row r="4007" spans="1:39">
      <c r="A4007" s="158"/>
      <c r="B4007" s="159" t="str">
        <f>A4007&amp;"-"&amp;TEXT(COUNTIF($A$5:A4007,A4007),"000")</f>
        <v>-000</v>
      </c>
      <c r="C4007" s="52"/>
      <c r="D4007" s="27"/>
      <c r="E4007" s="28"/>
      <c r="F4007" s="27"/>
      <c r="G4007" s="27"/>
      <c r="H4007" s="52"/>
      <c r="I4007" s="380" t="str">
        <f>IFERROR(VLOOKUP($F4007,'Liste planification'!$V$2:$W$96,2,FALSE),"")</f>
        <v/>
      </c>
      <c r="J4007" s="27"/>
      <c r="K4007" s="27"/>
      <c r="L4007" s="27"/>
      <c r="M4007" s="52"/>
      <c r="N4007" s="52"/>
      <c r="O4007" s="52"/>
      <c r="P4007" s="52"/>
      <c r="Q4007" s="52"/>
      <c r="R4007" s="52"/>
      <c r="S4007" s="52"/>
      <c r="T4007" s="52"/>
      <c r="U4007" s="52"/>
      <c r="V4007" s="52"/>
      <c r="W4007" s="52"/>
      <c r="X4007" s="52"/>
      <c r="Y4007" s="194"/>
      <c r="Z4007" s="776"/>
      <c r="AA4007" s="190"/>
      <c r="AB4007" s="747">
        <f t="shared" si="248"/>
        <v>0</v>
      </c>
      <c r="AC4007" s="748">
        <f t="shared" si="249"/>
        <v>0</v>
      </c>
      <c r="AD4007" s="187"/>
      <c r="AE4007" s="186"/>
      <c r="AF4007" s="190"/>
      <c r="AG4007" s="747">
        <f t="shared" si="250"/>
        <v>0</v>
      </c>
      <c r="AH4007" s="748">
        <f t="shared" si="251"/>
        <v>0</v>
      </c>
      <c r="AI4007" s="187"/>
      <c r="AJ4007" s="52"/>
      <c r="AK4007" s="156" t="str">
        <f>IFERROR(VLOOKUP($A4007,'Liste planification'!$B$2:$C$105,2,FALSE),"")</f>
        <v/>
      </c>
      <c r="AL4007" s="27"/>
      <c r="AM4007" s="27"/>
    </row>
    <row r="4008" spans="1:39">
      <c r="A4008" s="158"/>
      <c r="B4008" s="159" t="str">
        <f>A4008&amp;"-"&amp;TEXT(COUNTIF($A$5:A4008,A4008),"000")</f>
        <v>-000</v>
      </c>
      <c r="C4008" s="52"/>
      <c r="D4008" s="27"/>
      <c r="E4008" s="28"/>
      <c r="F4008" s="27"/>
      <c r="G4008" s="27"/>
      <c r="H4008" s="52"/>
      <c r="I4008" s="380" t="str">
        <f>IFERROR(VLOOKUP($F4008,'Liste planification'!$V$2:$W$96,2,FALSE),"")</f>
        <v/>
      </c>
      <c r="J4008" s="27"/>
      <c r="K4008" s="27"/>
      <c r="L4008" s="27"/>
      <c r="M4008" s="52"/>
      <c r="N4008" s="52"/>
      <c r="O4008" s="52"/>
      <c r="P4008" s="52"/>
      <c r="Q4008" s="52"/>
      <c r="R4008" s="52"/>
      <c r="S4008" s="52"/>
      <c r="T4008" s="52"/>
      <c r="U4008" s="52"/>
      <c r="V4008" s="52"/>
      <c r="W4008" s="52"/>
      <c r="X4008" s="52"/>
      <c r="Y4008" s="194"/>
      <c r="Z4008" s="776"/>
      <c r="AA4008" s="190"/>
      <c r="AB4008" s="747">
        <f t="shared" si="248"/>
        <v>0</v>
      </c>
      <c r="AC4008" s="748">
        <f t="shared" si="249"/>
        <v>0</v>
      </c>
      <c r="AD4008" s="187"/>
      <c r="AE4008" s="186"/>
      <c r="AF4008" s="190"/>
      <c r="AG4008" s="747">
        <f t="shared" si="250"/>
        <v>0</v>
      </c>
      <c r="AH4008" s="748">
        <f t="shared" si="251"/>
        <v>0</v>
      </c>
      <c r="AI4008" s="187"/>
      <c r="AJ4008" s="52"/>
      <c r="AK4008" s="156" t="str">
        <f>IFERROR(VLOOKUP($A4008,'Liste planification'!$B$2:$C$105,2,FALSE),"")</f>
        <v/>
      </c>
      <c r="AL4008" s="27"/>
      <c r="AM4008" s="27"/>
    </row>
    <row r="4009" spans="1:39">
      <c r="A4009" s="158"/>
      <c r="B4009" s="159" t="str">
        <f>A4009&amp;"-"&amp;TEXT(COUNTIF($A$5:A4009,A4009),"000")</f>
        <v>-000</v>
      </c>
      <c r="C4009" s="52"/>
      <c r="D4009" s="27"/>
      <c r="E4009" s="28"/>
      <c r="F4009" s="27"/>
      <c r="G4009" s="27"/>
      <c r="H4009" s="52"/>
      <c r="I4009" s="380" t="str">
        <f>IFERROR(VLOOKUP($F4009,'Liste planification'!$V$2:$W$96,2,FALSE),"")</f>
        <v/>
      </c>
      <c r="J4009" s="27"/>
      <c r="K4009" s="27"/>
      <c r="L4009" s="27"/>
      <c r="M4009" s="52"/>
      <c r="N4009" s="52"/>
      <c r="O4009" s="52"/>
      <c r="P4009" s="52"/>
      <c r="Q4009" s="52"/>
      <c r="R4009" s="52"/>
      <c r="S4009" s="52"/>
      <c r="T4009" s="52"/>
      <c r="U4009" s="52"/>
      <c r="V4009" s="52"/>
      <c r="W4009" s="52"/>
      <c r="X4009" s="52"/>
      <c r="Y4009" s="194"/>
      <c r="Z4009" s="776"/>
      <c r="AA4009" s="190"/>
      <c r="AB4009" s="747">
        <f t="shared" si="248"/>
        <v>0</v>
      </c>
      <c r="AC4009" s="748">
        <f t="shared" si="249"/>
        <v>0</v>
      </c>
      <c r="AD4009" s="187"/>
      <c r="AE4009" s="186"/>
      <c r="AF4009" s="190"/>
      <c r="AG4009" s="747">
        <f t="shared" si="250"/>
        <v>0</v>
      </c>
      <c r="AH4009" s="748">
        <f t="shared" si="251"/>
        <v>0</v>
      </c>
      <c r="AI4009" s="187"/>
      <c r="AJ4009" s="52"/>
      <c r="AK4009" s="156" t="str">
        <f>IFERROR(VLOOKUP($A4009,'Liste planification'!$B$2:$C$105,2,FALSE),"")</f>
        <v/>
      </c>
      <c r="AL4009" s="27"/>
      <c r="AM4009" s="27"/>
    </row>
    <row r="4010" spans="1:39">
      <c r="A4010" s="158"/>
      <c r="B4010" s="159" t="str">
        <f>A4010&amp;"-"&amp;TEXT(COUNTIF($A$5:A4010,A4010),"000")</f>
        <v>-000</v>
      </c>
      <c r="C4010" s="52"/>
      <c r="D4010" s="27"/>
      <c r="E4010" s="28"/>
      <c r="F4010" s="27"/>
      <c r="G4010" s="27"/>
      <c r="H4010" s="52"/>
      <c r="I4010" s="380" t="str">
        <f>IFERROR(VLOOKUP($F4010,'Liste planification'!$V$2:$W$96,2,FALSE),"")</f>
        <v/>
      </c>
      <c r="J4010" s="27"/>
      <c r="K4010" s="27"/>
      <c r="L4010" s="27"/>
      <c r="M4010" s="52"/>
      <c r="N4010" s="52"/>
      <c r="O4010" s="52"/>
      <c r="P4010" s="52"/>
      <c r="Q4010" s="52"/>
      <c r="R4010" s="52"/>
      <c r="S4010" s="52"/>
      <c r="T4010" s="52"/>
      <c r="U4010" s="52"/>
      <c r="V4010" s="52"/>
      <c r="W4010" s="52"/>
      <c r="X4010" s="52"/>
      <c r="Y4010" s="194"/>
      <c r="Z4010" s="776"/>
      <c r="AA4010" s="190"/>
      <c r="AB4010" s="747">
        <f t="shared" si="248"/>
        <v>0</v>
      </c>
      <c r="AC4010" s="748">
        <f t="shared" si="249"/>
        <v>0</v>
      </c>
      <c r="AD4010" s="187"/>
      <c r="AE4010" s="186"/>
      <c r="AF4010" s="190"/>
      <c r="AG4010" s="747">
        <f t="shared" si="250"/>
        <v>0</v>
      </c>
      <c r="AH4010" s="748">
        <f t="shared" si="251"/>
        <v>0</v>
      </c>
      <c r="AI4010" s="187"/>
      <c r="AJ4010" s="52"/>
      <c r="AK4010" s="156" t="str">
        <f>IFERROR(VLOOKUP($A4010,'Liste planification'!$B$2:$C$105,2,FALSE),"")</f>
        <v/>
      </c>
      <c r="AL4010" s="27"/>
      <c r="AM4010" s="27"/>
    </row>
    <row r="4011" spans="1:39">
      <c r="A4011" s="158"/>
      <c r="B4011" s="159" t="str">
        <f>A4011&amp;"-"&amp;TEXT(COUNTIF($A$5:A4011,A4011),"000")</f>
        <v>-000</v>
      </c>
      <c r="C4011" s="52"/>
      <c r="D4011" s="27"/>
      <c r="E4011" s="28"/>
      <c r="F4011" s="27"/>
      <c r="G4011" s="27"/>
      <c r="H4011" s="52"/>
      <c r="I4011" s="380" t="str">
        <f>IFERROR(VLOOKUP($F4011,'Liste planification'!$V$2:$W$96,2,FALSE),"")</f>
        <v/>
      </c>
      <c r="J4011" s="27"/>
      <c r="K4011" s="27"/>
      <c r="L4011" s="27"/>
      <c r="M4011" s="52"/>
      <c r="N4011" s="52"/>
      <c r="O4011" s="52"/>
      <c r="P4011" s="52"/>
      <c r="Q4011" s="52"/>
      <c r="R4011" s="52"/>
      <c r="S4011" s="52"/>
      <c r="T4011" s="52"/>
      <c r="U4011" s="52"/>
      <c r="V4011" s="52"/>
      <c r="W4011" s="52"/>
      <c r="X4011" s="52"/>
      <c r="Y4011" s="194"/>
      <c r="Z4011" s="776"/>
      <c r="AA4011" s="190"/>
      <c r="AB4011" s="747">
        <f t="shared" si="248"/>
        <v>0</v>
      </c>
      <c r="AC4011" s="748">
        <f t="shared" si="249"/>
        <v>0</v>
      </c>
      <c r="AD4011" s="187"/>
      <c r="AE4011" s="186"/>
      <c r="AF4011" s="190"/>
      <c r="AG4011" s="747">
        <f t="shared" si="250"/>
        <v>0</v>
      </c>
      <c r="AH4011" s="748">
        <f t="shared" si="251"/>
        <v>0</v>
      </c>
      <c r="AI4011" s="187"/>
      <c r="AJ4011" s="52"/>
      <c r="AK4011" s="156" t="str">
        <f>IFERROR(VLOOKUP($A4011,'Liste planification'!$B$2:$C$105,2,FALSE),"")</f>
        <v/>
      </c>
      <c r="AL4011" s="27"/>
      <c r="AM4011" s="27"/>
    </row>
    <row r="4012" spans="1:39">
      <c r="A4012" s="158"/>
      <c r="B4012" s="159" t="str">
        <f>A4012&amp;"-"&amp;TEXT(COUNTIF($A$5:A4012,A4012),"000")</f>
        <v>-000</v>
      </c>
      <c r="C4012" s="52"/>
      <c r="D4012" s="27"/>
      <c r="E4012" s="28"/>
      <c r="F4012" s="27"/>
      <c r="G4012" s="27"/>
      <c r="H4012" s="52"/>
      <c r="I4012" s="380" t="str">
        <f>IFERROR(VLOOKUP($F4012,'Liste planification'!$V$2:$W$96,2,FALSE),"")</f>
        <v/>
      </c>
      <c r="J4012" s="27"/>
      <c r="K4012" s="27"/>
      <c r="L4012" s="27"/>
      <c r="M4012" s="52"/>
      <c r="N4012" s="52"/>
      <c r="O4012" s="52"/>
      <c r="P4012" s="52"/>
      <c r="Q4012" s="52"/>
      <c r="R4012" s="52"/>
      <c r="S4012" s="52"/>
      <c r="T4012" s="52"/>
      <c r="U4012" s="52"/>
      <c r="V4012" s="52"/>
      <c r="W4012" s="52"/>
      <c r="X4012" s="52"/>
      <c r="Y4012" s="194"/>
      <c r="Z4012" s="776"/>
      <c r="AA4012" s="190"/>
      <c r="AB4012" s="747">
        <f t="shared" si="248"/>
        <v>0</v>
      </c>
      <c r="AC4012" s="748">
        <f t="shared" si="249"/>
        <v>0</v>
      </c>
      <c r="AD4012" s="187"/>
      <c r="AE4012" s="186"/>
      <c r="AF4012" s="190"/>
      <c r="AG4012" s="747">
        <f t="shared" si="250"/>
        <v>0</v>
      </c>
      <c r="AH4012" s="748">
        <f t="shared" si="251"/>
        <v>0</v>
      </c>
      <c r="AI4012" s="187"/>
      <c r="AJ4012" s="52"/>
      <c r="AK4012" s="156" t="str">
        <f>IFERROR(VLOOKUP($A4012,'Liste planification'!$B$2:$C$105,2,FALSE),"")</f>
        <v/>
      </c>
      <c r="AL4012" s="27"/>
      <c r="AM4012" s="27"/>
    </row>
    <row r="4013" spans="1:39">
      <c r="A4013" s="158"/>
      <c r="B4013" s="159" t="str">
        <f>A4013&amp;"-"&amp;TEXT(COUNTIF($A$5:A4013,A4013),"000")</f>
        <v>-000</v>
      </c>
      <c r="C4013" s="52"/>
      <c r="D4013" s="27"/>
      <c r="E4013" s="28"/>
      <c r="F4013" s="27"/>
      <c r="G4013" s="27"/>
      <c r="H4013" s="52"/>
      <c r="I4013" s="380" t="str">
        <f>IFERROR(VLOOKUP($F4013,'Liste planification'!$V$2:$W$96,2,FALSE),"")</f>
        <v/>
      </c>
      <c r="J4013" s="27"/>
      <c r="K4013" s="27"/>
      <c r="L4013" s="27"/>
      <c r="M4013" s="52"/>
      <c r="N4013" s="52"/>
      <c r="O4013" s="52"/>
      <c r="P4013" s="52"/>
      <c r="Q4013" s="52"/>
      <c r="R4013" s="52"/>
      <c r="S4013" s="52"/>
      <c r="T4013" s="52"/>
      <c r="U4013" s="52"/>
      <c r="V4013" s="52"/>
      <c r="W4013" s="52"/>
      <c r="X4013" s="52"/>
      <c r="Y4013" s="194"/>
      <c r="Z4013" s="776"/>
      <c r="AA4013" s="190"/>
      <c r="AB4013" s="747">
        <f t="shared" si="248"/>
        <v>0</v>
      </c>
      <c r="AC4013" s="748">
        <f t="shared" si="249"/>
        <v>0</v>
      </c>
      <c r="AD4013" s="187"/>
      <c r="AE4013" s="186"/>
      <c r="AF4013" s="190"/>
      <c r="AG4013" s="747">
        <f t="shared" si="250"/>
        <v>0</v>
      </c>
      <c r="AH4013" s="748">
        <f t="shared" si="251"/>
        <v>0</v>
      </c>
      <c r="AI4013" s="187"/>
      <c r="AJ4013" s="52"/>
      <c r="AK4013" s="156" t="str">
        <f>IFERROR(VLOOKUP($A4013,'Liste planification'!$B$2:$C$105,2,FALSE),"")</f>
        <v/>
      </c>
      <c r="AL4013" s="27"/>
      <c r="AM4013" s="27"/>
    </row>
    <row r="4014" spans="1:39">
      <c r="A4014" s="158"/>
      <c r="B4014" s="159" t="str">
        <f>A4014&amp;"-"&amp;TEXT(COUNTIF($A$5:A4014,A4014),"000")</f>
        <v>-000</v>
      </c>
      <c r="C4014" s="52"/>
      <c r="D4014" s="27"/>
      <c r="E4014" s="28"/>
      <c r="F4014" s="27"/>
      <c r="G4014" s="27"/>
      <c r="H4014" s="52"/>
      <c r="I4014" s="380" t="str">
        <f>IFERROR(VLOOKUP($F4014,'Liste planification'!$V$2:$W$96,2,FALSE),"")</f>
        <v/>
      </c>
      <c r="J4014" s="27"/>
      <c r="K4014" s="27"/>
      <c r="L4014" s="27"/>
      <c r="M4014" s="52"/>
      <c r="N4014" s="52"/>
      <c r="O4014" s="52"/>
      <c r="P4014" s="52"/>
      <c r="Q4014" s="52"/>
      <c r="R4014" s="52"/>
      <c r="S4014" s="52"/>
      <c r="T4014" s="52"/>
      <c r="U4014" s="52"/>
      <c r="V4014" s="52"/>
      <c r="W4014" s="52"/>
      <c r="X4014" s="52"/>
      <c r="Y4014" s="194"/>
      <c r="Z4014" s="776"/>
      <c r="AA4014" s="190"/>
      <c r="AB4014" s="747">
        <f t="shared" si="248"/>
        <v>0</v>
      </c>
      <c r="AC4014" s="748">
        <f t="shared" si="249"/>
        <v>0</v>
      </c>
      <c r="AD4014" s="187"/>
      <c r="AE4014" s="186"/>
      <c r="AF4014" s="190"/>
      <c r="AG4014" s="747">
        <f t="shared" si="250"/>
        <v>0</v>
      </c>
      <c r="AH4014" s="748">
        <f t="shared" si="251"/>
        <v>0</v>
      </c>
      <c r="AI4014" s="187"/>
      <c r="AJ4014" s="52"/>
      <c r="AK4014" s="156" t="str">
        <f>IFERROR(VLOOKUP($A4014,'Liste planification'!$B$2:$C$105,2,FALSE),"")</f>
        <v/>
      </c>
      <c r="AL4014" s="27"/>
      <c r="AM4014" s="27"/>
    </row>
    <row r="4015" spans="1:39">
      <c r="A4015" s="158"/>
      <c r="B4015" s="159" t="str">
        <f>A4015&amp;"-"&amp;TEXT(COUNTIF($A$5:A4015,A4015),"000")</f>
        <v>-000</v>
      </c>
      <c r="C4015" s="52"/>
      <c r="D4015" s="27"/>
      <c r="E4015" s="28"/>
      <c r="F4015" s="27"/>
      <c r="G4015" s="27"/>
      <c r="H4015" s="52"/>
      <c r="I4015" s="380" t="str">
        <f>IFERROR(VLOOKUP($F4015,'Liste planification'!$V$2:$W$96,2,FALSE),"")</f>
        <v/>
      </c>
      <c r="J4015" s="27"/>
      <c r="K4015" s="27"/>
      <c r="L4015" s="27"/>
      <c r="M4015" s="52"/>
      <c r="N4015" s="52"/>
      <c r="O4015" s="52"/>
      <c r="P4015" s="52"/>
      <c r="Q4015" s="52"/>
      <c r="R4015" s="52"/>
      <c r="S4015" s="52"/>
      <c r="T4015" s="52"/>
      <c r="U4015" s="52"/>
      <c r="V4015" s="52"/>
      <c r="W4015" s="52"/>
      <c r="X4015" s="52"/>
      <c r="Y4015" s="194"/>
      <c r="Z4015" s="776"/>
      <c r="AA4015" s="190"/>
      <c r="AB4015" s="747">
        <f t="shared" si="248"/>
        <v>0</v>
      </c>
      <c r="AC4015" s="748">
        <f t="shared" si="249"/>
        <v>0</v>
      </c>
      <c r="AD4015" s="187"/>
      <c r="AE4015" s="186"/>
      <c r="AF4015" s="190"/>
      <c r="AG4015" s="747">
        <f t="shared" si="250"/>
        <v>0</v>
      </c>
      <c r="AH4015" s="748">
        <f t="shared" si="251"/>
        <v>0</v>
      </c>
      <c r="AI4015" s="187"/>
      <c r="AJ4015" s="52"/>
      <c r="AK4015" s="156" t="str">
        <f>IFERROR(VLOOKUP($A4015,'Liste planification'!$B$2:$C$105,2,FALSE),"")</f>
        <v/>
      </c>
      <c r="AL4015" s="27"/>
      <c r="AM4015" s="27"/>
    </row>
    <row r="4016" spans="1:39">
      <c r="A4016" s="158"/>
      <c r="B4016" s="159" t="str">
        <f>A4016&amp;"-"&amp;TEXT(COUNTIF($A$5:A4016,A4016),"000")</f>
        <v>-000</v>
      </c>
      <c r="C4016" s="52"/>
      <c r="D4016" s="27"/>
      <c r="E4016" s="28"/>
      <c r="F4016" s="27"/>
      <c r="G4016" s="27"/>
      <c r="H4016" s="52"/>
      <c r="I4016" s="380" t="str">
        <f>IFERROR(VLOOKUP($F4016,'Liste planification'!$V$2:$W$96,2,FALSE),"")</f>
        <v/>
      </c>
      <c r="J4016" s="27"/>
      <c r="K4016" s="27"/>
      <c r="L4016" s="27"/>
      <c r="M4016" s="52"/>
      <c r="N4016" s="52"/>
      <c r="O4016" s="52"/>
      <c r="P4016" s="52"/>
      <c r="Q4016" s="52"/>
      <c r="R4016" s="52"/>
      <c r="S4016" s="52"/>
      <c r="T4016" s="52"/>
      <c r="U4016" s="52"/>
      <c r="V4016" s="52"/>
      <c r="W4016" s="52"/>
      <c r="X4016" s="52"/>
      <c r="Y4016" s="194"/>
      <c r="Z4016" s="776"/>
      <c r="AA4016" s="190"/>
      <c r="AB4016" s="747">
        <f t="shared" si="248"/>
        <v>0</v>
      </c>
      <c r="AC4016" s="748">
        <f t="shared" si="249"/>
        <v>0</v>
      </c>
      <c r="AD4016" s="187"/>
      <c r="AE4016" s="186"/>
      <c r="AF4016" s="190"/>
      <c r="AG4016" s="747">
        <f t="shared" si="250"/>
        <v>0</v>
      </c>
      <c r="AH4016" s="748">
        <f t="shared" si="251"/>
        <v>0</v>
      </c>
      <c r="AI4016" s="187"/>
      <c r="AJ4016" s="52"/>
      <c r="AK4016" s="156" t="str">
        <f>IFERROR(VLOOKUP($A4016,'Liste planification'!$B$2:$C$105,2,FALSE),"")</f>
        <v/>
      </c>
      <c r="AL4016" s="27"/>
      <c r="AM4016" s="27"/>
    </row>
    <row r="4017" spans="1:39">
      <c r="A4017" s="158"/>
      <c r="B4017" s="159" t="str">
        <f>A4017&amp;"-"&amp;TEXT(COUNTIF($A$5:A4017,A4017),"000")</f>
        <v>-000</v>
      </c>
      <c r="C4017" s="52"/>
      <c r="D4017" s="27"/>
      <c r="E4017" s="28"/>
      <c r="F4017" s="27"/>
      <c r="G4017" s="27"/>
      <c r="H4017" s="52"/>
      <c r="I4017" s="380" t="str">
        <f>IFERROR(VLOOKUP($F4017,'Liste planification'!$V$2:$W$96,2,FALSE),"")</f>
        <v/>
      </c>
      <c r="J4017" s="27"/>
      <c r="K4017" s="27"/>
      <c r="L4017" s="27"/>
      <c r="M4017" s="52"/>
      <c r="N4017" s="52"/>
      <c r="O4017" s="52"/>
      <c r="P4017" s="52"/>
      <c r="Q4017" s="52"/>
      <c r="R4017" s="52"/>
      <c r="S4017" s="52"/>
      <c r="T4017" s="52"/>
      <c r="U4017" s="52"/>
      <c r="V4017" s="52"/>
      <c r="W4017" s="52"/>
      <c r="X4017" s="52"/>
      <c r="Y4017" s="194"/>
      <c r="Z4017" s="776"/>
      <c r="AA4017" s="190"/>
      <c r="AB4017" s="747">
        <f t="shared" si="248"/>
        <v>0</v>
      </c>
      <c r="AC4017" s="748">
        <f t="shared" si="249"/>
        <v>0</v>
      </c>
      <c r="AD4017" s="187"/>
      <c r="AE4017" s="186"/>
      <c r="AF4017" s="190"/>
      <c r="AG4017" s="747">
        <f t="shared" si="250"/>
        <v>0</v>
      </c>
      <c r="AH4017" s="748">
        <f t="shared" si="251"/>
        <v>0</v>
      </c>
      <c r="AI4017" s="187"/>
      <c r="AJ4017" s="52"/>
      <c r="AK4017" s="156" t="str">
        <f>IFERROR(VLOOKUP($A4017,'Liste planification'!$B$2:$C$105,2,FALSE),"")</f>
        <v/>
      </c>
      <c r="AL4017" s="27"/>
      <c r="AM4017" s="27"/>
    </row>
    <row r="4018" spans="1:39">
      <c r="A4018" s="158"/>
      <c r="B4018" s="159" t="str">
        <f>A4018&amp;"-"&amp;TEXT(COUNTIF($A$5:A4018,A4018),"000")</f>
        <v>-000</v>
      </c>
      <c r="C4018" s="52"/>
      <c r="D4018" s="27"/>
      <c r="E4018" s="28"/>
      <c r="F4018" s="27"/>
      <c r="G4018" s="27"/>
      <c r="H4018" s="52"/>
      <c r="I4018" s="380" t="str">
        <f>IFERROR(VLOOKUP($F4018,'Liste planification'!$V$2:$W$96,2,FALSE),"")</f>
        <v/>
      </c>
      <c r="J4018" s="27"/>
      <c r="K4018" s="27"/>
      <c r="L4018" s="27"/>
      <c r="M4018" s="52"/>
      <c r="N4018" s="52"/>
      <c r="O4018" s="52"/>
      <c r="P4018" s="52"/>
      <c r="Q4018" s="52"/>
      <c r="R4018" s="52"/>
      <c r="S4018" s="52"/>
      <c r="T4018" s="52"/>
      <c r="U4018" s="52"/>
      <c r="V4018" s="52"/>
      <c r="W4018" s="52"/>
      <c r="X4018" s="52"/>
      <c r="Y4018" s="194"/>
      <c r="Z4018" s="776"/>
      <c r="AA4018" s="190"/>
      <c r="AB4018" s="747">
        <f t="shared" si="248"/>
        <v>0</v>
      </c>
      <c r="AC4018" s="748">
        <f t="shared" si="249"/>
        <v>0</v>
      </c>
      <c r="AD4018" s="187"/>
      <c r="AE4018" s="186"/>
      <c r="AF4018" s="190"/>
      <c r="AG4018" s="747">
        <f t="shared" si="250"/>
        <v>0</v>
      </c>
      <c r="AH4018" s="748">
        <f t="shared" si="251"/>
        <v>0</v>
      </c>
      <c r="AI4018" s="187"/>
      <c r="AJ4018" s="52"/>
      <c r="AK4018" s="156" t="str">
        <f>IFERROR(VLOOKUP($A4018,'Liste planification'!$B$2:$C$105,2,FALSE),"")</f>
        <v/>
      </c>
      <c r="AL4018" s="27"/>
      <c r="AM4018" s="27"/>
    </row>
    <row r="4019" spans="1:39">
      <c r="A4019" s="158"/>
      <c r="B4019" s="159" t="str">
        <f>A4019&amp;"-"&amp;TEXT(COUNTIF($A$5:A4019,A4019),"000")</f>
        <v>-000</v>
      </c>
      <c r="C4019" s="52"/>
      <c r="D4019" s="27"/>
      <c r="E4019" s="28"/>
      <c r="F4019" s="27"/>
      <c r="G4019" s="27"/>
      <c r="H4019" s="52"/>
      <c r="I4019" s="380" t="str">
        <f>IFERROR(VLOOKUP($F4019,'Liste planification'!$V$2:$W$96,2,FALSE),"")</f>
        <v/>
      </c>
      <c r="J4019" s="27"/>
      <c r="K4019" s="27"/>
      <c r="L4019" s="27"/>
      <c r="M4019" s="52"/>
      <c r="N4019" s="52"/>
      <c r="O4019" s="52"/>
      <c r="P4019" s="52"/>
      <c r="Q4019" s="52"/>
      <c r="R4019" s="52"/>
      <c r="S4019" s="52"/>
      <c r="T4019" s="52"/>
      <c r="U4019" s="52"/>
      <c r="V4019" s="52"/>
      <c r="W4019" s="52"/>
      <c r="X4019" s="52"/>
      <c r="Y4019" s="194"/>
      <c r="Z4019" s="776"/>
      <c r="AA4019" s="190"/>
      <c r="AB4019" s="747">
        <f t="shared" si="248"/>
        <v>0</v>
      </c>
      <c r="AC4019" s="748">
        <f t="shared" si="249"/>
        <v>0</v>
      </c>
      <c r="AD4019" s="187"/>
      <c r="AE4019" s="186"/>
      <c r="AF4019" s="190"/>
      <c r="AG4019" s="747">
        <f t="shared" si="250"/>
        <v>0</v>
      </c>
      <c r="AH4019" s="748">
        <f t="shared" si="251"/>
        <v>0</v>
      </c>
      <c r="AI4019" s="187"/>
      <c r="AJ4019" s="52"/>
      <c r="AK4019" s="156" t="str">
        <f>IFERROR(VLOOKUP($A4019,'Liste planification'!$B$2:$C$105,2,FALSE),"")</f>
        <v/>
      </c>
      <c r="AL4019" s="27"/>
      <c r="AM4019" s="27"/>
    </row>
    <row r="4020" spans="1:39">
      <c r="A4020" s="158"/>
      <c r="B4020" s="159" t="str">
        <f>A4020&amp;"-"&amp;TEXT(COUNTIF($A$5:A4020,A4020),"000")</f>
        <v>-000</v>
      </c>
      <c r="C4020" s="52"/>
      <c r="D4020" s="27"/>
      <c r="E4020" s="28"/>
      <c r="F4020" s="27"/>
      <c r="G4020" s="27"/>
      <c r="H4020" s="52"/>
      <c r="I4020" s="380" t="str">
        <f>IFERROR(VLOOKUP($F4020,'Liste planification'!$V$2:$W$96,2,FALSE),"")</f>
        <v/>
      </c>
      <c r="J4020" s="27"/>
      <c r="K4020" s="27"/>
      <c r="L4020" s="27"/>
      <c r="M4020" s="52"/>
      <c r="N4020" s="52"/>
      <c r="O4020" s="52"/>
      <c r="P4020" s="52"/>
      <c r="Q4020" s="52"/>
      <c r="R4020" s="52"/>
      <c r="S4020" s="52"/>
      <c r="T4020" s="52"/>
      <c r="U4020" s="52"/>
      <c r="V4020" s="52"/>
      <c r="W4020" s="52"/>
      <c r="X4020" s="52"/>
      <c r="Y4020" s="194"/>
      <c r="Z4020" s="776"/>
      <c r="AA4020" s="190"/>
      <c r="AB4020" s="747">
        <f t="shared" ref="AB4020:AB4083" si="252">AA4020/$AB$1</f>
        <v>0</v>
      </c>
      <c r="AC4020" s="748">
        <f t="shared" ref="AC4020:AC4083" si="253">AA4020/$AC$1</f>
        <v>0</v>
      </c>
      <c r="AD4020" s="187"/>
      <c r="AE4020" s="186"/>
      <c r="AF4020" s="190"/>
      <c r="AG4020" s="747">
        <f t="shared" ref="AG4020:AG4083" si="254">AF4020/$AB$1</f>
        <v>0</v>
      </c>
      <c r="AH4020" s="748">
        <f t="shared" ref="AH4020:AH4083" si="255">AF4020/$AC$1</f>
        <v>0</v>
      </c>
      <c r="AI4020" s="187"/>
      <c r="AJ4020" s="52"/>
      <c r="AK4020" s="156" t="str">
        <f>IFERROR(VLOOKUP($A4020,'Liste planification'!$B$2:$C$105,2,FALSE),"")</f>
        <v/>
      </c>
      <c r="AL4020" s="27"/>
      <c r="AM4020" s="27"/>
    </row>
    <row r="4021" spans="1:39">
      <c r="A4021" s="158"/>
      <c r="B4021" s="159" t="str">
        <f>A4021&amp;"-"&amp;TEXT(COUNTIF($A$5:A4021,A4021),"000")</f>
        <v>-000</v>
      </c>
      <c r="C4021" s="52"/>
      <c r="D4021" s="27"/>
      <c r="E4021" s="28"/>
      <c r="F4021" s="27"/>
      <c r="G4021" s="27"/>
      <c r="H4021" s="52"/>
      <c r="I4021" s="380" t="str">
        <f>IFERROR(VLOOKUP($F4021,'Liste planification'!$V$2:$W$96,2,FALSE),"")</f>
        <v/>
      </c>
      <c r="J4021" s="27"/>
      <c r="K4021" s="27"/>
      <c r="L4021" s="27"/>
      <c r="M4021" s="52"/>
      <c r="N4021" s="52"/>
      <c r="O4021" s="52"/>
      <c r="P4021" s="52"/>
      <c r="Q4021" s="52"/>
      <c r="R4021" s="52"/>
      <c r="S4021" s="52"/>
      <c r="T4021" s="52"/>
      <c r="U4021" s="52"/>
      <c r="V4021" s="52"/>
      <c r="W4021" s="52"/>
      <c r="X4021" s="52"/>
      <c r="Y4021" s="194"/>
      <c r="Z4021" s="776"/>
      <c r="AA4021" s="190"/>
      <c r="AB4021" s="747">
        <f t="shared" si="252"/>
        <v>0</v>
      </c>
      <c r="AC4021" s="748">
        <f t="shared" si="253"/>
        <v>0</v>
      </c>
      <c r="AD4021" s="187"/>
      <c r="AE4021" s="186"/>
      <c r="AF4021" s="190"/>
      <c r="AG4021" s="747">
        <f t="shared" si="254"/>
        <v>0</v>
      </c>
      <c r="AH4021" s="748">
        <f t="shared" si="255"/>
        <v>0</v>
      </c>
      <c r="AI4021" s="187"/>
      <c r="AJ4021" s="52"/>
      <c r="AK4021" s="156" t="str">
        <f>IFERROR(VLOOKUP($A4021,'Liste planification'!$B$2:$C$105,2,FALSE),"")</f>
        <v/>
      </c>
      <c r="AL4021" s="27"/>
      <c r="AM4021" s="27"/>
    </row>
    <row r="4022" spans="1:39">
      <c r="A4022" s="158"/>
      <c r="B4022" s="159" t="str">
        <f>A4022&amp;"-"&amp;TEXT(COUNTIF($A$5:A4022,A4022),"000")</f>
        <v>-000</v>
      </c>
      <c r="C4022" s="52"/>
      <c r="D4022" s="27"/>
      <c r="E4022" s="28"/>
      <c r="F4022" s="27"/>
      <c r="G4022" s="27"/>
      <c r="H4022" s="52"/>
      <c r="I4022" s="380" t="str">
        <f>IFERROR(VLOOKUP($F4022,'Liste planification'!$V$2:$W$96,2,FALSE),"")</f>
        <v/>
      </c>
      <c r="J4022" s="27"/>
      <c r="K4022" s="27"/>
      <c r="L4022" s="27"/>
      <c r="M4022" s="52"/>
      <c r="N4022" s="52"/>
      <c r="O4022" s="52"/>
      <c r="P4022" s="52"/>
      <c r="Q4022" s="52"/>
      <c r="R4022" s="52"/>
      <c r="S4022" s="52"/>
      <c r="T4022" s="52"/>
      <c r="U4022" s="52"/>
      <c r="V4022" s="52"/>
      <c r="W4022" s="52"/>
      <c r="X4022" s="52"/>
      <c r="Y4022" s="194"/>
      <c r="Z4022" s="776"/>
      <c r="AA4022" s="190"/>
      <c r="AB4022" s="747">
        <f t="shared" si="252"/>
        <v>0</v>
      </c>
      <c r="AC4022" s="748">
        <f t="shared" si="253"/>
        <v>0</v>
      </c>
      <c r="AD4022" s="187"/>
      <c r="AE4022" s="186"/>
      <c r="AF4022" s="190"/>
      <c r="AG4022" s="747">
        <f t="shared" si="254"/>
        <v>0</v>
      </c>
      <c r="AH4022" s="748">
        <f t="shared" si="255"/>
        <v>0</v>
      </c>
      <c r="AI4022" s="187"/>
      <c r="AJ4022" s="52"/>
      <c r="AK4022" s="156" t="str">
        <f>IFERROR(VLOOKUP($A4022,'Liste planification'!$B$2:$C$105,2,FALSE),"")</f>
        <v/>
      </c>
      <c r="AL4022" s="27"/>
      <c r="AM4022" s="27"/>
    </row>
    <row r="4023" spans="1:39">
      <c r="A4023" s="158"/>
      <c r="B4023" s="159" t="str">
        <f>A4023&amp;"-"&amp;TEXT(COUNTIF($A$5:A4023,A4023),"000")</f>
        <v>-000</v>
      </c>
      <c r="C4023" s="52"/>
      <c r="D4023" s="27"/>
      <c r="E4023" s="28"/>
      <c r="F4023" s="27"/>
      <c r="G4023" s="27"/>
      <c r="H4023" s="52"/>
      <c r="I4023" s="380" t="str">
        <f>IFERROR(VLOOKUP($F4023,'Liste planification'!$V$2:$W$96,2,FALSE),"")</f>
        <v/>
      </c>
      <c r="J4023" s="27"/>
      <c r="K4023" s="27"/>
      <c r="L4023" s="27"/>
      <c r="M4023" s="52"/>
      <c r="N4023" s="52"/>
      <c r="O4023" s="52"/>
      <c r="P4023" s="52"/>
      <c r="Q4023" s="52"/>
      <c r="R4023" s="52"/>
      <c r="S4023" s="52"/>
      <c r="T4023" s="52"/>
      <c r="U4023" s="52"/>
      <c r="V4023" s="52"/>
      <c r="W4023" s="52"/>
      <c r="X4023" s="52"/>
      <c r="Y4023" s="194"/>
      <c r="Z4023" s="776"/>
      <c r="AA4023" s="190"/>
      <c r="AB4023" s="747">
        <f t="shared" si="252"/>
        <v>0</v>
      </c>
      <c r="AC4023" s="748">
        <f t="shared" si="253"/>
        <v>0</v>
      </c>
      <c r="AD4023" s="187"/>
      <c r="AE4023" s="186"/>
      <c r="AF4023" s="190"/>
      <c r="AG4023" s="747">
        <f t="shared" si="254"/>
        <v>0</v>
      </c>
      <c r="AH4023" s="748">
        <f t="shared" si="255"/>
        <v>0</v>
      </c>
      <c r="AI4023" s="187"/>
      <c r="AJ4023" s="52"/>
      <c r="AK4023" s="156" t="str">
        <f>IFERROR(VLOOKUP($A4023,'Liste planification'!$B$2:$C$105,2,FALSE),"")</f>
        <v/>
      </c>
      <c r="AL4023" s="27"/>
      <c r="AM4023" s="27"/>
    </row>
    <row r="4024" spans="1:39">
      <c r="A4024" s="158"/>
      <c r="B4024" s="159" t="str">
        <f>A4024&amp;"-"&amp;TEXT(COUNTIF($A$5:A4024,A4024),"000")</f>
        <v>-000</v>
      </c>
      <c r="C4024" s="52"/>
      <c r="D4024" s="27"/>
      <c r="E4024" s="28"/>
      <c r="F4024" s="27"/>
      <c r="G4024" s="27"/>
      <c r="H4024" s="52"/>
      <c r="I4024" s="380" t="str">
        <f>IFERROR(VLOOKUP($F4024,'Liste planification'!$V$2:$W$96,2,FALSE),"")</f>
        <v/>
      </c>
      <c r="J4024" s="27"/>
      <c r="K4024" s="27"/>
      <c r="L4024" s="27"/>
      <c r="M4024" s="52"/>
      <c r="N4024" s="52"/>
      <c r="O4024" s="52"/>
      <c r="P4024" s="52"/>
      <c r="Q4024" s="52"/>
      <c r="R4024" s="52"/>
      <c r="S4024" s="52"/>
      <c r="T4024" s="52"/>
      <c r="U4024" s="52"/>
      <c r="V4024" s="52"/>
      <c r="W4024" s="52"/>
      <c r="X4024" s="52"/>
      <c r="Y4024" s="194"/>
      <c r="Z4024" s="776"/>
      <c r="AA4024" s="190"/>
      <c r="AB4024" s="747">
        <f t="shared" si="252"/>
        <v>0</v>
      </c>
      <c r="AC4024" s="748">
        <f t="shared" si="253"/>
        <v>0</v>
      </c>
      <c r="AD4024" s="187"/>
      <c r="AE4024" s="186"/>
      <c r="AF4024" s="190"/>
      <c r="AG4024" s="747">
        <f t="shared" si="254"/>
        <v>0</v>
      </c>
      <c r="AH4024" s="748">
        <f t="shared" si="255"/>
        <v>0</v>
      </c>
      <c r="AI4024" s="187"/>
      <c r="AJ4024" s="52"/>
      <c r="AK4024" s="156" t="str">
        <f>IFERROR(VLOOKUP($A4024,'Liste planification'!$B$2:$C$105,2,FALSE),"")</f>
        <v/>
      </c>
      <c r="AL4024" s="27"/>
      <c r="AM4024" s="27"/>
    </row>
    <row r="4025" spans="1:39">
      <c r="A4025" s="158"/>
      <c r="B4025" s="159" t="str">
        <f>A4025&amp;"-"&amp;TEXT(COUNTIF($A$5:A4025,A4025),"000")</f>
        <v>-000</v>
      </c>
      <c r="C4025" s="52"/>
      <c r="D4025" s="27"/>
      <c r="E4025" s="28"/>
      <c r="F4025" s="27"/>
      <c r="G4025" s="27"/>
      <c r="H4025" s="52"/>
      <c r="I4025" s="380" t="str">
        <f>IFERROR(VLOOKUP($F4025,'Liste planification'!$V$2:$W$96,2,FALSE),"")</f>
        <v/>
      </c>
      <c r="J4025" s="27"/>
      <c r="K4025" s="27"/>
      <c r="L4025" s="27"/>
      <c r="M4025" s="52"/>
      <c r="N4025" s="52"/>
      <c r="O4025" s="52"/>
      <c r="P4025" s="52"/>
      <c r="Q4025" s="52"/>
      <c r="R4025" s="52"/>
      <c r="S4025" s="52"/>
      <c r="T4025" s="52"/>
      <c r="U4025" s="52"/>
      <c r="V4025" s="52"/>
      <c r="W4025" s="52"/>
      <c r="X4025" s="52"/>
      <c r="Y4025" s="194"/>
      <c r="Z4025" s="776"/>
      <c r="AA4025" s="190"/>
      <c r="AB4025" s="747">
        <f t="shared" si="252"/>
        <v>0</v>
      </c>
      <c r="AC4025" s="748">
        <f t="shared" si="253"/>
        <v>0</v>
      </c>
      <c r="AD4025" s="187"/>
      <c r="AE4025" s="186"/>
      <c r="AF4025" s="190"/>
      <c r="AG4025" s="747">
        <f t="shared" si="254"/>
        <v>0</v>
      </c>
      <c r="AH4025" s="748">
        <f t="shared" si="255"/>
        <v>0</v>
      </c>
      <c r="AI4025" s="187"/>
      <c r="AJ4025" s="52"/>
      <c r="AK4025" s="156" t="str">
        <f>IFERROR(VLOOKUP($A4025,'Liste planification'!$B$2:$C$105,2,FALSE),"")</f>
        <v/>
      </c>
      <c r="AL4025" s="27"/>
      <c r="AM4025" s="27"/>
    </row>
    <row r="4026" spans="1:39">
      <c r="A4026" s="158"/>
      <c r="B4026" s="159" t="str">
        <f>A4026&amp;"-"&amp;TEXT(COUNTIF($A$5:A4026,A4026),"000")</f>
        <v>-000</v>
      </c>
      <c r="C4026" s="52"/>
      <c r="D4026" s="27"/>
      <c r="E4026" s="28"/>
      <c r="F4026" s="27"/>
      <c r="G4026" s="27"/>
      <c r="H4026" s="52"/>
      <c r="I4026" s="380" t="str">
        <f>IFERROR(VLOOKUP($F4026,'Liste planification'!$V$2:$W$96,2,FALSE),"")</f>
        <v/>
      </c>
      <c r="J4026" s="27"/>
      <c r="K4026" s="27"/>
      <c r="L4026" s="27"/>
      <c r="M4026" s="52"/>
      <c r="N4026" s="52"/>
      <c r="O4026" s="52"/>
      <c r="P4026" s="52"/>
      <c r="Q4026" s="52"/>
      <c r="R4026" s="52"/>
      <c r="S4026" s="52"/>
      <c r="T4026" s="52"/>
      <c r="U4026" s="52"/>
      <c r="V4026" s="52"/>
      <c r="W4026" s="52"/>
      <c r="X4026" s="52"/>
      <c r="Y4026" s="194"/>
      <c r="Z4026" s="776"/>
      <c r="AA4026" s="190"/>
      <c r="AB4026" s="747">
        <f t="shared" si="252"/>
        <v>0</v>
      </c>
      <c r="AC4026" s="748">
        <f t="shared" si="253"/>
        <v>0</v>
      </c>
      <c r="AD4026" s="187"/>
      <c r="AE4026" s="186"/>
      <c r="AF4026" s="190"/>
      <c r="AG4026" s="747">
        <f t="shared" si="254"/>
        <v>0</v>
      </c>
      <c r="AH4026" s="748">
        <f t="shared" si="255"/>
        <v>0</v>
      </c>
      <c r="AI4026" s="187"/>
      <c r="AJ4026" s="52"/>
      <c r="AK4026" s="156" t="str">
        <f>IFERROR(VLOOKUP($A4026,'Liste planification'!$B$2:$C$105,2,FALSE),"")</f>
        <v/>
      </c>
      <c r="AL4026" s="27"/>
      <c r="AM4026" s="27"/>
    </row>
    <row r="4027" spans="1:39">
      <c r="A4027" s="158"/>
      <c r="B4027" s="159" t="str">
        <f>A4027&amp;"-"&amp;TEXT(COUNTIF($A$5:A4027,A4027),"000")</f>
        <v>-000</v>
      </c>
      <c r="C4027" s="52"/>
      <c r="D4027" s="27"/>
      <c r="E4027" s="28"/>
      <c r="F4027" s="27"/>
      <c r="G4027" s="27"/>
      <c r="H4027" s="52"/>
      <c r="I4027" s="380" t="str">
        <f>IFERROR(VLOOKUP($F4027,'Liste planification'!$V$2:$W$96,2,FALSE),"")</f>
        <v/>
      </c>
      <c r="J4027" s="27"/>
      <c r="K4027" s="27"/>
      <c r="L4027" s="27"/>
      <c r="M4027" s="52"/>
      <c r="N4027" s="52"/>
      <c r="O4027" s="52"/>
      <c r="P4027" s="52"/>
      <c r="Q4027" s="52"/>
      <c r="R4027" s="52"/>
      <c r="S4027" s="52"/>
      <c r="T4027" s="52"/>
      <c r="U4027" s="52"/>
      <c r="V4027" s="52"/>
      <c r="W4027" s="52"/>
      <c r="X4027" s="52"/>
      <c r="Y4027" s="194"/>
      <c r="Z4027" s="776"/>
      <c r="AA4027" s="190"/>
      <c r="AB4027" s="747">
        <f t="shared" si="252"/>
        <v>0</v>
      </c>
      <c r="AC4027" s="748">
        <f t="shared" si="253"/>
        <v>0</v>
      </c>
      <c r="AD4027" s="187"/>
      <c r="AE4027" s="186"/>
      <c r="AF4027" s="190"/>
      <c r="AG4027" s="747">
        <f t="shared" si="254"/>
        <v>0</v>
      </c>
      <c r="AH4027" s="748">
        <f t="shared" si="255"/>
        <v>0</v>
      </c>
      <c r="AI4027" s="187"/>
      <c r="AJ4027" s="52"/>
      <c r="AK4027" s="156" t="str">
        <f>IFERROR(VLOOKUP($A4027,'Liste planification'!$B$2:$C$105,2,FALSE),"")</f>
        <v/>
      </c>
      <c r="AL4027" s="27"/>
      <c r="AM4027" s="27"/>
    </row>
    <row r="4028" spans="1:39">
      <c r="A4028" s="158"/>
      <c r="B4028" s="159" t="str">
        <f>A4028&amp;"-"&amp;TEXT(COUNTIF($A$5:A4028,A4028),"000")</f>
        <v>-000</v>
      </c>
      <c r="C4028" s="52"/>
      <c r="D4028" s="27"/>
      <c r="E4028" s="28"/>
      <c r="F4028" s="27"/>
      <c r="G4028" s="27"/>
      <c r="H4028" s="52"/>
      <c r="I4028" s="380" t="str">
        <f>IFERROR(VLOOKUP($F4028,'Liste planification'!$V$2:$W$96,2,FALSE),"")</f>
        <v/>
      </c>
      <c r="J4028" s="27"/>
      <c r="K4028" s="27"/>
      <c r="L4028" s="27"/>
      <c r="M4028" s="52"/>
      <c r="N4028" s="52"/>
      <c r="O4028" s="52"/>
      <c r="P4028" s="52"/>
      <c r="Q4028" s="52"/>
      <c r="R4028" s="52"/>
      <c r="S4028" s="52"/>
      <c r="T4028" s="52"/>
      <c r="U4028" s="52"/>
      <c r="V4028" s="52"/>
      <c r="W4028" s="52"/>
      <c r="X4028" s="52"/>
      <c r="Y4028" s="194"/>
      <c r="Z4028" s="776"/>
      <c r="AA4028" s="190"/>
      <c r="AB4028" s="747">
        <f t="shared" si="252"/>
        <v>0</v>
      </c>
      <c r="AC4028" s="748">
        <f t="shared" si="253"/>
        <v>0</v>
      </c>
      <c r="AD4028" s="187"/>
      <c r="AE4028" s="186"/>
      <c r="AF4028" s="190"/>
      <c r="AG4028" s="747">
        <f t="shared" si="254"/>
        <v>0</v>
      </c>
      <c r="AH4028" s="748">
        <f t="shared" si="255"/>
        <v>0</v>
      </c>
      <c r="AI4028" s="187"/>
      <c r="AJ4028" s="52"/>
      <c r="AK4028" s="156" t="str">
        <f>IFERROR(VLOOKUP($A4028,'Liste planification'!$B$2:$C$105,2,FALSE),"")</f>
        <v/>
      </c>
      <c r="AL4028" s="27"/>
      <c r="AM4028" s="27"/>
    </row>
    <row r="4029" spans="1:39">
      <c r="A4029" s="158"/>
      <c r="B4029" s="159" t="str">
        <f>A4029&amp;"-"&amp;TEXT(COUNTIF($A$5:A4029,A4029),"000")</f>
        <v>-000</v>
      </c>
      <c r="C4029" s="52"/>
      <c r="D4029" s="27"/>
      <c r="E4029" s="28"/>
      <c r="F4029" s="27"/>
      <c r="G4029" s="27"/>
      <c r="H4029" s="52"/>
      <c r="I4029" s="380" t="str">
        <f>IFERROR(VLOOKUP($F4029,'Liste planification'!$V$2:$W$96,2,FALSE),"")</f>
        <v/>
      </c>
      <c r="J4029" s="27"/>
      <c r="K4029" s="27"/>
      <c r="L4029" s="27"/>
      <c r="M4029" s="52"/>
      <c r="N4029" s="52"/>
      <c r="O4029" s="52"/>
      <c r="P4029" s="52"/>
      <c r="Q4029" s="52"/>
      <c r="R4029" s="52"/>
      <c r="S4029" s="52"/>
      <c r="T4029" s="52"/>
      <c r="U4029" s="52"/>
      <c r="V4029" s="52"/>
      <c r="W4029" s="52"/>
      <c r="X4029" s="52"/>
      <c r="Y4029" s="194"/>
      <c r="Z4029" s="776"/>
      <c r="AA4029" s="190"/>
      <c r="AB4029" s="747">
        <f t="shared" si="252"/>
        <v>0</v>
      </c>
      <c r="AC4029" s="748">
        <f t="shared" si="253"/>
        <v>0</v>
      </c>
      <c r="AD4029" s="187"/>
      <c r="AE4029" s="186"/>
      <c r="AF4029" s="190"/>
      <c r="AG4029" s="747">
        <f t="shared" si="254"/>
        <v>0</v>
      </c>
      <c r="AH4029" s="748">
        <f t="shared" si="255"/>
        <v>0</v>
      </c>
      <c r="AI4029" s="187"/>
      <c r="AJ4029" s="52"/>
      <c r="AK4029" s="156" t="str">
        <f>IFERROR(VLOOKUP($A4029,'Liste planification'!$B$2:$C$105,2,FALSE),"")</f>
        <v/>
      </c>
      <c r="AL4029" s="27"/>
      <c r="AM4029" s="27"/>
    </row>
    <row r="4030" spans="1:39">
      <c r="A4030" s="158"/>
      <c r="B4030" s="159" t="str">
        <f>A4030&amp;"-"&amp;TEXT(COUNTIF($A$5:A4030,A4030),"000")</f>
        <v>-000</v>
      </c>
      <c r="C4030" s="52"/>
      <c r="D4030" s="27"/>
      <c r="E4030" s="28"/>
      <c r="F4030" s="27"/>
      <c r="G4030" s="27"/>
      <c r="H4030" s="52"/>
      <c r="I4030" s="380" t="str">
        <f>IFERROR(VLOOKUP($F4030,'Liste planification'!$V$2:$W$96,2,FALSE),"")</f>
        <v/>
      </c>
      <c r="J4030" s="27"/>
      <c r="K4030" s="27"/>
      <c r="L4030" s="27"/>
      <c r="M4030" s="52"/>
      <c r="N4030" s="52"/>
      <c r="O4030" s="52"/>
      <c r="P4030" s="52"/>
      <c r="Q4030" s="52"/>
      <c r="R4030" s="52"/>
      <c r="S4030" s="52"/>
      <c r="T4030" s="52"/>
      <c r="U4030" s="52"/>
      <c r="V4030" s="52"/>
      <c r="W4030" s="52"/>
      <c r="X4030" s="52"/>
      <c r="Y4030" s="194"/>
      <c r="Z4030" s="776"/>
      <c r="AA4030" s="190"/>
      <c r="AB4030" s="747">
        <f t="shared" si="252"/>
        <v>0</v>
      </c>
      <c r="AC4030" s="748">
        <f t="shared" si="253"/>
        <v>0</v>
      </c>
      <c r="AD4030" s="187"/>
      <c r="AE4030" s="186"/>
      <c r="AF4030" s="190"/>
      <c r="AG4030" s="747">
        <f t="shared" si="254"/>
        <v>0</v>
      </c>
      <c r="AH4030" s="748">
        <f t="shared" si="255"/>
        <v>0</v>
      </c>
      <c r="AI4030" s="187"/>
      <c r="AJ4030" s="52"/>
      <c r="AK4030" s="156" t="str">
        <f>IFERROR(VLOOKUP($A4030,'Liste planification'!$B$2:$C$105,2,FALSE),"")</f>
        <v/>
      </c>
      <c r="AL4030" s="27"/>
      <c r="AM4030" s="27"/>
    </row>
    <row r="4031" spans="1:39">
      <c r="A4031" s="158"/>
      <c r="B4031" s="159" t="str">
        <f>A4031&amp;"-"&amp;TEXT(COUNTIF($A$5:A4031,A4031),"000")</f>
        <v>-000</v>
      </c>
      <c r="C4031" s="52"/>
      <c r="D4031" s="27"/>
      <c r="E4031" s="28"/>
      <c r="F4031" s="27"/>
      <c r="G4031" s="27"/>
      <c r="H4031" s="52"/>
      <c r="I4031" s="380" t="str">
        <f>IFERROR(VLOOKUP($F4031,'Liste planification'!$V$2:$W$96,2,FALSE),"")</f>
        <v/>
      </c>
      <c r="J4031" s="27"/>
      <c r="K4031" s="27"/>
      <c r="L4031" s="27"/>
      <c r="M4031" s="52"/>
      <c r="N4031" s="52"/>
      <c r="O4031" s="52"/>
      <c r="P4031" s="52"/>
      <c r="Q4031" s="52"/>
      <c r="R4031" s="52"/>
      <c r="S4031" s="52"/>
      <c r="T4031" s="52"/>
      <c r="U4031" s="52"/>
      <c r="V4031" s="52"/>
      <c r="W4031" s="52"/>
      <c r="X4031" s="52"/>
      <c r="Y4031" s="194"/>
      <c r="Z4031" s="776"/>
      <c r="AA4031" s="190"/>
      <c r="AB4031" s="747">
        <f t="shared" si="252"/>
        <v>0</v>
      </c>
      <c r="AC4031" s="748">
        <f t="shared" si="253"/>
        <v>0</v>
      </c>
      <c r="AD4031" s="187"/>
      <c r="AE4031" s="186"/>
      <c r="AF4031" s="190"/>
      <c r="AG4031" s="747">
        <f t="shared" si="254"/>
        <v>0</v>
      </c>
      <c r="AH4031" s="748">
        <f t="shared" si="255"/>
        <v>0</v>
      </c>
      <c r="AI4031" s="187"/>
      <c r="AJ4031" s="52"/>
      <c r="AK4031" s="156" t="str">
        <f>IFERROR(VLOOKUP($A4031,'Liste planification'!$B$2:$C$105,2,FALSE),"")</f>
        <v/>
      </c>
      <c r="AL4031" s="27"/>
      <c r="AM4031" s="27"/>
    </row>
    <row r="4032" spans="1:39">
      <c r="A4032" s="158"/>
      <c r="B4032" s="159" t="str">
        <f>A4032&amp;"-"&amp;TEXT(COUNTIF($A$5:A4032,A4032),"000")</f>
        <v>-000</v>
      </c>
      <c r="C4032" s="52"/>
      <c r="D4032" s="27"/>
      <c r="E4032" s="28"/>
      <c r="F4032" s="27"/>
      <c r="G4032" s="27"/>
      <c r="H4032" s="52"/>
      <c r="I4032" s="380" t="str">
        <f>IFERROR(VLOOKUP($F4032,'Liste planification'!$V$2:$W$96,2,FALSE),"")</f>
        <v/>
      </c>
      <c r="J4032" s="27"/>
      <c r="K4032" s="27"/>
      <c r="L4032" s="27"/>
      <c r="M4032" s="52"/>
      <c r="N4032" s="52"/>
      <c r="O4032" s="52"/>
      <c r="P4032" s="52"/>
      <c r="Q4032" s="52"/>
      <c r="R4032" s="52"/>
      <c r="S4032" s="52"/>
      <c r="T4032" s="52"/>
      <c r="U4032" s="52"/>
      <c r="V4032" s="52"/>
      <c r="W4032" s="52"/>
      <c r="X4032" s="52"/>
      <c r="Y4032" s="194"/>
      <c r="Z4032" s="776"/>
      <c r="AA4032" s="190"/>
      <c r="AB4032" s="747">
        <f t="shared" si="252"/>
        <v>0</v>
      </c>
      <c r="AC4032" s="748">
        <f t="shared" si="253"/>
        <v>0</v>
      </c>
      <c r="AD4032" s="187"/>
      <c r="AE4032" s="186"/>
      <c r="AF4032" s="190"/>
      <c r="AG4032" s="747">
        <f t="shared" si="254"/>
        <v>0</v>
      </c>
      <c r="AH4032" s="748">
        <f t="shared" si="255"/>
        <v>0</v>
      </c>
      <c r="AI4032" s="187"/>
      <c r="AJ4032" s="52"/>
      <c r="AK4032" s="156" t="str">
        <f>IFERROR(VLOOKUP($A4032,'Liste planification'!$B$2:$C$105,2,FALSE),"")</f>
        <v/>
      </c>
      <c r="AL4032" s="27"/>
      <c r="AM4032" s="27"/>
    </row>
    <row r="4033" spans="1:39">
      <c r="A4033" s="158"/>
      <c r="B4033" s="159" t="str">
        <f>A4033&amp;"-"&amp;TEXT(COUNTIF($A$5:A4033,A4033),"000")</f>
        <v>-000</v>
      </c>
      <c r="C4033" s="52"/>
      <c r="D4033" s="27"/>
      <c r="E4033" s="28"/>
      <c r="F4033" s="27"/>
      <c r="G4033" s="27"/>
      <c r="H4033" s="52"/>
      <c r="I4033" s="380" t="str">
        <f>IFERROR(VLOOKUP($F4033,'Liste planification'!$V$2:$W$96,2,FALSE),"")</f>
        <v/>
      </c>
      <c r="J4033" s="27"/>
      <c r="K4033" s="27"/>
      <c r="L4033" s="27"/>
      <c r="M4033" s="52"/>
      <c r="N4033" s="52"/>
      <c r="O4033" s="52"/>
      <c r="P4033" s="52"/>
      <c r="Q4033" s="52"/>
      <c r="R4033" s="52"/>
      <c r="S4033" s="52"/>
      <c r="T4033" s="52"/>
      <c r="U4033" s="52"/>
      <c r="V4033" s="52"/>
      <c r="W4033" s="52"/>
      <c r="X4033" s="52"/>
      <c r="Y4033" s="194"/>
      <c r="Z4033" s="776"/>
      <c r="AA4033" s="190"/>
      <c r="AB4033" s="747">
        <f t="shared" si="252"/>
        <v>0</v>
      </c>
      <c r="AC4033" s="748">
        <f t="shared" si="253"/>
        <v>0</v>
      </c>
      <c r="AD4033" s="187"/>
      <c r="AE4033" s="186"/>
      <c r="AF4033" s="190"/>
      <c r="AG4033" s="747">
        <f t="shared" si="254"/>
        <v>0</v>
      </c>
      <c r="AH4033" s="748">
        <f t="shared" si="255"/>
        <v>0</v>
      </c>
      <c r="AI4033" s="187"/>
      <c r="AJ4033" s="52"/>
      <c r="AK4033" s="156" t="str">
        <f>IFERROR(VLOOKUP($A4033,'Liste planification'!$B$2:$C$105,2,FALSE),"")</f>
        <v/>
      </c>
      <c r="AL4033" s="27"/>
      <c r="AM4033" s="27"/>
    </row>
    <row r="4034" spans="1:39">
      <c r="A4034" s="158"/>
      <c r="B4034" s="159" t="str">
        <f>A4034&amp;"-"&amp;TEXT(COUNTIF($A$5:A4034,A4034),"000")</f>
        <v>-000</v>
      </c>
      <c r="C4034" s="52"/>
      <c r="D4034" s="27"/>
      <c r="E4034" s="28"/>
      <c r="F4034" s="27"/>
      <c r="G4034" s="27"/>
      <c r="H4034" s="52"/>
      <c r="I4034" s="380" t="str">
        <f>IFERROR(VLOOKUP($F4034,'Liste planification'!$V$2:$W$96,2,FALSE),"")</f>
        <v/>
      </c>
      <c r="J4034" s="27"/>
      <c r="K4034" s="27"/>
      <c r="L4034" s="27"/>
      <c r="M4034" s="52"/>
      <c r="N4034" s="52"/>
      <c r="O4034" s="52"/>
      <c r="P4034" s="52"/>
      <c r="Q4034" s="52"/>
      <c r="R4034" s="52"/>
      <c r="S4034" s="52"/>
      <c r="T4034" s="52"/>
      <c r="U4034" s="52"/>
      <c r="V4034" s="52"/>
      <c r="W4034" s="52"/>
      <c r="X4034" s="52"/>
      <c r="Y4034" s="194"/>
      <c r="Z4034" s="776"/>
      <c r="AA4034" s="190"/>
      <c r="AB4034" s="747">
        <f t="shared" si="252"/>
        <v>0</v>
      </c>
      <c r="AC4034" s="748">
        <f t="shared" si="253"/>
        <v>0</v>
      </c>
      <c r="AD4034" s="187"/>
      <c r="AE4034" s="186"/>
      <c r="AF4034" s="190"/>
      <c r="AG4034" s="747">
        <f t="shared" si="254"/>
        <v>0</v>
      </c>
      <c r="AH4034" s="748">
        <f t="shared" si="255"/>
        <v>0</v>
      </c>
      <c r="AI4034" s="187"/>
      <c r="AJ4034" s="52"/>
      <c r="AK4034" s="156" t="str">
        <f>IFERROR(VLOOKUP($A4034,'Liste planification'!$B$2:$C$105,2,FALSE),"")</f>
        <v/>
      </c>
      <c r="AL4034" s="27"/>
      <c r="AM4034" s="27"/>
    </row>
    <row r="4035" spans="1:39">
      <c r="A4035" s="158"/>
      <c r="B4035" s="159" t="str">
        <f>A4035&amp;"-"&amp;TEXT(COUNTIF($A$5:A4035,A4035),"000")</f>
        <v>-000</v>
      </c>
      <c r="C4035" s="52"/>
      <c r="D4035" s="27"/>
      <c r="E4035" s="28"/>
      <c r="F4035" s="27"/>
      <c r="G4035" s="27"/>
      <c r="H4035" s="52"/>
      <c r="I4035" s="380" t="str">
        <f>IFERROR(VLOOKUP($F4035,'Liste planification'!$V$2:$W$96,2,FALSE),"")</f>
        <v/>
      </c>
      <c r="J4035" s="27"/>
      <c r="K4035" s="27"/>
      <c r="L4035" s="27"/>
      <c r="M4035" s="52"/>
      <c r="N4035" s="52"/>
      <c r="O4035" s="52"/>
      <c r="P4035" s="52"/>
      <c r="Q4035" s="52"/>
      <c r="R4035" s="52"/>
      <c r="S4035" s="52"/>
      <c r="T4035" s="52"/>
      <c r="U4035" s="52"/>
      <c r="V4035" s="52"/>
      <c r="W4035" s="52"/>
      <c r="X4035" s="52"/>
      <c r="Y4035" s="194"/>
      <c r="Z4035" s="776"/>
      <c r="AA4035" s="190"/>
      <c r="AB4035" s="747">
        <f t="shared" si="252"/>
        <v>0</v>
      </c>
      <c r="AC4035" s="748">
        <f t="shared" si="253"/>
        <v>0</v>
      </c>
      <c r="AD4035" s="187"/>
      <c r="AE4035" s="186"/>
      <c r="AF4035" s="190"/>
      <c r="AG4035" s="747">
        <f t="shared" si="254"/>
        <v>0</v>
      </c>
      <c r="AH4035" s="748">
        <f t="shared" si="255"/>
        <v>0</v>
      </c>
      <c r="AI4035" s="187"/>
      <c r="AJ4035" s="52"/>
      <c r="AK4035" s="156" t="str">
        <f>IFERROR(VLOOKUP($A4035,'Liste planification'!$B$2:$C$105,2,FALSE),"")</f>
        <v/>
      </c>
      <c r="AL4035" s="27"/>
      <c r="AM4035" s="27"/>
    </row>
    <row r="4036" spans="1:39">
      <c r="A4036" s="158"/>
      <c r="B4036" s="159" t="str">
        <f>A4036&amp;"-"&amp;TEXT(COUNTIF($A$5:A4036,A4036),"000")</f>
        <v>-000</v>
      </c>
      <c r="C4036" s="52"/>
      <c r="D4036" s="27"/>
      <c r="E4036" s="28"/>
      <c r="F4036" s="27"/>
      <c r="G4036" s="27"/>
      <c r="H4036" s="52"/>
      <c r="I4036" s="380" t="str">
        <f>IFERROR(VLOOKUP($F4036,'Liste planification'!$V$2:$W$96,2,FALSE),"")</f>
        <v/>
      </c>
      <c r="J4036" s="27"/>
      <c r="K4036" s="27"/>
      <c r="L4036" s="27"/>
      <c r="M4036" s="52"/>
      <c r="N4036" s="52"/>
      <c r="O4036" s="52"/>
      <c r="P4036" s="52"/>
      <c r="Q4036" s="52"/>
      <c r="R4036" s="52"/>
      <c r="S4036" s="52"/>
      <c r="T4036" s="52"/>
      <c r="U4036" s="52"/>
      <c r="V4036" s="52"/>
      <c r="W4036" s="52"/>
      <c r="X4036" s="52"/>
      <c r="Y4036" s="194"/>
      <c r="Z4036" s="776"/>
      <c r="AA4036" s="190"/>
      <c r="AB4036" s="747">
        <f t="shared" si="252"/>
        <v>0</v>
      </c>
      <c r="AC4036" s="748">
        <f t="shared" si="253"/>
        <v>0</v>
      </c>
      <c r="AD4036" s="187"/>
      <c r="AE4036" s="186"/>
      <c r="AF4036" s="190"/>
      <c r="AG4036" s="747">
        <f t="shared" si="254"/>
        <v>0</v>
      </c>
      <c r="AH4036" s="748">
        <f t="shared" si="255"/>
        <v>0</v>
      </c>
      <c r="AI4036" s="187"/>
      <c r="AJ4036" s="52"/>
      <c r="AK4036" s="156" t="str">
        <f>IFERROR(VLOOKUP($A4036,'Liste planification'!$B$2:$C$105,2,FALSE),"")</f>
        <v/>
      </c>
      <c r="AL4036" s="27"/>
      <c r="AM4036" s="27"/>
    </row>
    <row r="4037" spans="1:39">
      <c r="A4037" s="158"/>
      <c r="B4037" s="159" t="str">
        <f>A4037&amp;"-"&amp;TEXT(COUNTIF($A$5:A4037,A4037),"000")</f>
        <v>-000</v>
      </c>
      <c r="C4037" s="52"/>
      <c r="D4037" s="27"/>
      <c r="E4037" s="28"/>
      <c r="F4037" s="27"/>
      <c r="G4037" s="27"/>
      <c r="H4037" s="52"/>
      <c r="I4037" s="380" t="str">
        <f>IFERROR(VLOOKUP($F4037,'Liste planification'!$V$2:$W$96,2,FALSE),"")</f>
        <v/>
      </c>
      <c r="J4037" s="27"/>
      <c r="K4037" s="27"/>
      <c r="L4037" s="27"/>
      <c r="M4037" s="52"/>
      <c r="N4037" s="52"/>
      <c r="O4037" s="52"/>
      <c r="P4037" s="52"/>
      <c r="Q4037" s="52"/>
      <c r="R4037" s="52"/>
      <c r="S4037" s="52"/>
      <c r="T4037" s="52"/>
      <c r="U4037" s="52"/>
      <c r="V4037" s="52"/>
      <c r="W4037" s="52"/>
      <c r="X4037" s="52"/>
      <c r="Y4037" s="194"/>
      <c r="Z4037" s="776"/>
      <c r="AA4037" s="190"/>
      <c r="AB4037" s="747">
        <f t="shared" si="252"/>
        <v>0</v>
      </c>
      <c r="AC4037" s="748">
        <f t="shared" si="253"/>
        <v>0</v>
      </c>
      <c r="AD4037" s="187"/>
      <c r="AE4037" s="186"/>
      <c r="AF4037" s="190"/>
      <c r="AG4037" s="747">
        <f t="shared" si="254"/>
        <v>0</v>
      </c>
      <c r="AH4037" s="748">
        <f t="shared" si="255"/>
        <v>0</v>
      </c>
      <c r="AI4037" s="187"/>
      <c r="AJ4037" s="52"/>
      <c r="AK4037" s="156" t="str">
        <f>IFERROR(VLOOKUP($A4037,'Liste planification'!$B$2:$C$105,2,FALSE),"")</f>
        <v/>
      </c>
      <c r="AL4037" s="27"/>
      <c r="AM4037" s="27"/>
    </row>
    <row r="4038" spans="1:39">
      <c r="A4038" s="158"/>
      <c r="B4038" s="159" t="str">
        <f>A4038&amp;"-"&amp;TEXT(COUNTIF($A$5:A4038,A4038),"000")</f>
        <v>-000</v>
      </c>
      <c r="C4038" s="52"/>
      <c r="D4038" s="27"/>
      <c r="E4038" s="28"/>
      <c r="F4038" s="27"/>
      <c r="G4038" s="27"/>
      <c r="H4038" s="52"/>
      <c r="I4038" s="380" t="str">
        <f>IFERROR(VLOOKUP($F4038,'Liste planification'!$V$2:$W$96,2,FALSE),"")</f>
        <v/>
      </c>
      <c r="J4038" s="27"/>
      <c r="K4038" s="27"/>
      <c r="L4038" s="27"/>
      <c r="M4038" s="52"/>
      <c r="N4038" s="52"/>
      <c r="O4038" s="52"/>
      <c r="P4038" s="52"/>
      <c r="Q4038" s="52"/>
      <c r="R4038" s="52"/>
      <c r="S4038" s="52"/>
      <c r="T4038" s="52"/>
      <c r="U4038" s="52"/>
      <c r="V4038" s="52"/>
      <c r="W4038" s="52"/>
      <c r="X4038" s="52"/>
      <c r="Y4038" s="194"/>
      <c r="Z4038" s="776"/>
      <c r="AA4038" s="190"/>
      <c r="AB4038" s="747">
        <f t="shared" si="252"/>
        <v>0</v>
      </c>
      <c r="AC4038" s="748">
        <f t="shared" si="253"/>
        <v>0</v>
      </c>
      <c r="AD4038" s="187"/>
      <c r="AE4038" s="186"/>
      <c r="AF4038" s="190"/>
      <c r="AG4038" s="747">
        <f t="shared" si="254"/>
        <v>0</v>
      </c>
      <c r="AH4038" s="748">
        <f t="shared" si="255"/>
        <v>0</v>
      </c>
      <c r="AI4038" s="187"/>
      <c r="AJ4038" s="52"/>
      <c r="AK4038" s="156" t="str">
        <f>IFERROR(VLOOKUP($A4038,'Liste planification'!$B$2:$C$105,2,FALSE),"")</f>
        <v/>
      </c>
      <c r="AL4038" s="27"/>
      <c r="AM4038" s="27"/>
    </row>
    <row r="4039" spans="1:39">
      <c r="A4039" s="158"/>
      <c r="B4039" s="159" t="str">
        <f>A4039&amp;"-"&amp;TEXT(COUNTIF($A$5:A4039,A4039),"000")</f>
        <v>-000</v>
      </c>
      <c r="C4039" s="52"/>
      <c r="D4039" s="27"/>
      <c r="E4039" s="28"/>
      <c r="F4039" s="27"/>
      <c r="G4039" s="27"/>
      <c r="H4039" s="52"/>
      <c r="I4039" s="380" t="str">
        <f>IFERROR(VLOOKUP($F4039,'Liste planification'!$V$2:$W$96,2,FALSE),"")</f>
        <v/>
      </c>
      <c r="J4039" s="27"/>
      <c r="K4039" s="27"/>
      <c r="L4039" s="27"/>
      <c r="M4039" s="52"/>
      <c r="N4039" s="52"/>
      <c r="O4039" s="52"/>
      <c r="P4039" s="52"/>
      <c r="Q4039" s="52"/>
      <c r="R4039" s="52"/>
      <c r="S4039" s="52"/>
      <c r="T4039" s="52"/>
      <c r="U4039" s="52"/>
      <c r="V4039" s="52"/>
      <c r="W4039" s="52"/>
      <c r="X4039" s="52"/>
      <c r="Y4039" s="194"/>
      <c r="Z4039" s="776"/>
      <c r="AA4039" s="190"/>
      <c r="AB4039" s="747">
        <f t="shared" si="252"/>
        <v>0</v>
      </c>
      <c r="AC4039" s="748">
        <f t="shared" si="253"/>
        <v>0</v>
      </c>
      <c r="AD4039" s="187"/>
      <c r="AE4039" s="186"/>
      <c r="AF4039" s="190"/>
      <c r="AG4039" s="747">
        <f t="shared" si="254"/>
        <v>0</v>
      </c>
      <c r="AH4039" s="748">
        <f t="shared" si="255"/>
        <v>0</v>
      </c>
      <c r="AI4039" s="187"/>
      <c r="AJ4039" s="52"/>
      <c r="AK4039" s="156" t="str">
        <f>IFERROR(VLOOKUP($A4039,'Liste planification'!$B$2:$C$105,2,FALSE),"")</f>
        <v/>
      </c>
      <c r="AL4039" s="27"/>
      <c r="AM4039" s="27"/>
    </row>
    <row r="4040" spans="1:39">
      <c r="A4040" s="158"/>
      <c r="B4040" s="159" t="str">
        <f>A4040&amp;"-"&amp;TEXT(COUNTIF($A$5:A4040,A4040),"000")</f>
        <v>-000</v>
      </c>
      <c r="C4040" s="52"/>
      <c r="D4040" s="27"/>
      <c r="E4040" s="28"/>
      <c r="F4040" s="27"/>
      <c r="G4040" s="27"/>
      <c r="H4040" s="52"/>
      <c r="I4040" s="380" t="str">
        <f>IFERROR(VLOOKUP($F4040,'Liste planification'!$V$2:$W$96,2,FALSE),"")</f>
        <v/>
      </c>
      <c r="J4040" s="27"/>
      <c r="K4040" s="27"/>
      <c r="L4040" s="27"/>
      <c r="M4040" s="52"/>
      <c r="N4040" s="52"/>
      <c r="O4040" s="52"/>
      <c r="P4040" s="52"/>
      <c r="Q4040" s="52"/>
      <c r="R4040" s="52"/>
      <c r="S4040" s="52"/>
      <c r="T4040" s="52"/>
      <c r="U4040" s="52"/>
      <c r="V4040" s="52"/>
      <c r="W4040" s="52"/>
      <c r="X4040" s="52"/>
      <c r="Y4040" s="194"/>
      <c r="Z4040" s="776"/>
      <c r="AA4040" s="190"/>
      <c r="AB4040" s="747">
        <f t="shared" si="252"/>
        <v>0</v>
      </c>
      <c r="AC4040" s="748">
        <f t="shared" si="253"/>
        <v>0</v>
      </c>
      <c r="AD4040" s="187"/>
      <c r="AE4040" s="186"/>
      <c r="AF4040" s="190"/>
      <c r="AG4040" s="747">
        <f t="shared" si="254"/>
        <v>0</v>
      </c>
      <c r="AH4040" s="748">
        <f t="shared" si="255"/>
        <v>0</v>
      </c>
      <c r="AI4040" s="187"/>
      <c r="AJ4040" s="52"/>
      <c r="AK4040" s="156" t="str">
        <f>IFERROR(VLOOKUP($A4040,'Liste planification'!$B$2:$C$105,2,FALSE),"")</f>
        <v/>
      </c>
      <c r="AL4040" s="27"/>
      <c r="AM4040" s="27"/>
    </row>
    <row r="4041" spans="1:39">
      <c r="A4041" s="158"/>
      <c r="B4041" s="159" t="str">
        <f>A4041&amp;"-"&amp;TEXT(COUNTIF($A$5:A4041,A4041),"000")</f>
        <v>-000</v>
      </c>
      <c r="C4041" s="52"/>
      <c r="D4041" s="27"/>
      <c r="E4041" s="28"/>
      <c r="F4041" s="27"/>
      <c r="G4041" s="27"/>
      <c r="H4041" s="52"/>
      <c r="I4041" s="380" t="str">
        <f>IFERROR(VLOOKUP($F4041,'Liste planification'!$V$2:$W$96,2,FALSE),"")</f>
        <v/>
      </c>
      <c r="J4041" s="27"/>
      <c r="K4041" s="27"/>
      <c r="L4041" s="27"/>
      <c r="M4041" s="52"/>
      <c r="N4041" s="52"/>
      <c r="O4041" s="52"/>
      <c r="P4041" s="52"/>
      <c r="Q4041" s="52"/>
      <c r="R4041" s="52"/>
      <c r="S4041" s="52"/>
      <c r="T4041" s="52"/>
      <c r="U4041" s="52"/>
      <c r="V4041" s="52"/>
      <c r="W4041" s="52"/>
      <c r="X4041" s="52"/>
      <c r="Y4041" s="194"/>
      <c r="Z4041" s="776"/>
      <c r="AA4041" s="190"/>
      <c r="AB4041" s="747">
        <f t="shared" si="252"/>
        <v>0</v>
      </c>
      <c r="AC4041" s="748">
        <f t="shared" si="253"/>
        <v>0</v>
      </c>
      <c r="AD4041" s="187"/>
      <c r="AE4041" s="186"/>
      <c r="AF4041" s="190"/>
      <c r="AG4041" s="747">
        <f t="shared" si="254"/>
        <v>0</v>
      </c>
      <c r="AH4041" s="748">
        <f t="shared" si="255"/>
        <v>0</v>
      </c>
      <c r="AI4041" s="187"/>
      <c r="AJ4041" s="52"/>
      <c r="AK4041" s="156" t="str">
        <f>IFERROR(VLOOKUP($A4041,'Liste planification'!$B$2:$C$105,2,FALSE),"")</f>
        <v/>
      </c>
      <c r="AL4041" s="27"/>
      <c r="AM4041" s="27"/>
    </row>
    <row r="4042" spans="1:39">
      <c r="A4042" s="158"/>
      <c r="B4042" s="159" t="str">
        <f>A4042&amp;"-"&amp;TEXT(COUNTIF($A$5:A4042,A4042),"000")</f>
        <v>-000</v>
      </c>
      <c r="C4042" s="52"/>
      <c r="D4042" s="27"/>
      <c r="E4042" s="28"/>
      <c r="F4042" s="27"/>
      <c r="G4042" s="27"/>
      <c r="H4042" s="52"/>
      <c r="I4042" s="380" t="str">
        <f>IFERROR(VLOOKUP($F4042,'Liste planification'!$V$2:$W$96,2,FALSE),"")</f>
        <v/>
      </c>
      <c r="J4042" s="27"/>
      <c r="K4042" s="27"/>
      <c r="L4042" s="27"/>
      <c r="M4042" s="52"/>
      <c r="N4042" s="52"/>
      <c r="O4042" s="52"/>
      <c r="P4042" s="52"/>
      <c r="Q4042" s="52"/>
      <c r="R4042" s="52"/>
      <c r="S4042" s="52"/>
      <c r="T4042" s="52"/>
      <c r="U4042" s="52"/>
      <c r="V4042" s="52"/>
      <c r="W4042" s="52"/>
      <c r="X4042" s="52"/>
      <c r="Y4042" s="194"/>
      <c r="Z4042" s="776"/>
      <c r="AA4042" s="190"/>
      <c r="AB4042" s="747">
        <f t="shared" si="252"/>
        <v>0</v>
      </c>
      <c r="AC4042" s="748">
        <f t="shared" si="253"/>
        <v>0</v>
      </c>
      <c r="AD4042" s="187"/>
      <c r="AE4042" s="186"/>
      <c r="AF4042" s="190"/>
      <c r="AG4042" s="747">
        <f t="shared" si="254"/>
        <v>0</v>
      </c>
      <c r="AH4042" s="748">
        <f t="shared" si="255"/>
        <v>0</v>
      </c>
      <c r="AI4042" s="187"/>
      <c r="AJ4042" s="52"/>
      <c r="AK4042" s="156" t="str">
        <f>IFERROR(VLOOKUP($A4042,'Liste planification'!$B$2:$C$105,2,FALSE),"")</f>
        <v/>
      </c>
      <c r="AL4042" s="27"/>
      <c r="AM4042" s="27"/>
    </row>
    <row r="4043" spans="1:39">
      <c r="A4043" s="158"/>
      <c r="B4043" s="159" t="str">
        <f>A4043&amp;"-"&amp;TEXT(COUNTIF($A$5:A4043,A4043),"000")</f>
        <v>-000</v>
      </c>
      <c r="C4043" s="52"/>
      <c r="D4043" s="27"/>
      <c r="E4043" s="28"/>
      <c r="F4043" s="27"/>
      <c r="G4043" s="27"/>
      <c r="H4043" s="52"/>
      <c r="I4043" s="380" t="str">
        <f>IFERROR(VLOOKUP($F4043,'Liste planification'!$V$2:$W$96,2,FALSE),"")</f>
        <v/>
      </c>
      <c r="J4043" s="27"/>
      <c r="K4043" s="27"/>
      <c r="L4043" s="27"/>
      <c r="M4043" s="52"/>
      <c r="N4043" s="52"/>
      <c r="O4043" s="52"/>
      <c r="P4043" s="52"/>
      <c r="Q4043" s="52"/>
      <c r="R4043" s="52"/>
      <c r="S4043" s="52"/>
      <c r="T4043" s="52"/>
      <c r="U4043" s="52"/>
      <c r="V4043" s="52"/>
      <c r="W4043" s="52"/>
      <c r="X4043" s="52"/>
      <c r="Y4043" s="194"/>
      <c r="Z4043" s="776"/>
      <c r="AA4043" s="190"/>
      <c r="AB4043" s="747">
        <f t="shared" si="252"/>
        <v>0</v>
      </c>
      <c r="AC4043" s="748">
        <f t="shared" si="253"/>
        <v>0</v>
      </c>
      <c r="AD4043" s="187"/>
      <c r="AE4043" s="186"/>
      <c r="AF4043" s="190"/>
      <c r="AG4043" s="747">
        <f t="shared" si="254"/>
        <v>0</v>
      </c>
      <c r="AH4043" s="748">
        <f t="shared" si="255"/>
        <v>0</v>
      </c>
      <c r="AI4043" s="187"/>
      <c r="AJ4043" s="52"/>
      <c r="AK4043" s="156" t="str">
        <f>IFERROR(VLOOKUP($A4043,'Liste planification'!$B$2:$C$105,2,FALSE),"")</f>
        <v/>
      </c>
      <c r="AL4043" s="27"/>
      <c r="AM4043" s="27"/>
    </row>
    <row r="4044" spans="1:39">
      <c r="A4044" s="158"/>
      <c r="B4044" s="159" t="str">
        <f>A4044&amp;"-"&amp;TEXT(COUNTIF($A$5:A4044,A4044),"000")</f>
        <v>-000</v>
      </c>
      <c r="C4044" s="52"/>
      <c r="D4044" s="27"/>
      <c r="E4044" s="28"/>
      <c r="F4044" s="27"/>
      <c r="G4044" s="27"/>
      <c r="H4044" s="52"/>
      <c r="I4044" s="380" t="str">
        <f>IFERROR(VLOOKUP($F4044,'Liste planification'!$V$2:$W$96,2,FALSE),"")</f>
        <v/>
      </c>
      <c r="J4044" s="27"/>
      <c r="K4044" s="27"/>
      <c r="L4044" s="27"/>
      <c r="M4044" s="52"/>
      <c r="N4044" s="52"/>
      <c r="O4044" s="52"/>
      <c r="P4044" s="52"/>
      <c r="Q4044" s="52"/>
      <c r="R4044" s="52"/>
      <c r="S4044" s="52"/>
      <c r="T4044" s="52"/>
      <c r="U4044" s="52"/>
      <c r="V4044" s="52"/>
      <c r="W4044" s="52"/>
      <c r="X4044" s="52"/>
      <c r="Y4044" s="194"/>
      <c r="Z4044" s="776"/>
      <c r="AA4044" s="190"/>
      <c r="AB4044" s="747">
        <f t="shared" si="252"/>
        <v>0</v>
      </c>
      <c r="AC4044" s="748">
        <f t="shared" si="253"/>
        <v>0</v>
      </c>
      <c r="AD4044" s="187"/>
      <c r="AE4044" s="186"/>
      <c r="AF4044" s="190"/>
      <c r="AG4044" s="747">
        <f t="shared" si="254"/>
        <v>0</v>
      </c>
      <c r="AH4044" s="748">
        <f t="shared" si="255"/>
        <v>0</v>
      </c>
      <c r="AI4044" s="187"/>
      <c r="AJ4044" s="52"/>
      <c r="AK4044" s="156" t="str">
        <f>IFERROR(VLOOKUP($A4044,'Liste planification'!$B$2:$C$105,2,FALSE),"")</f>
        <v/>
      </c>
      <c r="AL4044" s="27"/>
      <c r="AM4044" s="27"/>
    </row>
    <row r="4045" spans="1:39">
      <c r="A4045" s="158"/>
      <c r="B4045" s="159" t="str">
        <f>A4045&amp;"-"&amp;TEXT(COUNTIF($A$5:A4045,A4045),"000")</f>
        <v>-000</v>
      </c>
      <c r="C4045" s="52"/>
      <c r="D4045" s="27"/>
      <c r="E4045" s="28"/>
      <c r="F4045" s="27"/>
      <c r="G4045" s="27"/>
      <c r="H4045" s="52"/>
      <c r="I4045" s="380" t="str">
        <f>IFERROR(VLOOKUP($F4045,'Liste planification'!$V$2:$W$96,2,FALSE),"")</f>
        <v/>
      </c>
      <c r="J4045" s="27"/>
      <c r="K4045" s="27"/>
      <c r="L4045" s="27"/>
      <c r="M4045" s="52"/>
      <c r="N4045" s="52"/>
      <c r="O4045" s="52"/>
      <c r="P4045" s="52"/>
      <c r="Q4045" s="52"/>
      <c r="R4045" s="52"/>
      <c r="S4045" s="52"/>
      <c r="T4045" s="52"/>
      <c r="U4045" s="52"/>
      <c r="V4045" s="52"/>
      <c r="W4045" s="52"/>
      <c r="X4045" s="52"/>
      <c r="Y4045" s="194"/>
      <c r="Z4045" s="776"/>
      <c r="AA4045" s="190"/>
      <c r="AB4045" s="747">
        <f t="shared" si="252"/>
        <v>0</v>
      </c>
      <c r="AC4045" s="748">
        <f t="shared" si="253"/>
        <v>0</v>
      </c>
      <c r="AD4045" s="187"/>
      <c r="AE4045" s="186"/>
      <c r="AF4045" s="190"/>
      <c r="AG4045" s="747">
        <f t="shared" si="254"/>
        <v>0</v>
      </c>
      <c r="AH4045" s="748">
        <f t="shared" si="255"/>
        <v>0</v>
      </c>
      <c r="AI4045" s="187"/>
      <c r="AJ4045" s="52"/>
      <c r="AK4045" s="156" t="str">
        <f>IFERROR(VLOOKUP($A4045,'Liste planification'!$B$2:$C$105,2,FALSE),"")</f>
        <v/>
      </c>
      <c r="AL4045" s="27"/>
      <c r="AM4045" s="27"/>
    </row>
    <row r="4046" spans="1:39">
      <c r="A4046" s="158"/>
      <c r="B4046" s="159" t="str">
        <f>A4046&amp;"-"&amp;TEXT(COUNTIF($A$5:A4046,A4046),"000")</f>
        <v>-000</v>
      </c>
      <c r="C4046" s="52"/>
      <c r="D4046" s="27"/>
      <c r="E4046" s="28"/>
      <c r="F4046" s="27"/>
      <c r="G4046" s="27"/>
      <c r="H4046" s="52"/>
      <c r="I4046" s="380" t="str">
        <f>IFERROR(VLOOKUP($F4046,'Liste planification'!$V$2:$W$96,2,FALSE),"")</f>
        <v/>
      </c>
      <c r="J4046" s="27"/>
      <c r="K4046" s="27"/>
      <c r="L4046" s="27"/>
      <c r="M4046" s="52"/>
      <c r="N4046" s="52"/>
      <c r="O4046" s="52"/>
      <c r="P4046" s="52"/>
      <c r="Q4046" s="52"/>
      <c r="R4046" s="52"/>
      <c r="S4046" s="52"/>
      <c r="T4046" s="52"/>
      <c r="U4046" s="52"/>
      <c r="V4046" s="52"/>
      <c r="W4046" s="52"/>
      <c r="X4046" s="52"/>
      <c r="Y4046" s="194"/>
      <c r="Z4046" s="776"/>
      <c r="AA4046" s="190"/>
      <c r="AB4046" s="747">
        <f t="shared" si="252"/>
        <v>0</v>
      </c>
      <c r="AC4046" s="748">
        <f t="shared" si="253"/>
        <v>0</v>
      </c>
      <c r="AD4046" s="187"/>
      <c r="AE4046" s="186"/>
      <c r="AF4046" s="190"/>
      <c r="AG4046" s="747">
        <f t="shared" si="254"/>
        <v>0</v>
      </c>
      <c r="AH4046" s="748">
        <f t="shared" si="255"/>
        <v>0</v>
      </c>
      <c r="AI4046" s="187"/>
      <c r="AJ4046" s="52"/>
      <c r="AK4046" s="156" t="str">
        <f>IFERROR(VLOOKUP($A4046,'Liste planification'!$B$2:$C$105,2,FALSE),"")</f>
        <v/>
      </c>
      <c r="AL4046" s="27"/>
      <c r="AM4046" s="27"/>
    </row>
    <row r="4047" spans="1:39">
      <c r="A4047" s="158"/>
      <c r="B4047" s="159" t="str">
        <f>A4047&amp;"-"&amp;TEXT(COUNTIF($A$5:A4047,A4047),"000")</f>
        <v>-000</v>
      </c>
      <c r="C4047" s="52"/>
      <c r="D4047" s="27"/>
      <c r="E4047" s="28"/>
      <c r="F4047" s="27"/>
      <c r="G4047" s="27"/>
      <c r="H4047" s="52"/>
      <c r="I4047" s="380" t="str">
        <f>IFERROR(VLOOKUP($F4047,'Liste planification'!$V$2:$W$96,2,FALSE),"")</f>
        <v/>
      </c>
      <c r="J4047" s="27"/>
      <c r="K4047" s="27"/>
      <c r="L4047" s="27"/>
      <c r="M4047" s="52"/>
      <c r="N4047" s="52"/>
      <c r="O4047" s="52"/>
      <c r="P4047" s="52"/>
      <c r="Q4047" s="52"/>
      <c r="R4047" s="52"/>
      <c r="S4047" s="52"/>
      <c r="T4047" s="52"/>
      <c r="U4047" s="52"/>
      <c r="V4047" s="52"/>
      <c r="W4047" s="52"/>
      <c r="X4047" s="52"/>
      <c r="Y4047" s="194"/>
      <c r="Z4047" s="776"/>
      <c r="AA4047" s="190"/>
      <c r="AB4047" s="747">
        <f t="shared" si="252"/>
        <v>0</v>
      </c>
      <c r="AC4047" s="748">
        <f t="shared" si="253"/>
        <v>0</v>
      </c>
      <c r="AD4047" s="187"/>
      <c r="AE4047" s="186"/>
      <c r="AF4047" s="190"/>
      <c r="AG4047" s="747">
        <f t="shared" si="254"/>
        <v>0</v>
      </c>
      <c r="AH4047" s="748">
        <f t="shared" si="255"/>
        <v>0</v>
      </c>
      <c r="AI4047" s="187"/>
      <c r="AJ4047" s="52"/>
      <c r="AK4047" s="156" t="str">
        <f>IFERROR(VLOOKUP($A4047,'Liste planification'!$B$2:$C$105,2,FALSE),"")</f>
        <v/>
      </c>
      <c r="AL4047" s="27"/>
      <c r="AM4047" s="27"/>
    </row>
    <row r="4048" spans="1:39">
      <c r="A4048" s="158"/>
      <c r="B4048" s="159" t="str">
        <f>A4048&amp;"-"&amp;TEXT(COUNTIF($A$5:A4048,A4048),"000")</f>
        <v>-000</v>
      </c>
      <c r="C4048" s="52"/>
      <c r="D4048" s="27"/>
      <c r="E4048" s="28"/>
      <c r="F4048" s="27"/>
      <c r="G4048" s="27"/>
      <c r="H4048" s="52"/>
      <c r="I4048" s="380" t="str">
        <f>IFERROR(VLOOKUP($F4048,'Liste planification'!$V$2:$W$96,2,FALSE),"")</f>
        <v/>
      </c>
      <c r="J4048" s="27"/>
      <c r="K4048" s="27"/>
      <c r="L4048" s="27"/>
      <c r="M4048" s="52"/>
      <c r="N4048" s="52"/>
      <c r="O4048" s="52"/>
      <c r="P4048" s="52"/>
      <c r="Q4048" s="52"/>
      <c r="R4048" s="52"/>
      <c r="S4048" s="52"/>
      <c r="T4048" s="52"/>
      <c r="U4048" s="52"/>
      <c r="V4048" s="52"/>
      <c r="W4048" s="52"/>
      <c r="X4048" s="52"/>
      <c r="Y4048" s="194"/>
      <c r="Z4048" s="776"/>
      <c r="AA4048" s="190"/>
      <c r="AB4048" s="747">
        <f t="shared" si="252"/>
        <v>0</v>
      </c>
      <c r="AC4048" s="748">
        <f t="shared" si="253"/>
        <v>0</v>
      </c>
      <c r="AD4048" s="187"/>
      <c r="AE4048" s="186"/>
      <c r="AF4048" s="190"/>
      <c r="AG4048" s="747">
        <f t="shared" si="254"/>
        <v>0</v>
      </c>
      <c r="AH4048" s="748">
        <f t="shared" si="255"/>
        <v>0</v>
      </c>
      <c r="AI4048" s="187"/>
      <c r="AJ4048" s="52"/>
      <c r="AK4048" s="156" t="str">
        <f>IFERROR(VLOOKUP($A4048,'Liste planification'!$B$2:$C$105,2,FALSE),"")</f>
        <v/>
      </c>
      <c r="AL4048" s="27"/>
      <c r="AM4048" s="27"/>
    </row>
    <row r="4049" spans="1:39">
      <c r="A4049" s="158"/>
      <c r="B4049" s="159" t="str">
        <f>A4049&amp;"-"&amp;TEXT(COUNTIF($A$5:A4049,A4049),"000")</f>
        <v>-000</v>
      </c>
      <c r="C4049" s="52"/>
      <c r="D4049" s="27"/>
      <c r="E4049" s="28"/>
      <c r="F4049" s="27"/>
      <c r="G4049" s="27"/>
      <c r="H4049" s="52"/>
      <c r="I4049" s="380" t="str">
        <f>IFERROR(VLOOKUP($F4049,'Liste planification'!$V$2:$W$96,2,FALSE),"")</f>
        <v/>
      </c>
      <c r="J4049" s="27"/>
      <c r="K4049" s="27"/>
      <c r="L4049" s="27"/>
      <c r="M4049" s="52"/>
      <c r="N4049" s="52"/>
      <c r="O4049" s="52"/>
      <c r="P4049" s="52"/>
      <c r="Q4049" s="52"/>
      <c r="R4049" s="52"/>
      <c r="S4049" s="52"/>
      <c r="T4049" s="52"/>
      <c r="U4049" s="52"/>
      <c r="V4049" s="52"/>
      <c r="W4049" s="52"/>
      <c r="X4049" s="52"/>
      <c r="Y4049" s="194"/>
      <c r="Z4049" s="776"/>
      <c r="AA4049" s="190"/>
      <c r="AB4049" s="747">
        <f t="shared" si="252"/>
        <v>0</v>
      </c>
      <c r="AC4049" s="748">
        <f t="shared" si="253"/>
        <v>0</v>
      </c>
      <c r="AD4049" s="187"/>
      <c r="AE4049" s="186"/>
      <c r="AF4049" s="190"/>
      <c r="AG4049" s="747">
        <f t="shared" si="254"/>
        <v>0</v>
      </c>
      <c r="AH4049" s="748">
        <f t="shared" si="255"/>
        <v>0</v>
      </c>
      <c r="AI4049" s="187"/>
      <c r="AJ4049" s="52"/>
      <c r="AK4049" s="156" t="str">
        <f>IFERROR(VLOOKUP($A4049,'Liste planification'!$B$2:$C$105,2,FALSE),"")</f>
        <v/>
      </c>
      <c r="AL4049" s="27"/>
      <c r="AM4049" s="27"/>
    </row>
    <row r="4050" spans="1:39">
      <c r="A4050" s="158"/>
      <c r="B4050" s="159" t="str">
        <f>A4050&amp;"-"&amp;TEXT(COUNTIF($A$5:A4050,A4050),"000")</f>
        <v>-000</v>
      </c>
      <c r="C4050" s="52"/>
      <c r="D4050" s="27"/>
      <c r="E4050" s="28"/>
      <c r="F4050" s="27"/>
      <c r="G4050" s="27"/>
      <c r="H4050" s="52"/>
      <c r="I4050" s="380" t="str">
        <f>IFERROR(VLOOKUP($F4050,'Liste planification'!$V$2:$W$96,2,FALSE),"")</f>
        <v/>
      </c>
      <c r="J4050" s="27"/>
      <c r="K4050" s="27"/>
      <c r="L4050" s="27"/>
      <c r="M4050" s="52"/>
      <c r="N4050" s="52"/>
      <c r="O4050" s="52"/>
      <c r="P4050" s="52"/>
      <c r="Q4050" s="52"/>
      <c r="R4050" s="52"/>
      <c r="S4050" s="52"/>
      <c r="T4050" s="52"/>
      <c r="U4050" s="52"/>
      <c r="V4050" s="52"/>
      <c r="W4050" s="52"/>
      <c r="X4050" s="52"/>
      <c r="Y4050" s="194"/>
      <c r="Z4050" s="776"/>
      <c r="AA4050" s="190"/>
      <c r="AB4050" s="747">
        <f t="shared" si="252"/>
        <v>0</v>
      </c>
      <c r="AC4050" s="748">
        <f t="shared" si="253"/>
        <v>0</v>
      </c>
      <c r="AD4050" s="187"/>
      <c r="AE4050" s="186"/>
      <c r="AF4050" s="190"/>
      <c r="AG4050" s="747">
        <f t="shared" si="254"/>
        <v>0</v>
      </c>
      <c r="AH4050" s="748">
        <f t="shared" si="255"/>
        <v>0</v>
      </c>
      <c r="AI4050" s="187"/>
      <c r="AJ4050" s="52"/>
      <c r="AK4050" s="156" t="str">
        <f>IFERROR(VLOOKUP($A4050,'Liste planification'!$B$2:$C$105,2,FALSE),"")</f>
        <v/>
      </c>
      <c r="AL4050" s="27"/>
      <c r="AM4050" s="27"/>
    </row>
    <row r="4051" spans="1:39">
      <c r="A4051" s="158"/>
      <c r="B4051" s="159" t="str">
        <f>A4051&amp;"-"&amp;TEXT(COUNTIF($A$5:A4051,A4051),"000")</f>
        <v>-000</v>
      </c>
      <c r="C4051" s="52"/>
      <c r="D4051" s="27"/>
      <c r="E4051" s="28"/>
      <c r="F4051" s="27"/>
      <c r="G4051" s="27"/>
      <c r="H4051" s="52"/>
      <c r="I4051" s="380" t="str">
        <f>IFERROR(VLOOKUP($F4051,'Liste planification'!$V$2:$W$96,2,FALSE),"")</f>
        <v/>
      </c>
      <c r="J4051" s="27"/>
      <c r="K4051" s="27"/>
      <c r="L4051" s="27"/>
      <c r="M4051" s="52"/>
      <c r="N4051" s="52"/>
      <c r="O4051" s="52"/>
      <c r="P4051" s="52"/>
      <c r="Q4051" s="52"/>
      <c r="R4051" s="52"/>
      <c r="S4051" s="52"/>
      <c r="T4051" s="52"/>
      <c r="U4051" s="52"/>
      <c r="V4051" s="52"/>
      <c r="W4051" s="52"/>
      <c r="X4051" s="52"/>
      <c r="Y4051" s="194"/>
      <c r="Z4051" s="776"/>
      <c r="AA4051" s="190"/>
      <c r="AB4051" s="747">
        <f t="shared" si="252"/>
        <v>0</v>
      </c>
      <c r="AC4051" s="748">
        <f t="shared" si="253"/>
        <v>0</v>
      </c>
      <c r="AD4051" s="187"/>
      <c r="AE4051" s="186"/>
      <c r="AF4051" s="190"/>
      <c r="AG4051" s="747">
        <f t="shared" si="254"/>
        <v>0</v>
      </c>
      <c r="AH4051" s="748">
        <f t="shared" si="255"/>
        <v>0</v>
      </c>
      <c r="AI4051" s="187"/>
      <c r="AJ4051" s="52"/>
      <c r="AK4051" s="156" t="str">
        <f>IFERROR(VLOOKUP($A4051,'Liste planification'!$B$2:$C$105,2,FALSE),"")</f>
        <v/>
      </c>
      <c r="AL4051" s="27"/>
      <c r="AM4051" s="27"/>
    </row>
    <row r="4052" spans="1:39">
      <c r="A4052" s="158"/>
      <c r="B4052" s="159" t="str">
        <f>A4052&amp;"-"&amp;TEXT(COUNTIF($A$5:A4052,A4052),"000")</f>
        <v>-000</v>
      </c>
      <c r="C4052" s="52"/>
      <c r="D4052" s="27"/>
      <c r="E4052" s="28"/>
      <c r="F4052" s="27"/>
      <c r="G4052" s="27"/>
      <c r="H4052" s="52"/>
      <c r="I4052" s="380" t="str">
        <f>IFERROR(VLOOKUP($F4052,'Liste planification'!$V$2:$W$96,2,FALSE),"")</f>
        <v/>
      </c>
      <c r="J4052" s="27"/>
      <c r="K4052" s="27"/>
      <c r="L4052" s="27"/>
      <c r="M4052" s="52"/>
      <c r="N4052" s="52"/>
      <c r="O4052" s="52"/>
      <c r="P4052" s="52"/>
      <c r="Q4052" s="52"/>
      <c r="R4052" s="52"/>
      <c r="S4052" s="52"/>
      <c r="T4052" s="52"/>
      <c r="U4052" s="52"/>
      <c r="V4052" s="52"/>
      <c r="W4052" s="52"/>
      <c r="X4052" s="52"/>
      <c r="Y4052" s="194"/>
      <c r="Z4052" s="776"/>
      <c r="AA4052" s="190"/>
      <c r="AB4052" s="747">
        <f t="shared" si="252"/>
        <v>0</v>
      </c>
      <c r="AC4052" s="748">
        <f t="shared" si="253"/>
        <v>0</v>
      </c>
      <c r="AD4052" s="187"/>
      <c r="AE4052" s="186"/>
      <c r="AF4052" s="190"/>
      <c r="AG4052" s="747">
        <f t="shared" si="254"/>
        <v>0</v>
      </c>
      <c r="AH4052" s="748">
        <f t="shared" si="255"/>
        <v>0</v>
      </c>
      <c r="AI4052" s="187"/>
      <c r="AJ4052" s="52"/>
      <c r="AK4052" s="156" t="str">
        <f>IFERROR(VLOOKUP($A4052,'Liste planification'!$B$2:$C$105,2,FALSE),"")</f>
        <v/>
      </c>
      <c r="AL4052" s="27"/>
      <c r="AM4052" s="27"/>
    </row>
    <row r="4053" spans="1:39">
      <c r="A4053" s="158"/>
      <c r="B4053" s="159" t="str">
        <f>A4053&amp;"-"&amp;TEXT(COUNTIF($A$5:A4053,A4053),"000")</f>
        <v>-000</v>
      </c>
      <c r="C4053" s="52"/>
      <c r="D4053" s="27"/>
      <c r="E4053" s="28"/>
      <c r="F4053" s="27"/>
      <c r="G4053" s="27"/>
      <c r="H4053" s="52"/>
      <c r="I4053" s="380" t="str">
        <f>IFERROR(VLOOKUP($F4053,'Liste planification'!$V$2:$W$96,2,FALSE),"")</f>
        <v/>
      </c>
      <c r="J4053" s="27"/>
      <c r="K4053" s="27"/>
      <c r="L4053" s="27"/>
      <c r="M4053" s="52"/>
      <c r="N4053" s="52"/>
      <c r="O4053" s="52"/>
      <c r="P4053" s="52"/>
      <c r="Q4053" s="52"/>
      <c r="R4053" s="52"/>
      <c r="S4053" s="52"/>
      <c r="T4053" s="52"/>
      <c r="U4053" s="52"/>
      <c r="V4053" s="52"/>
      <c r="W4053" s="52"/>
      <c r="X4053" s="52"/>
      <c r="Y4053" s="194"/>
      <c r="Z4053" s="776"/>
      <c r="AA4053" s="190"/>
      <c r="AB4053" s="747">
        <f t="shared" si="252"/>
        <v>0</v>
      </c>
      <c r="AC4053" s="748">
        <f t="shared" si="253"/>
        <v>0</v>
      </c>
      <c r="AD4053" s="187"/>
      <c r="AE4053" s="186"/>
      <c r="AF4053" s="190"/>
      <c r="AG4053" s="747">
        <f t="shared" si="254"/>
        <v>0</v>
      </c>
      <c r="AH4053" s="748">
        <f t="shared" si="255"/>
        <v>0</v>
      </c>
      <c r="AI4053" s="187"/>
      <c r="AJ4053" s="52"/>
      <c r="AK4053" s="156" t="str">
        <f>IFERROR(VLOOKUP($A4053,'Liste planification'!$B$2:$C$105,2,FALSE),"")</f>
        <v/>
      </c>
      <c r="AL4053" s="27"/>
      <c r="AM4053" s="27"/>
    </row>
    <row r="4054" spans="1:39">
      <c r="A4054" s="158"/>
      <c r="B4054" s="159" t="str">
        <f>A4054&amp;"-"&amp;TEXT(COUNTIF($A$5:A4054,A4054),"000")</f>
        <v>-000</v>
      </c>
      <c r="C4054" s="52"/>
      <c r="D4054" s="27"/>
      <c r="E4054" s="28"/>
      <c r="F4054" s="27"/>
      <c r="G4054" s="27"/>
      <c r="H4054" s="52"/>
      <c r="I4054" s="380" t="str">
        <f>IFERROR(VLOOKUP($F4054,'Liste planification'!$V$2:$W$96,2,FALSE),"")</f>
        <v/>
      </c>
      <c r="J4054" s="27"/>
      <c r="K4054" s="27"/>
      <c r="L4054" s="27"/>
      <c r="M4054" s="52"/>
      <c r="N4054" s="52"/>
      <c r="O4054" s="52"/>
      <c r="P4054" s="52"/>
      <c r="Q4054" s="52"/>
      <c r="R4054" s="52"/>
      <c r="S4054" s="52"/>
      <c r="T4054" s="52"/>
      <c r="U4054" s="52"/>
      <c r="V4054" s="52"/>
      <c r="W4054" s="52"/>
      <c r="X4054" s="52"/>
      <c r="Y4054" s="194"/>
      <c r="Z4054" s="776"/>
      <c r="AA4054" s="190"/>
      <c r="AB4054" s="747">
        <f t="shared" si="252"/>
        <v>0</v>
      </c>
      <c r="AC4054" s="748">
        <f t="shared" si="253"/>
        <v>0</v>
      </c>
      <c r="AD4054" s="187"/>
      <c r="AE4054" s="186"/>
      <c r="AF4054" s="190"/>
      <c r="AG4054" s="747">
        <f t="shared" si="254"/>
        <v>0</v>
      </c>
      <c r="AH4054" s="748">
        <f t="shared" si="255"/>
        <v>0</v>
      </c>
      <c r="AI4054" s="187"/>
      <c r="AJ4054" s="52"/>
      <c r="AK4054" s="156" t="str">
        <f>IFERROR(VLOOKUP($A4054,'Liste planification'!$B$2:$C$105,2,FALSE),"")</f>
        <v/>
      </c>
      <c r="AL4054" s="27"/>
      <c r="AM4054" s="27"/>
    </row>
    <row r="4055" spans="1:39">
      <c r="A4055" s="158"/>
      <c r="B4055" s="159" t="str">
        <f>A4055&amp;"-"&amp;TEXT(COUNTIF($A$5:A4055,A4055),"000")</f>
        <v>-000</v>
      </c>
      <c r="C4055" s="52"/>
      <c r="D4055" s="27"/>
      <c r="E4055" s="28"/>
      <c r="F4055" s="27"/>
      <c r="G4055" s="27"/>
      <c r="H4055" s="52"/>
      <c r="I4055" s="380" t="str">
        <f>IFERROR(VLOOKUP($F4055,'Liste planification'!$V$2:$W$96,2,FALSE),"")</f>
        <v/>
      </c>
      <c r="J4055" s="27"/>
      <c r="K4055" s="27"/>
      <c r="L4055" s="27"/>
      <c r="M4055" s="52"/>
      <c r="N4055" s="52"/>
      <c r="O4055" s="52"/>
      <c r="P4055" s="52"/>
      <c r="Q4055" s="52"/>
      <c r="R4055" s="52"/>
      <c r="S4055" s="52"/>
      <c r="T4055" s="52"/>
      <c r="U4055" s="52"/>
      <c r="V4055" s="52"/>
      <c r="W4055" s="52"/>
      <c r="X4055" s="52"/>
      <c r="Y4055" s="194"/>
      <c r="Z4055" s="776"/>
      <c r="AA4055" s="190"/>
      <c r="AB4055" s="747">
        <f t="shared" si="252"/>
        <v>0</v>
      </c>
      <c r="AC4055" s="748">
        <f t="shared" si="253"/>
        <v>0</v>
      </c>
      <c r="AD4055" s="187"/>
      <c r="AE4055" s="186"/>
      <c r="AF4055" s="190"/>
      <c r="AG4055" s="747">
        <f t="shared" si="254"/>
        <v>0</v>
      </c>
      <c r="AH4055" s="748">
        <f t="shared" si="255"/>
        <v>0</v>
      </c>
      <c r="AI4055" s="187"/>
      <c r="AJ4055" s="52"/>
      <c r="AK4055" s="156" t="str">
        <f>IFERROR(VLOOKUP($A4055,'Liste planification'!$B$2:$C$105,2,FALSE),"")</f>
        <v/>
      </c>
      <c r="AL4055" s="27"/>
      <c r="AM4055" s="27"/>
    </row>
    <row r="4056" spans="1:39">
      <c r="A4056" s="158"/>
      <c r="B4056" s="159" t="str">
        <f>A4056&amp;"-"&amp;TEXT(COUNTIF($A$5:A4056,A4056),"000")</f>
        <v>-000</v>
      </c>
      <c r="C4056" s="52"/>
      <c r="D4056" s="27"/>
      <c r="E4056" s="28"/>
      <c r="F4056" s="27"/>
      <c r="G4056" s="27"/>
      <c r="H4056" s="52"/>
      <c r="I4056" s="380" t="str">
        <f>IFERROR(VLOOKUP($F4056,'Liste planification'!$V$2:$W$96,2,FALSE),"")</f>
        <v/>
      </c>
      <c r="J4056" s="27"/>
      <c r="K4056" s="27"/>
      <c r="L4056" s="27"/>
      <c r="M4056" s="52"/>
      <c r="N4056" s="52"/>
      <c r="O4056" s="52"/>
      <c r="P4056" s="52"/>
      <c r="Q4056" s="52"/>
      <c r="R4056" s="52"/>
      <c r="S4056" s="52"/>
      <c r="T4056" s="52"/>
      <c r="U4056" s="52"/>
      <c r="V4056" s="52"/>
      <c r="W4056" s="52"/>
      <c r="X4056" s="52"/>
      <c r="Y4056" s="194"/>
      <c r="Z4056" s="776"/>
      <c r="AA4056" s="190"/>
      <c r="AB4056" s="747">
        <f t="shared" si="252"/>
        <v>0</v>
      </c>
      <c r="AC4056" s="748">
        <f t="shared" si="253"/>
        <v>0</v>
      </c>
      <c r="AD4056" s="187"/>
      <c r="AE4056" s="186"/>
      <c r="AF4056" s="190"/>
      <c r="AG4056" s="747">
        <f t="shared" si="254"/>
        <v>0</v>
      </c>
      <c r="AH4056" s="748">
        <f t="shared" si="255"/>
        <v>0</v>
      </c>
      <c r="AI4056" s="187"/>
      <c r="AJ4056" s="52"/>
      <c r="AK4056" s="156" t="str">
        <f>IFERROR(VLOOKUP($A4056,'Liste planification'!$B$2:$C$105,2,FALSE),"")</f>
        <v/>
      </c>
      <c r="AL4056" s="27"/>
      <c r="AM4056" s="27"/>
    </row>
    <row r="4057" spans="1:39">
      <c r="A4057" s="158"/>
      <c r="B4057" s="159" t="str">
        <f>A4057&amp;"-"&amp;TEXT(COUNTIF($A$5:A4057,A4057),"000")</f>
        <v>-000</v>
      </c>
      <c r="C4057" s="52"/>
      <c r="D4057" s="27"/>
      <c r="E4057" s="28"/>
      <c r="F4057" s="27"/>
      <c r="G4057" s="27"/>
      <c r="H4057" s="52"/>
      <c r="I4057" s="380" t="str">
        <f>IFERROR(VLOOKUP($F4057,'Liste planification'!$V$2:$W$96,2,FALSE),"")</f>
        <v/>
      </c>
      <c r="J4057" s="27"/>
      <c r="K4057" s="27"/>
      <c r="L4057" s="27"/>
      <c r="M4057" s="52"/>
      <c r="N4057" s="52"/>
      <c r="O4057" s="52"/>
      <c r="P4057" s="52"/>
      <c r="Q4057" s="52"/>
      <c r="R4057" s="52"/>
      <c r="S4057" s="52"/>
      <c r="T4057" s="52"/>
      <c r="U4057" s="52"/>
      <c r="V4057" s="52"/>
      <c r="W4057" s="52"/>
      <c r="X4057" s="52"/>
      <c r="Y4057" s="194"/>
      <c r="Z4057" s="776"/>
      <c r="AA4057" s="190"/>
      <c r="AB4057" s="747">
        <f t="shared" si="252"/>
        <v>0</v>
      </c>
      <c r="AC4057" s="748">
        <f t="shared" si="253"/>
        <v>0</v>
      </c>
      <c r="AD4057" s="187"/>
      <c r="AE4057" s="186"/>
      <c r="AF4057" s="190"/>
      <c r="AG4057" s="747">
        <f t="shared" si="254"/>
        <v>0</v>
      </c>
      <c r="AH4057" s="748">
        <f t="shared" si="255"/>
        <v>0</v>
      </c>
      <c r="AI4057" s="187"/>
      <c r="AJ4057" s="52"/>
      <c r="AK4057" s="156" t="str">
        <f>IFERROR(VLOOKUP($A4057,'Liste planification'!$B$2:$C$105,2,FALSE),"")</f>
        <v/>
      </c>
      <c r="AL4057" s="27"/>
      <c r="AM4057" s="27"/>
    </row>
    <row r="4058" spans="1:39">
      <c r="A4058" s="158"/>
      <c r="B4058" s="159" t="str">
        <f>A4058&amp;"-"&amp;TEXT(COUNTIF($A$5:A4058,A4058),"000")</f>
        <v>-000</v>
      </c>
      <c r="C4058" s="52"/>
      <c r="D4058" s="27"/>
      <c r="E4058" s="28"/>
      <c r="F4058" s="27"/>
      <c r="G4058" s="27"/>
      <c r="H4058" s="52"/>
      <c r="I4058" s="380" t="str">
        <f>IFERROR(VLOOKUP($F4058,'Liste planification'!$V$2:$W$96,2,FALSE),"")</f>
        <v/>
      </c>
      <c r="J4058" s="27"/>
      <c r="K4058" s="27"/>
      <c r="L4058" s="27"/>
      <c r="M4058" s="52"/>
      <c r="N4058" s="52"/>
      <c r="O4058" s="52"/>
      <c r="P4058" s="52"/>
      <c r="Q4058" s="52"/>
      <c r="R4058" s="52"/>
      <c r="S4058" s="52"/>
      <c r="T4058" s="52"/>
      <c r="U4058" s="52"/>
      <c r="V4058" s="52"/>
      <c r="W4058" s="52"/>
      <c r="X4058" s="52"/>
      <c r="Y4058" s="194"/>
      <c r="Z4058" s="776"/>
      <c r="AA4058" s="190"/>
      <c r="AB4058" s="747">
        <f t="shared" si="252"/>
        <v>0</v>
      </c>
      <c r="AC4058" s="748">
        <f t="shared" si="253"/>
        <v>0</v>
      </c>
      <c r="AD4058" s="187"/>
      <c r="AE4058" s="186"/>
      <c r="AF4058" s="190"/>
      <c r="AG4058" s="747">
        <f t="shared" si="254"/>
        <v>0</v>
      </c>
      <c r="AH4058" s="748">
        <f t="shared" si="255"/>
        <v>0</v>
      </c>
      <c r="AI4058" s="187"/>
      <c r="AJ4058" s="52"/>
      <c r="AK4058" s="156" t="str">
        <f>IFERROR(VLOOKUP($A4058,'Liste planification'!$B$2:$C$105,2,FALSE),"")</f>
        <v/>
      </c>
      <c r="AL4058" s="27"/>
      <c r="AM4058" s="27"/>
    </row>
    <row r="4059" spans="1:39">
      <c r="A4059" s="158"/>
      <c r="B4059" s="159" t="str">
        <f>A4059&amp;"-"&amp;TEXT(COUNTIF($A$5:A4059,A4059),"000")</f>
        <v>-000</v>
      </c>
      <c r="C4059" s="52"/>
      <c r="D4059" s="27"/>
      <c r="E4059" s="28"/>
      <c r="F4059" s="27"/>
      <c r="G4059" s="27"/>
      <c r="H4059" s="52"/>
      <c r="I4059" s="380" t="str">
        <f>IFERROR(VLOOKUP($F4059,'Liste planification'!$V$2:$W$96,2,FALSE),"")</f>
        <v/>
      </c>
      <c r="J4059" s="27"/>
      <c r="K4059" s="27"/>
      <c r="L4059" s="27"/>
      <c r="M4059" s="52"/>
      <c r="N4059" s="52"/>
      <c r="O4059" s="52"/>
      <c r="P4059" s="52"/>
      <c r="Q4059" s="52"/>
      <c r="R4059" s="52"/>
      <c r="S4059" s="52"/>
      <c r="T4059" s="52"/>
      <c r="U4059" s="52"/>
      <c r="V4059" s="52"/>
      <c r="W4059" s="52"/>
      <c r="X4059" s="52"/>
      <c r="Y4059" s="194"/>
      <c r="Z4059" s="776"/>
      <c r="AA4059" s="190"/>
      <c r="AB4059" s="747">
        <f t="shared" si="252"/>
        <v>0</v>
      </c>
      <c r="AC4059" s="748">
        <f t="shared" si="253"/>
        <v>0</v>
      </c>
      <c r="AD4059" s="187"/>
      <c r="AE4059" s="186"/>
      <c r="AF4059" s="190"/>
      <c r="AG4059" s="747">
        <f t="shared" si="254"/>
        <v>0</v>
      </c>
      <c r="AH4059" s="748">
        <f t="shared" si="255"/>
        <v>0</v>
      </c>
      <c r="AI4059" s="187"/>
      <c r="AJ4059" s="52"/>
      <c r="AK4059" s="156" t="str">
        <f>IFERROR(VLOOKUP($A4059,'Liste planification'!$B$2:$C$105,2,FALSE),"")</f>
        <v/>
      </c>
      <c r="AL4059" s="27"/>
      <c r="AM4059" s="27"/>
    </row>
    <row r="4060" spans="1:39">
      <c r="A4060" s="158"/>
      <c r="B4060" s="159" t="str">
        <f>A4060&amp;"-"&amp;TEXT(COUNTIF($A$5:A4060,A4060),"000")</f>
        <v>-000</v>
      </c>
      <c r="C4060" s="52"/>
      <c r="D4060" s="27"/>
      <c r="E4060" s="28"/>
      <c r="F4060" s="27"/>
      <c r="G4060" s="27"/>
      <c r="H4060" s="52"/>
      <c r="I4060" s="380" t="str">
        <f>IFERROR(VLOOKUP($F4060,'Liste planification'!$V$2:$W$96,2,FALSE),"")</f>
        <v/>
      </c>
      <c r="J4060" s="27"/>
      <c r="K4060" s="27"/>
      <c r="L4060" s="27"/>
      <c r="M4060" s="52"/>
      <c r="N4060" s="52"/>
      <c r="O4060" s="52"/>
      <c r="P4060" s="52"/>
      <c r="Q4060" s="52"/>
      <c r="R4060" s="52"/>
      <c r="S4060" s="52"/>
      <c r="T4060" s="52"/>
      <c r="U4060" s="52"/>
      <c r="V4060" s="52"/>
      <c r="W4060" s="52"/>
      <c r="X4060" s="52"/>
      <c r="Y4060" s="194"/>
      <c r="Z4060" s="776"/>
      <c r="AA4060" s="190"/>
      <c r="AB4060" s="747">
        <f t="shared" si="252"/>
        <v>0</v>
      </c>
      <c r="AC4060" s="748">
        <f t="shared" si="253"/>
        <v>0</v>
      </c>
      <c r="AD4060" s="187"/>
      <c r="AE4060" s="186"/>
      <c r="AF4060" s="190"/>
      <c r="AG4060" s="747">
        <f t="shared" si="254"/>
        <v>0</v>
      </c>
      <c r="AH4060" s="748">
        <f t="shared" si="255"/>
        <v>0</v>
      </c>
      <c r="AI4060" s="187"/>
      <c r="AJ4060" s="52"/>
      <c r="AK4060" s="156" t="str">
        <f>IFERROR(VLOOKUP($A4060,'Liste planification'!$B$2:$C$105,2,FALSE),"")</f>
        <v/>
      </c>
      <c r="AL4060" s="27"/>
      <c r="AM4060" s="27"/>
    </row>
    <row r="4061" spans="1:39">
      <c r="A4061" s="158"/>
      <c r="B4061" s="159" t="str">
        <f>A4061&amp;"-"&amp;TEXT(COUNTIF($A$5:A4061,A4061),"000")</f>
        <v>-000</v>
      </c>
      <c r="C4061" s="52"/>
      <c r="D4061" s="27"/>
      <c r="E4061" s="28"/>
      <c r="F4061" s="27"/>
      <c r="G4061" s="27"/>
      <c r="H4061" s="52"/>
      <c r="I4061" s="380" t="str">
        <f>IFERROR(VLOOKUP($F4061,'Liste planification'!$V$2:$W$96,2,FALSE),"")</f>
        <v/>
      </c>
      <c r="J4061" s="27"/>
      <c r="K4061" s="27"/>
      <c r="L4061" s="27"/>
      <c r="M4061" s="52"/>
      <c r="N4061" s="52"/>
      <c r="O4061" s="52"/>
      <c r="P4061" s="52"/>
      <c r="Q4061" s="52"/>
      <c r="R4061" s="52"/>
      <c r="S4061" s="52"/>
      <c r="T4061" s="52"/>
      <c r="U4061" s="52"/>
      <c r="V4061" s="52"/>
      <c r="W4061" s="52"/>
      <c r="X4061" s="52"/>
      <c r="Y4061" s="194"/>
      <c r="Z4061" s="776"/>
      <c r="AA4061" s="190"/>
      <c r="AB4061" s="747">
        <f t="shared" si="252"/>
        <v>0</v>
      </c>
      <c r="AC4061" s="748">
        <f t="shared" si="253"/>
        <v>0</v>
      </c>
      <c r="AD4061" s="187"/>
      <c r="AE4061" s="186"/>
      <c r="AF4061" s="190"/>
      <c r="AG4061" s="747">
        <f t="shared" si="254"/>
        <v>0</v>
      </c>
      <c r="AH4061" s="748">
        <f t="shared" si="255"/>
        <v>0</v>
      </c>
      <c r="AI4061" s="187"/>
      <c r="AJ4061" s="52"/>
      <c r="AK4061" s="156" t="str">
        <f>IFERROR(VLOOKUP($A4061,'Liste planification'!$B$2:$C$105,2,FALSE),"")</f>
        <v/>
      </c>
      <c r="AL4061" s="27"/>
      <c r="AM4061" s="27"/>
    </row>
    <row r="4062" spans="1:39">
      <c r="A4062" s="158"/>
      <c r="B4062" s="159" t="str">
        <f>A4062&amp;"-"&amp;TEXT(COUNTIF($A$5:A4062,A4062),"000")</f>
        <v>-000</v>
      </c>
      <c r="C4062" s="52"/>
      <c r="D4062" s="27"/>
      <c r="E4062" s="28"/>
      <c r="F4062" s="27"/>
      <c r="G4062" s="27"/>
      <c r="H4062" s="52"/>
      <c r="I4062" s="380" t="str">
        <f>IFERROR(VLOOKUP($F4062,'Liste planification'!$V$2:$W$96,2,FALSE),"")</f>
        <v/>
      </c>
      <c r="J4062" s="27"/>
      <c r="K4062" s="27"/>
      <c r="L4062" s="27"/>
      <c r="M4062" s="52"/>
      <c r="N4062" s="52"/>
      <c r="O4062" s="52"/>
      <c r="P4062" s="52"/>
      <c r="Q4062" s="52"/>
      <c r="R4062" s="52"/>
      <c r="S4062" s="52"/>
      <c r="T4062" s="52"/>
      <c r="U4062" s="52"/>
      <c r="V4062" s="52"/>
      <c r="W4062" s="52"/>
      <c r="X4062" s="52"/>
      <c r="Y4062" s="194"/>
      <c r="Z4062" s="776"/>
      <c r="AA4062" s="190"/>
      <c r="AB4062" s="747">
        <f t="shared" si="252"/>
        <v>0</v>
      </c>
      <c r="AC4062" s="748">
        <f t="shared" si="253"/>
        <v>0</v>
      </c>
      <c r="AD4062" s="187"/>
      <c r="AE4062" s="186"/>
      <c r="AF4062" s="190"/>
      <c r="AG4062" s="747">
        <f t="shared" si="254"/>
        <v>0</v>
      </c>
      <c r="AH4062" s="748">
        <f t="shared" si="255"/>
        <v>0</v>
      </c>
      <c r="AI4062" s="187"/>
      <c r="AJ4062" s="52"/>
      <c r="AK4062" s="156" t="str">
        <f>IFERROR(VLOOKUP($A4062,'Liste planification'!$B$2:$C$105,2,FALSE),"")</f>
        <v/>
      </c>
      <c r="AL4062" s="27"/>
      <c r="AM4062" s="27"/>
    </row>
    <row r="4063" spans="1:39">
      <c r="A4063" s="158"/>
      <c r="B4063" s="159" t="str">
        <f>A4063&amp;"-"&amp;TEXT(COUNTIF($A$5:A4063,A4063),"000")</f>
        <v>-000</v>
      </c>
      <c r="C4063" s="52"/>
      <c r="D4063" s="27"/>
      <c r="E4063" s="28"/>
      <c r="F4063" s="27"/>
      <c r="G4063" s="27"/>
      <c r="H4063" s="52"/>
      <c r="I4063" s="380" t="str">
        <f>IFERROR(VLOOKUP($F4063,'Liste planification'!$V$2:$W$96,2,FALSE),"")</f>
        <v/>
      </c>
      <c r="J4063" s="27"/>
      <c r="K4063" s="27"/>
      <c r="L4063" s="27"/>
      <c r="M4063" s="52"/>
      <c r="N4063" s="52"/>
      <c r="O4063" s="52"/>
      <c r="P4063" s="52"/>
      <c r="Q4063" s="52"/>
      <c r="R4063" s="52"/>
      <c r="S4063" s="52"/>
      <c r="T4063" s="52"/>
      <c r="U4063" s="52"/>
      <c r="V4063" s="52"/>
      <c r="W4063" s="52"/>
      <c r="X4063" s="52"/>
      <c r="Y4063" s="194"/>
      <c r="Z4063" s="776"/>
      <c r="AA4063" s="190"/>
      <c r="AB4063" s="747">
        <f t="shared" si="252"/>
        <v>0</v>
      </c>
      <c r="AC4063" s="748">
        <f t="shared" si="253"/>
        <v>0</v>
      </c>
      <c r="AD4063" s="187"/>
      <c r="AE4063" s="186"/>
      <c r="AF4063" s="190"/>
      <c r="AG4063" s="747">
        <f t="shared" si="254"/>
        <v>0</v>
      </c>
      <c r="AH4063" s="748">
        <f t="shared" si="255"/>
        <v>0</v>
      </c>
      <c r="AI4063" s="187"/>
      <c r="AJ4063" s="52"/>
      <c r="AK4063" s="156" t="str">
        <f>IFERROR(VLOOKUP($A4063,'Liste planification'!$B$2:$C$105,2,FALSE),"")</f>
        <v/>
      </c>
      <c r="AL4063" s="27"/>
      <c r="AM4063" s="27"/>
    </row>
    <row r="4064" spans="1:39">
      <c r="A4064" s="158"/>
      <c r="B4064" s="159" t="str">
        <f>A4064&amp;"-"&amp;TEXT(COUNTIF($A$5:A4064,A4064),"000")</f>
        <v>-000</v>
      </c>
      <c r="C4064" s="52"/>
      <c r="D4064" s="27"/>
      <c r="E4064" s="28"/>
      <c r="F4064" s="27"/>
      <c r="G4064" s="27"/>
      <c r="H4064" s="52"/>
      <c r="I4064" s="380" t="str">
        <f>IFERROR(VLOOKUP($F4064,'Liste planification'!$V$2:$W$96,2,FALSE),"")</f>
        <v/>
      </c>
      <c r="J4064" s="27"/>
      <c r="K4064" s="27"/>
      <c r="L4064" s="27"/>
      <c r="M4064" s="52"/>
      <c r="N4064" s="52"/>
      <c r="O4064" s="52"/>
      <c r="P4064" s="52"/>
      <c r="Q4064" s="52"/>
      <c r="R4064" s="52"/>
      <c r="S4064" s="52"/>
      <c r="T4064" s="52"/>
      <c r="U4064" s="52"/>
      <c r="V4064" s="52"/>
      <c r="W4064" s="52"/>
      <c r="X4064" s="52"/>
      <c r="Y4064" s="194"/>
      <c r="Z4064" s="776"/>
      <c r="AA4064" s="190"/>
      <c r="AB4064" s="747">
        <f t="shared" si="252"/>
        <v>0</v>
      </c>
      <c r="AC4064" s="748">
        <f t="shared" si="253"/>
        <v>0</v>
      </c>
      <c r="AD4064" s="187"/>
      <c r="AE4064" s="186"/>
      <c r="AF4064" s="190"/>
      <c r="AG4064" s="747">
        <f t="shared" si="254"/>
        <v>0</v>
      </c>
      <c r="AH4064" s="748">
        <f t="shared" si="255"/>
        <v>0</v>
      </c>
      <c r="AI4064" s="187"/>
      <c r="AJ4064" s="52"/>
      <c r="AK4064" s="156" t="str">
        <f>IFERROR(VLOOKUP($A4064,'Liste planification'!$B$2:$C$105,2,FALSE),"")</f>
        <v/>
      </c>
      <c r="AL4064" s="27"/>
      <c r="AM4064" s="27"/>
    </row>
    <row r="4065" spans="1:39">
      <c r="A4065" s="158"/>
      <c r="B4065" s="159" t="str">
        <f>A4065&amp;"-"&amp;TEXT(COUNTIF($A$5:A4065,A4065),"000")</f>
        <v>-000</v>
      </c>
      <c r="C4065" s="52"/>
      <c r="D4065" s="27"/>
      <c r="E4065" s="28"/>
      <c r="F4065" s="27"/>
      <c r="G4065" s="27"/>
      <c r="H4065" s="52"/>
      <c r="I4065" s="380" t="str">
        <f>IFERROR(VLOOKUP($F4065,'Liste planification'!$V$2:$W$96,2,FALSE),"")</f>
        <v/>
      </c>
      <c r="J4065" s="27"/>
      <c r="K4065" s="27"/>
      <c r="L4065" s="27"/>
      <c r="M4065" s="52"/>
      <c r="N4065" s="52"/>
      <c r="O4065" s="52"/>
      <c r="P4065" s="52"/>
      <c r="Q4065" s="52"/>
      <c r="R4065" s="52"/>
      <c r="S4065" s="52"/>
      <c r="T4065" s="52"/>
      <c r="U4065" s="52"/>
      <c r="V4065" s="52"/>
      <c r="W4065" s="52"/>
      <c r="X4065" s="52"/>
      <c r="Y4065" s="194"/>
      <c r="Z4065" s="776"/>
      <c r="AA4065" s="190"/>
      <c r="AB4065" s="747">
        <f t="shared" si="252"/>
        <v>0</v>
      </c>
      <c r="AC4065" s="748">
        <f t="shared" si="253"/>
        <v>0</v>
      </c>
      <c r="AD4065" s="187"/>
      <c r="AE4065" s="186"/>
      <c r="AF4065" s="190"/>
      <c r="AG4065" s="747">
        <f t="shared" si="254"/>
        <v>0</v>
      </c>
      <c r="AH4065" s="748">
        <f t="shared" si="255"/>
        <v>0</v>
      </c>
      <c r="AI4065" s="187"/>
      <c r="AJ4065" s="52"/>
      <c r="AK4065" s="156" t="str">
        <f>IFERROR(VLOOKUP($A4065,'Liste planification'!$B$2:$C$105,2,FALSE),"")</f>
        <v/>
      </c>
      <c r="AL4065" s="27"/>
      <c r="AM4065" s="27"/>
    </row>
    <row r="4066" spans="1:39">
      <c r="A4066" s="158"/>
      <c r="B4066" s="159" t="str">
        <f>A4066&amp;"-"&amp;TEXT(COUNTIF($A$5:A4066,A4066),"000")</f>
        <v>-000</v>
      </c>
      <c r="C4066" s="52"/>
      <c r="D4066" s="27"/>
      <c r="E4066" s="28"/>
      <c r="F4066" s="27"/>
      <c r="G4066" s="27"/>
      <c r="H4066" s="52"/>
      <c r="I4066" s="380" t="str">
        <f>IFERROR(VLOOKUP($F4066,'Liste planification'!$V$2:$W$96,2,FALSE),"")</f>
        <v/>
      </c>
      <c r="J4066" s="27"/>
      <c r="K4066" s="27"/>
      <c r="L4066" s="27"/>
      <c r="M4066" s="52"/>
      <c r="N4066" s="52"/>
      <c r="O4066" s="52"/>
      <c r="P4066" s="52"/>
      <c r="Q4066" s="52"/>
      <c r="R4066" s="52"/>
      <c r="S4066" s="52"/>
      <c r="T4066" s="52"/>
      <c r="U4066" s="52"/>
      <c r="V4066" s="52"/>
      <c r="W4066" s="52"/>
      <c r="X4066" s="52"/>
      <c r="Y4066" s="194"/>
      <c r="Z4066" s="776"/>
      <c r="AA4066" s="190"/>
      <c r="AB4066" s="747">
        <f t="shared" si="252"/>
        <v>0</v>
      </c>
      <c r="AC4066" s="748">
        <f t="shared" si="253"/>
        <v>0</v>
      </c>
      <c r="AD4066" s="187"/>
      <c r="AE4066" s="186"/>
      <c r="AF4066" s="190"/>
      <c r="AG4066" s="747">
        <f t="shared" si="254"/>
        <v>0</v>
      </c>
      <c r="AH4066" s="748">
        <f t="shared" si="255"/>
        <v>0</v>
      </c>
      <c r="AI4066" s="187"/>
      <c r="AJ4066" s="52"/>
      <c r="AK4066" s="156" t="str">
        <f>IFERROR(VLOOKUP($A4066,'Liste planification'!$B$2:$C$105,2,FALSE),"")</f>
        <v/>
      </c>
      <c r="AL4066" s="27"/>
      <c r="AM4066" s="27"/>
    </row>
    <row r="4067" spans="1:39">
      <c r="A4067" s="158"/>
      <c r="B4067" s="159" t="str">
        <f>A4067&amp;"-"&amp;TEXT(COUNTIF($A$5:A4067,A4067),"000")</f>
        <v>-000</v>
      </c>
      <c r="C4067" s="52"/>
      <c r="D4067" s="27"/>
      <c r="E4067" s="28"/>
      <c r="F4067" s="27"/>
      <c r="G4067" s="27"/>
      <c r="H4067" s="52"/>
      <c r="I4067" s="380" t="str">
        <f>IFERROR(VLOOKUP($F4067,'Liste planification'!$V$2:$W$96,2,FALSE),"")</f>
        <v/>
      </c>
      <c r="J4067" s="27"/>
      <c r="K4067" s="27"/>
      <c r="L4067" s="27"/>
      <c r="M4067" s="52"/>
      <c r="N4067" s="52"/>
      <c r="O4067" s="52"/>
      <c r="P4067" s="52"/>
      <c r="Q4067" s="52"/>
      <c r="R4067" s="52"/>
      <c r="S4067" s="52"/>
      <c r="T4067" s="52"/>
      <c r="U4067" s="52"/>
      <c r="V4067" s="52"/>
      <c r="W4067" s="52"/>
      <c r="X4067" s="52"/>
      <c r="Y4067" s="194"/>
      <c r="Z4067" s="776"/>
      <c r="AA4067" s="190"/>
      <c r="AB4067" s="747">
        <f t="shared" si="252"/>
        <v>0</v>
      </c>
      <c r="AC4067" s="748">
        <f t="shared" si="253"/>
        <v>0</v>
      </c>
      <c r="AD4067" s="187"/>
      <c r="AE4067" s="186"/>
      <c r="AF4067" s="190"/>
      <c r="AG4067" s="747">
        <f t="shared" si="254"/>
        <v>0</v>
      </c>
      <c r="AH4067" s="748">
        <f t="shared" si="255"/>
        <v>0</v>
      </c>
      <c r="AI4067" s="187"/>
      <c r="AJ4067" s="52"/>
      <c r="AK4067" s="156" t="str">
        <f>IFERROR(VLOOKUP($A4067,'Liste planification'!$B$2:$C$105,2,FALSE),"")</f>
        <v/>
      </c>
      <c r="AL4067" s="27"/>
      <c r="AM4067" s="27"/>
    </row>
    <row r="4068" spans="1:39">
      <c r="A4068" s="158"/>
      <c r="B4068" s="159" t="str">
        <f>A4068&amp;"-"&amp;TEXT(COUNTIF($A$5:A4068,A4068),"000")</f>
        <v>-000</v>
      </c>
      <c r="C4068" s="52"/>
      <c r="D4068" s="27"/>
      <c r="E4068" s="28"/>
      <c r="F4068" s="27"/>
      <c r="G4068" s="27"/>
      <c r="H4068" s="52"/>
      <c r="I4068" s="380" t="str">
        <f>IFERROR(VLOOKUP($F4068,'Liste planification'!$V$2:$W$96,2,FALSE),"")</f>
        <v/>
      </c>
      <c r="J4068" s="27"/>
      <c r="K4068" s="27"/>
      <c r="L4068" s="27"/>
      <c r="M4068" s="52"/>
      <c r="N4068" s="52"/>
      <c r="O4068" s="52"/>
      <c r="P4068" s="52"/>
      <c r="Q4068" s="52"/>
      <c r="R4068" s="52"/>
      <c r="S4068" s="52"/>
      <c r="T4068" s="52"/>
      <c r="U4068" s="52"/>
      <c r="V4068" s="52"/>
      <c r="W4068" s="52"/>
      <c r="X4068" s="52"/>
      <c r="Y4068" s="194"/>
      <c r="Z4068" s="776"/>
      <c r="AA4068" s="190"/>
      <c r="AB4068" s="747">
        <f t="shared" si="252"/>
        <v>0</v>
      </c>
      <c r="AC4068" s="748">
        <f t="shared" si="253"/>
        <v>0</v>
      </c>
      <c r="AD4068" s="187"/>
      <c r="AE4068" s="186"/>
      <c r="AF4068" s="190"/>
      <c r="AG4068" s="747">
        <f t="shared" si="254"/>
        <v>0</v>
      </c>
      <c r="AH4068" s="748">
        <f t="shared" si="255"/>
        <v>0</v>
      </c>
      <c r="AI4068" s="187"/>
      <c r="AJ4068" s="52"/>
      <c r="AK4068" s="156" t="str">
        <f>IFERROR(VLOOKUP($A4068,'Liste planification'!$B$2:$C$105,2,FALSE),"")</f>
        <v/>
      </c>
      <c r="AL4068" s="27"/>
      <c r="AM4068" s="27"/>
    </row>
    <row r="4069" spans="1:39">
      <c r="A4069" s="158"/>
      <c r="B4069" s="159" t="str">
        <f>A4069&amp;"-"&amp;TEXT(COUNTIF($A$5:A4069,A4069),"000")</f>
        <v>-000</v>
      </c>
      <c r="C4069" s="52"/>
      <c r="D4069" s="27"/>
      <c r="E4069" s="28"/>
      <c r="F4069" s="27"/>
      <c r="G4069" s="27"/>
      <c r="H4069" s="52"/>
      <c r="I4069" s="380" t="str">
        <f>IFERROR(VLOOKUP($F4069,'Liste planification'!$V$2:$W$96,2,FALSE),"")</f>
        <v/>
      </c>
      <c r="J4069" s="27"/>
      <c r="K4069" s="27"/>
      <c r="L4069" s="27"/>
      <c r="M4069" s="52"/>
      <c r="N4069" s="52"/>
      <c r="O4069" s="52"/>
      <c r="P4069" s="52"/>
      <c r="Q4069" s="52"/>
      <c r="R4069" s="52"/>
      <c r="S4069" s="52"/>
      <c r="T4069" s="52"/>
      <c r="U4069" s="52"/>
      <c r="V4069" s="52"/>
      <c r="W4069" s="52"/>
      <c r="X4069" s="52"/>
      <c r="Y4069" s="194"/>
      <c r="Z4069" s="776"/>
      <c r="AA4069" s="190"/>
      <c r="AB4069" s="747">
        <f t="shared" si="252"/>
        <v>0</v>
      </c>
      <c r="AC4069" s="748">
        <f t="shared" si="253"/>
        <v>0</v>
      </c>
      <c r="AD4069" s="187"/>
      <c r="AE4069" s="186"/>
      <c r="AF4069" s="190"/>
      <c r="AG4069" s="747">
        <f t="shared" si="254"/>
        <v>0</v>
      </c>
      <c r="AH4069" s="748">
        <f t="shared" si="255"/>
        <v>0</v>
      </c>
      <c r="AI4069" s="187"/>
      <c r="AJ4069" s="52"/>
      <c r="AK4069" s="156" t="str">
        <f>IFERROR(VLOOKUP($A4069,'Liste planification'!$B$2:$C$105,2,FALSE),"")</f>
        <v/>
      </c>
      <c r="AL4069" s="27"/>
      <c r="AM4069" s="27"/>
    </row>
    <row r="4070" spans="1:39">
      <c r="A4070" s="158"/>
      <c r="B4070" s="159" t="str">
        <f>A4070&amp;"-"&amp;TEXT(COUNTIF($A$5:A4070,A4070),"000")</f>
        <v>-000</v>
      </c>
      <c r="C4070" s="52"/>
      <c r="D4070" s="27"/>
      <c r="E4070" s="28"/>
      <c r="F4070" s="27"/>
      <c r="G4070" s="27"/>
      <c r="H4070" s="52"/>
      <c r="I4070" s="380" t="str">
        <f>IFERROR(VLOOKUP($F4070,'Liste planification'!$V$2:$W$96,2,FALSE),"")</f>
        <v/>
      </c>
      <c r="J4070" s="27"/>
      <c r="K4070" s="27"/>
      <c r="L4070" s="27"/>
      <c r="M4070" s="52"/>
      <c r="N4070" s="52"/>
      <c r="O4070" s="52"/>
      <c r="P4070" s="52"/>
      <c r="Q4070" s="52"/>
      <c r="R4070" s="52"/>
      <c r="S4070" s="52"/>
      <c r="T4070" s="52"/>
      <c r="U4070" s="52"/>
      <c r="V4070" s="52"/>
      <c r="W4070" s="52"/>
      <c r="X4070" s="52"/>
      <c r="Y4070" s="194"/>
      <c r="Z4070" s="776"/>
      <c r="AA4070" s="190"/>
      <c r="AB4070" s="747">
        <f t="shared" si="252"/>
        <v>0</v>
      </c>
      <c r="AC4070" s="748">
        <f t="shared" si="253"/>
        <v>0</v>
      </c>
      <c r="AD4070" s="187"/>
      <c r="AE4070" s="186"/>
      <c r="AF4070" s="190"/>
      <c r="AG4070" s="747">
        <f t="shared" si="254"/>
        <v>0</v>
      </c>
      <c r="AH4070" s="748">
        <f t="shared" si="255"/>
        <v>0</v>
      </c>
      <c r="AI4070" s="187"/>
      <c r="AJ4070" s="52"/>
      <c r="AK4070" s="156" t="str">
        <f>IFERROR(VLOOKUP($A4070,'Liste planification'!$B$2:$C$105,2,FALSE),"")</f>
        <v/>
      </c>
      <c r="AL4070" s="27"/>
      <c r="AM4070" s="27"/>
    </row>
    <row r="4071" spans="1:39">
      <c r="A4071" s="158"/>
      <c r="B4071" s="159" t="str">
        <f>A4071&amp;"-"&amp;TEXT(COUNTIF($A$5:A4071,A4071),"000")</f>
        <v>-000</v>
      </c>
      <c r="C4071" s="52"/>
      <c r="D4071" s="27"/>
      <c r="E4071" s="28"/>
      <c r="F4071" s="27"/>
      <c r="G4071" s="27"/>
      <c r="H4071" s="52"/>
      <c r="I4071" s="380" t="str">
        <f>IFERROR(VLOOKUP($F4071,'Liste planification'!$V$2:$W$96,2,FALSE),"")</f>
        <v/>
      </c>
      <c r="J4071" s="27"/>
      <c r="K4071" s="27"/>
      <c r="L4071" s="27"/>
      <c r="M4071" s="52"/>
      <c r="N4071" s="52"/>
      <c r="O4071" s="52"/>
      <c r="P4071" s="52"/>
      <c r="Q4071" s="52"/>
      <c r="R4071" s="52"/>
      <c r="S4071" s="52"/>
      <c r="T4071" s="52"/>
      <c r="U4071" s="52"/>
      <c r="V4071" s="52"/>
      <c r="W4071" s="52"/>
      <c r="X4071" s="52"/>
      <c r="Y4071" s="194"/>
      <c r="Z4071" s="776"/>
      <c r="AA4071" s="190"/>
      <c r="AB4071" s="747">
        <f t="shared" si="252"/>
        <v>0</v>
      </c>
      <c r="AC4071" s="748">
        <f t="shared" si="253"/>
        <v>0</v>
      </c>
      <c r="AD4071" s="187"/>
      <c r="AE4071" s="186"/>
      <c r="AF4071" s="190"/>
      <c r="AG4071" s="747">
        <f t="shared" si="254"/>
        <v>0</v>
      </c>
      <c r="AH4071" s="748">
        <f t="shared" si="255"/>
        <v>0</v>
      </c>
      <c r="AI4071" s="187"/>
      <c r="AJ4071" s="52"/>
      <c r="AK4071" s="156" t="str">
        <f>IFERROR(VLOOKUP($A4071,'Liste planification'!$B$2:$C$105,2,FALSE),"")</f>
        <v/>
      </c>
      <c r="AL4071" s="27"/>
      <c r="AM4071" s="27"/>
    </row>
    <row r="4072" spans="1:39">
      <c r="A4072" s="158"/>
      <c r="B4072" s="159" t="str">
        <f>A4072&amp;"-"&amp;TEXT(COUNTIF($A$5:A4072,A4072),"000")</f>
        <v>-000</v>
      </c>
      <c r="C4072" s="52"/>
      <c r="D4072" s="27"/>
      <c r="E4072" s="28"/>
      <c r="F4072" s="27"/>
      <c r="G4072" s="27"/>
      <c r="H4072" s="52"/>
      <c r="I4072" s="380" t="str">
        <f>IFERROR(VLOOKUP($F4072,'Liste planification'!$V$2:$W$96,2,FALSE),"")</f>
        <v/>
      </c>
      <c r="J4072" s="27"/>
      <c r="K4072" s="27"/>
      <c r="L4072" s="27"/>
      <c r="M4072" s="52"/>
      <c r="N4072" s="52"/>
      <c r="O4072" s="52"/>
      <c r="P4072" s="52"/>
      <c r="Q4072" s="52"/>
      <c r="R4072" s="52"/>
      <c r="S4072" s="52"/>
      <c r="T4072" s="52"/>
      <c r="U4072" s="52"/>
      <c r="V4072" s="52"/>
      <c r="W4072" s="52"/>
      <c r="X4072" s="52"/>
      <c r="Y4072" s="194"/>
      <c r="Z4072" s="776"/>
      <c r="AA4072" s="190"/>
      <c r="AB4072" s="747">
        <f t="shared" si="252"/>
        <v>0</v>
      </c>
      <c r="AC4072" s="748">
        <f t="shared" si="253"/>
        <v>0</v>
      </c>
      <c r="AD4072" s="187"/>
      <c r="AE4072" s="186"/>
      <c r="AF4072" s="190"/>
      <c r="AG4072" s="747">
        <f t="shared" si="254"/>
        <v>0</v>
      </c>
      <c r="AH4072" s="748">
        <f t="shared" si="255"/>
        <v>0</v>
      </c>
      <c r="AI4072" s="187"/>
      <c r="AJ4072" s="52"/>
      <c r="AK4072" s="156" t="str">
        <f>IFERROR(VLOOKUP($A4072,'Liste planification'!$B$2:$C$105,2,FALSE),"")</f>
        <v/>
      </c>
      <c r="AL4072" s="27"/>
      <c r="AM4072" s="27"/>
    </row>
    <row r="4073" spans="1:39">
      <c r="A4073" s="158"/>
      <c r="B4073" s="159" t="str">
        <f>A4073&amp;"-"&amp;TEXT(COUNTIF($A$5:A4073,A4073),"000")</f>
        <v>-000</v>
      </c>
      <c r="C4073" s="52"/>
      <c r="D4073" s="27"/>
      <c r="E4073" s="28"/>
      <c r="F4073" s="27"/>
      <c r="G4073" s="27"/>
      <c r="H4073" s="52"/>
      <c r="I4073" s="380" t="str">
        <f>IFERROR(VLOOKUP($F4073,'Liste planification'!$V$2:$W$96,2,FALSE),"")</f>
        <v/>
      </c>
      <c r="J4073" s="27"/>
      <c r="K4073" s="27"/>
      <c r="L4073" s="27"/>
      <c r="M4073" s="52"/>
      <c r="N4073" s="52"/>
      <c r="O4073" s="52"/>
      <c r="P4073" s="52"/>
      <c r="Q4073" s="52"/>
      <c r="R4073" s="52"/>
      <c r="S4073" s="52"/>
      <c r="T4073" s="52"/>
      <c r="U4073" s="52"/>
      <c r="V4073" s="52"/>
      <c r="W4073" s="52"/>
      <c r="X4073" s="52"/>
      <c r="Y4073" s="194"/>
      <c r="Z4073" s="776"/>
      <c r="AA4073" s="190"/>
      <c r="AB4073" s="747">
        <f t="shared" si="252"/>
        <v>0</v>
      </c>
      <c r="AC4073" s="748">
        <f t="shared" si="253"/>
        <v>0</v>
      </c>
      <c r="AD4073" s="187"/>
      <c r="AE4073" s="186"/>
      <c r="AF4073" s="190"/>
      <c r="AG4073" s="747">
        <f t="shared" si="254"/>
        <v>0</v>
      </c>
      <c r="AH4073" s="748">
        <f t="shared" si="255"/>
        <v>0</v>
      </c>
      <c r="AI4073" s="187"/>
      <c r="AJ4073" s="52"/>
      <c r="AK4073" s="156" t="str">
        <f>IFERROR(VLOOKUP($A4073,'Liste planification'!$B$2:$C$105,2,FALSE),"")</f>
        <v/>
      </c>
      <c r="AL4073" s="27"/>
      <c r="AM4073" s="27"/>
    </row>
    <row r="4074" spans="1:39">
      <c r="A4074" s="158"/>
      <c r="B4074" s="159" t="str">
        <f>A4074&amp;"-"&amp;TEXT(COUNTIF($A$5:A4074,A4074),"000")</f>
        <v>-000</v>
      </c>
      <c r="C4074" s="52"/>
      <c r="D4074" s="27"/>
      <c r="E4074" s="28"/>
      <c r="F4074" s="27"/>
      <c r="G4074" s="27"/>
      <c r="H4074" s="52"/>
      <c r="I4074" s="380" t="str">
        <f>IFERROR(VLOOKUP($F4074,'Liste planification'!$V$2:$W$96,2,FALSE),"")</f>
        <v/>
      </c>
      <c r="J4074" s="27"/>
      <c r="K4074" s="27"/>
      <c r="L4074" s="27"/>
      <c r="M4074" s="52"/>
      <c r="N4074" s="52"/>
      <c r="O4074" s="52"/>
      <c r="P4074" s="52"/>
      <c r="Q4074" s="52"/>
      <c r="R4074" s="52"/>
      <c r="S4074" s="52"/>
      <c r="T4074" s="52"/>
      <c r="U4074" s="52"/>
      <c r="V4074" s="52"/>
      <c r="W4074" s="52"/>
      <c r="X4074" s="52"/>
      <c r="Y4074" s="194"/>
      <c r="Z4074" s="776"/>
      <c r="AA4074" s="190"/>
      <c r="AB4074" s="747">
        <f t="shared" si="252"/>
        <v>0</v>
      </c>
      <c r="AC4074" s="748">
        <f t="shared" si="253"/>
        <v>0</v>
      </c>
      <c r="AD4074" s="187"/>
      <c r="AE4074" s="186"/>
      <c r="AF4074" s="190"/>
      <c r="AG4074" s="747">
        <f t="shared" si="254"/>
        <v>0</v>
      </c>
      <c r="AH4074" s="748">
        <f t="shared" si="255"/>
        <v>0</v>
      </c>
      <c r="AI4074" s="187"/>
      <c r="AJ4074" s="52"/>
      <c r="AK4074" s="156" t="str">
        <f>IFERROR(VLOOKUP($A4074,'Liste planification'!$B$2:$C$105,2,FALSE),"")</f>
        <v/>
      </c>
      <c r="AL4074" s="27"/>
      <c r="AM4074" s="27"/>
    </row>
    <row r="4075" spans="1:39">
      <c r="A4075" s="158"/>
      <c r="B4075" s="159" t="str">
        <f>A4075&amp;"-"&amp;TEXT(COUNTIF($A$5:A4075,A4075),"000")</f>
        <v>-000</v>
      </c>
      <c r="C4075" s="52"/>
      <c r="D4075" s="27"/>
      <c r="E4075" s="28"/>
      <c r="F4075" s="27"/>
      <c r="G4075" s="27"/>
      <c r="H4075" s="52"/>
      <c r="I4075" s="380" t="str">
        <f>IFERROR(VLOOKUP($F4075,'Liste planification'!$V$2:$W$96,2,FALSE),"")</f>
        <v/>
      </c>
      <c r="J4075" s="27"/>
      <c r="K4075" s="27"/>
      <c r="L4075" s="27"/>
      <c r="M4075" s="52"/>
      <c r="N4075" s="52"/>
      <c r="O4075" s="52"/>
      <c r="P4075" s="52"/>
      <c r="Q4075" s="52"/>
      <c r="R4075" s="52"/>
      <c r="S4075" s="52"/>
      <c r="T4075" s="52"/>
      <c r="U4075" s="52"/>
      <c r="V4075" s="52"/>
      <c r="W4075" s="52"/>
      <c r="X4075" s="52"/>
      <c r="Y4075" s="194"/>
      <c r="Z4075" s="776"/>
      <c r="AA4075" s="190"/>
      <c r="AB4075" s="747">
        <f t="shared" si="252"/>
        <v>0</v>
      </c>
      <c r="AC4075" s="748">
        <f t="shared" si="253"/>
        <v>0</v>
      </c>
      <c r="AD4075" s="187"/>
      <c r="AE4075" s="186"/>
      <c r="AF4075" s="190"/>
      <c r="AG4075" s="747">
        <f t="shared" si="254"/>
        <v>0</v>
      </c>
      <c r="AH4075" s="748">
        <f t="shared" si="255"/>
        <v>0</v>
      </c>
      <c r="AI4075" s="187"/>
      <c r="AJ4075" s="52"/>
      <c r="AK4075" s="156" t="str">
        <f>IFERROR(VLOOKUP($A4075,'Liste planification'!$B$2:$C$105,2,FALSE),"")</f>
        <v/>
      </c>
      <c r="AL4075" s="27"/>
      <c r="AM4075" s="27"/>
    </row>
    <row r="4076" spans="1:39">
      <c r="A4076" s="158"/>
      <c r="B4076" s="159" t="str">
        <f>A4076&amp;"-"&amp;TEXT(COUNTIF($A$5:A4076,A4076),"000")</f>
        <v>-000</v>
      </c>
      <c r="C4076" s="52"/>
      <c r="D4076" s="27"/>
      <c r="E4076" s="28"/>
      <c r="F4076" s="27"/>
      <c r="G4076" s="27"/>
      <c r="H4076" s="52"/>
      <c r="I4076" s="380" t="str">
        <f>IFERROR(VLOOKUP($F4076,'Liste planification'!$V$2:$W$96,2,FALSE),"")</f>
        <v/>
      </c>
      <c r="J4076" s="27"/>
      <c r="K4076" s="27"/>
      <c r="L4076" s="27"/>
      <c r="M4076" s="52"/>
      <c r="N4076" s="52"/>
      <c r="O4076" s="52"/>
      <c r="P4076" s="52"/>
      <c r="Q4076" s="52"/>
      <c r="R4076" s="52"/>
      <c r="S4076" s="52"/>
      <c r="T4076" s="52"/>
      <c r="U4076" s="52"/>
      <c r="V4076" s="52"/>
      <c r="W4076" s="52"/>
      <c r="X4076" s="52"/>
      <c r="Y4076" s="194"/>
      <c r="Z4076" s="776"/>
      <c r="AA4076" s="190"/>
      <c r="AB4076" s="747">
        <f t="shared" si="252"/>
        <v>0</v>
      </c>
      <c r="AC4076" s="748">
        <f t="shared" si="253"/>
        <v>0</v>
      </c>
      <c r="AD4076" s="187"/>
      <c r="AE4076" s="186"/>
      <c r="AF4076" s="190"/>
      <c r="AG4076" s="747">
        <f t="shared" si="254"/>
        <v>0</v>
      </c>
      <c r="AH4076" s="748">
        <f t="shared" si="255"/>
        <v>0</v>
      </c>
      <c r="AI4076" s="187"/>
      <c r="AJ4076" s="52"/>
      <c r="AK4076" s="156" t="str">
        <f>IFERROR(VLOOKUP($A4076,'Liste planification'!$B$2:$C$105,2,FALSE),"")</f>
        <v/>
      </c>
      <c r="AL4076" s="27"/>
      <c r="AM4076" s="27"/>
    </row>
    <row r="4077" spans="1:39">
      <c r="A4077" s="158"/>
      <c r="B4077" s="159" t="str">
        <f>A4077&amp;"-"&amp;TEXT(COUNTIF($A$5:A4077,A4077),"000")</f>
        <v>-000</v>
      </c>
      <c r="C4077" s="52"/>
      <c r="D4077" s="27"/>
      <c r="E4077" s="28"/>
      <c r="F4077" s="27"/>
      <c r="G4077" s="27"/>
      <c r="H4077" s="52"/>
      <c r="I4077" s="380" t="str">
        <f>IFERROR(VLOOKUP($F4077,'Liste planification'!$V$2:$W$96,2,FALSE),"")</f>
        <v/>
      </c>
      <c r="J4077" s="27"/>
      <c r="K4077" s="27"/>
      <c r="L4077" s="27"/>
      <c r="M4077" s="52"/>
      <c r="N4077" s="52"/>
      <c r="O4077" s="52"/>
      <c r="P4077" s="52"/>
      <c r="Q4077" s="52"/>
      <c r="R4077" s="52"/>
      <c r="S4077" s="52"/>
      <c r="T4077" s="52"/>
      <c r="U4077" s="52"/>
      <c r="V4077" s="52"/>
      <c r="W4077" s="52"/>
      <c r="X4077" s="52"/>
      <c r="Y4077" s="194"/>
      <c r="Z4077" s="776"/>
      <c r="AA4077" s="190"/>
      <c r="AB4077" s="747">
        <f t="shared" si="252"/>
        <v>0</v>
      </c>
      <c r="AC4077" s="748">
        <f t="shared" si="253"/>
        <v>0</v>
      </c>
      <c r="AD4077" s="187"/>
      <c r="AE4077" s="186"/>
      <c r="AF4077" s="190"/>
      <c r="AG4077" s="747">
        <f t="shared" si="254"/>
        <v>0</v>
      </c>
      <c r="AH4077" s="748">
        <f t="shared" si="255"/>
        <v>0</v>
      </c>
      <c r="AI4077" s="187"/>
      <c r="AJ4077" s="52"/>
      <c r="AK4077" s="156" t="str">
        <f>IFERROR(VLOOKUP($A4077,'Liste planification'!$B$2:$C$105,2,FALSE),"")</f>
        <v/>
      </c>
      <c r="AL4077" s="27"/>
      <c r="AM4077" s="27"/>
    </row>
    <row r="4078" spans="1:39">
      <c r="A4078" s="158"/>
      <c r="B4078" s="159" t="str">
        <f>A4078&amp;"-"&amp;TEXT(COUNTIF($A$5:A4078,A4078),"000")</f>
        <v>-000</v>
      </c>
      <c r="C4078" s="52"/>
      <c r="D4078" s="27"/>
      <c r="E4078" s="28"/>
      <c r="F4078" s="27"/>
      <c r="G4078" s="27"/>
      <c r="H4078" s="52"/>
      <c r="I4078" s="380" t="str">
        <f>IFERROR(VLOOKUP($F4078,'Liste planification'!$V$2:$W$96,2,FALSE),"")</f>
        <v/>
      </c>
      <c r="J4078" s="27"/>
      <c r="K4078" s="27"/>
      <c r="L4078" s="27"/>
      <c r="M4078" s="52"/>
      <c r="N4078" s="52"/>
      <c r="O4078" s="52"/>
      <c r="P4078" s="52"/>
      <c r="Q4078" s="52"/>
      <c r="R4078" s="52"/>
      <c r="S4078" s="52"/>
      <c r="T4078" s="52"/>
      <c r="U4078" s="52"/>
      <c r="V4078" s="52"/>
      <c r="W4078" s="52"/>
      <c r="X4078" s="52"/>
      <c r="Y4078" s="194"/>
      <c r="Z4078" s="776"/>
      <c r="AA4078" s="190"/>
      <c r="AB4078" s="747">
        <f t="shared" si="252"/>
        <v>0</v>
      </c>
      <c r="AC4078" s="748">
        <f t="shared" si="253"/>
        <v>0</v>
      </c>
      <c r="AD4078" s="187"/>
      <c r="AE4078" s="186"/>
      <c r="AF4078" s="190"/>
      <c r="AG4078" s="747">
        <f t="shared" si="254"/>
        <v>0</v>
      </c>
      <c r="AH4078" s="748">
        <f t="shared" si="255"/>
        <v>0</v>
      </c>
      <c r="AI4078" s="187"/>
      <c r="AJ4078" s="52"/>
      <c r="AK4078" s="156" t="str">
        <f>IFERROR(VLOOKUP($A4078,'Liste planification'!$B$2:$C$105,2,FALSE),"")</f>
        <v/>
      </c>
      <c r="AL4078" s="27"/>
      <c r="AM4078" s="27"/>
    </row>
    <row r="4079" spans="1:39">
      <c r="A4079" s="158"/>
      <c r="B4079" s="159" t="str">
        <f>A4079&amp;"-"&amp;TEXT(COUNTIF($A$5:A4079,A4079),"000")</f>
        <v>-000</v>
      </c>
      <c r="C4079" s="52"/>
      <c r="D4079" s="27"/>
      <c r="E4079" s="28"/>
      <c r="F4079" s="27"/>
      <c r="G4079" s="27"/>
      <c r="H4079" s="52"/>
      <c r="I4079" s="380" t="str">
        <f>IFERROR(VLOOKUP($F4079,'Liste planification'!$V$2:$W$96,2,FALSE),"")</f>
        <v/>
      </c>
      <c r="J4079" s="27"/>
      <c r="K4079" s="27"/>
      <c r="L4079" s="27"/>
      <c r="M4079" s="52"/>
      <c r="N4079" s="52"/>
      <c r="O4079" s="52"/>
      <c r="P4079" s="52"/>
      <c r="Q4079" s="52"/>
      <c r="R4079" s="52"/>
      <c r="S4079" s="52"/>
      <c r="T4079" s="52"/>
      <c r="U4079" s="52"/>
      <c r="V4079" s="52"/>
      <c r="W4079" s="52"/>
      <c r="X4079" s="52"/>
      <c r="Y4079" s="194"/>
      <c r="Z4079" s="776"/>
      <c r="AA4079" s="190"/>
      <c r="AB4079" s="747">
        <f t="shared" si="252"/>
        <v>0</v>
      </c>
      <c r="AC4079" s="748">
        <f t="shared" si="253"/>
        <v>0</v>
      </c>
      <c r="AD4079" s="187"/>
      <c r="AE4079" s="186"/>
      <c r="AF4079" s="190"/>
      <c r="AG4079" s="747">
        <f t="shared" si="254"/>
        <v>0</v>
      </c>
      <c r="AH4079" s="748">
        <f t="shared" si="255"/>
        <v>0</v>
      </c>
      <c r="AI4079" s="187"/>
      <c r="AJ4079" s="52"/>
      <c r="AK4079" s="156" t="str">
        <f>IFERROR(VLOOKUP($A4079,'Liste planification'!$B$2:$C$105,2,FALSE),"")</f>
        <v/>
      </c>
      <c r="AL4079" s="27"/>
      <c r="AM4079" s="27"/>
    </row>
    <row r="4080" spans="1:39">
      <c r="A4080" s="158"/>
      <c r="B4080" s="159" t="str">
        <f>A4080&amp;"-"&amp;TEXT(COUNTIF($A$5:A4080,A4080),"000")</f>
        <v>-000</v>
      </c>
      <c r="C4080" s="52"/>
      <c r="D4080" s="27"/>
      <c r="E4080" s="28"/>
      <c r="F4080" s="27"/>
      <c r="G4080" s="27"/>
      <c r="H4080" s="52"/>
      <c r="I4080" s="380" t="str">
        <f>IFERROR(VLOOKUP($F4080,'Liste planification'!$V$2:$W$96,2,FALSE),"")</f>
        <v/>
      </c>
      <c r="J4080" s="27"/>
      <c r="K4080" s="27"/>
      <c r="L4080" s="27"/>
      <c r="M4080" s="52"/>
      <c r="N4080" s="52"/>
      <c r="O4080" s="52"/>
      <c r="P4080" s="52"/>
      <c r="Q4080" s="52"/>
      <c r="R4080" s="52"/>
      <c r="S4080" s="52"/>
      <c r="T4080" s="52"/>
      <c r="U4080" s="52"/>
      <c r="V4080" s="52"/>
      <c r="W4080" s="52"/>
      <c r="X4080" s="52"/>
      <c r="Y4080" s="194"/>
      <c r="Z4080" s="776"/>
      <c r="AA4080" s="190"/>
      <c r="AB4080" s="747">
        <f t="shared" si="252"/>
        <v>0</v>
      </c>
      <c r="AC4080" s="748">
        <f t="shared" si="253"/>
        <v>0</v>
      </c>
      <c r="AD4080" s="187"/>
      <c r="AE4080" s="186"/>
      <c r="AF4080" s="190"/>
      <c r="AG4080" s="747">
        <f t="shared" si="254"/>
        <v>0</v>
      </c>
      <c r="AH4080" s="748">
        <f t="shared" si="255"/>
        <v>0</v>
      </c>
      <c r="AI4080" s="187"/>
      <c r="AJ4080" s="52"/>
      <c r="AK4080" s="156" t="str">
        <f>IFERROR(VLOOKUP($A4080,'Liste planification'!$B$2:$C$105,2,FALSE),"")</f>
        <v/>
      </c>
      <c r="AL4080" s="27"/>
      <c r="AM4080" s="27"/>
    </row>
    <row r="4081" spans="1:39">
      <c r="A4081" s="158"/>
      <c r="B4081" s="159" t="str">
        <f>A4081&amp;"-"&amp;TEXT(COUNTIF($A$5:A4081,A4081),"000")</f>
        <v>-000</v>
      </c>
      <c r="C4081" s="52"/>
      <c r="D4081" s="27"/>
      <c r="E4081" s="28"/>
      <c r="F4081" s="27"/>
      <c r="G4081" s="27"/>
      <c r="H4081" s="52"/>
      <c r="I4081" s="380" t="str">
        <f>IFERROR(VLOOKUP($F4081,'Liste planification'!$V$2:$W$96,2,FALSE),"")</f>
        <v/>
      </c>
      <c r="J4081" s="27"/>
      <c r="K4081" s="27"/>
      <c r="L4081" s="27"/>
      <c r="M4081" s="52"/>
      <c r="N4081" s="52"/>
      <c r="O4081" s="52"/>
      <c r="P4081" s="52"/>
      <c r="Q4081" s="52"/>
      <c r="R4081" s="52"/>
      <c r="S4081" s="52"/>
      <c r="T4081" s="52"/>
      <c r="U4081" s="52"/>
      <c r="V4081" s="52"/>
      <c r="W4081" s="52"/>
      <c r="X4081" s="52"/>
      <c r="Y4081" s="194"/>
      <c r="Z4081" s="776"/>
      <c r="AA4081" s="190"/>
      <c r="AB4081" s="747">
        <f t="shared" si="252"/>
        <v>0</v>
      </c>
      <c r="AC4081" s="748">
        <f t="shared" si="253"/>
        <v>0</v>
      </c>
      <c r="AD4081" s="187"/>
      <c r="AE4081" s="186"/>
      <c r="AF4081" s="190"/>
      <c r="AG4081" s="747">
        <f t="shared" si="254"/>
        <v>0</v>
      </c>
      <c r="AH4081" s="748">
        <f t="shared" si="255"/>
        <v>0</v>
      </c>
      <c r="AI4081" s="187"/>
      <c r="AJ4081" s="52"/>
      <c r="AK4081" s="156" t="str">
        <f>IFERROR(VLOOKUP($A4081,'Liste planification'!$B$2:$C$105,2,FALSE),"")</f>
        <v/>
      </c>
      <c r="AL4081" s="27"/>
      <c r="AM4081" s="27"/>
    </row>
    <row r="4082" spans="1:39">
      <c r="A4082" s="158"/>
      <c r="B4082" s="159" t="str">
        <f>A4082&amp;"-"&amp;TEXT(COUNTIF($A$5:A4082,A4082),"000")</f>
        <v>-000</v>
      </c>
      <c r="C4082" s="52"/>
      <c r="D4082" s="27"/>
      <c r="E4082" s="28"/>
      <c r="F4082" s="27"/>
      <c r="G4082" s="27"/>
      <c r="H4082" s="52"/>
      <c r="I4082" s="380" t="str">
        <f>IFERROR(VLOOKUP($F4082,'Liste planification'!$V$2:$W$96,2,FALSE),"")</f>
        <v/>
      </c>
      <c r="J4082" s="27"/>
      <c r="K4082" s="27"/>
      <c r="L4082" s="27"/>
      <c r="M4082" s="52"/>
      <c r="N4082" s="52"/>
      <c r="O4082" s="52"/>
      <c r="P4082" s="52"/>
      <c r="Q4082" s="52"/>
      <c r="R4082" s="52"/>
      <c r="S4082" s="52"/>
      <c r="T4082" s="52"/>
      <c r="U4082" s="52"/>
      <c r="V4082" s="52"/>
      <c r="W4082" s="52"/>
      <c r="X4082" s="52"/>
      <c r="Y4082" s="194"/>
      <c r="Z4082" s="776"/>
      <c r="AA4082" s="190"/>
      <c r="AB4082" s="747">
        <f t="shared" si="252"/>
        <v>0</v>
      </c>
      <c r="AC4082" s="748">
        <f t="shared" si="253"/>
        <v>0</v>
      </c>
      <c r="AD4082" s="187"/>
      <c r="AE4082" s="186"/>
      <c r="AF4082" s="190"/>
      <c r="AG4082" s="747">
        <f t="shared" si="254"/>
        <v>0</v>
      </c>
      <c r="AH4082" s="748">
        <f t="shared" si="255"/>
        <v>0</v>
      </c>
      <c r="AI4082" s="187"/>
      <c r="AJ4082" s="52"/>
      <c r="AK4082" s="156" t="str">
        <f>IFERROR(VLOOKUP($A4082,'Liste planification'!$B$2:$C$105,2,FALSE),"")</f>
        <v/>
      </c>
      <c r="AL4082" s="27"/>
      <c r="AM4082" s="27"/>
    </row>
    <row r="4083" spans="1:39">
      <c r="A4083" s="158"/>
      <c r="B4083" s="159" t="str">
        <f>A4083&amp;"-"&amp;TEXT(COUNTIF($A$5:A4083,A4083),"000")</f>
        <v>-000</v>
      </c>
      <c r="C4083" s="52"/>
      <c r="D4083" s="27"/>
      <c r="E4083" s="28"/>
      <c r="F4083" s="27"/>
      <c r="G4083" s="27"/>
      <c r="H4083" s="52"/>
      <c r="I4083" s="380" t="str">
        <f>IFERROR(VLOOKUP($F4083,'Liste planification'!$V$2:$W$96,2,FALSE),"")</f>
        <v/>
      </c>
      <c r="J4083" s="27"/>
      <c r="K4083" s="27"/>
      <c r="L4083" s="27"/>
      <c r="M4083" s="52"/>
      <c r="N4083" s="52"/>
      <c r="O4083" s="52"/>
      <c r="P4083" s="52"/>
      <c r="Q4083" s="52"/>
      <c r="R4083" s="52"/>
      <c r="S4083" s="52"/>
      <c r="T4083" s="52"/>
      <c r="U4083" s="52"/>
      <c r="V4083" s="52"/>
      <c r="W4083" s="52"/>
      <c r="X4083" s="52"/>
      <c r="Y4083" s="194"/>
      <c r="Z4083" s="776"/>
      <c r="AA4083" s="190"/>
      <c r="AB4083" s="747">
        <f t="shared" si="252"/>
        <v>0</v>
      </c>
      <c r="AC4083" s="748">
        <f t="shared" si="253"/>
        <v>0</v>
      </c>
      <c r="AD4083" s="187"/>
      <c r="AE4083" s="186"/>
      <c r="AF4083" s="190"/>
      <c r="AG4083" s="747">
        <f t="shared" si="254"/>
        <v>0</v>
      </c>
      <c r="AH4083" s="748">
        <f t="shared" si="255"/>
        <v>0</v>
      </c>
      <c r="AI4083" s="187"/>
      <c r="AJ4083" s="52"/>
      <c r="AK4083" s="156" t="str">
        <f>IFERROR(VLOOKUP($A4083,'Liste planification'!$B$2:$C$105,2,FALSE),"")</f>
        <v/>
      </c>
      <c r="AL4083" s="27"/>
      <c r="AM4083" s="27"/>
    </row>
    <row r="4084" spans="1:39">
      <c r="A4084" s="158"/>
      <c r="B4084" s="159" t="str">
        <f>A4084&amp;"-"&amp;TEXT(COUNTIF($A$5:A4084,A4084),"000")</f>
        <v>-000</v>
      </c>
      <c r="C4084" s="52"/>
      <c r="D4084" s="27"/>
      <c r="E4084" s="28"/>
      <c r="F4084" s="27"/>
      <c r="G4084" s="27"/>
      <c r="H4084" s="52"/>
      <c r="I4084" s="380" t="str">
        <f>IFERROR(VLOOKUP($F4084,'Liste planification'!$V$2:$W$96,2,FALSE),"")</f>
        <v/>
      </c>
      <c r="J4084" s="27"/>
      <c r="K4084" s="27"/>
      <c r="L4084" s="27"/>
      <c r="M4084" s="52"/>
      <c r="N4084" s="52"/>
      <c r="O4084" s="52"/>
      <c r="P4084" s="52"/>
      <c r="Q4084" s="52"/>
      <c r="R4084" s="52"/>
      <c r="S4084" s="52"/>
      <c r="T4084" s="52"/>
      <c r="U4084" s="52"/>
      <c r="V4084" s="52"/>
      <c r="W4084" s="52"/>
      <c r="X4084" s="52"/>
      <c r="Y4084" s="194"/>
      <c r="Z4084" s="776"/>
      <c r="AA4084" s="190"/>
      <c r="AB4084" s="747">
        <f t="shared" ref="AB4084:AB4147" si="256">AA4084/$AB$1</f>
        <v>0</v>
      </c>
      <c r="AC4084" s="748">
        <f t="shared" ref="AC4084:AC4147" si="257">AA4084/$AC$1</f>
        <v>0</v>
      </c>
      <c r="AD4084" s="187"/>
      <c r="AE4084" s="186"/>
      <c r="AF4084" s="190"/>
      <c r="AG4084" s="747">
        <f t="shared" ref="AG4084:AG4147" si="258">AF4084/$AB$1</f>
        <v>0</v>
      </c>
      <c r="AH4084" s="748">
        <f t="shared" ref="AH4084:AH4147" si="259">AF4084/$AC$1</f>
        <v>0</v>
      </c>
      <c r="AI4084" s="187"/>
      <c r="AJ4084" s="52"/>
      <c r="AK4084" s="156" t="str">
        <f>IFERROR(VLOOKUP($A4084,'Liste planification'!$B$2:$C$105,2,FALSE),"")</f>
        <v/>
      </c>
      <c r="AL4084" s="27"/>
      <c r="AM4084" s="27"/>
    </row>
    <row r="4085" spans="1:39">
      <c r="A4085" s="158"/>
      <c r="B4085" s="159" t="str">
        <f>A4085&amp;"-"&amp;TEXT(COUNTIF($A$5:A4085,A4085),"000")</f>
        <v>-000</v>
      </c>
      <c r="C4085" s="52"/>
      <c r="D4085" s="27"/>
      <c r="E4085" s="28"/>
      <c r="F4085" s="27"/>
      <c r="G4085" s="27"/>
      <c r="H4085" s="52"/>
      <c r="I4085" s="380" t="str">
        <f>IFERROR(VLOOKUP($F4085,'Liste planification'!$V$2:$W$96,2,FALSE),"")</f>
        <v/>
      </c>
      <c r="J4085" s="27"/>
      <c r="K4085" s="27"/>
      <c r="L4085" s="27"/>
      <c r="M4085" s="52"/>
      <c r="N4085" s="52"/>
      <c r="O4085" s="52"/>
      <c r="P4085" s="52"/>
      <c r="Q4085" s="52"/>
      <c r="R4085" s="52"/>
      <c r="S4085" s="52"/>
      <c r="T4085" s="52"/>
      <c r="U4085" s="52"/>
      <c r="V4085" s="52"/>
      <c r="W4085" s="52"/>
      <c r="X4085" s="52"/>
      <c r="Y4085" s="194"/>
      <c r="Z4085" s="776"/>
      <c r="AA4085" s="190"/>
      <c r="AB4085" s="747">
        <f t="shared" si="256"/>
        <v>0</v>
      </c>
      <c r="AC4085" s="748">
        <f t="shared" si="257"/>
        <v>0</v>
      </c>
      <c r="AD4085" s="187"/>
      <c r="AE4085" s="186"/>
      <c r="AF4085" s="190"/>
      <c r="AG4085" s="747">
        <f t="shared" si="258"/>
        <v>0</v>
      </c>
      <c r="AH4085" s="748">
        <f t="shared" si="259"/>
        <v>0</v>
      </c>
      <c r="AI4085" s="187"/>
      <c r="AJ4085" s="52"/>
      <c r="AK4085" s="156" t="str">
        <f>IFERROR(VLOOKUP($A4085,'Liste planification'!$B$2:$C$105,2,FALSE),"")</f>
        <v/>
      </c>
      <c r="AL4085" s="27"/>
      <c r="AM4085" s="27"/>
    </row>
    <row r="4086" spans="1:39">
      <c r="A4086" s="158"/>
      <c r="B4086" s="159" t="str">
        <f>A4086&amp;"-"&amp;TEXT(COUNTIF($A$5:A4086,A4086),"000")</f>
        <v>-000</v>
      </c>
      <c r="C4086" s="52"/>
      <c r="D4086" s="27"/>
      <c r="E4086" s="28"/>
      <c r="F4086" s="27"/>
      <c r="G4086" s="27"/>
      <c r="H4086" s="52"/>
      <c r="I4086" s="380" t="str">
        <f>IFERROR(VLOOKUP($F4086,'Liste planification'!$V$2:$W$96,2,FALSE),"")</f>
        <v/>
      </c>
      <c r="J4086" s="27"/>
      <c r="K4086" s="27"/>
      <c r="L4086" s="27"/>
      <c r="M4086" s="52"/>
      <c r="N4086" s="52"/>
      <c r="O4086" s="52"/>
      <c r="P4086" s="52"/>
      <c r="Q4086" s="52"/>
      <c r="R4086" s="52"/>
      <c r="S4086" s="52"/>
      <c r="T4086" s="52"/>
      <c r="U4086" s="52"/>
      <c r="V4086" s="52"/>
      <c r="W4086" s="52"/>
      <c r="X4086" s="52"/>
      <c r="Y4086" s="194"/>
      <c r="Z4086" s="776"/>
      <c r="AA4086" s="190"/>
      <c r="AB4086" s="747">
        <f t="shared" si="256"/>
        <v>0</v>
      </c>
      <c r="AC4086" s="748">
        <f t="shared" si="257"/>
        <v>0</v>
      </c>
      <c r="AD4086" s="187"/>
      <c r="AE4086" s="186"/>
      <c r="AF4086" s="190"/>
      <c r="AG4086" s="747">
        <f t="shared" si="258"/>
        <v>0</v>
      </c>
      <c r="AH4086" s="748">
        <f t="shared" si="259"/>
        <v>0</v>
      </c>
      <c r="AI4086" s="187"/>
      <c r="AJ4086" s="52"/>
      <c r="AK4086" s="156" t="str">
        <f>IFERROR(VLOOKUP($A4086,'Liste planification'!$B$2:$C$105,2,FALSE),"")</f>
        <v/>
      </c>
      <c r="AL4086" s="27"/>
      <c r="AM4086" s="27"/>
    </row>
    <row r="4087" spans="1:39">
      <c r="A4087" s="158"/>
      <c r="B4087" s="159" t="str">
        <f>A4087&amp;"-"&amp;TEXT(COUNTIF($A$5:A4087,A4087),"000")</f>
        <v>-000</v>
      </c>
      <c r="C4087" s="52"/>
      <c r="D4087" s="27"/>
      <c r="E4087" s="28"/>
      <c r="F4087" s="27"/>
      <c r="G4087" s="27"/>
      <c r="H4087" s="52"/>
      <c r="I4087" s="380" t="str">
        <f>IFERROR(VLOOKUP($F4087,'Liste planification'!$V$2:$W$96,2,FALSE),"")</f>
        <v/>
      </c>
      <c r="J4087" s="27"/>
      <c r="K4087" s="27"/>
      <c r="L4087" s="27"/>
      <c r="M4087" s="52"/>
      <c r="N4087" s="52"/>
      <c r="O4087" s="52"/>
      <c r="P4087" s="52"/>
      <c r="Q4087" s="52"/>
      <c r="R4087" s="52"/>
      <c r="S4087" s="52"/>
      <c r="T4087" s="52"/>
      <c r="U4087" s="52"/>
      <c r="V4087" s="52"/>
      <c r="W4087" s="52"/>
      <c r="X4087" s="52"/>
      <c r="Y4087" s="194"/>
      <c r="Z4087" s="776"/>
      <c r="AA4087" s="190"/>
      <c r="AB4087" s="747">
        <f t="shared" si="256"/>
        <v>0</v>
      </c>
      <c r="AC4087" s="748">
        <f t="shared" si="257"/>
        <v>0</v>
      </c>
      <c r="AD4087" s="187"/>
      <c r="AE4087" s="186"/>
      <c r="AF4087" s="190"/>
      <c r="AG4087" s="747">
        <f t="shared" si="258"/>
        <v>0</v>
      </c>
      <c r="AH4087" s="748">
        <f t="shared" si="259"/>
        <v>0</v>
      </c>
      <c r="AI4087" s="187"/>
      <c r="AJ4087" s="52"/>
      <c r="AK4087" s="156" t="str">
        <f>IFERROR(VLOOKUP($A4087,'Liste planification'!$B$2:$C$105,2,FALSE),"")</f>
        <v/>
      </c>
      <c r="AL4087" s="27"/>
      <c r="AM4087" s="27"/>
    </row>
    <row r="4088" spans="1:39">
      <c r="A4088" s="158"/>
      <c r="B4088" s="159" t="str">
        <f>A4088&amp;"-"&amp;TEXT(COUNTIF($A$5:A4088,A4088),"000")</f>
        <v>-000</v>
      </c>
      <c r="C4088" s="52"/>
      <c r="D4088" s="27"/>
      <c r="E4088" s="28"/>
      <c r="F4088" s="27"/>
      <c r="G4088" s="27"/>
      <c r="H4088" s="52"/>
      <c r="I4088" s="380" t="str">
        <f>IFERROR(VLOOKUP($F4088,'Liste planification'!$V$2:$W$96,2,FALSE),"")</f>
        <v/>
      </c>
      <c r="J4088" s="27"/>
      <c r="K4088" s="27"/>
      <c r="L4088" s="27"/>
      <c r="M4088" s="52"/>
      <c r="N4088" s="52"/>
      <c r="O4088" s="52"/>
      <c r="P4088" s="52"/>
      <c r="Q4088" s="52"/>
      <c r="R4088" s="52"/>
      <c r="S4088" s="52"/>
      <c r="T4088" s="52"/>
      <c r="U4088" s="52"/>
      <c r="V4088" s="52"/>
      <c r="W4088" s="52"/>
      <c r="X4088" s="52"/>
      <c r="Y4088" s="194"/>
      <c r="Z4088" s="776"/>
      <c r="AA4088" s="190"/>
      <c r="AB4088" s="747">
        <f t="shared" si="256"/>
        <v>0</v>
      </c>
      <c r="AC4088" s="748">
        <f t="shared" si="257"/>
        <v>0</v>
      </c>
      <c r="AD4088" s="187"/>
      <c r="AE4088" s="186"/>
      <c r="AF4088" s="190"/>
      <c r="AG4088" s="747">
        <f t="shared" si="258"/>
        <v>0</v>
      </c>
      <c r="AH4088" s="748">
        <f t="shared" si="259"/>
        <v>0</v>
      </c>
      <c r="AI4088" s="187"/>
      <c r="AJ4088" s="52"/>
      <c r="AK4088" s="156" t="str">
        <f>IFERROR(VLOOKUP($A4088,'Liste planification'!$B$2:$C$105,2,FALSE),"")</f>
        <v/>
      </c>
      <c r="AL4088" s="27"/>
      <c r="AM4088" s="27"/>
    </row>
    <row r="4089" spans="1:39">
      <c r="A4089" s="158"/>
      <c r="B4089" s="159" t="str">
        <f>A4089&amp;"-"&amp;TEXT(COUNTIF($A$5:A4089,A4089),"000")</f>
        <v>-000</v>
      </c>
      <c r="C4089" s="52"/>
      <c r="D4089" s="27"/>
      <c r="E4089" s="28"/>
      <c r="F4089" s="27"/>
      <c r="G4089" s="27"/>
      <c r="H4089" s="52"/>
      <c r="I4089" s="380" t="str">
        <f>IFERROR(VLOOKUP($F4089,'Liste planification'!$V$2:$W$96,2,FALSE),"")</f>
        <v/>
      </c>
      <c r="J4089" s="27"/>
      <c r="K4089" s="27"/>
      <c r="L4089" s="27"/>
      <c r="M4089" s="52"/>
      <c r="N4089" s="52"/>
      <c r="O4089" s="52"/>
      <c r="P4089" s="52"/>
      <c r="Q4089" s="52"/>
      <c r="R4089" s="52"/>
      <c r="S4089" s="52"/>
      <c r="T4089" s="52"/>
      <c r="U4089" s="52"/>
      <c r="V4089" s="52"/>
      <c r="W4089" s="52"/>
      <c r="X4089" s="52"/>
      <c r="Y4089" s="194"/>
      <c r="Z4089" s="776"/>
      <c r="AA4089" s="190"/>
      <c r="AB4089" s="747">
        <f t="shared" si="256"/>
        <v>0</v>
      </c>
      <c r="AC4089" s="748">
        <f t="shared" si="257"/>
        <v>0</v>
      </c>
      <c r="AD4089" s="187"/>
      <c r="AE4089" s="186"/>
      <c r="AF4089" s="190"/>
      <c r="AG4089" s="747">
        <f t="shared" si="258"/>
        <v>0</v>
      </c>
      <c r="AH4089" s="748">
        <f t="shared" si="259"/>
        <v>0</v>
      </c>
      <c r="AI4089" s="187"/>
      <c r="AJ4089" s="52"/>
      <c r="AK4089" s="156" t="str">
        <f>IFERROR(VLOOKUP($A4089,'Liste planification'!$B$2:$C$105,2,FALSE),"")</f>
        <v/>
      </c>
      <c r="AL4089" s="27"/>
      <c r="AM4089" s="27"/>
    </row>
    <row r="4090" spans="1:39">
      <c r="A4090" s="158"/>
      <c r="B4090" s="159" t="str">
        <f>A4090&amp;"-"&amp;TEXT(COUNTIF($A$5:A4090,A4090),"000")</f>
        <v>-000</v>
      </c>
      <c r="C4090" s="52"/>
      <c r="D4090" s="27"/>
      <c r="E4090" s="28"/>
      <c r="F4090" s="27"/>
      <c r="G4090" s="27"/>
      <c r="H4090" s="52"/>
      <c r="I4090" s="380" t="str">
        <f>IFERROR(VLOOKUP($F4090,'Liste planification'!$V$2:$W$96,2,FALSE),"")</f>
        <v/>
      </c>
      <c r="J4090" s="27"/>
      <c r="K4090" s="27"/>
      <c r="L4090" s="27"/>
      <c r="M4090" s="52"/>
      <c r="N4090" s="52"/>
      <c r="O4090" s="52"/>
      <c r="P4090" s="52"/>
      <c r="Q4090" s="52"/>
      <c r="R4090" s="52"/>
      <c r="S4090" s="52"/>
      <c r="T4090" s="52"/>
      <c r="U4090" s="52"/>
      <c r="V4090" s="52"/>
      <c r="W4090" s="52"/>
      <c r="X4090" s="52"/>
      <c r="Y4090" s="194"/>
      <c r="Z4090" s="776"/>
      <c r="AA4090" s="190"/>
      <c r="AB4090" s="747">
        <f t="shared" si="256"/>
        <v>0</v>
      </c>
      <c r="AC4090" s="748">
        <f t="shared" si="257"/>
        <v>0</v>
      </c>
      <c r="AD4090" s="187"/>
      <c r="AE4090" s="186"/>
      <c r="AF4090" s="190"/>
      <c r="AG4090" s="747">
        <f t="shared" si="258"/>
        <v>0</v>
      </c>
      <c r="AH4090" s="748">
        <f t="shared" si="259"/>
        <v>0</v>
      </c>
      <c r="AI4090" s="187"/>
      <c r="AJ4090" s="52"/>
      <c r="AK4090" s="156" t="str">
        <f>IFERROR(VLOOKUP($A4090,'Liste planification'!$B$2:$C$105,2,FALSE),"")</f>
        <v/>
      </c>
      <c r="AL4090" s="27"/>
      <c r="AM4090" s="27"/>
    </row>
    <row r="4091" spans="1:39">
      <c r="A4091" s="158"/>
      <c r="B4091" s="159" t="str">
        <f>A4091&amp;"-"&amp;TEXT(COUNTIF($A$5:A4091,A4091),"000")</f>
        <v>-000</v>
      </c>
      <c r="C4091" s="52"/>
      <c r="D4091" s="27"/>
      <c r="E4091" s="28"/>
      <c r="F4091" s="27"/>
      <c r="G4091" s="27"/>
      <c r="H4091" s="52"/>
      <c r="I4091" s="380" t="str">
        <f>IFERROR(VLOOKUP($F4091,'Liste planification'!$V$2:$W$96,2,FALSE),"")</f>
        <v/>
      </c>
      <c r="J4091" s="27"/>
      <c r="K4091" s="27"/>
      <c r="L4091" s="27"/>
      <c r="M4091" s="52"/>
      <c r="N4091" s="52"/>
      <c r="O4091" s="52"/>
      <c r="P4091" s="52"/>
      <c r="Q4091" s="52"/>
      <c r="R4091" s="52"/>
      <c r="S4091" s="52"/>
      <c r="T4091" s="52"/>
      <c r="U4091" s="52"/>
      <c r="V4091" s="52"/>
      <c r="W4091" s="52"/>
      <c r="X4091" s="52"/>
      <c r="Y4091" s="194"/>
      <c r="Z4091" s="776"/>
      <c r="AA4091" s="190"/>
      <c r="AB4091" s="747">
        <f t="shared" si="256"/>
        <v>0</v>
      </c>
      <c r="AC4091" s="748">
        <f t="shared" si="257"/>
        <v>0</v>
      </c>
      <c r="AD4091" s="187"/>
      <c r="AE4091" s="186"/>
      <c r="AF4091" s="190"/>
      <c r="AG4091" s="747">
        <f t="shared" si="258"/>
        <v>0</v>
      </c>
      <c r="AH4091" s="748">
        <f t="shared" si="259"/>
        <v>0</v>
      </c>
      <c r="AI4091" s="187"/>
      <c r="AJ4091" s="52"/>
      <c r="AK4091" s="156" t="str">
        <f>IFERROR(VLOOKUP($A4091,'Liste planification'!$B$2:$C$105,2,FALSE),"")</f>
        <v/>
      </c>
      <c r="AL4091" s="27"/>
      <c r="AM4091" s="27"/>
    </row>
    <row r="4092" spans="1:39">
      <c r="A4092" s="158"/>
      <c r="B4092" s="159" t="str">
        <f>A4092&amp;"-"&amp;TEXT(COUNTIF($A$5:A4092,A4092),"000")</f>
        <v>-000</v>
      </c>
      <c r="C4092" s="52"/>
      <c r="D4092" s="27"/>
      <c r="E4092" s="28"/>
      <c r="F4092" s="27"/>
      <c r="G4092" s="27"/>
      <c r="H4092" s="52"/>
      <c r="I4092" s="380" t="str">
        <f>IFERROR(VLOOKUP($F4092,'Liste planification'!$V$2:$W$96,2,FALSE),"")</f>
        <v/>
      </c>
      <c r="J4092" s="27"/>
      <c r="K4092" s="27"/>
      <c r="L4092" s="27"/>
      <c r="M4092" s="52"/>
      <c r="N4092" s="52"/>
      <c r="O4092" s="52"/>
      <c r="P4092" s="52"/>
      <c r="Q4092" s="52"/>
      <c r="R4092" s="52"/>
      <c r="S4092" s="52"/>
      <c r="T4092" s="52"/>
      <c r="U4092" s="52"/>
      <c r="V4092" s="52"/>
      <c r="W4092" s="52"/>
      <c r="X4092" s="52"/>
      <c r="Y4092" s="194"/>
      <c r="Z4092" s="776"/>
      <c r="AA4092" s="190"/>
      <c r="AB4092" s="747">
        <f t="shared" si="256"/>
        <v>0</v>
      </c>
      <c r="AC4092" s="748">
        <f t="shared" si="257"/>
        <v>0</v>
      </c>
      <c r="AD4092" s="187"/>
      <c r="AE4092" s="186"/>
      <c r="AF4092" s="190"/>
      <c r="AG4092" s="747">
        <f t="shared" si="258"/>
        <v>0</v>
      </c>
      <c r="AH4092" s="748">
        <f t="shared" si="259"/>
        <v>0</v>
      </c>
      <c r="AI4092" s="187"/>
      <c r="AJ4092" s="52"/>
      <c r="AK4092" s="156" t="str">
        <f>IFERROR(VLOOKUP($A4092,'Liste planification'!$B$2:$C$105,2,FALSE),"")</f>
        <v/>
      </c>
      <c r="AL4092" s="27"/>
      <c r="AM4092" s="27"/>
    </row>
    <row r="4093" spans="1:39">
      <c r="A4093" s="158"/>
      <c r="B4093" s="159" t="str">
        <f>A4093&amp;"-"&amp;TEXT(COUNTIF($A$5:A4093,A4093),"000")</f>
        <v>-000</v>
      </c>
      <c r="C4093" s="52"/>
      <c r="D4093" s="27"/>
      <c r="E4093" s="28"/>
      <c r="F4093" s="27"/>
      <c r="G4093" s="27"/>
      <c r="H4093" s="52"/>
      <c r="I4093" s="380" t="str">
        <f>IFERROR(VLOOKUP($F4093,'Liste planification'!$V$2:$W$96,2,FALSE),"")</f>
        <v/>
      </c>
      <c r="J4093" s="27"/>
      <c r="K4093" s="27"/>
      <c r="L4093" s="27"/>
      <c r="M4093" s="52"/>
      <c r="N4093" s="52"/>
      <c r="O4093" s="52"/>
      <c r="P4093" s="52"/>
      <c r="Q4093" s="52"/>
      <c r="R4093" s="52"/>
      <c r="S4093" s="52"/>
      <c r="T4093" s="52"/>
      <c r="U4093" s="52"/>
      <c r="V4093" s="52"/>
      <c r="W4093" s="52"/>
      <c r="X4093" s="52"/>
      <c r="Y4093" s="194"/>
      <c r="Z4093" s="776"/>
      <c r="AA4093" s="190"/>
      <c r="AB4093" s="747">
        <f t="shared" si="256"/>
        <v>0</v>
      </c>
      <c r="AC4093" s="748">
        <f t="shared" si="257"/>
        <v>0</v>
      </c>
      <c r="AD4093" s="187"/>
      <c r="AE4093" s="186"/>
      <c r="AF4093" s="190"/>
      <c r="AG4093" s="747">
        <f t="shared" si="258"/>
        <v>0</v>
      </c>
      <c r="AH4093" s="748">
        <f t="shared" si="259"/>
        <v>0</v>
      </c>
      <c r="AI4093" s="187"/>
      <c r="AJ4093" s="52"/>
      <c r="AK4093" s="156" t="str">
        <f>IFERROR(VLOOKUP($A4093,'Liste planification'!$B$2:$C$105,2,FALSE),"")</f>
        <v/>
      </c>
      <c r="AL4093" s="27"/>
      <c r="AM4093" s="27"/>
    </row>
    <row r="4094" spans="1:39">
      <c r="A4094" s="158"/>
      <c r="B4094" s="159" t="str">
        <f>A4094&amp;"-"&amp;TEXT(COUNTIF($A$5:A4094,A4094),"000")</f>
        <v>-000</v>
      </c>
      <c r="C4094" s="52"/>
      <c r="D4094" s="27"/>
      <c r="E4094" s="28"/>
      <c r="F4094" s="27"/>
      <c r="G4094" s="27"/>
      <c r="H4094" s="52"/>
      <c r="I4094" s="380" t="str">
        <f>IFERROR(VLOOKUP($F4094,'Liste planification'!$V$2:$W$96,2,FALSE),"")</f>
        <v/>
      </c>
      <c r="J4094" s="27"/>
      <c r="K4094" s="27"/>
      <c r="L4094" s="27"/>
      <c r="M4094" s="52"/>
      <c r="N4094" s="52"/>
      <c r="O4094" s="52"/>
      <c r="P4094" s="52"/>
      <c r="Q4094" s="52"/>
      <c r="R4094" s="52"/>
      <c r="S4094" s="52"/>
      <c r="T4094" s="52"/>
      <c r="U4094" s="52"/>
      <c r="V4094" s="52"/>
      <c r="W4094" s="52"/>
      <c r="X4094" s="52"/>
      <c r="Y4094" s="194"/>
      <c r="Z4094" s="776"/>
      <c r="AA4094" s="190"/>
      <c r="AB4094" s="747">
        <f t="shared" si="256"/>
        <v>0</v>
      </c>
      <c r="AC4094" s="748">
        <f t="shared" si="257"/>
        <v>0</v>
      </c>
      <c r="AD4094" s="187"/>
      <c r="AE4094" s="186"/>
      <c r="AF4094" s="190"/>
      <c r="AG4094" s="747">
        <f t="shared" si="258"/>
        <v>0</v>
      </c>
      <c r="AH4094" s="748">
        <f t="shared" si="259"/>
        <v>0</v>
      </c>
      <c r="AI4094" s="187"/>
      <c r="AJ4094" s="52"/>
      <c r="AK4094" s="156" t="str">
        <f>IFERROR(VLOOKUP($A4094,'Liste planification'!$B$2:$C$105,2,FALSE),"")</f>
        <v/>
      </c>
      <c r="AL4094" s="27"/>
      <c r="AM4094" s="27"/>
    </row>
    <row r="4095" spans="1:39">
      <c r="A4095" s="158"/>
      <c r="B4095" s="159" t="str">
        <f>A4095&amp;"-"&amp;TEXT(COUNTIF($A$5:A4095,A4095),"000")</f>
        <v>-000</v>
      </c>
      <c r="C4095" s="52"/>
      <c r="D4095" s="27"/>
      <c r="E4095" s="28"/>
      <c r="F4095" s="27"/>
      <c r="G4095" s="27"/>
      <c r="H4095" s="52"/>
      <c r="I4095" s="380" t="str">
        <f>IFERROR(VLOOKUP($F4095,'Liste planification'!$V$2:$W$96,2,FALSE),"")</f>
        <v/>
      </c>
      <c r="J4095" s="27"/>
      <c r="K4095" s="27"/>
      <c r="L4095" s="27"/>
      <c r="M4095" s="52"/>
      <c r="N4095" s="52"/>
      <c r="O4095" s="52"/>
      <c r="P4095" s="52"/>
      <c r="Q4095" s="52"/>
      <c r="R4095" s="52"/>
      <c r="S4095" s="52"/>
      <c r="T4095" s="52"/>
      <c r="U4095" s="52"/>
      <c r="V4095" s="52"/>
      <c r="W4095" s="52"/>
      <c r="X4095" s="52"/>
      <c r="Y4095" s="194"/>
      <c r="Z4095" s="776"/>
      <c r="AA4095" s="190"/>
      <c r="AB4095" s="747">
        <f t="shared" si="256"/>
        <v>0</v>
      </c>
      <c r="AC4095" s="748">
        <f t="shared" si="257"/>
        <v>0</v>
      </c>
      <c r="AD4095" s="187"/>
      <c r="AE4095" s="186"/>
      <c r="AF4095" s="190"/>
      <c r="AG4095" s="747">
        <f t="shared" si="258"/>
        <v>0</v>
      </c>
      <c r="AH4095" s="748">
        <f t="shared" si="259"/>
        <v>0</v>
      </c>
      <c r="AI4095" s="187"/>
      <c r="AJ4095" s="52"/>
      <c r="AK4095" s="156" t="str">
        <f>IFERROR(VLOOKUP($A4095,'Liste planification'!$B$2:$C$105,2,FALSE),"")</f>
        <v/>
      </c>
      <c r="AL4095" s="27"/>
      <c r="AM4095" s="27"/>
    </row>
    <row r="4096" spans="1:39">
      <c r="A4096" s="158"/>
      <c r="B4096" s="159" t="str">
        <f>A4096&amp;"-"&amp;TEXT(COUNTIF($A$5:A4096,A4096),"000")</f>
        <v>-000</v>
      </c>
      <c r="C4096" s="52"/>
      <c r="D4096" s="27"/>
      <c r="E4096" s="28"/>
      <c r="F4096" s="27"/>
      <c r="G4096" s="27"/>
      <c r="H4096" s="52"/>
      <c r="I4096" s="380" t="str">
        <f>IFERROR(VLOOKUP($F4096,'Liste planification'!$V$2:$W$96,2,FALSE),"")</f>
        <v/>
      </c>
      <c r="J4096" s="27"/>
      <c r="K4096" s="27"/>
      <c r="L4096" s="27"/>
      <c r="M4096" s="52"/>
      <c r="N4096" s="52"/>
      <c r="O4096" s="52"/>
      <c r="P4096" s="52"/>
      <c r="Q4096" s="52"/>
      <c r="R4096" s="52"/>
      <c r="S4096" s="52"/>
      <c r="T4096" s="52"/>
      <c r="U4096" s="52"/>
      <c r="V4096" s="52"/>
      <c r="W4096" s="52"/>
      <c r="X4096" s="52"/>
      <c r="Y4096" s="194"/>
      <c r="Z4096" s="776"/>
      <c r="AA4096" s="190"/>
      <c r="AB4096" s="747">
        <f t="shared" si="256"/>
        <v>0</v>
      </c>
      <c r="AC4096" s="748">
        <f t="shared" si="257"/>
        <v>0</v>
      </c>
      <c r="AD4096" s="187"/>
      <c r="AE4096" s="186"/>
      <c r="AF4096" s="190"/>
      <c r="AG4096" s="747">
        <f t="shared" si="258"/>
        <v>0</v>
      </c>
      <c r="AH4096" s="748">
        <f t="shared" si="259"/>
        <v>0</v>
      </c>
      <c r="AI4096" s="187"/>
      <c r="AJ4096" s="52"/>
      <c r="AK4096" s="156" t="str">
        <f>IFERROR(VLOOKUP($A4096,'Liste planification'!$B$2:$C$105,2,FALSE),"")</f>
        <v/>
      </c>
      <c r="AL4096" s="27"/>
      <c r="AM4096" s="27"/>
    </row>
    <row r="4097" spans="1:39">
      <c r="A4097" s="158"/>
      <c r="B4097" s="159" t="str">
        <f>A4097&amp;"-"&amp;TEXT(COUNTIF($A$5:A4097,A4097),"000")</f>
        <v>-000</v>
      </c>
      <c r="C4097" s="52"/>
      <c r="D4097" s="27"/>
      <c r="E4097" s="28"/>
      <c r="F4097" s="27"/>
      <c r="G4097" s="27"/>
      <c r="H4097" s="52"/>
      <c r="I4097" s="380" t="str">
        <f>IFERROR(VLOOKUP($F4097,'Liste planification'!$V$2:$W$96,2,FALSE),"")</f>
        <v/>
      </c>
      <c r="J4097" s="27"/>
      <c r="K4097" s="27"/>
      <c r="L4097" s="27"/>
      <c r="M4097" s="52"/>
      <c r="N4097" s="52"/>
      <c r="O4097" s="52"/>
      <c r="P4097" s="52"/>
      <c r="Q4097" s="52"/>
      <c r="R4097" s="52"/>
      <c r="S4097" s="52"/>
      <c r="T4097" s="52"/>
      <c r="U4097" s="52"/>
      <c r="V4097" s="52"/>
      <c r="W4097" s="52"/>
      <c r="X4097" s="52"/>
      <c r="Y4097" s="194"/>
      <c r="Z4097" s="776"/>
      <c r="AA4097" s="190"/>
      <c r="AB4097" s="747">
        <f t="shared" si="256"/>
        <v>0</v>
      </c>
      <c r="AC4097" s="748">
        <f t="shared" si="257"/>
        <v>0</v>
      </c>
      <c r="AD4097" s="187"/>
      <c r="AE4097" s="186"/>
      <c r="AF4097" s="190"/>
      <c r="AG4097" s="747">
        <f t="shared" si="258"/>
        <v>0</v>
      </c>
      <c r="AH4097" s="748">
        <f t="shared" si="259"/>
        <v>0</v>
      </c>
      <c r="AI4097" s="187"/>
      <c r="AJ4097" s="52"/>
      <c r="AK4097" s="156" t="str">
        <f>IFERROR(VLOOKUP($A4097,'Liste planification'!$B$2:$C$105,2,FALSE),"")</f>
        <v/>
      </c>
      <c r="AL4097" s="27"/>
      <c r="AM4097" s="27"/>
    </row>
    <row r="4098" spans="1:39">
      <c r="A4098" s="158"/>
      <c r="B4098" s="159" t="str">
        <f>A4098&amp;"-"&amp;TEXT(COUNTIF($A$5:A4098,A4098),"000")</f>
        <v>-000</v>
      </c>
      <c r="C4098" s="52"/>
      <c r="D4098" s="27"/>
      <c r="E4098" s="28"/>
      <c r="F4098" s="27"/>
      <c r="G4098" s="27"/>
      <c r="H4098" s="52"/>
      <c r="I4098" s="380" t="str">
        <f>IFERROR(VLOOKUP($F4098,'Liste planification'!$V$2:$W$96,2,FALSE),"")</f>
        <v/>
      </c>
      <c r="J4098" s="27"/>
      <c r="K4098" s="27"/>
      <c r="L4098" s="27"/>
      <c r="M4098" s="52"/>
      <c r="N4098" s="52"/>
      <c r="O4098" s="52"/>
      <c r="P4098" s="52"/>
      <c r="Q4098" s="52"/>
      <c r="R4098" s="52"/>
      <c r="S4098" s="52"/>
      <c r="T4098" s="52"/>
      <c r="U4098" s="52"/>
      <c r="V4098" s="52"/>
      <c r="W4098" s="52"/>
      <c r="X4098" s="52"/>
      <c r="Y4098" s="194"/>
      <c r="Z4098" s="776"/>
      <c r="AA4098" s="190"/>
      <c r="AB4098" s="747">
        <f t="shared" si="256"/>
        <v>0</v>
      </c>
      <c r="AC4098" s="748">
        <f t="shared" si="257"/>
        <v>0</v>
      </c>
      <c r="AD4098" s="187"/>
      <c r="AE4098" s="186"/>
      <c r="AF4098" s="190"/>
      <c r="AG4098" s="747">
        <f t="shared" si="258"/>
        <v>0</v>
      </c>
      <c r="AH4098" s="748">
        <f t="shared" si="259"/>
        <v>0</v>
      </c>
      <c r="AI4098" s="187"/>
      <c r="AJ4098" s="52"/>
      <c r="AK4098" s="156" t="str">
        <f>IFERROR(VLOOKUP($A4098,'Liste planification'!$B$2:$C$105,2,FALSE),"")</f>
        <v/>
      </c>
      <c r="AL4098" s="27"/>
      <c r="AM4098" s="27"/>
    </row>
    <row r="4099" spans="1:39">
      <c r="A4099" s="158"/>
      <c r="B4099" s="159" t="str">
        <f>A4099&amp;"-"&amp;TEXT(COUNTIF($A$5:A4099,A4099),"000")</f>
        <v>-000</v>
      </c>
      <c r="C4099" s="52"/>
      <c r="D4099" s="27"/>
      <c r="E4099" s="28"/>
      <c r="F4099" s="27"/>
      <c r="G4099" s="27"/>
      <c r="H4099" s="52"/>
      <c r="I4099" s="380" t="str">
        <f>IFERROR(VLOOKUP($F4099,'Liste planification'!$V$2:$W$96,2,FALSE),"")</f>
        <v/>
      </c>
      <c r="J4099" s="27"/>
      <c r="K4099" s="27"/>
      <c r="L4099" s="27"/>
      <c r="M4099" s="52"/>
      <c r="N4099" s="52"/>
      <c r="O4099" s="52"/>
      <c r="P4099" s="52"/>
      <c r="Q4099" s="52"/>
      <c r="R4099" s="52"/>
      <c r="S4099" s="52"/>
      <c r="T4099" s="52"/>
      <c r="U4099" s="52"/>
      <c r="V4099" s="52"/>
      <c r="W4099" s="52"/>
      <c r="X4099" s="52"/>
      <c r="Y4099" s="194"/>
      <c r="Z4099" s="776"/>
      <c r="AA4099" s="190"/>
      <c r="AB4099" s="747">
        <f t="shared" si="256"/>
        <v>0</v>
      </c>
      <c r="AC4099" s="748">
        <f t="shared" si="257"/>
        <v>0</v>
      </c>
      <c r="AD4099" s="187"/>
      <c r="AE4099" s="186"/>
      <c r="AF4099" s="190"/>
      <c r="AG4099" s="747">
        <f t="shared" si="258"/>
        <v>0</v>
      </c>
      <c r="AH4099" s="748">
        <f t="shared" si="259"/>
        <v>0</v>
      </c>
      <c r="AI4099" s="187"/>
      <c r="AJ4099" s="52"/>
      <c r="AK4099" s="156" t="str">
        <f>IFERROR(VLOOKUP($A4099,'Liste planification'!$B$2:$C$105,2,FALSE),"")</f>
        <v/>
      </c>
      <c r="AL4099" s="27"/>
      <c r="AM4099" s="27"/>
    </row>
    <row r="4100" spans="1:39">
      <c r="A4100" s="158"/>
      <c r="B4100" s="159" t="str">
        <f>A4100&amp;"-"&amp;TEXT(COUNTIF($A$5:A4100,A4100),"000")</f>
        <v>-000</v>
      </c>
      <c r="C4100" s="52"/>
      <c r="D4100" s="27"/>
      <c r="E4100" s="28"/>
      <c r="F4100" s="27"/>
      <c r="G4100" s="27"/>
      <c r="H4100" s="52"/>
      <c r="I4100" s="380" t="str">
        <f>IFERROR(VLOOKUP($F4100,'Liste planification'!$V$2:$W$96,2,FALSE),"")</f>
        <v/>
      </c>
      <c r="J4100" s="27"/>
      <c r="K4100" s="27"/>
      <c r="L4100" s="27"/>
      <c r="M4100" s="52"/>
      <c r="N4100" s="52"/>
      <c r="O4100" s="52"/>
      <c r="P4100" s="52"/>
      <c r="Q4100" s="52"/>
      <c r="R4100" s="52"/>
      <c r="S4100" s="52"/>
      <c r="T4100" s="52"/>
      <c r="U4100" s="52"/>
      <c r="V4100" s="52"/>
      <c r="W4100" s="52"/>
      <c r="X4100" s="52"/>
      <c r="Y4100" s="194"/>
      <c r="Z4100" s="776"/>
      <c r="AA4100" s="190"/>
      <c r="AB4100" s="747">
        <f t="shared" si="256"/>
        <v>0</v>
      </c>
      <c r="AC4100" s="748">
        <f t="shared" si="257"/>
        <v>0</v>
      </c>
      <c r="AD4100" s="187"/>
      <c r="AE4100" s="186"/>
      <c r="AF4100" s="190"/>
      <c r="AG4100" s="747">
        <f t="shared" si="258"/>
        <v>0</v>
      </c>
      <c r="AH4100" s="748">
        <f t="shared" si="259"/>
        <v>0</v>
      </c>
      <c r="AI4100" s="187"/>
      <c r="AJ4100" s="52"/>
      <c r="AK4100" s="156" t="str">
        <f>IFERROR(VLOOKUP($A4100,'Liste planification'!$B$2:$C$105,2,FALSE),"")</f>
        <v/>
      </c>
      <c r="AL4100" s="27"/>
      <c r="AM4100" s="27"/>
    </row>
    <row r="4101" spans="1:39">
      <c r="A4101" s="158"/>
      <c r="B4101" s="159" t="str">
        <f>A4101&amp;"-"&amp;TEXT(COUNTIF($A$5:A4101,A4101),"000")</f>
        <v>-000</v>
      </c>
      <c r="C4101" s="52"/>
      <c r="D4101" s="27"/>
      <c r="E4101" s="28"/>
      <c r="F4101" s="27"/>
      <c r="G4101" s="27"/>
      <c r="H4101" s="52"/>
      <c r="I4101" s="380" t="str">
        <f>IFERROR(VLOOKUP($F4101,'Liste planification'!$V$2:$W$96,2,FALSE),"")</f>
        <v/>
      </c>
      <c r="J4101" s="27"/>
      <c r="K4101" s="27"/>
      <c r="L4101" s="27"/>
      <c r="M4101" s="52"/>
      <c r="N4101" s="52"/>
      <c r="O4101" s="52"/>
      <c r="P4101" s="52"/>
      <c r="Q4101" s="52"/>
      <c r="R4101" s="52"/>
      <c r="S4101" s="52"/>
      <c r="T4101" s="52"/>
      <c r="U4101" s="52"/>
      <c r="V4101" s="52"/>
      <c r="W4101" s="52"/>
      <c r="X4101" s="52"/>
      <c r="Y4101" s="194"/>
      <c r="Z4101" s="776"/>
      <c r="AA4101" s="190"/>
      <c r="AB4101" s="747">
        <f t="shared" si="256"/>
        <v>0</v>
      </c>
      <c r="AC4101" s="748">
        <f t="shared" si="257"/>
        <v>0</v>
      </c>
      <c r="AD4101" s="187"/>
      <c r="AE4101" s="186"/>
      <c r="AF4101" s="190"/>
      <c r="AG4101" s="747">
        <f t="shared" si="258"/>
        <v>0</v>
      </c>
      <c r="AH4101" s="748">
        <f t="shared" si="259"/>
        <v>0</v>
      </c>
      <c r="AI4101" s="187"/>
      <c r="AJ4101" s="52"/>
      <c r="AK4101" s="156" t="str">
        <f>IFERROR(VLOOKUP($A4101,'Liste planification'!$B$2:$C$105,2,FALSE),"")</f>
        <v/>
      </c>
      <c r="AL4101" s="27"/>
      <c r="AM4101" s="27"/>
    </row>
    <row r="4102" spans="1:39">
      <c r="A4102" s="158"/>
      <c r="B4102" s="159" t="str">
        <f>A4102&amp;"-"&amp;TEXT(COUNTIF($A$5:A4102,A4102),"000")</f>
        <v>-000</v>
      </c>
      <c r="C4102" s="52"/>
      <c r="D4102" s="27"/>
      <c r="E4102" s="28"/>
      <c r="F4102" s="27"/>
      <c r="G4102" s="27"/>
      <c r="H4102" s="52"/>
      <c r="I4102" s="380" t="str">
        <f>IFERROR(VLOOKUP($F4102,'Liste planification'!$V$2:$W$96,2,FALSE),"")</f>
        <v/>
      </c>
      <c r="J4102" s="27"/>
      <c r="K4102" s="27"/>
      <c r="L4102" s="27"/>
      <c r="M4102" s="52"/>
      <c r="N4102" s="52"/>
      <c r="O4102" s="52"/>
      <c r="P4102" s="52"/>
      <c r="Q4102" s="52"/>
      <c r="R4102" s="52"/>
      <c r="S4102" s="52"/>
      <c r="T4102" s="52"/>
      <c r="U4102" s="52"/>
      <c r="V4102" s="52"/>
      <c r="W4102" s="52"/>
      <c r="X4102" s="52"/>
      <c r="Y4102" s="194"/>
      <c r="Z4102" s="776"/>
      <c r="AA4102" s="190"/>
      <c r="AB4102" s="747">
        <f t="shared" si="256"/>
        <v>0</v>
      </c>
      <c r="AC4102" s="748">
        <f t="shared" si="257"/>
        <v>0</v>
      </c>
      <c r="AD4102" s="187"/>
      <c r="AE4102" s="186"/>
      <c r="AF4102" s="190"/>
      <c r="AG4102" s="747">
        <f t="shared" si="258"/>
        <v>0</v>
      </c>
      <c r="AH4102" s="748">
        <f t="shared" si="259"/>
        <v>0</v>
      </c>
      <c r="AI4102" s="187"/>
      <c r="AJ4102" s="52"/>
      <c r="AK4102" s="156" t="str">
        <f>IFERROR(VLOOKUP($A4102,'Liste planification'!$B$2:$C$105,2,FALSE),"")</f>
        <v/>
      </c>
      <c r="AL4102" s="27"/>
      <c r="AM4102" s="27"/>
    </row>
    <row r="4103" spans="1:39">
      <c r="A4103" s="158"/>
      <c r="B4103" s="159" t="str">
        <f>A4103&amp;"-"&amp;TEXT(COUNTIF($A$5:A4103,A4103),"000")</f>
        <v>-000</v>
      </c>
      <c r="C4103" s="52"/>
      <c r="D4103" s="27"/>
      <c r="E4103" s="28"/>
      <c r="F4103" s="27"/>
      <c r="G4103" s="27"/>
      <c r="H4103" s="52"/>
      <c r="I4103" s="380" t="str">
        <f>IFERROR(VLOOKUP($F4103,'Liste planification'!$V$2:$W$96,2,FALSE),"")</f>
        <v/>
      </c>
      <c r="J4103" s="27"/>
      <c r="K4103" s="27"/>
      <c r="L4103" s="27"/>
      <c r="M4103" s="52"/>
      <c r="N4103" s="52"/>
      <c r="O4103" s="52"/>
      <c r="P4103" s="52"/>
      <c r="Q4103" s="52"/>
      <c r="R4103" s="52"/>
      <c r="S4103" s="52"/>
      <c r="T4103" s="52"/>
      <c r="U4103" s="52"/>
      <c r="V4103" s="52"/>
      <c r="W4103" s="52"/>
      <c r="X4103" s="52"/>
      <c r="Y4103" s="194"/>
      <c r="Z4103" s="776"/>
      <c r="AA4103" s="190"/>
      <c r="AB4103" s="747">
        <f t="shared" si="256"/>
        <v>0</v>
      </c>
      <c r="AC4103" s="748">
        <f t="shared" si="257"/>
        <v>0</v>
      </c>
      <c r="AD4103" s="187"/>
      <c r="AE4103" s="186"/>
      <c r="AF4103" s="190"/>
      <c r="AG4103" s="747">
        <f t="shared" si="258"/>
        <v>0</v>
      </c>
      <c r="AH4103" s="748">
        <f t="shared" si="259"/>
        <v>0</v>
      </c>
      <c r="AI4103" s="187"/>
      <c r="AJ4103" s="52"/>
      <c r="AK4103" s="156" t="str">
        <f>IFERROR(VLOOKUP($A4103,'Liste planification'!$B$2:$C$105,2,FALSE),"")</f>
        <v/>
      </c>
      <c r="AL4103" s="27"/>
      <c r="AM4103" s="27"/>
    </row>
    <row r="4104" spans="1:39">
      <c r="A4104" s="158"/>
      <c r="B4104" s="159" t="str">
        <f>A4104&amp;"-"&amp;TEXT(COUNTIF($A$5:A4104,A4104),"000")</f>
        <v>-000</v>
      </c>
      <c r="C4104" s="52"/>
      <c r="D4104" s="27"/>
      <c r="E4104" s="28"/>
      <c r="F4104" s="27"/>
      <c r="G4104" s="27"/>
      <c r="H4104" s="52"/>
      <c r="I4104" s="380" t="str">
        <f>IFERROR(VLOOKUP($F4104,'Liste planification'!$V$2:$W$96,2,FALSE),"")</f>
        <v/>
      </c>
      <c r="J4104" s="27"/>
      <c r="K4104" s="27"/>
      <c r="L4104" s="27"/>
      <c r="M4104" s="52"/>
      <c r="N4104" s="52"/>
      <c r="O4104" s="52"/>
      <c r="P4104" s="52"/>
      <c r="Q4104" s="52"/>
      <c r="R4104" s="52"/>
      <c r="S4104" s="52"/>
      <c r="T4104" s="52"/>
      <c r="U4104" s="52"/>
      <c r="V4104" s="52"/>
      <c r="W4104" s="52"/>
      <c r="X4104" s="52"/>
      <c r="Y4104" s="194"/>
      <c r="Z4104" s="776"/>
      <c r="AA4104" s="190"/>
      <c r="AB4104" s="747">
        <f t="shared" si="256"/>
        <v>0</v>
      </c>
      <c r="AC4104" s="748">
        <f t="shared" si="257"/>
        <v>0</v>
      </c>
      <c r="AD4104" s="187"/>
      <c r="AE4104" s="186"/>
      <c r="AF4104" s="190"/>
      <c r="AG4104" s="747">
        <f t="shared" si="258"/>
        <v>0</v>
      </c>
      <c r="AH4104" s="748">
        <f t="shared" si="259"/>
        <v>0</v>
      </c>
      <c r="AI4104" s="187"/>
      <c r="AJ4104" s="52"/>
      <c r="AK4104" s="156" t="str">
        <f>IFERROR(VLOOKUP($A4104,'Liste planification'!$B$2:$C$105,2,FALSE),"")</f>
        <v/>
      </c>
      <c r="AL4104" s="27"/>
      <c r="AM4104" s="27"/>
    </row>
    <row r="4105" spans="1:39">
      <c r="A4105" s="158"/>
      <c r="B4105" s="159" t="str">
        <f>A4105&amp;"-"&amp;TEXT(COUNTIF($A$5:A4105,A4105),"000")</f>
        <v>-000</v>
      </c>
      <c r="C4105" s="52"/>
      <c r="D4105" s="27"/>
      <c r="E4105" s="28"/>
      <c r="F4105" s="27"/>
      <c r="G4105" s="27"/>
      <c r="H4105" s="52"/>
      <c r="I4105" s="380" t="str">
        <f>IFERROR(VLOOKUP($F4105,'Liste planification'!$V$2:$W$96,2,FALSE),"")</f>
        <v/>
      </c>
      <c r="J4105" s="27"/>
      <c r="K4105" s="27"/>
      <c r="L4105" s="27"/>
      <c r="M4105" s="52"/>
      <c r="N4105" s="52"/>
      <c r="O4105" s="52"/>
      <c r="P4105" s="52"/>
      <c r="Q4105" s="52"/>
      <c r="R4105" s="52"/>
      <c r="S4105" s="52"/>
      <c r="T4105" s="52"/>
      <c r="U4105" s="52"/>
      <c r="V4105" s="52"/>
      <c r="W4105" s="52"/>
      <c r="X4105" s="52"/>
      <c r="Y4105" s="194"/>
      <c r="Z4105" s="776"/>
      <c r="AA4105" s="190"/>
      <c r="AB4105" s="747">
        <f t="shared" si="256"/>
        <v>0</v>
      </c>
      <c r="AC4105" s="748">
        <f t="shared" si="257"/>
        <v>0</v>
      </c>
      <c r="AD4105" s="187"/>
      <c r="AE4105" s="186"/>
      <c r="AF4105" s="190"/>
      <c r="AG4105" s="747">
        <f t="shared" si="258"/>
        <v>0</v>
      </c>
      <c r="AH4105" s="748">
        <f t="shared" si="259"/>
        <v>0</v>
      </c>
      <c r="AI4105" s="187"/>
      <c r="AJ4105" s="52"/>
      <c r="AK4105" s="156" t="str">
        <f>IFERROR(VLOOKUP($A4105,'Liste planification'!$B$2:$C$105,2,FALSE),"")</f>
        <v/>
      </c>
      <c r="AL4105" s="27"/>
      <c r="AM4105" s="27"/>
    </row>
    <row r="4106" spans="1:39">
      <c r="A4106" s="158"/>
      <c r="B4106" s="159" t="str">
        <f>A4106&amp;"-"&amp;TEXT(COUNTIF($A$5:A4106,A4106),"000")</f>
        <v>-000</v>
      </c>
      <c r="C4106" s="52"/>
      <c r="D4106" s="27"/>
      <c r="E4106" s="28"/>
      <c r="F4106" s="27"/>
      <c r="G4106" s="27"/>
      <c r="H4106" s="52"/>
      <c r="I4106" s="380" t="str">
        <f>IFERROR(VLOOKUP($F4106,'Liste planification'!$V$2:$W$96,2,FALSE),"")</f>
        <v/>
      </c>
      <c r="J4106" s="27"/>
      <c r="K4106" s="27"/>
      <c r="L4106" s="27"/>
      <c r="M4106" s="52"/>
      <c r="N4106" s="52"/>
      <c r="O4106" s="52"/>
      <c r="P4106" s="52"/>
      <c r="Q4106" s="52"/>
      <c r="R4106" s="52"/>
      <c r="S4106" s="52"/>
      <c r="T4106" s="52"/>
      <c r="U4106" s="52"/>
      <c r="V4106" s="52"/>
      <c r="W4106" s="52"/>
      <c r="X4106" s="52"/>
      <c r="Y4106" s="194"/>
      <c r="Z4106" s="776"/>
      <c r="AA4106" s="190"/>
      <c r="AB4106" s="747">
        <f t="shared" si="256"/>
        <v>0</v>
      </c>
      <c r="AC4106" s="748">
        <f t="shared" si="257"/>
        <v>0</v>
      </c>
      <c r="AD4106" s="187"/>
      <c r="AE4106" s="186"/>
      <c r="AF4106" s="190"/>
      <c r="AG4106" s="747">
        <f t="shared" si="258"/>
        <v>0</v>
      </c>
      <c r="AH4106" s="748">
        <f t="shared" si="259"/>
        <v>0</v>
      </c>
      <c r="AI4106" s="187"/>
      <c r="AJ4106" s="52"/>
      <c r="AK4106" s="156" t="str">
        <f>IFERROR(VLOOKUP($A4106,'Liste planification'!$B$2:$C$105,2,FALSE),"")</f>
        <v/>
      </c>
      <c r="AL4106" s="27"/>
      <c r="AM4106" s="27"/>
    </row>
    <row r="4107" spans="1:39">
      <c r="A4107" s="158"/>
      <c r="B4107" s="159" t="str">
        <f>A4107&amp;"-"&amp;TEXT(COUNTIF($A$5:A4107,A4107),"000")</f>
        <v>-000</v>
      </c>
      <c r="C4107" s="52"/>
      <c r="D4107" s="27"/>
      <c r="E4107" s="28"/>
      <c r="F4107" s="27"/>
      <c r="G4107" s="27"/>
      <c r="H4107" s="52"/>
      <c r="I4107" s="380" t="str">
        <f>IFERROR(VLOOKUP($F4107,'Liste planification'!$V$2:$W$96,2,FALSE),"")</f>
        <v/>
      </c>
      <c r="J4107" s="27"/>
      <c r="K4107" s="27"/>
      <c r="L4107" s="27"/>
      <c r="M4107" s="52"/>
      <c r="N4107" s="52"/>
      <c r="O4107" s="52"/>
      <c r="P4107" s="52"/>
      <c r="Q4107" s="52"/>
      <c r="R4107" s="52"/>
      <c r="S4107" s="52"/>
      <c r="T4107" s="52"/>
      <c r="U4107" s="52"/>
      <c r="V4107" s="52"/>
      <c r="W4107" s="52"/>
      <c r="X4107" s="52"/>
      <c r="Y4107" s="194"/>
      <c r="Z4107" s="776"/>
      <c r="AA4107" s="190"/>
      <c r="AB4107" s="747">
        <f t="shared" si="256"/>
        <v>0</v>
      </c>
      <c r="AC4107" s="748">
        <f t="shared" si="257"/>
        <v>0</v>
      </c>
      <c r="AD4107" s="187"/>
      <c r="AE4107" s="186"/>
      <c r="AF4107" s="190"/>
      <c r="AG4107" s="747">
        <f t="shared" si="258"/>
        <v>0</v>
      </c>
      <c r="AH4107" s="748">
        <f t="shared" si="259"/>
        <v>0</v>
      </c>
      <c r="AI4107" s="187"/>
      <c r="AJ4107" s="52"/>
      <c r="AK4107" s="156" t="str">
        <f>IFERROR(VLOOKUP($A4107,'Liste planification'!$B$2:$C$105,2,FALSE),"")</f>
        <v/>
      </c>
      <c r="AL4107" s="27"/>
      <c r="AM4107" s="27"/>
    </row>
    <row r="4108" spans="1:39">
      <c r="A4108" s="158"/>
      <c r="B4108" s="159" t="str">
        <f>A4108&amp;"-"&amp;TEXT(COUNTIF($A$5:A4108,A4108),"000")</f>
        <v>-000</v>
      </c>
      <c r="C4108" s="52"/>
      <c r="D4108" s="27"/>
      <c r="E4108" s="28"/>
      <c r="F4108" s="27"/>
      <c r="G4108" s="27"/>
      <c r="H4108" s="52"/>
      <c r="I4108" s="380" t="str">
        <f>IFERROR(VLOOKUP($F4108,'Liste planification'!$V$2:$W$96,2,FALSE),"")</f>
        <v/>
      </c>
      <c r="J4108" s="27"/>
      <c r="K4108" s="27"/>
      <c r="L4108" s="27"/>
      <c r="M4108" s="52"/>
      <c r="N4108" s="52"/>
      <c r="O4108" s="52"/>
      <c r="P4108" s="52"/>
      <c r="Q4108" s="52"/>
      <c r="R4108" s="52"/>
      <c r="S4108" s="52"/>
      <c r="T4108" s="52"/>
      <c r="U4108" s="52"/>
      <c r="V4108" s="52"/>
      <c r="W4108" s="52"/>
      <c r="X4108" s="52"/>
      <c r="Y4108" s="194"/>
      <c r="Z4108" s="776"/>
      <c r="AA4108" s="190"/>
      <c r="AB4108" s="747">
        <f t="shared" si="256"/>
        <v>0</v>
      </c>
      <c r="AC4108" s="748">
        <f t="shared" si="257"/>
        <v>0</v>
      </c>
      <c r="AD4108" s="187"/>
      <c r="AE4108" s="186"/>
      <c r="AF4108" s="190"/>
      <c r="AG4108" s="747">
        <f t="shared" si="258"/>
        <v>0</v>
      </c>
      <c r="AH4108" s="748">
        <f t="shared" si="259"/>
        <v>0</v>
      </c>
      <c r="AI4108" s="187"/>
      <c r="AJ4108" s="52"/>
      <c r="AK4108" s="156" t="str">
        <f>IFERROR(VLOOKUP($A4108,'Liste planification'!$B$2:$C$105,2,FALSE),"")</f>
        <v/>
      </c>
      <c r="AL4108" s="27"/>
      <c r="AM4108" s="27"/>
    </row>
    <row r="4109" spans="1:39">
      <c r="A4109" s="158"/>
      <c r="B4109" s="159" t="str">
        <f>A4109&amp;"-"&amp;TEXT(COUNTIF($A$5:A4109,A4109),"000")</f>
        <v>-000</v>
      </c>
      <c r="C4109" s="52"/>
      <c r="D4109" s="27"/>
      <c r="E4109" s="28"/>
      <c r="F4109" s="27"/>
      <c r="G4109" s="27"/>
      <c r="H4109" s="52"/>
      <c r="I4109" s="380" t="str">
        <f>IFERROR(VLOOKUP($F4109,'Liste planification'!$V$2:$W$96,2,FALSE),"")</f>
        <v/>
      </c>
      <c r="J4109" s="27"/>
      <c r="K4109" s="27"/>
      <c r="L4109" s="27"/>
      <c r="M4109" s="52"/>
      <c r="N4109" s="52"/>
      <c r="O4109" s="52"/>
      <c r="P4109" s="52"/>
      <c r="Q4109" s="52"/>
      <c r="R4109" s="52"/>
      <c r="S4109" s="52"/>
      <c r="T4109" s="52"/>
      <c r="U4109" s="52"/>
      <c r="V4109" s="52"/>
      <c r="W4109" s="52"/>
      <c r="X4109" s="52"/>
      <c r="Y4109" s="194"/>
      <c r="Z4109" s="776"/>
      <c r="AA4109" s="190"/>
      <c r="AB4109" s="747">
        <f t="shared" si="256"/>
        <v>0</v>
      </c>
      <c r="AC4109" s="748">
        <f t="shared" si="257"/>
        <v>0</v>
      </c>
      <c r="AD4109" s="187"/>
      <c r="AE4109" s="186"/>
      <c r="AF4109" s="190"/>
      <c r="AG4109" s="747">
        <f t="shared" si="258"/>
        <v>0</v>
      </c>
      <c r="AH4109" s="748">
        <f t="shared" si="259"/>
        <v>0</v>
      </c>
      <c r="AI4109" s="187"/>
      <c r="AJ4109" s="52"/>
      <c r="AK4109" s="156" t="str">
        <f>IFERROR(VLOOKUP($A4109,'Liste planification'!$B$2:$C$105,2,FALSE),"")</f>
        <v/>
      </c>
      <c r="AL4109" s="27"/>
      <c r="AM4109" s="27"/>
    </row>
    <row r="4110" spans="1:39">
      <c r="A4110" s="158"/>
      <c r="B4110" s="159" t="str">
        <f>A4110&amp;"-"&amp;TEXT(COUNTIF($A$5:A4110,A4110),"000")</f>
        <v>-000</v>
      </c>
      <c r="C4110" s="52"/>
      <c r="D4110" s="27"/>
      <c r="E4110" s="28"/>
      <c r="F4110" s="27"/>
      <c r="G4110" s="27"/>
      <c r="H4110" s="52"/>
      <c r="I4110" s="380" t="str">
        <f>IFERROR(VLOOKUP($F4110,'Liste planification'!$V$2:$W$96,2,FALSE),"")</f>
        <v/>
      </c>
      <c r="J4110" s="27"/>
      <c r="K4110" s="27"/>
      <c r="L4110" s="27"/>
      <c r="M4110" s="52"/>
      <c r="N4110" s="52"/>
      <c r="O4110" s="52"/>
      <c r="P4110" s="52"/>
      <c r="Q4110" s="52"/>
      <c r="R4110" s="52"/>
      <c r="S4110" s="52"/>
      <c r="T4110" s="52"/>
      <c r="U4110" s="52"/>
      <c r="V4110" s="52"/>
      <c r="W4110" s="52"/>
      <c r="X4110" s="52"/>
      <c r="Y4110" s="194"/>
      <c r="Z4110" s="776"/>
      <c r="AA4110" s="190"/>
      <c r="AB4110" s="747">
        <f t="shared" si="256"/>
        <v>0</v>
      </c>
      <c r="AC4110" s="748">
        <f t="shared" si="257"/>
        <v>0</v>
      </c>
      <c r="AD4110" s="187"/>
      <c r="AE4110" s="186"/>
      <c r="AF4110" s="190"/>
      <c r="AG4110" s="747">
        <f t="shared" si="258"/>
        <v>0</v>
      </c>
      <c r="AH4110" s="748">
        <f t="shared" si="259"/>
        <v>0</v>
      </c>
      <c r="AI4110" s="187"/>
      <c r="AJ4110" s="52"/>
      <c r="AK4110" s="156" t="str">
        <f>IFERROR(VLOOKUP($A4110,'Liste planification'!$B$2:$C$105,2,FALSE),"")</f>
        <v/>
      </c>
      <c r="AL4110" s="27"/>
      <c r="AM4110" s="27"/>
    </row>
    <row r="4111" spans="1:39">
      <c r="A4111" s="158"/>
      <c r="B4111" s="159" t="str">
        <f>A4111&amp;"-"&amp;TEXT(COUNTIF($A$5:A4111,A4111),"000")</f>
        <v>-000</v>
      </c>
      <c r="C4111" s="52"/>
      <c r="D4111" s="27"/>
      <c r="E4111" s="28"/>
      <c r="F4111" s="27"/>
      <c r="G4111" s="27"/>
      <c r="H4111" s="52"/>
      <c r="I4111" s="380" t="str">
        <f>IFERROR(VLOOKUP($F4111,'Liste planification'!$V$2:$W$96,2,FALSE),"")</f>
        <v/>
      </c>
      <c r="J4111" s="27"/>
      <c r="K4111" s="27"/>
      <c r="L4111" s="27"/>
      <c r="M4111" s="52"/>
      <c r="N4111" s="52"/>
      <c r="O4111" s="52"/>
      <c r="P4111" s="52"/>
      <c r="Q4111" s="52"/>
      <c r="R4111" s="52"/>
      <c r="S4111" s="52"/>
      <c r="T4111" s="52"/>
      <c r="U4111" s="52"/>
      <c r="V4111" s="52"/>
      <c r="W4111" s="52"/>
      <c r="X4111" s="52"/>
      <c r="Y4111" s="194"/>
      <c r="Z4111" s="776"/>
      <c r="AA4111" s="190"/>
      <c r="AB4111" s="747">
        <f t="shared" si="256"/>
        <v>0</v>
      </c>
      <c r="AC4111" s="748">
        <f t="shared" si="257"/>
        <v>0</v>
      </c>
      <c r="AD4111" s="187"/>
      <c r="AE4111" s="186"/>
      <c r="AF4111" s="190"/>
      <c r="AG4111" s="747">
        <f t="shared" si="258"/>
        <v>0</v>
      </c>
      <c r="AH4111" s="748">
        <f t="shared" si="259"/>
        <v>0</v>
      </c>
      <c r="AI4111" s="187"/>
      <c r="AJ4111" s="52"/>
      <c r="AK4111" s="156" t="str">
        <f>IFERROR(VLOOKUP($A4111,'Liste planification'!$B$2:$C$105,2,FALSE),"")</f>
        <v/>
      </c>
      <c r="AL4111" s="27"/>
      <c r="AM4111" s="27"/>
    </row>
    <row r="4112" spans="1:39">
      <c r="A4112" s="158"/>
      <c r="B4112" s="159" t="str">
        <f>A4112&amp;"-"&amp;TEXT(COUNTIF($A$5:A4112,A4112),"000")</f>
        <v>-000</v>
      </c>
      <c r="C4112" s="52"/>
      <c r="D4112" s="27"/>
      <c r="E4112" s="28"/>
      <c r="F4112" s="27"/>
      <c r="G4112" s="27"/>
      <c r="H4112" s="52"/>
      <c r="I4112" s="380" t="str">
        <f>IFERROR(VLOOKUP($F4112,'Liste planification'!$V$2:$W$96,2,FALSE),"")</f>
        <v/>
      </c>
      <c r="J4112" s="27"/>
      <c r="K4112" s="27"/>
      <c r="L4112" s="27"/>
      <c r="M4112" s="52"/>
      <c r="N4112" s="52"/>
      <c r="O4112" s="52"/>
      <c r="P4112" s="52"/>
      <c r="Q4112" s="52"/>
      <c r="R4112" s="52"/>
      <c r="S4112" s="52"/>
      <c r="T4112" s="52"/>
      <c r="U4112" s="52"/>
      <c r="V4112" s="52"/>
      <c r="W4112" s="52"/>
      <c r="X4112" s="52"/>
      <c r="Y4112" s="194"/>
      <c r="Z4112" s="776"/>
      <c r="AA4112" s="190"/>
      <c r="AB4112" s="747">
        <f t="shared" si="256"/>
        <v>0</v>
      </c>
      <c r="AC4112" s="748">
        <f t="shared" si="257"/>
        <v>0</v>
      </c>
      <c r="AD4112" s="187"/>
      <c r="AE4112" s="186"/>
      <c r="AF4112" s="190"/>
      <c r="AG4112" s="747">
        <f t="shared" si="258"/>
        <v>0</v>
      </c>
      <c r="AH4112" s="748">
        <f t="shared" si="259"/>
        <v>0</v>
      </c>
      <c r="AI4112" s="187"/>
      <c r="AJ4112" s="52"/>
      <c r="AK4112" s="156" t="str">
        <f>IFERROR(VLOOKUP($A4112,'Liste planification'!$B$2:$C$105,2,FALSE),"")</f>
        <v/>
      </c>
      <c r="AL4112" s="27"/>
      <c r="AM4112" s="27"/>
    </row>
    <row r="4113" spans="1:39">
      <c r="A4113" s="158"/>
      <c r="B4113" s="159" t="str">
        <f>A4113&amp;"-"&amp;TEXT(COUNTIF($A$5:A4113,A4113),"000")</f>
        <v>-000</v>
      </c>
      <c r="C4113" s="52"/>
      <c r="D4113" s="27"/>
      <c r="E4113" s="28"/>
      <c r="F4113" s="27"/>
      <c r="G4113" s="27"/>
      <c r="H4113" s="52"/>
      <c r="I4113" s="380" t="str">
        <f>IFERROR(VLOOKUP($F4113,'Liste planification'!$V$2:$W$96,2,FALSE),"")</f>
        <v/>
      </c>
      <c r="J4113" s="27"/>
      <c r="K4113" s="27"/>
      <c r="L4113" s="27"/>
      <c r="M4113" s="52"/>
      <c r="N4113" s="52"/>
      <c r="O4113" s="52"/>
      <c r="P4113" s="52"/>
      <c r="Q4113" s="52"/>
      <c r="R4113" s="52"/>
      <c r="S4113" s="52"/>
      <c r="T4113" s="52"/>
      <c r="U4113" s="52"/>
      <c r="V4113" s="52"/>
      <c r="W4113" s="52"/>
      <c r="X4113" s="52"/>
      <c r="Y4113" s="194"/>
      <c r="Z4113" s="776"/>
      <c r="AA4113" s="190"/>
      <c r="AB4113" s="747">
        <f t="shared" si="256"/>
        <v>0</v>
      </c>
      <c r="AC4113" s="748">
        <f t="shared" si="257"/>
        <v>0</v>
      </c>
      <c r="AD4113" s="187"/>
      <c r="AE4113" s="186"/>
      <c r="AF4113" s="190"/>
      <c r="AG4113" s="747">
        <f t="shared" si="258"/>
        <v>0</v>
      </c>
      <c r="AH4113" s="748">
        <f t="shared" si="259"/>
        <v>0</v>
      </c>
      <c r="AI4113" s="187"/>
      <c r="AJ4113" s="52"/>
      <c r="AK4113" s="156" t="str">
        <f>IFERROR(VLOOKUP($A4113,'Liste planification'!$B$2:$C$105,2,FALSE),"")</f>
        <v/>
      </c>
      <c r="AL4113" s="27"/>
      <c r="AM4113" s="27"/>
    </row>
    <row r="4114" spans="1:39">
      <c r="A4114" s="158"/>
      <c r="B4114" s="159" t="str">
        <f>A4114&amp;"-"&amp;TEXT(COUNTIF($A$5:A4114,A4114),"000")</f>
        <v>-000</v>
      </c>
      <c r="C4114" s="52"/>
      <c r="D4114" s="27"/>
      <c r="E4114" s="28"/>
      <c r="F4114" s="27"/>
      <c r="G4114" s="27"/>
      <c r="H4114" s="52"/>
      <c r="I4114" s="380" t="str">
        <f>IFERROR(VLOOKUP($F4114,'Liste planification'!$V$2:$W$96,2,FALSE),"")</f>
        <v/>
      </c>
      <c r="J4114" s="27"/>
      <c r="K4114" s="27"/>
      <c r="L4114" s="27"/>
      <c r="M4114" s="52"/>
      <c r="N4114" s="52"/>
      <c r="O4114" s="52"/>
      <c r="P4114" s="52"/>
      <c r="Q4114" s="52"/>
      <c r="R4114" s="52"/>
      <c r="S4114" s="52"/>
      <c r="T4114" s="52"/>
      <c r="U4114" s="52"/>
      <c r="V4114" s="52"/>
      <c r="W4114" s="52"/>
      <c r="X4114" s="52"/>
      <c r="Y4114" s="194"/>
      <c r="Z4114" s="776"/>
      <c r="AA4114" s="190"/>
      <c r="AB4114" s="747">
        <f t="shared" si="256"/>
        <v>0</v>
      </c>
      <c r="AC4114" s="748">
        <f t="shared" si="257"/>
        <v>0</v>
      </c>
      <c r="AD4114" s="187"/>
      <c r="AE4114" s="186"/>
      <c r="AF4114" s="190"/>
      <c r="AG4114" s="747">
        <f t="shared" si="258"/>
        <v>0</v>
      </c>
      <c r="AH4114" s="748">
        <f t="shared" si="259"/>
        <v>0</v>
      </c>
      <c r="AI4114" s="187"/>
      <c r="AJ4114" s="52"/>
      <c r="AK4114" s="156" t="str">
        <f>IFERROR(VLOOKUP($A4114,'Liste planification'!$B$2:$C$105,2,FALSE),"")</f>
        <v/>
      </c>
      <c r="AL4114" s="27"/>
      <c r="AM4114" s="27"/>
    </row>
    <row r="4115" spans="1:39">
      <c r="A4115" s="158"/>
      <c r="B4115" s="159" t="str">
        <f>A4115&amp;"-"&amp;TEXT(COUNTIF($A$5:A4115,A4115),"000")</f>
        <v>-000</v>
      </c>
      <c r="C4115" s="52"/>
      <c r="D4115" s="27"/>
      <c r="E4115" s="28"/>
      <c r="F4115" s="27"/>
      <c r="G4115" s="27"/>
      <c r="H4115" s="52"/>
      <c r="I4115" s="380" t="str">
        <f>IFERROR(VLOOKUP($F4115,'Liste planification'!$V$2:$W$96,2,FALSE),"")</f>
        <v/>
      </c>
      <c r="J4115" s="27"/>
      <c r="K4115" s="27"/>
      <c r="L4115" s="27"/>
      <c r="M4115" s="52"/>
      <c r="N4115" s="52"/>
      <c r="O4115" s="52"/>
      <c r="P4115" s="52"/>
      <c r="Q4115" s="52"/>
      <c r="R4115" s="52"/>
      <c r="S4115" s="52"/>
      <c r="T4115" s="52"/>
      <c r="U4115" s="52"/>
      <c r="V4115" s="52"/>
      <c r="W4115" s="52"/>
      <c r="X4115" s="52"/>
      <c r="Y4115" s="194"/>
      <c r="Z4115" s="776"/>
      <c r="AA4115" s="190"/>
      <c r="AB4115" s="747">
        <f t="shared" si="256"/>
        <v>0</v>
      </c>
      <c r="AC4115" s="748">
        <f t="shared" si="257"/>
        <v>0</v>
      </c>
      <c r="AD4115" s="187"/>
      <c r="AE4115" s="186"/>
      <c r="AF4115" s="190"/>
      <c r="AG4115" s="747">
        <f t="shared" si="258"/>
        <v>0</v>
      </c>
      <c r="AH4115" s="748">
        <f t="shared" si="259"/>
        <v>0</v>
      </c>
      <c r="AI4115" s="187"/>
      <c r="AJ4115" s="52"/>
      <c r="AK4115" s="156" t="str">
        <f>IFERROR(VLOOKUP($A4115,'Liste planification'!$B$2:$C$105,2,FALSE),"")</f>
        <v/>
      </c>
      <c r="AL4115" s="27"/>
      <c r="AM4115" s="27"/>
    </row>
    <row r="4116" spans="1:39">
      <c r="A4116" s="158"/>
      <c r="B4116" s="159" t="str">
        <f>A4116&amp;"-"&amp;TEXT(COUNTIF($A$5:A4116,A4116),"000")</f>
        <v>-000</v>
      </c>
      <c r="C4116" s="52"/>
      <c r="D4116" s="27"/>
      <c r="E4116" s="28"/>
      <c r="F4116" s="27"/>
      <c r="G4116" s="27"/>
      <c r="H4116" s="52"/>
      <c r="I4116" s="380" t="str">
        <f>IFERROR(VLOOKUP($F4116,'Liste planification'!$V$2:$W$96,2,FALSE),"")</f>
        <v/>
      </c>
      <c r="J4116" s="27"/>
      <c r="K4116" s="27"/>
      <c r="L4116" s="27"/>
      <c r="M4116" s="52"/>
      <c r="N4116" s="52"/>
      <c r="O4116" s="52"/>
      <c r="P4116" s="52"/>
      <c r="Q4116" s="52"/>
      <c r="R4116" s="52"/>
      <c r="S4116" s="52"/>
      <c r="T4116" s="52"/>
      <c r="U4116" s="52"/>
      <c r="V4116" s="52"/>
      <c r="W4116" s="52"/>
      <c r="X4116" s="52"/>
      <c r="Y4116" s="194"/>
      <c r="Z4116" s="776"/>
      <c r="AA4116" s="190"/>
      <c r="AB4116" s="747">
        <f t="shared" si="256"/>
        <v>0</v>
      </c>
      <c r="AC4116" s="748">
        <f t="shared" si="257"/>
        <v>0</v>
      </c>
      <c r="AD4116" s="187"/>
      <c r="AE4116" s="186"/>
      <c r="AF4116" s="190"/>
      <c r="AG4116" s="747">
        <f t="shared" si="258"/>
        <v>0</v>
      </c>
      <c r="AH4116" s="748">
        <f t="shared" si="259"/>
        <v>0</v>
      </c>
      <c r="AI4116" s="187"/>
      <c r="AJ4116" s="52"/>
      <c r="AK4116" s="156" t="str">
        <f>IFERROR(VLOOKUP($A4116,'Liste planification'!$B$2:$C$105,2,FALSE),"")</f>
        <v/>
      </c>
      <c r="AL4116" s="27"/>
      <c r="AM4116" s="27"/>
    </row>
    <row r="4117" spans="1:39">
      <c r="A4117" s="158"/>
      <c r="B4117" s="159" t="str">
        <f>A4117&amp;"-"&amp;TEXT(COUNTIF($A$5:A4117,A4117),"000")</f>
        <v>-000</v>
      </c>
      <c r="C4117" s="52"/>
      <c r="D4117" s="27"/>
      <c r="E4117" s="28"/>
      <c r="F4117" s="27"/>
      <c r="G4117" s="27"/>
      <c r="H4117" s="52"/>
      <c r="I4117" s="380" t="str">
        <f>IFERROR(VLOOKUP($F4117,'Liste planification'!$V$2:$W$96,2,FALSE),"")</f>
        <v/>
      </c>
      <c r="J4117" s="27"/>
      <c r="K4117" s="27"/>
      <c r="L4117" s="27"/>
      <c r="M4117" s="52"/>
      <c r="N4117" s="52"/>
      <c r="O4117" s="52"/>
      <c r="P4117" s="52"/>
      <c r="Q4117" s="52"/>
      <c r="R4117" s="52"/>
      <c r="S4117" s="52"/>
      <c r="T4117" s="52"/>
      <c r="U4117" s="52"/>
      <c r="V4117" s="52"/>
      <c r="W4117" s="52"/>
      <c r="X4117" s="52"/>
      <c r="Y4117" s="194"/>
      <c r="Z4117" s="776"/>
      <c r="AA4117" s="190"/>
      <c r="AB4117" s="747">
        <f t="shared" si="256"/>
        <v>0</v>
      </c>
      <c r="AC4117" s="748">
        <f t="shared" si="257"/>
        <v>0</v>
      </c>
      <c r="AD4117" s="187"/>
      <c r="AE4117" s="186"/>
      <c r="AF4117" s="190"/>
      <c r="AG4117" s="747">
        <f t="shared" si="258"/>
        <v>0</v>
      </c>
      <c r="AH4117" s="748">
        <f t="shared" si="259"/>
        <v>0</v>
      </c>
      <c r="AI4117" s="187"/>
      <c r="AJ4117" s="52"/>
      <c r="AK4117" s="156" t="str">
        <f>IFERROR(VLOOKUP($A4117,'Liste planification'!$B$2:$C$105,2,FALSE),"")</f>
        <v/>
      </c>
      <c r="AL4117" s="27"/>
      <c r="AM4117" s="27"/>
    </row>
    <row r="4118" spans="1:39">
      <c r="A4118" s="158"/>
      <c r="B4118" s="159" t="str">
        <f>A4118&amp;"-"&amp;TEXT(COUNTIF($A$5:A4118,A4118),"000")</f>
        <v>-000</v>
      </c>
      <c r="C4118" s="52"/>
      <c r="D4118" s="27"/>
      <c r="E4118" s="28"/>
      <c r="F4118" s="27"/>
      <c r="G4118" s="27"/>
      <c r="H4118" s="52"/>
      <c r="I4118" s="380" t="str">
        <f>IFERROR(VLOOKUP($F4118,'Liste planification'!$V$2:$W$96,2,FALSE),"")</f>
        <v/>
      </c>
      <c r="J4118" s="27"/>
      <c r="K4118" s="27"/>
      <c r="L4118" s="27"/>
      <c r="M4118" s="52"/>
      <c r="N4118" s="52"/>
      <c r="O4118" s="52"/>
      <c r="P4118" s="52"/>
      <c r="Q4118" s="52"/>
      <c r="R4118" s="52"/>
      <c r="S4118" s="52"/>
      <c r="T4118" s="52"/>
      <c r="U4118" s="52"/>
      <c r="V4118" s="52"/>
      <c r="W4118" s="52"/>
      <c r="X4118" s="52"/>
      <c r="Y4118" s="194"/>
      <c r="Z4118" s="776"/>
      <c r="AA4118" s="190"/>
      <c r="AB4118" s="747">
        <f t="shared" si="256"/>
        <v>0</v>
      </c>
      <c r="AC4118" s="748">
        <f t="shared" si="257"/>
        <v>0</v>
      </c>
      <c r="AD4118" s="187"/>
      <c r="AE4118" s="186"/>
      <c r="AF4118" s="190"/>
      <c r="AG4118" s="747">
        <f t="shared" si="258"/>
        <v>0</v>
      </c>
      <c r="AH4118" s="748">
        <f t="shared" si="259"/>
        <v>0</v>
      </c>
      <c r="AI4118" s="187"/>
      <c r="AJ4118" s="52"/>
      <c r="AK4118" s="156" t="str">
        <f>IFERROR(VLOOKUP($A4118,'Liste planification'!$B$2:$C$105,2,FALSE),"")</f>
        <v/>
      </c>
      <c r="AL4118" s="27"/>
      <c r="AM4118" s="27"/>
    </row>
    <row r="4119" spans="1:39">
      <c r="A4119" s="158"/>
      <c r="B4119" s="159" t="str">
        <f>A4119&amp;"-"&amp;TEXT(COUNTIF($A$5:A4119,A4119),"000")</f>
        <v>-000</v>
      </c>
      <c r="C4119" s="52"/>
      <c r="D4119" s="27"/>
      <c r="E4119" s="28"/>
      <c r="F4119" s="27"/>
      <c r="G4119" s="27"/>
      <c r="H4119" s="52"/>
      <c r="I4119" s="380" t="str">
        <f>IFERROR(VLOOKUP($F4119,'Liste planification'!$V$2:$W$96,2,FALSE),"")</f>
        <v/>
      </c>
      <c r="J4119" s="27"/>
      <c r="K4119" s="27"/>
      <c r="L4119" s="27"/>
      <c r="M4119" s="52"/>
      <c r="N4119" s="52"/>
      <c r="O4119" s="52"/>
      <c r="P4119" s="52"/>
      <c r="Q4119" s="52"/>
      <c r="R4119" s="52"/>
      <c r="S4119" s="52"/>
      <c r="T4119" s="52"/>
      <c r="U4119" s="52"/>
      <c r="V4119" s="52"/>
      <c r="W4119" s="52"/>
      <c r="X4119" s="52"/>
      <c r="Y4119" s="194"/>
      <c r="Z4119" s="776"/>
      <c r="AA4119" s="190"/>
      <c r="AB4119" s="747">
        <f t="shared" si="256"/>
        <v>0</v>
      </c>
      <c r="AC4119" s="748">
        <f t="shared" si="257"/>
        <v>0</v>
      </c>
      <c r="AD4119" s="187"/>
      <c r="AE4119" s="186"/>
      <c r="AF4119" s="190"/>
      <c r="AG4119" s="747">
        <f t="shared" si="258"/>
        <v>0</v>
      </c>
      <c r="AH4119" s="748">
        <f t="shared" si="259"/>
        <v>0</v>
      </c>
      <c r="AI4119" s="187"/>
      <c r="AJ4119" s="52"/>
      <c r="AK4119" s="156" t="str">
        <f>IFERROR(VLOOKUP($A4119,'Liste planification'!$B$2:$C$105,2,FALSE),"")</f>
        <v/>
      </c>
      <c r="AL4119" s="27"/>
      <c r="AM4119" s="27"/>
    </row>
    <row r="4120" spans="1:39">
      <c r="A4120" s="158"/>
      <c r="B4120" s="159" t="str">
        <f>A4120&amp;"-"&amp;TEXT(COUNTIF($A$5:A4120,A4120),"000")</f>
        <v>-000</v>
      </c>
      <c r="C4120" s="52"/>
      <c r="D4120" s="27"/>
      <c r="E4120" s="28"/>
      <c r="F4120" s="27"/>
      <c r="G4120" s="27"/>
      <c r="H4120" s="52"/>
      <c r="I4120" s="380" t="str">
        <f>IFERROR(VLOOKUP($F4120,'Liste planification'!$V$2:$W$96,2,FALSE),"")</f>
        <v/>
      </c>
      <c r="J4120" s="27"/>
      <c r="K4120" s="27"/>
      <c r="L4120" s="27"/>
      <c r="M4120" s="52"/>
      <c r="N4120" s="52"/>
      <c r="O4120" s="52"/>
      <c r="P4120" s="52"/>
      <c r="Q4120" s="52"/>
      <c r="R4120" s="52"/>
      <c r="S4120" s="52"/>
      <c r="T4120" s="52"/>
      <c r="U4120" s="52"/>
      <c r="V4120" s="52"/>
      <c r="W4120" s="52"/>
      <c r="X4120" s="52"/>
      <c r="Y4120" s="194"/>
      <c r="Z4120" s="776"/>
      <c r="AA4120" s="190"/>
      <c r="AB4120" s="747">
        <f t="shared" si="256"/>
        <v>0</v>
      </c>
      <c r="AC4120" s="748">
        <f t="shared" si="257"/>
        <v>0</v>
      </c>
      <c r="AD4120" s="187"/>
      <c r="AE4120" s="186"/>
      <c r="AF4120" s="190"/>
      <c r="AG4120" s="747">
        <f t="shared" si="258"/>
        <v>0</v>
      </c>
      <c r="AH4120" s="748">
        <f t="shared" si="259"/>
        <v>0</v>
      </c>
      <c r="AI4120" s="187"/>
      <c r="AJ4120" s="52"/>
      <c r="AK4120" s="156" t="str">
        <f>IFERROR(VLOOKUP($A4120,'Liste planification'!$B$2:$C$105,2,FALSE),"")</f>
        <v/>
      </c>
      <c r="AL4120" s="27"/>
      <c r="AM4120" s="27"/>
    </row>
    <row r="4121" spans="1:39">
      <c r="A4121" s="158"/>
      <c r="B4121" s="159" t="str">
        <f>A4121&amp;"-"&amp;TEXT(COUNTIF($A$5:A4121,A4121),"000")</f>
        <v>-000</v>
      </c>
      <c r="C4121" s="52"/>
      <c r="D4121" s="27"/>
      <c r="E4121" s="28"/>
      <c r="F4121" s="27"/>
      <c r="G4121" s="27"/>
      <c r="H4121" s="52"/>
      <c r="I4121" s="380" t="str">
        <f>IFERROR(VLOOKUP($F4121,'Liste planification'!$V$2:$W$96,2,FALSE),"")</f>
        <v/>
      </c>
      <c r="J4121" s="27"/>
      <c r="K4121" s="27"/>
      <c r="L4121" s="27"/>
      <c r="M4121" s="52"/>
      <c r="N4121" s="52"/>
      <c r="O4121" s="52"/>
      <c r="P4121" s="52"/>
      <c r="Q4121" s="52"/>
      <c r="R4121" s="52"/>
      <c r="S4121" s="52"/>
      <c r="T4121" s="52"/>
      <c r="U4121" s="52"/>
      <c r="V4121" s="52"/>
      <c r="W4121" s="52"/>
      <c r="X4121" s="52"/>
      <c r="Y4121" s="194"/>
      <c r="Z4121" s="776"/>
      <c r="AA4121" s="190"/>
      <c r="AB4121" s="747">
        <f t="shared" si="256"/>
        <v>0</v>
      </c>
      <c r="AC4121" s="748">
        <f t="shared" si="257"/>
        <v>0</v>
      </c>
      <c r="AD4121" s="187"/>
      <c r="AE4121" s="186"/>
      <c r="AF4121" s="190"/>
      <c r="AG4121" s="747">
        <f t="shared" si="258"/>
        <v>0</v>
      </c>
      <c r="AH4121" s="748">
        <f t="shared" si="259"/>
        <v>0</v>
      </c>
      <c r="AI4121" s="187"/>
      <c r="AJ4121" s="52"/>
      <c r="AK4121" s="156" t="str">
        <f>IFERROR(VLOOKUP($A4121,'Liste planification'!$B$2:$C$105,2,FALSE),"")</f>
        <v/>
      </c>
      <c r="AL4121" s="27"/>
      <c r="AM4121" s="27"/>
    </row>
    <row r="4122" spans="1:39">
      <c r="A4122" s="158"/>
      <c r="B4122" s="159" t="str">
        <f>A4122&amp;"-"&amp;TEXT(COUNTIF($A$5:A4122,A4122),"000")</f>
        <v>-000</v>
      </c>
      <c r="C4122" s="52"/>
      <c r="D4122" s="27"/>
      <c r="E4122" s="28"/>
      <c r="F4122" s="27"/>
      <c r="G4122" s="27"/>
      <c r="H4122" s="52"/>
      <c r="I4122" s="380" t="str">
        <f>IFERROR(VLOOKUP($F4122,'Liste planification'!$V$2:$W$96,2,FALSE),"")</f>
        <v/>
      </c>
      <c r="J4122" s="27"/>
      <c r="K4122" s="27"/>
      <c r="L4122" s="27"/>
      <c r="M4122" s="52"/>
      <c r="N4122" s="52"/>
      <c r="O4122" s="52"/>
      <c r="P4122" s="52"/>
      <c r="Q4122" s="52"/>
      <c r="R4122" s="52"/>
      <c r="S4122" s="52"/>
      <c r="T4122" s="52"/>
      <c r="U4122" s="52"/>
      <c r="V4122" s="52"/>
      <c r="W4122" s="52"/>
      <c r="X4122" s="52"/>
      <c r="Y4122" s="194"/>
      <c r="Z4122" s="776"/>
      <c r="AA4122" s="190"/>
      <c r="AB4122" s="747">
        <f t="shared" si="256"/>
        <v>0</v>
      </c>
      <c r="AC4122" s="748">
        <f t="shared" si="257"/>
        <v>0</v>
      </c>
      <c r="AD4122" s="187"/>
      <c r="AE4122" s="186"/>
      <c r="AF4122" s="190"/>
      <c r="AG4122" s="747">
        <f t="shared" si="258"/>
        <v>0</v>
      </c>
      <c r="AH4122" s="748">
        <f t="shared" si="259"/>
        <v>0</v>
      </c>
      <c r="AI4122" s="187"/>
      <c r="AJ4122" s="52"/>
      <c r="AK4122" s="156" t="str">
        <f>IFERROR(VLOOKUP($A4122,'Liste planification'!$B$2:$C$105,2,FALSE),"")</f>
        <v/>
      </c>
      <c r="AL4122" s="27"/>
      <c r="AM4122" s="27"/>
    </row>
    <row r="4123" spans="1:39">
      <c r="A4123" s="158"/>
      <c r="B4123" s="159" t="str">
        <f>A4123&amp;"-"&amp;TEXT(COUNTIF($A$5:A4123,A4123),"000")</f>
        <v>-000</v>
      </c>
      <c r="C4123" s="52"/>
      <c r="D4123" s="27"/>
      <c r="E4123" s="28"/>
      <c r="F4123" s="27"/>
      <c r="G4123" s="27"/>
      <c r="H4123" s="52"/>
      <c r="I4123" s="380" t="str">
        <f>IFERROR(VLOOKUP($F4123,'Liste planification'!$V$2:$W$96,2,FALSE),"")</f>
        <v/>
      </c>
      <c r="J4123" s="27"/>
      <c r="K4123" s="27"/>
      <c r="L4123" s="27"/>
      <c r="M4123" s="52"/>
      <c r="N4123" s="52"/>
      <c r="O4123" s="52"/>
      <c r="P4123" s="52"/>
      <c r="Q4123" s="52"/>
      <c r="R4123" s="52"/>
      <c r="S4123" s="52"/>
      <c r="T4123" s="52"/>
      <c r="U4123" s="52"/>
      <c r="V4123" s="52"/>
      <c r="W4123" s="52"/>
      <c r="X4123" s="52"/>
      <c r="Y4123" s="194"/>
      <c r="Z4123" s="776"/>
      <c r="AA4123" s="190"/>
      <c r="AB4123" s="747">
        <f t="shared" si="256"/>
        <v>0</v>
      </c>
      <c r="AC4123" s="748">
        <f t="shared" si="257"/>
        <v>0</v>
      </c>
      <c r="AD4123" s="187"/>
      <c r="AE4123" s="186"/>
      <c r="AF4123" s="190"/>
      <c r="AG4123" s="747">
        <f t="shared" si="258"/>
        <v>0</v>
      </c>
      <c r="AH4123" s="748">
        <f t="shared" si="259"/>
        <v>0</v>
      </c>
      <c r="AI4123" s="187"/>
      <c r="AJ4123" s="52"/>
      <c r="AK4123" s="156" t="str">
        <f>IFERROR(VLOOKUP($A4123,'Liste planification'!$B$2:$C$105,2,FALSE),"")</f>
        <v/>
      </c>
      <c r="AL4123" s="27"/>
      <c r="AM4123" s="27"/>
    </row>
    <row r="4124" spans="1:39">
      <c r="A4124" s="158"/>
      <c r="B4124" s="159" t="str">
        <f>A4124&amp;"-"&amp;TEXT(COUNTIF($A$5:A4124,A4124),"000")</f>
        <v>-000</v>
      </c>
      <c r="C4124" s="52"/>
      <c r="D4124" s="27"/>
      <c r="E4124" s="28"/>
      <c r="F4124" s="27"/>
      <c r="G4124" s="27"/>
      <c r="H4124" s="52"/>
      <c r="I4124" s="380" t="str">
        <f>IFERROR(VLOOKUP($F4124,'Liste planification'!$V$2:$W$96,2,FALSE),"")</f>
        <v/>
      </c>
      <c r="J4124" s="27"/>
      <c r="K4124" s="27"/>
      <c r="L4124" s="27"/>
      <c r="M4124" s="52"/>
      <c r="N4124" s="52"/>
      <c r="O4124" s="52"/>
      <c r="P4124" s="52"/>
      <c r="Q4124" s="52"/>
      <c r="R4124" s="52"/>
      <c r="S4124" s="52"/>
      <c r="T4124" s="52"/>
      <c r="U4124" s="52"/>
      <c r="V4124" s="52"/>
      <c r="W4124" s="52"/>
      <c r="X4124" s="52"/>
      <c r="Y4124" s="194"/>
      <c r="Z4124" s="776"/>
      <c r="AA4124" s="190"/>
      <c r="AB4124" s="747">
        <f t="shared" si="256"/>
        <v>0</v>
      </c>
      <c r="AC4124" s="748">
        <f t="shared" si="257"/>
        <v>0</v>
      </c>
      <c r="AD4124" s="187"/>
      <c r="AE4124" s="186"/>
      <c r="AF4124" s="190"/>
      <c r="AG4124" s="747">
        <f t="shared" si="258"/>
        <v>0</v>
      </c>
      <c r="AH4124" s="748">
        <f t="shared" si="259"/>
        <v>0</v>
      </c>
      <c r="AI4124" s="187"/>
      <c r="AJ4124" s="52"/>
      <c r="AK4124" s="156" t="str">
        <f>IFERROR(VLOOKUP($A4124,'Liste planification'!$B$2:$C$105,2,FALSE),"")</f>
        <v/>
      </c>
      <c r="AL4124" s="27"/>
      <c r="AM4124" s="27"/>
    </row>
    <row r="4125" spans="1:39">
      <c r="A4125" s="158"/>
      <c r="B4125" s="159" t="str">
        <f>A4125&amp;"-"&amp;TEXT(COUNTIF($A$5:A4125,A4125),"000")</f>
        <v>-000</v>
      </c>
      <c r="C4125" s="52"/>
      <c r="D4125" s="27"/>
      <c r="E4125" s="28"/>
      <c r="F4125" s="27"/>
      <c r="G4125" s="27"/>
      <c r="H4125" s="52"/>
      <c r="I4125" s="380" t="str">
        <f>IFERROR(VLOOKUP($F4125,'Liste planification'!$V$2:$W$96,2,FALSE),"")</f>
        <v/>
      </c>
      <c r="J4125" s="27"/>
      <c r="K4125" s="27"/>
      <c r="L4125" s="27"/>
      <c r="M4125" s="52"/>
      <c r="N4125" s="52"/>
      <c r="O4125" s="52"/>
      <c r="P4125" s="52"/>
      <c r="Q4125" s="52"/>
      <c r="R4125" s="52"/>
      <c r="S4125" s="52"/>
      <c r="T4125" s="52"/>
      <c r="U4125" s="52"/>
      <c r="V4125" s="52"/>
      <c r="W4125" s="52"/>
      <c r="X4125" s="52"/>
      <c r="Y4125" s="194"/>
      <c r="Z4125" s="776"/>
      <c r="AA4125" s="190"/>
      <c r="AB4125" s="747">
        <f t="shared" si="256"/>
        <v>0</v>
      </c>
      <c r="AC4125" s="748">
        <f t="shared" si="257"/>
        <v>0</v>
      </c>
      <c r="AD4125" s="187"/>
      <c r="AE4125" s="186"/>
      <c r="AF4125" s="190"/>
      <c r="AG4125" s="747">
        <f t="shared" si="258"/>
        <v>0</v>
      </c>
      <c r="AH4125" s="748">
        <f t="shared" si="259"/>
        <v>0</v>
      </c>
      <c r="AI4125" s="187"/>
      <c r="AJ4125" s="52"/>
      <c r="AK4125" s="156" t="str">
        <f>IFERROR(VLOOKUP($A4125,'Liste planification'!$B$2:$C$105,2,FALSE),"")</f>
        <v/>
      </c>
      <c r="AL4125" s="27"/>
      <c r="AM4125" s="27"/>
    </row>
    <row r="4126" spans="1:39">
      <c r="A4126" s="158"/>
      <c r="B4126" s="159" t="str">
        <f>A4126&amp;"-"&amp;TEXT(COUNTIF($A$5:A4126,A4126),"000")</f>
        <v>-000</v>
      </c>
      <c r="C4126" s="52"/>
      <c r="D4126" s="27"/>
      <c r="E4126" s="28"/>
      <c r="F4126" s="27"/>
      <c r="G4126" s="27"/>
      <c r="H4126" s="52"/>
      <c r="I4126" s="380" t="str">
        <f>IFERROR(VLOOKUP($F4126,'Liste planification'!$V$2:$W$96,2,FALSE),"")</f>
        <v/>
      </c>
      <c r="J4126" s="27"/>
      <c r="K4126" s="27"/>
      <c r="L4126" s="27"/>
      <c r="M4126" s="52"/>
      <c r="N4126" s="52"/>
      <c r="O4126" s="52"/>
      <c r="P4126" s="52"/>
      <c r="Q4126" s="52"/>
      <c r="R4126" s="52"/>
      <c r="S4126" s="52"/>
      <c r="T4126" s="52"/>
      <c r="U4126" s="52"/>
      <c r="V4126" s="52"/>
      <c r="W4126" s="52"/>
      <c r="X4126" s="52"/>
      <c r="Y4126" s="194"/>
      <c r="Z4126" s="776"/>
      <c r="AA4126" s="190"/>
      <c r="AB4126" s="747">
        <f t="shared" si="256"/>
        <v>0</v>
      </c>
      <c r="AC4126" s="748">
        <f t="shared" si="257"/>
        <v>0</v>
      </c>
      <c r="AD4126" s="187"/>
      <c r="AE4126" s="186"/>
      <c r="AF4126" s="190"/>
      <c r="AG4126" s="747">
        <f t="shared" si="258"/>
        <v>0</v>
      </c>
      <c r="AH4126" s="748">
        <f t="shared" si="259"/>
        <v>0</v>
      </c>
      <c r="AI4126" s="187"/>
      <c r="AJ4126" s="52"/>
      <c r="AK4126" s="156" t="str">
        <f>IFERROR(VLOOKUP($A4126,'Liste planification'!$B$2:$C$105,2,FALSE),"")</f>
        <v/>
      </c>
      <c r="AL4126" s="27"/>
      <c r="AM4126" s="27"/>
    </row>
    <row r="4127" spans="1:39">
      <c r="A4127" s="158"/>
      <c r="B4127" s="159" t="str">
        <f>A4127&amp;"-"&amp;TEXT(COUNTIF($A$5:A4127,A4127),"000")</f>
        <v>-000</v>
      </c>
      <c r="C4127" s="52"/>
      <c r="D4127" s="27"/>
      <c r="E4127" s="28"/>
      <c r="F4127" s="27"/>
      <c r="G4127" s="27"/>
      <c r="H4127" s="52"/>
      <c r="I4127" s="380" t="str">
        <f>IFERROR(VLOOKUP($F4127,'Liste planification'!$V$2:$W$96,2,FALSE),"")</f>
        <v/>
      </c>
      <c r="J4127" s="27"/>
      <c r="K4127" s="27"/>
      <c r="L4127" s="27"/>
      <c r="M4127" s="52"/>
      <c r="N4127" s="52"/>
      <c r="O4127" s="52"/>
      <c r="P4127" s="52"/>
      <c r="Q4127" s="52"/>
      <c r="R4127" s="52"/>
      <c r="S4127" s="52"/>
      <c r="T4127" s="52"/>
      <c r="U4127" s="52"/>
      <c r="V4127" s="52"/>
      <c r="W4127" s="52"/>
      <c r="X4127" s="52"/>
      <c r="Y4127" s="194"/>
      <c r="Z4127" s="776"/>
      <c r="AA4127" s="190"/>
      <c r="AB4127" s="747">
        <f t="shared" si="256"/>
        <v>0</v>
      </c>
      <c r="AC4127" s="748">
        <f t="shared" si="257"/>
        <v>0</v>
      </c>
      <c r="AD4127" s="187"/>
      <c r="AE4127" s="186"/>
      <c r="AF4127" s="190"/>
      <c r="AG4127" s="747">
        <f t="shared" si="258"/>
        <v>0</v>
      </c>
      <c r="AH4127" s="748">
        <f t="shared" si="259"/>
        <v>0</v>
      </c>
      <c r="AI4127" s="187"/>
      <c r="AJ4127" s="52"/>
      <c r="AK4127" s="156" t="str">
        <f>IFERROR(VLOOKUP($A4127,'Liste planification'!$B$2:$C$105,2,FALSE),"")</f>
        <v/>
      </c>
      <c r="AL4127" s="27"/>
      <c r="AM4127" s="27"/>
    </row>
    <row r="4128" spans="1:39">
      <c r="A4128" s="158"/>
      <c r="B4128" s="159" t="str">
        <f>A4128&amp;"-"&amp;TEXT(COUNTIF($A$5:A4128,A4128),"000")</f>
        <v>-000</v>
      </c>
      <c r="C4128" s="52"/>
      <c r="D4128" s="27"/>
      <c r="E4128" s="28"/>
      <c r="F4128" s="27"/>
      <c r="G4128" s="27"/>
      <c r="H4128" s="52"/>
      <c r="I4128" s="380" t="str">
        <f>IFERROR(VLOOKUP($F4128,'Liste planification'!$V$2:$W$96,2,FALSE),"")</f>
        <v/>
      </c>
      <c r="J4128" s="27"/>
      <c r="K4128" s="27"/>
      <c r="L4128" s="27"/>
      <c r="M4128" s="52"/>
      <c r="N4128" s="52"/>
      <c r="O4128" s="52"/>
      <c r="P4128" s="52"/>
      <c r="Q4128" s="52"/>
      <c r="R4128" s="52"/>
      <c r="S4128" s="52"/>
      <c r="T4128" s="52"/>
      <c r="U4128" s="52"/>
      <c r="V4128" s="52"/>
      <c r="W4128" s="52"/>
      <c r="X4128" s="52"/>
      <c r="Y4128" s="194"/>
      <c r="Z4128" s="776"/>
      <c r="AA4128" s="190"/>
      <c r="AB4128" s="747">
        <f t="shared" si="256"/>
        <v>0</v>
      </c>
      <c r="AC4128" s="748">
        <f t="shared" si="257"/>
        <v>0</v>
      </c>
      <c r="AD4128" s="187"/>
      <c r="AE4128" s="186"/>
      <c r="AF4128" s="190"/>
      <c r="AG4128" s="747">
        <f t="shared" si="258"/>
        <v>0</v>
      </c>
      <c r="AH4128" s="748">
        <f t="shared" si="259"/>
        <v>0</v>
      </c>
      <c r="AI4128" s="187"/>
      <c r="AJ4128" s="52"/>
      <c r="AK4128" s="156" t="str">
        <f>IFERROR(VLOOKUP($A4128,'Liste planification'!$B$2:$C$105,2,FALSE),"")</f>
        <v/>
      </c>
      <c r="AL4128" s="27"/>
      <c r="AM4128" s="27"/>
    </row>
    <row r="4129" spans="1:39">
      <c r="A4129" s="158"/>
      <c r="B4129" s="159" t="str">
        <f>A4129&amp;"-"&amp;TEXT(COUNTIF($A$5:A4129,A4129),"000")</f>
        <v>-000</v>
      </c>
      <c r="C4129" s="52"/>
      <c r="D4129" s="27"/>
      <c r="E4129" s="28"/>
      <c r="F4129" s="27"/>
      <c r="G4129" s="27"/>
      <c r="H4129" s="52"/>
      <c r="I4129" s="380" t="str">
        <f>IFERROR(VLOOKUP($F4129,'Liste planification'!$V$2:$W$96,2,FALSE),"")</f>
        <v/>
      </c>
      <c r="J4129" s="27"/>
      <c r="K4129" s="27"/>
      <c r="L4129" s="27"/>
      <c r="M4129" s="52"/>
      <c r="N4129" s="52"/>
      <c r="O4129" s="52"/>
      <c r="P4129" s="52"/>
      <c r="Q4129" s="52"/>
      <c r="R4129" s="52"/>
      <c r="S4129" s="52"/>
      <c r="T4129" s="52"/>
      <c r="U4129" s="52"/>
      <c r="V4129" s="52"/>
      <c r="W4129" s="52"/>
      <c r="X4129" s="52"/>
      <c r="Y4129" s="194"/>
      <c r="Z4129" s="776"/>
      <c r="AA4129" s="190"/>
      <c r="AB4129" s="747">
        <f t="shared" si="256"/>
        <v>0</v>
      </c>
      <c r="AC4129" s="748">
        <f t="shared" si="257"/>
        <v>0</v>
      </c>
      <c r="AD4129" s="187"/>
      <c r="AE4129" s="186"/>
      <c r="AF4129" s="190"/>
      <c r="AG4129" s="747">
        <f t="shared" si="258"/>
        <v>0</v>
      </c>
      <c r="AH4129" s="748">
        <f t="shared" si="259"/>
        <v>0</v>
      </c>
      <c r="AI4129" s="187"/>
      <c r="AJ4129" s="52"/>
      <c r="AK4129" s="156" t="str">
        <f>IFERROR(VLOOKUP($A4129,'Liste planification'!$B$2:$C$105,2,FALSE),"")</f>
        <v/>
      </c>
      <c r="AL4129" s="27"/>
      <c r="AM4129" s="27"/>
    </row>
    <row r="4130" spans="1:39">
      <c r="A4130" s="158"/>
      <c r="B4130" s="159" t="str">
        <f>A4130&amp;"-"&amp;TEXT(COUNTIF($A$5:A4130,A4130),"000")</f>
        <v>-000</v>
      </c>
      <c r="C4130" s="52"/>
      <c r="D4130" s="27"/>
      <c r="E4130" s="28"/>
      <c r="F4130" s="27"/>
      <c r="G4130" s="27"/>
      <c r="H4130" s="52"/>
      <c r="I4130" s="380" t="str">
        <f>IFERROR(VLOOKUP($F4130,'Liste planification'!$V$2:$W$96,2,FALSE),"")</f>
        <v/>
      </c>
      <c r="J4130" s="27"/>
      <c r="K4130" s="27"/>
      <c r="L4130" s="27"/>
      <c r="M4130" s="52"/>
      <c r="N4130" s="52"/>
      <c r="O4130" s="52"/>
      <c r="P4130" s="52"/>
      <c r="Q4130" s="52"/>
      <c r="R4130" s="52"/>
      <c r="S4130" s="52"/>
      <c r="T4130" s="52"/>
      <c r="U4130" s="52"/>
      <c r="V4130" s="52"/>
      <c r="W4130" s="52"/>
      <c r="X4130" s="52"/>
      <c r="Y4130" s="194"/>
      <c r="Z4130" s="776"/>
      <c r="AA4130" s="190"/>
      <c r="AB4130" s="747">
        <f t="shared" si="256"/>
        <v>0</v>
      </c>
      <c r="AC4130" s="748">
        <f t="shared" si="257"/>
        <v>0</v>
      </c>
      <c r="AD4130" s="187"/>
      <c r="AE4130" s="186"/>
      <c r="AF4130" s="190"/>
      <c r="AG4130" s="747">
        <f t="shared" si="258"/>
        <v>0</v>
      </c>
      <c r="AH4130" s="748">
        <f t="shared" si="259"/>
        <v>0</v>
      </c>
      <c r="AI4130" s="187"/>
      <c r="AJ4130" s="52"/>
      <c r="AK4130" s="156" t="str">
        <f>IFERROR(VLOOKUP($A4130,'Liste planification'!$B$2:$C$105,2,FALSE),"")</f>
        <v/>
      </c>
      <c r="AL4130" s="27"/>
      <c r="AM4130" s="27"/>
    </row>
    <row r="4131" spans="1:39">
      <c r="A4131" s="158"/>
      <c r="B4131" s="159" t="str">
        <f>A4131&amp;"-"&amp;TEXT(COUNTIF($A$5:A4131,A4131),"000")</f>
        <v>-000</v>
      </c>
      <c r="C4131" s="52"/>
      <c r="D4131" s="27"/>
      <c r="E4131" s="28"/>
      <c r="F4131" s="27"/>
      <c r="G4131" s="27"/>
      <c r="H4131" s="52"/>
      <c r="I4131" s="380" t="str">
        <f>IFERROR(VLOOKUP($F4131,'Liste planification'!$V$2:$W$96,2,FALSE),"")</f>
        <v/>
      </c>
      <c r="J4131" s="27"/>
      <c r="K4131" s="27"/>
      <c r="L4131" s="27"/>
      <c r="M4131" s="52"/>
      <c r="N4131" s="52"/>
      <c r="O4131" s="52"/>
      <c r="P4131" s="52"/>
      <c r="Q4131" s="52"/>
      <c r="R4131" s="52"/>
      <c r="S4131" s="52"/>
      <c r="T4131" s="52"/>
      <c r="U4131" s="52"/>
      <c r="V4131" s="52"/>
      <c r="W4131" s="52"/>
      <c r="X4131" s="52"/>
      <c r="Y4131" s="194"/>
      <c r="Z4131" s="776"/>
      <c r="AA4131" s="190"/>
      <c r="AB4131" s="747">
        <f t="shared" si="256"/>
        <v>0</v>
      </c>
      <c r="AC4131" s="748">
        <f t="shared" si="257"/>
        <v>0</v>
      </c>
      <c r="AD4131" s="187"/>
      <c r="AE4131" s="186"/>
      <c r="AF4131" s="190"/>
      <c r="AG4131" s="747">
        <f t="shared" si="258"/>
        <v>0</v>
      </c>
      <c r="AH4131" s="748">
        <f t="shared" si="259"/>
        <v>0</v>
      </c>
      <c r="AI4131" s="187"/>
      <c r="AJ4131" s="52"/>
      <c r="AK4131" s="156" t="str">
        <f>IFERROR(VLOOKUP($A4131,'Liste planification'!$B$2:$C$105,2,FALSE),"")</f>
        <v/>
      </c>
      <c r="AL4131" s="27"/>
      <c r="AM4131" s="27"/>
    </row>
    <row r="4132" spans="1:39">
      <c r="A4132" s="158"/>
      <c r="B4132" s="159" t="str">
        <f>A4132&amp;"-"&amp;TEXT(COUNTIF($A$5:A4132,A4132),"000")</f>
        <v>-000</v>
      </c>
      <c r="C4132" s="52"/>
      <c r="D4132" s="27"/>
      <c r="E4132" s="28"/>
      <c r="F4132" s="27"/>
      <c r="G4132" s="27"/>
      <c r="H4132" s="52"/>
      <c r="I4132" s="380" t="str">
        <f>IFERROR(VLOOKUP($F4132,'Liste planification'!$V$2:$W$96,2,FALSE),"")</f>
        <v/>
      </c>
      <c r="J4132" s="27"/>
      <c r="K4132" s="27"/>
      <c r="L4132" s="27"/>
      <c r="M4132" s="52"/>
      <c r="N4132" s="52"/>
      <c r="O4132" s="52"/>
      <c r="P4132" s="52"/>
      <c r="Q4132" s="52"/>
      <c r="R4132" s="52"/>
      <c r="S4132" s="52"/>
      <c r="T4132" s="52"/>
      <c r="U4132" s="52"/>
      <c r="V4132" s="52"/>
      <c r="W4132" s="52"/>
      <c r="X4132" s="52"/>
      <c r="Y4132" s="194"/>
      <c r="Z4132" s="776"/>
      <c r="AA4132" s="190"/>
      <c r="AB4132" s="747">
        <f t="shared" si="256"/>
        <v>0</v>
      </c>
      <c r="AC4132" s="748">
        <f t="shared" si="257"/>
        <v>0</v>
      </c>
      <c r="AD4132" s="187"/>
      <c r="AE4132" s="186"/>
      <c r="AF4132" s="190"/>
      <c r="AG4132" s="747">
        <f t="shared" si="258"/>
        <v>0</v>
      </c>
      <c r="AH4132" s="748">
        <f t="shared" si="259"/>
        <v>0</v>
      </c>
      <c r="AI4132" s="187"/>
      <c r="AJ4132" s="52"/>
      <c r="AK4132" s="156" t="str">
        <f>IFERROR(VLOOKUP($A4132,'Liste planification'!$B$2:$C$105,2,FALSE),"")</f>
        <v/>
      </c>
      <c r="AL4132" s="27"/>
      <c r="AM4132" s="27"/>
    </row>
    <row r="4133" spans="1:39">
      <c r="A4133" s="158"/>
      <c r="B4133" s="159" t="str">
        <f>A4133&amp;"-"&amp;TEXT(COUNTIF($A$5:A4133,A4133),"000")</f>
        <v>-000</v>
      </c>
      <c r="C4133" s="52"/>
      <c r="D4133" s="27"/>
      <c r="E4133" s="28"/>
      <c r="F4133" s="27"/>
      <c r="G4133" s="27"/>
      <c r="H4133" s="52"/>
      <c r="I4133" s="380" t="str">
        <f>IFERROR(VLOOKUP($F4133,'Liste planification'!$V$2:$W$96,2,FALSE),"")</f>
        <v/>
      </c>
      <c r="J4133" s="27"/>
      <c r="K4133" s="27"/>
      <c r="L4133" s="27"/>
      <c r="M4133" s="52"/>
      <c r="N4133" s="52"/>
      <c r="O4133" s="52"/>
      <c r="P4133" s="52"/>
      <c r="Q4133" s="52"/>
      <c r="R4133" s="52"/>
      <c r="S4133" s="52"/>
      <c r="T4133" s="52"/>
      <c r="U4133" s="52"/>
      <c r="V4133" s="52"/>
      <c r="W4133" s="52"/>
      <c r="X4133" s="52"/>
      <c r="Y4133" s="194"/>
      <c r="Z4133" s="776"/>
      <c r="AA4133" s="190"/>
      <c r="AB4133" s="747">
        <f t="shared" si="256"/>
        <v>0</v>
      </c>
      <c r="AC4133" s="748">
        <f t="shared" si="257"/>
        <v>0</v>
      </c>
      <c r="AD4133" s="187"/>
      <c r="AE4133" s="186"/>
      <c r="AF4133" s="190"/>
      <c r="AG4133" s="747">
        <f t="shared" si="258"/>
        <v>0</v>
      </c>
      <c r="AH4133" s="748">
        <f t="shared" si="259"/>
        <v>0</v>
      </c>
      <c r="AI4133" s="187"/>
      <c r="AJ4133" s="52"/>
      <c r="AK4133" s="156" t="str">
        <f>IFERROR(VLOOKUP($A4133,'Liste planification'!$B$2:$C$105,2,FALSE),"")</f>
        <v/>
      </c>
      <c r="AL4133" s="27"/>
      <c r="AM4133" s="27"/>
    </row>
    <row r="4134" spans="1:39">
      <c r="A4134" s="158"/>
      <c r="B4134" s="159" t="str">
        <f>A4134&amp;"-"&amp;TEXT(COUNTIF($A$5:A4134,A4134),"000")</f>
        <v>-000</v>
      </c>
      <c r="C4134" s="52"/>
      <c r="D4134" s="27"/>
      <c r="E4134" s="28"/>
      <c r="F4134" s="27"/>
      <c r="G4134" s="27"/>
      <c r="H4134" s="52"/>
      <c r="I4134" s="380" t="str">
        <f>IFERROR(VLOOKUP($F4134,'Liste planification'!$V$2:$W$96,2,FALSE),"")</f>
        <v/>
      </c>
      <c r="J4134" s="27"/>
      <c r="K4134" s="27"/>
      <c r="L4134" s="27"/>
      <c r="M4134" s="52"/>
      <c r="N4134" s="52"/>
      <c r="O4134" s="52"/>
      <c r="P4134" s="52"/>
      <c r="Q4134" s="52"/>
      <c r="R4134" s="52"/>
      <c r="S4134" s="52"/>
      <c r="T4134" s="52"/>
      <c r="U4134" s="52"/>
      <c r="V4134" s="52"/>
      <c r="W4134" s="52"/>
      <c r="X4134" s="52"/>
      <c r="Y4134" s="194"/>
      <c r="Z4134" s="776"/>
      <c r="AA4134" s="190"/>
      <c r="AB4134" s="747">
        <f t="shared" si="256"/>
        <v>0</v>
      </c>
      <c r="AC4134" s="748">
        <f t="shared" si="257"/>
        <v>0</v>
      </c>
      <c r="AD4134" s="187"/>
      <c r="AE4134" s="186"/>
      <c r="AF4134" s="190"/>
      <c r="AG4134" s="747">
        <f t="shared" si="258"/>
        <v>0</v>
      </c>
      <c r="AH4134" s="748">
        <f t="shared" si="259"/>
        <v>0</v>
      </c>
      <c r="AI4134" s="187"/>
      <c r="AJ4134" s="52"/>
      <c r="AK4134" s="156" t="str">
        <f>IFERROR(VLOOKUP($A4134,'Liste planification'!$B$2:$C$105,2,FALSE),"")</f>
        <v/>
      </c>
      <c r="AL4134" s="27"/>
      <c r="AM4134" s="27"/>
    </row>
    <row r="4135" spans="1:39">
      <c r="A4135" s="158"/>
      <c r="B4135" s="159" t="str">
        <f>A4135&amp;"-"&amp;TEXT(COUNTIF($A$5:A4135,A4135),"000")</f>
        <v>-000</v>
      </c>
      <c r="C4135" s="52"/>
      <c r="D4135" s="27"/>
      <c r="E4135" s="28"/>
      <c r="F4135" s="27"/>
      <c r="G4135" s="27"/>
      <c r="H4135" s="52"/>
      <c r="I4135" s="380" t="str">
        <f>IFERROR(VLOOKUP($F4135,'Liste planification'!$V$2:$W$96,2,FALSE),"")</f>
        <v/>
      </c>
      <c r="J4135" s="27"/>
      <c r="K4135" s="27"/>
      <c r="L4135" s="27"/>
      <c r="M4135" s="52"/>
      <c r="N4135" s="52"/>
      <c r="O4135" s="52"/>
      <c r="P4135" s="52"/>
      <c r="Q4135" s="52"/>
      <c r="R4135" s="52"/>
      <c r="S4135" s="52"/>
      <c r="T4135" s="52"/>
      <c r="U4135" s="52"/>
      <c r="V4135" s="52"/>
      <c r="W4135" s="52"/>
      <c r="X4135" s="52"/>
      <c r="Y4135" s="194"/>
      <c r="Z4135" s="776"/>
      <c r="AA4135" s="190"/>
      <c r="AB4135" s="747">
        <f t="shared" si="256"/>
        <v>0</v>
      </c>
      <c r="AC4135" s="748">
        <f t="shared" si="257"/>
        <v>0</v>
      </c>
      <c r="AD4135" s="187"/>
      <c r="AE4135" s="186"/>
      <c r="AF4135" s="190"/>
      <c r="AG4135" s="747">
        <f t="shared" si="258"/>
        <v>0</v>
      </c>
      <c r="AH4135" s="748">
        <f t="shared" si="259"/>
        <v>0</v>
      </c>
      <c r="AI4135" s="187"/>
      <c r="AJ4135" s="52"/>
      <c r="AK4135" s="156" t="str">
        <f>IFERROR(VLOOKUP($A4135,'Liste planification'!$B$2:$C$105,2,FALSE),"")</f>
        <v/>
      </c>
      <c r="AL4135" s="27"/>
      <c r="AM4135" s="27"/>
    </row>
    <row r="4136" spans="1:39">
      <c r="A4136" s="158"/>
      <c r="B4136" s="159" t="str">
        <f>A4136&amp;"-"&amp;TEXT(COUNTIF($A$5:A4136,A4136),"000")</f>
        <v>-000</v>
      </c>
      <c r="C4136" s="52"/>
      <c r="D4136" s="27"/>
      <c r="E4136" s="28"/>
      <c r="F4136" s="27"/>
      <c r="G4136" s="27"/>
      <c r="H4136" s="52"/>
      <c r="I4136" s="380" t="str">
        <f>IFERROR(VLOOKUP($F4136,'Liste planification'!$V$2:$W$96,2,FALSE),"")</f>
        <v/>
      </c>
      <c r="J4136" s="27"/>
      <c r="K4136" s="27"/>
      <c r="L4136" s="27"/>
      <c r="M4136" s="52"/>
      <c r="N4136" s="52"/>
      <c r="O4136" s="52"/>
      <c r="P4136" s="52"/>
      <c r="Q4136" s="52"/>
      <c r="R4136" s="52"/>
      <c r="S4136" s="52"/>
      <c r="T4136" s="52"/>
      <c r="U4136" s="52"/>
      <c r="V4136" s="52"/>
      <c r="W4136" s="52"/>
      <c r="X4136" s="52"/>
      <c r="Y4136" s="194"/>
      <c r="Z4136" s="776"/>
      <c r="AA4136" s="190"/>
      <c r="AB4136" s="747">
        <f t="shared" si="256"/>
        <v>0</v>
      </c>
      <c r="AC4136" s="748">
        <f t="shared" si="257"/>
        <v>0</v>
      </c>
      <c r="AD4136" s="187"/>
      <c r="AE4136" s="186"/>
      <c r="AF4136" s="190"/>
      <c r="AG4136" s="747">
        <f t="shared" si="258"/>
        <v>0</v>
      </c>
      <c r="AH4136" s="748">
        <f t="shared" si="259"/>
        <v>0</v>
      </c>
      <c r="AI4136" s="187"/>
      <c r="AJ4136" s="52"/>
      <c r="AK4136" s="156" t="str">
        <f>IFERROR(VLOOKUP($A4136,'Liste planification'!$B$2:$C$105,2,FALSE),"")</f>
        <v/>
      </c>
      <c r="AL4136" s="27"/>
      <c r="AM4136" s="27"/>
    </row>
    <row r="4137" spans="1:39">
      <c r="A4137" s="158"/>
      <c r="B4137" s="159" t="str">
        <f>A4137&amp;"-"&amp;TEXT(COUNTIF($A$5:A4137,A4137),"000")</f>
        <v>-000</v>
      </c>
      <c r="C4137" s="52"/>
      <c r="D4137" s="27"/>
      <c r="E4137" s="28"/>
      <c r="F4137" s="27"/>
      <c r="G4137" s="27"/>
      <c r="H4137" s="52"/>
      <c r="I4137" s="380" t="str">
        <f>IFERROR(VLOOKUP($F4137,'Liste planification'!$V$2:$W$96,2,FALSE),"")</f>
        <v/>
      </c>
      <c r="J4137" s="27"/>
      <c r="K4137" s="27"/>
      <c r="L4137" s="27"/>
      <c r="M4137" s="52"/>
      <c r="N4137" s="52"/>
      <c r="O4137" s="52"/>
      <c r="P4137" s="52"/>
      <c r="Q4137" s="52"/>
      <c r="R4137" s="52"/>
      <c r="S4137" s="52"/>
      <c r="T4137" s="52"/>
      <c r="U4137" s="52"/>
      <c r="V4137" s="52"/>
      <c r="W4137" s="52"/>
      <c r="X4137" s="52"/>
      <c r="Y4137" s="194"/>
      <c r="Z4137" s="776"/>
      <c r="AA4137" s="190"/>
      <c r="AB4137" s="747">
        <f t="shared" si="256"/>
        <v>0</v>
      </c>
      <c r="AC4137" s="748">
        <f t="shared" si="257"/>
        <v>0</v>
      </c>
      <c r="AD4137" s="187"/>
      <c r="AE4137" s="186"/>
      <c r="AF4137" s="190"/>
      <c r="AG4137" s="747">
        <f t="shared" si="258"/>
        <v>0</v>
      </c>
      <c r="AH4137" s="748">
        <f t="shared" si="259"/>
        <v>0</v>
      </c>
      <c r="AI4137" s="187"/>
      <c r="AJ4137" s="52"/>
      <c r="AK4137" s="156" t="str">
        <f>IFERROR(VLOOKUP($A4137,'Liste planification'!$B$2:$C$105,2,FALSE),"")</f>
        <v/>
      </c>
      <c r="AL4137" s="27"/>
      <c r="AM4137" s="27"/>
    </row>
    <row r="4138" spans="1:39">
      <c r="A4138" s="158"/>
      <c r="B4138" s="159" t="str">
        <f>A4138&amp;"-"&amp;TEXT(COUNTIF($A$5:A4138,A4138),"000")</f>
        <v>-000</v>
      </c>
      <c r="C4138" s="52"/>
      <c r="D4138" s="27"/>
      <c r="E4138" s="28"/>
      <c r="F4138" s="27"/>
      <c r="G4138" s="27"/>
      <c r="H4138" s="52"/>
      <c r="I4138" s="380" t="str">
        <f>IFERROR(VLOOKUP($F4138,'Liste planification'!$V$2:$W$96,2,FALSE),"")</f>
        <v/>
      </c>
      <c r="J4138" s="27"/>
      <c r="K4138" s="27"/>
      <c r="L4138" s="27"/>
      <c r="M4138" s="52"/>
      <c r="N4138" s="52"/>
      <c r="O4138" s="52"/>
      <c r="P4138" s="52"/>
      <c r="Q4138" s="52"/>
      <c r="R4138" s="52"/>
      <c r="S4138" s="52"/>
      <c r="T4138" s="52"/>
      <c r="U4138" s="52"/>
      <c r="V4138" s="52"/>
      <c r="W4138" s="52"/>
      <c r="X4138" s="52"/>
      <c r="Y4138" s="194"/>
      <c r="Z4138" s="776"/>
      <c r="AA4138" s="190"/>
      <c r="AB4138" s="747">
        <f t="shared" si="256"/>
        <v>0</v>
      </c>
      <c r="AC4138" s="748">
        <f t="shared" si="257"/>
        <v>0</v>
      </c>
      <c r="AD4138" s="187"/>
      <c r="AE4138" s="186"/>
      <c r="AF4138" s="190"/>
      <c r="AG4138" s="747">
        <f t="shared" si="258"/>
        <v>0</v>
      </c>
      <c r="AH4138" s="748">
        <f t="shared" si="259"/>
        <v>0</v>
      </c>
      <c r="AI4138" s="187"/>
      <c r="AJ4138" s="52"/>
      <c r="AK4138" s="156" t="str">
        <f>IFERROR(VLOOKUP($A4138,'Liste planification'!$B$2:$C$105,2,FALSE),"")</f>
        <v/>
      </c>
      <c r="AL4138" s="27"/>
      <c r="AM4138" s="27"/>
    </row>
    <row r="4139" spans="1:39">
      <c r="A4139" s="158"/>
      <c r="B4139" s="159" t="str">
        <f>A4139&amp;"-"&amp;TEXT(COUNTIF($A$5:A4139,A4139),"000")</f>
        <v>-000</v>
      </c>
      <c r="C4139" s="52"/>
      <c r="D4139" s="27"/>
      <c r="E4139" s="28"/>
      <c r="F4139" s="27"/>
      <c r="G4139" s="27"/>
      <c r="H4139" s="52"/>
      <c r="I4139" s="380" t="str">
        <f>IFERROR(VLOOKUP($F4139,'Liste planification'!$V$2:$W$96,2,FALSE),"")</f>
        <v/>
      </c>
      <c r="J4139" s="27"/>
      <c r="K4139" s="27"/>
      <c r="L4139" s="27"/>
      <c r="M4139" s="52"/>
      <c r="N4139" s="52"/>
      <c r="O4139" s="52"/>
      <c r="P4139" s="52"/>
      <c r="Q4139" s="52"/>
      <c r="R4139" s="52"/>
      <c r="S4139" s="52"/>
      <c r="T4139" s="52"/>
      <c r="U4139" s="52"/>
      <c r="V4139" s="52"/>
      <c r="W4139" s="52"/>
      <c r="X4139" s="52"/>
      <c r="Y4139" s="194"/>
      <c r="Z4139" s="776"/>
      <c r="AA4139" s="190"/>
      <c r="AB4139" s="747">
        <f t="shared" si="256"/>
        <v>0</v>
      </c>
      <c r="AC4139" s="748">
        <f t="shared" si="257"/>
        <v>0</v>
      </c>
      <c r="AD4139" s="187"/>
      <c r="AE4139" s="186"/>
      <c r="AF4139" s="190"/>
      <c r="AG4139" s="747">
        <f t="shared" si="258"/>
        <v>0</v>
      </c>
      <c r="AH4139" s="748">
        <f t="shared" si="259"/>
        <v>0</v>
      </c>
      <c r="AI4139" s="187"/>
      <c r="AJ4139" s="52"/>
      <c r="AK4139" s="156" t="str">
        <f>IFERROR(VLOOKUP($A4139,'Liste planification'!$B$2:$C$105,2,FALSE),"")</f>
        <v/>
      </c>
      <c r="AL4139" s="27"/>
      <c r="AM4139" s="27"/>
    </row>
    <row r="4140" spans="1:39">
      <c r="A4140" s="158"/>
      <c r="B4140" s="159" t="str">
        <f>A4140&amp;"-"&amp;TEXT(COUNTIF($A$5:A4140,A4140),"000")</f>
        <v>-000</v>
      </c>
      <c r="C4140" s="52"/>
      <c r="D4140" s="27"/>
      <c r="E4140" s="28"/>
      <c r="F4140" s="27"/>
      <c r="G4140" s="27"/>
      <c r="H4140" s="52"/>
      <c r="I4140" s="380" t="str">
        <f>IFERROR(VLOOKUP($F4140,'Liste planification'!$V$2:$W$96,2,FALSE),"")</f>
        <v/>
      </c>
      <c r="J4140" s="27"/>
      <c r="K4140" s="27"/>
      <c r="L4140" s="27"/>
      <c r="M4140" s="52"/>
      <c r="N4140" s="52"/>
      <c r="O4140" s="52"/>
      <c r="P4140" s="52"/>
      <c r="Q4140" s="52"/>
      <c r="R4140" s="52"/>
      <c r="S4140" s="52"/>
      <c r="T4140" s="52"/>
      <c r="U4140" s="52"/>
      <c r="V4140" s="52"/>
      <c r="W4140" s="52"/>
      <c r="X4140" s="52"/>
      <c r="Y4140" s="194"/>
      <c r="Z4140" s="776"/>
      <c r="AA4140" s="190"/>
      <c r="AB4140" s="747">
        <f t="shared" si="256"/>
        <v>0</v>
      </c>
      <c r="AC4140" s="748">
        <f t="shared" si="257"/>
        <v>0</v>
      </c>
      <c r="AD4140" s="187"/>
      <c r="AE4140" s="186"/>
      <c r="AF4140" s="190"/>
      <c r="AG4140" s="747">
        <f t="shared" si="258"/>
        <v>0</v>
      </c>
      <c r="AH4140" s="748">
        <f t="shared" si="259"/>
        <v>0</v>
      </c>
      <c r="AI4140" s="187"/>
      <c r="AJ4140" s="52"/>
      <c r="AK4140" s="156" t="str">
        <f>IFERROR(VLOOKUP($A4140,'Liste planification'!$B$2:$C$105,2,FALSE),"")</f>
        <v/>
      </c>
      <c r="AL4140" s="27"/>
      <c r="AM4140" s="27"/>
    </row>
    <row r="4141" spans="1:39">
      <c r="A4141" s="158"/>
      <c r="B4141" s="159" t="str">
        <f>A4141&amp;"-"&amp;TEXT(COUNTIF($A$5:A4141,A4141),"000")</f>
        <v>-000</v>
      </c>
      <c r="C4141" s="52"/>
      <c r="D4141" s="27"/>
      <c r="E4141" s="28"/>
      <c r="F4141" s="27"/>
      <c r="G4141" s="27"/>
      <c r="H4141" s="52"/>
      <c r="I4141" s="380" t="str">
        <f>IFERROR(VLOOKUP($F4141,'Liste planification'!$V$2:$W$96,2,FALSE),"")</f>
        <v/>
      </c>
      <c r="J4141" s="27"/>
      <c r="K4141" s="27"/>
      <c r="L4141" s="27"/>
      <c r="M4141" s="52"/>
      <c r="N4141" s="52"/>
      <c r="O4141" s="52"/>
      <c r="P4141" s="52"/>
      <c r="Q4141" s="52"/>
      <c r="R4141" s="52"/>
      <c r="S4141" s="52"/>
      <c r="T4141" s="52"/>
      <c r="U4141" s="52"/>
      <c r="V4141" s="52"/>
      <c r="W4141" s="52"/>
      <c r="X4141" s="52"/>
      <c r="Y4141" s="194"/>
      <c r="Z4141" s="776"/>
      <c r="AA4141" s="190"/>
      <c r="AB4141" s="747">
        <f t="shared" si="256"/>
        <v>0</v>
      </c>
      <c r="AC4141" s="748">
        <f t="shared" si="257"/>
        <v>0</v>
      </c>
      <c r="AD4141" s="187"/>
      <c r="AE4141" s="186"/>
      <c r="AF4141" s="190"/>
      <c r="AG4141" s="747">
        <f t="shared" si="258"/>
        <v>0</v>
      </c>
      <c r="AH4141" s="748">
        <f t="shared" si="259"/>
        <v>0</v>
      </c>
      <c r="AI4141" s="187"/>
      <c r="AJ4141" s="52"/>
      <c r="AK4141" s="156" t="str">
        <f>IFERROR(VLOOKUP($A4141,'Liste planification'!$B$2:$C$105,2,FALSE),"")</f>
        <v/>
      </c>
      <c r="AL4141" s="27"/>
      <c r="AM4141" s="27"/>
    </row>
    <row r="4142" spans="1:39">
      <c r="A4142" s="158"/>
      <c r="B4142" s="159" t="str">
        <f>A4142&amp;"-"&amp;TEXT(COUNTIF($A$5:A4142,A4142),"000")</f>
        <v>-000</v>
      </c>
      <c r="C4142" s="52"/>
      <c r="D4142" s="27"/>
      <c r="E4142" s="28"/>
      <c r="F4142" s="27"/>
      <c r="G4142" s="27"/>
      <c r="H4142" s="52"/>
      <c r="I4142" s="380" t="str">
        <f>IFERROR(VLOOKUP($F4142,'Liste planification'!$V$2:$W$96,2,FALSE),"")</f>
        <v/>
      </c>
      <c r="J4142" s="27"/>
      <c r="K4142" s="27"/>
      <c r="L4142" s="27"/>
      <c r="M4142" s="52"/>
      <c r="N4142" s="52"/>
      <c r="O4142" s="52"/>
      <c r="P4142" s="52"/>
      <c r="Q4142" s="52"/>
      <c r="R4142" s="52"/>
      <c r="S4142" s="52"/>
      <c r="T4142" s="52"/>
      <c r="U4142" s="52"/>
      <c r="V4142" s="52"/>
      <c r="W4142" s="52"/>
      <c r="X4142" s="52"/>
      <c r="Y4142" s="194"/>
      <c r="Z4142" s="776"/>
      <c r="AA4142" s="190"/>
      <c r="AB4142" s="747">
        <f t="shared" si="256"/>
        <v>0</v>
      </c>
      <c r="AC4142" s="748">
        <f t="shared" si="257"/>
        <v>0</v>
      </c>
      <c r="AD4142" s="187"/>
      <c r="AE4142" s="186"/>
      <c r="AF4142" s="190"/>
      <c r="AG4142" s="747">
        <f t="shared" si="258"/>
        <v>0</v>
      </c>
      <c r="AH4142" s="748">
        <f t="shared" si="259"/>
        <v>0</v>
      </c>
      <c r="AI4142" s="187"/>
      <c r="AJ4142" s="52"/>
      <c r="AK4142" s="156" t="str">
        <f>IFERROR(VLOOKUP($A4142,'Liste planification'!$B$2:$C$105,2,FALSE),"")</f>
        <v/>
      </c>
      <c r="AL4142" s="27"/>
      <c r="AM4142" s="27"/>
    </row>
    <row r="4143" spans="1:39">
      <c r="A4143" s="158"/>
      <c r="B4143" s="159" t="str">
        <f>A4143&amp;"-"&amp;TEXT(COUNTIF($A$5:A4143,A4143),"000")</f>
        <v>-000</v>
      </c>
      <c r="C4143" s="52"/>
      <c r="D4143" s="27"/>
      <c r="E4143" s="28"/>
      <c r="F4143" s="27"/>
      <c r="G4143" s="27"/>
      <c r="H4143" s="52"/>
      <c r="I4143" s="380" t="str">
        <f>IFERROR(VLOOKUP($F4143,'Liste planification'!$V$2:$W$96,2,FALSE),"")</f>
        <v/>
      </c>
      <c r="J4143" s="27"/>
      <c r="K4143" s="27"/>
      <c r="L4143" s="27"/>
      <c r="M4143" s="52"/>
      <c r="N4143" s="52"/>
      <c r="O4143" s="52"/>
      <c r="P4143" s="52"/>
      <c r="Q4143" s="52"/>
      <c r="R4143" s="52"/>
      <c r="S4143" s="52"/>
      <c r="T4143" s="52"/>
      <c r="U4143" s="52"/>
      <c r="V4143" s="52"/>
      <c r="W4143" s="52"/>
      <c r="X4143" s="52"/>
      <c r="Y4143" s="194"/>
      <c r="Z4143" s="776"/>
      <c r="AA4143" s="190"/>
      <c r="AB4143" s="747">
        <f t="shared" si="256"/>
        <v>0</v>
      </c>
      <c r="AC4143" s="748">
        <f t="shared" si="257"/>
        <v>0</v>
      </c>
      <c r="AD4143" s="187"/>
      <c r="AE4143" s="186"/>
      <c r="AF4143" s="190"/>
      <c r="AG4143" s="747">
        <f t="shared" si="258"/>
        <v>0</v>
      </c>
      <c r="AH4143" s="748">
        <f t="shared" si="259"/>
        <v>0</v>
      </c>
      <c r="AI4143" s="187"/>
      <c r="AJ4143" s="52"/>
      <c r="AK4143" s="156" t="str">
        <f>IFERROR(VLOOKUP($A4143,'Liste planification'!$B$2:$C$105,2,FALSE),"")</f>
        <v/>
      </c>
      <c r="AL4143" s="27"/>
      <c r="AM4143" s="27"/>
    </row>
    <row r="4144" spans="1:39">
      <c r="A4144" s="158"/>
      <c r="B4144" s="159" t="str">
        <f>A4144&amp;"-"&amp;TEXT(COUNTIF($A$5:A4144,A4144),"000")</f>
        <v>-000</v>
      </c>
      <c r="C4144" s="52"/>
      <c r="D4144" s="27"/>
      <c r="E4144" s="28"/>
      <c r="F4144" s="27"/>
      <c r="G4144" s="27"/>
      <c r="H4144" s="52"/>
      <c r="I4144" s="380" t="str">
        <f>IFERROR(VLOOKUP($F4144,'Liste planification'!$V$2:$W$96,2,FALSE),"")</f>
        <v/>
      </c>
      <c r="J4144" s="27"/>
      <c r="K4144" s="27"/>
      <c r="L4144" s="27"/>
      <c r="M4144" s="52"/>
      <c r="N4144" s="52"/>
      <c r="O4144" s="52"/>
      <c r="P4144" s="52"/>
      <c r="Q4144" s="52"/>
      <c r="R4144" s="52"/>
      <c r="S4144" s="52"/>
      <c r="T4144" s="52"/>
      <c r="U4144" s="52"/>
      <c r="V4144" s="52"/>
      <c r="W4144" s="52"/>
      <c r="X4144" s="52"/>
      <c r="Y4144" s="194"/>
      <c r="Z4144" s="776"/>
      <c r="AA4144" s="190"/>
      <c r="AB4144" s="747">
        <f t="shared" si="256"/>
        <v>0</v>
      </c>
      <c r="AC4144" s="748">
        <f t="shared" si="257"/>
        <v>0</v>
      </c>
      <c r="AD4144" s="187"/>
      <c r="AE4144" s="186"/>
      <c r="AF4144" s="190"/>
      <c r="AG4144" s="747">
        <f t="shared" si="258"/>
        <v>0</v>
      </c>
      <c r="AH4144" s="748">
        <f t="shared" si="259"/>
        <v>0</v>
      </c>
      <c r="AI4144" s="187"/>
      <c r="AJ4144" s="52"/>
      <c r="AK4144" s="156" t="str">
        <f>IFERROR(VLOOKUP($A4144,'Liste planification'!$B$2:$C$105,2,FALSE),"")</f>
        <v/>
      </c>
      <c r="AL4144" s="27"/>
      <c r="AM4144" s="27"/>
    </row>
    <row r="4145" spans="1:39">
      <c r="A4145" s="158"/>
      <c r="B4145" s="159" t="str">
        <f>A4145&amp;"-"&amp;TEXT(COUNTIF($A$5:A4145,A4145),"000")</f>
        <v>-000</v>
      </c>
      <c r="C4145" s="52"/>
      <c r="D4145" s="27"/>
      <c r="E4145" s="28"/>
      <c r="F4145" s="27"/>
      <c r="G4145" s="27"/>
      <c r="H4145" s="52"/>
      <c r="I4145" s="380" t="str">
        <f>IFERROR(VLOOKUP($F4145,'Liste planification'!$V$2:$W$96,2,FALSE),"")</f>
        <v/>
      </c>
      <c r="J4145" s="27"/>
      <c r="K4145" s="27"/>
      <c r="L4145" s="27"/>
      <c r="M4145" s="52"/>
      <c r="N4145" s="52"/>
      <c r="O4145" s="52"/>
      <c r="P4145" s="52"/>
      <c r="Q4145" s="52"/>
      <c r="R4145" s="52"/>
      <c r="S4145" s="52"/>
      <c r="T4145" s="52"/>
      <c r="U4145" s="52"/>
      <c r="V4145" s="52"/>
      <c r="W4145" s="52"/>
      <c r="X4145" s="52"/>
      <c r="Y4145" s="194"/>
      <c r="Z4145" s="776"/>
      <c r="AA4145" s="190"/>
      <c r="AB4145" s="747">
        <f t="shared" si="256"/>
        <v>0</v>
      </c>
      <c r="AC4145" s="748">
        <f t="shared" si="257"/>
        <v>0</v>
      </c>
      <c r="AD4145" s="187"/>
      <c r="AE4145" s="186"/>
      <c r="AF4145" s="190"/>
      <c r="AG4145" s="747">
        <f t="shared" si="258"/>
        <v>0</v>
      </c>
      <c r="AH4145" s="748">
        <f t="shared" si="259"/>
        <v>0</v>
      </c>
      <c r="AI4145" s="187"/>
      <c r="AJ4145" s="52"/>
      <c r="AK4145" s="156" t="str">
        <f>IFERROR(VLOOKUP($A4145,'Liste planification'!$B$2:$C$105,2,FALSE),"")</f>
        <v/>
      </c>
      <c r="AL4145" s="27"/>
      <c r="AM4145" s="27"/>
    </row>
    <row r="4146" spans="1:39">
      <c r="A4146" s="158"/>
      <c r="B4146" s="159" t="str">
        <f>A4146&amp;"-"&amp;TEXT(COUNTIF($A$5:A4146,A4146),"000")</f>
        <v>-000</v>
      </c>
      <c r="C4146" s="52"/>
      <c r="D4146" s="27"/>
      <c r="E4146" s="28"/>
      <c r="F4146" s="27"/>
      <c r="G4146" s="27"/>
      <c r="H4146" s="52"/>
      <c r="I4146" s="380" t="str">
        <f>IFERROR(VLOOKUP($F4146,'Liste planification'!$V$2:$W$96,2,FALSE),"")</f>
        <v/>
      </c>
      <c r="J4146" s="27"/>
      <c r="K4146" s="27"/>
      <c r="L4146" s="27"/>
      <c r="M4146" s="52"/>
      <c r="N4146" s="52"/>
      <c r="O4146" s="52"/>
      <c r="P4146" s="52"/>
      <c r="Q4146" s="52"/>
      <c r="R4146" s="52"/>
      <c r="S4146" s="52"/>
      <c r="T4146" s="52"/>
      <c r="U4146" s="52"/>
      <c r="V4146" s="52"/>
      <c r="W4146" s="52"/>
      <c r="X4146" s="52"/>
      <c r="Y4146" s="194"/>
      <c r="Z4146" s="776"/>
      <c r="AA4146" s="190"/>
      <c r="AB4146" s="747">
        <f t="shared" si="256"/>
        <v>0</v>
      </c>
      <c r="AC4146" s="748">
        <f t="shared" si="257"/>
        <v>0</v>
      </c>
      <c r="AD4146" s="187"/>
      <c r="AE4146" s="186"/>
      <c r="AF4146" s="190"/>
      <c r="AG4146" s="747">
        <f t="shared" si="258"/>
        <v>0</v>
      </c>
      <c r="AH4146" s="748">
        <f t="shared" si="259"/>
        <v>0</v>
      </c>
      <c r="AI4146" s="187"/>
      <c r="AJ4146" s="52"/>
      <c r="AK4146" s="156" t="str">
        <f>IFERROR(VLOOKUP($A4146,'Liste planification'!$B$2:$C$105,2,FALSE),"")</f>
        <v/>
      </c>
      <c r="AL4146" s="27"/>
      <c r="AM4146" s="27"/>
    </row>
    <row r="4147" spans="1:39">
      <c r="A4147" s="158"/>
      <c r="B4147" s="159" t="str">
        <f>A4147&amp;"-"&amp;TEXT(COUNTIF($A$5:A4147,A4147),"000")</f>
        <v>-000</v>
      </c>
      <c r="C4147" s="52"/>
      <c r="D4147" s="27"/>
      <c r="E4147" s="28"/>
      <c r="F4147" s="27"/>
      <c r="G4147" s="27"/>
      <c r="H4147" s="52"/>
      <c r="I4147" s="380" t="str">
        <f>IFERROR(VLOOKUP($F4147,'Liste planification'!$V$2:$W$96,2,FALSE),"")</f>
        <v/>
      </c>
      <c r="J4147" s="27"/>
      <c r="K4147" s="27"/>
      <c r="L4147" s="27"/>
      <c r="M4147" s="52"/>
      <c r="N4147" s="52"/>
      <c r="O4147" s="52"/>
      <c r="P4147" s="52"/>
      <c r="Q4147" s="52"/>
      <c r="R4147" s="52"/>
      <c r="S4147" s="52"/>
      <c r="T4147" s="52"/>
      <c r="U4147" s="52"/>
      <c r="V4147" s="52"/>
      <c r="W4147" s="52"/>
      <c r="X4147" s="52"/>
      <c r="Y4147" s="194"/>
      <c r="Z4147" s="776"/>
      <c r="AA4147" s="190"/>
      <c r="AB4147" s="747">
        <f t="shared" si="256"/>
        <v>0</v>
      </c>
      <c r="AC4147" s="748">
        <f t="shared" si="257"/>
        <v>0</v>
      </c>
      <c r="AD4147" s="187"/>
      <c r="AE4147" s="186"/>
      <c r="AF4147" s="190"/>
      <c r="AG4147" s="747">
        <f t="shared" si="258"/>
        <v>0</v>
      </c>
      <c r="AH4147" s="748">
        <f t="shared" si="259"/>
        <v>0</v>
      </c>
      <c r="AI4147" s="187"/>
      <c r="AJ4147" s="52"/>
      <c r="AK4147" s="156" t="str">
        <f>IFERROR(VLOOKUP($A4147,'Liste planification'!$B$2:$C$105,2,FALSE),"")</f>
        <v/>
      </c>
      <c r="AL4147" s="27"/>
      <c r="AM4147" s="27"/>
    </row>
    <row r="4148" spans="1:39">
      <c r="A4148" s="158"/>
      <c r="B4148" s="159" t="str">
        <f>A4148&amp;"-"&amp;TEXT(COUNTIF($A$5:A4148,A4148),"000")</f>
        <v>-000</v>
      </c>
      <c r="C4148" s="52"/>
      <c r="D4148" s="27"/>
      <c r="E4148" s="28"/>
      <c r="F4148" s="27"/>
      <c r="G4148" s="27"/>
      <c r="H4148" s="52"/>
      <c r="I4148" s="380" t="str">
        <f>IFERROR(VLOOKUP($F4148,'Liste planification'!$V$2:$W$96,2,FALSE),"")</f>
        <v/>
      </c>
      <c r="J4148" s="27"/>
      <c r="K4148" s="27"/>
      <c r="L4148" s="27"/>
      <c r="M4148" s="52"/>
      <c r="N4148" s="52"/>
      <c r="O4148" s="52"/>
      <c r="P4148" s="52"/>
      <c r="Q4148" s="52"/>
      <c r="R4148" s="52"/>
      <c r="S4148" s="52"/>
      <c r="T4148" s="52"/>
      <c r="U4148" s="52"/>
      <c r="V4148" s="52"/>
      <c r="W4148" s="52"/>
      <c r="X4148" s="52"/>
      <c r="Y4148" s="194"/>
      <c r="Z4148" s="776"/>
      <c r="AA4148" s="190"/>
      <c r="AB4148" s="747">
        <f t="shared" ref="AB4148:AB4211" si="260">AA4148/$AB$1</f>
        <v>0</v>
      </c>
      <c r="AC4148" s="748">
        <f t="shared" ref="AC4148:AC4211" si="261">AA4148/$AC$1</f>
        <v>0</v>
      </c>
      <c r="AD4148" s="187"/>
      <c r="AE4148" s="186"/>
      <c r="AF4148" s="190"/>
      <c r="AG4148" s="747">
        <f t="shared" ref="AG4148:AG4211" si="262">AF4148/$AB$1</f>
        <v>0</v>
      </c>
      <c r="AH4148" s="748">
        <f t="shared" ref="AH4148:AH4211" si="263">AF4148/$AC$1</f>
        <v>0</v>
      </c>
      <c r="AI4148" s="187"/>
      <c r="AJ4148" s="52"/>
      <c r="AK4148" s="156" t="str">
        <f>IFERROR(VLOOKUP($A4148,'Liste planification'!$B$2:$C$105,2,FALSE),"")</f>
        <v/>
      </c>
      <c r="AL4148" s="27"/>
      <c r="AM4148" s="27"/>
    </row>
    <row r="4149" spans="1:39">
      <c r="A4149" s="158"/>
      <c r="B4149" s="159" t="str">
        <f>A4149&amp;"-"&amp;TEXT(COUNTIF($A$5:A4149,A4149),"000")</f>
        <v>-000</v>
      </c>
      <c r="C4149" s="52"/>
      <c r="D4149" s="27"/>
      <c r="E4149" s="28"/>
      <c r="F4149" s="27"/>
      <c r="G4149" s="27"/>
      <c r="H4149" s="52"/>
      <c r="I4149" s="380" t="str">
        <f>IFERROR(VLOOKUP($F4149,'Liste planification'!$V$2:$W$96,2,FALSE),"")</f>
        <v/>
      </c>
      <c r="J4149" s="27"/>
      <c r="K4149" s="27"/>
      <c r="L4149" s="27"/>
      <c r="M4149" s="52"/>
      <c r="N4149" s="52"/>
      <c r="O4149" s="52"/>
      <c r="P4149" s="52"/>
      <c r="Q4149" s="52"/>
      <c r="R4149" s="52"/>
      <c r="S4149" s="52"/>
      <c r="T4149" s="52"/>
      <c r="U4149" s="52"/>
      <c r="V4149" s="52"/>
      <c r="W4149" s="52"/>
      <c r="X4149" s="52"/>
      <c r="Y4149" s="194"/>
      <c r="Z4149" s="776"/>
      <c r="AA4149" s="190"/>
      <c r="AB4149" s="747">
        <f t="shared" si="260"/>
        <v>0</v>
      </c>
      <c r="AC4149" s="748">
        <f t="shared" si="261"/>
        <v>0</v>
      </c>
      <c r="AD4149" s="187"/>
      <c r="AE4149" s="186"/>
      <c r="AF4149" s="190"/>
      <c r="AG4149" s="747">
        <f t="shared" si="262"/>
        <v>0</v>
      </c>
      <c r="AH4149" s="748">
        <f t="shared" si="263"/>
        <v>0</v>
      </c>
      <c r="AI4149" s="187"/>
      <c r="AJ4149" s="52"/>
      <c r="AK4149" s="156" t="str">
        <f>IFERROR(VLOOKUP($A4149,'Liste planification'!$B$2:$C$105,2,FALSE),"")</f>
        <v/>
      </c>
      <c r="AL4149" s="27"/>
      <c r="AM4149" s="27"/>
    </row>
    <row r="4150" spans="1:39">
      <c r="A4150" s="158"/>
      <c r="B4150" s="159" t="str">
        <f>A4150&amp;"-"&amp;TEXT(COUNTIF($A$5:A4150,A4150),"000")</f>
        <v>-000</v>
      </c>
      <c r="C4150" s="52"/>
      <c r="D4150" s="27"/>
      <c r="E4150" s="28"/>
      <c r="F4150" s="27"/>
      <c r="G4150" s="27"/>
      <c r="H4150" s="52"/>
      <c r="I4150" s="380" t="str">
        <f>IFERROR(VLOOKUP($F4150,'Liste planification'!$V$2:$W$96,2,FALSE),"")</f>
        <v/>
      </c>
      <c r="J4150" s="27"/>
      <c r="K4150" s="27"/>
      <c r="L4150" s="27"/>
      <c r="M4150" s="52"/>
      <c r="N4150" s="52"/>
      <c r="O4150" s="52"/>
      <c r="P4150" s="52"/>
      <c r="Q4150" s="52"/>
      <c r="R4150" s="52"/>
      <c r="S4150" s="52"/>
      <c r="T4150" s="52"/>
      <c r="U4150" s="52"/>
      <c r="V4150" s="52"/>
      <c r="W4150" s="52"/>
      <c r="X4150" s="52"/>
      <c r="Y4150" s="194"/>
      <c r="Z4150" s="776"/>
      <c r="AA4150" s="190"/>
      <c r="AB4150" s="747">
        <f t="shared" si="260"/>
        <v>0</v>
      </c>
      <c r="AC4150" s="748">
        <f t="shared" si="261"/>
        <v>0</v>
      </c>
      <c r="AD4150" s="187"/>
      <c r="AE4150" s="186"/>
      <c r="AF4150" s="190"/>
      <c r="AG4150" s="747">
        <f t="shared" si="262"/>
        <v>0</v>
      </c>
      <c r="AH4150" s="748">
        <f t="shared" si="263"/>
        <v>0</v>
      </c>
      <c r="AI4150" s="187"/>
      <c r="AJ4150" s="52"/>
      <c r="AK4150" s="156" t="str">
        <f>IFERROR(VLOOKUP($A4150,'Liste planification'!$B$2:$C$105,2,FALSE),"")</f>
        <v/>
      </c>
      <c r="AL4150" s="27"/>
      <c r="AM4150" s="27"/>
    </row>
    <row r="4151" spans="1:39">
      <c r="A4151" s="158"/>
      <c r="B4151" s="159" t="str">
        <f>A4151&amp;"-"&amp;TEXT(COUNTIF($A$5:A4151,A4151),"000")</f>
        <v>-000</v>
      </c>
      <c r="C4151" s="52"/>
      <c r="D4151" s="27"/>
      <c r="E4151" s="28"/>
      <c r="F4151" s="27"/>
      <c r="G4151" s="27"/>
      <c r="H4151" s="52"/>
      <c r="I4151" s="380" t="str">
        <f>IFERROR(VLOOKUP($F4151,'Liste planification'!$V$2:$W$96,2,FALSE),"")</f>
        <v/>
      </c>
      <c r="J4151" s="27"/>
      <c r="K4151" s="27"/>
      <c r="L4151" s="27"/>
      <c r="M4151" s="52"/>
      <c r="N4151" s="52"/>
      <c r="O4151" s="52"/>
      <c r="P4151" s="52"/>
      <c r="Q4151" s="52"/>
      <c r="R4151" s="52"/>
      <c r="S4151" s="52"/>
      <c r="T4151" s="52"/>
      <c r="U4151" s="52"/>
      <c r="V4151" s="52"/>
      <c r="W4151" s="52"/>
      <c r="X4151" s="52"/>
      <c r="Y4151" s="194"/>
      <c r="Z4151" s="776"/>
      <c r="AA4151" s="190"/>
      <c r="AB4151" s="747">
        <f t="shared" si="260"/>
        <v>0</v>
      </c>
      <c r="AC4151" s="748">
        <f t="shared" si="261"/>
        <v>0</v>
      </c>
      <c r="AD4151" s="187"/>
      <c r="AE4151" s="186"/>
      <c r="AF4151" s="190"/>
      <c r="AG4151" s="747">
        <f t="shared" si="262"/>
        <v>0</v>
      </c>
      <c r="AH4151" s="748">
        <f t="shared" si="263"/>
        <v>0</v>
      </c>
      <c r="AI4151" s="187"/>
      <c r="AJ4151" s="52"/>
      <c r="AK4151" s="156" t="str">
        <f>IFERROR(VLOOKUP($A4151,'Liste planification'!$B$2:$C$105,2,FALSE),"")</f>
        <v/>
      </c>
      <c r="AL4151" s="27"/>
      <c r="AM4151" s="27"/>
    </row>
    <row r="4152" spans="1:39">
      <c r="A4152" s="158"/>
      <c r="B4152" s="159" t="str">
        <f>A4152&amp;"-"&amp;TEXT(COUNTIF($A$5:A4152,A4152),"000")</f>
        <v>-000</v>
      </c>
      <c r="C4152" s="52"/>
      <c r="D4152" s="27"/>
      <c r="E4152" s="28"/>
      <c r="F4152" s="27"/>
      <c r="G4152" s="27"/>
      <c r="H4152" s="52"/>
      <c r="I4152" s="380" t="str">
        <f>IFERROR(VLOOKUP($F4152,'Liste planification'!$V$2:$W$96,2,FALSE),"")</f>
        <v/>
      </c>
      <c r="J4152" s="27"/>
      <c r="K4152" s="27"/>
      <c r="L4152" s="27"/>
      <c r="M4152" s="52"/>
      <c r="N4152" s="52"/>
      <c r="O4152" s="52"/>
      <c r="P4152" s="52"/>
      <c r="Q4152" s="52"/>
      <c r="R4152" s="52"/>
      <c r="S4152" s="52"/>
      <c r="T4152" s="52"/>
      <c r="U4152" s="52"/>
      <c r="V4152" s="52"/>
      <c r="W4152" s="52"/>
      <c r="X4152" s="52"/>
      <c r="Y4152" s="194"/>
      <c r="Z4152" s="776"/>
      <c r="AA4152" s="190"/>
      <c r="AB4152" s="747">
        <f t="shared" si="260"/>
        <v>0</v>
      </c>
      <c r="AC4152" s="748">
        <f t="shared" si="261"/>
        <v>0</v>
      </c>
      <c r="AD4152" s="187"/>
      <c r="AE4152" s="186"/>
      <c r="AF4152" s="190"/>
      <c r="AG4152" s="747">
        <f t="shared" si="262"/>
        <v>0</v>
      </c>
      <c r="AH4152" s="748">
        <f t="shared" si="263"/>
        <v>0</v>
      </c>
      <c r="AI4152" s="187"/>
      <c r="AJ4152" s="52"/>
      <c r="AK4152" s="156" t="str">
        <f>IFERROR(VLOOKUP($A4152,'Liste planification'!$B$2:$C$105,2,FALSE),"")</f>
        <v/>
      </c>
      <c r="AL4152" s="27"/>
      <c r="AM4152" s="27"/>
    </row>
    <row r="4153" spans="1:39">
      <c r="A4153" s="158"/>
      <c r="B4153" s="159" t="str">
        <f>A4153&amp;"-"&amp;TEXT(COUNTIF($A$5:A4153,A4153),"000")</f>
        <v>-000</v>
      </c>
      <c r="C4153" s="52"/>
      <c r="D4153" s="27"/>
      <c r="E4153" s="28"/>
      <c r="F4153" s="27"/>
      <c r="G4153" s="27"/>
      <c r="H4153" s="52"/>
      <c r="I4153" s="380" t="str">
        <f>IFERROR(VLOOKUP($F4153,'Liste planification'!$V$2:$W$96,2,FALSE),"")</f>
        <v/>
      </c>
      <c r="J4153" s="27"/>
      <c r="K4153" s="27"/>
      <c r="L4153" s="27"/>
      <c r="M4153" s="52"/>
      <c r="N4153" s="52"/>
      <c r="O4153" s="52"/>
      <c r="P4153" s="52"/>
      <c r="Q4153" s="52"/>
      <c r="R4153" s="52"/>
      <c r="S4153" s="52"/>
      <c r="T4153" s="52"/>
      <c r="U4153" s="52"/>
      <c r="V4153" s="52"/>
      <c r="W4153" s="52"/>
      <c r="X4153" s="52"/>
      <c r="Y4153" s="194"/>
      <c r="Z4153" s="776"/>
      <c r="AA4153" s="190"/>
      <c r="AB4153" s="747">
        <f t="shared" si="260"/>
        <v>0</v>
      </c>
      <c r="AC4153" s="748">
        <f t="shared" si="261"/>
        <v>0</v>
      </c>
      <c r="AD4153" s="187"/>
      <c r="AE4153" s="186"/>
      <c r="AF4153" s="190"/>
      <c r="AG4153" s="747">
        <f t="shared" si="262"/>
        <v>0</v>
      </c>
      <c r="AH4153" s="748">
        <f t="shared" si="263"/>
        <v>0</v>
      </c>
      <c r="AI4153" s="187"/>
      <c r="AJ4153" s="52"/>
      <c r="AK4153" s="156" t="str">
        <f>IFERROR(VLOOKUP($A4153,'Liste planification'!$B$2:$C$105,2,FALSE),"")</f>
        <v/>
      </c>
      <c r="AL4153" s="27"/>
      <c r="AM4153" s="27"/>
    </row>
    <row r="4154" spans="1:39">
      <c r="A4154" s="158"/>
      <c r="B4154" s="159" t="str">
        <f>A4154&amp;"-"&amp;TEXT(COUNTIF($A$5:A4154,A4154),"000")</f>
        <v>-000</v>
      </c>
      <c r="C4154" s="52"/>
      <c r="D4154" s="27"/>
      <c r="E4154" s="28"/>
      <c r="F4154" s="27"/>
      <c r="G4154" s="27"/>
      <c r="H4154" s="52"/>
      <c r="I4154" s="380" t="str">
        <f>IFERROR(VLOOKUP($F4154,'Liste planification'!$V$2:$W$96,2,FALSE),"")</f>
        <v/>
      </c>
      <c r="J4154" s="27"/>
      <c r="K4154" s="27"/>
      <c r="L4154" s="27"/>
      <c r="M4154" s="52"/>
      <c r="N4154" s="52"/>
      <c r="O4154" s="52"/>
      <c r="P4154" s="52"/>
      <c r="Q4154" s="52"/>
      <c r="R4154" s="52"/>
      <c r="S4154" s="52"/>
      <c r="T4154" s="52"/>
      <c r="U4154" s="52"/>
      <c r="V4154" s="52"/>
      <c r="W4154" s="52"/>
      <c r="X4154" s="52"/>
      <c r="Y4154" s="194"/>
      <c r="Z4154" s="776"/>
      <c r="AA4154" s="190"/>
      <c r="AB4154" s="747">
        <f t="shared" si="260"/>
        <v>0</v>
      </c>
      <c r="AC4154" s="748">
        <f t="shared" si="261"/>
        <v>0</v>
      </c>
      <c r="AD4154" s="187"/>
      <c r="AE4154" s="186"/>
      <c r="AF4154" s="190"/>
      <c r="AG4154" s="747">
        <f t="shared" si="262"/>
        <v>0</v>
      </c>
      <c r="AH4154" s="748">
        <f t="shared" si="263"/>
        <v>0</v>
      </c>
      <c r="AI4154" s="187"/>
      <c r="AJ4154" s="52"/>
      <c r="AK4154" s="156" t="str">
        <f>IFERROR(VLOOKUP($A4154,'Liste planification'!$B$2:$C$105,2,FALSE),"")</f>
        <v/>
      </c>
      <c r="AL4154" s="27"/>
      <c r="AM4154" s="27"/>
    </row>
    <row r="4155" spans="1:39">
      <c r="A4155" s="158"/>
      <c r="B4155" s="159" t="str">
        <f>A4155&amp;"-"&amp;TEXT(COUNTIF($A$5:A4155,A4155),"000")</f>
        <v>-000</v>
      </c>
      <c r="C4155" s="52"/>
      <c r="D4155" s="27"/>
      <c r="E4155" s="28"/>
      <c r="F4155" s="27"/>
      <c r="G4155" s="27"/>
      <c r="H4155" s="52"/>
      <c r="I4155" s="380" t="str">
        <f>IFERROR(VLOOKUP($F4155,'Liste planification'!$V$2:$W$96,2,FALSE),"")</f>
        <v/>
      </c>
      <c r="J4155" s="27"/>
      <c r="K4155" s="27"/>
      <c r="L4155" s="27"/>
      <c r="M4155" s="52"/>
      <c r="N4155" s="52"/>
      <c r="O4155" s="52"/>
      <c r="P4155" s="52"/>
      <c r="Q4155" s="52"/>
      <c r="R4155" s="52"/>
      <c r="S4155" s="52"/>
      <c r="T4155" s="52"/>
      <c r="U4155" s="52"/>
      <c r="V4155" s="52"/>
      <c r="W4155" s="52"/>
      <c r="X4155" s="52"/>
      <c r="Y4155" s="194"/>
      <c r="Z4155" s="776"/>
      <c r="AA4155" s="190"/>
      <c r="AB4155" s="747">
        <f t="shared" si="260"/>
        <v>0</v>
      </c>
      <c r="AC4155" s="748">
        <f t="shared" si="261"/>
        <v>0</v>
      </c>
      <c r="AD4155" s="187"/>
      <c r="AE4155" s="186"/>
      <c r="AF4155" s="190"/>
      <c r="AG4155" s="747">
        <f t="shared" si="262"/>
        <v>0</v>
      </c>
      <c r="AH4155" s="748">
        <f t="shared" si="263"/>
        <v>0</v>
      </c>
      <c r="AI4155" s="187"/>
      <c r="AJ4155" s="52"/>
      <c r="AK4155" s="156" t="str">
        <f>IFERROR(VLOOKUP($A4155,'Liste planification'!$B$2:$C$105,2,FALSE),"")</f>
        <v/>
      </c>
      <c r="AL4155" s="27"/>
      <c r="AM4155" s="27"/>
    </row>
    <row r="4156" spans="1:39">
      <c r="A4156" s="158"/>
      <c r="B4156" s="159" t="str">
        <f>A4156&amp;"-"&amp;TEXT(COUNTIF($A$5:A4156,A4156),"000")</f>
        <v>-000</v>
      </c>
      <c r="C4156" s="52"/>
      <c r="D4156" s="27"/>
      <c r="E4156" s="28"/>
      <c r="F4156" s="27"/>
      <c r="G4156" s="27"/>
      <c r="H4156" s="52"/>
      <c r="I4156" s="380" t="str">
        <f>IFERROR(VLOOKUP($F4156,'Liste planification'!$V$2:$W$96,2,FALSE),"")</f>
        <v/>
      </c>
      <c r="J4156" s="27"/>
      <c r="K4156" s="27"/>
      <c r="L4156" s="27"/>
      <c r="M4156" s="52"/>
      <c r="N4156" s="52"/>
      <c r="O4156" s="52"/>
      <c r="P4156" s="52"/>
      <c r="Q4156" s="52"/>
      <c r="R4156" s="52"/>
      <c r="S4156" s="52"/>
      <c r="T4156" s="52"/>
      <c r="U4156" s="52"/>
      <c r="V4156" s="52"/>
      <c r="W4156" s="52"/>
      <c r="X4156" s="52"/>
      <c r="Y4156" s="194"/>
      <c r="Z4156" s="776"/>
      <c r="AA4156" s="190"/>
      <c r="AB4156" s="747">
        <f t="shared" si="260"/>
        <v>0</v>
      </c>
      <c r="AC4156" s="748">
        <f t="shared" si="261"/>
        <v>0</v>
      </c>
      <c r="AD4156" s="187"/>
      <c r="AE4156" s="186"/>
      <c r="AF4156" s="190"/>
      <c r="AG4156" s="747">
        <f t="shared" si="262"/>
        <v>0</v>
      </c>
      <c r="AH4156" s="748">
        <f t="shared" si="263"/>
        <v>0</v>
      </c>
      <c r="AI4156" s="187"/>
      <c r="AJ4156" s="52"/>
      <c r="AK4156" s="156" t="str">
        <f>IFERROR(VLOOKUP($A4156,'Liste planification'!$B$2:$C$105,2,FALSE),"")</f>
        <v/>
      </c>
      <c r="AL4156" s="27"/>
      <c r="AM4156" s="27"/>
    </row>
    <row r="4157" spans="1:39">
      <c r="A4157" s="158"/>
      <c r="B4157" s="159" t="str">
        <f>A4157&amp;"-"&amp;TEXT(COUNTIF($A$5:A4157,A4157),"000")</f>
        <v>-000</v>
      </c>
      <c r="C4157" s="52"/>
      <c r="D4157" s="27"/>
      <c r="E4157" s="28"/>
      <c r="F4157" s="27"/>
      <c r="G4157" s="27"/>
      <c r="H4157" s="52"/>
      <c r="I4157" s="380" t="str">
        <f>IFERROR(VLOOKUP($F4157,'Liste planification'!$V$2:$W$96,2,FALSE),"")</f>
        <v/>
      </c>
      <c r="J4157" s="27"/>
      <c r="K4157" s="27"/>
      <c r="L4157" s="27"/>
      <c r="M4157" s="52"/>
      <c r="N4157" s="52"/>
      <c r="O4157" s="52"/>
      <c r="P4157" s="52"/>
      <c r="Q4157" s="52"/>
      <c r="R4157" s="52"/>
      <c r="S4157" s="52"/>
      <c r="T4157" s="52"/>
      <c r="U4157" s="52"/>
      <c r="V4157" s="52"/>
      <c r="W4157" s="52"/>
      <c r="X4157" s="52"/>
      <c r="Y4157" s="194"/>
      <c r="Z4157" s="776"/>
      <c r="AA4157" s="190"/>
      <c r="AB4157" s="747">
        <f t="shared" si="260"/>
        <v>0</v>
      </c>
      <c r="AC4157" s="748">
        <f t="shared" si="261"/>
        <v>0</v>
      </c>
      <c r="AD4157" s="187"/>
      <c r="AE4157" s="186"/>
      <c r="AF4157" s="190"/>
      <c r="AG4157" s="747">
        <f t="shared" si="262"/>
        <v>0</v>
      </c>
      <c r="AH4157" s="748">
        <f t="shared" si="263"/>
        <v>0</v>
      </c>
      <c r="AI4157" s="187"/>
      <c r="AJ4157" s="52"/>
      <c r="AK4157" s="156" t="str">
        <f>IFERROR(VLOOKUP($A4157,'Liste planification'!$B$2:$C$105,2,FALSE),"")</f>
        <v/>
      </c>
      <c r="AL4157" s="27"/>
      <c r="AM4157" s="27"/>
    </row>
    <row r="4158" spans="1:39">
      <c r="A4158" s="158"/>
      <c r="B4158" s="159" t="str">
        <f>A4158&amp;"-"&amp;TEXT(COUNTIF($A$5:A4158,A4158),"000")</f>
        <v>-000</v>
      </c>
      <c r="C4158" s="52"/>
      <c r="D4158" s="27"/>
      <c r="E4158" s="28"/>
      <c r="F4158" s="27"/>
      <c r="G4158" s="27"/>
      <c r="H4158" s="52"/>
      <c r="I4158" s="380" t="str">
        <f>IFERROR(VLOOKUP($F4158,'Liste planification'!$V$2:$W$96,2,FALSE),"")</f>
        <v/>
      </c>
      <c r="J4158" s="27"/>
      <c r="K4158" s="27"/>
      <c r="L4158" s="27"/>
      <c r="M4158" s="52"/>
      <c r="N4158" s="52"/>
      <c r="O4158" s="52"/>
      <c r="P4158" s="52"/>
      <c r="Q4158" s="52"/>
      <c r="R4158" s="52"/>
      <c r="S4158" s="52"/>
      <c r="T4158" s="52"/>
      <c r="U4158" s="52"/>
      <c r="V4158" s="52"/>
      <c r="W4158" s="52"/>
      <c r="X4158" s="52"/>
      <c r="Y4158" s="194"/>
      <c r="Z4158" s="776"/>
      <c r="AA4158" s="190"/>
      <c r="AB4158" s="747">
        <f t="shared" si="260"/>
        <v>0</v>
      </c>
      <c r="AC4158" s="748">
        <f t="shared" si="261"/>
        <v>0</v>
      </c>
      <c r="AD4158" s="187"/>
      <c r="AE4158" s="186"/>
      <c r="AF4158" s="190"/>
      <c r="AG4158" s="747">
        <f t="shared" si="262"/>
        <v>0</v>
      </c>
      <c r="AH4158" s="748">
        <f t="shared" si="263"/>
        <v>0</v>
      </c>
      <c r="AI4158" s="187"/>
      <c r="AJ4158" s="52"/>
      <c r="AK4158" s="156" t="str">
        <f>IFERROR(VLOOKUP($A4158,'Liste planification'!$B$2:$C$105,2,FALSE),"")</f>
        <v/>
      </c>
      <c r="AL4158" s="27"/>
      <c r="AM4158" s="27"/>
    </row>
    <row r="4159" spans="1:39">
      <c r="A4159" s="158"/>
      <c r="B4159" s="159" t="str">
        <f>A4159&amp;"-"&amp;TEXT(COUNTIF($A$5:A4159,A4159),"000")</f>
        <v>-000</v>
      </c>
      <c r="C4159" s="52"/>
      <c r="D4159" s="27"/>
      <c r="E4159" s="28"/>
      <c r="F4159" s="27"/>
      <c r="G4159" s="27"/>
      <c r="H4159" s="52"/>
      <c r="I4159" s="380" t="str">
        <f>IFERROR(VLOOKUP($F4159,'Liste planification'!$V$2:$W$96,2,FALSE),"")</f>
        <v/>
      </c>
      <c r="J4159" s="27"/>
      <c r="K4159" s="27"/>
      <c r="L4159" s="27"/>
      <c r="M4159" s="52"/>
      <c r="N4159" s="52"/>
      <c r="O4159" s="52"/>
      <c r="P4159" s="52"/>
      <c r="Q4159" s="52"/>
      <c r="R4159" s="52"/>
      <c r="S4159" s="52"/>
      <c r="T4159" s="52"/>
      <c r="U4159" s="52"/>
      <c r="V4159" s="52"/>
      <c r="W4159" s="52"/>
      <c r="X4159" s="52"/>
      <c r="Y4159" s="194"/>
      <c r="Z4159" s="776"/>
      <c r="AA4159" s="190"/>
      <c r="AB4159" s="747">
        <f t="shared" si="260"/>
        <v>0</v>
      </c>
      <c r="AC4159" s="748">
        <f t="shared" si="261"/>
        <v>0</v>
      </c>
      <c r="AD4159" s="187"/>
      <c r="AE4159" s="186"/>
      <c r="AF4159" s="190"/>
      <c r="AG4159" s="747">
        <f t="shared" si="262"/>
        <v>0</v>
      </c>
      <c r="AH4159" s="748">
        <f t="shared" si="263"/>
        <v>0</v>
      </c>
      <c r="AI4159" s="187"/>
      <c r="AJ4159" s="52"/>
      <c r="AK4159" s="156" t="str">
        <f>IFERROR(VLOOKUP($A4159,'Liste planification'!$B$2:$C$105,2,FALSE),"")</f>
        <v/>
      </c>
      <c r="AL4159" s="27"/>
      <c r="AM4159" s="27"/>
    </row>
    <row r="4160" spans="1:39">
      <c r="A4160" s="158"/>
      <c r="B4160" s="159" t="str">
        <f>A4160&amp;"-"&amp;TEXT(COUNTIF($A$5:A4160,A4160),"000")</f>
        <v>-000</v>
      </c>
      <c r="C4160" s="52"/>
      <c r="D4160" s="27"/>
      <c r="E4160" s="28"/>
      <c r="F4160" s="27"/>
      <c r="G4160" s="27"/>
      <c r="H4160" s="52"/>
      <c r="I4160" s="380" t="str">
        <f>IFERROR(VLOOKUP($F4160,'Liste planification'!$V$2:$W$96,2,FALSE),"")</f>
        <v/>
      </c>
      <c r="J4160" s="27"/>
      <c r="K4160" s="27"/>
      <c r="L4160" s="27"/>
      <c r="M4160" s="52"/>
      <c r="N4160" s="52"/>
      <c r="O4160" s="52"/>
      <c r="P4160" s="52"/>
      <c r="Q4160" s="52"/>
      <c r="R4160" s="52"/>
      <c r="S4160" s="52"/>
      <c r="T4160" s="52"/>
      <c r="U4160" s="52"/>
      <c r="V4160" s="52"/>
      <c r="W4160" s="52"/>
      <c r="X4160" s="52"/>
      <c r="Y4160" s="194"/>
      <c r="Z4160" s="776"/>
      <c r="AA4160" s="190"/>
      <c r="AB4160" s="747">
        <f t="shared" si="260"/>
        <v>0</v>
      </c>
      <c r="AC4160" s="748">
        <f t="shared" si="261"/>
        <v>0</v>
      </c>
      <c r="AD4160" s="187"/>
      <c r="AE4160" s="186"/>
      <c r="AF4160" s="190"/>
      <c r="AG4160" s="747">
        <f t="shared" si="262"/>
        <v>0</v>
      </c>
      <c r="AH4160" s="748">
        <f t="shared" si="263"/>
        <v>0</v>
      </c>
      <c r="AI4160" s="187"/>
      <c r="AJ4160" s="52"/>
      <c r="AK4160" s="156" t="str">
        <f>IFERROR(VLOOKUP($A4160,'Liste planification'!$B$2:$C$105,2,FALSE),"")</f>
        <v/>
      </c>
      <c r="AL4160" s="27"/>
      <c r="AM4160" s="27"/>
    </row>
    <row r="4161" spans="1:39">
      <c r="A4161" s="158"/>
      <c r="B4161" s="159" t="str">
        <f>A4161&amp;"-"&amp;TEXT(COUNTIF($A$5:A4161,A4161),"000")</f>
        <v>-000</v>
      </c>
      <c r="C4161" s="52"/>
      <c r="D4161" s="27"/>
      <c r="E4161" s="28"/>
      <c r="F4161" s="27"/>
      <c r="G4161" s="27"/>
      <c r="H4161" s="52"/>
      <c r="I4161" s="380" t="str">
        <f>IFERROR(VLOOKUP($F4161,'Liste planification'!$V$2:$W$96,2,FALSE),"")</f>
        <v/>
      </c>
      <c r="J4161" s="27"/>
      <c r="K4161" s="27"/>
      <c r="L4161" s="27"/>
      <c r="M4161" s="52"/>
      <c r="N4161" s="52"/>
      <c r="O4161" s="52"/>
      <c r="P4161" s="52"/>
      <c r="Q4161" s="52"/>
      <c r="R4161" s="52"/>
      <c r="S4161" s="52"/>
      <c r="T4161" s="52"/>
      <c r="U4161" s="52"/>
      <c r="V4161" s="52"/>
      <c r="W4161" s="52"/>
      <c r="X4161" s="52"/>
      <c r="Y4161" s="194"/>
      <c r="Z4161" s="776"/>
      <c r="AA4161" s="190"/>
      <c r="AB4161" s="747">
        <f t="shared" si="260"/>
        <v>0</v>
      </c>
      <c r="AC4161" s="748">
        <f t="shared" si="261"/>
        <v>0</v>
      </c>
      <c r="AD4161" s="187"/>
      <c r="AE4161" s="186"/>
      <c r="AF4161" s="190"/>
      <c r="AG4161" s="747">
        <f t="shared" si="262"/>
        <v>0</v>
      </c>
      <c r="AH4161" s="748">
        <f t="shared" si="263"/>
        <v>0</v>
      </c>
      <c r="AI4161" s="187"/>
      <c r="AJ4161" s="52"/>
      <c r="AK4161" s="156" t="str">
        <f>IFERROR(VLOOKUP($A4161,'Liste planification'!$B$2:$C$105,2,FALSE),"")</f>
        <v/>
      </c>
      <c r="AL4161" s="27"/>
      <c r="AM4161" s="27"/>
    </row>
    <row r="4162" spans="1:39">
      <c r="A4162" s="158"/>
      <c r="B4162" s="159" t="str">
        <f>A4162&amp;"-"&amp;TEXT(COUNTIF($A$5:A4162,A4162),"000")</f>
        <v>-000</v>
      </c>
      <c r="C4162" s="52"/>
      <c r="D4162" s="27"/>
      <c r="E4162" s="28"/>
      <c r="F4162" s="27"/>
      <c r="G4162" s="27"/>
      <c r="H4162" s="52"/>
      <c r="I4162" s="380" t="str">
        <f>IFERROR(VLOOKUP($F4162,'Liste planification'!$V$2:$W$96,2,FALSE),"")</f>
        <v/>
      </c>
      <c r="J4162" s="27"/>
      <c r="K4162" s="27"/>
      <c r="L4162" s="27"/>
      <c r="M4162" s="52"/>
      <c r="N4162" s="52"/>
      <c r="O4162" s="52"/>
      <c r="P4162" s="52"/>
      <c r="Q4162" s="52"/>
      <c r="R4162" s="52"/>
      <c r="S4162" s="52"/>
      <c r="T4162" s="52"/>
      <c r="U4162" s="52"/>
      <c r="V4162" s="52"/>
      <c r="W4162" s="52"/>
      <c r="X4162" s="52"/>
      <c r="Y4162" s="194"/>
      <c r="Z4162" s="776"/>
      <c r="AA4162" s="190"/>
      <c r="AB4162" s="747">
        <f t="shared" si="260"/>
        <v>0</v>
      </c>
      <c r="AC4162" s="748">
        <f t="shared" si="261"/>
        <v>0</v>
      </c>
      <c r="AD4162" s="187"/>
      <c r="AE4162" s="186"/>
      <c r="AF4162" s="190"/>
      <c r="AG4162" s="747">
        <f t="shared" si="262"/>
        <v>0</v>
      </c>
      <c r="AH4162" s="748">
        <f t="shared" si="263"/>
        <v>0</v>
      </c>
      <c r="AI4162" s="187"/>
      <c r="AJ4162" s="52"/>
      <c r="AK4162" s="156" t="str">
        <f>IFERROR(VLOOKUP($A4162,'Liste planification'!$B$2:$C$105,2,FALSE),"")</f>
        <v/>
      </c>
      <c r="AL4162" s="27"/>
      <c r="AM4162" s="27"/>
    </row>
    <row r="4163" spans="1:39">
      <c r="A4163" s="158"/>
      <c r="B4163" s="159" t="str">
        <f>A4163&amp;"-"&amp;TEXT(COUNTIF($A$5:A4163,A4163),"000")</f>
        <v>-000</v>
      </c>
      <c r="C4163" s="52"/>
      <c r="D4163" s="27"/>
      <c r="E4163" s="28"/>
      <c r="F4163" s="27"/>
      <c r="G4163" s="27"/>
      <c r="H4163" s="52"/>
      <c r="I4163" s="380" t="str">
        <f>IFERROR(VLOOKUP($F4163,'Liste planification'!$V$2:$W$96,2,FALSE),"")</f>
        <v/>
      </c>
      <c r="J4163" s="27"/>
      <c r="K4163" s="27"/>
      <c r="L4163" s="27"/>
      <c r="M4163" s="52"/>
      <c r="N4163" s="52"/>
      <c r="O4163" s="52"/>
      <c r="P4163" s="52"/>
      <c r="Q4163" s="52"/>
      <c r="R4163" s="52"/>
      <c r="S4163" s="52"/>
      <c r="T4163" s="52"/>
      <c r="U4163" s="52"/>
      <c r="V4163" s="52"/>
      <c r="W4163" s="52"/>
      <c r="X4163" s="52"/>
      <c r="Y4163" s="194"/>
      <c r="Z4163" s="776"/>
      <c r="AA4163" s="190"/>
      <c r="AB4163" s="747">
        <f t="shared" si="260"/>
        <v>0</v>
      </c>
      <c r="AC4163" s="748">
        <f t="shared" si="261"/>
        <v>0</v>
      </c>
      <c r="AD4163" s="187"/>
      <c r="AE4163" s="186"/>
      <c r="AF4163" s="190"/>
      <c r="AG4163" s="747">
        <f t="shared" si="262"/>
        <v>0</v>
      </c>
      <c r="AH4163" s="748">
        <f t="shared" si="263"/>
        <v>0</v>
      </c>
      <c r="AI4163" s="187"/>
      <c r="AJ4163" s="52"/>
      <c r="AK4163" s="156" t="str">
        <f>IFERROR(VLOOKUP($A4163,'Liste planification'!$B$2:$C$105,2,FALSE),"")</f>
        <v/>
      </c>
      <c r="AL4163" s="27"/>
      <c r="AM4163" s="27"/>
    </row>
    <row r="4164" spans="1:39">
      <c r="A4164" s="158"/>
      <c r="B4164" s="159" t="str">
        <f>A4164&amp;"-"&amp;TEXT(COUNTIF($A$5:A4164,A4164),"000")</f>
        <v>-000</v>
      </c>
      <c r="C4164" s="52"/>
      <c r="D4164" s="27"/>
      <c r="E4164" s="28"/>
      <c r="F4164" s="27"/>
      <c r="G4164" s="27"/>
      <c r="H4164" s="52"/>
      <c r="I4164" s="380" t="str">
        <f>IFERROR(VLOOKUP($F4164,'Liste planification'!$V$2:$W$96,2,FALSE),"")</f>
        <v/>
      </c>
      <c r="J4164" s="27"/>
      <c r="K4164" s="27"/>
      <c r="L4164" s="27"/>
      <c r="M4164" s="52"/>
      <c r="N4164" s="52"/>
      <c r="O4164" s="52"/>
      <c r="P4164" s="52"/>
      <c r="Q4164" s="52"/>
      <c r="R4164" s="52"/>
      <c r="S4164" s="52"/>
      <c r="T4164" s="52"/>
      <c r="U4164" s="52"/>
      <c r="V4164" s="52"/>
      <c r="W4164" s="52"/>
      <c r="X4164" s="52"/>
      <c r="Y4164" s="194"/>
      <c r="Z4164" s="776"/>
      <c r="AA4164" s="190"/>
      <c r="AB4164" s="747">
        <f t="shared" si="260"/>
        <v>0</v>
      </c>
      <c r="AC4164" s="748">
        <f t="shared" si="261"/>
        <v>0</v>
      </c>
      <c r="AD4164" s="187"/>
      <c r="AE4164" s="186"/>
      <c r="AF4164" s="190"/>
      <c r="AG4164" s="747">
        <f t="shared" si="262"/>
        <v>0</v>
      </c>
      <c r="AH4164" s="748">
        <f t="shared" si="263"/>
        <v>0</v>
      </c>
      <c r="AI4164" s="187"/>
      <c r="AJ4164" s="52"/>
      <c r="AK4164" s="156" t="str">
        <f>IFERROR(VLOOKUP($A4164,'Liste planification'!$B$2:$C$105,2,FALSE),"")</f>
        <v/>
      </c>
      <c r="AL4164" s="27"/>
      <c r="AM4164" s="27"/>
    </row>
    <row r="4165" spans="1:39">
      <c r="A4165" s="158"/>
      <c r="B4165" s="159" t="str">
        <f>A4165&amp;"-"&amp;TEXT(COUNTIF($A$5:A4165,A4165),"000")</f>
        <v>-000</v>
      </c>
      <c r="C4165" s="52"/>
      <c r="D4165" s="27"/>
      <c r="E4165" s="28"/>
      <c r="F4165" s="27"/>
      <c r="G4165" s="27"/>
      <c r="H4165" s="52"/>
      <c r="I4165" s="380" t="str">
        <f>IFERROR(VLOOKUP($F4165,'Liste planification'!$V$2:$W$96,2,FALSE),"")</f>
        <v/>
      </c>
      <c r="J4165" s="27"/>
      <c r="K4165" s="27"/>
      <c r="L4165" s="27"/>
      <c r="M4165" s="52"/>
      <c r="N4165" s="52"/>
      <c r="O4165" s="52"/>
      <c r="P4165" s="52"/>
      <c r="Q4165" s="52"/>
      <c r="R4165" s="52"/>
      <c r="S4165" s="52"/>
      <c r="T4165" s="52"/>
      <c r="U4165" s="52"/>
      <c r="V4165" s="52"/>
      <c r="W4165" s="52"/>
      <c r="X4165" s="52"/>
      <c r="Y4165" s="194"/>
      <c r="Z4165" s="776"/>
      <c r="AA4165" s="190"/>
      <c r="AB4165" s="747">
        <f t="shared" si="260"/>
        <v>0</v>
      </c>
      <c r="AC4165" s="748">
        <f t="shared" si="261"/>
        <v>0</v>
      </c>
      <c r="AD4165" s="187"/>
      <c r="AE4165" s="186"/>
      <c r="AF4165" s="190"/>
      <c r="AG4165" s="747">
        <f t="shared" si="262"/>
        <v>0</v>
      </c>
      <c r="AH4165" s="748">
        <f t="shared" si="263"/>
        <v>0</v>
      </c>
      <c r="AI4165" s="187"/>
      <c r="AJ4165" s="52"/>
      <c r="AK4165" s="156" t="str">
        <f>IFERROR(VLOOKUP($A4165,'Liste planification'!$B$2:$C$105,2,FALSE),"")</f>
        <v/>
      </c>
      <c r="AL4165" s="27"/>
      <c r="AM4165" s="27"/>
    </row>
    <row r="4166" spans="1:39">
      <c r="A4166" s="158"/>
      <c r="B4166" s="159" t="str">
        <f>A4166&amp;"-"&amp;TEXT(COUNTIF($A$5:A4166,A4166),"000")</f>
        <v>-000</v>
      </c>
      <c r="C4166" s="52"/>
      <c r="D4166" s="27"/>
      <c r="E4166" s="28"/>
      <c r="F4166" s="27"/>
      <c r="G4166" s="27"/>
      <c r="H4166" s="52"/>
      <c r="I4166" s="380" t="str">
        <f>IFERROR(VLOOKUP($F4166,'Liste planification'!$V$2:$W$96,2,FALSE),"")</f>
        <v/>
      </c>
      <c r="J4166" s="27"/>
      <c r="K4166" s="27"/>
      <c r="L4166" s="27"/>
      <c r="M4166" s="52"/>
      <c r="N4166" s="52"/>
      <c r="O4166" s="52"/>
      <c r="P4166" s="52"/>
      <c r="Q4166" s="52"/>
      <c r="R4166" s="52"/>
      <c r="S4166" s="52"/>
      <c r="T4166" s="52"/>
      <c r="U4166" s="52"/>
      <c r="V4166" s="52"/>
      <c r="W4166" s="52"/>
      <c r="X4166" s="52"/>
      <c r="Y4166" s="194"/>
      <c r="Z4166" s="776"/>
      <c r="AA4166" s="190"/>
      <c r="AB4166" s="747">
        <f t="shared" si="260"/>
        <v>0</v>
      </c>
      <c r="AC4166" s="748">
        <f t="shared" si="261"/>
        <v>0</v>
      </c>
      <c r="AD4166" s="187"/>
      <c r="AE4166" s="186"/>
      <c r="AF4166" s="190"/>
      <c r="AG4166" s="747">
        <f t="shared" si="262"/>
        <v>0</v>
      </c>
      <c r="AH4166" s="748">
        <f t="shared" si="263"/>
        <v>0</v>
      </c>
      <c r="AI4166" s="187"/>
      <c r="AJ4166" s="52"/>
      <c r="AK4166" s="156" t="str">
        <f>IFERROR(VLOOKUP($A4166,'Liste planification'!$B$2:$C$105,2,FALSE),"")</f>
        <v/>
      </c>
      <c r="AL4166" s="27"/>
      <c r="AM4166" s="27"/>
    </row>
    <row r="4167" spans="1:39">
      <c r="A4167" s="158"/>
      <c r="B4167" s="159" t="str">
        <f>A4167&amp;"-"&amp;TEXT(COUNTIF($A$5:A4167,A4167),"000")</f>
        <v>-000</v>
      </c>
      <c r="C4167" s="52"/>
      <c r="D4167" s="27"/>
      <c r="E4167" s="28"/>
      <c r="F4167" s="27"/>
      <c r="G4167" s="27"/>
      <c r="H4167" s="52"/>
      <c r="I4167" s="380" t="str">
        <f>IFERROR(VLOOKUP($F4167,'Liste planification'!$V$2:$W$96,2,FALSE),"")</f>
        <v/>
      </c>
      <c r="J4167" s="27"/>
      <c r="K4167" s="27"/>
      <c r="L4167" s="27"/>
      <c r="M4167" s="52"/>
      <c r="N4167" s="52"/>
      <c r="O4167" s="52"/>
      <c r="P4167" s="52"/>
      <c r="Q4167" s="52"/>
      <c r="R4167" s="52"/>
      <c r="S4167" s="52"/>
      <c r="T4167" s="52"/>
      <c r="U4167" s="52"/>
      <c r="V4167" s="52"/>
      <c r="W4167" s="52"/>
      <c r="X4167" s="52"/>
      <c r="Y4167" s="194"/>
      <c r="Z4167" s="776"/>
      <c r="AA4167" s="190"/>
      <c r="AB4167" s="747">
        <f t="shared" si="260"/>
        <v>0</v>
      </c>
      <c r="AC4167" s="748">
        <f t="shared" si="261"/>
        <v>0</v>
      </c>
      <c r="AD4167" s="187"/>
      <c r="AE4167" s="186"/>
      <c r="AF4167" s="190"/>
      <c r="AG4167" s="747">
        <f t="shared" si="262"/>
        <v>0</v>
      </c>
      <c r="AH4167" s="748">
        <f t="shared" si="263"/>
        <v>0</v>
      </c>
      <c r="AI4167" s="187"/>
      <c r="AJ4167" s="52"/>
      <c r="AK4167" s="156" t="str">
        <f>IFERROR(VLOOKUP($A4167,'Liste planification'!$B$2:$C$105,2,FALSE),"")</f>
        <v/>
      </c>
      <c r="AL4167" s="27"/>
      <c r="AM4167" s="27"/>
    </row>
    <row r="4168" spans="1:39">
      <c r="A4168" s="158"/>
      <c r="B4168" s="159" t="str">
        <f>A4168&amp;"-"&amp;TEXT(COUNTIF($A$5:A4168,A4168),"000")</f>
        <v>-000</v>
      </c>
      <c r="C4168" s="52"/>
      <c r="D4168" s="27"/>
      <c r="E4168" s="28"/>
      <c r="F4168" s="27"/>
      <c r="G4168" s="27"/>
      <c r="H4168" s="52"/>
      <c r="I4168" s="380" t="str">
        <f>IFERROR(VLOOKUP($F4168,'Liste planification'!$V$2:$W$96,2,FALSE),"")</f>
        <v/>
      </c>
      <c r="J4168" s="27"/>
      <c r="K4168" s="27"/>
      <c r="L4168" s="27"/>
      <c r="M4168" s="52"/>
      <c r="N4168" s="52"/>
      <c r="O4168" s="52"/>
      <c r="P4168" s="52"/>
      <c r="Q4168" s="52"/>
      <c r="R4168" s="52"/>
      <c r="S4168" s="52"/>
      <c r="T4168" s="52"/>
      <c r="U4168" s="52"/>
      <c r="V4168" s="52"/>
      <c r="W4168" s="52"/>
      <c r="X4168" s="52"/>
      <c r="Y4168" s="194"/>
      <c r="Z4168" s="776"/>
      <c r="AA4168" s="190"/>
      <c r="AB4168" s="747">
        <f t="shared" si="260"/>
        <v>0</v>
      </c>
      <c r="AC4168" s="748">
        <f t="shared" si="261"/>
        <v>0</v>
      </c>
      <c r="AD4168" s="187"/>
      <c r="AE4168" s="186"/>
      <c r="AF4168" s="190"/>
      <c r="AG4168" s="747">
        <f t="shared" si="262"/>
        <v>0</v>
      </c>
      <c r="AH4168" s="748">
        <f t="shared" si="263"/>
        <v>0</v>
      </c>
      <c r="AI4168" s="187"/>
      <c r="AJ4168" s="52"/>
      <c r="AK4168" s="156" t="str">
        <f>IFERROR(VLOOKUP($A4168,'Liste planification'!$B$2:$C$105,2,FALSE),"")</f>
        <v/>
      </c>
      <c r="AL4168" s="27"/>
      <c r="AM4168" s="27"/>
    </row>
    <row r="4169" spans="1:39">
      <c r="A4169" s="158"/>
      <c r="B4169" s="159" t="str">
        <f>A4169&amp;"-"&amp;TEXT(COUNTIF($A$5:A4169,A4169),"000")</f>
        <v>-000</v>
      </c>
      <c r="C4169" s="52"/>
      <c r="D4169" s="27"/>
      <c r="E4169" s="28"/>
      <c r="F4169" s="27"/>
      <c r="G4169" s="27"/>
      <c r="H4169" s="52"/>
      <c r="I4169" s="380" t="str">
        <f>IFERROR(VLOOKUP($F4169,'Liste planification'!$V$2:$W$96,2,FALSE),"")</f>
        <v/>
      </c>
      <c r="J4169" s="27"/>
      <c r="K4169" s="27"/>
      <c r="L4169" s="27"/>
      <c r="M4169" s="52"/>
      <c r="N4169" s="52"/>
      <c r="O4169" s="52"/>
      <c r="P4169" s="52"/>
      <c r="Q4169" s="52"/>
      <c r="R4169" s="52"/>
      <c r="S4169" s="52"/>
      <c r="T4169" s="52"/>
      <c r="U4169" s="52"/>
      <c r="V4169" s="52"/>
      <c r="W4169" s="52"/>
      <c r="X4169" s="52"/>
      <c r="Y4169" s="194"/>
      <c r="Z4169" s="776"/>
      <c r="AA4169" s="190"/>
      <c r="AB4169" s="747">
        <f t="shared" si="260"/>
        <v>0</v>
      </c>
      <c r="AC4169" s="748">
        <f t="shared" si="261"/>
        <v>0</v>
      </c>
      <c r="AD4169" s="187"/>
      <c r="AE4169" s="186"/>
      <c r="AF4169" s="190"/>
      <c r="AG4169" s="747">
        <f t="shared" si="262"/>
        <v>0</v>
      </c>
      <c r="AH4169" s="748">
        <f t="shared" si="263"/>
        <v>0</v>
      </c>
      <c r="AI4169" s="187"/>
      <c r="AJ4169" s="52"/>
      <c r="AK4169" s="156" t="str">
        <f>IFERROR(VLOOKUP($A4169,'Liste planification'!$B$2:$C$105,2,FALSE),"")</f>
        <v/>
      </c>
      <c r="AL4169" s="27"/>
      <c r="AM4169" s="27"/>
    </row>
    <row r="4170" spans="1:39">
      <c r="A4170" s="158"/>
      <c r="B4170" s="159" t="str">
        <f>A4170&amp;"-"&amp;TEXT(COUNTIF($A$5:A4170,A4170),"000")</f>
        <v>-000</v>
      </c>
      <c r="C4170" s="52"/>
      <c r="D4170" s="27"/>
      <c r="E4170" s="28"/>
      <c r="F4170" s="27"/>
      <c r="G4170" s="27"/>
      <c r="H4170" s="52"/>
      <c r="I4170" s="380" t="str">
        <f>IFERROR(VLOOKUP($F4170,'Liste planification'!$V$2:$W$96,2,FALSE),"")</f>
        <v/>
      </c>
      <c r="J4170" s="27"/>
      <c r="K4170" s="27"/>
      <c r="L4170" s="27"/>
      <c r="M4170" s="52"/>
      <c r="N4170" s="52"/>
      <c r="O4170" s="52"/>
      <c r="P4170" s="52"/>
      <c r="Q4170" s="52"/>
      <c r="R4170" s="52"/>
      <c r="S4170" s="52"/>
      <c r="T4170" s="52"/>
      <c r="U4170" s="52"/>
      <c r="V4170" s="52"/>
      <c r="W4170" s="52"/>
      <c r="X4170" s="52"/>
      <c r="Y4170" s="194"/>
      <c r="Z4170" s="776"/>
      <c r="AA4170" s="190"/>
      <c r="AB4170" s="747">
        <f t="shared" si="260"/>
        <v>0</v>
      </c>
      <c r="AC4170" s="748">
        <f t="shared" si="261"/>
        <v>0</v>
      </c>
      <c r="AD4170" s="187"/>
      <c r="AE4170" s="186"/>
      <c r="AF4170" s="190"/>
      <c r="AG4170" s="747">
        <f t="shared" si="262"/>
        <v>0</v>
      </c>
      <c r="AH4170" s="748">
        <f t="shared" si="263"/>
        <v>0</v>
      </c>
      <c r="AI4170" s="187"/>
      <c r="AJ4170" s="52"/>
      <c r="AK4170" s="156" t="str">
        <f>IFERROR(VLOOKUP($A4170,'Liste planification'!$B$2:$C$105,2,FALSE),"")</f>
        <v/>
      </c>
      <c r="AL4170" s="27"/>
      <c r="AM4170" s="27"/>
    </row>
    <row r="4171" spans="1:39">
      <c r="A4171" s="158"/>
      <c r="B4171" s="159" t="str">
        <f>A4171&amp;"-"&amp;TEXT(COUNTIF($A$5:A4171,A4171),"000")</f>
        <v>-000</v>
      </c>
      <c r="C4171" s="52"/>
      <c r="D4171" s="27"/>
      <c r="E4171" s="28"/>
      <c r="F4171" s="27"/>
      <c r="G4171" s="27"/>
      <c r="H4171" s="52"/>
      <c r="I4171" s="380" t="str">
        <f>IFERROR(VLOOKUP($F4171,'Liste planification'!$V$2:$W$96,2,FALSE),"")</f>
        <v/>
      </c>
      <c r="J4171" s="27"/>
      <c r="K4171" s="27"/>
      <c r="L4171" s="27"/>
      <c r="M4171" s="52"/>
      <c r="N4171" s="52"/>
      <c r="O4171" s="52"/>
      <c r="P4171" s="52"/>
      <c r="Q4171" s="52"/>
      <c r="R4171" s="52"/>
      <c r="S4171" s="52"/>
      <c r="T4171" s="52"/>
      <c r="U4171" s="52"/>
      <c r="V4171" s="52"/>
      <c r="W4171" s="52"/>
      <c r="X4171" s="52"/>
      <c r="Y4171" s="194"/>
      <c r="Z4171" s="776"/>
      <c r="AA4171" s="190"/>
      <c r="AB4171" s="747">
        <f t="shared" si="260"/>
        <v>0</v>
      </c>
      <c r="AC4171" s="748">
        <f t="shared" si="261"/>
        <v>0</v>
      </c>
      <c r="AD4171" s="187"/>
      <c r="AE4171" s="186"/>
      <c r="AF4171" s="190"/>
      <c r="AG4171" s="747">
        <f t="shared" si="262"/>
        <v>0</v>
      </c>
      <c r="AH4171" s="748">
        <f t="shared" si="263"/>
        <v>0</v>
      </c>
      <c r="AI4171" s="187"/>
      <c r="AJ4171" s="52"/>
      <c r="AK4171" s="156" t="str">
        <f>IFERROR(VLOOKUP($A4171,'Liste planification'!$B$2:$C$105,2,FALSE),"")</f>
        <v/>
      </c>
      <c r="AL4171" s="27"/>
      <c r="AM4171" s="27"/>
    </row>
    <row r="4172" spans="1:39">
      <c r="A4172" s="158"/>
      <c r="B4172" s="159" t="str">
        <f>A4172&amp;"-"&amp;TEXT(COUNTIF($A$5:A4172,A4172),"000")</f>
        <v>-000</v>
      </c>
      <c r="C4172" s="52"/>
      <c r="D4172" s="27"/>
      <c r="E4172" s="28"/>
      <c r="F4172" s="27"/>
      <c r="G4172" s="27"/>
      <c r="H4172" s="52"/>
      <c r="I4172" s="380" t="str">
        <f>IFERROR(VLOOKUP($F4172,'Liste planification'!$V$2:$W$96,2,FALSE),"")</f>
        <v/>
      </c>
      <c r="J4172" s="27"/>
      <c r="K4172" s="27"/>
      <c r="L4172" s="27"/>
      <c r="M4172" s="52"/>
      <c r="N4172" s="52"/>
      <c r="O4172" s="52"/>
      <c r="P4172" s="52"/>
      <c r="Q4172" s="52"/>
      <c r="R4172" s="52"/>
      <c r="S4172" s="52"/>
      <c r="T4172" s="52"/>
      <c r="U4172" s="52"/>
      <c r="V4172" s="52"/>
      <c r="W4172" s="52"/>
      <c r="X4172" s="52"/>
      <c r="Y4172" s="194"/>
      <c r="Z4172" s="776"/>
      <c r="AA4172" s="190"/>
      <c r="AB4172" s="747">
        <f t="shared" si="260"/>
        <v>0</v>
      </c>
      <c r="AC4172" s="748">
        <f t="shared" si="261"/>
        <v>0</v>
      </c>
      <c r="AD4172" s="187"/>
      <c r="AE4172" s="186"/>
      <c r="AF4172" s="190"/>
      <c r="AG4172" s="747">
        <f t="shared" si="262"/>
        <v>0</v>
      </c>
      <c r="AH4172" s="748">
        <f t="shared" si="263"/>
        <v>0</v>
      </c>
      <c r="AI4172" s="187"/>
      <c r="AJ4172" s="52"/>
      <c r="AK4172" s="156" t="str">
        <f>IFERROR(VLOOKUP($A4172,'Liste planification'!$B$2:$C$105,2,FALSE),"")</f>
        <v/>
      </c>
      <c r="AL4172" s="27"/>
      <c r="AM4172" s="27"/>
    </row>
    <row r="4173" spans="1:39">
      <c r="A4173" s="158"/>
      <c r="B4173" s="159" t="str">
        <f>A4173&amp;"-"&amp;TEXT(COUNTIF($A$5:A4173,A4173),"000")</f>
        <v>-000</v>
      </c>
      <c r="C4173" s="52"/>
      <c r="D4173" s="27"/>
      <c r="E4173" s="28"/>
      <c r="F4173" s="27"/>
      <c r="G4173" s="27"/>
      <c r="H4173" s="52"/>
      <c r="I4173" s="380" t="str">
        <f>IFERROR(VLOOKUP($F4173,'Liste planification'!$V$2:$W$96,2,FALSE),"")</f>
        <v/>
      </c>
      <c r="J4173" s="27"/>
      <c r="K4173" s="27"/>
      <c r="L4173" s="27"/>
      <c r="M4173" s="52"/>
      <c r="N4173" s="52"/>
      <c r="O4173" s="52"/>
      <c r="P4173" s="52"/>
      <c r="Q4173" s="52"/>
      <c r="R4173" s="52"/>
      <c r="S4173" s="52"/>
      <c r="T4173" s="52"/>
      <c r="U4173" s="52"/>
      <c r="V4173" s="52"/>
      <c r="W4173" s="52"/>
      <c r="X4173" s="52"/>
      <c r="Y4173" s="194"/>
      <c r="Z4173" s="776"/>
      <c r="AA4173" s="190"/>
      <c r="AB4173" s="747">
        <f t="shared" si="260"/>
        <v>0</v>
      </c>
      <c r="AC4173" s="748">
        <f t="shared" si="261"/>
        <v>0</v>
      </c>
      <c r="AD4173" s="187"/>
      <c r="AE4173" s="186"/>
      <c r="AF4173" s="190"/>
      <c r="AG4173" s="747">
        <f t="shared" si="262"/>
        <v>0</v>
      </c>
      <c r="AH4173" s="748">
        <f t="shared" si="263"/>
        <v>0</v>
      </c>
      <c r="AI4173" s="187"/>
      <c r="AJ4173" s="52"/>
      <c r="AK4173" s="156" t="str">
        <f>IFERROR(VLOOKUP($A4173,'Liste planification'!$B$2:$C$105,2,FALSE),"")</f>
        <v/>
      </c>
      <c r="AL4173" s="27"/>
      <c r="AM4173" s="27"/>
    </row>
    <row r="4174" spans="1:39">
      <c r="A4174" s="158"/>
      <c r="B4174" s="159" t="str">
        <f>A4174&amp;"-"&amp;TEXT(COUNTIF($A$5:A4174,A4174),"000")</f>
        <v>-000</v>
      </c>
      <c r="C4174" s="52"/>
      <c r="D4174" s="27"/>
      <c r="E4174" s="28"/>
      <c r="F4174" s="27"/>
      <c r="G4174" s="27"/>
      <c r="H4174" s="52"/>
      <c r="I4174" s="380" t="str">
        <f>IFERROR(VLOOKUP($F4174,'Liste planification'!$V$2:$W$96,2,FALSE),"")</f>
        <v/>
      </c>
      <c r="J4174" s="27"/>
      <c r="K4174" s="27"/>
      <c r="L4174" s="27"/>
      <c r="M4174" s="52"/>
      <c r="N4174" s="52"/>
      <c r="O4174" s="52"/>
      <c r="P4174" s="52"/>
      <c r="Q4174" s="52"/>
      <c r="R4174" s="52"/>
      <c r="S4174" s="52"/>
      <c r="T4174" s="52"/>
      <c r="U4174" s="52"/>
      <c r="V4174" s="52"/>
      <c r="W4174" s="52"/>
      <c r="X4174" s="52"/>
      <c r="Y4174" s="194"/>
      <c r="Z4174" s="776"/>
      <c r="AA4174" s="190"/>
      <c r="AB4174" s="747">
        <f t="shared" si="260"/>
        <v>0</v>
      </c>
      <c r="AC4174" s="748">
        <f t="shared" si="261"/>
        <v>0</v>
      </c>
      <c r="AD4174" s="187"/>
      <c r="AE4174" s="186"/>
      <c r="AF4174" s="190"/>
      <c r="AG4174" s="747">
        <f t="shared" si="262"/>
        <v>0</v>
      </c>
      <c r="AH4174" s="748">
        <f t="shared" si="263"/>
        <v>0</v>
      </c>
      <c r="AI4174" s="187"/>
      <c r="AJ4174" s="52"/>
      <c r="AK4174" s="156" t="str">
        <f>IFERROR(VLOOKUP($A4174,'Liste planification'!$B$2:$C$105,2,FALSE),"")</f>
        <v/>
      </c>
      <c r="AL4174" s="27"/>
      <c r="AM4174" s="27"/>
    </row>
    <row r="4175" spans="1:39">
      <c r="A4175" s="158"/>
      <c r="B4175" s="159" t="str">
        <f>A4175&amp;"-"&amp;TEXT(COUNTIF($A$5:A4175,A4175),"000")</f>
        <v>-000</v>
      </c>
      <c r="C4175" s="52"/>
      <c r="D4175" s="27"/>
      <c r="E4175" s="28"/>
      <c r="F4175" s="27"/>
      <c r="G4175" s="27"/>
      <c r="H4175" s="52"/>
      <c r="I4175" s="380" t="str">
        <f>IFERROR(VLOOKUP($F4175,'Liste planification'!$V$2:$W$96,2,FALSE),"")</f>
        <v/>
      </c>
      <c r="J4175" s="27"/>
      <c r="K4175" s="27"/>
      <c r="L4175" s="27"/>
      <c r="M4175" s="52"/>
      <c r="N4175" s="52"/>
      <c r="O4175" s="52"/>
      <c r="P4175" s="52"/>
      <c r="Q4175" s="52"/>
      <c r="R4175" s="52"/>
      <c r="S4175" s="52"/>
      <c r="T4175" s="52"/>
      <c r="U4175" s="52"/>
      <c r="V4175" s="52"/>
      <c r="W4175" s="52"/>
      <c r="X4175" s="52"/>
      <c r="Y4175" s="194"/>
      <c r="Z4175" s="776"/>
      <c r="AA4175" s="190"/>
      <c r="AB4175" s="747">
        <f t="shared" si="260"/>
        <v>0</v>
      </c>
      <c r="AC4175" s="748">
        <f t="shared" si="261"/>
        <v>0</v>
      </c>
      <c r="AD4175" s="187"/>
      <c r="AE4175" s="186"/>
      <c r="AF4175" s="190"/>
      <c r="AG4175" s="747">
        <f t="shared" si="262"/>
        <v>0</v>
      </c>
      <c r="AH4175" s="748">
        <f t="shared" si="263"/>
        <v>0</v>
      </c>
      <c r="AI4175" s="187"/>
      <c r="AJ4175" s="52"/>
      <c r="AK4175" s="156" t="str">
        <f>IFERROR(VLOOKUP($A4175,'Liste planification'!$B$2:$C$105,2,FALSE),"")</f>
        <v/>
      </c>
      <c r="AL4175" s="27"/>
      <c r="AM4175" s="27"/>
    </row>
    <row r="4176" spans="1:39">
      <c r="A4176" s="158"/>
      <c r="B4176" s="159" t="str">
        <f>A4176&amp;"-"&amp;TEXT(COUNTIF($A$5:A4176,A4176),"000")</f>
        <v>-000</v>
      </c>
      <c r="C4176" s="52"/>
      <c r="D4176" s="27"/>
      <c r="E4176" s="28"/>
      <c r="F4176" s="27"/>
      <c r="G4176" s="27"/>
      <c r="H4176" s="52"/>
      <c r="I4176" s="380" t="str">
        <f>IFERROR(VLOOKUP($F4176,'Liste planification'!$V$2:$W$96,2,FALSE),"")</f>
        <v/>
      </c>
      <c r="J4176" s="27"/>
      <c r="K4176" s="27"/>
      <c r="L4176" s="27"/>
      <c r="M4176" s="52"/>
      <c r="N4176" s="52"/>
      <c r="O4176" s="52"/>
      <c r="P4176" s="52"/>
      <c r="Q4176" s="52"/>
      <c r="R4176" s="52"/>
      <c r="S4176" s="52"/>
      <c r="T4176" s="52"/>
      <c r="U4176" s="52"/>
      <c r="V4176" s="52"/>
      <c r="W4176" s="52"/>
      <c r="X4176" s="52"/>
      <c r="Y4176" s="194"/>
      <c r="Z4176" s="776"/>
      <c r="AA4176" s="190"/>
      <c r="AB4176" s="747">
        <f t="shared" si="260"/>
        <v>0</v>
      </c>
      <c r="AC4176" s="748">
        <f t="shared" si="261"/>
        <v>0</v>
      </c>
      <c r="AD4176" s="187"/>
      <c r="AE4176" s="186"/>
      <c r="AF4176" s="190"/>
      <c r="AG4176" s="747">
        <f t="shared" si="262"/>
        <v>0</v>
      </c>
      <c r="AH4176" s="748">
        <f t="shared" si="263"/>
        <v>0</v>
      </c>
      <c r="AI4176" s="187"/>
      <c r="AJ4176" s="52"/>
      <c r="AK4176" s="156" t="str">
        <f>IFERROR(VLOOKUP($A4176,'Liste planification'!$B$2:$C$105,2,FALSE),"")</f>
        <v/>
      </c>
      <c r="AL4176" s="27"/>
      <c r="AM4176" s="27"/>
    </row>
    <row r="4177" spans="1:39">
      <c r="A4177" s="158"/>
      <c r="B4177" s="159" t="str">
        <f>A4177&amp;"-"&amp;TEXT(COUNTIF($A$5:A4177,A4177),"000")</f>
        <v>-000</v>
      </c>
      <c r="C4177" s="52"/>
      <c r="D4177" s="27"/>
      <c r="E4177" s="28"/>
      <c r="F4177" s="27"/>
      <c r="G4177" s="27"/>
      <c r="H4177" s="52"/>
      <c r="I4177" s="380" t="str">
        <f>IFERROR(VLOOKUP($F4177,'Liste planification'!$V$2:$W$96,2,FALSE),"")</f>
        <v/>
      </c>
      <c r="J4177" s="27"/>
      <c r="K4177" s="27"/>
      <c r="L4177" s="27"/>
      <c r="M4177" s="52"/>
      <c r="N4177" s="52"/>
      <c r="O4177" s="52"/>
      <c r="P4177" s="52"/>
      <c r="Q4177" s="52"/>
      <c r="R4177" s="52"/>
      <c r="S4177" s="52"/>
      <c r="T4177" s="52"/>
      <c r="U4177" s="52"/>
      <c r="V4177" s="52"/>
      <c r="W4177" s="52"/>
      <c r="X4177" s="52"/>
      <c r="Y4177" s="194"/>
      <c r="Z4177" s="776"/>
      <c r="AA4177" s="190"/>
      <c r="AB4177" s="747">
        <f t="shared" si="260"/>
        <v>0</v>
      </c>
      <c r="AC4177" s="748">
        <f t="shared" si="261"/>
        <v>0</v>
      </c>
      <c r="AD4177" s="187"/>
      <c r="AE4177" s="186"/>
      <c r="AF4177" s="190"/>
      <c r="AG4177" s="747">
        <f t="shared" si="262"/>
        <v>0</v>
      </c>
      <c r="AH4177" s="748">
        <f t="shared" si="263"/>
        <v>0</v>
      </c>
      <c r="AI4177" s="187"/>
      <c r="AJ4177" s="52"/>
      <c r="AK4177" s="156" t="str">
        <f>IFERROR(VLOOKUP($A4177,'Liste planification'!$B$2:$C$105,2,FALSE),"")</f>
        <v/>
      </c>
      <c r="AL4177" s="27"/>
      <c r="AM4177" s="27"/>
    </row>
    <row r="4178" spans="1:39">
      <c r="A4178" s="158"/>
      <c r="B4178" s="159" t="str">
        <f>A4178&amp;"-"&amp;TEXT(COUNTIF($A$5:A4178,A4178),"000")</f>
        <v>-000</v>
      </c>
      <c r="C4178" s="52"/>
      <c r="D4178" s="27"/>
      <c r="E4178" s="28"/>
      <c r="F4178" s="27"/>
      <c r="G4178" s="27"/>
      <c r="H4178" s="52"/>
      <c r="I4178" s="380" t="str">
        <f>IFERROR(VLOOKUP($F4178,'Liste planification'!$V$2:$W$96,2,FALSE),"")</f>
        <v/>
      </c>
      <c r="J4178" s="27"/>
      <c r="K4178" s="27"/>
      <c r="L4178" s="27"/>
      <c r="M4178" s="52"/>
      <c r="N4178" s="52"/>
      <c r="O4178" s="52"/>
      <c r="P4178" s="52"/>
      <c r="Q4178" s="52"/>
      <c r="R4178" s="52"/>
      <c r="S4178" s="52"/>
      <c r="T4178" s="52"/>
      <c r="U4178" s="52"/>
      <c r="V4178" s="52"/>
      <c r="W4178" s="52"/>
      <c r="X4178" s="52"/>
      <c r="Y4178" s="194"/>
      <c r="Z4178" s="776"/>
      <c r="AA4178" s="190"/>
      <c r="AB4178" s="747">
        <f t="shared" si="260"/>
        <v>0</v>
      </c>
      <c r="AC4178" s="748">
        <f t="shared" si="261"/>
        <v>0</v>
      </c>
      <c r="AD4178" s="187"/>
      <c r="AE4178" s="186"/>
      <c r="AF4178" s="190"/>
      <c r="AG4178" s="747">
        <f t="shared" si="262"/>
        <v>0</v>
      </c>
      <c r="AH4178" s="748">
        <f t="shared" si="263"/>
        <v>0</v>
      </c>
      <c r="AI4178" s="187"/>
      <c r="AJ4178" s="52"/>
      <c r="AK4178" s="156" t="str">
        <f>IFERROR(VLOOKUP($A4178,'Liste planification'!$B$2:$C$105,2,FALSE),"")</f>
        <v/>
      </c>
      <c r="AL4178" s="27"/>
      <c r="AM4178" s="27"/>
    </row>
    <row r="4179" spans="1:39">
      <c r="A4179" s="158"/>
      <c r="B4179" s="159" t="str">
        <f>A4179&amp;"-"&amp;TEXT(COUNTIF($A$5:A4179,A4179),"000")</f>
        <v>-000</v>
      </c>
      <c r="C4179" s="52"/>
      <c r="D4179" s="27"/>
      <c r="E4179" s="28"/>
      <c r="F4179" s="27"/>
      <c r="G4179" s="27"/>
      <c r="H4179" s="52"/>
      <c r="I4179" s="380" t="str">
        <f>IFERROR(VLOOKUP($F4179,'Liste planification'!$V$2:$W$96,2,FALSE),"")</f>
        <v/>
      </c>
      <c r="J4179" s="27"/>
      <c r="K4179" s="27"/>
      <c r="L4179" s="27"/>
      <c r="M4179" s="52"/>
      <c r="N4179" s="52"/>
      <c r="O4179" s="52"/>
      <c r="P4179" s="52"/>
      <c r="Q4179" s="52"/>
      <c r="R4179" s="52"/>
      <c r="S4179" s="52"/>
      <c r="T4179" s="52"/>
      <c r="U4179" s="52"/>
      <c r="V4179" s="52"/>
      <c r="W4179" s="52"/>
      <c r="X4179" s="52"/>
      <c r="Y4179" s="194"/>
      <c r="Z4179" s="776"/>
      <c r="AA4179" s="190"/>
      <c r="AB4179" s="747">
        <f t="shared" si="260"/>
        <v>0</v>
      </c>
      <c r="AC4179" s="748">
        <f t="shared" si="261"/>
        <v>0</v>
      </c>
      <c r="AD4179" s="187"/>
      <c r="AE4179" s="186"/>
      <c r="AF4179" s="190"/>
      <c r="AG4179" s="747">
        <f t="shared" si="262"/>
        <v>0</v>
      </c>
      <c r="AH4179" s="748">
        <f t="shared" si="263"/>
        <v>0</v>
      </c>
      <c r="AI4179" s="187"/>
      <c r="AJ4179" s="52"/>
      <c r="AK4179" s="156" t="str">
        <f>IFERROR(VLOOKUP($A4179,'Liste planification'!$B$2:$C$105,2,FALSE),"")</f>
        <v/>
      </c>
      <c r="AL4179" s="27"/>
      <c r="AM4179" s="27"/>
    </row>
    <row r="4180" spans="1:39">
      <c r="A4180" s="158"/>
      <c r="B4180" s="159" t="str">
        <f>A4180&amp;"-"&amp;TEXT(COUNTIF($A$5:A4180,A4180),"000")</f>
        <v>-000</v>
      </c>
      <c r="C4180" s="52"/>
      <c r="D4180" s="27"/>
      <c r="E4180" s="28"/>
      <c r="F4180" s="27"/>
      <c r="G4180" s="27"/>
      <c r="H4180" s="52"/>
      <c r="I4180" s="380" t="str">
        <f>IFERROR(VLOOKUP($F4180,'Liste planification'!$V$2:$W$96,2,FALSE),"")</f>
        <v/>
      </c>
      <c r="J4180" s="27"/>
      <c r="K4180" s="27"/>
      <c r="L4180" s="27"/>
      <c r="M4180" s="52"/>
      <c r="N4180" s="52"/>
      <c r="O4180" s="52"/>
      <c r="P4180" s="52"/>
      <c r="Q4180" s="52"/>
      <c r="R4180" s="52"/>
      <c r="S4180" s="52"/>
      <c r="T4180" s="52"/>
      <c r="U4180" s="52"/>
      <c r="V4180" s="52"/>
      <c r="W4180" s="52"/>
      <c r="X4180" s="52"/>
      <c r="Y4180" s="194"/>
      <c r="Z4180" s="776"/>
      <c r="AA4180" s="190"/>
      <c r="AB4180" s="747">
        <f t="shared" si="260"/>
        <v>0</v>
      </c>
      <c r="AC4180" s="748">
        <f t="shared" si="261"/>
        <v>0</v>
      </c>
      <c r="AD4180" s="187"/>
      <c r="AE4180" s="186"/>
      <c r="AF4180" s="190"/>
      <c r="AG4180" s="747">
        <f t="shared" si="262"/>
        <v>0</v>
      </c>
      <c r="AH4180" s="748">
        <f t="shared" si="263"/>
        <v>0</v>
      </c>
      <c r="AI4180" s="187"/>
      <c r="AJ4180" s="52"/>
      <c r="AK4180" s="156" t="str">
        <f>IFERROR(VLOOKUP($A4180,'Liste planification'!$B$2:$C$105,2,FALSE),"")</f>
        <v/>
      </c>
      <c r="AL4180" s="27"/>
      <c r="AM4180" s="27"/>
    </row>
    <row r="4181" spans="1:39">
      <c r="A4181" s="158"/>
      <c r="B4181" s="159" t="str">
        <f>A4181&amp;"-"&amp;TEXT(COUNTIF($A$5:A4181,A4181),"000")</f>
        <v>-000</v>
      </c>
      <c r="C4181" s="52"/>
      <c r="D4181" s="27"/>
      <c r="E4181" s="28"/>
      <c r="F4181" s="27"/>
      <c r="G4181" s="27"/>
      <c r="H4181" s="52"/>
      <c r="I4181" s="380" t="str">
        <f>IFERROR(VLOOKUP($F4181,'Liste planification'!$V$2:$W$96,2,FALSE),"")</f>
        <v/>
      </c>
      <c r="J4181" s="27"/>
      <c r="K4181" s="27"/>
      <c r="L4181" s="27"/>
      <c r="M4181" s="52"/>
      <c r="N4181" s="52"/>
      <c r="O4181" s="52"/>
      <c r="P4181" s="52"/>
      <c r="Q4181" s="52"/>
      <c r="R4181" s="52"/>
      <c r="S4181" s="52"/>
      <c r="T4181" s="52"/>
      <c r="U4181" s="52"/>
      <c r="V4181" s="52"/>
      <c r="W4181" s="52"/>
      <c r="X4181" s="52"/>
      <c r="Y4181" s="194"/>
      <c r="Z4181" s="776"/>
      <c r="AA4181" s="190"/>
      <c r="AB4181" s="747">
        <f t="shared" si="260"/>
        <v>0</v>
      </c>
      <c r="AC4181" s="748">
        <f t="shared" si="261"/>
        <v>0</v>
      </c>
      <c r="AD4181" s="187"/>
      <c r="AE4181" s="186"/>
      <c r="AF4181" s="190"/>
      <c r="AG4181" s="747">
        <f t="shared" si="262"/>
        <v>0</v>
      </c>
      <c r="AH4181" s="748">
        <f t="shared" si="263"/>
        <v>0</v>
      </c>
      <c r="AI4181" s="187"/>
      <c r="AJ4181" s="52"/>
      <c r="AK4181" s="156" t="str">
        <f>IFERROR(VLOOKUP($A4181,'Liste planification'!$B$2:$C$105,2,FALSE),"")</f>
        <v/>
      </c>
      <c r="AL4181" s="27"/>
      <c r="AM4181" s="27"/>
    </row>
    <row r="4182" spans="1:39">
      <c r="A4182" s="158"/>
      <c r="B4182" s="159" t="str">
        <f>A4182&amp;"-"&amp;TEXT(COUNTIF($A$5:A4182,A4182),"000")</f>
        <v>-000</v>
      </c>
      <c r="C4182" s="52"/>
      <c r="D4182" s="27"/>
      <c r="E4182" s="28"/>
      <c r="F4182" s="27"/>
      <c r="G4182" s="27"/>
      <c r="H4182" s="52"/>
      <c r="I4182" s="380" t="str">
        <f>IFERROR(VLOOKUP($F4182,'Liste planification'!$V$2:$W$96,2,FALSE),"")</f>
        <v/>
      </c>
      <c r="J4182" s="27"/>
      <c r="K4182" s="27"/>
      <c r="L4182" s="27"/>
      <c r="M4182" s="52"/>
      <c r="N4182" s="52"/>
      <c r="O4182" s="52"/>
      <c r="P4182" s="52"/>
      <c r="Q4182" s="52"/>
      <c r="R4182" s="52"/>
      <c r="S4182" s="52"/>
      <c r="T4182" s="52"/>
      <c r="U4182" s="52"/>
      <c r="V4182" s="52"/>
      <c r="W4182" s="52"/>
      <c r="X4182" s="52"/>
      <c r="Y4182" s="194"/>
      <c r="Z4182" s="776"/>
      <c r="AA4182" s="190"/>
      <c r="AB4182" s="747">
        <f t="shared" si="260"/>
        <v>0</v>
      </c>
      <c r="AC4182" s="748">
        <f t="shared" si="261"/>
        <v>0</v>
      </c>
      <c r="AD4182" s="187"/>
      <c r="AE4182" s="186"/>
      <c r="AF4182" s="190"/>
      <c r="AG4182" s="747">
        <f t="shared" si="262"/>
        <v>0</v>
      </c>
      <c r="AH4182" s="748">
        <f t="shared" si="263"/>
        <v>0</v>
      </c>
      <c r="AI4182" s="187"/>
      <c r="AJ4182" s="52"/>
      <c r="AK4182" s="156" t="str">
        <f>IFERROR(VLOOKUP($A4182,'Liste planification'!$B$2:$C$105,2,FALSE),"")</f>
        <v/>
      </c>
      <c r="AL4182" s="27"/>
      <c r="AM4182" s="27"/>
    </row>
    <row r="4183" spans="1:39">
      <c r="A4183" s="158"/>
      <c r="B4183" s="159" t="str">
        <f>A4183&amp;"-"&amp;TEXT(COUNTIF($A$5:A4183,A4183),"000")</f>
        <v>-000</v>
      </c>
      <c r="C4183" s="52"/>
      <c r="D4183" s="27"/>
      <c r="E4183" s="28"/>
      <c r="F4183" s="27"/>
      <c r="G4183" s="27"/>
      <c r="H4183" s="52"/>
      <c r="I4183" s="380" t="str">
        <f>IFERROR(VLOOKUP($F4183,'Liste planification'!$V$2:$W$96,2,FALSE),"")</f>
        <v/>
      </c>
      <c r="J4183" s="27"/>
      <c r="K4183" s="27"/>
      <c r="L4183" s="27"/>
      <c r="M4183" s="52"/>
      <c r="N4183" s="52"/>
      <c r="O4183" s="52"/>
      <c r="P4183" s="52"/>
      <c r="Q4183" s="52"/>
      <c r="R4183" s="52"/>
      <c r="S4183" s="52"/>
      <c r="T4183" s="52"/>
      <c r="U4183" s="52"/>
      <c r="V4183" s="52"/>
      <c r="W4183" s="52"/>
      <c r="X4183" s="52"/>
      <c r="Y4183" s="194"/>
      <c r="Z4183" s="776"/>
      <c r="AA4183" s="190"/>
      <c r="AB4183" s="747">
        <f t="shared" si="260"/>
        <v>0</v>
      </c>
      <c r="AC4183" s="748">
        <f t="shared" si="261"/>
        <v>0</v>
      </c>
      <c r="AD4183" s="187"/>
      <c r="AE4183" s="186"/>
      <c r="AF4183" s="190"/>
      <c r="AG4183" s="747">
        <f t="shared" si="262"/>
        <v>0</v>
      </c>
      <c r="AH4183" s="748">
        <f t="shared" si="263"/>
        <v>0</v>
      </c>
      <c r="AI4183" s="187"/>
      <c r="AJ4183" s="52"/>
      <c r="AK4183" s="156" t="str">
        <f>IFERROR(VLOOKUP($A4183,'Liste planification'!$B$2:$C$105,2,FALSE),"")</f>
        <v/>
      </c>
      <c r="AL4183" s="27"/>
      <c r="AM4183" s="27"/>
    </row>
    <row r="4184" spans="1:39">
      <c r="A4184" s="158"/>
      <c r="B4184" s="159" t="str">
        <f>A4184&amp;"-"&amp;TEXT(COUNTIF($A$5:A4184,A4184),"000")</f>
        <v>-000</v>
      </c>
      <c r="C4184" s="52"/>
      <c r="D4184" s="27"/>
      <c r="E4184" s="28"/>
      <c r="F4184" s="27"/>
      <c r="G4184" s="27"/>
      <c r="H4184" s="52"/>
      <c r="I4184" s="380" t="str">
        <f>IFERROR(VLOOKUP($F4184,'Liste planification'!$V$2:$W$96,2,FALSE),"")</f>
        <v/>
      </c>
      <c r="J4184" s="27"/>
      <c r="K4184" s="27"/>
      <c r="L4184" s="27"/>
      <c r="M4184" s="52"/>
      <c r="N4184" s="52"/>
      <c r="O4184" s="52"/>
      <c r="P4184" s="52"/>
      <c r="Q4184" s="52"/>
      <c r="R4184" s="52"/>
      <c r="S4184" s="52"/>
      <c r="T4184" s="52"/>
      <c r="U4184" s="52"/>
      <c r="V4184" s="52"/>
      <c r="W4184" s="52"/>
      <c r="X4184" s="52"/>
      <c r="Y4184" s="194"/>
      <c r="Z4184" s="776"/>
      <c r="AA4184" s="190"/>
      <c r="AB4184" s="747">
        <f t="shared" si="260"/>
        <v>0</v>
      </c>
      <c r="AC4184" s="748">
        <f t="shared" si="261"/>
        <v>0</v>
      </c>
      <c r="AD4184" s="187"/>
      <c r="AE4184" s="186"/>
      <c r="AF4184" s="190"/>
      <c r="AG4184" s="747">
        <f t="shared" si="262"/>
        <v>0</v>
      </c>
      <c r="AH4184" s="748">
        <f t="shared" si="263"/>
        <v>0</v>
      </c>
      <c r="AI4184" s="187"/>
      <c r="AJ4184" s="52"/>
      <c r="AK4184" s="156" t="str">
        <f>IFERROR(VLOOKUP($A4184,'Liste planification'!$B$2:$C$105,2,FALSE),"")</f>
        <v/>
      </c>
      <c r="AL4184" s="27"/>
      <c r="AM4184" s="27"/>
    </row>
    <row r="4185" spans="1:39">
      <c r="A4185" s="158"/>
      <c r="B4185" s="159" t="str">
        <f>A4185&amp;"-"&amp;TEXT(COUNTIF($A$5:A4185,A4185),"000")</f>
        <v>-000</v>
      </c>
      <c r="C4185" s="52"/>
      <c r="D4185" s="27"/>
      <c r="E4185" s="28"/>
      <c r="F4185" s="27"/>
      <c r="G4185" s="27"/>
      <c r="H4185" s="52"/>
      <c r="I4185" s="380" t="str">
        <f>IFERROR(VLOOKUP($F4185,'Liste planification'!$V$2:$W$96,2,FALSE),"")</f>
        <v/>
      </c>
      <c r="J4185" s="27"/>
      <c r="K4185" s="27"/>
      <c r="L4185" s="27"/>
      <c r="M4185" s="52"/>
      <c r="N4185" s="52"/>
      <c r="O4185" s="52"/>
      <c r="P4185" s="52"/>
      <c r="Q4185" s="52"/>
      <c r="R4185" s="52"/>
      <c r="S4185" s="52"/>
      <c r="T4185" s="52"/>
      <c r="U4185" s="52"/>
      <c r="V4185" s="52"/>
      <c r="W4185" s="52"/>
      <c r="X4185" s="52"/>
      <c r="Y4185" s="194"/>
      <c r="Z4185" s="776"/>
      <c r="AA4185" s="190"/>
      <c r="AB4185" s="747">
        <f t="shared" si="260"/>
        <v>0</v>
      </c>
      <c r="AC4185" s="748">
        <f t="shared" si="261"/>
        <v>0</v>
      </c>
      <c r="AD4185" s="187"/>
      <c r="AE4185" s="186"/>
      <c r="AF4185" s="190"/>
      <c r="AG4185" s="747">
        <f t="shared" si="262"/>
        <v>0</v>
      </c>
      <c r="AH4185" s="748">
        <f t="shared" si="263"/>
        <v>0</v>
      </c>
      <c r="AI4185" s="187"/>
      <c r="AJ4185" s="52"/>
      <c r="AK4185" s="156" t="str">
        <f>IFERROR(VLOOKUP($A4185,'Liste planification'!$B$2:$C$105,2,FALSE),"")</f>
        <v/>
      </c>
      <c r="AL4185" s="27"/>
      <c r="AM4185" s="27"/>
    </row>
    <row r="4186" spans="1:39">
      <c r="A4186" s="158"/>
      <c r="B4186" s="159" t="str">
        <f>A4186&amp;"-"&amp;TEXT(COUNTIF($A$5:A4186,A4186),"000")</f>
        <v>-000</v>
      </c>
      <c r="C4186" s="52"/>
      <c r="D4186" s="27"/>
      <c r="E4186" s="28"/>
      <c r="F4186" s="27"/>
      <c r="G4186" s="27"/>
      <c r="H4186" s="52"/>
      <c r="I4186" s="380" t="str">
        <f>IFERROR(VLOOKUP($F4186,'Liste planification'!$V$2:$W$96,2,FALSE),"")</f>
        <v/>
      </c>
      <c r="J4186" s="27"/>
      <c r="K4186" s="27"/>
      <c r="L4186" s="27"/>
      <c r="M4186" s="52"/>
      <c r="N4186" s="52"/>
      <c r="O4186" s="52"/>
      <c r="P4186" s="52"/>
      <c r="Q4186" s="52"/>
      <c r="R4186" s="52"/>
      <c r="S4186" s="52"/>
      <c r="T4186" s="52"/>
      <c r="U4186" s="52"/>
      <c r="V4186" s="52"/>
      <c r="W4186" s="52"/>
      <c r="X4186" s="52"/>
      <c r="Y4186" s="194"/>
      <c r="Z4186" s="776"/>
      <c r="AA4186" s="190"/>
      <c r="AB4186" s="747">
        <f t="shared" si="260"/>
        <v>0</v>
      </c>
      <c r="AC4186" s="748">
        <f t="shared" si="261"/>
        <v>0</v>
      </c>
      <c r="AD4186" s="187"/>
      <c r="AE4186" s="186"/>
      <c r="AF4186" s="190"/>
      <c r="AG4186" s="747">
        <f t="shared" si="262"/>
        <v>0</v>
      </c>
      <c r="AH4186" s="748">
        <f t="shared" si="263"/>
        <v>0</v>
      </c>
      <c r="AI4186" s="187"/>
      <c r="AJ4186" s="52"/>
      <c r="AK4186" s="156" t="str">
        <f>IFERROR(VLOOKUP($A4186,'Liste planification'!$B$2:$C$105,2,FALSE),"")</f>
        <v/>
      </c>
      <c r="AL4186" s="27"/>
      <c r="AM4186" s="27"/>
    </row>
    <row r="4187" spans="1:39">
      <c r="A4187" s="158"/>
      <c r="B4187" s="159" t="str">
        <f>A4187&amp;"-"&amp;TEXT(COUNTIF($A$5:A4187,A4187),"000")</f>
        <v>-000</v>
      </c>
      <c r="C4187" s="52"/>
      <c r="D4187" s="27"/>
      <c r="E4187" s="28"/>
      <c r="F4187" s="27"/>
      <c r="G4187" s="27"/>
      <c r="H4187" s="52"/>
      <c r="I4187" s="380" t="str">
        <f>IFERROR(VLOOKUP($F4187,'Liste planification'!$V$2:$W$96,2,FALSE),"")</f>
        <v/>
      </c>
      <c r="J4187" s="27"/>
      <c r="K4187" s="27"/>
      <c r="L4187" s="27"/>
      <c r="M4187" s="52"/>
      <c r="N4187" s="52"/>
      <c r="O4187" s="52"/>
      <c r="P4187" s="52"/>
      <c r="Q4187" s="52"/>
      <c r="R4187" s="52"/>
      <c r="S4187" s="52"/>
      <c r="T4187" s="52"/>
      <c r="U4187" s="52"/>
      <c r="V4187" s="52"/>
      <c r="W4187" s="52"/>
      <c r="X4187" s="52"/>
      <c r="Y4187" s="194"/>
      <c r="Z4187" s="776"/>
      <c r="AA4187" s="190"/>
      <c r="AB4187" s="747">
        <f t="shared" si="260"/>
        <v>0</v>
      </c>
      <c r="AC4187" s="748">
        <f t="shared" si="261"/>
        <v>0</v>
      </c>
      <c r="AD4187" s="187"/>
      <c r="AE4187" s="186"/>
      <c r="AF4187" s="190"/>
      <c r="AG4187" s="747">
        <f t="shared" si="262"/>
        <v>0</v>
      </c>
      <c r="AH4187" s="748">
        <f t="shared" si="263"/>
        <v>0</v>
      </c>
      <c r="AI4187" s="187"/>
      <c r="AJ4187" s="52"/>
      <c r="AK4187" s="156" t="str">
        <f>IFERROR(VLOOKUP($A4187,'Liste planification'!$B$2:$C$105,2,FALSE),"")</f>
        <v/>
      </c>
      <c r="AL4187" s="27"/>
      <c r="AM4187" s="27"/>
    </row>
    <row r="4188" spans="1:39">
      <c r="A4188" s="158"/>
      <c r="B4188" s="159" t="str">
        <f>A4188&amp;"-"&amp;TEXT(COUNTIF($A$5:A4188,A4188),"000")</f>
        <v>-000</v>
      </c>
      <c r="C4188" s="52"/>
      <c r="D4188" s="27"/>
      <c r="E4188" s="28"/>
      <c r="F4188" s="27"/>
      <c r="G4188" s="27"/>
      <c r="H4188" s="52"/>
      <c r="I4188" s="380" t="str">
        <f>IFERROR(VLOOKUP($F4188,'Liste planification'!$V$2:$W$96,2,FALSE),"")</f>
        <v/>
      </c>
      <c r="J4188" s="27"/>
      <c r="K4188" s="27"/>
      <c r="L4188" s="27"/>
      <c r="M4188" s="52"/>
      <c r="N4188" s="52"/>
      <c r="O4188" s="52"/>
      <c r="P4188" s="52"/>
      <c r="Q4188" s="52"/>
      <c r="R4188" s="52"/>
      <c r="S4188" s="52"/>
      <c r="T4188" s="52"/>
      <c r="U4188" s="52"/>
      <c r="V4188" s="52"/>
      <c r="W4188" s="52"/>
      <c r="X4188" s="52"/>
      <c r="Y4188" s="194"/>
      <c r="Z4188" s="776"/>
      <c r="AA4188" s="190"/>
      <c r="AB4188" s="747">
        <f t="shared" si="260"/>
        <v>0</v>
      </c>
      <c r="AC4188" s="748">
        <f t="shared" si="261"/>
        <v>0</v>
      </c>
      <c r="AD4188" s="187"/>
      <c r="AE4188" s="186"/>
      <c r="AF4188" s="190"/>
      <c r="AG4188" s="747">
        <f t="shared" si="262"/>
        <v>0</v>
      </c>
      <c r="AH4188" s="748">
        <f t="shared" si="263"/>
        <v>0</v>
      </c>
      <c r="AI4188" s="187"/>
      <c r="AJ4188" s="52"/>
      <c r="AK4188" s="156" t="str">
        <f>IFERROR(VLOOKUP($A4188,'Liste planification'!$B$2:$C$105,2,FALSE),"")</f>
        <v/>
      </c>
      <c r="AL4188" s="27"/>
      <c r="AM4188" s="27"/>
    </row>
    <row r="4189" spans="1:39">
      <c r="A4189" s="158"/>
      <c r="B4189" s="159" t="str">
        <f>A4189&amp;"-"&amp;TEXT(COUNTIF($A$5:A4189,A4189),"000")</f>
        <v>-000</v>
      </c>
      <c r="C4189" s="52"/>
      <c r="D4189" s="27"/>
      <c r="E4189" s="28"/>
      <c r="F4189" s="27"/>
      <c r="G4189" s="27"/>
      <c r="H4189" s="52"/>
      <c r="I4189" s="380" t="str">
        <f>IFERROR(VLOOKUP($F4189,'Liste planification'!$V$2:$W$96,2,FALSE),"")</f>
        <v/>
      </c>
      <c r="J4189" s="27"/>
      <c r="K4189" s="27"/>
      <c r="L4189" s="27"/>
      <c r="M4189" s="52"/>
      <c r="N4189" s="52"/>
      <c r="O4189" s="52"/>
      <c r="P4189" s="52"/>
      <c r="Q4189" s="52"/>
      <c r="R4189" s="52"/>
      <c r="S4189" s="52"/>
      <c r="T4189" s="52"/>
      <c r="U4189" s="52"/>
      <c r="V4189" s="52"/>
      <c r="W4189" s="52"/>
      <c r="X4189" s="52"/>
      <c r="Y4189" s="194"/>
      <c r="Z4189" s="776"/>
      <c r="AA4189" s="190"/>
      <c r="AB4189" s="747">
        <f t="shared" si="260"/>
        <v>0</v>
      </c>
      <c r="AC4189" s="748">
        <f t="shared" si="261"/>
        <v>0</v>
      </c>
      <c r="AD4189" s="187"/>
      <c r="AE4189" s="186"/>
      <c r="AF4189" s="190"/>
      <c r="AG4189" s="747">
        <f t="shared" si="262"/>
        <v>0</v>
      </c>
      <c r="AH4189" s="748">
        <f t="shared" si="263"/>
        <v>0</v>
      </c>
      <c r="AI4189" s="187"/>
      <c r="AJ4189" s="52"/>
      <c r="AK4189" s="156" t="str">
        <f>IFERROR(VLOOKUP($A4189,'Liste planification'!$B$2:$C$105,2,FALSE),"")</f>
        <v/>
      </c>
      <c r="AL4189" s="27"/>
      <c r="AM4189" s="27"/>
    </row>
    <row r="4190" spans="1:39">
      <c r="A4190" s="158"/>
      <c r="B4190" s="159" t="str">
        <f>A4190&amp;"-"&amp;TEXT(COUNTIF($A$5:A4190,A4190),"000")</f>
        <v>-000</v>
      </c>
      <c r="C4190" s="52"/>
      <c r="D4190" s="27"/>
      <c r="E4190" s="28"/>
      <c r="F4190" s="27"/>
      <c r="G4190" s="27"/>
      <c r="H4190" s="52"/>
      <c r="I4190" s="380" t="str">
        <f>IFERROR(VLOOKUP($F4190,'Liste planification'!$V$2:$W$96,2,FALSE),"")</f>
        <v/>
      </c>
      <c r="J4190" s="27"/>
      <c r="K4190" s="27"/>
      <c r="L4190" s="27"/>
      <c r="M4190" s="52"/>
      <c r="N4190" s="52"/>
      <c r="O4190" s="52"/>
      <c r="P4190" s="52"/>
      <c r="Q4190" s="52"/>
      <c r="R4190" s="52"/>
      <c r="S4190" s="52"/>
      <c r="T4190" s="52"/>
      <c r="U4190" s="52"/>
      <c r="V4190" s="52"/>
      <c r="W4190" s="52"/>
      <c r="X4190" s="52"/>
      <c r="Y4190" s="194"/>
      <c r="Z4190" s="776"/>
      <c r="AA4190" s="190"/>
      <c r="AB4190" s="747">
        <f t="shared" si="260"/>
        <v>0</v>
      </c>
      <c r="AC4190" s="748">
        <f t="shared" si="261"/>
        <v>0</v>
      </c>
      <c r="AD4190" s="187"/>
      <c r="AE4190" s="186"/>
      <c r="AF4190" s="190"/>
      <c r="AG4190" s="747">
        <f t="shared" si="262"/>
        <v>0</v>
      </c>
      <c r="AH4190" s="748">
        <f t="shared" si="263"/>
        <v>0</v>
      </c>
      <c r="AI4190" s="187"/>
      <c r="AJ4190" s="52"/>
      <c r="AK4190" s="156" t="str">
        <f>IFERROR(VLOOKUP($A4190,'Liste planification'!$B$2:$C$105,2,FALSE),"")</f>
        <v/>
      </c>
      <c r="AL4190" s="27"/>
      <c r="AM4190" s="27"/>
    </row>
    <row r="4191" spans="1:39">
      <c r="A4191" s="158"/>
      <c r="B4191" s="159" t="str">
        <f>A4191&amp;"-"&amp;TEXT(COUNTIF($A$5:A4191,A4191),"000")</f>
        <v>-000</v>
      </c>
      <c r="C4191" s="52"/>
      <c r="D4191" s="27"/>
      <c r="E4191" s="28"/>
      <c r="F4191" s="27"/>
      <c r="G4191" s="27"/>
      <c r="H4191" s="52"/>
      <c r="I4191" s="380" t="str">
        <f>IFERROR(VLOOKUP($F4191,'Liste planification'!$V$2:$W$96,2,FALSE),"")</f>
        <v/>
      </c>
      <c r="J4191" s="27"/>
      <c r="K4191" s="27"/>
      <c r="L4191" s="27"/>
      <c r="M4191" s="52"/>
      <c r="N4191" s="52"/>
      <c r="O4191" s="52"/>
      <c r="P4191" s="52"/>
      <c r="Q4191" s="52"/>
      <c r="R4191" s="52"/>
      <c r="S4191" s="52"/>
      <c r="T4191" s="52"/>
      <c r="U4191" s="52"/>
      <c r="V4191" s="52"/>
      <c r="W4191" s="52"/>
      <c r="X4191" s="52"/>
      <c r="Y4191" s="194"/>
      <c r="Z4191" s="776"/>
      <c r="AA4191" s="190"/>
      <c r="AB4191" s="747">
        <f t="shared" si="260"/>
        <v>0</v>
      </c>
      <c r="AC4191" s="748">
        <f t="shared" si="261"/>
        <v>0</v>
      </c>
      <c r="AD4191" s="187"/>
      <c r="AE4191" s="186"/>
      <c r="AF4191" s="190"/>
      <c r="AG4191" s="747">
        <f t="shared" si="262"/>
        <v>0</v>
      </c>
      <c r="AH4191" s="748">
        <f t="shared" si="263"/>
        <v>0</v>
      </c>
      <c r="AI4191" s="187"/>
      <c r="AJ4191" s="52"/>
      <c r="AK4191" s="156" t="str">
        <f>IFERROR(VLOOKUP($A4191,'Liste planification'!$B$2:$C$105,2,FALSE),"")</f>
        <v/>
      </c>
      <c r="AL4191" s="27"/>
      <c r="AM4191" s="27"/>
    </row>
    <row r="4192" spans="1:39">
      <c r="A4192" s="158"/>
      <c r="B4192" s="159" t="str">
        <f>A4192&amp;"-"&amp;TEXT(COUNTIF($A$5:A4192,A4192),"000")</f>
        <v>-000</v>
      </c>
      <c r="C4192" s="52"/>
      <c r="D4192" s="27"/>
      <c r="E4192" s="28"/>
      <c r="F4192" s="27"/>
      <c r="G4192" s="27"/>
      <c r="H4192" s="52"/>
      <c r="I4192" s="380" t="str">
        <f>IFERROR(VLOOKUP($F4192,'Liste planification'!$V$2:$W$96,2,FALSE),"")</f>
        <v/>
      </c>
      <c r="J4192" s="27"/>
      <c r="K4192" s="27"/>
      <c r="L4192" s="27"/>
      <c r="M4192" s="52"/>
      <c r="N4192" s="52"/>
      <c r="O4192" s="52"/>
      <c r="P4192" s="52"/>
      <c r="Q4192" s="52"/>
      <c r="R4192" s="52"/>
      <c r="S4192" s="52"/>
      <c r="T4192" s="52"/>
      <c r="U4192" s="52"/>
      <c r="V4192" s="52"/>
      <c r="W4192" s="52"/>
      <c r="X4192" s="52"/>
      <c r="Y4192" s="194"/>
      <c r="Z4192" s="776"/>
      <c r="AA4192" s="190"/>
      <c r="AB4192" s="747">
        <f t="shared" si="260"/>
        <v>0</v>
      </c>
      <c r="AC4192" s="748">
        <f t="shared" si="261"/>
        <v>0</v>
      </c>
      <c r="AD4192" s="187"/>
      <c r="AE4192" s="186"/>
      <c r="AF4192" s="190"/>
      <c r="AG4192" s="747">
        <f t="shared" si="262"/>
        <v>0</v>
      </c>
      <c r="AH4192" s="748">
        <f t="shared" si="263"/>
        <v>0</v>
      </c>
      <c r="AI4192" s="187"/>
      <c r="AJ4192" s="52"/>
      <c r="AK4192" s="156" t="str">
        <f>IFERROR(VLOOKUP($A4192,'Liste planification'!$B$2:$C$105,2,FALSE),"")</f>
        <v/>
      </c>
      <c r="AL4192" s="27"/>
      <c r="AM4192" s="27"/>
    </row>
    <row r="4193" spans="1:39">
      <c r="A4193" s="158"/>
      <c r="B4193" s="159" t="str">
        <f>A4193&amp;"-"&amp;TEXT(COUNTIF($A$5:A4193,A4193),"000")</f>
        <v>-000</v>
      </c>
      <c r="C4193" s="52"/>
      <c r="D4193" s="27"/>
      <c r="E4193" s="28"/>
      <c r="F4193" s="27"/>
      <c r="G4193" s="27"/>
      <c r="H4193" s="52"/>
      <c r="I4193" s="380" t="str">
        <f>IFERROR(VLOOKUP($F4193,'Liste planification'!$V$2:$W$96,2,FALSE),"")</f>
        <v/>
      </c>
      <c r="J4193" s="27"/>
      <c r="K4193" s="27"/>
      <c r="L4193" s="27"/>
      <c r="M4193" s="52"/>
      <c r="N4193" s="52"/>
      <c r="O4193" s="52"/>
      <c r="P4193" s="52"/>
      <c r="Q4193" s="52"/>
      <c r="R4193" s="52"/>
      <c r="S4193" s="52"/>
      <c r="T4193" s="52"/>
      <c r="U4193" s="52"/>
      <c r="V4193" s="52"/>
      <c r="W4193" s="52"/>
      <c r="X4193" s="52"/>
      <c r="Y4193" s="194"/>
      <c r="Z4193" s="776"/>
      <c r="AA4193" s="190"/>
      <c r="AB4193" s="747">
        <f t="shared" si="260"/>
        <v>0</v>
      </c>
      <c r="AC4193" s="748">
        <f t="shared" si="261"/>
        <v>0</v>
      </c>
      <c r="AD4193" s="187"/>
      <c r="AE4193" s="186"/>
      <c r="AF4193" s="190"/>
      <c r="AG4193" s="747">
        <f t="shared" si="262"/>
        <v>0</v>
      </c>
      <c r="AH4193" s="748">
        <f t="shared" si="263"/>
        <v>0</v>
      </c>
      <c r="AI4193" s="187"/>
      <c r="AJ4193" s="52"/>
      <c r="AK4193" s="156" t="str">
        <f>IFERROR(VLOOKUP($A4193,'Liste planification'!$B$2:$C$105,2,FALSE),"")</f>
        <v/>
      </c>
      <c r="AL4193" s="27"/>
      <c r="AM4193" s="27"/>
    </row>
    <row r="4194" spans="1:39">
      <c r="A4194" s="158"/>
      <c r="B4194" s="159" t="str">
        <f>A4194&amp;"-"&amp;TEXT(COUNTIF($A$5:A4194,A4194),"000")</f>
        <v>-000</v>
      </c>
      <c r="C4194" s="52"/>
      <c r="D4194" s="27"/>
      <c r="E4194" s="28"/>
      <c r="F4194" s="27"/>
      <c r="G4194" s="27"/>
      <c r="H4194" s="52"/>
      <c r="I4194" s="380" t="str">
        <f>IFERROR(VLOOKUP($F4194,'Liste planification'!$V$2:$W$96,2,FALSE),"")</f>
        <v/>
      </c>
      <c r="J4194" s="27"/>
      <c r="K4194" s="27"/>
      <c r="L4194" s="27"/>
      <c r="M4194" s="52"/>
      <c r="N4194" s="52"/>
      <c r="O4194" s="52"/>
      <c r="P4194" s="52"/>
      <c r="Q4194" s="52"/>
      <c r="R4194" s="52"/>
      <c r="S4194" s="52"/>
      <c r="T4194" s="52"/>
      <c r="U4194" s="52"/>
      <c r="V4194" s="52"/>
      <c r="W4194" s="52"/>
      <c r="X4194" s="52"/>
      <c r="Y4194" s="194"/>
      <c r="Z4194" s="776"/>
      <c r="AA4194" s="190"/>
      <c r="AB4194" s="747">
        <f t="shared" si="260"/>
        <v>0</v>
      </c>
      <c r="AC4194" s="748">
        <f t="shared" si="261"/>
        <v>0</v>
      </c>
      <c r="AD4194" s="187"/>
      <c r="AE4194" s="186"/>
      <c r="AF4194" s="190"/>
      <c r="AG4194" s="747">
        <f t="shared" si="262"/>
        <v>0</v>
      </c>
      <c r="AH4194" s="748">
        <f t="shared" si="263"/>
        <v>0</v>
      </c>
      <c r="AI4194" s="187"/>
      <c r="AJ4194" s="52"/>
      <c r="AK4194" s="156" t="str">
        <f>IFERROR(VLOOKUP($A4194,'Liste planification'!$B$2:$C$105,2,FALSE),"")</f>
        <v/>
      </c>
      <c r="AL4194" s="27"/>
      <c r="AM4194" s="27"/>
    </row>
    <row r="4195" spans="1:39">
      <c r="A4195" s="158"/>
      <c r="B4195" s="159" t="str">
        <f>A4195&amp;"-"&amp;TEXT(COUNTIF($A$5:A4195,A4195),"000")</f>
        <v>-000</v>
      </c>
      <c r="C4195" s="52"/>
      <c r="D4195" s="27"/>
      <c r="E4195" s="28"/>
      <c r="F4195" s="27"/>
      <c r="G4195" s="27"/>
      <c r="H4195" s="52"/>
      <c r="I4195" s="380" t="str">
        <f>IFERROR(VLOOKUP($F4195,'Liste planification'!$V$2:$W$96,2,FALSE),"")</f>
        <v/>
      </c>
      <c r="J4195" s="27"/>
      <c r="K4195" s="27"/>
      <c r="L4195" s="27"/>
      <c r="M4195" s="52"/>
      <c r="N4195" s="52"/>
      <c r="O4195" s="52"/>
      <c r="P4195" s="52"/>
      <c r="Q4195" s="52"/>
      <c r="R4195" s="52"/>
      <c r="S4195" s="52"/>
      <c r="T4195" s="52"/>
      <c r="U4195" s="52"/>
      <c r="V4195" s="52"/>
      <c r="W4195" s="52"/>
      <c r="X4195" s="52"/>
      <c r="Y4195" s="194"/>
      <c r="Z4195" s="776"/>
      <c r="AA4195" s="190"/>
      <c r="AB4195" s="747">
        <f t="shared" si="260"/>
        <v>0</v>
      </c>
      <c r="AC4195" s="748">
        <f t="shared" si="261"/>
        <v>0</v>
      </c>
      <c r="AD4195" s="187"/>
      <c r="AE4195" s="186"/>
      <c r="AF4195" s="190"/>
      <c r="AG4195" s="747">
        <f t="shared" si="262"/>
        <v>0</v>
      </c>
      <c r="AH4195" s="748">
        <f t="shared" si="263"/>
        <v>0</v>
      </c>
      <c r="AI4195" s="187"/>
      <c r="AJ4195" s="52"/>
      <c r="AK4195" s="156" t="str">
        <f>IFERROR(VLOOKUP($A4195,'Liste planification'!$B$2:$C$105,2,FALSE),"")</f>
        <v/>
      </c>
      <c r="AL4195" s="27"/>
      <c r="AM4195" s="27"/>
    </row>
    <row r="4196" spans="1:39">
      <c r="A4196" s="158"/>
      <c r="B4196" s="159" t="str">
        <f>A4196&amp;"-"&amp;TEXT(COUNTIF($A$5:A4196,A4196),"000")</f>
        <v>-000</v>
      </c>
      <c r="C4196" s="52"/>
      <c r="D4196" s="27"/>
      <c r="E4196" s="28"/>
      <c r="F4196" s="27"/>
      <c r="G4196" s="27"/>
      <c r="H4196" s="52"/>
      <c r="I4196" s="380" t="str">
        <f>IFERROR(VLOOKUP($F4196,'Liste planification'!$V$2:$W$96,2,FALSE),"")</f>
        <v/>
      </c>
      <c r="J4196" s="27"/>
      <c r="K4196" s="27"/>
      <c r="L4196" s="27"/>
      <c r="M4196" s="52"/>
      <c r="N4196" s="52"/>
      <c r="O4196" s="52"/>
      <c r="P4196" s="52"/>
      <c r="Q4196" s="52"/>
      <c r="R4196" s="52"/>
      <c r="S4196" s="52"/>
      <c r="T4196" s="52"/>
      <c r="U4196" s="52"/>
      <c r="V4196" s="52"/>
      <c r="W4196" s="52"/>
      <c r="X4196" s="52"/>
      <c r="Y4196" s="194"/>
      <c r="Z4196" s="776"/>
      <c r="AA4196" s="190"/>
      <c r="AB4196" s="747">
        <f t="shared" si="260"/>
        <v>0</v>
      </c>
      <c r="AC4196" s="748">
        <f t="shared" si="261"/>
        <v>0</v>
      </c>
      <c r="AD4196" s="187"/>
      <c r="AE4196" s="186"/>
      <c r="AF4196" s="190"/>
      <c r="AG4196" s="747">
        <f t="shared" si="262"/>
        <v>0</v>
      </c>
      <c r="AH4196" s="748">
        <f t="shared" si="263"/>
        <v>0</v>
      </c>
      <c r="AI4196" s="187"/>
      <c r="AJ4196" s="52"/>
      <c r="AK4196" s="156" t="str">
        <f>IFERROR(VLOOKUP($A4196,'Liste planification'!$B$2:$C$105,2,FALSE),"")</f>
        <v/>
      </c>
      <c r="AL4196" s="27"/>
      <c r="AM4196" s="27"/>
    </row>
    <row r="4197" spans="1:39">
      <c r="A4197" s="158"/>
      <c r="B4197" s="159" t="str">
        <f>A4197&amp;"-"&amp;TEXT(COUNTIF($A$5:A4197,A4197),"000")</f>
        <v>-000</v>
      </c>
      <c r="C4197" s="52"/>
      <c r="D4197" s="27"/>
      <c r="E4197" s="28"/>
      <c r="F4197" s="27"/>
      <c r="G4197" s="27"/>
      <c r="H4197" s="52"/>
      <c r="I4197" s="380" t="str">
        <f>IFERROR(VLOOKUP($F4197,'Liste planification'!$V$2:$W$96,2,FALSE),"")</f>
        <v/>
      </c>
      <c r="J4197" s="27"/>
      <c r="K4197" s="27"/>
      <c r="L4197" s="27"/>
      <c r="M4197" s="52"/>
      <c r="N4197" s="52"/>
      <c r="O4197" s="52"/>
      <c r="P4197" s="52"/>
      <c r="Q4197" s="52"/>
      <c r="R4197" s="52"/>
      <c r="S4197" s="52"/>
      <c r="T4197" s="52"/>
      <c r="U4197" s="52"/>
      <c r="V4197" s="52"/>
      <c r="W4197" s="52"/>
      <c r="X4197" s="52"/>
      <c r="Y4197" s="194"/>
      <c r="Z4197" s="776"/>
      <c r="AA4197" s="190"/>
      <c r="AB4197" s="747">
        <f t="shared" si="260"/>
        <v>0</v>
      </c>
      <c r="AC4197" s="748">
        <f t="shared" si="261"/>
        <v>0</v>
      </c>
      <c r="AD4197" s="187"/>
      <c r="AE4197" s="186"/>
      <c r="AF4197" s="190"/>
      <c r="AG4197" s="747">
        <f t="shared" si="262"/>
        <v>0</v>
      </c>
      <c r="AH4197" s="748">
        <f t="shared" si="263"/>
        <v>0</v>
      </c>
      <c r="AI4197" s="187"/>
      <c r="AJ4197" s="52"/>
      <c r="AK4197" s="156" t="str">
        <f>IFERROR(VLOOKUP($A4197,'Liste planification'!$B$2:$C$105,2,FALSE),"")</f>
        <v/>
      </c>
      <c r="AL4197" s="27"/>
      <c r="AM4197" s="27"/>
    </row>
    <row r="4198" spans="1:39">
      <c r="A4198" s="158"/>
      <c r="B4198" s="159" t="str">
        <f>A4198&amp;"-"&amp;TEXT(COUNTIF($A$5:A4198,A4198),"000")</f>
        <v>-000</v>
      </c>
      <c r="C4198" s="52"/>
      <c r="D4198" s="27"/>
      <c r="E4198" s="28"/>
      <c r="F4198" s="27"/>
      <c r="G4198" s="27"/>
      <c r="H4198" s="52"/>
      <c r="I4198" s="380" t="str">
        <f>IFERROR(VLOOKUP($F4198,'Liste planification'!$V$2:$W$96,2,FALSE),"")</f>
        <v/>
      </c>
      <c r="J4198" s="27"/>
      <c r="K4198" s="27"/>
      <c r="L4198" s="27"/>
      <c r="M4198" s="52"/>
      <c r="N4198" s="52"/>
      <c r="O4198" s="52"/>
      <c r="P4198" s="52"/>
      <c r="Q4198" s="52"/>
      <c r="R4198" s="52"/>
      <c r="S4198" s="52"/>
      <c r="T4198" s="52"/>
      <c r="U4198" s="52"/>
      <c r="V4198" s="52"/>
      <c r="W4198" s="52"/>
      <c r="X4198" s="52"/>
      <c r="Y4198" s="194"/>
      <c r="Z4198" s="776"/>
      <c r="AA4198" s="190"/>
      <c r="AB4198" s="747">
        <f t="shared" si="260"/>
        <v>0</v>
      </c>
      <c r="AC4198" s="748">
        <f t="shared" si="261"/>
        <v>0</v>
      </c>
      <c r="AD4198" s="187"/>
      <c r="AE4198" s="186"/>
      <c r="AF4198" s="190"/>
      <c r="AG4198" s="747">
        <f t="shared" si="262"/>
        <v>0</v>
      </c>
      <c r="AH4198" s="748">
        <f t="shared" si="263"/>
        <v>0</v>
      </c>
      <c r="AI4198" s="187"/>
      <c r="AJ4198" s="52"/>
      <c r="AK4198" s="156" t="str">
        <f>IFERROR(VLOOKUP($A4198,'Liste planification'!$B$2:$C$105,2,FALSE),"")</f>
        <v/>
      </c>
      <c r="AL4198" s="27"/>
      <c r="AM4198" s="27"/>
    </row>
    <row r="4199" spans="1:39">
      <c r="A4199" s="158"/>
      <c r="B4199" s="159" t="str">
        <f>A4199&amp;"-"&amp;TEXT(COUNTIF($A$5:A4199,A4199),"000")</f>
        <v>-000</v>
      </c>
      <c r="C4199" s="52"/>
      <c r="D4199" s="27"/>
      <c r="E4199" s="28"/>
      <c r="F4199" s="27"/>
      <c r="G4199" s="27"/>
      <c r="H4199" s="52"/>
      <c r="I4199" s="380" t="str">
        <f>IFERROR(VLOOKUP($F4199,'Liste planification'!$V$2:$W$96,2,FALSE),"")</f>
        <v/>
      </c>
      <c r="J4199" s="27"/>
      <c r="K4199" s="27"/>
      <c r="L4199" s="27"/>
      <c r="M4199" s="52"/>
      <c r="N4199" s="52"/>
      <c r="O4199" s="52"/>
      <c r="P4199" s="52"/>
      <c r="Q4199" s="52"/>
      <c r="R4199" s="52"/>
      <c r="S4199" s="52"/>
      <c r="T4199" s="52"/>
      <c r="U4199" s="52"/>
      <c r="V4199" s="52"/>
      <c r="W4199" s="52"/>
      <c r="X4199" s="52"/>
      <c r="Y4199" s="194"/>
      <c r="Z4199" s="776"/>
      <c r="AA4199" s="190"/>
      <c r="AB4199" s="747">
        <f t="shared" si="260"/>
        <v>0</v>
      </c>
      <c r="AC4199" s="748">
        <f t="shared" si="261"/>
        <v>0</v>
      </c>
      <c r="AD4199" s="187"/>
      <c r="AE4199" s="186"/>
      <c r="AF4199" s="190"/>
      <c r="AG4199" s="747">
        <f t="shared" si="262"/>
        <v>0</v>
      </c>
      <c r="AH4199" s="748">
        <f t="shared" si="263"/>
        <v>0</v>
      </c>
      <c r="AI4199" s="187"/>
      <c r="AJ4199" s="52"/>
      <c r="AK4199" s="156" t="str">
        <f>IFERROR(VLOOKUP($A4199,'Liste planification'!$B$2:$C$105,2,FALSE),"")</f>
        <v/>
      </c>
      <c r="AL4199" s="27"/>
      <c r="AM4199" s="27"/>
    </row>
    <row r="4200" spans="1:39">
      <c r="A4200" s="158"/>
      <c r="B4200" s="159" t="str">
        <f>A4200&amp;"-"&amp;TEXT(COUNTIF($A$5:A4200,A4200),"000")</f>
        <v>-000</v>
      </c>
      <c r="C4200" s="52"/>
      <c r="D4200" s="27"/>
      <c r="E4200" s="28"/>
      <c r="F4200" s="27"/>
      <c r="G4200" s="27"/>
      <c r="H4200" s="52"/>
      <c r="I4200" s="380" t="str">
        <f>IFERROR(VLOOKUP($F4200,'Liste planification'!$V$2:$W$96,2,FALSE),"")</f>
        <v/>
      </c>
      <c r="J4200" s="27"/>
      <c r="K4200" s="27"/>
      <c r="L4200" s="27"/>
      <c r="M4200" s="52"/>
      <c r="N4200" s="52"/>
      <c r="O4200" s="52"/>
      <c r="P4200" s="52"/>
      <c r="Q4200" s="52"/>
      <c r="R4200" s="52"/>
      <c r="S4200" s="52"/>
      <c r="T4200" s="52"/>
      <c r="U4200" s="52"/>
      <c r="V4200" s="52"/>
      <c r="W4200" s="52"/>
      <c r="X4200" s="52"/>
      <c r="Y4200" s="194"/>
      <c r="Z4200" s="776"/>
      <c r="AA4200" s="190"/>
      <c r="AB4200" s="747">
        <f t="shared" si="260"/>
        <v>0</v>
      </c>
      <c r="AC4200" s="748">
        <f t="shared" si="261"/>
        <v>0</v>
      </c>
      <c r="AD4200" s="187"/>
      <c r="AE4200" s="186"/>
      <c r="AF4200" s="190"/>
      <c r="AG4200" s="747">
        <f t="shared" si="262"/>
        <v>0</v>
      </c>
      <c r="AH4200" s="748">
        <f t="shared" si="263"/>
        <v>0</v>
      </c>
      <c r="AI4200" s="187"/>
      <c r="AJ4200" s="52"/>
      <c r="AK4200" s="156" t="str">
        <f>IFERROR(VLOOKUP($A4200,'Liste planification'!$B$2:$C$105,2,FALSE),"")</f>
        <v/>
      </c>
      <c r="AL4200" s="27"/>
      <c r="AM4200" s="27"/>
    </row>
    <row r="4201" spans="1:39">
      <c r="A4201" s="158"/>
      <c r="B4201" s="159" t="str">
        <f>A4201&amp;"-"&amp;TEXT(COUNTIF($A$5:A4201,A4201),"000")</f>
        <v>-000</v>
      </c>
      <c r="C4201" s="52"/>
      <c r="D4201" s="27"/>
      <c r="E4201" s="28"/>
      <c r="F4201" s="27"/>
      <c r="G4201" s="27"/>
      <c r="H4201" s="52"/>
      <c r="I4201" s="380" t="str">
        <f>IFERROR(VLOOKUP($F4201,'Liste planification'!$V$2:$W$96,2,FALSE),"")</f>
        <v/>
      </c>
      <c r="J4201" s="27"/>
      <c r="K4201" s="27"/>
      <c r="L4201" s="27"/>
      <c r="M4201" s="52"/>
      <c r="N4201" s="52"/>
      <c r="O4201" s="52"/>
      <c r="P4201" s="52"/>
      <c r="Q4201" s="52"/>
      <c r="R4201" s="52"/>
      <c r="S4201" s="52"/>
      <c r="T4201" s="52"/>
      <c r="U4201" s="52"/>
      <c r="V4201" s="52"/>
      <c r="W4201" s="52"/>
      <c r="X4201" s="52"/>
      <c r="Y4201" s="194"/>
      <c r="Z4201" s="776"/>
      <c r="AA4201" s="190"/>
      <c r="AB4201" s="747">
        <f t="shared" si="260"/>
        <v>0</v>
      </c>
      <c r="AC4201" s="748">
        <f t="shared" si="261"/>
        <v>0</v>
      </c>
      <c r="AD4201" s="187"/>
      <c r="AE4201" s="186"/>
      <c r="AF4201" s="190"/>
      <c r="AG4201" s="747">
        <f t="shared" si="262"/>
        <v>0</v>
      </c>
      <c r="AH4201" s="748">
        <f t="shared" si="263"/>
        <v>0</v>
      </c>
      <c r="AI4201" s="187"/>
      <c r="AJ4201" s="52"/>
      <c r="AK4201" s="156" t="str">
        <f>IFERROR(VLOOKUP($A4201,'Liste planification'!$B$2:$C$105,2,FALSE),"")</f>
        <v/>
      </c>
      <c r="AL4201" s="27"/>
      <c r="AM4201" s="27"/>
    </row>
    <row r="4202" spans="1:39">
      <c r="A4202" s="158"/>
      <c r="B4202" s="159" t="str">
        <f>A4202&amp;"-"&amp;TEXT(COUNTIF($A$5:A4202,A4202),"000")</f>
        <v>-000</v>
      </c>
      <c r="C4202" s="52"/>
      <c r="D4202" s="27"/>
      <c r="E4202" s="28"/>
      <c r="F4202" s="27"/>
      <c r="G4202" s="27"/>
      <c r="H4202" s="52"/>
      <c r="I4202" s="380" t="str">
        <f>IFERROR(VLOOKUP($F4202,'Liste planification'!$V$2:$W$96,2,FALSE),"")</f>
        <v/>
      </c>
      <c r="J4202" s="27"/>
      <c r="K4202" s="27"/>
      <c r="L4202" s="27"/>
      <c r="M4202" s="52"/>
      <c r="N4202" s="52"/>
      <c r="O4202" s="52"/>
      <c r="P4202" s="52"/>
      <c r="Q4202" s="52"/>
      <c r="R4202" s="52"/>
      <c r="S4202" s="52"/>
      <c r="T4202" s="52"/>
      <c r="U4202" s="52"/>
      <c r="V4202" s="52"/>
      <c r="W4202" s="52"/>
      <c r="X4202" s="52"/>
      <c r="Y4202" s="194"/>
      <c r="Z4202" s="776"/>
      <c r="AA4202" s="190"/>
      <c r="AB4202" s="747">
        <f t="shared" si="260"/>
        <v>0</v>
      </c>
      <c r="AC4202" s="748">
        <f t="shared" si="261"/>
        <v>0</v>
      </c>
      <c r="AD4202" s="187"/>
      <c r="AE4202" s="186"/>
      <c r="AF4202" s="190"/>
      <c r="AG4202" s="747">
        <f t="shared" si="262"/>
        <v>0</v>
      </c>
      <c r="AH4202" s="748">
        <f t="shared" si="263"/>
        <v>0</v>
      </c>
      <c r="AI4202" s="187"/>
      <c r="AJ4202" s="52"/>
      <c r="AK4202" s="156" t="str">
        <f>IFERROR(VLOOKUP($A4202,'Liste planification'!$B$2:$C$105,2,FALSE),"")</f>
        <v/>
      </c>
      <c r="AL4202" s="27"/>
      <c r="AM4202" s="27"/>
    </row>
    <row r="4203" spans="1:39">
      <c r="A4203" s="158"/>
      <c r="B4203" s="159" t="str">
        <f>A4203&amp;"-"&amp;TEXT(COUNTIF($A$5:A4203,A4203),"000")</f>
        <v>-000</v>
      </c>
      <c r="C4203" s="52"/>
      <c r="D4203" s="27"/>
      <c r="E4203" s="28"/>
      <c r="F4203" s="27"/>
      <c r="G4203" s="27"/>
      <c r="H4203" s="52"/>
      <c r="I4203" s="380" t="str">
        <f>IFERROR(VLOOKUP($F4203,'Liste planification'!$V$2:$W$96,2,FALSE),"")</f>
        <v/>
      </c>
      <c r="J4203" s="27"/>
      <c r="K4203" s="27"/>
      <c r="L4203" s="27"/>
      <c r="M4203" s="52"/>
      <c r="N4203" s="52"/>
      <c r="O4203" s="52"/>
      <c r="P4203" s="52"/>
      <c r="Q4203" s="52"/>
      <c r="R4203" s="52"/>
      <c r="S4203" s="52"/>
      <c r="T4203" s="52"/>
      <c r="U4203" s="52"/>
      <c r="V4203" s="52"/>
      <c r="W4203" s="52"/>
      <c r="X4203" s="52"/>
      <c r="Y4203" s="194"/>
      <c r="Z4203" s="776"/>
      <c r="AA4203" s="190"/>
      <c r="AB4203" s="747">
        <f t="shared" si="260"/>
        <v>0</v>
      </c>
      <c r="AC4203" s="748">
        <f t="shared" si="261"/>
        <v>0</v>
      </c>
      <c r="AD4203" s="187"/>
      <c r="AE4203" s="186"/>
      <c r="AF4203" s="190"/>
      <c r="AG4203" s="747">
        <f t="shared" si="262"/>
        <v>0</v>
      </c>
      <c r="AH4203" s="748">
        <f t="shared" si="263"/>
        <v>0</v>
      </c>
      <c r="AI4203" s="187"/>
      <c r="AJ4203" s="52"/>
      <c r="AK4203" s="156" t="str">
        <f>IFERROR(VLOOKUP($A4203,'Liste planification'!$B$2:$C$105,2,FALSE),"")</f>
        <v/>
      </c>
      <c r="AL4203" s="27"/>
      <c r="AM4203" s="27"/>
    </row>
    <row r="4204" spans="1:39">
      <c r="A4204" s="158"/>
      <c r="B4204" s="159" t="str">
        <f>A4204&amp;"-"&amp;TEXT(COUNTIF($A$5:A4204,A4204),"000")</f>
        <v>-000</v>
      </c>
      <c r="C4204" s="52"/>
      <c r="D4204" s="27"/>
      <c r="E4204" s="28"/>
      <c r="F4204" s="27"/>
      <c r="G4204" s="27"/>
      <c r="H4204" s="52"/>
      <c r="I4204" s="380" t="str">
        <f>IFERROR(VLOOKUP($F4204,'Liste planification'!$V$2:$W$96,2,FALSE),"")</f>
        <v/>
      </c>
      <c r="J4204" s="27"/>
      <c r="K4204" s="27"/>
      <c r="L4204" s="27"/>
      <c r="M4204" s="52"/>
      <c r="N4204" s="52"/>
      <c r="O4204" s="52"/>
      <c r="P4204" s="52"/>
      <c r="Q4204" s="52"/>
      <c r="R4204" s="52"/>
      <c r="S4204" s="52"/>
      <c r="T4204" s="52"/>
      <c r="U4204" s="52"/>
      <c r="V4204" s="52"/>
      <c r="W4204" s="52"/>
      <c r="X4204" s="52"/>
      <c r="Y4204" s="194"/>
      <c r="Z4204" s="776"/>
      <c r="AA4204" s="190"/>
      <c r="AB4204" s="747">
        <f t="shared" si="260"/>
        <v>0</v>
      </c>
      <c r="AC4204" s="748">
        <f t="shared" si="261"/>
        <v>0</v>
      </c>
      <c r="AD4204" s="187"/>
      <c r="AE4204" s="186"/>
      <c r="AF4204" s="190"/>
      <c r="AG4204" s="747">
        <f t="shared" si="262"/>
        <v>0</v>
      </c>
      <c r="AH4204" s="748">
        <f t="shared" si="263"/>
        <v>0</v>
      </c>
      <c r="AI4204" s="187"/>
      <c r="AJ4204" s="52"/>
      <c r="AK4204" s="156" t="str">
        <f>IFERROR(VLOOKUP($A4204,'Liste planification'!$B$2:$C$105,2,FALSE),"")</f>
        <v/>
      </c>
      <c r="AL4204" s="27"/>
      <c r="AM4204" s="27"/>
    </row>
    <row r="4205" spans="1:39">
      <c r="A4205" s="158"/>
      <c r="B4205" s="159" t="str">
        <f>A4205&amp;"-"&amp;TEXT(COUNTIF($A$5:A4205,A4205),"000")</f>
        <v>-000</v>
      </c>
      <c r="C4205" s="52"/>
      <c r="D4205" s="27"/>
      <c r="E4205" s="28"/>
      <c r="F4205" s="27"/>
      <c r="G4205" s="27"/>
      <c r="H4205" s="52"/>
      <c r="I4205" s="380" t="str">
        <f>IFERROR(VLOOKUP($F4205,'Liste planification'!$V$2:$W$96,2,FALSE),"")</f>
        <v/>
      </c>
      <c r="J4205" s="27"/>
      <c r="K4205" s="27"/>
      <c r="L4205" s="27"/>
      <c r="M4205" s="52"/>
      <c r="N4205" s="52"/>
      <c r="O4205" s="52"/>
      <c r="P4205" s="52"/>
      <c r="Q4205" s="52"/>
      <c r="R4205" s="52"/>
      <c r="S4205" s="52"/>
      <c r="T4205" s="52"/>
      <c r="U4205" s="52"/>
      <c r="V4205" s="52"/>
      <c r="W4205" s="52"/>
      <c r="X4205" s="52"/>
      <c r="Y4205" s="194"/>
      <c r="Z4205" s="776"/>
      <c r="AA4205" s="190"/>
      <c r="AB4205" s="747">
        <f t="shared" si="260"/>
        <v>0</v>
      </c>
      <c r="AC4205" s="748">
        <f t="shared" si="261"/>
        <v>0</v>
      </c>
      <c r="AD4205" s="187"/>
      <c r="AE4205" s="186"/>
      <c r="AF4205" s="190"/>
      <c r="AG4205" s="747">
        <f t="shared" si="262"/>
        <v>0</v>
      </c>
      <c r="AH4205" s="748">
        <f t="shared" si="263"/>
        <v>0</v>
      </c>
      <c r="AI4205" s="187"/>
      <c r="AJ4205" s="52"/>
      <c r="AK4205" s="156" t="str">
        <f>IFERROR(VLOOKUP($A4205,'Liste planification'!$B$2:$C$105,2,FALSE),"")</f>
        <v/>
      </c>
      <c r="AL4205" s="27"/>
      <c r="AM4205" s="27"/>
    </row>
    <row r="4206" spans="1:39">
      <c r="A4206" s="158"/>
      <c r="B4206" s="159" t="str">
        <f>A4206&amp;"-"&amp;TEXT(COUNTIF($A$5:A4206,A4206),"000")</f>
        <v>-000</v>
      </c>
      <c r="C4206" s="52"/>
      <c r="D4206" s="27"/>
      <c r="E4206" s="28"/>
      <c r="F4206" s="27"/>
      <c r="G4206" s="27"/>
      <c r="H4206" s="52"/>
      <c r="I4206" s="380" t="str">
        <f>IFERROR(VLOOKUP($F4206,'Liste planification'!$V$2:$W$96,2,FALSE),"")</f>
        <v/>
      </c>
      <c r="J4206" s="27"/>
      <c r="K4206" s="27"/>
      <c r="L4206" s="27"/>
      <c r="M4206" s="52"/>
      <c r="N4206" s="52"/>
      <c r="O4206" s="52"/>
      <c r="P4206" s="52"/>
      <c r="Q4206" s="52"/>
      <c r="R4206" s="52"/>
      <c r="S4206" s="52"/>
      <c r="T4206" s="52"/>
      <c r="U4206" s="52"/>
      <c r="V4206" s="52"/>
      <c r="W4206" s="52"/>
      <c r="X4206" s="52"/>
      <c r="Y4206" s="194"/>
      <c r="Z4206" s="776"/>
      <c r="AA4206" s="190"/>
      <c r="AB4206" s="747">
        <f t="shared" si="260"/>
        <v>0</v>
      </c>
      <c r="AC4206" s="748">
        <f t="shared" si="261"/>
        <v>0</v>
      </c>
      <c r="AD4206" s="187"/>
      <c r="AE4206" s="186"/>
      <c r="AF4206" s="190"/>
      <c r="AG4206" s="747">
        <f t="shared" si="262"/>
        <v>0</v>
      </c>
      <c r="AH4206" s="748">
        <f t="shared" si="263"/>
        <v>0</v>
      </c>
      <c r="AI4206" s="187"/>
      <c r="AJ4206" s="52"/>
      <c r="AK4206" s="156" t="str">
        <f>IFERROR(VLOOKUP($A4206,'Liste planification'!$B$2:$C$105,2,FALSE),"")</f>
        <v/>
      </c>
      <c r="AL4206" s="27"/>
      <c r="AM4206" s="27"/>
    </row>
    <row r="4207" spans="1:39">
      <c r="A4207" s="158"/>
      <c r="B4207" s="159" t="str">
        <f>A4207&amp;"-"&amp;TEXT(COUNTIF($A$5:A4207,A4207),"000")</f>
        <v>-000</v>
      </c>
      <c r="C4207" s="52"/>
      <c r="D4207" s="27"/>
      <c r="E4207" s="28"/>
      <c r="F4207" s="27"/>
      <c r="G4207" s="27"/>
      <c r="H4207" s="52"/>
      <c r="I4207" s="380" t="str">
        <f>IFERROR(VLOOKUP($F4207,'Liste planification'!$V$2:$W$96,2,FALSE),"")</f>
        <v/>
      </c>
      <c r="J4207" s="27"/>
      <c r="K4207" s="27"/>
      <c r="L4207" s="27"/>
      <c r="M4207" s="52"/>
      <c r="N4207" s="52"/>
      <c r="O4207" s="52"/>
      <c r="P4207" s="52"/>
      <c r="Q4207" s="52"/>
      <c r="R4207" s="52"/>
      <c r="S4207" s="52"/>
      <c r="T4207" s="52"/>
      <c r="U4207" s="52"/>
      <c r="V4207" s="52"/>
      <c r="W4207" s="52"/>
      <c r="X4207" s="52"/>
      <c r="Y4207" s="194"/>
      <c r="Z4207" s="776"/>
      <c r="AA4207" s="190"/>
      <c r="AB4207" s="747">
        <f t="shared" si="260"/>
        <v>0</v>
      </c>
      <c r="AC4207" s="748">
        <f t="shared" si="261"/>
        <v>0</v>
      </c>
      <c r="AD4207" s="187"/>
      <c r="AE4207" s="186"/>
      <c r="AF4207" s="190"/>
      <c r="AG4207" s="747">
        <f t="shared" si="262"/>
        <v>0</v>
      </c>
      <c r="AH4207" s="748">
        <f t="shared" si="263"/>
        <v>0</v>
      </c>
      <c r="AI4207" s="187"/>
      <c r="AJ4207" s="52"/>
      <c r="AK4207" s="156" t="str">
        <f>IFERROR(VLOOKUP($A4207,'Liste planification'!$B$2:$C$105,2,FALSE),"")</f>
        <v/>
      </c>
      <c r="AL4207" s="27"/>
      <c r="AM4207" s="27"/>
    </row>
    <row r="4208" spans="1:39">
      <c r="A4208" s="158"/>
      <c r="B4208" s="159" t="str">
        <f>A4208&amp;"-"&amp;TEXT(COUNTIF($A$5:A4208,A4208),"000")</f>
        <v>-000</v>
      </c>
      <c r="C4208" s="52"/>
      <c r="D4208" s="27"/>
      <c r="E4208" s="28"/>
      <c r="F4208" s="27"/>
      <c r="G4208" s="27"/>
      <c r="H4208" s="52"/>
      <c r="I4208" s="380" t="str">
        <f>IFERROR(VLOOKUP($F4208,'Liste planification'!$V$2:$W$96,2,FALSE),"")</f>
        <v/>
      </c>
      <c r="J4208" s="27"/>
      <c r="K4208" s="27"/>
      <c r="L4208" s="27"/>
      <c r="M4208" s="52"/>
      <c r="N4208" s="52"/>
      <c r="O4208" s="52"/>
      <c r="P4208" s="52"/>
      <c r="Q4208" s="52"/>
      <c r="R4208" s="52"/>
      <c r="S4208" s="52"/>
      <c r="T4208" s="52"/>
      <c r="U4208" s="52"/>
      <c r="V4208" s="52"/>
      <c r="W4208" s="52"/>
      <c r="X4208" s="52"/>
      <c r="Y4208" s="194"/>
      <c r="Z4208" s="776"/>
      <c r="AA4208" s="190"/>
      <c r="AB4208" s="747">
        <f t="shared" si="260"/>
        <v>0</v>
      </c>
      <c r="AC4208" s="748">
        <f t="shared" si="261"/>
        <v>0</v>
      </c>
      <c r="AD4208" s="187"/>
      <c r="AE4208" s="186"/>
      <c r="AF4208" s="190"/>
      <c r="AG4208" s="747">
        <f t="shared" si="262"/>
        <v>0</v>
      </c>
      <c r="AH4208" s="748">
        <f t="shared" si="263"/>
        <v>0</v>
      </c>
      <c r="AI4208" s="187"/>
      <c r="AJ4208" s="52"/>
      <c r="AK4208" s="156" t="str">
        <f>IFERROR(VLOOKUP($A4208,'Liste planification'!$B$2:$C$105,2,FALSE),"")</f>
        <v/>
      </c>
      <c r="AL4208" s="27"/>
      <c r="AM4208" s="27"/>
    </row>
    <row r="4209" spans="1:39">
      <c r="A4209" s="158"/>
      <c r="B4209" s="159" t="str">
        <f>A4209&amp;"-"&amp;TEXT(COUNTIF($A$5:A4209,A4209),"000")</f>
        <v>-000</v>
      </c>
      <c r="C4209" s="52"/>
      <c r="D4209" s="27"/>
      <c r="E4209" s="28"/>
      <c r="F4209" s="27"/>
      <c r="G4209" s="27"/>
      <c r="H4209" s="52"/>
      <c r="I4209" s="380" t="str">
        <f>IFERROR(VLOOKUP($F4209,'Liste planification'!$V$2:$W$96,2,FALSE),"")</f>
        <v/>
      </c>
      <c r="J4209" s="27"/>
      <c r="K4209" s="27"/>
      <c r="L4209" s="27"/>
      <c r="M4209" s="52"/>
      <c r="N4209" s="52"/>
      <c r="O4209" s="52"/>
      <c r="P4209" s="52"/>
      <c r="Q4209" s="52"/>
      <c r="R4209" s="52"/>
      <c r="S4209" s="52"/>
      <c r="T4209" s="52"/>
      <c r="U4209" s="52"/>
      <c r="V4209" s="52"/>
      <c r="W4209" s="52"/>
      <c r="X4209" s="52"/>
      <c r="Y4209" s="194"/>
      <c r="Z4209" s="776"/>
      <c r="AA4209" s="190"/>
      <c r="AB4209" s="747">
        <f t="shared" si="260"/>
        <v>0</v>
      </c>
      <c r="AC4209" s="748">
        <f t="shared" si="261"/>
        <v>0</v>
      </c>
      <c r="AD4209" s="187"/>
      <c r="AE4209" s="186"/>
      <c r="AF4209" s="190"/>
      <c r="AG4209" s="747">
        <f t="shared" si="262"/>
        <v>0</v>
      </c>
      <c r="AH4209" s="748">
        <f t="shared" si="263"/>
        <v>0</v>
      </c>
      <c r="AI4209" s="187"/>
      <c r="AJ4209" s="52"/>
      <c r="AK4209" s="156" t="str">
        <f>IFERROR(VLOOKUP($A4209,'Liste planification'!$B$2:$C$105,2,FALSE),"")</f>
        <v/>
      </c>
      <c r="AL4209" s="27"/>
      <c r="AM4209" s="27"/>
    </row>
    <row r="4210" spans="1:39">
      <c r="A4210" s="158"/>
      <c r="B4210" s="159" t="str">
        <f>A4210&amp;"-"&amp;TEXT(COUNTIF($A$5:A4210,A4210),"000")</f>
        <v>-000</v>
      </c>
      <c r="C4210" s="52"/>
      <c r="D4210" s="27"/>
      <c r="E4210" s="28"/>
      <c r="F4210" s="27"/>
      <c r="G4210" s="27"/>
      <c r="H4210" s="52"/>
      <c r="I4210" s="380" t="str">
        <f>IFERROR(VLOOKUP($F4210,'Liste planification'!$V$2:$W$96,2,FALSE),"")</f>
        <v/>
      </c>
      <c r="J4210" s="27"/>
      <c r="K4210" s="27"/>
      <c r="L4210" s="27"/>
      <c r="M4210" s="52"/>
      <c r="N4210" s="52"/>
      <c r="O4210" s="52"/>
      <c r="P4210" s="52"/>
      <c r="Q4210" s="52"/>
      <c r="R4210" s="52"/>
      <c r="S4210" s="52"/>
      <c r="T4210" s="52"/>
      <c r="U4210" s="52"/>
      <c r="V4210" s="52"/>
      <c r="W4210" s="52"/>
      <c r="X4210" s="52"/>
      <c r="Y4210" s="194"/>
      <c r="Z4210" s="776"/>
      <c r="AA4210" s="190"/>
      <c r="AB4210" s="747">
        <f t="shared" si="260"/>
        <v>0</v>
      </c>
      <c r="AC4210" s="748">
        <f t="shared" si="261"/>
        <v>0</v>
      </c>
      <c r="AD4210" s="187"/>
      <c r="AE4210" s="186"/>
      <c r="AF4210" s="190"/>
      <c r="AG4210" s="747">
        <f t="shared" si="262"/>
        <v>0</v>
      </c>
      <c r="AH4210" s="748">
        <f t="shared" si="263"/>
        <v>0</v>
      </c>
      <c r="AI4210" s="187"/>
      <c r="AJ4210" s="52"/>
      <c r="AK4210" s="156" t="str">
        <f>IFERROR(VLOOKUP($A4210,'Liste planification'!$B$2:$C$105,2,FALSE),"")</f>
        <v/>
      </c>
      <c r="AL4210" s="27"/>
      <c r="AM4210" s="27"/>
    </row>
    <row r="4211" spans="1:39">
      <c r="A4211" s="158"/>
      <c r="B4211" s="159" t="str">
        <f>A4211&amp;"-"&amp;TEXT(COUNTIF($A$5:A4211,A4211),"000")</f>
        <v>-000</v>
      </c>
      <c r="C4211" s="52"/>
      <c r="D4211" s="27"/>
      <c r="E4211" s="28"/>
      <c r="F4211" s="27"/>
      <c r="G4211" s="27"/>
      <c r="H4211" s="52"/>
      <c r="I4211" s="380" t="str">
        <f>IFERROR(VLOOKUP($F4211,'Liste planification'!$V$2:$W$96,2,FALSE),"")</f>
        <v/>
      </c>
      <c r="J4211" s="27"/>
      <c r="K4211" s="27"/>
      <c r="L4211" s="27"/>
      <c r="M4211" s="52"/>
      <c r="N4211" s="52"/>
      <c r="O4211" s="52"/>
      <c r="P4211" s="52"/>
      <c r="Q4211" s="52"/>
      <c r="R4211" s="52"/>
      <c r="S4211" s="52"/>
      <c r="T4211" s="52"/>
      <c r="U4211" s="52"/>
      <c r="V4211" s="52"/>
      <c r="W4211" s="52"/>
      <c r="X4211" s="52"/>
      <c r="Y4211" s="194"/>
      <c r="Z4211" s="776"/>
      <c r="AA4211" s="190"/>
      <c r="AB4211" s="747">
        <f t="shared" si="260"/>
        <v>0</v>
      </c>
      <c r="AC4211" s="748">
        <f t="shared" si="261"/>
        <v>0</v>
      </c>
      <c r="AD4211" s="187"/>
      <c r="AE4211" s="186"/>
      <c r="AF4211" s="190"/>
      <c r="AG4211" s="747">
        <f t="shared" si="262"/>
        <v>0</v>
      </c>
      <c r="AH4211" s="748">
        <f t="shared" si="263"/>
        <v>0</v>
      </c>
      <c r="AI4211" s="187"/>
      <c r="AJ4211" s="52"/>
      <c r="AK4211" s="156" t="str">
        <f>IFERROR(VLOOKUP($A4211,'Liste planification'!$B$2:$C$105,2,FALSE),"")</f>
        <v/>
      </c>
      <c r="AL4211" s="27"/>
      <c r="AM4211" s="27"/>
    </row>
    <row r="4212" spans="1:39">
      <c r="A4212" s="158"/>
      <c r="B4212" s="159" t="str">
        <f>A4212&amp;"-"&amp;TEXT(COUNTIF($A$5:A4212,A4212),"000")</f>
        <v>-000</v>
      </c>
      <c r="C4212" s="52"/>
      <c r="D4212" s="27"/>
      <c r="E4212" s="28"/>
      <c r="F4212" s="27"/>
      <c r="G4212" s="27"/>
      <c r="H4212" s="52"/>
      <c r="I4212" s="380" t="str">
        <f>IFERROR(VLOOKUP($F4212,'Liste planification'!$V$2:$W$96,2,FALSE),"")</f>
        <v/>
      </c>
      <c r="J4212" s="27"/>
      <c r="K4212" s="27"/>
      <c r="L4212" s="27"/>
      <c r="M4212" s="52"/>
      <c r="N4212" s="52"/>
      <c r="O4212" s="52"/>
      <c r="P4212" s="52"/>
      <c r="Q4212" s="52"/>
      <c r="R4212" s="52"/>
      <c r="S4212" s="52"/>
      <c r="T4212" s="52"/>
      <c r="U4212" s="52"/>
      <c r="V4212" s="52"/>
      <c r="W4212" s="52"/>
      <c r="X4212" s="52"/>
      <c r="Y4212" s="194"/>
      <c r="Z4212" s="776"/>
      <c r="AA4212" s="190"/>
      <c r="AB4212" s="747">
        <f t="shared" ref="AB4212:AB4247" si="264">AA4212/$AB$1</f>
        <v>0</v>
      </c>
      <c r="AC4212" s="748">
        <f t="shared" ref="AC4212:AC4247" si="265">AA4212/$AC$1</f>
        <v>0</v>
      </c>
      <c r="AD4212" s="187"/>
      <c r="AE4212" s="186"/>
      <c r="AF4212" s="190"/>
      <c r="AG4212" s="747">
        <f t="shared" ref="AG4212:AG4247" si="266">AF4212/$AB$1</f>
        <v>0</v>
      </c>
      <c r="AH4212" s="748">
        <f t="shared" ref="AH4212:AH4247" si="267">AF4212/$AC$1</f>
        <v>0</v>
      </c>
      <c r="AI4212" s="187"/>
      <c r="AJ4212" s="52"/>
      <c r="AK4212" s="156" t="str">
        <f>IFERROR(VLOOKUP($A4212,'Liste planification'!$B$2:$C$105,2,FALSE),"")</f>
        <v/>
      </c>
      <c r="AL4212" s="27"/>
      <c r="AM4212" s="27"/>
    </row>
    <row r="4213" spans="1:39">
      <c r="A4213" s="158"/>
      <c r="B4213" s="159" t="str">
        <f>A4213&amp;"-"&amp;TEXT(COUNTIF($A$5:A4213,A4213),"000")</f>
        <v>-000</v>
      </c>
      <c r="C4213" s="52"/>
      <c r="D4213" s="27"/>
      <c r="E4213" s="28"/>
      <c r="F4213" s="27"/>
      <c r="G4213" s="27"/>
      <c r="H4213" s="52"/>
      <c r="I4213" s="380" t="str">
        <f>IFERROR(VLOOKUP($F4213,'Liste planification'!$V$2:$W$96,2,FALSE),"")</f>
        <v/>
      </c>
      <c r="J4213" s="27"/>
      <c r="K4213" s="27"/>
      <c r="L4213" s="27"/>
      <c r="M4213" s="52"/>
      <c r="N4213" s="52"/>
      <c r="O4213" s="52"/>
      <c r="P4213" s="52"/>
      <c r="Q4213" s="52"/>
      <c r="R4213" s="52"/>
      <c r="S4213" s="52"/>
      <c r="T4213" s="52"/>
      <c r="U4213" s="52"/>
      <c r="V4213" s="52"/>
      <c r="W4213" s="52"/>
      <c r="X4213" s="52"/>
      <c r="Y4213" s="194"/>
      <c r="Z4213" s="776"/>
      <c r="AA4213" s="190"/>
      <c r="AB4213" s="747">
        <f t="shared" si="264"/>
        <v>0</v>
      </c>
      <c r="AC4213" s="748">
        <f t="shared" si="265"/>
        <v>0</v>
      </c>
      <c r="AD4213" s="187"/>
      <c r="AE4213" s="186"/>
      <c r="AF4213" s="190"/>
      <c r="AG4213" s="747">
        <f t="shared" si="266"/>
        <v>0</v>
      </c>
      <c r="AH4213" s="748">
        <f t="shared" si="267"/>
        <v>0</v>
      </c>
      <c r="AI4213" s="187"/>
      <c r="AJ4213" s="52"/>
      <c r="AK4213" s="156" t="str">
        <f>IFERROR(VLOOKUP($A4213,'Liste planification'!$B$2:$C$105,2,FALSE),"")</f>
        <v/>
      </c>
      <c r="AL4213" s="27"/>
      <c r="AM4213" s="27"/>
    </row>
    <row r="4214" spans="1:39">
      <c r="A4214" s="158"/>
      <c r="B4214" s="159" t="str">
        <f>A4214&amp;"-"&amp;TEXT(COUNTIF($A$5:A4214,A4214),"000")</f>
        <v>-000</v>
      </c>
      <c r="C4214" s="52"/>
      <c r="D4214" s="27"/>
      <c r="E4214" s="28"/>
      <c r="F4214" s="27"/>
      <c r="G4214" s="27"/>
      <c r="H4214" s="52"/>
      <c r="I4214" s="380" t="str">
        <f>IFERROR(VLOOKUP($F4214,'Liste planification'!$V$2:$W$96,2,FALSE),"")</f>
        <v/>
      </c>
      <c r="J4214" s="27"/>
      <c r="K4214" s="27"/>
      <c r="L4214" s="27"/>
      <c r="M4214" s="52"/>
      <c r="N4214" s="52"/>
      <c r="O4214" s="52"/>
      <c r="P4214" s="52"/>
      <c r="Q4214" s="52"/>
      <c r="R4214" s="52"/>
      <c r="S4214" s="52"/>
      <c r="T4214" s="52"/>
      <c r="U4214" s="52"/>
      <c r="V4214" s="52"/>
      <c r="W4214" s="52"/>
      <c r="X4214" s="52"/>
      <c r="Y4214" s="194"/>
      <c r="Z4214" s="776"/>
      <c r="AA4214" s="190"/>
      <c r="AB4214" s="747">
        <f t="shared" si="264"/>
        <v>0</v>
      </c>
      <c r="AC4214" s="748">
        <f t="shared" si="265"/>
        <v>0</v>
      </c>
      <c r="AD4214" s="187"/>
      <c r="AE4214" s="186"/>
      <c r="AF4214" s="190"/>
      <c r="AG4214" s="747">
        <f t="shared" si="266"/>
        <v>0</v>
      </c>
      <c r="AH4214" s="748">
        <f t="shared" si="267"/>
        <v>0</v>
      </c>
      <c r="AI4214" s="187"/>
      <c r="AJ4214" s="52"/>
      <c r="AK4214" s="156" t="str">
        <f>IFERROR(VLOOKUP($A4214,'Liste planification'!$B$2:$C$105,2,FALSE),"")</f>
        <v/>
      </c>
      <c r="AL4214" s="27"/>
      <c r="AM4214" s="27"/>
    </row>
    <row r="4215" spans="1:39">
      <c r="A4215" s="158"/>
      <c r="B4215" s="159" t="str">
        <f>A4215&amp;"-"&amp;TEXT(COUNTIF($A$5:A4215,A4215),"000")</f>
        <v>-000</v>
      </c>
      <c r="C4215" s="52"/>
      <c r="D4215" s="27"/>
      <c r="E4215" s="28"/>
      <c r="F4215" s="27"/>
      <c r="G4215" s="27"/>
      <c r="H4215" s="52"/>
      <c r="I4215" s="380" t="str">
        <f>IFERROR(VLOOKUP($F4215,'Liste planification'!$V$2:$W$96,2,FALSE),"")</f>
        <v/>
      </c>
      <c r="J4215" s="27"/>
      <c r="K4215" s="27"/>
      <c r="L4215" s="27"/>
      <c r="M4215" s="52"/>
      <c r="N4215" s="52"/>
      <c r="O4215" s="52"/>
      <c r="P4215" s="52"/>
      <c r="Q4215" s="52"/>
      <c r="R4215" s="52"/>
      <c r="S4215" s="52"/>
      <c r="T4215" s="52"/>
      <c r="U4215" s="52"/>
      <c r="V4215" s="52"/>
      <c r="W4215" s="52"/>
      <c r="X4215" s="52"/>
      <c r="Y4215" s="194"/>
      <c r="Z4215" s="776"/>
      <c r="AA4215" s="190"/>
      <c r="AB4215" s="747">
        <f t="shared" si="264"/>
        <v>0</v>
      </c>
      <c r="AC4215" s="748">
        <f t="shared" si="265"/>
        <v>0</v>
      </c>
      <c r="AD4215" s="187"/>
      <c r="AE4215" s="186"/>
      <c r="AF4215" s="190"/>
      <c r="AG4215" s="747">
        <f t="shared" si="266"/>
        <v>0</v>
      </c>
      <c r="AH4215" s="748">
        <f t="shared" si="267"/>
        <v>0</v>
      </c>
      <c r="AI4215" s="187"/>
      <c r="AJ4215" s="52"/>
      <c r="AK4215" s="156" t="str">
        <f>IFERROR(VLOOKUP($A4215,'Liste planification'!$B$2:$C$105,2,FALSE),"")</f>
        <v/>
      </c>
      <c r="AL4215" s="27"/>
      <c r="AM4215" s="27"/>
    </row>
    <row r="4216" spans="1:39">
      <c r="A4216" s="158"/>
      <c r="B4216" s="159" t="str">
        <f>A4216&amp;"-"&amp;TEXT(COUNTIF($A$5:A4216,A4216),"000")</f>
        <v>-000</v>
      </c>
      <c r="C4216" s="52"/>
      <c r="D4216" s="27"/>
      <c r="E4216" s="28"/>
      <c r="F4216" s="27"/>
      <c r="G4216" s="27"/>
      <c r="H4216" s="52"/>
      <c r="I4216" s="380" t="str">
        <f>IFERROR(VLOOKUP($F4216,'Liste planification'!$V$2:$W$96,2,FALSE),"")</f>
        <v/>
      </c>
      <c r="J4216" s="27"/>
      <c r="K4216" s="27"/>
      <c r="L4216" s="27"/>
      <c r="M4216" s="52"/>
      <c r="N4216" s="52"/>
      <c r="O4216" s="52"/>
      <c r="P4216" s="52"/>
      <c r="Q4216" s="52"/>
      <c r="R4216" s="52"/>
      <c r="S4216" s="52"/>
      <c r="T4216" s="52"/>
      <c r="U4216" s="52"/>
      <c r="V4216" s="52"/>
      <c r="W4216" s="52"/>
      <c r="X4216" s="52"/>
      <c r="Y4216" s="194"/>
      <c r="Z4216" s="776"/>
      <c r="AA4216" s="190"/>
      <c r="AB4216" s="747">
        <f t="shared" si="264"/>
        <v>0</v>
      </c>
      <c r="AC4216" s="748">
        <f t="shared" si="265"/>
        <v>0</v>
      </c>
      <c r="AD4216" s="187"/>
      <c r="AE4216" s="186"/>
      <c r="AF4216" s="190"/>
      <c r="AG4216" s="747">
        <f t="shared" si="266"/>
        <v>0</v>
      </c>
      <c r="AH4216" s="748">
        <f t="shared" si="267"/>
        <v>0</v>
      </c>
      <c r="AI4216" s="187"/>
      <c r="AJ4216" s="52"/>
      <c r="AK4216" s="156" t="str">
        <f>IFERROR(VLOOKUP($A4216,'Liste planification'!$B$2:$C$105,2,FALSE),"")</f>
        <v/>
      </c>
      <c r="AL4216" s="27"/>
      <c r="AM4216" s="27"/>
    </row>
    <row r="4217" spans="1:39">
      <c r="A4217" s="158"/>
      <c r="B4217" s="159" t="str">
        <f>A4217&amp;"-"&amp;TEXT(COUNTIF($A$5:A4217,A4217),"000")</f>
        <v>-000</v>
      </c>
      <c r="C4217" s="52"/>
      <c r="D4217" s="27"/>
      <c r="E4217" s="28"/>
      <c r="F4217" s="27"/>
      <c r="G4217" s="27"/>
      <c r="H4217" s="52"/>
      <c r="I4217" s="380" t="str">
        <f>IFERROR(VLOOKUP($F4217,'Liste planification'!$V$2:$W$96,2,FALSE),"")</f>
        <v/>
      </c>
      <c r="J4217" s="27"/>
      <c r="K4217" s="27"/>
      <c r="L4217" s="27"/>
      <c r="M4217" s="52"/>
      <c r="N4217" s="52"/>
      <c r="O4217" s="52"/>
      <c r="P4217" s="52"/>
      <c r="Q4217" s="52"/>
      <c r="R4217" s="52"/>
      <c r="S4217" s="52"/>
      <c r="T4217" s="52"/>
      <c r="U4217" s="52"/>
      <c r="V4217" s="52"/>
      <c r="W4217" s="52"/>
      <c r="X4217" s="52"/>
      <c r="Y4217" s="194"/>
      <c r="Z4217" s="776"/>
      <c r="AA4217" s="190"/>
      <c r="AB4217" s="747">
        <f t="shared" si="264"/>
        <v>0</v>
      </c>
      <c r="AC4217" s="748">
        <f t="shared" si="265"/>
        <v>0</v>
      </c>
      <c r="AD4217" s="187"/>
      <c r="AE4217" s="186"/>
      <c r="AF4217" s="190"/>
      <c r="AG4217" s="747">
        <f t="shared" si="266"/>
        <v>0</v>
      </c>
      <c r="AH4217" s="748">
        <f t="shared" si="267"/>
        <v>0</v>
      </c>
      <c r="AI4217" s="187"/>
      <c r="AJ4217" s="52"/>
      <c r="AK4217" s="156" t="str">
        <f>IFERROR(VLOOKUP($A4217,'Liste planification'!$B$2:$C$105,2,FALSE),"")</f>
        <v/>
      </c>
      <c r="AL4217" s="27"/>
      <c r="AM4217" s="27"/>
    </row>
    <row r="4218" spans="1:39">
      <c r="A4218" s="158"/>
      <c r="B4218" s="159" t="str">
        <f>A4218&amp;"-"&amp;TEXT(COUNTIF($A$5:A4218,A4218),"000")</f>
        <v>-000</v>
      </c>
      <c r="C4218" s="52"/>
      <c r="D4218" s="27"/>
      <c r="E4218" s="28"/>
      <c r="F4218" s="27"/>
      <c r="G4218" s="27"/>
      <c r="H4218" s="52"/>
      <c r="I4218" s="380" t="str">
        <f>IFERROR(VLOOKUP($F4218,'Liste planification'!$V$2:$W$96,2,FALSE),"")</f>
        <v/>
      </c>
      <c r="J4218" s="27"/>
      <c r="K4218" s="27"/>
      <c r="L4218" s="27"/>
      <c r="M4218" s="52"/>
      <c r="N4218" s="52"/>
      <c r="O4218" s="52"/>
      <c r="P4218" s="52"/>
      <c r="Q4218" s="52"/>
      <c r="R4218" s="52"/>
      <c r="S4218" s="52"/>
      <c r="T4218" s="52"/>
      <c r="U4218" s="52"/>
      <c r="V4218" s="52"/>
      <c r="W4218" s="52"/>
      <c r="X4218" s="52"/>
      <c r="Y4218" s="194"/>
      <c r="Z4218" s="776"/>
      <c r="AA4218" s="190"/>
      <c r="AB4218" s="747">
        <f t="shared" si="264"/>
        <v>0</v>
      </c>
      <c r="AC4218" s="748">
        <f t="shared" si="265"/>
        <v>0</v>
      </c>
      <c r="AD4218" s="187"/>
      <c r="AE4218" s="186"/>
      <c r="AF4218" s="190"/>
      <c r="AG4218" s="747">
        <f t="shared" si="266"/>
        <v>0</v>
      </c>
      <c r="AH4218" s="748">
        <f t="shared" si="267"/>
        <v>0</v>
      </c>
      <c r="AI4218" s="187"/>
      <c r="AJ4218" s="52"/>
      <c r="AK4218" s="156" t="str">
        <f>IFERROR(VLOOKUP($A4218,'Liste planification'!$B$2:$C$105,2,FALSE),"")</f>
        <v/>
      </c>
      <c r="AL4218" s="27"/>
      <c r="AM4218" s="27"/>
    </row>
    <row r="4219" spans="1:39">
      <c r="A4219" s="158"/>
      <c r="B4219" s="159" t="str">
        <f>A4219&amp;"-"&amp;TEXT(COUNTIF($A$5:A4219,A4219),"000")</f>
        <v>-000</v>
      </c>
      <c r="C4219" s="52"/>
      <c r="D4219" s="27"/>
      <c r="E4219" s="28"/>
      <c r="F4219" s="27"/>
      <c r="G4219" s="27"/>
      <c r="H4219" s="52"/>
      <c r="I4219" s="380" t="str">
        <f>IFERROR(VLOOKUP($F4219,'Liste planification'!$V$2:$W$96,2,FALSE),"")</f>
        <v/>
      </c>
      <c r="J4219" s="27"/>
      <c r="K4219" s="27"/>
      <c r="L4219" s="27"/>
      <c r="M4219" s="52"/>
      <c r="N4219" s="52"/>
      <c r="O4219" s="52"/>
      <c r="P4219" s="52"/>
      <c r="Q4219" s="52"/>
      <c r="R4219" s="52"/>
      <c r="S4219" s="52"/>
      <c r="T4219" s="52"/>
      <c r="U4219" s="52"/>
      <c r="V4219" s="52"/>
      <c r="W4219" s="52"/>
      <c r="X4219" s="52"/>
      <c r="Y4219" s="194"/>
      <c r="Z4219" s="776"/>
      <c r="AA4219" s="190"/>
      <c r="AB4219" s="747">
        <f t="shared" si="264"/>
        <v>0</v>
      </c>
      <c r="AC4219" s="748">
        <f t="shared" si="265"/>
        <v>0</v>
      </c>
      <c r="AD4219" s="187"/>
      <c r="AE4219" s="186"/>
      <c r="AF4219" s="190"/>
      <c r="AG4219" s="747">
        <f t="shared" si="266"/>
        <v>0</v>
      </c>
      <c r="AH4219" s="748">
        <f t="shared" si="267"/>
        <v>0</v>
      </c>
      <c r="AI4219" s="187"/>
      <c r="AJ4219" s="52"/>
      <c r="AK4219" s="156" t="str">
        <f>IFERROR(VLOOKUP($A4219,'Liste planification'!$B$2:$C$105,2,FALSE),"")</f>
        <v/>
      </c>
      <c r="AL4219" s="27"/>
      <c r="AM4219" s="27"/>
    </row>
    <row r="4220" spans="1:39">
      <c r="A4220" s="158"/>
      <c r="B4220" s="159" t="str">
        <f>A4220&amp;"-"&amp;TEXT(COUNTIF($A$5:A4220,A4220),"000")</f>
        <v>-000</v>
      </c>
      <c r="C4220" s="52"/>
      <c r="D4220" s="27"/>
      <c r="E4220" s="28"/>
      <c r="F4220" s="27"/>
      <c r="G4220" s="27"/>
      <c r="H4220" s="52"/>
      <c r="I4220" s="380" t="str">
        <f>IFERROR(VLOOKUP($F4220,'Liste planification'!$V$2:$W$96,2,FALSE),"")</f>
        <v/>
      </c>
      <c r="J4220" s="27"/>
      <c r="K4220" s="27"/>
      <c r="L4220" s="27"/>
      <c r="M4220" s="52"/>
      <c r="N4220" s="52"/>
      <c r="O4220" s="52"/>
      <c r="P4220" s="52"/>
      <c r="Q4220" s="52"/>
      <c r="R4220" s="52"/>
      <c r="S4220" s="52"/>
      <c r="T4220" s="52"/>
      <c r="U4220" s="52"/>
      <c r="V4220" s="52"/>
      <c r="W4220" s="52"/>
      <c r="X4220" s="52"/>
      <c r="Y4220" s="194"/>
      <c r="Z4220" s="776"/>
      <c r="AA4220" s="190"/>
      <c r="AB4220" s="747">
        <f t="shared" si="264"/>
        <v>0</v>
      </c>
      <c r="AC4220" s="748">
        <f t="shared" si="265"/>
        <v>0</v>
      </c>
      <c r="AD4220" s="187"/>
      <c r="AE4220" s="186"/>
      <c r="AF4220" s="190"/>
      <c r="AG4220" s="747">
        <f t="shared" si="266"/>
        <v>0</v>
      </c>
      <c r="AH4220" s="748">
        <f t="shared" si="267"/>
        <v>0</v>
      </c>
      <c r="AI4220" s="187"/>
      <c r="AJ4220" s="52"/>
      <c r="AK4220" s="156" t="str">
        <f>IFERROR(VLOOKUP($A4220,'Liste planification'!$B$2:$C$105,2,FALSE),"")</f>
        <v/>
      </c>
      <c r="AL4220" s="27"/>
      <c r="AM4220" s="27"/>
    </row>
    <row r="4221" spans="1:39">
      <c r="A4221" s="158"/>
      <c r="B4221" s="159" t="str">
        <f>A4221&amp;"-"&amp;TEXT(COUNTIF($A$5:A4221,A4221),"000")</f>
        <v>-000</v>
      </c>
      <c r="C4221" s="52"/>
      <c r="D4221" s="27"/>
      <c r="E4221" s="28"/>
      <c r="F4221" s="27"/>
      <c r="G4221" s="27"/>
      <c r="H4221" s="52"/>
      <c r="I4221" s="380" t="str">
        <f>IFERROR(VLOOKUP($F4221,'Liste planification'!$V$2:$W$96,2,FALSE),"")</f>
        <v/>
      </c>
      <c r="J4221" s="27"/>
      <c r="K4221" s="27"/>
      <c r="L4221" s="27"/>
      <c r="M4221" s="52"/>
      <c r="N4221" s="52"/>
      <c r="O4221" s="52"/>
      <c r="P4221" s="52"/>
      <c r="Q4221" s="52"/>
      <c r="R4221" s="52"/>
      <c r="S4221" s="52"/>
      <c r="T4221" s="52"/>
      <c r="U4221" s="52"/>
      <c r="V4221" s="52"/>
      <c r="W4221" s="52"/>
      <c r="X4221" s="52"/>
      <c r="Y4221" s="194"/>
      <c r="Z4221" s="776"/>
      <c r="AA4221" s="190"/>
      <c r="AB4221" s="747">
        <f t="shared" si="264"/>
        <v>0</v>
      </c>
      <c r="AC4221" s="748">
        <f t="shared" si="265"/>
        <v>0</v>
      </c>
      <c r="AD4221" s="187"/>
      <c r="AE4221" s="186"/>
      <c r="AF4221" s="190"/>
      <c r="AG4221" s="747">
        <f t="shared" si="266"/>
        <v>0</v>
      </c>
      <c r="AH4221" s="748">
        <f t="shared" si="267"/>
        <v>0</v>
      </c>
      <c r="AI4221" s="187"/>
      <c r="AJ4221" s="52"/>
      <c r="AK4221" s="156" t="str">
        <f>IFERROR(VLOOKUP($A4221,'Liste planification'!$B$2:$C$105,2,FALSE),"")</f>
        <v/>
      </c>
      <c r="AL4221" s="27"/>
      <c r="AM4221" s="27"/>
    </row>
    <row r="4222" spans="1:39">
      <c r="A4222" s="158"/>
      <c r="B4222" s="159" t="str">
        <f>A4222&amp;"-"&amp;TEXT(COUNTIF($A$5:A4222,A4222),"000")</f>
        <v>-000</v>
      </c>
      <c r="C4222" s="52"/>
      <c r="D4222" s="27"/>
      <c r="E4222" s="28"/>
      <c r="F4222" s="27"/>
      <c r="G4222" s="27"/>
      <c r="H4222" s="52"/>
      <c r="I4222" s="380" t="str">
        <f>IFERROR(VLOOKUP($F4222,'Liste planification'!$V$2:$W$96,2,FALSE),"")</f>
        <v/>
      </c>
      <c r="J4222" s="27"/>
      <c r="K4222" s="27"/>
      <c r="L4222" s="27"/>
      <c r="M4222" s="52"/>
      <c r="N4222" s="52"/>
      <c r="O4222" s="52"/>
      <c r="P4222" s="52"/>
      <c r="Q4222" s="52"/>
      <c r="R4222" s="52"/>
      <c r="S4222" s="52"/>
      <c r="T4222" s="52"/>
      <c r="U4222" s="52"/>
      <c r="V4222" s="52"/>
      <c r="W4222" s="52"/>
      <c r="X4222" s="52"/>
      <c r="Y4222" s="194"/>
      <c r="Z4222" s="776"/>
      <c r="AA4222" s="190"/>
      <c r="AB4222" s="747">
        <f t="shared" si="264"/>
        <v>0</v>
      </c>
      <c r="AC4222" s="748">
        <f t="shared" si="265"/>
        <v>0</v>
      </c>
      <c r="AD4222" s="187"/>
      <c r="AE4222" s="186"/>
      <c r="AF4222" s="190"/>
      <c r="AG4222" s="747">
        <f t="shared" si="266"/>
        <v>0</v>
      </c>
      <c r="AH4222" s="748">
        <f t="shared" si="267"/>
        <v>0</v>
      </c>
      <c r="AI4222" s="187"/>
      <c r="AJ4222" s="52"/>
      <c r="AK4222" s="156" t="str">
        <f>IFERROR(VLOOKUP($A4222,'Liste planification'!$B$2:$C$105,2,FALSE),"")</f>
        <v/>
      </c>
      <c r="AL4222" s="27"/>
      <c r="AM4222" s="27"/>
    </row>
    <row r="4223" spans="1:39">
      <c r="A4223" s="158"/>
      <c r="B4223" s="159" t="str">
        <f>A4223&amp;"-"&amp;TEXT(COUNTIF($A$5:A4223,A4223),"000")</f>
        <v>-000</v>
      </c>
      <c r="C4223" s="52"/>
      <c r="D4223" s="27"/>
      <c r="E4223" s="28"/>
      <c r="F4223" s="27"/>
      <c r="G4223" s="27"/>
      <c r="H4223" s="52"/>
      <c r="I4223" s="380" t="str">
        <f>IFERROR(VLOOKUP($F4223,'Liste planification'!$V$2:$W$96,2,FALSE),"")</f>
        <v/>
      </c>
      <c r="J4223" s="27"/>
      <c r="K4223" s="27"/>
      <c r="L4223" s="27"/>
      <c r="M4223" s="52"/>
      <c r="N4223" s="52"/>
      <c r="O4223" s="52"/>
      <c r="P4223" s="52"/>
      <c r="Q4223" s="52"/>
      <c r="R4223" s="52"/>
      <c r="S4223" s="52"/>
      <c r="T4223" s="52"/>
      <c r="U4223" s="52"/>
      <c r="V4223" s="52"/>
      <c r="W4223" s="52"/>
      <c r="X4223" s="52"/>
      <c r="Y4223" s="194"/>
      <c r="Z4223" s="776"/>
      <c r="AA4223" s="190"/>
      <c r="AB4223" s="747">
        <f t="shared" si="264"/>
        <v>0</v>
      </c>
      <c r="AC4223" s="748">
        <f t="shared" si="265"/>
        <v>0</v>
      </c>
      <c r="AD4223" s="187"/>
      <c r="AE4223" s="186"/>
      <c r="AF4223" s="190"/>
      <c r="AG4223" s="747">
        <f t="shared" si="266"/>
        <v>0</v>
      </c>
      <c r="AH4223" s="748">
        <f t="shared" si="267"/>
        <v>0</v>
      </c>
      <c r="AI4223" s="187"/>
      <c r="AJ4223" s="52"/>
      <c r="AK4223" s="156" t="str">
        <f>IFERROR(VLOOKUP($A4223,'Liste planification'!$B$2:$C$105,2,FALSE),"")</f>
        <v/>
      </c>
      <c r="AL4223" s="27"/>
      <c r="AM4223" s="27"/>
    </row>
    <row r="4224" spans="1:39">
      <c r="A4224" s="158"/>
      <c r="B4224" s="159" t="str">
        <f>A4224&amp;"-"&amp;TEXT(COUNTIF($A$5:A4224,A4224),"000")</f>
        <v>-000</v>
      </c>
      <c r="C4224" s="52"/>
      <c r="D4224" s="27"/>
      <c r="E4224" s="28"/>
      <c r="F4224" s="27"/>
      <c r="G4224" s="27"/>
      <c r="H4224" s="52"/>
      <c r="I4224" s="380" t="str">
        <f>IFERROR(VLOOKUP($F4224,'Liste planification'!$V$2:$W$96,2,FALSE),"")</f>
        <v/>
      </c>
      <c r="J4224" s="27"/>
      <c r="K4224" s="27"/>
      <c r="L4224" s="27"/>
      <c r="M4224" s="52"/>
      <c r="N4224" s="52"/>
      <c r="O4224" s="52"/>
      <c r="P4224" s="52"/>
      <c r="Q4224" s="52"/>
      <c r="R4224" s="52"/>
      <c r="S4224" s="52"/>
      <c r="T4224" s="52"/>
      <c r="U4224" s="52"/>
      <c r="V4224" s="52"/>
      <c r="W4224" s="52"/>
      <c r="X4224" s="52"/>
      <c r="Y4224" s="194"/>
      <c r="Z4224" s="776"/>
      <c r="AA4224" s="190"/>
      <c r="AB4224" s="747">
        <f t="shared" si="264"/>
        <v>0</v>
      </c>
      <c r="AC4224" s="748">
        <f t="shared" si="265"/>
        <v>0</v>
      </c>
      <c r="AD4224" s="187"/>
      <c r="AE4224" s="186"/>
      <c r="AF4224" s="190"/>
      <c r="AG4224" s="747">
        <f t="shared" si="266"/>
        <v>0</v>
      </c>
      <c r="AH4224" s="748">
        <f t="shared" si="267"/>
        <v>0</v>
      </c>
      <c r="AI4224" s="187"/>
      <c r="AJ4224" s="52"/>
      <c r="AK4224" s="156" t="str">
        <f>IFERROR(VLOOKUP($A4224,'Liste planification'!$B$2:$C$105,2,FALSE),"")</f>
        <v/>
      </c>
      <c r="AL4224" s="27"/>
      <c r="AM4224" s="27"/>
    </row>
    <row r="4225" spans="1:39">
      <c r="A4225" s="158"/>
      <c r="B4225" s="159" t="str">
        <f>A4225&amp;"-"&amp;TEXT(COUNTIF($A$5:A4225,A4225),"000")</f>
        <v>-000</v>
      </c>
      <c r="C4225" s="52"/>
      <c r="D4225" s="27"/>
      <c r="E4225" s="28"/>
      <c r="F4225" s="27"/>
      <c r="G4225" s="27"/>
      <c r="H4225" s="52"/>
      <c r="I4225" s="380" t="str">
        <f>IFERROR(VLOOKUP($F4225,'Liste planification'!$V$2:$W$96,2,FALSE),"")</f>
        <v/>
      </c>
      <c r="J4225" s="27"/>
      <c r="K4225" s="27"/>
      <c r="L4225" s="27"/>
      <c r="M4225" s="52"/>
      <c r="N4225" s="52"/>
      <c r="O4225" s="52"/>
      <c r="P4225" s="52"/>
      <c r="Q4225" s="52"/>
      <c r="R4225" s="52"/>
      <c r="S4225" s="52"/>
      <c r="T4225" s="52"/>
      <c r="U4225" s="52"/>
      <c r="V4225" s="52"/>
      <c r="W4225" s="52"/>
      <c r="X4225" s="52"/>
      <c r="Y4225" s="194"/>
      <c r="Z4225" s="776"/>
      <c r="AA4225" s="190"/>
      <c r="AB4225" s="747">
        <f t="shared" si="264"/>
        <v>0</v>
      </c>
      <c r="AC4225" s="748">
        <f t="shared" si="265"/>
        <v>0</v>
      </c>
      <c r="AD4225" s="187"/>
      <c r="AE4225" s="186"/>
      <c r="AF4225" s="190"/>
      <c r="AG4225" s="747">
        <f t="shared" si="266"/>
        <v>0</v>
      </c>
      <c r="AH4225" s="748">
        <f t="shared" si="267"/>
        <v>0</v>
      </c>
      <c r="AI4225" s="187"/>
      <c r="AJ4225" s="52"/>
      <c r="AK4225" s="156" t="str">
        <f>IFERROR(VLOOKUP($A4225,'Liste planification'!$B$2:$C$105,2,FALSE),"")</f>
        <v/>
      </c>
      <c r="AL4225" s="27"/>
      <c r="AM4225" s="27"/>
    </row>
    <row r="4226" spans="1:39">
      <c r="A4226" s="158"/>
      <c r="B4226" s="159" t="str">
        <f>A4226&amp;"-"&amp;TEXT(COUNTIF($A$5:A4226,A4226),"000")</f>
        <v>-000</v>
      </c>
      <c r="C4226" s="52"/>
      <c r="D4226" s="27"/>
      <c r="E4226" s="28"/>
      <c r="F4226" s="27"/>
      <c r="G4226" s="27"/>
      <c r="H4226" s="52"/>
      <c r="I4226" s="380" t="str">
        <f>IFERROR(VLOOKUP($F4226,'Liste planification'!$V$2:$W$96,2,FALSE),"")</f>
        <v/>
      </c>
      <c r="J4226" s="27"/>
      <c r="K4226" s="27"/>
      <c r="L4226" s="27"/>
      <c r="M4226" s="52"/>
      <c r="N4226" s="52"/>
      <c r="O4226" s="52"/>
      <c r="P4226" s="52"/>
      <c r="Q4226" s="52"/>
      <c r="R4226" s="52"/>
      <c r="S4226" s="52"/>
      <c r="T4226" s="52"/>
      <c r="U4226" s="52"/>
      <c r="V4226" s="52"/>
      <c r="W4226" s="52"/>
      <c r="X4226" s="52"/>
      <c r="Y4226" s="194"/>
      <c r="Z4226" s="776"/>
      <c r="AA4226" s="190"/>
      <c r="AB4226" s="747">
        <f t="shared" si="264"/>
        <v>0</v>
      </c>
      <c r="AC4226" s="748">
        <f t="shared" si="265"/>
        <v>0</v>
      </c>
      <c r="AD4226" s="187"/>
      <c r="AE4226" s="186"/>
      <c r="AF4226" s="190"/>
      <c r="AG4226" s="747">
        <f t="shared" si="266"/>
        <v>0</v>
      </c>
      <c r="AH4226" s="748">
        <f t="shared" si="267"/>
        <v>0</v>
      </c>
      <c r="AI4226" s="187"/>
      <c r="AJ4226" s="52"/>
      <c r="AK4226" s="156" t="str">
        <f>IFERROR(VLOOKUP($A4226,'Liste planification'!$B$2:$C$105,2,FALSE),"")</f>
        <v/>
      </c>
      <c r="AL4226" s="27"/>
      <c r="AM4226" s="27"/>
    </row>
    <row r="4227" spans="1:39">
      <c r="A4227" s="158"/>
      <c r="B4227" s="159" t="str">
        <f>A4227&amp;"-"&amp;TEXT(COUNTIF($A$5:A4227,A4227),"000")</f>
        <v>-000</v>
      </c>
      <c r="C4227" s="52"/>
      <c r="D4227" s="27"/>
      <c r="E4227" s="28"/>
      <c r="F4227" s="27"/>
      <c r="G4227" s="27"/>
      <c r="H4227" s="52"/>
      <c r="I4227" s="380" t="str">
        <f>IFERROR(VLOOKUP($F4227,'Liste planification'!$V$2:$W$96,2,FALSE),"")</f>
        <v/>
      </c>
      <c r="J4227" s="27"/>
      <c r="K4227" s="27"/>
      <c r="L4227" s="27"/>
      <c r="M4227" s="52"/>
      <c r="N4227" s="52"/>
      <c r="O4227" s="52"/>
      <c r="P4227" s="52"/>
      <c r="Q4227" s="52"/>
      <c r="R4227" s="52"/>
      <c r="S4227" s="52"/>
      <c r="T4227" s="52"/>
      <c r="U4227" s="52"/>
      <c r="V4227" s="52"/>
      <c r="W4227" s="52"/>
      <c r="X4227" s="52"/>
      <c r="Y4227" s="194"/>
      <c r="Z4227" s="776"/>
      <c r="AA4227" s="190"/>
      <c r="AB4227" s="747">
        <f t="shared" si="264"/>
        <v>0</v>
      </c>
      <c r="AC4227" s="748">
        <f t="shared" si="265"/>
        <v>0</v>
      </c>
      <c r="AD4227" s="187"/>
      <c r="AE4227" s="186"/>
      <c r="AF4227" s="190"/>
      <c r="AG4227" s="747">
        <f t="shared" si="266"/>
        <v>0</v>
      </c>
      <c r="AH4227" s="748">
        <f t="shared" si="267"/>
        <v>0</v>
      </c>
      <c r="AI4227" s="187"/>
      <c r="AJ4227" s="52"/>
      <c r="AK4227" s="156" t="str">
        <f>IFERROR(VLOOKUP($A4227,'Liste planification'!$B$2:$C$105,2,FALSE),"")</f>
        <v/>
      </c>
      <c r="AL4227" s="27"/>
      <c r="AM4227" s="27"/>
    </row>
    <row r="4228" spans="1:39">
      <c r="A4228" s="158"/>
      <c r="B4228" s="159" t="str">
        <f>A4228&amp;"-"&amp;TEXT(COUNTIF($A$5:A4228,A4228),"000")</f>
        <v>-000</v>
      </c>
      <c r="C4228" s="52"/>
      <c r="D4228" s="27"/>
      <c r="E4228" s="28"/>
      <c r="F4228" s="27"/>
      <c r="G4228" s="27"/>
      <c r="H4228" s="52"/>
      <c r="I4228" s="380" t="str">
        <f>IFERROR(VLOOKUP($F4228,'Liste planification'!$V$2:$W$96,2,FALSE),"")</f>
        <v/>
      </c>
      <c r="J4228" s="27"/>
      <c r="K4228" s="27"/>
      <c r="L4228" s="27"/>
      <c r="M4228" s="52"/>
      <c r="N4228" s="52"/>
      <c r="O4228" s="52"/>
      <c r="P4228" s="52"/>
      <c r="Q4228" s="52"/>
      <c r="R4228" s="52"/>
      <c r="S4228" s="52"/>
      <c r="T4228" s="52"/>
      <c r="U4228" s="52"/>
      <c r="V4228" s="52"/>
      <c r="W4228" s="52"/>
      <c r="X4228" s="52"/>
      <c r="Y4228" s="194"/>
      <c r="Z4228" s="776"/>
      <c r="AA4228" s="190"/>
      <c r="AB4228" s="747">
        <f t="shared" si="264"/>
        <v>0</v>
      </c>
      <c r="AC4228" s="748">
        <f t="shared" si="265"/>
        <v>0</v>
      </c>
      <c r="AD4228" s="187"/>
      <c r="AE4228" s="186"/>
      <c r="AF4228" s="190"/>
      <c r="AG4228" s="747">
        <f t="shared" si="266"/>
        <v>0</v>
      </c>
      <c r="AH4228" s="748">
        <f t="shared" si="267"/>
        <v>0</v>
      </c>
      <c r="AI4228" s="187"/>
      <c r="AJ4228" s="52"/>
      <c r="AK4228" s="156" t="str">
        <f>IFERROR(VLOOKUP($A4228,'Liste planification'!$B$2:$C$105,2,FALSE),"")</f>
        <v/>
      </c>
      <c r="AL4228" s="27"/>
      <c r="AM4228" s="27"/>
    </row>
    <row r="4229" spans="1:39">
      <c r="A4229" s="158"/>
      <c r="B4229" s="159" t="str">
        <f>A4229&amp;"-"&amp;TEXT(COUNTIF($A$5:A4229,A4229),"000")</f>
        <v>-000</v>
      </c>
      <c r="C4229" s="52"/>
      <c r="D4229" s="27"/>
      <c r="E4229" s="28"/>
      <c r="F4229" s="27"/>
      <c r="G4229" s="27"/>
      <c r="H4229" s="52"/>
      <c r="I4229" s="380" t="str">
        <f>IFERROR(VLOOKUP($F4229,'Liste planification'!$V$2:$W$96,2,FALSE),"")</f>
        <v/>
      </c>
      <c r="J4229" s="27"/>
      <c r="K4229" s="27"/>
      <c r="L4229" s="27"/>
      <c r="M4229" s="52"/>
      <c r="N4229" s="52"/>
      <c r="O4229" s="52"/>
      <c r="P4229" s="52"/>
      <c r="Q4229" s="52"/>
      <c r="R4229" s="52"/>
      <c r="S4229" s="52"/>
      <c r="T4229" s="52"/>
      <c r="U4229" s="52"/>
      <c r="V4229" s="52"/>
      <c r="W4229" s="52"/>
      <c r="X4229" s="52"/>
      <c r="Y4229" s="194"/>
      <c r="Z4229" s="776"/>
      <c r="AA4229" s="190"/>
      <c r="AB4229" s="747">
        <f t="shared" si="264"/>
        <v>0</v>
      </c>
      <c r="AC4229" s="748">
        <f t="shared" si="265"/>
        <v>0</v>
      </c>
      <c r="AD4229" s="187"/>
      <c r="AE4229" s="186"/>
      <c r="AF4229" s="190"/>
      <c r="AG4229" s="747">
        <f t="shared" si="266"/>
        <v>0</v>
      </c>
      <c r="AH4229" s="748">
        <f t="shared" si="267"/>
        <v>0</v>
      </c>
      <c r="AI4229" s="187"/>
      <c r="AJ4229" s="52"/>
      <c r="AK4229" s="156" t="str">
        <f>IFERROR(VLOOKUP($A4229,'Liste planification'!$B$2:$C$105,2,FALSE),"")</f>
        <v/>
      </c>
      <c r="AL4229" s="27"/>
      <c r="AM4229" s="27"/>
    </row>
    <row r="4230" spans="1:39">
      <c r="A4230" s="158"/>
      <c r="B4230" s="159" t="str">
        <f>A4230&amp;"-"&amp;TEXT(COUNTIF($A$5:A4230,A4230),"000")</f>
        <v>-000</v>
      </c>
      <c r="C4230" s="52"/>
      <c r="D4230" s="27"/>
      <c r="E4230" s="28"/>
      <c r="F4230" s="27"/>
      <c r="G4230" s="27"/>
      <c r="H4230" s="52"/>
      <c r="I4230" s="380" t="str">
        <f>IFERROR(VLOOKUP($F4230,'Liste planification'!$V$2:$W$96,2,FALSE),"")</f>
        <v/>
      </c>
      <c r="J4230" s="27"/>
      <c r="K4230" s="27"/>
      <c r="L4230" s="27"/>
      <c r="M4230" s="52"/>
      <c r="N4230" s="52"/>
      <c r="O4230" s="52"/>
      <c r="P4230" s="52"/>
      <c r="Q4230" s="52"/>
      <c r="R4230" s="52"/>
      <c r="S4230" s="52"/>
      <c r="T4230" s="52"/>
      <c r="U4230" s="52"/>
      <c r="V4230" s="52"/>
      <c r="W4230" s="52"/>
      <c r="X4230" s="52"/>
      <c r="Y4230" s="194"/>
      <c r="Z4230" s="776"/>
      <c r="AA4230" s="190"/>
      <c r="AB4230" s="747">
        <f t="shared" si="264"/>
        <v>0</v>
      </c>
      <c r="AC4230" s="748">
        <f t="shared" si="265"/>
        <v>0</v>
      </c>
      <c r="AD4230" s="187"/>
      <c r="AE4230" s="186"/>
      <c r="AF4230" s="190"/>
      <c r="AG4230" s="747">
        <f t="shared" si="266"/>
        <v>0</v>
      </c>
      <c r="AH4230" s="748">
        <f t="shared" si="267"/>
        <v>0</v>
      </c>
      <c r="AI4230" s="187"/>
      <c r="AJ4230" s="52"/>
      <c r="AK4230" s="156" t="str">
        <f>IFERROR(VLOOKUP($A4230,'Liste planification'!$B$2:$C$105,2,FALSE),"")</f>
        <v/>
      </c>
      <c r="AL4230" s="27"/>
      <c r="AM4230" s="27"/>
    </row>
    <row r="4231" spans="1:39">
      <c r="A4231" s="158"/>
      <c r="B4231" s="159" t="str">
        <f>A4231&amp;"-"&amp;TEXT(COUNTIF($A$5:A4231,A4231),"000")</f>
        <v>-000</v>
      </c>
      <c r="C4231" s="52"/>
      <c r="D4231" s="27"/>
      <c r="E4231" s="28"/>
      <c r="F4231" s="27"/>
      <c r="G4231" s="27"/>
      <c r="H4231" s="52"/>
      <c r="I4231" s="380" t="str">
        <f>IFERROR(VLOOKUP($F4231,'Liste planification'!$V$2:$W$96,2,FALSE),"")</f>
        <v/>
      </c>
      <c r="J4231" s="27"/>
      <c r="K4231" s="27"/>
      <c r="L4231" s="27"/>
      <c r="M4231" s="52"/>
      <c r="N4231" s="52"/>
      <c r="O4231" s="52"/>
      <c r="P4231" s="52"/>
      <c r="Q4231" s="52"/>
      <c r="R4231" s="52"/>
      <c r="S4231" s="52"/>
      <c r="T4231" s="52"/>
      <c r="U4231" s="52"/>
      <c r="V4231" s="52"/>
      <c r="W4231" s="52"/>
      <c r="X4231" s="52"/>
      <c r="Y4231" s="194"/>
      <c r="Z4231" s="776"/>
      <c r="AA4231" s="190"/>
      <c r="AB4231" s="747">
        <f t="shared" si="264"/>
        <v>0</v>
      </c>
      <c r="AC4231" s="748">
        <f t="shared" si="265"/>
        <v>0</v>
      </c>
      <c r="AD4231" s="187"/>
      <c r="AE4231" s="186"/>
      <c r="AF4231" s="190"/>
      <c r="AG4231" s="747">
        <f t="shared" si="266"/>
        <v>0</v>
      </c>
      <c r="AH4231" s="748">
        <f t="shared" si="267"/>
        <v>0</v>
      </c>
      <c r="AI4231" s="187"/>
      <c r="AJ4231" s="52"/>
      <c r="AK4231" s="156" t="str">
        <f>IFERROR(VLOOKUP($A4231,'Liste planification'!$B$2:$C$105,2,FALSE),"")</f>
        <v/>
      </c>
      <c r="AL4231" s="27"/>
      <c r="AM4231" s="27"/>
    </row>
    <row r="4232" spans="1:39">
      <c r="A4232" s="158"/>
      <c r="B4232" s="159" t="str">
        <f>A4232&amp;"-"&amp;TEXT(COUNTIF($A$5:A4232,A4232),"000")</f>
        <v>-000</v>
      </c>
      <c r="C4232" s="52"/>
      <c r="D4232" s="27"/>
      <c r="E4232" s="28"/>
      <c r="F4232" s="27"/>
      <c r="G4232" s="27"/>
      <c r="H4232" s="52"/>
      <c r="I4232" s="380" t="str">
        <f>IFERROR(VLOOKUP($F4232,'Liste planification'!$V$2:$W$96,2,FALSE),"")</f>
        <v/>
      </c>
      <c r="J4232" s="27"/>
      <c r="K4232" s="27"/>
      <c r="L4232" s="27"/>
      <c r="M4232" s="52"/>
      <c r="N4232" s="52"/>
      <c r="O4232" s="52"/>
      <c r="P4232" s="52"/>
      <c r="Q4232" s="52"/>
      <c r="R4232" s="52"/>
      <c r="S4232" s="52"/>
      <c r="T4232" s="52"/>
      <c r="U4232" s="52"/>
      <c r="V4232" s="52"/>
      <c r="W4232" s="52"/>
      <c r="X4232" s="52"/>
      <c r="Y4232" s="194"/>
      <c r="Z4232" s="776"/>
      <c r="AA4232" s="190"/>
      <c r="AB4232" s="747">
        <f t="shared" si="264"/>
        <v>0</v>
      </c>
      <c r="AC4232" s="748">
        <f t="shared" si="265"/>
        <v>0</v>
      </c>
      <c r="AD4232" s="187"/>
      <c r="AE4232" s="186"/>
      <c r="AF4232" s="190"/>
      <c r="AG4232" s="747">
        <f t="shared" si="266"/>
        <v>0</v>
      </c>
      <c r="AH4232" s="748">
        <f t="shared" si="267"/>
        <v>0</v>
      </c>
      <c r="AI4232" s="187"/>
      <c r="AJ4232" s="52"/>
      <c r="AK4232" s="156" t="str">
        <f>IFERROR(VLOOKUP($A4232,'Liste planification'!$B$2:$C$105,2,FALSE),"")</f>
        <v/>
      </c>
      <c r="AL4232" s="27"/>
      <c r="AM4232" s="27"/>
    </row>
    <row r="4233" spans="1:39">
      <c r="A4233" s="158"/>
      <c r="B4233" s="159" t="str">
        <f>A4233&amp;"-"&amp;TEXT(COUNTIF($A$5:A4233,A4233),"000")</f>
        <v>-000</v>
      </c>
      <c r="C4233" s="52"/>
      <c r="D4233" s="27"/>
      <c r="E4233" s="28"/>
      <c r="F4233" s="27"/>
      <c r="G4233" s="27"/>
      <c r="H4233" s="52"/>
      <c r="I4233" s="380" t="str">
        <f>IFERROR(VLOOKUP($F4233,'Liste planification'!$V$2:$W$96,2,FALSE),"")</f>
        <v/>
      </c>
      <c r="J4233" s="27"/>
      <c r="K4233" s="27"/>
      <c r="L4233" s="27"/>
      <c r="M4233" s="52"/>
      <c r="N4233" s="52"/>
      <c r="O4233" s="52"/>
      <c r="P4233" s="52"/>
      <c r="Q4233" s="52"/>
      <c r="R4233" s="52"/>
      <c r="S4233" s="52"/>
      <c r="T4233" s="52"/>
      <c r="U4233" s="52"/>
      <c r="V4233" s="52"/>
      <c r="W4233" s="52"/>
      <c r="X4233" s="52"/>
      <c r="Y4233" s="194"/>
      <c r="Z4233" s="776"/>
      <c r="AA4233" s="190"/>
      <c r="AB4233" s="747">
        <f t="shared" si="264"/>
        <v>0</v>
      </c>
      <c r="AC4233" s="748">
        <f t="shared" si="265"/>
        <v>0</v>
      </c>
      <c r="AD4233" s="187"/>
      <c r="AE4233" s="186"/>
      <c r="AF4233" s="190"/>
      <c r="AG4233" s="747">
        <f t="shared" si="266"/>
        <v>0</v>
      </c>
      <c r="AH4233" s="748">
        <f t="shared" si="267"/>
        <v>0</v>
      </c>
      <c r="AI4233" s="187"/>
      <c r="AJ4233" s="52"/>
      <c r="AK4233" s="156" t="str">
        <f>IFERROR(VLOOKUP($A4233,'Liste planification'!$B$2:$C$105,2,FALSE),"")</f>
        <v/>
      </c>
      <c r="AL4233" s="27"/>
      <c r="AM4233" s="27"/>
    </row>
    <row r="4234" spans="1:39">
      <c r="A4234" s="158"/>
      <c r="B4234" s="159" t="str">
        <f>A4234&amp;"-"&amp;TEXT(COUNTIF($A$5:A4234,A4234),"000")</f>
        <v>-000</v>
      </c>
      <c r="C4234" s="52"/>
      <c r="D4234" s="27"/>
      <c r="E4234" s="28"/>
      <c r="F4234" s="27"/>
      <c r="G4234" s="27"/>
      <c r="H4234" s="52"/>
      <c r="I4234" s="380" t="str">
        <f>IFERROR(VLOOKUP($F4234,'Liste planification'!$V$2:$W$96,2,FALSE),"")</f>
        <v/>
      </c>
      <c r="J4234" s="27"/>
      <c r="K4234" s="27"/>
      <c r="L4234" s="27"/>
      <c r="M4234" s="52"/>
      <c r="N4234" s="52"/>
      <c r="O4234" s="52"/>
      <c r="P4234" s="52"/>
      <c r="Q4234" s="52"/>
      <c r="R4234" s="52"/>
      <c r="S4234" s="52"/>
      <c r="T4234" s="52"/>
      <c r="U4234" s="52"/>
      <c r="V4234" s="52"/>
      <c r="W4234" s="52"/>
      <c r="X4234" s="52"/>
      <c r="Y4234" s="194"/>
      <c r="Z4234" s="776"/>
      <c r="AA4234" s="190"/>
      <c r="AB4234" s="747">
        <f t="shared" si="264"/>
        <v>0</v>
      </c>
      <c r="AC4234" s="748">
        <f t="shared" si="265"/>
        <v>0</v>
      </c>
      <c r="AD4234" s="187"/>
      <c r="AE4234" s="186"/>
      <c r="AF4234" s="190"/>
      <c r="AG4234" s="747">
        <f t="shared" si="266"/>
        <v>0</v>
      </c>
      <c r="AH4234" s="748">
        <f t="shared" si="267"/>
        <v>0</v>
      </c>
      <c r="AI4234" s="187"/>
      <c r="AJ4234" s="52"/>
      <c r="AK4234" s="156" t="str">
        <f>IFERROR(VLOOKUP($A4234,'Liste planification'!$B$2:$C$105,2,FALSE),"")</f>
        <v/>
      </c>
      <c r="AL4234" s="27"/>
      <c r="AM4234" s="27"/>
    </row>
    <row r="4235" spans="1:39">
      <c r="A4235" s="158"/>
      <c r="B4235" s="159" t="str">
        <f>A4235&amp;"-"&amp;TEXT(COUNTIF($A$5:A4235,A4235),"000")</f>
        <v>-000</v>
      </c>
      <c r="C4235" s="52"/>
      <c r="D4235" s="27"/>
      <c r="E4235" s="28"/>
      <c r="F4235" s="27"/>
      <c r="G4235" s="27"/>
      <c r="H4235" s="52"/>
      <c r="I4235" s="380" t="str">
        <f>IFERROR(VLOOKUP($F4235,'Liste planification'!$V$2:$W$96,2,FALSE),"")</f>
        <v/>
      </c>
      <c r="J4235" s="27"/>
      <c r="K4235" s="27"/>
      <c r="L4235" s="27"/>
      <c r="M4235" s="52"/>
      <c r="N4235" s="52"/>
      <c r="O4235" s="52"/>
      <c r="P4235" s="52"/>
      <c r="Q4235" s="52"/>
      <c r="R4235" s="52"/>
      <c r="S4235" s="52"/>
      <c r="T4235" s="52"/>
      <c r="U4235" s="52"/>
      <c r="V4235" s="52"/>
      <c r="W4235" s="52"/>
      <c r="X4235" s="52"/>
      <c r="Y4235" s="194"/>
      <c r="Z4235" s="776"/>
      <c r="AA4235" s="190"/>
      <c r="AB4235" s="747">
        <f t="shared" si="264"/>
        <v>0</v>
      </c>
      <c r="AC4235" s="748">
        <f t="shared" si="265"/>
        <v>0</v>
      </c>
      <c r="AD4235" s="187"/>
      <c r="AE4235" s="186"/>
      <c r="AF4235" s="190"/>
      <c r="AG4235" s="747">
        <f t="shared" si="266"/>
        <v>0</v>
      </c>
      <c r="AH4235" s="748">
        <f t="shared" si="267"/>
        <v>0</v>
      </c>
      <c r="AI4235" s="187"/>
      <c r="AJ4235" s="52"/>
      <c r="AK4235" s="156" t="str">
        <f>IFERROR(VLOOKUP($A4235,'Liste planification'!$B$2:$C$105,2,FALSE),"")</f>
        <v/>
      </c>
      <c r="AL4235" s="27"/>
      <c r="AM4235" s="27"/>
    </row>
    <row r="4236" spans="1:39">
      <c r="A4236" s="158"/>
      <c r="B4236" s="159" t="str">
        <f>A4236&amp;"-"&amp;TEXT(COUNTIF($A$5:A4236,A4236),"000")</f>
        <v>-000</v>
      </c>
      <c r="C4236" s="52"/>
      <c r="D4236" s="27"/>
      <c r="E4236" s="28"/>
      <c r="F4236" s="27"/>
      <c r="G4236" s="27"/>
      <c r="H4236" s="52"/>
      <c r="I4236" s="380" t="str">
        <f>IFERROR(VLOOKUP($F4236,'Liste planification'!$V$2:$W$96,2,FALSE),"")</f>
        <v/>
      </c>
      <c r="J4236" s="27"/>
      <c r="K4236" s="27"/>
      <c r="L4236" s="27"/>
      <c r="M4236" s="52"/>
      <c r="N4236" s="52"/>
      <c r="O4236" s="52"/>
      <c r="P4236" s="52"/>
      <c r="Q4236" s="52"/>
      <c r="R4236" s="52"/>
      <c r="S4236" s="52"/>
      <c r="T4236" s="52"/>
      <c r="U4236" s="52"/>
      <c r="V4236" s="52"/>
      <c r="W4236" s="52"/>
      <c r="X4236" s="52"/>
      <c r="Y4236" s="194"/>
      <c r="Z4236" s="776"/>
      <c r="AA4236" s="190"/>
      <c r="AB4236" s="747">
        <f t="shared" si="264"/>
        <v>0</v>
      </c>
      <c r="AC4236" s="748">
        <f t="shared" si="265"/>
        <v>0</v>
      </c>
      <c r="AD4236" s="187"/>
      <c r="AE4236" s="186"/>
      <c r="AF4236" s="190"/>
      <c r="AG4236" s="747">
        <f t="shared" si="266"/>
        <v>0</v>
      </c>
      <c r="AH4236" s="748">
        <f t="shared" si="267"/>
        <v>0</v>
      </c>
      <c r="AI4236" s="187"/>
      <c r="AJ4236" s="52"/>
      <c r="AK4236" s="156" t="str">
        <f>IFERROR(VLOOKUP($A4236,'Liste planification'!$B$2:$C$105,2,FALSE),"")</f>
        <v/>
      </c>
      <c r="AL4236" s="27"/>
      <c r="AM4236" s="27"/>
    </row>
    <row r="4237" spans="1:39">
      <c r="A4237" s="158"/>
      <c r="B4237" s="159" t="str">
        <f>A4237&amp;"-"&amp;TEXT(COUNTIF($A$5:A4237,A4237),"000")</f>
        <v>-000</v>
      </c>
      <c r="C4237" s="52"/>
      <c r="D4237" s="27"/>
      <c r="E4237" s="28"/>
      <c r="F4237" s="27"/>
      <c r="G4237" s="27"/>
      <c r="H4237" s="52"/>
      <c r="I4237" s="380" t="str">
        <f>IFERROR(VLOOKUP($F4237,'Liste planification'!$V$2:$W$96,2,FALSE),"")</f>
        <v/>
      </c>
      <c r="J4237" s="27"/>
      <c r="K4237" s="27"/>
      <c r="L4237" s="27"/>
      <c r="M4237" s="52"/>
      <c r="N4237" s="52"/>
      <c r="O4237" s="52"/>
      <c r="P4237" s="52"/>
      <c r="Q4237" s="52"/>
      <c r="R4237" s="52"/>
      <c r="S4237" s="52"/>
      <c r="T4237" s="52"/>
      <c r="U4237" s="52"/>
      <c r="V4237" s="52"/>
      <c r="W4237" s="52"/>
      <c r="X4237" s="52"/>
      <c r="Y4237" s="194"/>
      <c r="Z4237" s="776"/>
      <c r="AA4237" s="190"/>
      <c r="AB4237" s="747">
        <f t="shared" si="264"/>
        <v>0</v>
      </c>
      <c r="AC4237" s="748">
        <f t="shared" si="265"/>
        <v>0</v>
      </c>
      <c r="AD4237" s="187"/>
      <c r="AE4237" s="186"/>
      <c r="AF4237" s="190"/>
      <c r="AG4237" s="747">
        <f t="shared" si="266"/>
        <v>0</v>
      </c>
      <c r="AH4237" s="748">
        <f t="shared" si="267"/>
        <v>0</v>
      </c>
      <c r="AI4237" s="187"/>
      <c r="AJ4237" s="52"/>
      <c r="AK4237" s="156" t="str">
        <f>IFERROR(VLOOKUP($A4237,'Liste planification'!$B$2:$C$105,2,FALSE),"")</f>
        <v/>
      </c>
      <c r="AL4237" s="27"/>
      <c r="AM4237" s="27"/>
    </row>
    <row r="4238" spans="1:39">
      <c r="A4238" s="158"/>
      <c r="B4238" s="159" t="str">
        <f>A4238&amp;"-"&amp;TEXT(COUNTIF($A$5:A4238,A4238),"000")</f>
        <v>-000</v>
      </c>
      <c r="C4238" s="52"/>
      <c r="D4238" s="27"/>
      <c r="E4238" s="28"/>
      <c r="F4238" s="27"/>
      <c r="G4238" s="27"/>
      <c r="H4238" s="52"/>
      <c r="I4238" s="380" t="str">
        <f>IFERROR(VLOOKUP($F4238,'Liste planification'!$V$2:$W$96,2,FALSE),"")</f>
        <v/>
      </c>
      <c r="J4238" s="27"/>
      <c r="K4238" s="27"/>
      <c r="L4238" s="27"/>
      <c r="M4238" s="52"/>
      <c r="N4238" s="52"/>
      <c r="O4238" s="52"/>
      <c r="P4238" s="52"/>
      <c r="Q4238" s="52"/>
      <c r="R4238" s="52"/>
      <c r="S4238" s="52"/>
      <c r="T4238" s="52"/>
      <c r="U4238" s="52"/>
      <c r="V4238" s="52"/>
      <c r="W4238" s="52"/>
      <c r="X4238" s="52"/>
      <c r="Y4238" s="194"/>
      <c r="Z4238" s="776"/>
      <c r="AA4238" s="190"/>
      <c r="AB4238" s="747">
        <f t="shared" si="264"/>
        <v>0</v>
      </c>
      <c r="AC4238" s="748">
        <f t="shared" si="265"/>
        <v>0</v>
      </c>
      <c r="AD4238" s="187"/>
      <c r="AE4238" s="186"/>
      <c r="AF4238" s="190"/>
      <c r="AG4238" s="747">
        <f t="shared" si="266"/>
        <v>0</v>
      </c>
      <c r="AH4238" s="748">
        <f t="shared" si="267"/>
        <v>0</v>
      </c>
      <c r="AI4238" s="187"/>
      <c r="AJ4238" s="52"/>
      <c r="AK4238" s="156" t="str">
        <f>IFERROR(VLOOKUP($A4238,'Liste planification'!$B$2:$C$105,2,FALSE),"")</f>
        <v/>
      </c>
      <c r="AL4238" s="27"/>
      <c r="AM4238" s="27"/>
    </row>
    <row r="4239" spans="1:39">
      <c r="A4239" s="158"/>
      <c r="B4239" s="159" t="str">
        <f>A4239&amp;"-"&amp;TEXT(COUNTIF($A$5:A4239,A4239),"000")</f>
        <v>-000</v>
      </c>
      <c r="C4239" s="52"/>
      <c r="D4239" s="27"/>
      <c r="E4239" s="28"/>
      <c r="F4239" s="27"/>
      <c r="G4239" s="27"/>
      <c r="H4239" s="52"/>
      <c r="I4239" s="380" t="str">
        <f>IFERROR(VLOOKUP($F4239,'Liste planification'!$V$2:$W$96,2,FALSE),"")</f>
        <v/>
      </c>
      <c r="J4239" s="27"/>
      <c r="K4239" s="27"/>
      <c r="L4239" s="27"/>
      <c r="M4239" s="52"/>
      <c r="N4239" s="52"/>
      <c r="O4239" s="52"/>
      <c r="P4239" s="52"/>
      <c r="Q4239" s="52"/>
      <c r="R4239" s="52"/>
      <c r="S4239" s="52"/>
      <c r="T4239" s="52"/>
      <c r="U4239" s="52"/>
      <c r="V4239" s="52"/>
      <c r="W4239" s="52"/>
      <c r="X4239" s="52"/>
      <c r="Y4239" s="194"/>
      <c r="Z4239" s="776"/>
      <c r="AA4239" s="190"/>
      <c r="AB4239" s="747">
        <f t="shared" si="264"/>
        <v>0</v>
      </c>
      <c r="AC4239" s="748">
        <f t="shared" si="265"/>
        <v>0</v>
      </c>
      <c r="AD4239" s="187"/>
      <c r="AE4239" s="186"/>
      <c r="AF4239" s="190"/>
      <c r="AG4239" s="747">
        <f t="shared" si="266"/>
        <v>0</v>
      </c>
      <c r="AH4239" s="748">
        <f t="shared" si="267"/>
        <v>0</v>
      </c>
      <c r="AI4239" s="187"/>
      <c r="AJ4239" s="52"/>
      <c r="AK4239" s="156" t="str">
        <f>IFERROR(VLOOKUP($A4239,'Liste planification'!$B$2:$C$105,2,FALSE),"")</f>
        <v/>
      </c>
      <c r="AL4239" s="27"/>
      <c r="AM4239" s="27"/>
    </row>
    <row r="4240" spans="1:39">
      <c r="A4240" s="158"/>
      <c r="B4240" s="159" t="str">
        <f>A4240&amp;"-"&amp;TEXT(COUNTIF($A$5:A4240,A4240),"000")</f>
        <v>-000</v>
      </c>
      <c r="C4240" s="52"/>
      <c r="D4240" s="27"/>
      <c r="E4240" s="28"/>
      <c r="F4240" s="27"/>
      <c r="G4240" s="27"/>
      <c r="H4240" s="52"/>
      <c r="I4240" s="380" t="str">
        <f>IFERROR(VLOOKUP($F4240,'Liste planification'!$V$2:$W$96,2,FALSE),"")</f>
        <v/>
      </c>
      <c r="J4240" s="27"/>
      <c r="K4240" s="27"/>
      <c r="L4240" s="27"/>
      <c r="M4240" s="52"/>
      <c r="N4240" s="52"/>
      <c r="O4240" s="52"/>
      <c r="P4240" s="52"/>
      <c r="Q4240" s="52"/>
      <c r="R4240" s="52"/>
      <c r="S4240" s="52"/>
      <c r="T4240" s="52"/>
      <c r="U4240" s="52"/>
      <c r="V4240" s="52"/>
      <c r="W4240" s="52"/>
      <c r="X4240" s="52"/>
      <c r="Y4240" s="194"/>
      <c r="Z4240" s="776"/>
      <c r="AA4240" s="190"/>
      <c r="AB4240" s="747">
        <f t="shared" si="264"/>
        <v>0</v>
      </c>
      <c r="AC4240" s="748">
        <f t="shared" si="265"/>
        <v>0</v>
      </c>
      <c r="AD4240" s="187"/>
      <c r="AE4240" s="186"/>
      <c r="AF4240" s="190"/>
      <c r="AG4240" s="747">
        <f t="shared" si="266"/>
        <v>0</v>
      </c>
      <c r="AH4240" s="748">
        <f t="shared" si="267"/>
        <v>0</v>
      </c>
      <c r="AI4240" s="187"/>
      <c r="AJ4240" s="52"/>
      <c r="AK4240" s="156" t="str">
        <f>IFERROR(VLOOKUP($A4240,'Liste planification'!$B$2:$C$105,2,FALSE),"")</f>
        <v/>
      </c>
      <c r="AL4240" s="27"/>
      <c r="AM4240" s="27"/>
    </row>
    <row r="4241" spans="1:39">
      <c r="A4241" s="158"/>
      <c r="B4241" s="159" t="str">
        <f>A4241&amp;"-"&amp;TEXT(COUNTIF($A$5:A4241,A4241),"000")</f>
        <v>-000</v>
      </c>
      <c r="C4241" s="52"/>
      <c r="D4241" s="27"/>
      <c r="E4241" s="28"/>
      <c r="F4241" s="27"/>
      <c r="G4241" s="27"/>
      <c r="H4241" s="52"/>
      <c r="I4241" s="380" t="str">
        <f>IFERROR(VLOOKUP($F4241,'Liste planification'!$V$2:$W$96,2,FALSE),"")</f>
        <v/>
      </c>
      <c r="J4241" s="27"/>
      <c r="K4241" s="27"/>
      <c r="L4241" s="27"/>
      <c r="M4241" s="52"/>
      <c r="N4241" s="52"/>
      <c r="O4241" s="52"/>
      <c r="P4241" s="52"/>
      <c r="Q4241" s="52"/>
      <c r="R4241" s="52"/>
      <c r="S4241" s="52"/>
      <c r="T4241" s="52"/>
      <c r="U4241" s="52"/>
      <c r="V4241" s="52"/>
      <c r="W4241" s="52"/>
      <c r="X4241" s="52"/>
      <c r="Y4241" s="194"/>
      <c r="Z4241" s="776"/>
      <c r="AA4241" s="190"/>
      <c r="AB4241" s="747">
        <f t="shared" si="264"/>
        <v>0</v>
      </c>
      <c r="AC4241" s="748">
        <f t="shared" si="265"/>
        <v>0</v>
      </c>
      <c r="AD4241" s="187"/>
      <c r="AE4241" s="186"/>
      <c r="AF4241" s="190"/>
      <c r="AG4241" s="747">
        <f t="shared" si="266"/>
        <v>0</v>
      </c>
      <c r="AH4241" s="748">
        <f t="shared" si="267"/>
        <v>0</v>
      </c>
      <c r="AI4241" s="187"/>
      <c r="AJ4241" s="52"/>
      <c r="AK4241" s="156" t="str">
        <f>IFERROR(VLOOKUP($A4241,'Liste planification'!$B$2:$C$105,2,FALSE),"")</f>
        <v/>
      </c>
      <c r="AL4241" s="27"/>
      <c r="AM4241" s="27"/>
    </row>
    <row r="4242" spans="1:39">
      <c r="A4242" s="158"/>
      <c r="B4242" s="159" t="str">
        <f>A4242&amp;"-"&amp;TEXT(COUNTIF($A$5:A4242,A4242),"000")</f>
        <v>-000</v>
      </c>
      <c r="C4242" s="52"/>
      <c r="D4242" s="27"/>
      <c r="E4242" s="28"/>
      <c r="F4242" s="27"/>
      <c r="G4242" s="27"/>
      <c r="H4242" s="52"/>
      <c r="I4242" s="380" t="str">
        <f>IFERROR(VLOOKUP($F4242,'Liste planification'!$V$2:$W$96,2,FALSE),"")</f>
        <v/>
      </c>
      <c r="J4242" s="27"/>
      <c r="K4242" s="27"/>
      <c r="L4242" s="27"/>
      <c r="M4242" s="52"/>
      <c r="N4242" s="52"/>
      <c r="O4242" s="52"/>
      <c r="P4242" s="52"/>
      <c r="Q4242" s="52"/>
      <c r="R4242" s="52"/>
      <c r="S4242" s="52"/>
      <c r="T4242" s="52"/>
      <c r="U4242" s="52"/>
      <c r="V4242" s="52"/>
      <c r="W4242" s="52"/>
      <c r="X4242" s="52"/>
      <c r="Y4242" s="194"/>
      <c r="Z4242" s="776"/>
      <c r="AA4242" s="190"/>
      <c r="AB4242" s="747">
        <f t="shared" si="264"/>
        <v>0</v>
      </c>
      <c r="AC4242" s="748">
        <f t="shared" si="265"/>
        <v>0</v>
      </c>
      <c r="AD4242" s="187"/>
      <c r="AE4242" s="186"/>
      <c r="AF4242" s="190"/>
      <c r="AG4242" s="747">
        <f t="shared" si="266"/>
        <v>0</v>
      </c>
      <c r="AH4242" s="748">
        <f t="shared" si="267"/>
        <v>0</v>
      </c>
      <c r="AI4242" s="187"/>
      <c r="AJ4242" s="52"/>
      <c r="AK4242" s="156" t="str">
        <f>IFERROR(VLOOKUP($A4242,'Liste planification'!$B$2:$C$105,2,FALSE),"")</f>
        <v/>
      </c>
      <c r="AL4242" s="27"/>
      <c r="AM4242" s="27"/>
    </row>
    <row r="4243" spans="1:39">
      <c r="A4243" s="158"/>
      <c r="B4243" s="159" t="str">
        <f>A4243&amp;"-"&amp;TEXT(COUNTIF($A$5:A4243,A4243),"000")</f>
        <v>-000</v>
      </c>
      <c r="C4243" s="52"/>
      <c r="D4243" s="27"/>
      <c r="E4243" s="28"/>
      <c r="F4243" s="27"/>
      <c r="G4243" s="27"/>
      <c r="H4243" s="52"/>
      <c r="I4243" s="380" t="str">
        <f>IFERROR(VLOOKUP($F4243,'Liste planification'!$V$2:$W$96,2,FALSE),"")</f>
        <v/>
      </c>
      <c r="J4243" s="27"/>
      <c r="K4243" s="27"/>
      <c r="L4243" s="27"/>
      <c r="M4243" s="52"/>
      <c r="N4243" s="52"/>
      <c r="O4243" s="52"/>
      <c r="P4243" s="52"/>
      <c r="Q4243" s="52"/>
      <c r="R4243" s="52"/>
      <c r="S4243" s="52"/>
      <c r="T4243" s="52"/>
      <c r="U4243" s="52"/>
      <c r="V4243" s="52"/>
      <c r="W4243" s="52"/>
      <c r="X4243" s="52"/>
      <c r="Y4243" s="194"/>
      <c r="Z4243" s="776"/>
      <c r="AA4243" s="190"/>
      <c r="AB4243" s="747">
        <f t="shared" si="264"/>
        <v>0</v>
      </c>
      <c r="AC4243" s="748">
        <f t="shared" si="265"/>
        <v>0</v>
      </c>
      <c r="AD4243" s="187"/>
      <c r="AE4243" s="186"/>
      <c r="AF4243" s="190"/>
      <c r="AG4243" s="747">
        <f t="shared" si="266"/>
        <v>0</v>
      </c>
      <c r="AH4243" s="748">
        <f t="shared" si="267"/>
        <v>0</v>
      </c>
      <c r="AI4243" s="187"/>
      <c r="AJ4243" s="52"/>
      <c r="AK4243" s="156" t="str">
        <f>IFERROR(VLOOKUP($A4243,'Liste planification'!$B$2:$C$105,2,FALSE),"")</f>
        <v/>
      </c>
      <c r="AL4243" s="27"/>
      <c r="AM4243" s="27"/>
    </row>
    <row r="4244" spans="1:39">
      <c r="A4244" s="158"/>
      <c r="B4244" s="159" t="str">
        <f>A4244&amp;"-"&amp;TEXT(COUNTIF($A$5:A4244,A4244),"000")</f>
        <v>-000</v>
      </c>
      <c r="C4244" s="52"/>
      <c r="D4244" s="27"/>
      <c r="E4244" s="28"/>
      <c r="F4244" s="27"/>
      <c r="G4244" s="27"/>
      <c r="H4244" s="52"/>
      <c r="I4244" s="380" t="str">
        <f>IFERROR(VLOOKUP($F4244,'Liste planification'!$V$2:$W$96,2,FALSE),"")</f>
        <v/>
      </c>
      <c r="J4244" s="27"/>
      <c r="K4244" s="27"/>
      <c r="L4244" s="27"/>
      <c r="M4244" s="52"/>
      <c r="N4244" s="52"/>
      <c r="O4244" s="52"/>
      <c r="P4244" s="52"/>
      <c r="Q4244" s="52"/>
      <c r="R4244" s="52"/>
      <c r="S4244" s="52"/>
      <c r="T4244" s="52"/>
      <c r="U4244" s="52"/>
      <c r="V4244" s="52"/>
      <c r="W4244" s="52"/>
      <c r="X4244" s="52"/>
      <c r="Y4244" s="194"/>
      <c r="Z4244" s="776"/>
      <c r="AA4244" s="190"/>
      <c r="AB4244" s="747">
        <f t="shared" si="264"/>
        <v>0</v>
      </c>
      <c r="AC4244" s="748">
        <f t="shared" si="265"/>
        <v>0</v>
      </c>
      <c r="AD4244" s="187"/>
      <c r="AE4244" s="186"/>
      <c r="AF4244" s="190"/>
      <c r="AG4244" s="747">
        <f t="shared" si="266"/>
        <v>0</v>
      </c>
      <c r="AH4244" s="748">
        <f t="shared" si="267"/>
        <v>0</v>
      </c>
      <c r="AI4244" s="187"/>
      <c r="AJ4244" s="52"/>
      <c r="AK4244" s="156" t="str">
        <f>IFERROR(VLOOKUP($A4244,'Liste planification'!$B$2:$C$105,2,FALSE),"")</f>
        <v/>
      </c>
      <c r="AL4244" s="27"/>
      <c r="AM4244" s="27"/>
    </row>
    <row r="4245" spans="1:39">
      <c r="A4245" s="158"/>
      <c r="B4245" s="159" t="str">
        <f>A4245&amp;"-"&amp;TEXT(COUNTIF($A$5:A4245,A4245),"000")</f>
        <v>-000</v>
      </c>
      <c r="C4245" s="52"/>
      <c r="D4245" s="27"/>
      <c r="E4245" s="28"/>
      <c r="F4245" s="27"/>
      <c r="G4245" s="27"/>
      <c r="H4245" s="52"/>
      <c r="I4245" s="380" t="str">
        <f>IFERROR(VLOOKUP($F4245,'Liste planification'!$V$2:$W$96,2,FALSE),"")</f>
        <v/>
      </c>
      <c r="J4245" s="27"/>
      <c r="K4245" s="27"/>
      <c r="L4245" s="27"/>
      <c r="M4245" s="52"/>
      <c r="N4245" s="52"/>
      <c r="O4245" s="52"/>
      <c r="P4245" s="52"/>
      <c r="Q4245" s="52"/>
      <c r="R4245" s="52"/>
      <c r="S4245" s="52"/>
      <c r="T4245" s="52"/>
      <c r="U4245" s="52"/>
      <c r="V4245" s="52"/>
      <c r="W4245" s="52"/>
      <c r="X4245" s="52"/>
      <c r="Y4245" s="194"/>
      <c r="Z4245" s="776"/>
      <c r="AA4245" s="190"/>
      <c r="AB4245" s="747">
        <f t="shared" si="264"/>
        <v>0</v>
      </c>
      <c r="AC4245" s="748">
        <f t="shared" si="265"/>
        <v>0</v>
      </c>
      <c r="AD4245" s="187"/>
      <c r="AE4245" s="186"/>
      <c r="AF4245" s="190"/>
      <c r="AG4245" s="747">
        <f t="shared" si="266"/>
        <v>0</v>
      </c>
      <c r="AH4245" s="748">
        <f t="shared" si="267"/>
        <v>0</v>
      </c>
      <c r="AI4245" s="187"/>
      <c r="AJ4245" s="52"/>
      <c r="AK4245" s="156" t="str">
        <f>IFERROR(VLOOKUP($A4245,'Liste planification'!$B$2:$C$105,2,FALSE),"")</f>
        <v/>
      </c>
      <c r="AL4245" s="27"/>
      <c r="AM4245" s="27"/>
    </row>
    <row r="4246" spans="1:39">
      <c r="A4246" s="158"/>
      <c r="B4246" s="159" t="str">
        <f>A4246&amp;"-"&amp;TEXT(COUNTIF($A$5:A4246,A4246),"000")</f>
        <v>-000</v>
      </c>
      <c r="C4246" s="52"/>
      <c r="D4246" s="27"/>
      <c r="E4246" s="28"/>
      <c r="F4246" s="27"/>
      <c r="G4246" s="27"/>
      <c r="H4246" s="52"/>
      <c r="I4246" s="380" t="str">
        <f>IFERROR(VLOOKUP($F4246,'Liste planification'!$V$2:$W$96,2,FALSE),"")</f>
        <v/>
      </c>
      <c r="J4246" s="27"/>
      <c r="K4246" s="27"/>
      <c r="L4246" s="27"/>
      <c r="M4246" s="52"/>
      <c r="N4246" s="52"/>
      <c r="O4246" s="52"/>
      <c r="P4246" s="52"/>
      <c r="Q4246" s="52"/>
      <c r="R4246" s="52"/>
      <c r="S4246" s="52"/>
      <c r="T4246" s="52"/>
      <c r="U4246" s="52"/>
      <c r="V4246" s="52"/>
      <c r="W4246" s="52"/>
      <c r="X4246" s="52"/>
      <c r="Y4246" s="194"/>
      <c r="Z4246" s="776"/>
      <c r="AA4246" s="190"/>
      <c r="AB4246" s="747">
        <f t="shared" si="264"/>
        <v>0</v>
      </c>
      <c r="AC4246" s="748">
        <f t="shared" si="265"/>
        <v>0</v>
      </c>
      <c r="AD4246" s="187"/>
      <c r="AE4246" s="186"/>
      <c r="AF4246" s="190"/>
      <c r="AG4246" s="747">
        <f t="shared" si="266"/>
        <v>0</v>
      </c>
      <c r="AH4246" s="748">
        <f t="shared" si="267"/>
        <v>0</v>
      </c>
      <c r="AI4246" s="187"/>
      <c r="AJ4246" s="52"/>
      <c r="AK4246" s="156" t="str">
        <f>IFERROR(VLOOKUP($A4246,'Liste planification'!$B$2:$C$105,2,FALSE),"")</f>
        <v/>
      </c>
      <c r="AL4246" s="27"/>
      <c r="AM4246" s="27"/>
    </row>
    <row r="4247" spans="1:39">
      <c r="A4247" s="158"/>
      <c r="B4247" s="159" t="str">
        <f>A4247&amp;"-"&amp;TEXT(COUNTIF($A$5:A4247,A4247),"000")</f>
        <v>-000</v>
      </c>
      <c r="C4247" s="52"/>
      <c r="D4247" s="27"/>
      <c r="E4247" s="28"/>
      <c r="F4247" s="27"/>
      <c r="G4247" s="27"/>
      <c r="H4247" s="52"/>
      <c r="I4247" s="380" t="str">
        <f>IFERROR(VLOOKUP($F4247,'Liste planification'!$V$2:$W$96,2,FALSE),"")</f>
        <v/>
      </c>
      <c r="J4247" s="27"/>
      <c r="K4247" s="27"/>
      <c r="L4247" s="27"/>
      <c r="M4247" s="52"/>
      <c r="N4247" s="52"/>
      <c r="O4247" s="52"/>
      <c r="P4247" s="52"/>
      <c r="Q4247" s="52"/>
      <c r="R4247" s="52"/>
      <c r="S4247" s="52"/>
      <c r="T4247" s="52"/>
      <c r="U4247" s="52"/>
      <c r="V4247" s="52"/>
      <c r="W4247" s="52"/>
      <c r="X4247" s="52"/>
      <c r="Y4247" s="194"/>
      <c r="Z4247" s="776"/>
      <c r="AA4247" s="190"/>
      <c r="AB4247" s="747">
        <f t="shared" si="264"/>
        <v>0</v>
      </c>
      <c r="AC4247" s="748">
        <f t="shared" si="265"/>
        <v>0</v>
      </c>
      <c r="AD4247" s="187"/>
      <c r="AE4247" s="186"/>
      <c r="AF4247" s="190"/>
      <c r="AG4247" s="747">
        <f t="shared" si="266"/>
        <v>0</v>
      </c>
      <c r="AH4247" s="748">
        <f t="shared" si="267"/>
        <v>0</v>
      </c>
      <c r="AI4247" s="187"/>
      <c r="AJ4247" s="52"/>
      <c r="AK4247" s="156" t="str">
        <f>IFERROR(VLOOKUP($A4247,'Liste planification'!$B$2:$C$105,2,FALSE),"")</f>
        <v/>
      </c>
      <c r="AL4247" s="27"/>
      <c r="AM4247" s="27"/>
    </row>
  </sheetData>
  <mergeCells count="43">
    <mergeCell ref="AM3:AM4"/>
    <mergeCell ref="AI3:AI4"/>
    <mergeCell ref="AL3:AL4"/>
    <mergeCell ref="M2:X2"/>
    <mergeCell ref="AA2:AC2"/>
    <mergeCell ref="AF2:AH2"/>
    <mergeCell ref="N3:N4"/>
    <mergeCell ref="O3:O4"/>
    <mergeCell ref="P3:P4"/>
    <mergeCell ref="Q3:Q4"/>
    <mergeCell ref="R3:R4"/>
    <mergeCell ref="S3:S4"/>
    <mergeCell ref="T3:T4"/>
    <mergeCell ref="Y3:Y4"/>
    <mergeCell ref="AF3:AF4"/>
    <mergeCell ref="W3:W4"/>
    <mergeCell ref="X3:X4"/>
    <mergeCell ref="M1:X1"/>
    <mergeCell ref="AC3:AC4"/>
    <mergeCell ref="AA3:AA4"/>
    <mergeCell ref="AB3:AB4"/>
    <mergeCell ref="Z3:Z4"/>
    <mergeCell ref="AK3:AK4"/>
    <mergeCell ref="AJ3:AJ4"/>
    <mergeCell ref="AG3:AG4"/>
    <mergeCell ref="AH3:AH4"/>
    <mergeCell ref="AE3:AE4"/>
    <mergeCell ref="AD3:AD4"/>
    <mergeCell ref="U3:U4"/>
    <mergeCell ref="V3:V4"/>
    <mergeCell ref="A3:A4"/>
    <mergeCell ref="H3:H4"/>
    <mergeCell ref="F3:F4"/>
    <mergeCell ref="D3:D4"/>
    <mergeCell ref="C3:C4"/>
    <mergeCell ref="G3:G4"/>
    <mergeCell ref="E3:E4"/>
    <mergeCell ref="B3:B4"/>
    <mergeCell ref="I3:I4"/>
    <mergeCell ref="L3:L4"/>
    <mergeCell ref="J3:J4"/>
    <mergeCell ref="K3:K4"/>
    <mergeCell ref="M3:M4"/>
  </mergeCells>
  <phoneticPr fontId="22" type="noConversion"/>
  <conditionalFormatting sqref="I5:Q5 Y5:AM5 I11:O11 Y11:AM11 I33:N33 Y33:AM33 A46:AM47 A48:AA48 H33:H35 I34:AM39 I40:K43 M40:Z43 AB40:AM43 AA41:AA43 I44:AM45 I6:AM7 H5:H12 I10:AM10 I8:AL9 A5:G45 I12:AM32 A53:AM57 A58:G58 I58:AM58 A49:G52 I49:AA52 AB48:AM50 AB52:AM52 AB51:AL51 A59:AM4247">
    <cfRule type="containsBlanks" dxfId="194" priority="254">
      <formula>LEN(TRIM(A5))=0</formula>
    </cfRule>
  </conditionalFormatting>
  <conditionalFormatting sqref="L11:O11 Y11 L33:N33 Y33 L34:Y39 M41:Y43 L12:Y32 L6:Y10 AL5:AL4247 L44:Y4247">
    <cfRule type="containsBlanks" dxfId="193" priority="1485">
      <formula>LEN(TRIM(L5))=0</formula>
    </cfRule>
  </conditionalFormatting>
  <conditionalFormatting sqref="M5:Q5 M11:O11 M33:N33 M12:X32 M6:X10 M34:X4247">
    <cfRule type="containsText" dxfId="192" priority="230" operator="containsText" text="X">
      <formula>NOT(ISERROR(SEARCH("X",M5)))</formula>
    </cfRule>
  </conditionalFormatting>
  <conditionalFormatting sqref="AE5:AE4247">
    <cfRule type="containsText" dxfId="191" priority="64" operator="containsText" text="Acquis">
      <formula>NOT(ISERROR(SEARCH("Acquis",AE5)))</formula>
    </cfRule>
    <cfRule type="containsText" dxfId="190" priority="65" operator="containsText" text="A Confirmer">
      <formula>NOT(ISERROR(SEARCH("A Confirmer",AE5)))</formula>
    </cfRule>
    <cfRule type="containsText" dxfId="189" priority="66" operator="containsText" text="A rechercher">
      <formula>NOT(ISERROR(SEARCH("A rechercher",AE5)))</formula>
    </cfRule>
  </conditionalFormatting>
  <conditionalFormatting sqref="H13">
    <cfRule type="containsBlanks" dxfId="188" priority="61">
      <formula>LEN(TRIM(H13))=0</formula>
    </cfRule>
  </conditionalFormatting>
  <conditionalFormatting sqref="R5:X5">
    <cfRule type="containsBlanks" dxfId="187" priority="60">
      <formula>LEN(TRIM(R5))=0</formula>
    </cfRule>
  </conditionalFormatting>
  <conditionalFormatting sqref="R5:X5">
    <cfRule type="containsText" dxfId="186" priority="59" operator="containsText" text="X">
      <formula>NOT(ISERROR(SEARCH("X",R5)))</formula>
    </cfRule>
  </conditionalFormatting>
  <conditionalFormatting sqref="P11:X11">
    <cfRule type="containsBlanks" dxfId="185" priority="57">
      <formula>LEN(TRIM(P11))=0</formula>
    </cfRule>
  </conditionalFormatting>
  <conditionalFormatting sqref="P11:X11">
    <cfRule type="containsBlanks" dxfId="184" priority="58">
      <formula>LEN(TRIM(P11))=0</formula>
    </cfRule>
  </conditionalFormatting>
  <conditionalFormatting sqref="P11:X11">
    <cfRule type="containsText" dxfId="183" priority="56" operator="containsText" text="X">
      <formula>NOT(ISERROR(SEARCH("X",P11)))</formula>
    </cfRule>
  </conditionalFormatting>
  <conditionalFormatting sqref="H15">
    <cfRule type="containsBlanks" dxfId="182" priority="55">
      <formula>LEN(TRIM(H15))=0</formula>
    </cfRule>
  </conditionalFormatting>
  <conditionalFormatting sqref="H14">
    <cfRule type="containsBlanks" dxfId="181" priority="54">
      <formula>LEN(TRIM(H14))=0</formula>
    </cfRule>
  </conditionalFormatting>
  <conditionalFormatting sqref="H17">
    <cfRule type="containsBlanks" dxfId="180" priority="50">
      <formula>LEN(TRIM(H17))=0</formula>
    </cfRule>
  </conditionalFormatting>
  <conditionalFormatting sqref="H16">
    <cfRule type="containsBlanks" dxfId="179" priority="53">
      <formula>LEN(TRIM(H16))=0</formula>
    </cfRule>
  </conditionalFormatting>
  <conditionalFormatting sqref="H18">
    <cfRule type="containsBlanks" dxfId="178" priority="49">
      <formula>LEN(TRIM(H18))=0</formula>
    </cfRule>
  </conditionalFormatting>
  <conditionalFormatting sqref="H19">
    <cfRule type="containsBlanks" dxfId="177" priority="48">
      <formula>LEN(TRIM(H19))=0</formula>
    </cfRule>
  </conditionalFormatting>
  <conditionalFormatting sqref="H20">
    <cfRule type="containsBlanks" dxfId="176" priority="47">
      <formula>LEN(TRIM(H20))=0</formula>
    </cfRule>
  </conditionalFormatting>
  <conditionalFormatting sqref="H21">
    <cfRule type="containsBlanks" dxfId="175" priority="46">
      <formula>LEN(TRIM(H21))=0</formula>
    </cfRule>
  </conditionalFormatting>
  <conditionalFormatting sqref="H22">
    <cfRule type="containsBlanks" dxfId="174" priority="45">
      <formula>LEN(TRIM(H22))=0</formula>
    </cfRule>
  </conditionalFormatting>
  <conditionalFormatting sqref="H23:H24">
    <cfRule type="containsBlanks" dxfId="173" priority="44">
      <formula>LEN(TRIM(H23))=0</formula>
    </cfRule>
  </conditionalFormatting>
  <conditionalFormatting sqref="H25">
    <cfRule type="containsBlanks" dxfId="172" priority="43">
      <formula>LEN(TRIM(H25))=0</formula>
    </cfRule>
  </conditionalFormatting>
  <conditionalFormatting sqref="H28">
    <cfRule type="containsBlanks" dxfId="171" priority="42">
      <formula>LEN(TRIM(H28))=0</formula>
    </cfRule>
  </conditionalFormatting>
  <conditionalFormatting sqref="H30">
    <cfRule type="duplicateValues" dxfId="170" priority="41"/>
  </conditionalFormatting>
  <conditionalFormatting sqref="H32">
    <cfRule type="duplicateValues" dxfId="169" priority="40"/>
  </conditionalFormatting>
  <conditionalFormatting sqref="H26">
    <cfRule type="containsBlanks" dxfId="168" priority="38">
      <formula>LEN(TRIM(H26))=0</formula>
    </cfRule>
  </conditionalFormatting>
  <conditionalFormatting sqref="H27">
    <cfRule type="containsBlanks" dxfId="167" priority="37">
      <formula>LEN(TRIM(H27))=0</formula>
    </cfRule>
  </conditionalFormatting>
  <conditionalFormatting sqref="H29">
    <cfRule type="containsBlanks" dxfId="166" priority="35">
      <formula>LEN(TRIM(H29))=0</formula>
    </cfRule>
  </conditionalFormatting>
  <conditionalFormatting sqref="H31">
    <cfRule type="containsBlanks" dxfId="165" priority="34">
      <formula>LEN(TRIM(H31))=0</formula>
    </cfRule>
  </conditionalFormatting>
  <conditionalFormatting sqref="O33:X33">
    <cfRule type="containsBlanks" dxfId="164" priority="31">
      <formula>LEN(TRIM(O33))=0</formula>
    </cfRule>
  </conditionalFormatting>
  <conditionalFormatting sqref="O33:X33">
    <cfRule type="containsBlanks" dxfId="163" priority="32">
      <formula>LEN(TRIM(O33))=0</formula>
    </cfRule>
  </conditionalFormatting>
  <conditionalFormatting sqref="O33:X33">
    <cfRule type="containsText" dxfId="162" priority="30" operator="containsText" text="X">
      <formula>NOT(ISERROR(SEARCH("X",O33)))</formula>
    </cfRule>
  </conditionalFormatting>
  <conditionalFormatting sqref="H36:H39">
    <cfRule type="containsBlanks" dxfId="161" priority="29">
      <formula>LEN(TRIM(H36))=0</formula>
    </cfRule>
  </conditionalFormatting>
  <conditionalFormatting sqref="H40">
    <cfRule type="duplicateValues" dxfId="160" priority="27"/>
    <cfRule type="duplicateValues" dxfId="159" priority="28"/>
  </conditionalFormatting>
  <conditionalFormatting sqref="H41">
    <cfRule type="duplicateValues" dxfId="158" priority="21"/>
    <cfRule type="duplicateValues" dxfId="157" priority="22"/>
  </conditionalFormatting>
  <conditionalFormatting sqref="H42:H43">
    <cfRule type="duplicateValues" dxfId="156" priority="17"/>
    <cfRule type="duplicateValues" dxfId="155" priority="18"/>
  </conditionalFormatting>
  <conditionalFormatting sqref="H44">
    <cfRule type="duplicateValues" dxfId="154" priority="13"/>
    <cfRule type="duplicateValues" dxfId="153" priority="14"/>
  </conditionalFormatting>
  <conditionalFormatting sqref="H45">
    <cfRule type="duplicateValues" dxfId="152" priority="11"/>
    <cfRule type="duplicateValues" dxfId="151" priority="12"/>
  </conditionalFormatting>
  <dataValidations count="9">
    <dataValidation type="list" allowBlank="1" showInputMessage="1" showErrorMessage="1" sqref="AL4248:AL1048576">
      <formula1>responsabilite_list</formula1>
    </dataValidation>
    <dataValidation type="list" allowBlank="1" showInputMessage="1" showErrorMessage="1" sqref="J5">
      <formula1>Actions_du_PP_CE_liste</formula1>
    </dataValidation>
    <dataValidation type="list" allowBlank="1" showInputMessage="1" showErrorMessage="1" sqref="A5:A4247">
      <formula1>Codes_structures_PTCA</formula1>
    </dataValidation>
    <dataValidation type="list" allowBlank="1" showInputMessage="1" showErrorMessage="1" sqref="AD5:AD4247">
      <formula1>Catégories_de_dépense</formula1>
    </dataValidation>
    <dataValidation type="list" allowBlank="1" showInputMessage="1" showErrorMessage="1" sqref="AE5:AE4247">
      <formula1>Statut_de_financement</formula1>
    </dataValidation>
    <dataValidation type="list" allowBlank="1" showInputMessage="1" showErrorMessage="1" sqref="AI5:AI4247">
      <formula1>Sources_de_financement2</formula1>
    </dataValidation>
    <dataValidation type="list" allowBlank="1" showInputMessage="1" showErrorMessage="1" sqref="AL5:AL4247">
      <formula1>Niveau</formula1>
    </dataValidation>
    <dataValidation type="list" allowBlank="1" showInputMessage="1" showErrorMessage="1" sqref="C5:C4247">
      <formula1>Bénéficiaires</formula1>
    </dataValidation>
    <dataValidation type="list" allowBlank="1" showInputMessage="1" showErrorMessage="1" sqref="Z5:Z4247">
      <formula1>Frequence_de_verification</formula1>
    </dataValidation>
  </dataValidations>
  <pageMargins left="0.25" right="0.25" top="0.75" bottom="0.75" header="0.3" footer="0.3"/>
  <pageSetup paperSize="9" scale="24" orientation="landscape" r:id="rId1"/>
  <drawing r:id="rId2"/>
  <extLst>
    <ext xmlns:x14="http://schemas.microsoft.com/office/spreadsheetml/2009/9/main" uri="{CCE6A557-97BC-4b89-ADB6-D9C93CAAB3DF}">
      <x14:dataValidations xmlns:xm="http://schemas.microsoft.com/office/excel/2006/main" count="13">
        <x14:dataValidation type="list" allowBlank="1" showInputMessage="1" showErrorMessage="1">
          <x14:formula1>
            <xm:f>'Liste planification'!$AG$3:$AG$7</xm:f>
          </x14:formula1>
          <xm:sqref>A2</xm:sqref>
        </x14:dataValidation>
        <x14:dataValidation type="list" allowBlank="1" showInputMessage="1" showErrorMessage="1">
          <x14:formula1>
            <xm:f>'Liste planification'!#REF!</xm:f>
          </x14:formula1>
          <xm:sqref>AI4248:AK1048576</xm:sqref>
        </x14:dataValidation>
        <x14:dataValidation type="list" allowBlank="1" showInputMessage="1" showErrorMessage="1">
          <x14:formula1>
            <xm:f>'Liste planification'!$C$374:$C$374</xm:f>
          </x14:formula1>
          <xm:sqref>L4248:Y1048576</xm:sqref>
        </x14:dataValidation>
        <x14:dataValidation type="list" allowBlank="1" showInputMessage="1" showErrorMessage="1">
          <x14:formula1>
            <xm:f>OFFSET('Liste planification'!$Y$3,MATCH($F5,Résultats_Attendus,0)-1,1,COUNTIF(Résultats_Attendus,$F5),1)</xm:f>
          </x14:formula1>
          <xm:sqref>G5</xm:sqref>
        </x14:dataValidation>
        <x14:dataValidation type="list" allowBlank="1" showInputMessage="1" showErrorMessage="1">
          <x14:formula1>
            <xm:f>'Liste planification'!$B$3:$B$88</xm:f>
          </x14:formula1>
          <xm:sqref>AE4248:AE1048576 AI4248:AK1048576 AE1:AE2</xm:sqref>
        </x14:dataValidation>
        <x14:dataValidation type="list" allowBlank="1" showInputMessage="1" showErrorMessage="1">
          <x14:formula1>
            <xm:f>OFFSET('Liste planification'!$Q$3,MATCH($AI5,'Liste planification'!$Q$3:$Q$97,0)-1,1,COUNTIF('Liste planification'!$Q$3:$Q$97,$AI5),1)</xm:f>
          </x14:formula1>
          <xm:sqref>AJ5:AJ4247</xm:sqref>
        </x14:dataValidation>
        <x14:dataValidation type="list" allowBlank="1" showInputMessage="1" showErrorMessage="1">
          <x14:formula1>
            <xm:f>OFFSET('Liste planification'!$Q$3,MATCH($AI$5,'Liste planification'!$Q$3:$Q$97,0)-1,1,COUNTIF('Liste planification'!$Q$3:$Q$97,$AI$5),1)</xm:f>
          </x14:formula1>
          <xm:sqref>AJ5:AJ4247</xm:sqref>
        </x14:dataValidation>
        <x14:dataValidation type="list" allowBlank="1" showInputMessage="1" showErrorMessage="1">
          <x14:formula1>
            <xm:f>OFFSET('Liste planification'!$Y$3,MATCH($F6,'Liste planification'!$Y$3:$Y$292,0)-1,1,COUNTIF('Liste planification'!$Y$3:$Y$292,$F6),1)</xm:f>
          </x14:formula1>
          <xm:sqref>G6:G4247</xm:sqref>
        </x14:dataValidation>
        <x14:dataValidation type="list" allowBlank="1" showInputMessage="1" showErrorMessage="1">
          <x14:formula1>
            <xm:f>'Liste planification'!$AB$3:$AB$44</xm:f>
          </x14:formula1>
          <xm:sqref>J6:J4247</xm:sqref>
        </x14:dataValidation>
        <x14:dataValidation type="list" allowBlank="1" showInputMessage="1" showErrorMessage="1">
          <x14:formula1>
            <xm:f>OFFSET('Liste planification'!$AB$3,MATCH($J5,'Liste planification'!$AB$3:$AB$48,0)-1,1,COUNTIF('Liste planification'!$AB$3:$AB$48,$J5),1)</xm:f>
          </x14:formula1>
          <xm:sqref>K5:K4247</xm:sqref>
        </x14:dataValidation>
        <x14:dataValidation type="list" allowBlank="1" showInputMessage="1" showErrorMessage="1">
          <x14:formula1>
            <xm:f>OFFSET('Liste planification'!$T$113,MATCH($D5,P_Budgetaire,0)-1,1,COUNTIF(P_Budgetaire,$D5),1)</xm:f>
          </x14:formula1>
          <xm:sqref>E5:E4247</xm:sqref>
        </x14:dataValidation>
        <x14:dataValidation type="list" allowBlank="1" showInputMessage="1" showErrorMessage="1">
          <x14:formula1>
            <xm:f>OFFSET('Liste planification'!$U$3,MATCH($E5,Piliers,0)-1,1,COUNTIF(Piliers,$E5),1)</xm:f>
          </x14:formula1>
          <xm:sqref>F5:F4247</xm:sqref>
        </x14:dataValidation>
        <x14:dataValidation type="list" allowBlank="1" showInputMessage="1" showErrorMessage="1">
          <x14:formula1>
            <xm:f>'Liste planification'!T$107:T$110</xm:f>
          </x14:formula1>
          <xm:sqref>D5:D4247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rgb="FF92D050"/>
  </sheetPr>
  <dimension ref="A1:V320"/>
  <sheetViews>
    <sheetView topLeftCell="B1" zoomScale="67" zoomScaleNormal="70" workbookViewId="0">
      <selection activeCell="B5" sqref="B5"/>
    </sheetView>
  </sheetViews>
  <sheetFormatPr baseColWidth="10" defaultColWidth="10.77734375" defaultRowHeight="14.4"/>
  <cols>
    <col min="1" max="1" width="22" style="120" customWidth="1"/>
    <col min="2" max="2" width="5.77734375" customWidth="1"/>
    <col min="3" max="3" width="93.33203125" customWidth="1"/>
    <col min="4" max="4" width="16.21875" bestFit="1" customWidth="1"/>
    <col min="5" max="5" width="29.109375" customWidth="1"/>
    <col min="6" max="6" width="22.77734375" customWidth="1"/>
    <col min="7" max="7" width="25.88671875" customWidth="1"/>
    <col min="8" max="8" width="16.77734375" customWidth="1"/>
    <col min="9" max="9" width="20" customWidth="1"/>
    <col min="10" max="10" width="4.6640625" style="120" customWidth="1"/>
    <col min="11" max="11" width="12.6640625" style="120" customWidth="1"/>
    <col min="12" max="12" width="13.44140625" style="120" customWidth="1"/>
    <col min="13" max="13" width="4.77734375" style="120" customWidth="1"/>
    <col min="14" max="14" width="21.6640625" style="120" customWidth="1"/>
    <col min="15" max="15" width="83" customWidth="1"/>
    <col min="16" max="16" width="20" customWidth="1"/>
    <col min="17" max="17" width="29.33203125" bestFit="1" customWidth="1"/>
    <col min="18" max="18" width="25.44140625" customWidth="1"/>
    <col min="19" max="19" width="25.33203125" customWidth="1"/>
    <col min="20" max="20" width="21.21875" customWidth="1"/>
    <col min="21" max="21" width="21.77734375" customWidth="1"/>
  </cols>
  <sheetData>
    <row r="1" spans="1:21" s="120" customFormat="1"/>
    <row r="2" spans="1:21" s="120" customFormat="1" ht="58.95" customHeight="1">
      <c r="A2" s="528">
        <f>PTCA!A2</f>
        <v>2026</v>
      </c>
      <c r="B2" s="890" t="s">
        <v>449</v>
      </c>
      <c r="C2" s="890"/>
      <c r="D2" s="890"/>
      <c r="E2" s="890"/>
      <c r="F2" s="890"/>
      <c r="G2" s="890"/>
      <c r="H2" s="890"/>
      <c r="I2" s="890"/>
      <c r="K2" s="893" t="s">
        <v>395</v>
      </c>
      <c r="L2" s="893"/>
      <c r="O2" s="892" t="s">
        <v>385</v>
      </c>
      <c r="P2" s="892"/>
      <c r="Q2" s="892"/>
      <c r="R2" s="892"/>
      <c r="S2" s="892"/>
      <c r="T2" s="892"/>
      <c r="U2" s="892"/>
    </row>
    <row r="3" spans="1:21" s="120" customFormat="1">
      <c r="K3" s="893"/>
      <c r="L3" s="893"/>
    </row>
    <row r="4" spans="1:21" s="120" customFormat="1">
      <c r="K4" s="893"/>
      <c r="L4" s="893"/>
    </row>
    <row r="5" spans="1:21" s="120" customFormat="1" ht="43.95" customHeight="1">
      <c r="A5" s="122">
        <v>1</v>
      </c>
      <c r="B5" s="121" t="s">
        <v>386</v>
      </c>
      <c r="K5" s="893"/>
      <c r="L5" s="893"/>
      <c r="N5" s="124">
        <v>1</v>
      </c>
      <c r="O5" s="123" t="s">
        <v>380</v>
      </c>
    </row>
    <row r="6" spans="1:21" s="120" customFormat="1" ht="15" thickBot="1"/>
    <row r="7" spans="1:21" ht="67.95" customHeight="1">
      <c r="B7" s="115" t="s">
        <v>11</v>
      </c>
      <c r="C7" s="116" t="str">
        <f>'Liste Synthese'!B2</f>
        <v>Programme Budgétaire</v>
      </c>
      <c r="D7" s="116" t="s">
        <v>1658</v>
      </c>
      <c r="E7" s="116" t="s">
        <v>433</v>
      </c>
      <c r="F7" s="116" t="s">
        <v>1659</v>
      </c>
      <c r="G7" s="116" t="s">
        <v>1660</v>
      </c>
      <c r="H7" s="116" t="s">
        <v>1661</v>
      </c>
      <c r="I7" s="116" t="s">
        <v>1662</v>
      </c>
      <c r="K7" s="133" t="s">
        <v>376</v>
      </c>
      <c r="L7" s="134" t="s">
        <v>375</v>
      </c>
      <c r="O7" s="125" t="str">
        <f>'Liste Synthese'!J2</f>
        <v>Bénéficiaires</v>
      </c>
      <c r="P7" s="125" t="s">
        <v>367</v>
      </c>
      <c r="Q7" s="125" t="s">
        <v>433</v>
      </c>
      <c r="R7" s="125" t="s">
        <v>434</v>
      </c>
      <c r="S7" s="125" t="s">
        <v>435</v>
      </c>
      <c r="T7" s="125" t="s">
        <v>366</v>
      </c>
      <c r="U7" s="125" t="s">
        <v>365</v>
      </c>
    </row>
    <row r="8" spans="1:21" ht="20.399999999999999">
      <c r="B8" s="107" t="s">
        <v>1624</v>
      </c>
      <c r="C8" s="106" t="str">
        <f>'Liste Synthese'!B3</f>
        <v>B0.Activité Non Planifiée</v>
      </c>
      <c r="D8" s="108">
        <f>COUNTIF(PTCA!$D$5:$D$4246,$C8)</f>
        <v>0</v>
      </c>
      <c r="E8" s="117">
        <f>SUMIF(PTCA!$D$5:$D$4246,'SYNTHESE PTCA'!$C8,PTCA!$AA$5:$AA$4246)</f>
        <v>0</v>
      </c>
      <c r="F8" s="118">
        <f>SUMIF(PTCA!$D$5:$D$4246,'SYNTHESE PTCA'!$C8,PTCA!$AB$5:$AB$4246)</f>
        <v>0</v>
      </c>
      <c r="G8" s="119">
        <f>SUMIF(PTCA!$D$5:$D$4246,'SYNTHESE PTCA'!$C8,PTCA!$AC$5:$AC$4246)</f>
        <v>0</v>
      </c>
      <c r="H8" s="109">
        <f>IFERROR(D8/$D$12,"")</f>
        <v>0</v>
      </c>
      <c r="I8" s="109">
        <f>IFERROR(E8/$E$12,"")</f>
        <v>0</v>
      </c>
      <c r="K8" s="135" t="str">
        <f>IF(D12=D26,"OK","erreur")</f>
        <v>erreur</v>
      </c>
      <c r="L8" s="136" t="str">
        <f>IF(E12=E26,"OK","erreur")</f>
        <v>erreur</v>
      </c>
      <c r="O8" s="106" t="str">
        <f>'Liste planification'!G3</f>
        <v>Directions (acteurs de la planification)</v>
      </c>
      <c r="P8" s="108">
        <f>COUNTIF(PTCA!$C$5:$C$4246,$O8)</f>
        <v>0</v>
      </c>
      <c r="Q8" s="117">
        <f>SUMIF(PTCA!$C$5:$C$4246,$O8,PTCA!$AA$5:$AA$4246)</f>
        <v>0</v>
      </c>
      <c r="R8" s="118">
        <f>SUMIF(PTCA!$C$5:$C$4246,$O8,PTCA!$AB$5:$AB$4246)</f>
        <v>0</v>
      </c>
      <c r="S8" s="119">
        <f>SUMIF(PTCA!$C$5:$C$4246,$O8,PTCA!$AC$5:$AC$4246)</f>
        <v>0</v>
      </c>
      <c r="T8" s="109">
        <f>IFERROR(P8/$P$18,"")</f>
        <v>0</v>
      </c>
      <c r="U8" s="109">
        <f>IFERROR(Q8/$Q$18,"")</f>
        <v>0</v>
      </c>
    </row>
    <row r="9" spans="1:21" ht="20.399999999999999">
      <c r="B9" s="107" t="s">
        <v>364</v>
      </c>
      <c r="C9" s="106" t="str">
        <f>'Liste Synthese'!B4</f>
        <v>B1.Gouvernance de santé</v>
      </c>
      <c r="D9" s="108">
        <f>COUNTIF(PTCA!$D$5:$D$4246,$C9)</f>
        <v>32</v>
      </c>
      <c r="E9" s="117">
        <f>SUMIF(PTCA!$D$5:$D$4246,'SYNTHESE PTCA'!$C9,PTCA!$AA$5:$AA$4246)</f>
        <v>454002000</v>
      </c>
      <c r="F9" s="118">
        <f>SUMIF(PTCA!$D$5:$D$4246,'SYNTHESE PTCA'!$C9,PTCA!$AB$5:$AB$4246)</f>
        <v>692121.58723818779</v>
      </c>
      <c r="G9" s="119">
        <f>SUMIF(PTCA!$D$5:$D$4246,'SYNTHESE PTCA'!$C9,PTCA!$AC$5:$AC$4246)</f>
        <v>807919.57000360882</v>
      </c>
      <c r="H9" s="109">
        <f>IFERROR(D9/$D$12,"")</f>
        <v>0.5714285714285714</v>
      </c>
      <c r="I9" s="109">
        <f>IFERROR(E9/$E$12,"")</f>
        <v>0.11365891614927458</v>
      </c>
      <c r="K9" s="135" t="str">
        <f>IF(D26=D72,"OK","erreur")</f>
        <v>OK</v>
      </c>
      <c r="L9" s="136" t="str">
        <f>IF(E26=E72,"OK","erreur")</f>
        <v>OK</v>
      </c>
      <c r="O9" s="106" t="str">
        <f>'Liste planification'!G4</f>
        <v xml:space="preserve">Ecoles de santé </v>
      </c>
      <c r="P9" s="108">
        <f>COUNTIF(PTCA!$C$5:$C$4246,$O9)</f>
        <v>0</v>
      </c>
      <c r="Q9" s="117">
        <f>SUMIF(PTCA!$C$5:$C$4246,$O9,PTCA!$AA$5:$AA$4246)</f>
        <v>0</v>
      </c>
      <c r="R9" s="118">
        <f>SUMIF(PTCA!$C$5:$C$4246,$O9,PTCA!$AB$5:$AB$4246)</f>
        <v>0</v>
      </c>
      <c r="S9" s="119">
        <f>SUMIF(PTCA!$C$5:$C$4246,$O9,PTCA!$AC$5:$AC$4246)</f>
        <v>0</v>
      </c>
      <c r="T9" s="109">
        <f t="shared" ref="T9:T17" si="0">IFERROR(P9/$P$18,"")</f>
        <v>0</v>
      </c>
      <c r="U9" s="109">
        <f t="shared" ref="U9:U17" si="1">IFERROR(Q9/$Q$18,"")</f>
        <v>0</v>
      </c>
    </row>
    <row r="10" spans="1:21" ht="31.8" thickBot="1">
      <c r="B10" s="107">
        <f>'Liste Synthese'!A9</f>
        <v>0</v>
      </c>
      <c r="C10" s="106" t="str">
        <f>'Liste Synthese'!B5</f>
        <v>B2.Prestations des soins de qualité, prévention et promotion de la santé</v>
      </c>
      <c r="D10" s="108">
        <f>COUNTIF(PTCA!$D$5:$D$4246,$C10)</f>
        <v>21</v>
      </c>
      <c r="E10" s="117">
        <f>SUMIF(PTCA!$D$5:$D$4246,'SYNTHESE PTCA'!$C10,PTCA!$AA$5:$AA$4246)</f>
        <v>252600000</v>
      </c>
      <c r="F10" s="118" t="e">
        <f>SUMIF(PTCA!$D$5:$D$4246,'SYNTHESE PTCA'!$C10,PTCA!$AB$5:$AB$4246)</f>
        <v>#VALUE!</v>
      </c>
      <c r="G10" s="119" t="e">
        <f>SUMIF(PTCA!$D$5:$D$4246,'SYNTHESE PTCA'!$C10,PTCA!$AC$5:$AC$4246)</f>
        <v>#VALUE!</v>
      </c>
      <c r="H10" s="109">
        <f>IFERROR(D10/$D$12,"")</f>
        <v>0.375</v>
      </c>
      <c r="I10" s="109">
        <f>IFERROR(E10/$E$12,"")</f>
        <v>6.3238140403140866E-2</v>
      </c>
      <c r="K10" s="154" t="str">
        <f>IF(D173=D72,"OK","erreur")</f>
        <v>OK</v>
      </c>
      <c r="L10" s="155" t="str">
        <f>IF(E173=E72,"OK","erreur")</f>
        <v>OK</v>
      </c>
      <c r="O10" s="106" t="str">
        <f>'Liste planification'!G5</f>
        <v>Population clés (professionnels de sexe, transgenre, utilisateurs de drogues injectables, etc. )</v>
      </c>
      <c r="P10" s="108">
        <f>COUNTIF(PTCA!$C$5:$C$4246,$O10)</f>
        <v>0</v>
      </c>
      <c r="Q10" s="117">
        <f>SUMIF(PTCA!$C$5:$C$4246,$O10,PTCA!$AA$5:$AA$4246)</f>
        <v>0</v>
      </c>
      <c r="R10" s="118">
        <f>SUMIF(PTCA!$C$5:$C$4246,$O10,PTCA!$AB$5:$AB$4246)</f>
        <v>0</v>
      </c>
      <c r="S10" s="119">
        <f>SUMIF(PTCA!$C$5:$C$4246,$O10,PTCA!$AC$5:$AC$4246)</f>
        <v>0</v>
      </c>
      <c r="T10" s="109">
        <f t="shared" si="0"/>
        <v>0</v>
      </c>
      <c r="U10" s="109">
        <f t="shared" si="1"/>
        <v>0</v>
      </c>
    </row>
    <row r="11" spans="1:21" ht="20.399999999999999">
      <c r="B11" s="107">
        <f>'Liste Synthese'!A10</f>
        <v>0</v>
      </c>
      <c r="C11" s="106" t="str">
        <f>'Liste Synthese'!B6</f>
        <v>B3.Accès aux médicaments, intrants et services de santé essentiels</v>
      </c>
      <c r="D11" s="108">
        <f>COUNTIF(PTCA!$D$5:$D$4246,$C11)</f>
        <v>3</v>
      </c>
      <c r="E11" s="117">
        <f>SUMIF(PTCA!$D$5:$D$4246,'SYNTHESE PTCA'!$C11,PTCA!$AA$5:$AA$4246)</f>
        <v>3287822858</v>
      </c>
      <c r="F11" s="118">
        <f>SUMIF(PTCA!$D$5:$D$4246,'SYNTHESE PTCA'!$C11,PTCA!$AB$5:$AB$4246)</f>
        <v>5012253.6355279386</v>
      </c>
      <c r="G11" s="119">
        <f>SUMIF(PTCA!$D$5:$D$4246,'SYNTHESE PTCA'!$C11,PTCA!$AC$5:$AC$4246)</f>
        <v>5850847.4184770035</v>
      </c>
      <c r="H11" s="109">
        <f>IFERROR(D11/$D$12,"")</f>
        <v>5.3571428571428568E-2</v>
      </c>
      <c r="I11" s="109">
        <f>IFERROR(E11/$E$12,"")</f>
        <v>0.82310294344758461</v>
      </c>
      <c r="O11" s="106" t="str">
        <f>'Liste planification'!G6</f>
        <v>Population en zone humanitaire (réfugiés, retournés, etc.)</v>
      </c>
      <c r="P11" s="108">
        <f>COUNTIF(PTCA!$C$5:$C$4246,$O11)</f>
        <v>0</v>
      </c>
      <c r="Q11" s="117">
        <f>SUMIF(PTCA!$C$5:$C$4246,$O11,PTCA!$AA$5:$AA$4246)</f>
        <v>0</v>
      </c>
      <c r="R11" s="118">
        <f>SUMIF(PTCA!$C$5:$C$4246,$O11,PTCA!$AB$5:$AB$4246)</f>
        <v>0</v>
      </c>
      <c r="S11" s="119">
        <f>SUMIF(PTCA!$C$5:$C$4246,$O11,PTCA!$AC$5:$AC$4246)</f>
        <v>0</v>
      </c>
      <c r="T11" s="109">
        <f t="shared" si="0"/>
        <v>0</v>
      </c>
      <c r="U11" s="109">
        <f t="shared" si="1"/>
        <v>0</v>
      </c>
    </row>
    <row r="12" spans="1:21" s="120" customFormat="1" ht="20.399999999999999">
      <c r="B12" s="888" t="s">
        <v>19</v>
      </c>
      <c r="C12" s="889"/>
      <c r="D12" s="110">
        <f t="shared" ref="D12:I12" si="2">SUM(D8:D11)</f>
        <v>56</v>
      </c>
      <c r="E12" s="111">
        <f t="shared" si="2"/>
        <v>3994424858</v>
      </c>
      <c r="F12" s="112" t="e">
        <f t="shared" si="2"/>
        <v>#VALUE!</v>
      </c>
      <c r="G12" s="113" t="e">
        <f t="shared" si="2"/>
        <v>#VALUE!</v>
      </c>
      <c r="H12" s="114">
        <f t="shared" si="2"/>
        <v>1</v>
      </c>
      <c r="I12" s="114">
        <f t="shared" si="2"/>
        <v>1</v>
      </c>
      <c r="K12" s="894" t="s">
        <v>1593</v>
      </c>
      <c r="L12" s="894"/>
      <c r="O12" s="106" t="str">
        <f>'Liste planification'!G7</f>
        <v>Population générale</v>
      </c>
      <c r="P12" s="108">
        <f>COUNTIF(PTCA!$C$5:$C$4246,$O12)</f>
        <v>0</v>
      </c>
      <c r="Q12" s="117">
        <f>SUMIF(PTCA!$C$5:$C$4246,$O12,PTCA!$AA$5:$AA$4246)</f>
        <v>0</v>
      </c>
      <c r="R12" s="118">
        <f>SUMIF(PTCA!$C$5:$C$4246,$O12,PTCA!$AB$5:$AB$4246)</f>
        <v>0</v>
      </c>
      <c r="S12" s="119">
        <f>SUMIF(PTCA!$C$5:$C$4246,$O12,PTCA!$AC$5:$AC$4246)</f>
        <v>0</v>
      </c>
      <c r="T12" s="109">
        <f t="shared" si="0"/>
        <v>0</v>
      </c>
      <c r="U12" s="109">
        <f t="shared" si="1"/>
        <v>0</v>
      </c>
    </row>
    <row r="13" spans="1:21" s="120" customFormat="1" ht="20.399999999999999">
      <c r="K13" s="894"/>
      <c r="L13" s="894"/>
      <c r="O13" s="106" t="str">
        <f>'Liste planification'!G8</f>
        <v>Population spécifique (nomades, insulaires, zone d'accès difficiles etc.)</v>
      </c>
      <c r="P13" s="108">
        <f>COUNTIF(PTCA!$C$5:$C$4246,$O13)</f>
        <v>0</v>
      </c>
      <c r="Q13" s="117">
        <f>SUMIF(PTCA!$C$5:$C$4246,$O13,PTCA!$AA$5:$AA$4246)</f>
        <v>0</v>
      </c>
      <c r="R13" s="118">
        <f>SUMIF(PTCA!$C$5:$C$4246,$O13,PTCA!$AB$5:$AB$4246)</f>
        <v>0</v>
      </c>
      <c r="S13" s="119">
        <f>SUMIF(PTCA!$C$5:$C$4246,$O13,PTCA!$AC$5:$AC$4246)</f>
        <v>0</v>
      </c>
      <c r="T13" s="109">
        <f t="shared" si="0"/>
        <v>0</v>
      </c>
      <c r="U13" s="109">
        <f t="shared" si="1"/>
        <v>0</v>
      </c>
    </row>
    <row r="14" spans="1:21" s="120" customFormat="1" ht="31.2">
      <c r="K14" s="894"/>
      <c r="L14" s="894"/>
      <c r="O14" s="106" t="str">
        <f>'Liste planification'!G9</f>
        <v>Population vulnérable (PVVIH, enfants, femmes enceintes, femmes allaitantes, malnutris, patients TB, en situation de handicap, etc.)</v>
      </c>
      <c r="P14" s="108">
        <f>COUNTIF(PTCA!$C$5:$C$4246,$O14)</f>
        <v>0</v>
      </c>
      <c r="Q14" s="117">
        <f>SUMIF(PTCA!$C$5:$C$4246,$O14,PTCA!$AA$5:$AA$4246)</f>
        <v>0</v>
      </c>
      <c r="R14" s="118">
        <f>SUMIF(PTCA!$C$5:$C$4246,$O14,PTCA!$AB$5:$AB$4246)</f>
        <v>0</v>
      </c>
      <c r="S14" s="119">
        <f>SUMIF(PTCA!$C$5:$C$4246,$O14,PTCA!$AC$5:$AC$4246)</f>
        <v>0</v>
      </c>
      <c r="T14" s="109">
        <f t="shared" si="0"/>
        <v>0</v>
      </c>
      <c r="U14" s="109">
        <f t="shared" si="1"/>
        <v>0</v>
      </c>
    </row>
    <row r="15" spans="1:21" ht="28.8">
      <c r="A15" s="122">
        <v>2</v>
      </c>
      <c r="B15" s="121" t="s">
        <v>377</v>
      </c>
      <c r="C15" s="120"/>
      <c r="D15" s="120"/>
      <c r="E15" s="120"/>
      <c r="F15" s="120"/>
      <c r="G15" s="120"/>
      <c r="H15" s="120"/>
      <c r="I15" s="120"/>
      <c r="K15" s="894"/>
      <c r="L15" s="894"/>
      <c r="O15" s="106" t="str">
        <f>'Liste planification'!G10</f>
        <v>Prestataires (agents de santé, ASC, etc.)</v>
      </c>
      <c r="P15" s="108">
        <f>COUNTIF(PTCA!$C$5:$C$4246,$O15)</f>
        <v>0</v>
      </c>
      <c r="Q15" s="117">
        <f>SUMIF(PTCA!$C$5:$C$4246,$O15,PTCA!$AA$5:$AA$4246)</f>
        <v>0</v>
      </c>
      <c r="R15" s="118">
        <f>SUMIF(PTCA!$C$5:$C$4246,$O15,PTCA!$AB$5:$AB$4246)</f>
        <v>0</v>
      </c>
      <c r="S15" s="119">
        <f>SUMIF(PTCA!$C$5:$C$4246,$O15,PTCA!$AC$5:$AC$4246)</f>
        <v>0</v>
      </c>
      <c r="T15" s="109">
        <f t="shared" si="0"/>
        <v>0</v>
      </c>
      <c r="U15" s="109">
        <f t="shared" si="1"/>
        <v>0</v>
      </c>
    </row>
    <row r="16" spans="1:21" ht="20.399999999999999">
      <c r="B16" s="120"/>
      <c r="C16" s="120"/>
      <c r="D16" s="120"/>
      <c r="E16" s="120"/>
      <c r="F16" s="120"/>
      <c r="G16" s="120"/>
      <c r="H16" s="120"/>
      <c r="I16" s="120"/>
      <c r="K16" s="894"/>
      <c r="L16" s="894"/>
      <c r="O16" s="106" t="str">
        <f>'Liste planification'!G11</f>
        <v>Programmes nationaux</v>
      </c>
      <c r="P16" s="108">
        <f>COUNTIF(PTCA!$C$5:$C$4246,$O16)</f>
        <v>56</v>
      </c>
      <c r="Q16" s="117">
        <f>SUMIF(PTCA!$C$5:$C$4246,$O16,PTCA!$AA$5:$AA$4246)</f>
        <v>3994424858</v>
      </c>
      <c r="R16" s="118" t="e">
        <f>SUMIF(PTCA!$C$5:$C$4246,$O16,PTCA!$AB$5:$AB$4246)</f>
        <v>#VALUE!</v>
      </c>
      <c r="S16" s="119" t="e">
        <f>SUMIF(PTCA!$C$5:$C$4246,$O16,PTCA!$AC$5:$AC$4246)</f>
        <v>#VALUE!</v>
      </c>
      <c r="T16" s="109">
        <f t="shared" si="0"/>
        <v>1</v>
      </c>
      <c r="U16" s="109">
        <f t="shared" si="1"/>
        <v>1</v>
      </c>
    </row>
    <row r="17" spans="1:21" ht="52.2">
      <c r="B17" s="115" t="s">
        <v>11</v>
      </c>
      <c r="C17" s="116" t="str">
        <f>'Liste Synthese'!D2</f>
        <v>Piliers du système de santé</v>
      </c>
      <c r="D17" s="116" t="s">
        <v>367</v>
      </c>
      <c r="E17" s="116" t="s">
        <v>433</v>
      </c>
      <c r="F17" s="116" t="s">
        <v>434</v>
      </c>
      <c r="G17" s="116" t="s">
        <v>435</v>
      </c>
      <c r="H17" s="116" t="s">
        <v>366</v>
      </c>
      <c r="I17" s="116" t="s">
        <v>365</v>
      </c>
      <c r="O17" s="106" t="str">
        <f>'Liste planification'!G12</f>
        <v>Structures sanitaires (CHU, HN, HP, HD,CS, confessionnelles but non lucratif)</v>
      </c>
      <c r="P17" s="108">
        <f>COUNTIF(PTCA!$C$5:$C$4246,$O17)</f>
        <v>0</v>
      </c>
      <c r="Q17" s="117">
        <f>SUMIF(PTCA!$C$5:$C$4246,$O17,PTCA!$AA$5:$AA$4246)</f>
        <v>0</v>
      </c>
      <c r="R17" s="118">
        <f>SUMIF(PTCA!$C$5:$C$4246,$O17,PTCA!$AB$5:$AB$4246)</f>
        <v>0</v>
      </c>
      <c r="S17" s="119">
        <f>SUMIF(PTCA!$C$5:$C$4246,$O17,PTCA!$AC$5:$AC$4246)</f>
        <v>0</v>
      </c>
      <c r="T17" s="109">
        <f t="shared" si="0"/>
        <v>0</v>
      </c>
      <c r="U17" s="109">
        <f t="shared" si="1"/>
        <v>0</v>
      </c>
    </row>
    <row r="18" spans="1:21" ht="20.399999999999999">
      <c r="B18" s="107" t="s">
        <v>1625</v>
      </c>
      <c r="C18" s="106" t="str">
        <f>'Liste Synthese'!D3</f>
        <v>B0.P0.Activité Non Planifiée</v>
      </c>
      <c r="D18" s="108">
        <f>COUNTIF(PTCA!$E$5:$E$4246,$C18)</f>
        <v>0</v>
      </c>
      <c r="E18" s="117">
        <f>SUMIF(PTCA!$E$5:$E$4246,'SYNTHESE PTCA'!$C18,PTCA!$AA$5:$AA$4246)</f>
        <v>0</v>
      </c>
      <c r="F18" s="118">
        <f>SUMIF(PTCA!$E$5:$E$4246,'SYNTHESE PTCA'!$C18,PTCA!$AB$5:$AB$4246)</f>
        <v>0</v>
      </c>
      <c r="G18" s="119">
        <f>SUMIF(PTCA!$E$5:$E$4246,'SYNTHESE PTCA'!$C18,PTCA!$AC$5:$AC$4246)</f>
        <v>0</v>
      </c>
      <c r="H18" s="109">
        <f>IFERROR(D18/$D$26,"")</f>
        <v>0</v>
      </c>
      <c r="I18" s="109">
        <f>IFERROR(E18/$E$26,"")</f>
        <v>0</v>
      </c>
      <c r="O18" s="131" t="s">
        <v>19</v>
      </c>
      <c r="P18" s="126">
        <f t="shared" ref="P18:U18" si="3">SUM(P8:P17)</f>
        <v>56</v>
      </c>
      <c r="Q18" s="127">
        <f t="shared" si="3"/>
        <v>3994424858</v>
      </c>
      <c r="R18" s="128" t="e">
        <f t="shared" si="3"/>
        <v>#VALUE!</v>
      </c>
      <c r="S18" s="129" t="e">
        <f t="shared" si="3"/>
        <v>#VALUE!</v>
      </c>
      <c r="T18" s="130">
        <f t="shared" si="3"/>
        <v>1</v>
      </c>
      <c r="U18" s="130">
        <f t="shared" si="3"/>
        <v>1</v>
      </c>
    </row>
    <row r="19" spans="1:21" ht="20.399999999999999">
      <c r="B19" s="107" t="s">
        <v>368</v>
      </c>
      <c r="C19" s="106" t="str">
        <f>'Liste Synthese'!D4</f>
        <v>B1.P1.Gouvernance, leadership et coordination</v>
      </c>
      <c r="D19" s="108">
        <f>COUNTIF(PTCA!$E$5:$E$4246,$C19)</f>
        <v>30</v>
      </c>
      <c r="E19" s="117">
        <f>SUMIF(PTCA!$E$5:$E$4246,'SYNTHESE PTCA'!$C19,PTCA!$AA$5:$AA$4246)</f>
        <v>435002000</v>
      </c>
      <c r="F19" s="118">
        <f>SUMIF(PTCA!$E$5:$E$4246,'SYNTHESE PTCA'!$C19,PTCA!$AB$5:$AB$4246)</f>
        <v>663156.2739630799</v>
      </c>
      <c r="G19" s="119">
        <f>SUMIF(PTCA!$E$5:$E$4246,'SYNTHESE PTCA'!$C19,PTCA!$AC$5:$AC$4246)</f>
        <v>774108.10699228162</v>
      </c>
      <c r="H19" s="109">
        <f t="shared" ref="H19:H25" si="4">IFERROR(D19/$D$26,"")</f>
        <v>0.54545454545454541</v>
      </c>
      <c r="I19" s="109">
        <f t="shared" ref="I19:I25" si="5">IFERROR(E19/$E$26,"")</f>
        <v>0.10917560639312726</v>
      </c>
      <c r="O19" s="120"/>
      <c r="P19" s="120"/>
      <c r="Q19" s="120"/>
      <c r="R19" s="120"/>
      <c r="S19" s="120"/>
      <c r="T19" s="120"/>
      <c r="U19" s="120"/>
    </row>
    <row r="20" spans="1:21" ht="28.8">
      <c r="B20" s="107" t="s">
        <v>369</v>
      </c>
      <c r="C20" s="106" t="str">
        <f>'Liste Synthese'!D5</f>
        <v>B1.P2.Financement de la santé</v>
      </c>
      <c r="D20" s="108">
        <f>COUNTIF(PTCA!$E$5:$E$4246,$C20)</f>
        <v>1</v>
      </c>
      <c r="E20" s="117">
        <f>SUMIF(PTCA!$E$5:$E$4246,'SYNTHESE PTCA'!$C20,PTCA!$AA$5:$AA$4246)</f>
        <v>9000000</v>
      </c>
      <c r="F20" s="118">
        <f>SUMIF(PTCA!$E$5:$E$4246,'SYNTHESE PTCA'!$C20,PTCA!$AB$5:$AB$4246)</f>
        <v>13720.411551366935</v>
      </c>
      <c r="G20" s="119">
        <f>SUMIF(PTCA!$E$5:$E$4246,'SYNTHESE PTCA'!$C20,PTCA!$AC$5:$AC$4246)</f>
        <v>16015.956163260249</v>
      </c>
      <c r="H20" s="109">
        <f t="shared" si="4"/>
        <v>1.8181818181818181E-2</v>
      </c>
      <c r="I20" s="109">
        <f t="shared" si="5"/>
        <v>2.2587952642473953E-3</v>
      </c>
      <c r="N20" s="124">
        <v>2</v>
      </c>
      <c r="O20" s="123" t="s">
        <v>387</v>
      </c>
      <c r="P20" s="120"/>
      <c r="Q20" s="120"/>
      <c r="R20" s="120"/>
      <c r="S20" s="120"/>
      <c r="T20" s="120"/>
      <c r="U20" s="120"/>
    </row>
    <row r="21" spans="1:21" ht="20.399999999999999">
      <c r="B21" s="107" t="s">
        <v>370</v>
      </c>
      <c r="C21" s="106" t="str">
        <f>'Liste Synthese'!D6</f>
        <v>B3.P3.Ressources humaines de la santé</v>
      </c>
      <c r="D21" s="108">
        <f>COUNTIF(PTCA!$E$5:$E$4246,$C21)</f>
        <v>1</v>
      </c>
      <c r="E21" s="117">
        <f>SUMIF(PTCA!$E$5:$E$4246,'SYNTHESE PTCA'!$C21,PTCA!$AA$5:$AA$4246)</f>
        <v>19224345</v>
      </c>
      <c r="F21" s="118">
        <f>SUMIF(PTCA!$E$5:$E$4246,'SYNTHESE PTCA'!$C21,PTCA!$AB$5:$AB$4246)</f>
        <v>29307.325022829242</v>
      </c>
      <c r="G21" s="119">
        <f>SUMIF(PTCA!$E$5:$E$4246,'SYNTHESE PTCA'!$C21,PTCA!$AC$5:$AC$4246)</f>
        <v>34210.696309710154</v>
      </c>
      <c r="H21" s="109">
        <f t="shared" si="4"/>
        <v>1.8181818181818181E-2</v>
      </c>
      <c r="I21" s="109">
        <f t="shared" si="5"/>
        <v>4.824873271584232E-3</v>
      </c>
      <c r="O21" s="120"/>
      <c r="P21" s="120"/>
      <c r="Q21" s="120"/>
      <c r="R21" s="120"/>
      <c r="S21" s="120"/>
      <c r="T21" s="120"/>
      <c r="U21" s="120"/>
    </row>
    <row r="22" spans="1:21" ht="52.2">
      <c r="B22" s="107" t="s">
        <v>371</v>
      </c>
      <c r="C22" s="106" t="str">
        <f>'Liste Synthese'!D7</f>
        <v>B3.P4.Infrastructures et équipements sanitaires</v>
      </c>
      <c r="D22" s="108">
        <f>COUNTIF(PTCA!$E$5:$E$4246,$C22)</f>
        <v>0</v>
      </c>
      <c r="E22" s="117">
        <f>SUMIF(PTCA!$E$5:$E$4246,'SYNTHESE PTCA'!$C22,PTCA!$AA$5:$AA$4246)</f>
        <v>0</v>
      </c>
      <c r="F22" s="118">
        <f>SUMIF(PTCA!$E$5:$E$4246,'SYNTHESE PTCA'!$C22,PTCA!$AB$5:$AB$4246)</f>
        <v>0</v>
      </c>
      <c r="G22" s="119">
        <f>SUMIF(PTCA!$E$5:$E$4246,'SYNTHESE PTCA'!$C22,PTCA!$AC$5:$AC$4246)</f>
        <v>0</v>
      </c>
      <c r="H22" s="109">
        <f t="shared" si="4"/>
        <v>0</v>
      </c>
      <c r="I22" s="109">
        <f t="shared" si="5"/>
        <v>0</v>
      </c>
      <c r="O22" s="125" t="str">
        <f>'Liste Synthese'!L2</f>
        <v>Catégories de dépense</v>
      </c>
      <c r="P22" s="125" t="s">
        <v>367</v>
      </c>
      <c r="Q22" s="125" t="s">
        <v>433</v>
      </c>
      <c r="R22" s="125" t="s">
        <v>434</v>
      </c>
      <c r="S22" s="125" t="s">
        <v>435</v>
      </c>
      <c r="T22" s="125" t="s">
        <v>366</v>
      </c>
      <c r="U22" s="125" t="s">
        <v>365</v>
      </c>
    </row>
    <row r="23" spans="1:21" ht="20.399999999999999">
      <c r="B23" s="107" t="s">
        <v>372</v>
      </c>
      <c r="C23" s="106" t="str">
        <f>'Liste Synthese'!D8</f>
        <v>B1.P5.Système d'information sanitaire</v>
      </c>
      <c r="D23" s="108">
        <f>COUNTIF(PTCA!$E$5:$E$4246,$C23)</f>
        <v>0</v>
      </c>
      <c r="E23" s="117">
        <f>SUMIF(PTCA!$E$5:$E$4246,'SYNTHESE PTCA'!$C23,PTCA!$AA$5:$AA$4246)</f>
        <v>0</v>
      </c>
      <c r="F23" s="118">
        <f>SUMIF(PTCA!$E$5:$E$4246,'SYNTHESE PTCA'!$C23,PTCA!$AB$5:$AB$4246)</f>
        <v>0</v>
      </c>
      <c r="G23" s="119">
        <f>SUMIF(PTCA!$E$5:$E$4246,'SYNTHESE PTCA'!$C23,PTCA!$AC$5:$AC$4246)</f>
        <v>0</v>
      </c>
      <c r="H23" s="109">
        <f t="shared" si="4"/>
        <v>0</v>
      </c>
      <c r="I23" s="109">
        <f t="shared" si="5"/>
        <v>0</v>
      </c>
      <c r="O23" s="106" t="str">
        <f>'Liste Synthese'!L3</f>
        <v>Atelier.T3</v>
      </c>
      <c r="P23" s="755">
        <f>COUNTIF(PTCA!$AD$5:$AD$4246,$O23)</f>
        <v>17</v>
      </c>
      <c r="Q23" s="756">
        <f>SUMIF(PTCA!$AD$5:$AD$4246,$O23,PTCA!$AA$5:$AA$4246)</f>
        <v>195076345</v>
      </c>
      <c r="R23" s="757">
        <f>SUMIF(PTCA!$AD$5:$AD$4246,$O23,PTCA!$AB$5:$AB$4246)</f>
        <v>297391.97081516014</v>
      </c>
      <c r="S23" s="758">
        <f>SUMIF(PTCA!$AD$5:$AD$4246,$O23,PTCA!$AC$5:$AC$4246)</f>
        <v>347148.24333433702</v>
      </c>
      <c r="T23" s="759">
        <f t="shared" ref="T23:T35" si="6">IFERROR(P23/$P$36,"")</f>
        <v>0.30909090909090908</v>
      </c>
      <c r="U23" s="759">
        <f t="shared" ref="U23:U31" si="7">IFERROR(Q23/$Q$36,"")</f>
        <v>4.8837154768177141E-2</v>
      </c>
    </row>
    <row r="24" spans="1:21" s="120" customFormat="1" ht="20.399999999999999">
      <c r="B24" s="107" t="s">
        <v>373</v>
      </c>
      <c r="C24" s="106" t="str">
        <f>'Liste Synthese'!D9</f>
        <v>B3.P6.Médicaments et autres produits de santé</v>
      </c>
      <c r="D24" s="108">
        <f>COUNTIF(PTCA!$E$5:$E$4246,$C24)</f>
        <v>2</v>
      </c>
      <c r="E24" s="117">
        <f>SUMIF(PTCA!$E$5:$E$4246,'SYNTHESE PTCA'!$C24,PTCA!$AA$5:$AA$4246)</f>
        <v>3268598513</v>
      </c>
      <c r="F24" s="118">
        <f>SUMIF(PTCA!$E$5:$E$4246,'SYNTHESE PTCA'!$C24,PTCA!$AB$5:$AB$4246)</f>
        <v>4982946.3105051089</v>
      </c>
      <c r="G24" s="119">
        <f>SUMIF(PTCA!$E$5:$E$4246,'SYNTHESE PTCA'!$C24,PTCA!$AC$5:$AC$4246)</f>
        <v>5816636.7221672935</v>
      </c>
      <c r="H24" s="109">
        <f t="shared" si="4"/>
        <v>3.6363636363636362E-2</v>
      </c>
      <c r="I24" s="109">
        <f t="shared" si="5"/>
        <v>0.82034387132116426</v>
      </c>
      <c r="O24" s="106" t="str">
        <f>'Liste Synthese'!L4</f>
        <v>Campagnes &amp; Sensibilisation.T3</v>
      </c>
      <c r="P24" s="755">
        <f>COUNTIF(PTCA!$AD$5:$AD$4246,$O24)</f>
        <v>5</v>
      </c>
      <c r="Q24" s="756">
        <f>SUMIF(PTCA!$AD$5:$AD$4246,$O24,PTCA!$AA$5:$AA$4246)</f>
        <v>49000000</v>
      </c>
      <c r="R24" s="757" t="e">
        <f>SUMIF(PTCA!$AD$5:$AD$4246,$O24,PTCA!$AB$5:$AB$4246)</f>
        <v>#VALUE!</v>
      </c>
      <c r="S24" s="758" t="e">
        <f>SUMIF(PTCA!$AD$5:$AD$4246,$O24,PTCA!$AC$5:$AC$4246)</f>
        <v>#VALUE!</v>
      </c>
      <c r="T24" s="759">
        <f t="shared" si="6"/>
        <v>9.0909090909090912E-2</v>
      </c>
      <c r="U24" s="759">
        <f t="shared" si="7"/>
        <v>1.2267097702905393E-2</v>
      </c>
    </row>
    <row r="25" spans="1:21" s="120" customFormat="1" ht="20.399999999999999">
      <c r="B25" s="107" t="s">
        <v>374</v>
      </c>
      <c r="C25" s="106" t="str">
        <f>'Liste Synthese'!D10</f>
        <v>B2.P7.Prestations de services de santé</v>
      </c>
      <c r="D25" s="108">
        <f>COUNTIF(PTCA!$E$5:$E$4246,$C25)</f>
        <v>21</v>
      </c>
      <c r="E25" s="117">
        <f>SUMIF(PTCA!$E$5:$E$4246,'SYNTHESE PTCA'!$C25,PTCA!$AA$5:$AA$4246)</f>
        <v>252600000</v>
      </c>
      <c r="F25" s="118" t="e">
        <f>SUMIF(PTCA!$E$5:$E$4246,'SYNTHESE PTCA'!$C25,PTCA!$AB$5:$AB$4246)</f>
        <v>#VALUE!</v>
      </c>
      <c r="G25" s="119" t="e">
        <f>SUMIF(PTCA!$E$5:$E$4246,'SYNTHESE PTCA'!$C25,PTCA!$AC$5:$AC$4246)</f>
        <v>#VALUE!</v>
      </c>
      <c r="H25" s="109">
        <f t="shared" si="4"/>
        <v>0.38181818181818183</v>
      </c>
      <c r="I25" s="109">
        <f t="shared" si="5"/>
        <v>6.3396853749876886E-2</v>
      </c>
      <c r="O25" s="106" t="str">
        <f>'Liste Synthese'!L5</f>
        <v>Enquetes/Etudes/Recherche/Evaluation.T3</v>
      </c>
      <c r="P25" s="755">
        <f>COUNTIF(PTCA!$AD$5:$AD$4246,$O25)</f>
        <v>1</v>
      </c>
      <c r="Q25" s="756">
        <f>SUMIF(PTCA!$AD$5:$AD$4246,$O25,PTCA!$AA$5:$AA$4246)</f>
        <v>14000000</v>
      </c>
      <c r="R25" s="757">
        <f>SUMIF(PTCA!$AD$5:$AD$4246,$O25,PTCA!$AB$5:$AB$4246)</f>
        <v>21342.862413237453</v>
      </c>
      <c r="S25" s="758">
        <f>SUMIF(PTCA!$AD$5:$AD$4246,$O25,PTCA!$AC$5:$AC$4246)</f>
        <v>24913.709587293721</v>
      </c>
      <c r="T25" s="759">
        <f t="shared" si="6"/>
        <v>1.8181818181818181E-2</v>
      </c>
      <c r="U25" s="759">
        <f t="shared" si="7"/>
        <v>3.5048850579729694E-3</v>
      </c>
    </row>
    <row r="26" spans="1:21" s="120" customFormat="1" ht="20.399999999999999">
      <c r="B26" s="891" t="s">
        <v>19</v>
      </c>
      <c r="C26" s="891"/>
      <c r="D26" s="110">
        <f t="shared" ref="D26:I26" si="8">SUM(D18:D25)</f>
        <v>55</v>
      </c>
      <c r="E26" s="111">
        <f t="shared" si="8"/>
        <v>3984424858</v>
      </c>
      <c r="F26" s="112" t="e">
        <f t="shared" si="8"/>
        <v>#VALUE!</v>
      </c>
      <c r="G26" s="113" t="e">
        <f t="shared" si="8"/>
        <v>#VALUE!</v>
      </c>
      <c r="H26" s="114">
        <f t="shared" si="8"/>
        <v>1</v>
      </c>
      <c r="I26" s="114">
        <f t="shared" si="8"/>
        <v>1</v>
      </c>
      <c r="O26" s="106" t="str">
        <f>'Liste Synthese'!L6</f>
        <v>Fonctionnement.T3</v>
      </c>
      <c r="P26" s="755">
        <f>COUNTIF(PTCA!$AD$5:$AD$4246,$O26)</f>
        <v>19</v>
      </c>
      <c r="Q26" s="756">
        <f>SUMIF(PTCA!$AD$5:$AD$4246,$O26,PTCA!$AA$5:$AA$4246)</f>
        <v>289420000</v>
      </c>
      <c r="R26" s="757">
        <f>SUMIF(PTCA!$AD$5:$AD$4246,$O26,PTCA!$AB$5:$AB$4246)</f>
        <v>441217.94568851322</v>
      </c>
      <c r="S26" s="758">
        <f>SUMIF(PTCA!$AD$5:$AD$4246,$O26,PTCA!$AC$5:$AC$4246)</f>
        <v>515037.55919675349</v>
      </c>
      <c r="T26" s="759">
        <f t="shared" si="6"/>
        <v>0.34545454545454546</v>
      </c>
      <c r="U26" s="759">
        <f t="shared" si="7"/>
        <v>7.245598810560977E-2</v>
      </c>
    </row>
    <row r="27" spans="1:21" ht="20.399999999999999">
      <c r="B27" s="120"/>
      <c r="C27" s="120"/>
      <c r="D27" s="120"/>
      <c r="E27" s="120"/>
      <c r="F27" s="120"/>
      <c r="G27" s="120"/>
      <c r="H27" s="120"/>
      <c r="I27" s="120"/>
      <c r="O27" s="106" t="str">
        <f>'Liste Synthese'!L7</f>
        <v>Formation Courte Durée.T3</v>
      </c>
      <c r="P27" s="755">
        <f>COUNTIF(PTCA!$AD$5:$AD$4246,$O27)</f>
        <v>4</v>
      </c>
      <c r="Q27" s="756">
        <f>SUMIF(PTCA!$AD$5:$AD$4246,$O27,PTCA!$AA$5:$AA$4246)</f>
        <v>60800000</v>
      </c>
      <c r="R27" s="757">
        <f>SUMIF(PTCA!$AD$5:$AD$4246,$O27,PTCA!$AB$5:$AB$4246)</f>
        <v>92689.002480345516</v>
      </c>
      <c r="S27" s="758">
        <f>SUMIF(PTCA!$AD$5:$AD$4246,$O27,PTCA!$AC$5:$AC$4246)</f>
        <v>108196.68163624701</v>
      </c>
      <c r="T27" s="759">
        <f t="shared" si="6"/>
        <v>7.2727272727272724E-2</v>
      </c>
      <c r="U27" s="759">
        <f t="shared" si="7"/>
        <v>1.5221215108911182E-2</v>
      </c>
    </row>
    <row r="28" spans="1:21" ht="28.8">
      <c r="A28" s="122">
        <v>3</v>
      </c>
      <c r="B28" s="121" t="s">
        <v>378</v>
      </c>
      <c r="C28" s="120"/>
      <c r="D28" s="120"/>
      <c r="E28" s="120"/>
      <c r="F28" s="120"/>
      <c r="G28" s="120"/>
      <c r="H28" s="120"/>
      <c r="I28" s="120"/>
      <c r="O28" s="106" t="str">
        <f>'Liste Synthese'!L8</f>
        <v>Formation Longue Durée.T3</v>
      </c>
      <c r="P28" s="755">
        <f>COUNTIF(PTCA!$AD$5:$AD$4246,$O28)</f>
        <v>0</v>
      </c>
      <c r="Q28" s="756">
        <f>SUMIF(PTCA!$AD$5:$AD$4246,$O28,PTCA!$AA$5:$AA$4246)</f>
        <v>0</v>
      </c>
      <c r="R28" s="757">
        <f>SUMIF(PTCA!$AD$5:$AD$4246,$O28,PTCA!$AB$5:$AB$4246)</f>
        <v>0</v>
      </c>
      <c r="S28" s="758">
        <f>SUMIF(PTCA!$AD$5:$AD$4246,$O28,PTCA!$AC$5:$AC$4246)</f>
        <v>0</v>
      </c>
      <c r="T28" s="759">
        <f t="shared" si="6"/>
        <v>0</v>
      </c>
      <c r="U28" s="759">
        <f t="shared" si="7"/>
        <v>0</v>
      </c>
    </row>
    <row r="29" spans="1:21" ht="20.399999999999999">
      <c r="B29" s="120"/>
      <c r="C29" s="120"/>
      <c r="D29" s="120"/>
      <c r="E29" s="120"/>
      <c r="F29" s="120"/>
      <c r="G29" s="120"/>
      <c r="H29" s="120"/>
      <c r="I29" s="120"/>
      <c r="O29" s="106" t="str">
        <f>'Liste Synthese'!L9</f>
        <v>Supervision.T3</v>
      </c>
      <c r="P29" s="755">
        <f>COUNTIF(PTCA!$AD$5:$AD$4246,$O29)</f>
        <v>3</v>
      </c>
      <c r="Q29" s="756">
        <f>SUMIF(PTCA!$AD$5:$AD$4246,$O29,PTCA!$AA$5:$AA$4246)</f>
        <v>39030000</v>
      </c>
      <c r="R29" s="757">
        <f>SUMIF(PTCA!$AD$5:$AD$4246,$O29,PTCA!$AB$5:$AB$4246)</f>
        <v>59500.85142776127</v>
      </c>
      <c r="S29" s="758">
        <f>SUMIF(PTCA!$AD$5:$AD$4246,$O29,PTCA!$AC$5:$AC$4246)</f>
        <v>69455.863228005284</v>
      </c>
      <c r="T29" s="759">
        <f t="shared" si="6"/>
        <v>5.4545454545454543E-2</v>
      </c>
      <c r="U29" s="759">
        <f t="shared" si="7"/>
        <v>9.7711188437632143E-3</v>
      </c>
    </row>
    <row r="30" spans="1:21" ht="52.2">
      <c r="B30" s="115" t="s">
        <v>11</v>
      </c>
      <c r="C30" s="116" t="str">
        <f>'Liste Synthese'!F2</f>
        <v>Orientation Stratégique (OS) du PNDS</v>
      </c>
      <c r="D30" s="116" t="s">
        <v>367</v>
      </c>
      <c r="E30" s="116" t="s">
        <v>433</v>
      </c>
      <c r="F30" s="116" t="s">
        <v>434</v>
      </c>
      <c r="G30" s="116" t="s">
        <v>435</v>
      </c>
      <c r="H30" s="116" t="s">
        <v>366</v>
      </c>
      <c r="I30" s="116" t="s">
        <v>365</v>
      </c>
      <c r="O30" s="106" t="str">
        <f>'Liste Synthese'!L10</f>
        <v>Médicaments et autres produits de santé.T3</v>
      </c>
      <c r="P30" s="755">
        <f>COUNTIF(PTCA!$AD$5:$AD$4246,$O30)</f>
        <v>0</v>
      </c>
      <c r="Q30" s="756">
        <f>SUMIF(PTCA!$AD$5:$AD$4246,$O30,PTCA!$AA$5:$AA$4246)</f>
        <v>0</v>
      </c>
      <c r="R30" s="757">
        <f>SUMIF(PTCA!$AD$5:$AD$4246,$O30,PTCA!$AB$5:$AB$4246)</f>
        <v>0</v>
      </c>
      <c r="S30" s="758">
        <f>SUMIF(PTCA!$AD$5:$AD$4246,$O30,PTCA!$AC$5:$AC$4246)</f>
        <v>0</v>
      </c>
      <c r="T30" s="759">
        <f t="shared" si="6"/>
        <v>0</v>
      </c>
      <c r="U30" s="759">
        <f t="shared" si="7"/>
        <v>0</v>
      </c>
    </row>
    <row r="31" spans="1:21" ht="20.399999999999999">
      <c r="B31" s="107">
        <v>1</v>
      </c>
      <c r="C31" s="106" t="str">
        <f>'Liste Synthese'!F3</f>
        <v>P0.OS0-Activité Non Planifiée</v>
      </c>
      <c r="D31" s="108">
        <f>COUNTIF(PTCA!$I$5:$I$4246,$C31)</f>
        <v>0</v>
      </c>
      <c r="E31" s="117">
        <f>SUMIF(PTCA!$I$5:$I$4246,'SYNTHESE PTCA'!$C31,PTCA!$AA$5:$AA$4246)</f>
        <v>0</v>
      </c>
      <c r="F31" s="118">
        <f>SUMIF(PTCA!$I$5:$I$4246,'SYNTHESE PTCA'!$C31,PTCA!$AB$5:$AB$4246)</f>
        <v>0</v>
      </c>
      <c r="G31" s="119">
        <f>SUMIF(PTCA!$I$5:$I$4246,'SYNTHESE PTCA'!$C31,PTCA!$AC$5:$AC$4246)</f>
        <v>0</v>
      </c>
      <c r="H31" s="109">
        <f t="shared" ref="H31:H36" si="9">IFERROR(D31/$D$72,"")</f>
        <v>0</v>
      </c>
      <c r="I31" s="109">
        <f t="shared" ref="I31:I36" si="10">IFERROR(E31/$E$72,"")</f>
        <v>0</v>
      </c>
      <c r="O31" s="260" t="s">
        <v>392</v>
      </c>
      <c r="P31" s="160">
        <f t="shared" ref="P31:S31" si="11">SUM(P23:P30)</f>
        <v>49</v>
      </c>
      <c r="Q31" s="161">
        <f t="shared" si="11"/>
        <v>647326345</v>
      </c>
      <c r="R31" s="623" t="e">
        <f t="shared" si="11"/>
        <v>#VALUE!</v>
      </c>
      <c r="S31" s="163" t="e">
        <f t="shared" si="11"/>
        <v>#VALUE!</v>
      </c>
      <c r="T31" s="164">
        <f t="shared" si="6"/>
        <v>0.89090909090909087</v>
      </c>
      <c r="U31" s="164">
        <f t="shared" si="7"/>
        <v>0.16205745958733966</v>
      </c>
    </row>
    <row r="32" spans="1:21" ht="31.2">
      <c r="B32" s="107">
        <v>2</v>
      </c>
      <c r="C32" s="106" t="str">
        <f>'Liste Synthese'!F4</f>
        <v>P1.OS1-Renforcement de la Gouvernance, du leadership et de la coordination à tous les niveaux de la pyramide sanitaire</v>
      </c>
      <c r="D32" s="108">
        <f>COUNTIF(PTCA!$I$5:$I$4246,$C32)</f>
        <v>3</v>
      </c>
      <c r="E32" s="117">
        <f>SUMIF(PTCA!$I$5:$I$4246,'SYNTHESE PTCA'!$C32,PTCA!$AA$5:$AA$4246)</f>
        <v>26700000</v>
      </c>
      <c r="F32" s="118">
        <f>SUMIF(PTCA!$I$5:$I$4246,'SYNTHESE PTCA'!$C32,PTCA!$AB$5:$AB$4246)</f>
        <v>40703.887602388575</v>
      </c>
      <c r="G32" s="119">
        <f>SUMIF(PTCA!$I$5:$I$4246,'SYNTHESE PTCA'!$C32,PTCA!$AC$5:$AC$4246)</f>
        <v>47514.003284338738</v>
      </c>
      <c r="H32" s="109">
        <f t="shared" si="9"/>
        <v>5.4545454545454543E-2</v>
      </c>
      <c r="I32" s="109">
        <f t="shared" si="10"/>
        <v>6.7010926172672725E-3</v>
      </c>
      <c r="O32" s="106" t="str">
        <f>'Liste planification'!K11</f>
        <v>Contrepartie Nationale.T5.1 (financement mixte)</v>
      </c>
      <c r="P32" s="108">
        <f>COUNTIF(PTCA!$AD$5:$AD$4246,$O32)</f>
        <v>4</v>
      </c>
      <c r="Q32" s="117">
        <f>SUMIF(PTCA!$AD$5:$AD$4246,$O32,PTCA!$AA$5:$AA$4246)</f>
        <v>3308598513</v>
      </c>
      <c r="R32" s="118">
        <f>SUMIF(PTCA!$AD$5:$AD$4246,$O32,PTCA!$AB$5:$AB$4246)</f>
        <v>5043925.9174000733</v>
      </c>
      <c r="S32" s="119">
        <f>SUMIF(PTCA!$AD$5:$AD$4246,$O32,PTCA!$AC$5:$AC$4246)</f>
        <v>5887818.7495595617</v>
      </c>
      <c r="T32" s="109">
        <f t="shared" si="6"/>
        <v>7.2727272727272724E-2</v>
      </c>
      <c r="U32" s="109">
        <f>IFERROR(Q32/$Q$36,"")</f>
        <v>0.82830410650323472</v>
      </c>
    </row>
    <row r="33" spans="2:21" ht="20.399999999999999">
      <c r="B33" s="107">
        <v>3</v>
      </c>
      <c r="C33" s="106" t="str">
        <f>'Liste Synthese'!F5</f>
        <v>P1.OS2-Amélioration du pilotage du secteur de la santé à tous les niveaux de la pyramide</v>
      </c>
      <c r="D33" s="108">
        <f>COUNTIF(PTCA!$I$5:$I$4246,$C33)</f>
        <v>26</v>
      </c>
      <c r="E33" s="117">
        <f>SUMIF(PTCA!$I$5:$I$4246,'SYNTHESE PTCA'!$C33,PTCA!$AA$5:$AA$4246)</f>
        <v>404102000</v>
      </c>
      <c r="F33" s="118">
        <f>SUMIF(PTCA!$I$5:$I$4246,'SYNTHESE PTCA'!$C33,PTCA!$AB$5:$AB$4246)</f>
        <v>616049.5276367201</v>
      </c>
      <c r="G33" s="119">
        <f>SUMIF(PTCA!$I$5:$I$4246,'SYNTHESE PTCA'!$C33,PTCA!$AC$5:$AC$4246)</f>
        <v>719119.99083175475</v>
      </c>
      <c r="H33" s="109">
        <f t="shared" si="9"/>
        <v>0.47272727272727272</v>
      </c>
      <c r="I33" s="109">
        <f t="shared" si="10"/>
        <v>0.10142040931921122</v>
      </c>
      <c r="O33" s="106" t="str">
        <f>'Liste planification'!K12</f>
        <v>Investissement Intérieur.T5.1 (financement domestique)</v>
      </c>
      <c r="P33" s="108">
        <f>COUNTIF(PTCA!$AD$5:$AD$4246,$O33)</f>
        <v>1</v>
      </c>
      <c r="Q33" s="117">
        <f>SUMIF(PTCA!$AD$5:$AD$4246,$O33,PTCA!$AA$5:$AA$4246)</f>
        <v>8500000</v>
      </c>
      <c r="R33" s="118">
        <f>SUMIF(PTCA!$AD$5:$AD$4246,$O33,PTCA!$AB$5:$AB$4246)</f>
        <v>12958.166465179882</v>
      </c>
      <c r="S33" s="119">
        <f>SUMIF(PTCA!$AD$5:$AD$4246,$O33,PTCA!$AC$5:$AC$4246)</f>
        <v>15126.180820856902</v>
      </c>
      <c r="T33" s="109">
        <f t="shared" si="6"/>
        <v>1.8181818181818181E-2</v>
      </c>
      <c r="U33" s="109">
        <f>IFERROR(Q33/$Q$36,"")</f>
        <v>2.1279659280550173E-3</v>
      </c>
    </row>
    <row r="34" spans="2:21" ht="20.399999999999999">
      <c r="B34" s="107">
        <v>4</v>
      </c>
      <c r="C34" s="106" t="str">
        <f>'Liste Synthese'!F6</f>
        <v>P1.OS3-Renforcement de la santé communautaire</v>
      </c>
      <c r="D34" s="108">
        <f>COUNTIF(PTCA!$I$5:$I$4246,$C34)</f>
        <v>0</v>
      </c>
      <c r="E34" s="117">
        <f>SUMIF(PTCA!$I$5:$I$4246,'SYNTHESE PTCA'!$C34,PTCA!$AA$5:$AA$4246)</f>
        <v>0</v>
      </c>
      <c r="F34" s="118">
        <f>SUMIF(PTCA!$I$5:$I$4246,'SYNTHESE PTCA'!$C34,PTCA!$AB$5:$AB$4246)</f>
        <v>0</v>
      </c>
      <c r="G34" s="119">
        <f>SUMIF(PTCA!$I$5:$I$4246,'SYNTHESE PTCA'!$C34,PTCA!$AC$5:$AC$4246)</f>
        <v>0</v>
      </c>
      <c r="H34" s="109">
        <f t="shared" si="9"/>
        <v>0</v>
      </c>
      <c r="I34" s="109">
        <f t="shared" si="10"/>
        <v>0</v>
      </c>
      <c r="O34" s="260" t="s">
        <v>393</v>
      </c>
      <c r="P34" s="160">
        <f t="shared" ref="P34:S34" si="12">SUM(P32:P33)</f>
        <v>5</v>
      </c>
      <c r="Q34" s="161">
        <f t="shared" si="12"/>
        <v>3317098513</v>
      </c>
      <c r="R34" s="162">
        <f t="shared" si="12"/>
        <v>5056884.0838652533</v>
      </c>
      <c r="S34" s="163">
        <f t="shared" si="12"/>
        <v>5902944.9303804189</v>
      </c>
      <c r="T34" s="164">
        <f t="shared" si="6"/>
        <v>9.0909090909090912E-2</v>
      </c>
      <c r="U34" s="164">
        <f>IFERROR(Q34/$Q$36,"")</f>
        <v>0.83043207243128969</v>
      </c>
    </row>
    <row r="35" spans="2:21" ht="31.2">
      <c r="B35" s="107">
        <v>5</v>
      </c>
      <c r="C35" s="106" t="str">
        <f>'Liste Synthese'!F7</f>
        <v>P1.OS4-Renforcement du partenariat national et international à tous les niveaux de la pyramide sanitaire</v>
      </c>
      <c r="D35" s="108">
        <f>COUNTIF(PTCA!$I$5:$I$4246,$C35)</f>
        <v>1</v>
      </c>
      <c r="E35" s="117">
        <f>SUMIF(PTCA!$I$5:$I$4246,'SYNTHESE PTCA'!$C35,PTCA!$AA$5:$AA$4246)</f>
        <v>4200000</v>
      </c>
      <c r="F35" s="118">
        <f>SUMIF(PTCA!$I$5:$I$4246,'SYNTHESE PTCA'!$C35,PTCA!$AB$5:$AB$4246)</f>
        <v>6402.858723971236</v>
      </c>
      <c r="G35" s="119">
        <f>SUMIF(PTCA!$I$5:$I$4246,'SYNTHESE PTCA'!$C35,PTCA!$AC$5:$AC$4246)</f>
        <v>7474.1128761881164</v>
      </c>
      <c r="H35" s="109">
        <f t="shared" si="9"/>
        <v>1.8181818181818181E-2</v>
      </c>
      <c r="I35" s="109">
        <f t="shared" si="10"/>
        <v>1.0541044566487845E-3</v>
      </c>
      <c r="O35" s="165" t="str">
        <f>'Liste planification'!K13</f>
        <v>Investissement Extérieur.T5.2 (financement extérieur)</v>
      </c>
      <c r="P35" s="166">
        <f>COUNTIF(PTCA!$AD$5:$AD$4246,$O35)</f>
        <v>1</v>
      </c>
      <c r="Q35" s="167">
        <f>SUMIF(PTCA!$AD$5:$AD$4246,$O35,PTCA!$AA$5:$AA$4246)</f>
        <v>30000000</v>
      </c>
      <c r="R35" s="168">
        <f>SUMIF(PTCA!$AD$5:$AD$4246,$O35,PTCA!$AB$5:$AB$4246)</f>
        <v>45734.705171223111</v>
      </c>
      <c r="S35" s="169">
        <f>SUMIF(PTCA!$AD$5:$AD$4246,$O35,PTCA!$AC$5:$AC$4246)</f>
        <v>53386.52054420083</v>
      </c>
      <c r="T35" s="170">
        <f t="shared" si="6"/>
        <v>1.8181818181818181E-2</v>
      </c>
      <c r="U35" s="170">
        <f>IFERROR(Q35/$Q$36,"")</f>
        <v>7.5104679813706486E-3</v>
      </c>
    </row>
    <row r="36" spans="2:21" ht="20.399999999999999">
      <c r="B36" s="107">
        <v>6</v>
      </c>
      <c r="C36" s="106" t="str">
        <f>'Liste Synthese'!F8</f>
        <v>P2.OS1-Mobilisation des ressources financières conséquentes en faveur de la santé</v>
      </c>
      <c r="D36" s="108">
        <f>COUNTIF(PTCA!$I$5:$I$4246,$C36)</f>
        <v>0</v>
      </c>
      <c r="E36" s="117">
        <f>SUMIF(PTCA!$I$5:$I$4246,'SYNTHESE PTCA'!$C36,PTCA!$AA$5:$AA$4246)</f>
        <v>0</v>
      </c>
      <c r="F36" s="118">
        <f>SUMIF(PTCA!$I$5:$I$4246,'SYNTHESE PTCA'!$C36,PTCA!$AB$5:$AB$4246)</f>
        <v>0</v>
      </c>
      <c r="G36" s="119">
        <f>SUMIF(PTCA!$I$5:$I$4246,'SYNTHESE PTCA'!$C36,PTCA!$AC$5:$AC$4246)</f>
        <v>0</v>
      </c>
      <c r="H36" s="109">
        <f t="shared" si="9"/>
        <v>0</v>
      </c>
      <c r="I36" s="109">
        <f t="shared" si="10"/>
        <v>0</v>
      </c>
      <c r="O36" s="131" t="s">
        <v>19</v>
      </c>
      <c r="P36" s="126">
        <f t="shared" ref="P36:U36" si="13">P31+P34+P35</f>
        <v>55</v>
      </c>
      <c r="Q36" s="127">
        <f t="shared" si="13"/>
        <v>3994424858</v>
      </c>
      <c r="R36" s="128" t="e">
        <f t="shared" si="13"/>
        <v>#VALUE!</v>
      </c>
      <c r="S36" s="129" t="e">
        <f t="shared" si="13"/>
        <v>#VALUE!</v>
      </c>
      <c r="T36" s="130">
        <f t="shared" si="13"/>
        <v>1</v>
      </c>
      <c r="U36" s="130">
        <f t="shared" si="13"/>
        <v>1</v>
      </c>
    </row>
    <row r="37" spans="2:21" ht="20.399999999999999">
      <c r="B37" s="107">
        <v>7</v>
      </c>
      <c r="C37" s="106" t="str">
        <f>'Liste Synthese'!F9</f>
        <v>P2.OS2-Utilisation efficiente des ressources financières</v>
      </c>
      <c r="D37" s="108">
        <f>COUNTIF(PTCA!$I$5:$I$4246,$C37)</f>
        <v>1</v>
      </c>
      <c r="E37" s="117">
        <f>SUMIF(PTCA!$I$5:$I$4246,'SYNTHESE PTCA'!$C37,PTCA!$AA$5:$AA$4246)</f>
        <v>9000000</v>
      </c>
      <c r="F37" s="118">
        <f>SUMIF(PTCA!$I$5:$I$4246,'SYNTHESE PTCA'!$C37,PTCA!$AB$5:$AB$4246)</f>
        <v>13720.411551366935</v>
      </c>
      <c r="G37" s="119">
        <f>SUMIF(PTCA!$I$5:$I$4246,'SYNTHESE PTCA'!$C37,PTCA!$AC$5:$AC$4246)</f>
        <v>16015.956163260249</v>
      </c>
      <c r="H37" s="109">
        <f t="shared" ref="H37:H71" si="14">IFERROR(D37/$D$72,"")</f>
        <v>1.8181818181818181E-2</v>
      </c>
      <c r="I37" s="109">
        <f t="shared" ref="I37:I71" si="15">IFERROR(E37/$E$72,"")</f>
        <v>2.2587952642473953E-3</v>
      </c>
      <c r="O37" s="120"/>
      <c r="P37" s="120"/>
      <c r="Q37" s="120"/>
      <c r="R37" s="120"/>
      <c r="S37" s="120"/>
      <c r="T37" s="120"/>
      <c r="U37" s="120"/>
    </row>
    <row r="38" spans="2:21" ht="28.8">
      <c r="B38" s="107">
        <v>8</v>
      </c>
      <c r="C38" s="106" t="str">
        <f>'Liste Synthese'!F10</f>
        <v>P2.OS3-Effectivité des 3 régimes de l'assurance santé de la stratégie nationale-CSU</v>
      </c>
      <c r="D38" s="108">
        <f>COUNTIF(PTCA!$I$5:$I$4246,$C38)</f>
        <v>0</v>
      </c>
      <c r="E38" s="117">
        <f>SUMIF(PTCA!$I$5:$I$4246,'SYNTHESE PTCA'!$C38,PTCA!$AA$5:$AA$4246)</f>
        <v>0</v>
      </c>
      <c r="F38" s="118">
        <f>SUMIF(PTCA!$I$5:$I$4246,'SYNTHESE PTCA'!$C38,PTCA!$AB$5:$AB$4246)</f>
        <v>0</v>
      </c>
      <c r="G38" s="119">
        <f>SUMIF(PTCA!$I$5:$I$4246,'SYNTHESE PTCA'!$C38,PTCA!$AC$5:$AC$4246)</f>
        <v>0</v>
      </c>
      <c r="H38" s="109">
        <f t="shared" si="14"/>
        <v>0</v>
      </c>
      <c r="I38" s="109">
        <f t="shared" si="15"/>
        <v>0</v>
      </c>
      <c r="N38" s="124">
        <v>3</v>
      </c>
      <c r="O38" s="123" t="s">
        <v>381</v>
      </c>
      <c r="P38" s="120"/>
      <c r="Q38" s="120"/>
      <c r="R38" s="120"/>
      <c r="S38" s="120"/>
      <c r="T38" s="120"/>
      <c r="U38" s="120"/>
    </row>
    <row r="39" spans="2:21" ht="20.399999999999999">
      <c r="B39" s="107">
        <v>9</v>
      </c>
      <c r="C39" s="106" t="str">
        <f>'Liste Synthese'!F11</f>
        <v>P2.OS4-Renforcement de la stratégie nationale de financement</v>
      </c>
      <c r="D39" s="108">
        <f>COUNTIF(PTCA!$I$5:$I$4246,$C39)</f>
        <v>0</v>
      </c>
      <c r="E39" s="117">
        <f>SUMIF(PTCA!$I$5:$I$4246,'SYNTHESE PTCA'!$C39,PTCA!$AA$5:$AA$4246)</f>
        <v>0</v>
      </c>
      <c r="F39" s="118">
        <f>SUMIF(PTCA!$I$5:$I$4246,'SYNTHESE PTCA'!$C39,PTCA!$AB$5:$AB$4246)</f>
        <v>0</v>
      </c>
      <c r="G39" s="119">
        <f>SUMIF(PTCA!$I$5:$I$4246,'SYNTHESE PTCA'!$C39,PTCA!$AC$5:$AC$4246)</f>
        <v>0</v>
      </c>
      <c r="H39" s="109">
        <f t="shared" si="14"/>
        <v>0</v>
      </c>
      <c r="I39" s="109">
        <f t="shared" si="15"/>
        <v>0</v>
      </c>
      <c r="O39" s="120"/>
      <c r="P39" s="120"/>
      <c r="Q39" s="120"/>
      <c r="R39" s="120"/>
      <c r="S39" s="120"/>
      <c r="T39" s="120"/>
      <c r="U39" s="120"/>
    </row>
    <row r="40" spans="2:21" ht="52.2">
      <c r="B40" s="107">
        <v>10</v>
      </c>
      <c r="C40" s="106" t="str">
        <f>'Liste Synthese'!F12</f>
        <v>P3.OS1-Renforcement des politiques, normes et stratégies de gestion des RHS</v>
      </c>
      <c r="D40" s="108">
        <f>COUNTIF(PTCA!$I$5:$I$4246,$C40)</f>
        <v>0</v>
      </c>
      <c r="E40" s="117">
        <f>SUMIF(PTCA!$I$5:$I$4246,'SYNTHESE PTCA'!$C40,PTCA!$AA$5:$AA$4246)</f>
        <v>0</v>
      </c>
      <c r="F40" s="118">
        <f>SUMIF(PTCA!$I$5:$I$4246,'SYNTHESE PTCA'!$C40,PTCA!$AB$5:$AB$4246)</f>
        <v>0</v>
      </c>
      <c r="G40" s="119">
        <f>SUMIF(PTCA!$I$5:$I$4246,'SYNTHESE PTCA'!$C40,PTCA!$AC$5:$AC$4246)</f>
        <v>0</v>
      </c>
      <c r="H40" s="109">
        <f t="shared" si="14"/>
        <v>0</v>
      </c>
      <c r="I40" s="109">
        <f t="shared" si="15"/>
        <v>0</v>
      </c>
      <c r="O40" s="125" t="str">
        <f>'Liste Synthese'!N2</f>
        <v>Statut de financement</v>
      </c>
      <c r="P40" s="125" t="s">
        <v>367</v>
      </c>
      <c r="Q40" s="125" t="s">
        <v>433</v>
      </c>
      <c r="R40" s="125" t="s">
        <v>434</v>
      </c>
      <c r="S40" s="125" t="s">
        <v>435</v>
      </c>
      <c r="T40" s="125" t="s">
        <v>366</v>
      </c>
      <c r="U40" s="125" t="s">
        <v>365</v>
      </c>
    </row>
    <row r="41" spans="2:21" ht="20.399999999999999">
      <c r="B41" s="107">
        <v>11</v>
      </c>
      <c r="C41" s="106" t="str">
        <f>'Liste Synthese'!F13</f>
        <v>P3.OS2-Renforcement de la production des ressources humaines en santé</v>
      </c>
      <c r="D41" s="108">
        <f>COUNTIF(PTCA!$I$5:$I$4246,$C41)</f>
        <v>0</v>
      </c>
      <c r="E41" s="117">
        <f>SUMIF(PTCA!$I$5:$I$4246,'SYNTHESE PTCA'!$C41,PTCA!$AA$5:$AA$4246)</f>
        <v>0</v>
      </c>
      <c r="F41" s="118">
        <f>SUMIF(PTCA!$I$5:$I$4246,'SYNTHESE PTCA'!$C41,PTCA!$AB$5:$AB$4246)</f>
        <v>0</v>
      </c>
      <c r="G41" s="119">
        <f>SUMIF(PTCA!$I$5:$I$4246,'SYNTHESE PTCA'!$C41,PTCA!$AC$5:$AC$4246)</f>
        <v>0</v>
      </c>
      <c r="H41" s="109">
        <f t="shared" si="14"/>
        <v>0</v>
      </c>
      <c r="I41" s="109">
        <f t="shared" si="15"/>
        <v>0</v>
      </c>
      <c r="O41" s="106" t="str">
        <f>'Liste Synthese'!N3</f>
        <v>Acquis</v>
      </c>
      <c r="P41" s="108">
        <f>COUNTIF(PTCA!$AE$5:$AE$4246,$O41)</f>
        <v>33</v>
      </c>
      <c r="Q41" s="117">
        <f>SUMIF(PTCA!$AE$5:$AE$4246,$O41,PTCA!$AA$5:$AA$4246)</f>
        <v>3656492858</v>
      </c>
      <c r="R41" s="118" t="e">
        <f>SUMIF(PTCA!$AE$5:$AE$4246,$O41,PTCA!$AB$5:$AB$4246)</f>
        <v>#VALUE!</v>
      </c>
      <c r="S41" s="119" t="e">
        <f>SUMIF(PTCA!$AE$5:$AE$4246,$O41,PTCA!$AC$5:$AC$4246)</f>
        <v>#VALUE!</v>
      </c>
      <c r="T41" s="109">
        <f>IFERROR(P41/$P$44,"")</f>
        <v>0.6</v>
      </c>
      <c r="U41" s="109">
        <f>IFERROR(Q41/$Q$44,"")</f>
        <v>0.91539908447064844</v>
      </c>
    </row>
    <row r="42" spans="2:21" ht="31.2">
      <c r="B42" s="107">
        <v>12</v>
      </c>
      <c r="C42" s="106" t="str">
        <f>'Liste Synthese'!F14</f>
        <v>P3.OS3-Renforcement des capacités des formations sanitaires en RHS en nombre et en qualité suffisante sur la base du PMA-PCA</v>
      </c>
      <c r="D42" s="108">
        <f>COUNTIF(PTCA!$I$5:$I$4246,$C42)</f>
        <v>0</v>
      </c>
      <c r="E42" s="117">
        <f>SUMIF(PTCA!$I$5:$I$4246,'SYNTHESE PTCA'!$C42,PTCA!$AA$5:$AA$4246)</f>
        <v>0</v>
      </c>
      <c r="F42" s="118">
        <f>SUMIF(PTCA!$I$5:$I$4246,'SYNTHESE PTCA'!$C42,PTCA!$AB$5:$AB$4246)</f>
        <v>0</v>
      </c>
      <c r="G42" s="119">
        <f>SUMIF(PTCA!$I$5:$I$4246,'SYNTHESE PTCA'!$C42,PTCA!$AC$5:$AC$4246)</f>
        <v>0</v>
      </c>
      <c r="H42" s="109">
        <f t="shared" si="14"/>
        <v>0</v>
      </c>
      <c r="I42" s="109">
        <f t="shared" si="15"/>
        <v>0</v>
      </c>
      <c r="O42" s="106" t="str">
        <f>'Liste Synthese'!N4</f>
        <v>A Confirmer</v>
      </c>
      <c r="P42" s="108">
        <f>COUNTIF(PTCA!$AE$5:$AE$4246,$O42)</f>
        <v>16</v>
      </c>
      <c r="Q42" s="117">
        <f>SUMIF(PTCA!$AE$5:$AE$4246,$O42,PTCA!$AA$5:$AA$4246)</f>
        <v>230192000</v>
      </c>
      <c r="R42" s="118">
        <f>SUMIF(PTCA!$AE$5:$AE$4246,$O42,PTCA!$AB$5:$AB$4246)</f>
        <v>350925.44175913971</v>
      </c>
      <c r="S42" s="119">
        <f>SUMIF(PTCA!$AE$5:$AE$4246,$O42,PTCA!$AC$5:$AC$4246)</f>
        <v>409638.33123702259</v>
      </c>
      <c r="T42" s="109">
        <f>IFERROR(P42/$P$44,"")</f>
        <v>0.29090909090909089</v>
      </c>
      <c r="U42" s="109">
        <f>IFERROR(Q42/$Q$44,"")</f>
        <v>5.7628321518922415E-2</v>
      </c>
    </row>
    <row r="43" spans="2:21" ht="20.399999999999999">
      <c r="B43" s="107">
        <v>13</v>
      </c>
      <c r="C43" s="106" t="str">
        <f>'Liste Synthese'!F15</f>
        <v>P3.OS4-Déploiement des agents de santé selon un plan</v>
      </c>
      <c r="D43" s="108">
        <f>COUNTIF(PTCA!$I$5:$I$4246,$C43)</f>
        <v>0</v>
      </c>
      <c r="E43" s="117">
        <f>SUMIF(PTCA!$I$5:$I$4246,'SYNTHESE PTCA'!$C43,PTCA!$AA$5:$AA$4246)</f>
        <v>0</v>
      </c>
      <c r="F43" s="118">
        <f>SUMIF(PTCA!$I$5:$I$4246,'SYNTHESE PTCA'!$C43,PTCA!$AB$5:$AB$4246)</f>
        <v>0</v>
      </c>
      <c r="G43" s="119">
        <f>SUMIF(PTCA!$I$5:$I$4246,'SYNTHESE PTCA'!$C43,PTCA!$AC$5:$AC$4246)</f>
        <v>0</v>
      </c>
      <c r="H43" s="109">
        <f t="shared" si="14"/>
        <v>0</v>
      </c>
      <c r="I43" s="109">
        <f t="shared" si="15"/>
        <v>0</v>
      </c>
      <c r="O43" s="106" t="str">
        <f>'Liste Synthese'!N5</f>
        <v>A Rechercher</v>
      </c>
      <c r="P43" s="108">
        <f>COUNTIF(PTCA!$AE$5:$AE$4246,$O43)</f>
        <v>6</v>
      </c>
      <c r="Q43" s="117">
        <f>SUMIF(PTCA!$AE$5:$AE$4246,$O43,PTCA!$AA$5:$AA$4246)</f>
        <v>107740000</v>
      </c>
      <c r="R43" s="118">
        <f>SUMIF(PTCA!$AE$5:$AE$4246,$O43,PTCA!$AB$5:$AB$4246)</f>
        <v>164248.57117158594</v>
      </c>
      <c r="S43" s="119">
        <f>SUMIF(PTCA!$AE$5:$AE$4246,$O43,PTCA!$AC$5:$AC$4246)</f>
        <v>191728.79078107324</v>
      </c>
      <c r="T43" s="109">
        <f>IFERROR(P43/$P$44,"")</f>
        <v>0.10909090909090909</v>
      </c>
      <c r="U43" s="109">
        <f>IFERROR(Q43/$Q$44,"")</f>
        <v>2.6972594010429122E-2</v>
      </c>
    </row>
    <row r="44" spans="2:21" ht="20.399999999999999">
      <c r="B44" s="107">
        <v>14</v>
      </c>
      <c r="C44" s="106" t="str">
        <f>'Liste Synthese'!F16</f>
        <v>P3.OS5-Fidélisation des agents à leurs postes conformément aux textes existants</v>
      </c>
      <c r="D44" s="108">
        <f>COUNTIF(PTCA!$I$5:$I$4246,$C44)</f>
        <v>0</v>
      </c>
      <c r="E44" s="117">
        <f>SUMIF(PTCA!$I$5:$I$4246,'SYNTHESE PTCA'!$C44,PTCA!$AA$5:$AA$4246)</f>
        <v>0</v>
      </c>
      <c r="F44" s="118">
        <f>SUMIF(PTCA!$I$5:$I$4246,'SYNTHESE PTCA'!$C44,PTCA!$AB$5:$AB$4246)</f>
        <v>0</v>
      </c>
      <c r="G44" s="119">
        <f>SUMIF(PTCA!$I$5:$I$4246,'SYNTHESE PTCA'!$C44,PTCA!$AC$5:$AC$4246)</f>
        <v>0</v>
      </c>
      <c r="H44" s="109">
        <f t="shared" si="14"/>
        <v>0</v>
      </c>
      <c r="I44" s="109">
        <f t="shared" si="15"/>
        <v>0</v>
      </c>
      <c r="O44" s="131" t="s">
        <v>19</v>
      </c>
      <c r="P44" s="126">
        <f t="shared" ref="P44:U44" si="16">SUM(P41:P43)</f>
        <v>55</v>
      </c>
      <c r="Q44" s="127">
        <f t="shared" si="16"/>
        <v>3994424858</v>
      </c>
      <c r="R44" s="128" t="e">
        <f t="shared" si="16"/>
        <v>#VALUE!</v>
      </c>
      <c r="S44" s="129" t="e">
        <f t="shared" si="16"/>
        <v>#VALUE!</v>
      </c>
      <c r="T44" s="130">
        <f t="shared" si="16"/>
        <v>1</v>
      </c>
      <c r="U44" s="130">
        <f t="shared" si="16"/>
        <v>1</v>
      </c>
    </row>
    <row r="45" spans="2:21" ht="20.399999999999999">
      <c r="B45" s="107">
        <v>15</v>
      </c>
      <c r="C45" s="106" t="str">
        <f>'Liste Synthese'!F17</f>
        <v>P3.OS6-Amélioration de la gestion des RHS</v>
      </c>
      <c r="D45" s="108">
        <f>COUNTIF(PTCA!$I$5:$I$4246,$C45)</f>
        <v>1</v>
      </c>
      <c r="E45" s="117">
        <f>SUMIF(PTCA!$I$5:$I$4246,'SYNTHESE PTCA'!$C45,PTCA!$AA$5:$AA$4246)</f>
        <v>19224345</v>
      </c>
      <c r="F45" s="118">
        <f>SUMIF(PTCA!$I$5:$I$4246,'SYNTHESE PTCA'!$C45,PTCA!$AB$5:$AB$4246)</f>
        <v>29307.325022829242</v>
      </c>
      <c r="G45" s="119">
        <f>SUMIF(PTCA!$I$5:$I$4246,'SYNTHESE PTCA'!$C45,PTCA!$AC$5:$AC$4246)</f>
        <v>34210.696309710154</v>
      </c>
      <c r="H45" s="109">
        <f t="shared" si="14"/>
        <v>1.8181818181818181E-2</v>
      </c>
      <c r="I45" s="109">
        <f t="shared" si="15"/>
        <v>4.824873271584232E-3</v>
      </c>
      <c r="O45" s="120"/>
      <c r="P45" s="120"/>
      <c r="Q45" s="120"/>
      <c r="R45" s="120"/>
      <c r="S45" s="120"/>
      <c r="T45" s="120"/>
      <c r="U45" s="120"/>
    </row>
    <row r="46" spans="2:21" ht="31.2">
      <c r="B46" s="107">
        <v>16</v>
      </c>
      <c r="C46" s="106" t="str">
        <f>'Liste Synthese'!F18</f>
        <v>P4.OS1-Renforcement du cadre stratégique et normatif relatifs aux infrastructures et des équipements médico sanitaires, y compris leur maintenance</v>
      </c>
      <c r="D46" s="108">
        <f>COUNTIF(PTCA!$I$5:$I$4246,$C46)</f>
        <v>0</v>
      </c>
      <c r="E46" s="117">
        <f>SUMIF(PTCA!$I$5:$I$4246,'SYNTHESE PTCA'!$C46,PTCA!$AA$5:$AA$4246)</f>
        <v>0</v>
      </c>
      <c r="F46" s="118">
        <f>SUMIF(PTCA!$I$5:$I$4246,'SYNTHESE PTCA'!$C46,PTCA!$AB$5:$AB$4246)</f>
        <v>0</v>
      </c>
      <c r="G46" s="119">
        <f>SUMIF(PTCA!$I$5:$I$4246,'SYNTHESE PTCA'!$C46,PTCA!$AC$5:$AC$4246)</f>
        <v>0</v>
      </c>
      <c r="H46" s="109">
        <f t="shared" si="14"/>
        <v>0</v>
      </c>
      <c r="I46" s="109">
        <f t="shared" si="15"/>
        <v>0</v>
      </c>
      <c r="N46" s="124">
        <v>4</v>
      </c>
      <c r="O46" s="123" t="s">
        <v>382</v>
      </c>
      <c r="P46" s="120"/>
      <c r="Q46" s="120"/>
      <c r="R46" s="120"/>
      <c r="S46" s="120"/>
      <c r="T46" s="120"/>
      <c r="U46" s="120"/>
    </row>
    <row r="47" spans="2:21" ht="31.2">
      <c r="B47" s="107">
        <v>17</v>
      </c>
      <c r="C47" s="106" t="str">
        <f>'Liste Synthese'!F19</f>
        <v>P4.OS2-Renforcement de la coordination et de la planification dans le domaine des infrastructures</v>
      </c>
      <c r="D47" s="108">
        <f>COUNTIF(PTCA!$I$5:$I$4246,$C47)</f>
        <v>0</v>
      </c>
      <c r="E47" s="117">
        <f>SUMIF(PTCA!$I$5:$I$4246,'SYNTHESE PTCA'!$C47,PTCA!$AA$5:$AA$4246)</f>
        <v>0</v>
      </c>
      <c r="F47" s="118">
        <f>SUMIF(PTCA!$I$5:$I$4246,'SYNTHESE PTCA'!$C47,PTCA!$AB$5:$AB$4246)</f>
        <v>0</v>
      </c>
      <c r="G47" s="119">
        <f>SUMIF(PTCA!$I$5:$I$4246,'SYNTHESE PTCA'!$C47,PTCA!$AC$5:$AC$4246)</f>
        <v>0</v>
      </c>
      <c r="H47" s="109">
        <f t="shared" si="14"/>
        <v>0</v>
      </c>
      <c r="I47" s="109">
        <f t="shared" si="15"/>
        <v>0</v>
      </c>
      <c r="O47" s="120"/>
      <c r="P47" s="120"/>
      <c r="Q47" s="120"/>
      <c r="R47" s="120"/>
      <c r="S47" s="120"/>
      <c r="T47" s="120"/>
      <c r="U47" s="120"/>
    </row>
    <row r="48" spans="2:21" ht="52.2">
      <c r="B48" s="107">
        <v>18</v>
      </c>
      <c r="C48" s="106" t="str">
        <f>'Liste Synthese'!F20</f>
        <v>P4.OS3-Accroissement de la couverture en infrastrcutures sanitaires</v>
      </c>
      <c r="D48" s="108">
        <f>COUNTIF(PTCA!$I$5:$I$4246,$C48)</f>
        <v>0</v>
      </c>
      <c r="E48" s="117">
        <f>SUMIF(PTCA!$I$5:$I$4246,'SYNTHESE PTCA'!$C48,PTCA!$AA$5:$AA$4246)</f>
        <v>0</v>
      </c>
      <c r="F48" s="118">
        <f>SUMIF(PTCA!$I$5:$I$4246,'SYNTHESE PTCA'!$C48,PTCA!$AB$5:$AB$4246)</f>
        <v>0</v>
      </c>
      <c r="G48" s="119">
        <f>SUMIF(PTCA!$I$5:$I$4246,'SYNTHESE PTCA'!$C48,PTCA!$AC$5:$AC$4246)</f>
        <v>0</v>
      </c>
      <c r="H48" s="109">
        <f t="shared" si="14"/>
        <v>0</v>
      </c>
      <c r="I48" s="109">
        <f t="shared" si="15"/>
        <v>0</v>
      </c>
      <c r="O48" s="125" t="str">
        <f>'Liste Synthese'!P2</f>
        <v>Sources de financement</v>
      </c>
      <c r="P48" s="125" t="s">
        <v>367</v>
      </c>
      <c r="Q48" s="125" t="s">
        <v>433</v>
      </c>
      <c r="R48" s="125" t="s">
        <v>434</v>
      </c>
      <c r="S48" s="125" t="s">
        <v>435</v>
      </c>
      <c r="T48" s="125" t="s">
        <v>366</v>
      </c>
      <c r="U48" s="125" t="s">
        <v>365</v>
      </c>
    </row>
    <row r="49" spans="2:21" ht="20.399999999999999">
      <c r="B49" s="107">
        <v>19</v>
      </c>
      <c r="C49" s="106" t="str">
        <f>'Liste Synthese'!F21</f>
        <v>P4.OS4-Amélioration de la maintenant des infrastrcutures et des équipements biomédicaux</v>
      </c>
      <c r="D49" s="108">
        <f>COUNTIF(PTCA!$I$5:$I$4246,$C49)</f>
        <v>0</v>
      </c>
      <c r="E49" s="117">
        <f>SUMIF(PTCA!$I$5:$I$4246,'SYNTHESE PTCA'!$C49,PTCA!$AA$5:$AA$4246)</f>
        <v>0</v>
      </c>
      <c r="F49" s="118">
        <f>SUMIF(PTCA!$I$5:$I$4246,'SYNTHESE PTCA'!$C49,PTCA!$AB$5:$AB$4246)</f>
        <v>0</v>
      </c>
      <c r="G49" s="119">
        <f>SUMIF(PTCA!$I$5:$I$4246,'SYNTHESE PTCA'!$C49,PTCA!$AC$5:$AC$4246)</f>
        <v>0</v>
      </c>
      <c r="H49" s="109">
        <f t="shared" si="14"/>
        <v>0</v>
      </c>
      <c r="I49" s="109">
        <f t="shared" si="15"/>
        <v>0</v>
      </c>
      <c r="O49" s="106" t="str">
        <f>'Liste Synthese'!P3</f>
        <v>Domestique</v>
      </c>
      <c r="P49" s="108">
        <f>COUNTIF(PTCA!$AI$5:$AI$4246,$O49)</f>
        <v>50</v>
      </c>
      <c r="Q49" s="117">
        <f>SUMIF(PTCA!$AI$5:$AI$4246,$O49,PTCA!$AA$5:$AA$4246)</f>
        <v>3900684858</v>
      </c>
      <c r="R49" s="118" t="e">
        <f>SUMIF(PTCA!$AI$5:$AI$4246,$O49,PTCA!$AB$5:$AB$4246)</f>
        <v>#VALUE!</v>
      </c>
      <c r="S49" s="119" t="e">
        <f>SUMIF(PTCA!$AI$5:$AI$4246,$O49,PTCA!$AC$5:$AC$4246)</f>
        <v>#VALUE!</v>
      </c>
      <c r="T49" s="109">
        <f>IFERROR(P49/$P$53,"")</f>
        <v>0.90909090909090906</v>
      </c>
      <c r="U49" s="109">
        <f>IFERROR(Q49/$Q$53,"")</f>
        <v>0.9765322910475438</v>
      </c>
    </row>
    <row r="50" spans="2:21" ht="20.399999999999999">
      <c r="B50" s="107">
        <v>20</v>
      </c>
      <c r="C50" s="106" t="str">
        <f>'Liste Synthese'!F22</f>
        <v>P5.OS1-Renforcement de la coordination et du leadership en matière de l'information sanitaire</v>
      </c>
      <c r="D50" s="108">
        <f>COUNTIF(PTCA!$I$5:$I$4246,$C50)</f>
        <v>0</v>
      </c>
      <c r="E50" s="117">
        <f>SUMIF(PTCA!$I$5:$I$4246,'SYNTHESE PTCA'!$C50,PTCA!$AA$5:$AA$4246)</f>
        <v>0</v>
      </c>
      <c r="F50" s="118">
        <f>SUMIF(PTCA!$I$5:$I$4246,'SYNTHESE PTCA'!$C50,PTCA!$AB$5:$AB$4246)</f>
        <v>0</v>
      </c>
      <c r="G50" s="119">
        <f>SUMIF(PTCA!$I$5:$I$4246,'SYNTHESE PTCA'!$C50,PTCA!$AC$5:$AC$4246)</f>
        <v>0</v>
      </c>
      <c r="H50" s="109">
        <f t="shared" si="14"/>
        <v>0</v>
      </c>
      <c r="I50" s="109">
        <f t="shared" si="15"/>
        <v>0</v>
      </c>
      <c r="O50" s="106" t="str">
        <f>'Liste Synthese'!P4</f>
        <v>Extérieur Unique</v>
      </c>
      <c r="P50" s="108">
        <f>COUNTIF(PTCA!$AI$5:$AI$4246,$O50)</f>
        <v>3</v>
      </c>
      <c r="Q50" s="117">
        <f>SUMIF(PTCA!$AI$5:$AI$4246,$O50,PTCA!$AA$5:$AA$4246)</f>
        <v>75240000</v>
      </c>
      <c r="R50" s="118">
        <f>SUMIF(PTCA!$AI$5:$AI$4246,$O50,PTCA!$AB$5:$AB$4246)</f>
        <v>114702.64056942757</v>
      </c>
      <c r="S50" s="119">
        <f>SUMIF(PTCA!$AI$5:$AI$4246,$O50,PTCA!$AC$5:$AC$4246)</f>
        <v>133893.39352485567</v>
      </c>
      <c r="T50" s="109">
        <f>IFERROR(P50/$P$53,"")</f>
        <v>5.4545454545454543E-2</v>
      </c>
      <c r="U50" s="109">
        <f>IFERROR(Q50/$Q$53,"")</f>
        <v>1.8836253697277587E-2</v>
      </c>
    </row>
    <row r="51" spans="2:21" ht="31.2">
      <c r="B51" s="107">
        <v>21</v>
      </c>
      <c r="C51" s="106" t="str">
        <f>'Liste Synthese'!F23</f>
        <v>P5.OS2-Renforcement des capacités techniques des services en charge de la gestion du système d'information sanitaire de routine</v>
      </c>
      <c r="D51" s="108">
        <f>COUNTIF(PTCA!$I$5:$I$4246,$C51)</f>
        <v>0</v>
      </c>
      <c r="E51" s="117">
        <f>SUMIF(PTCA!$I$5:$I$4246,'SYNTHESE PTCA'!$C51,PTCA!$AA$5:$AA$4246)</f>
        <v>0</v>
      </c>
      <c r="F51" s="118">
        <f>SUMIF(PTCA!$I$5:$I$4246,'SYNTHESE PTCA'!$C51,PTCA!$AB$5:$AB$4246)</f>
        <v>0</v>
      </c>
      <c r="G51" s="119">
        <f>SUMIF(PTCA!$I$5:$I$4246,'SYNTHESE PTCA'!$C51,PTCA!$AC$5:$AC$4246)</f>
        <v>0</v>
      </c>
      <c r="H51" s="109">
        <f t="shared" si="14"/>
        <v>0</v>
      </c>
      <c r="I51" s="109">
        <f t="shared" si="15"/>
        <v>0</v>
      </c>
      <c r="O51" s="106" t="str">
        <f>'Liste Synthese'!P5</f>
        <v>Extérieur Combiné</v>
      </c>
      <c r="P51" s="108">
        <f>COUNTIF(PTCA!$AI$5:$AI$4246,$O51)</f>
        <v>0</v>
      </c>
      <c r="Q51" s="117">
        <f>SUMIF(PTCA!$AI$5:$AI$4246,$O51,PTCA!$AA$5:$AA$4246)</f>
        <v>0</v>
      </c>
      <c r="R51" s="118">
        <f>SUMIF(PTCA!$AI$5:$AI$4246,$O51,PTCA!$AB$5:$AB$4246)</f>
        <v>0</v>
      </c>
      <c r="S51" s="119">
        <f>SUMIF(PTCA!$AI$5:$AI$4246,$O51,PTCA!$AC$5:$AC$4246)</f>
        <v>0</v>
      </c>
      <c r="T51" s="109">
        <f>IFERROR(P51/$P$53,"")</f>
        <v>0</v>
      </c>
      <c r="U51" s="109">
        <f>IFERROR(Q51/$Q$53,"")</f>
        <v>0</v>
      </c>
    </row>
    <row r="52" spans="2:21" ht="20.399999999999999">
      <c r="B52" s="107">
        <v>22</v>
      </c>
      <c r="C52" s="106" t="str">
        <f>'Liste Synthese'!F24</f>
        <v>P5.OS3-Pérennisation de la carte sanitaire</v>
      </c>
      <c r="D52" s="108">
        <f>COUNTIF(PTCA!$I$5:$I$4246,$C52)</f>
        <v>0</v>
      </c>
      <c r="E52" s="117">
        <f>SUMIF(PTCA!$I$5:$I$4246,'SYNTHESE PTCA'!$C52,PTCA!$AA$5:$AA$4246)</f>
        <v>0</v>
      </c>
      <c r="F52" s="118">
        <f>SUMIF(PTCA!$I$5:$I$4246,'SYNTHESE PTCA'!$C52,PTCA!$AB$5:$AB$4246)</f>
        <v>0</v>
      </c>
      <c r="G52" s="119">
        <f>SUMIF(PTCA!$I$5:$I$4246,'SYNTHESE PTCA'!$C52,PTCA!$AC$5:$AC$4246)</f>
        <v>0</v>
      </c>
      <c r="H52" s="109">
        <f t="shared" si="14"/>
        <v>0</v>
      </c>
      <c r="I52" s="109">
        <f t="shared" si="15"/>
        <v>0</v>
      </c>
      <c r="O52" s="106" t="str">
        <f>'Liste Synthese'!P6</f>
        <v>Mixte</v>
      </c>
      <c r="P52" s="108">
        <f>COUNTIF(PTCA!$AI$5:$AI$4246,$O52)</f>
        <v>2</v>
      </c>
      <c r="Q52" s="117">
        <f>SUMIF(PTCA!$AI$5:$AI$4246,$O52,PTCA!$AA$5:$AA$4246)</f>
        <v>18500000</v>
      </c>
      <c r="R52" s="118">
        <f>SUMIF(PTCA!$AI$5:$AI$4246,$O52,PTCA!$AB$5:$AB$4246)</f>
        <v>28203.068188920923</v>
      </c>
      <c r="S52" s="119">
        <f>SUMIF(PTCA!$AI$5:$AI$4246,$O52,PTCA!$AC$5:$AC$4246)</f>
        <v>32921.687668923842</v>
      </c>
      <c r="T52" s="109">
        <f>IFERROR(P52/$P$53,"")</f>
        <v>3.6363636363636362E-2</v>
      </c>
      <c r="U52" s="109">
        <f>IFERROR(Q52/$Q$53,"")</f>
        <v>4.6314552551785671E-3</v>
      </c>
    </row>
    <row r="53" spans="2:21" ht="20.399999999999999">
      <c r="B53" s="107">
        <v>23</v>
      </c>
      <c r="C53" s="106" t="str">
        <f>'Liste Synthese'!F25</f>
        <v xml:space="preserve">P5.OS4-Renforcement de la recherche et les enquetes en santé </v>
      </c>
      <c r="D53" s="108">
        <f>COUNTIF(PTCA!$I$5:$I$4246,$C53)</f>
        <v>0</v>
      </c>
      <c r="E53" s="117">
        <f>SUMIF(PTCA!$I$5:$I$4246,'SYNTHESE PTCA'!$C53,PTCA!$AA$5:$AA$4246)</f>
        <v>0</v>
      </c>
      <c r="F53" s="118">
        <f>SUMIF(PTCA!$I$5:$I$4246,'SYNTHESE PTCA'!$C53,PTCA!$AB$5:$AB$4246)</f>
        <v>0</v>
      </c>
      <c r="G53" s="119">
        <f>SUMIF(PTCA!$I$5:$I$4246,'SYNTHESE PTCA'!$C53,PTCA!$AC$5:$AC$4246)</f>
        <v>0</v>
      </c>
      <c r="H53" s="109">
        <f t="shared" si="14"/>
        <v>0</v>
      </c>
      <c r="I53" s="109">
        <f t="shared" si="15"/>
        <v>0</v>
      </c>
      <c r="O53" s="131" t="s">
        <v>19</v>
      </c>
      <c r="P53" s="126">
        <f t="shared" ref="P53:U53" si="17">SUM(P49:P52)</f>
        <v>55</v>
      </c>
      <c r="Q53" s="127">
        <f t="shared" si="17"/>
        <v>3994424858</v>
      </c>
      <c r="R53" s="128" t="e">
        <f t="shared" si="17"/>
        <v>#VALUE!</v>
      </c>
      <c r="S53" s="129" t="e">
        <f t="shared" si="17"/>
        <v>#VALUE!</v>
      </c>
      <c r="T53" s="130">
        <f t="shared" si="17"/>
        <v>1</v>
      </c>
      <c r="U53" s="130">
        <f t="shared" si="17"/>
        <v>1</v>
      </c>
    </row>
    <row r="54" spans="2:21" ht="20.399999999999999">
      <c r="B54" s="107">
        <v>24</v>
      </c>
      <c r="C54" s="106" t="str">
        <f>'Liste Synthese'!F26</f>
        <v>P5.OS5-Amélioration du système de surveillance épidemiologique intégrée (SSEI)</v>
      </c>
      <c r="D54" s="108">
        <f>COUNTIF(PTCA!$I$5:$I$4246,$C54)</f>
        <v>0</v>
      </c>
      <c r="E54" s="117">
        <f>SUMIF(PTCA!$I$5:$I$4246,'SYNTHESE PTCA'!$C54,PTCA!$AA$5:$AA$4246)</f>
        <v>0</v>
      </c>
      <c r="F54" s="118">
        <f>SUMIF(PTCA!$I$5:$I$4246,'SYNTHESE PTCA'!$C54,PTCA!$AB$5:$AB$4246)</f>
        <v>0</v>
      </c>
      <c r="G54" s="119">
        <f>SUMIF(PTCA!$I$5:$I$4246,'SYNTHESE PTCA'!$C54,PTCA!$AC$5:$AC$4246)</f>
        <v>0</v>
      </c>
      <c r="H54" s="109">
        <f t="shared" si="14"/>
        <v>0</v>
      </c>
      <c r="I54" s="109">
        <f t="shared" si="15"/>
        <v>0</v>
      </c>
      <c r="O54" s="120"/>
      <c r="P54" s="120"/>
      <c r="Q54" s="120"/>
      <c r="R54" s="120"/>
      <c r="S54" s="120"/>
      <c r="T54" s="120"/>
      <c r="U54" s="120"/>
    </row>
    <row r="55" spans="2:21" ht="28.8">
      <c r="B55" s="107">
        <v>25</v>
      </c>
      <c r="C55" s="106" t="str">
        <f>'Liste Synthese'!F27</f>
        <v>P5.OS6-Développement de la santé numérique ou cyber santé</v>
      </c>
      <c r="D55" s="108">
        <f>COUNTIF(PTCA!$I$5:$I$4246,$C55)</f>
        <v>0</v>
      </c>
      <c r="E55" s="117">
        <f>SUMIF(PTCA!$I$5:$I$4246,'SYNTHESE PTCA'!$C55,PTCA!$AA$5:$AA$4246)</f>
        <v>0</v>
      </c>
      <c r="F55" s="118">
        <f>SUMIF(PTCA!$I$5:$I$4246,'SYNTHESE PTCA'!$C55,PTCA!$AB$5:$AB$4246)</f>
        <v>0</v>
      </c>
      <c r="G55" s="119">
        <f>SUMIF(PTCA!$I$5:$I$4246,'SYNTHESE PTCA'!$C55,PTCA!$AC$5:$AC$4246)</f>
        <v>0</v>
      </c>
      <c r="H55" s="109">
        <f t="shared" si="14"/>
        <v>0</v>
      </c>
      <c r="I55" s="109">
        <f t="shared" si="15"/>
        <v>0</v>
      </c>
      <c r="N55" s="124">
        <v>5</v>
      </c>
      <c r="O55" s="123" t="s">
        <v>1451</v>
      </c>
      <c r="P55" s="120"/>
      <c r="Q55" s="120"/>
      <c r="R55" s="120"/>
      <c r="S55" s="120"/>
      <c r="T55" s="120"/>
      <c r="U55" s="120"/>
    </row>
    <row r="56" spans="2:21" ht="20.399999999999999">
      <c r="B56" s="107">
        <v>26</v>
      </c>
      <c r="C56" s="106" t="str">
        <f>'Liste Synthese'!F28</f>
        <v>P5.OS7-Développement de l'enregistrement d'état civil</v>
      </c>
      <c r="D56" s="108">
        <f>COUNTIF(PTCA!$I$5:$I$4246,$C56)</f>
        <v>0</v>
      </c>
      <c r="E56" s="117">
        <f>SUMIF(PTCA!$I$5:$I$4246,'SYNTHESE PTCA'!$C56,PTCA!$AA$5:$AA$4246)</f>
        <v>0</v>
      </c>
      <c r="F56" s="118">
        <f>SUMIF(PTCA!$I$5:$I$4246,'SYNTHESE PTCA'!$C56,PTCA!$AB$5:$AB$4246)</f>
        <v>0</v>
      </c>
      <c r="G56" s="119">
        <f>SUMIF(PTCA!$I$5:$I$4246,'SYNTHESE PTCA'!$C56,PTCA!$AC$5:$AC$4246)</f>
        <v>0</v>
      </c>
      <c r="H56" s="109">
        <f t="shared" si="14"/>
        <v>0</v>
      </c>
      <c r="I56" s="109">
        <f t="shared" si="15"/>
        <v>0</v>
      </c>
      <c r="O56" s="120"/>
      <c r="P56" s="120"/>
      <c r="Q56" s="120"/>
      <c r="R56" s="120"/>
      <c r="S56" s="120"/>
      <c r="T56" s="120"/>
      <c r="U56" s="120"/>
    </row>
    <row r="57" spans="2:21" ht="52.2">
      <c r="B57" s="107">
        <v>27</v>
      </c>
      <c r="C57" s="106" t="str">
        <f>'Liste Synthese'!F29</f>
        <v>P6.OS1-Politiques normes règlementation et stratégies en matière de médicaments, sang, vaccins, réactifs y compris la médecine traditionnelle</v>
      </c>
      <c r="D57" s="108">
        <f>COUNTIF(PTCA!$I$5:$I$4246,$C57)</f>
        <v>0</v>
      </c>
      <c r="E57" s="117">
        <f>SUMIF(PTCA!$I$5:$I$4246,'SYNTHESE PTCA'!$C57,PTCA!$AA$5:$AA$4246)</f>
        <v>0</v>
      </c>
      <c r="F57" s="118">
        <f>SUMIF(PTCA!$I$5:$I$4246,'SYNTHESE PTCA'!$C57,PTCA!$AB$5:$AB$4246)</f>
        <v>0</v>
      </c>
      <c r="G57" s="119">
        <f>SUMIF(PTCA!$I$5:$I$4246,'SYNTHESE PTCA'!$C57,PTCA!$AC$5:$AC$4246)</f>
        <v>0</v>
      </c>
      <c r="H57" s="109">
        <f t="shared" si="14"/>
        <v>0</v>
      </c>
      <c r="I57" s="109">
        <f t="shared" si="15"/>
        <v>0</v>
      </c>
      <c r="O57" s="125" t="str">
        <f>'Liste Synthese'!R2</f>
        <v>Niveau de Mise en œuvre</v>
      </c>
      <c r="P57" s="125" t="s">
        <v>367</v>
      </c>
      <c r="Q57" s="125" t="s">
        <v>433</v>
      </c>
      <c r="R57" s="125" t="s">
        <v>434</v>
      </c>
      <c r="S57" s="125" t="s">
        <v>435</v>
      </c>
      <c r="T57" s="125" t="s">
        <v>366</v>
      </c>
      <c r="U57" s="125" t="s">
        <v>365</v>
      </c>
    </row>
    <row r="58" spans="2:21" ht="31.2">
      <c r="B58" s="107">
        <v>28</v>
      </c>
      <c r="C58" s="106" t="str">
        <f>'Liste Synthese'!F30</f>
        <v>P6.OS2-Renforcement de la chaine d'approvisionnement et de la gestion de la disponibilité des médicaments, sang, vaccins et réactifs</v>
      </c>
      <c r="D58" s="108">
        <f>COUNTIF(PTCA!$I$5:$I$4246,$C58)</f>
        <v>2</v>
      </c>
      <c r="E58" s="117">
        <f>SUMIF(PTCA!$I$5:$I$4246,'SYNTHESE PTCA'!$C58,PTCA!$AA$5:$AA$4246)</f>
        <v>3268598513</v>
      </c>
      <c r="F58" s="118">
        <f>SUMIF(PTCA!$I$5:$I$4246,'SYNTHESE PTCA'!$C58,PTCA!$AB$5:$AB$4246)</f>
        <v>4982946.3105051089</v>
      </c>
      <c r="G58" s="119">
        <f>SUMIF(PTCA!$I$5:$I$4246,'SYNTHESE PTCA'!$C58,PTCA!$AC$5:$AC$4246)</f>
        <v>5816636.7221672935</v>
      </c>
      <c r="H58" s="109">
        <f t="shared" si="14"/>
        <v>3.6363636363636362E-2</v>
      </c>
      <c r="I58" s="109">
        <f t="shared" si="15"/>
        <v>0.82034387132116426</v>
      </c>
      <c r="O58" s="106" t="str">
        <f>'Liste Synthese'!R3</f>
        <v>National</v>
      </c>
      <c r="P58" s="108">
        <f>COUNTIF(PTCA!$AI$5:$AI$4246,$O58)</f>
        <v>0</v>
      </c>
      <c r="Q58" s="117">
        <f>SUMIF(PTCA!$AI$5:$AI$4246,$O58,PTCA!$AA$5:$AA$4246)</f>
        <v>0</v>
      </c>
      <c r="R58" s="118">
        <f>SUMIF(PTCA!$AI$5:$AI$4246,$O58,PTCA!$AB$5:$AB$4246)</f>
        <v>0</v>
      </c>
      <c r="S58" s="119">
        <f>SUMIF(PTCA!$AI$5:$AI$4246,$O58,PTCA!$AC$5:$AC$4246)</f>
        <v>0</v>
      </c>
      <c r="T58" s="109">
        <f>IFERROR(P58/$P$53,"")</f>
        <v>0</v>
      </c>
      <c r="U58" s="109">
        <f>IFERROR(Q58/$Q$53,"")</f>
        <v>0</v>
      </c>
    </row>
    <row r="59" spans="2:21" ht="20.399999999999999">
      <c r="B59" s="107">
        <v>29</v>
      </c>
      <c r="C59" s="106" t="str">
        <f>'Liste Synthese'!F31</f>
        <v>P6.OS3-Amélioration du système des laboratoires pour le diagnostic</v>
      </c>
      <c r="D59" s="108">
        <f>COUNTIF(PTCA!$I$5:$I$4246,$C59)</f>
        <v>0</v>
      </c>
      <c r="E59" s="117">
        <f>SUMIF(PTCA!$I$5:$I$4246,'SYNTHESE PTCA'!$C59,PTCA!$AA$5:$AA$4246)</f>
        <v>0</v>
      </c>
      <c r="F59" s="118">
        <f>SUMIF(PTCA!$I$5:$I$4246,'SYNTHESE PTCA'!$C59,PTCA!$AB$5:$AB$4246)</f>
        <v>0</v>
      </c>
      <c r="G59" s="119">
        <f>SUMIF(PTCA!$I$5:$I$4246,'SYNTHESE PTCA'!$C59,PTCA!$AC$5:$AC$4246)</f>
        <v>0</v>
      </c>
      <c r="H59" s="109">
        <f t="shared" si="14"/>
        <v>0</v>
      </c>
      <c r="I59" s="109">
        <f t="shared" si="15"/>
        <v>0</v>
      </c>
      <c r="O59" s="106" t="str">
        <f>'Liste Synthese'!R4</f>
        <v>Central</v>
      </c>
      <c r="P59" s="108">
        <f>COUNTIF(PTCA!$AI$5:$AI$4246,$O59)</f>
        <v>0</v>
      </c>
      <c r="Q59" s="117">
        <f>SUMIF(PTCA!$AI$5:$AI$4246,$O59,PTCA!$AA$5:$AA$4246)</f>
        <v>0</v>
      </c>
      <c r="R59" s="118">
        <f>SUMIF(PTCA!$AI$5:$AI$4246,$O59,PTCA!$AB$5:$AB$4246)</f>
        <v>0</v>
      </c>
      <c r="S59" s="119">
        <f>SUMIF(PTCA!$AI$5:$AI$4246,$O59,PTCA!$AC$5:$AC$4246)</f>
        <v>0</v>
      </c>
      <c r="T59" s="109">
        <f>IFERROR(P59/$P$53,"")</f>
        <v>0</v>
      </c>
      <c r="U59" s="109">
        <f>IFERROR(Q59/$Q$53,"")</f>
        <v>0</v>
      </c>
    </row>
    <row r="60" spans="2:21" ht="31.2">
      <c r="B60" s="107">
        <v>30</v>
      </c>
      <c r="C60" s="106" t="str">
        <f>'Liste Synthese'!F32</f>
        <v>P6.OS4-Amélioration de la qualité de médicaments, du sang, des vaccins et des réactifs y compris les médicaments issus de la médecine et pharmacopée traditionnelles</v>
      </c>
      <c r="D60" s="108">
        <f>COUNTIF(PTCA!$I$5:$I$4246,$C60)</f>
        <v>0</v>
      </c>
      <c r="E60" s="117">
        <f>SUMIF(PTCA!$I$5:$I$4246,'SYNTHESE PTCA'!$C60,PTCA!$AA$5:$AA$4246)</f>
        <v>0</v>
      </c>
      <c r="F60" s="118">
        <f>SUMIF(PTCA!$I$5:$I$4246,'SYNTHESE PTCA'!$C60,PTCA!$AB$5:$AB$4246)</f>
        <v>0</v>
      </c>
      <c r="G60" s="119">
        <f>SUMIF(PTCA!$I$5:$I$4246,'SYNTHESE PTCA'!$C60,PTCA!$AC$5:$AC$4246)</f>
        <v>0</v>
      </c>
      <c r="H60" s="109">
        <f t="shared" si="14"/>
        <v>0</v>
      </c>
      <c r="I60" s="109">
        <f t="shared" si="15"/>
        <v>0</v>
      </c>
      <c r="O60" s="106" t="str">
        <f>'Liste Synthese'!R5</f>
        <v>Provincial</v>
      </c>
      <c r="P60" s="108">
        <f>COUNTIF(PTCA!$AI$5:$AI$4246,$O60)</f>
        <v>0</v>
      </c>
      <c r="Q60" s="117">
        <f>SUMIF(PTCA!$AI$5:$AI$4246,$O60,PTCA!$AA$5:$AA$4246)</f>
        <v>0</v>
      </c>
      <c r="R60" s="118">
        <f>SUMIF(PTCA!$AI$5:$AI$4246,$O60,PTCA!$AB$5:$AB$4246)</f>
        <v>0</v>
      </c>
      <c r="S60" s="119">
        <f>SUMIF(PTCA!$AI$5:$AI$4246,$O60,PTCA!$AC$5:$AC$4246)</f>
        <v>0</v>
      </c>
      <c r="T60" s="109">
        <f>IFERROR(P60/$P$53,"")</f>
        <v>0</v>
      </c>
      <c r="U60" s="109">
        <f>IFERROR(Q60/$Q$53,"")</f>
        <v>0</v>
      </c>
    </row>
    <row r="61" spans="2:21" ht="20.399999999999999">
      <c r="B61" s="107">
        <v>31</v>
      </c>
      <c r="C61" s="106" t="str">
        <f>'Liste Synthese'!F33</f>
        <v>P6.OS5-Amélioration de l'utilisation rationnelle des médicaments et autres produits de santé</v>
      </c>
      <c r="D61" s="108">
        <f>COUNTIF(PTCA!$I$5:$I$4246,$C61)</f>
        <v>0</v>
      </c>
      <c r="E61" s="117">
        <f>SUMIF(PTCA!$I$5:$I$4246,'SYNTHESE PTCA'!$C61,PTCA!$AA$5:$AA$4246)</f>
        <v>0</v>
      </c>
      <c r="F61" s="118">
        <f>SUMIF(PTCA!$I$5:$I$4246,'SYNTHESE PTCA'!$C61,PTCA!$AB$5:$AB$4246)</f>
        <v>0</v>
      </c>
      <c r="G61" s="119">
        <f>SUMIF(PTCA!$I$5:$I$4246,'SYNTHESE PTCA'!$C61,PTCA!$AC$5:$AC$4246)</f>
        <v>0</v>
      </c>
      <c r="H61" s="109">
        <f t="shared" si="14"/>
        <v>0</v>
      </c>
      <c r="I61" s="109">
        <f t="shared" si="15"/>
        <v>0</v>
      </c>
      <c r="O61" s="106" t="str">
        <f>'Liste Synthese'!R6</f>
        <v>District</v>
      </c>
      <c r="P61" s="108">
        <f>COUNTIF(PTCA!$AI$5:$AI$4246,$O61)</f>
        <v>0</v>
      </c>
      <c r="Q61" s="117">
        <f>SUMIF(PTCA!$AI$5:$AI$4246,$O61,PTCA!$AA$5:$AA$4246)</f>
        <v>0</v>
      </c>
      <c r="R61" s="118">
        <f>SUMIF(PTCA!$AI$5:$AI$4246,$O61,PTCA!$AB$5:$AB$4246)</f>
        <v>0</v>
      </c>
      <c r="S61" s="119">
        <f>SUMIF(PTCA!$AI$5:$AI$4246,$O61,PTCA!$AC$5:$AC$4246)</f>
        <v>0</v>
      </c>
      <c r="T61" s="109">
        <f>IFERROR(P61/$P$53,"")</f>
        <v>0</v>
      </c>
      <c r="U61" s="109">
        <f>IFERROR(Q61/$Q$53,"")</f>
        <v>0</v>
      </c>
    </row>
    <row r="62" spans="2:21" ht="20.399999999999999">
      <c r="B62" s="107">
        <v>32</v>
      </c>
      <c r="C62" s="106" t="str">
        <f>'Liste Synthese'!F34</f>
        <v>P6.OS6-Production locale des médicaments</v>
      </c>
      <c r="D62" s="108">
        <f>COUNTIF(PTCA!$I$5:$I$4246,$C62)</f>
        <v>0</v>
      </c>
      <c r="E62" s="117">
        <f>SUMIF(PTCA!$I$5:$I$4246,'SYNTHESE PTCA'!$C62,PTCA!$AA$5:$AA$4246)</f>
        <v>0</v>
      </c>
      <c r="F62" s="118">
        <f>SUMIF(PTCA!$I$5:$I$4246,'SYNTHESE PTCA'!$C62,PTCA!$AB$5:$AB$4246)</f>
        <v>0</v>
      </c>
      <c r="G62" s="119">
        <f>SUMIF(PTCA!$I$5:$I$4246,'SYNTHESE PTCA'!$C62,PTCA!$AC$5:$AC$4246)</f>
        <v>0</v>
      </c>
      <c r="H62" s="109">
        <f t="shared" si="14"/>
        <v>0</v>
      </c>
      <c r="I62" s="109">
        <f t="shared" si="15"/>
        <v>0</v>
      </c>
      <c r="O62" s="106" t="str">
        <f>'Liste Synthese'!R7</f>
        <v>Zone de Responsabilité/Communautaire</v>
      </c>
      <c r="P62" s="108">
        <f>COUNTIF(PTCA!$AI$5:$AI$4246,$O62)</f>
        <v>0</v>
      </c>
      <c r="Q62" s="117">
        <f>SUMIF(PTCA!$AI$5:$AI$4246,$O62,PTCA!$AA$5:$AA$4246)</f>
        <v>0</v>
      </c>
      <c r="R62" s="118">
        <f>SUMIF(PTCA!$AI$5:$AI$4246,$O62,PTCA!$AB$5:$AB$4246)</f>
        <v>0</v>
      </c>
      <c r="S62" s="119">
        <f>SUMIF(PTCA!$AI$5:$AI$4246,$O62,PTCA!$AC$5:$AC$4246)</f>
        <v>0</v>
      </c>
      <c r="T62" s="109">
        <f>IFERROR(P62/$P$53,"")</f>
        <v>0</v>
      </c>
      <c r="U62" s="109">
        <f>IFERROR(Q62/$Q$53,"")</f>
        <v>0</v>
      </c>
    </row>
    <row r="63" spans="2:21" ht="20.399999999999999">
      <c r="B63" s="107">
        <v>33</v>
      </c>
      <c r="C63" s="106" t="str">
        <f>'Liste Synthese'!F35</f>
        <v>P6.OS7-Intégration de la médecine traditionnelle dans le système de santé</v>
      </c>
      <c r="D63" s="108">
        <f>COUNTIF(PTCA!$I$5:$I$4246,$C63)</f>
        <v>0</v>
      </c>
      <c r="E63" s="117">
        <f>SUMIF(PTCA!$I$5:$I$4246,'SYNTHESE PTCA'!$C63,PTCA!$AA$5:$AA$4246)</f>
        <v>0</v>
      </c>
      <c r="F63" s="118">
        <f>SUMIF(PTCA!$I$5:$I$4246,'SYNTHESE PTCA'!$C63,PTCA!$AB$5:$AB$4246)</f>
        <v>0</v>
      </c>
      <c r="G63" s="119">
        <f>SUMIF(PTCA!$I$5:$I$4246,'SYNTHESE PTCA'!$C63,PTCA!$AC$5:$AC$4246)</f>
        <v>0</v>
      </c>
      <c r="H63" s="109">
        <f t="shared" si="14"/>
        <v>0</v>
      </c>
      <c r="I63" s="109">
        <f t="shared" si="15"/>
        <v>0</v>
      </c>
      <c r="O63" s="131" t="s">
        <v>19</v>
      </c>
      <c r="P63" s="126">
        <f t="shared" ref="P63:U63" si="18">SUM(P58:P62)</f>
        <v>0</v>
      </c>
      <c r="Q63" s="127">
        <f t="shared" si="18"/>
        <v>0</v>
      </c>
      <c r="R63" s="128">
        <f t="shared" si="18"/>
        <v>0</v>
      </c>
      <c r="S63" s="129">
        <f t="shared" si="18"/>
        <v>0</v>
      </c>
      <c r="T63" s="130">
        <f t="shared" si="18"/>
        <v>0</v>
      </c>
      <c r="U63" s="130">
        <f t="shared" si="18"/>
        <v>0</v>
      </c>
    </row>
    <row r="64" spans="2:21" ht="20.399999999999999">
      <c r="B64" s="107">
        <v>34</v>
      </c>
      <c r="C64" s="106" t="str">
        <f>'Liste Synthese'!F36</f>
        <v>P7.OS1-Règlementation du secteur de la santé</v>
      </c>
      <c r="D64" s="108">
        <f>COUNTIF(PTCA!$I$5:$I$4246,$C64)</f>
        <v>0</v>
      </c>
      <c r="E64" s="117">
        <f>SUMIF(PTCA!$I$5:$I$4246,'SYNTHESE PTCA'!$C64,PTCA!$AA$5:$AA$4246)</f>
        <v>0</v>
      </c>
      <c r="F64" s="118">
        <f>SUMIF(PTCA!$I$5:$I$4246,'SYNTHESE PTCA'!$C64,PTCA!$AB$5:$AB$4246)</f>
        <v>0</v>
      </c>
      <c r="G64" s="119">
        <f>SUMIF(PTCA!$I$5:$I$4246,'SYNTHESE PTCA'!$C64,PTCA!$AC$5:$AC$4246)</f>
        <v>0</v>
      </c>
      <c r="H64" s="109">
        <f t="shared" si="14"/>
        <v>0</v>
      </c>
      <c r="I64" s="109">
        <f t="shared" si="15"/>
        <v>0</v>
      </c>
      <c r="O64" s="120"/>
      <c r="P64" s="120"/>
      <c r="Q64" s="120"/>
      <c r="R64" s="120"/>
      <c r="S64" s="120"/>
      <c r="T64" s="120"/>
      <c r="U64" s="120"/>
    </row>
    <row r="65" spans="1:21" ht="28.8">
      <c r="B65" s="107">
        <v>35</v>
      </c>
      <c r="C65" s="106" t="str">
        <f>'Liste Synthese'!F37</f>
        <v>P7.OS2-Offre de soins et services de qualité (organisation et disponibilité)</v>
      </c>
      <c r="D65" s="108">
        <f>COUNTIF(PTCA!$I$5:$I$4246,$C65)</f>
        <v>21</v>
      </c>
      <c r="E65" s="117">
        <f>SUMIF(PTCA!$I$5:$I$4246,'SYNTHESE PTCA'!$C65,PTCA!$AA$5:$AA$4246)</f>
        <v>252600000</v>
      </c>
      <c r="F65" s="118" t="e">
        <f>SUMIF(PTCA!$I$5:$I$4246,'SYNTHESE PTCA'!$C65,PTCA!$AB$5:$AB$4246)</f>
        <v>#VALUE!</v>
      </c>
      <c r="G65" s="119" t="e">
        <f>SUMIF(PTCA!$I$5:$I$4246,'SYNTHESE PTCA'!$C65,PTCA!$AC$5:$AC$4246)</f>
        <v>#VALUE!</v>
      </c>
      <c r="H65" s="109">
        <f t="shared" si="14"/>
        <v>0.38181818181818183</v>
      </c>
      <c r="I65" s="109">
        <f t="shared" si="15"/>
        <v>6.3396853749876886E-2</v>
      </c>
      <c r="N65" s="124">
        <v>6</v>
      </c>
      <c r="O65" s="123" t="s">
        <v>383</v>
      </c>
      <c r="P65" s="120"/>
      <c r="Q65" s="120"/>
      <c r="R65" s="120"/>
      <c r="S65" s="120"/>
      <c r="T65" s="120"/>
      <c r="U65" s="120"/>
    </row>
    <row r="66" spans="1:21" ht="20.399999999999999">
      <c r="B66" s="107">
        <v>36</v>
      </c>
      <c r="C66" s="106" t="str">
        <f>'Liste Synthese'!F38</f>
        <v>P7.OS3-Demande de soins</v>
      </c>
      <c r="D66" s="108">
        <f>COUNTIF(PTCA!$I$5:$I$4246,$C66)</f>
        <v>0</v>
      </c>
      <c r="E66" s="117">
        <f>SUMIF(PTCA!$I$5:$I$4246,'SYNTHESE PTCA'!$C66,PTCA!$AA$5:$AA$4246)</f>
        <v>0</v>
      </c>
      <c r="F66" s="118">
        <f>SUMIF(PTCA!$I$5:$I$4246,'SYNTHESE PTCA'!$C66,PTCA!$AB$5:$AB$4246)</f>
        <v>0</v>
      </c>
      <c r="G66" s="119">
        <f>SUMIF(PTCA!$I$5:$I$4246,'SYNTHESE PTCA'!$C66,PTCA!$AC$5:$AC$4246)</f>
        <v>0</v>
      </c>
      <c r="H66" s="109">
        <f t="shared" si="14"/>
        <v>0</v>
      </c>
      <c r="I66" s="109">
        <f t="shared" si="15"/>
        <v>0</v>
      </c>
      <c r="O66" s="120"/>
      <c r="P66" s="120"/>
      <c r="Q66" s="120"/>
      <c r="R66" s="120"/>
      <c r="S66" s="120"/>
      <c r="T66" s="120"/>
      <c r="U66" s="120"/>
    </row>
    <row r="67" spans="1:21" ht="52.2">
      <c r="B67" s="107">
        <v>37</v>
      </c>
      <c r="C67" s="106" t="str">
        <f>'Liste Synthese'!F39</f>
        <v>P7.OS4-Qualité de soins garantie pour toute la population (suivi et supervision formative, renforcement des capacités, comité thérapeutique, guide thérapeutique, ordinogrammes)</v>
      </c>
      <c r="D67" s="108">
        <f>COUNTIF(PTCA!$I$5:$I$4246,$C67)</f>
        <v>0</v>
      </c>
      <c r="E67" s="117">
        <f>SUMIF(PTCA!$I$5:$I$4246,'SYNTHESE PTCA'!$C67,PTCA!$AA$5:$AA$4246)</f>
        <v>0</v>
      </c>
      <c r="F67" s="118">
        <f>SUMIF(PTCA!$I$5:$I$4246,'SYNTHESE PTCA'!$C67,PTCA!$AB$5:$AB$4246)</f>
        <v>0</v>
      </c>
      <c r="G67" s="119">
        <f>SUMIF(PTCA!$I$5:$I$4246,'SYNTHESE PTCA'!$C67,PTCA!$AC$5:$AC$4246)</f>
        <v>0</v>
      </c>
      <c r="H67" s="109">
        <f t="shared" si="14"/>
        <v>0</v>
      </c>
      <c r="I67" s="109">
        <f t="shared" si="15"/>
        <v>0</v>
      </c>
      <c r="O67" s="125" t="str">
        <f>'Liste Synthese'!T2</f>
        <v>Structure responsable de mise en œuvre</v>
      </c>
      <c r="P67" s="125" t="s">
        <v>367</v>
      </c>
      <c r="Q67" s="125" t="s">
        <v>433</v>
      </c>
      <c r="R67" s="125" t="s">
        <v>434</v>
      </c>
      <c r="S67" s="125" t="s">
        <v>435</v>
      </c>
      <c r="T67" s="125" t="s">
        <v>366</v>
      </c>
      <c r="U67" s="125" t="s">
        <v>365</v>
      </c>
    </row>
    <row r="68" spans="1:21" ht="20.399999999999999">
      <c r="B68" s="107">
        <v>38</v>
      </c>
      <c r="C68" s="106" t="str">
        <f>'Liste Synthese'!F40</f>
        <v>P7.OS5-La sécurité sanitaire et la gestion des urgences de santé publique</v>
      </c>
      <c r="D68" s="108">
        <f>COUNTIF(PTCA!$I$5:$I$4246,$C68)</f>
        <v>0</v>
      </c>
      <c r="E68" s="117">
        <f>SUMIF(PTCA!$I$5:$I$4246,'SYNTHESE PTCA'!$C68,PTCA!$AA$5:$AA$4246)</f>
        <v>0</v>
      </c>
      <c r="F68" s="118">
        <f>SUMIF(PTCA!$I$5:$I$4246,'SYNTHESE PTCA'!$C68,PTCA!$AB$5:$AB$4246)</f>
        <v>0</v>
      </c>
      <c r="G68" s="119">
        <f>SUMIF(PTCA!$I$5:$I$4246,'SYNTHESE PTCA'!$C68,PTCA!$AC$5:$AC$4246)</f>
        <v>0</v>
      </c>
      <c r="H68" s="109">
        <f t="shared" si="14"/>
        <v>0</v>
      </c>
      <c r="I68" s="109">
        <f t="shared" si="15"/>
        <v>0</v>
      </c>
      <c r="O68" s="716" t="str">
        <f>'Liste Synthese'!T3</f>
        <v>Secretariat Général (SG)</v>
      </c>
      <c r="P68" s="717">
        <f>COUNTIF(PTCA!$AK$5:$AK$4246,$O68)</f>
        <v>0</v>
      </c>
      <c r="Q68" s="718">
        <f>SUMIF(PTCA!$AK$5:$AK$4246,$O68,PTCA!$AA$5:$AA$4246)</f>
        <v>0</v>
      </c>
      <c r="R68" s="719">
        <f>SUMIF(PTCA!$AK$5:$AK$4246,$O68,PTCA!$AB$5:$AB$4246)</f>
        <v>0</v>
      </c>
      <c r="S68" s="720">
        <f>SUMIF(PTCA!$AK$5:$AK$4246,$O68,PTCA!$AC$5:$AC$4246)</f>
        <v>0</v>
      </c>
      <c r="T68" s="721">
        <f t="shared" ref="T68:T100" si="19">IFERROR(P68/$P$179,"")</f>
        <v>0</v>
      </c>
      <c r="U68" s="721">
        <f t="shared" ref="U68:U100" si="20">IFERROR(Q68/$Q$179,"")</f>
        <v>0</v>
      </c>
    </row>
    <row r="69" spans="1:21" s="120" customFormat="1" ht="20.399999999999999">
      <c r="B69" s="107">
        <v>39</v>
      </c>
      <c r="C69" s="106" t="str">
        <f>'Liste Synthese'!F41</f>
        <v>P7.OS6-Promotion de la nutrition et prise en charge des cas</v>
      </c>
      <c r="D69" s="108">
        <f>COUNTIF(PTCA!$I$5:$I$4246,$C69)</f>
        <v>0</v>
      </c>
      <c r="E69" s="117">
        <f>SUMIF(PTCA!$I$5:$I$4246,'SYNTHESE PTCA'!$C69,PTCA!$AA$5:$AA$4246)</f>
        <v>0</v>
      </c>
      <c r="F69" s="118">
        <f>SUMIF(PTCA!$I$5:$I$4246,'SYNTHESE PTCA'!$C69,PTCA!$AB$5:$AB$4246)</f>
        <v>0</v>
      </c>
      <c r="G69" s="119">
        <f>SUMIF(PTCA!$I$5:$I$4246,'SYNTHESE PTCA'!$C69,PTCA!$AC$5:$AC$4246)</f>
        <v>0</v>
      </c>
      <c r="H69" s="109">
        <f t="shared" si="14"/>
        <v>0</v>
      </c>
      <c r="I69" s="109">
        <f t="shared" si="15"/>
        <v>0</v>
      </c>
      <c r="O69" s="716" t="str">
        <f>'Liste Synthese'!T4</f>
        <v>Bureau d’Appui, de Conseil et de Suivi (BACS)</v>
      </c>
      <c r="P69" s="717">
        <f>COUNTIF(PTCA!$AK$5:$AK$4246,$O69)</f>
        <v>0</v>
      </c>
      <c r="Q69" s="718">
        <f>SUMIF(PTCA!$AK$5:$AK$4246,$O69,PTCA!$AA$5:$AA$4246)</f>
        <v>0</v>
      </c>
      <c r="R69" s="719">
        <f>SUMIF(PTCA!$AK$5:$AK$4246,$O69,PTCA!$AB$5:$AB$4246)</f>
        <v>0</v>
      </c>
      <c r="S69" s="720">
        <f>SUMIF(PTCA!$AK$5:$AK$4246,$O69,PTCA!$AC$5:$AC$4246)</f>
        <v>0</v>
      </c>
      <c r="T69" s="721">
        <f t="shared" si="19"/>
        <v>0</v>
      </c>
      <c r="U69" s="721">
        <f t="shared" si="20"/>
        <v>0</v>
      </c>
    </row>
    <row r="70" spans="1:21" s="120" customFormat="1" ht="37.049999999999997" customHeight="1">
      <c r="B70" s="107">
        <v>40</v>
      </c>
      <c r="C70" s="106" t="str">
        <f>'Liste Synthese'!F42</f>
        <v>P7.OS7-Équité dans la prise en charge sanitaire de toute la population</v>
      </c>
      <c r="D70" s="108">
        <f>COUNTIF(PTCA!$I$5:$I$4246,$C70)</f>
        <v>0</v>
      </c>
      <c r="E70" s="117">
        <f>SUMIF(PTCA!$I$5:$I$4246,'SYNTHESE PTCA'!$C70,PTCA!$AA$5:$AA$4246)</f>
        <v>0</v>
      </c>
      <c r="F70" s="118">
        <f>SUMIF(PTCA!$I$5:$I$4246,'SYNTHESE PTCA'!$C70,PTCA!$AB$5:$AB$4246)</f>
        <v>0</v>
      </c>
      <c r="G70" s="119">
        <f>SUMIF(PTCA!$I$5:$I$4246,'SYNTHESE PTCA'!$C70,PTCA!$AC$5:$AC$4246)</f>
        <v>0</v>
      </c>
      <c r="H70" s="109">
        <f t="shared" si="14"/>
        <v>0</v>
      </c>
      <c r="I70" s="109">
        <f t="shared" si="15"/>
        <v>0</v>
      </c>
      <c r="O70" s="736" t="s">
        <v>1777</v>
      </c>
      <c r="P70" s="724">
        <f>SUM(P68:P69)</f>
        <v>0</v>
      </c>
      <c r="Q70" s="725">
        <f>SUM(Q68:Q69)</f>
        <v>0</v>
      </c>
      <c r="R70" s="726">
        <f>SUM(R68:R69)</f>
        <v>0</v>
      </c>
      <c r="S70" s="727">
        <f>SUM(S68:S69)</f>
        <v>0</v>
      </c>
      <c r="T70" s="728">
        <f t="shared" si="19"/>
        <v>0</v>
      </c>
      <c r="U70" s="728">
        <f t="shared" si="20"/>
        <v>0</v>
      </c>
    </row>
    <row r="71" spans="1:21" s="120" customFormat="1" ht="20.399999999999999">
      <c r="B71" s="107">
        <v>41</v>
      </c>
      <c r="C71" s="106" t="str">
        <f>'Liste Synthese'!F43</f>
        <v>P7.OS8-Renforcement des activités de soins tertiaires de la santé</v>
      </c>
      <c r="D71" s="108">
        <f>COUNTIF(PTCA!$I$5:$I$4246,$C71)</f>
        <v>0</v>
      </c>
      <c r="E71" s="117">
        <f>SUMIF(PTCA!$I$5:$I$4246,'SYNTHESE PTCA'!$C71,PTCA!$AA$5:$AA$4246)</f>
        <v>0</v>
      </c>
      <c r="F71" s="118">
        <f>SUMIF(PTCA!$I$5:$I$4246,'SYNTHESE PTCA'!$C71,PTCA!$AB$5:$AB$4246)</f>
        <v>0</v>
      </c>
      <c r="G71" s="119">
        <f>SUMIF(PTCA!$I$5:$I$4246,'SYNTHESE PTCA'!$C71,PTCA!$AC$5:$AC$4246)</f>
        <v>0</v>
      </c>
      <c r="H71" s="109">
        <f t="shared" si="14"/>
        <v>0</v>
      </c>
      <c r="I71" s="109">
        <f t="shared" si="15"/>
        <v>0</v>
      </c>
      <c r="O71" s="722" t="str">
        <f>'Liste Synthese'!T5</f>
        <v>Direction Générales des Ressources et de la Planification (DGRP)</v>
      </c>
      <c r="P71" s="717">
        <f>COUNTIF(PTCA!$AK$5:$AK$4246,$O71)</f>
        <v>0</v>
      </c>
      <c r="Q71" s="718">
        <f>SUMIF(PTCA!$AK$5:$AK$4246,$O71,PTCA!$AA$5:$AA$4246)</f>
        <v>0</v>
      </c>
      <c r="R71" s="719">
        <f>SUMIF(PTCA!$AK$5:$AK$4246,$O71,PTCA!$AB$5:$AB$4246)</f>
        <v>0</v>
      </c>
      <c r="S71" s="720">
        <f>SUMIF(PTCA!$AK$5:$AK$4246,$O71,PTCA!$AC$5:$AC$4246)</f>
        <v>0</v>
      </c>
      <c r="T71" s="721">
        <f t="shared" si="19"/>
        <v>0</v>
      </c>
      <c r="U71" s="721">
        <f t="shared" si="20"/>
        <v>0</v>
      </c>
    </row>
    <row r="72" spans="1:21" ht="34.799999999999997">
      <c r="B72" s="891" t="s">
        <v>19</v>
      </c>
      <c r="C72" s="891"/>
      <c r="D72" s="110">
        <f t="shared" ref="D72:I72" si="21">SUM(D31:D71)</f>
        <v>55</v>
      </c>
      <c r="E72" s="111">
        <f t="shared" si="21"/>
        <v>3984424858</v>
      </c>
      <c r="F72" s="112" t="e">
        <f t="shared" si="21"/>
        <v>#VALUE!</v>
      </c>
      <c r="G72" s="113" t="e">
        <f t="shared" si="21"/>
        <v>#VALUE!</v>
      </c>
      <c r="H72" s="114">
        <f t="shared" si="21"/>
        <v>1</v>
      </c>
      <c r="I72" s="114">
        <f t="shared" si="21"/>
        <v>1</v>
      </c>
      <c r="O72" s="722" t="str">
        <f>'Liste Synthese'!T6</f>
        <v>Direction des Ressources Humaines, de la Formation et de la performance (DRHFP)</v>
      </c>
      <c r="P72" s="717">
        <f>COUNTIF(PTCA!$AK$5:$AK$4246,$O72)</f>
        <v>0</v>
      </c>
      <c r="Q72" s="718">
        <f>SUMIF(PTCA!$AK$5:$AK$4246,$O72,PTCA!$AA$5:$AA$4246)</f>
        <v>0</v>
      </c>
      <c r="R72" s="719">
        <f>SUMIF(PTCA!$AK$5:$AK$4246,$O72,PTCA!$AB$5:$AB$4246)</f>
        <v>0</v>
      </c>
      <c r="S72" s="720">
        <f>SUMIF(PTCA!$AK$5:$AK$4246,$O72,PTCA!$AC$5:$AC$4246)</f>
        <v>0</v>
      </c>
      <c r="T72" s="721">
        <f t="shared" si="19"/>
        <v>0</v>
      </c>
      <c r="U72" s="721">
        <f t="shared" si="20"/>
        <v>0</v>
      </c>
    </row>
    <row r="73" spans="1:21" ht="17.399999999999999">
      <c r="B73" s="120"/>
      <c r="C73" s="120"/>
      <c r="D73" s="120"/>
      <c r="E73" s="120"/>
      <c r="F73" s="120"/>
      <c r="G73" s="120"/>
      <c r="H73" s="120"/>
      <c r="I73" s="120"/>
      <c r="O73" s="722" t="str">
        <f>'Liste Synthese'!T7</f>
        <v>Direction des Finances, du Budget et de l’Approvisionnement (DFBA)</v>
      </c>
      <c r="P73" s="717">
        <f>COUNTIF(PTCA!$AK$5:$AK$4246,$O73)</f>
        <v>0</v>
      </c>
      <c r="Q73" s="718">
        <f>SUMIF(PTCA!$AK$5:$AK$4246,$O73,PTCA!$AA$5:$AA$4246)</f>
        <v>0</v>
      </c>
      <c r="R73" s="719">
        <f>SUMIF(PTCA!$AK$5:$AK$4246,$O73,PTCA!$AB$5:$AB$4246)</f>
        <v>0</v>
      </c>
      <c r="S73" s="720">
        <f>SUMIF(PTCA!$AK$5:$AK$4246,$O73,PTCA!$AC$5:$AC$4246)</f>
        <v>0</v>
      </c>
      <c r="T73" s="721">
        <f t="shared" si="19"/>
        <v>0</v>
      </c>
      <c r="U73" s="721">
        <f t="shared" si="20"/>
        <v>0</v>
      </c>
    </row>
    <row r="74" spans="1:21" ht="34.799999999999997">
      <c r="A74" s="122">
        <v>4</v>
      </c>
      <c r="B74" s="121" t="s">
        <v>379</v>
      </c>
      <c r="C74" s="120"/>
      <c r="D74" s="120"/>
      <c r="E74" s="120"/>
      <c r="F74" s="120"/>
      <c r="G74" s="120"/>
      <c r="H74" s="120"/>
      <c r="I74" s="120"/>
      <c r="O74" s="722" t="str">
        <f>'Liste Synthese'!T8</f>
        <v>Direction des Infrastructures, des Équipements et de la Maintenance (DIEM)</v>
      </c>
      <c r="P74" s="717">
        <f>COUNTIF(PTCA!$AK$5:$AK$4246,$O74)</f>
        <v>0</v>
      </c>
      <c r="Q74" s="718">
        <f>SUMIF(PTCA!$AK$5:$AK$4246,$O74,PTCA!$AA$5:$AA$4246)</f>
        <v>0</v>
      </c>
      <c r="R74" s="719">
        <f>SUMIF(PTCA!$AK$5:$AK$4246,$O74,PTCA!$AB$5:$AB$4246)</f>
        <v>0</v>
      </c>
      <c r="S74" s="720">
        <f>SUMIF(PTCA!$AK$5:$AK$4246,$O74,PTCA!$AC$5:$AC$4246)</f>
        <v>0</v>
      </c>
      <c r="T74" s="721">
        <f t="shared" si="19"/>
        <v>0</v>
      </c>
      <c r="U74" s="721">
        <f t="shared" si="20"/>
        <v>0</v>
      </c>
    </row>
    <row r="75" spans="1:21" ht="34.799999999999997">
      <c r="A75" s="122"/>
      <c r="B75" s="121"/>
      <c r="C75" s="120"/>
      <c r="D75" s="120"/>
      <c r="E75" s="120"/>
      <c r="F75" s="120"/>
      <c r="G75" s="120"/>
      <c r="H75" s="120"/>
      <c r="I75" s="120"/>
      <c r="O75" s="722" t="str">
        <f>'Liste Synthese'!T9</f>
        <v>Direction de la Planification, de la Statistique et de l’Information Sanitaire (DPSIS)</v>
      </c>
      <c r="P75" s="717">
        <f>COUNTIF(PTCA!$AK$5:$AK$4246,$O75)</f>
        <v>0</v>
      </c>
      <c r="Q75" s="718">
        <f>SUMIF(PTCA!$AK$5:$AK$4246,$O75,PTCA!$AA$5:$AA$4246)</f>
        <v>0</v>
      </c>
      <c r="R75" s="719">
        <f>SUMIF(PTCA!$AK$5:$AK$4246,$O75,PTCA!$AB$5:$AB$4246)</f>
        <v>0</v>
      </c>
      <c r="S75" s="720">
        <f>SUMIF(PTCA!$AK$5:$AK$4246,$O75,PTCA!$AC$5:$AC$4246)</f>
        <v>0</v>
      </c>
      <c r="T75" s="721">
        <f t="shared" si="19"/>
        <v>0</v>
      </c>
      <c r="U75" s="721">
        <f t="shared" si="20"/>
        <v>0</v>
      </c>
    </row>
    <row r="76" spans="1:21" ht="17.399999999999999">
      <c r="B76" s="120"/>
      <c r="C76" s="120"/>
      <c r="D76" s="120"/>
      <c r="E76" s="120"/>
      <c r="F76" s="120"/>
      <c r="G76" s="120"/>
      <c r="H76" s="120"/>
      <c r="I76" s="120"/>
      <c r="O76" s="722" t="str">
        <f>'Liste Synthese'!T10</f>
        <v>Cellule Genre (CGe)</v>
      </c>
      <c r="P76" s="717">
        <f>COUNTIF(PTCA!$AK$5:$AK$4246,$O76)</f>
        <v>0</v>
      </c>
      <c r="Q76" s="718">
        <f>SUMIF(PTCA!$AK$5:$AK$4246,$O76,PTCA!$AA$5:$AA$4246)</f>
        <v>0</v>
      </c>
      <c r="R76" s="719">
        <f>SUMIF(PTCA!$AK$5:$AK$4246,$O76,PTCA!$AB$5:$AB$4246)</f>
        <v>0</v>
      </c>
      <c r="S76" s="720">
        <f>SUMIF(PTCA!$AK$5:$AK$4246,$O76,PTCA!$AC$5:$AC$4246)</f>
        <v>0</v>
      </c>
      <c r="T76" s="721">
        <f t="shared" si="19"/>
        <v>0</v>
      </c>
      <c r="U76" s="721">
        <f t="shared" si="20"/>
        <v>0</v>
      </c>
    </row>
    <row r="77" spans="1:21" ht="52.2">
      <c r="B77" s="115" t="s">
        <v>11</v>
      </c>
      <c r="C77" s="116" t="str">
        <f>'Liste Synthese'!H2</f>
        <v>Résultats</v>
      </c>
      <c r="D77" s="116" t="s">
        <v>367</v>
      </c>
      <c r="E77" s="116" t="s">
        <v>433</v>
      </c>
      <c r="F77" s="116" t="s">
        <v>434</v>
      </c>
      <c r="G77" s="116" t="s">
        <v>435</v>
      </c>
      <c r="H77" s="116" t="s">
        <v>366</v>
      </c>
      <c r="I77" s="116" t="s">
        <v>365</v>
      </c>
      <c r="O77" s="735" t="s">
        <v>1773</v>
      </c>
      <c r="P77" s="729">
        <f>SUM(P71:P76)</f>
        <v>0</v>
      </c>
      <c r="Q77" s="730">
        <f t="shared" ref="Q77:S77" si="22">SUM(Q71:Q76)</f>
        <v>0</v>
      </c>
      <c r="R77" s="731">
        <f t="shared" si="22"/>
        <v>0</v>
      </c>
      <c r="S77" s="732">
        <f t="shared" si="22"/>
        <v>0</v>
      </c>
      <c r="T77" s="733">
        <f t="shared" si="19"/>
        <v>0</v>
      </c>
      <c r="U77" s="733">
        <f t="shared" si="20"/>
        <v>0</v>
      </c>
    </row>
    <row r="78" spans="1:21" ht="20.399999999999999">
      <c r="B78" s="107">
        <v>0</v>
      </c>
      <c r="C78" s="106" t="str">
        <f>'Liste Synthese'!H3</f>
        <v>P0.R0.0.Activité Non Planifiiée</v>
      </c>
      <c r="D78" s="108">
        <f>COUNTIF(PTCA!$F$5:$F$4246,$C78)</f>
        <v>0</v>
      </c>
      <c r="E78" s="117">
        <f>SUMIF(PTCA!$F$5:$F$4246,'SYNTHESE PTCA'!$C78,PTCA!$AA$5:$AA$4246)</f>
        <v>0</v>
      </c>
      <c r="F78" s="118">
        <f>SUMIF(PTCA!$F$5:$F$4246,'SYNTHESE PTCA'!$C78,PTCA!$AB$5:$AB$4246)</f>
        <v>0</v>
      </c>
      <c r="G78" s="119">
        <f>SUMIF(PTCA!$F$5:$F$4246,'SYNTHESE PTCA'!$C78,PTCA!$AC$5:$AC$4246)</f>
        <v>0</v>
      </c>
      <c r="H78" s="109">
        <f t="shared" ref="H78:H109" si="23">IFERROR(D78/$D$173,"")</f>
        <v>0</v>
      </c>
      <c r="I78" s="109">
        <f t="shared" ref="I78:I109" si="24">IFERROR(E78/$E$173,"")</f>
        <v>0</v>
      </c>
      <c r="O78" s="722" t="str">
        <f>'Liste Synthese'!T11</f>
        <v>Direction Générale de la Santé Publique (DGSP)</v>
      </c>
      <c r="P78" s="717">
        <f>COUNTIF(PTCA!$AK$5:$AK$4246,$O78)</f>
        <v>0</v>
      </c>
      <c r="Q78" s="718">
        <f>SUMIF(PTCA!$AK$5:$AK$4246,$O78,PTCA!$AA$5:$AA$4246)</f>
        <v>0</v>
      </c>
      <c r="R78" s="719">
        <f>SUMIF(PTCA!$AK$5:$AK$4246,$O78,PTCA!$AB$5:$AB$4246)</f>
        <v>0</v>
      </c>
      <c r="S78" s="720">
        <f>SUMIF(PTCA!$AK$5:$AK$4246,$O78,PTCA!$AC$5:$AC$4246)</f>
        <v>0</v>
      </c>
      <c r="T78" s="721">
        <f t="shared" si="19"/>
        <v>0</v>
      </c>
      <c r="U78" s="721">
        <f t="shared" si="20"/>
        <v>0</v>
      </c>
    </row>
    <row r="79" spans="1:21" ht="34.799999999999997">
      <c r="B79" s="107">
        <v>1</v>
      </c>
      <c r="C79" s="106" t="str">
        <f>'Liste Synthese'!H4</f>
        <v>P1.R1.1.La culture de responsabilité, de la transparence et de la redevabilité est renforcée dans tous les services</v>
      </c>
      <c r="D79" s="108">
        <f>COUNTIF(PTCA!$F$5:$F$4246,$C79)</f>
        <v>0</v>
      </c>
      <c r="E79" s="117">
        <f>SUMIF(PTCA!$F$5:$F$4246,'SYNTHESE PTCA'!$C79,PTCA!$AA$5:$AA$4246)</f>
        <v>0</v>
      </c>
      <c r="F79" s="118">
        <f>SUMIF(PTCA!$F$5:$F$4246,'SYNTHESE PTCA'!$C79,PTCA!$AB$5:$AB$4246)</f>
        <v>0</v>
      </c>
      <c r="G79" s="119">
        <f>SUMIF(PTCA!$F$5:$F$4246,'SYNTHESE PTCA'!$C79,PTCA!$AC$5:$AC$4246)</f>
        <v>0</v>
      </c>
      <c r="H79" s="109">
        <f t="shared" si="23"/>
        <v>0</v>
      </c>
      <c r="I79" s="109">
        <f t="shared" si="24"/>
        <v>0</v>
      </c>
      <c r="O79" s="722" t="str">
        <f>'Liste Synthese'!T12</f>
        <v>Direction de la Lutte contre la Maladie, de la Vaccination et de la Surveillance Épidémiologique (DLMVSE)</v>
      </c>
      <c r="P79" s="717">
        <f>COUNTIF(PTCA!$AK$5:$AK$4246,$O79)</f>
        <v>0</v>
      </c>
      <c r="Q79" s="718">
        <f>SUMIF(PTCA!$AK$5:$AK$4246,$O79,PTCA!$AA$5:$AA$4246)</f>
        <v>0</v>
      </c>
      <c r="R79" s="719">
        <f>SUMIF(PTCA!$AK$5:$AK$4246,$O79,PTCA!$AB$5:$AB$4246)</f>
        <v>0</v>
      </c>
      <c r="S79" s="720">
        <f>SUMIF(PTCA!$AK$5:$AK$4246,$O79,PTCA!$AC$5:$AC$4246)</f>
        <v>0</v>
      </c>
      <c r="T79" s="721">
        <f t="shared" si="19"/>
        <v>0</v>
      </c>
      <c r="U79" s="721">
        <f t="shared" si="20"/>
        <v>0</v>
      </c>
    </row>
    <row r="80" spans="1:21" ht="20.399999999999999">
      <c r="B80" s="107">
        <v>2</v>
      </c>
      <c r="C80" s="106" t="str">
        <f>'Liste Synthese'!H5</f>
        <v>P1.R1.2.Le cadre institutionnel et opérationnel de la Police sanitaire est renforcé</v>
      </c>
      <c r="D80" s="108">
        <f>COUNTIF(PTCA!$F$5:$F$4246,$C80)</f>
        <v>0</v>
      </c>
      <c r="E80" s="117">
        <f>SUMIF(PTCA!$F$5:$F$4246,'SYNTHESE PTCA'!$C80,PTCA!$AA$5:$AA$4246)</f>
        <v>0</v>
      </c>
      <c r="F80" s="118">
        <f>SUMIF(PTCA!$F$5:$F$4246,'SYNTHESE PTCA'!$C80,PTCA!$AB$5:$AB$4246)</f>
        <v>0</v>
      </c>
      <c r="G80" s="119">
        <f>SUMIF(PTCA!$F$5:$F$4246,'SYNTHESE PTCA'!$C80,PTCA!$AC$5:$AC$4246)</f>
        <v>0</v>
      </c>
      <c r="H80" s="109">
        <f t="shared" si="23"/>
        <v>0</v>
      </c>
      <c r="I80" s="109">
        <f t="shared" si="24"/>
        <v>0</v>
      </c>
      <c r="O80" s="722" t="str">
        <f>'Liste Synthese'!T13</f>
        <v>Direction de l’Alimentation et de la Nutrition Appliquée (DANA)</v>
      </c>
      <c r="P80" s="717">
        <f>COUNTIF(PTCA!$AK$5:$AK$4246,$O80)</f>
        <v>0</v>
      </c>
      <c r="Q80" s="718">
        <f>SUMIF(PTCA!$AK$5:$AK$4246,$O80,PTCA!$AA$5:$AA$4246)</f>
        <v>0</v>
      </c>
      <c r="R80" s="719">
        <f>SUMIF(PTCA!$AK$5:$AK$4246,$O80,PTCA!$AB$5:$AB$4246)</f>
        <v>0</v>
      </c>
      <c r="S80" s="720">
        <f>SUMIF(PTCA!$AK$5:$AK$4246,$O80,PTCA!$AC$5:$AC$4246)</f>
        <v>0</v>
      </c>
      <c r="T80" s="721">
        <f t="shared" si="19"/>
        <v>0</v>
      </c>
      <c r="U80" s="721">
        <f t="shared" si="20"/>
        <v>0</v>
      </c>
    </row>
    <row r="81" spans="2:21" ht="20.399999999999999">
      <c r="B81" s="107">
        <v>3</v>
      </c>
      <c r="C81" s="106" t="str">
        <f>'Liste Synthese'!H6</f>
        <v>P1.R1.3.La gestion administrative est améliorée à tous les niveaux</v>
      </c>
      <c r="D81" s="108">
        <f>COUNTIF(PTCA!$F$5:$F$4246,$C81)</f>
        <v>3</v>
      </c>
      <c r="E81" s="117">
        <f>SUMIF(PTCA!$F$5:$F$4246,'SYNTHESE PTCA'!$C81,PTCA!$AA$5:$AA$4246)</f>
        <v>26700000</v>
      </c>
      <c r="F81" s="118">
        <f>SUMIF(PTCA!$F$5:$F$4246,'SYNTHESE PTCA'!$C81,PTCA!$AB$5:$AB$4246)</f>
        <v>40703.887602388575</v>
      </c>
      <c r="G81" s="119">
        <f>SUMIF(PTCA!$F$5:$F$4246,'SYNTHESE PTCA'!$C81,PTCA!$AC$5:$AC$4246)</f>
        <v>47514.003284338738</v>
      </c>
      <c r="H81" s="109">
        <f t="shared" si="23"/>
        <v>5.4545454545454543E-2</v>
      </c>
      <c r="I81" s="109">
        <f t="shared" si="24"/>
        <v>6.7010926172672725E-3</v>
      </c>
      <c r="O81" s="722" t="str">
        <f>'Liste Synthese'!T14</f>
        <v>Direction de la Santé de Reproduction (DSR)</v>
      </c>
      <c r="P81" s="717">
        <f>COUNTIF(PTCA!$AK$5:$AK$4246,$O81)</f>
        <v>0</v>
      </c>
      <c r="Q81" s="718">
        <f>SUMIF(PTCA!$AK$5:$AK$4246,$O81,PTCA!$AA$5:$AA$4246)</f>
        <v>0</v>
      </c>
      <c r="R81" s="719">
        <f>SUMIF(PTCA!$AK$5:$AK$4246,$O81,PTCA!$AB$5:$AB$4246)</f>
        <v>0</v>
      </c>
      <c r="S81" s="720">
        <f>SUMIF(PTCA!$AK$5:$AK$4246,$O81,PTCA!$AC$5:$AC$4246)</f>
        <v>0</v>
      </c>
      <c r="T81" s="721">
        <f t="shared" si="19"/>
        <v>0</v>
      </c>
      <c r="U81" s="721">
        <f t="shared" si="20"/>
        <v>0</v>
      </c>
    </row>
    <row r="82" spans="2:21" ht="34.799999999999997">
      <c r="B82" s="107">
        <f>'Liste Synthese'!A73</f>
        <v>0</v>
      </c>
      <c r="C82" s="106" t="str">
        <f>'Liste Synthese'!H7</f>
        <v>P1.R1.4.Le décret sur la carte sanitaire est pris et appliqué</v>
      </c>
      <c r="D82" s="108">
        <f>COUNTIF(PTCA!$F$5:$F$4246,$C82)</f>
        <v>0</v>
      </c>
      <c r="E82" s="117">
        <f>SUMIF(PTCA!$F$5:$F$4246,'SYNTHESE PTCA'!$C82,PTCA!$AA$5:$AA$4246)</f>
        <v>0</v>
      </c>
      <c r="F82" s="118">
        <f>SUMIF(PTCA!$F$5:$F$4246,'SYNTHESE PTCA'!$C82,PTCA!$AB$5:$AB$4246)</f>
        <v>0</v>
      </c>
      <c r="G82" s="119">
        <f>SUMIF(PTCA!$F$5:$F$4246,'SYNTHESE PTCA'!$C82,PTCA!$AC$5:$AC$4246)</f>
        <v>0</v>
      </c>
      <c r="H82" s="109">
        <f t="shared" si="23"/>
        <v>0</v>
      </c>
      <c r="I82" s="109">
        <f t="shared" si="24"/>
        <v>0</v>
      </c>
      <c r="O82" s="722" t="str">
        <f>'Liste Synthese'!T15</f>
        <v>Direction de l’Organisation des Services de Santé et du Mécanisme de Financement (DOSSMF)</v>
      </c>
      <c r="P82" s="717">
        <f>COUNTIF(PTCA!$AK$5:$AK$4246,$O82)</f>
        <v>0</v>
      </c>
      <c r="Q82" s="718">
        <f>SUMIF(PTCA!$AK$5:$AK$4246,$O82,PTCA!$AA$5:$AA$4246)</f>
        <v>0</v>
      </c>
      <c r="R82" s="719">
        <f>SUMIF(PTCA!$AK$5:$AK$4246,$O82,PTCA!$AB$5:$AB$4246)</f>
        <v>0</v>
      </c>
      <c r="S82" s="720">
        <f>SUMIF(PTCA!$AK$5:$AK$4246,$O82,PTCA!$AC$5:$AC$4246)</f>
        <v>0</v>
      </c>
      <c r="T82" s="721">
        <f t="shared" si="19"/>
        <v>0</v>
      </c>
      <c r="U82" s="721">
        <f t="shared" si="20"/>
        <v>0</v>
      </c>
    </row>
    <row r="83" spans="2:21" ht="20.399999999999999">
      <c r="B83" s="107">
        <v>4</v>
      </c>
      <c r="C83" s="106" t="str">
        <f>'Liste Synthese'!H8</f>
        <v>P1.R1.5.Les droits des patients sont respectés dans toutes les formations sanitaires</v>
      </c>
      <c r="D83" s="108">
        <f>COUNTIF(PTCA!$F$5:$F$4246,$C83)</f>
        <v>0</v>
      </c>
      <c r="E83" s="117">
        <f>SUMIF(PTCA!$F$5:$F$4246,'SYNTHESE PTCA'!$C83,PTCA!$AA$5:$AA$4246)</f>
        <v>0</v>
      </c>
      <c r="F83" s="118">
        <f>SUMIF(PTCA!$F$5:$F$4246,'SYNTHESE PTCA'!$C83,PTCA!$AB$5:$AB$4246)</f>
        <v>0</v>
      </c>
      <c r="G83" s="119">
        <f>SUMIF(PTCA!$F$5:$F$4246,'SYNTHESE PTCA'!$C83,PTCA!$AC$5:$AC$4246)</f>
        <v>0</v>
      </c>
      <c r="H83" s="109">
        <f t="shared" si="23"/>
        <v>0</v>
      </c>
      <c r="I83" s="109">
        <f t="shared" si="24"/>
        <v>0</v>
      </c>
      <c r="O83" s="722" t="str">
        <f>'Liste Synthese'!T16</f>
        <v>Direction de la Santé Communautaire (DSC)</v>
      </c>
      <c r="P83" s="717">
        <f>COUNTIF(PTCA!$AK$5:$AK$4246,$O83)</f>
        <v>0</v>
      </c>
      <c r="Q83" s="718">
        <f>SUMIF(PTCA!$AK$5:$AK$4246,$O83,PTCA!$AA$5:$AA$4246)</f>
        <v>0</v>
      </c>
      <c r="R83" s="719">
        <f>SUMIF(PTCA!$AK$5:$AK$4246,$O83,PTCA!$AB$5:$AB$4246)</f>
        <v>0</v>
      </c>
      <c r="S83" s="720">
        <f>SUMIF(PTCA!$AK$5:$AK$4246,$O83,PTCA!$AC$5:$AC$4246)</f>
        <v>0</v>
      </c>
      <c r="T83" s="721">
        <f t="shared" si="19"/>
        <v>0</v>
      </c>
      <c r="U83" s="721">
        <f t="shared" si="20"/>
        <v>0</v>
      </c>
    </row>
    <row r="84" spans="2:21" ht="20.399999999999999">
      <c r="B84" s="107">
        <v>5</v>
      </c>
      <c r="C84" s="106" t="str">
        <f>'Liste Synthese'!H9</f>
        <v>P1.R1.6.La réforme hospitalière est mise en œuvre</v>
      </c>
      <c r="D84" s="108">
        <f>COUNTIF(PTCA!$F$5:$F$4246,$C84)</f>
        <v>0</v>
      </c>
      <c r="E84" s="117">
        <f>SUMIF(PTCA!$F$5:$F$4246,'SYNTHESE PTCA'!$C84,PTCA!$AA$5:$AA$4246)</f>
        <v>0</v>
      </c>
      <c r="F84" s="118">
        <f>SUMIF(PTCA!$F$5:$F$4246,'SYNTHESE PTCA'!$C84,PTCA!$AB$5:$AB$4246)</f>
        <v>0</v>
      </c>
      <c r="G84" s="119">
        <f>SUMIF(PTCA!$F$5:$F$4246,'SYNTHESE PTCA'!$C84,PTCA!$AC$5:$AC$4246)</f>
        <v>0</v>
      </c>
      <c r="H84" s="109">
        <f t="shared" si="23"/>
        <v>0</v>
      </c>
      <c r="I84" s="109">
        <f t="shared" si="24"/>
        <v>0</v>
      </c>
      <c r="O84" s="735" t="s">
        <v>1776</v>
      </c>
      <c r="P84" s="734">
        <f>SUM(P78:P83)</f>
        <v>0</v>
      </c>
      <c r="Q84" s="734">
        <f t="shared" ref="Q84:S84" si="25">SUM(Q78:Q83)</f>
        <v>0</v>
      </c>
      <c r="R84" s="734">
        <f t="shared" si="25"/>
        <v>0</v>
      </c>
      <c r="S84" s="734">
        <f t="shared" si="25"/>
        <v>0</v>
      </c>
      <c r="T84" s="734">
        <f t="shared" si="19"/>
        <v>0</v>
      </c>
      <c r="U84" s="734">
        <f t="shared" si="20"/>
        <v>0</v>
      </c>
    </row>
    <row r="85" spans="2:21" ht="34.799999999999997">
      <c r="B85" s="107">
        <v>6</v>
      </c>
      <c r="C85" s="106" t="str">
        <f>'Liste Synthese'!H10</f>
        <v>P1.R.7.Le système de santé de district est mieux maitrisé et mis en oeuvre afin d'autonomiser les DS sur le plan technique, économique et institutionnel</v>
      </c>
      <c r="D85" s="108">
        <f>COUNTIF(PTCA!$F$5:$F$4246,$C85)</f>
        <v>0</v>
      </c>
      <c r="E85" s="117">
        <f>SUMIF(PTCA!$F$5:$F$4246,'SYNTHESE PTCA'!$C85,PTCA!$AA$5:$AA$4246)</f>
        <v>0</v>
      </c>
      <c r="F85" s="118">
        <f>SUMIF(PTCA!$F$5:$F$4246,'SYNTHESE PTCA'!$C85,PTCA!$AB$5:$AB$4246)</f>
        <v>0</v>
      </c>
      <c r="G85" s="119">
        <f>SUMIF(PTCA!$F$5:$F$4246,'SYNTHESE PTCA'!$C85,PTCA!$AC$5:$AC$4246)</f>
        <v>0</v>
      </c>
      <c r="H85" s="109">
        <f t="shared" si="23"/>
        <v>0</v>
      </c>
      <c r="I85" s="109">
        <f t="shared" si="24"/>
        <v>0</v>
      </c>
      <c r="O85" s="722" t="str">
        <f>'Liste Synthese'!T17</f>
        <v>Direction Générale de la Pharmacie, du Médicament et des Laboratoires (DGPML)</v>
      </c>
      <c r="P85" s="717">
        <f>COUNTIF(PTCA!$AK$5:$AK$4246,$O85)</f>
        <v>0</v>
      </c>
      <c r="Q85" s="718">
        <f>SUMIF(PTCA!$AK$5:$AK$4246,$O85,PTCA!$AA$5:$AA$4246)</f>
        <v>0</v>
      </c>
      <c r="R85" s="719">
        <f>SUMIF(PTCA!$AK$5:$AK$4246,$O85,PTCA!$AB$5:$AB$4246)</f>
        <v>0</v>
      </c>
      <c r="S85" s="720">
        <f>SUMIF(PTCA!$AK$5:$AK$4246,$O85,PTCA!$AC$5:$AC$4246)</f>
        <v>0</v>
      </c>
      <c r="T85" s="721">
        <f t="shared" si="19"/>
        <v>0</v>
      </c>
      <c r="U85" s="721">
        <f t="shared" si="20"/>
        <v>0</v>
      </c>
    </row>
    <row r="86" spans="2:21" ht="20.399999999999999">
      <c r="B86" s="107">
        <f>'Liste Synthese'!A77</f>
        <v>0</v>
      </c>
      <c r="C86" s="106" t="str">
        <f>'Liste Synthese'!H11</f>
        <v>P1.R2.1.La coordination du secteur de la santé est améliorée à tous les niveaux</v>
      </c>
      <c r="D86" s="108">
        <f>COUNTIF(PTCA!$F$5:$F$4246,$C86)</f>
        <v>25</v>
      </c>
      <c r="E86" s="117">
        <f>SUMIF(PTCA!$F$5:$F$4246,'SYNTHESE PTCA'!$C86,PTCA!$AA$5:$AA$4246)</f>
        <v>400102000</v>
      </c>
      <c r="F86" s="118">
        <f>SUMIF(PTCA!$F$5:$F$4246,'SYNTHESE PTCA'!$C86,PTCA!$AB$5:$AB$4246)</f>
        <v>609951.56694722374</v>
      </c>
      <c r="G86" s="119">
        <f>SUMIF(PTCA!$F$5:$F$4246,'SYNTHESE PTCA'!$C86,PTCA!$AC$5:$AC$4246)</f>
        <v>712001.788092528</v>
      </c>
      <c r="H86" s="109">
        <f t="shared" si="23"/>
        <v>0.45454545454545453</v>
      </c>
      <c r="I86" s="109">
        <f t="shared" si="24"/>
        <v>0.10041650031287903</v>
      </c>
      <c r="O86" s="722" t="str">
        <f>'Liste Synthese'!T18</f>
        <v>Direction de la Pharmacie et du Médicament (DPM)</v>
      </c>
      <c r="P86" s="717">
        <f>COUNTIF(PTCA!$AK$5:$AK$4246,$O86)</f>
        <v>0</v>
      </c>
      <c r="Q86" s="718">
        <f>SUMIF(PTCA!$AK$5:$AK$4246,$O86,PTCA!$AA$5:$AA$4246)</f>
        <v>0</v>
      </c>
      <c r="R86" s="719">
        <f>SUMIF(PTCA!$AK$5:$AK$4246,$O86,PTCA!$AB$5:$AB$4246)</f>
        <v>0</v>
      </c>
      <c r="S86" s="720">
        <f>SUMIF(PTCA!$AK$5:$AK$4246,$O86,PTCA!$AC$5:$AC$4246)</f>
        <v>0</v>
      </c>
      <c r="T86" s="721">
        <f t="shared" si="19"/>
        <v>0</v>
      </c>
      <c r="U86" s="721">
        <f t="shared" si="20"/>
        <v>0</v>
      </c>
    </row>
    <row r="87" spans="2:21" ht="20.399999999999999">
      <c r="B87" s="107">
        <v>7</v>
      </c>
      <c r="C87" s="106" t="str">
        <f>'Liste Synthese'!H12</f>
        <v>P1.R2.2.Le processus de planification stratégique et opérationnelle est amélioré</v>
      </c>
      <c r="D87" s="108">
        <f>COUNTIF(PTCA!$F$5:$F$4246,$C87)</f>
        <v>1</v>
      </c>
      <c r="E87" s="117">
        <f>SUMIF(PTCA!$F$5:$F$4246,'SYNTHESE PTCA'!$C87,PTCA!$AA$5:$AA$4246)</f>
        <v>4000000</v>
      </c>
      <c r="F87" s="118">
        <f>SUMIF(PTCA!$F$5:$F$4246,'SYNTHESE PTCA'!$C87,PTCA!$AB$5:$AB$4246)</f>
        <v>6097.9606894964154</v>
      </c>
      <c r="G87" s="119">
        <f>SUMIF(PTCA!$F$5:$F$4246,'SYNTHESE PTCA'!$C87,PTCA!$AC$5:$AC$4246)</f>
        <v>7118.2027392267773</v>
      </c>
      <c r="H87" s="109">
        <f t="shared" si="23"/>
        <v>1.8181818181818181E-2</v>
      </c>
      <c r="I87" s="109">
        <f t="shared" si="24"/>
        <v>1.0039090063321755E-3</v>
      </c>
      <c r="O87" s="722" t="str">
        <f>'Liste Synthese'!T19</f>
        <v>Direction de la Pharmacopée et de la Médecine Traditionnelle (DPMT)</v>
      </c>
      <c r="P87" s="717">
        <f>COUNTIF(PTCA!$AK$5:$AK$4246,$O87)</f>
        <v>0</v>
      </c>
      <c r="Q87" s="718">
        <f>SUMIF(PTCA!$AK$5:$AK$4246,$O87,PTCA!$AA$5:$AA$4246)</f>
        <v>0</v>
      </c>
      <c r="R87" s="719">
        <f>SUMIF(PTCA!$AK$5:$AK$4246,$O87,PTCA!$AB$5:$AB$4246)</f>
        <v>0</v>
      </c>
      <c r="S87" s="720">
        <f>SUMIF(PTCA!$AK$5:$AK$4246,$O87,PTCA!$AC$5:$AC$4246)</f>
        <v>0</v>
      </c>
      <c r="T87" s="721">
        <f t="shared" si="19"/>
        <v>0</v>
      </c>
      <c r="U87" s="721">
        <f t="shared" si="20"/>
        <v>0</v>
      </c>
    </row>
    <row r="88" spans="2:21" ht="34.799999999999997">
      <c r="B88" s="107">
        <v>8</v>
      </c>
      <c r="C88" s="106" t="str">
        <f>'Liste Synthese'!H13</f>
        <v>P1.R3.1.Les organes de participation communautaire sont renforcés et redynamisés</v>
      </c>
      <c r="D88" s="108">
        <f>COUNTIF(PTCA!$F$5:$F$4246,$C88)</f>
        <v>0</v>
      </c>
      <c r="E88" s="117">
        <f>SUMIF(PTCA!$F$5:$F$4246,'SYNTHESE PTCA'!$C88,PTCA!$AA$5:$AA$4246)</f>
        <v>0</v>
      </c>
      <c r="F88" s="118">
        <f>SUMIF(PTCA!$F$5:$F$4246,'SYNTHESE PTCA'!$C88,PTCA!$AB$5:$AB$4246)</f>
        <v>0</v>
      </c>
      <c r="G88" s="119">
        <f>SUMIF(PTCA!$F$5:$F$4246,'SYNTHESE PTCA'!$C88,PTCA!$AC$5:$AC$4246)</f>
        <v>0</v>
      </c>
      <c r="H88" s="109">
        <f t="shared" si="23"/>
        <v>0</v>
      </c>
      <c r="I88" s="109">
        <f t="shared" si="24"/>
        <v>0</v>
      </c>
      <c r="O88" s="722" t="str">
        <f>'Liste Synthese'!T20</f>
        <v>Direction du Laboratoire National de Contrôle-Qualité de Médicaments (DLNCQM)</v>
      </c>
      <c r="P88" s="717">
        <f>COUNTIF(PTCA!$AK$5:$AK$4246,$O88)</f>
        <v>0</v>
      </c>
      <c r="Q88" s="718">
        <f>SUMIF(PTCA!$AK$5:$AK$4246,$O88,PTCA!$AA$5:$AA$4246)</f>
        <v>0</v>
      </c>
      <c r="R88" s="719">
        <f>SUMIF(PTCA!$AK$5:$AK$4246,$O88,PTCA!$AB$5:$AB$4246)</f>
        <v>0</v>
      </c>
      <c r="S88" s="720">
        <f>SUMIF(PTCA!$AK$5:$AK$4246,$O88,PTCA!$AC$5:$AC$4246)</f>
        <v>0</v>
      </c>
      <c r="T88" s="721">
        <f t="shared" si="19"/>
        <v>0</v>
      </c>
      <c r="U88" s="721">
        <f t="shared" si="20"/>
        <v>0</v>
      </c>
    </row>
    <row r="89" spans="2:21" ht="20.399999999999999">
      <c r="B89" s="107">
        <v>9</v>
      </c>
      <c r="C89" s="106" t="str">
        <f>'Liste Synthese'!H14</f>
        <v>P1.R3.2.Les activités à base communautaire sont réalisées par les ASC</v>
      </c>
      <c r="D89" s="108">
        <f>COUNTIF(PTCA!$F$5:$F$4246,$C89)</f>
        <v>0</v>
      </c>
      <c r="E89" s="117">
        <f>SUMIF(PTCA!$F$5:$F$4246,'SYNTHESE PTCA'!$C89,PTCA!$AA$5:$AA$4246)</f>
        <v>0</v>
      </c>
      <c r="F89" s="118">
        <f>SUMIF(PTCA!$F$5:$F$4246,'SYNTHESE PTCA'!$C89,PTCA!$AB$5:$AB$4246)</f>
        <v>0</v>
      </c>
      <c r="G89" s="119">
        <f>SUMIF(PTCA!$F$5:$F$4246,'SYNTHESE PTCA'!$C89,PTCA!$AC$5:$AC$4246)</f>
        <v>0</v>
      </c>
      <c r="H89" s="109">
        <f t="shared" si="23"/>
        <v>0</v>
      </c>
      <c r="I89" s="109">
        <f t="shared" si="24"/>
        <v>0</v>
      </c>
      <c r="O89" s="722" t="str">
        <f>'Liste Synthese'!T21</f>
        <v>Direction des Laboratoires et d’Analyses Biomédicales (DLQB)</v>
      </c>
      <c r="P89" s="717">
        <f>COUNTIF(PTCA!$AK$5:$AK$4246,$O89)</f>
        <v>0</v>
      </c>
      <c r="Q89" s="718">
        <f>SUMIF(PTCA!$AK$5:$AK$4246,$O89,PTCA!$AA$5:$AA$4246)</f>
        <v>0</v>
      </c>
      <c r="R89" s="719">
        <f>SUMIF(PTCA!$AK$5:$AK$4246,$O89,PTCA!$AB$5:$AB$4246)</f>
        <v>0</v>
      </c>
      <c r="S89" s="720">
        <f>SUMIF(PTCA!$AK$5:$AK$4246,$O89,PTCA!$AC$5:$AC$4246)</f>
        <v>0</v>
      </c>
      <c r="T89" s="721">
        <f t="shared" si="19"/>
        <v>0</v>
      </c>
      <c r="U89" s="721">
        <f t="shared" si="20"/>
        <v>0</v>
      </c>
    </row>
    <row r="90" spans="2:21" ht="37.049999999999997" customHeight="1">
      <c r="B90" s="107">
        <f>'Liste Synthese'!A81</f>
        <v>0</v>
      </c>
      <c r="C90" s="106" t="str">
        <f>'Liste Synthese'!H15</f>
        <v>P1.R4.2.La coopération internationale notamment Sud.Sud s'est renforcée</v>
      </c>
      <c r="D90" s="108">
        <f>COUNTIF(PTCA!$F$5:$F$4246,$C90)</f>
        <v>0</v>
      </c>
      <c r="E90" s="117">
        <f>SUMIF(PTCA!$F$5:$F$4246,'SYNTHESE PTCA'!$C90,PTCA!$AA$5:$AA$4246)</f>
        <v>0</v>
      </c>
      <c r="F90" s="118">
        <f>SUMIF(PTCA!$F$5:$F$4246,'SYNTHESE PTCA'!$C90,PTCA!$AB$5:$AB$4246)</f>
        <v>0</v>
      </c>
      <c r="G90" s="119">
        <f>SUMIF(PTCA!$F$5:$F$4246,'SYNTHESE PTCA'!$C90,PTCA!$AC$5:$AC$4246)</f>
        <v>0</v>
      </c>
      <c r="H90" s="109">
        <f t="shared" si="23"/>
        <v>0</v>
      </c>
      <c r="I90" s="109">
        <f t="shared" si="24"/>
        <v>0</v>
      </c>
      <c r="O90" s="735" t="s">
        <v>1774</v>
      </c>
      <c r="P90" s="734">
        <f>SUM(P85:P89)</f>
        <v>0</v>
      </c>
      <c r="Q90" s="734">
        <f t="shared" ref="Q90:S90" si="26">SUM(Q85:Q89)</f>
        <v>0</v>
      </c>
      <c r="R90" s="734">
        <f>SUM(R85:R89)</f>
        <v>0</v>
      </c>
      <c r="S90" s="734">
        <f t="shared" si="26"/>
        <v>0</v>
      </c>
      <c r="T90" s="734">
        <f t="shared" si="19"/>
        <v>0</v>
      </c>
      <c r="U90" s="734">
        <f t="shared" si="20"/>
        <v>0</v>
      </c>
    </row>
    <row r="91" spans="2:21" ht="20.399999999999999">
      <c r="B91" s="107">
        <v>10</v>
      </c>
      <c r="C91" s="106" t="str">
        <f>'Liste Synthese'!H16</f>
        <v>P1.R4.3.Le partenariat public.privé est améliorée</v>
      </c>
      <c r="D91" s="108">
        <f>COUNTIF(PTCA!$F$5:$F$4246,$C91)</f>
        <v>0</v>
      </c>
      <c r="E91" s="117">
        <f>SUMIF(PTCA!$F$5:$F$4246,'SYNTHESE PTCA'!$C91,PTCA!$AA$5:$AA$4246)</f>
        <v>0</v>
      </c>
      <c r="F91" s="118">
        <f>SUMIF(PTCA!$F$5:$F$4246,'SYNTHESE PTCA'!$C91,PTCA!$AB$5:$AB$4246)</f>
        <v>0</v>
      </c>
      <c r="G91" s="119">
        <f>SUMIF(PTCA!$F$5:$F$4246,'SYNTHESE PTCA'!$C91,PTCA!$AC$5:$AC$4246)</f>
        <v>0</v>
      </c>
      <c r="H91" s="109">
        <f t="shared" si="23"/>
        <v>0</v>
      </c>
      <c r="I91" s="109">
        <f t="shared" si="24"/>
        <v>0</v>
      </c>
      <c r="O91" s="722" t="str">
        <f>'Liste Synthese'!T22</f>
        <v>Cabinet du Ministre via la Conseillère du Ministre (CM)</v>
      </c>
      <c r="P91" s="717">
        <f>COUNTIF(PTCA!$AK$5:$AK$4246,$O91)</f>
        <v>0</v>
      </c>
      <c r="Q91" s="718">
        <f>SUMIF(PTCA!$AK$5:$AK$4246,$O91,PTCA!$AA$5:$AA$4246)</f>
        <v>0</v>
      </c>
      <c r="R91" s="719">
        <f>SUMIF(PTCA!$AK$5:$AK$4246,$O91,PTCA!$AB$5:$AB$4246)</f>
        <v>0</v>
      </c>
      <c r="S91" s="720">
        <f>SUMIF(PTCA!$AK$5:$AK$4246,$O91,PTCA!$AC$5:$AC$4246)</f>
        <v>0</v>
      </c>
      <c r="T91" s="721">
        <f t="shared" si="19"/>
        <v>0</v>
      </c>
      <c r="U91" s="721">
        <f t="shared" si="20"/>
        <v>0</v>
      </c>
    </row>
    <row r="92" spans="2:21" ht="20.399999999999999">
      <c r="B92" s="107">
        <v>11</v>
      </c>
      <c r="C92" s="106" t="str">
        <f>'Liste Synthese'!H17</f>
        <v xml:space="preserve">P1.R4.1.L'aproche multisectorielle dans le secteur de la santé est améliorée </v>
      </c>
      <c r="D92" s="108">
        <f>COUNTIF(PTCA!$F$5:$F$4246,$C92)</f>
        <v>1</v>
      </c>
      <c r="E92" s="117">
        <f>SUMIF(PTCA!$F$5:$F$4246,'SYNTHESE PTCA'!$C92,PTCA!$AA$5:$AA$4246)</f>
        <v>4200000</v>
      </c>
      <c r="F92" s="118">
        <f>SUMIF(PTCA!$F$5:$F$4246,'SYNTHESE PTCA'!$C92,PTCA!$AB$5:$AB$4246)</f>
        <v>6402.858723971236</v>
      </c>
      <c r="G92" s="119">
        <f>SUMIF(PTCA!$F$5:$F$4246,'SYNTHESE PTCA'!$C92,PTCA!$AC$5:$AC$4246)</f>
        <v>7474.1128761881164</v>
      </c>
      <c r="H92" s="109">
        <f t="shared" si="23"/>
        <v>1.8181818181818181E-2</v>
      </c>
      <c r="I92" s="109">
        <f t="shared" si="24"/>
        <v>1.0541044566487845E-3</v>
      </c>
      <c r="O92" s="722" t="str">
        <f>'Liste Synthese'!T23</f>
        <v>Inspection Générale (IG)</v>
      </c>
      <c r="P92" s="717">
        <f>COUNTIF(PTCA!$AK$5:$AK$4246,$O92)</f>
        <v>0</v>
      </c>
      <c r="Q92" s="718">
        <f>SUMIF(PTCA!$AK$5:$AK$4246,$O92,PTCA!$AA$5:$AA$4246)</f>
        <v>0</v>
      </c>
      <c r="R92" s="719">
        <f>SUMIF(PTCA!$AK$5:$AK$4246,$O92,PTCA!$AB$5:$AB$4246)</f>
        <v>0</v>
      </c>
      <c r="S92" s="720">
        <f>SUMIF(PTCA!$AK$5:$AK$4246,$O92,PTCA!$AC$5:$AC$4246)</f>
        <v>0</v>
      </c>
      <c r="T92" s="721">
        <f t="shared" si="19"/>
        <v>0</v>
      </c>
      <c r="U92" s="721">
        <f t="shared" si="20"/>
        <v>0</v>
      </c>
    </row>
    <row r="93" spans="2:21" ht="34.799999999999997">
      <c r="B93" s="107">
        <v>12</v>
      </c>
      <c r="C93" s="106" t="str">
        <f>'Liste Synthese'!H18</f>
        <v>P2.R1.1.Le budget du MSPP a augmenté d'au moins 10% chaque année à partir du budget de 2021</v>
      </c>
      <c r="D93" s="108">
        <f>COUNTIF(PTCA!$F$5:$F$4246,$C93)</f>
        <v>0</v>
      </c>
      <c r="E93" s="117">
        <f>SUMIF(PTCA!$F$5:$F$4246,'SYNTHESE PTCA'!$C93,PTCA!$AA$5:$AA$4246)</f>
        <v>0</v>
      </c>
      <c r="F93" s="118">
        <f>SUMIF(PTCA!$F$5:$F$4246,'SYNTHESE PTCA'!$C93,PTCA!$AB$5:$AB$4246)</f>
        <v>0</v>
      </c>
      <c r="G93" s="119">
        <f>SUMIF(PTCA!$F$5:$F$4246,'SYNTHESE PTCA'!$C93,PTCA!$AC$5:$AC$4246)</f>
        <v>0</v>
      </c>
      <c r="H93" s="109">
        <f t="shared" si="23"/>
        <v>0</v>
      </c>
      <c r="I93" s="109">
        <f t="shared" si="24"/>
        <v>0</v>
      </c>
      <c r="O93" s="722" t="str">
        <f>'Liste Synthese'!T24</f>
        <v>Direction de la Communication, de la Traduction et de la Promotion de la Santé (DCTPS)</v>
      </c>
      <c r="P93" s="717">
        <f>COUNTIF(PTCA!$AK$5:$AK$4246,$O93)</f>
        <v>0</v>
      </c>
      <c r="Q93" s="718">
        <f>SUMIF(PTCA!$AK$5:$AK$4246,$O93,PTCA!$AA$5:$AA$4246)</f>
        <v>0</v>
      </c>
      <c r="R93" s="719">
        <f>SUMIF(PTCA!$AK$5:$AK$4246,$O93,PTCA!$AB$5:$AB$4246)</f>
        <v>0</v>
      </c>
      <c r="S93" s="720">
        <f>SUMIF(PTCA!$AK$5:$AK$4246,$O93,PTCA!$AC$5:$AC$4246)</f>
        <v>0</v>
      </c>
      <c r="T93" s="721">
        <f t="shared" si="19"/>
        <v>0</v>
      </c>
      <c r="U93" s="721">
        <f t="shared" si="20"/>
        <v>0</v>
      </c>
    </row>
    <row r="94" spans="2:21" ht="31.2">
      <c r="B94" s="107">
        <f>'Liste Synthese'!A85</f>
        <v>0</v>
      </c>
      <c r="C94" s="106" t="str">
        <f>'Liste Synthese'!H19</f>
        <v>P2.R2.1.Les ressources financières allouées à la santé sont réparties équiteblement, suivies à destination et gérées de manière efficiente</v>
      </c>
      <c r="D94" s="108">
        <f>COUNTIF(PTCA!$F$5:$F$4246,$C94)</f>
        <v>1</v>
      </c>
      <c r="E94" s="117">
        <f>SUMIF(PTCA!$F$5:$F$4246,'SYNTHESE PTCA'!$C94,PTCA!$AA$5:$AA$4246)</f>
        <v>9000000</v>
      </c>
      <c r="F94" s="118">
        <f>SUMIF(PTCA!$F$5:$F$4246,'SYNTHESE PTCA'!$C94,PTCA!$AB$5:$AB$4246)</f>
        <v>13720.411551366935</v>
      </c>
      <c r="G94" s="119">
        <f>SUMIF(PTCA!$F$5:$F$4246,'SYNTHESE PTCA'!$C94,PTCA!$AC$5:$AC$4246)</f>
        <v>16015.956163260249</v>
      </c>
      <c r="H94" s="109">
        <f t="shared" si="23"/>
        <v>1.8181818181818181E-2</v>
      </c>
      <c r="I94" s="109">
        <f t="shared" si="24"/>
        <v>2.2587952642473953E-3</v>
      </c>
      <c r="O94" s="722" t="str">
        <f>'Liste Synthese'!T25</f>
        <v>Coordination de la Police Sanitaire (PS)</v>
      </c>
      <c r="P94" s="717">
        <f>COUNTIF(PTCA!$AK$5:$AK$4246,$O94)</f>
        <v>0</v>
      </c>
      <c r="Q94" s="718">
        <f>SUMIF(PTCA!$AK$5:$AK$4246,$O94,PTCA!$AA$5:$AA$4246)</f>
        <v>0</v>
      </c>
      <c r="R94" s="719">
        <f>SUMIF(PTCA!$AK$5:$AK$4246,$O94,PTCA!$AB$5:$AB$4246)</f>
        <v>0</v>
      </c>
      <c r="S94" s="720">
        <f>SUMIF(PTCA!$AK$5:$AK$4246,$O94,PTCA!$AC$5:$AC$4246)</f>
        <v>0</v>
      </c>
      <c r="T94" s="721">
        <f t="shared" si="19"/>
        <v>0</v>
      </c>
      <c r="U94" s="721">
        <f t="shared" si="20"/>
        <v>0</v>
      </c>
    </row>
    <row r="95" spans="2:21" ht="34.799999999999997">
      <c r="B95" s="107">
        <v>13</v>
      </c>
      <c r="C95" s="106" t="str">
        <f>'Liste Synthese'!H20</f>
        <v>P2.R3.1.La population a accès aux soins de santé sans encourir des risques financiers</v>
      </c>
      <c r="D95" s="108">
        <f>COUNTIF(PTCA!$F$5:$F$4246,$C95)</f>
        <v>0</v>
      </c>
      <c r="E95" s="117">
        <f>SUMIF(PTCA!$F$5:$F$4246,'SYNTHESE PTCA'!$C95,PTCA!$AA$5:$AA$4246)</f>
        <v>0</v>
      </c>
      <c r="F95" s="118">
        <f>SUMIF(PTCA!$F$5:$F$4246,'SYNTHESE PTCA'!$C95,PTCA!$AB$5:$AB$4246)</f>
        <v>0</v>
      </c>
      <c r="G95" s="119">
        <f>SUMIF(PTCA!$F$5:$F$4246,'SYNTHESE PTCA'!$C95,PTCA!$AC$5:$AC$4246)</f>
        <v>0</v>
      </c>
      <c r="H95" s="109">
        <f t="shared" si="23"/>
        <v>0</v>
      </c>
      <c r="I95" s="109">
        <f t="shared" si="24"/>
        <v>0</v>
      </c>
      <c r="O95" s="722" t="str">
        <f>'Liste Synthese'!T26</f>
        <v>Agence Nationale de Régulation de la Couverture Santé Universelle (ANAR-CSU)</v>
      </c>
      <c r="P95" s="717">
        <f>COUNTIF(PTCA!$AK$5:$AK$4246,$O95)</f>
        <v>0</v>
      </c>
      <c r="Q95" s="718">
        <f>SUMIF(PTCA!$AK$5:$AK$4246,$O95,PTCA!$AA$5:$AA$4246)</f>
        <v>0</v>
      </c>
      <c r="R95" s="719">
        <f>SUMIF(PTCA!$AK$5:$AK$4246,$O95,PTCA!$AB$5:$AB$4246)</f>
        <v>0</v>
      </c>
      <c r="S95" s="720">
        <f>SUMIF(PTCA!$AK$5:$AK$4246,$O95,PTCA!$AC$5:$AC$4246)</f>
        <v>0</v>
      </c>
      <c r="T95" s="721">
        <f t="shared" si="19"/>
        <v>0</v>
      </c>
      <c r="U95" s="721">
        <f t="shared" si="20"/>
        <v>0</v>
      </c>
    </row>
    <row r="96" spans="2:21" ht="20.399999999999999">
      <c r="B96" s="107">
        <v>14</v>
      </c>
      <c r="C96" s="106" t="str">
        <f>'Liste Synthese'!H21</f>
        <v>P2.R4.1.La promotion de la CSU</v>
      </c>
      <c r="D96" s="108">
        <f>COUNTIF(PTCA!$F$5:$F$4246,$C96)</f>
        <v>0</v>
      </c>
      <c r="E96" s="117">
        <f>SUMIF(PTCA!$F$5:$F$4246,'SYNTHESE PTCA'!$C96,PTCA!$AA$5:$AA$4246)</f>
        <v>0</v>
      </c>
      <c r="F96" s="118">
        <f>SUMIF(PTCA!$F$5:$F$4246,'SYNTHESE PTCA'!$C96,PTCA!$AB$5:$AB$4246)</f>
        <v>0</v>
      </c>
      <c r="G96" s="119">
        <f>SUMIF(PTCA!$F$5:$F$4246,'SYNTHESE PTCA'!$C96,PTCA!$AC$5:$AC$4246)</f>
        <v>0</v>
      </c>
      <c r="H96" s="109">
        <f t="shared" si="23"/>
        <v>0</v>
      </c>
      <c r="I96" s="109">
        <f t="shared" si="24"/>
        <v>0</v>
      </c>
      <c r="O96" s="722" t="str">
        <f>'Liste Synthese'!T27</f>
        <v>Caisse Nationale d’Assurance Santé (CNAS)</v>
      </c>
      <c r="P96" s="717">
        <f>COUNTIF(PTCA!$AK$5:$AK$4246,$O96)</f>
        <v>0</v>
      </c>
      <c r="Q96" s="718">
        <f>SUMIF(PTCA!$AK$5:$AK$4246,$O96,PTCA!$AA$5:$AA$4246)</f>
        <v>0</v>
      </c>
      <c r="R96" s="719">
        <f>SUMIF(PTCA!$AK$5:$AK$4246,$O96,PTCA!$AB$5:$AB$4246)</f>
        <v>0</v>
      </c>
      <c r="S96" s="720">
        <f>SUMIF(PTCA!$AK$5:$AK$4246,$O96,PTCA!$AC$5:$AC$4246)</f>
        <v>0</v>
      </c>
      <c r="T96" s="721">
        <f t="shared" si="19"/>
        <v>0</v>
      </c>
      <c r="U96" s="721">
        <f t="shared" si="20"/>
        <v>0</v>
      </c>
    </row>
    <row r="97" spans="2:21" ht="43.05" customHeight="1">
      <c r="B97" s="107">
        <v>15</v>
      </c>
      <c r="C97" s="106" t="str">
        <f>'Liste Synthese'!H22</f>
        <v>P2.R4.2.La régulation de la CSU</v>
      </c>
      <c r="D97" s="108">
        <f>COUNTIF(PTCA!$F$5:$F$4246,$C97)</f>
        <v>0</v>
      </c>
      <c r="E97" s="117">
        <f>SUMIF(PTCA!$F$5:$F$4246,'SYNTHESE PTCA'!$C97,PTCA!$AA$5:$AA$4246)</f>
        <v>0</v>
      </c>
      <c r="F97" s="118">
        <f>SUMIF(PTCA!$F$5:$F$4246,'SYNTHESE PTCA'!$C97,PTCA!$AB$5:$AB$4246)</f>
        <v>0</v>
      </c>
      <c r="G97" s="119">
        <f>SUMIF(PTCA!$F$5:$F$4246,'SYNTHESE PTCA'!$C97,PTCA!$AC$5:$AC$4246)</f>
        <v>0</v>
      </c>
      <c r="H97" s="109">
        <f t="shared" si="23"/>
        <v>0</v>
      </c>
      <c r="I97" s="109">
        <f t="shared" si="24"/>
        <v>0</v>
      </c>
      <c r="O97" s="735" t="s">
        <v>1775</v>
      </c>
      <c r="P97" s="734">
        <f>SUM(P91:P96)</f>
        <v>0</v>
      </c>
      <c r="Q97" s="734">
        <f t="shared" ref="Q97:S97" si="27">SUM(Q91:Q96)</f>
        <v>0</v>
      </c>
      <c r="R97" s="734">
        <f t="shared" si="27"/>
        <v>0</v>
      </c>
      <c r="S97" s="734">
        <f t="shared" si="27"/>
        <v>0</v>
      </c>
      <c r="T97" s="734">
        <f t="shared" si="19"/>
        <v>0</v>
      </c>
      <c r="U97" s="734">
        <f t="shared" si="20"/>
        <v>0</v>
      </c>
    </row>
    <row r="98" spans="2:21" ht="20.399999999999999">
      <c r="B98" s="107">
        <f>'Liste Synthese'!A89</f>
        <v>0</v>
      </c>
      <c r="C98" s="106" t="str">
        <f>'Liste Synthese'!H23</f>
        <v>P2.R4.3.La gestion axée sur les résultats est utilisée dans tous les établissements sanitaires</v>
      </c>
      <c r="D98" s="108">
        <f>COUNTIF(PTCA!$F$5:$F$4246,$C98)</f>
        <v>0</v>
      </c>
      <c r="E98" s="117">
        <f>SUMIF(PTCA!$F$5:$F$4246,'SYNTHESE PTCA'!$C98,PTCA!$AA$5:$AA$4246)</f>
        <v>0</v>
      </c>
      <c r="F98" s="118">
        <f>SUMIF(PTCA!$F$5:$F$4246,'SYNTHESE PTCA'!$C98,PTCA!$AB$5:$AB$4246)</f>
        <v>0</v>
      </c>
      <c r="G98" s="119">
        <f>SUMIF(PTCA!$F$5:$F$4246,'SYNTHESE PTCA'!$C98,PTCA!$AC$5:$AC$4246)</f>
        <v>0</v>
      </c>
      <c r="H98" s="109">
        <f t="shared" si="23"/>
        <v>0</v>
      </c>
      <c r="I98" s="109">
        <f t="shared" si="24"/>
        <v>0</v>
      </c>
      <c r="O98" s="722" t="str">
        <f>'Liste Synthese'!T28</f>
        <v>Service d’Appui et de Suivi des Programmes et Projets de Santé (SASPPS)</v>
      </c>
      <c r="P98" s="717">
        <f>COUNTIF(PTCA!$AK$5:$AK$4246,$O98)</f>
        <v>0</v>
      </c>
      <c r="Q98" s="718">
        <f>SUMIF(PTCA!$AK$5:$AK$4246,$O98,PTCA!$AA$5:$AA$4246)</f>
        <v>0</v>
      </c>
      <c r="R98" s="719">
        <f>SUMIF(PTCA!$AK$5:$AK$4246,$O98,PTCA!$AB$5:$AB$4246)</f>
        <v>0</v>
      </c>
      <c r="S98" s="720">
        <f>SUMIF(PTCA!$AK$5:$AK$4246,$O98,PTCA!$AC$5:$AC$4246)</f>
        <v>0</v>
      </c>
      <c r="T98" s="721">
        <f t="shared" si="19"/>
        <v>0</v>
      </c>
      <c r="U98" s="721">
        <f t="shared" si="20"/>
        <v>0</v>
      </c>
    </row>
    <row r="99" spans="2:21" ht="31.2">
      <c r="B99" s="107">
        <v>16</v>
      </c>
      <c r="C99" s="106" t="str">
        <f>'Liste Synthese'!H24</f>
        <v>P3.R1.1.Les politiques et stratégies relatives aux RHS sont élaborées/actualisées et mises en œuvre</v>
      </c>
      <c r="D99" s="108">
        <f>COUNTIF(PTCA!$F$5:$F$4246,$C99)</f>
        <v>0</v>
      </c>
      <c r="E99" s="117">
        <f>SUMIF(PTCA!$F$5:$F$4246,'SYNTHESE PTCA'!$C99,PTCA!$AA$5:$AA$4246)</f>
        <v>0</v>
      </c>
      <c r="F99" s="118">
        <f>SUMIF(PTCA!$F$5:$F$4246,'SYNTHESE PTCA'!$C99,PTCA!$AB$5:$AB$4246)</f>
        <v>0</v>
      </c>
      <c r="G99" s="119">
        <f>SUMIF(PTCA!$F$5:$F$4246,'SYNTHESE PTCA'!$C99,PTCA!$AC$5:$AC$4246)</f>
        <v>0</v>
      </c>
      <c r="H99" s="109">
        <f t="shared" si="23"/>
        <v>0</v>
      </c>
      <c r="I99" s="109">
        <f t="shared" si="24"/>
        <v>0</v>
      </c>
      <c r="O99" s="722" t="str">
        <f>'Liste Synthese'!T29</f>
        <v>Direction de la Coopération et du Partenariat (DCP)</v>
      </c>
      <c r="P99" s="717">
        <f>COUNTIF(PTCA!$AK$5:$AK$4246,$O99)</f>
        <v>0</v>
      </c>
      <c r="Q99" s="718">
        <f>SUMIF(PTCA!$AK$5:$AK$4246,$O99,PTCA!$AA$5:$AA$4246)</f>
        <v>0</v>
      </c>
      <c r="R99" s="719">
        <f>SUMIF(PTCA!$AK$5:$AK$4246,$O99,PTCA!$AB$5:$AB$4246)</f>
        <v>0</v>
      </c>
      <c r="S99" s="720">
        <f>SUMIF(PTCA!$AK$5:$AK$4246,$O99,PTCA!$AC$5:$AC$4246)</f>
        <v>0</v>
      </c>
      <c r="T99" s="721">
        <f t="shared" si="19"/>
        <v>0</v>
      </c>
      <c r="U99" s="721">
        <f t="shared" si="20"/>
        <v>0</v>
      </c>
    </row>
    <row r="100" spans="2:21" ht="34.799999999999997">
      <c r="B100" s="107">
        <v>17</v>
      </c>
      <c r="C100" s="106" t="str">
        <f>'Liste Synthese'!H25</f>
        <v>P3.R2.1.Les capacités institutionnelles et structurelles du MSPP sont renforcées pour garantir une meilleure qualité des ressources humaines en santé</v>
      </c>
      <c r="D100" s="108">
        <f>COUNTIF(PTCA!$F$5:$F$4246,$C100)</f>
        <v>0</v>
      </c>
      <c r="E100" s="117">
        <f>SUMIF(PTCA!$F$5:$F$4246,'SYNTHESE PTCA'!$C100,PTCA!$AA$5:$AA$4246)</f>
        <v>0</v>
      </c>
      <c r="F100" s="118">
        <f>SUMIF(PTCA!$F$5:$F$4246,'SYNTHESE PTCA'!$C100,PTCA!$AB$5:$AB$4246)</f>
        <v>0</v>
      </c>
      <c r="G100" s="119">
        <f>SUMIF(PTCA!$F$5:$F$4246,'SYNTHESE PTCA'!$C100,PTCA!$AC$5:$AC$4246)</f>
        <v>0</v>
      </c>
      <c r="H100" s="109">
        <f t="shared" si="23"/>
        <v>0</v>
      </c>
      <c r="I100" s="109">
        <f t="shared" si="24"/>
        <v>0</v>
      </c>
      <c r="O100" s="722" t="str">
        <f>'Liste Synthese'!T30</f>
        <v>Direction de la Législation, de la Règlementation et du Contentieux (DLRC)</v>
      </c>
      <c r="P100" s="717">
        <f>COUNTIF(PTCA!$AK$5:$AK$4246,$O100)</f>
        <v>0</v>
      </c>
      <c r="Q100" s="718">
        <f>SUMIF(PTCA!$AK$5:$AK$4246,$O100,PTCA!$AA$5:$AA$4246)</f>
        <v>0</v>
      </c>
      <c r="R100" s="719">
        <f>SUMIF(PTCA!$AK$5:$AK$4246,$O100,PTCA!$AB$5:$AB$4246)</f>
        <v>0</v>
      </c>
      <c r="S100" s="720">
        <f>SUMIF(PTCA!$AK$5:$AK$4246,$O100,PTCA!$AC$5:$AC$4246)</f>
        <v>0</v>
      </c>
      <c r="T100" s="721">
        <f t="shared" si="19"/>
        <v>0</v>
      </c>
      <c r="U100" s="721">
        <f t="shared" si="20"/>
        <v>0</v>
      </c>
    </row>
    <row r="101" spans="2:21" ht="20.399999999999999">
      <c r="B101" s="107">
        <v>18</v>
      </c>
      <c r="C101" s="106" t="str">
        <f>'Liste Synthese'!H26</f>
        <v>P3.R2.2.Les capacités d'acceuil et de formation des écoles sont améliorées</v>
      </c>
      <c r="D101" s="108">
        <f>COUNTIF(PTCA!$F$5:$F$4246,$C101)</f>
        <v>0</v>
      </c>
      <c r="E101" s="117">
        <f>SUMIF(PTCA!$F$5:$F$4246,'SYNTHESE PTCA'!$C101,PTCA!$AA$5:$AA$4246)</f>
        <v>0</v>
      </c>
      <c r="F101" s="118">
        <f>SUMIF(PTCA!$F$5:$F$4246,'SYNTHESE PTCA'!$C101,PTCA!$AB$5:$AB$4246)</f>
        <v>0</v>
      </c>
      <c r="G101" s="119">
        <f>SUMIF(PTCA!$F$5:$F$4246,'SYNTHESE PTCA'!$C101,PTCA!$AC$5:$AC$4246)</f>
        <v>0</v>
      </c>
      <c r="H101" s="109">
        <f t="shared" si="23"/>
        <v>0</v>
      </c>
      <c r="I101" s="109">
        <f t="shared" si="24"/>
        <v>0</v>
      </c>
      <c r="O101" s="722" t="str">
        <f>'Liste Synthese'!T31</f>
        <v>Unité de Gestion des Projets (UGP)</v>
      </c>
      <c r="P101" s="717">
        <f>COUNTIF(PTCA!$AK$5:$AK$4246,$O101)</f>
        <v>0</v>
      </c>
      <c r="Q101" s="718">
        <f>SUMIF(PTCA!$AK$5:$AK$4246,$O101,PTCA!$AA$5:$AA$4246)</f>
        <v>0</v>
      </c>
      <c r="R101" s="719">
        <f>SUMIF(PTCA!$AK$5:$AK$4246,$O101,PTCA!$AB$5:$AB$4246)</f>
        <v>0</v>
      </c>
      <c r="S101" s="720">
        <f>SUMIF(PTCA!$AK$5:$AK$4246,$O101,PTCA!$AC$5:$AC$4246)</f>
        <v>0</v>
      </c>
      <c r="T101" s="721">
        <f t="shared" ref="T101:T132" si="28">IFERROR(P101/$P$179,"")</f>
        <v>0</v>
      </c>
      <c r="U101" s="721">
        <f t="shared" ref="U101:U132" si="29">IFERROR(Q101/$Q$179,"")</f>
        <v>0</v>
      </c>
    </row>
    <row r="102" spans="2:21" ht="20.399999999999999">
      <c r="B102" s="107">
        <f>'Liste Synthese'!A93</f>
        <v>0</v>
      </c>
      <c r="C102" s="106" t="str">
        <f>'Liste Synthese'!H27</f>
        <v>P3.R2.3.La qualité de la formation initiale dans les écoles publique et privées s'est améliorée</v>
      </c>
      <c r="D102" s="108">
        <f>COUNTIF(PTCA!$F$5:$F$4246,$C102)</f>
        <v>0</v>
      </c>
      <c r="E102" s="117">
        <f>SUMIF(PTCA!$F$5:$F$4246,'SYNTHESE PTCA'!$C102,PTCA!$AA$5:$AA$4246)</f>
        <v>0</v>
      </c>
      <c r="F102" s="118">
        <f>SUMIF(PTCA!$F$5:$F$4246,'SYNTHESE PTCA'!$C102,PTCA!$AB$5:$AB$4246)</f>
        <v>0</v>
      </c>
      <c r="G102" s="119">
        <f>SUMIF(PTCA!$F$5:$F$4246,'SYNTHESE PTCA'!$C102,PTCA!$AC$5:$AC$4246)</f>
        <v>0</v>
      </c>
      <c r="H102" s="109">
        <f t="shared" si="23"/>
        <v>0</v>
      </c>
      <c r="I102" s="109">
        <f t="shared" si="24"/>
        <v>0</v>
      </c>
      <c r="O102" s="722" t="str">
        <f>'Liste Synthese'!T32</f>
        <v>Programme National de Lutte contre le Paludisme (PNLP)</v>
      </c>
      <c r="P102" s="717">
        <f>COUNTIF(PTCA!$AK$5:$AK$4246,$O102)</f>
        <v>0</v>
      </c>
      <c r="Q102" s="718">
        <f>SUMIF(PTCA!$AK$5:$AK$4246,$O102,PTCA!$AA$5:$AA$4246)</f>
        <v>0</v>
      </c>
      <c r="R102" s="719">
        <f>SUMIF(PTCA!$AK$5:$AK$4246,$O102,PTCA!$AB$5:$AB$4246)</f>
        <v>0</v>
      </c>
      <c r="S102" s="720">
        <f>SUMIF(PTCA!$AK$5:$AK$4246,$O102,PTCA!$AC$5:$AC$4246)</f>
        <v>0</v>
      </c>
      <c r="T102" s="721">
        <f t="shared" si="28"/>
        <v>0</v>
      </c>
      <c r="U102" s="721">
        <f t="shared" si="29"/>
        <v>0</v>
      </c>
    </row>
    <row r="103" spans="2:21" ht="31.2">
      <c r="B103" s="107">
        <v>19</v>
      </c>
      <c r="C103" s="106" t="str">
        <f>'Liste Synthese'!H28</f>
        <v>P3.R2.4.Le service de la formation continue et le programme de renforcement des capacités du personnel sont améliorés</v>
      </c>
      <c r="D103" s="108">
        <f>COUNTIF(PTCA!$F$5:$F$4246,$C103)</f>
        <v>0</v>
      </c>
      <c r="E103" s="117">
        <f>SUMIF(PTCA!$F$5:$F$4246,'SYNTHESE PTCA'!$C103,PTCA!$AA$5:$AA$4246)</f>
        <v>0</v>
      </c>
      <c r="F103" s="118">
        <f>SUMIF(PTCA!$F$5:$F$4246,'SYNTHESE PTCA'!$C103,PTCA!$AB$5:$AB$4246)</f>
        <v>0</v>
      </c>
      <c r="G103" s="119">
        <f>SUMIF(PTCA!$F$5:$F$4246,'SYNTHESE PTCA'!$C103,PTCA!$AC$5:$AC$4246)</f>
        <v>0</v>
      </c>
      <c r="H103" s="109">
        <f t="shared" si="23"/>
        <v>0</v>
      </c>
      <c r="I103" s="109">
        <f t="shared" si="24"/>
        <v>0</v>
      </c>
      <c r="O103" s="722" t="str">
        <f>'Liste Synthese'!T33</f>
        <v>Programme National Tuberculose (PNT)</v>
      </c>
      <c r="P103" s="717">
        <f>COUNTIF(PTCA!$AK$5:$AK$4246,$O103)</f>
        <v>0</v>
      </c>
      <c r="Q103" s="718">
        <f>SUMIF(PTCA!$AK$5:$AK$4246,$O103,PTCA!$AA$5:$AA$4246)</f>
        <v>0</v>
      </c>
      <c r="R103" s="719">
        <f>SUMIF(PTCA!$AK$5:$AK$4246,$O103,PTCA!$AB$5:$AB$4246)</f>
        <v>0</v>
      </c>
      <c r="S103" s="720">
        <f>SUMIF(PTCA!$AK$5:$AK$4246,$O103,PTCA!$AC$5:$AC$4246)</f>
        <v>0</v>
      </c>
      <c r="T103" s="721">
        <f t="shared" si="28"/>
        <v>0</v>
      </c>
      <c r="U103" s="721">
        <f t="shared" si="29"/>
        <v>0</v>
      </c>
    </row>
    <row r="104" spans="2:21" ht="34.799999999999997">
      <c r="B104" s="107">
        <v>20</v>
      </c>
      <c r="C104" s="106" t="str">
        <f>'Liste Synthese'!H29</f>
        <v>P3.R3.1.La densité du personnel de santé augmente significativement au cours de la mise en œuvre du présent PNDS 4</v>
      </c>
      <c r="D104" s="108">
        <f>COUNTIF(PTCA!$F$5:$F$4246,$C104)</f>
        <v>0</v>
      </c>
      <c r="E104" s="117">
        <f>SUMIF(PTCA!$F$5:$F$4246,'SYNTHESE PTCA'!$C104,PTCA!$AA$5:$AA$4246)</f>
        <v>0</v>
      </c>
      <c r="F104" s="118">
        <f>SUMIF(PTCA!$F$5:$F$4246,'SYNTHESE PTCA'!$C104,PTCA!$AB$5:$AB$4246)</f>
        <v>0</v>
      </c>
      <c r="G104" s="119">
        <f>SUMIF(PTCA!$F$5:$F$4246,'SYNTHESE PTCA'!$C104,PTCA!$AC$5:$AC$4246)</f>
        <v>0</v>
      </c>
      <c r="H104" s="109">
        <f t="shared" si="23"/>
        <v>0</v>
      </c>
      <c r="I104" s="109">
        <f t="shared" si="24"/>
        <v>0</v>
      </c>
      <c r="O104" s="722" t="str">
        <f>'Liste Synthese'!T34</f>
        <v>Programme National de Lutte contre la Lèpre et les Leishmanioses (PNLL)</v>
      </c>
      <c r="P104" s="717">
        <f>COUNTIF(PTCA!$AK$5:$AK$4246,$O104)</f>
        <v>0</v>
      </c>
      <c r="Q104" s="718">
        <f>SUMIF(PTCA!$AK$5:$AK$4246,$O104,PTCA!$AA$5:$AA$4246)</f>
        <v>0</v>
      </c>
      <c r="R104" s="719">
        <f>SUMIF(PTCA!$AK$5:$AK$4246,$O104,PTCA!$AB$5:$AB$4246)</f>
        <v>0</v>
      </c>
      <c r="S104" s="720">
        <f>SUMIF(PTCA!$AK$5:$AK$4246,$O104,PTCA!$AC$5:$AC$4246)</f>
        <v>0</v>
      </c>
      <c r="T104" s="721">
        <f t="shared" si="28"/>
        <v>0</v>
      </c>
      <c r="U104" s="721">
        <f t="shared" si="29"/>
        <v>0</v>
      </c>
    </row>
    <row r="105" spans="2:21" ht="20.399999999999999">
      <c r="B105" s="107">
        <v>21</v>
      </c>
      <c r="C105" s="106" t="str">
        <f>'Liste Synthese'!H30</f>
        <v>P3.R4.1.Les agents de santé sont déployés selon un plan de déploiement</v>
      </c>
      <c r="D105" s="108">
        <f>COUNTIF(PTCA!$F$5:$F$4246,$C105)</f>
        <v>0</v>
      </c>
      <c r="E105" s="117">
        <f>SUMIF(PTCA!$F$5:$F$4246,'SYNTHESE PTCA'!$C105,PTCA!$AA$5:$AA$4246)</f>
        <v>0</v>
      </c>
      <c r="F105" s="118">
        <f>SUMIF(PTCA!$F$5:$F$4246,'SYNTHESE PTCA'!$C105,PTCA!$AB$5:$AB$4246)</f>
        <v>0</v>
      </c>
      <c r="G105" s="119">
        <f>SUMIF(PTCA!$F$5:$F$4246,'SYNTHESE PTCA'!$C105,PTCA!$AC$5:$AC$4246)</f>
        <v>0</v>
      </c>
      <c r="H105" s="109">
        <f t="shared" si="23"/>
        <v>0</v>
      </c>
      <c r="I105" s="109">
        <f t="shared" si="24"/>
        <v>0</v>
      </c>
      <c r="O105" s="722" t="str">
        <f>'Liste Synthese'!T35</f>
        <v>Programme Sectoriel de Lutte contre le SIDA et les Hépatites (PSLSH)</v>
      </c>
      <c r="P105" s="717">
        <f>COUNTIF(PTCA!$AK$5:$AK$4246,$O105)</f>
        <v>55</v>
      </c>
      <c r="Q105" s="718">
        <f>SUMIF(PTCA!$AK$5:$AK$4246,$O105,PTCA!$AA$5:$AA$4246)</f>
        <v>3994424858</v>
      </c>
      <c r="R105" s="719" t="e">
        <f>SUMIF(PTCA!$AK$5:$AK$4246,$O105,PTCA!$AB$5:$AB$4246)</f>
        <v>#VALUE!</v>
      </c>
      <c r="S105" s="720" t="e">
        <f>SUMIF(PTCA!$AK$5:$AK$4246,$O105,PTCA!$AC$5:$AC$4246)</f>
        <v>#VALUE!</v>
      </c>
      <c r="T105" s="721">
        <f t="shared" si="28"/>
        <v>1</v>
      </c>
      <c r="U105" s="721">
        <f t="shared" si="29"/>
        <v>1</v>
      </c>
    </row>
    <row r="106" spans="2:21" ht="20.399999999999999">
      <c r="B106" s="107">
        <f>'Liste Synthese'!A97</f>
        <v>0</v>
      </c>
      <c r="C106" s="106" t="str">
        <f>'Liste Synthese'!H31</f>
        <v>P3.R5.1.Les agents de santé sont fidélisés à leurs postes conformément aux textes existants</v>
      </c>
      <c r="D106" s="108">
        <f>COUNTIF(PTCA!$F$5:$F$4246,$C106)</f>
        <v>0</v>
      </c>
      <c r="E106" s="117">
        <f>SUMIF(PTCA!$F$5:$F$4246,'SYNTHESE PTCA'!$C106,PTCA!$AA$5:$AA$4246)</f>
        <v>0</v>
      </c>
      <c r="F106" s="118">
        <f>SUMIF(PTCA!$F$5:$F$4246,'SYNTHESE PTCA'!$C106,PTCA!$AB$5:$AB$4246)</f>
        <v>0</v>
      </c>
      <c r="G106" s="119">
        <f>SUMIF(PTCA!$F$5:$F$4246,'SYNTHESE PTCA'!$C106,PTCA!$AC$5:$AC$4246)</f>
        <v>0</v>
      </c>
      <c r="H106" s="109">
        <f t="shared" si="23"/>
        <v>0</v>
      </c>
      <c r="I106" s="109">
        <f t="shared" si="24"/>
        <v>0</v>
      </c>
      <c r="O106" s="722" t="str">
        <f>'Liste Synthese'!T36</f>
        <v>Programme National d’Éradication du Ver de Guinée (PNEVG)</v>
      </c>
      <c r="P106" s="717">
        <f>COUNTIF(PTCA!$AK$5:$AK$4246,$O106)</f>
        <v>0</v>
      </c>
      <c r="Q106" s="718">
        <f>SUMIF(PTCA!$AK$5:$AK$4246,$O106,PTCA!$AA$5:$AA$4246)</f>
        <v>0</v>
      </c>
      <c r="R106" s="719">
        <f>SUMIF(PTCA!$AK$5:$AK$4246,$O106,PTCA!$AB$5:$AB$4246)</f>
        <v>0</v>
      </c>
      <c r="S106" s="720">
        <f>SUMIF(PTCA!$AK$5:$AK$4246,$O106,PTCA!$AC$5:$AC$4246)</f>
        <v>0</v>
      </c>
      <c r="T106" s="721">
        <f t="shared" si="28"/>
        <v>0</v>
      </c>
      <c r="U106" s="721">
        <f t="shared" si="29"/>
        <v>0</v>
      </c>
    </row>
    <row r="107" spans="2:21" ht="34.799999999999997">
      <c r="B107" s="107">
        <v>22</v>
      </c>
      <c r="C107" s="106" t="str">
        <f>'Liste Synthese'!H32</f>
        <v>P3.R6.1.Le système de gestion des RHS est renforcé et devient performant</v>
      </c>
      <c r="D107" s="108">
        <f>COUNTIF(PTCA!$F$5:$F$4246,$C107)</f>
        <v>1</v>
      </c>
      <c r="E107" s="117">
        <f>SUMIF(PTCA!$F$5:$F$4246,'SYNTHESE PTCA'!$C107,PTCA!$AA$5:$AA$4246)</f>
        <v>19224345</v>
      </c>
      <c r="F107" s="118">
        <f>SUMIF(PTCA!$F$5:$F$4246,'SYNTHESE PTCA'!$C107,PTCA!$AB$5:$AB$4246)</f>
        <v>29307.325022829242</v>
      </c>
      <c r="G107" s="119">
        <f>SUMIF(PTCA!$F$5:$F$4246,'SYNTHESE PTCA'!$C107,PTCA!$AC$5:$AC$4246)</f>
        <v>34210.696309710154</v>
      </c>
      <c r="H107" s="109">
        <f t="shared" si="23"/>
        <v>1.8181818181818181E-2</v>
      </c>
      <c r="I107" s="109">
        <f t="shared" si="24"/>
        <v>4.824873271584232E-3</v>
      </c>
      <c r="O107" s="722" t="str">
        <f>'Liste Synthese'!T37</f>
        <v>Programme National d’Élimination de l’Onchocercose et des Filarioses Lymphatiques (PNEOFL)</v>
      </c>
      <c r="P107" s="717">
        <f>COUNTIF(PTCA!$AK$5:$AK$4246,$O107)</f>
        <v>0</v>
      </c>
      <c r="Q107" s="718">
        <f>SUMIF(PTCA!$AK$5:$AK$4246,$O107,PTCA!$AA$5:$AA$4246)</f>
        <v>0</v>
      </c>
      <c r="R107" s="719">
        <f>SUMIF(PTCA!$AK$5:$AK$4246,$O107,PTCA!$AB$5:$AB$4246)</f>
        <v>0</v>
      </c>
      <c r="S107" s="720">
        <f>SUMIF(PTCA!$AK$5:$AK$4246,$O107,PTCA!$AC$5:$AC$4246)</f>
        <v>0</v>
      </c>
      <c r="T107" s="721">
        <f t="shared" si="28"/>
        <v>0</v>
      </c>
      <c r="U107" s="721">
        <f t="shared" si="29"/>
        <v>0</v>
      </c>
    </row>
    <row r="108" spans="2:21" ht="31.2">
      <c r="B108" s="107">
        <v>23</v>
      </c>
      <c r="C108" s="106" t="str">
        <f>'Liste Synthese'!H33</f>
        <v>P4.R1.1.Les documents de politiques, stratégies et normes dans les domaines des infrastrcutures et des équipements médico-sanitaires sont disponibles et mis en œuvre</v>
      </c>
      <c r="D108" s="108">
        <f>COUNTIF(PTCA!$F$5:$F$4246,$C108)</f>
        <v>0</v>
      </c>
      <c r="E108" s="117">
        <f>SUMIF(PTCA!$F$5:$F$4246,'SYNTHESE PTCA'!$C108,PTCA!$AA$5:$AA$4246)</f>
        <v>0</v>
      </c>
      <c r="F108" s="118">
        <f>SUMIF(PTCA!$F$5:$F$4246,'SYNTHESE PTCA'!$C108,PTCA!$AB$5:$AB$4246)</f>
        <v>0</v>
      </c>
      <c r="G108" s="119">
        <f>SUMIF(PTCA!$F$5:$F$4246,'SYNTHESE PTCA'!$C108,PTCA!$AC$5:$AC$4246)</f>
        <v>0</v>
      </c>
      <c r="H108" s="109">
        <f t="shared" si="23"/>
        <v>0</v>
      </c>
      <c r="I108" s="109">
        <f t="shared" si="24"/>
        <v>0</v>
      </c>
      <c r="O108" s="722" t="str">
        <f>'Liste Synthese'!T38</f>
        <v>Programme National de Lutte contre la Cécité (PNLC)</v>
      </c>
      <c r="P108" s="717">
        <f>COUNTIF(PTCA!$AK$5:$AK$4246,$O108)</f>
        <v>0</v>
      </c>
      <c r="Q108" s="718">
        <f>SUMIF(PTCA!$AK$5:$AK$4246,$O108,PTCA!$AA$5:$AA$4246)</f>
        <v>0</v>
      </c>
      <c r="R108" s="719">
        <f>SUMIF(PTCA!$AK$5:$AK$4246,$O108,PTCA!$AB$5:$AB$4246)</f>
        <v>0</v>
      </c>
      <c r="S108" s="720">
        <f>SUMIF(PTCA!$AK$5:$AK$4246,$O108,PTCA!$AC$5:$AC$4246)</f>
        <v>0</v>
      </c>
      <c r="T108" s="721">
        <f t="shared" si="28"/>
        <v>0</v>
      </c>
      <c r="U108" s="721">
        <f t="shared" si="29"/>
        <v>0</v>
      </c>
    </row>
    <row r="109" spans="2:21" ht="31.2">
      <c r="B109" s="107">
        <v>24</v>
      </c>
      <c r="C109" s="106" t="str">
        <f>'Liste Synthese'!H34</f>
        <v>P4.R2.1.La coordination entre les différents acteurs qui interviennent dans les domaines des infrastructures et équipements médico sanitaires est renforcée</v>
      </c>
      <c r="D109" s="108">
        <f>COUNTIF(PTCA!$F$5:$F$4246,$C109)</f>
        <v>0</v>
      </c>
      <c r="E109" s="117">
        <f>SUMIF(PTCA!$F$5:$F$4246,'SYNTHESE PTCA'!$C109,PTCA!$AA$5:$AA$4246)</f>
        <v>0</v>
      </c>
      <c r="F109" s="118">
        <f>SUMIF(PTCA!$F$5:$F$4246,'SYNTHESE PTCA'!$C109,PTCA!$AB$5:$AB$4246)</f>
        <v>0</v>
      </c>
      <c r="G109" s="119">
        <f>SUMIF(PTCA!$F$5:$F$4246,'SYNTHESE PTCA'!$C109,PTCA!$AC$5:$AC$4246)</f>
        <v>0</v>
      </c>
      <c r="H109" s="109">
        <f t="shared" si="23"/>
        <v>0</v>
      </c>
      <c r="I109" s="109">
        <f t="shared" si="24"/>
        <v>0</v>
      </c>
      <c r="O109" s="722" t="str">
        <f>'Liste Synthese'!T39</f>
        <v>Programme National de Lutte Contre les Cancers (PNLCC)</v>
      </c>
      <c r="P109" s="717">
        <f>COUNTIF(PTCA!$AK$5:$AK$4246,$O109)</f>
        <v>0</v>
      </c>
      <c r="Q109" s="718">
        <f>SUMIF(PTCA!$AK$5:$AK$4246,$O109,PTCA!$AA$5:$AA$4246)</f>
        <v>0</v>
      </c>
      <c r="R109" s="719">
        <f>SUMIF(PTCA!$AK$5:$AK$4246,$O109,PTCA!$AB$5:$AB$4246)</f>
        <v>0</v>
      </c>
      <c r="S109" s="720">
        <f>SUMIF(PTCA!$AK$5:$AK$4246,$O109,PTCA!$AC$5:$AC$4246)</f>
        <v>0</v>
      </c>
      <c r="T109" s="721">
        <f t="shared" si="28"/>
        <v>0</v>
      </c>
      <c r="U109" s="721">
        <f t="shared" si="29"/>
        <v>0</v>
      </c>
    </row>
    <row r="110" spans="2:21" ht="31.2">
      <c r="B110" s="107">
        <f>'Liste Synthese'!A101</f>
        <v>0</v>
      </c>
      <c r="C110" s="106" t="str">
        <f>'Liste Synthese'!H35</f>
        <v>P4.R2.2.La planification des infrastructures et équipements est faite de manière concertée avec la participation des principaux acteurs</v>
      </c>
      <c r="D110" s="108">
        <f>COUNTIF(PTCA!$F$5:$F$4246,$C110)</f>
        <v>0</v>
      </c>
      <c r="E110" s="117">
        <f>SUMIF(PTCA!$F$5:$F$4246,'SYNTHESE PTCA'!$C110,PTCA!$AA$5:$AA$4246)</f>
        <v>0</v>
      </c>
      <c r="F110" s="118">
        <f>SUMIF(PTCA!$F$5:$F$4246,'SYNTHESE PTCA'!$C110,PTCA!$AB$5:$AB$4246)</f>
        <v>0</v>
      </c>
      <c r="G110" s="119">
        <f>SUMIF(PTCA!$F$5:$F$4246,'SYNTHESE PTCA'!$C110,PTCA!$AC$5:$AC$4246)</f>
        <v>0</v>
      </c>
      <c r="H110" s="109">
        <f t="shared" ref="H110:H141" si="30">IFERROR(D110/$D$173,"")</f>
        <v>0</v>
      </c>
      <c r="I110" s="109">
        <f t="shared" ref="I110:I141" si="31">IFERROR(E110/$E$173,"")</f>
        <v>0</v>
      </c>
      <c r="O110" s="722" t="str">
        <f>'Liste Synthese'!T40</f>
        <v>Programme National PTME (PN-PTME)</v>
      </c>
      <c r="P110" s="717">
        <f>COUNTIF(PTCA!$AK$5:$AK$4246,$O110)</f>
        <v>0</v>
      </c>
      <c r="Q110" s="718">
        <f>SUMIF(PTCA!$AK$5:$AK$4246,$O110,PTCA!$AA$5:$AA$4246)</f>
        <v>0</v>
      </c>
      <c r="R110" s="719">
        <f>SUMIF(PTCA!$AK$5:$AK$4246,$O110,PTCA!$AB$5:$AB$4246)</f>
        <v>0</v>
      </c>
      <c r="S110" s="720">
        <f>SUMIF(PTCA!$AK$5:$AK$4246,$O110,PTCA!$AC$5:$AC$4246)</f>
        <v>0</v>
      </c>
      <c r="T110" s="721">
        <f t="shared" si="28"/>
        <v>0</v>
      </c>
      <c r="U110" s="721">
        <f t="shared" si="29"/>
        <v>0</v>
      </c>
    </row>
    <row r="111" spans="2:21" ht="20.399999999999999">
      <c r="B111" s="107">
        <v>25</v>
      </c>
      <c r="C111" s="106" t="str">
        <f>'Liste Synthese'!H36</f>
        <v>P4.R2.3.Le suivi de l'exécution est renforcé avec l'implication de tous les acteurs</v>
      </c>
      <c r="D111" s="108">
        <f>COUNTIF(PTCA!$F$5:$F$4246,$C111)</f>
        <v>0</v>
      </c>
      <c r="E111" s="117">
        <f>SUMIF(PTCA!$F$5:$F$4246,'SYNTHESE PTCA'!$C111,PTCA!$AA$5:$AA$4246)</f>
        <v>0</v>
      </c>
      <c r="F111" s="118">
        <f>SUMIF(PTCA!$F$5:$F$4246,'SYNTHESE PTCA'!$C111,PTCA!$AB$5:$AB$4246)</f>
        <v>0</v>
      </c>
      <c r="G111" s="119">
        <f>SUMIF(PTCA!$F$5:$F$4246,'SYNTHESE PTCA'!$C111,PTCA!$AC$5:$AC$4246)</f>
        <v>0</v>
      </c>
      <c r="H111" s="109">
        <f t="shared" si="30"/>
        <v>0</v>
      </c>
      <c r="I111" s="109">
        <f t="shared" si="31"/>
        <v>0</v>
      </c>
      <c r="O111" s="722" t="str">
        <f>'Liste Synthese'!T41</f>
        <v>Programme National de Santé Mentale (PNSM)</v>
      </c>
      <c r="P111" s="717">
        <f>COUNTIF(PTCA!$AK$5:$AK$4246,$O111)</f>
        <v>0</v>
      </c>
      <c r="Q111" s="718">
        <f>SUMIF(PTCA!$AK$5:$AK$4246,$O111,PTCA!$AA$5:$AA$4246)</f>
        <v>0</v>
      </c>
      <c r="R111" s="719">
        <f>SUMIF(PTCA!$AK$5:$AK$4246,$O111,PTCA!$AB$5:$AB$4246)</f>
        <v>0</v>
      </c>
      <c r="S111" s="720">
        <f>SUMIF(PTCA!$AK$5:$AK$4246,$O111,PTCA!$AC$5:$AC$4246)</f>
        <v>0</v>
      </c>
      <c r="T111" s="721">
        <f t="shared" si="28"/>
        <v>0</v>
      </c>
      <c r="U111" s="721">
        <f t="shared" si="29"/>
        <v>0</v>
      </c>
    </row>
    <row r="112" spans="2:21" ht="31.2">
      <c r="B112" s="107">
        <v>26</v>
      </c>
      <c r="C112" s="106" t="str">
        <f>'Liste Synthese'!H37</f>
        <v>P4.R3.1.Des infrastructures sanitaires (hopitaux, PPA et centres de santé) sont construits et fonctionnels aux différents niveaux de la pyramide</v>
      </c>
      <c r="D112" s="108">
        <f>COUNTIF(PTCA!$F$5:$F$4246,$C112)</f>
        <v>0</v>
      </c>
      <c r="E112" s="117">
        <f>SUMIF(PTCA!$F$5:$F$4246,'SYNTHESE PTCA'!$C112,PTCA!$AA$5:$AA$4246)</f>
        <v>0</v>
      </c>
      <c r="F112" s="118">
        <f>SUMIF(PTCA!$F$5:$F$4246,'SYNTHESE PTCA'!$C112,PTCA!$AB$5:$AB$4246)</f>
        <v>0</v>
      </c>
      <c r="G112" s="119">
        <f>SUMIF(PTCA!$F$5:$F$4246,'SYNTHESE PTCA'!$C112,PTCA!$AC$5:$AC$4246)</f>
        <v>0</v>
      </c>
      <c r="H112" s="109">
        <f t="shared" si="30"/>
        <v>0</v>
      </c>
      <c r="I112" s="109">
        <f t="shared" si="31"/>
        <v>0</v>
      </c>
      <c r="O112" s="722" t="str">
        <f>'Liste Synthese'!T42</f>
        <v>Programme National de Lutte contre les Fistules Obstétricales (PNLFO)</v>
      </c>
      <c r="P112" s="717">
        <f>COUNTIF(PTCA!$AK$5:$AK$4246,$O112)</f>
        <v>0</v>
      </c>
      <c r="Q112" s="718">
        <f>SUMIF(PTCA!$AK$5:$AK$4246,$O112,PTCA!$AA$5:$AA$4246)</f>
        <v>0</v>
      </c>
      <c r="R112" s="719">
        <f>SUMIF(PTCA!$AK$5:$AK$4246,$O112,PTCA!$AB$5:$AB$4246)</f>
        <v>0</v>
      </c>
      <c r="S112" s="720">
        <f>SUMIF(PTCA!$AK$5:$AK$4246,$O112,PTCA!$AC$5:$AC$4246)</f>
        <v>0</v>
      </c>
      <c r="T112" s="721">
        <f t="shared" si="28"/>
        <v>0</v>
      </c>
      <c r="U112" s="721">
        <f t="shared" si="29"/>
        <v>0</v>
      </c>
    </row>
    <row r="113" spans="2:21" ht="34.799999999999997">
      <c r="B113" s="107">
        <v>27</v>
      </c>
      <c r="C113" s="106" t="str">
        <f>'Liste Synthese'!H38</f>
        <v>P4.R4.1.La maintenance des infrastructures sanitaires et des équipements est renforcée</v>
      </c>
      <c r="D113" s="108">
        <f>COUNTIF(PTCA!$F$5:$F$4246,$C113)</f>
        <v>0</v>
      </c>
      <c r="E113" s="117">
        <f>SUMIF(PTCA!$F$5:$F$4246,'SYNTHESE PTCA'!$C113,PTCA!$AA$5:$AA$4246)</f>
        <v>0</v>
      </c>
      <c r="F113" s="118">
        <f>SUMIF(PTCA!$F$5:$F$4246,'SYNTHESE PTCA'!$C113,PTCA!$AB$5:$AB$4246)</f>
        <v>0</v>
      </c>
      <c r="G113" s="119">
        <f>SUMIF(PTCA!$F$5:$F$4246,'SYNTHESE PTCA'!$C113,PTCA!$AC$5:$AC$4246)</f>
        <v>0</v>
      </c>
      <c r="H113" s="109">
        <f t="shared" si="30"/>
        <v>0</v>
      </c>
      <c r="I113" s="109">
        <f t="shared" si="31"/>
        <v>0</v>
      </c>
      <c r="O113" s="722" t="str">
        <f>'Liste Synthese'!T43</f>
        <v>Programme National Santé des Populations Nomades, Insulaires et des Zones d’Accès Difficiles (PNSPNIZAD)</v>
      </c>
      <c r="P113" s="717">
        <f>COUNTIF(PTCA!$AK$5:$AK$4246,$O113)</f>
        <v>0</v>
      </c>
      <c r="Q113" s="718">
        <f>SUMIF(PTCA!$AK$5:$AK$4246,$O113,PTCA!$AA$5:$AA$4246)</f>
        <v>0</v>
      </c>
      <c r="R113" s="719">
        <f>SUMIF(PTCA!$AK$5:$AK$4246,$O113,PTCA!$AB$5:$AB$4246)</f>
        <v>0</v>
      </c>
      <c r="S113" s="720">
        <f>SUMIF(PTCA!$AK$5:$AK$4246,$O113,PTCA!$AC$5:$AC$4246)</f>
        <v>0</v>
      </c>
      <c r="T113" s="721">
        <f t="shared" si="28"/>
        <v>0</v>
      </c>
      <c r="U113" s="721">
        <f t="shared" si="29"/>
        <v>0</v>
      </c>
    </row>
    <row r="114" spans="2:21" ht="34.799999999999997">
      <c r="B114" s="107">
        <f>'Liste Synthese'!A105</f>
        <v>0</v>
      </c>
      <c r="C114" s="106" t="str">
        <f>'Liste Synthese'!H39</f>
        <v>P4.R4.2.Le personnel technique de maintenant biomédicale est formé</v>
      </c>
      <c r="D114" s="108">
        <f>COUNTIF(PTCA!$F$5:$F$4246,$C114)</f>
        <v>0</v>
      </c>
      <c r="E114" s="117">
        <f>SUMIF(PTCA!$F$5:$F$4246,'SYNTHESE PTCA'!$C114,PTCA!$AA$5:$AA$4246)</f>
        <v>0</v>
      </c>
      <c r="F114" s="118">
        <f>SUMIF(PTCA!$F$5:$F$4246,'SYNTHESE PTCA'!$C114,PTCA!$AB$5:$AB$4246)</f>
        <v>0</v>
      </c>
      <c r="G114" s="119">
        <f>SUMIF(PTCA!$F$5:$F$4246,'SYNTHESE PTCA'!$C114,PTCA!$AC$5:$AC$4246)</f>
        <v>0</v>
      </c>
      <c r="H114" s="109">
        <f t="shared" si="30"/>
        <v>0</v>
      </c>
      <c r="I114" s="109">
        <f t="shared" si="31"/>
        <v>0</v>
      </c>
      <c r="O114" s="722" t="str">
        <f>'Liste Synthese'!T44</f>
        <v>Programme National Diététique et de Sécurité Sanitaire des Aliments (PNDSSA)</v>
      </c>
      <c r="P114" s="717">
        <f>COUNTIF(PTCA!$AK$5:$AK$4246,$O114)</f>
        <v>0</v>
      </c>
      <c r="Q114" s="718">
        <f>SUMIF(PTCA!$AK$5:$AK$4246,$O114,PTCA!$AA$5:$AA$4246)</f>
        <v>0</v>
      </c>
      <c r="R114" s="719">
        <f>SUMIF(PTCA!$AK$5:$AK$4246,$O114,PTCA!$AB$5:$AB$4246)</f>
        <v>0</v>
      </c>
      <c r="S114" s="720">
        <f>SUMIF(PTCA!$AK$5:$AK$4246,$O114,PTCA!$AC$5:$AC$4246)</f>
        <v>0</v>
      </c>
      <c r="T114" s="721">
        <f t="shared" si="28"/>
        <v>0</v>
      </c>
      <c r="U114" s="721">
        <f t="shared" si="29"/>
        <v>0</v>
      </c>
    </row>
    <row r="115" spans="2:21" ht="20.399999999999999">
      <c r="B115" s="107">
        <v>28</v>
      </c>
      <c r="C115" s="106" t="str">
        <f>'Liste Synthese'!H40</f>
        <v>P5.R1.1.Le mécanisme de suivi stratégique du SIS est reactualisé et rendu fonctionnel</v>
      </c>
      <c r="D115" s="108">
        <f>COUNTIF(PTCA!$F$5:$F$4246,$C115)</f>
        <v>0</v>
      </c>
      <c r="E115" s="117">
        <f>SUMIF(PTCA!$F$5:$F$4246,'SYNTHESE PTCA'!$C115,PTCA!$AA$5:$AA$4246)</f>
        <v>0</v>
      </c>
      <c r="F115" s="118">
        <f>SUMIF(PTCA!$F$5:$F$4246,'SYNTHESE PTCA'!$C115,PTCA!$AB$5:$AB$4246)</f>
        <v>0</v>
      </c>
      <c r="G115" s="119">
        <f>SUMIF(PTCA!$F$5:$F$4246,'SYNTHESE PTCA'!$C115,PTCA!$AC$5:$AC$4246)</f>
        <v>0</v>
      </c>
      <c r="H115" s="109">
        <f t="shared" si="30"/>
        <v>0</v>
      </c>
      <c r="I115" s="109">
        <f t="shared" si="31"/>
        <v>0</v>
      </c>
      <c r="O115" s="722" t="str">
        <f>'Liste Synthese'!T45</f>
        <v>Programme National Santé Numérique (PNSN)</v>
      </c>
      <c r="P115" s="717">
        <f>COUNTIF(PTCA!$AK$5:$AK$4246,$O115)</f>
        <v>0</v>
      </c>
      <c r="Q115" s="718">
        <f>SUMIF(PTCA!$AK$5:$AK$4246,$O115,PTCA!$AA$5:$AA$4246)</f>
        <v>0</v>
      </c>
      <c r="R115" s="719">
        <f>SUMIF(PTCA!$AK$5:$AK$4246,$O115,PTCA!$AB$5:$AB$4246)</f>
        <v>0</v>
      </c>
      <c r="S115" s="720">
        <f>SUMIF(PTCA!$AK$5:$AK$4246,$O115,PTCA!$AC$5:$AC$4246)</f>
        <v>0</v>
      </c>
      <c r="T115" s="721">
        <f t="shared" si="28"/>
        <v>0</v>
      </c>
      <c r="U115" s="721">
        <f t="shared" si="29"/>
        <v>0</v>
      </c>
    </row>
    <row r="116" spans="2:21" ht="20.399999999999999">
      <c r="B116" s="107">
        <v>29</v>
      </c>
      <c r="C116" s="106" t="str">
        <f>'Liste Synthese'!H41</f>
        <v>P5.R1.2.L'Observatoire National de la Santé est fonctionnel</v>
      </c>
      <c r="D116" s="108">
        <f>COUNTIF(PTCA!$F$5:$F$4246,$C116)</f>
        <v>0</v>
      </c>
      <c r="E116" s="117">
        <f>SUMIF(PTCA!$F$5:$F$4246,'SYNTHESE PTCA'!$C116,PTCA!$AA$5:$AA$4246)</f>
        <v>0</v>
      </c>
      <c r="F116" s="118">
        <f>SUMIF(PTCA!$F$5:$F$4246,'SYNTHESE PTCA'!$C116,PTCA!$AB$5:$AB$4246)</f>
        <v>0</v>
      </c>
      <c r="G116" s="119">
        <f>SUMIF(PTCA!$F$5:$F$4246,'SYNTHESE PTCA'!$C116,PTCA!$AC$5:$AC$4246)</f>
        <v>0</v>
      </c>
      <c r="H116" s="109">
        <f t="shared" si="30"/>
        <v>0</v>
      </c>
      <c r="I116" s="109">
        <f t="shared" si="31"/>
        <v>0</v>
      </c>
      <c r="O116" s="722" t="str">
        <f>'Liste Synthese'!T46</f>
        <v>Programme National de Prévention Contre les Infections (PN-PCI)</v>
      </c>
      <c r="P116" s="717">
        <f>COUNTIF(PTCA!$AK$5:$AK$4246,$O116)</f>
        <v>0</v>
      </c>
      <c r="Q116" s="718">
        <f>SUMIF(PTCA!$AK$5:$AK$4246,$O116,PTCA!$AA$5:$AA$4246)</f>
        <v>0</v>
      </c>
      <c r="R116" s="719">
        <f>SUMIF(PTCA!$AK$5:$AK$4246,$O116,PTCA!$AB$5:$AB$4246)</f>
        <v>0</v>
      </c>
      <c r="S116" s="720">
        <f>SUMIF(PTCA!$AK$5:$AK$4246,$O116,PTCA!$AC$5:$AC$4246)</f>
        <v>0</v>
      </c>
      <c r="T116" s="721">
        <f t="shared" si="28"/>
        <v>0</v>
      </c>
      <c r="U116" s="721">
        <f t="shared" si="29"/>
        <v>0</v>
      </c>
    </row>
    <row r="117" spans="2:21" ht="34.799999999999997">
      <c r="B117" s="107">
        <v>30</v>
      </c>
      <c r="C117" s="106" t="str">
        <f>'Liste Synthese'!H42</f>
        <v>P5.R2.1.Le mécanisme de suivi technique du SIS est renforcé</v>
      </c>
      <c r="D117" s="108">
        <f>COUNTIF(PTCA!$F$5:$F$4246,$C117)</f>
        <v>0</v>
      </c>
      <c r="E117" s="117">
        <f>SUMIF(PTCA!$F$5:$F$4246,'SYNTHESE PTCA'!$C117,PTCA!$AA$5:$AA$4246)</f>
        <v>0</v>
      </c>
      <c r="F117" s="118">
        <f>SUMIF(PTCA!$F$5:$F$4246,'SYNTHESE PTCA'!$C117,PTCA!$AB$5:$AB$4246)</f>
        <v>0</v>
      </c>
      <c r="G117" s="119">
        <f>SUMIF(PTCA!$F$5:$F$4246,'SYNTHESE PTCA'!$C117,PTCA!$AC$5:$AC$4246)</f>
        <v>0</v>
      </c>
      <c r="H117" s="109">
        <f t="shared" si="30"/>
        <v>0</v>
      </c>
      <c r="I117" s="109">
        <f t="shared" si="31"/>
        <v>0</v>
      </c>
      <c r="O117" s="722" t="str">
        <f>'Liste Synthese'!T47</f>
        <v>Programme National de Renforcement de Capacité du Personnel de Santé (PNRCPS)</v>
      </c>
      <c r="P117" s="717">
        <f>COUNTIF(PTCA!$AK$5:$AK$4246,$O117)</f>
        <v>0</v>
      </c>
      <c r="Q117" s="718">
        <f>SUMIF(PTCA!$AK$5:$AK$4246,$O117,PTCA!$AA$5:$AA$4246)</f>
        <v>0</v>
      </c>
      <c r="R117" s="719">
        <f>SUMIF(PTCA!$AK$5:$AK$4246,$O117,PTCA!$AB$5:$AB$4246)</f>
        <v>0</v>
      </c>
      <c r="S117" s="720">
        <f>SUMIF(PTCA!$AK$5:$AK$4246,$O117,PTCA!$AC$5:$AC$4246)</f>
        <v>0</v>
      </c>
      <c r="T117" s="721">
        <f t="shared" si="28"/>
        <v>0</v>
      </c>
      <c r="U117" s="721">
        <f t="shared" si="29"/>
        <v>0</v>
      </c>
    </row>
    <row r="118" spans="2:21" ht="34.799999999999997">
      <c r="B118" s="107">
        <f>'Liste Synthese'!A109</f>
        <v>0</v>
      </c>
      <c r="C118" s="106" t="str">
        <f>'Liste Synthese'!H43</f>
        <v>P5.R2.2.Les données collectées sont validées et encodées</v>
      </c>
      <c r="D118" s="108">
        <f>COUNTIF(PTCA!$F$5:$F$4246,$C118)</f>
        <v>0</v>
      </c>
      <c r="E118" s="117">
        <f>SUMIF(PTCA!$F$5:$F$4246,'SYNTHESE PTCA'!$C118,PTCA!$AA$5:$AA$4246)</f>
        <v>0</v>
      </c>
      <c r="F118" s="118">
        <f>SUMIF(PTCA!$F$5:$F$4246,'SYNTHESE PTCA'!$C118,PTCA!$AB$5:$AB$4246)</f>
        <v>0</v>
      </c>
      <c r="G118" s="119">
        <f>SUMIF(PTCA!$F$5:$F$4246,'SYNTHESE PTCA'!$C118,PTCA!$AC$5:$AC$4246)</f>
        <v>0</v>
      </c>
      <c r="H118" s="109">
        <f t="shared" si="30"/>
        <v>0</v>
      </c>
      <c r="I118" s="109">
        <f t="shared" si="31"/>
        <v>0</v>
      </c>
      <c r="O118" s="722" t="str">
        <f>'Liste Synthese'!T48</f>
        <v>Programme National de Lutte contre le Tabac, l’Alcool et les Drogues (PNLTAD)</v>
      </c>
      <c r="P118" s="717">
        <f>COUNTIF(PTCA!$AK$5:$AK$4246,$O118)</f>
        <v>0</v>
      </c>
      <c r="Q118" s="718">
        <f>SUMIF(PTCA!$AK$5:$AK$4246,$O118,PTCA!$AA$5:$AA$4246)</f>
        <v>0</v>
      </c>
      <c r="R118" s="719">
        <f>SUMIF(PTCA!$AK$5:$AK$4246,$O118,PTCA!$AB$5:$AB$4246)</f>
        <v>0</v>
      </c>
      <c r="S118" s="720">
        <f>SUMIF(PTCA!$AK$5:$AK$4246,$O118,PTCA!$AC$5:$AC$4246)</f>
        <v>0</v>
      </c>
      <c r="T118" s="721">
        <f t="shared" si="28"/>
        <v>0</v>
      </c>
      <c r="U118" s="721">
        <f t="shared" si="29"/>
        <v>0</v>
      </c>
    </row>
    <row r="119" spans="2:21" ht="20.399999999999999">
      <c r="B119" s="107">
        <v>31</v>
      </c>
      <c r="C119" s="106" t="str">
        <f>'Liste Synthese'!H44</f>
        <v>P5.R3.1.Le cadre législatif de la carte sanitaire est adopté et mis en œuvre</v>
      </c>
      <c r="D119" s="108">
        <f>COUNTIF(PTCA!$F$5:$F$4246,$C119)</f>
        <v>0</v>
      </c>
      <c r="E119" s="117">
        <f>SUMIF(PTCA!$F$5:$F$4246,'SYNTHESE PTCA'!$C119,PTCA!$AA$5:$AA$4246)</f>
        <v>0</v>
      </c>
      <c r="F119" s="118">
        <f>SUMIF(PTCA!$F$5:$F$4246,'SYNTHESE PTCA'!$C119,PTCA!$AB$5:$AB$4246)</f>
        <v>0</v>
      </c>
      <c r="G119" s="119">
        <f>SUMIF(PTCA!$F$5:$F$4246,'SYNTHESE PTCA'!$C119,PTCA!$AC$5:$AC$4246)</f>
        <v>0</v>
      </c>
      <c r="H119" s="109">
        <f t="shared" si="30"/>
        <v>0</v>
      </c>
      <c r="I119" s="109">
        <f t="shared" si="31"/>
        <v>0</v>
      </c>
      <c r="O119" s="722" t="str">
        <f>'Liste Synthese'!T49</f>
        <v>Programme National Santé Bucco-Dentaire (PNSBD)</v>
      </c>
      <c r="P119" s="717">
        <f>COUNTIF(PTCA!$AK$5:$AK$4246,$O119)</f>
        <v>0</v>
      </c>
      <c r="Q119" s="718">
        <f>SUMIF(PTCA!$AK$5:$AK$4246,$O119,PTCA!$AA$5:$AA$4246)</f>
        <v>0</v>
      </c>
      <c r="R119" s="719">
        <f>SUMIF(PTCA!$AK$5:$AK$4246,$O119,PTCA!$AB$5:$AB$4246)</f>
        <v>0</v>
      </c>
      <c r="S119" s="720">
        <f>SUMIF(PTCA!$AK$5:$AK$4246,$O119,PTCA!$AC$5:$AC$4246)</f>
        <v>0</v>
      </c>
      <c r="T119" s="721">
        <f t="shared" si="28"/>
        <v>0</v>
      </c>
      <c r="U119" s="721">
        <f t="shared" si="29"/>
        <v>0</v>
      </c>
    </row>
    <row r="120" spans="2:21" ht="34.799999999999997">
      <c r="B120" s="107">
        <v>32</v>
      </c>
      <c r="C120" s="106" t="str">
        <f>'Liste Synthese'!H45</f>
        <v>P5.R4.1.Les capacités institutionnelles et techniques de la RO en santé sont renforcées pour un meilleur leadership du MSPP</v>
      </c>
      <c r="D120" s="108">
        <f>COUNTIF(PTCA!$F$5:$F$4246,$C120)</f>
        <v>0</v>
      </c>
      <c r="E120" s="117">
        <f>SUMIF(PTCA!$F$5:$F$4246,'SYNTHESE PTCA'!$C120,PTCA!$AA$5:$AA$4246)</f>
        <v>0</v>
      </c>
      <c r="F120" s="118">
        <f>SUMIF(PTCA!$F$5:$F$4246,'SYNTHESE PTCA'!$C120,PTCA!$AB$5:$AB$4246)</f>
        <v>0</v>
      </c>
      <c r="G120" s="119">
        <f>SUMIF(PTCA!$F$5:$F$4246,'SYNTHESE PTCA'!$C120,PTCA!$AC$5:$AC$4246)</f>
        <v>0</v>
      </c>
      <c r="H120" s="109">
        <f t="shared" si="30"/>
        <v>0</v>
      </c>
      <c r="I120" s="109">
        <f t="shared" si="31"/>
        <v>0</v>
      </c>
      <c r="O120" s="722" t="str">
        <f>'Liste Synthese'!T50</f>
        <v>Programme National de Lutte contre la Trypanosomiase Humaine Africaine (PNLTHA)</v>
      </c>
      <c r="P120" s="717">
        <f>COUNTIF(PTCA!$AK$5:$AK$4246,$O120)</f>
        <v>0</v>
      </c>
      <c r="Q120" s="718">
        <f>SUMIF(PTCA!$AK$5:$AK$4246,$O120,PTCA!$AA$5:$AA$4246)</f>
        <v>0</v>
      </c>
      <c r="R120" s="719">
        <f>SUMIF(PTCA!$AK$5:$AK$4246,$O120,PTCA!$AB$5:$AB$4246)</f>
        <v>0</v>
      </c>
      <c r="S120" s="720">
        <f>SUMIF(PTCA!$AK$5:$AK$4246,$O120,PTCA!$AC$5:$AC$4246)</f>
        <v>0</v>
      </c>
      <c r="T120" s="721">
        <f t="shared" si="28"/>
        <v>0</v>
      </c>
      <c r="U120" s="721">
        <f t="shared" si="29"/>
        <v>0</v>
      </c>
    </row>
    <row r="121" spans="2:21" ht="34.799999999999997">
      <c r="B121" s="107">
        <v>33</v>
      </c>
      <c r="C121" s="106" t="str">
        <f>'Liste Synthese'!H46</f>
        <v>P5.R4.2.Les enquêtes sont réalisées à temps</v>
      </c>
      <c r="D121" s="108">
        <f>COUNTIF(PTCA!$F$5:$F$4246,$C121)</f>
        <v>0</v>
      </c>
      <c r="E121" s="117">
        <f>SUMIF(PTCA!$F$5:$F$4246,'SYNTHESE PTCA'!$C121,PTCA!$AA$5:$AA$4246)</f>
        <v>0</v>
      </c>
      <c r="F121" s="118">
        <f>SUMIF(PTCA!$F$5:$F$4246,'SYNTHESE PTCA'!$C121,PTCA!$AB$5:$AB$4246)</f>
        <v>0</v>
      </c>
      <c r="G121" s="119">
        <f>SUMIF(PTCA!$F$5:$F$4246,'SYNTHESE PTCA'!$C121,PTCA!$AC$5:$AC$4246)</f>
        <v>0</v>
      </c>
      <c r="H121" s="109">
        <f t="shared" si="30"/>
        <v>0</v>
      </c>
      <c r="I121" s="109">
        <f t="shared" si="31"/>
        <v>0</v>
      </c>
      <c r="O121" s="722" t="str">
        <f>'Liste Synthese'!T51</f>
        <v>Programme National de Lutte contre le Diabète, les maladies cardiovasculaires et de la Gériatrie (PNLDMCG</v>
      </c>
      <c r="P121" s="717">
        <f>COUNTIF(PTCA!$AK$5:$AK$4246,$O121)</f>
        <v>0</v>
      </c>
      <c r="Q121" s="718">
        <f>SUMIF(PTCA!$AK$5:$AK$4246,$O121,PTCA!$AA$5:$AA$4246)</f>
        <v>0</v>
      </c>
      <c r="R121" s="719">
        <f>SUMIF(PTCA!$AK$5:$AK$4246,$O121,PTCA!$AB$5:$AB$4246)</f>
        <v>0</v>
      </c>
      <c r="S121" s="720">
        <f>SUMIF(PTCA!$AK$5:$AK$4246,$O121,PTCA!$AC$5:$AC$4246)</f>
        <v>0</v>
      </c>
      <c r="T121" s="721">
        <f t="shared" si="28"/>
        <v>0</v>
      </c>
      <c r="U121" s="721">
        <f t="shared" si="29"/>
        <v>0</v>
      </c>
    </row>
    <row r="122" spans="2:21" ht="20.399999999999999">
      <c r="B122" s="107">
        <f>'Liste Synthese'!A113</f>
        <v>0</v>
      </c>
      <c r="C122" s="106" t="str">
        <f>'Liste Synthese'!H47</f>
        <v>P5.R4.3.Les résultats des enquêtes sont diffusés et utilisés à tous les niveaux</v>
      </c>
      <c r="D122" s="108">
        <f>COUNTIF(PTCA!$F$5:$F$4246,$C122)</f>
        <v>0</v>
      </c>
      <c r="E122" s="117">
        <f>SUMIF(PTCA!$F$5:$F$4246,'SYNTHESE PTCA'!$C122,PTCA!$AA$5:$AA$4246)</f>
        <v>0</v>
      </c>
      <c r="F122" s="118">
        <f>SUMIF(PTCA!$F$5:$F$4246,'SYNTHESE PTCA'!$C122,PTCA!$AB$5:$AB$4246)</f>
        <v>0</v>
      </c>
      <c r="G122" s="119">
        <f>SUMIF(PTCA!$F$5:$F$4246,'SYNTHESE PTCA'!$C122,PTCA!$AC$5:$AC$4246)</f>
        <v>0</v>
      </c>
      <c r="H122" s="109">
        <f t="shared" si="30"/>
        <v>0</v>
      </c>
      <c r="I122" s="109">
        <f t="shared" si="31"/>
        <v>0</v>
      </c>
      <c r="O122" s="722" t="str">
        <f>'Liste Synthese'!T52</f>
        <v>Programme National de lutte contre les Envenimations (PNLE)</v>
      </c>
      <c r="P122" s="717">
        <f>COUNTIF(PTCA!$AK$5:$AK$4246,$O122)</f>
        <v>0</v>
      </c>
      <c r="Q122" s="718">
        <f>SUMIF(PTCA!$AK$5:$AK$4246,$O122,PTCA!$AA$5:$AA$4246)</f>
        <v>0</v>
      </c>
      <c r="R122" s="719">
        <f>SUMIF(PTCA!$AK$5:$AK$4246,$O122,PTCA!$AB$5:$AB$4246)</f>
        <v>0</v>
      </c>
      <c r="S122" s="720">
        <f>SUMIF(PTCA!$AK$5:$AK$4246,$O122,PTCA!$AC$5:$AC$4246)</f>
        <v>0</v>
      </c>
      <c r="T122" s="721">
        <f t="shared" si="28"/>
        <v>0</v>
      </c>
      <c r="U122" s="721">
        <f t="shared" si="29"/>
        <v>0</v>
      </c>
    </row>
    <row r="123" spans="2:21" ht="20.399999999999999">
      <c r="B123" s="107">
        <v>34</v>
      </c>
      <c r="C123" s="106" t="str">
        <f>'Liste Synthese'!H48</f>
        <v>P5.R5.1.Le SSEI est fonctionnel</v>
      </c>
      <c r="D123" s="108">
        <f>COUNTIF(PTCA!$F$5:$F$4246,$C123)</f>
        <v>0</v>
      </c>
      <c r="E123" s="117">
        <f>SUMIF(PTCA!$F$5:$F$4246,'SYNTHESE PTCA'!$C123,PTCA!$AA$5:$AA$4246)</f>
        <v>0</v>
      </c>
      <c r="F123" s="118">
        <f>SUMIF(PTCA!$F$5:$F$4246,'SYNTHESE PTCA'!$C123,PTCA!$AB$5:$AB$4246)</f>
        <v>0</v>
      </c>
      <c r="G123" s="119">
        <f>SUMIF(PTCA!$F$5:$F$4246,'SYNTHESE PTCA'!$C123,PTCA!$AC$5:$AC$4246)</f>
        <v>0</v>
      </c>
      <c r="H123" s="109">
        <f t="shared" si="30"/>
        <v>0</v>
      </c>
      <c r="I123" s="109">
        <f t="shared" si="31"/>
        <v>0</v>
      </c>
      <c r="O123" s="722" t="str">
        <f>'Liste Synthese'!T53</f>
        <v>Programme National de la Santé Carcérale (PNSC)</v>
      </c>
      <c r="P123" s="717">
        <f>COUNTIF(PTCA!$AK$5:$AK$4246,$O123)</f>
        <v>0</v>
      </c>
      <c r="Q123" s="718">
        <f>SUMIF(PTCA!$AK$5:$AK$4246,$O123,PTCA!$AA$5:$AA$4246)</f>
        <v>0</v>
      </c>
      <c r="R123" s="719">
        <f>SUMIF(PTCA!$AK$5:$AK$4246,$O123,PTCA!$AB$5:$AB$4246)</f>
        <v>0</v>
      </c>
      <c r="S123" s="720">
        <f>SUMIF(PTCA!$AK$5:$AK$4246,$O123,PTCA!$AC$5:$AC$4246)</f>
        <v>0</v>
      </c>
      <c r="T123" s="721">
        <f t="shared" si="28"/>
        <v>0</v>
      </c>
      <c r="U123" s="721">
        <f t="shared" si="29"/>
        <v>0</v>
      </c>
    </row>
    <row r="124" spans="2:21" ht="34.799999999999997">
      <c r="B124" s="107">
        <v>35</v>
      </c>
      <c r="C124" s="106" t="str">
        <f>'Liste Synthese'!H49</f>
        <v>P5.R6.1.La santé numérique est développée</v>
      </c>
      <c r="D124" s="108">
        <f>COUNTIF(PTCA!$F$5:$F$4246,$C124)</f>
        <v>0</v>
      </c>
      <c r="E124" s="117">
        <f>SUMIF(PTCA!$F$5:$F$4246,'SYNTHESE PTCA'!$C124,PTCA!$AA$5:$AA$4246)</f>
        <v>0</v>
      </c>
      <c r="F124" s="118">
        <f>SUMIF(PTCA!$F$5:$F$4246,'SYNTHESE PTCA'!$C124,PTCA!$AB$5:$AB$4246)</f>
        <v>0</v>
      </c>
      <c r="G124" s="119">
        <f>SUMIF(PTCA!$F$5:$F$4246,'SYNTHESE PTCA'!$C124,PTCA!$AC$5:$AC$4246)</f>
        <v>0</v>
      </c>
      <c r="H124" s="109">
        <f t="shared" si="30"/>
        <v>0</v>
      </c>
      <c r="I124" s="109">
        <f t="shared" si="31"/>
        <v>0</v>
      </c>
      <c r="O124" s="722" t="str">
        <f>'Liste Synthese'!T54</f>
        <v>Programme National de la Prise en Charge Intégrée des Maladie de l’Enfant (PN-PCIME)</v>
      </c>
      <c r="P124" s="717">
        <f>COUNTIF(PTCA!$AK$5:$AK$4246,$O124)</f>
        <v>0</v>
      </c>
      <c r="Q124" s="718">
        <f>SUMIF(PTCA!$AK$5:$AK$4246,$O124,PTCA!$AA$5:$AA$4246)</f>
        <v>0</v>
      </c>
      <c r="R124" s="719">
        <f>SUMIF(PTCA!$AK$5:$AK$4246,$O124,PTCA!$AB$5:$AB$4246)</f>
        <v>0</v>
      </c>
      <c r="S124" s="720">
        <f>SUMIF(PTCA!$AK$5:$AK$4246,$O124,PTCA!$AC$5:$AC$4246)</f>
        <v>0</v>
      </c>
      <c r="T124" s="721">
        <f t="shared" si="28"/>
        <v>0</v>
      </c>
      <c r="U124" s="721">
        <f t="shared" si="29"/>
        <v>0</v>
      </c>
    </row>
    <row r="125" spans="2:21" ht="20.399999999999999">
      <c r="B125" s="107">
        <v>36</v>
      </c>
      <c r="C125" s="106" t="str">
        <f>'Liste Synthese'!H50</f>
        <v>P5.R6.2.La télémédecine est mise en place et renfrocée</v>
      </c>
      <c r="D125" s="108">
        <f>COUNTIF(PTCA!$F$5:$F$4246,$C125)</f>
        <v>0</v>
      </c>
      <c r="E125" s="117">
        <f>SUMIF(PTCA!$F$5:$F$4246,'SYNTHESE PTCA'!$C125,PTCA!$AA$5:$AA$4246)</f>
        <v>0</v>
      </c>
      <c r="F125" s="118">
        <f>SUMIF(PTCA!$F$5:$F$4246,'SYNTHESE PTCA'!$C125,PTCA!$AB$5:$AB$4246)</f>
        <v>0</v>
      </c>
      <c r="G125" s="119">
        <f>SUMIF(PTCA!$F$5:$F$4246,'SYNTHESE PTCA'!$C125,PTCA!$AC$5:$AC$4246)</f>
        <v>0</v>
      </c>
      <c r="H125" s="109">
        <f t="shared" si="30"/>
        <v>0</v>
      </c>
      <c r="I125" s="109">
        <f t="shared" si="31"/>
        <v>0</v>
      </c>
      <c r="O125" s="722" t="str">
        <f>'Liste Synthese'!T55</f>
        <v>Projets d’Appui au Secteur de la Santé au Tchad 3 (PASST3)</v>
      </c>
      <c r="P125" s="717">
        <f>COUNTIF(PTCA!$AK$5:$AK$4246,$O125)</f>
        <v>0</v>
      </c>
      <c r="Q125" s="718">
        <f>SUMIF(PTCA!$AK$5:$AK$4246,$O125,PTCA!$AA$5:$AA$4246)</f>
        <v>0</v>
      </c>
      <c r="R125" s="719">
        <f>SUMIF(PTCA!$AK$5:$AK$4246,$O125,PTCA!$AB$5:$AB$4246)</f>
        <v>0</v>
      </c>
      <c r="S125" s="720">
        <f>SUMIF(PTCA!$AK$5:$AK$4246,$O125,PTCA!$AC$5:$AC$4246)</f>
        <v>0</v>
      </c>
      <c r="T125" s="721">
        <f t="shared" si="28"/>
        <v>0</v>
      </c>
      <c r="U125" s="721">
        <f t="shared" si="29"/>
        <v>0</v>
      </c>
    </row>
    <row r="126" spans="2:21" ht="20.399999999999999">
      <c r="B126" s="107">
        <f>'Liste Synthese'!A117</f>
        <v>0</v>
      </c>
      <c r="C126" s="106" t="str">
        <f>'Liste Synthese'!H51</f>
        <v>P5.R7.1.Un cadre formel de collaboration entre les centres d'état civil et le MSPP est fonctionnel</v>
      </c>
      <c r="D126" s="108">
        <f>COUNTIF(PTCA!$F$5:$F$4246,$C126)</f>
        <v>0</v>
      </c>
      <c r="E126" s="117">
        <f>SUMIF(PTCA!$F$5:$F$4246,'SYNTHESE PTCA'!$C126,PTCA!$AA$5:$AA$4246)</f>
        <v>0</v>
      </c>
      <c r="F126" s="118">
        <f>SUMIF(PTCA!$F$5:$F$4246,'SYNTHESE PTCA'!$C126,PTCA!$AB$5:$AB$4246)</f>
        <v>0</v>
      </c>
      <c r="G126" s="119">
        <f>SUMIF(PTCA!$F$5:$F$4246,'SYNTHESE PTCA'!$C126,PTCA!$AC$5:$AC$4246)</f>
        <v>0</v>
      </c>
      <c r="H126" s="109">
        <f t="shared" si="30"/>
        <v>0</v>
      </c>
      <c r="I126" s="109">
        <f t="shared" si="31"/>
        <v>0</v>
      </c>
      <c r="O126" s="722" t="str">
        <f>'Liste Synthese'!T56</f>
        <v>Projet d’Appui aux Districts Sanitaires (PADS)</v>
      </c>
      <c r="P126" s="717">
        <f>COUNTIF(PTCA!$AK$5:$AK$4246,$O126)</f>
        <v>0</v>
      </c>
      <c r="Q126" s="718">
        <f>SUMIF(PTCA!$AK$5:$AK$4246,$O126,PTCA!$AA$5:$AA$4246)</f>
        <v>0</v>
      </c>
      <c r="R126" s="719">
        <f>SUMIF(PTCA!$AK$5:$AK$4246,$O126,PTCA!$AB$5:$AB$4246)</f>
        <v>0</v>
      </c>
      <c r="S126" s="720">
        <f>SUMIF(PTCA!$AK$5:$AK$4246,$O126,PTCA!$AC$5:$AC$4246)</f>
        <v>0</v>
      </c>
      <c r="T126" s="721">
        <f t="shared" si="28"/>
        <v>0</v>
      </c>
      <c r="U126" s="721">
        <f t="shared" si="29"/>
        <v>0</v>
      </c>
    </row>
    <row r="127" spans="2:21" ht="20.399999999999999">
      <c r="B127" s="107">
        <v>37</v>
      </c>
      <c r="C127" s="106" t="str">
        <f>'Liste Synthese'!H52</f>
        <v>P5.R7.2.L'enregistrement de l'État civil est systématique</v>
      </c>
      <c r="D127" s="108">
        <f>COUNTIF(PTCA!$F$5:$F$4246,$C127)</f>
        <v>0</v>
      </c>
      <c r="E127" s="117">
        <f>SUMIF(PTCA!$F$5:$F$4246,'SYNTHESE PTCA'!$C127,PTCA!$AA$5:$AA$4246)</f>
        <v>0</v>
      </c>
      <c r="F127" s="118">
        <f>SUMIF(PTCA!$F$5:$F$4246,'SYNTHESE PTCA'!$C127,PTCA!$AB$5:$AB$4246)</f>
        <v>0</v>
      </c>
      <c r="G127" s="119">
        <f>SUMIF(PTCA!$F$5:$F$4246,'SYNTHESE PTCA'!$C127,PTCA!$AC$5:$AC$4246)</f>
        <v>0</v>
      </c>
      <c r="H127" s="109">
        <f t="shared" si="30"/>
        <v>0</v>
      </c>
      <c r="I127" s="109">
        <f t="shared" si="31"/>
        <v>0</v>
      </c>
      <c r="O127" s="722" t="str">
        <f>'Liste Synthese'!T57</f>
        <v>Projet de Renforcement de la Performance du Système de Santé (PRPSS)</v>
      </c>
      <c r="P127" s="717">
        <f>COUNTIF(PTCA!$AK$5:$AK$4246,$O127)</f>
        <v>0</v>
      </c>
      <c r="Q127" s="718">
        <f>SUMIF(PTCA!$AK$5:$AK$4246,$O127,PTCA!$AA$5:$AA$4246)</f>
        <v>0</v>
      </c>
      <c r="R127" s="719">
        <f>SUMIF(PTCA!$AK$5:$AK$4246,$O127,PTCA!$AB$5:$AB$4246)</f>
        <v>0</v>
      </c>
      <c r="S127" s="720">
        <f>SUMIF(PTCA!$AK$5:$AK$4246,$O127,PTCA!$AC$5:$AC$4246)</f>
        <v>0</v>
      </c>
      <c r="T127" s="721">
        <f t="shared" si="28"/>
        <v>0</v>
      </c>
      <c r="U127" s="721">
        <f t="shared" si="29"/>
        <v>0</v>
      </c>
    </row>
    <row r="128" spans="2:21" ht="31.2">
      <c r="B128" s="107">
        <v>38</v>
      </c>
      <c r="C128" s="106" t="str">
        <f>'Liste Synthese'!H53</f>
        <v>P6.R1.1.Le cadre juridique et institutionnel est adapté au contexte et aux objectifs pour l'amélioration du secteur pharmaceutique, des laboratoires et autres produits de santé</v>
      </c>
      <c r="D128" s="108">
        <f>COUNTIF(PTCA!$F$5:$F$4246,$C128)</f>
        <v>0</v>
      </c>
      <c r="E128" s="117">
        <f>SUMIF(PTCA!$F$5:$F$4246,'SYNTHESE PTCA'!$C128,PTCA!$AA$5:$AA$4246)</f>
        <v>0</v>
      </c>
      <c r="F128" s="118">
        <f>SUMIF(PTCA!$F$5:$F$4246,'SYNTHESE PTCA'!$C128,PTCA!$AB$5:$AB$4246)</f>
        <v>0</v>
      </c>
      <c r="G128" s="119">
        <f>SUMIF(PTCA!$F$5:$F$4246,'SYNTHESE PTCA'!$C128,PTCA!$AC$5:$AC$4246)</f>
        <v>0</v>
      </c>
      <c r="H128" s="109">
        <f t="shared" si="30"/>
        <v>0</v>
      </c>
      <c r="I128" s="109">
        <f t="shared" si="31"/>
        <v>0</v>
      </c>
      <c r="O128" s="735" t="s">
        <v>1778</v>
      </c>
      <c r="P128" s="734">
        <f>SUM(P98:P127)</f>
        <v>55</v>
      </c>
      <c r="Q128" s="734">
        <f>SUM(Q98:Q127)</f>
        <v>3994424858</v>
      </c>
      <c r="R128" s="734" t="e">
        <f>SUM(R98:R127)</f>
        <v>#VALUE!</v>
      </c>
      <c r="S128" s="734" t="e">
        <f>SUM(S98:S127)</f>
        <v>#VALUE!</v>
      </c>
      <c r="T128" s="734">
        <f t="shared" si="28"/>
        <v>1</v>
      </c>
      <c r="U128" s="734">
        <f t="shared" si="29"/>
        <v>1</v>
      </c>
    </row>
    <row r="129" spans="2:21" ht="46.8">
      <c r="B129" s="107">
        <v>39</v>
      </c>
      <c r="C129" s="106" t="str">
        <f>'Liste Synthese'!H54</f>
        <v>P6.R1.2.Le cadre juridique, règlementaire et institutionnel de la médecine tranditionnelle est mis en place pour valoriser la médecine traditionnelle, controler et évaluer les actes liés à cette médecine</v>
      </c>
      <c r="D129" s="108">
        <f>COUNTIF(PTCA!$F$5:$F$4246,$C129)</f>
        <v>0</v>
      </c>
      <c r="E129" s="117">
        <f>SUMIF(PTCA!$F$5:$F$4246,'SYNTHESE PTCA'!$C129,PTCA!$AA$5:$AA$4246)</f>
        <v>0</v>
      </c>
      <c r="F129" s="118">
        <f>SUMIF(PTCA!$F$5:$F$4246,'SYNTHESE PTCA'!$C129,PTCA!$AB$5:$AB$4246)</f>
        <v>0</v>
      </c>
      <c r="G129" s="119">
        <f>SUMIF(PTCA!$F$5:$F$4246,'SYNTHESE PTCA'!$C129,PTCA!$AC$5:$AC$4246)</f>
        <v>0</v>
      </c>
      <c r="H129" s="109">
        <f t="shared" si="30"/>
        <v>0</v>
      </c>
      <c r="I129" s="109">
        <f t="shared" si="31"/>
        <v>0</v>
      </c>
      <c r="O129" s="722" t="str">
        <f>'Liste Synthese'!T58</f>
        <v>Service d’Appui et de Suivi des Délégations Sanitaires Provinciales (SASDSP)</v>
      </c>
      <c r="P129" s="717">
        <f>COUNTIF(PTCA!$AK$5:$AK$4246,$O129)</f>
        <v>0</v>
      </c>
      <c r="Q129" s="718">
        <f>SUMIF(PTCA!$AK$5:$AK$4246,$O129,PTCA!$AA$5:$AA$4246)</f>
        <v>0</v>
      </c>
      <c r="R129" s="719">
        <f>SUMIF(PTCA!$AK$5:$AK$4246,$O129,PTCA!$AB$5:$AB$4246)</f>
        <v>0</v>
      </c>
      <c r="S129" s="720">
        <f>SUMIF(PTCA!$AK$5:$AK$4246,$O129,PTCA!$AC$5:$AC$4246)</f>
        <v>0</v>
      </c>
      <c r="T129" s="721">
        <f t="shared" si="28"/>
        <v>0</v>
      </c>
      <c r="U129" s="721">
        <f t="shared" si="29"/>
        <v>0</v>
      </c>
    </row>
    <row r="130" spans="2:21" ht="31.2">
      <c r="B130" s="107">
        <f>'Liste Synthese'!A121</f>
        <v>0</v>
      </c>
      <c r="C130" s="106" t="str">
        <f>'Liste Synthese'!H55</f>
        <v>P6.R1.3.Les capacités institutionnelles, législatives et techniques des organes de lutte illicite des médicaments sont renforcées et le marché des médicaments est mieux régulé et assaini</v>
      </c>
      <c r="D130" s="108">
        <f>COUNTIF(PTCA!$F$5:$F$4246,$C130)</f>
        <v>0</v>
      </c>
      <c r="E130" s="117">
        <f>SUMIF(PTCA!$F$5:$F$4246,'SYNTHESE PTCA'!$C130,PTCA!$AA$5:$AA$4246)</f>
        <v>0</v>
      </c>
      <c r="F130" s="118">
        <f>SUMIF(PTCA!$F$5:$F$4246,'SYNTHESE PTCA'!$C130,PTCA!$AB$5:$AB$4246)</f>
        <v>0</v>
      </c>
      <c r="G130" s="119">
        <f>SUMIF(PTCA!$F$5:$F$4246,'SYNTHESE PTCA'!$C130,PTCA!$AC$5:$AC$4246)</f>
        <v>0</v>
      </c>
      <c r="H130" s="109">
        <f t="shared" si="30"/>
        <v>0</v>
      </c>
      <c r="I130" s="109">
        <f t="shared" si="31"/>
        <v>0</v>
      </c>
      <c r="O130" s="722" t="str">
        <f>'Liste Synthese'!T59</f>
        <v>Délégation Sanitaire Provinciale de l’Ennedi Est (DPS-ENNEDI.EST)</v>
      </c>
      <c r="P130" s="717">
        <f>COUNTIF(PTCA!$AK$5:$AK$4246,$O130)</f>
        <v>0</v>
      </c>
      <c r="Q130" s="718">
        <f>SUMIF(PTCA!$AK$5:$AK$4246,$O130,PTCA!$AA$5:$AA$4246)</f>
        <v>0</v>
      </c>
      <c r="R130" s="719">
        <f>SUMIF(PTCA!$AK$5:$AK$4246,$O130,PTCA!$AB$5:$AB$4246)</f>
        <v>0</v>
      </c>
      <c r="S130" s="720">
        <f>SUMIF(PTCA!$AK$5:$AK$4246,$O130,PTCA!$AC$5:$AC$4246)</f>
        <v>0</v>
      </c>
      <c r="T130" s="721">
        <f t="shared" si="28"/>
        <v>0</v>
      </c>
      <c r="U130" s="721">
        <f t="shared" si="29"/>
        <v>0</v>
      </c>
    </row>
    <row r="131" spans="2:21" ht="46.8">
      <c r="B131" s="107">
        <v>40</v>
      </c>
      <c r="C131" s="106" t="str">
        <f>'Liste Synthese'!H56</f>
        <v>P6.R2.1.La chaine d’approvisionnement en produits de santé est renforcée pour garantir une disponibilité des médicaments, des vaccins, du sang et des consommables médicaux de qualité et assurer une accessibilité géographique et financière aux populations.</v>
      </c>
      <c r="D131" s="108">
        <f>COUNTIF(PTCA!$F$5:$F$4246,$C131)</f>
        <v>2</v>
      </c>
      <c r="E131" s="117">
        <f>SUMIF(PTCA!$F$5:$F$4246,'SYNTHESE PTCA'!$C131,PTCA!$AA$5:$AA$4246)</f>
        <v>3268598513</v>
      </c>
      <c r="F131" s="118">
        <f>SUMIF(PTCA!$F$5:$F$4246,'SYNTHESE PTCA'!$C131,PTCA!$AB$5:$AB$4246)</f>
        <v>4982946.3105051089</v>
      </c>
      <c r="G131" s="119">
        <f>SUMIF(PTCA!$F$5:$F$4246,'SYNTHESE PTCA'!$C131,PTCA!$AC$5:$AC$4246)</f>
        <v>5816636.7221672935</v>
      </c>
      <c r="H131" s="109">
        <f t="shared" si="30"/>
        <v>3.6363636363636362E-2</v>
      </c>
      <c r="I131" s="109">
        <f t="shared" si="31"/>
        <v>0.82034387132116426</v>
      </c>
      <c r="O131" s="722" t="str">
        <f>'Liste Synthese'!T60</f>
        <v>Délégation Sanitaire Provinciale de l’Ennedi Ouest (DPS-ENNEDI.OUEST)</v>
      </c>
      <c r="P131" s="717">
        <f>COUNTIF(PTCA!$AK$5:$AK$4246,$O131)</f>
        <v>0</v>
      </c>
      <c r="Q131" s="718">
        <f>SUMIF(PTCA!$AK$5:$AK$4246,$O131,PTCA!$AA$5:$AA$4246)</f>
        <v>0</v>
      </c>
      <c r="R131" s="719">
        <f>SUMIF(PTCA!$AK$5:$AK$4246,$O131,PTCA!$AB$5:$AB$4246)</f>
        <v>0</v>
      </c>
      <c r="S131" s="720">
        <f>SUMIF(PTCA!$AK$5:$AK$4246,$O131,PTCA!$AC$5:$AC$4246)</f>
        <v>0</v>
      </c>
      <c r="T131" s="721">
        <f t="shared" si="28"/>
        <v>0</v>
      </c>
      <c r="U131" s="721">
        <f t="shared" si="29"/>
        <v>0</v>
      </c>
    </row>
    <row r="132" spans="2:21" ht="31.2">
      <c r="B132" s="107">
        <v>41</v>
      </c>
      <c r="C132" s="106" t="str">
        <f>'Liste Synthese'!H57</f>
        <v>P6.R2.2.Les MEG, les produits sanguins et autres dispositifs médicaux sont disponibles sur toute la chaine d’approvisionnement</v>
      </c>
      <c r="D132" s="108">
        <f>COUNTIF(PTCA!$F$5:$F$4246,$C132)</f>
        <v>0</v>
      </c>
      <c r="E132" s="117">
        <f>SUMIF(PTCA!$F$5:$F$4246,'SYNTHESE PTCA'!$C132,PTCA!$AA$5:$AA$4246)</f>
        <v>0</v>
      </c>
      <c r="F132" s="118">
        <f>SUMIF(PTCA!$F$5:$F$4246,'SYNTHESE PTCA'!$C132,PTCA!$AB$5:$AB$4246)</f>
        <v>0</v>
      </c>
      <c r="G132" s="119">
        <f>SUMIF(PTCA!$F$5:$F$4246,'SYNTHESE PTCA'!$C132,PTCA!$AC$5:$AC$4246)</f>
        <v>0</v>
      </c>
      <c r="H132" s="109">
        <f t="shared" si="30"/>
        <v>0</v>
      </c>
      <c r="I132" s="109">
        <f t="shared" si="31"/>
        <v>0</v>
      </c>
      <c r="O132" s="722" t="str">
        <f>'Liste Synthese'!T61</f>
        <v>Délégation Sanitaire Provinciale de la Tandjilé (DPS-TANDJILE)</v>
      </c>
      <c r="P132" s="717">
        <f>COUNTIF(PTCA!$AK$5:$AK$4246,$O132)</f>
        <v>0</v>
      </c>
      <c r="Q132" s="718">
        <f>SUMIF(PTCA!$AK$5:$AK$4246,$O132,PTCA!$AA$5:$AA$4246)</f>
        <v>0</v>
      </c>
      <c r="R132" s="719">
        <f>SUMIF(PTCA!$AK$5:$AK$4246,$O132,PTCA!$AB$5:$AB$4246)</f>
        <v>0</v>
      </c>
      <c r="S132" s="720">
        <f>SUMIF(PTCA!$AK$5:$AK$4246,$O132,PTCA!$AC$5:$AC$4246)</f>
        <v>0</v>
      </c>
      <c r="T132" s="721">
        <f t="shared" si="28"/>
        <v>0</v>
      </c>
      <c r="U132" s="721">
        <f t="shared" si="29"/>
        <v>0</v>
      </c>
    </row>
    <row r="133" spans="2:21" ht="20.399999999999999">
      <c r="B133" s="107">
        <v>42</v>
      </c>
      <c r="C133" s="106" t="str">
        <f>'Liste Synthese'!H58</f>
        <v>P6.R2.3.La chaine pharmaceutique est renforcée en capacités de stockage et en moyens roulants</v>
      </c>
      <c r="D133" s="108">
        <f>COUNTIF(PTCA!$F$5:$F$4246,$C133)</f>
        <v>0</v>
      </c>
      <c r="E133" s="117">
        <f>SUMIF(PTCA!$F$5:$F$4246,'SYNTHESE PTCA'!$C133,PTCA!$AA$5:$AA$4246)</f>
        <v>0</v>
      </c>
      <c r="F133" s="118">
        <f>SUMIF(PTCA!$F$5:$F$4246,'SYNTHESE PTCA'!$C133,PTCA!$AB$5:$AB$4246)</f>
        <v>0</v>
      </c>
      <c r="G133" s="119">
        <f>SUMIF(PTCA!$F$5:$F$4246,'SYNTHESE PTCA'!$C133,PTCA!$AC$5:$AC$4246)</f>
        <v>0</v>
      </c>
      <c r="H133" s="109">
        <f t="shared" si="30"/>
        <v>0</v>
      </c>
      <c r="I133" s="109">
        <f t="shared" si="31"/>
        <v>0</v>
      </c>
      <c r="O133" s="722" t="str">
        <f>'Liste Synthese'!T62</f>
        <v>Délégation Sanitaire Provinciale de N’Djamena (DPS-NDJAMENA)</v>
      </c>
      <c r="P133" s="717">
        <f>COUNTIF(PTCA!$AK$5:$AK$4246,$O133)</f>
        <v>0</v>
      </c>
      <c r="Q133" s="718">
        <f>SUMIF(PTCA!$AK$5:$AK$4246,$O133,PTCA!$AA$5:$AA$4246)</f>
        <v>0</v>
      </c>
      <c r="R133" s="719">
        <f>SUMIF(PTCA!$AK$5:$AK$4246,$O133,PTCA!$AB$5:$AB$4246)</f>
        <v>0</v>
      </c>
      <c r="S133" s="720">
        <f>SUMIF(PTCA!$AK$5:$AK$4246,$O133,PTCA!$AC$5:$AC$4246)</f>
        <v>0</v>
      </c>
      <c r="T133" s="721">
        <f t="shared" ref="T133:T164" si="32">IFERROR(P133/$P$179,"")</f>
        <v>0</v>
      </c>
      <c r="U133" s="721">
        <f t="shared" ref="U133:U164" si="33">IFERROR(Q133/$Q$179,"")</f>
        <v>0</v>
      </c>
    </row>
    <row r="134" spans="2:21" ht="34.799999999999997">
      <c r="B134" s="107">
        <f>'Liste Synthese'!A125</f>
        <v>0</v>
      </c>
      <c r="C134" s="106" t="str">
        <f>'Liste Synthese'!H59</f>
        <v>P6.R3.1.Un cadre normatif et institutionnel adéquat du réseau et services de laboratoires est en place</v>
      </c>
      <c r="D134" s="108">
        <f>COUNTIF(PTCA!$F$5:$F$4246,$C134)</f>
        <v>0</v>
      </c>
      <c r="E134" s="117">
        <f>SUMIF(PTCA!$F$5:$F$4246,'SYNTHESE PTCA'!$C134,PTCA!$AA$5:$AA$4246)</f>
        <v>0</v>
      </c>
      <c r="F134" s="118">
        <f>SUMIF(PTCA!$F$5:$F$4246,'SYNTHESE PTCA'!$C134,PTCA!$AB$5:$AB$4246)</f>
        <v>0</v>
      </c>
      <c r="G134" s="119">
        <f>SUMIF(PTCA!$F$5:$F$4246,'SYNTHESE PTCA'!$C134,PTCA!$AC$5:$AC$4246)</f>
        <v>0</v>
      </c>
      <c r="H134" s="109">
        <f t="shared" si="30"/>
        <v>0</v>
      </c>
      <c r="I134" s="109">
        <f t="shared" si="31"/>
        <v>0</v>
      </c>
      <c r="O134" s="722" t="str">
        <f>'Liste Synthese'!T63</f>
        <v>Délégation Sanitaire Provinciale du Bahr El Gazel (DPS-BAR.EL.GHAZAL)</v>
      </c>
      <c r="P134" s="717">
        <f>COUNTIF(PTCA!$AK$5:$AK$4246,$O134)</f>
        <v>0</v>
      </c>
      <c r="Q134" s="718">
        <f>SUMIF(PTCA!$AK$5:$AK$4246,$O134,PTCA!$AA$5:$AA$4246)</f>
        <v>0</v>
      </c>
      <c r="R134" s="719">
        <f>SUMIF(PTCA!$AK$5:$AK$4246,$O134,PTCA!$AB$5:$AB$4246)</f>
        <v>0</v>
      </c>
      <c r="S134" s="720">
        <f>SUMIF(PTCA!$AK$5:$AK$4246,$O134,PTCA!$AC$5:$AC$4246)</f>
        <v>0</v>
      </c>
      <c r="T134" s="721">
        <f t="shared" si="32"/>
        <v>0</v>
      </c>
      <c r="U134" s="721">
        <f t="shared" si="33"/>
        <v>0</v>
      </c>
    </row>
    <row r="135" spans="2:21" ht="31.2">
      <c r="B135" s="107">
        <v>43</v>
      </c>
      <c r="C135" s="106" t="str">
        <f>'Liste Synthese'!H60</f>
        <v>P6.R3.2.Les laboratoires fournissent à tous des services de diagnostic et d’analyses continus et pérennes</v>
      </c>
      <c r="D135" s="108">
        <f>COUNTIF(PTCA!$F$5:$F$4246,$C135)</f>
        <v>0</v>
      </c>
      <c r="E135" s="117">
        <f>SUMIF(PTCA!$F$5:$F$4246,'SYNTHESE PTCA'!$C135,PTCA!$AA$5:$AA$4246)</f>
        <v>0</v>
      </c>
      <c r="F135" s="118">
        <f>SUMIF(PTCA!$F$5:$F$4246,'SYNTHESE PTCA'!$C135,PTCA!$AB$5:$AB$4246)</f>
        <v>0</v>
      </c>
      <c r="G135" s="119">
        <f>SUMIF(PTCA!$F$5:$F$4246,'SYNTHESE PTCA'!$C135,PTCA!$AC$5:$AC$4246)</f>
        <v>0</v>
      </c>
      <c r="H135" s="109">
        <f t="shared" si="30"/>
        <v>0</v>
      </c>
      <c r="I135" s="109">
        <f t="shared" si="31"/>
        <v>0</v>
      </c>
      <c r="O135" s="722" t="str">
        <f>'Liste Synthese'!T64</f>
        <v>Délégation Sanitaire Provinciale du Batha (DPS-BATHA)</v>
      </c>
      <c r="P135" s="717">
        <f>COUNTIF(PTCA!$AK$5:$AK$4246,$O135)</f>
        <v>0</v>
      </c>
      <c r="Q135" s="718">
        <f>SUMIF(PTCA!$AK$5:$AK$4246,$O135,PTCA!$AA$5:$AA$4246)</f>
        <v>0</v>
      </c>
      <c r="R135" s="719">
        <f>SUMIF(PTCA!$AK$5:$AK$4246,$O135,PTCA!$AB$5:$AB$4246)</f>
        <v>0</v>
      </c>
      <c r="S135" s="720">
        <f>SUMIF(PTCA!$AK$5:$AK$4246,$O135,PTCA!$AC$5:$AC$4246)</f>
        <v>0</v>
      </c>
      <c r="T135" s="721">
        <f t="shared" si="32"/>
        <v>0</v>
      </c>
      <c r="U135" s="721">
        <f t="shared" si="33"/>
        <v>0</v>
      </c>
    </row>
    <row r="136" spans="2:21" ht="20.399999999999999">
      <c r="B136" s="107">
        <v>44</v>
      </c>
      <c r="C136" s="106" t="str">
        <f>'Liste Synthese'!H61</f>
        <v>P6.R3.3.La qualité des analyses et le niveau de biosécurité dans les laboratoires sont fiables</v>
      </c>
      <c r="D136" s="108">
        <f>COUNTIF(PTCA!$F$5:$F$4246,$C136)</f>
        <v>0</v>
      </c>
      <c r="E136" s="117">
        <f>SUMIF(PTCA!$F$5:$F$4246,'SYNTHESE PTCA'!$C136,PTCA!$AA$5:$AA$4246)</f>
        <v>0</v>
      </c>
      <c r="F136" s="118">
        <f>SUMIF(PTCA!$F$5:$F$4246,'SYNTHESE PTCA'!$C136,PTCA!$AB$5:$AB$4246)</f>
        <v>0</v>
      </c>
      <c r="G136" s="119">
        <f>SUMIF(PTCA!$F$5:$F$4246,'SYNTHESE PTCA'!$C136,PTCA!$AC$5:$AC$4246)</f>
        <v>0</v>
      </c>
      <c r="H136" s="109">
        <f t="shared" si="30"/>
        <v>0</v>
      </c>
      <c r="I136" s="109">
        <f t="shared" si="31"/>
        <v>0</v>
      </c>
      <c r="O136" s="722" t="str">
        <f>'Liste Synthese'!T65</f>
        <v>Délégation Sanitaire Provinciale du Borkou (DPS-BORKOU)</v>
      </c>
      <c r="P136" s="717">
        <f>COUNTIF(PTCA!$AK$5:$AK$4246,$O136)</f>
        <v>0</v>
      </c>
      <c r="Q136" s="718">
        <f>SUMIF(PTCA!$AK$5:$AK$4246,$O136,PTCA!$AA$5:$AA$4246)</f>
        <v>0</v>
      </c>
      <c r="R136" s="719">
        <f>SUMIF(PTCA!$AK$5:$AK$4246,$O136,PTCA!$AB$5:$AB$4246)</f>
        <v>0</v>
      </c>
      <c r="S136" s="720">
        <f>SUMIF(PTCA!$AK$5:$AK$4246,$O136,PTCA!$AC$5:$AC$4246)</f>
        <v>0</v>
      </c>
      <c r="T136" s="721">
        <f t="shared" si="32"/>
        <v>0</v>
      </c>
      <c r="U136" s="721">
        <f t="shared" si="33"/>
        <v>0</v>
      </c>
    </row>
    <row r="137" spans="2:21" ht="34.799999999999997">
      <c r="B137" s="107">
        <v>45</v>
      </c>
      <c r="C137" s="106" t="str">
        <f>'Liste Synthese'!H62</f>
        <v>P6.R3.4.Un approvisionnement réglementé, régulier, suffisant et ponctuel en réactifs et dispositifs médicaux pour le laboratoire</v>
      </c>
      <c r="D137" s="108">
        <f>COUNTIF(PTCA!$F$5:$F$4246,$C137)</f>
        <v>0</v>
      </c>
      <c r="E137" s="117">
        <f>SUMIF(PTCA!$F$5:$F$4246,'SYNTHESE PTCA'!$C137,PTCA!$AA$5:$AA$4246)</f>
        <v>0</v>
      </c>
      <c r="F137" s="118">
        <f>SUMIF(PTCA!$F$5:$F$4246,'SYNTHESE PTCA'!$C137,PTCA!$AB$5:$AB$4246)</f>
        <v>0</v>
      </c>
      <c r="G137" s="119">
        <f>SUMIF(PTCA!$F$5:$F$4246,'SYNTHESE PTCA'!$C137,PTCA!$AC$5:$AC$4246)</f>
        <v>0</v>
      </c>
      <c r="H137" s="109">
        <f t="shared" si="30"/>
        <v>0</v>
      </c>
      <c r="I137" s="109">
        <f t="shared" si="31"/>
        <v>0</v>
      </c>
      <c r="O137" s="722" t="str">
        <f>'Liste Synthese'!T66</f>
        <v>Délégation Sanitaire Provinciale du Chari Baguirmi (DSP-CHARI.BAGUIRMI)</v>
      </c>
      <c r="P137" s="717">
        <f>COUNTIF(PTCA!$AK$5:$AK$4246,$O137)</f>
        <v>0</v>
      </c>
      <c r="Q137" s="718">
        <f>SUMIF(PTCA!$AK$5:$AK$4246,$O137,PTCA!$AA$5:$AA$4246)</f>
        <v>0</v>
      </c>
      <c r="R137" s="719">
        <f>SUMIF(PTCA!$AK$5:$AK$4246,$O137,PTCA!$AB$5:$AB$4246)</f>
        <v>0</v>
      </c>
      <c r="S137" s="720">
        <f>SUMIF(PTCA!$AK$5:$AK$4246,$O137,PTCA!$AC$5:$AC$4246)</f>
        <v>0</v>
      </c>
      <c r="T137" s="721">
        <f t="shared" si="32"/>
        <v>0</v>
      </c>
      <c r="U137" s="721">
        <f t="shared" si="33"/>
        <v>0</v>
      </c>
    </row>
    <row r="138" spans="2:21" ht="20.399999999999999">
      <c r="B138" s="107">
        <f>'Liste Synthese'!A129</f>
        <v>0</v>
      </c>
      <c r="C138" s="106" t="str">
        <f>'Liste Synthese'!H63</f>
        <v>P6.R3.5.La maintenance des équipements de laboratoires est améliorée</v>
      </c>
      <c r="D138" s="108">
        <f>COUNTIF(PTCA!$F$5:$F$4246,$C138)</f>
        <v>0</v>
      </c>
      <c r="E138" s="117">
        <f>SUMIF(PTCA!$F$5:$F$4246,'SYNTHESE PTCA'!$C138,PTCA!$AA$5:$AA$4246)</f>
        <v>0</v>
      </c>
      <c r="F138" s="118">
        <f>SUMIF(PTCA!$F$5:$F$4246,'SYNTHESE PTCA'!$C138,PTCA!$AB$5:$AB$4246)</f>
        <v>0</v>
      </c>
      <c r="G138" s="119">
        <f>SUMIF(PTCA!$F$5:$F$4246,'SYNTHESE PTCA'!$C138,PTCA!$AC$5:$AC$4246)</f>
        <v>0</v>
      </c>
      <c r="H138" s="109">
        <f t="shared" si="30"/>
        <v>0</v>
      </c>
      <c r="I138" s="109">
        <f t="shared" si="31"/>
        <v>0</v>
      </c>
      <c r="O138" s="722" t="str">
        <f>'Liste Synthese'!T67</f>
        <v>Délégation Sanitaire Provinciale du Guera  (DPS-GUERA)</v>
      </c>
      <c r="P138" s="717">
        <f>COUNTIF(PTCA!$AK$5:$AK$4246,$O138)</f>
        <v>0</v>
      </c>
      <c r="Q138" s="718">
        <f>SUMIF(PTCA!$AK$5:$AK$4246,$O138,PTCA!$AA$5:$AA$4246)</f>
        <v>0</v>
      </c>
      <c r="R138" s="719">
        <f>SUMIF(PTCA!$AK$5:$AK$4246,$O138,PTCA!$AB$5:$AB$4246)</f>
        <v>0</v>
      </c>
      <c r="S138" s="720">
        <f>SUMIF(PTCA!$AK$5:$AK$4246,$O138,PTCA!$AC$5:$AC$4246)</f>
        <v>0</v>
      </c>
      <c r="T138" s="721">
        <f t="shared" si="32"/>
        <v>0</v>
      </c>
      <c r="U138" s="721">
        <f t="shared" si="33"/>
        <v>0</v>
      </c>
    </row>
    <row r="139" spans="2:21" ht="34.799999999999997">
      <c r="B139" s="107">
        <v>46</v>
      </c>
      <c r="C139" s="106" t="str">
        <f>'Liste Synthese'!H64</f>
        <v>P6.R4.1.Le Système d’assurance qualité est renforcé à travers le LNCQM opérationnel et performant</v>
      </c>
      <c r="D139" s="108">
        <f>COUNTIF(PTCA!$F$5:$F$4246,$C139)</f>
        <v>0</v>
      </c>
      <c r="E139" s="117">
        <f>SUMIF(PTCA!$F$5:$F$4246,'SYNTHESE PTCA'!$C139,PTCA!$AA$5:$AA$4246)</f>
        <v>0</v>
      </c>
      <c r="F139" s="118">
        <f>SUMIF(PTCA!$F$5:$F$4246,'SYNTHESE PTCA'!$C139,PTCA!$AB$5:$AB$4246)</f>
        <v>0</v>
      </c>
      <c r="G139" s="119">
        <f>SUMIF(PTCA!$F$5:$F$4246,'SYNTHESE PTCA'!$C139,PTCA!$AC$5:$AC$4246)</f>
        <v>0</v>
      </c>
      <c r="H139" s="109">
        <f t="shared" si="30"/>
        <v>0</v>
      </c>
      <c r="I139" s="109">
        <f t="shared" si="31"/>
        <v>0</v>
      </c>
      <c r="O139" s="722" t="str">
        <f>'Liste Synthese'!T68</f>
        <v>Délégation Sanitaire Provinciale du Hadjer Lamis (DPS-HADJER.LAMIS)</v>
      </c>
      <c r="P139" s="717">
        <f>COUNTIF(PTCA!$AK$5:$AK$4246,$O139)</f>
        <v>0</v>
      </c>
      <c r="Q139" s="718">
        <f>SUMIF(PTCA!$AK$5:$AK$4246,$O139,PTCA!$AA$5:$AA$4246)</f>
        <v>0</v>
      </c>
      <c r="R139" s="719">
        <f>SUMIF(PTCA!$AK$5:$AK$4246,$O139,PTCA!$AB$5:$AB$4246)</f>
        <v>0</v>
      </c>
      <c r="S139" s="720">
        <f>SUMIF(PTCA!$AK$5:$AK$4246,$O139,PTCA!$AC$5:$AC$4246)</f>
        <v>0</v>
      </c>
      <c r="T139" s="721">
        <f t="shared" si="32"/>
        <v>0</v>
      </c>
      <c r="U139" s="721">
        <f t="shared" si="33"/>
        <v>0</v>
      </c>
    </row>
    <row r="140" spans="2:21" ht="20.399999999999999">
      <c r="B140" s="107">
        <v>47</v>
      </c>
      <c r="C140" s="106" t="str">
        <f>'Liste Synthese'!H65</f>
        <v>P6.R4.2.Le Système de Notification Spontanée recommandée par l’OMS est mis en place</v>
      </c>
      <c r="D140" s="108">
        <f>COUNTIF(PTCA!$F$5:$F$4246,$C140)</f>
        <v>0</v>
      </c>
      <c r="E140" s="117">
        <f>SUMIF(PTCA!$F$5:$F$4246,'SYNTHESE PTCA'!$C140,PTCA!$AA$5:$AA$4246)</f>
        <v>0</v>
      </c>
      <c r="F140" s="118">
        <f>SUMIF(PTCA!$F$5:$F$4246,'SYNTHESE PTCA'!$C140,PTCA!$AB$5:$AB$4246)</f>
        <v>0</v>
      </c>
      <c r="G140" s="119">
        <f>SUMIF(PTCA!$F$5:$F$4246,'SYNTHESE PTCA'!$C140,PTCA!$AC$5:$AC$4246)</f>
        <v>0</v>
      </c>
      <c r="H140" s="109">
        <f t="shared" si="30"/>
        <v>0</v>
      </c>
      <c r="I140" s="109">
        <f t="shared" si="31"/>
        <v>0</v>
      </c>
      <c r="O140" s="722" t="str">
        <f>'Liste Synthese'!T69</f>
        <v>Délégation Sanitaire Provinciale du Kanem  (DPS-KANEM)</v>
      </c>
      <c r="P140" s="717">
        <f>COUNTIF(PTCA!$AK$5:$AK$4246,$O140)</f>
        <v>0</v>
      </c>
      <c r="Q140" s="718">
        <f>SUMIF(PTCA!$AK$5:$AK$4246,$O140,PTCA!$AA$5:$AA$4246)</f>
        <v>0</v>
      </c>
      <c r="R140" s="719">
        <f>SUMIF(PTCA!$AK$5:$AK$4246,$O140,PTCA!$AB$5:$AB$4246)</f>
        <v>0</v>
      </c>
      <c r="S140" s="720">
        <f>SUMIF(PTCA!$AK$5:$AK$4246,$O140,PTCA!$AC$5:$AC$4246)</f>
        <v>0</v>
      </c>
      <c r="T140" s="721">
        <f t="shared" si="32"/>
        <v>0</v>
      </c>
      <c r="U140" s="721">
        <f t="shared" si="33"/>
        <v>0</v>
      </c>
    </row>
    <row r="141" spans="2:21" ht="31.2">
      <c r="B141" s="107">
        <v>48</v>
      </c>
      <c r="C141" s="106" t="str">
        <f>'Liste Synthese'!H66</f>
        <v>P6.R5.1.L’éducation de la population en matière d’utilisation rationnelle des médicaments est renforcée</v>
      </c>
      <c r="D141" s="108">
        <f>COUNTIF(PTCA!$F$5:$F$4246,$C141)</f>
        <v>0</v>
      </c>
      <c r="E141" s="117">
        <f>SUMIF(PTCA!$F$5:$F$4246,'SYNTHESE PTCA'!$C141,PTCA!$AA$5:$AA$4246)</f>
        <v>0</v>
      </c>
      <c r="F141" s="118">
        <f>SUMIF(PTCA!$F$5:$F$4246,'SYNTHESE PTCA'!$C141,PTCA!$AB$5:$AB$4246)</f>
        <v>0</v>
      </c>
      <c r="G141" s="119">
        <f>SUMIF(PTCA!$F$5:$F$4246,'SYNTHESE PTCA'!$C141,PTCA!$AC$5:$AC$4246)</f>
        <v>0</v>
      </c>
      <c r="H141" s="109">
        <f t="shared" si="30"/>
        <v>0</v>
      </c>
      <c r="I141" s="109">
        <f t="shared" si="31"/>
        <v>0</v>
      </c>
      <c r="O141" s="722" t="str">
        <f>'Liste Synthese'!T70</f>
        <v>Délégation Sanitaire Provinciale du Lac (DPS-LAC)</v>
      </c>
      <c r="P141" s="717">
        <f>COUNTIF(PTCA!$AK$5:$AK$4246,$O141)</f>
        <v>0</v>
      </c>
      <c r="Q141" s="718">
        <f>SUMIF(PTCA!$AK$5:$AK$4246,$O141,PTCA!$AA$5:$AA$4246)</f>
        <v>0</v>
      </c>
      <c r="R141" s="719">
        <f>SUMIF(PTCA!$AK$5:$AK$4246,$O141,PTCA!$AB$5:$AB$4246)</f>
        <v>0</v>
      </c>
      <c r="S141" s="720">
        <f>SUMIF(PTCA!$AK$5:$AK$4246,$O141,PTCA!$AC$5:$AC$4246)</f>
        <v>0</v>
      </c>
      <c r="T141" s="721">
        <f t="shared" si="32"/>
        <v>0</v>
      </c>
      <c r="U141" s="721">
        <f t="shared" si="33"/>
        <v>0</v>
      </c>
    </row>
    <row r="142" spans="2:21" ht="34.799999999999997">
      <c r="B142" s="107">
        <f>'Liste Synthese'!A133</f>
        <v>0</v>
      </c>
      <c r="C142" s="106" t="str">
        <f>'Liste Synthese'!H67</f>
        <v>P6.R5.2.L’éducation du personnel de santé en matière de prescription rationnelle des médicaments est renforcée</v>
      </c>
      <c r="D142" s="108">
        <f>COUNTIF(PTCA!$F$5:$F$4246,$C142)</f>
        <v>0</v>
      </c>
      <c r="E142" s="117">
        <f>SUMIF(PTCA!$F$5:$F$4246,'SYNTHESE PTCA'!$C142,PTCA!$AA$5:$AA$4246)</f>
        <v>0</v>
      </c>
      <c r="F142" s="118">
        <f>SUMIF(PTCA!$F$5:$F$4246,'SYNTHESE PTCA'!$C142,PTCA!$AB$5:$AB$4246)</f>
        <v>0</v>
      </c>
      <c r="G142" s="119">
        <f>SUMIF(PTCA!$F$5:$F$4246,'SYNTHESE PTCA'!$C142,PTCA!$AC$5:$AC$4246)</f>
        <v>0</v>
      </c>
      <c r="H142" s="109">
        <f t="shared" ref="H142:H172" si="34">IFERROR(D142/$D$173,"")</f>
        <v>0</v>
      </c>
      <c r="I142" s="109">
        <f t="shared" ref="I142:I172" si="35">IFERROR(E142/$E$173,"")</f>
        <v>0</v>
      </c>
      <c r="O142" s="722" t="str">
        <f>'Liste Synthese'!T71</f>
        <v>Délégation Sanitaire Provinciale du Logone Occidental (DPS-LOGONE.OCCIDENTAL)</v>
      </c>
      <c r="P142" s="717">
        <f>COUNTIF(PTCA!$AK$5:$AK$4246,$O142)</f>
        <v>0</v>
      </c>
      <c r="Q142" s="718">
        <f>SUMIF(PTCA!$AK$5:$AK$4246,$O142,PTCA!$AA$5:$AA$4246)</f>
        <v>0</v>
      </c>
      <c r="R142" s="719">
        <f>SUMIF(PTCA!$AK$5:$AK$4246,$O142,PTCA!$AB$5:$AB$4246)</f>
        <v>0</v>
      </c>
      <c r="S142" s="720">
        <f>SUMIF(PTCA!$AK$5:$AK$4246,$O142,PTCA!$AC$5:$AC$4246)</f>
        <v>0</v>
      </c>
      <c r="T142" s="721">
        <f t="shared" si="32"/>
        <v>0</v>
      </c>
      <c r="U142" s="721">
        <f t="shared" si="33"/>
        <v>0</v>
      </c>
    </row>
    <row r="143" spans="2:21" ht="34.799999999999997">
      <c r="B143" s="107">
        <v>49</v>
      </c>
      <c r="C143" s="106" t="str">
        <f>'Liste Synthese'!H68</f>
        <v>P6.R5.3.La résistance antimicrobienne est réduite dans la population générale</v>
      </c>
      <c r="D143" s="108">
        <f>COUNTIF(PTCA!$F$5:$F$4246,$C143)</f>
        <v>0</v>
      </c>
      <c r="E143" s="117">
        <f>SUMIF(PTCA!$F$5:$F$4246,'SYNTHESE PTCA'!$C143,PTCA!$AA$5:$AA$4246)</f>
        <v>0</v>
      </c>
      <c r="F143" s="118">
        <f>SUMIF(PTCA!$F$5:$F$4246,'SYNTHESE PTCA'!$C143,PTCA!$AB$5:$AB$4246)</f>
        <v>0</v>
      </c>
      <c r="G143" s="119">
        <f>SUMIF(PTCA!$F$5:$F$4246,'SYNTHESE PTCA'!$C143,PTCA!$AC$5:$AC$4246)</f>
        <v>0</v>
      </c>
      <c r="H143" s="109">
        <f t="shared" si="34"/>
        <v>0</v>
      </c>
      <c r="I143" s="109">
        <f t="shared" si="35"/>
        <v>0</v>
      </c>
      <c r="O143" s="722" t="str">
        <f>'Liste Synthese'!T72</f>
        <v>Délégation Sanitaire Provinciale du Logone Oriental (DPS-LOGONE.ORIENTAL)</v>
      </c>
      <c r="P143" s="717">
        <f>COUNTIF(PTCA!$AK$5:$AK$4246,$O143)</f>
        <v>0</v>
      </c>
      <c r="Q143" s="718">
        <f>SUMIF(PTCA!$AK$5:$AK$4246,$O143,PTCA!$AA$5:$AA$4246)</f>
        <v>0</v>
      </c>
      <c r="R143" s="719">
        <f>SUMIF(PTCA!$AK$5:$AK$4246,$O143,PTCA!$AB$5:$AB$4246)</f>
        <v>0</v>
      </c>
      <c r="S143" s="720">
        <f>SUMIF(PTCA!$AK$5:$AK$4246,$O143,PTCA!$AC$5:$AC$4246)</f>
        <v>0</v>
      </c>
      <c r="T143" s="721">
        <f t="shared" si="32"/>
        <v>0</v>
      </c>
      <c r="U143" s="721">
        <f t="shared" si="33"/>
        <v>0</v>
      </c>
    </row>
    <row r="144" spans="2:21" ht="31.2">
      <c r="B144" s="107">
        <v>50</v>
      </c>
      <c r="C144" s="106" t="str">
        <f>'Liste Synthese'!H69</f>
        <v>P6.R6.1.Les médicaments essentiels génériques et autres produits médicaux répondant aux besoins nationaux sont produits sur place</v>
      </c>
      <c r="D144" s="108">
        <f>COUNTIF(PTCA!$F$5:$F$4246,$C144)</f>
        <v>0</v>
      </c>
      <c r="E144" s="117">
        <f>SUMIF(PTCA!$F$5:$F$4246,'SYNTHESE PTCA'!$C144,PTCA!$AA$5:$AA$4246)</f>
        <v>0</v>
      </c>
      <c r="F144" s="118">
        <f>SUMIF(PTCA!$F$5:$F$4246,'SYNTHESE PTCA'!$C144,PTCA!$AB$5:$AB$4246)</f>
        <v>0</v>
      </c>
      <c r="G144" s="119">
        <f>SUMIF(PTCA!$F$5:$F$4246,'SYNTHESE PTCA'!$C144,PTCA!$AC$5:$AC$4246)</f>
        <v>0</v>
      </c>
      <c r="H144" s="109">
        <f t="shared" si="34"/>
        <v>0</v>
      </c>
      <c r="I144" s="109">
        <f t="shared" si="35"/>
        <v>0</v>
      </c>
      <c r="O144" s="722" t="str">
        <f>'Liste Synthese'!T73</f>
        <v>Délégation Sanitaire Provinciale du Mandoul (DPS-MANDOUL)</v>
      </c>
      <c r="P144" s="717">
        <f>COUNTIF(PTCA!$AK$5:$AK$4246,$O144)</f>
        <v>0</v>
      </c>
      <c r="Q144" s="718">
        <f>SUMIF(PTCA!$AK$5:$AK$4246,$O144,PTCA!$AA$5:$AA$4246)</f>
        <v>0</v>
      </c>
      <c r="R144" s="719">
        <f>SUMIF(PTCA!$AK$5:$AK$4246,$O144,PTCA!$AB$5:$AB$4246)</f>
        <v>0</v>
      </c>
      <c r="S144" s="720">
        <f>SUMIF(PTCA!$AK$5:$AK$4246,$O144,PTCA!$AC$5:$AC$4246)</f>
        <v>0</v>
      </c>
      <c r="T144" s="721">
        <f t="shared" si="32"/>
        <v>0</v>
      </c>
      <c r="U144" s="721">
        <f t="shared" si="33"/>
        <v>0</v>
      </c>
    </row>
    <row r="145" spans="2:21" ht="34.799999999999997">
      <c r="B145" s="107">
        <v>51</v>
      </c>
      <c r="C145" s="106" t="str">
        <f>'Liste Synthese'!H70</f>
        <v>P6.R6.2.La production sur place des médicaments essentiels génériques et autres produits médicaux répondant aux besoins nationaux est valorisée</v>
      </c>
      <c r="D145" s="108">
        <f>COUNTIF(PTCA!$F$5:$F$4246,$C145)</f>
        <v>0</v>
      </c>
      <c r="E145" s="117">
        <f>SUMIF(PTCA!$F$5:$F$4246,'SYNTHESE PTCA'!$C145,PTCA!$AA$5:$AA$4246)</f>
        <v>0</v>
      </c>
      <c r="F145" s="118">
        <f>SUMIF(PTCA!$F$5:$F$4246,'SYNTHESE PTCA'!$C145,PTCA!$AB$5:$AB$4246)</f>
        <v>0</v>
      </c>
      <c r="G145" s="119">
        <f>SUMIF(PTCA!$F$5:$F$4246,'SYNTHESE PTCA'!$C145,PTCA!$AC$5:$AC$4246)</f>
        <v>0</v>
      </c>
      <c r="H145" s="109">
        <f t="shared" si="34"/>
        <v>0</v>
      </c>
      <c r="I145" s="109">
        <f t="shared" si="35"/>
        <v>0</v>
      </c>
      <c r="O145" s="722" t="str">
        <f>'Liste Synthese'!T74</f>
        <v>Délégation Sanitaire Provinciale du Moyen Chari (DPS-MOYEN.CHARI)</v>
      </c>
      <c r="P145" s="717">
        <f>COUNTIF(PTCA!$AK$5:$AK$4246,$O145)</f>
        <v>0</v>
      </c>
      <c r="Q145" s="718">
        <f>SUMIF(PTCA!$AK$5:$AK$4246,$O145,PTCA!$AA$5:$AA$4246)</f>
        <v>0</v>
      </c>
      <c r="R145" s="719">
        <f>SUMIF(PTCA!$AK$5:$AK$4246,$O145,PTCA!$AB$5:$AB$4246)</f>
        <v>0</v>
      </c>
      <c r="S145" s="720">
        <f>SUMIF(PTCA!$AK$5:$AK$4246,$O145,PTCA!$AC$5:$AC$4246)</f>
        <v>0</v>
      </c>
      <c r="T145" s="721">
        <f t="shared" si="32"/>
        <v>0</v>
      </c>
      <c r="U145" s="721">
        <f t="shared" si="33"/>
        <v>0</v>
      </c>
    </row>
    <row r="146" spans="2:21" ht="20.399999999999999">
      <c r="B146" s="107">
        <f>'Liste Synthese'!A137</f>
        <v>0</v>
      </c>
      <c r="C146" s="106" t="str">
        <f>'Liste Synthese'!H71</f>
        <v>P6.R7.1.Le cadre des savoirs faire traditionnels est documenté et valorisé</v>
      </c>
      <c r="D146" s="108">
        <f>COUNTIF(PTCA!$F$5:$F$4246,$C146)</f>
        <v>0</v>
      </c>
      <c r="E146" s="117">
        <f>SUMIF(PTCA!$F$5:$F$4246,'SYNTHESE PTCA'!$C146,PTCA!$AA$5:$AA$4246)</f>
        <v>0</v>
      </c>
      <c r="F146" s="118">
        <f>SUMIF(PTCA!$F$5:$F$4246,'SYNTHESE PTCA'!$C146,PTCA!$AB$5:$AB$4246)</f>
        <v>0</v>
      </c>
      <c r="G146" s="119">
        <f>SUMIF(PTCA!$F$5:$F$4246,'SYNTHESE PTCA'!$C146,PTCA!$AC$5:$AC$4246)</f>
        <v>0</v>
      </c>
      <c r="H146" s="109">
        <f t="shared" si="34"/>
        <v>0</v>
      </c>
      <c r="I146" s="109">
        <f t="shared" si="35"/>
        <v>0</v>
      </c>
      <c r="O146" s="722" t="str">
        <f>'Liste Synthese'!T75</f>
        <v>Délégation Sanitaire Provinciale du Ouaddaï (DPS-OUADDAI)</v>
      </c>
      <c r="P146" s="717">
        <f>COUNTIF(PTCA!$AK$5:$AK$4246,$O146)</f>
        <v>0</v>
      </c>
      <c r="Q146" s="718">
        <f>SUMIF(PTCA!$AK$5:$AK$4246,$O146,PTCA!$AA$5:$AA$4246)</f>
        <v>0</v>
      </c>
      <c r="R146" s="719">
        <f>SUMIF(PTCA!$AK$5:$AK$4246,$O146,PTCA!$AB$5:$AB$4246)</f>
        <v>0</v>
      </c>
      <c r="S146" s="720">
        <f>SUMIF(PTCA!$AK$5:$AK$4246,$O146,PTCA!$AC$5:$AC$4246)</f>
        <v>0</v>
      </c>
      <c r="T146" s="721">
        <f t="shared" si="32"/>
        <v>0</v>
      </c>
      <c r="U146" s="721">
        <f t="shared" si="33"/>
        <v>0</v>
      </c>
    </row>
    <row r="147" spans="2:21" ht="31.2">
      <c r="B147" s="107">
        <v>52</v>
      </c>
      <c r="C147" s="106" t="str">
        <f>'Liste Synthese'!H72</f>
        <v>P6.R7.2.Les données relatives à la médecine traditionnelle sont prises en compte dans le système national d’information sanitaire</v>
      </c>
      <c r="D147" s="108">
        <f>COUNTIF(PTCA!$F$5:$F$4246,$C147)</f>
        <v>0</v>
      </c>
      <c r="E147" s="117">
        <f>SUMIF(PTCA!$F$5:$F$4246,'SYNTHESE PTCA'!$C147,PTCA!$AA$5:$AA$4246)</f>
        <v>0</v>
      </c>
      <c r="F147" s="118">
        <f>SUMIF(PTCA!$F$5:$F$4246,'SYNTHESE PTCA'!$C147,PTCA!$AB$5:$AB$4246)</f>
        <v>0</v>
      </c>
      <c r="G147" s="119">
        <f>SUMIF(PTCA!$F$5:$F$4246,'SYNTHESE PTCA'!$C147,PTCA!$AC$5:$AC$4246)</f>
        <v>0</v>
      </c>
      <c r="H147" s="109">
        <f t="shared" si="34"/>
        <v>0</v>
      </c>
      <c r="I147" s="109">
        <f t="shared" si="35"/>
        <v>0</v>
      </c>
      <c r="O147" s="722" t="str">
        <f>'Liste Synthese'!T76</f>
        <v>Délégation Sanitaire Provinciale du Salamat (DPS-SALAMAT)</v>
      </c>
      <c r="P147" s="717">
        <f>COUNTIF(PTCA!$AK$5:$AK$4246,$O147)</f>
        <v>0</v>
      </c>
      <c r="Q147" s="718">
        <f>SUMIF(PTCA!$AK$5:$AK$4246,$O147,PTCA!$AA$5:$AA$4246)</f>
        <v>0</v>
      </c>
      <c r="R147" s="719">
        <f>SUMIF(PTCA!$AK$5:$AK$4246,$O147,PTCA!$AB$5:$AB$4246)</f>
        <v>0</v>
      </c>
      <c r="S147" s="720">
        <f>SUMIF(PTCA!$AK$5:$AK$4246,$O147,PTCA!$AC$5:$AC$4246)</f>
        <v>0</v>
      </c>
      <c r="T147" s="721">
        <f t="shared" si="32"/>
        <v>0</v>
      </c>
      <c r="U147" s="721">
        <f t="shared" si="33"/>
        <v>0</v>
      </c>
    </row>
    <row r="148" spans="2:21" ht="31.2">
      <c r="B148" s="107">
        <v>53</v>
      </c>
      <c r="C148" s="106" t="str">
        <f>'Liste Synthese'!H73</f>
        <v>P6.R7.3.Des médicaments traditionnels améliorés sont localement produits à base des confirmations scientifiques, homologués et mise à la disposition de la population tchadienne</v>
      </c>
      <c r="D148" s="108">
        <f>COUNTIF(PTCA!$F$5:$F$4246,$C148)</f>
        <v>0</v>
      </c>
      <c r="E148" s="117">
        <f>SUMIF(PTCA!$F$5:$F$4246,'SYNTHESE PTCA'!$C148,PTCA!$AA$5:$AA$4246)</f>
        <v>0</v>
      </c>
      <c r="F148" s="118">
        <f>SUMIF(PTCA!$F$5:$F$4246,'SYNTHESE PTCA'!$C148,PTCA!$AB$5:$AB$4246)</f>
        <v>0</v>
      </c>
      <c r="G148" s="119">
        <f>SUMIF(PTCA!$F$5:$F$4246,'SYNTHESE PTCA'!$C148,PTCA!$AC$5:$AC$4246)</f>
        <v>0</v>
      </c>
      <c r="H148" s="109">
        <f t="shared" si="34"/>
        <v>0</v>
      </c>
      <c r="I148" s="109">
        <f t="shared" si="35"/>
        <v>0</v>
      </c>
      <c r="O148" s="722" t="str">
        <f>'Liste Synthese'!T77</f>
        <v>Délégation Sanitaire Provinciale du Sila  (DPS-SILA)</v>
      </c>
      <c r="P148" s="717">
        <f>COUNTIF(PTCA!$AK$5:$AK$4246,$O148)</f>
        <v>0</v>
      </c>
      <c r="Q148" s="718">
        <f>SUMIF(PTCA!$AK$5:$AK$4246,$O148,PTCA!$AA$5:$AA$4246)</f>
        <v>0</v>
      </c>
      <c r="R148" s="719">
        <f>SUMIF(PTCA!$AK$5:$AK$4246,$O148,PTCA!$AB$5:$AB$4246)</f>
        <v>0</v>
      </c>
      <c r="S148" s="720">
        <f>SUMIF(PTCA!$AK$5:$AK$4246,$O148,PTCA!$AC$5:$AC$4246)</f>
        <v>0</v>
      </c>
      <c r="T148" s="721">
        <f t="shared" si="32"/>
        <v>0</v>
      </c>
      <c r="U148" s="721">
        <f t="shared" si="33"/>
        <v>0</v>
      </c>
    </row>
    <row r="149" spans="2:21" ht="31.2">
      <c r="B149" s="107">
        <v>54</v>
      </c>
      <c r="C149" s="106" t="str">
        <f>'Liste Synthese'!H74</f>
        <v>P7.R1.1.Tous les secteurs de santé disposent des documents de politiques et de normes qui garantissent la santé de la population</v>
      </c>
      <c r="D149" s="108">
        <f>COUNTIF(PTCA!$F$5:$F$4246,$C149)</f>
        <v>0</v>
      </c>
      <c r="E149" s="117">
        <f>SUMIF(PTCA!$F$5:$F$4246,'SYNTHESE PTCA'!$C149,PTCA!$AA$5:$AA$4246)</f>
        <v>0</v>
      </c>
      <c r="F149" s="118">
        <f>SUMIF(PTCA!$F$5:$F$4246,'SYNTHESE PTCA'!$C149,PTCA!$AB$5:$AB$4246)</f>
        <v>0</v>
      </c>
      <c r="G149" s="119">
        <f>SUMIF(PTCA!$F$5:$F$4246,'SYNTHESE PTCA'!$C149,PTCA!$AC$5:$AC$4246)</f>
        <v>0</v>
      </c>
      <c r="H149" s="109">
        <f t="shared" si="34"/>
        <v>0</v>
      </c>
      <c r="I149" s="109">
        <f t="shared" si="35"/>
        <v>0</v>
      </c>
      <c r="O149" s="722" t="str">
        <f>'Liste Synthese'!T78</f>
        <v>Délégation Sanitaire Provinciale du Tibesti  (DPS-TIBESTI)</v>
      </c>
      <c r="P149" s="717">
        <f>COUNTIF(PTCA!$AK$5:$AK$4246,$O149)</f>
        <v>0</v>
      </c>
      <c r="Q149" s="718">
        <f>SUMIF(PTCA!$AK$5:$AK$4246,$O149,PTCA!$AA$5:$AA$4246)</f>
        <v>0</v>
      </c>
      <c r="R149" s="719">
        <f>SUMIF(PTCA!$AK$5:$AK$4246,$O149,PTCA!$AB$5:$AB$4246)</f>
        <v>0</v>
      </c>
      <c r="S149" s="720">
        <f>SUMIF(PTCA!$AK$5:$AK$4246,$O149,PTCA!$AC$5:$AC$4246)</f>
        <v>0</v>
      </c>
      <c r="T149" s="721">
        <f t="shared" si="32"/>
        <v>0</v>
      </c>
      <c r="U149" s="721">
        <f t="shared" si="33"/>
        <v>0</v>
      </c>
    </row>
    <row r="150" spans="2:21" ht="31.2">
      <c r="B150" s="107">
        <f>'Liste Synthese'!A141</f>
        <v>0</v>
      </c>
      <c r="C150" s="106" t="str">
        <f>'Liste Synthese'!H75</f>
        <v>P7.R2.1.Toutes les structures de santé fonctionnelles disposent de tous les services conformément aux normes nationales</v>
      </c>
      <c r="D150" s="108">
        <f>COUNTIF(PTCA!$F$5:$F$4246,$C150)</f>
        <v>0</v>
      </c>
      <c r="E150" s="117">
        <f>SUMIF(PTCA!$F$5:$F$4246,'SYNTHESE PTCA'!$C150,PTCA!$AA$5:$AA$4246)</f>
        <v>0</v>
      </c>
      <c r="F150" s="118">
        <f>SUMIF(PTCA!$F$5:$F$4246,'SYNTHESE PTCA'!$C150,PTCA!$AB$5:$AB$4246)</f>
        <v>0</v>
      </c>
      <c r="G150" s="119">
        <f>SUMIF(PTCA!$F$5:$F$4246,'SYNTHESE PTCA'!$C150,PTCA!$AC$5:$AC$4246)</f>
        <v>0</v>
      </c>
      <c r="H150" s="109">
        <f t="shared" si="34"/>
        <v>0</v>
      </c>
      <c r="I150" s="109">
        <f t="shared" si="35"/>
        <v>0</v>
      </c>
      <c r="O150" s="722" t="str">
        <f>'Liste Synthese'!T79</f>
        <v>Délégation Sanitaire Provinciale du Wadi Fira (DPS-WADI-FIRA)</v>
      </c>
      <c r="P150" s="717">
        <f>COUNTIF(PTCA!$AK$5:$AK$4246,$O150)</f>
        <v>0</v>
      </c>
      <c r="Q150" s="718">
        <f>SUMIF(PTCA!$AK$5:$AK$4246,$O150,PTCA!$AA$5:$AA$4246)</f>
        <v>0</v>
      </c>
      <c r="R150" s="719">
        <f>SUMIF(PTCA!$AK$5:$AK$4246,$O150,PTCA!$AB$5:$AB$4246)</f>
        <v>0</v>
      </c>
      <c r="S150" s="720">
        <f>SUMIF(PTCA!$AK$5:$AK$4246,$O150,PTCA!$AC$5:$AC$4246)</f>
        <v>0</v>
      </c>
      <c r="T150" s="721">
        <f t="shared" si="32"/>
        <v>0</v>
      </c>
      <c r="U150" s="721">
        <f t="shared" si="33"/>
        <v>0</v>
      </c>
    </row>
    <row r="151" spans="2:21" ht="34.799999999999997">
      <c r="B151" s="107">
        <v>55</v>
      </c>
      <c r="C151" s="106" t="str">
        <f>'Liste Synthese'!H76</f>
        <v>P7.R2.2.Les services de SR de qualité sont disponibles dans toutes les formations sanitaires publiques et privées à tous les niveaux du système des soins</v>
      </c>
      <c r="D151" s="108">
        <f>COUNTIF(PTCA!$F$5:$F$4246,$C151)</f>
        <v>0</v>
      </c>
      <c r="E151" s="117">
        <f>SUMIF(PTCA!$F$5:$F$4246,'SYNTHESE PTCA'!$C151,PTCA!$AA$5:$AA$4246)</f>
        <v>0</v>
      </c>
      <c r="F151" s="118">
        <f>SUMIF(PTCA!$F$5:$F$4246,'SYNTHESE PTCA'!$C151,PTCA!$AB$5:$AB$4246)</f>
        <v>0</v>
      </c>
      <c r="G151" s="119">
        <f>SUMIF(PTCA!$F$5:$F$4246,'SYNTHESE PTCA'!$C151,PTCA!$AC$5:$AC$4246)</f>
        <v>0</v>
      </c>
      <c r="H151" s="109">
        <f t="shared" si="34"/>
        <v>0</v>
      </c>
      <c r="I151" s="109">
        <f t="shared" si="35"/>
        <v>0</v>
      </c>
      <c r="O151" s="722" t="str">
        <f>'Liste Synthese'!T80</f>
        <v>Délégation Sanitaire Provinciale Mayo Kebbi Est (DPS-MAYO.KEBBI.EST)</v>
      </c>
      <c r="P151" s="717">
        <f>COUNTIF(PTCA!$AK$5:$AK$4246,$O151)</f>
        <v>0</v>
      </c>
      <c r="Q151" s="718">
        <f>SUMIF(PTCA!$AK$5:$AK$4246,$O151,PTCA!$AA$5:$AA$4246)</f>
        <v>0</v>
      </c>
      <c r="R151" s="719">
        <f>SUMIF(PTCA!$AK$5:$AK$4246,$O151,PTCA!$AB$5:$AB$4246)</f>
        <v>0</v>
      </c>
      <c r="S151" s="720">
        <f>SUMIF(PTCA!$AK$5:$AK$4246,$O151,PTCA!$AC$5:$AC$4246)</f>
        <v>0</v>
      </c>
      <c r="T151" s="721">
        <f t="shared" si="32"/>
        <v>0</v>
      </c>
      <c r="U151" s="721">
        <f t="shared" si="33"/>
        <v>0</v>
      </c>
    </row>
    <row r="152" spans="2:21" ht="34.799999999999997">
      <c r="B152" s="107">
        <v>56</v>
      </c>
      <c r="C152" s="106" t="str">
        <f>'Liste Synthese'!H77</f>
        <v>P7.R2.3.Les services de santé néonatale et infanto-juvénile de qualité sont disponibles dans toutes les formations sanitaires publiques et provées à tous les niveaux du système des soins</v>
      </c>
      <c r="D152" s="108">
        <f>COUNTIF(PTCA!$F$5:$F$4246,$C152)</f>
        <v>0</v>
      </c>
      <c r="E152" s="117">
        <f>SUMIF(PTCA!$F$5:$F$4246,'SYNTHESE PTCA'!$C152,PTCA!$AA$5:$AA$4246)</f>
        <v>0</v>
      </c>
      <c r="F152" s="118">
        <f>SUMIF(PTCA!$F$5:$F$4246,'SYNTHESE PTCA'!$C152,PTCA!$AB$5:$AB$4246)</f>
        <v>0</v>
      </c>
      <c r="G152" s="119">
        <f>SUMIF(PTCA!$F$5:$F$4246,'SYNTHESE PTCA'!$C152,PTCA!$AC$5:$AC$4246)</f>
        <v>0</v>
      </c>
      <c r="H152" s="109">
        <f t="shared" si="34"/>
        <v>0</v>
      </c>
      <c r="I152" s="109">
        <f t="shared" si="35"/>
        <v>0</v>
      </c>
      <c r="O152" s="722" t="str">
        <f>'Liste Synthese'!T81</f>
        <v>Délégation Sanitaire Provinciale Mayo Kebbi Ouest (DPS-MAYO.KEBBI.OUEST)</v>
      </c>
      <c r="P152" s="717">
        <f>COUNTIF(PTCA!$AK$5:$AK$4246,$O152)</f>
        <v>0</v>
      </c>
      <c r="Q152" s="718">
        <f>SUMIF(PTCA!$AK$5:$AK$4246,$O152,PTCA!$AA$5:$AA$4246)</f>
        <v>0</v>
      </c>
      <c r="R152" s="719">
        <f>SUMIF(PTCA!$AK$5:$AK$4246,$O152,PTCA!$AB$5:$AB$4246)</f>
        <v>0</v>
      </c>
      <c r="S152" s="720">
        <f>SUMIF(PTCA!$AK$5:$AK$4246,$O152,PTCA!$AC$5:$AC$4246)</f>
        <v>0</v>
      </c>
      <c r="T152" s="721">
        <f t="shared" si="32"/>
        <v>0</v>
      </c>
      <c r="U152" s="721">
        <f t="shared" si="33"/>
        <v>0</v>
      </c>
    </row>
    <row r="153" spans="2:21" ht="31.2">
      <c r="B153" s="107">
        <v>57</v>
      </c>
      <c r="C153" s="106" t="str">
        <f>'Liste Synthese'!H78</f>
        <v>P7.R2.4.La lutte contre les maladies transmissibles est renforcée dans la communauté et à tous les niveaux du système de santé</v>
      </c>
      <c r="D153" s="108">
        <f>COUNTIF(PTCA!$F$5:$F$4246,$C153)</f>
        <v>21</v>
      </c>
      <c r="E153" s="117">
        <f>SUMIF(PTCA!$F$5:$F$4246,'SYNTHESE PTCA'!$C153,PTCA!$AA$5:$AA$4246)</f>
        <v>252600000</v>
      </c>
      <c r="F153" s="118" t="e">
        <f>SUMIF(PTCA!$F$5:$F$4246,'SYNTHESE PTCA'!$C153,PTCA!$AB$5:$AB$4246)</f>
        <v>#VALUE!</v>
      </c>
      <c r="G153" s="119" t="e">
        <f>SUMIF(PTCA!$F$5:$F$4246,'SYNTHESE PTCA'!$C153,PTCA!$AC$5:$AC$4246)</f>
        <v>#VALUE!</v>
      </c>
      <c r="H153" s="109">
        <f t="shared" si="34"/>
        <v>0.38181818181818183</v>
      </c>
      <c r="I153" s="109">
        <f t="shared" si="35"/>
        <v>6.3396853749876886E-2</v>
      </c>
      <c r="O153" s="738" t="s">
        <v>1779</v>
      </c>
      <c r="P153" s="738">
        <f>SUM(P129:P152)</f>
        <v>0</v>
      </c>
      <c r="Q153" s="738">
        <f t="shared" ref="Q153:S153" si="36">SUM(Q129:Q152)</f>
        <v>0</v>
      </c>
      <c r="R153" s="738">
        <f t="shared" si="36"/>
        <v>0</v>
      </c>
      <c r="S153" s="738">
        <f t="shared" si="36"/>
        <v>0</v>
      </c>
      <c r="T153" s="738">
        <f t="shared" si="32"/>
        <v>0</v>
      </c>
      <c r="U153" s="738">
        <f t="shared" si="33"/>
        <v>0</v>
      </c>
    </row>
    <row r="154" spans="2:21" ht="34.799999999999997">
      <c r="B154" s="107">
        <f>'Liste Synthese'!A145</f>
        <v>0</v>
      </c>
      <c r="C154" s="106" t="str">
        <f>'Liste Synthese'!H79</f>
        <v>P7.R2.5.Les maladies non transmissibles sont correctement prises en charge à tous les niveaux du système de santé</v>
      </c>
      <c r="D154" s="108">
        <f>COUNTIF(PTCA!$F$5:$F$4246,$C154)</f>
        <v>0</v>
      </c>
      <c r="E154" s="117">
        <f>SUMIF(PTCA!$F$5:$F$4246,'SYNTHESE PTCA'!$C154,PTCA!$AA$5:$AA$4246)</f>
        <v>0</v>
      </c>
      <c r="F154" s="118">
        <f>SUMIF(PTCA!$F$5:$F$4246,'SYNTHESE PTCA'!$C154,PTCA!$AB$5:$AB$4246)</f>
        <v>0</v>
      </c>
      <c r="G154" s="119">
        <f>SUMIF(PTCA!$F$5:$F$4246,'SYNTHESE PTCA'!$C154,PTCA!$AC$5:$AC$4246)</f>
        <v>0</v>
      </c>
      <c r="H154" s="109">
        <f t="shared" si="34"/>
        <v>0</v>
      </c>
      <c r="I154" s="109">
        <f t="shared" si="35"/>
        <v>0</v>
      </c>
      <c r="O154" s="722" t="str">
        <f>'Liste Synthese'!T82</f>
        <v>Service d’Appui et de Suivi des Hôpitaux Nationaux et Organismes sous Tutelles (SASHNO)</v>
      </c>
      <c r="P154" s="717">
        <f>COUNTIF(PTCA!$AK$5:$AK$4246,$O154)</f>
        <v>0</v>
      </c>
      <c r="Q154" s="718">
        <f>SUMIF(PTCA!$AK$5:$AK$4246,$O154,PTCA!$AA$5:$AA$4246)</f>
        <v>0</v>
      </c>
      <c r="R154" s="719">
        <f>SUMIF(PTCA!$AK$5:$AK$4246,$O154,PTCA!$AB$5:$AB$4246)</f>
        <v>0</v>
      </c>
      <c r="S154" s="720">
        <f>SUMIF(PTCA!$AK$5:$AK$4246,$O154,PTCA!$AC$5:$AC$4246)</f>
        <v>0</v>
      </c>
      <c r="T154" s="721">
        <f t="shared" si="32"/>
        <v>0</v>
      </c>
      <c r="U154" s="721">
        <f t="shared" si="33"/>
        <v>0</v>
      </c>
    </row>
    <row r="155" spans="2:21" ht="20.399999999999999">
      <c r="B155" s="107">
        <v>58</v>
      </c>
      <c r="C155" s="106" t="str">
        <f>'Liste Synthese'!H80</f>
        <v>P7.R2.6.Réduction des AVP et prise en charge adéquate des victimes</v>
      </c>
      <c r="D155" s="108">
        <f>COUNTIF(PTCA!$F$5:$F$4246,$C155)</f>
        <v>0</v>
      </c>
      <c r="E155" s="117">
        <f>SUMIF(PTCA!$F$5:$F$4246,'SYNTHESE PTCA'!$C155,PTCA!$AA$5:$AA$4246)</f>
        <v>0</v>
      </c>
      <c r="F155" s="118">
        <f>SUMIF(PTCA!$F$5:$F$4246,'SYNTHESE PTCA'!$C155,PTCA!$AB$5:$AB$4246)</f>
        <v>0</v>
      </c>
      <c r="G155" s="119">
        <f>SUMIF(PTCA!$F$5:$F$4246,'SYNTHESE PTCA'!$C155,PTCA!$AC$5:$AC$4246)</f>
        <v>0</v>
      </c>
      <c r="H155" s="109">
        <f t="shared" si="34"/>
        <v>0</v>
      </c>
      <c r="I155" s="109">
        <f t="shared" si="35"/>
        <v>0</v>
      </c>
      <c r="O155" s="722" t="str">
        <f>'Liste Synthese'!T83</f>
        <v>Centre Hospitalier Universitaire de la Mère et de l’Enfant (CHU-ME)</v>
      </c>
      <c r="P155" s="717">
        <f>COUNTIF(PTCA!$AK$5:$AK$4246,$O155)</f>
        <v>0</v>
      </c>
      <c r="Q155" s="718">
        <f>SUMIF(PTCA!$AK$5:$AK$4246,$O155,PTCA!$AA$5:$AA$4246)</f>
        <v>0</v>
      </c>
      <c r="R155" s="719">
        <f>SUMIF(PTCA!$AK$5:$AK$4246,$O155,PTCA!$AB$5:$AB$4246)</f>
        <v>0</v>
      </c>
      <c r="S155" s="720">
        <f>SUMIF(PTCA!$AK$5:$AK$4246,$O155,PTCA!$AC$5:$AC$4246)</f>
        <v>0</v>
      </c>
      <c r="T155" s="721">
        <f t="shared" si="32"/>
        <v>0</v>
      </c>
      <c r="U155" s="721">
        <f t="shared" si="33"/>
        <v>0</v>
      </c>
    </row>
    <row r="156" spans="2:21" ht="31.2">
      <c r="B156" s="107">
        <v>59</v>
      </c>
      <c r="C156" s="106" t="str">
        <f>'Liste Synthese'!H81</f>
        <v>P7.R2.7.La lutte contre les facteurs de risque (tabac, alcool, autres drogues, la sédentarité…) des maladies non transmissibles est renforcée à tous les niveaux du système de santé</v>
      </c>
      <c r="D156" s="108">
        <f>COUNTIF(PTCA!$F$5:$F$4246,$C156)</f>
        <v>0</v>
      </c>
      <c r="E156" s="117">
        <f>SUMIF(PTCA!$F$5:$F$4246,'SYNTHESE PTCA'!$C156,PTCA!$AA$5:$AA$4246)</f>
        <v>0</v>
      </c>
      <c r="F156" s="118">
        <f>SUMIF(PTCA!$F$5:$F$4246,'SYNTHESE PTCA'!$C156,PTCA!$AB$5:$AB$4246)</f>
        <v>0</v>
      </c>
      <c r="G156" s="119">
        <f>SUMIF(PTCA!$F$5:$F$4246,'SYNTHESE PTCA'!$C156,PTCA!$AC$5:$AC$4246)</f>
        <v>0</v>
      </c>
      <c r="H156" s="109">
        <f t="shared" si="34"/>
        <v>0</v>
      </c>
      <c r="I156" s="109">
        <f t="shared" si="35"/>
        <v>0</v>
      </c>
      <c r="O156" s="722" t="str">
        <f>'Liste Synthese'!T84</f>
        <v>Centre Hospitalier Universitaire la Référence Nationale (CHU-RN)</v>
      </c>
      <c r="P156" s="717">
        <f>COUNTIF(PTCA!$AK$5:$AK$4246,$O156)</f>
        <v>0</v>
      </c>
      <c r="Q156" s="718">
        <f>SUMIF(PTCA!$AK$5:$AK$4246,$O156,PTCA!$AA$5:$AA$4246)</f>
        <v>0</v>
      </c>
      <c r="R156" s="719">
        <f>SUMIF(PTCA!$AK$5:$AK$4246,$O156,PTCA!$AB$5:$AB$4246)</f>
        <v>0</v>
      </c>
      <c r="S156" s="720">
        <f>SUMIF(PTCA!$AK$5:$AK$4246,$O156,PTCA!$AC$5:$AC$4246)</f>
        <v>0</v>
      </c>
      <c r="T156" s="721">
        <f t="shared" si="32"/>
        <v>0</v>
      </c>
      <c r="U156" s="721">
        <f t="shared" si="33"/>
        <v>0</v>
      </c>
    </row>
    <row r="157" spans="2:21" ht="42" customHeight="1">
      <c r="B157" s="107">
        <v>60</v>
      </c>
      <c r="C157" s="106" t="str">
        <f>'Liste Synthese'!H82</f>
        <v>P7.R2.8.Les services de santé des jeunes, des adolescents, des personnes agées et des personnes handicapées sont développés et intégrés dans les paquests d'activités à tous les niveaux du système de santé</v>
      </c>
      <c r="D157" s="108">
        <f>COUNTIF(PTCA!$F$5:$F$4246,$C157)</f>
        <v>0</v>
      </c>
      <c r="E157" s="117">
        <f>SUMIF(PTCA!$F$5:$F$4246,'SYNTHESE PTCA'!$C157,PTCA!$AA$5:$AA$4246)</f>
        <v>0</v>
      </c>
      <c r="F157" s="118">
        <f>SUMIF(PTCA!$F$5:$F$4246,'SYNTHESE PTCA'!$C157,PTCA!$AB$5:$AB$4246)</f>
        <v>0</v>
      </c>
      <c r="G157" s="119">
        <f>SUMIF(PTCA!$F$5:$F$4246,'SYNTHESE PTCA'!$C157,PTCA!$AC$5:$AC$4246)</f>
        <v>0</v>
      </c>
      <c r="H157" s="109">
        <f t="shared" si="34"/>
        <v>0</v>
      </c>
      <c r="I157" s="109">
        <f t="shared" si="35"/>
        <v>0</v>
      </c>
      <c r="O157" s="722" t="str">
        <f>'Liste Synthese'!T85</f>
        <v>Centre Hospitalier Universitaire la Renaissance (CHU-R)</v>
      </c>
      <c r="P157" s="717">
        <f>COUNTIF(PTCA!$AK$5:$AK$4246,$O157)</f>
        <v>0</v>
      </c>
      <c r="Q157" s="718">
        <f>SUMIF(PTCA!$AK$5:$AK$4246,$O157,PTCA!$AA$5:$AA$4246)</f>
        <v>0</v>
      </c>
      <c r="R157" s="719">
        <f>SUMIF(PTCA!$AK$5:$AK$4246,$O157,PTCA!$AB$5:$AB$4246)</f>
        <v>0</v>
      </c>
      <c r="S157" s="720">
        <f>SUMIF(PTCA!$AK$5:$AK$4246,$O157,PTCA!$AC$5:$AC$4246)</f>
        <v>0</v>
      </c>
      <c r="T157" s="721">
        <f t="shared" si="32"/>
        <v>0</v>
      </c>
      <c r="U157" s="721">
        <f t="shared" si="33"/>
        <v>0</v>
      </c>
    </row>
    <row r="158" spans="2:21" ht="31.2">
      <c r="B158" s="107">
        <f>'Liste Synthese'!A149</f>
        <v>0</v>
      </c>
      <c r="C158" s="106" t="str">
        <f>'Liste Synthese'!H83</f>
        <v>P7.R2.9.Les femmes survivantes de viol et de violence exercée par un partenaire intime sont prises en charge de manière intégrée</v>
      </c>
      <c r="D158" s="108">
        <f>COUNTIF(PTCA!$F$5:$F$4246,$C158)</f>
        <v>0</v>
      </c>
      <c r="E158" s="117">
        <f>SUMIF(PTCA!$F$5:$F$4246,'SYNTHESE PTCA'!$C158,PTCA!$AA$5:$AA$4246)</f>
        <v>0</v>
      </c>
      <c r="F158" s="118">
        <f>SUMIF(PTCA!$F$5:$F$4246,'SYNTHESE PTCA'!$C158,PTCA!$AB$5:$AB$4246)</f>
        <v>0</v>
      </c>
      <c r="G158" s="119">
        <f>SUMIF(PTCA!$F$5:$F$4246,'SYNTHESE PTCA'!$C158,PTCA!$AC$5:$AC$4246)</f>
        <v>0</v>
      </c>
      <c r="H158" s="109">
        <f t="shared" si="34"/>
        <v>0</v>
      </c>
      <c r="I158" s="109">
        <f t="shared" si="35"/>
        <v>0</v>
      </c>
      <c r="O158" s="722" t="str">
        <f>'Liste Synthese'!T86</f>
        <v>Centre Hospitalier Universitaire de l’Amitié Tchad-Chine (CHU-ATC)</v>
      </c>
      <c r="P158" s="717">
        <f>COUNTIF(PTCA!$AK$5:$AK$4246,$O158)</f>
        <v>0</v>
      </c>
      <c r="Q158" s="718">
        <f>SUMIF(PTCA!$AK$5:$AK$4246,$O158,PTCA!$AA$5:$AA$4246)</f>
        <v>0</v>
      </c>
      <c r="R158" s="719">
        <f>SUMIF(PTCA!$AK$5:$AK$4246,$O158,PTCA!$AB$5:$AB$4246)</f>
        <v>0</v>
      </c>
      <c r="S158" s="720">
        <f>SUMIF(PTCA!$AK$5:$AK$4246,$O158,PTCA!$AC$5:$AC$4246)</f>
        <v>0</v>
      </c>
      <c r="T158" s="721">
        <f t="shared" si="32"/>
        <v>0</v>
      </c>
      <c r="U158" s="721">
        <f t="shared" si="33"/>
        <v>0</v>
      </c>
    </row>
    <row r="159" spans="2:21" ht="20.399999999999999">
      <c r="B159" s="107">
        <v>61</v>
      </c>
      <c r="C159" s="106" t="str">
        <f>'Liste Synthese'!H84</f>
        <v>P7.R3.1.L'accessibilité de toute la population aux services de santé est renforcée</v>
      </c>
      <c r="D159" s="108">
        <f>COUNTIF(PTCA!$F$5:$F$4246,$C159)</f>
        <v>0</v>
      </c>
      <c r="E159" s="117">
        <f>SUMIF(PTCA!$F$5:$F$4246,'SYNTHESE PTCA'!$C159,PTCA!$AA$5:$AA$4246)</f>
        <v>0</v>
      </c>
      <c r="F159" s="118">
        <f>SUMIF(PTCA!$F$5:$F$4246,'SYNTHESE PTCA'!$C159,PTCA!$AB$5:$AB$4246)</f>
        <v>0</v>
      </c>
      <c r="G159" s="119">
        <f>SUMIF(PTCA!$F$5:$F$4246,'SYNTHESE PTCA'!$C159,PTCA!$AC$5:$AC$4246)</f>
        <v>0</v>
      </c>
      <c r="H159" s="109">
        <f t="shared" si="34"/>
        <v>0</v>
      </c>
      <c r="I159" s="109">
        <f t="shared" si="35"/>
        <v>0</v>
      </c>
      <c r="O159" s="722" t="str">
        <f>'Liste Synthese'!T87</f>
        <v>École National Supérieure des Agents Sanitaires et Sociaux (ENSASS)</v>
      </c>
      <c r="P159" s="717">
        <f>COUNTIF(PTCA!$AK$5:$AK$4246,$O159)</f>
        <v>0</v>
      </c>
      <c r="Q159" s="718">
        <f>SUMIF(PTCA!$AK$5:$AK$4246,$O159,PTCA!$AA$5:$AA$4246)</f>
        <v>0</v>
      </c>
      <c r="R159" s="719">
        <f>SUMIF(PTCA!$AK$5:$AK$4246,$O159,PTCA!$AB$5:$AB$4246)</f>
        <v>0</v>
      </c>
      <c r="S159" s="720">
        <f>SUMIF(PTCA!$AK$5:$AK$4246,$O159,PTCA!$AC$5:$AC$4246)</f>
        <v>0</v>
      </c>
      <c r="T159" s="721">
        <f t="shared" si="32"/>
        <v>0</v>
      </c>
      <c r="U159" s="721">
        <f t="shared" si="33"/>
        <v>0</v>
      </c>
    </row>
    <row r="160" spans="2:21" ht="31.2">
      <c r="B160" s="107">
        <v>62</v>
      </c>
      <c r="C160" s="106" t="str">
        <f>'Liste Synthese'!H85</f>
        <v>P7.R3.2.Les activités de santé à base communautaire sont mises en œuvre dans tous les districts sanitaires fonctionnels</v>
      </c>
      <c r="D160" s="108">
        <f>COUNTIF(PTCA!$F$5:$F$4246,$C160)</f>
        <v>0</v>
      </c>
      <c r="E160" s="117">
        <f>SUMIF(PTCA!$F$5:$F$4246,'SYNTHESE PTCA'!$C160,PTCA!$AA$5:$AA$4246)</f>
        <v>0</v>
      </c>
      <c r="F160" s="118">
        <f>SUMIF(PTCA!$F$5:$F$4246,'SYNTHESE PTCA'!$C160,PTCA!$AB$5:$AB$4246)</f>
        <v>0</v>
      </c>
      <c r="G160" s="119">
        <f>SUMIF(PTCA!$F$5:$F$4246,'SYNTHESE PTCA'!$C160,PTCA!$AC$5:$AC$4246)</f>
        <v>0</v>
      </c>
      <c r="H160" s="109">
        <f t="shared" si="34"/>
        <v>0</v>
      </c>
      <c r="I160" s="109">
        <f t="shared" si="35"/>
        <v>0</v>
      </c>
      <c r="O160" s="722" t="str">
        <f>'Liste Synthese'!T88</f>
        <v>Centrale Pharmaceutique d’Achat (CPA)</v>
      </c>
      <c r="P160" s="717">
        <f>COUNTIF(PTCA!$AK$5:$AK$4246,$O160)</f>
        <v>0</v>
      </c>
      <c r="Q160" s="718">
        <f>SUMIF(PTCA!$AK$5:$AK$4246,$O160,PTCA!$AA$5:$AA$4246)</f>
        <v>0</v>
      </c>
      <c r="R160" s="719">
        <f>SUMIF(PTCA!$AK$5:$AK$4246,$O160,PTCA!$AB$5:$AB$4246)</f>
        <v>0</v>
      </c>
      <c r="S160" s="720">
        <f>SUMIF(PTCA!$AK$5:$AK$4246,$O160,PTCA!$AC$5:$AC$4246)</f>
        <v>0</v>
      </c>
      <c r="T160" s="721">
        <f t="shared" si="32"/>
        <v>0</v>
      </c>
      <c r="U160" s="721">
        <f t="shared" si="33"/>
        <v>0</v>
      </c>
    </row>
    <row r="161" spans="2:21" ht="31.2">
      <c r="B161" s="107">
        <v>63</v>
      </c>
      <c r="C161" s="106" t="str">
        <f>'Liste Synthese'!H86</f>
        <v>P7.R3.3.Les activités promotionnelles de santé sont développées pour susciter la demande des services</v>
      </c>
      <c r="D161" s="108">
        <f>COUNTIF(PTCA!$F$5:$F$4246,$C161)</f>
        <v>0</v>
      </c>
      <c r="E161" s="117">
        <f>SUMIF(PTCA!$F$5:$F$4246,'SYNTHESE PTCA'!$C161,PTCA!$AA$5:$AA$4246)</f>
        <v>0</v>
      </c>
      <c r="F161" s="118">
        <f>SUMIF(PTCA!$F$5:$F$4246,'SYNTHESE PTCA'!$C161,PTCA!$AB$5:$AB$4246)</f>
        <v>0</v>
      </c>
      <c r="G161" s="119">
        <f>SUMIF(PTCA!$F$5:$F$4246,'SYNTHESE PTCA'!$C161,PTCA!$AC$5:$AC$4246)</f>
        <v>0</v>
      </c>
      <c r="H161" s="109">
        <f t="shared" si="34"/>
        <v>0</v>
      </c>
      <c r="I161" s="109">
        <f t="shared" si="35"/>
        <v>0</v>
      </c>
      <c r="O161" s="722" t="str">
        <f>'Liste Synthese'!T89</f>
        <v>Centre National d’Appareillage et de Rééducation (CNAR)</v>
      </c>
      <c r="P161" s="717">
        <f>COUNTIF(PTCA!$AK$5:$AK$4246,$O161)</f>
        <v>0</v>
      </c>
      <c r="Q161" s="718">
        <f>SUMIF(PTCA!$AK$5:$AK$4246,$O161,PTCA!$AA$5:$AA$4246)</f>
        <v>0</v>
      </c>
      <c r="R161" s="719">
        <f>SUMIF(PTCA!$AK$5:$AK$4246,$O161,PTCA!$AB$5:$AB$4246)</f>
        <v>0</v>
      </c>
      <c r="S161" s="720">
        <f>SUMIF(PTCA!$AK$5:$AK$4246,$O161,PTCA!$AC$5:$AC$4246)</f>
        <v>0</v>
      </c>
      <c r="T161" s="721">
        <f t="shared" si="32"/>
        <v>0</v>
      </c>
      <c r="U161" s="721">
        <f t="shared" si="33"/>
        <v>0</v>
      </c>
    </row>
    <row r="162" spans="2:21" ht="20.399999999999999">
      <c r="B162" s="107">
        <f>'Liste Synthese'!A153</f>
        <v>0</v>
      </c>
      <c r="C162" s="106" t="str">
        <f>'Liste Synthese'!H87</f>
        <v>P7.R4.1.La formation continue du personnel est assurée à tous les niveaux</v>
      </c>
      <c r="D162" s="108">
        <f>COUNTIF(PTCA!$F$5:$F$4246,$C162)</f>
        <v>0</v>
      </c>
      <c r="E162" s="117">
        <f>SUMIF(PTCA!$F$5:$F$4246,'SYNTHESE PTCA'!$C162,PTCA!$AA$5:$AA$4246)</f>
        <v>0</v>
      </c>
      <c r="F162" s="118">
        <f>SUMIF(PTCA!$F$5:$F$4246,'SYNTHESE PTCA'!$C162,PTCA!$AB$5:$AB$4246)</f>
        <v>0</v>
      </c>
      <c r="G162" s="119">
        <f>SUMIF(PTCA!$F$5:$F$4246,'SYNTHESE PTCA'!$C162,PTCA!$AC$5:$AC$4246)</f>
        <v>0</v>
      </c>
      <c r="H162" s="109">
        <f t="shared" si="34"/>
        <v>0</v>
      </c>
      <c r="I162" s="109">
        <f t="shared" si="35"/>
        <v>0</v>
      </c>
      <c r="O162" s="722" t="str">
        <f>'Liste Synthese'!T90</f>
        <v>Centre National de Transfusion Sanguine (CNTS)</v>
      </c>
      <c r="P162" s="717">
        <f>COUNTIF(PTCA!$AK$5:$AK$4246,$O162)</f>
        <v>0</v>
      </c>
      <c r="Q162" s="718">
        <f>SUMIF(PTCA!$AK$5:$AK$4246,$O162,PTCA!$AA$5:$AA$4246)</f>
        <v>0</v>
      </c>
      <c r="R162" s="719">
        <f>SUMIF(PTCA!$AK$5:$AK$4246,$O162,PTCA!$AB$5:$AB$4246)</f>
        <v>0</v>
      </c>
      <c r="S162" s="720">
        <f>SUMIF(PTCA!$AK$5:$AK$4246,$O162,PTCA!$AC$5:$AC$4246)</f>
        <v>0</v>
      </c>
      <c r="T162" s="721">
        <f t="shared" si="32"/>
        <v>0</v>
      </c>
      <c r="U162" s="721">
        <f t="shared" si="33"/>
        <v>0</v>
      </c>
    </row>
    <row r="163" spans="2:21" ht="31.2">
      <c r="B163" s="107">
        <v>64</v>
      </c>
      <c r="C163" s="106" t="str">
        <f>'Liste Synthese'!H88</f>
        <v>P7.R4.2.Amélioration de l'accès à l'assainissement de base, promotion de l'hygiène et respect rigoureux des normes d'hygiène et de propreté sont rigoureusement respectées</v>
      </c>
      <c r="D163" s="108">
        <f>COUNTIF(PTCA!$F$5:$F$4246,$C163)</f>
        <v>0</v>
      </c>
      <c r="E163" s="117">
        <f>SUMIF(PTCA!$F$5:$F$4246,'SYNTHESE PTCA'!$C163,PTCA!$AA$5:$AA$4246)</f>
        <v>0</v>
      </c>
      <c r="F163" s="118">
        <f>SUMIF(PTCA!$F$5:$F$4246,'SYNTHESE PTCA'!$C163,PTCA!$AB$5:$AB$4246)</f>
        <v>0</v>
      </c>
      <c r="G163" s="119">
        <f>SUMIF(PTCA!$F$5:$F$4246,'SYNTHESE PTCA'!$C163,PTCA!$AC$5:$AC$4246)</f>
        <v>0</v>
      </c>
      <c r="H163" s="109">
        <f t="shared" si="34"/>
        <v>0</v>
      </c>
      <c r="I163" s="109">
        <f t="shared" si="35"/>
        <v>0</v>
      </c>
      <c r="O163" s="722" t="str">
        <f>'Liste Synthese'!T91</f>
        <v>Centre National de Traitement des Fistules Obstétricales (CNTFO)</v>
      </c>
      <c r="P163" s="717">
        <f>COUNTIF(PTCA!$AK$5:$AK$4246,$O163)</f>
        <v>0</v>
      </c>
      <c r="Q163" s="718">
        <f>SUMIF(PTCA!$AK$5:$AK$4246,$O163,PTCA!$AA$5:$AA$4246)</f>
        <v>0</v>
      </c>
      <c r="R163" s="719">
        <f>SUMIF(PTCA!$AK$5:$AK$4246,$O163,PTCA!$AB$5:$AB$4246)</f>
        <v>0</v>
      </c>
      <c r="S163" s="720">
        <f>SUMIF(PTCA!$AK$5:$AK$4246,$O163,PTCA!$AC$5:$AC$4246)</f>
        <v>0</v>
      </c>
      <c r="T163" s="721">
        <f t="shared" si="32"/>
        <v>0</v>
      </c>
      <c r="U163" s="721">
        <f t="shared" si="33"/>
        <v>0</v>
      </c>
    </row>
    <row r="164" spans="2:21" ht="20.399999999999999">
      <c r="B164" s="107">
        <v>65</v>
      </c>
      <c r="C164" s="106" t="str">
        <f>'Liste Synthese'!H89</f>
        <v>P7.R5.1.Le systtème de santé est préparé pour répondre efficacement aux urgences de santé</v>
      </c>
      <c r="D164" s="108">
        <f>COUNTIF(PTCA!$F$5:$F$4246,$C164)</f>
        <v>0</v>
      </c>
      <c r="E164" s="117">
        <f>SUMIF(PTCA!$F$5:$F$4246,'SYNTHESE PTCA'!$C164,PTCA!$AA$5:$AA$4246)</f>
        <v>0</v>
      </c>
      <c r="F164" s="118">
        <f>SUMIF(PTCA!$F$5:$F$4246,'SYNTHESE PTCA'!$C164,PTCA!$AB$5:$AB$4246)</f>
        <v>0</v>
      </c>
      <c r="G164" s="119">
        <f>SUMIF(PTCA!$F$5:$F$4246,'SYNTHESE PTCA'!$C164,PTCA!$AC$5:$AC$4246)</f>
        <v>0</v>
      </c>
      <c r="H164" s="109">
        <f t="shared" si="34"/>
        <v>0</v>
      </c>
      <c r="I164" s="109">
        <f t="shared" si="35"/>
        <v>0</v>
      </c>
      <c r="O164" s="722" t="str">
        <f>'Liste Synthese'!T92</f>
        <v>Centre des Opérations d’Urgences de Santé Publique (COUSP)</v>
      </c>
      <c r="P164" s="717">
        <f>COUNTIF(PTCA!$AK$5:$AK$4246,$O164)</f>
        <v>0</v>
      </c>
      <c r="Q164" s="718">
        <f>SUMIF(PTCA!$AK$5:$AK$4246,$O164,PTCA!$AA$5:$AA$4246)</f>
        <v>0</v>
      </c>
      <c r="R164" s="719">
        <f>SUMIF(PTCA!$AK$5:$AK$4246,$O164,PTCA!$AB$5:$AB$4246)</f>
        <v>0</v>
      </c>
      <c r="S164" s="720">
        <f>SUMIF(PTCA!$AK$5:$AK$4246,$O164,PTCA!$AC$5:$AC$4246)</f>
        <v>0</v>
      </c>
      <c r="T164" s="721">
        <f t="shared" si="32"/>
        <v>0</v>
      </c>
      <c r="U164" s="721">
        <f t="shared" si="33"/>
        <v>0</v>
      </c>
    </row>
    <row r="165" spans="2:21" ht="20.399999999999999">
      <c r="B165" s="107">
        <v>66</v>
      </c>
      <c r="C165" s="106" t="str">
        <f>'Liste Synthese'!H90</f>
        <v>P7.R5.2.Le système de surveillance épidemiologique est renforcé</v>
      </c>
      <c r="D165" s="108">
        <f>COUNTIF(PTCA!$F$5:$F$4246,$C165)</f>
        <v>0</v>
      </c>
      <c r="E165" s="117">
        <f>SUMIF(PTCA!$F$5:$F$4246,'SYNTHESE PTCA'!$C165,PTCA!$AA$5:$AA$4246)</f>
        <v>0</v>
      </c>
      <c r="F165" s="118">
        <f>SUMIF(PTCA!$F$5:$F$4246,'SYNTHESE PTCA'!$C165,PTCA!$AB$5:$AB$4246)</f>
        <v>0</v>
      </c>
      <c r="G165" s="119">
        <f>SUMIF(PTCA!$F$5:$F$4246,'SYNTHESE PTCA'!$C165,PTCA!$AC$5:$AC$4246)</f>
        <v>0</v>
      </c>
      <c r="H165" s="109">
        <f t="shared" si="34"/>
        <v>0</v>
      </c>
      <c r="I165" s="109">
        <f t="shared" si="35"/>
        <v>0</v>
      </c>
      <c r="O165" s="722" t="str">
        <f>'Liste Synthese'!T93</f>
        <v>Institut National de Santé Publique (INSP)</v>
      </c>
      <c r="P165" s="717">
        <f>COUNTIF(PTCA!$AK$5:$AK$4246,$O165)</f>
        <v>0</v>
      </c>
      <c r="Q165" s="718">
        <f>SUMIF(PTCA!$AK$5:$AK$4246,$O165,PTCA!$AA$5:$AA$4246)</f>
        <v>0</v>
      </c>
      <c r="R165" s="719">
        <f>SUMIF(PTCA!$AK$5:$AK$4246,$O165,PTCA!$AB$5:$AB$4246)</f>
        <v>0</v>
      </c>
      <c r="S165" s="720">
        <f>SUMIF(PTCA!$AK$5:$AK$4246,$O165,PTCA!$AC$5:$AC$4246)</f>
        <v>0</v>
      </c>
      <c r="T165" s="721">
        <f t="shared" ref="T165:T179" si="37">IFERROR(P165/$P$179,"")</f>
        <v>0</v>
      </c>
      <c r="U165" s="721">
        <f t="shared" ref="U165:U179" si="38">IFERROR(Q165/$Q$179,"")</f>
        <v>0</v>
      </c>
    </row>
    <row r="166" spans="2:21" ht="31.2">
      <c r="B166" s="107">
        <f>'Liste Synthese'!A157</f>
        <v>0</v>
      </c>
      <c r="C166" s="106" t="str">
        <f>'Liste Synthese'!H91</f>
        <v>P7.R6.1.Les organes de coordination et de gestion de la lutte contre la malnutrition sont renforcés</v>
      </c>
      <c r="D166" s="108">
        <f>COUNTIF(PTCA!$F$5:$F$4246,$C166)</f>
        <v>0</v>
      </c>
      <c r="E166" s="117">
        <f>SUMIF(PTCA!$F$5:$F$4246,'SYNTHESE PTCA'!$C166,PTCA!$AA$5:$AA$4246)</f>
        <v>0</v>
      </c>
      <c r="F166" s="118">
        <f>SUMIF(PTCA!$F$5:$F$4246,'SYNTHESE PTCA'!$C166,PTCA!$AB$5:$AB$4246)</f>
        <v>0</v>
      </c>
      <c r="G166" s="119">
        <f>SUMIF(PTCA!$F$5:$F$4246,'SYNTHESE PTCA'!$C166,PTCA!$AC$5:$AC$4246)</f>
        <v>0</v>
      </c>
      <c r="H166" s="109">
        <f t="shared" si="34"/>
        <v>0</v>
      </c>
      <c r="I166" s="109">
        <f t="shared" si="35"/>
        <v>0</v>
      </c>
      <c r="O166" s="722" t="str">
        <f>'Liste Synthese'!T94</f>
        <v>Service d’Aide Médicale d’Urgence (SAMU)</v>
      </c>
      <c r="P166" s="717">
        <f>COUNTIF(PTCA!$AK$5:$AK$4246,$O166)</f>
        <v>0</v>
      </c>
      <c r="Q166" s="718">
        <f>SUMIF(PTCA!$AK$5:$AK$4246,$O166,PTCA!$AA$5:$AA$4246)</f>
        <v>0</v>
      </c>
      <c r="R166" s="719">
        <f>SUMIF(PTCA!$AK$5:$AK$4246,$O166,PTCA!$AB$5:$AB$4246)</f>
        <v>0</v>
      </c>
      <c r="S166" s="720">
        <f>SUMIF(PTCA!$AK$5:$AK$4246,$O166,PTCA!$AC$5:$AC$4246)</f>
        <v>0</v>
      </c>
      <c r="T166" s="721">
        <f t="shared" si="37"/>
        <v>0</v>
      </c>
      <c r="U166" s="721">
        <f t="shared" si="38"/>
        <v>0</v>
      </c>
    </row>
    <row r="167" spans="2:21" ht="31.2">
      <c r="B167" s="107">
        <v>67</v>
      </c>
      <c r="C167" s="106" t="str">
        <f>'Liste Synthese'!H92</f>
        <v>P7.R6.2.Les activités de depistage et de prise en charge des malnutris sont développées au niveau de tous les services de santé et avec une forte implication des communautés</v>
      </c>
      <c r="D167" s="108">
        <f>COUNTIF(PTCA!$F$5:$F$4246,$C167)</f>
        <v>0</v>
      </c>
      <c r="E167" s="117">
        <f>SUMIF(PTCA!$F$5:$F$4246,'SYNTHESE PTCA'!$C167,PTCA!$AA$5:$AA$4246)</f>
        <v>0</v>
      </c>
      <c r="F167" s="118">
        <f>SUMIF(PTCA!$F$5:$F$4246,'SYNTHESE PTCA'!$C167,PTCA!$AB$5:$AB$4246)</f>
        <v>0</v>
      </c>
      <c r="G167" s="119">
        <f>SUMIF(PTCA!$F$5:$F$4246,'SYNTHESE PTCA'!$C167,PTCA!$AC$5:$AC$4246)</f>
        <v>0</v>
      </c>
      <c r="H167" s="109">
        <f t="shared" si="34"/>
        <v>0</v>
      </c>
      <c r="I167" s="109">
        <f t="shared" si="35"/>
        <v>0</v>
      </c>
      <c r="O167" s="738" t="s">
        <v>1780</v>
      </c>
      <c r="P167" s="738">
        <f>SUM(P154:P166)</f>
        <v>0</v>
      </c>
      <c r="Q167" s="738">
        <f t="shared" ref="Q167:S167" si="39">SUM(Q154:Q166)</f>
        <v>0</v>
      </c>
      <c r="R167" s="738">
        <f t="shared" si="39"/>
        <v>0</v>
      </c>
      <c r="S167" s="738">
        <f t="shared" si="39"/>
        <v>0</v>
      </c>
      <c r="T167" s="738">
        <f t="shared" si="37"/>
        <v>0</v>
      </c>
      <c r="U167" s="738">
        <f t="shared" si="38"/>
        <v>0</v>
      </c>
    </row>
    <row r="168" spans="2:21" ht="31.2">
      <c r="B168" s="107">
        <v>68</v>
      </c>
      <c r="C168" s="106" t="str">
        <f>'Liste Synthese'!H93</f>
        <v>P7.R7.1.La disparité entre les provinces est réduite en matière de disponibilités et d'accessibilité aux soins</v>
      </c>
      <c r="D168" s="108">
        <f>COUNTIF(PTCA!$F$5:$F$4246,$C168)</f>
        <v>0</v>
      </c>
      <c r="E168" s="117">
        <f>SUMIF(PTCA!$F$5:$F$4246,'SYNTHESE PTCA'!$C168,PTCA!$AA$5:$AA$4246)</f>
        <v>0</v>
      </c>
      <c r="F168" s="118">
        <f>SUMIF(PTCA!$F$5:$F$4246,'SYNTHESE PTCA'!$C168,PTCA!$AB$5:$AB$4246)</f>
        <v>0</v>
      </c>
      <c r="G168" s="119">
        <f>SUMIF(PTCA!$F$5:$F$4246,'SYNTHESE PTCA'!$C168,PTCA!$AC$5:$AC$4246)</f>
        <v>0</v>
      </c>
      <c r="H168" s="109">
        <f t="shared" si="34"/>
        <v>0</v>
      </c>
      <c r="I168" s="109">
        <f t="shared" si="35"/>
        <v>0</v>
      </c>
      <c r="O168" s="723" t="str">
        <f>'Liste Synthese'!T95</f>
        <v>Centre Hospitalier Universitaire d'Abéché (CHU-A)</v>
      </c>
      <c r="P168" s="717">
        <f>COUNTIF(PTCA!$AK$5:$AK$4246,$O168)</f>
        <v>0</v>
      </c>
      <c r="Q168" s="718">
        <f>SUMIF(PTCA!$AK$5:$AK$4246,$O168,PTCA!$AA$5:$AA$4246)</f>
        <v>0</v>
      </c>
      <c r="R168" s="719">
        <f>SUMIF(PTCA!$AK$5:$AK$4246,$O168,PTCA!$AB$5:$AB$4246)</f>
        <v>0</v>
      </c>
      <c r="S168" s="720">
        <f>SUMIF(PTCA!$AK$5:$AK$4246,$O168,PTCA!$AC$5:$AC$4246)</f>
        <v>0</v>
      </c>
      <c r="T168" s="721">
        <f t="shared" si="37"/>
        <v>0</v>
      </c>
      <c r="U168" s="721">
        <f t="shared" si="38"/>
        <v>0</v>
      </c>
    </row>
    <row r="169" spans="2:21" ht="31.2">
      <c r="B169" s="107">
        <v>69</v>
      </c>
      <c r="C169" s="106" t="str">
        <f>'Liste Synthese'!H94</f>
        <v>P7.R7.2.Toute la population est couverte pour les soins et plus particulièrement les plus démunis et les vulnérables</v>
      </c>
      <c r="D169" s="108">
        <f>COUNTIF(PTCA!$F$5:$F$4246,$C169)</f>
        <v>0</v>
      </c>
      <c r="E169" s="117">
        <f>SUMIF(PTCA!$F$5:$F$4246,'SYNTHESE PTCA'!$C169,PTCA!$AA$5:$AA$4246)</f>
        <v>0</v>
      </c>
      <c r="F169" s="118">
        <f>SUMIF(PTCA!$F$5:$F$4246,'SYNTHESE PTCA'!$C169,PTCA!$AB$5:$AB$4246)</f>
        <v>0</v>
      </c>
      <c r="G169" s="119">
        <f>SUMIF(PTCA!$F$5:$F$4246,'SYNTHESE PTCA'!$C169,PTCA!$AC$5:$AC$4246)</f>
        <v>0</v>
      </c>
      <c r="H169" s="109">
        <f t="shared" si="34"/>
        <v>0</v>
      </c>
      <c r="I169" s="109">
        <f t="shared" si="35"/>
        <v>0</v>
      </c>
      <c r="O169" s="723" t="str">
        <f>'Liste Synthese'!T96</f>
        <v>Coordination Nationale des Actions de Lutte contre la Covid-19 (CNAL)</v>
      </c>
      <c r="P169" s="717">
        <f>COUNTIF(PTCA!$AK$5:$AK$4246,$O169)</f>
        <v>0</v>
      </c>
      <c r="Q169" s="718">
        <f>SUMIF(PTCA!$AK$5:$AK$4246,$O169,PTCA!$AA$5:$AA$4246)</f>
        <v>0</v>
      </c>
      <c r="R169" s="719">
        <f>SUMIF(PTCA!$AK$5:$AK$4246,$O169,PTCA!$AB$5:$AB$4246)</f>
        <v>0</v>
      </c>
      <c r="S169" s="720">
        <f>SUMIF(PTCA!$AK$5:$AK$4246,$O169,PTCA!$AC$5:$AC$4246)</f>
        <v>0</v>
      </c>
      <c r="T169" s="721">
        <f t="shared" si="37"/>
        <v>0</v>
      </c>
      <c r="U169" s="721">
        <f t="shared" si="38"/>
        <v>0</v>
      </c>
    </row>
    <row r="170" spans="2:21" ht="31.2">
      <c r="B170" s="107">
        <f>'Liste Synthese'!A161</f>
        <v>0</v>
      </c>
      <c r="C170" s="106" t="str">
        <f>'Liste Synthese'!H95</f>
        <v>P7.R8.1.Des hopitaux spécialisés dans le cadre de la promotion des pools d'excellence sont construits et/ou réhabilité</v>
      </c>
      <c r="D170" s="108">
        <f>COUNTIF(PTCA!$F$5:$F$4246,$C170)</f>
        <v>0</v>
      </c>
      <c r="E170" s="117">
        <f>SUMIF(PTCA!$F$5:$F$4246,'SYNTHESE PTCA'!$C170,PTCA!$AA$5:$AA$4246)</f>
        <v>0</v>
      </c>
      <c r="F170" s="118">
        <f>SUMIF(PTCA!$F$5:$F$4246,'SYNTHESE PTCA'!$C170,PTCA!$AB$5:$AB$4246)</f>
        <v>0</v>
      </c>
      <c r="G170" s="119">
        <f>SUMIF(PTCA!$F$5:$F$4246,'SYNTHESE PTCA'!$C170,PTCA!$AC$5:$AC$4246)</f>
        <v>0</v>
      </c>
      <c r="H170" s="109">
        <f t="shared" si="34"/>
        <v>0</v>
      </c>
      <c r="I170" s="109">
        <f t="shared" si="35"/>
        <v>0</v>
      </c>
      <c r="O170" s="723" t="str">
        <f>'Liste Synthese'!T97</f>
        <v>Direction de Cabinet du Secrétaire d'État (DCSE)</v>
      </c>
      <c r="P170" s="717">
        <f>COUNTIF(PTCA!$AK$5:$AK$4246,$O170)</f>
        <v>0</v>
      </c>
      <c r="Q170" s="718">
        <f>SUMIF(PTCA!$AK$5:$AK$4246,$O170,PTCA!$AA$5:$AA$4246)</f>
        <v>0</v>
      </c>
      <c r="R170" s="719">
        <f>SUMIF(PTCA!$AK$5:$AK$4246,$O170,PTCA!$AB$5:$AB$4246)</f>
        <v>0</v>
      </c>
      <c r="S170" s="720">
        <f>SUMIF(PTCA!$AK$5:$AK$4246,$O170,PTCA!$AC$5:$AC$4246)</f>
        <v>0</v>
      </c>
      <c r="T170" s="721">
        <f t="shared" si="37"/>
        <v>0</v>
      </c>
      <c r="U170" s="721">
        <f t="shared" si="38"/>
        <v>0</v>
      </c>
    </row>
    <row r="171" spans="2:21" ht="20.399999999999999">
      <c r="B171" s="107">
        <v>70</v>
      </c>
      <c r="C171" s="106" t="str">
        <f>'Liste Synthese'!H96</f>
        <v>P7.R8.2.Renforcement des soins de réadaptation</v>
      </c>
      <c r="D171" s="108">
        <f>COUNTIF(PTCA!$F$5:$F$4246,$C171)</f>
        <v>0</v>
      </c>
      <c r="E171" s="117">
        <f>SUMIF(PTCA!$F$5:$F$4246,'SYNTHESE PTCA'!$C171,PTCA!$AA$5:$AA$4246)</f>
        <v>0</v>
      </c>
      <c r="F171" s="118">
        <f>SUMIF(PTCA!$F$5:$F$4246,'SYNTHESE PTCA'!$C171,PTCA!$AB$5:$AB$4246)</f>
        <v>0</v>
      </c>
      <c r="G171" s="119">
        <f>SUMIF(PTCA!$F$5:$F$4246,'SYNTHESE PTCA'!$C171,PTCA!$AC$5:$AC$4246)</f>
        <v>0</v>
      </c>
      <c r="H171" s="109">
        <f t="shared" si="34"/>
        <v>0</v>
      </c>
      <c r="I171" s="109">
        <f t="shared" si="35"/>
        <v>0</v>
      </c>
      <c r="O171" s="723" t="str">
        <f>'Liste Synthese'!T98</f>
        <v>Conseil Départemental de Santé (CDS)</v>
      </c>
      <c r="P171" s="717">
        <f>COUNTIF(PTCA!$AK$5:$AK$4246,$O171)</f>
        <v>0</v>
      </c>
      <c r="Q171" s="718">
        <f>SUMIF(PTCA!$AK$5:$AK$4246,$O171,PTCA!$AA$5:$AA$4246)</f>
        <v>0</v>
      </c>
      <c r="R171" s="719">
        <f>SUMIF(PTCA!$AK$5:$AK$4246,$O171,PTCA!$AB$5:$AB$4246)</f>
        <v>0</v>
      </c>
      <c r="S171" s="720">
        <f>SUMIF(PTCA!$AK$5:$AK$4246,$O171,PTCA!$AC$5:$AC$4246)</f>
        <v>0</v>
      </c>
      <c r="T171" s="721">
        <f t="shared" si="37"/>
        <v>0</v>
      </c>
      <c r="U171" s="721">
        <f t="shared" si="38"/>
        <v>0</v>
      </c>
    </row>
    <row r="172" spans="2:21" ht="31.2">
      <c r="B172" s="107">
        <v>71</v>
      </c>
      <c r="C172" s="106" t="str">
        <f>'Liste Synthese'!H97</f>
        <v>P7.R8.3.Les personnes victimes des violences familiales sont prises en charge de manière intégrée</v>
      </c>
      <c r="D172" s="108">
        <f>COUNTIF(PTCA!$F$5:$F$4246,$C172)</f>
        <v>0</v>
      </c>
      <c r="E172" s="117">
        <f>SUMIF(PTCA!$F$5:$F$4246,'SYNTHESE PTCA'!$C172,PTCA!$AA$5:$AA$4246)</f>
        <v>0</v>
      </c>
      <c r="F172" s="118">
        <f>SUMIF(PTCA!$F$5:$F$4246,'SYNTHESE PTCA'!$C172,PTCA!$AB$5:$AB$4246)</f>
        <v>0</v>
      </c>
      <c r="G172" s="119">
        <f>SUMIF(PTCA!$F$5:$F$4246,'SYNTHESE PTCA'!$C172,PTCA!$AC$5:$AC$4246)</f>
        <v>0</v>
      </c>
      <c r="H172" s="109">
        <f t="shared" si="34"/>
        <v>0</v>
      </c>
      <c r="I172" s="109">
        <f t="shared" si="35"/>
        <v>0</v>
      </c>
      <c r="O172" s="723" t="str">
        <f>'Liste Synthese'!T99</f>
        <v>Conseil National de Nutrition et d'Alimentation (CNNA)</v>
      </c>
      <c r="P172" s="717">
        <f>COUNTIF(PTCA!$AK$5:$AK$4246,$O172)</f>
        <v>0</v>
      </c>
      <c r="Q172" s="718">
        <f>SUMIF(PTCA!$AK$5:$AK$4246,$O172,PTCA!$AA$5:$AA$4246)</f>
        <v>0</v>
      </c>
      <c r="R172" s="719">
        <f>SUMIF(PTCA!$AK$5:$AK$4246,$O172,PTCA!$AB$5:$AB$4246)</f>
        <v>0</v>
      </c>
      <c r="S172" s="720">
        <f>SUMIF(PTCA!$AK$5:$AK$4246,$O172,PTCA!$AC$5:$AC$4246)</f>
        <v>0</v>
      </c>
      <c r="T172" s="721">
        <f t="shared" si="37"/>
        <v>0</v>
      </c>
      <c r="U172" s="721">
        <f t="shared" si="38"/>
        <v>0</v>
      </c>
    </row>
    <row r="173" spans="2:21" ht="20.399999999999999">
      <c r="B173" s="888" t="s">
        <v>19</v>
      </c>
      <c r="C173" s="889"/>
      <c r="D173" s="110">
        <f t="shared" ref="D173:I173" si="40">SUM(D78:D172)</f>
        <v>55</v>
      </c>
      <c r="E173" s="111">
        <f t="shared" si="40"/>
        <v>3984424858</v>
      </c>
      <c r="F173" s="112" t="e">
        <f t="shared" si="40"/>
        <v>#VALUE!</v>
      </c>
      <c r="G173" s="113" t="e">
        <f t="shared" si="40"/>
        <v>#VALUE!</v>
      </c>
      <c r="H173" s="114">
        <f t="shared" si="40"/>
        <v>1</v>
      </c>
      <c r="I173" s="114">
        <f t="shared" si="40"/>
        <v>1</v>
      </c>
      <c r="O173" s="723" t="str">
        <f>'Liste Synthese'!T100</f>
        <v>Conseil Provinciale de Santé (CPS)</v>
      </c>
      <c r="P173" s="717">
        <f>COUNTIF(PTCA!$AK$5:$AK$4246,$O173)</f>
        <v>0</v>
      </c>
      <c r="Q173" s="718">
        <f>SUMIF(PTCA!$AK$5:$AK$4246,$O173,PTCA!$AA$5:$AA$4246)</f>
        <v>0</v>
      </c>
      <c r="R173" s="719">
        <f>SUMIF(PTCA!$AK$5:$AK$4246,$O173,PTCA!$AB$5:$AB$4246)</f>
        <v>0</v>
      </c>
      <c r="S173" s="720">
        <f>SUMIF(PTCA!$AK$5:$AK$4246,$O173,PTCA!$AC$5:$AC$4246)</f>
        <v>0</v>
      </c>
      <c r="T173" s="721">
        <f t="shared" si="37"/>
        <v>0</v>
      </c>
      <c r="U173" s="721">
        <f t="shared" si="38"/>
        <v>0</v>
      </c>
    </row>
    <row r="174" spans="2:21" ht="17.399999999999999">
      <c r="B174" s="120"/>
      <c r="C174" s="120"/>
      <c r="D174" s="120"/>
      <c r="E174" s="120"/>
      <c r="F174" s="120"/>
      <c r="G174" s="120"/>
      <c r="H174" s="120"/>
      <c r="I174" s="120"/>
      <c r="O174" s="723" t="str">
        <f>'Liste Synthese'!T101</f>
        <v xml:space="preserve">Conseil Sous-Préfectoral de Santé (CSPS) </v>
      </c>
      <c r="P174" s="717">
        <f>COUNTIF(PTCA!$AK$5:$AK$4246,$O174)</f>
        <v>0</v>
      </c>
      <c r="Q174" s="718">
        <f>SUMIF(PTCA!$AK$5:$AK$4246,$O174,PTCA!$AA$5:$AA$4246)</f>
        <v>0</v>
      </c>
      <c r="R174" s="719">
        <f>SUMIF(PTCA!$AK$5:$AK$4246,$O174,PTCA!$AB$5:$AB$4246)</f>
        <v>0</v>
      </c>
      <c r="S174" s="720">
        <f>SUMIF(PTCA!$AK$5:$AK$4246,$O174,PTCA!$AC$5:$AC$4246)</f>
        <v>0</v>
      </c>
      <c r="T174" s="721">
        <f t="shared" si="37"/>
        <v>0</v>
      </c>
      <c r="U174" s="721">
        <f t="shared" si="38"/>
        <v>0</v>
      </c>
    </row>
    <row r="175" spans="2:21" ht="17.399999999999999">
      <c r="B175" s="120"/>
      <c r="C175" s="120"/>
      <c r="D175" s="120"/>
      <c r="E175" s="120"/>
      <c r="F175" s="120"/>
      <c r="G175" s="120"/>
      <c r="H175" s="120"/>
      <c r="I175" s="120"/>
      <c r="O175" s="723" t="str">
        <f>'Liste Synthese'!T102</f>
        <v>Ordre National des Médecins du Tchad (ONMT)</v>
      </c>
      <c r="P175" s="717">
        <f>COUNTIF(PTCA!$AK$5:$AK$4246,$O175)</f>
        <v>0</v>
      </c>
      <c r="Q175" s="718">
        <f>SUMIF(PTCA!$AK$5:$AK$4246,$O175,PTCA!$AA$5:$AA$4246)</f>
        <v>0</v>
      </c>
      <c r="R175" s="719">
        <f>SUMIF(PTCA!$AK$5:$AK$4246,$O175,PTCA!$AB$5:$AB$4246)</f>
        <v>0</v>
      </c>
      <c r="S175" s="720">
        <f>SUMIF(PTCA!$AK$5:$AK$4246,$O175,PTCA!$AC$5:$AC$4246)</f>
        <v>0</v>
      </c>
      <c r="T175" s="721">
        <f t="shared" si="37"/>
        <v>0</v>
      </c>
      <c r="U175" s="721">
        <f t="shared" si="38"/>
        <v>0</v>
      </c>
    </row>
    <row r="176" spans="2:21" ht="17.399999999999999">
      <c r="B176" s="120"/>
      <c r="C176" s="120"/>
      <c r="D176" s="120"/>
      <c r="E176" s="120"/>
      <c r="F176" s="120"/>
      <c r="G176" s="120"/>
      <c r="H176" s="120"/>
      <c r="I176" s="120"/>
      <c r="O176" s="723" t="str">
        <f>'Liste Synthese'!T103</f>
        <v>Ordre National des Pharmaciens du Tchad (ONPT)</v>
      </c>
      <c r="P176" s="717">
        <f>COUNTIF(PTCA!$AK$5:$AK$4246,$O176)</f>
        <v>0</v>
      </c>
      <c r="Q176" s="718">
        <f>SUMIF(PTCA!$AK$5:$AK$4246,$O176,PTCA!$AA$5:$AA$4246)</f>
        <v>0</v>
      </c>
      <c r="R176" s="719">
        <f>SUMIF(PTCA!$AK$5:$AK$4246,$O176,PTCA!$AB$5:$AB$4246)</f>
        <v>0</v>
      </c>
      <c r="S176" s="720">
        <f>SUMIF(PTCA!$AK$5:$AK$4246,$O176,PTCA!$AC$5:$AC$4246)</f>
        <v>0</v>
      </c>
      <c r="T176" s="721">
        <f t="shared" si="37"/>
        <v>0</v>
      </c>
      <c r="U176" s="721">
        <f t="shared" si="38"/>
        <v>0</v>
      </c>
    </row>
    <row r="177" spans="1:21" ht="28.8">
      <c r="A177" s="122">
        <v>5</v>
      </c>
      <c r="B177" s="121" t="s">
        <v>1513</v>
      </c>
      <c r="C177" s="120"/>
      <c r="D177" s="120"/>
      <c r="E177" s="120"/>
      <c r="F177" s="120"/>
      <c r="G177" s="120"/>
      <c r="H177" s="120"/>
      <c r="I177" s="120"/>
      <c r="J177"/>
      <c r="O177" s="723" t="str">
        <f>'Liste Synthese'!T104</f>
        <v>Ordre National des Techniciens de la Santé (ONTS)</v>
      </c>
      <c r="P177" s="717">
        <f>COUNTIF(PTCA!$AK$5:$AK$4246,$O177)</f>
        <v>0</v>
      </c>
      <c r="Q177" s="718">
        <f>SUMIF(PTCA!$AK$5:$AK$4246,$O177,PTCA!$AA$5:$AA$4246)</f>
        <v>0</v>
      </c>
      <c r="R177" s="719">
        <f>SUMIF(PTCA!$AK$5:$AK$4246,$O177,PTCA!$AB$5:$AB$4246)</f>
        <v>0</v>
      </c>
      <c r="S177" s="720">
        <f>SUMIF(PTCA!$AK$5:$AK$4246,$O177,PTCA!$AC$5:$AC$4246)</f>
        <v>0</v>
      </c>
      <c r="T177" s="721">
        <f t="shared" si="37"/>
        <v>0</v>
      </c>
      <c r="U177" s="721">
        <f t="shared" si="38"/>
        <v>0</v>
      </c>
    </row>
    <row r="178" spans="1:21" ht="17.399999999999999">
      <c r="A178"/>
      <c r="B178" s="120"/>
      <c r="C178" s="120"/>
      <c r="D178" s="120"/>
      <c r="E178" s="120"/>
      <c r="F178" s="120"/>
      <c r="G178" s="120"/>
      <c r="H178" s="120"/>
      <c r="I178" s="120"/>
      <c r="J178"/>
      <c r="O178" s="723">
        <f>'Liste Synthese'!T105</f>
        <v>0</v>
      </c>
      <c r="P178" s="717">
        <f>COUNTIF(PTCA!$AK$5:$AK$4246,$O178)</f>
        <v>0</v>
      </c>
      <c r="Q178" s="718">
        <f>SUMIF(PTCA!$AK$5:$AK$4246,$O178,PTCA!$AA$5:$AA$4246)</f>
        <v>0</v>
      </c>
      <c r="R178" s="719">
        <f>SUMIF(PTCA!$AK$5:$AK$4246,$O178,PTCA!$AB$5:$AB$4246)</f>
        <v>0</v>
      </c>
      <c r="S178" s="720">
        <f>SUMIF(PTCA!$AK$5:$AK$4246,$O178,PTCA!$AC$5:$AC$4246)</f>
        <v>0</v>
      </c>
      <c r="T178" s="721">
        <f t="shared" si="37"/>
        <v>0</v>
      </c>
      <c r="U178" s="721">
        <f t="shared" si="38"/>
        <v>0</v>
      </c>
    </row>
    <row r="179" spans="1:21" ht="52.2">
      <c r="B179" s="115" t="s">
        <v>11</v>
      </c>
      <c r="C179" s="116" t="str">
        <f>'Liste Synthese'!X2</f>
        <v>Actions du PP-CE</v>
      </c>
      <c r="D179" s="116" t="s">
        <v>367</v>
      </c>
      <c r="E179" s="116" t="s">
        <v>433</v>
      </c>
      <c r="F179" s="116" t="s">
        <v>434</v>
      </c>
      <c r="G179" s="116" t="s">
        <v>435</v>
      </c>
      <c r="H179" s="116" t="s">
        <v>366</v>
      </c>
      <c r="I179" s="116" t="s">
        <v>365</v>
      </c>
      <c r="J179"/>
      <c r="O179" s="131" t="s">
        <v>19</v>
      </c>
      <c r="P179" s="126">
        <f>P70+P77+P84+P90+P97+P128+P153+P167+SUM(P168:P178)</f>
        <v>55</v>
      </c>
      <c r="Q179" s="127">
        <f t="shared" ref="Q179:S179" si="41">Q70+Q77+Q84+Q90+Q97+Q128+Q153+Q167+SUM(Q168:Q178)</f>
        <v>3994424858</v>
      </c>
      <c r="R179" s="128" t="e">
        <f t="shared" si="41"/>
        <v>#VALUE!</v>
      </c>
      <c r="S179" s="129" t="e">
        <f t="shared" si="41"/>
        <v>#VALUE!</v>
      </c>
      <c r="T179" s="130">
        <f t="shared" si="37"/>
        <v>1</v>
      </c>
      <c r="U179" s="130">
        <f t="shared" si="38"/>
        <v>1</v>
      </c>
    </row>
    <row r="180" spans="1:21" ht="20.399999999999999">
      <c r="B180" s="107">
        <v>1</v>
      </c>
      <c r="C180" s="106" t="str">
        <f>'Liste Synthese'!X3</f>
        <v>A00 : Activité non liée au PP-CE</v>
      </c>
      <c r="D180" s="108">
        <f>COUNTIF(PTCA!$J$5:$J$4246,$C180)</f>
        <v>12</v>
      </c>
      <c r="E180" s="117">
        <f>SUMIF(PTCA!$J$5:$J$4246,'SYNTHESE PTCA'!$C180,PTCA!$AA$5:$AA$4246)</f>
        <v>181180000</v>
      </c>
      <c r="F180" s="118">
        <f>SUMIF(PTCA!$J$5:$J$4246,'SYNTHESE PTCA'!$C180,PTCA!$AB$5:$AB$4246)</f>
        <v>276207.12943074014</v>
      </c>
      <c r="G180" s="119">
        <f>SUMIF(PTCA!$J$5:$J$4246,'SYNTHESE PTCA'!$C180,PTCA!$AC$5:$AC$4246)</f>
        <v>322418.99307327688</v>
      </c>
      <c r="H180" s="109">
        <f t="shared" ref="H180:H186" si="42">IFERROR(D180/$D$187,"")</f>
        <v>0.21428571428571427</v>
      </c>
      <c r="I180" s="109">
        <f t="shared" ref="I180:I186" si="43">IFERROR(E180/$E$187,"")</f>
        <v>4.535821962882447E-2</v>
      </c>
      <c r="J180"/>
      <c r="O180" s="749"/>
      <c r="P180" s="750"/>
      <c r="Q180" s="751"/>
      <c r="R180" s="752"/>
      <c r="S180" s="753"/>
      <c r="T180" s="754"/>
      <c r="U180" s="754"/>
    </row>
    <row r="181" spans="1:21" ht="20.399999999999999">
      <c r="B181" s="107">
        <v>2</v>
      </c>
      <c r="C181" s="106" t="str">
        <f>'Liste Synthese'!X4</f>
        <v>A74 : Poursuivre le renforcement de notre système de santé</v>
      </c>
      <c r="D181" s="108">
        <f>COUNTIF(PTCA!$J$5:$J$4246,$C181)</f>
        <v>32</v>
      </c>
      <c r="E181" s="117">
        <f>SUMIF(PTCA!$J$5:$J$4246,'SYNTHESE PTCA'!$C181,PTCA!$AA$5:$AA$4246)</f>
        <v>3671434858</v>
      </c>
      <c r="F181" s="118">
        <f>SUMIF(PTCA!$J$5:$J$4246,'SYNTHESE PTCA'!$C181,PTCA!$AB$5:$AB$4246)</f>
        <v>5597066.3595327111</v>
      </c>
      <c r="G181" s="119">
        <f>SUMIF(PTCA!$J$5:$J$4246,'SYNTHESE PTCA'!$C181,PTCA!$AC$5:$AC$4246)</f>
        <v>6533504.4157770686</v>
      </c>
      <c r="H181" s="109">
        <f t="shared" si="42"/>
        <v>0.5714285714285714</v>
      </c>
      <c r="I181" s="109">
        <f t="shared" si="43"/>
        <v>0.91913979822323644</v>
      </c>
      <c r="O181" s="749"/>
      <c r="P181" s="750"/>
      <c r="Q181" s="751"/>
      <c r="R181" s="752"/>
      <c r="S181" s="753"/>
      <c r="T181" s="754"/>
      <c r="U181" s="754"/>
    </row>
    <row r="182" spans="1:21" ht="28.8">
      <c r="B182" s="107">
        <v>3</v>
      </c>
      <c r="C182" s="106" t="str">
        <f>'Liste Synthese'!X5</f>
        <v>A75 : Poursuivre la réforme de la Politique nationale de santé</v>
      </c>
      <c r="D182" s="108">
        <f>COUNTIF(PTCA!$J$5:$J$4246,$C182)</f>
        <v>0</v>
      </c>
      <c r="E182" s="117">
        <f>SUMIF(PTCA!$J$5:$J$4246,'SYNTHESE PTCA'!$C182,PTCA!$AA$5:$AA$4246)</f>
        <v>0</v>
      </c>
      <c r="F182" s="118">
        <f>SUMIF(PTCA!$J$5:$J$4246,'SYNTHESE PTCA'!$C182,PTCA!$AB$5:$AB$4246)</f>
        <v>0</v>
      </c>
      <c r="G182" s="119">
        <f>SUMIF(PTCA!$J$5:$J$4246,'SYNTHESE PTCA'!$C182,PTCA!$AC$5:$AC$4246)</f>
        <v>0</v>
      </c>
      <c r="H182" s="109">
        <f t="shared" si="42"/>
        <v>0</v>
      </c>
      <c r="I182" s="109">
        <f t="shared" si="43"/>
        <v>0</v>
      </c>
      <c r="N182" s="124">
        <v>7</v>
      </c>
      <c r="O182" s="123" t="s">
        <v>384</v>
      </c>
      <c r="P182" s="120"/>
      <c r="Q182" s="120"/>
      <c r="R182" s="120"/>
      <c r="S182" s="120"/>
      <c r="T182" s="120"/>
      <c r="U182" s="120"/>
    </row>
    <row r="183" spans="1:21" ht="20.399999999999999">
      <c r="B183" s="107">
        <v>4</v>
      </c>
      <c r="C183" s="106" t="str">
        <f>'Liste Synthese'!X6</f>
        <v>A76 : Poursuivre l'amélioration des capacités nationales de riposte aux épidémies</v>
      </c>
      <c r="D183" s="108">
        <f>COUNTIF(PTCA!$J$5:$J$4246,$C183)</f>
        <v>1</v>
      </c>
      <c r="E183" s="117">
        <f>SUMIF(PTCA!$J$5:$J$4246,'SYNTHESE PTCA'!$C183,PTCA!$AA$5:$AA$4246)</f>
        <v>5000000</v>
      </c>
      <c r="F183" s="118">
        <f>SUMIF(PTCA!$J$5:$J$4246,'SYNTHESE PTCA'!$C183,PTCA!$AB$5:$AB$4246)</f>
        <v>7622.4508618705195</v>
      </c>
      <c r="G183" s="119">
        <f>SUMIF(PTCA!$J$5:$J$4246,'SYNTHESE PTCA'!$C183,PTCA!$AC$5:$AC$4246)</f>
        <v>8897.7534240334717</v>
      </c>
      <c r="H183" s="109">
        <f t="shared" si="42"/>
        <v>1.7857142857142856E-2</v>
      </c>
      <c r="I183" s="109">
        <f t="shared" si="43"/>
        <v>1.2517446635617747E-3</v>
      </c>
      <c r="P183" s="120"/>
      <c r="Q183" s="120"/>
      <c r="R183" s="120"/>
      <c r="S183" s="120"/>
      <c r="T183" s="120"/>
      <c r="U183" s="120"/>
    </row>
    <row r="184" spans="1:21" ht="52.2">
      <c r="B184" s="107">
        <v>5</v>
      </c>
      <c r="C184" s="106" t="str">
        <f>'Liste Synthese'!X7</f>
        <v>A77 : Porter le taux de couverture en MIILDA (moustiquaires imprégnées) à 100% en 2027</v>
      </c>
      <c r="D184" s="108">
        <f>COUNTIF(PTCA!$J$5:$J$4246,$C184)</f>
        <v>0</v>
      </c>
      <c r="E184" s="117">
        <f>SUMIF(PTCA!$J$5:$J$4246,'SYNTHESE PTCA'!$C184,PTCA!$AA$5:$AA$4246)</f>
        <v>0</v>
      </c>
      <c r="F184" s="118">
        <f>SUMIF(PTCA!$J$5:$J$4246,'SYNTHESE PTCA'!$C184,PTCA!$AB$5:$AB$4246)</f>
        <v>0</v>
      </c>
      <c r="G184" s="119">
        <f>SUMIF(PTCA!$J$5:$J$4246,'SYNTHESE PTCA'!$C184,PTCA!$AC$5:$AC$4246)</f>
        <v>0</v>
      </c>
      <c r="H184" s="109">
        <f t="shared" si="42"/>
        <v>0</v>
      </c>
      <c r="I184" s="109">
        <f t="shared" si="43"/>
        <v>0</v>
      </c>
      <c r="O184" s="125" t="str">
        <f>'Liste Synthese'!V2</f>
        <v>Bailleurs/PTF</v>
      </c>
      <c r="P184" s="125" t="s">
        <v>367</v>
      </c>
      <c r="Q184" s="125" t="s">
        <v>433</v>
      </c>
      <c r="R184" s="125" t="s">
        <v>434</v>
      </c>
      <c r="S184" s="125" t="s">
        <v>435</v>
      </c>
      <c r="T184" s="125" t="s">
        <v>366</v>
      </c>
      <c r="U184" s="125" t="s">
        <v>365</v>
      </c>
    </row>
    <row r="185" spans="1:21" ht="20.399999999999999">
      <c r="B185" s="107">
        <v>6</v>
      </c>
      <c r="C185" s="106" t="str">
        <f>'Liste Synthese'!X8</f>
        <v>A78 : Faire de la Prévention un pilier de la politique nationale de santé</v>
      </c>
      <c r="D185" s="108">
        <f>COUNTIF(PTCA!$J$5:$J$4246,$C185)</f>
        <v>11</v>
      </c>
      <c r="E185" s="117">
        <f>SUMIF(PTCA!$J$5:$J$4246,'SYNTHESE PTCA'!$C185,PTCA!$AA$5:$AA$4246)</f>
        <v>136810000</v>
      </c>
      <c r="F185" s="118" t="e">
        <f>SUMIF(PTCA!$J$5:$J$4246,'SYNTHESE PTCA'!$C185,PTCA!$AB$5:$AB$4246)</f>
        <v>#VALUE!</v>
      </c>
      <c r="G185" s="119" t="e">
        <f>SUMIF(PTCA!$J$5:$J$4246,'SYNTHESE PTCA'!$C185,PTCA!$AC$5:$AC$4246)</f>
        <v>#VALUE!</v>
      </c>
      <c r="H185" s="109">
        <f t="shared" si="42"/>
        <v>0.19642857142857142</v>
      </c>
      <c r="I185" s="109">
        <f t="shared" si="43"/>
        <v>3.4250237484377284E-2</v>
      </c>
      <c r="O185" s="106" t="str">
        <f>'Liste Synthese'!V3</f>
        <v>Etat</v>
      </c>
      <c r="P185" s="108">
        <f>COUNTIF(PTCA!$AJ$5:$AJ$4246,$O185)</f>
        <v>48</v>
      </c>
      <c r="Q185" s="117">
        <f>SUMIF(PTCA!$AJ$5:$AJ$4246,$O185,PTCA!$AA$5:$AA$4246)</f>
        <v>3866784858</v>
      </c>
      <c r="R185" s="118" t="e">
        <f>SUMIF(PTCA!$AJ$5:$AJ$4246,$O185,PTCA!$AB$5:$AB$4246)</f>
        <v>#VALUE!</v>
      </c>
      <c r="S185" s="119" t="e">
        <f>SUMIF(PTCA!$AJ$5:$AJ$4246,$O185,PTCA!$AC$5:$AC$4246)</f>
        <v>#VALUE!</v>
      </c>
      <c r="T185" s="109">
        <f>IFERROR(P185/$P$279,"")</f>
        <v>0.87272727272727268</v>
      </c>
      <c r="U185" s="109">
        <f>IFERROR(Q185/$Q$279,"")</f>
        <v>0.968045462228595</v>
      </c>
    </row>
    <row r="186" spans="1:21" ht="20.399999999999999">
      <c r="B186" s="107">
        <v>7</v>
      </c>
      <c r="C186" s="106" t="str">
        <f>'Liste Synthese'!X9</f>
        <v>A79 : Mettre progressivement en place une Couverture Santé Universelle.</v>
      </c>
      <c r="D186" s="108">
        <f>COUNTIF(PTCA!$J$5:$J$4246,$C186)</f>
        <v>0</v>
      </c>
      <c r="E186" s="117">
        <f>SUMIF(PTCA!$J$5:$J$4246,'SYNTHESE PTCA'!$C186,PTCA!$AA$5:$AA$4246)</f>
        <v>0</v>
      </c>
      <c r="F186" s="118">
        <f>SUMIF(PTCA!$J$5:$J$4246,'SYNTHESE PTCA'!$C186,PTCA!$AB$5:$AB$4246)</f>
        <v>0</v>
      </c>
      <c r="G186" s="119">
        <f>SUMIF(PTCA!$J$5:$J$4246,'SYNTHESE PTCA'!$C186,PTCA!$AC$5:$AC$4246)</f>
        <v>0</v>
      </c>
      <c r="H186" s="109">
        <f t="shared" si="42"/>
        <v>0</v>
      </c>
      <c r="I186" s="109">
        <f t="shared" si="43"/>
        <v>0</v>
      </c>
      <c r="O186" s="106" t="str">
        <f>'Liste Synthese'!V4</f>
        <v>Collectivités locales</v>
      </c>
      <c r="P186" s="108">
        <f>COUNTIF(PTCA!$AJ$5:$AJ$4246,$O186)</f>
        <v>1</v>
      </c>
      <c r="Q186" s="117">
        <f>SUMIF(PTCA!$AJ$5:$AJ$4246,$O186,PTCA!$AA$5:$AA$4246)</f>
        <v>3900000</v>
      </c>
      <c r="R186" s="118">
        <f>SUMIF(PTCA!$AJ$5:$AJ$4246,$O186,PTCA!$AB$5:$AB$4246)</f>
        <v>5945.5116722590046</v>
      </c>
      <c r="S186" s="119">
        <f>SUMIF(PTCA!$AJ$5:$AJ$4246,$O186,PTCA!$AC$5:$AC$4246)</f>
        <v>6940.2476707461083</v>
      </c>
      <c r="T186" s="109">
        <f t="shared" ref="T186:T249" si="44">IFERROR(P186/$P$279,"")</f>
        <v>1.8181818181818181E-2</v>
      </c>
      <c r="U186" s="109">
        <f t="shared" ref="U186:U249" si="45">IFERROR(Q186/$Q$279,"")</f>
        <v>9.7636083757818434E-4</v>
      </c>
    </row>
    <row r="187" spans="1:21" ht="20.399999999999999">
      <c r="B187" s="891" t="s">
        <v>19</v>
      </c>
      <c r="C187" s="891"/>
      <c r="D187" s="110">
        <f t="shared" ref="D187:I187" si="46">SUM(D180:D186)</f>
        <v>56</v>
      </c>
      <c r="E187" s="111">
        <f t="shared" si="46"/>
        <v>3994424858</v>
      </c>
      <c r="F187" s="112" t="e">
        <f t="shared" si="46"/>
        <v>#VALUE!</v>
      </c>
      <c r="G187" s="113" t="e">
        <f t="shared" si="46"/>
        <v>#VALUE!</v>
      </c>
      <c r="H187" s="114">
        <f t="shared" si="46"/>
        <v>1</v>
      </c>
      <c r="I187" s="114">
        <f t="shared" si="46"/>
        <v>1</v>
      </c>
      <c r="O187" s="106" t="str">
        <f>'Liste Synthese'!V5</f>
        <v>Secteur privé domestique</v>
      </c>
      <c r="P187" s="108">
        <f>COUNTIF(PTCA!$AJ$5:$AJ$4246,$O187)</f>
        <v>0</v>
      </c>
      <c r="Q187" s="117">
        <f>SUMIF(PTCA!$AJ$5:$AJ$4246,$O187,PTCA!$AA$5:$AA$4246)</f>
        <v>0</v>
      </c>
      <c r="R187" s="118">
        <f>SUMIF(PTCA!$AJ$5:$AJ$4246,$O187,PTCA!$AB$5:$AB$4246)</f>
        <v>0</v>
      </c>
      <c r="S187" s="119">
        <f>SUMIF(PTCA!$AJ$5:$AJ$4246,$O187,PTCA!$AC$5:$AC$4246)</f>
        <v>0</v>
      </c>
      <c r="T187" s="109">
        <f t="shared" si="44"/>
        <v>0</v>
      </c>
      <c r="U187" s="109">
        <f t="shared" si="45"/>
        <v>0</v>
      </c>
    </row>
    <row r="188" spans="1:21" ht="20.399999999999999">
      <c r="B188" s="120"/>
      <c r="C188" s="120"/>
      <c r="D188" s="120"/>
      <c r="E188" s="120"/>
      <c r="F188" s="120"/>
      <c r="G188" s="120"/>
      <c r="H188" s="120"/>
      <c r="I188" s="120"/>
      <c r="O188" s="106" t="str">
        <f>'Liste Synthese'!V6</f>
        <v>AAMP</v>
      </c>
      <c r="P188" s="108">
        <f>COUNTIF(PTCA!$AJ$5:$AJ$4246,$O188)</f>
        <v>0</v>
      </c>
      <c r="Q188" s="117">
        <f>SUMIF(PTCA!$AJ$5:$AJ$4246,$O188,PTCA!$AA$5:$AA$4246)</f>
        <v>0</v>
      </c>
      <c r="R188" s="118">
        <f>SUMIF(PTCA!$AJ$5:$AJ$4246,$O188,PTCA!$AB$5:$AB$4246)</f>
        <v>0</v>
      </c>
      <c r="S188" s="119">
        <f>SUMIF(PTCA!$AJ$5:$AJ$4246,$O188,PTCA!$AC$5:$AC$4246)</f>
        <v>0</v>
      </c>
      <c r="T188" s="109">
        <f t="shared" si="44"/>
        <v>0</v>
      </c>
      <c r="U188" s="109">
        <f t="shared" si="45"/>
        <v>0</v>
      </c>
    </row>
    <row r="189" spans="1:21" ht="31.2">
      <c r="B189" s="120"/>
      <c r="C189" s="120"/>
      <c r="D189" s="120"/>
      <c r="E189" s="120"/>
      <c r="F189" s="120"/>
      <c r="G189" s="120"/>
      <c r="H189" s="120"/>
      <c r="I189" s="120"/>
      <c r="O189" s="106" t="str">
        <f>'Liste Synthese'!V7</f>
        <v>ACCM/Association Nationale : Action pour le Changement de Comportement et de Mentalité</v>
      </c>
      <c r="P189" s="108">
        <f>COUNTIF(PTCA!$AJ$5:$AJ$4246,$O189)</f>
        <v>0</v>
      </c>
      <c r="Q189" s="117">
        <f>SUMIF(PTCA!$AJ$5:$AJ$4246,$O189,PTCA!$AA$5:$AA$4246)</f>
        <v>0</v>
      </c>
      <c r="R189" s="118">
        <f>SUMIF(PTCA!$AJ$5:$AJ$4246,$O189,PTCA!$AB$5:$AB$4246)</f>
        <v>0</v>
      </c>
      <c r="S189" s="119">
        <f>SUMIF(PTCA!$AJ$5:$AJ$4246,$O189,PTCA!$AC$5:$AC$4246)</f>
        <v>0</v>
      </c>
      <c r="T189" s="109">
        <f t="shared" si="44"/>
        <v>0</v>
      </c>
      <c r="U189" s="109">
        <f t="shared" si="45"/>
        <v>0</v>
      </c>
    </row>
    <row r="190" spans="1:21" ht="28.8">
      <c r="A190" s="122">
        <v>6</v>
      </c>
      <c r="B190" s="121" t="s">
        <v>1574</v>
      </c>
      <c r="C190" s="120"/>
      <c r="D190" s="120"/>
      <c r="E190" s="120"/>
      <c r="F190" s="120"/>
      <c r="G190" s="120"/>
      <c r="H190" s="120"/>
      <c r="I190" s="120"/>
      <c r="O190" s="106" t="str">
        <f>'Liste Synthese'!V8</f>
        <v>ACT</v>
      </c>
      <c r="P190" s="108">
        <f>COUNTIF(PTCA!$AJ$5:$AJ$4246,$O190)</f>
        <v>0</v>
      </c>
      <c r="Q190" s="117">
        <f>SUMIF(PTCA!$AJ$5:$AJ$4246,$O190,PTCA!$AA$5:$AA$4246)</f>
        <v>0</v>
      </c>
      <c r="R190" s="118">
        <f>SUMIF(PTCA!$AJ$5:$AJ$4246,$O190,PTCA!$AB$5:$AB$4246)</f>
        <v>0</v>
      </c>
      <c r="S190" s="119">
        <f>SUMIF(PTCA!$AJ$5:$AJ$4246,$O190,PTCA!$AC$5:$AC$4246)</f>
        <v>0</v>
      </c>
      <c r="T190" s="109">
        <f t="shared" si="44"/>
        <v>0</v>
      </c>
      <c r="U190" s="109">
        <f t="shared" si="45"/>
        <v>0</v>
      </c>
    </row>
    <row r="191" spans="1:21" ht="20.399999999999999">
      <c r="B191" s="120"/>
      <c r="C191" s="120"/>
      <c r="D191" s="120"/>
      <c r="E191" s="120"/>
      <c r="F191" s="120"/>
      <c r="G191" s="120"/>
      <c r="H191" s="120"/>
      <c r="I191" s="120"/>
      <c r="O191" s="106" t="str">
        <f>'Liste Synthese'!V9</f>
        <v>ADES/Agence de Développement Economique et social</v>
      </c>
      <c r="P191" s="108">
        <f>COUNTIF(PTCA!$AJ$5:$AJ$4246,$O191)</f>
        <v>0</v>
      </c>
      <c r="Q191" s="117">
        <f>SUMIF(PTCA!$AJ$5:$AJ$4246,$O191,PTCA!$AA$5:$AA$4246)</f>
        <v>0</v>
      </c>
      <c r="R191" s="118">
        <f>SUMIF(PTCA!$AJ$5:$AJ$4246,$O191,PTCA!$AB$5:$AB$4246)</f>
        <v>0</v>
      </c>
      <c r="S191" s="119">
        <f>SUMIF(PTCA!$AJ$5:$AJ$4246,$O191,PTCA!$AC$5:$AC$4246)</f>
        <v>0</v>
      </c>
      <c r="T191" s="109">
        <f t="shared" si="44"/>
        <v>0</v>
      </c>
      <c r="U191" s="109">
        <f t="shared" si="45"/>
        <v>0</v>
      </c>
    </row>
    <row r="192" spans="1:21" ht="52.2">
      <c r="B192" s="115" t="s">
        <v>11</v>
      </c>
      <c r="C192" s="116" t="str">
        <f>'Liste Synthese'!AB2</f>
        <v>Sous - Actions du PP-CE</v>
      </c>
      <c r="D192" s="116" t="s">
        <v>367</v>
      </c>
      <c r="E192" s="116" t="s">
        <v>433</v>
      </c>
      <c r="F192" s="116" t="s">
        <v>434</v>
      </c>
      <c r="G192" s="116" t="s">
        <v>435</v>
      </c>
      <c r="H192" s="116" t="s">
        <v>366</v>
      </c>
      <c r="I192" s="116" t="s">
        <v>365</v>
      </c>
      <c r="O192" s="106" t="str">
        <f>'Liste Synthese'!V10</f>
        <v>ADESOH (Dossier 2021)</v>
      </c>
      <c r="P192" s="108">
        <f>COUNTIF(PTCA!$AJ$5:$AJ$4246,$O192)</f>
        <v>0</v>
      </c>
      <c r="Q192" s="117">
        <f>SUMIF(PTCA!$AJ$5:$AJ$4246,$O192,PTCA!$AA$5:$AA$4246)</f>
        <v>0</v>
      </c>
      <c r="R192" s="118">
        <f>SUMIF(PTCA!$AJ$5:$AJ$4246,$O192,PTCA!$AB$5:$AB$4246)</f>
        <v>0</v>
      </c>
      <c r="S192" s="119">
        <f>SUMIF(PTCA!$AJ$5:$AJ$4246,$O192,PTCA!$AC$5:$AC$4246)</f>
        <v>0</v>
      </c>
      <c r="T192" s="109">
        <f t="shared" si="44"/>
        <v>0</v>
      </c>
      <c r="U192" s="109">
        <f t="shared" si="45"/>
        <v>0</v>
      </c>
    </row>
    <row r="193" spans="2:21" ht="20.399999999999999">
      <c r="B193" s="107"/>
      <c r="C193" s="106" t="str">
        <f>'Liste Synthese'!AB3</f>
        <v>A00 : Activité non liée au PP-CE</v>
      </c>
      <c r="D193" s="108">
        <f>COUNTIF(PTCA!$K$5:$K$4246,$C193)</f>
        <v>12</v>
      </c>
      <c r="E193" s="117">
        <f>SUMIF(PTCA!$K$5:$K$4246,'SYNTHESE PTCA'!$C193,PTCA!$AA$5:$AA$4246)</f>
        <v>181180000</v>
      </c>
      <c r="F193" s="118">
        <f>SUMIF(PTCA!$K$5:$K$4246,'SYNTHESE PTCA'!$C193,PTCA!$AB$5:$AB$4246)</f>
        <v>276207.12943074014</v>
      </c>
      <c r="G193" s="119">
        <f>SUMIF(PTCA!$K$5:$K$4246,'SYNTHESE PTCA'!$C193,PTCA!$AC$5:$AC$4246)</f>
        <v>322418.99307327688</v>
      </c>
      <c r="H193" s="109">
        <f t="shared" ref="H193:H238" si="47">IFERROR(D193/$D$239,"")</f>
        <v>0.27272727272727271</v>
      </c>
      <c r="I193" s="109">
        <f t="shared" ref="I193:I238" si="48">IFERROR(E193/$E$239,"")</f>
        <v>4.7513340146487913E-2</v>
      </c>
      <c r="O193" s="106" t="str">
        <f>'Liste Synthese'!V11</f>
        <v>Adventis Health International (AHI)</v>
      </c>
      <c r="P193" s="108">
        <f>COUNTIF(PTCA!$AJ$5:$AJ$4246,$O193)</f>
        <v>0</v>
      </c>
      <c r="Q193" s="117">
        <f>SUMIF(PTCA!$AJ$5:$AJ$4246,$O193,PTCA!$AA$5:$AA$4246)</f>
        <v>0</v>
      </c>
      <c r="R193" s="118">
        <f>SUMIF(PTCA!$AJ$5:$AJ$4246,$O193,PTCA!$AB$5:$AB$4246)</f>
        <v>0</v>
      </c>
      <c r="S193" s="119">
        <f>SUMIF(PTCA!$AJ$5:$AJ$4246,$O193,PTCA!$AC$5:$AC$4246)</f>
        <v>0</v>
      </c>
      <c r="T193" s="109">
        <f t="shared" si="44"/>
        <v>0</v>
      </c>
      <c r="U193" s="109">
        <f t="shared" si="45"/>
        <v>0</v>
      </c>
    </row>
    <row r="194" spans="2:21" ht="31.2">
      <c r="B194" s="107">
        <v>1</v>
      </c>
      <c r="C194" s="106" t="str">
        <f>'Liste Synthese'!AB4</f>
        <v>A74.1.Renforcer la gouvernance, le leadership et la coordination des interventions à tous les niveaux de la pyramide sanitaire</v>
      </c>
      <c r="D194" s="108">
        <f>COUNTIF(PTCA!$K$5:$K$4246,$C194)</f>
        <v>7</v>
      </c>
      <c r="E194" s="117">
        <f>SUMIF(PTCA!$K$5:$K$4246,'SYNTHESE PTCA'!$C194,PTCA!$AA$5:$AA$4246)</f>
        <v>83496345</v>
      </c>
      <c r="F194" s="118">
        <f>SUMIF(PTCA!$K$5:$K$4246,'SYNTHESE PTCA'!$C194,PTCA!$AB$5:$AB$4246)</f>
        <v>127289.35738165762</v>
      </c>
      <c r="G194" s="119">
        <f>SUMIF(PTCA!$K$5:$K$4246,'SYNTHESE PTCA'!$C194,PTCA!$AC$5:$AC$4246)</f>
        <v>148585.97792360603</v>
      </c>
      <c r="H194" s="109">
        <f t="shared" si="47"/>
        <v>0.15909090909090909</v>
      </c>
      <c r="I194" s="109">
        <f t="shared" si="48"/>
        <v>2.1896402698827162E-2</v>
      </c>
      <c r="O194" s="106" t="str">
        <f>'Liste Synthese'!V12</f>
        <v>AFD/Agence Francaise de Développement</v>
      </c>
      <c r="P194" s="108">
        <f>COUNTIF(PTCA!$AJ$5:$AJ$4246,$O194)</f>
        <v>0</v>
      </c>
      <c r="Q194" s="117">
        <f>SUMIF(PTCA!$AJ$5:$AJ$4246,$O194,PTCA!$AA$5:$AA$4246)</f>
        <v>0</v>
      </c>
      <c r="R194" s="118">
        <f>SUMIF(PTCA!$AJ$5:$AJ$4246,$O194,PTCA!$AB$5:$AB$4246)</f>
        <v>0</v>
      </c>
      <c r="S194" s="119">
        <f>SUMIF(PTCA!$AJ$5:$AJ$4246,$O194,PTCA!$AC$5:$AC$4246)</f>
        <v>0</v>
      </c>
      <c r="T194" s="109">
        <f t="shared" si="44"/>
        <v>0</v>
      </c>
      <c r="U194" s="109">
        <f t="shared" si="45"/>
        <v>0</v>
      </c>
    </row>
    <row r="195" spans="2:21" ht="31.2">
      <c r="B195" s="107">
        <v>2</v>
      </c>
      <c r="C195" s="106" t="str">
        <f>'Liste Synthese'!AB5</f>
        <v>A74.2.Accroitre progressivement le financement du système de santé pour se conformer aux engagements d'Abuja</v>
      </c>
      <c r="D195" s="108">
        <f>COUNTIF(PTCA!$K$5:$K$4246,$C195)</f>
        <v>0</v>
      </c>
      <c r="E195" s="117">
        <f>SUMIF(PTCA!$K$5:$K$4246,'SYNTHESE PTCA'!$C195,PTCA!$AA$5:$AA$4246)</f>
        <v>0</v>
      </c>
      <c r="F195" s="118">
        <f>SUMIF(PTCA!$K$5:$K$4246,'SYNTHESE PTCA'!$C195,PTCA!$AB$5:$AB$4246)</f>
        <v>0</v>
      </c>
      <c r="G195" s="119">
        <f>SUMIF(PTCA!$K$5:$K$4246,'SYNTHESE PTCA'!$C195,PTCA!$AC$5:$AC$4246)</f>
        <v>0</v>
      </c>
      <c r="H195" s="109">
        <f t="shared" si="47"/>
        <v>0</v>
      </c>
      <c r="I195" s="109">
        <f t="shared" si="48"/>
        <v>0</v>
      </c>
      <c r="O195" s="106" t="str">
        <f>'Liste Synthese'!V13</f>
        <v>AIDE/Association Italo-tchadienne pour le Développement et l’Echange</v>
      </c>
      <c r="P195" s="108">
        <f>COUNTIF(PTCA!$AJ$5:$AJ$4246,$O195)</f>
        <v>0</v>
      </c>
      <c r="Q195" s="117">
        <f>SUMIF(PTCA!$AJ$5:$AJ$4246,$O195,PTCA!$AA$5:$AA$4246)</f>
        <v>0</v>
      </c>
      <c r="R195" s="118">
        <f>SUMIF(PTCA!$AJ$5:$AJ$4246,$O195,PTCA!$AB$5:$AB$4246)</f>
        <v>0</v>
      </c>
      <c r="S195" s="119">
        <f>SUMIF(PTCA!$AJ$5:$AJ$4246,$O195,PTCA!$AC$5:$AC$4246)</f>
        <v>0</v>
      </c>
      <c r="T195" s="109">
        <f t="shared" si="44"/>
        <v>0</v>
      </c>
      <c r="U195" s="109">
        <f t="shared" si="45"/>
        <v>0</v>
      </c>
    </row>
    <row r="196" spans="2:21" ht="31.2">
      <c r="B196" s="107">
        <v>3</v>
      </c>
      <c r="C196" s="106" t="str">
        <f>'Liste Synthese'!AB6</f>
        <v>A74.3.Développer des ressources humaines de la santé (ratio médecin/hbt) aussi bien en quantité qu'en qualité (motivation et fidélisation)</v>
      </c>
      <c r="D196" s="108">
        <f>COUNTIF(PTCA!$K$5:$K$4246,$C196)</f>
        <v>2</v>
      </c>
      <c r="E196" s="117">
        <f>SUMIF(PTCA!$K$5:$K$4246,'SYNTHESE PTCA'!$C196,PTCA!$AA$5:$AA$4246)</f>
        <v>75000000</v>
      </c>
      <c r="F196" s="118">
        <f>SUMIF(PTCA!$K$5:$K$4246,'SYNTHESE PTCA'!$C196,PTCA!$AB$5:$AB$4246)</f>
        <v>114336.76292805778</v>
      </c>
      <c r="G196" s="119">
        <f>SUMIF(PTCA!$K$5:$K$4246,'SYNTHESE PTCA'!$C196,PTCA!$AC$5:$AC$4246)</f>
        <v>133466.30136050208</v>
      </c>
      <c r="H196" s="109">
        <f t="shared" si="47"/>
        <v>4.5454545454545456E-2</v>
      </c>
      <c r="I196" s="109">
        <f t="shared" si="48"/>
        <v>1.9668288503072048E-2</v>
      </c>
      <c r="O196" s="106" t="str">
        <f>'Liste Synthese'!V14</f>
        <v>Alerte Santé-Alima</v>
      </c>
      <c r="P196" s="108">
        <f>COUNTIF(PTCA!$AJ$5:$AJ$4246,$O196)</f>
        <v>0</v>
      </c>
      <c r="Q196" s="117">
        <f>SUMIF(PTCA!$AJ$5:$AJ$4246,$O196,PTCA!$AA$5:$AA$4246)</f>
        <v>0</v>
      </c>
      <c r="R196" s="118">
        <f>SUMIF(PTCA!$AJ$5:$AJ$4246,$O196,PTCA!$AB$5:$AB$4246)</f>
        <v>0</v>
      </c>
      <c r="S196" s="119">
        <f>SUMIF(PTCA!$AJ$5:$AJ$4246,$O196,PTCA!$AC$5:$AC$4246)</f>
        <v>0</v>
      </c>
      <c r="T196" s="109">
        <f t="shared" si="44"/>
        <v>0</v>
      </c>
      <c r="U196" s="109">
        <f t="shared" si="45"/>
        <v>0</v>
      </c>
    </row>
    <row r="197" spans="2:21" ht="46.8">
      <c r="B197" s="107">
        <v>4</v>
      </c>
      <c r="C197" s="106" t="str">
        <f>'Liste Synthese'!AB7</f>
        <v>A74.4.Poursuivre les constructions des infrastructures sanitaires, doter les formations médico-sanitaires en équipements techniques appropriés, appliquer et respecter strictement la carte de construction élaboré par le ministère de la Santé</v>
      </c>
      <c r="D197" s="108">
        <f>COUNTIF(PTCA!$K$5:$K$4246,$C197)</f>
        <v>0</v>
      </c>
      <c r="E197" s="117">
        <f>SUMIF(PTCA!$K$5:$K$4246,'SYNTHESE PTCA'!$C197,PTCA!$AA$5:$AA$4246)</f>
        <v>0</v>
      </c>
      <c r="F197" s="118">
        <f>SUMIF(PTCA!$K$5:$K$4246,'SYNTHESE PTCA'!$C197,PTCA!$AB$5:$AB$4246)</f>
        <v>0</v>
      </c>
      <c r="G197" s="119">
        <f>SUMIF(PTCA!$K$5:$K$4246,'SYNTHESE PTCA'!$C197,PTCA!$AC$5:$AC$4246)</f>
        <v>0</v>
      </c>
      <c r="H197" s="109">
        <f t="shared" si="47"/>
        <v>0</v>
      </c>
      <c r="I197" s="109">
        <f t="shared" si="48"/>
        <v>0</v>
      </c>
      <c r="O197" s="106" t="str">
        <f>'Liste Synthese'!V15</f>
        <v>ANVOL-T/Agence Nationale de Volontariat au Tchad</v>
      </c>
      <c r="P197" s="108">
        <f>COUNTIF(PTCA!$AJ$5:$AJ$4246,$O197)</f>
        <v>0</v>
      </c>
      <c r="Q197" s="117">
        <f>SUMIF(PTCA!$AJ$5:$AJ$4246,$O197,PTCA!$AA$5:$AA$4246)</f>
        <v>0</v>
      </c>
      <c r="R197" s="118">
        <f>SUMIF(PTCA!$AJ$5:$AJ$4246,$O197,PTCA!$AB$5:$AB$4246)</f>
        <v>0</v>
      </c>
      <c r="S197" s="119">
        <f>SUMIF(PTCA!$AJ$5:$AJ$4246,$O197,PTCA!$AC$5:$AC$4246)</f>
        <v>0</v>
      </c>
      <c r="T197" s="109">
        <f t="shared" si="44"/>
        <v>0</v>
      </c>
      <c r="U197" s="109">
        <f t="shared" si="45"/>
        <v>0</v>
      </c>
    </row>
    <row r="198" spans="2:21" ht="31.2">
      <c r="B198" s="107">
        <v>5</v>
      </c>
      <c r="C198" s="106" t="str">
        <f>'Liste Synthese'!AB8</f>
        <v>A74.5.Renforcer le système d'information sanitaire en intégrant les innovations et la digitalisation (Programme de Santé numérique)</v>
      </c>
      <c r="D198" s="108">
        <f>COUNTIF(PTCA!$K$5:$K$4246,$C198)</f>
        <v>0</v>
      </c>
      <c r="E198" s="117">
        <f>SUMIF(PTCA!$K$5:$K$4246,'SYNTHESE PTCA'!$C198,PTCA!$AA$5:$AA$4246)</f>
        <v>0</v>
      </c>
      <c r="F198" s="118">
        <f>SUMIF(PTCA!$K$5:$K$4246,'SYNTHESE PTCA'!$C198,PTCA!$AB$5:$AB$4246)</f>
        <v>0</v>
      </c>
      <c r="G198" s="119">
        <f>SUMIF(PTCA!$K$5:$K$4246,'SYNTHESE PTCA'!$C198,PTCA!$AC$5:$AC$4246)</f>
        <v>0</v>
      </c>
      <c r="H198" s="109">
        <f t="shared" si="47"/>
        <v>0</v>
      </c>
      <c r="I198" s="109">
        <f t="shared" si="48"/>
        <v>0</v>
      </c>
      <c r="O198" s="106" t="str">
        <f>'Liste Synthese'!V16</f>
        <v>Association Chrétienne pour la Santé et l’Alimentation Effective Solution</v>
      </c>
      <c r="P198" s="108">
        <f>COUNTIF(PTCA!$AJ$5:$AJ$4246,$O198)</f>
        <v>0</v>
      </c>
      <c r="Q198" s="117">
        <f>SUMIF(PTCA!$AJ$5:$AJ$4246,$O198,PTCA!$AA$5:$AA$4246)</f>
        <v>0</v>
      </c>
      <c r="R198" s="118">
        <f>SUMIF(PTCA!$AJ$5:$AJ$4246,$O198,PTCA!$AB$5:$AB$4246)</f>
        <v>0</v>
      </c>
      <c r="S198" s="119">
        <f>SUMIF(PTCA!$AJ$5:$AJ$4246,$O198,PTCA!$AC$5:$AC$4246)</f>
        <v>0</v>
      </c>
      <c r="T198" s="109">
        <f t="shared" si="44"/>
        <v>0</v>
      </c>
      <c r="U198" s="109">
        <f t="shared" si="45"/>
        <v>0</v>
      </c>
    </row>
    <row r="199" spans="2:21" ht="31.2">
      <c r="B199" s="107">
        <v>6</v>
      </c>
      <c r="C199" s="106" t="str">
        <f>'Liste Synthese'!AB9</f>
        <v>A74.6-1.Rendre disponible des médicaments et autres produits de santé (les consommables médicaux)</v>
      </c>
      <c r="D199" s="108">
        <f>COUNTIF(PTCA!$K$5:$K$4246,$C199)</f>
        <v>2</v>
      </c>
      <c r="E199" s="117">
        <f>SUMIF(PTCA!$K$5:$K$4246,'SYNTHESE PTCA'!$C199,PTCA!$AA$5:$AA$4246)</f>
        <v>3268598513</v>
      </c>
      <c r="F199" s="118">
        <f>SUMIF(PTCA!$K$5:$K$4246,'SYNTHESE PTCA'!$C199,PTCA!$AB$5:$AB$4246)</f>
        <v>4982946.3105051089</v>
      </c>
      <c r="G199" s="119">
        <f>SUMIF(PTCA!$K$5:$K$4246,'SYNTHESE PTCA'!$C199,PTCA!$AC$5:$AC$4246)</f>
        <v>5816636.7221672935</v>
      </c>
      <c r="H199" s="109">
        <f t="shared" si="47"/>
        <v>4.5454545454545456E-2</v>
      </c>
      <c r="I199" s="109">
        <f t="shared" si="48"/>
        <v>0.85716984739195046</v>
      </c>
      <c r="O199" s="106" t="str">
        <f>'Liste Synthese'!V17</f>
        <v>BASE</v>
      </c>
      <c r="P199" s="108">
        <f>COUNTIF(PTCA!$AJ$5:$AJ$4246,$O199)</f>
        <v>0</v>
      </c>
      <c r="Q199" s="117">
        <f>SUMIF(PTCA!$AJ$5:$AJ$4246,$O199,PTCA!$AA$5:$AA$4246)</f>
        <v>0</v>
      </c>
      <c r="R199" s="118">
        <f>SUMIF(PTCA!$AJ$5:$AJ$4246,$O199,PTCA!$AB$5:$AB$4246)</f>
        <v>0</v>
      </c>
      <c r="S199" s="119">
        <f>SUMIF(PTCA!$AJ$5:$AJ$4246,$O199,PTCA!$AC$5:$AC$4246)</f>
        <v>0</v>
      </c>
      <c r="T199" s="109">
        <f t="shared" si="44"/>
        <v>0</v>
      </c>
      <c r="U199" s="109">
        <f t="shared" si="45"/>
        <v>0</v>
      </c>
    </row>
    <row r="200" spans="2:21" ht="20.399999999999999">
      <c r="B200" s="107">
        <v>7</v>
      </c>
      <c r="C200" s="106" t="str">
        <f>'Liste Synthese'!AB10</f>
        <v>A74.6-2.Faciliter la création d'une unité industrielle des médicaments</v>
      </c>
      <c r="D200" s="108">
        <f>COUNTIF(PTCA!$K$5:$K$4246,$C200)</f>
        <v>0</v>
      </c>
      <c r="E200" s="117">
        <f>SUMIF(PTCA!$K$5:$K$4246,'SYNTHESE PTCA'!$C200,PTCA!$AA$5:$AA$4246)</f>
        <v>0</v>
      </c>
      <c r="F200" s="118">
        <f>SUMIF(PTCA!$K$5:$K$4246,'SYNTHESE PTCA'!$C200,PTCA!$AB$5:$AB$4246)</f>
        <v>0</v>
      </c>
      <c r="G200" s="119">
        <f>SUMIF(PTCA!$K$5:$K$4246,'SYNTHESE PTCA'!$C200,PTCA!$AC$5:$AC$4246)</f>
        <v>0</v>
      </c>
      <c r="H200" s="109">
        <f t="shared" si="47"/>
        <v>0</v>
      </c>
      <c r="I200" s="109">
        <f t="shared" si="48"/>
        <v>0</v>
      </c>
      <c r="O200" s="106" t="str">
        <f>'Liste Synthese'!V18</f>
        <v>BELACD</v>
      </c>
      <c r="P200" s="108">
        <f>COUNTIF(PTCA!$AJ$5:$AJ$4246,$O200)</f>
        <v>0</v>
      </c>
      <c r="Q200" s="117">
        <f>SUMIF(PTCA!$AJ$5:$AJ$4246,$O200,PTCA!$AA$5:$AA$4246)</f>
        <v>0</v>
      </c>
      <c r="R200" s="118">
        <f>SUMIF(PTCA!$AJ$5:$AJ$4246,$O200,PTCA!$AB$5:$AB$4246)</f>
        <v>0</v>
      </c>
      <c r="S200" s="119">
        <f>SUMIF(PTCA!$AJ$5:$AJ$4246,$O200,PTCA!$AC$5:$AC$4246)</f>
        <v>0</v>
      </c>
      <c r="T200" s="109">
        <f t="shared" si="44"/>
        <v>0</v>
      </c>
      <c r="U200" s="109">
        <f t="shared" si="45"/>
        <v>0</v>
      </c>
    </row>
    <row r="201" spans="2:21" ht="31.2">
      <c r="B201" s="107">
        <v>8</v>
      </c>
      <c r="C201" s="106" t="str">
        <f>'Liste Synthese'!AB11</f>
        <v>A74.5.Améliorer la qualité des prestations de services dans les formations sanitaires et la santé mère &amp; enfant</v>
      </c>
      <c r="D201" s="108">
        <f>COUNTIF(PTCA!$K$5:$K$4246,$C201)</f>
        <v>19</v>
      </c>
      <c r="E201" s="117">
        <f>SUMIF(PTCA!$K$5:$K$4246,'SYNTHESE PTCA'!$C201,PTCA!$AA$5:$AA$4246)</f>
        <v>231460000</v>
      </c>
      <c r="F201" s="118">
        <f>SUMIF(PTCA!$K$5:$K$4246,'SYNTHESE PTCA'!$C201,PTCA!$AB$5:$AB$4246)</f>
        <v>352858.49529771012</v>
      </c>
      <c r="G201" s="119">
        <f>SUMIF(PTCA!$K$5:$K$4246,'SYNTHESE PTCA'!$C201,PTCA!$AC$5:$AC$4246)</f>
        <v>411894.80150535755</v>
      </c>
      <c r="H201" s="109">
        <f t="shared" si="47"/>
        <v>0.43181818181818182</v>
      </c>
      <c r="I201" s="109">
        <f t="shared" si="48"/>
        <v>6.0698960758947415E-2</v>
      </c>
      <c r="O201" s="106" t="str">
        <f>'Liste Synthese'!V19</f>
        <v>BID/Banque Islamique de Développement</v>
      </c>
      <c r="P201" s="108">
        <f>COUNTIF(PTCA!$AJ$5:$AJ$4246,$O201)</f>
        <v>0</v>
      </c>
      <c r="Q201" s="117">
        <f>SUMIF(PTCA!$AJ$5:$AJ$4246,$O201,PTCA!$AA$5:$AA$4246)</f>
        <v>0</v>
      </c>
      <c r="R201" s="118">
        <f>SUMIF(PTCA!$AJ$5:$AJ$4246,$O201,PTCA!$AB$5:$AB$4246)</f>
        <v>0</v>
      </c>
      <c r="S201" s="119">
        <f>SUMIF(PTCA!$AJ$5:$AJ$4246,$O201,PTCA!$AC$5:$AC$4246)</f>
        <v>0</v>
      </c>
      <c r="T201" s="109">
        <f t="shared" si="44"/>
        <v>0</v>
      </c>
      <c r="U201" s="109">
        <f t="shared" si="45"/>
        <v>0</v>
      </c>
    </row>
    <row r="202" spans="2:21" ht="31.2">
      <c r="B202" s="107">
        <v>9</v>
      </c>
      <c r="C202" s="106" t="str">
        <f>'Liste Synthese'!AB12</f>
        <v>A74.8.Intégrer les nouveaux médecins formés dans les établissements de NDJ, Abéché &amp; CHU/Samaritain</v>
      </c>
      <c r="D202" s="108">
        <f>COUNTIF(PTCA!$K$5:$K$4246,$C202)</f>
        <v>0</v>
      </c>
      <c r="E202" s="117">
        <f>SUMIF(PTCA!$K$5:$K$4246,'SYNTHESE PTCA'!$C202,PTCA!$AA$5:$AA$4246)</f>
        <v>0</v>
      </c>
      <c r="F202" s="118">
        <f>SUMIF(PTCA!$K$5:$K$4246,'SYNTHESE PTCA'!$C202,PTCA!$AB$5:$AB$4246)</f>
        <v>0</v>
      </c>
      <c r="G202" s="119">
        <f>SUMIF(PTCA!$K$5:$K$4246,'SYNTHESE PTCA'!$C202,PTCA!$AC$5:$AC$4246)</f>
        <v>0</v>
      </c>
      <c r="H202" s="109">
        <f t="shared" si="47"/>
        <v>0</v>
      </c>
      <c r="I202" s="109">
        <f t="shared" si="48"/>
        <v>0</v>
      </c>
      <c r="O202" s="106" t="str">
        <f>'Liste Synthese'!V20</f>
        <v>BM/Banque Mondiale</v>
      </c>
      <c r="P202" s="108">
        <f>COUNTIF(PTCA!$AJ$5:$AJ$4246,$O202)</f>
        <v>0</v>
      </c>
      <c r="Q202" s="117">
        <f>SUMIF(PTCA!$AJ$5:$AJ$4246,$O202,PTCA!$AA$5:$AA$4246)</f>
        <v>0</v>
      </c>
      <c r="R202" s="118">
        <f>SUMIF(PTCA!$AJ$5:$AJ$4246,$O202,PTCA!$AB$5:$AB$4246)</f>
        <v>0</v>
      </c>
      <c r="S202" s="119">
        <f>SUMIF(PTCA!$AJ$5:$AJ$4246,$O202,PTCA!$AC$5:$AC$4246)</f>
        <v>0</v>
      </c>
      <c r="T202" s="109">
        <f t="shared" si="44"/>
        <v>0</v>
      </c>
      <c r="U202" s="109">
        <f t="shared" si="45"/>
        <v>0</v>
      </c>
    </row>
    <row r="203" spans="2:21" ht="20.399999999999999">
      <c r="B203" s="107">
        <v>10</v>
      </c>
      <c r="C203" s="106" t="str">
        <f>'Liste Synthese'!AB13</f>
        <v>A74.9.Renforcer la capacité de prise en charge des services des urgences</v>
      </c>
      <c r="D203" s="108">
        <f>COUNTIF(PTCA!$K$5:$K$4246,$C203)</f>
        <v>1</v>
      </c>
      <c r="E203" s="117">
        <f>SUMIF(PTCA!$K$5:$K$4246,'SYNTHESE PTCA'!$C203,PTCA!$AA$5:$AA$4246)</f>
        <v>7880000</v>
      </c>
      <c r="F203" s="118">
        <f>SUMIF(PTCA!$K$5:$K$4246,'SYNTHESE PTCA'!$C203,PTCA!$AB$5:$AB$4246)</f>
        <v>12012.982558307938</v>
      </c>
      <c r="G203" s="119">
        <f>SUMIF(PTCA!$K$5:$K$4246,'SYNTHESE PTCA'!$C203,PTCA!$AC$5:$AC$4246)</f>
        <v>14022.859396276752</v>
      </c>
      <c r="H203" s="109">
        <f t="shared" si="47"/>
        <v>2.2727272727272728E-2</v>
      </c>
      <c r="I203" s="109">
        <f t="shared" si="48"/>
        <v>2.066481512056103E-3</v>
      </c>
      <c r="O203" s="106" t="str">
        <f>'Liste Synthese'!V21</f>
        <v>BM/SWEED</v>
      </c>
      <c r="P203" s="108">
        <f>COUNTIF(PTCA!$AJ$5:$AJ$4246,$O203)</f>
        <v>0</v>
      </c>
      <c r="Q203" s="117">
        <f>SUMIF(PTCA!$AJ$5:$AJ$4246,$O203,PTCA!$AA$5:$AA$4246)</f>
        <v>0</v>
      </c>
      <c r="R203" s="118">
        <f>SUMIF(PTCA!$AJ$5:$AJ$4246,$O203,PTCA!$AB$5:$AB$4246)</f>
        <v>0</v>
      </c>
      <c r="S203" s="119">
        <f>SUMIF(PTCA!$AJ$5:$AJ$4246,$O203,PTCA!$AC$5:$AC$4246)</f>
        <v>0</v>
      </c>
      <c r="T203" s="109">
        <f t="shared" si="44"/>
        <v>0</v>
      </c>
      <c r="U203" s="109">
        <f t="shared" si="45"/>
        <v>0</v>
      </c>
    </row>
    <row r="204" spans="2:21" ht="20.399999999999999">
      <c r="B204" s="107">
        <v>11</v>
      </c>
      <c r="C204" s="106" t="str">
        <f>'Liste Synthese'!AB14</f>
        <v>A74.10.Améliorer la prise en charge des maladies chroniques (MNT)</v>
      </c>
      <c r="D204" s="108">
        <f>COUNTIF(PTCA!$K$5:$K$4246,$C204)</f>
        <v>0</v>
      </c>
      <c r="E204" s="117">
        <f>SUMIF(PTCA!$K$5:$K$4246,'SYNTHESE PTCA'!$C204,PTCA!$AA$5:$AA$4246)</f>
        <v>0</v>
      </c>
      <c r="F204" s="118">
        <f>SUMIF(PTCA!$K$5:$K$4246,'SYNTHESE PTCA'!$C204,PTCA!$AB$5:$AB$4246)</f>
        <v>0</v>
      </c>
      <c r="G204" s="119">
        <f>SUMIF(PTCA!$K$5:$K$4246,'SYNTHESE PTCA'!$C204,PTCA!$AC$5:$AC$4246)</f>
        <v>0</v>
      </c>
      <c r="H204" s="109">
        <f t="shared" si="47"/>
        <v>0</v>
      </c>
      <c r="I204" s="109">
        <f t="shared" si="48"/>
        <v>0</v>
      </c>
      <c r="O204" s="106" t="str">
        <f>'Liste Synthese'!V22</f>
        <v>BMGF</v>
      </c>
      <c r="P204" s="108">
        <f>COUNTIF(PTCA!$AJ$5:$AJ$4246,$O204)</f>
        <v>0</v>
      </c>
      <c r="Q204" s="117">
        <f>SUMIF(PTCA!$AJ$5:$AJ$4246,$O204,PTCA!$AA$5:$AA$4246)</f>
        <v>0</v>
      </c>
      <c r="R204" s="118">
        <f>SUMIF(PTCA!$AJ$5:$AJ$4246,$O204,PTCA!$AB$5:$AB$4246)</f>
        <v>0</v>
      </c>
      <c r="S204" s="119">
        <f>SUMIF(PTCA!$AJ$5:$AJ$4246,$O204,PTCA!$AC$5:$AC$4246)</f>
        <v>0</v>
      </c>
      <c r="T204" s="109">
        <f t="shared" si="44"/>
        <v>0</v>
      </c>
      <c r="U204" s="109">
        <f t="shared" si="45"/>
        <v>0</v>
      </c>
    </row>
    <row r="205" spans="2:21" ht="31.2">
      <c r="B205" s="107">
        <v>12</v>
      </c>
      <c r="C205" s="106" t="str">
        <f>'Liste Synthese'!AB15</f>
        <v>A74.11.Finaliser le Projet de construction d'un centre de prise en charge de cancer (Programme National de lutte contre le Cancer)</v>
      </c>
      <c r="D205" s="108">
        <f>COUNTIF(PTCA!$K$5:$K$4246,$C205)</f>
        <v>0</v>
      </c>
      <c r="E205" s="117">
        <f>SUMIF(PTCA!$K$5:$K$4246,'SYNTHESE PTCA'!$C205,PTCA!$AA$5:$AA$4246)</f>
        <v>0</v>
      </c>
      <c r="F205" s="118">
        <f>SUMIF(PTCA!$K$5:$K$4246,'SYNTHESE PTCA'!$C205,PTCA!$AB$5:$AB$4246)</f>
        <v>0</v>
      </c>
      <c r="G205" s="119">
        <f>SUMIF(PTCA!$K$5:$K$4246,'SYNTHESE PTCA'!$C205,PTCA!$AC$5:$AC$4246)</f>
        <v>0</v>
      </c>
      <c r="H205" s="109">
        <f t="shared" si="47"/>
        <v>0</v>
      </c>
      <c r="I205" s="109">
        <f t="shared" si="48"/>
        <v>0</v>
      </c>
      <c r="O205" s="106" t="str">
        <f>'Liste Synthese'!V23</f>
        <v>Cabinet TESLIM Consulting </v>
      </c>
      <c r="P205" s="108">
        <f>COUNTIF(PTCA!$AJ$5:$AJ$4246,$O205)</f>
        <v>0</v>
      </c>
      <c r="Q205" s="117">
        <f>SUMIF(PTCA!$AJ$5:$AJ$4246,$O205,PTCA!$AA$5:$AA$4246)</f>
        <v>0</v>
      </c>
      <c r="R205" s="118">
        <f>SUMIF(PTCA!$AJ$5:$AJ$4246,$O205,PTCA!$AB$5:$AB$4246)</f>
        <v>0</v>
      </c>
      <c r="S205" s="119">
        <f>SUMIF(PTCA!$AJ$5:$AJ$4246,$O205,PTCA!$AC$5:$AC$4246)</f>
        <v>0</v>
      </c>
      <c r="T205" s="109">
        <f t="shared" si="44"/>
        <v>0</v>
      </c>
      <c r="U205" s="109">
        <f t="shared" si="45"/>
        <v>0</v>
      </c>
    </row>
    <row r="206" spans="2:21" ht="31.2">
      <c r="B206" s="107">
        <v>13</v>
      </c>
      <c r="C206" s="106" t="str">
        <f>'Liste Synthese'!AB16</f>
        <v>A74.12.Lutter contre les médicaments de faible qualité</v>
      </c>
      <c r="D206" s="108">
        <f>COUNTIF(PTCA!$K$5:$K$4246,$C206)</f>
        <v>0</v>
      </c>
      <c r="E206" s="117">
        <f>SUMIF(PTCA!$K$5:$K$4246,'SYNTHESE PTCA'!$C206,PTCA!$AA$5:$AA$4246)</f>
        <v>0</v>
      </c>
      <c r="F206" s="118">
        <f>SUMIF(PTCA!$K$5:$K$4246,'SYNTHESE PTCA'!$C206,PTCA!$AB$5:$AB$4246)</f>
        <v>0</v>
      </c>
      <c r="G206" s="119">
        <f>SUMIF(PTCA!$K$5:$K$4246,'SYNTHESE PTCA'!$C206,PTCA!$AC$5:$AC$4246)</f>
        <v>0</v>
      </c>
      <c r="H206" s="109">
        <f t="shared" si="47"/>
        <v>0</v>
      </c>
      <c r="I206" s="109">
        <f t="shared" si="48"/>
        <v>0</v>
      </c>
      <c r="O206" s="106" t="str">
        <f>'Liste Synthese'!V24</f>
        <v>CAID-TCHAD/Communauté des Amis de l’Informatique pour le Développement/Tchad</v>
      </c>
      <c r="P206" s="108">
        <f>COUNTIF(PTCA!$AJ$5:$AJ$4246,$O206)</f>
        <v>0</v>
      </c>
      <c r="Q206" s="117">
        <f>SUMIF(PTCA!$AJ$5:$AJ$4246,$O206,PTCA!$AA$5:$AA$4246)</f>
        <v>0</v>
      </c>
      <c r="R206" s="118">
        <f>SUMIF(PTCA!$AJ$5:$AJ$4246,$O206,PTCA!$AB$5:$AB$4246)</f>
        <v>0</v>
      </c>
      <c r="S206" s="119">
        <f>SUMIF(PTCA!$AJ$5:$AJ$4246,$O206,PTCA!$AC$5:$AC$4246)</f>
        <v>0</v>
      </c>
      <c r="T206" s="109">
        <f t="shared" si="44"/>
        <v>0</v>
      </c>
      <c r="U206" s="109">
        <f t="shared" si="45"/>
        <v>0</v>
      </c>
    </row>
    <row r="207" spans="2:21" ht="20.399999999999999">
      <c r="B207" s="107">
        <v>14</v>
      </c>
      <c r="C207" s="106" t="str">
        <f>'Liste Synthese'!AB17</f>
        <v>A74.13.Renforcer la multisectorialité</v>
      </c>
      <c r="D207" s="108">
        <f>COUNTIF(PTCA!$K$5:$K$4246,$C207)</f>
        <v>0</v>
      </c>
      <c r="E207" s="117">
        <f>SUMIF(PTCA!$K$5:$K$4246,'SYNTHESE PTCA'!$C207,PTCA!$AA$5:$AA$4246)</f>
        <v>0</v>
      </c>
      <c r="F207" s="118">
        <f>SUMIF(PTCA!$K$5:$K$4246,'SYNTHESE PTCA'!$C207,PTCA!$AB$5:$AB$4246)</f>
        <v>0</v>
      </c>
      <c r="G207" s="119">
        <f>SUMIF(PTCA!$K$5:$K$4246,'SYNTHESE PTCA'!$C207,PTCA!$AC$5:$AC$4246)</f>
        <v>0</v>
      </c>
      <c r="H207" s="109">
        <f t="shared" si="47"/>
        <v>0</v>
      </c>
      <c r="I207" s="109">
        <f t="shared" si="48"/>
        <v>0</v>
      </c>
      <c r="O207" s="106" t="str">
        <f>'Liste Synthese'!V25</f>
        <v>CHU</v>
      </c>
      <c r="P207" s="108">
        <f>COUNTIF(PTCA!$AJ$5:$AJ$4246,$O207)</f>
        <v>0</v>
      </c>
      <c r="Q207" s="117">
        <f>SUMIF(PTCA!$AJ$5:$AJ$4246,$O207,PTCA!$AA$5:$AA$4246)</f>
        <v>0</v>
      </c>
      <c r="R207" s="118">
        <f>SUMIF(PTCA!$AJ$5:$AJ$4246,$O207,PTCA!$AB$5:$AB$4246)</f>
        <v>0</v>
      </c>
      <c r="S207" s="119">
        <f>SUMIF(PTCA!$AJ$5:$AJ$4246,$O207,PTCA!$AC$5:$AC$4246)</f>
        <v>0</v>
      </c>
      <c r="T207" s="109">
        <f t="shared" si="44"/>
        <v>0</v>
      </c>
      <c r="U207" s="109">
        <f t="shared" si="45"/>
        <v>0</v>
      </c>
    </row>
    <row r="208" spans="2:21" ht="20.399999999999999">
      <c r="B208" s="107">
        <v>15</v>
      </c>
      <c r="C208" s="106" t="str">
        <f>'Liste Synthese'!AB18</f>
        <v xml:space="preserve">A74.14.Renforcer l'efficacité et la performance des programmes &amp; projets de santé </v>
      </c>
      <c r="D208" s="108">
        <f>COUNTIF(PTCA!$K$5:$K$4246,$C208)</f>
        <v>0</v>
      </c>
      <c r="E208" s="117">
        <f>SUMIF(PTCA!$K$5:$K$4246,'SYNTHESE PTCA'!$C208,PTCA!$AA$5:$AA$4246)</f>
        <v>0</v>
      </c>
      <c r="F208" s="118">
        <f>SUMIF(PTCA!$K$5:$K$4246,'SYNTHESE PTCA'!$C208,PTCA!$AB$5:$AB$4246)</f>
        <v>0</v>
      </c>
      <c r="G208" s="119">
        <f>SUMIF(PTCA!$K$5:$K$4246,'SYNTHESE PTCA'!$C208,PTCA!$AC$5:$AC$4246)</f>
        <v>0</v>
      </c>
      <c r="H208" s="109">
        <f t="shared" si="47"/>
        <v>0</v>
      </c>
      <c r="I208" s="109">
        <f t="shared" si="48"/>
        <v>0</v>
      </c>
      <c r="O208" s="106" t="str">
        <f>'Liste Synthese'!V26</f>
        <v>CHUR</v>
      </c>
      <c r="P208" s="108">
        <f>COUNTIF(PTCA!$AJ$5:$AJ$4246,$O208)</f>
        <v>0</v>
      </c>
      <c r="Q208" s="117">
        <f>SUMIF(PTCA!$AJ$5:$AJ$4246,$O208,PTCA!$AA$5:$AA$4246)</f>
        <v>0</v>
      </c>
      <c r="R208" s="118">
        <f>SUMIF(PTCA!$AJ$5:$AJ$4246,$O208,PTCA!$AB$5:$AB$4246)</f>
        <v>0</v>
      </c>
      <c r="S208" s="119">
        <f>SUMIF(PTCA!$AJ$5:$AJ$4246,$O208,PTCA!$AC$5:$AC$4246)</f>
        <v>0</v>
      </c>
      <c r="T208" s="109">
        <f t="shared" si="44"/>
        <v>0</v>
      </c>
      <c r="U208" s="109">
        <f t="shared" si="45"/>
        <v>0</v>
      </c>
    </row>
    <row r="209" spans="2:22" ht="20.399999999999999">
      <c r="B209" s="107">
        <v>16</v>
      </c>
      <c r="C209" s="106" t="str">
        <f>'Liste Synthese'!AB19</f>
        <v>A74.15.Valoriser la médecine traditionnelle dans le respect des normes</v>
      </c>
      <c r="D209" s="108">
        <f>COUNTIF(PTCA!$K$5:$K$4246,$C209)</f>
        <v>0</v>
      </c>
      <c r="E209" s="117">
        <f>SUMIF(PTCA!$K$5:$K$4246,'SYNTHESE PTCA'!$C209,PTCA!$AA$5:$AA$4246)</f>
        <v>0</v>
      </c>
      <c r="F209" s="118">
        <f>SUMIF(PTCA!$K$5:$K$4246,'SYNTHESE PTCA'!$C209,PTCA!$AB$5:$AB$4246)</f>
        <v>0</v>
      </c>
      <c r="G209" s="119">
        <f>SUMIF(PTCA!$K$5:$K$4246,'SYNTHESE PTCA'!$C209,PTCA!$AC$5:$AC$4246)</f>
        <v>0</v>
      </c>
      <c r="H209" s="109">
        <f t="shared" si="47"/>
        <v>0</v>
      </c>
      <c r="I209" s="109">
        <f t="shared" si="48"/>
        <v>0</v>
      </c>
      <c r="O209" s="106" t="str">
        <f>'Liste Synthese'!V27</f>
        <v>CHURN</v>
      </c>
      <c r="P209" s="108">
        <f>COUNTIF(PTCA!$AJ$5:$AJ$4246,$O209)</f>
        <v>0</v>
      </c>
      <c r="Q209" s="117">
        <f>SUMIF(PTCA!$AJ$5:$AJ$4246,$O209,PTCA!$AA$5:$AA$4246)</f>
        <v>0</v>
      </c>
      <c r="R209" s="118">
        <f>SUMIF(PTCA!$AJ$5:$AJ$4246,$O209,PTCA!$AB$5:$AB$4246)</f>
        <v>0</v>
      </c>
      <c r="S209" s="119">
        <f>SUMIF(PTCA!$AJ$5:$AJ$4246,$O209,PTCA!$AC$5:$AC$4246)</f>
        <v>0</v>
      </c>
      <c r="T209" s="109">
        <f t="shared" si="44"/>
        <v>0</v>
      </c>
      <c r="U209" s="109">
        <f t="shared" si="45"/>
        <v>0</v>
      </c>
    </row>
    <row r="210" spans="2:22" ht="20.399999999999999">
      <c r="B210" s="107">
        <v>17</v>
      </c>
      <c r="C210" s="106" t="str">
        <f>'Liste Synthese'!AB20</f>
        <v xml:space="preserve">A74.16.Améliorer la prise en charge de la santé mentale </v>
      </c>
      <c r="D210" s="108">
        <f>COUNTIF(PTCA!$K$5:$K$4246,$C210)</f>
        <v>0</v>
      </c>
      <c r="E210" s="117">
        <f>SUMIF(PTCA!$K$5:$K$4246,'SYNTHESE PTCA'!$C210,PTCA!$AA$5:$AA$4246)</f>
        <v>0</v>
      </c>
      <c r="F210" s="118">
        <f>SUMIF(PTCA!$K$5:$K$4246,'SYNTHESE PTCA'!$C210,PTCA!$AB$5:$AB$4246)</f>
        <v>0</v>
      </c>
      <c r="G210" s="119">
        <f>SUMIF(PTCA!$K$5:$K$4246,'SYNTHESE PTCA'!$C210,PTCA!$AC$5:$AC$4246)</f>
        <v>0</v>
      </c>
      <c r="H210" s="109">
        <f t="shared" si="47"/>
        <v>0</v>
      </c>
      <c r="I210" s="109">
        <f t="shared" si="48"/>
        <v>0</v>
      </c>
      <c r="O210" s="106" t="str">
        <f>'Liste Synthese'!V28</f>
        <v>CIAUD/Comité International pour l’Aide d’Urgence et le Développement</v>
      </c>
      <c r="P210" s="108">
        <f>COUNTIF(PTCA!$AJ$5:$AJ$4246,$O210)</f>
        <v>0</v>
      </c>
      <c r="Q210" s="117">
        <f>SUMIF(PTCA!$AJ$5:$AJ$4246,$O210,PTCA!$AA$5:$AA$4246)</f>
        <v>0</v>
      </c>
      <c r="R210" s="118">
        <f>SUMIF(PTCA!$AJ$5:$AJ$4246,$O210,PTCA!$AB$5:$AB$4246)</f>
        <v>0</v>
      </c>
      <c r="S210" s="119">
        <f>SUMIF(PTCA!$AJ$5:$AJ$4246,$O210,PTCA!$AC$5:$AC$4246)</f>
        <v>0</v>
      </c>
      <c r="T210" s="109">
        <f t="shared" si="44"/>
        <v>0</v>
      </c>
      <c r="U210" s="109">
        <f t="shared" si="45"/>
        <v>0</v>
      </c>
    </row>
    <row r="211" spans="2:22" ht="31.2">
      <c r="B211" s="107">
        <v>18</v>
      </c>
      <c r="C211" s="106" t="str">
        <f>'Liste Synthese'!AB21</f>
        <v>A74.17.Mettre en œuvre le Projet BID relatif au renforcement du système de santé tchadien (Partenaires Techniques et Financier)</v>
      </c>
      <c r="D211" s="108">
        <f>COUNTIF(PTCA!$K$5:$K$4246,$C211)</f>
        <v>0</v>
      </c>
      <c r="E211" s="117">
        <f>SUMIF(PTCA!$K$5:$K$4246,'SYNTHESE PTCA'!$C211,PTCA!$AA$5:$AA$4246)</f>
        <v>0</v>
      </c>
      <c r="F211" s="118">
        <f>SUMIF(PTCA!$K$5:$K$4246,'SYNTHESE PTCA'!$C211,PTCA!$AB$5:$AB$4246)</f>
        <v>0</v>
      </c>
      <c r="G211" s="119">
        <f>SUMIF(PTCA!$K$5:$K$4246,'SYNTHESE PTCA'!$C211,PTCA!$AC$5:$AC$4246)</f>
        <v>0</v>
      </c>
      <c r="H211" s="109">
        <f t="shared" si="47"/>
        <v>0</v>
      </c>
      <c r="I211" s="109">
        <f t="shared" si="48"/>
        <v>0</v>
      </c>
      <c r="O211" s="106" t="str">
        <f>'Liste Synthese'!V29</f>
        <v>Coopération SUISSE</v>
      </c>
      <c r="P211" s="108">
        <f>COUNTIF(PTCA!$AJ$5:$AJ$4246,$O211)</f>
        <v>0</v>
      </c>
      <c r="Q211" s="117">
        <f>SUMIF(PTCA!$AJ$5:$AJ$4246,$O211,PTCA!$AA$5:$AA$4246)</f>
        <v>0</v>
      </c>
      <c r="R211" s="118">
        <f>SUMIF(PTCA!$AJ$5:$AJ$4246,$O211,PTCA!$AB$5:$AB$4246)</f>
        <v>0</v>
      </c>
      <c r="S211" s="119">
        <f>SUMIF(PTCA!$AJ$5:$AJ$4246,$O211,PTCA!$AC$5:$AC$4246)</f>
        <v>0</v>
      </c>
      <c r="T211" s="109">
        <f t="shared" si="44"/>
        <v>0</v>
      </c>
      <c r="U211" s="109">
        <f t="shared" si="45"/>
        <v>0</v>
      </c>
    </row>
    <row r="212" spans="2:22" ht="20.399999999999999">
      <c r="B212" s="107">
        <v>19</v>
      </c>
      <c r="C212" s="106" t="str">
        <f>'Liste Synthese'!AB22</f>
        <v>A74.18.Rendre opérationnel l'Institut National de Santé Publique</v>
      </c>
      <c r="D212" s="108">
        <f>COUNTIF(PTCA!$K$5:$K$4246,$C212)</f>
        <v>0</v>
      </c>
      <c r="E212" s="117">
        <f>SUMIF(PTCA!$K$5:$K$4246,'SYNTHESE PTCA'!$C212,PTCA!$AA$5:$AA$4246)</f>
        <v>0</v>
      </c>
      <c r="F212" s="118">
        <f>SUMIF(PTCA!$K$5:$K$4246,'SYNTHESE PTCA'!$C212,PTCA!$AB$5:$AB$4246)</f>
        <v>0</v>
      </c>
      <c r="G212" s="119">
        <f>SUMIF(PTCA!$K$5:$K$4246,'SYNTHESE PTCA'!$C212,PTCA!$AC$5:$AC$4246)</f>
        <v>0</v>
      </c>
      <c r="H212" s="109">
        <f t="shared" si="47"/>
        <v>0</v>
      </c>
      <c r="I212" s="109">
        <f t="shared" si="48"/>
        <v>0</v>
      </c>
      <c r="O212" s="106" t="str">
        <f>'Liste Synthese'!V30</f>
        <v>COST</v>
      </c>
      <c r="P212" s="108">
        <f>COUNTIF(PTCA!$AJ$5:$AJ$4246,$O212)</f>
        <v>0</v>
      </c>
      <c r="Q212" s="117">
        <f>SUMIF(PTCA!$AJ$5:$AJ$4246,$O212,PTCA!$AA$5:$AA$4246)</f>
        <v>0</v>
      </c>
      <c r="R212" s="118">
        <f>SUMIF(PTCA!$AJ$5:$AJ$4246,$O212,PTCA!$AB$5:$AB$4246)</f>
        <v>0</v>
      </c>
      <c r="S212" s="119">
        <f>SUMIF(PTCA!$AJ$5:$AJ$4246,$O212,PTCA!$AC$5:$AC$4246)</f>
        <v>0</v>
      </c>
      <c r="T212" s="109">
        <f t="shared" si="44"/>
        <v>0</v>
      </c>
      <c r="U212" s="109">
        <f t="shared" si="45"/>
        <v>0</v>
      </c>
    </row>
    <row r="213" spans="2:22" ht="31.2">
      <c r="B213" s="107">
        <v>20</v>
      </c>
      <c r="C213" s="106" t="str">
        <f>'Liste Synthese'!AB23</f>
        <v>A74.19.Re dynamiser toutes les instances de décision des instances de gestion à base communautaire (Les Chefs de carré, chefs de village, Chefs de canton et chefferie traditionnel)</v>
      </c>
      <c r="D213" s="108">
        <f>COUNTIF(PTCA!$K$5:$K$4246,$C213)</f>
        <v>0</v>
      </c>
      <c r="E213" s="117">
        <f>SUMIF(PTCA!$K$5:$K$4246,'SYNTHESE PTCA'!$C213,PTCA!$AA$5:$AA$4246)</f>
        <v>0</v>
      </c>
      <c r="F213" s="118">
        <f>SUMIF(PTCA!$K$5:$K$4246,'SYNTHESE PTCA'!$C213,PTCA!$AB$5:$AB$4246)</f>
        <v>0</v>
      </c>
      <c r="G213" s="119">
        <f>SUMIF(PTCA!$K$5:$K$4246,'SYNTHESE PTCA'!$C213,PTCA!$AC$5:$AC$4246)</f>
        <v>0</v>
      </c>
      <c r="H213" s="109">
        <f t="shared" si="47"/>
        <v>0</v>
      </c>
      <c r="I213" s="109">
        <f t="shared" si="48"/>
        <v>0</v>
      </c>
      <c r="O213" s="106" t="str">
        <f>'Liste Synthese'!V31</f>
        <v>Croix Rouge Tchad</v>
      </c>
      <c r="P213" s="108">
        <f>COUNTIF(PTCA!$AJ$5:$AJ$4246,$O213)</f>
        <v>0</v>
      </c>
      <c r="Q213" s="117">
        <f>SUMIF(PTCA!$AJ$5:$AJ$4246,$O213,PTCA!$AA$5:$AA$4246)</f>
        <v>0</v>
      </c>
      <c r="R213" s="118">
        <f>SUMIF(PTCA!$AJ$5:$AJ$4246,$O213,PTCA!$AB$5:$AB$4246)</f>
        <v>0</v>
      </c>
      <c r="S213" s="119">
        <f>SUMIF(PTCA!$AJ$5:$AJ$4246,$O213,PTCA!$AC$5:$AC$4246)</f>
        <v>0</v>
      </c>
      <c r="T213" s="109">
        <f t="shared" si="44"/>
        <v>0</v>
      </c>
      <c r="U213" s="109">
        <f t="shared" si="45"/>
        <v>0</v>
      </c>
    </row>
    <row r="214" spans="2:22" ht="31.2">
      <c r="B214" s="107">
        <v>21</v>
      </c>
      <c r="C214" s="106" t="str">
        <f>'Liste Synthese'!AB24</f>
        <v>A75.1.Mettre en œuvre les recommandations relatives à la réforme de l'ENASS (LMD) (Licence/Maitrise et Doctorat)</v>
      </c>
      <c r="D214" s="108">
        <f>COUNTIF(PTCA!$K$5:$K$4246,$C214)</f>
        <v>0</v>
      </c>
      <c r="E214" s="117">
        <f>SUMIF(PTCA!$K$5:$K$4246,'SYNTHESE PTCA'!$C214,PTCA!$AA$5:$AA$4246)</f>
        <v>0</v>
      </c>
      <c r="F214" s="118">
        <f>SUMIF(PTCA!$K$5:$K$4246,'SYNTHESE PTCA'!$C214,PTCA!$AB$5:$AB$4246)</f>
        <v>0</v>
      </c>
      <c r="G214" s="119">
        <f>SUMIF(PTCA!$K$5:$K$4246,'SYNTHESE PTCA'!$C214,PTCA!$AC$5:$AC$4246)</f>
        <v>0</v>
      </c>
      <c r="H214" s="109">
        <f t="shared" si="47"/>
        <v>0</v>
      </c>
      <c r="I214" s="109">
        <f t="shared" si="48"/>
        <v>0</v>
      </c>
      <c r="O214" s="106" t="str">
        <f>'Liste Synthese'!V32</f>
        <v xml:space="preserve">Cutting Edge Foundation (CEF) </v>
      </c>
      <c r="P214" s="108">
        <f>COUNTIF(PTCA!$AJ$5:$AJ$4246,$O214)</f>
        <v>0</v>
      </c>
      <c r="Q214" s="117">
        <f>SUMIF(PTCA!$AJ$5:$AJ$4246,$O214,PTCA!$AA$5:$AA$4246)</f>
        <v>0</v>
      </c>
      <c r="R214" s="118">
        <f>SUMIF(PTCA!$AJ$5:$AJ$4246,$O214,PTCA!$AB$5:$AB$4246)</f>
        <v>0</v>
      </c>
      <c r="S214" s="119">
        <f>SUMIF(PTCA!$AJ$5:$AJ$4246,$O214,PTCA!$AC$5:$AC$4246)</f>
        <v>0</v>
      </c>
      <c r="T214" s="109">
        <f t="shared" si="44"/>
        <v>0</v>
      </c>
      <c r="U214" s="109">
        <f t="shared" si="45"/>
        <v>0</v>
      </c>
    </row>
    <row r="215" spans="2:22" ht="20.399999999999999">
      <c r="B215" s="107">
        <v>22</v>
      </c>
      <c r="C215" s="106" t="str">
        <f>'Liste Synthese'!AB25</f>
        <v>A75.2.Poursuivre le déploiement de la couverture santé universelle</v>
      </c>
      <c r="D215" s="108">
        <f>COUNTIF(PTCA!$K$5:$K$4246,$C215)</f>
        <v>0</v>
      </c>
      <c r="E215" s="117">
        <f>SUMIF(PTCA!$K$5:$K$4246,'SYNTHESE PTCA'!$C215,PTCA!$AA$5:$AA$4246)</f>
        <v>0</v>
      </c>
      <c r="F215" s="118">
        <f>SUMIF(PTCA!$K$5:$K$4246,'SYNTHESE PTCA'!$C215,PTCA!$AB$5:$AB$4246)</f>
        <v>0</v>
      </c>
      <c r="G215" s="119">
        <f>SUMIF(PTCA!$K$5:$K$4246,'SYNTHESE PTCA'!$C215,PTCA!$AC$5:$AC$4246)</f>
        <v>0</v>
      </c>
      <c r="H215" s="109">
        <f t="shared" si="47"/>
        <v>0</v>
      </c>
      <c r="I215" s="109">
        <f t="shared" si="48"/>
        <v>0</v>
      </c>
      <c r="O215" s="106" t="str">
        <f>'Liste Synthese'!V33</f>
        <v>ECHO</v>
      </c>
      <c r="P215" s="108">
        <f>COUNTIF(PTCA!$AJ$5:$AJ$4246,$O215)</f>
        <v>0</v>
      </c>
      <c r="Q215" s="117">
        <f>SUMIF(PTCA!$AJ$5:$AJ$4246,$O215,PTCA!$AA$5:$AA$4246)</f>
        <v>0</v>
      </c>
      <c r="R215" s="118">
        <f>SUMIF(PTCA!$AJ$5:$AJ$4246,$O215,PTCA!$AB$5:$AB$4246)</f>
        <v>0</v>
      </c>
      <c r="S215" s="119">
        <f>SUMIF(PTCA!$AJ$5:$AJ$4246,$O215,PTCA!$AC$5:$AC$4246)</f>
        <v>0</v>
      </c>
      <c r="T215" s="109">
        <f t="shared" si="44"/>
        <v>0</v>
      </c>
      <c r="U215" s="109">
        <f t="shared" si="45"/>
        <v>0</v>
      </c>
    </row>
    <row r="216" spans="2:22" ht="20.399999999999999">
      <c r="B216" s="107">
        <v>23</v>
      </c>
      <c r="C216" s="106" t="str">
        <f>'Liste Synthese'!AB26</f>
        <v>A75.3.Poursuivre le déploiement de la santé communautaire</v>
      </c>
      <c r="D216" s="108">
        <f>COUNTIF(PTCA!$K$5:$K$4246,$C216)</f>
        <v>0</v>
      </c>
      <c r="E216" s="117">
        <f>SUMIF(PTCA!$K$5:$K$4246,'SYNTHESE PTCA'!$C216,PTCA!$AA$5:$AA$4246)</f>
        <v>0</v>
      </c>
      <c r="F216" s="118">
        <f>SUMIF(PTCA!$K$5:$K$4246,'SYNTHESE PTCA'!$C216,PTCA!$AB$5:$AB$4246)</f>
        <v>0</v>
      </c>
      <c r="G216" s="119">
        <f>SUMIF(PTCA!$K$5:$K$4246,'SYNTHESE PTCA'!$C216,PTCA!$AC$5:$AC$4246)</f>
        <v>0</v>
      </c>
      <c r="H216" s="109">
        <f t="shared" si="47"/>
        <v>0</v>
      </c>
      <c r="I216" s="109">
        <f t="shared" si="48"/>
        <v>0</v>
      </c>
      <c r="O216" s="106" t="str">
        <f>'Liste Synthese'!V34</f>
        <v>EET</v>
      </c>
      <c r="P216" s="108">
        <f>COUNTIF(PTCA!$AJ$5:$AJ$4246,$O216)</f>
        <v>0</v>
      </c>
      <c r="Q216" s="117">
        <f>SUMIF(PTCA!$AJ$5:$AJ$4246,$O216,PTCA!$AA$5:$AA$4246)</f>
        <v>0</v>
      </c>
      <c r="R216" s="118">
        <f>SUMIF(PTCA!$AJ$5:$AJ$4246,$O216,PTCA!$AB$5:$AB$4246)</f>
        <v>0</v>
      </c>
      <c r="S216" s="119">
        <f>SUMIF(PTCA!$AJ$5:$AJ$4246,$O216,PTCA!$AC$5:$AC$4246)</f>
        <v>0</v>
      </c>
      <c r="T216" s="109">
        <f t="shared" si="44"/>
        <v>0</v>
      </c>
      <c r="U216" s="109">
        <f t="shared" si="45"/>
        <v>0</v>
      </c>
    </row>
    <row r="217" spans="2:22" ht="46.8">
      <c r="B217" s="107">
        <v>24</v>
      </c>
      <c r="C217" s="106" t="str">
        <f>'Liste Synthese'!AB27</f>
        <v>A76.1.Poursuivre le déploiement des Centres d'Opération d'Urgence en Santé Publique (COUSP) dans les provinces du Ouaddaï, Guéra, Lac, Borkou, Logone Occidental, Mandoul, Mayo Kebbi Est, Tandjilé, Mayo Kebbi Ouest et Batha</v>
      </c>
      <c r="D217" s="108">
        <f>COUNTIF(PTCA!$K$5:$K$4246,$C217)</f>
        <v>0</v>
      </c>
      <c r="E217" s="117">
        <f>SUMIF(PTCA!$K$5:$K$4246,'SYNTHESE PTCA'!$C217,PTCA!$AA$5:$AA$4246)</f>
        <v>0</v>
      </c>
      <c r="F217" s="118">
        <f>SUMIF(PTCA!$K$5:$K$4246,'SYNTHESE PTCA'!$C217,PTCA!$AB$5:$AB$4246)</f>
        <v>0</v>
      </c>
      <c r="G217" s="119">
        <f>SUMIF(PTCA!$K$5:$K$4246,'SYNTHESE PTCA'!$C217,PTCA!$AC$5:$AC$4246)</f>
        <v>0</v>
      </c>
      <c r="H217" s="109">
        <f t="shared" si="47"/>
        <v>0</v>
      </c>
      <c r="I217" s="109">
        <f t="shared" si="48"/>
        <v>0</v>
      </c>
      <c r="O217" s="106" t="str">
        <f>'Liste Synthese'!V35</f>
        <v>EF/Expertise France</v>
      </c>
      <c r="P217" s="108">
        <f>COUNTIF(PTCA!$AJ$5:$AJ$4246,$O217)</f>
        <v>0</v>
      </c>
      <c r="Q217" s="117">
        <f>SUMIF(PTCA!$AJ$5:$AJ$4246,$O217,PTCA!$AA$5:$AA$4246)</f>
        <v>0</v>
      </c>
      <c r="R217" s="118">
        <f>SUMIF(PTCA!$AJ$5:$AJ$4246,$O217,PTCA!$AB$5:$AB$4246)</f>
        <v>0</v>
      </c>
      <c r="S217" s="119">
        <f>SUMIF(PTCA!$AJ$5:$AJ$4246,$O217,PTCA!$AC$5:$AC$4246)</f>
        <v>0</v>
      </c>
      <c r="T217" s="109">
        <f t="shared" si="44"/>
        <v>0</v>
      </c>
      <c r="U217" s="109">
        <f t="shared" si="45"/>
        <v>0</v>
      </c>
    </row>
    <row r="218" spans="2:22" ht="31.2">
      <c r="B218" s="107">
        <v>25</v>
      </c>
      <c r="C218" s="106" t="str">
        <f>'Liste Synthese'!AB28</f>
        <v xml:space="preserve">A76.2.Renforcer la capacité logistique des Équipe d'Intervention Rapide (EIR) dans chaque province et district à haut risque </v>
      </c>
      <c r="D218" s="108">
        <f>COUNTIF(PTCA!$K$5:$K$4246,$C218)</f>
        <v>0</v>
      </c>
      <c r="E218" s="117">
        <f>SUMIF(PTCA!$K$5:$K$4246,'SYNTHESE PTCA'!$C218,PTCA!$AA$5:$AA$4246)</f>
        <v>0</v>
      </c>
      <c r="F218" s="118">
        <f>SUMIF(PTCA!$K$5:$K$4246,'SYNTHESE PTCA'!$C218,PTCA!$AB$5:$AB$4246)</f>
        <v>0</v>
      </c>
      <c r="G218" s="119">
        <f>SUMIF(PTCA!$K$5:$K$4246,'SYNTHESE PTCA'!$C218,PTCA!$AC$5:$AC$4246)</f>
        <v>0</v>
      </c>
      <c r="H218" s="109">
        <f t="shared" si="47"/>
        <v>0</v>
      </c>
      <c r="I218" s="109">
        <f t="shared" si="48"/>
        <v>0</v>
      </c>
      <c r="O218" s="106" t="str">
        <f>'Liste Synthese'!V36</f>
        <v>EMERGENCY</v>
      </c>
      <c r="P218" s="108">
        <f>COUNTIF(PTCA!$AJ$5:$AJ$4246,$O218)</f>
        <v>0</v>
      </c>
      <c r="Q218" s="117">
        <f>SUMIF(PTCA!$AJ$5:$AJ$4246,$O218,PTCA!$AA$5:$AA$4246)</f>
        <v>0</v>
      </c>
      <c r="R218" s="118">
        <f>SUMIF(PTCA!$AJ$5:$AJ$4246,$O218,PTCA!$AB$5:$AB$4246)</f>
        <v>0</v>
      </c>
      <c r="S218" s="119">
        <f>SUMIF(PTCA!$AJ$5:$AJ$4246,$O218,PTCA!$AC$5:$AC$4246)</f>
        <v>0</v>
      </c>
      <c r="T218" s="109">
        <f t="shared" si="44"/>
        <v>0</v>
      </c>
      <c r="U218" s="109">
        <f t="shared" si="45"/>
        <v>0</v>
      </c>
    </row>
    <row r="219" spans="2:22" ht="31.2">
      <c r="B219" s="107">
        <v>26</v>
      </c>
      <c r="C219" s="106" t="str">
        <f>'Liste Synthese'!AB29</f>
        <v>A76.3.Rendre opérationnel les Équipes Médicales d'Urgence (EMU) et du SURGE (Renforcement et l'Utilisation des Groupes d'Intervenants d'Urgence)</v>
      </c>
      <c r="D219" s="108">
        <f>COUNTIF(PTCA!$K$5:$K$4246,$C219)</f>
        <v>0</v>
      </c>
      <c r="E219" s="117">
        <f>SUMIF(PTCA!$K$5:$K$4246,'SYNTHESE PTCA'!$C219,PTCA!$AA$5:$AA$4246)</f>
        <v>0</v>
      </c>
      <c r="F219" s="118">
        <f>SUMIF(PTCA!$K$5:$K$4246,'SYNTHESE PTCA'!$C219,PTCA!$AB$5:$AB$4246)</f>
        <v>0</v>
      </c>
      <c r="G219" s="119">
        <f>SUMIF(PTCA!$K$5:$K$4246,'SYNTHESE PTCA'!$C219,PTCA!$AC$5:$AC$4246)</f>
        <v>0</v>
      </c>
      <c r="H219" s="109">
        <f t="shared" si="47"/>
        <v>0</v>
      </c>
      <c r="I219" s="109">
        <f t="shared" si="48"/>
        <v>0</v>
      </c>
      <c r="O219" s="106" t="str">
        <f>'Liste Synthese'!V37</f>
        <v>FAO</v>
      </c>
      <c r="P219" s="108">
        <f>COUNTIF(PTCA!$AJ$5:$AJ$4246,$O219)</f>
        <v>0</v>
      </c>
      <c r="Q219" s="117">
        <f>SUMIF(PTCA!$AJ$5:$AJ$4246,$O219,PTCA!$AA$5:$AA$4246)</f>
        <v>0</v>
      </c>
      <c r="R219" s="118">
        <f>SUMIF(PTCA!$AJ$5:$AJ$4246,$O219,PTCA!$AB$5:$AB$4246)</f>
        <v>0</v>
      </c>
      <c r="S219" s="119">
        <f>SUMIF(PTCA!$AJ$5:$AJ$4246,$O219,PTCA!$AC$5:$AC$4246)</f>
        <v>0</v>
      </c>
      <c r="T219" s="109">
        <f t="shared" si="44"/>
        <v>0</v>
      </c>
      <c r="U219" s="109">
        <f t="shared" si="45"/>
        <v>0</v>
      </c>
    </row>
    <row r="220" spans="2:22" ht="20.399999999999999">
      <c r="B220" s="107">
        <v>27</v>
      </c>
      <c r="C220" s="106" t="str">
        <f>'Liste Synthese'!AB30</f>
        <v>A76.4.Assurer efficacement les activités de préparation de la riposte aux épidémies</v>
      </c>
      <c r="D220" s="108">
        <f>COUNTIF(PTCA!$K$5:$K$4246,$C220)</f>
        <v>2</v>
      </c>
      <c r="E220" s="117">
        <f>SUMIF(PTCA!$K$5:$K$4246,'SYNTHESE PTCA'!$C220,PTCA!$AA$5:$AA$4246)</f>
        <v>10000000</v>
      </c>
      <c r="F220" s="118">
        <f>SUMIF(PTCA!$K$5:$K$4246,'SYNTHESE PTCA'!$C220,PTCA!$AB$5:$AB$4246)</f>
        <v>15244.901723741039</v>
      </c>
      <c r="G220" s="119">
        <f>SUMIF(PTCA!$K$5:$K$4246,'SYNTHESE PTCA'!$C220,PTCA!$AC$5:$AC$4246)</f>
        <v>17795.506848066943</v>
      </c>
      <c r="H220" s="109">
        <f t="shared" si="47"/>
        <v>4.5454545454545456E-2</v>
      </c>
      <c r="I220" s="109">
        <f t="shared" si="48"/>
        <v>2.622438467076273E-3</v>
      </c>
      <c r="O220" s="106" t="str">
        <f>'Liste Synthese'!V38</f>
        <v>FM</v>
      </c>
      <c r="P220" s="108">
        <f>COUNTIF(PTCA!$AJ$5:$AJ$4246,$O220)</f>
        <v>1</v>
      </c>
      <c r="Q220" s="117">
        <f>SUMIF(PTCA!$AJ$5:$AJ$4246,$O220,PTCA!$AA$5:$AA$4246)</f>
        <v>26240000</v>
      </c>
      <c r="R220" s="118">
        <f>SUMIF(PTCA!$AJ$5:$AJ$4246,$O220,PTCA!$AB$5:$AB$4246)</f>
        <v>40002.622123096487</v>
      </c>
      <c r="S220" s="119">
        <f>SUMIF(PTCA!$AJ$5:$AJ$4246,$O220,PTCA!$AC$5:$AC$4246)</f>
        <v>46695.409969327658</v>
      </c>
      <c r="T220" s="109">
        <f t="shared" si="44"/>
        <v>1.8181818181818181E-2</v>
      </c>
      <c r="U220" s="109">
        <f t="shared" si="45"/>
        <v>6.5691559943721941E-3</v>
      </c>
    </row>
    <row r="221" spans="2:22" ht="20.399999999999999">
      <c r="B221" s="107">
        <v>28</v>
      </c>
      <c r="C221" s="106" t="str">
        <f>'Liste Synthese'!AB31</f>
        <v>A76.5.Rendre opérationnel la plateforme One Health</v>
      </c>
      <c r="D221" s="108">
        <f>COUNTIF(PTCA!$K$5:$K$4246,$C221)</f>
        <v>0</v>
      </c>
      <c r="E221" s="117">
        <f>SUMIF(PTCA!$K$5:$K$4246,'SYNTHESE PTCA'!$C221,PTCA!$AA$5:$AA$4246)</f>
        <v>0</v>
      </c>
      <c r="F221" s="118">
        <f>SUMIF(PTCA!$K$5:$K$4246,'SYNTHESE PTCA'!$C221,PTCA!$AB$5:$AB$4246)</f>
        <v>0</v>
      </c>
      <c r="G221" s="119">
        <f>SUMIF(PTCA!$K$5:$K$4246,'SYNTHESE PTCA'!$C221,PTCA!$AC$5:$AC$4246)</f>
        <v>0</v>
      </c>
      <c r="H221" s="109">
        <f t="shared" si="47"/>
        <v>0</v>
      </c>
      <c r="I221" s="109">
        <f t="shared" si="48"/>
        <v>0</v>
      </c>
      <c r="O221" s="106" t="str">
        <f>'Liste Synthese'!V39</f>
        <v>FM-C19RM</v>
      </c>
      <c r="P221" s="108">
        <f>COUNTIF(PTCA!$AJ$5:$AJ$4246,$O221)</f>
        <v>0</v>
      </c>
      <c r="Q221" s="117">
        <f>SUMIF(PTCA!$AJ$5:$AJ$4246,$O221,PTCA!$AA$5:$AA$4246)</f>
        <v>0</v>
      </c>
      <c r="R221" s="118">
        <f>SUMIF(PTCA!$AJ$5:$AJ$4246,$O221,PTCA!$AB$5:$AB$4246)</f>
        <v>0</v>
      </c>
      <c r="S221" s="119">
        <f>SUMIF(PTCA!$AJ$5:$AJ$4246,$O221,PTCA!$AC$5:$AC$4246)</f>
        <v>0</v>
      </c>
      <c r="T221" s="109">
        <f t="shared" si="44"/>
        <v>0</v>
      </c>
      <c r="U221" s="109">
        <f t="shared" si="45"/>
        <v>0</v>
      </c>
    </row>
    <row r="222" spans="2:22" ht="20.399999999999999">
      <c r="B222" s="107">
        <v>29</v>
      </c>
      <c r="C222" s="106" t="str">
        <f>'Liste Synthese'!AB32</f>
        <v>A76.6.Renforcer les capacités de détection rapide des événements de santé publique (laboratoire)</v>
      </c>
      <c r="D222" s="108">
        <f>COUNTIF(PTCA!$K$5:$K$4246,$C222)</f>
        <v>0</v>
      </c>
      <c r="E222" s="117">
        <f>SUMIF(PTCA!$K$5:$K$4246,'SYNTHESE PTCA'!$C222,PTCA!$AA$5:$AA$4246)</f>
        <v>0</v>
      </c>
      <c r="F222" s="118">
        <f>SUMIF(PTCA!$K$5:$K$4246,'SYNTHESE PTCA'!$C222,PTCA!$AB$5:$AB$4246)</f>
        <v>0</v>
      </c>
      <c r="G222" s="119">
        <f>SUMIF(PTCA!$K$5:$K$4246,'SYNTHESE PTCA'!$C222,PTCA!$AC$5:$AC$4246)</f>
        <v>0</v>
      </c>
      <c r="H222" s="109">
        <f t="shared" si="47"/>
        <v>0</v>
      </c>
      <c r="I222" s="109">
        <f t="shared" si="48"/>
        <v>0</v>
      </c>
      <c r="O222" s="106" t="str">
        <f>'Liste Synthese'!V40</f>
        <v>Foundation Carter</v>
      </c>
      <c r="P222" s="108">
        <f>COUNTIF(PTCA!$AJ$5:$AJ$4246,$O222)</f>
        <v>0</v>
      </c>
      <c r="Q222" s="117">
        <f>SUMIF(PTCA!$AJ$5:$AJ$4246,$O222,PTCA!$AA$5:$AA$4246)</f>
        <v>0</v>
      </c>
      <c r="R222" s="118">
        <f>SUMIF(PTCA!$AJ$5:$AJ$4246,$O222,PTCA!$AB$5:$AB$4246)</f>
        <v>0</v>
      </c>
      <c r="S222" s="119">
        <f>SUMIF(PTCA!$AJ$5:$AJ$4246,$O222,PTCA!$AC$5:$AC$4246)</f>
        <v>0</v>
      </c>
      <c r="T222" s="109">
        <f t="shared" si="44"/>
        <v>0</v>
      </c>
      <c r="U222" s="109">
        <f t="shared" si="45"/>
        <v>0</v>
      </c>
    </row>
    <row r="223" spans="2:22" ht="46.8">
      <c r="B223" s="107">
        <v>30</v>
      </c>
      <c r="C223" s="106" t="str">
        <f>'Liste Synthese'!AB33</f>
        <v>A77.1.Assurer la distribution des Moustiquaires Imprégnés d'Insecticides de longue durée d'action (MIILDA) en routine dans les formations sanitaires en ayant un focus sur les femmes enceintes et les enfants de moins de 2 ans</v>
      </c>
      <c r="D223" s="108">
        <f>COUNTIF(PTCA!$K$5:$K$4246,$C223)</f>
        <v>0</v>
      </c>
      <c r="E223" s="117">
        <f>SUMIF(PTCA!$K$5:$K$4246,'SYNTHESE PTCA'!$C223,PTCA!$AA$5:$AA$4246)</f>
        <v>0</v>
      </c>
      <c r="F223" s="118">
        <f>SUMIF(PTCA!$K$5:$K$4246,'SYNTHESE PTCA'!$C223,PTCA!$AB$5:$AB$4246)</f>
        <v>0</v>
      </c>
      <c r="G223" s="119">
        <f>SUMIF(PTCA!$K$5:$K$4246,'SYNTHESE PTCA'!$C223,PTCA!$AC$5:$AC$4246)</f>
        <v>0</v>
      </c>
      <c r="H223" s="109">
        <f t="shared" si="47"/>
        <v>0</v>
      </c>
      <c r="I223" s="109">
        <f t="shared" si="48"/>
        <v>0</v>
      </c>
      <c r="O223" s="106" t="str">
        <f>'Liste Synthese'!V41</f>
        <v>GAVI</v>
      </c>
      <c r="P223" s="108">
        <f>COUNTIF(PTCA!$AJ$5:$AJ$4246,$O223)</f>
        <v>0</v>
      </c>
      <c r="Q223" s="117">
        <f>SUMIF(PTCA!$AJ$5:$AJ$4246,$O223,PTCA!$AA$5:$AA$4246)</f>
        <v>0</v>
      </c>
      <c r="R223" s="118">
        <f>SUMIF(PTCA!$AJ$5:$AJ$4246,$O223,PTCA!$AB$5:$AB$4246)</f>
        <v>0</v>
      </c>
      <c r="S223" s="119">
        <f>SUMIF(PTCA!$AJ$5:$AJ$4246,$O223,PTCA!$AC$5:$AC$4246)</f>
        <v>0</v>
      </c>
      <c r="T223" s="109">
        <f t="shared" si="44"/>
        <v>0</v>
      </c>
      <c r="U223" s="109">
        <f t="shared" si="45"/>
        <v>0</v>
      </c>
      <c r="V223" s="120"/>
    </row>
    <row r="224" spans="2:22" s="120" customFormat="1" ht="31.2">
      <c r="B224" s="107">
        <v>31</v>
      </c>
      <c r="C224" s="106" t="str">
        <f>'Liste Synthese'!AB34</f>
        <v>A77.2.Améliorer la distribution des MIILDA pendant les campagnes de masse afin de n'oublier aucun ménage</v>
      </c>
      <c r="D224" s="108">
        <f>COUNTIF(PTCA!$K$5:$K$4246,$C224)</f>
        <v>0</v>
      </c>
      <c r="E224" s="117">
        <f>SUMIF(PTCA!$K$5:$K$4246,'SYNTHESE PTCA'!$C224,PTCA!$AA$5:$AA$4246)</f>
        <v>0</v>
      </c>
      <c r="F224" s="118">
        <f>SUMIF(PTCA!$K$5:$K$4246,'SYNTHESE PTCA'!$C224,PTCA!$AB$5:$AB$4246)</f>
        <v>0</v>
      </c>
      <c r="G224" s="119">
        <f>SUMIF(PTCA!$K$5:$K$4246,'SYNTHESE PTCA'!$C224,PTCA!$AC$5:$AC$4246)</f>
        <v>0</v>
      </c>
      <c r="H224" s="109">
        <f t="shared" si="47"/>
        <v>0</v>
      </c>
      <c r="I224" s="109">
        <f t="shared" si="48"/>
        <v>0</v>
      </c>
      <c r="O224" s="106" t="str">
        <f>'Liste Synthese'!V42</f>
        <v>I-MASH/Medical And Surgical Help</v>
      </c>
      <c r="P224" s="108">
        <f>COUNTIF(PTCA!$AJ$5:$AJ$4246,$O224)</f>
        <v>0</v>
      </c>
      <c r="Q224" s="117">
        <f>SUMIF(PTCA!$AJ$5:$AJ$4246,$O224,PTCA!$AA$5:$AA$4246)</f>
        <v>0</v>
      </c>
      <c r="R224" s="118">
        <f>SUMIF(PTCA!$AJ$5:$AJ$4246,$O224,PTCA!$AB$5:$AB$4246)</f>
        <v>0</v>
      </c>
      <c r="S224" s="119">
        <f>SUMIF(PTCA!$AJ$5:$AJ$4246,$O224,PTCA!$AC$5:$AC$4246)</f>
        <v>0</v>
      </c>
      <c r="T224" s="109">
        <f t="shared" si="44"/>
        <v>0</v>
      </c>
      <c r="U224" s="109">
        <f t="shared" si="45"/>
        <v>0</v>
      </c>
    </row>
    <row r="225" spans="2:21" s="120" customFormat="1" ht="20.399999999999999">
      <c r="B225" s="107">
        <v>32</v>
      </c>
      <c r="C225" s="106" t="str">
        <f>'Liste Synthese'!AB35</f>
        <v>A77.3.Assurer la distribution des MIILDA aux populations sinistrées, réfugiées et déplacées</v>
      </c>
      <c r="D225" s="108">
        <f>COUNTIF(PTCA!$K$5:$K$4246,$C225)</f>
        <v>0</v>
      </c>
      <c r="E225" s="117">
        <f>SUMIF(PTCA!$K$5:$K$4246,'SYNTHESE PTCA'!$C225,PTCA!$AA$5:$AA$4246)</f>
        <v>0</v>
      </c>
      <c r="F225" s="118">
        <f>SUMIF(PTCA!$K$5:$K$4246,'SYNTHESE PTCA'!$C225,PTCA!$AB$5:$AB$4246)</f>
        <v>0</v>
      </c>
      <c r="G225" s="119">
        <f>SUMIF(PTCA!$K$5:$K$4246,'SYNTHESE PTCA'!$C225,PTCA!$AC$5:$AC$4246)</f>
        <v>0</v>
      </c>
      <c r="H225" s="109">
        <f t="shared" si="47"/>
        <v>0</v>
      </c>
      <c r="I225" s="109">
        <f t="shared" si="48"/>
        <v>0</v>
      </c>
      <c r="O225" s="106" t="str">
        <f>'Liste Synthese'!V43</f>
        <v>IRC/International Rescue Committee</v>
      </c>
      <c r="P225" s="108">
        <f>COUNTIF(PTCA!$AJ$5:$AJ$4246,$O225)</f>
        <v>0</v>
      </c>
      <c r="Q225" s="117">
        <f>SUMIF(PTCA!$AJ$5:$AJ$4246,$O225,PTCA!$AA$5:$AA$4246)</f>
        <v>0</v>
      </c>
      <c r="R225" s="118">
        <f>SUMIF(PTCA!$AJ$5:$AJ$4246,$O225,PTCA!$AB$5:$AB$4246)</f>
        <v>0</v>
      </c>
      <c r="S225" s="119">
        <f>SUMIF(PTCA!$AJ$5:$AJ$4246,$O225,PTCA!$AC$5:$AC$4246)</f>
        <v>0</v>
      </c>
      <c r="T225" s="109">
        <f t="shared" si="44"/>
        <v>0</v>
      </c>
      <c r="U225" s="109">
        <f t="shared" si="45"/>
        <v>0</v>
      </c>
    </row>
    <row r="226" spans="2:21" s="120" customFormat="1" ht="20.399999999999999">
      <c r="B226" s="107">
        <v>33</v>
      </c>
      <c r="C226" s="106" t="str">
        <f>'Liste Synthese'!AB36</f>
        <v>A77.4.Assurer la promotion de l'utilisation des MIILDA</v>
      </c>
      <c r="D226" s="108">
        <f>COUNTIF(PTCA!$K$5:$K$4246,$C226)</f>
        <v>0</v>
      </c>
      <c r="E226" s="117">
        <f>SUMIF(PTCA!$K$5:$K$4246,'SYNTHESE PTCA'!$C226,PTCA!$AA$5:$AA$4246)</f>
        <v>0</v>
      </c>
      <c r="F226" s="118">
        <f>SUMIF(PTCA!$K$5:$K$4246,'SYNTHESE PTCA'!$C226,PTCA!$AB$5:$AB$4246)</f>
        <v>0</v>
      </c>
      <c r="G226" s="119">
        <f>SUMIF(PTCA!$K$5:$K$4246,'SYNTHESE PTCA'!$C226,PTCA!$AC$5:$AC$4246)</f>
        <v>0</v>
      </c>
      <c r="H226" s="109">
        <f t="shared" si="47"/>
        <v>0</v>
      </c>
      <c r="I226" s="109">
        <f t="shared" si="48"/>
        <v>0</v>
      </c>
      <c r="O226" s="106" t="str">
        <f>'Liste Synthese'!V44</f>
        <v>LTCC/Ligue Tchadienne pour la Lutte contre le Cancer</v>
      </c>
      <c r="P226" s="108">
        <f>COUNTIF(PTCA!$AJ$5:$AJ$4246,$O226)</f>
        <v>0</v>
      </c>
      <c r="Q226" s="117">
        <f>SUMIF(PTCA!$AJ$5:$AJ$4246,$O226,PTCA!$AA$5:$AA$4246)</f>
        <v>0</v>
      </c>
      <c r="R226" s="118">
        <f>SUMIF(PTCA!$AJ$5:$AJ$4246,$O226,PTCA!$AB$5:$AB$4246)</f>
        <v>0</v>
      </c>
      <c r="S226" s="119">
        <f>SUMIF(PTCA!$AJ$5:$AJ$4246,$O226,PTCA!$AC$5:$AC$4246)</f>
        <v>0</v>
      </c>
      <c r="T226" s="109">
        <f t="shared" si="44"/>
        <v>0</v>
      </c>
      <c r="U226" s="109">
        <f t="shared" si="45"/>
        <v>0</v>
      </c>
    </row>
    <row r="227" spans="2:21" s="120" customFormat="1" ht="20.399999999999999">
      <c r="B227" s="107">
        <v>34</v>
      </c>
      <c r="C227" s="106" t="str">
        <f>'Liste Synthese'!AB37</f>
        <v>A78.1.Renforcer les capacités vaccinales des équipes provinciales</v>
      </c>
      <c r="D227" s="108">
        <f>COUNTIF(PTCA!$K$5:$K$4246,$C227)</f>
        <v>0</v>
      </c>
      <c r="E227" s="117">
        <f>SUMIF(PTCA!$K$5:$K$4246,'SYNTHESE PTCA'!$C227,PTCA!$AA$5:$AA$4246)</f>
        <v>0</v>
      </c>
      <c r="F227" s="118">
        <f>SUMIF(PTCA!$K$5:$K$4246,'SYNTHESE PTCA'!$C227,PTCA!$AB$5:$AB$4246)</f>
        <v>0</v>
      </c>
      <c r="G227" s="119">
        <f>SUMIF(PTCA!$K$5:$K$4246,'SYNTHESE PTCA'!$C227,PTCA!$AC$5:$AC$4246)</f>
        <v>0</v>
      </c>
      <c r="H227" s="109">
        <f t="shared" si="47"/>
        <v>0</v>
      </c>
      <c r="I227" s="109">
        <f t="shared" si="48"/>
        <v>0</v>
      </c>
      <c r="O227" s="106" t="str">
        <f>'Liste Synthese'!V45</f>
        <v>MSF-France</v>
      </c>
      <c r="P227" s="108">
        <f>COUNTIF(PTCA!$AJ$5:$AJ$4246,$O227)</f>
        <v>0</v>
      </c>
      <c r="Q227" s="117">
        <f>SUMIF(PTCA!$AJ$5:$AJ$4246,$O227,PTCA!$AA$5:$AA$4246)</f>
        <v>0</v>
      </c>
      <c r="R227" s="118">
        <f>SUMIF(PTCA!$AJ$5:$AJ$4246,$O227,PTCA!$AB$5:$AB$4246)</f>
        <v>0</v>
      </c>
      <c r="S227" s="119">
        <f>SUMIF(PTCA!$AJ$5:$AJ$4246,$O227,PTCA!$AC$5:$AC$4246)</f>
        <v>0</v>
      </c>
      <c r="T227" s="109">
        <f t="shared" si="44"/>
        <v>0</v>
      </c>
      <c r="U227" s="109">
        <f t="shared" si="45"/>
        <v>0</v>
      </c>
    </row>
    <row r="228" spans="2:21" s="120" customFormat="1" ht="31.2">
      <c r="B228" s="107">
        <v>35</v>
      </c>
      <c r="C228" s="106" t="str">
        <f>'Liste Synthese'!AB38</f>
        <v>A78.2.Renforcer les activités de promotion de la santé (communication pour un changement de comportement) dans les provinces à risque</v>
      </c>
      <c r="D228" s="108">
        <f>COUNTIF(PTCA!$K$5:$K$4246,$C228)</f>
        <v>10</v>
      </c>
      <c r="E228" s="117">
        <f>SUMIF(PTCA!$K$5:$K$4246,'SYNTHESE PTCA'!$C228,PTCA!$AA$5:$AA$4246)</f>
        <v>111810000</v>
      </c>
      <c r="F228" s="118" t="e">
        <f>SUMIF(PTCA!$K$5:$K$4246,'SYNTHESE PTCA'!$C228,PTCA!$AB$5:$AB$4246)</f>
        <v>#VALUE!</v>
      </c>
      <c r="G228" s="119" t="e">
        <f>SUMIF(PTCA!$K$5:$K$4246,'SYNTHESE PTCA'!$C228,PTCA!$AC$5:$AC$4246)</f>
        <v>#VALUE!</v>
      </c>
      <c r="H228" s="109">
        <f t="shared" si="47"/>
        <v>0.22727272727272727</v>
      </c>
      <c r="I228" s="109">
        <f t="shared" si="48"/>
        <v>2.9321484500379809E-2</v>
      </c>
      <c r="O228" s="106" t="str">
        <f>'Liste Synthese'!V46</f>
        <v>MSF-Hollande</v>
      </c>
      <c r="P228" s="108">
        <f>COUNTIF(PTCA!$AJ$5:$AJ$4246,$O228)</f>
        <v>0</v>
      </c>
      <c r="Q228" s="117">
        <f>SUMIF(PTCA!$AJ$5:$AJ$4246,$O228,PTCA!$AA$5:$AA$4246)</f>
        <v>0</v>
      </c>
      <c r="R228" s="118">
        <f>SUMIF(PTCA!$AJ$5:$AJ$4246,$O228,PTCA!$AB$5:$AB$4246)</f>
        <v>0</v>
      </c>
      <c r="S228" s="119">
        <f>SUMIF(PTCA!$AJ$5:$AJ$4246,$O228,PTCA!$AC$5:$AC$4246)</f>
        <v>0</v>
      </c>
      <c r="T228" s="109">
        <f t="shared" si="44"/>
        <v>0</v>
      </c>
      <c r="U228" s="109">
        <f t="shared" si="45"/>
        <v>0</v>
      </c>
    </row>
    <row r="229" spans="2:21" s="120" customFormat="1" ht="20.399999999999999">
      <c r="B229" s="107">
        <v>36</v>
      </c>
      <c r="C229" s="106" t="str">
        <f>'Liste Synthese'!AB39</f>
        <v>A78.3.Prédisposer les kits d'urgence dans les provinces à risque</v>
      </c>
      <c r="D229" s="108">
        <f>COUNTIF(PTCA!$K$5:$K$4246,$C229)</f>
        <v>0</v>
      </c>
      <c r="E229" s="117">
        <f>SUMIF(PTCA!$K$5:$K$4246,'SYNTHESE PTCA'!$C229,PTCA!$AA$5:$AA$4246)</f>
        <v>0</v>
      </c>
      <c r="F229" s="118">
        <f>SUMIF(PTCA!$K$5:$K$4246,'SYNTHESE PTCA'!$C229,PTCA!$AB$5:$AB$4246)</f>
        <v>0</v>
      </c>
      <c r="G229" s="119">
        <f>SUMIF(PTCA!$K$5:$K$4246,'SYNTHESE PTCA'!$C229,PTCA!$AC$5:$AC$4246)</f>
        <v>0</v>
      </c>
      <c r="H229" s="109">
        <f t="shared" si="47"/>
        <v>0</v>
      </c>
      <c r="I229" s="109">
        <f t="shared" si="48"/>
        <v>0</v>
      </c>
      <c r="O229" s="106" t="str">
        <f>'Liste Synthese'!V47</f>
        <v>MSF-Suisse</v>
      </c>
      <c r="P229" s="108">
        <f>COUNTIF(PTCA!$AJ$5:$AJ$4246,$O229)</f>
        <v>0</v>
      </c>
      <c r="Q229" s="117">
        <f>SUMIF(PTCA!$AJ$5:$AJ$4246,$O229,PTCA!$AA$5:$AA$4246)</f>
        <v>0</v>
      </c>
      <c r="R229" s="118">
        <f>SUMIF(PTCA!$AJ$5:$AJ$4246,$O229,PTCA!$AB$5:$AB$4246)</f>
        <v>0</v>
      </c>
      <c r="S229" s="119">
        <f>SUMIF(PTCA!$AJ$5:$AJ$4246,$O229,PTCA!$AC$5:$AC$4246)</f>
        <v>0</v>
      </c>
      <c r="T229" s="109">
        <f t="shared" si="44"/>
        <v>0</v>
      </c>
      <c r="U229" s="109">
        <f t="shared" si="45"/>
        <v>0</v>
      </c>
    </row>
    <row r="230" spans="2:21" s="120" customFormat="1" ht="31.2">
      <c r="B230" s="107">
        <v>37</v>
      </c>
      <c r="C230" s="106" t="str">
        <f>'Liste Synthese'!AB40</f>
        <v>A78.4.Renforcer la prise en charge nutritionnelle, des Maladies Transmissibles et Non Transmissibles (MTNT)</v>
      </c>
      <c r="D230" s="108">
        <f>COUNTIF(PTCA!$K$5:$K$4246,$C230)</f>
        <v>0</v>
      </c>
      <c r="E230" s="117">
        <f>SUMIF(PTCA!$K$5:$K$4246,'SYNTHESE PTCA'!$C230,PTCA!$AA$5:$AA$4246)</f>
        <v>0</v>
      </c>
      <c r="F230" s="118">
        <f>SUMIF(PTCA!$K$5:$K$4246,'SYNTHESE PTCA'!$C230,PTCA!$AB$5:$AB$4246)</f>
        <v>0</v>
      </c>
      <c r="G230" s="119">
        <f>SUMIF(PTCA!$K$5:$K$4246,'SYNTHESE PTCA'!$C230,PTCA!$AC$5:$AC$4246)</f>
        <v>0</v>
      </c>
      <c r="H230" s="109">
        <f t="shared" si="47"/>
        <v>0</v>
      </c>
      <c r="I230" s="109">
        <f t="shared" si="48"/>
        <v>0</v>
      </c>
      <c r="O230" s="106" t="str">
        <f>'Liste Synthese'!V48</f>
        <v>Nutrition International</v>
      </c>
      <c r="P230" s="108">
        <f>COUNTIF(PTCA!$AJ$5:$AJ$4246,$O230)</f>
        <v>0</v>
      </c>
      <c r="Q230" s="117">
        <f>SUMIF(PTCA!$AJ$5:$AJ$4246,$O230,PTCA!$AA$5:$AA$4246)</f>
        <v>0</v>
      </c>
      <c r="R230" s="118">
        <f>SUMIF(PTCA!$AJ$5:$AJ$4246,$O230,PTCA!$AB$5:$AB$4246)</f>
        <v>0</v>
      </c>
      <c r="S230" s="119">
        <f>SUMIF(PTCA!$AJ$5:$AJ$4246,$O230,PTCA!$AC$5:$AC$4246)</f>
        <v>0</v>
      </c>
      <c r="T230" s="109">
        <f t="shared" si="44"/>
        <v>0</v>
      </c>
      <c r="U230" s="109">
        <f t="shared" si="45"/>
        <v>0</v>
      </c>
    </row>
    <row r="231" spans="2:21" s="120" customFormat="1" ht="31.2">
      <c r="B231" s="107">
        <v>38</v>
      </c>
      <c r="C231" s="106" t="str">
        <f>'Liste Synthese'!AB41</f>
        <v>A78.5.Assurer les capacités de dépistage et de prise en charge de la malnutrition dans toutes ses formes</v>
      </c>
      <c r="D231" s="108">
        <f>COUNTIF(PTCA!$K$5:$K$4246,$C231)</f>
        <v>1</v>
      </c>
      <c r="E231" s="117">
        <f>SUMIF(PTCA!$K$5:$K$4246,'SYNTHESE PTCA'!$C231,PTCA!$AA$5:$AA$4246)</f>
        <v>25000000</v>
      </c>
      <c r="F231" s="118">
        <f>SUMIF(PTCA!$K$5:$K$4246,'SYNTHESE PTCA'!$C231,PTCA!$AB$5:$AB$4246)</f>
        <v>38112.254309352596</v>
      </c>
      <c r="G231" s="119">
        <f>SUMIF(PTCA!$K$5:$K$4246,'SYNTHESE PTCA'!$C231,PTCA!$AC$5:$AC$4246)</f>
        <v>44488.767120167358</v>
      </c>
      <c r="H231" s="109">
        <f t="shared" si="47"/>
        <v>2.2727272727272728E-2</v>
      </c>
      <c r="I231" s="109">
        <f t="shared" si="48"/>
        <v>6.5560961676906825E-3</v>
      </c>
      <c r="O231" s="106" t="str">
        <f>'Liste Synthese'!V49</f>
        <v>OBC</v>
      </c>
      <c r="P231" s="108">
        <f>COUNTIF(PTCA!$AJ$5:$AJ$4246,$O231)</f>
        <v>0</v>
      </c>
      <c r="Q231" s="117">
        <f>SUMIF(PTCA!$AJ$5:$AJ$4246,$O231,PTCA!$AA$5:$AA$4246)</f>
        <v>0</v>
      </c>
      <c r="R231" s="118">
        <f>SUMIF(PTCA!$AJ$5:$AJ$4246,$O231,PTCA!$AB$5:$AB$4246)</f>
        <v>0</v>
      </c>
      <c r="S231" s="119">
        <f>SUMIF(PTCA!$AJ$5:$AJ$4246,$O231,PTCA!$AC$5:$AC$4246)</f>
        <v>0</v>
      </c>
      <c r="T231" s="109">
        <f t="shared" si="44"/>
        <v>0</v>
      </c>
      <c r="U231" s="109">
        <f t="shared" si="45"/>
        <v>0</v>
      </c>
    </row>
    <row r="232" spans="2:21" s="120" customFormat="1" ht="31.2">
      <c r="B232" s="107">
        <v>39</v>
      </c>
      <c r="C232" s="106" t="str">
        <f>'Liste Synthese'!AB42</f>
        <v>A78.6.Renforcer les capacités de coordination multisectorielle (One Health) pour la gestion des risques zoonotiques, chimiques et radiologiques</v>
      </c>
      <c r="D232" s="108">
        <f>COUNTIF(PTCA!$K$5:$K$4246,$C232)</f>
        <v>0</v>
      </c>
      <c r="E232" s="117">
        <f>SUMIF(PTCA!$K$5:$K$4246,'SYNTHESE PTCA'!$C232,PTCA!$AA$5:$AA$4246)</f>
        <v>0</v>
      </c>
      <c r="F232" s="118">
        <f>SUMIF(PTCA!$K$5:$K$4246,'SYNTHESE PTCA'!$C232,PTCA!$AB$5:$AB$4246)</f>
        <v>0</v>
      </c>
      <c r="G232" s="119">
        <f>SUMIF(PTCA!$K$5:$K$4246,'SYNTHESE PTCA'!$C232,PTCA!$AC$5:$AC$4246)</f>
        <v>0</v>
      </c>
      <c r="H232" s="109">
        <f t="shared" si="47"/>
        <v>0</v>
      </c>
      <c r="I232" s="109">
        <f t="shared" si="48"/>
        <v>0</v>
      </c>
      <c r="O232" s="106" t="str">
        <f>'Liste Synthese'!V50</f>
        <v>OMS/Organisation Mondiale de la Santé</v>
      </c>
      <c r="P232" s="108">
        <f>COUNTIF(PTCA!$AJ$5:$AJ$4246,$O232)</f>
        <v>2</v>
      </c>
      <c r="Q232" s="117">
        <f>SUMIF(PTCA!$AJ$5:$AJ$4246,$O232,PTCA!$AA$5:$AA$4246)</f>
        <v>49000000</v>
      </c>
      <c r="R232" s="118">
        <f>SUMIF(PTCA!$AJ$5:$AJ$4246,$O232,PTCA!$AB$5:$AB$4246)</f>
        <v>74700.018446331087</v>
      </c>
      <c r="S232" s="119">
        <f>SUMIF(PTCA!$AJ$5:$AJ$4246,$O232,PTCA!$AC$5:$AC$4246)</f>
        <v>87197.983555528015</v>
      </c>
      <c r="T232" s="109">
        <f t="shared" si="44"/>
        <v>3.6363636363636362E-2</v>
      </c>
      <c r="U232" s="109">
        <f t="shared" si="45"/>
        <v>1.2267097702905393E-2</v>
      </c>
    </row>
    <row r="233" spans="2:21" s="120" customFormat="1" ht="31.2">
      <c r="B233" s="107">
        <v>40</v>
      </c>
      <c r="C233" s="106" t="str">
        <f>'Liste Synthese'!AB43</f>
        <v>A78.7.Renforcer la mise en œuvre du Programme de lutte contre les stupéfiants (drogue, tabac, alcool, etc.)</v>
      </c>
      <c r="D233" s="108">
        <f>COUNTIF(PTCA!$K$5:$K$4246,$C233)</f>
        <v>0</v>
      </c>
      <c r="E233" s="117">
        <f>SUMIF(PTCA!$K$5:$K$4246,'SYNTHESE PTCA'!$C233,PTCA!$AA$5:$AA$4246)</f>
        <v>0</v>
      </c>
      <c r="F233" s="118">
        <f>SUMIF(PTCA!$K$5:$K$4246,'SYNTHESE PTCA'!$C233,PTCA!$AB$5:$AB$4246)</f>
        <v>0</v>
      </c>
      <c r="G233" s="119">
        <f>SUMIF(PTCA!$K$5:$K$4246,'SYNTHESE PTCA'!$C233,PTCA!$AC$5:$AC$4246)</f>
        <v>0</v>
      </c>
      <c r="H233" s="109">
        <f t="shared" si="47"/>
        <v>0</v>
      </c>
      <c r="I233" s="109">
        <f t="shared" si="48"/>
        <v>0</v>
      </c>
      <c r="O233" s="106" t="str">
        <f>'Liste Synthese'!V51</f>
        <v>OMT/Organisation Médicale Tchadienne</v>
      </c>
      <c r="P233" s="108">
        <f>COUNTIF(PTCA!$AJ$5:$AJ$4246,$O233)</f>
        <v>0</v>
      </c>
      <c r="Q233" s="117">
        <f>SUMIF(PTCA!$AJ$5:$AJ$4246,$O233,PTCA!$AA$5:$AA$4246)</f>
        <v>0</v>
      </c>
      <c r="R233" s="118">
        <f>SUMIF(PTCA!$AJ$5:$AJ$4246,$O233,PTCA!$AB$5:$AB$4246)</f>
        <v>0</v>
      </c>
      <c r="S233" s="119">
        <f>SUMIF(PTCA!$AJ$5:$AJ$4246,$O233,PTCA!$AC$5:$AC$4246)</f>
        <v>0</v>
      </c>
      <c r="T233" s="109">
        <f t="shared" si="44"/>
        <v>0</v>
      </c>
      <c r="U233" s="109">
        <f t="shared" si="45"/>
        <v>0</v>
      </c>
    </row>
    <row r="234" spans="2:21" s="120" customFormat="1" ht="31.2">
      <c r="B234" s="107">
        <v>41</v>
      </c>
      <c r="C234" s="106" t="str">
        <f>'Liste Synthese'!AB44</f>
        <v xml:space="preserve">A79.1.Enrôler (cibler, identifier, afflier et immatriculer) la population des trois regimes en començant par celui des démunis </v>
      </c>
      <c r="D234" s="108">
        <f>COUNTIF(PTCA!$K$5:$K$4246,$C234)</f>
        <v>0</v>
      </c>
      <c r="E234" s="117">
        <f>SUMIF(PTCA!$K$5:$K$4246,'SYNTHESE PTCA'!$C234,PTCA!$AA$5:$AA$4246)</f>
        <v>0</v>
      </c>
      <c r="F234" s="118">
        <f>SUMIF(PTCA!$K$5:$K$4246,'SYNTHESE PTCA'!$C234,PTCA!$AB$5:$AB$4246)</f>
        <v>0</v>
      </c>
      <c r="G234" s="119">
        <f>SUMIF(PTCA!$K$5:$K$4246,'SYNTHESE PTCA'!$C234,PTCA!$AC$5:$AC$4246)</f>
        <v>0</v>
      </c>
      <c r="H234" s="109">
        <f t="shared" si="47"/>
        <v>0</v>
      </c>
      <c r="I234" s="109">
        <f t="shared" si="48"/>
        <v>0</v>
      </c>
      <c r="O234" s="106" t="str">
        <f>'Liste Synthese'!V52</f>
        <v>ONUSIDA</v>
      </c>
      <c r="P234" s="108">
        <f>COUNTIF(PTCA!$AJ$5:$AJ$4246,$O234)</f>
        <v>0</v>
      </c>
      <c r="Q234" s="117">
        <f>SUMIF(PTCA!$AJ$5:$AJ$4246,$O234,PTCA!$AA$5:$AA$4246)</f>
        <v>0</v>
      </c>
      <c r="R234" s="118">
        <f>SUMIF(PTCA!$AJ$5:$AJ$4246,$O234,PTCA!$AB$5:$AB$4246)</f>
        <v>0</v>
      </c>
      <c r="S234" s="119">
        <f>SUMIF(PTCA!$AJ$5:$AJ$4246,$O234,PTCA!$AC$5:$AC$4246)</f>
        <v>0</v>
      </c>
      <c r="T234" s="109">
        <f t="shared" si="44"/>
        <v>0</v>
      </c>
      <c r="U234" s="109">
        <f t="shared" si="45"/>
        <v>0</v>
      </c>
    </row>
    <row r="235" spans="2:21" s="120" customFormat="1" ht="20.399999999999999">
      <c r="B235" s="107">
        <v>42</v>
      </c>
      <c r="C235" s="106" t="str">
        <f>'Liste Synthese'!AB45</f>
        <v>A79.2.Mettre en place un Systéme d'Information et de Gestion de données des assurances ;</v>
      </c>
      <c r="D235" s="108">
        <f>COUNTIF(PTCA!$K$5:$K$4246,$C235)</f>
        <v>0</v>
      </c>
      <c r="E235" s="117">
        <f>SUMIF(PTCA!$K$5:$K$4246,'SYNTHESE PTCA'!$C235,PTCA!$AA$5:$AA$4246)</f>
        <v>0</v>
      </c>
      <c r="F235" s="118">
        <f>SUMIF(PTCA!$K$5:$K$4246,'SYNTHESE PTCA'!$C235,PTCA!$AB$5:$AB$4246)</f>
        <v>0</v>
      </c>
      <c r="G235" s="119">
        <f>SUMIF(PTCA!$K$5:$K$4246,'SYNTHESE PTCA'!$C235,PTCA!$AC$5:$AC$4246)</f>
        <v>0</v>
      </c>
      <c r="H235" s="109">
        <f t="shared" si="47"/>
        <v>0</v>
      </c>
      <c r="I235" s="109">
        <f t="shared" si="48"/>
        <v>0</v>
      </c>
      <c r="O235" s="106" t="str">
        <f>'Liste Synthese'!V53</f>
        <v>OPC/Organisation pour la Prévention de la Cécité</v>
      </c>
      <c r="P235" s="108">
        <f>COUNTIF(PTCA!$AJ$5:$AJ$4246,$O235)</f>
        <v>0</v>
      </c>
      <c r="Q235" s="117">
        <f>SUMIF(PTCA!$AJ$5:$AJ$4246,$O235,PTCA!$AA$5:$AA$4246)</f>
        <v>0</v>
      </c>
      <c r="R235" s="118">
        <f>SUMIF(PTCA!$AJ$5:$AJ$4246,$O235,PTCA!$AB$5:$AB$4246)</f>
        <v>0</v>
      </c>
      <c r="S235" s="119">
        <f>SUMIF(PTCA!$AJ$5:$AJ$4246,$O235,PTCA!$AC$5:$AC$4246)</f>
        <v>0</v>
      </c>
      <c r="T235" s="109">
        <f t="shared" si="44"/>
        <v>0</v>
      </c>
      <c r="U235" s="109">
        <f t="shared" si="45"/>
        <v>0</v>
      </c>
    </row>
    <row r="236" spans="2:21" s="120" customFormat="1" ht="31.2">
      <c r="B236" s="107">
        <v>43</v>
      </c>
      <c r="C236" s="106" t="str">
        <f>'Liste Synthese'!AB46</f>
        <v>A79.3.Prendre en charge (Accréditer, signer les conventions avec les FOSA, controler/verifier et rembourser) la population immatriculéé</v>
      </c>
      <c r="D236" s="108">
        <f>COUNTIF(PTCA!$K$5:$K$4246,$C236)</f>
        <v>0</v>
      </c>
      <c r="E236" s="117">
        <f>SUMIF(PTCA!$K$5:$K$4246,'SYNTHESE PTCA'!$C236,PTCA!$AA$5:$AA$4246)</f>
        <v>0</v>
      </c>
      <c r="F236" s="118">
        <f>SUMIF(PTCA!$K$5:$K$4246,'SYNTHESE PTCA'!$C236,PTCA!$AB$5:$AB$4246)</f>
        <v>0</v>
      </c>
      <c r="G236" s="119">
        <f>SUMIF(PTCA!$K$5:$K$4246,'SYNTHESE PTCA'!$C236,PTCA!$AC$5:$AC$4246)</f>
        <v>0</v>
      </c>
      <c r="H236" s="109">
        <f t="shared" si="47"/>
        <v>0</v>
      </c>
      <c r="I236" s="109">
        <f t="shared" si="48"/>
        <v>0</v>
      </c>
      <c r="O236" s="106" t="str">
        <f>'Liste Synthese'!V54</f>
        <v>PALAT</v>
      </c>
      <c r="P236" s="108">
        <f>COUNTIF(PTCA!$AJ$5:$AJ$4246,$O236)</f>
        <v>0</v>
      </c>
      <c r="Q236" s="117">
        <f>SUMIF(PTCA!$AJ$5:$AJ$4246,$O236,PTCA!$AA$5:$AA$4246)</f>
        <v>0</v>
      </c>
      <c r="R236" s="118">
        <f>SUMIF(PTCA!$AJ$5:$AJ$4246,$O236,PTCA!$AB$5:$AB$4246)</f>
        <v>0</v>
      </c>
      <c r="S236" s="119">
        <f>SUMIF(PTCA!$AJ$5:$AJ$4246,$O236,PTCA!$AC$5:$AC$4246)</f>
        <v>0</v>
      </c>
      <c r="T236" s="109">
        <f t="shared" si="44"/>
        <v>0</v>
      </c>
      <c r="U236" s="109">
        <f t="shared" si="45"/>
        <v>0</v>
      </c>
    </row>
    <row r="237" spans="2:21" s="120" customFormat="1" ht="31.2">
      <c r="B237" s="107">
        <v>44</v>
      </c>
      <c r="C237" s="106" t="str">
        <f>'Liste Synthese'!AB47</f>
        <v xml:space="preserve">A79.4.Rendre totalement opérationnel les institutions de la CSU (CNAS et ANAR) et assurer la deconcentralisation des activités de la CNAS ; </v>
      </c>
      <c r="D237" s="108">
        <f>COUNTIF(PTCA!$K$5:$K$4246,$C237)</f>
        <v>0</v>
      </c>
      <c r="E237" s="117">
        <f>SUMIF(PTCA!$K$5:$K$4246,'SYNTHESE PTCA'!$C237,PTCA!$AA$5:$AA$4246)</f>
        <v>0</v>
      </c>
      <c r="F237" s="118">
        <f>SUMIF(PTCA!$K$5:$K$4246,'SYNTHESE PTCA'!$C237,PTCA!$AB$5:$AB$4246)</f>
        <v>0</v>
      </c>
      <c r="G237" s="119">
        <f>SUMIF(PTCA!$K$5:$K$4246,'SYNTHESE PTCA'!$C237,PTCA!$AC$5:$AC$4246)</f>
        <v>0</v>
      </c>
      <c r="H237" s="109">
        <f t="shared" si="47"/>
        <v>0</v>
      </c>
      <c r="I237" s="109">
        <f t="shared" si="48"/>
        <v>0</v>
      </c>
      <c r="O237" s="106" t="str">
        <f>'Liste Synthese'!V55</f>
        <v>PAM/Programme Alimentaire Mondial</v>
      </c>
      <c r="P237" s="108">
        <f>COUNTIF(PTCA!$AJ$5:$AJ$4246,$O237)</f>
        <v>0</v>
      </c>
      <c r="Q237" s="117">
        <f>SUMIF(PTCA!$AJ$5:$AJ$4246,$O237,PTCA!$AA$5:$AA$4246)</f>
        <v>0</v>
      </c>
      <c r="R237" s="118">
        <f>SUMIF(PTCA!$AJ$5:$AJ$4246,$O237,PTCA!$AB$5:$AB$4246)</f>
        <v>0</v>
      </c>
      <c r="S237" s="119">
        <f>SUMIF(PTCA!$AJ$5:$AJ$4246,$O237,PTCA!$AC$5:$AC$4246)</f>
        <v>0</v>
      </c>
      <c r="T237" s="109">
        <f t="shared" si="44"/>
        <v>0</v>
      </c>
      <c r="U237" s="109">
        <f t="shared" si="45"/>
        <v>0</v>
      </c>
    </row>
    <row r="238" spans="2:21" s="120" customFormat="1" ht="20.399999999999999">
      <c r="B238" s="107">
        <v>45</v>
      </c>
      <c r="C238" s="106" t="str">
        <f>'Liste Synthese'!AB48</f>
        <v>A79.5.Assurer la vugarisation de la CSU et obtenir l'adhésion de la population ;</v>
      </c>
      <c r="D238" s="108">
        <f>COUNTIF(PTCA!$K$5:$K$4246,$C238)</f>
        <v>0</v>
      </c>
      <c r="E238" s="117">
        <f>SUMIF(PTCA!$K$5:$K$4246,'SYNTHESE PTCA'!$C238,PTCA!$AA$5:$AA$4246)</f>
        <v>0</v>
      </c>
      <c r="F238" s="118">
        <f>SUMIF(PTCA!$K$5:$K$4246,'SYNTHESE PTCA'!$C238,PTCA!$AB$5:$AB$4246)</f>
        <v>0</v>
      </c>
      <c r="G238" s="119">
        <f>SUMIF(PTCA!$K$5:$K$4246,'SYNTHESE PTCA'!$C238,PTCA!$AC$5:$AC$4246)</f>
        <v>0</v>
      </c>
      <c r="H238" s="109">
        <f t="shared" si="47"/>
        <v>0</v>
      </c>
      <c r="I238" s="109">
        <f t="shared" si="48"/>
        <v>0</v>
      </c>
      <c r="O238" s="106" t="str">
        <f>'Liste Synthese'!V56</f>
        <v>Pandemic Fund</v>
      </c>
      <c r="P238" s="108">
        <f>COUNTIF(PTCA!$AJ$5:$AJ$4246,$O238)</f>
        <v>0</v>
      </c>
      <c r="Q238" s="117">
        <f>SUMIF(PTCA!$AJ$5:$AJ$4246,$O238,PTCA!$AA$5:$AA$4246)</f>
        <v>0</v>
      </c>
      <c r="R238" s="118">
        <f>SUMIF(PTCA!$AJ$5:$AJ$4246,$O238,PTCA!$AB$5:$AB$4246)</f>
        <v>0</v>
      </c>
      <c r="S238" s="119">
        <f>SUMIF(PTCA!$AJ$5:$AJ$4246,$O238,PTCA!$AC$5:$AC$4246)</f>
        <v>0</v>
      </c>
      <c r="T238" s="109">
        <f t="shared" si="44"/>
        <v>0</v>
      </c>
      <c r="U238" s="109">
        <f t="shared" si="45"/>
        <v>0</v>
      </c>
    </row>
    <row r="239" spans="2:21" s="120" customFormat="1" ht="20.399999999999999">
      <c r="B239" s="891" t="s">
        <v>19</v>
      </c>
      <c r="C239" s="891"/>
      <c r="D239" s="110">
        <f t="shared" ref="D239:I239" si="49">SUM(D194:D238)</f>
        <v>44</v>
      </c>
      <c r="E239" s="111">
        <f t="shared" si="49"/>
        <v>3813244858</v>
      </c>
      <c r="F239" s="112" t="e">
        <f t="shared" si="49"/>
        <v>#VALUE!</v>
      </c>
      <c r="G239" s="113" t="e">
        <f t="shared" si="49"/>
        <v>#VALUE!</v>
      </c>
      <c r="H239" s="114">
        <f t="shared" si="49"/>
        <v>1</v>
      </c>
      <c r="I239" s="114">
        <f t="shared" si="49"/>
        <v>1</v>
      </c>
      <c r="O239" s="106" t="str">
        <f>'Liste Synthese'!V57</f>
        <v>POSVIT</v>
      </c>
      <c r="P239" s="108">
        <f>COUNTIF(PTCA!$AJ$5:$AJ$4246,$O239)</f>
        <v>0</v>
      </c>
      <c r="Q239" s="117">
        <f>SUMIF(PTCA!$AJ$5:$AJ$4246,$O239,PTCA!$AA$5:$AA$4246)</f>
        <v>0</v>
      </c>
      <c r="R239" s="118">
        <f>SUMIF(PTCA!$AJ$5:$AJ$4246,$O239,PTCA!$AB$5:$AB$4246)</f>
        <v>0</v>
      </c>
      <c r="S239" s="119">
        <f>SUMIF(PTCA!$AJ$5:$AJ$4246,$O239,PTCA!$AC$5:$AC$4246)</f>
        <v>0</v>
      </c>
      <c r="T239" s="109">
        <f t="shared" si="44"/>
        <v>0</v>
      </c>
      <c r="U239" s="109">
        <f t="shared" si="45"/>
        <v>0</v>
      </c>
    </row>
    <row r="240" spans="2:21" s="120" customFormat="1" ht="20.399999999999999">
      <c r="O240" s="106" t="str">
        <f>'Liste Synthese'!V58</f>
        <v>PREPAS</v>
      </c>
      <c r="P240" s="108">
        <f>COUNTIF(PTCA!$AJ$5:$AJ$4246,$O240)</f>
        <v>0</v>
      </c>
      <c r="Q240" s="117">
        <f>SUMIF(PTCA!$AJ$5:$AJ$4246,$O240,PTCA!$AA$5:$AA$4246)</f>
        <v>0</v>
      </c>
      <c r="R240" s="118">
        <f>SUMIF(PTCA!$AJ$5:$AJ$4246,$O240,PTCA!$AB$5:$AB$4246)</f>
        <v>0</v>
      </c>
      <c r="S240" s="119">
        <f>SUMIF(PTCA!$AJ$5:$AJ$4246,$O240,PTCA!$AC$5:$AC$4246)</f>
        <v>0</v>
      </c>
      <c r="T240" s="109">
        <f t="shared" si="44"/>
        <v>0</v>
      </c>
      <c r="U240" s="109">
        <f t="shared" si="45"/>
        <v>0</v>
      </c>
    </row>
    <row r="241" spans="15:21" s="120" customFormat="1" ht="20.399999999999999">
      <c r="O241" s="106" t="str">
        <f>'Liste Synthese'!V59</f>
        <v>RECOSAN</v>
      </c>
      <c r="P241" s="108">
        <f>COUNTIF(PTCA!$AJ$5:$AJ$4246,$O241)</f>
        <v>0</v>
      </c>
      <c r="Q241" s="117">
        <f>SUMIF(PTCA!$AJ$5:$AJ$4246,$O241,PTCA!$AA$5:$AA$4246)</f>
        <v>0</v>
      </c>
      <c r="R241" s="118">
        <f>SUMIF(PTCA!$AJ$5:$AJ$4246,$O241,PTCA!$AB$5:$AB$4246)</f>
        <v>0</v>
      </c>
      <c r="S241" s="119">
        <f>SUMIF(PTCA!$AJ$5:$AJ$4246,$O241,PTCA!$AC$5:$AC$4246)</f>
        <v>0</v>
      </c>
      <c r="T241" s="109">
        <f t="shared" si="44"/>
        <v>0</v>
      </c>
      <c r="U241" s="109">
        <f t="shared" si="45"/>
        <v>0</v>
      </c>
    </row>
    <row r="242" spans="15:21" s="120" customFormat="1" ht="20.399999999999999">
      <c r="O242" s="106" t="str">
        <f>'Liste Synthese'!V60</f>
        <v>SATEC</v>
      </c>
      <c r="P242" s="108">
        <f>COUNTIF(PTCA!$AJ$5:$AJ$4246,$O242)</f>
        <v>0</v>
      </c>
      <c r="Q242" s="117">
        <f>SUMIF(PTCA!$AJ$5:$AJ$4246,$O242,PTCA!$AA$5:$AA$4246)</f>
        <v>0</v>
      </c>
      <c r="R242" s="118">
        <f>SUMIF(PTCA!$AJ$5:$AJ$4246,$O242,PTCA!$AB$5:$AB$4246)</f>
        <v>0</v>
      </c>
      <c r="S242" s="119">
        <f>SUMIF(PTCA!$AJ$5:$AJ$4246,$O242,PTCA!$AC$5:$AC$4246)</f>
        <v>0</v>
      </c>
      <c r="T242" s="109">
        <f t="shared" si="44"/>
        <v>0</v>
      </c>
      <c r="U242" s="109">
        <f t="shared" si="45"/>
        <v>0</v>
      </c>
    </row>
    <row r="243" spans="15:21" s="120" customFormat="1" ht="20.399999999999999">
      <c r="O243" s="106" t="str">
        <f>'Liste Synthese'!V61</f>
        <v>SOS Villages d'Enfants Tchad</v>
      </c>
      <c r="P243" s="108">
        <f>COUNTIF(PTCA!$AJ$5:$AJ$4246,$O243)</f>
        <v>0</v>
      </c>
      <c r="Q243" s="117">
        <f>SUMIF(PTCA!$AJ$5:$AJ$4246,$O243,PTCA!$AA$5:$AA$4246)</f>
        <v>0</v>
      </c>
      <c r="R243" s="118">
        <f>SUMIF(PTCA!$AJ$5:$AJ$4246,$O243,PTCA!$AB$5:$AB$4246)</f>
        <v>0</v>
      </c>
      <c r="S243" s="119">
        <f>SUMIF(PTCA!$AJ$5:$AJ$4246,$O243,PTCA!$AC$5:$AC$4246)</f>
        <v>0</v>
      </c>
      <c r="T243" s="109">
        <f t="shared" si="44"/>
        <v>0</v>
      </c>
      <c r="U243" s="109">
        <f t="shared" si="45"/>
        <v>0</v>
      </c>
    </row>
    <row r="244" spans="15:21" s="120" customFormat="1" ht="20.399999999999999">
      <c r="O244" s="106" t="str">
        <f>'Liste Synthese'!V62</f>
        <v>SWISS TPH/Institut Tropical et de Santé Publique Suisse</v>
      </c>
      <c r="P244" s="108">
        <f>COUNTIF(PTCA!$AJ$5:$AJ$4246,$O244)</f>
        <v>0</v>
      </c>
      <c r="Q244" s="117">
        <f>SUMIF(PTCA!$AJ$5:$AJ$4246,$O244,PTCA!$AA$5:$AA$4246)</f>
        <v>0</v>
      </c>
      <c r="R244" s="118">
        <f>SUMIF(PTCA!$AJ$5:$AJ$4246,$O244,PTCA!$AB$5:$AB$4246)</f>
        <v>0</v>
      </c>
      <c r="S244" s="119">
        <f>SUMIF(PTCA!$AJ$5:$AJ$4246,$O244,PTCA!$AC$5:$AC$4246)</f>
        <v>0</v>
      </c>
      <c r="T244" s="109">
        <f t="shared" si="44"/>
        <v>0</v>
      </c>
      <c r="U244" s="109">
        <f t="shared" si="45"/>
        <v>0</v>
      </c>
    </row>
    <row r="245" spans="15:21" s="120" customFormat="1" ht="20.399999999999999">
      <c r="O245" s="106" t="str">
        <f>'Liste Synthese'!V63</f>
        <v>UFEP</v>
      </c>
      <c r="P245" s="108">
        <f>COUNTIF(PTCA!$AJ$5:$AJ$4246,$O245)</f>
        <v>0</v>
      </c>
      <c r="Q245" s="117">
        <f>SUMIF(PTCA!$AJ$5:$AJ$4246,$O245,PTCA!$AA$5:$AA$4246)</f>
        <v>0</v>
      </c>
      <c r="R245" s="118">
        <f>SUMIF(PTCA!$AJ$5:$AJ$4246,$O245,PTCA!$AB$5:$AB$4246)</f>
        <v>0</v>
      </c>
      <c r="S245" s="119">
        <f>SUMIF(PTCA!$AJ$5:$AJ$4246,$O245,PTCA!$AC$5:$AC$4246)</f>
        <v>0</v>
      </c>
      <c r="T245" s="109">
        <f t="shared" si="44"/>
        <v>0</v>
      </c>
      <c r="U245" s="109">
        <f t="shared" si="45"/>
        <v>0</v>
      </c>
    </row>
    <row r="246" spans="15:21" s="120" customFormat="1" ht="20.399999999999999">
      <c r="O246" s="106" t="str">
        <f>'Liste Synthese'!V64</f>
        <v>UNFPA</v>
      </c>
      <c r="P246" s="108">
        <f>COUNTIF(PTCA!$AJ$5:$AJ$4246,$O246)</f>
        <v>0</v>
      </c>
      <c r="Q246" s="117">
        <f>SUMIF(PTCA!$AJ$5:$AJ$4246,$O246,PTCA!$AA$5:$AA$4246)</f>
        <v>0</v>
      </c>
      <c r="R246" s="118">
        <f>SUMIF(PTCA!$AJ$5:$AJ$4246,$O246,PTCA!$AB$5:$AB$4246)</f>
        <v>0</v>
      </c>
      <c r="S246" s="119">
        <f>SUMIF(PTCA!$AJ$5:$AJ$4246,$O246,PTCA!$AC$5:$AC$4246)</f>
        <v>0</v>
      </c>
      <c r="T246" s="109">
        <f t="shared" si="44"/>
        <v>0</v>
      </c>
      <c r="U246" s="109">
        <f t="shared" si="45"/>
        <v>0</v>
      </c>
    </row>
    <row r="247" spans="15:21" s="120" customFormat="1" ht="20.399999999999999">
      <c r="O247" s="106" t="str">
        <f>'Liste Synthese'!V65</f>
        <v>UNHCR</v>
      </c>
      <c r="P247" s="108">
        <f>COUNTIF(PTCA!$AJ$5:$AJ$4246,$O247)</f>
        <v>0</v>
      </c>
      <c r="Q247" s="117">
        <f>SUMIF(PTCA!$AJ$5:$AJ$4246,$O247,PTCA!$AA$5:$AA$4246)</f>
        <v>0</v>
      </c>
      <c r="R247" s="118">
        <f>SUMIF(PTCA!$AJ$5:$AJ$4246,$O247,PTCA!$AB$5:$AB$4246)</f>
        <v>0</v>
      </c>
      <c r="S247" s="119">
        <f>SUMIF(PTCA!$AJ$5:$AJ$4246,$O247,PTCA!$AC$5:$AC$4246)</f>
        <v>0</v>
      </c>
      <c r="T247" s="109">
        <f t="shared" si="44"/>
        <v>0</v>
      </c>
      <c r="U247" s="109">
        <f t="shared" si="45"/>
        <v>0</v>
      </c>
    </row>
    <row r="248" spans="15:21" s="120" customFormat="1" ht="20.399999999999999">
      <c r="O248" s="106" t="str">
        <f>'Liste Synthese'!V66</f>
        <v>UNICEF</v>
      </c>
      <c r="P248" s="108">
        <f>COUNTIF(PTCA!$AJ$5:$AJ$4246,$O248)</f>
        <v>0</v>
      </c>
      <c r="Q248" s="117">
        <f>SUMIF(PTCA!$AJ$5:$AJ$4246,$O248,PTCA!$AA$5:$AA$4246)</f>
        <v>0</v>
      </c>
      <c r="R248" s="118">
        <f>SUMIF(PTCA!$AJ$5:$AJ$4246,$O248,PTCA!$AB$5:$AB$4246)</f>
        <v>0</v>
      </c>
      <c r="S248" s="119">
        <f>SUMIF(PTCA!$AJ$5:$AJ$4246,$O248,PTCA!$AC$5:$AC$4246)</f>
        <v>0</v>
      </c>
      <c r="T248" s="109">
        <f t="shared" si="44"/>
        <v>0</v>
      </c>
      <c r="U248" s="109">
        <f t="shared" si="45"/>
        <v>0</v>
      </c>
    </row>
    <row r="249" spans="15:21" s="120" customFormat="1" ht="20.399999999999999">
      <c r="O249" s="106" t="str">
        <f>'Liste Synthese'!V67</f>
        <v>USAID</v>
      </c>
      <c r="P249" s="108">
        <f>COUNTIF(PTCA!$AJ$5:$AJ$4246,$O249)</f>
        <v>0</v>
      </c>
      <c r="Q249" s="117">
        <f>SUMIF(PTCA!$AJ$5:$AJ$4246,$O249,PTCA!$AA$5:$AA$4246)</f>
        <v>0</v>
      </c>
      <c r="R249" s="118">
        <f>SUMIF(PTCA!$AJ$5:$AJ$4246,$O249,PTCA!$AB$5:$AB$4246)</f>
        <v>0</v>
      </c>
      <c r="S249" s="119">
        <f>SUMIF(PTCA!$AJ$5:$AJ$4246,$O249,PTCA!$AC$5:$AC$4246)</f>
        <v>0</v>
      </c>
      <c r="T249" s="109">
        <f t="shared" si="44"/>
        <v>0</v>
      </c>
      <c r="U249" s="109">
        <f t="shared" si="45"/>
        <v>0</v>
      </c>
    </row>
    <row r="250" spans="15:21" s="120" customFormat="1" ht="20.399999999999999">
      <c r="O250" s="106" t="str">
        <f>'Liste Synthese'!V68</f>
        <v>WORLD VISION</v>
      </c>
      <c r="P250" s="108">
        <f>COUNTIF(PTCA!$AJ$5:$AJ$4246,$O250)</f>
        <v>0</v>
      </c>
      <c r="Q250" s="117">
        <f>SUMIF(PTCA!$AJ$5:$AJ$4246,$O250,PTCA!$AA$5:$AA$4246)</f>
        <v>0</v>
      </c>
      <c r="R250" s="118">
        <f>SUMIF(PTCA!$AJ$5:$AJ$4246,$O250,PTCA!$AB$5:$AB$4246)</f>
        <v>0</v>
      </c>
      <c r="S250" s="119">
        <f>SUMIF(PTCA!$AJ$5:$AJ$4246,$O250,PTCA!$AC$5:$AC$4246)</f>
        <v>0</v>
      </c>
      <c r="T250" s="109">
        <f t="shared" ref="T250:T278" si="50">IFERROR(P250/$P$279,"")</f>
        <v>0</v>
      </c>
      <c r="U250" s="109">
        <f t="shared" ref="U250:U278" si="51">IFERROR(Q250/$Q$279,"")</f>
        <v>0</v>
      </c>
    </row>
    <row r="251" spans="15:21" s="120" customFormat="1" ht="20.399999999999999">
      <c r="O251" s="106" t="str">
        <f>'Liste Synthese'!V69</f>
        <v>PADS/FM</v>
      </c>
      <c r="P251" s="108">
        <f>COUNTIF(PTCA!$AJ$5:$AJ$4246,$O251)</f>
        <v>0</v>
      </c>
      <c r="Q251" s="117">
        <f>SUMIF(PTCA!$AJ$5:$AJ$4246,$O251,PTCA!$AA$5:$AA$4246)</f>
        <v>0</v>
      </c>
      <c r="R251" s="118">
        <f>SUMIF(PTCA!$AJ$5:$AJ$4246,$O251,PTCA!$AB$5:$AB$4246)</f>
        <v>0</v>
      </c>
      <c r="S251" s="119">
        <f>SUMIF(PTCA!$AJ$5:$AJ$4246,$O251,PTCA!$AC$5:$AC$4246)</f>
        <v>0</v>
      </c>
      <c r="T251" s="109">
        <f t="shared" si="50"/>
        <v>0</v>
      </c>
      <c r="U251" s="109">
        <f t="shared" si="51"/>
        <v>0</v>
      </c>
    </row>
    <row r="252" spans="15:21" s="120" customFormat="1" ht="20.399999999999999">
      <c r="O252" s="106" t="str">
        <f>'Liste Synthese'!V70</f>
        <v>AFD/CICR</v>
      </c>
      <c r="P252" s="108">
        <f>COUNTIF(PTCA!$AJ$5:$AJ$4246,$O252)</f>
        <v>0</v>
      </c>
      <c r="Q252" s="117">
        <f>SUMIF(PTCA!$AJ$5:$AJ$4246,$O252,PTCA!$AA$5:$AA$4246)</f>
        <v>0</v>
      </c>
      <c r="R252" s="118">
        <f>SUMIF(PTCA!$AJ$5:$AJ$4246,$O252,PTCA!$AB$5:$AB$4246)</f>
        <v>0</v>
      </c>
      <c r="S252" s="119">
        <f>SUMIF(PTCA!$AJ$5:$AJ$4246,$O252,PTCA!$AC$5:$AC$4246)</f>
        <v>0</v>
      </c>
      <c r="T252" s="109">
        <f t="shared" si="50"/>
        <v>0</v>
      </c>
      <c r="U252" s="109">
        <f t="shared" si="51"/>
        <v>0</v>
      </c>
    </row>
    <row r="253" spans="15:21" s="120" customFormat="1" ht="20.399999999999999">
      <c r="O253" s="106" t="str">
        <f>'Liste Synthese'!V71</f>
        <v>BM/EF/FM</v>
      </c>
      <c r="P253" s="108">
        <f>COUNTIF(PTCA!$AJ$5:$AJ$4246,$O253)</f>
        <v>0</v>
      </c>
      <c r="Q253" s="117">
        <f>SUMIF(PTCA!$AJ$5:$AJ$4246,$O253,PTCA!$AA$5:$AA$4246)</f>
        <v>0</v>
      </c>
      <c r="R253" s="118">
        <f>SUMIF(PTCA!$AJ$5:$AJ$4246,$O253,PTCA!$AB$5:$AB$4246)</f>
        <v>0</v>
      </c>
      <c r="S253" s="119">
        <f>SUMIF(PTCA!$AJ$5:$AJ$4246,$O253,PTCA!$AC$5:$AC$4246)</f>
        <v>0</v>
      </c>
      <c r="T253" s="109">
        <f t="shared" si="50"/>
        <v>0</v>
      </c>
      <c r="U253" s="109">
        <f t="shared" si="51"/>
        <v>0</v>
      </c>
    </row>
    <row r="254" spans="15:21" s="120" customFormat="1" ht="20.399999999999999">
      <c r="O254" s="106" t="str">
        <f>'Liste Synthese'!V72</f>
        <v>BM/FM/SWEED</v>
      </c>
      <c r="P254" s="108">
        <f>COUNTIF(PTCA!$AJ$5:$AJ$4246,$O254)</f>
        <v>0</v>
      </c>
      <c r="Q254" s="117">
        <f>SUMIF(PTCA!$AJ$5:$AJ$4246,$O254,PTCA!$AA$5:$AA$4246)</f>
        <v>0</v>
      </c>
      <c r="R254" s="118">
        <f>SUMIF(PTCA!$AJ$5:$AJ$4246,$O254,PTCA!$AB$5:$AB$4246)</f>
        <v>0</v>
      </c>
      <c r="S254" s="119">
        <f>SUMIF(PTCA!$AJ$5:$AJ$4246,$O254,PTCA!$AC$5:$AC$4246)</f>
        <v>0</v>
      </c>
      <c r="T254" s="109">
        <f t="shared" si="50"/>
        <v>0</v>
      </c>
      <c r="U254" s="109">
        <f t="shared" si="51"/>
        <v>0</v>
      </c>
    </row>
    <row r="255" spans="15:21" s="120" customFormat="1" ht="20.399999999999999">
      <c r="O255" s="106" t="str">
        <f>'Liste Synthese'!V73</f>
        <v>BM/OMS/UNICEF/AFD</v>
      </c>
      <c r="P255" s="108">
        <f>COUNTIF(PTCA!$AJ$5:$AJ$4246,$O255)</f>
        <v>0</v>
      </c>
      <c r="Q255" s="117">
        <f>SUMIF(PTCA!$AJ$5:$AJ$4246,$O255,PTCA!$AA$5:$AA$4246)</f>
        <v>0</v>
      </c>
      <c r="R255" s="118">
        <f>SUMIF(PTCA!$AJ$5:$AJ$4246,$O255,PTCA!$AB$5:$AB$4246)</f>
        <v>0</v>
      </c>
      <c r="S255" s="119">
        <f>SUMIF(PTCA!$AJ$5:$AJ$4246,$O255,PTCA!$AC$5:$AC$4246)</f>
        <v>0</v>
      </c>
      <c r="T255" s="109">
        <f t="shared" si="50"/>
        <v>0</v>
      </c>
      <c r="U255" s="109">
        <f t="shared" si="51"/>
        <v>0</v>
      </c>
    </row>
    <row r="256" spans="15:21" s="120" customFormat="1" ht="20.399999999999999">
      <c r="O256" s="106" t="str">
        <f>'Liste Synthese'!V74</f>
        <v>BMGF/DANGOTE</v>
      </c>
      <c r="P256" s="108">
        <f>COUNTIF(PTCA!$AJ$5:$AJ$4246,$O256)</f>
        <v>0</v>
      </c>
      <c r="Q256" s="117">
        <f>SUMIF(PTCA!$AJ$5:$AJ$4246,$O256,PTCA!$AA$5:$AA$4246)</f>
        <v>0</v>
      </c>
      <c r="R256" s="118">
        <f>SUMIF(PTCA!$AJ$5:$AJ$4246,$O256,PTCA!$AB$5:$AB$4246)</f>
        <v>0</v>
      </c>
      <c r="S256" s="119">
        <f>SUMIF(PTCA!$AJ$5:$AJ$4246,$O256,PTCA!$AC$5:$AC$4246)</f>
        <v>0</v>
      </c>
      <c r="T256" s="109">
        <f t="shared" si="50"/>
        <v>0</v>
      </c>
      <c r="U256" s="109">
        <f t="shared" si="51"/>
        <v>0</v>
      </c>
    </row>
    <row r="257" spans="2:22" s="120" customFormat="1" ht="20.399999999999999">
      <c r="O257" s="106" t="str">
        <f>'Liste Synthese'!V75</f>
        <v xml:space="preserve">FAO/ REACH </v>
      </c>
      <c r="P257" s="108">
        <f>COUNTIF(PTCA!$AJ$5:$AJ$4246,$O257)</f>
        <v>0</v>
      </c>
      <c r="Q257" s="117">
        <f>SUMIF(PTCA!$AJ$5:$AJ$4246,$O257,PTCA!$AA$5:$AA$4246)</f>
        <v>0</v>
      </c>
      <c r="R257" s="118">
        <f>SUMIF(PTCA!$AJ$5:$AJ$4246,$O257,PTCA!$AB$5:$AB$4246)</f>
        <v>0</v>
      </c>
      <c r="S257" s="119">
        <f>SUMIF(PTCA!$AJ$5:$AJ$4246,$O257,PTCA!$AC$5:$AC$4246)</f>
        <v>0</v>
      </c>
      <c r="T257" s="109">
        <f t="shared" si="50"/>
        <v>0</v>
      </c>
      <c r="U257" s="109">
        <f t="shared" si="51"/>
        <v>0</v>
      </c>
    </row>
    <row r="258" spans="2:22" s="120" customFormat="1" ht="20.399999999999999">
      <c r="O258" s="106" t="str">
        <f>'Liste Synthese'!V76</f>
        <v>FM/BM</v>
      </c>
      <c r="P258" s="108">
        <f>COUNTIF(PTCA!$AJ$5:$AJ$4246,$O258)</f>
        <v>0</v>
      </c>
      <c r="Q258" s="117">
        <f>SUMIF(PTCA!$AJ$5:$AJ$4246,$O258,PTCA!$AA$5:$AA$4246)</f>
        <v>0</v>
      </c>
      <c r="R258" s="118">
        <f>SUMIF(PTCA!$AJ$5:$AJ$4246,$O258,PTCA!$AB$5:$AB$4246)</f>
        <v>0</v>
      </c>
      <c r="S258" s="119">
        <f>SUMIF(PTCA!$AJ$5:$AJ$4246,$O258,PTCA!$AC$5:$AC$4246)</f>
        <v>0</v>
      </c>
      <c r="T258" s="109">
        <f t="shared" si="50"/>
        <v>0</v>
      </c>
      <c r="U258" s="109">
        <f t="shared" si="51"/>
        <v>0</v>
      </c>
    </row>
    <row r="259" spans="2:22" s="120" customFormat="1" ht="20.399999999999999">
      <c r="O259" s="106" t="str">
        <f>'Liste Synthese'!V77</f>
        <v>FM/UNICEF</v>
      </c>
      <c r="P259" s="108">
        <f>COUNTIF(PTCA!$AJ$5:$AJ$4246,$O259)</f>
        <v>0</v>
      </c>
      <c r="Q259" s="117">
        <f>SUMIF(PTCA!$AJ$5:$AJ$4246,$O259,PTCA!$AA$5:$AA$4246)</f>
        <v>0</v>
      </c>
      <c r="R259" s="118">
        <f>SUMIF(PTCA!$AJ$5:$AJ$4246,$O259,PTCA!$AB$5:$AB$4246)</f>
        <v>0</v>
      </c>
      <c r="S259" s="119">
        <f>SUMIF(PTCA!$AJ$5:$AJ$4246,$O259,PTCA!$AC$5:$AC$4246)</f>
        <v>0</v>
      </c>
      <c r="T259" s="109">
        <f t="shared" si="50"/>
        <v>0</v>
      </c>
      <c r="U259" s="109">
        <f t="shared" si="51"/>
        <v>0</v>
      </c>
    </row>
    <row r="260" spans="2:22" s="120" customFormat="1" ht="20.399999999999999">
      <c r="O260" s="106" t="str">
        <f>'Liste Synthese'!V78</f>
        <v>GAVI/BMGF</v>
      </c>
      <c r="P260" s="108">
        <f>COUNTIF(PTCA!$AJ$5:$AJ$4246,$O260)</f>
        <v>0</v>
      </c>
      <c r="Q260" s="117">
        <f>SUMIF(PTCA!$AJ$5:$AJ$4246,$O260,PTCA!$AA$5:$AA$4246)</f>
        <v>0</v>
      </c>
      <c r="R260" s="118">
        <f>SUMIF(PTCA!$AJ$5:$AJ$4246,$O260,PTCA!$AB$5:$AB$4246)</f>
        <v>0</v>
      </c>
      <c r="S260" s="119">
        <f>SUMIF(PTCA!$AJ$5:$AJ$4246,$O260,PTCA!$AC$5:$AC$4246)</f>
        <v>0</v>
      </c>
      <c r="T260" s="109">
        <f t="shared" si="50"/>
        <v>0</v>
      </c>
      <c r="U260" s="109">
        <f t="shared" si="51"/>
        <v>0</v>
      </c>
    </row>
    <row r="261" spans="2:22" s="120" customFormat="1" ht="20.399999999999999">
      <c r="O261" s="106" t="str">
        <f>'Liste Synthese'!V79</f>
        <v>GAVI/UNICEF</v>
      </c>
      <c r="P261" s="108">
        <f>COUNTIF(PTCA!$AJ$5:$AJ$4246,$O261)</f>
        <v>0</v>
      </c>
      <c r="Q261" s="117">
        <f>SUMIF(PTCA!$AJ$5:$AJ$4246,$O261,PTCA!$AA$5:$AA$4246)</f>
        <v>0</v>
      </c>
      <c r="R261" s="118">
        <f>SUMIF(PTCA!$AJ$5:$AJ$4246,$O261,PTCA!$AB$5:$AB$4246)</f>
        <v>0</v>
      </c>
      <c r="S261" s="119">
        <f>SUMIF(PTCA!$AJ$5:$AJ$4246,$O261,PTCA!$AC$5:$AC$4246)</f>
        <v>0</v>
      </c>
      <c r="T261" s="109">
        <f t="shared" si="50"/>
        <v>0</v>
      </c>
      <c r="U261" s="109">
        <f t="shared" si="51"/>
        <v>0</v>
      </c>
    </row>
    <row r="262" spans="2:22" s="120" customFormat="1" ht="20.399999999999999">
      <c r="O262" s="106" t="str">
        <f>'Liste Synthese'!V80</f>
        <v>OMS/BM</v>
      </c>
      <c r="P262" s="108">
        <f>COUNTIF(PTCA!$AJ$5:$AJ$4246,$O262)</f>
        <v>0</v>
      </c>
      <c r="Q262" s="117">
        <f>SUMIF(PTCA!$AJ$5:$AJ$4246,$O262,PTCA!$AA$5:$AA$4246)</f>
        <v>0</v>
      </c>
      <c r="R262" s="118">
        <f>SUMIF(PTCA!$AJ$5:$AJ$4246,$O262,PTCA!$AB$5:$AB$4246)</f>
        <v>0</v>
      </c>
      <c r="S262" s="119">
        <f>SUMIF(PTCA!$AJ$5:$AJ$4246,$O262,PTCA!$AC$5:$AC$4246)</f>
        <v>0</v>
      </c>
      <c r="T262" s="109">
        <f t="shared" si="50"/>
        <v>0</v>
      </c>
      <c r="U262" s="109">
        <f t="shared" si="51"/>
        <v>0</v>
      </c>
    </row>
    <row r="263" spans="2:22" s="120" customFormat="1" ht="20.399999999999999">
      <c r="O263" s="106" t="str">
        <f>'Liste Synthese'!V81</f>
        <v>OMS/FM</v>
      </c>
      <c r="P263" s="108">
        <f>COUNTIF(PTCA!$AJ$5:$AJ$4246,$O263)</f>
        <v>0</v>
      </c>
      <c r="Q263" s="117">
        <f>SUMIF(PTCA!$AJ$5:$AJ$4246,$O263,PTCA!$AA$5:$AA$4246)</f>
        <v>0</v>
      </c>
      <c r="R263" s="118">
        <f>SUMIF(PTCA!$AJ$5:$AJ$4246,$O263,PTCA!$AB$5:$AB$4246)</f>
        <v>0</v>
      </c>
      <c r="S263" s="119">
        <f>SUMIF(PTCA!$AJ$5:$AJ$4246,$O263,PTCA!$AC$5:$AC$4246)</f>
        <v>0</v>
      </c>
      <c r="T263" s="109">
        <f t="shared" si="50"/>
        <v>0</v>
      </c>
      <c r="U263" s="109">
        <f t="shared" si="51"/>
        <v>0</v>
      </c>
    </row>
    <row r="264" spans="2:22" s="120" customFormat="1" ht="20.399999999999999">
      <c r="O264" s="106" t="str">
        <f>'Liste Synthese'!V82</f>
        <v>OMS/GAVI</v>
      </c>
      <c r="P264" s="108">
        <f>COUNTIF(PTCA!$AJ$5:$AJ$4246,$O264)</f>
        <v>0</v>
      </c>
      <c r="Q264" s="117">
        <f>SUMIF(PTCA!$AJ$5:$AJ$4246,$O264,PTCA!$AA$5:$AA$4246)</f>
        <v>0</v>
      </c>
      <c r="R264" s="118">
        <f>SUMIF(PTCA!$AJ$5:$AJ$4246,$O264,PTCA!$AB$5:$AB$4246)</f>
        <v>0</v>
      </c>
      <c r="S264" s="119">
        <f>SUMIF(PTCA!$AJ$5:$AJ$4246,$O264,PTCA!$AC$5:$AC$4246)</f>
        <v>0</v>
      </c>
      <c r="T264" s="109">
        <f t="shared" si="50"/>
        <v>0</v>
      </c>
      <c r="U264" s="109">
        <f t="shared" si="51"/>
        <v>0</v>
      </c>
      <c r="V264"/>
    </row>
    <row r="265" spans="2:22" ht="20.399999999999999">
      <c r="B265" s="120"/>
      <c r="C265" s="120"/>
      <c r="D265" s="120"/>
      <c r="E265" s="120"/>
      <c r="F265" s="120"/>
      <c r="G265" s="120"/>
      <c r="H265" s="120"/>
      <c r="I265" s="120"/>
      <c r="O265" s="106" t="str">
        <f>'Liste Synthese'!V83</f>
        <v>OMS/JHPiego/ PADS</v>
      </c>
      <c r="P265" s="108">
        <f>COUNTIF(PTCA!$AJ$5:$AJ$4246,$O265)</f>
        <v>0</v>
      </c>
      <c r="Q265" s="117">
        <f>SUMIF(PTCA!$AJ$5:$AJ$4246,$O265,PTCA!$AA$5:$AA$4246)</f>
        <v>0</v>
      </c>
      <c r="R265" s="118">
        <f>SUMIF(PTCA!$AJ$5:$AJ$4246,$O265,PTCA!$AB$5:$AB$4246)</f>
        <v>0</v>
      </c>
      <c r="S265" s="119">
        <f>SUMIF(PTCA!$AJ$5:$AJ$4246,$O265,PTCA!$AC$5:$AC$4246)</f>
        <v>0</v>
      </c>
      <c r="T265" s="109">
        <f t="shared" si="50"/>
        <v>0</v>
      </c>
      <c r="U265" s="109">
        <f t="shared" si="51"/>
        <v>0</v>
      </c>
    </row>
    <row r="266" spans="2:22" ht="20.399999999999999">
      <c r="B266" s="120"/>
      <c r="C266" s="120"/>
      <c r="D266" s="120"/>
      <c r="E266" s="120"/>
      <c r="F266" s="120"/>
      <c r="G266" s="120"/>
      <c r="H266" s="120"/>
      <c r="I266" s="120"/>
      <c r="O266" s="106" t="str">
        <f>'Liste Synthese'!V84</f>
        <v>OMS/UNICEF</v>
      </c>
      <c r="P266" s="108">
        <f>COUNTIF(PTCA!$AJ$5:$AJ$4246,$O266)</f>
        <v>0</v>
      </c>
      <c r="Q266" s="117">
        <f>SUMIF(PTCA!$AJ$5:$AJ$4246,$O266,PTCA!$AA$5:$AA$4246)</f>
        <v>0</v>
      </c>
      <c r="R266" s="118">
        <f>SUMIF(PTCA!$AJ$5:$AJ$4246,$O266,PTCA!$AB$5:$AB$4246)</f>
        <v>0</v>
      </c>
      <c r="S266" s="119">
        <f>SUMIF(PTCA!$AJ$5:$AJ$4246,$O266,PTCA!$AC$5:$AC$4246)</f>
        <v>0</v>
      </c>
      <c r="T266" s="109">
        <f t="shared" si="50"/>
        <v>0</v>
      </c>
      <c r="U266" s="109">
        <f t="shared" si="51"/>
        <v>0</v>
      </c>
    </row>
    <row r="267" spans="2:22" ht="20.399999999999999">
      <c r="B267" s="120"/>
      <c r="C267" s="120"/>
      <c r="D267" s="120"/>
      <c r="E267" s="120"/>
      <c r="F267" s="120"/>
      <c r="G267" s="120"/>
      <c r="H267" s="120"/>
      <c r="I267" s="120"/>
      <c r="O267" s="106" t="str">
        <f>'Liste Synthese'!V85</f>
        <v>OMS/UNICEF/GAVI</v>
      </c>
      <c r="P267" s="108">
        <f>COUNTIF(PTCA!$AJ$5:$AJ$4246,$O267)</f>
        <v>0</v>
      </c>
      <c r="Q267" s="117">
        <f>SUMIF(PTCA!$AJ$5:$AJ$4246,$O267,PTCA!$AA$5:$AA$4246)</f>
        <v>0</v>
      </c>
      <c r="R267" s="118">
        <f>SUMIF(PTCA!$AJ$5:$AJ$4246,$O267,PTCA!$AB$5:$AB$4246)</f>
        <v>0</v>
      </c>
      <c r="S267" s="119">
        <f>SUMIF(PTCA!$AJ$5:$AJ$4246,$O267,PTCA!$AC$5:$AC$4246)</f>
        <v>0</v>
      </c>
      <c r="T267" s="109">
        <f t="shared" si="50"/>
        <v>0</v>
      </c>
      <c r="U267" s="109">
        <f t="shared" si="51"/>
        <v>0</v>
      </c>
    </row>
    <row r="268" spans="2:22" ht="20.399999999999999">
      <c r="B268" s="120"/>
      <c r="C268" s="120"/>
      <c r="D268" s="120"/>
      <c r="E268" s="120"/>
      <c r="F268" s="120"/>
      <c r="G268" s="120"/>
      <c r="H268" s="120"/>
      <c r="I268" s="120"/>
      <c r="O268" s="106" t="str">
        <f>'Liste Synthese'!V86</f>
        <v>PADS/UNICEF</v>
      </c>
      <c r="P268" s="108">
        <f>COUNTIF(PTCA!$AJ$5:$AJ$4246,$O268)</f>
        <v>0</v>
      </c>
      <c r="Q268" s="117">
        <f>SUMIF(PTCA!$AJ$5:$AJ$4246,$O268,PTCA!$AA$5:$AA$4246)</f>
        <v>0</v>
      </c>
      <c r="R268" s="118">
        <f>SUMIF(PTCA!$AJ$5:$AJ$4246,$O268,PTCA!$AB$5:$AB$4246)</f>
        <v>0</v>
      </c>
      <c r="S268" s="119">
        <f>SUMIF(PTCA!$AJ$5:$AJ$4246,$O268,PTCA!$AC$5:$AC$4246)</f>
        <v>0</v>
      </c>
      <c r="T268" s="109">
        <f t="shared" si="50"/>
        <v>0</v>
      </c>
      <c r="U268" s="109">
        <f t="shared" si="51"/>
        <v>0</v>
      </c>
    </row>
    <row r="269" spans="2:22" ht="20.399999999999999">
      <c r="B269" s="120"/>
      <c r="C269" s="120"/>
      <c r="D269" s="120"/>
      <c r="E269" s="120"/>
      <c r="F269" s="120"/>
      <c r="G269" s="120"/>
      <c r="H269" s="120"/>
      <c r="I269" s="120"/>
      <c r="O269" s="106" t="str">
        <f>'Liste Synthese'!V87</f>
        <v>UNICEF/AFD</v>
      </c>
      <c r="P269" s="108">
        <f>COUNTIF(PTCA!$AJ$5:$AJ$4246,$O269)</f>
        <v>0</v>
      </c>
      <c r="Q269" s="117">
        <f>SUMIF(PTCA!$AJ$5:$AJ$4246,$O269,PTCA!$AA$5:$AA$4246)</f>
        <v>0</v>
      </c>
      <c r="R269" s="118">
        <f>SUMIF(PTCA!$AJ$5:$AJ$4246,$O269,PTCA!$AB$5:$AB$4246)</f>
        <v>0</v>
      </c>
      <c r="S269" s="119">
        <f>SUMIF(PTCA!$AJ$5:$AJ$4246,$O269,PTCA!$AC$5:$AC$4246)</f>
        <v>0</v>
      </c>
      <c r="T269" s="109">
        <f t="shared" si="50"/>
        <v>0</v>
      </c>
      <c r="U269" s="109">
        <f t="shared" si="51"/>
        <v>0</v>
      </c>
    </row>
    <row r="270" spans="2:22" ht="20.399999999999999">
      <c r="B270" s="120"/>
      <c r="C270" s="120"/>
      <c r="D270" s="120"/>
      <c r="E270" s="120"/>
      <c r="F270" s="120"/>
      <c r="G270" s="120"/>
      <c r="H270" s="120"/>
      <c r="I270" s="120"/>
      <c r="O270" s="106" t="str">
        <f>'Liste Synthese'!V88</f>
        <v>UNICEF/OMS/BUCO</v>
      </c>
      <c r="P270" s="108">
        <f>COUNTIF(PTCA!$AJ$5:$AJ$4246,$O270)</f>
        <v>0</v>
      </c>
      <c r="Q270" s="117">
        <f>SUMIF(PTCA!$AJ$5:$AJ$4246,$O270,PTCA!$AA$5:$AA$4246)</f>
        <v>0</v>
      </c>
      <c r="R270" s="118">
        <f>SUMIF(PTCA!$AJ$5:$AJ$4246,$O270,PTCA!$AB$5:$AB$4246)</f>
        <v>0</v>
      </c>
      <c r="S270" s="119">
        <f>SUMIF(PTCA!$AJ$5:$AJ$4246,$O270,PTCA!$AC$5:$AC$4246)</f>
        <v>0</v>
      </c>
      <c r="T270" s="109">
        <f t="shared" si="50"/>
        <v>0</v>
      </c>
      <c r="U270" s="109">
        <f t="shared" si="51"/>
        <v>0</v>
      </c>
    </row>
    <row r="271" spans="2:22" ht="20.399999999999999">
      <c r="B271" s="120"/>
      <c r="C271" s="120"/>
      <c r="D271" s="120"/>
      <c r="E271" s="120"/>
      <c r="F271" s="120"/>
      <c r="G271" s="120"/>
      <c r="H271" s="120"/>
      <c r="I271" s="120"/>
      <c r="O271" s="106" t="str">
        <f>'Liste Synthese'!V89</f>
        <v>UNICEF/UNFPA</v>
      </c>
      <c r="P271" s="108">
        <f>COUNTIF(PTCA!$AJ$5:$AJ$4246,$O271)</f>
        <v>0</v>
      </c>
      <c r="Q271" s="117">
        <f>SUMIF(PTCA!$AJ$5:$AJ$4246,$O271,PTCA!$AA$5:$AA$4246)</f>
        <v>0</v>
      </c>
      <c r="R271" s="118">
        <f>SUMIF(PTCA!$AJ$5:$AJ$4246,$O271,PTCA!$AB$5:$AB$4246)</f>
        <v>0</v>
      </c>
      <c r="S271" s="119">
        <f>SUMIF(PTCA!$AJ$5:$AJ$4246,$O271,PTCA!$AC$5:$AC$4246)</f>
        <v>0</v>
      </c>
      <c r="T271" s="109">
        <f t="shared" si="50"/>
        <v>0</v>
      </c>
      <c r="U271" s="109">
        <f t="shared" si="51"/>
        <v>0</v>
      </c>
    </row>
    <row r="272" spans="2:22" ht="20.399999999999999">
      <c r="B272" s="120"/>
      <c r="C272" s="120"/>
      <c r="D272" s="120"/>
      <c r="E272" s="120"/>
      <c r="F272" s="120"/>
      <c r="G272" s="120"/>
      <c r="H272" s="120"/>
      <c r="I272" s="120"/>
      <c r="O272" s="106" t="str">
        <f>'Liste Synthese'!V90</f>
        <v>ETAT(MJDH)</v>
      </c>
      <c r="P272" s="108">
        <f>COUNTIF(PTCA!$AJ$5:$AJ$4246,$O272)</f>
        <v>0</v>
      </c>
      <c r="Q272" s="117">
        <f>SUMIF(PTCA!$AJ$5:$AJ$4246,$O272,PTCA!$AA$5:$AA$4246)</f>
        <v>0</v>
      </c>
      <c r="R272" s="118">
        <f>SUMIF(PTCA!$AJ$5:$AJ$4246,$O272,PTCA!$AB$5:$AB$4246)</f>
        <v>0</v>
      </c>
      <c r="S272" s="119">
        <f>SUMIF(PTCA!$AJ$5:$AJ$4246,$O272,PTCA!$AC$5:$AC$4246)</f>
        <v>0</v>
      </c>
      <c r="T272" s="109">
        <f t="shared" si="50"/>
        <v>0</v>
      </c>
      <c r="U272" s="109">
        <f t="shared" si="51"/>
        <v>0</v>
      </c>
    </row>
    <row r="273" spans="2:21" ht="20.399999999999999">
      <c r="B273" s="120"/>
      <c r="C273" s="120"/>
      <c r="D273" s="120"/>
      <c r="E273" s="120"/>
      <c r="F273" s="120"/>
      <c r="G273" s="120"/>
      <c r="H273" s="120"/>
      <c r="I273" s="120"/>
      <c r="O273" s="106" t="str">
        <f>'Liste Synthese'!V91</f>
        <v>ETAT/BM</v>
      </c>
      <c r="P273" s="108">
        <f>COUNTIF(PTCA!$AJ$5:$AJ$4246,$O273)</f>
        <v>0</v>
      </c>
      <c r="Q273" s="117">
        <f>SUMIF(PTCA!$AJ$5:$AJ$4246,$O273,PTCA!$AA$5:$AA$4246)</f>
        <v>0</v>
      </c>
      <c r="R273" s="118">
        <f>SUMIF(PTCA!$AJ$5:$AJ$4246,$O273,PTCA!$AB$5:$AB$4246)</f>
        <v>0</v>
      </c>
      <c r="S273" s="119">
        <f>SUMIF(PTCA!$AJ$5:$AJ$4246,$O273,PTCA!$AC$5:$AC$4246)</f>
        <v>0</v>
      </c>
      <c r="T273" s="109">
        <f t="shared" si="50"/>
        <v>0</v>
      </c>
      <c r="U273" s="109">
        <f t="shared" si="51"/>
        <v>0</v>
      </c>
    </row>
    <row r="274" spans="2:21" ht="20.399999999999999">
      <c r="B274" s="120"/>
      <c r="C274" s="120"/>
      <c r="D274" s="120"/>
      <c r="E274" s="120"/>
      <c r="F274" s="120"/>
      <c r="G274" s="120"/>
      <c r="H274" s="120"/>
      <c r="I274" s="120"/>
      <c r="O274" s="106" t="str">
        <f>'Liste Synthese'!V92</f>
        <v>ETAT/BM/FM</v>
      </c>
      <c r="P274" s="108">
        <f>COUNTIF(PTCA!$AJ$5:$AJ$4246,$O274)</f>
        <v>0</v>
      </c>
      <c r="Q274" s="117">
        <f>SUMIF(PTCA!$AJ$5:$AJ$4246,$O274,PTCA!$AA$5:$AA$4246)</f>
        <v>0</v>
      </c>
      <c r="R274" s="118">
        <f>SUMIF(PTCA!$AJ$5:$AJ$4246,$O274,PTCA!$AB$5:$AB$4246)</f>
        <v>0</v>
      </c>
      <c r="S274" s="119">
        <f>SUMIF(PTCA!$AJ$5:$AJ$4246,$O274,PTCA!$AC$5:$AC$4246)</f>
        <v>0</v>
      </c>
      <c r="T274" s="109">
        <f t="shared" si="50"/>
        <v>0</v>
      </c>
      <c r="U274" s="109">
        <f t="shared" si="51"/>
        <v>0</v>
      </c>
    </row>
    <row r="275" spans="2:21" ht="20.399999999999999">
      <c r="B275" s="120"/>
      <c r="C275" s="120"/>
      <c r="D275" s="120"/>
      <c r="E275" s="120"/>
      <c r="F275" s="120"/>
      <c r="G275" s="120"/>
      <c r="H275" s="120"/>
      <c r="I275" s="120"/>
      <c r="O275" s="106" t="str">
        <f>'Liste Synthese'!V93</f>
        <v>ETAT/FAO</v>
      </c>
      <c r="P275" s="108">
        <f>COUNTIF(PTCA!$AJ$5:$AJ$4246,$O275)</f>
        <v>0</v>
      </c>
      <c r="Q275" s="117">
        <f>SUMIF(PTCA!$AJ$5:$AJ$4246,$O275,PTCA!$AA$5:$AA$4246)</f>
        <v>0</v>
      </c>
      <c r="R275" s="118">
        <f>SUMIF(PTCA!$AJ$5:$AJ$4246,$O275,PTCA!$AB$5:$AB$4246)</f>
        <v>0</v>
      </c>
      <c r="S275" s="119">
        <f>SUMIF(PTCA!$AJ$5:$AJ$4246,$O275,PTCA!$AC$5:$AC$4246)</f>
        <v>0</v>
      </c>
      <c r="T275" s="109">
        <f t="shared" si="50"/>
        <v>0</v>
      </c>
      <c r="U275" s="109">
        <f t="shared" si="51"/>
        <v>0</v>
      </c>
    </row>
    <row r="276" spans="2:21" ht="20.399999999999999">
      <c r="B276" s="120"/>
      <c r="C276" s="120"/>
      <c r="D276" s="120"/>
      <c r="E276" s="120"/>
      <c r="F276" s="120"/>
      <c r="G276" s="120"/>
      <c r="H276" s="120"/>
      <c r="I276" s="120"/>
      <c r="O276" s="106" t="str">
        <f>'Liste Synthese'!V94</f>
        <v>ETAT/FM</v>
      </c>
      <c r="P276" s="108">
        <f>COUNTIF(PTCA!$AJ$5:$AJ$4246,$O276)</f>
        <v>2</v>
      </c>
      <c r="Q276" s="117">
        <f>SUMIF(PTCA!$AJ$5:$AJ$4246,$O276,PTCA!$AA$5:$AA$4246)</f>
        <v>40000000</v>
      </c>
      <c r="R276" s="118">
        <f>SUMIF(PTCA!$AJ$5:$AJ$4246,$O276,PTCA!$AB$5:$AB$4246)</f>
        <v>60979.606894964149</v>
      </c>
      <c r="S276" s="119">
        <f>SUMIF(PTCA!$AJ$5:$AJ$4246,$O276,PTCA!$AC$5:$AC$4246)</f>
        <v>71182.027392267773</v>
      </c>
      <c r="T276" s="109">
        <f t="shared" si="50"/>
        <v>3.6363636363636362E-2</v>
      </c>
      <c r="U276" s="109">
        <f t="shared" si="51"/>
        <v>1.0013957308494198E-2</v>
      </c>
    </row>
    <row r="277" spans="2:21" ht="20.399999999999999">
      <c r="B277" s="120"/>
      <c r="C277" s="120"/>
      <c r="D277" s="120"/>
      <c r="E277" s="120"/>
      <c r="F277" s="120"/>
      <c r="G277" s="120"/>
      <c r="H277" s="120"/>
      <c r="I277" s="120"/>
      <c r="O277" s="106" t="str">
        <f>'Liste Synthese'!V95</f>
        <v xml:space="preserve">ETAT/REACH </v>
      </c>
      <c r="P277" s="108">
        <f>COUNTIF(PTCA!$AJ$5:$AJ$4246,$O277)</f>
        <v>0</v>
      </c>
      <c r="Q277" s="117">
        <f>SUMIF(PTCA!$AJ$5:$AJ$4246,$O277,PTCA!$AA$5:$AA$4246)</f>
        <v>0</v>
      </c>
      <c r="R277" s="118">
        <f>SUMIF(PTCA!$AJ$5:$AJ$4246,$O277,PTCA!$AB$5:$AB$4246)</f>
        <v>0</v>
      </c>
      <c r="S277" s="119">
        <f>SUMIF(PTCA!$AJ$5:$AJ$4246,$O277,PTCA!$AC$5:$AC$4246)</f>
        <v>0</v>
      </c>
      <c r="T277" s="109">
        <f t="shared" si="50"/>
        <v>0</v>
      </c>
      <c r="U277" s="109">
        <f t="shared" si="51"/>
        <v>0</v>
      </c>
    </row>
    <row r="278" spans="2:21" ht="20.399999999999999">
      <c r="B278" s="120"/>
      <c r="C278" s="120"/>
      <c r="D278" s="120"/>
      <c r="E278" s="120"/>
      <c r="F278" s="120"/>
      <c r="G278" s="120"/>
      <c r="H278" s="120"/>
      <c r="I278" s="120"/>
      <c r="O278" s="106" t="str">
        <f>'Liste Synthese'!V96</f>
        <v>ETAT/UNICEF</v>
      </c>
      <c r="P278" s="108">
        <f>COUNTIF(PTCA!$AJ$5:$AJ$4246,$O278)</f>
        <v>1</v>
      </c>
      <c r="Q278" s="117">
        <f>SUMIF(PTCA!$AJ$5:$AJ$4246,$O278,PTCA!$AA$5:$AA$4246)</f>
        <v>8500000</v>
      </c>
      <c r="R278" s="118">
        <f>SUMIF(PTCA!$AJ$5:$AJ$4246,$O278,PTCA!$AB$5:$AB$4246)</f>
        <v>12958.166465179882</v>
      </c>
      <c r="S278" s="119">
        <f>SUMIF(PTCA!$AJ$5:$AJ$4246,$O278,PTCA!$AC$5:$AC$4246)</f>
        <v>15126.180820856902</v>
      </c>
      <c r="T278" s="109">
        <f t="shared" si="50"/>
        <v>1.8181818181818181E-2</v>
      </c>
      <c r="U278" s="109">
        <f t="shared" si="51"/>
        <v>2.1279659280550173E-3</v>
      </c>
    </row>
    <row r="279" spans="2:21" ht="20.399999999999999">
      <c r="B279" s="120"/>
      <c r="C279" s="120"/>
      <c r="D279" s="120"/>
      <c r="E279" s="120"/>
      <c r="F279" s="120"/>
      <c r="G279" s="120"/>
      <c r="H279" s="120"/>
      <c r="I279" s="120"/>
      <c r="O279" s="131" t="s">
        <v>19</v>
      </c>
      <c r="P279" s="126">
        <f t="shared" ref="P279:U279" si="52">SUM(P185:P278)</f>
        <v>55</v>
      </c>
      <c r="Q279" s="127">
        <f t="shared" si="52"/>
        <v>3994424858</v>
      </c>
      <c r="R279" s="128" t="e">
        <f t="shared" si="52"/>
        <v>#VALUE!</v>
      </c>
      <c r="S279" s="129" t="e">
        <f t="shared" si="52"/>
        <v>#VALUE!</v>
      </c>
      <c r="T279" s="130">
        <f t="shared" si="52"/>
        <v>1</v>
      </c>
      <c r="U279" s="130">
        <f t="shared" si="52"/>
        <v>1</v>
      </c>
    </row>
    <row r="280" spans="2:21">
      <c r="B280" s="120"/>
      <c r="C280" s="120"/>
      <c r="D280" s="120"/>
      <c r="E280" s="120"/>
      <c r="F280" s="120"/>
      <c r="G280" s="120"/>
      <c r="H280" s="120"/>
      <c r="I280" s="120"/>
      <c r="O280" s="120"/>
      <c r="P280" s="120"/>
      <c r="Q280" s="120"/>
      <c r="R280" s="120"/>
      <c r="S280" s="120"/>
      <c r="T280" s="120"/>
      <c r="U280" s="120"/>
    </row>
    <row r="281" spans="2:21">
      <c r="B281" s="120"/>
      <c r="C281" s="120"/>
      <c r="D281" s="120"/>
      <c r="E281" s="120"/>
      <c r="F281" s="120"/>
      <c r="G281" s="120"/>
      <c r="H281" s="120"/>
      <c r="I281" s="120"/>
      <c r="O281" s="120"/>
      <c r="P281" s="120"/>
      <c r="Q281" s="120"/>
      <c r="R281" s="120"/>
      <c r="S281" s="120"/>
      <c r="T281" s="120"/>
      <c r="U281" s="120"/>
    </row>
    <row r="282" spans="2:21">
      <c r="B282" s="120"/>
      <c r="C282" s="120"/>
      <c r="D282" s="120"/>
      <c r="E282" s="120"/>
      <c r="F282" s="120"/>
      <c r="G282" s="120"/>
      <c r="H282" s="120"/>
      <c r="I282" s="120"/>
      <c r="O282" s="120"/>
      <c r="P282" s="120"/>
      <c r="Q282" s="120"/>
      <c r="R282" s="120"/>
      <c r="S282" s="120"/>
      <c r="T282" s="120"/>
      <c r="U282" s="120"/>
    </row>
    <row r="283" spans="2:21">
      <c r="B283" s="120"/>
      <c r="C283" s="120"/>
      <c r="D283" s="120"/>
      <c r="E283" s="120"/>
      <c r="F283" s="120"/>
      <c r="G283" s="120"/>
      <c r="H283" s="120"/>
      <c r="I283" s="120"/>
      <c r="O283" s="120"/>
      <c r="P283" s="120"/>
      <c r="Q283" s="120"/>
      <c r="R283" s="120"/>
      <c r="S283" s="120"/>
      <c r="T283" s="120"/>
      <c r="U283" s="120"/>
    </row>
    <row r="284" spans="2:21">
      <c r="B284" s="120"/>
      <c r="C284" s="120"/>
      <c r="D284" s="120"/>
      <c r="E284" s="120"/>
      <c r="F284" s="120"/>
      <c r="G284" s="120"/>
      <c r="H284" s="120"/>
      <c r="I284" s="120"/>
      <c r="O284" s="120"/>
      <c r="P284" s="120"/>
      <c r="Q284" s="120"/>
      <c r="R284" s="120"/>
      <c r="S284" s="120"/>
      <c r="T284" s="120"/>
      <c r="U284" s="120"/>
    </row>
    <row r="285" spans="2:21">
      <c r="B285" s="120"/>
      <c r="C285" s="120"/>
      <c r="D285" s="120"/>
      <c r="E285" s="120"/>
      <c r="F285" s="120"/>
      <c r="G285" s="120"/>
      <c r="H285" s="120"/>
      <c r="I285" s="120"/>
      <c r="O285" s="120"/>
      <c r="P285" s="120"/>
      <c r="Q285" s="120"/>
      <c r="R285" s="120"/>
      <c r="S285" s="120"/>
      <c r="T285" s="120"/>
      <c r="U285" s="120"/>
    </row>
    <row r="286" spans="2:21">
      <c r="B286" s="120"/>
      <c r="C286" s="120"/>
      <c r="D286" s="120"/>
      <c r="E286" s="120"/>
      <c r="F286" s="120"/>
      <c r="G286" s="120"/>
      <c r="H286" s="120"/>
      <c r="I286" s="120"/>
      <c r="O286" s="120"/>
      <c r="P286" s="120"/>
      <c r="Q286" s="120"/>
      <c r="R286" s="120"/>
      <c r="S286" s="120"/>
      <c r="T286" s="120"/>
      <c r="U286" s="120"/>
    </row>
    <row r="287" spans="2:21">
      <c r="B287" s="120"/>
      <c r="C287" s="120"/>
      <c r="D287" s="120"/>
      <c r="E287" s="120"/>
      <c r="F287" s="120"/>
      <c r="G287" s="120"/>
      <c r="H287" s="120"/>
      <c r="I287" s="120"/>
      <c r="O287" s="120"/>
      <c r="P287" s="120"/>
      <c r="Q287" s="120"/>
      <c r="R287" s="120"/>
      <c r="S287" s="120"/>
      <c r="T287" s="120"/>
      <c r="U287" s="120"/>
    </row>
    <row r="288" spans="2:21">
      <c r="B288" s="120"/>
      <c r="C288" s="120"/>
      <c r="D288" s="120"/>
      <c r="E288" s="120"/>
      <c r="F288" s="120"/>
      <c r="G288" s="120"/>
      <c r="H288" s="120"/>
      <c r="I288" s="120"/>
      <c r="O288" s="120"/>
      <c r="P288" s="120"/>
      <c r="Q288" s="120"/>
      <c r="R288" s="120"/>
      <c r="S288" s="120"/>
      <c r="T288" s="120"/>
      <c r="U288" s="120"/>
    </row>
    <row r="289" spans="2:21">
      <c r="B289" s="120"/>
      <c r="C289" s="120"/>
      <c r="D289" s="120"/>
      <c r="E289" s="120"/>
      <c r="F289" s="120"/>
      <c r="G289" s="120"/>
      <c r="H289" s="120"/>
      <c r="I289" s="120"/>
      <c r="O289" s="120"/>
      <c r="P289" s="120"/>
      <c r="Q289" s="120"/>
      <c r="R289" s="120"/>
      <c r="S289" s="120"/>
      <c r="T289" s="120"/>
      <c r="U289" s="120"/>
    </row>
    <row r="290" spans="2:21">
      <c r="B290" s="120"/>
      <c r="C290" s="120"/>
      <c r="D290" s="120"/>
      <c r="E290" s="120"/>
      <c r="F290" s="120"/>
      <c r="G290" s="120"/>
      <c r="H290" s="120"/>
      <c r="I290" s="120"/>
      <c r="O290" s="120"/>
      <c r="P290" s="120"/>
      <c r="Q290" s="120"/>
      <c r="R290" s="120"/>
      <c r="S290" s="120"/>
      <c r="T290" s="120"/>
      <c r="U290" s="120"/>
    </row>
    <row r="291" spans="2:21">
      <c r="B291" s="120"/>
      <c r="C291" s="120"/>
      <c r="D291" s="120"/>
      <c r="E291" s="120"/>
      <c r="F291" s="120"/>
      <c r="G291" s="120"/>
      <c r="H291" s="120"/>
      <c r="I291" s="120"/>
      <c r="O291" s="120"/>
      <c r="P291" s="120"/>
      <c r="Q291" s="120"/>
      <c r="R291" s="120"/>
      <c r="S291" s="120"/>
      <c r="T291" s="120"/>
      <c r="U291" s="120"/>
    </row>
    <row r="292" spans="2:21">
      <c r="B292" s="120"/>
      <c r="C292" s="120"/>
      <c r="D292" s="120"/>
      <c r="E292" s="120"/>
      <c r="F292" s="120"/>
      <c r="G292" s="120"/>
      <c r="H292" s="120"/>
      <c r="I292" s="120"/>
      <c r="O292" s="120"/>
      <c r="P292" s="120"/>
      <c r="Q292" s="120"/>
      <c r="R292" s="120"/>
      <c r="S292" s="120"/>
      <c r="T292" s="120"/>
      <c r="U292" s="120"/>
    </row>
    <row r="293" spans="2:21">
      <c r="B293" s="120"/>
      <c r="C293" s="120"/>
      <c r="D293" s="120"/>
      <c r="E293" s="120"/>
      <c r="F293" s="120"/>
      <c r="G293" s="120"/>
      <c r="H293" s="120"/>
      <c r="I293" s="120"/>
      <c r="O293" s="120"/>
      <c r="P293" s="120"/>
      <c r="Q293" s="120"/>
      <c r="R293" s="120"/>
      <c r="S293" s="120"/>
      <c r="T293" s="120"/>
      <c r="U293" s="120"/>
    </row>
    <row r="294" spans="2:21">
      <c r="B294" s="120"/>
      <c r="C294" s="120"/>
      <c r="D294" s="120"/>
      <c r="E294" s="120"/>
      <c r="F294" s="120"/>
      <c r="G294" s="120"/>
      <c r="H294" s="120"/>
      <c r="I294" s="120"/>
      <c r="O294" s="120"/>
      <c r="P294" s="120"/>
      <c r="Q294" s="120"/>
      <c r="R294" s="120"/>
      <c r="S294" s="120"/>
      <c r="T294" s="120"/>
      <c r="U294" s="120"/>
    </row>
    <row r="295" spans="2:21">
      <c r="B295" s="120"/>
      <c r="C295" s="120"/>
      <c r="D295" s="120"/>
      <c r="E295" s="120"/>
      <c r="F295" s="120"/>
      <c r="G295" s="120"/>
      <c r="H295" s="120"/>
      <c r="I295" s="120"/>
      <c r="O295" s="120"/>
      <c r="P295" s="120"/>
      <c r="Q295" s="120"/>
      <c r="R295" s="120"/>
      <c r="S295" s="120"/>
      <c r="T295" s="120"/>
      <c r="U295" s="120"/>
    </row>
    <row r="296" spans="2:21">
      <c r="B296" s="120"/>
      <c r="C296" s="120"/>
      <c r="D296" s="120"/>
      <c r="E296" s="120"/>
      <c r="F296" s="120"/>
      <c r="G296" s="120"/>
      <c r="H296" s="120"/>
      <c r="I296" s="120"/>
      <c r="O296" s="120"/>
      <c r="P296" s="120"/>
      <c r="Q296" s="120"/>
      <c r="R296" s="120"/>
      <c r="S296" s="120"/>
      <c r="T296" s="120"/>
      <c r="U296" s="120"/>
    </row>
    <row r="297" spans="2:21">
      <c r="B297" s="120"/>
      <c r="C297" s="120"/>
      <c r="D297" s="120"/>
      <c r="E297" s="120"/>
      <c r="F297" s="120"/>
      <c r="G297" s="120"/>
      <c r="H297" s="120"/>
      <c r="I297" s="120"/>
      <c r="O297" s="120"/>
      <c r="P297" s="120"/>
      <c r="Q297" s="120"/>
      <c r="R297" s="120"/>
      <c r="S297" s="120"/>
      <c r="T297" s="120"/>
      <c r="U297" s="120"/>
    </row>
    <row r="298" spans="2:21">
      <c r="B298" s="120"/>
      <c r="C298" s="120"/>
      <c r="D298" s="120"/>
      <c r="E298" s="120"/>
      <c r="F298" s="120"/>
      <c r="G298" s="120"/>
      <c r="H298" s="120"/>
      <c r="I298" s="120"/>
      <c r="O298" s="120"/>
      <c r="P298" s="120"/>
      <c r="Q298" s="120"/>
      <c r="R298" s="120"/>
      <c r="S298" s="120"/>
      <c r="T298" s="120"/>
      <c r="U298" s="120"/>
    </row>
    <row r="299" spans="2:21">
      <c r="B299" s="120"/>
      <c r="C299" s="120"/>
      <c r="D299" s="120"/>
      <c r="E299" s="120"/>
      <c r="F299" s="120"/>
      <c r="G299" s="120"/>
      <c r="H299" s="120"/>
      <c r="I299" s="120"/>
      <c r="O299" s="120"/>
      <c r="P299" s="120"/>
      <c r="Q299" s="120"/>
      <c r="R299" s="120"/>
      <c r="S299" s="120"/>
      <c r="T299" s="120"/>
      <c r="U299" s="120"/>
    </row>
    <row r="300" spans="2:21">
      <c r="B300" s="120"/>
      <c r="C300" s="120"/>
      <c r="D300" s="120"/>
      <c r="E300" s="120"/>
      <c r="F300" s="120"/>
      <c r="G300" s="120"/>
      <c r="H300" s="120"/>
      <c r="I300" s="120"/>
      <c r="O300" s="120"/>
      <c r="P300" s="120"/>
      <c r="Q300" s="120"/>
      <c r="R300" s="120"/>
      <c r="S300" s="120"/>
      <c r="T300" s="120"/>
      <c r="U300" s="120"/>
    </row>
    <row r="301" spans="2:21">
      <c r="B301" s="120"/>
      <c r="C301" s="120"/>
      <c r="D301" s="120"/>
      <c r="E301" s="120"/>
      <c r="F301" s="120"/>
      <c r="G301" s="120"/>
      <c r="H301" s="120"/>
      <c r="I301" s="120"/>
      <c r="O301" s="120"/>
      <c r="P301" s="120"/>
      <c r="Q301" s="120"/>
      <c r="R301" s="120"/>
      <c r="S301" s="120"/>
      <c r="T301" s="120"/>
      <c r="U301" s="120"/>
    </row>
    <row r="302" spans="2:21">
      <c r="B302" s="120"/>
      <c r="C302" s="120"/>
      <c r="D302" s="120"/>
      <c r="E302" s="120"/>
      <c r="F302" s="120"/>
      <c r="G302" s="120"/>
      <c r="H302" s="120"/>
      <c r="I302" s="120"/>
      <c r="O302" s="120"/>
      <c r="P302" s="120"/>
      <c r="Q302" s="120"/>
      <c r="R302" s="120"/>
      <c r="S302" s="120"/>
      <c r="T302" s="120"/>
      <c r="U302" s="120"/>
    </row>
    <row r="303" spans="2:21">
      <c r="B303" s="120"/>
      <c r="C303" s="120"/>
      <c r="D303" s="120"/>
      <c r="E303" s="120"/>
      <c r="F303" s="120"/>
      <c r="G303" s="120"/>
      <c r="H303" s="120"/>
      <c r="I303" s="120"/>
      <c r="O303" s="120"/>
      <c r="P303" s="120"/>
      <c r="Q303" s="120"/>
      <c r="R303" s="120"/>
      <c r="S303" s="120"/>
      <c r="T303" s="120"/>
      <c r="U303" s="120"/>
    </row>
    <row r="304" spans="2:21">
      <c r="B304" s="120"/>
      <c r="C304" s="120"/>
      <c r="D304" s="120"/>
      <c r="E304" s="120"/>
      <c r="F304" s="120"/>
      <c r="G304" s="120"/>
      <c r="H304" s="120"/>
      <c r="I304" s="120"/>
      <c r="O304" s="120"/>
      <c r="P304" s="120"/>
      <c r="Q304" s="120"/>
      <c r="R304" s="120"/>
      <c r="S304" s="120"/>
      <c r="T304" s="120"/>
      <c r="U304" s="120"/>
    </row>
    <row r="305" spans="2:21">
      <c r="B305" s="120"/>
      <c r="C305" s="120"/>
      <c r="D305" s="120"/>
      <c r="E305" s="120"/>
      <c r="F305" s="120"/>
      <c r="G305" s="120"/>
      <c r="H305" s="120"/>
      <c r="I305" s="120"/>
      <c r="O305" s="120"/>
      <c r="P305" s="120"/>
      <c r="Q305" s="120"/>
      <c r="R305" s="120"/>
      <c r="S305" s="120"/>
      <c r="T305" s="120"/>
      <c r="U305" s="120"/>
    </row>
    <row r="306" spans="2:21">
      <c r="B306" s="120"/>
      <c r="C306" s="120"/>
      <c r="D306" s="120"/>
      <c r="E306" s="120"/>
      <c r="F306" s="120"/>
      <c r="G306" s="120"/>
      <c r="H306" s="120"/>
      <c r="I306" s="120"/>
      <c r="O306" s="120"/>
      <c r="P306" s="120"/>
      <c r="Q306" s="120"/>
      <c r="R306" s="120"/>
      <c r="S306" s="120"/>
      <c r="T306" s="120"/>
      <c r="U306" s="120"/>
    </row>
    <row r="307" spans="2:21">
      <c r="B307" s="120"/>
      <c r="C307" s="120"/>
      <c r="D307" s="120"/>
      <c r="E307" s="120"/>
      <c r="F307" s="120"/>
      <c r="G307" s="120"/>
      <c r="H307" s="120"/>
      <c r="I307" s="120"/>
      <c r="O307" s="120"/>
      <c r="P307" s="120"/>
      <c r="Q307" s="120"/>
      <c r="R307" s="120"/>
      <c r="S307" s="120"/>
      <c r="T307" s="120"/>
      <c r="U307" s="120"/>
    </row>
    <row r="308" spans="2:21">
      <c r="B308" s="120"/>
      <c r="C308" s="120"/>
      <c r="D308" s="120"/>
      <c r="E308" s="120"/>
      <c r="F308" s="120"/>
      <c r="G308" s="120"/>
      <c r="H308" s="120"/>
      <c r="I308" s="120"/>
      <c r="O308" s="120"/>
      <c r="P308" s="120"/>
      <c r="Q308" s="120"/>
      <c r="R308" s="120"/>
      <c r="S308" s="120"/>
      <c r="T308" s="120"/>
      <c r="U308" s="120"/>
    </row>
    <row r="309" spans="2:21">
      <c r="B309" s="120"/>
      <c r="C309" s="120"/>
      <c r="D309" s="120"/>
      <c r="E309" s="120"/>
      <c r="F309" s="120"/>
      <c r="G309" s="120"/>
      <c r="H309" s="120"/>
      <c r="I309" s="120"/>
      <c r="O309" s="120"/>
      <c r="P309" s="120"/>
      <c r="Q309" s="120"/>
      <c r="R309" s="120"/>
      <c r="S309" s="120"/>
      <c r="T309" s="120"/>
      <c r="U309" s="120"/>
    </row>
    <row r="310" spans="2:21">
      <c r="O310" s="120"/>
      <c r="P310" s="120"/>
      <c r="Q310" s="120"/>
      <c r="R310" s="120"/>
      <c r="S310" s="120"/>
      <c r="T310" s="120"/>
      <c r="U310" s="120"/>
    </row>
    <row r="311" spans="2:21">
      <c r="O311" s="120"/>
      <c r="P311" s="120"/>
      <c r="Q311" s="120"/>
      <c r="R311" s="120"/>
      <c r="S311" s="120"/>
      <c r="T311" s="120"/>
      <c r="U311" s="120"/>
    </row>
    <row r="312" spans="2:21">
      <c r="O312" s="120"/>
      <c r="P312" s="120"/>
      <c r="Q312" s="120"/>
      <c r="R312" s="120"/>
      <c r="S312" s="120"/>
      <c r="T312" s="120"/>
      <c r="U312" s="120"/>
    </row>
    <row r="313" spans="2:21">
      <c r="O313" s="120"/>
      <c r="P313" s="120"/>
      <c r="Q313" s="120"/>
      <c r="R313" s="120"/>
      <c r="S313" s="120"/>
      <c r="T313" s="120"/>
      <c r="U313" s="120"/>
    </row>
    <row r="314" spans="2:21">
      <c r="O314" s="120"/>
      <c r="P314" s="120"/>
      <c r="Q314" s="120"/>
      <c r="R314" s="120"/>
      <c r="S314" s="120"/>
      <c r="T314" s="120"/>
      <c r="U314" s="120"/>
    </row>
    <row r="315" spans="2:21">
      <c r="O315" s="120"/>
      <c r="P315" s="120"/>
      <c r="Q315" s="120"/>
      <c r="R315" s="120"/>
      <c r="S315" s="120"/>
      <c r="T315" s="120"/>
      <c r="U315" s="120"/>
    </row>
    <row r="316" spans="2:21">
      <c r="O316" s="120"/>
      <c r="P316" s="120"/>
      <c r="Q316" s="120"/>
      <c r="R316" s="120"/>
      <c r="S316" s="120"/>
      <c r="T316" s="120"/>
      <c r="U316" s="120"/>
    </row>
    <row r="317" spans="2:21">
      <c r="O317" s="120"/>
      <c r="P317" s="120"/>
      <c r="Q317" s="120"/>
      <c r="R317" s="120"/>
      <c r="S317" s="120"/>
      <c r="T317" s="120"/>
      <c r="U317" s="120"/>
    </row>
    <row r="318" spans="2:21">
      <c r="O318" s="120"/>
      <c r="P318" s="120"/>
      <c r="Q318" s="120"/>
      <c r="R318" s="120"/>
      <c r="S318" s="120"/>
      <c r="T318" s="120"/>
      <c r="U318" s="120"/>
    </row>
    <row r="319" spans="2:21">
      <c r="O319" s="120"/>
      <c r="P319" s="120"/>
      <c r="Q319" s="120"/>
      <c r="R319" s="120"/>
      <c r="S319" s="120"/>
      <c r="T319" s="120"/>
      <c r="U319" s="120"/>
    </row>
    <row r="320" spans="2:21">
      <c r="O320" s="120"/>
      <c r="P320" s="120"/>
      <c r="Q320" s="120"/>
      <c r="R320" s="120"/>
      <c r="S320" s="120"/>
      <c r="T320" s="120"/>
      <c r="U320" s="120"/>
    </row>
  </sheetData>
  <mergeCells count="10">
    <mergeCell ref="B173:C173"/>
    <mergeCell ref="B2:I2"/>
    <mergeCell ref="B187:C187"/>
    <mergeCell ref="B239:C239"/>
    <mergeCell ref="O2:U2"/>
    <mergeCell ref="K2:L5"/>
    <mergeCell ref="B12:C12"/>
    <mergeCell ref="B26:C26"/>
    <mergeCell ref="B72:C72"/>
    <mergeCell ref="K12:L16"/>
  </mergeCells>
  <phoneticPr fontId="22" type="noConversion"/>
  <pageMargins left="0.7" right="0.7" top="0.75" bottom="0.75" header="0.3" footer="0.3"/>
  <pageSetup orientation="portrait" r:id="rId1"/>
  <ignoredErrors>
    <ignoredError sqref="P31:S31 P34:S34"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3" tint="-0.249977111117893"/>
  </sheetPr>
  <dimension ref="A1:AD22063"/>
  <sheetViews>
    <sheetView showGridLines="0" topLeftCell="A9" zoomScaleNormal="100" workbookViewId="0">
      <selection activeCell="F6" sqref="F6"/>
    </sheetView>
  </sheetViews>
  <sheetFormatPr baseColWidth="10" defaultColWidth="10.44140625" defaultRowHeight="14.4"/>
  <cols>
    <col min="1" max="1" width="15.6640625" style="2" customWidth="1"/>
    <col min="2" max="2" width="15.77734375" style="5" customWidth="1"/>
    <col min="3" max="4" width="21" style="5" customWidth="1"/>
    <col min="5" max="6" width="38.33203125" style="11" customWidth="1"/>
    <col min="7" max="7" width="23.33203125" style="5" customWidth="1"/>
    <col min="8" max="8" width="2.44140625" style="5" customWidth="1"/>
    <col min="9" max="9" width="20.44140625" style="180" customWidth="1"/>
    <col min="10" max="11" width="21" style="180" customWidth="1"/>
    <col min="12" max="12" width="5.21875" style="5" customWidth="1"/>
    <col min="13" max="13" width="23.44140625" style="180" customWidth="1"/>
    <col min="14" max="14" width="2.44140625" style="5" customWidth="1"/>
    <col min="15" max="15" width="14.44140625" style="13" customWidth="1"/>
    <col min="16" max="16" width="15.6640625" style="2" customWidth="1"/>
    <col min="17" max="17" width="14.21875" style="38" customWidth="1"/>
    <col min="18" max="19" width="17.6640625" style="543" customWidth="1"/>
    <col min="20" max="21" width="20.77734375" style="2" customWidth="1"/>
    <col min="22" max="22" width="31.44140625" customWidth="1"/>
    <col min="23" max="16384" width="10.44140625" style="2"/>
  </cols>
  <sheetData>
    <row r="1" spans="1:30" ht="6.75" customHeight="1"/>
    <row r="2" spans="1:30" ht="70.05" customHeight="1">
      <c r="A2" s="273">
        <f>PTCA!A2</f>
        <v>2026</v>
      </c>
      <c r="B2" s="905" t="s">
        <v>1600</v>
      </c>
      <c r="C2" s="905"/>
      <c r="D2" s="905"/>
      <c r="E2" s="905"/>
      <c r="F2" s="905"/>
      <c r="G2" s="905"/>
      <c r="H2" s="905"/>
      <c r="I2" s="905"/>
      <c r="J2" s="905"/>
      <c r="K2" s="905"/>
      <c r="L2" s="905"/>
      <c r="M2" s="905"/>
      <c r="N2" s="905"/>
      <c r="O2" s="905"/>
      <c r="P2" s="905"/>
      <c r="Q2" s="905"/>
      <c r="R2" s="905"/>
      <c r="S2" s="905"/>
      <c r="T2" s="905"/>
      <c r="U2" s="905"/>
      <c r="V2" s="905"/>
    </row>
    <row r="3" spans="1:30" ht="48" customHeight="1">
      <c r="A3" s="896" t="s">
        <v>411</v>
      </c>
      <c r="B3" s="903" t="s">
        <v>410</v>
      </c>
      <c r="C3" s="903" t="s">
        <v>1505</v>
      </c>
      <c r="D3" s="903" t="s">
        <v>1514</v>
      </c>
      <c r="E3" s="903" t="s">
        <v>0</v>
      </c>
      <c r="F3" s="904" t="s">
        <v>1792</v>
      </c>
      <c r="G3" s="903" t="s">
        <v>154</v>
      </c>
      <c r="H3" s="897"/>
      <c r="I3" s="908" t="s">
        <v>13</v>
      </c>
      <c r="J3" s="909"/>
      <c r="K3" s="910"/>
      <c r="L3" s="897"/>
      <c r="M3" s="899" t="s">
        <v>12</v>
      </c>
      <c r="N3" s="897"/>
      <c r="O3" s="901" t="s">
        <v>14</v>
      </c>
      <c r="P3" s="901"/>
      <c r="Q3" s="901"/>
      <c r="R3" s="901"/>
      <c r="S3" s="901"/>
      <c r="T3" s="901"/>
      <c r="U3" s="902"/>
      <c r="V3" s="906" t="s">
        <v>1427</v>
      </c>
    </row>
    <row r="4" spans="1:30" s="23" customFormat="1" ht="76.95" customHeight="1" thickBot="1">
      <c r="A4" s="896"/>
      <c r="B4" s="896"/>
      <c r="C4" s="896"/>
      <c r="D4" s="896"/>
      <c r="E4" s="896"/>
      <c r="F4" s="903"/>
      <c r="G4" s="896"/>
      <c r="H4" s="898"/>
      <c r="I4" s="35" t="s">
        <v>22</v>
      </c>
      <c r="J4" s="35" t="s">
        <v>361</v>
      </c>
      <c r="K4" s="35" t="s">
        <v>360</v>
      </c>
      <c r="L4" s="898"/>
      <c r="M4" s="900"/>
      <c r="N4" s="898"/>
      <c r="O4" s="26" t="s">
        <v>407</v>
      </c>
      <c r="P4" s="35" t="s">
        <v>408</v>
      </c>
      <c r="Q4" s="464" t="s">
        <v>412</v>
      </c>
      <c r="R4" s="231" t="s">
        <v>436</v>
      </c>
      <c r="S4" s="231" t="s">
        <v>158</v>
      </c>
      <c r="T4" s="195" t="s">
        <v>409</v>
      </c>
      <c r="U4" s="465" t="s">
        <v>413</v>
      </c>
      <c r="V4" s="907"/>
      <c r="X4" s="895" t="s">
        <v>71</v>
      </c>
      <c r="Y4" s="895"/>
      <c r="Z4" s="895"/>
      <c r="AB4" s="895" t="s">
        <v>70</v>
      </c>
      <c r="AC4" s="895"/>
      <c r="AD4" s="895"/>
    </row>
    <row r="5" spans="1:30" ht="93.6" thickTop="1" thickBot="1">
      <c r="A5" s="380" t="str">
        <f>PTCA!B5</f>
        <v>PSLSH-001</v>
      </c>
      <c r="B5" s="380" t="str">
        <f>PTCA!D5</f>
        <v>B1.Gouvernance de santé</v>
      </c>
      <c r="C5" s="380" t="str">
        <f>PTCA!J5</f>
        <v>A74 : Poursuivre le renforcement de notre système de santé</v>
      </c>
      <c r="D5" s="380" t="str">
        <f>PTCA!K5</f>
        <v>A74.3.Développer des ressources humaines de la santé (ratio médecin/hbt) aussi bien en quantité qu'en qualité (motivation et fidélisation)</v>
      </c>
      <c r="E5" s="380" t="str">
        <f>PTCA!H5</f>
        <v>Organiser des missions trimestrielles de supervision formatives intégrées des activités des sites PEC  VIH/IST/ Hépatites pour l'harmonisation des données de la charge virale dans les sites PEC et les laboratoires et l'utilisation du tracker VIH et DHIS2.</v>
      </c>
      <c r="F5" s="380" t="str">
        <f>PTCA!Z5</f>
        <v>Trimestrielle</v>
      </c>
      <c r="G5" s="380" t="str">
        <f>PTCA!AD5</f>
        <v>Contrepartie Nationale.T5.1 (financement mixte)</v>
      </c>
      <c r="H5" s="62"/>
      <c r="I5" s="760" t="str">
        <f>PTCA!C5</f>
        <v>Programmes nationaux</v>
      </c>
      <c r="J5" s="760" t="str">
        <f>PTCA!AK5</f>
        <v>Programme Sectoriel de Lutte contre le SIDA et les Hépatites (PSLSH)</v>
      </c>
      <c r="K5" s="760" t="str">
        <f>PTCA!AL5</f>
        <v>National</v>
      </c>
      <c r="L5" s="62"/>
      <c r="M5" s="607"/>
      <c r="N5" s="62"/>
      <c r="O5" s="63">
        <f>PTCA!AA5</f>
        <v>30000000</v>
      </c>
      <c r="P5" s="63">
        <f>PTCA!AF5</f>
        <v>30000000</v>
      </c>
      <c r="Q5" s="232">
        <f t="shared" ref="Q5:Q68" si="0">P5/O5</f>
        <v>1</v>
      </c>
      <c r="R5" s="544" t="str">
        <f>PTCA!AI5</f>
        <v>Domestique</v>
      </c>
      <c r="S5" s="544" t="str">
        <f>PTCA!AJ5</f>
        <v>ETAT/FM</v>
      </c>
      <c r="T5" s="53"/>
      <c r="U5" s="271">
        <f t="shared" ref="U5:U16" si="1">T5/P5</f>
        <v>0</v>
      </c>
      <c r="V5" s="272"/>
      <c r="X5" s="275" t="s">
        <v>57</v>
      </c>
      <c r="Y5" s="42" t="s">
        <v>58</v>
      </c>
      <c r="Z5" s="43" t="s">
        <v>64</v>
      </c>
      <c r="AB5" s="274" t="s">
        <v>57</v>
      </c>
      <c r="AC5" s="46" t="s">
        <v>72</v>
      </c>
      <c r="AD5" s="47" t="s">
        <v>64</v>
      </c>
    </row>
    <row r="6" spans="1:30" ht="16.2" thickTop="1" thickBot="1">
      <c r="A6" s="380" t="e">
        <f>PTCA!#REF!</f>
        <v>#REF!</v>
      </c>
      <c r="B6" s="380" t="e">
        <f>PTCA!#REF!</f>
        <v>#REF!</v>
      </c>
      <c r="C6" s="380" t="e">
        <f>PTCA!#REF!</f>
        <v>#REF!</v>
      </c>
      <c r="D6" s="380" t="e">
        <f>PTCA!#REF!</f>
        <v>#REF!</v>
      </c>
      <c r="E6" s="380" t="e">
        <f>PTCA!#REF!</f>
        <v>#REF!</v>
      </c>
      <c r="F6" s="380" t="e">
        <f>PTCA!#REF!</f>
        <v>#REF!</v>
      </c>
      <c r="G6" s="380" t="e">
        <f>PTCA!#REF!</f>
        <v>#REF!</v>
      </c>
      <c r="H6" s="62"/>
      <c r="I6" s="760" t="e">
        <f>PTCA!#REF!</f>
        <v>#REF!</v>
      </c>
      <c r="J6" s="760" t="e">
        <f>PTCA!#REF!</f>
        <v>#REF!</v>
      </c>
      <c r="K6" s="760" t="e">
        <f>PTCA!#REF!</f>
        <v>#REF!</v>
      </c>
      <c r="L6" s="62"/>
      <c r="M6" s="607"/>
      <c r="N6" s="62"/>
      <c r="O6" s="63" t="e">
        <f>PTCA!#REF!</f>
        <v>#REF!</v>
      </c>
      <c r="P6" s="63" t="e">
        <f>PTCA!#REF!</f>
        <v>#REF!</v>
      </c>
      <c r="Q6" s="232" t="e">
        <f t="shared" si="0"/>
        <v>#REF!</v>
      </c>
      <c r="R6" s="544" t="e">
        <f>PTCA!#REF!</f>
        <v>#REF!</v>
      </c>
      <c r="S6" s="544" t="e">
        <f>PTCA!#REF!</f>
        <v>#REF!</v>
      </c>
      <c r="T6" s="53"/>
      <c r="U6" s="271" t="e">
        <f t="shared" si="1"/>
        <v>#REF!</v>
      </c>
      <c r="V6" s="272"/>
      <c r="X6" s="278" t="s">
        <v>59</v>
      </c>
      <c r="Y6" s="44" t="s">
        <v>60</v>
      </c>
      <c r="Z6" s="43" t="s">
        <v>67</v>
      </c>
      <c r="AB6" s="280" t="s">
        <v>61</v>
      </c>
      <c r="AC6" s="48" t="s">
        <v>73</v>
      </c>
      <c r="AD6" s="47" t="s">
        <v>68</v>
      </c>
    </row>
    <row r="7" spans="1:30" ht="93.6" thickTop="1" thickBot="1">
      <c r="A7" s="380" t="str">
        <f>PTCA!B6</f>
        <v>PSLSH-002</v>
      </c>
      <c r="B7" s="380" t="str">
        <f>PTCA!D6</f>
        <v>B1.Gouvernance de santé</v>
      </c>
      <c r="C7" s="380" t="str">
        <f>PTCA!J6</f>
        <v>A74 : Poursuivre le renforcement de notre système de santé</v>
      </c>
      <c r="D7" s="380" t="str">
        <f>PTCA!K6</f>
        <v>A74.3.Développer des ressources humaines de la santé (ratio médecin/hbt) aussi bien en quantité qu'en qualité (motivation et fidélisation)</v>
      </c>
      <c r="E7" s="380" t="str">
        <f>PTCA!H6</f>
        <v>Reproduire les  outils de collecte des données sur VIH et les Hepatites.</v>
      </c>
      <c r="F7" s="380" t="str">
        <f>PTCA!Z6</f>
        <v>Semestrielle</v>
      </c>
      <c r="G7" s="380" t="str">
        <f>PTCA!AD6</f>
        <v>Fonctionnement.T3</v>
      </c>
      <c r="H7" s="62"/>
      <c r="I7" s="760" t="str">
        <f>PTCA!C6</f>
        <v>Programmes nationaux</v>
      </c>
      <c r="J7" s="760" t="str">
        <f>PTCA!AK6</f>
        <v>Programme Sectoriel de Lutte contre le SIDA et les Hépatites (PSLSH)</v>
      </c>
      <c r="K7" s="760" t="str">
        <f>PTCA!AL6</f>
        <v>National</v>
      </c>
      <c r="L7" s="62"/>
      <c r="M7" s="607"/>
      <c r="N7" s="62"/>
      <c r="O7" s="63">
        <f>PTCA!AA6</f>
        <v>45000000</v>
      </c>
      <c r="P7" s="63">
        <f>PTCA!AF6</f>
        <v>0</v>
      </c>
      <c r="Q7" s="232">
        <f t="shared" si="0"/>
        <v>0</v>
      </c>
      <c r="R7" s="544" t="str">
        <f>PTCA!AI6</f>
        <v>Domestique</v>
      </c>
      <c r="S7" s="544" t="str">
        <f>PTCA!AJ6</f>
        <v>Etat</v>
      </c>
      <c r="T7" s="53"/>
      <c r="U7" s="271" t="e">
        <f t="shared" si="1"/>
        <v>#DIV/0!</v>
      </c>
      <c r="V7" s="272"/>
      <c r="X7" s="279" t="s">
        <v>61</v>
      </c>
      <c r="Y7" s="45" t="s">
        <v>66</v>
      </c>
      <c r="Z7" s="43" t="s">
        <v>68</v>
      </c>
      <c r="AB7" s="276" t="s">
        <v>62</v>
      </c>
      <c r="AC7" s="49" t="s">
        <v>63</v>
      </c>
      <c r="AD7" s="47" t="s">
        <v>69</v>
      </c>
    </row>
    <row r="8" spans="1:30" ht="53.4" thickBot="1">
      <c r="A8" s="380" t="str">
        <f>PTCA!B7</f>
        <v>PSLSH-003</v>
      </c>
      <c r="B8" s="380" t="str">
        <f>PTCA!D7</f>
        <v>B1.Gouvernance de santé</v>
      </c>
      <c r="C8" s="380" t="str">
        <f>PTCA!J7</f>
        <v>A74 : Poursuivre le renforcement de notre système de santé</v>
      </c>
      <c r="D8" s="380" t="str">
        <f>PTCA!K7</f>
        <v>A74.9.Renforcer la capacité de prise en charge des services des urgences</v>
      </c>
      <c r="E8" s="380" t="str">
        <f>PTCA!H7</f>
        <v xml:space="preserve">Organiser un atelier d'evaluation du PAO de 2026 et validation du PAO_2027 pendant 3 jours en dehors de N'Djamena. </v>
      </c>
      <c r="F8" s="380" t="str">
        <f>PTCA!Z7</f>
        <v>Semestrielle</v>
      </c>
      <c r="G8" s="380" t="str">
        <f>PTCA!AD7</f>
        <v>Atelier.T3</v>
      </c>
      <c r="H8" s="62"/>
      <c r="I8" s="760" t="str">
        <f>PTCA!C7</f>
        <v>Programmes nationaux</v>
      </c>
      <c r="J8" s="760" t="str">
        <f>PTCA!AK7</f>
        <v>Programme Sectoriel de Lutte contre le SIDA et les Hépatites (PSLSH)</v>
      </c>
      <c r="K8" s="760" t="str">
        <f>PTCA!AL7</f>
        <v>Central</v>
      </c>
      <c r="L8" s="62"/>
      <c r="M8" s="607"/>
      <c r="N8" s="62"/>
      <c r="O8" s="63">
        <f>PTCA!AA7</f>
        <v>7880000</v>
      </c>
      <c r="P8" s="63">
        <f>PTCA!AF7</f>
        <v>7880000</v>
      </c>
      <c r="Q8" s="232">
        <f t="shared" si="0"/>
        <v>1</v>
      </c>
      <c r="R8" s="544" t="str">
        <f>PTCA!AI7</f>
        <v>Domestique</v>
      </c>
      <c r="S8" s="544" t="str">
        <f>PTCA!AJ7</f>
        <v>Etat</v>
      </c>
      <c r="T8" s="53"/>
      <c r="U8" s="271">
        <f t="shared" si="1"/>
        <v>0</v>
      </c>
      <c r="V8" s="272"/>
      <c r="X8" s="277" t="s">
        <v>62</v>
      </c>
      <c r="Y8" s="45" t="s">
        <v>65</v>
      </c>
      <c r="Z8" s="43" t="s">
        <v>69</v>
      </c>
    </row>
    <row r="9" spans="1:30" ht="92.4">
      <c r="A9" s="380" t="str">
        <f>PTCA!B8</f>
        <v>PSLSH-004</v>
      </c>
      <c r="B9" s="380" t="str">
        <f>PTCA!D8</f>
        <v>B1.Gouvernance de santé</v>
      </c>
      <c r="C9" s="380" t="str">
        <f>PTCA!J8</f>
        <v>A74 : Poursuivre le renforcement de notre système de santé</v>
      </c>
      <c r="D9" s="380" t="str">
        <f>PTCA!K8</f>
        <v>A74.1.Renforcer la gouvernance, le leadership et la coordination des interventions à tous les niveaux de la pyramide sanitaire</v>
      </c>
      <c r="E9" s="380" t="str">
        <f>PTCA!H8</f>
        <v xml:space="preserve">Former a l'etranger 02 personnes en suivi evaluation et statistiques. </v>
      </c>
      <c r="F9" s="380" t="str">
        <f>PTCA!Z8</f>
        <v>Semestrielle</v>
      </c>
      <c r="G9" s="380" t="str">
        <f>PTCA!AD8</f>
        <v>Formation Courte Durée.T3</v>
      </c>
      <c r="H9" s="62"/>
      <c r="I9" s="760" t="str">
        <f>PTCA!C8</f>
        <v>Programmes nationaux</v>
      </c>
      <c r="J9" s="760" t="str">
        <f>PTCA!AK8</f>
        <v>Programme Sectoriel de Lutte contre le SIDA et les Hépatites (PSLSH)</v>
      </c>
      <c r="K9" s="760" t="str">
        <f>PTCA!AL8</f>
        <v>Central</v>
      </c>
      <c r="L9" s="62"/>
      <c r="M9" s="607"/>
      <c r="N9" s="62"/>
      <c r="O9" s="63">
        <f>PTCA!AA8</f>
        <v>14200000</v>
      </c>
      <c r="P9" s="63">
        <f>PTCA!AF8</f>
        <v>0</v>
      </c>
      <c r="Q9" s="232">
        <f t="shared" si="0"/>
        <v>0</v>
      </c>
      <c r="R9" s="544" t="str">
        <f>PTCA!AI8</f>
        <v>Domestique</v>
      </c>
      <c r="S9" s="544" t="str">
        <f>PTCA!AJ8</f>
        <v>Etat</v>
      </c>
      <c r="T9" s="53"/>
      <c r="U9" s="271" t="e">
        <f t="shared" si="1"/>
        <v>#DIV/0!</v>
      </c>
      <c r="V9" s="272"/>
      <c r="X9" s="255"/>
      <c r="Y9" s="254"/>
    </row>
    <row r="10" spans="1:30" ht="15">
      <c r="A10" s="380" t="e">
        <f>PTCA!#REF!</f>
        <v>#REF!</v>
      </c>
      <c r="B10" s="380" t="e">
        <f>PTCA!#REF!</f>
        <v>#REF!</v>
      </c>
      <c r="C10" s="380" t="e">
        <f>PTCA!#REF!</f>
        <v>#REF!</v>
      </c>
      <c r="D10" s="380" t="e">
        <f>PTCA!#REF!</f>
        <v>#REF!</v>
      </c>
      <c r="E10" s="380" t="e">
        <f>PTCA!#REF!</f>
        <v>#REF!</v>
      </c>
      <c r="F10" s="380" t="e">
        <f>PTCA!#REF!</f>
        <v>#REF!</v>
      </c>
      <c r="G10" s="380" t="e">
        <f>PTCA!#REF!</f>
        <v>#REF!</v>
      </c>
      <c r="H10" s="62"/>
      <c r="I10" s="760" t="e">
        <f>PTCA!#REF!</f>
        <v>#REF!</v>
      </c>
      <c r="J10" s="760" t="e">
        <f>PTCA!#REF!</f>
        <v>#REF!</v>
      </c>
      <c r="K10" s="760" t="e">
        <f>PTCA!#REF!</f>
        <v>#REF!</v>
      </c>
      <c r="L10" s="62"/>
      <c r="M10" s="607"/>
      <c r="N10" s="62"/>
      <c r="O10" s="63" t="e">
        <f>PTCA!#REF!</f>
        <v>#REF!</v>
      </c>
      <c r="P10" s="63" t="e">
        <f>PTCA!#REF!</f>
        <v>#REF!</v>
      </c>
      <c r="Q10" s="232" t="e">
        <f t="shared" si="0"/>
        <v>#REF!</v>
      </c>
      <c r="R10" s="544" t="e">
        <f>PTCA!#REF!</f>
        <v>#REF!</v>
      </c>
      <c r="S10" s="544" t="e">
        <f>PTCA!#REF!</f>
        <v>#REF!</v>
      </c>
      <c r="T10" s="53"/>
      <c r="U10" s="271" t="e">
        <f t="shared" si="1"/>
        <v>#REF!</v>
      </c>
      <c r="V10" s="272"/>
      <c r="X10" s="255"/>
      <c r="Y10" s="254"/>
    </row>
    <row r="11" spans="1:30" ht="39.6">
      <c r="A11" s="380" t="str">
        <f>PTCA!B9</f>
        <v>PSLSH-005</v>
      </c>
      <c r="B11" s="380" t="str">
        <f>PTCA!D9</f>
        <v>B1.Gouvernance de santé</v>
      </c>
      <c r="C11" s="380" t="str">
        <f>PTCA!J9</f>
        <v>A00 : Activité non liée au PP-CE</v>
      </c>
      <c r="D11" s="380" t="str">
        <f>PTCA!K9</f>
        <v>A00 : Activité non liée au PP-CE</v>
      </c>
      <c r="E11" s="380" t="str">
        <f>PTCA!H9</f>
        <v xml:space="preserve">Assurer la connexion internet mensuelle pour la saisie de données individuelle dans le tracker VIH. </v>
      </c>
      <c r="F11" s="380" t="str">
        <f>PTCA!Z9</f>
        <v>Mensuelle</v>
      </c>
      <c r="G11" s="380" t="str">
        <f>PTCA!AD9</f>
        <v>Contrepartie Nationale.T5.1 (financement mixte)</v>
      </c>
      <c r="H11" s="62"/>
      <c r="I11" s="760" t="str">
        <f>PTCA!C9</f>
        <v>Programmes nationaux</v>
      </c>
      <c r="J11" s="760" t="str">
        <f>PTCA!AK9</f>
        <v>Programme Sectoriel de Lutte contre le SIDA et les Hépatites (PSLSH)</v>
      </c>
      <c r="K11" s="760" t="str">
        <f>PTCA!AL9</f>
        <v>National</v>
      </c>
      <c r="L11" s="62"/>
      <c r="M11" s="607"/>
      <c r="N11" s="62"/>
      <c r="O11" s="63">
        <f>PTCA!AA9</f>
        <v>10000000</v>
      </c>
      <c r="P11" s="63">
        <f>PTCA!AF9</f>
        <v>10000000</v>
      </c>
      <c r="Q11" s="232">
        <f t="shared" si="0"/>
        <v>1</v>
      </c>
      <c r="R11" s="544" t="str">
        <f>PTCA!AI9</f>
        <v>Mixte</v>
      </c>
      <c r="S11" s="544" t="str">
        <f>PTCA!AJ9</f>
        <v>ETAT/FM</v>
      </c>
      <c r="T11" s="53"/>
      <c r="U11" s="271">
        <f t="shared" si="1"/>
        <v>0</v>
      </c>
      <c r="V11" s="272"/>
      <c r="X11" s="255"/>
      <c r="Y11" s="254"/>
    </row>
    <row r="12" spans="1:30" ht="39.6">
      <c r="A12" s="380" t="str">
        <f>PTCA!B10</f>
        <v>PSLSH-006</v>
      </c>
      <c r="B12" s="380" t="str">
        <f>PTCA!D10</f>
        <v>B1.Gouvernance de santé</v>
      </c>
      <c r="C12" s="380" t="str">
        <f>PTCA!J10</f>
        <v>A00 : Activité non liée au PP-CE</v>
      </c>
      <c r="D12" s="380" t="str">
        <f>PTCA!K10</f>
        <v>A00 : Activité non liée au PP-CE</v>
      </c>
      <c r="E12" s="380" t="str">
        <f>PTCA!H10</f>
        <v>Recruter un consultant pour une assistance technique nationale pour une année rénouvelable</v>
      </c>
      <c r="F12" s="380" t="str">
        <f>PTCA!Z10</f>
        <v>Mensuelle</v>
      </c>
      <c r="G12" s="380" t="str">
        <f>PTCA!AD10</f>
        <v>Fonctionnement.T3</v>
      </c>
      <c r="H12" s="62"/>
      <c r="I12" s="760" t="str">
        <f>PTCA!C10</f>
        <v>Programmes nationaux</v>
      </c>
      <c r="J12" s="760" t="str">
        <f>PTCA!AK10</f>
        <v>Programme Sectoriel de Lutte contre le SIDA et les Hépatites (PSLSH)</v>
      </c>
      <c r="K12" s="760" t="str">
        <f>PTCA!AL10</f>
        <v>Central</v>
      </c>
      <c r="L12" s="62"/>
      <c r="M12" s="607"/>
      <c r="N12" s="62"/>
      <c r="O12" s="63">
        <f>PTCA!AA10</f>
        <v>24000000</v>
      </c>
      <c r="P12" s="63">
        <f>PTCA!AF10</f>
        <v>0</v>
      </c>
      <c r="Q12" s="232">
        <f t="shared" si="0"/>
        <v>0</v>
      </c>
      <c r="R12" s="544" t="str">
        <f>PTCA!AI10</f>
        <v>Domestique</v>
      </c>
      <c r="S12" s="544" t="str">
        <f>PTCA!AJ10</f>
        <v>Etat</v>
      </c>
      <c r="T12" s="53"/>
      <c r="U12" s="271" t="e">
        <f t="shared" si="1"/>
        <v>#DIV/0!</v>
      </c>
      <c r="V12" s="272"/>
      <c r="X12" s="255"/>
      <c r="Y12" s="254"/>
    </row>
    <row r="13" spans="1:30" ht="92.4">
      <c r="A13" s="380" t="str">
        <f>PTCA!B11</f>
        <v>PSLSH-007</v>
      </c>
      <c r="B13" s="380" t="str">
        <f>PTCA!D11</f>
        <v>B1.Gouvernance de santé</v>
      </c>
      <c r="C13" s="380" t="str">
        <f>PTCA!J11</f>
        <v>A74 : Poursuivre le renforcement de notre système de santé</v>
      </c>
      <c r="D13" s="380" t="str">
        <f>PTCA!K11</f>
        <v>A74.1.Renforcer la gouvernance, le leadership et la coordination des interventions à tous les niveaux de la pyramide sanitaire</v>
      </c>
      <c r="E13" s="380" t="str">
        <f>PTCA!H11</f>
        <v>Organiser chaque trimestre la réunion de monitorage et de validation des données pour les sites de PEC de N'djamena</v>
      </c>
      <c r="F13" s="380" t="str">
        <f>PTCA!Z11</f>
        <v>Trimestrielle</v>
      </c>
      <c r="G13" s="380" t="str">
        <f>PTCA!AD11</f>
        <v>Atelier.T3</v>
      </c>
      <c r="H13" s="62"/>
      <c r="I13" s="760" t="str">
        <f>PTCA!C11</f>
        <v>Programmes nationaux</v>
      </c>
      <c r="J13" s="760" t="str">
        <f>PTCA!AK11</f>
        <v>Programme Sectoriel de Lutte contre le SIDA et les Hépatites (PSLSH)</v>
      </c>
      <c r="K13" s="760" t="str">
        <f>PTCA!AL11</f>
        <v>Central</v>
      </c>
      <c r="L13" s="62"/>
      <c r="M13" s="607"/>
      <c r="N13" s="62"/>
      <c r="O13" s="63">
        <f>PTCA!AA11</f>
        <v>9192000</v>
      </c>
      <c r="P13" s="63">
        <f>PTCA!AF11</f>
        <v>0</v>
      </c>
      <c r="Q13" s="232">
        <f t="shared" si="0"/>
        <v>0</v>
      </c>
      <c r="R13" s="544" t="str">
        <f>PTCA!AI11</f>
        <v>Domestique</v>
      </c>
      <c r="S13" s="544" t="str">
        <f>PTCA!AJ11</f>
        <v>Etat</v>
      </c>
      <c r="T13" s="53"/>
      <c r="U13" s="271" t="e">
        <f t="shared" si="1"/>
        <v>#DIV/0!</v>
      </c>
      <c r="V13" s="272"/>
      <c r="X13" s="255"/>
      <c r="Y13" s="254"/>
    </row>
    <row r="14" spans="1:30" ht="92.4">
      <c r="A14" s="380" t="str">
        <f>PTCA!B12</f>
        <v>PSLSH-008</v>
      </c>
      <c r="B14" s="380" t="str">
        <f>PTCA!D12</f>
        <v>B1.Gouvernance de santé</v>
      </c>
      <c r="C14" s="380" t="str">
        <f>PTCA!J12</f>
        <v>A74 : Poursuivre le renforcement de notre système de santé</v>
      </c>
      <c r="D14" s="380" t="str">
        <f>PTCA!K12</f>
        <v>A74.1.Renforcer la gouvernance, le leadership et la coordination des interventions à tous les niveaux de la pyramide sanitaire</v>
      </c>
      <c r="E14" s="380" t="str">
        <f>PTCA!H12</f>
        <v xml:space="preserve">Organiser un atelier d'evaluation à mi-parcours du PAO de 2026  pendant 3 jours à N'Djamena </v>
      </c>
      <c r="F14" s="380" t="str">
        <f>PTCA!Z12</f>
        <v>Semestrielle</v>
      </c>
      <c r="G14" s="380" t="str">
        <f>PTCA!AD12</f>
        <v>Atelier.T3</v>
      </c>
      <c r="H14" s="62"/>
      <c r="I14" s="760" t="str">
        <f>PTCA!C12</f>
        <v>Programmes nationaux</v>
      </c>
      <c r="J14" s="760" t="str">
        <f>PTCA!AK12</f>
        <v>Programme Sectoriel de Lutte contre le SIDA et les Hépatites (PSLSH)</v>
      </c>
      <c r="K14" s="760" t="str">
        <f>PTCA!AL12</f>
        <v>Central</v>
      </c>
      <c r="L14" s="62"/>
      <c r="M14" s="607"/>
      <c r="N14" s="62"/>
      <c r="O14" s="63">
        <f>PTCA!AA983</f>
        <v>0</v>
      </c>
      <c r="P14" s="63">
        <f>PTCA!AF983</f>
        <v>0</v>
      </c>
      <c r="Q14" s="232" t="e">
        <f t="shared" si="0"/>
        <v>#DIV/0!</v>
      </c>
      <c r="R14" s="544">
        <f>PTCA!AI983</f>
        <v>0</v>
      </c>
      <c r="S14" s="544" t="str">
        <f>PTCA!AJ12</f>
        <v>Etat</v>
      </c>
      <c r="T14" s="53"/>
      <c r="U14" s="271" t="e">
        <f t="shared" si="1"/>
        <v>#DIV/0!</v>
      </c>
      <c r="V14" s="272"/>
      <c r="X14" s="255"/>
      <c r="Y14" s="254"/>
    </row>
    <row r="15" spans="1:30" ht="92.4">
      <c r="A15" s="380" t="str">
        <f>PTCA!B13</f>
        <v>PSLSH-009</v>
      </c>
      <c r="B15" s="380" t="str">
        <f>PTCA!D13</f>
        <v>B1.Gouvernance de santé</v>
      </c>
      <c r="C15" s="380" t="str">
        <f>PTCA!J13</f>
        <v>A74 : Poursuivre le renforcement de notre système de santé</v>
      </c>
      <c r="D15" s="380" t="str">
        <f>PTCA!K13</f>
        <v>A74.1.Renforcer la gouvernance, le leadership et la coordination des interventions à tous les niveaux de la pyramide sanitaire</v>
      </c>
      <c r="E15" s="380" t="str">
        <f>PTCA!H13</f>
        <v>Appuyer  chaque semestre la réunion de monitorage et de validation des données dans les DPSP en 4 pools</v>
      </c>
      <c r="F15" s="380" t="str">
        <f>PTCA!Z13</f>
        <v>Semestrielle</v>
      </c>
      <c r="G15" s="380" t="str">
        <f>PTCA!AD13</f>
        <v>Atelier.T3</v>
      </c>
      <c r="H15" s="62"/>
      <c r="I15" s="760" t="str">
        <f>PTCA!C13</f>
        <v>Programmes nationaux</v>
      </c>
      <c r="J15" s="760" t="str">
        <f>PTCA!AK13</f>
        <v>Programme Sectoriel de Lutte contre le SIDA et les Hépatites (PSLSH)</v>
      </c>
      <c r="K15" s="760" t="str">
        <f>PTCA!AL13</f>
        <v>Central</v>
      </c>
      <c r="L15" s="62"/>
      <c r="M15" s="607"/>
      <c r="N15" s="62"/>
      <c r="O15" s="63">
        <f>PTCA!AA984</f>
        <v>0</v>
      </c>
      <c r="P15" s="63">
        <f>PTCA!AF984</f>
        <v>0</v>
      </c>
      <c r="Q15" s="232" t="e">
        <f t="shared" si="0"/>
        <v>#DIV/0!</v>
      </c>
      <c r="R15" s="544">
        <f>PTCA!AI984</f>
        <v>0</v>
      </c>
      <c r="S15" s="544" t="str">
        <f>PTCA!AJ13</f>
        <v>Etat</v>
      </c>
      <c r="T15" s="53"/>
      <c r="U15" s="271" t="e">
        <f t="shared" si="1"/>
        <v>#DIV/0!</v>
      </c>
      <c r="V15" s="272"/>
      <c r="X15" s="255"/>
      <c r="Y15" s="254"/>
    </row>
    <row r="16" spans="1:30" ht="52.8">
      <c r="A16" s="380" t="str">
        <f>PTCA!B14</f>
        <v>PSLSH-010</v>
      </c>
      <c r="B16" s="380" t="str">
        <f>PTCA!D14</f>
        <v>B1.Gouvernance de santé</v>
      </c>
      <c r="C16" s="380" t="str">
        <f>PTCA!J14</f>
        <v>A76 : Poursuivre l'amélioration des capacités nationales de riposte aux épidémies</v>
      </c>
      <c r="D16" s="380" t="str">
        <f>PTCA!K14</f>
        <v>A76.4.Assurer efficacement les activités de préparation de la riposte aux épidémies</v>
      </c>
      <c r="E16" s="380" t="str">
        <f>PTCA!H14</f>
        <v>Reviser les directives nationales sur la prise en charge VIH</v>
      </c>
      <c r="F16" s="380" t="str">
        <f>PTCA!Z14</f>
        <v>Annuelle</v>
      </c>
      <c r="G16" s="380" t="str">
        <f>PTCA!AD14</f>
        <v>Fonctionnement.T3</v>
      </c>
      <c r="H16" s="62"/>
      <c r="I16" s="760" t="str">
        <f>PTCA!C14</f>
        <v>Programmes nationaux</v>
      </c>
      <c r="J16" s="760" t="str">
        <f>PTCA!AK14</f>
        <v>Programme Sectoriel de Lutte contre le SIDA et les Hépatites (PSLSH)</v>
      </c>
      <c r="K16" s="760" t="str">
        <f>PTCA!AL14</f>
        <v>National</v>
      </c>
      <c r="L16" s="62"/>
      <c r="M16" s="607"/>
      <c r="N16" s="62"/>
      <c r="O16" s="63">
        <f>PTCA!AA985</f>
        <v>0</v>
      </c>
      <c r="P16" s="63">
        <f>PTCA!AF985</f>
        <v>0</v>
      </c>
      <c r="Q16" s="232" t="e">
        <f t="shared" si="0"/>
        <v>#DIV/0!</v>
      </c>
      <c r="R16" s="544">
        <f>PTCA!AI985</f>
        <v>0</v>
      </c>
      <c r="S16" s="544" t="str">
        <f>PTCA!AJ14</f>
        <v>Etat</v>
      </c>
      <c r="T16" s="53"/>
      <c r="U16" s="232" t="e">
        <f t="shared" si="1"/>
        <v>#DIV/0!</v>
      </c>
      <c r="V16" s="272"/>
      <c r="X16" s="255"/>
      <c r="Y16" s="254"/>
    </row>
    <row r="17" spans="1:25" ht="52.8">
      <c r="A17" s="380" t="str">
        <f>PTCA!B15</f>
        <v>PSLSH-011</v>
      </c>
      <c r="B17" s="380" t="str">
        <f>PTCA!D15</f>
        <v>B1.Gouvernance de santé</v>
      </c>
      <c r="C17" s="380" t="str">
        <f>PTCA!J15</f>
        <v>A74 : Poursuivre le renforcement de notre système de santé</v>
      </c>
      <c r="D17" s="380" t="str">
        <f>PTCA!K15</f>
        <v>A76.4.Assurer efficacement les activités de préparation de la riposte aux épidémies</v>
      </c>
      <c r="E17" s="380" t="str">
        <f>PTCA!H15</f>
        <v>Valider les directives nationales revises sur la prise en charge VIH à Mandalia</v>
      </c>
      <c r="F17" s="380" t="str">
        <f>PTCA!Z15</f>
        <v>Annuelle</v>
      </c>
      <c r="G17" s="380" t="str">
        <f>PTCA!AD15</f>
        <v>Fonctionnement.T3</v>
      </c>
      <c r="H17" s="62"/>
      <c r="I17" s="760" t="str">
        <f>PTCA!C15</f>
        <v>Programmes nationaux</v>
      </c>
      <c r="J17" s="760" t="str">
        <f>PTCA!AK15</f>
        <v>Programme Sectoriel de Lutte contre le SIDA et les Hépatites (PSLSH)</v>
      </c>
      <c r="K17" s="760" t="str">
        <f>PTCA!AL15</f>
        <v>National</v>
      </c>
      <c r="L17" s="62"/>
      <c r="M17" s="607"/>
      <c r="N17" s="62"/>
      <c r="O17" s="63">
        <f>PTCA!AA986</f>
        <v>0</v>
      </c>
      <c r="P17" s="63">
        <f>PTCA!AF986</f>
        <v>0</v>
      </c>
      <c r="Q17" s="232" t="e">
        <f t="shared" si="0"/>
        <v>#DIV/0!</v>
      </c>
      <c r="R17" s="544">
        <f>PTCA!AI986</f>
        <v>0</v>
      </c>
      <c r="S17" s="544" t="str">
        <f>PTCA!AJ15</f>
        <v>Etat</v>
      </c>
      <c r="T17" s="53"/>
      <c r="U17" s="232" t="e">
        <f t="shared" ref="U17:U80" si="2">T17/P17</f>
        <v>#DIV/0!</v>
      </c>
      <c r="V17" s="272"/>
      <c r="X17" s="255"/>
      <c r="Y17" s="254"/>
    </row>
    <row r="18" spans="1:25" ht="66">
      <c r="A18" s="380" t="str">
        <f>PTCA!B16</f>
        <v>PSLSH-012</v>
      </c>
      <c r="B18" s="380" t="str">
        <f>PTCA!D16</f>
        <v>B1.Gouvernance de santé</v>
      </c>
      <c r="C18" s="380" t="str">
        <f>PTCA!J16</f>
        <v>A74 : Poursuivre le renforcement de notre système de santé</v>
      </c>
      <c r="D18" s="380" t="str">
        <f>PTCA!K16</f>
        <v>A74.5.Améliorer la qualité des prestations de services dans les formations sanitaires et la santé mère &amp; enfant</v>
      </c>
      <c r="E18" s="380" t="str">
        <f>PTCA!H16</f>
        <v>Former/Recycler 80 Medecins  de sites de PEC des IST/VIH et les Hépatites virales sur le VIH avancé et les hepatites virales en trois (03) sessions pendant  trois (3) jours à Mandalia</v>
      </c>
      <c r="F18" s="380" t="str">
        <f>PTCA!Z16</f>
        <v>Trimestrielle</v>
      </c>
      <c r="G18" s="380" t="str">
        <f>PTCA!AD16</f>
        <v>Atelier.T3</v>
      </c>
      <c r="H18" s="62"/>
      <c r="I18" s="760" t="str">
        <f>PTCA!C16</f>
        <v>Programmes nationaux</v>
      </c>
      <c r="J18" s="760" t="str">
        <f>PTCA!AK16</f>
        <v>Programme Sectoriel de Lutte contre le SIDA et les Hépatites (PSLSH)</v>
      </c>
      <c r="K18" s="760" t="str">
        <f>PTCA!AL16</f>
        <v>National</v>
      </c>
      <c r="L18" s="62"/>
      <c r="M18" s="607"/>
      <c r="N18" s="62"/>
      <c r="O18" s="63">
        <f>PTCA!AA987</f>
        <v>0</v>
      </c>
      <c r="P18" s="63">
        <f>PTCA!AF987</f>
        <v>0</v>
      </c>
      <c r="Q18" s="232" t="e">
        <f t="shared" si="0"/>
        <v>#DIV/0!</v>
      </c>
      <c r="R18" s="544">
        <f>PTCA!AI987</f>
        <v>0</v>
      </c>
      <c r="S18" s="544" t="str">
        <f>PTCA!AJ16</f>
        <v>Etat</v>
      </c>
      <c r="T18" s="53"/>
      <c r="U18" s="232" t="e">
        <f t="shared" si="2"/>
        <v>#DIV/0!</v>
      </c>
      <c r="V18" s="272"/>
      <c r="X18" s="255"/>
      <c r="Y18" s="254"/>
    </row>
    <row r="19" spans="1:25" ht="15">
      <c r="A19" s="380" t="e">
        <f>PTCA!#REF!</f>
        <v>#REF!</v>
      </c>
      <c r="B19" s="380" t="e">
        <f>PTCA!#REF!</f>
        <v>#REF!</v>
      </c>
      <c r="C19" s="380" t="e">
        <f>PTCA!#REF!</f>
        <v>#REF!</v>
      </c>
      <c r="D19" s="380" t="e">
        <f>PTCA!#REF!</f>
        <v>#REF!</v>
      </c>
      <c r="E19" s="380" t="e">
        <f>PTCA!#REF!</f>
        <v>#REF!</v>
      </c>
      <c r="F19" s="380" t="e">
        <f>PTCA!#REF!</f>
        <v>#REF!</v>
      </c>
      <c r="G19" s="380" t="e">
        <f>PTCA!#REF!</f>
        <v>#REF!</v>
      </c>
      <c r="H19" s="62"/>
      <c r="I19" s="760" t="e">
        <f>PTCA!#REF!</f>
        <v>#REF!</v>
      </c>
      <c r="J19" s="760" t="e">
        <f>PTCA!#REF!</f>
        <v>#REF!</v>
      </c>
      <c r="K19" s="760" t="e">
        <f>PTCA!#REF!</f>
        <v>#REF!</v>
      </c>
      <c r="L19" s="62"/>
      <c r="M19" s="607"/>
      <c r="N19" s="62"/>
      <c r="O19" s="63">
        <f>PTCA!AA988</f>
        <v>0</v>
      </c>
      <c r="P19" s="63">
        <f>PTCA!AF988</f>
        <v>0</v>
      </c>
      <c r="Q19" s="232" t="e">
        <f t="shared" si="0"/>
        <v>#DIV/0!</v>
      </c>
      <c r="R19" s="544">
        <f>PTCA!AI988</f>
        <v>0</v>
      </c>
      <c r="S19" s="544" t="e">
        <f>PTCA!#REF!</f>
        <v>#REF!</v>
      </c>
      <c r="T19" s="53"/>
      <c r="U19" s="232" t="e">
        <f t="shared" si="2"/>
        <v>#DIV/0!</v>
      </c>
      <c r="V19" s="272"/>
      <c r="X19" s="255"/>
      <c r="Y19" s="254"/>
    </row>
    <row r="20" spans="1:25" ht="15">
      <c r="A20" s="380" t="e">
        <f>PTCA!#REF!</f>
        <v>#REF!</v>
      </c>
      <c r="B20" s="380" t="e">
        <f>PTCA!#REF!</f>
        <v>#REF!</v>
      </c>
      <c r="C20" s="380" t="e">
        <f>PTCA!#REF!</f>
        <v>#REF!</v>
      </c>
      <c r="D20" s="380" t="e">
        <f>PTCA!#REF!</f>
        <v>#REF!</v>
      </c>
      <c r="E20" s="380" t="e">
        <f>PTCA!#REF!</f>
        <v>#REF!</v>
      </c>
      <c r="F20" s="380" t="e">
        <f>PTCA!#REF!</f>
        <v>#REF!</v>
      </c>
      <c r="G20" s="380" t="e">
        <f>PTCA!#REF!</f>
        <v>#REF!</v>
      </c>
      <c r="H20" s="62"/>
      <c r="I20" s="760" t="e">
        <f>PTCA!#REF!</f>
        <v>#REF!</v>
      </c>
      <c r="J20" s="760" t="e">
        <f>PTCA!#REF!</f>
        <v>#REF!</v>
      </c>
      <c r="K20" s="760" t="e">
        <f>PTCA!#REF!</f>
        <v>#REF!</v>
      </c>
      <c r="L20" s="62"/>
      <c r="M20" s="607"/>
      <c r="N20" s="62"/>
      <c r="O20" s="63">
        <f>PTCA!AA989</f>
        <v>0</v>
      </c>
      <c r="P20" s="63">
        <f>PTCA!AF989</f>
        <v>0</v>
      </c>
      <c r="Q20" s="232" t="e">
        <f t="shared" si="0"/>
        <v>#DIV/0!</v>
      </c>
      <c r="R20" s="544">
        <f>PTCA!AI989</f>
        <v>0</v>
      </c>
      <c r="S20" s="544" t="e">
        <f>PTCA!#REF!</f>
        <v>#REF!</v>
      </c>
      <c r="T20" s="53"/>
      <c r="U20" s="232" t="e">
        <f t="shared" si="2"/>
        <v>#DIV/0!</v>
      </c>
      <c r="V20" s="272"/>
      <c r="X20" s="255"/>
      <c r="Y20" s="254"/>
    </row>
    <row r="21" spans="1:25" ht="15">
      <c r="A21" s="380" t="e">
        <f>PTCA!#REF!</f>
        <v>#REF!</v>
      </c>
      <c r="B21" s="380" t="e">
        <f>PTCA!#REF!</f>
        <v>#REF!</v>
      </c>
      <c r="C21" s="380" t="e">
        <f>PTCA!#REF!</f>
        <v>#REF!</v>
      </c>
      <c r="D21" s="380" t="e">
        <f>PTCA!#REF!</f>
        <v>#REF!</v>
      </c>
      <c r="E21" s="380" t="e">
        <f>PTCA!#REF!</f>
        <v>#REF!</v>
      </c>
      <c r="F21" s="380" t="e">
        <f>PTCA!#REF!</f>
        <v>#REF!</v>
      </c>
      <c r="G21" s="380" t="e">
        <f>PTCA!#REF!</f>
        <v>#REF!</v>
      </c>
      <c r="H21" s="62"/>
      <c r="I21" s="760" t="e">
        <f>PTCA!#REF!</f>
        <v>#REF!</v>
      </c>
      <c r="J21" s="760" t="e">
        <f>PTCA!#REF!</f>
        <v>#REF!</v>
      </c>
      <c r="K21" s="760" t="e">
        <f>PTCA!#REF!</f>
        <v>#REF!</v>
      </c>
      <c r="L21" s="62"/>
      <c r="M21" s="607"/>
      <c r="N21" s="62"/>
      <c r="O21" s="63">
        <f>PTCA!AA990</f>
        <v>0</v>
      </c>
      <c r="P21" s="63">
        <f>PTCA!AF990</f>
        <v>0</v>
      </c>
      <c r="Q21" s="232" t="e">
        <f t="shared" si="0"/>
        <v>#DIV/0!</v>
      </c>
      <c r="R21" s="544">
        <f>PTCA!AI990</f>
        <v>0</v>
      </c>
      <c r="S21" s="544" t="e">
        <f>PTCA!#REF!</f>
        <v>#REF!</v>
      </c>
      <c r="T21" s="53"/>
      <c r="U21" s="232" t="e">
        <f t="shared" si="2"/>
        <v>#DIV/0!</v>
      </c>
      <c r="V21" s="272"/>
      <c r="X21" s="255"/>
      <c r="Y21" s="254"/>
    </row>
    <row r="22" spans="1:25" ht="66">
      <c r="A22" s="380" t="str">
        <f>PTCA!B17</f>
        <v>PSLSH-013</v>
      </c>
      <c r="B22" s="380" t="str">
        <f>PTCA!D17</f>
        <v>B1.Gouvernance de santé</v>
      </c>
      <c r="C22" s="380" t="str">
        <f>PTCA!J17</f>
        <v>A74 : Poursuivre le renforcement de notre système de santé</v>
      </c>
      <c r="D22" s="380" t="str">
        <f>PTCA!K17</f>
        <v>A74.5.Améliorer la qualité des prestations de services dans les formations sanitaires et la santé mère &amp; enfant</v>
      </c>
      <c r="E22" s="380" t="str">
        <f>PTCA!H17</f>
        <v>Confectionner/reproduire (1000) un depliant  en format A3 relatif aux algorithmes theurapetiques VIH/ IST/Hepatites virales à l'attention des prescripteurs</v>
      </c>
      <c r="F22" s="380" t="str">
        <f>PTCA!Z17</f>
        <v>Annuelle</v>
      </c>
      <c r="G22" s="380" t="str">
        <f>PTCA!AD17</f>
        <v>Fonctionnement.T3</v>
      </c>
      <c r="H22" s="62"/>
      <c r="I22" s="760" t="str">
        <f>PTCA!C17</f>
        <v>Programmes nationaux</v>
      </c>
      <c r="J22" s="760" t="str">
        <f>PTCA!AK17</f>
        <v>Programme Sectoriel de Lutte contre le SIDA et les Hépatites (PSLSH)</v>
      </c>
      <c r="K22" s="760" t="str">
        <f>PTCA!AL17</f>
        <v>National</v>
      </c>
      <c r="L22" s="62"/>
      <c r="M22" s="607"/>
      <c r="N22" s="62"/>
      <c r="O22" s="63">
        <f>PTCA!AA991</f>
        <v>0</v>
      </c>
      <c r="P22" s="63">
        <f>PTCA!AF991</f>
        <v>0</v>
      </c>
      <c r="Q22" s="232" t="e">
        <f t="shared" si="0"/>
        <v>#DIV/0!</v>
      </c>
      <c r="R22" s="544">
        <f>PTCA!AI991</f>
        <v>0</v>
      </c>
      <c r="S22" s="544" t="str">
        <f>PTCA!AJ17</f>
        <v>Etat</v>
      </c>
      <c r="T22" s="53"/>
      <c r="U22" s="232" t="e">
        <f t="shared" si="2"/>
        <v>#DIV/0!</v>
      </c>
      <c r="V22" s="272"/>
      <c r="X22" s="255"/>
      <c r="Y22" s="254"/>
    </row>
    <row r="23" spans="1:25" ht="66">
      <c r="A23" s="380" t="str">
        <f>PTCA!B18</f>
        <v>PSLSH-014</v>
      </c>
      <c r="B23" s="380" t="str">
        <f>PTCA!D18</f>
        <v>B1.Gouvernance de santé</v>
      </c>
      <c r="C23" s="380" t="str">
        <f>PTCA!J18</f>
        <v>A74 : Poursuivre le renforcement de notre système de santé</v>
      </c>
      <c r="D23" s="380" t="str">
        <f>PTCA!K18</f>
        <v>A74.5.Améliorer la qualité des prestations de services dans les formations sanitaires et la santé mère &amp; enfant</v>
      </c>
      <c r="E23" s="380" t="str">
        <f>PTCA!H18</f>
        <v xml:space="preserve">Reproduire et diffuser (500) Directives nationales VIH (adulte et pediatrique) ,IST,Hepatites virales et Nutrition </v>
      </c>
      <c r="F23" s="380" t="str">
        <f>PTCA!Z18</f>
        <v>Annuelle</v>
      </c>
      <c r="G23" s="380" t="str">
        <f>PTCA!AD18</f>
        <v>Fonctionnement.T3</v>
      </c>
      <c r="H23" s="62"/>
      <c r="I23" s="760" t="str">
        <f>PTCA!C18</f>
        <v>Programmes nationaux</v>
      </c>
      <c r="J23" s="760" t="str">
        <f>PTCA!AK18</f>
        <v>Programme Sectoriel de Lutte contre le SIDA et les Hépatites (PSLSH)</v>
      </c>
      <c r="K23" s="760" t="str">
        <f>PTCA!AL18</f>
        <v>National</v>
      </c>
      <c r="L23" s="62"/>
      <c r="M23" s="607"/>
      <c r="N23" s="62"/>
      <c r="O23" s="63">
        <f>PTCA!AA992</f>
        <v>0</v>
      </c>
      <c r="P23" s="63">
        <f>PTCA!AF992</f>
        <v>0</v>
      </c>
      <c r="Q23" s="232" t="e">
        <f t="shared" si="0"/>
        <v>#DIV/0!</v>
      </c>
      <c r="R23" s="544">
        <f>PTCA!AI992</f>
        <v>0</v>
      </c>
      <c r="S23" s="544" t="str">
        <f>PTCA!AJ18</f>
        <v>Etat</v>
      </c>
      <c r="T23" s="53"/>
      <c r="U23" s="232" t="e">
        <f t="shared" si="2"/>
        <v>#DIV/0!</v>
      </c>
      <c r="V23" s="272"/>
      <c r="X23" s="255"/>
      <c r="Y23" s="254"/>
    </row>
    <row r="24" spans="1:25" ht="66">
      <c r="A24" s="380" t="str">
        <f>PTCA!B19</f>
        <v>PSLSH-015</v>
      </c>
      <c r="B24" s="380" t="str">
        <f>PTCA!D19</f>
        <v>B1.Gouvernance de santé</v>
      </c>
      <c r="C24" s="380" t="str">
        <f>PTCA!J19</f>
        <v>A74 : Poursuivre le renforcement de notre système de santé</v>
      </c>
      <c r="D24" s="380" t="str">
        <f>PTCA!K19</f>
        <v>A74.5.Améliorer la qualité des prestations de services dans les formations sanitaires et la santé mère &amp; enfant</v>
      </c>
      <c r="E24" s="380" t="str">
        <f>PTCA!H19</f>
        <v>Organiser un atelier de formation des formateurs sur les modules de formation en PEC Nutrition et protetion sociale regroupants 40 participants pour 3 jours à Mandalia</v>
      </c>
      <c r="F24" s="380" t="str">
        <f>PTCA!Z19</f>
        <v>Annuelle</v>
      </c>
      <c r="G24" s="380" t="str">
        <f>PTCA!AD19</f>
        <v>Atelier.T3</v>
      </c>
      <c r="H24" s="62"/>
      <c r="I24" s="760" t="str">
        <f>PTCA!C19</f>
        <v>Programmes nationaux</v>
      </c>
      <c r="J24" s="760" t="str">
        <f>PTCA!AK19</f>
        <v>Programme Sectoriel de Lutte contre le SIDA et les Hépatites (PSLSH)</v>
      </c>
      <c r="K24" s="760" t="str">
        <f>PTCA!AL19</f>
        <v>Central</v>
      </c>
      <c r="L24" s="62"/>
      <c r="M24" s="607"/>
      <c r="N24" s="62"/>
      <c r="O24" s="63">
        <f>PTCA!AA993</f>
        <v>0</v>
      </c>
      <c r="P24" s="63">
        <f>PTCA!AF993</f>
        <v>0</v>
      </c>
      <c r="Q24" s="232" t="e">
        <f t="shared" si="0"/>
        <v>#DIV/0!</v>
      </c>
      <c r="R24" s="544">
        <f>PTCA!AI993</f>
        <v>0</v>
      </c>
      <c r="S24" s="544" t="str">
        <f>PTCA!AJ19</f>
        <v>Etat</v>
      </c>
      <c r="T24" s="53"/>
      <c r="U24" s="232" t="e">
        <f t="shared" si="2"/>
        <v>#DIV/0!</v>
      </c>
      <c r="V24" s="272"/>
      <c r="X24" s="255"/>
      <c r="Y24" s="254"/>
    </row>
    <row r="25" spans="1:25" ht="79.2">
      <c r="A25" s="380" t="str">
        <f>PTCA!B20</f>
        <v>PSLSH-016</v>
      </c>
      <c r="B25" s="380" t="str">
        <f>PTCA!D20</f>
        <v>B2.Prestations des soins de qualité, prévention et promotion de la santé</v>
      </c>
      <c r="C25" s="380" t="str">
        <f>PTCA!J20</f>
        <v>A74 : Poursuivre le renforcement de notre système de santé</v>
      </c>
      <c r="D25" s="380" t="str">
        <f>PTCA!K20</f>
        <v>A74.5.Améliorer la qualité des prestations de services dans les formations sanitaires et la santé mère &amp; enfant</v>
      </c>
      <c r="E25" s="380" t="str">
        <f>PTCA!H20</f>
        <v>Former en cascade par pools (Est, Centre, Nord, Sud),les paramédicaux et les points focaux 80 dans la délégation des taches (MSD), de la prise en charge globales VIH, IST, Hépatites Virales dans tous les sites de prise en charge</v>
      </c>
      <c r="F25" s="380" t="str">
        <f>PTCA!Z20</f>
        <v>Trimestrielle</v>
      </c>
      <c r="G25" s="380" t="str">
        <f>PTCA!AD20</f>
        <v>Atelier.T3</v>
      </c>
      <c r="H25" s="62"/>
      <c r="I25" s="760" t="str">
        <f>PTCA!C20</f>
        <v>Programmes nationaux</v>
      </c>
      <c r="J25" s="760" t="str">
        <f>PTCA!AK20</f>
        <v>Programme Sectoriel de Lutte contre le SIDA et les Hépatites (PSLSH)</v>
      </c>
      <c r="K25" s="760" t="str">
        <f>PTCA!AL20</f>
        <v>National</v>
      </c>
      <c r="L25" s="62"/>
      <c r="M25" s="607"/>
      <c r="N25" s="62"/>
      <c r="O25" s="63">
        <f>PTCA!AA994</f>
        <v>0</v>
      </c>
      <c r="P25" s="63">
        <f>PTCA!AF994</f>
        <v>0</v>
      </c>
      <c r="Q25" s="232" t="e">
        <f t="shared" si="0"/>
        <v>#DIV/0!</v>
      </c>
      <c r="R25" s="544">
        <f>PTCA!AI994</f>
        <v>0</v>
      </c>
      <c r="S25" s="544" t="str">
        <f>PTCA!AJ20</f>
        <v>OMS/Organisation Mondiale de la Santé</v>
      </c>
      <c r="T25" s="53"/>
      <c r="U25" s="232" t="e">
        <f t="shared" si="2"/>
        <v>#DIV/0!</v>
      </c>
      <c r="V25" s="272"/>
      <c r="X25" s="255"/>
      <c r="Y25" s="254"/>
    </row>
    <row r="26" spans="1:25" ht="66">
      <c r="A26" s="380" t="str">
        <f>PTCA!B21</f>
        <v>PSLSH-017</v>
      </c>
      <c r="B26" s="380" t="str">
        <f>PTCA!D21</f>
        <v>B2.Prestations des soins de qualité, prévention et promotion de la santé</v>
      </c>
      <c r="C26" s="380" t="str">
        <f>PTCA!J21</f>
        <v>A74 : Poursuivre le renforcement de notre système de santé</v>
      </c>
      <c r="D26" s="380" t="str">
        <f>PTCA!K21</f>
        <v>A74.5.Améliorer la qualité des prestations de services dans les formations sanitaires et la santé mère &amp; enfant</v>
      </c>
      <c r="E26" s="380" t="str">
        <f>PTCA!H21</f>
        <v>Valider l'algorithme national sur la PEC des hepatites virales à Mandalia</v>
      </c>
      <c r="F26" s="380" t="str">
        <f>PTCA!Z21</f>
        <v>Annuelle</v>
      </c>
      <c r="G26" s="380" t="str">
        <f>PTCA!AD21</f>
        <v>Fonctionnement.T3</v>
      </c>
      <c r="H26" s="62"/>
      <c r="I26" s="760" t="str">
        <f>PTCA!C21</f>
        <v>Programmes nationaux</v>
      </c>
      <c r="J26" s="760" t="str">
        <f>PTCA!AK21</f>
        <v>Programme Sectoriel de Lutte contre le SIDA et les Hépatites (PSLSH)</v>
      </c>
      <c r="K26" s="760" t="str">
        <f>PTCA!AL21</f>
        <v>National</v>
      </c>
      <c r="L26" s="62"/>
      <c r="M26" s="607"/>
      <c r="N26" s="62"/>
      <c r="O26" s="63">
        <f>PTCA!AA995</f>
        <v>0</v>
      </c>
      <c r="P26" s="63">
        <f>PTCA!AF995</f>
        <v>0</v>
      </c>
      <c r="Q26" s="232" t="e">
        <f t="shared" si="0"/>
        <v>#DIV/0!</v>
      </c>
      <c r="R26" s="544">
        <f>PTCA!AI995</f>
        <v>0</v>
      </c>
      <c r="S26" s="544" t="str">
        <f>PTCA!AJ21</f>
        <v>Etat</v>
      </c>
      <c r="T26" s="53"/>
      <c r="U26" s="232" t="e">
        <f t="shared" si="2"/>
        <v>#DIV/0!</v>
      </c>
      <c r="V26" s="272"/>
      <c r="X26" s="255"/>
      <c r="Y26" s="254"/>
    </row>
    <row r="27" spans="1:25" ht="66">
      <c r="A27" s="380" t="str">
        <f>PTCA!B22</f>
        <v>PSLSH-018</v>
      </c>
      <c r="B27" s="380" t="str">
        <f>PTCA!D22</f>
        <v>B2.Prestations des soins de qualité, prévention et promotion de la santé</v>
      </c>
      <c r="C27" s="380" t="str">
        <f>PTCA!J22</f>
        <v>A74 : Poursuivre le renforcement de notre système de santé</v>
      </c>
      <c r="D27" s="380" t="str">
        <f>PTCA!K22</f>
        <v>A74.5.Améliorer la qualité des prestations de services dans les formations sanitaires et la santé mère &amp; enfant</v>
      </c>
      <c r="E27" s="380" t="str">
        <f>PTCA!H22</f>
        <v>Former 100  adolescents-jeunes en deux (2) sessions sur le traitement litteracy à Ndjamena en trois(3) jours</v>
      </c>
      <c r="F27" s="380" t="str">
        <f>PTCA!Z22</f>
        <v>Annuelle</v>
      </c>
      <c r="G27" s="380" t="str">
        <f>PTCA!AD22</f>
        <v>Atelier.T3</v>
      </c>
      <c r="H27" s="62"/>
      <c r="I27" s="760" t="str">
        <f>PTCA!C22</f>
        <v>Programmes nationaux</v>
      </c>
      <c r="J27" s="760" t="str">
        <f>PTCA!AK22</f>
        <v>Programme Sectoriel de Lutte contre le SIDA et les Hépatites (PSLSH)</v>
      </c>
      <c r="K27" s="760" t="str">
        <f>PTCA!AL22</f>
        <v>Central</v>
      </c>
      <c r="L27" s="62"/>
      <c r="M27" s="607"/>
      <c r="N27" s="62"/>
      <c r="O27" s="63">
        <f>PTCA!AA996</f>
        <v>0</v>
      </c>
      <c r="P27" s="63">
        <f>PTCA!AF996</f>
        <v>0</v>
      </c>
      <c r="Q27" s="232" t="e">
        <f t="shared" si="0"/>
        <v>#DIV/0!</v>
      </c>
      <c r="R27" s="544">
        <f>PTCA!AI996</f>
        <v>0</v>
      </c>
      <c r="S27" s="544" t="str">
        <f>PTCA!AJ22</f>
        <v>Etat</v>
      </c>
      <c r="T27" s="53"/>
      <c r="U27" s="232" t="e">
        <f t="shared" si="2"/>
        <v>#DIV/0!</v>
      </c>
      <c r="V27" s="272"/>
      <c r="X27" s="255"/>
      <c r="Y27" s="254"/>
    </row>
    <row r="28" spans="1:25" ht="66">
      <c r="A28" s="380" t="str">
        <f>PTCA!B23</f>
        <v>PSLSH-019</v>
      </c>
      <c r="B28" s="380" t="str">
        <f>PTCA!D23</f>
        <v>B2.Prestations des soins de qualité, prévention et promotion de la santé</v>
      </c>
      <c r="C28" s="380" t="str">
        <f>PTCA!J23</f>
        <v>A74 : Poursuivre le renforcement de notre système de santé</v>
      </c>
      <c r="D28" s="380" t="str">
        <f>PTCA!K23</f>
        <v>A74.5.Améliorer la qualité des prestations de services dans les formations sanitaires et la santé mère &amp; enfant</v>
      </c>
      <c r="E28" s="380" t="str">
        <f>PTCA!H23</f>
        <v>Organiser une campagne de depistage systematique dans les 10 districts de Ndjamena (UNA) ainsi que le depistage index</v>
      </c>
      <c r="F28" s="380" t="str">
        <f>PTCA!Z23</f>
        <v>Annuelle</v>
      </c>
      <c r="G28" s="380" t="str">
        <f>PTCA!AD23</f>
        <v>Campagnes &amp; Sensibilisation.T3</v>
      </c>
      <c r="H28" s="62"/>
      <c r="I28" s="760" t="str">
        <f>PTCA!C23</f>
        <v>Programmes nationaux</v>
      </c>
      <c r="J28" s="760" t="str">
        <f>PTCA!AK23</f>
        <v>Programme Sectoriel de Lutte contre le SIDA et les Hépatites (PSLSH)</v>
      </c>
      <c r="K28" s="760" t="str">
        <f>PTCA!AL23</f>
        <v>National</v>
      </c>
      <c r="L28" s="62"/>
      <c r="M28" s="607"/>
      <c r="N28" s="62"/>
      <c r="O28" s="63">
        <f>PTCA!AA997</f>
        <v>0</v>
      </c>
      <c r="P28" s="63">
        <f>PTCA!AF997</f>
        <v>0</v>
      </c>
      <c r="Q28" s="232" t="e">
        <f t="shared" si="0"/>
        <v>#DIV/0!</v>
      </c>
      <c r="R28" s="544">
        <f>PTCA!AI997</f>
        <v>0</v>
      </c>
      <c r="S28" s="544" t="str">
        <f>PTCA!AJ23</f>
        <v>OMS/Organisation Mondiale de la Santé</v>
      </c>
      <c r="T28" s="53"/>
      <c r="U28" s="232" t="e">
        <f t="shared" si="2"/>
        <v>#DIV/0!</v>
      </c>
      <c r="V28" s="272"/>
      <c r="X28" s="255"/>
      <c r="Y28" s="254"/>
    </row>
    <row r="29" spans="1:25" ht="92.4">
      <c r="A29" s="380" t="str">
        <f>PTCA!B25</f>
        <v>PSLSH-021</v>
      </c>
      <c r="B29" s="380" t="str">
        <f>PTCA!D25</f>
        <v>B2.Prestations des soins de qualité, prévention et promotion de la santé</v>
      </c>
      <c r="C29" s="380" t="str">
        <f>PTCA!J25</f>
        <v>A78 : Faire de la Prévention un pilier de la politique nationale de santé</v>
      </c>
      <c r="D29" s="380" t="str">
        <f>PTCA!K25</f>
        <v>A78.2.Renforcer les activités de promotion de la santé (communication pour un changement de comportement) dans les provinces à risque</v>
      </c>
      <c r="E29" s="380" t="str">
        <f>PTCA!H25</f>
        <v>Organiser la Journée Mondiale de lutte contre le Sida, Edition 2026</v>
      </c>
      <c r="F29" s="380" t="str">
        <f>PTCA!Z25</f>
        <v>Annuelle</v>
      </c>
      <c r="G29" s="380" t="str">
        <f>PTCA!AD25</f>
        <v>Campagnes &amp; Sensibilisation.T3</v>
      </c>
      <c r="H29" s="62"/>
      <c r="I29" s="760" t="str">
        <f>PTCA!C25</f>
        <v>Programmes nationaux</v>
      </c>
      <c r="J29" s="760" t="str">
        <f>PTCA!AK25</f>
        <v>Programme Sectoriel de Lutte contre le SIDA et les Hépatites (PSLSH)</v>
      </c>
      <c r="K29" s="760" t="str">
        <f>PTCA!AL25</f>
        <v>National</v>
      </c>
      <c r="L29" s="62"/>
      <c r="M29" s="607"/>
      <c r="N29" s="62"/>
      <c r="O29" s="63">
        <f>PTCA!AA998</f>
        <v>0</v>
      </c>
      <c r="P29" s="63">
        <f>PTCA!AF998</f>
        <v>0</v>
      </c>
      <c r="Q29" s="232" t="e">
        <f t="shared" si="0"/>
        <v>#DIV/0!</v>
      </c>
      <c r="R29" s="544">
        <f>PTCA!AI998</f>
        <v>0</v>
      </c>
      <c r="S29" s="544" t="str">
        <f>PTCA!AJ25</f>
        <v>Etat</v>
      </c>
      <c r="T29" s="53"/>
      <c r="U29" s="232" t="e">
        <f t="shared" si="2"/>
        <v>#DIV/0!</v>
      </c>
      <c r="V29" s="272"/>
      <c r="X29" s="255"/>
      <c r="Y29" s="254"/>
    </row>
    <row r="30" spans="1:25" ht="92.4">
      <c r="A30" s="380" t="str">
        <f>PTCA!B26</f>
        <v>PSLSH-022</v>
      </c>
      <c r="B30" s="380" t="str">
        <f>PTCA!D26</f>
        <v>B2.Prestations des soins de qualité, prévention et promotion de la santé</v>
      </c>
      <c r="C30" s="380" t="str">
        <f>PTCA!J26</f>
        <v>A78 : Faire de la Prévention un pilier de la politique nationale de santé</v>
      </c>
      <c r="D30" s="380" t="str">
        <f>PTCA!K26</f>
        <v>A78.2.Renforcer les activités de promotion de la santé (communication pour un changement de comportement) dans les provinces à risque</v>
      </c>
      <c r="E30" s="380" t="str">
        <f>PTCA!H26</f>
        <v>Organiser la Journée Mondiale de lutte contre les Hépatites, Edition 2026</v>
      </c>
      <c r="F30" s="380" t="str">
        <f>PTCA!Z26</f>
        <v>Annuelle</v>
      </c>
      <c r="G30" s="380" t="str">
        <f>PTCA!AD26</f>
        <v>Campagnes &amp; Sensibilisation.T3</v>
      </c>
      <c r="H30" s="62"/>
      <c r="I30" s="760" t="str">
        <f>PTCA!C26</f>
        <v>Programmes nationaux</v>
      </c>
      <c r="J30" s="760" t="str">
        <f>PTCA!AK26</f>
        <v>Programme Sectoriel de Lutte contre le SIDA et les Hépatites (PSLSH)</v>
      </c>
      <c r="K30" s="760" t="str">
        <f>PTCA!AL26</f>
        <v>National</v>
      </c>
      <c r="L30" s="62"/>
      <c r="M30" s="607"/>
      <c r="N30" s="62"/>
      <c r="O30" s="63">
        <f>PTCA!AA999</f>
        <v>0</v>
      </c>
      <c r="P30" s="63">
        <f>PTCA!AF999</f>
        <v>0</v>
      </c>
      <c r="Q30" s="232" t="e">
        <f t="shared" si="0"/>
        <v>#DIV/0!</v>
      </c>
      <c r="R30" s="544">
        <f>PTCA!AI999</f>
        <v>0</v>
      </c>
      <c r="S30" s="544" t="str">
        <f>PTCA!AJ26</f>
        <v>Etat</v>
      </c>
      <c r="T30" s="53"/>
      <c r="U30" s="232" t="e">
        <f t="shared" si="2"/>
        <v>#DIV/0!</v>
      </c>
      <c r="V30" s="272"/>
      <c r="X30" s="255"/>
      <c r="Y30" s="254"/>
    </row>
    <row r="31" spans="1:25" ht="92.4">
      <c r="A31" s="380" t="str">
        <f>PTCA!B27</f>
        <v>PSLSH-023</v>
      </c>
      <c r="B31" s="380" t="str">
        <f>PTCA!D27</f>
        <v>B2.Prestations des soins de qualité, prévention et promotion de la santé</v>
      </c>
      <c r="C31" s="380" t="str">
        <f>PTCA!J27</f>
        <v>A78 : Faire de la Prévention un pilier de la politique nationale de santé</v>
      </c>
      <c r="D31" s="380" t="str">
        <f>PTCA!K27</f>
        <v>A78.2.Renforcer les activités de promotion de la santé (communication pour un changement de comportement) dans les provinces à risque</v>
      </c>
      <c r="E31" s="380" t="str">
        <f>PTCA!H27</f>
        <v>Participer à la Semaine Nationale de la Femme Tchadienne, Edition 2026</v>
      </c>
      <c r="F31" s="380" t="str">
        <f>PTCA!Z27</f>
        <v>Annuelle</v>
      </c>
      <c r="G31" s="380" t="str">
        <f>PTCA!AD27</f>
        <v>Enquetes/Etudes/Recherche/Evaluation.T3</v>
      </c>
      <c r="H31" s="62"/>
      <c r="I31" s="760" t="str">
        <f>PTCA!C27</f>
        <v>Programmes nationaux</v>
      </c>
      <c r="J31" s="760" t="str">
        <f>PTCA!AK27</f>
        <v>Programme Sectoriel de Lutte contre le SIDA et les Hépatites (PSLSH)</v>
      </c>
      <c r="K31" s="760" t="str">
        <f>PTCA!AL27</f>
        <v>National</v>
      </c>
      <c r="L31" s="62"/>
      <c r="M31" s="607"/>
      <c r="N31" s="62"/>
      <c r="O31" s="63">
        <f>PTCA!AA1000</f>
        <v>0</v>
      </c>
      <c r="P31" s="63">
        <f>PTCA!AF1000</f>
        <v>0</v>
      </c>
      <c r="Q31" s="232" t="e">
        <f t="shared" si="0"/>
        <v>#DIV/0!</v>
      </c>
      <c r="R31" s="544">
        <f>PTCA!AI1000</f>
        <v>0</v>
      </c>
      <c r="S31" s="544" t="str">
        <f>PTCA!AJ27</f>
        <v>Etat</v>
      </c>
      <c r="T31" s="53"/>
      <c r="U31" s="232" t="e">
        <f t="shared" si="2"/>
        <v>#DIV/0!</v>
      </c>
      <c r="V31" s="272"/>
      <c r="X31" s="255"/>
      <c r="Y31" s="254"/>
    </row>
    <row r="32" spans="1:25" ht="92.4">
      <c r="A32" s="380" t="str">
        <f>PTCA!B28</f>
        <v>PSLSH-024</v>
      </c>
      <c r="B32" s="380" t="str">
        <f>PTCA!D28</f>
        <v>B2.Prestations des soins de qualité, prévention et promotion de la santé</v>
      </c>
      <c r="C32" s="380" t="str">
        <f>PTCA!J28</f>
        <v>A78 : Faire de la Prévention un pilier de la politique nationale de santé</v>
      </c>
      <c r="D32" s="380" t="str">
        <f>PTCA!K28</f>
        <v>A78.2.Renforcer les activités de promotion de la santé (communication pour un changement de comportement) dans les provinces à risque</v>
      </c>
      <c r="E32" s="380" t="str">
        <f>PTCA!H28</f>
        <v>Acheter de materiel collectif d'education à la prevention contre le VIH/SIDA de la methode du Ruban Rouge</v>
      </c>
      <c r="F32" s="380" t="str">
        <f>PTCA!Z28</f>
        <v>Annuelle</v>
      </c>
      <c r="G32" s="380" t="str">
        <f>PTCA!AD28</f>
        <v>Investissement Intérieur.T5.1 (financement domestique)</v>
      </c>
      <c r="H32" s="62"/>
      <c r="I32" s="760" t="str">
        <f>PTCA!C28</f>
        <v>Programmes nationaux</v>
      </c>
      <c r="J32" s="760" t="str">
        <f>PTCA!AK28</f>
        <v>Programme Sectoriel de Lutte contre le SIDA et les Hépatites (PSLSH)</v>
      </c>
      <c r="K32" s="760" t="str">
        <f>PTCA!AL28</f>
        <v>National</v>
      </c>
      <c r="L32" s="62"/>
      <c r="M32" s="607"/>
      <c r="N32" s="62"/>
      <c r="O32" s="63">
        <f>PTCA!AA1001</f>
        <v>0</v>
      </c>
      <c r="P32" s="63">
        <f>PTCA!AF1001</f>
        <v>0</v>
      </c>
      <c r="Q32" s="232" t="e">
        <f t="shared" si="0"/>
        <v>#DIV/0!</v>
      </c>
      <c r="R32" s="544">
        <f>PTCA!AI1001</f>
        <v>0</v>
      </c>
      <c r="S32" s="544" t="str">
        <f>PTCA!AJ28</f>
        <v>ETAT/UNICEF</v>
      </c>
      <c r="T32" s="53"/>
      <c r="U32" s="232" t="e">
        <f t="shared" si="2"/>
        <v>#DIV/0!</v>
      </c>
      <c r="V32" s="272"/>
      <c r="X32" s="255"/>
      <c r="Y32" s="254"/>
    </row>
    <row r="33" spans="1:25" ht="15">
      <c r="A33" s="380" t="e">
        <f>PTCA!#REF!</f>
        <v>#REF!</v>
      </c>
      <c r="B33" s="380" t="e">
        <f>PTCA!#REF!</f>
        <v>#REF!</v>
      </c>
      <c r="C33" s="380" t="e">
        <f>PTCA!#REF!</f>
        <v>#REF!</v>
      </c>
      <c r="D33" s="380" t="e">
        <f>PTCA!#REF!</f>
        <v>#REF!</v>
      </c>
      <c r="E33" s="380" t="e">
        <f>PTCA!#REF!</f>
        <v>#REF!</v>
      </c>
      <c r="F33" s="380" t="e">
        <f>PTCA!#REF!</f>
        <v>#REF!</v>
      </c>
      <c r="G33" s="380" t="e">
        <f>PTCA!#REF!</f>
        <v>#REF!</v>
      </c>
      <c r="H33" s="62"/>
      <c r="I33" s="760" t="e">
        <f>PTCA!#REF!</f>
        <v>#REF!</v>
      </c>
      <c r="J33" s="760" t="e">
        <f>PTCA!#REF!</f>
        <v>#REF!</v>
      </c>
      <c r="K33" s="760" t="e">
        <f>PTCA!#REF!</f>
        <v>#REF!</v>
      </c>
      <c r="L33" s="62"/>
      <c r="M33" s="607"/>
      <c r="N33" s="62"/>
      <c r="O33" s="63">
        <f>PTCA!AA1002</f>
        <v>0</v>
      </c>
      <c r="P33" s="63">
        <f>PTCA!AF1002</f>
        <v>0</v>
      </c>
      <c r="Q33" s="232" t="e">
        <f t="shared" si="0"/>
        <v>#DIV/0!</v>
      </c>
      <c r="R33" s="544">
        <f>PTCA!AI1002</f>
        <v>0</v>
      </c>
      <c r="S33" s="544" t="e">
        <f>PTCA!#REF!</f>
        <v>#REF!</v>
      </c>
      <c r="T33" s="53"/>
      <c r="U33" s="232" t="e">
        <f t="shared" si="2"/>
        <v>#DIV/0!</v>
      </c>
      <c r="V33" s="272"/>
      <c r="X33" s="255"/>
      <c r="Y33" s="254"/>
    </row>
    <row r="34" spans="1:25" ht="92.4">
      <c r="A34" s="380" t="str">
        <f>PTCA!B29</f>
        <v>PSLSH-025</v>
      </c>
      <c r="B34" s="380" t="str">
        <f>PTCA!D29</f>
        <v>B2.Prestations des soins de qualité, prévention et promotion de la santé</v>
      </c>
      <c r="C34" s="380" t="str">
        <f>PTCA!J29</f>
        <v>A78 : Faire de la Prévention un pilier de la politique nationale de santé</v>
      </c>
      <c r="D34" s="380" t="str">
        <f>PTCA!K29</f>
        <v>A78.2.Renforcer les activités de promotion de la santé (communication pour un changement de comportement) dans les provinces à risque</v>
      </c>
      <c r="E34" s="380" t="str">
        <f>PTCA!H29</f>
        <v xml:space="preserve">Atelier de formation des Points Focaux  sur le materiel collectif d'education a la prevention contre le VIH/SIDA de la methode du Ruban Rouge  </v>
      </c>
      <c r="F34" s="380" t="str">
        <f>PTCA!Z29</f>
        <v>Annuelle</v>
      </c>
      <c r="G34" s="380" t="str">
        <f>PTCA!AD29</f>
        <v>Atelier.T3</v>
      </c>
      <c r="H34" s="62"/>
      <c r="I34" s="760" t="str">
        <f>PTCA!C29</f>
        <v>Programmes nationaux</v>
      </c>
      <c r="J34" s="760" t="str">
        <f>PTCA!AK29</f>
        <v>Programme Sectoriel de Lutte contre le SIDA et les Hépatites (PSLSH)</v>
      </c>
      <c r="K34" s="760" t="str">
        <f>PTCA!AL29</f>
        <v>National</v>
      </c>
      <c r="L34" s="62"/>
      <c r="M34" s="607"/>
      <c r="N34" s="62"/>
      <c r="O34" s="63">
        <f>PTCA!AA1003</f>
        <v>0</v>
      </c>
      <c r="P34" s="63">
        <f>PTCA!AF1003</f>
        <v>0</v>
      </c>
      <c r="Q34" s="232" t="e">
        <f t="shared" si="0"/>
        <v>#DIV/0!</v>
      </c>
      <c r="R34" s="544">
        <f>PTCA!AI1003</f>
        <v>0</v>
      </c>
      <c r="S34" s="544" t="str">
        <f>PTCA!AJ29</f>
        <v>Etat</v>
      </c>
      <c r="T34" s="53"/>
      <c r="U34" s="232" t="e">
        <f t="shared" si="2"/>
        <v>#DIV/0!</v>
      </c>
      <c r="V34" s="272"/>
      <c r="X34" s="255"/>
      <c r="Y34" s="254"/>
    </row>
    <row r="35" spans="1:25" ht="15">
      <c r="A35" s="380" t="e">
        <f>PTCA!#REF!</f>
        <v>#REF!</v>
      </c>
      <c r="B35" s="380" t="e">
        <f>PTCA!#REF!</f>
        <v>#REF!</v>
      </c>
      <c r="C35" s="380" t="e">
        <f>PTCA!#REF!</f>
        <v>#REF!</v>
      </c>
      <c r="D35" s="380" t="e">
        <f>PTCA!#REF!</f>
        <v>#REF!</v>
      </c>
      <c r="E35" s="380" t="e">
        <f>PTCA!#REF!</f>
        <v>#REF!</v>
      </c>
      <c r="F35" s="380" t="e">
        <f>PTCA!#REF!</f>
        <v>#REF!</v>
      </c>
      <c r="G35" s="380" t="e">
        <f>PTCA!#REF!</f>
        <v>#REF!</v>
      </c>
      <c r="H35" s="62"/>
      <c r="I35" s="760" t="e">
        <f>PTCA!#REF!</f>
        <v>#REF!</v>
      </c>
      <c r="J35" s="760" t="e">
        <f>PTCA!#REF!</f>
        <v>#REF!</v>
      </c>
      <c r="K35" s="760" t="e">
        <f>PTCA!#REF!</f>
        <v>#REF!</v>
      </c>
      <c r="L35" s="62"/>
      <c r="M35" s="607"/>
      <c r="N35" s="62"/>
      <c r="O35" s="63">
        <f>PTCA!AA1004</f>
        <v>0</v>
      </c>
      <c r="P35" s="63">
        <f>PTCA!AF1004</f>
        <v>0</v>
      </c>
      <c r="Q35" s="232" t="e">
        <f t="shared" si="0"/>
        <v>#DIV/0!</v>
      </c>
      <c r="R35" s="544">
        <f>PTCA!AI1004</f>
        <v>0</v>
      </c>
      <c r="S35" s="544" t="e">
        <f>PTCA!#REF!</f>
        <v>#REF!</v>
      </c>
      <c r="T35" s="53"/>
      <c r="U35" s="232" t="e">
        <f t="shared" si="2"/>
        <v>#DIV/0!</v>
      </c>
      <c r="V35" s="272"/>
      <c r="X35" s="255"/>
      <c r="Y35" s="254"/>
    </row>
    <row r="36" spans="1:25" ht="15">
      <c r="A36" s="380" t="e">
        <f>PTCA!#REF!</f>
        <v>#REF!</v>
      </c>
      <c r="B36" s="380" t="e">
        <f>PTCA!#REF!</f>
        <v>#REF!</v>
      </c>
      <c r="C36" s="380" t="e">
        <f>PTCA!#REF!</f>
        <v>#REF!</v>
      </c>
      <c r="D36" s="380" t="e">
        <f>PTCA!#REF!</f>
        <v>#REF!</v>
      </c>
      <c r="E36" s="380" t="e">
        <f>PTCA!#REF!</f>
        <v>#REF!</v>
      </c>
      <c r="F36" s="380" t="e">
        <f>PTCA!#REF!</f>
        <v>#REF!</v>
      </c>
      <c r="G36" s="380" t="e">
        <f>PTCA!#REF!</f>
        <v>#REF!</v>
      </c>
      <c r="H36" s="62"/>
      <c r="I36" s="760" t="e">
        <f>PTCA!#REF!</f>
        <v>#REF!</v>
      </c>
      <c r="J36" s="760" t="e">
        <f>PTCA!#REF!</f>
        <v>#REF!</v>
      </c>
      <c r="K36" s="760" t="e">
        <f>PTCA!#REF!</f>
        <v>#REF!</v>
      </c>
      <c r="L36" s="62"/>
      <c r="M36" s="607"/>
      <c r="N36" s="62"/>
      <c r="O36" s="63">
        <f>PTCA!AA1005</f>
        <v>0</v>
      </c>
      <c r="P36" s="63">
        <f>PTCA!AF1005</f>
        <v>0</v>
      </c>
      <c r="Q36" s="232" t="e">
        <f t="shared" si="0"/>
        <v>#DIV/0!</v>
      </c>
      <c r="R36" s="544">
        <f>PTCA!AI1005</f>
        <v>0</v>
      </c>
      <c r="S36" s="544" t="e">
        <f>PTCA!#REF!</f>
        <v>#REF!</v>
      </c>
      <c r="T36" s="53"/>
      <c r="U36" s="232" t="e">
        <f t="shared" si="2"/>
        <v>#DIV/0!</v>
      </c>
      <c r="V36" s="272"/>
      <c r="X36" s="255"/>
      <c r="Y36" s="254"/>
    </row>
    <row r="37" spans="1:25" ht="105.6">
      <c r="A37" s="380" t="str">
        <f>PTCA!B30</f>
        <v>PSLSH-026</v>
      </c>
      <c r="B37" s="380" t="str">
        <f>PTCA!D30</f>
        <v>B1.Gouvernance de santé</v>
      </c>
      <c r="C37" s="380" t="str">
        <f>PTCA!J30</f>
        <v>A78 : Faire de la Prévention un pilier de la politique nationale de santé</v>
      </c>
      <c r="D37" s="380" t="str">
        <f>PTCA!K30</f>
        <v>A78.2.Renforcer les activités de promotion de la santé (communication pour un changement de comportement) dans les provinces à risque</v>
      </c>
      <c r="E37" s="380" t="str">
        <f>PTCA!H30</f>
        <v xml:space="preserve">Organiser des missions de supervisions semestrielles conjointes  pour le suivi des activités communautaires et le renforcement des capacités des clubs des ados et jeunes dans les villes de N’Djamena, Moundou, Bol, Mongo, Abéché, Pala, Doba, Koumra, Lai et Sarh en trois (3) axes pendant dix (10) jours avec trois (3) cadres par axe. </v>
      </c>
      <c r="F37" s="380" t="str">
        <f>PTCA!Z30</f>
        <v>Semestrielle</v>
      </c>
      <c r="G37" s="380" t="str">
        <f>PTCA!AD30</f>
        <v>Supervision.T3</v>
      </c>
      <c r="H37" s="62"/>
      <c r="I37" s="760" t="str">
        <f>PTCA!C30</f>
        <v>Programmes nationaux</v>
      </c>
      <c r="J37" s="760" t="str">
        <f>PTCA!AK30</f>
        <v>Programme Sectoriel de Lutte contre le SIDA et les Hépatites (PSLSH)</v>
      </c>
      <c r="K37" s="760" t="str">
        <f>PTCA!AL30</f>
        <v>National</v>
      </c>
      <c r="L37" s="62"/>
      <c r="M37" s="607"/>
      <c r="N37" s="62"/>
      <c r="O37" s="63">
        <f>PTCA!AA1006</f>
        <v>0</v>
      </c>
      <c r="P37" s="63">
        <f>PTCA!AF1006</f>
        <v>0</v>
      </c>
      <c r="Q37" s="232" t="e">
        <f t="shared" si="0"/>
        <v>#DIV/0!</v>
      </c>
      <c r="R37" s="544">
        <f>PTCA!AI1006</f>
        <v>0</v>
      </c>
      <c r="S37" s="544" t="str">
        <f>PTCA!AJ30</f>
        <v>Etat</v>
      </c>
      <c r="T37" s="53"/>
      <c r="U37" s="232" t="e">
        <f t="shared" si="2"/>
        <v>#DIV/0!</v>
      </c>
      <c r="V37" s="272"/>
      <c r="X37" s="255"/>
      <c r="Y37" s="254"/>
    </row>
    <row r="38" spans="1:25" ht="92.4">
      <c r="A38" s="380" t="str">
        <f>PTCA!B31</f>
        <v>PSLSH-027</v>
      </c>
      <c r="B38" s="380" t="str">
        <f>PTCA!D31</f>
        <v>B2.Prestations des soins de qualité, prévention et promotion de la santé</v>
      </c>
      <c r="C38" s="380" t="str">
        <f>PTCA!J31</f>
        <v>A78 : Faire de la Prévention un pilier de la politique nationale de santé</v>
      </c>
      <c r="D38" s="380" t="str">
        <f>PTCA!K31</f>
        <v>A78.2.Renforcer les activités de promotion de la santé (communication pour un changement de comportement) dans les provinces à risque</v>
      </c>
      <c r="E38" s="380" t="str">
        <f>PTCA!H31</f>
        <v xml:space="preserve">Organiser  trois  ( 3)   campagnes intégrées   pour la promotion en matière de prévention, la lutte contre la stigmatisation/discrimination couplée au dépistage VIH/HEPATITES en collaboration avec les Organisations de la Société Civile (OSC) dans les provinces ciblés. </v>
      </c>
      <c r="F38" s="380" t="str">
        <f>PTCA!Z31</f>
        <v>Annuelle</v>
      </c>
      <c r="G38" s="380" t="str">
        <f>PTCA!AD31</f>
        <v>Campagnes &amp; Sensibilisation.T3</v>
      </c>
      <c r="H38" s="62"/>
      <c r="I38" s="760" t="str">
        <f>PTCA!C31</f>
        <v>Programmes nationaux</v>
      </c>
      <c r="J38" s="760" t="str">
        <f>PTCA!AK31</f>
        <v>Programme Sectoriel de Lutte contre le SIDA et les Hépatites (PSLSH)</v>
      </c>
      <c r="K38" s="760" t="str">
        <f>PTCA!AL31</f>
        <v>National</v>
      </c>
      <c r="L38" s="62"/>
      <c r="M38" s="607"/>
      <c r="N38" s="62"/>
      <c r="O38" s="63">
        <f>PTCA!AA1007</f>
        <v>0</v>
      </c>
      <c r="P38" s="63">
        <f>PTCA!AF1007</f>
        <v>0</v>
      </c>
      <c r="Q38" s="232" t="e">
        <f t="shared" si="0"/>
        <v>#DIV/0!</v>
      </c>
      <c r="R38" s="544">
        <f>PTCA!AI1007</f>
        <v>0</v>
      </c>
      <c r="S38" s="544" t="str">
        <f>PTCA!AJ31</f>
        <v>Etat</v>
      </c>
      <c r="T38" s="53"/>
      <c r="U38" s="232" t="e">
        <f t="shared" si="2"/>
        <v>#DIV/0!</v>
      </c>
      <c r="V38" s="272"/>
      <c r="X38" s="255"/>
      <c r="Y38" s="254"/>
    </row>
    <row r="39" spans="1:25" ht="15">
      <c r="A39" s="380" t="e">
        <f>PTCA!#REF!</f>
        <v>#REF!</v>
      </c>
      <c r="B39" s="380" t="e">
        <f>PTCA!#REF!</f>
        <v>#REF!</v>
      </c>
      <c r="C39" s="380" t="e">
        <f>PTCA!#REF!</f>
        <v>#REF!</v>
      </c>
      <c r="D39" s="380" t="e">
        <f>PTCA!#REF!</f>
        <v>#REF!</v>
      </c>
      <c r="E39" s="380" t="e">
        <f>PTCA!#REF!</f>
        <v>#REF!</v>
      </c>
      <c r="F39" s="380" t="e">
        <f>PTCA!#REF!</f>
        <v>#REF!</v>
      </c>
      <c r="G39" s="380" t="e">
        <f>PTCA!#REF!</f>
        <v>#REF!</v>
      </c>
      <c r="H39" s="62"/>
      <c r="I39" s="760" t="e">
        <f>PTCA!#REF!</f>
        <v>#REF!</v>
      </c>
      <c r="J39" s="760" t="e">
        <f>PTCA!#REF!</f>
        <v>#REF!</v>
      </c>
      <c r="K39" s="760" t="e">
        <f>PTCA!#REF!</f>
        <v>#REF!</v>
      </c>
      <c r="L39" s="62"/>
      <c r="M39" s="607"/>
      <c r="N39" s="62"/>
      <c r="O39" s="63">
        <f>PTCA!AA1008</f>
        <v>0</v>
      </c>
      <c r="P39" s="63">
        <f>PTCA!AF1008</f>
        <v>0</v>
      </c>
      <c r="Q39" s="232" t="e">
        <f t="shared" si="0"/>
        <v>#DIV/0!</v>
      </c>
      <c r="R39" s="544">
        <f>PTCA!AI1008</f>
        <v>0</v>
      </c>
      <c r="S39" s="544" t="e">
        <f>PTCA!#REF!</f>
        <v>#REF!</v>
      </c>
      <c r="T39" s="53"/>
      <c r="U39" s="232" t="e">
        <f t="shared" si="2"/>
        <v>#DIV/0!</v>
      </c>
      <c r="V39" s="272"/>
      <c r="X39" s="255"/>
      <c r="Y39" s="254"/>
    </row>
    <row r="40" spans="1:25" ht="92.4">
      <c r="A40" s="380" t="str">
        <f>PTCA!B32</f>
        <v>PSLSH-028</v>
      </c>
      <c r="B40" s="380" t="str">
        <f>PTCA!D32</f>
        <v>B2.Prestations des soins de qualité, prévention et promotion de la santé</v>
      </c>
      <c r="C40" s="380" t="str">
        <f>PTCA!J32</f>
        <v>A78 : Faire de la Prévention un pilier de la politique nationale de santé</v>
      </c>
      <c r="D40" s="380" t="str">
        <f>PTCA!K32</f>
        <v>A78.2.Renforcer les activités de promotion de la santé (communication pour un changement de comportement) dans les provinces à risque</v>
      </c>
      <c r="E40" s="380" t="str">
        <f>PTCA!H32</f>
        <v>Appuyer cinq (05) Associations et Organisations de la Société Civile dans l’organisation des activités et la réalisation des films documentaires pour la prévention contre les IST/VIH/hépatites /TB y compris l’importance de la charge virale.</v>
      </c>
      <c r="F40" s="380" t="str">
        <f>PTCA!Z32</f>
        <v>Annuelle</v>
      </c>
      <c r="G40" s="380" t="str">
        <f>PTCA!AD32</f>
        <v>Fonctionnement.T3</v>
      </c>
      <c r="H40" s="62"/>
      <c r="I40" s="760" t="str">
        <f>PTCA!C32</f>
        <v>Programmes nationaux</v>
      </c>
      <c r="J40" s="760" t="str">
        <f>PTCA!AK32</f>
        <v>Programme Sectoriel de Lutte contre le SIDA et les Hépatites (PSLSH)</v>
      </c>
      <c r="K40" s="760" t="str">
        <f>PTCA!AL32</f>
        <v>National</v>
      </c>
      <c r="L40" s="62"/>
      <c r="M40" s="607"/>
      <c r="N40" s="62"/>
      <c r="O40" s="63">
        <f>PTCA!AA1009</f>
        <v>0</v>
      </c>
      <c r="P40" s="63">
        <f>PTCA!AF1009</f>
        <v>0</v>
      </c>
      <c r="Q40" s="232" t="e">
        <f t="shared" si="0"/>
        <v>#DIV/0!</v>
      </c>
      <c r="R40" s="544">
        <f>PTCA!AI1009</f>
        <v>0</v>
      </c>
      <c r="S40" s="544" t="str">
        <f>PTCA!AJ32</f>
        <v>Etat</v>
      </c>
      <c r="T40" s="53"/>
      <c r="U40" s="232" t="e">
        <f t="shared" si="2"/>
        <v>#DIV/0!</v>
      </c>
      <c r="V40" s="272"/>
      <c r="X40" s="255"/>
      <c r="Y40" s="254"/>
    </row>
    <row r="41" spans="1:25" ht="15">
      <c r="A41" s="380" t="e">
        <f>PTCA!#REF!</f>
        <v>#REF!</v>
      </c>
      <c r="B41" s="380" t="e">
        <f>PTCA!#REF!</f>
        <v>#REF!</v>
      </c>
      <c r="C41" s="380" t="e">
        <f>PTCA!#REF!</f>
        <v>#REF!</v>
      </c>
      <c r="D41" s="380" t="e">
        <f>PTCA!#REF!</f>
        <v>#REF!</v>
      </c>
      <c r="E41" s="380" t="e">
        <f>PTCA!#REF!</f>
        <v>#REF!</v>
      </c>
      <c r="F41" s="380" t="e">
        <f>PTCA!#REF!</f>
        <v>#REF!</v>
      </c>
      <c r="G41" s="380" t="e">
        <f>PTCA!#REF!</f>
        <v>#REF!</v>
      </c>
      <c r="H41" s="62"/>
      <c r="I41" s="760" t="e">
        <f>PTCA!#REF!</f>
        <v>#REF!</v>
      </c>
      <c r="J41" s="760" t="e">
        <f>PTCA!#REF!</f>
        <v>#REF!</v>
      </c>
      <c r="K41" s="760" t="e">
        <f>PTCA!#REF!</f>
        <v>#REF!</v>
      </c>
      <c r="L41" s="62"/>
      <c r="M41" s="607"/>
      <c r="N41" s="62"/>
      <c r="O41" s="63">
        <f>PTCA!AA1010</f>
        <v>0</v>
      </c>
      <c r="P41" s="63">
        <f>PTCA!AF1010</f>
        <v>0</v>
      </c>
      <c r="Q41" s="232" t="e">
        <f t="shared" si="0"/>
        <v>#DIV/0!</v>
      </c>
      <c r="R41" s="544">
        <f>PTCA!AI1010</f>
        <v>0</v>
      </c>
      <c r="S41" s="544" t="e">
        <f>PTCA!#REF!</f>
        <v>#REF!</v>
      </c>
      <c r="T41" s="53"/>
      <c r="U41" s="232" t="e">
        <f t="shared" si="2"/>
        <v>#DIV/0!</v>
      </c>
      <c r="V41" s="272"/>
      <c r="X41" s="255"/>
      <c r="Y41" s="254"/>
    </row>
    <row r="42" spans="1:25" ht="66">
      <c r="A42" s="380" t="str">
        <f>PTCA!B33</f>
        <v>PSLSH-029</v>
      </c>
      <c r="B42" s="380" t="str">
        <f>PTCA!D33</f>
        <v>B2.Prestations des soins de qualité, prévention et promotion de la santé</v>
      </c>
      <c r="C42" s="380" t="str">
        <f>PTCA!J33</f>
        <v>A74 : Poursuivre le renforcement de notre système de santé</v>
      </c>
      <c r="D42" s="380" t="str">
        <f>PTCA!K33</f>
        <v>A74.5.Améliorer la qualité des prestations de services dans les formations sanitaires et la santé mère &amp; enfant</v>
      </c>
      <c r="E42" s="380" t="str">
        <f>PTCA!H33</f>
        <v>Mission de Supervision des CDV dans les chefs-lieux des Provinces (soit 3 axes par trimestre x 4 trimestres) APMS</v>
      </c>
      <c r="F42" s="380" t="str">
        <f>PTCA!Z33</f>
        <v>Trimestrielle</v>
      </c>
      <c r="G42" s="380" t="str">
        <f>PTCA!AD33</f>
        <v>Supervision.T3</v>
      </c>
      <c r="H42" s="62"/>
      <c r="I42" s="760" t="str">
        <f>PTCA!C33</f>
        <v>Programmes nationaux</v>
      </c>
      <c r="J42" s="760" t="str">
        <f>PTCA!AK33</f>
        <v>Programme Sectoriel de Lutte contre le SIDA et les Hépatites (PSLSH)</v>
      </c>
      <c r="K42" s="760" t="str">
        <f>PTCA!AL33</f>
        <v>National</v>
      </c>
      <c r="L42" s="62"/>
      <c r="M42" s="607"/>
      <c r="N42" s="62"/>
      <c r="O42" s="63">
        <f>PTCA!AA1011</f>
        <v>0</v>
      </c>
      <c r="P42" s="63">
        <f>PTCA!AF1011</f>
        <v>0</v>
      </c>
      <c r="Q42" s="232" t="e">
        <f t="shared" si="0"/>
        <v>#DIV/0!</v>
      </c>
      <c r="R42" s="544">
        <f>PTCA!AI1011</f>
        <v>0</v>
      </c>
      <c r="S42" s="544" t="str">
        <f>PTCA!AJ33</f>
        <v>Etat</v>
      </c>
      <c r="T42" s="53"/>
      <c r="U42" s="232" t="e">
        <f t="shared" si="2"/>
        <v>#DIV/0!</v>
      </c>
      <c r="V42" s="272"/>
      <c r="X42" s="255"/>
      <c r="Y42" s="254"/>
    </row>
    <row r="43" spans="1:25" ht="15">
      <c r="A43" s="380" t="e">
        <f>PTCA!#REF!</f>
        <v>#REF!</v>
      </c>
      <c r="B43" s="380" t="e">
        <f>PTCA!#REF!</f>
        <v>#REF!</v>
      </c>
      <c r="C43" s="380" t="e">
        <f>PTCA!#REF!</f>
        <v>#REF!</v>
      </c>
      <c r="D43" s="380" t="e">
        <f>PTCA!#REF!</f>
        <v>#REF!</v>
      </c>
      <c r="E43" s="380" t="e">
        <f>PTCA!#REF!</f>
        <v>#REF!</v>
      </c>
      <c r="F43" s="380" t="e">
        <f>PTCA!#REF!</f>
        <v>#REF!</v>
      </c>
      <c r="G43" s="380" t="e">
        <f>PTCA!#REF!</f>
        <v>#REF!</v>
      </c>
      <c r="H43" s="62"/>
      <c r="I43" s="760" t="e">
        <f>PTCA!#REF!</f>
        <v>#REF!</v>
      </c>
      <c r="J43" s="760" t="e">
        <f>PTCA!#REF!</f>
        <v>#REF!</v>
      </c>
      <c r="K43" s="760" t="e">
        <f>PTCA!#REF!</f>
        <v>#REF!</v>
      </c>
      <c r="L43" s="62"/>
      <c r="M43" s="607"/>
      <c r="N43" s="62"/>
      <c r="O43" s="63">
        <f>PTCA!AA1012</f>
        <v>0</v>
      </c>
      <c r="P43" s="63">
        <f>PTCA!AF1012</f>
        <v>0</v>
      </c>
      <c r="Q43" s="232" t="e">
        <f t="shared" si="0"/>
        <v>#DIV/0!</v>
      </c>
      <c r="R43" s="544">
        <f>PTCA!AI1012</f>
        <v>0</v>
      </c>
      <c r="S43" s="544" t="e">
        <f>PTCA!#REF!</f>
        <v>#REF!</v>
      </c>
      <c r="T43" s="53"/>
      <c r="U43" s="232" t="e">
        <f t="shared" si="2"/>
        <v>#DIV/0!</v>
      </c>
      <c r="V43" s="272"/>
      <c r="X43" s="255"/>
      <c r="Y43" s="254"/>
    </row>
    <row r="44" spans="1:25" ht="92.4">
      <c r="A44" s="380" t="str">
        <f>PTCA!B34</f>
        <v>PSLSH-030</v>
      </c>
      <c r="B44" s="380" t="str">
        <f>PTCA!D34</f>
        <v>B2.Prestations des soins de qualité, prévention et promotion de la santé</v>
      </c>
      <c r="C44" s="380" t="str">
        <f>PTCA!J34</f>
        <v>A78 : Faire de la Prévention un pilier de la politique nationale de santé</v>
      </c>
      <c r="D44" s="380" t="str">
        <f>PTCA!K34</f>
        <v>A78.2.Renforcer les activités de promotion de la santé (communication pour un changement de comportement) dans les provinces à risque</v>
      </c>
      <c r="E44" s="380" t="str">
        <f>PTCA!H34</f>
        <v>Acquisition d’un incinérateur moderne pour la gestion des déchets APMS</v>
      </c>
      <c r="F44" s="380" t="str">
        <f>PTCA!Z34</f>
        <v>Annuelle</v>
      </c>
      <c r="G44" s="380" t="str">
        <f>PTCA!AD34</f>
        <v>Fonctionnement.T3</v>
      </c>
      <c r="H44" s="62"/>
      <c r="I44" s="760" t="str">
        <f>PTCA!C34</f>
        <v>Programmes nationaux</v>
      </c>
      <c r="J44" s="760" t="str">
        <f>PTCA!AK34</f>
        <v>Programme Sectoriel de Lutte contre le SIDA et les Hépatites (PSLSH)</v>
      </c>
      <c r="K44" s="760" t="str">
        <f>PTCA!AL34</f>
        <v>Central</v>
      </c>
      <c r="L44" s="62"/>
      <c r="M44" s="607"/>
      <c r="N44" s="62"/>
      <c r="O44" s="63">
        <f>PTCA!AA1013</f>
        <v>0</v>
      </c>
      <c r="P44" s="63">
        <f>PTCA!AF1013</f>
        <v>0</v>
      </c>
      <c r="Q44" s="232" t="e">
        <f t="shared" si="0"/>
        <v>#DIV/0!</v>
      </c>
      <c r="R44" s="544">
        <f>PTCA!AI1013</f>
        <v>0</v>
      </c>
      <c r="S44" s="544" t="str">
        <f>PTCA!AJ34</f>
        <v>FM</v>
      </c>
      <c r="T44" s="53"/>
      <c r="U44" s="232" t="e">
        <f t="shared" si="2"/>
        <v>#DIV/0!</v>
      </c>
      <c r="V44" s="272"/>
      <c r="X44" s="255"/>
      <c r="Y44" s="254"/>
    </row>
    <row r="45" spans="1:25" ht="39.6">
      <c r="A45" s="380" t="str">
        <f>PTCA!B35</f>
        <v>PSLSH-031</v>
      </c>
      <c r="B45" s="380" t="str">
        <f>PTCA!D35</f>
        <v>B1.Gouvernance de santé</v>
      </c>
      <c r="C45" s="380" t="str">
        <f>PTCA!J35</f>
        <v>A00 : Activité non liée au PP-CE</v>
      </c>
      <c r="D45" s="380" t="str">
        <f>PTCA!K35</f>
        <v>A00 : Activité non liée au PP-CE</v>
      </c>
      <c r="E45" s="380" t="str">
        <f>PTCA!H35</f>
        <v>Construction d’un entrepôt pour stocker les intrants et Extension du laboratoire de l' APMS</v>
      </c>
      <c r="F45" s="380" t="str">
        <f>PTCA!Z35</f>
        <v>Annuelle</v>
      </c>
      <c r="G45" s="380" t="str">
        <f>PTCA!AD35</f>
        <v>Fonctionnement.T3</v>
      </c>
      <c r="H45" s="62"/>
      <c r="I45" s="760" t="str">
        <f>PTCA!C35</f>
        <v>Programmes nationaux</v>
      </c>
      <c r="J45" s="760" t="str">
        <f>PTCA!AK35</f>
        <v>Programme Sectoriel de Lutte contre le SIDA et les Hépatites (PSLSH)</v>
      </c>
      <c r="K45" s="760" t="str">
        <f>PTCA!AL35</f>
        <v>Central</v>
      </c>
      <c r="L45" s="62"/>
      <c r="M45" s="607"/>
      <c r="N45" s="62"/>
      <c r="O45" s="63">
        <f>PTCA!AA1014</f>
        <v>0</v>
      </c>
      <c r="P45" s="63">
        <f>PTCA!AF1014</f>
        <v>0</v>
      </c>
      <c r="Q45" s="232" t="e">
        <f t="shared" si="0"/>
        <v>#DIV/0!</v>
      </c>
      <c r="R45" s="544">
        <f>PTCA!AI1014</f>
        <v>0</v>
      </c>
      <c r="S45" s="544" t="str">
        <f>PTCA!AJ35</f>
        <v>Etat</v>
      </c>
      <c r="T45" s="53"/>
      <c r="U45" s="232" t="e">
        <f t="shared" si="2"/>
        <v>#DIV/0!</v>
      </c>
      <c r="V45" s="272"/>
      <c r="X45" s="255"/>
      <c r="Y45" s="254"/>
    </row>
    <row r="46" spans="1:25" ht="15">
      <c r="A46" s="380" t="e">
        <f>PTCA!#REF!</f>
        <v>#REF!</v>
      </c>
      <c r="B46" s="380" t="e">
        <f>PTCA!#REF!</f>
        <v>#REF!</v>
      </c>
      <c r="C46" s="380" t="e">
        <f>PTCA!#REF!</f>
        <v>#REF!</v>
      </c>
      <c r="D46" s="380" t="e">
        <f>PTCA!#REF!</f>
        <v>#REF!</v>
      </c>
      <c r="E46" s="380" t="e">
        <f>PTCA!#REF!</f>
        <v>#REF!</v>
      </c>
      <c r="F46" s="380" t="e">
        <f>PTCA!#REF!</f>
        <v>#REF!</v>
      </c>
      <c r="G46" s="380" t="e">
        <f>PTCA!#REF!</f>
        <v>#REF!</v>
      </c>
      <c r="H46" s="62"/>
      <c r="I46" s="760" t="e">
        <f>PTCA!#REF!</f>
        <v>#REF!</v>
      </c>
      <c r="J46" s="760" t="e">
        <f>PTCA!#REF!</f>
        <v>#REF!</v>
      </c>
      <c r="K46" s="760" t="e">
        <f>PTCA!#REF!</f>
        <v>#REF!</v>
      </c>
      <c r="L46" s="62"/>
      <c r="M46" s="607"/>
      <c r="N46" s="62"/>
      <c r="O46" s="63">
        <f>PTCA!AA1015</f>
        <v>0</v>
      </c>
      <c r="P46" s="63">
        <f>PTCA!AF1015</f>
        <v>0</v>
      </c>
      <c r="Q46" s="232" t="e">
        <f t="shared" si="0"/>
        <v>#DIV/0!</v>
      </c>
      <c r="R46" s="544">
        <f>PTCA!AI1015</f>
        <v>0</v>
      </c>
      <c r="S46" s="544" t="e">
        <f>PTCA!#REF!</f>
        <v>#REF!</v>
      </c>
      <c r="T46" s="53"/>
      <c r="U46" s="232" t="e">
        <f t="shared" si="2"/>
        <v>#DIV/0!</v>
      </c>
      <c r="V46" s="272"/>
      <c r="X46" s="255"/>
      <c r="Y46" s="254"/>
    </row>
    <row r="47" spans="1:25" ht="79.2">
      <c r="A47" s="380" t="str">
        <f>PTCA!B36</f>
        <v>PSLSH-032</v>
      </c>
      <c r="B47" s="380" t="str">
        <f>PTCA!D36</f>
        <v>B3.Accès aux médicaments, intrants et services de santé essentiels</v>
      </c>
      <c r="C47" s="380" t="str">
        <f>PTCA!J36</f>
        <v>A74 : Poursuivre le renforcement de notre système de santé</v>
      </c>
      <c r="D47" s="380" t="str">
        <f>PTCA!K36</f>
        <v>A74.6-1.Rendre disponible des médicaments et autres produits de santé (les consommables médicaux)</v>
      </c>
      <c r="E47" s="380" t="str">
        <f>PTCA!H36</f>
        <v>Achat de 35% des medicaments ARV (adultes,  pédiatriques, PTME et PrEP), 35% de réactifs ( tests de dépistage du VIH et charge virale du VIH) et 35% des médicaments de la prévention des infections opportunistes</v>
      </c>
      <c r="F47" s="380" t="str">
        <f>PTCA!Z36</f>
        <v>Annuelle</v>
      </c>
      <c r="G47" s="380" t="str">
        <f>PTCA!AD36</f>
        <v>Contrepartie Nationale.T5.1 (financement mixte)</v>
      </c>
      <c r="H47" s="62"/>
      <c r="I47" s="760" t="str">
        <f>PTCA!C36</f>
        <v>Programmes nationaux</v>
      </c>
      <c r="J47" s="760" t="str">
        <f>PTCA!AK36</f>
        <v>Programme Sectoriel de Lutte contre le SIDA et les Hépatites (PSLSH)</v>
      </c>
      <c r="K47" s="760" t="str">
        <f>PTCA!AL36</f>
        <v>National</v>
      </c>
      <c r="L47" s="62"/>
      <c r="M47" s="607"/>
      <c r="N47" s="62"/>
      <c r="O47" s="63">
        <f>PTCA!AA1016</f>
        <v>0</v>
      </c>
      <c r="P47" s="63">
        <f>PTCA!AF1016</f>
        <v>0</v>
      </c>
      <c r="Q47" s="232" t="e">
        <f t="shared" si="0"/>
        <v>#DIV/0!</v>
      </c>
      <c r="R47" s="544">
        <f>PTCA!AI1016</f>
        <v>0</v>
      </c>
      <c r="S47" s="544" t="str">
        <f>PTCA!AJ36</f>
        <v>Etat</v>
      </c>
      <c r="T47" s="53"/>
      <c r="U47" s="232" t="e">
        <f t="shared" si="2"/>
        <v>#DIV/0!</v>
      </c>
      <c r="V47" s="272"/>
      <c r="X47" s="255"/>
      <c r="Y47" s="254"/>
    </row>
    <row r="48" spans="1:25" ht="79.2">
      <c r="A48" s="380" t="str">
        <f>PTCA!B37</f>
        <v>PSLSH-033</v>
      </c>
      <c r="B48" s="380" t="str">
        <f>PTCA!D37</f>
        <v>B3.Accès aux médicaments, intrants et services de santé essentiels</v>
      </c>
      <c r="C48" s="380" t="str">
        <f>PTCA!J37</f>
        <v>A74 : Poursuivre le renforcement de notre système de santé</v>
      </c>
      <c r="D48" s="380" t="str">
        <f>PTCA!K37</f>
        <v>A74.6-1.Rendre disponible des médicaments et autres produits de santé (les consommables médicaux)</v>
      </c>
      <c r="E48" s="380" t="str">
        <f>PTCA!H37</f>
        <v>Achats de traitement de l'hépatite B et C, réactifs de dépistage de l'hépatite B et C, consommables, réactifs de la charge virale de l'hépatite B et C, preservatifs  et produits riches en micronutriments</v>
      </c>
      <c r="F48" s="380" t="str">
        <f>PTCA!Z37</f>
        <v>Annuelle</v>
      </c>
      <c r="G48" s="380" t="str">
        <f>PTCA!AD37</f>
        <v>Contrepartie Nationale.T5.1 (financement mixte)</v>
      </c>
      <c r="H48" s="62"/>
      <c r="I48" s="760" t="str">
        <f>PTCA!C37</f>
        <v>Programmes nationaux</v>
      </c>
      <c r="J48" s="760" t="str">
        <f>PTCA!AK37</f>
        <v>Programme Sectoriel de Lutte contre le SIDA et les Hépatites (PSLSH)</v>
      </c>
      <c r="K48" s="760" t="str">
        <f>PTCA!AL37</f>
        <v>National</v>
      </c>
      <c r="L48" s="62"/>
      <c r="M48" s="607"/>
      <c r="N48" s="62"/>
      <c r="O48" s="63">
        <f>PTCA!AA1017</f>
        <v>0</v>
      </c>
      <c r="P48" s="63">
        <f>PTCA!AF1017</f>
        <v>0</v>
      </c>
      <c r="Q48" s="232" t="e">
        <f t="shared" si="0"/>
        <v>#DIV/0!</v>
      </c>
      <c r="R48" s="544">
        <f>PTCA!AI1017</f>
        <v>0</v>
      </c>
      <c r="S48" s="544" t="str">
        <f>PTCA!AJ37</f>
        <v>Etat</v>
      </c>
      <c r="T48" s="53"/>
      <c r="U48" s="232" t="e">
        <f t="shared" si="2"/>
        <v>#DIV/0!</v>
      </c>
      <c r="V48" s="272"/>
      <c r="X48" s="255"/>
      <c r="Y48" s="254"/>
    </row>
    <row r="49" spans="1:25" ht="92.4">
      <c r="A49" s="380" t="str">
        <f>PTCA!B38</f>
        <v>PSLSH-034</v>
      </c>
      <c r="B49" s="380" t="str">
        <f>PTCA!D38</f>
        <v>B3.Accès aux médicaments, intrants et services de santé essentiels</v>
      </c>
      <c r="C49" s="380" t="str">
        <f>PTCA!J38</f>
        <v>A74 : Poursuivre le renforcement de notre système de santé</v>
      </c>
      <c r="D49" s="380" t="str">
        <f>PTCA!K38</f>
        <v>A74.1.Renforcer la gouvernance, le leadership et la coordination des interventions à tous les niveaux de la pyramide sanitaire</v>
      </c>
      <c r="E49" s="380" t="str">
        <f>PTCA!H38</f>
        <v>Former/Recycler en 1Pool de 2 Sessions en 3 jours de 85 acteurs impliqués dans la gestion de produits des programmes et de dispensation (23 chargés des intrants des programmes de 23 PPA, 23 Hopitaux provinciaux 16 sites PEC de N'Djamena) et 23 points focaux provinciaux à Ndjaménà</v>
      </c>
      <c r="F49" s="380" t="str">
        <f>PTCA!Z38</f>
        <v>Trimestrielle</v>
      </c>
      <c r="G49" s="380" t="str">
        <f>PTCA!AD38</f>
        <v>Atelier.T3</v>
      </c>
      <c r="H49" s="62"/>
      <c r="I49" s="760" t="str">
        <f>PTCA!C38</f>
        <v>Programmes nationaux</v>
      </c>
      <c r="J49" s="760" t="str">
        <f>PTCA!AK38</f>
        <v>Programme Sectoriel de Lutte contre le SIDA et les Hépatites (PSLSH)</v>
      </c>
      <c r="K49" s="760" t="str">
        <f>PTCA!AL38</f>
        <v>National</v>
      </c>
      <c r="L49" s="62"/>
      <c r="M49" s="607"/>
      <c r="N49" s="62"/>
      <c r="O49" s="63">
        <f>PTCA!AA1018</f>
        <v>0</v>
      </c>
      <c r="P49" s="63">
        <f>PTCA!AF1018</f>
        <v>0</v>
      </c>
      <c r="Q49" s="232" t="e">
        <f t="shared" si="0"/>
        <v>#DIV/0!</v>
      </c>
      <c r="R49" s="544">
        <f>PTCA!AI1018</f>
        <v>0</v>
      </c>
      <c r="S49" s="544" t="str">
        <f>PTCA!AJ38</f>
        <v>Etat</v>
      </c>
      <c r="T49" s="53"/>
      <c r="U49" s="232" t="e">
        <f t="shared" si="2"/>
        <v>#DIV/0!</v>
      </c>
      <c r="V49" s="272"/>
      <c r="X49" s="255"/>
      <c r="Y49" s="254"/>
    </row>
    <row r="50" spans="1:25" ht="15">
      <c r="A50" s="380" t="e">
        <f>PTCA!#REF!</f>
        <v>#REF!</v>
      </c>
      <c r="B50" s="380" t="e">
        <f>PTCA!#REF!</f>
        <v>#REF!</v>
      </c>
      <c r="C50" s="380" t="e">
        <f>PTCA!#REF!</f>
        <v>#REF!</v>
      </c>
      <c r="D50" s="380" t="e">
        <f>PTCA!#REF!</f>
        <v>#REF!</v>
      </c>
      <c r="E50" s="380" t="e">
        <f>PTCA!#REF!</f>
        <v>#REF!</v>
      </c>
      <c r="F50" s="380" t="e">
        <f>PTCA!#REF!</f>
        <v>#REF!</v>
      </c>
      <c r="G50" s="380" t="e">
        <f>PTCA!#REF!</f>
        <v>#REF!</v>
      </c>
      <c r="H50" s="62"/>
      <c r="I50" s="760" t="e">
        <f>PTCA!#REF!</f>
        <v>#REF!</v>
      </c>
      <c r="J50" s="760" t="e">
        <f>PTCA!#REF!</f>
        <v>#REF!</v>
      </c>
      <c r="K50" s="760" t="e">
        <f>PTCA!#REF!</f>
        <v>#REF!</v>
      </c>
      <c r="L50" s="62"/>
      <c r="M50" s="607"/>
      <c r="N50" s="62"/>
      <c r="O50" s="63">
        <f>PTCA!AA1019</f>
        <v>0</v>
      </c>
      <c r="P50" s="63">
        <f>PTCA!AF1019</f>
        <v>0</v>
      </c>
      <c r="Q50" s="232" t="e">
        <f t="shared" si="0"/>
        <v>#DIV/0!</v>
      </c>
      <c r="R50" s="544">
        <f>PTCA!AI1019</f>
        <v>0</v>
      </c>
      <c r="S50" s="544" t="e">
        <f>PTCA!#REF!</f>
        <v>#REF!</v>
      </c>
      <c r="T50" s="53"/>
      <c r="U50" s="232" t="e">
        <f t="shared" si="2"/>
        <v>#DIV/0!</v>
      </c>
      <c r="V50" s="272"/>
      <c r="X50" s="255"/>
      <c r="Y50" s="254"/>
    </row>
    <row r="51" spans="1:25" ht="92.4">
      <c r="A51" s="380" t="str">
        <f>PTCA!B39</f>
        <v>PSLSH-035</v>
      </c>
      <c r="B51" s="380" t="str">
        <f>PTCA!D39</f>
        <v>B1.Gouvernance de santé</v>
      </c>
      <c r="C51" s="380" t="str">
        <f>PTCA!J39</f>
        <v>A78 : Faire de la Prévention un pilier de la politique nationale de santé</v>
      </c>
      <c r="D51" s="380" t="str">
        <f>PTCA!K39</f>
        <v>A78.2.Renforcer les activités de promotion de la santé (communication pour un changement de comportement) dans les provinces à risque</v>
      </c>
      <c r="E51" s="380" t="str">
        <f>PTCA!H39</f>
        <v>Organiser deux  SPOT CHECK en GAS dans 6 provinces sur 2axes  en 10 jours.</v>
      </c>
      <c r="F51" s="380" t="str">
        <f>PTCA!Z39</f>
        <v>Semestrielle</v>
      </c>
      <c r="G51" s="380" t="str">
        <f>PTCA!AD39</f>
        <v>Supervision.T3</v>
      </c>
      <c r="H51" s="62"/>
      <c r="I51" s="760" t="str">
        <f>PTCA!C39</f>
        <v>Programmes nationaux</v>
      </c>
      <c r="J51" s="760" t="str">
        <f>PTCA!AK39</f>
        <v>Programme Sectoriel de Lutte contre le SIDA et les Hépatites (PSLSH)</v>
      </c>
      <c r="K51" s="760" t="str">
        <f>PTCA!AL39</f>
        <v>National</v>
      </c>
      <c r="L51" s="62"/>
      <c r="M51" s="607"/>
      <c r="N51" s="62"/>
      <c r="O51" s="63">
        <f>PTCA!AA1020</f>
        <v>0</v>
      </c>
      <c r="P51" s="63">
        <f>PTCA!AF1020</f>
        <v>0</v>
      </c>
      <c r="Q51" s="232" t="e">
        <f t="shared" si="0"/>
        <v>#DIV/0!</v>
      </c>
      <c r="R51" s="544">
        <f>PTCA!AI1020</f>
        <v>0</v>
      </c>
      <c r="S51" s="544" t="str">
        <f>PTCA!AJ39</f>
        <v>Etat</v>
      </c>
      <c r="T51" s="53"/>
      <c r="U51" s="232" t="e">
        <f t="shared" si="2"/>
        <v>#DIV/0!</v>
      </c>
      <c r="V51" s="272"/>
      <c r="X51" s="255"/>
      <c r="Y51" s="254"/>
    </row>
    <row r="52" spans="1:25" ht="92.4">
      <c r="A52" s="380" t="str">
        <f>PTCA!B40</f>
        <v>PSLSH-036</v>
      </c>
      <c r="B52" s="380" t="str">
        <f>PTCA!D40</f>
        <v>B2.Prestations des soins de qualité, prévention et promotion de la santé</v>
      </c>
      <c r="C52" s="380" t="str">
        <f>PTCA!J40</f>
        <v>A74 : Poursuivre le renforcement de notre système de santé</v>
      </c>
      <c r="D52" s="380" t="str">
        <f>PTCA!K40</f>
        <v>A74.1.Renforcer la gouvernance, le leadership et la coordination des interventions à tous les niveaux de la pyramide sanitaire</v>
      </c>
      <c r="E52" s="380" t="str">
        <f>PTCA!H40</f>
        <v xml:space="preserve">Former 39 techniciens de laboratoire ( 22 provinces plus 17 sites de prise en charges VIH de NDjamena)  pendant 3 jours à N’Djamena sur le système de Gestion des données  et de l’information de la charge virale. </v>
      </c>
      <c r="F52" s="380" t="str">
        <f>PTCA!Z40</f>
        <v>Annuelle</v>
      </c>
      <c r="G52" s="380" t="str">
        <f>PTCA!AD40</f>
        <v>Atelier.T3</v>
      </c>
      <c r="H52" s="62"/>
      <c r="I52" s="760" t="str">
        <f>PTCA!C40</f>
        <v>Programmes nationaux</v>
      </c>
      <c r="J52" s="760" t="str">
        <f>PTCA!AK40</f>
        <v>Programme Sectoriel de Lutte contre le SIDA et les Hépatites (PSLSH)</v>
      </c>
      <c r="K52" s="760" t="str">
        <f>PTCA!AL40</f>
        <v>National</v>
      </c>
      <c r="L52" s="62"/>
      <c r="M52" s="607"/>
      <c r="N52" s="62"/>
      <c r="O52" s="63">
        <f>PTCA!AA1021</f>
        <v>0</v>
      </c>
      <c r="P52" s="63">
        <f>PTCA!AF1021</f>
        <v>0</v>
      </c>
      <c r="Q52" s="232" t="e">
        <f t="shared" si="0"/>
        <v>#DIV/0!</v>
      </c>
      <c r="R52" s="544">
        <f>PTCA!AI1021</f>
        <v>0</v>
      </c>
      <c r="S52" s="544" t="str">
        <f>PTCA!AJ40</f>
        <v>Etat</v>
      </c>
      <c r="T52" s="53"/>
      <c r="U52" s="232" t="e">
        <f t="shared" si="2"/>
        <v>#DIV/0!</v>
      </c>
      <c r="V52" s="272"/>
      <c r="X52" s="255"/>
      <c r="Y52" s="254"/>
    </row>
    <row r="53" spans="1:25" ht="15">
      <c r="A53" s="380" t="e">
        <f>PTCA!#REF!</f>
        <v>#REF!</v>
      </c>
      <c r="B53" s="380" t="e">
        <f>PTCA!#REF!</f>
        <v>#REF!</v>
      </c>
      <c r="C53" s="380" t="e">
        <f>PTCA!#REF!</f>
        <v>#REF!</v>
      </c>
      <c r="D53" s="380" t="e">
        <f>PTCA!#REF!</f>
        <v>#REF!</v>
      </c>
      <c r="E53" s="380" t="e">
        <f>PTCA!#REF!</f>
        <v>#REF!</v>
      </c>
      <c r="F53" s="380" t="e">
        <f>PTCA!#REF!</f>
        <v>#REF!</v>
      </c>
      <c r="G53" s="380" t="e">
        <f>PTCA!#REF!</f>
        <v>#REF!</v>
      </c>
      <c r="H53" s="62"/>
      <c r="I53" s="760" t="e">
        <f>PTCA!#REF!</f>
        <v>#REF!</v>
      </c>
      <c r="J53" s="760" t="e">
        <f>PTCA!#REF!</f>
        <v>#REF!</v>
      </c>
      <c r="K53" s="760" t="e">
        <f>PTCA!#REF!</f>
        <v>#REF!</v>
      </c>
      <c r="L53" s="62"/>
      <c r="M53" s="607"/>
      <c r="N53" s="62"/>
      <c r="O53" s="63">
        <f>PTCA!AA1022</f>
        <v>0</v>
      </c>
      <c r="P53" s="63">
        <f>PTCA!AF1022</f>
        <v>0</v>
      </c>
      <c r="Q53" s="232" t="e">
        <f t="shared" si="0"/>
        <v>#DIV/0!</v>
      </c>
      <c r="R53" s="544">
        <f>PTCA!AI1022</f>
        <v>0</v>
      </c>
      <c r="S53" s="544" t="e">
        <f>PTCA!#REF!</f>
        <v>#REF!</v>
      </c>
      <c r="T53" s="53"/>
      <c r="U53" s="232" t="e">
        <f t="shared" si="2"/>
        <v>#DIV/0!</v>
      </c>
      <c r="V53" s="272"/>
      <c r="X53" s="255"/>
      <c r="Y53" s="254"/>
    </row>
    <row r="54" spans="1:25" ht="15">
      <c r="A54" s="380" t="e">
        <f>PTCA!#REF!</f>
        <v>#REF!</v>
      </c>
      <c r="B54" s="380" t="e">
        <f>PTCA!#REF!</f>
        <v>#REF!</v>
      </c>
      <c r="C54" s="380" t="e">
        <f>PTCA!#REF!</f>
        <v>#REF!</v>
      </c>
      <c r="D54" s="380" t="e">
        <f>PTCA!#REF!</f>
        <v>#REF!</v>
      </c>
      <c r="E54" s="380" t="e">
        <f>PTCA!#REF!</f>
        <v>#REF!</v>
      </c>
      <c r="F54" s="380" t="e">
        <f>PTCA!#REF!</f>
        <v>#REF!</v>
      </c>
      <c r="G54" s="380" t="e">
        <f>PTCA!#REF!</f>
        <v>#REF!</v>
      </c>
      <c r="H54" s="62"/>
      <c r="I54" s="760" t="e">
        <f>PTCA!#REF!</f>
        <v>#REF!</v>
      </c>
      <c r="J54" s="760" t="e">
        <f>PTCA!#REF!</f>
        <v>#REF!</v>
      </c>
      <c r="K54" s="760" t="e">
        <f>PTCA!#REF!</f>
        <v>#REF!</v>
      </c>
      <c r="L54" s="62"/>
      <c r="M54" s="607"/>
      <c r="N54" s="62"/>
      <c r="O54" s="63">
        <f>PTCA!AA1023</f>
        <v>0</v>
      </c>
      <c r="P54" s="63">
        <f>PTCA!AF1023</f>
        <v>0</v>
      </c>
      <c r="Q54" s="232" t="e">
        <f t="shared" si="0"/>
        <v>#DIV/0!</v>
      </c>
      <c r="R54" s="544">
        <f>PTCA!AI1023</f>
        <v>0</v>
      </c>
      <c r="S54" s="544" t="e">
        <f>PTCA!#REF!</f>
        <v>#REF!</v>
      </c>
      <c r="T54" s="53"/>
      <c r="U54" s="232" t="e">
        <f t="shared" si="2"/>
        <v>#DIV/0!</v>
      </c>
      <c r="V54" s="272"/>
      <c r="X54" s="255"/>
      <c r="Y54" s="254"/>
    </row>
    <row r="55" spans="1:25" ht="66">
      <c r="A55" s="380" t="str">
        <f>PTCA!B41</f>
        <v>PSLSH-037</v>
      </c>
      <c r="B55" s="380" t="str">
        <f>PTCA!D41</f>
        <v>B2.Prestations des soins de qualité, prévention et promotion de la santé</v>
      </c>
      <c r="C55" s="380" t="str">
        <f>PTCA!J41</f>
        <v>A74 : Poursuivre le renforcement de notre système de santé</v>
      </c>
      <c r="D55" s="380" t="str">
        <f>PTCA!K41</f>
        <v>A74.5.Améliorer la qualité des prestations de services dans les formations sanitaires et la santé mère &amp; enfant</v>
      </c>
      <c r="E55" s="380" t="str">
        <f>PTCA!H41</f>
        <v xml:space="preserve">Former en cascade 53  techniciens de laboratoire et prestataires sur VISITEC CD4  ( 23 provinces ) </v>
      </c>
      <c r="F55" s="380" t="str">
        <f>PTCA!Z41</f>
        <v>Annuelle</v>
      </c>
      <c r="G55" s="380" t="str">
        <f>PTCA!AD41</f>
        <v>Atelier.T3</v>
      </c>
      <c r="H55" s="62"/>
      <c r="I55" s="760" t="str">
        <f>PTCA!C41</f>
        <v>Programmes nationaux</v>
      </c>
      <c r="J55" s="760" t="str">
        <f>PTCA!AK41</f>
        <v>Programme Sectoriel de Lutte contre le SIDA et les Hépatites (PSLSH)</v>
      </c>
      <c r="K55" s="760" t="str">
        <f>PTCA!AL41</f>
        <v>National</v>
      </c>
      <c r="L55" s="62"/>
      <c r="M55" s="607"/>
      <c r="N55" s="62"/>
      <c r="O55" s="63">
        <f>PTCA!AA1024</f>
        <v>0</v>
      </c>
      <c r="P55" s="63">
        <f>PTCA!AF1024</f>
        <v>0</v>
      </c>
      <c r="Q55" s="232" t="e">
        <f t="shared" si="0"/>
        <v>#DIV/0!</v>
      </c>
      <c r="R55" s="544">
        <f>PTCA!AI1024</f>
        <v>0</v>
      </c>
      <c r="S55" s="544" t="str">
        <f>PTCA!AJ41</f>
        <v>Etat</v>
      </c>
      <c r="T55" s="53"/>
      <c r="U55" s="232" t="e">
        <f t="shared" si="2"/>
        <v>#DIV/0!</v>
      </c>
      <c r="V55" s="272"/>
      <c r="X55" s="255"/>
      <c r="Y55" s="254"/>
    </row>
    <row r="56" spans="1:25" ht="15">
      <c r="A56" s="380" t="e">
        <f>PTCA!#REF!</f>
        <v>#REF!</v>
      </c>
      <c r="B56" s="380" t="e">
        <f>PTCA!#REF!</f>
        <v>#REF!</v>
      </c>
      <c r="C56" s="380" t="e">
        <f>PTCA!#REF!</f>
        <v>#REF!</v>
      </c>
      <c r="D56" s="380" t="e">
        <f>PTCA!#REF!</f>
        <v>#REF!</v>
      </c>
      <c r="E56" s="380" t="e">
        <f>PTCA!#REF!</f>
        <v>#REF!</v>
      </c>
      <c r="F56" s="380" t="e">
        <f>PTCA!#REF!</f>
        <v>#REF!</v>
      </c>
      <c r="G56" s="380" t="e">
        <f>PTCA!#REF!</f>
        <v>#REF!</v>
      </c>
      <c r="H56" s="62"/>
      <c r="I56" s="760" t="e">
        <f>PTCA!#REF!</f>
        <v>#REF!</v>
      </c>
      <c r="J56" s="760" t="e">
        <f>PTCA!#REF!</f>
        <v>#REF!</v>
      </c>
      <c r="K56" s="760" t="e">
        <f>PTCA!#REF!</f>
        <v>#REF!</v>
      </c>
      <c r="L56" s="62"/>
      <c r="M56" s="607"/>
      <c r="N56" s="62"/>
      <c r="O56" s="63">
        <f>PTCA!AA1025</f>
        <v>0</v>
      </c>
      <c r="P56" s="63">
        <f>PTCA!AF1025</f>
        <v>0</v>
      </c>
      <c r="Q56" s="232" t="e">
        <f t="shared" si="0"/>
        <v>#DIV/0!</v>
      </c>
      <c r="R56" s="544">
        <f>PTCA!AI1025</f>
        <v>0</v>
      </c>
      <c r="S56" s="544" t="e">
        <f>PTCA!#REF!</f>
        <v>#REF!</v>
      </c>
      <c r="T56" s="53"/>
      <c r="U56" s="232" t="e">
        <f t="shared" si="2"/>
        <v>#DIV/0!</v>
      </c>
      <c r="V56" s="272"/>
      <c r="X56" s="255"/>
      <c r="Y56" s="254"/>
    </row>
    <row r="57" spans="1:25" ht="66">
      <c r="A57" s="380" t="str">
        <f>PTCA!B42</f>
        <v>PSLSH-038</v>
      </c>
      <c r="B57" s="380" t="str">
        <f>PTCA!D42</f>
        <v>B2.Prestations des soins de qualité, prévention et promotion de la santé</v>
      </c>
      <c r="C57" s="380" t="str">
        <f>PTCA!J42</f>
        <v>A74 : Poursuivre le renforcement de notre système de santé</v>
      </c>
      <c r="D57" s="380" t="str">
        <f>PTCA!K42</f>
        <v>A74.5.Améliorer la qualité des prestations de services dans les formations sanitaires et la santé mère &amp; enfant</v>
      </c>
      <c r="E57" s="380" t="str">
        <f>PTCA!H42</f>
        <v>Achat de performance ciblé de la Charge Virale suprimé.</v>
      </c>
      <c r="F57" s="380" t="str">
        <f>PTCA!Z42</f>
        <v>Annuelle</v>
      </c>
      <c r="G57" s="380" t="str">
        <f>PTCA!AD42</f>
        <v>Investissement Extérieur.T5.2 (financement extérieur)</v>
      </c>
      <c r="H57" s="62"/>
      <c r="I57" s="760" t="str">
        <f>PTCA!C42</f>
        <v>Programmes nationaux</v>
      </c>
      <c r="J57" s="760" t="str">
        <f>PTCA!AK42</f>
        <v>Programme Sectoriel de Lutte contre le SIDA et les Hépatites (PSLSH)</v>
      </c>
      <c r="K57" s="760" t="str">
        <f>PTCA!AL42</f>
        <v>National</v>
      </c>
      <c r="L57" s="62"/>
      <c r="M57" s="607"/>
      <c r="N57" s="62"/>
      <c r="O57" s="63">
        <f>PTCA!AA1026</f>
        <v>0</v>
      </c>
      <c r="P57" s="63">
        <f>PTCA!AF1026</f>
        <v>0</v>
      </c>
      <c r="Q57" s="232" t="e">
        <f t="shared" si="0"/>
        <v>#DIV/0!</v>
      </c>
      <c r="R57" s="544">
        <f>PTCA!AI1026</f>
        <v>0</v>
      </c>
      <c r="S57" s="544" t="str">
        <f>PTCA!AJ42</f>
        <v>Etat</v>
      </c>
      <c r="T57" s="53"/>
      <c r="U57" s="232" t="e">
        <f t="shared" si="2"/>
        <v>#DIV/0!</v>
      </c>
      <c r="V57" s="272"/>
      <c r="X57" s="255"/>
      <c r="Y57" s="254"/>
    </row>
    <row r="58" spans="1:25" ht="66">
      <c r="A58" s="380" t="str">
        <f>PTCA!B43</f>
        <v>PSLSH-039</v>
      </c>
      <c r="B58" s="380" t="str">
        <f>PTCA!D43</f>
        <v>B2.Prestations des soins de qualité, prévention et promotion de la santé</v>
      </c>
      <c r="C58" s="380" t="str">
        <f>PTCA!J43</f>
        <v>A74 : Poursuivre le renforcement de notre système de santé</v>
      </c>
      <c r="D58" s="380" t="str">
        <f>PTCA!K43</f>
        <v>A74.5.Améliorer la qualité des prestations de services dans les formations sanitaires et la santé mère &amp; enfant</v>
      </c>
      <c r="E58" s="380" t="str">
        <f>PTCA!H43</f>
        <v>Faire le paramettrage des appareils GeneXpert pour la réalisation des CV des hepatites virales B et C des 23 provinces.</v>
      </c>
      <c r="F58" s="380" t="str">
        <f>PTCA!Z43</f>
        <v>Annuelle</v>
      </c>
      <c r="G58" s="380" t="str">
        <f>PTCA!AD43</f>
        <v>Fonctionnement.T3</v>
      </c>
      <c r="H58" s="62"/>
      <c r="I58" s="760" t="str">
        <f>PTCA!C43</f>
        <v>Programmes nationaux</v>
      </c>
      <c r="J58" s="760" t="str">
        <f>PTCA!AK43</f>
        <v>Programme Sectoriel de Lutte contre le SIDA et les Hépatites (PSLSH)</v>
      </c>
      <c r="K58" s="760" t="str">
        <f>PTCA!AL43</f>
        <v>National</v>
      </c>
      <c r="L58" s="62"/>
      <c r="M58" s="607"/>
      <c r="N58" s="62"/>
      <c r="O58" s="63">
        <f>PTCA!AA1027</f>
        <v>0</v>
      </c>
      <c r="P58" s="63">
        <f>PTCA!AF1027</f>
        <v>0</v>
      </c>
      <c r="Q58" s="232" t="e">
        <f t="shared" si="0"/>
        <v>#DIV/0!</v>
      </c>
      <c r="R58" s="544">
        <f>PTCA!AI1027</f>
        <v>0</v>
      </c>
      <c r="S58" s="544" t="str">
        <f>PTCA!AJ43</f>
        <v>Etat</v>
      </c>
      <c r="T58" s="53"/>
      <c r="U58" s="232" t="e">
        <f t="shared" si="2"/>
        <v>#DIV/0!</v>
      </c>
      <c r="V58" s="272"/>
      <c r="X58" s="255"/>
      <c r="Y58" s="254"/>
    </row>
    <row r="59" spans="1:25" ht="15">
      <c r="A59" s="380" t="e">
        <f>PTCA!#REF!</f>
        <v>#REF!</v>
      </c>
      <c r="B59" s="380" t="e">
        <f>PTCA!#REF!</f>
        <v>#REF!</v>
      </c>
      <c r="C59" s="380" t="e">
        <f>PTCA!#REF!</f>
        <v>#REF!</v>
      </c>
      <c r="D59" s="380" t="e">
        <f>PTCA!#REF!</f>
        <v>#REF!</v>
      </c>
      <c r="E59" s="380" t="e">
        <f>PTCA!#REF!</f>
        <v>#REF!</v>
      </c>
      <c r="F59" s="380" t="e">
        <f>PTCA!#REF!</f>
        <v>#REF!</v>
      </c>
      <c r="G59" s="380" t="e">
        <f>PTCA!#REF!</f>
        <v>#REF!</v>
      </c>
      <c r="H59" s="62"/>
      <c r="I59" s="760" t="e">
        <f>PTCA!#REF!</f>
        <v>#REF!</v>
      </c>
      <c r="J59" s="760" t="e">
        <f>PTCA!#REF!</f>
        <v>#REF!</v>
      </c>
      <c r="K59" s="760" t="e">
        <f>PTCA!#REF!</f>
        <v>#REF!</v>
      </c>
      <c r="L59" s="62"/>
      <c r="M59" s="607"/>
      <c r="N59" s="62"/>
      <c r="O59" s="63">
        <f>PTCA!AA1028</f>
        <v>0</v>
      </c>
      <c r="P59" s="63">
        <f>PTCA!AF1028</f>
        <v>0</v>
      </c>
      <c r="Q59" s="232" t="e">
        <f t="shared" si="0"/>
        <v>#DIV/0!</v>
      </c>
      <c r="R59" s="544">
        <f>PTCA!AI1028</f>
        <v>0</v>
      </c>
      <c r="S59" s="544" t="e">
        <f>PTCA!#REF!</f>
        <v>#REF!</v>
      </c>
      <c r="T59" s="53"/>
      <c r="U59" s="232" t="e">
        <f t="shared" si="2"/>
        <v>#DIV/0!</v>
      </c>
      <c r="V59" s="272"/>
      <c r="X59" s="255"/>
      <c r="Y59" s="254"/>
    </row>
    <row r="60" spans="1:25" ht="66">
      <c r="A60" s="380" t="str">
        <f>PTCA!B44</f>
        <v>PSLSH-040</v>
      </c>
      <c r="B60" s="380" t="str">
        <f>PTCA!D44</f>
        <v>B2.Prestations des soins de qualité, prévention et promotion de la santé</v>
      </c>
      <c r="C60" s="380" t="str">
        <f>PTCA!J44</f>
        <v>A74 : Poursuivre le renforcement de notre système de santé</v>
      </c>
      <c r="D60" s="380" t="str">
        <f>PTCA!K44</f>
        <v>A74.5.Améliorer la qualité des prestations de services dans les formations sanitaires et la santé mère &amp; enfant</v>
      </c>
      <c r="E60" s="380" t="str">
        <f>PTCA!H44</f>
        <v>Former 32 techniciens de laboratoire a N'Djamena  sur le contrôle/qualité interne et externe de la charge virale ( Genexpert et Biocentric) et de Dignostic precoce pendant 3 jours.</v>
      </c>
      <c r="F60" s="380" t="str">
        <f>PTCA!Z44</f>
        <v>Annuelle</v>
      </c>
      <c r="G60" s="380" t="str">
        <f>PTCA!AD44</f>
        <v>Atelier.T3</v>
      </c>
      <c r="H60" s="62"/>
      <c r="I60" s="760" t="str">
        <f>PTCA!C44</f>
        <v>Programmes nationaux</v>
      </c>
      <c r="J60" s="760" t="str">
        <f>PTCA!AK44</f>
        <v>Programme Sectoriel de Lutte contre le SIDA et les Hépatites (PSLSH)</v>
      </c>
      <c r="K60" s="760" t="str">
        <f>PTCA!AL44</f>
        <v>National</v>
      </c>
      <c r="L60" s="62"/>
      <c r="M60" s="607"/>
      <c r="N60" s="62"/>
      <c r="O60" s="63">
        <f>PTCA!AA1029</f>
        <v>0</v>
      </c>
      <c r="P60" s="63">
        <f>PTCA!AF1029</f>
        <v>0</v>
      </c>
      <c r="Q60" s="232" t="e">
        <f t="shared" si="0"/>
        <v>#DIV/0!</v>
      </c>
      <c r="R60" s="544">
        <f>PTCA!AI1029</f>
        <v>0</v>
      </c>
      <c r="S60" s="544" t="str">
        <f>PTCA!AJ44</f>
        <v>Etat</v>
      </c>
      <c r="T60" s="53"/>
      <c r="U60" s="232" t="e">
        <f t="shared" si="2"/>
        <v>#DIV/0!</v>
      </c>
      <c r="V60" s="272"/>
      <c r="X60" s="255"/>
      <c r="Y60" s="254"/>
    </row>
    <row r="61" spans="1:25" ht="66">
      <c r="A61" s="380" t="str">
        <f>PTCA!B45</f>
        <v>PSLSH-041</v>
      </c>
      <c r="B61" s="380" t="str">
        <f>PTCA!D45</f>
        <v>B1.Gouvernance de santé</v>
      </c>
      <c r="C61" s="380" t="str">
        <f>PTCA!J45</f>
        <v>A74 : Poursuivre le renforcement de notre système de santé</v>
      </c>
      <c r="D61" s="380" t="str">
        <f>PTCA!K45</f>
        <v>A74.5.Améliorer la qualité des prestations de services dans les formations sanitaires et la santé mère &amp; enfant</v>
      </c>
      <c r="E61" s="380" t="str">
        <f>PTCA!H45</f>
        <v xml:space="preserve">Recruter un consultant national pour accompagner les services LNR et Suivi Biologique. </v>
      </c>
      <c r="F61" s="380" t="str">
        <f>PTCA!Z45</f>
        <v>Mensuelle</v>
      </c>
      <c r="G61" s="380" t="str">
        <f>PTCA!AD45</f>
        <v>Fonctionnement.T3</v>
      </c>
      <c r="H61" s="62"/>
      <c r="I61" s="760" t="str">
        <f>PTCA!C45</f>
        <v>Programmes nationaux</v>
      </c>
      <c r="J61" s="760" t="str">
        <f>PTCA!AK45</f>
        <v>Programme Sectoriel de Lutte contre le SIDA et les Hépatites (PSLSH)</v>
      </c>
      <c r="K61" s="760" t="str">
        <f>PTCA!AL45</f>
        <v>Central</v>
      </c>
      <c r="L61" s="62"/>
      <c r="M61" s="607"/>
      <c r="N61" s="62"/>
      <c r="O61" s="63">
        <f>PTCA!AA1030</f>
        <v>0</v>
      </c>
      <c r="P61" s="63">
        <f>PTCA!AF1030</f>
        <v>0</v>
      </c>
      <c r="Q61" s="232" t="e">
        <f t="shared" si="0"/>
        <v>#DIV/0!</v>
      </c>
      <c r="R61" s="544">
        <f>PTCA!AI1030</f>
        <v>0</v>
      </c>
      <c r="S61" s="544" t="str">
        <f>PTCA!AJ45</f>
        <v>Etat</v>
      </c>
      <c r="T61" s="53"/>
      <c r="U61" s="232" t="e">
        <f t="shared" si="2"/>
        <v>#DIV/0!</v>
      </c>
      <c r="V61" s="272"/>
      <c r="X61" s="255"/>
      <c r="Y61" s="254"/>
    </row>
    <row r="62" spans="1:25" ht="15">
      <c r="A62" s="380" t="e">
        <f>PTCA!#REF!</f>
        <v>#REF!</v>
      </c>
      <c r="B62" s="380" t="e">
        <f>PTCA!#REF!</f>
        <v>#REF!</v>
      </c>
      <c r="C62" s="380" t="e">
        <f>PTCA!#REF!</f>
        <v>#REF!</v>
      </c>
      <c r="D62" s="380" t="e">
        <f>PTCA!#REF!</f>
        <v>#REF!</v>
      </c>
      <c r="E62" s="380" t="e">
        <f>PTCA!#REF!</f>
        <v>#REF!</v>
      </c>
      <c r="F62" s="380" t="e">
        <f>PTCA!#REF!</f>
        <v>#REF!</v>
      </c>
      <c r="G62" s="380" t="e">
        <f>PTCA!#REF!</f>
        <v>#REF!</v>
      </c>
      <c r="H62" s="62"/>
      <c r="I62" s="760" t="e">
        <f>PTCA!#REF!</f>
        <v>#REF!</v>
      </c>
      <c r="J62" s="760" t="e">
        <f>PTCA!#REF!</f>
        <v>#REF!</v>
      </c>
      <c r="K62" s="760" t="e">
        <f>PTCA!#REF!</f>
        <v>#REF!</v>
      </c>
      <c r="L62" s="62"/>
      <c r="M62" s="607"/>
      <c r="N62" s="62"/>
      <c r="O62" s="63">
        <f>PTCA!AA1031</f>
        <v>0</v>
      </c>
      <c r="P62" s="63">
        <f>PTCA!AF1031</f>
        <v>0</v>
      </c>
      <c r="Q62" s="232" t="e">
        <f t="shared" si="0"/>
        <v>#DIV/0!</v>
      </c>
      <c r="R62" s="544">
        <f>PTCA!AI1031</f>
        <v>0</v>
      </c>
      <c r="S62" s="544" t="e">
        <f>PTCA!#REF!</f>
        <v>#REF!</v>
      </c>
      <c r="T62" s="53"/>
      <c r="U62" s="232" t="e">
        <f t="shared" si="2"/>
        <v>#DIV/0!</v>
      </c>
      <c r="V62" s="272"/>
      <c r="X62" s="255"/>
      <c r="Y62" s="254"/>
    </row>
    <row r="63" spans="1:25" ht="66">
      <c r="A63" s="380" t="str">
        <f>PTCA!B46</f>
        <v>PSLSH-042</v>
      </c>
      <c r="B63" s="380" t="str">
        <f>PTCA!D46</f>
        <v>B2.Prestations des soins de qualité, prévention et promotion de la santé</v>
      </c>
      <c r="C63" s="380" t="str">
        <f>PTCA!J46</f>
        <v>A74 : Poursuivre le renforcement de notre système de santé</v>
      </c>
      <c r="D63" s="380" t="str">
        <f>PTCA!K46</f>
        <v>A74.5.Améliorer la qualité des prestations de services dans les formations sanitaires et la santé mère &amp; enfant</v>
      </c>
      <c r="E63" s="380" t="str">
        <f>PTCA!H46</f>
        <v xml:space="preserve">Former des CPS et Prestataires des sites de PEC en une session sur la stigmatisation, le dépistage et le counseling en N'Djamena </v>
      </c>
      <c r="F63" s="380" t="str">
        <f>PTCA!Z46</f>
        <v>Annuelle</v>
      </c>
      <c r="G63" s="380" t="str">
        <f>PTCA!AD46</f>
        <v>Atelier.T3</v>
      </c>
      <c r="H63" s="62"/>
      <c r="I63" s="760" t="str">
        <f>PTCA!C46</f>
        <v>Programmes nationaux</v>
      </c>
      <c r="J63" s="760" t="str">
        <f>PTCA!AK46</f>
        <v>Programme Sectoriel de Lutte contre le SIDA et les Hépatites (PSLSH)</v>
      </c>
      <c r="K63" s="760" t="str">
        <f>PTCA!AL46</f>
        <v>Central</v>
      </c>
      <c r="L63" s="62"/>
      <c r="M63" s="607"/>
      <c r="N63" s="62"/>
      <c r="O63" s="63">
        <f>PTCA!AA1032</f>
        <v>0</v>
      </c>
      <c r="P63" s="63">
        <f>PTCA!AF1032</f>
        <v>0</v>
      </c>
      <c r="Q63" s="232" t="e">
        <f t="shared" si="0"/>
        <v>#DIV/0!</v>
      </c>
      <c r="R63" s="544">
        <f>PTCA!AI1032</f>
        <v>0</v>
      </c>
      <c r="S63" s="544" t="str">
        <f>PTCA!AJ46</f>
        <v>Collectivités locales</v>
      </c>
      <c r="T63" s="53"/>
      <c r="U63" s="232" t="e">
        <f t="shared" si="2"/>
        <v>#DIV/0!</v>
      </c>
      <c r="V63" s="272"/>
      <c r="X63" s="255"/>
      <c r="Y63" s="254"/>
    </row>
    <row r="64" spans="1:25" ht="66">
      <c r="A64" s="380" t="str">
        <f>PTCA!B47</f>
        <v>PSLSH-043</v>
      </c>
      <c r="B64" s="380" t="str">
        <f>PTCA!D47</f>
        <v>B2.Prestations des soins de qualité, prévention et promotion de la santé</v>
      </c>
      <c r="C64" s="380" t="str">
        <f>PTCA!J47</f>
        <v>A74 : Poursuivre le renforcement de notre système de santé</v>
      </c>
      <c r="D64" s="380" t="str">
        <f>PTCA!K47</f>
        <v>A74.5.Améliorer la qualité des prestations de services dans les formations sanitaires et la santé mère &amp; enfant</v>
      </c>
      <c r="E64" s="380" t="str">
        <f>PTCA!H47</f>
        <v>Organiser une mission de suivi de la realisation de la charge virale dans le site à haut volume a travers  RNTAP+</v>
      </c>
      <c r="F64" s="380" t="str">
        <f>PTCA!Z47</f>
        <v>Annuelle</v>
      </c>
      <c r="G64" s="380" t="str">
        <f>PTCA!AD47</f>
        <v>Campagnes &amp; Sensibilisation.T3</v>
      </c>
      <c r="H64" s="62"/>
      <c r="I64" s="760" t="str">
        <f>PTCA!C47</f>
        <v>Programmes nationaux</v>
      </c>
      <c r="J64" s="760" t="str">
        <f>PTCA!AK47</f>
        <v>Programme Sectoriel de Lutte contre le SIDA et les Hépatites (PSLSH)</v>
      </c>
      <c r="K64" s="760" t="str">
        <f>PTCA!AL47</f>
        <v>National</v>
      </c>
      <c r="L64" s="62"/>
      <c r="M64" s="607"/>
      <c r="N64" s="62"/>
      <c r="O64" s="63">
        <f>PTCA!AA1033</f>
        <v>0</v>
      </c>
      <c r="P64" s="63">
        <f>PTCA!AF1033</f>
        <v>0</v>
      </c>
      <c r="Q64" s="232" t="e">
        <f t="shared" si="0"/>
        <v>#DIV/0!</v>
      </c>
      <c r="R64" s="544">
        <f>PTCA!AI1033</f>
        <v>0</v>
      </c>
      <c r="S64" s="544" t="str">
        <f>PTCA!AJ47</f>
        <v>Etat</v>
      </c>
      <c r="T64" s="53"/>
      <c r="U64" s="232" t="e">
        <f t="shared" si="2"/>
        <v>#DIV/0!</v>
      </c>
      <c r="V64" s="272"/>
      <c r="X64" s="255"/>
      <c r="Y64" s="254"/>
    </row>
    <row r="65" spans="1:25" ht="79.2">
      <c r="A65" s="380" t="str">
        <f>PTCA!B48</f>
        <v>PSLSH-044</v>
      </c>
      <c r="B65" s="380" t="str">
        <f>PTCA!D48</f>
        <v>B1.Gouvernance de santé</v>
      </c>
      <c r="C65" s="380" t="str">
        <f>PTCA!J48</f>
        <v>A00 : Activité non liée au PP-CE</v>
      </c>
      <c r="D65" s="380" t="str">
        <f>PTCA!K48</f>
        <v>A00 : Activité non liée au PP-CE</v>
      </c>
      <c r="E65" s="380" t="str">
        <f>PTCA!H48</f>
        <v>Achats des Carburants pour les véhicules de la coordination, les personnels, le groupe électrogène, entretien et réparation des véhicules, groupe électrogène, Pièces détachées des véhicules, maintenance de l'électricité, climatisation, plomberie, froid….</v>
      </c>
      <c r="F65" s="380" t="str">
        <f>PTCA!Z48</f>
        <v>Mensuelle</v>
      </c>
      <c r="G65" s="380" t="str">
        <f>PTCA!AD48</f>
        <v>Fonctionnement.T3</v>
      </c>
      <c r="H65" s="62"/>
      <c r="I65" s="760" t="str">
        <f>PTCA!C48</f>
        <v>Programmes nationaux</v>
      </c>
      <c r="J65" s="760" t="str">
        <f>PTCA!AK48</f>
        <v>Programme Sectoriel de Lutte contre le SIDA et les Hépatites (PSLSH)</v>
      </c>
      <c r="K65" s="760" t="str">
        <f>PTCA!AL48</f>
        <v>Central</v>
      </c>
      <c r="L65" s="62"/>
      <c r="M65" s="607"/>
      <c r="N65" s="62"/>
      <c r="O65" s="63">
        <f>PTCA!AA1034</f>
        <v>0</v>
      </c>
      <c r="P65" s="63">
        <f>PTCA!AF1034</f>
        <v>0</v>
      </c>
      <c r="Q65" s="232" t="e">
        <f t="shared" si="0"/>
        <v>#DIV/0!</v>
      </c>
      <c r="R65" s="544">
        <f>PTCA!AI1034</f>
        <v>0</v>
      </c>
      <c r="S65" s="544" t="str">
        <f>PTCA!AJ48</f>
        <v>Etat</v>
      </c>
      <c r="T65" s="53"/>
      <c r="U65" s="232" t="e">
        <f t="shared" si="2"/>
        <v>#DIV/0!</v>
      </c>
      <c r="V65" s="272"/>
      <c r="X65" s="255"/>
      <c r="Y65" s="254"/>
    </row>
    <row r="66" spans="1:25" ht="145.19999999999999">
      <c r="A66" s="380" t="str">
        <f>PTCA!B49</f>
        <v>PSLSH-045</v>
      </c>
      <c r="B66" s="380" t="str">
        <f>PTCA!D49</f>
        <v>B1.Gouvernance de santé</v>
      </c>
      <c r="C66" s="380" t="str">
        <f>PTCA!J49</f>
        <v>A00 : Activité non liée au PP-CE</v>
      </c>
      <c r="D66" s="380" t="str">
        <f>PTCA!K49</f>
        <v>A00 : Activité non liée au PP-CE</v>
      </c>
      <c r="E66" s="380" t="str">
        <f>PTCA!H49</f>
        <v>Achats des Fournitures de bureau : Encres imprimante 3010, Multiprises, Ram, Disque Dur (500 GB), stabilisateurs (5000 AMP), toner photocopieuse 2025, encre HP, laser jet 725, encre HP laser, jet 05A, Toner HP Laser, Jet Pro MFP M281, Antivirus, Ordinateurs fixe complet, Ordinateurs Portables, Imprimante noir blanc, Imprimante en couleur, Photocopieuse, Vidéo projecteurs, Chaises roulantes, Bureau avec retour, Chaises visiteur, Climatiseurs Split</v>
      </c>
      <c r="F66" s="380" t="str">
        <f>PTCA!Z49</f>
        <v>Mensuelle</v>
      </c>
      <c r="G66" s="380" t="str">
        <f>PTCA!AD49</f>
        <v>Fonctionnement.T3</v>
      </c>
      <c r="H66" s="62"/>
      <c r="I66" s="760" t="str">
        <f>PTCA!C49</f>
        <v>Programmes nationaux</v>
      </c>
      <c r="J66" s="760" t="str">
        <f>PTCA!AK49</f>
        <v>Programme Sectoriel de Lutte contre le SIDA et les Hépatites (PSLSH)</v>
      </c>
      <c r="K66" s="760" t="str">
        <f>PTCA!AL49</f>
        <v>Central</v>
      </c>
      <c r="L66" s="62"/>
      <c r="M66" s="607"/>
      <c r="N66" s="62"/>
      <c r="O66" s="63">
        <f>PTCA!AA1035</f>
        <v>0</v>
      </c>
      <c r="P66" s="63">
        <f>PTCA!AF1035</f>
        <v>0</v>
      </c>
      <c r="Q66" s="232" t="e">
        <f t="shared" si="0"/>
        <v>#DIV/0!</v>
      </c>
      <c r="R66" s="544">
        <f>PTCA!AI1035</f>
        <v>0</v>
      </c>
      <c r="S66" s="544" t="str">
        <f>PTCA!AJ49</f>
        <v>Etat</v>
      </c>
      <c r="T66" s="53"/>
      <c r="U66" s="232" t="e">
        <f t="shared" si="2"/>
        <v>#DIV/0!</v>
      </c>
      <c r="V66" s="272"/>
      <c r="X66" s="255"/>
      <c r="Y66" s="254"/>
    </row>
    <row r="67" spans="1:25" ht="52.8">
      <c r="A67" s="380" t="str">
        <f>PTCA!B50</f>
        <v>PSLSH-046</v>
      </c>
      <c r="B67" s="380" t="str">
        <f>PTCA!D50</f>
        <v>B1.Gouvernance de santé</v>
      </c>
      <c r="C67" s="380" t="str">
        <f>PTCA!J50</f>
        <v>A00 : Activité non liée au PP-CE</v>
      </c>
      <c r="D67" s="380" t="str">
        <f>PTCA!K50</f>
        <v>A00 : Activité non liée au PP-CE</v>
      </c>
      <c r="E67" s="380" t="str">
        <f>PTCA!H50</f>
        <v xml:space="preserve">Achat de materiels d'entretien : Ajax carton de 12, Omo carton, Déodorant carton de douzaine, Insecticides, Eau de javel, Serpillères, Balais; </v>
      </c>
      <c r="F67" s="380" t="str">
        <f>PTCA!Z50</f>
        <v>Mensuelle</v>
      </c>
      <c r="G67" s="380" t="str">
        <f>PTCA!AD50</f>
        <v>Fonctionnement.T3</v>
      </c>
      <c r="H67" s="62"/>
      <c r="I67" s="760" t="str">
        <f>PTCA!C50</f>
        <v>Programmes nationaux</v>
      </c>
      <c r="J67" s="760" t="str">
        <f>PTCA!AK50</f>
        <v>Programme Sectoriel de Lutte contre le SIDA et les Hépatites (PSLSH)</v>
      </c>
      <c r="K67" s="760" t="str">
        <f>PTCA!AL50</f>
        <v>Central</v>
      </c>
      <c r="L67" s="62"/>
      <c r="M67" s="607"/>
      <c r="N67" s="62"/>
      <c r="O67" s="63">
        <f>PTCA!AA1036</f>
        <v>0</v>
      </c>
      <c r="P67" s="63">
        <f>PTCA!AF1036</f>
        <v>0</v>
      </c>
      <c r="Q67" s="232" t="e">
        <f t="shared" si="0"/>
        <v>#DIV/0!</v>
      </c>
      <c r="R67" s="544">
        <f>PTCA!AI1036</f>
        <v>0</v>
      </c>
      <c r="S67" s="544" t="str">
        <f>PTCA!AJ50</f>
        <v>Etat</v>
      </c>
      <c r="T67" s="53"/>
      <c r="U67" s="232" t="e">
        <f t="shared" si="2"/>
        <v>#DIV/0!</v>
      </c>
      <c r="V67" s="272"/>
      <c r="X67" s="255"/>
      <c r="Y67" s="254"/>
    </row>
    <row r="68" spans="1:25" ht="15">
      <c r="A68" s="380" t="e">
        <f>PTCA!#REF!</f>
        <v>#REF!</v>
      </c>
      <c r="B68" s="380" t="e">
        <f>PTCA!#REF!</f>
        <v>#REF!</v>
      </c>
      <c r="C68" s="380" t="e">
        <f>PTCA!#REF!</f>
        <v>#REF!</v>
      </c>
      <c r="D68" s="380" t="e">
        <f>PTCA!#REF!</f>
        <v>#REF!</v>
      </c>
      <c r="E68" s="380" t="e">
        <f>PTCA!#REF!</f>
        <v>#REF!</v>
      </c>
      <c r="F68" s="380" t="e">
        <f>PTCA!#REF!</f>
        <v>#REF!</v>
      </c>
      <c r="G68" s="380" t="e">
        <f>PTCA!#REF!</f>
        <v>#REF!</v>
      </c>
      <c r="H68" s="62"/>
      <c r="I68" s="760" t="e">
        <f>PTCA!#REF!</f>
        <v>#REF!</v>
      </c>
      <c r="J68" s="760" t="e">
        <f>PTCA!#REF!</f>
        <v>#REF!</v>
      </c>
      <c r="K68" s="760" t="e">
        <f>PTCA!#REF!</f>
        <v>#REF!</v>
      </c>
      <c r="L68" s="62"/>
      <c r="M68" s="607"/>
      <c r="N68" s="62"/>
      <c r="O68" s="63">
        <f>PTCA!AA1037</f>
        <v>0</v>
      </c>
      <c r="P68" s="63">
        <f>PTCA!AF1037</f>
        <v>0</v>
      </c>
      <c r="Q68" s="232" t="e">
        <f t="shared" si="0"/>
        <v>#DIV/0!</v>
      </c>
      <c r="R68" s="544">
        <f>PTCA!AI1037</f>
        <v>0</v>
      </c>
      <c r="S68" s="544" t="e">
        <f>PTCA!#REF!</f>
        <v>#REF!</v>
      </c>
      <c r="T68" s="53"/>
      <c r="U68" s="232" t="e">
        <f t="shared" si="2"/>
        <v>#DIV/0!</v>
      </c>
      <c r="V68" s="272"/>
      <c r="X68" s="255"/>
      <c r="Y68" s="254"/>
    </row>
    <row r="69" spans="1:25" ht="158.4">
      <c r="A69" s="380" t="str">
        <f>PTCA!B53</f>
        <v>PSLSH-049</v>
      </c>
      <c r="B69" s="380" t="str">
        <f>PTCA!D53</f>
        <v>B1.Gouvernance de santé</v>
      </c>
      <c r="C69" s="380" t="str">
        <f>PTCA!J53</f>
        <v>A00 : Activité non liée au PP-CE</v>
      </c>
      <c r="D69" s="380" t="str">
        <f>PTCA!K53</f>
        <v>A00 : Activité non liée au PP-CE</v>
      </c>
      <c r="E69" s="380" t="str">
        <f>PTCA!H53</f>
        <v>Former à l’étranger :   04 personnes dans le cadre de la gestion de programmes (Planification budgétaire infra-annuelle, gestion de là trésorier et endettement public,  préparation, programmation et exécution budgétaire dans le cadre de la GAR et budget programme (CDMT DPPD PAP….), Dispositif d’arrêté des comptes préparation du dossier d’audit gestion comptable et financière des projets et agence élaboration des états financiers avec logiciel TOMPROM et TOMPROM2ETATSFIN …..</v>
      </c>
      <c r="F69" s="380" t="str">
        <f>PTCA!Z53</f>
        <v>Annuelle</v>
      </c>
      <c r="G69" s="380" t="str">
        <f>PTCA!AD53</f>
        <v>Formation Courte Durée.T3</v>
      </c>
      <c r="H69" s="62"/>
      <c r="I69" s="760" t="str">
        <f>PTCA!C53</f>
        <v>Programmes nationaux</v>
      </c>
      <c r="J69" s="760" t="str">
        <f>PTCA!AK53</f>
        <v>Programme Sectoriel de Lutte contre le SIDA et les Hépatites (PSLSH)</v>
      </c>
      <c r="K69" s="760" t="str">
        <f>PTCA!AL53</f>
        <v>Central</v>
      </c>
      <c r="L69" s="62"/>
      <c r="M69" s="607"/>
      <c r="N69" s="62"/>
      <c r="O69" s="63">
        <f>PTCA!AA1038</f>
        <v>0</v>
      </c>
      <c r="P69" s="63">
        <f>PTCA!AF1038</f>
        <v>0</v>
      </c>
      <c r="Q69" s="232" t="e">
        <f t="shared" ref="Q69:Q132" si="3">P69/O69</f>
        <v>#DIV/0!</v>
      </c>
      <c r="R69" s="544">
        <f>PTCA!AI1038</f>
        <v>0</v>
      </c>
      <c r="S69" s="544" t="str">
        <f>PTCA!AJ53</f>
        <v>Etat</v>
      </c>
      <c r="T69" s="53"/>
      <c r="U69" s="232" t="e">
        <f t="shared" si="2"/>
        <v>#DIV/0!</v>
      </c>
      <c r="V69" s="272"/>
      <c r="X69" s="255"/>
      <c r="Y69" s="254"/>
    </row>
    <row r="70" spans="1:25" ht="66">
      <c r="A70" s="380" t="str">
        <f>PTCA!B54</f>
        <v>PSLSH-050</v>
      </c>
      <c r="B70" s="380" t="str">
        <f>PTCA!D54</f>
        <v>B1.Gouvernance de santé</v>
      </c>
      <c r="C70" s="380" t="str">
        <f>PTCA!J54</f>
        <v>A78 : Faire de la Prévention un pilier de la politique nationale de santé</v>
      </c>
      <c r="D70" s="380" t="str">
        <f>PTCA!K54</f>
        <v>A78.5.Assurer les capacités de dépistage et de prise en charge de la malnutrition dans toutes ses formes</v>
      </c>
      <c r="E70" s="380" t="str">
        <f>PTCA!H54</f>
        <v>Faire participer au moins 7 personnes du programme  aux conférences internationales : ICASA, AFRA VIH, Collogues, Seminaires etc….</v>
      </c>
      <c r="F70" s="380" t="str">
        <f>PTCA!Z54</f>
        <v>Annuelle</v>
      </c>
      <c r="G70" s="380" t="str">
        <f>PTCA!AD54</f>
        <v>Formation Courte Durée.T3</v>
      </c>
      <c r="H70" s="62"/>
      <c r="I70" s="760" t="str">
        <f>PTCA!C54</f>
        <v>Programmes nationaux</v>
      </c>
      <c r="J70" s="760" t="str">
        <f>PTCA!AK54</f>
        <v>Programme Sectoriel de Lutte contre le SIDA et les Hépatites (PSLSH)</v>
      </c>
      <c r="K70" s="760" t="str">
        <f>PTCA!AL54</f>
        <v>Central</v>
      </c>
      <c r="L70" s="62"/>
      <c r="M70" s="607"/>
      <c r="N70" s="62"/>
      <c r="O70" s="63">
        <f>PTCA!AA1039</f>
        <v>0</v>
      </c>
      <c r="P70" s="63">
        <f>PTCA!AF1039</f>
        <v>0</v>
      </c>
      <c r="Q70" s="232" t="e">
        <f t="shared" si="3"/>
        <v>#DIV/0!</v>
      </c>
      <c r="R70" s="544">
        <f>PTCA!AI1039</f>
        <v>0</v>
      </c>
      <c r="S70" s="544" t="str">
        <f>PTCA!AJ54</f>
        <v>Etat</v>
      </c>
      <c r="T70" s="53"/>
      <c r="U70" s="232" t="e">
        <f t="shared" si="2"/>
        <v>#DIV/0!</v>
      </c>
      <c r="V70" s="272"/>
      <c r="X70" s="255"/>
      <c r="Y70" s="254"/>
    </row>
    <row r="71" spans="1:25" ht="39.6">
      <c r="A71" s="380" t="str">
        <f>PTCA!B55</f>
        <v>PSLSH-051</v>
      </c>
      <c r="B71" s="380" t="str">
        <f>PTCA!D55</f>
        <v>B1.Gouvernance de santé</v>
      </c>
      <c r="C71" s="380" t="str">
        <f>PTCA!J55</f>
        <v>A00 : Activité non liée au PP-CE</v>
      </c>
      <c r="D71" s="380" t="str">
        <f>PTCA!K55</f>
        <v>A00 : Activité non liée au PP-CE</v>
      </c>
      <c r="E71" s="380" t="str">
        <f>PTCA!H55</f>
        <v xml:space="preserve">Organiser un atelier sur le processuse de la demande de financement en dehors de N'Djamena. </v>
      </c>
      <c r="F71" s="380" t="str">
        <f>PTCA!Z55</f>
        <v>Semestrielle</v>
      </c>
      <c r="G71" s="380" t="str">
        <f>PTCA!AD55</f>
        <v>Atelier.T3</v>
      </c>
      <c r="H71" s="62"/>
      <c r="I71" s="760" t="str">
        <f>PTCA!C55</f>
        <v>Programmes nationaux</v>
      </c>
      <c r="J71" s="760" t="str">
        <f>PTCA!AK55</f>
        <v>Programme Sectoriel de Lutte contre le SIDA et les Hépatites (PSLSH)</v>
      </c>
      <c r="K71" s="760" t="str">
        <f>PTCA!AL55</f>
        <v>Central</v>
      </c>
      <c r="L71" s="62"/>
      <c r="M71" s="607"/>
      <c r="N71" s="62"/>
      <c r="O71" s="63">
        <f>PTCA!AA1040</f>
        <v>0</v>
      </c>
      <c r="P71" s="63">
        <f>PTCA!AF1040</f>
        <v>0</v>
      </c>
      <c r="Q71" s="232" t="e">
        <f t="shared" si="3"/>
        <v>#DIV/0!</v>
      </c>
      <c r="R71" s="544">
        <f>PTCA!AI1040</f>
        <v>0</v>
      </c>
      <c r="S71" s="544" t="str">
        <f>PTCA!AJ55</f>
        <v>Etat</v>
      </c>
      <c r="T71" s="53"/>
      <c r="U71" s="232" t="e">
        <f t="shared" si="2"/>
        <v>#DIV/0!</v>
      </c>
      <c r="V71" s="272"/>
      <c r="X71" s="255"/>
      <c r="Y71" s="254"/>
    </row>
    <row r="72" spans="1:25" ht="92.4">
      <c r="A72" s="380" t="str">
        <f>PTCA!B56</f>
        <v>PSLSH-052</v>
      </c>
      <c r="B72" s="380" t="str">
        <f>PTCA!D56</f>
        <v>B1.Gouvernance de santé</v>
      </c>
      <c r="C72" s="380" t="str">
        <f>PTCA!J56</f>
        <v>A74 : Poursuivre le renforcement de notre système de santé</v>
      </c>
      <c r="D72" s="380" t="str">
        <f>PTCA!K56</f>
        <v>A74.1.Renforcer la gouvernance, le leadership et la coordination des interventions à tous les niveaux de la pyramide sanitaire</v>
      </c>
      <c r="E72" s="380" t="str">
        <f>PTCA!H56</f>
        <v>Organiser un atelier de suivi du Plan Conjoint National TB/VIH/HEPATITES a Bakara.</v>
      </c>
      <c r="F72" s="380" t="str">
        <f>PTCA!Z56</f>
        <v>Annuelle</v>
      </c>
      <c r="G72" s="380" t="str">
        <f>PTCA!AD56</f>
        <v>Atelier.T3</v>
      </c>
      <c r="H72" s="62"/>
      <c r="I72" s="760" t="str">
        <f>PTCA!C56</f>
        <v>Programmes nationaux</v>
      </c>
      <c r="J72" s="760" t="str">
        <f>PTCA!AK56</f>
        <v>Programme Sectoriel de Lutte contre le SIDA et les Hépatites (PSLSH)</v>
      </c>
      <c r="K72" s="760" t="str">
        <f>PTCA!AL56</f>
        <v>Central</v>
      </c>
      <c r="L72" s="62"/>
      <c r="M72" s="607"/>
      <c r="N72" s="62"/>
      <c r="O72" s="63">
        <f>PTCA!AA1041</f>
        <v>0</v>
      </c>
      <c r="P72" s="63">
        <f>PTCA!AF1041</f>
        <v>0</v>
      </c>
      <c r="Q72" s="232" t="e">
        <f t="shared" si="3"/>
        <v>#DIV/0!</v>
      </c>
      <c r="R72" s="544">
        <f>PTCA!AI1041</f>
        <v>0</v>
      </c>
      <c r="S72" s="544" t="str">
        <f>PTCA!AJ56</f>
        <v>Etat</v>
      </c>
      <c r="T72" s="53"/>
      <c r="U72" s="232" t="e">
        <f t="shared" si="2"/>
        <v>#DIV/0!</v>
      </c>
      <c r="V72" s="272"/>
      <c r="X72" s="255"/>
      <c r="Y72" s="254"/>
    </row>
    <row r="73" spans="1:25" ht="15">
      <c r="A73" s="380" t="e">
        <f>PTCA!#REF!</f>
        <v>#REF!</v>
      </c>
      <c r="B73" s="380" t="e">
        <f>PTCA!#REF!</f>
        <v>#REF!</v>
      </c>
      <c r="C73" s="380" t="e">
        <f>PTCA!#REF!</f>
        <v>#REF!</v>
      </c>
      <c r="D73" s="380" t="e">
        <f>PTCA!#REF!</f>
        <v>#REF!</v>
      </c>
      <c r="E73" s="380" t="e">
        <f>PTCA!#REF!</f>
        <v>#REF!</v>
      </c>
      <c r="F73" s="380" t="e">
        <f>PTCA!#REF!</f>
        <v>#REF!</v>
      </c>
      <c r="G73" s="380" t="e">
        <f>PTCA!#REF!</f>
        <v>#REF!</v>
      </c>
      <c r="H73" s="62"/>
      <c r="I73" s="760" t="e">
        <f>PTCA!#REF!</f>
        <v>#REF!</v>
      </c>
      <c r="J73" s="760" t="e">
        <f>PTCA!#REF!</f>
        <v>#REF!</v>
      </c>
      <c r="K73" s="760" t="e">
        <f>PTCA!#REF!</f>
        <v>#REF!</v>
      </c>
      <c r="L73" s="62"/>
      <c r="M73" s="607"/>
      <c r="N73" s="62"/>
      <c r="O73" s="63">
        <f>PTCA!AA1042</f>
        <v>0</v>
      </c>
      <c r="P73" s="63">
        <f>PTCA!AF1042</f>
        <v>0</v>
      </c>
      <c r="Q73" s="232" t="e">
        <f t="shared" si="3"/>
        <v>#DIV/0!</v>
      </c>
      <c r="R73" s="544">
        <f>PTCA!AI1042</f>
        <v>0</v>
      </c>
      <c r="S73" s="544" t="e">
        <f>PTCA!#REF!</f>
        <v>#REF!</v>
      </c>
      <c r="T73" s="53"/>
      <c r="U73" s="232" t="e">
        <f t="shared" si="2"/>
        <v>#DIV/0!</v>
      </c>
      <c r="V73" s="272"/>
      <c r="X73" s="255"/>
      <c r="Y73" s="254"/>
    </row>
    <row r="74" spans="1:25" ht="39.6">
      <c r="A74" s="380" t="str">
        <f>PTCA!B57</f>
        <v>PSLSH-053</v>
      </c>
      <c r="B74" s="380" t="str">
        <f>PTCA!D57</f>
        <v>B1.Gouvernance de santé</v>
      </c>
      <c r="C74" s="380" t="str">
        <f>PTCA!J57</f>
        <v>A00 : Activité non liée au PP-CE</v>
      </c>
      <c r="D74" s="380" t="str">
        <f>PTCA!K57</f>
        <v>A00 : Activité non liée au PP-CE</v>
      </c>
      <c r="E74" s="380" t="str">
        <f>PTCA!H57</f>
        <v>Recruter un consultant nation sur la formation des personnels du programme sur le module de l'inteligence artificiel</v>
      </c>
      <c r="F74" s="380" t="str">
        <f>PTCA!Z57</f>
        <v>Mensuelle</v>
      </c>
      <c r="G74" s="380" t="str">
        <f>PTCA!AD57</f>
        <v>Formation Courte Durée.T3</v>
      </c>
      <c r="H74" s="62"/>
      <c r="I74" s="760" t="str">
        <f>PTCA!C57</f>
        <v>Programmes nationaux</v>
      </c>
      <c r="J74" s="760" t="str">
        <f>PTCA!AK57</f>
        <v>Programme Sectoriel de Lutte contre le SIDA et les Hépatites (PSLSH)</v>
      </c>
      <c r="K74" s="760" t="str">
        <f>PTCA!AL57</f>
        <v>Central</v>
      </c>
      <c r="L74" s="62"/>
      <c r="M74" s="607"/>
      <c r="N74" s="62"/>
      <c r="O74" s="63">
        <f>PTCA!AA1043</f>
        <v>0</v>
      </c>
      <c r="P74" s="63">
        <f>PTCA!AF1043</f>
        <v>0</v>
      </c>
      <c r="Q74" s="232" t="e">
        <f t="shared" si="3"/>
        <v>#DIV/0!</v>
      </c>
      <c r="R74" s="544">
        <f>PTCA!AI1043</f>
        <v>0</v>
      </c>
      <c r="S74" s="544" t="str">
        <f>PTCA!AJ57</f>
        <v>Etat</v>
      </c>
      <c r="T74" s="53"/>
      <c r="U74" s="232" t="e">
        <f t="shared" si="2"/>
        <v>#DIV/0!</v>
      </c>
      <c r="V74" s="272"/>
      <c r="X74" s="255"/>
      <c r="Y74" s="254"/>
    </row>
    <row r="75" spans="1:25" ht="39.6">
      <c r="A75" s="380" t="str">
        <f>PTCA!B58</f>
        <v>PSLSH-054</v>
      </c>
      <c r="B75" s="380" t="str">
        <f>PTCA!D58</f>
        <v>B1.Gouvernance de santé</v>
      </c>
      <c r="C75" s="380" t="str">
        <f>PTCA!J58</f>
        <v>A00 : Activité non liée au PP-CE</v>
      </c>
      <c r="D75" s="380" t="str">
        <f>PTCA!K58</f>
        <v>A00 : Activité non liée au PP-CE</v>
      </c>
      <c r="E75" s="380" t="str">
        <f>PTCA!H58</f>
        <v>Apporter Trimestriellement un appui pour le fonctionnement au Centre Espoir de Vie</v>
      </c>
      <c r="F75" s="380" t="str">
        <f>PTCA!Z58</f>
        <v>Trimestrielle</v>
      </c>
      <c r="G75" s="380" t="str">
        <f>PTCA!AD58</f>
        <v>Fonctionnement.T3</v>
      </c>
      <c r="H75" s="62"/>
      <c r="I75" s="760" t="str">
        <f>PTCA!C58</f>
        <v>Programmes nationaux</v>
      </c>
      <c r="J75" s="760" t="str">
        <f>PTCA!AK58</f>
        <v>Programme Sectoriel de Lutte contre le SIDA et les Hépatites (PSLSH)</v>
      </c>
      <c r="K75" s="760" t="str">
        <f>PTCA!AL58</f>
        <v>Central</v>
      </c>
      <c r="L75" s="62"/>
      <c r="M75" s="607"/>
      <c r="N75" s="62"/>
      <c r="O75" s="63">
        <f>PTCA!AA1044</f>
        <v>0</v>
      </c>
      <c r="P75" s="63">
        <f>PTCA!AF1044</f>
        <v>0</v>
      </c>
      <c r="Q75" s="232" t="e">
        <f t="shared" si="3"/>
        <v>#DIV/0!</v>
      </c>
      <c r="R75" s="544">
        <f>PTCA!AI1044</f>
        <v>0</v>
      </c>
      <c r="S75" s="544" t="str">
        <f>PTCA!AJ58</f>
        <v>Etat</v>
      </c>
      <c r="T75" s="53"/>
      <c r="U75" s="232" t="e">
        <f t="shared" si="2"/>
        <v>#DIV/0!</v>
      </c>
      <c r="V75" s="272"/>
      <c r="X75" s="255"/>
      <c r="Y75" s="254"/>
    </row>
    <row r="76" spans="1:25" ht="66">
      <c r="A76" s="380" t="str">
        <f>PTCA!B59</f>
        <v>PSLSH-055</v>
      </c>
      <c r="B76" s="380" t="str">
        <f>PTCA!D59</f>
        <v>B1.Gouvernance de santé</v>
      </c>
      <c r="C76" s="380" t="str">
        <f>PTCA!J59</f>
        <v>A74 : Poursuivre le renforcement de notre système de santé</v>
      </c>
      <c r="D76" s="380" t="str">
        <f>PTCA!K59</f>
        <v>A74.5.Améliorer la qualité des prestations de services dans les formations sanitaires et la santé mère &amp; enfant</v>
      </c>
      <c r="E76" s="380" t="str">
        <f>PTCA!H59</f>
        <v xml:space="preserve">Assurer le transpport des echantillons des sites de prelevement vers les sites Genexpert </v>
      </c>
      <c r="F76" s="380" t="str">
        <f>PTCA!Z59</f>
        <v>Trimestrielle</v>
      </c>
      <c r="G76" s="380" t="str">
        <f>PTCA!AD59</f>
        <v>Fonctionnement.T3</v>
      </c>
      <c r="H76" s="62"/>
      <c r="I76" s="760" t="str">
        <f>PTCA!C59</f>
        <v>Programmes nationaux</v>
      </c>
      <c r="J76" s="760" t="str">
        <f>PTCA!AK59</f>
        <v>Programme Sectoriel de Lutte contre le SIDA et les Hépatites (PSLSH)</v>
      </c>
      <c r="K76" s="760" t="str">
        <f>PTCA!AL59</f>
        <v>National</v>
      </c>
      <c r="L76" s="62"/>
      <c r="M76" s="607"/>
      <c r="N76" s="62"/>
      <c r="O76" s="63">
        <f>PTCA!AA1045</f>
        <v>0</v>
      </c>
      <c r="P76" s="63">
        <f>PTCA!AF1045</f>
        <v>0</v>
      </c>
      <c r="Q76" s="232" t="e">
        <f t="shared" si="3"/>
        <v>#DIV/0!</v>
      </c>
      <c r="R76" s="544">
        <f>PTCA!AI1045</f>
        <v>0</v>
      </c>
      <c r="S76" s="544" t="str">
        <f>PTCA!AJ59</f>
        <v>Etat</v>
      </c>
      <c r="T76" s="53"/>
      <c r="U76" s="232" t="e">
        <f t="shared" si="2"/>
        <v>#DIV/0!</v>
      </c>
      <c r="V76" s="272"/>
      <c r="X76" s="255"/>
      <c r="Y76" s="254"/>
    </row>
    <row r="77" spans="1:25" ht="66">
      <c r="A77" s="380" t="str">
        <f>PTCA!B60</f>
        <v>PSLSH-056</v>
      </c>
      <c r="B77" s="380" t="str">
        <f>PTCA!D60</f>
        <v>B1.Gouvernance de santé</v>
      </c>
      <c r="C77" s="380" t="str">
        <f>PTCA!J60</f>
        <v>A74 : Poursuivre le renforcement de notre système de santé</v>
      </c>
      <c r="D77" s="380" t="str">
        <f>PTCA!K60</f>
        <v>A74.5.Améliorer la qualité des prestations de services dans les formations sanitaires et la santé mère &amp; enfant</v>
      </c>
      <c r="E77" s="380" t="str">
        <f>PTCA!H60</f>
        <v xml:space="preserve">Assurer le transport des intrants et reactifs dans les PPA </v>
      </c>
      <c r="F77" s="380" t="str">
        <f>PTCA!Z60</f>
        <v>Semestrielle</v>
      </c>
      <c r="G77" s="380" t="str">
        <f>PTCA!AD60</f>
        <v>Fonctionnement.T3</v>
      </c>
      <c r="H77" s="62"/>
      <c r="I77" s="760" t="str">
        <f>PTCA!C60</f>
        <v>Programmes nationaux</v>
      </c>
      <c r="J77" s="760" t="str">
        <f>PTCA!AK60</f>
        <v>Programme Sectoriel de Lutte contre le SIDA et les Hépatites (PSLSH)</v>
      </c>
      <c r="K77" s="760" t="str">
        <f>PTCA!AL60</f>
        <v>National</v>
      </c>
      <c r="L77" s="62"/>
      <c r="M77" s="607"/>
      <c r="N77" s="62"/>
      <c r="O77" s="63">
        <f>PTCA!AA1046</f>
        <v>0</v>
      </c>
      <c r="P77" s="63">
        <f>PTCA!AF1046</f>
        <v>0</v>
      </c>
      <c r="Q77" s="232" t="e">
        <f t="shared" si="3"/>
        <v>#DIV/0!</v>
      </c>
      <c r="R77" s="544">
        <f>PTCA!AI1046</f>
        <v>0</v>
      </c>
      <c r="S77" s="544" t="str">
        <f>PTCA!AJ60</f>
        <v>Etat</v>
      </c>
      <c r="T77" s="53"/>
      <c r="U77" s="232" t="e">
        <f t="shared" si="2"/>
        <v>#DIV/0!</v>
      </c>
      <c r="V77" s="272"/>
      <c r="X77" s="255"/>
      <c r="Y77" s="254"/>
    </row>
    <row r="78" spans="1:25" ht="15">
      <c r="A78" s="380" t="str">
        <f>PTCA!B61</f>
        <v>-000</v>
      </c>
      <c r="B78" s="380">
        <f>PTCA!D61</f>
        <v>0</v>
      </c>
      <c r="C78" s="380">
        <f>PTCA!J61</f>
        <v>0</v>
      </c>
      <c r="D78" s="380">
        <f>PTCA!K61</f>
        <v>0</v>
      </c>
      <c r="E78" s="380">
        <f>PTCA!H61</f>
        <v>0</v>
      </c>
      <c r="F78" s="380">
        <f>PTCA!Z61</f>
        <v>0</v>
      </c>
      <c r="G78" s="380">
        <f>PTCA!AD61</f>
        <v>0</v>
      </c>
      <c r="H78" s="62"/>
      <c r="I78" s="760">
        <f>PTCA!C61</f>
        <v>0</v>
      </c>
      <c r="J78" s="760" t="str">
        <f>PTCA!AK61</f>
        <v/>
      </c>
      <c r="K78" s="760">
        <f>PTCA!AL61</f>
        <v>0</v>
      </c>
      <c r="L78" s="62"/>
      <c r="M78" s="607"/>
      <c r="N78" s="62"/>
      <c r="O78" s="63">
        <f>PTCA!AA1047</f>
        <v>0</v>
      </c>
      <c r="P78" s="63">
        <f>PTCA!AF1047</f>
        <v>0</v>
      </c>
      <c r="Q78" s="232" t="e">
        <f t="shared" si="3"/>
        <v>#DIV/0!</v>
      </c>
      <c r="R78" s="544">
        <f>PTCA!AI1047</f>
        <v>0</v>
      </c>
      <c r="S78" s="544">
        <f>PTCA!AJ61</f>
        <v>0</v>
      </c>
      <c r="T78" s="53"/>
      <c r="U78" s="232" t="e">
        <f t="shared" si="2"/>
        <v>#DIV/0!</v>
      </c>
      <c r="V78" s="272"/>
      <c r="X78" s="255"/>
      <c r="Y78" s="254"/>
    </row>
    <row r="79" spans="1:25" ht="15">
      <c r="A79" s="380" t="str">
        <f>PTCA!B62</f>
        <v>-000</v>
      </c>
      <c r="B79" s="380">
        <f>PTCA!D62</f>
        <v>0</v>
      </c>
      <c r="C79" s="380">
        <f>PTCA!J62</f>
        <v>0</v>
      </c>
      <c r="D79" s="380">
        <f>PTCA!K62</f>
        <v>0</v>
      </c>
      <c r="E79" s="380">
        <f>PTCA!H62</f>
        <v>0</v>
      </c>
      <c r="F79" s="380">
        <f>PTCA!Z62</f>
        <v>0</v>
      </c>
      <c r="G79" s="380">
        <f>PTCA!AD62</f>
        <v>0</v>
      </c>
      <c r="H79" s="62"/>
      <c r="I79" s="760">
        <f>PTCA!C62</f>
        <v>0</v>
      </c>
      <c r="J79" s="760" t="str">
        <f>PTCA!AK62</f>
        <v/>
      </c>
      <c r="K79" s="760">
        <f>PTCA!AL62</f>
        <v>0</v>
      </c>
      <c r="L79" s="62"/>
      <c r="M79" s="607"/>
      <c r="N79" s="62"/>
      <c r="O79" s="63">
        <f>PTCA!AA1048</f>
        <v>0</v>
      </c>
      <c r="P79" s="63">
        <f>PTCA!AF1048</f>
        <v>0</v>
      </c>
      <c r="Q79" s="232" t="e">
        <f t="shared" si="3"/>
        <v>#DIV/0!</v>
      </c>
      <c r="R79" s="544">
        <f>PTCA!AI1048</f>
        <v>0</v>
      </c>
      <c r="S79" s="544">
        <f>PTCA!AJ62</f>
        <v>0</v>
      </c>
      <c r="T79" s="53"/>
      <c r="U79" s="232" t="e">
        <f t="shared" si="2"/>
        <v>#DIV/0!</v>
      </c>
      <c r="V79" s="272"/>
      <c r="X79" s="255"/>
      <c r="Y79" s="254"/>
    </row>
    <row r="80" spans="1:25" ht="15">
      <c r="A80" s="380" t="str">
        <f>PTCA!B63</f>
        <v>-000</v>
      </c>
      <c r="B80" s="380">
        <f>PTCA!D63</f>
        <v>0</v>
      </c>
      <c r="C80" s="380">
        <f>PTCA!J63</f>
        <v>0</v>
      </c>
      <c r="D80" s="380">
        <f>PTCA!K63</f>
        <v>0</v>
      </c>
      <c r="E80" s="380">
        <f>PTCA!H63</f>
        <v>0</v>
      </c>
      <c r="F80" s="380">
        <f>PTCA!Z63</f>
        <v>0</v>
      </c>
      <c r="G80" s="380">
        <f>PTCA!AD63</f>
        <v>0</v>
      </c>
      <c r="H80" s="62"/>
      <c r="I80" s="760">
        <f>PTCA!C63</f>
        <v>0</v>
      </c>
      <c r="J80" s="760" t="str">
        <f>PTCA!AK63</f>
        <v/>
      </c>
      <c r="K80" s="760">
        <f>PTCA!AL63</f>
        <v>0</v>
      </c>
      <c r="L80" s="62"/>
      <c r="M80" s="607"/>
      <c r="N80" s="62"/>
      <c r="O80" s="63">
        <f>PTCA!AA1049</f>
        <v>0</v>
      </c>
      <c r="P80" s="63">
        <f>PTCA!AF1049</f>
        <v>0</v>
      </c>
      <c r="Q80" s="232" t="e">
        <f t="shared" si="3"/>
        <v>#DIV/0!</v>
      </c>
      <c r="R80" s="544">
        <f>PTCA!AI1049</f>
        <v>0</v>
      </c>
      <c r="S80" s="544">
        <f>PTCA!AJ63</f>
        <v>0</v>
      </c>
      <c r="T80" s="53"/>
      <c r="U80" s="232" t="e">
        <f t="shared" si="2"/>
        <v>#DIV/0!</v>
      </c>
      <c r="V80" s="272"/>
      <c r="X80" s="255"/>
      <c r="Y80" s="254"/>
    </row>
    <row r="81" spans="1:25" ht="15">
      <c r="A81" s="380" t="str">
        <f>PTCA!B64</f>
        <v>-000</v>
      </c>
      <c r="B81" s="380">
        <f>PTCA!D64</f>
        <v>0</v>
      </c>
      <c r="C81" s="380">
        <f>PTCA!J64</f>
        <v>0</v>
      </c>
      <c r="D81" s="380">
        <f>PTCA!K64</f>
        <v>0</v>
      </c>
      <c r="E81" s="380">
        <f>PTCA!H64</f>
        <v>0</v>
      </c>
      <c r="F81" s="380">
        <f>PTCA!Z64</f>
        <v>0</v>
      </c>
      <c r="G81" s="380">
        <f>PTCA!AD64</f>
        <v>0</v>
      </c>
      <c r="H81" s="62"/>
      <c r="I81" s="760">
        <f>PTCA!C64</f>
        <v>0</v>
      </c>
      <c r="J81" s="760" t="str">
        <f>PTCA!AK64</f>
        <v/>
      </c>
      <c r="K81" s="760">
        <f>PTCA!AL64</f>
        <v>0</v>
      </c>
      <c r="L81" s="62"/>
      <c r="M81" s="607"/>
      <c r="N81" s="62"/>
      <c r="O81" s="63">
        <f>PTCA!AA1050</f>
        <v>0</v>
      </c>
      <c r="P81" s="63">
        <f>PTCA!AF1050</f>
        <v>0</v>
      </c>
      <c r="Q81" s="232" t="e">
        <f t="shared" si="3"/>
        <v>#DIV/0!</v>
      </c>
      <c r="R81" s="544">
        <f>PTCA!AI1050</f>
        <v>0</v>
      </c>
      <c r="S81" s="544">
        <f>PTCA!AJ64</f>
        <v>0</v>
      </c>
      <c r="T81" s="53"/>
      <c r="U81" s="232" t="e">
        <f t="shared" ref="U81:U144" si="4">T81/P81</f>
        <v>#DIV/0!</v>
      </c>
      <c r="V81" s="272"/>
      <c r="X81" s="255"/>
      <c r="Y81" s="254"/>
    </row>
    <row r="82" spans="1:25" ht="15">
      <c r="A82" s="380" t="str">
        <f>PTCA!B65</f>
        <v>-000</v>
      </c>
      <c r="B82" s="380">
        <f>PTCA!D65</f>
        <v>0</v>
      </c>
      <c r="C82" s="380">
        <f>PTCA!J65</f>
        <v>0</v>
      </c>
      <c r="D82" s="380">
        <f>PTCA!K65</f>
        <v>0</v>
      </c>
      <c r="E82" s="380">
        <f>PTCA!H65</f>
        <v>0</v>
      </c>
      <c r="F82" s="380">
        <f>PTCA!Z65</f>
        <v>0</v>
      </c>
      <c r="G82" s="380">
        <f>PTCA!AD65</f>
        <v>0</v>
      </c>
      <c r="H82" s="62"/>
      <c r="I82" s="760">
        <f>PTCA!C65</f>
        <v>0</v>
      </c>
      <c r="J82" s="760" t="str">
        <f>PTCA!AK65</f>
        <v/>
      </c>
      <c r="K82" s="760">
        <f>PTCA!AL65</f>
        <v>0</v>
      </c>
      <c r="L82" s="62"/>
      <c r="M82" s="607"/>
      <c r="N82" s="62"/>
      <c r="O82" s="63">
        <f>PTCA!AA1051</f>
        <v>0</v>
      </c>
      <c r="P82" s="63">
        <f>PTCA!AF1051</f>
        <v>0</v>
      </c>
      <c r="Q82" s="232" t="e">
        <f t="shared" si="3"/>
        <v>#DIV/0!</v>
      </c>
      <c r="R82" s="544">
        <f>PTCA!AI1051</f>
        <v>0</v>
      </c>
      <c r="S82" s="544">
        <f>PTCA!AJ65</f>
        <v>0</v>
      </c>
      <c r="T82" s="53"/>
      <c r="U82" s="232" t="e">
        <f t="shared" si="4"/>
        <v>#DIV/0!</v>
      </c>
      <c r="V82" s="272"/>
      <c r="X82" s="255"/>
      <c r="Y82" s="254"/>
    </row>
    <row r="83" spans="1:25" ht="15">
      <c r="A83" s="380" t="str">
        <f>PTCA!B66</f>
        <v>-000</v>
      </c>
      <c r="B83" s="380">
        <f>PTCA!D66</f>
        <v>0</v>
      </c>
      <c r="C83" s="380">
        <f>PTCA!J66</f>
        <v>0</v>
      </c>
      <c r="D83" s="380">
        <f>PTCA!K66</f>
        <v>0</v>
      </c>
      <c r="E83" s="380">
        <f>PTCA!H66</f>
        <v>0</v>
      </c>
      <c r="F83" s="380">
        <f>PTCA!Z66</f>
        <v>0</v>
      </c>
      <c r="G83" s="380">
        <f>PTCA!AD66</f>
        <v>0</v>
      </c>
      <c r="H83" s="62"/>
      <c r="I83" s="760">
        <f>PTCA!C66</f>
        <v>0</v>
      </c>
      <c r="J83" s="760" t="str">
        <f>PTCA!AK66</f>
        <v/>
      </c>
      <c r="K83" s="760">
        <f>PTCA!AL66</f>
        <v>0</v>
      </c>
      <c r="L83" s="62"/>
      <c r="M83" s="607"/>
      <c r="N83" s="62"/>
      <c r="O83" s="63">
        <f>PTCA!AA1052</f>
        <v>0</v>
      </c>
      <c r="P83" s="63">
        <f>PTCA!AF1052</f>
        <v>0</v>
      </c>
      <c r="Q83" s="232" t="e">
        <f t="shared" si="3"/>
        <v>#DIV/0!</v>
      </c>
      <c r="R83" s="544">
        <f>PTCA!AI1052</f>
        <v>0</v>
      </c>
      <c r="S83" s="544">
        <f>PTCA!AJ66</f>
        <v>0</v>
      </c>
      <c r="T83" s="53"/>
      <c r="U83" s="232" t="e">
        <f t="shared" si="4"/>
        <v>#DIV/0!</v>
      </c>
      <c r="V83" s="272"/>
      <c r="X83" s="255"/>
      <c r="Y83" s="254"/>
    </row>
    <row r="84" spans="1:25" ht="15">
      <c r="A84" s="380" t="str">
        <f>PTCA!B67</f>
        <v>-000</v>
      </c>
      <c r="B84" s="380">
        <f>PTCA!D67</f>
        <v>0</v>
      </c>
      <c r="C84" s="380">
        <f>PTCA!J67</f>
        <v>0</v>
      </c>
      <c r="D84" s="380">
        <f>PTCA!K67</f>
        <v>0</v>
      </c>
      <c r="E84" s="380">
        <f>PTCA!H67</f>
        <v>0</v>
      </c>
      <c r="F84" s="380">
        <f>PTCA!Z67</f>
        <v>0</v>
      </c>
      <c r="G84" s="380">
        <f>PTCA!AD67</f>
        <v>0</v>
      </c>
      <c r="H84" s="62"/>
      <c r="I84" s="760">
        <f>PTCA!C67</f>
        <v>0</v>
      </c>
      <c r="J84" s="760" t="str">
        <f>PTCA!AK67</f>
        <v/>
      </c>
      <c r="K84" s="760">
        <f>PTCA!AL67</f>
        <v>0</v>
      </c>
      <c r="L84" s="62"/>
      <c r="M84" s="607"/>
      <c r="N84" s="62"/>
      <c r="O84" s="63">
        <f>PTCA!AA1053</f>
        <v>0</v>
      </c>
      <c r="P84" s="63">
        <f>PTCA!AF1053</f>
        <v>0</v>
      </c>
      <c r="Q84" s="232" t="e">
        <f t="shared" si="3"/>
        <v>#DIV/0!</v>
      </c>
      <c r="R84" s="544">
        <f>PTCA!AI1053</f>
        <v>0</v>
      </c>
      <c r="S84" s="544">
        <f>PTCA!AJ67</f>
        <v>0</v>
      </c>
      <c r="T84" s="53"/>
      <c r="U84" s="232" t="e">
        <f t="shared" si="4"/>
        <v>#DIV/0!</v>
      </c>
      <c r="V84" s="272"/>
      <c r="X84" s="255"/>
      <c r="Y84" s="254"/>
    </row>
    <row r="85" spans="1:25" ht="15">
      <c r="A85" s="380" t="str">
        <f>PTCA!B68</f>
        <v>-000</v>
      </c>
      <c r="B85" s="380">
        <f>PTCA!D68</f>
        <v>0</v>
      </c>
      <c r="C85" s="380">
        <f>PTCA!J68</f>
        <v>0</v>
      </c>
      <c r="D85" s="380">
        <f>PTCA!K68</f>
        <v>0</v>
      </c>
      <c r="E85" s="380">
        <f>PTCA!H68</f>
        <v>0</v>
      </c>
      <c r="F85" s="380">
        <f>PTCA!Z68</f>
        <v>0</v>
      </c>
      <c r="G85" s="380">
        <f>PTCA!AD68</f>
        <v>0</v>
      </c>
      <c r="H85" s="62"/>
      <c r="I85" s="760">
        <f>PTCA!C68</f>
        <v>0</v>
      </c>
      <c r="J85" s="760" t="str">
        <f>PTCA!AK68</f>
        <v/>
      </c>
      <c r="K85" s="760">
        <f>PTCA!AL68</f>
        <v>0</v>
      </c>
      <c r="L85" s="62"/>
      <c r="M85" s="607"/>
      <c r="N85" s="62"/>
      <c r="O85" s="63">
        <f>PTCA!AA1054</f>
        <v>0</v>
      </c>
      <c r="P85" s="63">
        <f>PTCA!AF1054</f>
        <v>0</v>
      </c>
      <c r="Q85" s="232" t="e">
        <f t="shared" si="3"/>
        <v>#DIV/0!</v>
      </c>
      <c r="R85" s="544">
        <f>PTCA!AI1054</f>
        <v>0</v>
      </c>
      <c r="S85" s="544">
        <f>PTCA!AJ68</f>
        <v>0</v>
      </c>
      <c r="T85" s="53"/>
      <c r="U85" s="232" t="e">
        <f t="shared" si="4"/>
        <v>#DIV/0!</v>
      </c>
      <c r="V85" s="272"/>
      <c r="X85" s="255"/>
      <c r="Y85" s="254"/>
    </row>
    <row r="86" spans="1:25" ht="15">
      <c r="A86" s="380" t="str">
        <f>PTCA!B69</f>
        <v>-000</v>
      </c>
      <c r="B86" s="380">
        <f>PTCA!D69</f>
        <v>0</v>
      </c>
      <c r="C86" s="380">
        <f>PTCA!J69</f>
        <v>0</v>
      </c>
      <c r="D86" s="380">
        <f>PTCA!K69</f>
        <v>0</v>
      </c>
      <c r="E86" s="380">
        <f>PTCA!H69</f>
        <v>0</v>
      </c>
      <c r="F86" s="380">
        <f>PTCA!Z69</f>
        <v>0</v>
      </c>
      <c r="G86" s="380">
        <f>PTCA!AD69</f>
        <v>0</v>
      </c>
      <c r="H86" s="62"/>
      <c r="I86" s="760">
        <f>PTCA!C69</f>
        <v>0</v>
      </c>
      <c r="J86" s="760" t="str">
        <f>PTCA!AK69</f>
        <v/>
      </c>
      <c r="K86" s="760">
        <f>PTCA!AL69</f>
        <v>0</v>
      </c>
      <c r="L86" s="62"/>
      <c r="M86" s="607"/>
      <c r="N86" s="62"/>
      <c r="O86" s="63">
        <f>PTCA!AA1055</f>
        <v>0</v>
      </c>
      <c r="P86" s="63">
        <f>PTCA!AF1055</f>
        <v>0</v>
      </c>
      <c r="Q86" s="232" t="e">
        <f t="shared" si="3"/>
        <v>#DIV/0!</v>
      </c>
      <c r="R86" s="544">
        <f>PTCA!AI1055</f>
        <v>0</v>
      </c>
      <c r="S86" s="544">
        <f>PTCA!AJ69</f>
        <v>0</v>
      </c>
      <c r="T86" s="53"/>
      <c r="U86" s="232" t="e">
        <f t="shared" si="4"/>
        <v>#DIV/0!</v>
      </c>
      <c r="V86" s="272"/>
      <c r="X86" s="255"/>
      <c r="Y86" s="254"/>
    </row>
    <row r="87" spans="1:25" ht="15">
      <c r="A87" s="380" t="str">
        <f>PTCA!B70</f>
        <v>-000</v>
      </c>
      <c r="B87" s="380">
        <f>PTCA!D70</f>
        <v>0</v>
      </c>
      <c r="C87" s="380">
        <f>PTCA!J70</f>
        <v>0</v>
      </c>
      <c r="D87" s="380">
        <f>PTCA!K70</f>
        <v>0</v>
      </c>
      <c r="E87" s="380">
        <f>PTCA!H70</f>
        <v>0</v>
      </c>
      <c r="F87" s="380">
        <f>PTCA!Z70</f>
        <v>0</v>
      </c>
      <c r="G87" s="380">
        <f>PTCA!AD70</f>
        <v>0</v>
      </c>
      <c r="H87" s="62"/>
      <c r="I87" s="760">
        <f>PTCA!C70</f>
        <v>0</v>
      </c>
      <c r="J87" s="760" t="str">
        <f>PTCA!AK70</f>
        <v/>
      </c>
      <c r="K87" s="760">
        <f>PTCA!AL70</f>
        <v>0</v>
      </c>
      <c r="L87" s="62"/>
      <c r="M87" s="607"/>
      <c r="N87" s="62"/>
      <c r="O87" s="63">
        <f>PTCA!AA1056</f>
        <v>0</v>
      </c>
      <c r="P87" s="63">
        <f>PTCA!AF1056</f>
        <v>0</v>
      </c>
      <c r="Q87" s="232" t="e">
        <f t="shared" si="3"/>
        <v>#DIV/0!</v>
      </c>
      <c r="R87" s="544">
        <f>PTCA!AI1056</f>
        <v>0</v>
      </c>
      <c r="S87" s="544">
        <f>PTCA!AJ70</f>
        <v>0</v>
      </c>
      <c r="T87" s="53"/>
      <c r="U87" s="232" t="e">
        <f t="shared" si="4"/>
        <v>#DIV/0!</v>
      </c>
      <c r="V87" s="272"/>
      <c r="X87" s="255"/>
      <c r="Y87" s="254"/>
    </row>
    <row r="88" spans="1:25" ht="15">
      <c r="A88" s="380" t="str">
        <f>PTCA!B71</f>
        <v>-000</v>
      </c>
      <c r="B88" s="380">
        <f>PTCA!D71</f>
        <v>0</v>
      </c>
      <c r="C88" s="380">
        <f>PTCA!J71</f>
        <v>0</v>
      </c>
      <c r="D88" s="380">
        <f>PTCA!K71</f>
        <v>0</v>
      </c>
      <c r="E88" s="380">
        <f>PTCA!H71</f>
        <v>0</v>
      </c>
      <c r="F88" s="380">
        <f>PTCA!Z71</f>
        <v>0</v>
      </c>
      <c r="G88" s="380">
        <f>PTCA!AD71</f>
        <v>0</v>
      </c>
      <c r="H88" s="62"/>
      <c r="I88" s="760">
        <f>PTCA!C71</f>
        <v>0</v>
      </c>
      <c r="J88" s="760" t="str">
        <f>PTCA!AK71</f>
        <v/>
      </c>
      <c r="K88" s="760">
        <f>PTCA!AL71</f>
        <v>0</v>
      </c>
      <c r="L88" s="62"/>
      <c r="M88" s="607"/>
      <c r="N88" s="62"/>
      <c r="O88" s="63">
        <f>PTCA!AA1057</f>
        <v>0</v>
      </c>
      <c r="P88" s="63">
        <f>PTCA!AF1057</f>
        <v>0</v>
      </c>
      <c r="Q88" s="232" t="e">
        <f t="shared" si="3"/>
        <v>#DIV/0!</v>
      </c>
      <c r="R88" s="544">
        <f>PTCA!AI1057</f>
        <v>0</v>
      </c>
      <c r="S88" s="544">
        <f>PTCA!AJ71</f>
        <v>0</v>
      </c>
      <c r="T88" s="53"/>
      <c r="U88" s="232" t="e">
        <f t="shared" si="4"/>
        <v>#DIV/0!</v>
      </c>
      <c r="V88" s="272"/>
      <c r="X88" s="255"/>
      <c r="Y88" s="254"/>
    </row>
    <row r="89" spans="1:25" ht="15">
      <c r="A89" s="380" t="str">
        <f>PTCA!B72</f>
        <v>-000</v>
      </c>
      <c r="B89" s="380">
        <f>PTCA!D72</f>
        <v>0</v>
      </c>
      <c r="C89" s="380">
        <f>PTCA!J72</f>
        <v>0</v>
      </c>
      <c r="D89" s="380">
        <f>PTCA!K72</f>
        <v>0</v>
      </c>
      <c r="E89" s="380">
        <f>PTCA!H72</f>
        <v>0</v>
      </c>
      <c r="F89" s="380">
        <f>PTCA!Z72</f>
        <v>0</v>
      </c>
      <c r="G89" s="380">
        <f>PTCA!AD72</f>
        <v>0</v>
      </c>
      <c r="H89" s="62"/>
      <c r="I89" s="760">
        <f>PTCA!C72</f>
        <v>0</v>
      </c>
      <c r="J89" s="760" t="str">
        <f>PTCA!AK72</f>
        <v/>
      </c>
      <c r="K89" s="760">
        <f>PTCA!AL72</f>
        <v>0</v>
      </c>
      <c r="L89" s="62"/>
      <c r="M89" s="607"/>
      <c r="N89" s="62"/>
      <c r="O89" s="63">
        <f>PTCA!AA1058</f>
        <v>0</v>
      </c>
      <c r="P89" s="63">
        <f>PTCA!AF1058</f>
        <v>0</v>
      </c>
      <c r="Q89" s="232" t="e">
        <f t="shared" si="3"/>
        <v>#DIV/0!</v>
      </c>
      <c r="R89" s="544">
        <f>PTCA!AI1058</f>
        <v>0</v>
      </c>
      <c r="S89" s="544">
        <f>PTCA!AJ72</f>
        <v>0</v>
      </c>
      <c r="T89" s="53"/>
      <c r="U89" s="232" t="e">
        <f t="shared" si="4"/>
        <v>#DIV/0!</v>
      </c>
      <c r="V89" s="272"/>
      <c r="X89" s="255"/>
      <c r="Y89" s="254"/>
    </row>
    <row r="90" spans="1:25" ht="15">
      <c r="A90" s="380" t="str">
        <f>PTCA!B73</f>
        <v>-000</v>
      </c>
      <c r="B90" s="380">
        <f>PTCA!D73</f>
        <v>0</v>
      </c>
      <c r="C90" s="380">
        <f>PTCA!J73</f>
        <v>0</v>
      </c>
      <c r="D90" s="380">
        <f>PTCA!K73</f>
        <v>0</v>
      </c>
      <c r="E90" s="380">
        <f>PTCA!H73</f>
        <v>0</v>
      </c>
      <c r="F90" s="380">
        <f>PTCA!Z73</f>
        <v>0</v>
      </c>
      <c r="G90" s="380">
        <f>PTCA!AD73</f>
        <v>0</v>
      </c>
      <c r="H90" s="62"/>
      <c r="I90" s="760">
        <f>PTCA!C73</f>
        <v>0</v>
      </c>
      <c r="J90" s="760" t="str">
        <f>PTCA!AK73</f>
        <v/>
      </c>
      <c r="K90" s="760">
        <f>PTCA!AL73</f>
        <v>0</v>
      </c>
      <c r="L90" s="62"/>
      <c r="M90" s="607"/>
      <c r="N90" s="62"/>
      <c r="O90" s="63">
        <f>PTCA!AA1059</f>
        <v>0</v>
      </c>
      <c r="P90" s="63">
        <f>PTCA!AF1059</f>
        <v>0</v>
      </c>
      <c r="Q90" s="232" t="e">
        <f t="shared" si="3"/>
        <v>#DIV/0!</v>
      </c>
      <c r="R90" s="544">
        <f>PTCA!AI1059</f>
        <v>0</v>
      </c>
      <c r="S90" s="544">
        <f>PTCA!AJ73</f>
        <v>0</v>
      </c>
      <c r="T90" s="53"/>
      <c r="U90" s="232" t="e">
        <f t="shared" si="4"/>
        <v>#DIV/0!</v>
      </c>
      <c r="V90" s="272"/>
      <c r="X90" s="255"/>
      <c r="Y90" s="254"/>
    </row>
    <row r="91" spans="1:25" ht="15">
      <c r="A91" s="380" t="str">
        <f>PTCA!B74</f>
        <v>-000</v>
      </c>
      <c r="B91" s="380">
        <f>PTCA!D74</f>
        <v>0</v>
      </c>
      <c r="C91" s="380">
        <f>PTCA!J74</f>
        <v>0</v>
      </c>
      <c r="D91" s="380">
        <f>PTCA!K74</f>
        <v>0</v>
      </c>
      <c r="E91" s="380">
        <f>PTCA!H74</f>
        <v>0</v>
      </c>
      <c r="F91" s="380">
        <f>PTCA!Z74</f>
        <v>0</v>
      </c>
      <c r="G91" s="380">
        <f>PTCA!AD74</f>
        <v>0</v>
      </c>
      <c r="H91" s="62"/>
      <c r="I91" s="760">
        <f>PTCA!C74</f>
        <v>0</v>
      </c>
      <c r="J91" s="760" t="str">
        <f>PTCA!AK74</f>
        <v/>
      </c>
      <c r="K91" s="760">
        <f>PTCA!AL74</f>
        <v>0</v>
      </c>
      <c r="L91" s="62"/>
      <c r="M91" s="607"/>
      <c r="N91" s="62"/>
      <c r="O91" s="63">
        <f>PTCA!AA1060</f>
        <v>0</v>
      </c>
      <c r="P91" s="63">
        <f>PTCA!AF1060</f>
        <v>0</v>
      </c>
      <c r="Q91" s="232" t="e">
        <f t="shared" si="3"/>
        <v>#DIV/0!</v>
      </c>
      <c r="R91" s="544">
        <f>PTCA!AI1060</f>
        <v>0</v>
      </c>
      <c r="S91" s="544">
        <f>PTCA!AJ74</f>
        <v>0</v>
      </c>
      <c r="T91" s="53"/>
      <c r="U91" s="232" t="e">
        <f t="shared" si="4"/>
        <v>#DIV/0!</v>
      </c>
      <c r="V91" s="272"/>
      <c r="X91" s="255"/>
      <c r="Y91" s="254"/>
    </row>
    <row r="92" spans="1:25" ht="15">
      <c r="A92" s="380" t="str">
        <f>PTCA!B75</f>
        <v>-000</v>
      </c>
      <c r="B92" s="380">
        <f>PTCA!D75</f>
        <v>0</v>
      </c>
      <c r="C92" s="380">
        <f>PTCA!J75</f>
        <v>0</v>
      </c>
      <c r="D92" s="380">
        <f>PTCA!K75</f>
        <v>0</v>
      </c>
      <c r="E92" s="380">
        <f>PTCA!H75</f>
        <v>0</v>
      </c>
      <c r="F92" s="380">
        <f>PTCA!Z75</f>
        <v>0</v>
      </c>
      <c r="G92" s="380">
        <f>PTCA!AD75</f>
        <v>0</v>
      </c>
      <c r="H92" s="62"/>
      <c r="I92" s="760">
        <f>PTCA!C75</f>
        <v>0</v>
      </c>
      <c r="J92" s="760" t="str">
        <f>PTCA!AK75</f>
        <v/>
      </c>
      <c r="K92" s="760">
        <f>PTCA!AL75</f>
        <v>0</v>
      </c>
      <c r="L92" s="62"/>
      <c r="M92" s="607"/>
      <c r="N92" s="62"/>
      <c r="O92" s="63">
        <f>PTCA!AA1061</f>
        <v>0</v>
      </c>
      <c r="P92" s="63">
        <f>PTCA!AF1061</f>
        <v>0</v>
      </c>
      <c r="Q92" s="232" t="e">
        <f t="shared" si="3"/>
        <v>#DIV/0!</v>
      </c>
      <c r="R92" s="544">
        <f>PTCA!AI1061</f>
        <v>0</v>
      </c>
      <c r="S92" s="544">
        <f>PTCA!AJ75</f>
        <v>0</v>
      </c>
      <c r="T92" s="53"/>
      <c r="U92" s="232" t="e">
        <f t="shared" si="4"/>
        <v>#DIV/0!</v>
      </c>
      <c r="V92" s="272"/>
      <c r="X92" s="255"/>
      <c r="Y92" s="254"/>
    </row>
    <row r="93" spans="1:25" ht="15">
      <c r="A93" s="380" t="str">
        <f>PTCA!B76</f>
        <v>-000</v>
      </c>
      <c r="B93" s="380">
        <f>PTCA!D76</f>
        <v>0</v>
      </c>
      <c r="C93" s="380">
        <f>PTCA!J76</f>
        <v>0</v>
      </c>
      <c r="D93" s="380">
        <f>PTCA!K76</f>
        <v>0</v>
      </c>
      <c r="E93" s="380">
        <f>PTCA!H76</f>
        <v>0</v>
      </c>
      <c r="F93" s="380">
        <f>PTCA!Z76</f>
        <v>0</v>
      </c>
      <c r="G93" s="380">
        <f>PTCA!AD76</f>
        <v>0</v>
      </c>
      <c r="H93" s="62"/>
      <c r="I93" s="760">
        <f>PTCA!C76</f>
        <v>0</v>
      </c>
      <c r="J93" s="760" t="str">
        <f>PTCA!AK76</f>
        <v/>
      </c>
      <c r="K93" s="760">
        <f>PTCA!AL76</f>
        <v>0</v>
      </c>
      <c r="L93" s="62"/>
      <c r="M93" s="607"/>
      <c r="N93" s="62"/>
      <c r="O93" s="63">
        <f>PTCA!AA1062</f>
        <v>0</v>
      </c>
      <c r="P93" s="63">
        <f>PTCA!AF1062</f>
        <v>0</v>
      </c>
      <c r="Q93" s="232" t="e">
        <f t="shared" si="3"/>
        <v>#DIV/0!</v>
      </c>
      <c r="R93" s="544">
        <f>PTCA!AI1062</f>
        <v>0</v>
      </c>
      <c r="S93" s="544">
        <f>PTCA!AJ76</f>
        <v>0</v>
      </c>
      <c r="T93" s="53"/>
      <c r="U93" s="232" t="e">
        <f t="shared" si="4"/>
        <v>#DIV/0!</v>
      </c>
      <c r="V93" s="272"/>
      <c r="X93" s="255"/>
      <c r="Y93" s="254"/>
    </row>
    <row r="94" spans="1:25" ht="15">
      <c r="A94" s="380" t="str">
        <f>PTCA!B77</f>
        <v>-000</v>
      </c>
      <c r="B94" s="380">
        <f>PTCA!D77</f>
        <v>0</v>
      </c>
      <c r="C94" s="380">
        <f>PTCA!J77</f>
        <v>0</v>
      </c>
      <c r="D94" s="380">
        <f>PTCA!K77</f>
        <v>0</v>
      </c>
      <c r="E94" s="380">
        <f>PTCA!H77</f>
        <v>0</v>
      </c>
      <c r="F94" s="380">
        <f>PTCA!Z77</f>
        <v>0</v>
      </c>
      <c r="G94" s="380">
        <f>PTCA!AD77</f>
        <v>0</v>
      </c>
      <c r="H94" s="62"/>
      <c r="I94" s="760">
        <f>PTCA!C77</f>
        <v>0</v>
      </c>
      <c r="J94" s="760" t="str">
        <f>PTCA!AK77</f>
        <v/>
      </c>
      <c r="K94" s="760">
        <f>PTCA!AL77</f>
        <v>0</v>
      </c>
      <c r="L94" s="62"/>
      <c r="M94" s="607"/>
      <c r="N94" s="62"/>
      <c r="O94" s="63">
        <f>PTCA!AA1063</f>
        <v>0</v>
      </c>
      <c r="P94" s="63">
        <f>PTCA!AF1063</f>
        <v>0</v>
      </c>
      <c r="Q94" s="232" t="e">
        <f t="shared" si="3"/>
        <v>#DIV/0!</v>
      </c>
      <c r="R94" s="544">
        <f>PTCA!AI1063</f>
        <v>0</v>
      </c>
      <c r="S94" s="544">
        <f>PTCA!AJ77</f>
        <v>0</v>
      </c>
      <c r="T94" s="53"/>
      <c r="U94" s="232" t="e">
        <f t="shared" si="4"/>
        <v>#DIV/0!</v>
      </c>
      <c r="V94" s="272"/>
      <c r="X94" s="255"/>
      <c r="Y94" s="254"/>
    </row>
    <row r="95" spans="1:25" ht="15">
      <c r="A95" s="380" t="str">
        <f>PTCA!B78</f>
        <v>-000</v>
      </c>
      <c r="B95" s="380">
        <f>PTCA!D78</f>
        <v>0</v>
      </c>
      <c r="C95" s="380">
        <f>PTCA!J78</f>
        <v>0</v>
      </c>
      <c r="D95" s="380">
        <f>PTCA!K78</f>
        <v>0</v>
      </c>
      <c r="E95" s="380">
        <f>PTCA!H78</f>
        <v>0</v>
      </c>
      <c r="F95" s="380">
        <f>PTCA!Z78</f>
        <v>0</v>
      </c>
      <c r="G95" s="380">
        <f>PTCA!AD78</f>
        <v>0</v>
      </c>
      <c r="H95" s="62"/>
      <c r="I95" s="760">
        <f>PTCA!C78</f>
        <v>0</v>
      </c>
      <c r="J95" s="760" t="str">
        <f>PTCA!AK78</f>
        <v/>
      </c>
      <c r="K95" s="760">
        <f>PTCA!AL78</f>
        <v>0</v>
      </c>
      <c r="L95" s="62"/>
      <c r="M95" s="607"/>
      <c r="N95" s="62"/>
      <c r="O95" s="63">
        <f>PTCA!AA1064</f>
        <v>0</v>
      </c>
      <c r="P95" s="63">
        <f>PTCA!AF1064</f>
        <v>0</v>
      </c>
      <c r="Q95" s="232" t="e">
        <f t="shared" si="3"/>
        <v>#DIV/0!</v>
      </c>
      <c r="R95" s="544">
        <f>PTCA!AI1064</f>
        <v>0</v>
      </c>
      <c r="S95" s="544">
        <f>PTCA!AJ78</f>
        <v>0</v>
      </c>
      <c r="T95" s="53"/>
      <c r="U95" s="232" t="e">
        <f t="shared" si="4"/>
        <v>#DIV/0!</v>
      </c>
      <c r="V95" s="272"/>
      <c r="X95" s="255"/>
      <c r="Y95" s="254"/>
    </row>
    <row r="96" spans="1:25" ht="15">
      <c r="A96" s="380" t="str">
        <f>PTCA!B79</f>
        <v>-000</v>
      </c>
      <c r="B96" s="380">
        <f>PTCA!D79</f>
        <v>0</v>
      </c>
      <c r="C96" s="380">
        <f>PTCA!J79</f>
        <v>0</v>
      </c>
      <c r="D96" s="380">
        <f>PTCA!K79</f>
        <v>0</v>
      </c>
      <c r="E96" s="380">
        <f>PTCA!H79</f>
        <v>0</v>
      </c>
      <c r="F96" s="380">
        <f>PTCA!Z79</f>
        <v>0</v>
      </c>
      <c r="G96" s="380">
        <f>PTCA!AD79</f>
        <v>0</v>
      </c>
      <c r="H96" s="62"/>
      <c r="I96" s="760">
        <f>PTCA!C79</f>
        <v>0</v>
      </c>
      <c r="J96" s="760" t="str">
        <f>PTCA!AK79</f>
        <v/>
      </c>
      <c r="K96" s="760">
        <f>PTCA!AL79</f>
        <v>0</v>
      </c>
      <c r="L96" s="62"/>
      <c r="M96" s="607"/>
      <c r="N96" s="62"/>
      <c r="O96" s="63">
        <f>PTCA!AA1065</f>
        <v>0</v>
      </c>
      <c r="P96" s="63">
        <f>PTCA!AF1065</f>
        <v>0</v>
      </c>
      <c r="Q96" s="232" t="e">
        <f t="shared" si="3"/>
        <v>#DIV/0!</v>
      </c>
      <c r="R96" s="544">
        <f>PTCA!AI1065</f>
        <v>0</v>
      </c>
      <c r="S96" s="544">
        <f>PTCA!AJ79</f>
        <v>0</v>
      </c>
      <c r="T96" s="53"/>
      <c r="U96" s="232" t="e">
        <f t="shared" si="4"/>
        <v>#DIV/0!</v>
      </c>
      <c r="V96" s="272"/>
      <c r="X96" s="255"/>
      <c r="Y96" s="254"/>
    </row>
    <row r="97" spans="1:25" ht="15">
      <c r="A97" s="380" t="str">
        <f>PTCA!B80</f>
        <v>-000</v>
      </c>
      <c r="B97" s="380">
        <f>PTCA!D80</f>
        <v>0</v>
      </c>
      <c r="C97" s="380">
        <f>PTCA!J80</f>
        <v>0</v>
      </c>
      <c r="D97" s="380">
        <f>PTCA!K80</f>
        <v>0</v>
      </c>
      <c r="E97" s="380">
        <f>PTCA!H80</f>
        <v>0</v>
      </c>
      <c r="F97" s="380">
        <f>PTCA!Z80</f>
        <v>0</v>
      </c>
      <c r="G97" s="380">
        <f>PTCA!AD80</f>
        <v>0</v>
      </c>
      <c r="H97" s="62"/>
      <c r="I97" s="760">
        <f>PTCA!C80</f>
        <v>0</v>
      </c>
      <c r="J97" s="760" t="str">
        <f>PTCA!AK80</f>
        <v/>
      </c>
      <c r="K97" s="760">
        <f>PTCA!AL80</f>
        <v>0</v>
      </c>
      <c r="L97" s="62"/>
      <c r="M97" s="607"/>
      <c r="N97" s="62"/>
      <c r="O97" s="63">
        <f>PTCA!AA1066</f>
        <v>0</v>
      </c>
      <c r="P97" s="63">
        <f>PTCA!AF1066</f>
        <v>0</v>
      </c>
      <c r="Q97" s="232" t="e">
        <f t="shared" si="3"/>
        <v>#DIV/0!</v>
      </c>
      <c r="R97" s="544">
        <f>PTCA!AI1066</f>
        <v>0</v>
      </c>
      <c r="S97" s="544">
        <f>PTCA!AJ80</f>
        <v>0</v>
      </c>
      <c r="T97" s="53"/>
      <c r="U97" s="232" t="e">
        <f t="shared" si="4"/>
        <v>#DIV/0!</v>
      </c>
      <c r="V97" s="272"/>
      <c r="X97" s="255"/>
      <c r="Y97" s="254"/>
    </row>
    <row r="98" spans="1:25" ht="15">
      <c r="A98" s="380" t="str">
        <f>PTCA!B81</f>
        <v>-000</v>
      </c>
      <c r="B98" s="380">
        <f>PTCA!D81</f>
        <v>0</v>
      </c>
      <c r="C98" s="380">
        <f>PTCA!J81</f>
        <v>0</v>
      </c>
      <c r="D98" s="380">
        <f>PTCA!K81</f>
        <v>0</v>
      </c>
      <c r="E98" s="380">
        <f>PTCA!H81</f>
        <v>0</v>
      </c>
      <c r="F98" s="380">
        <f>PTCA!Z81</f>
        <v>0</v>
      </c>
      <c r="G98" s="380">
        <f>PTCA!AD81</f>
        <v>0</v>
      </c>
      <c r="H98" s="62"/>
      <c r="I98" s="760">
        <f>PTCA!C81</f>
        <v>0</v>
      </c>
      <c r="J98" s="760" t="str">
        <f>PTCA!AK81</f>
        <v/>
      </c>
      <c r="K98" s="760">
        <f>PTCA!AL81</f>
        <v>0</v>
      </c>
      <c r="L98" s="62"/>
      <c r="M98" s="607"/>
      <c r="N98" s="62"/>
      <c r="O98" s="63">
        <f>PTCA!AA1067</f>
        <v>0</v>
      </c>
      <c r="P98" s="63">
        <f>PTCA!AF1067</f>
        <v>0</v>
      </c>
      <c r="Q98" s="232" t="e">
        <f t="shared" si="3"/>
        <v>#DIV/0!</v>
      </c>
      <c r="R98" s="544">
        <f>PTCA!AI1067</f>
        <v>0</v>
      </c>
      <c r="S98" s="544">
        <f>PTCA!AJ81</f>
        <v>0</v>
      </c>
      <c r="T98" s="53"/>
      <c r="U98" s="232" t="e">
        <f t="shared" si="4"/>
        <v>#DIV/0!</v>
      </c>
      <c r="V98" s="272"/>
      <c r="X98" s="255"/>
      <c r="Y98" s="254"/>
    </row>
    <row r="99" spans="1:25" ht="15">
      <c r="A99" s="380" t="str">
        <f>PTCA!B82</f>
        <v>-000</v>
      </c>
      <c r="B99" s="380">
        <f>PTCA!D82</f>
        <v>0</v>
      </c>
      <c r="C99" s="380">
        <f>PTCA!J82</f>
        <v>0</v>
      </c>
      <c r="D99" s="380">
        <f>PTCA!K82</f>
        <v>0</v>
      </c>
      <c r="E99" s="380">
        <f>PTCA!H82</f>
        <v>0</v>
      </c>
      <c r="F99" s="380">
        <f>PTCA!Z82</f>
        <v>0</v>
      </c>
      <c r="G99" s="380">
        <f>PTCA!AD82</f>
        <v>0</v>
      </c>
      <c r="H99" s="62"/>
      <c r="I99" s="760">
        <f>PTCA!C82</f>
        <v>0</v>
      </c>
      <c r="J99" s="760" t="str">
        <f>PTCA!AK82</f>
        <v/>
      </c>
      <c r="K99" s="760">
        <f>PTCA!AL82</f>
        <v>0</v>
      </c>
      <c r="L99" s="62"/>
      <c r="M99" s="607"/>
      <c r="N99" s="62"/>
      <c r="O99" s="63">
        <f>PTCA!AA1068</f>
        <v>0</v>
      </c>
      <c r="P99" s="63">
        <f>PTCA!AF1068</f>
        <v>0</v>
      </c>
      <c r="Q99" s="232" t="e">
        <f t="shared" si="3"/>
        <v>#DIV/0!</v>
      </c>
      <c r="R99" s="544">
        <f>PTCA!AI1068</f>
        <v>0</v>
      </c>
      <c r="S99" s="544">
        <f>PTCA!AJ82</f>
        <v>0</v>
      </c>
      <c r="T99" s="53"/>
      <c r="U99" s="232" t="e">
        <f t="shared" si="4"/>
        <v>#DIV/0!</v>
      </c>
      <c r="V99" s="272"/>
      <c r="X99" s="255"/>
      <c r="Y99" s="254"/>
    </row>
    <row r="100" spans="1:25" ht="15">
      <c r="A100" s="380" t="str">
        <f>PTCA!B83</f>
        <v>-000</v>
      </c>
      <c r="B100" s="380">
        <f>PTCA!D83</f>
        <v>0</v>
      </c>
      <c r="C100" s="380">
        <f>PTCA!J83</f>
        <v>0</v>
      </c>
      <c r="D100" s="380">
        <f>PTCA!K83</f>
        <v>0</v>
      </c>
      <c r="E100" s="380">
        <f>PTCA!H83</f>
        <v>0</v>
      </c>
      <c r="F100" s="380">
        <f>PTCA!Z83</f>
        <v>0</v>
      </c>
      <c r="G100" s="380">
        <f>PTCA!AD83</f>
        <v>0</v>
      </c>
      <c r="H100" s="62"/>
      <c r="I100" s="760">
        <f>PTCA!C83</f>
        <v>0</v>
      </c>
      <c r="J100" s="760" t="str">
        <f>PTCA!AK83</f>
        <v/>
      </c>
      <c r="K100" s="760">
        <f>PTCA!AL83</f>
        <v>0</v>
      </c>
      <c r="L100" s="62"/>
      <c r="M100" s="607"/>
      <c r="N100" s="62"/>
      <c r="O100" s="63">
        <f>PTCA!AA1069</f>
        <v>0</v>
      </c>
      <c r="P100" s="63">
        <f>PTCA!AF1069</f>
        <v>0</v>
      </c>
      <c r="Q100" s="232" t="e">
        <f t="shared" si="3"/>
        <v>#DIV/0!</v>
      </c>
      <c r="R100" s="544">
        <f>PTCA!AI1069</f>
        <v>0</v>
      </c>
      <c r="S100" s="544">
        <f>PTCA!AJ83</f>
        <v>0</v>
      </c>
      <c r="T100" s="53"/>
      <c r="U100" s="232" t="e">
        <f t="shared" si="4"/>
        <v>#DIV/0!</v>
      </c>
      <c r="V100" s="272"/>
      <c r="X100" s="255"/>
      <c r="Y100" s="254"/>
    </row>
    <row r="101" spans="1:25" ht="15">
      <c r="A101" s="380" t="str">
        <f>PTCA!B84</f>
        <v>-000</v>
      </c>
      <c r="B101" s="380">
        <f>PTCA!D84</f>
        <v>0</v>
      </c>
      <c r="C101" s="380">
        <f>PTCA!J84</f>
        <v>0</v>
      </c>
      <c r="D101" s="380">
        <f>PTCA!K84</f>
        <v>0</v>
      </c>
      <c r="E101" s="380">
        <f>PTCA!H84</f>
        <v>0</v>
      </c>
      <c r="F101" s="380">
        <f>PTCA!Z84</f>
        <v>0</v>
      </c>
      <c r="G101" s="380">
        <f>PTCA!AD84</f>
        <v>0</v>
      </c>
      <c r="H101" s="62"/>
      <c r="I101" s="760">
        <f>PTCA!C84</f>
        <v>0</v>
      </c>
      <c r="J101" s="760" t="str">
        <f>PTCA!AK84</f>
        <v/>
      </c>
      <c r="K101" s="760">
        <f>PTCA!AL84</f>
        <v>0</v>
      </c>
      <c r="L101" s="62"/>
      <c r="M101" s="607"/>
      <c r="N101" s="62"/>
      <c r="O101" s="63">
        <f>PTCA!AA1070</f>
        <v>0</v>
      </c>
      <c r="P101" s="63">
        <f>PTCA!AF1070</f>
        <v>0</v>
      </c>
      <c r="Q101" s="232" t="e">
        <f t="shared" si="3"/>
        <v>#DIV/0!</v>
      </c>
      <c r="R101" s="544">
        <f>PTCA!AI1070</f>
        <v>0</v>
      </c>
      <c r="S101" s="544">
        <f>PTCA!AJ84</f>
        <v>0</v>
      </c>
      <c r="T101" s="53"/>
      <c r="U101" s="232" t="e">
        <f t="shared" si="4"/>
        <v>#DIV/0!</v>
      </c>
      <c r="V101" s="272"/>
      <c r="X101" s="255"/>
      <c r="Y101" s="254"/>
    </row>
    <row r="102" spans="1:25" ht="15">
      <c r="A102" s="380" t="str">
        <f>PTCA!B85</f>
        <v>-000</v>
      </c>
      <c r="B102" s="380">
        <f>PTCA!D85</f>
        <v>0</v>
      </c>
      <c r="C102" s="380">
        <f>PTCA!J85</f>
        <v>0</v>
      </c>
      <c r="D102" s="380">
        <f>PTCA!K85</f>
        <v>0</v>
      </c>
      <c r="E102" s="380">
        <f>PTCA!H85</f>
        <v>0</v>
      </c>
      <c r="F102" s="380">
        <f>PTCA!Z85</f>
        <v>0</v>
      </c>
      <c r="G102" s="380">
        <f>PTCA!AD85</f>
        <v>0</v>
      </c>
      <c r="H102" s="62"/>
      <c r="I102" s="760">
        <f>PTCA!C85</f>
        <v>0</v>
      </c>
      <c r="J102" s="760" t="str">
        <f>PTCA!AK85</f>
        <v/>
      </c>
      <c r="K102" s="760">
        <f>PTCA!AL85</f>
        <v>0</v>
      </c>
      <c r="L102" s="62"/>
      <c r="M102" s="607"/>
      <c r="N102" s="62"/>
      <c r="O102" s="63">
        <f>PTCA!AA1071</f>
        <v>0</v>
      </c>
      <c r="P102" s="63">
        <f>PTCA!AF1071</f>
        <v>0</v>
      </c>
      <c r="Q102" s="232" t="e">
        <f t="shared" si="3"/>
        <v>#DIV/0!</v>
      </c>
      <c r="R102" s="544">
        <f>PTCA!AI1071</f>
        <v>0</v>
      </c>
      <c r="S102" s="544">
        <f>PTCA!AJ85</f>
        <v>0</v>
      </c>
      <c r="T102" s="53"/>
      <c r="U102" s="232" t="e">
        <f t="shared" si="4"/>
        <v>#DIV/0!</v>
      </c>
      <c r="V102" s="272"/>
      <c r="X102" s="255"/>
      <c r="Y102" s="254"/>
    </row>
    <row r="103" spans="1:25" ht="15">
      <c r="A103" s="380" t="str">
        <f>PTCA!B86</f>
        <v>-000</v>
      </c>
      <c r="B103" s="380">
        <f>PTCA!D86</f>
        <v>0</v>
      </c>
      <c r="C103" s="380">
        <f>PTCA!J86</f>
        <v>0</v>
      </c>
      <c r="D103" s="380">
        <f>PTCA!K86</f>
        <v>0</v>
      </c>
      <c r="E103" s="380">
        <f>PTCA!H86</f>
        <v>0</v>
      </c>
      <c r="F103" s="380">
        <f>PTCA!Z86</f>
        <v>0</v>
      </c>
      <c r="G103" s="380">
        <f>PTCA!AD86</f>
        <v>0</v>
      </c>
      <c r="H103" s="62"/>
      <c r="I103" s="760">
        <f>PTCA!C86</f>
        <v>0</v>
      </c>
      <c r="J103" s="760" t="str">
        <f>PTCA!AK86</f>
        <v/>
      </c>
      <c r="K103" s="760">
        <f>PTCA!AL86</f>
        <v>0</v>
      </c>
      <c r="L103" s="62"/>
      <c r="M103" s="607"/>
      <c r="N103" s="62"/>
      <c r="O103" s="63">
        <f>PTCA!AA1072</f>
        <v>0</v>
      </c>
      <c r="P103" s="63">
        <f>PTCA!AF1072</f>
        <v>0</v>
      </c>
      <c r="Q103" s="232" t="e">
        <f t="shared" si="3"/>
        <v>#DIV/0!</v>
      </c>
      <c r="R103" s="544">
        <f>PTCA!AI1072</f>
        <v>0</v>
      </c>
      <c r="S103" s="544">
        <f>PTCA!AJ86</f>
        <v>0</v>
      </c>
      <c r="T103" s="53"/>
      <c r="U103" s="232" t="e">
        <f t="shared" si="4"/>
        <v>#DIV/0!</v>
      </c>
      <c r="V103" s="272"/>
      <c r="X103" s="255"/>
      <c r="Y103" s="254"/>
    </row>
    <row r="104" spans="1:25" ht="15">
      <c r="A104" s="380" t="str">
        <f>PTCA!B87</f>
        <v>-000</v>
      </c>
      <c r="B104" s="380">
        <f>PTCA!D87</f>
        <v>0</v>
      </c>
      <c r="C104" s="380">
        <f>PTCA!J87</f>
        <v>0</v>
      </c>
      <c r="D104" s="380">
        <f>PTCA!K87</f>
        <v>0</v>
      </c>
      <c r="E104" s="380">
        <f>PTCA!H87</f>
        <v>0</v>
      </c>
      <c r="F104" s="380">
        <f>PTCA!Z87</f>
        <v>0</v>
      </c>
      <c r="G104" s="380">
        <f>PTCA!AD87</f>
        <v>0</v>
      </c>
      <c r="H104" s="62"/>
      <c r="I104" s="760">
        <f>PTCA!C87</f>
        <v>0</v>
      </c>
      <c r="J104" s="760" t="str">
        <f>PTCA!AK87</f>
        <v/>
      </c>
      <c r="K104" s="760">
        <f>PTCA!AL87</f>
        <v>0</v>
      </c>
      <c r="L104" s="62"/>
      <c r="M104" s="607"/>
      <c r="N104" s="62"/>
      <c r="O104" s="63">
        <f>PTCA!AA1073</f>
        <v>0</v>
      </c>
      <c r="P104" s="63">
        <f>PTCA!AF1073</f>
        <v>0</v>
      </c>
      <c r="Q104" s="232" t="e">
        <f t="shared" si="3"/>
        <v>#DIV/0!</v>
      </c>
      <c r="R104" s="544">
        <f>PTCA!AI1073</f>
        <v>0</v>
      </c>
      <c r="S104" s="544">
        <f>PTCA!AJ87</f>
        <v>0</v>
      </c>
      <c r="T104" s="53"/>
      <c r="U104" s="232" t="e">
        <f t="shared" si="4"/>
        <v>#DIV/0!</v>
      </c>
      <c r="V104" s="272"/>
      <c r="X104" s="255"/>
      <c r="Y104" s="254"/>
    </row>
    <row r="105" spans="1:25" ht="15">
      <c r="A105" s="380" t="str">
        <f>PTCA!B88</f>
        <v>-000</v>
      </c>
      <c r="B105" s="380">
        <f>PTCA!D88</f>
        <v>0</v>
      </c>
      <c r="C105" s="380">
        <f>PTCA!J88</f>
        <v>0</v>
      </c>
      <c r="D105" s="380">
        <f>PTCA!K88</f>
        <v>0</v>
      </c>
      <c r="E105" s="380">
        <f>PTCA!H88</f>
        <v>0</v>
      </c>
      <c r="F105" s="380">
        <f>PTCA!Z88</f>
        <v>0</v>
      </c>
      <c r="G105" s="380">
        <f>PTCA!AD88</f>
        <v>0</v>
      </c>
      <c r="H105" s="62"/>
      <c r="I105" s="760">
        <f>PTCA!C88</f>
        <v>0</v>
      </c>
      <c r="J105" s="760" t="str">
        <f>PTCA!AK88</f>
        <v/>
      </c>
      <c r="K105" s="760">
        <f>PTCA!AL88</f>
        <v>0</v>
      </c>
      <c r="L105" s="62"/>
      <c r="M105" s="607"/>
      <c r="N105" s="62"/>
      <c r="O105" s="63">
        <f>PTCA!AA1074</f>
        <v>0</v>
      </c>
      <c r="P105" s="63">
        <f>PTCA!AF1074</f>
        <v>0</v>
      </c>
      <c r="Q105" s="232" t="e">
        <f t="shared" si="3"/>
        <v>#DIV/0!</v>
      </c>
      <c r="R105" s="544">
        <f>PTCA!AI1074</f>
        <v>0</v>
      </c>
      <c r="S105" s="544">
        <f>PTCA!AJ88</f>
        <v>0</v>
      </c>
      <c r="T105" s="53"/>
      <c r="U105" s="232" t="e">
        <f t="shared" si="4"/>
        <v>#DIV/0!</v>
      </c>
      <c r="V105" s="272"/>
      <c r="X105" s="255"/>
      <c r="Y105" s="254"/>
    </row>
    <row r="106" spans="1:25" ht="15">
      <c r="A106" s="380" t="str">
        <f>PTCA!B89</f>
        <v>-000</v>
      </c>
      <c r="B106" s="380">
        <f>PTCA!D89</f>
        <v>0</v>
      </c>
      <c r="C106" s="380">
        <f>PTCA!J89</f>
        <v>0</v>
      </c>
      <c r="D106" s="380">
        <f>PTCA!K89</f>
        <v>0</v>
      </c>
      <c r="E106" s="380">
        <f>PTCA!H89</f>
        <v>0</v>
      </c>
      <c r="F106" s="380">
        <f>PTCA!Z89</f>
        <v>0</v>
      </c>
      <c r="G106" s="380">
        <f>PTCA!AD89</f>
        <v>0</v>
      </c>
      <c r="H106" s="62"/>
      <c r="I106" s="760">
        <f>PTCA!C89</f>
        <v>0</v>
      </c>
      <c r="J106" s="760" t="str">
        <f>PTCA!AK89</f>
        <v/>
      </c>
      <c r="K106" s="760">
        <f>PTCA!AL89</f>
        <v>0</v>
      </c>
      <c r="L106" s="62"/>
      <c r="M106" s="607"/>
      <c r="N106" s="62"/>
      <c r="O106" s="63">
        <f>PTCA!AA1075</f>
        <v>0</v>
      </c>
      <c r="P106" s="63">
        <f>PTCA!AF1075</f>
        <v>0</v>
      </c>
      <c r="Q106" s="232" t="e">
        <f t="shared" si="3"/>
        <v>#DIV/0!</v>
      </c>
      <c r="R106" s="544">
        <f>PTCA!AI1075</f>
        <v>0</v>
      </c>
      <c r="S106" s="544">
        <f>PTCA!AJ89</f>
        <v>0</v>
      </c>
      <c r="T106" s="53"/>
      <c r="U106" s="232" t="e">
        <f t="shared" si="4"/>
        <v>#DIV/0!</v>
      </c>
      <c r="V106" s="272"/>
      <c r="X106" s="255"/>
      <c r="Y106" s="254"/>
    </row>
    <row r="107" spans="1:25" ht="15">
      <c r="A107" s="380" t="str">
        <f>PTCA!B90</f>
        <v>-000</v>
      </c>
      <c r="B107" s="380">
        <f>PTCA!D90</f>
        <v>0</v>
      </c>
      <c r="C107" s="380">
        <f>PTCA!J90</f>
        <v>0</v>
      </c>
      <c r="D107" s="380">
        <f>PTCA!K90</f>
        <v>0</v>
      </c>
      <c r="E107" s="380">
        <f>PTCA!H90</f>
        <v>0</v>
      </c>
      <c r="F107" s="380">
        <f>PTCA!Z90</f>
        <v>0</v>
      </c>
      <c r="G107" s="380">
        <f>PTCA!AD90</f>
        <v>0</v>
      </c>
      <c r="H107" s="62"/>
      <c r="I107" s="760">
        <f>PTCA!C90</f>
        <v>0</v>
      </c>
      <c r="J107" s="760" t="str">
        <f>PTCA!AK90</f>
        <v/>
      </c>
      <c r="K107" s="760">
        <f>PTCA!AL90</f>
        <v>0</v>
      </c>
      <c r="L107" s="62"/>
      <c r="M107" s="607"/>
      <c r="N107" s="62"/>
      <c r="O107" s="63">
        <f>PTCA!AA1076</f>
        <v>0</v>
      </c>
      <c r="P107" s="63">
        <f>PTCA!AF1076</f>
        <v>0</v>
      </c>
      <c r="Q107" s="232" t="e">
        <f t="shared" si="3"/>
        <v>#DIV/0!</v>
      </c>
      <c r="R107" s="544">
        <f>PTCA!AI1076</f>
        <v>0</v>
      </c>
      <c r="S107" s="544">
        <f>PTCA!AJ90</f>
        <v>0</v>
      </c>
      <c r="T107" s="53"/>
      <c r="U107" s="232" t="e">
        <f t="shared" si="4"/>
        <v>#DIV/0!</v>
      </c>
      <c r="V107" s="272"/>
      <c r="X107" s="255"/>
      <c r="Y107" s="254"/>
    </row>
    <row r="108" spans="1:25" ht="15">
      <c r="A108" s="380" t="str">
        <f>PTCA!B91</f>
        <v>-000</v>
      </c>
      <c r="B108" s="380">
        <f>PTCA!D91</f>
        <v>0</v>
      </c>
      <c r="C108" s="380">
        <f>PTCA!J91</f>
        <v>0</v>
      </c>
      <c r="D108" s="380">
        <f>PTCA!K91</f>
        <v>0</v>
      </c>
      <c r="E108" s="380">
        <f>PTCA!H91</f>
        <v>0</v>
      </c>
      <c r="F108" s="380">
        <f>PTCA!Z91</f>
        <v>0</v>
      </c>
      <c r="G108" s="380">
        <f>PTCA!AD91</f>
        <v>0</v>
      </c>
      <c r="H108" s="62"/>
      <c r="I108" s="760">
        <f>PTCA!C91</f>
        <v>0</v>
      </c>
      <c r="J108" s="760" t="str">
        <f>PTCA!AK91</f>
        <v/>
      </c>
      <c r="K108" s="760">
        <f>PTCA!AL91</f>
        <v>0</v>
      </c>
      <c r="L108" s="62"/>
      <c r="M108" s="607"/>
      <c r="N108" s="62"/>
      <c r="O108" s="63">
        <f>PTCA!AA1077</f>
        <v>0</v>
      </c>
      <c r="P108" s="63">
        <f>PTCA!AF1077</f>
        <v>0</v>
      </c>
      <c r="Q108" s="232" t="e">
        <f t="shared" si="3"/>
        <v>#DIV/0!</v>
      </c>
      <c r="R108" s="544">
        <f>PTCA!AI1077</f>
        <v>0</v>
      </c>
      <c r="S108" s="544">
        <f>PTCA!AJ91</f>
        <v>0</v>
      </c>
      <c r="T108" s="53"/>
      <c r="U108" s="232" t="e">
        <f t="shared" si="4"/>
        <v>#DIV/0!</v>
      </c>
      <c r="V108" s="272"/>
      <c r="X108" s="255"/>
      <c r="Y108" s="254"/>
    </row>
    <row r="109" spans="1:25" ht="15">
      <c r="A109" s="380" t="str">
        <f>PTCA!B92</f>
        <v>-000</v>
      </c>
      <c r="B109" s="380">
        <f>PTCA!D92</f>
        <v>0</v>
      </c>
      <c r="C109" s="380">
        <f>PTCA!J92</f>
        <v>0</v>
      </c>
      <c r="D109" s="380">
        <f>PTCA!K92</f>
        <v>0</v>
      </c>
      <c r="E109" s="380">
        <f>PTCA!H92</f>
        <v>0</v>
      </c>
      <c r="F109" s="380">
        <f>PTCA!Z92</f>
        <v>0</v>
      </c>
      <c r="G109" s="380">
        <f>PTCA!AD92</f>
        <v>0</v>
      </c>
      <c r="H109" s="62"/>
      <c r="I109" s="760">
        <f>PTCA!C92</f>
        <v>0</v>
      </c>
      <c r="J109" s="760" t="str">
        <f>PTCA!AK92</f>
        <v/>
      </c>
      <c r="K109" s="760">
        <f>PTCA!AL92</f>
        <v>0</v>
      </c>
      <c r="L109" s="62"/>
      <c r="M109" s="607"/>
      <c r="N109" s="62"/>
      <c r="O109" s="63">
        <f>PTCA!AA1078</f>
        <v>0</v>
      </c>
      <c r="P109" s="63">
        <f>PTCA!AF1078</f>
        <v>0</v>
      </c>
      <c r="Q109" s="232" t="e">
        <f t="shared" si="3"/>
        <v>#DIV/0!</v>
      </c>
      <c r="R109" s="544">
        <f>PTCA!AI1078</f>
        <v>0</v>
      </c>
      <c r="S109" s="544">
        <f>PTCA!AJ92</f>
        <v>0</v>
      </c>
      <c r="T109" s="53"/>
      <c r="U109" s="232" t="e">
        <f t="shared" si="4"/>
        <v>#DIV/0!</v>
      </c>
      <c r="V109" s="272"/>
      <c r="X109" s="255"/>
      <c r="Y109" s="254"/>
    </row>
    <row r="110" spans="1:25" ht="15">
      <c r="A110" s="380" t="str">
        <f>PTCA!B93</f>
        <v>-000</v>
      </c>
      <c r="B110" s="380">
        <f>PTCA!D93</f>
        <v>0</v>
      </c>
      <c r="C110" s="380">
        <f>PTCA!J93</f>
        <v>0</v>
      </c>
      <c r="D110" s="380">
        <f>PTCA!K93</f>
        <v>0</v>
      </c>
      <c r="E110" s="380">
        <f>PTCA!H93</f>
        <v>0</v>
      </c>
      <c r="F110" s="380">
        <f>PTCA!Z93</f>
        <v>0</v>
      </c>
      <c r="G110" s="380">
        <f>PTCA!AD93</f>
        <v>0</v>
      </c>
      <c r="H110" s="62"/>
      <c r="I110" s="760">
        <f>PTCA!C93</f>
        <v>0</v>
      </c>
      <c r="J110" s="760" t="str">
        <f>PTCA!AK93</f>
        <v/>
      </c>
      <c r="K110" s="760">
        <f>PTCA!AL93</f>
        <v>0</v>
      </c>
      <c r="L110" s="62"/>
      <c r="M110" s="607"/>
      <c r="N110" s="62"/>
      <c r="O110" s="63">
        <f>PTCA!AA1079</f>
        <v>0</v>
      </c>
      <c r="P110" s="63">
        <f>PTCA!AF1079</f>
        <v>0</v>
      </c>
      <c r="Q110" s="232" t="e">
        <f t="shared" si="3"/>
        <v>#DIV/0!</v>
      </c>
      <c r="R110" s="544">
        <f>PTCA!AI1079</f>
        <v>0</v>
      </c>
      <c r="S110" s="544">
        <f>PTCA!AJ93</f>
        <v>0</v>
      </c>
      <c r="T110" s="53"/>
      <c r="U110" s="232" t="e">
        <f t="shared" si="4"/>
        <v>#DIV/0!</v>
      </c>
      <c r="V110" s="272"/>
      <c r="X110" s="255"/>
      <c r="Y110" s="254"/>
    </row>
    <row r="111" spans="1:25" ht="15">
      <c r="A111" s="380" t="str">
        <f>PTCA!B94</f>
        <v>-000</v>
      </c>
      <c r="B111" s="380">
        <f>PTCA!D94</f>
        <v>0</v>
      </c>
      <c r="C111" s="380">
        <f>PTCA!J94</f>
        <v>0</v>
      </c>
      <c r="D111" s="380">
        <f>PTCA!K94</f>
        <v>0</v>
      </c>
      <c r="E111" s="380">
        <f>PTCA!H94</f>
        <v>0</v>
      </c>
      <c r="F111" s="380">
        <f>PTCA!Z94</f>
        <v>0</v>
      </c>
      <c r="G111" s="380">
        <f>PTCA!AD94</f>
        <v>0</v>
      </c>
      <c r="H111" s="62"/>
      <c r="I111" s="760">
        <f>PTCA!C94</f>
        <v>0</v>
      </c>
      <c r="J111" s="760" t="str">
        <f>PTCA!AK94</f>
        <v/>
      </c>
      <c r="K111" s="760">
        <f>PTCA!AL94</f>
        <v>0</v>
      </c>
      <c r="L111" s="62"/>
      <c r="M111" s="607"/>
      <c r="N111" s="62"/>
      <c r="O111" s="63">
        <f>PTCA!AA1080</f>
        <v>0</v>
      </c>
      <c r="P111" s="63">
        <f>PTCA!AF1080</f>
        <v>0</v>
      </c>
      <c r="Q111" s="232" t="e">
        <f t="shared" si="3"/>
        <v>#DIV/0!</v>
      </c>
      <c r="R111" s="544">
        <f>PTCA!AI1080</f>
        <v>0</v>
      </c>
      <c r="S111" s="544">
        <f>PTCA!AJ94</f>
        <v>0</v>
      </c>
      <c r="T111" s="53"/>
      <c r="U111" s="232" t="e">
        <f t="shared" si="4"/>
        <v>#DIV/0!</v>
      </c>
      <c r="V111" s="272"/>
      <c r="X111" s="255"/>
      <c r="Y111" s="254"/>
    </row>
    <row r="112" spans="1:25" ht="15">
      <c r="A112" s="380" t="str">
        <f>PTCA!B95</f>
        <v>-000</v>
      </c>
      <c r="B112" s="380">
        <f>PTCA!D95</f>
        <v>0</v>
      </c>
      <c r="C112" s="380">
        <f>PTCA!J95</f>
        <v>0</v>
      </c>
      <c r="D112" s="380">
        <f>PTCA!K95</f>
        <v>0</v>
      </c>
      <c r="E112" s="380">
        <f>PTCA!H95</f>
        <v>0</v>
      </c>
      <c r="F112" s="380">
        <f>PTCA!Z95</f>
        <v>0</v>
      </c>
      <c r="G112" s="380">
        <f>PTCA!AD95</f>
        <v>0</v>
      </c>
      <c r="H112" s="62"/>
      <c r="I112" s="760">
        <f>PTCA!C95</f>
        <v>0</v>
      </c>
      <c r="J112" s="760" t="str">
        <f>PTCA!AK95</f>
        <v/>
      </c>
      <c r="K112" s="760">
        <f>PTCA!AL95</f>
        <v>0</v>
      </c>
      <c r="L112" s="62"/>
      <c r="M112" s="607"/>
      <c r="N112" s="62"/>
      <c r="O112" s="63">
        <f>PTCA!AA1081</f>
        <v>0</v>
      </c>
      <c r="P112" s="63">
        <f>PTCA!AF1081</f>
        <v>0</v>
      </c>
      <c r="Q112" s="232" t="e">
        <f t="shared" si="3"/>
        <v>#DIV/0!</v>
      </c>
      <c r="R112" s="544">
        <f>PTCA!AI1081</f>
        <v>0</v>
      </c>
      <c r="S112" s="544">
        <f>PTCA!AJ95</f>
        <v>0</v>
      </c>
      <c r="T112" s="53"/>
      <c r="U112" s="232" t="e">
        <f t="shared" si="4"/>
        <v>#DIV/0!</v>
      </c>
      <c r="V112" s="272"/>
      <c r="X112" s="255"/>
      <c r="Y112" s="254"/>
    </row>
    <row r="113" spans="1:25" ht="15">
      <c r="A113" s="380" t="str">
        <f>PTCA!B96</f>
        <v>-000</v>
      </c>
      <c r="B113" s="380">
        <f>PTCA!D96</f>
        <v>0</v>
      </c>
      <c r="C113" s="380">
        <f>PTCA!J96</f>
        <v>0</v>
      </c>
      <c r="D113" s="380">
        <f>PTCA!K96</f>
        <v>0</v>
      </c>
      <c r="E113" s="380">
        <f>PTCA!H96</f>
        <v>0</v>
      </c>
      <c r="F113" s="380">
        <f>PTCA!Z96</f>
        <v>0</v>
      </c>
      <c r="G113" s="380">
        <f>PTCA!AD96</f>
        <v>0</v>
      </c>
      <c r="H113" s="62"/>
      <c r="I113" s="760">
        <f>PTCA!C96</f>
        <v>0</v>
      </c>
      <c r="J113" s="760" t="str">
        <f>PTCA!AK96</f>
        <v/>
      </c>
      <c r="K113" s="760">
        <f>PTCA!AL96</f>
        <v>0</v>
      </c>
      <c r="L113" s="62"/>
      <c r="M113" s="607"/>
      <c r="N113" s="62"/>
      <c r="O113" s="63">
        <f>PTCA!AA1082</f>
        <v>0</v>
      </c>
      <c r="P113" s="63">
        <f>PTCA!AF1082</f>
        <v>0</v>
      </c>
      <c r="Q113" s="232" t="e">
        <f t="shared" si="3"/>
        <v>#DIV/0!</v>
      </c>
      <c r="R113" s="544">
        <f>PTCA!AI1082</f>
        <v>0</v>
      </c>
      <c r="S113" s="544">
        <f>PTCA!AJ96</f>
        <v>0</v>
      </c>
      <c r="T113" s="53"/>
      <c r="U113" s="232" t="e">
        <f t="shared" si="4"/>
        <v>#DIV/0!</v>
      </c>
      <c r="V113" s="272"/>
      <c r="X113" s="255"/>
      <c r="Y113" s="254"/>
    </row>
    <row r="114" spans="1:25" ht="15">
      <c r="A114" s="380" t="str">
        <f>PTCA!B97</f>
        <v>-000</v>
      </c>
      <c r="B114" s="380">
        <f>PTCA!D97</f>
        <v>0</v>
      </c>
      <c r="C114" s="380">
        <f>PTCA!J97</f>
        <v>0</v>
      </c>
      <c r="D114" s="380">
        <f>PTCA!K97</f>
        <v>0</v>
      </c>
      <c r="E114" s="380">
        <f>PTCA!H97</f>
        <v>0</v>
      </c>
      <c r="F114" s="380">
        <f>PTCA!Z97</f>
        <v>0</v>
      </c>
      <c r="G114" s="380">
        <f>PTCA!AD97</f>
        <v>0</v>
      </c>
      <c r="H114" s="62"/>
      <c r="I114" s="760">
        <f>PTCA!C97</f>
        <v>0</v>
      </c>
      <c r="J114" s="760" t="str">
        <f>PTCA!AK97</f>
        <v/>
      </c>
      <c r="K114" s="760">
        <f>PTCA!AL97</f>
        <v>0</v>
      </c>
      <c r="L114" s="62"/>
      <c r="M114" s="607"/>
      <c r="N114" s="62"/>
      <c r="O114" s="63">
        <f>PTCA!AA1083</f>
        <v>0</v>
      </c>
      <c r="P114" s="63">
        <f>PTCA!AF1083</f>
        <v>0</v>
      </c>
      <c r="Q114" s="232" t="e">
        <f t="shared" si="3"/>
        <v>#DIV/0!</v>
      </c>
      <c r="R114" s="544">
        <f>PTCA!AI1083</f>
        <v>0</v>
      </c>
      <c r="S114" s="544">
        <f>PTCA!AJ97</f>
        <v>0</v>
      </c>
      <c r="T114" s="53"/>
      <c r="U114" s="232" t="e">
        <f t="shared" si="4"/>
        <v>#DIV/0!</v>
      </c>
      <c r="V114" s="272"/>
      <c r="X114" s="255"/>
      <c r="Y114" s="254"/>
    </row>
    <row r="115" spans="1:25" ht="15">
      <c r="A115" s="380" t="str">
        <f>PTCA!B98</f>
        <v>-000</v>
      </c>
      <c r="B115" s="380">
        <f>PTCA!D98</f>
        <v>0</v>
      </c>
      <c r="C115" s="380">
        <f>PTCA!J98</f>
        <v>0</v>
      </c>
      <c r="D115" s="380">
        <f>PTCA!K98</f>
        <v>0</v>
      </c>
      <c r="E115" s="380">
        <f>PTCA!H98</f>
        <v>0</v>
      </c>
      <c r="F115" s="380">
        <f>PTCA!Z98</f>
        <v>0</v>
      </c>
      <c r="G115" s="380">
        <f>PTCA!AD98</f>
        <v>0</v>
      </c>
      <c r="H115" s="62"/>
      <c r="I115" s="760">
        <f>PTCA!C98</f>
        <v>0</v>
      </c>
      <c r="J115" s="760" t="str">
        <f>PTCA!AK98</f>
        <v/>
      </c>
      <c r="K115" s="760">
        <f>PTCA!AL98</f>
        <v>0</v>
      </c>
      <c r="L115" s="62"/>
      <c r="M115" s="607"/>
      <c r="N115" s="62"/>
      <c r="O115" s="63">
        <f>PTCA!AA1084</f>
        <v>0</v>
      </c>
      <c r="P115" s="63">
        <f>PTCA!AF1084</f>
        <v>0</v>
      </c>
      <c r="Q115" s="232" t="e">
        <f t="shared" si="3"/>
        <v>#DIV/0!</v>
      </c>
      <c r="R115" s="544">
        <f>PTCA!AI1084</f>
        <v>0</v>
      </c>
      <c r="S115" s="544">
        <f>PTCA!AJ98</f>
        <v>0</v>
      </c>
      <c r="T115" s="53"/>
      <c r="U115" s="232" t="e">
        <f t="shared" si="4"/>
        <v>#DIV/0!</v>
      </c>
      <c r="V115" s="272"/>
      <c r="X115" s="255"/>
      <c r="Y115" s="254"/>
    </row>
    <row r="116" spans="1:25" ht="15">
      <c r="A116" s="380" t="str">
        <f>PTCA!B99</f>
        <v>-000</v>
      </c>
      <c r="B116" s="380">
        <f>PTCA!D99</f>
        <v>0</v>
      </c>
      <c r="C116" s="380">
        <f>PTCA!J99</f>
        <v>0</v>
      </c>
      <c r="D116" s="380">
        <f>PTCA!K99</f>
        <v>0</v>
      </c>
      <c r="E116" s="380">
        <f>PTCA!H99</f>
        <v>0</v>
      </c>
      <c r="F116" s="380">
        <f>PTCA!Z99</f>
        <v>0</v>
      </c>
      <c r="G116" s="380">
        <f>PTCA!AD99</f>
        <v>0</v>
      </c>
      <c r="H116" s="62"/>
      <c r="I116" s="760">
        <f>PTCA!C99</f>
        <v>0</v>
      </c>
      <c r="J116" s="760" t="str">
        <f>PTCA!AK99</f>
        <v/>
      </c>
      <c r="K116" s="760">
        <f>PTCA!AL99</f>
        <v>0</v>
      </c>
      <c r="L116" s="62"/>
      <c r="M116" s="607"/>
      <c r="N116" s="62"/>
      <c r="O116" s="63">
        <f>PTCA!AA1085</f>
        <v>0</v>
      </c>
      <c r="P116" s="63">
        <f>PTCA!AF1085</f>
        <v>0</v>
      </c>
      <c r="Q116" s="232" t="e">
        <f t="shared" si="3"/>
        <v>#DIV/0!</v>
      </c>
      <c r="R116" s="544">
        <f>PTCA!AI1085</f>
        <v>0</v>
      </c>
      <c r="S116" s="544">
        <f>PTCA!AJ99</f>
        <v>0</v>
      </c>
      <c r="T116" s="53"/>
      <c r="U116" s="232" t="e">
        <f t="shared" si="4"/>
        <v>#DIV/0!</v>
      </c>
      <c r="V116" s="272"/>
      <c r="X116" s="255"/>
      <c r="Y116" s="254"/>
    </row>
    <row r="117" spans="1:25" ht="15">
      <c r="A117" s="380" t="str">
        <f>PTCA!B100</f>
        <v>-000</v>
      </c>
      <c r="B117" s="380">
        <f>PTCA!D100</f>
        <v>0</v>
      </c>
      <c r="C117" s="380">
        <f>PTCA!J100</f>
        <v>0</v>
      </c>
      <c r="D117" s="380">
        <f>PTCA!K100</f>
        <v>0</v>
      </c>
      <c r="E117" s="380">
        <f>PTCA!H100</f>
        <v>0</v>
      </c>
      <c r="F117" s="380">
        <f>PTCA!Z100</f>
        <v>0</v>
      </c>
      <c r="G117" s="380">
        <f>PTCA!AD100</f>
        <v>0</v>
      </c>
      <c r="H117" s="62"/>
      <c r="I117" s="760">
        <f>PTCA!C100</f>
        <v>0</v>
      </c>
      <c r="J117" s="760" t="str">
        <f>PTCA!AK100</f>
        <v/>
      </c>
      <c r="K117" s="760">
        <f>PTCA!AL100</f>
        <v>0</v>
      </c>
      <c r="L117" s="62"/>
      <c r="M117" s="607"/>
      <c r="N117" s="62"/>
      <c r="O117" s="63">
        <f>PTCA!AA1086</f>
        <v>0</v>
      </c>
      <c r="P117" s="63">
        <f>PTCA!AF1086</f>
        <v>0</v>
      </c>
      <c r="Q117" s="232" t="e">
        <f t="shared" si="3"/>
        <v>#DIV/0!</v>
      </c>
      <c r="R117" s="544">
        <f>PTCA!AI1086</f>
        <v>0</v>
      </c>
      <c r="S117" s="544">
        <f>PTCA!AJ100</f>
        <v>0</v>
      </c>
      <c r="T117" s="53"/>
      <c r="U117" s="232" t="e">
        <f t="shared" si="4"/>
        <v>#DIV/0!</v>
      </c>
      <c r="V117" s="272"/>
      <c r="X117" s="255"/>
      <c r="Y117" s="254"/>
    </row>
    <row r="118" spans="1:25" ht="15">
      <c r="A118" s="380" t="str">
        <f>PTCA!B101</f>
        <v>-000</v>
      </c>
      <c r="B118" s="380">
        <f>PTCA!D101</f>
        <v>0</v>
      </c>
      <c r="C118" s="380">
        <f>PTCA!J101</f>
        <v>0</v>
      </c>
      <c r="D118" s="380">
        <f>PTCA!K101</f>
        <v>0</v>
      </c>
      <c r="E118" s="380">
        <f>PTCA!H101</f>
        <v>0</v>
      </c>
      <c r="F118" s="380">
        <f>PTCA!Z101</f>
        <v>0</v>
      </c>
      <c r="G118" s="380">
        <f>PTCA!AD101</f>
        <v>0</v>
      </c>
      <c r="H118" s="62"/>
      <c r="I118" s="760">
        <f>PTCA!C101</f>
        <v>0</v>
      </c>
      <c r="J118" s="760" t="str">
        <f>PTCA!AK101</f>
        <v/>
      </c>
      <c r="K118" s="760">
        <f>PTCA!AL101</f>
        <v>0</v>
      </c>
      <c r="L118" s="62"/>
      <c r="M118" s="607"/>
      <c r="N118" s="62"/>
      <c r="O118" s="63">
        <f>PTCA!AA1087</f>
        <v>0</v>
      </c>
      <c r="P118" s="63">
        <f>PTCA!AF1087</f>
        <v>0</v>
      </c>
      <c r="Q118" s="232" t="e">
        <f t="shared" si="3"/>
        <v>#DIV/0!</v>
      </c>
      <c r="R118" s="544">
        <f>PTCA!AI1087</f>
        <v>0</v>
      </c>
      <c r="S118" s="544">
        <f>PTCA!AJ101</f>
        <v>0</v>
      </c>
      <c r="T118" s="53"/>
      <c r="U118" s="232" t="e">
        <f t="shared" si="4"/>
        <v>#DIV/0!</v>
      </c>
      <c r="V118" s="272"/>
      <c r="X118" s="255"/>
      <c r="Y118" s="254"/>
    </row>
    <row r="119" spans="1:25" ht="15">
      <c r="A119" s="380" t="str">
        <f>PTCA!B102</f>
        <v>-000</v>
      </c>
      <c r="B119" s="380">
        <f>PTCA!D102</f>
        <v>0</v>
      </c>
      <c r="C119" s="380">
        <f>PTCA!J102</f>
        <v>0</v>
      </c>
      <c r="D119" s="380">
        <f>PTCA!K102</f>
        <v>0</v>
      </c>
      <c r="E119" s="380">
        <f>PTCA!H102</f>
        <v>0</v>
      </c>
      <c r="F119" s="380">
        <f>PTCA!Z102</f>
        <v>0</v>
      </c>
      <c r="G119" s="380">
        <f>PTCA!AD102</f>
        <v>0</v>
      </c>
      <c r="H119" s="62"/>
      <c r="I119" s="760">
        <f>PTCA!C102</f>
        <v>0</v>
      </c>
      <c r="J119" s="760" t="str">
        <f>PTCA!AK102</f>
        <v/>
      </c>
      <c r="K119" s="760">
        <f>PTCA!AL102</f>
        <v>0</v>
      </c>
      <c r="L119" s="62"/>
      <c r="M119" s="607"/>
      <c r="N119" s="62"/>
      <c r="O119" s="63">
        <f>PTCA!AA1088</f>
        <v>0</v>
      </c>
      <c r="P119" s="63">
        <f>PTCA!AF1088</f>
        <v>0</v>
      </c>
      <c r="Q119" s="232" t="e">
        <f t="shared" si="3"/>
        <v>#DIV/0!</v>
      </c>
      <c r="R119" s="544">
        <f>PTCA!AI1088</f>
        <v>0</v>
      </c>
      <c r="S119" s="544">
        <f>PTCA!AJ102</f>
        <v>0</v>
      </c>
      <c r="T119" s="53"/>
      <c r="U119" s="232" t="e">
        <f t="shared" si="4"/>
        <v>#DIV/0!</v>
      </c>
      <c r="V119" s="272"/>
      <c r="X119" s="255"/>
      <c r="Y119" s="254"/>
    </row>
    <row r="120" spans="1:25" ht="15">
      <c r="A120" s="380" t="str">
        <f>PTCA!B103</f>
        <v>-000</v>
      </c>
      <c r="B120" s="380">
        <f>PTCA!D103</f>
        <v>0</v>
      </c>
      <c r="C120" s="380">
        <f>PTCA!J103</f>
        <v>0</v>
      </c>
      <c r="D120" s="380">
        <f>PTCA!K103</f>
        <v>0</v>
      </c>
      <c r="E120" s="380">
        <f>PTCA!H103</f>
        <v>0</v>
      </c>
      <c r="F120" s="380">
        <f>PTCA!Z103</f>
        <v>0</v>
      </c>
      <c r="G120" s="380">
        <f>PTCA!AD103</f>
        <v>0</v>
      </c>
      <c r="H120" s="62"/>
      <c r="I120" s="760">
        <f>PTCA!C103</f>
        <v>0</v>
      </c>
      <c r="J120" s="760" t="str">
        <f>PTCA!AK103</f>
        <v/>
      </c>
      <c r="K120" s="760">
        <f>PTCA!AL103</f>
        <v>0</v>
      </c>
      <c r="L120" s="62"/>
      <c r="M120" s="607"/>
      <c r="N120" s="62"/>
      <c r="O120" s="63">
        <f>PTCA!AA1089</f>
        <v>0</v>
      </c>
      <c r="P120" s="63">
        <f>PTCA!AF1089</f>
        <v>0</v>
      </c>
      <c r="Q120" s="232" t="e">
        <f t="shared" si="3"/>
        <v>#DIV/0!</v>
      </c>
      <c r="R120" s="544">
        <f>PTCA!AI1089</f>
        <v>0</v>
      </c>
      <c r="S120" s="544">
        <f>PTCA!AJ103</f>
        <v>0</v>
      </c>
      <c r="T120" s="53"/>
      <c r="U120" s="232" t="e">
        <f t="shared" si="4"/>
        <v>#DIV/0!</v>
      </c>
      <c r="V120" s="272"/>
      <c r="X120" s="255"/>
      <c r="Y120" s="254"/>
    </row>
    <row r="121" spans="1:25" ht="15">
      <c r="A121" s="380" t="str">
        <f>PTCA!B104</f>
        <v>-000</v>
      </c>
      <c r="B121" s="380">
        <f>PTCA!D104</f>
        <v>0</v>
      </c>
      <c r="C121" s="380">
        <f>PTCA!J104</f>
        <v>0</v>
      </c>
      <c r="D121" s="380">
        <f>PTCA!K104</f>
        <v>0</v>
      </c>
      <c r="E121" s="380">
        <f>PTCA!H104</f>
        <v>0</v>
      </c>
      <c r="F121" s="380">
        <f>PTCA!Z104</f>
        <v>0</v>
      </c>
      <c r="G121" s="380">
        <f>PTCA!AD104</f>
        <v>0</v>
      </c>
      <c r="H121" s="62"/>
      <c r="I121" s="760">
        <f>PTCA!C104</f>
        <v>0</v>
      </c>
      <c r="J121" s="760" t="str">
        <f>PTCA!AK104</f>
        <v/>
      </c>
      <c r="K121" s="760">
        <f>PTCA!AL104</f>
        <v>0</v>
      </c>
      <c r="L121" s="62"/>
      <c r="M121" s="607"/>
      <c r="N121" s="62"/>
      <c r="O121" s="63">
        <f>PTCA!AA1090</f>
        <v>0</v>
      </c>
      <c r="P121" s="63">
        <f>PTCA!AF1090</f>
        <v>0</v>
      </c>
      <c r="Q121" s="232" t="e">
        <f t="shared" si="3"/>
        <v>#DIV/0!</v>
      </c>
      <c r="R121" s="544">
        <f>PTCA!AI1090</f>
        <v>0</v>
      </c>
      <c r="S121" s="544">
        <f>PTCA!AJ104</f>
        <v>0</v>
      </c>
      <c r="T121" s="53"/>
      <c r="U121" s="232" t="e">
        <f t="shared" si="4"/>
        <v>#DIV/0!</v>
      </c>
      <c r="V121" s="272"/>
      <c r="X121" s="255"/>
      <c r="Y121" s="254"/>
    </row>
    <row r="122" spans="1:25" ht="15">
      <c r="A122" s="380" t="str">
        <f>PTCA!B105</f>
        <v>-000</v>
      </c>
      <c r="B122" s="380">
        <f>PTCA!D105</f>
        <v>0</v>
      </c>
      <c r="C122" s="380">
        <f>PTCA!J105</f>
        <v>0</v>
      </c>
      <c r="D122" s="380">
        <f>PTCA!K105</f>
        <v>0</v>
      </c>
      <c r="E122" s="380">
        <f>PTCA!H105</f>
        <v>0</v>
      </c>
      <c r="F122" s="380">
        <f>PTCA!Z105</f>
        <v>0</v>
      </c>
      <c r="G122" s="380">
        <f>PTCA!AD105</f>
        <v>0</v>
      </c>
      <c r="H122" s="62"/>
      <c r="I122" s="760">
        <f>PTCA!C105</f>
        <v>0</v>
      </c>
      <c r="J122" s="760" t="str">
        <f>PTCA!AK105</f>
        <v/>
      </c>
      <c r="K122" s="760">
        <f>PTCA!AL105</f>
        <v>0</v>
      </c>
      <c r="L122" s="62"/>
      <c r="M122" s="607"/>
      <c r="N122" s="62"/>
      <c r="O122" s="63">
        <f>PTCA!AA1091</f>
        <v>0</v>
      </c>
      <c r="P122" s="63">
        <f>PTCA!AF1091</f>
        <v>0</v>
      </c>
      <c r="Q122" s="232" t="e">
        <f t="shared" si="3"/>
        <v>#DIV/0!</v>
      </c>
      <c r="R122" s="544">
        <f>PTCA!AI1091</f>
        <v>0</v>
      </c>
      <c r="S122" s="544">
        <f>PTCA!AJ105</f>
        <v>0</v>
      </c>
      <c r="T122" s="53"/>
      <c r="U122" s="232" t="e">
        <f t="shared" si="4"/>
        <v>#DIV/0!</v>
      </c>
      <c r="V122" s="272"/>
      <c r="X122" s="255"/>
      <c r="Y122" s="254"/>
    </row>
    <row r="123" spans="1:25" ht="15">
      <c r="A123" s="380" t="str">
        <f>PTCA!B106</f>
        <v>-000</v>
      </c>
      <c r="B123" s="380">
        <f>PTCA!D106</f>
        <v>0</v>
      </c>
      <c r="C123" s="380">
        <f>PTCA!J106</f>
        <v>0</v>
      </c>
      <c r="D123" s="380">
        <f>PTCA!K106</f>
        <v>0</v>
      </c>
      <c r="E123" s="380">
        <f>PTCA!H106</f>
        <v>0</v>
      </c>
      <c r="F123" s="380">
        <f>PTCA!Z106</f>
        <v>0</v>
      </c>
      <c r="G123" s="380">
        <f>PTCA!AD106</f>
        <v>0</v>
      </c>
      <c r="H123" s="62"/>
      <c r="I123" s="760">
        <f>PTCA!C106</f>
        <v>0</v>
      </c>
      <c r="J123" s="760" t="str">
        <f>PTCA!AK106</f>
        <v/>
      </c>
      <c r="K123" s="760">
        <f>PTCA!AL106</f>
        <v>0</v>
      </c>
      <c r="L123" s="62"/>
      <c r="M123" s="607"/>
      <c r="N123" s="62"/>
      <c r="O123" s="63">
        <f>PTCA!AA1092</f>
        <v>0</v>
      </c>
      <c r="P123" s="63">
        <f>PTCA!AF1092</f>
        <v>0</v>
      </c>
      <c r="Q123" s="232" t="e">
        <f t="shared" si="3"/>
        <v>#DIV/0!</v>
      </c>
      <c r="R123" s="544">
        <f>PTCA!AI1092</f>
        <v>0</v>
      </c>
      <c r="S123" s="544">
        <f>PTCA!AJ106</f>
        <v>0</v>
      </c>
      <c r="T123" s="53"/>
      <c r="U123" s="232" t="e">
        <f t="shared" si="4"/>
        <v>#DIV/0!</v>
      </c>
      <c r="V123" s="272"/>
      <c r="X123" s="255"/>
      <c r="Y123" s="254"/>
    </row>
    <row r="124" spans="1:25" ht="15">
      <c r="A124" s="380" t="str">
        <f>PTCA!B107</f>
        <v>-000</v>
      </c>
      <c r="B124" s="380">
        <f>PTCA!D107</f>
        <v>0</v>
      </c>
      <c r="C124" s="380">
        <f>PTCA!J107</f>
        <v>0</v>
      </c>
      <c r="D124" s="380">
        <f>PTCA!K107</f>
        <v>0</v>
      </c>
      <c r="E124" s="380">
        <f>PTCA!H107</f>
        <v>0</v>
      </c>
      <c r="F124" s="380">
        <f>PTCA!Z107</f>
        <v>0</v>
      </c>
      <c r="G124" s="380">
        <f>PTCA!AD107</f>
        <v>0</v>
      </c>
      <c r="H124" s="62"/>
      <c r="I124" s="760">
        <f>PTCA!C107</f>
        <v>0</v>
      </c>
      <c r="J124" s="760" t="str">
        <f>PTCA!AK107</f>
        <v/>
      </c>
      <c r="K124" s="760">
        <f>PTCA!AL107</f>
        <v>0</v>
      </c>
      <c r="L124" s="62"/>
      <c r="M124" s="607"/>
      <c r="N124" s="62"/>
      <c r="O124" s="63">
        <f>PTCA!AA1093</f>
        <v>0</v>
      </c>
      <c r="P124" s="63">
        <f>PTCA!AF1093</f>
        <v>0</v>
      </c>
      <c r="Q124" s="232" t="e">
        <f t="shared" si="3"/>
        <v>#DIV/0!</v>
      </c>
      <c r="R124" s="544">
        <f>PTCA!AI1093</f>
        <v>0</v>
      </c>
      <c r="S124" s="544">
        <f>PTCA!AJ107</f>
        <v>0</v>
      </c>
      <c r="T124" s="53"/>
      <c r="U124" s="232" t="e">
        <f t="shared" si="4"/>
        <v>#DIV/0!</v>
      </c>
      <c r="V124" s="272"/>
      <c r="X124" s="255"/>
      <c r="Y124" s="254"/>
    </row>
    <row r="125" spans="1:25" ht="15">
      <c r="A125" s="380" t="str">
        <f>PTCA!B108</f>
        <v>-000</v>
      </c>
      <c r="B125" s="380">
        <f>PTCA!D108</f>
        <v>0</v>
      </c>
      <c r="C125" s="380">
        <f>PTCA!J108</f>
        <v>0</v>
      </c>
      <c r="D125" s="380">
        <f>PTCA!K108</f>
        <v>0</v>
      </c>
      <c r="E125" s="380">
        <f>PTCA!H108</f>
        <v>0</v>
      </c>
      <c r="F125" s="380">
        <f>PTCA!Z108</f>
        <v>0</v>
      </c>
      <c r="G125" s="380">
        <f>PTCA!AD108</f>
        <v>0</v>
      </c>
      <c r="H125" s="62"/>
      <c r="I125" s="760">
        <f>PTCA!C108</f>
        <v>0</v>
      </c>
      <c r="J125" s="760" t="str">
        <f>PTCA!AK108</f>
        <v/>
      </c>
      <c r="K125" s="760">
        <f>PTCA!AL108</f>
        <v>0</v>
      </c>
      <c r="L125" s="62"/>
      <c r="M125" s="607"/>
      <c r="N125" s="62"/>
      <c r="O125" s="63">
        <f>PTCA!AA1094</f>
        <v>0</v>
      </c>
      <c r="P125" s="63">
        <f>PTCA!AF1094</f>
        <v>0</v>
      </c>
      <c r="Q125" s="232" t="e">
        <f t="shared" si="3"/>
        <v>#DIV/0!</v>
      </c>
      <c r="R125" s="544">
        <f>PTCA!AI1094</f>
        <v>0</v>
      </c>
      <c r="S125" s="544">
        <f>PTCA!AJ108</f>
        <v>0</v>
      </c>
      <c r="T125" s="53"/>
      <c r="U125" s="232" t="e">
        <f t="shared" si="4"/>
        <v>#DIV/0!</v>
      </c>
      <c r="V125" s="272"/>
      <c r="X125" s="255"/>
      <c r="Y125" s="254"/>
    </row>
    <row r="126" spans="1:25" ht="15">
      <c r="A126" s="380" t="str">
        <f>PTCA!B109</f>
        <v>-000</v>
      </c>
      <c r="B126" s="380">
        <f>PTCA!D109</f>
        <v>0</v>
      </c>
      <c r="C126" s="380">
        <f>PTCA!J109</f>
        <v>0</v>
      </c>
      <c r="D126" s="380">
        <f>PTCA!K109</f>
        <v>0</v>
      </c>
      <c r="E126" s="380">
        <f>PTCA!H109</f>
        <v>0</v>
      </c>
      <c r="F126" s="380">
        <f>PTCA!Z109</f>
        <v>0</v>
      </c>
      <c r="G126" s="380">
        <f>PTCA!AD109</f>
        <v>0</v>
      </c>
      <c r="H126" s="62"/>
      <c r="I126" s="760">
        <f>PTCA!C109</f>
        <v>0</v>
      </c>
      <c r="J126" s="760" t="str">
        <f>PTCA!AK109</f>
        <v/>
      </c>
      <c r="K126" s="760">
        <f>PTCA!AL109</f>
        <v>0</v>
      </c>
      <c r="L126" s="62"/>
      <c r="M126" s="607"/>
      <c r="N126" s="62"/>
      <c r="O126" s="63">
        <f>PTCA!AA1095</f>
        <v>0</v>
      </c>
      <c r="P126" s="63">
        <f>PTCA!AF1095</f>
        <v>0</v>
      </c>
      <c r="Q126" s="232" t="e">
        <f t="shared" si="3"/>
        <v>#DIV/0!</v>
      </c>
      <c r="R126" s="544">
        <f>PTCA!AI1095</f>
        <v>0</v>
      </c>
      <c r="S126" s="544">
        <f>PTCA!AJ109</f>
        <v>0</v>
      </c>
      <c r="T126" s="53"/>
      <c r="U126" s="232" t="e">
        <f t="shared" si="4"/>
        <v>#DIV/0!</v>
      </c>
      <c r="V126" s="272"/>
      <c r="X126" s="255"/>
      <c r="Y126" s="254"/>
    </row>
    <row r="127" spans="1:25" ht="15">
      <c r="A127" s="380" t="str">
        <f>PTCA!B110</f>
        <v>-000</v>
      </c>
      <c r="B127" s="380">
        <f>PTCA!D110</f>
        <v>0</v>
      </c>
      <c r="C127" s="380">
        <f>PTCA!J110</f>
        <v>0</v>
      </c>
      <c r="D127" s="380">
        <f>PTCA!K110</f>
        <v>0</v>
      </c>
      <c r="E127" s="380">
        <f>PTCA!H110</f>
        <v>0</v>
      </c>
      <c r="F127" s="380">
        <f>PTCA!Z110</f>
        <v>0</v>
      </c>
      <c r="G127" s="380">
        <f>PTCA!AD110</f>
        <v>0</v>
      </c>
      <c r="H127" s="62"/>
      <c r="I127" s="760">
        <f>PTCA!C110</f>
        <v>0</v>
      </c>
      <c r="J127" s="760" t="str">
        <f>PTCA!AK110</f>
        <v/>
      </c>
      <c r="K127" s="760">
        <f>PTCA!AL110</f>
        <v>0</v>
      </c>
      <c r="L127" s="62"/>
      <c r="M127" s="607"/>
      <c r="N127" s="62"/>
      <c r="O127" s="63">
        <f>PTCA!AA1096</f>
        <v>0</v>
      </c>
      <c r="P127" s="63">
        <f>PTCA!AF1096</f>
        <v>0</v>
      </c>
      <c r="Q127" s="232" t="e">
        <f t="shared" si="3"/>
        <v>#DIV/0!</v>
      </c>
      <c r="R127" s="544">
        <f>PTCA!AI1096</f>
        <v>0</v>
      </c>
      <c r="S127" s="544">
        <f>PTCA!AJ110</f>
        <v>0</v>
      </c>
      <c r="T127" s="53"/>
      <c r="U127" s="232" t="e">
        <f t="shared" si="4"/>
        <v>#DIV/0!</v>
      </c>
      <c r="V127" s="272"/>
      <c r="X127" s="255"/>
      <c r="Y127" s="254"/>
    </row>
    <row r="128" spans="1:25" ht="15">
      <c r="A128" s="380" t="str">
        <f>PTCA!B111</f>
        <v>-000</v>
      </c>
      <c r="B128" s="380">
        <f>PTCA!D111</f>
        <v>0</v>
      </c>
      <c r="C128" s="380">
        <f>PTCA!J111</f>
        <v>0</v>
      </c>
      <c r="D128" s="380">
        <f>PTCA!K111</f>
        <v>0</v>
      </c>
      <c r="E128" s="380">
        <f>PTCA!H111</f>
        <v>0</v>
      </c>
      <c r="F128" s="380">
        <f>PTCA!Z111</f>
        <v>0</v>
      </c>
      <c r="G128" s="380">
        <f>PTCA!AD111</f>
        <v>0</v>
      </c>
      <c r="H128" s="62"/>
      <c r="I128" s="760">
        <f>PTCA!C111</f>
        <v>0</v>
      </c>
      <c r="J128" s="760" t="str">
        <f>PTCA!AK111</f>
        <v/>
      </c>
      <c r="K128" s="760">
        <f>PTCA!AL111</f>
        <v>0</v>
      </c>
      <c r="L128" s="62"/>
      <c r="M128" s="607"/>
      <c r="N128" s="62"/>
      <c r="O128" s="63">
        <f>PTCA!AA1097</f>
        <v>0</v>
      </c>
      <c r="P128" s="63">
        <f>PTCA!AF1097</f>
        <v>0</v>
      </c>
      <c r="Q128" s="232" t="e">
        <f t="shared" si="3"/>
        <v>#DIV/0!</v>
      </c>
      <c r="R128" s="544">
        <f>PTCA!AI1097</f>
        <v>0</v>
      </c>
      <c r="S128" s="544">
        <f>PTCA!AJ111</f>
        <v>0</v>
      </c>
      <c r="T128" s="53"/>
      <c r="U128" s="232" t="e">
        <f t="shared" si="4"/>
        <v>#DIV/0!</v>
      </c>
      <c r="V128" s="272"/>
      <c r="X128" s="255"/>
      <c r="Y128" s="254"/>
    </row>
    <row r="129" spans="1:25" ht="15">
      <c r="A129" s="380" t="str">
        <f>PTCA!B112</f>
        <v>-000</v>
      </c>
      <c r="B129" s="380">
        <f>PTCA!D112</f>
        <v>0</v>
      </c>
      <c r="C129" s="380">
        <f>PTCA!J112</f>
        <v>0</v>
      </c>
      <c r="D129" s="380">
        <f>PTCA!K112</f>
        <v>0</v>
      </c>
      <c r="E129" s="380">
        <f>PTCA!H112</f>
        <v>0</v>
      </c>
      <c r="F129" s="380">
        <f>PTCA!Z112</f>
        <v>0</v>
      </c>
      <c r="G129" s="380">
        <f>PTCA!AD112</f>
        <v>0</v>
      </c>
      <c r="H129" s="62"/>
      <c r="I129" s="760">
        <f>PTCA!C112</f>
        <v>0</v>
      </c>
      <c r="J129" s="760" t="str">
        <f>PTCA!AK112</f>
        <v/>
      </c>
      <c r="K129" s="760">
        <f>PTCA!AL112</f>
        <v>0</v>
      </c>
      <c r="L129" s="62"/>
      <c r="M129" s="607"/>
      <c r="N129" s="62"/>
      <c r="O129" s="63">
        <f>PTCA!AA1098</f>
        <v>0</v>
      </c>
      <c r="P129" s="63">
        <f>PTCA!AF1098</f>
        <v>0</v>
      </c>
      <c r="Q129" s="232" t="e">
        <f t="shared" si="3"/>
        <v>#DIV/0!</v>
      </c>
      <c r="R129" s="544">
        <f>PTCA!AI1098</f>
        <v>0</v>
      </c>
      <c r="S129" s="544">
        <f>PTCA!AJ112</f>
        <v>0</v>
      </c>
      <c r="T129" s="53"/>
      <c r="U129" s="232" t="e">
        <f t="shared" si="4"/>
        <v>#DIV/0!</v>
      </c>
      <c r="V129" s="272"/>
      <c r="X129" s="255"/>
      <c r="Y129" s="254"/>
    </row>
    <row r="130" spans="1:25" ht="15">
      <c r="A130" s="380" t="str">
        <f>PTCA!B113</f>
        <v>-000</v>
      </c>
      <c r="B130" s="380">
        <f>PTCA!D113</f>
        <v>0</v>
      </c>
      <c r="C130" s="380">
        <f>PTCA!J113</f>
        <v>0</v>
      </c>
      <c r="D130" s="380">
        <f>PTCA!K113</f>
        <v>0</v>
      </c>
      <c r="E130" s="380">
        <f>PTCA!H113</f>
        <v>0</v>
      </c>
      <c r="F130" s="380">
        <f>PTCA!Z113</f>
        <v>0</v>
      </c>
      <c r="G130" s="380">
        <f>PTCA!AD113</f>
        <v>0</v>
      </c>
      <c r="H130" s="62"/>
      <c r="I130" s="760">
        <f>PTCA!C113</f>
        <v>0</v>
      </c>
      <c r="J130" s="760" t="str">
        <f>PTCA!AK113</f>
        <v/>
      </c>
      <c r="K130" s="760">
        <f>PTCA!AL113</f>
        <v>0</v>
      </c>
      <c r="L130" s="62"/>
      <c r="M130" s="607"/>
      <c r="N130" s="62"/>
      <c r="O130" s="63">
        <f>PTCA!AA1099</f>
        <v>0</v>
      </c>
      <c r="P130" s="63">
        <f>PTCA!AF1099</f>
        <v>0</v>
      </c>
      <c r="Q130" s="232" t="e">
        <f t="shared" si="3"/>
        <v>#DIV/0!</v>
      </c>
      <c r="R130" s="544">
        <f>PTCA!AI1099</f>
        <v>0</v>
      </c>
      <c r="S130" s="544">
        <f>PTCA!AJ113</f>
        <v>0</v>
      </c>
      <c r="T130" s="53"/>
      <c r="U130" s="232" t="e">
        <f t="shared" si="4"/>
        <v>#DIV/0!</v>
      </c>
      <c r="V130" s="272"/>
      <c r="X130" s="255"/>
      <c r="Y130" s="254"/>
    </row>
    <row r="131" spans="1:25" ht="15">
      <c r="A131" s="380" t="str">
        <f>PTCA!B114</f>
        <v>-000</v>
      </c>
      <c r="B131" s="380">
        <f>PTCA!D114</f>
        <v>0</v>
      </c>
      <c r="C131" s="380">
        <f>PTCA!J114</f>
        <v>0</v>
      </c>
      <c r="D131" s="380">
        <f>PTCA!K114</f>
        <v>0</v>
      </c>
      <c r="E131" s="380">
        <f>PTCA!H114</f>
        <v>0</v>
      </c>
      <c r="F131" s="380">
        <f>PTCA!Z114</f>
        <v>0</v>
      </c>
      <c r="G131" s="380">
        <f>PTCA!AD114</f>
        <v>0</v>
      </c>
      <c r="H131" s="62"/>
      <c r="I131" s="760">
        <f>PTCA!C114</f>
        <v>0</v>
      </c>
      <c r="J131" s="760" t="str">
        <f>PTCA!AK114</f>
        <v/>
      </c>
      <c r="K131" s="760">
        <f>PTCA!AL114</f>
        <v>0</v>
      </c>
      <c r="L131" s="62"/>
      <c r="M131" s="607"/>
      <c r="N131" s="62"/>
      <c r="O131" s="63">
        <f>PTCA!AA1100</f>
        <v>0</v>
      </c>
      <c r="P131" s="63">
        <f>PTCA!AF1100</f>
        <v>0</v>
      </c>
      <c r="Q131" s="232" t="e">
        <f t="shared" si="3"/>
        <v>#DIV/0!</v>
      </c>
      <c r="R131" s="544">
        <f>PTCA!AI1100</f>
        <v>0</v>
      </c>
      <c r="S131" s="544">
        <f>PTCA!AJ114</f>
        <v>0</v>
      </c>
      <c r="T131" s="53"/>
      <c r="U131" s="232" t="e">
        <f t="shared" si="4"/>
        <v>#DIV/0!</v>
      </c>
      <c r="V131" s="272"/>
      <c r="X131" s="255"/>
      <c r="Y131" s="254"/>
    </row>
    <row r="132" spans="1:25" ht="15">
      <c r="A132" s="380" t="str">
        <f>PTCA!B115</f>
        <v>-000</v>
      </c>
      <c r="B132" s="380">
        <f>PTCA!D115</f>
        <v>0</v>
      </c>
      <c r="C132" s="380">
        <f>PTCA!J115</f>
        <v>0</v>
      </c>
      <c r="D132" s="380">
        <f>PTCA!K115</f>
        <v>0</v>
      </c>
      <c r="E132" s="380">
        <f>PTCA!H115</f>
        <v>0</v>
      </c>
      <c r="F132" s="380">
        <f>PTCA!Z115</f>
        <v>0</v>
      </c>
      <c r="G132" s="380">
        <f>PTCA!AD115</f>
        <v>0</v>
      </c>
      <c r="H132" s="62"/>
      <c r="I132" s="760">
        <f>PTCA!C115</f>
        <v>0</v>
      </c>
      <c r="J132" s="760" t="str">
        <f>PTCA!AK115</f>
        <v/>
      </c>
      <c r="K132" s="760">
        <f>PTCA!AL115</f>
        <v>0</v>
      </c>
      <c r="L132" s="62"/>
      <c r="M132" s="607"/>
      <c r="N132" s="62"/>
      <c r="O132" s="63">
        <f>PTCA!AA1101</f>
        <v>0</v>
      </c>
      <c r="P132" s="63">
        <f>PTCA!AF1101</f>
        <v>0</v>
      </c>
      <c r="Q132" s="232" t="e">
        <f t="shared" si="3"/>
        <v>#DIV/0!</v>
      </c>
      <c r="R132" s="544">
        <f>PTCA!AI1101</f>
        <v>0</v>
      </c>
      <c r="S132" s="544">
        <f>PTCA!AJ115</f>
        <v>0</v>
      </c>
      <c r="T132" s="53"/>
      <c r="U132" s="232" t="e">
        <f t="shared" si="4"/>
        <v>#DIV/0!</v>
      </c>
      <c r="V132" s="272"/>
      <c r="X132" s="255"/>
      <c r="Y132" s="254"/>
    </row>
    <row r="133" spans="1:25" ht="15">
      <c r="A133" s="380" t="str">
        <f>PTCA!B116</f>
        <v>-000</v>
      </c>
      <c r="B133" s="380">
        <f>PTCA!D116</f>
        <v>0</v>
      </c>
      <c r="C133" s="380">
        <f>PTCA!J116</f>
        <v>0</v>
      </c>
      <c r="D133" s="380">
        <f>PTCA!K116</f>
        <v>0</v>
      </c>
      <c r="E133" s="380">
        <f>PTCA!H116</f>
        <v>0</v>
      </c>
      <c r="F133" s="380">
        <f>PTCA!Z116</f>
        <v>0</v>
      </c>
      <c r="G133" s="380">
        <f>PTCA!AD116</f>
        <v>0</v>
      </c>
      <c r="H133" s="62"/>
      <c r="I133" s="760">
        <f>PTCA!C116</f>
        <v>0</v>
      </c>
      <c r="J133" s="760" t="str">
        <f>PTCA!AK116</f>
        <v/>
      </c>
      <c r="K133" s="760">
        <f>PTCA!AL116</f>
        <v>0</v>
      </c>
      <c r="L133" s="62"/>
      <c r="M133" s="607"/>
      <c r="N133" s="62"/>
      <c r="O133" s="63">
        <f>PTCA!AA1102</f>
        <v>0</v>
      </c>
      <c r="P133" s="63">
        <f>PTCA!AF1102</f>
        <v>0</v>
      </c>
      <c r="Q133" s="232" t="e">
        <f t="shared" ref="Q133:Q196" si="5">P133/O133</f>
        <v>#DIV/0!</v>
      </c>
      <c r="R133" s="544">
        <f>PTCA!AI1102</f>
        <v>0</v>
      </c>
      <c r="S133" s="544">
        <f>PTCA!AJ116</f>
        <v>0</v>
      </c>
      <c r="T133" s="53"/>
      <c r="U133" s="232" t="e">
        <f t="shared" si="4"/>
        <v>#DIV/0!</v>
      </c>
      <c r="V133" s="272"/>
      <c r="X133" s="255"/>
      <c r="Y133" s="254"/>
    </row>
    <row r="134" spans="1:25" ht="15">
      <c r="A134" s="380" t="str">
        <f>PTCA!B117</f>
        <v>-000</v>
      </c>
      <c r="B134" s="380">
        <f>PTCA!D117</f>
        <v>0</v>
      </c>
      <c r="C134" s="380">
        <f>PTCA!J117</f>
        <v>0</v>
      </c>
      <c r="D134" s="380">
        <f>PTCA!K117</f>
        <v>0</v>
      </c>
      <c r="E134" s="380">
        <f>PTCA!H117</f>
        <v>0</v>
      </c>
      <c r="F134" s="380">
        <f>PTCA!Z117</f>
        <v>0</v>
      </c>
      <c r="G134" s="380">
        <f>PTCA!AD117</f>
        <v>0</v>
      </c>
      <c r="H134" s="62"/>
      <c r="I134" s="760">
        <f>PTCA!C117</f>
        <v>0</v>
      </c>
      <c r="J134" s="760" t="str">
        <f>PTCA!AK117</f>
        <v/>
      </c>
      <c r="K134" s="760">
        <f>PTCA!AL117</f>
        <v>0</v>
      </c>
      <c r="L134" s="62"/>
      <c r="M134" s="607"/>
      <c r="N134" s="62"/>
      <c r="O134" s="63">
        <f>PTCA!AA1103</f>
        <v>0</v>
      </c>
      <c r="P134" s="63">
        <f>PTCA!AF1103</f>
        <v>0</v>
      </c>
      <c r="Q134" s="232" t="e">
        <f t="shared" si="5"/>
        <v>#DIV/0!</v>
      </c>
      <c r="R134" s="544">
        <f>PTCA!AI1103</f>
        <v>0</v>
      </c>
      <c r="S134" s="544">
        <f>PTCA!AJ117</f>
        <v>0</v>
      </c>
      <c r="T134" s="53"/>
      <c r="U134" s="232" t="e">
        <f t="shared" si="4"/>
        <v>#DIV/0!</v>
      </c>
      <c r="V134" s="272"/>
      <c r="X134" s="255"/>
      <c r="Y134" s="254"/>
    </row>
    <row r="135" spans="1:25" ht="15">
      <c r="A135" s="380" t="str">
        <f>PTCA!B118</f>
        <v>-000</v>
      </c>
      <c r="B135" s="380">
        <f>PTCA!D118</f>
        <v>0</v>
      </c>
      <c r="C135" s="380">
        <f>PTCA!J118</f>
        <v>0</v>
      </c>
      <c r="D135" s="380">
        <f>PTCA!K118</f>
        <v>0</v>
      </c>
      <c r="E135" s="380">
        <f>PTCA!H118</f>
        <v>0</v>
      </c>
      <c r="F135" s="380">
        <f>PTCA!Z118</f>
        <v>0</v>
      </c>
      <c r="G135" s="380">
        <f>PTCA!AD118</f>
        <v>0</v>
      </c>
      <c r="H135" s="62"/>
      <c r="I135" s="760">
        <f>PTCA!C118</f>
        <v>0</v>
      </c>
      <c r="J135" s="760" t="str">
        <f>PTCA!AK118</f>
        <v/>
      </c>
      <c r="K135" s="760">
        <f>PTCA!AL118</f>
        <v>0</v>
      </c>
      <c r="L135" s="62"/>
      <c r="M135" s="607"/>
      <c r="N135" s="62"/>
      <c r="O135" s="63">
        <f>PTCA!AA1104</f>
        <v>0</v>
      </c>
      <c r="P135" s="63">
        <f>PTCA!AF1104</f>
        <v>0</v>
      </c>
      <c r="Q135" s="232" t="e">
        <f t="shared" si="5"/>
        <v>#DIV/0!</v>
      </c>
      <c r="R135" s="544">
        <f>PTCA!AI1104</f>
        <v>0</v>
      </c>
      <c r="S135" s="544">
        <f>PTCA!AJ118</f>
        <v>0</v>
      </c>
      <c r="T135" s="53"/>
      <c r="U135" s="232" t="e">
        <f t="shared" si="4"/>
        <v>#DIV/0!</v>
      </c>
      <c r="V135" s="272"/>
      <c r="X135" s="255"/>
      <c r="Y135" s="254"/>
    </row>
    <row r="136" spans="1:25" ht="15">
      <c r="A136" s="380" t="str">
        <f>PTCA!B119</f>
        <v>-000</v>
      </c>
      <c r="B136" s="380">
        <f>PTCA!D119</f>
        <v>0</v>
      </c>
      <c r="C136" s="380">
        <f>PTCA!J119</f>
        <v>0</v>
      </c>
      <c r="D136" s="380">
        <f>PTCA!K119</f>
        <v>0</v>
      </c>
      <c r="E136" s="380">
        <f>PTCA!H119</f>
        <v>0</v>
      </c>
      <c r="F136" s="380">
        <f>PTCA!Z119</f>
        <v>0</v>
      </c>
      <c r="G136" s="380">
        <f>PTCA!AD119</f>
        <v>0</v>
      </c>
      <c r="H136" s="62"/>
      <c r="I136" s="760">
        <f>PTCA!C119</f>
        <v>0</v>
      </c>
      <c r="J136" s="760" t="str">
        <f>PTCA!AK119</f>
        <v/>
      </c>
      <c r="K136" s="760">
        <f>PTCA!AL119</f>
        <v>0</v>
      </c>
      <c r="L136" s="62"/>
      <c r="M136" s="607"/>
      <c r="N136" s="62"/>
      <c r="O136" s="63">
        <f>PTCA!AA1105</f>
        <v>0</v>
      </c>
      <c r="P136" s="63">
        <f>PTCA!AF1105</f>
        <v>0</v>
      </c>
      <c r="Q136" s="232" t="e">
        <f t="shared" si="5"/>
        <v>#DIV/0!</v>
      </c>
      <c r="R136" s="544">
        <f>PTCA!AI1105</f>
        <v>0</v>
      </c>
      <c r="S136" s="544">
        <f>PTCA!AJ119</f>
        <v>0</v>
      </c>
      <c r="T136" s="53"/>
      <c r="U136" s="232" t="e">
        <f t="shared" si="4"/>
        <v>#DIV/0!</v>
      </c>
      <c r="V136" s="272"/>
      <c r="X136" s="255"/>
      <c r="Y136" s="254"/>
    </row>
    <row r="137" spans="1:25" ht="15">
      <c r="A137" s="380" t="str">
        <f>PTCA!B120</f>
        <v>-000</v>
      </c>
      <c r="B137" s="380">
        <f>PTCA!D120</f>
        <v>0</v>
      </c>
      <c r="C137" s="380">
        <f>PTCA!J120</f>
        <v>0</v>
      </c>
      <c r="D137" s="380">
        <f>PTCA!K120</f>
        <v>0</v>
      </c>
      <c r="E137" s="380">
        <f>PTCA!H120</f>
        <v>0</v>
      </c>
      <c r="F137" s="380">
        <f>PTCA!Z120</f>
        <v>0</v>
      </c>
      <c r="G137" s="380">
        <f>PTCA!AD120</f>
        <v>0</v>
      </c>
      <c r="H137" s="62"/>
      <c r="I137" s="760">
        <f>PTCA!C120</f>
        <v>0</v>
      </c>
      <c r="J137" s="760" t="str">
        <f>PTCA!AK120</f>
        <v/>
      </c>
      <c r="K137" s="760">
        <f>PTCA!AL120</f>
        <v>0</v>
      </c>
      <c r="L137" s="62"/>
      <c r="M137" s="607"/>
      <c r="N137" s="62"/>
      <c r="O137" s="63">
        <f>PTCA!AA1106</f>
        <v>0</v>
      </c>
      <c r="P137" s="63">
        <f>PTCA!AF1106</f>
        <v>0</v>
      </c>
      <c r="Q137" s="232" t="e">
        <f t="shared" si="5"/>
        <v>#DIV/0!</v>
      </c>
      <c r="R137" s="544">
        <f>PTCA!AI1106</f>
        <v>0</v>
      </c>
      <c r="S137" s="544">
        <f>PTCA!AJ120</f>
        <v>0</v>
      </c>
      <c r="T137" s="53"/>
      <c r="U137" s="232" t="e">
        <f t="shared" si="4"/>
        <v>#DIV/0!</v>
      </c>
      <c r="V137" s="272"/>
      <c r="X137" s="255"/>
      <c r="Y137" s="254"/>
    </row>
    <row r="138" spans="1:25" ht="15">
      <c r="A138" s="380" t="str">
        <f>PTCA!B121</f>
        <v>-000</v>
      </c>
      <c r="B138" s="380">
        <f>PTCA!D121</f>
        <v>0</v>
      </c>
      <c r="C138" s="380">
        <f>PTCA!J121</f>
        <v>0</v>
      </c>
      <c r="D138" s="380">
        <f>PTCA!K121</f>
        <v>0</v>
      </c>
      <c r="E138" s="380">
        <f>PTCA!H121</f>
        <v>0</v>
      </c>
      <c r="F138" s="380">
        <f>PTCA!Z121</f>
        <v>0</v>
      </c>
      <c r="G138" s="380">
        <f>PTCA!AD121</f>
        <v>0</v>
      </c>
      <c r="H138" s="62"/>
      <c r="I138" s="760">
        <f>PTCA!C121</f>
        <v>0</v>
      </c>
      <c r="J138" s="760" t="str">
        <f>PTCA!AK121</f>
        <v/>
      </c>
      <c r="K138" s="760">
        <f>PTCA!AL121</f>
        <v>0</v>
      </c>
      <c r="L138" s="62"/>
      <c r="M138" s="607"/>
      <c r="N138" s="62"/>
      <c r="O138" s="63">
        <f>PTCA!AA1107</f>
        <v>0</v>
      </c>
      <c r="P138" s="63">
        <f>PTCA!AF1107</f>
        <v>0</v>
      </c>
      <c r="Q138" s="232" t="e">
        <f t="shared" si="5"/>
        <v>#DIV/0!</v>
      </c>
      <c r="R138" s="544">
        <f>PTCA!AI1107</f>
        <v>0</v>
      </c>
      <c r="S138" s="544">
        <f>PTCA!AJ121</f>
        <v>0</v>
      </c>
      <c r="T138" s="53"/>
      <c r="U138" s="232" t="e">
        <f t="shared" si="4"/>
        <v>#DIV/0!</v>
      </c>
      <c r="V138" s="272"/>
      <c r="X138" s="255"/>
      <c r="Y138" s="254"/>
    </row>
    <row r="139" spans="1:25" ht="15">
      <c r="A139" s="380" t="str">
        <f>PTCA!B122</f>
        <v>-000</v>
      </c>
      <c r="B139" s="380">
        <f>PTCA!D122</f>
        <v>0</v>
      </c>
      <c r="C139" s="380">
        <f>PTCA!J122</f>
        <v>0</v>
      </c>
      <c r="D139" s="380">
        <f>PTCA!K122</f>
        <v>0</v>
      </c>
      <c r="E139" s="380">
        <f>PTCA!H122</f>
        <v>0</v>
      </c>
      <c r="F139" s="380">
        <f>PTCA!Z122</f>
        <v>0</v>
      </c>
      <c r="G139" s="380">
        <f>PTCA!AD122</f>
        <v>0</v>
      </c>
      <c r="H139" s="62"/>
      <c r="I139" s="760">
        <f>PTCA!C122</f>
        <v>0</v>
      </c>
      <c r="J139" s="760" t="str">
        <f>PTCA!AK122</f>
        <v/>
      </c>
      <c r="K139" s="760">
        <f>PTCA!AL122</f>
        <v>0</v>
      </c>
      <c r="L139" s="62"/>
      <c r="M139" s="607"/>
      <c r="N139" s="62"/>
      <c r="O139" s="63">
        <f>PTCA!AA1108</f>
        <v>0</v>
      </c>
      <c r="P139" s="63">
        <f>PTCA!AF1108</f>
        <v>0</v>
      </c>
      <c r="Q139" s="232" t="e">
        <f t="shared" si="5"/>
        <v>#DIV/0!</v>
      </c>
      <c r="R139" s="544">
        <f>PTCA!AI1108</f>
        <v>0</v>
      </c>
      <c r="S139" s="544">
        <f>PTCA!AJ122</f>
        <v>0</v>
      </c>
      <c r="T139" s="53"/>
      <c r="U139" s="232" t="e">
        <f t="shared" si="4"/>
        <v>#DIV/0!</v>
      </c>
      <c r="V139" s="272"/>
      <c r="X139" s="255"/>
      <c r="Y139" s="254"/>
    </row>
    <row r="140" spans="1:25" ht="15">
      <c r="A140" s="380" t="str">
        <f>PTCA!B123</f>
        <v>-000</v>
      </c>
      <c r="B140" s="380">
        <f>PTCA!D123</f>
        <v>0</v>
      </c>
      <c r="C140" s="380">
        <f>PTCA!J123</f>
        <v>0</v>
      </c>
      <c r="D140" s="380">
        <f>PTCA!K123</f>
        <v>0</v>
      </c>
      <c r="E140" s="380">
        <f>PTCA!H123</f>
        <v>0</v>
      </c>
      <c r="F140" s="380">
        <f>PTCA!Z123</f>
        <v>0</v>
      </c>
      <c r="G140" s="380">
        <f>PTCA!AD123</f>
        <v>0</v>
      </c>
      <c r="H140" s="62"/>
      <c r="I140" s="760">
        <f>PTCA!C123</f>
        <v>0</v>
      </c>
      <c r="J140" s="760" t="str">
        <f>PTCA!AK123</f>
        <v/>
      </c>
      <c r="K140" s="760">
        <f>PTCA!AL123</f>
        <v>0</v>
      </c>
      <c r="L140" s="62"/>
      <c r="M140" s="607"/>
      <c r="N140" s="62"/>
      <c r="O140" s="63">
        <f>PTCA!AA1109</f>
        <v>0</v>
      </c>
      <c r="P140" s="63">
        <f>PTCA!AF1109</f>
        <v>0</v>
      </c>
      <c r="Q140" s="232" t="e">
        <f t="shared" si="5"/>
        <v>#DIV/0!</v>
      </c>
      <c r="R140" s="544">
        <f>PTCA!AI1109</f>
        <v>0</v>
      </c>
      <c r="S140" s="544">
        <f>PTCA!AJ123</f>
        <v>0</v>
      </c>
      <c r="T140" s="53"/>
      <c r="U140" s="232" t="e">
        <f t="shared" si="4"/>
        <v>#DIV/0!</v>
      </c>
      <c r="V140" s="272"/>
      <c r="X140" s="255"/>
      <c r="Y140" s="254"/>
    </row>
    <row r="141" spans="1:25" ht="15">
      <c r="A141" s="380" t="str">
        <f>PTCA!B124</f>
        <v>-000</v>
      </c>
      <c r="B141" s="380">
        <f>PTCA!D124</f>
        <v>0</v>
      </c>
      <c r="C141" s="380">
        <f>PTCA!J124</f>
        <v>0</v>
      </c>
      <c r="D141" s="380">
        <f>PTCA!K124</f>
        <v>0</v>
      </c>
      <c r="E141" s="380">
        <f>PTCA!H124</f>
        <v>0</v>
      </c>
      <c r="F141" s="380">
        <f>PTCA!Z124</f>
        <v>0</v>
      </c>
      <c r="G141" s="380">
        <f>PTCA!AD124</f>
        <v>0</v>
      </c>
      <c r="H141" s="62"/>
      <c r="I141" s="760">
        <f>PTCA!C124</f>
        <v>0</v>
      </c>
      <c r="J141" s="760" t="str">
        <f>PTCA!AK124</f>
        <v/>
      </c>
      <c r="K141" s="760">
        <f>PTCA!AL124</f>
        <v>0</v>
      </c>
      <c r="L141" s="62"/>
      <c r="M141" s="607"/>
      <c r="N141" s="62"/>
      <c r="O141" s="63">
        <f>PTCA!AA1110</f>
        <v>0</v>
      </c>
      <c r="P141" s="63">
        <f>PTCA!AF1110</f>
        <v>0</v>
      </c>
      <c r="Q141" s="232" t="e">
        <f t="shared" si="5"/>
        <v>#DIV/0!</v>
      </c>
      <c r="R141" s="544">
        <f>PTCA!AI1110</f>
        <v>0</v>
      </c>
      <c r="S141" s="544">
        <f>PTCA!AJ124</f>
        <v>0</v>
      </c>
      <c r="T141" s="53"/>
      <c r="U141" s="232" t="e">
        <f t="shared" si="4"/>
        <v>#DIV/0!</v>
      </c>
      <c r="V141" s="272"/>
      <c r="X141" s="255"/>
      <c r="Y141" s="254"/>
    </row>
    <row r="142" spans="1:25" ht="15">
      <c r="A142" s="380" t="str">
        <f>PTCA!B125</f>
        <v>-000</v>
      </c>
      <c r="B142" s="380">
        <f>PTCA!D125</f>
        <v>0</v>
      </c>
      <c r="C142" s="380">
        <f>PTCA!J125</f>
        <v>0</v>
      </c>
      <c r="D142" s="380">
        <f>PTCA!K125</f>
        <v>0</v>
      </c>
      <c r="E142" s="380">
        <f>PTCA!H125</f>
        <v>0</v>
      </c>
      <c r="F142" s="380">
        <f>PTCA!Z125</f>
        <v>0</v>
      </c>
      <c r="G142" s="380">
        <f>PTCA!AD125</f>
        <v>0</v>
      </c>
      <c r="H142" s="62"/>
      <c r="I142" s="760">
        <f>PTCA!C125</f>
        <v>0</v>
      </c>
      <c r="J142" s="760" t="str">
        <f>PTCA!AK125</f>
        <v/>
      </c>
      <c r="K142" s="760">
        <f>PTCA!AL125</f>
        <v>0</v>
      </c>
      <c r="L142" s="62"/>
      <c r="M142" s="607"/>
      <c r="N142" s="62"/>
      <c r="O142" s="63">
        <f>PTCA!AA1111</f>
        <v>0</v>
      </c>
      <c r="P142" s="63">
        <f>PTCA!AF1111</f>
        <v>0</v>
      </c>
      <c r="Q142" s="232" t="e">
        <f t="shared" si="5"/>
        <v>#DIV/0!</v>
      </c>
      <c r="R142" s="544">
        <f>PTCA!AI1111</f>
        <v>0</v>
      </c>
      <c r="S142" s="544">
        <f>PTCA!AJ125</f>
        <v>0</v>
      </c>
      <c r="T142" s="53"/>
      <c r="U142" s="232" t="e">
        <f t="shared" si="4"/>
        <v>#DIV/0!</v>
      </c>
      <c r="V142" s="272"/>
      <c r="X142" s="255"/>
      <c r="Y142" s="254"/>
    </row>
    <row r="143" spans="1:25" ht="15">
      <c r="A143" s="380" t="str">
        <f>PTCA!B126</f>
        <v>-000</v>
      </c>
      <c r="B143" s="380">
        <f>PTCA!D126</f>
        <v>0</v>
      </c>
      <c r="C143" s="380">
        <f>PTCA!J126</f>
        <v>0</v>
      </c>
      <c r="D143" s="380">
        <f>PTCA!K126</f>
        <v>0</v>
      </c>
      <c r="E143" s="380">
        <f>PTCA!H126</f>
        <v>0</v>
      </c>
      <c r="F143" s="380">
        <f>PTCA!Z126</f>
        <v>0</v>
      </c>
      <c r="G143" s="380">
        <f>PTCA!AD126</f>
        <v>0</v>
      </c>
      <c r="H143" s="62"/>
      <c r="I143" s="760">
        <f>PTCA!C126</f>
        <v>0</v>
      </c>
      <c r="J143" s="760" t="str">
        <f>PTCA!AK126</f>
        <v/>
      </c>
      <c r="K143" s="760">
        <f>PTCA!AL126</f>
        <v>0</v>
      </c>
      <c r="L143" s="62"/>
      <c r="M143" s="607"/>
      <c r="N143" s="62"/>
      <c r="O143" s="63">
        <f>PTCA!AA1112</f>
        <v>0</v>
      </c>
      <c r="P143" s="63">
        <f>PTCA!AF1112</f>
        <v>0</v>
      </c>
      <c r="Q143" s="232" t="e">
        <f t="shared" si="5"/>
        <v>#DIV/0!</v>
      </c>
      <c r="R143" s="544">
        <f>PTCA!AI1112</f>
        <v>0</v>
      </c>
      <c r="S143" s="544">
        <f>PTCA!AJ126</f>
        <v>0</v>
      </c>
      <c r="T143" s="53"/>
      <c r="U143" s="232" t="e">
        <f t="shared" si="4"/>
        <v>#DIV/0!</v>
      </c>
      <c r="V143" s="272"/>
      <c r="X143" s="255"/>
      <c r="Y143" s="254"/>
    </row>
    <row r="144" spans="1:25" ht="15">
      <c r="A144" s="380" t="str">
        <f>PTCA!B127</f>
        <v>-000</v>
      </c>
      <c r="B144" s="380">
        <f>PTCA!D127</f>
        <v>0</v>
      </c>
      <c r="C144" s="380">
        <f>PTCA!J127</f>
        <v>0</v>
      </c>
      <c r="D144" s="380">
        <f>PTCA!K127</f>
        <v>0</v>
      </c>
      <c r="E144" s="380">
        <f>PTCA!H127</f>
        <v>0</v>
      </c>
      <c r="F144" s="380">
        <f>PTCA!Z127</f>
        <v>0</v>
      </c>
      <c r="G144" s="380">
        <f>PTCA!AD127</f>
        <v>0</v>
      </c>
      <c r="H144" s="62"/>
      <c r="I144" s="760">
        <f>PTCA!C127</f>
        <v>0</v>
      </c>
      <c r="J144" s="760" t="str">
        <f>PTCA!AK127</f>
        <v/>
      </c>
      <c r="K144" s="760">
        <f>PTCA!AL127</f>
        <v>0</v>
      </c>
      <c r="L144" s="62"/>
      <c r="M144" s="607"/>
      <c r="N144" s="62"/>
      <c r="O144" s="63">
        <f>PTCA!AA1113</f>
        <v>0</v>
      </c>
      <c r="P144" s="63">
        <f>PTCA!AF1113</f>
        <v>0</v>
      </c>
      <c r="Q144" s="232" t="e">
        <f t="shared" si="5"/>
        <v>#DIV/0!</v>
      </c>
      <c r="R144" s="544">
        <f>PTCA!AI1113</f>
        <v>0</v>
      </c>
      <c r="S144" s="544">
        <f>PTCA!AJ127</f>
        <v>0</v>
      </c>
      <c r="T144" s="53"/>
      <c r="U144" s="232" t="e">
        <f t="shared" si="4"/>
        <v>#DIV/0!</v>
      </c>
      <c r="V144" s="272"/>
      <c r="X144" s="255"/>
      <c r="Y144" s="254"/>
    </row>
    <row r="145" spans="1:25" ht="15">
      <c r="A145" s="380" t="str">
        <f>PTCA!B128</f>
        <v>-000</v>
      </c>
      <c r="B145" s="380">
        <f>PTCA!D128</f>
        <v>0</v>
      </c>
      <c r="C145" s="380">
        <f>PTCA!J128</f>
        <v>0</v>
      </c>
      <c r="D145" s="380">
        <f>PTCA!K128</f>
        <v>0</v>
      </c>
      <c r="E145" s="380">
        <f>PTCA!H128</f>
        <v>0</v>
      </c>
      <c r="F145" s="380">
        <f>PTCA!Z128</f>
        <v>0</v>
      </c>
      <c r="G145" s="380">
        <f>PTCA!AD128</f>
        <v>0</v>
      </c>
      <c r="H145" s="62"/>
      <c r="I145" s="760">
        <f>PTCA!C128</f>
        <v>0</v>
      </c>
      <c r="J145" s="760" t="str">
        <f>PTCA!AK128</f>
        <v/>
      </c>
      <c r="K145" s="760">
        <f>PTCA!AL128</f>
        <v>0</v>
      </c>
      <c r="L145" s="62"/>
      <c r="M145" s="607"/>
      <c r="N145" s="62"/>
      <c r="O145" s="63">
        <f>PTCA!AA1114</f>
        <v>0</v>
      </c>
      <c r="P145" s="63">
        <f>PTCA!AF1114</f>
        <v>0</v>
      </c>
      <c r="Q145" s="232" t="e">
        <f t="shared" si="5"/>
        <v>#DIV/0!</v>
      </c>
      <c r="R145" s="544">
        <f>PTCA!AI1114</f>
        <v>0</v>
      </c>
      <c r="S145" s="544">
        <f>PTCA!AJ128</f>
        <v>0</v>
      </c>
      <c r="T145" s="53"/>
      <c r="U145" s="232" t="e">
        <f t="shared" ref="U145:U208" si="6">T145/P145</f>
        <v>#DIV/0!</v>
      </c>
      <c r="V145" s="272"/>
      <c r="X145" s="255"/>
      <c r="Y145" s="254"/>
    </row>
    <row r="146" spans="1:25" ht="15">
      <c r="A146" s="380" t="str">
        <f>PTCA!B129</f>
        <v>-000</v>
      </c>
      <c r="B146" s="380">
        <f>PTCA!D129</f>
        <v>0</v>
      </c>
      <c r="C146" s="380">
        <f>PTCA!J129</f>
        <v>0</v>
      </c>
      <c r="D146" s="380">
        <f>PTCA!K129</f>
        <v>0</v>
      </c>
      <c r="E146" s="380">
        <f>PTCA!H129</f>
        <v>0</v>
      </c>
      <c r="F146" s="380">
        <f>PTCA!Z129</f>
        <v>0</v>
      </c>
      <c r="G146" s="380">
        <f>PTCA!AD129</f>
        <v>0</v>
      </c>
      <c r="H146" s="62"/>
      <c r="I146" s="760">
        <f>PTCA!C129</f>
        <v>0</v>
      </c>
      <c r="J146" s="760" t="str">
        <f>PTCA!AK129</f>
        <v/>
      </c>
      <c r="K146" s="760">
        <f>PTCA!AL129</f>
        <v>0</v>
      </c>
      <c r="L146" s="62"/>
      <c r="M146" s="607"/>
      <c r="N146" s="62"/>
      <c r="O146" s="63">
        <f>PTCA!AA1115</f>
        <v>0</v>
      </c>
      <c r="P146" s="63">
        <f>PTCA!AF1115</f>
        <v>0</v>
      </c>
      <c r="Q146" s="232" t="e">
        <f t="shared" si="5"/>
        <v>#DIV/0!</v>
      </c>
      <c r="R146" s="544">
        <f>PTCA!AI1115</f>
        <v>0</v>
      </c>
      <c r="S146" s="544">
        <f>PTCA!AJ129</f>
        <v>0</v>
      </c>
      <c r="T146" s="53"/>
      <c r="U146" s="232" t="e">
        <f t="shared" si="6"/>
        <v>#DIV/0!</v>
      </c>
      <c r="V146" s="272"/>
      <c r="X146" s="255"/>
      <c r="Y146" s="254"/>
    </row>
    <row r="147" spans="1:25" ht="15">
      <c r="A147" s="380" t="str">
        <f>PTCA!B130</f>
        <v>-000</v>
      </c>
      <c r="B147" s="380">
        <f>PTCA!D130</f>
        <v>0</v>
      </c>
      <c r="C147" s="380">
        <f>PTCA!J130</f>
        <v>0</v>
      </c>
      <c r="D147" s="380">
        <f>PTCA!K130</f>
        <v>0</v>
      </c>
      <c r="E147" s="380">
        <f>PTCA!H130</f>
        <v>0</v>
      </c>
      <c r="F147" s="380">
        <f>PTCA!Z130</f>
        <v>0</v>
      </c>
      <c r="G147" s="380">
        <f>PTCA!AD130</f>
        <v>0</v>
      </c>
      <c r="H147" s="62"/>
      <c r="I147" s="760">
        <f>PTCA!C130</f>
        <v>0</v>
      </c>
      <c r="J147" s="760" t="str">
        <f>PTCA!AK130</f>
        <v/>
      </c>
      <c r="K147" s="760">
        <f>PTCA!AL130</f>
        <v>0</v>
      </c>
      <c r="L147" s="62"/>
      <c r="M147" s="607"/>
      <c r="N147" s="62"/>
      <c r="O147" s="63">
        <f>PTCA!AA1116</f>
        <v>0</v>
      </c>
      <c r="P147" s="63">
        <f>PTCA!AF1116</f>
        <v>0</v>
      </c>
      <c r="Q147" s="232" t="e">
        <f t="shared" si="5"/>
        <v>#DIV/0!</v>
      </c>
      <c r="R147" s="544">
        <f>PTCA!AI1116</f>
        <v>0</v>
      </c>
      <c r="S147" s="544">
        <f>PTCA!AJ130</f>
        <v>0</v>
      </c>
      <c r="T147" s="53"/>
      <c r="U147" s="232" t="e">
        <f t="shared" si="6"/>
        <v>#DIV/0!</v>
      </c>
      <c r="V147" s="272"/>
      <c r="X147" s="255"/>
      <c r="Y147" s="254"/>
    </row>
    <row r="148" spans="1:25" ht="15">
      <c r="A148" s="380" t="str">
        <f>PTCA!B131</f>
        <v>-000</v>
      </c>
      <c r="B148" s="380">
        <f>PTCA!D131</f>
        <v>0</v>
      </c>
      <c r="C148" s="380">
        <f>PTCA!J131</f>
        <v>0</v>
      </c>
      <c r="D148" s="380">
        <f>PTCA!K131</f>
        <v>0</v>
      </c>
      <c r="E148" s="380">
        <f>PTCA!H131</f>
        <v>0</v>
      </c>
      <c r="F148" s="380">
        <f>PTCA!Z131</f>
        <v>0</v>
      </c>
      <c r="G148" s="380">
        <f>PTCA!AD131</f>
        <v>0</v>
      </c>
      <c r="H148" s="62"/>
      <c r="I148" s="760">
        <f>PTCA!C131</f>
        <v>0</v>
      </c>
      <c r="J148" s="760" t="str">
        <f>PTCA!AK131</f>
        <v/>
      </c>
      <c r="K148" s="760">
        <f>PTCA!AL131</f>
        <v>0</v>
      </c>
      <c r="L148" s="62"/>
      <c r="M148" s="607"/>
      <c r="N148" s="62"/>
      <c r="O148" s="63">
        <f>PTCA!AA1117</f>
        <v>0</v>
      </c>
      <c r="P148" s="63">
        <f>PTCA!AF1117</f>
        <v>0</v>
      </c>
      <c r="Q148" s="232" t="e">
        <f t="shared" si="5"/>
        <v>#DIV/0!</v>
      </c>
      <c r="R148" s="544">
        <f>PTCA!AI1117</f>
        <v>0</v>
      </c>
      <c r="S148" s="544">
        <f>PTCA!AJ131</f>
        <v>0</v>
      </c>
      <c r="T148" s="53"/>
      <c r="U148" s="232" t="e">
        <f t="shared" si="6"/>
        <v>#DIV/0!</v>
      </c>
      <c r="V148" s="272"/>
      <c r="X148" s="255"/>
      <c r="Y148" s="254"/>
    </row>
    <row r="149" spans="1:25" ht="15">
      <c r="A149" s="380" t="str">
        <f>PTCA!B132</f>
        <v>-000</v>
      </c>
      <c r="B149" s="380">
        <f>PTCA!D132</f>
        <v>0</v>
      </c>
      <c r="C149" s="380">
        <f>PTCA!J132</f>
        <v>0</v>
      </c>
      <c r="D149" s="380">
        <f>PTCA!K132</f>
        <v>0</v>
      </c>
      <c r="E149" s="380">
        <f>PTCA!H132</f>
        <v>0</v>
      </c>
      <c r="F149" s="380">
        <f>PTCA!Z132</f>
        <v>0</v>
      </c>
      <c r="G149" s="380">
        <f>PTCA!AD132</f>
        <v>0</v>
      </c>
      <c r="H149" s="62"/>
      <c r="I149" s="760">
        <f>PTCA!C132</f>
        <v>0</v>
      </c>
      <c r="J149" s="760" t="str">
        <f>PTCA!AK132</f>
        <v/>
      </c>
      <c r="K149" s="760">
        <f>PTCA!AL132</f>
        <v>0</v>
      </c>
      <c r="L149" s="62"/>
      <c r="M149" s="607"/>
      <c r="N149" s="62"/>
      <c r="O149" s="63">
        <f>PTCA!AA1118</f>
        <v>0</v>
      </c>
      <c r="P149" s="63">
        <f>PTCA!AF1118</f>
        <v>0</v>
      </c>
      <c r="Q149" s="232" t="e">
        <f t="shared" si="5"/>
        <v>#DIV/0!</v>
      </c>
      <c r="R149" s="544">
        <f>PTCA!AI1118</f>
        <v>0</v>
      </c>
      <c r="S149" s="544">
        <f>PTCA!AJ132</f>
        <v>0</v>
      </c>
      <c r="T149" s="53"/>
      <c r="U149" s="232" t="e">
        <f t="shared" si="6"/>
        <v>#DIV/0!</v>
      </c>
      <c r="V149" s="272"/>
      <c r="X149" s="255"/>
      <c r="Y149" s="254"/>
    </row>
    <row r="150" spans="1:25" ht="15">
      <c r="A150" s="380" t="str">
        <f>PTCA!B133</f>
        <v>-000</v>
      </c>
      <c r="B150" s="380">
        <f>PTCA!D133</f>
        <v>0</v>
      </c>
      <c r="C150" s="380">
        <f>PTCA!J133</f>
        <v>0</v>
      </c>
      <c r="D150" s="380">
        <f>PTCA!K133</f>
        <v>0</v>
      </c>
      <c r="E150" s="380">
        <f>PTCA!H133</f>
        <v>0</v>
      </c>
      <c r="F150" s="380">
        <f>PTCA!Z133</f>
        <v>0</v>
      </c>
      <c r="G150" s="380">
        <f>PTCA!AD133</f>
        <v>0</v>
      </c>
      <c r="H150" s="62"/>
      <c r="I150" s="760">
        <f>PTCA!C133</f>
        <v>0</v>
      </c>
      <c r="J150" s="760" t="str">
        <f>PTCA!AK133</f>
        <v/>
      </c>
      <c r="K150" s="760">
        <f>PTCA!AL133</f>
        <v>0</v>
      </c>
      <c r="L150" s="62"/>
      <c r="M150" s="607"/>
      <c r="N150" s="62"/>
      <c r="O150" s="63">
        <f>PTCA!AA1119</f>
        <v>0</v>
      </c>
      <c r="P150" s="63">
        <f>PTCA!AF1119</f>
        <v>0</v>
      </c>
      <c r="Q150" s="232" t="e">
        <f t="shared" si="5"/>
        <v>#DIV/0!</v>
      </c>
      <c r="R150" s="544">
        <f>PTCA!AI1119</f>
        <v>0</v>
      </c>
      <c r="S150" s="544">
        <f>PTCA!AJ133</f>
        <v>0</v>
      </c>
      <c r="T150" s="53"/>
      <c r="U150" s="232" t="e">
        <f t="shared" si="6"/>
        <v>#DIV/0!</v>
      </c>
      <c r="V150" s="272"/>
      <c r="X150" s="255"/>
      <c r="Y150" s="254"/>
    </row>
    <row r="151" spans="1:25" ht="15">
      <c r="A151" s="380" t="str">
        <f>PTCA!B134</f>
        <v>-000</v>
      </c>
      <c r="B151" s="380">
        <f>PTCA!D134</f>
        <v>0</v>
      </c>
      <c r="C151" s="380">
        <f>PTCA!J134</f>
        <v>0</v>
      </c>
      <c r="D151" s="380">
        <f>PTCA!K134</f>
        <v>0</v>
      </c>
      <c r="E151" s="380">
        <f>PTCA!H134</f>
        <v>0</v>
      </c>
      <c r="F151" s="380">
        <f>PTCA!Z134</f>
        <v>0</v>
      </c>
      <c r="G151" s="380">
        <f>PTCA!AD134</f>
        <v>0</v>
      </c>
      <c r="H151" s="62"/>
      <c r="I151" s="760">
        <f>PTCA!C134</f>
        <v>0</v>
      </c>
      <c r="J151" s="760" t="str">
        <f>PTCA!AK134</f>
        <v/>
      </c>
      <c r="K151" s="760">
        <f>PTCA!AL134</f>
        <v>0</v>
      </c>
      <c r="L151" s="62"/>
      <c r="M151" s="607"/>
      <c r="N151" s="62"/>
      <c r="O151" s="63">
        <f>PTCA!AA1120</f>
        <v>0</v>
      </c>
      <c r="P151" s="63">
        <f>PTCA!AF1120</f>
        <v>0</v>
      </c>
      <c r="Q151" s="232" t="e">
        <f t="shared" si="5"/>
        <v>#DIV/0!</v>
      </c>
      <c r="R151" s="544">
        <f>PTCA!AI1120</f>
        <v>0</v>
      </c>
      <c r="S151" s="544">
        <f>PTCA!AJ134</f>
        <v>0</v>
      </c>
      <c r="T151" s="53"/>
      <c r="U151" s="232" t="e">
        <f t="shared" si="6"/>
        <v>#DIV/0!</v>
      </c>
      <c r="V151" s="272"/>
      <c r="X151" s="255"/>
      <c r="Y151" s="254"/>
    </row>
    <row r="152" spans="1:25" ht="15">
      <c r="A152" s="380" t="str">
        <f>PTCA!B135</f>
        <v>-000</v>
      </c>
      <c r="B152" s="380">
        <f>PTCA!D135</f>
        <v>0</v>
      </c>
      <c r="C152" s="380">
        <f>PTCA!J135</f>
        <v>0</v>
      </c>
      <c r="D152" s="380">
        <f>PTCA!K135</f>
        <v>0</v>
      </c>
      <c r="E152" s="380">
        <f>PTCA!H135</f>
        <v>0</v>
      </c>
      <c r="F152" s="380">
        <f>PTCA!Z135</f>
        <v>0</v>
      </c>
      <c r="G152" s="380">
        <f>PTCA!AD135</f>
        <v>0</v>
      </c>
      <c r="H152" s="62"/>
      <c r="I152" s="760">
        <f>PTCA!C135</f>
        <v>0</v>
      </c>
      <c r="J152" s="760" t="str">
        <f>PTCA!AK135</f>
        <v/>
      </c>
      <c r="K152" s="760">
        <f>PTCA!AL135</f>
        <v>0</v>
      </c>
      <c r="L152" s="62"/>
      <c r="M152" s="607"/>
      <c r="N152" s="62"/>
      <c r="O152" s="63">
        <f>PTCA!AA1121</f>
        <v>0</v>
      </c>
      <c r="P152" s="63">
        <f>PTCA!AF1121</f>
        <v>0</v>
      </c>
      <c r="Q152" s="232" t="e">
        <f t="shared" si="5"/>
        <v>#DIV/0!</v>
      </c>
      <c r="R152" s="544">
        <f>PTCA!AI1121</f>
        <v>0</v>
      </c>
      <c r="S152" s="544">
        <f>PTCA!AJ135</f>
        <v>0</v>
      </c>
      <c r="T152" s="53"/>
      <c r="U152" s="232" t="e">
        <f t="shared" si="6"/>
        <v>#DIV/0!</v>
      </c>
      <c r="V152" s="272"/>
      <c r="X152" s="255"/>
      <c r="Y152" s="254"/>
    </row>
    <row r="153" spans="1:25" ht="15">
      <c r="A153" s="380" t="str">
        <f>PTCA!B136</f>
        <v>-000</v>
      </c>
      <c r="B153" s="380">
        <f>PTCA!D136</f>
        <v>0</v>
      </c>
      <c r="C153" s="380">
        <f>PTCA!J136</f>
        <v>0</v>
      </c>
      <c r="D153" s="380">
        <f>PTCA!K136</f>
        <v>0</v>
      </c>
      <c r="E153" s="380">
        <f>PTCA!H136</f>
        <v>0</v>
      </c>
      <c r="F153" s="380">
        <f>PTCA!Z136</f>
        <v>0</v>
      </c>
      <c r="G153" s="380">
        <f>PTCA!AD136</f>
        <v>0</v>
      </c>
      <c r="H153" s="62"/>
      <c r="I153" s="760">
        <f>PTCA!C136</f>
        <v>0</v>
      </c>
      <c r="J153" s="760" t="str">
        <f>PTCA!AK136</f>
        <v/>
      </c>
      <c r="K153" s="760">
        <f>PTCA!AL136</f>
        <v>0</v>
      </c>
      <c r="L153" s="62"/>
      <c r="M153" s="607"/>
      <c r="N153" s="62"/>
      <c r="O153" s="63">
        <f>PTCA!AA1122</f>
        <v>0</v>
      </c>
      <c r="P153" s="63">
        <f>PTCA!AF1122</f>
        <v>0</v>
      </c>
      <c r="Q153" s="232" t="e">
        <f t="shared" si="5"/>
        <v>#DIV/0!</v>
      </c>
      <c r="R153" s="544">
        <f>PTCA!AI1122</f>
        <v>0</v>
      </c>
      <c r="S153" s="544">
        <f>PTCA!AJ136</f>
        <v>0</v>
      </c>
      <c r="T153" s="53"/>
      <c r="U153" s="232" t="e">
        <f t="shared" si="6"/>
        <v>#DIV/0!</v>
      </c>
      <c r="V153" s="272"/>
      <c r="X153" s="255"/>
      <c r="Y153" s="254"/>
    </row>
    <row r="154" spans="1:25" ht="15">
      <c r="A154" s="380" t="str">
        <f>PTCA!B137</f>
        <v>-000</v>
      </c>
      <c r="B154" s="380">
        <f>PTCA!D137</f>
        <v>0</v>
      </c>
      <c r="C154" s="380">
        <f>PTCA!J137</f>
        <v>0</v>
      </c>
      <c r="D154" s="380">
        <f>PTCA!K137</f>
        <v>0</v>
      </c>
      <c r="E154" s="380">
        <f>PTCA!H137</f>
        <v>0</v>
      </c>
      <c r="F154" s="380">
        <f>PTCA!Z137</f>
        <v>0</v>
      </c>
      <c r="G154" s="380">
        <f>PTCA!AD137</f>
        <v>0</v>
      </c>
      <c r="H154" s="62"/>
      <c r="I154" s="760">
        <f>PTCA!C137</f>
        <v>0</v>
      </c>
      <c r="J154" s="760" t="str">
        <f>PTCA!AK137</f>
        <v/>
      </c>
      <c r="K154" s="760">
        <f>PTCA!AL137</f>
        <v>0</v>
      </c>
      <c r="L154" s="62"/>
      <c r="M154" s="607"/>
      <c r="N154" s="62"/>
      <c r="O154" s="63">
        <f>PTCA!AA1123</f>
        <v>0</v>
      </c>
      <c r="P154" s="63">
        <f>PTCA!AF1123</f>
        <v>0</v>
      </c>
      <c r="Q154" s="232" t="e">
        <f t="shared" si="5"/>
        <v>#DIV/0!</v>
      </c>
      <c r="R154" s="544">
        <f>PTCA!AI1123</f>
        <v>0</v>
      </c>
      <c r="S154" s="544">
        <f>PTCA!AJ137</f>
        <v>0</v>
      </c>
      <c r="T154" s="53"/>
      <c r="U154" s="232" t="e">
        <f t="shared" si="6"/>
        <v>#DIV/0!</v>
      </c>
      <c r="V154" s="272"/>
      <c r="X154" s="255"/>
      <c r="Y154" s="254"/>
    </row>
    <row r="155" spans="1:25" ht="15">
      <c r="A155" s="380" t="str">
        <f>PTCA!B138</f>
        <v>-000</v>
      </c>
      <c r="B155" s="380">
        <f>PTCA!D138</f>
        <v>0</v>
      </c>
      <c r="C155" s="380">
        <f>PTCA!J138</f>
        <v>0</v>
      </c>
      <c r="D155" s="380">
        <f>PTCA!K138</f>
        <v>0</v>
      </c>
      <c r="E155" s="380">
        <f>PTCA!H138</f>
        <v>0</v>
      </c>
      <c r="F155" s="380">
        <f>PTCA!Z138</f>
        <v>0</v>
      </c>
      <c r="G155" s="380">
        <f>PTCA!AD138</f>
        <v>0</v>
      </c>
      <c r="H155" s="62"/>
      <c r="I155" s="760">
        <f>PTCA!C138</f>
        <v>0</v>
      </c>
      <c r="J155" s="760" t="str">
        <f>PTCA!AK138</f>
        <v/>
      </c>
      <c r="K155" s="760">
        <f>PTCA!AL138</f>
        <v>0</v>
      </c>
      <c r="L155" s="62"/>
      <c r="M155" s="607"/>
      <c r="N155" s="62"/>
      <c r="O155" s="63">
        <f>PTCA!AA1124</f>
        <v>0</v>
      </c>
      <c r="P155" s="63">
        <f>PTCA!AF1124</f>
        <v>0</v>
      </c>
      <c r="Q155" s="232" t="e">
        <f t="shared" si="5"/>
        <v>#DIV/0!</v>
      </c>
      <c r="R155" s="544">
        <f>PTCA!AI1124</f>
        <v>0</v>
      </c>
      <c r="S155" s="544">
        <f>PTCA!AJ138</f>
        <v>0</v>
      </c>
      <c r="T155" s="53"/>
      <c r="U155" s="232" t="e">
        <f t="shared" si="6"/>
        <v>#DIV/0!</v>
      </c>
      <c r="V155" s="272"/>
      <c r="X155" s="255"/>
      <c r="Y155" s="254"/>
    </row>
    <row r="156" spans="1:25" ht="15">
      <c r="A156" s="380" t="str">
        <f>PTCA!B139</f>
        <v>-000</v>
      </c>
      <c r="B156" s="380">
        <f>PTCA!D139</f>
        <v>0</v>
      </c>
      <c r="C156" s="380">
        <f>PTCA!J139</f>
        <v>0</v>
      </c>
      <c r="D156" s="380">
        <f>PTCA!K139</f>
        <v>0</v>
      </c>
      <c r="E156" s="380">
        <f>PTCA!H139</f>
        <v>0</v>
      </c>
      <c r="F156" s="380">
        <f>PTCA!Z139</f>
        <v>0</v>
      </c>
      <c r="G156" s="380">
        <f>PTCA!AD139</f>
        <v>0</v>
      </c>
      <c r="H156" s="62"/>
      <c r="I156" s="760">
        <f>PTCA!C139</f>
        <v>0</v>
      </c>
      <c r="J156" s="760" t="str">
        <f>PTCA!AK139</f>
        <v/>
      </c>
      <c r="K156" s="760">
        <f>PTCA!AL139</f>
        <v>0</v>
      </c>
      <c r="L156" s="62"/>
      <c r="M156" s="607"/>
      <c r="N156" s="62"/>
      <c r="O156" s="63">
        <f>PTCA!AA1125</f>
        <v>0</v>
      </c>
      <c r="P156" s="63">
        <f>PTCA!AF1125</f>
        <v>0</v>
      </c>
      <c r="Q156" s="232" t="e">
        <f t="shared" si="5"/>
        <v>#DIV/0!</v>
      </c>
      <c r="R156" s="544">
        <f>PTCA!AI1125</f>
        <v>0</v>
      </c>
      <c r="S156" s="544">
        <f>PTCA!AJ139</f>
        <v>0</v>
      </c>
      <c r="T156" s="53"/>
      <c r="U156" s="232" t="e">
        <f t="shared" si="6"/>
        <v>#DIV/0!</v>
      </c>
      <c r="V156" s="272"/>
      <c r="X156" s="255"/>
      <c r="Y156" s="254"/>
    </row>
    <row r="157" spans="1:25" ht="15">
      <c r="A157" s="380" t="str">
        <f>PTCA!B140</f>
        <v>-000</v>
      </c>
      <c r="B157" s="380">
        <f>PTCA!D140</f>
        <v>0</v>
      </c>
      <c r="C157" s="380">
        <f>PTCA!J140</f>
        <v>0</v>
      </c>
      <c r="D157" s="380">
        <f>PTCA!K140</f>
        <v>0</v>
      </c>
      <c r="E157" s="380">
        <f>PTCA!H140</f>
        <v>0</v>
      </c>
      <c r="F157" s="380">
        <f>PTCA!Z140</f>
        <v>0</v>
      </c>
      <c r="G157" s="380">
        <f>PTCA!AD140</f>
        <v>0</v>
      </c>
      <c r="H157" s="62"/>
      <c r="I157" s="760">
        <f>PTCA!C140</f>
        <v>0</v>
      </c>
      <c r="J157" s="760" t="str">
        <f>PTCA!AK140</f>
        <v/>
      </c>
      <c r="K157" s="760">
        <f>PTCA!AL140</f>
        <v>0</v>
      </c>
      <c r="L157" s="62"/>
      <c r="M157" s="607"/>
      <c r="N157" s="62"/>
      <c r="O157" s="63">
        <f>PTCA!AA1126</f>
        <v>0</v>
      </c>
      <c r="P157" s="63">
        <f>PTCA!AF1126</f>
        <v>0</v>
      </c>
      <c r="Q157" s="232" t="e">
        <f t="shared" si="5"/>
        <v>#DIV/0!</v>
      </c>
      <c r="R157" s="544">
        <f>PTCA!AI1126</f>
        <v>0</v>
      </c>
      <c r="S157" s="544">
        <f>PTCA!AJ140</f>
        <v>0</v>
      </c>
      <c r="T157" s="53"/>
      <c r="U157" s="232" t="e">
        <f t="shared" si="6"/>
        <v>#DIV/0!</v>
      </c>
      <c r="V157" s="272"/>
      <c r="X157" s="255"/>
      <c r="Y157" s="254"/>
    </row>
    <row r="158" spans="1:25" ht="15">
      <c r="A158" s="380" t="str">
        <f>PTCA!B141</f>
        <v>-000</v>
      </c>
      <c r="B158" s="380">
        <f>PTCA!D141</f>
        <v>0</v>
      </c>
      <c r="C158" s="380">
        <f>PTCA!J141</f>
        <v>0</v>
      </c>
      <c r="D158" s="380">
        <f>PTCA!K141</f>
        <v>0</v>
      </c>
      <c r="E158" s="380">
        <f>PTCA!H141</f>
        <v>0</v>
      </c>
      <c r="F158" s="380">
        <f>PTCA!Z141</f>
        <v>0</v>
      </c>
      <c r="G158" s="380">
        <f>PTCA!AD141</f>
        <v>0</v>
      </c>
      <c r="H158" s="62"/>
      <c r="I158" s="760">
        <f>PTCA!C141</f>
        <v>0</v>
      </c>
      <c r="J158" s="760" t="str">
        <f>PTCA!AK141</f>
        <v/>
      </c>
      <c r="K158" s="760">
        <f>PTCA!AL141</f>
        <v>0</v>
      </c>
      <c r="L158" s="62"/>
      <c r="M158" s="607"/>
      <c r="N158" s="62"/>
      <c r="O158" s="63">
        <f>PTCA!AA1127</f>
        <v>0</v>
      </c>
      <c r="P158" s="63">
        <f>PTCA!AF1127</f>
        <v>0</v>
      </c>
      <c r="Q158" s="232" t="e">
        <f t="shared" si="5"/>
        <v>#DIV/0!</v>
      </c>
      <c r="R158" s="544">
        <f>PTCA!AI1127</f>
        <v>0</v>
      </c>
      <c r="S158" s="544">
        <f>PTCA!AJ141</f>
        <v>0</v>
      </c>
      <c r="T158" s="53"/>
      <c r="U158" s="232" t="e">
        <f t="shared" si="6"/>
        <v>#DIV/0!</v>
      </c>
      <c r="V158" s="272"/>
      <c r="X158" s="255"/>
      <c r="Y158" s="254"/>
    </row>
    <row r="159" spans="1:25" ht="15">
      <c r="A159" s="380" t="str">
        <f>PTCA!B142</f>
        <v>-000</v>
      </c>
      <c r="B159" s="380">
        <f>PTCA!D142</f>
        <v>0</v>
      </c>
      <c r="C159" s="380">
        <f>PTCA!J142</f>
        <v>0</v>
      </c>
      <c r="D159" s="380">
        <f>PTCA!K142</f>
        <v>0</v>
      </c>
      <c r="E159" s="380">
        <f>PTCA!H142</f>
        <v>0</v>
      </c>
      <c r="F159" s="380">
        <f>PTCA!Z142</f>
        <v>0</v>
      </c>
      <c r="G159" s="380">
        <f>PTCA!AD142</f>
        <v>0</v>
      </c>
      <c r="H159" s="62"/>
      <c r="I159" s="760">
        <f>PTCA!C142</f>
        <v>0</v>
      </c>
      <c r="J159" s="760" t="str">
        <f>PTCA!AK142</f>
        <v/>
      </c>
      <c r="K159" s="760">
        <f>PTCA!AL142</f>
        <v>0</v>
      </c>
      <c r="L159" s="62"/>
      <c r="M159" s="607"/>
      <c r="N159" s="62"/>
      <c r="O159" s="63">
        <f>PTCA!AA1128</f>
        <v>0</v>
      </c>
      <c r="P159" s="63">
        <f>PTCA!AF1128</f>
        <v>0</v>
      </c>
      <c r="Q159" s="232" t="e">
        <f t="shared" si="5"/>
        <v>#DIV/0!</v>
      </c>
      <c r="R159" s="544">
        <f>PTCA!AI1128</f>
        <v>0</v>
      </c>
      <c r="S159" s="544">
        <f>PTCA!AJ142</f>
        <v>0</v>
      </c>
      <c r="T159" s="53"/>
      <c r="U159" s="232" t="e">
        <f t="shared" si="6"/>
        <v>#DIV/0!</v>
      </c>
      <c r="V159" s="272"/>
      <c r="X159" s="255"/>
      <c r="Y159" s="254"/>
    </row>
    <row r="160" spans="1:25" ht="15">
      <c r="A160" s="380" t="str">
        <f>PTCA!B143</f>
        <v>-000</v>
      </c>
      <c r="B160" s="380">
        <f>PTCA!D143</f>
        <v>0</v>
      </c>
      <c r="C160" s="380">
        <f>PTCA!J143</f>
        <v>0</v>
      </c>
      <c r="D160" s="380">
        <f>PTCA!K143</f>
        <v>0</v>
      </c>
      <c r="E160" s="380">
        <f>PTCA!H143</f>
        <v>0</v>
      </c>
      <c r="F160" s="380">
        <f>PTCA!Z143</f>
        <v>0</v>
      </c>
      <c r="G160" s="380">
        <f>PTCA!AD143</f>
        <v>0</v>
      </c>
      <c r="H160" s="62"/>
      <c r="I160" s="760">
        <f>PTCA!C143</f>
        <v>0</v>
      </c>
      <c r="J160" s="760" t="str">
        <f>PTCA!AK143</f>
        <v/>
      </c>
      <c r="K160" s="760">
        <f>PTCA!AL143</f>
        <v>0</v>
      </c>
      <c r="L160" s="62"/>
      <c r="M160" s="607"/>
      <c r="N160" s="62"/>
      <c r="O160" s="63">
        <f>PTCA!AA1129</f>
        <v>0</v>
      </c>
      <c r="P160" s="63">
        <f>PTCA!AF1129</f>
        <v>0</v>
      </c>
      <c r="Q160" s="232" t="e">
        <f t="shared" si="5"/>
        <v>#DIV/0!</v>
      </c>
      <c r="R160" s="544">
        <f>PTCA!AI1129</f>
        <v>0</v>
      </c>
      <c r="S160" s="544">
        <f>PTCA!AJ143</f>
        <v>0</v>
      </c>
      <c r="T160" s="53"/>
      <c r="U160" s="232" t="e">
        <f t="shared" si="6"/>
        <v>#DIV/0!</v>
      </c>
      <c r="V160" s="272"/>
      <c r="X160" s="255"/>
      <c r="Y160" s="254"/>
    </row>
    <row r="161" spans="1:25" ht="15">
      <c r="A161" s="380" t="str">
        <f>PTCA!B144</f>
        <v>-000</v>
      </c>
      <c r="B161" s="380">
        <f>PTCA!D144</f>
        <v>0</v>
      </c>
      <c r="C161" s="380">
        <f>PTCA!J144</f>
        <v>0</v>
      </c>
      <c r="D161" s="380">
        <f>PTCA!K144</f>
        <v>0</v>
      </c>
      <c r="E161" s="380">
        <f>PTCA!H144</f>
        <v>0</v>
      </c>
      <c r="F161" s="380">
        <f>PTCA!Z144</f>
        <v>0</v>
      </c>
      <c r="G161" s="380">
        <f>PTCA!AD144</f>
        <v>0</v>
      </c>
      <c r="H161" s="62"/>
      <c r="I161" s="760">
        <f>PTCA!C144</f>
        <v>0</v>
      </c>
      <c r="J161" s="760" t="str">
        <f>PTCA!AK144</f>
        <v/>
      </c>
      <c r="K161" s="760">
        <f>PTCA!AL144</f>
        <v>0</v>
      </c>
      <c r="L161" s="62"/>
      <c r="M161" s="607"/>
      <c r="N161" s="62"/>
      <c r="O161" s="63">
        <f>PTCA!AA1130</f>
        <v>0</v>
      </c>
      <c r="P161" s="63">
        <f>PTCA!AF1130</f>
        <v>0</v>
      </c>
      <c r="Q161" s="232" t="e">
        <f t="shared" si="5"/>
        <v>#DIV/0!</v>
      </c>
      <c r="R161" s="544">
        <f>PTCA!AI1130</f>
        <v>0</v>
      </c>
      <c r="S161" s="544">
        <f>PTCA!AJ144</f>
        <v>0</v>
      </c>
      <c r="T161" s="53"/>
      <c r="U161" s="232" t="e">
        <f t="shared" si="6"/>
        <v>#DIV/0!</v>
      </c>
      <c r="V161" s="272"/>
      <c r="X161" s="255"/>
      <c r="Y161" s="254"/>
    </row>
    <row r="162" spans="1:25" ht="15">
      <c r="A162" s="380" t="str">
        <f>PTCA!B145</f>
        <v>-000</v>
      </c>
      <c r="B162" s="380">
        <f>PTCA!D145</f>
        <v>0</v>
      </c>
      <c r="C162" s="380">
        <f>PTCA!J145</f>
        <v>0</v>
      </c>
      <c r="D162" s="380">
        <f>PTCA!K145</f>
        <v>0</v>
      </c>
      <c r="E162" s="380">
        <f>PTCA!H145</f>
        <v>0</v>
      </c>
      <c r="F162" s="380">
        <f>PTCA!Z145</f>
        <v>0</v>
      </c>
      <c r="G162" s="380">
        <f>PTCA!AD145</f>
        <v>0</v>
      </c>
      <c r="H162" s="62"/>
      <c r="I162" s="760">
        <f>PTCA!C145</f>
        <v>0</v>
      </c>
      <c r="J162" s="760" t="str">
        <f>PTCA!AK145</f>
        <v/>
      </c>
      <c r="K162" s="760">
        <f>PTCA!AL145</f>
        <v>0</v>
      </c>
      <c r="L162" s="62"/>
      <c r="M162" s="607"/>
      <c r="N162" s="62"/>
      <c r="O162" s="63">
        <f>PTCA!AA1131</f>
        <v>0</v>
      </c>
      <c r="P162" s="63">
        <f>PTCA!AF1131</f>
        <v>0</v>
      </c>
      <c r="Q162" s="232" t="e">
        <f t="shared" si="5"/>
        <v>#DIV/0!</v>
      </c>
      <c r="R162" s="544">
        <f>PTCA!AI1131</f>
        <v>0</v>
      </c>
      <c r="S162" s="544">
        <f>PTCA!AJ145</f>
        <v>0</v>
      </c>
      <c r="T162" s="53"/>
      <c r="U162" s="232" t="e">
        <f t="shared" si="6"/>
        <v>#DIV/0!</v>
      </c>
      <c r="V162" s="272"/>
      <c r="X162" s="255"/>
      <c r="Y162" s="254"/>
    </row>
    <row r="163" spans="1:25" ht="15">
      <c r="A163" s="380" t="str">
        <f>PTCA!B146</f>
        <v>-000</v>
      </c>
      <c r="B163" s="380">
        <f>PTCA!D146</f>
        <v>0</v>
      </c>
      <c r="C163" s="380">
        <f>PTCA!J146</f>
        <v>0</v>
      </c>
      <c r="D163" s="380">
        <f>PTCA!K146</f>
        <v>0</v>
      </c>
      <c r="E163" s="380">
        <f>PTCA!H146</f>
        <v>0</v>
      </c>
      <c r="F163" s="380">
        <f>PTCA!Z146</f>
        <v>0</v>
      </c>
      <c r="G163" s="380">
        <f>PTCA!AD146</f>
        <v>0</v>
      </c>
      <c r="H163" s="62"/>
      <c r="I163" s="760">
        <f>PTCA!C146</f>
        <v>0</v>
      </c>
      <c r="J163" s="760" t="str">
        <f>PTCA!AK146</f>
        <v/>
      </c>
      <c r="K163" s="760">
        <f>PTCA!AL146</f>
        <v>0</v>
      </c>
      <c r="L163" s="62"/>
      <c r="M163" s="607"/>
      <c r="N163" s="62"/>
      <c r="O163" s="63">
        <f>PTCA!AA1132</f>
        <v>0</v>
      </c>
      <c r="P163" s="63">
        <f>PTCA!AF1132</f>
        <v>0</v>
      </c>
      <c r="Q163" s="232" t="e">
        <f t="shared" si="5"/>
        <v>#DIV/0!</v>
      </c>
      <c r="R163" s="544">
        <f>PTCA!AI1132</f>
        <v>0</v>
      </c>
      <c r="S163" s="544">
        <f>PTCA!AJ146</f>
        <v>0</v>
      </c>
      <c r="T163" s="53"/>
      <c r="U163" s="232" t="e">
        <f t="shared" si="6"/>
        <v>#DIV/0!</v>
      </c>
      <c r="V163" s="272"/>
      <c r="X163" s="255"/>
      <c r="Y163" s="254"/>
    </row>
    <row r="164" spans="1:25" ht="15">
      <c r="A164" s="380" t="str">
        <f>PTCA!B147</f>
        <v>-000</v>
      </c>
      <c r="B164" s="380">
        <f>PTCA!D147</f>
        <v>0</v>
      </c>
      <c r="C164" s="380">
        <f>PTCA!J147</f>
        <v>0</v>
      </c>
      <c r="D164" s="380">
        <f>PTCA!K147</f>
        <v>0</v>
      </c>
      <c r="E164" s="380">
        <f>PTCA!H147</f>
        <v>0</v>
      </c>
      <c r="F164" s="380">
        <f>PTCA!Z147</f>
        <v>0</v>
      </c>
      <c r="G164" s="380">
        <f>PTCA!AD147</f>
        <v>0</v>
      </c>
      <c r="H164" s="62"/>
      <c r="I164" s="760">
        <f>PTCA!C147</f>
        <v>0</v>
      </c>
      <c r="J164" s="760" t="str">
        <f>PTCA!AK147</f>
        <v/>
      </c>
      <c r="K164" s="760">
        <f>PTCA!AL147</f>
        <v>0</v>
      </c>
      <c r="L164" s="62"/>
      <c r="M164" s="607"/>
      <c r="N164" s="62"/>
      <c r="O164" s="63">
        <f>PTCA!AA1133</f>
        <v>0</v>
      </c>
      <c r="P164" s="63">
        <f>PTCA!AF1133</f>
        <v>0</v>
      </c>
      <c r="Q164" s="232" t="e">
        <f t="shared" si="5"/>
        <v>#DIV/0!</v>
      </c>
      <c r="R164" s="544">
        <f>PTCA!AI1133</f>
        <v>0</v>
      </c>
      <c r="S164" s="544">
        <f>PTCA!AJ147</f>
        <v>0</v>
      </c>
      <c r="T164" s="53"/>
      <c r="U164" s="232" t="e">
        <f t="shared" si="6"/>
        <v>#DIV/0!</v>
      </c>
      <c r="V164" s="272"/>
      <c r="X164" s="255"/>
      <c r="Y164" s="254"/>
    </row>
    <row r="165" spans="1:25" ht="15">
      <c r="A165" s="380" t="str">
        <f>PTCA!B148</f>
        <v>-000</v>
      </c>
      <c r="B165" s="380">
        <f>PTCA!D148</f>
        <v>0</v>
      </c>
      <c r="C165" s="380">
        <f>PTCA!J148</f>
        <v>0</v>
      </c>
      <c r="D165" s="380">
        <f>PTCA!K148</f>
        <v>0</v>
      </c>
      <c r="E165" s="380">
        <f>PTCA!H148</f>
        <v>0</v>
      </c>
      <c r="F165" s="380">
        <f>PTCA!Z148</f>
        <v>0</v>
      </c>
      <c r="G165" s="380">
        <f>PTCA!AD148</f>
        <v>0</v>
      </c>
      <c r="H165" s="62"/>
      <c r="I165" s="760">
        <f>PTCA!C148</f>
        <v>0</v>
      </c>
      <c r="J165" s="760" t="str">
        <f>PTCA!AK148</f>
        <v/>
      </c>
      <c r="K165" s="760">
        <f>PTCA!AL148</f>
        <v>0</v>
      </c>
      <c r="L165" s="62"/>
      <c r="M165" s="607"/>
      <c r="N165" s="62"/>
      <c r="O165" s="63">
        <f>PTCA!AA1134</f>
        <v>0</v>
      </c>
      <c r="P165" s="63">
        <f>PTCA!AF1134</f>
        <v>0</v>
      </c>
      <c r="Q165" s="232" t="e">
        <f t="shared" si="5"/>
        <v>#DIV/0!</v>
      </c>
      <c r="R165" s="544">
        <f>PTCA!AI1134</f>
        <v>0</v>
      </c>
      <c r="S165" s="544">
        <f>PTCA!AJ148</f>
        <v>0</v>
      </c>
      <c r="T165" s="53"/>
      <c r="U165" s="232" t="e">
        <f t="shared" si="6"/>
        <v>#DIV/0!</v>
      </c>
      <c r="V165" s="272"/>
      <c r="X165" s="255"/>
      <c r="Y165" s="254"/>
    </row>
    <row r="166" spans="1:25" ht="15">
      <c r="A166" s="380" t="str">
        <f>PTCA!B149</f>
        <v>-000</v>
      </c>
      <c r="B166" s="380">
        <f>PTCA!D149</f>
        <v>0</v>
      </c>
      <c r="C166" s="380">
        <f>PTCA!J149</f>
        <v>0</v>
      </c>
      <c r="D166" s="380">
        <f>PTCA!K149</f>
        <v>0</v>
      </c>
      <c r="E166" s="380">
        <f>PTCA!H149</f>
        <v>0</v>
      </c>
      <c r="F166" s="380">
        <f>PTCA!Z149</f>
        <v>0</v>
      </c>
      <c r="G166" s="380">
        <f>PTCA!AD149</f>
        <v>0</v>
      </c>
      <c r="H166" s="62"/>
      <c r="I166" s="760">
        <f>PTCA!C149</f>
        <v>0</v>
      </c>
      <c r="J166" s="760" t="str">
        <f>PTCA!AK149</f>
        <v/>
      </c>
      <c r="K166" s="760">
        <f>PTCA!AL149</f>
        <v>0</v>
      </c>
      <c r="L166" s="62"/>
      <c r="M166" s="607"/>
      <c r="N166" s="62"/>
      <c r="O166" s="63">
        <f>PTCA!AA1135</f>
        <v>0</v>
      </c>
      <c r="P166" s="63">
        <f>PTCA!AF1135</f>
        <v>0</v>
      </c>
      <c r="Q166" s="232" t="e">
        <f t="shared" si="5"/>
        <v>#DIV/0!</v>
      </c>
      <c r="R166" s="544">
        <f>PTCA!AI1135</f>
        <v>0</v>
      </c>
      <c r="S166" s="544">
        <f>PTCA!AJ149</f>
        <v>0</v>
      </c>
      <c r="T166" s="53"/>
      <c r="U166" s="232" t="e">
        <f t="shared" si="6"/>
        <v>#DIV/0!</v>
      </c>
      <c r="V166" s="272"/>
      <c r="X166" s="255"/>
      <c r="Y166" s="254"/>
    </row>
    <row r="167" spans="1:25" ht="15">
      <c r="A167" s="380" t="str">
        <f>PTCA!B150</f>
        <v>-000</v>
      </c>
      <c r="B167" s="380">
        <f>PTCA!D150</f>
        <v>0</v>
      </c>
      <c r="C167" s="380">
        <f>PTCA!J150</f>
        <v>0</v>
      </c>
      <c r="D167" s="380">
        <f>PTCA!K150</f>
        <v>0</v>
      </c>
      <c r="E167" s="380">
        <f>PTCA!H150</f>
        <v>0</v>
      </c>
      <c r="F167" s="380">
        <f>PTCA!Z150</f>
        <v>0</v>
      </c>
      <c r="G167" s="380">
        <f>PTCA!AD150</f>
        <v>0</v>
      </c>
      <c r="H167" s="62"/>
      <c r="I167" s="760">
        <f>PTCA!C150</f>
        <v>0</v>
      </c>
      <c r="J167" s="760" t="str">
        <f>PTCA!AK150</f>
        <v/>
      </c>
      <c r="K167" s="760">
        <f>PTCA!AL150</f>
        <v>0</v>
      </c>
      <c r="L167" s="62"/>
      <c r="M167" s="607"/>
      <c r="N167" s="62"/>
      <c r="O167" s="63">
        <f>PTCA!AA1136</f>
        <v>0</v>
      </c>
      <c r="P167" s="63">
        <f>PTCA!AF1136</f>
        <v>0</v>
      </c>
      <c r="Q167" s="232" t="e">
        <f t="shared" si="5"/>
        <v>#DIV/0!</v>
      </c>
      <c r="R167" s="544">
        <f>PTCA!AI1136</f>
        <v>0</v>
      </c>
      <c r="S167" s="544">
        <f>PTCA!AJ150</f>
        <v>0</v>
      </c>
      <c r="T167" s="53"/>
      <c r="U167" s="232" t="e">
        <f t="shared" si="6"/>
        <v>#DIV/0!</v>
      </c>
      <c r="V167" s="272"/>
      <c r="X167" s="255"/>
      <c r="Y167" s="254"/>
    </row>
    <row r="168" spans="1:25" ht="15">
      <c r="A168" s="380" t="str">
        <f>PTCA!B151</f>
        <v>-000</v>
      </c>
      <c r="B168" s="380">
        <f>PTCA!D151</f>
        <v>0</v>
      </c>
      <c r="C168" s="380">
        <f>PTCA!J151</f>
        <v>0</v>
      </c>
      <c r="D168" s="380">
        <f>PTCA!K151</f>
        <v>0</v>
      </c>
      <c r="E168" s="380">
        <f>PTCA!H151</f>
        <v>0</v>
      </c>
      <c r="F168" s="380">
        <f>PTCA!Z151</f>
        <v>0</v>
      </c>
      <c r="G168" s="380">
        <f>PTCA!AD151</f>
        <v>0</v>
      </c>
      <c r="H168" s="62"/>
      <c r="I168" s="760">
        <f>PTCA!C151</f>
        <v>0</v>
      </c>
      <c r="J168" s="760" t="str">
        <f>PTCA!AK151</f>
        <v/>
      </c>
      <c r="K168" s="760">
        <f>PTCA!AL151</f>
        <v>0</v>
      </c>
      <c r="L168" s="62"/>
      <c r="M168" s="607"/>
      <c r="N168" s="62"/>
      <c r="O168" s="63">
        <f>PTCA!AA1137</f>
        <v>0</v>
      </c>
      <c r="P168" s="63">
        <f>PTCA!AF1137</f>
        <v>0</v>
      </c>
      <c r="Q168" s="232" t="e">
        <f t="shared" si="5"/>
        <v>#DIV/0!</v>
      </c>
      <c r="R168" s="544">
        <f>PTCA!AI1137</f>
        <v>0</v>
      </c>
      <c r="S168" s="544">
        <f>PTCA!AJ151</f>
        <v>0</v>
      </c>
      <c r="T168" s="53"/>
      <c r="U168" s="232" t="e">
        <f t="shared" si="6"/>
        <v>#DIV/0!</v>
      </c>
      <c r="V168" s="272"/>
      <c r="X168" s="255"/>
      <c r="Y168" s="254"/>
    </row>
    <row r="169" spans="1:25" ht="15">
      <c r="A169" s="380" t="str">
        <f>PTCA!B152</f>
        <v>-000</v>
      </c>
      <c r="B169" s="380">
        <f>PTCA!D152</f>
        <v>0</v>
      </c>
      <c r="C169" s="380">
        <f>PTCA!J152</f>
        <v>0</v>
      </c>
      <c r="D169" s="380">
        <f>PTCA!K152</f>
        <v>0</v>
      </c>
      <c r="E169" s="380">
        <f>PTCA!H152</f>
        <v>0</v>
      </c>
      <c r="F169" s="380">
        <f>PTCA!Z152</f>
        <v>0</v>
      </c>
      <c r="G169" s="380">
        <f>PTCA!AD152</f>
        <v>0</v>
      </c>
      <c r="H169" s="62"/>
      <c r="I169" s="760">
        <f>PTCA!C152</f>
        <v>0</v>
      </c>
      <c r="J169" s="760" t="str">
        <f>PTCA!AK152</f>
        <v/>
      </c>
      <c r="K169" s="760">
        <f>PTCA!AL152</f>
        <v>0</v>
      </c>
      <c r="L169" s="62"/>
      <c r="M169" s="607"/>
      <c r="N169" s="62"/>
      <c r="O169" s="63">
        <f>PTCA!AA1138</f>
        <v>0</v>
      </c>
      <c r="P169" s="63">
        <f>PTCA!AF1138</f>
        <v>0</v>
      </c>
      <c r="Q169" s="232" t="e">
        <f t="shared" si="5"/>
        <v>#DIV/0!</v>
      </c>
      <c r="R169" s="544">
        <f>PTCA!AI1138</f>
        <v>0</v>
      </c>
      <c r="S169" s="544">
        <f>PTCA!AJ152</f>
        <v>0</v>
      </c>
      <c r="T169" s="53"/>
      <c r="U169" s="232" t="e">
        <f t="shared" si="6"/>
        <v>#DIV/0!</v>
      </c>
      <c r="V169" s="272"/>
      <c r="X169" s="255"/>
      <c r="Y169" s="254"/>
    </row>
    <row r="170" spans="1:25" ht="15">
      <c r="A170" s="380" t="str">
        <f>PTCA!B153</f>
        <v>-000</v>
      </c>
      <c r="B170" s="380">
        <f>PTCA!D153</f>
        <v>0</v>
      </c>
      <c r="C170" s="380">
        <f>PTCA!J153</f>
        <v>0</v>
      </c>
      <c r="D170" s="380">
        <f>PTCA!K153</f>
        <v>0</v>
      </c>
      <c r="E170" s="380">
        <f>PTCA!H153</f>
        <v>0</v>
      </c>
      <c r="F170" s="380">
        <f>PTCA!Z153</f>
        <v>0</v>
      </c>
      <c r="G170" s="380">
        <f>PTCA!AD153</f>
        <v>0</v>
      </c>
      <c r="H170" s="62"/>
      <c r="I170" s="760">
        <f>PTCA!C153</f>
        <v>0</v>
      </c>
      <c r="J170" s="760" t="str">
        <f>PTCA!AK153</f>
        <v/>
      </c>
      <c r="K170" s="760">
        <f>PTCA!AL153</f>
        <v>0</v>
      </c>
      <c r="L170" s="62"/>
      <c r="M170" s="607"/>
      <c r="N170" s="62"/>
      <c r="O170" s="63">
        <f>PTCA!AA1139</f>
        <v>0</v>
      </c>
      <c r="P170" s="63">
        <f>PTCA!AF1139</f>
        <v>0</v>
      </c>
      <c r="Q170" s="232" t="e">
        <f t="shared" si="5"/>
        <v>#DIV/0!</v>
      </c>
      <c r="R170" s="544">
        <f>PTCA!AI1139</f>
        <v>0</v>
      </c>
      <c r="S170" s="544">
        <f>PTCA!AJ153</f>
        <v>0</v>
      </c>
      <c r="T170" s="53"/>
      <c r="U170" s="232" t="e">
        <f t="shared" si="6"/>
        <v>#DIV/0!</v>
      </c>
      <c r="V170" s="272"/>
      <c r="X170" s="255"/>
      <c r="Y170" s="254"/>
    </row>
    <row r="171" spans="1:25" ht="15">
      <c r="A171" s="380" t="str">
        <f>PTCA!B154</f>
        <v>-000</v>
      </c>
      <c r="B171" s="380">
        <f>PTCA!D154</f>
        <v>0</v>
      </c>
      <c r="C171" s="380">
        <f>PTCA!J154</f>
        <v>0</v>
      </c>
      <c r="D171" s="380">
        <f>PTCA!K154</f>
        <v>0</v>
      </c>
      <c r="E171" s="380">
        <f>PTCA!H154</f>
        <v>0</v>
      </c>
      <c r="F171" s="380">
        <f>PTCA!Z154</f>
        <v>0</v>
      </c>
      <c r="G171" s="380">
        <f>PTCA!AD154</f>
        <v>0</v>
      </c>
      <c r="H171" s="62"/>
      <c r="I171" s="760">
        <f>PTCA!C154</f>
        <v>0</v>
      </c>
      <c r="J171" s="760" t="str">
        <f>PTCA!AK154</f>
        <v/>
      </c>
      <c r="K171" s="760">
        <f>PTCA!AL154</f>
        <v>0</v>
      </c>
      <c r="L171" s="62"/>
      <c r="M171" s="607"/>
      <c r="N171" s="62"/>
      <c r="O171" s="63">
        <f>PTCA!AA1140</f>
        <v>0</v>
      </c>
      <c r="P171" s="63">
        <f>PTCA!AF1140</f>
        <v>0</v>
      </c>
      <c r="Q171" s="232" t="e">
        <f t="shared" si="5"/>
        <v>#DIV/0!</v>
      </c>
      <c r="R171" s="544">
        <f>PTCA!AI1140</f>
        <v>0</v>
      </c>
      <c r="S171" s="544">
        <f>PTCA!AJ154</f>
        <v>0</v>
      </c>
      <c r="T171" s="53"/>
      <c r="U171" s="232" t="e">
        <f t="shared" si="6"/>
        <v>#DIV/0!</v>
      </c>
      <c r="V171" s="272"/>
      <c r="X171" s="255"/>
      <c r="Y171" s="254"/>
    </row>
    <row r="172" spans="1:25" ht="15">
      <c r="A172" s="380" t="str">
        <f>PTCA!B155</f>
        <v>-000</v>
      </c>
      <c r="B172" s="380">
        <f>PTCA!D155</f>
        <v>0</v>
      </c>
      <c r="C172" s="380">
        <f>PTCA!J155</f>
        <v>0</v>
      </c>
      <c r="D172" s="380">
        <f>PTCA!K155</f>
        <v>0</v>
      </c>
      <c r="E172" s="380">
        <f>PTCA!H155</f>
        <v>0</v>
      </c>
      <c r="F172" s="380">
        <f>PTCA!Z155</f>
        <v>0</v>
      </c>
      <c r="G172" s="380">
        <f>PTCA!AD155</f>
        <v>0</v>
      </c>
      <c r="H172" s="62"/>
      <c r="I172" s="760">
        <f>PTCA!C155</f>
        <v>0</v>
      </c>
      <c r="J172" s="760" t="str">
        <f>PTCA!AK155</f>
        <v/>
      </c>
      <c r="K172" s="760">
        <f>PTCA!AL155</f>
        <v>0</v>
      </c>
      <c r="L172" s="62"/>
      <c r="M172" s="607"/>
      <c r="N172" s="62"/>
      <c r="O172" s="63">
        <f>PTCA!AA1141</f>
        <v>0</v>
      </c>
      <c r="P172" s="63">
        <f>PTCA!AF1141</f>
        <v>0</v>
      </c>
      <c r="Q172" s="232" t="e">
        <f t="shared" si="5"/>
        <v>#DIV/0!</v>
      </c>
      <c r="R172" s="544">
        <f>PTCA!AI1141</f>
        <v>0</v>
      </c>
      <c r="S172" s="544">
        <f>PTCA!AJ155</f>
        <v>0</v>
      </c>
      <c r="T172" s="53"/>
      <c r="U172" s="232" t="e">
        <f t="shared" si="6"/>
        <v>#DIV/0!</v>
      </c>
      <c r="V172" s="272"/>
      <c r="X172" s="255"/>
      <c r="Y172" s="254"/>
    </row>
    <row r="173" spans="1:25" ht="15">
      <c r="A173" s="380" t="str">
        <f>PTCA!B156</f>
        <v>-000</v>
      </c>
      <c r="B173" s="380">
        <f>PTCA!D156</f>
        <v>0</v>
      </c>
      <c r="C173" s="380">
        <f>PTCA!J156</f>
        <v>0</v>
      </c>
      <c r="D173" s="380">
        <f>PTCA!K156</f>
        <v>0</v>
      </c>
      <c r="E173" s="380">
        <f>PTCA!H156</f>
        <v>0</v>
      </c>
      <c r="F173" s="380">
        <f>PTCA!Z156</f>
        <v>0</v>
      </c>
      <c r="G173" s="380">
        <f>PTCA!AD156</f>
        <v>0</v>
      </c>
      <c r="H173" s="62"/>
      <c r="I173" s="760">
        <f>PTCA!C156</f>
        <v>0</v>
      </c>
      <c r="J173" s="760" t="str">
        <f>PTCA!AK156</f>
        <v/>
      </c>
      <c r="K173" s="760">
        <f>PTCA!AL156</f>
        <v>0</v>
      </c>
      <c r="L173" s="62"/>
      <c r="M173" s="607"/>
      <c r="N173" s="62"/>
      <c r="O173" s="63">
        <f>PTCA!AA1142</f>
        <v>0</v>
      </c>
      <c r="P173" s="63">
        <f>PTCA!AF1142</f>
        <v>0</v>
      </c>
      <c r="Q173" s="232" t="e">
        <f t="shared" si="5"/>
        <v>#DIV/0!</v>
      </c>
      <c r="R173" s="544">
        <f>PTCA!AI1142</f>
        <v>0</v>
      </c>
      <c r="S173" s="544">
        <f>PTCA!AJ156</f>
        <v>0</v>
      </c>
      <c r="T173" s="53"/>
      <c r="U173" s="232" t="e">
        <f t="shared" si="6"/>
        <v>#DIV/0!</v>
      </c>
      <c r="V173" s="272"/>
      <c r="X173" s="255"/>
      <c r="Y173" s="254"/>
    </row>
    <row r="174" spans="1:25" ht="15">
      <c r="A174" s="380" t="str">
        <f>PTCA!B157</f>
        <v>-000</v>
      </c>
      <c r="B174" s="380">
        <f>PTCA!D157</f>
        <v>0</v>
      </c>
      <c r="C174" s="380">
        <f>PTCA!J157</f>
        <v>0</v>
      </c>
      <c r="D174" s="380">
        <f>PTCA!K157</f>
        <v>0</v>
      </c>
      <c r="E174" s="380">
        <f>PTCA!H157</f>
        <v>0</v>
      </c>
      <c r="F174" s="380">
        <f>PTCA!Z157</f>
        <v>0</v>
      </c>
      <c r="G174" s="380">
        <f>PTCA!AD157</f>
        <v>0</v>
      </c>
      <c r="H174" s="62"/>
      <c r="I174" s="760">
        <f>PTCA!C157</f>
        <v>0</v>
      </c>
      <c r="J174" s="760" t="str">
        <f>PTCA!AK157</f>
        <v/>
      </c>
      <c r="K174" s="760">
        <f>PTCA!AL157</f>
        <v>0</v>
      </c>
      <c r="L174" s="62"/>
      <c r="M174" s="607"/>
      <c r="N174" s="62"/>
      <c r="O174" s="63">
        <f>PTCA!AA1143</f>
        <v>0</v>
      </c>
      <c r="P174" s="63">
        <f>PTCA!AF1143</f>
        <v>0</v>
      </c>
      <c r="Q174" s="232" t="e">
        <f t="shared" si="5"/>
        <v>#DIV/0!</v>
      </c>
      <c r="R174" s="544">
        <f>PTCA!AI1143</f>
        <v>0</v>
      </c>
      <c r="S174" s="544">
        <f>PTCA!AJ157</f>
        <v>0</v>
      </c>
      <c r="T174" s="53"/>
      <c r="U174" s="232" t="e">
        <f t="shared" si="6"/>
        <v>#DIV/0!</v>
      </c>
      <c r="V174" s="272"/>
      <c r="X174" s="255"/>
      <c r="Y174" s="254"/>
    </row>
    <row r="175" spans="1:25" ht="15">
      <c r="A175" s="380" t="str">
        <f>PTCA!B158</f>
        <v>-000</v>
      </c>
      <c r="B175" s="380">
        <f>PTCA!D158</f>
        <v>0</v>
      </c>
      <c r="C175" s="380">
        <f>PTCA!J158</f>
        <v>0</v>
      </c>
      <c r="D175" s="380">
        <f>PTCA!K158</f>
        <v>0</v>
      </c>
      <c r="E175" s="380">
        <f>PTCA!H158</f>
        <v>0</v>
      </c>
      <c r="F175" s="380">
        <f>PTCA!Z158</f>
        <v>0</v>
      </c>
      <c r="G175" s="380">
        <f>PTCA!AD158</f>
        <v>0</v>
      </c>
      <c r="H175" s="62"/>
      <c r="I175" s="760">
        <f>PTCA!C158</f>
        <v>0</v>
      </c>
      <c r="J175" s="760" t="str">
        <f>PTCA!AK158</f>
        <v/>
      </c>
      <c r="K175" s="760">
        <f>PTCA!AL158</f>
        <v>0</v>
      </c>
      <c r="L175" s="62"/>
      <c r="M175" s="607"/>
      <c r="N175" s="62"/>
      <c r="O175" s="63">
        <f>PTCA!AA1144</f>
        <v>0</v>
      </c>
      <c r="P175" s="63">
        <f>PTCA!AF1144</f>
        <v>0</v>
      </c>
      <c r="Q175" s="232" t="e">
        <f t="shared" si="5"/>
        <v>#DIV/0!</v>
      </c>
      <c r="R175" s="544">
        <f>PTCA!AI1144</f>
        <v>0</v>
      </c>
      <c r="S175" s="544">
        <f>PTCA!AJ158</f>
        <v>0</v>
      </c>
      <c r="T175" s="53"/>
      <c r="U175" s="232" t="e">
        <f t="shared" si="6"/>
        <v>#DIV/0!</v>
      </c>
      <c r="V175" s="272"/>
      <c r="X175" s="255"/>
      <c r="Y175" s="254"/>
    </row>
    <row r="176" spans="1:25" ht="15">
      <c r="A176" s="380" t="str">
        <f>PTCA!B159</f>
        <v>-000</v>
      </c>
      <c r="B176" s="380">
        <f>PTCA!D159</f>
        <v>0</v>
      </c>
      <c r="C176" s="380">
        <f>PTCA!J159</f>
        <v>0</v>
      </c>
      <c r="D176" s="380">
        <f>PTCA!K159</f>
        <v>0</v>
      </c>
      <c r="E176" s="380">
        <f>PTCA!H159</f>
        <v>0</v>
      </c>
      <c r="F176" s="380">
        <f>PTCA!Z159</f>
        <v>0</v>
      </c>
      <c r="G176" s="380">
        <f>PTCA!AD159</f>
        <v>0</v>
      </c>
      <c r="H176" s="62"/>
      <c r="I176" s="760">
        <f>PTCA!C159</f>
        <v>0</v>
      </c>
      <c r="J176" s="760" t="str">
        <f>PTCA!AK159</f>
        <v/>
      </c>
      <c r="K176" s="760">
        <f>PTCA!AL159</f>
        <v>0</v>
      </c>
      <c r="L176" s="62"/>
      <c r="M176" s="607"/>
      <c r="N176" s="62"/>
      <c r="O176" s="63">
        <f>PTCA!AA1145</f>
        <v>0</v>
      </c>
      <c r="P176" s="63">
        <f>PTCA!AF1145</f>
        <v>0</v>
      </c>
      <c r="Q176" s="232" t="e">
        <f t="shared" si="5"/>
        <v>#DIV/0!</v>
      </c>
      <c r="R176" s="544">
        <f>PTCA!AI1145</f>
        <v>0</v>
      </c>
      <c r="S176" s="544">
        <f>PTCA!AJ159</f>
        <v>0</v>
      </c>
      <c r="T176" s="53"/>
      <c r="U176" s="232" t="e">
        <f t="shared" si="6"/>
        <v>#DIV/0!</v>
      </c>
      <c r="V176" s="272"/>
      <c r="X176" s="255"/>
      <c r="Y176" s="254"/>
    </row>
    <row r="177" spans="1:25" ht="15">
      <c r="A177" s="380" t="str">
        <f>PTCA!B160</f>
        <v>-000</v>
      </c>
      <c r="B177" s="380">
        <f>PTCA!D160</f>
        <v>0</v>
      </c>
      <c r="C177" s="380">
        <f>PTCA!J160</f>
        <v>0</v>
      </c>
      <c r="D177" s="380">
        <f>PTCA!K160</f>
        <v>0</v>
      </c>
      <c r="E177" s="380">
        <f>PTCA!H160</f>
        <v>0</v>
      </c>
      <c r="F177" s="380">
        <f>PTCA!Z160</f>
        <v>0</v>
      </c>
      <c r="G177" s="380">
        <f>PTCA!AD160</f>
        <v>0</v>
      </c>
      <c r="H177" s="62"/>
      <c r="I177" s="760">
        <f>PTCA!C160</f>
        <v>0</v>
      </c>
      <c r="J177" s="760" t="str">
        <f>PTCA!AK160</f>
        <v/>
      </c>
      <c r="K177" s="760">
        <f>PTCA!AL160</f>
        <v>0</v>
      </c>
      <c r="L177" s="62"/>
      <c r="M177" s="607"/>
      <c r="N177" s="62"/>
      <c r="O177" s="63">
        <f>PTCA!AA1146</f>
        <v>0</v>
      </c>
      <c r="P177" s="63">
        <f>PTCA!AF1146</f>
        <v>0</v>
      </c>
      <c r="Q177" s="232" t="e">
        <f t="shared" si="5"/>
        <v>#DIV/0!</v>
      </c>
      <c r="R177" s="544">
        <f>PTCA!AI1146</f>
        <v>0</v>
      </c>
      <c r="S177" s="544">
        <f>PTCA!AJ160</f>
        <v>0</v>
      </c>
      <c r="T177" s="53"/>
      <c r="U177" s="232" t="e">
        <f t="shared" si="6"/>
        <v>#DIV/0!</v>
      </c>
      <c r="V177" s="272"/>
      <c r="X177" s="255"/>
      <c r="Y177" s="254"/>
    </row>
    <row r="178" spans="1:25" ht="15">
      <c r="A178" s="380" t="str">
        <f>PTCA!B161</f>
        <v>-000</v>
      </c>
      <c r="B178" s="380">
        <f>PTCA!D161</f>
        <v>0</v>
      </c>
      <c r="C178" s="380">
        <f>PTCA!J161</f>
        <v>0</v>
      </c>
      <c r="D178" s="380">
        <f>PTCA!K161</f>
        <v>0</v>
      </c>
      <c r="E178" s="380">
        <f>PTCA!H161</f>
        <v>0</v>
      </c>
      <c r="F178" s="380">
        <f>PTCA!Z161</f>
        <v>0</v>
      </c>
      <c r="G178" s="380">
        <f>PTCA!AD161</f>
        <v>0</v>
      </c>
      <c r="H178" s="62"/>
      <c r="I178" s="760">
        <f>PTCA!C161</f>
        <v>0</v>
      </c>
      <c r="J178" s="760" t="str">
        <f>PTCA!AK161</f>
        <v/>
      </c>
      <c r="K178" s="760">
        <f>PTCA!AL161</f>
        <v>0</v>
      </c>
      <c r="L178" s="62"/>
      <c r="M178" s="607"/>
      <c r="N178" s="62"/>
      <c r="O178" s="63">
        <f>PTCA!AA1147</f>
        <v>0</v>
      </c>
      <c r="P178" s="63">
        <f>PTCA!AF1147</f>
        <v>0</v>
      </c>
      <c r="Q178" s="232" t="e">
        <f t="shared" si="5"/>
        <v>#DIV/0!</v>
      </c>
      <c r="R178" s="544">
        <f>PTCA!AI1147</f>
        <v>0</v>
      </c>
      <c r="S178" s="544">
        <f>PTCA!AJ161</f>
        <v>0</v>
      </c>
      <c r="T178" s="53"/>
      <c r="U178" s="232" t="e">
        <f t="shared" si="6"/>
        <v>#DIV/0!</v>
      </c>
      <c r="V178" s="272"/>
      <c r="X178" s="255"/>
      <c r="Y178" s="254"/>
    </row>
    <row r="179" spans="1:25" ht="15">
      <c r="A179" s="380" t="str">
        <f>PTCA!B162</f>
        <v>-000</v>
      </c>
      <c r="B179" s="380">
        <f>PTCA!D162</f>
        <v>0</v>
      </c>
      <c r="C179" s="380">
        <f>PTCA!J162</f>
        <v>0</v>
      </c>
      <c r="D179" s="380">
        <f>PTCA!K162</f>
        <v>0</v>
      </c>
      <c r="E179" s="380">
        <f>PTCA!H162</f>
        <v>0</v>
      </c>
      <c r="F179" s="380">
        <f>PTCA!Z162</f>
        <v>0</v>
      </c>
      <c r="G179" s="380">
        <f>PTCA!AD162</f>
        <v>0</v>
      </c>
      <c r="H179" s="62"/>
      <c r="I179" s="760">
        <f>PTCA!C162</f>
        <v>0</v>
      </c>
      <c r="J179" s="760" t="str">
        <f>PTCA!AK162</f>
        <v/>
      </c>
      <c r="K179" s="760">
        <f>PTCA!AL162</f>
        <v>0</v>
      </c>
      <c r="L179" s="62"/>
      <c r="M179" s="607"/>
      <c r="N179" s="62"/>
      <c r="O179" s="63">
        <f>PTCA!AA1148</f>
        <v>0</v>
      </c>
      <c r="P179" s="63">
        <f>PTCA!AF1148</f>
        <v>0</v>
      </c>
      <c r="Q179" s="232" t="e">
        <f t="shared" si="5"/>
        <v>#DIV/0!</v>
      </c>
      <c r="R179" s="544">
        <f>PTCA!AI1148</f>
        <v>0</v>
      </c>
      <c r="S179" s="544">
        <f>PTCA!AJ162</f>
        <v>0</v>
      </c>
      <c r="T179" s="53"/>
      <c r="U179" s="232" t="e">
        <f t="shared" si="6"/>
        <v>#DIV/0!</v>
      </c>
      <c r="V179" s="272"/>
      <c r="X179" s="255"/>
      <c r="Y179" s="254"/>
    </row>
    <row r="180" spans="1:25" ht="15">
      <c r="A180" s="380" t="str">
        <f>PTCA!B163</f>
        <v>-000</v>
      </c>
      <c r="B180" s="380">
        <f>PTCA!D163</f>
        <v>0</v>
      </c>
      <c r="C180" s="380">
        <f>PTCA!J163</f>
        <v>0</v>
      </c>
      <c r="D180" s="380">
        <f>PTCA!K163</f>
        <v>0</v>
      </c>
      <c r="E180" s="380">
        <f>PTCA!H163</f>
        <v>0</v>
      </c>
      <c r="F180" s="380">
        <f>PTCA!Z163</f>
        <v>0</v>
      </c>
      <c r="G180" s="380">
        <f>PTCA!AD163</f>
        <v>0</v>
      </c>
      <c r="H180" s="62"/>
      <c r="I180" s="760">
        <f>PTCA!C163</f>
        <v>0</v>
      </c>
      <c r="J180" s="760" t="str">
        <f>PTCA!AK163</f>
        <v/>
      </c>
      <c r="K180" s="760">
        <f>PTCA!AL163</f>
        <v>0</v>
      </c>
      <c r="L180" s="62"/>
      <c r="M180" s="607"/>
      <c r="N180" s="62"/>
      <c r="O180" s="63">
        <f>PTCA!AA1149</f>
        <v>0</v>
      </c>
      <c r="P180" s="63">
        <f>PTCA!AF1149</f>
        <v>0</v>
      </c>
      <c r="Q180" s="232" t="e">
        <f t="shared" si="5"/>
        <v>#DIV/0!</v>
      </c>
      <c r="R180" s="544">
        <f>PTCA!AI1149</f>
        <v>0</v>
      </c>
      <c r="S180" s="544">
        <f>PTCA!AJ163</f>
        <v>0</v>
      </c>
      <c r="T180" s="53"/>
      <c r="U180" s="232" t="e">
        <f t="shared" si="6"/>
        <v>#DIV/0!</v>
      </c>
      <c r="V180" s="272"/>
      <c r="X180" s="255"/>
      <c r="Y180" s="254"/>
    </row>
    <row r="181" spans="1:25" ht="15">
      <c r="A181" s="380" t="str">
        <f>PTCA!B164</f>
        <v>-000</v>
      </c>
      <c r="B181" s="380">
        <f>PTCA!D164</f>
        <v>0</v>
      </c>
      <c r="C181" s="380">
        <f>PTCA!J164</f>
        <v>0</v>
      </c>
      <c r="D181" s="380">
        <f>PTCA!K164</f>
        <v>0</v>
      </c>
      <c r="E181" s="380">
        <f>PTCA!H164</f>
        <v>0</v>
      </c>
      <c r="F181" s="380">
        <f>PTCA!Z164</f>
        <v>0</v>
      </c>
      <c r="G181" s="380">
        <f>PTCA!AD164</f>
        <v>0</v>
      </c>
      <c r="H181" s="62"/>
      <c r="I181" s="760">
        <f>PTCA!C164</f>
        <v>0</v>
      </c>
      <c r="J181" s="760" t="str">
        <f>PTCA!AK164</f>
        <v/>
      </c>
      <c r="K181" s="760">
        <f>PTCA!AL164</f>
        <v>0</v>
      </c>
      <c r="L181" s="62"/>
      <c r="M181" s="607"/>
      <c r="N181" s="62"/>
      <c r="O181" s="63">
        <f>PTCA!AA1150</f>
        <v>0</v>
      </c>
      <c r="P181" s="63">
        <f>PTCA!AF1150</f>
        <v>0</v>
      </c>
      <c r="Q181" s="232" t="e">
        <f t="shared" si="5"/>
        <v>#DIV/0!</v>
      </c>
      <c r="R181" s="544">
        <f>PTCA!AI1150</f>
        <v>0</v>
      </c>
      <c r="S181" s="544">
        <f>PTCA!AJ164</f>
        <v>0</v>
      </c>
      <c r="T181" s="53"/>
      <c r="U181" s="232" t="e">
        <f t="shared" si="6"/>
        <v>#DIV/0!</v>
      </c>
      <c r="V181" s="272"/>
      <c r="X181" s="255"/>
      <c r="Y181" s="254"/>
    </row>
    <row r="182" spans="1:25" ht="15">
      <c r="A182" s="380" t="str">
        <f>PTCA!B165</f>
        <v>-000</v>
      </c>
      <c r="B182" s="380">
        <f>PTCA!D165</f>
        <v>0</v>
      </c>
      <c r="C182" s="380">
        <f>PTCA!J165</f>
        <v>0</v>
      </c>
      <c r="D182" s="380">
        <f>PTCA!K165</f>
        <v>0</v>
      </c>
      <c r="E182" s="380">
        <f>PTCA!H165</f>
        <v>0</v>
      </c>
      <c r="F182" s="380">
        <f>PTCA!Z165</f>
        <v>0</v>
      </c>
      <c r="G182" s="380">
        <f>PTCA!AD165</f>
        <v>0</v>
      </c>
      <c r="H182" s="62"/>
      <c r="I182" s="760">
        <f>PTCA!C165</f>
        <v>0</v>
      </c>
      <c r="J182" s="760" t="str">
        <f>PTCA!AK165</f>
        <v/>
      </c>
      <c r="K182" s="760">
        <f>PTCA!AL165</f>
        <v>0</v>
      </c>
      <c r="L182" s="62"/>
      <c r="M182" s="607"/>
      <c r="N182" s="62"/>
      <c r="O182" s="63">
        <f>PTCA!AA1151</f>
        <v>0</v>
      </c>
      <c r="P182" s="63">
        <f>PTCA!AF1151</f>
        <v>0</v>
      </c>
      <c r="Q182" s="232" t="e">
        <f t="shared" si="5"/>
        <v>#DIV/0!</v>
      </c>
      <c r="R182" s="544">
        <f>PTCA!AI1151</f>
        <v>0</v>
      </c>
      <c r="S182" s="544">
        <f>PTCA!AJ165</f>
        <v>0</v>
      </c>
      <c r="T182" s="53"/>
      <c r="U182" s="232" t="e">
        <f t="shared" si="6"/>
        <v>#DIV/0!</v>
      </c>
      <c r="V182" s="272"/>
      <c r="X182" s="255"/>
      <c r="Y182" s="254"/>
    </row>
    <row r="183" spans="1:25" ht="15">
      <c r="A183" s="380" t="str">
        <f>PTCA!B166</f>
        <v>-000</v>
      </c>
      <c r="B183" s="380">
        <f>PTCA!D166</f>
        <v>0</v>
      </c>
      <c r="C183" s="380">
        <f>PTCA!J166</f>
        <v>0</v>
      </c>
      <c r="D183" s="380">
        <f>PTCA!K166</f>
        <v>0</v>
      </c>
      <c r="E183" s="380">
        <f>PTCA!H166</f>
        <v>0</v>
      </c>
      <c r="F183" s="380">
        <f>PTCA!Z166</f>
        <v>0</v>
      </c>
      <c r="G183" s="380">
        <f>PTCA!AD166</f>
        <v>0</v>
      </c>
      <c r="H183" s="62"/>
      <c r="I183" s="760">
        <f>PTCA!C166</f>
        <v>0</v>
      </c>
      <c r="J183" s="760" t="str">
        <f>PTCA!AK166</f>
        <v/>
      </c>
      <c r="K183" s="760">
        <f>PTCA!AL166</f>
        <v>0</v>
      </c>
      <c r="L183" s="62"/>
      <c r="M183" s="607"/>
      <c r="N183" s="62"/>
      <c r="O183" s="63">
        <f>PTCA!AA1152</f>
        <v>0</v>
      </c>
      <c r="P183" s="63">
        <f>PTCA!AF1152</f>
        <v>0</v>
      </c>
      <c r="Q183" s="232" t="e">
        <f t="shared" si="5"/>
        <v>#DIV/0!</v>
      </c>
      <c r="R183" s="544">
        <f>PTCA!AI1152</f>
        <v>0</v>
      </c>
      <c r="S183" s="544">
        <f>PTCA!AJ166</f>
        <v>0</v>
      </c>
      <c r="T183" s="53"/>
      <c r="U183" s="232" t="e">
        <f t="shared" si="6"/>
        <v>#DIV/0!</v>
      </c>
      <c r="V183" s="272"/>
      <c r="X183" s="255"/>
      <c r="Y183" s="254"/>
    </row>
    <row r="184" spans="1:25" ht="15">
      <c r="A184" s="380" t="str">
        <f>PTCA!B167</f>
        <v>-000</v>
      </c>
      <c r="B184" s="380">
        <f>PTCA!D167</f>
        <v>0</v>
      </c>
      <c r="C184" s="380">
        <f>PTCA!J167</f>
        <v>0</v>
      </c>
      <c r="D184" s="380">
        <f>PTCA!K167</f>
        <v>0</v>
      </c>
      <c r="E184" s="380">
        <f>PTCA!H167</f>
        <v>0</v>
      </c>
      <c r="F184" s="380">
        <f>PTCA!Z167</f>
        <v>0</v>
      </c>
      <c r="G184" s="380">
        <f>PTCA!AD167</f>
        <v>0</v>
      </c>
      <c r="H184" s="62"/>
      <c r="I184" s="760">
        <f>PTCA!C167</f>
        <v>0</v>
      </c>
      <c r="J184" s="760" t="str">
        <f>PTCA!AK167</f>
        <v/>
      </c>
      <c r="K184" s="760">
        <f>PTCA!AL167</f>
        <v>0</v>
      </c>
      <c r="L184" s="62"/>
      <c r="M184" s="607"/>
      <c r="N184" s="62"/>
      <c r="O184" s="63">
        <f>PTCA!AA1153</f>
        <v>0</v>
      </c>
      <c r="P184" s="63">
        <f>PTCA!AF1153</f>
        <v>0</v>
      </c>
      <c r="Q184" s="232" t="e">
        <f t="shared" si="5"/>
        <v>#DIV/0!</v>
      </c>
      <c r="R184" s="544">
        <f>PTCA!AI1153</f>
        <v>0</v>
      </c>
      <c r="S184" s="544">
        <f>PTCA!AJ167</f>
        <v>0</v>
      </c>
      <c r="T184" s="53"/>
      <c r="U184" s="232" t="e">
        <f t="shared" si="6"/>
        <v>#DIV/0!</v>
      </c>
      <c r="V184" s="272"/>
      <c r="X184" s="255"/>
      <c r="Y184" s="254"/>
    </row>
    <row r="185" spans="1:25" ht="15">
      <c r="A185" s="380" t="str">
        <f>PTCA!B168</f>
        <v>-000</v>
      </c>
      <c r="B185" s="380">
        <f>PTCA!D168</f>
        <v>0</v>
      </c>
      <c r="C185" s="380">
        <f>PTCA!J168</f>
        <v>0</v>
      </c>
      <c r="D185" s="380">
        <f>PTCA!K168</f>
        <v>0</v>
      </c>
      <c r="E185" s="380">
        <f>PTCA!H168</f>
        <v>0</v>
      </c>
      <c r="F185" s="380">
        <f>PTCA!Z168</f>
        <v>0</v>
      </c>
      <c r="G185" s="380">
        <f>PTCA!AD168</f>
        <v>0</v>
      </c>
      <c r="H185" s="62"/>
      <c r="I185" s="760">
        <f>PTCA!C168</f>
        <v>0</v>
      </c>
      <c r="J185" s="760" t="str">
        <f>PTCA!AK168</f>
        <v/>
      </c>
      <c r="K185" s="760">
        <f>PTCA!AL168</f>
        <v>0</v>
      </c>
      <c r="L185" s="62"/>
      <c r="M185" s="607"/>
      <c r="N185" s="62"/>
      <c r="O185" s="63">
        <f>PTCA!AA1154</f>
        <v>0</v>
      </c>
      <c r="P185" s="63">
        <f>PTCA!AF1154</f>
        <v>0</v>
      </c>
      <c r="Q185" s="232" t="e">
        <f t="shared" si="5"/>
        <v>#DIV/0!</v>
      </c>
      <c r="R185" s="544">
        <f>PTCA!AI1154</f>
        <v>0</v>
      </c>
      <c r="S185" s="544">
        <f>PTCA!AJ168</f>
        <v>0</v>
      </c>
      <c r="T185" s="53"/>
      <c r="U185" s="232" t="e">
        <f t="shared" si="6"/>
        <v>#DIV/0!</v>
      </c>
      <c r="V185" s="272"/>
      <c r="X185" s="255"/>
      <c r="Y185" s="254"/>
    </row>
    <row r="186" spans="1:25" ht="15">
      <c r="A186" s="380" t="str">
        <f>PTCA!B169</f>
        <v>-000</v>
      </c>
      <c r="B186" s="380">
        <f>PTCA!D169</f>
        <v>0</v>
      </c>
      <c r="C186" s="380">
        <f>PTCA!J169</f>
        <v>0</v>
      </c>
      <c r="D186" s="380">
        <f>PTCA!K169</f>
        <v>0</v>
      </c>
      <c r="E186" s="380">
        <f>PTCA!H169</f>
        <v>0</v>
      </c>
      <c r="F186" s="380">
        <f>PTCA!Z169</f>
        <v>0</v>
      </c>
      <c r="G186" s="380">
        <f>PTCA!AD169</f>
        <v>0</v>
      </c>
      <c r="H186" s="62"/>
      <c r="I186" s="760">
        <f>PTCA!C169</f>
        <v>0</v>
      </c>
      <c r="J186" s="760" t="str">
        <f>PTCA!AK169</f>
        <v/>
      </c>
      <c r="K186" s="760">
        <f>PTCA!AL169</f>
        <v>0</v>
      </c>
      <c r="L186" s="62"/>
      <c r="M186" s="607"/>
      <c r="N186" s="62"/>
      <c r="O186" s="63">
        <f>PTCA!AA1155</f>
        <v>0</v>
      </c>
      <c r="P186" s="63">
        <f>PTCA!AF1155</f>
        <v>0</v>
      </c>
      <c r="Q186" s="232" t="e">
        <f t="shared" si="5"/>
        <v>#DIV/0!</v>
      </c>
      <c r="R186" s="544">
        <f>PTCA!AI1155</f>
        <v>0</v>
      </c>
      <c r="S186" s="544">
        <f>PTCA!AJ169</f>
        <v>0</v>
      </c>
      <c r="T186" s="53"/>
      <c r="U186" s="232" t="e">
        <f t="shared" si="6"/>
        <v>#DIV/0!</v>
      </c>
      <c r="V186" s="272"/>
      <c r="X186" s="255"/>
      <c r="Y186" s="254"/>
    </row>
    <row r="187" spans="1:25" ht="15">
      <c r="A187" s="380" t="str">
        <f>PTCA!B170</f>
        <v>-000</v>
      </c>
      <c r="B187" s="380">
        <f>PTCA!D170</f>
        <v>0</v>
      </c>
      <c r="C187" s="380">
        <f>PTCA!J170</f>
        <v>0</v>
      </c>
      <c r="D187" s="380">
        <f>PTCA!K170</f>
        <v>0</v>
      </c>
      <c r="E187" s="380">
        <f>PTCA!H170</f>
        <v>0</v>
      </c>
      <c r="F187" s="380">
        <f>PTCA!Z170</f>
        <v>0</v>
      </c>
      <c r="G187" s="380">
        <f>PTCA!AD170</f>
        <v>0</v>
      </c>
      <c r="H187" s="62"/>
      <c r="I187" s="760">
        <f>PTCA!C170</f>
        <v>0</v>
      </c>
      <c r="J187" s="760" t="str">
        <f>PTCA!AK170</f>
        <v/>
      </c>
      <c r="K187" s="760">
        <f>PTCA!AL170</f>
        <v>0</v>
      </c>
      <c r="L187" s="62"/>
      <c r="M187" s="607"/>
      <c r="N187" s="62"/>
      <c r="O187" s="63">
        <f>PTCA!AA1156</f>
        <v>0</v>
      </c>
      <c r="P187" s="63">
        <f>PTCA!AF1156</f>
        <v>0</v>
      </c>
      <c r="Q187" s="232" t="e">
        <f t="shared" si="5"/>
        <v>#DIV/0!</v>
      </c>
      <c r="R187" s="544">
        <f>PTCA!AI1156</f>
        <v>0</v>
      </c>
      <c r="S187" s="544">
        <f>PTCA!AJ170</f>
        <v>0</v>
      </c>
      <c r="T187" s="53"/>
      <c r="U187" s="232" t="e">
        <f t="shared" si="6"/>
        <v>#DIV/0!</v>
      </c>
      <c r="V187" s="272"/>
      <c r="X187" s="255"/>
      <c r="Y187" s="254"/>
    </row>
    <row r="188" spans="1:25" ht="15">
      <c r="A188" s="380" t="str">
        <f>PTCA!B171</f>
        <v>-000</v>
      </c>
      <c r="B188" s="380">
        <f>PTCA!D171</f>
        <v>0</v>
      </c>
      <c r="C188" s="380">
        <f>PTCA!J171</f>
        <v>0</v>
      </c>
      <c r="D188" s="380">
        <f>PTCA!K171</f>
        <v>0</v>
      </c>
      <c r="E188" s="380">
        <f>PTCA!H171</f>
        <v>0</v>
      </c>
      <c r="F188" s="380">
        <f>PTCA!Z171</f>
        <v>0</v>
      </c>
      <c r="G188" s="380">
        <f>PTCA!AD171</f>
        <v>0</v>
      </c>
      <c r="H188" s="62"/>
      <c r="I188" s="760">
        <f>PTCA!C171</f>
        <v>0</v>
      </c>
      <c r="J188" s="760" t="str">
        <f>PTCA!AK171</f>
        <v/>
      </c>
      <c r="K188" s="760">
        <f>PTCA!AL171</f>
        <v>0</v>
      </c>
      <c r="L188" s="62"/>
      <c r="M188" s="607"/>
      <c r="N188" s="62"/>
      <c r="O188" s="63">
        <f>PTCA!AA1157</f>
        <v>0</v>
      </c>
      <c r="P188" s="63">
        <f>PTCA!AF1157</f>
        <v>0</v>
      </c>
      <c r="Q188" s="232" t="e">
        <f t="shared" si="5"/>
        <v>#DIV/0!</v>
      </c>
      <c r="R188" s="544">
        <f>PTCA!AI1157</f>
        <v>0</v>
      </c>
      <c r="S188" s="544">
        <f>PTCA!AJ171</f>
        <v>0</v>
      </c>
      <c r="T188" s="53"/>
      <c r="U188" s="232" t="e">
        <f t="shared" si="6"/>
        <v>#DIV/0!</v>
      </c>
      <c r="V188" s="272"/>
      <c r="X188" s="255"/>
      <c r="Y188" s="254"/>
    </row>
    <row r="189" spans="1:25" ht="15">
      <c r="A189" s="380" t="str">
        <f>PTCA!B172</f>
        <v>-000</v>
      </c>
      <c r="B189" s="380">
        <f>PTCA!D172</f>
        <v>0</v>
      </c>
      <c r="C189" s="380">
        <f>PTCA!J172</f>
        <v>0</v>
      </c>
      <c r="D189" s="380">
        <f>PTCA!K172</f>
        <v>0</v>
      </c>
      <c r="E189" s="380">
        <f>PTCA!H172</f>
        <v>0</v>
      </c>
      <c r="F189" s="380">
        <f>PTCA!Z172</f>
        <v>0</v>
      </c>
      <c r="G189" s="380">
        <f>PTCA!AD172</f>
        <v>0</v>
      </c>
      <c r="H189" s="62"/>
      <c r="I189" s="760">
        <f>PTCA!C172</f>
        <v>0</v>
      </c>
      <c r="J189" s="760" t="str">
        <f>PTCA!AK172</f>
        <v/>
      </c>
      <c r="K189" s="760">
        <f>PTCA!AL172</f>
        <v>0</v>
      </c>
      <c r="L189" s="62"/>
      <c r="M189" s="607"/>
      <c r="N189" s="62"/>
      <c r="O189" s="63">
        <f>PTCA!AA1158</f>
        <v>0</v>
      </c>
      <c r="P189" s="63">
        <f>PTCA!AF1158</f>
        <v>0</v>
      </c>
      <c r="Q189" s="232" t="e">
        <f t="shared" si="5"/>
        <v>#DIV/0!</v>
      </c>
      <c r="R189" s="544">
        <f>PTCA!AI1158</f>
        <v>0</v>
      </c>
      <c r="S189" s="544">
        <f>PTCA!AJ172</f>
        <v>0</v>
      </c>
      <c r="T189" s="53"/>
      <c r="U189" s="232" t="e">
        <f t="shared" si="6"/>
        <v>#DIV/0!</v>
      </c>
      <c r="V189" s="272"/>
      <c r="X189" s="255"/>
      <c r="Y189" s="254"/>
    </row>
    <row r="190" spans="1:25" ht="15">
      <c r="A190" s="380" t="str">
        <f>PTCA!B173</f>
        <v>-000</v>
      </c>
      <c r="B190" s="380">
        <f>PTCA!D173</f>
        <v>0</v>
      </c>
      <c r="C190" s="380">
        <f>PTCA!J173</f>
        <v>0</v>
      </c>
      <c r="D190" s="380">
        <f>PTCA!K173</f>
        <v>0</v>
      </c>
      <c r="E190" s="380">
        <f>PTCA!H173</f>
        <v>0</v>
      </c>
      <c r="F190" s="380">
        <f>PTCA!Z173</f>
        <v>0</v>
      </c>
      <c r="G190" s="380">
        <f>PTCA!AD173</f>
        <v>0</v>
      </c>
      <c r="H190" s="62"/>
      <c r="I190" s="760">
        <f>PTCA!C173</f>
        <v>0</v>
      </c>
      <c r="J190" s="760" t="str">
        <f>PTCA!AK173</f>
        <v/>
      </c>
      <c r="K190" s="760">
        <f>PTCA!AL173</f>
        <v>0</v>
      </c>
      <c r="L190" s="62"/>
      <c r="M190" s="607"/>
      <c r="N190" s="62"/>
      <c r="O190" s="63">
        <f>PTCA!AA1159</f>
        <v>0</v>
      </c>
      <c r="P190" s="63">
        <f>PTCA!AF1159</f>
        <v>0</v>
      </c>
      <c r="Q190" s="232" t="e">
        <f t="shared" si="5"/>
        <v>#DIV/0!</v>
      </c>
      <c r="R190" s="544">
        <f>PTCA!AI1159</f>
        <v>0</v>
      </c>
      <c r="S190" s="544">
        <f>PTCA!AJ173</f>
        <v>0</v>
      </c>
      <c r="T190" s="53"/>
      <c r="U190" s="232" t="e">
        <f t="shared" si="6"/>
        <v>#DIV/0!</v>
      </c>
      <c r="V190" s="272"/>
      <c r="X190" s="255"/>
      <c r="Y190" s="254"/>
    </row>
    <row r="191" spans="1:25" ht="15">
      <c r="A191" s="380" t="str">
        <f>PTCA!B174</f>
        <v>-000</v>
      </c>
      <c r="B191" s="380">
        <f>PTCA!D174</f>
        <v>0</v>
      </c>
      <c r="C191" s="380">
        <f>PTCA!J174</f>
        <v>0</v>
      </c>
      <c r="D191" s="380">
        <f>PTCA!K174</f>
        <v>0</v>
      </c>
      <c r="E191" s="380">
        <f>PTCA!H174</f>
        <v>0</v>
      </c>
      <c r="F191" s="380">
        <f>PTCA!Z174</f>
        <v>0</v>
      </c>
      <c r="G191" s="380">
        <f>PTCA!AD174</f>
        <v>0</v>
      </c>
      <c r="H191" s="62"/>
      <c r="I191" s="760">
        <f>PTCA!C174</f>
        <v>0</v>
      </c>
      <c r="J191" s="760" t="str">
        <f>PTCA!AK174</f>
        <v/>
      </c>
      <c r="K191" s="760">
        <f>PTCA!AL174</f>
        <v>0</v>
      </c>
      <c r="L191" s="62"/>
      <c r="M191" s="607"/>
      <c r="N191" s="62"/>
      <c r="O191" s="63">
        <f>PTCA!AA1160</f>
        <v>0</v>
      </c>
      <c r="P191" s="63">
        <f>PTCA!AF1160</f>
        <v>0</v>
      </c>
      <c r="Q191" s="232" t="e">
        <f t="shared" si="5"/>
        <v>#DIV/0!</v>
      </c>
      <c r="R191" s="544">
        <f>PTCA!AI1160</f>
        <v>0</v>
      </c>
      <c r="S191" s="544">
        <f>PTCA!AJ174</f>
        <v>0</v>
      </c>
      <c r="T191" s="53"/>
      <c r="U191" s="232" t="e">
        <f t="shared" si="6"/>
        <v>#DIV/0!</v>
      </c>
      <c r="V191" s="272"/>
      <c r="X191" s="255"/>
      <c r="Y191" s="254"/>
    </row>
    <row r="192" spans="1:25" ht="15">
      <c r="A192" s="380" t="str">
        <f>PTCA!B175</f>
        <v>-000</v>
      </c>
      <c r="B192" s="380">
        <f>PTCA!D175</f>
        <v>0</v>
      </c>
      <c r="C192" s="380">
        <f>PTCA!J175</f>
        <v>0</v>
      </c>
      <c r="D192" s="380">
        <f>PTCA!K175</f>
        <v>0</v>
      </c>
      <c r="E192" s="380">
        <f>PTCA!H175</f>
        <v>0</v>
      </c>
      <c r="F192" s="380">
        <f>PTCA!Z175</f>
        <v>0</v>
      </c>
      <c r="G192" s="380">
        <f>PTCA!AD175</f>
        <v>0</v>
      </c>
      <c r="H192" s="62"/>
      <c r="I192" s="760">
        <f>PTCA!C175</f>
        <v>0</v>
      </c>
      <c r="J192" s="760" t="str">
        <f>PTCA!AK175</f>
        <v/>
      </c>
      <c r="K192" s="760">
        <f>PTCA!AL175</f>
        <v>0</v>
      </c>
      <c r="L192" s="62"/>
      <c r="M192" s="607"/>
      <c r="N192" s="62"/>
      <c r="O192" s="63">
        <f>PTCA!AA1161</f>
        <v>0</v>
      </c>
      <c r="P192" s="63">
        <f>PTCA!AF1161</f>
        <v>0</v>
      </c>
      <c r="Q192" s="232" t="e">
        <f t="shared" si="5"/>
        <v>#DIV/0!</v>
      </c>
      <c r="R192" s="544">
        <f>PTCA!AI1161</f>
        <v>0</v>
      </c>
      <c r="S192" s="544">
        <f>PTCA!AJ175</f>
        <v>0</v>
      </c>
      <c r="T192" s="53"/>
      <c r="U192" s="232" t="e">
        <f t="shared" si="6"/>
        <v>#DIV/0!</v>
      </c>
      <c r="V192" s="272"/>
      <c r="X192" s="255"/>
      <c r="Y192" s="254"/>
    </row>
    <row r="193" spans="1:25" ht="15">
      <c r="A193" s="380" t="str">
        <f>PTCA!B176</f>
        <v>-000</v>
      </c>
      <c r="B193" s="380">
        <f>PTCA!D176</f>
        <v>0</v>
      </c>
      <c r="C193" s="380">
        <f>PTCA!J176</f>
        <v>0</v>
      </c>
      <c r="D193" s="380">
        <f>PTCA!K176</f>
        <v>0</v>
      </c>
      <c r="E193" s="380">
        <f>PTCA!H176</f>
        <v>0</v>
      </c>
      <c r="F193" s="380">
        <f>PTCA!Z176</f>
        <v>0</v>
      </c>
      <c r="G193" s="380">
        <f>PTCA!AD176</f>
        <v>0</v>
      </c>
      <c r="H193" s="62"/>
      <c r="I193" s="760">
        <f>PTCA!C176</f>
        <v>0</v>
      </c>
      <c r="J193" s="760" t="str">
        <f>PTCA!AK176</f>
        <v/>
      </c>
      <c r="K193" s="760">
        <f>PTCA!AL176</f>
        <v>0</v>
      </c>
      <c r="L193" s="62"/>
      <c r="M193" s="607"/>
      <c r="N193" s="62"/>
      <c r="O193" s="63">
        <f>PTCA!AA1162</f>
        <v>0</v>
      </c>
      <c r="P193" s="63">
        <f>PTCA!AF1162</f>
        <v>0</v>
      </c>
      <c r="Q193" s="232" t="e">
        <f t="shared" si="5"/>
        <v>#DIV/0!</v>
      </c>
      <c r="R193" s="544">
        <f>PTCA!AI1162</f>
        <v>0</v>
      </c>
      <c r="S193" s="544">
        <f>PTCA!AJ176</f>
        <v>0</v>
      </c>
      <c r="T193" s="53"/>
      <c r="U193" s="232" t="e">
        <f t="shared" si="6"/>
        <v>#DIV/0!</v>
      </c>
      <c r="V193" s="272"/>
      <c r="X193" s="255"/>
      <c r="Y193" s="254"/>
    </row>
    <row r="194" spans="1:25" ht="15">
      <c r="A194" s="380" t="str">
        <f>PTCA!B177</f>
        <v>-000</v>
      </c>
      <c r="B194" s="380">
        <f>PTCA!D177</f>
        <v>0</v>
      </c>
      <c r="C194" s="380">
        <f>PTCA!J177</f>
        <v>0</v>
      </c>
      <c r="D194" s="380">
        <f>PTCA!K177</f>
        <v>0</v>
      </c>
      <c r="E194" s="380">
        <f>PTCA!H177</f>
        <v>0</v>
      </c>
      <c r="F194" s="380">
        <f>PTCA!Z177</f>
        <v>0</v>
      </c>
      <c r="G194" s="380">
        <f>PTCA!AD177</f>
        <v>0</v>
      </c>
      <c r="H194" s="62"/>
      <c r="I194" s="760">
        <f>PTCA!C177</f>
        <v>0</v>
      </c>
      <c r="J194" s="760" t="str">
        <f>PTCA!AK177</f>
        <v/>
      </c>
      <c r="K194" s="760">
        <f>PTCA!AL177</f>
        <v>0</v>
      </c>
      <c r="L194" s="62"/>
      <c r="M194" s="607"/>
      <c r="N194" s="62"/>
      <c r="O194" s="63">
        <f>PTCA!AA1163</f>
        <v>0</v>
      </c>
      <c r="P194" s="63">
        <f>PTCA!AF1163</f>
        <v>0</v>
      </c>
      <c r="Q194" s="232" t="e">
        <f t="shared" si="5"/>
        <v>#DIV/0!</v>
      </c>
      <c r="R194" s="544">
        <f>PTCA!AI1163</f>
        <v>0</v>
      </c>
      <c r="S194" s="544">
        <f>PTCA!AJ177</f>
        <v>0</v>
      </c>
      <c r="T194" s="53"/>
      <c r="U194" s="232" t="e">
        <f t="shared" si="6"/>
        <v>#DIV/0!</v>
      </c>
      <c r="V194" s="272"/>
      <c r="X194" s="255"/>
      <c r="Y194" s="254"/>
    </row>
    <row r="195" spans="1:25" ht="15">
      <c r="A195" s="380" t="str">
        <f>PTCA!B178</f>
        <v>-000</v>
      </c>
      <c r="B195" s="380">
        <f>PTCA!D178</f>
        <v>0</v>
      </c>
      <c r="C195" s="380">
        <f>PTCA!J178</f>
        <v>0</v>
      </c>
      <c r="D195" s="380">
        <f>PTCA!K178</f>
        <v>0</v>
      </c>
      <c r="E195" s="380">
        <f>PTCA!H178</f>
        <v>0</v>
      </c>
      <c r="F195" s="380">
        <f>PTCA!Z178</f>
        <v>0</v>
      </c>
      <c r="G195" s="380">
        <f>PTCA!AD178</f>
        <v>0</v>
      </c>
      <c r="H195" s="62"/>
      <c r="I195" s="760">
        <f>PTCA!C178</f>
        <v>0</v>
      </c>
      <c r="J195" s="760" t="str">
        <f>PTCA!AK178</f>
        <v/>
      </c>
      <c r="K195" s="760">
        <f>PTCA!AL178</f>
        <v>0</v>
      </c>
      <c r="L195" s="62"/>
      <c r="M195" s="607"/>
      <c r="N195" s="62"/>
      <c r="O195" s="63">
        <f>PTCA!AA1164</f>
        <v>0</v>
      </c>
      <c r="P195" s="63">
        <f>PTCA!AF1164</f>
        <v>0</v>
      </c>
      <c r="Q195" s="232" t="e">
        <f t="shared" si="5"/>
        <v>#DIV/0!</v>
      </c>
      <c r="R195" s="544">
        <f>PTCA!AI1164</f>
        <v>0</v>
      </c>
      <c r="S195" s="544">
        <f>PTCA!AJ178</f>
        <v>0</v>
      </c>
      <c r="T195" s="53"/>
      <c r="U195" s="232" t="e">
        <f t="shared" si="6"/>
        <v>#DIV/0!</v>
      </c>
      <c r="V195" s="272"/>
      <c r="X195" s="255"/>
      <c r="Y195" s="254"/>
    </row>
    <row r="196" spans="1:25" ht="15">
      <c r="A196" s="380" t="str">
        <f>PTCA!B179</f>
        <v>-000</v>
      </c>
      <c r="B196" s="380">
        <f>PTCA!D179</f>
        <v>0</v>
      </c>
      <c r="C196" s="380">
        <f>PTCA!J179</f>
        <v>0</v>
      </c>
      <c r="D196" s="380">
        <f>PTCA!K179</f>
        <v>0</v>
      </c>
      <c r="E196" s="380">
        <f>PTCA!H179</f>
        <v>0</v>
      </c>
      <c r="F196" s="380">
        <f>PTCA!Z179</f>
        <v>0</v>
      </c>
      <c r="G196" s="380">
        <f>PTCA!AD179</f>
        <v>0</v>
      </c>
      <c r="H196" s="62"/>
      <c r="I196" s="760">
        <f>PTCA!C179</f>
        <v>0</v>
      </c>
      <c r="J196" s="760" t="str">
        <f>PTCA!AK179</f>
        <v/>
      </c>
      <c r="K196" s="760">
        <f>PTCA!AL179</f>
        <v>0</v>
      </c>
      <c r="L196" s="62"/>
      <c r="M196" s="607"/>
      <c r="N196" s="62"/>
      <c r="O196" s="63">
        <f>PTCA!AA1165</f>
        <v>0</v>
      </c>
      <c r="P196" s="63">
        <f>PTCA!AF1165</f>
        <v>0</v>
      </c>
      <c r="Q196" s="232" t="e">
        <f t="shared" si="5"/>
        <v>#DIV/0!</v>
      </c>
      <c r="R196" s="544">
        <f>PTCA!AI1165</f>
        <v>0</v>
      </c>
      <c r="S196" s="544">
        <f>PTCA!AJ179</f>
        <v>0</v>
      </c>
      <c r="T196" s="53"/>
      <c r="U196" s="232" t="e">
        <f t="shared" si="6"/>
        <v>#DIV/0!</v>
      </c>
      <c r="V196" s="272"/>
      <c r="X196" s="255"/>
      <c r="Y196" s="254"/>
    </row>
    <row r="197" spans="1:25" ht="15">
      <c r="A197" s="380" t="str">
        <f>PTCA!B180</f>
        <v>-000</v>
      </c>
      <c r="B197" s="380">
        <f>PTCA!D180</f>
        <v>0</v>
      </c>
      <c r="C197" s="380">
        <f>PTCA!J180</f>
        <v>0</v>
      </c>
      <c r="D197" s="380">
        <f>PTCA!K180</f>
        <v>0</v>
      </c>
      <c r="E197" s="380">
        <f>PTCA!H180</f>
        <v>0</v>
      </c>
      <c r="F197" s="380">
        <f>PTCA!Z180</f>
        <v>0</v>
      </c>
      <c r="G197" s="380">
        <f>PTCA!AD180</f>
        <v>0</v>
      </c>
      <c r="H197" s="62"/>
      <c r="I197" s="760">
        <f>PTCA!C180</f>
        <v>0</v>
      </c>
      <c r="J197" s="760" t="str">
        <f>PTCA!AK180</f>
        <v/>
      </c>
      <c r="K197" s="760">
        <f>PTCA!AL180</f>
        <v>0</v>
      </c>
      <c r="L197" s="62"/>
      <c r="M197" s="607"/>
      <c r="N197" s="62"/>
      <c r="O197" s="63">
        <f>PTCA!AA1166</f>
        <v>0</v>
      </c>
      <c r="P197" s="63">
        <f>PTCA!AF1166</f>
        <v>0</v>
      </c>
      <c r="Q197" s="232" t="e">
        <f t="shared" ref="Q197:Q260" si="7">P197/O197</f>
        <v>#DIV/0!</v>
      </c>
      <c r="R197" s="544">
        <f>PTCA!AI1166</f>
        <v>0</v>
      </c>
      <c r="S197" s="544">
        <f>PTCA!AJ180</f>
        <v>0</v>
      </c>
      <c r="T197" s="53"/>
      <c r="U197" s="232" t="e">
        <f t="shared" si="6"/>
        <v>#DIV/0!</v>
      </c>
      <c r="V197" s="272"/>
      <c r="X197" s="255"/>
      <c r="Y197" s="254"/>
    </row>
    <row r="198" spans="1:25" ht="15">
      <c r="A198" s="380" t="str">
        <f>PTCA!B181</f>
        <v>-000</v>
      </c>
      <c r="B198" s="380">
        <f>PTCA!D181</f>
        <v>0</v>
      </c>
      <c r="C198" s="380">
        <f>PTCA!J181</f>
        <v>0</v>
      </c>
      <c r="D198" s="380">
        <f>PTCA!K181</f>
        <v>0</v>
      </c>
      <c r="E198" s="380">
        <f>PTCA!H181</f>
        <v>0</v>
      </c>
      <c r="F198" s="380">
        <f>PTCA!Z181</f>
        <v>0</v>
      </c>
      <c r="G198" s="380">
        <f>PTCA!AD181</f>
        <v>0</v>
      </c>
      <c r="H198" s="62"/>
      <c r="I198" s="760">
        <f>PTCA!C181</f>
        <v>0</v>
      </c>
      <c r="J198" s="760" t="str">
        <f>PTCA!AK181</f>
        <v/>
      </c>
      <c r="K198" s="760">
        <f>PTCA!AL181</f>
        <v>0</v>
      </c>
      <c r="L198" s="62"/>
      <c r="M198" s="607"/>
      <c r="N198" s="62"/>
      <c r="O198" s="63">
        <f>PTCA!AA1167</f>
        <v>0</v>
      </c>
      <c r="P198" s="63">
        <f>PTCA!AF1167</f>
        <v>0</v>
      </c>
      <c r="Q198" s="232" t="e">
        <f t="shared" si="7"/>
        <v>#DIV/0!</v>
      </c>
      <c r="R198" s="544">
        <f>PTCA!AI1167</f>
        <v>0</v>
      </c>
      <c r="S198" s="544">
        <f>PTCA!AJ181</f>
        <v>0</v>
      </c>
      <c r="T198" s="53"/>
      <c r="U198" s="232" t="e">
        <f t="shared" si="6"/>
        <v>#DIV/0!</v>
      </c>
      <c r="V198" s="272"/>
      <c r="X198" s="255"/>
      <c r="Y198" s="254"/>
    </row>
    <row r="199" spans="1:25" ht="15">
      <c r="A199" s="380" t="str">
        <f>PTCA!B182</f>
        <v>-000</v>
      </c>
      <c r="B199" s="380">
        <f>PTCA!D182</f>
        <v>0</v>
      </c>
      <c r="C199" s="380">
        <f>PTCA!J182</f>
        <v>0</v>
      </c>
      <c r="D199" s="380">
        <f>PTCA!K182</f>
        <v>0</v>
      </c>
      <c r="E199" s="380">
        <f>PTCA!H182</f>
        <v>0</v>
      </c>
      <c r="F199" s="380">
        <f>PTCA!Z182</f>
        <v>0</v>
      </c>
      <c r="G199" s="380">
        <f>PTCA!AD182</f>
        <v>0</v>
      </c>
      <c r="H199" s="62"/>
      <c r="I199" s="760">
        <f>PTCA!C182</f>
        <v>0</v>
      </c>
      <c r="J199" s="760" t="str">
        <f>PTCA!AK182</f>
        <v/>
      </c>
      <c r="K199" s="760">
        <f>PTCA!AL182</f>
        <v>0</v>
      </c>
      <c r="L199" s="62"/>
      <c r="M199" s="607"/>
      <c r="N199" s="62"/>
      <c r="O199" s="63">
        <f>PTCA!AA1168</f>
        <v>0</v>
      </c>
      <c r="P199" s="63">
        <f>PTCA!AF1168</f>
        <v>0</v>
      </c>
      <c r="Q199" s="232" t="e">
        <f t="shared" si="7"/>
        <v>#DIV/0!</v>
      </c>
      <c r="R199" s="544">
        <f>PTCA!AI1168</f>
        <v>0</v>
      </c>
      <c r="S199" s="544">
        <f>PTCA!AJ182</f>
        <v>0</v>
      </c>
      <c r="T199" s="53"/>
      <c r="U199" s="232" t="e">
        <f t="shared" si="6"/>
        <v>#DIV/0!</v>
      </c>
      <c r="V199" s="272"/>
      <c r="X199" s="255"/>
      <c r="Y199" s="254"/>
    </row>
    <row r="200" spans="1:25" ht="15">
      <c r="A200" s="380" t="str">
        <f>PTCA!B183</f>
        <v>-000</v>
      </c>
      <c r="B200" s="380">
        <f>PTCA!D183</f>
        <v>0</v>
      </c>
      <c r="C200" s="380">
        <f>PTCA!J183</f>
        <v>0</v>
      </c>
      <c r="D200" s="380">
        <f>PTCA!K183</f>
        <v>0</v>
      </c>
      <c r="E200" s="380">
        <f>PTCA!H183</f>
        <v>0</v>
      </c>
      <c r="F200" s="380">
        <f>PTCA!Z183</f>
        <v>0</v>
      </c>
      <c r="G200" s="380">
        <f>PTCA!AD183</f>
        <v>0</v>
      </c>
      <c r="H200" s="62"/>
      <c r="I200" s="760">
        <f>PTCA!C183</f>
        <v>0</v>
      </c>
      <c r="J200" s="760" t="str">
        <f>PTCA!AK183</f>
        <v/>
      </c>
      <c r="K200" s="760">
        <f>PTCA!AL183</f>
        <v>0</v>
      </c>
      <c r="L200" s="62"/>
      <c r="M200" s="607"/>
      <c r="N200" s="62"/>
      <c r="O200" s="63">
        <f>PTCA!AA1169</f>
        <v>0</v>
      </c>
      <c r="P200" s="63">
        <f>PTCA!AF1169</f>
        <v>0</v>
      </c>
      <c r="Q200" s="232" t="e">
        <f t="shared" si="7"/>
        <v>#DIV/0!</v>
      </c>
      <c r="R200" s="544">
        <f>PTCA!AI1169</f>
        <v>0</v>
      </c>
      <c r="S200" s="544">
        <f>PTCA!AJ183</f>
        <v>0</v>
      </c>
      <c r="T200" s="53"/>
      <c r="U200" s="232" t="e">
        <f t="shared" si="6"/>
        <v>#DIV/0!</v>
      </c>
      <c r="V200" s="272"/>
      <c r="X200" s="255"/>
      <c r="Y200" s="254"/>
    </row>
    <row r="201" spans="1:25" ht="15">
      <c r="A201" s="380" t="str">
        <f>PTCA!B184</f>
        <v>-000</v>
      </c>
      <c r="B201" s="380">
        <f>PTCA!D184</f>
        <v>0</v>
      </c>
      <c r="C201" s="380">
        <f>PTCA!J184</f>
        <v>0</v>
      </c>
      <c r="D201" s="380">
        <f>PTCA!K184</f>
        <v>0</v>
      </c>
      <c r="E201" s="380">
        <f>PTCA!H184</f>
        <v>0</v>
      </c>
      <c r="F201" s="380">
        <f>PTCA!Z184</f>
        <v>0</v>
      </c>
      <c r="G201" s="380">
        <f>PTCA!AD184</f>
        <v>0</v>
      </c>
      <c r="H201" s="62"/>
      <c r="I201" s="760">
        <f>PTCA!C184</f>
        <v>0</v>
      </c>
      <c r="J201" s="760" t="str">
        <f>PTCA!AK184</f>
        <v/>
      </c>
      <c r="K201" s="760">
        <f>PTCA!AL184</f>
        <v>0</v>
      </c>
      <c r="L201" s="62"/>
      <c r="M201" s="607"/>
      <c r="N201" s="62"/>
      <c r="O201" s="63">
        <f>PTCA!AA1170</f>
        <v>0</v>
      </c>
      <c r="P201" s="63">
        <f>PTCA!AF1170</f>
        <v>0</v>
      </c>
      <c r="Q201" s="232" t="e">
        <f t="shared" si="7"/>
        <v>#DIV/0!</v>
      </c>
      <c r="R201" s="544">
        <f>PTCA!AI1170</f>
        <v>0</v>
      </c>
      <c r="S201" s="544">
        <f>PTCA!AJ184</f>
        <v>0</v>
      </c>
      <c r="T201" s="53"/>
      <c r="U201" s="232" t="e">
        <f t="shared" si="6"/>
        <v>#DIV/0!</v>
      </c>
      <c r="V201" s="272"/>
      <c r="X201" s="255"/>
      <c r="Y201" s="254"/>
    </row>
    <row r="202" spans="1:25" ht="15">
      <c r="A202" s="380" t="str">
        <f>PTCA!B185</f>
        <v>-000</v>
      </c>
      <c r="B202" s="380">
        <f>PTCA!D185</f>
        <v>0</v>
      </c>
      <c r="C202" s="380">
        <f>PTCA!J185</f>
        <v>0</v>
      </c>
      <c r="D202" s="380">
        <f>PTCA!K185</f>
        <v>0</v>
      </c>
      <c r="E202" s="380">
        <f>PTCA!H185</f>
        <v>0</v>
      </c>
      <c r="F202" s="380">
        <f>PTCA!Z185</f>
        <v>0</v>
      </c>
      <c r="G202" s="380">
        <f>PTCA!AD185</f>
        <v>0</v>
      </c>
      <c r="H202" s="62"/>
      <c r="I202" s="760">
        <f>PTCA!C185</f>
        <v>0</v>
      </c>
      <c r="J202" s="760" t="str">
        <f>PTCA!AK185</f>
        <v/>
      </c>
      <c r="K202" s="760">
        <f>PTCA!AL185</f>
        <v>0</v>
      </c>
      <c r="L202" s="62"/>
      <c r="M202" s="607"/>
      <c r="N202" s="62"/>
      <c r="O202" s="63">
        <f>PTCA!AA1171</f>
        <v>0</v>
      </c>
      <c r="P202" s="63">
        <f>PTCA!AF1171</f>
        <v>0</v>
      </c>
      <c r="Q202" s="232" t="e">
        <f t="shared" si="7"/>
        <v>#DIV/0!</v>
      </c>
      <c r="R202" s="544">
        <f>PTCA!AI1171</f>
        <v>0</v>
      </c>
      <c r="S202" s="544">
        <f>PTCA!AJ185</f>
        <v>0</v>
      </c>
      <c r="T202" s="53"/>
      <c r="U202" s="232" t="e">
        <f t="shared" si="6"/>
        <v>#DIV/0!</v>
      </c>
      <c r="V202" s="272"/>
      <c r="X202" s="255"/>
      <c r="Y202" s="254"/>
    </row>
    <row r="203" spans="1:25" ht="15">
      <c r="A203" s="380" t="str">
        <f>PTCA!B186</f>
        <v>-000</v>
      </c>
      <c r="B203" s="380">
        <f>PTCA!D186</f>
        <v>0</v>
      </c>
      <c r="C203" s="380">
        <f>PTCA!J186</f>
        <v>0</v>
      </c>
      <c r="D203" s="380">
        <f>PTCA!K186</f>
        <v>0</v>
      </c>
      <c r="E203" s="380">
        <f>PTCA!H186</f>
        <v>0</v>
      </c>
      <c r="F203" s="380">
        <f>PTCA!Z186</f>
        <v>0</v>
      </c>
      <c r="G203" s="380">
        <f>PTCA!AD186</f>
        <v>0</v>
      </c>
      <c r="H203" s="62"/>
      <c r="I203" s="760">
        <f>PTCA!C186</f>
        <v>0</v>
      </c>
      <c r="J203" s="760" t="str">
        <f>PTCA!AK186</f>
        <v/>
      </c>
      <c r="K203" s="760">
        <f>PTCA!AL186</f>
        <v>0</v>
      </c>
      <c r="L203" s="62"/>
      <c r="M203" s="607"/>
      <c r="N203" s="62"/>
      <c r="O203" s="63">
        <f>PTCA!AA1172</f>
        <v>0</v>
      </c>
      <c r="P203" s="63">
        <f>PTCA!AF1172</f>
        <v>0</v>
      </c>
      <c r="Q203" s="232" t="e">
        <f t="shared" si="7"/>
        <v>#DIV/0!</v>
      </c>
      <c r="R203" s="544">
        <f>PTCA!AI1172</f>
        <v>0</v>
      </c>
      <c r="S203" s="544">
        <f>PTCA!AJ186</f>
        <v>0</v>
      </c>
      <c r="T203" s="53"/>
      <c r="U203" s="232" t="e">
        <f t="shared" si="6"/>
        <v>#DIV/0!</v>
      </c>
      <c r="V203" s="272"/>
      <c r="X203" s="255"/>
      <c r="Y203" s="254"/>
    </row>
    <row r="204" spans="1:25" ht="15">
      <c r="A204" s="380" t="str">
        <f>PTCA!B187</f>
        <v>-000</v>
      </c>
      <c r="B204" s="380">
        <f>PTCA!D187</f>
        <v>0</v>
      </c>
      <c r="C204" s="380">
        <f>PTCA!J187</f>
        <v>0</v>
      </c>
      <c r="D204" s="380">
        <f>PTCA!K187</f>
        <v>0</v>
      </c>
      <c r="E204" s="380">
        <f>PTCA!H187</f>
        <v>0</v>
      </c>
      <c r="F204" s="380">
        <f>PTCA!Z187</f>
        <v>0</v>
      </c>
      <c r="G204" s="380">
        <f>PTCA!AD187</f>
        <v>0</v>
      </c>
      <c r="H204" s="62"/>
      <c r="I204" s="760">
        <f>PTCA!C187</f>
        <v>0</v>
      </c>
      <c r="J204" s="760" t="str">
        <f>PTCA!AK187</f>
        <v/>
      </c>
      <c r="K204" s="760">
        <f>PTCA!AL187</f>
        <v>0</v>
      </c>
      <c r="L204" s="62"/>
      <c r="M204" s="607"/>
      <c r="N204" s="62"/>
      <c r="O204" s="63">
        <f>PTCA!AA1173</f>
        <v>0</v>
      </c>
      <c r="P204" s="63">
        <f>PTCA!AF1173</f>
        <v>0</v>
      </c>
      <c r="Q204" s="232" t="e">
        <f t="shared" si="7"/>
        <v>#DIV/0!</v>
      </c>
      <c r="R204" s="544">
        <f>PTCA!AI1173</f>
        <v>0</v>
      </c>
      <c r="S204" s="544">
        <f>PTCA!AJ187</f>
        <v>0</v>
      </c>
      <c r="T204" s="53"/>
      <c r="U204" s="232" t="e">
        <f t="shared" si="6"/>
        <v>#DIV/0!</v>
      </c>
      <c r="V204" s="272"/>
      <c r="X204" s="255"/>
      <c r="Y204" s="254"/>
    </row>
    <row r="205" spans="1:25" ht="15">
      <c r="A205" s="380" t="str">
        <f>PTCA!B188</f>
        <v>-000</v>
      </c>
      <c r="B205" s="380">
        <f>PTCA!D188</f>
        <v>0</v>
      </c>
      <c r="C205" s="380">
        <f>PTCA!J188</f>
        <v>0</v>
      </c>
      <c r="D205" s="380">
        <f>PTCA!K188</f>
        <v>0</v>
      </c>
      <c r="E205" s="380">
        <f>PTCA!H188</f>
        <v>0</v>
      </c>
      <c r="F205" s="380">
        <f>PTCA!Z188</f>
        <v>0</v>
      </c>
      <c r="G205" s="380">
        <f>PTCA!AD188</f>
        <v>0</v>
      </c>
      <c r="H205" s="62"/>
      <c r="I205" s="760">
        <f>PTCA!C188</f>
        <v>0</v>
      </c>
      <c r="J205" s="760" t="str">
        <f>PTCA!AK188</f>
        <v/>
      </c>
      <c r="K205" s="760">
        <f>PTCA!AL188</f>
        <v>0</v>
      </c>
      <c r="L205" s="62"/>
      <c r="M205" s="607"/>
      <c r="N205" s="62"/>
      <c r="O205" s="63">
        <f>PTCA!AA1174</f>
        <v>0</v>
      </c>
      <c r="P205" s="63">
        <f>PTCA!AF1174</f>
        <v>0</v>
      </c>
      <c r="Q205" s="232" t="e">
        <f t="shared" si="7"/>
        <v>#DIV/0!</v>
      </c>
      <c r="R205" s="544">
        <f>PTCA!AI1174</f>
        <v>0</v>
      </c>
      <c r="S205" s="544">
        <f>PTCA!AJ188</f>
        <v>0</v>
      </c>
      <c r="T205" s="53"/>
      <c r="U205" s="232" t="e">
        <f t="shared" si="6"/>
        <v>#DIV/0!</v>
      </c>
      <c r="V205" s="272"/>
      <c r="X205" s="255"/>
      <c r="Y205" s="254"/>
    </row>
    <row r="206" spans="1:25" ht="15">
      <c r="A206" s="380" t="str">
        <f>PTCA!B189</f>
        <v>-000</v>
      </c>
      <c r="B206" s="380">
        <f>PTCA!D189</f>
        <v>0</v>
      </c>
      <c r="C206" s="380">
        <f>PTCA!J189</f>
        <v>0</v>
      </c>
      <c r="D206" s="380">
        <f>PTCA!K189</f>
        <v>0</v>
      </c>
      <c r="E206" s="380">
        <f>PTCA!H189</f>
        <v>0</v>
      </c>
      <c r="F206" s="380">
        <f>PTCA!Z189</f>
        <v>0</v>
      </c>
      <c r="G206" s="380">
        <f>PTCA!AD189</f>
        <v>0</v>
      </c>
      <c r="H206" s="62"/>
      <c r="I206" s="760">
        <f>PTCA!C189</f>
        <v>0</v>
      </c>
      <c r="J206" s="760" t="str">
        <f>PTCA!AK189</f>
        <v/>
      </c>
      <c r="K206" s="760">
        <f>PTCA!AL189</f>
        <v>0</v>
      </c>
      <c r="L206" s="62"/>
      <c r="M206" s="607"/>
      <c r="N206" s="62"/>
      <c r="O206" s="63">
        <f>PTCA!AA1175</f>
        <v>0</v>
      </c>
      <c r="P206" s="63">
        <f>PTCA!AF1175</f>
        <v>0</v>
      </c>
      <c r="Q206" s="232" t="e">
        <f t="shared" si="7"/>
        <v>#DIV/0!</v>
      </c>
      <c r="R206" s="544">
        <f>PTCA!AI1175</f>
        <v>0</v>
      </c>
      <c r="S206" s="544">
        <f>PTCA!AJ189</f>
        <v>0</v>
      </c>
      <c r="T206" s="53"/>
      <c r="U206" s="232" t="e">
        <f t="shared" si="6"/>
        <v>#DIV/0!</v>
      </c>
      <c r="V206" s="272"/>
      <c r="X206" s="255"/>
      <c r="Y206" s="254"/>
    </row>
    <row r="207" spans="1:25" ht="15">
      <c r="A207" s="380" t="str">
        <f>PTCA!B190</f>
        <v>-000</v>
      </c>
      <c r="B207" s="380">
        <f>PTCA!D190</f>
        <v>0</v>
      </c>
      <c r="C207" s="380">
        <f>PTCA!J190</f>
        <v>0</v>
      </c>
      <c r="D207" s="380">
        <f>PTCA!K190</f>
        <v>0</v>
      </c>
      <c r="E207" s="380">
        <f>PTCA!H190</f>
        <v>0</v>
      </c>
      <c r="F207" s="380">
        <f>PTCA!Z190</f>
        <v>0</v>
      </c>
      <c r="G207" s="380">
        <f>PTCA!AD190</f>
        <v>0</v>
      </c>
      <c r="H207" s="62"/>
      <c r="I207" s="760">
        <f>PTCA!C190</f>
        <v>0</v>
      </c>
      <c r="J207" s="760" t="str">
        <f>PTCA!AK190</f>
        <v/>
      </c>
      <c r="K207" s="760">
        <f>PTCA!AL190</f>
        <v>0</v>
      </c>
      <c r="L207" s="62"/>
      <c r="M207" s="607"/>
      <c r="N207" s="62"/>
      <c r="O207" s="63">
        <f>PTCA!AA1176</f>
        <v>0</v>
      </c>
      <c r="P207" s="63">
        <f>PTCA!AF1176</f>
        <v>0</v>
      </c>
      <c r="Q207" s="232" t="e">
        <f t="shared" si="7"/>
        <v>#DIV/0!</v>
      </c>
      <c r="R207" s="544">
        <f>PTCA!AI1176</f>
        <v>0</v>
      </c>
      <c r="S207" s="544">
        <f>PTCA!AJ190</f>
        <v>0</v>
      </c>
      <c r="T207" s="53"/>
      <c r="U207" s="232" t="e">
        <f t="shared" si="6"/>
        <v>#DIV/0!</v>
      </c>
      <c r="V207" s="272"/>
      <c r="X207" s="255"/>
      <c r="Y207" s="254"/>
    </row>
    <row r="208" spans="1:25" ht="15">
      <c r="A208" s="380" t="str">
        <f>PTCA!B191</f>
        <v>-000</v>
      </c>
      <c r="B208" s="380">
        <f>PTCA!D191</f>
        <v>0</v>
      </c>
      <c r="C208" s="380">
        <f>PTCA!J191</f>
        <v>0</v>
      </c>
      <c r="D208" s="380">
        <f>PTCA!K191</f>
        <v>0</v>
      </c>
      <c r="E208" s="380">
        <f>PTCA!H191</f>
        <v>0</v>
      </c>
      <c r="F208" s="380">
        <f>PTCA!Z191</f>
        <v>0</v>
      </c>
      <c r="G208" s="380">
        <f>PTCA!AD191</f>
        <v>0</v>
      </c>
      <c r="H208" s="62"/>
      <c r="I208" s="760">
        <f>PTCA!C191</f>
        <v>0</v>
      </c>
      <c r="J208" s="760" t="str">
        <f>PTCA!AK191</f>
        <v/>
      </c>
      <c r="K208" s="760">
        <f>PTCA!AL191</f>
        <v>0</v>
      </c>
      <c r="L208" s="62"/>
      <c r="M208" s="607"/>
      <c r="N208" s="62"/>
      <c r="O208" s="63">
        <f>PTCA!AA1177</f>
        <v>0</v>
      </c>
      <c r="P208" s="63">
        <f>PTCA!AF1177</f>
        <v>0</v>
      </c>
      <c r="Q208" s="232" t="e">
        <f t="shared" si="7"/>
        <v>#DIV/0!</v>
      </c>
      <c r="R208" s="544">
        <f>PTCA!AI1177</f>
        <v>0</v>
      </c>
      <c r="S208" s="544">
        <f>PTCA!AJ191</f>
        <v>0</v>
      </c>
      <c r="T208" s="53"/>
      <c r="U208" s="232" t="e">
        <f t="shared" si="6"/>
        <v>#DIV/0!</v>
      </c>
      <c r="V208" s="272"/>
      <c r="X208" s="255"/>
      <c r="Y208" s="254"/>
    </row>
    <row r="209" spans="1:25" ht="15">
      <c r="A209" s="380" t="str">
        <f>PTCA!B192</f>
        <v>-000</v>
      </c>
      <c r="B209" s="380">
        <f>PTCA!D192</f>
        <v>0</v>
      </c>
      <c r="C209" s="380">
        <f>PTCA!J192</f>
        <v>0</v>
      </c>
      <c r="D209" s="380">
        <f>PTCA!K192</f>
        <v>0</v>
      </c>
      <c r="E209" s="380">
        <f>PTCA!H192</f>
        <v>0</v>
      </c>
      <c r="F209" s="380">
        <f>PTCA!Z192</f>
        <v>0</v>
      </c>
      <c r="G209" s="380">
        <f>PTCA!AD192</f>
        <v>0</v>
      </c>
      <c r="H209" s="62"/>
      <c r="I209" s="760">
        <f>PTCA!C192</f>
        <v>0</v>
      </c>
      <c r="J209" s="760" t="str">
        <f>PTCA!AK192</f>
        <v/>
      </c>
      <c r="K209" s="760">
        <f>PTCA!AL192</f>
        <v>0</v>
      </c>
      <c r="L209" s="62"/>
      <c r="M209" s="607"/>
      <c r="N209" s="62"/>
      <c r="O209" s="63">
        <f>PTCA!AA1178</f>
        <v>0</v>
      </c>
      <c r="P209" s="63">
        <f>PTCA!AF1178</f>
        <v>0</v>
      </c>
      <c r="Q209" s="232" t="e">
        <f t="shared" si="7"/>
        <v>#DIV/0!</v>
      </c>
      <c r="R209" s="544">
        <f>PTCA!AI1178</f>
        <v>0</v>
      </c>
      <c r="S209" s="544">
        <f>PTCA!AJ192</f>
        <v>0</v>
      </c>
      <c r="T209" s="53"/>
      <c r="U209" s="232" t="e">
        <f t="shared" ref="U209:U272" si="8">T209/P209</f>
        <v>#DIV/0!</v>
      </c>
      <c r="V209" s="272"/>
      <c r="X209" s="255"/>
      <c r="Y209" s="254"/>
    </row>
    <row r="210" spans="1:25" ht="15">
      <c r="A210" s="380" t="str">
        <f>PTCA!B193</f>
        <v>-000</v>
      </c>
      <c r="B210" s="380">
        <f>PTCA!D193</f>
        <v>0</v>
      </c>
      <c r="C210" s="380">
        <f>PTCA!J193</f>
        <v>0</v>
      </c>
      <c r="D210" s="380">
        <f>PTCA!K193</f>
        <v>0</v>
      </c>
      <c r="E210" s="380">
        <f>PTCA!H193</f>
        <v>0</v>
      </c>
      <c r="F210" s="380">
        <f>PTCA!Z193</f>
        <v>0</v>
      </c>
      <c r="G210" s="380">
        <f>PTCA!AD193</f>
        <v>0</v>
      </c>
      <c r="H210" s="62"/>
      <c r="I210" s="760">
        <f>PTCA!C193</f>
        <v>0</v>
      </c>
      <c r="J210" s="760" t="str">
        <f>PTCA!AK193</f>
        <v/>
      </c>
      <c r="K210" s="760">
        <f>PTCA!AL193</f>
        <v>0</v>
      </c>
      <c r="L210" s="62"/>
      <c r="M210" s="607"/>
      <c r="N210" s="62"/>
      <c r="O210" s="63">
        <f>PTCA!AA1179</f>
        <v>0</v>
      </c>
      <c r="P210" s="63">
        <f>PTCA!AF1179</f>
        <v>0</v>
      </c>
      <c r="Q210" s="232" t="e">
        <f t="shared" si="7"/>
        <v>#DIV/0!</v>
      </c>
      <c r="R210" s="544">
        <f>PTCA!AI1179</f>
        <v>0</v>
      </c>
      <c r="S210" s="544">
        <f>PTCA!AJ193</f>
        <v>0</v>
      </c>
      <c r="T210" s="53"/>
      <c r="U210" s="232" t="e">
        <f t="shared" si="8"/>
        <v>#DIV/0!</v>
      </c>
      <c r="V210" s="272"/>
      <c r="X210" s="255"/>
      <c r="Y210" s="254"/>
    </row>
    <row r="211" spans="1:25" ht="15">
      <c r="A211" s="380" t="str">
        <f>PTCA!B194</f>
        <v>-000</v>
      </c>
      <c r="B211" s="380">
        <f>PTCA!D194</f>
        <v>0</v>
      </c>
      <c r="C211" s="380">
        <f>PTCA!J194</f>
        <v>0</v>
      </c>
      <c r="D211" s="380">
        <f>PTCA!K194</f>
        <v>0</v>
      </c>
      <c r="E211" s="380">
        <f>PTCA!H194</f>
        <v>0</v>
      </c>
      <c r="F211" s="380">
        <f>PTCA!Z194</f>
        <v>0</v>
      </c>
      <c r="G211" s="380">
        <f>PTCA!AD194</f>
        <v>0</v>
      </c>
      <c r="H211" s="62"/>
      <c r="I211" s="760">
        <f>PTCA!C194</f>
        <v>0</v>
      </c>
      <c r="J211" s="760" t="str">
        <f>PTCA!AK194</f>
        <v/>
      </c>
      <c r="K211" s="760">
        <f>PTCA!AL194</f>
        <v>0</v>
      </c>
      <c r="L211" s="62"/>
      <c r="M211" s="607"/>
      <c r="N211" s="62"/>
      <c r="O211" s="63">
        <f>PTCA!AA1180</f>
        <v>0</v>
      </c>
      <c r="P211" s="63">
        <f>PTCA!AF1180</f>
        <v>0</v>
      </c>
      <c r="Q211" s="232" t="e">
        <f t="shared" si="7"/>
        <v>#DIV/0!</v>
      </c>
      <c r="R211" s="544">
        <f>PTCA!AI1180</f>
        <v>0</v>
      </c>
      <c r="S211" s="544">
        <f>PTCA!AJ194</f>
        <v>0</v>
      </c>
      <c r="T211" s="53"/>
      <c r="U211" s="232" t="e">
        <f t="shared" si="8"/>
        <v>#DIV/0!</v>
      </c>
      <c r="V211" s="272"/>
      <c r="X211" s="255"/>
      <c r="Y211" s="254"/>
    </row>
    <row r="212" spans="1:25" ht="15">
      <c r="A212" s="380" t="str">
        <f>PTCA!B195</f>
        <v>-000</v>
      </c>
      <c r="B212" s="380">
        <f>PTCA!D195</f>
        <v>0</v>
      </c>
      <c r="C212" s="380">
        <f>PTCA!J195</f>
        <v>0</v>
      </c>
      <c r="D212" s="380">
        <f>PTCA!K195</f>
        <v>0</v>
      </c>
      <c r="E212" s="380">
        <f>PTCA!H195</f>
        <v>0</v>
      </c>
      <c r="F212" s="380">
        <f>PTCA!Z195</f>
        <v>0</v>
      </c>
      <c r="G212" s="380">
        <f>PTCA!AD195</f>
        <v>0</v>
      </c>
      <c r="H212" s="62"/>
      <c r="I212" s="760">
        <f>PTCA!C195</f>
        <v>0</v>
      </c>
      <c r="J212" s="760" t="str">
        <f>PTCA!AK195</f>
        <v/>
      </c>
      <c r="K212" s="760">
        <f>PTCA!AL195</f>
        <v>0</v>
      </c>
      <c r="L212" s="62"/>
      <c r="M212" s="607"/>
      <c r="N212" s="62"/>
      <c r="O212" s="63">
        <f>PTCA!AA1181</f>
        <v>0</v>
      </c>
      <c r="P212" s="63">
        <f>PTCA!AF1181</f>
        <v>0</v>
      </c>
      <c r="Q212" s="232" t="e">
        <f t="shared" si="7"/>
        <v>#DIV/0!</v>
      </c>
      <c r="R212" s="544">
        <f>PTCA!AI1181</f>
        <v>0</v>
      </c>
      <c r="S212" s="544">
        <f>PTCA!AJ195</f>
        <v>0</v>
      </c>
      <c r="T212" s="53"/>
      <c r="U212" s="232" t="e">
        <f t="shared" si="8"/>
        <v>#DIV/0!</v>
      </c>
      <c r="V212" s="272"/>
      <c r="X212" s="255"/>
      <c r="Y212" s="254"/>
    </row>
    <row r="213" spans="1:25" ht="15">
      <c r="A213" s="380" t="str">
        <f>PTCA!B196</f>
        <v>-000</v>
      </c>
      <c r="B213" s="380">
        <f>PTCA!D196</f>
        <v>0</v>
      </c>
      <c r="C213" s="380">
        <f>PTCA!J196</f>
        <v>0</v>
      </c>
      <c r="D213" s="380">
        <f>PTCA!K196</f>
        <v>0</v>
      </c>
      <c r="E213" s="380">
        <f>PTCA!H196</f>
        <v>0</v>
      </c>
      <c r="F213" s="380">
        <f>PTCA!Z196</f>
        <v>0</v>
      </c>
      <c r="G213" s="380">
        <f>PTCA!AD196</f>
        <v>0</v>
      </c>
      <c r="H213" s="62"/>
      <c r="I213" s="760">
        <f>PTCA!C196</f>
        <v>0</v>
      </c>
      <c r="J213" s="760" t="str">
        <f>PTCA!AK196</f>
        <v/>
      </c>
      <c r="K213" s="760">
        <f>PTCA!AL196</f>
        <v>0</v>
      </c>
      <c r="L213" s="62"/>
      <c r="M213" s="607"/>
      <c r="N213" s="62"/>
      <c r="O213" s="63">
        <f>PTCA!AA1182</f>
        <v>0</v>
      </c>
      <c r="P213" s="63">
        <f>PTCA!AF1182</f>
        <v>0</v>
      </c>
      <c r="Q213" s="232" t="e">
        <f t="shared" si="7"/>
        <v>#DIV/0!</v>
      </c>
      <c r="R213" s="544">
        <f>PTCA!AI1182</f>
        <v>0</v>
      </c>
      <c r="S213" s="544">
        <f>PTCA!AJ196</f>
        <v>0</v>
      </c>
      <c r="T213" s="53"/>
      <c r="U213" s="232" t="e">
        <f t="shared" si="8"/>
        <v>#DIV/0!</v>
      </c>
      <c r="V213" s="272"/>
      <c r="X213" s="255"/>
      <c r="Y213" s="254"/>
    </row>
    <row r="214" spans="1:25" ht="15">
      <c r="A214" s="380" t="str">
        <f>PTCA!B197</f>
        <v>-000</v>
      </c>
      <c r="B214" s="380">
        <f>PTCA!D197</f>
        <v>0</v>
      </c>
      <c r="C214" s="380">
        <f>PTCA!J197</f>
        <v>0</v>
      </c>
      <c r="D214" s="380">
        <f>PTCA!K197</f>
        <v>0</v>
      </c>
      <c r="E214" s="380">
        <f>PTCA!H197</f>
        <v>0</v>
      </c>
      <c r="F214" s="380">
        <f>PTCA!Z197</f>
        <v>0</v>
      </c>
      <c r="G214" s="380">
        <f>PTCA!AD197</f>
        <v>0</v>
      </c>
      <c r="H214" s="62"/>
      <c r="I214" s="760">
        <f>PTCA!C197</f>
        <v>0</v>
      </c>
      <c r="J214" s="760" t="str">
        <f>PTCA!AK197</f>
        <v/>
      </c>
      <c r="K214" s="760">
        <f>PTCA!AL197</f>
        <v>0</v>
      </c>
      <c r="L214" s="62"/>
      <c r="M214" s="607"/>
      <c r="N214" s="62"/>
      <c r="O214" s="63">
        <f>PTCA!AA1183</f>
        <v>0</v>
      </c>
      <c r="P214" s="63">
        <f>PTCA!AF1183</f>
        <v>0</v>
      </c>
      <c r="Q214" s="232" t="e">
        <f t="shared" si="7"/>
        <v>#DIV/0!</v>
      </c>
      <c r="R214" s="544">
        <f>PTCA!AI1183</f>
        <v>0</v>
      </c>
      <c r="S214" s="544">
        <f>PTCA!AJ197</f>
        <v>0</v>
      </c>
      <c r="T214" s="53"/>
      <c r="U214" s="232" t="e">
        <f t="shared" si="8"/>
        <v>#DIV/0!</v>
      </c>
      <c r="V214" s="272"/>
      <c r="X214" s="255"/>
      <c r="Y214" s="254"/>
    </row>
    <row r="215" spans="1:25" ht="15">
      <c r="A215" s="380" t="str">
        <f>PTCA!B198</f>
        <v>-000</v>
      </c>
      <c r="B215" s="380">
        <f>PTCA!D198</f>
        <v>0</v>
      </c>
      <c r="C215" s="380">
        <f>PTCA!J198</f>
        <v>0</v>
      </c>
      <c r="D215" s="380">
        <f>PTCA!K198</f>
        <v>0</v>
      </c>
      <c r="E215" s="380">
        <f>PTCA!H198</f>
        <v>0</v>
      </c>
      <c r="F215" s="380">
        <f>PTCA!Z198</f>
        <v>0</v>
      </c>
      <c r="G215" s="380">
        <f>PTCA!AD198</f>
        <v>0</v>
      </c>
      <c r="H215" s="62"/>
      <c r="I215" s="760">
        <f>PTCA!C198</f>
        <v>0</v>
      </c>
      <c r="J215" s="760" t="str">
        <f>PTCA!AK198</f>
        <v/>
      </c>
      <c r="K215" s="760">
        <f>PTCA!AL198</f>
        <v>0</v>
      </c>
      <c r="L215" s="62"/>
      <c r="M215" s="607"/>
      <c r="N215" s="62"/>
      <c r="O215" s="63">
        <f>PTCA!AA1184</f>
        <v>0</v>
      </c>
      <c r="P215" s="63">
        <f>PTCA!AF1184</f>
        <v>0</v>
      </c>
      <c r="Q215" s="232" t="e">
        <f t="shared" si="7"/>
        <v>#DIV/0!</v>
      </c>
      <c r="R215" s="544">
        <f>PTCA!AI1184</f>
        <v>0</v>
      </c>
      <c r="S215" s="544">
        <f>PTCA!AJ198</f>
        <v>0</v>
      </c>
      <c r="T215" s="53"/>
      <c r="U215" s="232" t="e">
        <f t="shared" si="8"/>
        <v>#DIV/0!</v>
      </c>
      <c r="V215" s="272"/>
      <c r="X215" s="255"/>
      <c r="Y215" s="254"/>
    </row>
    <row r="216" spans="1:25" ht="15">
      <c r="A216" s="380" t="str">
        <f>PTCA!B199</f>
        <v>-000</v>
      </c>
      <c r="B216" s="380">
        <f>PTCA!D199</f>
        <v>0</v>
      </c>
      <c r="C216" s="380">
        <f>PTCA!J199</f>
        <v>0</v>
      </c>
      <c r="D216" s="380">
        <f>PTCA!K199</f>
        <v>0</v>
      </c>
      <c r="E216" s="380">
        <f>PTCA!H199</f>
        <v>0</v>
      </c>
      <c r="F216" s="380">
        <f>PTCA!Z199</f>
        <v>0</v>
      </c>
      <c r="G216" s="380">
        <f>PTCA!AD199</f>
        <v>0</v>
      </c>
      <c r="H216" s="62"/>
      <c r="I216" s="760">
        <f>PTCA!C199</f>
        <v>0</v>
      </c>
      <c r="J216" s="760" t="str">
        <f>PTCA!AK199</f>
        <v/>
      </c>
      <c r="K216" s="760">
        <f>PTCA!AL199</f>
        <v>0</v>
      </c>
      <c r="L216" s="62"/>
      <c r="M216" s="607"/>
      <c r="N216" s="62"/>
      <c r="O216" s="63">
        <f>PTCA!AA1185</f>
        <v>0</v>
      </c>
      <c r="P216" s="63">
        <f>PTCA!AF1185</f>
        <v>0</v>
      </c>
      <c r="Q216" s="232" t="e">
        <f t="shared" si="7"/>
        <v>#DIV/0!</v>
      </c>
      <c r="R216" s="544">
        <f>PTCA!AI1185</f>
        <v>0</v>
      </c>
      <c r="S216" s="544">
        <f>PTCA!AJ199</f>
        <v>0</v>
      </c>
      <c r="T216" s="53"/>
      <c r="U216" s="232" t="e">
        <f t="shared" si="8"/>
        <v>#DIV/0!</v>
      </c>
      <c r="V216" s="272"/>
      <c r="X216" s="255"/>
      <c r="Y216" s="254"/>
    </row>
    <row r="217" spans="1:25" ht="15">
      <c r="A217" s="380" t="str">
        <f>PTCA!B200</f>
        <v>-000</v>
      </c>
      <c r="B217" s="380">
        <f>PTCA!D200</f>
        <v>0</v>
      </c>
      <c r="C217" s="380">
        <f>PTCA!J200</f>
        <v>0</v>
      </c>
      <c r="D217" s="380">
        <f>PTCA!K200</f>
        <v>0</v>
      </c>
      <c r="E217" s="380">
        <f>PTCA!H200</f>
        <v>0</v>
      </c>
      <c r="F217" s="380">
        <f>PTCA!Z200</f>
        <v>0</v>
      </c>
      <c r="G217" s="380">
        <f>PTCA!AD200</f>
        <v>0</v>
      </c>
      <c r="H217" s="62"/>
      <c r="I217" s="760">
        <f>PTCA!C200</f>
        <v>0</v>
      </c>
      <c r="J217" s="760" t="str">
        <f>PTCA!AK200</f>
        <v/>
      </c>
      <c r="K217" s="760">
        <f>PTCA!AL200</f>
        <v>0</v>
      </c>
      <c r="L217" s="62"/>
      <c r="M217" s="607"/>
      <c r="N217" s="62"/>
      <c r="O217" s="63">
        <f>PTCA!AA1186</f>
        <v>0</v>
      </c>
      <c r="P217" s="63">
        <f>PTCA!AF1186</f>
        <v>0</v>
      </c>
      <c r="Q217" s="232" t="e">
        <f t="shared" si="7"/>
        <v>#DIV/0!</v>
      </c>
      <c r="R217" s="544">
        <f>PTCA!AI1186</f>
        <v>0</v>
      </c>
      <c r="S217" s="544">
        <f>PTCA!AJ200</f>
        <v>0</v>
      </c>
      <c r="T217" s="53"/>
      <c r="U217" s="232" t="e">
        <f t="shared" si="8"/>
        <v>#DIV/0!</v>
      </c>
      <c r="V217" s="272"/>
      <c r="X217" s="255"/>
      <c r="Y217" s="254"/>
    </row>
    <row r="218" spans="1:25" ht="15">
      <c r="A218" s="380" t="str">
        <f>PTCA!B201</f>
        <v>-000</v>
      </c>
      <c r="B218" s="380">
        <f>PTCA!D201</f>
        <v>0</v>
      </c>
      <c r="C218" s="380">
        <f>PTCA!J201</f>
        <v>0</v>
      </c>
      <c r="D218" s="380">
        <f>PTCA!K201</f>
        <v>0</v>
      </c>
      <c r="E218" s="380">
        <f>PTCA!H201</f>
        <v>0</v>
      </c>
      <c r="F218" s="380">
        <f>PTCA!Z201</f>
        <v>0</v>
      </c>
      <c r="G218" s="380">
        <f>PTCA!AD201</f>
        <v>0</v>
      </c>
      <c r="H218" s="62"/>
      <c r="I218" s="760">
        <f>PTCA!C201</f>
        <v>0</v>
      </c>
      <c r="J218" s="760" t="str">
        <f>PTCA!AK201</f>
        <v/>
      </c>
      <c r="K218" s="760">
        <f>PTCA!AL201</f>
        <v>0</v>
      </c>
      <c r="L218" s="62"/>
      <c r="M218" s="607"/>
      <c r="N218" s="62"/>
      <c r="O218" s="63">
        <f>PTCA!AA1187</f>
        <v>0</v>
      </c>
      <c r="P218" s="63">
        <f>PTCA!AF1187</f>
        <v>0</v>
      </c>
      <c r="Q218" s="232" t="e">
        <f t="shared" si="7"/>
        <v>#DIV/0!</v>
      </c>
      <c r="R218" s="544">
        <f>PTCA!AI1187</f>
        <v>0</v>
      </c>
      <c r="S218" s="544">
        <f>PTCA!AJ201</f>
        <v>0</v>
      </c>
      <c r="T218" s="53"/>
      <c r="U218" s="232" t="e">
        <f t="shared" si="8"/>
        <v>#DIV/0!</v>
      </c>
      <c r="V218" s="272"/>
      <c r="X218" s="255"/>
      <c r="Y218" s="254"/>
    </row>
    <row r="219" spans="1:25" ht="15">
      <c r="A219" s="380" t="str">
        <f>PTCA!B202</f>
        <v>-000</v>
      </c>
      <c r="B219" s="380">
        <f>PTCA!D202</f>
        <v>0</v>
      </c>
      <c r="C219" s="380">
        <f>PTCA!J202</f>
        <v>0</v>
      </c>
      <c r="D219" s="380">
        <f>PTCA!K202</f>
        <v>0</v>
      </c>
      <c r="E219" s="380">
        <f>PTCA!H202</f>
        <v>0</v>
      </c>
      <c r="F219" s="380">
        <f>PTCA!Z202</f>
        <v>0</v>
      </c>
      <c r="G219" s="380">
        <f>PTCA!AD202</f>
        <v>0</v>
      </c>
      <c r="H219" s="62"/>
      <c r="I219" s="760">
        <f>PTCA!C202</f>
        <v>0</v>
      </c>
      <c r="J219" s="760" t="str">
        <f>PTCA!AK202</f>
        <v/>
      </c>
      <c r="K219" s="760">
        <f>PTCA!AL202</f>
        <v>0</v>
      </c>
      <c r="L219" s="62"/>
      <c r="M219" s="607"/>
      <c r="N219" s="62"/>
      <c r="O219" s="63">
        <f>PTCA!AA1188</f>
        <v>0</v>
      </c>
      <c r="P219" s="63">
        <f>PTCA!AF1188</f>
        <v>0</v>
      </c>
      <c r="Q219" s="232" t="e">
        <f t="shared" si="7"/>
        <v>#DIV/0!</v>
      </c>
      <c r="R219" s="544">
        <f>PTCA!AI1188</f>
        <v>0</v>
      </c>
      <c r="S219" s="544">
        <f>PTCA!AJ202</f>
        <v>0</v>
      </c>
      <c r="T219" s="53"/>
      <c r="U219" s="232" t="e">
        <f t="shared" si="8"/>
        <v>#DIV/0!</v>
      </c>
      <c r="V219" s="272"/>
      <c r="X219" s="255"/>
      <c r="Y219" s="254"/>
    </row>
    <row r="220" spans="1:25" ht="15">
      <c r="A220" s="380" t="str">
        <f>PTCA!B203</f>
        <v>-000</v>
      </c>
      <c r="B220" s="380">
        <f>PTCA!D203</f>
        <v>0</v>
      </c>
      <c r="C220" s="380">
        <f>PTCA!J203</f>
        <v>0</v>
      </c>
      <c r="D220" s="380">
        <f>PTCA!K203</f>
        <v>0</v>
      </c>
      <c r="E220" s="380">
        <f>PTCA!H203</f>
        <v>0</v>
      </c>
      <c r="F220" s="380">
        <f>PTCA!Z203</f>
        <v>0</v>
      </c>
      <c r="G220" s="380">
        <f>PTCA!AD203</f>
        <v>0</v>
      </c>
      <c r="H220" s="62"/>
      <c r="I220" s="760">
        <f>PTCA!C203</f>
        <v>0</v>
      </c>
      <c r="J220" s="760" t="str">
        <f>PTCA!AK203</f>
        <v/>
      </c>
      <c r="K220" s="760">
        <f>PTCA!AL203</f>
        <v>0</v>
      </c>
      <c r="L220" s="62"/>
      <c r="M220" s="607"/>
      <c r="N220" s="62"/>
      <c r="O220" s="63">
        <f>PTCA!AA1189</f>
        <v>0</v>
      </c>
      <c r="P220" s="63">
        <f>PTCA!AF1189</f>
        <v>0</v>
      </c>
      <c r="Q220" s="232" t="e">
        <f t="shared" si="7"/>
        <v>#DIV/0!</v>
      </c>
      <c r="R220" s="544">
        <f>PTCA!AI1189</f>
        <v>0</v>
      </c>
      <c r="S220" s="544">
        <f>PTCA!AJ203</f>
        <v>0</v>
      </c>
      <c r="T220" s="53"/>
      <c r="U220" s="232" t="e">
        <f t="shared" si="8"/>
        <v>#DIV/0!</v>
      </c>
      <c r="V220" s="272"/>
      <c r="X220" s="255"/>
      <c r="Y220" s="254"/>
    </row>
    <row r="221" spans="1:25" ht="15">
      <c r="A221" s="380" t="str">
        <f>PTCA!B204</f>
        <v>-000</v>
      </c>
      <c r="B221" s="380">
        <f>PTCA!D204</f>
        <v>0</v>
      </c>
      <c r="C221" s="380">
        <f>PTCA!J204</f>
        <v>0</v>
      </c>
      <c r="D221" s="380">
        <f>PTCA!K204</f>
        <v>0</v>
      </c>
      <c r="E221" s="380">
        <f>PTCA!H204</f>
        <v>0</v>
      </c>
      <c r="F221" s="380">
        <f>PTCA!Z204</f>
        <v>0</v>
      </c>
      <c r="G221" s="380">
        <f>PTCA!AD204</f>
        <v>0</v>
      </c>
      <c r="H221" s="62"/>
      <c r="I221" s="760">
        <f>PTCA!C204</f>
        <v>0</v>
      </c>
      <c r="J221" s="760" t="str">
        <f>PTCA!AK204</f>
        <v/>
      </c>
      <c r="K221" s="760">
        <f>PTCA!AL204</f>
        <v>0</v>
      </c>
      <c r="L221" s="62"/>
      <c r="M221" s="607"/>
      <c r="N221" s="62"/>
      <c r="O221" s="63">
        <f>PTCA!AA1190</f>
        <v>0</v>
      </c>
      <c r="P221" s="63">
        <f>PTCA!AF1190</f>
        <v>0</v>
      </c>
      <c r="Q221" s="232" t="e">
        <f t="shared" si="7"/>
        <v>#DIV/0!</v>
      </c>
      <c r="R221" s="544">
        <f>PTCA!AI1190</f>
        <v>0</v>
      </c>
      <c r="S221" s="544">
        <f>PTCA!AJ204</f>
        <v>0</v>
      </c>
      <c r="T221" s="53"/>
      <c r="U221" s="232" t="e">
        <f t="shared" si="8"/>
        <v>#DIV/0!</v>
      </c>
      <c r="V221" s="272"/>
      <c r="X221" s="255"/>
      <c r="Y221" s="254"/>
    </row>
    <row r="222" spans="1:25" ht="15">
      <c r="A222" s="380" t="str">
        <f>PTCA!B205</f>
        <v>-000</v>
      </c>
      <c r="B222" s="380">
        <f>PTCA!D205</f>
        <v>0</v>
      </c>
      <c r="C222" s="380">
        <f>PTCA!J205</f>
        <v>0</v>
      </c>
      <c r="D222" s="380">
        <f>PTCA!K205</f>
        <v>0</v>
      </c>
      <c r="E222" s="380">
        <f>PTCA!H205</f>
        <v>0</v>
      </c>
      <c r="F222" s="380">
        <f>PTCA!Z205</f>
        <v>0</v>
      </c>
      <c r="G222" s="380">
        <f>PTCA!AD205</f>
        <v>0</v>
      </c>
      <c r="H222" s="62"/>
      <c r="I222" s="760">
        <f>PTCA!C205</f>
        <v>0</v>
      </c>
      <c r="J222" s="760" t="str">
        <f>PTCA!AK205</f>
        <v/>
      </c>
      <c r="K222" s="760">
        <f>PTCA!AL205</f>
        <v>0</v>
      </c>
      <c r="L222" s="62"/>
      <c r="M222" s="607"/>
      <c r="N222" s="62"/>
      <c r="O222" s="63">
        <f>PTCA!AA1191</f>
        <v>0</v>
      </c>
      <c r="P222" s="63">
        <f>PTCA!AF1191</f>
        <v>0</v>
      </c>
      <c r="Q222" s="232" t="e">
        <f t="shared" si="7"/>
        <v>#DIV/0!</v>
      </c>
      <c r="R222" s="544">
        <f>PTCA!AI1191</f>
        <v>0</v>
      </c>
      <c r="S222" s="544">
        <f>PTCA!AJ205</f>
        <v>0</v>
      </c>
      <c r="T222" s="53"/>
      <c r="U222" s="232" t="e">
        <f t="shared" si="8"/>
        <v>#DIV/0!</v>
      </c>
      <c r="V222" s="272"/>
      <c r="X222" s="255"/>
      <c r="Y222" s="254"/>
    </row>
    <row r="223" spans="1:25" ht="15">
      <c r="A223" s="380" t="str">
        <f>PTCA!B206</f>
        <v>-000</v>
      </c>
      <c r="B223" s="380">
        <f>PTCA!D206</f>
        <v>0</v>
      </c>
      <c r="C223" s="380">
        <f>PTCA!J206</f>
        <v>0</v>
      </c>
      <c r="D223" s="380">
        <f>PTCA!K206</f>
        <v>0</v>
      </c>
      <c r="E223" s="380">
        <f>PTCA!H206</f>
        <v>0</v>
      </c>
      <c r="F223" s="380">
        <f>PTCA!Z206</f>
        <v>0</v>
      </c>
      <c r="G223" s="380">
        <f>PTCA!AD206</f>
        <v>0</v>
      </c>
      <c r="H223" s="62"/>
      <c r="I223" s="760">
        <f>PTCA!C206</f>
        <v>0</v>
      </c>
      <c r="J223" s="760" t="str">
        <f>PTCA!AK206</f>
        <v/>
      </c>
      <c r="K223" s="760">
        <f>PTCA!AL206</f>
        <v>0</v>
      </c>
      <c r="L223" s="62"/>
      <c r="M223" s="607"/>
      <c r="N223" s="62"/>
      <c r="O223" s="63">
        <f>PTCA!AA1192</f>
        <v>0</v>
      </c>
      <c r="P223" s="63">
        <f>PTCA!AF1192</f>
        <v>0</v>
      </c>
      <c r="Q223" s="232" t="e">
        <f t="shared" si="7"/>
        <v>#DIV/0!</v>
      </c>
      <c r="R223" s="544">
        <f>PTCA!AI1192</f>
        <v>0</v>
      </c>
      <c r="S223" s="544">
        <f>PTCA!AJ206</f>
        <v>0</v>
      </c>
      <c r="T223" s="53"/>
      <c r="U223" s="232" t="e">
        <f t="shared" si="8"/>
        <v>#DIV/0!</v>
      </c>
      <c r="V223" s="272"/>
      <c r="X223" s="255"/>
      <c r="Y223" s="254"/>
    </row>
    <row r="224" spans="1:25" ht="15">
      <c r="A224" s="380" t="str">
        <f>PTCA!B207</f>
        <v>-000</v>
      </c>
      <c r="B224" s="380">
        <f>PTCA!D207</f>
        <v>0</v>
      </c>
      <c r="C224" s="380">
        <f>PTCA!J207</f>
        <v>0</v>
      </c>
      <c r="D224" s="380">
        <f>PTCA!K207</f>
        <v>0</v>
      </c>
      <c r="E224" s="380">
        <f>PTCA!H207</f>
        <v>0</v>
      </c>
      <c r="F224" s="380">
        <f>PTCA!Z207</f>
        <v>0</v>
      </c>
      <c r="G224" s="380">
        <f>PTCA!AD207</f>
        <v>0</v>
      </c>
      <c r="H224" s="62"/>
      <c r="I224" s="760">
        <f>PTCA!C207</f>
        <v>0</v>
      </c>
      <c r="J224" s="760" t="str">
        <f>PTCA!AK207</f>
        <v/>
      </c>
      <c r="K224" s="760">
        <f>PTCA!AL207</f>
        <v>0</v>
      </c>
      <c r="L224" s="62"/>
      <c r="M224" s="607"/>
      <c r="N224" s="62"/>
      <c r="O224" s="63">
        <f>PTCA!AA1193</f>
        <v>0</v>
      </c>
      <c r="P224" s="63">
        <f>PTCA!AF1193</f>
        <v>0</v>
      </c>
      <c r="Q224" s="232" t="e">
        <f t="shared" si="7"/>
        <v>#DIV/0!</v>
      </c>
      <c r="R224" s="544">
        <f>PTCA!AI1193</f>
        <v>0</v>
      </c>
      <c r="S224" s="544">
        <f>PTCA!AJ207</f>
        <v>0</v>
      </c>
      <c r="T224" s="53"/>
      <c r="U224" s="232" t="e">
        <f t="shared" si="8"/>
        <v>#DIV/0!</v>
      </c>
      <c r="V224" s="272"/>
      <c r="X224" s="255"/>
      <c r="Y224" s="254"/>
    </row>
    <row r="225" spans="1:25" ht="15">
      <c r="A225" s="380" t="str">
        <f>PTCA!B208</f>
        <v>-000</v>
      </c>
      <c r="B225" s="380">
        <f>PTCA!D208</f>
        <v>0</v>
      </c>
      <c r="C225" s="380">
        <f>PTCA!J208</f>
        <v>0</v>
      </c>
      <c r="D225" s="380">
        <f>PTCA!K208</f>
        <v>0</v>
      </c>
      <c r="E225" s="380">
        <f>PTCA!H208</f>
        <v>0</v>
      </c>
      <c r="F225" s="380">
        <f>PTCA!Z208</f>
        <v>0</v>
      </c>
      <c r="G225" s="380">
        <f>PTCA!AD208</f>
        <v>0</v>
      </c>
      <c r="H225" s="62"/>
      <c r="I225" s="760">
        <f>PTCA!C208</f>
        <v>0</v>
      </c>
      <c r="J225" s="760" t="str">
        <f>PTCA!AK208</f>
        <v/>
      </c>
      <c r="K225" s="760">
        <f>PTCA!AL208</f>
        <v>0</v>
      </c>
      <c r="L225" s="62"/>
      <c r="M225" s="607"/>
      <c r="N225" s="62"/>
      <c r="O225" s="63">
        <f>PTCA!AA1194</f>
        <v>0</v>
      </c>
      <c r="P225" s="63">
        <f>PTCA!AF1194</f>
        <v>0</v>
      </c>
      <c r="Q225" s="232" t="e">
        <f t="shared" si="7"/>
        <v>#DIV/0!</v>
      </c>
      <c r="R225" s="544">
        <f>PTCA!AI1194</f>
        <v>0</v>
      </c>
      <c r="S225" s="544">
        <f>PTCA!AJ208</f>
        <v>0</v>
      </c>
      <c r="T225" s="53"/>
      <c r="U225" s="232" t="e">
        <f t="shared" si="8"/>
        <v>#DIV/0!</v>
      </c>
      <c r="V225" s="272"/>
      <c r="X225" s="255"/>
      <c r="Y225" s="254"/>
    </row>
    <row r="226" spans="1:25" ht="15">
      <c r="A226" s="380" t="str">
        <f>PTCA!B209</f>
        <v>-000</v>
      </c>
      <c r="B226" s="380">
        <f>PTCA!D209</f>
        <v>0</v>
      </c>
      <c r="C226" s="380">
        <f>PTCA!J209</f>
        <v>0</v>
      </c>
      <c r="D226" s="380">
        <f>PTCA!K209</f>
        <v>0</v>
      </c>
      <c r="E226" s="380">
        <f>PTCA!H209</f>
        <v>0</v>
      </c>
      <c r="F226" s="380">
        <f>PTCA!Z209</f>
        <v>0</v>
      </c>
      <c r="G226" s="380">
        <f>PTCA!AD209</f>
        <v>0</v>
      </c>
      <c r="H226" s="62"/>
      <c r="I226" s="760">
        <f>PTCA!C209</f>
        <v>0</v>
      </c>
      <c r="J226" s="760" t="str">
        <f>PTCA!AK209</f>
        <v/>
      </c>
      <c r="K226" s="760">
        <f>PTCA!AL209</f>
        <v>0</v>
      </c>
      <c r="L226" s="62"/>
      <c r="M226" s="607"/>
      <c r="N226" s="62"/>
      <c r="O226" s="63">
        <f>PTCA!AA1195</f>
        <v>0</v>
      </c>
      <c r="P226" s="63">
        <f>PTCA!AF1195</f>
        <v>0</v>
      </c>
      <c r="Q226" s="232" t="e">
        <f t="shared" si="7"/>
        <v>#DIV/0!</v>
      </c>
      <c r="R226" s="544">
        <f>PTCA!AI1195</f>
        <v>0</v>
      </c>
      <c r="S226" s="544">
        <f>PTCA!AJ209</f>
        <v>0</v>
      </c>
      <c r="T226" s="53"/>
      <c r="U226" s="232" t="e">
        <f t="shared" si="8"/>
        <v>#DIV/0!</v>
      </c>
      <c r="V226" s="272"/>
      <c r="X226" s="255"/>
      <c r="Y226" s="254"/>
    </row>
    <row r="227" spans="1:25" ht="15">
      <c r="A227" s="380" t="str">
        <f>PTCA!B210</f>
        <v>-000</v>
      </c>
      <c r="B227" s="380">
        <f>PTCA!D210</f>
        <v>0</v>
      </c>
      <c r="C227" s="380">
        <f>PTCA!J210</f>
        <v>0</v>
      </c>
      <c r="D227" s="380">
        <f>PTCA!K210</f>
        <v>0</v>
      </c>
      <c r="E227" s="380">
        <f>PTCA!H210</f>
        <v>0</v>
      </c>
      <c r="F227" s="380">
        <f>PTCA!Z210</f>
        <v>0</v>
      </c>
      <c r="G227" s="380">
        <f>PTCA!AD210</f>
        <v>0</v>
      </c>
      <c r="H227" s="62"/>
      <c r="I227" s="760">
        <f>PTCA!C210</f>
        <v>0</v>
      </c>
      <c r="J227" s="760" t="str">
        <f>PTCA!AK210</f>
        <v/>
      </c>
      <c r="K227" s="760">
        <f>PTCA!AL210</f>
        <v>0</v>
      </c>
      <c r="L227" s="62"/>
      <c r="M227" s="607"/>
      <c r="N227" s="62"/>
      <c r="O227" s="63">
        <f>PTCA!AA1196</f>
        <v>0</v>
      </c>
      <c r="P227" s="63">
        <f>PTCA!AF1196</f>
        <v>0</v>
      </c>
      <c r="Q227" s="232" t="e">
        <f t="shared" si="7"/>
        <v>#DIV/0!</v>
      </c>
      <c r="R227" s="544">
        <f>PTCA!AI1196</f>
        <v>0</v>
      </c>
      <c r="S227" s="544">
        <f>PTCA!AJ210</f>
        <v>0</v>
      </c>
      <c r="T227" s="53"/>
      <c r="U227" s="232" t="e">
        <f t="shared" si="8"/>
        <v>#DIV/0!</v>
      </c>
      <c r="V227" s="272"/>
      <c r="X227" s="255"/>
      <c r="Y227" s="254"/>
    </row>
    <row r="228" spans="1:25" ht="15">
      <c r="A228" s="380" t="str">
        <f>PTCA!B211</f>
        <v>-000</v>
      </c>
      <c r="B228" s="380">
        <f>PTCA!D211</f>
        <v>0</v>
      </c>
      <c r="C228" s="380">
        <f>PTCA!J211</f>
        <v>0</v>
      </c>
      <c r="D228" s="380">
        <f>PTCA!K211</f>
        <v>0</v>
      </c>
      <c r="E228" s="380">
        <f>PTCA!H211</f>
        <v>0</v>
      </c>
      <c r="F228" s="380">
        <f>PTCA!Z211</f>
        <v>0</v>
      </c>
      <c r="G228" s="380">
        <f>PTCA!AD211</f>
        <v>0</v>
      </c>
      <c r="H228" s="62"/>
      <c r="I228" s="760">
        <f>PTCA!C211</f>
        <v>0</v>
      </c>
      <c r="J228" s="760" t="str">
        <f>PTCA!AK211</f>
        <v/>
      </c>
      <c r="K228" s="760">
        <f>PTCA!AL211</f>
        <v>0</v>
      </c>
      <c r="L228" s="62"/>
      <c r="M228" s="607"/>
      <c r="N228" s="62"/>
      <c r="O228" s="63">
        <f>PTCA!AA1197</f>
        <v>0</v>
      </c>
      <c r="P228" s="63">
        <f>PTCA!AF1197</f>
        <v>0</v>
      </c>
      <c r="Q228" s="232" t="e">
        <f t="shared" si="7"/>
        <v>#DIV/0!</v>
      </c>
      <c r="R228" s="544">
        <f>PTCA!AI1197</f>
        <v>0</v>
      </c>
      <c r="S228" s="544">
        <f>PTCA!AJ211</f>
        <v>0</v>
      </c>
      <c r="T228" s="53"/>
      <c r="U228" s="232" t="e">
        <f t="shared" si="8"/>
        <v>#DIV/0!</v>
      </c>
      <c r="V228" s="272"/>
      <c r="X228" s="255"/>
      <c r="Y228" s="254"/>
    </row>
    <row r="229" spans="1:25" ht="15">
      <c r="A229" s="380" t="str">
        <f>PTCA!B212</f>
        <v>-000</v>
      </c>
      <c r="B229" s="380">
        <f>PTCA!D212</f>
        <v>0</v>
      </c>
      <c r="C229" s="380">
        <f>PTCA!J212</f>
        <v>0</v>
      </c>
      <c r="D229" s="380">
        <f>PTCA!K212</f>
        <v>0</v>
      </c>
      <c r="E229" s="380">
        <f>PTCA!H212</f>
        <v>0</v>
      </c>
      <c r="F229" s="380">
        <f>PTCA!Z212</f>
        <v>0</v>
      </c>
      <c r="G229" s="380">
        <f>PTCA!AD212</f>
        <v>0</v>
      </c>
      <c r="H229" s="62"/>
      <c r="I229" s="760">
        <f>PTCA!C212</f>
        <v>0</v>
      </c>
      <c r="J229" s="760" t="str">
        <f>PTCA!AK212</f>
        <v/>
      </c>
      <c r="K229" s="760">
        <f>PTCA!AL212</f>
        <v>0</v>
      </c>
      <c r="L229" s="62"/>
      <c r="M229" s="607"/>
      <c r="N229" s="62"/>
      <c r="O229" s="63">
        <f>PTCA!AA1198</f>
        <v>0</v>
      </c>
      <c r="P229" s="63">
        <f>PTCA!AF1198</f>
        <v>0</v>
      </c>
      <c r="Q229" s="232" t="e">
        <f t="shared" si="7"/>
        <v>#DIV/0!</v>
      </c>
      <c r="R229" s="544">
        <f>PTCA!AI1198</f>
        <v>0</v>
      </c>
      <c r="S229" s="544">
        <f>PTCA!AJ212</f>
        <v>0</v>
      </c>
      <c r="T229" s="53"/>
      <c r="U229" s="232" t="e">
        <f t="shared" si="8"/>
        <v>#DIV/0!</v>
      </c>
      <c r="V229" s="272"/>
      <c r="X229" s="255"/>
      <c r="Y229" s="254"/>
    </row>
    <row r="230" spans="1:25" ht="15">
      <c r="A230" s="380" t="str">
        <f>PTCA!B213</f>
        <v>-000</v>
      </c>
      <c r="B230" s="380">
        <f>PTCA!D213</f>
        <v>0</v>
      </c>
      <c r="C230" s="380">
        <f>PTCA!J213</f>
        <v>0</v>
      </c>
      <c r="D230" s="380">
        <f>PTCA!K213</f>
        <v>0</v>
      </c>
      <c r="E230" s="380">
        <f>PTCA!H213</f>
        <v>0</v>
      </c>
      <c r="F230" s="380">
        <f>PTCA!Z213</f>
        <v>0</v>
      </c>
      <c r="G230" s="380">
        <f>PTCA!AD213</f>
        <v>0</v>
      </c>
      <c r="H230" s="62"/>
      <c r="I230" s="760">
        <f>PTCA!C213</f>
        <v>0</v>
      </c>
      <c r="J230" s="760" t="str">
        <f>PTCA!AK213</f>
        <v/>
      </c>
      <c r="K230" s="760">
        <f>PTCA!AL213</f>
        <v>0</v>
      </c>
      <c r="L230" s="62"/>
      <c r="M230" s="607"/>
      <c r="N230" s="62"/>
      <c r="O230" s="63">
        <f>PTCA!AA1199</f>
        <v>0</v>
      </c>
      <c r="P230" s="63">
        <f>PTCA!AF1199</f>
        <v>0</v>
      </c>
      <c r="Q230" s="232" t="e">
        <f t="shared" si="7"/>
        <v>#DIV/0!</v>
      </c>
      <c r="R230" s="544">
        <f>PTCA!AI1199</f>
        <v>0</v>
      </c>
      <c r="S230" s="544">
        <f>PTCA!AJ213</f>
        <v>0</v>
      </c>
      <c r="T230" s="53"/>
      <c r="U230" s="232" t="e">
        <f t="shared" si="8"/>
        <v>#DIV/0!</v>
      </c>
      <c r="V230" s="272"/>
      <c r="X230" s="255"/>
      <c r="Y230" s="254"/>
    </row>
    <row r="231" spans="1:25" ht="15">
      <c r="A231" s="380" t="str">
        <f>PTCA!B214</f>
        <v>-000</v>
      </c>
      <c r="B231" s="380">
        <f>PTCA!D214</f>
        <v>0</v>
      </c>
      <c r="C231" s="380">
        <f>PTCA!J214</f>
        <v>0</v>
      </c>
      <c r="D231" s="380">
        <f>PTCA!K214</f>
        <v>0</v>
      </c>
      <c r="E231" s="380">
        <f>PTCA!H214</f>
        <v>0</v>
      </c>
      <c r="F231" s="380">
        <f>PTCA!Z214</f>
        <v>0</v>
      </c>
      <c r="G231" s="380">
        <f>PTCA!AD214</f>
        <v>0</v>
      </c>
      <c r="H231" s="62"/>
      <c r="I231" s="760">
        <f>PTCA!C214</f>
        <v>0</v>
      </c>
      <c r="J231" s="760" t="str">
        <f>PTCA!AK214</f>
        <v/>
      </c>
      <c r="K231" s="760">
        <f>PTCA!AL214</f>
        <v>0</v>
      </c>
      <c r="L231" s="62"/>
      <c r="M231" s="607"/>
      <c r="N231" s="62"/>
      <c r="O231" s="63">
        <f>PTCA!AA1200</f>
        <v>0</v>
      </c>
      <c r="P231" s="63">
        <f>PTCA!AF1200</f>
        <v>0</v>
      </c>
      <c r="Q231" s="232" t="e">
        <f t="shared" si="7"/>
        <v>#DIV/0!</v>
      </c>
      <c r="R231" s="544">
        <f>PTCA!AI1200</f>
        <v>0</v>
      </c>
      <c r="S231" s="544">
        <f>PTCA!AJ214</f>
        <v>0</v>
      </c>
      <c r="T231" s="53"/>
      <c r="U231" s="232" t="e">
        <f t="shared" si="8"/>
        <v>#DIV/0!</v>
      </c>
      <c r="V231" s="272"/>
      <c r="X231" s="255"/>
      <c r="Y231" s="254"/>
    </row>
    <row r="232" spans="1:25" ht="15">
      <c r="A232" s="380" t="str">
        <f>PTCA!B215</f>
        <v>-000</v>
      </c>
      <c r="B232" s="380">
        <f>PTCA!D215</f>
        <v>0</v>
      </c>
      <c r="C232" s="380">
        <f>PTCA!J215</f>
        <v>0</v>
      </c>
      <c r="D232" s="380">
        <f>PTCA!K215</f>
        <v>0</v>
      </c>
      <c r="E232" s="380">
        <f>PTCA!H215</f>
        <v>0</v>
      </c>
      <c r="F232" s="380">
        <f>PTCA!Z215</f>
        <v>0</v>
      </c>
      <c r="G232" s="380">
        <f>PTCA!AD215</f>
        <v>0</v>
      </c>
      <c r="H232" s="62"/>
      <c r="I232" s="760">
        <f>PTCA!C215</f>
        <v>0</v>
      </c>
      <c r="J232" s="760" t="str">
        <f>PTCA!AK215</f>
        <v/>
      </c>
      <c r="K232" s="760">
        <f>PTCA!AL215</f>
        <v>0</v>
      </c>
      <c r="L232" s="62"/>
      <c r="M232" s="607"/>
      <c r="N232" s="62"/>
      <c r="O232" s="63">
        <f>PTCA!AA1201</f>
        <v>0</v>
      </c>
      <c r="P232" s="63">
        <f>PTCA!AF1201</f>
        <v>0</v>
      </c>
      <c r="Q232" s="232" t="e">
        <f t="shared" si="7"/>
        <v>#DIV/0!</v>
      </c>
      <c r="R232" s="544">
        <f>PTCA!AI1201</f>
        <v>0</v>
      </c>
      <c r="S232" s="544">
        <f>PTCA!AJ215</f>
        <v>0</v>
      </c>
      <c r="T232" s="53"/>
      <c r="U232" s="232" t="e">
        <f t="shared" si="8"/>
        <v>#DIV/0!</v>
      </c>
      <c r="V232" s="272"/>
      <c r="X232" s="255"/>
      <c r="Y232" s="254"/>
    </row>
    <row r="233" spans="1:25" ht="15">
      <c r="A233" s="380" t="str">
        <f>PTCA!B216</f>
        <v>-000</v>
      </c>
      <c r="B233" s="380">
        <f>PTCA!D216</f>
        <v>0</v>
      </c>
      <c r="C233" s="380">
        <f>PTCA!J216</f>
        <v>0</v>
      </c>
      <c r="D233" s="380">
        <f>PTCA!K216</f>
        <v>0</v>
      </c>
      <c r="E233" s="380">
        <f>PTCA!H216</f>
        <v>0</v>
      </c>
      <c r="F233" s="380">
        <f>PTCA!Z216</f>
        <v>0</v>
      </c>
      <c r="G233" s="380">
        <f>PTCA!AD216</f>
        <v>0</v>
      </c>
      <c r="H233" s="62"/>
      <c r="I233" s="760">
        <f>PTCA!C216</f>
        <v>0</v>
      </c>
      <c r="J233" s="760" t="str">
        <f>PTCA!AK216</f>
        <v/>
      </c>
      <c r="K233" s="760">
        <f>PTCA!AL216</f>
        <v>0</v>
      </c>
      <c r="L233" s="62"/>
      <c r="M233" s="607"/>
      <c r="N233" s="62"/>
      <c r="O233" s="63">
        <f>PTCA!AA1202</f>
        <v>0</v>
      </c>
      <c r="P233" s="63">
        <f>PTCA!AF1202</f>
        <v>0</v>
      </c>
      <c r="Q233" s="232" t="e">
        <f t="shared" si="7"/>
        <v>#DIV/0!</v>
      </c>
      <c r="R233" s="544">
        <f>PTCA!AI1202</f>
        <v>0</v>
      </c>
      <c r="S233" s="544">
        <f>PTCA!AJ216</f>
        <v>0</v>
      </c>
      <c r="T233" s="53"/>
      <c r="U233" s="232" t="e">
        <f t="shared" si="8"/>
        <v>#DIV/0!</v>
      </c>
      <c r="V233" s="272"/>
      <c r="X233" s="255"/>
      <c r="Y233" s="254"/>
    </row>
    <row r="234" spans="1:25" ht="15">
      <c r="A234" s="380" t="str">
        <f>PTCA!B217</f>
        <v>-000</v>
      </c>
      <c r="B234" s="380">
        <f>PTCA!D217</f>
        <v>0</v>
      </c>
      <c r="C234" s="380">
        <f>PTCA!J217</f>
        <v>0</v>
      </c>
      <c r="D234" s="380">
        <f>PTCA!K217</f>
        <v>0</v>
      </c>
      <c r="E234" s="380">
        <f>PTCA!H217</f>
        <v>0</v>
      </c>
      <c r="F234" s="380">
        <f>PTCA!Z217</f>
        <v>0</v>
      </c>
      <c r="G234" s="380">
        <f>PTCA!AD217</f>
        <v>0</v>
      </c>
      <c r="H234" s="62"/>
      <c r="I234" s="760">
        <f>PTCA!C217</f>
        <v>0</v>
      </c>
      <c r="J234" s="760" t="str">
        <f>PTCA!AK217</f>
        <v/>
      </c>
      <c r="K234" s="760">
        <f>PTCA!AL217</f>
        <v>0</v>
      </c>
      <c r="L234" s="62"/>
      <c r="M234" s="607"/>
      <c r="N234" s="62"/>
      <c r="O234" s="63">
        <f>PTCA!AA1203</f>
        <v>0</v>
      </c>
      <c r="P234" s="63">
        <f>PTCA!AF1203</f>
        <v>0</v>
      </c>
      <c r="Q234" s="232" t="e">
        <f t="shared" si="7"/>
        <v>#DIV/0!</v>
      </c>
      <c r="R234" s="544">
        <f>PTCA!AI1203</f>
        <v>0</v>
      </c>
      <c r="S234" s="544">
        <f>PTCA!AJ217</f>
        <v>0</v>
      </c>
      <c r="T234" s="53"/>
      <c r="U234" s="232" t="e">
        <f t="shared" si="8"/>
        <v>#DIV/0!</v>
      </c>
      <c r="V234" s="272"/>
      <c r="X234" s="255"/>
      <c r="Y234" s="254"/>
    </row>
    <row r="235" spans="1:25" ht="15">
      <c r="A235" s="380" t="str">
        <f>PTCA!B218</f>
        <v>-000</v>
      </c>
      <c r="B235" s="380">
        <f>PTCA!D218</f>
        <v>0</v>
      </c>
      <c r="C235" s="380">
        <f>PTCA!J218</f>
        <v>0</v>
      </c>
      <c r="D235" s="380">
        <f>PTCA!K218</f>
        <v>0</v>
      </c>
      <c r="E235" s="380">
        <f>PTCA!H218</f>
        <v>0</v>
      </c>
      <c r="F235" s="380">
        <f>PTCA!Z218</f>
        <v>0</v>
      </c>
      <c r="G235" s="380">
        <f>PTCA!AD218</f>
        <v>0</v>
      </c>
      <c r="H235" s="62"/>
      <c r="I235" s="760">
        <f>PTCA!C218</f>
        <v>0</v>
      </c>
      <c r="J235" s="760" t="str">
        <f>PTCA!AK218</f>
        <v/>
      </c>
      <c r="K235" s="760">
        <f>PTCA!AL218</f>
        <v>0</v>
      </c>
      <c r="L235" s="62"/>
      <c r="M235" s="607"/>
      <c r="N235" s="62"/>
      <c r="O235" s="63">
        <f>PTCA!AA1204</f>
        <v>0</v>
      </c>
      <c r="P235" s="63">
        <f>PTCA!AF1204</f>
        <v>0</v>
      </c>
      <c r="Q235" s="232" t="e">
        <f t="shared" si="7"/>
        <v>#DIV/0!</v>
      </c>
      <c r="R235" s="544">
        <f>PTCA!AI1204</f>
        <v>0</v>
      </c>
      <c r="S235" s="544">
        <f>PTCA!AJ218</f>
        <v>0</v>
      </c>
      <c r="T235" s="53"/>
      <c r="U235" s="232" t="e">
        <f t="shared" si="8"/>
        <v>#DIV/0!</v>
      </c>
      <c r="V235" s="272"/>
      <c r="X235" s="255"/>
      <c r="Y235" s="254"/>
    </row>
    <row r="236" spans="1:25" ht="15">
      <c r="A236" s="380" t="str">
        <f>PTCA!B219</f>
        <v>-000</v>
      </c>
      <c r="B236" s="380">
        <f>PTCA!D219</f>
        <v>0</v>
      </c>
      <c r="C236" s="380">
        <f>PTCA!J219</f>
        <v>0</v>
      </c>
      <c r="D236" s="380">
        <f>PTCA!K219</f>
        <v>0</v>
      </c>
      <c r="E236" s="380">
        <f>PTCA!H219</f>
        <v>0</v>
      </c>
      <c r="F236" s="380">
        <f>PTCA!Z219</f>
        <v>0</v>
      </c>
      <c r="G236" s="380">
        <f>PTCA!AD219</f>
        <v>0</v>
      </c>
      <c r="H236" s="62"/>
      <c r="I236" s="760">
        <f>PTCA!C219</f>
        <v>0</v>
      </c>
      <c r="J236" s="760" t="str">
        <f>PTCA!AK219</f>
        <v/>
      </c>
      <c r="K236" s="760">
        <f>PTCA!AL219</f>
        <v>0</v>
      </c>
      <c r="L236" s="62"/>
      <c r="M236" s="607"/>
      <c r="N236" s="62"/>
      <c r="O236" s="63">
        <f>PTCA!AA1205</f>
        <v>0</v>
      </c>
      <c r="P236" s="63">
        <f>PTCA!AF1205</f>
        <v>0</v>
      </c>
      <c r="Q236" s="232" t="e">
        <f t="shared" si="7"/>
        <v>#DIV/0!</v>
      </c>
      <c r="R236" s="544">
        <f>PTCA!AI1205</f>
        <v>0</v>
      </c>
      <c r="S236" s="544">
        <f>PTCA!AJ219</f>
        <v>0</v>
      </c>
      <c r="T236" s="53"/>
      <c r="U236" s="232" t="e">
        <f t="shared" si="8"/>
        <v>#DIV/0!</v>
      </c>
      <c r="V236" s="272"/>
      <c r="X236" s="255"/>
      <c r="Y236" s="254"/>
    </row>
    <row r="237" spans="1:25" ht="15">
      <c r="A237" s="380" t="str">
        <f>PTCA!B220</f>
        <v>-000</v>
      </c>
      <c r="B237" s="380">
        <f>PTCA!D220</f>
        <v>0</v>
      </c>
      <c r="C237" s="380">
        <f>PTCA!J220</f>
        <v>0</v>
      </c>
      <c r="D237" s="380">
        <f>PTCA!K220</f>
        <v>0</v>
      </c>
      <c r="E237" s="380">
        <f>PTCA!H220</f>
        <v>0</v>
      </c>
      <c r="F237" s="380">
        <f>PTCA!Z220</f>
        <v>0</v>
      </c>
      <c r="G237" s="380">
        <f>PTCA!AD220</f>
        <v>0</v>
      </c>
      <c r="H237" s="62"/>
      <c r="I237" s="760">
        <f>PTCA!C220</f>
        <v>0</v>
      </c>
      <c r="J237" s="760" t="str">
        <f>PTCA!AK220</f>
        <v/>
      </c>
      <c r="K237" s="760">
        <f>PTCA!AL220</f>
        <v>0</v>
      </c>
      <c r="L237" s="62"/>
      <c r="M237" s="607"/>
      <c r="N237" s="62"/>
      <c r="O237" s="63">
        <f>PTCA!AA1206</f>
        <v>0</v>
      </c>
      <c r="P237" s="63">
        <f>PTCA!AF1206</f>
        <v>0</v>
      </c>
      <c r="Q237" s="232" t="e">
        <f t="shared" si="7"/>
        <v>#DIV/0!</v>
      </c>
      <c r="R237" s="544">
        <f>PTCA!AI1206</f>
        <v>0</v>
      </c>
      <c r="S237" s="544">
        <f>PTCA!AJ220</f>
        <v>0</v>
      </c>
      <c r="T237" s="53"/>
      <c r="U237" s="232" t="e">
        <f t="shared" si="8"/>
        <v>#DIV/0!</v>
      </c>
      <c r="V237" s="272"/>
      <c r="X237" s="255"/>
      <c r="Y237" s="254"/>
    </row>
    <row r="238" spans="1:25" ht="15">
      <c r="A238" s="380" t="str">
        <f>PTCA!B221</f>
        <v>-000</v>
      </c>
      <c r="B238" s="380">
        <f>PTCA!D221</f>
        <v>0</v>
      </c>
      <c r="C238" s="380">
        <f>PTCA!J221</f>
        <v>0</v>
      </c>
      <c r="D238" s="380">
        <f>PTCA!K221</f>
        <v>0</v>
      </c>
      <c r="E238" s="380">
        <f>PTCA!H221</f>
        <v>0</v>
      </c>
      <c r="F238" s="380">
        <f>PTCA!Z221</f>
        <v>0</v>
      </c>
      <c r="G238" s="380">
        <f>PTCA!AD221</f>
        <v>0</v>
      </c>
      <c r="H238" s="62"/>
      <c r="I238" s="760">
        <f>PTCA!C221</f>
        <v>0</v>
      </c>
      <c r="J238" s="760" t="str">
        <f>PTCA!AK221</f>
        <v/>
      </c>
      <c r="K238" s="760">
        <f>PTCA!AL221</f>
        <v>0</v>
      </c>
      <c r="L238" s="62"/>
      <c r="M238" s="607"/>
      <c r="N238" s="62"/>
      <c r="O238" s="63">
        <f>PTCA!AA1207</f>
        <v>0</v>
      </c>
      <c r="P238" s="63">
        <f>PTCA!AF1207</f>
        <v>0</v>
      </c>
      <c r="Q238" s="232" t="e">
        <f t="shared" si="7"/>
        <v>#DIV/0!</v>
      </c>
      <c r="R238" s="544">
        <f>PTCA!AI1207</f>
        <v>0</v>
      </c>
      <c r="S238" s="544">
        <f>PTCA!AJ221</f>
        <v>0</v>
      </c>
      <c r="T238" s="53"/>
      <c r="U238" s="232" t="e">
        <f t="shared" si="8"/>
        <v>#DIV/0!</v>
      </c>
      <c r="V238" s="272"/>
      <c r="X238" s="255"/>
      <c r="Y238" s="254"/>
    </row>
    <row r="239" spans="1:25" ht="15">
      <c r="A239" s="380" t="str">
        <f>PTCA!B222</f>
        <v>-000</v>
      </c>
      <c r="B239" s="380">
        <f>PTCA!D222</f>
        <v>0</v>
      </c>
      <c r="C239" s="380">
        <f>PTCA!J222</f>
        <v>0</v>
      </c>
      <c r="D239" s="380">
        <f>PTCA!K222</f>
        <v>0</v>
      </c>
      <c r="E239" s="380">
        <f>PTCA!H222</f>
        <v>0</v>
      </c>
      <c r="F239" s="380">
        <f>PTCA!Z222</f>
        <v>0</v>
      </c>
      <c r="G239" s="380">
        <f>PTCA!AD222</f>
        <v>0</v>
      </c>
      <c r="H239" s="62"/>
      <c r="I239" s="760">
        <f>PTCA!C222</f>
        <v>0</v>
      </c>
      <c r="J239" s="760" t="str">
        <f>PTCA!AK222</f>
        <v/>
      </c>
      <c r="K239" s="760">
        <f>PTCA!AL222</f>
        <v>0</v>
      </c>
      <c r="L239" s="62"/>
      <c r="M239" s="607"/>
      <c r="N239" s="62"/>
      <c r="O239" s="63">
        <f>PTCA!AA1208</f>
        <v>0</v>
      </c>
      <c r="P239" s="63">
        <f>PTCA!AF1208</f>
        <v>0</v>
      </c>
      <c r="Q239" s="232" t="e">
        <f t="shared" si="7"/>
        <v>#DIV/0!</v>
      </c>
      <c r="R239" s="544">
        <f>PTCA!AI1208</f>
        <v>0</v>
      </c>
      <c r="S239" s="544">
        <f>PTCA!AJ222</f>
        <v>0</v>
      </c>
      <c r="T239" s="53"/>
      <c r="U239" s="232" t="e">
        <f t="shared" si="8"/>
        <v>#DIV/0!</v>
      </c>
      <c r="V239" s="272"/>
      <c r="X239" s="255"/>
      <c r="Y239" s="254"/>
    </row>
    <row r="240" spans="1:25" ht="15">
      <c r="A240" s="380" t="str">
        <f>PTCA!B223</f>
        <v>-000</v>
      </c>
      <c r="B240" s="380">
        <f>PTCA!D223</f>
        <v>0</v>
      </c>
      <c r="C240" s="380">
        <f>PTCA!J223</f>
        <v>0</v>
      </c>
      <c r="D240" s="380">
        <f>PTCA!K223</f>
        <v>0</v>
      </c>
      <c r="E240" s="380">
        <f>PTCA!H223</f>
        <v>0</v>
      </c>
      <c r="F240" s="380">
        <f>PTCA!Z223</f>
        <v>0</v>
      </c>
      <c r="G240" s="380">
        <f>PTCA!AD223</f>
        <v>0</v>
      </c>
      <c r="H240" s="62"/>
      <c r="I240" s="760">
        <f>PTCA!C223</f>
        <v>0</v>
      </c>
      <c r="J240" s="760" t="str">
        <f>PTCA!AK223</f>
        <v/>
      </c>
      <c r="K240" s="760">
        <f>PTCA!AL223</f>
        <v>0</v>
      </c>
      <c r="L240" s="62"/>
      <c r="M240" s="607"/>
      <c r="N240" s="62"/>
      <c r="O240" s="63">
        <f>PTCA!AA1209</f>
        <v>0</v>
      </c>
      <c r="P240" s="63">
        <f>PTCA!AF1209</f>
        <v>0</v>
      </c>
      <c r="Q240" s="232" t="e">
        <f t="shared" si="7"/>
        <v>#DIV/0!</v>
      </c>
      <c r="R240" s="544">
        <f>PTCA!AI1209</f>
        <v>0</v>
      </c>
      <c r="S240" s="544">
        <f>PTCA!AJ223</f>
        <v>0</v>
      </c>
      <c r="T240" s="53"/>
      <c r="U240" s="232" t="e">
        <f t="shared" si="8"/>
        <v>#DIV/0!</v>
      </c>
      <c r="V240" s="272"/>
      <c r="X240" s="255"/>
      <c r="Y240" s="254"/>
    </row>
    <row r="241" spans="1:25" ht="15">
      <c r="A241" s="380" t="str">
        <f>PTCA!B224</f>
        <v>-000</v>
      </c>
      <c r="B241" s="380">
        <f>PTCA!D224</f>
        <v>0</v>
      </c>
      <c r="C241" s="380">
        <f>PTCA!J224</f>
        <v>0</v>
      </c>
      <c r="D241" s="380">
        <f>PTCA!K224</f>
        <v>0</v>
      </c>
      <c r="E241" s="380">
        <f>PTCA!H224</f>
        <v>0</v>
      </c>
      <c r="F241" s="380">
        <f>PTCA!Z224</f>
        <v>0</v>
      </c>
      <c r="G241" s="380">
        <f>PTCA!AD224</f>
        <v>0</v>
      </c>
      <c r="H241" s="62"/>
      <c r="I241" s="760">
        <f>PTCA!C224</f>
        <v>0</v>
      </c>
      <c r="J241" s="760" t="str">
        <f>PTCA!AK224</f>
        <v/>
      </c>
      <c r="K241" s="760">
        <f>PTCA!AL224</f>
        <v>0</v>
      </c>
      <c r="L241" s="62"/>
      <c r="M241" s="607"/>
      <c r="N241" s="62"/>
      <c r="O241" s="63">
        <f>PTCA!AA1210</f>
        <v>0</v>
      </c>
      <c r="P241" s="63">
        <f>PTCA!AF1210</f>
        <v>0</v>
      </c>
      <c r="Q241" s="232" t="e">
        <f t="shared" si="7"/>
        <v>#DIV/0!</v>
      </c>
      <c r="R241" s="544">
        <f>PTCA!AI1210</f>
        <v>0</v>
      </c>
      <c r="S241" s="544">
        <f>PTCA!AJ224</f>
        <v>0</v>
      </c>
      <c r="T241" s="53"/>
      <c r="U241" s="232" t="e">
        <f t="shared" si="8"/>
        <v>#DIV/0!</v>
      </c>
      <c r="V241" s="272"/>
      <c r="X241" s="255"/>
      <c r="Y241" s="254"/>
    </row>
    <row r="242" spans="1:25" ht="15">
      <c r="A242" s="380" t="str">
        <f>PTCA!B225</f>
        <v>-000</v>
      </c>
      <c r="B242" s="380">
        <f>PTCA!D225</f>
        <v>0</v>
      </c>
      <c r="C242" s="380">
        <f>PTCA!J225</f>
        <v>0</v>
      </c>
      <c r="D242" s="380">
        <f>PTCA!K225</f>
        <v>0</v>
      </c>
      <c r="E242" s="380">
        <f>PTCA!H225</f>
        <v>0</v>
      </c>
      <c r="F242" s="380">
        <f>PTCA!Z225</f>
        <v>0</v>
      </c>
      <c r="G242" s="380">
        <f>PTCA!AD225</f>
        <v>0</v>
      </c>
      <c r="H242" s="62"/>
      <c r="I242" s="760">
        <f>PTCA!C225</f>
        <v>0</v>
      </c>
      <c r="J242" s="760" t="str">
        <f>PTCA!AK225</f>
        <v/>
      </c>
      <c r="K242" s="760">
        <f>PTCA!AL225</f>
        <v>0</v>
      </c>
      <c r="L242" s="62"/>
      <c r="M242" s="607"/>
      <c r="N242" s="62"/>
      <c r="O242" s="63">
        <f>PTCA!AA1211</f>
        <v>0</v>
      </c>
      <c r="P242" s="63">
        <f>PTCA!AF1211</f>
        <v>0</v>
      </c>
      <c r="Q242" s="232" t="e">
        <f t="shared" si="7"/>
        <v>#DIV/0!</v>
      </c>
      <c r="R242" s="544">
        <f>PTCA!AI1211</f>
        <v>0</v>
      </c>
      <c r="S242" s="544">
        <f>PTCA!AJ225</f>
        <v>0</v>
      </c>
      <c r="T242" s="53"/>
      <c r="U242" s="232" t="e">
        <f t="shared" si="8"/>
        <v>#DIV/0!</v>
      </c>
      <c r="V242" s="272"/>
      <c r="X242" s="255"/>
      <c r="Y242" s="254"/>
    </row>
    <row r="243" spans="1:25" ht="15">
      <c r="A243" s="380" t="str">
        <f>PTCA!B226</f>
        <v>-000</v>
      </c>
      <c r="B243" s="380">
        <f>PTCA!D226</f>
        <v>0</v>
      </c>
      <c r="C243" s="380">
        <f>PTCA!J226</f>
        <v>0</v>
      </c>
      <c r="D243" s="380">
        <f>PTCA!K226</f>
        <v>0</v>
      </c>
      <c r="E243" s="380">
        <f>PTCA!H226</f>
        <v>0</v>
      </c>
      <c r="F243" s="380">
        <f>PTCA!Z226</f>
        <v>0</v>
      </c>
      <c r="G243" s="380">
        <f>PTCA!AD226</f>
        <v>0</v>
      </c>
      <c r="H243" s="62"/>
      <c r="I243" s="760">
        <f>PTCA!C226</f>
        <v>0</v>
      </c>
      <c r="J243" s="760" t="str">
        <f>PTCA!AK226</f>
        <v/>
      </c>
      <c r="K243" s="760">
        <f>PTCA!AL226</f>
        <v>0</v>
      </c>
      <c r="L243" s="62"/>
      <c r="M243" s="607"/>
      <c r="N243" s="62"/>
      <c r="O243" s="63">
        <f>PTCA!AA1212</f>
        <v>0</v>
      </c>
      <c r="P243" s="63">
        <f>PTCA!AF1212</f>
        <v>0</v>
      </c>
      <c r="Q243" s="232" t="e">
        <f t="shared" si="7"/>
        <v>#DIV/0!</v>
      </c>
      <c r="R243" s="544">
        <f>PTCA!AI1212</f>
        <v>0</v>
      </c>
      <c r="S243" s="544">
        <f>PTCA!AJ226</f>
        <v>0</v>
      </c>
      <c r="T243" s="53"/>
      <c r="U243" s="232" t="e">
        <f t="shared" si="8"/>
        <v>#DIV/0!</v>
      </c>
      <c r="V243" s="272"/>
      <c r="X243" s="255"/>
      <c r="Y243" s="254"/>
    </row>
    <row r="244" spans="1:25" ht="15">
      <c r="A244" s="380" t="str">
        <f>PTCA!B227</f>
        <v>-000</v>
      </c>
      <c r="B244" s="380">
        <f>PTCA!D227</f>
        <v>0</v>
      </c>
      <c r="C244" s="380">
        <f>PTCA!J227</f>
        <v>0</v>
      </c>
      <c r="D244" s="380">
        <f>PTCA!K227</f>
        <v>0</v>
      </c>
      <c r="E244" s="380">
        <f>PTCA!H227</f>
        <v>0</v>
      </c>
      <c r="F244" s="380">
        <f>PTCA!Z227</f>
        <v>0</v>
      </c>
      <c r="G244" s="380">
        <f>PTCA!AD227</f>
        <v>0</v>
      </c>
      <c r="H244" s="62"/>
      <c r="I244" s="760">
        <f>PTCA!C227</f>
        <v>0</v>
      </c>
      <c r="J244" s="760" t="str">
        <f>PTCA!AK227</f>
        <v/>
      </c>
      <c r="K244" s="760">
        <f>PTCA!AL227</f>
        <v>0</v>
      </c>
      <c r="L244" s="62"/>
      <c r="M244" s="607"/>
      <c r="N244" s="62"/>
      <c r="O244" s="63">
        <f>PTCA!AA1213</f>
        <v>0</v>
      </c>
      <c r="P244" s="63">
        <f>PTCA!AF1213</f>
        <v>0</v>
      </c>
      <c r="Q244" s="232" t="e">
        <f t="shared" si="7"/>
        <v>#DIV/0!</v>
      </c>
      <c r="R244" s="544">
        <f>PTCA!AI1213</f>
        <v>0</v>
      </c>
      <c r="S244" s="544">
        <f>PTCA!AJ227</f>
        <v>0</v>
      </c>
      <c r="T244" s="53"/>
      <c r="U244" s="232" t="e">
        <f t="shared" si="8"/>
        <v>#DIV/0!</v>
      </c>
      <c r="V244" s="272"/>
      <c r="X244" s="255"/>
      <c r="Y244" s="254"/>
    </row>
    <row r="245" spans="1:25" ht="15">
      <c r="A245" s="380" t="str">
        <f>PTCA!B228</f>
        <v>-000</v>
      </c>
      <c r="B245" s="380">
        <f>PTCA!D228</f>
        <v>0</v>
      </c>
      <c r="C245" s="380">
        <f>PTCA!J228</f>
        <v>0</v>
      </c>
      <c r="D245" s="380">
        <f>PTCA!K228</f>
        <v>0</v>
      </c>
      <c r="E245" s="380">
        <f>PTCA!H228</f>
        <v>0</v>
      </c>
      <c r="F245" s="380">
        <f>PTCA!Z228</f>
        <v>0</v>
      </c>
      <c r="G245" s="380">
        <f>PTCA!AD228</f>
        <v>0</v>
      </c>
      <c r="H245" s="62"/>
      <c r="I245" s="760">
        <f>PTCA!C228</f>
        <v>0</v>
      </c>
      <c r="J245" s="760" t="str">
        <f>PTCA!AK228</f>
        <v/>
      </c>
      <c r="K245" s="760">
        <f>PTCA!AL228</f>
        <v>0</v>
      </c>
      <c r="L245" s="62"/>
      <c r="M245" s="607"/>
      <c r="N245" s="62"/>
      <c r="O245" s="63">
        <f>PTCA!AA1214</f>
        <v>0</v>
      </c>
      <c r="P245" s="63">
        <f>PTCA!AF1214</f>
        <v>0</v>
      </c>
      <c r="Q245" s="232" t="e">
        <f t="shared" si="7"/>
        <v>#DIV/0!</v>
      </c>
      <c r="R245" s="544">
        <f>PTCA!AI1214</f>
        <v>0</v>
      </c>
      <c r="S245" s="544">
        <f>PTCA!AJ228</f>
        <v>0</v>
      </c>
      <c r="T245" s="53"/>
      <c r="U245" s="232" t="e">
        <f t="shared" si="8"/>
        <v>#DIV/0!</v>
      </c>
      <c r="V245" s="272"/>
      <c r="X245" s="255"/>
      <c r="Y245" s="254"/>
    </row>
    <row r="246" spans="1:25" ht="15">
      <c r="A246" s="380" t="str">
        <f>PTCA!B229</f>
        <v>-000</v>
      </c>
      <c r="B246" s="380">
        <f>PTCA!D229</f>
        <v>0</v>
      </c>
      <c r="C246" s="380">
        <f>PTCA!J229</f>
        <v>0</v>
      </c>
      <c r="D246" s="380">
        <f>PTCA!K229</f>
        <v>0</v>
      </c>
      <c r="E246" s="380">
        <f>PTCA!H229</f>
        <v>0</v>
      </c>
      <c r="F246" s="380">
        <f>PTCA!Z229</f>
        <v>0</v>
      </c>
      <c r="G246" s="380">
        <f>PTCA!AD229</f>
        <v>0</v>
      </c>
      <c r="H246" s="62"/>
      <c r="I246" s="760">
        <f>PTCA!C229</f>
        <v>0</v>
      </c>
      <c r="J246" s="760" t="str">
        <f>PTCA!AK229</f>
        <v/>
      </c>
      <c r="K246" s="760">
        <f>PTCA!AL229</f>
        <v>0</v>
      </c>
      <c r="L246" s="62"/>
      <c r="M246" s="607"/>
      <c r="N246" s="62"/>
      <c r="O246" s="63">
        <f>PTCA!AA1215</f>
        <v>0</v>
      </c>
      <c r="P246" s="63">
        <f>PTCA!AF1215</f>
        <v>0</v>
      </c>
      <c r="Q246" s="232" t="e">
        <f t="shared" si="7"/>
        <v>#DIV/0!</v>
      </c>
      <c r="R246" s="544">
        <f>PTCA!AI1215</f>
        <v>0</v>
      </c>
      <c r="S246" s="544">
        <f>PTCA!AJ229</f>
        <v>0</v>
      </c>
      <c r="T246" s="53"/>
      <c r="U246" s="232" t="e">
        <f t="shared" si="8"/>
        <v>#DIV/0!</v>
      </c>
      <c r="V246" s="272"/>
      <c r="X246" s="255"/>
      <c r="Y246" s="254"/>
    </row>
    <row r="247" spans="1:25" ht="15">
      <c r="A247" s="380" t="str">
        <f>PTCA!B230</f>
        <v>-000</v>
      </c>
      <c r="B247" s="380">
        <f>PTCA!D230</f>
        <v>0</v>
      </c>
      <c r="C247" s="380">
        <f>PTCA!J230</f>
        <v>0</v>
      </c>
      <c r="D247" s="380">
        <f>PTCA!K230</f>
        <v>0</v>
      </c>
      <c r="E247" s="380">
        <f>PTCA!H230</f>
        <v>0</v>
      </c>
      <c r="F247" s="380">
        <f>PTCA!Z230</f>
        <v>0</v>
      </c>
      <c r="G247" s="380">
        <f>PTCA!AD230</f>
        <v>0</v>
      </c>
      <c r="H247" s="62"/>
      <c r="I247" s="760">
        <f>PTCA!C230</f>
        <v>0</v>
      </c>
      <c r="J247" s="760" t="str">
        <f>PTCA!AK230</f>
        <v/>
      </c>
      <c r="K247" s="760">
        <f>PTCA!AL230</f>
        <v>0</v>
      </c>
      <c r="L247" s="62"/>
      <c r="M247" s="607"/>
      <c r="N247" s="62"/>
      <c r="O247" s="63">
        <f>PTCA!AA1216</f>
        <v>0</v>
      </c>
      <c r="P247" s="63">
        <f>PTCA!AF1216</f>
        <v>0</v>
      </c>
      <c r="Q247" s="232" t="e">
        <f t="shared" si="7"/>
        <v>#DIV/0!</v>
      </c>
      <c r="R247" s="544">
        <f>PTCA!AI1216</f>
        <v>0</v>
      </c>
      <c r="S247" s="544">
        <f>PTCA!AJ230</f>
        <v>0</v>
      </c>
      <c r="T247" s="53"/>
      <c r="U247" s="232" t="e">
        <f t="shared" si="8"/>
        <v>#DIV/0!</v>
      </c>
      <c r="V247" s="272"/>
      <c r="X247" s="255"/>
      <c r="Y247" s="254"/>
    </row>
    <row r="248" spans="1:25" ht="15">
      <c r="A248" s="380" t="str">
        <f>PTCA!B231</f>
        <v>-000</v>
      </c>
      <c r="B248" s="380">
        <f>PTCA!D231</f>
        <v>0</v>
      </c>
      <c r="C248" s="380">
        <f>PTCA!J231</f>
        <v>0</v>
      </c>
      <c r="D248" s="380">
        <f>PTCA!K231</f>
        <v>0</v>
      </c>
      <c r="E248" s="380">
        <f>PTCA!H231</f>
        <v>0</v>
      </c>
      <c r="F248" s="380">
        <f>PTCA!Z231</f>
        <v>0</v>
      </c>
      <c r="G248" s="380">
        <f>PTCA!AD231</f>
        <v>0</v>
      </c>
      <c r="H248" s="62"/>
      <c r="I248" s="760">
        <f>PTCA!C231</f>
        <v>0</v>
      </c>
      <c r="J248" s="760" t="str">
        <f>PTCA!AK231</f>
        <v/>
      </c>
      <c r="K248" s="760">
        <f>PTCA!AL231</f>
        <v>0</v>
      </c>
      <c r="L248" s="62"/>
      <c r="M248" s="607"/>
      <c r="N248" s="62"/>
      <c r="O248" s="63">
        <f>PTCA!AA1217</f>
        <v>0</v>
      </c>
      <c r="P248" s="63">
        <f>PTCA!AF1217</f>
        <v>0</v>
      </c>
      <c r="Q248" s="232" t="e">
        <f t="shared" si="7"/>
        <v>#DIV/0!</v>
      </c>
      <c r="R248" s="544">
        <f>PTCA!AI1217</f>
        <v>0</v>
      </c>
      <c r="S248" s="544">
        <f>PTCA!AJ231</f>
        <v>0</v>
      </c>
      <c r="T248" s="53"/>
      <c r="U248" s="232" t="e">
        <f t="shared" si="8"/>
        <v>#DIV/0!</v>
      </c>
      <c r="V248" s="272"/>
      <c r="X248" s="255"/>
      <c r="Y248" s="254"/>
    </row>
    <row r="249" spans="1:25" ht="15">
      <c r="A249" s="380" t="str">
        <f>PTCA!B232</f>
        <v>-000</v>
      </c>
      <c r="B249" s="380">
        <f>PTCA!D232</f>
        <v>0</v>
      </c>
      <c r="C249" s="380">
        <f>PTCA!J232</f>
        <v>0</v>
      </c>
      <c r="D249" s="380">
        <f>PTCA!K232</f>
        <v>0</v>
      </c>
      <c r="E249" s="380">
        <f>PTCA!H232</f>
        <v>0</v>
      </c>
      <c r="F249" s="380">
        <f>PTCA!Z232</f>
        <v>0</v>
      </c>
      <c r="G249" s="380">
        <f>PTCA!AD232</f>
        <v>0</v>
      </c>
      <c r="H249" s="62"/>
      <c r="I249" s="760">
        <f>PTCA!C232</f>
        <v>0</v>
      </c>
      <c r="J249" s="760" t="str">
        <f>PTCA!AK232</f>
        <v/>
      </c>
      <c r="K249" s="760">
        <f>PTCA!AL232</f>
        <v>0</v>
      </c>
      <c r="L249" s="62"/>
      <c r="M249" s="607"/>
      <c r="N249" s="62"/>
      <c r="O249" s="63">
        <f>PTCA!AA1218</f>
        <v>0</v>
      </c>
      <c r="P249" s="63">
        <f>PTCA!AF1218</f>
        <v>0</v>
      </c>
      <c r="Q249" s="232" t="e">
        <f t="shared" si="7"/>
        <v>#DIV/0!</v>
      </c>
      <c r="R249" s="544">
        <f>PTCA!AI1218</f>
        <v>0</v>
      </c>
      <c r="S249" s="544">
        <f>PTCA!AJ232</f>
        <v>0</v>
      </c>
      <c r="T249" s="53"/>
      <c r="U249" s="232" t="e">
        <f t="shared" si="8"/>
        <v>#DIV/0!</v>
      </c>
      <c r="V249" s="272"/>
      <c r="X249" s="255"/>
      <c r="Y249" s="254"/>
    </row>
    <row r="250" spans="1:25" ht="15">
      <c r="A250" s="380" t="str">
        <f>PTCA!B233</f>
        <v>-000</v>
      </c>
      <c r="B250" s="380">
        <f>PTCA!D233</f>
        <v>0</v>
      </c>
      <c r="C250" s="380">
        <f>PTCA!J233</f>
        <v>0</v>
      </c>
      <c r="D250" s="380">
        <f>PTCA!K233</f>
        <v>0</v>
      </c>
      <c r="E250" s="380">
        <f>PTCA!H233</f>
        <v>0</v>
      </c>
      <c r="F250" s="380">
        <f>PTCA!Z233</f>
        <v>0</v>
      </c>
      <c r="G250" s="380">
        <f>PTCA!AD233</f>
        <v>0</v>
      </c>
      <c r="H250" s="62"/>
      <c r="I250" s="760">
        <f>PTCA!C233</f>
        <v>0</v>
      </c>
      <c r="J250" s="760" t="str">
        <f>PTCA!AK233</f>
        <v/>
      </c>
      <c r="K250" s="760">
        <f>PTCA!AL233</f>
        <v>0</v>
      </c>
      <c r="L250" s="62"/>
      <c r="M250" s="607"/>
      <c r="N250" s="62"/>
      <c r="O250" s="63">
        <f>PTCA!AA1219</f>
        <v>0</v>
      </c>
      <c r="P250" s="63">
        <f>PTCA!AF1219</f>
        <v>0</v>
      </c>
      <c r="Q250" s="232" t="e">
        <f t="shared" si="7"/>
        <v>#DIV/0!</v>
      </c>
      <c r="R250" s="544">
        <f>PTCA!AI1219</f>
        <v>0</v>
      </c>
      <c r="S250" s="544">
        <f>PTCA!AJ233</f>
        <v>0</v>
      </c>
      <c r="T250" s="53"/>
      <c r="U250" s="232" t="e">
        <f t="shared" si="8"/>
        <v>#DIV/0!</v>
      </c>
      <c r="V250" s="272"/>
      <c r="X250" s="255"/>
      <c r="Y250" s="254"/>
    </row>
    <row r="251" spans="1:25" ht="15">
      <c r="A251" s="380" t="str">
        <f>PTCA!B234</f>
        <v>-000</v>
      </c>
      <c r="B251" s="380">
        <f>PTCA!D234</f>
        <v>0</v>
      </c>
      <c r="C251" s="380">
        <f>PTCA!J234</f>
        <v>0</v>
      </c>
      <c r="D251" s="380">
        <f>PTCA!K234</f>
        <v>0</v>
      </c>
      <c r="E251" s="380">
        <f>PTCA!H234</f>
        <v>0</v>
      </c>
      <c r="F251" s="380">
        <f>PTCA!Z234</f>
        <v>0</v>
      </c>
      <c r="G251" s="380">
        <f>PTCA!AD234</f>
        <v>0</v>
      </c>
      <c r="H251" s="62"/>
      <c r="I251" s="760">
        <f>PTCA!C234</f>
        <v>0</v>
      </c>
      <c r="J251" s="760" t="str">
        <f>PTCA!AK234</f>
        <v/>
      </c>
      <c r="K251" s="760">
        <f>PTCA!AL234</f>
        <v>0</v>
      </c>
      <c r="L251" s="62"/>
      <c r="M251" s="607"/>
      <c r="N251" s="62"/>
      <c r="O251" s="63">
        <f>PTCA!AA1220</f>
        <v>0</v>
      </c>
      <c r="P251" s="63">
        <f>PTCA!AF1220</f>
        <v>0</v>
      </c>
      <c r="Q251" s="232" t="e">
        <f t="shared" si="7"/>
        <v>#DIV/0!</v>
      </c>
      <c r="R251" s="544">
        <f>PTCA!AI1220</f>
        <v>0</v>
      </c>
      <c r="S251" s="544">
        <f>PTCA!AJ234</f>
        <v>0</v>
      </c>
      <c r="T251" s="53"/>
      <c r="U251" s="232" t="e">
        <f t="shared" si="8"/>
        <v>#DIV/0!</v>
      </c>
      <c r="V251" s="272"/>
      <c r="X251" s="255"/>
      <c r="Y251" s="254"/>
    </row>
    <row r="252" spans="1:25" ht="15">
      <c r="A252" s="380" t="str">
        <f>PTCA!B235</f>
        <v>-000</v>
      </c>
      <c r="B252" s="380">
        <f>PTCA!D235</f>
        <v>0</v>
      </c>
      <c r="C252" s="380">
        <f>PTCA!J235</f>
        <v>0</v>
      </c>
      <c r="D252" s="380">
        <f>PTCA!K235</f>
        <v>0</v>
      </c>
      <c r="E252" s="380">
        <f>PTCA!H235</f>
        <v>0</v>
      </c>
      <c r="F252" s="380">
        <f>PTCA!Z235</f>
        <v>0</v>
      </c>
      <c r="G252" s="380">
        <f>PTCA!AD235</f>
        <v>0</v>
      </c>
      <c r="H252" s="62"/>
      <c r="I252" s="760">
        <f>PTCA!C235</f>
        <v>0</v>
      </c>
      <c r="J252" s="760" t="str">
        <f>PTCA!AK235</f>
        <v/>
      </c>
      <c r="K252" s="760">
        <f>PTCA!AL235</f>
        <v>0</v>
      </c>
      <c r="L252" s="62"/>
      <c r="M252" s="607"/>
      <c r="N252" s="62"/>
      <c r="O252" s="63">
        <f>PTCA!AA1221</f>
        <v>0</v>
      </c>
      <c r="P252" s="63">
        <f>PTCA!AF1221</f>
        <v>0</v>
      </c>
      <c r="Q252" s="232" t="e">
        <f t="shared" si="7"/>
        <v>#DIV/0!</v>
      </c>
      <c r="R252" s="544">
        <f>PTCA!AI1221</f>
        <v>0</v>
      </c>
      <c r="S252" s="544">
        <f>PTCA!AJ235</f>
        <v>0</v>
      </c>
      <c r="T252" s="53"/>
      <c r="U252" s="232" t="e">
        <f t="shared" si="8"/>
        <v>#DIV/0!</v>
      </c>
      <c r="V252" s="272"/>
      <c r="X252" s="255"/>
      <c r="Y252" s="254"/>
    </row>
    <row r="253" spans="1:25" ht="15">
      <c r="A253" s="380" t="str">
        <f>PTCA!B236</f>
        <v>-000</v>
      </c>
      <c r="B253" s="380">
        <f>PTCA!D236</f>
        <v>0</v>
      </c>
      <c r="C253" s="380">
        <f>PTCA!J236</f>
        <v>0</v>
      </c>
      <c r="D253" s="380">
        <f>PTCA!K236</f>
        <v>0</v>
      </c>
      <c r="E253" s="380">
        <f>PTCA!H236</f>
        <v>0</v>
      </c>
      <c r="F253" s="380">
        <f>PTCA!Z236</f>
        <v>0</v>
      </c>
      <c r="G253" s="380">
        <f>PTCA!AD236</f>
        <v>0</v>
      </c>
      <c r="H253" s="62"/>
      <c r="I253" s="760">
        <f>PTCA!C236</f>
        <v>0</v>
      </c>
      <c r="J253" s="760" t="str">
        <f>PTCA!AK236</f>
        <v/>
      </c>
      <c r="K253" s="760">
        <f>PTCA!AL236</f>
        <v>0</v>
      </c>
      <c r="L253" s="62"/>
      <c r="M253" s="607"/>
      <c r="N253" s="62"/>
      <c r="O253" s="63">
        <f>PTCA!AA1222</f>
        <v>0</v>
      </c>
      <c r="P253" s="63">
        <f>PTCA!AF1222</f>
        <v>0</v>
      </c>
      <c r="Q253" s="232" t="e">
        <f t="shared" si="7"/>
        <v>#DIV/0!</v>
      </c>
      <c r="R253" s="544">
        <f>PTCA!AI1222</f>
        <v>0</v>
      </c>
      <c r="S253" s="544">
        <f>PTCA!AJ236</f>
        <v>0</v>
      </c>
      <c r="T253" s="53"/>
      <c r="U253" s="232" t="e">
        <f t="shared" si="8"/>
        <v>#DIV/0!</v>
      </c>
      <c r="V253" s="272"/>
      <c r="X253" s="255"/>
      <c r="Y253" s="254"/>
    </row>
    <row r="254" spans="1:25" ht="15">
      <c r="A254" s="380" t="str">
        <f>PTCA!B237</f>
        <v>-000</v>
      </c>
      <c r="B254" s="380">
        <f>PTCA!D237</f>
        <v>0</v>
      </c>
      <c r="C254" s="380">
        <f>PTCA!J237</f>
        <v>0</v>
      </c>
      <c r="D254" s="380">
        <f>PTCA!K237</f>
        <v>0</v>
      </c>
      <c r="E254" s="380">
        <f>PTCA!H237</f>
        <v>0</v>
      </c>
      <c r="F254" s="380">
        <f>PTCA!Z237</f>
        <v>0</v>
      </c>
      <c r="G254" s="380">
        <f>PTCA!AD237</f>
        <v>0</v>
      </c>
      <c r="H254" s="62"/>
      <c r="I254" s="760">
        <f>PTCA!C237</f>
        <v>0</v>
      </c>
      <c r="J254" s="760" t="str">
        <f>PTCA!AK237</f>
        <v/>
      </c>
      <c r="K254" s="760">
        <f>PTCA!AL237</f>
        <v>0</v>
      </c>
      <c r="L254" s="62"/>
      <c r="M254" s="607"/>
      <c r="N254" s="62"/>
      <c r="O254" s="63">
        <f>PTCA!AA1223</f>
        <v>0</v>
      </c>
      <c r="P254" s="63">
        <f>PTCA!AF1223</f>
        <v>0</v>
      </c>
      <c r="Q254" s="232" t="e">
        <f t="shared" si="7"/>
        <v>#DIV/0!</v>
      </c>
      <c r="R254" s="544">
        <f>PTCA!AI1223</f>
        <v>0</v>
      </c>
      <c r="S254" s="544">
        <f>PTCA!AJ237</f>
        <v>0</v>
      </c>
      <c r="T254" s="53"/>
      <c r="U254" s="232" t="e">
        <f t="shared" si="8"/>
        <v>#DIV/0!</v>
      </c>
      <c r="V254" s="272"/>
      <c r="X254" s="255"/>
      <c r="Y254" s="254"/>
    </row>
    <row r="255" spans="1:25" ht="15">
      <c r="A255" s="380" t="str">
        <f>PTCA!B238</f>
        <v>-000</v>
      </c>
      <c r="B255" s="380">
        <f>PTCA!D238</f>
        <v>0</v>
      </c>
      <c r="C255" s="380">
        <f>PTCA!J238</f>
        <v>0</v>
      </c>
      <c r="D255" s="380">
        <f>PTCA!K238</f>
        <v>0</v>
      </c>
      <c r="E255" s="380">
        <f>PTCA!H238</f>
        <v>0</v>
      </c>
      <c r="F255" s="380">
        <f>PTCA!Z238</f>
        <v>0</v>
      </c>
      <c r="G255" s="380">
        <f>PTCA!AD238</f>
        <v>0</v>
      </c>
      <c r="H255" s="62"/>
      <c r="I255" s="760">
        <f>PTCA!C238</f>
        <v>0</v>
      </c>
      <c r="J255" s="760" t="str">
        <f>PTCA!AK238</f>
        <v/>
      </c>
      <c r="K255" s="760">
        <f>PTCA!AL238</f>
        <v>0</v>
      </c>
      <c r="L255" s="62"/>
      <c r="M255" s="607"/>
      <c r="N255" s="62"/>
      <c r="O255" s="63">
        <f>PTCA!AA1224</f>
        <v>0</v>
      </c>
      <c r="P255" s="63">
        <f>PTCA!AF1224</f>
        <v>0</v>
      </c>
      <c r="Q255" s="232" t="e">
        <f t="shared" si="7"/>
        <v>#DIV/0!</v>
      </c>
      <c r="R255" s="544">
        <f>PTCA!AI1224</f>
        <v>0</v>
      </c>
      <c r="S255" s="544">
        <f>PTCA!AJ238</f>
        <v>0</v>
      </c>
      <c r="T255" s="53"/>
      <c r="U255" s="232" t="e">
        <f t="shared" si="8"/>
        <v>#DIV/0!</v>
      </c>
      <c r="V255" s="272"/>
      <c r="X255" s="255"/>
      <c r="Y255" s="254"/>
    </row>
    <row r="256" spans="1:25" ht="15">
      <c r="A256" s="380" t="str">
        <f>PTCA!B239</f>
        <v>-000</v>
      </c>
      <c r="B256" s="380">
        <f>PTCA!D239</f>
        <v>0</v>
      </c>
      <c r="C256" s="380">
        <f>PTCA!J239</f>
        <v>0</v>
      </c>
      <c r="D256" s="380">
        <f>PTCA!K239</f>
        <v>0</v>
      </c>
      <c r="E256" s="380">
        <f>PTCA!H239</f>
        <v>0</v>
      </c>
      <c r="F256" s="380">
        <f>PTCA!Z239</f>
        <v>0</v>
      </c>
      <c r="G256" s="380">
        <f>PTCA!AD239</f>
        <v>0</v>
      </c>
      <c r="H256" s="62"/>
      <c r="I256" s="760">
        <f>PTCA!C239</f>
        <v>0</v>
      </c>
      <c r="J256" s="760" t="str">
        <f>PTCA!AK239</f>
        <v/>
      </c>
      <c r="K256" s="760">
        <f>PTCA!AL239</f>
        <v>0</v>
      </c>
      <c r="L256" s="62"/>
      <c r="M256" s="607"/>
      <c r="N256" s="62"/>
      <c r="O256" s="63">
        <f>PTCA!AA1225</f>
        <v>0</v>
      </c>
      <c r="P256" s="63">
        <f>PTCA!AF1225</f>
        <v>0</v>
      </c>
      <c r="Q256" s="232" t="e">
        <f t="shared" si="7"/>
        <v>#DIV/0!</v>
      </c>
      <c r="R256" s="544">
        <f>PTCA!AI1225</f>
        <v>0</v>
      </c>
      <c r="S256" s="544">
        <f>PTCA!AJ239</f>
        <v>0</v>
      </c>
      <c r="T256" s="53"/>
      <c r="U256" s="232" t="e">
        <f t="shared" si="8"/>
        <v>#DIV/0!</v>
      </c>
      <c r="V256" s="272"/>
      <c r="X256" s="255"/>
      <c r="Y256" s="254"/>
    </row>
    <row r="257" spans="1:25" ht="15">
      <c r="A257" s="380" t="str">
        <f>PTCA!B240</f>
        <v>-000</v>
      </c>
      <c r="B257" s="380">
        <f>PTCA!D240</f>
        <v>0</v>
      </c>
      <c r="C257" s="380">
        <f>PTCA!J240</f>
        <v>0</v>
      </c>
      <c r="D257" s="380">
        <f>PTCA!K240</f>
        <v>0</v>
      </c>
      <c r="E257" s="380">
        <f>PTCA!H240</f>
        <v>0</v>
      </c>
      <c r="F257" s="380">
        <f>PTCA!Z240</f>
        <v>0</v>
      </c>
      <c r="G257" s="380">
        <f>PTCA!AD240</f>
        <v>0</v>
      </c>
      <c r="H257" s="62"/>
      <c r="I257" s="760">
        <f>PTCA!C240</f>
        <v>0</v>
      </c>
      <c r="J257" s="760" t="str">
        <f>PTCA!AK240</f>
        <v/>
      </c>
      <c r="K257" s="760">
        <f>PTCA!AL240</f>
        <v>0</v>
      </c>
      <c r="L257" s="62"/>
      <c r="M257" s="607"/>
      <c r="N257" s="62"/>
      <c r="O257" s="63">
        <f>PTCA!AA1226</f>
        <v>0</v>
      </c>
      <c r="P257" s="63">
        <f>PTCA!AF1226</f>
        <v>0</v>
      </c>
      <c r="Q257" s="232" t="e">
        <f t="shared" si="7"/>
        <v>#DIV/0!</v>
      </c>
      <c r="R257" s="544">
        <f>PTCA!AI1226</f>
        <v>0</v>
      </c>
      <c r="S257" s="544">
        <f>PTCA!AJ240</f>
        <v>0</v>
      </c>
      <c r="T257" s="53"/>
      <c r="U257" s="232" t="e">
        <f t="shared" si="8"/>
        <v>#DIV/0!</v>
      </c>
      <c r="V257" s="272"/>
      <c r="X257" s="255"/>
      <c r="Y257" s="254"/>
    </row>
    <row r="258" spans="1:25" ht="15">
      <c r="A258" s="380" t="str">
        <f>PTCA!B241</f>
        <v>-000</v>
      </c>
      <c r="B258" s="380">
        <f>PTCA!D241</f>
        <v>0</v>
      </c>
      <c r="C258" s="380">
        <f>PTCA!J241</f>
        <v>0</v>
      </c>
      <c r="D258" s="380">
        <f>PTCA!K241</f>
        <v>0</v>
      </c>
      <c r="E258" s="380">
        <f>PTCA!H241</f>
        <v>0</v>
      </c>
      <c r="F258" s="380">
        <f>PTCA!Z241</f>
        <v>0</v>
      </c>
      <c r="G258" s="380">
        <f>PTCA!AD241</f>
        <v>0</v>
      </c>
      <c r="H258" s="62"/>
      <c r="I258" s="760">
        <f>PTCA!C241</f>
        <v>0</v>
      </c>
      <c r="J258" s="760" t="str">
        <f>PTCA!AK241</f>
        <v/>
      </c>
      <c r="K258" s="760">
        <f>PTCA!AL241</f>
        <v>0</v>
      </c>
      <c r="L258" s="62"/>
      <c r="M258" s="607"/>
      <c r="N258" s="62"/>
      <c r="O258" s="63">
        <f>PTCA!AA1227</f>
        <v>0</v>
      </c>
      <c r="P258" s="63">
        <f>PTCA!AF1227</f>
        <v>0</v>
      </c>
      <c r="Q258" s="232" t="e">
        <f t="shared" si="7"/>
        <v>#DIV/0!</v>
      </c>
      <c r="R258" s="544">
        <f>PTCA!AI1227</f>
        <v>0</v>
      </c>
      <c r="S258" s="544">
        <f>PTCA!AJ241</f>
        <v>0</v>
      </c>
      <c r="T258" s="53"/>
      <c r="U258" s="232" t="e">
        <f t="shared" si="8"/>
        <v>#DIV/0!</v>
      </c>
      <c r="V258" s="272"/>
      <c r="X258" s="255"/>
      <c r="Y258" s="254"/>
    </row>
    <row r="259" spans="1:25" ht="15">
      <c r="A259" s="380" t="str">
        <f>PTCA!B242</f>
        <v>-000</v>
      </c>
      <c r="B259" s="380">
        <f>PTCA!D242</f>
        <v>0</v>
      </c>
      <c r="C259" s="380">
        <f>PTCA!J242</f>
        <v>0</v>
      </c>
      <c r="D259" s="380">
        <f>PTCA!K242</f>
        <v>0</v>
      </c>
      <c r="E259" s="380">
        <f>PTCA!H242</f>
        <v>0</v>
      </c>
      <c r="F259" s="380">
        <f>PTCA!Z242</f>
        <v>0</v>
      </c>
      <c r="G259" s="380">
        <f>PTCA!AD242</f>
        <v>0</v>
      </c>
      <c r="H259" s="62"/>
      <c r="I259" s="760">
        <f>PTCA!C242</f>
        <v>0</v>
      </c>
      <c r="J259" s="760" t="str">
        <f>PTCA!AK242</f>
        <v/>
      </c>
      <c r="K259" s="760">
        <f>PTCA!AL242</f>
        <v>0</v>
      </c>
      <c r="L259" s="62"/>
      <c r="M259" s="607"/>
      <c r="N259" s="62"/>
      <c r="O259" s="63">
        <f>PTCA!AA1228</f>
        <v>0</v>
      </c>
      <c r="P259" s="63">
        <f>PTCA!AF1228</f>
        <v>0</v>
      </c>
      <c r="Q259" s="232" t="e">
        <f t="shared" si="7"/>
        <v>#DIV/0!</v>
      </c>
      <c r="R259" s="544">
        <f>PTCA!AI1228</f>
        <v>0</v>
      </c>
      <c r="S259" s="544">
        <f>PTCA!AJ242</f>
        <v>0</v>
      </c>
      <c r="T259" s="53"/>
      <c r="U259" s="232" t="e">
        <f t="shared" si="8"/>
        <v>#DIV/0!</v>
      </c>
      <c r="V259" s="272"/>
      <c r="X259" s="255"/>
      <c r="Y259" s="254"/>
    </row>
    <row r="260" spans="1:25" ht="15">
      <c r="A260" s="380" t="str">
        <f>PTCA!B243</f>
        <v>-000</v>
      </c>
      <c r="B260" s="380">
        <f>PTCA!D243</f>
        <v>0</v>
      </c>
      <c r="C260" s="380">
        <f>PTCA!J243</f>
        <v>0</v>
      </c>
      <c r="D260" s="380">
        <f>PTCA!K243</f>
        <v>0</v>
      </c>
      <c r="E260" s="380">
        <f>PTCA!H243</f>
        <v>0</v>
      </c>
      <c r="F260" s="380">
        <f>PTCA!Z243</f>
        <v>0</v>
      </c>
      <c r="G260" s="380">
        <f>PTCA!AD243</f>
        <v>0</v>
      </c>
      <c r="H260" s="62"/>
      <c r="I260" s="760">
        <f>PTCA!C243</f>
        <v>0</v>
      </c>
      <c r="J260" s="760" t="str">
        <f>PTCA!AK243</f>
        <v/>
      </c>
      <c r="K260" s="760">
        <f>PTCA!AL243</f>
        <v>0</v>
      </c>
      <c r="L260" s="62"/>
      <c r="M260" s="607"/>
      <c r="N260" s="62"/>
      <c r="O260" s="63">
        <f>PTCA!AA1229</f>
        <v>0</v>
      </c>
      <c r="P260" s="63">
        <f>PTCA!AF1229</f>
        <v>0</v>
      </c>
      <c r="Q260" s="232" t="e">
        <f t="shared" si="7"/>
        <v>#DIV/0!</v>
      </c>
      <c r="R260" s="544">
        <f>PTCA!AI1229</f>
        <v>0</v>
      </c>
      <c r="S260" s="544">
        <f>PTCA!AJ243</f>
        <v>0</v>
      </c>
      <c r="T260" s="53"/>
      <c r="U260" s="232" t="e">
        <f t="shared" si="8"/>
        <v>#DIV/0!</v>
      </c>
      <c r="V260" s="272"/>
      <c r="X260" s="255"/>
      <c r="Y260" s="254"/>
    </row>
    <row r="261" spans="1:25" ht="15">
      <c r="A261" s="380" t="str">
        <f>PTCA!B244</f>
        <v>-000</v>
      </c>
      <c r="B261" s="380">
        <f>PTCA!D244</f>
        <v>0</v>
      </c>
      <c r="C261" s="380">
        <f>PTCA!J244</f>
        <v>0</v>
      </c>
      <c r="D261" s="380">
        <f>PTCA!K244</f>
        <v>0</v>
      </c>
      <c r="E261" s="380">
        <f>PTCA!H244</f>
        <v>0</v>
      </c>
      <c r="F261" s="380">
        <f>PTCA!Z244</f>
        <v>0</v>
      </c>
      <c r="G261" s="380">
        <f>PTCA!AD244</f>
        <v>0</v>
      </c>
      <c r="H261" s="62"/>
      <c r="I261" s="760">
        <f>PTCA!C244</f>
        <v>0</v>
      </c>
      <c r="J261" s="760" t="str">
        <f>PTCA!AK244</f>
        <v/>
      </c>
      <c r="K261" s="760">
        <f>PTCA!AL244</f>
        <v>0</v>
      </c>
      <c r="L261" s="62"/>
      <c r="M261" s="607"/>
      <c r="N261" s="62"/>
      <c r="O261" s="63">
        <f>PTCA!AA1230</f>
        <v>0</v>
      </c>
      <c r="P261" s="63">
        <f>PTCA!AF1230</f>
        <v>0</v>
      </c>
      <c r="Q261" s="232" t="e">
        <f t="shared" ref="Q261:Q324" si="9">P261/O261</f>
        <v>#DIV/0!</v>
      </c>
      <c r="R261" s="544">
        <f>PTCA!AI1230</f>
        <v>0</v>
      </c>
      <c r="S261" s="544">
        <f>PTCA!AJ244</f>
        <v>0</v>
      </c>
      <c r="T261" s="53"/>
      <c r="U261" s="232" t="e">
        <f t="shared" si="8"/>
        <v>#DIV/0!</v>
      </c>
      <c r="V261" s="272"/>
      <c r="X261" s="255"/>
      <c r="Y261" s="254"/>
    </row>
    <row r="262" spans="1:25" ht="15">
      <c r="A262" s="380" t="str">
        <f>PTCA!B245</f>
        <v>-000</v>
      </c>
      <c r="B262" s="380">
        <f>PTCA!D245</f>
        <v>0</v>
      </c>
      <c r="C262" s="380">
        <f>PTCA!J245</f>
        <v>0</v>
      </c>
      <c r="D262" s="380">
        <f>PTCA!K245</f>
        <v>0</v>
      </c>
      <c r="E262" s="380">
        <f>PTCA!H245</f>
        <v>0</v>
      </c>
      <c r="F262" s="380">
        <f>PTCA!Z245</f>
        <v>0</v>
      </c>
      <c r="G262" s="380">
        <f>PTCA!AD245</f>
        <v>0</v>
      </c>
      <c r="H262" s="62"/>
      <c r="I262" s="760">
        <f>PTCA!C245</f>
        <v>0</v>
      </c>
      <c r="J262" s="760" t="str">
        <f>PTCA!AK245</f>
        <v/>
      </c>
      <c r="K262" s="760">
        <f>PTCA!AL245</f>
        <v>0</v>
      </c>
      <c r="L262" s="62"/>
      <c r="M262" s="607"/>
      <c r="N262" s="62"/>
      <c r="O262" s="63">
        <f>PTCA!AA1231</f>
        <v>0</v>
      </c>
      <c r="P262" s="63">
        <f>PTCA!AF1231</f>
        <v>0</v>
      </c>
      <c r="Q262" s="232" t="e">
        <f t="shared" si="9"/>
        <v>#DIV/0!</v>
      </c>
      <c r="R262" s="544">
        <f>PTCA!AI1231</f>
        <v>0</v>
      </c>
      <c r="S262" s="544">
        <f>PTCA!AJ245</f>
        <v>0</v>
      </c>
      <c r="T262" s="53"/>
      <c r="U262" s="232" t="e">
        <f t="shared" si="8"/>
        <v>#DIV/0!</v>
      </c>
      <c r="V262" s="272"/>
      <c r="X262" s="255"/>
      <c r="Y262" s="254"/>
    </row>
    <row r="263" spans="1:25" ht="15">
      <c r="A263" s="380" t="str">
        <f>PTCA!B246</f>
        <v>-000</v>
      </c>
      <c r="B263" s="380">
        <f>PTCA!D246</f>
        <v>0</v>
      </c>
      <c r="C263" s="380">
        <f>PTCA!J246</f>
        <v>0</v>
      </c>
      <c r="D263" s="380">
        <f>PTCA!K246</f>
        <v>0</v>
      </c>
      <c r="E263" s="380">
        <f>PTCA!H246</f>
        <v>0</v>
      </c>
      <c r="F263" s="380">
        <f>PTCA!Z246</f>
        <v>0</v>
      </c>
      <c r="G263" s="380">
        <f>PTCA!AD246</f>
        <v>0</v>
      </c>
      <c r="H263" s="62"/>
      <c r="I263" s="760">
        <f>PTCA!C246</f>
        <v>0</v>
      </c>
      <c r="J263" s="760" t="str">
        <f>PTCA!AK246</f>
        <v/>
      </c>
      <c r="K263" s="760">
        <f>PTCA!AL246</f>
        <v>0</v>
      </c>
      <c r="L263" s="62"/>
      <c r="M263" s="607"/>
      <c r="N263" s="62"/>
      <c r="O263" s="63">
        <f>PTCA!AA1232</f>
        <v>0</v>
      </c>
      <c r="P263" s="63">
        <f>PTCA!AF1232</f>
        <v>0</v>
      </c>
      <c r="Q263" s="232" t="e">
        <f t="shared" si="9"/>
        <v>#DIV/0!</v>
      </c>
      <c r="R263" s="544">
        <f>PTCA!AI1232</f>
        <v>0</v>
      </c>
      <c r="S263" s="544">
        <f>PTCA!AJ246</f>
        <v>0</v>
      </c>
      <c r="T263" s="53"/>
      <c r="U263" s="232" t="e">
        <f t="shared" si="8"/>
        <v>#DIV/0!</v>
      </c>
      <c r="V263" s="272"/>
      <c r="X263" s="255"/>
      <c r="Y263" s="254"/>
    </row>
    <row r="264" spans="1:25" ht="15">
      <c r="A264" s="380" t="str">
        <f>PTCA!B247</f>
        <v>-000</v>
      </c>
      <c r="B264" s="380">
        <f>PTCA!D247</f>
        <v>0</v>
      </c>
      <c r="C264" s="380">
        <f>PTCA!J247</f>
        <v>0</v>
      </c>
      <c r="D264" s="380">
        <f>PTCA!K247</f>
        <v>0</v>
      </c>
      <c r="E264" s="380">
        <f>PTCA!H247</f>
        <v>0</v>
      </c>
      <c r="F264" s="380">
        <f>PTCA!Z247</f>
        <v>0</v>
      </c>
      <c r="G264" s="380">
        <f>PTCA!AD247</f>
        <v>0</v>
      </c>
      <c r="H264" s="62"/>
      <c r="I264" s="760">
        <f>PTCA!C247</f>
        <v>0</v>
      </c>
      <c r="J264" s="760" t="str">
        <f>PTCA!AK247</f>
        <v/>
      </c>
      <c r="K264" s="760">
        <f>PTCA!AL247</f>
        <v>0</v>
      </c>
      <c r="L264" s="62"/>
      <c r="M264" s="607"/>
      <c r="N264" s="62"/>
      <c r="O264" s="63">
        <f>PTCA!AA1233</f>
        <v>0</v>
      </c>
      <c r="P264" s="63">
        <f>PTCA!AF1233</f>
        <v>0</v>
      </c>
      <c r="Q264" s="232" t="e">
        <f t="shared" si="9"/>
        <v>#DIV/0!</v>
      </c>
      <c r="R264" s="544">
        <f>PTCA!AI1233</f>
        <v>0</v>
      </c>
      <c r="S264" s="544">
        <f>PTCA!AJ247</f>
        <v>0</v>
      </c>
      <c r="T264" s="53"/>
      <c r="U264" s="232" t="e">
        <f t="shared" si="8"/>
        <v>#DIV/0!</v>
      </c>
      <c r="V264" s="272"/>
      <c r="X264" s="255"/>
      <c r="Y264" s="254"/>
    </row>
    <row r="265" spans="1:25" ht="15">
      <c r="A265" s="380" t="str">
        <f>PTCA!B248</f>
        <v>-000</v>
      </c>
      <c r="B265" s="380">
        <f>PTCA!D248</f>
        <v>0</v>
      </c>
      <c r="C265" s="380">
        <f>PTCA!J248</f>
        <v>0</v>
      </c>
      <c r="D265" s="380">
        <f>PTCA!K248</f>
        <v>0</v>
      </c>
      <c r="E265" s="380">
        <f>PTCA!H248</f>
        <v>0</v>
      </c>
      <c r="F265" s="380">
        <f>PTCA!Z248</f>
        <v>0</v>
      </c>
      <c r="G265" s="380">
        <f>PTCA!AD248</f>
        <v>0</v>
      </c>
      <c r="H265" s="62"/>
      <c r="I265" s="760">
        <f>PTCA!C248</f>
        <v>0</v>
      </c>
      <c r="J265" s="760" t="str">
        <f>PTCA!AK248</f>
        <v/>
      </c>
      <c r="K265" s="760">
        <f>PTCA!AL248</f>
        <v>0</v>
      </c>
      <c r="L265" s="62"/>
      <c r="M265" s="607"/>
      <c r="N265" s="62"/>
      <c r="O265" s="63">
        <f>PTCA!AA1234</f>
        <v>0</v>
      </c>
      <c r="P265" s="63">
        <f>PTCA!AF1234</f>
        <v>0</v>
      </c>
      <c r="Q265" s="232" t="e">
        <f t="shared" si="9"/>
        <v>#DIV/0!</v>
      </c>
      <c r="R265" s="544">
        <f>PTCA!AI1234</f>
        <v>0</v>
      </c>
      <c r="S265" s="544">
        <f>PTCA!AJ248</f>
        <v>0</v>
      </c>
      <c r="T265" s="53"/>
      <c r="U265" s="232" t="e">
        <f t="shared" si="8"/>
        <v>#DIV/0!</v>
      </c>
      <c r="V265" s="272"/>
      <c r="X265" s="255"/>
      <c r="Y265" s="254"/>
    </row>
    <row r="266" spans="1:25" ht="15">
      <c r="A266" s="380" t="str">
        <f>PTCA!B249</f>
        <v>-000</v>
      </c>
      <c r="B266" s="380">
        <f>PTCA!D249</f>
        <v>0</v>
      </c>
      <c r="C266" s="380">
        <f>PTCA!J249</f>
        <v>0</v>
      </c>
      <c r="D266" s="380">
        <f>PTCA!K249</f>
        <v>0</v>
      </c>
      <c r="E266" s="380">
        <f>PTCA!H249</f>
        <v>0</v>
      </c>
      <c r="F266" s="380">
        <f>PTCA!Z249</f>
        <v>0</v>
      </c>
      <c r="G266" s="380">
        <f>PTCA!AD249</f>
        <v>0</v>
      </c>
      <c r="H266" s="62"/>
      <c r="I266" s="760">
        <f>PTCA!C249</f>
        <v>0</v>
      </c>
      <c r="J266" s="760" t="str">
        <f>PTCA!AK249</f>
        <v/>
      </c>
      <c r="K266" s="760">
        <f>PTCA!AL249</f>
        <v>0</v>
      </c>
      <c r="L266" s="62"/>
      <c r="M266" s="607"/>
      <c r="N266" s="62"/>
      <c r="O266" s="63">
        <f>PTCA!AA1235</f>
        <v>0</v>
      </c>
      <c r="P266" s="63">
        <f>PTCA!AF1235</f>
        <v>0</v>
      </c>
      <c r="Q266" s="232" t="e">
        <f t="shared" si="9"/>
        <v>#DIV/0!</v>
      </c>
      <c r="R266" s="544">
        <f>PTCA!AI1235</f>
        <v>0</v>
      </c>
      <c r="S266" s="544">
        <f>PTCA!AJ249</f>
        <v>0</v>
      </c>
      <c r="T266" s="53"/>
      <c r="U266" s="232" t="e">
        <f t="shared" si="8"/>
        <v>#DIV/0!</v>
      </c>
      <c r="V266" s="272"/>
      <c r="X266" s="255"/>
      <c r="Y266" s="254"/>
    </row>
    <row r="267" spans="1:25" ht="15">
      <c r="A267" s="380" t="str">
        <f>PTCA!B250</f>
        <v>-000</v>
      </c>
      <c r="B267" s="380">
        <f>PTCA!D250</f>
        <v>0</v>
      </c>
      <c r="C267" s="380">
        <f>PTCA!J250</f>
        <v>0</v>
      </c>
      <c r="D267" s="380">
        <f>PTCA!K250</f>
        <v>0</v>
      </c>
      <c r="E267" s="380">
        <f>PTCA!H250</f>
        <v>0</v>
      </c>
      <c r="F267" s="380">
        <f>PTCA!Z250</f>
        <v>0</v>
      </c>
      <c r="G267" s="380">
        <f>PTCA!AD250</f>
        <v>0</v>
      </c>
      <c r="H267" s="62"/>
      <c r="I267" s="760">
        <f>PTCA!C250</f>
        <v>0</v>
      </c>
      <c r="J267" s="760" t="str">
        <f>PTCA!AK250</f>
        <v/>
      </c>
      <c r="K267" s="760">
        <f>PTCA!AL250</f>
        <v>0</v>
      </c>
      <c r="L267" s="62"/>
      <c r="M267" s="607"/>
      <c r="N267" s="62"/>
      <c r="O267" s="63">
        <f>PTCA!AA1236</f>
        <v>0</v>
      </c>
      <c r="P267" s="63">
        <f>PTCA!AF1236</f>
        <v>0</v>
      </c>
      <c r="Q267" s="232" t="e">
        <f t="shared" si="9"/>
        <v>#DIV/0!</v>
      </c>
      <c r="R267" s="544">
        <f>PTCA!AI1236</f>
        <v>0</v>
      </c>
      <c r="S267" s="544">
        <f>PTCA!AJ250</f>
        <v>0</v>
      </c>
      <c r="T267" s="53"/>
      <c r="U267" s="232" t="e">
        <f t="shared" si="8"/>
        <v>#DIV/0!</v>
      </c>
      <c r="V267" s="272"/>
      <c r="X267" s="255"/>
      <c r="Y267" s="254"/>
    </row>
    <row r="268" spans="1:25" ht="15">
      <c r="A268" s="380" t="str">
        <f>PTCA!B251</f>
        <v>-000</v>
      </c>
      <c r="B268" s="380">
        <f>PTCA!D251</f>
        <v>0</v>
      </c>
      <c r="C268" s="380">
        <f>PTCA!J251</f>
        <v>0</v>
      </c>
      <c r="D268" s="380">
        <f>PTCA!K251</f>
        <v>0</v>
      </c>
      <c r="E268" s="380">
        <f>PTCA!H251</f>
        <v>0</v>
      </c>
      <c r="F268" s="380">
        <f>PTCA!Z251</f>
        <v>0</v>
      </c>
      <c r="G268" s="380">
        <f>PTCA!AD251</f>
        <v>0</v>
      </c>
      <c r="H268" s="62"/>
      <c r="I268" s="760">
        <f>PTCA!C251</f>
        <v>0</v>
      </c>
      <c r="J268" s="760" t="str">
        <f>PTCA!AK251</f>
        <v/>
      </c>
      <c r="K268" s="760">
        <f>PTCA!AL251</f>
        <v>0</v>
      </c>
      <c r="L268" s="62"/>
      <c r="M268" s="607"/>
      <c r="N268" s="62"/>
      <c r="O268" s="63">
        <f>PTCA!AA1237</f>
        <v>0</v>
      </c>
      <c r="P268" s="63">
        <f>PTCA!AF1237</f>
        <v>0</v>
      </c>
      <c r="Q268" s="232" t="e">
        <f t="shared" si="9"/>
        <v>#DIV/0!</v>
      </c>
      <c r="R268" s="544">
        <f>PTCA!AI1237</f>
        <v>0</v>
      </c>
      <c r="S268" s="544">
        <f>PTCA!AJ251</f>
        <v>0</v>
      </c>
      <c r="T268" s="53"/>
      <c r="U268" s="232" t="e">
        <f t="shared" si="8"/>
        <v>#DIV/0!</v>
      </c>
      <c r="V268" s="272"/>
      <c r="X268" s="255"/>
      <c r="Y268" s="254"/>
    </row>
    <row r="269" spans="1:25" ht="15">
      <c r="A269" s="380" t="str">
        <f>PTCA!B252</f>
        <v>-000</v>
      </c>
      <c r="B269" s="380">
        <f>PTCA!D252</f>
        <v>0</v>
      </c>
      <c r="C269" s="380">
        <f>PTCA!J252</f>
        <v>0</v>
      </c>
      <c r="D269" s="380">
        <f>PTCA!K252</f>
        <v>0</v>
      </c>
      <c r="E269" s="380">
        <f>PTCA!H252</f>
        <v>0</v>
      </c>
      <c r="F269" s="380">
        <f>PTCA!Z252</f>
        <v>0</v>
      </c>
      <c r="G269" s="380">
        <f>PTCA!AD252</f>
        <v>0</v>
      </c>
      <c r="H269" s="62"/>
      <c r="I269" s="760">
        <f>PTCA!C252</f>
        <v>0</v>
      </c>
      <c r="J269" s="760" t="str">
        <f>PTCA!AK252</f>
        <v/>
      </c>
      <c r="K269" s="760">
        <f>PTCA!AL252</f>
        <v>0</v>
      </c>
      <c r="L269" s="62"/>
      <c r="M269" s="607"/>
      <c r="N269" s="62"/>
      <c r="O269" s="63">
        <f>PTCA!AA1238</f>
        <v>0</v>
      </c>
      <c r="P269" s="63">
        <f>PTCA!AF1238</f>
        <v>0</v>
      </c>
      <c r="Q269" s="232" t="e">
        <f t="shared" si="9"/>
        <v>#DIV/0!</v>
      </c>
      <c r="R269" s="544">
        <f>PTCA!AI1238</f>
        <v>0</v>
      </c>
      <c r="S269" s="544">
        <f>PTCA!AJ252</f>
        <v>0</v>
      </c>
      <c r="T269" s="53"/>
      <c r="U269" s="232" t="e">
        <f t="shared" si="8"/>
        <v>#DIV/0!</v>
      </c>
      <c r="V269" s="272"/>
      <c r="X269" s="255"/>
      <c r="Y269" s="254"/>
    </row>
    <row r="270" spans="1:25" ht="15">
      <c r="A270" s="380" t="str">
        <f>PTCA!B253</f>
        <v>-000</v>
      </c>
      <c r="B270" s="380">
        <f>PTCA!D253</f>
        <v>0</v>
      </c>
      <c r="C270" s="380">
        <f>PTCA!J253</f>
        <v>0</v>
      </c>
      <c r="D270" s="380">
        <f>PTCA!K253</f>
        <v>0</v>
      </c>
      <c r="E270" s="380">
        <f>PTCA!H253</f>
        <v>0</v>
      </c>
      <c r="F270" s="380">
        <f>PTCA!Z253</f>
        <v>0</v>
      </c>
      <c r="G270" s="380">
        <f>PTCA!AD253</f>
        <v>0</v>
      </c>
      <c r="H270" s="62"/>
      <c r="I270" s="760">
        <f>PTCA!C253</f>
        <v>0</v>
      </c>
      <c r="J270" s="760" t="str">
        <f>PTCA!AK253</f>
        <v/>
      </c>
      <c r="K270" s="760">
        <f>PTCA!AL253</f>
        <v>0</v>
      </c>
      <c r="L270" s="62"/>
      <c r="M270" s="607"/>
      <c r="N270" s="62"/>
      <c r="O270" s="63">
        <f>PTCA!AA1239</f>
        <v>0</v>
      </c>
      <c r="P270" s="63">
        <f>PTCA!AF1239</f>
        <v>0</v>
      </c>
      <c r="Q270" s="232" t="e">
        <f t="shared" si="9"/>
        <v>#DIV/0!</v>
      </c>
      <c r="R270" s="544">
        <f>PTCA!AI1239</f>
        <v>0</v>
      </c>
      <c r="S270" s="544">
        <f>PTCA!AJ253</f>
        <v>0</v>
      </c>
      <c r="T270" s="53"/>
      <c r="U270" s="232" t="e">
        <f t="shared" si="8"/>
        <v>#DIV/0!</v>
      </c>
      <c r="V270" s="272"/>
      <c r="X270" s="255"/>
      <c r="Y270" s="254"/>
    </row>
    <row r="271" spans="1:25" ht="15">
      <c r="A271" s="380" t="str">
        <f>PTCA!B254</f>
        <v>-000</v>
      </c>
      <c r="B271" s="380">
        <f>PTCA!D254</f>
        <v>0</v>
      </c>
      <c r="C271" s="380">
        <f>PTCA!J254</f>
        <v>0</v>
      </c>
      <c r="D271" s="380">
        <f>PTCA!K254</f>
        <v>0</v>
      </c>
      <c r="E271" s="380">
        <f>PTCA!H254</f>
        <v>0</v>
      </c>
      <c r="F271" s="380">
        <f>PTCA!Z254</f>
        <v>0</v>
      </c>
      <c r="G271" s="380">
        <f>PTCA!AD254</f>
        <v>0</v>
      </c>
      <c r="H271" s="62"/>
      <c r="I271" s="760">
        <f>PTCA!C254</f>
        <v>0</v>
      </c>
      <c r="J271" s="760" t="str">
        <f>PTCA!AK254</f>
        <v/>
      </c>
      <c r="K271" s="760">
        <f>PTCA!AL254</f>
        <v>0</v>
      </c>
      <c r="L271" s="62"/>
      <c r="M271" s="607"/>
      <c r="N271" s="62"/>
      <c r="O271" s="63">
        <f>PTCA!AA1240</f>
        <v>0</v>
      </c>
      <c r="P271" s="63">
        <f>PTCA!AF1240</f>
        <v>0</v>
      </c>
      <c r="Q271" s="232" t="e">
        <f t="shared" si="9"/>
        <v>#DIV/0!</v>
      </c>
      <c r="R271" s="544">
        <f>PTCA!AI1240</f>
        <v>0</v>
      </c>
      <c r="S271" s="544">
        <f>PTCA!AJ254</f>
        <v>0</v>
      </c>
      <c r="T271" s="53"/>
      <c r="U271" s="232" t="e">
        <f t="shared" si="8"/>
        <v>#DIV/0!</v>
      </c>
      <c r="V271" s="272"/>
      <c r="X271" s="255"/>
      <c r="Y271" s="254"/>
    </row>
    <row r="272" spans="1:25" ht="15">
      <c r="A272" s="380" t="str">
        <f>PTCA!B255</f>
        <v>-000</v>
      </c>
      <c r="B272" s="380">
        <f>PTCA!D255</f>
        <v>0</v>
      </c>
      <c r="C272" s="380">
        <f>PTCA!J255</f>
        <v>0</v>
      </c>
      <c r="D272" s="380">
        <f>PTCA!K255</f>
        <v>0</v>
      </c>
      <c r="E272" s="380">
        <f>PTCA!H255</f>
        <v>0</v>
      </c>
      <c r="F272" s="380">
        <f>PTCA!Z255</f>
        <v>0</v>
      </c>
      <c r="G272" s="380">
        <f>PTCA!AD255</f>
        <v>0</v>
      </c>
      <c r="H272" s="62"/>
      <c r="I272" s="760">
        <f>PTCA!C255</f>
        <v>0</v>
      </c>
      <c r="J272" s="760" t="str">
        <f>PTCA!AK255</f>
        <v/>
      </c>
      <c r="K272" s="760">
        <f>PTCA!AL255</f>
        <v>0</v>
      </c>
      <c r="L272" s="62"/>
      <c r="M272" s="607"/>
      <c r="N272" s="62"/>
      <c r="O272" s="63">
        <f>PTCA!AA1241</f>
        <v>0</v>
      </c>
      <c r="P272" s="63">
        <f>PTCA!AF1241</f>
        <v>0</v>
      </c>
      <c r="Q272" s="232" t="e">
        <f t="shared" si="9"/>
        <v>#DIV/0!</v>
      </c>
      <c r="R272" s="544">
        <f>PTCA!AI1241</f>
        <v>0</v>
      </c>
      <c r="S272" s="544">
        <f>PTCA!AJ255</f>
        <v>0</v>
      </c>
      <c r="T272" s="53"/>
      <c r="U272" s="232" t="e">
        <f t="shared" si="8"/>
        <v>#DIV/0!</v>
      </c>
      <c r="V272" s="272"/>
      <c r="X272" s="255"/>
      <c r="Y272" s="254"/>
    </row>
    <row r="273" spans="1:25" ht="15">
      <c r="A273" s="380" t="str">
        <f>PTCA!B256</f>
        <v>-000</v>
      </c>
      <c r="B273" s="380">
        <f>PTCA!D256</f>
        <v>0</v>
      </c>
      <c r="C273" s="380">
        <f>PTCA!J256</f>
        <v>0</v>
      </c>
      <c r="D273" s="380">
        <f>PTCA!K256</f>
        <v>0</v>
      </c>
      <c r="E273" s="380">
        <f>PTCA!H256</f>
        <v>0</v>
      </c>
      <c r="F273" s="380">
        <f>PTCA!Z256</f>
        <v>0</v>
      </c>
      <c r="G273" s="380">
        <f>PTCA!AD256</f>
        <v>0</v>
      </c>
      <c r="H273" s="62"/>
      <c r="I273" s="760">
        <f>PTCA!C256</f>
        <v>0</v>
      </c>
      <c r="J273" s="760" t="str">
        <f>PTCA!AK256</f>
        <v/>
      </c>
      <c r="K273" s="760">
        <f>PTCA!AL256</f>
        <v>0</v>
      </c>
      <c r="L273" s="62"/>
      <c r="M273" s="607"/>
      <c r="N273" s="62"/>
      <c r="O273" s="63">
        <f>PTCA!AA1242</f>
        <v>0</v>
      </c>
      <c r="P273" s="63">
        <f>PTCA!AF1242</f>
        <v>0</v>
      </c>
      <c r="Q273" s="232" t="e">
        <f t="shared" si="9"/>
        <v>#DIV/0!</v>
      </c>
      <c r="R273" s="544">
        <f>PTCA!AI1242</f>
        <v>0</v>
      </c>
      <c r="S273" s="544">
        <f>PTCA!AJ256</f>
        <v>0</v>
      </c>
      <c r="T273" s="53"/>
      <c r="U273" s="232" t="e">
        <f t="shared" ref="U273:U336" si="10">T273/P273</f>
        <v>#DIV/0!</v>
      </c>
      <c r="V273" s="272"/>
      <c r="X273" s="255"/>
      <c r="Y273" s="254"/>
    </row>
    <row r="274" spans="1:25" ht="15">
      <c r="A274" s="380" t="str">
        <f>PTCA!B257</f>
        <v>-000</v>
      </c>
      <c r="B274" s="380">
        <f>PTCA!D257</f>
        <v>0</v>
      </c>
      <c r="C274" s="380">
        <f>PTCA!J257</f>
        <v>0</v>
      </c>
      <c r="D274" s="380">
        <f>PTCA!K257</f>
        <v>0</v>
      </c>
      <c r="E274" s="380">
        <f>PTCA!H257</f>
        <v>0</v>
      </c>
      <c r="F274" s="380">
        <f>PTCA!Z257</f>
        <v>0</v>
      </c>
      <c r="G274" s="380">
        <f>PTCA!AD257</f>
        <v>0</v>
      </c>
      <c r="H274" s="62"/>
      <c r="I274" s="760">
        <f>PTCA!C257</f>
        <v>0</v>
      </c>
      <c r="J274" s="760" t="str">
        <f>PTCA!AK257</f>
        <v/>
      </c>
      <c r="K274" s="760">
        <f>PTCA!AL257</f>
        <v>0</v>
      </c>
      <c r="L274" s="62"/>
      <c r="M274" s="607"/>
      <c r="N274" s="62"/>
      <c r="O274" s="63">
        <f>PTCA!AA1243</f>
        <v>0</v>
      </c>
      <c r="P274" s="63">
        <f>PTCA!AF1243</f>
        <v>0</v>
      </c>
      <c r="Q274" s="232" t="e">
        <f t="shared" si="9"/>
        <v>#DIV/0!</v>
      </c>
      <c r="R274" s="544">
        <f>PTCA!AI1243</f>
        <v>0</v>
      </c>
      <c r="S274" s="544">
        <f>PTCA!AJ257</f>
        <v>0</v>
      </c>
      <c r="T274" s="53"/>
      <c r="U274" s="232" t="e">
        <f t="shared" si="10"/>
        <v>#DIV/0!</v>
      </c>
      <c r="V274" s="272"/>
      <c r="X274" s="255"/>
      <c r="Y274" s="254"/>
    </row>
    <row r="275" spans="1:25" ht="15">
      <c r="A275" s="380" t="str">
        <f>PTCA!B258</f>
        <v>-000</v>
      </c>
      <c r="B275" s="380">
        <f>PTCA!D258</f>
        <v>0</v>
      </c>
      <c r="C275" s="380">
        <f>PTCA!J258</f>
        <v>0</v>
      </c>
      <c r="D275" s="380">
        <f>PTCA!K258</f>
        <v>0</v>
      </c>
      <c r="E275" s="380">
        <f>PTCA!H258</f>
        <v>0</v>
      </c>
      <c r="F275" s="380">
        <f>PTCA!Z258</f>
        <v>0</v>
      </c>
      <c r="G275" s="380">
        <f>PTCA!AD258</f>
        <v>0</v>
      </c>
      <c r="H275" s="62"/>
      <c r="I275" s="760">
        <f>PTCA!C258</f>
        <v>0</v>
      </c>
      <c r="J275" s="760" t="str">
        <f>PTCA!AK258</f>
        <v/>
      </c>
      <c r="K275" s="760">
        <f>PTCA!AL258</f>
        <v>0</v>
      </c>
      <c r="L275" s="62"/>
      <c r="M275" s="607"/>
      <c r="N275" s="62"/>
      <c r="O275" s="63">
        <f>PTCA!AA1244</f>
        <v>0</v>
      </c>
      <c r="P275" s="63">
        <f>PTCA!AF1244</f>
        <v>0</v>
      </c>
      <c r="Q275" s="232" t="e">
        <f t="shared" si="9"/>
        <v>#DIV/0!</v>
      </c>
      <c r="R275" s="544">
        <f>PTCA!AI1244</f>
        <v>0</v>
      </c>
      <c r="S275" s="544">
        <f>PTCA!AJ258</f>
        <v>0</v>
      </c>
      <c r="T275" s="53"/>
      <c r="U275" s="232" t="e">
        <f t="shared" si="10"/>
        <v>#DIV/0!</v>
      </c>
      <c r="V275" s="272"/>
      <c r="X275" s="255"/>
      <c r="Y275" s="254"/>
    </row>
    <row r="276" spans="1:25" ht="15">
      <c r="A276" s="380" t="str">
        <f>PTCA!B259</f>
        <v>-000</v>
      </c>
      <c r="B276" s="380">
        <f>PTCA!D259</f>
        <v>0</v>
      </c>
      <c r="C276" s="380">
        <f>PTCA!J259</f>
        <v>0</v>
      </c>
      <c r="D276" s="380">
        <f>PTCA!K259</f>
        <v>0</v>
      </c>
      <c r="E276" s="380">
        <f>PTCA!H259</f>
        <v>0</v>
      </c>
      <c r="F276" s="380">
        <f>PTCA!Z259</f>
        <v>0</v>
      </c>
      <c r="G276" s="380">
        <f>PTCA!AD259</f>
        <v>0</v>
      </c>
      <c r="H276" s="62"/>
      <c r="I276" s="760">
        <f>PTCA!C259</f>
        <v>0</v>
      </c>
      <c r="J276" s="760" t="str">
        <f>PTCA!AK259</f>
        <v/>
      </c>
      <c r="K276" s="760">
        <f>PTCA!AL259</f>
        <v>0</v>
      </c>
      <c r="L276" s="62"/>
      <c r="M276" s="607"/>
      <c r="N276" s="62"/>
      <c r="O276" s="63">
        <f>PTCA!AA1245</f>
        <v>0</v>
      </c>
      <c r="P276" s="63">
        <f>PTCA!AF1245</f>
        <v>0</v>
      </c>
      <c r="Q276" s="232" t="e">
        <f t="shared" si="9"/>
        <v>#DIV/0!</v>
      </c>
      <c r="R276" s="544">
        <f>PTCA!AI1245</f>
        <v>0</v>
      </c>
      <c r="S276" s="544">
        <f>PTCA!AJ259</f>
        <v>0</v>
      </c>
      <c r="T276" s="53"/>
      <c r="U276" s="232" t="e">
        <f t="shared" si="10"/>
        <v>#DIV/0!</v>
      </c>
      <c r="V276" s="272"/>
      <c r="X276" s="255"/>
      <c r="Y276" s="254"/>
    </row>
    <row r="277" spans="1:25" ht="15">
      <c r="A277" s="380" t="str">
        <f>PTCA!B260</f>
        <v>-000</v>
      </c>
      <c r="B277" s="380">
        <f>PTCA!D260</f>
        <v>0</v>
      </c>
      <c r="C277" s="380">
        <f>PTCA!J260</f>
        <v>0</v>
      </c>
      <c r="D277" s="380">
        <f>PTCA!K260</f>
        <v>0</v>
      </c>
      <c r="E277" s="380">
        <f>PTCA!H260</f>
        <v>0</v>
      </c>
      <c r="F277" s="380">
        <f>PTCA!Z260</f>
        <v>0</v>
      </c>
      <c r="G277" s="380">
        <f>PTCA!AD260</f>
        <v>0</v>
      </c>
      <c r="H277" s="62"/>
      <c r="I277" s="760">
        <f>PTCA!C260</f>
        <v>0</v>
      </c>
      <c r="J277" s="760" t="str">
        <f>PTCA!AK260</f>
        <v/>
      </c>
      <c r="K277" s="760">
        <f>PTCA!AL260</f>
        <v>0</v>
      </c>
      <c r="L277" s="62"/>
      <c r="M277" s="607"/>
      <c r="N277" s="62"/>
      <c r="O277" s="63">
        <f>PTCA!AA1246</f>
        <v>0</v>
      </c>
      <c r="P277" s="63">
        <f>PTCA!AF1246</f>
        <v>0</v>
      </c>
      <c r="Q277" s="232" t="e">
        <f t="shared" si="9"/>
        <v>#DIV/0!</v>
      </c>
      <c r="R277" s="544">
        <f>PTCA!AI1246</f>
        <v>0</v>
      </c>
      <c r="S277" s="544">
        <f>PTCA!AJ260</f>
        <v>0</v>
      </c>
      <c r="T277" s="53"/>
      <c r="U277" s="232" t="e">
        <f t="shared" si="10"/>
        <v>#DIV/0!</v>
      </c>
      <c r="V277" s="272"/>
      <c r="X277" s="255"/>
      <c r="Y277" s="254"/>
    </row>
    <row r="278" spans="1:25" ht="15">
      <c r="A278" s="380" t="str">
        <f>PTCA!B261</f>
        <v>-000</v>
      </c>
      <c r="B278" s="380">
        <f>PTCA!D261</f>
        <v>0</v>
      </c>
      <c r="C278" s="380">
        <f>PTCA!J261</f>
        <v>0</v>
      </c>
      <c r="D278" s="380">
        <f>PTCA!K261</f>
        <v>0</v>
      </c>
      <c r="E278" s="380">
        <f>PTCA!H261</f>
        <v>0</v>
      </c>
      <c r="F278" s="380">
        <f>PTCA!Z261</f>
        <v>0</v>
      </c>
      <c r="G278" s="380">
        <f>PTCA!AD261</f>
        <v>0</v>
      </c>
      <c r="H278" s="62"/>
      <c r="I278" s="760">
        <f>PTCA!C261</f>
        <v>0</v>
      </c>
      <c r="J278" s="760" t="str">
        <f>PTCA!AK261</f>
        <v/>
      </c>
      <c r="K278" s="760">
        <f>PTCA!AL261</f>
        <v>0</v>
      </c>
      <c r="L278" s="62"/>
      <c r="M278" s="607"/>
      <c r="N278" s="62"/>
      <c r="O278" s="63">
        <f>PTCA!AA1247</f>
        <v>0</v>
      </c>
      <c r="P278" s="63">
        <f>PTCA!AF1247</f>
        <v>0</v>
      </c>
      <c r="Q278" s="232" t="e">
        <f t="shared" si="9"/>
        <v>#DIV/0!</v>
      </c>
      <c r="R278" s="544">
        <f>PTCA!AI1247</f>
        <v>0</v>
      </c>
      <c r="S278" s="544">
        <f>PTCA!AJ261</f>
        <v>0</v>
      </c>
      <c r="T278" s="53"/>
      <c r="U278" s="232" t="e">
        <f t="shared" si="10"/>
        <v>#DIV/0!</v>
      </c>
      <c r="V278" s="272"/>
      <c r="X278" s="255"/>
      <c r="Y278" s="254"/>
    </row>
    <row r="279" spans="1:25" ht="15">
      <c r="A279" s="380" t="str">
        <f>PTCA!B262</f>
        <v>-000</v>
      </c>
      <c r="B279" s="380">
        <f>PTCA!D262</f>
        <v>0</v>
      </c>
      <c r="C279" s="380">
        <f>PTCA!J262</f>
        <v>0</v>
      </c>
      <c r="D279" s="380">
        <f>PTCA!K262</f>
        <v>0</v>
      </c>
      <c r="E279" s="380">
        <f>PTCA!H262</f>
        <v>0</v>
      </c>
      <c r="F279" s="380">
        <f>PTCA!Z262</f>
        <v>0</v>
      </c>
      <c r="G279" s="380">
        <f>PTCA!AD262</f>
        <v>0</v>
      </c>
      <c r="H279" s="62"/>
      <c r="I279" s="760">
        <f>PTCA!C262</f>
        <v>0</v>
      </c>
      <c r="J279" s="760" t="str">
        <f>PTCA!AK262</f>
        <v/>
      </c>
      <c r="K279" s="760">
        <f>PTCA!AL262</f>
        <v>0</v>
      </c>
      <c r="L279" s="62"/>
      <c r="M279" s="607"/>
      <c r="N279" s="62"/>
      <c r="O279" s="63">
        <f>PTCA!AA1248</f>
        <v>0</v>
      </c>
      <c r="P279" s="63">
        <f>PTCA!AF1248</f>
        <v>0</v>
      </c>
      <c r="Q279" s="232" t="e">
        <f t="shared" si="9"/>
        <v>#DIV/0!</v>
      </c>
      <c r="R279" s="544">
        <f>PTCA!AI1248</f>
        <v>0</v>
      </c>
      <c r="S279" s="544">
        <f>PTCA!AJ262</f>
        <v>0</v>
      </c>
      <c r="T279" s="53"/>
      <c r="U279" s="232" t="e">
        <f t="shared" si="10"/>
        <v>#DIV/0!</v>
      </c>
      <c r="V279" s="272"/>
      <c r="X279" s="255"/>
      <c r="Y279" s="254"/>
    </row>
    <row r="280" spans="1:25" ht="15">
      <c r="A280" s="380" t="str">
        <f>PTCA!B263</f>
        <v>-000</v>
      </c>
      <c r="B280" s="380">
        <f>PTCA!D263</f>
        <v>0</v>
      </c>
      <c r="C280" s="380">
        <f>PTCA!J263</f>
        <v>0</v>
      </c>
      <c r="D280" s="380">
        <f>PTCA!K263</f>
        <v>0</v>
      </c>
      <c r="E280" s="380">
        <f>PTCA!H263</f>
        <v>0</v>
      </c>
      <c r="F280" s="380">
        <f>PTCA!Z263</f>
        <v>0</v>
      </c>
      <c r="G280" s="380">
        <f>PTCA!AD263</f>
        <v>0</v>
      </c>
      <c r="H280" s="62"/>
      <c r="I280" s="760">
        <f>PTCA!C263</f>
        <v>0</v>
      </c>
      <c r="J280" s="760" t="str">
        <f>PTCA!AK263</f>
        <v/>
      </c>
      <c r="K280" s="760">
        <f>PTCA!AL263</f>
        <v>0</v>
      </c>
      <c r="L280" s="62"/>
      <c r="M280" s="607"/>
      <c r="N280" s="62"/>
      <c r="O280" s="63">
        <f>PTCA!AA1249</f>
        <v>0</v>
      </c>
      <c r="P280" s="63">
        <f>PTCA!AF1249</f>
        <v>0</v>
      </c>
      <c r="Q280" s="232" t="e">
        <f t="shared" si="9"/>
        <v>#DIV/0!</v>
      </c>
      <c r="R280" s="544">
        <f>PTCA!AI1249</f>
        <v>0</v>
      </c>
      <c r="S280" s="544">
        <f>PTCA!AJ263</f>
        <v>0</v>
      </c>
      <c r="T280" s="53"/>
      <c r="U280" s="232" t="e">
        <f t="shared" si="10"/>
        <v>#DIV/0!</v>
      </c>
      <c r="V280" s="272"/>
      <c r="X280" s="255"/>
      <c r="Y280" s="254"/>
    </row>
    <row r="281" spans="1:25" ht="15">
      <c r="A281" s="380" t="str">
        <f>PTCA!B264</f>
        <v>-000</v>
      </c>
      <c r="B281" s="380">
        <f>PTCA!D264</f>
        <v>0</v>
      </c>
      <c r="C281" s="380">
        <f>PTCA!J264</f>
        <v>0</v>
      </c>
      <c r="D281" s="380">
        <f>PTCA!K264</f>
        <v>0</v>
      </c>
      <c r="E281" s="380">
        <f>PTCA!H264</f>
        <v>0</v>
      </c>
      <c r="F281" s="380">
        <f>PTCA!Z264</f>
        <v>0</v>
      </c>
      <c r="G281" s="380">
        <f>PTCA!AD264</f>
        <v>0</v>
      </c>
      <c r="H281" s="62"/>
      <c r="I281" s="760">
        <f>PTCA!C264</f>
        <v>0</v>
      </c>
      <c r="J281" s="760" t="str">
        <f>PTCA!AK264</f>
        <v/>
      </c>
      <c r="K281" s="760">
        <f>PTCA!AL264</f>
        <v>0</v>
      </c>
      <c r="L281" s="62"/>
      <c r="M281" s="607"/>
      <c r="N281" s="62"/>
      <c r="O281" s="63">
        <f>PTCA!AA1250</f>
        <v>0</v>
      </c>
      <c r="P281" s="63">
        <f>PTCA!AF1250</f>
        <v>0</v>
      </c>
      <c r="Q281" s="232" t="e">
        <f t="shared" si="9"/>
        <v>#DIV/0!</v>
      </c>
      <c r="R281" s="544">
        <f>PTCA!AI1250</f>
        <v>0</v>
      </c>
      <c r="S281" s="544">
        <f>PTCA!AJ264</f>
        <v>0</v>
      </c>
      <c r="T281" s="53"/>
      <c r="U281" s="232" t="e">
        <f t="shared" si="10"/>
        <v>#DIV/0!</v>
      </c>
      <c r="V281" s="272"/>
      <c r="X281" s="255"/>
      <c r="Y281" s="254"/>
    </row>
    <row r="282" spans="1:25" ht="15">
      <c r="A282" s="380" t="str">
        <f>PTCA!B265</f>
        <v>-000</v>
      </c>
      <c r="B282" s="380">
        <f>PTCA!D265</f>
        <v>0</v>
      </c>
      <c r="C282" s="380">
        <f>PTCA!J265</f>
        <v>0</v>
      </c>
      <c r="D282" s="380">
        <f>PTCA!K265</f>
        <v>0</v>
      </c>
      <c r="E282" s="380">
        <f>PTCA!H265</f>
        <v>0</v>
      </c>
      <c r="F282" s="380">
        <f>PTCA!Z265</f>
        <v>0</v>
      </c>
      <c r="G282" s="380">
        <f>PTCA!AD265</f>
        <v>0</v>
      </c>
      <c r="H282" s="62"/>
      <c r="I282" s="760">
        <f>PTCA!C265</f>
        <v>0</v>
      </c>
      <c r="J282" s="760" t="str">
        <f>PTCA!AK265</f>
        <v/>
      </c>
      <c r="K282" s="760">
        <f>PTCA!AL265</f>
        <v>0</v>
      </c>
      <c r="L282" s="62"/>
      <c r="M282" s="607"/>
      <c r="N282" s="62"/>
      <c r="O282" s="63">
        <f>PTCA!AA1251</f>
        <v>0</v>
      </c>
      <c r="P282" s="63">
        <f>PTCA!AF1251</f>
        <v>0</v>
      </c>
      <c r="Q282" s="232" t="e">
        <f t="shared" si="9"/>
        <v>#DIV/0!</v>
      </c>
      <c r="R282" s="544">
        <f>PTCA!AI1251</f>
        <v>0</v>
      </c>
      <c r="S282" s="544">
        <f>PTCA!AJ265</f>
        <v>0</v>
      </c>
      <c r="T282" s="53"/>
      <c r="U282" s="232" t="e">
        <f t="shared" si="10"/>
        <v>#DIV/0!</v>
      </c>
      <c r="V282" s="272"/>
      <c r="X282" s="255"/>
      <c r="Y282" s="254"/>
    </row>
    <row r="283" spans="1:25" ht="15">
      <c r="A283" s="380" t="str">
        <f>PTCA!B266</f>
        <v>-000</v>
      </c>
      <c r="B283" s="380">
        <f>PTCA!D266</f>
        <v>0</v>
      </c>
      <c r="C283" s="380">
        <f>PTCA!J266</f>
        <v>0</v>
      </c>
      <c r="D283" s="380">
        <f>PTCA!K266</f>
        <v>0</v>
      </c>
      <c r="E283" s="380">
        <f>PTCA!H266</f>
        <v>0</v>
      </c>
      <c r="F283" s="380">
        <f>PTCA!Z266</f>
        <v>0</v>
      </c>
      <c r="G283" s="380">
        <f>PTCA!AD266</f>
        <v>0</v>
      </c>
      <c r="H283" s="62"/>
      <c r="I283" s="760">
        <f>PTCA!C266</f>
        <v>0</v>
      </c>
      <c r="J283" s="760" t="str">
        <f>PTCA!AK266</f>
        <v/>
      </c>
      <c r="K283" s="760">
        <f>PTCA!AL266</f>
        <v>0</v>
      </c>
      <c r="L283" s="62"/>
      <c r="M283" s="607"/>
      <c r="N283" s="62"/>
      <c r="O283" s="63">
        <f>PTCA!AA1252</f>
        <v>0</v>
      </c>
      <c r="P283" s="63">
        <f>PTCA!AF1252</f>
        <v>0</v>
      </c>
      <c r="Q283" s="232" t="e">
        <f t="shared" si="9"/>
        <v>#DIV/0!</v>
      </c>
      <c r="R283" s="544">
        <f>PTCA!AI1252</f>
        <v>0</v>
      </c>
      <c r="S283" s="544">
        <f>PTCA!AJ266</f>
        <v>0</v>
      </c>
      <c r="T283" s="53"/>
      <c r="U283" s="232" t="e">
        <f t="shared" si="10"/>
        <v>#DIV/0!</v>
      </c>
      <c r="V283" s="272"/>
      <c r="X283" s="255"/>
      <c r="Y283" s="254"/>
    </row>
    <row r="284" spans="1:25" ht="15">
      <c r="A284" s="380" t="str">
        <f>PTCA!B267</f>
        <v>-000</v>
      </c>
      <c r="B284" s="380">
        <f>PTCA!D267</f>
        <v>0</v>
      </c>
      <c r="C284" s="380">
        <f>PTCA!J267</f>
        <v>0</v>
      </c>
      <c r="D284" s="380">
        <f>PTCA!K267</f>
        <v>0</v>
      </c>
      <c r="E284" s="380">
        <f>PTCA!H267</f>
        <v>0</v>
      </c>
      <c r="F284" s="380">
        <f>PTCA!Z267</f>
        <v>0</v>
      </c>
      <c r="G284" s="380">
        <f>PTCA!AD267</f>
        <v>0</v>
      </c>
      <c r="H284" s="62"/>
      <c r="I284" s="760">
        <f>PTCA!C267</f>
        <v>0</v>
      </c>
      <c r="J284" s="760" t="str">
        <f>PTCA!AK267</f>
        <v/>
      </c>
      <c r="K284" s="760">
        <f>PTCA!AL267</f>
        <v>0</v>
      </c>
      <c r="L284" s="62"/>
      <c r="M284" s="607"/>
      <c r="N284" s="62"/>
      <c r="O284" s="63">
        <f>PTCA!AA1253</f>
        <v>0</v>
      </c>
      <c r="P284" s="63">
        <f>PTCA!AF1253</f>
        <v>0</v>
      </c>
      <c r="Q284" s="232" t="e">
        <f t="shared" si="9"/>
        <v>#DIV/0!</v>
      </c>
      <c r="R284" s="544">
        <f>PTCA!AI1253</f>
        <v>0</v>
      </c>
      <c r="S284" s="544">
        <f>PTCA!AJ267</f>
        <v>0</v>
      </c>
      <c r="T284" s="53"/>
      <c r="U284" s="232" t="e">
        <f t="shared" si="10"/>
        <v>#DIV/0!</v>
      </c>
      <c r="V284" s="272"/>
      <c r="X284" s="255"/>
      <c r="Y284" s="254"/>
    </row>
    <row r="285" spans="1:25" ht="15">
      <c r="A285" s="380" t="str">
        <f>PTCA!B268</f>
        <v>-000</v>
      </c>
      <c r="B285" s="380">
        <f>PTCA!D268</f>
        <v>0</v>
      </c>
      <c r="C285" s="380">
        <f>PTCA!J268</f>
        <v>0</v>
      </c>
      <c r="D285" s="380">
        <f>PTCA!K268</f>
        <v>0</v>
      </c>
      <c r="E285" s="380">
        <f>PTCA!H268</f>
        <v>0</v>
      </c>
      <c r="F285" s="380">
        <f>PTCA!Z268</f>
        <v>0</v>
      </c>
      <c r="G285" s="380">
        <f>PTCA!AD268</f>
        <v>0</v>
      </c>
      <c r="H285" s="62"/>
      <c r="I285" s="760">
        <f>PTCA!C268</f>
        <v>0</v>
      </c>
      <c r="J285" s="760" t="str">
        <f>PTCA!AK268</f>
        <v/>
      </c>
      <c r="K285" s="760">
        <f>PTCA!AL268</f>
        <v>0</v>
      </c>
      <c r="L285" s="62"/>
      <c r="M285" s="607"/>
      <c r="N285" s="62"/>
      <c r="O285" s="63">
        <f>PTCA!AA1254</f>
        <v>0</v>
      </c>
      <c r="P285" s="63">
        <f>PTCA!AF1254</f>
        <v>0</v>
      </c>
      <c r="Q285" s="232" t="e">
        <f t="shared" si="9"/>
        <v>#DIV/0!</v>
      </c>
      <c r="R285" s="544">
        <f>PTCA!AI1254</f>
        <v>0</v>
      </c>
      <c r="S285" s="544">
        <f>PTCA!AJ268</f>
        <v>0</v>
      </c>
      <c r="T285" s="53"/>
      <c r="U285" s="232" t="e">
        <f t="shared" si="10"/>
        <v>#DIV/0!</v>
      </c>
      <c r="V285" s="272"/>
      <c r="X285" s="255"/>
      <c r="Y285" s="254"/>
    </row>
    <row r="286" spans="1:25" ht="15">
      <c r="A286" s="380" t="str">
        <f>PTCA!B269</f>
        <v>-000</v>
      </c>
      <c r="B286" s="380">
        <f>PTCA!D269</f>
        <v>0</v>
      </c>
      <c r="C286" s="380">
        <f>PTCA!J269</f>
        <v>0</v>
      </c>
      <c r="D286" s="380">
        <f>PTCA!K269</f>
        <v>0</v>
      </c>
      <c r="E286" s="380">
        <f>PTCA!H269</f>
        <v>0</v>
      </c>
      <c r="F286" s="380">
        <f>PTCA!Z269</f>
        <v>0</v>
      </c>
      <c r="G286" s="380">
        <f>PTCA!AD269</f>
        <v>0</v>
      </c>
      <c r="H286" s="62"/>
      <c r="I286" s="760">
        <f>PTCA!C269</f>
        <v>0</v>
      </c>
      <c r="J286" s="760" t="str">
        <f>PTCA!AK269</f>
        <v/>
      </c>
      <c r="K286" s="760">
        <f>PTCA!AL269</f>
        <v>0</v>
      </c>
      <c r="L286" s="62"/>
      <c r="M286" s="607"/>
      <c r="N286" s="62"/>
      <c r="O286" s="63">
        <f>PTCA!AA1255</f>
        <v>0</v>
      </c>
      <c r="P286" s="63">
        <f>PTCA!AF1255</f>
        <v>0</v>
      </c>
      <c r="Q286" s="232" t="e">
        <f t="shared" si="9"/>
        <v>#DIV/0!</v>
      </c>
      <c r="R286" s="544">
        <f>PTCA!AI1255</f>
        <v>0</v>
      </c>
      <c r="S286" s="544">
        <f>PTCA!AJ269</f>
        <v>0</v>
      </c>
      <c r="T286" s="53"/>
      <c r="U286" s="232" t="e">
        <f t="shared" si="10"/>
        <v>#DIV/0!</v>
      </c>
      <c r="V286" s="272"/>
      <c r="X286" s="255"/>
      <c r="Y286" s="254"/>
    </row>
    <row r="287" spans="1:25" ht="15">
      <c r="A287" s="380" t="str">
        <f>PTCA!B270</f>
        <v>-000</v>
      </c>
      <c r="B287" s="380">
        <f>PTCA!D270</f>
        <v>0</v>
      </c>
      <c r="C287" s="380">
        <f>PTCA!J270</f>
        <v>0</v>
      </c>
      <c r="D287" s="380">
        <f>PTCA!K270</f>
        <v>0</v>
      </c>
      <c r="E287" s="380">
        <f>PTCA!H270</f>
        <v>0</v>
      </c>
      <c r="F287" s="380">
        <f>PTCA!Z270</f>
        <v>0</v>
      </c>
      <c r="G287" s="380">
        <f>PTCA!AD270</f>
        <v>0</v>
      </c>
      <c r="H287" s="62"/>
      <c r="I287" s="760">
        <f>PTCA!C270</f>
        <v>0</v>
      </c>
      <c r="J287" s="760" t="str">
        <f>PTCA!AK270</f>
        <v/>
      </c>
      <c r="K287" s="760">
        <f>PTCA!AL270</f>
        <v>0</v>
      </c>
      <c r="L287" s="62"/>
      <c r="M287" s="607"/>
      <c r="N287" s="62"/>
      <c r="O287" s="63">
        <f>PTCA!AA1256</f>
        <v>0</v>
      </c>
      <c r="P287" s="63">
        <f>PTCA!AF1256</f>
        <v>0</v>
      </c>
      <c r="Q287" s="232" t="e">
        <f t="shared" si="9"/>
        <v>#DIV/0!</v>
      </c>
      <c r="R287" s="544">
        <f>PTCA!AI1256</f>
        <v>0</v>
      </c>
      <c r="S287" s="544">
        <f>PTCA!AJ270</f>
        <v>0</v>
      </c>
      <c r="T287" s="53"/>
      <c r="U287" s="232" t="e">
        <f t="shared" si="10"/>
        <v>#DIV/0!</v>
      </c>
      <c r="V287" s="272"/>
      <c r="X287" s="255"/>
      <c r="Y287" s="254"/>
    </row>
    <row r="288" spans="1:25" ht="15">
      <c r="A288" s="380" t="str">
        <f>PTCA!B271</f>
        <v>-000</v>
      </c>
      <c r="B288" s="380">
        <f>PTCA!D271</f>
        <v>0</v>
      </c>
      <c r="C288" s="380">
        <f>PTCA!J271</f>
        <v>0</v>
      </c>
      <c r="D288" s="380">
        <f>PTCA!K271</f>
        <v>0</v>
      </c>
      <c r="E288" s="380">
        <f>PTCA!H271</f>
        <v>0</v>
      </c>
      <c r="F288" s="380">
        <f>PTCA!Z271</f>
        <v>0</v>
      </c>
      <c r="G288" s="380">
        <f>PTCA!AD271</f>
        <v>0</v>
      </c>
      <c r="H288" s="62"/>
      <c r="I288" s="760">
        <f>PTCA!C271</f>
        <v>0</v>
      </c>
      <c r="J288" s="760" t="str">
        <f>PTCA!AK271</f>
        <v/>
      </c>
      <c r="K288" s="760">
        <f>PTCA!AL271</f>
        <v>0</v>
      </c>
      <c r="L288" s="62"/>
      <c r="M288" s="607"/>
      <c r="N288" s="62"/>
      <c r="O288" s="63">
        <f>PTCA!AA1257</f>
        <v>0</v>
      </c>
      <c r="P288" s="63">
        <f>PTCA!AF1257</f>
        <v>0</v>
      </c>
      <c r="Q288" s="232" t="e">
        <f t="shared" si="9"/>
        <v>#DIV/0!</v>
      </c>
      <c r="R288" s="544">
        <f>PTCA!AI1257</f>
        <v>0</v>
      </c>
      <c r="S288" s="544">
        <f>PTCA!AJ271</f>
        <v>0</v>
      </c>
      <c r="T288" s="53"/>
      <c r="U288" s="232" t="e">
        <f t="shared" si="10"/>
        <v>#DIV/0!</v>
      </c>
      <c r="V288" s="272"/>
      <c r="X288" s="255"/>
      <c r="Y288" s="254"/>
    </row>
    <row r="289" spans="1:25" ht="15">
      <c r="A289" s="380" t="str">
        <f>PTCA!B272</f>
        <v>-000</v>
      </c>
      <c r="B289" s="380">
        <f>PTCA!D272</f>
        <v>0</v>
      </c>
      <c r="C289" s="380">
        <f>PTCA!J272</f>
        <v>0</v>
      </c>
      <c r="D289" s="380">
        <f>PTCA!K272</f>
        <v>0</v>
      </c>
      <c r="E289" s="380">
        <f>PTCA!H272</f>
        <v>0</v>
      </c>
      <c r="F289" s="380">
        <f>PTCA!Z272</f>
        <v>0</v>
      </c>
      <c r="G289" s="380">
        <f>PTCA!AD272</f>
        <v>0</v>
      </c>
      <c r="H289" s="62"/>
      <c r="I289" s="760">
        <f>PTCA!C272</f>
        <v>0</v>
      </c>
      <c r="J289" s="760" t="str">
        <f>PTCA!AK272</f>
        <v/>
      </c>
      <c r="K289" s="760">
        <f>PTCA!AL272</f>
        <v>0</v>
      </c>
      <c r="L289" s="62"/>
      <c r="M289" s="607"/>
      <c r="N289" s="62"/>
      <c r="O289" s="63">
        <f>PTCA!AA1258</f>
        <v>0</v>
      </c>
      <c r="P289" s="63">
        <f>PTCA!AF1258</f>
        <v>0</v>
      </c>
      <c r="Q289" s="232" t="e">
        <f t="shared" si="9"/>
        <v>#DIV/0!</v>
      </c>
      <c r="R289" s="544">
        <f>PTCA!AI1258</f>
        <v>0</v>
      </c>
      <c r="S289" s="544">
        <f>PTCA!AJ272</f>
        <v>0</v>
      </c>
      <c r="T289" s="53"/>
      <c r="U289" s="232" t="e">
        <f t="shared" si="10"/>
        <v>#DIV/0!</v>
      </c>
      <c r="V289" s="272"/>
      <c r="X289" s="255"/>
      <c r="Y289" s="254"/>
    </row>
    <row r="290" spans="1:25" ht="15">
      <c r="A290" s="380" t="str">
        <f>PTCA!B273</f>
        <v>-000</v>
      </c>
      <c r="B290" s="380">
        <f>PTCA!D273</f>
        <v>0</v>
      </c>
      <c r="C290" s="380">
        <f>PTCA!J273</f>
        <v>0</v>
      </c>
      <c r="D290" s="380">
        <f>PTCA!K273</f>
        <v>0</v>
      </c>
      <c r="E290" s="380">
        <f>PTCA!H273</f>
        <v>0</v>
      </c>
      <c r="F290" s="380">
        <f>PTCA!Z273</f>
        <v>0</v>
      </c>
      <c r="G290" s="380">
        <f>PTCA!AD273</f>
        <v>0</v>
      </c>
      <c r="H290" s="62"/>
      <c r="I290" s="760">
        <f>PTCA!C273</f>
        <v>0</v>
      </c>
      <c r="J290" s="760" t="str">
        <f>PTCA!AK273</f>
        <v/>
      </c>
      <c r="K290" s="760">
        <f>PTCA!AL273</f>
        <v>0</v>
      </c>
      <c r="L290" s="62"/>
      <c r="M290" s="607"/>
      <c r="N290" s="62"/>
      <c r="O290" s="63">
        <f>PTCA!AA1259</f>
        <v>0</v>
      </c>
      <c r="P290" s="63">
        <f>PTCA!AF1259</f>
        <v>0</v>
      </c>
      <c r="Q290" s="232" t="e">
        <f t="shared" si="9"/>
        <v>#DIV/0!</v>
      </c>
      <c r="R290" s="544">
        <f>PTCA!AI1259</f>
        <v>0</v>
      </c>
      <c r="S290" s="544">
        <f>PTCA!AJ273</f>
        <v>0</v>
      </c>
      <c r="T290" s="53"/>
      <c r="U290" s="232" t="e">
        <f t="shared" si="10"/>
        <v>#DIV/0!</v>
      </c>
      <c r="V290" s="272"/>
      <c r="X290" s="255"/>
      <c r="Y290" s="254"/>
    </row>
    <row r="291" spans="1:25" ht="15">
      <c r="A291" s="380" t="str">
        <f>PTCA!B274</f>
        <v>-000</v>
      </c>
      <c r="B291" s="380">
        <f>PTCA!D274</f>
        <v>0</v>
      </c>
      <c r="C291" s="380">
        <f>PTCA!J274</f>
        <v>0</v>
      </c>
      <c r="D291" s="380">
        <f>PTCA!K274</f>
        <v>0</v>
      </c>
      <c r="E291" s="380">
        <f>PTCA!H274</f>
        <v>0</v>
      </c>
      <c r="F291" s="380">
        <f>PTCA!Z274</f>
        <v>0</v>
      </c>
      <c r="G291" s="380">
        <f>PTCA!AD274</f>
        <v>0</v>
      </c>
      <c r="H291" s="62"/>
      <c r="I291" s="760">
        <f>PTCA!C274</f>
        <v>0</v>
      </c>
      <c r="J291" s="760" t="str">
        <f>PTCA!AK274</f>
        <v/>
      </c>
      <c r="K291" s="760">
        <f>PTCA!AL274</f>
        <v>0</v>
      </c>
      <c r="L291" s="62"/>
      <c r="M291" s="607"/>
      <c r="N291" s="62"/>
      <c r="O291" s="63">
        <f>PTCA!AA1260</f>
        <v>0</v>
      </c>
      <c r="P291" s="63">
        <f>PTCA!AF1260</f>
        <v>0</v>
      </c>
      <c r="Q291" s="232" t="e">
        <f t="shared" si="9"/>
        <v>#DIV/0!</v>
      </c>
      <c r="R291" s="544">
        <f>PTCA!AI1260</f>
        <v>0</v>
      </c>
      <c r="S291" s="544">
        <f>PTCA!AJ274</f>
        <v>0</v>
      </c>
      <c r="T291" s="53"/>
      <c r="U291" s="232" t="e">
        <f t="shared" si="10"/>
        <v>#DIV/0!</v>
      </c>
      <c r="V291" s="272"/>
      <c r="X291" s="255"/>
      <c r="Y291" s="254"/>
    </row>
    <row r="292" spans="1:25" ht="15">
      <c r="A292" s="380" t="str">
        <f>PTCA!B275</f>
        <v>-000</v>
      </c>
      <c r="B292" s="380">
        <f>PTCA!D275</f>
        <v>0</v>
      </c>
      <c r="C292" s="380">
        <f>PTCA!J275</f>
        <v>0</v>
      </c>
      <c r="D292" s="380">
        <f>PTCA!K275</f>
        <v>0</v>
      </c>
      <c r="E292" s="380">
        <f>PTCA!H275</f>
        <v>0</v>
      </c>
      <c r="F292" s="380">
        <f>PTCA!Z275</f>
        <v>0</v>
      </c>
      <c r="G292" s="380">
        <f>PTCA!AD275</f>
        <v>0</v>
      </c>
      <c r="H292" s="62"/>
      <c r="I292" s="760">
        <f>PTCA!C275</f>
        <v>0</v>
      </c>
      <c r="J292" s="760" t="str">
        <f>PTCA!AK275</f>
        <v/>
      </c>
      <c r="K292" s="760">
        <f>PTCA!AL275</f>
        <v>0</v>
      </c>
      <c r="L292" s="62"/>
      <c r="M292" s="607"/>
      <c r="N292" s="62"/>
      <c r="O292" s="63">
        <f>PTCA!AA1261</f>
        <v>0</v>
      </c>
      <c r="P292" s="63">
        <f>PTCA!AF1261</f>
        <v>0</v>
      </c>
      <c r="Q292" s="232" t="e">
        <f t="shared" si="9"/>
        <v>#DIV/0!</v>
      </c>
      <c r="R292" s="544">
        <f>PTCA!AI1261</f>
        <v>0</v>
      </c>
      <c r="S292" s="544">
        <f>PTCA!AJ275</f>
        <v>0</v>
      </c>
      <c r="T292" s="53"/>
      <c r="U292" s="232" t="e">
        <f t="shared" si="10"/>
        <v>#DIV/0!</v>
      </c>
      <c r="V292" s="272"/>
      <c r="X292" s="255"/>
      <c r="Y292" s="254"/>
    </row>
    <row r="293" spans="1:25" ht="15">
      <c r="A293" s="380" t="str">
        <f>PTCA!B276</f>
        <v>-000</v>
      </c>
      <c r="B293" s="380">
        <f>PTCA!D276</f>
        <v>0</v>
      </c>
      <c r="C293" s="380">
        <f>PTCA!J276</f>
        <v>0</v>
      </c>
      <c r="D293" s="380">
        <f>PTCA!K276</f>
        <v>0</v>
      </c>
      <c r="E293" s="380">
        <f>PTCA!H276</f>
        <v>0</v>
      </c>
      <c r="F293" s="380">
        <f>PTCA!Z276</f>
        <v>0</v>
      </c>
      <c r="G293" s="380">
        <f>PTCA!AD276</f>
        <v>0</v>
      </c>
      <c r="H293" s="62"/>
      <c r="I293" s="760">
        <f>PTCA!C276</f>
        <v>0</v>
      </c>
      <c r="J293" s="760" t="str">
        <f>PTCA!AK276</f>
        <v/>
      </c>
      <c r="K293" s="760">
        <f>PTCA!AL276</f>
        <v>0</v>
      </c>
      <c r="L293" s="62"/>
      <c r="M293" s="607"/>
      <c r="N293" s="62"/>
      <c r="O293" s="63">
        <f>PTCA!AA1262</f>
        <v>0</v>
      </c>
      <c r="P293" s="63">
        <f>PTCA!AF1262</f>
        <v>0</v>
      </c>
      <c r="Q293" s="232" t="e">
        <f t="shared" si="9"/>
        <v>#DIV/0!</v>
      </c>
      <c r="R293" s="544">
        <f>PTCA!AI1262</f>
        <v>0</v>
      </c>
      <c r="S293" s="544">
        <f>PTCA!AJ276</f>
        <v>0</v>
      </c>
      <c r="T293" s="53"/>
      <c r="U293" s="232" t="e">
        <f t="shared" si="10"/>
        <v>#DIV/0!</v>
      </c>
      <c r="V293" s="272"/>
      <c r="X293" s="255"/>
      <c r="Y293" s="254"/>
    </row>
    <row r="294" spans="1:25" ht="15">
      <c r="A294" s="380" t="str">
        <f>PTCA!B277</f>
        <v>-000</v>
      </c>
      <c r="B294" s="380">
        <f>PTCA!D277</f>
        <v>0</v>
      </c>
      <c r="C294" s="380">
        <f>PTCA!J277</f>
        <v>0</v>
      </c>
      <c r="D294" s="380">
        <f>PTCA!K277</f>
        <v>0</v>
      </c>
      <c r="E294" s="380">
        <f>PTCA!H277</f>
        <v>0</v>
      </c>
      <c r="F294" s="380">
        <f>PTCA!Z277</f>
        <v>0</v>
      </c>
      <c r="G294" s="380">
        <f>PTCA!AD277</f>
        <v>0</v>
      </c>
      <c r="H294" s="62"/>
      <c r="I294" s="760">
        <f>PTCA!C277</f>
        <v>0</v>
      </c>
      <c r="J294" s="760" t="str">
        <f>PTCA!AK277</f>
        <v/>
      </c>
      <c r="K294" s="760">
        <f>PTCA!AL277</f>
        <v>0</v>
      </c>
      <c r="L294" s="62"/>
      <c r="M294" s="607"/>
      <c r="N294" s="62"/>
      <c r="O294" s="63">
        <f>PTCA!AA1263</f>
        <v>0</v>
      </c>
      <c r="P294" s="63">
        <f>PTCA!AF1263</f>
        <v>0</v>
      </c>
      <c r="Q294" s="232" t="e">
        <f t="shared" si="9"/>
        <v>#DIV/0!</v>
      </c>
      <c r="R294" s="544">
        <f>PTCA!AI1263</f>
        <v>0</v>
      </c>
      <c r="S294" s="544">
        <f>PTCA!AJ277</f>
        <v>0</v>
      </c>
      <c r="T294" s="53"/>
      <c r="U294" s="232" t="e">
        <f t="shared" si="10"/>
        <v>#DIV/0!</v>
      </c>
      <c r="V294" s="272"/>
      <c r="X294" s="255"/>
      <c r="Y294" s="254"/>
    </row>
    <row r="295" spans="1:25" ht="15">
      <c r="A295" s="380" t="str">
        <f>PTCA!B278</f>
        <v>-000</v>
      </c>
      <c r="B295" s="380">
        <f>PTCA!D278</f>
        <v>0</v>
      </c>
      <c r="C295" s="380">
        <f>PTCA!J278</f>
        <v>0</v>
      </c>
      <c r="D295" s="380">
        <f>PTCA!K278</f>
        <v>0</v>
      </c>
      <c r="E295" s="380">
        <f>PTCA!H278</f>
        <v>0</v>
      </c>
      <c r="F295" s="380">
        <f>PTCA!Z278</f>
        <v>0</v>
      </c>
      <c r="G295" s="380">
        <f>PTCA!AD278</f>
        <v>0</v>
      </c>
      <c r="H295" s="62"/>
      <c r="I295" s="760">
        <f>PTCA!C278</f>
        <v>0</v>
      </c>
      <c r="J295" s="760" t="str">
        <f>PTCA!AK278</f>
        <v/>
      </c>
      <c r="K295" s="760">
        <f>PTCA!AL278</f>
        <v>0</v>
      </c>
      <c r="L295" s="62"/>
      <c r="M295" s="607"/>
      <c r="N295" s="62"/>
      <c r="O295" s="63">
        <f>PTCA!AA1264</f>
        <v>0</v>
      </c>
      <c r="P295" s="63">
        <f>PTCA!AF1264</f>
        <v>0</v>
      </c>
      <c r="Q295" s="232" t="e">
        <f t="shared" si="9"/>
        <v>#DIV/0!</v>
      </c>
      <c r="R295" s="544">
        <f>PTCA!AI1264</f>
        <v>0</v>
      </c>
      <c r="S295" s="544">
        <f>PTCA!AJ278</f>
        <v>0</v>
      </c>
      <c r="T295" s="53"/>
      <c r="U295" s="232" t="e">
        <f t="shared" si="10"/>
        <v>#DIV/0!</v>
      </c>
      <c r="V295" s="272"/>
      <c r="X295" s="255"/>
      <c r="Y295" s="254"/>
    </row>
    <row r="296" spans="1:25" ht="15">
      <c r="A296" s="380" t="str">
        <f>PTCA!B279</f>
        <v>-000</v>
      </c>
      <c r="B296" s="380">
        <f>PTCA!D279</f>
        <v>0</v>
      </c>
      <c r="C296" s="380">
        <f>PTCA!J279</f>
        <v>0</v>
      </c>
      <c r="D296" s="380">
        <f>PTCA!K279</f>
        <v>0</v>
      </c>
      <c r="E296" s="380">
        <f>PTCA!H279</f>
        <v>0</v>
      </c>
      <c r="F296" s="380">
        <f>PTCA!Z279</f>
        <v>0</v>
      </c>
      <c r="G296" s="380">
        <f>PTCA!AD279</f>
        <v>0</v>
      </c>
      <c r="H296" s="62"/>
      <c r="I296" s="760">
        <f>PTCA!C279</f>
        <v>0</v>
      </c>
      <c r="J296" s="760" t="str">
        <f>PTCA!AK279</f>
        <v/>
      </c>
      <c r="K296" s="760">
        <f>PTCA!AL279</f>
        <v>0</v>
      </c>
      <c r="L296" s="62"/>
      <c r="M296" s="607"/>
      <c r="N296" s="62"/>
      <c r="O296" s="63">
        <f>PTCA!AA1265</f>
        <v>0</v>
      </c>
      <c r="P296" s="63">
        <f>PTCA!AF1265</f>
        <v>0</v>
      </c>
      <c r="Q296" s="232" t="e">
        <f t="shared" si="9"/>
        <v>#DIV/0!</v>
      </c>
      <c r="R296" s="544">
        <f>PTCA!AI1265</f>
        <v>0</v>
      </c>
      <c r="S296" s="544">
        <f>PTCA!AJ279</f>
        <v>0</v>
      </c>
      <c r="T296" s="53"/>
      <c r="U296" s="232" t="e">
        <f t="shared" si="10"/>
        <v>#DIV/0!</v>
      </c>
      <c r="V296" s="272"/>
      <c r="X296" s="255"/>
      <c r="Y296" s="254"/>
    </row>
    <row r="297" spans="1:25" ht="15">
      <c r="A297" s="380" t="str">
        <f>PTCA!B280</f>
        <v>-000</v>
      </c>
      <c r="B297" s="380">
        <f>PTCA!D280</f>
        <v>0</v>
      </c>
      <c r="C297" s="380">
        <f>PTCA!J280</f>
        <v>0</v>
      </c>
      <c r="D297" s="380">
        <f>PTCA!K280</f>
        <v>0</v>
      </c>
      <c r="E297" s="380">
        <f>PTCA!H280</f>
        <v>0</v>
      </c>
      <c r="F297" s="380">
        <f>PTCA!Z280</f>
        <v>0</v>
      </c>
      <c r="G297" s="380">
        <f>PTCA!AD280</f>
        <v>0</v>
      </c>
      <c r="H297" s="62"/>
      <c r="I297" s="760">
        <f>PTCA!C280</f>
        <v>0</v>
      </c>
      <c r="J297" s="760" t="str">
        <f>PTCA!AK280</f>
        <v/>
      </c>
      <c r="K297" s="760">
        <f>PTCA!AL280</f>
        <v>0</v>
      </c>
      <c r="L297" s="62"/>
      <c r="M297" s="607"/>
      <c r="N297" s="62"/>
      <c r="O297" s="63">
        <f>PTCA!AA1266</f>
        <v>0</v>
      </c>
      <c r="P297" s="63">
        <f>PTCA!AF1266</f>
        <v>0</v>
      </c>
      <c r="Q297" s="232" t="e">
        <f t="shared" si="9"/>
        <v>#DIV/0!</v>
      </c>
      <c r="R297" s="544">
        <f>PTCA!AI1266</f>
        <v>0</v>
      </c>
      <c r="S297" s="544">
        <f>PTCA!AJ280</f>
        <v>0</v>
      </c>
      <c r="T297" s="53"/>
      <c r="U297" s="232" t="e">
        <f t="shared" si="10"/>
        <v>#DIV/0!</v>
      </c>
      <c r="V297" s="272"/>
      <c r="X297" s="255"/>
      <c r="Y297" s="254"/>
    </row>
    <row r="298" spans="1:25" ht="15">
      <c r="A298" s="380" t="str">
        <f>PTCA!B281</f>
        <v>-000</v>
      </c>
      <c r="B298" s="380">
        <f>PTCA!D281</f>
        <v>0</v>
      </c>
      <c r="C298" s="380">
        <f>PTCA!J281</f>
        <v>0</v>
      </c>
      <c r="D298" s="380">
        <f>PTCA!K281</f>
        <v>0</v>
      </c>
      <c r="E298" s="380">
        <f>PTCA!H281</f>
        <v>0</v>
      </c>
      <c r="F298" s="380">
        <f>PTCA!Z281</f>
        <v>0</v>
      </c>
      <c r="G298" s="380">
        <f>PTCA!AD281</f>
        <v>0</v>
      </c>
      <c r="H298" s="62"/>
      <c r="I298" s="760">
        <f>PTCA!C281</f>
        <v>0</v>
      </c>
      <c r="J298" s="760" t="str">
        <f>PTCA!AK281</f>
        <v/>
      </c>
      <c r="K298" s="760">
        <f>PTCA!AL281</f>
        <v>0</v>
      </c>
      <c r="L298" s="62"/>
      <c r="M298" s="607"/>
      <c r="N298" s="62"/>
      <c r="O298" s="63">
        <f>PTCA!AA1267</f>
        <v>0</v>
      </c>
      <c r="P298" s="63">
        <f>PTCA!AF1267</f>
        <v>0</v>
      </c>
      <c r="Q298" s="232" t="e">
        <f t="shared" si="9"/>
        <v>#DIV/0!</v>
      </c>
      <c r="R298" s="544">
        <f>PTCA!AI1267</f>
        <v>0</v>
      </c>
      <c r="S298" s="544">
        <f>PTCA!AJ281</f>
        <v>0</v>
      </c>
      <c r="T298" s="53"/>
      <c r="U298" s="232" t="e">
        <f t="shared" si="10"/>
        <v>#DIV/0!</v>
      </c>
      <c r="V298" s="272"/>
      <c r="X298" s="255"/>
      <c r="Y298" s="254"/>
    </row>
    <row r="299" spans="1:25" ht="15">
      <c r="A299" s="380" t="str">
        <f>PTCA!B282</f>
        <v>-000</v>
      </c>
      <c r="B299" s="380">
        <f>PTCA!D282</f>
        <v>0</v>
      </c>
      <c r="C299" s="380">
        <f>PTCA!J282</f>
        <v>0</v>
      </c>
      <c r="D299" s="380">
        <f>PTCA!K282</f>
        <v>0</v>
      </c>
      <c r="E299" s="380">
        <f>PTCA!H282</f>
        <v>0</v>
      </c>
      <c r="F299" s="380">
        <f>PTCA!Z282</f>
        <v>0</v>
      </c>
      <c r="G299" s="380">
        <f>PTCA!AD282</f>
        <v>0</v>
      </c>
      <c r="H299" s="62"/>
      <c r="I299" s="760">
        <f>PTCA!C282</f>
        <v>0</v>
      </c>
      <c r="J299" s="760" t="str">
        <f>PTCA!AK282</f>
        <v/>
      </c>
      <c r="K299" s="760">
        <f>PTCA!AL282</f>
        <v>0</v>
      </c>
      <c r="L299" s="62"/>
      <c r="M299" s="607"/>
      <c r="N299" s="62"/>
      <c r="O299" s="63">
        <f>PTCA!AA1268</f>
        <v>0</v>
      </c>
      <c r="P299" s="63">
        <f>PTCA!AF1268</f>
        <v>0</v>
      </c>
      <c r="Q299" s="232" t="e">
        <f t="shared" si="9"/>
        <v>#DIV/0!</v>
      </c>
      <c r="R299" s="544">
        <f>PTCA!AI1268</f>
        <v>0</v>
      </c>
      <c r="S299" s="544">
        <f>PTCA!AJ282</f>
        <v>0</v>
      </c>
      <c r="T299" s="53"/>
      <c r="U299" s="232" t="e">
        <f t="shared" si="10"/>
        <v>#DIV/0!</v>
      </c>
      <c r="V299" s="272"/>
      <c r="X299" s="255"/>
      <c r="Y299" s="254"/>
    </row>
    <row r="300" spans="1:25" ht="15">
      <c r="A300" s="380" t="str">
        <f>PTCA!B283</f>
        <v>-000</v>
      </c>
      <c r="B300" s="380">
        <f>PTCA!D283</f>
        <v>0</v>
      </c>
      <c r="C300" s="380">
        <f>PTCA!J283</f>
        <v>0</v>
      </c>
      <c r="D300" s="380">
        <f>PTCA!K283</f>
        <v>0</v>
      </c>
      <c r="E300" s="380">
        <f>PTCA!H283</f>
        <v>0</v>
      </c>
      <c r="F300" s="380">
        <f>PTCA!Z283</f>
        <v>0</v>
      </c>
      <c r="G300" s="380">
        <f>PTCA!AD283</f>
        <v>0</v>
      </c>
      <c r="H300" s="62"/>
      <c r="I300" s="760">
        <f>PTCA!C283</f>
        <v>0</v>
      </c>
      <c r="J300" s="760" t="str">
        <f>PTCA!AK283</f>
        <v/>
      </c>
      <c r="K300" s="760">
        <f>PTCA!AL283</f>
        <v>0</v>
      </c>
      <c r="L300" s="62"/>
      <c r="M300" s="607"/>
      <c r="N300" s="62"/>
      <c r="O300" s="63">
        <f>PTCA!AA1269</f>
        <v>0</v>
      </c>
      <c r="P300" s="63">
        <f>PTCA!AF1269</f>
        <v>0</v>
      </c>
      <c r="Q300" s="232" t="e">
        <f t="shared" si="9"/>
        <v>#DIV/0!</v>
      </c>
      <c r="R300" s="544">
        <f>PTCA!AI1269</f>
        <v>0</v>
      </c>
      <c r="S300" s="544">
        <f>PTCA!AJ283</f>
        <v>0</v>
      </c>
      <c r="T300" s="53"/>
      <c r="U300" s="232" t="e">
        <f t="shared" si="10"/>
        <v>#DIV/0!</v>
      </c>
      <c r="V300" s="272"/>
      <c r="X300" s="255"/>
      <c r="Y300" s="254"/>
    </row>
    <row r="301" spans="1:25" ht="15">
      <c r="A301" s="380" t="str">
        <f>PTCA!B284</f>
        <v>-000</v>
      </c>
      <c r="B301" s="380">
        <f>PTCA!D284</f>
        <v>0</v>
      </c>
      <c r="C301" s="380">
        <f>PTCA!J284</f>
        <v>0</v>
      </c>
      <c r="D301" s="380">
        <f>PTCA!K284</f>
        <v>0</v>
      </c>
      <c r="E301" s="380">
        <f>PTCA!H284</f>
        <v>0</v>
      </c>
      <c r="F301" s="380">
        <f>PTCA!Z284</f>
        <v>0</v>
      </c>
      <c r="G301" s="380">
        <f>PTCA!AD284</f>
        <v>0</v>
      </c>
      <c r="H301" s="62"/>
      <c r="I301" s="760">
        <f>PTCA!C284</f>
        <v>0</v>
      </c>
      <c r="J301" s="760" t="str">
        <f>PTCA!AK284</f>
        <v/>
      </c>
      <c r="K301" s="760">
        <f>PTCA!AL284</f>
        <v>0</v>
      </c>
      <c r="L301" s="62"/>
      <c r="M301" s="607"/>
      <c r="N301" s="62"/>
      <c r="O301" s="63">
        <f>PTCA!AA1270</f>
        <v>0</v>
      </c>
      <c r="P301" s="63">
        <f>PTCA!AF1270</f>
        <v>0</v>
      </c>
      <c r="Q301" s="232" t="e">
        <f t="shared" si="9"/>
        <v>#DIV/0!</v>
      </c>
      <c r="R301" s="544">
        <f>PTCA!AI1270</f>
        <v>0</v>
      </c>
      <c r="S301" s="544">
        <f>PTCA!AJ284</f>
        <v>0</v>
      </c>
      <c r="T301" s="53"/>
      <c r="U301" s="232" t="e">
        <f t="shared" si="10"/>
        <v>#DIV/0!</v>
      </c>
      <c r="V301" s="272"/>
      <c r="X301" s="255"/>
      <c r="Y301" s="254"/>
    </row>
    <row r="302" spans="1:25" ht="15">
      <c r="A302" s="380" t="str">
        <f>PTCA!B285</f>
        <v>-000</v>
      </c>
      <c r="B302" s="380">
        <f>PTCA!D285</f>
        <v>0</v>
      </c>
      <c r="C302" s="380">
        <f>PTCA!J285</f>
        <v>0</v>
      </c>
      <c r="D302" s="380">
        <f>PTCA!K285</f>
        <v>0</v>
      </c>
      <c r="E302" s="380">
        <f>PTCA!H285</f>
        <v>0</v>
      </c>
      <c r="F302" s="380">
        <f>PTCA!Z285</f>
        <v>0</v>
      </c>
      <c r="G302" s="380">
        <f>PTCA!AD285</f>
        <v>0</v>
      </c>
      <c r="H302" s="62"/>
      <c r="I302" s="760">
        <f>PTCA!C285</f>
        <v>0</v>
      </c>
      <c r="J302" s="760" t="str">
        <f>PTCA!AK285</f>
        <v/>
      </c>
      <c r="K302" s="760">
        <f>PTCA!AL285</f>
        <v>0</v>
      </c>
      <c r="L302" s="62"/>
      <c r="M302" s="607"/>
      <c r="N302" s="62"/>
      <c r="O302" s="63">
        <f>PTCA!AA1271</f>
        <v>0</v>
      </c>
      <c r="P302" s="63">
        <f>PTCA!AF1271</f>
        <v>0</v>
      </c>
      <c r="Q302" s="232" t="e">
        <f t="shared" si="9"/>
        <v>#DIV/0!</v>
      </c>
      <c r="R302" s="544">
        <f>PTCA!AI1271</f>
        <v>0</v>
      </c>
      <c r="S302" s="544">
        <f>PTCA!AJ285</f>
        <v>0</v>
      </c>
      <c r="T302" s="53"/>
      <c r="U302" s="232" t="e">
        <f t="shared" si="10"/>
        <v>#DIV/0!</v>
      </c>
      <c r="V302" s="272"/>
      <c r="X302" s="255"/>
      <c r="Y302" s="254"/>
    </row>
    <row r="303" spans="1:25" ht="15">
      <c r="A303" s="380" t="str">
        <f>PTCA!B286</f>
        <v>-000</v>
      </c>
      <c r="B303" s="380">
        <f>PTCA!D286</f>
        <v>0</v>
      </c>
      <c r="C303" s="380">
        <f>PTCA!J286</f>
        <v>0</v>
      </c>
      <c r="D303" s="380">
        <f>PTCA!K286</f>
        <v>0</v>
      </c>
      <c r="E303" s="380">
        <f>PTCA!H286</f>
        <v>0</v>
      </c>
      <c r="F303" s="380">
        <f>PTCA!Z286</f>
        <v>0</v>
      </c>
      <c r="G303" s="380">
        <f>PTCA!AD286</f>
        <v>0</v>
      </c>
      <c r="H303" s="62"/>
      <c r="I303" s="760">
        <f>PTCA!C286</f>
        <v>0</v>
      </c>
      <c r="J303" s="760" t="str">
        <f>PTCA!AK286</f>
        <v/>
      </c>
      <c r="K303" s="760">
        <f>PTCA!AL286</f>
        <v>0</v>
      </c>
      <c r="L303" s="62"/>
      <c r="M303" s="607"/>
      <c r="N303" s="62"/>
      <c r="O303" s="63">
        <f>PTCA!AA1272</f>
        <v>0</v>
      </c>
      <c r="P303" s="63">
        <f>PTCA!AF1272</f>
        <v>0</v>
      </c>
      <c r="Q303" s="232" t="e">
        <f t="shared" si="9"/>
        <v>#DIV/0!</v>
      </c>
      <c r="R303" s="544">
        <f>PTCA!AI1272</f>
        <v>0</v>
      </c>
      <c r="S303" s="544">
        <f>PTCA!AJ286</f>
        <v>0</v>
      </c>
      <c r="T303" s="53"/>
      <c r="U303" s="232" t="e">
        <f t="shared" si="10"/>
        <v>#DIV/0!</v>
      </c>
      <c r="V303" s="272"/>
      <c r="X303" s="255"/>
      <c r="Y303" s="254"/>
    </row>
    <row r="304" spans="1:25" ht="15">
      <c r="A304" s="380" t="str">
        <f>PTCA!B287</f>
        <v>-000</v>
      </c>
      <c r="B304" s="380">
        <f>PTCA!D287</f>
        <v>0</v>
      </c>
      <c r="C304" s="380">
        <f>PTCA!J287</f>
        <v>0</v>
      </c>
      <c r="D304" s="380">
        <f>PTCA!K287</f>
        <v>0</v>
      </c>
      <c r="E304" s="380">
        <f>PTCA!H287</f>
        <v>0</v>
      </c>
      <c r="F304" s="380">
        <f>PTCA!Z287</f>
        <v>0</v>
      </c>
      <c r="G304" s="380">
        <f>PTCA!AD287</f>
        <v>0</v>
      </c>
      <c r="H304" s="62"/>
      <c r="I304" s="760">
        <f>PTCA!C287</f>
        <v>0</v>
      </c>
      <c r="J304" s="760" t="str">
        <f>PTCA!AK287</f>
        <v/>
      </c>
      <c r="K304" s="760">
        <f>PTCA!AL287</f>
        <v>0</v>
      </c>
      <c r="L304" s="62"/>
      <c r="M304" s="607"/>
      <c r="N304" s="62"/>
      <c r="O304" s="63">
        <f>PTCA!AA1273</f>
        <v>0</v>
      </c>
      <c r="P304" s="63">
        <f>PTCA!AF1273</f>
        <v>0</v>
      </c>
      <c r="Q304" s="232" t="e">
        <f t="shared" si="9"/>
        <v>#DIV/0!</v>
      </c>
      <c r="R304" s="544">
        <f>PTCA!AI1273</f>
        <v>0</v>
      </c>
      <c r="S304" s="544">
        <f>PTCA!AJ287</f>
        <v>0</v>
      </c>
      <c r="T304" s="53"/>
      <c r="U304" s="232" t="e">
        <f t="shared" si="10"/>
        <v>#DIV/0!</v>
      </c>
      <c r="V304" s="272"/>
      <c r="X304" s="255"/>
      <c r="Y304" s="254"/>
    </row>
    <row r="305" spans="1:25" ht="15">
      <c r="A305" s="380" t="str">
        <f>PTCA!B288</f>
        <v>-000</v>
      </c>
      <c r="B305" s="380">
        <f>PTCA!D288</f>
        <v>0</v>
      </c>
      <c r="C305" s="380">
        <f>PTCA!J288</f>
        <v>0</v>
      </c>
      <c r="D305" s="380">
        <f>PTCA!K288</f>
        <v>0</v>
      </c>
      <c r="E305" s="380">
        <f>PTCA!H288</f>
        <v>0</v>
      </c>
      <c r="F305" s="380">
        <f>PTCA!Z288</f>
        <v>0</v>
      </c>
      <c r="G305" s="380">
        <f>PTCA!AD288</f>
        <v>0</v>
      </c>
      <c r="H305" s="62"/>
      <c r="I305" s="760">
        <f>PTCA!C288</f>
        <v>0</v>
      </c>
      <c r="J305" s="760" t="str">
        <f>PTCA!AK288</f>
        <v/>
      </c>
      <c r="K305" s="760">
        <f>PTCA!AL288</f>
        <v>0</v>
      </c>
      <c r="L305" s="62"/>
      <c r="M305" s="607"/>
      <c r="N305" s="62"/>
      <c r="O305" s="63">
        <f>PTCA!AA1274</f>
        <v>0</v>
      </c>
      <c r="P305" s="63">
        <f>PTCA!AF1274</f>
        <v>0</v>
      </c>
      <c r="Q305" s="232" t="e">
        <f t="shared" si="9"/>
        <v>#DIV/0!</v>
      </c>
      <c r="R305" s="544">
        <f>PTCA!AI1274</f>
        <v>0</v>
      </c>
      <c r="S305" s="544">
        <f>PTCA!AJ288</f>
        <v>0</v>
      </c>
      <c r="T305" s="53"/>
      <c r="U305" s="232" t="e">
        <f t="shared" si="10"/>
        <v>#DIV/0!</v>
      </c>
      <c r="V305" s="272"/>
      <c r="X305" s="255"/>
      <c r="Y305" s="254"/>
    </row>
    <row r="306" spans="1:25" ht="15">
      <c r="A306" s="380" t="str">
        <f>PTCA!B289</f>
        <v>-000</v>
      </c>
      <c r="B306" s="380">
        <f>PTCA!D289</f>
        <v>0</v>
      </c>
      <c r="C306" s="380">
        <f>PTCA!J289</f>
        <v>0</v>
      </c>
      <c r="D306" s="380">
        <f>PTCA!K289</f>
        <v>0</v>
      </c>
      <c r="E306" s="380">
        <f>PTCA!H289</f>
        <v>0</v>
      </c>
      <c r="F306" s="380">
        <f>PTCA!Z289</f>
        <v>0</v>
      </c>
      <c r="G306" s="380">
        <f>PTCA!AD289</f>
        <v>0</v>
      </c>
      <c r="H306" s="62"/>
      <c r="I306" s="760">
        <f>PTCA!C289</f>
        <v>0</v>
      </c>
      <c r="J306" s="760" t="str">
        <f>PTCA!AK289</f>
        <v/>
      </c>
      <c r="K306" s="760">
        <f>PTCA!AL289</f>
        <v>0</v>
      </c>
      <c r="L306" s="62"/>
      <c r="M306" s="607"/>
      <c r="N306" s="62"/>
      <c r="O306" s="63">
        <f>PTCA!AA1275</f>
        <v>0</v>
      </c>
      <c r="P306" s="63">
        <f>PTCA!AF1275</f>
        <v>0</v>
      </c>
      <c r="Q306" s="232" t="e">
        <f t="shared" si="9"/>
        <v>#DIV/0!</v>
      </c>
      <c r="R306" s="544">
        <f>PTCA!AI1275</f>
        <v>0</v>
      </c>
      <c r="S306" s="544">
        <f>PTCA!AJ289</f>
        <v>0</v>
      </c>
      <c r="T306" s="53"/>
      <c r="U306" s="232" t="e">
        <f t="shared" si="10"/>
        <v>#DIV/0!</v>
      </c>
      <c r="V306" s="272"/>
      <c r="X306" s="255"/>
      <c r="Y306" s="254"/>
    </row>
    <row r="307" spans="1:25" ht="15">
      <c r="A307" s="380" t="str">
        <f>PTCA!B290</f>
        <v>-000</v>
      </c>
      <c r="B307" s="380">
        <f>PTCA!D290</f>
        <v>0</v>
      </c>
      <c r="C307" s="380">
        <f>PTCA!J290</f>
        <v>0</v>
      </c>
      <c r="D307" s="380">
        <f>PTCA!K290</f>
        <v>0</v>
      </c>
      <c r="E307" s="380">
        <f>PTCA!H290</f>
        <v>0</v>
      </c>
      <c r="F307" s="380">
        <f>PTCA!Z290</f>
        <v>0</v>
      </c>
      <c r="G307" s="380">
        <f>PTCA!AD290</f>
        <v>0</v>
      </c>
      <c r="H307" s="62"/>
      <c r="I307" s="760">
        <f>PTCA!C290</f>
        <v>0</v>
      </c>
      <c r="J307" s="760" t="str">
        <f>PTCA!AK290</f>
        <v/>
      </c>
      <c r="K307" s="760">
        <f>PTCA!AL290</f>
        <v>0</v>
      </c>
      <c r="L307" s="62"/>
      <c r="M307" s="607"/>
      <c r="N307" s="62"/>
      <c r="O307" s="63">
        <f>PTCA!AA1276</f>
        <v>0</v>
      </c>
      <c r="P307" s="63">
        <f>PTCA!AF1276</f>
        <v>0</v>
      </c>
      <c r="Q307" s="232" t="e">
        <f t="shared" si="9"/>
        <v>#DIV/0!</v>
      </c>
      <c r="R307" s="544">
        <f>PTCA!AI1276</f>
        <v>0</v>
      </c>
      <c r="S307" s="544">
        <f>PTCA!AJ290</f>
        <v>0</v>
      </c>
      <c r="T307" s="53"/>
      <c r="U307" s="232" t="e">
        <f t="shared" si="10"/>
        <v>#DIV/0!</v>
      </c>
      <c r="V307" s="272"/>
      <c r="X307" s="255"/>
      <c r="Y307" s="254"/>
    </row>
    <row r="308" spans="1:25" ht="15">
      <c r="A308" s="380" t="str">
        <f>PTCA!B291</f>
        <v>-000</v>
      </c>
      <c r="B308" s="380">
        <f>PTCA!D291</f>
        <v>0</v>
      </c>
      <c r="C308" s="380">
        <f>PTCA!J291</f>
        <v>0</v>
      </c>
      <c r="D308" s="380">
        <f>PTCA!K291</f>
        <v>0</v>
      </c>
      <c r="E308" s="380">
        <f>PTCA!H291</f>
        <v>0</v>
      </c>
      <c r="F308" s="380">
        <f>PTCA!Z291</f>
        <v>0</v>
      </c>
      <c r="G308" s="380">
        <f>PTCA!AD291</f>
        <v>0</v>
      </c>
      <c r="H308" s="62"/>
      <c r="I308" s="760">
        <f>PTCA!C291</f>
        <v>0</v>
      </c>
      <c r="J308" s="760" t="str">
        <f>PTCA!AK291</f>
        <v/>
      </c>
      <c r="K308" s="760">
        <f>PTCA!AL291</f>
        <v>0</v>
      </c>
      <c r="L308" s="62"/>
      <c r="M308" s="607"/>
      <c r="N308" s="62"/>
      <c r="O308" s="63">
        <f>PTCA!AA1277</f>
        <v>0</v>
      </c>
      <c r="P308" s="63">
        <f>PTCA!AF1277</f>
        <v>0</v>
      </c>
      <c r="Q308" s="232" t="e">
        <f t="shared" si="9"/>
        <v>#DIV/0!</v>
      </c>
      <c r="R308" s="544">
        <f>PTCA!AI1277</f>
        <v>0</v>
      </c>
      <c r="S308" s="544">
        <f>PTCA!AJ291</f>
        <v>0</v>
      </c>
      <c r="T308" s="53"/>
      <c r="U308" s="232" t="e">
        <f t="shared" si="10"/>
        <v>#DIV/0!</v>
      </c>
      <c r="V308" s="272"/>
      <c r="X308" s="255"/>
      <c r="Y308" s="254"/>
    </row>
    <row r="309" spans="1:25" ht="15">
      <c r="A309" s="380" t="str">
        <f>PTCA!B292</f>
        <v>-000</v>
      </c>
      <c r="B309" s="380">
        <f>PTCA!D292</f>
        <v>0</v>
      </c>
      <c r="C309" s="380">
        <f>PTCA!J292</f>
        <v>0</v>
      </c>
      <c r="D309" s="380">
        <f>PTCA!K292</f>
        <v>0</v>
      </c>
      <c r="E309" s="380">
        <f>PTCA!H292</f>
        <v>0</v>
      </c>
      <c r="F309" s="380">
        <f>PTCA!Z292</f>
        <v>0</v>
      </c>
      <c r="G309" s="380">
        <f>PTCA!AD292</f>
        <v>0</v>
      </c>
      <c r="H309" s="62"/>
      <c r="I309" s="760">
        <f>PTCA!C292</f>
        <v>0</v>
      </c>
      <c r="J309" s="760" t="str">
        <f>PTCA!AK292</f>
        <v/>
      </c>
      <c r="K309" s="760">
        <f>PTCA!AL292</f>
        <v>0</v>
      </c>
      <c r="L309" s="62"/>
      <c r="M309" s="607"/>
      <c r="N309" s="62"/>
      <c r="O309" s="63">
        <f>PTCA!AA1278</f>
        <v>0</v>
      </c>
      <c r="P309" s="63">
        <f>PTCA!AF1278</f>
        <v>0</v>
      </c>
      <c r="Q309" s="232" t="e">
        <f t="shared" si="9"/>
        <v>#DIV/0!</v>
      </c>
      <c r="R309" s="544">
        <f>PTCA!AI1278</f>
        <v>0</v>
      </c>
      <c r="S309" s="544">
        <f>PTCA!AJ292</f>
        <v>0</v>
      </c>
      <c r="T309" s="53"/>
      <c r="U309" s="232" t="e">
        <f t="shared" si="10"/>
        <v>#DIV/0!</v>
      </c>
      <c r="V309" s="272"/>
      <c r="X309" s="255"/>
      <c r="Y309" s="254"/>
    </row>
    <row r="310" spans="1:25" ht="15">
      <c r="A310" s="380" t="str">
        <f>PTCA!B293</f>
        <v>-000</v>
      </c>
      <c r="B310" s="380">
        <f>PTCA!D293</f>
        <v>0</v>
      </c>
      <c r="C310" s="380">
        <f>PTCA!J293</f>
        <v>0</v>
      </c>
      <c r="D310" s="380">
        <f>PTCA!K293</f>
        <v>0</v>
      </c>
      <c r="E310" s="380">
        <f>PTCA!H293</f>
        <v>0</v>
      </c>
      <c r="F310" s="380">
        <f>PTCA!Z293</f>
        <v>0</v>
      </c>
      <c r="G310" s="380">
        <f>PTCA!AD293</f>
        <v>0</v>
      </c>
      <c r="H310" s="62"/>
      <c r="I310" s="760">
        <f>PTCA!C293</f>
        <v>0</v>
      </c>
      <c r="J310" s="760" t="str">
        <f>PTCA!AK293</f>
        <v/>
      </c>
      <c r="K310" s="760">
        <f>PTCA!AL293</f>
        <v>0</v>
      </c>
      <c r="L310" s="62"/>
      <c r="M310" s="607"/>
      <c r="N310" s="62"/>
      <c r="O310" s="63">
        <f>PTCA!AA1279</f>
        <v>0</v>
      </c>
      <c r="P310" s="63">
        <f>PTCA!AF1279</f>
        <v>0</v>
      </c>
      <c r="Q310" s="232" t="e">
        <f t="shared" si="9"/>
        <v>#DIV/0!</v>
      </c>
      <c r="R310" s="544">
        <f>PTCA!AI1279</f>
        <v>0</v>
      </c>
      <c r="S310" s="544">
        <f>PTCA!AJ293</f>
        <v>0</v>
      </c>
      <c r="T310" s="53"/>
      <c r="U310" s="232" t="e">
        <f t="shared" si="10"/>
        <v>#DIV/0!</v>
      </c>
      <c r="V310" s="272"/>
      <c r="X310" s="255"/>
      <c r="Y310" s="254"/>
    </row>
    <row r="311" spans="1:25" ht="15">
      <c r="A311" s="380" t="str">
        <f>PTCA!B294</f>
        <v>-000</v>
      </c>
      <c r="B311" s="380">
        <f>PTCA!D294</f>
        <v>0</v>
      </c>
      <c r="C311" s="380">
        <f>PTCA!J294</f>
        <v>0</v>
      </c>
      <c r="D311" s="380">
        <f>PTCA!K294</f>
        <v>0</v>
      </c>
      <c r="E311" s="380">
        <f>PTCA!H294</f>
        <v>0</v>
      </c>
      <c r="F311" s="380">
        <f>PTCA!Z294</f>
        <v>0</v>
      </c>
      <c r="G311" s="380">
        <f>PTCA!AD294</f>
        <v>0</v>
      </c>
      <c r="H311" s="62"/>
      <c r="I311" s="760">
        <f>PTCA!C294</f>
        <v>0</v>
      </c>
      <c r="J311" s="760" t="str">
        <f>PTCA!AK294</f>
        <v/>
      </c>
      <c r="K311" s="760">
        <f>PTCA!AL294</f>
        <v>0</v>
      </c>
      <c r="L311" s="62"/>
      <c r="M311" s="607"/>
      <c r="N311" s="62"/>
      <c r="O311" s="63">
        <f>PTCA!AA1280</f>
        <v>0</v>
      </c>
      <c r="P311" s="63">
        <f>PTCA!AF1280</f>
        <v>0</v>
      </c>
      <c r="Q311" s="232" t="e">
        <f t="shared" si="9"/>
        <v>#DIV/0!</v>
      </c>
      <c r="R311" s="544">
        <f>PTCA!AI1280</f>
        <v>0</v>
      </c>
      <c r="S311" s="544">
        <f>PTCA!AJ294</f>
        <v>0</v>
      </c>
      <c r="T311" s="53"/>
      <c r="U311" s="232" t="e">
        <f t="shared" si="10"/>
        <v>#DIV/0!</v>
      </c>
      <c r="V311" s="272"/>
      <c r="X311" s="255"/>
      <c r="Y311" s="254"/>
    </row>
    <row r="312" spans="1:25" ht="15">
      <c r="A312" s="380" t="str">
        <f>PTCA!B295</f>
        <v>-000</v>
      </c>
      <c r="B312" s="380">
        <f>PTCA!D295</f>
        <v>0</v>
      </c>
      <c r="C312" s="380">
        <f>PTCA!J295</f>
        <v>0</v>
      </c>
      <c r="D312" s="380">
        <f>PTCA!K295</f>
        <v>0</v>
      </c>
      <c r="E312" s="380">
        <f>PTCA!H295</f>
        <v>0</v>
      </c>
      <c r="F312" s="380">
        <f>PTCA!Z295</f>
        <v>0</v>
      </c>
      <c r="G312" s="380">
        <f>PTCA!AD295</f>
        <v>0</v>
      </c>
      <c r="H312" s="62"/>
      <c r="I312" s="760">
        <f>PTCA!C295</f>
        <v>0</v>
      </c>
      <c r="J312" s="760" t="str">
        <f>PTCA!AK295</f>
        <v/>
      </c>
      <c r="K312" s="760">
        <f>PTCA!AL295</f>
        <v>0</v>
      </c>
      <c r="L312" s="62"/>
      <c r="M312" s="607"/>
      <c r="N312" s="62"/>
      <c r="O312" s="63">
        <f>PTCA!AA1281</f>
        <v>0</v>
      </c>
      <c r="P312" s="63">
        <f>PTCA!AF1281</f>
        <v>0</v>
      </c>
      <c r="Q312" s="232" t="e">
        <f t="shared" si="9"/>
        <v>#DIV/0!</v>
      </c>
      <c r="R312" s="544">
        <f>PTCA!AI1281</f>
        <v>0</v>
      </c>
      <c r="S312" s="544">
        <f>PTCA!AJ295</f>
        <v>0</v>
      </c>
      <c r="T312" s="53"/>
      <c r="U312" s="232" t="e">
        <f t="shared" si="10"/>
        <v>#DIV/0!</v>
      </c>
      <c r="V312" s="272"/>
      <c r="X312" s="255"/>
      <c r="Y312" s="254"/>
    </row>
    <row r="313" spans="1:25" ht="15">
      <c r="A313" s="380" t="str">
        <f>PTCA!B296</f>
        <v>-000</v>
      </c>
      <c r="B313" s="380">
        <f>PTCA!D296</f>
        <v>0</v>
      </c>
      <c r="C313" s="380">
        <f>PTCA!J296</f>
        <v>0</v>
      </c>
      <c r="D313" s="380">
        <f>PTCA!K296</f>
        <v>0</v>
      </c>
      <c r="E313" s="380">
        <f>PTCA!H296</f>
        <v>0</v>
      </c>
      <c r="F313" s="380">
        <f>PTCA!Z296</f>
        <v>0</v>
      </c>
      <c r="G313" s="380">
        <f>PTCA!AD296</f>
        <v>0</v>
      </c>
      <c r="H313" s="62"/>
      <c r="I313" s="760">
        <f>PTCA!C296</f>
        <v>0</v>
      </c>
      <c r="J313" s="760" t="str">
        <f>PTCA!AK296</f>
        <v/>
      </c>
      <c r="K313" s="760">
        <f>PTCA!AL296</f>
        <v>0</v>
      </c>
      <c r="L313" s="62"/>
      <c r="M313" s="607"/>
      <c r="N313" s="62"/>
      <c r="O313" s="63">
        <f>PTCA!AA1282</f>
        <v>0</v>
      </c>
      <c r="P313" s="63">
        <f>PTCA!AF1282</f>
        <v>0</v>
      </c>
      <c r="Q313" s="232" t="e">
        <f t="shared" si="9"/>
        <v>#DIV/0!</v>
      </c>
      <c r="R313" s="544">
        <f>PTCA!AI1282</f>
        <v>0</v>
      </c>
      <c r="S313" s="544">
        <f>PTCA!AJ296</f>
        <v>0</v>
      </c>
      <c r="T313" s="53"/>
      <c r="U313" s="232" t="e">
        <f t="shared" si="10"/>
        <v>#DIV/0!</v>
      </c>
      <c r="V313" s="272"/>
      <c r="X313" s="255"/>
      <c r="Y313" s="254"/>
    </row>
    <row r="314" spans="1:25" ht="15">
      <c r="A314" s="380" t="str">
        <f>PTCA!B297</f>
        <v>-000</v>
      </c>
      <c r="B314" s="380">
        <f>PTCA!D297</f>
        <v>0</v>
      </c>
      <c r="C314" s="380">
        <f>PTCA!J297</f>
        <v>0</v>
      </c>
      <c r="D314" s="380">
        <f>PTCA!K297</f>
        <v>0</v>
      </c>
      <c r="E314" s="380">
        <f>PTCA!H297</f>
        <v>0</v>
      </c>
      <c r="F314" s="380">
        <f>PTCA!Z297</f>
        <v>0</v>
      </c>
      <c r="G314" s="380">
        <f>PTCA!AD297</f>
        <v>0</v>
      </c>
      <c r="H314" s="62"/>
      <c r="I314" s="760">
        <f>PTCA!C297</f>
        <v>0</v>
      </c>
      <c r="J314" s="760" t="str">
        <f>PTCA!AK297</f>
        <v/>
      </c>
      <c r="K314" s="760">
        <f>PTCA!AL297</f>
        <v>0</v>
      </c>
      <c r="L314" s="62"/>
      <c r="M314" s="607"/>
      <c r="N314" s="62"/>
      <c r="O314" s="63">
        <f>PTCA!AA1283</f>
        <v>0</v>
      </c>
      <c r="P314" s="63">
        <f>PTCA!AF1283</f>
        <v>0</v>
      </c>
      <c r="Q314" s="232" t="e">
        <f t="shared" si="9"/>
        <v>#DIV/0!</v>
      </c>
      <c r="R314" s="544">
        <f>PTCA!AI1283</f>
        <v>0</v>
      </c>
      <c r="S314" s="544">
        <f>PTCA!AJ297</f>
        <v>0</v>
      </c>
      <c r="T314" s="53"/>
      <c r="U314" s="232" t="e">
        <f t="shared" si="10"/>
        <v>#DIV/0!</v>
      </c>
      <c r="V314" s="272"/>
      <c r="X314" s="255"/>
      <c r="Y314" s="254"/>
    </row>
    <row r="315" spans="1:25" ht="15">
      <c r="A315" s="380" t="str">
        <f>PTCA!B298</f>
        <v>-000</v>
      </c>
      <c r="B315" s="380">
        <f>PTCA!D298</f>
        <v>0</v>
      </c>
      <c r="C315" s="380">
        <f>PTCA!J298</f>
        <v>0</v>
      </c>
      <c r="D315" s="380">
        <f>PTCA!K298</f>
        <v>0</v>
      </c>
      <c r="E315" s="380">
        <f>PTCA!H298</f>
        <v>0</v>
      </c>
      <c r="F315" s="380">
        <f>PTCA!Z298</f>
        <v>0</v>
      </c>
      <c r="G315" s="380">
        <f>PTCA!AD298</f>
        <v>0</v>
      </c>
      <c r="H315" s="62"/>
      <c r="I315" s="760">
        <f>PTCA!C298</f>
        <v>0</v>
      </c>
      <c r="J315" s="760" t="str">
        <f>PTCA!AK298</f>
        <v/>
      </c>
      <c r="K315" s="760">
        <f>PTCA!AL298</f>
        <v>0</v>
      </c>
      <c r="L315" s="62"/>
      <c r="M315" s="607"/>
      <c r="N315" s="62"/>
      <c r="O315" s="63">
        <f>PTCA!AA1284</f>
        <v>0</v>
      </c>
      <c r="P315" s="63">
        <f>PTCA!AF1284</f>
        <v>0</v>
      </c>
      <c r="Q315" s="232" t="e">
        <f t="shared" si="9"/>
        <v>#DIV/0!</v>
      </c>
      <c r="R315" s="544">
        <f>PTCA!AI1284</f>
        <v>0</v>
      </c>
      <c r="S315" s="544">
        <f>PTCA!AJ298</f>
        <v>0</v>
      </c>
      <c r="T315" s="53"/>
      <c r="U315" s="232" t="e">
        <f t="shared" si="10"/>
        <v>#DIV/0!</v>
      </c>
      <c r="V315" s="272"/>
      <c r="X315" s="255"/>
      <c r="Y315" s="254"/>
    </row>
    <row r="316" spans="1:25" ht="15">
      <c r="A316" s="380" t="str">
        <f>PTCA!B299</f>
        <v>-000</v>
      </c>
      <c r="B316" s="380">
        <f>PTCA!D299</f>
        <v>0</v>
      </c>
      <c r="C316" s="380">
        <f>PTCA!J299</f>
        <v>0</v>
      </c>
      <c r="D316" s="380">
        <f>PTCA!K299</f>
        <v>0</v>
      </c>
      <c r="E316" s="380">
        <f>PTCA!H299</f>
        <v>0</v>
      </c>
      <c r="F316" s="380">
        <f>PTCA!Z299</f>
        <v>0</v>
      </c>
      <c r="G316" s="380">
        <f>PTCA!AD299</f>
        <v>0</v>
      </c>
      <c r="H316" s="62"/>
      <c r="I316" s="760">
        <f>PTCA!C299</f>
        <v>0</v>
      </c>
      <c r="J316" s="760" t="str">
        <f>PTCA!AK299</f>
        <v/>
      </c>
      <c r="K316" s="760">
        <f>PTCA!AL299</f>
        <v>0</v>
      </c>
      <c r="L316" s="62"/>
      <c r="M316" s="607"/>
      <c r="N316" s="62"/>
      <c r="O316" s="63">
        <f>PTCA!AA1285</f>
        <v>0</v>
      </c>
      <c r="P316" s="63">
        <f>PTCA!AF1285</f>
        <v>0</v>
      </c>
      <c r="Q316" s="232" t="e">
        <f t="shared" si="9"/>
        <v>#DIV/0!</v>
      </c>
      <c r="R316" s="544">
        <f>PTCA!AI1285</f>
        <v>0</v>
      </c>
      <c r="S316" s="544">
        <f>PTCA!AJ299</f>
        <v>0</v>
      </c>
      <c r="T316" s="53"/>
      <c r="U316" s="232" t="e">
        <f t="shared" si="10"/>
        <v>#DIV/0!</v>
      </c>
      <c r="V316" s="272"/>
      <c r="X316" s="255"/>
      <c r="Y316" s="254"/>
    </row>
    <row r="317" spans="1:25" ht="15">
      <c r="A317" s="380" t="str">
        <f>PTCA!B300</f>
        <v>-000</v>
      </c>
      <c r="B317" s="380">
        <f>PTCA!D300</f>
        <v>0</v>
      </c>
      <c r="C317" s="380">
        <f>PTCA!J300</f>
        <v>0</v>
      </c>
      <c r="D317" s="380">
        <f>PTCA!K300</f>
        <v>0</v>
      </c>
      <c r="E317" s="380">
        <f>PTCA!H300</f>
        <v>0</v>
      </c>
      <c r="F317" s="380">
        <f>PTCA!Z300</f>
        <v>0</v>
      </c>
      <c r="G317" s="380">
        <f>PTCA!AD300</f>
        <v>0</v>
      </c>
      <c r="H317" s="62"/>
      <c r="I317" s="760">
        <f>PTCA!C300</f>
        <v>0</v>
      </c>
      <c r="J317" s="760" t="str">
        <f>PTCA!AK300</f>
        <v/>
      </c>
      <c r="K317" s="760">
        <f>PTCA!AL300</f>
        <v>0</v>
      </c>
      <c r="L317" s="62"/>
      <c r="M317" s="607"/>
      <c r="N317" s="62"/>
      <c r="O317" s="63">
        <f>PTCA!AA1286</f>
        <v>0</v>
      </c>
      <c r="P317" s="63">
        <f>PTCA!AF1286</f>
        <v>0</v>
      </c>
      <c r="Q317" s="232" t="e">
        <f t="shared" si="9"/>
        <v>#DIV/0!</v>
      </c>
      <c r="R317" s="544">
        <f>PTCA!AI1286</f>
        <v>0</v>
      </c>
      <c r="S317" s="544">
        <f>PTCA!AJ300</f>
        <v>0</v>
      </c>
      <c r="T317" s="53"/>
      <c r="U317" s="232" t="e">
        <f t="shared" si="10"/>
        <v>#DIV/0!</v>
      </c>
      <c r="V317" s="272"/>
      <c r="X317" s="255"/>
      <c r="Y317" s="254"/>
    </row>
    <row r="318" spans="1:25" ht="15">
      <c r="A318" s="380" t="str">
        <f>PTCA!B301</f>
        <v>-000</v>
      </c>
      <c r="B318" s="380">
        <f>PTCA!D301</f>
        <v>0</v>
      </c>
      <c r="C318" s="380">
        <f>PTCA!J301</f>
        <v>0</v>
      </c>
      <c r="D318" s="380">
        <f>PTCA!K301</f>
        <v>0</v>
      </c>
      <c r="E318" s="380">
        <f>PTCA!H301</f>
        <v>0</v>
      </c>
      <c r="F318" s="380">
        <f>PTCA!Z301</f>
        <v>0</v>
      </c>
      <c r="G318" s="380">
        <f>PTCA!AD301</f>
        <v>0</v>
      </c>
      <c r="H318" s="62"/>
      <c r="I318" s="760">
        <f>PTCA!C301</f>
        <v>0</v>
      </c>
      <c r="J318" s="760" t="str">
        <f>PTCA!AK301</f>
        <v/>
      </c>
      <c r="K318" s="760">
        <f>PTCA!AL301</f>
        <v>0</v>
      </c>
      <c r="L318" s="62"/>
      <c r="M318" s="607"/>
      <c r="N318" s="62"/>
      <c r="O318" s="63">
        <f>PTCA!AA1287</f>
        <v>0</v>
      </c>
      <c r="P318" s="63">
        <f>PTCA!AF1287</f>
        <v>0</v>
      </c>
      <c r="Q318" s="232" t="e">
        <f t="shared" si="9"/>
        <v>#DIV/0!</v>
      </c>
      <c r="R318" s="544">
        <f>PTCA!AI1287</f>
        <v>0</v>
      </c>
      <c r="S318" s="544">
        <f>PTCA!AJ301</f>
        <v>0</v>
      </c>
      <c r="T318" s="53"/>
      <c r="U318" s="232" t="e">
        <f t="shared" si="10"/>
        <v>#DIV/0!</v>
      </c>
      <c r="V318" s="272"/>
      <c r="X318" s="255"/>
      <c r="Y318" s="254"/>
    </row>
    <row r="319" spans="1:25" ht="15">
      <c r="A319" s="380" t="str">
        <f>PTCA!B302</f>
        <v>-000</v>
      </c>
      <c r="B319" s="380">
        <f>PTCA!D302</f>
        <v>0</v>
      </c>
      <c r="C319" s="380">
        <f>PTCA!J302</f>
        <v>0</v>
      </c>
      <c r="D319" s="380">
        <f>PTCA!K302</f>
        <v>0</v>
      </c>
      <c r="E319" s="380">
        <f>PTCA!H302</f>
        <v>0</v>
      </c>
      <c r="F319" s="380">
        <f>PTCA!Z302</f>
        <v>0</v>
      </c>
      <c r="G319" s="380">
        <f>PTCA!AD302</f>
        <v>0</v>
      </c>
      <c r="H319" s="62"/>
      <c r="I319" s="760">
        <f>PTCA!C302</f>
        <v>0</v>
      </c>
      <c r="J319" s="760" t="str">
        <f>PTCA!AK302</f>
        <v/>
      </c>
      <c r="K319" s="760">
        <f>PTCA!AL302</f>
        <v>0</v>
      </c>
      <c r="L319" s="62"/>
      <c r="M319" s="607"/>
      <c r="N319" s="62"/>
      <c r="O319" s="63">
        <f>PTCA!AA1288</f>
        <v>0</v>
      </c>
      <c r="P319" s="63">
        <f>PTCA!AF1288</f>
        <v>0</v>
      </c>
      <c r="Q319" s="232" t="e">
        <f t="shared" si="9"/>
        <v>#DIV/0!</v>
      </c>
      <c r="R319" s="544">
        <f>PTCA!AI1288</f>
        <v>0</v>
      </c>
      <c r="S319" s="544">
        <f>PTCA!AJ302</f>
        <v>0</v>
      </c>
      <c r="T319" s="53"/>
      <c r="U319" s="232" t="e">
        <f t="shared" si="10"/>
        <v>#DIV/0!</v>
      </c>
      <c r="V319" s="272"/>
      <c r="X319" s="255"/>
      <c r="Y319" s="254"/>
    </row>
    <row r="320" spans="1:25" ht="15">
      <c r="A320" s="380" t="str">
        <f>PTCA!B303</f>
        <v>-000</v>
      </c>
      <c r="B320" s="380">
        <f>PTCA!D303</f>
        <v>0</v>
      </c>
      <c r="C320" s="380">
        <f>PTCA!J303</f>
        <v>0</v>
      </c>
      <c r="D320" s="380">
        <f>PTCA!K303</f>
        <v>0</v>
      </c>
      <c r="E320" s="380">
        <f>PTCA!H303</f>
        <v>0</v>
      </c>
      <c r="F320" s="380">
        <f>PTCA!Z303</f>
        <v>0</v>
      </c>
      <c r="G320" s="380">
        <f>PTCA!AD303</f>
        <v>0</v>
      </c>
      <c r="H320" s="62"/>
      <c r="I320" s="760">
        <f>PTCA!C303</f>
        <v>0</v>
      </c>
      <c r="J320" s="760" t="str">
        <f>PTCA!AK303</f>
        <v/>
      </c>
      <c r="K320" s="760">
        <f>PTCA!AL303</f>
        <v>0</v>
      </c>
      <c r="L320" s="62"/>
      <c r="M320" s="607"/>
      <c r="N320" s="62"/>
      <c r="O320" s="63">
        <f>PTCA!AA1289</f>
        <v>0</v>
      </c>
      <c r="P320" s="63">
        <f>PTCA!AF1289</f>
        <v>0</v>
      </c>
      <c r="Q320" s="232" t="e">
        <f t="shared" si="9"/>
        <v>#DIV/0!</v>
      </c>
      <c r="R320" s="544">
        <f>PTCA!AI1289</f>
        <v>0</v>
      </c>
      <c r="S320" s="544">
        <f>PTCA!AJ303</f>
        <v>0</v>
      </c>
      <c r="T320" s="53"/>
      <c r="U320" s="232" t="e">
        <f t="shared" si="10"/>
        <v>#DIV/0!</v>
      </c>
      <c r="V320" s="272"/>
      <c r="X320" s="255"/>
      <c r="Y320" s="254"/>
    </row>
    <row r="321" spans="1:25" ht="15">
      <c r="A321" s="380" t="str">
        <f>PTCA!B304</f>
        <v>-000</v>
      </c>
      <c r="B321" s="380">
        <f>PTCA!D304</f>
        <v>0</v>
      </c>
      <c r="C321" s="380">
        <f>PTCA!J304</f>
        <v>0</v>
      </c>
      <c r="D321" s="380">
        <f>PTCA!K304</f>
        <v>0</v>
      </c>
      <c r="E321" s="380">
        <f>PTCA!H304</f>
        <v>0</v>
      </c>
      <c r="F321" s="380">
        <f>PTCA!Z304</f>
        <v>0</v>
      </c>
      <c r="G321" s="380">
        <f>PTCA!AD304</f>
        <v>0</v>
      </c>
      <c r="H321" s="62"/>
      <c r="I321" s="760">
        <f>PTCA!C304</f>
        <v>0</v>
      </c>
      <c r="J321" s="760" t="str">
        <f>PTCA!AK304</f>
        <v/>
      </c>
      <c r="K321" s="760">
        <f>PTCA!AL304</f>
        <v>0</v>
      </c>
      <c r="L321" s="62"/>
      <c r="M321" s="607"/>
      <c r="N321" s="62"/>
      <c r="O321" s="63">
        <f>PTCA!AA1290</f>
        <v>0</v>
      </c>
      <c r="P321" s="63">
        <f>PTCA!AF1290</f>
        <v>0</v>
      </c>
      <c r="Q321" s="232" t="e">
        <f t="shared" si="9"/>
        <v>#DIV/0!</v>
      </c>
      <c r="R321" s="544">
        <f>PTCA!AI1290</f>
        <v>0</v>
      </c>
      <c r="S321" s="544">
        <f>PTCA!AJ304</f>
        <v>0</v>
      </c>
      <c r="T321" s="53"/>
      <c r="U321" s="232" t="e">
        <f t="shared" si="10"/>
        <v>#DIV/0!</v>
      </c>
      <c r="V321" s="272"/>
      <c r="X321" s="255"/>
      <c r="Y321" s="254"/>
    </row>
    <row r="322" spans="1:25" ht="15">
      <c r="A322" s="380" t="str">
        <f>PTCA!B305</f>
        <v>-000</v>
      </c>
      <c r="B322" s="380">
        <f>PTCA!D305</f>
        <v>0</v>
      </c>
      <c r="C322" s="380">
        <f>PTCA!J305</f>
        <v>0</v>
      </c>
      <c r="D322" s="380">
        <f>PTCA!K305</f>
        <v>0</v>
      </c>
      <c r="E322" s="380">
        <f>PTCA!H305</f>
        <v>0</v>
      </c>
      <c r="F322" s="380">
        <f>PTCA!Z305</f>
        <v>0</v>
      </c>
      <c r="G322" s="380">
        <f>PTCA!AD305</f>
        <v>0</v>
      </c>
      <c r="H322" s="62"/>
      <c r="I322" s="760">
        <f>PTCA!C305</f>
        <v>0</v>
      </c>
      <c r="J322" s="760" t="str">
        <f>PTCA!AK305</f>
        <v/>
      </c>
      <c r="K322" s="760">
        <f>PTCA!AL305</f>
        <v>0</v>
      </c>
      <c r="L322" s="62"/>
      <c r="M322" s="607"/>
      <c r="N322" s="62"/>
      <c r="O322" s="63">
        <f>PTCA!AA1291</f>
        <v>0</v>
      </c>
      <c r="P322" s="63">
        <f>PTCA!AF1291</f>
        <v>0</v>
      </c>
      <c r="Q322" s="232" t="e">
        <f t="shared" si="9"/>
        <v>#DIV/0!</v>
      </c>
      <c r="R322" s="544">
        <f>PTCA!AI1291</f>
        <v>0</v>
      </c>
      <c r="S322" s="544">
        <f>PTCA!AJ305</f>
        <v>0</v>
      </c>
      <c r="T322" s="53"/>
      <c r="U322" s="232" t="e">
        <f t="shared" si="10"/>
        <v>#DIV/0!</v>
      </c>
      <c r="V322" s="272"/>
      <c r="X322" s="255"/>
      <c r="Y322" s="254"/>
    </row>
    <row r="323" spans="1:25" ht="15">
      <c r="A323" s="380" t="str">
        <f>PTCA!B306</f>
        <v>-000</v>
      </c>
      <c r="B323" s="380">
        <f>PTCA!D306</f>
        <v>0</v>
      </c>
      <c r="C323" s="380">
        <f>PTCA!J306</f>
        <v>0</v>
      </c>
      <c r="D323" s="380">
        <f>PTCA!K306</f>
        <v>0</v>
      </c>
      <c r="E323" s="380">
        <f>PTCA!H306</f>
        <v>0</v>
      </c>
      <c r="F323" s="380">
        <f>PTCA!Z306</f>
        <v>0</v>
      </c>
      <c r="G323" s="380">
        <f>PTCA!AD306</f>
        <v>0</v>
      </c>
      <c r="H323" s="62"/>
      <c r="I323" s="760">
        <f>PTCA!C306</f>
        <v>0</v>
      </c>
      <c r="J323" s="760" t="str">
        <f>PTCA!AK306</f>
        <v/>
      </c>
      <c r="K323" s="760">
        <f>PTCA!AL306</f>
        <v>0</v>
      </c>
      <c r="L323" s="62"/>
      <c r="M323" s="607"/>
      <c r="N323" s="62"/>
      <c r="O323" s="63">
        <f>PTCA!AA1292</f>
        <v>0</v>
      </c>
      <c r="P323" s="63">
        <f>PTCA!AF1292</f>
        <v>0</v>
      </c>
      <c r="Q323" s="232" t="e">
        <f t="shared" si="9"/>
        <v>#DIV/0!</v>
      </c>
      <c r="R323" s="544">
        <f>PTCA!AI1292</f>
        <v>0</v>
      </c>
      <c r="S323" s="544">
        <f>PTCA!AJ306</f>
        <v>0</v>
      </c>
      <c r="T323" s="53"/>
      <c r="U323" s="232" t="e">
        <f t="shared" si="10"/>
        <v>#DIV/0!</v>
      </c>
      <c r="V323" s="272"/>
      <c r="X323" s="255"/>
      <c r="Y323" s="254"/>
    </row>
    <row r="324" spans="1:25" ht="15">
      <c r="A324" s="380" t="str">
        <f>PTCA!B307</f>
        <v>-000</v>
      </c>
      <c r="B324" s="380">
        <f>PTCA!D307</f>
        <v>0</v>
      </c>
      <c r="C324" s="380">
        <f>PTCA!J307</f>
        <v>0</v>
      </c>
      <c r="D324" s="380">
        <f>PTCA!K307</f>
        <v>0</v>
      </c>
      <c r="E324" s="380">
        <f>PTCA!H307</f>
        <v>0</v>
      </c>
      <c r="F324" s="380">
        <f>PTCA!Z307</f>
        <v>0</v>
      </c>
      <c r="G324" s="380">
        <f>PTCA!AD307</f>
        <v>0</v>
      </c>
      <c r="H324" s="62"/>
      <c r="I324" s="760">
        <f>PTCA!C307</f>
        <v>0</v>
      </c>
      <c r="J324" s="760" t="str">
        <f>PTCA!AK307</f>
        <v/>
      </c>
      <c r="K324" s="760">
        <f>PTCA!AL307</f>
        <v>0</v>
      </c>
      <c r="L324" s="62"/>
      <c r="M324" s="607"/>
      <c r="N324" s="62"/>
      <c r="O324" s="63">
        <f>PTCA!AA1293</f>
        <v>0</v>
      </c>
      <c r="P324" s="63">
        <f>PTCA!AF1293</f>
        <v>0</v>
      </c>
      <c r="Q324" s="232" t="e">
        <f t="shared" si="9"/>
        <v>#DIV/0!</v>
      </c>
      <c r="R324" s="544">
        <f>PTCA!AI1293</f>
        <v>0</v>
      </c>
      <c r="S324" s="544">
        <f>PTCA!AJ307</f>
        <v>0</v>
      </c>
      <c r="T324" s="53"/>
      <c r="U324" s="232" t="e">
        <f t="shared" si="10"/>
        <v>#DIV/0!</v>
      </c>
      <c r="V324" s="272"/>
      <c r="X324" s="255"/>
      <c r="Y324" s="254"/>
    </row>
    <row r="325" spans="1:25" ht="15">
      <c r="A325" s="380" t="str">
        <f>PTCA!B308</f>
        <v>-000</v>
      </c>
      <c r="B325" s="380">
        <f>PTCA!D308</f>
        <v>0</v>
      </c>
      <c r="C325" s="380">
        <f>PTCA!J308</f>
        <v>0</v>
      </c>
      <c r="D325" s="380">
        <f>PTCA!K308</f>
        <v>0</v>
      </c>
      <c r="E325" s="380">
        <f>PTCA!H308</f>
        <v>0</v>
      </c>
      <c r="F325" s="380">
        <f>PTCA!Z308</f>
        <v>0</v>
      </c>
      <c r="G325" s="380">
        <f>PTCA!AD308</f>
        <v>0</v>
      </c>
      <c r="H325" s="62"/>
      <c r="I325" s="760">
        <f>PTCA!C308</f>
        <v>0</v>
      </c>
      <c r="J325" s="760" t="str">
        <f>PTCA!AK308</f>
        <v/>
      </c>
      <c r="K325" s="760">
        <f>PTCA!AL308</f>
        <v>0</v>
      </c>
      <c r="L325" s="62"/>
      <c r="M325" s="607"/>
      <c r="N325" s="62"/>
      <c r="O325" s="63">
        <f>PTCA!AA1294</f>
        <v>0</v>
      </c>
      <c r="P325" s="63">
        <f>PTCA!AF1294</f>
        <v>0</v>
      </c>
      <c r="Q325" s="232" t="e">
        <f t="shared" ref="Q325:Q388" si="11">P325/O325</f>
        <v>#DIV/0!</v>
      </c>
      <c r="R325" s="544">
        <f>PTCA!AI1294</f>
        <v>0</v>
      </c>
      <c r="S325" s="544">
        <f>PTCA!AJ308</f>
        <v>0</v>
      </c>
      <c r="T325" s="53"/>
      <c r="U325" s="232" t="e">
        <f t="shared" si="10"/>
        <v>#DIV/0!</v>
      </c>
      <c r="V325" s="272"/>
      <c r="X325" s="255"/>
      <c r="Y325" s="254"/>
    </row>
    <row r="326" spans="1:25" ht="15">
      <c r="A326" s="380" t="str">
        <f>PTCA!B309</f>
        <v>-000</v>
      </c>
      <c r="B326" s="380">
        <f>PTCA!D309</f>
        <v>0</v>
      </c>
      <c r="C326" s="380">
        <f>PTCA!J309</f>
        <v>0</v>
      </c>
      <c r="D326" s="380">
        <f>PTCA!K309</f>
        <v>0</v>
      </c>
      <c r="E326" s="380">
        <f>PTCA!H309</f>
        <v>0</v>
      </c>
      <c r="F326" s="380">
        <f>PTCA!Z309</f>
        <v>0</v>
      </c>
      <c r="G326" s="380">
        <f>PTCA!AD309</f>
        <v>0</v>
      </c>
      <c r="H326" s="62"/>
      <c r="I326" s="760">
        <f>PTCA!C309</f>
        <v>0</v>
      </c>
      <c r="J326" s="760" t="str">
        <f>PTCA!AK309</f>
        <v/>
      </c>
      <c r="K326" s="760">
        <f>PTCA!AL309</f>
        <v>0</v>
      </c>
      <c r="L326" s="62"/>
      <c r="M326" s="607"/>
      <c r="N326" s="62"/>
      <c r="O326" s="63">
        <f>PTCA!AA1295</f>
        <v>0</v>
      </c>
      <c r="P326" s="63">
        <f>PTCA!AF1295</f>
        <v>0</v>
      </c>
      <c r="Q326" s="232" t="e">
        <f t="shared" si="11"/>
        <v>#DIV/0!</v>
      </c>
      <c r="R326" s="544">
        <f>PTCA!AI1295</f>
        <v>0</v>
      </c>
      <c r="S326" s="544">
        <f>PTCA!AJ309</f>
        <v>0</v>
      </c>
      <c r="T326" s="53"/>
      <c r="U326" s="232" t="e">
        <f t="shared" si="10"/>
        <v>#DIV/0!</v>
      </c>
      <c r="V326" s="272"/>
      <c r="X326" s="255"/>
      <c r="Y326" s="254"/>
    </row>
    <row r="327" spans="1:25" ht="15">
      <c r="A327" s="380" t="str">
        <f>PTCA!B310</f>
        <v>-000</v>
      </c>
      <c r="B327" s="380">
        <f>PTCA!D310</f>
        <v>0</v>
      </c>
      <c r="C327" s="380">
        <f>PTCA!J310</f>
        <v>0</v>
      </c>
      <c r="D327" s="380">
        <f>PTCA!K310</f>
        <v>0</v>
      </c>
      <c r="E327" s="380">
        <f>PTCA!H310</f>
        <v>0</v>
      </c>
      <c r="F327" s="380">
        <f>PTCA!Z310</f>
        <v>0</v>
      </c>
      <c r="G327" s="380">
        <f>PTCA!AD310</f>
        <v>0</v>
      </c>
      <c r="H327" s="62"/>
      <c r="I327" s="760">
        <f>PTCA!C310</f>
        <v>0</v>
      </c>
      <c r="J327" s="760" t="str">
        <f>PTCA!AK310</f>
        <v/>
      </c>
      <c r="K327" s="760">
        <f>PTCA!AL310</f>
        <v>0</v>
      </c>
      <c r="L327" s="62"/>
      <c r="M327" s="607"/>
      <c r="N327" s="62"/>
      <c r="O327" s="63">
        <f>PTCA!AA1296</f>
        <v>0</v>
      </c>
      <c r="P327" s="63">
        <f>PTCA!AF1296</f>
        <v>0</v>
      </c>
      <c r="Q327" s="232" t="e">
        <f t="shared" si="11"/>
        <v>#DIV/0!</v>
      </c>
      <c r="R327" s="544">
        <f>PTCA!AI1296</f>
        <v>0</v>
      </c>
      <c r="S327" s="544">
        <f>PTCA!AJ310</f>
        <v>0</v>
      </c>
      <c r="T327" s="53"/>
      <c r="U327" s="232" t="e">
        <f t="shared" si="10"/>
        <v>#DIV/0!</v>
      </c>
      <c r="V327" s="272"/>
      <c r="X327" s="255"/>
      <c r="Y327" s="254"/>
    </row>
    <row r="328" spans="1:25" ht="15">
      <c r="A328" s="380" t="str">
        <f>PTCA!B311</f>
        <v>-000</v>
      </c>
      <c r="B328" s="380">
        <f>PTCA!D311</f>
        <v>0</v>
      </c>
      <c r="C328" s="380">
        <f>PTCA!J311</f>
        <v>0</v>
      </c>
      <c r="D328" s="380">
        <f>PTCA!K311</f>
        <v>0</v>
      </c>
      <c r="E328" s="380">
        <f>PTCA!H311</f>
        <v>0</v>
      </c>
      <c r="F328" s="380">
        <f>PTCA!Z311</f>
        <v>0</v>
      </c>
      <c r="G328" s="380">
        <f>PTCA!AD311</f>
        <v>0</v>
      </c>
      <c r="H328" s="62"/>
      <c r="I328" s="760">
        <f>PTCA!C311</f>
        <v>0</v>
      </c>
      <c r="J328" s="760" t="str">
        <f>PTCA!AK311</f>
        <v/>
      </c>
      <c r="K328" s="760">
        <f>PTCA!AL311</f>
        <v>0</v>
      </c>
      <c r="L328" s="62"/>
      <c r="M328" s="607"/>
      <c r="N328" s="62"/>
      <c r="O328" s="63">
        <f>PTCA!AA1297</f>
        <v>0</v>
      </c>
      <c r="P328" s="63">
        <f>PTCA!AF1297</f>
        <v>0</v>
      </c>
      <c r="Q328" s="232" t="e">
        <f t="shared" si="11"/>
        <v>#DIV/0!</v>
      </c>
      <c r="R328" s="544">
        <f>PTCA!AI1297</f>
        <v>0</v>
      </c>
      <c r="S328" s="544">
        <f>PTCA!AJ311</f>
        <v>0</v>
      </c>
      <c r="T328" s="53"/>
      <c r="U328" s="232" t="e">
        <f t="shared" si="10"/>
        <v>#DIV/0!</v>
      </c>
      <c r="V328" s="272"/>
      <c r="X328" s="255"/>
      <c r="Y328" s="254"/>
    </row>
    <row r="329" spans="1:25" ht="15">
      <c r="A329" s="380" t="str">
        <f>PTCA!B312</f>
        <v>-000</v>
      </c>
      <c r="B329" s="380">
        <f>PTCA!D312</f>
        <v>0</v>
      </c>
      <c r="C329" s="380">
        <f>PTCA!J312</f>
        <v>0</v>
      </c>
      <c r="D329" s="380">
        <f>PTCA!K312</f>
        <v>0</v>
      </c>
      <c r="E329" s="380">
        <f>PTCA!H312</f>
        <v>0</v>
      </c>
      <c r="F329" s="380">
        <f>PTCA!Z312</f>
        <v>0</v>
      </c>
      <c r="G329" s="380">
        <f>PTCA!AD312</f>
        <v>0</v>
      </c>
      <c r="H329" s="62"/>
      <c r="I329" s="760">
        <f>PTCA!C312</f>
        <v>0</v>
      </c>
      <c r="J329" s="760" t="str">
        <f>PTCA!AK312</f>
        <v/>
      </c>
      <c r="K329" s="760">
        <f>PTCA!AL312</f>
        <v>0</v>
      </c>
      <c r="L329" s="62"/>
      <c r="M329" s="607"/>
      <c r="N329" s="62"/>
      <c r="O329" s="63">
        <f>PTCA!AA1298</f>
        <v>0</v>
      </c>
      <c r="P329" s="63">
        <f>PTCA!AF1298</f>
        <v>0</v>
      </c>
      <c r="Q329" s="232" t="e">
        <f t="shared" si="11"/>
        <v>#DIV/0!</v>
      </c>
      <c r="R329" s="544">
        <f>PTCA!AI1298</f>
        <v>0</v>
      </c>
      <c r="S329" s="544">
        <f>PTCA!AJ312</f>
        <v>0</v>
      </c>
      <c r="T329" s="53"/>
      <c r="U329" s="232" t="e">
        <f t="shared" si="10"/>
        <v>#DIV/0!</v>
      </c>
      <c r="V329" s="272"/>
      <c r="X329" s="255"/>
      <c r="Y329" s="254"/>
    </row>
    <row r="330" spans="1:25" ht="15">
      <c r="A330" s="380" t="str">
        <f>PTCA!B313</f>
        <v>-000</v>
      </c>
      <c r="B330" s="380">
        <f>PTCA!D313</f>
        <v>0</v>
      </c>
      <c r="C330" s="380">
        <f>PTCA!J313</f>
        <v>0</v>
      </c>
      <c r="D330" s="380">
        <f>PTCA!K313</f>
        <v>0</v>
      </c>
      <c r="E330" s="380">
        <f>PTCA!H313</f>
        <v>0</v>
      </c>
      <c r="F330" s="380">
        <f>PTCA!Z313</f>
        <v>0</v>
      </c>
      <c r="G330" s="380">
        <f>PTCA!AD313</f>
        <v>0</v>
      </c>
      <c r="H330" s="62"/>
      <c r="I330" s="760">
        <f>PTCA!C313</f>
        <v>0</v>
      </c>
      <c r="J330" s="760" t="str">
        <f>PTCA!AK313</f>
        <v/>
      </c>
      <c r="K330" s="760">
        <f>PTCA!AL313</f>
        <v>0</v>
      </c>
      <c r="L330" s="62"/>
      <c r="M330" s="607"/>
      <c r="N330" s="62"/>
      <c r="O330" s="63">
        <f>PTCA!AA1299</f>
        <v>0</v>
      </c>
      <c r="P330" s="63">
        <f>PTCA!AF1299</f>
        <v>0</v>
      </c>
      <c r="Q330" s="232" t="e">
        <f t="shared" si="11"/>
        <v>#DIV/0!</v>
      </c>
      <c r="R330" s="544">
        <f>PTCA!AI1299</f>
        <v>0</v>
      </c>
      <c r="S330" s="544">
        <f>PTCA!AJ313</f>
        <v>0</v>
      </c>
      <c r="T330" s="53"/>
      <c r="U330" s="232" t="e">
        <f t="shared" si="10"/>
        <v>#DIV/0!</v>
      </c>
      <c r="V330" s="272"/>
      <c r="X330" s="255"/>
      <c r="Y330" s="254"/>
    </row>
    <row r="331" spans="1:25" ht="15">
      <c r="A331" s="380" t="str">
        <f>PTCA!B314</f>
        <v>-000</v>
      </c>
      <c r="B331" s="380">
        <f>PTCA!D314</f>
        <v>0</v>
      </c>
      <c r="C331" s="380">
        <f>PTCA!J314</f>
        <v>0</v>
      </c>
      <c r="D331" s="380">
        <f>PTCA!K314</f>
        <v>0</v>
      </c>
      <c r="E331" s="380">
        <f>PTCA!H314</f>
        <v>0</v>
      </c>
      <c r="F331" s="380">
        <f>PTCA!Z314</f>
        <v>0</v>
      </c>
      <c r="G331" s="380">
        <f>PTCA!AD314</f>
        <v>0</v>
      </c>
      <c r="H331" s="62"/>
      <c r="I331" s="760">
        <f>PTCA!C314</f>
        <v>0</v>
      </c>
      <c r="J331" s="760" t="str">
        <f>PTCA!AK314</f>
        <v/>
      </c>
      <c r="K331" s="760">
        <f>PTCA!AL314</f>
        <v>0</v>
      </c>
      <c r="L331" s="62"/>
      <c r="M331" s="607"/>
      <c r="N331" s="62"/>
      <c r="O331" s="63">
        <f>PTCA!AA1300</f>
        <v>0</v>
      </c>
      <c r="P331" s="63">
        <f>PTCA!AF1300</f>
        <v>0</v>
      </c>
      <c r="Q331" s="232" t="e">
        <f t="shared" si="11"/>
        <v>#DIV/0!</v>
      </c>
      <c r="R331" s="544">
        <f>PTCA!AI1300</f>
        <v>0</v>
      </c>
      <c r="S331" s="544">
        <f>PTCA!AJ314</f>
        <v>0</v>
      </c>
      <c r="T331" s="53"/>
      <c r="U331" s="232" t="e">
        <f t="shared" si="10"/>
        <v>#DIV/0!</v>
      </c>
      <c r="V331" s="272"/>
      <c r="X331" s="255"/>
      <c r="Y331" s="254"/>
    </row>
    <row r="332" spans="1:25" ht="15">
      <c r="A332" s="380" t="str">
        <f>PTCA!B315</f>
        <v>-000</v>
      </c>
      <c r="B332" s="380">
        <f>PTCA!D315</f>
        <v>0</v>
      </c>
      <c r="C332" s="380">
        <f>PTCA!J315</f>
        <v>0</v>
      </c>
      <c r="D332" s="380">
        <f>PTCA!K315</f>
        <v>0</v>
      </c>
      <c r="E332" s="380">
        <f>PTCA!H315</f>
        <v>0</v>
      </c>
      <c r="F332" s="380">
        <f>PTCA!Z315</f>
        <v>0</v>
      </c>
      <c r="G332" s="380">
        <f>PTCA!AD315</f>
        <v>0</v>
      </c>
      <c r="H332" s="62"/>
      <c r="I332" s="760">
        <f>PTCA!C315</f>
        <v>0</v>
      </c>
      <c r="J332" s="760" t="str">
        <f>PTCA!AK315</f>
        <v/>
      </c>
      <c r="K332" s="760">
        <f>PTCA!AL315</f>
        <v>0</v>
      </c>
      <c r="L332" s="62"/>
      <c r="M332" s="607"/>
      <c r="N332" s="62"/>
      <c r="O332" s="63">
        <f>PTCA!AA1301</f>
        <v>0</v>
      </c>
      <c r="P332" s="63">
        <f>PTCA!AF1301</f>
        <v>0</v>
      </c>
      <c r="Q332" s="232" t="e">
        <f t="shared" si="11"/>
        <v>#DIV/0!</v>
      </c>
      <c r="R332" s="544">
        <f>PTCA!AI1301</f>
        <v>0</v>
      </c>
      <c r="S332" s="544">
        <f>PTCA!AJ315</f>
        <v>0</v>
      </c>
      <c r="T332" s="53"/>
      <c r="U332" s="232" t="e">
        <f t="shared" si="10"/>
        <v>#DIV/0!</v>
      </c>
      <c r="V332" s="272"/>
      <c r="X332" s="255"/>
      <c r="Y332" s="254"/>
    </row>
    <row r="333" spans="1:25" ht="15">
      <c r="A333" s="380" t="str">
        <f>PTCA!B316</f>
        <v>-000</v>
      </c>
      <c r="B333" s="380">
        <f>PTCA!D316</f>
        <v>0</v>
      </c>
      <c r="C333" s="380">
        <f>PTCA!J316</f>
        <v>0</v>
      </c>
      <c r="D333" s="380">
        <f>PTCA!K316</f>
        <v>0</v>
      </c>
      <c r="E333" s="380">
        <f>PTCA!H316</f>
        <v>0</v>
      </c>
      <c r="F333" s="380">
        <f>PTCA!Z316</f>
        <v>0</v>
      </c>
      <c r="G333" s="380">
        <f>PTCA!AD316</f>
        <v>0</v>
      </c>
      <c r="H333" s="62"/>
      <c r="I333" s="760">
        <f>PTCA!C316</f>
        <v>0</v>
      </c>
      <c r="J333" s="760" t="str">
        <f>PTCA!AK316</f>
        <v/>
      </c>
      <c r="K333" s="760">
        <f>PTCA!AL316</f>
        <v>0</v>
      </c>
      <c r="L333" s="62"/>
      <c r="M333" s="607"/>
      <c r="N333" s="62"/>
      <c r="O333" s="63">
        <f>PTCA!AA1302</f>
        <v>0</v>
      </c>
      <c r="P333" s="63">
        <f>PTCA!AF1302</f>
        <v>0</v>
      </c>
      <c r="Q333" s="232" t="e">
        <f t="shared" si="11"/>
        <v>#DIV/0!</v>
      </c>
      <c r="R333" s="544">
        <f>PTCA!AI1302</f>
        <v>0</v>
      </c>
      <c r="S333" s="544">
        <f>PTCA!AJ316</f>
        <v>0</v>
      </c>
      <c r="T333" s="53"/>
      <c r="U333" s="232" t="e">
        <f t="shared" si="10"/>
        <v>#DIV/0!</v>
      </c>
      <c r="V333" s="272"/>
      <c r="X333" s="255"/>
      <c r="Y333" s="254"/>
    </row>
    <row r="334" spans="1:25" ht="15">
      <c r="A334" s="380" t="str">
        <f>PTCA!B317</f>
        <v>-000</v>
      </c>
      <c r="B334" s="380">
        <f>PTCA!D317</f>
        <v>0</v>
      </c>
      <c r="C334" s="380">
        <f>PTCA!J317</f>
        <v>0</v>
      </c>
      <c r="D334" s="380">
        <f>PTCA!K317</f>
        <v>0</v>
      </c>
      <c r="E334" s="380">
        <f>PTCA!H317</f>
        <v>0</v>
      </c>
      <c r="F334" s="380">
        <f>PTCA!Z317</f>
        <v>0</v>
      </c>
      <c r="G334" s="380">
        <f>PTCA!AD317</f>
        <v>0</v>
      </c>
      <c r="H334" s="62"/>
      <c r="I334" s="760">
        <f>PTCA!C317</f>
        <v>0</v>
      </c>
      <c r="J334" s="760" t="str">
        <f>PTCA!AK317</f>
        <v/>
      </c>
      <c r="K334" s="760">
        <f>PTCA!AL317</f>
        <v>0</v>
      </c>
      <c r="L334" s="62"/>
      <c r="M334" s="607"/>
      <c r="N334" s="62"/>
      <c r="O334" s="63">
        <f>PTCA!AA1303</f>
        <v>0</v>
      </c>
      <c r="P334" s="63">
        <f>PTCA!AF1303</f>
        <v>0</v>
      </c>
      <c r="Q334" s="232" t="e">
        <f t="shared" si="11"/>
        <v>#DIV/0!</v>
      </c>
      <c r="R334" s="544">
        <f>PTCA!AI1303</f>
        <v>0</v>
      </c>
      <c r="S334" s="544">
        <f>PTCA!AJ317</f>
        <v>0</v>
      </c>
      <c r="T334" s="53"/>
      <c r="U334" s="232" t="e">
        <f t="shared" si="10"/>
        <v>#DIV/0!</v>
      </c>
      <c r="V334" s="272"/>
      <c r="X334" s="255"/>
      <c r="Y334" s="254"/>
    </row>
    <row r="335" spans="1:25" ht="15">
      <c r="A335" s="380" t="str">
        <f>PTCA!B318</f>
        <v>-000</v>
      </c>
      <c r="B335" s="380">
        <f>PTCA!D318</f>
        <v>0</v>
      </c>
      <c r="C335" s="380">
        <f>PTCA!J318</f>
        <v>0</v>
      </c>
      <c r="D335" s="380">
        <f>PTCA!K318</f>
        <v>0</v>
      </c>
      <c r="E335" s="380">
        <f>PTCA!H318</f>
        <v>0</v>
      </c>
      <c r="F335" s="380">
        <f>PTCA!Z318</f>
        <v>0</v>
      </c>
      <c r="G335" s="380">
        <f>PTCA!AD318</f>
        <v>0</v>
      </c>
      <c r="H335" s="62"/>
      <c r="I335" s="760">
        <f>PTCA!C318</f>
        <v>0</v>
      </c>
      <c r="J335" s="760" t="str">
        <f>PTCA!AK318</f>
        <v/>
      </c>
      <c r="K335" s="760">
        <f>PTCA!AL318</f>
        <v>0</v>
      </c>
      <c r="L335" s="62"/>
      <c r="M335" s="607"/>
      <c r="N335" s="62"/>
      <c r="O335" s="63">
        <f>PTCA!AA1304</f>
        <v>0</v>
      </c>
      <c r="P335" s="63">
        <f>PTCA!AF1304</f>
        <v>0</v>
      </c>
      <c r="Q335" s="232" t="e">
        <f t="shared" si="11"/>
        <v>#DIV/0!</v>
      </c>
      <c r="R335" s="544">
        <f>PTCA!AI1304</f>
        <v>0</v>
      </c>
      <c r="S335" s="544">
        <f>PTCA!AJ318</f>
        <v>0</v>
      </c>
      <c r="T335" s="53"/>
      <c r="U335" s="232" t="e">
        <f t="shared" si="10"/>
        <v>#DIV/0!</v>
      </c>
      <c r="V335" s="272"/>
      <c r="X335" s="255"/>
      <c r="Y335" s="254"/>
    </row>
    <row r="336" spans="1:25" ht="15">
      <c r="A336" s="380" t="str">
        <f>PTCA!B319</f>
        <v>-000</v>
      </c>
      <c r="B336" s="380">
        <f>PTCA!D319</f>
        <v>0</v>
      </c>
      <c r="C336" s="380">
        <f>PTCA!J319</f>
        <v>0</v>
      </c>
      <c r="D336" s="380">
        <f>PTCA!K319</f>
        <v>0</v>
      </c>
      <c r="E336" s="380">
        <f>PTCA!H319</f>
        <v>0</v>
      </c>
      <c r="F336" s="380">
        <f>PTCA!Z319</f>
        <v>0</v>
      </c>
      <c r="G336" s="380">
        <f>PTCA!AD319</f>
        <v>0</v>
      </c>
      <c r="H336" s="62"/>
      <c r="I336" s="760">
        <f>PTCA!C319</f>
        <v>0</v>
      </c>
      <c r="J336" s="760" t="str">
        <f>PTCA!AK319</f>
        <v/>
      </c>
      <c r="K336" s="760">
        <f>PTCA!AL319</f>
        <v>0</v>
      </c>
      <c r="L336" s="62"/>
      <c r="M336" s="607"/>
      <c r="N336" s="62"/>
      <c r="O336" s="63">
        <f>PTCA!AA1305</f>
        <v>0</v>
      </c>
      <c r="P336" s="63">
        <f>PTCA!AF1305</f>
        <v>0</v>
      </c>
      <c r="Q336" s="232" t="e">
        <f t="shared" si="11"/>
        <v>#DIV/0!</v>
      </c>
      <c r="R336" s="544">
        <f>PTCA!AI1305</f>
        <v>0</v>
      </c>
      <c r="S336" s="544">
        <f>PTCA!AJ319</f>
        <v>0</v>
      </c>
      <c r="T336" s="53"/>
      <c r="U336" s="232" t="e">
        <f t="shared" si="10"/>
        <v>#DIV/0!</v>
      </c>
      <c r="V336" s="272"/>
      <c r="X336" s="255"/>
      <c r="Y336" s="254"/>
    </row>
    <row r="337" spans="1:25" ht="15">
      <c r="A337" s="380" t="str">
        <f>PTCA!B320</f>
        <v>-000</v>
      </c>
      <c r="B337" s="380">
        <f>PTCA!D320</f>
        <v>0</v>
      </c>
      <c r="C337" s="380">
        <f>PTCA!J320</f>
        <v>0</v>
      </c>
      <c r="D337" s="380">
        <f>PTCA!K320</f>
        <v>0</v>
      </c>
      <c r="E337" s="380">
        <f>PTCA!H320</f>
        <v>0</v>
      </c>
      <c r="F337" s="380">
        <f>PTCA!Z320</f>
        <v>0</v>
      </c>
      <c r="G337" s="380">
        <f>PTCA!AD320</f>
        <v>0</v>
      </c>
      <c r="H337" s="62"/>
      <c r="I337" s="760">
        <f>PTCA!C320</f>
        <v>0</v>
      </c>
      <c r="J337" s="760" t="str">
        <f>PTCA!AK320</f>
        <v/>
      </c>
      <c r="K337" s="760">
        <f>PTCA!AL320</f>
        <v>0</v>
      </c>
      <c r="L337" s="62"/>
      <c r="M337" s="607"/>
      <c r="N337" s="62"/>
      <c r="O337" s="63">
        <f>PTCA!AA1306</f>
        <v>0</v>
      </c>
      <c r="P337" s="63">
        <f>PTCA!AF1306</f>
        <v>0</v>
      </c>
      <c r="Q337" s="232" t="e">
        <f t="shared" si="11"/>
        <v>#DIV/0!</v>
      </c>
      <c r="R337" s="544">
        <f>PTCA!AI1306</f>
        <v>0</v>
      </c>
      <c r="S337" s="544">
        <f>PTCA!AJ320</f>
        <v>0</v>
      </c>
      <c r="T337" s="53"/>
      <c r="U337" s="232" t="e">
        <f t="shared" ref="U337:U400" si="12">T337/P337</f>
        <v>#DIV/0!</v>
      </c>
      <c r="V337" s="272"/>
      <c r="X337" s="255"/>
      <c r="Y337" s="254"/>
    </row>
    <row r="338" spans="1:25" ht="15">
      <c r="A338" s="380" t="str">
        <f>PTCA!B321</f>
        <v>-000</v>
      </c>
      <c r="B338" s="380">
        <f>PTCA!D321</f>
        <v>0</v>
      </c>
      <c r="C338" s="380">
        <f>PTCA!J321</f>
        <v>0</v>
      </c>
      <c r="D338" s="380">
        <f>PTCA!K321</f>
        <v>0</v>
      </c>
      <c r="E338" s="380">
        <f>PTCA!H321</f>
        <v>0</v>
      </c>
      <c r="F338" s="380">
        <f>PTCA!Z321</f>
        <v>0</v>
      </c>
      <c r="G338" s="380">
        <f>PTCA!AD321</f>
        <v>0</v>
      </c>
      <c r="H338" s="62"/>
      <c r="I338" s="760">
        <f>PTCA!C321</f>
        <v>0</v>
      </c>
      <c r="J338" s="760" t="str">
        <f>PTCA!AK321</f>
        <v/>
      </c>
      <c r="K338" s="760">
        <f>PTCA!AL321</f>
        <v>0</v>
      </c>
      <c r="L338" s="62"/>
      <c r="M338" s="607"/>
      <c r="N338" s="62"/>
      <c r="O338" s="63">
        <f>PTCA!AA1307</f>
        <v>0</v>
      </c>
      <c r="P338" s="63">
        <f>PTCA!AF1307</f>
        <v>0</v>
      </c>
      <c r="Q338" s="232" t="e">
        <f t="shared" si="11"/>
        <v>#DIV/0!</v>
      </c>
      <c r="R338" s="544">
        <f>PTCA!AI1307</f>
        <v>0</v>
      </c>
      <c r="S338" s="544">
        <f>PTCA!AJ321</f>
        <v>0</v>
      </c>
      <c r="T338" s="53"/>
      <c r="U338" s="232" t="e">
        <f t="shared" si="12"/>
        <v>#DIV/0!</v>
      </c>
      <c r="V338" s="272"/>
      <c r="X338" s="255"/>
      <c r="Y338" s="254"/>
    </row>
    <row r="339" spans="1:25" ht="15">
      <c r="A339" s="380" t="str">
        <f>PTCA!B322</f>
        <v>-000</v>
      </c>
      <c r="B339" s="380">
        <f>PTCA!D322</f>
        <v>0</v>
      </c>
      <c r="C339" s="380">
        <f>PTCA!J322</f>
        <v>0</v>
      </c>
      <c r="D339" s="380">
        <f>PTCA!K322</f>
        <v>0</v>
      </c>
      <c r="E339" s="380">
        <f>PTCA!H322</f>
        <v>0</v>
      </c>
      <c r="F339" s="380">
        <f>PTCA!Z322</f>
        <v>0</v>
      </c>
      <c r="G339" s="380">
        <f>PTCA!AD322</f>
        <v>0</v>
      </c>
      <c r="H339" s="62"/>
      <c r="I339" s="760">
        <f>PTCA!C322</f>
        <v>0</v>
      </c>
      <c r="J339" s="760" t="str">
        <f>PTCA!AK322</f>
        <v/>
      </c>
      <c r="K339" s="760">
        <f>PTCA!AL322</f>
        <v>0</v>
      </c>
      <c r="L339" s="62"/>
      <c r="M339" s="607"/>
      <c r="N339" s="62"/>
      <c r="O339" s="63">
        <f>PTCA!AA1308</f>
        <v>0</v>
      </c>
      <c r="P339" s="63">
        <f>PTCA!AF1308</f>
        <v>0</v>
      </c>
      <c r="Q339" s="232" t="e">
        <f t="shared" si="11"/>
        <v>#DIV/0!</v>
      </c>
      <c r="R339" s="544">
        <f>PTCA!AI1308</f>
        <v>0</v>
      </c>
      <c r="S339" s="544">
        <f>PTCA!AJ322</f>
        <v>0</v>
      </c>
      <c r="T339" s="53"/>
      <c r="U339" s="232" t="e">
        <f t="shared" si="12"/>
        <v>#DIV/0!</v>
      </c>
      <c r="V339" s="272"/>
      <c r="X339" s="255"/>
      <c r="Y339" s="254"/>
    </row>
    <row r="340" spans="1:25" ht="15">
      <c r="A340" s="380" t="str">
        <f>PTCA!B323</f>
        <v>-000</v>
      </c>
      <c r="B340" s="380">
        <f>PTCA!D323</f>
        <v>0</v>
      </c>
      <c r="C340" s="380">
        <f>PTCA!J323</f>
        <v>0</v>
      </c>
      <c r="D340" s="380">
        <f>PTCA!K323</f>
        <v>0</v>
      </c>
      <c r="E340" s="380">
        <f>PTCA!H323</f>
        <v>0</v>
      </c>
      <c r="F340" s="380">
        <f>PTCA!Z323</f>
        <v>0</v>
      </c>
      <c r="G340" s="380">
        <f>PTCA!AD323</f>
        <v>0</v>
      </c>
      <c r="H340" s="62"/>
      <c r="I340" s="760">
        <f>PTCA!C323</f>
        <v>0</v>
      </c>
      <c r="J340" s="760" t="str">
        <f>PTCA!AK323</f>
        <v/>
      </c>
      <c r="K340" s="760">
        <f>PTCA!AL323</f>
        <v>0</v>
      </c>
      <c r="L340" s="62"/>
      <c r="M340" s="607"/>
      <c r="N340" s="62"/>
      <c r="O340" s="63">
        <f>PTCA!AA1309</f>
        <v>0</v>
      </c>
      <c r="P340" s="63">
        <f>PTCA!AF1309</f>
        <v>0</v>
      </c>
      <c r="Q340" s="232" t="e">
        <f t="shared" si="11"/>
        <v>#DIV/0!</v>
      </c>
      <c r="R340" s="544">
        <f>PTCA!AI1309</f>
        <v>0</v>
      </c>
      <c r="S340" s="544">
        <f>PTCA!AJ323</f>
        <v>0</v>
      </c>
      <c r="T340" s="53"/>
      <c r="U340" s="232" t="e">
        <f t="shared" si="12"/>
        <v>#DIV/0!</v>
      </c>
      <c r="V340" s="272"/>
      <c r="X340" s="255"/>
      <c r="Y340" s="254"/>
    </row>
    <row r="341" spans="1:25" ht="15">
      <c r="A341" s="380" t="str">
        <f>PTCA!B324</f>
        <v>-000</v>
      </c>
      <c r="B341" s="380">
        <f>PTCA!D324</f>
        <v>0</v>
      </c>
      <c r="C341" s="380">
        <f>PTCA!J324</f>
        <v>0</v>
      </c>
      <c r="D341" s="380">
        <f>PTCA!K324</f>
        <v>0</v>
      </c>
      <c r="E341" s="380">
        <f>PTCA!H324</f>
        <v>0</v>
      </c>
      <c r="F341" s="380">
        <f>PTCA!Z324</f>
        <v>0</v>
      </c>
      <c r="G341" s="380">
        <f>PTCA!AD324</f>
        <v>0</v>
      </c>
      <c r="H341" s="62"/>
      <c r="I341" s="760">
        <f>PTCA!C324</f>
        <v>0</v>
      </c>
      <c r="J341" s="760" t="str">
        <f>PTCA!AK324</f>
        <v/>
      </c>
      <c r="K341" s="760">
        <f>PTCA!AL324</f>
        <v>0</v>
      </c>
      <c r="L341" s="62"/>
      <c r="M341" s="607"/>
      <c r="N341" s="62"/>
      <c r="O341" s="63">
        <f>PTCA!AA1310</f>
        <v>0</v>
      </c>
      <c r="P341" s="63">
        <f>PTCA!AF1310</f>
        <v>0</v>
      </c>
      <c r="Q341" s="232" t="e">
        <f t="shared" si="11"/>
        <v>#DIV/0!</v>
      </c>
      <c r="R341" s="544">
        <f>PTCA!AI1310</f>
        <v>0</v>
      </c>
      <c r="S341" s="544">
        <f>PTCA!AJ324</f>
        <v>0</v>
      </c>
      <c r="T341" s="53"/>
      <c r="U341" s="232" t="e">
        <f t="shared" si="12"/>
        <v>#DIV/0!</v>
      </c>
      <c r="V341" s="272"/>
      <c r="X341" s="255"/>
      <c r="Y341" s="254"/>
    </row>
    <row r="342" spans="1:25" ht="15">
      <c r="A342" s="380" t="str">
        <f>PTCA!B325</f>
        <v>-000</v>
      </c>
      <c r="B342" s="380">
        <f>PTCA!D325</f>
        <v>0</v>
      </c>
      <c r="C342" s="380">
        <f>PTCA!J325</f>
        <v>0</v>
      </c>
      <c r="D342" s="380">
        <f>PTCA!K325</f>
        <v>0</v>
      </c>
      <c r="E342" s="380">
        <f>PTCA!H325</f>
        <v>0</v>
      </c>
      <c r="F342" s="380">
        <f>PTCA!Z325</f>
        <v>0</v>
      </c>
      <c r="G342" s="380">
        <f>PTCA!AD325</f>
        <v>0</v>
      </c>
      <c r="H342" s="62"/>
      <c r="I342" s="760">
        <f>PTCA!C325</f>
        <v>0</v>
      </c>
      <c r="J342" s="760" t="str">
        <f>PTCA!AK325</f>
        <v/>
      </c>
      <c r="K342" s="760">
        <f>PTCA!AL325</f>
        <v>0</v>
      </c>
      <c r="L342" s="62"/>
      <c r="M342" s="607"/>
      <c r="N342" s="62"/>
      <c r="O342" s="63">
        <f>PTCA!AA1311</f>
        <v>0</v>
      </c>
      <c r="P342" s="63">
        <f>PTCA!AF1311</f>
        <v>0</v>
      </c>
      <c r="Q342" s="232" t="e">
        <f t="shared" si="11"/>
        <v>#DIV/0!</v>
      </c>
      <c r="R342" s="544">
        <f>PTCA!AI1311</f>
        <v>0</v>
      </c>
      <c r="S342" s="544">
        <f>PTCA!AJ325</f>
        <v>0</v>
      </c>
      <c r="T342" s="53"/>
      <c r="U342" s="232" t="e">
        <f t="shared" si="12"/>
        <v>#DIV/0!</v>
      </c>
      <c r="V342" s="272"/>
      <c r="X342" s="255"/>
      <c r="Y342" s="254"/>
    </row>
    <row r="343" spans="1:25" ht="15">
      <c r="A343" s="380" t="str">
        <f>PTCA!B326</f>
        <v>-000</v>
      </c>
      <c r="B343" s="380">
        <f>PTCA!D326</f>
        <v>0</v>
      </c>
      <c r="C343" s="380">
        <f>PTCA!J326</f>
        <v>0</v>
      </c>
      <c r="D343" s="380">
        <f>PTCA!K326</f>
        <v>0</v>
      </c>
      <c r="E343" s="380">
        <f>PTCA!H326</f>
        <v>0</v>
      </c>
      <c r="F343" s="380">
        <f>PTCA!Z326</f>
        <v>0</v>
      </c>
      <c r="G343" s="380">
        <f>PTCA!AD326</f>
        <v>0</v>
      </c>
      <c r="H343" s="62"/>
      <c r="I343" s="760">
        <f>PTCA!C326</f>
        <v>0</v>
      </c>
      <c r="J343" s="760" t="str">
        <f>PTCA!AK326</f>
        <v/>
      </c>
      <c r="K343" s="760">
        <f>PTCA!AL326</f>
        <v>0</v>
      </c>
      <c r="L343" s="62"/>
      <c r="M343" s="607"/>
      <c r="N343" s="62"/>
      <c r="O343" s="63">
        <f>PTCA!AA1312</f>
        <v>0</v>
      </c>
      <c r="P343" s="63">
        <f>PTCA!AF1312</f>
        <v>0</v>
      </c>
      <c r="Q343" s="232" t="e">
        <f t="shared" si="11"/>
        <v>#DIV/0!</v>
      </c>
      <c r="R343" s="544">
        <f>PTCA!AI1312</f>
        <v>0</v>
      </c>
      <c r="S343" s="544">
        <f>PTCA!AJ326</f>
        <v>0</v>
      </c>
      <c r="T343" s="53"/>
      <c r="U343" s="232" t="e">
        <f t="shared" si="12"/>
        <v>#DIV/0!</v>
      </c>
      <c r="V343" s="272"/>
      <c r="X343" s="255"/>
      <c r="Y343" s="254"/>
    </row>
    <row r="344" spans="1:25" ht="15">
      <c r="A344" s="380" t="str">
        <f>PTCA!B327</f>
        <v>-000</v>
      </c>
      <c r="B344" s="380">
        <f>PTCA!D327</f>
        <v>0</v>
      </c>
      <c r="C344" s="380">
        <f>PTCA!J327</f>
        <v>0</v>
      </c>
      <c r="D344" s="380">
        <f>PTCA!K327</f>
        <v>0</v>
      </c>
      <c r="E344" s="380">
        <f>PTCA!H327</f>
        <v>0</v>
      </c>
      <c r="F344" s="380">
        <f>PTCA!Z327</f>
        <v>0</v>
      </c>
      <c r="G344" s="380">
        <f>PTCA!AD327</f>
        <v>0</v>
      </c>
      <c r="H344" s="62"/>
      <c r="I344" s="760">
        <f>PTCA!C327</f>
        <v>0</v>
      </c>
      <c r="J344" s="760" t="str">
        <f>PTCA!AK327</f>
        <v/>
      </c>
      <c r="K344" s="760">
        <f>PTCA!AL327</f>
        <v>0</v>
      </c>
      <c r="L344" s="62"/>
      <c r="M344" s="607"/>
      <c r="N344" s="62"/>
      <c r="O344" s="63">
        <f>PTCA!AA1313</f>
        <v>0</v>
      </c>
      <c r="P344" s="63">
        <f>PTCA!AF1313</f>
        <v>0</v>
      </c>
      <c r="Q344" s="232" t="e">
        <f t="shared" si="11"/>
        <v>#DIV/0!</v>
      </c>
      <c r="R344" s="544">
        <f>PTCA!AI1313</f>
        <v>0</v>
      </c>
      <c r="S344" s="544">
        <f>PTCA!AJ327</f>
        <v>0</v>
      </c>
      <c r="T344" s="53"/>
      <c r="U344" s="232" t="e">
        <f t="shared" si="12"/>
        <v>#DIV/0!</v>
      </c>
      <c r="V344" s="272"/>
      <c r="X344" s="255"/>
      <c r="Y344" s="254"/>
    </row>
    <row r="345" spans="1:25" ht="15">
      <c r="A345" s="380" t="str">
        <f>PTCA!B328</f>
        <v>-000</v>
      </c>
      <c r="B345" s="380">
        <f>PTCA!D328</f>
        <v>0</v>
      </c>
      <c r="C345" s="380">
        <f>PTCA!J328</f>
        <v>0</v>
      </c>
      <c r="D345" s="380">
        <f>PTCA!K328</f>
        <v>0</v>
      </c>
      <c r="E345" s="380">
        <f>PTCA!H328</f>
        <v>0</v>
      </c>
      <c r="F345" s="380">
        <f>PTCA!Z328</f>
        <v>0</v>
      </c>
      <c r="G345" s="380">
        <f>PTCA!AD328</f>
        <v>0</v>
      </c>
      <c r="H345" s="62"/>
      <c r="I345" s="760">
        <f>PTCA!C328</f>
        <v>0</v>
      </c>
      <c r="J345" s="760" t="str">
        <f>PTCA!AK328</f>
        <v/>
      </c>
      <c r="K345" s="760">
        <f>PTCA!AL328</f>
        <v>0</v>
      </c>
      <c r="L345" s="62"/>
      <c r="M345" s="607"/>
      <c r="N345" s="62"/>
      <c r="O345" s="63">
        <f>PTCA!AA1314</f>
        <v>0</v>
      </c>
      <c r="P345" s="63">
        <f>PTCA!AF1314</f>
        <v>0</v>
      </c>
      <c r="Q345" s="232" t="e">
        <f t="shared" si="11"/>
        <v>#DIV/0!</v>
      </c>
      <c r="R345" s="544">
        <f>PTCA!AI1314</f>
        <v>0</v>
      </c>
      <c r="S345" s="544">
        <f>PTCA!AJ328</f>
        <v>0</v>
      </c>
      <c r="T345" s="53"/>
      <c r="U345" s="232" t="e">
        <f t="shared" si="12"/>
        <v>#DIV/0!</v>
      </c>
      <c r="V345" s="272"/>
      <c r="X345" s="255"/>
      <c r="Y345" s="254"/>
    </row>
    <row r="346" spans="1:25" ht="15">
      <c r="A346" s="380" t="str">
        <f>PTCA!B329</f>
        <v>-000</v>
      </c>
      <c r="B346" s="380">
        <f>PTCA!D329</f>
        <v>0</v>
      </c>
      <c r="C346" s="380">
        <f>PTCA!J329</f>
        <v>0</v>
      </c>
      <c r="D346" s="380">
        <f>PTCA!K329</f>
        <v>0</v>
      </c>
      <c r="E346" s="380">
        <f>PTCA!H329</f>
        <v>0</v>
      </c>
      <c r="F346" s="380">
        <f>PTCA!Z329</f>
        <v>0</v>
      </c>
      <c r="G346" s="380">
        <f>PTCA!AD329</f>
        <v>0</v>
      </c>
      <c r="H346" s="62"/>
      <c r="I346" s="760">
        <f>PTCA!C329</f>
        <v>0</v>
      </c>
      <c r="J346" s="760" t="str">
        <f>PTCA!AK329</f>
        <v/>
      </c>
      <c r="K346" s="760">
        <f>PTCA!AL329</f>
        <v>0</v>
      </c>
      <c r="L346" s="62"/>
      <c r="M346" s="607"/>
      <c r="N346" s="62"/>
      <c r="O346" s="63">
        <f>PTCA!AA1315</f>
        <v>0</v>
      </c>
      <c r="P346" s="63">
        <f>PTCA!AF1315</f>
        <v>0</v>
      </c>
      <c r="Q346" s="232" t="e">
        <f t="shared" si="11"/>
        <v>#DIV/0!</v>
      </c>
      <c r="R346" s="544">
        <f>PTCA!AI1315</f>
        <v>0</v>
      </c>
      <c r="S346" s="544">
        <f>PTCA!AJ329</f>
        <v>0</v>
      </c>
      <c r="T346" s="53"/>
      <c r="U346" s="232" t="e">
        <f t="shared" si="12"/>
        <v>#DIV/0!</v>
      </c>
      <c r="V346" s="272"/>
      <c r="X346" s="255"/>
      <c r="Y346" s="254"/>
    </row>
    <row r="347" spans="1:25" ht="15">
      <c r="A347" s="380" t="str">
        <f>PTCA!B330</f>
        <v>-000</v>
      </c>
      <c r="B347" s="380">
        <f>PTCA!D330</f>
        <v>0</v>
      </c>
      <c r="C347" s="380">
        <f>PTCA!J330</f>
        <v>0</v>
      </c>
      <c r="D347" s="380">
        <f>PTCA!K330</f>
        <v>0</v>
      </c>
      <c r="E347" s="380">
        <f>PTCA!H330</f>
        <v>0</v>
      </c>
      <c r="F347" s="380">
        <f>PTCA!Z330</f>
        <v>0</v>
      </c>
      <c r="G347" s="380">
        <f>PTCA!AD330</f>
        <v>0</v>
      </c>
      <c r="H347" s="62"/>
      <c r="I347" s="760">
        <f>PTCA!C330</f>
        <v>0</v>
      </c>
      <c r="J347" s="760" t="str">
        <f>PTCA!AK330</f>
        <v/>
      </c>
      <c r="K347" s="760">
        <f>PTCA!AL330</f>
        <v>0</v>
      </c>
      <c r="L347" s="62"/>
      <c r="M347" s="607"/>
      <c r="N347" s="62"/>
      <c r="O347" s="63">
        <f>PTCA!AA1316</f>
        <v>0</v>
      </c>
      <c r="P347" s="63">
        <f>PTCA!AF1316</f>
        <v>0</v>
      </c>
      <c r="Q347" s="232" t="e">
        <f t="shared" si="11"/>
        <v>#DIV/0!</v>
      </c>
      <c r="R347" s="544">
        <f>PTCA!AI1316</f>
        <v>0</v>
      </c>
      <c r="S347" s="544">
        <f>PTCA!AJ330</f>
        <v>0</v>
      </c>
      <c r="T347" s="53"/>
      <c r="U347" s="232" t="e">
        <f t="shared" si="12"/>
        <v>#DIV/0!</v>
      </c>
      <c r="V347" s="272"/>
      <c r="X347" s="255"/>
      <c r="Y347" s="254"/>
    </row>
    <row r="348" spans="1:25" ht="15">
      <c r="A348" s="380" t="str">
        <f>PTCA!B331</f>
        <v>-000</v>
      </c>
      <c r="B348" s="380">
        <f>PTCA!D331</f>
        <v>0</v>
      </c>
      <c r="C348" s="380">
        <f>PTCA!J331</f>
        <v>0</v>
      </c>
      <c r="D348" s="380">
        <f>PTCA!K331</f>
        <v>0</v>
      </c>
      <c r="E348" s="380">
        <f>PTCA!H331</f>
        <v>0</v>
      </c>
      <c r="F348" s="380">
        <f>PTCA!Z331</f>
        <v>0</v>
      </c>
      <c r="G348" s="380">
        <f>PTCA!AD331</f>
        <v>0</v>
      </c>
      <c r="H348" s="62"/>
      <c r="I348" s="760">
        <f>PTCA!C331</f>
        <v>0</v>
      </c>
      <c r="J348" s="760" t="str">
        <f>PTCA!AK331</f>
        <v/>
      </c>
      <c r="K348" s="760">
        <f>PTCA!AL331</f>
        <v>0</v>
      </c>
      <c r="L348" s="62"/>
      <c r="M348" s="607"/>
      <c r="N348" s="62"/>
      <c r="O348" s="63">
        <f>PTCA!AA1317</f>
        <v>0</v>
      </c>
      <c r="P348" s="63">
        <f>PTCA!AF1317</f>
        <v>0</v>
      </c>
      <c r="Q348" s="232" t="e">
        <f t="shared" si="11"/>
        <v>#DIV/0!</v>
      </c>
      <c r="R348" s="544">
        <f>PTCA!AI1317</f>
        <v>0</v>
      </c>
      <c r="S348" s="544">
        <f>PTCA!AJ331</f>
        <v>0</v>
      </c>
      <c r="T348" s="53"/>
      <c r="U348" s="232" t="e">
        <f t="shared" si="12"/>
        <v>#DIV/0!</v>
      </c>
      <c r="V348" s="272"/>
      <c r="X348" s="255"/>
      <c r="Y348" s="254"/>
    </row>
    <row r="349" spans="1:25" ht="15">
      <c r="A349" s="380" t="str">
        <f>PTCA!B332</f>
        <v>-000</v>
      </c>
      <c r="B349" s="380">
        <f>PTCA!D332</f>
        <v>0</v>
      </c>
      <c r="C349" s="380">
        <f>PTCA!J332</f>
        <v>0</v>
      </c>
      <c r="D349" s="380">
        <f>PTCA!K332</f>
        <v>0</v>
      </c>
      <c r="E349" s="380">
        <f>PTCA!H332</f>
        <v>0</v>
      </c>
      <c r="F349" s="380">
        <f>PTCA!Z332</f>
        <v>0</v>
      </c>
      <c r="G349" s="380">
        <f>PTCA!AD332</f>
        <v>0</v>
      </c>
      <c r="H349" s="62"/>
      <c r="I349" s="760">
        <f>PTCA!C332</f>
        <v>0</v>
      </c>
      <c r="J349" s="760" t="str">
        <f>PTCA!AK332</f>
        <v/>
      </c>
      <c r="K349" s="760">
        <f>PTCA!AL332</f>
        <v>0</v>
      </c>
      <c r="L349" s="62"/>
      <c r="M349" s="607"/>
      <c r="N349" s="62"/>
      <c r="O349" s="63">
        <f>PTCA!AA1318</f>
        <v>0</v>
      </c>
      <c r="P349" s="63">
        <f>PTCA!AF1318</f>
        <v>0</v>
      </c>
      <c r="Q349" s="232" t="e">
        <f t="shared" si="11"/>
        <v>#DIV/0!</v>
      </c>
      <c r="R349" s="544">
        <f>PTCA!AI1318</f>
        <v>0</v>
      </c>
      <c r="S349" s="544">
        <f>PTCA!AJ332</f>
        <v>0</v>
      </c>
      <c r="T349" s="53"/>
      <c r="U349" s="232" t="e">
        <f t="shared" si="12"/>
        <v>#DIV/0!</v>
      </c>
      <c r="V349" s="272"/>
      <c r="X349" s="255"/>
      <c r="Y349" s="254"/>
    </row>
    <row r="350" spans="1:25" ht="15">
      <c r="A350" s="380" t="str">
        <f>PTCA!B333</f>
        <v>-000</v>
      </c>
      <c r="B350" s="380">
        <f>PTCA!D333</f>
        <v>0</v>
      </c>
      <c r="C350" s="380">
        <f>PTCA!J333</f>
        <v>0</v>
      </c>
      <c r="D350" s="380">
        <f>PTCA!K333</f>
        <v>0</v>
      </c>
      <c r="E350" s="380">
        <f>PTCA!H333</f>
        <v>0</v>
      </c>
      <c r="F350" s="380">
        <f>PTCA!Z333</f>
        <v>0</v>
      </c>
      <c r="G350" s="380">
        <f>PTCA!AD333</f>
        <v>0</v>
      </c>
      <c r="H350" s="62"/>
      <c r="I350" s="760">
        <f>PTCA!C333</f>
        <v>0</v>
      </c>
      <c r="J350" s="760" t="str">
        <f>PTCA!AK333</f>
        <v/>
      </c>
      <c r="K350" s="760">
        <f>PTCA!AL333</f>
        <v>0</v>
      </c>
      <c r="L350" s="62"/>
      <c r="M350" s="607"/>
      <c r="N350" s="62"/>
      <c r="O350" s="63">
        <f>PTCA!AA1319</f>
        <v>0</v>
      </c>
      <c r="P350" s="63">
        <f>PTCA!AF1319</f>
        <v>0</v>
      </c>
      <c r="Q350" s="232" t="e">
        <f t="shared" si="11"/>
        <v>#DIV/0!</v>
      </c>
      <c r="R350" s="544">
        <f>PTCA!AI1319</f>
        <v>0</v>
      </c>
      <c r="S350" s="544">
        <f>PTCA!AJ333</f>
        <v>0</v>
      </c>
      <c r="T350" s="53"/>
      <c r="U350" s="232" t="e">
        <f t="shared" si="12"/>
        <v>#DIV/0!</v>
      </c>
      <c r="V350" s="272"/>
      <c r="X350" s="255"/>
      <c r="Y350" s="254"/>
    </row>
    <row r="351" spans="1:25" ht="15">
      <c r="A351" s="380" t="str">
        <f>PTCA!B334</f>
        <v>-000</v>
      </c>
      <c r="B351" s="380">
        <f>PTCA!D334</f>
        <v>0</v>
      </c>
      <c r="C351" s="380">
        <f>PTCA!J334</f>
        <v>0</v>
      </c>
      <c r="D351" s="380">
        <f>PTCA!K334</f>
        <v>0</v>
      </c>
      <c r="E351" s="380">
        <f>PTCA!H334</f>
        <v>0</v>
      </c>
      <c r="F351" s="380">
        <f>PTCA!Z334</f>
        <v>0</v>
      </c>
      <c r="G351" s="380">
        <f>PTCA!AD334</f>
        <v>0</v>
      </c>
      <c r="H351" s="62"/>
      <c r="I351" s="760">
        <f>PTCA!C334</f>
        <v>0</v>
      </c>
      <c r="J351" s="760" t="str">
        <f>PTCA!AK334</f>
        <v/>
      </c>
      <c r="K351" s="760">
        <f>PTCA!AL334</f>
        <v>0</v>
      </c>
      <c r="L351" s="62"/>
      <c r="M351" s="607"/>
      <c r="N351" s="62"/>
      <c r="O351" s="63">
        <f>PTCA!AA1320</f>
        <v>0</v>
      </c>
      <c r="P351" s="63">
        <f>PTCA!AF1320</f>
        <v>0</v>
      </c>
      <c r="Q351" s="232" t="e">
        <f t="shared" si="11"/>
        <v>#DIV/0!</v>
      </c>
      <c r="R351" s="544">
        <f>PTCA!AI1320</f>
        <v>0</v>
      </c>
      <c r="S351" s="544">
        <f>PTCA!AJ334</f>
        <v>0</v>
      </c>
      <c r="T351" s="53"/>
      <c r="U351" s="232" t="e">
        <f t="shared" si="12"/>
        <v>#DIV/0!</v>
      </c>
      <c r="V351" s="272"/>
      <c r="X351" s="255"/>
      <c r="Y351" s="254"/>
    </row>
    <row r="352" spans="1:25" ht="15">
      <c r="A352" s="380" t="str">
        <f>PTCA!B335</f>
        <v>-000</v>
      </c>
      <c r="B352" s="380">
        <f>PTCA!D335</f>
        <v>0</v>
      </c>
      <c r="C352" s="380">
        <f>PTCA!J335</f>
        <v>0</v>
      </c>
      <c r="D352" s="380">
        <f>PTCA!K335</f>
        <v>0</v>
      </c>
      <c r="E352" s="380">
        <f>PTCA!H335</f>
        <v>0</v>
      </c>
      <c r="F352" s="380">
        <f>PTCA!Z335</f>
        <v>0</v>
      </c>
      <c r="G352" s="380">
        <f>PTCA!AD335</f>
        <v>0</v>
      </c>
      <c r="H352" s="62"/>
      <c r="I352" s="760">
        <f>PTCA!C335</f>
        <v>0</v>
      </c>
      <c r="J352" s="760" t="str">
        <f>PTCA!AK335</f>
        <v/>
      </c>
      <c r="K352" s="760">
        <f>PTCA!AL335</f>
        <v>0</v>
      </c>
      <c r="L352" s="62"/>
      <c r="M352" s="607"/>
      <c r="N352" s="62"/>
      <c r="O352" s="63">
        <f>PTCA!AA1321</f>
        <v>0</v>
      </c>
      <c r="P352" s="63">
        <f>PTCA!AF1321</f>
        <v>0</v>
      </c>
      <c r="Q352" s="232" t="e">
        <f t="shared" si="11"/>
        <v>#DIV/0!</v>
      </c>
      <c r="R352" s="544">
        <f>PTCA!AI1321</f>
        <v>0</v>
      </c>
      <c r="S352" s="544">
        <f>PTCA!AJ335</f>
        <v>0</v>
      </c>
      <c r="T352" s="53"/>
      <c r="U352" s="232" t="e">
        <f t="shared" si="12"/>
        <v>#DIV/0!</v>
      </c>
      <c r="V352" s="272"/>
      <c r="X352" s="255"/>
      <c r="Y352" s="254"/>
    </row>
    <row r="353" spans="1:25" ht="15">
      <c r="A353" s="380" t="str">
        <f>PTCA!B336</f>
        <v>-000</v>
      </c>
      <c r="B353" s="380">
        <f>PTCA!D336</f>
        <v>0</v>
      </c>
      <c r="C353" s="380">
        <f>PTCA!J336</f>
        <v>0</v>
      </c>
      <c r="D353" s="380">
        <f>PTCA!K336</f>
        <v>0</v>
      </c>
      <c r="E353" s="380">
        <f>PTCA!H336</f>
        <v>0</v>
      </c>
      <c r="F353" s="380">
        <f>PTCA!Z336</f>
        <v>0</v>
      </c>
      <c r="G353" s="380">
        <f>PTCA!AD336</f>
        <v>0</v>
      </c>
      <c r="H353" s="62"/>
      <c r="I353" s="760">
        <f>PTCA!C336</f>
        <v>0</v>
      </c>
      <c r="J353" s="760" t="str">
        <f>PTCA!AK336</f>
        <v/>
      </c>
      <c r="K353" s="760">
        <f>PTCA!AL336</f>
        <v>0</v>
      </c>
      <c r="L353" s="62"/>
      <c r="M353" s="607"/>
      <c r="N353" s="62"/>
      <c r="O353" s="63">
        <f>PTCA!AA1322</f>
        <v>0</v>
      </c>
      <c r="P353" s="63">
        <f>PTCA!AF1322</f>
        <v>0</v>
      </c>
      <c r="Q353" s="232" t="e">
        <f t="shared" si="11"/>
        <v>#DIV/0!</v>
      </c>
      <c r="R353" s="544">
        <f>PTCA!AI1322</f>
        <v>0</v>
      </c>
      <c r="S353" s="544">
        <f>PTCA!AJ336</f>
        <v>0</v>
      </c>
      <c r="T353" s="53"/>
      <c r="U353" s="232" t="e">
        <f t="shared" si="12"/>
        <v>#DIV/0!</v>
      </c>
      <c r="V353" s="272"/>
      <c r="X353" s="255"/>
      <c r="Y353" s="254"/>
    </row>
    <row r="354" spans="1:25" ht="15">
      <c r="A354" s="380" t="str">
        <f>PTCA!B337</f>
        <v>-000</v>
      </c>
      <c r="B354" s="380">
        <f>PTCA!D337</f>
        <v>0</v>
      </c>
      <c r="C354" s="380">
        <f>PTCA!J337</f>
        <v>0</v>
      </c>
      <c r="D354" s="380">
        <f>PTCA!K337</f>
        <v>0</v>
      </c>
      <c r="E354" s="380">
        <f>PTCA!H337</f>
        <v>0</v>
      </c>
      <c r="F354" s="380">
        <f>PTCA!Z337</f>
        <v>0</v>
      </c>
      <c r="G354" s="380">
        <f>PTCA!AD337</f>
        <v>0</v>
      </c>
      <c r="H354" s="62"/>
      <c r="I354" s="760">
        <f>PTCA!C337</f>
        <v>0</v>
      </c>
      <c r="J354" s="760" t="str">
        <f>PTCA!AK337</f>
        <v/>
      </c>
      <c r="K354" s="760">
        <f>PTCA!AL337</f>
        <v>0</v>
      </c>
      <c r="L354" s="62"/>
      <c r="M354" s="607"/>
      <c r="N354" s="62"/>
      <c r="O354" s="63">
        <f>PTCA!AA1323</f>
        <v>0</v>
      </c>
      <c r="P354" s="63">
        <f>PTCA!AF1323</f>
        <v>0</v>
      </c>
      <c r="Q354" s="232" t="e">
        <f t="shared" si="11"/>
        <v>#DIV/0!</v>
      </c>
      <c r="R354" s="544">
        <f>PTCA!AI1323</f>
        <v>0</v>
      </c>
      <c r="S354" s="544">
        <f>PTCA!AJ337</f>
        <v>0</v>
      </c>
      <c r="T354" s="53"/>
      <c r="U354" s="232" t="e">
        <f t="shared" si="12"/>
        <v>#DIV/0!</v>
      </c>
      <c r="V354" s="272"/>
      <c r="X354" s="255"/>
      <c r="Y354" s="254"/>
    </row>
    <row r="355" spans="1:25" ht="15">
      <c r="A355" s="380" t="str">
        <f>PTCA!B338</f>
        <v>-000</v>
      </c>
      <c r="B355" s="380">
        <f>PTCA!D338</f>
        <v>0</v>
      </c>
      <c r="C355" s="380">
        <f>PTCA!J338</f>
        <v>0</v>
      </c>
      <c r="D355" s="380">
        <f>PTCA!K338</f>
        <v>0</v>
      </c>
      <c r="E355" s="380">
        <f>PTCA!H338</f>
        <v>0</v>
      </c>
      <c r="F355" s="380">
        <f>PTCA!Z338</f>
        <v>0</v>
      </c>
      <c r="G355" s="380">
        <f>PTCA!AD338</f>
        <v>0</v>
      </c>
      <c r="H355" s="62"/>
      <c r="I355" s="760">
        <f>PTCA!C338</f>
        <v>0</v>
      </c>
      <c r="J355" s="760" t="str">
        <f>PTCA!AK338</f>
        <v/>
      </c>
      <c r="K355" s="760">
        <f>PTCA!AL338</f>
        <v>0</v>
      </c>
      <c r="L355" s="62"/>
      <c r="M355" s="607"/>
      <c r="N355" s="62"/>
      <c r="O355" s="63">
        <f>PTCA!AA1324</f>
        <v>0</v>
      </c>
      <c r="P355" s="63">
        <f>PTCA!AF1324</f>
        <v>0</v>
      </c>
      <c r="Q355" s="232" t="e">
        <f t="shared" si="11"/>
        <v>#DIV/0!</v>
      </c>
      <c r="R355" s="544">
        <f>PTCA!AI1324</f>
        <v>0</v>
      </c>
      <c r="S355" s="544">
        <f>PTCA!AJ338</f>
        <v>0</v>
      </c>
      <c r="T355" s="53"/>
      <c r="U355" s="232" t="e">
        <f t="shared" si="12"/>
        <v>#DIV/0!</v>
      </c>
      <c r="V355" s="272"/>
      <c r="X355" s="255"/>
      <c r="Y355" s="254"/>
    </row>
    <row r="356" spans="1:25" ht="15">
      <c r="A356" s="380" t="str">
        <f>PTCA!B339</f>
        <v>-000</v>
      </c>
      <c r="B356" s="380">
        <f>PTCA!D339</f>
        <v>0</v>
      </c>
      <c r="C356" s="380">
        <f>PTCA!J339</f>
        <v>0</v>
      </c>
      <c r="D356" s="380">
        <f>PTCA!K339</f>
        <v>0</v>
      </c>
      <c r="E356" s="380">
        <f>PTCA!H339</f>
        <v>0</v>
      </c>
      <c r="F356" s="380">
        <f>PTCA!Z339</f>
        <v>0</v>
      </c>
      <c r="G356" s="380">
        <f>PTCA!AD339</f>
        <v>0</v>
      </c>
      <c r="H356" s="62"/>
      <c r="I356" s="760">
        <f>PTCA!C339</f>
        <v>0</v>
      </c>
      <c r="J356" s="760" t="str">
        <f>PTCA!AK339</f>
        <v/>
      </c>
      <c r="K356" s="760">
        <f>PTCA!AL339</f>
        <v>0</v>
      </c>
      <c r="L356" s="62"/>
      <c r="M356" s="607"/>
      <c r="N356" s="62"/>
      <c r="O356" s="63">
        <f>PTCA!AA1325</f>
        <v>0</v>
      </c>
      <c r="P356" s="63">
        <f>PTCA!AF1325</f>
        <v>0</v>
      </c>
      <c r="Q356" s="232" t="e">
        <f t="shared" si="11"/>
        <v>#DIV/0!</v>
      </c>
      <c r="R356" s="544">
        <f>PTCA!AI1325</f>
        <v>0</v>
      </c>
      <c r="S356" s="544">
        <f>PTCA!AJ339</f>
        <v>0</v>
      </c>
      <c r="T356" s="53"/>
      <c r="U356" s="232" t="e">
        <f t="shared" si="12"/>
        <v>#DIV/0!</v>
      </c>
      <c r="V356" s="272"/>
      <c r="X356" s="255"/>
      <c r="Y356" s="254"/>
    </row>
    <row r="357" spans="1:25" ht="15">
      <c r="A357" s="380" t="str">
        <f>PTCA!B340</f>
        <v>-000</v>
      </c>
      <c r="B357" s="380">
        <f>PTCA!D340</f>
        <v>0</v>
      </c>
      <c r="C357" s="380">
        <f>PTCA!J340</f>
        <v>0</v>
      </c>
      <c r="D357" s="380">
        <f>PTCA!K340</f>
        <v>0</v>
      </c>
      <c r="E357" s="380">
        <f>PTCA!H340</f>
        <v>0</v>
      </c>
      <c r="F357" s="380">
        <f>PTCA!Z340</f>
        <v>0</v>
      </c>
      <c r="G357" s="380">
        <f>PTCA!AD340</f>
        <v>0</v>
      </c>
      <c r="H357" s="62"/>
      <c r="I357" s="760">
        <f>PTCA!C340</f>
        <v>0</v>
      </c>
      <c r="J357" s="760" t="str">
        <f>PTCA!AK340</f>
        <v/>
      </c>
      <c r="K357" s="760">
        <f>PTCA!AL340</f>
        <v>0</v>
      </c>
      <c r="L357" s="62"/>
      <c r="M357" s="607"/>
      <c r="N357" s="62"/>
      <c r="O357" s="63">
        <f>PTCA!AA1326</f>
        <v>0</v>
      </c>
      <c r="P357" s="63">
        <f>PTCA!AF1326</f>
        <v>0</v>
      </c>
      <c r="Q357" s="232" t="e">
        <f t="shared" si="11"/>
        <v>#DIV/0!</v>
      </c>
      <c r="R357" s="544">
        <f>PTCA!AI1326</f>
        <v>0</v>
      </c>
      <c r="S357" s="544">
        <f>PTCA!AJ340</f>
        <v>0</v>
      </c>
      <c r="T357" s="53"/>
      <c r="U357" s="232" t="e">
        <f t="shared" si="12"/>
        <v>#DIV/0!</v>
      </c>
      <c r="V357" s="272"/>
      <c r="X357" s="255"/>
      <c r="Y357" s="254"/>
    </row>
    <row r="358" spans="1:25" ht="15">
      <c r="A358" s="380" t="str">
        <f>PTCA!B341</f>
        <v>-000</v>
      </c>
      <c r="B358" s="380">
        <f>PTCA!D341</f>
        <v>0</v>
      </c>
      <c r="C358" s="380">
        <f>PTCA!J341</f>
        <v>0</v>
      </c>
      <c r="D358" s="380">
        <f>PTCA!K341</f>
        <v>0</v>
      </c>
      <c r="E358" s="380">
        <f>PTCA!H341</f>
        <v>0</v>
      </c>
      <c r="F358" s="380">
        <f>PTCA!Z341</f>
        <v>0</v>
      </c>
      <c r="G358" s="380">
        <f>PTCA!AD341</f>
        <v>0</v>
      </c>
      <c r="H358" s="62"/>
      <c r="I358" s="760">
        <f>PTCA!C341</f>
        <v>0</v>
      </c>
      <c r="J358" s="760" t="str">
        <f>PTCA!AK341</f>
        <v/>
      </c>
      <c r="K358" s="760">
        <f>PTCA!AL341</f>
        <v>0</v>
      </c>
      <c r="L358" s="62"/>
      <c r="M358" s="607"/>
      <c r="N358" s="62"/>
      <c r="O358" s="63">
        <f>PTCA!AA1327</f>
        <v>0</v>
      </c>
      <c r="P358" s="63">
        <f>PTCA!AF1327</f>
        <v>0</v>
      </c>
      <c r="Q358" s="232" t="e">
        <f t="shared" si="11"/>
        <v>#DIV/0!</v>
      </c>
      <c r="R358" s="544">
        <f>PTCA!AI1327</f>
        <v>0</v>
      </c>
      <c r="S358" s="544">
        <f>PTCA!AJ341</f>
        <v>0</v>
      </c>
      <c r="T358" s="53"/>
      <c r="U358" s="232" t="e">
        <f t="shared" si="12"/>
        <v>#DIV/0!</v>
      </c>
      <c r="V358" s="272"/>
      <c r="X358" s="255"/>
      <c r="Y358" s="254"/>
    </row>
    <row r="359" spans="1:25" ht="15">
      <c r="A359" s="380" t="str">
        <f>PTCA!B342</f>
        <v>-000</v>
      </c>
      <c r="B359" s="380">
        <f>PTCA!D342</f>
        <v>0</v>
      </c>
      <c r="C359" s="380">
        <f>PTCA!J342</f>
        <v>0</v>
      </c>
      <c r="D359" s="380">
        <f>PTCA!K342</f>
        <v>0</v>
      </c>
      <c r="E359" s="380">
        <f>PTCA!H342</f>
        <v>0</v>
      </c>
      <c r="F359" s="380">
        <f>PTCA!Z342</f>
        <v>0</v>
      </c>
      <c r="G359" s="380">
        <f>PTCA!AD342</f>
        <v>0</v>
      </c>
      <c r="H359" s="62"/>
      <c r="I359" s="760">
        <f>PTCA!C342</f>
        <v>0</v>
      </c>
      <c r="J359" s="760" t="str">
        <f>PTCA!AK342</f>
        <v/>
      </c>
      <c r="K359" s="760">
        <f>PTCA!AL342</f>
        <v>0</v>
      </c>
      <c r="L359" s="62"/>
      <c r="M359" s="607"/>
      <c r="N359" s="62"/>
      <c r="O359" s="63">
        <f>PTCA!AA1328</f>
        <v>0</v>
      </c>
      <c r="P359" s="63">
        <f>PTCA!AF1328</f>
        <v>0</v>
      </c>
      <c r="Q359" s="232" t="e">
        <f t="shared" si="11"/>
        <v>#DIV/0!</v>
      </c>
      <c r="R359" s="544">
        <f>PTCA!AI1328</f>
        <v>0</v>
      </c>
      <c r="S359" s="544">
        <f>PTCA!AJ342</f>
        <v>0</v>
      </c>
      <c r="T359" s="53"/>
      <c r="U359" s="232" t="e">
        <f t="shared" si="12"/>
        <v>#DIV/0!</v>
      </c>
      <c r="V359" s="272"/>
      <c r="X359" s="255"/>
      <c r="Y359" s="254"/>
    </row>
    <row r="360" spans="1:25" ht="15">
      <c r="A360" s="380" t="str">
        <f>PTCA!B343</f>
        <v>-000</v>
      </c>
      <c r="B360" s="380">
        <f>PTCA!D343</f>
        <v>0</v>
      </c>
      <c r="C360" s="380">
        <f>PTCA!J343</f>
        <v>0</v>
      </c>
      <c r="D360" s="380">
        <f>PTCA!K343</f>
        <v>0</v>
      </c>
      <c r="E360" s="380">
        <f>PTCA!H343</f>
        <v>0</v>
      </c>
      <c r="F360" s="380">
        <f>PTCA!Z343</f>
        <v>0</v>
      </c>
      <c r="G360" s="380">
        <f>PTCA!AD343</f>
        <v>0</v>
      </c>
      <c r="H360" s="62"/>
      <c r="I360" s="760">
        <f>PTCA!C343</f>
        <v>0</v>
      </c>
      <c r="J360" s="760" t="str">
        <f>PTCA!AK343</f>
        <v/>
      </c>
      <c r="K360" s="760">
        <f>PTCA!AL343</f>
        <v>0</v>
      </c>
      <c r="L360" s="62"/>
      <c r="M360" s="607"/>
      <c r="N360" s="62"/>
      <c r="O360" s="63">
        <f>PTCA!AA1329</f>
        <v>0</v>
      </c>
      <c r="P360" s="63">
        <f>PTCA!AF1329</f>
        <v>0</v>
      </c>
      <c r="Q360" s="232" t="e">
        <f t="shared" si="11"/>
        <v>#DIV/0!</v>
      </c>
      <c r="R360" s="544">
        <f>PTCA!AI1329</f>
        <v>0</v>
      </c>
      <c r="S360" s="544">
        <f>PTCA!AJ343</f>
        <v>0</v>
      </c>
      <c r="T360" s="53"/>
      <c r="U360" s="232" t="e">
        <f t="shared" si="12"/>
        <v>#DIV/0!</v>
      </c>
      <c r="V360" s="272"/>
      <c r="X360" s="255"/>
      <c r="Y360" s="254"/>
    </row>
    <row r="361" spans="1:25" ht="15">
      <c r="A361" s="380" t="str">
        <f>PTCA!B344</f>
        <v>-000</v>
      </c>
      <c r="B361" s="380">
        <f>PTCA!D344</f>
        <v>0</v>
      </c>
      <c r="C361" s="380">
        <f>PTCA!J344</f>
        <v>0</v>
      </c>
      <c r="D361" s="380">
        <f>PTCA!K344</f>
        <v>0</v>
      </c>
      <c r="E361" s="380">
        <f>PTCA!H344</f>
        <v>0</v>
      </c>
      <c r="F361" s="380">
        <f>PTCA!Z344</f>
        <v>0</v>
      </c>
      <c r="G361" s="380">
        <f>PTCA!AD344</f>
        <v>0</v>
      </c>
      <c r="H361" s="62"/>
      <c r="I361" s="760">
        <f>PTCA!C344</f>
        <v>0</v>
      </c>
      <c r="J361" s="760" t="str">
        <f>PTCA!AK344</f>
        <v/>
      </c>
      <c r="K361" s="760">
        <f>PTCA!AL344</f>
        <v>0</v>
      </c>
      <c r="L361" s="62"/>
      <c r="M361" s="607"/>
      <c r="N361" s="62"/>
      <c r="O361" s="63">
        <f>PTCA!AA1330</f>
        <v>0</v>
      </c>
      <c r="P361" s="63">
        <f>PTCA!AF1330</f>
        <v>0</v>
      </c>
      <c r="Q361" s="232" t="e">
        <f t="shared" si="11"/>
        <v>#DIV/0!</v>
      </c>
      <c r="R361" s="544">
        <f>PTCA!AI1330</f>
        <v>0</v>
      </c>
      <c r="S361" s="544">
        <f>PTCA!AJ344</f>
        <v>0</v>
      </c>
      <c r="T361" s="53"/>
      <c r="U361" s="232" t="e">
        <f t="shared" si="12"/>
        <v>#DIV/0!</v>
      </c>
      <c r="V361" s="272"/>
      <c r="X361" s="255"/>
      <c r="Y361" s="254"/>
    </row>
    <row r="362" spans="1:25" ht="15">
      <c r="A362" s="380" t="str">
        <f>PTCA!B345</f>
        <v>-000</v>
      </c>
      <c r="B362" s="380">
        <f>PTCA!D345</f>
        <v>0</v>
      </c>
      <c r="C362" s="380">
        <f>PTCA!J345</f>
        <v>0</v>
      </c>
      <c r="D362" s="380">
        <f>PTCA!K345</f>
        <v>0</v>
      </c>
      <c r="E362" s="380">
        <f>PTCA!H345</f>
        <v>0</v>
      </c>
      <c r="F362" s="380">
        <f>PTCA!Z345</f>
        <v>0</v>
      </c>
      <c r="G362" s="380">
        <f>PTCA!AD345</f>
        <v>0</v>
      </c>
      <c r="H362" s="62"/>
      <c r="I362" s="760">
        <f>PTCA!C345</f>
        <v>0</v>
      </c>
      <c r="J362" s="760" t="str">
        <f>PTCA!AK345</f>
        <v/>
      </c>
      <c r="K362" s="760">
        <f>PTCA!AL345</f>
        <v>0</v>
      </c>
      <c r="L362" s="62"/>
      <c r="M362" s="607"/>
      <c r="N362" s="62"/>
      <c r="O362" s="63">
        <f>PTCA!AA1331</f>
        <v>0</v>
      </c>
      <c r="P362" s="63">
        <f>PTCA!AF1331</f>
        <v>0</v>
      </c>
      <c r="Q362" s="232" t="e">
        <f t="shared" si="11"/>
        <v>#DIV/0!</v>
      </c>
      <c r="R362" s="544">
        <f>PTCA!AI1331</f>
        <v>0</v>
      </c>
      <c r="S362" s="544">
        <f>PTCA!AJ345</f>
        <v>0</v>
      </c>
      <c r="T362" s="53"/>
      <c r="U362" s="232" t="e">
        <f t="shared" si="12"/>
        <v>#DIV/0!</v>
      </c>
      <c r="V362" s="272"/>
      <c r="X362" s="255"/>
      <c r="Y362" s="254"/>
    </row>
    <row r="363" spans="1:25" ht="15">
      <c r="A363" s="380" t="str">
        <f>PTCA!B346</f>
        <v>-000</v>
      </c>
      <c r="B363" s="380">
        <f>PTCA!D346</f>
        <v>0</v>
      </c>
      <c r="C363" s="380">
        <f>PTCA!J346</f>
        <v>0</v>
      </c>
      <c r="D363" s="380">
        <f>PTCA!K346</f>
        <v>0</v>
      </c>
      <c r="E363" s="380">
        <f>PTCA!H346</f>
        <v>0</v>
      </c>
      <c r="F363" s="380">
        <f>PTCA!Z346</f>
        <v>0</v>
      </c>
      <c r="G363" s="380">
        <f>PTCA!AD346</f>
        <v>0</v>
      </c>
      <c r="H363" s="62"/>
      <c r="I363" s="760">
        <f>PTCA!C346</f>
        <v>0</v>
      </c>
      <c r="J363" s="760" t="str">
        <f>PTCA!AK346</f>
        <v/>
      </c>
      <c r="K363" s="760">
        <f>PTCA!AL346</f>
        <v>0</v>
      </c>
      <c r="L363" s="62"/>
      <c r="M363" s="607"/>
      <c r="N363" s="62"/>
      <c r="O363" s="63">
        <f>PTCA!AA1332</f>
        <v>0</v>
      </c>
      <c r="P363" s="63">
        <f>PTCA!AF1332</f>
        <v>0</v>
      </c>
      <c r="Q363" s="232" t="e">
        <f t="shared" si="11"/>
        <v>#DIV/0!</v>
      </c>
      <c r="R363" s="544">
        <f>PTCA!AI1332</f>
        <v>0</v>
      </c>
      <c r="S363" s="544">
        <f>PTCA!AJ346</f>
        <v>0</v>
      </c>
      <c r="T363" s="53"/>
      <c r="U363" s="232" t="e">
        <f t="shared" si="12"/>
        <v>#DIV/0!</v>
      </c>
      <c r="V363" s="272"/>
      <c r="X363" s="255"/>
      <c r="Y363" s="254"/>
    </row>
    <row r="364" spans="1:25" ht="15">
      <c r="A364" s="380" t="str">
        <f>PTCA!B347</f>
        <v>-000</v>
      </c>
      <c r="B364" s="380">
        <f>PTCA!D347</f>
        <v>0</v>
      </c>
      <c r="C364" s="380">
        <f>PTCA!J347</f>
        <v>0</v>
      </c>
      <c r="D364" s="380">
        <f>PTCA!K347</f>
        <v>0</v>
      </c>
      <c r="E364" s="380">
        <f>PTCA!H347</f>
        <v>0</v>
      </c>
      <c r="F364" s="380">
        <f>PTCA!Z347</f>
        <v>0</v>
      </c>
      <c r="G364" s="380">
        <f>PTCA!AD347</f>
        <v>0</v>
      </c>
      <c r="H364" s="62"/>
      <c r="I364" s="760">
        <f>PTCA!C347</f>
        <v>0</v>
      </c>
      <c r="J364" s="760" t="str">
        <f>PTCA!AK347</f>
        <v/>
      </c>
      <c r="K364" s="760">
        <f>PTCA!AL347</f>
        <v>0</v>
      </c>
      <c r="L364" s="62"/>
      <c r="M364" s="607"/>
      <c r="N364" s="62"/>
      <c r="O364" s="63">
        <f>PTCA!AA1333</f>
        <v>0</v>
      </c>
      <c r="P364" s="63">
        <f>PTCA!AF1333</f>
        <v>0</v>
      </c>
      <c r="Q364" s="232" t="e">
        <f t="shared" si="11"/>
        <v>#DIV/0!</v>
      </c>
      <c r="R364" s="544">
        <f>PTCA!AI1333</f>
        <v>0</v>
      </c>
      <c r="S364" s="544">
        <f>PTCA!AJ347</f>
        <v>0</v>
      </c>
      <c r="T364" s="53"/>
      <c r="U364" s="232" t="e">
        <f t="shared" si="12"/>
        <v>#DIV/0!</v>
      </c>
      <c r="V364" s="272"/>
      <c r="X364" s="255"/>
      <c r="Y364" s="254"/>
    </row>
    <row r="365" spans="1:25" ht="15">
      <c r="A365" s="380" t="str">
        <f>PTCA!B348</f>
        <v>-000</v>
      </c>
      <c r="B365" s="380">
        <f>PTCA!D348</f>
        <v>0</v>
      </c>
      <c r="C365" s="380">
        <f>PTCA!J348</f>
        <v>0</v>
      </c>
      <c r="D365" s="380">
        <f>PTCA!K348</f>
        <v>0</v>
      </c>
      <c r="E365" s="380">
        <f>PTCA!H348</f>
        <v>0</v>
      </c>
      <c r="F365" s="380">
        <f>PTCA!Z348</f>
        <v>0</v>
      </c>
      <c r="G365" s="380">
        <f>PTCA!AD348</f>
        <v>0</v>
      </c>
      <c r="H365" s="62"/>
      <c r="I365" s="760">
        <f>PTCA!C348</f>
        <v>0</v>
      </c>
      <c r="J365" s="760" t="str">
        <f>PTCA!AK348</f>
        <v/>
      </c>
      <c r="K365" s="760">
        <f>PTCA!AL348</f>
        <v>0</v>
      </c>
      <c r="L365" s="62"/>
      <c r="M365" s="607"/>
      <c r="N365" s="62"/>
      <c r="O365" s="63">
        <f>PTCA!AA1334</f>
        <v>0</v>
      </c>
      <c r="P365" s="63">
        <f>PTCA!AF1334</f>
        <v>0</v>
      </c>
      <c r="Q365" s="232" t="e">
        <f t="shared" si="11"/>
        <v>#DIV/0!</v>
      </c>
      <c r="R365" s="544">
        <f>PTCA!AI1334</f>
        <v>0</v>
      </c>
      <c r="S365" s="544">
        <f>PTCA!AJ348</f>
        <v>0</v>
      </c>
      <c r="T365" s="53"/>
      <c r="U365" s="232" t="e">
        <f t="shared" si="12"/>
        <v>#DIV/0!</v>
      </c>
      <c r="V365" s="272"/>
      <c r="X365" s="255"/>
      <c r="Y365" s="254"/>
    </row>
    <row r="366" spans="1:25" ht="15">
      <c r="A366" s="380" t="str">
        <f>PTCA!B349</f>
        <v>-000</v>
      </c>
      <c r="B366" s="380">
        <f>PTCA!D349</f>
        <v>0</v>
      </c>
      <c r="C366" s="380">
        <f>PTCA!J349</f>
        <v>0</v>
      </c>
      <c r="D366" s="380">
        <f>PTCA!K349</f>
        <v>0</v>
      </c>
      <c r="E366" s="380">
        <f>PTCA!H349</f>
        <v>0</v>
      </c>
      <c r="F366" s="380">
        <f>PTCA!Z349</f>
        <v>0</v>
      </c>
      <c r="G366" s="380">
        <f>PTCA!AD349</f>
        <v>0</v>
      </c>
      <c r="H366" s="62"/>
      <c r="I366" s="760">
        <f>PTCA!C349</f>
        <v>0</v>
      </c>
      <c r="J366" s="760" t="str">
        <f>PTCA!AK349</f>
        <v/>
      </c>
      <c r="K366" s="760">
        <f>PTCA!AL349</f>
        <v>0</v>
      </c>
      <c r="L366" s="62"/>
      <c r="M366" s="607"/>
      <c r="N366" s="62"/>
      <c r="O366" s="63">
        <f>PTCA!AA1335</f>
        <v>0</v>
      </c>
      <c r="P366" s="63">
        <f>PTCA!AF1335</f>
        <v>0</v>
      </c>
      <c r="Q366" s="232" t="e">
        <f t="shared" si="11"/>
        <v>#DIV/0!</v>
      </c>
      <c r="R366" s="544">
        <f>PTCA!AI1335</f>
        <v>0</v>
      </c>
      <c r="S366" s="544">
        <f>PTCA!AJ349</f>
        <v>0</v>
      </c>
      <c r="T366" s="53"/>
      <c r="U366" s="232" t="e">
        <f t="shared" si="12"/>
        <v>#DIV/0!</v>
      </c>
      <c r="V366" s="272"/>
      <c r="X366" s="255"/>
      <c r="Y366" s="254"/>
    </row>
    <row r="367" spans="1:25" ht="15">
      <c r="A367" s="380" t="str">
        <f>PTCA!B350</f>
        <v>-000</v>
      </c>
      <c r="B367" s="380">
        <f>PTCA!D350</f>
        <v>0</v>
      </c>
      <c r="C367" s="380">
        <f>PTCA!J350</f>
        <v>0</v>
      </c>
      <c r="D367" s="380">
        <f>PTCA!K350</f>
        <v>0</v>
      </c>
      <c r="E367" s="380">
        <f>PTCA!H350</f>
        <v>0</v>
      </c>
      <c r="F367" s="380">
        <f>PTCA!Z350</f>
        <v>0</v>
      </c>
      <c r="G367" s="380">
        <f>PTCA!AD350</f>
        <v>0</v>
      </c>
      <c r="H367" s="62"/>
      <c r="I367" s="760">
        <f>PTCA!C350</f>
        <v>0</v>
      </c>
      <c r="J367" s="760" t="str">
        <f>PTCA!AK350</f>
        <v/>
      </c>
      <c r="K367" s="760">
        <f>PTCA!AL350</f>
        <v>0</v>
      </c>
      <c r="L367" s="62"/>
      <c r="M367" s="607"/>
      <c r="N367" s="62"/>
      <c r="O367" s="63">
        <f>PTCA!AA1336</f>
        <v>0</v>
      </c>
      <c r="P367" s="63">
        <f>PTCA!AF1336</f>
        <v>0</v>
      </c>
      <c r="Q367" s="232" t="e">
        <f t="shared" si="11"/>
        <v>#DIV/0!</v>
      </c>
      <c r="R367" s="544">
        <f>PTCA!AI1336</f>
        <v>0</v>
      </c>
      <c r="S367" s="544">
        <f>PTCA!AJ350</f>
        <v>0</v>
      </c>
      <c r="T367" s="53"/>
      <c r="U367" s="232" t="e">
        <f t="shared" si="12"/>
        <v>#DIV/0!</v>
      </c>
      <c r="V367" s="272"/>
      <c r="X367" s="255"/>
      <c r="Y367" s="254"/>
    </row>
    <row r="368" spans="1:25" ht="15">
      <c r="A368" s="380" t="str">
        <f>PTCA!B351</f>
        <v>-000</v>
      </c>
      <c r="B368" s="380">
        <f>PTCA!D351</f>
        <v>0</v>
      </c>
      <c r="C368" s="380">
        <f>PTCA!J351</f>
        <v>0</v>
      </c>
      <c r="D368" s="380">
        <f>PTCA!K351</f>
        <v>0</v>
      </c>
      <c r="E368" s="380">
        <f>PTCA!H351</f>
        <v>0</v>
      </c>
      <c r="F368" s="380">
        <f>PTCA!Z351</f>
        <v>0</v>
      </c>
      <c r="G368" s="380">
        <f>PTCA!AD351</f>
        <v>0</v>
      </c>
      <c r="H368" s="62"/>
      <c r="I368" s="760">
        <f>PTCA!C351</f>
        <v>0</v>
      </c>
      <c r="J368" s="760" t="str">
        <f>PTCA!AK351</f>
        <v/>
      </c>
      <c r="K368" s="760">
        <f>PTCA!AL351</f>
        <v>0</v>
      </c>
      <c r="L368" s="62"/>
      <c r="M368" s="607"/>
      <c r="N368" s="62"/>
      <c r="O368" s="63">
        <f>PTCA!AA1337</f>
        <v>0</v>
      </c>
      <c r="P368" s="63">
        <f>PTCA!AF1337</f>
        <v>0</v>
      </c>
      <c r="Q368" s="232" t="e">
        <f t="shared" si="11"/>
        <v>#DIV/0!</v>
      </c>
      <c r="R368" s="544">
        <f>PTCA!AI1337</f>
        <v>0</v>
      </c>
      <c r="S368" s="544">
        <f>PTCA!AJ351</f>
        <v>0</v>
      </c>
      <c r="T368" s="53"/>
      <c r="U368" s="232" t="e">
        <f t="shared" si="12"/>
        <v>#DIV/0!</v>
      </c>
      <c r="V368" s="272"/>
      <c r="X368" s="255"/>
      <c r="Y368" s="254"/>
    </row>
    <row r="369" spans="1:25" ht="15">
      <c r="A369" s="380" t="str">
        <f>PTCA!B352</f>
        <v>-000</v>
      </c>
      <c r="B369" s="380">
        <f>PTCA!D352</f>
        <v>0</v>
      </c>
      <c r="C369" s="380">
        <f>PTCA!J352</f>
        <v>0</v>
      </c>
      <c r="D369" s="380">
        <f>PTCA!K352</f>
        <v>0</v>
      </c>
      <c r="E369" s="380">
        <f>PTCA!H352</f>
        <v>0</v>
      </c>
      <c r="F369" s="380">
        <f>PTCA!Z352</f>
        <v>0</v>
      </c>
      <c r="G369" s="380">
        <f>PTCA!AD352</f>
        <v>0</v>
      </c>
      <c r="H369" s="62"/>
      <c r="I369" s="760">
        <f>PTCA!C352</f>
        <v>0</v>
      </c>
      <c r="J369" s="760" t="str">
        <f>PTCA!AK352</f>
        <v/>
      </c>
      <c r="K369" s="760">
        <f>PTCA!AL352</f>
        <v>0</v>
      </c>
      <c r="L369" s="62"/>
      <c r="M369" s="607"/>
      <c r="N369" s="62"/>
      <c r="O369" s="63">
        <f>PTCA!AA1338</f>
        <v>0</v>
      </c>
      <c r="P369" s="63">
        <f>PTCA!AF1338</f>
        <v>0</v>
      </c>
      <c r="Q369" s="232" t="e">
        <f t="shared" si="11"/>
        <v>#DIV/0!</v>
      </c>
      <c r="R369" s="544">
        <f>PTCA!AI1338</f>
        <v>0</v>
      </c>
      <c r="S369" s="544">
        <f>PTCA!AJ352</f>
        <v>0</v>
      </c>
      <c r="T369" s="53"/>
      <c r="U369" s="232" t="e">
        <f t="shared" si="12"/>
        <v>#DIV/0!</v>
      </c>
      <c r="V369" s="272"/>
      <c r="X369" s="255"/>
      <c r="Y369" s="254"/>
    </row>
    <row r="370" spans="1:25" ht="15">
      <c r="A370" s="380" t="str">
        <f>PTCA!B353</f>
        <v>-000</v>
      </c>
      <c r="B370" s="380">
        <f>PTCA!D353</f>
        <v>0</v>
      </c>
      <c r="C370" s="380">
        <f>PTCA!J353</f>
        <v>0</v>
      </c>
      <c r="D370" s="380">
        <f>PTCA!K353</f>
        <v>0</v>
      </c>
      <c r="E370" s="380">
        <f>PTCA!H353</f>
        <v>0</v>
      </c>
      <c r="F370" s="380">
        <f>PTCA!Z353</f>
        <v>0</v>
      </c>
      <c r="G370" s="380">
        <f>PTCA!AD353</f>
        <v>0</v>
      </c>
      <c r="H370" s="62"/>
      <c r="I370" s="760">
        <f>PTCA!C353</f>
        <v>0</v>
      </c>
      <c r="J370" s="760" t="str">
        <f>PTCA!AK353</f>
        <v/>
      </c>
      <c r="K370" s="760">
        <f>PTCA!AL353</f>
        <v>0</v>
      </c>
      <c r="L370" s="62"/>
      <c r="M370" s="607"/>
      <c r="N370" s="62"/>
      <c r="O370" s="63">
        <f>PTCA!AA1339</f>
        <v>0</v>
      </c>
      <c r="P370" s="63">
        <f>PTCA!AF1339</f>
        <v>0</v>
      </c>
      <c r="Q370" s="232" t="e">
        <f t="shared" si="11"/>
        <v>#DIV/0!</v>
      </c>
      <c r="R370" s="544">
        <f>PTCA!AI1339</f>
        <v>0</v>
      </c>
      <c r="S370" s="544">
        <f>PTCA!AJ353</f>
        <v>0</v>
      </c>
      <c r="T370" s="53"/>
      <c r="U370" s="232" t="e">
        <f t="shared" si="12"/>
        <v>#DIV/0!</v>
      </c>
      <c r="V370" s="272"/>
      <c r="X370" s="255"/>
      <c r="Y370" s="254"/>
    </row>
    <row r="371" spans="1:25" ht="15">
      <c r="A371" s="380" t="str">
        <f>PTCA!B354</f>
        <v>-000</v>
      </c>
      <c r="B371" s="380">
        <f>PTCA!D354</f>
        <v>0</v>
      </c>
      <c r="C371" s="380">
        <f>PTCA!J354</f>
        <v>0</v>
      </c>
      <c r="D371" s="380">
        <f>PTCA!K354</f>
        <v>0</v>
      </c>
      <c r="E371" s="380">
        <f>PTCA!H354</f>
        <v>0</v>
      </c>
      <c r="F371" s="380">
        <f>PTCA!Z354</f>
        <v>0</v>
      </c>
      <c r="G371" s="380">
        <f>PTCA!AD354</f>
        <v>0</v>
      </c>
      <c r="H371" s="62"/>
      <c r="I371" s="760">
        <f>PTCA!C354</f>
        <v>0</v>
      </c>
      <c r="J371" s="760" t="str">
        <f>PTCA!AK354</f>
        <v/>
      </c>
      <c r="K371" s="760">
        <f>PTCA!AL354</f>
        <v>0</v>
      </c>
      <c r="L371" s="62"/>
      <c r="M371" s="607"/>
      <c r="N371" s="62"/>
      <c r="O371" s="63">
        <f>PTCA!AA1340</f>
        <v>0</v>
      </c>
      <c r="P371" s="63">
        <f>PTCA!AF1340</f>
        <v>0</v>
      </c>
      <c r="Q371" s="232" t="e">
        <f t="shared" si="11"/>
        <v>#DIV/0!</v>
      </c>
      <c r="R371" s="544">
        <f>PTCA!AI1340</f>
        <v>0</v>
      </c>
      <c r="S371" s="544">
        <f>PTCA!AJ354</f>
        <v>0</v>
      </c>
      <c r="T371" s="53"/>
      <c r="U371" s="232" t="e">
        <f t="shared" si="12"/>
        <v>#DIV/0!</v>
      </c>
      <c r="V371" s="272"/>
      <c r="X371" s="255"/>
      <c r="Y371" s="254"/>
    </row>
    <row r="372" spans="1:25" ht="15">
      <c r="A372" s="380" t="str">
        <f>PTCA!B355</f>
        <v>-000</v>
      </c>
      <c r="B372" s="380">
        <f>PTCA!D355</f>
        <v>0</v>
      </c>
      <c r="C372" s="380">
        <f>PTCA!J355</f>
        <v>0</v>
      </c>
      <c r="D372" s="380">
        <f>PTCA!K355</f>
        <v>0</v>
      </c>
      <c r="E372" s="380">
        <f>PTCA!H355</f>
        <v>0</v>
      </c>
      <c r="F372" s="380">
        <f>PTCA!Z355</f>
        <v>0</v>
      </c>
      <c r="G372" s="380">
        <f>PTCA!AD355</f>
        <v>0</v>
      </c>
      <c r="H372" s="62"/>
      <c r="I372" s="760">
        <f>PTCA!C355</f>
        <v>0</v>
      </c>
      <c r="J372" s="760" t="str">
        <f>PTCA!AK355</f>
        <v/>
      </c>
      <c r="K372" s="760">
        <f>PTCA!AL355</f>
        <v>0</v>
      </c>
      <c r="L372" s="62"/>
      <c r="M372" s="607"/>
      <c r="N372" s="62"/>
      <c r="O372" s="63">
        <f>PTCA!AA1341</f>
        <v>0</v>
      </c>
      <c r="P372" s="63">
        <f>PTCA!AF1341</f>
        <v>0</v>
      </c>
      <c r="Q372" s="232" t="e">
        <f t="shared" si="11"/>
        <v>#DIV/0!</v>
      </c>
      <c r="R372" s="544">
        <f>PTCA!AI1341</f>
        <v>0</v>
      </c>
      <c r="S372" s="544">
        <f>PTCA!AJ355</f>
        <v>0</v>
      </c>
      <c r="T372" s="53"/>
      <c r="U372" s="232" t="e">
        <f t="shared" si="12"/>
        <v>#DIV/0!</v>
      </c>
      <c r="V372" s="272"/>
      <c r="X372" s="255"/>
      <c r="Y372" s="254"/>
    </row>
    <row r="373" spans="1:25" ht="15">
      <c r="A373" s="380" t="str">
        <f>PTCA!B356</f>
        <v>-000</v>
      </c>
      <c r="B373" s="380">
        <f>PTCA!D356</f>
        <v>0</v>
      </c>
      <c r="C373" s="380">
        <f>PTCA!J356</f>
        <v>0</v>
      </c>
      <c r="D373" s="380">
        <f>PTCA!K356</f>
        <v>0</v>
      </c>
      <c r="E373" s="380">
        <f>PTCA!H356</f>
        <v>0</v>
      </c>
      <c r="F373" s="380">
        <f>PTCA!Z356</f>
        <v>0</v>
      </c>
      <c r="G373" s="380">
        <f>PTCA!AD356</f>
        <v>0</v>
      </c>
      <c r="H373" s="62"/>
      <c r="I373" s="760">
        <f>PTCA!C356</f>
        <v>0</v>
      </c>
      <c r="J373" s="760" t="str">
        <f>PTCA!AK356</f>
        <v/>
      </c>
      <c r="K373" s="760">
        <f>PTCA!AL356</f>
        <v>0</v>
      </c>
      <c r="L373" s="62"/>
      <c r="M373" s="607"/>
      <c r="N373" s="62"/>
      <c r="O373" s="63">
        <f>PTCA!AA1342</f>
        <v>0</v>
      </c>
      <c r="P373" s="63">
        <f>PTCA!AF1342</f>
        <v>0</v>
      </c>
      <c r="Q373" s="232" t="e">
        <f t="shared" si="11"/>
        <v>#DIV/0!</v>
      </c>
      <c r="R373" s="544">
        <f>PTCA!AI1342</f>
        <v>0</v>
      </c>
      <c r="S373" s="544">
        <f>PTCA!AJ356</f>
        <v>0</v>
      </c>
      <c r="T373" s="53"/>
      <c r="U373" s="232" t="e">
        <f t="shared" si="12"/>
        <v>#DIV/0!</v>
      </c>
      <c r="V373" s="272"/>
      <c r="X373" s="255"/>
      <c r="Y373" s="254"/>
    </row>
    <row r="374" spans="1:25" ht="15">
      <c r="A374" s="380" t="str">
        <f>PTCA!B357</f>
        <v>-000</v>
      </c>
      <c r="B374" s="380">
        <f>PTCA!D357</f>
        <v>0</v>
      </c>
      <c r="C374" s="380">
        <f>PTCA!J357</f>
        <v>0</v>
      </c>
      <c r="D374" s="380">
        <f>PTCA!K357</f>
        <v>0</v>
      </c>
      <c r="E374" s="380">
        <f>PTCA!H357</f>
        <v>0</v>
      </c>
      <c r="F374" s="380">
        <f>PTCA!Z357</f>
        <v>0</v>
      </c>
      <c r="G374" s="380">
        <f>PTCA!AD357</f>
        <v>0</v>
      </c>
      <c r="H374" s="62"/>
      <c r="I374" s="760">
        <f>PTCA!C357</f>
        <v>0</v>
      </c>
      <c r="J374" s="760" t="str">
        <f>PTCA!AK357</f>
        <v/>
      </c>
      <c r="K374" s="760">
        <f>PTCA!AL357</f>
        <v>0</v>
      </c>
      <c r="L374" s="62"/>
      <c r="M374" s="607"/>
      <c r="N374" s="62"/>
      <c r="O374" s="63">
        <f>PTCA!AA1343</f>
        <v>0</v>
      </c>
      <c r="P374" s="63">
        <f>PTCA!AF1343</f>
        <v>0</v>
      </c>
      <c r="Q374" s="232" t="e">
        <f t="shared" si="11"/>
        <v>#DIV/0!</v>
      </c>
      <c r="R374" s="544">
        <f>PTCA!AI1343</f>
        <v>0</v>
      </c>
      <c r="S374" s="544">
        <f>PTCA!AJ357</f>
        <v>0</v>
      </c>
      <c r="T374" s="53"/>
      <c r="U374" s="232" t="e">
        <f t="shared" si="12"/>
        <v>#DIV/0!</v>
      </c>
      <c r="V374" s="272"/>
      <c r="X374" s="255"/>
      <c r="Y374" s="254"/>
    </row>
    <row r="375" spans="1:25" ht="15">
      <c r="A375" s="380" t="str">
        <f>PTCA!B358</f>
        <v>-000</v>
      </c>
      <c r="B375" s="380">
        <f>PTCA!D358</f>
        <v>0</v>
      </c>
      <c r="C375" s="380">
        <f>PTCA!J358</f>
        <v>0</v>
      </c>
      <c r="D375" s="380">
        <f>PTCA!K358</f>
        <v>0</v>
      </c>
      <c r="E375" s="380">
        <f>PTCA!H358</f>
        <v>0</v>
      </c>
      <c r="F375" s="380">
        <f>PTCA!Z358</f>
        <v>0</v>
      </c>
      <c r="G375" s="380">
        <f>PTCA!AD358</f>
        <v>0</v>
      </c>
      <c r="H375" s="62"/>
      <c r="I375" s="760">
        <f>PTCA!C358</f>
        <v>0</v>
      </c>
      <c r="J375" s="760" t="str">
        <f>PTCA!AK358</f>
        <v/>
      </c>
      <c r="K375" s="760">
        <f>PTCA!AL358</f>
        <v>0</v>
      </c>
      <c r="L375" s="62"/>
      <c r="M375" s="607"/>
      <c r="N375" s="62"/>
      <c r="O375" s="63">
        <f>PTCA!AA1344</f>
        <v>0</v>
      </c>
      <c r="P375" s="63">
        <f>PTCA!AF1344</f>
        <v>0</v>
      </c>
      <c r="Q375" s="232" t="e">
        <f t="shared" si="11"/>
        <v>#DIV/0!</v>
      </c>
      <c r="R375" s="544">
        <f>PTCA!AI1344</f>
        <v>0</v>
      </c>
      <c r="S375" s="544">
        <f>PTCA!AJ358</f>
        <v>0</v>
      </c>
      <c r="T375" s="53"/>
      <c r="U375" s="232" t="e">
        <f t="shared" si="12"/>
        <v>#DIV/0!</v>
      </c>
      <c r="V375" s="272"/>
      <c r="X375" s="255"/>
      <c r="Y375" s="254"/>
    </row>
    <row r="376" spans="1:25" ht="15">
      <c r="A376" s="380" t="str">
        <f>PTCA!B359</f>
        <v>-000</v>
      </c>
      <c r="B376" s="380">
        <f>PTCA!D359</f>
        <v>0</v>
      </c>
      <c r="C376" s="380">
        <f>PTCA!J359</f>
        <v>0</v>
      </c>
      <c r="D376" s="380">
        <f>PTCA!K359</f>
        <v>0</v>
      </c>
      <c r="E376" s="380">
        <f>PTCA!H359</f>
        <v>0</v>
      </c>
      <c r="F376" s="380">
        <f>PTCA!Z359</f>
        <v>0</v>
      </c>
      <c r="G376" s="380">
        <f>PTCA!AD359</f>
        <v>0</v>
      </c>
      <c r="H376" s="62"/>
      <c r="I376" s="760">
        <f>PTCA!C359</f>
        <v>0</v>
      </c>
      <c r="J376" s="760" t="str">
        <f>PTCA!AK359</f>
        <v/>
      </c>
      <c r="K376" s="760">
        <f>PTCA!AL359</f>
        <v>0</v>
      </c>
      <c r="L376" s="62"/>
      <c r="M376" s="607"/>
      <c r="N376" s="62"/>
      <c r="O376" s="63">
        <f>PTCA!AA1345</f>
        <v>0</v>
      </c>
      <c r="P376" s="63">
        <f>PTCA!AF1345</f>
        <v>0</v>
      </c>
      <c r="Q376" s="232" t="e">
        <f t="shared" si="11"/>
        <v>#DIV/0!</v>
      </c>
      <c r="R376" s="544">
        <f>PTCA!AI1345</f>
        <v>0</v>
      </c>
      <c r="S376" s="544">
        <f>PTCA!AJ359</f>
        <v>0</v>
      </c>
      <c r="T376" s="53"/>
      <c r="U376" s="232" t="e">
        <f t="shared" si="12"/>
        <v>#DIV/0!</v>
      </c>
      <c r="V376" s="272"/>
      <c r="X376" s="255"/>
      <c r="Y376" s="254"/>
    </row>
    <row r="377" spans="1:25" ht="15">
      <c r="A377" s="380" t="str">
        <f>PTCA!B360</f>
        <v>-000</v>
      </c>
      <c r="B377" s="380">
        <f>PTCA!D360</f>
        <v>0</v>
      </c>
      <c r="C377" s="380">
        <f>PTCA!J360</f>
        <v>0</v>
      </c>
      <c r="D377" s="380">
        <f>PTCA!K360</f>
        <v>0</v>
      </c>
      <c r="E377" s="380">
        <f>PTCA!H360</f>
        <v>0</v>
      </c>
      <c r="F377" s="380">
        <f>PTCA!Z360</f>
        <v>0</v>
      </c>
      <c r="G377" s="380">
        <f>PTCA!AD360</f>
        <v>0</v>
      </c>
      <c r="H377" s="62"/>
      <c r="I377" s="760">
        <f>PTCA!C360</f>
        <v>0</v>
      </c>
      <c r="J377" s="760" t="str">
        <f>PTCA!AK360</f>
        <v/>
      </c>
      <c r="K377" s="760">
        <f>PTCA!AL360</f>
        <v>0</v>
      </c>
      <c r="L377" s="62"/>
      <c r="M377" s="607"/>
      <c r="N377" s="62"/>
      <c r="O377" s="63">
        <f>PTCA!AA1346</f>
        <v>0</v>
      </c>
      <c r="P377" s="63">
        <f>PTCA!AF1346</f>
        <v>0</v>
      </c>
      <c r="Q377" s="232" t="e">
        <f t="shared" si="11"/>
        <v>#DIV/0!</v>
      </c>
      <c r="R377" s="544">
        <f>PTCA!AI1346</f>
        <v>0</v>
      </c>
      <c r="S377" s="544">
        <f>PTCA!AJ360</f>
        <v>0</v>
      </c>
      <c r="T377" s="53"/>
      <c r="U377" s="232" t="e">
        <f t="shared" si="12"/>
        <v>#DIV/0!</v>
      </c>
      <c r="V377" s="272"/>
      <c r="X377" s="255"/>
      <c r="Y377" s="254"/>
    </row>
    <row r="378" spans="1:25" ht="15">
      <c r="A378" s="380" t="str">
        <f>PTCA!B361</f>
        <v>-000</v>
      </c>
      <c r="B378" s="380">
        <f>PTCA!D361</f>
        <v>0</v>
      </c>
      <c r="C378" s="380">
        <f>PTCA!J361</f>
        <v>0</v>
      </c>
      <c r="D378" s="380">
        <f>PTCA!K361</f>
        <v>0</v>
      </c>
      <c r="E378" s="380">
        <f>PTCA!H361</f>
        <v>0</v>
      </c>
      <c r="F378" s="380">
        <f>PTCA!Z361</f>
        <v>0</v>
      </c>
      <c r="G378" s="380">
        <f>PTCA!AD361</f>
        <v>0</v>
      </c>
      <c r="H378" s="62"/>
      <c r="I378" s="760">
        <f>PTCA!C361</f>
        <v>0</v>
      </c>
      <c r="J378" s="760" t="str">
        <f>PTCA!AK361</f>
        <v/>
      </c>
      <c r="K378" s="760">
        <f>PTCA!AL361</f>
        <v>0</v>
      </c>
      <c r="L378" s="62"/>
      <c r="M378" s="607"/>
      <c r="N378" s="62"/>
      <c r="O378" s="63">
        <f>PTCA!AA1347</f>
        <v>0</v>
      </c>
      <c r="P378" s="63">
        <f>PTCA!AF1347</f>
        <v>0</v>
      </c>
      <c r="Q378" s="232" t="e">
        <f t="shared" si="11"/>
        <v>#DIV/0!</v>
      </c>
      <c r="R378" s="544">
        <f>PTCA!AI1347</f>
        <v>0</v>
      </c>
      <c r="S378" s="544">
        <f>PTCA!AJ361</f>
        <v>0</v>
      </c>
      <c r="T378" s="53"/>
      <c r="U378" s="232" t="e">
        <f t="shared" si="12"/>
        <v>#DIV/0!</v>
      </c>
      <c r="V378" s="272"/>
      <c r="X378" s="255"/>
      <c r="Y378" s="254"/>
    </row>
    <row r="379" spans="1:25" ht="15">
      <c r="A379" s="380" t="str">
        <f>PTCA!B362</f>
        <v>-000</v>
      </c>
      <c r="B379" s="380">
        <f>PTCA!D362</f>
        <v>0</v>
      </c>
      <c r="C379" s="380">
        <f>PTCA!J362</f>
        <v>0</v>
      </c>
      <c r="D379" s="380">
        <f>PTCA!K362</f>
        <v>0</v>
      </c>
      <c r="E379" s="380">
        <f>PTCA!H362</f>
        <v>0</v>
      </c>
      <c r="F379" s="380">
        <f>PTCA!Z362</f>
        <v>0</v>
      </c>
      <c r="G379" s="380">
        <f>PTCA!AD362</f>
        <v>0</v>
      </c>
      <c r="H379" s="62"/>
      <c r="I379" s="760">
        <f>PTCA!C362</f>
        <v>0</v>
      </c>
      <c r="J379" s="760" t="str">
        <f>PTCA!AK362</f>
        <v/>
      </c>
      <c r="K379" s="760">
        <f>PTCA!AL362</f>
        <v>0</v>
      </c>
      <c r="L379" s="62"/>
      <c r="M379" s="607"/>
      <c r="N379" s="62"/>
      <c r="O379" s="63">
        <f>PTCA!AA1348</f>
        <v>0</v>
      </c>
      <c r="P379" s="63">
        <f>PTCA!AF1348</f>
        <v>0</v>
      </c>
      <c r="Q379" s="232" t="e">
        <f t="shared" si="11"/>
        <v>#DIV/0!</v>
      </c>
      <c r="R379" s="544">
        <f>PTCA!AI1348</f>
        <v>0</v>
      </c>
      <c r="S379" s="544">
        <f>PTCA!AJ362</f>
        <v>0</v>
      </c>
      <c r="T379" s="53"/>
      <c r="U379" s="232" t="e">
        <f t="shared" si="12"/>
        <v>#DIV/0!</v>
      </c>
      <c r="V379" s="272"/>
      <c r="X379" s="255"/>
      <c r="Y379" s="254"/>
    </row>
    <row r="380" spans="1:25" ht="15">
      <c r="A380" s="380" t="str">
        <f>PTCA!B363</f>
        <v>-000</v>
      </c>
      <c r="B380" s="380">
        <f>PTCA!D363</f>
        <v>0</v>
      </c>
      <c r="C380" s="380">
        <f>PTCA!J363</f>
        <v>0</v>
      </c>
      <c r="D380" s="380">
        <f>PTCA!K363</f>
        <v>0</v>
      </c>
      <c r="E380" s="380">
        <f>PTCA!H363</f>
        <v>0</v>
      </c>
      <c r="F380" s="380">
        <f>PTCA!Z363</f>
        <v>0</v>
      </c>
      <c r="G380" s="380">
        <f>PTCA!AD363</f>
        <v>0</v>
      </c>
      <c r="H380" s="62"/>
      <c r="I380" s="760">
        <f>PTCA!C363</f>
        <v>0</v>
      </c>
      <c r="J380" s="760" t="str">
        <f>PTCA!AK363</f>
        <v/>
      </c>
      <c r="K380" s="760">
        <f>PTCA!AL363</f>
        <v>0</v>
      </c>
      <c r="L380" s="62"/>
      <c r="M380" s="607"/>
      <c r="N380" s="62"/>
      <c r="O380" s="63">
        <f>PTCA!AA1349</f>
        <v>0</v>
      </c>
      <c r="P380" s="63">
        <f>PTCA!AF1349</f>
        <v>0</v>
      </c>
      <c r="Q380" s="232" t="e">
        <f t="shared" si="11"/>
        <v>#DIV/0!</v>
      </c>
      <c r="R380" s="544">
        <f>PTCA!AI1349</f>
        <v>0</v>
      </c>
      <c r="S380" s="544">
        <f>PTCA!AJ363</f>
        <v>0</v>
      </c>
      <c r="T380" s="53"/>
      <c r="U380" s="232" t="e">
        <f t="shared" si="12"/>
        <v>#DIV/0!</v>
      </c>
      <c r="V380" s="272"/>
      <c r="X380" s="255"/>
      <c r="Y380" s="254"/>
    </row>
    <row r="381" spans="1:25" ht="15">
      <c r="A381" s="380" t="str">
        <f>PTCA!B364</f>
        <v>-000</v>
      </c>
      <c r="B381" s="380">
        <f>PTCA!D364</f>
        <v>0</v>
      </c>
      <c r="C381" s="380">
        <f>PTCA!J364</f>
        <v>0</v>
      </c>
      <c r="D381" s="380">
        <f>PTCA!K364</f>
        <v>0</v>
      </c>
      <c r="E381" s="380">
        <f>PTCA!H364</f>
        <v>0</v>
      </c>
      <c r="F381" s="380">
        <f>PTCA!Z364</f>
        <v>0</v>
      </c>
      <c r="G381" s="380">
        <f>PTCA!AD364</f>
        <v>0</v>
      </c>
      <c r="H381" s="62"/>
      <c r="I381" s="760">
        <f>PTCA!C364</f>
        <v>0</v>
      </c>
      <c r="J381" s="760" t="str">
        <f>PTCA!AK364</f>
        <v/>
      </c>
      <c r="K381" s="760">
        <f>PTCA!AL364</f>
        <v>0</v>
      </c>
      <c r="L381" s="62"/>
      <c r="M381" s="607"/>
      <c r="N381" s="62"/>
      <c r="O381" s="63">
        <f>PTCA!AA1350</f>
        <v>0</v>
      </c>
      <c r="P381" s="63">
        <f>PTCA!AF1350</f>
        <v>0</v>
      </c>
      <c r="Q381" s="232" t="e">
        <f t="shared" si="11"/>
        <v>#DIV/0!</v>
      </c>
      <c r="R381" s="544">
        <f>PTCA!AI1350</f>
        <v>0</v>
      </c>
      <c r="S381" s="544">
        <f>PTCA!AJ364</f>
        <v>0</v>
      </c>
      <c r="T381" s="53"/>
      <c r="U381" s="232" t="e">
        <f t="shared" si="12"/>
        <v>#DIV/0!</v>
      </c>
      <c r="V381" s="272"/>
      <c r="X381" s="255"/>
      <c r="Y381" s="254"/>
    </row>
    <row r="382" spans="1:25" ht="15">
      <c r="A382" s="380" t="str">
        <f>PTCA!B365</f>
        <v>-000</v>
      </c>
      <c r="B382" s="380">
        <f>PTCA!D365</f>
        <v>0</v>
      </c>
      <c r="C382" s="380">
        <f>PTCA!J365</f>
        <v>0</v>
      </c>
      <c r="D382" s="380">
        <f>PTCA!K365</f>
        <v>0</v>
      </c>
      <c r="E382" s="380">
        <f>PTCA!H365</f>
        <v>0</v>
      </c>
      <c r="F382" s="380">
        <f>PTCA!Z365</f>
        <v>0</v>
      </c>
      <c r="G382" s="380">
        <f>PTCA!AD365</f>
        <v>0</v>
      </c>
      <c r="H382" s="62"/>
      <c r="I382" s="760">
        <f>PTCA!C365</f>
        <v>0</v>
      </c>
      <c r="J382" s="760" t="str">
        <f>PTCA!AK365</f>
        <v/>
      </c>
      <c r="K382" s="760">
        <f>PTCA!AL365</f>
        <v>0</v>
      </c>
      <c r="L382" s="62"/>
      <c r="M382" s="607"/>
      <c r="N382" s="62"/>
      <c r="O382" s="63">
        <f>PTCA!AA1351</f>
        <v>0</v>
      </c>
      <c r="P382" s="63">
        <f>PTCA!AF1351</f>
        <v>0</v>
      </c>
      <c r="Q382" s="232" t="e">
        <f t="shared" si="11"/>
        <v>#DIV/0!</v>
      </c>
      <c r="R382" s="544">
        <f>PTCA!AI1351</f>
        <v>0</v>
      </c>
      <c r="S382" s="544">
        <f>PTCA!AJ365</f>
        <v>0</v>
      </c>
      <c r="T382" s="53"/>
      <c r="U382" s="232" t="e">
        <f t="shared" si="12"/>
        <v>#DIV/0!</v>
      </c>
      <c r="V382" s="272"/>
      <c r="X382" s="255"/>
      <c r="Y382" s="254"/>
    </row>
    <row r="383" spans="1:25" ht="15">
      <c r="A383" s="380" t="str">
        <f>PTCA!B366</f>
        <v>-000</v>
      </c>
      <c r="B383" s="380">
        <f>PTCA!D366</f>
        <v>0</v>
      </c>
      <c r="C383" s="380">
        <f>PTCA!J366</f>
        <v>0</v>
      </c>
      <c r="D383" s="380">
        <f>PTCA!K366</f>
        <v>0</v>
      </c>
      <c r="E383" s="380">
        <f>PTCA!H366</f>
        <v>0</v>
      </c>
      <c r="F383" s="380">
        <f>PTCA!Z366</f>
        <v>0</v>
      </c>
      <c r="G383" s="380">
        <f>PTCA!AD366</f>
        <v>0</v>
      </c>
      <c r="H383" s="62"/>
      <c r="I383" s="760">
        <f>PTCA!C366</f>
        <v>0</v>
      </c>
      <c r="J383" s="760" t="str">
        <f>PTCA!AK366</f>
        <v/>
      </c>
      <c r="K383" s="760">
        <f>PTCA!AL366</f>
        <v>0</v>
      </c>
      <c r="L383" s="62"/>
      <c r="M383" s="607"/>
      <c r="N383" s="62"/>
      <c r="O383" s="63">
        <f>PTCA!AA1352</f>
        <v>0</v>
      </c>
      <c r="P383" s="63">
        <f>PTCA!AF1352</f>
        <v>0</v>
      </c>
      <c r="Q383" s="232" t="e">
        <f t="shared" si="11"/>
        <v>#DIV/0!</v>
      </c>
      <c r="R383" s="544">
        <f>PTCA!AI1352</f>
        <v>0</v>
      </c>
      <c r="S383" s="544">
        <f>PTCA!AJ366</f>
        <v>0</v>
      </c>
      <c r="T383" s="53"/>
      <c r="U383" s="232" t="e">
        <f t="shared" si="12"/>
        <v>#DIV/0!</v>
      </c>
      <c r="V383" s="272"/>
      <c r="X383" s="255"/>
      <c r="Y383" s="254"/>
    </row>
    <row r="384" spans="1:25" ht="15">
      <c r="A384" s="380" t="str">
        <f>PTCA!B367</f>
        <v>-000</v>
      </c>
      <c r="B384" s="380">
        <f>PTCA!D367</f>
        <v>0</v>
      </c>
      <c r="C384" s="380">
        <f>PTCA!J367</f>
        <v>0</v>
      </c>
      <c r="D384" s="380">
        <f>PTCA!K367</f>
        <v>0</v>
      </c>
      <c r="E384" s="380">
        <f>PTCA!H367</f>
        <v>0</v>
      </c>
      <c r="F384" s="380">
        <f>PTCA!Z367</f>
        <v>0</v>
      </c>
      <c r="G384" s="380">
        <f>PTCA!AD367</f>
        <v>0</v>
      </c>
      <c r="H384" s="62"/>
      <c r="I384" s="760">
        <f>PTCA!C367</f>
        <v>0</v>
      </c>
      <c r="J384" s="760" t="str">
        <f>PTCA!AK367</f>
        <v/>
      </c>
      <c r="K384" s="760">
        <f>PTCA!AL367</f>
        <v>0</v>
      </c>
      <c r="L384" s="62"/>
      <c r="M384" s="607"/>
      <c r="N384" s="62"/>
      <c r="O384" s="63">
        <f>PTCA!AA1353</f>
        <v>0</v>
      </c>
      <c r="P384" s="63">
        <f>PTCA!AF1353</f>
        <v>0</v>
      </c>
      <c r="Q384" s="232" t="e">
        <f t="shared" si="11"/>
        <v>#DIV/0!</v>
      </c>
      <c r="R384" s="544">
        <f>PTCA!AI1353</f>
        <v>0</v>
      </c>
      <c r="S384" s="544">
        <f>PTCA!AJ367</f>
        <v>0</v>
      </c>
      <c r="T384" s="53"/>
      <c r="U384" s="232" t="e">
        <f t="shared" si="12"/>
        <v>#DIV/0!</v>
      </c>
      <c r="V384" s="272"/>
      <c r="X384" s="255"/>
      <c r="Y384" s="254"/>
    </row>
    <row r="385" spans="1:25" ht="15">
      <c r="A385" s="380" t="str">
        <f>PTCA!B368</f>
        <v>-000</v>
      </c>
      <c r="B385" s="380">
        <f>PTCA!D368</f>
        <v>0</v>
      </c>
      <c r="C385" s="380">
        <f>PTCA!J368</f>
        <v>0</v>
      </c>
      <c r="D385" s="380">
        <f>PTCA!K368</f>
        <v>0</v>
      </c>
      <c r="E385" s="380">
        <f>PTCA!H368</f>
        <v>0</v>
      </c>
      <c r="F385" s="380">
        <f>PTCA!Z368</f>
        <v>0</v>
      </c>
      <c r="G385" s="380">
        <f>PTCA!AD368</f>
        <v>0</v>
      </c>
      <c r="H385" s="62"/>
      <c r="I385" s="760">
        <f>PTCA!C368</f>
        <v>0</v>
      </c>
      <c r="J385" s="760" t="str">
        <f>PTCA!AK368</f>
        <v/>
      </c>
      <c r="K385" s="760">
        <f>PTCA!AL368</f>
        <v>0</v>
      </c>
      <c r="L385" s="62"/>
      <c r="M385" s="607"/>
      <c r="N385" s="62"/>
      <c r="O385" s="63">
        <f>PTCA!AA1354</f>
        <v>0</v>
      </c>
      <c r="P385" s="63">
        <f>PTCA!AF1354</f>
        <v>0</v>
      </c>
      <c r="Q385" s="232" t="e">
        <f t="shared" si="11"/>
        <v>#DIV/0!</v>
      </c>
      <c r="R385" s="544">
        <f>PTCA!AI1354</f>
        <v>0</v>
      </c>
      <c r="S385" s="544">
        <f>PTCA!AJ368</f>
        <v>0</v>
      </c>
      <c r="T385" s="53"/>
      <c r="U385" s="232" t="e">
        <f t="shared" si="12"/>
        <v>#DIV/0!</v>
      </c>
      <c r="V385" s="272"/>
      <c r="X385" s="255"/>
      <c r="Y385" s="254"/>
    </row>
    <row r="386" spans="1:25" ht="15">
      <c r="A386" s="380" t="str">
        <f>PTCA!B369</f>
        <v>-000</v>
      </c>
      <c r="B386" s="380">
        <f>PTCA!D369</f>
        <v>0</v>
      </c>
      <c r="C386" s="380">
        <f>PTCA!J369</f>
        <v>0</v>
      </c>
      <c r="D386" s="380">
        <f>PTCA!K369</f>
        <v>0</v>
      </c>
      <c r="E386" s="380">
        <f>PTCA!H369</f>
        <v>0</v>
      </c>
      <c r="F386" s="380">
        <f>PTCA!Z369</f>
        <v>0</v>
      </c>
      <c r="G386" s="380">
        <f>PTCA!AD369</f>
        <v>0</v>
      </c>
      <c r="H386" s="62"/>
      <c r="I386" s="760">
        <f>PTCA!C369</f>
        <v>0</v>
      </c>
      <c r="J386" s="760" t="str">
        <f>PTCA!AK369</f>
        <v/>
      </c>
      <c r="K386" s="760">
        <f>PTCA!AL369</f>
        <v>0</v>
      </c>
      <c r="L386" s="62"/>
      <c r="M386" s="607"/>
      <c r="N386" s="62"/>
      <c r="O386" s="63">
        <f>PTCA!AA1355</f>
        <v>0</v>
      </c>
      <c r="P386" s="63">
        <f>PTCA!AF1355</f>
        <v>0</v>
      </c>
      <c r="Q386" s="232" t="e">
        <f t="shared" si="11"/>
        <v>#DIV/0!</v>
      </c>
      <c r="R386" s="544">
        <f>PTCA!AI1355</f>
        <v>0</v>
      </c>
      <c r="S386" s="544">
        <f>PTCA!AJ369</f>
        <v>0</v>
      </c>
      <c r="T386" s="53"/>
      <c r="U386" s="232" t="e">
        <f t="shared" si="12"/>
        <v>#DIV/0!</v>
      </c>
      <c r="V386" s="272"/>
      <c r="X386" s="255"/>
      <c r="Y386" s="254"/>
    </row>
    <row r="387" spans="1:25" ht="15">
      <c r="A387" s="380" t="str">
        <f>PTCA!B370</f>
        <v>-000</v>
      </c>
      <c r="B387" s="380">
        <f>PTCA!D370</f>
        <v>0</v>
      </c>
      <c r="C387" s="380">
        <f>PTCA!J370</f>
        <v>0</v>
      </c>
      <c r="D387" s="380">
        <f>PTCA!K370</f>
        <v>0</v>
      </c>
      <c r="E387" s="380">
        <f>PTCA!H370</f>
        <v>0</v>
      </c>
      <c r="F387" s="380">
        <f>PTCA!Z370</f>
        <v>0</v>
      </c>
      <c r="G387" s="380">
        <f>PTCA!AD370</f>
        <v>0</v>
      </c>
      <c r="H387" s="62"/>
      <c r="I387" s="760">
        <f>PTCA!C370</f>
        <v>0</v>
      </c>
      <c r="J387" s="760" t="str">
        <f>PTCA!AK370</f>
        <v/>
      </c>
      <c r="K387" s="760">
        <f>PTCA!AL370</f>
        <v>0</v>
      </c>
      <c r="L387" s="62"/>
      <c r="M387" s="607"/>
      <c r="N387" s="62"/>
      <c r="O387" s="63">
        <f>PTCA!AA1356</f>
        <v>0</v>
      </c>
      <c r="P387" s="63">
        <f>PTCA!AF1356</f>
        <v>0</v>
      </c>
      <c r="Q387" s="232" t="e">
        <f t="shared" si="11"/>
        <v>#DIV/0!</v>
      </c>
      <c r="R387" s="544">
        <f>PTCA!AI1356</f>
        <v>0</v>
      </c>
      <c r="S387" s="544">
        <f>PTCA!AJ370</f>
        <v>0</v>
      </c>
      <c r="T387" s="53"/>
      <c r="U387" s="232" t="e">
        <f t="shared" si="12"/>
        <v>#DIV/0!</v>
      </c>
      <c r="V387" s="272"/>
      <c r="X387" s="255"/>
      <c r="Y387" s="254"/>
    </row>
    <row r="388" spans="1:25" ht="15">
      <c r="A388" s="380" t="str">
        <f>PTCA!B371</f>
        <v>-000</v>
      </c>
      <c r="B388" s="380">
        <f>PTCA!D371</f>
        <v>0</v>
      </c>
      <c r="C388" s="380">
        <f>PTCA!J371</f>
        <v>0</v>
      </c>
      <c r="D388" s="380">
        <f>PTCA!K371</f>
        <v>0</v>
      </c>
      <c r="E388" s="380">
        <f>PTCA!H371</f>
        <v>0</v>
      </c>
      <c r="F388" s="380">
        <f>PTCA!Z371</f>
        <v>0</v>
      </c>
      <c r="G388" s="380">
        <f>PTCA!AD371</f>
        <v>0</v>
      </c>
      <c r="H388" s="62"/>
      <c r="I388" s="760">
        <f>PTCA!C371</f>
        <v>0</v>
      </c>
      <c r="J388" s="760" t="str">
        <f>PTCA!AK371</f>
        <v/>
      </c>
      <c r="K388" s="760">
        <f>PTCA!AL371</f>
        <v>0</v>
      </c>
      <c r="L388" s="62"/>
      <c r="M388" s="607"/>
      <c r="N388" s="62"/>
      <c r="O388" s="63">
        <f>PTCA!AA1357</f>
        <v>0</v>
      </c>
      <c r="P388" s="63">
        <f>PTCA!AF1357</f>
        <v>0</v>
      </c>
      <c r="Q388" s="232" t="e">
        <f t="shared" si="11"/>
        <v>#DIV/0!</v>
      </c>
      <c r="R388" s="544">
        <f>PTCA!AI1357</f>
        <v>0</v>
      </c>
      <c r="S388" s="544">
        <f>PTCA!AJ371</f>
        <v>0</v>
      </c>
      <c r="T388" s="53"/>
      <c r="U388" s="232" t="e">
        <f t="shared" si="12"/>
        <v>#DIV/0!</v>
      </c>
      <c r="V388" s="272"/>
      <c r="X388" s="255"/>
      <c r="Y388" s="254"/>
    </row>
    <row r="389" spans="1:25" ht="15">
      <c r="A389" s="380" t="str">
        <f>PTCA!B372</f>
        <v>-000</v>
      </c>
      <c r="B389" s="380">
        <f>PTCA!D372</f>
        <v>0</v>
      </c>
      <c r="C389" s="380">
        <f>PTCA!J372</f>
        <v>0</v>
      </c>
      <c r="D389" s="380">
        <f>PTCA!K372</f>
        <v>0</v>
      </c>
      <c r="E389" s="380">
        <f>PTCA!H372</f>
        <v>0</v>
      </c>
      <c r="F389" s="380">
        <f>PTCA!Z372</f>
        <v>0</v>
      </c>
      <c r="G389" s="380">
        <f>PTCA!AD372</f>
        <v>0</v>
      </c>
      <c r="H389" s="62"/>
      <c r="I389" s="760">
        <f>PTCA!C372</f>
        <v>0</v>
      </c>
      <c r="J389" s="760" t="str">
        <f>PTCA!AK372</f>
        <v/>
      </c>
      <c r="K389" s="760">
        <f>PTCA!AL372</f>
        <v>0</v>
      </c>
      <c r="L389" s="62"/>
      <c r="M389" s="607"/>
      <c r="N389" s="62"/>
      <c r="O389" s="63">
        <f>PTCA!AA1358</f>
        <v>0</v>
      </c>
      <c r="P389" s="63">
        <f>PTCA!AF1358</f>
        <v>0</v>
      </c>
      <c r="Q389" s="232" t="e">
        <f t="shared" ref="Q389:Q452" si="13">P389/O389</f>
        <v>#DIV/0!</v>
      </c>
      <c r="R389" s="544">
        <f>PTCA!AI1358</f>
        <v>0</v>
      </c>
      <c r="S389" s="544">
        <f>PTCA!AJ372</f>
        <v>0</v>
      </c>
      <c r="T389" s="53"/>
      <c r="U389" s="232" t="e">
        <f t="shared" si="12"/>
        <v>#DIV/0!</v>
      </c>
      <c r="V389" s="272"/>
      <c r="X389" s="255"/>
      <c r="Y389" s="254"/>
    </row>
    <row r="390" spans="1:25" ht="15">
      <c r="A390" s="380" t="str">
        <f>PTCA!B373</f>
        <v>-000</v>
      </c>
      <c r="B390" s="380">
        <f>PTCA!D373</f>
        <v>0</v>
      </c>
      <c r="C390" s="380">
        <f>PTCA!J373</f>
        <v>0</v>
      </c>
      <c r="D390" s="380">
        <f>PTCA!K373</f>
        <v>0</v>
      </c>
      <c r="E390" s="380">
        <f>PTCA!H373</f>
        <v>0</v>
      </c>
      <c r="F390" s="380">
        <f>PTCA!Z373</f>
        <v>0</v>
      </c>
      <c r="G390" s="380">
        <f>PTCA!AD373</f>
        <v>0</v>
      </c>
      <c r="H390" s="62"/>
      <c r="I390" s="760">
        <f>PTCA!C373</f>
        <v>0</v>
      </c>
      <c r="J390" s="760" t="str">
        <f>PTCA!AK373</f>
        <v/>
      </c>
      <c r="K390" s="760">
        <f>PTCA!AL373</f>
        <v>0</v>
      </c>
      <c r="L390" s="62"/>
      <c r="M390" s="607"/>
      <c r="N390" s="62"/>
      <c r="O390" s="63">
        <f>PTCA!AA1359</f>
        <v>0</v>
      </c>
      <c r="P390" s="63">
        <f>PTCA!AF1359</f>
        <v>0</v>
      </c>
      <c r="Q390" s="232" t="e">
        <f t="shared" si="13"/>
        <v>#DIV/0!</v>
      </c>
      <c r="R390" s="544">
        <f>PTCA!AI1359</f>
        <v>0</v>
      </c>
      <c r="S390" s="544">
        <f>PTCA!AJ373</f>
        <v>0</v>
      </c>
      <c r="T390" s="53"/>
      <c r="U390" s="232" t="e">
        <f t="shared" si="12"/>
        <v>#DIV/0!</v>
      </c>
      <c r="V390" s="272"/>
      <c r="X390" s="255"/>
      <c r="Y390" s="254"/>
    </row>
    <row r="391" spans="1:25" ht="15">
      <c r="A391" s="380" t="str">
        <f>PTCA!B374</f>
        <v>-000</v>
      </c>
      <c r="B391" s="380">
        <f>PTCA!D374</f>
        <v>0</v>
      </c>
      <c r="C391" s="380">
        <f>PTCA!J374</f>
        <v>0</v>
      </c>
      <c r="D391" s="380">
        <f>PTCA!K374</f>
        <v>0</v>
      </c>
      <c r="E391" s="380">
        <f>PTCA!H374</f>
        <v>0</v>
      </c>
      <c r="F391" s="380">
        <f>PTCA!Z374</f>
        <v>0</v>
      </c>
      <c r="G391" s="380">
        <f>PTCA!AD374</f>
        <v>0</v>
      </c>
      <c r="H391" s="62"/>
      <c r="I391" s="760">
        <f>PTCA!C374</f>
        <v>0</v>
      </c>
      <c r="J391" s="760" t="str">
        <f>PTCA!AK374</f>
        <v/>
      </c>
      <c r="K391" s="760">
        <f>PTCA!AL374</f>
        <v>0</v>
      </c>
      <c r="L391" s="62"/>
      <c r="M391" s="607"/>
      <c r="N391" s="62"/>
      <c r="O391" s="63">
        <f>PTCA!AA1360</f>
        <v>0</v>
      </c>
      <c r="P391" s="63">
        <f>PTCA!AF1360</f>
        <v>0</v>
      </c>
      <c r="Q391" s="232" t="e">
        <f t="shared" si="13"/>
        <v>#DIV/0!</v>
      </c>
      <c r="R391" s="544">
        <f>PTCA!AI1360</f>
        <v>0</v>
      </c>
      <c r="S391" s="544">
        <f>PTCA!AJ374</f>
        <v>0</v>
      </c>
      <c r="T391" s="53"/>
      <c r="U391" s="232" t="e">
        <f t="shared" si="12"/>
        <v>#DIV/0!</v>
      </c>
      <c r="V391" s="272"/>
      <c r="X391" s="255"/>
      <c r="Y391" s="254"/>
    </row>
    <row r="392" spans="1:25" ht="15">
      <c r="A392" s="380" t="str">
        <f>PTCA!B375</f>
        <v>-000</v>
      </c>
      <c r="B392" s="380">
        <f>PTCA!D375</f>
        <v>0</v>
      </c>
      <c r="C392" s="380">
        <f>PTCA!J375</f>
        <v>0</v>
      </c>
      <c r="D392" s="380">
        <f>PTCA!K375</f>
        <v>0</v>
      </c>
      <c r="E392" s="380">
        <f>PTCA!H375</f>
        <v>0</v>
      </c>
      <c r="F392" s="380">
        <f>PTCA!Z375</f>
        <v>0</v>
      </c>
      <c r="G392" s="380">
        <f>PTCA!AD375</f>
        <v>0</v>
      </c>
      <c r="H392" s="62"/>
      <c r="I392" s="760">
        <f>PTCA!C375</f>
        <v>0</v>
      </c>
      <c r="J392" s="760" t="str">
        <f>PTCA!AK375</f>
        <v/>
      </c>
      <c r="K392" s="760">
        <f>PTCA!AL375</f>
        <v>0</v>
      </c>
      <c r="L392" s="62"/>
      <c r="M392" s="607"/>
      <c r="N392" s="62"/>
      <c r="O392" s="63">
        <f>PTCA!AA1361</f>
        <v>0</v>
      </c>
      <c r="P392" s="63">
        <f>PTCA!AF1361</f>
        <v>0</v>
      </c>
      <c r="Q392" s="232" t="e">
        <f t="shared" si="13"/>
        <v>#DIV/0!</v>
      </c>
      <c r="R392" s="544">
        <f>PTCA!AI1361</f>
        <v>0</v>
      </c>
      <c r="S392" s="544">
        <f>PTCA!AJ375</f>
        <v>0</v>
      </c>
      <c r="T392" s="53"/>
      <c r="U392" s="232" t="e">
        <f t="shared" si="12"/>
        <v>#DIV/0!</v>
      </c>
      <c r="V392" s="272"/>
      <c r="X392" s="255"/>
      <c r="Y392" s="254"/>
    </row>
    <row r="393" spans="1:25" ht="15">
      <c r="A393" s="380" t="str">
        <f>PTCA!B376</f>
        <v>-000</v>
      </c>
      <c r="B393" s="380">
        <f>PTCA!D376</f>
        <v>0</v>
      </c>
      <c r="C393" s="380">
        <f>PTCA!J376</f>
        <v>0</v>
      </c>
      <c r="D393" s="380">
        <f>PTCA!K376</f>
        <v>0</v>
      </c>
      <c r="E393" s="380">
        <f>PTCA!H376</f>
        <v>0</v>
      </c>
      <c r="F393" s="380">
        <f>PTCA!Z376</f>
        <v>0</v>
      </c>
      <c r="G393" s="380">
        <f>PTCA!AD376</f>
        <v>0</v>
      </c>
      <c r="H393" s="62"/>
      <c r="I393" s="760">
        <f>PTCA!C376</f>
        <v>0</v>
      </c>
      <c r="J393" s="760" t="str">
        <f>PTCA!AK376</f>
        <v/>
      </c>
      <c r="K393" s="760">
        <f>PTCA!AL376</f>
        <v>0</v>
      </c>
      <c r="L393" s="62"/>
      <c r="M393" s="607"/>
      <c r="N393" s="62"/>
      <c r="O393" s="63">
        <f>PTCA!AA1362</f>
        <v>0</v>
      </c>
      <c r="P393" s="63">
        <f>PTCA!AF1362</f>
        <v>0</v>
      </c>
      <c r="Q393" s="232" t="e">
        <f t="shared" si="13"/>
        <v>#DIV/0!</v>
      </c>
      <c r="R393" s="544">
        <f>PTCA!AI1362</f>
        <v>0</v>
      </c>
      <c r="S393" s="544">
        <f>PTCA!AJ376</f>
        <v>0</v>
      </c>
      <c r="T393" s="53"/>
      <c r="U393" s="232" t="e">
        <f t="shared" si="12"/>
        <v>#DIV/0!</v>
      </c>
      <c r="V393" s="272"/>
      <c r="X393" s="255"/>
      <c r="Y393" s="254"/>
    </row>
    <row r="394" spans="1:25" ht="15">
      <c r="A394" s="380" t="str">
        <f>PTCA!B377</f>
        <v>-000</v>
      </c>
      <c r="B394" s="380">
        <f>PTCA!D377</f>
        <v>0</v>
      </c>
      <c r="C394" s="380">
        <f>PTCA!J377</f>
        <v>0</v>
      </c>
      <c r="D394" s="380">
        <f>PTCA!K377</f>
        <v>0</v>
      </c>
      <c r="E394" s="380">
        <f>PTCA!H377</f>
        <v>0</v>
      </c>
      <c r="F394" s="380">
        <f>PTCA!Z377</f>
        <v>0</v>
      </c>
      <c r="G394" s="380">
        <f>PTCA!AD377</f>
        <v>0</v>
      </c>
      <c r="H394" s="62"/>
      <c r="I394" s="760">
        <f>PTCA!C377</f>
        <v>0</v>
      </c>
      <c r="J394" s="760" t="str">
        <f>PTCA!AK377</f>
        <v/>
      </c>
      <c r="K394" s="760">
        <f>PTCA!AL377</f>
        <v>0</v>
      </c>
      <c r="L394" s="62"/>
      <c r="M394" s="607"/>
      <c r="N394" s="62"/>
      <c r="O394" s="63">
        <f>PTCA!AA1363</f>
        <v>0</v>
      </c>
      <c r="P394" s="63">
        <f>PTCA!AF1363</f>
        <v>0</v>
      </c>
      <c r="Q394" s="232" t="e">
        <f t="shared" si="13"/>
        <v>#DIV/0!</v>
      </c>
      <c r="R394" s="544">
        <f>PTCA!AI1363</f>
        <v>0</v>
      </c>
      <c r="S394" s="544">
        <f>PTCA!AJ377</f>
        <v>0</v>
      </c>
      <c r="T394" s="53"/>
      <c r="U394" s="232" t="e">
        <f t="shared" si="12"/>
        <v>#DIV/0!</v>
      </c>
      <c r="V394" s="272"/>
      <c r="X394" s="255"/>
      <c r="Y394" s="254"/>
    </row>
    <row r="395" spans="1:25" ht="15">
      <c r="A395" s="380" t="str">
        <f>PTCA!B378</f>
        <v>-000</v>
      </c>
      <c r="B395" s="380">
        <f>PTCA!D378</f>
        <v>0</v>
      </c>
      <c r="C395" s="380">
        <f>PTCA!J378</f>
        <v>0</v>
      </c>
      <c r="D395" s="380">
        <f>PTCA!K378</f>
        <v>0</v>
      </c>
      <c r="E395" s="380">
        <f>PTCA!H378</f>
        <v>0</v>
      </c>
      <c r="F395" s="380">
        <f>PTCA!Z378</f>
        <v>0</v>
      </c>
      <c r="G395" s="380">
        <f>PTCA!AD378</f>
        <v>0</v>
      </c>
      <c r="H395" s="62"/>
      <c r="I395" s="760">
        <f>PTCA!C378</f>
        <v>0</v>
      </c>
      <c r="J395" s="760" t="str">
        <f>PTCA!AK378</f>
        <v/>
      </c>
      <c r="K395" s="760">
        <f>PTCA!AL378</f>
        <v>0</v>
      </c>
      <c r="L395" s="62"/>
      <c r="M395" s="607"/>
      <c r="N395" s="62"/>
      <c r="O395" s="63">
        <f>PTCA!AA1364</f>
        <v>0</v>
      </c>
      <c r="P395" s="63">
        <f>PTCA!AF1364</f>
        <v>0</v>
      </c>
      <c r="Q395" s="232" t="e">
        <f t="shared" si="13"/>
        <v>#DIV/0!</v>
      </c>
      <c r="R395" s="544">
        <f>PTCA!AI1364</f>
        <v>0</v>
      </c>
      <c r="S395" s="544">
        <f>PTCA!AJ378</f>
        <v>0</v>
      </c>
      <c r="T395" s="53"/>
      <c r="U395" s="232" t="e">
        <f t="shared" si="12"/>
        <v>#DIV/0!</v>
      </c>
      <c r="V395" s="272"/>
      <c r="X395" s="255"/>
      <c r="Y395" s="254"/>
    </row>
    <row r="396" spans="1:25" ht="15">
      <c r="A396" s="380" t="str">
        <f>PTCA!B379</f>
        <v>-000</v>
      </c>
      <c r="B396" s="380">
        <f>PTCA!D379</f>
        <v>0</v>
      </c>
      <c r="C396" s="380">
        <f>PTCA!J379</f>
        <v>0</v>
      </c>
      <c r="D396" s="380">
        <f>PTCA!K379</f>
        <v>0</v>
      </c>
      <c r="E396" s="380">
        <f>PTCA!H379</f>
        <v>0</v>
      </c>
      <c r="F396" s="380">
        <f>PTCA!Z379</f>
        <v>0</v>
      </c>
      <c r="G396" s="380">
        <f>PTCA!AD379</f>
        <v>0</v>
      </c>
      <c r="H396" s="62"/>
      <c r="I396" s="760">
        <f>PTCA!C379</f>
        <v>0</v>
      </c>
      <c r="J396" s="760" t="str">
        <f>PTCA!AK379</f>
        <v/>
      </c>
      <c r="K396" s="760">
        <f>PTCA!AL379</f>
        <v>0</v>
      </c>
      <c r="L396" s="62"/>
      <c r="M396" s="607"/>
      <c r="N396" s="62"/>
      <c r="O396" s="63">
        <f>PTCA!AA1365</f>
        <v>0</v>
      </c>
      <c r="P396" s="63">
        <f>PTCA!AF1365</f>
        <v>0</v>
      </c>
      <c r="Q396" s="232" t="e">
        <f t="shared" si="13"/>
        <v>#DIV/0!</v>
      </c>
      <c r="R396" s="544">
        <f>PTCA!AI1365</f>
        <v>0</v>
      </c>
      <c r="S396" s="544">
        <f>PTCA!AJ379</f>
        <v>0</v>
      </c>
      <c r="T396" s="53"/>
      <c r="U396" s="232" t="e">
        <f t="shared" si="12"/>
        <v>#DIV/0!</v>
      </c>
      <c r="V396" s="272"/>
      <c r="X396" s="255"/>
      <c r="Y396" s="254"/>
    </row>
    <row r="397" spans="1:25" ht="15">
      <c r="A397" s="380" t="str">
        <f>PTCA!B380</f>
        <v>-000</v>
      </c>
      <c r="B397" s="380">
        <f>PTCA!D380</f>
        <v>0</v>
      </c>
      <c r="C397" s="380">
        <f>PTCA!J380</f>
        <v>0</v>
      </c>
      <c r="D397" s="380">
        <f>PTCA!K380</f>
        <v>0</v>
      </c>
      <c r="E397" s="380">
        <f>PTCA!H380</f>
        <v>0</v>
      </c>
      <c r="F397" s="380">
        <f>PTCA!Z380</f>
        <v>0</v>
      </c>
      <c r="G397" s="380">
        <f>PTCA!AD380</f>
        <v>0</v>
      </c>
      <c r="H397" s="62"/>
      <c r="I397" s="760">
        <f>PTCA!C380</f>
        <v>0</v>
      </c>
      <c r="J397" s="760" t="str">
        <f>PTCA!AK380</f>
        <v/>
      </c>
      <c r="K397" s="760">
        <f>PTCA!AL380</f>
        <v>0</v>
      </c>
      <c r="L397" s="62"/>
      <c r="M397" s="607"/>
      <c r="N397" s="62"/>
      <c r="O397" s="63">
        <f>PTCA!AA1366</f>
        <v>0</v>
      </c>
      <c r="P397" s="63">
        <f>PTCA!AF1366</f>
        <v>0</v>
      </c>
      <c r="Q397" s="232" t="e">
        <f t="shared" si="13"/>
        <v>#DIV/0!</v>
      </c>
      <c r="R397" s="544">
        <f>PTCA!AI1366</f>
        <v>0</v>
      </c>
      <c r="S397" s="544">
        <f>PTCA!AJ380</f>
        <v>0</v>
      </c>
      <c r="T397" s="53"/>
      <c r="U397" s="232" t="e">
        <f t="shared" si="12"/>
        <v>#DIV/0!</v>
      </c>
      <c r="V397" s="272"/>
      <c r="X397" s="255"/>
      <c r="Y397" s="254"/>
    </row>
    <row r="398" spans="1:25" ht="15">
      <c r="A398" s="380" t="str">
        <f>PTCA!B381</f>
        <v>-000</v>
      </c>
      <c r="B398" s="380">
        <f>PTCA!D381</f>
        <v>0</v>
      </c>
      <c r="C398" s="380">
        <f>PTCA!J381</f>
        <v>0</v>
      </c>
      <c r="D398" s="380">
        <f>PTCA!K381</f>
        <v>0</v>
      </c>
      <c r="E398" s="380">
        <f>PTCA!H381</f>
        <v>0</v>
      </c>
      <c r="F398" s="380">
        <f>PTCA!Z381</f>
        <v>0</v>
      </c>
      <c r="G398" s="380">
        <f>PTCA!AD381</f>
        <v>0</v>
      </c>
      <c r="H398" s="62"/>
      <c r="I398" s="760">
        <f>PTCA!C381</f>
        <v>0</v>
      </c>
      <c r="J398" s="760" t="str">
        <f>PTCA!AK381</f>
        <v/>
      </c>
      <c r="K398" s="760">
        <f>PTCA!AL381</f>
        <v>0</v>
      </c>
      <c r="L398" s="62"/>
      <c r="M398" s="607"/>
      <c r="N398" s="62"/>
      <c r="O398" s="63">
        <f>PTCA!AA1367</f>
        <v>0</v>
      </c>
      <c r="P398" s="63">
        <f>PTCA!AF1367</f>
        <v>0</v>
      </c>
      <c r="Q398" s="232" t="e">
        <f t="shared" si="13"/>
        <v>#DIV/0!</v>
      </c>
      <c r="R398" s="544">
        <f>PTCA!AI1367</f>
        <v>0</v>
      </c>
      <c r="S398" s="544">
        <f>PTCA!AJ381</f>
        <v>0</v>
      </c>
      <c r="T398" s="53"/>
      <c r="U398" s="232" t="e">
        <f t="shared" si="12"/>
        <v>#DIV/0!</v>
      </c>
      <c r="V398" s="272"/>
      <c r="X398" s="255"/>
      <c r="Y398" s="254"/>
    </row>
    <row r="399" spans="1:25" ht="15">
      <c r="A399" s="380" t="str">
        <f>PTCA!B382</f>
        <v>-000</v>
      </c>
      <c r="B399" s="380">
        <f>PTCA!D382</f>
        <v>0</v>
      </c>
      <c r="C399" s="380">
        <f>PTCA!J382</f>
        <v>0</v>
      </c>
      <c r="D399" s="380">
        <f>PTCA!K382</f>
        <v>0</v>
      </c>
      <c r="E399" s="380">
        <f>PTCA!H382</f>
        <v>0</v>
      </c>
      <c r="F399" s="380">
        <f>PTCA!Z382</f>
        <v>0</v>
      </c>
      <c r="G399" s="380">
        <f>PTCA!AD382</f>
        <v>0</v>
      </c>
      <c r="H399" s="62"/>
      <c r="I399" s="760">
        <f>PTCA!C382</f>
        <v>0</v>
      </c>
      <c r="J399" s="760" t="str">
        <f>PTCA!AK382</f>
        <v/>
      </c>
      <c r="K399" s="760">
        <f>PTCA!AL382</f>
        <v>0</v>
      </c>
      <c r="L399" s="62"/>
      <c r="M399" s="607"/>
      <c r="N399" s="62"/>
      <c r="O399" s="63">
        <f>PTCA!AA1368</f>
        <v>0</v>
      </c>
      <c r="P399" s="63">
        <f>PTCA!AF1368</f>
        <v>0</v>
      </c>
      <c r="Q399" s="232" t="e">
        <f t="shared" si="13"/>
        <v>#DIV/0!</v>
      </c>
      <c r="R399" s="544">
        <f>PTCA!AI1368</f>
        <v>0</v>
      </c>
      <c r="S399" s="544">
        <f>PTCA!AJ382</f>
        <v>0</v>
      </c>
      <c r="T399" s="53"/>
      <c r="U399" s="232" t="e">
        <f t="shared" si="12"/>
        <v>#DIV/0!</v>
      </c>
      <c r="V399" s="272"/>
      <c r="X399" s="255"/>
      <c r="Y399" s="254"/>
    </row>
    <row r="400" spans="1:25" ht="15">
      <c r="A400" s="380" t="str">
        <f>PTCA!B383</f>
        <v>-000</v>
      </c>
      <c r="B400" s="380">
        <f>PTCA!D383</f>
        <v>0</v>
      </c>
      <c r="C400" s="380">
        <f>PTCA!J383</f>
        <v>0</v>
      </c>
      <c r="D400" s="380">
        <f>PTCA!K383</f>
        <v>0</v>
      </c>
      <c r="E400" s="380">
        <f>PTCA!H383</f>
        <v>0</v>
      </c>
      <c r="F400" s="380">
        <f>PTCA!Z383</f>
        <v>0</v>
      </c>
      <c r="G400" s="380">
        <f>PTCA!AD383</f>
        <v>0</v>
      </c>
      <c r="H400" s="62"/>
      <c r="I400" s="760">
        <f>PTCA!C383</f>
        <v>0</v>
      </c>
      <c r="J400" s="760" t="str">
        <f>PTCA!AK383</f>
        <v/>
      </c>
      <c r="K400" s="760">
        <f>PTCA!AL383</f>
        <v>0</v>
      </c>
      <c r="L400" s="62"/>
      <c r="M400" s="607"/>
      <c r="N400" s="62"/>
      <c r="O400" s="63">
        <f>PTCA!AA1369</f>
        <v>0</v>
      </c>
      <c r="P400" s="63">
        <f>PTCA!AF1369</f>
        <v>0</v>
      </c>
      <c r="Q400" s="232" t="e">
        <f t="shared" si="13"/>
        <v>#DIV/0!</v>
      </c>
      <c r="R400" s="544">
        <f>PTCA!AI1369</f>
        <v>0</v>
      </c>
      <c r="S400" s="544">
        <f>PTCA!AJ383</f>
        <v>0</v>
      </c>
      <c r="T400" s="53"/>
      <c r="U400" s="232" t="e">
        <f t="shared" si="12"/>
        <v>#DIV/0!</v>
      </c>
      <c r="V400" s="272"/>
      <c r="X400" s="255"/>
      <c r="Y400" s="254"/>
    </row>
    <row r="401" spans="1:25" ht="15">
      <c r="A401" s="380" t="str">
        <f>PTCA!B384</f>
        <v>-000</v>
      </c>
      <c r="B401" s="380">
        <f>PTCA!D384</f>
        <v>0</v>
      </c>
      <c r="C401" s="380">
        <f>PTCA!J384</f>
        <v>0</v>
      </c>
      <c r="D401" s="380">
        <f>PTCA!K384</f>
        <v>0</v>
      </c>
      <c r="E401" s="380">
        <f>PTCA!H384</f>
        <v>0</v>
      </c>
      <c r="F401" s="380">
        <f>PTCA!Z384</f>
        <v>0</v>
      </c>
      <c r="G401" s="380">
        <f>PTCA!AD384</f>
        <v>0</v>
      </c>
      <c r="H401" s="62"/>
      <c r="I401" s="760">
        <f>PTCA!C384</f>
        <v>0</v>
      </c>
      <c r="J401" s="760" t="str">
        <f>PTCA!AK384</f>
        <v/>
      </c>
      <c r="K401" s="760">
        <f>PTCA!AL384</f>
        <v>0</v>
      </c>
      <c r="L401" s="62"/>
      <c r="M401" s="607"/>
      <c r="N401" s="62"/>
      <c r="O401" s="63">
        <f>PTCA!AA1370</f>
        <v>0</v>
      </c>
      <c r="P401" s="63">
        <f>PTCA!AF1370</f>
        <v>0</v>
      </c>
      <c r="Q401" s="232" t="e">
        <f t="shared" si="13"/>
        <v>#DIV/0!</v>
      </c>
      <c r="R401" s="544">
        <f>PTCA!AI1370</f>
        <v>0</v>
      </c>
      <c r="S401" s="544">
        <f>PTCA!AJ384</f>
        <v>0</v>
      </c>
      <c r="T401" s="53"/>
      <c r="U401" s="232" t="e">
        <f t="shared" ref="U401:U464" si="14">T401/P401</f>
        <v>#DIV/0!</v>
      </c>
      <c r="V401" s="272"/>
      <c r="X401" s="255"/>
      <c r="Y401" s="254"/>
    </row>
    <row r="402" spans="1:25" ht="15">
      <c r="A402" s="380" t="str">
        <f>PTCA!B385</f>
        <v>-000</v>
      </c>
      <c r="B402" s="380">
        <f>PTCA!D385</f>
        <v>0</v>
      </c>
      <c r="C402" s="380">
        <f>PTCA!J385</f>
        <v>0</v>
      </c>
      <c r="D402" s="380">
        <f>PTCA!K385</f>
        <v>0</v>
      </c>
      <c r="E402" s="380">
        <f>PTCA!H385</f>
        <v>0</v>
      </c>
      <c r="F402" s="380">
        <f>PTCA!Z385</f>
        <v>0</v>
      </c>
      <c r="G402" s="380">
        <f>PTCA!AD385</f>
        <v>0</v>
      </c>
      <c r="H402" s="62"/>
      <c r="I402" s="760">
        <f>PTCA!C385</f>
        <v>0</v>
      </c>
      <c r="J402" s="760" t="str">
        <f>PTCA!AK385</f>
        <v/>
      </c>
      <c r="K402" s="760">
        <f>PTCA!AL385</f>
        <v>0</v>
      </c>
      <c r="L402" s="62"/>
      <c r="M402" s="607"/>
      <c r="N402" s="62"/>
      <c r="O402" s="63">
        <f>PTCA!AA1371</f>
        <v>0</v>
      </c>
      <c r="P402" s="63">
        <f>PTCA!AF1371</f>
        <v>0</v>
      </c>
      <c r="Q402" s="232" t="e">
        <f t="shared" si="13"/>
        <v>#DIV/0!</v>
      </c>
      <c r="R402" s="544">
        <f>PTCA!AI1371</f>
        <v>0</v>
      </c>
      <c r="S402" s="544">
        <f>PTCA!AJ385</f>
        <v>0</v>
      </c>
      <c r="T402" s="53"/>
      <c r="U402" s="232" t="e">
        <f t="shared" si="14"/>
        <v>#DIV/0!</v>
      </c>
      <c r="V402" s="272"/>
      <c r="X402" s="255"/>
      <c r="Y402" s="254"/>
    </row>
    <row r="403" spans="1:25" ht="15">
      <c r="A403" s="380" t="str">
        <f>PTCA!B386</f>
        <v>-000</v>
      </c>
      <c r="B403" s="380">
        <f>PTCA!D386</f>
        <v>0</v>
      </c>
      <c r="C403" s="380">
        <f>PTCA!J386</f>
        <v>0</v>
      </c>
      <c r="D403" s="380">
        <f>PTCA!K386</f>
        <v>0</v>
      </c>
      <c r="E403" s="380">
        <f>PTCA!H386</f>
        <v>0</v>
      </c>
      <c r="F403" s="380">
        <f>PTCA!Z386</f>
        <v>0</v>
      </c>
      <c r="G403" s="380">
        <f>PTCA!AD386</f>
        <v>0</v>
      </c>
      <c r="H403" s="62"/>
      <c r="I403" s="760">
        <f>PTCA!C386</f>
        <v>0</v>
      </c>
      <c r="J403" s="760" t="str">
        <f>PTCA!AK386</f>
        <v/>
      </c>
      <c r="K403" s="760">
        <f>PTCA!AL386</f>
        <v>0</v>
      </c>
      <c r="L403" s="62"/>
      <c r="M403" s="607"/>
      <c r="N403" s="62"/>
      <c r="O403" s="63">
        <f>PTCA!AA1372</f>
        <v>0</v>
      </c>
      <c r="P403" s="63">
        <f>PTCA!AF1372</f>
        <v>0</v>
      </c>
      <c r="Q403" s="232" t="e">
        <f t="shared" si="13"/>
        <v>#DIV/0!</v>
      </c>
      <c r="R403" s="544">
        <f>PTCA!AI1372</f>
        <v>0</v>
      </c>
      <c r="S403" s="544">
        <f>PTCA!AJ386</f>
        <v>0</v>
      </c>
      <c r="T403" s="53"/>
      <c r="U403" s="232" t="e">
        <f t="shared" si="14"/>
        <v>#DIV/0!</v>
      </c>
      <c r="V403" s="272"/>
      <c r="X403" s="255"/>
      <c r="Y403" s="254"/>
    </row>
    <row r="404" spans="1:25" ht="15">
      <c r="A404" s="380" t="str">
        <f>PTCA!B387</f>
        <v>-000</v>
      </c>
      <c r="B404" s="380">
        <f>PTCA!D387</f>
        <v>0</v>
      </c>
      <c r="C404" s="380">
        <f>PTCA!J387</f>
        <v>0</v>
      </c>
      <c r="D404" s="380">
        <f>PTCA!K387</f>
        <v>0</v>
      </c>
      <c r="E404" s="380">
        <f>PTCA!H387</f>
        <v>0</v>
      </c>
      <c r="F404" s="380">
        <f>PTCA!Z387</f>
        <v>0</v>
      </c>
      <c r="G404" s="380">
        <f>PTCA!AD387</f>
        <v>0</v>
      </c>
      <c r="H404" s="62"/>
      <c r="I404" s="760">
        <f>PTCA!C387</f>
        <v>0</v>
      </c>
      <c r="J404" s="760" t="str">
        <f>PTCA!AK387</f>
        <v/>
      </c>
      <c r="K404" s="760">
        <f>PTCA!AL387</f>
        <v>0</v>
      </c>
      <c r="L404" s="62"/>
      <c r="M404" s="607"/>
      <c r="N404" s="62"/>
      <c r="O404" s="63">
        <f>PTCA!AA1373</f>
        <v>0</v>
      </c>
      <c r="P404" s="63">
        <f>PTCA!AF1373</f>
        <v>0</v>
      </c>
      <c r="Q404" s="232" t="e">
        <f t="shared" si="13"/>
        <v>#DIV/0!</v>
      </c>
      <c r="R404" s="544">
        <f>PTCA!AI1373</f>
        <v>0</v>
      </c>
      <c r="S404" s="544">
        <f>PTCA!AJ387</f>
        <v>0</v>
      </c>
      <c r="T404" s="53"/>
      <c r="U404" s="232" t="e">
        <f t="shared" si="14"/>
        <v>#DIV/0!</v>
      </c>
      <c r="V404" s="272"/>
      <c r="X404" s="255"/>
      <c r="Y404" s="254"/>
    </row>
    <row r="405" spans="1:25" ht="15">
      <c r="A405" s="380" t="str">
        <f>PTCA!B388</f>
        <v>-000</v>
      </c>
      <c r="B405" s="380">
        <f>PTCA!D388</f>
        <v>0</v>
      </c>
      <c r="C405" s="380">
        <f>PTCA!J388</f>
        <v>0</v>
      </c>
      <c r="D405" s="380">
        <f>PTCA!K388</f>
        <v>0</v>
      </c>
      <c r="E405" s="380">
        <f>PTCA!H388</f>
        <v>0</v>
      </c>
      <c r="F405" s="380">
        <f>PTCA!Z388</f>
        <v>0</v>
      </c>
      <c r="G405" s="380">
        <f>PTCA!AD388</f>
        <v>0</v>
      </c>
      <c r="H405" s="62"/>
      <c r="I405" s="760">
        <f>PTCA!C388</f>
        <v>0</v>
      </c>
      <c r="J405" s="760" t="str">
        <f>PTCA!AK388</f>
        <v/>
      </c>
      <c r="K405" s="760">
        <f>PTCA!AL388</f>
        <v>0</v>
      </c>
      <c r="L405" s="62"/>
      <c r="M405" s="607"/>
      <c r="N405" s="62"/>
      <c r="O405" s="63">
        <f>PTCA!AA1374</f>
        <v>0</v>
      </c>
      <c r="P405" s="63">
        <f>PTCA!AF1374</f>
        <v>0</v>
      </c>
      <c r="Q405" s="232" t="e">
        <f t="shared" si="13"/>
        <v>#DIV/0!</v>
      </c>
      <c r="R405" s="544">
        <f>PTCA!AI1374</f>
        <v>0</v>
      </c>
      <c r="S405" s="544">
        <f>PTCA!AJ388</f>
        <v>0</v>
      </c>
      <c r="T405" s="53"/>
      <c r="U405" s="232" t="e">
        <f t="shared" si="14"/>
        <v>#DIV/0!</v>
      </c>
      <c r="V405" s="272"/>
      <c r="X405" s="255"/>
      <c r="Y405" s="254"/>
    </row>
    <row r="406" spans="1:25" ht="15">
      <c r="A406" s="380" t="str">
        <f>PTCA!B389</f>
        <v>-000</v>
      </c>
      <c r="B406" s="380">
        <f>PTCA!D389</f>
        <v>0</v>
      </c>
      <c r="C406" s="380">
        <f>PTCA!J389</f>
        <v>0</v>
      </c>
      <c r="D406" s="380">
        <f>PTCA!K389</f>
        <v>0</v>
      </c>
      <c r="E406" s="380">
        <f>PTCA!H389</f>
        <v>0</v>
      </c>
      <c r="F406" s="380">
        <f>PTCA!Z389</f>
        <v>0</v>
      </c>
      <c r="G406" s="380">
        <f>PTCA!AD389</f>
        <v>0</v>
      </c>
      <c r="H406" s="62"/>
      <c r="I406" s="760">
        <f>PTCA!C389</f>
        <v>0</v>
      </c>
      <c r="J406" s="760" t="str">
        <f>PTCA!AK389</f>
        <v/>
      </c>
      <c r="K406" s="760">
        <f>PTCA!AL389</f>
        <v>0</v>
      </c>
      <c r="L406" s="62"/>
      <c r="M406" s="607"/>
      <c r="N406" s="62"/>
      <c r="O406" s="63">
        <f>PTCA!AA1375</f>
        <v>0</v>
      </c>
      <c r="P406" s="63">
        <f>PTCA!AF1375</f>
        <v>0</v>
      </c>
      <c r="Q406" s="232" t="e">
        <f t="shared" si="13"/>
        <v>#DIV/0!</v>
      </c>
      <c r="R406" s="544">
        <f>PTCA!AI1375</f>
        <v>0</v>
      </c>
      <c r="S406" s="544">
        <f>PTCA!AJ389</f>
        <v>0</v>
      </c>
      <c r="T406" s="53"/>
      <c r="U406" s="232" t="e">
        <f t="shared" si="14"/>
        <v>#DIV/0!</v>
      </c>
      <c r="V406" s="272"/>
      <c r="X406" s="255"/>
      <c r="Y406" s="254"/>
    </row>
    <row r="407" spans="1:25" ht="15">
      <c r="A407" s="380" t="str">
        <f>PTCA!B390</f>
        <v>-000</v>
      </c>
      <c r="B407" s="380">
        <f>PTCA!D390</f>
        <v>0</v>
      </c>
      <c r="C407" s="380">
        <f>PTCA!J390</f>
        <v>0</v>
      </c>
      <c r="D407" s="380">
        <f>PTCA!K390</f>
        <v>0</v>
      </c>
      <c r="E407" s="380">
        <f>PTCA!H390</f>
        <v>0</v>
      </c>
      <c r="F407" s="380">
        <f>PTCA!Z390</f>
        <v>0</v>
      </c>
      <c r="G407" s="380">
        <f>PTCA!AD390</f>
        <v>0</v>
      </c>
      <c r="H407" s="62"/>
      <c r="I407" s="760">
        <f>PTCA!C390</f>
        <v>0</v>
      </c>
      <c r="J407" s="760" t="str">
        <f>PTCA!AK390</f>
        <v/>
      </c>
      <c r="K407" s="760">
        <f>PTCA!AL390</f>
        <v>0</v>
      </c>
      <c r="L407" s="62"/>
      <c r="M407" s="607"/>
      <c r="N407" s="62"/>
      <c r="O407" s="63">
        <f>PTCA!AA1376</f>
        <v>0</v>
      </c>
      <c r="P407" s="63">
        <f>PTCA!AF1376</f>
        <v>0</v>
      </c>
      <c r="Q407" s="232" t="e">
        <f t="shared" si="13"/>
        <v>#DIV/0!</v>
      </c>
      <c r="R407" s="544">
        <f>PTCA!AI1376</f>
        <v>0</v>
      </c>
      <c r="S407" s="544">
        <f>PTCA!AJ390</f>
        <v>0</v>
      </c>
      <c r="T407" s="53"/>
      <c r="U407" s="232" t="e">
        <f t="shared" si="14"/>
        <v>#DIV/0!</v>
      </c>
      <c r="V407" s="272"/>
      <c r="X407" s="255"/>
      <c r="Y407" s="254"/>
    </row>
    <row r="408" spans="1:25" ht="15">
      <c r="A408" s="380" t="str">
        <f>PTCA!B391</f>
        <v>-000</v>
      </c>
      <c r="B408" s="380">
        <f>PTCA!D391</f>
        <v>0</v>
      </c>
      <c r="C408" s="380">
        <f>PTCA!J391</f>
        <v>0</v>
      </c>
      <c r="D408" s="380">
        <f>PTCA!K391</f>
        <v>0</v>
      </c>
      <c r="E408" s="380">
        <f>PTCA!H391</f>
        <v>0</v>
      </c>
      <c r="F408" s="380">
        <f>PTCA!Z391</f>
        <v>0</v>
      </c>
      <c r="G408" s="380">
        <f>PTCA!AD391</f>
        <v>0</v>
      </c>
      <c r="H408" s="62"/>
      <c r="I408" s="760">
        <f>PTCA!C391</f>
        <v>0</v>
      </c>
      <c r="J408" s="760" t="str">
        <f>PTCA!AK391</f>
        <v/>
      </c>
      <c r="K408" s="760">
        <f>PTCA!AL391</f>
        <v>0</v>
      </c>
      <c r="L408" s="62"/>
      <c r="M408" s="607"/>
      <c r="N408" s="62"/>
      <c r="O408" s="63">
        <f>PTCA!AA1377</f>
        <v>0</v>
      </c>
      <c r="P408" s="63">
        <f>PTCA!AF1377</f>
        <v>0</v>
      </c>
      <c r="Q408" s="232" t="e">
        <f t="shared" si="13"/>
        <v>#DIV/0!</v>
      </c>
      <c r="R408" s="544">
        <f>PTCA!AI1377</f>
        <v>0</v>
      </c>
      <c r="S408" s="544">
        <f>PTCA!AJ391</f>
        <v>0</v>
      </c>
      <c r="T408" s="53"/>
      <c r="U408" s="232" t="e">
        <f t="shared" si="14"/>
        <v>#DIV/0!</v>
      </c>
      <c r="V408" s="272"/>
      <c r="X408" s="255"/>
      <c r="Y408" s="254"/>
    </row>
    <row r="409" spans="1:25" ht="15">
      <c r="A409" s="380" t="str">
        <f>PTCA!B392</f>
        <v>-000</v>
      </c>
      <c r="B409" s="380">
        <f>PTCA!D392</f>
        <v>0</v>
      </c>
      <c r="C409" s="380">
        <f>PTCA!J392</f>
        <v>0</v>
      </c>
      <c r="D409" s="380">
        <f>PTCA!K392</f>
        <v>0</v>
      </c>
      <c r="E409" s="380">
        <f>PTCA!H392</f>
        <v>0</v>
      </c>
      <c r="F409" s="380">
        <f>PTCA!Z392</f>
        <v>0</v>
      </c>
      <c r="G409" s="380">
        <f>PTCA!AD392</f>
        <v>0</v>
      </c>
      <c r="H409" s="62"/>
      <c r="I409" s="760">
        <f>PTCA!C392</f>
        <v>0</v>
      </c>
      <c r="J409" s="760" t="str">
        <f>PTCA!AK392</f>
        <v/>
      </c>
      <c r="K409" s="760">
        <f>PTCA!AL392</f>
        <v>0</v>
      </c>
      <c r="L409" s="62"/>
      <c r="M409" s="607"/>
      <c r="N409" s="62"/>
      <c r="O409" s="63">
        <f>PTCA!AA1378</f>
        <v>0</v>
      </c>
      <c r="P409" s="63">
        <f>PTCA!AF1378</f>
        <v>0</v>
      </c>
      <c r="Q409" s="232" t="e">
        <f t="shared" si="13"/>
        <v>#DIV/0!</v>
      </c>
      <c r="R409" s="544">
        <f>PTCA!AI1378</f>
        <v>0</v>
      </c>
      <c r="S409" s="544">
        <f>PTCA!AJ392</f>
        <v>0</v>
      </c>
      <c r="T409" s="53"/>
      <c r="U409" s="232" t="e">
        <f t="shared" si="14"/>
        <v>#DIV/0!</v>
      </c>
      <c r="V409" s="272"/>
      <c r="X409" s="255"/>
      <c r="Y409" s="254"/>
    </row>
    <row r="410" spans="1:25" ht="15">
      <c r="A410" s="380" t="str">
        <f>PTCA!B393</f>
        <v>-000</v>
      </c>
      <c r="B410" s="380">
        <f>PTCA!D393</f>
        <v>0</v>
      </c>
      <c r="C410" s="380">
        <f>PTCA!J393</f>
        <v>0</v>
      </c>
      <c r="D410" s="380">
        <f>PTCA!K393</f>
        <v>0</v>
      </c>
      <c r="E410" s="380">
        <f>PTCA!H393</f>
        <v>0</v>
      </c>
      <c r="F410" s="380">
        <f>PTCA!Z393</f>
        <v>0</v>
      </c>
      <c r="G410" s="380">
        <f>PTCA!AD393</f>
        <v>0</v>
      </c>
      <c r="H410" s="62"/>
      <c r="I410" s="760">
        <f>PTCA!C393</f>
        <v>0</v>
      </c>
      <c r="J410" s="760" t="str">
        <f>PTCA!AK393</f>
        <v/>
      </c>
      <c r="K410" s="760">
        <f>PTCA!AL393</f>
        <v>0</v>
      </c>
      <c r="L410" s="62"/>
      <c r="M410" s="607"/>
      <c r="N410" s="62"/>
      <c r="O410" s="63">
        <f>PTCA!AA1379</f>
        <v>0</v>
      </c>
      <c r="P410" s="63">
        <f>PTCA!AF1379</f>
        <v>0</v>
      </c>
      <c r="Q410" s="232" t="e">
        <f t="shared" si="13"/>
        <v>#DIV/0!</v>
      </c>
      <c r="R410" s="544">
        <f>PTCA!AI1379</f>
        <v>0</v>
      </c>
      <c r="S410" s="544">
        <f>PTCA!AJ393</f>
        <v>0</v>
      </c>
      <c r="T410" s="53"/>
      <c r="U410" s="232" t="e">
        <f t="shared" si="14"/>
        <v>#DIV/0!</v>
      </c>
      <c r="V410" s="272"/>
      <c r="X410" s="255"/>
      <c r="Y410" s="254"/>
    </row>
    <row r="411" spans="1:25" ht="15">
      <c r="A411" s="380" t="str">
        <f>PTCA!B394</f>
        <v>-000</v>
      </c>
      <c r="B411" s="380">
        <f>PTCA!D394</f>
        <v>0</v>
      </c>
      <c r="C411" s="380">
        <f>PTCA!J394</f>
        <v>0</v>
      </c>
      <c r="D411" s="380">
        <f>PTCA!K394</f>
        <v>0</v>
      </c>
      <c r="E411" s="380">
        <f>PTCA!H394</f>
        <v>0</v>
      </c>
      <c r="F411" s="380">
        <f>PTCA!Z394</f>
        <v>0</v>
      </c>
      <c r="G411" s="380">
        <f>PTCA!AD394</f>
        <v>0</v>
      </c>
      <c r="H411" s="62"/>
      <c r="I411" s="760">
        <f>PTCA!C394</f>
        <v>0</v>
      </c>
      <c r="J411" s="760" t="str">
        <f>PTCA!AK394</f>
        <v/>
      </c>
      <c r="K411" s="760">
        <f>PTCA!AL394</f>
        <v>0</v>
      </c>
      <c r="L411" s="62"/>
      <c r="M411" s="607"/>
      <c r="N411" s="62"/>
      <c r="O411" s="63">
        <f>PTCA!AA1380</f>
        <v>0</v>
      </c>
      <c r="P411" s="63">
        <f>PTCA!AF1380</f>
        <v>0</v>
      </c>
      <c r="Q411" s="232" t="e">
        <f t="shared" si="13"/>
        <v>#DIV/0!</v>
      </c>
      <c r="R411" s="544">
        <f>PTCA!AI1380</f>
        <v>0</v>
      </c>
      <c r="S411" s="544">
        <f>PTCA!AJ394</f>
        <v>0</v>
      </c>
      <c r="T411" s="53"/>
      <c r="U411" s="232" t="e">
        <f t="shared" si="14"/>
        <v>#DIV/0!</v>
      </c>
      <c r="V411" s="272"/>
      <c r="X411" s="255"/>
      <c r="Y411" s="254"/>
    </row>
    <row r="412" spans="1:25" ht="15">
      <c r="A412" s="380" t="str">
        <f>PTCA!B395</f>
        <v>-000</v>
      </c>
      <c r="B412" s="380">
        <f>PTCA!D395</f>
        <v>0</v>
      </c>
      <c r="C412" s="380">
        <f>PTCA!J395</f>
        <v>0</v>
      </c>
      <c r="D412" s="380">
        <f>PTCA!K395</f>
        <v>0</v>
      </c>
      <c r="E412" s="380">
        <f>PTCA!H395</f>
        <v>0</v>
      </c>
      <c r="F412" s="380">
        <f>PTCA!Z395</f>
        <v>0</v>
      </c>
      <c r="G412" s="380">
        <f>PTCA!AD395</f>
        <v>0</v>
      </c>
      <c r="H412" s="62"/>
      <c r="I412" s="760">
        <f>PTCA!C395</f>
        <v>0</v>
      </c>
      <c r="J412" s="760" t="str">
        <f>PTCA!AK395</f>
        <v/>
      </c>
      <c r="K412" s="760">
        <f>PTCA!AL395</f>
        <v>0</v>
      </c>
      <c r="L412" s="62"/>
      <c r="M412" s="607"/>
      <c r="N412" s="62"/>
      <c r="O412" s="63">
        <f>PTCA!AA1381</f>
        <v>0</v>
      </c>
      <c r="P412" s="63">
        <f>PTCA!AF1381</f>
        <v>0</v>
      </c>
      <c r="Q412" s="232" t="e">
        <f t="shared" si="13"/>
        <v>#DIV/0!</v>
      </c>
      <c r="R412" s="544">
        <f>PTCA!AI1381</f>
        <v>0</v>
      </c>
      <c r="S412" s="544">
        <f>PTCA!AJ395</f>
        <v>0</v>
      </c>
      <c r="T412" s="53"/>
      <c r="U412" s="232" t="e">
        <f t="shared" si="14"/>
        <v>#DIV/0!</v>
      </c>
      <c r="V412" s="272"/>
      <c r="X412" s="255"/>
      <c r="Y412" s="254"/>
    </row>
    <row r="413" spans="1:25" ht="15">
      <c r="A413" s="380" t="str">
        <f>PTCA!B396</f>
        <v>-000</v>
      </c>
      <c r="B413" s="380">
        <f>PTCA!D396</f>
        <v>0</v>
      </c>
      <c r="C413" s="380">
        <f>PTCA!J396</f>
        <v>0</v>
      </c>
      <c r="D413" s="380">
        <f>PTCA!K396</f>
        <v>0</v>
      </c>
      <c r="E413" s="380">
        <f>PTCA!H396</f>
        <v>0</v>
      </c>
      <c r="F413" s="380">
        <f>PTCA!Z396</f>
        <v>0</v>
      </c>
      <c r="G413" s="380">
        <f>PTCA!AD396</f>
        <v>0</v>
      </c>
      <c r="H413" s="62"/>
      <c r="I413" s="760">
        <f>PTCA!C396</f>
        <v>0</v>
      </c>
      <c r="J413" s="760" t="str">
        <f>PTCA!AK396</f>
        <v/>
      </c>
      <c r="K413" s="760">
        <f>PTCA!AL396</f>
        <v>0</v>
      </c>
      <c r="L413" s="62"/>
      <c r="M413" s="607"/>
      <c r="N413" s="62"/>
      <c r="O413" s="63">
        <f>PTCA!AA1382</f>
        <v>0</v>
      </c>
      <c r="P413" s="63">
        <f>PTCA!AF1382</f>
        <v>0</v>
      </c>
      <c r="Q413" s="232" t="e">
        <f t="shared" si="13"/>
        <v>#DIV/0!</v>
      </c>
      <c r="R413" s="544">
        <f>PTCA!AI1382</f>
        <v>0</v>
      </c>
      <c r="S413" s="544">
        <f>PTCA!AJ396</f>
        <v>0</v>
      </c>
      <c r="T413" s="53"/>
      <c r="U413" s="232" t="e">
        <f t="shared" si="14"/>
        <v>#DIV/0!</v>
      </c>
      <c r="V413" s="272"/>
      <c r="X413" s="255"/>
      <c r="Y413" s="254"/>
    </row>
    <row r="414" spans="1:25" ht="15">
      <c r="A414" s="380" t="str">
        <f>PTCA!B397</f>
        <v>-000</v>
      </c>
      <c r="B414" s="380">
        <f>PTCA!D397</f>
        <v>0</v>
      </c>
      <c r="C414" s="380">
        <f>PTCA!J397</f>
        <v>0</v>
      </c>
      <c r="D414" s="380">
        <f>PTCA!K397</f>
        <v>0</v>
      </c>
      <c r="E414" s="380">
        <f>PTCA!H397</f>
        <v>0</v>
      </c>
      <c r="F414" s="380">
        <f>PTCA!Z397</f>
        <v>0</v>
      </c>
      <c r="G414" s="380">
        <f>PTCA!AD397</f>
        <v>0</v>
      </c>
      <c r="H414" s="62"/>
      <c r="I414" s="760">
        <f>PTCA!C397</f>
        <v>0</v>
      </c>
      <c r="J414" s="760" t="str">
        <f>PTCA!AK397</f>
        <v/>
      </c>
      <c r="K414" s="760">
        <f>PTCA!AL397</f>
        <v>0</v>
      </c>
      <c r="L414" s="62"/>
      <c r="M414" s="607"/>
      <c r="N414" s="62"/>
      <c r="O414" s="63">
        <f>PTCA!AA1383</f>
        <v>0</v>
      </c>
      <c r="P414" s="63">
        <f>PTCA!AF1383</f>
        <v>0</v>
      </c>
      <c r="Q414" s="232" t="e">
        <f t="shared" si="13"/>
        <v>#DIV/0!</v>
      </c>
      <c r="R414" s="544">
        <f>PTCA!AI1383</f>
        <v>0</v>
      </c>
      <c r="S414" s="544">
        <f>PTCA!AJ397</f>
        <v>0</v>
      </c>
      <c r="T414" s="53"/>
      <c r="U414" s="232" t="e">
        <f t="shared" si="14"/>
        <v>#DIV/0!</v>
      </c>
      <c r="V414" s="272"/>
      <c r="X414" s="255"/>
      <c r="Y414" s="254"/>
    </row>
    <row r="415" spans="1:25" ht="15">
      <c r="A415" s="380" t="str">
        <f>PTCA!B398</f>
        <v>-000</v>
      </c>
      <c r="B415" s="380">
        <f>PTCA!D398</f>
        <v>0</v>
      </c>
      <c r="C415" s="380">
        <f>PTCA!J398</f>
        <v>0</v>
      </c>
      <c r="D415" s="380">
        <f>PTCA!K398</f>
        <v>0</v>
      </c>
      <c r="E415" s="380">
        <f>PTCA!H398</f>
        <v>0</v>
      </c>
      <c r="F415" s="380">
        <f>PTCA!Z398</f>
        <v>0</v>
      </c>
      <c r="G415" s="380">
        <f>PTCA!AD398</f>
        <v>0</v>
      </c>
      <c r="H415" s="62"/>
      <c r="I415" s="760">
        <f>PTCA!C398</f>
        <v>0</v>
      </c>
      <c r="J415" s="760" t="str">
        <f>PTCA!AK398</f>
        <v/>
      </c>
      <c r="K415" s="760">
        <f>PTCA!AL398</f>
        <v>0</v>
      </c>
      <c r="L415" s="62"/>
      <c r="M415" s="607"/>
      <c r="N415" s="62"/>
      <c r="O415" s="63">
        <f>PTCA!AA1384</f>
        <v>0</v>
      </c>
      <c r="P415" s="63">
        <f>PTCA!AF1384</f>
        <v>0</v>
      </c>
      <c r="Q415" s="232" t="e">
        <f t="shared" si="13"/>
        <v>#DIV/0!</v>
      </c>
      <c r="R415" s="544">
        <f>PTCA!AI1384</f>
        <v>0</v>
      </c>
      <c r="S415" s="544">
        <f>PTCA!AJ398</f>
        <v>0</v>
      </c>
      <c r="T415" s="53"/>
      <c r="U415" s="232" t="e">
        <f t="shared" si="14"/>
        <v>#DIV/0!</v>
      </c>
      <c r="V415" s="272"/>
      <c r="X415" s="255"/>
      <c r="Y415" s="254"/>
    </row>
    <row r="416" spans="1:25" ht="15">
      <c r="A416" s="380" t="str">
        <f>PTCA!B399</f>
        <v>-000</v>
      </c>
      <c r="B416" s="380">
        <f>PTCA!D399</f>
        <v>0</v>
      </c>
      <c r="C416" s="380">
        <f>PTCA!J399</f>
        <v>0</v>
      </c>
      <c r="D416" s="380">
        <f>PTCA!K399</f>
        <v>0</v>
      </c>
      <c r="E416" s="380">
        <f>PTCA!H399</f>
        <v>0</v>
      </c>
      <c r="F416" s="380">
        <f>PTCA!Z399</f>
        <v>0</v>
      </c>
      <c r="G416" s="380">
        <f>PTCA!AD399</f>
        <v>0</v>
      </c>
      <c r="H416" s="62"/>
      <c r="I416" s="760">
        <f>PTCA!C399</f>
        <v>0</v>
      </c>
      <c r="J416" s="760" t="str">
        <f>PTCA!AK399</f>
        <v/>
      </c>
      <c r="K416" s="760">
        <f>PTCA!AL399</f>
        <v>0</v>
      </c>
      <c r="L416" s="62"/>
      <c r="M416" s="607"/>
      <c r="N416" s="62"/>
      <c r="O416" s="63">
        <f>PTCA!AA1385</f>
        <v>0</v>
      </c>
      <c r="P416" s="63">
        <f>PTCA!AF1385</f>
        <v>0</v>
      </c>
      <c r="Q416" s="232" t="e">
        <f t="shared" si="13"/>
        <v>#DIV/0!</v>
      </c>
      <c r="R416" s="544">
        <f>PTCA!AI1385</f>
        <v>0</v>
      </c>
      <c r="S416" s="544">
        <f>PTCA!AJ399</f>
        <v>0</v>
      </c>
      <c r="T416" s="53"/>
      <c r="U416" s="232" t="e">
        <f t="shared" si="14"/>
        <v>#DIV/0!</v>
      </c>
      <c r="V416" s="272"/>
      <c r="X416" s="255"/>
      <c r="Y416" s="254"/>
    </row>
    <row r="417" spans="1:25" ht="15">
      <c r="A417" s="380" t="str">
        <f>PTCA!B400</f>
        <v>-000</v>
      </c>
      <c r="B417" s="380">
        <f>PTCA!D400</f>
        <v>0</v>
      </c>
      <c r="C417" s="380">
        <f>PTCA!J400</f>
        <v>0</v>
      </c>
      <c r="D417" s="380">
        <f>PTCA!K400</f>
        <v>0</v>
      </c>
      <c r="E417" s="380">
        <f>PTCA!H400</f>
        <v>0</v>
      </c>
      <c r="F417" s="380">
        <f>PTCA!Z400</f>
        <v>0</v>
      </c>
      <c r="G417" s="380">
        <f>PTCA!AD400</f>
        <v>0</v>
      </c>
      <c r="H417" s="62"/>
      <c r="I417" s="760">
        <f>PTCA!C400</f>
        <v>0</v>
      </c>
      <c r="J417" s="760" t="str">
        <f>PTCA!AK400</f>
        <v/>
      </c>
      <c r="K417" s="760">
        <f>PTCA!AL400</f>
        <v>0</v>
      </c>
      <c r="L417" s="62"/>
      <c r="M417" s="607"/>
      <c r="N417" s="62"/>
      <c r="O417" s="63">
        <f>PTCA!AA1386</f>
        <v>0</v>
      </c>
      <c r="P417" s="63">
        <f>PTCA!AF1386</f>
        <v>0</v>
      </c>
      <c r="Q417" s="232" t="e">
        <f t="shared" si="13"/>
        <v>#DIV/0!</v>
      </c>
      <c r="R417" s="544">
        <f>PTCA!AI1386</f>
        <v>0</v>
      </c>
      <c r="S417" s="544">
        <f>PTCA!AJ400</f>
        <v>0</v>
      </c>
      <c r="T417" s="53"/>
      <c r="U417" s="232" t="e">
        <f t="shared" si="14"/>
        <v>#DIV/0!</v>
      </c>
      <c r="V417" s="272"/>
      <c r="X417" s="255"/>
      <c r="Y417" s="254"/>
    </row>
    <row r="418" spans="1:25" ht="15">
      <c r="A418" s="380" t="str">
        <f>PTCA!B401</f>
        <v>-000</v>
      </c>
      <c r="B418" s="380">
        <f>PTCA!D401</f>
        <v>0</v>
      </c>
      <c r="C418" s="380">
        <f>PTCA!J401</f>
        <v>0</v>
      </c>
      <c r="D418" s="380">
        <f>PTCA!K401</f>
        <v>0</v>
      </c>
      <c r="E418" s="380">
        <f>PTCA!H401</f>
        <v>0</v>
      </c>
      <c r="F418" s="380">
        <f>PTCA!Z401</f>
        <v>0</v>
      </c>
      <c r="G418" s="380">
        <f>PTCA!AD401</f>
        <v>0</v>
      </c>
      <c r="H418" s="62"/>
      <c r="I418" s="760">
        <f>PTCA!C401</f>
        <v>0</v>
      </c>
      <c r="J418" s="760" t="str">
        <f>PTCA!AK401</f>
        <v/>
      </c>
      <c r="K418" s="760">
        <f>PTCA!AL401</f>
        <v>0</v>
      </c>
      <c r="L418" s="62"/>
      <c r="M418" s="607"/>
      <c r="N418" s="62"/>
      <c r="O418" s="63">
        <f>PTCA!AA1387</f>
        <v>0</v>
      </c>
      <c r="P418" s="63">
        <f>PTCA!AF1387</f>
        <v>0</v>
      </c>
      <c r="Q418" s="232" t="e">
        <f t="shared" si="13"/>
        <v>#DIV/0!</v>
      </c>
      <c r="R418" s="544">
        <f>PTCA!AI1387</f>
        <v>0</v>
      </c>
      <c r="S418" s="544">
        <f>PTCA!AJ401</f>
        <v>0</v>
      </c>
      <c r="T418" s="53"/>
      <c r="U418" s="232" t="e">
        <f t="shared" si="14"/>
        <v>#DIV/0!</v>
      </c>
      <c r="V418" s="272"/>
      <c r="X418" s="255"/>
      <c r="Y418" s="254"/>
    </row>
    <row r="419" spans="1:25" ht="15">
      <c r="A419" s="380" t="str">
        <f>PTCA!B402</f>
        <v>-000</v>
      </c>
      <c r="B419" s="380">
        <f>PTCA!D402</f>
        <v>0</v>
      </c>
      <c r="C419" s="380">
        <f>PTCA!J402</f>
        <v>0</v>
      </c>
      <c r="D419" s="380">
        <f>PTCA!K402</f>
        <v>0</v>
      </c>
      <c r="E419" s="380">
        <f>PTCA!H402</f>
        <v>0</v>
      </c>
      <c r="F419" s="380">
        <f>PTCA!Z402</f>
        <v>0</v>
      </c>
      <c r="G419" s="380">
        <f>PTCA!AD402</f>
        <v>0</v>
      </c>
      <c r="H419" s="62"/>
      <c r="I419" s="760">
        <f>PTCA!C402</f>
        <v>0</v>
      </c>
      <c r="J419" s="760" t="str">
        <f>PTCA!AK402</f>
        <v/>
      </c>
      <c r="K419" s="760">
        <f>PTCA!AL402</f>
        <v>0</v>
      </c>
      <c r="L419" s="62"/>
      <c r="M419" s="607"/>
      <c r="N419" s="62"/>
      <c r="O419" s="63">
        <f>PTCA!AA1388</f>
        <v>0</v>
      </c>
      <c r="P419" s="63">
        <f>PTCA!AF1388</f>
        <v>0</v>
      </c>
      <c r="Q419" s="232" t="e">
        <f t="shared" si="13"/>
        <v>#DIV/0!</v>
      </c>
      <c r="R419" s="544">
        <f>PTCA!AI1388</f>
        <v>0</v>
      </c>
      <c r="S419" s="544">
        <f>PTCA!AJ402</f>
        <v>0</v>
      </c>
      <c r="T419" s="53"/>
      <c r="U419" s="232" t="e">
        <f t="shared" si="14"/>
        <v>#DIV/0!</v>
      </c>
      <c r="V419" s="272"/>
      <c r="X419" s="255"/>
      <c r="Y419" s="254"/>
    </row>
    <row r="420" spans="1:25" ht="15">
      <c r="A420" s="380" t="str">
        <f>PTCA!B403</f>
        <v>-000</v>
      </c>
      <c r="B420" s="380">
        <f>PTCA!D403</f>
        <v>0</v>
      </c>
      <c r="C420" s="380">
        <f>PTCA!J403</f>
        <v>0</v>
      </c>
      <c r="D420" s="380">
        <f>PTCA!K403</f>
        <v>0</v>
      </c>
      <c r="E420" s="380">
        <f>PTCA!H403</f>
        <v>0</v>
      </c>
      <c r="F420" s="380">
        <f>PTCA!Z403</f>
        <v>0</v>
      </c>
      <c r="G420" s="380">
        <f>PTCA!AD403</f>
        <v>0</v>
      </c>
      <c r="H420" s="62"/>
      <c r="I420" s="760">
        <f>PTCA!C403</f>
        <v>0</v>
      </c>
      <c r="J420" s="760" t="str">
        <f>PTCA!AK403</f>
        <v/>
      </c>
      <c r="K420" s="760">
        <f>PTCA!AL403</f>
        <v>0</v>
      </c>
      <c r="L420" s="62"/>
      <c r="M420" s="607"/>
      <c r="N420" s="62"/>
      <c r="O420" s="63">
        <f>PTCA!AA1389</f>
        <v>0</v>
      </c>
      <c r="P420" s="63">
        <f>PTCA!AF1389</f>
        <v>0</v>
      </c>
      <c r="Q420" s="232" t="e">
        <f t="shared" si="13"/>
        <v>#DIV/0!</v>
      </c>
      <c r="R420" s="544">
        <f>PTCA!AI1389</f>
        <v>0</v>
      </c>
      <c r="S420" s="544">
        <f>PTCA!AJ403</f>
        <v>0</v>
      </c>
      <c r="T420" s="53"/>
      <c r="U420" s="232" t="e">
        <f t="shared" si="14"/>
        <v>#DIV/0!</v>
      </c>
      <c r="V420" s="272"/>
      <c r="X420" s="255"/>
      <c r="Y420" s="254"/>
    </row>
    <row r="421" spans="1:25" ht="15">
      <c r="A421" s="380" t="str">
        <f>PTCA!B404</f>
        <v>-000</v>
      </c>
      <c r="B421" s="380">
        <f>PTCA!D404</f>
        <v>0</v>
      </c>
      <c r="C421" s="380">
        <f>PTCA!J404</f>
        <v>0</v>
      </c>
      <c r="D421" s="380">
        <f>PTCA!K404</f>
        <v>0</v>
      </c>
      <c r="E421" s="380">
        <f>PTCA!H404</f>
        <v>0</v>
      </c>
      <c r="F421" s="380">
        <f>PTCA!Z404</f>
        <v>0</v>
      </c>
      <c r="G421" s="380">
        <f>PTCA!AD404</f>
        <v>0</v>
      </c>
      <c r="H421" s="62"/>
      <c r="I421" s="760">
        <f>PTCA!C404</f>
        <v>0</v>
      </c>
      <c r="J421" s="760" t="str">
        <f>PTCA!AK404</f>
        <v/>
      </c>
      <c r="K421" s="760">
        <f>PTCA!AL404</f>
        <v>0</v>
      </c>
      <c r="L421" s="62"/>
      <c r="M421" s="607"/>
      <c r="N421" s="62"/>
      <c r="O421" s="63">
        <f>PTCA!AA1390</f>
        <v>0</v>
      </c>
      <c r="P421" s="63">
        <f>PTCA!AF1390</f>
        <v>0</v>
      </c>
      <c r="Q421" s="232" t="e">
        <f t="shared" si="13"/>
        <v>#DIV/0!</v>
      </c>
      <c r="R421" s="544">
        <f>PTCA!AI1390</f>
        <v>0</v>
      </c>
      <c r="S421" s="544">
        <f>PTCA!AJ404</f>
        <v>0</v>
      </c>
      <c r="T421" s="53"/>
      <c r="U421" s="232" t="e">
        <f t="shared" si="14"/>
        <v>#DIV/0!</v>
      </c>
      <c r="V421" s="272"/>
      <c r="X421" s="255"/>
      <c r="Y421" s="254"/>
    </row>
    <row r="422" spans="1:25" ht="15">
      <c r="A422" s="380" t="str">
        <f>PTCA!B405</f>
        <v>-000</v>
      </c>
      <c r="B422" s="380">
        <f>PTCA!D405</f>
        <v>0</v>
      </c>
      <c r="C422" s="380">
        <f>PTCA!J405</f>
        <v>0</v>
      </c>
      <c r="D422" s="380">
        <f>PTCA!K405</f>
        <v>0</v>
      </c>
      <c r="E422" s="380">
        <f>PTCA!H405</f>
        <v>0</v>
      </c>
      <c r="F422" s="380">
        <f>PTCA!Z405</f>
        <v>0</v>
      </c>
      <c r="G422" s="380">
        <f>PTCA!AD405</f>
        <v>0</v>
      </c>
      <c r="H422" s="62"/>
      <c r="I422" s="760">
        <f>PTCA!C405</f>
        <v>0</v>
      </c>
      <c r="J422" s="760" t="str">
        <f>PTCA!AK405</f>
        <v/>
      </c>
      <c r="K422" s="760">
        <f>PTCA!AL405</f>
        <v>0</v>
      </c>
      <c r="L422" s="62"/>
      <c r="M422" s="607"/>
      <c r="N422" s="62"/>
      <c r="O422" s="63">
        <f>PTCA!AA1391</f>
        <v>0</v>
      </c>
      <c r="P422" s="63">
        <f>PTCA!AF1391</f>
        <v>0</v>
      </c>
      <c r="Q422" s="232" t="e">
        <f t="shared" si="13"/>
        <v>#DIV/0!</v>
      </c>
      <c r="R422" s="544">
        <f>PTCA!AI1391</f>
        <v>0</v>
      </c>
      <c r="S422" s="544">
        <f>PTCA!AJ405</f>
        <v>0</v>
      </c>
      <c r="T422" s="53"/>
      <c r="U422" s="232" t="e">
        <f t="shared" si="14"/>
        <v>#DIV/0!</v>
      </c>
      <c r="V422" s="272"/>
      <c r="X422" s="255"/>
      <c r="Y422" s="254"/>
    </row>
    <row r="423" spans="1:25" ht="15">
      <c r="A423" s="380" t="str">
        <f>PTCA!B406</f>
        <v>-000</v>
      </c>
      <c r="B423" s="380">
        <f>PTCA!D406</f>
        <v>0</v>
      </c>
      <c r="C423" s="380">
        <f>PTCA!J406</f>
        <v>0</v>
      </c>
      <c r="D423" s="380">
        <f>PTCA!K406</f>
        <v>0</v>
      </c>
      <c r="E423" s="380">
        <f>PTCA!H406</f>
        <v>0</v>
      </c>
      <c r="F423" s="380">
        <f>PTCA!Z406</f>
        <v>0</v>
      </c>
      <c r="G423" s="380">
        <f>PTCA!AD406</f>
        <v>0</v>
      </c>
      <c r="H423" s="62"/>
      <c r="I423" s="760">
        <f>PTCA!C406</f>
        <v>0</v>
      </c>
      <c r="J423" s="760" t="str">
        <f>PTCA!AK406</f>
        <v/>
      </c>
      <c r="K423" s="760">
        <f>PTCA!AL406</f>
        <v>0</v>
      </c>
      <c r="L423" s="62"/>
      <c r="M423" s="607"/>
      <c r="N423" s="62"/>
      <c r="O423" s="63">
        <f>PTCA!AA1392</f>
        <v>0</v>
      </c>
      <c r="P423" s="63">
        <f>PTCA!AF1392</f>
        <v>0</v>
      </c>
      <c r="Q423" s="232" t="e">
        <f t="shared" si="13"/>
        <v>#DIV/0!</v>
      </c>
      <c r="R423" s="544">
        <f>PTCA!AI1392</f>
        <v>0</v>
      </c>
      <c r="S423" s="544">
        <f>PTCA!AJ406</f>
        <v>0</v>
      </c>
      <c r="T423" s="53"/>
      <c r="U423" s="232" t="e">
        <f t="shared" si="14"/>
        <v>#DIV/0!</v>
      </c>
      <c r="V423" s="272"/>
      <c r="X423" s="255"/>
      <c r="Y423" s="254"/>
    </row>
    <row r="424" spans="1:25" ht="15">
      <c r="A424" s="380" t="str">
        <f>PTCA!B407</f>
        <v>-000</v>
      </c>
      <c r="B424" s="380">
        <f>PTCA!D407</f>
        <v>0</v>
      </c>
      <c r="C424" s="380">
        <f>PTCA!J407</f>
        <v>0</v>
      </c>
      <c r="D424" s="380">
        <f>PTCA!K407</f>
        <v>0</v>
      </c>
      <c r="E424" s="380">
        <f>PTCA!H407</f>
        <v>0</v>
      </c>
      <c r="F424" s="380">
        <f>PTCA!Z407</f>
        <v>0</v>
      </c>
      <c r="G424" s="380">
        <f>PTCA!AD407</f>
        <v>0</v>
      </c>
      <c r="H424" s="62"/>
      <c r="I424" s="760">
        <f>PTCA!C407</f>
        <v>0</v>
      </c>
      <c r="J424" s="760" t="str">
        <f>PTCA!AK407</f>
        <v/>
      </c>
      <c r="K424" s="760">
        <f>PTCA!AL407</f>
        <v>0</v>
      </c>
      <c r="L424" s="62"/>
      <c r="M424" s="607"/>
      <c r="N424" s="62"/>
      <c r="O424" s="63">
        <f>PTCA!AA1393</f>
        <v>0</v>
      </c>
      <c r="P424" s="63">
        <f>PTCA!AF1393</f>
        <v>0</v>
      </c>
      <c r="Q424" s="232" t="e">
        <f t="shared" si="13"/>
        <v>#DIV/0!</v>
      </c>
      <c r="R424" s="544">
        <f>PTCA!AI1393</f>
        <v>0</v>
      </c>
      <c r="S424" s="544">
        <f>PTCA!AJ407</f>
        <v>0</v>
      </c>
      <c r="T424" s="53"/>
      <c r="U424" s="232" t="e">
        <f t="shared" si="14"/>
        <v>#DIV/0!</v>
      </c>
      <c r="V424" s="272"/>
      <c r="X424" s="255"/>
      <c r="Y424" s="254"/>
    </row>
    <row r="425" spans="1:25" ht="15">
      <c r="A425" s="380" t="str">
        <f>PTCA!B408</f>
        <v>-000</v>
      </c>
      <c r="B425" s="380">
        <f>PTCA!D408</f>
        <v>0</v>
      </c>
      <c r="C425" s="380">
        <f>PTCA!J408</f>
        <v>0</v>
      </c>
      <c r="D425" s="380">
        <f>PTCA!K408</f>
        <v>0</v>
      </c>
      <c r="E425" s="380">
        <f>PTCA!H408</f>
        <v>0</v>
      </c>
      <c r="F425" s="380">
        <f>PTCA!Z408</f>
        <v>0</v>
      </c>
      <c r="G425" s="380">
        <f>PTCA!AD408</f>
        <v>0</v>
      </c>
      <c r="H425" s="62"/>
      <c r="I425" s="760">
        <f>PTCA!C408</f>
        <v>0</v>
      </c>
      <c r="J425" s="760" t="str">
        <f>PTCA!AK408</f>
        <v/>
      </c>
      <c r="K425" s="760">
        <f>PTCA!AL408</f>
        <v>0</v>
      </c>
      <c r="L425" s="62"/>
      <c r="M425" s="607"/>
      <c r="N425" s="62"/>
      <c r="O425" s="63">
        <f>PTCA!AA1394</f>
        <v>0</v>
      </c>
      <c r="P425" s="63">
        <f>PTCA!AF1394</f>
        <v>0</v>
      </c>
      <c r="Q425" s="232" t="e">
        <f t="shared" si="13"/>
        <v>#DIV/0!</v>
      </c>
      <c r="R425" s="544">
        <f>PTCA!AI1394</f>
        <v>0</v>
      </c>
      <c r="S425" s="544">
        <f>PTCA!AJ408</f>
        <v>0</v>
      </c>
      <c r="T425" s="53"/>
      <c r="U425" s="232" t="e">
        <f t="shared" si="14"/>
        <v>#DIV/0!</v>
      </c>
      <c r="V425" s="272"/>
      <c r="X425" s="255"/>
      <c r="Y425" s="254"/>
    </row>
    <row r="426" spans="1:25" ht="15">
      <c r="A426" s="380" t="str">
        <f>PTCA!B409</f>
        <v>-000</v>
      </c>
      <c r="B426" s="380">
        <f>PTCA!D409</f>
        <v>0</v>
      </c>
      <c r="C426" s="380">
        <f>PTCA!J409</f>
        <v>0</v>
      </c>
      <c r="D426" s="380">
        <f>PTCA!K409</f>
        <v>0</v>
      </c>
      <c r="E426" s="380">
        <f>PTCA!H409</f>
        <v>0</v>
      </c>
      <c r="F426" s="380">
        <f>PTCA!Z409</f>
        <v>0</v>
      </c>
      <c r="G426" s="380">
        <f>PTCA!AD409</f>
        <v>0</v>
      </c>
      <c r="H426" s="62"/>
      <c r="I426" s="760">
        <f>PTCA!C409</f>
        <v>0</v>
      </c>
      <c r="J426" s="760" t="str">
        <f>PTCA!AK409</f>
        <v/>
      </c>
      <c r="K426" s="760">
        <f>PTCA!AL409</f>
        <v>0</v>
      </c>
      <c r="L426" s="62"/>
      <c r="M426" s="607"/>
      <c r="N426" s="62"/>
      <c r="O426" s="63">
        <f>PTCA!AA1395</f>
        <v>0</v>
      </c>
      <c r="P426" s="63">
        <f>PTCA!AF1395</f>
        <v>0</v>
      </c>
      <c r="Q426" s="232" t="e">
        <f t="shared" si="13"/>
        <v>#DIV/0!</v>
      </c>
      <c r="R426" s="544">
        <f>PTCA!AI1395</f>
        <v>0</v>
      </c>
      <c r="S426" s="544">
        <f>PTCA!AJ409</f>
        <v>0</v>
      </c>
      <c r="T426" s="53"/>
      <c r="U426" s="232" t="e">
        <f t="shared" si="14"/>
        <v>#DIV/0!</v>
      </c>
      <c r="V426" s="272"/>
      <c r="X426" s="255"/>
      <c r="Y426" s="254"/>
    </row>
    <row r="427" spans="1:25" ht="15">
      <c r="A427" s="380" t="str">
        <f>PTCA!B410</f>
        <v>-000</v>
      </c>
      <c r="B427" s="380">
        <f>PTCA!D410</f>
        <v>0</v>
      </c>
      <c r="C427" s="380">
        <f>PTCA!J410</f>
        <v>0</v>
      </c>
      <c r="D427" s="380">
        <f>PTCA!K410</f>
        <v>0</v>
      </c>
      <c r="E427" s="380">
        <f>PTCA!H410</f>
        <v>0</v>
      </c>
      <c r="F427" s="380">
        <f>PTCA!Z410</f>
        <v>0</v>
      </c>
      <c r="G427" s="380">
        <f>PTCA!AD410</f>
        <v>0</v>
      </c>
      <c r="H427" s="62"/>
      <c r="I427" s="760">
        <f>PTCA!C410</f>
        <v>0</v>
      </c>
      <c r="J427" s="760" t="str">
        <f>PTCA!AK410</f>
        <v/>
      </c>
      <c r="K427" s="760">
        <f>PTCA!AL410</f>
        <v>0</v>
      </c>
      <c r="L427" s="62"/>
      <c r="M427" s="607"/>
      <c r="N427" s="62"/>
      <c r="O427" s="63">
        <f>PTCA!AA1396</f>
        <v>0</v>
      </c>
      <c r="P427" s="63">
        <f>PTCA!AF1396</f>
        <v>0</v>
      </c>
      <c r="Q427" s="232" t="e">
        <f t="shared" si="13"/>
        <v>#DIV/0!</v>
      </c>
      <c r="R427" s="544">
        <f>PTCA!AI1396</f>
        <v>0</v>
      </c>
      <c r="S427" s="544">
        <f>PTCA!AJ410</f>
        <v>0</v>
      </c>
      <c r="T427" s="53"/>
      <c r="U427" s="232" t="e">
        <f t="shared" si="14"/>
        <v>#DIV/0!</v>
      </c>
      <c r="V427" s="272"/>
      <c r="X427" s="255"/>
      <c r="Y427" s="254"/>
    </row>
    <row r="428" spans="1:25" ht="15">
      <c r="A428" s="380" t="str">
        <f>PTCA!B411</f>
        <v>-000</v>
      </c>
      <c r="B428" s="380">
        <f>PTCA!D411</f>
        <v>0</v>
      </c>
      <c r="C428" s="380">
        <f>PTCA!J411</f>
        <v>0</v>
      </c>
      <c r="D428" s="380">
        <f>PTCA!K411</f>
        <v>0</v>
      </c>
      <c r="E428" s="380">
        <f>PTCA!H411</f>
        <v>0</v>
      </c>
      <c r="F428" s="380">
        <f>PTCA!Z411</f>
        <v>0</v>
      </c>
      <c r="G428" s="380">
        <f>PTCA!AD411</f>
        <v>0</v>
      </c>
      <c r="H428" s="62"/>
      <c r="I428" s="760">
        <f>PTCA!C411</f>
        <v>0</v>
      </c>
      <c r="J428" s="760" t="str">
        <f>PTCA!AK411</f>
        <v/>
      </c>
      <c r="K428" s="760">
        <f>PTCA!AL411</f>
        <v>0</v>
      </c>
      <c r="L428" s="62"/>
      <c r="M428" s="607"/>
      <c r="N428" s="62"/>
      <c r="O428" s="63">
        <f>PTCA!AA1397</f>
        <v>0</v>
      </c>
      <c r="P428" s="63">
        <f>PTCA!AF1397</f>
        <v>0</v>
      </c>
      <c r="Q428" s="232" t="e">
        <f t="shared" si="13"/>
        <v>#DIV/0!</v>
      </c>
      <c r="R428" s="544">
        <f>PTCA!AI1397</f>
        <v>0</v>
      </c>
      <c r="S428" s="544">
        <f>PTCA!AJ411</f>
        <v>0</v>
      </c>
      <c r="T428" s="53"/>
      <c r="U428" s="232" t="e">
        <f t="shared" si="14"/>
        <v>#DIV/0!</v>
      </c>
      <c r="V428" s="272"/>
      <c r="X428" s="255"/>
      <c r="Y428" s="254"/>
    </row>
    <row r="429" spans="1:25" ht="15">
      <c r="A429" s="380" t="str">
        <f>PTCA!B412</f>
        <v>-000</v>
      </c>
      <c r="B429" s="380">
        <f>PTCA!D412</f>
        <v>0</v>
      </c>
      <c r="C429" s="380">
        <f>PTCA!J412</f>
        <v>0</v>
      </c>
      <c r="D429" s="380">
        <f>PTCA!K412</f>
        <v>0</v>
      </c>
      <c r="E429" s="380">
        <f>PTCA!H412</f>
        <v>0</v>
      </c>
      <c r="F429" s="380">
        <f>PTCA!Z412</f>
        <v>0</v>
      </c>
      <c r="G429" s="380">
        <f>PTCA!AD412</f>
        <v>0</v>
      </c>
      <c r="H429" s="62"/>
      <c r="I429" s="760">
        <f>PTCA!C412</f>
        <v>0</v>
      </c>
      <c r="J429" s="760" t="str">
        <f>PTCA!AK412</f>
        <v/>
      </c>
      <c r="K429" s="760">
        <f>PTCA!AL412</f>
        <v>0</v>
      </c>
      <c r="L429" s="62"/>
      <c r="M429" s="607"/>
      <c r="N429" s="62"/>
      <c r="O429" s="63">
        <f>PTCA!AA1398</f>
        <v>0</v>
      </c>
      <c r="P429" s="63">
        <f>PTCA!AF1398</f>
        <v>0</v>
      </c>
      <c r="Q429" s="232" t="e">
        <f t="shared" si="13"/>
        <v>#DIV/0!</v>
      </c>
      <c r="R429" s="544">
        <f>PTCA!AI1398</f>
        <v>0</v>
      </c>
      <c r="S429" s="544">
        <f>PTCA!AJ412</f>
        <v>0</v>
      </c>
      <c r="T429" s="53"/>
      <c r="U429" s="232" t="e">
        <f t="shared" si="14"/>
        <v>#DIV/0!</v>
      </c>
      <c r="V429" s="272"/>
      <c r="X429" s="255"/>
      <c r="Y429" s="254"/>
    </row>
    <row r="430" spans="1:25" ht="15">
      <c r="A430" s="380" t="str">
        <f>PTCA!B413</f>
        <v>-000</v>
      </c>
      <c r="B430" s="380">
        <f>PTCA!D413</f>
        <v>0</v>
      </c>
      <c r="C430" s="380">
        <f>PTCA!J413</f>
        <v>0</v>
      </c>
      <c r="D430" s="380">
        <f>PTCA!K413</f>
        <v>0</v>
      </c>
      <c r="E430" s="380">
        <f>PTCA!H413</f>
        <v>0</v>
      </c>
      <c r="F430" s="380">
        <f>PTCA!Z413</f>
        <v>0</v>
      </c>
      <c r="G430" s="380">
        <f>PTCA!AD413</f>
        <v>0</v>
      </c>
      <c r="H430" s="62"/>
      <c r="I430" s="760">
        <f>PTCA!C413</f>
        <v>0</v>
      </c>
      <c r="J430" s="760" t="str">
        <f>PTCA!AK413</f>
        <v/>
      </c>
      <c r="K430" s="760">
        <f>PTCA!AL413</f>
        <v>0</v>
      </c>
      <c r="L430" s="62"/>
      <c r="M430" s="607"/>
      <c r="N430" s="62"/>
      <c r="O430" s="63">
        <f>PTCA!AA1399</f>
        <v>0</v>
      </c>
      <c r="P430" s="63">
        <f>PTCA!AF1399</f>
        <v>0</v>
      </c>
      <c r="Q430" s="232" t="e">
        <f t="shared" si="13"/>
        <v>#DIV/0!</v>
      </c>
      <c r="R430" s="544">
        <f>PTCA!AI1399</f>
        <v>0</v>
      </c>
      <c r="S430" s="544">
        <f>PTCA!AJ413</f>
        <v>0</v>
      </c>
      <c r="T430" s="53"/>
      <c r="U430" s="232" t="e">
        <f t="shared" si="14"/>
        <v>#DIV/0!</v>
      </c>
      <c r="V430" s="272"/>
      <c r="X430" s="255"/>
      <c r="Y430" s="254"/>
    </row>
    <row r="431" spans="1:25" ht="15">
      <c r="A431" s="380" t="str">
        <f>PTCA!B414</f>
        <v>-000</v>
      </c>
      <c r="B431" s="380">
        <f>PTCA!D414</f>
        <v>0</v>
      </c>
      <c r="C431" s="380">
        <f>PTCA!J414</f>
        <v>0</v>
      </c>
      <c r="D431" s="380">
        <f>PTCA!K414</f>
        <v>0</v>
      </c>
      <c r="E431" s="380">
        <f>PTCA!H414</f>
        <v>0</v>
      </c>
      <c r="F431" s="380">
        <f>PTCA!Z414</f>
        <v>0</v>
      </c>
      <c r="G431" s="380">
        <f>PTCA!AD414</f>
        <v>0</v>
      </c>
      <c r="H431" s="62"/>
      <c r="I431" s="760">
        <f>PTCA!C414</f>
        <v>0</v>
      </c>
      <c r="J431" s="760" t="str">
        <f>PTCA!AK414</f>
        <v/>
      </c>
      <c r="K431" s="760">
        <f>PTCA!AL414</f>
        <v>0</v>
      </c>
      <c r="L431" s="62"/>
      <c r="M431" s="607"/>
      <c r="N431" s="62"/>
      <c r="O431" s="63">
        <f>PTCA!AA1400</f>
        <v>0</v>
      </c>
      <c r="P431" s="63">
        <f>PTCA!AF1400</f>
        <v>0</v>
      </c>
      <c r="Q431" s="232" t="e">
        <f t="shared" si="13"/>
        <v>#DIV/0!</v>
      </c>
      <c r="R431" s="544">
        <f>PTCA!AI1400</f>
        <v>0</v>
      </c>
      <c r="S431" s="544">
        <f>PTCA!AJ414</f>
        <v>0</v>
      </c>
      <c r="T431" s="53"/>
      <c r="U431" s="232" t="e">
        <f t="shared" si="14"/>
        <v>#DIV/0!</v>
      </c>
      <c r="V431" s="272"/>
      <c r="X431" s="255"/>
      <c r="Y431" s="254"/>
    </row>
    <row r="432" spans="1:25" ht="15">
      <c r="A432" s="380" t="str">
        <f>PTCA!B415</f>
        <v>-000</v>
      </c>
      <c r="B432" s="380">
        <f>PTCA!D415</f>
        <v>0</v>
      </c>
      <c r="C432" s="380">
        <f>PTCA!J415</f>
        <v>0</v>
      </c>
      <c r="D432" s="380">
        <f>PTCA!K415</f>
        <v>0</v>
      </c>
      <c r="E432" s="380">
        <f>PTCA!H415</f>
        <v>0</v>
      </c>
      <c r="F432" s="380">
        <f>PTCA!Z415</f>
        <v>0</v>
      </c>
      <c r="G432" s="380">
        <f>PTCA!AD415</f>
        <v>0</v>
      </c>
      <c r="H432" s="62"/>
      <c r="I432" s="760">
        <f>PTCA!C415</f>
        <v>0</v>
      </c>
      <c r="J432" s="760" t="str">
        <f>PTCA!AK415</f>
        <v/>
      </c>
      <c r="K432" s="760">
        <f>PTCA!AL415</f>
        <v>0</v>
      </c>
      <c r="L432" s="62"/>
      <c r="M432" s="607"/>
      <c r="N432" s="62"/>
      <c r="O432" s="63">
        <f>PTCA!AA1401</f>
        <v>0</v>
      </c>
      <c r="P432" s="63">
        <f>PTCA!AF1401</f>
        <v>0</v>
      </c>
      <c r="Q432" s="232" t="e">
        <f t="shared" si="13"/>
        <v>#DIV/0!</v>
      </c>
      <c r="R432" s="544">
        <f>PTCA!AI1401</f>
        <v>0</v>
      </c>
      <c r="S432" s="544">
        <f>PTCA!AJ415</f>
        <v>0</v>
      </c>
      <c r="T432" s="53"/>
      <c r="U432" s="232" t="e">
        <f t="shared" si="14"/>
        <v>#DIV/0!</v>
      </c>
      <c r="V432" s="272"/>
      <c r="X432" s="255"/>
      <c r="Y432" s="254"/>
    </row>
    <row r="433" spans="1:25" ht="15">
      <c r="A433" s="380" t="str">
        <f>PTCA!B416</f>
        <v>-000</v>
      </c>
      <c r="B433" s="380">
        <f>PTCA!D416</f>
        <v>0</v>
      </c>
      <c r="C433" s="380">
        <f>PTCA!J416</f>
        <v>0</v>
      </c>
      <c r="D433" s="380">
        <f>PTCA!K416</f>
        <v>0</v>
      </c>
      <c r="E433" s="380">
        <f>PTCA!H416</f>
        <v>0</v>
      </c>
      <c r="F433" s="380">
        <f>PTCA!Z416</f>
        <v>0</v>
      </c>
      <c r="G433" s="380">
        <f>PTCA!AD416</f>
        <v>0</v>
      </c>
      <c r="H433" s="62"/>
      <c r="I433" s="760">
        <f>PTCA!C416</f>
        <v>0</v>
      </c>
      <c r="J433" s="760" t="str">
        <f>PTCA!AK416</f>
        <v/>
      </c>
      <c r="K433" s="760">
        <f>PTCA!AL416</f>
        <v>0</v>
      </c>
      <c r="L433" s="62"/>
      <c r="M433" s="607"/>
      <c r="N433" s="62"/>
      <c r="O433" s="63">
        <f>PTCA!AA1402</f>
        <v>0</v>
      </c>
      <c r="P433" s="63">
        <f>PTCA!AF1402</f>
        <v>0</v>
      </c>
      <c r="Q433" s="232" t="e">
        <f t="shared" si="13"/>
        <v>#DIV/0!</v>
      </c>
      <c r="R433" s="544">
        <f>PTCA!AI1402</f>
        <v>0</v>
      </c>
      <c r="S433" s="544">
        <f>PTCA!AJ416</f>
        <v>0</v>
      </c>
      <c r="T433" s="53"/>
      <c r="U433" s="232" t="e">
        <f t="shared" si="14"/>
        <v>#DIV/0!</v>
      </c>
      <c r="V433" s="272"/>
      <c r="X433" s="255"/>
      <c r="Y433" s="254"/>
    </row>
    <row r="434" spans="1:25" ht="15">
      <c r="A434" s="380" t="str">
        <f>PTCA!B417</f>
        <v>-000</v>
      </c>
      <c r="B434" s="380">
        <f>PTCA!D417</f>
        <v>0</v>
      </c>
      <c r="C434" s="380">
        <f>PTCA!J417</f>
        <v>0</v>
      </c>
      <c r="D434" s="380">
        <f>PTCA!K417</f>
        <v>0</v>
      </c>
      <c r="E434" s="380">
        <f>PTCA!H417</f>
        <v>0</v>
      </c>
      <c r="F434" s="380">
        <f>PTCA!Z417</f>
        <v>0</v>
      </c>
      <c r="G434" s="380">
        <f>PTCA!AD417</f>
        <v>0</v>
      </c>
      <c r="H434" s="62"/>
      <c r="I434" s="760">
        <f>PTCA!C417</f>
        <v>0</v>
      </c>
      <c r="J434" s="760" t="str">
        <f>PTCA!AK417</f>
        <v/>
      </c>
      <c r="K434" s="760">
        <f>PTCA!AL417</f>
        <v>0</v>
      </c>
      <c r="L434" s="62"/>
      <c r="M434" s="607"/>
      <c r="N434" s="62"/>
      <c r="O434" s="63">
        <f>PTCA!AA1403</f>
        <v>0</v>
      </c>
      <c r="P434" s="63">
        <f>PTCA!AF1403</f>
        <v>0</v>
      </c>
      <c r="Q434" s="232" t="e">
        <f t="shared" si="13"/>
        <v>#DIV/0!</v>
      </c>
      <c r="R434" s="544">
        <f>PTCA!AI1403</f>
        <v>0</v>
      </c>
      <c r="S434" s="544">
        <f>PTCA!AJ417</f>
        <v>0</v>
      </c>
      <c r="T434" s="53"/>
      <c r="U434" s="232" t="e">
        <f t="shared" si="14"/>
        <v>#DIV/0!</v>
      </c>
      <c r="V434" s="272"/>
      <c r="X434" s="255"/>
      <c r="Y434" s="254"/>
    </row>
    <row r="435" spans="1:25" ht="15">
      <c r="A435" s="380" t="str">
        <f>PTCA!B418</f>
        <v>-000</v>
      </c>
      <c r="B435" s="380">
        <f>PTCA!D418</f>
        <v>0</v>
      </c>
      <c r="C435" s="380">
        <f>PTCA!J418</f>
        <v>0</v>
      </c>
      <c r="D435" s="380">
        <f>PTCA!K418</f>
        <v>0</v>
      </c>
      <c r="E435" s="380">
        <f>PTCA!H418</f>
        <v>0</v>
      </c>
      <c r="F435" s="380">
        <f>PTCA!Z418</f>
        <v>0</v>
      </c>
      <c r="G435" s="380">
        <f>PTCA!AD418</f>
        <v>0</v>
      </c>
      <c r="H435" s="62"/>
      <c r="I435" s="760">
        <f>PTCA!C418</f>
        <v>0</v>
      </c>
      <c r="J435" s="760" t="str">
        <f>PTCA!AK418</f>
        <v/>
      </c>
      <c r="K435" s="760">
        <f>PTCA!AL418</f>
        <v>0</v>
      </c>
      <c r="L435" s="62"/>
      <c r="M435" s="607"/>
      <c r="N435" s="62"/>
      <c r="O435" s="63">
        <f>PTCA!AA1404</f>
        <v>0</v>
      </c>
      <c r="P435" s="63">
        <f>PTCA!AF1404</f>
        <v>0</v>
      </c>
      <c r="Q435" s="232" t="e">
        <f t="shared" si="13"/>
        <v>#DIV/0!</v>
      </c>
      <c r="R435" s="544">
        <f>PTCA!AI1404</f>
        <v>0</v>
      </c>
      <c r="S435" s="544">
        <f>PTCA!AJ418</f>
        <v>0</v>
      </c>
      <c r="T435" s="53"/>
      <c r="U435" s="232" t="e">
        <f t="shared" si="14"/>
        <v>#DIV/0!</v>
      </c>
      <c r="V435" s="272"/>
      <c r="X435" s="255"/>
      <c r="Y435" s="254"/>
    </row>
    <row r="436" spans="1:25" ht="15">
      <c r="A436" s="380" t="str">
        <f>PTCA!B419</f>
        <v>-000</v>
      </c>
      <c r="B436" s="380">
        <f>PTCA!D419</f>
        <v>0</v>
      </c>
      <c r="C436" s="380">
        <f>PTCA!J419</f>
        <v>0</v>
      </c>
      <c r="D436" s="380">
        <f>PTCA!K419</f>
        <v>0</v>
      </c>
      <c r="E436" s="380">
        <f>PTCA!H419</f>
        <v>0</v>
      </c>
      <c r="F436" s="380">
        <f>PTCA!Z419</f>
        <v>0</v>
      </c>
      <c r="G436" s="380">
        <f>PTCA!AD419</f>
        <v>0</v>
      </c>
      <c r="H436" s="62"/>
      <c r="I436" s="760">
        <f>PTCA!C419</f>
        <v>0</v>
      </c>
      <c r="J436" s="760" t="str">
        <f>PTCA!AK419</f>
        <v/>
      </c>
      <c r="K436" s="760">
        <f>PTCA!AL419</f>
        <v>0</v>
      </c>
      <c r="L436" s="62"/>
      <c r="M436" s="607"/>
      <c r="N436" s="62"/>
      <c r="O436" s="63">
        <f>PTCA!AA1405</f>
        <v>0</v>
      </c>
      <c r="P436" s="63">
        <f>PTCA!AF1405</f>
        <v>0</v>
      </c>
      <c r="Q436" s="232" t="e">
        <f t="shared" si="13"/>
        <v>#DIV/0!</v>
      </c>
      <c r="R436" s="544">
        <f>PTCA!AI1405</f>
        <v>0</v>
      </c>
      <c r="S436" s="544">
        <f>PTCA!AJ419</f>
        <v>0</v>
      </c>
      <c r="T436" s="53"/>
      <c r="U436" s="232" t="e">
        <f t="shared" si="14"/>
        <v>#DIV/0!</v>
      </c>
      <c r="V436" s="272"/>
      <c r="X436" s="255"/>
      <c r="Y436" s="254"/>
    </row>
    <row r="437" spans="1:25" ht="15">
      <c r="A437" s="380" t="str">
        <f>PTCA!B420</f>
        <v>-000</v>
      </c>
      <c r="B437" s="380">
        <f>PTCA!D420</f>
        <v>0</v>
      </c>
      <c r="C437" s="380">
        <f>PTCA!J420</f>
        <v>0</v>
      </c>
      <c r="D437" s="380">
        <f>PTCA!K420</f>
        <v>0</v>
      </c>
      <c r="E437" s="380">
        <f>PTCA!H420</f>
        <v>0</v>
      </c>
      <c r="F437" s="380">
        <f>PTCA!Z420</f>
        <v>0</v>
      </c>
      <c r="G437" s="380">
        <f>PTCA!AD420</f>
        <v>0</v>
      </c>
      <c r="H437" s="62"/>
      <c r="I437" s="760">
        <f>PTCA!C420</f>
        <v>0</v>
      </c>
      <c r="J437" s="760" t="str">
        <f>PTCA!AK420</f>
        <v/>
      </c>
      <c r="K437" s="760">
        <f>PTCA!AL420</f>
        <v>0</v>
      </c>
      <c r="L437" s="62"/>
      <c r="M437" s="607"/>
      <c r="N437" s="62"/>
      <c r="O437" s="63">
        <f>PTCA!AA1406</f>
        <v>0</v>
      </c>
      <c r="P437" s="63">
        <f>PTCA!AF1406</f>
        <v>0</v>
      </c>
      <c r="Q437" s="232" t="e">
        <f t="shared" si="13"/>
        <v>#DIV/0!</v>
      </c>
      <c r="R437" s="544">
        <f>PTCA!AI1406</f>
        <v>0</v>
      </c>
      <c r="S437" s="544">
        <f>PTCA!AJ420</f>
        <v>0</v>
      </c>
      <c r="T437" s="53"/>
      <c r="U437" s="232" t="e">
        <f t="shared" si="14"/>
        <v>#DIV/0!</v>
      </c>
      <c r="V437" s="272"/>
      <c r="X437" s="255"/>
      <c r="Y437" s="254"/>
    </row>
    <row r="438" spans="1:25" ht="15">
      <c r="A438" s="380" t="str">
        <f>PTCA!B421</f>
        <v>-000</v>
      </c>
      <c r="B438" s="380">
        <f>PTCA!D421</f>
        <v>0</v>
      </c>
      <c r="C438" s="380">
        <f>PTCA!J421</f>
        <v>0</v>
      </c>
      <c r="D438" s="380">
        <f>PTCA!K421</f>
        <v>0</v>
      </c>
      <c r="E438" s="380">
        <f>PTCA!H421</f>
        <v>0</v>
      </c>
      <c r="F438" s="380">
        <f>PTCA!Z421</f>
        <v>0</v>
      </c>
      <c r="G438" s="380">
        <f>PTCA!AD421</f>
        <v>0</v>
      </c>
      <c r="H438" s="62"/>
      <c r="I438" s="760">
        <f>PTCA!C421</f>
        <v>0</v>
      </c>
      <c r="J438" s="760" t="str">
        <f>PTCA!AK421</f>
        <v/>
      </c>
      <c r="K438" s="760">
        <f>PTCA!AL421</f>
        <v>0</v>
      </c>
      <c r="L438" s="62"/>
      <c r="M438" s="607"/>
      <c r="N438" s="62"/>
      <c r="O438" s="63">
        <f>PTCA!AA1407</f>
        <v>0</v>
      </c>
      <c r="P438" s="63">
        <f>PTCA!AF1407</f>
        <v>0</v>
      </c>
      <c r="Q438" s="232" t="e">
        <f t="shared" si="13"/>
        <v>#DIV/0!</v>
      </c>
      <c r="R438" s="544">
        <f>PTCA!AI1407</f>
        <v>0</v>
      </c>
      <c r="S438" s="544">
        <f>PTCA!AJ421</f>
        <v>0</v>
      </c>
      <c r="T438" s="53"/>
      <c r="U438" s="232" t="e">
        <f t="shared" si="14"/>
        <v>#DIV/0!</v>
      </c>
      <c r="V438" s="272"/>
      <c r="X438" s="255"/>
      <c r="Y438" s="254"/>
    </row>
    <row r="439" spans="1:25" ht="15">
      <c r="A439" s="380" t="str">
        <f>PTCA!B422</f>
        <v>-000</v>
      </c>
      <c r="B439" s="380">
        <f>PTCA!D422</f>
        <v>0</v>
      </c>
      <c r="C439" s="380">
        <f>PTCA!J422</f>
        <v>0</v>
      </c>
      <c r="D439" s="380">
        <f>PTCA!K422</f>
        <v>0</v>
      </c>
      <c r="E439" s="380">
        <f>PTCA!H422</f>
        <v>0</v>
      </c>
      <c r="F439" s="380">
        <f>PTCA!Z422</f>
        <v>0</v>
      </c>
      <c r="G439" s="380">
        <f>PTCA!AD422</f>
        <v>0</v>
      </c>
      <c r="H439" s="62"/>
      <c r="I439" s="760">
        <f>PTCA!C422</f>
        <v>0</v>
      </c>
      <c r="J439" s="760" t="str">
        <f>PTCA!AK422</f>
        <v/>
      </c>
      <c r="K439" s="760">
        <f>PTCA!AL422</f>
        <v>0</v>
      </c>
      <c r="L439" s="62"/>
      <c r="M439" s="607"/>
      <c r="N439" s="62"/>
      <c r="O439" s="63">
        <f>PTCA!AA1408</f>
        <v>0</v>
      </c>
      <c r="P439" s="63">
        <f>PTCA!AF1408</f>
        <v>0</v>
      </c>
      <c r="Q439" s="232" t="e">
        <f t="shared" si="13"/>
        <v>#DIV/0!</v>
      </c>
      <c r="R439" s="544">
        <f>PTCA!AI1408</f>
        <v>0</v>
      </c>
      <c r="S439" s="544">
        <f>PTCA!AJ422</f>
        <v>0</v>
      </c>
      <c r="T439" s="53"/>
      <c r="U439" s="232" t="e">
        <f t="shared" si="14"/>
        <v>#DIV/0!</v>
      </c>
      <c r="V439" s="272"/>
      <c r="X439" s="255"/>
      <c r="Y439" s="254"/>
    </row>
    <row r="440" spans="1:25" ht="15">
      <c r="A440" s="380" t="str">
        <f>PTCA!B423</f>
        <v>-000</v>
      </c>
      <c r="B440" s="380">
        <f>PTCA!D423</f>
        <v>0</v>
      </c>
      <c r="C440" s="380">
        <f>PTCA!J423</f>
        <v>0</v>
      </c>
      <c r="D440" s="380">
        <f>PTCA!K423</f>
        <v>0</v>
      </c>
      <c r="E440" s="380">
        <f>PTCA!H423</f>
        <v>0</v>
      </c>
      <c r="F440" s="380">
        <f>PTCA!Z423</f>
        <v>0</v>
      </c>
      <c r="G440" s="380">
        <f>PTCA!AD423</f>
        <v>0</v>
      </c>
      <c r="H440" s="62"/>
      <c r="I440" s="760">
        <f>PTCA!C423</f>
        <v>0</v>
      </c>
      <c r="J440" s="760" t="str">
        <f>PTCA!AK423</f>
        <v/>
      </c>
      <c r="K440" s="760">
        <f>PTCA!AL423</f>
        <v>0</v>
      </c>
      <c r="L440" s="62"/>
      <c r="M440" s="607"/>
      <c r="N440" s="62"/>
      <c r="O440" s="63">
        <f>PTCA!AA1409</f>
        <v>0</v>
      </c>
      <c r="P440" s="63">
        <f>PTCA!AF1409</f>
        <v>0</v>
      </c>
      <c r="Q440" s="232" t="e">
        <f t="shared" si="13"/>
        <v>#DIV/0!</v>
      </c>
      <c r="R440" s="544">
        <f>PTCA!AI1409</f>
        <v>0</v>
      </c>
      <c r="S440" s="544">
        <f>PTCA!AJ423</f>
        <v>0</v>
      </c>
      <c r="T440" s="53"/>
      <c r="U440" s="232" t="e">
        <f t="shared" si="14"/>
        <v>#DIV/0!</v>
      </c>
      <c r="V440" s="272"/>
      <c r="X440" s="255"/>
      <c r="Y440" s="254"/>
    </row>
    <row r="441" spans="1:25" ht="15">
      <c r="A441" s="380" t="str">
        <f>PTCA!B424</f>
        <v>-000</v>
      </c>
      <c r="B441" s="380">
        <f>PTCA!D424</f>
        <v>0</v>
      </c>
      <c r="C441" s="380">
        <f>PTCA!J424</f>
        <v>0</v>
      </c>
      <c r="D441" s="380">
        <f>PTCA!K424</f>
        <v>0</v>
      </c>
      <c r="E441" s="380">
        <f>PTCA!H424</f>
        <v>0</v>
      </c>
      <c r="F441" s="380">
        <f>PTCA!Z424</f>
        <v>0</v>
      </c>
      <c r="G441" s="380">
        <f>PTCA!AD424</f>
        <v>0</v>
      </c>
      <c r="H441" s="62"/>
      <c r="I441" s="760">
        <f>PTCA!C424</f>
        <v>0</v>
      </c>
      <c r="J441" s="760" t="str">
        <f>PTCA!AK424</f>
        <v/>
      </c>
      <c r="K441" s="760">
        <f>PTCA!AL424</f>
        <v>0</v>
      </c>
      <c r="L441" s="62"/>
      <c r="M441" s="607"/>
      <c r="N441" s="62"/>
      <c r="O441" s="63">
        <f>PTCA!AA1410</f>
        <v>0</v>
      </c>
      <c r="P441" s="63">
        <f>PTCA!AF1410</f>
        <v>0</v>
      </c>
      <c r="Q441" s="232" t="e">
        <f t="shared" si="13"/>
        <v>#DIV/0!</v>
      </c>
      <c r="R441" s="544">
        <f>PTCA!AI1410</f>
        <v>0</v>
      </c>
      <c r="S441" s="544">
        <f>PTCA!AJ424</f>
        <v>0</v>
      </c>
      <c r="T441" s="53"/>
      <c r="U441" s="232" t="e">
        <f t="shared" si="14"/>
        <v>#DIV/0!</v>
      </c>
      <c r="V441" s="272"/>
      <c r="X441" s="255"/>
      <c r="Y441" s="254"/>
    </row>
    <row r="442" spans="1:25" ht="15">
      <c r="A442" s="380" t="str">
        <f>PTCA!B425</f>
        <v>-000</v>
      </c>
      <c r="B442" s="380">
        <f>PTCA!D425</f>
        <v>0</v>
      </c>
      <c r="C442" s="380">
        <f>PTCA!J425</f>
        <v>0</v>
      </c>
      <c r="D442" s="380">
        <f>PTCA!K425</f>
        <v>0</v>
      </c>
      <c r="E442" s="380">
        <f>PTCA!H425</f>
        <v>0</v>
      </c>
      <c r="F442" s="380">
        <f>PTCA!Z425</f>
        <v>0</v>
      </c>
      <c r="G442" s="380">
        <f>PTCA!AD425</f>
        <v>0</v>
      </c>
      <c r="H442" s="62"/>
      <c r="I442" s="760">
        <f>PTCA!C425</f>
        <v>0</v>
      </c>
      <c r="J442" s="760" t="str">
        <f>PTCA!AK425</f>
        <v/>
      </c>
      <c r="K442" s="760">
        <f>PTCA!AL425</f>
        <v>0</v>
      </c>
      <c r="L442" s="62"/>
      <c r="M442" s="607"/>
      <c r="N442" s="62"/>
      <c r="O442" s="63">
        <f>PTCA!AA1411</f>
        <v>0</v>
      </c>
      <c r="P442" s="63">
        <f>PTCA!AF1411</f>
        <v>0</v>
      </c>
      <c r="Q442" s="232" t="e">
        <f t="shared" si="13"/>
        <v>#DIV/0!</v>
      </c>
      <c r="R442" s="544">
        <f>PTCA!AI1411</f>
        <v>0</v>
      </c>
      <c r="S442" s="544">
        <f>PTCA!AJ425</f>
        <v>0</v>
      </c>
      <c r="T442" s="53"/>
      <c r="U442" s="232" t="e">
        <f t="shared" si="14"/>
        <v>#DIV/0!</v>
      </c>
      <c r="V442" s="272"/>
      <c r="X442" s="255"/>
      <c r="Y442" s="254"/>
    </row>
    <row r="443" spans="1:25" ht="15">
      <c r="A443" s="380" t="str">
        <f>PTCA!B426</f>
        <v>-000</v>
      </c>
      <c r="B443" s="380">
        <f>PTCA!D426</f>
        <v>0</v>
      </c>
      <c r="C443" s="380">
        <f>PTCA!J426</f>
        <v>0</v>
      </c>
      <c r="D443" s="380">
        <f>PTCA!K426</f>
        <v>0</v>
      </c>
      <c r="E443" s="380">
        <f>PTCA!H426</f>
        <v>0</v>
      </c>
      <c r="F443" s="380">
        <f>PTCA!Z426</f>
        <v>0</v>
      </c>
      <c r="G443" s="380">
        <f>PTCA!AD426</f>
        <v>0</v>
      </c>
      <c r="H443" s="62"/>
      <c r="I443" s="760">
        <f>PTCA!C426</f>
        <v>0</v>
      </c>
      <c r="J443" s="760" t="str">
        <f>PTCA!AK426</f>
        <v/>
      </c>
      <c r="K443" s="760">
        <f>PTCA!AL426</f>
        <v>0</v>
      </c>
      <c r="L443" s="62"/>
      <c r="M443" s="607"/>
      <c r="N443" s="62"/>
      <c r="O443" s="63">
        <f>PTCA!AA1412</f>
        <v>0</v>
      </c>
      <c r="P443" s="63">
        <f>PTCA!AF1412</f>
        <v>0</v>
      </c>
      <c r="Q443" s="232" t="e">
        <f t="shared" si="13"/>
        <v>#DIV/0!</v>
      </c>
      <c r="R443" s="544">
        <f>PTCA!AI1412</f>
        <v>0</v>
      </c>
      <c r="S443" s="544">
        <f>PTCA!AJ426</f>
        <v>0</v>
      </c>
      <c r="T443" s="53"/>
      <c r="U443" s="232" t="e">
        <f t="shared" si="14"/>
        <v>#DIV/0!</v>
      </c>
      <c r="V443" s="272"/>
      <c r="X443" s="255"/>
      <c r="Y443" s="254"/>
    </row>
    <row r="444" spans="1:25" ht="15">
      <c r="A444" s="380" t="str">
        <f>PTCA!B427</f>
        <v>-000</v>
      </c>
      <c r="B444" s="380">
        <f>PTCA!D427</f>
        <v>0</v>
      </c>
      <c r="C444" s="380">
        <f>PTCA!J427</f>
        <v>0</v>
      </c>
      <c r="D444" s="380">
        <f>PTCA!K427</f>
        <v>0</v>
      </c>
      <c r="E444" s="380">
        <f>PTCA!H427</f>
        <v>0</v>
      </c>
      <c r="F444" s="380">
        <f>PTCA!Z427</f>
        <v>0</v>
      </c>
      <c r="G444" s="380">
        <f>PTCA!AD427</f>
        <v>0</v>
      </c>
      <c r="H444" s="62"/>
      <c r="I444" s="760">
        <f>PTCA!C427</f>
        <v>0</v>
      </c>
      <c r="J444" s="760" t="str">
        <f>PTCA!AK427</f>
        <v/>
      </c>
      <c r="K444" s="760">
        <f>PTCA!AL427</f>
        <v>0</v>
      </c>
      <c r="L444" s="62"/>
      <c r="M444" s="607"/>
      <c r="N444" s="62"/>
      <c r="O444" s="63">
        <f>PTCA!AA1413</f>
        <v>0</v>
      </c>
      <c r="P444" s="63">
        <f>PTCA!AF1413</f>
        <v>0</v>
      </c>
      <c r="Q444" s="232" t="e">
        <f t="shared" si="13"/>
        <v>#DIV/0!</v>
      </c>
      <c r="R444" s="544">
        <f>PTCA!AI1413</f>
        <v>0</v>
      </c>
      <c r="S444" s="544">
        <f>PTCA!AJ427</f>
        <v>0</v>
      </c>
      <c r="T444" s="53"/>
      <c r="U444" s="232" t="e">
        <f t="shared" si="14"/>
        <v>#DIV/0!</v>
      </c>
      <c r="V444" s="272"/>
      <c r="X444" s="255"/>
      <c r="Y444" s="254"/>
    </row>
    <row r="445" spans="1:25" ht="15">
      <c r="A445" s="380" t="str">
        <f>PTCA!B428</f>
        <v>-000</v>
      </c>
      <c r="B445" s="380">
        <f>PTCA!D428</f>
        <v>0</v>
      </c>
      <c r="C445" s="380">
        <f>PTCA!J428</f>
        <v>0</v>
      </c>
      <c r="D445" s="380">
        <f>PTCA!K428</f>
        <v>0</v>
      </c>
      <c r="E445" s="380">
        <f>PTCA!H428</f>
        <v>0</v>
      </c>
      <c r="F445" s="380">
        <f>PTCA!Z428</f>
        <v>0</v>
      </c>
      <c r="G445" s="380">
        <f>PTCA!AD428</f>
        <v>0</v>
      </c>
      <c r="H445" s="62"/>
      <c r="I445" s="760">
        <f>PTCA!C428</f>
        <v>0</v>
      </c>
      <c r="J445" s="760" t="str">
        <f>PTCA!AK428</f>
        <v/>
      </c>
      <c r="K445" s="760">
        <f>PTCA!AL428</f>
        <v>0</v>
      </c>
      <c r="L445" s="62"/>
      <c r="M445" s="607"/>
      <c r="N445" s="62"/>
      <c r="O445" s="63">
        <f>PTCA!AA1414</f>
        <v>0</v>
      </c>
      <c r="P445" s="63">
        <f>PTCA!AF1414</f>
        <v>0</v>
      </c>
      <c r="Q445" s="232" t="e">
        <f t="shared" si="13"/>
        <v>#DIV/0!</v>
      </c>
      <c r="R445" s="544">
        <f>PTCA!AI1414</f>
        <v>0</v>
      </c>
      <c r="S445" s="544">
        <f>PTCA!AJ428</f>
        <v>0</v>
      </c>
      <c r="T445" s="53"/>
      <c r="U445" s="232" t="e">
        <f t="shared" si="14"/>
        <v>#DIV/0!</v>
      </c>
      <c r="V445" s="272"/>
      <c r="X445" s="255"/>
      <c r="Y445" s="254"/>
    </row>
    <row r="446" spans="1:25" ht="15">
      <c r="A446" s="380" t="str">
        <f>PTCA!B429</f>
        <v>-000</v>
      </c>
      <c r="B446" s="380">
        <f>PTCA!D429</f>
        <v>0</v>
      </c>
      <c r="C446" s="380">
        <f>PTCA!J429</f>
        <v>0</v>
      </c>
      <c r="D446" s="380">
        <f>PTCA!K429</f>
        <v>0</v>
      </c>
      <c r="E446" s="380">
        <f>PTCA!H429</f>
        <v>0</v>
      </c>
      <c r="F446" s="380">
        <f>PTCA!Z429</f>
        <v>0</v>
      </c>
      <c r="G446" s="380">
        <f>PTCA!AD429</f>
        <v>0</v>
      </c>
      <c r="H446" s="62"/>
      <c r="I446" s="760">
        <f>PTCA!C429</f>
        <v>0</v>
      </c>
      <c r="J446" s="760" t="str">
        <f>PTCA!AK429</f>
        <v/>
      </c>
      <c r="K446" s="760">
        <f>PTCA!AL429</f>
        <v>0</v>
      </c>
      <c r="L446" s="62"/>
      <c r="M446" s="607"/>
      <c r="N446" s="62"/>
      <c r="O446" s="63">
        <f>PTCA!AA1415</f>
        <v>0</v>
      </c>
      <c r="P446" s="63">
        <f>PTCA!AF1415</f>
        <v>0</v>
      </c>
      <c r="Q446" s="232" t="e">
        <f t="shared" si="13"/>
        <v>#DIV/0!</v>
      </c>
      <c r="R446" s="544">
        <f>PTCA!AI1415</f>
        <v>0</v>
      </c>
      <c r="S446" s="544">
        <f>PTCA!AJ429</f>
        <v>0</v>
      </c>
      <c r="T446" s="53"/>
      <c r="U446" s="232" t="e">
        <f t="shared" si="14"/>
        <v>#DIV/0!</v>
      </c>
      <c r="V446" s="272"/>
      <c r="X446" s="255"/>
      <c r="Y446" s="254"/>
    </row>
    <row r="447" spans="1:25" ht="15">
      <c r="A447" s="380" t="str">
        <f>PTCA!B430</f>
        <v>-000</v>
      </c>
      <c r="B447" s="380">
        <f>PTCA!D430</f>
        <v>0</v>
      </c>
      <c r="C447" s="380">
        <f>PTCA!J430</f>
        <v>0</v>
      </c>
      <c r="D447" s="380">
        <f>PTCA!K430</f>
        <v>0</v>
      </c>
      <c r="E447" s="380">
        <f>PTCA!H430</f>
        <v>0</v>
      </c>
      <c r="F447" s="380">
        <f>PTCA!Z430</f>
        <v>0</v>
      </c>
      <c r="G447" s="380">
        <f>PTCA!AD430</f>
        <v>0</v>
      </c>
      <c r="H447" s="62"/>
      <c r="I447" s="760">
        <f>PTCA!C430</f>
        <v>0</v>
      </c>
      <c r="J447" s="760" t="str">
        <f>PTCA!AK430</f>
        <v/>
      </c>
      <c r="K447" s="760">
        <f>PTCA!AL430</f>
        <v>0</v>
      </c>
      <c r="L447" s="62"/>
      <c r="M447" s="607"/>
      <c r="N447" s="62"/>
      <c r="O447" s="63">
        <f>PTCA!AA1416</f>
        <v>0</v>
      </c>
      <c r="P447" s="63">
        <f>PTCA!AF1416</f>
        <v>0</v>
      </c>
      <c r="Q447" s="232" t="e">
        <f t="shared" si="13"/>
        <v>#DIV/0!</v>
      </c>
      <c r="R447" s="544">
        <f>PTCA!AI1416</f>
        <v>0</v>
      </c>
      <c r="S447" s="544">
        <f>PTCA!AJ430</f>
        <v>0</v>
      </c>
      <c r="T447" s="53"/>
      <c r="U447" s="232" t="e">
        <f t="shared" si="14"/>
        <v>#DIV/0!</v>
      </c>
      <c r="V447" s="272"/>
      <c r="X447" s="255"/>
      <c r="Y447" s="254"/>
    </row>
    <row r="448" spans="1:25" ht="15">
      <c r="A448" s="380" t="str">
        <f>PTCA!B431</f>
        <v>-000</v>
      </c>
      <c r="B448" s="380">
        <f>PTCA!D431</f>
        <v>0</v>
      </c>
      <c r="C448" s="380">
        <f>PTCA!J431</f>
        <v>0</v>
      </c>
      <c r="D448" s="380">
        <f>PTCA!K431</f>
        <v>0</v>
      </c>
      <c r="E448" s="380">
        <f>PTCA!H431</f>
        <v>0</v>
      </c>
      <c r="F448" s="380">
        <f>PTCA!Z431</f>
        <v>0</v>
      </c>
      <c r="G448" s="380">
        <f>PTCA!AD431</f>
        <v>0</v>
      </c>
      <c r="H448" s="62"/>
      <c r="I448" s="760">
        <f>PTCA!C431</f>
        <v>0</v>
      </c>
      <c r="J448" s="760" t="str">
        <f>PTCA!AK431</f>
        <v/>
      </c>
      <c r="K448" s="760">
        <f>PTCA!AL431</f>
        <v>0</v>
      </c>
      <c r="L448" s="62"/>
      <c r="M448" s="607"/>
      <c r="N448" s="62"/>
      <c r="O448" s="63">
        <f>PTCA!AA1417</f>
        <v>0</v>
      </c>
      <c r="P448" s="63">
        <f>PTCA!AF1417</f>
        <v>0</v>
      </c>
      <c r="Q448" s="232" t="e">
        <f t="shared" si="13"/>
        <v>#DIV/0!</v>
      </c>
      <c r="R448" s="544">
        <f>PTCA!AI1417</f>
        <v>0</v>
      </c>
      <c r="S448" s="544">
        <f>PTCA!AJ431</f>
        <v>0</v>
      </c>
      <c r="T448" s="53"/>
      <c r="U448" s="232" t="e">
        <f t="shared" si="14"/>
        <v>#DIV/0!</v>
      </c>
      <c r="V448" s="272"/>
      <c r="X448" s="255"/>
      <c r="Y448" s="254"/>
    </row>
    <row r="449" spans="1:25" ht="15">
      <c r="A449" s="380" t="str">
        <f>PTCA!B432</f>
        <v>-000</v>
      </c>
      <c r="B449" s="380">
        <f>PTCA!D432</f>
        <v>0</v>
      </c>
      <c r="C449" s="380">
        <f>PTCA!J432</f>
        <v>0</v>
      </c>
      <c r="D449" s="380">
        <f>PTCA!K432</f>
        <v>0</v>
      </c>
      <c r="E449" s="380">
        <f>PTCA!H432</f>
        <v>0</v>
      </c>
      <c r="F449" s="380">
        <f>PTCA!Z432</f>
        <v>0</v>
      </c>
      <c r="G449" s="380">
        <f>PTCA!AD432</f>
        <v>0</v>
      </c>
      <c r="H449" s="62"/>
      <c r="I449" s="760">
        <f>PTCA!C432</f>
        <v>0</v>
      </c>
      <c r="J449" s="760" t="str">
        <f>PTCA!AK432</f>
        <v/>
      </c>
      <c r="K449" s="760">
        <f>PTCA!AL432</f>
        <v>0</v>
      </c>
      <c r="L449" s="62"/>
      <c r="M449" s="607"/>
      <c r="N449" s="62"/>
      <c r="O449" s="63">
        <f>PTCA!AA1418</f>
        <v>0</v>
      </c>
      <c r="P449" s="63">
        <f>PTCA!AF1418</f>
        <v>0</v>
      </c>
      <c r="Q449" s="232" t="e">
        <f t="shared" si="13"/>
        <v>#DIV/0!</v>
      </c>
      <c r="R449" s="544">
        <f>PTCA!AI1418</f>
        <v>0</v>
      </c>
      <c r="S449" s="544">
        <f>PTCA!AJ432</f>
        <v>0</v>
      </c>
      <c r="T449" s="53"/>
      <c r="U449" s="232" t="e">
        <f t="shared" si="14"/>
        <v>#DIV/0!</v>
      </c>
      <c r="V449" s="272"/>
      <c r="X449" s="255"/>
      <c r="Y449" s="254"/>
    </row>
    <row r="450" spans="1:25" ht="15">
      <c r="A450" s="380" t="str">
        <f>PTCA!B433</f>
        <v>-000</v>
      </c>
      <c r="B450" s="380">
        <f>PTCA!D433</f>
        <v>0</v>
      </c>
      <c r="C450" s="380">
        <f>PTCA!J433</f>
        <v>0</v>
      </c>
      <c r="D450" s="380">
        <f>PTCA!K433</f>
        <v>0</v>
      </c>
      <c r="E450" s="380">
        <f>PTCA!H433</f>
        <v>0</v>
      </c>
      <c r="F450" s="380">
        <f>PTCA!Z433</f>
        <v>0</v>
      </c>
      <c r="G450" s="380">
        <f>PTCA!AD433</f>
        <v>0</v>
      </c>
      <c r="H450" s="62"/>
      <c r="I450" s="760">
        <f>PTCA!C433</f>
        <v>0</v>
      </c>
      <c r="J450" s="760" t="str">
        <f>PTCA!AK433</f>
        <v/>
      </c>
      <c r="K450" s="760">
        <f>PTCA!AL433</f>
        <v>0</v>
      </c>
      <c r="L450" s="62"/>
      <c r="M450" s="607"/>
      <c r="N450" s="62"/>
      <c r="O450" s="63">
        <f>PTCA!AA1419</f>
        <v>0</v>
      </c>
      <c r="P450" s="63">
        <f>PTCA!AF1419</f>
        <v>0</v>
      </c>
      <c r="Q450" s="232" t="e">
        <f t="shared" si="13"/>
        <v>#DIV/0!</v>
      </c>
      <c r="R450" s="544">
        <f>PTCA!AI1419</f>
        <v>0</v>
      </c>
      <c r="S450" s="544">
        <f>PTCA!AJ433</f>
        <v>0</v>
      </c>
      <c r="T450" s="53"/>
      <c r="U450" s="232" t="e">
        <f t="shared" si="14"/>
        <v>#DIV/0!</v>
      </c>
      <c r="V450" s="272"/>
      <c r="X450" s="255"/>
      <c r="Y450" s="254"/>
    </row>
    <row r="451" spans="1:25" ht="15">
      <c r="A451" s="380" t="str">
        <f>PTCA!B434</f>
        <v>-000</v>
      </c>
      <c r="B451" s="380">
        <f>PTCA!D434</f>
        <v>0</v>
      </c>
      <c r="C451" s="380">
        <f>PTCA!J434</f>
        <v>0</v>
      </c>
      <c r="D451" s="380">
        <f>PTCA!K434</f>
        <v>0</v>
      </c>
      <c r="E451" s="380">
        <f>PTCA!H434</f>
        <v>0</v>
      </c>
      <c r="F451" s="380">
        <f>PTCA!Z434</f>
        <v>0</v>
      </c>
      <c r="G451" s="380">
        <f>PTCA!AD434</f>
        <v>0</v>
      </c>
      <c r="H451" s="62"/>
      <c r="I451" s="760">
        <f>PTCA!C434</f>
        <v>0</v>
      </c>
      <c r="J451" s="760" t="str">
        <f>PTCA!AK434</f>
        <v/>
      </c>
      <c r="K451" s="760">
        <f>PTCA!AL434</f>
        <v>0</v>
      </c>
      <c r="L451" s="62"/>
      <c r="M451" s="607"/>
      <c r="N451" s="62"/>
      <c r="O451" s="63">
        <f>PTCA!AA1420</f>
        <v>0</v>
      </c>
      <c r="P451" s="63">
        <f>PTCA!AF1420</f>
        <v>0</v>
      </c>
      <c r="Q451" s="232" t="e">
        <f t="shared" si="13"/>
        <v>#DIV/0!</v>
      </c>
      <c r="R451" s="544">
        <f>PTCA!AI1420</f>
        <v>0</v>
      </c>
      <c r="S451" s="544">
        <f>PTCA!AJ434</f>
        <v>0</v>
      </c>
      <c r="T451" s="53"/>
      <c r="U451" s="232" t="e">
        <f t="shared" si="14"/>
        <v>#DIV/0!</v>
      </c>
      <c r="V451" s="272"/>
      <c r="X451" s="255"/>
      <c r="Y451" s="254"/>
    </row>
    <row r="452" spans="1:25" ht="15">
      <c r="A452" s="380" t="str">
        <f>PTCA!B435</f>
        <v>-000</v>
      </c>
      <c r="B452" s="380">
        <f>PTCA!D435</f>
        <v>0</v>
      </c>
      <c r="C452" s="380">
        <f>PTCA!J435</f>
        <v>0</v>
      </c>
      <c r="D452" s="380">
        <f>PTCA!K435</f>
        <v>0</v>
      </c>
      <c r="E452" s="380">
        <f>PTCA!H435</f>
        <v>0</v>
      </c>
      <c r="F452" s="380">
        <f>PTCA!Z435</f>
        <v>0</v>
      </c>
      <c r="G452" s="380">
        <f>PTCA!AD435</f>
        <v>0</v>
      </c>
      <c r="H452" s="62"/>
      <c r="I452" s="760">
        <f>PTCA!C435</f>
        <v>0</v>
      </c>
      <c r="J452" s="760" t="str">
        <f>PTCA!AK435</f>
        <v/>
      </c>
      <c r="K452" s="760">
        <f>PTCA!AL435</f>
        <v>0</v>
      </c>
      <c r="L452" s="62"/>
      <c r="M452" s="607"/>
      <c r="N452" s="62"/>
      <c r="O452" s="63">
        <f>PTCA!AA1421</f>
        <v>0</v>
      </c>
      <c r="P452" s="63">
        <f>PTCA!AF1421</f>
        <v>0</v>
      </c>
      <c r="Q452" s="232" t="e">
        <f t="shared" si="13"/>
        <v>#DIV/0!</v>
      </c>
      <c r="R452" s="544">
        <f>PTCA!AI1421</f>
        <v>0</v>
      </c>
      <c r="S452" s="544">
        <f>PTCA!AJ435</f>
        <v>0</v>
      </c>
      <c r="T452" s="53"/>
      <c r="U452" s="232" t="e">
        <f t="shared" si="14"/>
        <v>#DIV/0!</v>
      </c>
      <c r="V452" s="272"/>
      <c r="X452" s="255"/>
      <c r="Y452" s="254"/>
    </row>
    <row r="453" spans="1:25" ht="15">
      <c r="A453" s="380" t="str">
        <f>PTCA!B436</f>
        <v>-000</v>
      </c>
      <c r="B453" s="380">
        <f>PTCA!D436</f>
        <v>0</v>
      </c>
      <c r="C453" s="380">
        <f>PTCA!J436</f>
        <v>0</v>
      </c>
      <c r="D453" s="380">
        <f>PTCA!K436</f>
        <v>0</v>
      </c>
      <c r="E453" s="380">
        <f>PTCA!H436</f>
        <v>0</v>
      </c>
      <c r="F453" s="380">
        <f>PTCA!Z436</f>
        <v>0</v>
      </c>
      <c r="G453" s="380">
        <f>PTCA!AD436</f>
        <v>0</v>
      </c>
      <c r="H453" s="62"/>
      <c r="I453" s="760">
        <f>PTCA!C436</f>
        <v>0</v>
      </c>
      <c r="J453" s="760" t="str">
        <f>PTCA!AK436</f>
        <v/>
      </c>
      <c r="K453" s="760">
        <f>PTCA!AL436</f>
        <v>0</v>
      </c>
      <c r="L453" s="62"/>
      <c r="M453" s="607"/>
      <c r="N453" s="62"/>
      <c r="O453" s="63">
        <f>PTCA!AA1422</f>
        <v>0</v>
      </c>
      <c r="P453" s="63">
        <f>PTCA!AF1422</f>
        <v>0</v>
      </c>
      <c r="Q453" s="232" t="e">
        <f t="shared" ref="Q453:Q516" si="15">P453/O453</f>
        <v>#DIV/0!</v>
      </c>
      <c r="R453" s="544">
        <f>PTCA!AI1422</f>
        <v>0</v>
      </c>
      <c r="S453" s="544">
        <f>PTCA!AJ436</f>
        <v>0</v>
      </c>
      <c r="T453" s="53"/>
      <c r="U453" s="232" t="e">
        <f t="shared" si="14"/>
        <v>#DIV/0!</v>
      </c>
      <c r="V453" s="272"/>
      <c r="X453" s="255"/>
      <c r="Y453" s="254"/>
    </row>
    <row r="454" spans="1:25" ht="15">
      <c r="A454" s="380" t="str">
        <f>PTCA!B437</f>
        <v>-000</v>
      </c>
      <c r="B454" s="380">
        <f>PTCA!D437</f>
        <v>0</v>
      </c>
      <c r="C454" s="380">
        <f>PTCA!J437</f>
        <v>0</v>
      </c>
      <c r="D454" s="380">
        <f>PTCA!K437</f>
        <v>0</v>
      </c>
      <c r="E454" s="380">
        <f>PTCA!H437</f>
        <v>0</v>
      </c>
      <c r="F454" s="380">
        <f>PTCA!Z437</f>
        <v>0</v>
      </c>
      <c r="G454" s="380">
        <f>PTCA!AD437</f>
        <v>0</v>
      </c>
      <c r="H454" s="62"/>
      <c r="I454" s="760">
        <f>PTCA!C437</f>
        <v>0</v>
      </c>
      <c r="J454" s="760" t="str">
        <f>PTCA!AK437</f>
        <v/>
      </c>
      <c r="K454" s="760">
        <f>PTCA!AL437</f>
        <v>0</v>
      </c>
      <c r="L454" s="62"/>
      <c r="M454" s="607"/>
      <c r="N454" s="62"/>
      <c r="O454" s="63">
        <f>PTCA!AA1423</f>
        <v>0</v>
      </c>
      <c r="P454" s="63">
        <f>PTCA!AF1423</f>
        <v>0</v>
      </c>
      <c r="Q454" s="232" t="e">
        <f t="shared" si="15"/>
        <v>#DIV/0!</v>
      </c>
      <c r="R454" s="544">
        <f>PTCA!AI1423</f>
        <v>0</v>
      </c>
      <c r="S454" s="544">
        <f>PTCA!AJ437</f>
        <v>0</v>
      </c>
      <c r="T454" s="53"/>
      <c r="U454" s="232" t="e">
        <f t="shared" si="14"/>
        <v>#DIV/0!</v>
      </c>
      <c r="V454" s="272"/>
      <c r="X454" s="255"/>
      <c r="Y454" s="254"/>
    </row>
    <row r="455" spans="1:25" ht="15">
      <c r="A455" s="380" t="str">
        <f>PTCA!B438</f>
        <v>-000</v>
      </c>
      <c r="B455" s="380">
        <f>PTCA!D438</f>
        <v>0</v>
      </c>
      <c r="C455" s="380">
        <f>PTCA!J438</f>
        <v>0</v>
      </c>
      <c r="D455" s="380">
        <f>PTCA!K438</f>
        <v>0</v>
      </c>
      <c r="E455" s="380">
        <f>PTCA!H438</f>
        <v>0</v>
      </c>
      <c r="F455" s="380">
        <f>PTCA!Z438</f>
        <v>0</v>
      </c>
      <c r="G455" s="380">
        <f>PTCA!AD438</f>
        <v>0</v>
      </c>
      <c r="H455" s="62"/>
      <c r="I455" s="760">
        <f>PTCA!C438</f>
        <v>0</v>
      </c>
      <c r="J455" s="760" t="str">
        <f>PTCA!AK438</f>
        <v/>
      </c>
      <c r="K455" s="760">
        <f>PTCA!AL438</f>
        <v>0</v>
      </c>
      <c r="L455" s="62"/>
      <c r="M455" s="607"/>
      <c r="N455" s="62"/>
      <c r="O455" s="63">
        <f>PTCA!AA1424</f>
        <v>0</v>
      </c>
      <c r="P455" s="63">
        <f>PTCA!AF1424</f>
        <v>0</v>
      </c>
      <c r="Q455" s="232" t="e">
        <f t="shared" si="15"/>
        <v>#DIV/0!</v>
      </c>
      <c r="R455" s="544">
        <f>PTCA!AI1424</f>
        <v>0</v>
      </c>
      <c r="S455" s="544">
        <f>PTCA!AJ438</f>
        <v>0</v>
      </c>
      <c r="T455" s="53"/>
      <c r="U455" s="232" t="e">
        <f t="shared" si="14"/>
        <v>#DIV/0!</v>
      </c>
      <c r="V455" s="272"/>
      <c r="X455" s="255"/>
      <c r="Y455" s="254"/>
    </row>
    <row r="456" spans="1:25" ht="15">
      <c r="A456" s="380" t="str">
        <f>PTCA!B439</f>
        <v>-000</v>
      </c>
      <c r="B456" s="380">
        <f>PTCA!D439</f>
        <v>0</v>
      </c>
      <c r="C456" s="380">
        <f>PTCA!J439</f>
        <v>0</v>
      </c>
      <c r="D456" s="380">
        <f>PTCA!K439</f>
        <v>0</v>
      </c>
      <c r="E456" s="380">
        <f>PTCA!H439</f>
        <v>0</v>
      </c>
      <c r="F456" s="380">
        <f>PTCA!Z439</f>
        <v>0</v>
      </c>
      <c r="G456" s="380">
        <f>PTCA!AD439</f>
        <v>0</v>
      </c>
      <c r="H456" s="62"/>
      <c r="I456" s="760">
        <f>PTCA!C439</f>
        <v>0</v>
      </c>
      <c r="J456" s="760" t="str">
        <f>PTCA!AK439</f>
        <v/>
      </c>
      <c r="K456" s="760">
        <f>PTCA!AL439</f>
        <v>0</v>
      </c>
      <c r="L456" s="62"/>
      <c r="M456" s="607"/>
      <c r="N456" s="62"/>
      <c r="O456" s="63">
        <f>PTCA!AA1425</f>
        <v>0</v>
      </c>
      <c r="P456" s="63">
        <f>PTCA!AF1425</f>
        <v>0</v>
      </c>
      <c r="Q456" s="232" t="e">
        <f t="shared" si="15"/>
        <v>#DIV/0!</v>
      </c>
      <c r="R456" s="544">
        <f>PTCA!AI1425</f>
        <v>0</v>
      </c>
      <c r="S456" s="544">
        <f>PTCA!AJ439</f>
        <v>0</v>
      </c>
      <c r="T456" s="53"/>
      <c r="U456" s="232" t="e">
        <f t="shared" si="14"/>
        <v>#DIV/0!</v>
      </c>
      <c r="V456" s="272"/>
      <c r="X456" s="255"/>
      <c r="Y456" s="254"/>
    </row>
    <row r="457" spans="1:25" ht="15">
      <c r="A457" s="380" t="str">
        <f>PTCA!B440</f>
        <v>-000</v>
      </c>
      <c r="B457" s="380">
        <f>PTCA!D440</f>
        <v>0</v>
      </c>
      <c r="C457" s="380">
        <f>PTCA!J440</f>
        <v>0</v>
      </c>
      <c r="D457" s="380">
        <f>PTCA!K440</f>
        <v>0</v>
      </c>
      <c r="E457" s="380">
        <f>PTCA!H440</f>
        <v>0</v>
      </c>
      <c r="F457" s="380">
        <f>PTCA!Z440</f>
        <v>0</v>
      </c>
      <c r="G457" s="380">
        <f>PTCA!AD440</f>
        <v>0</v>
      </c>
      <c r="H457" s="62"/>
      <c r="I457" s="760">
        <f>PTCA!C440</f>
        <v>0</v>
      </c>
      <c r="J457" s="760" t="str">
        <f>PTCA!AK440</f>
        <v/>
      </c>
      <c r="K457" s="760">
        <f>PTCA!AL440</f>
        <v>0</v>
      </c>
      <c r="L457" s="62"/>
      <c r="M457" s="607"/>
      <c r="N457" s="62"/>
      <c r="O457" s="63">
        <f>PTCA!AA1426</f>
        <v>0</v>
      </c>
      <c r="P457" s="63">
        <f>PTCA!AF1426</f>
        <v>0</v>
      </c>
      <c r="Q457" s="232" t="e">
        <f t="shared" si="15"/>
        <v>#DIV/0!</v>
      </c>
      <c r="R457" s="544">
        <f>PTCA!AI1426</f>
        <v>0</v>
      </c>
      <c r="S457" s="544">
        <f>PTCA!AJ440</f>
        <v>0</v>
      </c>
      <c r="T457" s="53"/>
      <c r="U457" s="232" t="e">
        <f t="shared" si="14"/>
        <v>#DIV/0!</v>
      </c>
      <c r="V457" s="272"/>
      <c r="X457" s="255"/>
      <c r="Y457" s="254"/>
    </row>
    <row r="458" spans="1:25" ht="15">
      <c r="A458" s="380" t="str">
        <f>PTCA!B441</f>
        <v>-000</v>
      </c>
      <c r="B458" s="380">
        <f>PTCA!D441</f>
        <v>0</v>
      </c>
      <c r="C458" s="380">
        <f>PTCA!J441</f>
        <v>0</v>
      </c>
      <c r="D458" s="380">
        <f>PTCA!K441</f>
        <v>0</v>
      </c>
      <c r="E458" s="380">
        <f>PTCA!H441</f>
        <v>0</v>
      </c>
      <c r="F458" s="380">
        <f>PTCA!Z441</f>
        <v>0</v>
      </c>
      <c r="G458" s="380">
        <f>PTCA!AD441</f>
        <v>0</v>
      </c>
      <c r="H458" s="62"/>
      <c r="I458" s="760">
        <f>PTCA!C441</f>
        <v>0</v>
      </c>
      <c r="J458" s="760" t="str">
        <f>PTCA!AK441</f>
        <v/>
      </c>
      <c r="K458" s="760">
        <f>PTCA!AL441</f>
        <v>0</v>
      </c>
      <c r="L458" s="62"/>
      <c r="M458" s="607"/>
      <c r="N458" s="62"/>
      <c r="O458" s="63">
        <f>PTCA!AA1427</f>
        <v>0</v>
      </c>
      <c r="P458" s="63">
        <f>PTCA!AF1427</f>
        <v>0</v>
      </c>
      <c r="Q458" s="232" t="e">
        <f t="shared" si="15"/>
        <v>#DIV/0!</v>
      </c>
      <c r="R458" s="544">
        <f>PTCA!AI1427</f>
        <v>0</v>
      </c>
      <c r="S458" s="544">
        <f>PTCA!AJ441</f>
        <v>0</v>
      </c>
      <c r="T458" s="53"/>
      <c r="U458" s="232" t="e">
        <f t="shared" si="14"/>
        <v>#DIV/0!</v>
      </c>
      <c r="V458" s="272"/>
      <c r="X458" s="255"/>
      <c r="Y458" s="254"/>
    </row>
    <row r="459" spans="1:25" ht="15">
      <c r="A459" s="380" t="str">
        <f>PTCA!B442</f>
        <v>-000</v>
      </c>
      <c r="B459" s="380">
        <f>PTCA!D442</f>
        <v>0</v>
      </c>
      <c r="C459" s="380">
        <f>PTCA!J442</f>
        <v>0</v>
      </c>
      <c r="D459" s="380">
        <f>PTCA!K442</f>
        <v>0</v>
      </c>
      <c r="E459" s="380">
        <f>PTCA!H442</f>
        <v>0</v>
      </c>
      <c r="F459" s="380">
        <f>PTCA!Z442</f>
        <v>0</v>
      </c>
      <c r="G459" s="380">
        <f>PTCA!AD442</f>
        <v>0</v>
      </c>
      <c r="H459" s="62"/>
      <c r="I459" s="760">
        <f>PTCA!C442</f>
        <v>0</v>
      </c>
      <c r="J459" s="760" t="str">
        <f>PTCA!AK442</f>
        <v/>
      </c>
      <c r="K459" s="760">
        <f>PTCA!AL442</f>
        <v>0</v>
      </c>
      <c r="L459" s="62"/>
      <c r="M459" s="607"/>
      <c r="N459" s="62"/>
      <c r="O459" s="63">
        <f>PTCA!AA1428</f>
        <v>0</v>
      </c>
      <c r="P459" s="63">
        <f>PTCA!AF1428</f>
        <v>0</v>
      </c>
      <c r="Q459" s="232" t="e">
        <f t="shared" si="15"/>
        <v>#DIV/0!</v>
      </c>
      <c r="R459" s="544">
        <f>PTCA!AI1428</f>
        <v>0</v>
      </c>
      <c r="S459" s="544">
        <f>PTCA!AJ442</f>
        <v>0</v>
      </c>
      <c r="T459" s="53"/>
      <c r="U459" s="232" t="e">
        <f t="shared" si="14"/>
        <v>#DIV/0!</v>
      </c>
      <c r="V459" s="272"/>
      <c r="X459" s="255"/>
      <c r="Y459" s="254"/>
    </row>
    <row r="460" spans="1:25" ht="15">
      <c r="A460" s="380" t="str">
        <f>PTCA!B443</f>
        <v>-000</v>
      </c>
      <c r="B460" s="380">
        <f>PTCA!D443</f>
        <v>0</v>
      </c>
      <c r="C460" s="380">
        <f>PTCA!J443</f>
        <v>0</v>
      </c>
      <c r="D460" s="380">
        <f>PTCA!K443</f>
        <v>0</v>
      </c>
      <c r="E460" s="380">
        <f>PTCA!H443</f>
        <v>0</v>
      </c>
      <c r="F460" s="380">
        <f>PTCA!Z443</f>
        <v>0</v>
      </c>
      <c r="G460" s="380">
        <f>PTCA!AD443</f>
        <v>0</v>
      </c>
      <c r="H460" s="62"/>
      <c r="I460" s="760">
        <f>PTCA!C443</f>
        <v>0</v>
      </c>
      <c r="J460" s="760" t="str">
        <f>PTCA!AK443</f>
        <v/>
      </c>
      <c r="K460" s="760">
        <f>PTCA!AL443</f>
        <v>0</v>
      </c>
      <c r="L460" s="62"/>
      <c r="M460" s="607"/>
      <c r="N460" s="62"/>
      <c r="O460" s="63">
        <f>PTCA!AA1429</f>
        <v>0</v>
      </c>
      <c r="P460" s="63">
        <f>PTCA!AF1429</f>
        <v>0</v>
      </c>
      <c r="Q460" s="232" t="e">
        <f t="shared" si="15"/>
        <v>#DIV/0!</v>
      </c>
      <c r="R460" s="544">
        <f>PTCA!AI1429</f>
        <v>0</v>
      </c>
      <c r="S460" s="544">
        <f>PTCA!AJ443</f>
        <v>0</v>
      </c>
      <c r="T460" s="53"/>
      <c r="U460" s="232" t="e">
        <f t="shared" si="14"/>
        <v>#DIV/0!</v>
      </c>
      <c r="V460" s="272"/>
      <c r="X460" s="255"/>
      <c r="Y460" s="254"/>
    </row>
    <row r="461" spans="1:25" ht="15">
      <c r="A461" s="380" t="str">
        <f>PTCA!B444</f>
        <v>-000</v>
      </c>
      <c r="B461" s="380">
        <f>PTCA!D444</f>
        <v>0</v>
      </c>
      <c r="C461" s="380">
        <f>PTCA!J444</f>
        <v>0</v>
      </c>
      <c r="D461" s="380">
        <f>PTCA!K444</f>
        <v>0</v>
      </c>
      <c r="E461" s="380">
        <f>PTCA!H444</f>
        <v>0</v>
      </c>
      <c r="F461" s="380">
        <f>PTCA!Z444</f>
        <v>0</v>
      </c>
      <c r="G461" s="380">
        <f>PTCA!AD444</f>
        <v>0</v>
      </c>
      <c r="H461" s="62"/>
      <c r="I461" s="760">
        <f>PTCA!C444</f>
        <v>0</v>
      </c>
      <c r="J461" s="760" t="str">
        <f>PTCA!AK444</f>
        <v/>
      </c>
      <c r="K461" s="760">
        <f>PTCA!AL444</f>
        <v>0</v>
      </c>
      <c r="L461" s="62"/>
      <c r="M461" s="607"/>
      <c r="N461" s="62"/>
      <c r="O461" s="63">
        <f>PTCA!AA1430</f>
        <v>0</v>
      </c>
      <c r="P461" s="63">
        <f>PTCA!AF1430</f>
        <v>0</v>
      </c>
      <c r="Q461" s="232" t="e">
        <f t="shared" si="15"/>
        <v>#DIV/0!</v>
      </c>
      <c r="R461" s="544">
        <f>PTCA!AI1430</f>
        <v>0</v>
      </c>
      <c r="S461" s="544">
        <f>PTCA!AJ444</f>
        <v>0</v>
      </c>
      <c r="T461" s="53"/>
      <c r="U461" s="232" t="e">
        <f t="shared" si="14"/>
        <v>#DIV/0!</v>
      </c>
      <c r="V461" s="272"/>
      <c r="X461" s="255"/>
      <c r="Y461" s="254"/>
    </row>
    <row r="462" spans="1:25" ht="15">
      <c r="A462" s="380" t="str">
        <f>PTCA!B445</f>
        <v>-000</v>
      </c>
      <c r="B462" s="380">
        <f>PTCA!D445</f>
        <v>0</v>
      </c>
      <c r="C462" s="380">
        <f>PTCA!J445</f>
        <v>0</v>
      </c>
      <c r="D462" s="380">
        <f>PTCA!K445</f>
        <v>0</v>
      </c>
      <c r="E462" s="380">
        <f>PTCA!H445</f>
        <v>0</v>
      </c>
      <c r="F462" s="380">
        <f>PTCA!Z445</f>
        <v>0</v>
      </c>
      <c r="G462" s="380">
        <f>PTCA!AD445</f>
        <v>0</v>
      </c>
      <c r="H462" s="62"/>
      <c r="I462" s="760">
        <f>PTCA!C445</f>
        <v>0</v>
      </c>
      <c r="J462" s="760" t="str">
        <f>PTCA!AK445</f>
        <v/>
      </c>
      <c r="K462" s="760">
        <f>PTCA!AL445</f>
        <v>0</v>
      </c>
      <c r="L462" s="62"/>
      <c r="M462" s="607"/>
      <c r="N462" s="62"/>
      <c r="O462" s="63">
        <f>PTCA!AA1431</f>
        <v>0</v>
      </c>
      <c r="P462" s="63">
        <f>PTCA!AF1431</f>
        <v>0</v>
      </c>
      <c r="Q462" s="232" t="e">
        <f t="shared" si="15"/>
        <v>#DIV/0!</v>
      </c>
      <c r="R462" s="544">
        <f>PTCA!AI1431</f>
        <v>0</v>
      </c>
      <c r="S462" s="544">
        <f>PTCA!AJ445</f>
        <v>0</v>
      </c>
      <c r="T462" s="53"/>
      <c r="U462" s="232" t="e">
        <f t="shared" si="14"/>
        <v>#DIV/0!</v>
      </c>
      <c r="V462" s="272"/>
      <c r="X462" s="255"/>
      <c r="Y462" s="254"/>
    </row>
    <row r="463" spans="1:25" ht="15">
      <c r="A463" s="380" t="str">
        <f>PTCA!B446</f>
        <v>-000</v>
      </c>
      <c r="B463" s="380">
        <f>PTCA!D446</f>
        <v>0</v>
      </c>
      <c r="C463" s="380">
        <f>PTCA!J446</f>
        <v>0</v>
      </c>
      <c r="D463" s="380">
        <f>PTCA!K446</f>
        <v>0</v>
      </c>
      <c r="E463" s="380">
        <f>PTCA!H446</f>
        <v>0</v>
      </c>
      <c r="F463" s="380">
        <f>PTCA!Z446</f>
        <v>0</v>
      </c>
      <c r="G463" s="380">
        <f>PTCA!AD446</f>
        <v>0</v>
      </c>
      <c r="H463" s="62"/>
      <c r="I463" s="760">
        <f>PTCA!C446</f>
        <v>0</v>
      </c>
      <c r="J463" s="760" t="str">
        <f>PTCA!AK446</f>
        <v/>
      </c>
      <c r="K463" s="760">
        <f>PTCA!AL446</f>
        <v>0</v>
      </c>
      <c r="L463" s="62"/>
      <c r="M463" s="607"/>
      <c r="N463" s="62"/>
      <c r="O463" s="63">
        <f>PTCA!AA1432</f>
        <v>0</v>
      </c>
      <c r="P463" s="63">
        <f>PTCA!AF1432</f>
        <v>0</v>
      </c>
      <c r="Q463" s="232" t="e">
        <f t="shared" si="15"/>
        <v>#DIV/0!</v>
      </c>
      <c r="R463" s="544">
        <f>PTCA!AI1432</f>
        <v>0</v>
      </c>
      <c r="S463" s="544">
        <f>PTCA!AJ446</f>
        <v>0</v>
      </c>
      <c r="T463" s="53"/>
      <c r="U463" s="232" t="e">
        <f t="shared" si="14"/>
        <v>#DIV/0!</v>
      </c>
      <c r="V463" s="272"/>
      <c r="X463" s="255"/>
      <c r="Y463" s="254"/>
    </row>
    <row r="464" spans="1:25" ht="15">
      <c r="A464" s="380" t="str">
        <f>PTCA!B447</f>
        <v>-000</v>
      </c>
      <c r="B464" s="380">
        <f>PTCA!D447</f>
        <v>0</v>
      </c>
      <c r="C464" s="380">
        <f>PTCA!J447</f>
        <v>0</v>
      </c>
      <c r="D464" s="380">
        <f>PTCA!K447</f>
        <v>0</v>
      </c>
      <c r="E464" s="380">
        <f>PTCA!H447</f>
        <v>0</v>
      </c>
      <c r="F464" s="380">
        <f>PTCA!Z447</f>
        <v>0</v>
      </c>
      <c r="G464" s="380">
        <f>PTCA!AD447</f>
        <v>0</v>
      </c>
      <c r="H464" s="62"/>
      <c r="I464" s="760">
        <f>PTCA!C447</f>
        <v>0</v>
      </c>
      <c r="J464" s="760" t="str">
        <f>PTCA!AK447</f>
        <v/>
      </c>
      <c r="K464" s="760">
        <f>PTCA!AL447</f>
        <v>0</v>
      </c>
      <c r="L464" s="62"/>
      <c r="M464" s="607"/>
      <c r="N464" s="62"/>
      <c r="O464" s="63">
        <f>PTCA!AA1433</f>
        <v>0</v>
      </c>
      <c r="P464" s="63">
        <f>PTCA!AF1433</f>
        <v>0</v>
      </c>
      <c r="Q464" s="232" t="e">
        <f t="shared" si="15"/>
        <v>#DIV/0!</v>
      </c>
      <c r="R464" s="544">
        <f>PTCA!AI1433</f>
        <v>0</v>
      </c>
      <c r="S464" s="544">
        <f>PTCA!AJ447</f>
        <v>0</v>
      </c>
      <c r="T464" s="53"/>
      <c r="U464" s="232" t="e">
        <f t="shared" si="14"/>
        <v>#DIV/0!</v>
      </c>
      <c r="V464" s="272"/>
      <c r="X464" s="255"/>
      <c r="Y464" s="254"/>
    </row>
    <row r="465" spans="1:25" ht="15">
      <c r="A465" s="380" t="str">
        <f>PTCA!B448</f>
        <v>-000</v>
      </c>
      <c r="B465" s="380">
        <f>PTCA!D448</f>
        <v>0</v>
      </c>
      <c r="C465" s="380">
        <f>PTCA!J448</f>
        <v>0</v>
      </c>
      <c r="D465" s="380">
        <f>PTCA!K448</f>
        <v>0</v>
      </c>
      <c r="E465" s="380">
        <f>PTCA!H448</f>
        <v>0</v>
      </c>
      <c r="F465" s="380">
        <f>PTCA!Z448</f>
        <v>0</v>
      </c>
      <c r="G465" s="380">
        <f>PTCA!AD448</f>
        <v>0</v>
      </c>
      <c r="H465" s="62"/>
      <c r="I465" s="760">
        <f>PTCA!C448</f>
        <v>0</v>
      </c>
      <c r="J465" s="760" t="str">
        <f>PTCA!AK448</f>
        <v/>
      </c>
      <c r="K465" s="760">
        <f>PTCA!AL448</f>
        <v>0</v>
      </c>
      <c r="L465" s="62"/>
      <c r="M465" s="607"/>
      <c r="N465" s="62"/>
      <c r="O465" s="63">
        <f>PTCA!AA1434</f>
        <v>0</v>
      </c>
      <c r="P465" s="63">
        <f>PTCA!AF1434</f>
        <v>0</v>
      </c>
      <c r="Q465" s="232" t="e">
        <f t="shared" si="15"/>
        <v>#DIV/0!</v>
      </c>
      <c r="R465" s="544">
        <f>PTCA!AI1434</f>
        <v>0</v>
      </c>
      <c r="S465" s="544">
        <f>PTCA!AJ448</f>
        <v>0</v>
      </c>
      <c r="T465" s="53"/>
      <c r="U465" s="232" t="e">
        <f t="shared" ref="U465:U528" si="16">T465/P465</f>
        <v>#DIV/0!</v>
      </c>
      <c r="V465" s="272"/>
      <c r="X465" s="255"/>
      <c r="Y465" s="254"/>
    </row>
    <row r="466" spans="1:25" ht="15">
      <c r="A466" s="380" t="str">
        <f>PTCA!B449</f>
        <v>-000</v>
      </c>
      <c r="B466" s="380">
        <f>PTCA!D449</f>
        <v>0</v>
      </c>
      <c r="C466" s="380">
        <f>PTCA!J449</f>
        <v>0</v>
      </c>
      <c r="D466" s="380">
        <f>PTCA!K449</f>
        <v>0</v>
      </c>
      <c r="E466" s="380">
        <f>PTCA!H449</f>
        <v>0</v>
      </c>
      <c r="F466" s="380">
        <f>PTCA!Z449</f>
        <v>0</v>
      </c>
      <c r="G466" s="380">
        <f>PTCA!AD449</f>
        <v>0</v>
      </c>
      <c r="H466" s="62"/>
      <c r="I466" s="760">
        <f>PTCA!C449</f>
        <v>0</v>
      </c>
      <c r="J466" s="760" t="str">
        <f>PTCA!AK449</f>
        <v/>
      </c>
      <c r="K466" s="760">
        <f>PTCA!AL449</f>
        <v>0</v>
      </c>
      <c r="L466" s="62"/>
      <c r="M466" s="607"/>
      <c r="N466" s="62"/>
      <c r="O466" s="63">
        <f>PTCA!AA1435</f>
        <v>0</v>
      </c>
      <c r="P466" s="63">
        <f>PTCA!AF1435</f>
        <v>0</v>
      </c>
      <c r="Q466" s="232" t="e">
        <f t="shared" si="15"/>
        <v>#DIV/0!</v>
      </c>
      <c r="R466" s="544">
        <f>PTCA!AI1435</f>
        <v>0</v>
      </c>
      <c r="S466" s="544">
        <f>PTCA!AJ449</f>
        <v>0</v>
      </c>
      <c r="T466" s="53"/>
      <c r="U466" s="232" t="e">
        <f t="shared" si="16"/>
        <v>#DIV/0!</v>
      </c>
      <c r="V466" s="272"/>
      <c r="X466" s="255"/>
      <c r="Y466" s="254"/>
    </row>
    <row r="467" spans="1:25" ht="15">
      <c r="A467" s="380" t="str">
        <f>PTCA!B450</f>
        <v>-000</v>
      </c>
      <c r="B467" s="380">
        <f>PTCA!D450</f>
        <v>0</v>
      </c>
      <c r="C467" s="380">
        <f>PTCA!J450</f>
        <v>0</v>
      </c>
      <c r="D467" s="380">
        <f>PTCA!K450</f>
        <v>0</v>
      </c>
      <c r="E467" s="380">
        <f>PTCA!H450</f>
        <v>0</v>
      </c>
      <c r="F467" s="380">
        <f>PTCA!Z450</f>
        <v>0</v>
      </c>
      <c r="G467" s="380">
        <f>PTCA!AD450</f>
        <v>0</v>
      </c>
      <c r="H467" s="62"/>
      <c r="I467" s="760">
        <f>PTCA!C450</f>
        <v>0</v>
      </c>
      <c r="J467" s="760" t="str">
        <f>PTCA!AK450</f>
        <v/>
      </c>
      <c r="K467" s="760">
        <f>PTCA!AL450</f>
        <v>0</v>
      </c>
      <c r="L467" s="62"/>
      <c r="M467" s="607"/>
      <c r="N467" s="62"/>
      <c r="O467" s="63">
        <f>PTCA!AA1436</f>
        <v>0</v>
      </c>
      <c r="P467" s="63">
        <f>PTCA!AF1436</f>
        <v>0</v>
      </c>
      <c r="Q467" s="232" t="e">
        <f t="shared" si="15"/>
        <v>#DIV/0!</v>
      </c>
      <c r="R467" s="544">
        <f>PTCA!AI1436</f>
        <v>0</v>
      </c>
      <c r="S467" s="544">
        <f>PTCA!AJ450</f>
        <v>0</v>
      </c>
      <c r="T467" s="53"/>
      <c r="U467" s="232" t="e">
        <f t="shared" si="16"/>
        <v>#DIV/0!</v>
      </c>
      <c r="V467" s="272"/>
      <c r="X467" s="255"/>
      <c r="Y467" s="254"/>
    </row>
    <row r="468" spans="1:25" ht="15">
      <c r="A468" s="380" t="str">
        <f>PTCA!B451</f>
        <v>-000</v>
      </c>
      <c r="B468" s="380">
        <f>PTCA!D451</f>
        <v>0</v>
      </c>
      <c r="C468" s="380">
        <f>PTCA!J451</f>
        <v>0</v>
      </c>
      <c r="D468" s="380">
        <f>PTCA!K451</f>
        <v>0</v>
      </c>
      <c r="E468" s="380">
        <f>PTCA!H451</f>
        <v>0</v>
      </c>
      <c r="F468" s="380">
        <f>PTCA!Z451</f>
        <v>0</v>
      </c>
      <c r="G468" s="380">
        <f>PTCA!AD451</f>
        <v>0</v>
      </c>
      <c r="H468" s="62"/>
      <c r="I468" s="760">
        <f>PTCA!C451</f>
        <v>0</v>
      </c>
      <c r="J468" s="760" t="str">
        <f>PTCA!AK451</f>
        <v/>
      </c>
      <c r="K468" s="760">
        <f>PTCA!AL451</f>
        <v>0</v>
      </c>
      <c r="L468" s="62"/>
      <c r="M468" s="607"/>
      <c r="N468" s="62"/>
      <c r="O468" s="63">
        <f>PTCA!AA1437</f>
        <v>0</v>
      </c>
      <c r="P468" s="63">
        <f>PTCA!AF1437</f>
        <v>0</v>
      </c>
      <c r="Q468" s="232" t="e">
        <f t="shared" si="15"/>
        <v>#DIV/0!</v>
      </c>
      <c r="R468" s="544">
        <f>PTCA!AI1437</f>
        <v>0</v>
      </c>
      <c r="S468" s="544">
        <f>PTCA!AJ451</f>
        <v>0</v>
      </c>
      <c r="T468" s="53"/>
      <c r="U468" s="232" t="e">
        <f t="shared" si="16"/>
        <v>#DIV/0!</v>
      </c>
      <c r="V468" s="272"/>
      <c r="X468" s="255"/>
      <c r="Y468" s="254"/>
    </row>
    <row r="469" spans="1:25" ht="15">
      <c r="A469" s="380" t="str">
        <f>PTCA!B452</f>
        <v>-000</v>
      </c>
      <c r="B469" s="380">
        <f>PTCA!D452</f>
        <v>0</v>
      </c>
      <c r="C469" s="380">
        <f>PTCA!J452</f>
        <v>0</v>
      </c>
      <c r="D469" s="380">
        <f>PTCA!K452</f>
        <v>0</v>
      </c>
      <c r="E469" s="380">
        <f>PTCA!H452</f>
        <v>0</v>
      </c>
      <c r="F469" s="380">
        <f>PTCA!Z452</f>
        <v>0</v>
      </c>
      <c r="G469" s="380">
        <f>PTCA!AD452</f>
        <v>0</v>
      </c>
      <c r="H469" s="62"/>
      <c r="I469" s="760">
        <f>PTCA!C452</f>
        <v>0</v>
      </c>
      <c r="J469" s="760" t="str">
        <f>PTCA!AK452</f>
        <v/>
      </c>
      <c r="K469" s="760">
        <f>PTCA!AL452</f>
        <v>0</v>
      </c>
      <c r="L469" s="62"/>
      <c r="M469" s="607"/>
      <c r="N469" s="62"/>
      <c r="O469" s="63">
        <f>PTCA!AA1438</f>
        <v>0</v>
      </c>
      <c r="P469" s="63">
        <f>PTCA!AF1438</f>
        <v>0</v>
      </c>
      <c r="Q469" s="232" t="e">
        <f t="shared" si="15"/>
        <v>#DIV/0!</v>
      </c>
      <c r="R469" s="544">
        <f>PTCA!AI1438</f>
        <v>0</v>
      </c>
      <c r="S469" s="544">
        <f>PTCA!AJ452</f>
        <v>0</v>
      </c>
      <c r="T469" s="53"/>
      <c r="U469" s="232" t="e">
        <f t="shared" si="16"/>
        <v>#DIV/0!</v>
      </c>
      <c r="V469" s="272"/>
      <c r="X469" s="255"/>
      <c r="Y469" s="254"/>
    </row>
    <row r="470" spans="1:25" ht="15">
      <c r="A470" s="380" t="str">
        <f>PTCA!B453</f>
        <v>-000</v>
      </c>
      <c r="B470" s="380">
        <f>PTCA!D453</f>
        <v>0</v>
      </c>
      <c r="C470" s="380">
        <f>PTCA!J453</f>
        <v>0</v>
      </c>
      <c r="D470" s="380">
        <f>PTCA!K453</f>
        <v>0</v>
      </c>
      <c r="E470" s="380">
        <f>PTCA!H453</f>
        <v>0</v>
      </c>
      <c r="F470" s="380">
        <f>PTCA!Z453</f>
        <v>0</v>
      </c>
      <c r="G470" s="380">
        <f>PTCA!AD453</f>
        <v>0</v>
      </c>
      <c r="H470" s="62"/>
      <c r="I470" s="760">
        <f>PTCA!C453</f>
        <v>0</v>
      </c>
      <c r="J470" s="760" t="str">
        <f>PTCA!AK453</f>
        <v/>
      </c>
      <c r="K470" s="760">
        <f>PTCA!AL453</f>
        <v>0</v>
      </c>
      <c r="L470" s="62"/>
      <c r="M470" s="607"/>
      <c r="N470" s="62"/>
      <c r="O470" s="63">
        <f>PTCA!AA1439</f>
        <v>0</v>
      </c>
      <c r="P470" s="63">
        <f>PTCA!AF1439</f>
        <v>0</v>
      </c>
      <c r="Q470" s="232" t="e">
        <f t="shared" si="15"/>
        <v>#DIV/0!</v>
      </c>
      <c r="R470" s="544">
        <f>PTCA!AI1439</f>
        <v>0</v>
      </c>
      <c r="S470" s="544">
        <f>PTCA!AJ453</f>
        <v>0</v>
      </c>
      <c r="T470" s="53"/>
      <c r="U470" s="232" t="e">
        <f t="shared" si="16"/>
        <v>#DIV/0!</v>
      </c>
      <c r="V470" s="272"/>
      <c r="X470" s="255"/>
      <c r="Y470" s="254"/>
    </row>
    <row r="471" spans="1:25" ht="15">
      <c r="A471" s="380" t="str">
        <f>PTCA!B454</f>
        <v>-000</v>
      </c>
      <c r="B471" s="380">
        <f>PTCA!D454</f>
        <v>0</v>
      </c>
      <c r="C471" s="380">
        <f>PTCA!J454</f>
        <v>0</v>
      </c>
      <c r="D471" s="380">
        <f>PTCA!K454</f>
        <v>0</v>
      </c>
      <c r="E471" s="380">
        <f>PTCA!H454</f>
        <v>0</v>
      </c>
      <c r="F471" s="380">
        <f>PTCA!Z454</f>
        <v>0</v>
      </c>
      <c r="G471" s="380">
        <f>PTCA!AD454</f>
        <v>0</v>
      </c>
      <c r="H471" s="62"/>
      <c r="I471" s="760">
        <f>PTCA!C454</f>
        <v>0</v>
      </c>
      <c r="J471" s="760" t="str">
        <f>PTCA!AK454</f>
        <v/>
      </c>
      <c r="K471" s="760">
        <f>PTCA!AL454</f>
        <v>0</v>
      </c>
      <c r="L471" s="62"/>
      <c r="M471" s="607"/>
      <c r="N471" s="62"/>
      <c r="O471" s="63">
        <f>PTCA!AA1440</f>
        <v>0</v>
      </c>
      <c r="P471" s="63">
        <f>PTCA!AF1440</f>
        <v>0</v>
      </c>
      <c r="Q471" s="232" t="e">
        <f t="shared" si="15"/>
        <v>#DIV/0!</v>
      </c>
      <c r="R471" s="544">
        <f>PTCA!AI1440</f>
        <v>0</v>
      </c>
      <c r="S471" s="544">
        <f>PTCA!AJ454</f>
        <v>0</v>
      </c>
      <c r="T471" s="53"/>
      <c r="U471" s="232" t="e">
        <f t="shared" si="16"/>
        <v>#DIV/0!</v>
      </c>
      <c r="V471" s="272"/>
      <c r="X471" s="255"/>
      <c r="Y471" s="254"/>
    </row>
    <row r="472" spans="1:25" ht="15">
      <c r="A472" s="380" t="str">
        <f>PTCA!B455</f>
        <v>-000</v>
      </c>
      <c r="B472" s="380">
        <f>PTCA!D455</f>
        <v>0</v>
      </c>
      <c r="C472" s="380">
        <f>PTCA!J455</f>
        <v>0</v>
      </c>
      <c r="D472" s="380">
        <f>PTCA!K455</f>
        <v>0</v>
      </c>
      <c r="E472" s="380">
        <f>PTCA!H455</f>
        <v>0</v>
      </c>
      <c r="F472" s="380">
        <f>PTCA!Z455</f>
        <v>0</v>
      </c>
      <c r="G472" s="380">
        <f>PTCA!AD455</f>
        <v>0</v>
      </c>
      <c r="H472" s="62"/>
      <c r="I472" s="760">
        <f>PTCA!C455</f>
        <v>0</v>
      </c>
      <c r="J472" s="760" t="str">
        <f>PTCA!AK455</f>
        <v/>
      </c>
      <c r="K472" s="760">
        <f>PTCA!AL455</f>
        <v>0</v>
      </c>
      <c r="L472" s="62"/>
      <c r="M472" s="607"/>
      <c r="N472" s="62"/>
      <c r="O472" s="63">
        <f>PTCA!AA1441</f>
        <v>0</v>
      </c>
      <c r="P472" s="63">
        <f>PTCA!AF1441</f>
        <v>0</v>
      </c>
      <c r="Q472" s="232" t="e">
        <f t="shared" si="15"/>
        <v>#DIV/0!</v>
      </c>
      <c r="R472" s="544">
        <f>PTCA!AI1441</f>
        <v>0</v>
      </c>
      <c r="S472" s="544">
        <f>PTCA!AJ455</f>
        <v>0</v>
      </c>
      <c r="T472" s="53"/>
      <c r="U472" s="232" t="e">
        <f t="shared" si="16"/>
        <v>#DIV/0!</v>
      </c>
      <c r="V472" s="272"/>
      <c r="X472" s="255"/>
      <c r="Y472" s="254"/>
    </row>
    <row r="473" spans="1:25" ht="15">
      <c r="A473" s="380" t="str">
        <f>PTCA!B456</f>
        <v>-000</v>
      </c>
      <c r="B473" s="380">
        <f>PTCA!D456</f>
        <v>0</v>
      </c>
      <c r="C473" s="380">
        <f>PTCA!J456</f>
        <v>0</v>
      </c>
      <c r="D473" s="380">
        <f>PTCA!K456</f>
        <v>0</v>
      </c>
      <c r="E473" s="380">
        <f>PTCA!H456</f>
        <v>0</v>
      </c>
      <c r="F473" s="380">
        <f>PTCA!Z456</f>
        <v>0</v>
      </c>
      <c r="G473" s="380">
        <f>PTCA!AD456</f>
        <v>0</v>
      </c>
      <c r="H473" s="62"/>
      <c r="I473" s="760">
        <f>PTCA!C456</f>
        <v>0</v>
      </c>
      <c r="J473" s="760" t="str">
        <f>PTCA!AK456</f>
        <v/>
      </c>
      <c r="K473" s="760">
        <f>PTCA!AL456</f>
        <v>0</v>
      </c>
      <c r="L473" s="62"/>
      <c r="M473" s="607"/>
      <c r="N473" s="62"/>
      <c r="O473" s="63">
        <f>PTCA!AA1442</f>
        <v>0</v>
      </c>
      <c r="P473" s="63">
        <f>PTCA!AF1442</f>
        <v>0</v>
      </c>
      <c r="Q473" s="232" t="e">
        <f t="shared" si="15"/>
        <v>#DIV/0!</v>
      </c>
      <c r="R473" s="544">
        <f>PTCA!AI1442</f>
        <v>0</v>
      </c>
      <c r="S473" s="544">
        <f>PTCA!AJ456</f>
        <v>0</v>
      </c>
      <c r="T473" s="53"/>
      <c r="U473" s="232" t="e">
        <f t="shared" si="16"/>
        <v>#DIV/0!</v>
      </c>
      <c r="V473" s="272"/>
      <c r="X473" s="255"/>
      <c r="Y473" s="254"/>
    </row>
    <row r="474" spans="1:25" ht="15">
      <c r="A474" s="380" t="str">
        <f>PTCA!B457</f>
        <v>-000</v>
      </c>
      <c r="B474" s="380">
        <f>PTCA!D457</f>
        <v>0</v>
      </c>
      <c r="C474" s="380">
        <f>PTCA!J457</f>
        <v>0</v>
      </c>
      <c r="D474" s="380">
        <f>PTCA!K457</f>
        <v>0</v>
      </c>
      <c r="E474" s="380">
        <f>PTCA!H457</f>
        <v>0</v>
      </c>
      <c r="F474" s="380">
        <f>PTCA!Z457</f>
        <v>0</v>
      </c>
      <c r="G474" s="380">
        <f>PTCA!AD457</f>
        <v>0</v>
      </c>
      <c r="H474" s="62"/>
      <c r="I474" s="760">
        <f>PTCA!C457</f>
        <v>0</v>
      </c>
      <c r="J474" s="760" t="str">
        <f>PTCA!AK457</f>
        <v/>
      </c>
      <c r="K474" s="760">
        <f>PTCA!AL457</f>
        <v>0</v>
      </c>
      <c r="L474" s="62"/>
      <c r="M474" s="607"/>
      <c r="N474" s="62"/>
      <c r="O474" s="63">
        <f>PTCA!AA1443</f>
        <v>0</v>
      </c>
      <c r="P474" s="63">
        <f>PTCA!AF1443</f>
        <v>0</v>
      </c>
      <c r="Q474" s="232" t="e">
        <f t="shared" si="15"/>
        <v>#DIV/0!</v>
      </c>
      <c r="R474" s="544">
        <f>PTCA!AI1443</f>
        <v>0</v>
      </c>
      <c r="S474" s="544">
        <f>PTCA!AJ457</f>
        <v>0</v>
      </c>
      <c r="T474" s="53"/>
      <c r="U474" s="232" t="e">
        <f t="shared" si="16"/>
        <v>#DIV/0!</v>
      </c>
      <c r="V474" s="272"/>
      <c r="X474" s="255"/>
      <c r="Y474" s="254"/>
    </row>
    <row r="475" spans="1:25" ht="15">
      <c r="A475" s="380" t="str">
        <f>PTCA!B458</f>
        <v>-000</v>
      </c>
      <c r="B475" s="380">
        <f>PTCA!D458</f>
        <v>0</v>
      </c>
      <c r="C475" s="380">
        <f>PTCA!J458</f>
        <v>0</v>
      </c>
      <c r="D475" s="380">
        <f>PTCA!K458</f>
        <v>0</v>
      </c>
      <c r="E475" s="380">
        <f>PTCA!H458</f>
        <v>0</v>
      </c>
      <c r="F475" s="380">
        <f>PTCA!Z458</f>
        <v>0</v>
      </c>
      <c r="G475" s="380">
        <f>PTCA!AD458</f>
        <v>0</v>
      </c>
      <c r="H475" s="62"/>
      <c r="I475" s="760">
        <f>PTCA!C458</f>
        <v>0</v>
      </c>
      <c r="J475" s="760" t="str">
        <f>PTCA!AK458</f>
        <v/>
      </c>
      <c r="K475" s="760">
        <f>PTCA!AL458</f>
        <v>0</v>
      </c>
      <c r="L475" s="62"/>
      <c r="M475" s="607"/>
      <c r="N475" s="62"/>
      <c r="O475" s="63">
        <f>PTCA!AA1444</f>
        <v>0</v>
      </c>
      <c r="P475" s="63">
        <f>PTCA!AF1444</f>
        <v>0</v>
      </c>
      <c r="Q475" s="232" t="e">
        <f t="shared" si="15"/>
        <v>#DIV/0!</v>
      </c>
      <c r="R475" s="544">
        <f>PTCA!AI1444</f>
        <v>0</v>
      </c>
      <c r="S475" s="544">
        <f>PTCA!AJ458</f>
        <v>0</v>
      </c>
      <c r="T475" s="53"/>
      <c r="U475" s="232" t="e">
        <f t="shared" si="16"/>
        <v>#DIV/0!</v>
      </c>
      <c r="V475" s="272"/>
      <c r="X475" s="255"/>
      <c r="Y475" s="254"/>
    </row>
    <row r="476" spans="1:25" ht="15">
      <c r="A476" s="380" t="str">
        <f>PTCA!B459</f>
        <v>-000</v>
      </c>
      <c r="B476" s="380">
        <f>PTCA!D459</f>
        <v>0</v>
      </c>
      <c r="C476" s="380">
        <f>PTCA!J459</f>
        <v>0</v>
      </c>
      <c r="D476" s="380">
        <f>PTCA!K459</f>
        <v>0</v>
      </c>
      <c r="E476" s="380">
        <f>PTCA!H459</f>
        <v>0</v>
      </c>
      <c r="F476" s="380">
        <f>PTCA!Z459</f>
        <v>0</v>
      </c>
      <c r="G476" s="380">
        <f>PTCA!AD459</f>
        <v>0</v>
      </c>
      <c r="H476" s="62"/>
      <c r="I476" s="760">
        <f>PTCA!C459</f>
        <v>0</v>
      </c>
      <c r="J476" s="760" t="str">
        <f>PTCA!AK459</f>
        <v/>
      </c>
      <c r="K476" s="760">
        <f>PTCA!AL459</f>
        <v>0</v>
      </c>
      <c r="L476" s="62"/>
      <c r="M476" s="607"/>
      <c r="N476" s="62"/>
      <c r="O476" s="63">
        <f>PTCA!AA1445</f>
        <v>0</v>
      </c>
      <c r="P476" s="63">
        <f>PTCA!AF1445</f>
        <v>0</v>
      </c>
      <c r="Q476" s="232" t="e">
        <f t="shared" si="15"/>
        <v>#DIV/0!</v>
      </c>
      <c r="R476" s="544">
        <f>PTCA!AI1445</f>
        <v>0</v>
      </c>
      <c r="S476" s="544">
        <f>PTCA!AJ459</f>
        <v>0</v>
      </c>
      <c r="T476" s="53"/>
      <c r="U476" s="232" t="e">
        <f t="shared" si="16"/>
        <v>#DIV/0!</v>
      </c>
      <c r="V476" s="272"/>
      <c r="X476" s="255"/>
      <c r="Y476" s="254"/>
    </row>
    <row r="477" spans="1:25" ht="15">
      <c r="A477" s="380" t="str">
        <f>PTCA!B460</f>
        <v>-000</v>
      </c>
      <c r="B477" s="380">
        <f>PTCA!D460</f>
        <v>0</v>
      </c>
      <c r="C477" s="380">
        <f>PTCA!J460</f>
        <v>0</v>
      </c>
      <c r="D477" s="380">
        <f>PTCA!K460</f>
        <v>0</v>
      </c>
      <c r="E477" s="380">
        <f>PTCA!H460</f>
        <v>0</v>
      </c>
      <c r="F477" s="380">
        <f>PTCA!Z460</f>
        <v>0</v>
      </c>
      <c r="G477" s="380">
        <f>PTCA!AD460</f>
        <v>0</v>
      </c>
      <c r="H477" s="62"/>
      <c r="I477" s="760">
        <f>PTCA!C460</f>
        <v>0</v>
      </c>
      <c r="J477" s="760" t="str">
        <f>PTCA!AK460</f>
        <v/>
      </c>
      <c r="K477" s="760">
        <f>PTCA!AL460</f>
        <v>0</v>
      </c>
      <c r="L477" s="62"/>
      <c r="M477" s="607"/>
      <c r="N477" s="62"/>
      <c r="O477" s="63">
        <f>PTCA!AA1446</f>
        <v>0</v>
      </c>
      <c r="P477" s="63">
        <f>PTCA!AF1446</f>
        <v>0</v>
      </c>
      <c r="Q477" s="232" t="e">
        <f t="shared" si="15"/>
        <v>#DIV/0!</v>
      </c>
      <c r="R477" s="544">
        <f>PTCA!AI1446</f>
        <v>0</v>
      </c>
      <c r="S477" s="544">
        <f>PTCA!AJ460</f>
        <v>0</v>
      </c>
      <c r="T477" s="53"/>
      <c r="U477" s="232" t="e">
        <f t="shared" si="16"/>
        <v>#DIV/0!</v>
      </c>
      <c r="V477" s="272"/>
      <c r="X477" s="255"/>
      <c r="Y477" s="254"/>
    </row>
    <row r="478" spans="1:25" ht="15">
      <c r="A478" s="380" t="str">
        <f>PTCA!B461</f>
        <v>-000</v>
      </c>
      <c r="B478" s="380">
        <f>PTCA!D461</f>
        <v>0</v>
      </c>
      <c r="C478" s="380">
        <f>PTCA!J461</f>
        <v>0</v>
      </c>
      <c r="D478" s="380">
        <f>PTCA!K461</f>
        <v>0</v>
      </c>
      <c r="E478" s="380">
        <f>PTCA!H461</f>
        <v>0</v>
      </c>
      <c r="F478" s="380">
        <f>PTCA!Z461</f>
        <v>0</v>
      </c>
      <c r="G478" s="380">
        <f>PTCA!AD461</f>
        <v>0</v>
      </c>
      <c r="H478" s="62"/>
      <c r="I478" s="760">
        <f>PTCA!C461</f>
        <v>0</v>
      </c>
      <c r="J478" s="760" t="str">
        <f>PTCA!AK461</f>
        <v/>
      </c>
      <c r="K478" s="760">
        <f>PTCA!AL461</f>
        <v>0</v>
      </c>
      <c r="L478" s="62"/>
      <c r="M478" s="607"/>
      <c r="N478" s="62"/>
      <c r="O478" s="63">
        <f>PTCA!AA1447</f>
        <v>0</v>
      </c>
      <c r="P478" s="63">
        <f>PTCA!AF1447</f>
        <v>0</v>
      </c>
      <c r="Q478" s="232" t="e">
        <f t="shared" si="15"/>
        <v>#DIV/0!</v>
      </c>
      <c r="R478" s="544">
        <f>PTCA!AI1447</f>
        <v>0</v>
      </c>
      <c r="S478" s="544">
        <f>PTCA!AJ461</f>
        <v>0</v>
      </c>
      <c r="T478" s="53"/>
      <c r="U478" s="232" t="e">
        <f t="shared" si="16"/>
        <v>#DIV/0!</v>
      </c>
      <c r="V478" s="272"/>
      <c r="X478" s="255"/>
      <c r="Y478" s="254"/>
    </row>
    <row r="479" spans="1:25" ht="15">
      <c r="A479" s="380" t="str">
        <f>PTCA!B462</f>
        <v>-000</v>
      </c>
      <c r="B479" s="380">
        <f>PTCA!D462</f>
        <v>0</v>
      </c>
      <c r="C479" s="380">
        <f>PTCA!J462</f>
        <v>0</v>
      </c>
      <c r="D479" s="380">
        <f>PTCA!K462</f>
        <v>0</v>
      </c>
      <c r="E479" s="380">
        <f>PTCA!H462</f>
        <v>0</v>
      </c>
      <c r="F479" s="380">
        <f>PTCA!Z462</f>
        <v>0</v>
      </c>
      <c r="G479" s="380">
        <f>PTCA!AD462</f>
        <v>0</v>
      </c>
      <c r="H479" s="62"/>
      <c r="I479" s="760">
        <f>PTCA!C462</f>
        <v>0</v>
      </c>
      <c r="J479" s="760" t="str">
        <f>PTCA!AK462</f>
        <v/>
      </c>
      <c r="K479" s="760">
        <f>PTCA!AL462</f>
        <v>0</v>
      </c>
      <c r="L479" s="62"/>
      <c r="M479" s="607"/>
      <c r="N479" s="62"/>
      <c r="O479" s="63">
        <f>PTCA!AA1448</f>
        <v>0</v>
      </c>
      <c r="P479" s="63">
        <f>PTCA!AF1448</f>
        <v>0</v>
      </c>
      <c r="Q479" s="232" t="e">
        <f t="shared" si="15"/>
        <v>#DIV/0!</v>
      </c>
      <c r="R479" s="544">
        <f>PTCA!AI1448</f>
        <v>0</v>
      </c>
      <c r="S479" s="544">
        <f>PTCA!AJ462</f>
        <v>0</v>
      </c>
      <c r="T479" s="53"/>
      <c r="U479" s="232" t="e">
        <f t="shared" si="16"/>
        <v>#DIV/0!</v>
      </c>
      <c r="V479" s="272"/>
      <c r="X479" s="255"/>
      <c r="Y479" s="254"/>
    </row>
    <row r="480" spans="1:25" ht="15">
      <c r="A480" s="380" t="str">
        <f>PTCA!B463</f>
        <v>-000</v>
      </c>
      <c r="B480" s="380">
        <f>PTCA!D463</f>
        <v>0</v>
      </c>
      <c r="C480" s="380">
        <f>PTCA!J463</f>
        <v>0</v>
      </c>
      <c r="D480" s="380">
        <f>PTCA!K463</f>
        <v>0</v>
      </c>
      <c r="E480" s="380">
        <f>PTCA!H463</f>
        <v>0</v>
      </c>
      <c r="F480" s="380">
        <f>PTCA!Z463</f>
        <v>0</v>
      </c>
      <c r="G480" s="380">
        <f>PTCA!AD463</f>
        <v>0</v>
      </c>
      <c r="H480" s="62"/>
      <c r="I480" s="760">
        <f>PTCA!C463</f>
        <v>0</v>
      </c>
      <c r="J480" s="760" t="str">
        <f>PTCA!AK463</f>
        <v/>
      </c>
      <c r="K480" s="760">
        <f>PTCA!AL463</f>
        <v>0</v>
      </c>
      <c r="L480" s="62"/>
      <c r="M480" s="607"/>
      <c r="N480" s="62"/>
      <c r="O480" s="63">
        <f>PTCA!AA1449</f>
        <v>0</v>
      </c>
      <c r="P480" s="63">
        <f>PTCA!AF1449</f>
        <v>0</v>
      </c>
      <c r="Q480" s="232" t="e">
        <f t="shared" si="15"/>
        <v>#DIV/0!</v>
      </c>
      <c r="R480" s="544">
        <f>PTCA!AI1449</f>
        <v>0</v>
      </c>
      <c r="S480" s="544">
        <f>PTCA!AJ463</f>
        <v>0</v>
      </c>
      <c r="T480" s="53"/>
      <c r="U480" s="232" t="e">
        <f t="shared" si="16"/>
        <v>#DIV/0!</v>
      </c>
      <c r="V480" s="272"/>
      <c r="X480" s="255"/>
      <c r="Y480" s="254"/>
    </row>
    <row r="481" spans="1:25" ht="15">
      <c r="A481" s="380" t="str">
        <f>PTCA!B464</f>
        <v>-000</v>
      </c>
      <c r="B481" s="380">
        <f>PTCA!D464</f>
        <v>0</v>
      </c>
      <c r="C481" s="380">
        <f>PTCA!J464</f>
        <v>0</v>
      </c>
      <c r="D481" s="380">
        <f>PTCA!K464</f>
        <v>0</v>
      </c>
      <c r="E481" s="380">
        <f>PTCA!H464</f>
        <v>0</v>
      </c>
      <c r="F481" s="380">
        <f>PTCA!Z464</f>
        <v>0</v>
      </c>
      <c r="G481" s="380">
        <f>PTCA!AD464</f>
        <v>0</v>
      </c>
      <c r="H481" s="62"/>
      <c r="I481" s="760">
        <f>PTCA!C464</f>
        <v>0</v>
      </c>
      <c r="J481" s="760" t="str">
        <f>PTCA!AK464</f>
        <v/>
      </c>
      <c r="K481" s="760">
        <f>PTCA!AL464</f>
        <v>0</v>
      </c>
      <c r="L481" s="62"/>
      <c r="M481" s="607"/>
      <c r="N481" s="62"/>
      <c r="O481" s="63">
        <f>PTCA!AA1450</f>
        <v>0</v>
      </c>
      <c r="P481" s="63">
        <f>PTCA!AF1450</f>
        <v>0</v>
      </c>
      <c r="Q481" s="232" t="e">
        <f t="shared" si="15"/>
        <v>#DIV/0!</v>
      </c>
      <c r="R481" s="544">
        <f>PTCA!AI1450</f>
        <v>0</v>
      </c>
      <c r="S481" s="544">
        <f>PTCA!AJ464</f>
        <v>0</v>
      </c>
      <c r="T481" s="53"/>
      <c r="U481" s="232" t="e">
        <f t="shared" si="16"/>
        <v>#DIV/0!</v>
      </c>
      <c r="V481" s="272"/>
      <c r="X481" s="255"/>
      <c r="Y481" s="254"/>
    </row>
    <row r="482" spans="1:25" ht="15">
      <c r="A482" s="380" t="str">
        <f>PTCA!B465</f>
        <v>-000</v>
      </c>
      <c r="B482" s="380">
        <f>PTCA!D465</f>
        <v>0</v>
      </c>
      <c r="C482" s="380">
        <f>PTCA!J465</f>
        <v>0</v>
      </c>
      <c r="D482" s="380">
        <f>PTCA!K465</f>
        <v>0</v>
      </c>
      <c r="E482" s="380">
        <f>PTCA!H465</f>
        <v>0</v>
      </c>
      <c r="F482" s="380">
        <f>PTCA!Z465</f>
        <v>0</v>
      </c>
      <c r="G482" s="380">
        <f>PTCA!AD465</f>
        <v>0</v>
      </c>
      <c r="H482" s="62"/>
      <c r="I482" s="760">
        <f>PTCA!C465</f>
        <v>0</v>
      </c>
      <c r="J482" s="760" t="str">
        <f>PTCA!AK465</f>
        <v/>
      </c>
      <c r="K482" s="760">
        <f>PTCA!AL465</f>
        <v>0</v>
      </c>
      <c r="L482" s="62"/>
      <c r="M482" s="607"/>
      <c r="N482" s="62"/>
      <c r="O482" s="63">
        <f>PTCA!AA1451</f>
        <v>0</v>
      </c>
      <c r="P482" s="63">
        <f>PTCA!AF1451</f>
        <v>0</v>
      </c>
      <c r="Q482" s="232" t="e">
        <f t="shared" si="15"/>
        <v>#DIV/0!</v>
      </c>
      <c r="R482" s="544">
        <f>PTCA!AI1451</f>
        <v>0</v>
      </c>
      <c r="S482" s="544">
        <f>PTCA!AJ465</f>
        <v>0</v>
      </c>
      <c r="T482" s="53"/>
      <c r="U482" s="232" t="e">
        <f t="shared" si="16"/>
        <v>#DIV/0!</v>
      </c>
      <c r="V482" s="272"/>
      <c r="X482" s="255"/>
      <c r="Y482" s="254"/>
    </row>
    <row r="483" spans="1:25" ht="15">
      <c r="A483" s="380" t="str">
        <f>PTCA!B466</f>
        <v>-000</v>
      </c>
      <c r="B483" s="380">
        <f>PTCA!D466</f>
        <v>0</v>
      </c>
      <c r="C483" s="380">
        <f>PTCA!J466</f>
        <v>0</v>
      </c>
      <c r="D483" s="380">
        <f>PTCA!K466</f>
        <v>0</v>
      </c>
      <c r="E483" s="380">
        <f>PTCA!H466</f>
        <v>0</v>
      </c>
      <c r="F483" s="380">
        <f>PTCA!Z466</f>
        <v>0</v>
      </c>
      <c r="G483" s="380">
        <f>PTCA!AD466</f>
        <v>0</v>
      </c>
      <c r="H483" s="62"/>
      <c r="I483" s="760">
        <f>PTCA!C466</f>
        <v>0</v>
      </c>
      <c r="J483" s="760" t="str">
        <f>PTCA!AK466</f>
        <v/>
      </c>
      <c r="K483" s="760">
        <f>PTCA!AL466</f>
        <v>0</v>
      </c>
      <c r="L483" s="62"/>
      <c r="M483" s="607"/>
      <c r="N483" s="62"/>
      <c r="O483" s="63">
        <f>PTCA!AA1452</f>
        <v>0</v>
      </c>
      <c r="P483" s="63">
        <f>PTCA!AF1452</f>
        <v>0</v>
      </c>
      <c r="Q483" s="232" t="e">
        <f t="shared" si="15"/>
        <v>#DIV/0!</v>
      </c>
      <c r="R483" s="544">
        <f>PTCA!AI1452</f>
        <v>0</v>
      </c>
      <c r="S483" s="544">
        <f>PTCA!AJ466</f>
        <v>0</v>
      </c>
      <c r="T483" s="53"/>
      <c r="U483" s="232" t="e">
        <f t="shared" si="16"/>
        <v>#DIV/0!</v>
      </c>
      <c r="V483" s="272"/>
      <c r="X483" s="255"/>
      <c r="Y483" s="254"/>
    </row>
    <row r="484" spans="1:25" ht="15">
      <c r="A484" s="380" t="str">
        <f>PTCA!B467</f>
        <v>-000</v>
      </c>
      <c r="B484" s="380">
        <f>PTCA!D467</f>
        <v>0</v>
      </c>
      <c r="C484" s="380">
        <f>PTCA!J467</f>
        <v>0</v>
      </c>
      <c r="D484" s="380">
        <f>PTCA!K467</f>
        <v>0</v>
      </c>
      <c r="E484" s="380">
        <f>PTCA!H467</f>
        <v>0</v>
      </c>
      <c r="F484" s="380">
        <f>PTCA!Z467</f>
        <v>0</v>
      </c>
      <c r="G484" s="380">
        <f>PTCA!AD467</f>
        <v>0</v>
      </c>
      <c r="H484" s="62"/>
      <c r="I484" s="760">
        <f>PTCA!C467</f>
        <v>0</v>
      </c>
      <c r="J484" s="760" t="str">
        <f>PTCA!AK467</f>
        <v/>
      </c>
      <c r="K484" s="760">
        <f>PTCA!AL467</f>
        <v>0</v>
      </c>
      <c r="L484" s="62"/>
      <c r="M484" s="607"/>
      <c r="N484" s="62"/>
      <c r="O484" s="63">
        <f>PTCA!AA1453</f>
        <v>0</v>
      </c>
      <c r="P484" s="63">
        <f>PTCA!AF1453</f>
        <v>0</v>
      </c>
      <c r="Q484" s="232" t="e">
        <f t="shared" si="15"/>
        <v>#DIV/0!</v>
      </c>
      <c r="R484" s="544">
        <f>PTCA!AI1453</f>
        <v>0</v>
      </c>
      <c r="S484" s="544">
        <f>PTCA!AJ467</f>
        <v>0</v>
      </c>
      <c r="T484" s="53"/>
      <c r="U484" s="232" t="e">
        <f t="shared" si="16"/>
        <v>#DIV/0!</v>
      </c>
      <c r="V484" s="272"/>
      <c r="X484" s="255"/>
      <c r="Y484" s="254"/>
    </row>
    <row r="485" spans="1:25" ht="15">
      <c r="A485" s="380" t="str">
        <f>PTCA!B468</f>
        <v>-000</v>
      </c>
      <c r="B485" s="380">
        <f>PTCA!D468</f>
        <v>0</v>
      </c>
      <c r="C485" s="380">
        <f>PTCA!J468</f>
        <v>0</v>
      </c>
      <c r="D485" s="380">
        <f>PTCA!K468</f>
        <v>0</v>
      </c>
      <c r="E485" s="380">
        <f>PTCA!H468</f>
        <v>0</v>
      </c>
      <c r="F485" s="380">
        <f>PTCA!Z468</f>
        <v>0</v>
      </c>
      <c r="G485" s="380">
        <f>PTCA!AD468</f>
        <v>0</v>
      </c>
      <c r="H485" s="62"/>
      <c r="I485" s="760">
        <f>PTCA!C468</f>
        <v>0</v>
      </c>
      <c r="J485" s="760" t="str">
        <f>PTCA!AK468</f>
        <v/>
      </c>
      <c r="K485" s="760">
        <f>PTCA!AL468</f>
        <v>0</v>
      </c>
      <c r="L485" s="62"/>
      <c r="M485" s="607"/>
      <c r="N485" s="62"/>
      <c r="O485" s="63">
        <f>PTCA!AA1454</f>
        <v>0</v>
      </c>
      <c r="P485" s="63">
        <f>PTCA!AF1454</f>
        <v>0</v>
      </c>
      <c r="Q485" s="232" t="e">
        <f t="shared" si="15"/>
        <v>#DIV/0!</v>
      </c>
      <c r="R485" s="544">
        <f>PTCA!AI1454</f>
        <v>0</v>
      </c>
      <c r="S485" s="544">
        <f>PTCA!AJ468</f>
        <v>0</v>
      </c>
      <c r="T485" s="53"/>
      <c r="U485" s="232" t="e">
        <f t="shared" si="16"/>
        <v>#DIV/0!</v>
      </c>
      <c r="V485" s="272"/>
      <c r="X485" s="255"/>
      <c r="Y485" s="254"/>
    </row>
    <row r="486" spans="1:25" ht="15">
      <c r="A486" s="380" t="str">
        <f>PTCA!B469</f>
        <v>-000</v>
      </c>
      <c r="B486" s="380">
        <f>PTCA!D469</f>
        <v>0</v>
      </c>
      <c r="C486" s="380">
        <f>PTCA!J469</f>
        <v>0</v>
      </c>
      <c r="D486" s="380">
        <f>PTCA!K469</f>
        <v>0</v>
      </c>
      <c r="E486" s="380">
        <f>PTCA!H469</f>
        <v>0</v>
      </c>
      <c r="F486" s="380">
        <f>PTCA!Z469</f>
        <v>0</v>
      </c>
      <c r="G486" s="380">
        <f>PTCA!AD469</f>
        <v>0</v>
      </c>
      <c r="H486" s="62"/>
      <c r="I486" s="760">
        <f>PTCA!C469</f>
        <v>0</v>
      </c>
      <c r="J486" s="760" t="str">
        <f>PTCA!AK469</f>
        <v/>
      </c>
      <c r="K486" s="760">
        <f>PTCA!AL469</f>
        <v>0</v>
      </c>
      <c r="L486" s="62"/>
      <c r="M486" s="607"/>
      <c r="N486" s="62"/>
      <c r="O486" s="63">
        <f>PTCA!AA1455</f>
        <v>0</v>
      </c>
      <c r="P486" s="63">
        <f>PTCA!AF1455</f>
        <v>0</v>
      </c>
      <c r="Q486" s="232" t="e">
        <f t="shared" si="15"/>
        <v>#DIV/0!</v>
      </c>
      <c r="R486" s="544">
        <f>PTCA!AI1455</f>
        <v>0</v>
      </c>
      <c r="S486" s="544">
        <f>PTCA!AJ469</f>
        <v>0</v>
      </c>
      <c r="T486" s="53"/>
      <c r="U486" s="232" t="e">
        <f t="shared" si="16"/>
        <v>#DIV/0!</v>
      </c>
      <c r="V486" s="272"/>
      <c r="X486" s="255"/>
      <c r="Y486" s="254"/>
    </row>
    <row r="487" spans="1:25" ht="15">
      <c r="A487" s="380" t="str">
        <f>PTCA!B470</f>
        <v>-000</v>
      </c>
      <c r="B487" s="380">
        <f>PTCA!D470</f>
        <v>0</v>
      </c>
      <c r="C487" s="380">
        <f>PTCA!J470</f>
        <v>0</v>
      </c>
      <c r="D487" s="380">
        <f>PTCA!K470</f>
        <v>0</v>
      </c>
      <c r="E487" s="380">
        <f>PTCA!H470</f>
        <v>0</v>
      </c>
      <c r="F487" s="380">
        <f>PTCA!Z470</f>
        <v>0</v>
      </c>
      <c r="G487" s="380">
        <f>PTCA!AD470</f>
        <v>0</v>
      </c>
      <c r="H487" s="62"/>
      <c r="I487" s="760">
        <f>PTCA!C470</f>
        <v>0</v>
      </c>
      <c r="J487" s="760" t="str">
        <f>PTCA!AK470</f>
        <v/>
      </c>
      <c r="K487" s="760">
        <f>PTCA!AL470</f>
        <v>0</v>
      </c>
      <c r="L487" s="62"/>
      <c r="M487" s="607"/>
      <c r="N487" s="62"/>
      <c r="O487" s="63">
        <f>PTCA!AA1456</f>
        <v>0</v>
      </c>
      <c r="P487" s="63">
        <f>PTCA!AF1456</f>
        <v>0</v>
      </c>
      <c r="Q487" s="232" t="e">
        <f t="shared" si="15"/>
        <v>#DIV/0!</v>
      </c>
      <c r="R487" s="544">
        <f>PTCA!AI1456</f>
        <v>0</v>
      </c>
      <c r="S487" s="544">
        <f>PTCA!AJ470</f>
        <v>0</v>
      </c>
      <c r="T487" s="53"/>
      <c r="U487" s="232" t="e">
        <f t="shared" si="16"/>
        <v>#DIV/0!</v>
      </c>
      <c r="V487" s="272"/>
      <c r="X487" s="255"/>
      <c r="Y487" s="254"/>
    </row>
    <row r="488" spans="1:25" ht="15">
      <c r="A488" s="380" t="str">
        <f>PTCA!B471</f>
        <v>-000</v>
      </c>
      <c r="B488" s="380">
        <f>PTCA!D471</f>
        <v>0</v>
      </c>
      <c r="C488" s="380">
        <f>PTCA!J471</f>
        <v>0</v>
      </c>
      <c r="D488" s="380">
        <f>PTCA!K471</f>
        <v>0</v>
      </c>
      <c r="E488" s="380">
        <f>PTCA!H471</f>
        <v>0</v>
      </c>
      <c r="F488" s="380">
        <f>PTCA!Z471</f>
        <v>0</v>
      </c>
      <c r="G488" s="380">
        <f>PTCA!AD471</f>
        <v>0</v>
      </c>
      <c r="H488" s="62"/>
      <c r="I488" s="760">
        <f>PTCA!C471</f>
        <v>0</v>
      </c>
      <c r="J488" s="760" t="str">
        <f>PTCA!AK471</f>
        <v/>
      </c>
      <c r="K488" s="760">
        <f>PTCA!AL471</f>
        <v>0</v>
      </c>
      <c r="L488" s="62"/>
      <c r="M488" s="607"/>
      <c r="N488" s="62"/>
      <c r="O488" s="63">
        <f>PTCA!AA1457</f>
        <v>0</v>
      </c>
      <c r="P488" s="63">
        <f>PTCA!AF1457</f>
        <v>0</v>
      </c>
      <c r="Q488" s="232" t="e">
        <f t="shared" si="15"/>
        <v>#DIV/0!</v>
      </c>
      <c r="R488" s="544">
        <f>PTCA!AI1457</f>
        <v>0</v>
      </c>
      <c r="S488" s="544">
        <f>PTCA!AJ471</f>
        <v>0</v>
      </c>
      <c r="T488" s="53"/>
      <c r="U488" s="232" t="e">
        <f t="shared" si="16"/>
        <v>#DIV/0!</v>
      </c>
      <c r="V488" s="272"/>
      <c r="X488" s="255"/>
      <c r="Y488" s="254"/>
    </row>
    <row r="489" spans="1:25" ht="15">
      <c r="A489" s="380" t="str">
        <f>PTCA!B472</f>
        <v>-000</v>
      </c>
      <c r="B489" s="380">
        <f>PTCA!D472</f>
        <v>0</v>
      </c>
      <c r="C489" s="380">
        <f>PTCA!J472</f>
        <v>0</v>
      </c>
      <c r="D489" s="380">
        <f>PTCA!K472</f>
        <v>0</v>
      </c>
      <c r="E489" s="380">
        <f>PTCA!H472</f>
        <v>0</v>
      </c>
      <c r="F489" s="380">
        <f>PTCA!Z472</f>
        <v>0</v>
      </c>
      <c r="G489" s="380">
        <f>PTCA!AD472</f>
        <v>0</v>
      </c>
      <c r="H489" s="62"/>
      <c r="I489" s="760">
        <f>PTCA!C472</f>
        <v>0</v>
      </c>
      <c r="J489" s="760" t="str">
        <f>PTCA!AK472</f>
        <v/>
      </c>
      <c r="K489" s="760">
        <f>PTCA!AL472</f>
        <v>0</v>
      </c>
      <c r="L489" s="62"/>
      <c r="M489" s="607"/>
      <c r="N489" s="62"/>
      <c r="O489" s="63">
        <f>PTCA!AA1458</f>
        <v>0</v>
      </c>
      <c r="P489" s="63">
        <f>PTCA!AF1458</f>
        <v>0</v>
      </c>
      <c r="Q489" s="232" t="e">
        <f t="shared" si="15"/>
        <v>#DIV/0!</v>
      </c>
      <c r="R489" s="544">
        <f>PTCA!AI1458</f>
        <v>0</v>
      </c>
      <c r="S489" s="544">
        <f>PTCA!AJ472</f>
        <v>0</v>
      </c>
      <c r="T489" s="53"/>
      <c r="U489" s="232" t="e">
        <f t="shared" si="16"/>
        <v>#DIV/0!</v>
      </c>
      <c r="V489" s="272"/>
      <c r="X489" s="255"/>
      <c r="Y489" s="254"/>
    </row>
    <row r="490" spans="1:25" ht="15">
      <c r="A490" s="380" t="str">
        <f>PTCA!B473</f>
        <v>-000</v>
      </c>
      <c r="B490" s="380">
        <f>PTCA!D473</f>
        <v>0</v>
      </c>
      <c r="C490" s="380">
        <f>PTCA!J473</f>
        <v>0</v>
      </c>
      <c r="D490" s="380">
        <f>PTCA!K473</f>
        <v>0</v>
      </c>
      <c r="E490" s="380">
        <f>PTCA!H473</f>
        <v>0</v>
      </c>
      <c r="F490" s="380">
        <f>PTCA!Z473</f>
        <v>0</v>
      </c>
      <c r="G490" s="380">
        <f>PTCA!AD473</f>
        <v>0</v>
      </c>
      <c r="H490" s="62"/>
      <c r="I490" s="760">
        <f>PTCA!C473</f>
        <v>0</v>
      </c>
      <c r="J490" s="760" t="str">
        <f>PTCA!AK473</f>
        <v/>
      </c>
      <c r="K490" s="760">
        <f>PTCA!AL473</f>
        <v>0</v>
      </c>
      <c r="L490" s="62"/>
      <c r="M490" s="607"/>
      <c r="N490" s="62"/>
      <c r="O490" s="63">
        <f>PTCA!AA1459</f>
        <v>0</v>
      </c>
      <c r="P490" s="63">
        <f>PTCA!AF1459</f>
        <v>0</v>
      </c>
      <c r="Q490" s="232" t="e">
        <f t="shared" si="15"/>
        <v>#DIV/0!</v>
      </c>
      <c r="R490" s="544">
        <f>PTCA!AI1459</f>
        <v>0</v>
      </c>
      <c r="S490" s="544">
        <f>PTCA!AJ473</f>
        <v>0</v>
      </c>
      <c r="T490" s="53"/>
      <c r="U490" s="232" t="e">
        <f t="shared" si="16"/>
        <v>#DIV/0!</v>
      </c>
      <c r="V490" s="272"/>
      <c r="X490" s="255"/>
      <c r="Y490" s="254"/>
    </row>
    <row r="491" spans="1:25" ht="15">
      <c r="A491" s="380" t="str">
        <f>PTCA!B474</f>
        <v>-000</v>
      </c>
      <c r="B491" s="380">
        <f>PTCA!D474</f>
        <v>0</v>
      </c>
      <c r="C491" s="380">
        <f>PTCA!J474</f>
        <v>0</v>
      </c>
      <c r="D491" s="380">
        <f>PTCA!K474</f>
        <v>0</v>
      </c>
      <c r="E491" s="380">
        <f>PTCA!H474</f>
        <v>0</v>
      </c>
      <c r="F491" s="380">
        <f>PTCA!Z474</f>
        <v>0</v>
      </c>
      <c r="G491" s="380">
        <f>PTCA!AD474</f>
        <v>0</v>
      </c>
      <c r="H491" s="62"/>
      <c r="I491" s="760">
        <f>PTCA!C474</f>
        <v>0</v>
      </c>
      <c r="J491" s="760" t="str">
        <f>PTCA!AK474</f>
        <v/>
      </c>
      <c r="K491" s="760">
        <f>PTCA!AL474</f>
        <v>0</v>
      </c>
      <c r="L491" s="62"/>
      <c r="M491" s="607"/>
      <c r="N491" s="62"/>
      <c r="O491" s="63">
        <f>PTCA!AA1460</f>
        <v>0</v>
      </c>
      <c r="P491" s="63">
        <f>PTCA!AF1460</f>
        <v>0</v>
      </c>
      <c r="Q491" s="232" t="e">
        <f t="shared" si="15"/>
        <v>#DIV/0!</v>
      </c>
      <c r="R491" s="544">
        <f>PTCA!AI1460</f>
        <v>0</v>
      </c>
      <c r="S491" s="544">
        <f>PTCA!AJ474</f>
        <v>0</v>
      </c>
      <c r="T491" s="53"/>
      <c r="U491" s="232" t="e">
        <f t="shared" si="16"/>
        <v>#DIV/0!</v>
      </c>
      <c r="V491" s="272"/>
      <c r="X491" s="255"/>
      <c r="Y491" s="254"/>
    </row>
    <row r="492" spans="1:25" ht="15">
      <c r="A492" s="380" t="str">
        <f>PTCA!B475</f>
        <v>-000</v>
      </c>
      <c r="B492" s="380">
        <f>PTCA!D475</f>
        <v>0</v>
      </c>
      <c r="C492" s="380">
        <f>PTCA!J475</f>
        <v>0</v>
      </c>
      <c r="D492" s="380">
        <f>PTCA!K475</f>
        <v>0</v>
      </c>
      <c r="E492" s="380">
        <f>PTCA!H475</f>
        <v>0</v>
      </c>
      <c r="F492" s="380">
        <f>PTCA!Z475</f>
        <v>0</v>
      </c>
      <c r="G492" s="380">
        <f>PTCA!AD475</f>
        <v>0</v>
      </c>
      <c r="H492" s="62"/>
      <c r="I492" s="760">
        <f>PTCA!C475</f>
        <v>0</v>
      </c>
      <c r="J492" s="760" t="str">
        <f>PTCA!AK475</f>
        <v/>
      </c>
      <c r="K492" s="760">
        <f>PTCA!AL475</f>
        <v>0</v>
      </c>
      <c r="L492" s="62"/>
      <c r="M492" s="607"/>
      <c r="N492" s="62"/>
      <c r="O492" s="63">
        <f>PTCA!AA1461</f>
        <v>0</v>
      </c>
      <c r="P492" s="63">
        <f>PTCA!AF1461</f>
        <v>0</v>
      </c>
      <c r="Q492" s="232" t="e">
        <f t="shared" si="15"/>
        <v>#DIV/0!</v>
      </c>
      <c r="R492" s="544">
        <f>PTCA!AI1461</f>
        <v>0</v>
      </c>
      <c r="S492" s="544">
        <f>PTCA!AJ475</f>
        <v>0</v>
      </c>
      <c r="T492" s="53"/>
      <c r="U492" s="232" t="e">
        <f t="shared" si="16"/>
        <v>#DIV/0!</v>
      </c>
      <c r="V492" s="272"/>
      <c r="X492" s="255"/>
      <c r="Y492" s="254"/>
    </row>
    <row r="493" spans="1:25" ht="15">
      <c r="A493" s="380" t="str">
        <f>PTCA!B476</f>
        <v>-000</v>
      </c>
      <c r="B493" s="380">
        <f>PTCA!D476</f>
        <v>0</v>
      </c>
      <c r="C493" s="380">
        <f>PTCA!J476</f>
        <v>0</v>
      </c>
      <c r="D493" s="380">
        <f>PTCA!K476</f>
        <v>0</v>
      </c>
      <c r="E493" s="380">
        <f>PTCA!H476</f>
        <v>0</v>
      </c>
      <c r="F493" s="380">
        <f>PTCA!Z476</f>
        <v>0</v>
      </c>
      <c r="G493" s="380">
        <f>PTCA!AD476</f>
        <v>0</v>
      </c>
      <c r="H493" s="62"/>
      <c r="I493" s="760">
        <f>PTCA!C476</f>
        <v>0</v>
      </c>
      <c r="J493" s="760" t="str">
        <f>PTCA!AK476</f>
        <v/>
      </c>
      <c r="K493" s="760">
        <f>PTCA!AL476</f>
        <v>0</v>
      </c>
      <c r="L493" s="62"/>
      <c r="M493" s="607"/>
      <c r="N493" s="62"/>
      <c r="O493" s="63">
        <f>PTCA!AA1462</f>
        <v>0</v>
      </c>
      <c r="P493" s="63">
        <f>PTCA!AF1462</f>
        <v>0</v>
      </c>
      <c r="Q493" s="232" t="e">
        <f t="shared" si="15"/>
        <v>#DIV/0!</v>
      </c>
      <c r="R493" s="544">
        <f>PTCA!AI1462</f>
        <v>0</v>
      </c>
      <c r="S493" s="544">
        <f>PTCA!AJ476</f>
        <v>0</v>
      </c>
      <c r="T493" s="53"/>
      <c r="U493" s="232" t="e">
        <f t="shared" si="16"/>
        <v>#DIV/0!</v>
      </c>
      <c r="V493" s="272"/>
      <c r="X493" s="255"/>
      <c r="Y493" s="254"/>
    </row>
    <row r="494" spans="1:25" ht="15">
      <c r="A494" s="380" t="str">
        <f>PTCA!B477</f>
        <v>-000</v>
      </c>
      <c r="B494" s="380">
        <f>PTCA!D477</f>
        <v>0</v>
      </c>
      <c r="C494" s="380">
        <f>PTCA!J477</f>
        <v>0</v>
      </c>
      <c r="D494" s="380">
        <f>PTCA!K477</f>
        <v>0</v>
      </c>
      <c r="E494" s="380">
        <f>PTCA!H477</f>
        <v>0</v>
      </c>
      <c r="F494" s="380">
        <f>PTCA!Z477</f>
        <v>0</v>
      </c>
      <c r="G494" s="380">
        <f>PTCA!AD477</f>
        <v>0</v>
      </c>
      <c r="H494" s="62"/>
      <c r="I494" s="760">
        <f>PTCA!C477</f>
        <v>0</v>
      </c>
      <c r="J494" s="760" t="str">
        <f>PTCA!AK477</f>
        <v/>
      </c>
      <c r="K494" s="760">
        <f>PTCA!AL477</f>
        <v>0</v>
      </c>
      <c r="L494" s="62"/>
      <c r="M494" s="607"/>
      <c r="N494" s="62"/>
      <c r="O494" s="63">
        <f>PTCA!AA1463</f>
        <v>0</v>
      </c>
      <c r="P494" s="63">
        <f>PTCA!AF1463</f>
        <v>0</v>
      </c>
      <c r="Q494" s="232" t="e">
        <f t="shared" si="15"/>
        <v>#DIV/0!</v>
      </c>
      <c r="R494" s="544">
        <f>PTCA!AI1463</f>
        <v>0</v>
      </c>
      <c r="S494" s="544">
        <f>PTCA!AJ477</f>
        <v>0</v>
      </c>
      <c r="T494" s="53"/>
      <c r="U494" s="232" t="e">
        <f t="shared" si="16"/>
        <v>#DIV/0!</v>
      </c>
      <c r="V494" s="272"/>
      <c r="X494" s="255"/>
      <c r="Y494" s="254"/>
    </row>
    <row r="495" spans="1:25" ht="15">
      <c r="A495" s="380" t="str">
        <f>PTCA!B478</f>
        <v>-000</v>
      </c>
      <c r="B495" s="380">
        <f>PTCA!D478</f>
        <v>0</v>
      </c>
      <c r="C495" s="380">
        <f>PTCA!J478</f>
        <v>0</v>
      </c>
      <c r="D495" s="380">
        <f>PTCA!K478</f>
        <v>0</v>
      </c>
      <c r="E495" s="380">
        <f>PTCA!H478</f>
        <v>0</v>
      </c>
      <c r="F495" s="380">
        <f>PTCA!Z478</f>
        <v>0</v>
      </c>
      <c r="G495" s="380">
        <f>PTCA!AD478</f>
        <v>0</v>
      </c>
      <c r="H495" s="62"/>
      <c r="I495" s="760">
        <f>PTCA!C478</f>
        <v>0</v>
      </c>
      <c r="J495" s="760" t="str">
        <f>PTCA!AK478</f>
        <v/>
      </c>
      <c r="K495" s="760">
        <f>PTCA!AL478</f>
        <v>0</v>
      </c>
      <c r="L495" s="62"/>
      <c r="M495" s="607"/>
      <c r="N495" s="62"/>
      <c r="O495" s="63">
        <f>PTCA!AA1464</f>
        <v>0</v>
      </c>
      <c r="P495" s="63">
        <f>PTCA!AF1464</f>
        <v>0</v>
      </c>
      <c r="Q495" s="232" t="e">
        <f t="shared" si="15"/>
        <v>#DIV/0!</v>
      </c>
      <c r="R495" s="544">
        <f>PTCA!AI1464</f>
        <v>0</v>
      </c>
      <c r="S495" s="544">
        <f>PTCA!AJ478</f>
        <v>0</v>
      </c>
      <c r="T495" s="53"/>
      <c r="U495" s="232" t="e">
        <f t="shared" si="16"/>
        <v>#DIV/0!</v>
      </c>
      <c r="V495" s="272"/>
      <c r="X495" s="255"/>
      <c r="Y495" s="254"/>
    </row>
    <row r="496" spans="1:25" ht="15">
      <c r="A496" s="380" t="str">
        <f>PTCA!B479</f>
        <v>-000</v>
      </c>
      <c r="B496" s="380">
        <f>PTCA!D479</f>
        <v>0</v>
      </c>
      <c r="C496" s="380">
        <f>PTCA!J479</f>
        <v>0</v>
      </c>
      <c r="D496" s="380">
        <f>PTCA!K479</f>
        <v>0</v>
      </c>
      <c r="E496" s="380">
        <f>PTCA!H479</f>
        <v>0</v>
      </c>
      <c r="F496" s="380">
        <f>PTCA!Z479</f>
        <v>0</v>
      </c>
      <c r="G496" s="380">
        <f>PTCA!AD479</f>
        <v>0</v>
      </c>
      <c r="H496" s="62"/>
      <c r="I496" s="760">
        <f>PTCA!C479</f>
        <v>0</v>
      </c>
      <c r="J496" s="760" t="str">
        <f>PTCA!AK479</f>
        <v/>
      </c>
      <c r="K496" s="760">
        <f>PTCA!AL479</f>
        <v>0</v>
      </c>
      <c r="L496" s="62"/>
      <c r="M496" s="607"/>
      <c r="N496" s="62"/>
      <c r="O496" s="63">
        <f>PTCA!AA1465</f>
        <v>0</v>
      </c>
      <c r="P496" s="63">
        <f>PTCA!AF1465</f>
        <v>0</v>
      </c>
      <c r="Q496" s="232" t="e">
        <f t="shared" si="15"/>
        <v>#DIV/0!</v>
      </c>
      <c r="R496" s="544">
        <f>PTCA!AI1465</f>
        <v>0</v>
      </c>
      <c r="S496" s="544">
        <f>PTCA!AJ479</f>
        <v>0</v>
      </c>
      <c r="T496" s="53"/>
      <c r="U496" s="232" t="e">
        <f t="shared" si="16"/>
        <v>#DIV/0!</v>
      </c>
      <c r="V496" s="272"/>
      <c r="X496" s="255"/>
      <c r="Y496" s="254"/>
    </row>
    <row r="497" spans="1:25" ht="15">
      <c r="A497" s="380" t="str">
        <f>PTCA!B480</f>
        <v>-000</v>
      </c>
      <c r="B497" s="380">
        <f>PTCA!D480</f>
        <v>0</v>
      </c>
      <c r="C497" s="380">
        <f>PTCA!J480</f>
        <v>0</v>
      </c>
      <c r="D497" s="380">
        <f>PTCA!K480</f>
        <v>0</v>
      </c>
      <c r="E497" s="380">
        <f>PTCA!H480</f>
        <v>0</v>
      </c>
      <c r="F497" s="380">
        <f>PTCA!Z480</f>
        <v>0</v>
      </c>
      <c r="G497" s="380">
        <f>PTCA!AD480</f>
        <v>0</v>
      </c>
      <c r="H497" s="62"/>
      <c r="I497" s="760">
        <f>PTCA!C480</f>
        <v>0</v>
      </c>
      <c r="J497" s="760" t="str">
        <f>PTCA!AK480</f>
        <v/>
      </c>
      <c r="K497" s="760">
        <f>PTCA!AL480</f>
        <v>0</v>
      </c>
      <c r="L497" s="62"/>
      <c r="M497" s="607"/>
      <c r="N497" s="62"/>
      <c r="O497" s="63">
        <f>PTCA!AA1466</f>
        <v>0</v>
      </c>
      <c r="P497" s="63">
        <f>PTCA!AF1466</f>
        <v>0</v>
      </c>
      <c r="Q497" s="232" t="e">
        <f t="shared" si="15"/>
        <v>#DIV/0!</v>
      </c>
      <c r="R497" s="544">
        <f>PTCA!AI1466</f>
        <v>0</v>
      </c>
      <c r="S497" s="544">
        <f>PTCA!AJ480</f>
        <v>0</v>
      </c>
      <c r="T497" s="53"/>
      <c r="U497" s="232" t="e">
        <f t="shared" si="16"/>
        <v>#DIV/0!</v>
      </c>
      <c r="V497" s="272"/>
      <c r="X497" s="255"/>
      <c r="Y497" s="254"/>
    </row>
    <row r="498" spans="1:25" ht="15">
      <c r="A498" s="380" t="str">
        <f>PTCA!B481</f>
        <v>-000</v>
      </c>
      <c r="B498" s="380">
        <f>PTCA!D481</f>
        <v>0</v>
      </c>
      <c r="C498" s="380">
        <f>PTCA!J481</f>
        <v>0</v>
      </c>
      <c r="D498" s="380">
        <f>PTCA!K481</f>
        <v>0</v>
      </c>
      <c r="E498" s="380">
        <f>PTCA!H481</f>
        <v>0</v>
      </c>
      <c r="F498" s="380">
        <f>PTCA!Z481</f>
        <v>0</v>
      </c>
      <c r="G498" s="380">
        <f>PTCA!AD481</f>
        <v>0</v>
      </c>
      <c r="H498" s="62"/>
      <c r="I498" s="760">
        <f>PTCA!C481</f>
        <v>0</v>
      </c>
      <c r="J498" s="760" t="str">
        <f>PTCA!AK481</f>
        <v/>
      </c>
      <c r="K498" s="760">
        <f>PTCA!AL481</f>
        <v>0</v>
      </c>
      <c r="L498" s="62"/>
      <c r="M498" s="607"/>
      <c r="N498" s="62"/>
      <c r="O498" s="63">
        <f>PTCA!AA1467</f>
        <v>0</v>
      </c>
      <c r="P498" s="63">
        <f>PTCA!AF1467</f>
        <v>0</v>
      </c>
      <c r="Q498" s="232" t="e">
        <f t="shared" si="15"/>
        <v>#DIV/0!</v>
      </c>
      <c r="R498" s="544">
        <f>PTCA!AI1467</f>
        <v>0</v>
      </c>
      <c r="S498" s="544">
        <f>PTCA!AJ481</f>
        <v>0</v>
      </c>
      <c r="T498" s="53"/>
      <c r="U498" s="232" t="e">
        <f t="shared" si="16"/>
        <v>#DIV/0!</v>
      </c>
      <c r="V498" s="272"/>
      <c r="X498" s="255"/>
      <c r="Y498" s="254"/>
    </row>
    <row r="499" spans="1:25" ht="15">
      <c r="A499" s="380" t="str">
        <f>PTCA!B482</f>
        <v>-000</v>
      </c>
      <c r="B499" s="380">
        <f>PTCA!D482</f>
        <v>0</v>
      </c>
      <c r="C499" s="380">
        <f>PTCA!J482</f>
        <v>0</v>
      </c>
      <c r="D499" s="380">
        <f>PTCA!K482</f>
        <v>0</v>
      </c>
      <c r="E499" s="380">
        <f>PTCA!H482</f>
        <v>0</v>
      </c>
      <c r="F499" s="380">
        <f>PTCA!Z482</f>
        <v>0</v>
      </c>
      <c r="G499" s="380">
        <f>PTCA!AD482</f>
        <v>0</v>
      </c>
      <c r="H499" s="62"/>
      <c r="I499" s="760">
        <f>PTCA!C482</f>
        <v>0</v>
      </c>
      <c r="J499" s="760" t="str">
        <f>PTCA!AK482</f>
        <v/>
      </c>
      <c r="K499" s="760">
        <f>PTCA!AL482</f>
        <v>0</v>
      </c>
      <c r="L499" s="62"/>
      <c r="M499" s="607"/>
      <c r="N499" s="62"/>
      <c r="O499" s="63">
        <f>PTCA!AA1468</f>
        <v>0</v>
      </c>
      <c r="P499" s="63">
        <f>PTCA!AF1468</f>
        <v>0</v>
      </c>
      <c r="Q499" s="232" t="e">
        <f t="shared" si="15"/>
        <v>#DIV/0!</v>
      </c>
      <c r="R499" s="544">
        <f>PTCA!AI1468</f>
        <v>0</v>
      </c>
      <c r="S499" s="544">
        <f>PTCA!AJ482</f>
        <v>0</v>
      </c>
      <c r="T499" s="53"/>
      <c r="U499" s="232" t="e">
        <f t="shared" si="16"/>
        <v>#DIV/0!</v>
      </c>
      <c r="V499" s="272"/>
      <c r="X499" s="255"/>
      <c r="Y499" s="254"/>
    </row>
    <row r="500" spans="1:25" ht="15">
      <c r="A500" s="380" t="str">
        <f>PTCA!B483</f>
        <v>-000</v>
      </c>
      <c r="B500" s="380">
        <f>PTCA!D483</f>
        <v>0</v>
      </c>
      <c r="C500" s="380">
        <f>PTCA!J483</f>
        <v>0</v>
      </c>
      <c r="D500" s="380">
        <f>PTCA!K483</f>
        <v>0</v>
      </c>
      <c r="E500" s="380">
        <f>PTCA!H483</f>
        <v>0</v>
      </c>
      <c r="F500" s="380">
        <f>PTCA!Z483</f>
        <v>0</v>
      </c>
      <c r="G500" s="380">
        <f>PTCA!AD483</f>
        <v>0</v>
      </c>
      <c r="H500" s="62"/>
      <c r="I500" s="760">
        <f>PTCA!C483</f>
        <v>0</v>
      </c>
      <c r="J500" s="760" t="str">
        <f>PTCA!AK483</f>
        <v/>
      </c>
      <c r="K500" s="760">
        <f>PTCA!AL483</f>
        <v>0</v>
      </c>
      <c r="L500" s="62"/>
      <c r="M500" s="607"/>
      <c r="N500" s="62"/>
      <c r="O500" s="63">
        <f>PTCA!AA1469</f>
        <v>0</v>
      </c>
      <c r="P500" s="63">
        <f>PTCA!AF1469</f>
        <v>0</v>
      </c>
      <c r="Q500" s="232" t="e">
        <f t="shared" si="15"/>
        <v>#DIV/0!</v>
      </c>
      <c r="R500" s="544">
        <f>PTCA!AI1469</f>
        <v>0</v>
      </c>
      <c r="S500" s="544">
        <f>PTCA!AJ483</f>
        <v>0</v>
      </c>
      <c r="T500" s="53"/>
      <c r="U500" s="232" t="e">
        <f t="shared" si="16"/>
        <v>#DIV/0!</v>
      </c>
      <c r="V500" s="272"/>
      <c r="X500" s="255"/>
      <c r="Y500" s="254"/>
    </row>
    <row r="501" spans="1:25" ht="15">
      <c r="A501" s="380" t="str">
        <f>PTCA!B484</f>
        <v>-000</v>
      </c>
      <c r="B501" s="380">
        <f>PTCA!D484</f>
        <v>0</v>
      </c>
      <c r="C501" s="380">
        <f>PTCA!J484</f>
        <v>0</v>
      </c>
      <c r="D501" s="380">
        <f>PTCA!K484</f>
        <v>0</v>
      </c>
      <c r="E501" s="380">
        <f>PTCA!H484</f>
        <v>0</v>
      </c>
      <c r="F501" s="380">
        <f>PTCA!Z484</f>
        <v>0</v>
      </c>
      <c r="G501" s="380">
        <f>PTCA!AD484</f>
        <v>0</v>
      </c>
      <c r="H501" s="62"/>
      <c r="I501" s="760">
        <f>PTCA!C484</f>
        <v>0</v>
      </c>
      <c r="J501" s="760" t="str">
        <f>PTCA!AK484</f>
        <v/>
      </c>
      <c r="K501" s="760">
        <f>PTCA!AL484</f>
        <v>0</v>
      </c>
      <c r="L501" s="62"/>
      <c r="M501" s="607"/>
      <c r="N501" s="62"/>
      <c r="O501" s="63">
        <f>PTCA!AA1470</f>
        <v>0</v>
      </c>
      <c r="P501" s="63">
        <f>PTCA!AF1470</f>
        <v>0</v>
      </c>
      <c r="Q501" s="232" t="e">
        <f t="shared" si="15"/>
        <v>#DIV/0!</v>
      </c>
      <c r="R501" s="544">
        <f>PTCA!AI1470</f>
        <v>0</v>
      </c>
      <c r="S501" s="544">
        <f>PTCA!AJ484</f>
        <v>0</v>
      </c>
      <c r="T501" s="53"/>
      <c r="U501" s="232" t="e">
        <f t="shared" si="16"/>
        <v>#DIV/0!</v>
      </c>
      <c r="V501" s="272"/>
      <c r="X501" s="255"/>
      <c r="Y501" s="254"/>
    </row>
    <row r="502" spans="1:25" ht="15">
      <c r="A502" s="380" t="str">
        <f>PTCA!B485</f>
        <v>-000</v>
      </c>
      <c r="B502" s="380">
        <f>PTCA!D485</f>
        <v>0</v>
      </c>
      <c r="C502" s="380">
        <f>PTCA!J485</f>
        <v>0</v>
      </c>
      <c r="D502" s="380">
        <f>PTCA!K485</f>
        <v>0</v>
      </c>
      <c r="E502" s="380">
        <f>PTCA!H485</f>
        <v>0</v>
      </c>
      <c r="F502" s="380">
        <f>PTCA!Z485</f>
        <v>0</v>
      </c>
      <c r="G502" s="380">
        <f>PTCA!AD485</f>
        <v>0</v>
      </c>
      <c r="H502" s="62"/>
      <c r="I502" s="760">
        <f>PTCA!C485</f>
        <v>0</v>
      </c>
      <c r="J502" s="760" t="str">
        <f>PTCA!AK485</f>
        <v/>
      </c>
      <c r="K502" s="760">
        <f>PTCA!AL485</f>
        <v>0</v>
      </c>
      <c r="L502" s="62"/>
      <c r="M502" s="607"/>
      <c r="N502" s="62"/>
      <c r="O502" s="63">
        <f>PTCA!AA1471</f>
        <v>0</v>
      </c>
      <c r="P502" s="63">
        <f>PTCA!AF1471</f>
        <v>0</v>
      </c>
      <c r="Q502" s="232" t="e">
        <f t="shared" si="15"/>
        <v>#DIV/0!</v>
      </c>
      <c r="R502" s="544">
        <f>PTCA!AI1471</f>
        <v>0</v>
      </c>
      <c r="S502" s="544">
        <f>PTCA!AJ485</f>
        <v>0</v>
      </c>
      <c r="T502" s="53"/>
      <c r="U502" s="232" t="e">
        <f t="shared" si="16"/>
        <v>#DIV/0!</v>
      </c>
      <c r="V502" s="272"/>
      <c r="X502" s="255"/>
      <c r="Y502" s="254"/>
    </row>
    <row r="503" spans="1:25" ht="15">
      <c r="A503" s="380" t="str">
        <f>PTCA!B486</f>
        <v>-000</v>
      </c>
      <c r="B503" s="380">
        <f>PTCA!D486</f>
        <v>0</v>
      </c>
      <c r="C503" s="380">
        <f>PTCA!J486</f>
        <v>0</v>
      </c>
      <c r="D503" s="380">
        <f>PTCA!K486</f>
        <v>0</v>
      </c>
      <c r="E503" s="380">
        <f>PTCA!H486</f>
        <v>0</v>
      </c>
      <c r="F503" s="380">
        <f>PTCA!Z486</f>
        <v>0</v>
      </c>
      <c r="G503" s="380">
        <f>PTCA!AD486</f>
        <v>0</v>
      </c>
      <c r="H503" s="62"/>
      <c r="I503" s="760">
        <f>PTCA!C486</f>
        <v>0</v>
      </c>
      <c r="J503" s="760" t="str">
        <f>PTCA!AK486</f>
        <v/>
      </c>
      <c r="K503" s="760">
        <f>PTCA!AL486</f>
        <v>0</v>
      </c>
      <c r="L503" s="62"/>
      <c r="M503" s="607"/>
      <c r="N503" s="62"/>
      <c r="O503" s="63">
        <f>PTCA!AA1472</f>
        <v>0</v>
      </c>
      <c r="P503" s="63">
        <f>PTCA!AF1472</f>
        <v>0</v>
      </c>
      <c r="Q503" s="232" t="e">
        <f t="shared" si="15"/>
        <v>#DIV/0!</v>
      </c>
      <c r="R503" s="544">
        <f>PTCA!AI1472</f>
        <v>0</v>
      </c>
      <c r="S503" s="544">
        <f>PTCA!AJ486</f>
        <v>0</v>
      </c>
      <c r="T503" s="53"/>
      <c r="U503" s="232" t="e">
        <f t="shared" si="16"/>
        <v>#DIV/0!</v>
      </c>
      <c r="V503" s="272"/>
      <c r="X503" s="255"/>
      <c r="Y503" s="254"/>
    </row>
    <row r="504" spans="1:25" ht="15">
      <c r="A504" s="380" t="str">
        <f>PTCA!B487</f>
        <v>-000</v>
      </c>
      <c r="B504" s="380">
        <f>PTCA!D487</f>
        <v>0</v>
      </c>
      <c r="C504" s="380">
        <f>PTCA!J487</f>
        <v>0</v>
      </c>
      <c r="D504" s="380">
        <f>PTCA!K487</f>
        <v>0</v>
      </c>
      <c r="E504" s="380">
        <f>PTCA!H487</f>
        <v>0</v>
      </c>
      <c r="F504" s="380">
        <f>PTCA!Z487</f>
        <v>0</v>
      </c>
      <c r="G504" s="380">
        <f>PTCA!AD487</f>
        <v>0</v>
      </c>
      <c r="H504" s="62"/>
      <c r="I504" s="760">
        <f>PTCA!C487</f>
        <v>0</v>
      </c>
      <c r="J504" s="760" t="str">
        <f>PTCA!AK487</f>
        <v/>
      </c>
      <c r="K504" s="760">
        <f>PTCA!AL487</f>
        <v>0</v>
      </c>
      <c r="L504" s="62"/>
      <c r="M504" s="607"/>
      <c r="N504" s="62"/>
      <c r="O504" s="63">
        <f>PTCA!AA1473</f>
        <v>0</v>
      </c>
      <c r="P504" s="63">
        <f>PTCA!AF1473</f>
        <v>0</v>
      </c>
      <c r="Q504" s="232" t="e">
        <f t="shared" si="15"/>
        <v>#DIV/0!</v>
      </c>
      <c r="R504" s="544">
        <f>PTCA!AI1473</f>
        <v>0</v>
      </c>
      <c r="S504" s="544">
        <f>PTCA!AJ487</f>
        <v>0</v>
      </c>
      <c r="T504" s="53"/>
      <c r="U504" s="232" t="e">
        <f t="shared" si="16"/>
        <v>#DIV/0!</v>
      </c>
      <c r="V504" s="272"/>
      <c r="X504" s="255"/>
      <c r="Y504" s="254"/>
    </row>
    <row r="505" spans="1:25" ht="15">
      <c r="A505" s="380" t="str">
        <f>PTCA!B488</f>
        <v>-000</v>
      </c>
      <c r="B505" s="380">
        <f>PTCA!D488</f>
        <v>0</v>
      </c>
      <c r="C505" s="380">
        <f>PTCA!J488</f>
        <v>0</v>
      </c>
      <c r="D505" s="380">
        <f>PTCA!K488</f>
        <v>0</v>
      </c>
      <c r="E505" s="380">
        <f>PTCA!H488</f>
        <v>0</v>
      </c>
      <c r="F505" s="380">
        <f>PTCA!Z488</f>
        <v>0</v>
      </c>
      <c r="G505" s="380">
        <f>PTCA!AD488</f>
        <v>0</v>
      </c>
      <c r="H505" s="62"/>
      <c r="I505" s="760">
        <f>PTCA!C488</f>
        <v>0</v>
      </c>
      <c r="J505" s="760" t="str">
        <f>PTCA!AK488</f>
        <v/>
      </c>
      <c r="K505" s="760">
        <f>PTCA!AL488</f>
        <v>0</v>
      </c>
      <c r="L505" s="62"/>
      <c r="M505" s="607"/>
      <c r="N505" s="62"/>
      <c r="O505" s="63">
        <f>PTCA!AA1474</f>
        <v>0</v>
      </c>
      <c r="P505" s="63">
        <f>PTCA!AF1474</f>
        <v>0</v>
      </c>
      <c r="Q505" s="232" t="e">
        <f t="shared" si="15"/>
        <v>#DIV/0!</v>
      </c>
      <c r="R505" s="544">
        <f>PTCA!AI1474</f>
        <v>0</v>
      </c>
      <c r="S505" s="544">
        <f>PTCA!AJ488</f>
        <v>0</v>
      </c>
      <c r="T505" s="53"/>
      <c r="U505" s="232" t="e">
        <f t="shared" si="16"/>
        <v>#DIV/0!</v>
      </c>
      <c r="V505" s="272"/>
      <c r="X505" s="255"/>
      <c r="Y505" s="254"/>
    </row>
    <row r="506" spans="1:25" ht="15">
      <c r="A506" s="380" t="str">
        <f>PTCA!B489</f>
        <v>-000</v>
      </c>
      <c r="B506" s="380">
        <f>PTCA!D489</f>
        <v>0</v>
      </c>
      <c r="C506" s="380">
        <f>PTCA!J489</f>
        <v>0</v>
      </c>
      <c r="D506" s="380">
        <f>PTCA!K489</f>
        <v>0</v>
      </c>
      <c r="E506" s="380">
        <f>PTCA!H489</f>
        <v>0</v>
      </c>
      <c r="F506" s="380">
        <f>PTCA!Z489</f>
        <v>0</v>
      </c>
      <c r="G506" s="380">
        <f>PTCA!AD489</f>
        <v>0</v>
      </c>
      <c r="H506" s="62"/>
      <c r="I506" s="760">
        <f>PTCA!C489</f>
        <v>0</v>
      </c>
      <c r="J506" s="760" t="str">
        <f>PTCA!AK489</f>
        <v/>
      </c>
      <c r="K506" s="760">
        <f>PTCA!AL489</f>
        <v>0</v>
      </c>
      <c r="L506" s="62"/>
      <c r="M506" s="607"/>
      <c r="N506" s="62"/>
      <c r="O506" s="63">
        <f>PTCA!AA1475</f>
        <v>0</v>
      </c>
      <c r="P506" s="63">
        <f>PTCA!AF1475</f>
        <v>0</v>
      </c>
      <c r="Q506" s="232" t="e">
        <f t="shared" si="15"/>
        <v>#DIV/0!</v>
      </c>
      <c r="R506" s="544">
        <f>PTCA!AI1475</f>
        <v>0</v>
      </c>
      <c r="S506" s="544">
        <f>PTCA!AJ489</f>
        <v>0</v>
      </c>
      <c r="T506" s="53"/>
      <c r="U506" s="232" t="e">
        <f t="shared" si="16"/>
        <v>#DIV/0!</v>
      </c>
      <c r="V506" s="272"/>
      <c r="X506" s="255"/>
      <c r="Y506" s="254"/>
    </row>
    <row r="507" spans="1:25" ht="15">
      <c r="A507" s="380" t="str">
        <f>PTCA!B490</f>
        <v>-000</v>
      </c>
      <c r="B507" s="380">
        <f>PTCA!D490</f>
        <v>0</v>
      </c>
      <c r="C507" s="380">
        <f>PTCA!J490</f>
        <v>0</v>
      </c>
      <c r="D507" s="380">
        <f>PTCA!K490</f>
        <v>0</v>
      </c>
      <c r="E507" s="380">
        <f>PTCA!H490</f>
        <v>0</v>
      </c>
      <c r="F507" s="380">
        <f>PTCA!Z490</f>
        <v>0</v>
      </c>
      <c r="G507" s="380">
        <f>PTCA!AD490</f>
        <v>0</v>
      </c>
      <c r="H507" s="62"/>
      <c r="I507" s="760">
        <f>PTCA!C490</f>
        <v>0</v>
      </c>
      <c r="J507" s="760" t="str">
        <f>PTCA!AK490</f>
        <v/>
      </c>
      <c r="K507" s="760">
        <f>PTCA!AL490</f>
        <v>0</v>
      </c>
      <c r="L507" s="62"/>
      <c r="M507" s="607"/>
      <c r="N507" s="62"/>
      <c r="O507" s="63">
        <f>PTCA!AA1476</f>
        <v>0</v>
      </c>
      <c r="P507" s="63">
        <f>PTCA!AF1476</f>
        <v>0</v>
      </c>
      <c r="Q507" s="232" t="e">
        <f t="shared" si="15"/>
        <v>#DIV/0!</v>
      </c>
      <c r="R507" s="544">
        <f>PTCA!AI1476</f>
        <v>0</v>
      </c>
      <c r="S507" s="544">
        <f>PTCA!AJ490</f>
        <v>0</v>
      </c>
      <c r="T507" s="53"/>
      <c r="U507" s="232" t="e">
        <f t="shared" si="16"/>
        <v>#DIV/0!</v>
      </c>
      <c r="V507" s="272"/>
      <c r="X507" s="255"/>
      <c r="Y507" s="254"/>
    </row>
    <row r="508" spans="1:25" ht="15">
      <c r="A508" s="380" t="str">
        <f>PTCA!B491</f>
        <v>-000</v>
      </c>
      <c r="B508" s="380">
        <f>PTCA!D491</f>
        <v>0</v>
      </c>
      <c r="C508" s="380">
        <f>PTCA!J491</f>
        <v>0</v>
      </c>
      <c r="D508" s="380">
        <f>PTCA!K491</f>
        <v>0</v>
      </c>
      <c r="E508" s="380">
        <f>PTCA!H491</f>
        <v>0</v>
      </c>
      <c r="F508" s="380">
        <f>PTCA!Z491</f>
        <v>0</v>
      </c>
      <c r="G508" s="380">
        <f>PTCA!AD491</f>
        <v>0</v>
      </c>
      <c r="H508" s="62"/>
      <c r="I508" s="760">
        <f>PTCA!C491</f>
        <v>0</v>
      </c>
      <c r="J508" s="760" t="str">
        <f>PTCA!AK491</f>
        <v/>
      </c>
      <c r="K508" s="760">
        <f>PTCA!AL491</f>
        <v>0</v>
      </c>
      <c r="L508" s="62"/>
      <c r="M508" s="607"/>
      <c r="N508" s="62"/>
      <c r="O508" s="63">
        <f>PTCA!AA1477</f>
        <v>0</v>
      </c>
      <c r="P508" s="63">
        <f>PTCA!AF1477</f>
        <v>0</v>
      </c>
      <c r="Q508" s="232" t="e">
        <f t="shared" si="15"/>
        <v>#DIV/0!</v>
      </c>
      <c r="R508" s="544">
        <f>PTCA!AI1477</f>
        <v>0</v>
      </c>
      <c r="S508" s="544">
        <f>PTCA!AJ491</f>
        <v>0</v>
      </c>
      <c r="T508" s="53"/>
      <c r="U508" s="232" t="e">
        <f t="shared" si="16"/>
        <v>#DIV/0!</v>
      </c>
      <c r="V508" s="272"/>
      <c r="X508" s="255"/>
      <c r="Y508" s="254"/>
    </row>
    <row r="509" spans="1:25" ht="15">
      <c r="A509" s="380" t="str">
        <f>PTCA!B492</f>
        <v>-000</v>
      </c>
      <c r="B509" s="380">
        <f>PTCA!D492</f>
        <v>0</v>
      </c>
      <c r="C509" s="380">
        <f>PTCA!J492</f>
        <v>0</v>
      </c>
      <c r="D509" s="380">
        <f>PTCA!K492</f>
        <v>0</v>
      </c>
      <c r="E509" s="380">
        <f>PTCA!H492</f>
        <v>0</v>
      </c>
      <c r="F509" s="380">
        <f>PTCA!Z492</f>
        <v>0</v>
      </c>
      <c r="G509" s="380">
        <f>PTCA!AD492</f>
        <v>0</v>
      </c>
      <c r="H509" s="62"/>
      <c r="I509" s="760">
        <f>PTCA!C492</f>
        <v>0</v>
      </c>
      <c r="J509" s="760" t="str">
        <f>PTCA!AK492</f>
        <v/>
      </c>
      <c r="K509" s="760">
        <f>PTCA!AL492</f>
        <v>0</v>
      </c>
      <c r="L509" s="62"/>
      <c r="M509" s="607"/>
      <c r="N509" s="62"/>
      <c r="O509" s="63">
        <f>PTCA!AA1478</f>
        <v>0</v>
      </c>
      <c r="P509" s="63">
        <f>PTCA!AF1478</f>
        <v>0</v>
      </c>
      <c r="Q509" s="232" t="e">
        <f t="shared" si="15"/>
        <v>#DIV/0!</v>
      </c>
      <c r="R509" s="544">
        <f>PTCA!AI1478</f>
        <v>0</v>
      </c>
      <c r="S509" s="544">
        <f>PTCA!AJ492</f>
        <v>0</v>
      </c>
      <c r="T509" s="53"/>
      <c r="U509" s="232" t="e">
        <f t="shared" si="16"/>
        <v>#DIV/0!</v>
      </c>
      <c r="V509" s="272"/>
      <c r="X509" s="255"/>
      <c r="Y509" s="254"/>
    </row>
    <row r="510" spans="1:25" ht="15">
      <c r="A510" s="380" t="str">
        <f>PTCA!B493</f>
        <v>-000</v>
      </c>
      <c r="B510" s="380">
        <f>PTCA!D493</f>
        <v>0</v>
      </c>
      <c r="C510" s="380">
        <f>PTCA!J493</f>
        <v>0</v>
      </c>
      <c r="D510" s="380">
        <f>PTCA!K493</f>
        <v>0</v>
      </c>
      <c r="E510" s="380">
        <f>PTCA!H493</f>
        <v>0</v>
      </c>
      <c r="F510" s="380">
        <f>PTCA!Z493</f>
        <v>0</v>
      </c>
      <c r="G510" s="380">
        <f>PTCA!AD493</f>
        <v>0</v>
      </c>
      <c r="H510" s="62"/>
      <c r="I510" s="760">
        <f>PTCA!C493</f>
        <v>0</v>
      </c>
      <c r="J510" s="760" t="str">
        <f>PTCA!AK493</f>
        <v/>
      </c>
      <c r="K510" s="760">
        <f>PTCA!AL493</f>
        <v>0</v>
      </c>
      <c r="L510" s="62"/>
      <c r="M510" s="607"/>
      <c r="N510" s="62"/>
      <c r="O510" s="63">
        <f>PTCA!AA1479</f>
        <v>0</v>
      </c>
      <c r="P510" s="63">
        <f>PTCA!AF1479</f>
        <v>0</v>
      </c>
      <c r="Q510" s="232" t="e">
        <f t="shared" si="15"/>
        <v>#DIV/0!</v>
      </c>
      <c r="R510" s="544">
        <f>PTCA!AI1479</f>
        <v>0</v>
      </c>
      <c r="S510" s="544">
        <f>PTCA!AJ493</f>
        <v>0</v>
      </c>
      <c r="T510" s="53"/>
      <c r="U510" s="232" t="e">
        <f t="shared" si="16"/>
        <v>#DIV/0!</v>
      </c>
      <c r="V510" s="272"/>
      <c r="X510" s="255"/>
      <c r="Y510" s="254"/>
    </row>
    <row r="511" spans="1:25" ht="15">
      <c r="A511" s="380" t="str">
        <f>PTCA!B494</f>
        <v>-000</v>
      </c>
      <c r="B511" s="380">
        <f>PTCA!D494</f>
        <v>0</v>
      </c>
      <c r="C511" s="380">
        <f>PTCA!J494</f>
        <v>0</v>
      </c>
      <c r="D511" s="380">
        <f>PTCA!K494</f>
        <v>0</v>
      </c>
      <c r="E511" s="380">
        <f>PTCA!H494</f>
        <v>0</v>
      </c>
      <c r="F511" s="380">
        <f>PTCA!Z494</f>
        <v>0</v>
      </c>
      <c r="G511" s="380">
        <f>PTCA!AD494</f>
        <v>0</v>
      </c>
      <c r="H511" s="62"/>
      <c r="I511" s="760">
        <f>PTCA!C494</f>
        <v>0</v>
      </c>
      <c r="J511" s="760" t="str">
        <f>PTCA!AK494</f>
        <v/>
      </c>
      <c r="K511" s="760">
        <f>PTCA!AL494</f>
        <v>0</v>
      </c>
      <c r="L511" s="62"/>
      <c r="M511" s="607"/>
      <c r="N511" s="62"/>
      <c r="O511" s="63">
        <f>PTCA!AA1480</f>
        <v>0</v>
      </c>
      <c r="P511" s="63">
        <f>PTCA!AF1480</f>
        <v>0</v>
      </c>
      <c r="Q511" s="232" t="e">
        <f t="shared" si="15"/>
        <v>#DIV/0!</v>
      </c>
      <c r="R511" s="544">
        <f>PTCA!AI1480</f>
        <v>0</v>
      </c>
      <c r="S511" s="544">
        <f>PTCA!AJ494</f>
        <v>0</v>
      </c>
      <c r="T511" s="53"/>
      <c r="U511" s="232" t="e">
        <f t="shared" si="16"/>
        <v>#DIV/0!</v>
      </c>
      <c r="V511" s="272"/>
      <c r="X511" s="255"/>
      <c r="Y511" s="254"/>
    </row>
    <row r="512" spans="1:25" ht="15">
      <c r="A512" s="380" t="str">
        <f>PTCA!B495</f>
        <v>-000</v>
      </c>
      <c r="B512" s="380">
        <f>PTCA!D495</f>
        <v>0</v>
      </c>
      <c r="C512" s="380">
        <f>PTCA!J495</f>
        <v>0</v>
      </c>
      <c r="D512" s="380">
        <f>PTCA!K495</f>
        <v>0</v>
      </c>
      <c r="E512" s="380">
        <f>PTCA!H495</f>
        <v>0</v>
      </c>
      <c r="F512" s="380">
        <f>PTCA!Z495</f>
        <v>0</v>
      </c>
      <c r="G512" s="380">
        <f>PTCA!AD495</f>
        <v>0</v>
      </c>
      <c r="H512" s="62"/>
      <c r="I512" s="760">
        <f>PTCA!C495</f>
        <v>0</v>
      </c>
      <c r="J512" s="760" t="str">
        <f>PTCA!AK495</f>
        <v/>
      </c>
      <c r="K512" s="760">
        <f>PTCA!AL495</f>
        <v>0</v>
      </c>
      <c r="L512" s="62"/>
      <c r="M512" s="607"/>
      <c r="N512" s="62"/>
      <c r="O512" s="63">
        <f>PTCA!AA1481</f>
        <v>0</v>
      </c>
      <c r="P512" s="63">
        <f>PTCA!AF1481</f>
        <v>0</v>
      </c>
      <c r="Q512" s="232" t="e">
        <f t="shared" si="15"/>
        <v>#DIV/0!</v>
      </c>
      <c r="R512" s="544">
        <f>PTCA!AI1481</f>
        <v>0</v>
      </c>
      <c r="S512" s="544">
        <f>PTCA!AJ495</f>
        <v>0</v>
      </c>
      <c r="T512" s="53"/>
      <c r="U512" s="232" t="e">
        <f t="shared" si="16"/>
        <v>#DIV/0!</v>
      </c>
      <c r="V512" s="272"/>
      <c r="X512" s="255"/>
      <c r="Y512" s="254"/>
    </row>
    <row r="513" spans="1:25" ht="15">
      <c r="A513" s="380" t="str">
        <f>PTCA!B496</f>
        <v>-000</v>
      </c>
      <c r="B513" s="380">
        <f>PTCA!D496</f>
        <v>0</v>
      </c>
      <c r="C513" s="380">
        <f>PTCA!J496</f>
        <v>0</v>
      </c>
      <c r="D513" s="380">
        <f>PTCA!K496</f>
        <v>0</v>
      </c>
      <c r="E513" s="380">
        <f>PTCA!H496</f>
        <v>0</v>
      </c>
      <c r="F513" s="380">
        <f>PTCA!Z496</f>
        <v>0</v>
      </c>
      <c r="G513" s="380">
        <f>PTCA!AD496</f>
        <v>0</v>
      </c>
      <c r="H513" s="62"/>
      <c r="I513" s="760">
        <f>PTCA!C496</f>
        <v>0</v>
      </c>
      <c r="J513" s="760" t="str">
        <f>PTCA!AK496</f>
        <v/>
      </c>
      <c r="K513" s="760">
        <f>PTCA!AL496</f>
        <v>0</v>
      </c>
      <c r="L513" s="62"/>
      <c r="M513" s="607"/>
      <c r="N513" s="62"/>
      <c r="O513" s="63">
        <f>PTCA!AA1482</f>
        <v>0</v>
      </c>
      <c r="P513" s="63">
        <f>PTCA!AF1482</f>
        <v>0</v>
      </c>
      <c r="Q513" s="232" t="e">
        <f t="shared" si="15"/>
        <v>#DIV/0!</v>
      </c>
      <c r="R513" s="544">
        <f>PTCA!AI1482</f>
        <v>0</v>
      </c>
      <c r="S513" s="544">
        <f>PTCA!AJ496</f>
        <v>0</v>
      </c>
      <c r="T513" s="53"/>
      <c r="U513" s="232" t="e">
        <f t="shared" si="16"/>
        <v>#DIV/0!</v>
      </c>
      <c r="V513" s="272"/>
      <c r="X513" s="255"/>
      <c r="Y513" s="254"/>
    </row>
    <row r="514" spans="1:25" ht="15">
      <c r="A514" s="380" t="str">
        <f>PTCA!B497</f>
        <v>-000</v>
      </c>
      <c r="B514" s="380">
        <f>PTCA!D497</f>
        <v>0</v>
      </c>
      <c r="C514" s="380">
        <f>PTCA!J497</f>
        <v>0</v>
      </c>
      <c r="D514" s="380">
        <f>PTCA!K497</f>
        <v>0</v>
      </c>
      <c r="E514" s="380">
        <f>PTCA!H497</f>
        <v>0</v>
      </c>
      <c r="F514" s="380">
        <f>PTCA!Z497</f>
        <v>0</v>
      </c>
      <c r="G514" s="380">
        <f>PTCA!AD497</f>
        <v>0</v>
      </c>
      <c r="H514" s="62"/>
      <c r="I514" s="760">
        <f>PTCA!C497</f>
        <v>0</v>
      </c>
      <c r="J514" s="760" t="str">
        <f>PTCA!AK497</f>
        <v/>
      </c>
      <c r="K514" s="760">
        <f>PTCA!AL497</f>
        <v>0</v>
      </c>
      <c r="L514" s="62"/>
      <c r="M514" s="607"/>
      <c r="N514" s="62"/>
      <c r="O514" s="63">
        <f>PTCA!AA1483</f>
        <v>0</v>
      </c>
      <c r="P514" s="63">
        <f>PTCA!AF1483</f>
        <v>0</v>
      </c>
      <c r="Q514" s="232" t="e">
        <f t="shared" si="15"/>
        <v>#DIV/0!</v>
      </c>
      <c r="R514" s="544">
        <f>PTCA!AI1483</f>
        <v>0</v>
      </c>
      <c r="S514" s="544">
        <f>PTCA!AJ497</f>
        <v>0</v>
      </c>
      <c r="T514" s="53"/>
      <c r="U514" s="232" t="e">
        <f t="shared" si="16"/>
        <v>#DIV/0!</v>
      </c>
      <c r="V514" s="272"/>
      <c r="X514" s="255"/>
      <c r="Y514" s="254"/>
    </row>
    <row r="515" spans="1:25" ht="15">
      <c r="A515" s="380" t="str">
        <f>PTCA!B498</f>
        <v>-000</v>
      </c>
      <c r="B515" s="380">
        <f>PTCA!D498</f>
        <v>0</v>
      </c>
      <c r="C515" s="380">
        <f>PTCA!J498</f>
        <v>0</v>
      </c>
      <c r="D515" s="380">
        <f>PTCA!K498</f>
        <v>0</v>
      </c>
      <c r="E515" s="380">
        <f>PTCA!H498</f>
        <v>0</v>
      </c>
      <c r="F515" s="380">
        <f>PTCA!Z498</f>
        <v>0</v>
      </c>
      <c r="G515" s="380">
        <f>PTCA!AD498</f>
        <v>0</v>
      </c>
      <c r="H515" s="62"/>
      <c r="I515" s="760">
        <f>PTCA!C498</f>
        <v>0</v>
      </c>
      <c r="J515" s="760" t="str">
        <f>PTCA!AK498</f>
        <v/>
      </c>
      <c r="K515" s="760">
        <f>PTCA!AL498</f>
        <v>0</v>
      </c>
      <c r="L515" s="62"/>
      <c r="M515" s="607"/>
      <c r="N515" s="62"/>
      <c r="O515" s="63">
        <f>PTCA!AA1484</f>
        <v>0</v>
      </c>
      <c r="P515" s="63">
        <f>PTCA!AF1484</f>
        <v>0</v>
      </c>
      <c r="Q515" s="232" t="e">
        <f t="shared" si="15"/>
        <v>#DIV/0!</v>
      </c>
      <c r="R515" s="544">
        <f>PTCA!AI1484</f>
        <v>0</v>
      </c>
      <c r="S515" s="544">
        <f>PTCA!AJ498</f>
        <v>0</v>
      </c>
      <c r="T515" s="53"/>
      <c r="U515" s="232" t="e">
        <f t="shared" si="16"/>
        <v>#DIV/0!</v>
      </c>
      <c r="V515" s="272"/>
      <c r="X515" s="255"/>
      <c r="Y515" s="254"/>
    </row>
    <row r="516" spans="1:25" ht="15">
      <c r="A516" s="380" t="str">
        <f>PTCA!B499</f>
        <v>-000</v>
      </c>
      <c r="B516" s="380">
        <f>PTCA!D499</f>
        <v>0</v>
      </c>
      <c r="C516" s="380">
        <f>PTCA!J499</f>
        <v>0</v>
      </c>
      <c r="D516" s="380">
        <f>PTCA!K499</f>
        <v>0</v>
      </c>
      <c r="E516" s="380">
        <f>PTCA!H499</f>
        <v>0</v>
      </c>
      <c r="F516" s="380">
        <f>PTCA!Z499</f>
        <v>0</v>
      </c>
      <c r="G516" s="380">
        <f>PTCA!AD499</f>
        <v>0</v>
      </c>
      <c r="H516" s="62"/>
      <c r="I516" s="760">
        <f>PTCA!C499</f>
        <v>0</v>
      </c>
      <c r="J516" s="760" t="str">
        <f>PTCA!AK499</f>
        <v/>
      </c>
      <c r="K516" s="760">
        <f>PTCA!AL499</f>
        <v>0</v>
      </c>
      <c r="L516" s="62"/>
      <c r="M516" s="607"/>
      <c r="N516" s="62"/>
      <c r="O516" s="63">
        <f>PTCA!AA1485</f>
        <v>0</v>
      </c>
      <c r="P516" s="63">
        <f>PTCA!AF1485</f>
        <v>0</v>
      </c>
      <c r="Q516" s="232" t="e">
        <f t="shared" si="15"/>
        <v>#DIV/0!</v>
      </c>
      <c r="R516" s="544">
        <f>PTCA!AI1485</f>
        <v>0</v>
      </c>
      <c r="S516" s="544">
        <f>PTCA!AJ499</f>
        <v>0</v>
      </c>
      <c r="T516" s="53"/>
      <c r="U516" s="232" t="e">
        <f t="shared" si="16"/>
        <v>#DIV/0!</v>
      </c>
      <c r="V516" s="272"/>
      <c r="X516" s="255"/>
      <c r="Y516" s="254"/>
    </row>
    <row r="517" spans="1:25" ht="15">
      <c r="A517" s="380" t="str">
        <f>PTCA!B500</f>
        <v>-000</v>
      </c>
      <c r="B517" s="380">
        <f>PTCA!D500</f>
        <v>0</v>
      </c>
      <c r="C517" s="380">
        <f>PTCA!J500</f>
        <v>0</v>
      </c>
      <c r="D517" s="380">
        <f>PTCA!K500</f>
        <v>0</v>
      </c>
      <c r="E517" s="380">
        <f>PTCA!H500</f>
        <v>0</v>
      </c>
      <c r="F517" s="380">
        <f>PTCA!Z500</f>
        <v>0</v>
      </c>
      <c r="G517" s="380">
        <f>PTCA!AD500</f>
        <v>0</v>
      </c>
      <c r="H517" s="62"/>
      <c r="I517" s="760">
        <f>PTCA!C500</f>
        <v>0</v>
      </c>
      <c r="J517" s="760" t="str">
        <f>PTCA!AK500</f>
        <v/>
      </c>
      <c r="K517" s="760">
        <f>PTCA!AL500</f>
        <v>0</v>
      </c>
      <c r="L517" s="62"/>
      <c r="M517" s="607"/>
      <c r="N517" s="62"/>
      <c r="O517" s="63">
        <f>PTCA!AA1486</f>
        <v>0</v>
      </c>
      <c r="P517" s="63">
        <f>PTCA!AF1486</f>
        <v>0</v>
      </c>
      <c r="Q517" s="232" t="e">
        <f t="shared" ref="Q517:Q580" si="17">P517/O517</f>
        <v>#DIV/0!</v>
      </c>
      <c r="R517" s="544">
        <f>PTCA!AI1486</f>
        <v>0</v>
      </c>
      <c r="S517" s="544">
        <f>PTCA!AJ500</f>
        <v>0</v>
      </c>
      <c r="T517" s="53"/>
      <c r="U517" s="232" t="e">
        <f t="shared" si="16"/>
        <v>#DIV/0!</v>
      </c>
      <c r="V517" s="272"/>
      <c r="X517" s="255"/>
      <c r="Y517" s="254"/>
    </row>
    <row r="518" spans="1:25" ht="15">
      <c r="A518" s="380" t="str">
        <f>PTCA!B501</f>
        <v>-000</v>
      </c>
      <c r="B518" s="380">
        <f>PTCA!D501</f>
        <v>0</v>
      </c>
      <c r="C518" s="380">
        <f>PTCA!J501</f>
        <v>0</v>
      </c>
      <c r="D518" s="380">
        <f>PTCA!K501</f>
        <v>0</v>
      </c>
      <c r="E518" s="380">
        <f>PTCA!H501</f>
        <v>0</v>
      </c>
      <c r="F518" s="380">
        <f>PTCA!Z501</f>
        <v>0</v>
      </c>
      <c r="G518" s="380">
        <f>PTCA!AD501</f>
        <v>0</v>
      </c>
      <c r="H518" s="62"/>
      <c r="I518" s="760">
        <f>PTCA!C501</f>
        <v>0</v>
      </c>
      <c r="J518" s="760" t="str">
        <f>PTCA!AK501</f>
        <v/>
      </c>
      <c r="K518" s="760">
        <f>PTCA!AL501</f>
        <v>0</v>
      </c>
      <c r="L518" s="62"/>
      <c r="M518" s="607"/>
      <c r="N518" s="62"/>
      <c r="O518" s="63">
        <f>PTCA!AA1487</f>
        <v>0</v>
      </c>
      <c r="P518" s="63">
        <f>PTCA!AF1487</f>
        <v>0</v>
      </c>
      <c r="Q518" s="232" t="e">
        <f t="shared" si="17"/>
        <v>#DIV/0!</v>
      </c>
      <c r="R518" s="544">
        <f>PTCA!AI1487</f>
        <v>0</v>
      </c>
      <c r="S518" s="544">
        <f>PTCA!AJ501</f>
        <v>0</v>
      </c>
      <c r="T518" s="53"/>
      <c r="U518" s="232" t="e">
        <f t="shared" si="16"/>
        <v>#DIV/0!</v>
      </c>
      <c r="V518" s="272"/>
      <c r="X518" s="255"/>
      <c r="Y518" s="254"/>
    </row>
    <row r="519" spans="1:25" ht="15">
      <c r="A519" s="380" t="str">
        <f>PTCA!B502</f>
        <v>-000</v>
      </c>
      <c r="B519" s="380">
        <f>PTCA!D502</f>
        <v>0</v>
      </c>
      <c r="C519" s="380">
        <f>PTCA!J502</f>
        <v>0</v>
      </c>
      <c r="D519" s="380">
        <f>PTCA!K502</f>
        <v>0</v>
      </c>
      <c r="E519" s="380">
        <f>PTCA!H502</f>
        <v>0</v>
      </c>
      <c r="F519" s="380">
        <f>PTCA!Z502</f>
        <v>0</v>
      </c>
      <c r="G519" s="380">
        <f>PTCA!AD502</f>
        <v>0</v>
      </c>
      <c r="H519" s="62"/>
      <c r="I519" s="760">
        <f>PTCA!C502</f>
        <v>0</v>
      </c>
      <c r="J519" s="760" t="str">
        <f>PTCA!AK502</f>
        <v/>
      </c>
      <c r="K519" s="760">
        <f>PTCA!AL502</f>
        <v>0</v>
      </c>
      <c r="L519" s="62"/>
      <c r="M519" s="607"/>
      <c r="N519" s="62"/>
      <c r="O519" s="63">
        <f>PTCA!AA1488</f>
        <v>0</v>
      </c>
      <c r="P519" s="63">
        <f>PTCA!AF1488</f>
        <v>0</v>
      </c>
      <c r="Q519" s="232" t="e">
        <f t="shared" si="17"/>
        <v>#DIV/0!</v>
      </c>
      <c r="R519" s="544">
        <f>PTCA!AI1488</f>
        <v>0</v>
      </c>
      <c r="S519" s="544">
        <f>PTCA!AJ502</f>
        <v>0</v>
      </c>
      <c r="T519" s="53"/>
      <c r="U519" s="232" t="e">
        <f t="shared" si="16"/>
        <v>#DIV/0!</v>
      </c>
      <c r="V519" s="272"/>
      <c r="X519" s="255"/>
      <c r="Y519" s="254"/>
    </row>
    <row r="520" spans="1:25" ht="15">
      <c r="A520" s="380" t="str">
        <f>PTCA!B503</f>
        <v>-000</v>
      </c>
      <c r="B520" s="380">
        <f>PTCA!D503</f>
        <v>0</v>
      </c>
      <c r="C520" s="380">
        <f>PTCA!J503</f>
        <v>0</v>
      </c>
      <c r="D520" s="380">
        <f>PTCA!K503</f>
        <v>0</v>
      </c>
      <c r="E520" s="380">
        <f>PTCA!H503</f>
        <v>0</v>
      </c>
      <c r="F520" s="380">
        <f>PTCA!Z503</f>
        <v>0</v>
      </c>
      <c r="G520" s="380">
        <f>PTCA!AD503</f>
        <v>0</v>
      </c>
      <c r="H520" s="62"/>
      <c r="I520" s="760">
        <f>PTCA!C503</f>
        <v>0</v>
      </c>
      <c r="J520" s="760" t="str">
        <f>PTCA!AK503</f>
        <v/>
      </c>
      <c r="K520" s="760">
        <f>PTCA!AL503</f>
        <v>0</v>
      </c>
      <c r="L520" s="62"/>
      <c r="M520" s="607"/>
      <c r="N520" s="62"/>
      <c r="O520" s="63">
        <f>PTCA!AA1489</f>
        <v>0</v>
      </c>
      <c r="P520" s="63">
        <f>PTCA!AF1489</f>
        <v>0</v>
      </c>
      <c r="Q520" s="232" t="e">
        <f t="shared" si="17"/>
        <v>#DIV/0!</v>
      </c>
      <c r="R520" s="544">
        <f>PTCA!AI1489</f>
        <v>0</v>
      </c>
      <c r="S520" s="544">
        <f>PTCA!AJ503</f>
        <v>0</v>
      </c>
      <c r="T520" s="53"/>
      <c r="U520" s="232" t="e">
        <f t="shared" si="16"/>
        <v>#DIV/0!</v>
      </c>
      <c r="V520" s="272"/>
      <c r="X520" s="255"/>
      <c r="Y520" s="254"/>
    </row>
    <row r="521" spans="1:25" ht="15">
      <c r="A521" s="380" t="str">
        <f>PTCA!B504</f>
        <v>-000</v>
      </c>
      <c r="B521" s="380">
        <f>PTCA!D504</f>
        <v>0</v>
      </c>
      <c r="C521" s="380">
        <f>PTCA!J504</f>
        <v>0</v>
      </c>
      <c r="D521" s="380">
        <f>PTCA!K504</f>
        <v>0</v>
      </c>
      <c r="E521" s="380">
        <f>PTCA!H504</f>
        <v>0</v>
      </c>
      <c r="F521" s="380">
        <f>PTCA!Z504</f>
        <v>0</v>
      </c>
      <c r="G521" s="380">
        <f>PTCA!AD504</f>
        <v>0</v>
      </c>
      <c r="H521" s="62"/>
      <c r="I521" s="760">
        <f>PTCA!C504</f>
        <v>0</v>
      </c>
      <c r="J521" s="760" t="str">
        <f>PTCA!AK504</f>
        <v/>
      </c>
      <c r="K521" s="760">
        <f>PTCA!AL504</f>
        <v>0</v>
      </c>
      <c r="L521" s="62"/>
      <c r="M521" s="607"/>
      <c r="N521" s="62"/>
      <c r="O521" s="63">
        <f>PTCA!AA1490</f>
        <v>0</v>
      </c>
      <c r="P521" s="63">
        <f>PTCA!AF1490</f>
        <v>0</v>
      </c>
      <c r="Q521" s="232" t="e">
        <f t="shared" si="17"/>
        <v>#DIV/0!</v>
      </c>
      <c r="R521" s="544">
        <f>PTCA!AI1490</f>
        <v>0</v>
      </c>
      <c r="S521" s="544">
        <f>PTCA!AJ504</f>
        <v>0</v>
      </c>
      <c r="T521" s="53"/>
      <c r="U521" s="232" t="e">
        <f t="shared" si="16"/>
        <v>#DIV/0!</v>
      </c>
      <c r="V521" s="272"/>
      <c r="X521" s="255"/>
      <c r="Y521" s="254"/>
    </row>
    <row r="522" spans="1:25" ht="15">
      <c r="A522" s="380" t="str">
        <f>PTCA!B505</f>
        <v>-000</v>
      </c>
      <c r="B522" s="380">
        <f>PTCA!D505</f>
        <v>0</v>
      </c>
      <c r="C522" s="380">
        <f>PTCA!J505</f>
        <v>0</v>
      </c>
      <c r="D522" s="380">
        <f>PTCA!K505</f>
        <v>0</v>
      </c>
      <c r="E522" s="380">
        <f>PTCA!H505</f>
        <v>0</v>
      </c>
      <c r="F522" s="380">
        <f>PTCA!Z505</f>
        <v>0</v>
      </c>
      <c r="G522" s="380">
        <f>PTCA!AD505</f>
        <v>0</v>
      </c>
      <c r="H522" s="62"/>
      <c r="I522" s="760">
        <f>PTCA!C505</f>
        <v>0</v>
      </c>
      <c r="J522" s="760" t="str">
        <f>PTCA!AK505</f>
        <v/>
      </c>
      <c r="K522" s="760">
        <f>PTCA!AL505</f>
        <v>0</v>
      </c>
      <c r="L522" s="62"/>
      <c r="M522" s="607"/>
      <c r="N522" s="62"/>
      <c r="O522" s="63">
        <f>PTCA!AA1491</f>
        <v>0</v>
      </c>
      <c r="P522" s="63">
        <f>PTCA!AF1491</f>
        <v>0</v>
      </c>
      <c r="Q522" s="232" t="e">
        <f t="shared" si="17"/>
        <v>#DIV/0!</v>
      </c>
      <c r="R522" s="544">
        <f>PTCA!AI1491</f>
        <v>0</v>
      </c>
      <c r="S522" s="544">
        <f>PTCA!AJ505</f>
        <v>0</v>
      </c>
      <c r="T522" s="53"/>
      <c r="U522" s="232" t="e">
        <f t="shared" si="16"/>
        <v>#DIV/0!</v>
      </c>
      <c r="V522" s="272"/>
      <c r="X522" s="255"/>
      <c r="Y522" s="254"/>
    </row>
    <row r="523" spans="1:25" ht="15">
      <c r="A523" s="380" t="str">
        <f>PTCA!B506</f>
        <v>-000</v>
      </c>
      <c r="B523" s="380">
        <f>PTCA!D506</f>
        <v>0</v>
      </c>
      <c r="C523" s="380">
        <f>PTCA!J506</f>
        <v>0</v>
      </c>
      <c r="D523" s="380">
        <f>PTCA!K506</f>
        <v>0</v>
      </c>
      <c r="E523" s="380">
        <f>PTCA!H506</f>
        <v>0</v>
      </c>
      <c r="F523" s="380">
        <f>PTCA!Z506</f>
        <v>0</v>
      </c>
      <c r="G523" s="380">
        <f>PTCA!AD506</f>
        <v>0</v>
      </c>
      <c r="H523" s="62"/>
      <c r="I523" s="760">
        <f>PTCA!C506</f>
        <v>0</v>
      </c>
      <c r="J523" s="760" t="str">
        <f>PTCA!AK506</f>
        <v/>
      </c>
      <c r="K523" s="760">
        <f>PTCA!AL506</f>
        <v>0</v>
      </c>
      <c r="L523" s="62"/>
      <c r="M523" s="607"/>
      <c r="N523" s="62"/>
      <c r="O523" s="63">
        <f>PTCA!AA1492</f>
        <v>0</v>
      </c>
      <c r="P523" s="63">
        <f>PTCA!AF1492</f>
        <v>0</v>
      </c>
      <c r="Q523" s="232" t="e">
        <f t="shared" si="17"/>
        <v>#DIV/0!</v>
      </c>
      <c r="R523" s="544">
        <f>PTCA!AI1492</f>
        <v>0</v>
      </c>
      <c r="S523" s="544">
        <f>PTCA!AJ506</f>
        <v>0</v>
      </c>
      <c r="T523" s="53"/>
      <c r="U523" s="232" t="e">
        <f t="shared" si="16"/>
        <v>#DIV/0!</v>
      </c>
      <c r="V523" s="272"/>
      <c r="X523" s="255"/>
      <c r="Y523" s="254"/>
    </row>
    <row r="524" spans="1:25" ht="15">
      <c r="A524" s="380" t="str">
        <f>PTCA!B507</f>
        <v>-000</v>
      </c>
      <c r="B524" s="380">
        <f>PTCA!D507</f>
        <v>0</v>
      </c>
      <c r="C524" s="380">
        <f>PTCA!J507</f>
        <v>0</v>
      </c>
      <c r="D524" s="380">
        <f>PTCA!K507</f>
        <v>0</v>
      </c>
      <c r="E524" s="380">
        <f>PTCA!H507</f>
        <v>0</v>
      </c>
      <c r="F524" s="380">
        <f>PTCA!Z507</f>
        <v>0</v>
      </c>
      <c r="G524" s="380">
        <f>PTCA!AD507</f>
        <v>0</v>
      </c>
      <c r="H524" s="62"/>
      <c r="I524" s="760">
        <f>PTCA!C507</f>
        <v>0</v>
      </c>
      <c r="J524" s="760" t="str">
        <f>PTCA!AK507</f>
        <v/>
      </c>
      <c r="K524" s="760">
        <f>PTCA!AL507</f>
        <v>0</v>
      </c>
      <c r="L524" s="62"/>
      <c r="M524" s="607"/>
      <c r="N524" s="62"/>
      <c r="O524" s="63">
        <f>PTCA!AA1493</f>
        <v>0</v>
      </c>
      <c r="P524" s="63">
        <f>PTCA!AF1493</f>
        <v>0</v>
      </c>
      <c r="Q524" s="232" t="e">
        <f t="shared" si="17"/>
        <v>#DIV/0!</v>
      </c>
      <c r="R524" s="544">
        <f>PTCA!AI1493</f>
        <v>0</v>
      </c>
      <c r="S524" s="544">
        <f>PTCA!AJ507</f>
        <v>0</v>
      </c>
      <c r="T524" s="53"/>
      <c r="U524" s="232" t="e">
        <f t="shared" si="16"/>
        <v>#DIV/0!</v>
      </c>
      <c r="V524" s="272"/>
      <c r="X524" s="255"/>
      <c r="Y524" s="254"/>
    </row>
    <row r="525" spans="1:25" ht="15">
      <c r="A525" s="380" t="str">
        <f>PTCA!B508</f>
        <v>-000</v>
      </c>
      <c r="B525" s="380">
        <f>PTCA!D508</f>
        <v>0</v>
      </c>
      <c r="C525" s="380">
        <f>PTCA!J508</f>
        <v>0</v>
      </c>
      <c r="D525" s="380">
        <f>PTCA!K508</f>
        <v>0</v>
      </c>
      <c r="E525" s="380">
        <f>PTCA!H508</f>
        <v>0</v>
      </c>
      <c r="F525" s="380">
        <f>PTCA!Z508</f>
        <v>0</v>
      </c>
      <c r="G525" s="380">
        <f>PTCA!AD508</f>
        <v>0</v>
      </c>
      <c r="H525" s="62"/>
      <c r="I525" s="760">
        <f>PTCA!C508</f>
        <v>0</v>
      </c>
      <c r="J525" s="760" t="str">
        <f>PTCA!AK508</f>
        <v/>
      </c>
      <c r="K525" s="760">
        <f>PTCA!AL508</f>
        <v>0</v>
      </c>
      <c r="L525" s="62"/>
      <c r="M525" s="607"/>
      <c r="N525" s="62"/>
      <c r="O525" s="63">
        <f>PTCA!AA1494</f>
        <v>0</v>
      </c>
      <c r="P525" s="63">
        <f>PTCA!AF1494</f>
        <v>0</v>
      </c>
      <c r="Q525" s="232" t="e">
        <f t="shared" si="17"/>
        <v>#DIV/0!</v>
      </c>
      <c r="R525" s="544">
        <f>PTCA!AI1494</f>
        <v>0</v>
      </c>
      <c r="S525" s="544">
        <f>PTCA!AJ508</f>
        <v>0</v>
      </c>
      <c r="T525" s="53"/>
      <c r="U525" s="232" t="e">
        <f t="shared" si="16"/>
        <v>#DIV/0!</v>
      </c>
      <c r="V525" s="272"/>
      <c r="X525" s="255"/>
      <c r="Y525" s="254"/>
    </row>
    <row r="526" spans="1:25" ht="15">
      <c r="A526" s="380" t="str">
        <f>PTCA!B509</f>
        <v>-000</v>
      </c>
      <c r="B526" s="380">
        <f>PTCA!D509</f>
        <v>0</v>
      </c>
      <c r="C526" s="380">
        <f>PTCA!J509</f>
        <v>0</v>
      </c>
      <c r="D526" s="380">
        <f>PTCA!K509</f>
        <v>0</v>
      </c>
      <c r="E526" s="380">
        <f>PTCA!H509</f>
        <v>0</v>
      </c>
      <c r="F526" s="380">
        <f>PTCA!Z509</f>
        <v>0</v>
      </c>
      <c r="G526" s="380">
        <f>PTCA!AD509</f>
        <v>0</v>
      </c>
      <c r="H526" s="62"/>
      <c r="I526" s="760">
        <f>PTCA!C509</f>
        <v>0</v>
      </c>
      <c r="J526" s="760" t="str">
        <f>PTCA!AK509</f>
        <v/>
      </c>
      <c r="K526" s="760">
        <f>PTCA!AL509</f>
        <v>0</v>
      </c>
      <c r="L526" s="62"/>
      <c r="M526" s="607"/>
      <c r="N526" s="62"/>
      <c r="O526" s="63">
        <f>PTCA!AA1495</f>
        <v>0</v>
      </c>
      <c r="P526" s="63">
        <f>PTCA!AF1495</f>
        <v>0</v>
      </c>
      <c r="Q526" s="232" t="e">
        <f t="shared" si="17"/>
        <v>#DIV/0!</v>
      </c>
      <c r="R526" s="544">
        <f>PTCA!AI1495</f>
        <v>0</v>
      </c>
      <c r="S526" s="544">
        <f>PTCA!AJ509</f>
        <v>0</v>
      </c>
      <c r="T526" s="53"/>
      <c r="U526" s="232" t="e">
        <f t="shared" si="16"/>
        <v>#DIV/0!</v>
      </c>
      <c r="V526" s="272"/>
      <c r="X526" s="255"/>
      <c r="Y526" s="254"/>
    </row>
    <row r="527" spans="1:25" ht="15">
      <c r="A527" s="380" t="str">
        <f>PTCA!B510</f>
        <v>-000</v>
      </c>
      <c r="B527" s="380">
        <f>PTCA!D510</f>
        <v>0</v>
      </c>
      <c r="C527" s="380">
        <f>PTCA!J510</f>
        <v>0</v>
      </c>
      <c r="D527" s="380">
        <f>PTCA!K510</f>
        <v>0</v>
      </c>
      <c r="E527" s="380">
        <f>PTCA!H510</f>
        <v>0</v>
      </c>
      <c r="F527" s="380">
        <f>PTCA!Z510</f>
        <v>0</v>
      </c>
      <c r="G527" s="380">
        <f>PTCA!AD510</f>
        <v>0</v>
      </c>
      <c r="H527" s="62"/>
      <c r="I527" s="760">
        <f>PTCA!C510</f>
        <v>0</v>
      </c>
      <c r="J527" s="760" t="str">
        <f>PTCA!AK510</f>
        <v/>
      </c>
      <c r="K527" s="760">
        <f>PTCA!AL510</f>
        <v>0</v>
      </c>
      <c r="L527" s="62"/>
      <c r="M527" s="607"/>
      <c r="N527" s="62"/>
      <c r="O527" s="63">
        <f>PTCA!AA1496</f>
        <v>0</v>
      </c>
      <c r="P527" s="63">
        <f>PTCA!AF1496</f>
        <v>0</v>
      </c>
      <c r="Q527" s="232" t="e">
        <f t="shared" si="17"/>
        <v>#DIV/0!</v>
      </c>
      <c r="R527" s="544">
        <f>PTCA!AI1496</f>
        <v>0</v>
      </c>
      <c r="S527" s="544">
        <f>PTCA!AJ510</f>
        <v>0</v>
      </c>
      <c r="T527" s="53"/>
      <c r="U527" s="232" t="e">
        <f t="shared" si="16"/>
        <v>#DIV/0!</v>
      </c>
      <c r="V527" s="272"/>
      <c r="X527" s="255"/>
      <c r="Y527" s="254"/>
    </row>
    <row r="528" spans="1:25" ht="15">
      <c r="A528" s="380" t="str">
        <f>PTCA!B511</f>
        <v>-000</v>
      </c>
      <c r="B528" s="380">
        <f>PTCA!D511</f>
        <v>0</v>
      </c>
      <c r="C528" s="380">
        <f>PTCA!J511</f>
        <v>0</v>
      </c>
      <c r="D528" s="380">
        <f>PTCA!K511</f>
        <v>0</v>
      </c>
      <c r="E528" s="380">
        <f>PTCA!H511</f>
        <v>0</v>
      </c>
      <c r="F528" s="380">
        <f>PTCA!Z511</f>
        <v>0</v>
      </c>
      <c r="G528" s="380">
        <f>PTCA!AD511</f>
        <v>0</v>
      </c>
      <c r="H528" s="62"/>
      <c r="I528" s="760">
        <f>PTCA!C511</f>
        <v>0</v>
      </c>
      <c r="J528" s="760" t="str">
        <f>PTCA!AK511</f>
        <v/>
      </c>
      <c r="K528" s="760">
        <f>PTCA!AL511</f>
        <v>0</v>
      </c>
      <c r="L528" s="62"/>
      <c r="M528" s="607"/>
      <c r="N528" s="62"/>
      <c r="O528" s="63">
        <f>PTCA!AA1497</f>
        <v>0</v>
      </c>
      <c r="P528" s="63">
        <f>PTCA!AF1497</f>
        <v>0</v>
      </c>
      <c r="Q528" s="232" t="e">
        <f t="shared" si="17"/>
        <v>#DIV/0!</v>
      </c>
      <c r="R528" s="544">
        <f>PTCA!AI1497</f>
        <v>0</v>
      </c>
      <c r="S528" s="544">
        <f>PTCA!AJ511</f>
        <v>0</v>
      </c>
      <c r="T528" s="53"/>
      <c r="U528" s="232" t="e">
        <f t="shared" si="16"/>
        <v>#DIV/0!</v>
      </c>
      <c r="V528" s="272"/>
      <c r="X528" s="255"/>
      <c r="Y528" s="254"/>
    </row>
    <row r="529" spans="1:25" ht="15">
      <c r="A529" s="380" t="str">
        <f>PTCA!B512</f>
        <v>-000</v>
      </c>
      <c r="B529" s="380">
        <f>PTCA!D512</f>
        <v>0</v>
      </c>
      <c r="C529" s="380">
        <f>PTCA!J512</f>
        <v>0</v>
      </c>
      <c r="D529" s="380">
        <f>PTCA!K512</f>
        <v>0</v>
      </c>
      <c r="E529" s="380">
        <f>PTCA!H512</f>
        <v>0</v>
      </c>
      <c r="F529" s="380">
        <f>PTCA!Z512</f>
        <v>0</v>
      </c>
      <c r="G529" s="380">
        <f>PTCA!AD512</f>
        <v>0</v>
      </c>
      <c r="H529" s="62"/>
      <c r="I529" s="760">
        <f>PTCA!C512</f>
        <v>0</v>
      </c>
      <c r="J529" s="760" t="str">
        <f>PTCA!AK512</f>
        <v/>
      </c>
      <c r="K529" s="760">
        <f>PTCA!AL512</f>
        <v>0</v>
      </c>
      <c r="L529" s="62"/>
      <c r="M529" s="607"/>
      <c r="N529" s="62"/>
      <c r="O529" s="63">
        <f>PTCA!AA1498</f>
        <v>0</v>
      </c>
      <c r="P529" s="63">
        <f>PTCA!AF1498</f>
        <v>0</v>
      </c>
      <c r="Q529" s="232" t="e">
        <f t="shared" si="17"/>
        <v>#DIV/0!</v>
      </c>
      <c r="R529" s="544">
        <f>PTCA!AI1498</f>
        <v>0</v>
      </c>
      <c r="S529" s="544">
        <f>PTCA!AJ512</f>
        <v>0</v>
      </c>
      <c r="T529" s="53"/>
      <c r="U529" s="232" t="e">
        <f t="shared" ref="U529:U592" si="18">T529/P529</f>
        <v>#DIV/0!</v>
      </c>
      <c r="V529" s="272"/>
      <c r="X529" s="255"/>
      <c r="Y529" s="254"/>
    </row>
    <row r="530" spans="1:25" ht="15">
      <c r="A530" s="380" t="str">
        <f>PTCA!B513</f>
        <v>-000</v>
      </c>
      <c r="B530" s="380">
        <f>PTCA!D513</f>
        <v>0</v>
      </c>
      <c r="C530" s="380">
        <f>PTCA!J513</f>
        <v>0</v>
      </c>
      <c r="D530" s="380">
        <f>PTCA!K513</f>
        <v>0</v>
      </c>
      <c r="E530" s="380">
        <f>PTCA!H513</f>
        <v>0</v>
      </c>
      <c r="F530" s="380">
        <f>PTCA!Z513</f>
        <v>0</v>
      </c>
      <c r="G530" s="380">
        <f>PTCA!AD513</f>
        <v>0</v>
      </c>
      <c r="H530" s="62"/>
      <c r="I530" s="760">
        <f>PTCA!C513</f>
        <v>0</v>
      </c>
      <c r="J530" s="760" t="str">
        <f>PTCA!AK513</f>
        <v/>
      </c>
      <c r="K530" s="760">
        <f>PTCA!AL513</f>
        <v>0</v>
      </c>
      <c r="L530" s="62"/>
      <c r="M530" s="607"/>
      <c r="N530" s="62"/>
      <c r="O530" s="63">
        <f>PTCA!AA1499</f>
        <v>0</v>
      </c>
      <c r="P530" s="63">
        <f>PTCA!AF1499</f>
        <v>0</v>
      </c>
      <c r="Q530" s="232" t="e">
        <f t="shared" si="17"/>
        <v>#DIV/0!</v>
      </c>
      <c r="R530" s="544">
        <f>PTCA!AI1499</f>
        <v>0</v>
      </c>
      <c r="S530" s="544">
        <f>PTCA!AJ513</f>
        <v>0</v>
      </c>
      <c r="T530" s="53"/>
      <c r="U530" s="232" t="e">
        <f t="shared" si="18"/>
        <v>#DIV/0!</v>
      </c>
      <c r="V530" s="272"/>
      <c r="X530" s="255"/>
      <c r="Y530" s="254"/>
    </row>
    <row r="531" spans="1:25" ht="15">
      <c r="A531" s="380" t="str">
        <f>PTCA!B514</f>
        <v>-000</v>
      </c>
      <c r="B531" s="380">
        <f>PTCA!D514</f>
        <v>0</v>
      </c>
      <c r="C531" s="380">
        <f>PTCA!J514</f>
        <v>0</v>
      </c>
      <c r="D531" s="380">
        <f>PTCA!K514</f>
        <v>0</v>
      </c>
      <c r="E531" s="380">
        <f>PTCA!H514</f>
        <v>0</v>
      </c>
      <c r="F531" s="380">
        <f>PTCA!Z514</f>
        <v>0</v>
      </c>
      <c r="G531" s="380">
        <f>PTCA!AD514</f>
        <v>0</v>
      </c>
      <c r="H531" s="62"/>
      <c r="I531" s="760">
        <f>PTCA!C514</f>
        <v>0</v>
      </c>
      <c r="J531" s="760" t="str">
        <f>PTCA!AK514</f>
        <v/>
      </c>
      <c r="K531" s="760">
        <f>PTCA!AL514</f>
        <v>0</v>
      </c>
      <c r="L531" s="62"/>
      <c r="M531" s="607"/>
      <c r="N531" s="62"/>
      <c r="O531" s="63">
        <f>PTCA!AA1500</f>
        <v>0</v>
      </c>
      <c r="P531" s="63">
        <f>PTCA!AF1500</f>
        <v>0</v>
      </c>
      <c r="Q531" s="232" t="e">
        <f t="shared" si="17"/>
        <v>#DIV/0!</v>
      </c>
      <c r="R531" s="544">
        <f>PTCA!AI1500</f>
        <v>0</v>
      </c>
      <c r="S531" s="544">
        <f>PTCA!AJ514</f>
        <v>0</v>
      </c>
      <c r="T531" s="53"/>
      <c r="U531" s="232" t="e">
        <f t="shared" si="18"/>
        <v>#DIV/0!</v>
      </c>
      <c r="V531" s="272"/>
      <c r="X531" s="255"/>
      <c r="Y531" s="254"/>
    </row>
    <row r="532" spans="1:25" ht="15">
      <c r="A532" s="380" t="str">
        <f>PTCA!B515</f>
        <v>-000</v>
      </c>
      <c r="B532" s="380">
        <f>PTCA!D515</f>
        <v>0</v>
      </c>
      <c r="C532" s="380">
        <f>PTCA!J515</f>
        <v>0</v>
      </c>
      <c r="D532" s="380">
        <f>PTCA!K515</f>
        <v>0</v>
      </c>
      <c r="E532" s="380">
        <f>PTCA!H515</f>
        <v>0</v>
      </c>
      <c r="F532" s="380">
        <f>PTCA!Z515</f>
        <v>0</v>
      </c>
      <c r="G532" s="380">
        <f>PTCA!AD515</f>
        <v>0</v>
      </c>
      <c r="H532" s="62"/>
      <c r="I532" s="760">
        <f>PTCA!C515</f>
        <v>0</v>
      </c>
      <c r="J532" s="760" t="str">
        <f>PTCA!AK515</f>
        <v/>
      </c>
      <c r="K532" s="760">
        <f>PTCA!AL515</f>
        <v>0</v>
      </c>
      <c r="L532" s="62"/>
      <c r="M532" s="607"/>
      <c r="N532" s="62"/>
      <c r="O532" s="63">
        <f>PTCA!AA1501</f>
        <v>0</v>
      </c>
      <c r="P532" s="63">
        <f>PTCA!AF1501</f>
        <v>0</v>
      </c>
      <c r="Q532" s="232" t="e">
        <f t="shared" si="17"/>
        <v>#DIV/0!</v>
      </c>
      <c r="R532" s="544">
        <f>PTCA!AI1501</f>
        <v>0</v>
      </c>
      <c r="S532" s="544">
        <f>PTCA!AJ515</f>
        <v>0</v>
      </c>
      <c r="T532" s="53"/>
      <c r="U532" s="232" t="e">
        <f t="shared" si="18"/>
        <v>#DIV/0!</v>
      </c>
      <c r="V532" s="272"/>
      <c r="X532" s="255"/>
      <c r="Y532" s="254"/>
    </row>
    <row r="533" spans="1:25" ht="15">
      <c r="A533" s="380" t="str">
        <f>PTCA!B516</f>
        <v>-000</v>
      </c>
      <c r="B533" s="380">
        <f>PTCA!D516</f>
        <v>0</v>
      </c>
      <c r="C533" s="380">
        <f>PTCA!J516</f>
        <v>0</v>
      </c>
      <c r="D533" s="380">
        <f>PTCA!K516</f>
        <v>0</v>
      </c>
      <c r="E533" s="380">
        <f>PTCA!H516</f>
        <v>0</v>
      </c>
      <c r="F533" s="380">
        <f>PTCA!Z516</f>
        <v>0</v>
      </c>
      <c r="G533" s="380">
        <f>PTCA!AD516</f>
        <v>0</v>
      </c>
      <c r="H533" s="62"/>
      <c r="I533" s="760">
        <f>PTCA!C516</f>
        <v>0</v>
      </c>
      <c r="J533" s="760" t="str">
        <f>PTCA!AK516</f>
        <v/>
      </c>
      <c r="K533" s="760">
        <f>PTCA!AL516</f>
        <v>0</v>
      </c>
      <c r="L533" s="62"/>
      <c r="M533" s="607"/>
      <c r="N533" s="62"/>
      <c r="O533" s="63">
        <f>PTCA!AA1502</f>
        <v>0</v>
      </c>
      <c r="P533" s="63">
        <f>PTCA!AF1502</f>
        <v>0</v>
      </c>
      <c r="Q533" s="232" t="e">
        <f t="shared" si="17"/>
        <v>#DIV/0!</v>
      </c>
      <c r="R533" s="544">
        <f>PTCA!AI1502</f>
        <v>0</v>
      </c>
      <c r="S533" s="544">
        <f>PTCA!AJ516</f>
        <v>0</v>
      </c>
      <c r="T533" s="53"/>
      <c r="U533" s="232" t="e">
        <f t="shared" si="18"/>
        <v>#DIV/0!</v>
      </c>
      <c r="V533" s="272"/>
      <c r="X533" s="255"/>
      <c r="Y533" s="254"/>
    </row>
    <row r="534" spans="1:25" ht="15">
      <c r="A534" s="380" t="str">
        <f>PTCA!B517</f>
        <v>-000</v>
      </c>
      <c r="B534" s="380">
        <f>PTCA!D517</f>
        <v>0</v>
      </c>
      <c r="C534" s="380">
        <f>PTCA!J517</f>
        <v>0</v>
      </c>
      <c r="D534" s="380">
        <f>PTCA!K517</f>
        <v>0</v>
      </c>
      <c r="E534" s="380">
        <f>PTCA!H517</f>
        <v>0</v>
      </c>
      <c r="F534" s="380">
        <f>PTCA!Z517</f>
        <v>0</v>
      </c>
      <c r="G534" s="380">
        <f>PTCA!AD517</f>
        <v>0</v>
      </c>
      <c r="H534" s="62"/>
      <c r="I534" s="760">
        <f>PTCA!C517</f>
        <v>0</v>
      </c>
      <c r="J534" s="760" t="str">
        <f>PTCA!AK517</f>
        <v/>
      </c>
      <c r="K534" s="760">
        <f>PTCA!AL517</f>
        <v>0</v>
      </c>
      <c r="L534" s="62"/>
      <c r="M534" s="607"/>
      <c r="N534" s="62"/>
      <c r="O534" s="63">
        <f>PTCA!AA1503</f>
        <v>0</v>
      </c>
      <c r="P534" s="63">
        <f>PTCA!AF1503</f>
        <v>0</v>
      </c>
      <c r="Q534" s="232" t="e">
        <f t="shared" si="17"/>
        <v>#DIV/0!</v>
      </c>
      <c r="R534" s="544">
        <f>PTCA!AI1503</f>
        <v>0</v>
      </c>
      <c r="S534" s="544">
        <f>PTCA!AJ517</f>
        <v>0</v>
      </c>
      <c r="T534" s="53"/>
      <c r="U534" s="232" t="e">
        <f t="shared" si="18"/>
        <v>#DIV/0!</v>
      </c>
      <c r="V534" s="272"/>
      <c r="X534" s="255"/>
      <c r="Y534" s="254"/>
    </row>
    <row r="535" spans="1:25" ht="15">
      <c r="A535" s="380" t="str">
        <f>PTCA!B518</f>
        <v>-000</v>
      </c>
      <c r="B535" s="380">
        <f>PTCA!D518</f>
        <v>0</v>
      </c>
      <c r="C535" s="380">
        <f>PTCA!J518</f>
        <v>0</v>
      </c>
      <c r="D535" s="380">
        <f>PTCA!K518</f>
        <v>0</v>
      </c>
      <c r="E535" s="380">
        <f>PTCA!H518</f>
        <v>0</v>
      </c>
      <c r="F535" s="380">
        <f>PTCA!Z518</f>
        <v>0</v>
      </c>
      <c r="G535" s="380">
        <f>PTCA!AD518</f>
        <v>0</v>
      </c>
      <c r="H535" s="62"/>
      <c r="I535" s="760">
        <f>PTCA!C518</f>
        <v>0</v>
      </c>
      <c r="J535" s="760" t="str">
        <f>PTCA!AK518</f>
        <v/>
      </c>
      <c r="K535" s="760">
        <f>PTCA!AL518</f>
        <v>0</v>
      </c>
      <c r="L535" s="62"/>
      <c r="M535" s="607"/>
      <c r="N535" s="62"/>
      <c r="O535" s="63">
        <f>PTCA!AA1504</f>
        <v>0</v>
      </c>
      <c r="P535" s="63">
        <f>PTCA!AF1504</f>
        <v>0</v>
      </c>
      <c r="Q535" s="232" t="e">
        <f t="shared" si="17"/>
        <v>#DIV/0!</v>
      </c>
      <c r="R535" s="544">
        <f>PTCA!AI1504</f>
        <v>0</v>
      </c>
      <c r="S535" s="544">
        <f>PTCA!AJ518</f>
        <v>0</v>
      </c>
      <c r="T535" s="53"/>
      <c r="U535" s="232" t="e">
        <f t="shared" si="18"/>
        <v>#DIV/0!</v>
      </c>
      <c r="V535" s="272"/>
      <c r="X535" s="255"/>
      <c r="Y535" s="254"/>
    </row>
    <row r="536" spans="1:25" ht="15">
      <c r="A536" s="380" t="str">
        <f>PTCA!B519</f>
        <v>-000</v>
      </c>
      <c r="B536" s="380">
        <f>PTCA!D519</f>
        <v>0</v>
      </c>
      <c r="C536" s="380">
        <f>PTCA!J519</f>
        <v>0</v>
      </c>
      <c r="D536" s="380">
        <f>PTCA!K519</f>
        <v>0</v>
      </c>
      <c r="E536" s="380">
        <f>PTCA!H519</f>
        <v>0</v>
      </c>
      <c r="F536" s="380">
        <f>PTCA!Z519</f>
        <v>0</v>
      </c>
      <c r="G536" s="380">
        <f>PTCA!AD519</f>
        <v>0</v>
      </c>
      <c r="H536" s="62"/>
      <c r="I536" s="760">
        <f>PTCA!C519</f>
        <v>0</v>
      </c>
      <c r="J536" s="760" t="str">
        <f>PTCA!AK519</f>
        <v/>
      </c>
      <c r="K536" s="760">
        <f>PTCA!AL519</f>
        <v>0</v>
      </c>
      <c r="L536" s="62"/>
      <c r="M536" s="607"/>
      <c r="N536" s="62"/>
      <c r="O536" s="63">
        <f>PTCA!AA1505</f>
        <v>0</v>
      </c>
      <c r="P536" s="63">
        <f>PTCA!AF1505</f>
        <v>0</v>
      </c>
      <c r="Q536" s="232" t="e">
        <f t="shared" si="17"/>
        <v>#DIV/0!</v>
      </c>
      <c r="R536" s="544">
        <f>PTCA!AI1505</f>
        <v>0</v>
      </c>
      <c r="S536" s="544">
        <f>PTCA!AJ519</f>
        <v>0</v>
      </c>
      <c r="T536" s="53"/>
      <c r="U536" s="232" t="e">
        <f t="shared" si="18"/>
        <v>#DIV/0!</v>
      </c>
      <c r="V536" s="272"/>
      <c r="X536" s="255"/>
      <c r="Y536" s="254"/>
    </row>
    <row r="537" spans="1:25" ht="15">
      <c r="A537" s="380" t="str">
        <f>PTCA!B520</f>
        <v>-000</v>
      </c>
      <c r="B537" s="380">
        <f>PTCA!D520</f>
        <v>0</v>
      </c>
      <c r="C537" s="380">
        <f>PTCA!J520</f>
        <v>0</v>
      </c>
      <c r="D537" s="380">
        <f>PTCA!K520</f>
        <v>0</v>
      </c>
      <c r="E537" s="380">
        <f>PTCA!H520</f>
        <v>0</v>
      </c>
      <c r="F537" s="380">
        <f>PTCA!Z520</f>
        <v>0</v>
      </c>
      <c r="G537" s="380">
        <f>PTCA!AD520</f>
        <v>0</v>
      </c>
      <c r="H537" s="62"/>
      <c r="I537" s="760">
        <f>PTCA!C520</f>
        <v>0</v>
      </c>
      <c r="J537" s="760" t="str">
        <f>PTCA!AK520</f>
        <v/>
      </c>
      <c r="K537" s="760">
        <f>PTCA!AL520</f>
        <v>0</v>
      </c>
      <c r="L537" s="62"/>
      <c r="M537" s="607"/>
      <c r="N537" s="62"/>
      <c r="O537" s="63">
        <f>PTCA!AA1506</f>
        <v>0</v>
      </c>
      <c r="P537" s="63">
        <f>PTCA!AF1506</f>
        <v>0</v>
      </c>
      <c r="Q537" s="232" t="e">
        <f t="shared" si="17"/>
        <v>#DIV/0!</v>
      </c>
      <c r="R537" s="544">
        <f>PTCA!AI1506</f>
        <v>0</v>
      </c>
      <c r="S537" s="544">
        <f>PTCA!AJ520</f>
        <v>0</v>
      </c>
      <c r="T537" s="53"/>
      <c r="U537" s="232" t="e">
        <f t="shared" si="18"/>
        <v>#DIV/0!</v>
      </c>
      <c r="V537" s="272"/>
      <c r="X537" s="255"/>
      <c r="Y537" s="254"/>
    </row>
    <row r="538" spans="1:25" ht="15">
      <c r="A538" s="380" t="str">
        <f>PTCA!B521</f>
        <v>-000</v>
      </c>
      <c r="B538" s="380">
        <f>PTCA!D521</f>
        <v>0</v>
      </c>
      <c r="C538" s="380">
        <f>PTCA!J521</f>
        <v>0</v>
      </c>
      <c r="D538" s="380">
        <f>PTCA!K521</f>
        <v>0</v>
      </c>
      <c r="E538" s="380">
        <f>PTCA!H521</f>
        <v>0</v>
      </c>
      <c r="F538" s="380">
        <f>PTCA!Z521</f>
        <v>0</v>
      </c>
      <c r="G538" s="380">
        <f>PTCA!AD521</f>
        <v>0</v>
      </c>
      <c r="H538" s="62"/>
      <c r="I538" s="760">
        <f>PTCA!C521</f>
        <v>0</v>
      </c>
      <c r="J538" s="760" t="str">
        <f>PTCA!AK521</f>
        <v/>
      </c>
      <c r="K538" s="760">
        <f>PTCA!AL521</f>
        <v>0</v>
      </c>
      <c r="L538" s="62"/>
      <c r="M538" s="607"/>
      <c r="N538" s="62"/>
      <c r="O538" s="63">
        <f>PTCA!AA1507</f>
        <v>0</v>
      </c>
      <c r="P538" s="63">
        <f>PTCA!AF1507</f>
        <v>0</v>
      </c>
      <c r="Q538" s="232" t="e">
        <f t="shared" si="17"/>
        <v>#DIV/0!</v>
      </c>
      <c r="R538" s="544">
        <f>PTCA!AI1507</f>
        <v>0</v>
      </c>
      <c r="S538" s="544">
        <f>PTCA!AJ521</f>
        <v>0</v>
      </c>
      <c r="T538" s="53"/>
      <c r="U538" s="232" t="e">
        <f t="shared" si="18"/>
        <v>#DIV/0!</v>
      </c>
      <c r="V538" s="272"/>
      <c r="X538" s="255"/>
      <c r="Y538" s="254"/>
    </row>
    <row r="539" spans="1:25" ht="15">
      <c r="A539" s="380" t="str">
        <f>PTCA!B522</f>
        <v>-000</v>
      </c>
      <c r="B539" s="380">
        <f>PTCA!D522</f>
        <v>0</v>
      </c>
      <c r="C539" s="380">
        <f>PTCA!J522</f>
        <v>0</v>
      </c>
      <c r="D539" s="380">
        <f>PTCA!K522</f>
        <v>0</v>
      </c>
      <c r="E539" s="380">
        <f>PTCA!H522</f>
        <v>0</v>
      </c>
      <c r="F539" s="380">
        <f>PTCA!Z522</f>
        <v>0</v>
      </c>
      <c r="G539" s="380">
        <f>PTCA!AD522</f>
        <v>0</v>
      </c>
      <c r="H539" s="62"/>
      <c r="I539" s="760">
        <f>PTCA!C522</f>
        <v>0</v>
      </c>
      <c r="J539" s="760" t="str">
        <f>PTCA!AK522</f>
        <v/>
      </c>
      <c r="K539" s="760">
        <f>PTCA!AL522</f>
        <v>0</v>
      </c>
      <c r="L539" s="62"/>
      <c r="M539" s="607"/>
      <c r="N539" s="62"/>
      <c r="O539" s="63">
        <f>PTCA!AA1508</f>
        <v>0</v>
      </c>
      <c r="P539" s="63">
        <f>PTCA!AF1508</f>
        <v>0</v>
      </c>
      <c r="Q539" s="232" t="e">
        <f t="shared" si="17"/>
        <v>#DIV/0!</v>
      </c>
      <c r="R539" s="544">
        <f>PTCA!AI1508</f>
        <v>0</v>
      </c>
      <c r="S539" s="544">
        <f>PTCA!AJ522</f>
        <v>0</v>
      </c>
      <c r="T539" s="53"/>
      <c r="U539" s="232" t="e">
        <f t="shared" si="18"/>
        <v>#DIV/0!</v>
      </c>
      <c r="V539" s="272"/>
      <c r="X539" s="255"/>
      <c r="Y539" s="254"/>
    </row>
    <row r="540" spans="1:25" ht="15">
      <c r="A540" s="380" t="str">
        <f>PTCA!B523</f>
        <v>-000</v>
      </c>
      <c r="B540" s="380">
        <f>PTCA!D523</f>
        <v>0</v>
      </c>
      <c r="C540" s="380">
        <f>PTCA!J523</f>
        <v>0</v>
      </c>
      <c r="D540" s="380">
        <f>PTCA!K523</f>
        <v>0</v>
      </c>
      <c r="E540" s="380">
        <f>PTCA!H523</f>
        <v>0</v>
      </c>
      <c r="F540" s="380">
        <f>PTCA!Z523</f>
        <v>0</v>
      </c>
      <c r="G540" s="380">
        <f>PTCA!AD523</f>
        <v>0</v>
      </c>
      <c r="H540" s="62"/>
      <c r="I540" s="760">
        <f>PTCA!C523</f>
        <v>0</v>
      </c>
      <c r="J540" s="760" t="str">
        <f>PTCA!AK523</f>
        <v/>
      </c>
      <c r="K540" s="760">
        <f>PTCA!AL523</f>
        <v>0</v>
      </c>
      <c r="L540" s="62"/>
      <c r="M540" s="607"/>
      <c r="N540" s="62"/>
      <c r="O540" s="63">
        <f>PTCA!AA1509</f>
        <v>0</v>
      </c>
      <c r="P540" s="63">
        <f>PTCA!AF1509</f>
        <v>0</v>
      </c>
      <c r="Q540" s="232" t="e">
        <f t="shared" si="17"/>
        <v>#DIV/0!</v>
      </c>
      <c r="R540" s="544">
        <f>PTCA!AI1509</f>
        <v>0</v>
      </c>
      <c r="S540" s="544">
        <f>PTCA!AJ523</f>
        <v>0</v>
      </c>
      <c r="T540" s="53"/>
      <c r="U540" s="232" t="e">
        <f t="shared" si="18"/>
        <v>#DIV/0!</v>
      </c>
      <c r="V540" s="272"/>
      <c r="X540" s="255"/>
      <c r="Y540" s="254"/>
    </row>
    <row r="541" spans="1:25" ht="15">
      <c r="A541" s="380" t="str">
        <f>PTCA!B524</f>
        <v>-000</v>
      </c>
      <c r="B541" s="380">
        <f>PTCA!D524</f>
        <v>0</v>
      </c>
      <c r="C541" s="380">
        <f>PTCA!J524</f>
        <v>0</v>
      </c>
      <c r="D541" s="380">
        <f>PTCA!K524</f>
        <v>0</v>
      </c>
      <c r="E541" s="380">
        <f>PTCA!H524</f>
        <v>0</v>
      </c>
      <c r="F541" s="380">
        <f>PTCA!Z524</f>
        <v>0</v>
      </c>
      <c r="G541" s="380">
        <f>PTCA!AD524</f>
        <v>0</v>
      </c>
      <c r="H541" s="62"/>
      <c r="I541" s="760">
        <f>PTCA!C524</f>
        <v>0</v>
      </c>
      <c r="J541" s="760" t="str">
        <f>PTCA!AK524</f>
        <v/>
      </c>
      <c r="K541" s="760">
        <f>PTCA!AL524</f>
        <v>0</v>
      </c>
      <c r="L541" s="62"/>
      <c r="M541" s="607"/>
      <c r="N541" s="62"/>
      <c r="O541" s="63">
        <f>PTCA!AA1510</f>
        <v>0</v>
      </c>
      <c r="P541" s="63">
        <f>PTCA!AF1510</f>
        <v>0</v>
      </c>
      <c r="Q541" s="232" t="e">
        <f t="shared" si="17"/>
        <v>#DIV/0!</v>
      </c>
      <c r="R541" s="544">
        <f>PTCA!AI1510</f>
        <v>0</v>
      </c>
      <c r="S541" s="544">
        <f>PTCA!AJ524</f>
        <v>0</v>
      </c>
      <c r="T541" s="53"/>
      <c r="U541" s="232" t="e">
        <f t="shared" si="18"/>
        <v>#DIV/0!</v>
      </c>
      <c r="V541" s="272"/>
      <c r="X541" s="255"/>
      <c r="Y541" s="254"/>
    </row>
    <row r="542" spans="1:25" ht="15">
      <c r="A542" s="380" t="str">
        <f>PTCA!B525</f>
        <v>-000</v>
      </c>
      <c r="B542" s="380">
        <f>PTCA!D525</f>
        <v>0</v>
      </c>
      <c r="C542" s="380">
        <f>PTCA!J525</f>
        <v>0</v>
      </c>
      <c r="D542" s="380">
        <f>PTCA!K525</f>
        <v>0</v>
      </c>
      <c r="E542" s="380">
        <f>PTCA!H525</f>
        <v>0</v>
      </c>
      <c r="F542" s="380">
        <f>PTCA!Z525</f>
        <v>0</v>
      </c>
      <c r="G542" s="380">
        <f>PTCA!AD525</f>
        <v>0</v>
      </c>
      <c r="H542" s="62"/>
      <c r="I542" s="760">
        <f>PTCA!C525</f>
        <v>0</v>
      </c>
      <c r="J542" s="760" t="str">
        <f>PTCA!AK525</f>
        <v/>
      </c>
      <c r="K542" s="760">
        <f>PTCA!AL525</f>
        <v>0</v>
      </c>
      <c r="L542" s="62"/>
      <c r="M542" s="607"/>
      <c r="N542" s="62"/>
      <c r="O542" s="63">
        <f>PTCA!AA1511</f>
        <v>0</v>
      </c>
      <c r="P542" s="63">
        <f>PTCA!AF1511</f>
        <v>0</v>
      </c>
      <c r="Q542" s="232" t="e">
        <f t="shared" si="17"/>
        <v>#DIV/0!</v>
      </c>
      <c r="R542" s="544">
        <f>PTCA!AI1511</f>
        <v>0</v>
      </c>
      <c r="S542" s="544">
        <f>PTCA!AJ525</f>
        <v>0</v>
      </c>
      <c r="T542" s="53"/>
      <c r="U542" s="232" t="e">
        <f t="shared" si="18"/>
        <v>#DIV/0!</v>
      </c>
      <c r="V542" s="272"/>
      <c r="X542" s="255"/>
      <c r="Y542" s="254"/>
    </row>
    <row r="543" spans="1:25" ht="15">
      <c r="A543" s="380" t="str">
        <f>PTCA!B526</f>
        <v>-000</v>
      </c>
      <c r="B543" s="380">
        <f>PTCA!D526</f>
        <v>0</v>
      </c>
      <c r="C543" s="380">
        <f>PTCA!J526</f>
        <v>0</v>
      </c>
      <c r="D543" s="380">
        <f>PTCA!K526</f>
        <v>0</v>
      </c>
      <c r="E543" s="380">
        <f>PTCA!H526</f>
        <v>0</v>
      </c>
      <c r="F543" s="380">
        <f>PTCA!Z526</f>
        <v>0</v>
      </c>
      <c r="G543" s="380">
        <f>PTCA!AD526</f>
        <v>0</v>
      </c>
      <c r="H543" s="62"/>
      <c r="I543" s="760">
        <f>PTCA!C526</f>
        <v>0</v>
      </c>
      <c r="J543" s="760" t="str">
        <f>PTCA!AK526</f>
        <v/>
      </c>
      <c r="K543" s="760">
        <f>PTCA!AL526</f>
        <v>0</v>
      </c>
      <c r="L543" s="62"/>
      <c r="M543" s="607"/>
      <c r="N543" s="62"/>
      <c r="O543" s="63">
        <f>PTCA!AA1512</f>
        <v>0</v>
      </c>
      <c r="P543" s="63">
        <f>PTCA!AF1512</f>
        <v>0</v>
      </c>
      <c r="Q543" s="232" t="e">
        <f t="shared" si="17"/>
        <v>#DIV/0!</v>
      </c>
      <c r="R543" s="544">
        <f>PTCA!AI1512</f>
        <v>0</v>
      </c>
      <c r="S543" s="544">
        <f>PTCA!AJ526</f>
        <v>0</v>
      </c>
      <c r="T543" s="53"/>
      <c r="U543" s="232" t="e">
        <f t="shared" si="18"/>
        <v>#DIV/0!</v>
      </c>
      <c r="V543" s="272"/>
      <c r="X543" s="255"/>
      <c r="Y543" s="254"/>
    </row>
    <row r="544" spans="1:25" ht="15">
      <c r="A544" s="380" t="str">
        <f>PTCA!B527</f>
        <v>-000</v>
      </c>
      <c r="B544" s="380">
        <f>PTCA!D527</f>
        <v>0</v>
      </c>
      <c r="C544" s="380">
        <f>PTCA!J527</f>
        <v>0</v>
      </c>
      <c r="D544" s="380">
        <f>PTCA!K527</f>
        <v>0</v>
      </c>
      <c r="E544" s="380">
        <f>PTCA!H527</f>
        <v>0</v>
      </c>
      <c r="F544" s="380">
        <f>PTCA!Z527</f>
        <v>0</v>
      </c>
      <c r="G544" s="380">
        <f>PTCA!AD527</f>
        <v>0</v>
      </c>
      <c r="H544" s="62"/>
      <c r="I544" s="760">
        <f>PTCA!C527</f>
        <v>0</v>
      </c>
      <c r="J544" s="760" t="str">
        <f>PTCA!AK527</f>
        <v/>
      </c>
      <c r="K544" s="760">
        <f>PTCA!AL527</f>
        <v>0</v>
      </c>
      <c r="L544" s="62"/>
      <c r="M544" s="607"/>
      <c r="N544" s="62"/>
      <c r="O544" s="63">
        <f>PTCA!AA1513</f>
        <v>0</v>
      </c>
      <c r="P544" s="63">
        <f>PTCA!AF1513</f>
        <v>0</v>
      </c>
      <c r="Q544" s="232" t="e">
        <f t="shared" si="17"/>
        <v>#DIV/0!</v>
      </c>
      <c r="R544" s="544">
        <f>PTCA!AI1513</f>
        <v>0</v>
      </c>
      <c r="S544" s="544">
        <f>PTCA!AJ527</f>
        <v>0</v>
      </c>
      <c r="T544" s="53"/>
      <c r="U544" s="232" t="e">
        <f t="shared" si="18"/>
        <v>#DIV/0!</v>
      </c>
      <c r="V544" s="272"/>
      <c r="X544" s="255"/>
      <c r="Y544" s="254"/>
    </row>
    <row r="545" spans="1:25" ht="15">
      <c r="A545" s="380" t="str">
        <f>PTCA!B528</f>
        <v>-000</v>
      </c>
      <c r="B545" s="380">
        <f>PTCA!D528</f>
        <v>0</v>
      </c>
      <c r="C545" s="380">
        <f>PTCA!J528</f>
        <v>0</v>
      </c>
      <c r="D545" s="380">
        <f>PTCA!K528</f>
        <v>0</v>
      </c>
      <c r="E545" s="380">
        <f>PTCA!H528</f>
        <v>0</v>
      </c>
      <c r="F545" s="380">
        <f>PTCA!Z528</f>
        <v>0</v>
      </c>
      <c r="G545" s="380">
        <f>PTCA!AD528</f>
        <v>0</v>
      </c>
      <c r="H545" s="62"/>
      <c r="I545" s="760">
        <f>PTCA!C528</f>
        <v>0</v>
      </c>
      <c r="J545" s="760" t="str">
        <f>PTCA!AK528</f>
        <v/>
      </c>
      <c r="K545" s="760">
        <f>PTCA!AL528</f>
        <v>0</v>
      </c>
      <c r="L545" s="62"/>
      <c r="M545" s="607"/>
      <c r="N545" s="62"/>
      <c r="O545" s="63">
        <f>PTCA!AA1514</f>
        <v>0</v>
      </c>
      <c r="P545" s="63">
        <f>PTCA!AF1514</f>
        <v>0</v>
      </c>
      <c r="Q545" s="232" t="e">
        <f t="shared" si="17"/>
        <v>#DIV/0!</v>
      </c>
      <c r="R545" s="544">
        <f>PTCA!AI1514</f>
        <v>0</v>
      </c>
      <c r="S545" s="544">
        <f>PTCA!AJ528</f>
        <v>0</v>
      </c>
      <c r="T545" s="53"/>
      <c r="U545" s="232" t="e">
        <f t="shared" si="18"/>
        <v>#DIV/0!</v>
      </c>
      <c r="V545" s="272"/>
      <c r="X545" s="255"/>
      <c r="Y545" s="254"/>
    </row>
    <row r="546" spans="1:25" ht="15">
      <c r="A546" s="380" t="str">
        <f>PTCA!B529</f>
        <v>-000</v>
      </c>
      <c r="B546" s="380">
        <f>PTCA!D529</f>
        <v>0</v>
      </c>
      <c r="C546" s="380">
        <f>PTCA!J529</f>
        <v>0</v>
      </c>
      <c r="D546" s="380">
        <f>PTCA!K529</f>
        <v>0</v>
      </c>
      <c r="E546" s="380">
        <f>PTCA!H529</f>
        <v>0</v>
      </c>
      <c r="F546" s="380">
        <f>PTCA!Z529</f>
        <v>0</v>
      </c>
      <c r="G546" s="380">
        <f>PTCA!AD529</f>
        <v>0</v>
      </c>
      <c r="H546" s="62"/>
      <c r="I546" s="760">
        <f>PTCA!C529</f>
        <v>0</v>
      </c>
      <c r="J546" s="760" t="str">
        <f>PTCA!AK529</f>
        <v/>
      </c>
      <c r="K546" s="760">
        <f>PTCA!AL529</f>
        <v>0</v>
      </c>
      <c r="L546" s="62"/>
      <c r="M546" s="607"/>
      <c r="N546" s="62"/>
      <c r="O546" s="63">
        <f>PTCA!AA1515</f>
        <v>0</v>
      </c>
      <c r="P546" s="63">
        <f>PTCA!AF1515</f>
        <v>0</v>
      </c>
      <c r="Q546" s="232" t="e">
        <f t="shared" si="17"/>
        <v>#DIV/0!</v>
      </c>
      <c r="R546" s="544">
        <f>PTCA!AI1515</f>
        <v>0</v>
      </c>
      <c r="S546" s="544">
        <f>PTCA!AJ529</f>
        <v>0</v>
      </c>
      <c r="T546" s="53"/>
      <c r="U546" s="232" t="e">
        <f t="shared" si="18"/>
        <v>#DIV/0!</v>
      </c>
      <c r="V546" s="272"/>
      <c r="X546" s="255"/>
      <c r="Y546" s="254"/>
    </row>
    <row r="547" spans="1:25" ht="15">
      <c r="A547" s="380" t="str">
        <f>PTCA!B530</f>
        <v>-000</v>
      </c>
      <c r="B547" s="380">
        <f>PTCA!D530</f>
        <v>0</v>
      </c>
      <c r="C547" s="380">
        <f>PTCA!J530</f>
        <v>0</v>
      </c>
      <c r="D547" s="380">
        <f>PTCA!K530</f>
        <v>0</v>
      </c>
      <c r="E547" s="380">
        <f>PTCA!H530</f>
        <v>0</v>
      </c>
      <c r="F547" s="380">
        <f>PTCA!Z530</f>
        <v>0</v>
      </c>
      <c r="G547" s="380">
        <f>PTCA!AD530</f>
        <v>0</v>
      </c>
      <c r="H547" s="62"/>
      <c r="I547" s="760">
        <f>PTCA!C530</f>
        <v>0</v>
      </c>
      <c r="J547" s="760" t="str">
        <f>PTCA!AK530</f>
        <v/>
      </c>
      <c r="K547" s="760">
        <f>PTCA!AL530</f>
        <v>0</v>
      </c>
      <c r="L547" s="62"/>
      <c r="M547" s="607"/>
      <c r="N547" s="62"/>
      <c r="O547" s="63">
        <f>PTCA!AA1516</f>
        <v>0</v>
      </c>
      <c r="P547" s="63">
        <f>PTCA!AF1516</f>
        <v>0</v>
      </c>
      <c r="Q547" s="232" t="e">
        <f t="shared" si="17"/>
        <v>#DIV/0!</v>
      </c>
      <c r="R547" s="544">
        <f>PTCA!AI1516</f>
        <v>0</v>
      </c>
      <c r="S547" s="544">
        <f>PTCA!AJ530</f>
        <v>0</v>
      </c>
      <c r="T547" s="53"/>
      <c r="U547" s="232" t="e">
        <f t="shared" si="18"/>
        <v>#DIV/0!</v>
      </c>
      <c r="V547" s="272"/>
      <c r="X547" s="255"/>
      <c r="Y547" s="254"/>
    </row>
    <row r="548" spans="1:25" ht="15">
      <c r="A548" s="380" t="str">
        <f>PTCA!B531</f>
        <v>-000</v>
      </c>
      <c r="B548" s="380">
        <f>PTCA!D531</f>
        <v>0</v>
      </c>
      <c r="C548" s="380">
        <f>PTCA!J531</f>
        <v>0</v>
      </c>
      <c r="D548" s="380">
        <f>PTCA!K531</f>
        <v>0</v>
      </c>
      <c r="E548" s="380">
        <f>PTCA!H531</f>
        <v>0</v>
      </c>
      <c r="F548" s="380">
        <f>PTCA!Z531</f>
        <v>0</v>
      </c>
      <c r="G548" s="380">
        <f>PTCA!AD531</f>
        <v>0</v>
      </c>
      <c r="H548" s="62"/>
      <c r="I548" s="760">
        <f>PTCA!C531</f>
        <v>0</v>
      </c>
      <c r="J548" s="760" t="str">
        <f>PTCA!AK531</f>
        <v/>
      </c>
      <c r="K548" s="760">
        <f>PTCA!AL531</f>
        <v>0</v>
      </c>
      <c r="L548" s="62"/>
      <c r="M548" s="607"/>
      <c r="N548" s="62"/>
      <c r="O548" s="63">
        <f>PTCA!AA1517</f>
        <v>0</v>
      </c>
      <c r="P548" s="63">
        <f>PTCA!AF1517</f>
        <v>0</v>
      </c>
      <c r="Q548" s="232" t="e">
        <f t="shared" si="17"/>
        <v>#DIV/0!</v>
      </c>
      <c r="R548" s="544">
        <f>PTCA!AI1517</f>
        <v>0</v>
      </c>
      <c r="S548" s="544">
        <f>PTCA!AJ531</f>
        <v>0</v>
      </c>
      <c r="T548" s="53"/>
      <c r="U548" s="232" t="e">
        <f t="shared" si="18"/>
        <v>#DIV/0!</v>
      </c>
      <c r="V548" s="272"/>
      <c r="X548" s="255"/>
      <c r="Y548" s="254"/>
    </row>
    <row r="549" spans="1:25" ht="15">
      <c r="A549" s="380" t="str">
        <f>PTCA!B532</f>
        <v>-000</v>
      </c>
      <c r="B549" s="380">
        <f>PTCA!D532</f>
        <v>0</v>
      </c>
      <c r="C549" s="380">
        <f>PTCA!J532</f>
        <v>0</v>
      </c>
      <c r="D549" s="380">
        <f>PTCA!K532</f>
        <v>0</v>
      </c>
      <c r="E549" s="380">
        <f>PTCA!H532</f>
        <v>0</v>
      </c>
      <c r="F549" s="380">
        <f>PTCA!Z532</f>
        <v>0</v>
      </c>
      <c r="G549" s="380">
        <f>PTCA!AD532</f>
        <v>0</v>
      </c>
      <c r="H549" s="62"/>
      <c r="I549" s="760">
        <f>PTCA!C532</f>
        <v>0</v>
      </c>
      <c r="J549" s="760" t="str">
        <f>PTCA!AK532</f>
        <v/>
      </c>
      <c r="K549" s="760">
        <f>PTCA!AL532</f>
        <v>0</v>
      </c>
      <c r="L549" s="62"/>
      <c r="M549" s="607"/>
      <c r="N549" s="62"/>
      <c r="O549" s="63">
        <f>PTCA!AA1518</f>
        <v>0</v>
      </c>
      <c r="P549" s="63">
        <f>PTCA!AF1518</f>
        <v>0</v>
      </c>
      <c r="Q549" s="232" t="e">
        <f t="shared" si="17"/>
        <v>#DIV/0!</v>
      </c>
      <c r="R549" s="544">
        <f>PTCA!AI1518</f>
        <v>0</v>
      </c>
      <c r="S549" s="544">
        <f>PTCA!AJ532</f>
        <v>0</v>
      </c>
      <c r="T549" s="53"/>
      <c r="U549" s="232" t="e">
        <f t="shared" si="18"/>
        <v>#DIV/0!</v>
      </c>
      <c r="V549" s="272"/>
      <c r="X549" s="255"/>
      <c r="Y549" s="254"/>
    </row>
    <row r="550" spans="1:25" ht="15">
      <c r="A550" s="380" t="str">
        <f>PTCA!B533</f>
        <v>-000</v>
      </c>
      <c r="B550" s="380">
        <f>PTCA!D533</f>
        <v>0</v>
      </c>
      <c r="C550" s="380">
        <f>PTCA!J533</f>
        <v>0</v>
      </c>
      <c r="D550" s="380">
        <f>PTCA!K533</f>
        <v>0</v>
      </c>
      <c r="E550" s="380">
        <f>PTCA!H533</f>
        <v>0</v>
      </c>
      <c r="F550" s="380">
        <f>PTCA!Z533</f>
        <v>0</v>
      </c>
      <c r="G550" s="380">
        <f>PTCA!AD533</f>
        <v>0</v>
      </c>
      <c r="H550" s="62"/>
      <c r="I550" s="760">
        <f>PTCA!C533</f>
        <v>0</v>
      </c>
      <c r="J550" s="760" t="str">
        <f>PTCA!AK533</f>
        <v/>
      </c>
      <c r="K550" s="760">
        <f>PTCA!AL533</f>
        <v>0</v>
      </c>
      <c r="L550" s="62"/>
      <c r="M550" s="607"/>
      <c r="N550" s="62"/>
      <c r="O550" s="63">
        <f>PTCA!AA1519</f>
        <v>0</v>
      </c>
      <c r="P550" s="63">
        <f>PTCA!AF1519</f>
        <v>0</v>
      </c>
      <c r="Q550" s="232" t="e">
        <f t="shared" si="17"/>
        <v>#DIV/0!</v>
      </c>
      <c r="R550" s="544">
        <f>PTCA!AI1519</f>
        <v>0</v>
      </c>
      <c r="S550" s="544">
        <f>PTCA!AJ533</f>
        <v>0</v>
      </c>
      <c r="T550" s="53"/>
      <c r="U550" s="232" t="e">
        <f t="shared" si="18"/>
        <v>#DIV/0!</v>
      </c>
      <c r="V550" s="272"/>
      <c r="X550" s="255"/>
      <c r="Y550" s="254"/>
    </row>
    <row r="551" spans="1:25" ht="15">
      <c r="A551" s="380" t="str">
        <f>PTCA!B534</f>
        <v>-000</v>
      </c>
      <c r="B551" s="380">
        <f>PTCA!D534</f>
        <v>0</v>
      </c>
      <c r="C551" s="380">
        <f>PTCA!J534</f>
        <v>0</v>
      </c>
      <c r="D551" s="380">
        <f>PTCA!K534</f>
        <v>0</v>
      </c>
      <c r="E551" s="380">
        <f>PTCA!H534</f>
        <v>0</v>
      </c>
      <c r="F551" s="380">
        <f>PTCA!Z534</f>
        <v>0</v>
      </c>
      <c r="G551" s="380">
        <f>PTCA!AD534</f>
        <v>0</v>
      </c>
      <c r="H551" s="62"/>
      <c r="I551" s="760">
        <f>PTCA!C534</f>
        <v>0</v>
      </c>
      <c r="J551" s="760" t="str">
        <f>PTCA!AK534</f>
        <v/>
      </c>
      <c r="K551" s="760">
        <f>PTCA!AL534</f>
        <v>0</v>
      </c>
      <c r="L551" s="62"/>
      <c r="M551" s="607"/>
      <c r="N551" s="62"/>
      <c r="O551" s="63">
        <f>PTCA!AA1520</f>
        <v>0</v>
      </c>
      <c r="P551" s="63">
        <f>PTCA!AF1520</f>
        <v>0</v>
      </c>
      <c r="Q551" s="232" t="e">
        <f t="shared" si="17"/>
        <v>#DIV/0!</v>
      </c>
      <c r="R551" s="544">
        <f>PTCA!AI1520</f>
        <v>0</v>
      </c>
      <c r="S551" s="544">
        <f>PTCA!AJ534</f>
        <v>0</v>
      </c>
      <c r="T551" s="53"/>
      <c r="U551" s="232" t="e">
        <f t="shared" si="18"/>
        <v>#DIV/0!</v>
      </c>
      <c r="V551" s="272"/>
      <c r="X551" s="255"/>
      <c r="Y551" s="254"/>
    </row>
    <row r="552" spans="1:25" ht="15">
      <c r="A552" s="380" t="str">
        <f>PTCA!B535</f>
        <v>-000</v>
      </c>
      <c r="B552" s="380">
        <f>PTCA!D535</f>
        <v>0</v>
      </c>
      <c r="C552" s="380">
        <f>PTCA!J535</f>
        <v>0</v>
      </c>
      <c r="D552" s="380">
        <f>PTCA!K535</f>
        <v>0</v>
      </c>
      <c r="E552" s="380">
        <f>PTCA!H535</f>
        <v>0</v>
      </c>
      <c r="F552" s="380">
        <f>PTCA!Z535</f>
        <v>0</v>
      </c>
      <c r="G552" s="380">
        <f>PTCA!AD535</f>
        <v>0</v>
      </c>
      <c r="H552" s="62"/>
      <c r="I552" s="760">
        <f>PTCA!C535</f>
        <v>0</v>
      </c>
      <c r="J552" s="760" t="str">
        <f>PTCA!AK535</f>
        <v/>
      </c>
      <c r="K552" s="760">
        <f>PTCA!AL535</f>
        <v>0</v>
      </c>
      <c r="L552" s="62"/>
      <c r="M552" s="607"/>
      <c r="N552" s="62"/>
      <c r="O552" s="63">
        <f>PTCA!AA1521</f>
        <v>0</v>
      </c>
      <c r="P552" s="63">
        <f>PTCA!AF1521</f>
        <v>0</v>
      </c>
      <c r="Q552" s="232" t="e">
        <f t="shared" si="17"/>
        <v>#DIV/0!</v>
      </c>
      <c r="R552" s="544">
        <f>PTCA!AI1521</f>
        <v>0</v>
      </c>
      <c r="S552" s="544">
        <f>PTCA!AJ535</f>
        <v>0</v>
      </c>
      <c r="T552" s="53"/>
      <c r="U552" s="232" t="e">
        <f t="shared" si="18"/>
        <v>#DIV/0!</v>
      </c>
      <c r="V552" s="272"/>
      <c r="X552" s="255"/>
      <c r="Y552" s="254"/>
    </row>
    <row r="553" spans="1:25" ht="15">
      <c r="A553" s="380" t="str">
        <f>PTCA!B536</f>
        <v>-000</v>
      </c>
      <c r="B553" s="380">
        <f>PTCA!D536</f>
        <v>0</v>
      </c>
      <c r="C553" s="380">
        <f>PTCA!J536</f>
        <v>0</v>
      </c>
      <c r="D553" s="380">
        <f>PTCA!K536</f>
        <v>0</v>
      </c>
      <c r="E553" s="380">
        <f>PTCA!H536</f>
        <v>0</v>
      </c>
      <c r="F553" s="380">
        <f>PTCA!Z536</f>
        <v>0</v>
      </c>
      <c r="G553" s="380">
        <f>PTCA!AD536</f>
        <v>0</v>
      </c>
      <c r="H553" s="62"/>
      <c r="I553" s="760">
        <f>PTCA!C536</f>
        <v>0</v>
      </c>
      <c r="J553" s="760" t="str">
        <f>PTCA!AK536</f>
        <v/>
      </c>
      <c r="K553" s="760">
        <f>PTCA!AL536</f>
        <v>0</v>
      </c>
      <c r="L553" s="62"/>
      <c r="M553" s="607"/>
      <c r="N553" s="62"/>
      <c r="O553" s="63">
        <f>PTCA!AA1522</f>
        <v>0</v>
      </c>
      <c r="P553" s="63">
        <f>PTCA!AF1522</f>
        <v>0</v>
      </c>
      <c r="Q553" s="232" t="e">
        <f t="shared" si="17"/>
        <v>#DIV/0!</v>
      </c>
      <c r="R553" s="544">
        <f>PTCA!AI1522</f>
        <v>0</v>
      </c>
      <c r="S553" s="544">
        <f>PTCA!AJ536</f>
        <v>0</v>
      </c>
      <c r="T553" s="53"/>
      <c r="U553" s="232" t="e">
        <f t="shared" si="18"/>
        <v>#DIV/0!</v>
      </c>
      <c r="V553" s="272"/>
      <c r="X553" s="255"/>
      <c r="Y553" s="254"/>
    </row>
    <row r="554" spans="1:25" ht="15">
      <c r="A554" s="380" t="str">
        <f>PTCA!B537</f>
        <v>-000</v>
      </c>
      <c r="B554" s="380">
        <f>PTCA!D537</f>
        <v>0</v>
      </c>
      <c r="C554" s="380">
        <f>PTCA!J537</f>
        <v>0</v>
      </c>
      <c r="D554" s="380">
        <f>PTCA!K537</f>
        <v>0</v>
      </c>
      <c r="E554" s="380">
        <f>PTCA!H537</f>
        <v>0</v>
      </c>
      <c r="F554" s="380">
        <f>PTCA!Z537</f>
        <v>0</v>
      </c>
      <c r="G554" s="380">
        <f>PTCA!AD537</f>
        <v>0</v>
      </c>
      <c r="H554" s="62"/>
      <c r="I554" s="760">
        <f>PTCA!C537</f>
        <v>0</v>
      </c>
      <c r="J554" s="760" t="str">
        <f>PTCA!AK537</f>
        <v/>
      </c>
      <c r="K554" s="760">
        <f>PTCA!AL537</f>
        <v>0</v>
      </c>
      <c r="L554" s="62"/>
      <c r="M554" s="607"/>
      <c r="N554" s="62"/>
      <c r="O554" s="63">
        <f>PTCA!AA1523</f>
        <v>0</v>
      </c>
      <c r="P554" s="63">
        <f>PTCA!AF1523</f>
        <v>0</v>
      </c>
      <c r="Q554" s="232" t="e">
        <f t="shared" si="17"/>
        <v>#DIV/0!</v>
      </c>
      <c r="R554" s="544">
        <f>PTCA!AI1523</f>
        <v>0</v>
      </c>
      <c r="S554" s="544">
        <f>PTCA!AJ537</f>
        <v>0</v>
      </c>
      <c r="T554" s="53"/>
      <c r="U554" s="232" t="e">
        <f t="shared" si="18"/>
        <v>#DIV/0!</v>
      </c>
      <c r="V554" s="272"/>
      <c r="X554" s="255"/>
      <c r="Y554" s="254"/>
    </row>
    <row r="555" spans="1:25" ht="15">
      <c r="A555" s="380" t="str">
        <f>PTCA!B538</f>
        <v>-000</v>
      </c>
      <c r="B555" s="380">
        <f>PTCA!D538</f>
        <v>0</v>
      </c>
      <c r="C555" s="380">
        <f>PTCA!J538</f>
        <v>0</v>
      </c>
      <c r="D555" s="380">
        <f>PTCA!K538</f>
        <v>0</v>
      </c>
      <c r="E555" s="380">
        <f>PTCA!H538</f>
        <v>0</v>
      </c>
      <c r="F555" s="380">
        <f>PTCA!Z538</f>
        <v>0</v>
      </c>
      <c r="G555" s="380">
        <f>PTCA!AD538</f>
        <v>0</v>
      </c>
      <c r="H555" s="62"/>
      <c r="I555" s="760">
        <f>PTCA!C538</f>
        <v>0</v>
      </c>
      <c r="J555" s="760" t="str">
        <f>PTCA!AK538</f>
        <v/>
      </c>
      <c r="K555" s="760">
        <f>PTCA!AL538</f>
        <v>0</v>
      </c>
      <c r="L555" s="62"/>
      <c r="M555" s="607"/>
      <c r="N555" s="62"/>
      <c r="O555" s="63">
        <f>PTCA!AA1524</f>
        <v>0</v>
      </c>
      <c r="P555" s="63">
        <f>PTCA!AF1524</f>
        <v>0</v>
      </c>
      <c r="Q555" s="232" t="e">
        <f t="shared" si="17"/>
        <v>#DIV/0!</v>
      </c>
      <c r="R555" s="544">
        <f>PTCA!AI1524</f>
        <v>0</v>
      </c>
      <c r="S555" s="544">
        <f>PTCA!AJ538</f>
        <v>0</v>
      </c>
      <c r="T555" s="53"/>
      <c r="U555" s="232" t="e">
        <f t="shared" si="18"/>
        <v>#DIV/0!</v>
      </c>
      <c r="V555" s="272"/>
      <c r="X555" s="255"/>
      <c r="Y555" s="254"/>
    </row>
    <row r="556" spans="1:25" ht="15">
      <c r="A556" s="380" t="str">
        <f>PTCA!B539</f>
        <v>-000</v>
      </c>
      <c r="B556" s="380">
        <f>PTCA!D539</f>
        <v>0</v>
      </c>
      <c r="C556" s="380">
        <f>PTCA!J539</f>
        <v>0</v>
      </c>
      <c r="D556" s="380">
        <f>PTCA!K539</f>
        <v>0</v>
      </c>
      <c r="E556" s="380">
        <f>PTCA!H539</f>
        <v>0</v>
      </c>
      <c r="F556" s="380">
        <f>PTCA!Z539</f>
        <v>0</v>
      </c>
      <c r="G556" s="380">
        <f>PTCA!AD539</f>
        <v>0</v>
      </c>
      <c r="H556" s="62"/>
      <c r="I556" s="760">
        <f>PTCA!C539</f>
        <v>0</v>
      </c>
      <c r="J556" s="760" t="str">
        <f>PTCA!AK539</f>
        <v/>
      </c>
      <c r="K556" s="760">
        <f>PTCA!AL539</f>
        <v>0</v>
      </c>
      <c r="L556" s="62"/>
      <c r="M556" s="607"/>
      <c r="N556" s="62"/>
      <c r="O556" s="63">
        <f>PTCA!AA1525</f>
        <v>0</v>
      </c>
      <c r="P556" s="63">
        <f>PTCA!AF1525</f>
        <v>0</v>
      </c>
      <c r="Q556" s="232" t="e">
        <f t="shared" si="17"/>
        <v>#DIV/0!</v>
      </c>
      <c r="R556" s="544">
        <f>PTCA!AI1525</f>
        <v>0</v>
      </c>
      <c r="S556" s="544">
        <f>PTCA!AJ539</f>
        <v>0</v>
      </c>
      <c r="T556" s="53"/>
      <c r="U556" s="232" t="e">
        <f t="shared" si="18"/>
        <v>#DIV/0!</v>
      </c>
      <c r="V556" s="272"/>
      <c r="X556" s="255"/>
      <c r="Y556" s="254"/>
    </row>
    <row r="557" spans="1:25" ht="15">
      <c r="A557" s="380" t="str">
        <f>PTCA!B540</f>
        <v>-000</v>
      </c>
      <c r="B557" s="380">
        <f>PTCA!D540</f>
        <v>0</v>
      </c>
      <c r="C557" s="380">
        <f>PTCA!J540</f>
        <v>0</v>
      </c>
      <c r="D557" s="380">
        <f>PTCA!K540</f>
        <v>0</v>
      </c>
      <c r="E557" s="380">
        <f>PTCA!H540</f>
        <v>0</v>
      </c>
      <c r="F557" s="380">
        <f>PTCA!Z540</f>
        <v>0</v>
      </c>
      <c r="G557" s="380">
        <f>PTCA!AD540</f>
        <v>0</v>
      </c>
      <c r="H557" s="62"/>
      <c r="I557" s="760">
        <f>PTCA!C540</f>
        <v>0</v>
      </c>
      <c r="J557" s="760" t="str">
        <f>PTCA!AK540</f>
        <v/>
      </c>
      <c r="K557" s="760">
        <f>PTCA!AL540</f>
        <v>0</v>
      </c>
      <c r="L557" s="62"/>
      <c r="M557" s="607"/>
      <c r="N557" s="62"/>
      <c r="O557" s="63">
        <f>PTCA!AA1526</f>
        <v>0</v>
      </c>
      <c r="P557" s="63">
        <f>PTCA!AF1526</f>
        <v>0</v>
      </c>
      <c r="Q557" s="232" t="e">
        <f t="shared" si="17"/>
        <v>#DIV/0!</v>
      </c>
      <c r="R557" s="544">
        <f>PTCA!AI1526</f>
        <v>0</v>
      </c>
      <c r="S557" s="544">
        <f>PTCA!AJ540</f>
        <v>0</v>
      </c>
      <c r="T557" s="53"/>
      <c r="U557" s="232" t="e">
        <f t="shared" si="18"/>
        <v>#DIV/0!</v>
      </c>
      <c r="V557" s="272"/>
      <c r="X557" s="255"/>
      <c r="Y557" s="254"/>
    </row>
    <row r="558" spans="1:25" ht="15">
      <c r="A558" s="380" t="str">
        <f>PTCA!B541</f>
        <v>-000</v>
      </c>
      <c r="B558" s="380">
        <f>PTCA!D541</f>
        <v>0</v>
      </c>
      <c r="C558" s="380">
        <f>PTCA!J541</f>
        <v>0</v>
      </c>
      <c r="D558" s="380">
        <f>PTCA!K541</f>
        <v>0</v>
      </c>
      <c r="E558" s="380">
        <f>PTCA!H541</f>
        <v>0</v>
      </c>
      <c r="F558" s="380">
        <f>PTCA!Z541</f>
        <v>0</v>
      </c>
      <c r="G558" s="380">
        <f>PTCA!AD541</f>
        <v>0</v>
      </c>
      <c r="H558" s="62"/>
      <c r="I558" s="760">
        <f>PTCA!C541</f>
        <v>0</v>
      </c>
      <c r="J558" s="760" t="str">
        <f>PTCA!AK541</f>
        <v/>
      </c>
      <c r="K558" s="760">
        <f>PTCA!AL541</f>
        <v>0</v>
      </c>
      <c r="L558" s="62"/>
      <c r="M558" s="607"/>
      <c r="N558" s="62"/>
      <c r="O558" s="63">
        <f>PTCA!AA1527</f>
        <v>0</v>
      </c>
      <c r="P558" s="63">
        <f>PTCA!AF1527</f>
        <v>0</v>
      </c>
      <c r="Q558" s="232" t="e">
        <f t="shared" si="17"/>
        <v>#DIV/0!</v>
      </c>
      <c r="R558" s="544">
        <f>PTCA!AI1527</f>
        <v>0</v>
      </c>
      <c r="S558" s="544">
        <f>PTCA!AJ541</f>
        <v>0</v>
      </c>
      <c r="T558" s="53"/>
      <c r="U558" s="232" t="e">
        <f t="shared" si="18"/>
        <v>#DIV/0!</v>
      </c>
      <c r="V558" s="272"/>
      <c r="X558" s="255"/>
      <c r="Y558" s="254"/>
    </row>
    <row r="559" spans="1:25" ht="15">
      <c r="A559" s="380" t="str">
        <f>PTCA!B542</f>
        <v>-000</v>
      </c>
      <c r="B559" s="380">
        <f>PTCA!D542</f>
        <v>0</v>
      </c>
      <c r="C559" s="380">
        <f>PTCA!J542</f>
        <v>0</v>
      </c>
      <c r="D559" s="380">
        <f>PTCA!K542</f>
        <v>0</v>
      </c>
      <c r="E559" s="380">
        <f>PTCA!H542</f>
        <v>0</v>
      </c>
      <c r="F559" s="380">
        <f>PTCA!Z542</f>
        <v>0</v>
      </c>
      <c r="G559" s="380">
        <f>PTCA!AD542</f>
        <v>0</v>
      </c>
      <c r="H559" s="62"/>
      <c r="I559" s="760">
        <f>PTCA!C542</f>
        <v>0</v>
      </c>
      <c r="J559" s="760" t="str">
        <f>PTCA!AK542</f>
        <v/>
      </c>
      <c r="K559" s="760">
        <f>PTCA!AL542</f>
        <v>0</v>
      </c>
      <c r="L559" s="62"/>
      <c r="M559" s="607"/>
      <c r="N559" s="62"/>
      <c r="O559" s="63">
        <f>PTCA!AA1528</f>
        <v>0</v>
      </c>
      <c r="P559" s="63">
        <f>PTCA!AF1528</f>
        <v>0</v>
      </c>
      <c r="Q559" s="232" t="e">
        <f t="shared" si="17"/>
        <v>#DIV/0!</v>
      </c>
      <c r="R559" s="544">
        <f>PTCA!AI1528</f>
        <v>0</v>
      </c>
      <c r="S559" s="544">
        <f>PTCA!AJ542</f>
        <v>0</v>
      </c>
      <c r="T559" s="53"/>
      <c r="U559" s="232" t="e">
        <f t="shared" si="18"/>
        <v>#DIV/0!</v>
      </c>
      <c r="V559" s="272"/>
      <c r="X559" s="255"/>
      <c r="Y559" s="254"/>
    </row>
    <row r="560" spans="1:25" ht="15">
      <c r="A560" s="380" t="str">
        <f>PTCA!B543</f>
        <v>-000</v>
      </c>
      <c r="B560" s="380">
        <f>PTCA!D543</f>
        <v>0</v>
      </c>
      <c r="C560" s="380">
        <f>PTCA!J543</f>
        <v>0</v>
      </c>
      <c r="D560" s="380">
        <f>PTCA!K543</f>
        <v>0</v>
      </c>
      <c r="E560" s="380">
        <f>PTCA!H543</f>
        <v>0</v>
      </c>
      <c r="F560" s="380">
        <f>PTCA!Z543</f>
        <v>0</v>
      </c>
      <c r="G560" s="380">
        <f>PTCA!AD543</f>
        <v>0</v>
      </c>
      <c r="H560" s="62"/>
      <c r="I560" s="760">
        <f>PTCA!C543</f>
        <v>0</v>
      </c>
      <c r="J560" s="760" t="str">
        <f>PTCA!AK543</f>
        <v/>
      </c>
      <c r="K560" s="760">
        <f>PTCA!AL543</f>
        <v>0</v>
      </c>
      <c r="L560" s="62"/>
      <c r="M560" s="607"/>
      <c r="N560" s="62"/>
      <c r="O560" s="63">
        <f>PTCA!AA1529</f>
        <v>0</v>
      </c>
      <c r="P560" s="63">
        <f>PTCA!AF1529</f>
        <v>0</v>
      </c>
      <c r="Q560" s="232" t="e">
        <f t="shared" si="17"/>
        <v>#DIV/0!</v>
      </c>
      <c r="R560" s="544">
        <f>PTCA!AI1529</f>
        <v>0</v>
      </c>
      <c r="S560" s="544">
        <f>PTCA!AJ543</f>
        <v>0</v>
      </c>
      <c r="T560" s="53"/>
      <c r="U560" s="232" t="e">
        <f t="shared" si="18"/>
        <v>#DIV/0!</v>
      </c>
      <c r="V560" s="272"/>
      <c r="X560" s="255"/>
      <c r="Y560" s="254"/>
    </row>
    <row r="561" spans="1:25" ht="15">
      <c r="A561" s="380" t="str">
        <f>PTCA!B544</f>
        <v>-000</v>
      </c>
      <c r="B561" s="380">
        <f>PTCA!D544</f>
        <v>0</v>
      </c>
      <c r="C561" s="380">
        <f>PTCA!J544</f>
        <v>0</v>
      </c>
      <c r="D561" s="380">
        <f>PTCA!K544</f>
        <v>0</v>
      </c>
      <c r="E561" s="380">
        <f>PTCA!H544</f>
        <v>0</v>
      </c>
      <c r="F561" s="380">
        <f>PTCA!Z544</f>
        <v>0</v>
      </c>
      <c r="G561" s="380">
        <f>PTCA!AD544</f>
        <v>0</v>
      </c>
      <c r="H561" s="62"/>
      <c r="I561" s="760">
        <f>PTCA!C544</f>
        <v>0</v>
      </c>
      <c r="J561" s="760" t="str">
        <f>PTCA!AK544</f>
        <v/>
      </c>
      <c r="K561" s="760">
        <f>PTCA!AL544</f>
        <v>0</v>
      </c>
      <c r="L561" s="62"/>
      <c r="M561" s="607"/>
      <c r="N561" s="62"/>
      <c r="O561" s="63">
        <f>PTCA!AA1530</f>
        <v>0</v>
      </c>
      <c r="P561" s="63">
        <f>PTCA!AF1530</f>
        <v>0</v>
      </c>
      <c r="Q561" s="232" t="e">
        <f t="shared" si="17"/>
        <v>#DIV/0!</v>
      </c>
      <c r="R561" s="544">
        <f>PTCA!AI1530</f>
        <v>0</v>
      </c>
      <c r="S561" s="544">
        <f>PTCA!AJ544</f>
        <v>0</v>
      </c>
      <c r="T561" s="53"/>
      <c r="U561" s="232" t="e">
        <f t="shared" si="18"/>
        <v>#DIV/0!</v>
      </c>
      <c r="V561" s="272"/>
      <c r="X561" s="255"/>
      <c r="Y561" s="254"/>
    </row>
    <row r="562" spans="1:25" ht="15">
      <c r="A562" s="380" t="str">
        <f>PTCA!B545</f>
        <v>-000</v>
      </c>
      <c r="B562" s="380">
        <f>PTCA!D545</f>
        <v>0</v>
      </c>
      <c r="C562" s="380">
        <f>PTCA!J545</f>
        <v>0</v>
      </c>
      <c r="D562" s="380">
        <f>PTCA!K545</f>
        <v>0</v>
      </c>
      <c r="E562" s="380">
        <f>PTCA!H545</f>
        <v>0</v>
      </c>
      <c r="F562" s="380">
        <f>PTCA!Z545</f>
        <v>0</v>
      </c>
      <c r="G562" s="380">
        <f>PTCA!AD545</f>
        <v>0</v>
      </c>
      <c r="H562" s="62"/>
      <c r="I562" s="760">
        <f>PTCA!C545</f>
        <v>0</v>
      </c>
      <c r="J562" s="760" t="str">
        <f>PTCA!AK545</f>
        <v/>
      </c>
      <c r="K562" s="760">
        <f>PTCA!AL545</f>
        <v>0</v>
      </c>
      <c r="L562" s="62"/>
      <c r="M562" s="607"/>
      <c r="N562" s="62"/>
      <c r="O562" s="63">
        <f>PTCA!AA1531</f>
        <v>0</v>
      </c>
      <c r="P562" s="63">
        <f>PTCA!AF1531</f>
        <v>0</v>
      </c>
      <c r="Q562" s="232" t="e">
        <f t="shared" si="17"/>
        <v>#DIV/0!</v>
      </c>
      <c r="R562" s="544">
        <f>PTCA!AI1531</f>
        <v>0</v>
      </c>
      <c r="S562" s="544">
        <f>PTCA!AJ545</f>
        <v>0</v>
      </c>
      <c r="T562" s="53"/>
      <c r="U562" s="232" t="e">
        <f t="shared" si="18"/>
        <v>#DIV/0!</v>
      </c>
      <c r="V562" s="272"/>
      <c r="X562" s="255"/>
      <c r="Y562" s="254"/>
    </row>
    <row r="563" spans="1:25" ht="15">
      <c r="A563" s="380" t="str">
        <f>PTCA!B546</f>
        <v>-000</v>
      </c>
      <c r="B563" s="380">
        <f>PTCA!D546</f>
        <v>0</v>
      </c>
      <c r="C563" s="380">
        <f>PTCA!J546</f>
        <v>0</v>
      </c>
      <c r="D563" s="380">
        <f>PTCA!K546</f>
        <v>0</v>
      </c>
      <c r="E563" s="380">
        <f>PTCA!H546</f>
        <v>0</v>
      </c>
      <c r="F563" s="380">
        <f>PTCA!Z546</f>
        <v>0</v>
      </c>
      <c r="G563" s="380">
        <f>PTCA!AD546</f>
        <v>0</v>
      </c>
      <c r="H563" s="62"/>
      <c r="I563" s="760">
        <f>PTCA!C546</f>
        <v>0</v>
      </c>
      <c r="J563" s="760" t="str">
        <f>PTCA!AK546</f>
        <v/>
      </c>
      <c r="K563" s="760">
        <f>PTCA!AL546</f>
        <v>0</v>
      </c>
      <c r="L563" s="62"/>
      <c r="M563" s="607"/>
      <c r="N563" s="62"/>
      <c r="O563" s="63">
        <f>PTCA!AA1532</f>
        <v>0</v>
      </c>
      <c r="P563" s="63">
        <f>PTCA!AF1532</f>
        <v>0</v>
      </c>
      <c r="Q563" s="232" t="e">
        <f t="shared" si="17"/>
        <v>#DIV/0!</v>
      </c>
      <c r="R563" s="544">
        <f>PTCA!AI1532</f>
        <v>0</v>
      </c>
      <c r="S563" s="544">
        <f>PTCA!AJ546</f>
        <v>0</v>
      </c>
      <c r="T563" s="53"/>
      <c r="U563" s="232" t="e">
        <f t="shared" si="18"/>
        <v>#DIV/0!</v>
      </c>
      <c r="V563" s="272"/>
      <c r="X563" s="255"/>
      <c r="Y563" s="254"/>
    </row>
    <row r="564" spans="1:25" ht="15">
      <c r="A564" s="380" t="str">
        <f>PTCA!B547</f>
        <v>-000</v>
      </c>
      <c r="B564" s="380">
        <f>PTCA!D547</f>
        <v>0</v>
      </c>
      <c r="C564" s="380">
        <f>PTCA!J547</f>
        <v>0</v>
      </c>
      <c r="D564" s="380">
        <f>PTCA!K547</f>
        <v>0</v>
      </c>
      <c r="E564" s="380">
        <f>PTCA!H547</f>
        <v>0</v>
      </c>
      <c r="F564" s="380">
        <f>PTCA!Z547</f>
        <v>0</v>
      </c>
      <c r="G564" s="380">
        <f>PTCA!AD547</f>
        <v>0</v>
      </c>
      <c r="H564" s="62"/>
      <c r="I564" s="760">
        <f>PTCA!C547</f>
        <v>0</v>
      </c>
      <c r="J564" s="760" t="str">
        <f>PTCA!AK547</f>
        <v/>
      </c>
      <c r="K564" s="760">
        <f>PTCA!AL547</f>
        <v>0</v>
      </c>
      <c r="L564" s="62"/>
      <c r="M564" s="607"/>
      <c r="N564" s="62"/>
      <c r="O564" s="63">
        <f>PTCA!AA1533</f>
        <v>0</v>
      </c>
      <c r="P564" s="63">
        <f>PTCA!AF1533</f>
        <v>0</v>
      </c>
      <c r="Q564" s="232" t="e">
        <f t="shared" si="17"/>
        <v>#DIV/0!</v>
      </c>
      <c r="R564" s="544">
        <f>PTCA!AI1533</f>
        <v>0</v>
      </c>
      <c r="S564" s="544">
        <f>PTCA!AJ547</f>
        <v>0</v>
      </c>
      <c r="T564" s="53"/>
      <c r="U564" s="232" t="e">
        <f t="shared" si="18"/>
        <v>#DIV/0!</v>
      </c>
      <c r="V564" s="272"/>
      <c r="X564" s="255"/>
      <c r="Y564" s="254"/>
    </row>
    <row r="565" spans="1:25" ht="15">
      <c r="A565" s="380" t="str">
        <f>PTCA!B548</f>
        <v>-000</v>
      </c>
      <c r="B565" s="380">
        <f>PTCA!D548</f>
        <v>0</v>
      </c>
      <c r="C565" s="380">
        <f>PTCA!J548</f>
        <v>0</v>
      </c>
      <c r="D565" s="380">
        <f>PTCA!K548</f>
        <v>0</v>
      </c>
      <c r="E565" s="380">
        <f>PTCA!H548</f>
        <v>0</v>
      </c>
      <c r="F565" s="380">
        <f>PTCA!Z548</f>
        <v>0</v>
      </c>
      <c r="G565" s="380">
        <f>PTCA!AD548</f>
        <v>0</v>
      </c>
      <c r="H565" s="62"/>
      <c r="I565" s="760">
        <f>PTCA!C548</f>
        <v>0</v>
      </c>
      <c r="J565" s="760" t="str">
        <f>PTCA!AK548</f>
        <v/>
      </c>
      <c r="K565" s="760">
        <f>PTCA!AL548</f>
        <v>0</v>
      </c>
      <c r="L565" s="62"/>
      <c r="M565" s="607"/>
      <c r="N565" s="62"/>
      <c r="O565" s="63">
        <f>PTCA!AA1534</f>
        <v>0</v>
      </c>
      <c r="P565" s="63">
        <f>PTCA!AF1534</f>
        <v>0</v>
      </c>
      <c r="Q565" s="232" t="e">
        <f t="shared" si="17"/>
        <v>#DIV/0!</v>
      </c>
      <c r="R565" s="544">
        <f>PTCA!AI1534</f>
        <v>0</v>
      </c>
      <c r="S565" s="544">
        <f>PTCA!AJ548</f>
        <v>0</v>
      </c>
      <c r="T565" s="53"/>
      <c r="U565" s="232" t="e">
        <f t="shared" si="18"/>
        <v>#DIV/0!</v>
      </c>
      <c r="V565" s="272"/>
      <c r="X565" s="255"/>
      <c r="Y565" s="254"/>
    </row>
    <row r="566" spans="1:25" ht="15">
      <c r="A566" s="380" t="str">
        <f>PTCA!B549</f>
        <v>-000</v>
      </c>
      <c r="B566" s="380">
        <f>PTCA!D549</f>
        <v>0</v>
      </c>
      <c r="C566" s="380">
        <f>PTCA!J549</f>
        <v>0</v>
      </c>
      <c r="D566" s="380">
        <f>PTCA!K549</f>
        <v>0</v>
      </c>
      <c r="E566" s="380">
        <f>PTCA!H549</f>
        <v>0</v>
      </c>
      <c r="F566" s="380">
        <f>PTCA!Z549</f>
        <v>0</v>
      </c>
      <c r="G566" s="380">
        <f>PTCA!AD549</f>
        <v>0</v>
      </c>
      <c r="H566" s="62"/>
      <c r="I566" s="760">
        <f>PTCA!C549</f>
        <v>0</v>
      </c>
      <c r="J566" s="760" t="str">
        <f>PTCA!AK549</f>
        <v/>
      </c>
      <c r="K566" s="760">
        <f>PTCA!AL549</f>
        <v>0</v>
      </c>
      <c r="L566" s="62"/>
      <c r="M566" s="607"/>
      <c r="N566" s="62"/>
      <c r="O566" s="63">
        <f>PTCA!AA1535</f>
        <v>0</v>
      </c>
      <c r="P566" s="63">
        <f>PTCA!AF1535</f>
        <v>0</v>
      </c>
      <c r="Q566" s="232" t="e">
        <f t="shared" si="17"/>
        <v>#DIV/0!</v>
      </c>
      <c r="R566" s="544">
        <f>PTCA!AI1535</f>
        <v>0</v>
      </c>
      <c r="S566" s="544">
        <f>PTCA!AJ549</f>
        <v>0</v>
      </c>
      <c r="T566" s="53"/>
      <c r="U566" s="232" t="e">
        <f t="shared" si="18"/>
        <v>#DIV/0!</v>
      </c>
      <c r="V566" s="272"/>
      <c r="X566" s="255"/>
      <c r="Y566" s="254"/>
    </row>
    <row r="567" spans="1:25" ht="15">
      <c r="A567" s="380" t="str">
        <f>PTCA!B550</f>
        <v>-000</v>
      </c>
      <c r="B567" s="380">
        <f>PTCA!D550</f>
        <v>0</v>
      </c>
      <c r="C567" s="380">
        <f>PTCA!J550</f>
        <v>0</v>
      </c>
      <c r="D567" s="380">
        <f>PTCA!K550</f>
        <v>0</v>
      </c>
      <c r="E567" s="380">
        <f>PTCA!H550</f>
        <v>0</v>
      </c>
      <c r="F567" s="380">
        <f>PTCA!Z550</f>
        <v>0</v>
      </c>
      <c r="G567" s="380">
        <f>PTCA!AD550</f>
        <v>0</v>
      </c>
      <c r="H567" s="62"/>
      <c r="I567" s="760">
        <f>PTCA!C550</f>
        <v>0</v>
      </c>
      <c r="J567" s="760" t="str">
        <f>PTCA!AK550</f>
        <v/>
      </c>
      <c r="K567" s="760">
        <f>PTCA!AL550</f>
        <v>0</v>
      </c>
      <c r="L567" s="62"/>
      <c r="M567" s="607"/>
      <c r="N567" s="62"/>
      <c r="O567" s="63">
        <f>PTCA!AA1536</f>
        <v>0</v>
      </c>
      <c r="P567" s="63">
        <f>PTCA!AF1536</f>
        <v>0</v>
      </c>
      <c r="Q567" s="232" t="e">
        <f t="shared" si="17"/>
        <v>#DIV/0!</v>
      </c>
      <c r="R567" s="544">
        <f>PTCA!AI1536</f>
        <v>0</v>
      </c>
      <c r="S567" s="544">
        <f>PTCA!AJ550</f>
        <v>0</v>
      </c>
      <c r="T567" s="53"/>
      <c r="U567" s="232" t="e">
        <f t="shared" si="18"/>
        <v>#DIV/0!</v>
      </c>
      <c r="V567" s="272"/>
      <c r="X567" s="255"/>
      <c r="Y567" s="254"/>
    </row>
    <row r="568" spans="1:25" ht="15">
      <c r="A568" s="380" t="str">
        <f>PTCA!B551</f>
        <v>-000</v>
      </c>
      <c r="B568" s="380">
        <f>PTCA!D551</f>
        <v>0</v>
      </c>
      <c r="C568" s="380">
        <f>PTCA!J551</f>
        <v>0</v>
      </c>
      <c r="D568" s="380">
        <f>PTCA!K551</f>
        <v>0</v>
      </c>
      <c r="E568" s="380">
        <f>PTCA!H551</f>
        <v>0</v>
      </c>
      <c r="F568" s="380">
        <f>PTCA!Z551</f>
        <v>0</v>
      </c>
      <c r="G568" s="380">
        <f>PTCA!AD551</f>
        <v>0</v>
      </c>
      <c r="H568" s="62"/>
      <c r="I568" s="760">
        <f>PTCA!C551</f>
        <v>0</v>
      </c>
      <c r="J568" s="760" t="str">
        <f>PTCA!AK551</f>
        <v/>
      </c>
      <c r="K568" s="760">
        <f>PTCA!AL551</f>
        <v>0</v>
      </c>
      <c r="L568" s="62"/>
      <c r="M568" s="607"/>
      <c r="N568" s="62"/>
      <c r="O568" s="63">
        <f>PTCA!AA1537</f>
        <v>0</v>
      </c>
      <c r="P568" s="63">
        <f>PTCA!AF1537</f>
        <v>0</v>
      </c>
      <c r="Q568" s="232" t="e">
        <f t="shared" si="17"/>
        <v>#DIV/0!</v>
      </c>
      <c r="R568" s="544">
        <f>PTCA!AI1537</f>
        <v>0</v>
      </c>
      <c r="S568" s="544">
        <f>PTCA!AJ551</f>
        <v>0</v>
      </c>
      <c r="T568" s="53"/>
      <c r="U568" s="232" t="e">
        <f t="shared" si="18"/>
        <v>#DIV/0!</v>
      </c>
      <c r="V568" s="272"/>
      <c r="X568" s="255"/>
      <c r="Y568" s="254"/>
    </row>
    <row r="569" spans="1:25" ht="15">
      <c r="A569" s="380" t="str">
        <f>PTCA!B552</f>
        <v>-000</v>
      </c>
      <c r="B569" s="380">
        <f>PTCA!D552</f>
        <v>0</v>
      </c>
      <c r="C569" s="380">
        <f>PTCA!J552</f>
        <v>0</v>
      </c>
      <c r="D569" s="380">
        <f>PTCA!K552</f>
        <v>0</v>
      </c>
      <c r="E569" s="380">
        <f>PTCA!H552</f>
        <v>0</v>
      </c>
      <c r="F569" s="380">
        <f>PTCA!Z552</f>
        <v>0</v>
      </c>
      <c r="G569" s="380">
        <f>PTCA!AD552</f>
        <v>0</v>
      </c>
      <c r="H569" s="62"/>
      <c r="I569" s="760">
        <f>PTCA!C552</f>
        <v>0</v>
      </c>
      <c r="J569" s="760" t="str">
        <f>PTCA!AK552</f>
        <v/>
      </c>
      <c r="K569" s="760">
        <f>PTCA!AL552</f>
        <v>0</v>
      </c>
      <c r="L569" s="62"/>
      <c r="M569" s="607"/>
      <c r="N569" s="62"/>
      <c r="O569" s="63">
        <f>PTCA!AA1538</f>
        <v>0</v>
      </c>
      <c r="P569" s="63">
        <f>PTCA!AF1538</f>
        <v>0</v>
      </c>
      <c r="Q569" s="232" t="e">
        <f t="shared" si="17"/>
        <v>#DIV/0!</v>
      </c>
      <c r="R569" s="544">
        <f>PTCA!AI1538</f>
        <v>0</v>
      </c>
      <c r="S569" s="544">
        <f>PTCA!AJ552</f>
        <v>0</v>
      </c>
      <c r="T569" s="53"/>
      <c r="U569" s="232" t="e">
        <f t="shared" si="18"/>
        <v>#DIV/0!</v>
      </c>
      <c r="V569" s="272"/>
      <c r="X569" s="255"/>
      <c r="Y569" s="254"/>
    </row>
    <row r="570" spans="1:25" ht="15">
      <c r="A570" s="380" t="str">
        <f>PTCA!B553</f>
        <v>-000</v>
      </c>
      <c r="B570" s="380">
        <f>PTCA!D553</f>
        <v>0</v>
      </c>
      <c r="C570" s="380">
        <f>PTCA!J553</f>
        <v>0</v>
      </c>
      <c r="D570" s="380">
        <f>PTCA!K553</f>
        <v>0</v>
      </c>
      <c r="E570" s="380">
        <f>PTCA!H553</f>
        <v>0</v>
      </c>
      <c r="F570" s="380">
        <f>PTCA!Z553</f>
        <v>0</v>
      </c>
      <c r="G570" s="380">
        <f>PTCA!AD553</f>
        <v>0</v>
      </c>
      <c r="H570" s="62"/>
      <c r="I570" s="760">
        <f>PTCA!C553</f>
        <v>0</v>
      </c>
      <c r="J570" s="760" t="str">
        <f>PTCA!AK553</f>
        <v/>
      </c>
      <c r="K570" s="760">
        <f>PTCA!AL553</f>
        <v>0</v>
      </c>
      <c r="L570" s="62"/>
      <c r="M570" s="607"/>
      <c r="N570" s="62"/>
      <c r="O570" s="63">
        <f>PTCA!AA1539</f>
        <v>0</v>
      </c>
      <c r="P570" s="63">
        <f>PTCA!AF1539</f>
        <v>0</v>
      </c>
      <c r="Q570" s="232" t="e">
        <f t="shared" si="17"/>
        <v>#DIV/0!</v>
      </c>
      <c r="R570" s="544">
        <f>PTCA!AI1539</f>
        <v>0</v>
      </c>
      <c r="S570" s="544">
        <f>PTCA!AJ553</f>
        <v>0</v>
      </c>
      <c r="T570" s="53"/>
      <c r="U570" s="232" t="e">
        <f t="shared" si="18"/>
        <v>#DIV/0!</v>
      </c>
      <c r="V570" s="272"/>
      <c r="X570" s="255"/>
      <c r="Y570" s="254"/>
    </row>
    <row r="571" spans="1:25" ht="15">
      <c r="A571" s="380" t="str">
        <f>PTCA!B554</f>
        <v>-000</v>
      </c>
      <c r="B571" s="380">
        <f>PTCA!D554</f>
        <v>0</v>
      </c>
      <c r="C571" s="380">
        <f>PTCA!J554</f>
        <v>0</v>
      </c>
      <c r="D571" s="380">
        <f>PTCA!K554</f>
        <v>0</v>
      </c>
      <c r="E571" s="380">
        <f>PTCA!H554</f>
        <v>0</v>
      </c>
      <c r="F571" s="380">
        <f>PTCA!Z554</f>
        <v>0</v>
      </c>
      <c r="G571" s="380">
        <f>PTCA!AD554</f>
        <v>0</v>
      </c>
      <c r="H571" s="62"/>
      <c r="I571" s="760">
        <f>PTCA!C554</f>
        <v>0</v>
      </c>
      <c r="J571" s="760" t="str">
        <f>PTCA!AK554</f>
        <v/>
      </c>
      <c r="K571" s="760">
        <f>PTCA!AL554</f>
        <v>0</v>
      </c>
      <c r="L571" s="62"/>
      <c r="M571" s="607"/>
      <c r="N571" s="62"/>
      <c r="O571" s="63">
        <f>PTCA!AA1540</f>
        <v>0</v>
      </c>
      <c r="P571" s="63">
        <f>PTCA!AF1540</f>
        <v>0</v>
      </c>
      <c r="Q571" s="232" t="e">
        <f t="shared" si="17"/>
        <v>#DIV/0!</v>
      </c>
      <c r="R571" s="544">
        <f>PTCA!AI1540</f>
        <v>0</v>
      </c>
      <c r="S571" s="544">
        <f>PTCA!AJ554</f>
        <v>0</v>
      </c>
      <c r="T571" s="53"/>
      <c r="U571" s="232" t="e">
        <f t="shared" si="18"/>
        <v>#DIV/0!</v>
      </c>
      <c r="V571" s="272"/>
      <c r="X571" s="255"/>
      <c r="Y571" s="254"/>
    </row>
    <row r="572" spans="1:25" ht="15">
      <c r="A572" s="380" t="str">
        <f>PTCA!B555</f>
        <v>-000</v>
      </c>
      <c r="B572" s="380">
        <f>PTCA!D555</f>
        <v>0</v>
      </c>
      <c r="C572" s="380">
        <f>PTCA!J555</f>
        <v>0</v>
      </c>
      <c r="D572" s="380">
        <f>PTCA!K555</f>
        <v>0</v>
      </c>
      <c r="E572" s="380">
        <f>PTCA!H555</f>
        <v>0</v>
      </c>
      <c r="F572" s="380">
        <f>PTCA!Z555</f>
        <v>0</v>
      </c>
      <c r="G572" s="380">
        <f>PTCA!AD555</f>
        <v>0</v>
      </c>
      <c r="H572" s="62"/>
      <c r="I572" s="760">
        <f>PTCA!C555</f>
        <v>0</v>
      </c>
      <c r="J572" s="760" t="str">
        <f>PTCA!AK555</f>
        <v/>
      </c>
      <c r="K572" s="760">
        <f>PTCA!AL555</f>
        <v>0</v>
      </c>
      <c r="L572" s="62"/>
      <c r="M572" s="607"/>
      <c r="N572" s="62"/>
      <c r="O572" s="63">
        <f>PTCA!AA1541</f>
        <v>0</v>
      </c>
      <c r="P572" s="63">
        <f>PTCA!AF1541</f>
        <v>0</v>
      </c>
      <c r="Q572" s="232" t="e">
        <f t="shared" si="17"/>
        <v>#DIV/0!</v>
      </c>
      <c r="R572" s="544">
        <f>PTCA!AI1541</f>
        <v>0</v>
      </c>
      <c r="S572" s="544">
        <f>PTCA!AJ555</f>
        <v>0</v>
      </c>
      <c r="T572" s="53"/>
      <c r="U572" s="232" t="e">
        <f t="shared" si="18"/>
        <v>#DIV/0!</v>
      </c>
      <c r="V572" s="272"/>
      <c r="X572" s="255"/>
      <c r="Y572" s="254"/>
    </row>
    <row r="573" spans="1:25" ht="15">
      <c r="A573" s="380" t="str">
        <f>PTCA!B556</f>
        <v>-000</v>
      </c>
      <c r="B573" s="380">
        <f>PTCA!D556</f>
        <v>0</v>
      </c>
      <c r="C573" s="380">
        <f>PTCA!J556</f>
        <v>0</v>
      </c>
      <c r="D573" s="380">
        <f>PTCA!K556</f>
        <v>0</v>
      </c>
      <c r="E573" s="380">
        <f>PTCA!H556</f>
        <v>0</v>
      </c>
      <c r="F573" s="380">
        <f>PTCA!Z556</f>
        <v>0</v>
      </c>
      <c r="G573" s="380">
        <f>PTCA!AD556</f>
        <v>0</v>
      </c>
      <c r="H573" s="62"/>
      <c r="I573" s="760">
        <f>PTCA!C556</f>
        <v>0</v>
      </c>
      <c r="J573" s="760" t="str">
        <f>PTCA!AK556</f>
        <v/>
      </c>
      <c r="K573" s="760">
        <f>PTCA!AL556</f>
        <v>0</v>
      </c>
      <c r="L573" s="62"/>
      <c r="M573" s="607"/>
      <c r="N573" s="62"/>
      <c r="O573" s="63">
        <f>PTCA!AA1542</f>
        <v>0</v>
      </c>
      <c r="P573" s="63">
        <f>PTCA!AF1542</f>
        <v>0</v>
      </c>
      <c r="Q573" s="232" t="e">
        <f t="shared" si="17"/>
        <v>#DIV/0!</v>
      </c>
      <c r="R573" s="544">
        <f>PTCA!AI1542</f>
        <v>0</v>
      </c>
      <c r="S573" s="544">
        <f>PTCA!AJ556</f>
        <v>0</v>
      </c>
      <c r="T573" s="53"/>
      <c r="U573" s="232" t="e">
        <f t="shared" si="18"/>
        <v>#DIV/0!</v>
      </c>
      <c r="V573" s="272"/>
      <c r="X573" s="255"/>
      <c r="Y573" s="254"/>
    </row>
    <row r="574" spans="1:25" ht="15">
      <c r="A574" s="380" t="str">
        <f>PTCA!B557</f>
        <v>-000</v>
      </c>
      <c r="B574" s="380">
        <f>PTCA!D557</f>
        <v>0</v>
      </c>
      <c r="C574" s="380">
        <f>PTCA!J557</f>
        <v>0</v>
      </c>
      <c r="D574" s="380">
        <f>PTCA!K557</f>
        <v>0</v>
      </c>
      <c r="E574" s="380">
        <f>PTCA!H557</f>
        <v>0</v>
      </c>
      <c r="F574" s="380">
        <f>PTCA!Z557</f>
        <v>0</v>
      </c>
      <c r="G574" s="380">
        <f>PTCA!AD557</f>
        <v>0</v>
      </c>
      <c r="H574" s="62"/>
      <c r="I574" s="760">
        <f>PTCA!C557</f>
        <v>0</v>
      </c>
      <c r="J574" s="760" t="str">
        <f>PTCA!AK557</f>
        <v/>
      </c>
      <c r="K574" s="760">
        <f>PTCA!AL557</f>
        <v>0</v>
      </c>
      <c r="L574" s="62"/>
      <c r="M574" s="607"/>
      <c r="N574" s="62"/>
      <c r="O574" s="63">
        <f>PTCA!AA1543</f>
        <v>0</v>
      </c>
      <c r="P574" s="63">
        <f>PTCA!AF1543</f>
        <v>0</v>
      </c>
      <c r="Q574" s="232" t="e">
        <f t="shared" si="17"/>
        <v>#DIV/0!</v>
      </c>
      <c r="R574" s="544">
        <f>PTCA!AI1543</f>
        <v>0</v>
      </c>
      <c r="S574" s="544">
        <f>PTCA!AJ557</f>
        <v>0</v>
      </c>
      <c r="T574" s="53"/>
      <c r="U574" s="232" t="e">
        <f t="shared" si="18"/>
        <v>#DIV/0!</v>
      </c>
      <c r="V574" s="272"/>
      <c r="X574" s="255"/>
      <c r="Y574" s="254"/>
    </row>
    <row r="575" spans="1:25" ht="15">
      <c r="A575" s="380" t="str">
        <f>PTCA!B558</f>
        <v>-000</v>
      </c>
      <c r="B575" s="380">
        <f>PTCA!D558</f>
        <v>0</v>
      </c>
      <c r="C575" s="380">
        <f>PTCA!J558</f>
        <v>0</v>
      </c>
      <c r="D575" s="380">
        <f>PTCA!K558</f>
        <v>0</v>
      </c>
      <c r="E575" s="380">
        <f>PTCA!H558</f>
        <v>0</v>
      </c>
      <c r="F575" s="380">
        <f>PTCA!Z558</f>
        <v>0</v>
      </c>
      <c r="G575" s="380">
        <f>PTCA!AD558</f>
        <v>0</v>
      </c>
      <c r="H575" s="62"/>
      <c r="I575" s="760">
        <f>PTCA!C558</f>
        <v>0</v>
      </c>
      <c r="J575" s="760" t="str">
        <f>PTCA!AK558</f>
        <v/>
      </c>
      <c r="K575" s="760">
        <f>PTCA!AL558</f>
        <v>0</v>
      </c>
      <c r="L575" s="62"/>
      <c r="M575" s="607"/>
      <c r="N575" s="62"/>
      <c r="O575" s="63">
        <f>PTCA!AA1544</f>
        <v>0</v>
      </c>
      <c r="P575" s="63">
        <f>PTCA!AF1544</f>
        <v>0</v>
      </c>
      <c r="Q575" s="232" t="e">
        <f t="shared" si="17"/>
        <v>#DIV/0!</v>
      </c>
      <c r="R575" s="544">
        <f>PTCA!AI1544</f>
        <v>0</v>
      </c>
      <c r="S575" s="544">
        <f>PTCA!AJ558</f>
        <v>0</v>
      </c>
      <c r="T575" s="53"/>
      <c r="U575" s="232" t="e">
        <f t="shared" si="18"/>
        <v>#DIV/0!</v>
      </c>
      <c r="V575" s="272"/>
      <c r="X575" s="255"/>
      <c r="Y575" s="254"/>
    </row>
    <row r="576" spans="1:25" ht="15">
      <c r="A576" s="380" t="str">
        <f>PTCA!B559</f>
        <v>-000</v>
      </c>
      <c r="B576" s="380">
        <f>PTCA!D559</f>
        <v>0</v>
      </c>
      <c r="C576" s="380">
        <f>PTCA!J559</f>
        <v>0</v>
      </c>
      <c r="D576" s="380">
        <f>PTCA!K559</f>
        <v>0</v>
      </c>
      <c r="E576" s="380">
        <f>PTCA!H559</f>
        <v>0</v>
      </c>
      <c r="F576" s="380">
        <f>PTCA!Z559</f>
        <v>0</v>
      </c>
      <c r="G576" s="380">
        <f>PTCA!AD559</f>
        <v>0</v>
      </c>
      <c r="H576" s="62"/>
      <c r="I576" s="760">
        <f>PTCA!C559</f>
        <v>0</v>
      </c>
      <c r="J576" s="760" t="str">
        <f>PTCA!AK559</f>
        <v/>
      </c>
      <c r="K576" s="760">
        <f>PTCA!AL559</f>
        <v>0</v>
      </c>
      <c r="L576" s="62"/>
      <c r="M576" s="607"/>
      <c r="N576" s="62"/>
      <c r="O576" s="63">
        <f>PTCA!AA1545</f>
        <v>0</v>
      </c>
      <c r="P576" s="63">
        <f>PTCA!AF1545</f>
        <v>0</v>
      </c>
      <c r="Q576" s="232" t="e">
        <f t="shared" si="17"/>
        <v>#DIV/0!</v>
      </c>
      <c r="R576" s="544">
        <f>PTCA!AI1545</f>
        <v>0</v>
      </c>
      <c r="S576" s="544">
        <f>PTCA!AJ559</f>
        <v>0</v>
      </c>
      <c r="T576" s="53"/>
      <c r="U576" s="232" t="e">
        <f t="shared" si="18"/>
        <v>#DIV/0!</v>
      </c>
      <c r="V576" s="272"/>
      <c r="X576" s="255"/>
      <c r="Y576" s="254"/>
    </row>
    <row r="577" spans="1:25" ht="15">
      <c r="A577" s="380" t="str">
        <f>PTCA!B560</f>
        <v>-000</v>
      </c>
      <c r="B577" s="380">
        <f>PTCA!D560</f>
        <v>0</v>
      </c>
      <c r="C577" s="380">
        <f>PTCA!J560</f>
        <v>0</v>
      </c>
      <c r="D577" s="380">
        <f>PTCA!K560</f>
        <v>0</v>
      </c>
      <c r="E577" s="380">
        <f>PTCA!H560</f>
        <v>0</v>
      </c>
      <c r="F577" s="380">
        <f>PTCA!Z560</f>
        <v>0</v>
      </c>
      <c r="G577" s="380">
        <f>PTCA!AD560</f>
        <v>0</v>
      </c>
      <c r="H577" s="62"/>
      <c r="I577" s="760">
        <f>PTCA!C560</f>
        <v>0</v>
      </c>
      <c r="J577" s="760" t="str">
        <f>PTCA!AK560</f>
        <v/>
      </c>
      <c r="K577" s="760">
        <f>PTCA!AL560</f>
        <v>0</v>
      </c>
      <c r="L577" s="62"/>
      <c r="M577" s="607"/>
      <c r="N577" s="62"/>
      <c r="O577" s="63">
        <f>PTCA!AA1546</f>
        <v>0</v>
      </c>
      <c r="P577" s="63">
        <f>PTCA!AF1546</f>
        <v>0</v>
      </c>
      <c r="Q577" s="232" t="e">
        <f t="shared" si="17"/>
        <v>#DIV/0!</v>
      </c>
      <c r="R577" s="544">
        <f>PTCA!AI1546</f>
        <v>0</v>
      </c>
      <c r="S577" s="544">
        <f>PTCA!AJ560</f>
        <v>0</v>
      </c>
      <c r="T577" s="53"/>
      <c r="U577" s="232" t="e">
        <f t="shared" si="18"/>
        <v>#DIV/0!</v>
      </c>
      <c r="V577" s="272"/>
      <c r="X577" s="255"/>
      <c r="Y577" s="254"/>
    </row>
    <row r="578" spans="1:25" ht="15">
      <c r="A578" s="380" t="str">
        <f>PTCA!B561</f>
        <v>-000</v>
      </c>
      <c r="B578" s="380">
        <f>PTCA!D561</f>
        <v>0</v>
      </c>
      <c r="C578" s="380">
        <f>PTCA!J561</f>
        <v>0</v>
      </c>
      <c r="D578" s="380">
        <f>PTCA!K561</f>
        <v>0</v>
      </c>
      <c r="E578" s="380">
        <f>PTCA!H561</f>
        <v>0</v>
      </c>
      <c r="F578" s="380">
        <f>PTCA!Z561</f>
        <v>0</v>
      </c>
      <c r="G578" s="380">
        <f>PTCA!AD561</f>
        <v>0</v>
      </c>
      <c r="H578" s="62"/>
      <c r="I578" s="760">
        <f>PTCA!C561</f>
        <v>0</v>
      </c>
      <c r="J578" s="760" t="str">
        <f>PTCA!AK561</f>
        <v/>
      </c>
      <c r="K578" s="760">
        <f>PTCA!AL561</f>
        <v>0</v>
      </c>
      <c r="L578" s="62"/>
      <c r="M578" s="607"/>
      <c r="N578" s="62"/>
      <c r="O578" s="63">
        <f>PTCA!AA1547</f>
        <v>0</v>
      </c>
      <c r="P578" s="63">
        <f>PTCA!AF1547</f>
        <v>0</v>
      </c>
      <c r="Q578" s="232" t="e">
        <f t="shared" si="17"/>
        <v>#DIV/0!</v>
      </c>
      <c r="R578" s="544">
        <f>PTCA!AI1547</f>
        <v>0</v>
      </c>
      <c r="S578" s="544">
        <f>PTCA!AJ561</f>
        <v>0</v>
      </c>
      <c r="T578" s="53"/>
      <c r="U578" s="232" t="e">
        <f t="shared" si="18"/>
        <v>#DIV/0!</v>
      </c>
      <c r="V578" s="272"/>
      <c r="X578" s="255"/>
      <c r="Y578" s="254"/>
    </row>
    <row r="579" spans="1:25" ht="15">
      <c r="A579" s="380" t="str">
        <f>PTCA!B562</f>
        <v>-000</v>
      </c>
      <c r="B579" s="380">
        <f>PTCA!D562</f>
        <v>0</v>
      </c>
      <c r="C579" s="380">
        <f>PTCA!J562</f>
        <v>0</v>
      </c>
      <c r="D579" s="380">
        <f>PTCA!K562</f>
        <v>0</v>
      </c>
      <c r="E579" s="380">
        <f>PTCA!H562</f>
        <v>0</v>
      </c>
      <c r="F579" s="380">
        <f>PTCA!Z562</f>
        <v>0</v>
      </c>
      <c r="G579" s="380">
        <f>PTCA!AD562</f>
        <v>0</v>
      </c>
      <c r="H579" s="62"/>
      <c r="I579" s="760">
        <f>PTCA!C562</f>
        <v>0</v>
      </c>
      <c r="J579" s="760" t="str">
        <f>PTCA!AK562</f>
        <v/>
      </c>
      <c r="K579" s="760">
        <f>PTCA!AL562</f>
        <v>0</v>
      </c>
      <c r="L579" s="62"/>
      <c r="M579" s="607"/>
      <c r="N579" s="62"/>
      <c r="O579" s="63">
        <f>PTCA!AA1548</f>
        <v>0</v>
      </c>
      <c r="P579" s="63">
        <f>PTCA!AF1548</f>
        <v>0</v>
      </c>
      <c r="Q579" s="232" t="e">
        <f t="shared" si="17"/>
        <v>#DIV/0!</v>
      </c>
      <c r="R579" s="544">
        <f>PTCA!AI1548</f>
        <v>0</v>
      </c>
      <c r="S579" s="544">
        <f>PTCA!AJ562</f>
        <v>0</v>
      </c>
      <c r="T579" s="53"/>
      <c r="U579" s="232" t="e">
        <f t="shared" si="18"/>
        <v>#DIV/0!</v>
      </c>
      <c r="V579" s="272"/>
      <c r="X579" s="255"/>
      <c r="Y579" s="254"/>
    </row>
    <row r="580" spans="1:25" ht="15">
      <c r="A580" s="380" t="str">
        <f>PTCA!B563</f>
        <v>-000</v>
      </c>
      <c r="B580" s="380">
        <f>PTCA!D563</f>
        <v>0</v>
      </c>
      <c r="C580" s="380">
        <f>PTCA!J563</f>
        <v>0</v>
      </c>
      <c r="D580" s="380">
        <f>PTCA!K563</f>
        <v>0</v>
      </c>
      <c r="E580" s="380">
        <f>PTCA!H563</f>
        <v>0</v>
      </c>
      <c r="F580" s="380">
        <f>PTCA!Z563</f>
        <v>0</v>
      </c>
      <c r="G580" s="380">
        <f>PTCA!AD563</f>
        <v>0</v>
      </c>
      <c r="H580" s="62"/>
      <c r="I580" s="760">
        <f>PTCA!C563</f>
        <v>0</v>
      </c>
      <c r="J580" s="760" t="str">
        <f>PTCA!AK563</f>
        <v/>
      </c>
      <c r="K580" s="760">
        <f>PTCA!AL563</f>
        <v>0</v>
      </c>
      <c r="L580" s="62"/>
      <c r="M580" s="607"/>
      <c r="N580" s="62"/>
      <c r="O580" s="63">
        <f>PTCA!AA1549</f>
        <v>0</v>
      </c>
      <c r="P580" s="63">
        <f>PTCA!AF1549</f>
        <v>0</v>
      </c>
      <c r="Q580" s="232" t="e">
        <f t="shared" si="17"/>
        <v>#DIV/0!</v>
      </c>
      <c r="R580" s="544">
        <f>PTCA!AI1549</f>
        <v>0</v>
      </c>
      <c r="S580" s="544">
        <f>PTCA!AJ563</f>
        <v>0</v>
      </c>
      <c r="T580" s="53"/>
      <c r="U580" s="232" t="e">
        <f t="shared" si="18"/>
        <v>#DIV/0!</v>
      </c>
      <c r="V580" s="272"/>
      <c r="X580" s="255"/>
      <c r="Y580" s="254"/>
    </row>
    <row r="581" spans="1:25" ht="15">
      <c r="A581" s="380" t="str">
        <f>PTCA!B564</f>
        <v>-000</v>
      </c>
      <c r="B581" s="380">
        <f>PTCA!D564</f>
        <v>0</v>
      </c>
      <c r="C581" s="380">
        <f>PTCA!J564</f>
        <v>0</v>
      </c>
      <c r="D581" s="380">
        <f>PTCA!K564</f>
        <v>0</v>
      </c>
      <c r="E581" s="380">
        <f>PTCA!H564</f>
        <v>0</v>
      </c>
      <c r="F581" s="380">
        <f>PTCA!Z564</f>
        <v>0</v>
      </c>
      <c r="G581" s="380">
        <f>PTCA!AD564</f>
        <v>0</v>
      </c>
      <c r="H581" s="62"/>
      <c r="I581" s="760">
        <f>PTCA!C564</f>
        <v>0</v>
      </c>
      <c r="J581" s="760" t="str">
        <f>PTCA!AK564</f>
        <v/>
      </c>
      <c r="K581" s="760">
        <f>PTCA!AL564</f>
        <v>0</v>
      </c>
      <c r="L581" s="62"/>
      <c r="M581" s="607"/>
      <c r="N581" s="62"/>
      <c r="O581" s="63">
        <f>PTCA!AA1550</f>
        <v>0</v>
      </c>
      <c r="P581" s="63">
        <f>PTCA!AF1550</f>
        <v>0</v>
      </c>
      <c r="Q581" s="232" t="e">
        <f t="shared" ref="Q581:Q644" si="19">P581/O581</f>
        <v>#DIV/0!</v>
      </c>
      <c r="R581" s="544">
        <f>PTCA!AI1550</f>
        <v>0</v>
      </c>
      <c r="S581" s="544">
        <f>PTCA!AJ564</f>
        <v>0</v>
      </c>
      <c r="T581" s="53"/>
      <c r="U581" s="232" t="e">
        <f t="shared" si="18"/>
        <v>#DIV/0!</v>
      </c>
      <c r="V581" s="272"/>
      <c r="X581" s="255"/>
      <c r="Y581" s="254"/>
    </row>
    <row r="582" spans="1:25" ht="15">
      <c r="A582" s="380" t="str">
        <f>PTCA!B565</f>
        <v>-000</v>
      </c>
      <c r="B582" s="380">
        <f>PTCA!D565</f>
        <v>0</v>
      </c>
      <c r="C582" s="380">
        <f>PTCA!J565</f>
        <v>0</v>
      </c>
      <c r="D582" s="380">
        <f>PTCA!K565</f>
        <v>0</v>
      </c>
      <c r="E582" s="380">
        <f>PTCA!H565</f>
        <v>0</v>
      </c>
      <c r="F582" s="380">
        <f>PTCA!Z565</f>
        <v>0</v>
      </c>
      <c r="G582" s="380">
        <f>PTCA!AD565</f>
        <v>0</v>
      </c>
      <c r="H582" s="62"/>
      <c r="I582" s="760">
        <f>PTCA!C565</f>
        <v>0</v>
      </c>
      <c r="J582" s="760" t="str">
        <f>PTCA!AK565</f>
        <v/>
      </c>
      <c r="K582" s="760">
        <f>PTCA!AL565</f>
        <v>0</v>
      </c>
      <c r="L582" s="62"/>
      <c r="M582" s="607"/>
      <c r="N582" s="62"/>
      <c r="O582" s="63">
        <f>PTCA!AA1551</f>
        <v>0</v>
      </c>
      <c r="P582" s="63">
        <f>PTCA!AF1551</f>
        <v>0</v>
      </c>
      <c r="Q582" s="232" t="e">
        <f t="shared" si="19"/>
        <v>#DIV/0!</v>
      </c>
      <c r="R582" s="544">
        <f>PTCA!AI1551</f>
        <v>0</v>
      </c>
      <c r="S582" s="544">
        <f>PTCA!AJ565</f>
        <v>0</v>
      </c>
      <c r="T582" s="53"/>
      <c r="U582" s="232" t="e">
        <f t="shared" si="18"/>
        <v>#DIV/0!</v>
      </c>
      <c r="V582" s="272"/>
      <c r="X582" s="255"/>
      <c r="Y582" s="254"/>
    </row>
    <row r="583" spans="1:25" ht="15">
      <c r="A583" s="380" t="str">
        <f>PTCA!B566</f>
        <v>-000</v>
      </c>
      <c r="B583" s="380">
        <f>PTCA!D566</f>
        <v>0</v>
      </c>
      <c r="C583" s="380">
        <f>PTCA!J566</f>
        <v>0</v>
      </c>
      <c r="D583" s="380">
        <f>PTCA!K566</f>
        <v>0</v>
      </c>
      <c r="E583" s="380">
        <f>PTCA!H566</f>
        <v>0</v>
      </c>
      <c r="F583" s="380">
        <f>PTCA!Z566</f>
        <v>0</v>
      </c>
      <c r="G583" s="380">
        <f>PTCA!AD566</f>
        <v>0</v>
      </c>
      <c r="H583" s="62"/>
      <c r="I583" s="760">
        <f>PTCA!C566</f>
        <v>0</v>
      </c>
      <c r="J583" s="760" t="str">
        <f>PTCA!AK566</f>
        <v/>
      </c>
      <c r="K583" s="760">
        <f>PTCA!AL566</f>
        <v>0</v>
      </c>
      <c r="L583" s="62"/>
      <c r="M583" s="607"/>
      <c r="N583" s="62"/>
      <c r="O583" s="63">
        <f>PTCA!AA1552</f>
        <v>0</v>
      </c>
      <c r="P583" s="63">
        <f>PTCA!AF1552</f>
        <v>0</v>
      </c>
      <c r="Q583" s="232" t="e">
        <f t="shared" si="19"/>
        <v>#DIV/0!</v>
      </c>
      <c r="R583" s="544">
        <f>PTCA!AI1552</f>
        <v>0</v>
      </c>
      <c r="S583" s="544">
        <f>PTCA!AJ566</f>
        <v>0</v>
      </c>
      <c r="T583" s="53"/>
      <c r="U583" s="232" t="e">
        <f t="shared" si="18"/>
        <v>#DIV/0!</v>
      </c>
      <c r="V583" s="272"/>
      <c r="X583" s="255"/>
      <c r="Y583" s="254"/>
    </row>
    <row r="584" spans="1:25" ht="15">
      <c r="A584" s="380" t="str">
        <f>PTCA!B567</f>
        <v>-000</v>
      </c>
      <c r="B584" s="380">
        <f>PTCA!D567</f>
        <v>0</v>
      </c>
      <c r="C584" s="380">
        <f>PTCA!J567</f>
        <v>0</v>
      </c>
      <c r="D584" s="380">
        <f>PTCA!K567</f>
        <v>0</v>
      </c>
      <c r="E584" s="380">
        <f>PTCA!H567</f>
        <v>0</v>
      </c>
      <c r="F584" s="380">
        <f>PTCA!Z567</f>
        <v>0</v>
      </c>
      <c r="G584" s="380">
        <f>PTCA!AD567</f>
        <v>0</v>
      </c>
      <c r="H584" s="62"/>
      <c r="I584" s="760">
        <f>PTCA!C567</f>
        <v>0</v>
      </c>
      <c r="J584" s="760" t="str">
        <f>PTCA!AK567</f>
        <v/>
      </c>
      <c r="K584" s="760">
        <f>PTCA!AL567</f>
        <v>0</v>
      </c>
      <c r="L584" s="62"/>
      <c r="M584" s="607"/>
      <c r="N584" s="62"/>
      <c r="O584" s="63">
        <f>PTCA!AA1553</f>
        <v>0</v>
      </c>
      <c r="P584" s="63">
        <f>PTCA!AF1553</f>
        <v>0</v>
      </c>
      <c r="Q584" s="232" t="e">
        <f t="shared" si="19"/>
        <v>#DIV/0!</v>
      </c>
      <c r="R584" s="544">
        <f>PTCA!AI1553</f>
        <v>0</v>
      </c>
      <c r="S584" s="544">
        <f>PTCA!AJ567</f>
        <v>0</v>
      </c>
      <c r="T584" s="53"/>
      <c r="U584" s="232" t="e">
        <f t="shared" si="18"/>
        <v>#DIV/0!</v>
      </c>
      <c r="V584" s="272"/>
      <c r="X584" s="255"/>
      <c r="Y584" s="254"/>
    </row>
    <row r="585" spans="1:25" ht="15">
      <c r="A585" s="380" t="str">
        <f>PTCA!B568</f>
        <v>-000</v>
      </c>
      <c r="B585" s="380">
        <f>PTCA!D568</f>
        <v>0</v>
      </c>
      <c r="C585" s="380">
        <f>PTCA!J568</f>
        <v>0</v>
      </c>
      <c r="D585" s="380">
        <f>PTCA!K568</f>
        <v>0</v>
      </c>
      <c r="E585" s="380">
        <f>PTCA!H568</f>
        <v>0</v>
      </c>
      <c r="F585" s="380">
        <f>PTCA!Z568</f>
        <v>0</v>
      </c>
      <c r="G585" s="380">
        <f>PTCA!AD568</f>
        <v>0</v>
      </c>
      <c r="H585" s="62"/>
      <c r="I585" s="760">
        <f>PTCA!C568</f>
        <v>0</v>
      </c>
      <c r="J585" s="760" t="str">
        <f>PTCA!AK568</f>
        <v/>
      </c>
      <c r="K585" s="760">
        <f>PTCA!AL568</f>
        <v>0</v>
      </c>
      <c r="L585" s="62"/>
      <c r="M585" s="607"/>
      <c r="N585" s="62"/>
      <c r="O585" s="63">
        <f>PTCA!AA1554</f>
        <v>0</v>
      </c>
      <c r="P585" s="63">
        <f>PTCA!AF1554</f>
        <v>0</v>
      </c>
      <c r="Q585" s="232" t="e">
        <f t="shared" si="19"/>
        <v>#DIV/0!</v>
      </c>
      <c r="R585" s="544">
        <f>PTCA!AI1554</f>
        <v>0</v>
      </c>
      <c r="S585" s="544">
        <f>PTCA!AJ568</f>
        <v>0</v>
      </c>
      <c r="T585" s="53"/>
      <c r="U585" s="232" t="e">
        <f t="shared" si="18"/>
        <v>#DIV/0!</v>
      </c>
      <c r="V585" s="272"/>
      <c r="X585" s="255"/>
      <c r="Y585" s="254"/>
    </row>
    <row r="586" spans="1:25" ht="15">
      <c r="A586" s="380" t="str">
        <f>PTCA!B569</f>
        <v>-000</v>
      </c>
      <c r="B586" s="380">
        <f>PTCA!D569</f>
        <v>0</v>
      </c>
      <c r="C586" s="380">
        <f>PTCA!J569</f>
        <v>0</v>
      </c>
      <c r="D586" s="380">
        <f>PTCA!K569</f>
        <v>0</v>
      </c>
      <c r="E586" s="380">
        <f>PTCA!H569</f>
        <v>0</v>
      </c>
      <c r="F586" s="380">
        <f>PTCA!Z569</f>
        <v>0</v>
      </c>
      <c r="G586" s="380">
        <f>PTCA!AD569</f>
        <v>0</v>
      </c>
      <c r="H586" s="62"/>
      <c r="I586" s="760">
        <f>PTCA!C569</f>
        <v>0</v>
      </c>
      <c r="J586" s="760" t="str">
        <f>PTCA!AK569</f>
        <v/>
      </c>
      <c r="K586" s="760">
        <f>PTCA!AL569</f>
        <v>0</v>
      </c>
      <c r="L586" s="62"/>
      <c r="M586" s="607"/>
      <c r="N586" s="62"/>
      <c r="O586" s="63">
        <f>PTCA!AA1555</f>
        <v>0</v>
      </c>
      <c r="P586" s="63">
        <f>PTCA!AF1555</f>
        <v>0</v>
      </c>
      <c r="Q586" s="232" t="e">
        <f t="shared" si="19"/>
        <v>#DIV/0!</v>
      </c>
      <c r="R586" s="544">
        <f>PTCA!AI1555</f>
        <v>0</v>
      </c>
      <c r="S586" s="544">
        <f>PTCA!AJ569</f>
        <v>0</v>
      </c>
      <c r="T586" s="53"/>
      <c r="U586" s="232" t="e">
        <f t="shared" si="18"/>
        <v>#DIV/0!</v>
      </c>
      <c r="V586" s="272"/>
      <c r="X586" s="255"/>
      <c r="Y586" s="254"/>
    </row>
    <row r="587" spans="1:25" ht="15">
      <c r="A587" s="380" t="str">
        <f>PTCA!B570</f>
        <v>-000</v>
      </c>
      <c r="B587" s="380">
        <f>PTCA!D570</f>
        <v>0</v>
      </c>
      <c r="C587" s="380">
        <f>PTCA!J570</f>
        <v>0</v>
      </c>
      <c r="D587" s="380">
        <f>PTCA!K570</f>
        <v>0</v>
      </c>
      <c r="E587" s="380">
        <f>PTCA!H570</f>
        <v>0</v>
      </c>
      <c r="F587" s="380">
        <f>PTCA!Z570</f>
        <v>0</v>
      </c>
      <c r="G587" s="380">
        <f>PTCA!AD570</f>
        <v>0</v>
      </c>
      <c r="H587" s="62"/>
      <c r="I587" s="760">
        <f>PTCA!C570</f>
        <v>0</v>
      </c>
      <c r="J587" s="760" t="str">
        <f>PTCA!AK570</f>
        <v/>
      </c>
      <c r="K587" s="760">
        <f>PTCA!AL570</f>
        <v>0</v>
      </c>
      <c r="L587" s="62"/>
      <c r="M587" s="607"/>
      <c r="N587" s="62"/>
      <c r="O587" s="63">
        <f>PTCA!AA1556</f>
        <v>0</v>
      </c>
      <c r="P587" s="63">
        <f>PTCA!AF1556</f>
        <v>0</v>
      </c>
      <c r="Q587" s="232" t="e">
        <f t="shared" si="19"/>
        <v>#DIV/0!</v>
      </c>
      <c r="R587" s="544">
        <f>PTCA!AI1556</f>
        <v>0</v>
      </c>
      <c r="S587" s="544">
        <f>PTCA!AJ570</f>
        <v>0</v>
      </c>
      <c r="T587" s="53"/>
      <c r="U587" s="232" t="e">
        <f t="shared" si="18"/>
        <v>#DIV/0!</v>
      </c>
      <c r="V587" s="272"/>
      <c r="X587" s="255"/>
      <c r="Y587" s="254"/>
    </row>
    <row r="588" spans="1:25" ht="15">
      <c r="A588" s="380" t="str">
        <f>PTCA!B571</f>
        <v>-000</v>
      </c>
      <c r="B588" s="380">
        <f>PTCA!D571</f>
        <v>0</v>
      </c>
      <c r="C588" s="380">
        <f>PTCA!J571</f>
        <v>0</v>
      </c>
      <c r="D588" s="380">
        <f>PTCA!K571</f>
        <v>0</v>
      </c>
      <c r="E588" s="380">
        <f>PTCA!H571</f>
        <v>0</v>
      </c>
      <c r="F588" s="380">
        <f>PTCA!Z571</f>
        <v>0</v>
      </c>
      <c r="G588" s="380">
        <f>PTCA!AD571</f>
        <v>0</v>
      </c>
      <c r="H588" s="62"/>
      <c r="I588" s="760">
        <f>PTCA!C571</f>
        <v>0</v>
      </c>
      <c r="J588" s="760" t="str">
        <f>PTCA!AK571</f>
        <v/>
      </c>
      <c r="K588" s="760">
        <f>PTCA!AL571</f>
        <v>0</v>
      </c>
      <c r="L588" s="62"/>
      <c r="M588" s="607"/>
      <c r="N588" s="62"/>
      <c r="O588" s="63">
        <f>PTCA!AA1557</f>
        <v>0</v>
      </c>
      <c r="P588" s="63">
        <f>PTCA!AF1557</f>
        <v>0</v>
      </c>
      <c r="Q588" s="232" t="e">
        <f t="shared" si="19"/>
        <v>#DIV/0!</v>
      </c>
      <c r="R588" s="544">
        <f>PTCA!AI1557</f>
        <v>0</v>
      </c>
      <c r="S588" s="544">
        <f>PTCA!AJ571</f>
        <v>0</v>
      </c>
      <c r="T588" s="53"/>
      <c r="U588" s="232" t="e">
        <f t="shared" si="18"/>
        <v>#DIV/0!</v>
      </c>
      <c r="V588" s="272"/>
      <c r="X588" s="255"/>
      <c r="Y588" s="254"/>
    </row>
    <row r="589" spans="1:25" ht="15">
      <c r="A589" s="380" t="str">
        <f>PTCA!B572</f>
        <v>-000</v>
      </c>
      <c r="B589" s="380">
        <f>PTCA!D572</f>
        <v>0</v>
      </c>
      <c r="C589" s="380">
        <f>PTCA!J572</f>
        <v>0</v>
      </c>
      <c r="D589" s="380">
        <f>PTCA!K572</f>
        <v>0</v>
      </c>
      <c r="E589" s="380">
        <f>PTCA!H572</f>
        <v>0</v>
      </c>
      <c r="F589" s="380">
        <f>PTCA!Z572</f>
        <v>0</v>
      </c>
      <c r="G589" s="380">
        <f>PTCA!AD572</f>
        <v>0</v>
      </c>
      <c r="H589" s="62"/>
      <c r="I589" s="760">
        <f>PTCA!C572</f>
        <v>0</v>
      </c>
      <c r="J589" s="760" t="str">
        <f>PTCA!AK572</f>
        <v/>
      </c>
      <c r="K589" s="760">
        <f>PTCA!AL572</f>
        <v>0</v>
      </c>
      <c r="L589" s="62"/>
      <c r="M589" s="607"/>
      <c r="N589" s="62"/>
      <c r="O589" s="63">
        <f>PTCA!AA1558</f>
        <v>0</v>
      </c>
      <c r="P589" s="63">
        <f>PTCA!AF1558</f>
        <v>0</v>
      </c>
      <c r="Q589" s="232" t="e">
        <f t="shared" si="19"/>
        <v>#DIV/0!</v>
      </c>
      <c r="R589" s="544">
        <f>PTCA!AI1558</f>
        <v>0</v>
      </c>
      <c r="S589" s="544">
        <f>PTCA!AJ572</f>
        <v>0</v>
      </c>
      <c r="T589" s="53"/>
      <c r="U589" s="232" t="e">
        <f t="shared" si="18"/>
        <v>#DIV/0!</v>
      </c>
      <c r="V589" s="272"/>
      <c r="X589" s="255"/>
      <c r="Y589" s="254"/>
    </row>
    <row r="590" spans="1:25" ht="15">
      <c r="A590" s="380" t="str">
        <f>PTCA!B573</f>
        <v>-000</v>
      </c>
      <c r="B590" s="380">
        <f>PTCA!D573</f>
        <v>0</v>
      </c>
      <c r="C590" s="380">
        <f>PTCA!J573</f>
        <v>0</v>
      </c>
      <c r="D590" s="380">
        <f>PTCA!K573</f>
        <v>0</v>
      </c>
      <c r="E590" s="380">
        <f>PTCA!H573</f>
        <v>0</v>
      </c>
      <c r="F590" s="380">
        <f>PTCA!Z573</f>
        <v>0</v>
      </c>
      <c r="G590" s="380">
        <f>PTCA!AD573</f>
        <v>0</v>
      </c>
      <c r="H590" s="62"/>
      <c r="I590" s="760">
        <f>PTCA!C573</f>
        <v>0</v>
      </c>
      <c r="J590" s="760" t="str">
        <f>PTCA!AK573</f>
        <v/>
      </c>
      <c r="K590" s="760">
        <f>PTCA!AL573</f>
        <v>0</v>
      </c>
      <c r="L590" s="62"/>
      <c r="M590" s="607"/>
      <c r="N590" s="62"/>
      <c r="O590" s="63">
        <f>PTCA!AA1559</f>
        <v>0</v>
      </c>
      <c r="P590" s="63">
        <f>PTCA!AF1559</f>
        <v>0</v>
      </c>
      <c r="Q590" s="232" t="e">
        <f t="shared" si="19"/>
        <v>#DIV/0!</v>
      </c>
      <c r="R590" s="544">
        <f>PTCA!AI1559</f>
        <v>0</v>
      </c>
      <c r="S590" s="544">
        <f>PTCA!AJ573</f>
        <v>0</v>
      </c>
      <c r="T590" s="53"/>
      <c r="U590" s="232" t="e">
        <f t="shared" si="18"/>
        <v>#DIV/0!</v>
      </c>
      <c r="V590" s="272"/>
      <c r="X590" s="255"/>
      <c r="Y590" s="254"/>
    </row>
    <row r="591" spans="1:25" ht="15">
      <c r="A591" s="380" t="str">
        <f>PTCA!B574</f>
        <v>-000</v>
      </c>
      <c r="B591" s="380">
        <f>PTCA!D574</f>
        <v>0</v>
      </c>
      <c r="C591" s="380">
        <f>PTCA!J574</f>
        <v>0</v>
      </c>
      <c r="D591" s="380">
        <f>PTCA!K574</f>
        <v>0</v>
      </c>
      <c r="E591" s="380">
        <f>PTCA!H574</f>
        <v>0</v>
      </c>
      <c r="F591" s="380">
        <f>PTCA!Z574</f>
        <v>0</v>
      </c>
      <c r="G591" s="380">
        <f>PTCA!AD574</f>
        <v>0</v>
      </c>
      <c r="H591" s="62"/>
      <c r="I591" s="760">
        <f>PTCA!C574</f>
        <v>0</v>
      </c>
      <c r="J591" s="760" t="str">
        <f>PTCA!AK574</f>
        <v/>
      </c>
      <c r="K591" s="760">
        <f>PTCA!AL574</f>
        <v>0</v>
      </c>
      <c r="L591" s="62"/>
      <c r="M591" s="607"/>
      <c r="N591" s="62"/>
      <c r="O591" s="63">
        <f>PTCA!AA1560</f>
        <v>0</v>
      </c>
      <c r="P591" s="63">
        <f>PTCA!AF1560</f>
        <v>0</v>
      </c>
      <c r="Q591" s="232" t="e">
        <f t="shared" si="19"/>
        <v>#DIV/0!</v>
      </c>
      <c r="R591" s="544">
        <f>PTCA!AI1560</f>
        <v>0</v>
      </c>
      <c r="S591" s="544">
        <f>PTCA!AJ574</f>
        <v>0</v>
      </c>
      <c r="T591" s="53"/>
      <c r="U591" s="232" t="e">
        <f t="shared" si="18"/>
        <v>#DIV/0!</v>
      </c>
      <c r="V591" s="272"/>
      <c r="X591" s="255"/>
      <c r="Y591" s="254"/>
    </row>
    <row r="592" spans="1:25" ht="15">
      <c r="A592" s="380" t="str">
        <f>PTCA!B575</f>
        <v>-000</v>
      </c>
      <c r="B592" s="380">
        <f>PTCA!D575</f>
        <v>0</v>
      </c>
      <c r="C592" s="380">
        <f>PTCA!J575</f>
        <v>0</v>
      </c>
      <c r="D592" s="380">
        <f>PTCA!K575</f>
        <v>0</v>
      </c>
      <c r="E592" s="380">
        <f>PTCA!H575</f>
        <v>0</v>
      </c>
      <c r="F592" s="380">
        <f>PTCA!Z575</f>
        <v>0</v>
      </c>
      <c r="G592" s="380">
        <f>PTCA!AD575</f>
        <v>0</v>
      </c>
      <c r="H592" s="62"/>
      <c r="I592" s="760">
        <f>PTCA!C575</f>
        <v>0</v>
      </c>
      <c r="J592" s="760" t="str">
        <f>PTCA!AK575</f>
        <v/>
      </c>
      <c r="K592" s="760">
        <f>PTCA!AL575</f>
        <v>0</v>
      </c>
      <c r="L592" s="62"/>
      <c r="M592" s="607"/>
      <c r="N592" s="62"/>
      <c r="O592" s="63">
        <f>PTCA!AA1561</f>
        <v>0</v>
      </c>
      <c r="P592" s="63">
        <f>PTCA!AF1561</f>
        <v>0</v>
      </c>
      <c r="Q592" s="232" t="e">
        <f t="shared" si="19"/>
        <v>#DIV/0!</v>
      </c>
      <c r="R592" s="544">
        <f>PTCA!AI1561</f>
        <v>0</v>
      </c>
      <c r="S592" s="544">
        <f>PTCA!AJ575</f>
        <v>0</v>
      </c>
      <c r="T592" s="53"/>
      <c r="U592" s="232" t="e">
        <f t="shared" si="18"/>
        <v>#DIV/0!</v>
      </c>
      <c r="V592" s="272"/>
      <c r="X592" s="255"/>
      <c r="Y592" s="254"/>
    </row>
    <row r="593" spans="1:25" ht="15">
      <c r="A593" s="380" t="str">
        <f>PTCA!B576</f>
        <v>-000</v>
      </c>
      <c r="B593" s="380">
        <f>PTCA!D576</f>
        <v>0</v>
      </c>
      <c r="C593" s="380">
        <f>PTCA!J576</f>
        <v>0</v>
      </c>
      <c r="D593" s="380">
        <f>PTCA!K576</f>
        <v>0</v>
      </c>
      <c r="E593" s="380">
        <f>PTCA!H576</f>
        <v>0</v>
      </c>
      <c r="F593" s="380">
        <f>PTCA!Z576</f>
        <v>0</v>
      </c>
      <c r="G593" s="380">
        <f>PTCA!AD576</f>
        <v>0</v>
      </c>
      <c r="H593" s="62"/>
      <c r="I593" s="760">
        <f>PTCA!C576</f>
        <v>0</v>
      </c>
      <c r="J593" s="760" t="str">
        <f>PTCA!AK576</f>
        <v/>
      </c>
      <c r="K593" s="760">
        <f>PTCA!AL576</f>
        <v>0</v>
      </c>
      <c r="L593" s="62"/>
      <c r="M593" s="607"/>
      <c r="N593" s="62"/>
      <c r="O593" s="63">
        <f>PTCA!AA1562</f>
        <v>0</v>
      </c>
      <c r="P593" s="63">
        <f>PTCA!AF1562</f>
        <v>0</v>
      </c>
      <c r="Q593" s="232" t="e">
        <f t="shared" si="19"/>
        <v>#DIV/0!</v>
      </c>
      <c r="R593" s="544">
        <f>PTCA!AI1562</f>
        <v>0</v>
      </c>
      <c r="S593" s="544">
        <f>PTCA!AJ576</f>
        <v>0</v>
      </c>
      <c r="T593" s="53"/>
      <c r="U593" s="232" t="e">
        <f t="shared" ref="U593:U656" si="20">T593/P593</f>
        <v>#DIV/0!</v>
      </c>
      <c r="V593" s="272"/>
      <c r="X593" s="255"/>
      <c r="Y593" s="254"/>
    </row>
    <row r="594" spans="1:25" ht="15">
      <c r="A594" s="380" t="str">
        <f>PTCA!B577</f>
        <v>-000</v>
      </c>
      <c r="B594" s="380">
        <f>PTCA!D577</f>
        <v>0</v>
      </c>
      <c r="C594" s="380">
        <f>PTCA!J577</f>
        <v>0</v>
      </c>
      <c r="D594" s="380">
        <f>PTCA!K577</f>
        <v>0</v>
      </c>
      <c r="E594" s="380">
        <f>PTCA!H577</f>
        <v>0</v>
      </c>
      <c r="F594" s="380">
        <f>PTCA!Z577</f>
        <v>0</v>
      </c>
      <c r="G594" s="380">
        <f>PTCA!AD577</f>
        <v>0</v>
      </c>
      <c r="H594" s="62"/>
      <c r="I594" s="760">
        <f>PTCA!C577</f>
        <v>0</v>
      </c>
      <c r="J594" s="760" t="str">
        <f>PTCA!AK577</f>
        <v/>
      </c>
      <c r="K594" s="760">
        <f>PTCA!AL577</f>
        <v>0</v>
      </c>
      <c r="L594" s="62"/>
      <c r="M594" s="607"/>
      <c r="N594" s="62"/>
      <c r="O594" s="63">
        <f>PTCA!AA1563</f>
        <v>0</v>
      </c>
      <c r="P594" s="63">
        <f>PTCA!AF1563</f>
        <v>0</v>
      </c>
      <c r="Q594" s="232" t="e">
        <f t="shared" si="19"/>
        <v>#DIV/0!</v>
      </c>
      <c r="R594" s="544">
        <f>PTCA!AI1563</f>
        <v>0</v>
      </c>
      <c r="S594" s="544">
        <f>PTCA!AJ577</f>
        <v>0</v>
      </c>
      <c r="T594" s="53"/>
      <c r="U594" s="232" t="e">
        <f t="shared" si="20"/>
        <v>#DIV/0!</v>
      </c>
      <c r="V594" s="272"/>
      <c r="X594" s="255"/>
      <c r="Y594" s="254"/>
    </row>
    <row r="595" spans="1:25" ht="15">
      <c r="A595" s="380" t="str">
        <f>PTCA!B578</f>
        <v>-000</v>
      </c>
      <c r="B595" s="380">
        <f>PTCA!D578</f>
        <v>0</v>
      </c>
      <c r="C595" s="380">
        <f>PTCA!J578</f>
        <v>0</v>
      </c>
      <c r="D595" s="380">
        <f>PTCA!K578</f>
        <v>0</v>
      </c>
      <c r="E595" s="380">
        <f>PTCA!H578</f>
        <v>0</v>
      </c>
      <c r="F595" s="380">
        <f>PTCA!Z578</f>
        <v>0</v>
      </c>
      <c r="G595" s="380">
        <f>PTCA!AD578</f>
        <v>0</v>
      </c>
      <c r="H595" s="62"/>
      <c r="I595" s="760">
        <f>PTCA!C578</f>
        <v>0</v>
      </c>
      <c r="J595" s="760" t="str">
        <f>PTCA!AK578</f>
        <v/>
      </c>
      <c r="K595" s="760">
        <f>PTCA!AL578</f>
        <v>0</v>
      </c>
      <c r="L595" s="62"/>
      <c r="M595" s="607"/>
      <c r="N595" s="62"/>
      <c r="O595" s="63">
        <f>PTCA!AA1564</f>
        <v>0</v>
      </c>
      <c r="P595" s="63">
        <f>PTCA!AF1564</f>
        <v>0</v>
      </c>
      <c r="Q595" s="232" t="e">
        <f t="shared" si="19"/>
        <v>#DIV/0!</v>
      </c>
      <c r="R595" s="544">
        <f>PTCA!AI1564</f>
        <v>0</v>
      </c>
      <c r="S595" s="544">
        <f>PTCA!AJ578</f>
        <v>0</v>
      </c>
      <c r="T595" s="53"/>
      <c r="U595" s="232" t="e">
        <f t="shared" si="20"/>
        <v>#DIV/0!</v>
      </c>
      <c r="V595" s="272"/>
      <c r="X595" s="255"/>
      <c r="Y595" s="254"/>
    </row>
    <row r="596" spans="1:25" ht="15">
      <c r="A596" s="380" t="str">
        <f>PTCA!B579</f>
        <v>-000</v>
      </c>
      <c r="B596" s="380">
        <f>PTCA!D579</f>
        <v>0</v>
      </c>
      <c r="C596" s="380">
        <f>PTCA!J579</f>
        <v>0</v>
      </c>
      <c r="D596" s="380">
        <f>PTCA!K579</f>
        <v>0</v>
      </c>
      <c r="E596" s="380">
        <f>PTCA!H579</f>
        <v>0</v>
      </c>
      <c r="F596" s="380">
        <f>PTCA!Z579</f>
        <v>0</v>
      </c>
      <c r="G596" s="380">
        <f>PTCA!AD579</f>
        <v>0</v>
      </c>
      <c r="H596" s="62"/>
      <c r="I596" s="760">
        <f>PTCA!C579</f>
        <v>0</v>
      </c>
      <c r="J596" s="760" t="str">
        <f>PTCA!AK579</f>
        <v/>
      </c>
      <c r="K596" s="760">
        <f>PTCA!AL579</f>
        <v>0</v>
      </c>
      <c r="L596" s="62"/>
      <c r="M596" s="607"/>
      <c r="N596" s="62"/>
      <c r="O596" s="63">
        <f>PTCA!AA1565</f>
        <v>0</v>
      </c>
      <c r="P596" s="63">
        <f>PTCA!AF1565</f>
        <v>0</v>
      </c>
      <c r="Q596" s="232" t="e">
        <f t="shared" si="19"/>
        <v>#DIV/0!</v>
      </c>
      <c r="R596" s="544">
        <f>PTCA!AI1565</f>
        <v>0</v>
      </c>
      <c r="S596" s="544">
        <f>PTCA!AJ579</f>
        <v>0</v>
      </c>
      <c r="T596" s="53"/>
      <c r="U596" s="232" t="e">
        <f t="shared" si="20"/>
        <v>#DIV/0!</v>
      </c>
      <c r="V596" s="272"/>
      <c r="X596" s="255"/>
      <c r="Y596" s="254"/>
    </row>
    <row r="597" spans="1:25" ht="15">
      <c r="A597" s="380" t="str">
        <f>PTCA!B580</f>
        <v>-000</v>
      </c>
      <c r="B597" s="380">
        <f>PTCA!D580</f>
        <v>0</v>
      </c>
      <c r="C597" s="380">
        <f>PTCA!J580</f>
        <v>0</v>
      </c>
      <c r="D597" s="380">
        <f>PTCA!K580</f>
        <v>0</v>
      </c>
      <c r="E597" s="380">
        <f>PTCA!H580</f>
        <v>0</v>
      </c>
      <c r="F597" s="380">
        <f>PTCA!Z580</f>
        <v>0</v>
      </c>
      <c r="G597" s="380">
        <f>PTCA!AD580</f>
        <v>0</v>
      </c>
      <c r="H597" s="62"/>
      <c r="I597" s="760">
        <f>PTCA!C580</f>
        <v>0</v>
      </c>
      <c r="J597" s="760" t="str">
        <f>PTCA!AK580</f>
        <v/>
      </c>
      <c r="K597" s="760">
        <f>PTCA!AL580</f>
        <v>0</v>
      </c>
      <c r="L597" s="62"/>
      <c r="M597" s="607"/>
      <c r="N597" s="62"/>
      <c r="O597" s="63">
        <f>PTCA!AA1566</f>
        <v>0</v>
      </c>
      <c r="P597" s="63">
        <f>PTCA!AF1566</f>
        <v>0</v>
      </c>
      <c r="Q597" s="232" t="e">
        <f t="shared" si="19"/>
        <v>#DIV/0!</v>
      </c>
      <c r="R597" s="544">
        <f>PTCA!AI1566</f>
        <v>0</v>
      </c>
      <c r="S597" s="544">
        <f>PTCA!AJ580</f>
        <v>0</v>
      </c>
      <c r="T597" s="53"/>
      <c r="U597" s="232" t="e">
        <f t="shared" si="20"/>
        <v>#DIV/0!</v>
      </c>
      <c r="V597" s="272"/>
      <c r="X597" s="255"/>
      <c r="Y597" s="254"/>
    </row>
    <row r="598" spans="1:25" ht="15">
      <c r="A598" s="380" t="str">
        <f>PTCA!B581</f>
        <v>-000</v>
      </c>
      <c r="B598" s="380">
        <f>PTCA!D581</f>
        <v>0</v>
      </c>
      <c r="C598" s="380">
        <f>PTCA!J581</f>
        <v>0</v>
      </c>
      <c r="D598" s="380">
        <f>PTCA!K581</f>
        <v>0</v>
      </c>
      <c r="E598" s="380">
        <f>PTCA!H581</f>
        <v>0</v>
      </c>
      <c r="F598" s="380">
        <f>PTCA!Z581</f>
        <v>0</v>
      </c>
      <c r="G598" s="380">
        <f>PTCA!AD581</f>
        <v>0</v>
      </c>
      <c r="H598" s="62"/>
      <c r="I598" s="760">
        <f>PTCA!C581</f>
        <v>0</v>
      </c>
      <c r="J598" s="760" t="str">
        <f>PTCA!AK581</f>
        <v/>
      </c>
      <c r="K598" s="760">
        <f>PTCA!AL581</f>
        <v>0</v>
      </c>
      <c r="L598" s="62"/>
      <c r="M598" s="607"/>
      <c r="N598" s="62"/>
      <c r="O598" s="63">
        <f>PTCA!AA1567</f>
        <v>0</v>
      </c>
      <c r="P598" s="63">
        <f>PTCA!AF1567</f>
        <v>0</v>
      </c>
      <c r="Q598" s="232" t="e">
        <f t="shared" si="19"/>
        <v>#DIV/0!</v>
      </c>
      <c r="R598" s="544">
        <f>PTCA!AI1567</f>
        <v>0</v>
      </c>
      <c r="S598" s="544">
        <f>PTCA!AJ581</f>
        <v>0</v>
      </c>
      <c r="T598" s="53"/>
      <c r="U598" s="232" t="e">
        <f t="shared" si="20"/>
        <v>#DIV/0!</v>
      </c>
      <c r="V598" s="272"/>
      <c r="X598" s="255"/>
      <c r="Y598" s="254"/>
    </row>
    <row r="599" spans="1:25" ht="15">
      <c r="A599" s="380" t="str">
        <f>PTCA!B582</f>
        <v>-000</v>
      </c>
      <c r="B599" s="380">
        <f>PTCA!D582</f>
        <v>0</v>
      </c>
      <c r="C599" s="380">
        <f>PTCA!J582</f>
        <v>0</v>
      </c>
      <c r="D599" s="380">
        <f>PTCA!K582</f>
        <v>0</v>
      </c>
      <c r="E599" s="380">
        <f>PTCA!H582</f>
        <v>0</v>
      </c>
      <c r="F599" s="380">
        <f>PTCA!Z582</f>
        <v>0</v>
      </c>
      <c r="G599" s="380">
        <f>PTCA!AD582</f>
        <v>0</v>
      </c>
      <c r="H599" s="62"/>
      <c r="I599" s="760">
        <f>PTCA!C582</f>
        <v>0</v>
      </c>
      <c r="J599" s="760" t="str">
        <f>PTCA!AK582</f>
        <v/>
      </c>
      <c r="K599" s="760">
        <f>PTCA!AL582</f>
        <v>0</v>
      </c>
      <c r="L599" s="62"/>
      <c r="M599" s="607"/>
      <c r="N599" s="62"/>
      <c r="O599" s="63">
        <f>PTCA!AA1568</f>
        <v>0</v>
      </c>
      <c r="P599" s="63">
        <f>PTCA!AF1568</f>
        <v>0</v>
      </c>
      <c r="Q599" s="232" t="e">
        <f t="shared" si="19"/>
        <v>#DIV/0!</v>
      </c>
      <c r="R599" s="544">
        <f>PTCA!AI1568</f>
        <v>0</v>
      </c>
      <c r="S599" s="544">
        <f>PTCA!AJ582</f>
        <v>0</v>
      </c>
      <c r="T599" s="53"/>
      <c r="U599" s="232" t="e">
        <f t="shared" si="20"/>
        <v>#DIV/0!</v>
      </c>
      <c r="V599" s="272"/>
      <c r="X599" s="255"/>
      <c r="Y599" s="254"/>
    </row>
    <row r="600" spans="1:25" ht="15">
      <c r="A600" s="380" t="str">
        <f>PTCA!B583</f>
        <v>-000</v>
      </c>
      <c r="B600" s="380">
        <f>PTCA!D583</f>
        <v>0</v>
      </c>
      <c r="C600" s="380">
        <f>PTCA!J583</f>
        <v>0</v>
      </c>
      <c r="D600" s="380">
        <f>PTCA!K583</f>
        <v>0</v>
      </c>
      <c r="E600" s="380">
        <f>PTCA!H583</f>
        <v>0</v>
      </c>
      <c r="F600" s="380">
        <f>PTCA!Z583</f>
        <v>0</v>
      </c>
      <c r="G600" s="380">
        <f>PTCA!AD583</f>
        <v>0</v>
      </c>
      <c r="H600" s="62"/>
      <c r="I600" s="760">
        <f>PTCA!C583</f>
        <v>0</v>
      </c>
      <c r="J600" s="760" t="str">
        <f>PTCA!AK583</f>
        <v/>
      </c>
      <c r="K600" s="760">
        <f>PTCA!AL583</f>
        <v>0</v>
      </c>
      <c r="L600" s="62"/>
      <c r="M600" s="607"/>
      <c r="N600" s="62"/>
      <c r="O600" s="63">
        <f>PTCA!AA1569</f>
        <v>0</v>
      </c>
      <c r="P600" s="63">
        <f>PTCA!AF1569</f>
        <v>0</v>
      </c>
      <c r="Q600" s="232" t="e">
        <f t="shared" si="19"/>
        <v>#DIV/0!</v>
      </c>
      <c r="R600" s="544">
        <f>PTCA!AI1569</f>
        <v>0</v>
      </c>
      <c r="S600" s="544">
        <f>PTCA!AJ583</f>
        <v>0</v>
      </c>
      <c r="T600" s="53"/>
      <c r="U600" s="232" t="e">
        <f t="shared" si="20"/>
        <v>#DIV/0!</v>
      </c>
      <c r="V600" s="272"/>
      <c r="X600" s="255"/>
      <c r="Y600" s="254"/>
    </row>
    <row r="601" spans="1:25" ht="15">
      <c r="A601" s="380" t="str">
        <f>PTCA!B584</f>
        <v>-000</v>
      </c>
      <c r="B601" s="380">
        <f>PTCA!D584</f>
        <v>0</v>
      </c>
      <c r="C601" s="380">
        <f>PTCA!J584</f>
        <v>0</v>
      </c>
      <c r="D601" s="380">
        <f>PTCA!K584</f>
        <v>0</v>
      </c>
      <c r="E601" s="380">
        <f>PTCA!H584</f>
        <v>0</v>
      </c>
      <c r="F601" s="380">
        <f>PTCA!Z584</f>
        <v>0</v>
      </c>
      <c r="G601" s="380">
        <f>PTCA!AD584</f>
        <v>0</v>
      </c>
      <c r="H601" s="62"/>
      <c r="I601" s="760">
        <f>PTCA!C584</f>
        <v>0</v>
      </c>
      <c r="J601" s="760" t="str">
        <f>PTCA!AK584</f>
        <v/>
      </c>
      <c r="K601" s="760">
        <f>PTCA!AL584</f>
        <v>0</v>
      </c>
      <c r="L601" s="62"/>
      <c r="M601" s="607"/>
      <c r="N601" s="62"/>
      <c r="O601" s="63">
        <f>PTCA!AA1570</f>
        <v>0</v>
      </c>
      <c r="P601" s="63">
        <f>PTCA!AF1570</f>
        <v>0</v>
      </c>
      <c r="Q601" s="232" t="e">
        <f t="shared" si="19"/>
        <v>#DIV/0!</v>
      </c>
      <c r="R601" s="544">
        <f>PTCA!AI1570</f>
        <v>0</v>
      </c>
      <c r="S601" s="544">
        <f>PTCA!AJ584</f>
        <v>0</v>
      </c>
      <c r="T601" s="53"/>
      <c r="U601" s="232" t="e">
        <f t="shared" si="20"/>
        <v>#DIV/0!</v>
      </c>
      <c r="V601" s="272"/>
      <c r="X601" s="255"/>
      <c r="Y601" s="254"/>
    </row>
    <row r="602" spans="1:25" ht="15">
      <c r="A602" s="380" t="str">
        <f>PTCA!B585</f>
        <v>-000</v>
      </c>
      <c r="B602" s="380">
        <f>PTCA!D585</f>
        <v>0</v>
      </c>
      <c r="C602" s="380">
        <f>PTCA!J585</f>
        <v>0</v>
      </c>
      <c r="D602" s="380">
        <f>PTCA!K585</f>
        <v>0</v>
      </c>
      <c r="E602" s="380">
        <f>PTCA!H585</f>
        <v>0</v>
      </c>
      <c r="F602" s="380">
        <f>PTCA!Z585</f>
        <v>0</v>
      </c>
      <c r="G602" s="380">
        <f>PTCA!AD585</f>
        <v>0</v>
      </c>
      <c r="H602" s="62"/>
      <c r="I602" s="760">
        <f>PTCA!C585</f>
        <v>0</v>
      </c>
      <c r="J602" s="760" t="str">
        <f>PTCA!AK585</f>
        <v/>
      </c>
      <c r="K602" s="760">
        <f>PTCA!AL585</f>
        <v>0</v>
      </c>
      <c r="L602" s="62"/>
      <c r="M602" s="607"/>
      <c r="N602" s="62"/>
      <c r="O602" s="63">
        <f>PTCA!AA1571</f>
        <v>0</v>
      </c>
      <c r="P602" s="63">
        <f>PTCA!AF1571</f>
        <v>0</v>
      </c>
      <c r="Q602" s="232" t="e">
        <f t="shared" si="19"/>
        <v>#DIV/0!</v>
      </c>
      <c r="R602" s="544">
        <f>PTCA!AI1571</f>
        <v>0</v>
      </c>
      <c r="S602" s="544">
        <f>PTCA!AJ585</f>
        <v>0</v>
      </c>
      <c r="T602" s="53"/>
      <c r="U602" s="232" t="e">
        <f t="shared" si="20"/>
        <v>#DIV/0!</v>
      </c>
      <c r="V602" s="272"/>
      <c r="X602" s="255"/>
      <c r="Y602" s="254"/>
    </row>
    <row r="603" spans="1:25" ht="15">
      <c r="A603" s="380" t="str">
        <f>PTCA!B586</f>
        <v>-000</v>
      </c>
      <c r="B603" s="380">
        <f>PTCA!D586</f>
        <v>0</v>
      </c>
      <c r="C603" s="380">
        <f>PTCA!J586</f>
        <v>0</v>
      </c>
      <c r="D603" s="380">
        <f>PTCA!K586</f>
        <v>0</v>
      </c>
      <c r="E603" s="380">
        <f>PTCA!H586</f>
        <v>0</v>
      </c>
      <c r="F603" s="380">
        <f>PTCA!Z586</f>
        <v>0</v>
      </c>
      <c r="G603" s="380">
        <f>PTCA!AD586</f>
        <v>0</v>
      </c>
      <c r="H603" s="62"/>
      <c r="I603" s="760">
        <f>PTCA!C586</f>
        <v>0</v>
      </c>
      <c r="J603" s="760" t="str">
        <f>PTCA!AK586</f>
        <v/>
      </c>
      <c r="K603" s="760">
        <f>PTCA!AL586</f>
        <v>0</v>
      </c>
      <c r="L603" s="62"/>
      <c r="M603" s="607"/>
      <c r="N603" s="62"/>
      <c r="O603" s="63">
        <f>PTCA!AA1572</f>
        <v>0</v>
      </c>
      <c r="P603" s="63">
        <f>PTCA!AF1572</f>
        <v>0</v>
      </c>
      <c r="Q603" s="232" t="e">
        <f t="shared" si="19"/>
        <v>#DIV/0!</v>
      </c>
      <c r="R603" s="544">
        <f>PTCA!AI1572</f>
        <v>0</v>
      </c>
      <c r="S603" s="544">
        <f>PTCA!AJ586</f>
        <v>0</v>
      </c>
      <c r="T603" s="53"/>
      <c r="U603" s="232" t="e">
        <f t="shared" si="20"/>
        <v>#DIV/0!</v>
      </c>
      <c r="V603" s="272"/>
      <c r="X603" s="255"/>
      <c r="Y603" s="254"/>
    </row>
    <row r="604" spans="1:25" ht="15">
      <c r="A604" s="380" t="str">
        <f>PTCA!B587</f>
        <v>-000</v>
      </c>
      <c r="B604" s="380">
        <f>PTCA!D587</f>
        <v>0</v>
      </c>
      <c r="C604" s="380">
        <f>PTCA!J587</f>
        <v>0</v>
      </c>
      <c r="D604" s="380">
        <f>PTCA!K587</f>
        <v>0</v>
      </c>
      <c r="E604" s="380">
        <f>PTCA!H587</f>
        <v>0</v>
      </c>
      <c r="F604" s="380">
        <f>PTCA!Z587</f>
        <v>0</v>
      </c>
      <c r="G604" s="380">
        <f>PTCA!AD587</f>
        <v>0</v>
      </c>
      <c r="H604" s="62"/>
      <c r="I604" s="760">
        <f>PTCA!C587</f>
        <v>0</v>
      </c>
      <c r="J604" s="760" t="str">
        <f>PTCA!AK587</f>
        <v/>
      </c>
      <c r="K604" s="760">
        <f>PTCA!AL587</f>
        <v>0</v>
      </c>
      <c r="L604" s="62"/>
      <c r="M604" s="607"/>
      <c r="N604" s="62"/>
      <c r="O604" s="63">
        <f>PTCA!AA1573</f>
        <v>0</v>
      </c>
      <c r="P604" s="63">
        <f>PTCA!AF1573</f>
        <v>0</v>
      </c>
      <c r="Q604" s="232" t="e">
        <f t="shared" si="19"/>
        <v>#DIV/0!</v>
      </c>
      <c r="R604" s="544">
        <f>PTCA!AI1573</f>
        <v>0</v>
      </c>
      <c r="S604" s="544">
        <f>PTCA!AJ587</f>
        <v>0</v>
      </c>
      <c r="T604" s="53"/>
      <c r="U604" s="232" t="e">
        <f t="shared" si="20"/>
        <v>#DIV/0!</v>
      </c>
      <c r="V604" s="272"/>
      <c r="X604" s="255"/>
      <c r="Y604" s="254"/>
    </row>
    <row r="605" spans="1:25" ht="15">
      <c r="A605" s="380" t="str">
        <f>PTCA!B588</f>
        <v>-000</v>
      </c>
      <c r="B605" s="380">
        <f>PTCA!D588</f>
        <v>0</v>
      </c>
      <c r="C605" s="380">
        <f>PTCA!J588</f>
        <v>0</v>
      </c>
      <c r="D605" s="380">
        <f>PTCA!K588</f>
        <v>0</v>
      </c>
      <c r="E605" s="380">
        <f>PTCA!H588</f>
        <v>0</v>
      </c>
      <c r="F605" s="380">
        <f>PTCA!Z588</f>
        <v>0</v>
      </c>
      <c r="G605" s="380">
        <f>PTCA!AD588</f>
        <v>0</v>
      </c>
      <c r="H605" s="62"/>
      <c r="I605" s="760">
        <f>PTCA!C588</f>
        <v>0</v>
      </c>
      <c r="J605" s="760" t="str">
        <f>PTCA!AK588</f>
        <v/>
      </c>
      <c r="K605" s="760">
        <f>PTCA!AL588</f>
        <v>0</v>
      </c>
      <c r="L605" s="62"/>
      <c r="M605" s="607"/>
      <c r="N605" s="62"/>
      <c r="O605" s="63">
        <f>PTCA!AA1574</f>
        <v>0</v>
      </c>
      <c r="P605" s="63">
        <f>PTCA!AF1574</f>
        <v>0</v>
      </c>
      <c r="Q605" s="232" t="e">
        <f t="shared" si="19"/>
        <v>#DIV/0!</v>
      </c>
      <c r="R605" s="544">
        <f>PTCA!AI1574</f>
        <v>0</v>
      </c>
      <c r="S605" s="544">
        <f>PTCA!AJ588</f>
        <v>0</v>
      </c>
      <c r="T605" s="53"/>
      <c r="U605" s="232" t="e">
        <f t="shared" si="20"/>
        <v>#DIV/0!</v>
      </c>
      <c r="V605" s="272"/>
      <c r="X605" s="255"/>
      <c r="Y605" s="254"/>
    </row>
    <row r="606" spans="1:25" ht="15">
      <c r="A606" s="380" t="str">
        <f>PTCA!B589</f>
        <v>-000</v>
      </c>
      <c r="B606" s="380">
        <f>PTCA!D589</f>
        <v>0</v>
      </c>
      <c r="C606" s="380">
        <f>PTCA!J589</f>
        <v>0</v>
      </c>
      <c r="D606" s="380">
        <f>PTCA!K589</f>
        <v>0</v>
      </c>
      <c r="E606" s="380">
        <f>PTCA!H589</f>
        <v>0</v>
      </c>
      <c r="F606" s="380">
        <f>PTCA!Z589</f>
        <v>0</v>
      </c>
      <c r="G606" s="380">
        <f>PTCA!AD589</f>
        <v>0</v>
      </c>
      <c r="H606" s="62"/>
      <c r="I606" s="760">
        <f>PTCA!C589</f>
        <v>0</v>
      </c>
      <c r="J606" s="760" t="str">
        <f>PTCA!AK589</f>
        <v/>
      </c>
      <c r="K606" s="760">
        <f>PTCA!AL589</f>
        <v>0</v>
      </c>
      <c r="L606" s="62"/>
      <c r="M606" s="607"/>
      <c r="N606" s="62"/>
      <c r="O606" s="63">
        <f>PTCA!AA1575</f>
        <v>0</v>
      </c>
      <c r="P606" s="63">
        <f>PTCA!AF1575</f>
        <v>0</v>
      </c>
      <c r="Q606" s="232" t="e">
        <f t="shared" si="19"/>
        <v>#DIV/0!</v>
      </c>
      <c r="R606" s="544">
        <f>PTCA!AI1575</f>
        <v>0</v>
      </c>
      <c r="S606" s="544">
        <f>PTCA!AJ589</f>
        <v>0</v>
      </c>
      <c r="T606" s="53"/>
      <c r="U606" s="232" t="e">
        <f t="shared" si="20"/>
        <v>#DIV/0!</v>
      </c>
      <c r="V606" s="272"/>
      <c r="X606" s="255"/>
      <c r="Y606" s="254"/>
    </row>
    <row r="607" spans="1:25" ht="15">
      <c r="A607" s="380" t="str">
        <f>PTCA!B590</f>
        <v>-000</v>
      </c>
      <c r="B607" s="380">
        <f>PTCA!D590</f>
        <v>0</v>
      </c>
      <c r="C607" s="380">
        <f>PTCA!J590</f>
        <v>0</v>
      </c>
      <c r="D607" s="380">
        <f>PTCA!K590</f>
        <v>0</v>
      </c>
      <c r="E607" s="380">
        <f>PTCA!H590</f>
        <v>0</v>
      </c>
      <c r="F607" s="380">
        <f>PTCA!Z590</f>
        <v>0</v>
      </c>
      <c r="G607" s="380">
        <f>PTCA!AD590</f>
        <v>0</v>
      </c>
      <c r="H607" s="62"/>
      <c r="I607" s="760">
        <f>PTCA!C590</f>
        <v>0</v>
      </c>
      <c r="J607" s="760" t="str">
        <f>PTCA!AK590</f>
        <v/>
      </c>
      <c r="K607" s="760">
        <f>PTCA!AL590</f>
        <v>0</v>
      </c>
      <c r="L607" s="62"/>
      <c r="M607" s="607"/>
      <c r="N607" s="62"/>
      <c r="O607" s="63">
        <f>PTCA!AA1576</f>
        <v>0</v>
      </c>
      <c r="P607" s="63">
        <f>PTCA!AF1576</f>
        <v>0</v>
      </c>
      <c r="Q607" s="232" t="e">
        <f t="shared" si="19"/>
        <v>#DIV/0!</v>
      </c>
      <c r="R607" s="544">
        <f>PTCA!AI1576</f>
        <v>0</v>
      </c>
      <c r="S607" s="544">
        <f>PTCA!AJ590</f>
        <v>0</v>
      </c>
      <c r="T607" s="53"/>
      <c r="U607" s="232" t="e">
        <f t="shared" si="20"/>
        <v>#DIV/0!</v>
      </c>
      <c r="V607" s="272"/>
      <c r="X607" s="255"/>
      <c r="Y607" s="254"/>
    </row>
    <row r="608" spans="1:25" ht="15">
      <c r="A608" s="380" t="str">
        <f>PTCA!B591</f>
        <v>-000</v>
      </c>
      <c r="B608" s="380">
        <f>PTCA!D591</f>
        <v>0</v>
      </c>
      <c r="C608" s="380">
        <f>PTCA!J591</f>
        <v>0</v>
      </c>
      <c r="D608" s="380">
        <f>PTCA!K591</f>
        <v>0</v>
      </c>
      <c r="E608" s="380">
        <f>PTCA!H591</f>
        <v>0</v>
      </c>
      <c r="F608" s="380">
        <f>PTCA!Z591</f>
        <v>0</v>
      </c>
      <c r="G608" s="380">
        <f>PTCA!AD591</f>
        <v>0</v>
      </c>
      <c r="H608" s="62"/>
      <c r="I608" s="760">
        <f>PTCA!C591</f>
        <v>0</v>
      </c>
      <c r="J608" s="760" t="str">
        <f>PTCA!AK591</f>
        <v/>
      </c>
      <c r="K608" s="760">
        <f>PTCA!AL591</f>
        <v>0</v>
      </c>
      <c r="L608" s="62"/>
      <c r="M608" s="607"/>
      <c r="N608" s="62"/>
      <c r="O608" s="63">
        <f>PTCA!AA1577</f>
        <v>0</v>
      </c>
      <c r="P608" s="63">
        <f>PTCA!AF1577</f>
        <v>0</v>
      </c>
      <c r="Q608" s="232" t="e">
        <f t="shared" si="19"/>
        <v>#DIV/0!</v>
      </c>
      <c r="R608" s="544">
        <f>PTCA!AI1577</f>
        <v>0</v>
      </c>
      <c r="S608" s="544">
        <f>PTCA!AJ591</f>
        <v>0</v>
      </c>
      <c r="T608" s="53"/>
      <c r="U608" s="232" t="e">
        <f t="shared" si="20"/>
        <v>#DIV/0!</v>
      </c>
      <c r="V608" s="272"/>
      <c r="X608" s="255"/>
      <c r="Y608" s="254"/>
    </row>
    <row r="609" spans="1:25" ht="15">
      <c r="A609" s="380" t="str">
        <f>PTCA!B592</f>
        <v>-000</v>
      </c>
      <c r="B609" s="380">
        <f>PTCA!D592</f>
        <v>0</v>
      </c>
      <c r="C609" s="380">
        <f>PTCA!J592</f>
        <v>0</v>
      </c>
      <c r="D609" s="380">
        <f>PTCA!K592</f>
        <v>0</v>
      </c>
      <c r="E609" s="380">
        <f>PTCA!H592</f>
        <v>0</v>
      </c>
      <c r="F609" s="380">
        <f>PTCA!Z592</f>
        <v>0</v>
      </c>
      <c r="G609" s="380">
        <f>PTCA!AD592</f>
        <v>0</v>
      </c>
      <c r="H609" s="62"/>
      <c r="I609" s="760">
        <f>PTCA!C592</f>
        <v>0</v>
      </c>
      <c r="J609" s="760" t="str">
        <f>PTCA!AK592</f>
        <v/>
      </c>
      <c r="K609" s="760">
        <f>PTCA!AL592</f>
        <v>0</v>
      </c>
      <c r="L609" s="62"/>
      <c r="M609" s="607"/>
      <c r="N609" s="62"/>
      <c r="O609" s="63">
        <f>PTCA!AA1578</f>
        <v>0</v>
      </c>
      <c r="P609" s="63">
        <f>PTCA!AF1578</f>
        <v>0</v>
      </c>
      <c r="Q609" s="232" t="e">
        <f t="shared" si="19"/>
        <v>#DIV/0!</v>
      </c>
      <c r="R609" s="544">
        <f>PTCA!AI1578</f>
        <v>0</v>
      </c>
      <c r="S609" s="544">
        <f>PTCA!AJ592</f>
        <v>0</v>
      </c>
      <c r="T609" s="53"/>
      <c r="U609" s="232" t="e">
        <f t="shared" si="20"/>
        <v>#DIV/0!</v>
      </c>
      <c r="V609" s="272"/>
      <c r="X609" s="255"/>
      <c r="Y609" s="254"/>
    </row>
    <row r="610" spans="1:25" ht="15">
      <c r="A610" s="380" t="str">
        <f>PTCA!B593</f>
        <v>-000</v>
      </c>
      <c r="B610" s="380">
        <f>PTCA!D593</f>
        <v>0</v>
      </c>
      <c r="C610" s="380">
        <f>PTCA!J593</f>
        <v>0</v>
      </c>
      <c r="D610" s="380">
        <f>PTCA!K593</f>
        <v>0</v>
      </c>
      <c r="E610" s="380">
        <f>PTCA!H593</f>
        <v>0</v>
      </c>
      <c r="F610" s="380">
        <f>PTCA!Z593</f>
        <v>0</v>
      </c>
      <c r="G610" s="380">
        <f>PTCA!AD593</f>
        <v>0</v>
      </c>
      <c r="H610" s="62"/>
      <c r="I610" s="760">
        <f>PTCA!C593</f>
        <v>0</v>
      </c>
      <c r="J610" s="760" t="str">
        <f>PTCA!AK593</f>
        <v/>
      </c>
      <c r="K610" s="760">
        <f>PTCA!AL593</f>
        <v>0</v>
      </c>
      <c r="L610" s="62"/>
      <c r="M610" s="607"/>
      <c r="N610" s="62"/>
      <c r="O610" s="63">
        <f>PTCA!AA1579</f>
        <v>0</v>
      </c>
      <c r="P610" s="63">
        <f>PTCA!AF1579</f>
        <v>0</v>
      </c>
      <c r="Q610" s="232" t="e">
        <f t="shared" si="19"/>
        <v>#DIV/0!</v>
      </c>
      <c r="R610" s="544">
        <f>PTCA!AI1579</f>
        <v>0</v>
      </c>
      <c r="S610" s="544">
        <f>PTCA!AJ593</f>
        <v>0</v>
      </c>
      <c r="T610" s="53"/>
      <c r="U610" s="232" t="e">
        <f t="shared" si="20"/>
        <v>#DIV/0!</v>
      </c>
      <c r="V610" s="272"/>
      <c r="X610" s="255"/>
      <c r="Y610" s="254"/>
    </row>
    <row r="611" spans="1:25" ht="15">
      <c r="A611" s="380" t="str">
        <f>PTCA!B594</f>
        <v>-000</v>
      </c>
      <c r="B611" s="380">
        <f>PTCA!D594</f>
        <v>0</v>
      </c>
      <c r="C611" s="380">
        <f>PTCA!J594</f>
        <v>0</v>
      </c>
      <c r="D611" s="380">
        <f>PTCA!K594</f>
        <v>0</v>
      </c>
      <c r="E611" s="380">
        <f>PTCA!H594</f>
        <v>0</v>
      </c>
      <c r="F611" s="380">
        <f>PTCA!Z594</f>
        <v>0</v>
      </c>
      <c r="G611" s="380">
        <f>PTCA!AD594</f>
        <v>0</v>
      </c>
      <c r="H611" s="62"/>
      <c r="I611" s="760">
        <f>PTCA!C594</f>
        <v>0</v>
      </c>
      <c r="J611" s="760" t="str">
        <f>PTCA!AK594</f>
        <v/>
      </c>
      <c r="K611" s="760">
        <f>PTCA!AL594</f>
        <v>0</v>
      </c>
      <c r="L611" s="62"/>
      <c r="M611" s="607"/>
      <c r="N611" s="62"/>
      <c r="O611" s="63">
        <f>PTCA!AA1580</f>
        <v>0</v>
      </c>
      <c r="P611" s="63">
        <f>PTCA!AF1580</f>
        <v>0</v>
      </c>
      <c r="Q611" s="232" t="e">
        <f t="shared" si="19"/>
        <v>#DIV/0!</v>
      </c>
      <c r="R611" s="544">
        <f>PTCA!AI1580</f>
        <v>0</v>
      </c>
      <c r="S611" s="544">
        <f>PTCA!AJ594</f>
        <v>0</v>
      </c>
      <c r="T611" s="53"/>
      <c r="U611" s="232" t="e">
        <f t="shared" si="20"/>
        <v>#DIV/0!</v>
      </c>
      <c r="V611" s="272"/>
      <c r="X611" s="255"/>
      <c r="Y611" s="254"/>
    </row>
    <row r="612" spans="1:25" ht="15">
      <c r="A612" s="380" t="str">
        <f>PTCA!B595</f>
        <v>-000</v>
      </c>
      <c r="B612" s="380">
        <f>PTCA!D595</f>
        <v>0</v>
      </c>
      <c r="C612" s="380">
        <f>PTCA!J595</f>
        <v>0</v>
      </c>
      <c r="D612" s="380">
        <f>PTCA!K595</f>
        <v>0</v>
      </c>
      <c r="E612" s="380">
        <f>PTCA!H595</f>
        <v>0</v>
      </c>
      <c r="F612" s="380">
        <f>PTCA!Z595</f>
        <v>0</v>
      </c>
      <c r="G612" s="380">
        <f>PTCA!AD595</f>
        <v>0</v>
      </c>
      <c r="H612" s="62"/>
      <c r="I612" s="760">
        <f>PTCA!C595</f>
        <v>0</v>
      </c>
      <c r="J612" s="760" t="str">
        <f>PTCA!AK595</f>
        <v/>
      </c>
      <c r="K612" s="760">
        <f>PTCA!AL595</f>
        <v>0</v>
      </c>
      <c r="L612" s="62"/>
      <c r="M612" s="607"/>
      <c r="N612" s="62"/>
      <c r="O612" s="63">
        <f>PTCA!AA1581</f>
        <v>0</v>
      </c>
      <c r="P612" s="63">
        <f>PTCA!AF1581</f>
        <v>0</v>
      </c>
      <c r="Q612" s="232" t="e">
        <f t="shared" si="19"/>
        <v>#DIV/0!</v>
      </c>
      <c r="R612" s="544">
        <f>PTCA!AI1581</f>
        <v>0</v>
      </c>
      <c r="S612" s="544">
        <f>PTCA!AJ595</f>
        <v>0</v>
      </c>
      <c r="T612" s="53"/>
      <c r="U612" s="232" t="e">
        <f t="shared" si="20"/>
        <v>#DIV/0!</v>
      </c>
      <c r="V612" s="272"/>
      <c r="X612" s="255"/>
      <c r="Y612" s="254"/>
    </row>
    <row r="613" spans="1:25" ht="15">
      <c r="A613" s="380" t="str">
        <f>PTCA!B596</f>
        <v>-000</v>
      </c>
      <c r="B613" s="380">
        <f>PTCA!D596</f>
        <v>0</v>
      </c>
      <c r="C613" s="380">
        <f>PTCA!J596</f>
        <v>0</v>
      </c>
      <c r="D613" s="380">
        <f>PTCA!K596</f>
        <v>0</v>
      </c>
      <c r="E613" s="380">
        <f>PTCA!H596</f>
        <v>0</v>
      </c>
      <c r="F613" s="380">
        <f>PTCA!Z596</f>
        <v>0</v>
      </c>
      <c r="G613" s="380">
        <f>PTCA!AD596</f>
        <v>0</v>
      </c>
      <c r="H613" s="62"/>
      <c r="I613" s="760">
        <f>PTCA!C596</f>
        <v>0</v>
      </c>
      <c r="J613" s="760" t="str">
        <f>PTCA!AK596</f>
        <v/>
      </c>
      <c r="K613" s="760">
        <f>PTCA!AL596</f>
        <v>0</v>
      </c>
      <c r="L613" s="62"/>
      <c r="M613" s="607"/>
      <c r="N613" s="62"/>
      <c r="O613" s="63">
        <f>PTCA!AA1582</f>
        <v>0</v>
      </c>
      <c r="P613" s="63">
        <f>PTCA!AF1582</f>
        <v>0</v>
      </c>
      <c r="Q613" s="232" t="e">
        <f t="shared" si="19"/>
        <v>#DIV/0!</v>
      </c>
      <c r="R613" s="544">
        <f>PTCA!AI1582</f>
        <v>0</v>
      </c>
      <c r="S613" s="544">
        <f>PTCA!AJ596</f>
        <v>0</v>
      </c>
      <c r="T613" s="53"/>
      <c r="U613" s="232" t="e">
        <f t="shared" si="20"/>
        <v>#DIV/0!</v>
      </c>
      <c r="V613" s="272"/>
      <c r="X613" s="255"/>
      <c r="Y613" s="254"/>
    </row>
    <row r="614" spans="1:25" ht="15">
      <c r="A614" s="380" t="str">
        <f>PTCA!B597</f>
        <v>-000</v>
      </c>
      <c r="B614" s="380">
        <f>PTCA!D597</f>
        <v>0</v>
      </c>
      <c r="C614" s="380">
        <f>PTCA!J597</f>
        <v>0</v>
      </c>
      <c r="D614" s="380">
        <f>PTCA!K597</f>
        <v>0</v>
      </c>
      <c r="E614" s="380">
        <f>PTCA!H597</f>
        <v>0</v>
      </c>
      <c r="F614" s="380">
        <f>PTCA!Z597</f>
        <v>0</v>
      </c>
      <c r="G614" s="380">
        <f>PTCA!AD597</f>
        <v>0</v>
      </c>
      <c r="H614" s="62"/>
      <c r="I614" s="760">
        <f>PTCA!C597</f>
        <v>0</v>
      </c>
      <c r="J614" s="760" t="str">
        <f>PTCA!AK597</f>
        <v/>
      </c>
      <c r="K614" s="760">
        <f>PTCA!AL597</f>
        <v>0</v>
      </c>
      <c r="L614" s="62"/>
      <c r="M614" s="607"/>
      <c r="N614" s="62"/>
      <c r="O614" s="63">
        <f>PTCA!AA1583</f>
        <v>0</v>
      </c>
      <c r="P614" s="63">
        <f>PTCA!AF1583</f>
        <v>0</v>
      </c>
      <c r="Q614" s="232" t="e">
        <f t="shared" si="19"/>
        <v>#DIV/0!</v>
      </c>
      <c r="R614" s="544">
        <f>PTCA!AI1583</f>
        <v>0</v>
      </c>
      <c r="S614" s="544">
        <f>PTCA!AJ597</f>
        <v>0</v>
      </c>
      <c r="T614" s="53"/>
      <c r="U614" s="232" t="e">
        <f t="shared" si="20"/>
        <v>#DIV/0!</v>
      </c>
      <c r="V614" s="272"/>
      <c r="X614" s="255"/>
      <c r="Y614" s="254"/>
    </row>
    <row r="615" spans="1:25" ht="15">
      <c r="A615" s="380" t="str">
        <f>PTCA!B598</f>
        <v>-000</v>
      </c>
      <c r="B615" s="380">
        <f>PTCA!D598</f>
        <v>0</v>
      </c>
      <c r="C615" s="380">
        <f>PTCA!J598</f>
        <v>0</v>
      </c>
      <c r="D615" s="380">
        <f>PTCA!K598</f>
        <v>0</v>
      </c>
      <c r="E615" s="380">
        <f>PTCA!H598</f>
        <v>0</v>
      </c>
      <c r="F615" s="380">
        <f>PTCA!Z598</f>
        <v>0</v>
      </c>
      <c r="G615" s="380">
        <f>PTCA!AD598</f>
        <v>0</v>
      </c>
      <c r="H615" s="62"/>
      <c r="I615" s="760">
        <f>PTCA!C598</f>
        <v>0</v>
      </c>
      <c r="J615" s="760" t="str">
        <f>PTCA!AK598</f>
        <v/>
      </c>
      <c r="K615" s="760">
        <f>PTCA!AL598</f>
        <v>0</v>
      </c>
      <c r="L615" s="62"/>
      <c r="M615" s="607"/>
      <c r="N615" s="62"/>
      <c r="O615" s="63">
        <f>PTCA!AA1584</f>
        <v>0</v>
      </c>
      <c r="P615" s="63">
        <f>PTCA!AF1584</f>
        <v>0</v>
      </c>
      <c r="Q615" s="232" t="e">
        <f t="shared" si="19"/>
        <v>#DIV/0!</v>
      </c>
      <c r="R615" s="544">
        <f>PTCA!AI1584</f>
        <v>0</v>
      </c>
      <c r="S615" s="544">
        <f>PTCA!AJ598</f>
        <v>0</v>
      </c>
      <c r="T615" s="53"/>
      <c r="U615" s="232" t="e">
        <f t="shared" si="20"/>
        <v>#DIV/0!</v>
      </c>
      <c r="V615" s="272"/>
      <c r="X615" s="255"/>
      <c r="Y615" s="254"/>
    </row>
    <row r="616" spans="1:25" ht="15">
      <c r="A616" s="380" t="str">
        <f>PTCA!B599</f>
        <v>-000</v>
      </c>
      <c r="B616" s="380">
        <f>PTCA!D599</f>
        <v>0</v>
      </c>
      <c r="C616" s="380">
        <f>PTCA!J599</f>
        <v>0</v>
      </c>
      <c r="D616" s="380">
        <f>PTCA!K599</f>
        <v>0</v>
      </c>
      <c r="E616" s="380">
        <f>PTCA!H599</f>
        <v>0</v>
      </c>
      <c r="F616" s="380">
        <f>PTCA!Z599</f>
        <v>0</v>
      </c>
      <c r="G616" s="380">
        <f>PTCA!AD599</f>
        <v>0</v>
      </c>
      <c r="H616" s="62"/>
      <c r="I616" s="760">
        <f>PTCA!C599</f>
        <v>0</v>
      </c>
      <c r="J616" s="760" t="str">
        <f>PTCA!AK599</f>
        <v/>
      </c>
      <c r="K616" s="760">
        <f>PTCA!AL599</f>
        <v>0</v>
      </c>
      <c r="L616" s="62"/>
      <c r="M616" s="607"/>
      <c r="N616" s="62"/>
      <c r="O616" s="63">
        <f>PTCA!AA1585</f>
        <v>0</v>
      </c>
      <c r="P616" s="63">
        <f>PTCA!AF1585</f>
        <v>0</v>
      </c>
      <c r="Q616" s="232" t="e">
        <f t="shared" si="19"/>
        <v>#DIV/0!</v>
      </c>
      <c r="R616" s="544">
        <f>PTCA!AI1585</f>
        <v>0</v>
      </c>
      <c r="S616" s="544">
        <f>PTCA!AJ599</f>
        <v>0</v>
      </c>
      <c r="T616" s="53"/>
      <c r="U616" s="232" t="e">
        <f t="shared" si="20"/>
        <v>#DIV/0!</v>
      </c>
      <c r="V616" s="272"/>
      <c r="X616" s="255"/>
      <c r="Y616" s="254"/>
    </row>
    <row r="617" spans="1:25" ht="15">
      <c r="A617" s="380" t="str">
        <f>PTCA!B600</f>
        <v>-000</v>
      </c>
      <c r="B617" s="380">
        <f>PTCA!D600</f>
        <v>0</v>
      </c>
      <c r="C617" s="380">
        <f>PTCA!J600</f>
        <v>0</v>
      </c>
      <c r="D617" s="380">
        <f>PTCA!K600</f>
        <v>0</v>
      </c>
      <c r="E617" s="380">
        <f>PTCA!H600</f>
        <v>0</v>
      </c>
      <c r="F617" s="380">
        <f>PTCA!Z600</f>
        <v>0</v>
      </c>
      <c r="G617" s="380">
        <f>PTCA!AD600</f>
        <v>0</v>
      </c>
      <c r="H617" s="62"/>
      <c r="I617" s="760">
        <f>PTCA!C600</f>
        <v>0</v>
      </c>
      <c r="J617" s="760" t="str">
        <f>PTCA!AK600</f>
        <v/>
      </c>
      <c r="K617" s="760">
        <f>PTCA!AL600</f>
        <v>0</v>
      </c>
      <c r="L617" s="62"/>
      <c r="M617" s="607"/>
      <c r="N617" s="62"/>
      <c r="O617" s="63">
        <f>PTCA!AA1586</f>
        <v>0</v>
      </c>
      <c r="P617" s="63">
        <f>PTCA!AF1586</f>
        <v>0</v>
      </c>
      <c r="Q617" s="232" t="e">
        <f t="shared" si="19"/>
        <v>#DIV/0!</v>
      </c>
      <c r="R617" s="544">
        <f>PTCA!AI1586</f>
        <v>0</v>
      </c>
      <c r="S617" s="544">
        <f>PTCA!AJ600</f>
        <v>0</v>
      </c>
      <c r="T617" s="53"/>
      <c r="U617" s="232" t="e">
        <f t="shared" si="20"/>
        <v>#DIV/0!</v>
      </c>
      <c r="V617" s="272"/>
      <c r="X617" s="255"/>
      <c r="Y617" s="254"/>
    </row>
    <row r="618" spans="1:25" ht="15">
      <c r="A618" s="380" t="str">
        <f>PTCA!B601</f>
        <v>-000</v>
      </c>
      <c r="B618" s="380">
        <f>PTCA!D601</f>
        <v>0</v>
      </c>
      <c r="C618" s="380">
        <f>PTCA!J601</f>
        <v>0</v>
      </c>
      <c r="D618" s="380">
        <f>PTCA!K601</f>
        <v>0</v>
      </c>
      <c r="E618" s="380">
        <f>PTCA!H601</f>
        <v>0</v>
      </c>
      <c r="F618" s="380">
        <f>PTCA!Z601</f>
        <v>0</v>
      </c>
      <c r="G618" s="380">
        <f>PTCA!AD601</f>
        <v>0</v>
      </c>
      <c r="H618" s="62"/>
      <c r="I618" s="760">
        <f>PTCA!C601</f>
        <v>0</v>
      </c>
      <c r="J618" s="760" t="str">
        <f>PTCA!AK601</f>
        <v/>
      </c>
      <c r="K618" s="760">
        <f>PTCA!AL601</f>
        <v>0</v>
      </c>
      <c r="L618" s="62"/>
      <c r="M618" s="607"/>
      <c r="N618" s="62"/>
      <c r="O618" s="63">
        <f>PTCA!AA1587</f>
        <v>0</v>
      </c>
      <c r="P618" s="63">
        <f>PTCA!AF1587</f>
        <v>0</v>
      </c>
      <c r="Q618" s="232" t="e">
        <f t="shared" si="19"/>
        <v>#DIV/0!</v>
      </c>
      <c r="R618" s="544">
        <f>PTCA!AI1587</f>
        <v>0</v>
      </c>
      <c r="S618" s="544">
        <f>PTCA!AJ601</f>
        <v>0</v>
      </c>
      <c r="T618" s="53"/>
      <c r="U618" s="232" t="e">
        <f t="shared" si="20"/>
        <v>#DIV/0!</v>
      </c>
      <c r="V618" s="272"/>
      <c r="X618" s="255"/>
      <c r="Y618" s="254"/>
    </row>
    <row r="619" spans="1:25" ht="15">
      <c r="A619" s="380" t="str">
        <f>PTCA!B602</f>
        <v>-000</v>
      </c>
      <c r="B619" s="380">
        <f>PTCA!D602</f>
        <v>0</v>
      </c>
      <c r="C619" s="380">
        <f>PTCA!J602</f>
        <v>0</v>
      </c>
      <c r="D619" s="380">
        <f>PTCA!K602</f>
        <v>0</v>
      </c>
      <c r="E619" s="380">
        <f>PTCA!H602</f>
        <v>0</v>
      </c>
      <c r="F619" s="380">
        <f>PTCA!Z602</f>
        <v>0</v>
      </c>
      <c r="G619" s="380">
        <f>PTCA!AD602</f>
        <v>0</v>
      </c>
      <c r="H619" s="62"/>
      <c r="I619" s="760">
        <f>PTCA!C602</f>
        <v>0</v>
      </c>
      <c r="J619" s="760" t="str">
        <f>PTCA!AK602</f>
        <v/>
      </c>
      <c r="K619" s="760">
        <f>PTCA!AL602</f>
        <v>0</v>
      </c>
      <c r="L619" s="62"/>
      <c r="M619" s="607"/>
      <c r="N619" s="62"/>
      <c r="O619" s="63">
        <f>PTCA!AA1588</f>
        <v>0</v>
      </c>
      <c r="P619" s="63">
        <f>PTCA!AF1588</f>
        <v>0</v>
      </c>
      <c r="Q619" s="232" t="e">
        <f t="shared" si="19"/>
        <v>#DIV/0!</v>
      </c>
      <c r="R619" s="544">
        <f>PTCA!AI1588</f>
        <v>0</v>
      </c>
      <c r="S619" s="544">
        <f>PTCA!AJ602</f>
        <v>0</v>
      </c>
      <c r="T619" s="53"/>
      <c r="U619" s="232" t="e">
        <f t="shared" si="20"/>
        <v>#DIV/0!</v>
      </c>
      <c r="V619" s="272"/>
      <c r="X619" s="255"/>
      <c r="Y619" s="254"/>
    </row>
    <row r="620" spans="1:25" ht="15">
      <c r="A620" s="380" t="str">
        <f>PTCA!B603</f>
        <v>-000</v>
      </c>
      <c r="B620" s="380">
        <f>PTCA!D603</f>
        <v>0</v>
      </c>
      <c r="C620" s="380">
        <f>PTCA!J603</f>
        <v>0</v>
      </c>
      <c r="D620" s="380">
        <f>PTCA!K603</f>
        <v>0</v>
      </c>
      <c r="E620" s="380">
        <f>PTCA!H603</f>
        <v>0</v>
      </c>
      <c r="F620" s="380">
        <f>PTCA!Z603</f>
        <v>0</v>
      </c>
      <c r="G620" s="380">
        <f>PTCA!AD603</f>
        <v>0</v>
      </c>
      <c r="H620" s="62"/>
      <c r="I620" s="760">
        <f>PTCA!C603</f>
        <v>0</v>
      </c>
      <c r="J620" s="760" t="str">
        <f>PTCA!AK603</f>
        <v/>
      </c>
      <c r="K620" s="760">
        <f>PTCA!AL603</f>
        <v>0</v>
      </c>
      <c r="L620" s="62"/>
      <c r="M620" s="607"/>
      <c r="N620" s="62"/>
      <c r="O620" s="63">
        <f>PTCA!AA1589</f>
        <v>0</v>
      </c>
      <c r="P620" s="63">
        <f>PTCA!AF1589</f>
        <v>0</v>
      </c>
      <c r="Q620" s="232" t="e">
        <f t="shared" si="19"/>
        <v>#DIV/0!</v>
      </c>
      <c r="R620" s="544">
        <f>PTCA!AI1589</f>
        <v>0</v>
      </c>
      <c r="S620" s="544">
        <f>PTCA!AJ603</f>
        <v>0</v>
      </c>
      <c r="T620" s="53"/>
      <c r="U620" s="232" t="e">
        <f t="shared" si="20"/>
        <v>#DIV/0!</v>
      </c>
      <c r="V620" s="272"/>
      <c r="X620" s="255"/>
      <c r="Y620" s="254"/>
    </row>
    <row r="621" spans="1:25" ht="15">
      <c r="A621" s="380" t="str">
        <f>PTCA!B604</f>
        <v>-000</v>
      </c>
      <c r="B621" s="380">
        <f>PTCA!D604</f>
        <v>0</v>
      </c>
      <c r="C621" s="380">
        <f>PTCA!J604</f>
        <v>0</v>
      </c>
      <c r="D621" s="380">
        <f>PTCA!K604</f>
        <v>0</v>
      </c>
      <c r="E621" s="380">
        <f>PTCA!H604</f>
        <v>0</v>
      </c>
      <c r="F621" s="380">
        <f>PTCA!Z604</f>
        <v>0</v>
      </c>
      <c r="G621" s="380">
        <f>PTCA!AD604</f>
        <v>0</v>
      </c>
      <c r="H621" s="62"/>
      <c r="I621" s="760">
        <f>PTCA!C604</f>
        <v>0</v>
      </c>
      <c r="J621" s="760" t="str">
        <f>PTCA!AK604</f>
        <v/>
      </c>
      <c r="K621" s="760">
        <f>PTCA!AL604</f>
        <v>0</v>
      </c>
      <c r="L621" s="62"/>
      <c r="M621" s="607"/>
      <c r="N621" s="62"/>
      <c r="O621" s="63">
        <f>PTCA!AA1590</f>
        <v>0</v>
      </c>
      <c r="P621" s="63">
        <f>PTCA!AF1590</f>
        <v>0</v>
      </c>
      <c r="Q621" s="232" t="e">
        <f t="shared" si="19"/>
        <v>#DIV/0!</v>
      </c>
      <c r="R621" s="544">
        <f>PTCA!AI1590</f>
        <v>0</v>
      </c>
      <c r="S621" s="544">
        <f>PTCA!AJ604</f>
        <v>0</v>
      </c>
      <c r="T621" s="53"/>
      <c r="U621" s="232" t="e">
        <f t="shared" si="20"/>
        <v>#DIV/0!</v>
      </c>
      <c r="V621" s="272"/>
      <c r="X621" s="255"/>
      <c r="Y621" s="254"/>
    </row>
    <row r="622" spans="1:25" ht="15">
      <c r="A622" s="380" t="str">
        <f>PTCA!B605</f>
        <v>-000</v>
      </c>
      <c r="B622" s="380">
        <f>PTCA!D605</f>
        <v>0</v>
      </c>
      <c r="C622" s="380">
        <f>PTCA!J605</f>
        <v>0</v>
      </c>
      <c r="D622" s="380">
        <f>PTCA!K605</f>
        <v>0</v>
      </c>
      <c r="E622" s="380">
        <f>PTCA!H605</f>
        <v>0</v>
      </c>
      <c r="F622" s="380">
        <f>PTCA!Z605</f>
        <v>0</v>
      </c>
      <c r="G622" s="380">
        <f>PTCA!AD605</f>
        <v>0</v>
      </c>
      <c r="H622" s="62"/>
      <c r="I622" s="760">
        <f>PTCA!C605</f>
        <v>0</v>
      </c>
      <c r="J622" s="760" t="str">
        <f>PTCA!AK605</f>
        <v/>
      </c>
      <c r="K622" s="760">
        <f>PTCA!AL605</f>
        <v>0</v>
      </c>
      <c r="L622" s="62"/>
      <c r="M622" s="607"/>
      <c r="N622" s="62"/>
      <c r="O622" s="63">
        <f>PTCA!AA1591</f>
        <v>0</v>
      </c>
      <c r="P622" s="63">
        <f>PTCA!AF1591</f>
        <v>0</v>
      </c>
      <c r="Q622" s="232" t="e">
        <f t="shared" si="19"/>
        <v>#DIV/0!</v>
      </c>
      <c r="R622" s="544">
        <f>PTCA!AI1591</f>
        <v>0</v>
      </c>
      <c r="S622" s="544">
        <f>PTCA!AJ605</f>
        <v>0</v>
      </c>
      <c r="T622" s="53"/>
      <c r="U622" s="232" t="e">
        <f t="shared" si="20"/>
        <v>#DIV/0!</v>
      </c>
      <c r="V622" s="272"/>
      <c r="X622" s="255"/>
      <c r="Y622" s="254"/>
    </row>
    <row r="623" spans="1:25" ht="15">
      <c r="A623" s="380" t="str">
        <f>PTCA!B606</f>
        <v>-000</v>
      </c>
      <c r="B623" s="380">
        <f>PTCA!D606</f>
        <v>0</v>
      </c>
      <c r="C623" s="380">
        <f>PTCA!J606</f>
        <v>0</v>
      </c>
      <c r="D623" s="380">
        <f>PTCA!K606</f>
        <v>0</v>
      </c>
      <c r="E623" s="380">
        <f>PTCA!H606</f>
        <v>0</v>
      </c>
      <c r="F623" s="380">
        <f>PTCA!Z606</f>
        <v>0</v>
      </c>
      <c r="G623" s="380">
        <f>PTCA!AD606</f>
        <v>0</v>
      </c>
      <c r="H623" s="62"/>
      <c r="I623" s="760">
        <f>PTCA!C606</f>
        <v>0</v>
      </c>
      <c r="J623" s="760" t="str">
        <f>PTCA!AK606</f>
        <v/>
      </c>
      <c r="K623" s="760">
        <f>PTCA!AL606</f>
        <v>0</v>
      </c>
      <c r="L623" s="62"/>
      <c r="M623" s="607"/>
      <c r="N623" s="62"/>
      <c r="O623" s="63">
        <f>PTCA!AA1592</f>
        <v>0</v>
      </c>
      <c r="P623" s="63">
        <f>PTCA!AF1592</f>
        <v>0</v>
      </c>
      <c r="Q623" s="232" t="e">
        <f t="shared" si="19"/>
        <v>#DIV/0!</v>
      </c>
      <c r="R623" s="544">
        <f>PTCA!AI1592</f>
        <v>0</v>
      </c>
      <c r="S623" s="544">
        <f>PTCA!AJ606</f>
        <v>0</v>
      </c>
      <c r="T623" s="53"/>
      <c r="U623" s="232" t="e">
        <f t="shared" si="20"/>
        <v>#DIV/0!</v>
      </c>
      <c r="V623" s="272"/>
      <c r="X623" s="255"/>
      <c r="Y623" s="254"/>
    </row>
    <row r="624" spans="1:25" ht="15">
      <c r="A624" s="380" t="str">
        <f>PTCA!B607</f>
        <v>-000</v>
      </c>
      <c r="B624" s="380">
        <f>PTCA!D607</f>
        <v>0</v>
      </c>
      <c r="C624" s="380">
        <f>PTCA!J607</f>
        <v>0</v>
      </c>
      <c r="D624" s="380">
        <f>PTCA!K607</f>
        <v>0</v>
      </c>
      <c r="E624" s="380">
        <f>PTCA!H607</f>
        <v>0</v>
      </c>
      <c r="F624" s="380">
        <f>PTCA!Z607</f>
        <v>0</v>
      </c>
      <c r="G624" s="380">
        <f>PTCA!AD607</f>
        <v>0</v>
      </c>
      <c r="H624" s="62"/>
      <c r="I624" s="760">
        <f>PTCA!C607</f>
        <v>0</v>
      </c>
      <c r="J624" s="760" t="str">
        <f>PTCA!AK607</f>
        <v/>
      </c>
      <c r="K624" s="760">
        <f>PTCA!AL607</f>
        <v>0</v>
      </c>
      <c r="L624" s="62"/>
      <c r="M624" s="607"/>
      <c r="N624" s="62"/>
      <c r="O624" s="63">
        <f>PTCA!AA1593</f>
        <v>0</v>
      </c>
      <c r="P624" s="63">
        <f>PTCA!AF1593</f>
        <v>0</v>
      </c>
      <c r="Q624" s="232" t="e">
        <f t="shared" si="19"/>
        <v>#DIV/0!</v>
      </c>
      <c r="R624" s="544">
        <f>PTCA!AI1593</f>
        <v>0</v>
      </c>
      <c r="S624" s="544">
        <f>PTCA!AJ607</f>
        <v>0</v>
      </c>
      <c r="T624" s="53"/>
      <c r="U624" s="232" t="e">
        <f t="shared" si="20"/>
        <v>#DIV/0!</v>
      </c>
      <c r="V624" s="272"/>
      <c r="X624" s="255"/>
      <c r="Y624" s="254"/>
    </row>
    <row r="625" spans="1:25" ht="15">
      <c r="A625" s="380" t="str">
        <f>PTCA!B608</f>
        <v>-000</v>
      </c>
      <c r="B625" s="380">
        <f>PTCA!D608</f>
        <v>0</v>
      </c>
      <c r="C625" s="380">
        <f>PTCA!J608</f>
        <v>0</v>
      </c>
      <c r="D625" s="380">
        <f>PTCA!K608</f>
        <v>0</v>
      </c>
      <c r="E625" s="380">
        <f>PTCA!H608</f>
        <v>0</v>
      </c>
      <c r="F625" s="380">
        <f>PTCA!Z608</f>
        <v>0</v>
      </c>
      <c r="G625" s="380">
        <f>PTCA!AD608</f>
        <v>0</v>
      </c>
      <c r="H625" s="62"/>
      <c r="I625" s="760">
        <f>PTCA!C608</f>
        <v>0</v>
      </c>
      <c r="J625" s="760" t="str">
        <f>PTCA!AK608</f>
        <v/>
      </c>
      <c r="K625" s="760">
        <f>PTCA!AL608</f>
        <v>0</v>
      </c>
      <c r="L625" s="62"/>
      <c r="M625" s="607"/>
      <c r="N625" s="62"/>
      <c r="O625" s="63">
        <f>PTCA!AA1594</f>
        <v>0</v>
      </c>
      <c r="P625" s="63">
        <f>PTCA!AF1594</f>
        <v>0</v>
      </c>
      <c r="Q625" s="232" t="e">
        <f t="shared" si="19"/>
        <v>#DIV/0!</v>
      </c>
      <c r="R625" s="544">
        <f>PTCA!AI1594</f>
        <v>0</v>
      </c>
      <c r="S625" s="544">
        <f>PTCA!AJ608</f>
        <v>0</v>
      </c>
      <c r="T625" s="53"/>
      <c r="U625" s="232" t="e">
        <f t="shared" si="20"/>
        <v>#DIV/0!</v>
      </c>
      <c r="V625" s="272"/>
      <c r="X625" s="255"/>
      <c r="Y625" s="254"/>
    </row>
    <row r="626" spans="1:25" ht="15">
      <c r="A626" s="380" t="str">
        <f>PTCA!B609</f>
        <v>-000</v>
      </c>
      <c r="B626" s="380">
        <f>PTCA!D609</f>
        <v>0</v>
      </c>
      <c r="C626" s="380">
        <f>PTCA!J609</f>
        <v>0</v>
      </c>
      <c r="D626" s="380">
        <f>PTCA!K609</f>
        <v>0</v>
      </c>
      <c r="E626" s="380">
        <f>PTCA!H609</f>
        <v>0</v>
      </c>
      <c r="F626" s="380">
        <f>PTCA!Z609</f>
        <v>0</v>
      </c>
      <c r="G626" s="380">
        <f>PTCA!AD609</f>
        <v>0</v>
      </c>
      <c r="H626" s="62"/>
      <c r="I626" s="760">
        <f>PTCA!C609</f>
        <v>0</v>
      </c>
      <c r="J626" s="760" t="str">
        <f>PTCA!AK609</f>
        <v/>
      </c>
      <c r="K626" s="760">
        <f>PTCA!AL609</f>
        <v>0</v>
      </c>
      <c r="L626" s="62"/>
      <c r="M626" s="607"/>
      <c r="N626" s="62"/>
      <c r="O626" s="63">
        <f>PTCA!AA1595</f>
        <v>0</v>
      </c>
      <c r="P626" s="63">
        <f>PTCA!AF1595</f>
        <v>0</v>
      </c>
      <c r="Q626" s="232" t="e">
        <f t="shared" si="19"/>
        <v>#DIV/0!</v>
      </c>
      <c r="R626" s="544">
        <f>PTCA!AI1595</f>
        <v>0</v>
      </c>
      <c r="S626" s="544">
        <f>PTCA!AJ609</f>
        <v>0</v>
      </c>
      <c r="T626" s="53"/>
      <c r="U626" s="232" t="e">
        <f t="shared" si="20"/>
        <v>#DIV/0!</v>
      </c>
      <c r="V626" s="272"/>
      <c r="X626" s="255"/>
      <c r="Y626" s="254"/>
    </row>
    <row r="627" spans="1:25" ht="15">
      <c r="A627" s="380" t="str">
        <f>PTCA!B610</f>
        <v>-000</v>
      </c>
      <c r="B627" s="380">
        <f>PTCA!D610</f>
        <v>0</v>
      </c>
      <c r="C627" s="380">
        <f>PTCA!J610</f>
        <v>0</v>
      </c>
      <c r="D627" s="380">
        <f>PTCA!K610</f>
        <v>0</v>
      </c>
      <c r="E627" s="380">
        <f>PTCA!H610</f>
        <v>0</v>
      </c>
      <c r="F627" s="380">
        <f>PTCA!Z610</f>
        <v>0</v>
      </c>
      <c r="G627" s="380">
        <f>PTCA!AD610</f>
        <v>0</v>
      </c>
      <c r="H627" s="62"/>
      <c r="I627" s="760">
        <f>PTCA!C610</f>
        <v>0</v>
      </c>
      <c r="J627" s="760" t="str">
        <f>PTCA!AK610</f>
        <v/>
      </c>
      <c r="K627" s="760">
        <f>PTCA!AL610</f>
        <v>0</v>
      </c>
      <c r="L627" s="62"/>
      <c r="M627" s="607"/>
      <c r="N627" s="62"/>
      <c r="O627" s="63">
        <f>PTCA!AA1596</f>
        <v>0</v>
      </c>
      <c r="P627" s="63">
        <f>PTCA!AF1596</f>
        <v>0</v>
      </c>
      <c r="Q627" s="232" t="e">
        <f t="shared" si="19"/>
        <v>#DIV/0!</v>
      </c>
      <c r="R627" s="544">
        <f>PTCA!AI1596</f>
        <v>0</v>
      </c>
      <c r="S627" s="544">
        <f>PTCA!AJ610</f>
        <v>0</v>
      </c>
      <c r="T627" s="53"/>
      <c r="U627" s="232" t="e">
        <f t="shared" si="20"/>
        <v>#DIV/0!</v>
      </c>
      <c r="V627" s="272"/>
      <c r="X627" s="255"/>
      <c r="Y627" s="254"/>
    </row>
    <row r="628" spans="1:25" ht="15">
      <c r="A628" s="380" t="str">
        <f>PTCA!B611</f>
        <v>-000</v>
      </c>
      <c r="B628" s="380">
        <f>PTCA!D611</f>
        <v>0</v>
      </c>
      <c r="C628" s="380">
        <f>PTCA!J611</f>
        <v>0</v>
      </c>
      <c r="D628" s="380">
        <f>PTCA!K611</f>
        <v>0</v>
      </c>
      <c r="E628" s="380">
        <f>PTCA!H611</f>
        <v>0</v>
      </c>
      <c r="F628" s="380">
        <f>PTCA!Z611</f>
        <v>0</v>
      </c>
      <c r="G628" s="380">
        <f>PTCA!AD611</f>
        <v>0</v>
      </c>
      <c r="H628" s="62"/>
      <c r="I628" s="760">
        <f>PTCA!C611</f>
        <v>0</v>
      </c>
      <c r="J628" s="760" t="str">
        <f>PTCA!AK611</f>
        <v/>
      </c>
      <c r="K628" s="760">
        <f>PTCA!AL611</f>
        <v>0</v>
      </c>
      <c r="L628" s="62"/>
      <c r="M628" s="607"/>
      <c r="N628" s="62"/>
      <c r="O628" s="63">
        <f>PTCA!AA1597</f>
        <v>0</v>
      </c>
      <c r="P628" s="63">
        <f>PTCA!AF1597</f>
        <v>0</v>
      </c>
      <c r="Q628" s="232" t="e">
        <f t="shared" si="19"/>
        <v>#DIV/0!</v>
      </c>
      <c r="R628" s="544">
        <f>PTCA!AI1597</f>
        <v>0</v>
      </c>
      <c r="S628" s="544">
        <f>PTCA!AJ611</f>
        <v>0</v>
      </c>
      <c r="T628" s="53"/>
      <c r="U628" s="232" t="e">
        <f t="shared" si="20"/>
        <v>#DIV/0!</v>
      </c>
      <c r="V628" s="272"/>
      <c r="X628" s="255"/>
      <c r="Y628" s="254"/>
    </row>
    <row r="629" spans="1:25" ht="15">
      <c r="A629" s="380" t="str">
        <f>PTCA!B612</f>
        <v>-000</v>
      </c>
      <c r="B629" s="380">
        <f>PTCA!D612</f>
        <v>0</v>
      </c>
      <c r="C629" s="380">
        <f>PTCA!J612</f>
        <v>0</v>
      </c>
      <c r="D629" s="380">
        <f>PTCA!K612</f>
        <v>0</v>
      </c>
      <c r="E629" s="380">
        <f>PTCA!H612</f>
        <v>0</v>
      </c>
      <c r="F629" s="380">
        <f>PTCA!Z612</f>
        <v>0</v>
      </c>
      <c r="G629" s="380">
        <f>PTCA!AD612</f>
        <v>0</v>
      </c>
      <c r="H629" s="62"/>
      <c r="I629" s="760">
        <f>PTCA!C612</f>
        <v>0</v>
      </c>
      <c r="J629" s="760" t="str">
        <f>PTCA!AK612</f>
        <v/>
      </c>
      <c r="K629" s="760">
        <f>PTCA!AL612</f>
        <v>0</v>
      </c>
      <c r="L629" s="62"/>
      <c r="M629" s="607"/>
      <c r="N629" s="62"/>
      <c r="O629" s="63">
        <f>PTCA!AA1598</f>
        <v>0</v>
      </c>
      <c r="P629" s="63">
        <f>PTCA!AF1598</f>
        <v>0</v>
      </c>
      <c r="Q629" s="232" t="e">
        <f t="shared" si="19"/>
        <v>#DIV/0!</v>
      </c>
      <c r="R629" s="544">
        <f>PTCA!AI1598</f>
        <v>0</v>
      </c>
      <c r="S629" s="544">
        <f>PTCA!AJ612</f>
        <v>0</v>
      </c>
      <c r="T629" s="53"/>
      <c r="U629" s="232" t="e">
        <f t="shared" si="20"/>
        <v>#DIV/0!</v>
      </c>
      <c r="V629" s="272"/>
      <c r="X629" s="255"/>
      <c r="Y629" s="254"/>
    </row>
    <row r="630" spans="1:25" ht="15">
      <c r="A630" s="380" t="str">
        <f>PTCA!B613</f>
        <v>-000</v>
      </c>
      <c r="B630" s="380">
        <f>PTCA!D613</f>
        <v>0</v>
      </c>
      <c r="C630" s="380">
        <f>PTCA!J613</f>
        <v>0</v>
      </c>
      <c r="D630" s="380">
        <f>PTCA!K613</f>
        <v>0</v>
      </c>
      <c r="E630" s="380">
        <f>PTCA!H613</f>
        <v>0</v>
      </c>
      <c r="F630" s="380">
        <f>PTCA!Z613</f>
        <v>0</v>
      </c>
      <c r="G630" s="380">
        <f>PTCA!AD613</f>
        <v>0</v>
      </c>
      <c r="H630" s="62"/>
      <c r="I630" s="760">
        <f>PTCA!C613</f>
        <v>0</v>
      </c>
      <c r="J630" s="760" t="str">
        <f>PTCA!AK613</f>
        <v/>
      </c>
      <c r="K630" s="760">
        <f>PTCA!AL613</f>
        <v>0</v>
      </c>
      <c r="L630" s="62"/>
      <c r="M630" s="607"/>
      <c r="N630" s="62"/>
      <c r="O630" s="63">
        <f>PTCA!AA1599</f>
        <v>0</v>
      </c>
      <c r="P630" s="63">
        <f>PTCA!AF1599</f>
        <v>0</v>
      </c>
      <c r="Q630" s="232" t="e">
        <f t="shared" si="19"/>
        <v>#DIV/0!</v>
      </c>
      <c r="R630" s="544">
        <f>PTCA!AI1599</f>
        <v>0</v>
      </c>
      <c r="S630" s="544">
        <f>PTCA!AJ613</f>
        <v>0</v>
      </c>
      <c r="T630" s="53"/>
      <c r="U630" s="232" t="e">
        <f t="shared" si="20"/>
        <v>#DIV/0!</v>
      </c>
      <c r="V630" s="272"/>
      <c r="X630" s="255"/>
      <c r="Y630" s="254"/>
    </row>
    <row r="631" spans="1:25" ht="15">
      <c r="A631" s="380" t="str">
        <f>PTCA!B614</f>
        <v>-000</v>
      </c>
      <c r="B631" s="380">
        <f>PTCA!D614</f>
        <v>0</v>
      </c>
      <c r="C631" s="380">
        <f>PTCA!J614</f>
        <v>0</v>
      </c>
      <c r="D631" s="380">
        <f>PTCA!K614</f>
        <v>0</v>
      </c>
      <c r="E631" s="380">
        <f>PTCA!H614</f>
        <v>0</v>
      </c>
      <c r="F631" s="380">
        <f>PTCA!Z614</f>
        <v>0</v>
      </c>
      <c r="G631" s="380">
        <f>PTCA!AD614</f>
        <v>0</v>
      </c>
      <c r="H631" s="62"/>
      <c r="I631" s="760">
        <f>PTCA!C614</f>
        <v>0</v>
      </c>
      <c r="J631" s="760" t="str">
        <f>PTCA!AK614</f>
        <v/>
      </c>
      <c r="K631" s="760">
        <f>PTCA!AL614</f>
        <v>0</v>
      </c>
      <c r="L631" s="62"/>
      <c r="M631" s="607"/>
      <c r="N631" s="62"/>
      <c r="O631" s="63">
        <f>PTCA!AA1600</f>
        <v>0</v>
      </c>
      <c r="P631" s="63">
        <f>PTCA!AF1600</f>
        <v>0</v>
      </c>
      <c r="Q631" s="232" t="e">
        <f t="shared" si="19"/>
        <v>#DIV/0!</v>
      </c>
      <c r="R631" s="544">
        <f>PTCA!AI1600</f>
        <v>0</v>
      </c>
      <c r="S631" s="544">
        <f>PTCA!AJ614</f>
        <v>0</v>
      </c>
      <c r="T631" s="53"/>
      <c r="U631" s="232" t="e">
        <f t="shared" si="20"/>
        <v>#DIV/0!</v>
      </c>
      <c r="V631" s="272"/>
      <c r="X631" s="255"/>
      <c r="Y631" s="254"/>
    </row>
    <row r="632" spans="1:25" ht="15">
      <c r="A632" s="380" t="str">
        <f>PTCA!B615</f>
        <v>-000</v>
      </c>
      <c r="B632" s="380">
        <f>PTCA!D615</f>
        <v>0</v>
      </c>
      <c r="C632" s="380">
        <f>PTCA!J615</f>
        <v>0</v>
      </c>
      <c r="D632" s="380">
        <f>PTCA!K615</f>
        <v>0</v>
      </c>
      <c r="E632" s="380">
        <f>PTCA!H615</f>
        <v>0</v>
      </c>
      <c r="F632" s="380">
        <f>PTCA!Z615</f>
        <v>0</v>
      </c>
      <c r="G632" s="380">
        <f>PTCA!AD615</f>
        <v>0</v>
      </c>
      <c r="H632" s="62"/>
      <c r="I632" s="760">
        <f>PTCA!C615</f>
        <v>0</v>
      </c>
      <c r="J632" s="760" t="str">
        <f>PTCA!AK615</f>
        <v/>
      </c>
      <c r="K632" s="760">
        <f>PTCA!AL615</f>
        <v>0</v>
      </c>
      <c r="L632" s="62"/>
      <c r="M632" s="607"/>
      <c r="N632" s="62"/>
      <c r="O632" s="63">
        <f>PTCA!AA1601</f>
        <v>0</v>
      </c>
      <c r="P632" s="63">
        <f>PTCA!AF1601</f>
        <v>0</v>
      </c>
      <c r="Q632" s="232" t="e">
        <f t="shared" si="19"/>
        <v>#DIV/0!</v>
      </c>
      <c r="R632" s="544">
        <f>PTCA!AI1601</f>
        <v>0</v>
      </c>
      <c r="S632" s="544">
        <f>PTCA!AJ615</f>
        <v>0</v>
      </c>
      <c r="T632" s="53"/>
      <c r="U632" s="232" t="e">
        <f t="shared" si="20"/>
        <v>#DIV/0!</v>
      </c>
      <c r="V632" s="272"/>
      <c r="X632" s="255"/>
      <c r="Y632" s="254"/>
    </row>
    <row r="633" spans="1:25" ht="15">
      <c r="A633" s="380" t="str">
        <f>PTCA!B616</f>
        <v>-000</v>
      </c>
      <c r="B633" s="380">
        <f>PTCA!D616</f>
        <v>0</v>
      </c>
      <c r="C633" s="380">
        <f>PTCA!J616</f>
        <v>0</v>
      </c>
      <c r="D633" s="380">
        <f>PTCA!K616</f>
        <v>0</v>
      </c>
      <c r="E633" s="380">
        <f>PTCA!H616</f>
        <v>0</v>
      </c>
      <c r="F633" s="380">
        <f>PTCA!Z616</f>
        <v>0</v>
      </c>
      <c r="G633" s="380">
        <f>PTCA!AD616</f>
        <v>0</v>
      </c>
      <c r="H633" s="62"/>
      <c r="I633" s="760">
        <f>PTCA!C616</f>
        <v>0</v>
      </c>
      <c r="J633" s="760" t="str">
        <f>PTCA!AK616</f>
        <v/>
      </c>
      <c r="K633" s="760">
        <f>PTCA!AL616</f>
        <v>0</v>
      </c>
      <c r="L633" s="62"/>
      <c r="M633" s="607"/>
      <c r="N633" s="62"/>
      <c r="O633" s="63">
        <f>PTCA!AA1602</f>
        <v>0</v>
      </c>
      <c r="P633" s="63">
        <f>PTCA!AF1602</f>
        <v>0</v>
      </c>
      <c r="Q633" s="232" t="e">
        <f t="shared" si="19"/>
        <v>#DIV/0!</v>
      </c>
      <c r="R633" s="544">
        <f>PTCA!AI1602</f>
        <v>0</v>
      </c>
      <c r="S633" s="544">
        <f>PTCA!AJ616</f>
        <v>0</v>
      </c>
      <c r="T633" s="53"/>
      <c r="U633" s="232" t="e">
        <f t="shared" si="20"/>
        <v>#DIV/0!</v>
      </c>
      <c r="V633" s="272"/>
      <c r="X633" s="255"/>
      <c r="Y633" s="254"/>
    </row>
    <row r="634" spans="1:25" ht="15">
      <c r="A634" s="380" t="str">
        <f>PTCA!B617</f>
        <v>-000</v>
      </c>
      <c r="B634" s="380">
        <f>PTCA!D617</f>
        <v>0</v>
      </c>
      <c r="C634" s="380">
        <f>PTCA!J617</f>
        <v>0</v>
      </c>
      <c r="D634" s="380">
        <f>PTCA!K617</f>
        <v>0</v>
      </c>
      <c r="E634" s="380">
        <f>PTCA!H617</f>
        <v>0</v>
      </c>
      <c r="F634" s="380">
        <f>PTCA!Z617</f>
        <v>0</v>
      </c>
      <c r="G634" s="380">
        <f>PTCA!AD617</f>
        <v>0</v>
      </c>
      <c r="H634" s="62"/>
      <c r="I634" s="760">
        <f>PTCA!C617</f>
        <v>0</v>
      </c>
      <c r="J634" s="760" t="str">
        <f>PTCA!AK617</f>
        <v/>
      </c>
      <c r="K634" s="760">
        <f>PTCA!AL617</f>
        <v>0</v>
      </c>
      <c r="L634" s="62"/>
      <c r="M634" s="607"/>
      <c r="N634" s="62"/>
      <c r="O634" s="63">
        <f>PTCA!AA1603</f>
        <v>0</v>
      </c>
      <c r="P634" s="63">
        <f>PTCA!AF1603</f>
        <v>0</v>
      </c>
      <c r="Q634" s="232" t="e">
        <f t="shared" si="19"/>
        <v>#DIV/0!</v>
      </c>
      <c r="R634" s="544">
        <f>PTCA!AI1603</f>
        <v>0</v>
      </c>
      <c r="S634" s="544">
        <f>PTCA!AJ617</f>
        <v>0</v>
      </c>
      <c r="T634" s="53"/>
      <c r="U634" s="232" t="e">
        <f t="shared" si="20"/>
        <v>#DIV/0!</v>
      </c>
      <c r="V634" s="272"/>
      <c r="X634" s="255"/>
      <c r="Y634" s="254"/>
    </row>
    <row r="635" spans="1:25" ht="15">
      <c r="A635" s="380" t="str">
        <f>PTCA!B618</f>
        <v>-000</v>
      </c>
      <c r="B635" s="380">
        <f>PTCA!D618</f>
        <v>0</v>
      </c>
      <c r="C635" s="380">
        <f>PTCA!J618</f>
        <v>0</v>
      </c>
      <c r="D635" s="380">
        <f>PTCA!K618</f>
        <v>0</v>
      </c>
      <c r="E635" s="380">
        <f>PTCA!H618</f>
        <v>0</v>
      </c>
      <c r="F635" s="380">
        <f>PTCA!Z618</f>
        <v>0</v>
      </c>
      <c r="G635" s="380">
        <f>PTCA!AD618</f>
        <v>0</v>
      </c>
      <c r="H635" s="62"/>
      <c r="I635" s="760">
        <f>PTCA!C618</f>
        <v>0</v>
      </c>
      <c r="J635" s="760" t="str">
        <f>PTCA!AK618</f>
        <v/>
      </c>
      <c r="K635" s="760">
        <f>PTCA!AL618</f>
        <v>0</v>
      </c>
      <c r="L635" s="62"/>
      <c r="M635" s="607"/>
      <c r="N635" s="62"/>
      <c r="O635" s="63">
        <f>PTCA!AA1604</f>
        <v>0</v>
      </c>
      <c r="P635" s="63">
        <f>PTCA!AF1604</f>
        <v>0</v>
      </c>
      <c r="Q635" s="232" t="e">
        <f t="shared" si="19"/>
        <v>#DIV/0!</v>
      </c>
      <c r="R635" s="544">
        <f>PTCA!AI1604</f>
        <v>0</v>
      </c>
      <c r="S635" s="544">
        <f>PTCA!AJ618</f>
        <v>0</v>
      </c>
      <c r="T635" s="53"/>
      <c r="U635" s="232" t="e">
        <f t="shared" si="20"/>
        <v>#DIV/0!</v>
      </c>
      <c r="V635" s="272"/>
      <c r="X635" s="255"/>
      <c r="Y635" s="254"/>
    </row>
    <row r="636" spans="1:25" ht="15">
      <c r="A636" s="380" t="str">
        <f>PTCA!B619</f>
        <v>-000</v>
      </c>
      <c r="B636" s="380">
        <f>PTCA!D619</f>
        <v>0</v>
      </c>
      <c r="C636" s="380">
        <f>PTCA!J619</f>
        <v>0</v>
      </c>
      <c r="D636" s="380">
        <f>PTCA!K619</f>
        <v>0</v>
      </c>
      <c r="E636" s="380">
        <f>PTCA!H619</f>
        <v>0</v>
      </c>
      <c r="F636" s="380">
        <f>PTCA!Z619</f>
        <v>0</v>
      </c>
      <c r="G636" s="380">
        <f>PTCA!AD619</f>
        <v>0</v>
      </c>
      <c r="H636" s="62"/>
      <c r="I636" s="760">
        <f>PTCA!C619</f>
        <v>0</v>
      </c>
      <c r="J636" s="760" t="str">
        <f>PTCA!AK619</f>
        <v/>
      </c>
      <c r="K636" s="760">
        <f>PTCA!AL619</f>
        <v>0</v>
      </c>
      <c r="L636" s="62"/>
      <c r="M636" s="607"/>
      <c r="N636" s="62"/>
      <c r="O636" s="63">
        <f>PTCA!AA1605</f>
        <v>0</v>
      </c>
      <c r="P636" s="63">
        <f>PTCA!AF1605</f>
        <v>0</v>
      </c>
      <c r="Q636" s="232" t="e">
        <f t="shared" si="19"/>
        <v>#DIV/0!</v>
      </c>
      <c r="R636" s="544">
        <f>PTCA!AI1605</f>
        <v>0</v>
      </c>
      <c r="S636" s="544">
        <f>PTCA!AJ619</f>
        <v>0</v>
      </c>
      <c r="T636" s="53"/>
      <c r="U636" s="232" t="e">
        <f t="shared" si="20"/>
        <v>#DIV/0!</v>
      </c>
      <c r="V636" s="272"/>
      <c r="X636" s="255"/>
      <c r="Y636" s="254"/>
    </row>
    <row r="637" spans="1:25" ht="15">
      <c r="A637" s="380" t="str">
        <f>PTCA!B620</f>
        <v>-000</v>
      </c>
      <c r="B637" s="380">
        <f>PTCA!D620</f>
        <v>0</v>
      </c>
      <c r="C637" s="380">
        <f>PTCA!J620</f>
        <v>0</v>
      </c>
      <c r="D637" s="380">
        <f>PTCA!K620</f>
        <v>0</v>
      </c>
      <c r="E637" s="380">
        <f>PTCA!H620</f>
        <v>0</v>
      </c>
      <c r="F637" s="380">
        <f>PTCA!Z620</f>
        <v>0</v>
      </c>
      <c r="G637" s="380">
        <f>PTCA!AD620</f>
        <v>0</v>
      </c>
      <c r="H637" s="62"/>
      <c r="I637" s="760">
        <f>PTCA!C620</f>
        <v>0</v>
      </c>
      <c r="J637" s="760" t="str">
        <f>PTCA!AK620</f>
        <v/>
      </c>
      <c r="K637" s="760">
        <f>PTCA!AL620</f>
        <v>0</v>
      </c>
      <c r="L637" s="62"/>
      <c r="M637" s="607"/>
      <c r="N637" s="62"/>
      <c r="O637" s="63">
        <f>PTCA!AA1606</f>
        <v>0</v>
      </c>
      <c r="P637" s="63">
        <f>PTCA!AF1606</f>
        <v>0</v>
      </c>
      <c r="Q637" s="232" t="e">
        <f t="shared" si="19"/>
        <v>#DIV/0!</v>
      </c>
      <c r="R637" s="544">
        <f>PTCA!AI1606</f>
        <v>0</v>
      </c>
      <c r="S637" s="544">
        <f>PTCA!AJ620</f>
        <v>0</v>
      </c>
      <c r="T637" s="53"/>
      <c r="U637" s="232" t="e">
        <f t="shared" si="20"/>
        <v>#DIV/0!</v>
      </c>
      <c r="V637" s="272"/>
      <c r="X637" s="255"/>
      <c r="Y637" s="254"/>
    </row>
    <row r="638" spans="1:25" ht="15">
      <c r="A638" s="380" t="str">
        <f>PTCA!B621</f>
        <v>-000</v>
      </c>
      <c r="B638" s="380">
        <f>PTCA!D621</f>
        <v>0</v>
      </c>
      <c r="C638" s="380">
        <f>PTCA!J621</f>
        <v>0</v>
      </c>
      <c r="D638" s="380">
        <f>PTCA!K621</f>
        <v>0</v>
      </c>
      <c r="E638" s="380">
        <f>PTCA!H621</f>
        <v>0</v>
      </c>
      <c r="F638" s="380">
        <f>PTCA!Z621</f>
        <v>0</v>
      </c>
      <c r="G638" s="380">
        <f>PTCA!AD621</f>
        <v>0</v>
      </c>
      <c r="H638" s="62"/>
      <c r="I638" s="760">
        <f>PTCA!C621</f>
        <v>0</v>
      </c>
      <c r="J638" s="760" t="str">
        <f>PTCA!AK621</f>
        <v/>
      </c>
      <c r="K638" s="760">
        <f>PTCA!AL621</f>
        <v>0</v>
      </c>
      <c r="L638" s="62"/>
      <c r="M638" s="607"/>
      <c r="N638" s="62"/>
      <c r="O638" s="63">
        <f>PTCA!AA1607</f>
        <v>0</v>
      </c>
      <c r="P638" s="63">
        <f>PTCA!AF1607</f>
        <v>0</v>
      </c>
      <c r="Q638" s="232" t="e">
        <f t="shared" si="19"/>
        <v>#DIV/0!</v>
      </c>
      <c r="R638" s="544">
        <f>PTCA!AI1607</f>
        <v>0</v>
      </c>
      <c r="S638" s="544">
        <f>PTCA!AJ621</f>
        <v>0</v>
      </c>
      <c r="T638" s="53"/>
      <c r="U638" s="232" t="e">
        <f t="shared" si="20"/>
        <v>#DIV/0!</v>
      </c>
      <c r="V638" s="272"/>
      <c r="X638" s="255"/>
      <c r="Y638" s="254"/>
    </row>
    <row r="639" spans="1:25" ht="15">
      <c r="A639" s="380" t="str">
        <f>PTCA!B622</f>
        <v>-000</v>
      </c>
      <c r="B639" s="380">
        <f>PTCA!D622</f>
        <v>0</v>
      </c>
      <c r="C639" s="380">
        <f>PTCA!J622</f>
        <v>0</v>
      </c>
      <c r="D639" s="380">
        <f>PTCA!K622</f>
        <v>0</v>
      </c>
      <c r="E639" s="380">
        <f>PTCA!H622</f>
        <v>0</v>
      </c>
      <c r="F639" s="380">
        <f>PTCA!Z622</f>
        <v>0</v>
      </c>
      <c r="G639" s="380">
        <f>PTCA!AD622</f>
        <v>0</v>
      </c>
      <c r="H639" s="62"/>
      <c r="I639" s="760">
        <f>PTCA!C622</f>
        <v>0</v>
      </c>
      <c r="J639" s="760" t="str">
        <f>PTCA!AK622</f>
        <v/>
      </c>
      <c r="K639" s="760">
        <f>PTCA!AL622</f>
        <v>0</v>
      </c>
      <c r="L639" s="62"/>
      <c r="M639" s="607"/>
      <c r="N639" s="62"/>
      <c r="O639" s="63">
        <f>PTCA!AA1608</f>
        <v>0</v>
      </c>
      <c r="P639" s="63">
        <f>PTCA!AF1608</f>
        <v>0</v>
      </c>
      <c r="Q639" s="232" t="e">
        <f t="shared" si="19"/>
        <v>#DIV/0!</v>
      </c>
      <c r="R639" s="544">
        <f>PTCA!AI1608</f>
        <v>0</v>
      </c>
      <c r="S639" s="544">
        <f>PTCA!AJ622</f>
        <v>0</v>
      </c>
      <c r="T639" s="53"/>
      <c r="U639" s="232" t="e">
        <f t="shared" si="20"/>
        <v>#DIV/0!</v>
      </c>
      <c r="V639" s="272"/>
      <c r="X639" s="255"/>
      <c r="Y639" s="254"/>
    </row>
    <row r="640" spans="1:25" ht="15">
      <c r="A640" s="380" t="str">
        <f>PTCA!B623</f>
        <v>-000</v>
      </c>
      <c r="B640" s="380">
        <f>PTCA!D623</f>
        <v>0</v>
      </c>
      <c r="C640" s="380">
        <f>PTCA!J623</f>
        <v>0</v>
      </c>
      <c r="D640" s="380">
        <f>PTCA!K623</f>
        <v>0</v>
      </c>
      <c r="E640" s="380">
        <f>PTCA!H623</f>
        <v>0</v>
      </c>
      <c r="F640" s="380">
        <f>PTCA!Z623</f>
        <v>0</v>
      </c>
      <c r="G640" s="380">
        <f>PTCA!AD623</f>
        <v>0</v>
      </c>
      <c r="H640" s="62"/>
      <c r="I640" s="760">
        <f>PTCA!C623</f>
        <v>0</v>
      </c>
      <c r="J640" s="760" t="str">
        <f>PTCA!AK623</f>
        <v/>
      </c>
      <c r="K640" s="760">
        <f>PTCA!AL623</f>
        <v>0</v>
      </c>
      <c r="L640" s="62"/>
      <c r="M640" s="607"/>
      <c r="N640" s="62"/>
      <c r="O640" s="63">
        <f>PTCA!AA1609</f>
        <v>0</v>
      </c>
      <c r="P640" s="63">
        <f>PTCA!AF1609</f>
        <v>0</v>
      </c>
      <c r="Q640" s="232" t="e">
        <f t="shared" si="19"/>
        <v>#DIV/0!</v>
      </c>
      <c r="R640" s="544">
        <f>PTCA!AI1609</f>
        <v>0</v>
      </c>
      <c r="S640" s="544">
        <f>PTCA!AJ623</f>
        <v>0</v>
      </c>
      <c r="T640" s="53"/>
      <c r="U640" s="232" t="e">
        <f t="shared" si="20"/>
        <v>#DIV/0!</v>
      </c>
      <c r="V640" s="272"/>
      <c r="X640" s="255"/>
      <c r="Y640" s="254"/>
    </row>
    <row r="641" spans="1:25" ht="15">
      <c r="A641" s="380" t="str">
        <f>PTCA!B624</f>
        <v>-000</v>
      </c>
      <c r="B641" s="380">
        <f>PTCA!D624</f>
        <v>0</v>
      </c>
      <c r="C641" s="380">
        <f>PTCA!J624</f>
        <v>0</v>
      </c>
      <c r="D641" s="380">
        <f>PTCA!K624</f>
        <v>0</v>
      </c>
      <c r="E641" s="380">
        <f>PTCA!H624</f>
        <v>0</v>
      </c>
      <c r="F641" s="380">
        <f>PTCA!Z624</f>
        <v>0</v>
      </c>
      <c r="G641" s="380">
        <f>PTCA!AD624</f>
        <v>0</v>
      </c>
      <c r="H641" s="62"/>
      <c r="I641" s="760">
        <f>PTCA!C624</f>
        <v>0</v>
      </c>
      <c r="J641" s="760" t="str">
        <f>PTCA!AK624</f>
        <v/>
      </c>
      <c r="K641" s="760">
        <f>PTCA!AL624</f>
        <v>0</v>
      </c>
      <c r="L641" s="62"/>
      <c r="M641" s="607"/>
      <c r="N641" s="62"/>
      <c r="O641" s="63">
        <f>PTCA!AA1610</f>
        <v>0</v>
      </c>
      <c r="P641" s="63">
        <f>PTCA!AF1610</f>
        <v>0</v>
      </c>
      <c r="Q641" s="232" t="e">
        <f t="shared" si="19"/>
        <v>#DIV/0!</v>
      </c>
      <c r="R641" s="544">
        <f>PTCA!AI1610</f>
        <v>0</v>
      </c>
      <c r="S641" s="544">
        <f>PTCA!AJ624</f>
        <v>0</v>
      </c>
      <c r="T641" s="53"/>
      <c r="U641" s="232" t="e">
        <f t="shared" si="20"/>
        <v>#DIV/0!</v>
      </c>
      <c r="V641" s="272"/>
      <c r="X641" s="255"/>
      <c r="Y641" s="254"/>
    </row>
    <row r="642" spans="1:25" ht="15">
      <c r="A642" s="380" t="str">
        <f>PTCA!B625</f>
        <v>-000</v>
      </c>
      <c r="B642" s="380">
        <f>PTCA!D625</f>
        <v>0</v>
      </c>
      <c r="C642" s="380">
        <f>PTCA!J625</f>
        <v>0</v>
      </c>
      <c r="D642" s="380">
        <f>PTCA!K625</f>
        <v>0</v>
      </c>
      <c r="E642" s="380">
        <f>PTCA!H625</f>
        <v>0</v>
      </c>
      <c r="F642" s="380">
        <f>PTCA!Z625</f>
        <v>0</v>
      </c>
      <c r="G642" s="380">
        <f>PTCA!AD625</f>
        <v>0</v>
      </c>
      <c r="H642" s="62"/>
      <c r="I642" s="760">
        <f>PTCA!C625</f>
        <v>0</v>
      </c>
      <c r="J642" s="760" t="str">
        <f>PTCA!AK625</f>
        <v/>
      </c>
      <c r="K642" s="760">
        <f>PTCA!AL625</f>
        <v>0</v>
      </c>
      <c r="L642" s="62"/>
      <c r="M642" s="607"/>
      <c r="N642" s="62"/>
      <c r="O642" s="63">
        <f>PTCA!AA1611</f>
        <v>0</v>
      </c>
      <c r="P642" s="63">
        <f>PTCA!AF1611</f>
        <v>0</v>
      </c>
      <c r="Q642" s="232" t="e">
        <f t="shared" si="19"/>
        <v>#DIV/0!</v>
      </c>
      <c r="R642" s="544">
        <f>PTCA!AI1611</f>
        <v>0</v>
      </c>
      <c r="S642" s="544">
        <f>PTCA!AJ625</f>
        <v>0</v>
      </c>
      <c r="T642" s="53"/>
      <c r="U642" s="232" t="e">
        <f t="shared" si="20"/>
        <v>#DIV/0!</v>
      </c>
      <c r="V642" s="272"/>
      <c r="X642" s="255"/>
      <c r="Y642" s="254"/>
    </row>
    <row r="643" spans="1:25" ht="15">
      <c r="A643" s="380" t="str">
        <f>PTCA!B626</f>
        <v>-000</v>
      </c>
      <c r="B643" s="380">
        <f>PTCA!D626</f>
        <v>0</v>
      </c>
      <c r="C643" s="380">
        <f>PTCA!J626</f>
        <v>0</v>
      </c>
      <c r="D643" s="380">
        <f>PTCA!K626</f>
        <v>0</v>
      </c>
      <c r="E643" s="380">
        <f>PTCA!H626</f>
        <v>0</v>
      </c>
      <c r="F643" s="380">
        <f>PTCA!Z626</f>
        <v>0</v>
      </c>
      <c r="G643" s="380">
        <f>PTCA!AD626</f>
        <v>0</v>
      </c>
      <c r="H643" s="62"/>
      <c r="I643" s="760">
        <f>PTCA!C626</f>
        <v>0</v>
      </c>
      <c r="J643" s="760" t="str">
        <f>PTCA!AK626</f>
        <v/>
      </c>
      <c r="K643" s="760">
        <f>PTCA!AL626</f>
        <v>0</v>
      </c>
      <c r="L643" s="62"/>
      <c r="M643" s="607"/>
      <c r="N643" s="62"/>
      <c r="O643" s="63">
        <f>PTCA!AA1612</f>
        <v>0</v>
      </c>
      <c r="P643" s="63">
        <f>PTCA!AF1612</f>
        <v>0</v>
      </c>
      <c r="Q643" s="232" t="e">
        <f t="shared" si="19"/>
        <v>#DIV/0!</v>
      </c>
      <c r="R643" s="544">
        <f>PTCA!AI1612</f>
        <v>0</v>
      </c>
      <c r="S643" s="544">
        <f>PTCA!AJ626</f>
        <v>0</v>
      </c>
      <c r="T643" s="53"/>
      <c r="U643" s="232" t="e">
        <f t="shared" si="20"/>
        <v>#DIV/0!</v>
      </c>
      <c r="V643" s="272"/>
      <c r="X643" s="255"/>
      <c r="Y643" s="254"/>
    </row>
    <row r="644" spans="1:25" ht="15">
      <c r="A644" s="380" t="str">
        <f>PTCA!B627</f>
        <v>-000</v>
      </c>
      <c r="B644" s="380">
        <f>PTCA!D627</f>
        <v>0</v>
      </c>
      <c r="C644" s="380">
        <f>PTCA!J627</f>
        <v>0</v>
      </c>
      <c r="D644" s="380">
        <f>PTCA!K627</f>
        <v>0</v>
      </c>
      <c r="E644" s="380">
        <f>PTCA!H627</f>
        <v>0</v>
      </c>
      <c r="F644" s="380">
        <f>PTCA!Z627</f>
        <v>0</v>
      </c>
      <c r="G644" s="380">
        <f>PTCA!AD627</f>
        <v>0</v>
      </c>
      <c r="H644" s="62"/>
      <c r="I644" s="760">
        <f>PTCA!C627</f>
        <v>0</v>
      </c>
      <c r="J644" s="760" t="str">
        <f>PTCA!AK627</f>
        <v/>
      </c>
      <c r="K644" s="760">
        <f>PTCA!AL627</f>
        <v>0</v>
      </c>
      <c r="L644" s="62"/>
      <c r="M644" s="607"/>
      <c r="N644" s="62"/>
      <c r="O644" s="63">
        <f>PTCA!AA1613</f>
        <v>0</v>
      </c>
      <c r="P644" s="63">
        <f>PTCA!AF1613</f>
        <v>0</v>
      </c>
      <c r="Q644" s="232" t="e">
        <f t="shared" si="19"/>
        <v>#DIV/0!</v>
      </c>
      <c r="R644" s="544">
        <f>PTCA!AI1613</f>
        <v>0</v>
      </c>
      <c r="S644" s="544">
        <f>PTCA!AJ627</f>
        <v>0</v>
      </c>
      <c r="T644" s="53"/>
      <c r="U644" s="232" t="e">
        <f t="shared" si="20"/>
        <v>#DIV/0!</v>
      </c>
      <c r="V644" s="272"/>
      <c r="X644" s="255"/>
      <c r="Y644" s="254"/>
    </row>
    <row r="645" spans="1:25" ht="15">
      <c r="A645" s="380" t="str">
        <f>PTCA!B628</f>
        <v>-000</v>
      </c>
      <c r="B645" s="380">
        <f>PTCA!D628</f>
        <v>0</v>
      </c>
      <c r="C645" s="380">
        <f>PTCA!J628</f>
        <v>0</v>
      </c>
      <c r="D645" s="380">
        <f>PTCA!K628</f>
        <v>0</v>
      </c>
      <c r="E645" s="380">
        <f>PTCA!H628</f>
        <v>0</v>
      </c>
      <c r="F645" s="380">
        <f>PTCA!Z628</f>
        <v>0</v>
      </c>
      <c r="G645" s="380">
        <f>PTCA!AD628</f>
        <v>0</v>
      </c>
      <c r="H645" s="62"/>
      <c r="I645" s="760">
        <f>PTCA!C628</f>
        <v>0</v>
      </c>
      <c r="J645" s="760" t="str">
        <f>PTCA!AK628</f>
        <v/>
      </c>
      <c r="K645" s="760">
        <f>PTCA!AL628</f>
        <v>0</v>
      </c>
      <c r="L645" s="62"/>
      <c r="M645" s="607"/>
      <c r="N645" s="62"/>
      <c r="O645" s="63">
        <f>PTCA!AA1614</f>
        <v>0</v>
      </c>
      <c r="P645" s="63">
        <f>PTCA!AF1614</f>
        <v>0</v>
      </c>
      <c r="Q645" s="232" t="e">
        <f t="shared" ref="Q645:Q708" si="21">P645/O645</f>
        <v>#DIV/0!</v>
      </c>
      <c r="R645" s="544">
        <f>PTCA!AI1614</f>
        <v>0</v>
      </c>
      <c r="S645" s="544">
        <f>PTCA!AJ628</f>
        <v>0</v>
      </c>
      <c r="T645" s="53"/>
      <c r="U645" s="232" t="e">
        <f t="shared" si="20"/>
        <v>#DIV/0!</v>
      </c>
      <c r="V645" s="272"/>
      <c r="X645" s="255"/>
      <c r="Y645" s="254"/>
    </row>
    <row r="646" spans="1:25" ht="15">
      <c r="A646" s="380" t="str">
        <f>PTCA!B629</f>
        <v>-000</v>
      </c>
      <c r="B646" s="380">
        <f>PTCA!D629</f>
        <v>0</v>
      </c>
      <c r="C646" s="380">
        <f>PTCA!J629</f>
        <v>0</v>
      </c>
      <c r="D646" s="380">
        <f>PTCA!K629</f>
        <v>0</v>
      </c>
      <c r="E646" s="380">
        <f>PTCA!H629</f>
        <v>0</v>
      </c>
      <c r="F646" s="380">
        <f>PTCA!Z629</f>
        <v>0</v>
      </c>
      <c r="G646" s="380">
        <f>PTCA!AD629</f>
        <v>0</v>
      </c>
      <c r="H646" s="62"/>
      <c r="I646" s="760">
        <f>PTCA!C629</f>
        <v>0</v>
      </c>
      <c r="J646" s="760" t="str">
        <f>PTCA!AK629</f>
        <v/>
      </c>
      <c r="K646" s="760">
        <f>PTCA!AL629</f>
        <v>0</v>
      </c>
      <c r="L646" s="62"/>
      <c r="M646" s="607"/>
      <c r="N646" s="62"/>
      <c r="O646" s="63">
        <f>PTCA!AA1615</f>
        <v>0</v>
      </c>
      <c r="P646" s="63">
        <f>PTCA!AF1615</f>
        <v>0</v>
      </c>
      <c r="Q646" s="232" t="e">
        <f t="shared" si="21"/>
        <v>#DIV/0!</v>
      </c>
      <c r="R646" s="544">
        <f>PTCA!AI1615</f>
        <v>0</v>
      </c>
      <c r="S646" s="544">
        <f>PTCA!AJ629</f>
        <v>0</v>
      </c>
      <c r="T646" s="53"/>
      <c r="U646" s="232" t="e">
        <f t="shared" si="20"/>
        <v>#DIV/0!</v>
      </c>
      <c r="V646" s="272"/>
      <c r="X646" s="255"/>
      <c r="Y646" s="254"/>
    </row>
    <row r="647" spans="1:25" ht="15">
      <c r="A647" s="380" t="str">
        <f>PTCA!B630</f>
        <v>-000</v>
      </c>
      <c r="B647" s="380">
        <f>PTCA!D630</f>
        <v>0</v>
      </c>
      <c r="C647" s="380">
        <f>PTCA!J630</f>
        <v>0</v>
      </c>
      <c r="D647" s="380">
        <f>PTCA!K630</f>
        <v>0</v>
      </c>
      <c r="E647" s="380">
        <f>PTCA!H630</f>
        <v>0</v>
      </c>
      <c r="F647" s="380">
        <f>PTCA!Z630</f>
        <v>0</v>
      </c>
      <c r="G647" s="380">
        <f>PTCA!AD630</f>
        <v>0</v>
      </c>
      <c r="H647" s="62"/>
      <c r="I647" s="760">
        <f>PTCA!C630</f>
        <v>0</v>
      </c>
      <c r="J647" s="760" t="str">
        <f>PTCA!AK630</f>
        <v/>
      </c>
      <c r="K647" s="760">
        <f>PTCA!AL630</f>
        <v>0</v>
      </c>
      <c r="L647" s="62"/>
      <c r="M647" s="607"/>
      <c r="N647" s="62"/>
      <c r="O647" s="63">
        <f>PTCA!AA1616</f>
        <v>0</v>
      </c>
      <c r="P647" s="63">
        <f>PTCA!AF1616</f>
        <v>0</v>
      </c>
      <c r="Q647" s="232" t="e">
        <f t="shared" si="21"/>
        <v>#DIV/0!</v>
      </c>
      <c r="R647" s="544">
        <f>PTCA!AI1616</f>
        <v>0</v>
      </c>
      <c r="S647" s="544">
        <f>PTCA!AJ630</f>
        <v>0</v>
      </c>
      <c r="T647" s="53"/>
      <c r="U647" s="232" t="e">
        <f t="shared" si="20"/>
        <v>#DIV/0!</v>
      </c>
      <c r="V647" s="272"/>
      <c r="X647" s="255"/>
      <c r="Y647" s="254"/>
    </row>
    <row r="648" spans="1:25" ht="15">
      <c r="A648" s="380" t="str">
        <f>PTCA!B631</f>
        <v>-000</v>
      </c>
      <c r="B648" s="380">
        <f>PTCA!D631</f>
        <v>0</v>
      </c>
      <c r="C648" s="380">
        <f>PTCA!J631</f>
        <v>0</v>
      </c>
      <c r="D648" s="380">
        <f>PTCA!K631</f>
        <v>0</v>
      </c>
      <c r="E648" s="380">
        <f>PTCA!H631</f>
        <v>0</v>
      </c>
      <c r="F648" s="380">
        <f>PTCA!Z631</f>
        <v>0</v>
      </c>
      <c r="G648" s="380">
        <f>PTCA!AD631</f>
        <v>0</v>
      </c>
      <c r="H648" s="62"/>
      <c r="I648" s="760">
        <f>PTCA!C631</f>
        <v>0</v>
      </c>
      <c r="J648" s="760" t="str">
        <f>PTCA!AK631</f>
        <v/>
      </c>
      <c r="K648" s="760">
        <f>PTCA!AL631</f>
        <v>0</v>
      </c>
      <c r="L648" s="62"/>
      <c r="M648" s="607"/>
      <c r="N648" s="62"/>
      <c r="O648" s="63">
        <f>PTCA!AA1617</f>
        <v>0</v>
      </c>
      <c r="P648" s="63">
        <f>PTCA!AF1617</f>
        <v>0</v>
      </c>
      <c r="Q648" s="232" t="e">
        <f t="shared" si="21"/>
        <v>#DIV/0!</v>
      </c>
      <c r="R648" s="544">
        <f>PTCA!AI1617</f>
        <v>0</v>
      </c>
      <c r="S648" s="544">
        <f>PTCA!AJ631</f>
        <v>0</v>
      </c>
      <c r="T648" s="53"/>
      <c r="U648" s="232" t="e">
        <f t="shared" si="20"/>
        <v>#DIV/0!</v>
      </c>
      <c r="V648" s="272"/>
      <c r="X648" s="255"/>
      <c r="Y648" s="254"/>
    </row>
    <row r="649" spans="1:25" ht="15">
      <c r="A649" s="380" t="str">
        <f>PTCA!B632</f>
        <v>-000</v>
      </c>
      <c r="B649" s="380">
        <f>PTCA!D632</f>
        <v>0</v>
      </c>
      <c r="C649" s="380">
        <f>PTCA!J632</f>
        <v>0</v>
      </c>
      <c r="D649" s="380">
        <f>PTCA!K632</f>
        <v>0</v>
      </c>
      <c r="E649" s="380">
        <f>PTCA!H632</f>
        <v>0</v>
      </c>
      <c r="F649" s="380">
        <f>PTCA!Z632</f>
        <v>0</v>
      </c>
      <c r="G649" s="380">
        <f>PTCA!AD632</f>
        <v>0</v>
      </c>
      <c r="H649" s="62"/>
      <c r="I649" s="760">
        <f>PTCA!C632</f>
        <v>0</v>
      </c>
      <c r="J649" s="760" t="str">
        <f>PTCA!AK632</f>
        <v/>
      </c>
      <c r="K649" s="760">
        <f>PTCA!AL632</f>
        <v>0</v>
      </c>
      <c r="L649" s="62"/>
      <c r="M649" s="607"/>
      <c r="N649" s="62"/>
      <c r="O649" s="63">
        <f>PTCA!AA1618</f>
        <v>0</v>
      </c>
      <c r="P649" s="63">
        <f>PTCA!AF1618</f>
        <v>0</v>
      </c>
      <c r="Q649" s="232" t="e">
        <f t="shared" si="21"/>
        <v>#DIV/0!</v>
      </c>
      <c r="R649" s="544">
        <f>PTCA!AI1618</f>
        <v>0</v>
      </c>
      <c r="S649" s="544">
        <f>PTCA!AJ632</f>
        <v>0</v>
      </c>
      <c r="T649" s="53"/>
      <c r="U649" s="232" t="e">
        <f t="shared" si="20"/>
        <v>#DIV/0!</v>
      </c>
      <c r="V649" s="272"/>
      <c r="X649" s="255"/>
      <c r="Y649" s="254"/>
    </row>
    <row r="650" spans="1:25" ht="15">
      <c r="A650" s="380" t="str">
        <f>PTCA!B633</f>
        <v>-000</v>
      </c>
      <c r="B650" s="380">
        <f>PTCA!D633</f>
        <v>0</v>
      </c>
      <c r="C650" s="380">
        <f>PTCA!J633</f>
        <v>0</v>
      </c>
      <c r="D650" s="380">
        <f>PTCA!K633</f>
        <v>0</v>
      </c>
      <c r="E650" s="380">
        <f>PTCA!H633</f>
        <v>0</v>
      </c>
      <c r="F650" s="380">
        <f>PTCA!Z633</f>
        <v>0</v>
      </c>
      <c r="G650" s="380">
        <f>PTCA!AD633</f>
        <v>0</v>
      </c>
      <c r="H650" s="62"/>
      <c r="I650" s="760">
        <f>PTCA!C633</f>
        <v>0</v>
      </c>
      <c r="J650" s="760" t="str">
        <f>PTCA!AK633</f>
        <v/>
      </c>
      <c r="K650" s="760">
        <f>PTCA!AL633</f>
        <v>0</v>
      </c>
      <c r="L650" s="62"/>
      <c r="M650" s="607"/>
      <c r="N650" s="62"/>
      <c r="O650" s="63">
        <f>PTCA!AA1619</f>
        <v>0</v>
      </c>
      <c r="P650" s="63">
        <f>PTCA!AF1619</f>
        <v>0</v>
      </c>
      <c r="Q650" s="232" t="e">
        <f t="shared" si="21"/>
        <v>#DIV/0!</v>
      </c>
      <c r="R650" s="544">
        <f>PTCA!AI1619</f>
        <v>0</v>
      </c>
      <c r="S650" s="544">
        <f>PTCA!AJ633</f>
        <v>0</v>
      </c>
      <c r="T650" s="53"/>
      <c r="U650" s="232" t="e">
        <f t="shared" si="20"/>
        <v>#DIV/0!</v>
      </c>
      <c r="V650" s="272"/>
      <c r="X650" s="255"/>
      <c r="Y650" s="254"/>
    </row>
    <row r="651" spans="1:25" ht="15">
      <c r="A651" s="380" t="str">
        <f>PTCA!B634</f>
        <v>-000</v>
      </c>
      <c r="B651" s="380">
        <f>PTCA!D634</f>
        <v>0</v>
      </c>
      <c r="C651" s="380">
        <f>PTCA!J634</f>
        <v>0</v>
      </c>
      <c r="D651" s="380">
        <f>PTCA!K634</f>
        <v>0</v>
      </c>
      <c r="E651" s="380">
        <f>PTCA!H634</f>
        <v>0</v>
      </c>
      <c r="F651" s="380">
        <f>PTCA!Z634</f>
        <v>0</v>
      </c>
      <c r="G651" s="380">
        <f>PTCA!AD634</f>
        <v>0</v>
      </c>
      <c r="H651" s="62"/>
      <c r="I651" s="760">
        <f>PTCA!C634</f>
        <v>0</v>
      </c>
      <c r="J651" s="760" t="str">
        <f>PTCA!AK634</f>
        <v/>
      </c>
      <c r="K651" s="760">
        <f>PTCA!AL634</f>
        <v>0</v>
      </c>
      <c r="L651" s="62"/>
      <c r="M651" s="607"/>
      <c r="N651" s="62"/>
      <c r="O651" s="63">
        <f>PTCA!AA1620</f>
        <v>0</v>
      </c>
      <c r="P651" s="63">
        <f>PTCA!AF1620</f>
        <v>0</v>
      </c>
      <c r="Q651" s="232" t="e">
        <f t="shared" si="21"/>
        <v>#DIV/0!</v>
      </c>
      <c r="R651" s="544">
        <f>PTCA!AI1620</f>
        <v>0</v>
      </c>
      <c r="S651" s="544">
        <f>PTCA!AJ634</f>
        <v>0</v>
      </c>
      <c r="T651" s="53"/>
      <c r="U651" s="232" t="e">
        <f t="shared" si="20"/>
        <v>#DIV/0!</v>
      </c>
      <c r="V651" s="272"/>
      <c r="X651" s="255"/>
      <c r="Y651" s="254"/>
    </row>
    <row r="652" spans="1:25" ht="15">
      <c r="A652" s="380" t="str">
        <f>PTCA!B635</f>
        <v>-000</v>
      </c>
      <c r="B652" s="380">
        <f>PTCA!D635</f>
        <v>0</v>
      </c>
      <c r="C652" s="380">
        <f>PTCA!J635</f>
        <v>0</v>
      </c>
      <c r="D652" s="380">
        <f>PTCA!K635</f>
        <v>0</v>
      </c>
      <c r="E652" s="380">
        <f>PTCA!H635</f>
        <v>0</v>
      </c>
      <c r="F652" s="380">
        <f>PTCA!Z635</f>
        <v>0</v>
      </c>
      <c r="G652" s="380">
        <f>PTCA!AD635</f>
        <v>0</v>
      </c>
      <c r="H652" s="62"/>
      <c r="I652" s="760">
        <f>PTCA!C635</f>
        <v>0</v>
      </c>
      <c r="J652" s="760" t="str">
        <f>PTCA!AK635</f>
        <v/>
      </c>
      <c r="K652" s="760">
        <f>PTCA!AL635</f>
        <v>0</v>
      </c>
      <c r="L652" s="62"/>
      <c r="M652" s="607"/>
      <c r="N652" s="62"/>
      <c r="O652" s="63">
        <f>PTCA!AA1621</f>
        <v>0</v>
      </c>
      <c r="P652" s="63">
        <f>PTCA!AF1621</f>
        <v>0</v>
      </c>
      <c r="Q652" s="232" t="e">
        <f t="shared" si="21"/>
        <v>#DIV/0!</v>
      </c>
      <c r="R652" s="544">
        <f>PTCA!AI1621</f>
        <v>0</v>
      </c>
      <c r="S652" s="544">
        <f>PTCA!AJ635</f>
        <v>0</v>
      </c>
      <c r="T652" s="53"/>
      <c r="U652" s="232" t="e">
        <f t="shared" si="20"/>
        <v>#DIV/0!</v>
      </c>
      <c r="V652" s="272"/>
      <c r="X652" s="255"/>
      <c r="Y652" s="254"/>
    </row>
    <row r="653" spans="1:25" ht="15">
      <c r="A653" s="380" t="str">
        <f>PTCA!B636</f>
        <v>-000</v>
      </c>
      <c r="B653" s="380">
        <f>PTCA!D636</f>
        <v>0</v>
      </c>
      <c r="C653" s="380">
        <f>PTCA!J636</f>
        <v>0</v>
      </c>
      <c r="D653" s="380">
        <f>PTCA!K636</f>
        <v>0</v>
      </c>
      <c r="E653" s="380">
        <f>PTCA!H636</f>
        <v>0</v>
      </c>
      <c r="F653" s="380">
        <f>PTCA!Z636</f>
        <v>0</v>
      </c>
      <c r="G653" s="380">
        <f>PTCA!AD636</f>
        <v>0</v>
      </c>
      <c r="H653" s="62"/>
      <c r="I653" s="760">
        <f>PTCA!C636</f>
        <v>0</v>
      </c>
      <c r="J653" s="760" t="str">
        <f>PTCA!AK636</f>
        <v/>
      </c>
      <c r="K653" s="760">
        <f>PTCA!AL636</f>
        <v>0</v>
      </c>
      <c r="L653" s="62"/>
      <c r="M653" s="607"/>
      <c r="N653" s="62"/>
      <c r="O653" s="63">
        <f>PTCA!AA1622</f>
        <v>0</v>
      </c>
      <c r="P653" s="63">
        <f>PTCA!AF1622</f>
        <v>0</v>
      </c>
      <c r="Q653" s="232" t="e">
        <f t="shared" si="21"/>
        <v>#DIV/0!</v>
      </c>
      <c r="R653" s="544">
        <f>PTCA!AI1622</f>
        <v>0</v>
      </c>
      <c r="S653" s="544">
        <f>PTCA!AJ636</f>
        <v>0</v>
      </c>
      <c r="T653" s="53"/>
      <c r="U653" s="232" t="e">
        <f t="shared" si="20"/>
        <v>#DIV/0!</v>
      </c>
      <c r="V653" s="272"/>
      <c r="X653" s="255"/>
      <c r="Y653" s="254"/>
    </row>
    <row r="654" spans="1:25" ht="15">
      <c r="A654" s="380" t="str">
        <f>PTCA!B637</f>
        <v>-000</v>
      </c>
      <c r="B654" s="380">
        <f>PTCA!D637</f>
        <v>0</v>
      </c>
      <c r="C654" s="380">
        <f>PTCA!J637</f>
        <v>0</v>
      </c>
      <c r="D654" s="380">
        <f>PTCA!K637</f>
        <v>0</v>
      </c>
      <c r="E654" s="380">
        <f>PTCA!H637</f>
        <v>0</v>
      </c>
      <c r="F654" s="380">
        <f>PTCA!Z637</f>
        <v>0</v>
      </c>
      <c r="G654" s="380">
        <f>PTCA!AD637</f>
        <v>0</v>
      </c>
      <c r="H654" s="62"/>
      <c r="I654" s="760">
        <f>PTCA!C637</f>
        <v>0</v>
      </c>
      <c r="J654" s="760" t="str">
        <f>PTCA!AK637</f>
        <v/>
      </c>
      <c r="K654" s="760">
        <f>PTCA!AL637</f>
        <v>0</v>
      </c>
      <c r="L654" s="62"/>
      <c r="M654" s="607"/>
      <c r="N654" s="62"/>
      <c r="O654" s="63">
        <f>PTCA!AA1623</f>
        <v>0</v>
      </c>
      <c r="P654" s="63">
        <f>PTCA!AF1623</f>
        <v>0</v>
      </c>
      <c r="Q654" s="232" t="e">
        <f t="shared" si="21"/>
        <v>#DIV/0!</v>
      </c>
      <c r="R654" s="544">
        <f>PTCA!AI1623</f>
        <v>0</v>
      </c>
      <c r="S654" s="544">
        <f>PTCA!AJ637</f>
        <v>0</v>
      </c>
      <c r="T654" s="53"/>
      <c r="U654" s="232" t="e">
        <f t="shared" si="20"/>
        <v>#DIV/0!</v>
      </c>
      <c r="V654" s="272"/>
      <c r="X654" s="255"/>
      <c r="Y654" s="254"/>
    </row>
    <row r="655" spans="1:25" ht="15">
      <c r="A655" s="380" t="str">
        <f>PTCA!B638</f>
        <v>-000</v>
      </c>
      <c r="B655" s="380">
        <f>PTCA!D638</f>
        <v>0</v>
      </c>
      <c r="C655" s="380">
        <f>PTCA!J638</f>
        <v>0</v>
      </c>
      <c r="D655" s="380">
        <f>PTCA!K638</f>
        <v>0</v>
      </c>
      <c r="E655" s="380">
        <f>PTCA!H638</f>
        <v>0</v>
      </c>
      <c r="F655" s="380">
        <f>PTCA!Z638</f>
        <v>0</v>
      </c>
      <c r="G655" s="380">
        <f>PTCA!AD638</f>
        <v>0</v>
      </c>
      <c r="H655" s="62"/>
      <c r="I655" s="760">
        <f>PTCA!C638</f>
        <v>0</v>
      </c>
      <c r="J655" s="760" t="str">
        <f>PTCA!AK638</f>
        <v/>
      </c>
      <c r="K655" s="760">
        <f>PTCA!AL638</f>
        <v>0</v>
      </c>
      <c r="L655" s="62"/>
      <c r="M655" s="607"/>
      <c r="N655" s="62"/>
      <c r="O655" s="63">
        <f>PTCA!AA1624</f>
        <v>0</v>
      </c>
      <c r="P655" s="63">
        <f>PTCA!AF1624</f>
        <v>0</v>
      </c>
      <c r="Q655" s="232" t="e">
        <f t="shared" si="21"/>
        <v>#DIV/0!</v>
      </c>
      <c r="R655" s="544">
        <f>PTCA!AI1624</f>
        <v>0</v>
      </c>
      <c r="S655" s="544">
        <f>PTCA!AJ638</f>
        <v>0</v>
      </c>
      <c r="T655" s="53"/>
      <c r="U655" s="232" t="e">
        <f t="shared" si="20"/>
        <v>#DIV/0!</v>
      </c>
      <c r="V655" s="272"/>
      <c r="X655" s="255"/>
      <c r="Y655" s="254"/>
    </row>
    <row r="656" spans="1:25" ht="15">
      <c r="A656" s="380" t="str">
        <f>PTCA!B639</f>
        <v>-000</v>
      </c>
      <c r="B656" s="380">
        <f>PTCA!D639</f>
        <v>0</v>
      </c>
      <c r="C656" s="380">
        <f>PTCA!J639</f>
        <v>0</v>
      </c>
      <c r="D656" s="380">
        <f>PTCA!K639</f>
        <v>0</v>
      </c>
      <c r="E656" s="380">
        <f>PTCA!H639</f>
        <v>0</v>
      </c>
      <c r="F656" s="380">
        <f>PTCA!Z639</f>
        <v>0</v>
      </c>
      <c r="G656" s="380">
        <f>PTCA!AD639</f>
        <v>0</v>
      </c>
      <c r="H656" s="62"/>
      <c r="I656" s="760">
        <f>PTCA!C639</f>
        <v>0</v>
      </c>
      <c r="J656" s="760" t="str">
        <f>PTCA!AK639</f>
        <v/>
      </c>
      <c r="K656" s="760">
        <f>PTCA!AL639</f>
        <v>0</v>
      </c>
      <c r="L656" s="62"/>
      <c r="M656" s="607"/>
      <c r="N656" s="62"/>
      <c r="O656" s="63">
        <f>PTCA!AA1625</f>
        <v>0</v>
      </c>
      <c r="P656" s="63">
        <f>PTCA!AF1625</f>
        <v>0</v>
      </c>
      <c r="Q656" s="232" t="e">
        <f t="shared" si="21"/>
        <v>#DIV/0!</v>
      </c>
      <c r="R656" s="544">
        <f>PTCA!AI1625</f>
        <v>0</v>
      </c>
      <c r="S656" s="544">
        <f>PTCA!AJ639</f>
        <v>0</v>
      </c>
      <c r="T656" s="53"/>
      <c r="U656" s="232" t="e">
        <f t="shared" si="20"/>
        <v>#DIV/0!</v>
      </c>
      <c r="V656" s="272"/>
      <c r="X656" s="255"/>
      <c r="Y656" s="254"/>
    </row>
    <row r="657" spans="1:25" ht="15">
      <c r="A657" s="380" t="str">
        <f>PTCA!B640</f>
        <v>-000</v>
      </c>
      <c r="B657" s="380">
        <f>PTCA!D640</f>
        <v>0</v>
      </c>
      <c r="C657" s="380">
        <f>PTCA!J640</f>
        <v>0</v>
      </c>
      <c r="D657" s="380">
        <f>PTCA!K640</f>
        <v>0</v>
      </c>
      <c r="E657" s="380">
        <f>PTCA!H640</f>
        <v>0</v>
      </c>
      <c r="F657" s="380">
        <f>PTCA!Z640</f>
        <v>0</v>
      </c>
      <c r="G657" s="380">
        <f>PTCA!AD640</f>
        <v>0</v>
      </c>
      <c r="H657" s="62"/>
      <c r="I657" s="760">
        <f>PTCA!C640</f>
        <v>0</v>
      </c>
      <c r="J657" s="760" t="str">
        <f>PTCA!AK640</f>
        <v/>
      </c>
      <c r="K657" s="760">
        <f>PTCA!AL640</f>
        <v>0</v>
      </c>
      <c r="L657" s="62"/>
      <c r="M657" s="607"/>
      <c r="N657" s="62"/>
      <c r="O657" s="63">
        <f>PTCA!AA1626</f>
        <v>0</v>
      </c>
      <c r="P657" s="63">
        <f>PTCA!AF1626</f>
        <v>0</v>
      </c>
      <c r="Q657" s="232" t="e">
        <f t="shared" si="21"/>
        <v>#DIV/0!</v>
      </c>
      <c r="R657" s="544">
        <f>PTCA!AI1626</f>
        <v>0</v>
      </c>
      <c r="S657" s="544">
        <f>PTCA!AJ640</f>
        <v>0</v>
      </c>
      <c r="T657" s="53"/>
      <c r="U657" s="232" t="e">
        <f t="shared" ref="U657:U720" si="22">T657/P657</f>
        <v>#DIV/0!</v>
      </c>
      <c r="V657" s="272"/>
      <c r="X657" s="255"/>
      <c r="Y657" s="254"/>
    </row>
    <row r="658" spans="1:25" ht="15">
      <c r="A658" s="380" t="str">
        <f>PTCA!B641</f>
        <v>-000</v>
      </c>
      <c r="B658" s="380">
        <f>PTCA!D641</f>
        <v>0</v>
      </c>
      <c r="C658" s="380">
        <f>PTCA!J641</f>
        <v>0</v>
      </c>
      <c r="D658" s="380">
        <f>PTCA!K641</f>
        <v>0</v>
      </c>
      <c r="E658" s="380">
        <f>PTCA!H641</f>
        <v>0</v>
      </c>
      <c r="F658" s="380">
        <f>PTCA!Z641</f>
        <v>0</v>
      </c>
      <c r="G658" s="380">
        <f>PTCA!AD641</f>
        <v>0</v>
      </c>
      <c r="H658" s="62"/>
      <c r="I658" s="760">
        <f>PTCA!C641</f>
        <v>0</v>
      </c>
      <c r="J658" s="760" t="str">
        <f>PTCA!AK641</f>
        <v/>
      </c>
      <c r="K658" s="760">
        <f>PTCA!AL641</f>
        <v>0</v>
      </c>
      <c r="L658" s="62"/>
      <c r="M658" s="607"/>
      <c r="N658" s="62"/>
      <c r="O658" s="63">
        <f>PTCA!AA1627</f>
        <v>0</v>
      </c>
      <c r="P658" s="63">
        <f>PTCA!AF1627</f>
        <v>0</v>
      </c>
      <c r="Q658" s="232" t="e">
        <f t="shared" si="21"/>
        <v>#DIV/0!</v>
      </c>
      <c r="R658" s="544">
        <f>PTCA!AI1627</f>
        <v>0</v>
      </c>
      <c r="S658" s="544">
        <f>PTCA!AJ641</f>
        <v>0</v>
      </c>
      <c r="T658" s="53"/>
      <c r="U658" s="232" t="e">
        <f t="shared" si="22"/>
        <v>#DIV/0!</v>
      </c>
      <c r="V658" s="272"/>
      <c r="X658" s="255"/>
      <c r="Y658" s="254"/>
    </row>
    <row r="659" spans="1:25" ht="15">
      <c r="A659" s="380" t="str">
        <f>PTCA!B642</f>
        <v>-000</v>
      </c>
      <c r="B659" s="380">
        <f>PTCA!D642</f>
        <v>0</v>
      </c>
      <c r="C659" s="380">
        <f>PTCA!J642</f>
        <v>0</v>
      </c>
      <c r="D659" s="380">
        <f>PTCA!K642</f>
        <v>0</v>
      </c>
      <c r="E659" s="380">
        <f>PTCA!H642</f>
        <v>0</v>
      </c>
      <c r="F659" s="380">
        <f>PTCA!Z642</f>
        <v>0</v>
      </c>
      <c r="G659" s="380">
        <f>PTCA!AD642</f>
        <v>0</v>
      </c>
      <c r="H659" s="62"/>
      <c r="I659" s="760">
        <f>PTCA!C642</f>
        <v>0</v>
      </c>
      <c r="J659" s="760" t="str">
        <f>PTCA!AK642</f>
        <v/>
      </c>
      <c r="K659" s="760">
        <f>PTCA!AL642</f>
        <v>0</v>
      </c>
      <c r="L659" s="62"/>
      <c r="M659" s="607"/>
      <c r="N659" s="62"/>
      <c r="O659" s="63">
        <f>PTCA!AA1628</f>
        <v>0</v>
      </c>
      <c r="P659" s="63">
        <f>PTCA!AF1628</f>
        <v>0</v>
      </c>
      <c r="Q659" s="232" t="e">
        <f t="shared" si="21"/>
        <v>#DIV/0!</v>
      </c>
      <c r="R659" s="544">
        <f>PTCA!AI1628</f>
        <v>0</v>
      </c>
      <c r="S659" s="544">
        <f>PTCA!AJ642</f>
        <v>0</v>
      </c>
      <c r="T659" s="53"/>
      <c r="U659" s="232" t="e">
        <f t="shared" si="22"/>
        <v>#DIV/0!</v>
      </c>
      <c r="V659" s="272"/>
      <c r="X659" s="255"/>
      <c r="Y659" s="254"/>
    </row>
    <row r="660" spans="1:25" ht="15">
      <c r="A660" s="380" t="str">
        <f>PTCA!B643</f>
        <v>-000</v>
      </c>
      <c r="B660" s="380">
        <f>PTCA!D643</f>
        <v>0</v>
      </c>
      <c r="C660" s="380">
        <f>PTCA!J643</f>
        <v>0</v>
      </c>
      <c r="D660" s="380">
        <f>PTCA!K643</f>
        <v>0</v>
      </c>
      <c r="E660" s="380">
        <f>PTCA!H643</f>
        <v>0</v>
      </c>
      <c r="F660" s="380">
        <f>PTCA!Z643</f>
        <v>0</v>
      </c>
      <c r="G660" s="380">
        <f>PTCA!AD643</f>
        <v>0</v>
      </c>
      <c r="H660" s="62"/>
      <c r="I660" s="760">
        <f>PTCA!C643</f>
        <v>0</v>
      </c>
      <c r="J660" s="760" t="str">
        <f>PTCA!AK643</f>
        <v/>
      </c>
      <c r="K660" s="760">
        <f>PTCA!AL643</f>
        <v>0</v>
      </c>
      <c r="L660" s="62"/>
      <c r="M660" s="607"/>
      <c r="N660" s="62"/>
      <c r="O660" s="63">
        <f>PTCA!AA1629</f>
        <v>0</v>
      </c>
      <c r="P660" s="63">
        <f>PTCA!AF1629</f>
        <v>0</v>
      </c>
      <c r="Q660" s="232" t="e">
        <f t="shared" si="21"/>
        <v>#DIV/0!</v>
      </c>
      <c r="R660" s="544">
        <f>PTCA!AI1629</f>
        <v>0</v>
      </c>
      <c r="S660" s="544">
        <f>PTCA!AJ643</f>
        <v>0</v>
      </c>
      <c r="T660" s="53"/>
      <c r="U660" s="232" t="e">
        <f t="shared" si="22"/>
        <v>#DIV/0!</v>
      </c>
      <c r="V660" s="272"/>
      <c r="X660" s="255"/>
      <c r="Y660" s="254"/>
    </row>
    <row r="661" spans="1:25" ht="15">
      <c r="A661" s="380" t="str">
        <f>PTCA!B644</f>
        <v>-000</v>
      </c>
      <c r="B661" s="380">
        <f>PTCA!D644</f>
        <v>0</v>
      </c>
      <c r="C661" s="380">
        <f>PTCA!J644</f>
        <v>0</v>
      </c>
      <c r="D661" s="380">
        <f>PTCA!K644</f>
        <v>0</v>
      </c>
      <c r="E661" s="380">
        <f>PTCA!H644</f>
        <v>0</v>
      </c>
      <c r="F661" s="380">
        <f>PTCA!Z644</f>
        <v>0</v>
      </c>
      <c r="G661" s="380">
        <f>PTCA!AD644</f>
        <v>0</v>
      </c>
      <c r="H661" s="62"/>
      <c r="I661" s="760">
        <f>PTCA!C644</f>
        <v>0</v>
      </c>
      <c r="J661" s="760" t="str">
        <f>PTCA!AK644</f>
        <v/>
      </c>
      <c r="K661" s="760">
        <f>PTCA!AL644</f>
        <v>0</v>
      </c>
      <c r="L661" s="62"/>
      <c r="M661" s="607"/>
      <c r="N661" s="62"/>
      <c r="O661" s="63">
        <f>PTCA!AA1630</f>
        <v>0</v>
      </c>
      <c r="P661" s="63">
        <f>PTCA!AF1630</f>
        <v>0</v>
      </c>
      <c r="Q661" s="232" t="e">
        <f t="shared" si="21"/>
        <v>#DIV/0!</v>
      </c>
      <c r="R661" s="544">
        <f>PTCA!AI1630</f>
        <v>0</v>
      </c>
      <c r="S661" s="544">
        <f>PTCA!AJ644</f>
        <v>0</v>
      </c>
      <c r="T661" s="53"/>
      <c r="U661" s="232" t="e">
        <f t="shared" si="22"/>
        <v>#DIV/0!</v>
      </c>
      <c r="V661" s="272"/>
      <c r="X661" s="255"/>
      <c r="Y661" s="254"/>
    </row>
    <row r="662" spans="1:25" ht="15">
      <c r="A662" s="380" t="str">
        <f>PTCA!B645</f>
        <v>-000</v>
      </c>
      <c r="B662" s="380">
        <f>PTCA!D645</f>
        <v>0</v>
      </c>
      <c r="C662" s="380">
        <f>PTCA!J645</f>
        <v>0</v>
      </c>
      <c r="D662" s="380">
        <f>PTCA!K645</f>
        <v>0</v>
      </c>
      <c r="E662" s="380">
        <f>PTCA!H645</f>
        <v>0</v>
      </c>
      <c r="F662" s="380">
        <f>PTCA!Z645</f>
        <v>0</v>
      </c>
      <c r="G662" s="380">
        <f>PTCA!AD645</f>
        <v>0</v>
      </c>
      <c r="H662" s="62"/>
      <c r="I662" s="760">
        <f>PTCA!C645</f>
        <v>0</v>
      </c>
      <c r="J662" s="760" t="str">
        <f>PTCA!AK645</f>
        <v/>
      </c>
      <c r="K662" s="760">
        <f>PTCA!AL645</f>
        <v>0</v>
      </c>
      <c r="L662" s="62"/>
      <c r="M662" s="607"/>
      <c r="N662" s="62"/>
      <c r="O662" s="63">
        <f>PTCA!AA1631</f>
        <v>0</v>
      </c>
      <c r="P662" s="63">
        <f>PTCA!AF1631</f>
        <v>0</v>
      </c>
      <c r="Q662" s="232" t="e">
        <f t="shared" si="21"/>
        <v>#DIV/0!</v>
      </c>
      <c r="R662" s="544">
        <f>PTCA!AI1631</f>
        <v>0</v>
      </c>
      <c r="S662" s="544">
        <f>PTCA!AJ645</f>
        <v>0</v>
      </c>
      <c r="T662" s="53"/>
      <c r="U662" s="232" t="e">
        <f t="shared" si="22"/>
        <v>#DIV/0!</v>
      </c>
      <c r="V662" s="272"/>
      <c r="X662" s="255"/>
      <c r="Y662" s="254"/>
    </row>
    <row r="663" spans="1:25" ht="15">
      <c r="A663" s="380" t="str">
        <f>PTCA!B646</f>
        <v>-000</v>
      </c>
      <c r="B663" s="380">
        <f>PTCA!D646</f>
        <v>0</v>
      </c>
      <c r="C663" s="380">
        <f>PTCA!J646</f>
        <v>0</v>
      </c>
      <c r="D663" s="380">
        <f>PTCA!K646</f>
        <v>0</v>
      </c>
      <c r="E663" s="380">
        <f>PTCA!H646</f>
        <v>0</v>
      </c>
      <c r="F663" s="380">
        <f>PTCA!Z646</f>
        <v>0</v>
      </c>
      <c r="G663" s="380">
        <f>PTCA!AD646</f>
        <v>0</v>
      </c>
      <c r="H663" s="62"/>
      <c r="I663" s="760">
        <f>PTCA!C646</f>
        <v>0</v>
      </c>
      <c r="J663" s="760" t="str">
        <f>PTCA!AK646</f>
        <v/>
      </c>
      <c r="K663" s="760">
        <f>PTCA!AL646</f>
        <v>0</v>
      </c>
      <c r="L663" s="62"/>
      <c r="M663" s="607"/>
      <c r="N663" s="62"/>
      <c r="O663" s="63">
        <f>PTCA!AA1632</f>
        <v>0</v>
      </c>
      <c r="P663" s="63">
        <f>PTCA!AF1632</f>
        <v>0</v>
      </c>
      <c r="Q663" s="232" t="e">
        <f t="shared" si="21"/>
        <v>#DIV/0!</v>
      </c>
      <c r="R663" s="544">
        <f>PTCA!AI1632</f>
        <v>0</v>
      </c>
      <c r="S663" s="544">
        <f>PTCA!AJ646</f>
        <v>0</v>
      </c>
      <c r="T663" s="53"/>
      <c r="U663" s="232" t="e">
        <f t="shared" si="22"/>
        <v>#DIV/0!</v>
      </c>
      <c r="V663" s="272"/>
      <c r="X663" s="255"/>
      <c r="Y663" s="254"/>
    </row>
    <row r="664" spans="1:25" ht="15">
      <c r="A664" s="380" t="str">
        <f>PTCA!B647</f>
        <v>-000</v>
      </c>
      <c r="B664" s="380">
        <f>PTCA!D647</f>
        <v>0</v>
      </c>
      <c r="C664" s="380">
        <f>PTCA!J647</f>
        <v>0</v>
      </c>
      <c r="D664" s="380">
        <f>PTCA!K647</f>
        <v>0</v>
      </c>
      <c r="E664" s="380">
        <f>PTCA!H647</f>
        <v>0</v>
      </c>
      <c r="F664" s="380">
        <f>PTCA!Z647</f>
        <v>0</v>
      </c>
      <c r="G664" s="380">
        <f>PTCA!AD647</f>
        <v>0</v>
      </c>
      <c r="H664" s="62"/>
      <c r="I664" s="760">
        <f>PTCA!C647</f>
        <v>0</v>
      </c>
      <c r="J664" s="760" t="str">
        <f>PTCA!AK647</f>
        <v/>
      </c>
      <c r="K664" s="760">
        <f>PTCA!AL647</f>
        <v>0</v>
      </c>
      <c r="L664" s="62"/>
      <c r="M664" s="607"/>
      <c r="N664" s="62"/>
      <c r="O664" s="63">
        <f>PTCA!AA1633</f>
        <v>0</v>
      </c>
      <c r="P664" s="63">
        <f>PTCA!AF1633</f>
        <v>0</v>
      </c>
      <c r="Q664" s="232" t="e">
        <f t="shared" si="21"/>
        <v>#DIV/0!</v>
      </c>
      <c r="R664" s="544">
        <f>PTCA!AI1633</f>
        <v>0</v>
      </c>
      <c r="S664" s="544">
        <f>PTCA!AJ647</f>
        <v>0</v>
      </c>
      <c r="T664" s="53"/>
      <c r="U664" s="232" t="e">
        <f t="shared" si="22"/>
        <v>#DIV/0!</v>
      </c>
      <c r="V664" s="272"/>
      <c r="X664" s="255"/>
      <c r="Y664" s="254"/>
    </row>
    <row r="665" spans="1:25" ht="15">
      <c r="A665" s="380" t="str">
        <f>PTCA!B648</f>
        <v>-000</v>
      </c>
      <c r="B665" s="380">
        <f>PTCA!D648</f>
        <v>0</v>
      </c>
      <c r="C665" s="380">
        <f>PTCA!J648</f>
        <v>0</v>
      </c>
      <c r="D665" s="380">
        <f>PTCA!K648</f>
        <v>0</v>
      </c>
      <c r="E665" s="380">
        <f>PTCA!H648</f>
        <v>0</v>
      </c>
      <c r="F665" s="380">
        <f>PTCA!Z648</f>
        <v>0</v>
      </c>
      <c r="G665" s="380">
        <f>PTCA!AD648</f>
        <v>0</v>
      </c>
      <c r="H665" s="62"/>
      <c r="I665" s="760">
        <f>PTCA!C648</f>
        <v>0</v>
      </c>
      <c r="J665" s="760" t="str">
        <f>PTCA!AK648</f>
        <v/>
      </c>
      <c r="K665" s="760">
        <f>PTCA!AL648</f>
        <v>0</v>
      </c>
      <c r="L665" s="62"/>
      <c r="M665" s="607"/>
      <c r="N665" s="62"/>
      <c r="O665" s="63">
        <f>PTCA!AA1634</f>
        <v>0</v>
      </c>
      <c r="P665" s="63">
        <f>PTCA!AF1634</f>
        <v>0</v>
      </c>
      <c r="Q665" s="232" t="e">
        <f t="shared" si="21"/>
        <v>#DIV/0!</v>
      </c>
      <c r="R665" s="544">
        <f>PTCA!AI1634</f>
        <v>0</v>
      </c>
      <c r="S665" s="544">
        <f>PTCA!AJ648</f>
        <v>0</v>
      </c>
      <c r="T665" s="53"/>
      <c r="U665" s="232" t="e">
        <f t="shared" si="22"/>
        <v>#DIV/0!</v>
      </c>
      <c r="V665" s="272"/>
      <c r="X665" s="255"/>
      <c r="Y665" s="254"/>
    </row>
    <row r="666" spans="1:25" ht="15">
      <c r="A666" s="380" t="str">
        <f>PTCA!B649</f>
        <v>-000</v>
      </c>
      <c r="B666" s="380">
        <f>PTCA!D649</f>
        <v>0</v>
      </c>
      <c r="C666" s="380">
        <f>PTCA!J649</f>
        <v>0</v>
      </c>
      <c r="D666" s="380">
        <f>PTCA!K649</f>
        <v>0</v>
      </c>
      <c r="E666" s="380">
        <f>PTCA!H649</f>
        <v>0</v>
      </c>
      <c r="F666" s="380">
        <f>PTCA!Z649</f>
        <v>0</v>
      </c>
      <c r="G666" s="380">
        <f>PTCA!AD649</f>
        <v>0</v>
      </c>
      <c r="H666" s="62"/>
      <c r="I666" s="760">
        <f>PTCA!C649</f>
        <v>0</v>
      </c>
      <c r="J666" s="760" t="str">
        <f>PTCA!AK649</f>
        <v/>
      </c>
      <c r="K666" s="760">
        <f>PTCA!AL649</f>
        <v>0</v>
      </c>
      <c r="L666" s="62"/>
      <c r="M666" s="607"/>
      <c r="N666" s="62"/>
      <c r="O666" s="63">
        <f>PTCA!AA1635</f>
        <v>0</v>
      </c>
      <c r="P666" s="63">
        <f>PTCA!AF1635</f>
        <v>0</v>
      </c>
      <c r="Q666" s="232" t="e">
        <f t="shared" si="21"/>
        <v>#DIV/0!</v>
      </c>
      <c r="R666" s="544">
        <f>PTCA!AI1635</f>
        <v>0</v>
      </c>
      <c r="S666" s="544">
        <f>PTCA!AJ649</f>
        <v>0</v>
      </c>
      <c r="T666" s="53"/>
      <c r="U666" s="232" t="e">
        <f t="shared" si="22"/>
        <v>#DIV/0!</v>
      </c>
      <c r="V666" s="272"/>
      <c r="X666" s="255"/>
      <c r="Y666" s="254"/>
    </row>
    <row r="667" spans="1:25" ht="15">
      <c r="A667" s="380" t="str">
        <f>PTCA!B650</f>
        <v>-000</v>
      </c>
      <c r="B667" s="380">
        <f>PTCA!D650</f>
        <v>0</v>
      </c>
      <c r="C667" s="380">
        <f>PTCA!J650</f>
        <v>0</v>
      </c>
      <c r="D667" s="380">
        <f>PTCA!K650</f>
        <v>0</v>
      </c>
      <c r="E667" s="380">
        <f>PTCA!H650</f>
        <v>0</v>
      </c>
      <c r="F667" s="380">
        <f>PTCA!Z650</f>
        <v>0</v>
      </c>
      <c r="G667" s="380">
        <f>PTCA!AD650</f>
        <v>0</v>
      </c>
      <c r="H667" s="62"/>
      <c r="I667" s="760">
        <f>PTCA!C650</f>
        <v>0</v>
      </c>
      <c r="J667" s="760" t="str">
        <f>PTCA!AK650</f>
        <v/>
      </c>
      <c r="K667" s="760">
        <f>PTCA!AL650</f>
        <v>0</v>
      </c>
      <c r="L667" s="62"/>
      <c r="M667" s="607"/>
      <c r="N667" s="62"/>
      <c r="O667" s="63">
        <f>PTCA!AA1636</f>
        <v>0</v>
      </c>
      <c r="P667" s="63">
        <f>PTCA!AF1636</f>
        <v>0</v>
      </c>
      <c r="Q667" s="232" t="e">
        <f t="shared" si="21"/>
        <v>#DIV/0!</v>
      </c>
      <c r="R667" s="544">
        <f>PTCA!AI1636</f>
        <v>0</v>
      </c>
      <c r="S667" s="544">
        <f>PTCA!AJ650</f>
        <v>0</v>
      </c>
      <c r="T667" s="53"/>
      <c r="U667" s="232" t="e">
        <f t="shared" si="22"/>
        <v>#DIV/0!</v>
      </c>
      <c r="V667" s="272"/>
      <c r="X667" s="255"/>
      <c r="Y667" s="254"/>
    </row>
    <row r="668" spans="1:25" ht="15">
      <c r="A668" s="380" t="str">
        <f>PTCA!B651</f>
        <v>-000</v>
      </c>
      <c r="B668" s="380">
        <f>PTCA!D651</f>
        <v>0</v>
      </c>
      <c r="C668" s="380">
        <f>PTCA!J651</f>
        <v>0</v>
      </c>
      <c r="D668" s="380">
        <f>PTCA!K651</f>
        <v>0</v>
      </c>
      <c r="E668" s="380">
        <f>PTCA!H651</f>
        <v>0</v>
      </c>
      <c r="F668" s="380">
        <f>PTCA!Z651</f>
        <v>0</v>
      </c>
      <c r="G668" s="380">
        <f>PTCA!AD651</f>
        <v>0</v>
      </c>
      <c r="H668" s="62"/>
      <c r="I668" s="760">
        <f>PTCA!C651</f>
        <v>0</v>
      </c>
      <c r="J668" s="760" t="str">
        <f>PTCA!AK651</f>
        <v/>
      </c>
      <c r="K668" s="760">
        <f>PTCA!AL651</f>
        <v>0</v>
      </c>
      <c r="L668" s="62"/>
      <c r="M668" s="607"/>
      <c r="N668" s="62"/>
      <c r="O668" s="63">
        <f>PTCA!AA1637</f>
        <v>0</v>
      </c>
      <c r="P668" s="63">
        <f>PTCA!AF1637</f>
        <v>0</v>
      </c>
      <c r="Q668" s="232" t="e">
        <f t="shared" si="21"/>
        <v>#DIV/0!</v>
      </c>
      <c r="R668" s="544">
        <f>PTCA!AI1637</f>
        <v>0</v>
      </c>
      <c r="S668" s="544">
        <f>PTCA!AJ651</f>
        <v>0</v>
      </c>
      <c r="T668" s="53"/>
      <c r="U668" s="232" t="e">
        <f t="shared" si="22"/>
        <v>#DIV/0!</v>
      </c>
      <c r="V668" s="272"/>
      <c r="X668" s="255"/>
      <c r="Y668" s="254"/>
    </row>
    <row r="669" spans="1:25" ht="15">
      <c r="A669" s="380" t="str">
        <f>PTCA!B652</f>
        <v>-000</v>
      </c>
      <c r="B669" s="380">
        <f>PTCA!D652</f>
        <v>0</v>
      </c>
      <c r="C669" s="380">
        <f>PTCA!J652</f>
        <v>0</v>
      </c>
      <c r="D669" s="380">
        <f>PTCA!K652</f>
        <v>0</v>
      </c>
      <c r="E669" s="380">
        <f>PTCA!H652</f>
        <v>0</v>
      </c>
      <c r="F669" s="380">
        <f>PTCA!Z652</f>
        <v>0</v>
      </c>
      <c r="G669" s="380">
        <f>PTCA!AD652</f>
        <v>0</v>
      </c>
      <c r="H669" s="62"/>
      <c r="I669" s="760">
        <f>PTCA!C652</f>
        <v>0</v>
      </c>
      <c r="J669" s="760" t="str">
        <f>PTCA!AK652</f>
        <v/>
      </c>
      <c r="K669" s="760">
        <f>PTCA!AL652</f>
        <v>0</v>
      </c>
      <c r="L669" s="62"/>
      <c r="M669" s="607"/>
      <c r="N669" s="62"/>
      <c r="O669" s="63">
        <f>PTCA!AA1638</f>
        <v>0</v>
      </c>
      <c r="P669" s="63">
        <f>PTCA!AF1638</f>
        <v>0</v>
      </c>
      <c r="Q669" s="232" t="e">
        <f t="shared" si="21"/>
        <v>#DIV/0!</v>
      </c>
      <c r="R669" s="544">
        <f>PTCA!AI1638</f>
        <v>0</v>
      </c>
      <c r="S669" s="544">
        <f>PTCA!AJ652</f>
        <v>0</v>
      </c>
      <c r="T669" s="53"/>
      <c r="U669" s="232" t="e">
        <f t="shared" si="22"/>
        <v>#DIV/0!</v>
      </c>
      <c r="V669" s="272"/>
      <c r="X669" s="255"/>
      <c r="Y669" s="254"/>
    </row>
    <row r="670" spans="1:25" ht="15">
      <c r="A670" s="380" t="str">
        <f>PTCA!B653</f>
        <v>-000</v>
      </c>
      <c r="B670" s="380">
        <f>PTCA!D653</f>
        <v>0</v>
      </c>
      <c r="C670" s="380">
        <f>PTCA!J653</f>
        <v>0</v>
      </c>
      <c r="D670" s="380">
        <f>PTCA!K653</f>
        <v>0</v>
      </c>
      <c r="E670" s="380">
        <f>PTCA!H653</f>
        <v>0</v>
      </c>
      <c r="F670" s="380">
        <f>PTCA!Z653</f>
        <v>0</v>
      </c>
      <c r="G670" s="380">
        <f>PTCA!AD653</f>
        <v>0</v>
      </c>
      <c r="H670" s="62"/>
      <c r="I670" s="760">
        <f>PTCA!C653</f>
        <v>0</v>
      </c>
      <c r="J670" s="760" t="str">
        <f>PTCA!AK653</f>
        <v/>
      </c>
      <c r="K670" s="760">
        <f>PTCA!AL653</f>
        <v>0</v>
      </c>
      <c r="L670" s="62"/>
      <c r="M670" s="607"/>
      <c r="N670" s="62"/>
      <c r="O670" s="63">
        <f>PTCA!AA1639</f>
        <v>0</v>
      </c>
      <c r="P670" s="63">
        <f>PTCA!AF1639</f>
        <v>0</v>
      </c>
      <c r="Q670" s="232" t="e">
        <f t="shared" si="21"/>
        <v>#DIV/0!</v>
      </c>
      <c r="R670" s="544">
        <f>PTCA!AI1639</f>
        <v>0</v>
      </c>
      <c r="S670" s="544">
        <f>PTCA!AJ653</f>
        <v>0</v>
      </c>
      <c r="T670" s="53"/>
      <c r="U670" s="232" t="e">
        <f t="shared" si="22"/>
        <v>#DIV/0!</v>
      </c>
      <c r="V670" s="272"/>
      <c r="X670" s="255"/>
      <c r="Y670" s="254"/>
    </row>
    <row r="671" spans="1:25" ht="15">
      <c r="A671" s="380" t="str">
        <f>PTCA!B654</f>
        <v>-000</v>
      </c>
      <c r="B671" s="380">
        <f>PTCA!D654</f>
        <v>0</v>
      </c>
      <c r="C671" s="380">
        <f>PTCA!J654</f>
        <v>0</v>
      </c>
      <c r="D671" s="380">
        <f>PTCA!K654</f>
        <v>0</v>
      </c>
      <c r="E671" s="380">
        <f>PTCA!H654</f>
        <v>0</v>
      </c>
      <c r="F671" s="380">
        <f>PTCA!Z654</f>
        <v>0</v>
      </c>
      <c r="G671" s="380">
        <f>PTCA!AD654</f>
        <v>0</v>
      </c>
      <c r="H671" s="62"/>
      <c r="I671" s="760">
        <f>PTCA!C654</f>
        <v>0</v>
      </c>
      <c r="J671" s="760" t="str">
        <f>PTCA!AK654</f>
        <v/>
      </c>
      <c r="K671" s="760">
        <f>PTCA!AL654</f>
        <v>0</v>
      </c>
      <c r="L671" s="62"/>
      <c r="M671" s="607"/>
      <c r="N671" s="62"/>
      <c r="O671" s="63">
        <f>PTCA!AA1640</f>
        <v>0</v>
      </c>
      <c r="P671" s="63">
        <f>PTCA!AF1640</f>
        <v>0</v>
      </c>
      <c r="Q671" s="232" t="e">
        <f t="shared" si="21"/>
        <v>#DIV/0!</v>
      </c>
      <c r="R671" s="544">
        <f>PTCA!AI1640</f>
        <v>0</v>
      </c>
      <c r="S671" s="544">
        <f>PTCA!AJ654</f>
        <v>0</v>
      </c>
      <c r="T671" s="53"/>
      <c r="U671" s="232" t="e">
        <f t="shared" si="22"/>
        <v>#DIV/0!</v>
      </c>
      <c r="V671" s="272"/>
      <c r="X671" s="255"/>
      <c r="Y671" s="254"/>
    </row>
    <row r="672" spans="1:25" ht="15">
      <c r="A672" s="380" t="str">
        <f>PTCA!B655</f>
        <v>-000</v>
      </c>
      <c r="B672" s="380">
        <f>PTCA!D655</f>
        <v>0</v>
      </c>
      <c r="C672" s="380">
        <f>PTCA!J655</f>
        <v>0</v>
      </c>
      <c r="D672" s="380">
        <f>PTCA!K655</f>
        <v>0</v>
      </c>
      <c r="E672" s="380">
        <f>PTCA!H655</f>
        <v>0</v>
      </c>
      <c r="F672" s="380">
        <f>PTCA!Z655</f>
        <v>0</v>
      </c>
      <c r="G672" s="380">
        <f>PTCA!AD655</f>
        <v>0</v>
      </c>
      <c r="H672" s="62"/>
      <c r="I672" s="760">
        <f>PTCA!C655</f>
        <v>0</v>
      </c>
      <c r="J672" s="760" t="str">
        <f>PTCA!AK655</f>
        <v/>
      </c>
      <c r="K672" s="760">
        <f>PTCA!AL655</f>
        <v>0</v>
      </c>
      <c r="L672" s="62"/>
      <c r="M672" s="607"/>
      <c r="N672" s="62"/>
      <c r="O672" s="63">
        <f>PTCA!AA1641</f>
        <v>0</v>
      </c>
      <c r="P672" s="63">
        <f>PTCA!AF1641</f>
        <v>0</v>
      </c>
      <c r="Q672" s="232" t="e">
        <f t="shared" si="21"/>
        <v>#DIV/0!</v>
      </c>
      <c r="R672" s="544">
        <f>PTCA!AI1641</f>
        <v>0</v>
      </c>
      <c r="S672" s="544">
        <f>PTCA!AJ655</f>
        <v>0</v>
      </c>
      <c r="T672" s="53"/>
      <c r="U672" s="232" t="e">
        <f t="shared" si="22"/>
        <v>#DIV/0!</v>
      </c>
      <c r="V672" s="272"/>
      <c r="X672" s="255"/>
      <c r="Y672" s="254"/>
    </row>
    <row r="673" spans="1:25" ht="15">
      <c r="A673" s="380" t="str">
        <f>PTCA!B656</f>
        <v>-000</v>
      </c>
      <c r="B673" s="380">
        <f>PTCA!D656</f>
        <v>0</v>
      </c>
      <c r="C673" s="380">
        <f>PTCA!J656</f>
        <v>0</v>
      </c>
      <c r="D673" s="380">
        <f>PTCA!K656</f>
        <v>0</v>
      </c>
      <c r="E673" s="380">
        <f>PTCA!H656</f>
        <v>0</v>
      </c>
      <c r="F673" s="380">
        <f>PTCA!Z656</f>
        <v>0</v>
      </c>
      <c r="G673" s="380">
        <f>PTCA!AD656</f>
        <v>0</v>
      </c>
      <c r="H673" s="62"/>
      <c r="I673" s="760">
        <f>PTCA!C656</f>
        <v>0</v>
      </c>
      <c r="J673" s="760" t="str">
        <f>PTCA!AK656</f>
        <v/>
      </c>
      <c r="K673" s="760">
        <f>PTCA!AL656</f>
        <v>0</v>
      </c>
      <c r="L673" s="62"/>
      <c r="M673" s="607"/>
      <c r="N673" s="62"/>
      <c r="O673" s="63">
        <f>PTCA!AA1642</f>
        <v>0</v>
      </c>
      <c r="P673" s="63">
        <f>PTCA!AF1642</f>
        <v>0</v>
      </c>
      <c r="Q673" s="232" t="e">
        <f t="shared" si="21"/>
        <v>#DIV/0!</v>
      </c>
      <c r="R673" s="544">
        <f>PTCA!AI1642</f>
        <v>0</v>
      </c>
      <c r="S673" s="544">
        <f>PTCA!AJ656</f>
        <v>0</v>
      </c>
      <c r="T673" s="53"/>
      <c r="U673" s="232" t="e">
        <f t="shared" si="22"/>
        <v>#DIV/0!</v>
      </c>
      <c r="V673" s="272"/>
      <c r="X673" s="255"/>
      <c r="Y673" s="254"/>
    </row>
    <row r="674" spans="1:25" ht="15">
      <c r="A674" s="380" t="str">
        <f>PTCA!B657</f>
        <v>-000</v>
      </c>
      <c r="B674" s="380">
        <f>PTCA!D657</f>
        <v>0</v>
      </c>
      <c r="C674" s="380">
        <f>PTCA!J657</f>
        <v>0</v>
      </c>
      <c r="D674" s="380">
        <f>PTCA!K657</f>
        <v>0</v>
      </c>
      <c r="E674" s="380">
        <f>PTCA!H657</f>
        <v>0</v>
      </c>
      <c r="F674" s="380">
        <f>PTCA!Z657</f>
        <v>0</v>
      </c>
      <c r="G674" s="380">
        <f>PTCA!AD657</f>
        <v>0</v>
      </c>
      <c r="H674" s="62"/>
      <c r="I674" s="760">
        <f>PTCA!C657</f>
        <v>0</v>
      </c>
      <c r="J674" s="760" t="str">
        <f>PTCA!AK657</f>
        <v/>
      </c>
      <c r="K674" s="760">
        <f>PTCA!AL657</f>
        <v>0</v>
      </c>
      <c r="L674" s="62"/>
      <c r="M674" s="607"/>
      <c r="N674" s="62"/>
      <c r="O674" s="63">
        <f>PTCA!AA1643</f>
        <v>0</v>
      </c>
      <c r="P674" s="63">
        <f>PTCA!AF1643</f>
        <v>0</v>
      </c>
      <c r="Q674" s="232" t="e">
        <f t="shared" si="21"/>
        <v>#DIV/0!</v>
      </c>
      <c r="R674" s="544">
        <f>PTCA!AI1643</f>
        <v>0</v>
      </c>
      <c r="S674" s="544">
        <f>PTCA!AJ657</f>
        <v>0</v>
      </c>
      <c r="T674" s="53"/>
      <c r="U674" s="232" t="e">
        <f t="shared" si="22"/>
        <v>#DIV/0!</v>
      </c>
      <c r="V674" s="272"/>
      <c r="X674" s="255"/>
      <c r="Y674" s="254"/>
    </row>
    <row r="675" spans="1:25" ht="15">
      <c r="A675" s="380" t="str">
        <f>PTCA!B658</f>
        <v>-000</v>
      </c>
      <c r="B675" s="380">
        <f>PTCA!D658</f>
        <v>0</v>
      </c>
      <c r="C675" s="380">
        <f>PTCA!J658</f>
        <v>0</v>
      </c>
      <c r="D675" s="380">
        <f>PTCA!K658</f>
        <v>0</v>
      </c>
      <c r="E675" s="380">
        <f>PTCA!H658</f>
        <v>0</v>
      </c>
      <c r="F675" s="380">
        <f>PTCA!Z658</f>
        <v>0</v>
      </c>
      <c r="G675" s="380">
        <f>PTCA!AD658</f>
        <v>0</v>
      </c>
      <c r="H675" s="62"/>
      <c r="I675" s="760">
        <f>PTCA!C658</f>
        <v>0</v>
      </c>
      <c r="J675" s="760" t="str">
        <f>PTCA!AK658</f>
        <v/>
      </c>
      <c r="K675" s="760">
        <f>PTCA!AL658</f>
        <v>0</v>
      </c>
      <c r="L675" s="62"/>
      <c r="M675" s="607"/>
      <c r="N675" s="62"/>
      <c r="O675" s="63">
        <f>PTCA!AA1644</f>
        <v>0</v>
      </c>
      <c r="P675" s="63">
        <f>PTCA!AF1644</f>
        <v>0</v>
      </c>
      <c r="Q675" s="232" t="e">
        <f t="shared" si="21"/>
        <v>#DIV/0!</v>
      </c>
      <c r="R675" s="544">
        <f>PTCA!AI1644</f>
        <v>0</v>
      </c>
      <c r="S675" s="544">
        <f>PTCA!AJ658</f>
        <v>0</v>
      </c>
      <c r="T675" s="53"/>
      <c r="U675" s="232" t="e">
        <f t="shared" si="22"/>
        <v>#DIV/0!</v>
      </c>
      <c r="V675" s="272"/>
      <c r="X675" s="255"/>
      <c r="Y675" s="254"/>
    </row>
    <row r="676" spans="1:25" ht="15">
      <c r="A676" s="380" t="str">
        <f>PTCA!B659</f>
        <v>-000</v>
      </c>
      <c r="B676" s="380">
        <f>PTCA!D659</f>
        <v>0</v>
      </c>
      <c r="C676" s="380">
        <f>PTCA!J659</f>
        <v>0</v>
      </c>
      <c r="D676" s="380">
        <f>PTCA!K659</f>
        <v>0</v>
      </c>
      <c r="E676" s="380">
        <f>PTCA!H659</f>
        <v>0</v>
      </c>
      <c r="F676" s="380">
        <f>PTCA!Z659</f>
        <v>0</v>
      </c>
      <c r="G676" s="380">
        <f>PTCA!AD659</f>
        <v>0</v>
      </c>
      <c r="H676" s="62"/>
      <c r="I676" s="760">
        <f>PTCA!C659</f>
        <v>0</v>
      </c>
      <c r="J676" s="760" t="str">
        <f>PTCA!AK659</f>
        <v/>
      </c>
      <c r="K676" s="760">
        <f>PTCA!AL659</f>
        <v>0</v>
      </c>
      <c r="L676" s="62"/>
      <c r="M676" s="607"/>
      <c r="N676" s="62"/>
      <c r="O676" s="63">
        <f>PTCA!AA1645</f>
        <v>0</v>
      </c>
      <c r="P676" s="63">
        <f>PTCA!AF1645</f>
        <v>0</v>
      </c>
      <c r="Q676" s="232" t="e">
        <f t="shared" si="21"/>
        <v>#DIV/0!</v>
      </c>
      <c r="R676" s="544">
        <f>PTCA!AI1645</f>
        <v>0</v>
      </c>
      <c r="S676" s="544">
        <f>PTCA!AJ659</f>
        <v>0</v>
      </c>
      <c r="T676" s="53"/>
      <c r="U676" s="232" t="e">
        <f t="shared" si="22"/>
        <v>#DIV/0!</v>
      </c>
      <c r="V676" s="272"/>
      <c r="X676" s="255"/>
      <c r="Y676" s="254"/>
    </row>
    <row r="677" spans="1:25" ht="15">
      <c r="A677" s="380" t="str">
        <f>PTCA!B660</f>
        <v>-000</v>
      </c>
      <c r="B677" s="380">
        <f>PTCA!D660</f>
        <v>0</v>
      </c>
      <c r="C677" s="380">
        <f>PTCA!J660</f>
        <v>0</v>
      </c>
      <c r="D677" s="380">
        <f>PTCA!K660</f>
        <v>0</v>
      </c>
      <c r="E677" s="380">
        <f>PTCA!H660</f>
        <v>0</v>
      </c>
      <c r="F677" s="380">
        <f>PTCA!Z660</f>
        <v>0</v>
      </c>
      <c r="G677" s="380">
        <f>PTCA!AD660</f>
        <v>0</v>
      </c>
      <c r="H677" s="62"/>
      <c r="I677" s="760">
        <f>PTCA!C660</f>
        <v>0</v>
      </c>
      <c r="J677" s="760" t="str">
        <f>PTCA!AK660</f>
        <v/>
      </c>
      <c r="K677" s="760">
        <f>PTCA!AL660</f>
        <v>0</v>
      </c>
      <c r="L677" s="62"/>
      <c r="M677" s="607"/>
      <c r="N677" s="62"/>
      <c r="O677" s="63">
        <f>PTCA!AA1646</f>
        <v>0</v>
      </c>
      <c r="P677" s="63">
        <f>PTCA!AF1646</f>
        <v>0</v>
      </c>
      <c r="Q677" s="232" t="e">
        <f t="shared" si="21"/>
        <v>#DIV/0!</v>
      </c>
      <c r="R677" s="544">
        <f>PTCA!AI1646</f>
        <v>0</v>
      </c>
      <c r="S677" s="544">
        <f>PTCA!AJ660</f>
        <v>0</v>
      </c>
      <c r="T677" s="53"/>
      <c r="U677" s="232" t="e">
        <f t="shared" si="22"/>
        <v>#DIV/0!</v>
      </c>
      <c r="V677" s="272"/>
      <c r="X677" s="255"/>
      <c r="Y677" s="254"/>
    </row>
    <row r="678" spans="1:25" ht="15">
      <c r="A678" s="380" t="str">
        <f>PTCA!B661</f>
        <v>-000</v>
      </c>
      <c r="B678" s="380">
        <f>PTCA!D661</f>
        <v>0</v>
      </c>
      <c r="C678" s="380">
        <f>PTCA!J661</f>
        <v>0</v>
      </c>
      <c r="D678" s="380">
        <f>PTCA!K661</f>
        <v>0</v>
      </c>
      <c r="E678" s="380">
        <f>PTCA!H661</f>
        <v>0</v>
      </c>
      <c r="F678" s="380">
        <f>PTCA!Z661</f>
        <v>0</v>
      </c>
      <c r="G678" s="380">
        <f>PTCA!AD661</f>
        <v>0</v>
      </c>
      <c r="H678" s="62"/>
      <c r="I678" s="760">
        <f>PTCA!C661</f>
        <v>0</v>
      </c>
      <c r="J678" s="760" t="str">
        <f>PTCA!AK661</f>
        <v/>
      </c>
      <c r="K678" s="760">
        <f>PTCA!AL661</f>
        <v>0</v>
      </c>
      <c r="L678" s="62"/>
      <c r="M678" s="607"/>
      <c r="N678" s="62"/>
      <c r="O678" s="63">
        <f>PTCA!AA1647</f>
        <v>0</v>
      </c>
      <c r="P678" s="63">
        <f>PTCA!AF1647</f>
        <v>0</v>
      </c>
      <c r="Q678" s="232" t="e">
        <f t="shared" si="21"/>
        <v>#DIV/0!</v>
      </c>
      <c r="R678" s="544">
        <f>PTCA!AI1647</f>
        <v>0</v>
      </c>
      <c r="S678" s="544">
        <f>PTCA!AJ661</f>
        <v>0</v>
      </c>
      <c r="T678" s="53"/>
      <c r="U678" s="232" t="e">
        <f t="shared" si="22"/>
        <v>#DIV/0!</v>
      </c>
      <c r="V678" s="272"/>
      <c r="X678" s="255"/>
      <c r="Y678" s="254"/>
    </row>
    <row r="679" spans="1:25" ht="15">
      <c r="A679" s="380" t="str">
        <f>PTCA!B662</f>
        <v>-000</v>
      </c>
      <c r="B679" s="380">
        <f>PTCA!D662</f>
        <v>0</v>
      </c>
      <c r="C679" s="380">
        <f>PTCA!J662</f>
        <v>0</v>
      </c>
      <c r="D679" s="380">
        <f>PTCA!K662</f>
        <v>0</v>
      </c>
      <c r="E679" s="380">
        <f>PTCA!H662</f>
        <v>0</v>
      </c>
      <c r="F679" s="380">
        <f>PTCA!Z662</f>
        <v>0</v>
      </c>
      <c r="G679" s="380">
        <f>PTCA!AD662</f>
        <v>0</v>
      </c>
      <c r="H679" s="62"/>
      <c r="I679" s="760">
        <f>PTCA!C662</f>
        <v>0</v>
      </c>
      <c r="J679" s="760" t="str">
        <f>PTCA!AK662</f>
        <v/>
      </c>
      <c r="K679" s="760">
        <f>PTCA!AL662</f>
        <v>0</v>
      </c>
      <c r="L679" s="62"/>
      <c r="M679" s="607"/>
      <c r="N679" s="62"/>
      <c r="O679" s="63">
        <f>PTCA!AA1648</f>
        <v>0</v>
      </c>
      <c r="P679" s="63">
        <f>PTCA!AF1648</f>
        <v>0</v>
      </c>
      <c r="Q679" s="232" t="e">
        <f t="shared" si="21"/>
        <v>#DIV/0!</v>
      </c>
      <c r="R679" s="544">
        <f>PTCA!AI1648</f>
        <v>0</v>
      </c>
      <c r="S679" s="544">
        <f>PTCA!AJ662</f>
        <v>0</v>
      </c>
      <c r="T679" s="53"/>
      <c r="U679" s="232" t="e">
        <f t="shared" si="22"/>
        <v>#DIV/0!</v>
      </c>
      <c r="V679" s="272"/>
      <c r="X679" s="255"/>
      <c r="Y679" s="254"/>
    </row>
    <row r="680" spans="1:25" ht="15">
      <c r="A680" s="380" t="str">
        <f>PTCA!B663</f>
        <v>-000</v>
      </c>
      <c r="B680" s="380">
        <f>PTCA!D663</f>
        <v>0</v>
      </c>
      <c r="C680" s="380">
        <f>PTCA!J663</f>
        <v>0</v>
      </c>
      <c r="D680" s="380">
        <f>PTCA!K663</f>
        <v>0</v>
      </c>
      <c r="E680" s="380">
        <f>PTCA!H663</f>
        <v>0</v>
      </c>
      <c r="F680" s="380">
        <f>PTCA!Z663</f>
        <v>0</v>
      </c>
      <c r="G680" s="380">
        <f>PTCA!AD663</f>
        <v>0</v>
      </c>
      <c r="H680" s="62"/>
      <c r="I680" s="760">
        <f>PTCA!C663</f>
        <v>0</v>
      </c>
      <c r="J680" s="760" t="str">
        <f>PTCA!AK663</f>
        <v/>
      </c>
      <c r="K680" s="760">
        <f>PTCA!AL663</f>
        <v>0</v>
      </c>
      <c r="L680" s="62"/>
      <c r="M680" s="607"/>
      <c r="N680" s="62"/>
      <c r="O680" s="63">
        <f>PTCA!AA1649</f>
        <v>0</v>
      </c>
      <c r="P680" s="63">
        <f>PTCA!AF1649</f>
        <v>0</v>
      </c>
      <c r="Q680" s="232" t="e">
        <f t="shared" si="21"/>
        <v>#DIV/0!</v>
      </c>
      <c r="R680" s="544">
        <f>PTCA!AI1649</f>
        <v>0</v>
      </c>
      <c r="S680" s="544">
        <f>PTCA!AJ663</f>
        <v>0</v>
      </c>
      <c r="T680" s="53"/>
      <c r="U680" s="232" t="e">
        <f t="shared" si="22"/>
        <v>#DIV/0!</v>
      </c>
      <c r="V680" s="272"/>
      <c r="X680" s="255"/>
      <c r="Y680" s="254"/>
    </row>
    <row r="681" spans="1:25" ht="15">
      <c r="A681" s="380" t="str">
        <f>PTCA!B664</f>
        <v>-000</v>
      </c>
      <c r="B681" s="380">
        <f>PTCA!D664</f>
        <v>0</v>
      </c>
      <c r="C681" s="380">
        <f>PTCA!J664</f>
        <v>0</v>
      </c>
      <c r="D681" s="380">
        <f>PTCA!K664</f>
        <v>0</v>
      </c>
      <c r="E681" s="380">
        <f>PTCA!H664</f>
        <v>0</v>
      </c>
      <c r="F681" s="380">
        <f>PTCA!Z664</f>
        <v>0</v>
      </c>
      <c r="G681" s="380">
        <f>PTCA!AD664</f>
        <v>0</v>
      </c>
      <c r="H681" s="62"/>
      <c r="I681" s="760">
        <f>PTCA!C664</f>
        <v>0</v>
      </c>
      <c r="J681" s="760" t="str">
        <f>PTCA!AK664</f>
        <v/>
      </c>
      <c r="K681" s="760">
        <f>PTCA!AL664</f>
        <v>0</v>
      </c>
      <c r="L681" s="62"/>
      <c r="M681" s="607"/>
      <c r="N681" s="62"/>
      <c r="O681" s="63">
        <f>PTCA!AA1650</f>
        <v>0</v>
      </c>
      <c r="P681" s="63">
        <f>PTCA!AF1650</f>
        <v>0</v>
      </c>
      <c r="Q681" s="232" t="e">
        <f t="shared" si="21"/>
        <v>#DIV/0!</v>
      </c>
      <c r="R681" s="544">
        <f>PTCA!AI1650</f>
        <v>0</v>
      </c>
      <c r="S681" s="544">
        <f>PTCA!AJ664</f>
        <v>0</v>
      </c>
      <c r="T681" s="53"/>
      <c r="U681" s="232" t="e">
        <f t="shared" si="22"/>
        <v>#DIV/0!</v>
      </c>
      <c r="V681" s="272"/>
      <c r="X681" s="255"/>
      <c r="Y681" s="254"/>
    </row>
    <row r="682" spans="1:25" ht="15">
      <c r="A682" s="380" t="str">
        <f>PTCA!B665</f>
        <v>-000</v>
      </c>
      <c r="B682" s="380">
        <f>PTCA!D665</f>
        <v>0</v>
      </c>
      <c r="C682" s="380">
        <f>PTCA!J665</f>
        <v>0</v>
      </c>
      <c r="D682" s="380">
        <f>PTCA!K665</f>
        <v>0</v>
      </c>
      <c r="E682" s="380">
        <f>PTCA!H665</f>
        <v>0</v>
      </c>
      <c r="F682" s="380">
        <f>PTCA!Z665</f>
        <v>0</v>
      </c>
      <c r="G682" s="380">
        <f>PTCA!AD665</f>
        <v>0</v>
      </c>
      <c r="H682" s="62"/>
      <c r="I682" s="760">
        <f>PTCA!C665</f>
        <v>0</v>
      </c>
      <c r="J682" s="760" t="str">
        <f>PTCA!AK665</f>
        <v/>
      </c>
      <c r="K682" s="760">
        <f>PTCA!AL665</f>
        <v>0</v>
      </c>
      <c r="L682" s="62"/>
      <c r="M682" s="607"/>
      <c r="N682" s="62"/>
      <c r="O682" s="63">
        <f>PTCA!AA1651</f>
        <v>0</v>
      </c>
      <c r="P682" s="63">
        <f>PTCA!AF1651</f>
        <v>0</v>
      </c>
      <c r="Q682" s="232" t="e">
        <f t="shared" si="21"/>
        <v>#DIV/0!</v>
      </c>
      <c r="R682" s="544">
        <f>PTCA!AI1651</f>
        <v>0</v>
      </c>
      <c r="S682" s="544">
        <f>PTCA!AJ665</f>
        <v>0</v>
      </c>
      <c r="T682" s="53"/>
      <c r="U682" s="232" t="e">
        <f t="shared" si="22"/>
        <v>#DIV/0!</v>
      </c>
      <c r="V682" s="272"/>
      <c r="X682" s="255"/>
      <c r="Y682" s="254"/>
    </row>
    <row r="683" spans="1:25" ht="15">
      <c r="A683" s="380" t="str">
        <f>PTCA!B666</f>
        <v>-000</v>
      </c>
      <c r="B683" s="380">
        <f>PTCA!D666</f>
        <v>0</v>
      </c>
      <c r="C683" s="380">
        <f>PTCA!J666</f>
        <v>0</v>
      </c>
      <c r="D683" s="380">
        <f>PTCA!K666</f>
        <v>0</v>
      </c>
      <c r="E683" s="380">
        <f>PTCA!H666</f>
        <v>0</v>
      </c>
      <c r="F683" s="380">
        <f>PTCA!Z666</f>
        <v>0</v>
      </c>
      <c r="G683" s="380">
        <f>PTCA!AD666</f>
        <v>0</v>
      </c>
      <c r="H683" s="62"/>
      <c r="I683" s="760">
        <f>PTCA!C666</f>
        <v>0</v>
      </c>
      <c r="J683" s="760" t="str">
        <f>PTCA!AK666</f>
        <v/>
      </c>
      <c r="K683" s="760">
        <f>PTCA!AL666</f>
        <v>0</v>
      </c>
      <c r="L683" s="62"/>
      <c r="M683" s="607"/>
      <c r="N683" s="62"/>
      <c r="O683" s="63">
        <f>PTCA!AA1652</f>
        <v>0</v>
      </c>
      <c r="P683" s="63">
        <f>PTCA!AF1652</f>
        <v>0</v>
      </c>
      <c r="Q683" s="232" t="e">
        <f t="shared" si="21"/>
        <v>#DIV/0!</v>
      </c>
      <c r="R683" s="544">
        <f>PTCA!AI1652</f>
        <v>0</v>
      </c>
      <c r="S683" s="544">
        <f>PTCA!AJ666</f>
        <v>0</v>
      </c>
      <c r="T683" s="53"/>
      <c r="U683" s="232" t="e">
        <f t="shared" si="22"/>
        <v>#DIV/0!</v>
      </c>
      <c r="V683" s="272"/>
      <c r="X683" s="255"/>
      <c r="Y683" s="254"/>
    </row>
    <row r="684" spans="1:25" ht="15">
      <c r="A684" s="380" t="str">
        <f>PTCA!B667</f>
        <v>-000</v>
      </c>
      <c r="B684" s="380">
        <f>PTCA!D667</f>
        <v>0</v>
      </c>
      <c r="C684" s="380">
        <f>PTCA!J667</f>
        <v>0</v>
      </c>
      <c r="D684" s="380">
        <f>PTCA!K667</f>
        <v>0</v>
      </c>
      <c r="E684" s="380">
        <f>PTCA!H667</f>
        <v>0</v>
      </c>
      <c r="F684" s="380">
        <f>PTCA!Z667</f>
        <v>0</v>
      </c>
      <c r="G684" s="380">
        <f>PTCA!AD667</f>
        <v>0</v>
      </c>
      <c r="H684" s="62"/>
      <c r="I684" s="760">
        <f>PTCA!C667</f>
        <v>0</v>
      </c>
      <c r="J684" s="760" t="str">
        <f>PTCA!AK667</f>
        <v/>
      </c>
      <c r="K684" s="760">
        <f>PTCA!AL667</f>
        <v>0</v>
      </c>
      <c r="L684" s="62"/>
      <c r="M684" s="607"/>
      <c r="N684" s="62"/>
      <c r="O684" s="63">
        <f>PTCA!AA1653</f>
        <v>0</v>
      </c>
      <c r="P684" s="63">
        <f>PTCA!AF1653</f>
        <v>0</v>
      </c>
      <c r="Q684" s="232" t="e">
        <f t="shared" si="21"/>
        <v>#DIV/0!</v>
      </c>
      <c r="R684" s="544">
        <f>PTCA!AI1653</f>
        <v>0</v>
      </c>
      <c r="S684" s="544">
        <f>PTCA!AJ667</f>
        <v>0</v>
      </c>
      <c r="T684" s="53"/>
      <c r="U684" s="232" t="e">
        <f t="shared" si="22"/>
        <v>#DIV/0!</v>
      </c>
      <c r="V684" s="272"/>
      <c r="X684" s="255"/>
      <c r="Y684" s="254"/>
    </row>
    <row r="685" spans="1:25" ht="15">
      <c r="A685" s="380" t="str">
        <f>PTCA!B668</f>
        <v>-000</v>
      </c>
      <c r="B685" s="380">
        <f>PTCA!D668</f>
        <v>0</v>
      </c>
      <c r="C685" s="380">
        <f>PTCA!J668</f>
        <v>0</v>
      </c>
      <c r="D685" s="380">
        <f>PTCA!K668</f>
        <v>0</v>
      </c>
      <c r="E685" s="380">
        <f>PTCA!H668</f>
        <v>0</v>
      </c>
      <c r="F685" s="380">
        <f>PTCA!Z668</f>
        <v>0</v>
      </c>
      <c r="G685" s="380">
        <f>PTCA!AD668</f>
        <v>0</v>
      </c>
      <c r="H685" s="62"/>
      <c r="I685" s="760">
        <f>PTCA!C668</f>
        <v>0</v>
      </c>
      <c r="J685" s="760" t="str">
        <f>PTCA!AK668</f>
        <v/>
      </c>
      <c r="K685" s="760">
        <f>PTCA!AL668</f>
        <v>0</v>
      </c>
      <c r="L685" s="62"/>
      <c r="M685" s="607"/>
      <c r="N685" s="62"/>
      <c r="O685" s="63">
        <f>PTCA!AA1654</f>
        <v>0</v>
      </c>
      <c r="P685" s="63">
        <f>PTCA!AF1654</f>
        <v>0</v>
      </c>
      <c r="Q685" s="232" t="e">
        <f t="shared" si="21"/>
        <v>#DIV/0!</v>
      </c>
      <c r="R685" s="544">
        <f>PTCA!AI1654</f>
        <v>0</v>
      </c>
      <c r="S685" s="544">
        <f>PTCA!AJ668</f>
        <v>0</v>
      </c>
      <c r="T685" s="53"/>
      <c r="U685" s="232" t="e">
        <f t="shared" si="22"/>
        <v>#DIV/0!</v>
      </c>
      <c r="V685" s="272"/>
      <c r="X685" s="255"/>
      <c r="Y685" s="254"/>
    </row>
    <row r="686" spans="1:25" ht="15">
      <c r="A686" s="380" t="str">
        <f>PTCA!B669</f>
        <v>-000</v>
      </c>
      <c r="B686" s="380">
        <f>PTCA!D669</f>
        <v>0</v>
      </c>
      <c r="C686" s="380">
        <f>PTCA!J669</f>
        <v>0</v>
      </c>
      <c r="D686" s="380">
        <f>PTCA!K669</f>
        <v>0</v>
      </c>
      <c r="E686" s="380">
        <f>PTCA!H669</f>
        <v>0</v>
      </c>
      <c r="F686" s="380">
        <f>PTCA!Z669</f>
        <v>0</v>
      </c>
      <c r="G686" s="380">
        <f>PTCA!AD669</f>
        <v>0</v>
      </c>
      <c r="H686" s="62"/>
      <c r="I686" s="760">
        <f>PTCA!C669</f>
        <v>0</v>
      </c>
      <c r="J686" s="760" t="str">
        <f>PTCA!AK669</f>
        <v/>
      </c>
      <c r="K686" s="760">
        <f>PTCA!AL669</f>
        <v>0</v>
      </c>
      <c r="L686" s="62"/>
      <c r="M686" s="607"/>
      <c r="N686" s="62"/>
      <c r="O686" s="63">
        <f>PTCA!AA1655</f>
        <v>0</v>
      </c>
      <c r="P686" s="63">
        <f>PTCA!AF1655</f>
        <v>0</v>
      </c>
      <c r="Q686" s="232" t="e">
        <f t="shared" si="21"/>
        <v>#DIV/0!</v>
      </c>
      <c r="R686" s="544">
        <f>PTCA!AI1655</f>
        <v>0</v>
      </c>
      <c r="S686" s="544">
        <f>PTCA!AJ669</f>
        <v>0</v>
      </c>
      <c r="T686" s="53"/>
      <c r="U686" s="232" t="e">
        <f t="shared" si="22"/>
        <v>#DIV/0!</v>
      </c>
      <c r="V686" s="272"/>
      <c r="X686" s="255"/>
      <c r="Y686" s="254"/>
    </row>
    <row r="687" spans="1:25" ht="15">
      <c r="A687" s="380" t="str">
        <f>PTCA!B670</f>
        <v>-000</v>
      </c>
      <c r="B687" s="380">
        <f>PTCA!D670</f>
        <v>0</v>
      </c>
      <c r="C687" s="380">
        <f>PTCA!J670</f>
        <v>0</v>
      </c>
      <c r="D687" s="380">
        <f>PTCA!K670</f>
        <v>0</v>
      </c>
      <c r="E687" s="380">
        <f>PTCA!H670</f>
        <v>0</v>
      </c>
      <c r="F687" s="380">
        <f>PTCA!Z670</f>
        <v>0</v>
      </c>
      <c r="G687" s="380">
        <f>PTCA!AD670</f>
        <v>0</v>
      </c>
      <c r="H687" s="62"/>
      <c r="I687" s="760">
        <f>PTCA!C670</f>
        <v>0</v>
      </c>
      <c r="J687" s="760" t="str">
        <f>PTCA!AK670</f>
        <v/>
      </c>
      <c r="K687" s="760">
        <f>PTCA!AL670</f>
        <v>0</v>
      </c>
      <c r="L687" s="62"/>
      <c r="M687" s="607"/>
      <c r="N687" s="62"/>
      <c r="O687" s="63">
        <f>PTCA!AA1656</f>
        <v>0</v>
      </c>
      <c r="P687" s="63">
        <f>PTCA!AF1656</f>
        <v>0</v>
      </c>
      <c r="Q687" s="232" t="e">
        <f t="shared" si="21"/>
        <v>#DIV/0!</v>
      </c>
      <c r="R687" s="544">
        <f>PTCA!AI1656</f>
        <v>0</v>
      </c>
      <c r="S687" s="544">
        <f>PTCA!AJ670</f>
        <v>0</v>
      </c>
      <c r="T687" s="53"/>
      <c r="U687" s="232" t="e">
        <f t="shared" si="22"/>
        <v>#DIV/0!</v>
      </c>
      <c r="V687" s="272"/>
      <c r="X687" s="255"/>
      <c r="Y687" s="254"/>
    </row>
    <row r="688" spans="1:25" ht="15">
      <c r="A688" s="380" t="str">
        <f>PTCA!B671</f>
        <v>-000</v>
      </c>
      <c r="B688" s="380">
        <f>PTCA!D671</f>
        <v>0</v>
      </c>
      <c r="C688" s="380">
        <f>PTCA!J671</f>
        <v>0</v>
      </c>
      <c r="D688" s="380">
        <f>PTCA!K671</f>
        <v>0</v>
      </c>
      <c r="E688" s="380">
        <f>PTCA!H671</f>
        <v>0</v>
      </c>
      <c r="F688" s="380">
        <f>PTCA!Z671</f>
        <v>0</v>
      </c>
      <c r="G688" s="380">
        <f>PTCA!AD671</f>
        <v>0</v>
      </c>
      <c r="H688" s="62"/>
      <c r="I688" s="760">
        <f>PTCA!C671</f>
        <v>0</v>
      </c>
      <c r="J688" s="760" t="str">
        <f>PTCA!AK671</f>
        <v/>
      </c>
      <c r="K688" s="760">
        <f>PTCA!AL671</f>
        <v>0</v>
      </c>
      <c r="L688" s="62"/>
      <c r="M688" s="607"/>
      <c r="N688" s="62"/>
      <c r="O688" s="63">
        <f>PTCA!AA1657</f>
        <v>0</v>
      </c>
      <c r="P688" s="63">
        <f>PTCA!AF1657</f>
        <v>0</v>
      </c>
      <c r="Q688" s="232" t="e">
        <f t="shared" si="21"/>
        <v>#DIV/0!</v>
      </c>
      <c r="R688" s="544">
        <f>PTCA!AI1657</f>
        <v>0</v>
      </c>
      <c r="S688" s="544">
        <f>PTCA!AJ671</f>
        <v>0</v>
      </c>
      <c r="T688" s="53"/>
      <c r="U688" s="232" t="e">
        <f t="shared" si="22"/>
        <v>#DIV/0!</v>
      </c>
      <c r="V688" s="272"/>
      <c r="X688" s="255"/>
      <c r="Y688" s="254"/>
    </row>
    <row r="689" spans="1:25" ht="15">
      <c r="A689" s="380" t="str">
        <f>PTCA!B672</f>
        <v>-000</v>
      </c>
      <c r="B689" s="380">
        <f>PTCA!D672</f>
        <v>0</v>
      </c>
      <c r="C689" s="380">
        <f>PTCA!J672</f>
        <v>0</v>
      </c>
      <c r="D689" s="380">
        <f>PTCA!K672</f>
        <v>0</v>
      </c>
      <c r="E689" s="380">
        <f>PTCA!H672</f>
        <v>0</v>
      </c>
      <c r="F689" s="380">
        <f>PTCA!Z672</f>
        <v>0</v>
      </c>
      <c r="G689" s="380">
        <f>PTCA!AD672</f>
        <v>0</v>
      </c>
      <c r="H689" s="62"/>
      <c r="I689" s="760">
        <f>PTCA!C672</f>
        <v>0</v>
      </c>
      <c r="J689" s="760" t="str">
        <f>PTCA!AK672</f>
        <v/>
      </c>
      <c r="K689" s="760">
        <f>PTCA!AL672</f>
        <v>0</v>
      </c>
      <c r="L689" s="62"/>
      <c r="M689" s="607"/>
      <c r="N689" s="62"/>
      <c r="O689" s="63">
        <f>PTCA!AA1658</f>
        <v>0</v>
      </c>
      <c r="P689" s="63">
        <f>PTCA!AF1658</f>
        <v>0</v>
      </c>
      <c r="Q689" s="232" t="e">
        <f t="shared" si="21"/>
        <v>#DIV/0!</v>
      </c>
      <c r="R689" s="544">
        <f>PTCA!AI1658</f>
        <v>0</v>
      </c>
      <c r="S689" s="544">
        <f>PTCA!AJ672</f>
        <v>0</v>
      </c>
      <c r="T689" s="53"/>
      <c r="U689" s="232" t="e">
        <f t="shared" si="22"/>
        <v>#DIV/0!</v>
      </c>
      <c r="V689" s="272"/>
      <c r="X689" s="255"/>
      <c r="Y689" s="254"/>
    </row>
    <row r="690" spans="1:25" ht="15">
      <c r="A690" s="380" t="str">
        <f>PTCA!B673</f>
        <v>-000</v>
      </c>
      <c r="B690" s="380">
        <f>PTCA!D673</f>
        <v>0</v>
      </c>
      <c r="C690" s="380">
        <f>PTCA!J673</f>
        <v>0</v>
      </c>
      <c r="D690" s="380">
        <f>PTCA!K673</f>
        <v>0</v>
      </c>
      <c r="E690" s="380">
        <f>PTCA!H673</f>
        <v>0</v>
      </c>
      <c r="F690" s="380">
        <f>PTCA!Z673</f>
        <v>0</v>
      </c>
      <c r="G690" s="380">
        <f>PTCA!AD673</f>
        <v>0</v>
      </c>
      <c r="H690" s="62"/>
      <c r="I690" s="760">
        <f>PTCA!C673</f>
        <v>0</v>
      </c>
      <c r="J690" s="760" t="str">
        <f>PTCA!AK673</f>
        <v/>
      </c>
      <c r="K690" s="760">
        <f>PTCA!AL673</f>
        <v>0</v>
      </c>
      <c r="L690" s="62"/>
      <c r="M690" s="607"/>
      <c r="N690" s="62"/>
      <c r="O690" s="63">
        <f>PTCA!AA1659</f>
        <v>0</v>
      </c>
      <c r="P690" s="63">
        <f>PTCA!AF1659</f>
        <v>0</v>
      </c>
      <c r="Q690" s="232" t="e">
        <f t="shared" si="21"/>
        <v>#DIV/0!</v>
      </c>
      <c r="R690" s="544">
        <f>PTCA!AI1659</f>
        <v>0</v>
      </c>
      <c r="S690" s="544">
        <f>PTCA!AJ673</f>
        <v>0</v>
      </c>
      <c r="T690" s="53"/>
      <c r="U690" s="232" t="e">
        <f t="shared" si="22"/>
        <v>#DIV/0!</v>
      </c>
      <c r="V690" s="272"/>
      <c r="X690" s="255"/>
      <c r="Y690" s="254"/>
    </row>
    <row r="691" spans="1:25" ht="15">
      <c r="A691" s="380" t="str">
        <f>PTCA!B674</f>
        <v>-000</v>
      </c>
      <c r="B691" s="380">
        <f>PTCA!D674</f>
        <v>0</v>
      </c>
      <c r="C691" s="380">
        <f>PTCA!J674</f>
        <v>0</v>
      </c>
      <c r="D691" s="380">
        <f>PTCA!K674</f>
        <v>0</v>
      </c>
      <c r="E691" s="380">
        <f>PTCA!H674</f>
        <v>0</v>
      </c>
      <c r="F691" s="380">
        <f>PTCA!Z674</f>
        <v>0</v>
      </c>
      <c r="G691" s="380">
        <f>PTCA!AD674</f>
        <v>0</v>
      </c>
      <c r="H691" s="62"/>
      <c r="I691" s="760">
        <f>PTCA!C674</f>
        <v>0</v>
      </c>
      <c r="J691" s="760" t="str">
        <f>PTCA!AK674</f>
        <v/>
      </c>
      <c r="K691" s="760">
        <f>PTCA!AL674</f>
        <v>0</v>
      </c>
      <c r="L691" s="62"/>
      <c r="M691" s="607"/>
      <c r="N691" s="62"/>
      <c r="O691" s="63">
        <f>PTCA!AA1660</f>
        <v>0</v>
      </c>
      <c r="P691" s="63">
        <f>PTCA!AF1660</f>
        <v>0</v>
      </c>
      <c r="Q691" s="232" t="e">
        <f t="shared" si="21"/>
        <v>#DIV/0!</v>
      </c>
      <c r="R691" s="544">
        <f>PTCA!AI1660</f>
        <v>0</v>
      </c>
      <c r="S691" s="544">
        <f>PTCA!AJ674</f>
        <v>0</v>
      </c>
      <c r="T691" s="53"/>
      <c r="U691" s="232" t="e">
        <f t="shared" si="22"/>
        <v>#DIV/0!</v>
      </c>
      <c r="V691" s="272"/>
      <c r="X691" s="255"/>
      <c r="Y691" s="254"/>
    </row>
    <row r="692" spans="1:25" ht="15">
      <c r="A692" s="380" t="str">
        <f>PTCA!B675</f>
        <v>-000</v>
      </c>
      <c r="B692" s="380">
        <f>PTCA!D675</f>
        <v>0</v>
      </c>
      <c r="C692" s="380">
        <f>PTCA!J675</f>
        <v>0</v>
      </c>
      <c r="D692" s="380">
        <f>PTCA!K675</f>
        <v>0</v>
      </c>
      <c r="E692" s="380">
        <f>PTCA!H675</f>
        <v>0</v>
      </c>
      <c r="F692" s="380">
        <f>PTCA!Z675</f>
        <v>0</v>
      </c>
      <c r="G692" s="380">
        <f>PTCA!AD675</f>
        <v>0</v>
      </c>
      <c r="H692" s="62"/>
      <c r="I692" s="760">
        <f>PTCA!C675</f>
        <v>0</v>
      </c>
      <c r="J692" s="760" t="str">
        <f>PTCA!AK675</f>
        <v/>
      </c>
      <c r="K692" s="760">
        <f>PTCA!AL675</f>
        <v>0</v>
      </c>
      <c r="L692" s="62"/>
      <c r="M692" s="607"/>
      <c r="N692" s="62"/>
      <c r="O692" s="63">
        <f>PTCA!AA1661</f>
        <v>0</v>
      </c>
      <c r="P692" s="63">
        <f>PTCA!AF1661</f>
        <v>0</v>
      </c>
      <c r="Q692" s="232" t="e">
        <f t="shared" si="21"/>
        <v>#DIV/0!</v>
      </c>
      <c r="R692" s="544">
        <f>PTCA!AI1661</f>
        <v>0</v>
      </c>
      <c r="S692" s="544">
        <f>PTCA!AJ675</f>
        <v>0</v>
      </c>
      <c r="T692" s="53"/>
      <c r="U692" s="232" t="e">
        <f t="shared" si="22"/>
        <v>#DIV/0!</v>
      </c>
      <c r="V692" s="272"/>
      <c r="X692" s="255"/>
      <c r="Y692" s="254"/>
    </row>
    <row r="693" spans="1:25" ht="15">
      <c r="A693" s="380" t="str">
        <f>PTCA!B676</f>
        <v>-000</v>
      </c>
      <c r="B693" s="380">
        <f>PTCA!D676</f>
        <v>0</v>
      </c>
      <c r="C693" s="380">
        <f>PTCA!J676</f>
        <v>0</v>
      </c>
      <c r="D693" s="380">
        <f>PTCA!K676</f>
        <v>0</v>
      </c>
      <c r="E693" s="380">
        <f>PTCA!H676</f>
        <v>0</v>
      </c>
      <c r="F693" s="380">
        <f>PTCA!Z676</f>
        <v>0</v>
      </c>
      <c r="G693" s="380">
        <f>PTCA!AD676</f>
        <v>0</v>
      </c>
      <c r="H693" s="62"/>
      <c r="I693" s="760">
        <f>PTCA!C676</f>
        <v>0</v>
      </c>
      <c r="J693" s="760" t="str">
        <f>PTCA!AK676</f>
        <v/>
      </c>
      <c r="K693" s="760">
        <f>PTCA!AL676</f>
        <v>0</v>
      </c>
      <c r="L693" s="62"/>
      <c r="M693" s="607"/>
      <c r="N693" s="62"/>
      <c r="O693" s="63">
        <f>PTCA!AA1662</f>
        <v>0</v>
      </c>
      <c r="P693" s="63">
        <f>PTCA!AF1662</f>
        <v>0</v>
      </c>
      <c r="Q693" s="232" t="e">
        <f t="shared" si="21"/>
        <v>#DIV/0!</v>
      </c>
      <c r="R693" s="544">
        <f>PTCA!AI1662</f>
        <v>0</v>
      </c>
      <c r="S693" s="544">
        <f>PTCA!AJ676</f>
        <v>0</v>
      </c>
      <c r="T693" s="53"/>
      <c r="U693" s="232" t="e">
        <f t="shared" si="22"/>
        <v>#DIV/0!</v>
      </c>
      <c r="V693" s="272"/>
      <c r="X693" s="255"/>
      <c r="Y693" s="254"/>
    </row>
    <row r="694" spans="1:25" ht="15">
      <c r="A694" s="380" t="str">
        <f>PTCA!B677</f>
        <v>-000</v>
      </c>
      <c r="B694" s="380">
        <f>PTCA!D677</f>
        <v>0</v>
      </c>
      <c r="C694" s="380">
        <f>PTCA!J677</f>
        <v>0</v>
      </c>
      <c r="D694" s="380">
        <f>PTCA!K677</f>
        <v>0</v>
      </c>
      <c r="E694" s="380">
        <f>PTCA!H677</f>
        <v>0</v>
      </c>
      <c r="F694" s="380">
        <f>PTCA!Z677</f>
        <v>0</v>
      </c>
      <c r="G694" s="380">
        <f>PTCA!AD677</f>
        <v>0</v>
      </c>
      <c r="H694" s="62"/>
      <c r="I694" s="760">
        <f>PTCA!C677</f>
        <v>0</v>
      </c>
      <c r="J694" s="760" t="str">
        <f>PTCA!AK677</f>
        <v/>
      </c>
      <c r="K694" s="760">
        <f>PTCA!AL677</f>
        <v>0</v>
      </c>
      <c r="L694" s="62"/>
      <c r="M694" s="607"/>
      <c r="N694" s="62"/>
      <c r="O694" s="63">
        <f>PTCA!AA1663</f>
        <v>0</v>
      </c>
      <c r="P694" s="63">
        <f>PTCA!AF1663</f>
        <v>0</v>
      </c>
      <c r="Q694" s="232" t="e">
        <f t="shared" si="21"/>
        <v>#DIV/0!</v>
      </c>
      <c r="R694" s="544">
        <f>PTCA!AI1663</f>
        <v>0</v>
      </c>
      <c r="S694" s="544">
        <f>PTCA!AJ677</f>
        <v>0</v>
      </c>
      <c r="T694" s="53"/>
      <c r="U694" s="232" t="e">
        <f t="shared" si="22"/>
        <v>#DIV/0!</v>
      </c>
      <c r="V694" s="272"/>
      <c r="X694" s="255"/>
      <c r="Y694" s="254"/>
    </row>
    <row r="695" spans="1:25" ht="15">
      <c r="A695" s="380" t="str">
        <f>PTCA!B678</f>
        <v>-000</v>
      </c>
      <c r="B695" s="380">
        <f>PTCA!D678</f>
        <v>0</v>
      </c>
      <c r="C695" s="380">
        <f>PTCA!J678</f>
        <v>0</v>
      </c>
      <c r="D695" s="380">
        <f>PTCA!K678</f>
        <v>0</v>
      </c>
      <c r="E695" s="380">
        <f>PTCA!H678</f>
        <v>0</v>
      </c>
      <c r="F695" s="380">
        <f>PTCA!Z678</f>
        <v>0</v>
      </c>
      <c r="G695" s="380">
        <f>PTCA!AD678</f>
        <v>0</v>
      </c>
      <c r="H695" s="62"/>
      <c r="I695" s="760">
        <f>PTCA!C678</f>
        <v>0</v>
      </c>
      <c r="J695" s="760" t="str">
        <f>PTCA!AK678</f>
        <v/>
      </c>
      <c r="K695" s="760">
        <f>PTCA!AL678</f>
        <v>0</v>
      </c>
      <c r="L695" s="62"/>
      <c r="M695" s="607"/>
      <c r="N695" s="62"/>
      <c r="O695" s="63">
        <f>PTCA!AA1664</f>
        <v>0</v>
      </c>
      <c r="P695" s="63">
        <f>PTCA!AF1664</f>
        <v>0</v>
      </c>
      <c r="Q695" s="232" t="e">
        <f t="shared" si="21"/>
        <v>#DIV/0!</v>
      </c>
      <c r="R695" s="544">
        <f>PTCA!AI1664</f>
        <v>0</v>
      </c>
      <c r="S695" s="544">
        <f>PTCA!AJ678</f>
        <v>0</v>
      </c>
      <c r="T695" s="53"/>
      <c r="U695" s="232" t="e">
        <f t="shared" si="22"/>
        <v>#DIV/0!</v>
      </c>
      <c r="V695" s="272"/>
      <c r="X695" s="255"/>
      <c r="Y695" s="254"/>
    </row>
    <row r="696" spans="1:25" ht="15">
      <c r="A696" s="380" t="str">
        <f>PTCA!B679</f>
        <v>-000</v>
      </c>
      <c r="B696" s="380">
        <f>PTCA!D679</f>
        <v>0</v>
      </c>
      <c r="C696" s="380">
        <f>PTCA!J679</f>
        <v>0</v>
      </c>
      <c r="D696" s="380">
        <f>PTCA!K679</f>
        <v>0</v>
      </c>
      <c r="E696" s="380">
        <f>PTCA!H679</f>
        <v>0</v>
      </c>
      <c r="F696" s="380">
        <f>PTCA!Z679</f>
        <v>0</v>
      </c>
      <c r="G696" s="380">
        <f>PTCA!AD679</f>
        <v>0</v>
      </c>
      <c r="H696" s="62"/>
      <c r="I696" s="760">
        <f>PTCA!C679</f>
        <v>0</v>
      </c>
      <c r="J696" s="760" t="str">
        <f>PTCA!AK679</f>
        <v/>
      </c>
      <c r="K696" s="760">
        <f>PTCA!AL679</f>
        <v>0</v>
      </c>
      <c r="L696" s="62"/>
      <c r="M696" s="607"/>
      <c r="N696" s="62"/>
      <c r="O696" s="63">
        <f>PTCA!AA1665</f>
        <v>0</v>
      </c>
      <c r="P696" s="63">
        <f>PTCA!AF1665</f>
        <v>0</v>
      </c>
      <c r="Q696" s="232" t="e">
        <f t="shared" si="21"/>
        <v>#DIV/0!</v>
      </c>
      <c r="R696" s="544">
        <f>PTCA!AI1665</f>
        <v>0</v>
      </c>
      <c r="S696" s="544">
        <f>PTCA!AJ679</f>
        <v>0</v>
      </c>
      <c r="T696" s="53"/>
      <c r="U696" s="232" t="e">
        <f t="shared" si="22"/>
        <v>#DIV/0!</v>
      </c>
      <c r="V696" s="272"/>
      <c r="X696" s="255"/>
      <c r="Y696" s="254"/>
    </row>
    <row r="697" spans="1:25" ht="15">
      <c r="A697" s="380" t="str">
        <f>PTCA!B680</f>
        <v>-000</v>
      </c>
      <c r="B697" s="380">
        <f>PTCA!D680</f>
        <v>0</v>
      </c>
      <c r="C697" s="380">
        <f>PTCA!J680</f>
        <v>0</v>
      </c>
      <c r="D697" s="380">
        <f>PTCA!K680</f>
        <v>0</v>
      </c>
      <c r="E697" s="380">
        <f>PTCA!H680</f>
        <v>0</v>
      </c>
      <c r="F697" s="380">
        <f>PTCA!Z680</f>
        <v>0</v>
      </c>
      <c r="G697" s="380">
        <f>PTCA!AD680</f>
        <v>0</v>
      </c>
      <c r="H697" s="62"/>
      <c r="I697" s="760">
        <f>PTCA!C680</f>
        <v>0</v>
      </c>
      <c r="J697" s="760" t="str">
        <f>PTCA!AK680</f>
        <v/>
      </c>
      <c r="K697" s="760">
        <f>PTCA!AL680</f>
        <v>0</v>
      </c>
      <c r="L697" s="62"/>
      <c r="M697" s="607"/>
      <c r="N697" s="62"/>
      <c r="O697" s="63">
        <f>PTCA!AA1666</f>
        <v>0</v>
      </c>
      <c r="P697" s="63">
        <f>PTCA!AF1666</f>
        <v>0</v>
      </c>
      <c r="Q697" s="232" t="e">
        <f t="shared" si="21"/>
        <v>#DIV/0!</v>
      </c>
      <c r="R697" s="544">
        <f>PTCA!AI1666</f>
        <v>0</v>
      </c>
      <c r="S697" s="544">
        <f>PTCA!AJ680</f>
        <v>0</v>
      </c>
      <c r="T697" s="53"/>
      <c r="U697" s="232" t="e">
        <f t="shared" si="22"/>
        <v>#DIV/0!</v>
      </c>
      <c r="V697" s="272"/>
      <c r="X697" s="255"/>
      <c r="Y697" s="254"/>
    </row>
    <row r="698" spans="1:25" ht="15">
      <c r="A698" s="380" t="str">
        <f>PTCA!B681</f>
        <v>-000</v>
      </c>
      <c r="B698" s="380">
        <f>PTCA!D681</f>
        <v>0</v>
      </c>
      <c r="C698" s="380">
        <f>PTCA!J681</f>
        <v>0</v>
      </c>
      <c r="D698" s="380">
        <f>PTCA!K681</f>
        <v>0</v>
      </c>
      <c r="E698" s="380">
        <f>PTCA!H681</f>
        <v>0</v>
      </c>
      <c r="F698" s="380">
        <f>PTCA!Z681</f>
        <v>0</v>
      </c>
      <c r="G698" s="380">
        <f>PTCA!AD681</f>
        <v>0</v>
      </c>
      <c r="H698" s="62"/>
      <c r="I698" s="760">
        <f>PTCA!C681</f>
        <v>0</v>
      </c>
      <c r="J698" s="760" t="str">
        <f>PTCA!AK681</f>
        <v/>
      </c>
      <c r="K698" s="760">
        <f>PTCA!AL681</f>
        <v>0</v>
      </c>
      <c r="L698" s="62"/>
      <c r="M698" s="607"/>
      <c r="N698" s="62"/>
      <c r="O698" s="63">
        <f>PTCA!AA1667</f>
        <v>0</v>
      </c>
      <c r="P698" s="63">
        <f>PTCA!AF1667</f>
        <v>0</v>
      </c>
      <c r="Q698" s="232" t="e">
        <f t="shared" si="21"/>
        <v>#DIV/0!</v>
      </c>
      <c r="R698" s="544">
        <f>PTCA!AI1667</f>
        <v>0</v>
      </c>
      <c r="S698" s="544">
        <f>PTCA!AJ681</f>
        <v>0</v>
      </c>
      <c r="T698" s="53"/>
      <c r="U698" s="232" t="e">
        <f t="shared" si="22"/>
        <v>#DIV/0!</v>
      </c>
      <c r="V698" s="272"/>
      <c r="X698" s="255"/>
      <c r="Y698" s="254"/>
    </row>
    <row r="699" spans="1:25" ht="15">
      <c r="A699" s="380" t="str">
        <f>PTCA!B682</f>
        <v>-000</v>
      </c>
      <c r="B699" s="380">
        <f>PTCA!D682</f>
        <v>0</v>
      </c>
      <c r="C699" s="380">
        <f>PTCA!J682</f>
        <v>0</v>
      </c>
      <c r="D699" s="380">
        <f>PTCA!K682</f>
        <v>0</v>
      </c>
      <c r="E699" s="380">
        <f>PTCA!H682</f>
        <v>0</v>
      </c>
      <c r="F699" s="380">
        <f>PTCA!Z682</f>
        <v>0</v>
      </c>
      <c r="G699" s="380">
        <f>PTCA!AD682</f>
        <v>0</v>
      </c>
      <c r="H699" s="62"/>
      <c r="I699" s="760">
        <f>PTCA!C682</f>
        <v>0</v>
      </c>
      <c r="J699" s="760" t="str">
        <f>PTCA!AK682</f>
        <v/>
      </c>
      <c r="K699" s="760">
        <f>PTCA!AL682</f>
        <v>0</v>
      </c>
      <c r="L699" s="62"/>
      <c r="M699" s="607"/>
      <c r="N699" s="62"/>
      <c r="O699" s="63">
        <f>PTCA!AA1668</f>
        <v>0</v>
      </c>
      <c r="P699" s="63">
        <f>PTCA!AF1668</f>
        <v>0</v>
      </c>
      <c r="Q699" s="232" t="e">
        <f t="shared" si="21"/>
        <v>#DIV/0!</v>
      </c>
      <c r="R699" s="544">
        <f>PTCA!AI1668</f>
        <v>0</v>
      </c>
      <c r="S699" s="544">
        <f>PTCA!AJ682</f>
        <v>0</v>
      </c>
      <c r="T699" s="53"/>
      <c r="U699" s="232" t="e">
        <f t="shared" si="22"/>
        <v>#DIV/0!</v>
      </c>
      <c r="V699" s="272"/>
      <c r="X699" s="255"/>
      <c r="Y699" s="254"/>
    </row>
    <row r="700" spans="1:25" ht="15">
      <c r="A700" s="380" t="str">
        <f>PTCA!B683</f>
        <v>-000</v>
      </c>
      <c r="B700" s="380">
        <f>PTCA!D683</f>
        <v>0</v>
      </c>
      <c r="C700" s="380">
        <f>PTCA!J683</f>
        <v>0</v>
      </c>
      <c r="D700" s="380">
        <f>PTCA!K683</f>
        <v>0</v>
      </c>
      <c r="E700" s="380">
        <f>PTCA!H683</f>
        <v>0</v>
      </c>
      <c r="F700" s="380">
        <f>PTCA!Z683</f>
        <v>0</v>
      </c>
      <c r="G700" s="380">
        <f>PTCA!AD683</f>
        <v>0</v>
      </c>
      <c r="H700" s="62"/>
      <c r="I700" s="760">
        <f>PTCA!C683</f>
        <v>0</v>
      </c>
      <c r="J700" s="760" t="str">
        <f>PTCA!AK683</f>
        <v/>
      </c>
      <c r="K700" s="760">
        <f>PTCA!AL683</f>
        <v>0</v>
      </c>
      <c r="L700" s="62"/>
      <c r="M700" s="607"/>
      <c r="N700" s="62"/>
      <c r="O700" s="63">
        <f>PTCA!AA1669</f>
        <v>0</v>
      </c>
      <c r="P700" s="63">
        <f>PTCA!AF1669</f>
        <v>0</v>
      </c>
      <c r="Q700" s="232" t="e">
        <f t="shared" si="21"/>
        <v>#DIV/0!</v>
      </c>
      <c r="R700" s="544">
        <f>PTCA!AI1669</f>
        <v>0</v>
      </c>
      <c r="S700" s="544">
        <f>PTCA!AJ683</f>
        <v>0</v>
      </c>
      <c r="T700" s="53"/>
      <c r="U700" s="232" t="e">
        <f t="shared" si="22"/>
        <v>#DIV/0!</v>
      </c>
      <c r="V700" s="272"/>
      <c r="X700" s="255"/>
      <c r="Y700" s="254"/>
    </row>
    <row r="701" spans="1:25" ht="15">
      <c r="A701" s="380" t="str">
        <f>PTCA!B684</f>
        <v>-000</v>
      </c>
      <c r="B701" s="380">
        <f>PTCA!D684</f>
        <v>0</v>
      </c>
      <c r="C701" s="380">
        <f>PTCA!J684</f>
        <v>0</v>
      </c>
      <c r="D701" s="380">
        <f>PTCA!K684</f>
        <v>0</v>
      </c>
      <c r="E701" s="380">
        <f>PTCA!H684</f>
        <v>0</v>
      </c>
      <c r="F701" s="380">
        <f>PTCA!Z684</f>
        <v>0</v>
      </c>
      <c r="G701" s="380">
        <f>PTCA!AD684</f>
        <v>0</v>
      </c>
      <c r="H701" s="62"/>
      <c r="I701" s="760">
        <f>PTCA!C684</f>
        <v>0</v>
      </c>
      <c r="J701" s="760" t="str">
        <f>PTCA!AK684</f>
        <v/>
      </c>
      <c r="K701" s="760">
        <f>PTCA!AL684</f>
        <v>0</v>
      </c>
      <c r="L701" s="62"/>
      <c r="M701" s="607"/>
      <c r="N701" s="62"/>
      <c r="O701" s="63">
        <f>PTCA!AA1670</f>
        <v>0</v>
      </c>
      <c r="P701" s="63">
        <f>PTCA!AF1670</f>
        <v>0</v>
      </c>
      <c r="Q701" s="232" t="e">
        <f t="shared" si="21"/>
        <v>#DIV/0!</v>
      </c>
      <c r="R701" s="544">
        <f>PTCA!AI1670</f>
        <v>0</v>
      </c>
      <c r="S701" s="544">
        <f>PTCA!AJ684</f>
        <v>0</v>
      </c>
      <c r="T701" s="53"/>
      <c r="U701" s="232" t="e">
        <f t="shared" si="22"/>
        <v>#DIV/0!</v>
      </c>
      <c r="V701" s="272"/>
      <c r="X701" s="255"/>
      <c r="Y701" s="254"/>
    </row>
    <row r="702" spans="1:25" ht="15">
      <c r="A702" s="380" t="str">
        <f>PTCA!B685</f>
        <v>-000</v>
      </c>
      <c r="B702" s="380">
        <f>PTCA!D685</f>
        <v>0</v>
      </c>
      <c r="C702" s="380">
        <f>PTCA!J685</f>
        <v>0</v>
      </c>
      <c r="D702" s="380">
        <f>PTCA!K685</f>
        <v>0</v>
      </c>
      <c r="E702" s="380">
        <f>PTCA!H685</f>
        <v>0</v>
      </c>
      <c r="F702" s="380">
        <f>PTCA!Z685</f>
        <v>0</v>
      </c>
      <c r="G702" s="380">
        <f>PTCA!AD685</f>
        <v>0</v>
      </c>
      <c r="H702" s="62"/>
      <c r="I702" s="760">
        <f>PTCA!C685</f>
        <v>0</v>
      </c>
      <c r="J702" s="760" t="str">
        <f>PTCA!AK685</f>
        <v/>
      </c>
      <c r="K702" s="760">
        <f>PTCA!AL685</f>
        <v>0</v>
      </c>
      <c r="L702" s="62"/>
      <c r="M702" s="607"/>
      <c r="N702" s="62"/>
      <c r="O702" s="63">
        <f>PTCA!AA1671</f>
        <v>0</v>
      </c>
      <c r="P702" s="63">
        <f>PTCA!AF1671</f>
        <v>0</v>
      </c>
      <c r="Q702" s="232" t="e">
        <f t="shared" si="21"/>
        <v>#DIV/0!</v>
      </c>
      <c r="R702" s="544">
        <f>PTCA!AI1671</f>
        <v>0</v>
      </c>
      <c r="S702" s="544">
        <f>PTCA!AJ685</f>
        <v>0</v>
      </c>
      <c r="T702" s="53"/>
      <c r="U702" s="232" t="e">
        <f t="shared" si="22"/>
        <v>#DIV/0!</v>
      </c>
      <c r="V702" s="272"/>
      <c r="X702" s="255"/>
      <c r="Y702" s="254"/>
    </row>
    <row r="703" spans="1:25" ht="15">
      <c r="A703" s="380" t="str">
        <f>PTCA!B686</f>
        <v>-000</v>
      </c>
      <c r="B703" s="380">
        <f>PTCA!D686</f>
        <v>0</v>
      </c>
      <c r="C703" s="380">
        <f>PTCA!J686</f>
        <v>0</v>
      </c>
      <c r="D703" s="380">
        <f>PTCA!K686</f>
        <v>0</v>
      </c>
      <c r="E703" s="380">
        <f>PTCA!H686</f>
        <v>0</v>
      </c>
      <c r="F703" s="380">
        <f>PTCA!Z686</f>
        <v>0</v>
      </c>
      <c r="G703" s="380">
        <f>PTCA!AD686</f>
        <v>0</v>
      </c>
      <c r="H703" s="62"/>
      <c r="I703" s="760">
        <f>PTCA!C686</f>
        <v>0</v>
      </c>
      <c r="J703" s="760" t="str">
        <f>PTCA!AK686</f>
        <v/>
      </c>
      <c r="K703" s="760">
        <f>PTCA!AL686</f>
        <v>0</v>
      </c>
      <c r="L703" s="62"/>
      <c r="M703" s="607"/>
      <c r="N703" s="62"/>
      <c r="O703" s="63">
        <f>PTCA!AA1672</f>
        <v>0</v>
      </c>
      <c r="P703" s="63">
        <f>PTCA!AF1672</f>
        <v>0</v>
      </c>
      <c r="Q703" s="232" t="e">
        <f t="shared" si="21"/>
        <v>#DIV/0!</v>
      </c>
      <c r="R703" s="544">
        <f>PTCA!AI1672</f>
        <v>0</v>
      </c>
      <c r="S703" s="544">
        <f>PTCA!AJ686</f>
        <v>0</v>
      </c>
      <c r="T703" s="53"/>
      <c r="U703" s="232" t="e">
        <f t="shared" si="22"/>
        <v>#DIV/0!</v>
      </c>
      <c r="V703" s="272"/>
      <c r="X703" s="255"/>
      <c r="Y703" s="254"/>
    </row>
    <row r="704" spans="1:25" ht="15">
      <c r="A704" s="380" t="str">
        <f>PTCA!B687</f>
        <v>-000</v>
      </c>
      <c r="B704" s="380">
        <f>PTCA!D687</f>
        <v>0</v>
      </c>
      <c r="C704" s="380">
        <f>PTCA!J687</f>
        <v>0</v>
      </c>
      <c r="D704" s="380">
        <f>PTCA!K687</f>
        <v>0</v>
      </c>
      <c r="E704" s="380">
        <f>PTCA!H687</f>
        <v>0</v>
      </c>
      <c r="F704" s="380">
        <f>PTCA!Z687</f>
        <v>0</v>
      </c>
      <c r="G704" s="380">
        <f>PTCA!AD687</f>
        <v>0</v>
      </c>
      <c r="H704" s="62"/>
      <c r="I704" s="760">
        <f>PTCA!C687</f>
        <v>0</v>
      </c>
      <c r="J704" s="760" t="str">
        <f>PTCA!AK687</f>
        <v/>
      </c>
      <c r="K704" s="760">
        <f>PTCA!AL687</f>
        <v>0</v>
      </c>
      <c r="L704" s="62"/>
      <c r="M704" s="607"/>
      <c r="N704" s="62"/>
      <c r="O704" s="63">
        <f>PTCA!AA1673</f>
        <v>0</v>
      </c>
      <c r="P704" s="63">
        <f>PTCA!AF1673</f>
        <v>0</v>
      </c>
      <c r="Q704" s="232" t="e">
        <f t="shared" si="21"/>
        <v>#DIV/0!</v>
      </c>
      <c r="R704" s="544">
        <f>PTCA!AI1673</f>
        <v>0</v>
      </c>
      <c r="S704" s="544">
        <f>PTCA!AJ687</f>
        <v>0</v>
      </c>
      <c r="T704" s="53"/>
      <c r="U704" s="232" t="e">
        <f t="shared" si="22"/>
        <v>#DIV/0!</v>
      </c>
      <c r="V704" s="272"/>
      <c r="X704" s="255"/>
      <c r="Y704" s="254"/>
    </row>
    <row r="705" spans="1:25" ht="15">
      <c r="A705" s="380" t="str">
        <f>PTCA!B688</f>
        <v>-000</v>
      </c>
      <c r="B705" s="380">
        <f>PTCA!D688</f>
        <v>0</v>
      </c>
      <c r="C705" s="380">
        <f>PTCA!J688</f>
        <v>0</v>
      </c>
      <c r="D705" s="380">
        <f>PTCA!K688</f>
        <v>0</v>
      </c>
      <c r="E705" s="380">
        <f>PTCA!H688</f>
        <v>0</v>
      </c>
      <c r="F705" s="380">
        <f>PTCA!Z688</f>
        <v>0</v>
      </c>
      <c r="G705" s="380">
        <f>PTCA!AD688</f>
        <v>0</v>
      </c>
      <c r="H705" s="62"/>
      <c r="I705" s="760">
        <f>PTCA!C688</f>
        <v>0</v>
      </c>
      <c r="J705" s="760" t="str">
        <f>PTCA!AK688</f>
        <v/>
      </c>
      <c r="K705" s="760">
        <f>PTCA!AL688</f>
        <v>0</v>
      </c>
      <c r="L705" s="62"/>
      <c r="M705" s="607"/>
      <c r="N705" s="62"/>
      <c r="O705" s="63">
        <f>PTCA!AA1674</f>
        <v>0</v>
      </c>
      <c r="P705" s="63">
        <f>PTCA!AF1674</f>
        <v>0</v>
      </c>
      <c r="Q705" s="232" t="e">
        <f t="shared" si="21"/>
        <v>#DIV/0!</v>
      </c>
      <c r="R705" s="544">
        <f>PTCA!AI1674</f>
        <v>0</v>
      </c>
      <c r="S705" s="544">
        <f>PTCA!AJ688</f>
        <v>0</v>
      </c>
      <c r="T705" s="53"/>
      <c r="U705" s="232" t="e">
        <f t="shared" si="22"/>
        <v>#DIV/0!</v>
      </c>
      <c r="V705" s="272"/>
      <c r="X705" s="255"/>
      <c r="Y705" s="254"/>
    </row>
    <row r="706" spans="1:25" ht="15">
      <c r="A706" s="380" t="str">
        <f>PTCA!B689</f>
        <v>-000</v>
      </c>
      <c r="B706" s="380">
        <f>PTCA!D689</f>
        <v>0</v>
      </c>
      <c r="C706" s="380">
        <f>PTCA!J689</f>
        <v>0</v>
      </c>
      <c r="D706" s="380">
        <f>PTCA!K689</f>
        <v>0</v>
      </c>
      <c r="E706" s="380">
        <f>PTCA!H689</f>
        <v>0</v>
      </c>
      <c r="F706" s="380">
        <f>PTCA!Z689</f>
        <v>0</v>
      </c>
      <c r="G706" s="380">
        <f>PTCA!AD689</f>
        <v>0</v>
      </c>
      <c r="H706" s="62"/>
      <c r="I706" s="760">
        <f>PTCA!C689</f>
        <v>0</v>
      </c>
      <c r="J706" s="760" t="str">
        <f>PTCA!AK689</f>
        <v/>
      </c>
      <c r="K706" s="760">
        <f>PTCA!AL689</f>
        <v>0</v>
      </c>
      <c r="L706" s="62"/>
      <c r="M706" s="607"/>
      <c r="N706" s="62"/>
      <c r="O706" s="63">
        <f>PTCA!AA1675</f>
        <v>0</v>
      </c>
      <c r="P706" s="63">
        <f>PTCA!AF1675</f>
        <v>0</v>
      </c>
      <c r="Q706" s="232" t="e">
        <f t="shared" si="21"/>
        <v>#DIV/0!</v>
      </c>
      <c r="R706" s="544">
        <f>PTCA!AI1675</f>
        <v>0</v>
      </c>
      <c r="S706" s="544">
        <f>PTCA!AJ689</f>
        <v>0</v>
      </c>
      <c r="T706" s="53"/>
      <c r="U706" s="232" t="e">
        <f t="shared" si="22"/>
        <v>#DIV/0!</v>
      </c>
      <c r="V706" s="272"/>
      <c r="X706" s="255"/>
      <c r="Y706" s="254"/>
    </row>
    <row r="707" spans="1:25" ht="15">
      <c r="A707" s="380" t="str">
        <f>PTCA!B690</f>
        <v>-000</v>
      </c>
      <c r="B707" s="380">
        <f>PTCA!D690</f>
        <v>0</v>
      </c>
      <c r="C707" s="380">
        <f>PTCA!J690</f>
        <v>0</v>
      </c>
      <c r="D707" s="380">
        <f>PTCA!K690</f>
        <v>0</v>
      </c>
      <c r="E707" s="380">
        <f>PTCA!H690</f>
        <v>0</v>
      </c>
      <c r="F707" s="380">
        <f>PTCA!Z690</f>
        <v>0</v>
      </c>
      <c r="G707" s="380">
        <f>PTCA!AD690</f>
        <v>0</v>
      </c>
      <c r="H707" s="62"/>
      <c r="I707" s="760">
        <f>PTCA!C690</f>
        <v>0</v>
      </c>
      <c r="J707" s="760" t="str">
        <f>PTCA!AK690</f>
        <v/>
      </c>
      <c r="K707" s="760">
        <f>PTCA!AL690</f>
        <v>0</v>
      </c>
      <c r="L707" s="62"/>
      <c r="M707" s="607"/>
      <c r="N707" s="62"/>
      <c r="O707" s="63">
        <f>PTCA!AA1676</f>
        <v>0</v>
      </c>
      <c r="P707" s="63">
        <f>PTCA!AF1676</f>
        <v>0</v>
      </c>
      <c r="Q707" s="232" t="e">
        <f t="shared" si="21"/>
        <v>#DIV/0!</v>
      </c>
      <c r="R707" s="544">
        <f>PTCA!AI1676</f>
        <v>0</v>
      </c>
      <c r="S707" s="544">
        <f>PTCA!AJ690</f>
        <v>0</v>
      </c>
      <c r="T707" s="53"/>
      <c r="U707" s="232" t="e">
        <f t="shared" si="22"/>
        <v>#DIV/0!</v>
      </c>
      <c r="V707" s="272"/>
      <c r="X707" s="255"/>
      <c r="Y707" s="254"/>
    </row>
    <row r="708" spans="1:25" ht="15">
      <c r="A708" s="380" t="str">
        <f>PTCA!B691</f>
        <v>-000</v>
      </c>
      <c r="B708" s="380">
        <f>PTCA!D691</f>
        <v>0</v>
      </c>
      <c r="C708" s="380">
        <f>PTCA!J691</f>
        <v>0</v>
      </c>
      <c r="D708" s="380">
        <f>PTCA!K691</f>
        <v>0</v>
      </c>
      <c r="E708" s="380">
        <f>PTCA!H691</f>
        <v>0</v>
      </c>
      <c r="F708" s="380">
        <f>PTCA!Z691</f>
        <v>0</v>
      </c>
      <c r="G708" s="380">
        <f>PTCA!AD691</f>
        <v>0</v>
      </c>
      <c r="H708" s="62"/>
      <c r="I708" s="760">
        <f>PTCA!C691</f>
        <v>0</v>
      </c>
      <c r="J708" s="760" t="str">
        <f>PTCA!AK691</f>
        <v/>
      </c>
      <c r="K708" s="760">
        <f>PTCA!AL691</f>
        <v>0</v>
      </c>
      <c r="L708" s="62"/>
      <c r="M708" s="607"/>
      <c r="N708" s="62"/>
      <c r="O708" s="63">
        <f>PTCA!AA1677</f>
        <v>0</v>
      </c>
      <c r="P708" s="63">
        <f>PTCA!AF1677</f>
        <v>0</v>
      </c>
      <c r="Q708" s="232" t="e">
        <f t="shared" si="21"/>
        <v>#DIV/0!</v>
      </c>
      <c r="R708" s="544">
        <f>PTCA!AI1677</f>
        <v>0</v>
      </c>
      <c r="S708" s="544">
        <f>PTCA!AJ691</f>
        <v>0</v>
      </c>
      <c r="T708" s="53"/>
      <c r="U708" s="232" t="e">
        <f t="shared" si="22"/>
        <v>#DIV/0!</v>
      </c>
      <c r="V708" s="272"/>
      <c r="X708" s="255"/>
      <c r="Y708" s="254"/>
    </row>
    <row r="709" spans="1:25" ht="15">
      <c r="A709" s="380" t="str">
        <f>PTCA!B692</f>
        <v>-000</v>
      </c>
      <c r="B709" s="380">
        <f>PTCA!D692</f>
        <v>0</v>
      </c>
      <c r="C709" s="380">
        <f>PTCA!J692</f>
        <v>0</v>
      </c>
      <c r="D709" s="380">
        <f>PTCA!K692</f>
        <v>0</v>
      </c>
      <c r="E709" s="380">
        <f>PTCA!H692</f>
        <v>0</v>
      </c>
      <c r="F709" s="380">
        <f>PTCA!Z692</f>
        <v>0</v>
      </c>
      <c r="G709" s="380">
        <f>PTCA!AD692</f>
        <v>0</v>
      </c>
      <c r="H709" s="62"/>
      <c r="I709" s="760">
        <f>PTCA!C692</f>
        <v>0</v>
      </c>
      <c r="J709" s="760" t="str">
        <f>PTCA!AK692</f>
        <v/>
      </c>
      <c r="K709" s="760">
        <f>PTCA!AL692</f>
        <v>0</v>
      </c>
      <c r="L709" s="62"/>
      <c r="M709" s="607"/>
      <c r="N709" s="62"/>
      <c r="O709" s="63">
        <f>PTCA!AA1678</f>
        <v>0</v>
      </c>
      <c r="P709" s="63">
        <f>PTCA!AF1678</f>
        <v>0</v>
      </c>
      <c r="Q709" s="232" t="e">
        <f t="shared" ref="Q709:Q772" si="23">P709/O709</f>
        <v>#DIV/0!</v>
      </c>
      <c r="R709" s="544">
        <f>PTCA!AI1678</f>
        <v>0</v>
      </c>
      <c r="S709" s="544">
        <f>PTCA!AJ692</f>
        <v>0</v>
      </c>
      <c r="T709" s="53"/>
      <c r="U709" s="232" t="e">
        <f t="shared" si="22"/>
        <v>#DIV/0!</v>
      </c>
      <c r="V709" s="272"/>
      <c r="X709" s="255"/>
      <c r="Y709" s="254"/>
    </row>
    <row r="710" spans="1:25" ht="15">
      <c r="A710" s="380" t="str">
        <f>PTCA!B693</f>
        <v>-000</v>
      </c>
      <c r="B710" s="380">
        <f>PTCA!D693</f>
        <v>0</v>
      </c>
      <c r="C710" s="380">
        <f>PTCA!J693</f>
        <v>0</v>
      </c>
      <c r="D710" s="380">
        <f>PTCA!K693</f>
        <v>0</v>
      </c>
      <c r="E710" s="380">
        <f>PTCA!H693</f>
        <v>0</v>
      </c>
      <c r="F710" s="380">
        <f>PTCA!Z693</f>
        <v>0</v>
      </c>
      <c r="G710" s="380">
        <f>PTCA!AD693</f>
        <v>0</v>
      </c>
      <c r="H710" s="62"/>
      <c r="I710" s="760">
        <f>PTCA!C693</f>
        <v>0</v>
      </c>
      <c r="J710" s="760" t="str">
        <f>PTCA!AK693</f>
        <v/>
      </c>
      <c r="K710" s="760">
        <f>PTCA!AL693</f>
        <v>0</v>
      </c>
      <c r="L710" s="62"/>
      <c r="M710" s="607"/>
      <c r="N710" s="62"/>
      <c r="O710" s="63">
        <f>PTCA!AA1679</f>
        <v>0</v>
      </c>
      <c r="P710" s="63">
        <f>PTCA!AF1679</f>
        <v>0</v>
      </c>
      <c r="Q710" s="232" t="e">
        <f t="shared" si="23"/>
        <v>#DIV/0!</v>
      </c>
      <c r="R710" s="544">
        <f>PTCA!AI1679</f>
        <v>0</v>
      </c>
      <c r="S710" s="544">
        <f>PTCA!AJ693</f>
        <v>0</v>
      </c>
      <c r="T710" s="53"/>
      <c r="U710" s="232" t="e">
        <f t="shared" si="22"/>
        <v>#DIV/0!</v>
      </c>
      <c r="V710" s="272"/>
      <c r="X710" s="255"/>
      <c r="Y710" s="254"/>
    </row>
    <row r="711" spans="1:25" ht="15">
      <c r="A711" s="380" t="str">
        <f>PTCA!B694</f>
        <v>-000</v>
      </c>
      <c r="B711" s="380">
        <f>PTCA!D694</f>
        <v>0</v>
      </c>
      <c r="C711" s="380">
        <f>PTCA!J694</f>
        <v>0</v>
      </c>
      <c r="D711" s="380">
        <f>PTCA!K694</f>
        <v>0</v>
      </c>
      <c r="E711" s="380">
        <f>PTCA!H694</f>
        <v>0</v>
      </c>
      <c r="F711" s="380">
        <f>PTCA!Z694</f>
        <v>0</v>
      </c>
      <c r="G711" s="380">
        <f>PTCA!AD694</f>
        <v>0</v>
      </c>
      <c r="H711" s="62"/>
      <c r="I711" s="760">
        <f>PTCA!C694</f>
        <v>0</v>
      </c>
      <c r="J711" s="760" t="str">
        <f>PTCA!AK694</f>
        <v/>
      </c>
      <c r="K711" s="760">
        <f>PTCA!AL694</f>
        <v>0</v>
      </c>
      <c r="L711" s="62"/>
      <c r="M711" s="607"/>
      <c r="N711" s="62"/>
      <c r="O711" s="63">
        <f>PTCA!AA1680</f>
        <v>0</v>
      </c>
      <c r="P711" s="63">
        <f>PTCA!AF1680</f>
        <v>0</v>
      </c>
      <c r="Q711" s="232" t="e">
        <f t="shared" si="23"/>
        <v>#DIV/0!</v>
      </c>
      <c r="R711" s="544">
        <f>PTCA!AI1680</f>
        <v>0</v>
      </c>
      <c r="S711" s="544">
        <f>PTCA!AJ694</f>
        <v>0</v>
      </c>
      <c r="T711" s="53"/>
      <c r="U711" s="232" t="e">
        <f t="shared" si="22"/>
        <v>#DIV/0!</v>
      </c>
      <c r="V711" s="272"/>
      <c r="X711" s="255"/>
      <c r="Y711" s="254"/>
    </row>
    <row r="712" spans="1:25" ht="15">
      <c r="A712" s="380" t="str">
        <f>PTCA!B695</f>
        <v>-000</v>
      </c>
      <c r="B712" s="380">
        <f>PTCA!D695</f>
        <v>0</v>
      </c>
      <c r="C712" s="380">
        <f>PTCA!J695</f>
        <v>0</v>
      </c>
      <c r="D712" s="380">
        <f>PTCA!K695</f>
        <v>0</v>
      </c>
      <c r="E712" s="380">
        <f>PTCA!H695</f>
        <v>0</v>
      </c>
      <c r="F712" s="380">
        <f>PTCA!Z695</f>
        <v>0</v>
      </c>
      <c r="G712" s="380">
        <f>PTCA!AD695</f>
        <v>0</v>
      </c>
      <c r="H712" s="62"/>
      <c r="I712" s="760">
        <f>PTCA!C695</f>
        <v>0</v>
      </c>
      <c r="J712" s="760" t="str">
        <f>PTCA!AK695</f>
        <v/>
      </c>
      <c r="K712" s="760">
        <f>PTCA!AL695</f>
        <v>0</v>
      </c>
      <c r="L712" s="62"/>
      <c r="M712" s="607"/>
      <c r="N712" s="62"/>
      <c r="O712" s="63">
        <f>PTCA!AA1681</f>
        <v>0</v>
      </c>
      <c r="P712" s="63">
        <f>PTCA!AF1681</f>
        <v>0</v>
      </c>
      <c r="Q712" s="232" t="e">
        <f t="shared" si="23"/>
        <v>#DIV/0!</v>
      </c>
      <c r="R712" s="544">
        <f>PTCA!AI1681</f>
        <v>0</v>
      </c>
      <c r="S712" s="544">
        <f>PTCA!AJ695</f>
        <v>0</v>
      </c>
      <c r="T712" s="53"/>
      <c r="U712" s="232" t="e">
        <f t="shared" si="22"/>
        <v>#DIV/0!</v>
      </c>
      <c r="V712" s="272"/>
      <c r="X712" s="255"/>
      <c r="Y712" s="254"/>
    </row>
    <row r="713" spans="1:25" ht="15">
      <c r="A713" s="380" t="str">
        <f>PTCA!B696</f>
        <v>-000</v>
      </c>
      <c r="B713" s="380">
        <f>PTCA!D696</f>
        <v>0</v>
      </c>
      <c r="C713" s="380">
        <f>PTCA!J696</f>
        <v>0</v>
      </c>
      <c r="D713" s="380">
        <f>PTCA!K696</f>
        <v>0</v>
      </c>
      <c r="E713" s="380">
        <f>PTCA!H696</f>
        <v>0</v>
      </c>
      <c r="F713" s="380">
        <f>PTCA!Z696</f>
        <v>0</v>
      </c>
      <c r="G713" s="380">
        <f>PTCA!AD696</f>
        <v>0</v>
      </c>
      <c r="H713" s="62"/>
      <c r="I713" s="760">
        <f>PTCA!C696</f>
        <v>0</v>
      </c>
      <c r="J713" s="760" t="str">
        <f>PTCA!AK696</f>
        <v/>
      </c>
      <c r="K713" s="760">
        <f>PTCA!AL696</f>
        <v>0</v>
      </c>
      <c r="L713" s="62"/>
      <c r="M713" s="607"/>
      <c r="N713" s="62"/>
      <c r="O713" s="63">
        <f>PTCA!AA1682</f>
        <v>0</v>
      </c>
      <c r="P713" s="63">
        <f>PTCA!AF1682</f>
        <v>0</v>
      </c>
      <c r="Q713" s="232" t="e">
        <f t="shared" si="23"/>
        <v>#DIV/0!</v>
      </c>
      <c r="R713" s="544">
        <f>PTCA!AI1682</f>
        <v>0</v>
      </c>
      <c r="S713" s="544">
        <f>PTCA!AJ696</f>
        <v>0</v>
      </c>
      <c r="T713" s="53"/>
      <c r="U713" s="232" t="e">
        <f t="shared" si="22"/>
        <v>#DIV/0!</v>
      </c>
      <c r="V713" s="272"/>
      <c r="X713" s="255"/>
      <c r="Y713" s="254"/>
    </row>
    <row r="714" spans="1:25" ht="15">
      <c r="A714" s="380" t="str">
        <f>PTCA!B697</f>
        <v>-000</v>
      </c>
      <c r="B714" s="380">
        <f>PTCA!D697</f>
        <v>0</v>
      </c>
      <c r="C714" s="380">
        <f>PTCA!J697</f>
        <v>0</v>
      </c>
      <c r="D714" s="380">
        <f>PTCA!K697</f>
        <v>0</v>
      </c>
      <c r="E714" s="380">
        <f>PTCA!H697</f>
        <v>0</v>
      </c>
      <c r="F714" s="380">
        <f>PTCA!Z697</f>
        <v>0</v>
      </c>
      <c r="G714" s="380">
        <f>PTCA!AD697</f>
        <v>0</v>
      </c>
      <c r="H714" s="62"/>
      <c r="I714" s="760">
        <f>PTCA!C697</f>
        <v>0</v>
      </c>
      <c r="J714" s="760" t="str">
        <f>PTCA!AK697</f>
        <v/>
      </c>
      <c r="K714" s="760">
        <f>PTCA!AL697</f>
        <v>0</v>
      </c>
      <c r="L714" s="62"/>
      <c r="M714" s="607"/>
      <c r="N714" s="62"/>
      <c r="O714" s="63">
        <f>PTCA!AA1683</f>
        <v>0</v>
      </c>
      <c r="P714" s="63">
        <f>PTCA!AF1683</f>
        <v>0</v>
      </c>
      <c r="Q714" s="232" t="e">
        <f t="shared" si="23"/>
        <v>#DIV/0!</v>
      </c>
      <c r="R714" s="544">
        <f>PTCA!AI1683</f>
        <v>0</v>
      </c>
      <c r="S714" s="544">
        <f>PTCA!AJ697</f>
        <v>0</v>
      </c>
      <c r="T714" s="53"/>
      <c r="U714" s="232" t="e">
        <f t="shared" si="22"/>
        <v>#DIV/0!</v>
      </c>
      <c r="V714" s="272"/>
      <c r="X714" s="255"/>
      <c r="Y714" s="254"/>
    </row>
    <row r="715" spans="1:25" ht="15">
      <c r="A715" s="380" t="str">
        <f>PTCA!B698</f>
        <v>-000</v>
      </c>
      <c r="B715" s="380">
        <f>PTCA!D698</f>
        <v>0</v>
      </c>
      <c r="C715" s="380">
        <f>PTCA!J698</f>
        <v>0</v>
      </c>
      <c r="D715" s="380">
        <f>PTCA!K698</f>
        <v>0</v>
      </c>
      <c r="E715" s="380">
        <f>PTCA!H698</f>
        <v>0</v>
      </c>
      <c r="F715" s="380">
        <f>PTCA!Z698</f>
        <v>0</v>
      </c>
      <c r="G715" s="380">
        <f>PTCA!AD698</f>
        <v>0</v>
      </c>
      <c r="H715" s="62"/>
      <c r="I715" s="760">
        <f>PTCA!C698</f>
        <v>0</v>
      </c>
      <c r="J715" s="760" t="str">
        <f>PTCA!AK698</f>
        <v/>
      </c>
      <c r="K715" s="760">
        <f>PTCA!AL698</f>
        <v>0</v>
      </c>
      <c r="L715" s="62"/>
      <c r="M715" s="607"/>
      <c r="N715" s="62"/>
      <c r="O715" s="63">
        <f>PTCA!AA1684</f>
        <v>0</v>
      </c>
      <c r="P715" s="63">
        <f>PTCA!AF1684</f>
        <v>0</v>
      </c>
      <c r="Q715" s="232" t="e">
        <f t="shared" si="23"/>
        <v>#DIV/0!</v>
      </c>
      <c r="R715" s="544">
        <f>PTCA!AI1684</f>
        <v>0</v>
      </c>
      <c r="S715" s="544">
        <f>PTCA!AJ698</f>
        <v>0</v>
      </c>
      <c r="T715" s="53"/>
      <c r="U715" s="232" t="e">
        <f t="shared" si="22"/>
        <v>#DIV/0!</v>
      </c>
      <c r="V715" s="272"/>
      <c r="X715" s="255"/>
      <c r="Y715" s="254"/>
    </row>
    <row r="716" spans="1:25" ht="15">
      <c r="A716" s="380" t="str">
        <f>PTCA!B699</f>
        <v>-000</v>
      </c>
      <c r="B716" s="380">
        <f>PTCA!D699</f>
        <v>0</v>
      </c>
      <c r="C716" s="380">
        <f>PTCA!J699</f>
        <v>0</v>
      </c>
      <c r="D716" s="380">
        <f>PTCA!K699</f>
        <v>0</v>
      </c>
      <c r="E716" s="380">
        <f>PTCA!H699</f>
        <v>0</v>
      </c>
      <c r="F716" s="380">
        <f>PTCA!Z699</f>
        <v>0</v>
      </c>
      <c r="G716" s="380">
        <f>PTCA!AD699</f>
        <v>0</v>
      </c>
      <c r="H716" s="62"/>
      <c r="I716" s="760">
        <f>PTCA!C699</f>
        <v>0</v>
      </c>
      <c r="J716" s="760" t="str">
        <f>PTCA!AK699</f>
        <v/>
      </c>
      <c r="K716" s="760">
        <f>PTCA!AL699</f>
        <v>0</v>
      </c>
      <c r="L716" s="62"/>
      <c r="M716" s="607"/>
      <c r="N716" s="62"/>
      <c r="O716" s="63">
        <f>PTCA!AA1685</f>
        <v>0</v>
      </c>
      <c r="P716" s="63">
        <f>PTCA!AF1685</f>
        <v>0</v>
      </c>
      <c r="Q716" s="232" t="e">
        <f t="shared" si="23"/>
        <v>#DIV/0!</v>
      </c>
      <c r="R716" s="544">
        <f>PTCA!AI1685</f>
        <v>0</v>
      </c>
      <c r="S716" s="544">
        <f>PTCA!AJ699</f>
        <v>0</v>
      </c>
      <c r="T716" s="53"/>
      <c r="U716" s="232" t="e">
        <f t="shared" si="22"/>
        <v>#DIV/0!</v>
      </c>
      <c r="V716" s="272"/>
      <c r="X716" s="255"/>
      <c r="Y716" s="254"/>
    </row>
    <row r="717" spans="1:25" ht="15">
      <c r="A717" s="380" t="str">
        <f>PTCA!B700</f>
        <v>-000</v>
      </c>
      <c r="B717" s="380">
        <f>PTCA!D700</f>
        <v>0</v>
      </c>
      <c r="C717" s="380">
        <f>PTCA!J700</f>
        <v>0</v>
      </c>
      <c r="D717" s="380">
        <f>PTCA!K700</f>
        <v>0</v>
      </c>
      <c r="E717" s="380">
        <f>PTCA!H700</f>
        <v>0</v>
      </c>
      <c r="F717" s="380">
        <f>PTCA!Z700</f>
        <v>0</v>
      </c>
      <c r="G717" s="380">
        <f>PTCA!AD700</f>
        <v>0</v>
      </c>
      <c r="H717" s="62"/>
      <c r="I717" s="760">
        <f>PTCA!C700</f>
        <v>0</v>
      </c>
      <c r="J717" s="760" t="str">
        <f>PTCA!AK700</f>
        <v/>
      </c>
      <c r="K717" s="760">
        <f>PTCA!AL700</f>
        <v>0</v>
      </c>
      <c r="L717" s="62"/>
      <c r="M717" s="607"/>
      <c r="N717" s="62"/>
      <c r="O717" s="63">
        <f>PTCA!AA1686</f>
        <v>0</v>
      </c>
      <c r="P717" s="63">
        <f>PTCA!AF1686</f>
        <v>0</v>
      </c>
      <c r="Q717" s="232" t="e">
        <f t="shared" si="23"/>
        <v>#DIV/0!</v>
      </c>
      <c r="R717" s="544">
        <f>PTCA!AI1686</f>
        <v>0</v>
      </c>
      <c r="S717" s="544">
        <f>PTCA!AJ700</f>
        <v>0</v>
      </c>
      <c r="T717" s="53"/>
      <c r="U717" s="232" t="e">
        <f t="shared" si="22"/>
        <v>#DIV/0!</v>
      </c>
      <c r="V717" s="272"/>
      <c r="X717" s="255"/>
      <c r="Y717" s="254"/>
    </row>
    <row r="718" spans="1:25" ht="15">
      <c r="A718" s="380" t="str">
        <f>PTCA!B701</f>
        <v>-000</v>
      </c>
      <c r="B718" s="380">
        <f>PTCA!D701</f>
        <v>0</v>
      </c>
      <c r="C718" s="380">
        <f>PTCA!J701</f>
        <v>0</v>
      </c>
      <c r="D718" s="380">
        <f>PTCA!K701</f>
        <v>0</v>
      </c>
      <c r="E718" s="380">
        <f>PTCA!H701</f>
        <v>0</v>
      </c>
      <c r="F718" s="380">
        <f>PTCA!Z701</f>
        <v>0</v>
      </c>
      <c r="G718" s="380">
        <f>PTCA!AD701</f>
        <v>0</v>
      </c>
      <c r="H718" s="62"/>
      <c r="I718" s="760">
        <f>PTCA!C701</f>
        <v>0</v>
      </c>
      <c r="J718" s="760" t="str">
        <f>PTCA!AK701</f>
        <v/>
      </c>
      <c r="K718" s="760">
        <f>PTCA!AL701</f>
        <v>0</v>
      </c>
      <c r="L718" s="62"/>
      <c r="M718" s="607"/>
      <c r="N718" s="62"/>
      <c r="O718" s="63">
        <f>PTCA!AA1687</f>
        <v>0</v>
      </c>
      <c r="P718" s="63">
        <f>PTCA!AF1687</f>
        <v>0</v>
      </c>
      <c r="Q718" s="232" t="e">
        <f t="shared" si="23"/>
        <v>#DIV/0!</v>
      </c>
      <c r="R718" s="544">
        <f>PTCA!AI1687</f>
        <v>0</v>
      </c>
      <c r="S718" s="544">
        <f>PTCA!AJ701</f>
        <v>0</v>
      </c>
      <c r="T718" s="53"/>
      <c r="U718" s="232" t="e">
        <f t="shared" si="22"/>
        <v>#DIV/0!</v>
      </c>
      <c r="V718" s="272"/>
      <c r="X718" s="255"/>
      <c r="Y718" s="254"/>
    </row>
    <row r="719" spans="1:25" ht="15">
      <c r="A719" s="380" t="str">
        <f>PTCA!B702</f>
        <v>-000</v>
      </c>
      <c r="B719" s="380">
        <f>PTCA!D702</f>
        <v>0</v>
      </c>
      <c r="C719" s="380">
        <f>PTCA!J702</f>
        <v>0</v>
      </c>
      <c r="D719" s="380">
        <f>PTCA!K702</f>
        <v>0</v>
      </c>
      <c r="E719" s="380">
        <f>PTCA!H702</f>
        <v>0</v>
      </c>
      <c r="F719" s="380">
        <f>PTCA!Z702</f>
        <v>0</v>
      </c>
      <c r="G719" s="380">
        <f>PTCA!AD702</f>
        <v>0</v>
      </c>
      <c r="H719" s="62"/>
      <c r="I719" s="760">
        <f>PTCA!C702</f>
        <v>0</v>
      </c>
      <c r="J719" s="760" t="str">
        <f>PTCA!AK702</f>
        <v/>
      </c>
      <c r="K719" s="760">
        <f>PTCA!AL702</f>
        <v>0</v>
      </c>
      <c r="L719" s="62"/>
      <c r="M719" s="607"/>
      <c r="N719" s="62"/>
      <c r="O719" s="63">
        <f>PTCA!AA1688</f>
        <v>0</v>
      </c>
      <c r="P719" s="63">
        <f>PTCA!AF1688</f>
        <v>0</v>
      </c>
      <c r="Q719" s="232" t="e">
        <f t="shared" si="23"/>
        <v>#DIV/0!</v>
      </c>
      <c r="R719" s="544">
        <f>PTCA!AI1688</f>
        <v>0</v>
      </c>
      <c r="S719" s="544">
        <f>PTCA!AJ702</f>
        <v>0</v>
      </c>
      <c r="T719" s="53"/>
      <c r="U719" s="232" t="e">
        <f t="shared" si="22"/>
        <v>#DIV/0!</v>
      </c>
      <c r="V719" s="272"/>
      <c r="X719" s="255"/>
      <c r="Y719" s="254"/>
    </row>
    <row r="720" spans="1:25" ht="15">
      <c r="A720" s="380" t="str">
        <f>PTCA!B703</f>
        <v>-000</v>
      </c>
      <c r="B720" s="380">
        <f>PTCA!D703</f>
        <v>0</v>
      </c>
      <c r="C720" s="380">
        <f>PTCA!J703</f>
        <v>0</v>
      </c>
      <c r="D720" s="380">
        <f>PTCA!K703</f>
        <v>0</v>
      </c>
      <c r="E720" s="380">
        <f>PTCA!H703</f>
        <v>0</v>
      </c>
      <c r="F720" s="380">
        <f>PTCA!Z703</f>
        <v>0</v>
      </c>
      <c r="G720" s="380">
        <f>PTCA!AD703</f>
        <v>0</v>
      </c>
      <c r="H720" s="62"/>
      <c r="I720" s="760">
        <f>PTCA!C703</f>
        <v>0</v>
      </c>
      <c r="J720" s="760" t="str">
        <f>PTCA!AK703</f>
        <v/>
      </c>
      <c r="K720" s="760">
        <f>PTCA!AL703</f>
        <v>0</v>
      </c>
      <c r="L720" s="62"/>
      <c r="M720" s="607"/>
      <c r="N720" s="62"/>
      <c r="O720" s="63">
        <f>PTCA!AA1689</f>
        <v>0</v>
      </c>
      <c r="P720" s="63">
        <f>PTCA!AF1689</f>
        <v>0</v>
      </c>
      <c r="Q720" s="232" t="e">
        <f t="shared" si="23"/>
        <v>#DIV/0!</v>
      </c>
      <c r="R720" s="544">
        <f>PTCA!AI1689</f>
        <v>0</v>
      </c>
      <c r="S720" s="544">
        <f>PTCA!AJ703</f>
        <v>0</v>
      </c>
      <c r="T720" s="53"/>
      <c r="U720" s="232" t="e">
        <f t="shared" si="22"/>
        <v>#DIV/0!</v>
      </c>
      <c r="V720" s="272"/>
      <c r="X720" s="255"/>
      <c r="Y720" s="254"/>
    </row>
    <row r="721" spans="1:25" ht="15">
      <c r="A721" s="380" t="str">
        <f>PTCA!B704</f>
        <v>-000</v>
      </c>
      <c r="B721" s="380">
        <f>PTCA!D704</f>
        <v>0</v>
      </c>
      <c r="C721" s="380">
        <f>PTCA!J704</f>
        <v>0</v>
      </c>
      <c r="D721" s="380">
        <f>PTCA!K704</f>
        <v>0</v>
      </c>
      <c r="E721" s="380">
        <f>PTCA!H704</f>
        <v>0</v>
      </c>
      <c r="F721" s="380">
        <f>PTCA!Z704</f>
        <v>0</v>
      </c>
      <c r="G721" s="380">
        <f>PTCA!AD704</f>
        <v>0</v>
      </c>
      <c r="H721" s="62"/>
      <c r="I721" s="760">
        <f>PTCA!C704</f>
        <v>0</v>
      </c>
      <c r="J721" s="760" t="str">
        <f>PTCA!AK704</f>
        <v/>
      </c>
      <c r="K721" s="760">
        <f>PTCA!AL704</f>
        <v>0</v>
      </c>
      <c r="L721" s="62"/>
      <c r="M721" s="607"/>
      <c r="N721" s="62"/>
      <c r="O721" s="63">
        <f>PTCA!AA1690</f>
        <v>0</v>
      </c>
      <c r="P721" s="63">
        <f>PTCA!AF1690</f>
        <v>0</v>
      </c>
      <c r="Q721" s="232" t="e">
        <f t="shared" si="23"/>
        <v>#DIV/0!</v>
      </c>
      <c r="R721" s="544">
        <f>PTCA!AI1690</f>
        <v>0</v>
      </c>
      <c r="S721" s="544">
        <f>PTCA!AJ704</f>
        <v>0</v>
      </c>
      <c r="T721" s="53"/>
      <c r="U721" s="232" t="e">
        <f t="shared" ref="U721:U784" si="24">T721/P721</f>
        <v>#DIV/0!</v>
      </c>
      <c r="V721" s="272"/>
      <c r="X721" s="255"/>
      <c r="Y721" s="254"/>
    </row>
    <row r="722" spans="1:25" ht="15">
      <c r="A722" s="380" t="str">
        <f>PTCA!B705</f>
        <v>-000</v>
      </c>
      <c r="B722" s="380">
        <f>PTCA!D705</f>
        <v>0</v>
      </c>
      <c r="C722" s="380">
        <f>PTCA!J705</f>
        <v>0</v>
      </c>
      <c r="D722" s="380">
        <f>PTCA!K705</f>
        <v>0</v>
      </c>
      <c r="E722" s="380">
        <f>PTCA!H705</f>
        <v>0</v>
      </c>
      <c r="F722" s="380">
        <f>PTCA!Z705</f>
        <v>0</v>
      </c>
      <c r="G722" s="380">
        <f>PTCA!AD705</f>
        <v>0</v>
      </c>
      <c r="H722" s="62"/>
      <c r="I722" s="760">
        <f>PTCA!C705</f>
        <v>0</v>
      </c>
      <c r="J722" s="760" t="str">
        <f>PTCA!AK705</f>
        <v/>
      </c>
      <c r="K722" s="760">
        <f>PTCA!AL705</f>
        <v>0</v>
      </c>
      <c r="L722" s="62"/>
      <c r="M722" s="607"/>
      <c r="N722" s="62"/>
      <c r="O722" s="63">
        <f>PTCA!AA1691</f>
        <v>0</v>
      </c>
      <c r="P722" s="63">
        <f>PTCA!AF1691</f>
        <v>0</v>
      </c>
      <c r="Q722" s="232" t="e">
        <f t="shared" si="23"/>
        <v>#DIV/0!</v>
      </c>
      <c r="R722" s="544">
        <f>PTCA!AI1691</f>
        <v>0</v>
      </c>
      <c r="S722" s="544">
        <f>PTCA!AJ705</f>
        <v>0</v>
      </c>
      <c r="T722" s="53"/>
      <c r="U722" s="232" t="e">
        <f t="shared" si="24"/>
        <v>#DIV/0!</v>
      </c>
      <c r="V722" s="272"/>
      <c r="X722" s="255"/>
      <c r="Y722" s="254"/>
    </row>
    <row r="723" spans="1:25" ht="15">
      <c r="A723" s="380" t="str">
        <f>PTCA!B706</f>
        <v>-000</v>
      </c>
      <c r="B723" s="380">
        <f>PTCA!D706</f>
        <v>0</v>
      </c>
      <c r="C723" s="380">
        <f>PTCA!J706</f>
        <v>0</v>
      </c>
      <c r="D723" s="380">
        <f>PTCA!K706</f>
        <v>0</v>
      </c>
      <c r="E723" s="380">
        <f>PTCA!H706</f>
        <v>0</v>
      </c>
      <c r="F723" s="380">
        <f>PTCA!Z706</f>
        <v>0</v>
      </c>
      <c r="G723" s="380">
        <f>PTCA!AD706</f>
        <v>0</v>
      </c>
      <c r="H723" s="62"/>
      <c r="I723" s="760">
        <f>PTCA!C706</f>
        <v>0</v>
      </c>
      <c r="J723" s="760" t="str">
        <f>PTCA!AK706</f>
        <v/>
      </c>
      <c r="K723" s="760">
        <f>PTCA!AL706</f>
        <v>0</v>
      </c>
      <c r="L723" s="62"/>
      <c r="M723" s="607"/>
      <c r="N723" s="62"/>
      <c r="O723" s="63">
        <f>PTCA!AA1692</f>
        <v>0</v>
      </c>
      <c r="P723" s="63">
        <f>PTCA!AF1692</f>
        <v>0</v>
      </c>
      <c r="Q723" s="232" t="e">
        <f t="shared" si="23"/>
        <v>#DIV/0!</v>
      </c>
      <c r="R723" s="544">
        <f>PTCA!AI1692</f>
        <v>0</v>
      </c>
      <c r="S723" s="544">
        <f>PTCA!AJ706</f>
        <v>0</v>
      </c>
      <c r="T723" s="53"/>
      <c r="U723" s="232" t="e">
        <f t="shared" si="24"/>
        <v>#DIV/0!</v>
      </c>
      <c r="V723" s="272"/>
      <c r="X723" s="255"/>
      <c r="Y723" s="254"/>
    </row>
    <row r="724" spans="1:25" ht="15">
      <c r="A724" s="380" t="str">
        <f>PTCA!B707</f>
        <v>-000</v>
      </c>
      <c r="B724" s="380">
        <f>PTCA!D707</f>
        <v>0</v>
      </c>
      <c r="C724" s="380">
        <f>PTCA!J707</f>
        <v>0</v>
      </c>
      <c r="D724" s="380">
        <f>PTCA!K707</f>
        <v>0</v>
      </c>
      <c r="E724" s="380">
        <f>PTCA!H707</f>
        <v>0</v>
      </c>
      <c r="F724" s="380">
        <f>PTCA!Z707</f>
        <v>0</v>
      </c>
      <c r="G724" s="380">
        <f>PTCA!AD707</f>
        <v>0</v>
      </c>
      <c r="H724" s="62"/>
      <c r="I724" s="760">
        <f>PTCA!C707</f>
        <v>0</v>
      </c>
      <c r="J724" s="760" t="str">
        <f>PTCA!AK707</f>
        <v/>
      </c>
      <c r="K724" s="760">
        <f>PTCA!AL707</f>
        <v>0</v>
      </c>
      <c r="L724" s="62"/>
      <c r="M724" s="607"/>
      <c r="N724" s="62"/>
      <c r="O724" s="63">
        <f>PTCA!AA1693</f>
        <v>0</v>
      </c>
      <c r="P724" s="63">
        <f>PTCA!AF1693</f>
        <v>0</v>
      </c>
      <c r="Q724" s="232" t="e">
        <f t="shared" si="23"/>
        <v>#DIV/0!</v>
      </c>
      <c r="R724" s="544">
        <f>PTCA!AI1693</f>
        <v>0</v>
      </c>
      <c r="S724" s="544">
        <f>PTCA!AJ707</f>
        <v>0</v>
      </c>
      <c r="T724" s="53"/>
      <c r="U724" s="232" t="e">
        <f t="shared" si="24"/>
        <v>#DIV/0!</v>
      </c>
      <c r="V724" s="272"/>
      <c r="X724" s="255"/>
      <c r="Y724" s="254"/>
    </row>
    <row r="725" spans="1:25" ht="15">
      <c r="A725" s="380" t="str">
        <f>PTCA!B708</f>
        <v>-000</v>
      </c>
      <c r="B725" s="380">
        <f>PTCA!D708</f>
        <v>0</v>
      </c>
      <c r="C725" s="380">
        <f>PTCA!J708</f>
        <v>0</v>
      </c>
      <c r="D725" s="380">
        <f>PTCA!K708</f>
        <v>0</v>
      </c>
      <c r="E725" s="380">
        <f>PTCA!H708</f>
        <v>0</v>
      </c>
      <c r="F725" s="380">
        <f>PTCA!Z708</f>
        <v>0</v>
      </c>
      <c r="G725" s="380">
        <f>PTCA!AD708</f>
        <v>0</v>
      </c>
      <c r="H725" s="62"/>
      <c r="I725" s="760">
        <f>PTCA!C708</f>
        <v>0</v>
      </c>
      <c r="J725" s="760" t="str">
        <f>PTCA!AK708</f>
        <v/>
      </c>
      <c r="K725" s="760">
        <f>PTCA!AL708</f>
        <v>0</v>
      </c>
      <c r="L725" s="62"/>
      <c r="M725" s="607"/>
      <c r="N725" s="62"/>
      <c r="O725" s="63">
        <f>PTCA!AA1694</f>
        <v>0</v>
      </c>
      <c r="P725" s="63">
        <f>PTCA!AF1694</f>
        <v>0</v>
      </c>
      <c r="Q725" s="232" t="e">
        <f t="shared" si="23"/>
        <v>#DIV/0!</v>
      </c>
      <c r="R725" s="544">
        <f>PTCA!AI1694</f>
        <v>0</v>
      </c>
      <c r="S725" s="544">
        <f>PTCA!AJ708</f>
        <v>0</v>
      </c>
      <c r="T725" s="53"/>
      <c r="U725" s="232" t="e">
        <f t="shared" si="24"/>
        <v>#DIV/0!</v>
      </c>
      <c r="V725" s="272"/>
      <c r="X725" s="255"/>
      <c r="Y725" s="254"/>
    </row>
    <row r="726" spans="1:25" ht="15">
      <c r="A726" s="380" t="str">
        <f>PTCA!B709</f>
        <v>-000</v>
      </c>
      <c r="B726" s="380">
        <f>PTCA!D709</f>
        <v>0</v>
      </c>
      <c r="C726" s="380">
        <f>PTCA!J709</f>
        <v>0</v>
      </c>
      <c r="D726" s="380">
        <f>PTCA!K709</f>
        <v>0</v>
      </c>
      <c r="E726" s="380">
        <f>PTCA!H709</f>
        <v>0</v>
      </c>
      <c r="F726" s="380">
        <f>PTCA!Z709</f>
        <v>0</v>
      </c>
      <c r="G726" s="380">
        <f>PTCA!AD709</f>
        <v>0</v>
      </c>
      <c r="H726" s="62"/>
      <c r="I726" s="760">
        <f>PTCA!C709</f>
        <v>0</v>
      </c>
      <c r="J726" s="760" t="str">
        <f>PTCA!AK709</f>
        <v/>
      </c>
      <c r="K726" s="760">
        <f>PTCA!AL709</f>
        <v>0</v>
      </c>
      <c r="L726" s="62"/>
      <c r="M726" s="607"/>
      <c r="N726" s="62"/>
      <c r="O726" s="63">
        <f>PTCA!AA1695</f>
        <v>0</v>
      </c>
      <c r="P726" s="63">
        <f>PTCA!AF1695</f>
        <v>0</v>
      </c>
      <c r="Q726" s="232" t="e">
        <f t="shared" si="23"/>
        <v>#DIV/0!</v>
      </c>
      <c r="R726" s="544">
        <f>PTCA!AI1695</f>
        <v>0</v>
      </c>
      <c r="S726" s="544">
        <f>PTCA!AJ709</f>
        <v>0</v>
      </c>
      <c r="T726" s="53"/>
      <c r="U726" s="232" t="e">
        <f t="shared" si="24"/>
        <v>#DIV/0!</v>
      </c>
      <c r="V726" s="272"/>
      <c r="X726" s="255"/>
      <c r="Y726" s="254"/>
    </row>
    <row r="727" spans="1:25" ht="15">
      <c r="A727" s="380" t="str">
        <f>PTCA!B710</f>
        <v>-000</v>
      </c>
      <c r="B727" s="380">
        <f>PTCA!D710</f>
        <v>0</v>
      </c>
      <c r="C727" s="380">
        <f>PTCA!J710</f>
        <v>0</v>
      </c>
      <c r="D727" s="380">
        <f>PTCA!K710</f>
        <v>0</v>
      </c>
      <c r="E727" s="380">
        <f>PTCA!H710</f>
        <v>0</v>
      </c>
      <c r="F727" s="380">
        <f>PTCA!Z710</f>
        <v>0</v>
      </c>
      <c r="G727" s="380">
        <f>PTCA!AD710</f>
        <v>0</v>
      </c>
      <c r="H727" s="62"/>
      <c r="I727" s="760">
        <f>PTCA!C710</f>
        <v>0</v>
      </c>
      <c r="J727" s="760" t="str">
        <f>PTCA!AK710</f>
        <v/>
      </c>
      <c r="K727" s="760">
        <f>PTCA!AL710</f>
        <v>0</v>
      </c>
      <c r="L727" s="62"/>
      <c r="M727" s="607"/>
      <c r="N727" s="62"/>
      <c r="O727" s="63">
        <f>PTCA!AA1696</f>
        <v>0</v>
      </c>
      <c r="P727" s="63">
        <f>PTCA!AF1696</f>
        <v>0</v>
      </c>
      <c r="Q727" s="232" t="e">
        <f t="shared" si="23"/>
        <v>#DIV/0!</v>
      </c>
      <c r="R727" s="544">
        <f>PTCA!AI1696</f>
        <v>0</v>
      </c>
      <c r="S727" s="544">
        <f>PTCA!AJ710</f>
        <v>0</v>
      </c>
      <c r="T727" s="53"/>
      <c r="U727" s="232" t="e">
        <f t="shared" si="24"/>
        <v>#DIV/0!</v>
      </c>
      <c r="V727" s="272"/>
      <c r="X727" s="255"/>
      <c r="Y727" s="254"/>
    </row>
    <row r="728" spans="1:25" ht="15">
      <c r="A728" s="380" t="str">
        <f>PTCA!B711</f>
        <v>-000</v>
      </c>
      <c r="B728" s="380">
        <f>PTCA!D711</f>
        <v>0</v>
      </c>
      <c r="C728" s="380">
        <f>PTCA!J711</f>
        <v>0</v>
      </c>
      <c r="D728" s="380">
        <f>PTCA!K711</f>
        <v>0</v>
      </c>
      <c r="E728" s="380">
        <f>PTCA!H711</f>
        <v>0</v>
      </c>
      <c r="F728" s="380">
        <f>PTCA!Z711</f>
        <v>0</v>
      </c>
      <c r="G728" s="380">
        <f>PTCA!AD711</f>
        <v>0</v>
      </c>
      <c r="H728" s="62"/>
      <c r="I728" s="760">
        <f>PTCA!C711</f>
        <v>0</v>
      </c>
      <c r="J728" s="760" t="str">
        <f>PTCA!AK711</f>
        <v/>
      </c>
      <c r="K728" s="760">
        <f>PTCA!AL711</f>
        <v>0</v>
      </c>
      <c r="L728" s="62"/>
      <c r="M728" s="607"/>
      <c r="N728" s="62"/>
      <c r="O728" s="63">
        <f>PTCA!AA1697</f>
        <v>0</v>
      </c>
      <c r="P728" s="63">
        <f>PTCA!AF1697</f>
        <v>0</v>
      </c>
      <c r="Q728" s="232" t="e">
        <f t="shared" si="23"/>
        <v>#DIV/0!</v>
      </c>
      <c r="R728" s="544">
        <f>PTCA!AI1697</f>
        <v>0</v>
      </c>
      <c r="S728" s="544">
        <f>PTCA!AJ711</f>
        <v>0</v>
      </c>
      <c r="T728" s="53"/>
      <c r="U728" s="232" t="e">
        <f t="shared" si="24"/>
        <v>#DIV/0!</v>
      </c>
      <c r="V728" s="272"/>
      <c r="X728" s="255"/>
      <c r="Y728" s="254"/>
    </row>
    <row r="729" spans="1:25" ht="15">
      <c r="A729" s="380" t="str">
        <f>PTCA!B712</f>
        <v>-000</v>
      </c>
      <c r="B729" s="380">
        <f>PTCA!D712</f>
        <v>0</v>
      </c>
      <c r="C729" s="380">
        <f>PTCA!J712</f>
        <v>0</v>
      </c>
      <c r="D729" s="380">
        <f>PTCA!K712</f>
        <v>0</v>
      </c>
      <c r="E729" s="380">
        <f>PTCA!H712</f>
        <v>0</v>
      </c>
      <c r="F729" s="380">
        <f>PTCA!Z712</f>
        <v>0</v>
      </c>
      <c r="G729" s="380">
        <f>PTCA!AD712</f>
        <v>0</v>
      </c>
      <c r="H729" s="62"/>
      <c r="I729" s="760">
        <f>PTCA!C712</f>
        <v>0</v>
      </c>
      <c r="J729" s="760" t="str">
        <f>PTCA!AK712</f>
        <v/>
      </c>
      <c r="K729" s="760">
        <f>PTCA!AL712</f>
        <v>0</v>
      </c>
      <c r="L729" s="62"/>
      <c r="M729" s="607"/>
      <c r="N729" s="62"/>
      <c r="O729" s="63">
        <f>PTCA!AA1698</f>
        <v>0</v>
      </c>
      <c r="P729" s="63">
        <f>PTCA!AF1698</f>
        <v>0</v>
      </c>
      <c r="Q729" s="232" t="e">
        <f t="shared" si="23"/>
        <v>#DIV/0!</v>
      </c>
      <c r="R729" s="544">
        <f>PTCA!AI1698</f>
        <v>0</v>
      </c>
      <c r="S729" s="544">
        <f>PTCA!AJ712</f>
        <v>0</v>
      </c>
      <c r="T729" s="53"/>
      <c r="U729" s="232" t="e">
        <f t="shared" si="24"/>
        <v>#DIV/0!</v>
      </c>
      <c r="V729" s="272"/>
      <c r="X729" s="255"/>
      <c r="Y729" s="254"/>
    </row>
    <row r="730" spans="1:25" ht="15">
      <c r="A730" s="380" t="str">
        <f>PTCA!B713</f>
        <v>-000</v>
      </c>
      <c r="B730" s="380">
        <f>PTCA!D713</f>
        <v>0</v>
      </c>
      <c r="C730" s="380">
        <f>PTCA!J713</f>
        <v>0</v>
      </c>
      <c r="D730" s="380">
        <f>PTCA!K713</f>
        <v>0</v>
      </c>
      <c r="E730" s="380">
        <f>PTCA!H713</f>
        <v>0</v>
      </c>
      <c r="F730" s="380">
        <f>PTCA!Z713</f>
        <v>0</v>
      </c>
      <c r="G730" s="380">
        <f>PTCA!AD713</f>
        <v>0</v>
      </c>
      <c r="H730" s="62"/>
      <c r="I730" s="760">
        <f>PTCA!C713</f>
        <v>0</v>
      </c>
      <c r="J730" s="760" t="str">
        <f>PTCA!AK713</f>
        <v/>
      </c>
      <c r="K730" s="760">
        <f>PTCA!AL713</f>
        <v>0</v>
      </c>
      <c r="L730" s="62"/>
      <c r="M730" s="607"/>
      <c r="N730" s="62"/>
      <c r="O730" s="63">
        <f>PTCA!AA1699</f>
        <v>0</v>
      </c>
      <c r="P730" s="63">
        <f>PTCA!AF1699</f>
        <v>0</v>
      </c>
      <c r="Q730" s="232" t="e">
        <f t="shared" si="23"/>
        <v>#DIV/0!</v>
      </c>
      <c r="R730" s="544">
        <f>PTCA!AI1699</f>
        <v>0</v>
      </c>
      <c r="S730" s="544">
        <f>PTCA!AJ713</f>
        <v>0</v>
      </c>
      <c r="T730" s="53"/>
      <c r="U730" s="232" t="e">
        <f t="shared" si="24"/>
        <v>#DIV/0!</v>
      </c>
      <c r="V730" s="272"/>
      <c r="X730" s="255"/>
      <c r="Y730" s="254"/>
    </row>
    <row r="731" spans="1:25" ht="15">
      <c r="A731" s="380" t="str">
        <f>PTCA!B714</f>
        <v>-000</v>
      </c>
      <c r="B731" s="380">
        <f>PTCA!D714</f>
        <v>0</v>
      </c>
      <c r="C731" s="380">
        <f>PTCA!J714</f>
        <v>0</v>
      </c>
      <c r="D731" s="380">
        <f>PTCA!K714</f>
        <v>0</v>
      </c>
      <c r="E731" s="380">
        <f>PTCA!H714</f>
        <v>0</v>
      </c>
      <c r="F731" s="380">
        <f>PTCA!Z714</f>
        <v>0</v>
      </c>
      <c r="G731" s="380">
        <f>PTCA!AD714</f>
        <v>0</v>
      </c>
      <c r="H731" s="62"/>
      <c r="I731" s="760">
        <f>PTCA!C714</f>
        <v>0</v>
      </c>
      <c r="J731" s="760" t="str">
        <f>PTCA!AK714</f>
        <v/>
      </c>
      <c r="K731" s="760">
        <f>PTCA!AL714</f>
        <v>0</v>
      </c>
      <c r="L731" s="62"/>
      <c r="M731" s="607"/>
      <c r="N731" s="62"/>
      <c r="O731" s="63">
        <f>PTCA!AA1700</f>
        <v>0</v>
      </c>
      <c r="P731" s="63">
        <f>PTCA!AF1700</f>
        <v>0</v>
      </c>
      <c r="Q731" s="232" t="e">
        <f t="shared" si="23"/>
        <v>#DIV/0!</v>
      </c>
      <c r="R731" s="544">
        <f>PTCA!AI1700</f>
        <v>0</v>
      </c>
      <c r="S731" s="544">
        <f>PTCA!AJ714</f>
        <v>0</v>
      </c>
      <c r="T731" s="53"/>
      <c r="U731" s="232" t="e">
        <f t="shared" si="24"/>
        <v>#DIV/0!</v>
      </c>
      <c r="V731" s="272"/>
      <c r="X731" s="255"/>
      <c r="Y731" s="254"/>
    </row>
    <row r="732" spans="1:25" ht="15">
      <c r="A732" s="380" t="str">
        <f>PTCA!B715</f>
        <v>-000</v>
      </c>
      <c r="B732" s="380">
        <f>PTCA!D715</f>
        <v>0</v>
      </c>
      <c r="C732" s="380">
        <f>PTCA!J715</f>
        <v>0</v>
      </c>
      <c r="D732" s="380">
        <f>PTCA!K715</f>
        <v>0</v>
      </c>
      <c r="E732" s="380">
        <f>PTCA!H715</f>
        <v>0</v>
      </c>
      <c r="F732" s="380">
        <f>PTCA!Z715</f>
        <v>0</v>
      </c>
      <c r="G732" s="380">
        <f>PTCA!AD715</f>
        <v>0</v>
      </c>
      <c r="H732" s="62"/>
      <c r="I732" s="760">
        <f>PTCA!C715</f>
        <v>0</v>
      </c>
      <c r="J732" s="760" t="str">
        <f>PTCA!AK715</f>
        <v/>
      </c>
      <c r="K732" s="760">
        <f>PTCA!AL715</f>
        <v>0</v>
      </c>
      <c r="L732" s="62"/>
      <c r="M732" s="607"/>
      <c r="N732" s="62"/>
      <c r="O732" s="63">
        <f>PTCA!AA1701</f>
        <v>0</v>
      </c>
      <c r="P732" s="63">
        <f>PTCA!AF1701</f>
        <v>0</v>
      </c>
      <c r="Q732" s="232" t="e">
        <f t="shared" si="23"/>
        <v>#DIV/0!</v>
      </c>
      <c r="R732" s="544">
        <f>PTCA!AI1701</f>
        <v>0</v>
      </c>
      <c r="S732" s="544">
        <f>PTCA!AJ715</f>
        <v>0</v>
      </c>
      <c r="T732" s="53"/>
      <c r="U732" s="232" t="e">
        <f t="shared" si="24"/>
        <v>#DIV/0!</v>
      </c>
      <c r="V732" s="272"/>
      <c r="X732" s="255"/>
      <c r="Y732" s="254"/>
    </row>
    <row r="733" spans="1:25" ht="15">
      <c r="A733" s="380" t="str">
        <f>PTCA!B716</f>
        <v>-000</v>
      </c>
      <c r="B733" s="380">
        <f>PTCA!D716</f>
        <v>0</v>
      </c>
      <c r="C733" s="380">
        <f>PTCA!J716</f>
        <v>0</v>
      </c>
      <c r="D733" s="380">
        <f>PTCA!K716</f>
        <v>0</v>
      </c>
      <c r="E733" s="380">
        <f>PTCA!H716</f>
        <v>0</v>
      </c>
      <c r="F733" s="380">
        <f>PTCA!Z716</f>
        <v>0</v>
      </c>
      <c r="G733" s="380">
        <f>PTCA!AD716</f>
        <v>0</v>
      </c>
      <c r="H733" s="62"/>
      <c r="I733" s="760">
        <f>PTCA!C716</f>
        <v>0</v>
      </c>
      <c r="J733" s="760" t="str">
        <f>PTCA!AK716</f>
        <v/>
      </c>
      <c r="K733" s="760">
        <f>PTCA!AL716</f>
        <v>0</v>
      </c>
      <c r="L733" s="62"/>
      <c r="M733" s="607"/>
      <c r="N733" s="62"/>
      <c r="O733" s="63">
        <f>PTCA!AA1702</f>
        <v>0</v>
      </c>
      <c r="P733" s="63">
        <f>PTCA!AF1702</f>
        <v>0</v>
      </c>
      <c r="Q733" s="232" t="e">
        <f t="shared" si="23"/>
        <v>#DIV/0!</v>
      </c>
      <c r="R733" s="544">
        <f>PTCA!AI1702</f>
        <v>0</v>
      </c>
      <c r="S733" s="544">
        <f>PTCA!AJ716</f>
        <v>0</v>
      </c>
      <c r="T733" s="53"/>
      <c r="U733" s="232" t="e">
        <f t="shared" si="24"/>
        <v>#DIV/0!</v>
      </c>
      <c r="V733" s="272"/>
      <c r="X733" s="255"/>
      <c r="Y733" s="254"/>
    </row>
    <row r="734" spans="1:25" ht="15">
      <c r="A734" s="380" t="str">
        <f>PTCA!B717</f>
        <v>-000</v>
      </c>
      <c r="B734" s="380">
        <f>PTCA!D717</f>
        <v>0</v>
      </c>
      <c r="C734" s="380">
        <f>PTCA!J717</f>
        <v>0</v>
      </c>
      <c r="D734" s="380">
        <f>PTCA!K717</f>
        <v>0</v>
      </c>
      <c r="E734" s="380">
        <f>PTCA!H717</f>
        <v>0</v>
      </c>
      <c r="F734" s="380">
        <f>PTCA!Z717</f>
        <v>0</v>
      </c>
      <c r="G734" s="380">
        <f>PTCA!AD717</f>
        <v>0</v>
      </c>
      <c r="H734" s="62"/>
      <c r="I734" s="760">
        <f>PTCA!C717</f>
        <v>0</v>
      </c>
      <c r="J734" s="760" t="str">
        <f>PTCA!AK717</f>
        <v/>
      </c>
      <c r="K734" s="760">
        <f>PTCA!AL717</f>
        <v>0</v>
      </c>
      <c r="L734" s="62"/>
      <c r="M734" s="607"/>
      <c r="N734" s="62"/>
      <c r="O734" s="63">
        <f>PTCA!AA1703</f>
        <v>0</v>
      </c>
      <c r="P734" s="63">
        <f>PTCA!AF1703</f>
        <v>0</v>
      </c>
      <c r="Q734" s="232" t="e">
        <f t="shared" si="23"/>
        <v>#DIV/0!</v>
      </c>
      <c r="R734" s="544">
        <f>PTCA!AI1703</f>
        <v>0</v>
      </c>
      <c r="S734" s="544">
        <f>PTCA!AJ717</f>
        <v>0</v>
      </c>
      <c r="T734" s="53"/>
      <c r="U734" s="232" t="e">
        <f t="shared" si="24"/>
        <v>#DIV/0!</v>
      </c>
      <c r="V734" s="272"/>
      <c r="X734" s="255"/>
      <c r="Y734" s="254"/>
    </row>
    <row r="735" spans="1:25" ht="15">
      <c r="A735" s="380" t="str">
        <f>PTCA!B718</f>
        <v>-000</v>
      </c>
      <c r="B735" s="380">
        <f>PTCA!D718</f>
        <v>0</v>
      </c>
      <c r="C735" s="380">
        <f>PTCA!J718</f>
        <v>0</v>
      </c>
      <c r="D735" s="380">
        <f>PTCA!K718</f>
        <v>0</v>
      </c>
      <c r="E735" s="380">
        <f>PTCA!H718</f>
        <v>0</v>
      </c>
      <c r="F735" s="380">
        <f>PTCA!Z718</f>
        <v>0</v>
      </c>
      <c r="G735" s="380">
        <f>PTCA!AD718</f>
        <v>0</v>
      </c>
      <c r="H735" s="62"/>
      <c r="I735" s="760">
        <f>PTCA!C718</f>
        <v>0</v>
      </c>
      <c r="J735" s="760" t="str">
        <f>PTCA!AK718</f>
        <v/>
      </c>
      <c r="K735" s="760">
        <f>PTCA!AL718</f>
        <v>0</v>
      </c>
      <c r="L735" s="62"/>
      <c r="M735" s="607"/>
      <c r="N735" s="62"/>
      <c r="O735" s="63">
        <f>PTCA!AA1704</f>
        <v>0</v>
      </c>
      <c r="P735" s="63">
        <f>PTCA!AF1704</f>
        <v>0</v>
      </c>
      <c r="Q735" s="232" t="e">
        <f t="shared" si="23"/>
        <v>#DIV/0!</v>
      </c>
      <c r="R735" s="544">
        <f>PTCA!AI1704</f>
        <v>0</v>
      </c>
      <c r="S735" s="544">
        <f>PTCA!AJ718</f>
        <v>0</v>
      </c>
      <c r="T735" s="53"/>
      <c r="U735" s="232" t="e">
        <f t="shared" si="24"/>
        <v>#DIV/0!</v>
      </c>
      <c r="V735" s="272"/>
      <c r="X735" s="255"/>
      <c r="Y735" s="254"/>
    </row>
    <row r="736" spans="1:25" ht="15">
      <c r="A736" s="380" t="str">
        <f>PTCA!B719</f>
        <v>-000</v>
      </c>
      <c r="B736" s="380">
        <f>PTCA!D719</f>
        <v>0</v>
      </c>
      <c r="C736" s="380">
        <f>PTCA!J719</f>
        <v>0</v>
      </c>
      <c r="D736" s="380">
        <f>PTCA!K719</f>
        <v>0</v>
      </c>
      <c r="E736" s="380">
        <f>PTCA!H719</f>
        <v>0</v>
      </c>
      <c r="F736" s="380">
        <f>PTCA!Z719</f>
        <v>0</v>
      </c>
      <c r="G736" s="380">
        <f>PTCA!AD719</f>
        <v>0</v>
      </c>
      <c r="H736" s="62"/>
      <c r="I736" s="760">
        <f>PTCA!C719</f>
        <v>0</v>
      </c>
      <c r="J736" s="760" t="str">
        <f>PTCA!AK719</f>
        <v/>
      </c>
      <c r="K736" s="760">
        <f>PTCA!AL719</f>
        <v>0</v>
      </c>
      <c r="L736" s="62"/>
      <c r="M736" s="607"/>
      <c r="N736" s="62"/>
      <c r="O736" s="63">
        <f>PTCA!AA1705</f>
        <v>0</v>
      </c>
      <c r="P736" s="63">
        <f>PTCA!AF1705</f>
        <v>0</v>
      </c>
      <c r="Q736" s="232" t="e">
        <f t="shared" si="23"/>
        <v>#DIV/0!</v>
      </c>
      <c r="R736" s="544">
        <f>PTCA!AI1705</f>
        <v>0</v>
      </c>
      <c r="S736" s="544">
        <f>PTCA!AJ719</f>
        <v>0</v>
      </c>
      <c r="T736" s="53"/>
      <c r="U736" s="232" t="e">
        <f t="shared" si="24"/>
        <v>#DIV/0!</v>
      </c>
      <c r="V736" s="272"/>
      <c r="X736" s="255"/>
      <c r="Y736" s="254"/>
    </row>
    <row r="737" spans="1:25" ht="15">
      <c r="A737" s="380" t="str">
        <f>PTCA!B720</f>
        <v>-000</v>
      </c>
      <c r="B737" s="380">
        <f>PTCA!D720</f>
        <v>0</v>
      </c>
      <c r="C737" s="380">
        <f>PTCA!J720</f>
        <v>0</v>
      </c>
      <c r="D737" s="380">
        <f>PTCA!K720</f>
        <v>0</v>
      </c>
      <c r="E737" s="380">
        <f>PTCA!H720</f>
        <v>0</v>
      </c>
      <c r="F737" s="380">
        <f>PTCA!Z720</f>
        <v>0</v>
      </c>
      <c r="G737" s="380">
        <f>PTCA!AD720</f>
        <v>0</v>
      </c>
      <c r="H737" s="62"/>
      <c r="I737" s="760">
        <f>PTCA!C720</f>
        <v>0</v>
      </c>
      <c r="J737" s="760" t="str">
        <f>PTCA!AK720</f>
        <v/>
      </c>
      <c r="K737" s="760">
        <f>PTCA!AL720</f>
        <v>0</v>
      </c>
      <c r="L737" s="62"/>
      <c r="M737" s="607"/>
      <c r="N737" s="62"/>
      <c r="O737" s="63">
        <f>PTCA!AA1706</f>
        <v>0</v>
      </c>
      <c r="P737" s="63">
        <f>PTCA!AF1706</f>
        <v>0</v>
      </c>
      <c r="Q737" s="232" t="e">
        <f t="shared" si="23"/>
        <v>#DIV/0!</v>
      </c>
      <c r="R737" s="544">
        <f>PTCA!AI1706</f>
        <v>0</v>
      </c>
      <c r="S737" s="544">
        <f>PTCA!AJ720</f>
        <v>0</v>
      </c>
      <c r="T737" s="53"/>
      <c r="U737" s="232" t="e">
        <f t="shared" si="24"/>
        <v>#DIV/0!</v>
      </c>
      <c r="V737" s="272"/>
      <c r="X737" s="255"/>
      <c r="Y737" s="254"/>
    </row>
    <row r="738" spans="1:25" ht="15">
      <c r="A738" s="380" t="str">
        <f>PTCA!B721</f>
        <v>-000</v>
      </c>
      <c r="B738" s="380">
        <f>PTCA!D721</f>
        <v>0</v>
      </c>
      <c r="C738" s="380">
        <f>PTCA!J721</f>
        <v>0</v>
      </c>
      <c r="D738" s="380">
        <f>PTCA!K721</f>
        <v>0</v>
      </c>
      <c r="E738" s="380">
        <f>PTCA!H721</f>
        <v>0</v>
      </c>
      <c r="F738" s="380">
        <f>PTCA!Z721</f>
        <v>0</v>
      </c>
      <c r="G738" s="380">
        <f>PTCA!AD721</f>
        <v>0</v>
      </c>
      <c r="H738" s="62"/>
      <c r="I738" s="760">
        <f>PTCA!C721</f>
        <v>0</v>
      </c>
      <c r="J738" s="760" t="str">
        <f>PTCA!AK721</f>
        <v/>
      </c>
      <c r="K738" s="760">
        <f>PTCA!AL721</f>
        <v>0</v>
      </c>
      <c r="L738" s="62"/>
      <c r="M738" s="607"/>
      <c r="N738" s="62"/>
      <c r="O738" s="63">
        <f>PTCA!AA1707</f>
        <v>0</v>
      </c>
      <c r="P738" s="63">
        <f>PTCA!AF1707</f>
        <v>0</v>
      </c>
      <c r="Q738" s="232" t="e">
        <f t="shared" si="23"/>
        <v>#DIV/0!</v>
      </c>
      <c r="R738" s="544">
        <f>PTCA!AI1707</f>
        <v>0</v>
      </c>
      <c r="S738" s="544">
        <f>PTCA!AJ721</f>
        <v>0</v>
      </c>
      <c r="T738" s="53"/>
      <c r="U738" s="232" t="e">
        <f t="shared" si="24"/>
        <v>#DIV/0!</v>
      </c>
      <c r="V738" s="272"/>
      <c r="X738" s="255"/>
      <c r="Y738" s="254"/>
    </row>
    <row r="739" spans="1:25" ht="15">
      <c r="A739" s="380" t="str">
        <f>PTCA!B722</f>
        <v>-000</v>
      </c>
      <c r="B739" s="380">
        <f>PTCA!D722</f>
        <v>0</v>
      </c>
      <c r="C739" s="380">
        <f>PTCA!J722</f>
        <v>0</v>
      </c>
      <c r="D739" s="380">
        <f>PTCA!K722</f>
        <v>0</v>
      </c>
      <c r="E739" s="380">
        <f>PTCA!H722</f>
        <v>0</v>
      </c>
      <c r="F739" s="380">
        <f>PTCA!Z722</f>
        <v>0</v>
      </c>
      <c r="G739" s="380">
        <f>PTCA!AD722</f>
        <v>0</v>
      </c>
      <c r="H739" s="62"/>
      <c r="I739" s="760">
        <f>PTCA!C722</f>
        <v>0</v>
      </c>
      <c r="J739" s="760" t="str">
        <f>PTCA!AK722</f>
        <v/>
      </c>
      <c r="K739" s="760">
        <f>PTCA!AL722</f>
        <v>0</v>
      </c>
      <c r="L739" s="62"/>
      <c r="M739" s="607"/>
      <c r="N739" s="62"/>
      <c r="O739" s="63">
        <f>PTCA!AA1708</f>
        <v>0</v>
      </c>
      <c r="P739" s="63">
        <f>PTCA!AF1708</f>
        <v>0</v>
      </c>
      <c r="Q739" s="232" t="e">
        <f t="shared" si="23"/>
        <v>#DIV/0!</v>
      </c>
      <c r="R739" s="544">
        <f>PTCA!AI1708</f>
        <v>0</v>
      </c>
      <c r="S739" s="544">
        <f>PTCA!AJ722</f>
        <v>0</v>
      </c>
      <c r="T739" s="53"/>
      <c r="U739" s="232" t="e">
        <f t="shared" si="24"/>
        <v>#DIV/0!</v>
      </c>
      <c r="V739" s="272"/>
      <c r="X739" s="255"/>
      <c r="Y739" s="254"/>
    </row>
    <row r="740" spans="1:25" ht="15">
      <c r="A740" s="380" t="str">
        <f>PTCA!B723</f>
        <v>-000</v>
      </c>
      <c r="B740" s="380">
        <f>PTCA!D723</f>
        <v>0</v>
      </c>
      <c r="C740" s="380">
        <f>PTCA!J723</f>
        <v>0</v>
      </c>
      <c r="D740" s="380">
        <f>PTCA!K723</f>
        <v>0</v>
      </c>
      <c r="E740" s="380">
        <f>PTCA!H723</f>
        <v>0</v>
      </c>
      <c r="F740" s="380">
        <f>PTCA!Z723</f>
        <v>0</v>
      </c>
      <c r="G740" s="380">
        <f>PTCA!AD723</f>
        <v>0</v>
      </c>
      <c r="H740" s="62"/>
      <c r="I740" s="760">
        <f>PTCA!C723</f>
        <v>0</v>
      </c>
      <c r="J740" s="760" t="str">
        <f>PTCA!AK723</f>
        <v/>
      </c>
      <c r="K740" s="760">
        <f>PTCA!AL723</f>
        <v>0</v>
      </c>
      <c r="L740" s="62"/>
      <c r="M740" s="607"/>
      <c r="N740" s="62"/>
      <c r="O740" s="63">
        <f>PTCA!AA1709</f>
        <v>0</v>
      </c>
      <c r="P740" s="63">
        <f>PTCA!AF1709</f>
        <v>0</v>
      </c>
      <c r="Q740" s="232" t="e">
        <f t="shared" si="23"/>
        <v>#DIV/0!</v>
      </c>
      <c r="R740" s="544">
        <f>PTCA!AI1709</f>
        <v>0</v>
      </c>
      <c r="S740" s="544">
        <f>PTCA!AJ723</f>
        <v>0</v>
      </c>
      <c r="T740" s="53"/>
      <c r="U740" s="232" t="e">
        <f t="shared" si="24"/>
        <v>#DIV/0!</v>
      </c>
      <c r="V740" s="272"/>
      <c r="X740" s="255"/>
      <c r="Y740" s="254"/>
    </row>
    <row r="741" spans="1:25" ht="15">
      <c r="A741" s="380" t="str">
        <f>PTCA!B724</f>
        <v>-000</v>
      </c>
      <c r="B741" s="380">
        <f>PTCA!D724</f>
        <v>0</v>
      </c>
      <c r="C741" s="380">
        <f>PTCA!J724</f>
        <v>0</v>
      </c>
      <c r="D741" s="380">
        <f>PTCA!K724</f>
        <v>0</v>
      </c>
      <c r="E741" s="380">
        <f>PTCA!H724</f>
        <v>0</v>
      </c>
      <c r="F741" s="380">
        <f>PTCA!Z724</f>
        <v>0</v>
      </c>
      <c r="G741" s="380">
        <f>PTCA!AD724</f>
        <v>0</v>
      </c>
      <c r="H741" s="62"/>
      <c r="I741" s="760">
        <f>PTCA!C724</f>
        <v>0</v>
      </c>
      <c r="J741" s="760" t="str">
        <f>PTCA!AK724</f>
        <v/>
      </c>
      <c r="K741" s="760">
        <f>PTCA!AL724</f>
        <v>0</v>
      </c>
      <c r="L741" s="62"/>
      <c r="M741" s="607"/>
      <c r="N741" s="62"/>
      <c r="O741" s="63">
        <f>PTCA!AA1710</f>
        <v>0</v>
      </c>
      <c r="P741" s="63">
        <f>PTCA!AF1710</f>
        <v>0</v>
      </c>
      <c r="Q741" s="232" t="e">
        <f t="shared" si="23"/>
        <v>#DIV/0!</v>
      </c>
      <c r="R741" s="544">
        <f>PTCA!AI1710</f>
        <v>0</v>
      </c>
      <c r="S741" s="544">
        <f>PTCA!AJ724</f>
        <v>0</v>
      </c>
      <c r="T741" s="53"/>
      <c r="U741" s="232" t="e">
        <f t="shared" si="24"/>
        <v>#DIV/0!</v>
      </c>
      <c r="V741" s="272"/>
      <c r="X741" s="255"/>
      <c r="Y741" s="254"/>
    </row>
    <row r="742" spans="1:25" ht="15">
      <c r="A742" s="380" t="str">
        <f>PTCA!B725</f>
        <v>-000</v>
      </c>
      <c r="B742" s="380">
        <f>PTCA!D725</f>
        <v>0</v>
      </c>
      <c r="C742" s="380">
        <f>PTCA!J725</f>
        <v>0</v>
      </c>
      <c r="D742" s="380">
        <f>PTCA!K725</f>
        <v>0</v>
      </c>
      <c r="E742" s="380">
        <f>PTCA!H725</f>
        <v>0</v>
      </c>
      <c r="F742" s="380">
        <f>PTCA!Z725</f>
        <v>0</v>
      </c>
      <c r="G742" s="380">
        <f>PTCA!AD725</f>
        <v>0</v>
      </c>
      <c r="H742" s="62"/>
      <c r="I742" s="760">
        <f>PTCA!C725</f>
        <v>0</v>
      </c>
      <c r="J742" s="760" t="str">
        <f>PTCA!AK725</f>
        <v/>
      </c>
      <c r="K742" s="760">
        <f>PTCA!AL725</f>
        <v>0</v>
      </c>
      <c r="L742" s="62"/>
      <c r="M742" s="607"/>
      <c r="N742" s="62"/>
      <c r="O742" s="63">
        <f>PTCA!AA1711</f>
        <v>0</v>
      </c>
      <c r="P742" s="63">
        <f>PTCA!AF1711</f>
        <v>0</v>
      </c>
      <c r="Q742" s="232" t="e">
        <f t="shared" si="23"/>
        <v>#DIV/0!</v>
      </c>
      <c r="R742" s="544">
        <f>PTCA!AI1711</f>
        <v>0</v>
      </c>
      <c r="S742" s="544">
        <f>PTCA!AJ725</f>
        <v>0</v>
      </c>
      <c r="T742" s="53"/>
      <c r="U742" s="232" t="e">
        <f t="shared" si="24"/>
        <v>#DIV/0!</v>
      </c>
      <c r="V742" s="272"/>
      <c r="X742" s="255"/>
      <c r="Y742" s="254"/>
    </row>
    <row r="743" spans="1:25" ht="15">
      <c r="A743" s="380" t="str">
        <f>PTCA!B726</f>
        <v>-000</v>
      </c>
      <c r="B743" s="380">
        <f>PTCA!D726</f>
        <v>0</v>
      </c>
      <c r="C743" s="380">
        <f>PTCA!J726</f>
        <v>0</v>
      </c>
      <c r="D743" s="380">
        <f>PTCA!K726</f>
        <v>0</v>
      </c>
      <c r="E743" s="380">
        <f>PTCA!H726</f>
        <v>0</v>
      </c>
      <c r="F743" s="380">
        <f>PTCA!Z726</f>
        <v>0</v>
      </c>
      <c r="G743" s="380">
        <f>PTCA!AD726</f>
        <v>0</v>
      </c>
      <c r="H743" s="62"/>
      <c r="I743" s="760">
        <f>PTCA!C726</f>
        <v>0</v>
      </c>
      <c r="J743" s="760" t="str">
        <f>PTCA!AK726</f>
        <v/>
      </c>
      <c r="K743" s="760">
        <f>PTCA!AL726</f>
        <v>0</v>
      </c>
      <c r="L743" s="62"/>
      <c r="M743" s="607"/>
      <c r="N743" s="62"/>
      <c r="O743" s="63">
        <f>PTCA!AA1712</f>
        <v>0</v>
      </c>
      <c r="P743" s="63">
        <f>PTCA!AF1712</f>
        <v>0</v>
      </c>
      <c r="Q743" s="232" t="e">
        <f t="shared" si="23"/>
        <v>#DIV/0!</v>
      </c>
      <c r="R743" s="544">
        <f>PTCA!AI1712</f>
        <v>0</v>
      </c>
      <c r="S743" s="544">
        <f>PTCA!AJ726</f>
        <v>0</v>
      </c>
      <c r="T743" s="53"/>
      <c r="U743" s="232" t="e">
        <f t="shared" si="24"/>
        <v>#DIV/0!</v>
      </c>
      <c r="V743" s="272"/>
      <c r="X743" s="255"/>
      <c r="Y743" s="254"/>
    </row>
    <row r="744" spans="1:25" ht="15">
      <c r="A744" s="380" t="str">
        <f>PTCA!B727</f>
        <v>-000</v>
      </c>
      <c r="B744" s="380">
        <f>PTCA!D727</f>
        <v>0</v>
      </c>
      <c r="C744" s="380">
        <f>PTCA!J727</f>
        <v>0</v>
      </c>
      <c r="D744" s="380">
        <f>PTCA!K727</f>
        <v>0</v>
      </c>
      <c r="E744" s="380">
        <f>PTCA!H727</f>
        <v>0</v>
      </c>
      <c r="F744" s="380">
        <f>PTCA!Z727</f>
        <v>0</v>
      </c>
      <c r="G744" s="380">
        <f>PTCA!AD727</f>
        <v>0</v>
      </c>
      <c r="H744" s="62"/>
      <c r="I744" s="760">
        <f>PTCA!C727</f>
        <v>0</v>
      </c>
      <c r="J744" s="760" t="str">
        <f>PTCA!AK727</f>
        <v/>
      </c>
      <c r="K744" s="760">
        <f>PTCA!AL727</f>
        <v>0</v>
      </c>
      <c r="L744" s="62"/>
      <c r="M744" s="607"/>
      <c r="N744" s="62"/>
      <c r="O744" s="63">
        <f>PTCA!AA1713</f>
        <v>0</v>
      </c>
      <c r="P744" s="63">
        <f>PTCA!AF1713</f>
        <v>0</v>
      </c>
      <c r="Q744" s="232" t="e">
        <f t="shared" si="23"/>
        <v>#DIV/0!</v>
      </c>
      <c r="R744" s="544">
        <f>PTCA!AI1713</f>
        <v>0</v>
      </c>
      <c r="S744" s="544">
        <f>PTCA!AJ727</f>
        <v>0</v>
      </c>
      <c r="T744" s="53"/>
      <c r="U744" s="232" t="e">
        <f t="shared" si="24"/>
        <v>#DIV/0!</v>
      </c>
      <c r="V744" s="272"/>
      <c r="X744" s="255"/>
      <c r="Y744" s="254"/>
    </row>
    <row r="745" spans="1:25" ht="15">
      <c r="A745" s="380" t="str">
        <f>PTCA!B728</f>
        <v>-000</v>
      </c>
      <c r="B745" s="380">
        <f>PTCA!D728</f>
        <v>0</v>
      </c>
      <c r="C745" s="380">
        <f>PTCA!J728</f>
        <v>0</v>
      </c>
      <c r="D745" s="380">
        <f>PTCA!K728</f>
        <v>0</v>
      </c>
      <c r="E745" s="380">
        <f>PTCA!H728</f>
        <v>0</v>
      </c>
      <c r="F745" s="380">
        <f>PTCA!Z728</f>
        <v>0</v>
      </c>
      <c r="G745" s="380">
        <f>PTCA!AD728</f>
        <v>0</v>
      </c>
      <c r="H745" s="62"/>
      <c r="I745" s="760">
        <f>PTCA!C728</f>
        <v>0</v>
      </c>
      <c r="J745" s="760" t="str">
        <f>PTCA!AK728</f>
        <v/>
      </c>
      <c r="K745" s="760">
        <f>PTCA!AL728</f>
        <v>0</v>
      </c>
      <c r="L745" s="62"/>
      <c r="M745" s="607"/>
      <c r="N745" s="62"/>
      <c r="O745" s="63">
        <f>PTCA!AA1714</f>
        <v>0</v>
      </c>
      <c r="P745" s="63">
        <f>PTCA!AF1714</f>
        <v>0</v>
      </c>
      <c r="Q745" s="232" t="e">
        <f t="shared" si="23"/>
        <v>#DIV/0!</v>
      </c>
      <c r="R745" s="544">
        <f>PTCA!AI1714</f>
        <v>0</v>
      </c>
      <c r="S745" s="544">
        <f>PTCA!AJ728</f>
        <v>0</v>
      </c>
      <c r="T745" s="53"/>
      <c r="U745" s="232" t="e">
        <f t="shared" si="24"/>
        <v>#DIV/0!</v>
      </c>
      <c r="V745" s="272"/>
      <c r="X745" s="255"/>
      <c r="Y745" s="254"/>
    </row>
    <row r="746" spans="1:25" ht="15">
      <c r="A746" s="380" t="str">
        <f>PTCA!B729</f>
        <v>-000</v>
      </c>
      <c r="B746" s="380">
        <f>PTCA!D729</f>
        <v>0</v>
      </c>
      <c r="C746" s="380">
        <f>PTCA!J729</f>
        <v>0</v>
      </c>
      <c r="D746" s="380">
        <f>PTCA!K729</f>
        <v>0</v>
      </c>
      <c r="E746" s="380">
        <f>PTCA!H729</f>
        <v>0</v>
      </c>
      <c r="F746" s="380">
        <f>PTCA!Z729</f>
        <v>0</v>
      </c>
      <c r="G746" s="380">
        <f>PTCA!AD729</f>
        <v>0</v>
      </c>
      <c r="H746" s="62"/>
      <c r="I746" s="760">
        <f>PTCA!C729</f>
        <v>0</v>
      </c>
      <c r="J746" s="760" t="str">
        <f>PTCA!AK729</f>
        <v/>
      </c>
      <c r="K746" s="760">
        <f>PTCA!AL729</f>
        <v>0</v>
      </c>
      <c r="L746" s="62"/>
      <c r="M746" s="607"/>
      <c r="N746" s="62"/>
      <c r="O746" s="63">
        <f>PTCA!AA1715</f>
        <v>0</v>
      </c>
      <c r="P746" s="63">
        <f>PTCA!AF1715</f>
        <v>0</v>
      </c>
      <c r="Q746" s="232" t="e">
        <f t="shared" si="23"/>
        <v>#DIV/0!</v>
      </c>
      <c r="R746" s="544">
        <f>PTCA!AI1715</f>
        <v>0</v>
      </c>
      <c r="S746" s="544">
        <f>PTCA!AJ729</f>
        <v>0</v>
      </c>
      <c r="T746" s="53"/>
      <c r="U746" s="232" t="e">
        <f t="shared" si="24"/>
        <v>#DIV/0!</v>
      </c>
      <c r="V746" s="272"/>
      <c r="X746" s="255"/>
      <c r="Y746" s="254"/>
    </row>
    <row r="747" spans="1:25" ht="15">
      <c r="A747" s="380" t="str">
        <f>PTCA!B730</f>
        <v>-000</v>
      </c>
      <c r="B747" s="380">
        <f>PTCA!D730</f>
        <v>0</v>
      </c>
      <c r="C747" s="380">
        <f>PTCA!J730</f>
        <v>0</v>
      </c>
      <c r="D747" s="380">
        <f>PTCA!K730</f>
        <v>0</v>
      </c>
      <c r="E747" s="380">
        <f>PTCA!H730</f>
        <v>0</v>
      </c>
      <c r="F747" s="380">
        <f>PTCA!Z730</f>
        <v>0</v>
      </c>
      <c r="G747" s="380">
        <f>PTCA!AD730</f>
        <v>0</v>
      </c>
      <c r="H747" s="62"/>
      <c r="I747" s="760">
        <f>PTCA!C730</f>
        <v>0</v>
      </c>
      <c r="J747" s="760" t="str">
        <f>PTCA!AK730</f>
        <v/>
      </c>
      <c r="K747" s="760">
        <f>PTCA!AL730</f>
        <v>0</v>
      </c>
      <c r="L747" s="62"/>
      <c r="M747" s="607"/>
      <c r="N747" s="62"/>
      <c r="O747" s="63">
        <f>PTCA!AA1716</f>
        <v>0</v>
      </c>
      <c r="P747" s="63">
        <f>PTCA!AF1716</f>
        <v>0</v>
      </c>
      <c r="Q747" s="232" t="e">
        <f t="shared" si="23"/>
        <v>#DIV/0!</v>
      </c>
      <c r="R747" s="544">
        <f>PTCA!AI1716</f>
        <v>0</v>
      </c>
      <c r="S747" s="544">
        <f>PTCA!AJ730</f>
        <v>0</v>
      </c>
      <c r="T747" s="53"/>
      <c r="U747" s="232" t="e">
        <f t="shared" si="24"/>
        <v>#DIV/0!</v>
      </c>
      <c r="V747" s="272"/>
      <c r="X747" s="255"/>
      <c r="Y747" s="254"/>
    </row>
    <row r="748" spans="1:25" ht="15">
      <c r="A748" s="380" t="str">
        <f>PTCA!B731</f>
        <v>-000</v>
      </c>
      <c r="B748" s="380">
        <f>PTCA!D731</f>
        <v>0</v>
      </c>
      <c r="C748" s="380">
        <f>PTCA!J731</f>
        <v>0</v>
      </c>
      <c r="D748" s="380">
        <f>PTCA!K731</f>
        <v>0</v>
      </c>
      <c r="E748" s="380">
        <f>PTCA!H731</f>
        <v>0</v>
      </c>
      <c r="F748" s="380">
        <f>PTCA!Z731</f>
        <v>0</v>
      </c>
      <c r="G748" s="380">
        <f>PTCA!AD731</f>
        <v>0</v>
      </c>
      <c r="H748" s="62"/>
      <c r="I748" s="760">
        <f>PTCA!C731</f>
        <v>0</v>
      </c>
      <c r="J748" s="760" t="str">
        <f>PTCA!AK731</f>
        <v/>
      </c>
      <c r="K748" s="760">
        <f>PTCA!AL731</f>
        <v>0</v>
      </c>
      <c r="L748" s="62"/>
      <c r="M748" s="607"/>
      <c r="N748" s="62"/>
      <c r="O748" s="63">
        <f>PTCA!AA1717</f>
        <v>0</v>
      </c>
      <c r="P748" s="63">
        <f>PTCA!AF1717</f>
        <v>0</v>
      </c>
      <c r="Q748" s="232" t="e">
        <f t="shared" si="23"/>
        <v>#DIV/0!</v>
      </c>
      <c r="R748" s="544">
        <f>PTCA!AI1717</f>
        <v>0</v>
      </c>
      <c r="S748" s="544">
        <f>PTCA!AJ731</f>
        <v>0</v>
      </c>
      <c r="T748" s="53"/>
      <c r="U748" s="232" t="e">
        <f t="shared" si="24"/>
        <v>#DIV/0!</v>
      </c>
      <c r="V748" s="272"/>
      <c r="X748" s="255"/>
      <c r="Y748" s="254"/>
    </row>
    <row r="749" spans="1:25" ht="15">
      <c r="A749" s="380" t="str">
        <f>PTCA!B732</f>
        <v>-000</v>
      </c>
      <c r="B749" s="380">
        <f>PTCA!D732</f>
        <v>0</v>
      </c>
      <c r="C749" s="380">
        <f>PTCA!J732</f>
        <v>0</v>
      </c>
      <c r="D749" s="380">
        <f>PTCA!K732</f>
        <v>0</v>
      </c>
      <c r="E749" s="380">
        <f>PTCA!H732</f>
        <v>0</v>
      </c>
      <c r="F749" s="380">
        <f>PTCA!Z732</f>
        <v>0</v>
      </c>
      <c r="G749" s="380">
        <f>PTCA!AD732</f>
        <v>0</v>
      </c>
      <c r="H749" s="62"/>
      <c r="I749" s="760">
        <f>PTCA!C732</f>
        <v>0</v>
      </c>
      <c r="J749" s="760" t="str">
        <f>PTCA!AK732</f>
        <v/>
      </c>
      <c r="K749" s="760">
        <f>PTCA!AL732</f>
        <v>0</v>
      </c>
      <c r="L749" s="62"/>
      <c r="M749" s="607"/>
      <c r="N749" s="62"/>
      <c r="O749" s="63">
        <f>PTCA!AA1718</f>
        <v>0</v>
      </c>
      <c r="P749" s="63">
        <f>PTCA!AF1718</f>
        <v>0</v>
      </c>
      <c r="Q749" s="232" t="e">
        <f t="shared" si="23"/>
        <v>#DIV/0!</v>
      </c>
      <c r="R749" s="544">
        <f>PTCA!AI1718</f>
        <v>0</v>
      </c>
      <c r="S749" s="544">
        <f>PTCA!AJ732</f>
        <v>0</v>
      </c>
      <c r="T749" s="53"/>
      <c r="U749" s="232" t="e">
        <f t="shared" si="24"/>
        <v>#DIV/0!</v>
      </c>
      <c r="V749" s="272"/>
      <c r="X749" s="255"/>
      <c r="Y749" s="254"/>
    </row>
    <row r="750" spans="1:25" ht="15">
      <c r="A750" s="380" t="str">
        <f>PTCA!B733</f>
        <v>-000</v>
      </c>
      <c r="B750" s="380">
        <f>PTCA!D733</f>
        <v>0</v>
      </c>
      <c r="C750" s="380">
        <f>PTCA!J733</f>
        <v>0</v>
      </c>
      <c r="D750" s="380">
        <f>PTCA!K733</f>
        <v>0</v>
      </c>
      <c r="E750" s="380">
        <f>PTCA!H733</f>
        <v>0</v>
      </c>
      <c r="F750" s="380">
        <f>PTCA!Z733</f>
        <v>0</v>
      </c>
      <c r="G750" s="380">
        <f>PTCA!AD733</f>
        <v>0</v>
      </c>
      <c r="H750" s="62"/>
      <c r="I750" s="760">
        <f>PTCA!C733</f>
        <v>0</v>
      </c>
      <c r="J750" s="760" t="str">
        <f>PTCA!AK733</f>
        <v/>
      </c>
      <c r="K750" s="760">
        <f>PTCA!AL733</f>
        <v>0</v>
      </c>
      <c r="L750" s="62"/>
      <c r="M750" s="607"/>
      <c r="N750" s="62"/>
      <c r="O750" s="63">
        <f>PTCA!AA1719</f>
        <v>0</v>
      </c>
      <c r="P750" s="63">
        <f>PTCA!AF1719</f>
        <v>0</v>
      </c>
      <c r="Q750" s="232" t="e">
        <f t="shared" si="23"/>
        <v>#DIV/0!</v>
      </c>
      <c r="R750" s="544">
        <f>PTCA!AI1719</f>
        <v>0</v>
      </c>
      <c r="S750" s="544">
        <f>PTCA!AJ733</f>
        <v>0</v>
      </c>
      <c r="T750" s="53"/>
      <c r="U750" s="232" t="e">
        <f t="shared" si="24"/>
        <v>#DIV/0!</v>
      </c>
      <c r="V750" s="272"/>
      <c r="X750" s="255"/>
      <c r="Y750" s="254"/>
    </row>
    <row r="751" spans="1:25" ht="15">
      <c r="A751" s="380" t="str">
        <f>PTCA!B734</f>
        <v>-000</v>
      </c>
      <c r="B751" s="380">
        <f>PTCA!D734</f>
        <v>0</v>
      </c>
      <c r="C751" s="380">
        <f>PTCA!J734</f>
        <v>0</v>
      </c>
      <c r="D751" s="380">
        <f>PTCA!K734</f>
        <v>0</v>
      </c>
      <c r="E751" s="380">
        <f>PTCA!H734</f>
        <v>0</v>
      </c>
      <c r="F751" s="380">
        <f>PTCA!Z734</f>
        <v>0</v>
      </c>
      <c r="G751" s="380">
        <f>PTCA!AD734</f>
        <v>0</v>
      </c>
      <c r="H751" s="62"/>
      <c r="I751" s="760">
        <f>PTCA!C734</f>
        <v>0</v>
      </c>
      <c r="J751" s="760" t="str">
        <f>PTCA!AK734</f>
        <v/>
      </c>
      <c r="K751" s="760">
        <f>PTCA!AL734</f>
        <v>0</v>
      </c>
      <c r="L751" s="62"/>
      <c r="M751" s="607"/>
      <c r="N751" s="62"/>
      <c r="O751" s="63">
        <f>PTCA!AA1720</f>
        <v>0</v>
      </c>
      <c r="P751" s="63">
        <f>PTCA!AF1720</f>
        <v>0</v>
      </c>
      <c r="Q751" s="232" t="e">
        <f t="shared" si="23"/>
        <v>#DIV/0!</v>
      </c>
      <c r="R751" s="544">
        <f>PTCA!AI1720</f>
        <v>0</v>
      </c>
      <c r="S751" s="544">
        <f>PTCA!AJ734</f>
        <v>0</v>
      </c>
      <c r="T751" s="53"/>
      <c r="U751" s="232" t="e">
        <f t="shared" si="24"/>
        <v>#DIV/0!</v>
      </c>
      <c r="V751" s="272"/>
      <c r="X751" s="255"/>
      <c r="Y751" s="254"/>
    </row>
    <row r="752" spans="1:25" ht="15">
      <c r="A752" s="380" t="str">
        <f>PTCA!B735</f>
        <v>-000</v>
      </c>
      <c r="B752" s="380">
        <f>PTCA!D735</f>
        <v>0</v>
      </c>
      <c r="C752" s="380">
        <f>PTCA!J735</f>
        <v>0</v>
      </c>
      <c r="D752" s="380">
        <f>PTCA!K735</f>
        <v>0</v>
      </c>
      <c r="E752" s="380">
        <f>PTCA!H735</f>
        <v>0</v>
      </c>
      <c r="F752" s="380">
        <f>PTCA!Z735</f>
        <v>0</v>
      </c>
      <c r="G752" s="380">
        <f>PTCA!AD735</f>
        <v>0</v>
      </c>
      <c r="H752" s="62"/>
      <c r="I752" s="760">
        <f>PTCA!C735</f>
        <v>0</v>
      </c>
      <c r="J752" s="760" t="str">
        <f>PTCA!AK735</f>
        <v/>
      </c>
      <c r="K752" s="760">
        <f>PTCA!AL735</f>
        <v>0</v>
      </c>
      <c r="L752" s="62"/>
      <c r="M752" s="607"/>
      <c r="N752" s="62"/>
      <c r="O752" s="63">
        <f>PTCA!AA1721</f>
        <v>0</v>
      </c>
      <c r="P752" s="63">
        <f>PTCA!AF1721</f>
        <v>0</v>
      </c>
      <c r="Q752" s="232" t="e">
        <f t="shared" si="23"/>
        <v>#DIV/0!</v>
      </c>
      <c r="R752" s="544">
        <f>PTCA!AI1721</f>
        <v>0</v>
      </c>
      <c r="S752" s="544">
        <f>PTCA!AJ735</f>
        <v>0</v>
      </c>
      <c r="T752" s="53"/>
      <c r="U752" s="232" t="e">
        <f t="shared" si="24"/>
        <v>#DIV/0!</v>
      </c>
      <c r="V752" s="272"/>
      <c r="X752" s="255"/>
      <c r="Y752" s="254"/>
    </row>
    <row r="753" spans="1:25" ht="15">
      <c r="A753" s="380" t="str">
        <f>PTCA!B736</f>
        <v>-000</v>
      </c>
      <c r="B753" s="380">
        <f>PTCA!D736</f>
        <v>0</v>
      </c>
      <c r="C753" s="380">
        <f>PTCA!J736</f>
        <v>0</v>
      </c>
      <c r="D753" s="380">
        <f>PTCA!K736</f>
        <v>0</v>
      </c>
      <c r="E753" s="380">
        <f>PTCA!H736</f>
        <v>0</v>
      </c>
      <c r="F753" s="380">
        <f>PTCA!Z736</f>
        <v>0</v>
      </c>
      <c r="G753" s="380">
        <f>PTCA!AD736</f>
        <v>0</v>
      </c>
      <c r="H753" s="62"/>
      <c r="I753" s="760">
        <f>PTCA!C736</f>
        <v>0</v>
      </c>
      <c r="J753" s="760" t="str">
        <f>PTCA!AK736</f>
        <v/>
      </c>
      <c r="K753" s="760">
        <f>PTCA!AL736</f>
        <v>0</v>
      </c>
      <c r="L753" s="62"/>
      <c r="M753" s="607"/>
      <c r="N753" s="62"/>
      <c r="O753" s="63">
        <f>PTCA!AA1722</f>
        <v>0</v>
      </c>
      <c r="P753" s="63">
        <f>PTCA!AF1722</f>
        <v>0</v>
      </c>
      <c r="Q753" s="232" t="e">
        <f t="shared" si="23"/>
        <v>#DIV/0!</v>
      </c>
      <c r="R753" s="544">
        <f>PTCA!AI1722</f>
        <v>0</v>
      </c>
      <c r="S753" s="544">
        <f>PTCA!AJ736</f>
        <v>0</v>
      </c>
      <c r="T753" s="53"/>
      <c r="U753" s="232" t="e">
        <f t="shared" si="24"/>
        <v>#DIV/0!</v>
      </c>
      <c r="V753" s="272"/>
      <c r="X753" s="255"/>
      <c r="Y753" s="254"/>
    </row>
    <row r="754" spans="1:25" ht="15">
      <c r="A754" s="380" t="str">
        <f>PTCA!B737</f>
        <v>-000</v>
      </c>
      <c r="B754" s="380">
        <f>PTCA!D737</f>
        <v>0</v>
      </c>
      <c r="C754" s="380">
        <f>PTCA!J737</f>
        <v>0</v>
      </c>
      <c r="D754" s="380">
        <f>PTCA!K737</f>
        <v>0</v>
      </c>
      <c r="E754" s="380">
        <f>PTCA!H737</f>
        <v>0</v>
      </c>
      <c r="F754" s="380">
        <f>PTCA!Z737</f>
        <v>0</v>
      </c>
      <c r="G754" s="380">
        <f>PTCA!AD737</f>
        <v>0</v>
      </c>
      <c r="H754" s="62"/>
      <c r="I754" s="760">
        <f>PTCA!C737</f>
        <v>0</v>
      </c>
      <c r="J754" s="760" t="str">
        <f>PTCA!AK737</f>
        <v/>
      </c>
      <c r="K754" s="760">
        <f>PTCA!AL737</f>
        <v>0</v>
      </c>
      <c r="L754" s="62"/>
      <c r="M754" s="607"/>
      <c r="N754" s="62"/>
      <c r="O754" s="63">
        <f>PTCA!AA1723</f>
        <v>0</v>
      </c>
      <c r="P754" s="63">
        <f>PTCA!AF1723</f>
        <v>0</v>
      </c>
      <c r="Q754" s="232" t="e">
        <f t="shared" si="23"/>
        <v>#DIV/0!</v>
      </c>
      <c r="R754" s="544">
        <f>PTCA!AI1723</f>
        <v>0</v>
      </c>
      <c r="S754" s="544">
        <f>PTCA!AJ737</f>
        <v>0</v>
      </c>
      <c r="T754" s="53"/>
      <c r="U754" s="232" t="e">
        <f t="shared" si="24"/>
        <v>#DIV/0!</v>
      </c>
      <c r="V754" s="272"/>
      <c r="X754" s="255"/>
      <c r="Y754" s="254"/>
    </row>
    <row r="755" spans="1:25" ht="15">
      <c r="A755" s="380" t="str">
        <f>PTCA!B738</f>
        <v>-000</v>
      </c>
      <c r="B755" s="380">
        <f>PTCA!D738</f>
        <v>0</v>
      </c>
      <c r="C755" s="380">
        <f>PTCA!J738</f>
        <v>0</v>
      </c>
      <c r="D755" s="380">
        <f>PTCA!K738</f>
        <v>0</v>
      </c>
      <c r="E755" s="380">
        <f>PTCA!H738</f>
        <v>0</v>
      </c>
      <c r="F755" s="380">
        <f>PTCA!Z738</f>
        <v>0</v>
      </c>
      <c r="G755" s="380">
        <f>PTCA!AD738</f>
        <v>0</v>
      </c>
      <c r="H755" s="62"/>
      <c r="I755" s="760">
        <f>PTCA!C738</f>
        <v>0</v>
      </c>
      <c r="J755" s="760" t="str">
        <f>PTCA!AK738</f>
        <v/>
      </c>
      <c r="K755" s="760">
        <f>PTCA!AL738</f>
        <v>0</v>
      </c>
      <c r="L755" s="62"/>
      <c r="M755" s="607"/>
      <c r="N755" s="62"/>
      <c r="O755" s="63">
        <f>PTCA!AA1724</f>
        <v>0</v>
      </c>
      <c r="P755" s="63">
        <f>PTCA!AF1724</f>
        <v>0</v>
      </c>
      <c r="Q755" s="232" t="e">
        <f t="shared" si="23"/>
        <v>#DIV/0!</v>
      </c>
      <c r="R755" s="544">
        <f>PTCA!AI1724</f>
        <v>0</v>
      </c>
      <c r="S755" s="544">
        <f>PTCA!AJ738</f>
        <v>0</v>
      </c>
      <c r="T755" s="53"/>
      <c r="U755" s="232" t="e">
        <f t="shared" si="24"/>
        <v>#DIV/0!</v>
      </c>
      <c r="V755" s="272"/>
      <c r="X755" s="255"/>
      <c r="Y755" s="254"/>
    </row>
    <row r="756" spans="1:25" ht="15">
      <c r="A756" s="380" t="str">
        <f>PTCA!B739</f>
        <v>-000</v>
      </c>
      <c r="B756" s="380">
        <f>PTCA!D739</f>
        <v>0</v>
      </c>
      <c r="C756" s="380">
        <f>PTCA!J739</f>
        <v>0</v>
      </c>
      <c r="D756" s="380">
        <f>PTCA!K739</f>
        <v>0</v>
      </c>
      <c r="E756" s="380">
        <f>PTCA!H739</f>
        <v>0</v>
      </c>
      <c r="F756" s="380">
        <f>PTCA!Z739</f>
        <v>0</v>
      </c>
      <c r="G756" s="380">
        <f>PTCA!AD739</f>
        <v>0</v>
      </c>
      <c r="H756" s="62"/>
      <c r="I756" s="760">
        <f>PTCA!C739</f>
        <v>0</v>
      </c>
      <c r="J756" s="760" t="str">
        <f>PTCA!AK739</f>
        <v/>
      </c>
      <c r="K756" s="760">
        <f>PTCA!AL739</f>
        <v>0</v>
      </c>
      <c r="L756" s="62"/>
      <c r="M756" s="607"/>
      <c r="N756" s="62"/>
      <c r="O756" s="63">
        <f>PTCA!AA1725</f>
        <v>0</v>
      </c>
      <c r="P756" s="63">
        <f>PTCA!AF1725</f>
        <v>0</v>
      </c>
      <c r="Q756" s="232" t="e">
        <f t="shared" si="23"/>
        <v>#DIV/0!</v>
      </c>
      <c r="R756" s="544">
        <f>PTCA!AI1725</f>
        <v>0</v>
      </c>
      <c r="S756" s="544">
        <f>PTCA!AJ739</f>
        <v>0</v>
      </c>
      <c r="T756" s="53"/>
      <c r="U756" s="232" t="e">
        <f t="shared" si="24"/>
        <v>#DIV/0!</v>
      </c>
      <c r="V756" s="272"/>
      <c r="X756" s="255"/>
      <c r="Y756" s="254"/>
    </row>
    <row r="757" spans="1:25" ht="15">
      <c r="A757" s="380" t="str">
        <f>PTCA!B740</f>
        <v>-000</v>
      </c>
      <c r="B757" s="380">
        <f>PTCA!D740</f>
        <v>0</v>
      </c>
      <c r="C757" s="380">
        <f>PTCA!J740</f>
        <v>0</v>
      </c>
      <c r="D757" s="380">
        <f>PTCA!K740</f>
        <v>0</v>
      </c>
      <c r="E757" s="380">
        <f>PTCA!H740</f>
        <v>0</v>
      </c>
      <c r="F757" s="380">
        <f>PTCA!Z740</f>
        <v>0</v>
      </c>
      <c r="G757" s="380">
        <f>PTCA!AD740</f>
        <v>0</v>
      </c>
      <c r="H757" s="62"/>
      <c r="I757" s="760">
        <f>PTCA!C740</f>
        <v>0</v>
      </c>
      <c r="J757" s="760" t="str">
        <f>PTCA!AK740</f>
        <v/>
      </c>
      <c r="K757" s="760">
        <f>PTCA!AL740</f>
        <v>0</v>
      </c>
      <c r="L757" s="62"/>
      <c r="M757" s="607"/>
      <c r="N757" s="62"/>
      <c r="O757" s="63">
        <f>PTCA!AA1726</f>
        <v>0</v>
      </c>
      <c r="P757" s="63">
        <f>PTCA!AF1726</f>
        <v>0</v>
      </c>
      <c r="Q757" s="232" t="e">
        <f t="shared" si="23"/>
        <v>#DIV/0!</v>
      </c>
      <c r="R757" s="544">
        <f>PTCA!AI1726</f>
        <v>0</v>
      </c>
      <c r="S757" s="544">
        <f>PTCA!AJ740</f>
        <v>0</v>
      </c>
      <c r="T757" s="53"/>
      <c r="U757" s="232" t="e">
        <f t="shared" si="24"/>
        <v>#DIV/0!</v>
      </c>
      <c r="V757" s="272"/>
      <c r="X757" s="255"/>
      <c r="Y757" s="254"/>
    </row>
    <row r="758" spans="1:25" ht="15">
      <c r="A758" s="380" t="str">
        <f>PTCA!B741</f>
        <v>-000</v>
      </c>
      <c r="B758" s="380">
        <f>PTCA!D741</f>
        <v>0</v>
      </c>
      <c r="C758" s="380">
        <f>PTCA!J741</f>
        <v>0</v>
      </c>
      <c r="D758" s="380">
        <f>PTCA!K741</f>
        <v>0</v>
      </c>
      <c r="E758" s="380">
        <f>PTCA!H741</f>
        <v>0</v>
      </c>
      <c r="F758" s="380">
        <f>PTCA!Z741</f>
        <v>0</v>
      </c>
      <c r="G758" s="380">
        <f>PTCA!AD741</f>
        <v>0</v>
      </c>
      <c r="H758" s="62"/>
      <c r="I758" s="760">
        <f>PTCA!C741</f>
        <v>0</v>
      </c>
      <c r="J758" s="760" t="str">
        <f>PTCA!AK741</f>
        <v/>
      </c>
      <c r="K758" s="760">
        <f>PTCA!AL741</f>
        <v>0</v>
      </c>
      <c r="L758" s="62"/>
      <c r="M758" s="607"/>
      <c r="N758" s="62"/>
      <c r="O758" s="63">
        <f>PTCA!AA1727</f>
        <v>0</v>
      </c>
      <c r="P758" s="63">
        <f>PTCA!AF1727</f>
        <v>0</v>
      </c>
      <c r="Q758" s="232" t="e">
        <f t="shared" si="23"/>
        <v>#DIV/0!</v>
      </c>
      <c r="R758" s="544">
        <f>PTCA!AI1727</f>
        <v>0</v>
      </c>
      <c r="S758" s="544">
        <f>PTCA!AJ741</f>
        <v>0</v>
      </c>
      <c r="T758" s="53"/>
      <c r="U758" s="232" t="e">
        <f t="shared" si="24"/>
        <v>#DIV/0!</v>
      </c>
      <c r="V758" s="272"/>
      <c r="X758" s="255"/>
      <c r="Y758" s="254"/>
    </row>
    <row r="759" spans="1:25" ht="15">
      <c r="A759" s="380" t="str">
        <f>PTCA!B742</f>
        <v>-000</v>
      </c>
      <c r="B759" s="380">
        <f>PTCA!D742</f>
        <v>0</v>
      </c>
      <c r="C759" s="380">
        <f>PTCA!J742</f>
        <v>0</v>
      </c>
      <c r="D759" s="380">
        <f>PTCA!K742</f>
        <v>0</v>
      </c>
      <c r="E759" s="380">
        <f>PTCA!H742</f>
        <v>0</v>
      </c>
      <c r="F759" s="380">
        <f>PTCA!Z742</f>
        <v>0</v>
      </c>
      <c r="G759" s="380">
        <f>PTCA!AD742</f>
        <v>0</v>
      </c>
      <c r="H759" s="62"/>
      <c r="I759" s="760">
        <f>PTCA!C742</f>
        <v>0</v>
      </c>
      <c r="J759" s="760" t="str">
        <f>PTCA!AK742</f>
        <v/>
      </c>
      <c r="K759" s="760">
        <f>PTCA!AL742</f>
        <v>0</v>
      </c>
      <c r="L759" s="62"/>
      <c r="M759" s="607"/>
      <c r="N759" s="62"/>
      <c r="O759" s="63">
        <f>PTCA!AA1728</f>
        <v>0</v>
      </c>
      <c r="P759" s="63">
        <f>PTCA!AF1728</f>
        <v>0</v>
      </c>
      <c r="Q759" s="232" t="e">
        <f t="shared" si="23"/>
        <v>#DIV/0!</v>
      </c>
      <c r="R759" s="544">
        <f>PTCA!AI1728</f>
        <v>0</v>
      </c>
      <c r="S759" s="544">
        <f>PTCA!AJ742</f>
        <v>0</v>
      </c>
      <c r="T759" s="53"/>
      <c r="U759" s="232" t="e">
        <f t="shared" si="24"/>
        <v>#DIV/0!</v>
      </c>
      <c r="V759" s="272"/>
      <c r="X759" s="255"/>
      <c r="Y759" s="254"/>
    </row>
    <row r="760" spans="1:25" ht="15">
      <c r="A760" s="380" t="str">
        <f>PTCA!B743</f>
        <v>-000</v>
      </c>
      <c r="B760" s="380">
        <f>PTCA!D743</f>
        <v>0</v>
      </c>
      <c r="C760" s="380">
        <f>PTCA!J743</f>
        <v>0</v>
      </c>
      <c r="D760" s="380">
        <f>PTCA!K743</f>
        <v>0</v>
      </c>
      <c r="E760" s="380">
        <f>PTCA!H743</f>
        <v>0</v>
      </c>
      <c r="F760" s="380">
        <f>PTCA!Z743</f>
        <v>0</v>
      </c>
      <c r="G760" s="380">
        <f>PTCA!AD743</f>
        <v>0</v>
      </c>
      <c r="H760" s="62"/>
      <c r="I760" s="760">
        <f>PTCA!C743</f>
        <v>0</v>
      </c>
      <c r="J760" s="760" t="str">
        <f>PTCA!AK743</f>
        <v/>
      </c>
      <c r="K760" s="760">
        <f>PTCA!AL743</f>
        <v>0</v>
      </c>
      <c r="L760" s="62"/>
      <c r="M760" s="607"/>
      <c r="N760" s="62"/>
      <c r="O760" s="63">
        <f>PTCA!AA1729</f>
        <v>0</v>
      </c>
      <c r="P760" s="63">
        <f>PTCA!AF1729</f>
        <v>0</v>
      </c>
      <c r="Q760" s="232" t="e">
        <f t="shared" si="23"/>
        <v>#DIV/0!</v>
      </c>
      <c r="R760" s="544">
        <f>PTCA!AI1729</f>
        <v>0</v>
      </c>
      <c r="S760" s="544">
        <f>PTCA!AJ743</f>
        <v>0</v>
      </c>
      <c r="T760" s="53"/>
      <c r="U760" s="232" t="e">
        <f t="shared" si="24"/>
        <v>#DIV/0!</v>
      </c>
      <c r="V760" s="272"/>
      <c r="X760" s="255"/>
      <c r="Y760" s="254"/>
    </row>
    <row r="761" spans="1:25" ht="15">
      <c r="A761" s="380" t="str">
        <f>PTCA!B744</f>
        <v>-000</v>
      </c>
      <c r="B761" s="380">
        <f>PTCA!D744</f>
        <v>0</v>
      </c>
      <c r="C761" s="380">
        <f>PTCA!J744</f>
        <v>0</v>
      </c>
      <c r="D761" s="380">
        <f>PTCA!K744</f>
        <v>0</v>
      </c>
      <c r="E761" s="380">
        <f>PTCA!H744</f>
        <v>0</v>
      </c>
      <c r="F761" s="380">
        <f>PTCA!Z744</f>
        <v>0</v>
      </c>
      <c r="G761" s="380">
        <f>PTCA!AD744</f>
        <v>0</v>
      </c>
      <c r="H761" s="62"/>
      <c r="I761" s="760">
        <f>PTCA!C744</f>
        <v>0</v>
      </c>
      <c r="J761" s="760" t="str">
        <f>PTCA!AK744</f>
        <v/>
      </c>
      <c r="K761" s="760">
        <f>PTCA!AL744</f>
        <v>0</v>
      </c>
      <c r="L761" s="62"/>
      <c r="M761" s="607"/>
      <c r="N761" s="62"/>
      <c r="O761" s="63">
        <f>PTCA!AA1730</f>
        <v>0</v>
      </c>
      <c r="P761" s="63">
        <f>PTCA!AF1730</f>
        <v>0</v>
      </c>
      <c r="Q761" s="232" t="e">
        <f t="shared" si="23"/>
        <v>#DIV/0!</v>
      </c>
      <c r="R761" s="544">
        <f>PTCA!AI1730</f>
        <v>0</v>
      </c>
      <c r="S761" s="544">
        <f>PTCA!AJ744</f>
        <v>0</v>
      </c>
      <c r="T761" s="53"/>
      <c r="U761" s="232" t="e">
        <f t="shared" si="24"/>
        <v>#DIV/0!</v>
      </c>
      <c r="V761" s="272"/>
      <c r="X761" s="255"/>
      <c r="Y761" s="254"/>
    </row>
    <row r="762" spans="1:25" ht="15">
      <c r="A762" s="380" t="str">
        <f>PTCA!B745</f>
        <v>-000</v>
      </c>
      <c r="B762" s="380">
        <f>PTCA!D745</f>
        <v>0</v>
      </c>
      <c r="C762" s="380">
        <f>PTCA!J745</f>
        <v>0</v>
      </c>
      <c r="D762" s="380">
        <f>PTCA!K745</f>
        <v>0</v>
      </c>
      <c r="E762" s="380">
        <f>PTCA!H745</f>
        <v>0</v>
      </c>
      <c r="F762" s="380">
        <f>PTCA!Z745</f>
        <v>0</v>
      </c>
      <c r="G762" s="380">
        <f>PTCA!AD745</f>
        <v>0</v>
      </c>
      <c r="H762" s="62"/>
      <c r="I762" s="760">
        <f>PTCA!C745</f>
        <v>0</v>
      </c>
      <c r="J762" s="760" t="str">
        <f>PTCA!AK745</f>
        <v/>
      </c>
      <c r="K762" s="760">
        <f>PTCA!AL745</f>
        <v>0</v>
      </c>
      <c r="L762" s="62"/>
      <c r="M762" s="607"/>
      <c r="N762" s="62"/>
      <c r="O762" s="63">
        <f>PTCA!AA1731</f>
        <v>0</v>
      </c>
      <c r="P762" s="63">
        <f>PTCA!AF1731</f>
        <v>0</v>
      </c>
      <c r="Q762" s="232" t="e">
        <f t="shared" si="23"/>
        <v>#DIV/0!</v>
      </c>
      <c r="R762" s="544">
        <f>PTCA!AI1731</f>
        <v>0</v>
      </c>
      <c r="S762" s="544">
        <f>PTCA!AJ745</f>
        <v>0</v>
      </c>
      <c r="T762" s="53"/>
      <c r="U762" s="232" t="e">
        <f t="shared" si="24"/>
        <v>#DIV/0!</v>
      </c>
      <c r="V762" s="272"/>
      <c r="X762" s="255"/>
      <c r="Y762" s="254"/>
    </row>
    <row r="763" spans="1:25" ht="15">
      <c r="A763" s="380" t="str">
        <f>PTCA!B746</f>
        <v>-000</v>
      </c>
      <c r="B763" s="380">
        <f>PTCA!D746</f>
        <v>0</v>
      </c>
      <c r="C763" s="380">
        <f>PTCA!J746</f>
        <v>0</v>
      </c>
      <c r="D763" s="380">
        <f>PTCA!K746</f>
        <v>0</v>
      </c>
      <c r="E763" s="380">
        <f>PTCA!H746</f>
        <v>0</v>
      </c>
      <c r="F763" s="380">
        <f>PTCA!Z746</f>
        <v>0</v>
      </c>
      <c r="G763" s="380">
        <f>PTCA!AD746</f>
        <v>0</v>
      </c>
      <c r="H763" s="62"/>
      <c r="I763" s="760">
        <f>PTCA!C746</f>
        <v>0</v>
      </c>
      <c r="J763" s="760" t="str">
        <f>PTCA!AK746</f>
        <v/>
      </c>
      <c r="K763" s="760">
        <f>PTCA!AL746</f>
        <v>0</v>
      </c>
      <c r="L763" s="62"/>
      <c r="M763" s="607"/>
      <c r="N763" s="62"/>
      <c r="O763" s="63">
        <f>PTCA!AA1732</f>
        <v>0</v>
      </c>
      <c r="P763" s="63">
        <f>PTCA!AF1732</f>
        <v>0</v>
      </c>
      <c r="Q763" s="232" t="e">
        <f t="shared" si="23"/>
        <v>#DIV/0!</v>
      </c>
      <c r="R763" s="544">
        <f>PTCA!AI1732</f>
        <v>0</v>
      </c>
      <c r="S763" s="544">
        <f>PTCA!AJ746</f>
        <v>0</v>
      </c>
      <c r="T763" s="53"/>
      <c r="U763" s="232" t="e">
        <f t="shared" si="24"/>
        <v>#DIV/0!</v>
      </c>
      <c r="V763" s="272"/>
      <c r="X763" s="255"/>
      <c r="Y763" s="254"/>
    </row>
    <row r="764" spans="1:25" ht="15">
      <c r="A764" s="380" t="str">
        <f>PTCA!B747</f>
        <v>-000</v>
      </c>
      <c r="B764" s="380">
        <f>PTCA!D747</f>
        <v>0</v>
      </c>
      <c r="C764" s="380">
        <f>PTCA!J747</f>
        <v>0</v>
      </c>
      <c r="D764" s="380">
        <f>PTCA!K747</f>
        <v>0</v>
      </c>
      <c r="E764" s="380">
        <f>PTCA!H747</f>
        <v>0</v>
      </c>
      <c r="F764" s="380">
        <f>PTCA!Z747</f>
        <v>0</v>
      </c>
      <c r="G764" s="380">
        <f>PTCA!AD747</f>
        <v>0</v>
      </c>
      <c r="H764" s="62"/>
      <c r="I764" s="760">
        <f>PTCA!C747</f>
        <v>0</v>
      </c>
      <c r="J764" s="760" t="str">
        <f>PTCA!AK747</f>
        <v/>
      </c>
      <c r="K764" s="760">
        <f>PTCA!AL747</f>
        <v>0</v>
      </c>
      <c r="L764" s="62"/>
      <c r="M764" s="607"/>
      <c r="N764" s="62"/>
      <c r="O764" s="63">
        <f>PTCA!AA1733</f>
        <v>0</v>
      </c>
      <c r="P764" s="63">
        <f>PTCA!AF1733</f>
        <v>0</v>
      </c>
      <c r="Q764" s="232" t="e">
        <f t="shared" si="23"/>
        <v>#DIV/0!</v>
      </c>
      <c r="R764" s="544">
        <f>PTCA!AI1733</f>
        <v>0</v>
      </c>
      <c r="S764" s="544">
        <f>PTCA!AJ747</f>
        <v>0</v>
      </c>
      <c r="T764" s="53"/>
      <c r="U764" s="232" t="e">
        <f t="shared" si="24"/>
        <v>#DIV/0!</v>
      </c>
      <c r="V764" s="272"/>
      <c r="X764" s="255"/>
      <c r="Y764" s="254"/>
    </row>
    <row r="765" spans="1:25" ht="15">
      <c r="A765" s="380" t="str">
        <f>PTCA!B748</f>
        <v>-000</v>
      </c>
      <c r="B765" s="380">
        <f>PTCA!D748</f>
        <v>0</v>
      </c>
      <c r="C765" s="380">
        <f>PTCA!J748</f>
        <v>0</v>
      </c>
      <c r="D765" s="380">
        <f>PTCA!K748</f>
        <v>0</v>
      </c>
      <c r="E765" s="380">
        <f>PTCA!H748</f>
        <v>0</v>
      </c>
      <c r="F765" s="380">
        <f>PTCA!Z748</f>
        <v>0</v>
      </c>
      <c r="G765" s="380">
        <f>PTCA!AD748</f>
        <v>0</v>
      </c>
      <c r="H765" s="62"/>
      <c r="I765" s="760">
        <f>PTCA!C748</f>
        <v>0</v>
      </c>
      <c r="J765" s="760" t="str">
        <f>PTCA!AK748</f>
        <v/>
      </c>
      <c r="K765" s="760">
        <f>PTCA!AL748</f>
        <v>0</v>
      </c>
      <c r="L765" s="62"/>
      <c r="M765" s="607"/>
      <c r="N765" s="62"/>
      <c r="O765" s="63">
        <f>PTCA!AA1734</f>
        <v>0</v>
      </c>
      <c r="P765" s="63">
        <f>PTCA!AF1734</f>
        <v>0</v>
      </c>
      <c r="Q765" s="232" t="e">
        <f t="shared" si="23"/>
        <v>#DIV/0!</v>
      </c>
      <c r="R765" s="544">
        <f>PTCA!AI1734</f>
        <v>0</v>
      </c>
      <c r="S765" s="544">
        <f>PTCA!AJ748</f>
        <v>0</v>
      </c>
      <c r="T765" s="53"/>
      <c r="U765" s="232" t="e">
        <f t="shared" si="24"/>
        <v>#DIV/0!</v>
      </c>
      <c r="V765" s="272"/>
      <c r="X765" s="255"/>
      <c r="Y765" s="254"/>
    </row>
    <row r="766" spans="1:25" ht="15">
      <c r="A766" s="380" t="str">
        <f>PTCA!B749</f>
        <v>-000</v>
      </c>
      <c r="B766" s="380">
        <f>PTCA!D749</f>
        <v>0</v>
      </c>
      <c r="C766" s="380">
        <f>PTCA!J749</f>
        <v>0</v>
      </c>
      <c r="D766" s="380">
        <f>PTCA!K749</f>
        <v>0</v>
      </c>
      <c r="E766" s="380">
        <f>PTCA!H749</f>
        <v>0</v>
      </c>
      <c r="F766" s="380">
        <f>PTCA!Z749</f>
        <v>0</v>
      </c>
      <c r="G766" s="380">
        <f>PTCA!AD749</f>
        <v>0</v>
      </c>
      <c r="H766" s="62"/>
      <c r="I766" s="760">
        <f>PTCA!C749</f>
        <v>0</v>
      </c>
      <c r="J766" s="760" t="str">
        <f>PTCA!AK749</f>
        <v/>
      </c>
      <c r="K766" s="760">
        <f>PTCA!AL749</f>
        <v>0</v>
      </c>
      <c r="L766" s="62"/>
      <c r="M766" s="607"/>
      <c r="N766" s="62"/>
      <c r="O766" s="63">
        <f>PTCA!AA1735</f>
        <v>0</v>
      </c>
      <c r="P766" s="63">
        <f>PTCA!AF1735</f>
        <v>0</v>
      </c>
      <c r="Q766" s="232" t="e">
        <f t="shared" si="23"/>
        <v>#DIV/0!</v>
      </c>
      <c r="R766" s="544">
        <f>PTCA!AI1735</f>
        <v>0</v>
      </c>
      <c r="S766" s="544">
        <f>PTCA!AJ749</f>
        <v>0</v>
      </c>
      <c r="T766" s="53"/>
      <c r="U766" s="232" t="e">
        <f t="shared" si="24"/>
        <v>#DIV/0!</v>
      </c>
      <c r="V766" s="272"/>
      <c r="X766" s="255"/>
      <c r="Y766" s="254"/>
    </row>
    <row r="767" spans="1:25" ht="15">
      <c r="A767" s="380" t="str">
        <f>PTCA!B750</f>
        <v>-000</v>
      </c>
      <c r="B767" s="380">
        <f>PTCA!D750</f>
        <v>0</v>
      </c>
      <c r="C767" s="380">
        <f>PTCA!J750</f>
        <v>0</v>
      </c>
      <c r="D767" s="380">
        <f>PTCA!K750</f>
        <v>0</v>
      </c>
      <c r="E767" s="380">
        <f>PTCA!H750</f>
        <v>0</v>
      </c>
      <c r="F767" s="380">
        <f>PTCA!Z750</f>
        <v>0</v>
      </c>
      <c r="G767" s="380">
        <f>PTCA!AD750</f>
        <v>0</v>
      </c>
      <c r="H767" s="62"/>
      <c r="I767" s="760">
        <f>PTCA!C750</f>
        <v>0</v>
      </c>
      <c r="J767" s="760" t="str">
        <f>PTCA!AK750</f>
        <v/>
      </c>
      <c r="K767" s="760">
        <f>PTCA!AL750</f>
        <v>0</v>
      </c>
      <c r="L767" s="62"/>
      <c r="M767" s="607"/>
      <c r="N767" s="62"/>
      <c r="O767" s="63">
        <f>PTCA!AA1736</f>
        <v>0</v>
      </c>
      <c r="P767" s="63">
        <f>PTCA!AF1736</f>
        <v>0</v>
      </c>
      <c r="Q767" s="232" t="e">
        <f t="shared" si="23"/>
        <v>#DIV/0!</v>
      </c>
      <c r="R767" s="544">
        <f>PTCA!AI1736</f>
        <v>0</v>
      </c>
      <c r="S767" s="544">
        <f>PTCA!AJ750</f>
        <v>0</v>
      </c>
      <c r="T767" s="53"/>
      <c r="U767" s="232" t="e">
        <f t="shared" si="24"/>
        <v>#DIV/0!</v>
      </c>
      <c r="V767" s="272"/>
      <c r="X767" s="255"/>
      <c r="Y767" s="254"/>
    </row>
    <row r="768" spans="1:25" ht="15">
      <c r="A768" s="380" t="str">
        <f>PTCA!B751</f>
        <v>-000</v>
      </c>
      <c r="B768" s="380">
        <f>PTCA!D751</f>
        <v>0</v>
      </c>
      <c r="C768" s="380">
        <f>PTCA!J751</f>
        <v>0</v>
      </c>
      <c r="D768" s="380">
        <f>PTCA!K751</f>
        <v>0</v>
      </c>
      <c r="E768" s="380">
        <f>PTCA!H751</f>
        <v>0</v>
      </c>
      <c r="F768" s="380">
        <f>PTCA!Z751</f>
        <v>0</v>
      </c>
      <c r="G768" s="380">
        <f>PTCA!AD751</f>
        <v>0</v>
      </c>
      <c r="H768" s="62"/>
      <c r="I768" s="760">
        <f>PTCA!C751</f>
        <v>0</v>
      </c>
      <c r="J768" s="760" t="str">
        <f>PTCA!AK751</f>
        <v/>
      </c>
      <c r="K768" s="760">
        <f>PTCA!AL751</f>
        <v>0</v>
      </c>
      <c r="L768" s="62"/>
      <c r="M768" s="607"/>
      <c r="N768" s="62"/>
      <c r="O768" s="63">
        <f>PTCA!AA1737</f>
        <v>0</v>
      </c>
      <c r="P768" s="63">
        <f>PTCA!AF1737</f>
        <v>0</v>
      </c>
      <c r="Q768" s="232" t="e">
        <f t="shared" si="23"/>
        <v>#DIV/0!</v>
      </c>
      <c r="R768" s="544">
        <f>PTCA!AI1737</f>
        <v>0</v>
      </c>
      <c r="S768" s="544">
        <f>PTCA!AJ751</f>
        <v>0</v>
      </c>
      <c r="T768" s="53"/>
      <c r="U768" s="232" t="e">
        <f t="shared" si="24"/>
        <v>#DIV/0!</v>
      </c>
      <c r="V768" s="272"/>
      <c r="X768" s="255"/>
      <c r="Y768" s="254"/>
    </row>
    <row r="769" spans="1:25" ht="15">
      <c r="A769" s="380" t="str">
        <f>PTCA!B752</f>
        <v>-000</v>
      </c>
      <c r="B769" s="380">
        <f>PTCA!D752</f>
        <v>0</v>
      </c>
      <c r="C769" s="380">
        <f>PTCA!J752</f>
        <v>0</v>
      </c>
      <c r="D769" s="380">
        <f>PTCA!K752</f>
        <v>0</v>
      </c>
      <c r="E769" s="380">
        <f>PTCA!H752</f>
        <v>0</v>
      </c>
      <c r="F769" s="380">
        <f>PTCA!Z752</f>
        <v>0</v>
      </c>
      <c r="G769" s="380">
        <f>PTCA!AD752</f>
        <v>0</v>
      </c>
      <c r="H769" s="62"/>
      <c r="I769" s="760">
        <f>PTCA!C752</f>
        <v>0</v>
      </c>
      <c r="J769" s="760" t="str">
        <f>PTCA!AK752</f>
        <v/>
      </c>
      <c r="K769" s="760">
        <f>PTCA!AL752</f>
        <v>0</v>
      </c>
      <c r="L769" s="62"/>
      <c r="M769" s="607"/>
      <c r="N769" s="62"/>
      <c r="O769" s="63">
        <f>PTCA!AA1738</f>
        <v>0</v>
      </c>
      <c r="P769" s="63">
        <f>PTCA!AF1738</f>
        <v>0</v>
      </c>
      <c r="Q769" s="232" t="e">
        <f t="shared" si="23"/>
        <v>#DIV/0!</v>
      </c>
      <c r="R769" s="544">
        <f>PTCA!AI1738</f>
        <v>0</v>
      </c>
      <c r="S769" s="544">
        <f>PTCA!AJ752</f>
        <v>0</v>
      </c>
      <c r="T769" s="53"/>
      <c r="U769" s="232" t="e">
        <f t="shared" si="24"/>
        <v>#DIV/0!</v>
      </c>
      <c r="V769" s="272"/>
      <c r="X769" s="255"/>
      <c r="Y769" s="254"/>
    </row>
    <row r="770" spans="1:25" ht="15">
      <c r="A770" s="380" t="str">
        <f>PTCA!B753</f>
        <v>-000</v>
      </c>
      <c r="B770" s="380">
        <f>PTCA!D753</f>
        <v>0</v>
      </c>
      <c r="C770" s="380">
        <f>PTCA!J753</f>
        <v>0</v>
      </c>
      <c r="D770" s="380">
        <f>PTCA!K753</f>
        <v>0</v>
      </c>
      <c r="E770" s="380">
        <f>PTCA!H753</f>
        <v>0</v>
      </c>
      <c r="F770" s="380">
        <f>PTCA!Z753</f>
        <v>0</v>
      </c>
      <c r="G770" s="380">
        <f>PTCA!AD753</f>
        <v>0</v>
      </c>
      <c r="H770" s="62"/>
      <c r="I770" s="760">
        <f>PTCA!C753</f>
        <v>0</v>
      </c>
      <c r="J770" s="760" t="str">
        <f>PTCA!AK753</f>
        <v/>
      </c>
      <c r="K770" s="760">
        <f>PTCA!AL753</f>
        <v>0</v>
      </c>
      <c r="L770" s="62"/>
      <c r="M770" s="607"/>
      <c r="N770" s="62"/>
      <c r="O770" s="63">
        <f>PTCA!AA1739</f>
        <v>0</v>
      </c>
      <c r="P770" s="63">
        <f>PTCA!AF1739</f>
        <v>0</v>
      </c>
      <c r="Q770" s="232" t="e">
        <f t="shared" si="23"/>
        <v>#DIV/0!</v>
      </c>
      <c r="R770" s="544">
        <f>PTCA!AI1739</f>
        <v>0</v>
      </c>
      <c r="S770" s="544">
        <f>PTCA!AJ753</f>
        <v>0</v>
      </c>
      <c r="T770" s="53"/>
      <c r="U770" s="232" t="e">
        <f t="shared" si="24"/>
        <v>#DIV/0!</v>
      </c>
      <c r="V770" s="272"/>
      <c r="X770" s="255"/>
      <c r="Y770" s="254"/>
    </row>
    <row r="771" spans="1:25" ht="15">
      <c r="A771" s="380" t="str">
        <f>PTCA!B754</f>
        <v>-000</v>
      </c>
      <c r="B771" s="380">
        <f>PTCA!D754</f>
        <v>0</v>
      </c>
      <c r="C771" s="380">
        <f>PTCA!J754</f>
        <v>0</v>
      </c>
      <c r="D771" s="380">
        <f>PTCA!K754</f>
        <v>0</v>
      </c>
      <c r="E771" s="380">
        <f>PTCA!H754</f>
        <v>0</v>
      </c>
      <c r="F771" s="380">
        <f>PTCA!Z754</f>
        <v>0</v>
      </c>
      <c r="G771" s="380">
        <f>PTCA!AD754</f>
        <v>0</v>
      </c>
      <c r="H771" s="62"/>
      <c r="I771" s="760">
        <f>PTCA!C754</f>
        <v>0</v>
      </c>
      <c r="J771" s="760" t="str">
        <f>PTCA!AK754</f>
        <v/>
      </c>
      <c r="K771" s="760">
        <f>PTCA!AL754</f>
        <v>0</v>
      </c>
      <c r="L771" s="62"/>
      <c r="M771" s="607"/>
      <c r="N771" s="62"/>
      <c r="O771" s="63">
        <f>PTCA!AA1740</f>
        <v>0</v>
      </c>
      <c r="P771" s="63">
        <f>PTCA!AF1740</f>
        <v>0</v>
      </c>
      <c r="Q771" s="232" t="e">
        <f t="shared" si="23"/>
        <v>#DIV/0!</v>
      </c>
      <c r="R771" s="544">
        <f>PTCA!AI1740</f>
        <v>0</v>
      </c>
      <c r="S771" s="544">
        <f>PTCA!AJ754</f>
        <v>0</v>
      </c>
      <c r="T771" s="53"/>
      <c r="U771" s="232" t="e">
        <f t="shared" si="24"/>
        <v>#DIV/0!</v>
      </c>
      <c r="V771" s="272"/>
      <c r="X771" s="255"/>
      <c r="Y771" s="254"/>
    </row>
    <row r="772" spans="1:25" ht="15">
      <c r="A772" s="380" t="str">
        <f>PTCA!B755</f>
        <v>-000</v>
      </c>
      <c r="B772" s="380">
        <f>PTCA!D755</f>
        <v>0</v>
      </c>
      <c r="C772" s="380">
        <f>PTCA!J755</f>
        <v>0</v>
      </c>
      <c r="D772" s="380">
        <f>PTCA!K755</f>
        <v>0</v>
      </c>
      <c r="E772" s="380">
        <f>PTCA!H755</f>
        <v>0</v>
      </c>
      <c r="F772" s="380">
        <f>PTCA!Z755</f>
        <v>0</v>
      </c>
      <c r="G772" s="380">
        <f>PTCA!AD755</f>
        <v>0</v>
      </c>
      <c r="H772" s="62"/>
      <c r="I772" s="760">
        <f>PTCA!C755</f>
        <v>0</v>
      </c>
      <c r="J772" s="760" t="str">
        <f>PTCA!AK755</f>
        <v/>
      </c>
      <c r="K772" s="760">
        <f>PTCA!AL755</f>
        <v>0</v>
      </c>
      <c r="L772" s="62"/>
      <c r="M772" s="607"/>
      <c r="N772" s="62"/>
      <c r="O772" s="63">
        <f>PTCA!AA1741</f>
        <v>0</v>
      </c>
      <c r="P772" s="63">
        <f>PTCA!AF1741</f>
        <v>0</v>
      </c>
      <c r="Q772" s="232" t="e">
        <f t="shared" si="23"/>
        <v>#DIV/0!</v>
      </c>
      <c r="R772" s="544">
        <f>PTCA!AI1741</f>
        <v>0</v>
      </c>
      <c r="S772" s="544">
        <f>PTCA!AJ755</f>
        <v>0</v>
      </c>
      <c r="T772" s="53"/>
      <c r="U772" s="232" t="e">
        <f t="shared" si="24"/>
        <v>#DIV/0!</v>
      </c>
      <c r="V772" s="272"/>
      <c r="X772" s="255"/>
      <c r="Y772" s="254"/>
    </row>
    <row r="773" spans="1:25" ht="15">
      <c r="A773" s="380" t="str">
        <f>PTCA!B756</f>
        <v>-000</v>
      </c>
      <c r="B773" s="380">
        <f>PTCA!D756</f>
        <v>0</v>
      </c>
      <c r="C773" s="380">
        <f>PTCA!J756</f>
        <v>0</v>
      </c>
      <c r="D773" s="380">
        <f>PTCA!K756</f>
        <v>0</v>
      </c>
      <c r="E773" s="380">
        <f>PTCA!H756</f>
        <v>0</v>
      </c>
      <c r="F773" s="380">
        <f>PTCA!Z756</f>
        <v>0</v>
      </c>
      <c r="G773" s="380">
        <f>PTCA!AD756</f>
        <v>0</v>
      </c>
      <c r="H773" s="62"/>
      <c r="I773" s="760">
        <f>PTCA!C756</f>
        <v>0</v>
      </c>
      <c r="J773" s="760" t="str">
        <f>PTCA!AK756</f>
        <v/>
      </c>
      <c r="K773" s="760">
        <f>PTCA!AL756</f>
        <v>0</v>
      </c>
      <c r="L773" s="62"/>
      <c r="M773" s="607"/>
      <c r="N773" s="62"/>
      <c r="O773" s="63">
        <f>PTCA!AA1742</f>
        <v>0</v>
      </c>
      <c r="P773" s="63">
        <f>PTCA!AF1742</f>
        <v>0</v>
      </c>
      <c r="Q773" s="232" t="e">
        <f t="shared" ref="Q773:Q836" si="25">P773/O773</f>
        <v>#DIV/0!</v>
      </c>
      <c r="R773" s="544">
        <f>PTCA!AI1742</f>
        <v>0</v>
      </c>
      <c r="S773" s="544">
        <f>PTCA!AJ756</f>
        <v>0</v>
      </c>
      <c r="T773" s="53"/>
      <c r="U773" s="232" t="e">
        <f t="shared" si="24"/>
        <v>#DIV/0!</v>
      </c>
      <c r="V773" s="272"/>
      <c r="X773" s="255"/>
      <c r="Y773" s="254"/>
    </row>
    <row r="774" spans="1:25" ht="15">
      <c r="A774" s="380" t="str">
        <f>PTCA!B757</f>
        <v>-000</v>
      </c>
      <c r="B774" s="380">
        <f>PTCA!D757</f>
        <v>0</v>
      </c>
      <c r="C774" s="380">
        <f>PTCA!J757</f>
        <v>0</v>
      </c>
      <c r="D774" s="380">
        <f>PTCA!K757</f>
        <v>0</v>
      </c>
      <c r="E774" s="380">
        <f>PTCA!H757</f>
        <v>0</v>
      </c>
      <c r="F774" s="380">
        <f>PTCA!Z757</f>
        <v>0</v>
      </c>
      <c r="G774" s="380">
        <f>PTCA!AD757</f>
        <v>0</v>
      </c>
      <c r="H774" s="62"/>
      <c r="I774" s="760">
        <f>PTCA!C757</f>
        <v>0</v>
      </c>
      <c r="J774" s="760" t="str">
        <f>PTCA!AK757</f>
        <v/>
      </c>
      <c r="K774" s="760">
        <f>PTCA!AL757</f>
        <v>0</v>
      </c>
      <c r="L774" s="62"/>
      <c r="M774" s="607"/>
      <c r="N774" s="62"/>
      <c r="O774" s="63">
        <f>PTCA!AA1743</f>
        <v>0</v>
      </c>
      <c r="P774" s="63">
        <f>PTCA!AF1743</f>
        <v>0</v>
      </c>
      <c r="Q774" s="232" t="e">
        <f t="shared" si="25"/>
        <v>#DIV/0!</v>
      </c>
      <c r="R774" s="544">
        <f>PTCA!AI1743</f>
        <v>0</v>
      </c>
      <c r="S774" s="544">
        <f>PTCA!AJ757</f>
        <v>0</v>
      </c>
      <c r="T774" s="53"/>
      <c r="U774" s="232" t="e">
        <f t="shared" si="24"/>
        <v>#DIV/0!</v>
      </c>
      <c r="V774" s="272"/>
      <c r="X774" s="255"/>
      <c r="Y774" s="254"/>
    </row>
    <row r="775" spans="1:25" ht="15">
      <c r="A775" s="380" t="str">
        <f>PTCA!B758</f>
        <v>-000</v>
      </c>
      <c r="B775" s="380">
        <f>PTCA!D758</f>
        <v>0</v>
      </c>
      <c r="C775" s="380">
        <f>PTCA!J758</f>
        <v>0</v>
      </c>
      <c r="D775" s="380">
        <f>PTCA!K758</f>
        <v>0</v>
      </c>
      <c r="E775" s="380">
        <f>PTCA!H758</f>
        <v>0</v>
      </c>
      <c r="F775" s="380">
        <f>PTCA!Z758</f>
        <v>0</v>
      </c>
      <c r="G775" s="380">
        <f>PTCA!AD758</f>
        <v>0</v>
      </c>
      <c r="H775" s="62"/>
      <c r="I775" s="760">
        <f>PTCA!C758</f>
        <v>0</v>
      </c>
      <c r="J775" s="760" t="str">
        <f>PTCA!AK758</f>
        <v/>
      </c>
      <c r="K775" s="760">
        <f>PTCA!AL758</f>
        <v>0</v>
      </c>
      <c r="L775" s="62"/>
      <c r="M775" s="607"/>
      <c r="N775" s="62"/>
      <c r="O775" s="63">
        <f>PTCA!AA1744</f>
        <v>0</v>
      </c>
      <c r="P775" s="63">
        <f>PTCA!AF1744</f>
        <v>0</v>
      </c>
      <c r="Q775" s="232" t="e">
        <f t="shared" si="25"/>
        <v>#DIV/0!</v>
      </c>
      <c r="R775" s="544">
        <f>PTCA!AI1744</f>
        <v>0</v>
      </c>
      <c r="S775" s="544">
        <f>PTCA!AJ758</f>
        <v>0</v>
      </c>
      <c r="T775" s="53"/>
      <c r="U775" s="232" t="e">
        <f t="shared" si="24"/>
        <v>#DIV/0!</v>
      </c>
      <c r="V775" s="272"/>
      <c r="X775" s="255"/>
      <c r="Y775" s="254"/>
    </row>
    <row r="776" spans="1:25" ht="15">
      <c r="A776" s="380" t="str">
        <f>PTCA!B759</f>
        <v>-000</v>
      </c>
      <c r="B776" s="380">
        <f>PTCA!D759</f>
        <v>0</v>
      </c>
      <c r="C776" s="380">
        <f>PTCA!J759</f>
        <v>0</v>
      </c>
      <c r="D776" s="380">
        <f>PTCA!K759</f>
        <v>0</v>
      </c>
      <c r="E776" s="380">
        <f>PTCA!H759</f>
        <v>0</v>
      </c>
      <c r="F776" s="380">
        <f>PTCA!Z759</f>
        <v>0</v>
      </c>
      <c r="G776" s="380">
        <f>PTCA!AD759</f>
        <v>0</v>
      </c>
      <c r="H776" s="62"/>
      <c r="I776" s="760">
        <f>PTCA!C759</f>
        <v>0</v>
      </c>
      <c r="J776" s="760" t="str">
        <f>PTCA!AK759</f>
        <v/>
      </c>
      <c r="K776" s="760">
        <f>PTCA!AL759</f>
        <v>0</v>
      </c>
      <c r="L776" s="62"/>
      <c r="M776" s="607"/>
      <c r="N776" s="62"/>
      <c r="O776" s="63">
        <f>PTCA!AA1745</f>
        <v>0</v>
      </c>
      <c r="P776" s="63">
        <f>PTCA!AF1745</f>
        <v>0</v>
      </c>
      <c r="Q776" s="232" t="e">
        <f t="shared" si="25"/>
        <v>#DIV/0!</v>
      </c>
      <c r="R776" s="544">
        <f>PTCA!AI1745</f>
        <v>0</v>
      </c>
      <c r="S776" s="544">
        <f>PTCA!AJ759</f>
        <v>0</v>
      </c>
      <c r="T776" s="53"/>
      <c r="U776" s="232" t="e">
        <f t="shared" si="24"/>
        <v>#DIV/0!</v>
      </c>
      <c r="V776" s="272"/>
      <c r="X776" s="255"/>
      <c r="Y776" s="254"/>
    </row>
    <row r="777" spans="1:25" ht="15">
      <c r="A777" s="380" t="str">
        <f>PTCA!B760</f>
        <v>-000</v>
      </c>
      <c r="B777" s="380">
        <f>PTCA!D760</f>
        <v>0</v>
      </c>
      <c r="C777" s="380">
        <f>PTCA!J760</f>
        <v>0</v>
      </c>
      <c r="D777" s="380">
        <f>PTCA!K760</f>
        <v>0</v>
      </c>
      <c r="E777" s="380">
        <f>PTCA!H760</f>
        <v>0</v>
      </c>
      <c r="F777" s="380">
        <f>PTCA!Z760</f>
        <v>0</v>
      </c>
      <c r="G777" s="380">
        <f>PTCA!AD760</f>
        <v>0</v>
      </c>
      <c r="H777" s="62"/>
      <c r="I777" s="760">
        <f>PTCA!C760</f>
        <v>0</v>
      </c>
      <c r="J777" s="760" t="str">
        <f>PTCA!AK760</f>
        <v/>
      </c>
      <c r="K777" s="760">
        <f>PTCA!AL760</f>
        <v>0</v>
      </c>
      <c r="L777" s="62"/>
      <c r="M777" s="607"/>
      <c r="N777" s="62"/>
      <c r="O777" s="63">
        <f>PTCA!AA1746</f>
        <v>0</v>
      </c>
      <c r="P777" s="63">
        <f>PTCA!AF1746</f>
        <v>0</v>
      </c>
      <c r="Q777" s="232" t="e">
        <f t="shared" si="25"/>
        <v>#DIV/0!</v>
      </c>
      <c r="R777" s="544">
        <f>PTCA!AI1746</f>
        <v>0</v>
      </c>
      <c r="S777" s="544">
        <f>PTCA!AJ760</f>
        <v>0</v>
      </c>
      <c r="T777" s="53"/>
      <c r="U777" s="232" t="e">
        <f t="shared" si="24"/>
        <v>#DIV/0!</v>
      </c>
      <c r="V777" s="272"/>
      <c r="X777" s="255"/>
      <c r="Y777" s="254"/>
    </row>
    <row r="778" spans="1:25" ht="15">
      <c r="A778" s="380" t="str">
        <f>PTCA!B761</f>
        <v>-000</v>
      </c>
      <c r="B778" s="380">
        <f>PTCA!D761</f>
        <v>0</v>
      </c>
      <c r="C778" s="380">
        <f>PTCA!J761</f>
        <v>0</v>
      </c>
      <c r="D778" s="380">
        <f>PTCA!K761</f>
        <v>0</v>
      </c>
      <c r="E778" s="380">
        <f>PTCA!H761</f>
        <v>0</v>
      </c>
      <c r="F778" s="380">
        <f>PTCA!Z761</f>
        <v>0</v>
      </c>
      <c r="G778" s="380">
        <f>PTCA!AD761</f>
        <v>0</v>
      </c>
      <c r="H778" s="62"/>
      <c r="I778" s="760">
        <f>PTCA!C761</f>
        <v>0</v>
      </c>
      <c r="J778" s="760" t="str">
        <f>PTCA!AK761</f>
        <v/>
      </c>
      <c r="K778" s="760">
        <f>PTCA!AL761</f>
        <v>0</v>
      </c>
      <c r="L778" s="62"/>
      <c r="M778" s="607"/>
      <c r="N778" s="62"/>
      <c r="O778" s="63">
        <f>PTCA!AA1747</f>
        <v>0</v>
      </c>
      <c r="P778" s="63">
        <f>PTCA!AF1747</f>
        <v>0</v>
      </c>
      <c r="Q778" s="232" t="e">
        <f t="shared" si="25"/>
        <v>#DIV/0!</v>
      </c>
      <c r="R778" s="544">
        <f>PTCA!AI1747</f>
        <v>0</v>
      </c>
      <c r="S778" s="544">
        <f>PTCA!AJ761</f>
        <v>0</v>
      </c>
      <c r="T778" s="53"/>
      <c r="U778" s="232" t="e">
        <f t="shared" si="24"/>
        <v>#DIV/0!</v>
      </c>
      <c r="V778" s="272"/>
      <c r="X778" s="255"/>
      <c r="Y778" s="254"/>
    </row>
    <row r="779" spans="1:25" ht="15">
      <c r="A779" s="380" t="str">
        <f>PTCA!B762</f>
        <v>-000</v>
      </c>
      <c r="B779" s="380">
        <f>PTCA!D762</f>
        <v>0</v>
      </c>
      <c r="C779" s="380">
        <f>PTCA!J762</f>
        <v>0</v>
      </c>
      <c r="D779" s="380">
        <f>PTCA!K762</f>
        <v>0</v>
      </c>
      <c r="E779" s="380">
        <f>PTCA!H762</f>
        <v>0</v>
      </c>
      <c r="F779" s="380">
        <f>PTCA!Z762</f>
        <v>0</v>
      </c>
      <c r="G779" s="380">
        <f>PTCA!AD762</f>
        <v>0</v>
      </c>
      <c r="H779" s="62"/>
      <c r="I779" s="760">
        <f>PTCA!C762</f>
        <v>0</v>
      </c>
      <c r="J779" s="760" t="str">
        <f>PTCA!AK762</f>
        <v/>
      </c>
      <c r="K779" s="760">
        <f>PTCA!AL762</f>
        <v>0</v>
      </c>
      <c r="L779" s="62"/>
      <c r="M779" s="607"/>
      <c r="N779" s="62"/>
      <c r="O779" s="63">
        <f>PTCA!AA1748</f>
        <v>0</v>
      </c>
      <c r="P779" s="63">
        <f>PTCA!AF1748</f>
        <v>0</v>
      </c>
      <c r="Q779" s="232" t="e">
        <f t="shared" si="25"/>
        <v>#DIV/0!</v>
      </c>
      <c r="R779" s="544">
        <f>PTCA!AI1748</f>
        <v>0</v>
      </c>
      <c r="S779" s="544">
        <f>PTCA!AJ762</f>
        <v>0</v>
      </c>
      <c r="T779" s="53"/>
      <c r="U779" s="232" t="e">
        <f t="shared" si="24"/>
        <v>#DIV/0!</v>
      </c>
      <c r="V779" s="272"/>
      <c r="X779" s="255"/>
      <c r="Y779" s="254"/>
    </row>
    <row r="780" spans="1:25" ht="15">
      <c r="A780" s="380" t="str">
        <f>PTCA!B763</f>
        <v>-000</v>
      </c>
      <c r="B780" s="380">
        <f>PTCA!D763</f>
        <v>0</v>
      </c>
      <c r="C780" s="380">
        <f>PTCA!J763</f>
        <v>0</v>
      </c>
      <c r="D780" s="380">
        <f>PTCA!K763</f>
        <v>0</v>
      </c>
      <c r="E780" s="380">
        <f>PTCA!H763</f>
        <v>0</v>
      </c>
      <c r="F780" s="380">
        <f>PTCA!Z763</f>
        <v>0</v>
      </c>
      <c r="G780" s="380">
        <f>PTCA!AD763</f>
        <v>0</v>
      </c>
      <c r="H780" s="62"/>
      <c r="I780" s="760">
        <f>PTCA!C763</f>
        <v>0</v>
      </c>
      <c r="J780" s="760" t="str">
        <f>PTCA!AK763</f>
        <v/>
      </c>
      <c r="K780" s="760">
        <f>PTCA!AL763</f>
        <v>0</v>
      </c>
      <c r="L780" s="62"/>
      <c r="M780" s="607"/>
      <c r="N780" s="62"/>
      <c r="O780" s="63">
        <f>PTCA!AA1749</f>
        <v>0</v>
      </c>
      <c r="P780" s="63">
        <f>PTCA!AF1749</f>
        <v>0</v>
      </c>
      <c r="Q780" s="232" t="e">
        <f t="shared" si="25"/>
        <v>#DIV/0!</v>
      </c>
      <c r="R780" s="544">
        <f>PTCA!AI1749</f>
        <v>0</v>
      </c>
      <c r="S780" s="544">
        <f>PTCA!AJ763</f>
        <v>0</v>
      </c>
      <c r="T780" s="53"/>
      <c r="U780" s="232" t="e">
        <f t="shared" si="24"/>
        <v>#DIV/0!</v>
      </c>
      <c r="V780" s="272"/>
      <c r="X780" s="255"/>
      <c r="Y780" s="254"/>
    </row>
    <row r="781" spans="1:25" ht="15">
      <c r="A781" s="380" t="str">
        <f>PTCA!B764</f>
        <v>-000</v>
      </c>
      <c r="B781" s="380">
        <f>PTCA!D764</f>
        <v>0</v>
      </c>
      <c r="C781" s="380">
        <f>PTCA!J764</f>
        <v>0</v>
      </c>
      <c r="D781" s="380">
        <f>PTCA!K764</f>
        <v>0</v>
      </c>
      <c r="E781" s="380">
        <f>PTCA!H764</f>
        <v>0</v>
      </c>
      <c r="F781" s="380">
        <f>PTCA!Z764</f>
        <v>0</v>
      </c>
      <c r="G781" s="380">
        <f>PTCA!AD764</f>
        <v>0</v>
      </c>
      <c r="H781" s="62"/>
      <c r="I781" s="760">
        <f>PTCA!C764</f>
        <v>0</v>
      </c>
      <c r="J781" s="760" t="str">
        <f>PTCA!AK764</f>
        <v/>
      </c>
      <c r="K781" s="760">
        <f>PTCA!AL764</f>
        <v>0</v>
      </c>
      <c r="L781" s="62"/>
      <c r="M781" s="607"/>
      <c r="N781" s="62"/>
      <c r="O781" s="63">
        <f>PTCA!AA1750</f>
        <v>0</v>
      </c>
      <c r="P781" s="63">
        <f>PTCA!AF1750</f>
        <v>0</v>
      </c>
      <c r="Q781" s="232" t="e">
        <f t="shared" si="25"/>
        <v>#DIV/0!</v>
      </c>
      <c r="R781" s="544">
        <f>PTCA!AI1750</f>
        <v>0</v>
      </c>
      <c r="S781" s="544">
        <f>PTCA!AJ764</f>
        <v>0</v>
      </c>
      <c r="T781" s="53"/>
      <c r="U781" s="232" t="e">
        <f t="shared" si="24"/>
        <v>#DIV/0!</v>
      </c>
      <c r="V781" s="272"/>
      <c r="X781" s="255"/>
      <c r="Y781" s="254"/>
    </row>
    <row r="782" spans="1:25" ht="15">
      <c r="A782" s="380" t="str">
        <f>PTCA!B765</f>
        <v>-000</v>
      </c>
      <c r="B782" s="380">
        <f>PTCA!D765</f>
        <v>0</v>
      </c>
      <c r="C782" s="380">
        <f>PTCA!J765</f>
        <v>0</v>
      </c>
      <c r="D782" s="380">
        <f>PTCA!K765</f>
        <v>0</v>
      </c>
      <c r="E782" s="380">
        <f>PTCA!H765</f>
        <v>0</v>
      </c>
      <c r="F782" s="380">
        <f>PTCA!Z765</f>
        <v>0</v>
      </c>
      <c r="G782" s="380">
        <f>PTCA!AD765</f>
        <v>0</v>
      </c>
      <c r="H782" s="62"/>
      <c r="I782" s="760">
        <f>PTCA!C765</f>
        <v>0</v>
      </c>
      <c r="J782" s="760" t="str">
        <f>PTCA!AK765</f>
        <v/>
      </c>
      <c r="K782" s="760">
        <f>PTCA!AL765</f>
        <v>0</v>
      </c>
      <c r="L782" s="62"/>
      <c r="M782" s="607"/>
      <c r="N782" s="62"/>
      <c r="O782" s="63">
        <f>PTCA!AA1751</f>
        <v>0</v>
      </c>
      <c r="P782" s="63">
        <f>PTCA!AF1751</f>
        <v>0</v>
      </c>
      <c r="Q782" s="232" t="e">
        <f t="shared" si="25"/>
        <v>#DIV/0!</v>
      </c>
      <c r="R782" s="544">
        <f>PTCA!AI1751</f>
        <v>0</v>
      </c>
      <c r="S782" s="544">
        <f>PTCA!AJ765</f>
        <v>0</v>
      </c>
      <c r="T782" s="53"/>
      <c r="U782" s="232" t="e">
        <f t="shared" si="24"/>
        <v>#DIV/0!</v>
      </c>
      <c r="V782" s="272"/>
      <c r="X782" s="255"/>
      <c r="Y782" s="254"/>
    </row>
    <row r="783" spans="1:25" ht="15">
      <c r="A783" s="380" t="str">
        <f>PTCA!B766</f>
        <v>-000</v>
      </c>
      <c r="B783" s="380">
        <f>PTCA!D766</f>
        <v>0</v>
      </c>
      <c r="C783" s="380">
        <f>PTCA!J766</f>
        <v>0</v>
      </c>
      <c r="D783" s="380">
        <f>PTCA!K766</f>
        <v>0</v>
      </c>
      <c r="E783" s="380">
        <f>PTCA!H766</f>
        <v>0</v>
      </c>
      <c r="F783" s="380">
        <f>PTCA!Z766</f>
        <v>0</v>
      </c>
      <c r="G783" s="380">
        <f>PTCA!AD766</f>
        <v>0</v>
      </c>
      <c r="H783" s="62"/>
      <c r="I783" s="760">
        <f>PTCA!C766</f>
        <v>0</v>
      </c>
      <c r="J783" s="760" t="str">
        <f>PTCA!AK766</f>
        <v/>
      </c>
      <c r="K783" s="760">
        <f>PTCA!AL766</f>
        <v>0</v>
      </c>
      <c r="L783" s="62"/>
      <c r="M783" s="607"/>
      <c r="N783" s="62"/>
      <c r="O783" s="63">
        <f>PTCA!AA1752</f>
        <v>0</v>
      </c>
      <c r="P783" s="63">
        <f>PTCA!AF1752</f>
        <v>0</v>
      </c>
      <c r="Q783" s="232" t="e">
        <f t="shared" si="25"/>
        <v>#DIV/0!</v>
      </c>
      <c r="R783" s="544">
        <f>PTCA!AI1752</f>
        <v>0</v>
      </c>
      <c r="S783" s="544">
        <f>PTCA!AJ766</f>
        <v>0</v>
      </c>
      <c r="T783" s="53"/>
      <c r="U783" s="232" t="e">
        <f t="shared" si="24"/>
        <v>#DIV/0!</v>
      </c>
      <c r="V783" s="272"/>
      <c r="X783" s="255"/>
      <c r="Y783" s="254"/>
    </row>
    <row r="784" spans="1:25" ht="15">
      <c r="A784" s="380" t="str">
        <f>PTCA!B767</f>
        <v>-000</v>
      </c>
      <c r="B784" s="380">
        <f>PTCA!D767</f>
        <v>0</v>
      </c>
      <c r="C784" s="380">
        <f>PTCA!J767</f>
        <v>0</v>
      </c>
      <c r="D784" s="380">
        <f>PTCA!K767</f>
        <v>0</v>
      </c>
      <c r="E784" s="380">
        <f>PTCA!H767</f>
        <v>0</v>
      </c>
      <c r="F784" s="380">
        <f>PTCA!Z767</f>
        <v>0</v>
      </c>
      <c r="G784" s="380">
        <f>PTCA!AD767</f>
        <v>0</v>
      </c>
      <c r="H784" s="62"/>
      <c r="I784" s="760">
        <f>PTCA!C767</f>
        <v>0</v>
      </c>
      <c r="J784" s="760" t="str">
        <f>PTCA!AK767</f>
        <v/>
      </c>
      <c r="K784" s="760">
        <f>PTCA!AL767</f>
        <v>0</v>
      </c>
      <c r="L784" s="62"/>
      <c r="M784" s="607"/>
      <c r="N784" s="62"/>
      <c r="O784" s="63">
        <f>PTCA!AA1753</f>
        <v>0</v>
      </c>
      <c r="P784" s="63">
        <f>PTCA!AF1753</f>
        <v>0</v>
      </c>
      <c r="Q784" s="232" t="e">
        <f t="shared" si="25"/>
        <v>#DIV/0!</v>
      </c>
      <c r="R784" s="544">
        <f>PTCA!AI1753</f>
        <v>0</v>
      </c>
      <c r="S784" s="544">
        <f>PTCA!AJ767</f>
        <v>0</v>
      </c>
      <c r="T784" s="53"/>
      <c r="U784" s="232" t="e">
        <f t="shared" si="24"/>
        <v>#DIV/0!</v>
      </c>
      <c r="V784" s="272"/>
      <c r="X784" s="255"/>
      <c r="Y784" s="254"/>
    </row>
    <row r="785" spans="1:25" ht="15">
      <c r="A785" s="380" t="str">
        <f>PTCA!B768</f>
        <v>-000</v>
      </c>
      <c r="B785" s="380">
        <f>PTCA!D768</f>
        <v>0</v>
      </c>
      <c r="C785" s="380">
        <f>PTCA!J768</f>
        <v>0</v>
      </c>
      <c r="D785" s="380">
        <f>PTCA!K768</f>
        <v>0</v>
      </c>
      <c r="E785" s="380">
        <f>PTCA!H768</f>
        <v>0</v>
      </c>
      <c r="F785" s="380">
        <f>PTCA!Z768</f>
        <v>0</v>
      </c>
      <c r="G785" s="380">
        <f>PTCA!AD768</f>
        <v>0</v>
      </c>
      <c r="H785" s="62"/>
      <c r="I785" s="760">
        <f>PTCA!C768</f>
        <v>0</v>
      </c>
      <c r="J785" s="760" t="str">
        <f>PTCA!AK768</f>
        <v/>
      </c>
      <c r="K785" s="760">
        <f>PTCA!AL768</f>
        <v>0</v>
      </c>
      <c r="L785" s="62"/>
      <c r="M785" s="607"/>
      <c r="N785" s="62"/>
      <c r="O785" s="63">
        <f>PTCA!AA1754</f>
        <v>0</v>
      </c>
      <c r="P785" s="63">
        <f>PTCA!AF1754</f>
        <v>0</v>
      </c>
      <c r="Q785" s="232" t="e">
        <f t="shared" si="25"/>
        <v>#DIV/0!</v>
      </c>
      <c r="R785" s="544">
        <f>PTCA!AI1754</f>
        <v>0</v>
      </c>
      <c r="S785" s="544">
        <f>PTCA!AJ768</f>
        <v>0</v>
      </c>
      <c r="T785" s="53"/>
      <c r="U785" s="232" t="e">
        <f t="shared" ref="U785:U848" si="26">T785/P785</f>
        <v>#DIV/0!</v>
      </c>
      <c r="V785" s="272"/>
      <c r="X785" s="255"/>
      <c r="Y785" s="254"/>
    </row>
    <row r="786" spans="1:25" ht="15">
      <c r="A786" s="380" t="str">
        <f>PTCA!B769</f>
        <v>-000</v>
      </c>
      <c r="B786" s="380">
        <f>PTCA!D769</f>
        <v>0</v>
      </c>
      <c r="C786" s="380">
        <f>PTCA!J769</f>
        <v>0</v>
      </c>
      <c r="D786" s="380">
        <f>PTCA!K769</f>
        <v>0</v>
      </c>
      <c r="E786" s="380">
        <f>PTCA!H769</f>
        <v>0</v>
      </c>
      <c r="F786" s="380">
        <f>PTCA!Z769</f>
        <v>0</v>
      </c>
      <c r="G786" s="380">
        <f>PTCA!AD769</f>
        <v>0</v>
      </c>
      <c r="H786" s="62"/>
      <c r="I786" s="760">
        <f>PTCA!C769</f>
        <v>0</v>
      </c>
      <c r="J786" s="760" t="str">
        <f>PTCA!AK769</f>
        <v/>
      </c>
      <c r="K786" s="760">
        <f>PTCA!AL769</f>
        <v>0</v>
      </c>
      <c r="L786" s="62"/>
      <c r="M786" s="607"/>
      <c r="N786" s="62"/>
      <c r="O786" s="63">
        <f>PTCA!AA1755</f>
        <v>0</v>
      </c>
      <c r="P786" s="63">
        <f>PTCA!AF1755</f>
        <v>0</v>
      </c>
      <c r="Q786" s="232" t="e">
        <f t="shared" si="25"/>
        <v>#DIV/0!</v>
      </c>
      <c r="R786" s="544">
        <f>PTCA!AI1755</f>
        <v>0</v>
      </c>
      <c r="S786" s="544">
        <f>PTCA!AJ769</f>
        <v>0</v>
      </c>
      <c r="T786" s="53"/>
      <c r="U786" s="232" t="e">
        <f t="shared" si="26"/>
        <v>#DIV/0!</v>
      </c>
      <c r="V786" s="272"/>
      <c r="X786" s="255"/>
      <c r="Y786" s="254"/>
    </row>
    <row r="787" spans="1:25" ht="15">
      <c r="A787" s="380" t="str">
        <f>PTCA!B770</f>
        <v>-000</v>
      </c>
      <c r="B787" s="380">
        <f>PTCA!D770</f>
        <v>0</v>
      </c>
      <c r="C787" s="380">
        <f>PTCA!J770</f>
        <v>0</v>
      </c>
      <c r="D787" s="380">
        <f>PTCA!K770</f>
        <v>0</v>
      </c>
      <c r="E787" s="380">
        <f>PTCA!H770</f>
        <v>0</v>
      </c>
      <c r="F787" s="380">
        <f>PTCA!Z770</f>
        <v>0</v>
      </c>
      <c r="G787" s="380">
        <f>PTCA!AD770</f>
        <v>0</v>
      </c>
      <c r="H787" s="62"/>
      <c r="I787" s="760">
        <f>PTCA!C770</f>
        <v>0</v>
      </c>
      <c r="J787" s="760" t="str">
        <f>PTCA!AK770</f>
        <v/>
      </c>
      <c r="K787" s="760">
        <f>PTCA!AL770</f>
        <v>0</v>
      </c>
      <c r="L787" s="62"/>
      <c r="M787" s="607"/>
      <c r="N787" s="62"/>
      <c r="O787" s="63">
        <f>PTCA!AA1756</f>
        <v>0</v>
      </c>
      <c r="P787" s="63">
        <f>PTCA!AF1756</f>
        <v>0</v>
      </c>
      <c r="Q787" s="232" t="e">
        <f t="shared" si="25"/>
        <v>#DIV/0!</v>
      </c>
      <c r="R787" s="544">
        <f>PTCA!AI1756</f>
        <v>0</v>
      </c>
      <c r="S787" s="544">
        <f>PTCA!AJ770</f>
        <v>0</v>
      </c>
      <c r="T787" s="53"/>
      <c r="U787" s="232" t="e">
        <f t="shared" si="26"/>
        <v>#DIV/0!</v>
      </c>
      <c r="V787" s="272"/>
      <c r="X787" s="255"/>
      <c r="Y787" s="254"/>
    </row>
    <row r="788" spans="1:25" ht="15">
      <c r="A788" s="380" t="str">
        <f>PTCA!B771</f>
        <v>-000</v>
      </c>
      <c r="B788" s="380">
        <f>PTCA!D771</f>
        <v>0</v>
      </c>
      <c r="C788" s="380">
        <f>PTCA!J771</f>
        <v>0</v>
      </c>
      <c r="D788" s="380">
        <f>PTCA!K771</f>
        <v>0</v>
      </c>
      <c r="E788" s="380">
        <f>PTCA!H771</f>
        <v>0</v>
      </c>
      <c r="F788" s="380">
        <f>PTCA!Z771</f>
        <v>0</v>
      </c>
      <c r="G788" s="380">
        <f>PTCA!AD771</f>
        <v>0</v>
      </c>
      <c r="H788" s="62"/>
      <c r="I788" s="760">
        <f>PTCA!C771</f>
        <v>0</v>
      </c>
      <c r="J788" s="760" t="str">
        <f>PTCA!AK771</f>
        <v/>
      </c>
      <c r="K788" s="760">
        <f>PTCA!AL771</f>
        <v>0</v>
      </c>
      <c r="L788" s="62"/>
      <c r="M788" s="607"/>
      <c r="N788" s="62"/>
      <c r="O788" s="63">
        <f>PTCA!AA1757</f>
        <v>0</v>
      </c>
      <c r="P788" s="63">
        <f>PTCA!AF1757</f>
        <v>0</v>
      </c>
      <c r="Q788" s="232" t="e">
        <f t="shared" si="25"/>
        <v>#DIV/0!</v>
      </c>
      <c r="R788" s="544">
        <f>PTCA!AI1757</f>
        <v>0</v>
      </c>
      <c r="S788" s="544">
        <f>PTCA!AJ771</f>
        <v>0</v>
      </c>
      <c r="T788" s="53"/>
      <c r="U788" s="232" t="e">
        <f t="shared" si="26"/>
        <v>#DIV/0!</v>
      </c>
      <c r="V788" s="272"/>
      <c r="X788" s="255"/>
      <c r="Y788" s="254"/>
    </row>
    <row r="789" spans="1:25" ht="15">
      <c r="A789" s="380" t="str">
        <f>PTCA!B772</f>
        <v>-000</v>
      </c>
      <c r="B789" s="380">
        <f>PTCA!D772</f>
        <v>0</v>
      </c>
      <c r="C789" s="380">
        <f>PTCA!J772</f>
        <v>0</v>
      </c>
      <c r="D789" s="380">
        <f>PTCA!K772</f>
        <v>0</v>
      </c>
      <c r="E789" s="380">
        <f>PTCA!H772</f>
        <v>0</v>
      </c>
      <c r="F789" s="380">
        <f>PTCA!Z772</f>
        <v>0</v>
      </c>
      <c r="G789" s="380">
        <f>PTCA!AD772</f>
        <v>0</v>
      </c>
      <c r="H789" s="62"/>
      <c r="I789" s="760">
        <f>PTCA!C772</f>
        <v>0</v>
      </c>
      <c r="J789" s="760" t="str">
        <f>PTCA!AK772</f>
        <v/>
      </c>
      <c r="K789" s="760">
        <f>PTCA!AL772</f>
        <v>0</v>
      </c>
      <c r="L789" s="62"/>
      <c r="M789" s="607"/>
      <c r="N789" s="62"/>
      <c r="O789" s="63">
        <f>PTCA!AA1758</f>
        <v>0</v>
      </c>
      <c r="P789" s="63">
        <f>PTCA!AF1758</f>
        <v>0</v>
      </c>
      <c r="Q789" s="232" t="e">
        <f t="shared" si="25"/>
        <v>#DIV/0!</v>
      </c>
      <c r="R789" s="544">
        <f>PTCA!AI1758</f>
        <v>0</v>
      </c>
      <c r="S789" s="544">
        <f>PTCA!AJ772</f>
        <v>0</v>
      </c>
      <c r="T789" s="53"/>
      <c r="U789" s="232" t="e">
        <f t="shared" si="26"/>
        <v>#DIV/0!</v>
      </c>
      <c r="V789" s="272"/>
      <c r="X789" s="255"/>
      <c r="Y789" s="254"/>
    </row>
    <row r="790" spans="1:25" ht="15">
      <c r="A790" s="380" t="str">
        <f>PTCA!B773</f>
        <v>-000</v>
      </c>
      <c r="B790" s="380">
        <f>PTCA!D773</f>
        <v>0</v>
      </c>
      <c r="C790" s="380">
        <f>PTCA!J773</f>
        <v>0</v>
      </c>
      <c r="D790" s="380">
        <f>PTCA!K773</f>
        <v>0</v>
      </c>
      <c r="E790" s="380">
        <f>PTCA!H773</f>
        <v>0</v>
      </c>
      <c r="F790" s="380">
        <f>PTCA!Z773</f>
        <v>0</v>
      </c>
      <c r="G790" s="380">
        <f>PTCA!AD773</f>
        <v>0</v>
      </c>
      <c r="H790" s="62"/>
      <c r="I790" s="760">
        <f>PTCA!C773</f>
        <v>0</v>
      </c>
      <c r="J790" s="760" t="str">
        <f>PTCA!AK773</f>
        <v/>
      </c>
      <c r="K790" s="760">
        <f>PTCA!AL773</f>
        <v>0</v>
      </c>
      <c r="L790" s="62"/>
      <c r="M790" s="607"/>
      <c r="N790" s="62"/>
      <c r="O790" s="63">
        <f>PTCA!AA1759</f>
        <v>0</v>
      </c>
      <c r="P790" s="63">
        <f>PTCA!AF1759</f>
        <v>0</v>
      </c>
      <c r="Q790" s="232" t="e">
        <f t="shared" si="25"/>
        <v>#DIV/0!</v>
      </c>
      <c r="R790" s="544">
        <f>PTCA!AI1759</f>
        <v>0</v>
      </c>
      <c r="S790" s="544">
        <f>PTCA!AJ773</f>
        <v>0</v>
      </c>
      <c r="T790" s="53"/>
      <c r="U790" s="232" t="e">
        <f t="shared" si="26"/>
        <v>#DIV/0!</v>
      </c>
      <c r="V790" s="272"/>
      <c r="X790" s="255"/>
      <c r="Y790" s="254"/>
    </row>
    <row r="791" spans="1:25" ht="15">
      <c r="A791" s="380" t="str">
        <f>PTCA!B774</f>
        <v>-000</v>
      </c>
      <c r="B791" s="380">
        <f>PTCA!D774</f>
        <v>0</v>
      </c>
      <c r="C791" s="380">
        <f>PTCA!J774</f>
        <v>0</v>
      </c>
      <c r="D791" s="380">
        <f>PTCA!K774</f>
        <v>0</v>
      </c>
      <c r="E791" s="380">
        <f>PTCA!H774</f>
        <v>0</v>
      </c>
      <c r="F791" s="380">
        <f>PTCA!Z774</f>
        <v>0</v>
      </c>
      <c r="G791" s="380">
        <f>PTCA!AD774</f>
        <v>0</v>
      </c>
      <c r="H791" s="62"/>
      <c r="I791" s="760">
        <f>PTCA!C774</f>
        <v>0</v>
      </c>
      <c r="J791" s="760" t="str">
        <f>PTCA!AK774</f>
        <v/>
      </c>
      <c r="K791" s="760">
        <f>PTCA!AL774</f>
        <v>0</v>
      </c>
      <c r="L791" s="62"/>
      <c r="M791" s="607"/>
      <c r="N791" s="62"/>
      <c r="O791" s="63">
        <f>PTCA!AA1760</f>
        <v>0</v>
      </c>
      <c r="P791" s="63">
        <f>PTCA!AF1760</f>
        <v>0</v>
      </c>
      <c r="Q791" s="232" t="e">
        <f t="shared" si="25"/>
        <v>#DIV/0!</v>
      </c>
      <c r="R791" s="544">
        <f>PTCA!AI1760</f>
        <v>0</v>
      </c>
      <c r="S791" s="544">
        <f>PTCA!AJ774</f>
        <v>0</v>
      </c>
      <c r="T791" s="53"/>
      <c r="U791" s="232" t="e">
        <f t="shared" si="26"/>
        <v>#DIV/0!</v>
      </c>
      <c r="V791" s="272"/>
      <c r="X791" s="255"/>
      <c r="Y791" s="254"/>
    </row>
    <row r="792" spans="1:25" ht="15">
      <c r="A792" s="380" t="str">
        <f>PTCA!B775</f>
        <v>-000</v>
      </c>
      <c r="B792" s="380">
        <f>PTCA!D775</f>
        <v>0</v>
      </c>
      <c r="C792" s="380">
        <f>PTCA!J775</f>
        <v>0</v>
      </c>
      <c r="D792" s="380">
        <f>PTCA!K775</f>
        <v>0</v>
      </c>
      <c r="E792" s="380">
        <f>PTCA!H775</f>
        <v>0</v>
      </c>
      <c r="F792" s="380">
        <f>PTCA!Z775</f>
        <v>0</v>
      </c>
      <c r="G792" s="380">
        <f>PTCA!AD775</f>
        <v>0</v>
      </c>
      <c r="H792" s="62"/>
      <c r="I792" s="760">
        <f>PTCA!C775</f>
        <v>0</v>
      </c>
      <c r="J792" s="760" t="str">
        <f>PTCA!AK775</f>
        <v/>
      </c>
      <c r="K792" s="760">
        <f>PTCA!AL775</f>
        <v>0</v>
      </c>
      <c r="L792" s="62"/>
      <c r="M792" s="607"/>
      <c r="N792" s="62"/>
      <c r="O792" s="63">
        <f>PTCA!AA1761</f>
        <v>0</v>
      </c>
      <c r="P792" s="63">
        <f>PTCA!AF1761</f>
        <v>0</v>
      </c>
      <c r="Q792" s="232" t="e">
        <f t="shared" si="25"/>
        <v>#DIV/0!</v>
      </c>
      <c r="R792" s="544">
        <f>PTCA!AI1761</f>
        <v>0</v>
      </c>
      <c r="S792" s="544">
        <f>PTCA!AJ775</f>
        <v>0</v>
      </c>
      <c r="T792" s="53"/>
      <c r="U792" s="232" t="e">
        <f t="shared" si="26"/>
        <v>#DIV/0!</v>
      </c>
      <c r="V792" s="272"/>
      <c r="X792" s="255"/>
      <c r="Y792" s="254"/>
    </row>
    <row r="793" spans="1:25" ht="15">
      <c r="A793" s="380" t="str">
        <f>PTCA!B776</f>
        <v>-000</v>
      </c>
      <c r="B793" s="380">
        <f>PTCA!D776</f>
        <v>0</v>
      </c>
      <c r="C793" s="380">
        <f>PTCA!J776</f>
        <v>0</v>
      </c>
      <c r="D793" s="380">
        <f>PTCA!K776</f>
        <v>0</v>
      </c>
      <c r="E793" s="380">
        <f>PTCA!H776</f>
        <v>0</v>
      </c>
      <c r="F793" s="380">
        <f>PTCA!Z776</f>
        <v>0</v>
      </c>
      <c r="G793" s="380">
        <f>PTCA!AD776</f>
        <v>0</v>
      </c>
      <c r="H793" s="62"/>
      <c r="I793" s="760">
        <f>PTCA!C776</f>
        <v>0</v>
      </c>
      <c r="J793" s="760" t="str">
        <f>PTCA!AK776</f>
        <v/>
      </c>
      <c r="K793" s="760">
        <f>PTCA!AL776</f>
        <v>0</v>
      </c>
      <c r="L793" s="62"/>
      <c r="M793" s="607"/>
      <c r="N793" s="62"/>
      <c r="O793" s="63">
        <f>PTCA!AA1762</f>
        <v>0</v>
      </c>
      <c r="P793" s="63">
        <f>PTCA!AF1762</f>
        <v>0</v>
      </c>
      <c r="Q793" s="232" t="e">
        <f t="shared" si="25"/>
        <v>#DIV/0!</v>
      </c>
      <c r="R793" s="544">
        <f>PTCA!AI1762</f>
        <v>0</v>
      </c>
      <c r="S793" s="544">
        <f>PTCA!AJ776</f>
        <v>0</v>
      </c>
      <c r="T793" s="53"/>
      <c r="U793" s="232" t="e">
        <f t="shared" si="26"/>
        <v>#DIV/0!</v>
      </c>
      <c r="V793" s="272"/>
      <c r="X793" s="255"/>
      <c r="Y793" s="254"/>
    </row>
    <row r="794" spans="1:25" ht="15">
      <c r="A794" s="380" t="str">
        <f>PTCA!B777</f>
        <v>-000</v>
      </c>
      <c r="B794" s="380">
        <f>PTCA!D777</f>
        <v>0</v>
      </c>
      <c r="C794" s="380">
        <f>PTCA!J777</f>
        <v>0</v>
      </c>
      <c r="D794" s="380">
        <f>PTCA!K777</f>
        <v>0</v>
      </c>
      <c r="E794" s="380">
        <f>PTCA!H777</f>
        <v>0</v>
      </c>
      <c r="F794" s="380">
        <f>PTCA!Z777</f>
        <v>0</v>
      </c>
      <c r="G794" s="380">
        <f>PTCA!AD777</f>
        <v>0</v>
      </c>
      <c r="H794" s="62"/>
      <c r="I794" s="760">
        <f>PTCA!C777</f>
        <v>0</v>
      </c>
      <c r="J794" s="760" t="str">
        <f>PTCA!AK777</f>
        <v/>
      </c>
      <c r="K794" s="760">
        <f>PTCA!AL777</f>
        <v>0</v>
      </c>
      <c r="L794" s="62"/>
      <c r="M794" s="607"/>
      <c r="N794" s="62"/>
      <c r="O794" s="63">
        <f>PTCA!AA1763</f>
        <v>0</v>
      </c>
      <c r="P794" s="63">
        <f>PTCA!AF1763</f>
        <v>0</v>
      </c>
      <c r="Q794" s="232" t="e">
        <f t="shared" si="25"/>
        <v>#DIV/0!</v>
      </c>
      <c r="R794" s="544">
        <f>PTCA!AI1763</f>
        <v>0</v>
      </c>
      <c r="S794" s="544">
        <f>PTCA!AJ777</f>
        <v>0</v>
      </c>
      <c r="T794" s="53"/>
      <c r="U794" s="232" t="e">
        <f t="shared" si="26"/>
        <v>#DIV/0!</v>
      </c>
      <c r="V794" s="272"/>
      <c r="X794" s="255"/>
      <c r="Y794" s="254"/>
    </row>
    <row r="795" spans="1:25" ht="15">
      <c r="A795" s="380" t="str">
        <f>PTCA!B778</f>
        <v>-000</v>
      </c>
      <c r="B795" s="380">
        <f>PTCA!D778</f>
        <v>0</v>
      </c>
      <c r="C795" s="380">
        <f>PTCA!J778</f>
        <v>0</v>
      </c>
      <c r="D795" s="380">
        <f>PTCA!K778</f>
        <v>0</v>
      </c>
      <c r="E795" s="380">
        <f>PTCA!H778</f>
        <v>0</v>
      </c>
      <c r="F795" s="380">
        <f>PTCA!Z778</f>
        <v>0</v>
      </c>
      <c r="G795" s="380">
        <f>PTCA!AD778</f>
        <v>0</v>
      </c>
      <c r="H795" s="62"/>
      <c r="I795" s="760">
        <f>PTCA!C778</f>
        <v>0</v>
      </c>
      <c r="J795" s="760" t="str">
        <f>PTCA!AK778</f>
        <v/>
      </c>
      <c r="K795" s="760">
        <f>PTCA!AL778</f>
        <v>0</v>
      </c>
      <c r="L795" s="62"/>
      <c r="M795" s="607"/>
      <c r="N795" s="62"/>
      <c r="O795" s="63">
        <f>PTCA!AA1764</f>
        <v>0</v>
      </c>
      <c r="P795" s="63">
        <f>PTCA!AF1764</f>
        <v>0</v>
      </c>
      <c r="Q795" s="232" t="e">
        <f t="shared" si="25"/>
        <v>#DIV/0!</v>
      </c>
      <c r="R795" s="544">
        <f>PTCA!AI1764</f>
        <v>0</v>
      </c>
      <c r="S795" s="544">
        <f>PTCA!AJ778</f>
        <v>0</v>
      </c>
      <c r="T795" s="53"/>
      <c r="U795" s="232" t="e">
        <f t="shared" si="26"/>
        <v>#DIV/0!</v>
      </c>
      <c r="V795" s="272"/>
      <c r="X795" s="255"/>
      <c r="Y795" s="254"/>
    </row>
    <row r="796" spans="1:25" ht="15">
      <c r="A796" s="380" t="str">
        <f>PTCA!B779</f>
        <v>-000</v>
      </c>
      <c r="B796" s="380">
        <f>PTCA!D779</f>
        <v>0</v>
      </c>
      <c r="C796" s="380">
        <f>PTCA!J779</f>
        <v>0</v>
      </c>
      <c r="D796" s="380">
        <f>PTCA!K779</f>
        <v>0</v>
      </c>
      <c r="E796" s="380">
        <f>PTCA!H779</f>
        <v>0</v>
      </c>
      <c r="F796" s="380">
        <f>PTCA!Z779</f>
        <v>0</v>
      </c>
      <c r="G796" s="380">
        <f>PTCA!AD779</f>
        <v>0</v>
      </c>
      <c r="H796" s="62"/>
      <c r="I796" s="760">
        <f>PTCA!C779</f>
        <v>0</v>
      </c>
      <c r="J796" s="760" t="str">
        <f>PTCA!AK779</f>
        <v/>
      </c>
      <c r="K796" s="760">
        <f>PTCA!AL779</f>
        <v>0</v>
      </c>
      <c r="L796" s="62"/>
      <c r="M796" s="607"/>
      <c r="N796" s="62"/>
      <c r="O796" s="63">
        <f>PTCA!AA1765</f>
        <v>0</v>
      </c>
      <c r="P796" s="63">
        <f>PTCA!AF1765</f>
        <v>0</v>
      </c>
      <c r="Q796" s="232" t="e">
        <f t="shared" si="25"/>
        <v>#DIV/0!</v>
      </c>
      <c r="R796" s="544">
        <f>PTCA!AI1765</f>
        <v>0</v>
      </c>
      <c r="S796" s="544">
        <f>PTCA!AJ779</f>
        <v>0</v>
      </c>
      <c r="T796" s="53"/>
      <c r="U796" s="232" t="e">
        <f t="shared" si="26"/>
        <v>#DIV/0!</v>
      </c>
      <c r="V796" s="272"/>
      <c r="X796" s="255"/>
      <c r="Y796" s="254"/>
    </row>
    <row r="797" spans="1:25" ht="15">
      <c r="A797" s="380" t="str">
        <f>PTCA!B780</f>
        <v>-000</v>
      </c>
      <c r="B797" s="380">
        <f>PTCA!D780</f>
        <v>0</v>
      </c>
      <c r="C797" s="380">
        <f>PTCA!J780</f>
        <v>0</v>
      </c>
      <c r="D797" s="380">
        <f>PTCA!K780</f>
        <v>0</v>
      </c>
      <c r="E797" s="380">
        <f>PTCA!H780</f>
        <v>0</v>
      </c>
      <c r="F797" s="380">
        <f>PTCA!Z780</f>
        <v>0</v>
      </c>
      <c r="G797" s="380">
        <f>PTCA!AD780</f>
        <v>0</v>
      </c>
      <c r="H797" s="62"/>
      <c r="I797" s="760">
        <f>PTCA!C780</f>
        <v>0</v>
      </c>
      <c r="J797" s="760" t="str">
        <f>PTCA!AK780</f>
        <v/>
      </c>
      <c r="K797" s="760">
        <f>PTCA!AL780</f>
        <v>0</v>
      </c>
      <c r="L797" s="62"/>
      <c r="M797" s="607"/>
      <c r="N797" s="62"/>
      <c r="O797" s="63">
        <f>PTCA!AA1766</f>
        <v>0</v>
      </c>
      <c r="P797" s="63">
        <f>PTCA!AF1766</f>
        <v>0</v>
      </c>
      <c r="Q797" s="232" t="e">
        <f t="shared" si="25"/>
        <v>#DIV/0!</v>
      </c>
      <c r="R797" s="544">
        <f>PTCA!AI1766</f>
        <v>0</v>
      </c>
      <c r="S797" s="544">
        <f>PTCA!AJ780</f>
        <v>0</v>
      </c>
      <c r="T797" s="53"/>
      <c r="U797" s="232" t="e">
        <f t="shared" si="26"/>
        <v>#DIV/0!</v>
      </c>
      <c r="V797" s="272"/>
      <c r="X797" s="255"/>
      <c r="Y797" s="254"/>
    </row>
    <row r="798" spans="1:25" ht="15">
      <c r="A798" s="380" t="str">
        <f>PTCA!B781</f>
        <v>-000</v>
      </c>
      <c r="B798" s="380">
        <f>PTCA!D781</f>
        <v>0</v>
      </c>
      <c r="C798" s="380">
        <f>PTCA!J781</f>
        <v>0</v>
      </c>
      <c r="D798" s="380">
        <f>PTCA!K781</f>
        <v>0</v>
      </c>
      <c r="E798" s="380">
        <f>PTCA!H781</f>
        <v>0</v>
      </c>
      <c r="F798" s="380">
        <f>PTCA!Z781</f>
        <v>0</v>
      </c>
      <c r="G798" s="380">
        <f>PTCA!AD781</f>
        <v>0</v>
      </c>
      <c r="H798" s="62"/>
      <c r="I798" s="760">
        <f>PTCA!C781</f>
        <v>0</v>
      </c>
      <c r="J798" s="760" t="str">
        <f>PTCA!AK781</f>
        <v/>
      </c>
      <c r="K798" s="760">
        <f>PTCA!AL781</f>
        <v>0</v>
      </c>
      <c r="L798" s="62"/>
      <c r="M798" s="607"/>
      <c r="N798" s="62"/>
      <c r="O798" s="63">
        <f>PTCA!AA1767</f>
        <v>0</v>
      </c>
      <c r="P798" s="63">
        <f>PTCA!AF1767</f>
        <v>0</v>
      </c>
      <c r="Q798" s="232" t="e">
        <f t="shared" si="25"/>
        <v>#DIV/0!</v>
      </c>
      <c r="R798" s="544">
        <f>PTCA!AI1767</f>
        <v>0</v>
      </c>
      <c r="S798" s="544">
        <f>PTCA!AJ781</f>
        <v>0</v>
      </c>
      <c r="T798" s="53"/>
      <c r="U798" s="232" t="e">
        <f t="shared" si="26"/>
        <v>#DIV/0!</v>
      </c>
      <c r="V798" s="272"/>
      <c r="X798" s="255"/>
      <c r="Y798" s="254"/>
    </row>
    <row r="799" spans="1:25" ht="15">
      <c r="A799" s="380" t="str">
        <f>PTCA!B782</f>
        <v>-000</v>
      </c>
      <c r="B799" s="380">
        <f>PTCA!D782</f>
        <v>0</v>
      </c>
      <c r="C799" s="380">
        <f>PTCA!J782</f>
        <v>0</v>
      </c>
      <c r="D799" s="380">
        <f>PTCA!K782</f>
        <v>0</v>
      </c>
      <c r="E799" s="380">
        <f>PTCA!H782</f>
        <v>0</v>
      </c>
      <c r="F799" s="380">
        <f>PTCA!Z782</f>
        <v>0</v>
      </c>
      <c r="G799" s="380">
        <f>PTCA!AD782</f>
        <v>0</v>
      </c>
      <c r="H799" s="62"/>
      <c r="I799" s="760">
        <f>PTCA!C782</f>
        <v>0</v>
      </c>
      <c r="J799" s="760" t="str">
        <f>PTCA!AK782</f>
        <v/>
      </c>
      <c r="K799" s="760">
        <f>PTCA!AL782</f>
        <v>0</v>
      </c>
      <c r="L799" s="62"/>
      <c r="M799" s="607"/>
      <c r="N799" s="62"/>
      <c r="O799" s="63">
        <f>PTCA!AA1768</f>
        <v>0</v>
      </c>
      <c r="P799" s="63">
        <f>PTCA!AF1768</f>
        <v>0</v>
      </c>
      <c r="Q799" s="232" t="e">
        <f t="shared" si="25"/>
        <v>#DIV/0!</v>
      </c>
      <c r="R799" s="544">
        <f>PTCA!AI1768</f>
        <v>0</v>
      </c>
      <c r="S799" s="544">
        <f>PTCA!AJ782</f>
        <v>0</v>
      </c>
      <c r="T799" s="53"/>
      <c r="U799" s="232" t="e">
        <f t="shared" si="26"/>
        <v>#DIV/0!</v>
      </c>
      <c r="V799" s="272"/>
      <c r="X799" s="255"/>
      <c r="Y799" s="254"/>
    </row>
    <row r="800" spans="1:25" ht="15">
      <c r="A800" s="380" t="str">
        <f>PTCA!B783</f>
        <v>-000</v>
      </c>
      <c r="B800" s="380">
        <f>PTCA!D783</f>
        <v>0</v>
      </c>
      <c r="C800" s="380">
        <f>PTCA!J783</f>
        <v>0</v>
      </c>
      <c r="D800" s="380">
        <f>PTCA!K783</f>
        <v>0</v>
      </c>
      <c r="E800" s="380">
        <f>PTCA!H783</f>
        <v>0</v>
      </c>
      <c r="F800" s="380">
        <f>PTCA!Z783</f>
        <v>0</v>
      </c>
      <c r="G800" s="380">
        <f>PTCA!AD783</f>
        <v>0</v>
      </c>
      <c r="H800" s="62"/>
      <c r="I800" s="760">
        <f>PTCA!C783</f>
        <v>0</v>
      </c>
      <c r="J800" s="760" t="str">
        <f>PTCA!AK783</f>
        <v/>
      </c>
      <c r="K800" s="760">
        <f>PTCA!AL783</f>
        <v>0</v>
      </c>
      <c r="L800" s="62"/>
      <c r="M800" s="607"/>
      <c r="N800" s="62"/>
      <c r="O800" s="63">
        <f>PTCA!AA1769</f>
        <v>0</v>
      </c>
      <c r="P800" s="63">
        <f>PTCA!AF1769</f>
        <v>0</v>
      </c>
      <c r="Q800" s="232" t="e">
        <f t="shared" si="25"/>
        <v>#DIV/0!</v>
      </c>
      <c r="R800" s="544">
        <f>PTCA!AI1769</f>
        <v>0</v>
      </c>
      <c r="S800" s="544">
        <f>PTCA!AJ783</f>
        <v>0</v>
      </c>
      <c r="T800" s="53"/>
      <c r="U800" s="232" t="e">
        <f t="shared" si="26"/>
        <v>#DIV/0!</v>
      </c>
      <c r="V800" s="272"/>
      <c r="X800" s="255"/>
      <c r="Y800" s="254"/>
    </row>
    <row r="801" spans="1:25" ht="15">
      <c r="A801" s="380" t="str">
        <f>PTCA!B784</f>
        <v>-000</v>
      </c>
      <c r="B801" s="380">
        <f>PTCA!D784</f>
        <v>0</v>
      </c>
      <c r="C801" s="380">
        <f>PTCA!J784</f>
        <v>0</v>
      </c>
      <c r="D801" s="380">
        <f>PTCA!K784</f>
        <v>0</v>
      </c>
      <c r="E801" s="380">
        <f>PTCA!H784</f>
        <v>0</v>
      </c>
      <c r="F801" s="380">
        <f>PTCA!Z784</f>
        <v>0</v>
      </c>
      <c r="G801" s="380">
        <f>PTCA!AD784</f>
        <v>0</v>
      </c>
      <c r="H801" s="62"/>
      <c r="I801" s="760">
        <f>PTCA!C784</f>
        <v>0</v>
      </c>
      <c r="J801" s="760" t="str">
        <f>PTCA!AK784</f>
        <v/>
      </c>
      <c r="K801" s="760">
        <f>PTCA!AL784</f>
        <v>0</v>
      </c>
      <c r="L801" s="62"/>
      <c r="M801" s="607"/>
      <c r="N801" s="62"/>
      <c r="O801" s="63">
        <f>PTCA!AA1770</f>
        <v>0</v>
      </c>
      <c r="P801" s="63">
        <f>PTCA!AF1770</f>
        <v>0</v>
      </c>
      <c r="Q801" s="232" t="e">
        <f t="shared" si="25"/>
        <v>#DIV/0!</v>
      </c>
      <c r="R801" s="544">
        <f>PTCA!AI1770</f>
        <v>0</v>
      </c>
      <c r="S801" s="544">
        <f>PTCA!AJ784</f>
        <v>0</v>
      </c>
      <c r="T801" s="53"/>
      <c r="U801" s="232" t="e">
        <f t="shared" si="26"/>
        <v>#DIV/0!</v>
      </c>
      <c r="V801" s="272"/>
      <c r="X801" s="255"/>
      <c r="Y801" s="254"/>
    </row>
    <row r="802" spans="1:25" ht="15">
      <c r="A802" s="380" t="str">
        <f>PTCA!B785</f>
        <v>-000</v>
      </c>
      <c r="B802" s="380">
        <f>PTCA!D785</f>
        <v>0</v>
      </c>
      <c r="C802" s="380">
        <f>PTCA!J785</f>
        <v>0</v>
      </c>
      <c r="D802" s="380">
        <f>PTCA!K785</f>
        <v>0</v>
      </c>
      <c r="E802" s="380">
        <f>PTCA!H785</f>
        <v>0</v>
      </c>
      <c r="F802" s="380">
        <f>PTCA!Z785</f>
        <v>0</v>
      </c>
      <c r="G802" s="380">
        <f>PTCA!AD785</f>
        <v>0</v>
      </c>
      <c r="H802" s="62"/>
      <c r="I802" s="760">
        <f>PTCA!C785</f>
        <v>0</v>
      </c>
      <c r="J802" s="760" t="str">
        <f>PTCA!AK785</f>
        <v/>
      </c>
      <c r="K802" s="760">
        <f>PTCA!AL785</f>
        <v>0</v>
      </c>
      <c r="L802" s="62"/>
      <c r="M802" s="607"/>
      <c r="N802" s="62"/>
      <c r="O802" s="63">
        <f>PTCA!AA1771</f>
        <v>0</v>
      </c>
      <c r="P802" s="63">
        <f>PTCA!AF1771</f>
        <v>0</v>
      </c>
      <c r="Q802" s="232" t="e">
        <f t="shared" si="25"/>
        <v>#DIV/0!</v>
      </c>
      <c r="R802" s="544">
        <f>PTCA!AI1771</f>
        <v>0</v>
      </c>
      <c r="S802" s="544">
        <f>PTCA!AJ785</f>
        <v>0</v>
      </c>
      <c r="T802" s="53"/>
      <c r="U802" s="232" t="e">
        <f t="shared" si="26"/>
        <v>#DIV/0!</v>
      </c>
      <c r="V802" s="272"/>
      <c r="X802" s="255"/>
      <c r="Y802" s="254"/>
    </row>
    <row r="803" spans="1:25" ht="15">
      <c r="A803" s="380" t="str">
        <f>PTCA!B786</f>
        <v>-000</v>
      </c>
      <c r="B803" s="380">
        <f>PTCA!D786</f>
        <v>0</v>
      </c>
      <c r="C803" s="380">
        <f>PTCA!J786</f>
        <v>0</v>
      </c>
      <c r="D803" s="380">
        <f>PTCA!K786</f>
        <v>0</v>
      </c>
      <c r="E803" s="380">
        <f>PTCA!H786</f>
        <v>0</v>
      </c>
      <c r="F803" s="380">
        <f>PTCA!Z786</f>
        <v>0</v>
      </c>
      <c r="G803" s="380">
        <f>PTCA!AD786</f>
        <v>0</v>
      </c>
      <c r="H803" s="62"/>
      <c r="I803" s="760">
        <f>PTCA!C786</f>
        <v>0</v>
      </c>
      <c r="J803" s="760" t="str">
        <f>PTCA!AK786</f>
        <v/>
      </c>
      <c r="K803" s="760">
        <f>PTCA!AL786</f>
        <v>0</v>
      </c>
      <c r="L803" s="62"/>
      <c r="M803" s="607"/>
      <c r="N803" s="62"/>
      <c r="O803" s="63">
        <f>PTCA!AA1772</f>
        <v>0</v>
      </c>
      <c r="P803" s="63">
        <f>PTCA!AF1772</f>
        <v>0</v>
      </c>
      <c r="Q803" s="232" t="e">
        <f t="shared" si="25"/>
        <v>#DIV/0!</v>
      </c>
      <c r="R803" s="544">
        <f>PTCA!AI1772</f>
        <v>0</v>
      </c>
      <c r="S803" s="544">
        <f>PTCA!AJ786</f>
        <v>0</v>
      </c>
      <c r="T803" s="53"/>
      <c r="U803" s="232" t="e">
        <f t="shared" si="26"/>
        <v>#DIV/0!</v>
      </c>
      <c r="V803" s="272"/>
      <c r="X803" s="255"/>
      <c r="Y803" s="254"/>
    </row>
    <row r="804" spans="1:25" ht="15">
      <c r="A804" s="380" t="str">
        <f>PTCA!B787</f>
        <v>-000</v>
      </c>
      <c r="B804" s="380">
        <f>PTCA!D787</f>
        <v>0</v>
      </c>
      <c r="C804" s="380">
        <f>PTCA!J787</f>
        <v>0</v>
      </c>
      <c r="D804" s="380">
        <f>PTCA!K787</f>
        <v>0</v>
      </c>
      <c r="E804" s="380">
        <f>PTCA!H787</f>
        <v>0</v>
      </c>
      <c r="F804" s="380">
        <f>PTCA!Z787</f>
        <v>0</v>
      </c>
      <c r="G804" s="380">
        <f>PTCA!AD787</f>
        <v>0</v>
      </c>
      <c r="H804" s="62"/>
      <c r="I804" s="760">
        <f>PTCA!C787</f>
        <v>0</v>
      </c>
      <c r="J804" s="760" t="str">
        <f>PTCA!AK787</f>
        <v/>
      </c>
      <c r="K804" s="760">
        <f>PTCA!AL787</f>
        <v>0</v>
      </c>
      <c r="L804" s="62"/>
      <c r="M804" s="607"/>
      <c r="N804" s="62"/>
      <c r="O804" s="63">
        <f>PTCA!AA1773</f>
        <v>0</v>
      </c>
      <c r="P804" s="63">
        <f>PTCA!AF1773</f>
        <v>0</v>
      </c>
      <c r="Q804" s="232" t="e">
        <f t="shared" si="25"/>
        <v>#DIV/0!</v>
      </c>
      <c r="R804" s="544">
        <f>PTCA!AI1773</f>
        <v>0</v>
      </c>
      <c r="S804" s="544">
        <f>PTCA!AJ787</f>
        <v>0</v>
      </c>
      <c r="T804" s="53"/>
      <c r="U804" s="232" t="e">
        <f t="shared" si="26"/>
        <v>#DIV/0!</v>
      </c>
      <c r="V804" s="272"/>
      <c r="X804" s="255"/>
      <c r="Y804" s="254"/>
    </row>
    <row r="805" spans="1:25" ht="15">
      <c r="A805" s="380" t="str">
        <f>PTCA!B788</f>
        <v>-000</v>
      </c>
      <c r="B805" s="380">
        <f>PTCA!D788</f>
        <v>0</v>
      </c>
      <c r="C805" s="380">
        <f>PTCA!J788</f>
        <v>0</v>
      </c>
      <c r="D805" s="380">
        <f>PTCA!K788</f>
        <v>0</v>
      </c>
      <c r="E805" s="380">
        <f>PTCA!H788</f>
        <v>0</v>
      </c>
      <c r="F805" s="380">
        <f>PTCA!Z788</f>
        <v>0</v>
      </c>
      <c r="G805" s="380">
        <f>PTCA!AD788</f>
        <v>0</v>
      </c>
      <c r="H805" s="62"/>
      <c r="I805" s="760">
        <f>PTCA!C788</f>
        <v>0</v>
      </c>
      <c r="J805" s="760" t="str">
        <f>PTCA!AK788</f>
        <v/>
      </c>
      <c r="K805" s="760">
        <f>PTCA!AL788</f>
        <v>0</v>
      </c>
      <c r="L805" s="62"/>
      <c r="M805" s="607"/>
      <c r="N805" s="62"/>
      <c r="O805" s="63">
        <f>PTCA!AA1774</f>
        <v>0</v>
      </c>
      <c r="P805" s="63">
        <f>PTCA!AF1774</f>
        <v>0</v>
      </c>
      <c r="Q805" s="232" t="e">
        <f t="shared" si="25"/>
        <v>#DIV/0!</v>
      </c>
      <c r="R805" s="544">
        <f>PTCA!AI1774</f>
        <v>0</v>
      </c>
      <c r="S805" s="544">
        <f>PTCA!AJ788</f>
        <v>0</v>
      </c>
      <c r="T805" s="53"/>
      <c r="U805" s="232" t="e">
        <f t="shared" si="26"/>
        <v>#DIV/0!</v>
      </c>
      <c r="V805" s="272"/>
      <c r="X805" s="255"/>
      <c r="Y805" s="254"/>
    </row>
    <row r="806" spans="1:25" ht="15">
      <c r="A806" s="380" t="str">
        <f>PTCA!B789</f>
        <v>-000</v>
      </c>
      <c r="B806" s="380">
        <f>PTCA!D789</f>
        <v>0</v>
      </c>
      <c r="C806" s="380">
        <f>PTCA!J789</f>
        <v>0</v>
      </c>
      <c r="D806" s="380">
        <f>PTCA!K789</f>
        <v>0</v>
      </c>
      <c r="E806" s="380">
        <f>PTCA!H789</f>
        <v>0</v>
      </c>
      <c r="F806" s="380">
        <f>PTCA!Z789</f>
        <v>0</v>
      </c>
      <c r="G806" s="380">
        <f>PTCA!AD789</f>
        <v>0</v>
      </c>
      <c r="H806" s="62"/>
      <c r="I806" s="760">
        <f>PTCA!C789</f>
        <v>0</v>
      </c>
      <c r="J806" s="760" t="str">
        <f>PTCA!AK789</f>
        <v/>
      </c>
      <c r="K806" s="760">
        <f>PTCA!AL789</f>
        <v>0</v>
      </c>
      <c r="L806" s="62"/>
      <c r="M806" s="607"/>
      <c r="N806" s="62"/>
      <c r="O806" s="63">
        <f>PTCA!AA1775</f>
        <v>0</v>
      </c>
      <c r="P806" s="63">
        <f>PTCA!AF1775</f>
        <v>0</v>
      </c>
      <c r="Q806" s="232" t="e">
        <f t="shared" si="25"/>
        <v>#DIV/0!</v>
      </c>
      <c r="R806" s="544">
        <f>PTCA!AI1775</f>
        <v>0</v>
      </c>
      <c r="S806" s="544">
        <f>PTCA!AJ789</f>
        <v>0</v>
      </c>
      <c r="T806" s="53"/>
      <c r="U806" s="232" t="e">
        <f t="shared" si="26"/>
        <v>#DIV/0!</v>
      </c>
      <c r="V806" s="272"/>
      <c r="X806" s="255"/>
      <c r="Y806" s="254"/>
    </row>
    <row r="807" spans="1:25" ht="15">
      <c r="A807" s="380" t="str">
        <f>PTCA!B790</f>
        <v>-000</v>
      </c>
      <c r="B807" s="380">
        <f>PTCA!D790</f>
        <v>0</v>
      </c>
      <c r="C807" s="380">
        <f>PTCA!J790</f>
        <v>0</v>
      </c>
      <c r="D807" s="380">
        <f>PTCA!K790</f>
        <v>0</v>
      </c>
      <c r="E807" s="380">
        <f>PTCA!H790</f>
        <v>0</v>
      </c>
      <c r="F807" s="380">
        <f>PTCA!Z790</f>
        <v>0</v>
      </c>
      <c r="G807" s="380">
        <f>PTCA!AD790</f>
        <v>0</v>
      </c>
      <c r="H807" s="62"/>
      <c r="I807" s="760">
        <f>PTCA!C790</f>
        <v>0</v>
      </c>
      <c r="J807" s="760" t="str">
        <f>PTCA!AK790</f>
        <v/>
      </c>
      <c r="K807" s="760">
        <f>PTCA!AL790</f>
        <v>0</v>
      </c>
      <c r="L807" s="62"/>
      <c r="M807" s="607"/>
      <c r="N807" s="62"/>
      <c r="O807" s="63">
        <f>PTCA!AA1776</f>
        <v>0</v>
      </c>
      <c r="P807" s="63">
        <f>PTCA!AF1776</f>
        <v>0</v>
      </c>
      <c r="Q807" s="232" t="e">
        <f t="shared" si="25"/>
        <v>#DIV/0!</v>
      </c>
      <c r="R807" s="544">
        <f>PTCA!AI1776</f>
        <v>0</v>
      </c>
      <c r="S807" s="544">
        <f>PTCA!AJ790</f>
        <v>0</v>
      </c>
      <c r="T807" s="53"/>
      <c r="U807" s="232" t="e">
        <f t="shared" si="26"/>
        <v>#DIV/0!</v>
      </c>
      <c r="V807" s="272"/>
      <c r="X807" s="255"/>
      <c r="Y807" s="254"/>
    </row>
    <row r="808" spans="1:25" ht="15">
      <c r="A808" s="380" t="str">
        <f>PTCA!B791</f>
        <v>-000</v>
      </c>
      <c r="B808" s="380">
        <f>PTCA!D791</f>
        <v>0</v>
      </c>
      <c r="C808" s="380">
        <f>PTCA!J791</f>
        <v>0</v>
      </c>
      <c r="D808" s="380">
        <f>PTCA!K791</f>
        <v>0</v>
      </c>
      <c r="E808" s="380">
        <f>PTCA!H791</f>
        <v>0</v>
      </c>
      <c r="F808" s="380">
        <f>PTCA!Z791</f>
        <v>0</v>
      </c>
      <c r="G808" s="380">
        <f>PTCA!AD791</f>
        <v>0</v>
      </c>
      <c r="H808" s="62"/>
      <c r="I808" s="760">
        <f>PTCA!C791</f>
        <v>0</v>
      </c>
      <c r="J808" s="760" t="str">
        <f>PTCA!AK791</f>
        <v/>
      </c>
      <c r="K808" s="760">
        <f>PTCA!AL791</f>
        <v>0</v>
      </c>
      <c r="L808" s="62"/>
      <c r="M808" s="607"/>
      <c r="N808" s="62"/>
      <c r="O808" s="63">
        <f>PTCA!AA1777</f>
        <v>0</v>
      </c>
      <c r="P808" s="63">
        <f>PTCA!AF1777</f>
        <v>0</v>
      </c>
      <c r="Q808" s="232" t="e">
        <f t="shared" si="25"/>
        <v>#DIV/0!</v>
      </c>
      <c r="R808" s="544">
        <f>PTCA!AI1777</f>
        <v>0</v>
      </c>
      <c r="S808" s="544">
        <f>PTCA!AJ791</f>
        <v>0</v>
      </c>
      <c r="T808" s="53"/>
      <c r="U808" s="232" t="e">
        <f t="shared" si="26"/>
        <v>#DIV/0!</v>
      </c>
      <c r="V808" s="272"/>
      <c r="X808" s="255"/>
      <c r="Y808" s="254"/>
    </row>
    <row r="809" spans="1:25" ht="15">
      <c r="A809" s="380" t="str">
        <f>PTCA!B792</f>
        <v>-000</v>
      </c>
      <c r="B809" s="380">
        <f>PTCA!D792</f>
        <v>0</v>
      </c>
      <c r="C809" s="380">
        <f>PTCA!J792</f>
        <v>0</v>
      </c>
      <c r="D809" s="380">
        <f>PTCA!K792</f>
        <v>0</v>
      </c>
      <c r="E809" s="380">
        <f>PTCA!H792</f>
        <v>0</v>
      </c>
      <c r="F809" s="380">
        <f>PTCA!Z792</f>
        <v>0</v>
      </c>
      <c r="G809" s="380">
        <f>PTCA!AD792</f>
        <v>0</v>
      </c>
      <c r="H809" s="62"/>
      <c r="I809" s="760">
        <f>PTCA!C792</f>
        <v>0</v>
      </c>
      <c r="J809" s="760" t="str">
        <f>PTCA!AK792</f>
        <v/>
      </c>
      <c r="K809" s="760">
        <f>PTCA!AL792</f>
        <v>0</v>
      </c>
      <c r="L809" s="62"/>
      <c r="M809" s="607"/>
      <c r="N809" s="62"/>
      <c r="O809" s="63">
        <f>PTCA!AA1778</f>
        <v>0</v>
      </c>
      <c r="P809" s="63">
        <f>PTCA!AF1778</f>
        <v>0</v>
      </c>
      <c r="Q809" s="232" t="e">
        <f t="shared" si="25"/>
        <v>#DIV/0!</v>
      </c>
      <c r="R809" s="544">
        <f>PTCA!AI1778</f>
        <v>0</v>
      </c>
      <c r="S809" s="544">
        <f>PTCA!AJ792</f>
        <v>0</v>
      </c>
      <c r="T809" s="53"/>
      <c r="U809" s="232" t="e">
        <f t="shared" si="26"/>
        <v>#DIV/0!</v>
      </c>
      <c r="V809" s="272"/>
      <c r="X809" s="255"/>
      <c r="Y809" s="254"/>
    </row>
    <row r="810" spans="1:25" ht="15">
      <c r="A810" s="380" t="str">
        <f>PTCA!B793</f>
        <v>-000</v>
      </c>
      <c r="B810" s="380">
        <f>PTCA!D793</f>
        <v>0</v>
      </c>
      <c r="C810" s="380">
        <f>PTCA!J793</f>
        <v>0</v>
      </c>
      <c r="D810" s="380">
        <f>PTCA!K793</f>
        <v>0</v>
      </c>
      <c r="E810" s="380">
        <f>PTCA!H793</f>
        <v>0</v>
      </c>
      <c r="F810" s="380">
        <f>PTCA!Z793</f>
        <v>0</v>
      </c>
      <c r="G810" s="380">
        <f>PTCA!AD793</f>
        <v>0</v>
      </c>
      <c r="H810" s="62"/>
      <c r="I810" s="760">
        <f>PTCA!C793</f>
        <v>0</v>
      </c>
      <c r="J810" s="760" t="str">
        <f>PTCA!AK793</f>
        <v/>
      </c>
      <c r="K810" s="760">
        <f>PTCA!AL793</f>
        <v>0</v>
      </c>
      <c r="L810" s="62"/>
      <c r="M810" s="607"/>
      <c r="N810" s="62"/>
      <c r="O810" s="63">
        <f>PTCA!AA1779</f>
        <v>0</v>
      </c>
      <c r="P810" s="63">
        <f>PTCA!AF1779</f>
        <v>0</v>
      </c>
      <c r="Q810" s="232" t="e">
        <f t="shared" si="25"/>
        <v>#DIV/0!</v>
      </c>
      <c r="R810" s="544">
        <f>PTCA!AI1779</f>
        <v>0</v>
      </c>
      <c r="S810" s="544">
        <f>PTCA!AJ793</f>
        <v>0</v>
      </c>
      <c r="T810" s="53"/>
      <c r="U810" s="232" t="e">
        <f t="shared" si="26"/>
        <v>#DIV/0!</v>
      </c>
      <c r="V810" s="272"/>
      <c r="X810" s="255"/>
      <c r="Y810" s="254"/>
    </row>
    <row r="811" spans="1:25" ht="15">
      <c r="A811" s="380" t="str">
        <f>PTCA!B794</f>
        <v>-000</v>
      </c>
      <c r="B811" s="380">
        <f>PTCA!D794</f>
        <v>0</v>
      </c>
      <c r="C811" s="380">
        <f>PTCA!J794</f>
        <v>0</v>
      </c>
      <c r="D811" s="380">
        <f>PTCA!K794</f>
        <v>0</v>
      </c>
      <c r="E811" s="380">
        <f>PTCA!H794</f>
        <v>0</v>
      </c>
      <c r="F811" s="380">
        <f>PTCA!Z794</f>
        <v>0</v>
      </c>
      <c r="G811" s="380">
        <f>PTCA!AD794</f>
        <v>0</v>
      </c>
      <c r="H811" s="62"/>
      <c r="I811" s="760">
        <f>PTCA!C794</f>
        <v>0</v>
      </c>
      <c r="J811" s="760" t="str">
        <f>PTCA!AK794</f>
        <v/>
      </c>
      <c r="K811" s="760">
        <f>PTCA!AL794</f>
        <v>0</v>
      </c>
      <c r="L811" s="62"/>
      <c r="M811" s="607"/>
      <c r="N811" s="62"/>
      <c r="O811" s="63">
        <f>PTCA!AA1780</f>
        <v>0</v>
      </c>
      <c r="P811" s="63">
        <f>PTCA!AF1780</f>
        <v>0</v>
      </c>
      <c r="Q811" s="232" t="e">
        <f t="shared" si="25"/>
        <v>#DIV/0!</v>
      </c>
      <c r="R811" s="544">
        <f>PTCA!AI1780</f>
        <v>0</v>
      </c>
      <c r="S811" s="544">
        <f>PTCA!AJ794</f>
        <v>0</v>
      </c>
      <c r="T811" s="53"/>
      <c r="U811" s="232" t="e">
        <f t="shared" si="26"/>
        <v>#DIV/0!</v>
      </c>
      <c r="V811" s="272"/>
      <c r="X811" s="255"/>
      <c r="Y811" s="254"/>
    </row>
    <row r="812" spans="1:25" ht="15">
      <c r="A812" s="380" t="str">
        <f>PTCA!B795</f>
        <v>-000</v>
      </c>
      <c r="B812" s="380">
        <f>PTCA!D795</f>
        <v>0</v>
      </c>
      <c r="C812" s="380">
        <f>PTCA!J795</f>
        <v>0</v>
      </c>
      <c r="D812" s="380">
        <f>PTCA!K795</f>
        <v>0</v>
      </c>
      <c r="E812" s="380">
        <f>PTCA!H795</f>
        <v>0</v>
      </c>
      <c r="F812" s="380">
        <f>PTCA!Z795</f>
        <v>0</v>
      </c>
      <c r="G812" s="380">
        <f>PTCA!AD795</f>
        <v>0</v>
      </c>
      <c r="H812" s="62"/>
      <c r="I812" s="760">
        <f>PTCA!C795</f>
        <v>0</v>
      </c>
      <c r="J812" s="760" t="str">
        <f>PTCA!AK795</f>
        <v/>
      </c>
      <c r="K812" s="760">
        <f>PTCA!AL795</f>
        <v>0</v>
      </c>
      <c r="L812" s="62"/>
      <c r="M812" s="607"/>
      <c r="N812" s="62"/>
      <c r="O812" s="63">
        <f>PTCA!AA1781</f>
        <v>0</v>
      </c>
      <c r="P812" s="63">
        <f>PTCA!AF1781</f>
        <v>0</v>
      </c>
      <c r="Q812" s="232" t="e">
        <f t="shared" si="25"/>
        <v>#DIV/0!</v>
      </c>
      <c r="R812" s="544">
        <f>PTCA!AI1781</f>
        <v>0</v>
      </c>
      <c r="S812" s="544">
        <f>PTCA!AJ795</f>
        <v>0</v>
      </c>
      <c r="T812" s="53"/>
      <c r="U812" s="232" t="e">
        <f t="shared" si="26"/>
        <v>#DIV/0!</v>
      </c>
      <c r="V812" s="272"/>
      <c r="X812" s="255"/>
      <c r="Y812" s="254"/>
    </row>
    <row r="813" spans="1:25" ht="15">
      <c r="A813" s="380" t="str">
        <f>PTCA!B796</f>
        <v>-000</v>
      </c>
      <c r="B813" s="380">
        <f>PTCA!D796</f>
        <v>0</v>
      </c>
      <c r="C813" s="380">
        <f>PTCA!J796</f>
        <v>0</v>
      </c>
      <c r="D813" s="380">
        <f>PTCA!K796</f>
        <v>0</v>
      </c>
      <c r="E813" s="380">
        <f>PTCA!H796</f>
        <v>0</v>
      </c>
      <c r="F813" s="380">
        <f>PTCA!Z796</f>
        <v>0</v>
      </c>
      <c r="G813" s="380">
        <f>PTCA!AD796</f>
        <v>0</v>
      </c>
      <c r="H813" s="62"/>
      <c r="I813" s="760">
        <f>PTCA!C796</f>
        <v>0</v>
      </c>
      <c r="J813" s="760" t="str">
        <f>PTCA!AK796</f>
        <v/>
      </c>
      <c r="K813" s="760">
        <f>PTCA!AL796</f>
        <v>0</v>
      </c>
      <c r="L813" s="62"/>
      <c r="M813" s="607"/>
      <c r="N813" s="62"/>
      <c r="O813" s="63">
        <f>PTCA!AA1782</f>
        <v>0</v>
      </c>
      <c r="P813" s="63">
        <f>PTCA!AF1782</f>
        <v>0</v>
      </c>
      <c r="Q813" s="232" t="e">
        <f t="shared" si="25"/>
        <v>#DIV/0!</v>
      </c>
      <c r="R813" s="544">
        <f>PTCA!AI1782</f>
        <v>0</v>
      </c>
      <c r="S813" s="544">
        <f>PTCA!AJ796</f>
        <v>0</v>
      </c>
      <c r="T813" s="53"/>
      <c r="U813" s="232" t="e">
        <f t="shared" si="26"/>
        <v>#DIV/0!</v>
      </c>
      <c r="V813" s="272"/>
      <c r="X813" s="255"/>
      <c r="Y813" s="254"/>
    </row>
    <row r="814" spans="1:25" ht="15">
      <c r="A814" s="380" t="str">
        <f>PTCA!B797</f>
        <v>-000</v>
      </c>
      <c r="B814" s="380">
        <f>PTCA!D797</f>
        <v>0</v>
      </c>
      <c r="C814" s="380">
        <f>PTCA!J797</f>
        <v>0</v>
      </c>
      <c r="D814" s="380">
        <f>PTCA!K797</f>
        <v>0</v>
      </c>
      <c r="E814" s="380">
        <f>PTCA!H797</f>
        <v>0</v>
      </c>
      <c r="F814" s="380">
        <f>PTCA!Z797</f>
        <v>0</v>
      </c>
      <c r="G814" s="380">
        <f>PTCA!AD797</f>
        <v>0</v>
      </c>
      <c r="H814" s="62"/>
      <c r="I814" s="760">
        <f>PTCA!C797</f>
        <v>0</v>
      </c>
      <c r="J814" s="760" t="str">
        <f>PTCA!AK797</f>
        <v/>
      </c>
      <c r="K814" s="760">
        <f>PTCA!AL797</f>
        <v>0</v>
      </c>
      <c r="L814" s="62"/>
      <c r="M814" s="607"/>
      <c r="N814" s="62"/>
      <c r="O814" s="63">
        <f>PTCA!AA1783</f>
        <v>0</v>
      </c>
      <c r="P814" s="63">
        <f>PTCA!AF1783</f>
        <v>0</v>
      </c>
      <c r="Q814" s="232" t="e">
        <f t="shared" si="25"/>
        <v>#DIV/0!</v>
      </c>
      <c r="R814" s="544">
        <f>PTCA!AI1783</f>
        <v>0</v>
      </c>
      <c r="S814" s="544">
        <f>PTCA!AJ797</f>
        <v>0</v>
      </c>
      <c r="T814" s="53"/>
      <c r="U814" s="232" t="e">
        <f t="shared" si="26"/>
        <v>#DIV/0!</v>
      </c>
      <c r="V814" s="272"/>
      <c r="X814" s="255"/>
      <c r="Y814" s="254"/>
    </row>
    <row r="815" spans="1:25" ht="15">
      <c r="A815" s="380" t="str">
        <f>PTCA!B798</f>
        <v>-000</v>
      </c>
      <c r="B815" s="380">
        <f>PTCA!D798</f>
        <v>0</v>
      </c>
      <c r="C815" s="380">
        <f>PTCA!J798</f>
        <v>0</v>
      </c>
      <c r="D815" s="380">
        <f>PTCA!K798</f>
        <v>0</v>
      </c>
      <c r="E815" s="380">
        <f>PTCA!H798</f>
        <v>0</v>
      </c>
      <c r="F815" s="380">
        <f>PTCA!Z798</f>
        <v>0</v>
      </c>
      <c r="G815" s="380">
        <f>PTCA!AD798</f>
        <v>0</v>
      </c>
      <c r="H815" s="62"/>
      <c r="I815" s="760">
        <f>PTCA!C798</f>
        <v>0</v>
      </c>
      <c r="J815" s="760" t="str">
        <f>PTCA!AK798</f>
        <v/>
      </c>
      <c r="K815" s="760">
        <f>PTCA!AL798</f>
        <v>0</v>
      </c>
      <c r="L815" s="62"/>
      <c r="M815" s="607"/>
      <c r="N815" s="62"/>
      <c r="O815" s="63">
        <f>PTCA!AA1784</f>
        <v>0</v>
      </c>
      <c r="P815" s="63">
        <f>PTCA!AF1784</f>
        <v>0</v>
      </c>
      <c r="Q815" s="232" t="e">
        <f t="shared" si="25"/>
        <v>#DIV/0!</v>
      </c>
      <c r="R815" s="544">
        <f>PTCA!AI1784</f>
        <v>0</v>
      </c>
      <c r="S815" s="544">
        <f>PTCA!AJ798</f>
        <v>0</v>
      </c>
      <c r="T815" s="53"/>
      <c r="U815" s="232" t="e">
        <f t="shared" si="26"/>
        <v>#DIV/0!</v>
      </c>
      <c r="V815" s="272"/>
      <c r="X815" s="255"/>
      <c r="Y815" s="254"/>
    </row>
    <row r="816" spans="1:25" ht="15">
      <c r="A816" s="380" t="str">
        <f>PTCA!B799</f>
        <v>-000</v>
      </c>
      <c r="B816" s="380">
        <f>PTCA!D799</f>
        <v>0</v>
      </c>
      <c r="C816" s="380">
        <f>PTCA!J799</f>
        <v>0</v>
      </c>
      <c r="D816" s="380">
        <f>PTCA!K799</f>
        <v>0</v>
      </c>
      <c r="E816" s="380">
        <f>PTCA!H799</f>
        <v>0</v>
      </c>
      <c r="F816" s="380">
        <f>PTCA!Z799</f>
        <v>0</v>
      </c>
      <c r="G816" s="380">
        <f>PTCA!AD799</f>
        <v>0</v>
      </c>
      <c r="H816" s="62"/>
      <c r="I816" s="760">
        <f>PTCA!C799</f>
        <v>0</v>
      </c>
      <c r="J816" s="760" t="str">
        <f>PTCA!AK799</f>
        <v/>
      </c>
      <c r="K816" s="760">
        <f>PTCA!AL799</f>
        <v>0</v>
      </c>
      <c r="L816" s="62"/>
      <c r="M816" s="607"/>
      <c r="N816" s="62"/>
      <c r="O816" s="63">
        <f>PTCA!AA1785</f>
        <v>0</v>
      </c>
      <c r="P816" s="63">
        <f>PTCA!AF1785</f>
        <v>0</v>
      </c>
      <c r="Q816" s="232" t="e">
        <f t="shared" si="25"/>
        <v>#DIV/0!</v>
      </c>
      <c r="R816" s="544">
        <f>PTCA!AI1785</f>
        <v>0</v>
      </c>
      <c r="S816" s="544">
        <f>PTCA!AJ799</f>
        <v>0</v>
      </c>
      <c r="T816" s="53"/>
      <c r="U816" s="232" t="e">
        <f t="shared" si="26"/>
        <v>#DIV/0!</v>
      </c>
      <c r="V816" s="272"/>
      <c r="X816" s="255"/>
      <c r="Y816" s="254"/>
    </row>
    <row r="817" spans="1:25" ht="15">
      <c r="A817" s="380" t="str">
        <f>PTCA!B800</f>
        <v>-000</v>
      </c>
      <c r="B817" s="380">
        <f>PTCA!D800</f>
        <v>0</v>
      </c>
      <c r="C817" s="380">
        <f>PTCA!J800</f>
        <v>0</v>
      </c>
      <c r="D817" s="380">
        <f>PTCA!K800</f>
        <v>0</v>
      </c>
      <c r="E817" s="380">
        <f>PTCA!H800</f>
        <v>0</v>
      </c>
      <c r="F817" s="380">
        <f>PTCA!Z800</f>
        <v>0</v>
      </c>
      <c r="G817" s="380">
        <f>PTCA!AD800</f>
        <v>0</v>
      </c>
      <c r="H817" s="62"/>
      <c r="I817" s="760">
        <f>PTCA!C800</f>
        <v>0</v>
      </c>
      <c r="J817" s="760" t="str">
        <f>PTCA!AK800</f>
        <v/>
      </c>
      <c r="K817" s="760">
        <f>PTCA!AL800</f>
        <v>0</v>
      </c>
      <c r="L817" s="62"/>
      <c r="M817" s="607"/>
      <c r="N817" s="62"/>
      <c r="O817" s="63">
        <f>PTCA!AA1786</f>
        <v>0</v>
      </c>
      <c r="P817" s="63">
        <f>PTCA!AF1786</f>
        <v>0</v>
      </c>
      <c r="Q817" s="232" t="e">
        <f t="shared" si="25"/>
        <v>#DIV/0!</v>
      </c>
      <c r="R817" s="544">
        <f>PTCA!AI1786</f>
        <v>0</v>
      </c>
      <c r="S817" s="544">
        <f>PTCA!AJ800</f>
        <v>0</v>
      </c>
      <c r="T817" s="53"/>
      <c r="U817" s="232" t="e">
        <f t="shared" si="26"/>
        <v>#DIV/0!</v>
      </c>
      <c r="V817" s="272"/>
      <c r="X817" s="255"/>
      <c r="Y817" s="254"/>
    </row>
    <row r="818" spans="1:25" ht="15">
      <c r="A818" s="380" t="str">
        <f>PTCA!B801</f>
        <v>-000</v>
      </c>
      <c r="B818" s="380">
        <f>PTCA!D801</f>
        <v>0</v>
      </c>
      <c r="C818" s="380">
        <f>PTCA!J801</f>
        <v>0</v>
      </c>
      <c r="D818" s="380">
        <f>PTCA!K801</f>
        <v>0</v>
      </c>
      <c r="E818" s="380">
        <f>PTCA!H801</f>
        <v>0</v>
      </c>
      <c r="F818" s="380">
        <f>PTCA!Z801</f>
        <v>0</v>
      </c>
      <c r="G818" s="380">
        <f>PTCA!AD801</f>
        <v>0</v>
      </c>
      <c r="H818" s="62"/>
      <c r="I818" s="760">
        <f>PTCA!C801</f>
        <v>0</v>
      </c>
      <c r="J818" s="760" t="str">
        <f>PTCA!AK801</f>
        <v/>
      </c>
      <c r="K818" s="760">
        <f>PTCA!AL801</f>
        <v>0</v>
      </c>
      <c r="L818" s="62"/>
      <c r="M818" s="607"/>
      <c r="N818" s="62"/>
      <c r="O818" s="63">
        <f>PTCA!AA1787</f>
        <v>0</v>
      </c>
      <c r="P818" s="63">
        <f>PTCA!AF1787</f>
        <v>0</v>
      </c>
      <c r="Q818" s="232" t="e">
        <f t="shared" si="25"/>
        <v>#DIV/0!</v>
      </c>
      <c r="R818" s="544">
        <f>PTCA!AI1787</f>
        <v>0</v>
      </c>
      <c r="S818" s="544">
        <f>PTCA!AJ801</f>
        <v>0</v>
      </c>
      <c r="T818" s="53"/>
      <c r="U818" s="232" t="e">
        <f t="shared" si="26"/>
        <v>#DIV/0!</v>
      </c>
      <c r="V818" s="272"/>
      <c r="X818" s="255"/>
      <c r="Y818" s="254"/>
    </row>
    <row r="819" spans="1:25" ht="15">
      <c r="A819" s="380" t="str">
        <f>PTCA!B802</f>
        <v>-000</v>
      </c>
      <c r="B819" s="380">
        <f>PTCA!D802</f>
        <v>0</v>
      </c>
      <c r="C819" s="380">
        <f>PTCA!J802</f>
        <v>0</v>
      </c>
      <c r="D819" s="380">
        <f>PTCA!K802</f>
        <v>0</v>
      </c>
      <c r="E819" s="380">
        <f>PTCA!H802</f>
        <v>0</v>
      </c>
      <c r="F819" s="380">
        <f>PTCA!Z802</f>
        <v>0</v>
      </c>
      <c r="G819" s="380">
        <f>PTCA!AD802</f>
        <v>0</v>
      </c>
      <c r="H819" s="62"/>
      <c r="I819" s="760">
        <f>PTCA!C802</f>
        <v>0</v>
      </c>
      <c r="J819" s="760" t="str">
        <f>PTCA!AK802</f>
        <v/>
      </c>
      <c r="K819" s="760">
        <f>PTCA!AL802</f>
        <v>0</v>
      </c>
      <c r="L819" s="62"/>
      <c r="M819" s="607"/>
      <c r="N819" s="62"/>
      <c r="O819" s="63">
        <f>PTCA!AA1788</f>
        <v>0</v>
      </c>
      <c r="P819" s="63">
        <f>PTCA!AF1788</f>
        <v>0</v>
      </c>
      <c r="Q819" s="232" t="e">
        <f t="shared" si="25"/>
        <v>#DIV/0!</v>
      </c>
      <c r="R819" s="544">
        <f>PTCA!AI1788</f>
        <v>0</v>
      </c>
      <c r="S819" s="544">
        <f>PTCA!AJ802</f>
        <v>0</v>
      </c>
      <c r="T819" s="53"/>
      <c r="U819" s="232" t="e">
        <f t="shared" si="26"/>
        <v>#DIV/0!</v>
      </c>
      <c r="V819" s="272"/>
      <c r="X819" s="255"/>
      <c r="Y819" s="254"/>
    </row>
    <row r="820" spans="1:25" ht="15">
      <c r="A820" s="380" t="str">
        <f>PTCA!B803</f>
        <v>-000</v>
      </c>
      <c r="B820" s="380">
        <f>PTCA!D803</f>
        <v>0</v>
      </c>
      <c r="C820" s="380">
        <f>PTCA!J803</f>
        <v>0</v>
      </c>
      <c r="D820" s="380">
        <f>PTCA!K803</f>
        <v>0</v>
      </c>
      <c r="E820" s="380">
        <f>PTCA!H803</f>
        <v>0</v>
      </c>
      <c r="F820" s="380">
        <f>PTCA!Z803</f>
        <v>0</v>
      </c>
      <c r="G820" s="380">
        <f>PTCA!AD803</f>
        <v>0</v>
      </c>
      <c r="H820" s="62"/>
      <c r="I820" s="760">
        <f>PTCA!C803</f>
        <v>0</v>
      </c>
      <c r="J820" s="760" t="str">
        <f>PTCA!AK803</f>
        <v/>
      </c>
      <c r="K820" s="760">
        <f>PTCA!AL803</f>
        <v>0</v>
      </c>
      <c r="L820" s="62"/>
      <c r="M820" s="607"/>
      <c r="N820" s="62"/>
      <c r="O820" s="63">
        <f>PTCA!AA1789</f>
        <v>0</v>
      </c>
      <c r="P820" s="63">
        <f>PTCA!AF1789</f>
        <v>0</v>
      </c>
      <c r="Q820" s="232" t="e">
        <f t="shared" si="25"/>
        <v>#DIV/0!</v>
      </c>
      <c r="R820" s="544">
        <f>PTCA!AI1789</f>
        <v>0</v>
      </c>
      <c r="S820" s="544">
        <f>PTCA!AJ803</f>
        <v>0</v>
      </c>
      <c r="T820" s="53"/>
      <c r="U820" s="232" t="e">
        <f t="shared" si="26"/>
        <v>#DIV/0!</v>
      </c>
      <c r="V820" s="272"/>
      <c r="X820" s="255"/>
      <c r="Y820" s="254"/>
    </row>
    <row r="821" spans="1:25" ht="15">
      <c r="A821" s="380" t="str">
        <f>PTCA!B804</f>
        <v>-000</v>
      </c>
      <c r="B821" s="380">
        <f>PTCA!D804</f>
        <v>0</v>
      </c>
      <c r="C821" s="380">
        <f>PTCA!J804</f>
        <v>0</v>
      </c>
      <c r="D821" s="380">
        <f>PTCA!K804</f>
        <v>0</v>
      </c>
      <c r="E821" s="380">
        <f>PTCA!H804</f>
        <v>0</v>
      </c>
      <c r="F821" s="380">
        <f>PTCA!Z804</f>
        <v>0</v>
      </c>
      <c r="G821" s="380">
        <f>PTCA!AD804</f>
        <v>0</v>
      </c>
      <c r="H821" s="62"/>
      <c r="I821" s="760">
        <f>PTCA!C804</f>
        <v>0</v>
      </c>
      <c r="J821" s="760" t="str">
        <f>PTCA!AK804</f>
        <v/>
      </c>
      <c r="K821" s="760">
        <f>PTCA!AL804</f>
        <v>0</v>
      </c>
      <c r="L821" s="62"/>
      <c r="M821" s="607"/>
      <c r="N821" s="62"/>
      <c r="O821" s="63">
        <f>PTCA!AA1790</f>
        <v>0</v>
      </c>
      <c r="P821" s="63">
        <f>PTCA!AF1790</f>
        <v>0</v>
      </c>
      <c r="Q821" s="232" t="e">
        <f t="shared" si="25"/>
        <v>#DIV/0!</v>
      </c>
      <c r="R821" s="544">
        <f>PTCA!AI1790</f>
        <v>0</v>
      </c>
      <c r="S821" s="544">
        <f>PTCA!AJ804</f>
        <v>0</v>
      </c>
      <c r="T821" s="53"/>
      <c r="U821" s="232" t="e">
        <f t="shared" si="26"/>
        <v>#DIV/0!</v>
      </c>
      <c r="V821" s="272"/>
      <c r="X821" s="255"/>
      <c r="Y821" s="254"/>
    </row>
    <row r="822" spans="1:25" ht="15">
      <c r="A822" s="380" t="str">
        <f>PTCA!B805</f>
        <v>-000</v>
      </c>
      <c r="B822" s="380">
        <f>PTCA!D805</f>
        <v>0</v>
      </c>
      <c r="C822" s="380">
        <f>PTCA!J805</f>
        <v>0</v>
      </c>
      <c r="D822" s="380">
        <f>PTCA!K805</f>
        <v>0</v>
      </c>
      <c r="E822" s="380">
        <f>PTCA!H805</f>
        <v>0</v>
      </c>
      <c r="F822" s="380">
        <f>PTCA!Z805</f>
        <v>0</v>
      </c>
      <c r="G822" s="380">
        <f>PTCA!AD805</f>
        <v>0</v>
      </c>
      <c r="H822" s="62"/>
      <c r="I822" s="760">
        <f>PTCA!C805</f>
        <v>0</v>
      </c>
      <c r="J822" s="760" t="str">
        <f>PTCA!AK805</f>
        <v/>
      </c>
      <c r="K822" s="760">
        <f>PTCA!AL805</f>
        <v>0</v>
      </c>
      <c r="L822" s="62"/>
      <c r="M822" s="607"/>
      <c r="N822" s="62"/>
      <c r="O822" s="63">
        <f>PTCA!AA1791</f>
        <v>0</v>
      </c>
      <c r="P822" s="63">
        <f>PTCA!AF1791</f>
        <v>0</v>
      </c>
      <c r="Q822" s="232" t="e">
        <f t="shared" si="25"/>
        <v>#DIV/0!</v>
      </c>
      <c r="R822" s="544">
        <f>PTCA!AI1791</f>
        <v>0</v>
      </c>
      <c r="S822" s="544">
        <f>PTCA!AJ805</f>
        <v>0</v>
      </c>
      <c r="T822" s="53"/>
      <c r="U822" s="232" t="e">
        <f t="shared" si="26"/>
        <v>#DIV/0!</v>
      </c>
      <c r="V822" s="272"/>
      <c r="X822" s="255"/>
      <c r="Y822" s="254"/>
    </row>
    <row r="823" spans="1:25" ht="15">
      <c r="A823" s="380" t="str">
        <f>PTCA!B806</f>
        <v>-000</v>
      </c>
      <c r="B823" s="380">
        <f>PTCA!D806</f>
        <v>0</v>
      </c>
      <c r="C823" s="380">
        <f>PTCA!J806</f>
        <v>0</v>
      </c>
      <c r="D823" s="380">
        <f>PTCA!K806</f>
        <v>0</v>
      </c>
      <c r="E823" s="380">
        <f>PTCA!H806</f>
        <v>0</v>
      </c>
      <c r="F823" s="380">
        <f>PTCA!Z806</f>
        <v>0</v>
      </c>
      <c r="G823" s="380">
        <f>PTCA!AD806</f>
        <v>0</v>
      </c>
      <c r="H823" s="62"/>
      <c r="I823" s="760">
        <f>PTCA!C806</f>
        <v>0</v>
      </c>
      <c r="J823" s="760" t="str">
        <f>PTCA!AK806</f>
        <v/>
      </c>
      <c r="K823" s="760">
        <f>PTCA!AL806</f>
        <v>0</v>
      </c>
      <c r="L823" s="62"/>
      <c r="M823" s="607"/>
      <c r="N823" s="62"/>
      <c r="O823" s="63">
        <f>PTCA!AA1792</f>
        <v>0</v>
      </c>
      <c r="P823" s="63">
        <f>PTCA!AF1792</f>
        <v>0</v>
      </c>
      <c r="Q823" s="232" t="e">
        <f t="shared" si="25"/>
        <v>#DIV/0!</v>
      </c>
      <c r="R823" s="544">
        <f>PTCA!AI1792</f>
        <v>0</v>
      </c>
      <c r="S823" s="544">
        <f>PTCA!AJ806</f>
        <v>0</v>
      </c>
      <c r="T823" s="53"/>
      <c r="U823" s="232" t="e">
        <f t="shared" si="26"/>
        <v>#DIV/0!</v>
      </c>
      <c r="V823" s="272"/>
      <c r="X823" s="255"/>
      <c r="Y823" s="254"/>
    </row>
    <row r="824" spans="1:25" ht="15">
      <c r="A824" s="380" t="str">
        <f>PTCA!B807</f>
        <v>-000</v>
      </c>
      <c r="B824" s="380">
        <f>PTCA!D807</f>
        <v>0</v>
      </c>
      <c r="C824" s="380">
        <f>PTCA!J807</f>
        <v>0</v>
      </c>
      <c r="D824" s="380">
        <f>PTCA!K807</f>
        <v>0</v>
      </c>
      <c r="E824" s="380">
        <f>PTCA!H807</f>
        <v>0</v>
      </c>
      <c r="F824" s="380">
        <f>PTCA!Z807</f>
        <v>0</v>
      </c>
      <c r="G824" s="380">
        <f>PTCA!AD807</f>
        <v>0</v>
      </c>
      <c r="H824" s="62"/>
      <c r="I824" s="760">
        <f>PTCA!C807</f>
        <v>0</v>
      </c>
      <c r="J824" s="760" t="str">
        <f>PTCA!AK807</f>
        <v/>
      </c>
      <c r="K824" s="760">
        <f>PTCA!AL807</f>
        <v>0</v>
      </c>
      <c r="L824" s="62"/>
      <c r="M824" s="607"/>
      <c r="N824" s="62"/>
      <c r="O824" s="63">
        <f>PTCA!AA1793</f>
        <v>0</v>
      </c>
      <c r="P824" s="63">
        <f>PTCA!AF1793</f>
        <v>0</v>
      </c>
      <c r="Q824" s="232" t="e">
        <f t="shared" si="25"/>
        <v>#DIV/0!</v>
      </c>
      <c r="R824" s="544">
        <f>PTCA!AI1793</f>
        <v>0</v>
      </c>
      <c r="S824" s="544">
        <f>PTCA!AJ807</f>
        <v>0</v>
      </c>
      <c r="T824" s="53"/>
      <c r="U824" s="232" t="e">
        <f t="shared" si="26"/>
        <v>#DIV/0!</v>
      </c>
      <c r="V824" s="272"/>
      <c r="X824" s="255"/>
      <c r="Y824" s="254"/>
    </row>
    <row r="825" spans="1:25" ht="15">
      <c r="A825" s="380" t="str">
        <f>PTCA!B808</f>
        <v>-000</v>
      </c>
      <c r="B825" s="380">
        <f>PTCA!D808</f>
        <v>0</v>
      </c>
      <c r="C825" s="380">
        <f>PTCA!J808</f>
        <v>0</v>
      </c>
      <c r="D825" s="380">
        <f>PTCA!K808</f>
        <v>0</v>
      </c>
      <c r="E825" s="380">
        <f>PTCA!H808</f>
        <v>0</v>
      </c>
      <c r="F825" s="380">
        <f>PTCA!Z808</f>
        <v>0</v>
      </c>
      <c r="G825" s="380">
        <f>PTCA!AD808</f>
        <v>0</v>
      </c>
      <c r="H825" s="62"/>
      <c r="I825" s="760">
        <f>PTCA!C808</f>
        <v>0</v>
      </c>
      <c r="J825" s="760" t="str">
        <f>PTCA!AK808</f>
        <v/>
      </c>
      <c r="K825" s="760">
        <f>PTCA!AL808</f>
        <v>0</v>
      </c>
      <c r="L825" s="62"/>
      <c r="M825" s="607"/>
      <c r="N825" s="62"/>
      <c r="O825" s="63">
        <f>PTCA!AA1794</f>
        <v>0</v>
      </c>
      <c r="P825" s="63">
        <f>PTCA!AF1794</f>
        <v>0</v>
      </c>
      <c r="Q825" s="232" t="e">
        <f t="shared" si="25"/>
        <v>#DIV/0!</v>
      </c>
      <c r="R825" s="544">
        <f>PTCA!AI1794</f>
        <v>0</v>
      </c>
      <c r="S825" s="544">
        <f>PTCA!AJ808</f>
        <v>0</v>
      </c>
      <c r="T825" s="53"/>
      <c r="U825" s="232" t="e">
        <f t="shared" si="26"/>
        <v>#DIV/0!</v>
      </c>
      <c r="V825" s="272"/>
      <c r="X825" s="255"/>
      <c r="Y825" s="254"/>
    </row>
    <row r="826" spans="1:25" ht="15">
      <c r="A826" s="380" t="str">
        <f>PTCA!B809</f>
        <v>-000</v>
      </c>
      <c r="B826" s="380">
        <f>PTCA!D809</f>
        <v>0</v>
      </c>
      <c r="C826" s="380">
        <f>PTCA!J809</f>
        <v>0</v>
      </c>
      <c r="D826" s="380">
        <f>PTCA!K809</f>
        <v>0</v>
      </c>
      <c r="E826" s="380">
        <f>PTCA!H809</f>
        <v>0</v>
      </c>
      <c r="F826" s="380">
        <f>PTCA!Z809</f>
        <v>0</v>
      </c>
      <c r="G826" s="380">
        <f>PTCA!AD809</f>
        <v>0</v>
      </c>
      <c r="H826" s="62"/>
      <c r="I826" s="760">
        <f>PTCA!C809</f>
        <v>0</v>
      </c>
      <c r="J826" s="760" t="str">
        <f>PTCA!AK809</f>
        <v/>
      </c>
      <c r="K826" s="760">
        <f>PTCA!AL809</f>
        <v>0</v>
      </c>
      <c r="L826" s="62"/>
      <c r="M826" s="607"/>
      <c r="N826" s="62"/>
      <c r="O826" s="63">
        <f>PTCA!AA1795</f>
        <v>0</v>
      </c>
      <c r="P826" s="63">
        <f>PTCA!AF1795</f>
        <v>0</v>
      </c>
      <c r="Q826" s="232" t="e">
        <f t="shared" si="25"/>
        <v>#DIV/0!</v>
      </c>
      <c r="R826" s="544">
        <f>PTCA!AI1795</f>
        <v>0</v>
      </c>
      <c r="S826" s="544">
        <f>PTCA!AJ809</f>
        <v>0</v>
      </c>
      <c r="T826" s="53"/>
      <c r="U826" s="232" t="e">
        <f t="shared" si="26"/>
        <v>#DIV/0!</v>
      </c>
      <c r="V826" s="272"/>
      <c r="X826" s="255"/>
      <c r="Y826" s="254"/>
    </row>
    <row r="827" spans="1:25" ht="15">
      <c r="A827" s="380" t="str">
        <f>PTCA!B810</f>
        <v>-000</v>
      </c>
      <c r="B827" s="380">
        <f>PTCA!D810</f>
        <v>0</v>
      </c>
      <c r="C827" s="380">
        <f>PTCA!J810</f>
        <v>0</v>
      </c>
      <c r="D827" s="380">
        <f>PTCA!K810</f>
        <v>0</v>
      </c>
      <c r="E827" s="380">
        <f>PTCA!H810</f>
        <v>0</v>
      </c>
      <c r="F827" s="380">
        <f>PTCA!Z810</f>
        <v>0</v>
      </c>
      <c r="G827" s="380">
        <f>PTCA!AD810</f>
        <v>0</v>
      </c>
      <c r="H827" s="62"/>
      <c r="I827" s="760">
        <f>PTCA!C810</f>
        <v>0</v>
      </c>
      <c r="J827" s="760" t="str">
        <f>PTCA!AK810</f>
        <v/>
      </c>
      <c r="K827" s="760">
        <f>PTCA!AL810</f>
        <v>0</v>
      </c>
      <c r="L827" s="62"/>
      <c r="M827" s="607"/>
      <c r="N827" s="62"/>
      <c r="O827" s="63">
        <f>PTCA!AA1796</f>
        <v>0</v>
      </c>
      <c r="P827" s="63">
        <f>PTCA!AF1796</f>
        <v>0</v>
      </c>
      <c r="Q827" s="232" t="e">
        <f t="shared" si="25"/>
        <v>#DIV/0!</v>
      </c>
      <c r="R827" s="544">
        <f>PTCA!AI1796</f>
        <v>0</v>
      </c>
      <c r="S827" s="544">
        <f>PTCA!AJ810</f>
        <v>0</v>
      </c>
      <c r="T827" s="53"/>
      <c r="U827" s="232" t="e">
        <f t="shared" si="26"/>
        <v>#DIV/0!</v>
      </c>
      <c r="V827" s="272"/>
      <c r="X827" s="255"/>
      <c r="Y827" s="254"/>
    </row>
    <row r="828" spans="1:25" ht="15">
      <c r="A828" s="380" t="str">
        <f>PTCA!B811</f>
        <v>-000</v>
      </c>
      <c r="B828" s="380">
        <f>PTCA!D811</f>
        <v>0</v>
      </c>
      <c r="C828" s="380">
        <f>PTCA!J811</f>
        <v>0</v>
      </c>
      <c r="D828" s="380">
        <f>PTCA!K811</f>
        <v>0</v>
      </c>
      <c r="E828" s="380">
        <f>PTCA!H811</f>
        <v>0</v>
      </c>
      <c r="F828" s="380">
        <f>PTCA!Z811</f>
        <v>0</v>
      </c>
      <c r="G828" s="380">
        <f>PTCA!AD811</f>
        <v>0</v>
      </c>
      <c r="H828" s="62"/>
      <c r="I828" s="760">
        <f>PTCA!C811</f>
        <v>0</v>
      </c>
      <c r="J828" s="760" t="str">
        <f>PTCA!AK811</f>
        <v/>
      </c>
      <c r="K828" s="760">
        <f>PTCA!AL811</f>
        <v>0</v>
      </c>
      <c r="L828" s="62"/>
      <c r="M828" s="607"/>
      <c r="N828" s="62"/>
      <c r="O828" s="63">
        <f>PTCA!AA1797</f>
        <v>0</v>
      </c>
      <c r="P828" s="63">
        <f>PTCA!AF1797</f>
        <v>0</v>
      </c>
      <c r="Q828" s="232" t="e">
        <f t="shared" si="25"/>
        <v>#DIV/0!</v>
      </c>
      <c r="R828" s="544">
        <f>PTCA!AI1797</f>
        <v>0</v>
      </c>
      <c r="S828" s="544">
        <f>PTCA!AJ811</f>
        <v>0</v>
      </c>
      <c r="T828" s="53"/>
      <c r="U828" s="232" t="e">
        <f t="shared" si="26"/>
        <v>#DIV/0!</v>
      </c>
      <c r="V828" s="272"/>
      <c r="X828" s="255"/>
      <c r="Y828" s="254"/>
    </row>
    <row r="829" spans="1:25" ht="15">
      <c r="A829" s="380" t="str">
        <f>PTCA!B812</f>
        <v>-000</v>
      </c>
      <c r="B829" s="380">
        <f>PTCA!D812</f>
        <v>0</v>
      </c>
      <c r="C829" s="380">
        <f>PTCA!J812</f>
        <v>0</v>
      </c>
      <c r="D829" s="380">
        <f>PTCA!K812</f>
        <v>0</v>
      </c>
      <c r="E829" s="380">
        <f>PTCA!H812</f>
        <v>0</v>
      </c>
      <c r="F829" s="380">
        <f>PTCA!Z812</f>
        <v>0</v>
      </c>
      <c r="G829" s="380">
        <f>PTCA!AD812</f>
        <v>0</v>
      </c>
      <c r="H829" s="62"/>
      <c r="I829" s="760">
        <f>PTCA!C812</f>
        <v>0</v>
      </c>
      <c r="J829" s="760" t="str">
        <f>PTCA!AK812</f>
        <v/>
      </c>
      <c r="K829" s="760">
        <f>PTCA!AL812</f>
        <v>0</v>
      </c>
      <c r="L829" s="62"/>
      <c r="M829" s="607"/>
      <c r="N829" s="62"/>
      <c r="O829" s="63">
        <f>PTCA!AA1798</f>
        <v>0</v>
      </c>
      <c r="P829" s="63">
        <f>PTCA!AF1798</f>
        <v>0</v>
      </c>
      <c r="Q829" s="232" t="e">
        <f t="shared" si="25"/>
        <v>#DIV/0!</v>
      </c>
      <c r="R829" s="544">
        <f>PTCA!AI1798</f>
        <v>0</v>
      </c>
      <c r="S829" s="544">
        <f>PTCA!AJ812</f>
        <v>0</v>
      </c>
      <c r="T829" s="53"/>
      <c r="U829" s="232" t="e">
        <f t="shared" si="26"/>
        <v>#DIV/0!</v>
      </c>
      <c r="V829" s="272"/>
      <c r="X829" s="255"/>
      <c r="Y829" s="254"/>
    </row>
    <row r="830" spans="1:25" ht="15">
      <c r="A830" s="380" t="str">
        <f>PTCA!B813</f>
        <v>-000</v>
      </c>
      <c r="B830" s="380">
        <f>PTCA!D813</f>
        <v>0</v>
      </c>
      <c r="C830" s="380">
        <f>PTCA!J813</f>
        <v>0</v>
      </c>
      <c r="D830" s="380">
        <f>PTCA!K813</f>
        <v>0</v>
      </c>
      <c r="E830" s="380">
        <f>PTCA!H813</f>
        <v>0</v>
      </c>
      <c r="F830" s="380">
        <f>PTCA!Z813</f>
        <v>0</v>
      </c>
      <c r="G830" s="380">
        <f>PTCA!AD813</f>
        <v>0</v>
      </c>
      <c r="H830" s="62"/>
      <c r="I830" s="760">
        <f>PTCA!C813</f>
        <v>0</v>
      </c>
      <c r="J830" s="760" t="str">
        <f>PTCA!AK813</f>
        <v/>
      </c>
      <c r="K830" s="760">
        <f>PTCA!AL813</f>
        <v>0</v>
      </c>
      <c r="L830" s="62"/>
      <c r="M830" s="607"/>
      <c r="N830" s="62"/>
      <c r="O830" s="63">
        <f>PTCA!AA1799</f>
        <v>0</v>
      </c>
      <c r="P830" s="63">
        <f>PTCA!AF1799</f>
        <v>0</v>
      </c>
      <c r="Q830" s="232" t="e">
        <f t="shared" si="25"/>
        <v>#DIV/0!</v>
      </c>
      <c r="R830" s="544">
        <f>PTCA!AI1799</f>
        <v>0</v>
      </c>
      <c r="S830" s="544">
        <f>PTCA!AJ813</f>
        <v>0</v>
      </c>
      <c r="T830" s="53"/>
      <c r="U830" s="232" t="e">
        <f t="shared" si="26"/>
        <v>#DIV/0!</v>
      </c>
      <c r="V830" s="272"/>
      <c r="X830" s="255"/>
      <c r="Y830" s="254"/>
    </row>
    <row r="831" spans="1:25" ht="15">
      <c r="A831" s="380" t="str">
        <f>PTCA!B814</f>
        <v>-000</v>
      </c>
      <c r="B831" s="380">
        <f>PTCA!D814</f>
        <v>0</v>
      </c>
      <c r="C831" s="380">
        <f>PTCA!J814</f>
        <v>0</v>
      </c>
      <c r="D831" s="380">
        <f>PTCA!K814</f>
        <v>0</v>
      </c>
      <c r="E831" s="380">
        <f>PTCA!H814</f>
        <v>0</v>
      </c>
      <c r="F831" s="380">
        <f>PTCA!Z814</f>
        <v>0</v>
      </c>
      <c r="G831" s="380">
        <f>PTCA!AD814</f>
        <v>0</v>
      </c>
      <c r="H831" s="62"/>
      <c r="I831" s="760">
        <f>PTCA!C814</f>
        <v>0</v>
      </c>
      <c r="J831" s="760" t="str">
        <f>PTCA!AK814</f>
        <v/>
      </c>
      <c r="K831" s="760">
        <f>PTCA!AL814</f>
        <v>0</v>
      </c>
      <c r="L831" s="62"/>
      <c r="M831" s="607"/>
      <c r="N831" s="62"/>
      <c r="O831" s="63">
        <f>PTCA!AA1800</f>
        <v>0</v>
      </c>
      <c r="P831" s="63">
        <f>PTCA!AF1800</f>
        <v>0</v>
      </c>
      <c r="Q831" s="232" t="e">
        <f t="shared" si="25"/>
        <v>#DIV/0!</v>
      </c>
      <c r="R831" s="544">
        <f>PTCA!AI1800</f>
        <v>0</v>
      </c>
      <c r="S831" s="544">
        <f>PTCA!AJ814</f>
        <v>0</v>
      </c>
      <c r="T831" s="53"/>
      <c r="U831" s="232" t="e">
        <f t="shared" si="26"/>
        <v>#DIV/0!</v>
      </c>
      <c r="V831" s="272"/>
      <c r="X831" s="255"/>
      <c r="Y831" s="254"/>
    </row>
    <row r="832" spans="1:25" ht="15">
      <c r="A832" s="380" t="str">
        <f>PTCA!B815</f>
        <v>-000</v>
      </c>
      <c r="B832" s="380">
        <f>PTCA!D815</f>
        <v>0</v>
      </c>
      <c r="C832" s="380">
        <f>PTCA!J815</f>
        <v>0</v>
      </c>
      <c r="D832" s="380">
        <f>PTCA!K815</f>
        <v>0</v>
      </c>
      <c r="E832" s="380">
        <f>PTCA!H815</f>
        <v>0</v>
      </c>
      <c r="F832" s="380">
        <f>PTCA!Z815</f>
        <v>0</v>
      </c>
      <c r="G832" s="380">
        <f>PTCA!AD815</f>
        <v>0</v>
      </c>
      <c r="H832" s="62"/>
      <c r="I832" s="760">
        <f>PTCA!C815</f>
        <v>0</v>
      </c>
      <c r="J832" s="760" t="str">
        <f>PTCA!AK815</f>
        <v/>
      </c>
      <c r="K832" s="760">
        <f>PTCA!AL815</f>
        <v>0</v>
      </c>
      <c r="L832" s="62"/>
      <c r="M832" s="607"/>
      <c r="N832" s="62"/>
      <c r="O832" s="63">
        <f>PTCA!AA1801</f>
        <v>0</v>
      </c>
      <c r="P832" s="63">
        <f>PTCA!AF1801</f>
        <v>0</v>
      </c>
      <c r="Q832" s="232" t="e">
        <f t="shared" si="25"/>
        <v>#DIV/0!</v>
      </c>
      <c r="R832" s="544">
        <f>PTCA!AI1801</f>
        <v>0</v>
      </c>
      <c r="S832" s="544">
        <f>PTCA!AJ815</f>
        <v>0</v>
      </c>
      <c r="T832" s="53"/>
      <c r="U832" s="232" t="e">
        <f t="shared" si="26"/>
        <v>#DIV/0!</v>
      </c>
      <c r="V832" s="272"/>
      <c r="X832" s="255"/>
      <c r="Y832" s="254"/>
    </row>
    <row r="833" spans="1:25" ht="15">
      <c r="A833" s="380" t="str">
        <f>PTCA!B816</f>
        <v>-000</v>
      </c>
      <c r="B833" s="380">
        <f>PTCA!D816</f>
        <v>0</v>
      </c>
      <c r="C833" s="380">
        <f>PTCA!J816</f>
        <v>0</v>
      </c>
      <c r="D833" s="380">
        <f>PTCA!K816</f>
        <v>0</v>
      </c>
      <c r="E833" s="380">
        <f>PTCA!H816</f>
        <v>0</v>
      </c>
      <c r="F833" s="380">
        <f>PTCA!Z816</f>
        <v>0</v>
      </c>
      <c r="G833" s="380">
        <f>PTCA!AD816</f>
        <v>0</v>
      </c>
      <c r="H833" s="62"/>
      <c r="I833" s="760">
        <f>PTCA!C816</f>
        <v>0</v>
      </c>
      <c r="J833" s="760" t="str">
        <f>PTCA!AK816</f>
        <v/>
      </c>
      <c r="K833" s="760">
        <f>PTCA!AL816</f>
        <v>0</v>
      </c>
      <c r="L833" s="62"/>
      <c r="M833" s="607"/>
      <c r="N833" s="62"/>
      <c r="O833" s="63">
        <f>PTCA!AA1802</f>
        <v>0</v>
      </c>
      <c r="P833" s="63">
        <f>PTCA!AF1802</f>
        <v>0</v>
      </c>
      <c r="Q833" s="232" t="e">
        <f t="shared" si="25"/>
        <v>#DIV/0!</v>
      </c>
      <c r="R833" s="544">
        <f>PTCA!AI1802</f>
        <v>0</v>
      </c>
      <c r="S833" s="544">
        <f>PTCA!AJ816</f>
        <v>0</v>
      </c>
      <c r="T833" s="53"/>
      <c r="U833" s="232" t="e">
        <f t="shared" si="26"/>
        <v>#DIV/0!</v>
      </c>
      <c r="V833" s="272"/>
      <c r="X833" s="255"/>
      <c r="Y833" s="254"/>
    </row>
    <row r="834" spans="1:25" ht="15">
      <c r="A834" s="380" t="str">
        <f>PTCA!B817</f>
        <v>-000</v>
      </c>
      <c r="B834" s="380">
        <f>PTCA!D817</f>
        <v>0</v>
      </c>
      <c r="C834" s="380">
        <f>PTCA!J817</f>
        <v>0</v>
      </c>
      <c r="D834" s="380">
        <f>PTCA!K817</f>
        <v>0</v>
      </c>
      <c r="E834" s="380">
        <f>PTCA!H817</f>
        <v>0</v>
      </c>
      <c r="F834" s="380">
        <f>PTCA!Z817</f>
        <v>0</v>
      </c>
      <c r="G834" s="380">
        <f>PTCA!AD817</f>
        <v>0</v>
      </c>
      <c r="H834" s="62"/>
      <c r="I834" s="760">
        <f>PTCA!C817</f>
        <v>0</v>
      </c>
      <c r="J834" s="760" t="str">
        <f>PTCA!AK817</f>
        <v/>
      </c>
      <c r="K834" s="760">
        <f>PTCA!AL817</f>
        <v>0</v>
      </c>
      <c r="L834" s="62"/>
      <c r="M834" s="607"/>
      <c r="N834" s="62"/>
      <c r="O834" s="63">
        <f>PTCA!AA1803</f>
        <v>0</v>
      </c>
      <c r="P834" s="63">
        <f>PTCA!AF1803</f>
        <v>0</v>
      </c>
      <c r="Q834" s="232" t="e">
        <f t="shared" si="25"/>
        <v>#DIV/0!</v>
      </c>
      <c r="R834" s="544">
        <f>PTCA!AI1803</f>
        <v>0</v>
      </c>
      <c r="S834" s="544">
        <f>PTCA!AJ817</f>
        <v>0</v>
      </c>
      <c r="T834" s="53"/>
      <c r="U834" s="232" t="e">
        <f t="shared" si="26"/>
        <v>#DIV/0!</v>
      </c>
      <c r="V834" s="272"/>
      <c r="X834" s="255"/>
      <c r="Y834" s="254"/>
    </row>
    <row r="835" spans="1:25" ht="15">
      <c r="A835" s="380" t="str">
        <f>PTCA!B818</f>
        <v>-000</v>
      </c>
      <c r="B835" s="380">
        <f>PTCA!D818</f>
        <v>0</v>
      </c>
      <c r="C835" s="380">
        <f>PTCA!J818</f>
        <v>0</v>
      </c>
      <c r="D835" s="380">
        <f>PTCA!K818</f>
        <v>0</v>
      </c>
      <c r="E835" s="380">
        <f>PTCA!H818</f>
        <v>0</v>
      </c>
      <c r="F835" s="380">
        <f>PTCA!Z818</f>
        <v>0</v>
      </c>
      <c r="G835" s="380">
        <f>PTCA!AD818</f>
        <v>0</v>
      </c>
      <c r="H835" s="62"/>
      <c r="I835" s="760">
        <f>PTCA!C818</f>
        <v>0</v>
      </c>
      <c r="J835" s="760" t="str">
        <f>PTCA!AK818</f>
        <v/>
      </c>
      <c r="K835" s="760">
        <f>PTCA!AL818</f>
        <v>0</v>
      </c>
      <c r="L835" s="62"/>
      <c r="M835" s="607"/>
      <c r="N835" s="62"/>
      <c r="O835" s="63">
        <f>PTCA!AA1804</f>
        <v>0</v>
      </c>
      <c r="P835" s="63">
        <f>PTCA!AF1804</f>
        <v>0</v>
      </c>
      <c r="Q835" s="232" t="e">
        <f t="shared" si="25"/>
        <v>#DIV/0!</v>
      </c>
      <c r="R835" s="544">
        <f>PTCA!AI1804</f>
        <v>0</v>
      </c>
      <c r="S835" s="544">
        <f>PTCA!AJ818</f>
        <v>0</v>
      </c>
      <c r="T835" s="53"/>
      <c r="U835" s="232" t="e">
        <f t="shared" si="26"/>
        <v>#DIV/0!</v>
      </c>
      <c r="V835" s="272"/>
      <c r="X835" s="255"/>
      <c r="Y835" s="254"/>
    </row>
    <row r="836" spans="1:25" ht="15">
      <c r="A836" s="380" t="str">
        <f>PTCA!B819</f>
        <v>-000</v>
      </c>
      <c r="B836" s="380">
        <f>PTCA!D819</f>
        <v>0</v>
      </c>
      <c r="C836" s="380">
        <f>PTCA!J819</f>
        <v>0</v>
      </c>
      <c r="D836" s="380">
        <f>PTCA!K819</f>
        <v>0</v>
      </c>
      <c r="E836" s="380">
        <f>PTCA!H819</f>
        <v>0</v>
      </c>
      <c r="F836" s="380">
        <f>PTCA!Z819</f>
        <v>0</v>
      </c>
      <c r="G836" s="380">
        <f>PTCA!AD819</f>
        <v>0</v>
      </c>
      <c r="H836" s="62"/>
      <c r="I836" s="760">
        <f>PTCA!C819</f>
        <v>0</v>
      </c>
      <c r="J836" s="760" t="str">
        <f>PTCA!AK819</f>
        <v/>
      </c>
      <c r="K836" s="760">
        <f>PTCA!AL819</f>
        <v>0</v>
      </c>
      <c r="L836" s="62"/>
      <c r="M836" s="607"/>
      <c r="N836" s="62"/>
      <c r="O836" s="63">
        <f>PTCA!AA1805</f>
        <v>0</v>
      </c>
      <c r="P836" s="63">
        <f>PTCA!AF1805</f>
        <v>0</v>
      </c>
      <c r="Q836" s="232" t="e">
        <f t="shared" si="25"/>
        <v>#DIV/0!</v>
      </c>
      <c r="R836" s="544">
        <f>PTCA!AI1805</f>
        <v>0</v>
      </c>
      <c r="S836" s="544">
        <f>PTCA!AJ819</f>
        <v>0</v>
      </c>
      <c r="T836" s="53"/>
      <c r="U836" s="232" t="e">
        <f t="shared" si="26"/>
        <v>#DIV/0!</v>
      </c>
      <c r="V836" s="272"/>
      <c r="X836" s="255"/>
      <c r="Y836" s="254"/>
    </row>
    <row r="837" spans="1:25" ht="15">
      <c r="A837" s="380" t="str">
        <f>PTCA!B820</f>
        <v>-000</v>
      </c>
      <c r="B837" s="380">
        <f>PTCA!D820</f>
        <v>0</v>
      </c>
      <c r="C837" s="380">
        <f>PTCA!J820</f>
        <v>0</v>
      </c>
      <c r="D837" s="380">
        <f>PTCA!K820</f>
        <v>0</v>
      </c>
      <c r="E837" s="380">
        <f>PTCA!H820</f>
        <v>0</v>
      </c>
      <c r="F837" s="380">
        <f>PTCA!Z820</f>
        <v>0</v>
      </c>
      <c r="G837" s="380">
        <f>PTCA!AD820</f>
        <v>0</v>
      </c>
      <c r="H837" s="62"/>
      <c r="I837" s="760">
        <f>PTCA!C820</f>
        <v>0</v>
      </c>
      <c r="J837" s="760" t="str">
        <f>PTCA!AK820</f>
        <v/>
      </c>
      <c r="K837" s="760">
        <f>PTCA!AL820</f>
        <v>0</v>
      </c>
      <c r="L837" s="62"/>
      <c r="M837" s="607"/>
      <c r="N837" s="62"/>
      <c r="O837" s="63">
        <f>PTCA!AA1806</f>
        <v>0</v>
      </c>
      <c r="P837" s="63">
        <f>PTCA!AF1806</f>
        <v>0</v>
      </c>
      <c r="Q837" s="232" t="e">
        <f t="shared" ref="Q837:Q900" si="27">P837/O837</f>
        <v>#DIV/0!</v>
      </c>
      <c r="R837" s="544">
        <f>PTCA!AI1806</f>
        <v>0</v>
      </c>
      <c r="S837" s="544">
        <f>PTCA!AJ820</f>
        <v>0</v>
      </c>
      <c r="T837" s="53"/>
      <c r="U837" s="232" t="e">
        <f t="shared" si="26"/>
        <v>#DIV/0!</v>
      </c>
      <c r="V837" s="272"/>
      <c r="X837" s="255"/>
      <c r="Y837" s="254"/>
    </row>
    <row r="838" spans="1:25" ht="15">
      <c r="A838" s="380" t="str">
        <f>PTCA!B821</f>
        <v>-000</v>
      </c>
      <c r="B838" s="380">
        <f>PTCA!D821</f>
        <v>0</v>
      </c>
      <c r="C838" s="380">
        <f>PTCA!J821</f>
        <v>0</v>
      </c>
      <c r="D838" s="380">
        <f>PTCA!K821</f>
        <v>0</v>
      </c>
      <c r="E838" s="380">
        <f>PTCA!H821</f>
        <v>0</v>
      </c>
      <c r="F838" s="380">
        <f>PTCA!Z821</f>
        <v>0</v>
      </c>
      <c r="G838" s="380">
        <f>PTCA!AD821</f>
        <v>0</v>
      </c>
      <c r="H838" s="62"/>
      <c r="I838" s="760">
        <f>PTCA!C821</f>
        <v>0</v>
      </c>
      <c r="J838" s="760" t="str">
        <f>PTCA!AK821</f>
        <v/>
      </c>
      <c r="K838" s="760">
        <f>PTCA!AL821</f>
        <v>0</v>
      </c>
      <c r="L838" s="62"/>
      <c r="M838" s="607"/>
      <c r="N838" s="62"/>
      <c r="O838" s="63">
        <f>PTCA!AA1807</f>
        <v>0</v>
      </c>
      <c r="P838" s="63">
        <f>PTCA!AF1807</f>
        <v>0</v>
      </c>
      <c r="Q838" s="232" t="e">
        <f t="shared" si="27"/>
        <v>#DIV/0!</v>
      </c>
      <c r="R838" s="544">
        <f>PTCA!AI1807</f>
        <v>0</v>
      </c>
      <c r="S838" s="544">
        <f>PTCA!AJ821</f>
        <v>0</v>
      </c>
      <c r="T838" s="53"/>
      <c r="U838" s="232" t="e">
        <f t="shared" si="26"/>
        <v>#DIV/0!</v>
      </c>
      <c r="V838" s="272"/>
      <c r="X838" s="255"/>
      <c r="Y838" s="254"/>
    </row>
    <row r="839" spans="1:25" ht="15">
      <c r="A839" s="380" t="str">
        <f>PTCA!B822</f>
        <v>-000</v>
      </c>
      <c r="B839" s="380">
        <f>PTCA!D822</f>
        <v>0</v>
      </c>
      <c r="C839" s="380">
        <f>PTCA!J822</f>
        <v>0</v>
      </c>
      <c r="D839" s="380">
        <f>PTCA!K822</f>
        <v>0</v>
      </c>
      <c r="E839" s="380">
        <f>PTCA!H822</f>
        <v>0</v>
      </c>
      <c r="F839" s="380">
        <f>PTCA!Z822</f>
        <v>0</v>
      </c>
      <c r="G839" s="380">
        <f>PTCA!AD822</f>
        <v>0</v>
      </c>
      <c r="H839" s="62"/>
      <c r="I839" s="760">
        <f>PTCA!C822</f>
        <v>0</v>
      </c>
      <c r="J839" s="760" t="str">
        <f>PTCA!AK822</f>
        <v/>
      </c>
      <c r="K839" s="760">
        <f>PTCA!AL822</f>
        <v>0</v>
      </c>
      <c r="L839" s="62"/>
      <c r="M839" s="607"/>
      <c r="N839" s="62"/>
      <c r="O839" s="63">
        <f>PTCA!AA1808</f>
        <v>0</v>
      </c>
      <c r="P839" s="63">
        <f>PTCA!AF1808</f>
        <v>0</v>
      </c>
      <c r="Q839" s="232" t="e">
        <f t="shared" si="27"/>
        <v>#DIV/0!</v>
      </c>
      <c r="R839" s="544">
        <f>PTCA!AI1808</f>
        <v>0</v>
      </c>
      <c r="S839" s="544">
        <f>PTCA!AJ822</f>
        <v>0</v>
      </c>
      <c r="T839" s="53"/>
      <c r="U839" s="232" t="e">
        <f t="shared" si="26"/>
        <v>#DIV/0!</v>
      </c>
      <c r="V839" s="272"/>
      <c r="X839" s="255"/>
      <c r="Y839" s="254"/>
    </row>
    <row r="840" spans="1:25" ht="15">
      <c r="A840" s="380" t="str">
        <f>PTCA!B823</f>
        <v>-000</v>
      </c>
      <c r="B840" s="380">
        <f>PTCA!D823</f>
        <v>0</v>
      </c>
      <c r="C840" s="380">
        <f>PTCA!J823</f>
        <v>0</v>
      </c>
      <c r="D840" s="380">
        <f>PTCA!K823</f>
        <v>0</v>
      </c>
      <c r="E840" s="380">
        <f>PTCA!H823</f>
        <v>0</v>
      </c>
      <c r="F840" s="380">
        <f>PTCA!Z823</f>
        <v>0</v>
      </c>
      <c r="G840" s="380">
        <f>PTCA!AD823</f>
        <v>0</v>
      </c>
      <c r="H840" s="62"/>
      <c r="I840" s="760">
        <f>PTCA!C823</f>
        <v>0</v>
      </c>
      <c r="J840" s="760" t="str">
        <f>PTCA!AK823</f>
        <v/>
      </c>
      <c r="K840" s="760">
        <f>PTCA!AL823</f>
        <v>0</v>
      </c>
      <c r="L840" s="62"/>
      <c r="M840" s="607"/>
      <c r="N840" s="62"/>
      <c r="O840" s="63">
        <f>PTCA!AA1809</f>
        <v>0</v>
      </c>
      <c r="P840" s="63">
        <f>PTCA!AF1809</f>
        <v>0</v>
      </c>
      <c r="Q840" s="232" t="e">
        <f t="shared" si="27"/>
        <v>#DIV/0!</v>
      </c>
      <c r="R840" s="544">
        <f>PTCA!AI1809</f>
        <v>0</v>
      </c>
      <c r="S840" s="544">
        <f>PTCA!AJ823</f>
        <v>0</v>
      </c>
      <c r="T840" s="53"/>
      <c r="U840" s="232" t="e">
        <f t="shared" si="26"/>
        <v>#DIV/0!</v>
      </c>
      <c r="V840" s="272"/>
      <c r="X840" s="255"/>
      <c r="Y840" s="254"/>
    </row>
    <row r="841" spans="1:25" ht="15">
      <c r="A841" s="380" t="str">
        <f>PTCA!B824</f>
        <v>-000</v>
      </c>
      <c r="B841" s="380">
        <f>PTCA!D824</f>
        <v>0</v>
      </c>
      <c r="C841" s="380">
        <f>PTCA!J824</f>
        <v>0</v>
      </c>
      <c r="D841" s="380">
        <f>PTCA!K824</f>
        <v>0</v>
      </c>
      <c r="E841" s="380">
        <f>PTCA!H824</f>
        <v>0</v>
      </c>
      <c r="F841" s="380">
        <f>PTCA!Z824</f>
        <v>0</v>
      </c>
      <c r="G841" s="380">
        <f>PTCA!AD824</f>
        <v>0</v>
      </c>
      <c r="H841" s="62"/>
      <c r="I841" s="760">
        <f>PTCA!C824</f>
        <v>0</v>
      </c>
      <c r="J841" s="760" t="str">
        <f>PTCA!AK824</f>
        <v/>
      </c>
      <c r="K841" s="760">
        <f>PTCA!AL824</f>
        <v>0</v>
      </c>
      <c r="L841" s="62"/>
      <c r="M841" s="607"/>
      <c r="N841" s="62"/>
      <c r="O841" s="63">
        <f>PTCA!AA1810</f>
        <v>0</v>
      </c>
      <c r="P841" s="63">
        <f>PTCA!AF1810</f>
        <v>0</v>
      </c>
      <c r="Q841" s="232" t="e">
        <f t="shared" si="27"/>
        <v>#DIV/0!</v>
      </c>
      <c r="R841" s="544">
        <f>PTCA!AI1810</f>
        <v>0</v>
      </c>
      <c r="S841" s="544">
        <f>PTCA!AJ824</f>
        <v>0</v>
      </c>
      <c r="T841" s="53"/>
      <c r="U841" s="232" t="e">
        <f t="shared" si="26"/>
        <v>#DIV/0!</v>
      </c>
      <c r="V841" s="272"/>
      <c r="X841" s="255"/>
      <c r="Y841" s="254"/>
    </row>
    <row r="842" spans="1:25" ht="15">
      <c r="A842" s="380" t="str">
        <f>PTCA!B825</f>
        <v>-000</v>
      </c>
      <c r="B842" s="380">
        <f>PTCA!D825</f>
        <v>0</v>
      </c>
      <c r="C842" s="380">
        <f>PTCA!J825</f>
        <v>0</v>
      </c>
      <c r="D842" s="380">
        <f>PTCA!K825</f>
        <v>0</v>
      </c>
      <c r="E842" s="380">
        <f>PTCA!H825</f>
        <v>0</v>
      </c>
      <c r="F842" s="380">
        <f>PTCA!Z825</f>
        <v>0</v>
      </c>
      <c r="G842" s="380">
        <f>PTCA!AD825</f>
        <v>0</v>
      </c>
      <c r="H842" s="62"/>
      <c r="I842" s="760">
        <f>PTCA!C825</f>
        <v>0</v>
      </c>
      <c r="J842" s="760" t="str">
        <f>PTCA!AK825</f>
        <v/>
      </c>
      <c r="K842" s="760">
        <f>PTCA!AL825</f>
        <v>0</v>
      </c>
      <c r="L842" s="62"/>
      <c r="M842" s="607"/>
      <c r="N842" s="62"/>
      <c r="O842" s="63">
        <f>PTCA!AA1811</f>
        <v>0</v>
      </c>
      <c r="P842" s="63">
        <f>PTCA!AF1811</f>
        <v>0</v>
      </c>
      <c r="Q842" s="232" t="e">
        <f t="shared" si="27"/>
        <v>#DIV/0!</v>
      </c>
      <c r="R842" s="544">
        <f>PTCA!AI1811</f>
        <v>0</v>
      </c>
      <c r="S842" s="544">
        <f>PTCA!AJ825</f>
        <v>0</v>
      </c>
      <c r="T842" s="53"/>
      <c r="U842" s="232" t="e">
        <f t="shared" si="26"/>
        <v>#DIV/0!</v>
      </c>
      <c r="V842" s="272"/>
      <c r="X842" s="255"/>
      <c r="Y842" s="254"/>
    </row>
    <row r="843" spans="1:25" ht="15">
      <c r="A843" s="380" t="str">
        <f>PTCA!B826</f>
        <v>-000</v>
      </c>
      <c r="B843" s="380">
        <f>PTCA!D826</f>
        <v>0</v>
      </c>
      <c r="C843" s="380">
        <f>PTCA!J826</f>
        <v>0</v>
      </c>
      <c r="D843" s="380">
        <f>PTCA!K826</f>
        <v>0</v>
      </c>
      <c r="E843" s="380">
        <f>PTCA!H826</f>
        <v>0</v>
      </c>
      <c r="F843" s="380">
        <f>PTCA!Z826</f>
        <v>0</v>
      </c>
      <c r="G843" s="380">
        <f>PTCA!AD826</f>
        <v>0</v>
      </c>
      <c r="H843" s="62"/>
      <c r="I843" s="760">
        <f>PTCA!C826</f>
        <v>0</v>
      </c>
      <c r="J843" s="760" t="str">
        <f>PTCA!AK826</f>
        <v/>
      </c>
      <c r="K843" s="760">
        <f>PTCA!AL826</f>
        <v>0</v>
      </c>
      <c r="L843" s="62"/>
      <c r="M843" s="607"/>
      <c r="N843" s="62"/>
      <c r="O843" s="63">
        <f>PTCA!AA1812</f>
        <v>0</v>
      </c>
      <c r="P843" s="63">
        <f>PTCA!AF1812</f>
        <v>0</v>
      </c>
      <c r="Q843" s="232" t="e">
        <f t="shared" si="27"/>
        <v>#DIV/0!</v>
      </c>
      <c r="R843" s="544">
        <f>PTCA!AI1812</f>
        <v>0</v>
      </c>
      <c r="S843" s="544">
        <f>PTCA!AJ826</f>
        <v>0</v>
      </c>
      <c r="T843" s="53"/>
      <c r="U843" s="232" t="e">
        <f t="shared" si="26"/>
        <v>#DIV/0!</v>
      </c>
      <c r="V843" s="272"/>
      <c r="X843" s="255"/>
      <c r="Y843" s="254"/>
    </row>
    <row r="844" spans="1:25" ht="15">
      <c r="A844" s="380" t="str">
        <f>PTCA!B827</f>
        <v>-000</v>
      </c>
      <c r="B844" s="380">
        <f>PTCA!D827</f>
        <v>0</v>
      </c>
      <c r="C844" s="380">
        <f>PTCA!J827</f>
        <v>0</v>
      </c>
      <c r="D844" s="380">
        <f>PTCA!K827</f>
        <v>0</v>
      </c>
      <c r="E844" s="380">
        <f>PTCA!H827</f>
        <v>0</v>
      </c>
      <c r="F844" s="380">
        <f>PTCA!Z827</f>
        <v>0</v>
      </c>
      <c r="G844" s="380">
        <f>PTCA!AD827</f>
        <v>0</v>
      </c>
      <c r="H844" s="62"/>
      <c r="I844" s="760">
        <f>PTCA!C827</f>
        <v>0</v>
      </c>
      <c r="J844" s="760" t="str">
        <f>PTCA!AK827</f>
        <v/>
      </c>
      <c r="K844" s="760">
        <f>PTCA!AL827</f>
        <v>0</v>
      </c>
      <c r="L844" s="62"/>
      <c r="M844" s="607"/>
      <c r="N844" s="62"/>
      <c r="O844" s="63">
        <f>PTCA!AA1813</f>
        <v>0</v>
      </c>
      <c r="P844" s="63">
        <f>PTCA!AF1813</f>
        <v>0</v>
      </c>
      <c r="Q844" s="232" t="e">
        <f t="shared" si="27"/>
        <v>#DIV/0!</v>
      </c>
      <c r="R844" s="544">
        <f>PTCA!AI1813</f>
        <v>0</v>
      </c>
      <c r="S844" s="544">
        <f>PTCA!AJ827</f>
        <v>0</v>
      </c>
      <c r="T844" s="53"/>
      <c r="U844" s="232" t="e">
        <f t="shared" si="26"/>
        <v>#DIV/0!</v>
      </c>
      <c r="V844" s="272"/>
      <c r="X844" s="255"/>
      <c r="Y844" s="254"/>
    </row>
    <row r="845" spans="1:25" ht="15">
      <c r="A845" s="380" t="str">
        <f>PTCA!B828</f>
        <v>-000</v>
      </c>
      <c r="B845" s="380">
        <f>PTCA!D828</f>
        <v>0</v>
      </c>
      <c r="C845" s="380">
        <f>PTCA!J828</f>
        <v>0</v>
      </c>
      <c r="D845" s="380">
        <f>PTCA!K828</f>
        <v>0</v>
      </c>
      <c r="E845" s="380">
        <f>PTCA!H828</f>
        <v>0</v>
      </c>
      <c r="F845" s="380">
        <f>PTCA!Z828</f>
        <v>0</v>
      </c>
      <c r="G845" s="380">
        <f>PTCA!AD828</f>
        <v>0</v>
      </c>
      <c r="H845" s="62"/>
      <c r="I845" s="760">
        <f>PTCA!C828</f>
        <v>0</v>
      </c>
      <c r="J845" s="760" t="str">
        <f>PTCA!AK828</f>
        <v/>
      </c>
      <c r="K845" s="760">
        <f>PTCA!AL828</f>
        <v>0</v>
      </c>
      <c r="L845" s="62"/>
      <c r="M845" s="607"/>
      <c r="N845" s="62"/>
      <c r="O845" s="63">
        <f>PTCA!AA1814</f>
        <v>0</v>
      </c>
      <c r="P845" s="63">
        <f>PTCA!AF1814</f>
        <v>0</v>
      </c>
      <c r="Q845" s="232" t="e">
        <f t="shared" si="27"/>
        <v>#DIV/0!</v>
      </c>
      <c r="R845" s="544">
        <f>PTCA!AI1814</f>
        <v>0</v>
      </c>
      <c r="S845" s="544">
        <f>PTCA!AJ828</f>
        <v>0</v>
      </c>
      <c r="T845" s="53"/>
      <c r="U845" s="232" t="e">
        <f t="shared" si="26"/>
        <v>#DIV/0!</v>
      </c>
      <c r="V845" s="272"/>
      <c r="X845" s="255"/>
      <c r="Y845" s="254"/>
    </row>
    <row r="846" spans="1:25" ht="15">
      <c r="A846" s="380" t="str">
        <f>PTCA!B829</f>
        <v>-000</v>
      </c>
      <c r="B846" s="380">
        <f>PTCA!D829</f>
        <v>0</v>
      </c>
      <c r="C846" s="380">
        <f>PTCA!J829</f>
        <v>0</v>
      </c>
      <c r="D846" s="380">
        <f>PTCA!K829</f>
        <v>0</v>
      </c>
      <c r="E846" s="380">
        <f>PTCA!H829</f>
        <v>0</v>
      </c>
      <c r="F846" s="380">
        <f>PTCA!Z829</f>
        <v>0</v>
      </c>
      <c r="G846" s="380">
        <f>PTCA!AD829</f>
        <v>0</v>
      </c>
      <c r="H846" s="62"/>
      <c r="I846" s="760">
        <f>PTCA!C829</f>
        <v>0</v>
      </c>
      <c r="J846" s="760" t="str">
        <f>PTCA!AK829</f>
        <v/>
      </c>
      <c r="K846" s="760">
        <f>PTCA!AL829</f>
        <v>0</v>
      </c>
      <c r="L846" s="62"/>
      <c r="M846" s="607"/>
      <c r="N846" s="62"/>
      <c r="O846" s="63">
        <f>PTCA!AA1815</f>
        <v>0</v>
      </c>
      <c r="P846" s="63">
        <f>PTCA!AF1815</f>
        <v>0</v>
      </c>
      <c r="Q846" s="232" t="e">
        <f t="shared" si="27"/>
        <v>#DIV/0!</v>
      </c>
      <c r="R846" s="544">
        <f>PTCA!AI1815</f>
        <v>0</v>
      </c>
      <c r="S846" s="544">
        <f>PTCA!AJ829</f>
        <v>0</v>
      </c>
      <c r="T846" s="53"/>
      <c r="U846" s="232" t="e">
        <f t="shared" si="26"/>
        <v>#DIV/0!</v>
      </c>
      <c r="V846" s="272"/>
      <c r="X846" s="255"/>
      <c r="Y846" s="254"/>
    </row>
    <row r="847" spans="1:25" ht="15">
      <c r="A847" s="380" t="str">
        <f>PTCA!B830</f>
        <v>-000</v>
      </c>
      <c r="B847" s="380">
        <f>PTCA!D830</f>
        <v>0</v>
      </c>
      <c r="C847" s="380">
        <f>PTCA!J830</f>
        <v>0</v>
      </c>
      <c r="D847" s="380">
        <f>PTCA!K830</f>
        <v>0</v>
      </c>
      <c r="E847" s="380">
        <f>PTCA!H830</f>
        <v>0</v>
      </c>
      <c r="F847" s="380">
        <f>PTCA!Z830</f>
        <v>0</v>
      </c>
      <c r="G847" s="380">
        <f>PTCA!AD830</f>
        <v>0</v>
      </c>
      <c r="H847" s="62"/>
      <c r="I847" s="760">
        <f>PTCA!C830</f>
        <v>0</v>
      </c>
      <c r="J847" s="760" t="str">
        <f>PTCA!AK830</f>
        <v/>
      </c>
      <c r="K847" s="760">
        <f>PTCA!AL830</f>
        <v>0</v>
      </c>
      <c r="L847" s="62"/>
      <c r="M847" s="607"/>
      <c r="N847" s="62"/>
      <c r="O847" s="63">
        <f>PTCA!AA1816</f>
        <v>0</v>
      </c>
      <c r="P847" s="63">
        <f>PTCA!AF1816</f>
        <v>0</v>
      </c>
      <c r="Q847" s="232" t="e">
        <f t="shared" si="27"/>
        <v>#DIV/0!</v>
      </c>
      <c r="R847" s="544">
        <f>PTCA!AI1816</f>
        <v>0</v>
      </c>
      <c r="S847" s="544">
        <f>PTCA!AJ830</f>
        <v>0</v>
      </c>
      <c r="T847" s="53"/>
      <c r="U847" s="232" t="e">
        <f t="shared" si="26"/>
        <v>#DIV/0!</v>
      </c>
      <c r="V847" s="272"/>
      <c r="X847" s="255"/>
      <c r="Y847" s="254"/>
    </row>
    <row r="848" spans="1:25" ht="15">
      <c r="A848" s="380" t="str">
        <f>PTCA!B831</f>
        <v>-000</v>
      </c>
      <c r="B848" s="380">
        <f>PTCA!D831</f>
        <v>0</v>
      </c>
      <c r="C848" s="380">
        <f>PTCA!J831</f>
        <v>0</v>
      </c>
      <c r="D848" s="380">
        <f>PTCA!K831</f>
        <v>0</v>
      </c>
      <c r="E848" s="380">
        <f>PTCA!H831</f>
        <v>0</v>
      </c>
      <c r="F848" s="380">
        <f>PTCA!Z831</f>
        <v>0</v>
      </c>
      <c r="G848" s="380">
        <f>PTCA!AD831</f>
        <v>0</v>
      </c>
      <c r="H848" s="62"/>
      <c r="I848" s="760">
        <f>PTCA!C831</f>
        <v>0</v>
      </c>
      <c r="J848" s="760" t="str">
        <f>PTCA!AK831</f>
        <v/>
      </c>
      <c r="K848" s="760">
        <f>PTCA!AL831</f>
        <v>0</v>
      </c>
      <c r="L848" s="62"/>
      <c r="M848" s="607"/>
      <c r="N848" s="62"/>
      <c r="O848" s="63">
        <f>PTCA!AA1817</f>
        <v>0</v>
      </c>
      <c r="P848" s="63">
        <f>PTCA!AF1817</f>
        <v>0</v>
      </c>
      <c r="Q848" s="232" t="e">
        <f t="shared" si="27"/>
        <v>#DIV/0!</v>
      </c>
      <c r="R848" s="544">
        <f>PTCA!AI1817</f>
        <v>0</v>
      </c>
      <c r="S848" s="544">
        <f>PTCA!AJ831</f>
        <v>0</v>
      </c>
      <c r="T848" s="53"/>
      <c r="U848" s="232" t="e">
        <f t="shared" si="26"/>
        <v>#DIV/0!</v>
      </c>
      <c r="V848" s="272"/>
      <c r="X848" s="255"/>
      <c r="Y848" s="254"/>
    </row>
    <row r="849" spans="1:25" ht="15">
      <c r="A849" s="380" t="str">
        <f>PTCA!B832</f>
        <v>-000</v>
      </c>
      <c r="B849" s="380">
        <f>PTCA!D832</f>
        <v>0</v>
      </c>
      <c r="C849" s="380">
        <f>PTCA!J832</f>
        <v>0</v>
      </c>
      <c r="D849" s="380">
        <f>PTCA!K832</f>
        <v>0</v>
      </c>
      <c r="E849" s="380">
        <f>PTCA!H832</f>
        <v>0</v>
      </c>
      <c r="F849" s="380">
        <f>PTCA!Z832</f>
        <v>0</v>
      </c>
      <c r="G849" s="380">
        <f>PTCA!AD832</f>
        <v>0</v>
      </c>
      <c r="H849" s="62"/>
      <c r="I849" s="760">
        <f>PTCA!C832</f>
        <v>0</v>
      </c>
      <c r="J849" s="760" t="str">
        <f>PTCA!AK832</f>
        <v/>
      </c>
      <c r="K849" s="760">
        <f>PTCA!AL832</f>
        <v>0</v>
      </c>
      <c r="L849" s="62"/>
      <c r="M849" s="607"/>
      <c r="N849" s="62"/>
      <c r="O849" s="63">
        <f>PTCA!AA1818</f>
        <v>0</v>
      </c>
      <c r="P849" s="63">
        <f>PTCA!AF1818</f>
        <v>0</v>
      </c>
      <c r="Q849" s="232" t="e">
        <f t="shared" si="27"/>
        <v>#DIV/0!</v>
      </c>
      <c r="R849" s="544">
        <f>PTCA!AI1818</f>
        <v>0</v>
      </c>
      <c r="S849" s="544">
        <f>PTCA!AJ832</f>
        <v>0</v>
      </c>
      <c r="T849" s="53"/>
      <c r="U849" s="232" t="e">
        <f t="shared" ref="U849:U912" si="28">T849/P849</f>
        <v>#DIV/0!</v>
      </c>
      <c r="V849" s="272"/>
      <c r="X849" s="255"/>
      <c r="Y849" s="254"/>
    </row>
    <row r="850" spans="1:25" ht="15">
      <c r="A850" s="380" t="str">
        <f>PTCA!B833</f>
        <v>-000</v>
      </c>
      <c r="B850" s="380">
        <f>PTCA!D833</f>
        <v>0</v>
      </c>
      <c r="C850" s="380">
        <f>PTCA!J833</f>
        <v>0</v>
      </c>
      <c r="D850" s="380">
        <f>PTCA!K833</f>
        <v>0</v>
      </c>
      <c r="E850" s="380">
        <f>PTCA!H833</f>
        <v>0</v>
      </c>
      <c r="F850" s="380">
        <f>PTCA!Z833</f>
        <v>0</v>
      </c>
      <c r="G850" s="380">
        <f>PTCA!AD833</f>
        <v>0</v>
      </c>
      <c r="H850" s="62"/>
      <c r="I850" s="760">
        <f>PTCA!C833</f>
        <v>0</v>
      </c>
      <c r="J850" s="760" t="str">
        <f>PTCA!AK833</f>
        <v/>
      </c>
      <c r="K850" s="760">
        <f>PTCA!AL833</f>
        <v>0</v>
      </c>
      <c r="L850" s="62"/>
      <c r="M850" s="607"/>
      <c r="N850" s="62"/>
      <c r="O850" s="63">
        <f>PTCA!AA1819</f>
        <v>0</v>
      </c>
      <c r="P850" s="63">
        <f>PTCA!AF1819</f>
        <v>0</v>
      </c>
      <c r="Q850" s="232" t="e">
        <f t="shared" si="27"/>
        <v>#DIV/0!</v>
      </c>
      <c r="R850" s="544">
        <f>PTCA!AI1819</f>
        <v>0</v>
      </c>
      <c r="S850" s="544">
        <f>PTCA!AJ833</f>
        <v>0</v>
      </c>
      <c r="T850" s="53"/>
      <c r="U850" s="232" t="e">
        <f t="shared" si="28"/>
        <v>#DIV/0!</v>
      </c>
      <c r="V850" s="272"/>
      <c r="X850" s="255"/>
      <c r="Y850" s="254"/>
    </row>
    <row r="851" spans="1:25" ht="15">
      <c r="A851" s="380" t="str">
        <f>PTCA!B834</f>
        <v>-000</v>
      </c>
      <c r="B851" s="380">
        <f>PTCA!D834</f>
        <v>0</v>
      </c>
      <c r="C851" s="380">
        <f>PTCA!J834</f>
        <v>0</v>
      </c>
      <c r="D851" s="380">
        <f>PTCA!K834</f>
        <v>0</v>
      </c>
      <c r="E851" s="380">
        <f>PTCA!H834</f>
        <v>0</v>
      </c>
      <c r="F851" s="380">
        <f>PTCA!Z834</f>
        <v>0</v>
      </c>
      <c r="G851" s="380">
        <f>PTCA!AD834</f>
        <v>0</v>
      </c>
      <c r="H851" s="62"/>
      <c r="I851" s="760">
        <f>PTCA!C834</f>
        <v>0</v>
      </c>
      <c r="J851" s="760" t="str">
        <f>PTCA!AK834</f>
        <v/>
      </c>
      <c r="K851" s="760">
        <f>PTCA!AL834</f>
        <v>0</v>
      </c>
      <c r="L851" s="62"/>
      <c r="M851" s="607"/>
      <c r="N851" s="62"/>
      <c r="O851" s="63">
        <f>PTCA!AA1820</f>
        <v>0</v>
      </c>
      <c r="P851" s="63">
        <f>PTCA!AF1820</f>
        <v>0</v>
      </c>
      <c r="Q851" s="232" t="e">
        <f t="shared" si="27"/>
        <v>#DIV/0!</v>
      </c>
      <c r="R851" s="544">
        <f>PTCA!AI1820</f>
        <v>0</v>
      </c>
      <c r="S851" s="544">
        <f>PTCA!AJ834</f>
        <v>0</v>
      </c>
      <c r="T851" s="53"/>
      <c r="U851" s="232" t="e">
        <f t="shared" si="28"/>
        <v>#DIV/0!</v>
      </c>
      <c r="V851" s="272"/>
      <c r="X851" s="255"/>
      <c r="Y851" s="254"/>
    </row>
    <row r="852" spans="1:25" ht="15">
      <c r="A852" s="380" t="str">
        <f>PTCA!B835</f>
        <v>-000</v>
      </c>
      <c r="B852" s="380">
        <f>PTCA!D835</f>
        <v>0</v>
      </c>
      <c r="C852" s="380">
        <f>PTCA!J835</f>
        <v>0</v>
      </c>
      <c r="D852" s="380">
        <f>PTCA!K835</f>
        <v>0</v>
      </c>
      <c r="E852" s="380">
        <f>PTCA!H835</f>
        <v>0</v>
      </c>
      <c r="F852" s="380">
        <f>PTCA!Z835</f>
        <v>0</v>
      </c>
      <c r="G852" s="380">
        <f>PTCA!AD835</f>
        <v>0</v>
      </c>
      <c r="H852" s="62"/>
      <c r="I852" s="760">
        <f>PTCA!C835</f>
        <v>0</v>
      </c>
      <c r="J852" s="760" t="str">
        <f>PTCA!AK835</f>
        <v/>
      </c>
      <c r="K852" s="760">
        <f>PTCA!AL835</f>
        <v>0</v>
      </c>
      <c r="L852" s="62"/>
      <c r="M852" s="607"/>
      <c r="N852" s="62"/>
      <c r="O852" s="63">
        <f>PTCA!AA1821</f>
        <v>0</v>
      </c>
      <c r="P852" s="63">
        <f>PTCA!AF1821</f>
        <v>0</v>
      </c>
      <c r="Q852" s="232" t="e">
        <f t="shared" si="27"/>
        <v>#DIV/0!</v>
      </c>
      <c r="R852" s="544">
        <f>PTCA!AI1821</f>
        <v>0</v>
      </c>
      <c r="S852" s="544">
        <f>PTCA!AJ835</f>
        <v>0</v>
      </c>
      <c r="T852" s="53"/>
      <c r="U852" s="232" t="e">
        <f t="shared" si="28"/>
        <v>#DIV/0!</v>
      </c>
      <c r="V852" s="272"/>
      <c r="X852" s="255"/>
      <c r="Y852" s="254"/>
    </row>
    <row r="853" spans="1:25" ht="15">
      <c r="A853" s="380" t="str">
        <f>PTCA!B836</f>
        <v>-000</v>
      </c>
      <c r="B853" s="380">
        <f>PTCA!D836</f>
        <v>0</v>
      </c>
      <c r="C853" s="380">
        <f>PTCA!J836</f>
        <v>0</v>
      </c>
      <c r="D853" s="380">
        <f>PTCA!K836</f>
        <v>0</v>
      </c>
      <c r="E853" s="380">
        <f>PTCA!H836</f>
        <v>0</v>
      </c>
      <c r="F853" s="380">
        <f>PTCA!Z836</f>
        <v>0</v>
      </c>
      <c r="G853" s="380">
        <f>PTCA!AD836</f>
        <v>0</v>
      </c>
      <c r="H853" s="62"/>
      <c r="I853" s="760">
        <f>PTCA!C836</f>
        <v>0</v>
      </c>
      <c r="J853" s="760" t="str">
        <f>PTCA!AK836</f>
        <v/>
      </c>
      <c r="K853" s="760">
        <f>PTCA!AL836</f>
        <v>0</v>
      </c>
      <c r="L853" s="62"/>
      <c r="M853" s="607"/>
      <c r="N853" s="62"/>
      <c r="O853" s="63">
        <f>PTCA!AA1822</f>
        <v>0</v>
      </c>
      <c r="P853" s="63">
        <f>PTCA!AF1822</f>
        <v>0</v>
      </c>
      <c r="Q853" s="232" t="e">
        <f t="shared" si="27"/>
        <v>#DIV/0!</v>
      </c>
      <c r="R853" s="544">
        <f>PTCA!AI1822</f>
        <v>0</v>
      </c>
      <c r="S853" s="544">
        <f>PTCA!AJ836</f>
        <v>0</v>
      </c>
      <c r="T853" s="53"/>
      <c r="U853" s="232" t="e">
        <f t="shared" si="28"/>
        <v>#DIV/0!</v>
      </c>
      <c r="V853" s="272"/>
      <c r="X853" s="255"/>
      <c r="Y853" s="254"/>
    </row>
    <row r="854" spans="1:25" ht="15">
      <c r="A854" s="380" t="str">
        <f>PTCA!B837</f>
        <v>-000</v>
      </c>
      <c r="B854" s="380">
        <f>PTCA!D837</f>
        <v>0</v>
      </c>
      <c r="C854" s="380">
        <f>PTCA!J837</f>
        <v>0</v>
      </c>
      <c r="D854" s="380">
        <f>PTCA!K837</f>
        <v>0</v>
      </c>
      <c r="E854" s="380">
        <f>PTCA!H837</f>
        <v>0</v>
      </c>
      <c r="F854" s="380">
        <f>PTCA!Z837</f>
        <v>0</v>
      </c>
      <c r="G854" s="380">
        <f>PTCA!AD837</f>
        <v>0</v>
      </c>
      <c r="H854" s="62"/>
      <c r="I854" s="760">
        <f>PTCA!C837</f>
        <v>0</v>
      </c>
      <c r="J854" s="760" t="str">
        <f>PTCA!AK837</f>
        <v/>
      </c>
      <c r="K854" s="760">
        <f>PTCA!AL837</f>
        <v>0</v>
      </c>
      <c r="L854" s="62"/>
      <c r="M854" s="607"/>
      <c r="N854" s="62"/>
      <c r="O854" s="63">
        <f>PTCA!AA1823</f>
        <v>0</v>
      </c>
      <c r="P854" s="63">
        <f>PTCA!AF1823</f>
        <v>0</v>
      </c>
      <c r="Q854" s="232" t="e">
        <f t="shared" si="27"/>
        <v>#DIV/0!</v>
      </c>
      <c r="R854" s="544">
        <f>PTCA!AI1823</f>
        <v>0</v>
      </c>
      <c r="S854" s="544">
        <f>PTCA!AJ837</f>
        <v>0</v>
      </c>
      <c r="T854" s="53"/>
      <c r="U854" s="232" t="e">
        <f t="shared" si="28"/>
        <v>#DIV/0!</v>
      </c>
      <c r="V854" s="272"/>
      <c r="X854" s="255"/>
      <c r="Y854" s="254"/>
    </row>
    <row r="855" spans="1:25" ht="15">
      <c r="A855" s="380" t="str">
        <f>PTCA!B838</f>
        <v>-000</v>
      </c>
      <c r="B855" s="380">
        <f>PTCA!D838</f>
        <v>0</v>
      </c>
      <c r="C855" s="380">
        <f>PTCA!J838</f>
        <v>0</v>
      </c>
      <c r="D855" s="380">
        <f>PTCA!K838</f>
        <v>0</v>
      </c>
      <c r="E855" s="380">
        <f>PTCA!H838</f>
        <v>0</v>
      </c>
      <c r="F855" s="380">
        <f>PTCA!Z838</f>
        <v>0</v>
      </c>
      <c r="G855" s="380">
        <f>PTCA!AD838</f>
        <v>0</v>
      </c>
      <c r="H855" s="62"/>
      <c r="I855" s="760">
        <f>PTCA!C838</f>
        <v>0</v>
      </c>
      <c r="J855" s="760" t="str">
        <f>PTCA!AK838</f>
        <v/>
      </c>
      <c r="K855" s="760">
        <f>PTCA!AL838</f>
        <v>0</v>
      </c>
      <c r="L855" s="62"/>
      <c r="M855" s="607"/>
      <c r="N855" s="62"/>
      <c r="O855" s="63">
        <f>PTCA!AA1824</f>
        <v>0</v>
      </c>
      <c r="P855" s="63">
        <f>PTCA!AF1824</f>
        <v>0</v>
      </c>
      <c r="Q855" s="232" t="e">
        <f t="shared" si="27"/>
        <v>#DIV/0!</v>
      </c>
      <c r="R855" s="544">
        <f>PTCA!AI1824</f>
        <v>0</v>
      </c>
      <c r="S855" s="544">
        <f>PTCA!AJ838</f>
        <v>0</v>
      </c>
      <c r="T855" s="53"/>
      <c r="U855" s="232" t="e">
        <f t="shared" si="28"/>
        <v>#DIV/0!</v>
      </c>
      <c r="V855" s="272"/>
      <c r="X855" s="255"/>
      <c r="Y855" s="254"/>
    </row>
    <row r="856" spans="1:25" ht="15">
      <c r="A856" s="380" t="str">
        <f>PTCA!B839</f>
        <v>-000</v>
      </c>
      <c r="B856" s="380">
        <f>PTCA!D839</f>
        <v>0</v>
      </c>
      <c r="C856" s="380">
        <f>PTCA!J839</f>
        <v>0</v>
      </c>
      <c r="D856" s="380">
        <f>PTCA!K839</f>
        <v>0</v>
      </c>
      <c r="E856" s="380">
        <f>PTCA!H839</f>
        <v>0</v>
      </c>
      <c r="F856" s="380">
        <f>PTCA!Z839</f>
        <v>0</v>
      </c>
      <c r="G856" s="380">
        <f>PTCA!AD839</f>
        <v>0</v>
      </c>
      <c r="H856" s="62"/>
      <c r="I856" s="760">
        <f>PTCA!C839</f>
        <v>0</v>
      </c>
      <c r="J856" s="760" t="str">
        <f>PTCA!AK839</f>
        <v/>
      </c>
      <c r="K856" s="760">
        <f>PTCA!AL839</f>
        <v>0</v>
      </c>
      <c r="L856" s="62"/>
      <c r="M856" s="607"/>
      <c r="N856" s="62"/>
      <c r="O856" s="63">
        <f>PTCA!AA1825</f>
        <v>0</v>
      </c>
      <c r="P856" s="63">
        <f>PTCA!AF1825</f>
        <v>0</v>
      </c>
      <c r="Q856" s="232" t="e">
        <f t="shared" si="27"/>
        <v>#DIV/0!</v>
      </c>
      <c r="R856" s="544">
        <f>PTCA!AI1825</f>
        <v>0</v>
      </c>
      <c r="S856" s="544">
        <f>PTCA!AJ839</f>
        <v>0</v>
      </c>
      <c r="T856" s="53"/>
      <c r="U856" s="232" t="e">
        <f t="shared" si="28"/>
        <v>#DIV/0!</v>
      </c>
      <c r="V856" s="272"/>
      <c r="X856" s="255"/>
      <c r="Y856" s="254"/>
    </row>
    <row r="857" spans="1:25" ht="15">
      <c r="A857" s="380" t="str">
        <f>PTCA!B840</f>
        <v>-000</v>
      </c>
      <c r="B857" s="380">
        <f>PTCA!D840</f>
        <v>0</v>
      </c>
      <c r="C857" s="380">
        <f>PTCA!J840</f>
        <v>0</v>
      </c>
      <c r="D857" s="380">
        <f>PTCA!K840</f>
        <v>0</v>
      </c>
      <c r="E857" s="380">
        <f>PTCA!H840</f>
        <v>0</v>
      </c>
      <c r="F857" s="380">
        <f>PTCA!Z840</f>
        <v>0</v>
      </c>
      <c r="G857" s="380">
        <f>PTCA!AD840</f>
        <v>0</v>
      </c>
      <c r="H857" s="62"/>
      <c r="I857" s="760">
        <f>PTCA!C840</f>
        <v>0</v>
      </c>
      <c r="J857" s="760" t="str">
        <f>PTCA!AK840</f>
        <v/>
      </c>
      <c r="K857" s="760">
        <f>PTCA!AL840</f>
        <v>0</v>
      </c>
      <c r="L857" s="62"/>
      <c r="M857" s="607"/>
      <c r="N857" s="62"/>
      <c r="O857" s="63">
        <f>PTCA!AA1826</f>
        <v>0</v>
      </c>
      <c r="P857" s="63">
        <f>PTCA!AF1826</f>
        <v>0</v>
      </c>
      <c r="Q857" s="232" t="e">
        <f t="shared" si="27"/>
        <v>#DIV/0!</v>
      </c>
      <c r="R857" s="544">
        <f>PTCA!AI1826</f>
        <v>0</v>
      </c>
      <c r="S857" s="544">
        <f>PTCA!AJ840</f>
        <v>0</v>
      </c>
      <c r="T857" s="53"/>
      <c r="U857" s="232" t="e">
        <f t="shared" si="28"/>
        <v>#DIV/0!</v>
      </c>
      <c r="V857" s="272"/>
      <c r="X857" s="255"/>
      <c r="Y857" s="254"/>
    </row>
    <row r="858" spans="1:25" ht="15">
      <c r="A858" s="380" t="str">
        <f>PTCA!B841</f>
        <v>-000</v>
      </c>
      <c r="B858" s="380">
        <f>PTCA!D841</f>
        <v>0</v>
      </c>
      <c r="C858" s="380">
        <f>PTCA!J841</f>
        <v>0</v>
      </c>
      <c r="D858" s="380">
        <f>PTCA!K841</f>
        <v>0</v>
      </c>
      <c r="E858" s="380">
        <f>PTCA!H841</f>
        <v>0</v>
      </c>
      <c r="F858" s="380">
        <f>PTCA!Z841</f>
        <v>0</v>
      </c>
      <c r="G858" s="380">
        <f>PTCA!AD841</f>
        <v>0</v>
      </c>
      <c r="H858" s="62"/>
      <c r="I858" s="760">
        <f>PTCA!C841</f>
        <v>0</v>
      </c>
      <c r="J858" s="760" t="str">
        <f>PTCA!AK841</f>
        <v/>
      </c>
      <c r="K858" s="760">
        <f>PTCA!AL841</f>
        <v>0</v>
      </c>
      <c r="L858" s="62"/>
      <c r="M858" s="607"/>
      <c r="N858" s="62"/>
      <c r="O858" s="63">
        <f>PTCA!AA1827</f>
        <v>0</v>
      </c>
      <c r="P858" s="63">
        <f>PTCA!AF1827</f>
        <v>0</v>
      </c>
      <c r="Q858" s="232" t="e">
        <f t="shared" si="27"/>
        <v>#DIV/0!</v>
      </c>
      <c r="R858" s="544">
        <f>PTCA!AI1827</f>
        <v>0</v>
      </c>
      <c r="S858" s="544">
        <f>PTCA!AJ841</f>
        <v>0</v>
      </c>
      <c r="T858" s="53"/>
      <c r="U858" s="232" t="e">
        <f t="shared" si="28"/>
        <v>#DIV/0!</v>
      </c>
      <c r="V858" s="272"/>
      <c r="X858" s="255"/>
      <c r="Y858" s="254"/>
    </row>
    <row r="859" spans="1:25" ht="15">
      <c r="A859" s="380" t="str">
        <f>PTCA!B842</f>
        <v>-000</v>
      </c>
      <c r="B859" s="380">
        <f>PTCA!D842</f>
        <v>0</v>
      </c>
      <c r="C859" s="380">
        <f>PTCA!J842</f>
        <v>0</v>
      </c>
      <c r="D859" s="380">
        <f>PTCA!K842</f>
        <v>0</v>
      </c>
      <c r="E859" s="380">
        <f>PTCA!H842</f>
        <v>0</v>
      </c>
      <c r="F859" s="380">
        <f>PTCA!Z842</f>
        <v>0</v>
      </c>
      <c r="G859" s="380">
        <f>PTCA!AD842</f>
        <v>0</v>
      </c>
      <c r="H859" s="62"/>
      <c r="I859" s="760">
        <f>PTCA!C842</f>
        <v>0</v>
      </c>
      <c r="J859" s="760" t="str">
        <f>PTCA!AK842</f>
        <v/>
      </c>
      <c r="K859" s="760">
        <f>PTCA!AL842</f>
        <v>0</v>
      </c>
      <c r="L859" s="62"/>
      <c r="M859" s="607"/>
      <c r="N859" s="62"/>
      <c r="O859" s="63">
        <f>PTCA!AA1828</f>
        <v>0</v>
      </c>
      <c r="P859" s="63">
        <f>PTCA!AF1828</f>
        <v>0</v>
      </c>
      <c r="Q859" s="232" t="e">
        <f t="shared" si="27"/>
        <v>#DIV/0!</v>
      </c>
      <c r="R859" s="544">
        <f>PTCA!AI1828</f>
        <v>0</v>
      </c>
      <c r="S859" s="544">
        <f>PTCA!AJ842</f>
        <v>0</v>
      </c>
      <c r="T859" s="53"/>
      <c r="U859" s="232" t="e">
        <f t="shared" si="28"/>
        <v>#DIV/0!</v>
      </c>
      <c r="V859" s="272"/>
      <c r="X859" s="255"/>
      <c r="Y859" s="254"/>
    </row>
    <row r="860" spans="1:25" ht="15">
      <c r="A860" s="380" t="str">
        <f>PTCA!B843</f>
        <v>-000</v>
      </c>
      <c r="B860" s="380">
        <f>PTCA!D843</f>
        <v>0</v>
      </c>
      <c r="C860" s="380">
        <f>PTCA!J843</f>
        <v>0</v>
      </c>
      <c r="D860" s="380">
        <f>PTCA!K843</f>
        <v>0</v>
      </c>
      <c r="E860" s="380">
        <f>PTCA!H843</f>
        <v>0</v>
      </c>
      <c r="F860" s="380">
        <f>PTCA!Z843</f>
        <v>0</v>
      </c>
      <c r="G860" s="380">
        <f>PTCA!AD843</f>
        <v>0</v>
      </c>
      <c r="H860" s="62"/>
      <c r="I860" s="760">
        <f>PTCA!C843</f>
        <v>0</v>
      </c>
      <c r="J860" s="760" t="str">
        <f>PTCA!AK843</f>
        <v/>
      </c>
      <c r="K860" s="760">
        <f>PTCA!AL843</f>
        <v>0</v>
      </c>
      <c r="L860" s="62"/>
      <c r="M860" s="607"/>
      <c r="N860" s="62"/>
      <c r="O860" s="63">
        <f>PTCA!AA1829</f>
        <v>0</v>
      </c>
      <c r="P860" s="63">
        <f>PTCA!AF1829</f>
        <v>0</v>
      </c>
      <c r="Q860" s="232" t="e">
        <f t="shared" si="27"/>
        <v>#DIV/0!</v>
      </c>
      <c r="R860" s="544">
        <f>PTCA!AI1829</f>
        <v>0</v>
      </c>
      <c r="S860" s="544">
        <f>PTCA!AJ843</f>
        <v>0</v>
      </c>
      <c r="T860" s="53"/>
      <c r="U860" s="232" t="e">
        <f t="shared" si="28"/>
        <v>#DIV/0!</v>
      </c>
      <c r="V860" s="272"/>
      <c r="X860" s="255"/>
      <c r="Y860" s="254"/>
    </row>
    <row r="861" spans="1:25" ht="15">
      <c r="A861" s="380" t="str">
        <f>PTCA!B844</f>
        <v>-000</v>
      </c>
      <c r="B861" s="380">
        <f>PTCA!D844</f>
        <v>0</v>
      </c>
      <c r="C861" s="380">
        <f>PTCA!J844</f>
        <v>0</v>
      </c>
      <c r="D861" s="380">
        <f>PTCA!K844</f>
        <v>0</v>
      </c>
      <c r="E861" s="380">
        <f>PTCA!H844</f>
        <v>0</v>
      </c>
      <c r="F861" s="380">
        <f>PTCA!Z844</f>
        <v>0</v>
      </c>
      <c r="G861" s="380">
        <f>PTCA!AD844</f>
        <v>0</v>
      </c>
      <c r="H861" s="62"/>
      <c r="I861" s="760">
        <f>PTCA!C844</f>
        <v>0</v>
      </c>
      <c r="J861" s="760" t="str">
        <f>PTCA!AK844</f>
        <v/>
      </c>
      <c r="K861" s="760">
        <f>PTCA!AL844</f>
        <v>0</v>
      </c>
      <c r="L861" s="62"/>
      <c r="M861" s="607"/>
      <c r="N861" s="62"/>
      <c r="O861" s="63">
        <f>PTCA!AA1830</f>
        <v>0</v>
      </c>
      <c r="P861" s="63">
        <f>PTCA!AF1830</f>
        <v>0</v>
      </c>
      <c r="Q861" s="232" t="e">
        <f t="shared" si="27"/>
        <v>#DIV/0!</v>
      </c>
      <c r="R861" s="544">
        <f>PTCA!AI1830</f>
        <v>0</v>
      </c>
      <c r="S861" s="544">
        <f>PTCA!AJ844</f>
        <v>0</v>
      </c>
      <c r="T861" s="53"/>
      <c r="U861" s="232" t="e">
        <f t="shared" si="28"/>
        <v>#DIV/0!</v>
      </c>
      <c r="V861" s="272"/>
      <c r="X861" s="255"/>
      <c r="Y861" s="254"/>
    </row>
    <row r="862" spans="1:25" ht="15">
      <c r="A862" s="380" t="str">
        <f>PTCA!B845</f>
        <v>-000</v>
      </c>
      <c r="B862" s="380">
        <f>PTCA!D845</f>
        <v>0</v>
      </c>
      <c r="C862" s="380">
        <f>PTCA!J845</f>
        <v>0</v>
      </c>
      <c r="D862" s="380">
        <f>PTCA!K845</f>
        <v>0</v>
      </c>
      <c r="E862" s="380">
        <f>PTCA!H845</f>
        <v>0</v>
      </c>
      <c r="F862" s="380">
        <f>PTCA!Z845</f>
        <v>0</v>
      </c>
      <c r="G862" s="380">
        <f>PTCA!AD845</f>
        <v>0</v>
      </c>
      <c r="H862" s="62"/>
      <c r="I862" s="760">
        <f>PTCA!C845</f>
        <v>0</v>
      </c>
      <c r="J862" s="760" t="str">
        <f>PTCA!AK845</f>
        <v/>
      </c>
      <c r="K862" s="760">
        <f>PTCA!AL845</f>
        <v>0</v>
      </c>
      <c r="L862" s="62"/>
      <c r="M862" s="607"/>
      <c r="N862" s="62"/>
      <c r="O862" s="63">
        <f>PTCA!AA1831</f>
        <v>0</v>
      </c>
      <c r="P862" s="63">
        <f>PTCA!AF1831</f>
        <v>0</v>
      </c>
      <c r="Q862" s="232" t="e">
        <f t="shared" si="27"/>
        <v>#DIV/0!</v>
      </c>
      <c r="R862" s="544">
        <f>PTCA!AI1831</f>
        <v>0</v>
      </c>
      <c r="S862" s="544">
        <f>PTCA!AJ845</f>
        <v>0</v>
      </c>
      <c r="T862" s="53"/>
      <c r="U862" s="232" t="e">
        <f t="shared" si="28"/>
        <v>#DIV/0!</v>
      </c>
      <c r="V862" s="272"/>
      <c r="X862" s="255"/>
      <c r="Y862" s="254"/>
    </row>
    <row r="863" spans="1:25" ht="15">
      <c r="A863" s="380" t="str">
        <f>PTCA!B846</f>
        <v>-000</v>
      </c>
      <c r="B863" s="380">
        <f>PTCA!D846</f>
        <v>0</v>
      </c>
      <c r="C863" s="380">
        <f>PTCA!J846</f>
        <v>0</v>
      </c>
      <c r="D863" s="380">
        <f>PTCA!K846</f>
        <v>0</v>
      </c>
      <c r="E863" s="380">
        <f>PTCA!H846</f>
        <v>0</v>
      </c>
      <c r="F863" s="380">
        <f>PTCA!Z846</f>
        <v>0</v>
      </c>
      <c r="G863" s="380">
        <f>PTCA!AD846</f>
        <v>0</v>
      </c>
      <c r="H863" s="62"/>
      <c r="I863" s="760">
        <f>PTCA!C846</f>
        <v>0</v>
      </c>
      <c r="J863" s="760" t="str">
        <f>PTCA!AK846</f>
        <v/>
      </c>
      <c r="K863" s="760">
        <f>PTCA!AL846</f>
        <v>0</v>
      </c>
      <c r="L863" s="62"/>
      <c r="M863" s="607"/>
      <c r="N863" s="62"/>
      <c r="O863" s="63">
        <f>PTCA!AA1832</f>
        <v>0</v>
      </c>
      <c r="P863" s="63">
        <f>PTCA!AF1832</f>
        <v>0</v>
      </c>
      <c r="Q863" s="232" t="e">
        <f t="shared" si="27"/>
        <v>#DIV/0!</v>
      </c>
      <c r="R863" s="544">
        <f>PTCA!AI1832</f>
        <v>0</v>
      </c>
      <c r="S863" s="544">
        <f>PTCA!AJ846</f>
        <v>0</v>
      </c>
      <c r="T863" s="53"/>
      <c r="U863" s="232" t="e">
        <f t="shared" si="28"/>
        <v>#DIV/0!</v>
      </c>
      <c r="V863" s="272"/>
      <c r="X863" s="255"/>
      <c r="Y863" s="254"/>
    </row>
    <row r="864" spans="1:25" ht="15">
      <c r="A864" s="380" t="str">
        <f>PTCA!B847</f>
        <v>-000</v>
      </c>
      <c r="B864" s="380">
        <f>PTCA!D847</f>
        <v>0</v>
      </c>
      <c r="C864" s="380">
        <f>PTCA!J847</f>
        <v>0</v>
      </c>
      <c r="D864" s="380">
        <f>PTCA!K847</f>
        <v>0</v>
      </c>
      <c r="E864" s="380">
        <f>PTCA!H847</f>
        <v>0</v>
      </c>
      <c r="F864" s="380">
        <f>PTCA!Z847</f>
        <v>0</v>
      </c>
      <c r="G864" s="380">
        <f>PTCA!AD847</f>
        <v>0</v>
      </c>
      <c r="H864" s="62"/>
      <c r="I864" s="760">
        <f>PTCA!C847</f>
        <v>0</v>
      </c>
      <c r="J864" s="760" t="str">
        <f>PTCA!AK847</f>
        <v/>
      </c>
      <c r="K864" s="760">
        <f>PTCA!AL847</f>
        <v>0</v>
      </c>
      <c r="L864" s="62"/>
      <c r="M864" s="607"/>
      <c r="N864" s="62"/>
      <c r="O864" s="63">
        <f>PTCA!AA1833</f>
        <v>0</v>
      </c>
      <c r="P864" s="63">
        <f>PTCA!AF1833</f>
        <v>0</v>
      </c>
      <c r="Q864" s="232" t="e">
        <f t="shared" si="27"/>
        <v>#DIV/0!</v>
      </c>
      <c r="R864" s="544">
        <f>PTCA!AI1833</f>
        <v>0</v>
      </c>
      <c r="S864" s="544">
        <f>PTCA!AJ847</f>
        <v>0</v>
      </c>
      <c r="T864" s="53"/>
      <c r="U864" s="232" t="e">
        <f t="shared" si="28"/>
        <v>#DIV/0!</v>
      </c>
      <c r="V864" s="272"/>
      <c r="X864" s="255"/>
      <c r="Y864" s="254"/>
    </row>
    <row r="865" spans="1:25" ht="15">
      <c r="A865" s="380" t="str">
        <f>PTCA!B848</f>
        <v>-000</v>
      </c>
      <c r="B865" s="380">
        <f>PTCA!D848</f>
        <v>0</v>
      </c>
      <c r="C865" s="380">
        <f>PTCA!J848</f>
        <v>0</v>
      </c>
      <c r="D865" s="380">
        <f>PTCA!K848</f>
        <v>0</v>
      </c>
      <c r="E865" s="380">
        <f>PTCA!H848</f>
        <v>0</v>
      </c>
      <c r="F865" s="380">
        <f>PTCA!Z848</f>
        <v>0</v>
      </c>
      <c r="G865" s="380">
        <f>PTCA!AD848</f>
        <v>0</v>
      </c>
      <c r="H865" s="62"/>
      <c r="I865" s="760">
        <f>PTCA!C848</f>
        <v>0</v>
      </c>
      <c r="J865" s="760" t="str">
        <f>PTCA!AK848</f>
        <v/>
      </c>
      <c r="K865" s="760">
        <f>PTCA!AL848</f>
        <v>0</v>
      </c>
      <c r="L865" s="62"/>
      <c r="M865" s="607"/>
      <c r="N865" s="62"/>
      <c r="O865" s="63">
        <f>PTCA!AA1834</f>
        <v>0</v>
      </c>
      <c r="P865" s="63">
        <f>PTCA!AF1834</f>
        <v>0</v>
      </c>
      <c r="Q865" s="232" t="e">
        <f t="shared" si="27"/>
        <v>#DIV/0!</v>
      </c>
      <c r="R865" s="544">
        <f>PTCA!AI1834</f>
        <v>0</v>
      </c>
      <c r="S865" s="544">
        <f>PTCA!AJ848</f>
        <v>0</v>
      </c>
      <c r="T865" s="53"/>
      <c r="U865" s="232" t="e">
        <f t="shared" si="28"/>
        <v>#DIV/0!</v>
      </c>
      <c r="V865" s="272"/>
      <c r="X865" s="255"/>
      <c r="Y865" s="254"/>
    </row>
    <row r="866" spans="1:25" ht="15">
      <c r="A866" s="380" t="str">
        <f>PTCA!B849</f>
        <v>-000</v>
      </c>
      <c r="B866" s="380">
        <f>PTCA!D849</f>
        <v>0</v>
      </c>
      <c r="C866" s="380">
        <f>PTCA!J849</f>
        <v>0</v>
      </c>
      <c r="D866" s="380">
        <f>PTCA!K849</f>
        <v>0</v>
      </c>
      <c r="E866" s="380">
        <f>PTCA!H849</f>
        <v>0</v>
      </c>
      <c r="F866" s="380">
        <f>PTCA!Z849</f>
        <v>0</v>
      </c>
      <c r="G866" s="380">
        <f>PTCA!AD849</f>
        <v>0</v>
      </c>
      <c r="H866" s="62"/>
      <c r="I866" s="760">
        <f>PTCA!C849</f>
        <v>0</v>
      </c>
      <c r="J866" s="760" t="str">
        <f>PTCA!AK849</f>
        <v/>
      </c>
      <c r="K866" s="760">
        <f>PTCA!AL849</f>
        <v>0</v>
      </c>
      <c r="L866" s="62"/>
      <c r="M866" s="607"/>
      <c r="N866" s="62"/>
      <c r="O866" s="63">
        <f>PTCA!AA1835</f>
        <v>0</v>
      </c>
      <c r="P866" s="63">
        <f>PTCA!AF1835</f>
        <v>0</v>
      </c>
      <c r="Q866" s="232" t="e">
        <f t="shared" si="27"/>
        <v>#DIV/0!</v>
      </c>
      <c r="R866" s="544">
        <f>PTCA!AI1835</f>
        <v>0</v>
      </c>
      <c r="S866" s="544">
        <f>PTCA!AJ849</f>
        <v>0</v>
      </c>
      <c r="T866" s="53"/>
      <c r="U866" s="232" t="e">
        <f t="shared" si="28"/>
        <v>#DIV/0!</v>
      </c>
      <c r="V866" s="272"/>
      <c r="X866" s="255"/>
      <c r="Y866" s="254"/>
    </row>
    <row r="867" spans="1:25" ht="15">
      <c r="A867" s="380" t="str">
        <f>PTCA!B850</f>
        <v>-000</v>
      </c>
      <c r="B867" s="380">
        <f>PTCA!D850</f>
        <v>0</v>
      </c>
      <c r="C867" s="380">
        <f>PTCA!J850</f>
        <v>0</v>
      </c>
      <c r="D867" s="380">
        <f>PTCA!K850</f>
        <v>0</v>
      </c>
      <c r="E867" s="380">
        <f>PTCA!H850</f>
        <v>0</v>
      </c>
      <c r="F867" s="380">
        <f>PTCA!Z850</f>
        <v>0</v>
      </c>
      <c r="G867" s="380">
        <f>PTCA!AD850</f>
        <v>0</v>
      </c>
      <c r="H867" s="62"/>
      <c r="I867" s="760">
        <f>PTCA!C850</f>
        <v>0</v>
      </c>
      <c r="J867" s="760" t="str">
        <f>PTCA!AK850</f>
        <v/>
      </c>
      <c r="K867" s="760">
        <f>PTCA!AL850</f>
        <v>0</v>
      </c>
      <c r="L867" s="62"/>
      <c r="M867" s="607"/>
      <c r="N867" s="62"/>
      <c r="O867" s="63">
        <f>PTCA!AA1836</f>
        <v>0</v>
      </c>
      <c r="P867" s="63">
        <f>PTCA!AF1836</f>
        <v>0</v>
      </c>
      <c r="Q867" s="232" t="e">
        <f t="shared" si="27"/>
        <v>#DIV/0!</v>
      </c>
      <c r="R867" s="544">
        <f>PTCA!AI1836</f>
        <v>0</v>
      </c>
      <c r="S867" s="544">
        <f>PTCA!AJ850</f>
        <v>0</v>
      </c>
      <c r="T867" s="53"/>
      <c r="U867" s="232" t="e">
        <f t="shared" si="28"/>
        <v>#DIV/0!</v>
      </c>
      <c r="V867" s="272"/>
      <c r="X867" s="255"/>
      <c r="Y867" s="254"/>
    </row>
    <row r="868" spans="1:25" ht="15">
      <c r="A868" s="380" t="str">
        <f>PTCA!B851</f>
        <v>-000</v>
      </c>
      <c r="B868" s="380">
        <f>PTCA!D851</f>
        <v>0</v>
      </c>
      <c r="C868" s="380">
        <f>PTCA!J851</f>
        <v>0</v>
      </c>
      <c r="D868" s="380">
        <f>PTCA!K851</f>
        <v>0</v>
      </c>
      <c r="E868" s="380">
        <f>PTCA!H851</f>
        <v>0</v>
      </c>
      <c r="F868" s="380">
        <f>PTCA!Z851</f>
        <v>0</v>
      </c>
      <c r="G868" s="380">
        <f>PTCA!AD851</f>
        <v>0</v>
      </c>
      <c r="H868" s="62"/>
      <c r="I868" s="760">
        <f>PTCA!C851</f>
        <v>0</v>
      </c>
      <c r="J868" s="760" t="str">
        <f>PTCA!AK851</f>
        <v/>
      </c>
      <c r="K868" s="760">
        <f>PTCA!AL851</f>
        <v>0</v>
      </c>
      <c r="L868" s="62"/>
      <c r="M868" s="607"/>
      <c r="N868" s="62"/>
      <c r="O868" s="63">
        <f>PTCA!AA1837</f>
        <v>0</v>
      </c>
      <c r="P868" s="63">
        <f>PTCA!AF1837</f>
        <v>0</v>
      </c>
      <c r="Q868" s="232" t="e">
        <f t="shared" si="27"/>
        <v>#DIV/0!</v>
      </c>
      <c r="R868" s="544">
        <f>PTCA!AI1837</f>
        <v>0</v>
      </c>
      <c r="S868" s="544">
        <f>PTCA!AJ851</f>
        <v>0</v>
      </c>
      <c r="T868" s="53"/>
      <c r="U868" s="232" t="e">
        <f t="shared" si="28"/>
        <v>#DIV/0!</v>
      </c>
      <c r="V868" s="272"/>
      <c r="X868" s="255"/>
      <c r="Y868" s="254"/>
    </row>
    <row r="869" spans="1:25" ht="15">
      <c r="A869" s="380" t="str">
        <f>PTCA!B852</f>
        <v>-000</v>
      </c>
      <c r="B869" s="380">
        <f>PTCA!D852</f>
        <v>0</v>
      </c>
      <c r="C869" s="380">
        <f>PTCA!J852</f>
        <v>0</v>
      </c>
      <c r="D869" s="380">
        <f>PTCA!K852</f>
        <v>0</v>
      </c>
      <c r="E869" s="380">
        <f>PTCA!H852</f>
        <v>0</v>
      </c>
      <c r="F869" s="380">
        <f>PTCA!Z852</f>
        <v>0</v>
      </c>
      <c r="G869" s="380">
        <f>PTCA!AD852</f>
        <v>0</v>
      </c>
      <c r="H869" s="62"/>
      <c r="I869" s="760">
        <f>PTCA!C852</f>
        <v>0</v>
      </c>
      <c r="J869" s="760" t="str">
        <f>PTCA!AK852</f>
        <v/>
      </c>
      <c r="K869" s="760">
        <f>PTCA!AL852</f>
        <v>0</v>
      </c>
      <c r="L869" s="62"/>
      <c r="M869" s="607"/>
      <c r="N869" s="62"/>
      <c r="O869" s="63">
        <f>PTCA!AA1838</f>
        <v>0</v>
      </c>
      <c r="P869" s="63">
        <f>PTCA!AF1838</f>
        <v>0</v>
      </c>
      <c r="Q869" s="232" t="e">
        <f t="shared" si="27"/>
        <v>#DIV/0!</v>
      </c>
      <c r="R869" s="544">
        <f>PTCA!AI1838</f>
        <v>0</v>
      </c>
      <c r="S869" s="544">
        <f>PTCA!AJ852</f>
        <v>0</v>
      </c>
      <c r="T869" s="53"/>
      <c r="U869" s="232" t="e">
        <f t="shared" si="28"/>
        <v>#DIV/0!</v>
      </c>
      <c r="V869" s="272"/>
      <c r="X869" s="255"/>
      <c r="Y869" s="254"/>
    </row>
    <row r="870" spans="1:25" ht="15">
      <c r="A870" s="380" t="str">
        <f>PTCA!B853</f>
        <v>-000</v>
      </c>
      <c r="B870" s="380">
        <f>PTCA!D853</f>
        <v>0</v>
      </c>
      <c r="C870" s="380">
        <f>PTCA!J853</f>
        <v>0</v>
      </c>
      <c r="D870" s="380">
        <f>PTCA!K853</f>
        <v>0</v>
      </c>
      <c r="E870" s="380">
        <f>PTCA!H853</f>
        <v>0</v>
      </c>
      <c r="F870" s="380">
        <f>PTCA!Z853</f>
        <v>0</v>
      </c>
      <c r="G870" s="380">
        <f>PTCA!AD853</f>
        <v>0</v>
      </c>
      <c r="H870" s="62"/>
      <c r="I870" s="760">
        <f>PTCA!C853</f>
        <v>0</v>
      </c>
      <c r="J870" s="760" t="str">
        <f>PTCA!AK853</f>
        <v/>
      </c>
      <c r="K870" s="760">
        <f>PTCA!AL853</f>
        <v>0</v>
      </c>
      <c r="L870" s="62"/>
      <c r="M870" s="607"/>
      <c r="N870" s="62"/>
      <c r="O870" s="63">
        <f>PTCA!AA1839</f>
        <v>0</v>
      </c>
      <c r="P870" s="63">
        <f>PTCA!AF1839</f>
        <v>0</v>
      </c>
      <c r="Q870" s="232" t="e">
        <f t="shared" si="27"/>
        <v>#DIV/0!</v>
      </c>
      <c r="R870" s="544">
        <f>PTCA!AI1839</f>
        <v>0</v>
      </c>
      <c r="S870" s="544">
        <f>PTCA!AJ853</f>
        <v>0</v>
      </c>
      <c r="T870" s="53"/>
      <c r="U870" s="232" t="e">
        <f t="shared" si="28"/>
        <v>#DIV/0!</v>
      </c>
      <c r="V870" s="272"/>
      <c r="X870" s="255"/>
      <c r="Y870" s="254"/>
    </row>
    <row r="871" spans="1:25" ht="15">
      <c r="A871" s="380" t="str">
        <f>PTCA!B854</f>
        <v>-000</v>
      </c>
      <c r="B871" s="380">
        <f>PTCA!D854</f>
        <v>0</v>
      </c>
      <c r="C871" s="380">
        <f>PTCA!J854</f>
        <v>0</v>
      </c>
      <c r="D871" s="380">
        <f>PTCA!K854</f>
        <v>0</v>
      </c>
      <c r="E871" s="380">
        <f>PTCA!H854</f>
        <v>0</v>
      </c>
      <c r="F871" s="380">
        <f>PTCA!Z854</f>
        <v>0</v>
      </c>
      <c r="G871" s="380">
        <f>PTCA!AD854</f>
        <v>0</v>
      </c>
      <c r="H871" s="62"/>
      <c r="I871" s="760">
        <f>PTCA!C854</f>
        <v>0</v>
      </c>
      <c r="J871" s="760" t="str">
        <f>PTCA!AK854</f>
        <v/>
      </c>
      <c r="K871" s="760">
        <f>PTCA!AL854</f>
        <v>0</v>
      </c>
      <c r="L871" s="62"/>
      <c r="M871" s="607"/>
      <c r="N871" s="62"/>
      <c r="O871" s="63">
        <f>PTCA!AA1840</f>
        <v>0</v>
      </c>
      <c r="P871" s="63">
        <f>PTCA!AF1840</f>
        <v>0</v>
      </c>
      <c r="Q871" s="232" t="e">
        <f t="shared" si="27"/>
        <v>#DIV/0!</v>
      </c>
      <c r="R871" s="544">
        <f>PTCA!AI1840</f>
        <v>0</v>
      </c>
      <c r="S871" s="544">
        <f>PTCA!AJ854</f>
        <v>0</v>
      </c>
      <c r="T871" s="53"/>
      <c r="U871" s="232" t="e">
        <f t="shared" si="28"/>
        <v>#DIV/0!</v>
      </c>
      <c r="V871" s="272"/>
      <c r="X871" s="255"/>
      <c r="Y871" s="254"/>
    </row>
    <row r="872" spans="1:25" ht="15">
      <c r="A872" s="380" t="str">
        <f>PTCA!B855</f>
        <v>-000</v>
      </c>
      <c r="B872" s="380">
        <f>PTCA!D855</f>
        <v>0</v>
      </c>
      <c r="C872" s="380">
        <f>PTCA!J855</f>
        <v>0</v>
      </c>
      <c r="D872" s="380">
        <f>PTCA!K855</f>
        <v>0</v>
      </c>
      <c r="E872" s="380">
        <f>PTCA!H855</f>
        <v>0</v>
      </c>
      <c r="F872" s="380">
        <f>PTCA!Z855</f>
        <v>0</v>
      </c>
      <c r="G872" s="380">
        <f>PTCA!AD855</f>
        <v>0</v>
      </c>
      <c r="H872" s="62"/>
      <c r="I872" s="760">
        <f>PTCA!C855</f>
        <v>0</v>
      </c>
      <c r="J872" s="760" t="str">
        <f>PTCA!AK855</f>
        <v/>
      </c>
      <c r="K872" s="760">
        <f>PTCA!AL855</f>
        <v>0</v>
      </c>
      <c r="L872" s="62"/>
      <c r="M872" s="607"/>
      <c r="N872" s="62"/>
      <c r="O872" s="63">
        <f>PTCA!AA1841</f>
        <v>0</v>
      </c>
      <c r="P872" s="63">
        <f>PTCA!AF1841</f>
        <v>0</v>
      </c>
      <c r="Q872" s="232" t="e">
        <f t="shared" si="27"/>
        <v>#DIV/0!</v>
      </c>
      <c r="R872" s="544">
        <f>PTCA!AI1841</f>
        <v>0</v>
      </c>
      <c r="S872" s="544">
        <f>PTCA!AJ855</f>
        <v>0</v>
      </c>
      <c r="T872" s="53"/>
      <c r="U872" s="232" t="e">
        <f t="shared" si="28"/>
        <v>#DIV/0!</v>
      </c>
      <c r="V872" s="272"/>
      <c r="X872" s="255"/>
      <c r="Y872" s="254"/>
    </row>
    <row r="873" spans="1:25" ht="15">
      <c r="A873" s="380" t="str">
        <f>PTCA!B856</f>
        <v>-000</v>
      </c>
      <c r="B873" s="380">
        <f>PTCA!D856</f>
        <v>0</v>
      </c>
      <c r="C873" s="380">
        <f>PTCA!J856</f>
        <v>0</v>
      </c>
      <c r="D873" s="380">
        <f>PTCA!K856</f>
        <v>0</v>
      </c>
      <c r="E873" s="380">
        <f>PTCA!H856</f>
        <v>0</v>
      </c>
      <c r="F873" s="380">
        <f>PTCA!Z856</f>
        <v>0</v>
      </c>
      <c r="G873" s="380">
        <f>PTCA!AD856</f>
        <v>0</v>
      </c>
      <c r="H873" s="62"/>
      <c r="I873" s="760">
        <f>PTCA!C856</f>
        <v>0</v>
      </c>
      <c r="J873" s="760" t="str">
        <f>PTCA!AK856</f>
        <v/>
      </c>
      <c r="K873" s="760">
        <f>PTCA!AL856</f>
        <v>0</v>
      </c>
      <c r="L873" s="62"/>
      <c r="M873" s="607"/>
      <c r="N873" s="62"/>
      <c r="O873" s="63">
        <f>PTCA!AA1842</f>
        <v>0</v>
      </c>
      <c r="P873" s="63">
        <f>PTCA!AF1842</f>
        <v>0</v>
      </c>
      <c r="Q873" s="232" t="e">
        <f t="shared" si="27"/>
        <v>#DIV/0!</v>
      </c>
      <c r="R873" s="544">
        <f>PTCA!AI1842</f>
        <v>0</v>
      </c>
      <c r="S873" s="544">
        <f>PTCA!AJ856</f>
        <v>0</v>
      </c>
      <c r="T873" s="53"/>
      <c r="U873" s="232" t="e">
        <f t="shared" si="28"/>
        <v>#DIV/0!</v>
      </c>
      <c r="V873" s="272"/>
      <c r="X873" s="255"/>
      <c r="Y873" s="254"/>
    </row>
    <row r="874" spans="1:25" ht="15">
      <c r="A874" s="380" t="str">
        <f>PTCA!B857</f>
        <v>-000</v>
      </c>
      <c r="B874" s="380">
        <f>PTCA!D857</f>
        <v>0</v>
      </c>
      <c r="C874" s="380">
        <f>PTCA!J857</f>
        <v>0</v>
      </c>
      <c r="D874" s="380">
        <f>PTCA!K857</f>
        <v>0</v>
      </c>
      <c r="E874" s="380">
        <f>PTCA!H857</f>
        <v>0</v>
      </c>
      <c r="F874" s="380">
        <f>PTCA!Z857</f>
        <v>0</v>
      </c>
      <c r="G874" s="380">
        <f>PTCA!AD857</f>
        <v>0</v>
      </c>
      <c r="H874" s="62"/>
      <c r="I874" s="760">
        <f>PTCA!C857</f>
        <v>0</v>
      </c>
      <c r="J874" s="760" t="str">
        <f>PTCA!AK857</f>
        <v/>
      </c>
      <c r="K874" s="760">
        <f>PTCA!AL857</f>
        <v>0</v>
      </c>
      <c r="L874" s="62"/>
      <c r="M874" s="607"/>
      <c r="N874" s="62"/>
      <c r="O874" s="63">
        <f>PTCA!AA1843</f>
        <v>0</v>
      </c>
      <c r="P874" s="63">
        <f>PTCA!AF1843</f>
        <v>0</v>
      </c>
      <c r="Q874" s="232" t="e">
        <f t="shared" si="27"/>
        <v>#DIV/0!</v>
      </c>
      <c r="R874" s="544">
        <f>PTCA!AI1843</f>
        <v>0</v>
      </c>
      <c r="S874" s="544">
        <f>PTCA!AJ857</f>
        <v>0</v>
      </c>
      <c r="T874" s="53"/>
      <c r="U874" s="232" t="e">
        <f t="shared" si="28"/>
        <v>#DIV/0!</v>
      </c>
      <c r="V874" s="272"/>
      <c r="X874" s="255"/>
      <c r="Y874" s="254"/>
    </row>
    <row r="875" spans="1:25" ht="15">
      <c r="A875" s="380" t="str">
        <f>PTCA!B858</f>
        <v>-000</v>
      </c>
      <c r="B875" s="380">
        <f>PTCA!D858</f>
        <v>0</v>
      </c>
      <c r="C875" s="380">
        <f>PTCA!J858</f>
        <v>0</v>
      </c>
      <c r="D875" s="380">
        <f>PTCA!K858</f>
        <v>0</v>
      </c>
      <c r="E875" s="380">
        <f>PTCA!H858</f>
        <v>0</v>
      </c>
      <c r="F875" s="380">
        <f>PTCA!Z858</f>
        <v>0</v>
      </c>
      <c r="G875" s="380">
        <f>PTCA!AD858</f>
        <v>0</v>
      </c>
      <c r="H875" s="62"/>
      <c r="I875" s="760">
        <f>PTCA!C858</f>
        <v>0</v>
      </c>
      <c r="J875" s="760" t="str">
        <f>PTCA!AK858</f>
        <v/>
      </c>
      <c r="K875" s="760">
        <f>PTCA!AL858</f>
        <v>0</v>
      </c>
      <c r="L875" s="62"/>
      <c r="M875" s="607"/>
      <c r="N875" s="62"/>
      <c r="O875" s="63">
        <f>PTCA!AA1844</f>
        <v>0</v>
      </c>
      <c r="P875" s="63">
        <f>PTCA!AF1844</f>
        <v>0</v>
      </c>
      <c r="Q875" s="232" t="e">
        <f t="shared" si="27"/>
        <v>#DIV/0!</v>
      </c>
      <c r="R875" s="544">
        <f>PTCA!AI1844</f>
        <v>0</v>
      </c>
      <c r="S875" s="544">
        <f>PTCA!AJ858</f>
        <v>0</v>
      </c>
      <c r="T875" s="53"/>
      <c r="U875" s="232" t="e">
        <f t="shared" si="28"/>
        <v>#DIV/0!</v>
      </c>
      <c r="V875" s="272"/>
      <c r="X875" s="255"/>
      <c r="Y875" s="254"/>
    </row>
    <row r="876" spans="1:25" ht="15">
      <c r="A876" s="380" t="str">
        <f>PTCA!B859</f>
        <v>-000</v>
      </c>
      <c r="B876" s="380">
        <f>PTCA!D859</f>
        <v>0</v>
      </c>
      <c r="C876" s="380">
        <f>PTCA!J859</f>
        <v>0</v>
      </c>
      <c r="D876" s="380">
        <f>PTCA!K859</f>
        <v>0</v>
      </c>
      <c r="E876" s="380">
        <f>PTCA!H859</f>
        <v>0</v>
      </c>
      <c r="F876" s="380">
        <f>PTCA!Z859</f>
        <v>0</v>
      </c>
      <c r="G876" s="380">
        <f>PTCA!AD859</f>
        <v>0</v>
      </c>
      <c r="H876" s="62"/>
      <c r="I876" s="760">
        <f>PTCA!C859</f>
        <v>0</v>
      </c>
      <c r="J876" s="760" t="str">
        <f>PTCA!AK859</f>
        <v/>
      </c>
      <c r="K876" s="760">
        <f>PTCA!AL859</f>
        <v>0</v>
      </c>
      <c r="L876" s="62"/>
      <c r="M876" s="607"/>
      <c r="N876" s="62"/>
      <c r="O876" s="63">
        <f>PTCA!AA1845</f>
        <v>0</v>
      </c>
      <c r="P876" s="63">
        <f>PTCA!AF1845</f>
        <v>0</v>
      </c>
      <c r="Q876" s="232" t="e">
        <f t="shared" si="27"/>
        <v>#DIV/0!</v>
      </c>
      <c r="R876" s="544">
        <f>PTCA!AI1845</f>
        <v>0</v>
      </c>
      <c r="S876" s="544">
        <f>PTCA!AJ859</f>
        <v>0</v>
      </c>
      <c r="T876" s="53"/>
      <c r="U876" s="232" t="e">
        <f t="shared" si="28"/>
        <v>#DIV/0!</v>
      </c>
      <c r="V876" s="272"/>
      <c r="X876" s="255"/>
      <c r="Y876" s="254"/>
    </row>
    <row r="877" spans="1:25" ht="15">
      <c r="A877" s="380" t="str">
        <f>PTCA!B860</f>
        <v>-000</v>
      </c>
      <c r="B877" s="380">
        <f>PTCA!D860</f>
        <v>0</v>
      </c>
      <c r="C877" s="380">
        <f>PTCA!J860</f>
        <v>0</v>
      </c>
      <c r="D877" s="380">
        <f>PTCA!K860</f>
        <v>0</v>
      </c>
      <c r="E877" s="380">
        <f>PTCA!H860</f>
        <v>0</v>
      </c>
      <c r="F877" s="380">
        <f>PTCA!Z860</f>
        <v>0</v>
      </c>
      <c r="G877" s="380">
        <f>PTCA!AD860</f>
        <v>0</v>
      </c>
      <c r="H877" s="62"/>
      <c r="I877" s="760">
        <f>PTCA!C860</f>
        <v>0</v>
      </c>
      <c r="J877" s="760" t="str">
        <f>PTCA!AK860</f>
        <v/>
      </c>
      <c r="K877" s="760">
        <f>PTCA!AL860</f>
        <v>0</v>
      </c>
      <c r="L877" s="62"/>
      <c r="M877" s="607"/>
      <c r="N877" s="62"/>
      <c r="O877" s="63">
        <f>PTCA!AA1846</f>
        <v>0</v>
      </c>
      <c r="P877" s="63">
        <f>PTCA!AF1846</f>
        <v>0</v>
      </c>
      <c r="Q877" s="232" t="e">
        <f t="shared" si="27"/>
        <v>#DIV/0!</v>
      </c>
      <c r="R877" s="544">
        <f>PTCA!AI1846</f>
        <v>0</v>
      </c>
      <c r="S877" s="544">
        <f>PTCA!AJ860</f>
        <v>0</v>
      </c>
      <c r="T877" s="53"/>
      <c r="U877" s="232" t="e">
        <f t="shared" si="28"/>
        <v>#DIV/0!</v>
      </c>
      <c r="V877" s="272"/>
      <c r="X877" s="255"/>
      <c r="Y877" s="254"/>
    </row>
    <row r="878" spans="1:25" ht="15">
      <c r="A878" s="380" t="str">
        <f>PTCA!B861</f>
        <v>-000</v>
      </c>
      <c r="B878" s="380">
        <f>PTCA!D861</f>
        <v>0</v>
      </c>
      <c r="C878" s="380">
        <f>PTCA!J861</f>
        <v>0</v>
      </c>
      <c r="D878" s="380">
        <f>PTCA!K861</f>
        <v>0</v>
      </c>
      <c r="E878" s="380">
        <f>PTCA!H861</f>
        <v>0</v>
      </c>
      <c r="F878" s="380">
        <f>PTCA!Z861</f>
        <v>0</v>
      </c>
      <c r="G878" s="380">
        <f>PTCA!AD861</f>
        <v>0</v>
      </c>
      <c r="H878" s="62"/>
      <c r="I878" s="760">
        <f>PTCA!C861</f>
        <v>0</v>
      </c>
      <c r="J878" s="760" t="str">
        <f>PTCA!AK861</f>
        <v/>
      </c>
      <c r="K878" s="760">
        <f>PTCA!AL861</f>
        <v>0</v>
      </c>
      <c r="L878" s="62"/>
      <c r="M878" s="607"/>
      <c r="N878" s="62"/>
      <c r="O878" s="63">
        <f>PTCA!AA1847</f>
        <v>0</v>
      </c>
      <c r="P878" s="63">
        <f>PTCA!AF1847</f>
        <v>0</v>
      </c>
      <c r="Q878" s="232" t="e">
        <f t="shared" si="27"/>
        <v>#DIV/0!</v>
      </c>
      <c r="R878" s="544">
        <f>PTCA!AI1847</f>
        <v>0</v>
      </c>
      <c r="S878" s="544">
        <f>PTCA!AJ861</f>
        <v>0</v>
      </c>
      <c r="T878" s="53"/>
      <c r="U878" s="232" t="e">
        <f t="shared" si="28"/>
        <v>#DIV/0!</v>
      </c>
      <c r="V878" s="272"/>
      <c r="X878" s="255"/>
      <c r="Y878" s="254"/>
    </row>
    <row r="879" spans="1:25" ht="15">
      <c r="A879" s="380" t="str">
        <f>PTCA!B862</f>
        <v>-000</v>
      </c>
      <c r="B879" s="380">
        <f>PTCA!D862</f>
        <v>0</v>
      </c>
      <c r="C879" s="380">
        <f>PTCA!J862</f>
        <v>0</v>
      </c>
      <c r="D879" s="380">
        <f>PTCA!K862</f>
        <v>0</v>
      </c>
      <c r="E879" s="380">
        <f>PTCA!H862</f>
        <v>0</v>
      </c>
      <c r="F879" s="380">
        <f>PTCA!Z862</f>
        <v>0</v>
      </c>
      <c r="G879" s="380">
        <f>PTCA!AD862</f>
        <v>0</v>
      </c>
      <c r="H879" s="62"/>
      <c r="I879" s="760">
        <f>PTCA!C862</f>
        <v>0</v>
      </c>
      <c r="J879" s="760" t="str">
        <f>PTCA!AK862</f>
        <v/>
      </c>
      <c r="K879" s="760">
        <f>PTCA!AL862</f>
        <v>0</v>
      </c>
      <c r="L879" s="62"/>
      <c r="M879" s="607"/>
      <c r="N879" s="62"/>
      <c r="O879" s="63">
        <f>PTCA!AA1848</f>
        <v>0</v>
      </c>
      <c r="P879" s="63">
        <f>PTCA!AF1848</f>
        <v>0</v>
      </c>
      <c r="Q879" s="232" t="e">
        <f t="shared" si="27"/>
        <v>#DIV/0!</v>
      </c>
      <c r="R879" s="544">
        <f>PTCA!AI1848</f>
        <v>0</v>
      </c>
      <c r="S879" s="544">
        <f>PTCA!AJ862</f>
        <v>0</v>
      </c>
      <c r="T879" s="53"/>
      <c r="U879" s="232" t="e">
        <f t="shared" si="28"/>
        <v>#DIV/0!</v>
      </c>
      <c r="V879" s="272"/>
      <c r="X879" s="255"/>
      <c r="Y879" s="254"/>
    </row>
    <row r="880" spans="1:25" ht="15">
      <c r="A880" s="380" t="str">
        <f>PTCA!B863</f>
        <v>-000</v>
      </c>
      <c r="B880" s="380">
        <f>PTCA!D863</f>
        <v>0</v>
      </c>
      <c r="C880" s="380">
        <f>PTCA!J863</f>
        <v>0</v>
      </c>
      <c r="D880" s="380">
        <f>PTCA!K863</f>
        <v>0</v>
      </c>
      <c r="E880" s="380">
        <f>PTCA!H863</f>
        <v>0</v>
      </c>
      <c r="F880" s="380">
        <f>PTCA!Z863</f>
        <v>0</v>
      </c>
      <c r="G880" s="380">
        <f>PTCA!AD863</f>
        <v>0</v>
      </c>
      <c r="H880" s="62"/>
      <c r="I880" s="760">
        <f>PTCA!C863</f>
        <v>0</v>
      </c>
      <c r="J880" s="760" t="str">
        <f>PTCA!AK863</f>
        <v/>
      </c>
      <c r="K880" s="760">
        <f>PTCA!AL863</f>
        <v>0</v>
      </c>
      <c r="L880" s="62"/>
      <c r="M880" s="607"/>
      <c r="N880" s="62"/>
      <c r="O880" s="63">
        <f>PTCA!AA1849</f>
        <v>0</v>
      </c>
      <c r="P880" s="63">
        <f>PTCA!AF1849</f>
        <v>0</v>
      </c>
      <c r="Q880" s="232" t="e">
        <f t="shared" si="27"/>
        <v>#DIV/0!</v>
      </c>
      <c r="R880" s="544">
        <f>PTCA!AI1849</f>
        <v>0</v>
      </c>
      <c r="S880" s="544">
        <f>PTCA!AJ863</f>
        <v>0</v>
      </c>
      <c r="T880" s="53"/>
      <c r="U880" s="232" t="e">
        <f t="shared" si="28"/>
        <v>#DIV/0!</v>
      </c>
      <c r="V880" s="272"/>
      <c r="X880" s="255"/>
      <c r="Y880" s="254"/>
    </row>
    <row r="881" spans="1:25" ht="15">
      <c r="A881" s="380" t="str">
        <f>PTCA!B864</f>
        <v>-000</v>
      </c>
      <c r="B881" s="380">
        <f>PTCA!D864</f>
        <v>0</v>
      </c>
      <c r="C881" s="380">
        <f>PTCA!J864</f>
        <v>0</v>
      </c>
      <c r="D881" s="380">
        <f>PTCA!K864</f>
        <v>0</v>
      </c>
      <c r="E881" s="380">
        <f>PTCA!H864</f>
        <v>0</v>
      </c>
      <c r="F881" s="380">
        <f>PTCA!Z864</f>
        <v>0</v>
      </c>
      <c r="G881" s="380">
        <f>PTCA!AD864</f>
        <v>0</v>
      </c>
      <c r="H881" s="62"/>
      <c r="I881" s="760">
        <f>PTCA!C864</f>
        <v>0</v>
      </c>
      <c r="J881" s="760" t="str">
        <f>PTCA!AK864</f>
        <v/>
      </c>
      <c r="K881" s="760">
        <f>PTCA!AL864</f>
        <v>0</v>
      </c>
      <c r="L881" s="62"/>
      <c r="M881" s="607"/>
      <c r="N881" s="62"/>
      <c r="O881" s="63">
        <f>PTCA!AA1850</f>
        <v>0</v>
      </c>
      <c r="P881" s="63">
        <f>PTCA!AF1850</f>
        <v>0</v>
      </c>
      <c r="Q881" s="232" t="e">
        <f t="shared" si="27"/>
        <v>#DIV/0!</v>
      </c>
      <c r="R881" s="544">
        <f>PTCA!AI1850</f>
        <v>0</v>
      </c>
      <c r="S881" s="544">
        <f>PTCA!AJ864</f>
        <v>0</v>
      </c>
      <c r="T881" s="53"/>
      <c r="U881" s="232" t="e">
        <f t="shared" si="28"/>
        <v>#DIV/0!</v>
      </c>
      <c r="V881" s="272"/>
      <c r="X881" s="255"/>
      <c r="Y881" s="254"/>
    </row>
    <row r="882" spans="1:25" ht="15">
      <c r="A882" s="380" t="str">
        <f>PTCA!B865</f>
        <v>-000</v>
      </c>
      <c r="B882" s="380">
        <f>PTCA!D865</f>
        <v>0</v>
      </c>
      <c r="C882" s="380">
        <f>PTCA!J865</f>
        <v>0</v>
      </c>
      <c r="D882" s="380">
        <f>PTCA!K865</f>
        <v>0</v>
      </c>
      <c r="E882" s="380">
        <f>PTCA!H865</f>
        <v>0</v>
      </c>
      <c r="F882" s="380">
        <f>PTCA!Z865</f>
        <v>0</v>
      </c>
      <c r="G882" s="380">
        <f>PTCA!AD865</f>
        <v>0</v>
      </c>
      <c r="H882" s="62"/>
      <c r="I882" s="760">
        <f>PTCA!C865</f>
        <v>0</v>
      </c>
      <c r="J882" s="760" t="str">
        <f>PTCA!AK865</f>
        <v/>
      </c>
      <c r="K882" s="760">
        <f>PTCA!AL865</f>
        <v>0</v>
      </c>
      <c r="L882" s="62"/>
      <c r="M882" s="607"/>
      <c r="N882" s="62"/>
      <c r="O882" s="63">
        <f>PTCA!AA1851</f>
        <v>0</v>
      </c>
      <c r="P882" s="63">
        <f>PTCA!AF1851</f>
        <v>0</v>
      </c>
      <c r="Q882" s="232" t="e">
        <f t="shared" si="27"/>
        <v>#DIV/0!</v>
      </c>
      <c r="R882" s="544">
        <f>PTCA!AI1851</f>
        <v>0</v>
      </c>
      <c r="S882" s="544">
        <f>PTCA!AJ865</f>
        <v>0</v>
      </c>
      <c r="T882" s="53"/>
      <c r="U882" s="232" t="e">
        <f t="shared" si="28"/>
        <v>#DIV/0!</v>
      </c>
      <c r="V882" s="272"/>
      <c r="X882" s="255"/>
      <c r="Y882" s="254"/>
    </row>
    <row r="883" spans="1:25" ht="15">
      <c r="A883" s="380" t="str">
        <f>PTCA!B866</f>
        <v>-000</v>
      </c>
      <c r="B883" s="380">
        <f>PTCA!D866</f>
        <v>0</v>
      </c>
      <c r="C883" s="380">
        <f>PTCA!J866</f>
        <v>0</v>
      </c>
      <c r="D883" s="380">
        <f>PTCA!K866</f>
        <v>0</v>
      </c>
      <c r="E883" s="380">
        <f>PTCA!H866</f>
        <v>0</v>
      </c>
      <c r="F883" s="380">
        <f>PTCA!Z866</f>
        <v>0</v>
      </c>
      <c r="G883" s="380">
        <f>PTCA!AD866</f>
        <v>0</v>
      </c>
      <c r="H883" s="62"/>
      <c r="I883" s="760">
        <f>PTCA!C866</f>
        <v>0</v>
      </c>
      <c r="J883" s="760" t="str">
        <f>PTCA!AK866</f>
        <v/>
      </c>
      <c r="K883" s="760">
        <f>PTCA!AL866</f>
        <v>0</v>
      </c>
      <c r="L883" s="62"/>
      <c r="M883" s="607"/>
      <c r="N883" s="62"/>
      <c r="O883" s="63">
        <f>PTCA!AA1852</f>
        <v>0</v>
      </c>
      <c r="P883" s="63">
        <f>PTCA!AF1852</f>
        <v>0</v>
      </c>
      <c r="Q883" s="232" t="e">
        <f t="shared" si="27"/>
        <v>#DIV/0!</v>
      </c>
      <c r="R883" s="544">
        <f>PTCA!AI1852</f>
        <v>0</v>
      </c>
      <c r="S883" s="544">
        <f>PTCA!AJ866</f>
        <v>0</v>
      </c>
      <c r="T883" s="53"/>
      <c r="U883" s="232" t="e">
        <f t="shared" si="28"/>
        <v>#DIV/0!</v>
      </c>
      <c r="V883" s="272"/>
      <c r="X883" s="255"/>
      <c r="Y883" s="254"/>
    </row>
    <row r="884" spans="1:25" ht="15">
      <c r="A884" s="380" t="str">
        <f>PTCA!B867</f>
        <v>-000</v>
      </c>
      <c r="B884" s="380">
        <f>PTCA!D867</f>
        <v>0</v>
      </c>
      <c r="C884" s="380">
        <f>PTCA!J867</f>
        <v>0</v>
      </c>
      <c r="D884" s="380">
        <f>PTCA!K867</f>
        <v>0</v>
      </c>
      <c r="E884" s="380">
        <f>PTCA!H867</f>
        <v>0</v>
      </c>
      <c r="F884" s="380">
        <f>PTCA!Z867</f>
        <v>0</v>
      </c>
      <c r="G884" s="380">
        <f>PTCA!AD867</f>
        <v>0</v>
      </c>
      <c r="H884" s="62"/>
      <c r="I884" s="760">
        <f>PTCA!C867</f>
        <v>0</v>
      </c>
      <c r="J884" s="760" t="str">
        <f>PTCA!AK867</f>
        <v/>
      </c>
      <c r="K884" s="760">
        <f>PTCA!AL867</f>
        <v>0</v>
      </c>
      <c r="L884" s="62"/>
      <c r="M884" s="607"/>
      <c r="N884" s="62"/>
      <c r="O884" s="63">
        <f>PTCA!AA1853</f>
        <v>0</v>
      </c>
      <c r="P884" s="63">
        <f>PTCA!AF1853</f>
        <v>0</v>
      </c>
      <c r="Q884" s="232" t="e">
        <f t="shared" si="27"/>
        <v>#DIV/0!</v>
      </c>
      <c r="R884" s="544">
        <f>PTCA!AI1853</f>
        <v>0</v>
      </c>
      <c r="S884" s="544">
        <f>PTCA!AJ867</f>
        <v>0</v>
      </c>
      <c r="T884" s="53"/>
      <c r="U884" s="232" t="e">
        <f t="shared" si="28"/>
        <v>#DIV/0!</v>
      </c>
      <c r="V884" s="272"/>
      <c r="X884" s="255"/>
      <c r="Y884" s="254"/>
    </row>
    <row r="885" spans="1:25" ht="15">
      <c r="A885" s="380" t="str">
        <f>PTCA!B868</f>
        <v>-000</v>
      </c>
      <c r="B885" s="380">
        <f>PTCA!D868</f>
        <v>0</v>
      </c>
      <c r="C885" s="380">
        <f>PTCA!J868</f>
        <v>0</v>
      </c>
      <c r="D885" s="380">
        <f>PTCA!K868</f>
        <v>0</v>
      </c>
      <c r="E885" s="380">
        <f>PTCA!H868</f>
        <v>0</v>
      </c>
      <c r="F885" s="380">
        <f>PTCA!Z868</f>
        <v>0</v>
      </c>
      <c r="G885" s="380">
        <f>PTCA!AD868</f>
        <v>0</v>
      </c>
      <c r="H885" s="62"/>
      <c r="I885" s="760">
        <f>PTCA!C868</f>
        <v>0</v>
      </c>
      <c r="J885" s="760" t="str">
        <f>PTCA!AK868</f>
        <v/>
      </c>
      <c r="K885" s="760">
        <f>PTCA!AL868</f>
        <v>0</v>
      </c>
      <c r="L885" s="62"/>
      <c r="M885" s="607"/>
      <c r="N885" s="62"/>
      <c r="O885" s="63">
        <f>PTCA!AA1854</f>
        <v>0</v>
      </c>
      <c r="P885" s="63">
        <f>PTCA!AF1854</f>
        <v>0</v>
      </c>
      <c r="Q885" s="232" t="e">
        <f t="shared" si="27"/>
        <v>#DIV/0!</v>
      </c>
      <c r="R885" s="544">
        <f>PTCA!AI1854</f>
        <v>0</v>
      </c>
      <c r="S885" s="544">
        <f>PTCA!AJ868</f>
        <v>0</v>
      </c>
      <c r="T885" s="53"/>
      <c r="U885" s="232" t="e">
        <f t="shared" si="28"/>
        <v>#DIV/0!</v>
      </c>
      <c r="V885" s="272"/>
      <c r="X885" s="255"/>
      <c r="Y885" s="254"/>
    </row>
    <row r="886" spans="1:25" ht="15">
      <c r="A886" s="380" t="str">
        <f>PTCA!B869</f>
        <v>-000</v>
      </c>
      <c r="B886" s="380">
        <f>PTCA!D869</f>
        <v>0</v>
      </c>
      <c r="C886" s="380">
        <f>PTCA!J869</f>
        <v>0</v>
      </c>
      <c r="D886" s="380">
        <f>PTCA!K869</f>
        <v>0</v>
      </c>
      <c r="E886" s="380">
        <f>PTCA!H869</f>
        <v>0</v>
      </c>
      <c r="F886" s="380">
        <f>PTCA!Z869</f>
        <v>0</v>
      </c>
      <c r="G886" s="380">
        <f>PTCA!AD869</f>
        <v>0</v>
      </c>
      <c r="H886" s="62"/>
      <c r="I886" s="760">
        <f>PTCA!C869</f>
        <v>0</v>
      </c>
      <c r="J886" s="760" t="str">
        <f>PTCA!AK869</f>
        <v/>
      </c>
      <c r="K886" s="760">
        <f>PTCA!AL869</f>
        <v>0</v>
      </c>
      <c r="L886" s="62"/>
      <c r="M886" s="607"/>
      <c r="N886" s="62"/>
      <c r="O886" s="63">
        <f>PTCA!AA1855</f>
        <v>0</v>
      </c>
      <c r="P886" s="63">
        <f>PTCA!AF1855</f>
        <v>0</v>
      </c>
      <c r="Q886" s="232" t="e">
        <f t="shared" si="27"/>
        <v>#DIV/0!</v>
      </c>
      <c r="R886" s="544">
        <f>PTCA!AI1855</f>
        <v>0</v>
      </c>
      <c r="S886" s="544">
        <f>PTCA!AJ869</f>
        <v>0</v>
      </c>
      <c r="T886" s="53"/>
      <c r="U886" s="232" t="e">
        <f t="shared" si="28"/>
        <v>#DIV/0!</v>
      </c>
      <c r="V886" s="272"/>
      <c r="X886" s="255"/>
      <c r="Y886" s="254"/>
    </row>
    <row r="887" spans="1:25" ht="15">
      <c r="A887" s="380" t="str">
        <f>PTCA!B870</f>
        <v>-000</v>
      </c>
      <c r="B887" s="380">
        <f>PTCA!D870</f>
        <v>0</v>
      </c>
      <c r="C887" s="380">
        <f>PTCA!J870</f>
        <v>0</v>
      </c>
      <c r="D887" s="380">
        <f>PTCA!K870</f>
        <v>0</v>
      </c>
      <c r="E887" s="380">
        <f>PTCA!H870</f>
        <v>0</v>
      </c>
      <c r="F887" s="380">
        <f>PTCA!Z870</f>
        <v>0</v>
      </c>
      <c r="G887" s="380">
        <f>PTCA!AD870</f>
        <v>0</v>
      </c>
      <c r="H887" s="62"/>
      <c r="I887" s="760">
        <f>PTCA!C870</f>
        <v>0</v>
      </c>
      <c r="J887" s="760" t="str">
        <f>PTCA!AK870</f>
        <v/>
      </c>
      <c r="K887" s="760">
        <f>PTCA!AL870</f>
        <v>0</v>
      </c>
      <c r="L887" s="62"/>
      <c r="M887" s="607"/>
      <c r="N887" s="62"/>
      <c r="O887" s="63">
        <f>PTCA!AA1856</f>
        <v>0</v>
      </c>
      <c r="P887" s="63">
        <f>PTCA!AF1856</f>
        <v>0</v>
      </c>
      <c r="Q887" s="232" t="e">
        <f t="shared" si="27"/>
        <v>#DIV/0!</v>
      </c>
      <c r="R887" s="544">
        <f>PTCA!AI1856</f>
        <v>0</v>
      </c>
      <c r="S887" s="544">
        <f>PTCA!AJ870</f>
        <v>0</v>
      </c>
      <c r="T887" s="53"/>
      <c r="U887" s="232" t="e">
        <f t="shared" si="28"/>
        <v>#DIV/0!</v>
      </c>
      <c r="V887" s="272"/>
      <c r="X887" s="255"/>
      <c r="Y887" s="254"/>
    </row>
    <row r="888" spans="1:25" ht="15">
      <c r="A888" s="380" t="str">
        <f>PTCA!B871</f>
        <v>-000</v>
      </c>
      <c r="B888" s="380">
        <f>PTCA!D871</f>
        <v>0</v>
      </c>
      <c r="C888" s="380">
        <f>PTCA!J871</f>
        <v>0</v>
      </c>
      <c r="D888" s="380">
        <f>PTCA!K871</f>
        <v>0</v>
      </c>
      <c r="E888" s="380">
        <f>PTCA!H871</f>
        <v>0</v>
      </c>
      <c r="F888" s="380">
        <f>PTCA!Z871</f>
        <v>0</v>
      </c>
      <c r="G888" s="380">
        <f>PTCA!AD871</f>
        <v>0</v>
      </c>
      <c r="H888" s="62"/>
      <c r="I888" s="760">
        <f>PTCA!C871</f>
        <v>0</v>
      </c>
      <c r="J888" s="760" t="str">
        <f>PTCA!AK871</f>
        <v/>
      </c>
      <c r="K888" s="760">
        <f>PTCA!AL871</f>
        <v>0</v>
      </c>
      <c r="L888" s="62"/>
      <c r="M888" s="607"/>
      <c r="N888" s="62"/>
      <c r="O888" s="63">
        <f>PTCA!AA1857</f>
        <v>0</v>
      </c>
      <c r="P888" s="63">
        <f>PTCA!AF1857</f>
        <v>0</v>
      </c>
      <c r="Q888" s="232" t="e">
        <f t="shared" si="27"/>
        <v>#DIV/0!</v>
      </c>
      <c r="R888" s="544">
        <f>PTCA!AI1857</f>
        <v>0</v>
      </c>
      <c r="S888" s="544">
        <f>PTCA!AJ871</f>
        <v>0</v>
      </c>
      <c r="T888" s="53"/>
      <c r="U888" s="232" t="e">
        <f t="shared" si="28"/>
        <v>#DIV/0!</v>
      </c>
      <c r="V888" s="272"/>
      <c r="X888" s="255"/>
      <c r="Y888" s="254"/>
    </row>
    <row r="889" spans="1:25" ht="15">
      <c r="A889" s="380" t="str">
        <f>PTCA!B872</f>
        <v>-000</v>
      </c>
      <c r="B889" s="380">
        <f>PTCA!D872</f>
        <v>0</v>
      </c>
      <c r="C889" s="380">
        <f>PTCA!J872</f>
        <v>0</v>
      </c>
      <c r="D889" s="380">
        <f>PTCA!K872</f>
        <v>0</v>
      </c>
      <c r="E889" s="380">
        <f>PTCA!H872</f>
        <v>0</v>
      </c>
      <c r="F889" s="380">
        <f>PTCA!Z872</f>
        <v>0</v>
      </c>
      <c r="G889" s="380">
        <f>PTCA!AD872</f>
        <v>0</v>
      </c>
      <c r="H889" s="62"/>
      <c r="I889" s="760">
        <f>PTCA!C872</f>
        <v>0</v>
      </c>
      <c r="J889" s="760" t="str">
        <f>PTCA!AK872</f>
        <v/>
      </c>
      <c r="K889" s="760">
        <f>PTCA!AL872</f>
        <v>0</v>
      </c>
      <c r="L889" s="62"/>
      <c r="M889" s="607"/>
      <c r="N889" s="62"/>
      <c r="O889" s="63">
        <f>PTCA!AA1858</f>
        <v>0</v>
      </c>
      <c r="P889" s="63">
        <f>PTCA!AF1858</f>
        <v>0</v>
      </c>
      <c r="Q889" s="232" t="e">
        <f t="shared" si="27"/>
        <v>#DIV/0!</v>
      </c>
      <c r="R889" s="544">
        <f>PTCA!AI1858</f>
        <v>0</v>
      </c>
      <c r="S889" s="544">
        <f>PTCA!AJ872</f>
        <v>0</v>
      </c>
      <c r="T889" s="53"/>
      <c r="U889" s="232" t="e">
        <f t="shared" si="28"/>
        <v>#DIV/0!</v>
      </c>
      <c r="V889" s="272"/>
      <c r="X889" s="255"/>
      <c r="Y889" s="254"/>
    </row>
    <row r="890" spans="1:25" ht="15">
      <c r="A890" s="380" t="str">
        <f>PTCA!B873</f>
        <v>-000</v>
      </c>
      <c r="B890" s="380">
        <f>PTCA!D873</f>
        <v>0</v>
      </c>
      <c r="C890" s="380">
        <f>PTCA!J873</f>
        <v>0</v>
      </c>
      <c r="D890" s="380">
        <f>PTCA!K873</f>
        <v>0</v>
      </c>
      <c r="E890" s="380">
        <f>PTCA!H873</f>
        <v>0</v>
      </c>
      <c r="F890" s="380">
        <f>PTCA!Z873</f>
        <v>0</v>
      </c>
      <c r="G890" s="380">
        <f>PTCA!AD873</f>
        <v>0</v>
      </c>
      <c r="H890" s="62"/>
      <c r="I890" s="760">
        <f>PTCA!C873</f>
        <v>0</v>
      </c>
      <c r="J890" s="760" t="str">
        <f>PTCA!AK873</f>
        <v/>
      </c>
      <c r="K890" s="760">
        <f>PTCA!AL873</f>
        <v>0</v>
      </c>
      <c r="L890" s="62"/>
      <c r="M890" s="607"/>
      <c r="N890" s="62"/>
      <c r="O890" s="63">
        <f>PTCA!AA1859</f>
        <v>0</v>
      </c>
      <c r="P890" s="63">
        <f>PTCA!AF1859</f>
        <v>0</v>
      </c>
      <c r="Q890" s="232" t="e">
        <f t="shared" si="27"/>
        <v>#DIV/0!</v>
      </c>
      <c r="R890" s="544">
        <f>PTCA!AI1859</f>
        <v>0</v>
      </c>
      <c r="S890" s="544">
        <f>PTCA!AJ873</f>
        <v>0</v>
      </c>
      <c r="T890" s="53"/>
      <c r="U890" s="232" t="e">
        <f t="shared" si="28"/>
        <v>#DIV/0!</v>
      </c>
      <c r="V890" s="272"/>
      <c r="X890" s="255"/>
      <c r="Y890" s="254"/>
    </row>
    <row r="891" spans="1:25" ht="15">
      <c r="A891" s="380" t="str">
        <f>PTCA!B874</f>
        <v>-000</v>
      </c>
      <c r="B891" s="380">
        <f>PTCA!D874</f>
        <v>0</v>
      </c>
      <c r="C891" s="380">
        <f>PTCA!J874</f>
        <v>0</v>
      </c>
      <c r="D891" s="380">
        <f>PTCA!K874</f>
        <v>0</v>
      </c>
      <c r="E891" s="380">
        <f>PTCA!H874</f>
        <v>0</v>
      </c>
      <c r="F891" s="380">
        <f>PTCA!Z874</f>
        <v>0</v>
      </c>
      <c r="G891" s="380">
        <f>PTCA!AD874</f>
        <v>0</v>
      </c>
      <c r="H891" s="62"/>
      <c r="I891" s="760">
        <f>PTCA!C874</f>
        <v>0</v>
      </c>
      <c r="J891" s="760" t="str">
        <f>PTCA!AK874</f>
        <v/>
      </c>
      <c r="K891" s="760">
        <f>PTCA!AL874</f>
        <v>0</v>
      </c>
      <c r="L891" s="62"/>
      <c r="M891" s="607"/>
      <c r="N891" s="62"/>
      <c r="O891" s="63">
        <f>PTCA!AA1860</f>
        <v>0</v>
      </c>
      <c r="P891" s="63">
        <f>PTCA!AF1860</f>
        <v>0</v>
      </c>
      <c r="Q891" s="232" t="e">
        <f t="shared" si="27"/>
        <v>#DIV/0!</v>
      </c>
      <c r="R891" s="544">
        <f>PTCA!AI1860</f>
        <v>0</v>
      </c>
      <c r="S891" s="544">
        <f>PTCA!AJ874</f>
        <v>0</v>
      </c>
      <c r="T891" s="53"/>
      <c r="U891" s="232" t="e">
        <f t="shared" si="28"/>
        <v>#DIV/0!</v>
      </c>
      <c r="V891" s="272"/>
      <c r="X891" s="255"/>
      <c r="Y891" s="254"/>
    </row>
    <row r="892" spans="1:25" ht="15">
      <c r="A892" s="380" t="str">
        <f>PTCA!B875</f>
        <v>-000</v>
      </c>
      <c r="B892" s="380">
        <f>PTCA!D875</f>
        <v>0</v>
      </c>
      <c r="C892" s="380">
        <f>PTCA!J875</f>
        <v>0</v>
      </c>
      <c r="D892" s="380">
        <f>PTCA!K875</f>
        <v>0</v>
      </c>
      <c r="E892" s="380">
        <f>PTCA!H875</f>
        <v>0</v>
      </c>
      <c r="F892" s="380">
        <f>PTCA!Z875</f>
        <v>0</v>
      </c>
      <c r="G892" s="380">
        <f>PTCA!AD875</f>
        <v>0</v>
      </c>
      <c r="H892" s="62"/>
      <c r="I892" s="760">
        <f>PTCA!C875</f>
        <v>0</v>
      </c>
      <c r="J892" s="760" t="str">
        <f>PTCA!AK875</f>
        <v/>
      </c>
      <c r="K892" s="760">
        <f>PTCA!AL875</f>
        <v>0</v>
      </c>
      <c r="L892" s="62"/>
      <c r="M892" s="607"/>
      <c r="N892" s="62"/>
      <c r="O892" s="63">
        <f>PTCA!AA1861</f>
        <v>0</v>
      </c>
      <c r="P892" s="63">
        <f>PTCA!AF1861</f>
        <v>0</v>
      </c>
      <c r="Q892" s="232" t="e">
        <f t="shared" si="27"/>
        <v>#DIV/0!</v>
      </c>
      <c r="R892" s="544">
        <f>PTCA!AI1861</f>
        <v>0</v>
      </c>
      <c r="S892" s="544">
        <f>PTCA!AJ875</f>
        <v>0</v>
      </c>
      <c r="T892" s="53"/>
      <c r="U892" s="232" t="e">
        <f t="shared" si="28"/>
        <v>#DIV/0!</v>
      </c>
      <c r="V892" s="272"/>
      <c r="X892" s="255"/>
      <c r="Y892" s="254"/>
    </row>
    <row r="893" spans="1:25" ht="15">
      <c r="A893" s="380" t="str">
        <f>PTCA!B876</f>
        <v>-000</v>
      </c>
      <c r="B893" s="380">
        <f>PTCA!D876</f>
        <v>0</v>
      </c>
      <c r="C893" s="380">
        <f>PTCA!J876</f>
        <v>0</v>
      </c>
      <c r="D893" s="380">
        <f>PTCA!K876</f>
        <v>0</v>
      </c>
      <c r="E893" s="380">
        <f>PTCA!H876</f>
        <v>0</v>
      </c>
      <c r="F893" s="380">
        <f>PTCA!Z876</f>
        <v>0</v>
      </c>
      <c r="G893" s="380">
        <f>PTCA!AD876</f>
        <v>0</v>
      </c>
      <c r="H893" s="62"/>
      <c r="I893" s="760">
        <f>PTCA!C876</f>
        <v>0</v>
      </c>
      <c r="J893" s="760" t="str">
        <f>PTCA!AK876</f>
        <v/>
      </c>
      <c r="K893" s="760">
        <f>PTCA!AL876</f>
        <v>0</v>
      </c>
      <c r="L893" s="62"/>
      <c r="M893" s="607"/>
      <c r="N893" s="62"/>
      <c r="O893" s="63">
        <f>PTCA!AA1862</f>
        <v>0</v>
      </c>
      <c r="P893" s="63">
        <f>PTCA!AF1862</f>
        <v>0</v>
      </c>
      <c r="Q893" s="232" t="e">
        <f t="shared" si="27"/>
        <v>#DIV/0!</v>
      </c>
      <c r="R893" s="544">
        <f>PTCA!AI1862</f>
        <v>0</v>
      </c>
      <c r="S893" s="544">
        <f>PTCA!AJ876</f>
        <v>0</v>
      </c>
      <c r="T893" s="53"/>
      <c r="U893" s="232" t="e">
        <f t="shared" si="28"/>
        <v>#DIV/0!</v>
      </c>
      <c r="V893" s="272"/>
      <c r="X893" s="255"/>
      <c r="Y893" s="254"/>
    </row>
    <row r="894" spans="1:25" ht="15">
      <c r="A894" s="380" t="str">
        <f>PTCA!B877</f>
        <v>-000</v>
      </c>
      <c r="B894" s="380">
        <f>PTCA!D877</f>
        <v>0</v>
      </c>
      <c r="C894" s="380">
        <f>PTCA!J877</f>
        <v>0</v>
      </c>
      <c r="D894" s="380">
        <f>PTCA!K877</f>
        <v>0</v>
      </c>
      <c r="E894" s="380">
        <f>PTCA!H877</f>
        <v>0</v>
      </c>
      <c r="F894" s="380">
        <f>PTCA!Z877</f>
        <v>0</v>
      </c>
      <c r="G894" s="380">
        <f>PTCA!AD877</f>
        <v>0</v>
      </c>
      <c r="H894" s="62"/>
      <c r="I894" s="760">
        <f>PTCA!C877</f>
        <v>0</v>
      </c>
      <c r="J894" s="760" t="str">
        <f>PTCA!AK877</f>
        <v/>
      </c>
      <c r="K894" s="760">
        <f>PTCA!AL877</f>
        <v>0</v>
      </c>
      <c r="L894" s="62"/>
      <c r="M894" s="607"/>
      <c r="N894" s="62"/>
      <c r="O894" s="63">
        <f>PTCA!AA1863</f>
        <v>0</v>
      </c>
      <c r="P894" s="63">
        <f>PTCA!AF1863</f>
        <v>0</v>
      </c>
      <c r="Q894" s="232" t="e">
        <f t="shared" si="27"/>
        <v>#DIV/0!</v>
      </c>
      <c r="R894" s="544">
        <f>PTCA!AI1863</f>
        <v>0</v>
      </c>
      <c r="S894" s="544">
        <f>PTCA!AJ877</f>
        <v>0</v>
      </c>
      <c r="T894" s="53"/>
      <c r="U894" s="232" t="e">
        <f t="shared" si="28"/>
        <v>#DIV/0!</v>
      </c>
      <c r="V894" s="272"/>
      <c r="X894" s="255"/>
      <c r="Y894" s="254"/>
    </row>
    <row r="895" spans="1:25" ht="15">
      <c r="A895" s="380" t="str">
        <f>PTCA!B878</f>
        <v>-000</v>
      </c>
      <c r="B895" s="380">
        <f>PTCA!D878</f>
        <v>0</v>
      </c>
      <c r="C895" s="380">
        <f>PTCA!J878</f>
        <v>0</v>
      </c>
      <c r="D895" s="380">
        <f>PTCA!K878</f>
        <v>0</v>
      </c>
      <c r="E895" s="380">
        <f>PTCA!H878</f>
        <v>0</v>
      </c>
      <c r="F895" s="380">
        <f>PTCA!Z878</f>
        <v>0</v>
      </c>
      <c r="G895" s="380">
        <f>PTCA!AD878</f>
        <v>0</v>
      </c>
      <c r="H895" s="62"/>
      <c r="I895" s="760">
        <f>PTCA!C878</f>
        <v>0</v>
      </c>
      <c r="J895" s="760" t="str">
        <f>PTCA!AK878</f>
        <v/>
      </c>
      <c r="K895" s="760">
        <f>PTCA!AL878</f>
        <v>0</v>
      </c>
      <c r="L895" s="62"/>
      <c r="M895" s="607"/>
      <c r="N895" s="62"/>
      <c r="O895" s="63">
        <f>PTCA!AA1864</f>
        <v>0</v>
      </c>
      <c r="P895" s="63">
        <f>PTCA!AF1864</f>
        <v>0</v>
      </c>
      <c r="Q895" s="232" t="e">
        <f t="shared" si="27"/>
        <v>#DIV/0!</v>
      </c>
      <c r="R895" s="544">
        <f>PTCA!AI1864</f>
        <v>0</v>
      </c>
      <c r="S895" s="544">
        <f>PTCA!AJ878</f>
        <v>0</v>
      </c>
      <c r="T895" s="53"/>
      <c r="U895" s="232" t="e">
        <f t="shared" si="28"/>
        <v>#DIV/0!</v>
      </c>
      <c r="V895" s="272"/>
      <c r="X895" s="255"/>
      <c r="Y895" s="254"/>
    </row>
    <row r="896" spans="1:25" ht="15">
      <c r="A896" s="380" t="str">
        <f>PTCA!B879</f>
        <v>-000</v>
      </c>
      <c r="B896" s="380">
        <f>PTCA!D879</f>
        <v>0</v>
      </c>
      <c r="C896" s="380">
        <f>PTCA!J879</f>
        <v>0</v>
      </c>
      <c r="D896" s="380">
        <f>PTCA!K879</f>
        <v>0</v>
      </c>
      <c r="E896" s="380">
        <f>PTCA!H879</f>
        <v>0</v>
      </c>
      <c r="F896" s="380">
        <f>PTCA!Z879</f>
        <v>0</v>
      </c>
      <c r="G896" s="380">
        <f>PTCA!AD879</f>
        <v>0</v>
      </c>
      <c r="H896" s="62"/>
      <c r="I896" s="760">
        <f>PTCA!C879</f>
        <v>0</v>
      </c>
      <c r="J896" s="760" t="str">
        <f>PTCA!AK879</f>
        <v/>
      </c>
      <c r="K896" s="760">
        <f>PTCA!AL879</f>
        <v>0</v>
      </c>
      <c r="L896" s="62"/>
      <c r="M896" s="607"/>
      <c r="N896" s="62"/>
      <c r="O896" s="63">
        <f>PTCA!AA1865</f>
        <v>0</v>
      </c>
      <c r="P896" s="63">
        <f>PTCA!AF1865</f>
        <v>0</v>
      </c>
      <c r="Q896" s="232" t="e">
        <f t="shared" si="27"/>
        <v>#DIV/0!</v>
      </c>
      <c r="R896" s="544">
        <f>PTCA!AI1865</f>
        <v>0</v>
      </c>
      <c r="S896" s="544">
        <f>PTCA!AJ879</f>
        <v>0</v>
      </c>
      <c r="T896" s="53"/>
      <c r="U896" s="232" t="e">
        <f t="shared" si="28"/>
        <v>#DIV/0!</v>
      </c>
      <c r="V896" s="272"/>
      <c r="X896" s="255"/>
      <c r="Y896" s="254"/>
    </row>
    <row r="897" spans="1:25" ht="15">
      <c r="A897" s="380" t="str">
        <f>PTCA!B880</f>
        <v>-000</v>
      </c>
      <c r="B897" s="380">
        <f>PTCA!D880</f>
        <v>0</v>
      </c>
      <c r="C897" s="380">
        <f>PTCA!J880</f>
        <v>0</v>
      </c>
      <c r="D897" s="380">
        <f>PTCA!K880</f>
        <v>0</v>
      </c>
      <c r="E897" s="380">
        <f>PTCA!H880</f>
        <v>0</v>
      </c>
      <c r="F897" s="380">
        <f>PTCA!Z880</f>
        <v>0</v>
      </c>
      <c r="G897" s="380">
        <f>PTCA!AD880</f>
        <v>0</v>
      </c>
      <c r="H897" s="62"/>
      <c r="I897" s="760">
        <f>PTCA!C880</f>
        <v>0</v>
      </c>
      <c r="J897" s="760" t="str">
        <f>PTCA!AK880</f>
        <v/>
      </c>
      <c r="K897" s="760">
        <f>PTCA!AL880</f>
        <v>0</v>
      </c>
      <c r="L897" s="62"/>
      <c r="M897" s="607"/>
      <c r="N897" s="62"/>
      <c r="O897" s="63">
        <f>PTCA!AA1866</f>
        <v>0</v>
      </c>
      <c r="P897" s="63">
        <f>PTCA!AF1866</f>
        <v>0</v>
      </c>
      <c r="Q897" s="232" t="e">
        <f t="shared" si="27"/>
        <v>#DIV/0!</v>
      </c>
      <c r="R897" s="544">
        <f>PTCA!AI1866</f>
        <v>0</v>
      </c>
      <c r="S897" s="544">
        <f>PTCA!AJ880</f>
        <v>0</v>
      </c>
      <c r="T897" s="53"/>
      <c r="U897" s="232" t="e">
        <f t="shared" si="28"/>
        <v>#DIV/0!</v>
      </c>
      <c r="V897" s="272"/>
      <c r="X897" s="255"/>
      <c r="Y897" s="254"/>
    </row>
    <row r="898" spans="1:25" ht="15">
      <c r="A898" s="380" t="str">
        <f>PTCA!B881</f>
        <v>-000</v>
      </c>
      <c r="B898" s="380">
        <f>PTCA!D881</f>
        <v>0</v>
      </c>
      <c r="C898" s="380">
        <f>PTCA!J881</f>
        <v>0</v>
      </c>
      <c r="D898" s="380">
        <f>PTCA!K881</f>
        <v>0</v>
      </c>
      <c r="E898" s="380">
        <f>PTCA!H881</f>
        <v>0</v>
      </c>
      <c r="F898" s="380">
        <f>PTCA!Z881</f>
        <v>0</v>
      </c>
      <c r="G898" s="380">
        <f>PTCA!AD881</f>
        <v>0</v>
      </c>
      <c r="H898" s="62"/>
      <c r="I898" s="760">
        <f>PTCA!C881</f>
        <v>0</v>
      </c>
      <c r="J898" s="760" t="str">
        <f>PTCA!AK881</f>
        <v/>
      </c>
      <c r="K898" s="760">
        <f>PTCA!AL881</f>
        <v>0</v>
      </c>
      <c r="L898" s="62"/>
      <c r="M898" s="607"/>
      <c r="N898" s="62"/>
      <c r="O898" s="63">
        <f>PTCA!AA1867</f>
        <v>0</v>
      </c>
      <c r="P898" s="63">
        <f>PTCA!AF1867</f>
        <v>0</v>
      </c>
      <c r="Q898" s="232" t="e">
        <f t="shared" si="27"/>
        <v>#DIV/0!</v>
      </c>
      <c r="R898" s="544">
        <f>PTCA!AI1867</f>
        <v>0</v>
      </c>
      <c r="S898" s="544">
        <f>PTCA!AJ881</f>
        <v>0</v>
      </c>
      <c r="T898" s="53"/>
      <c r="U898" s="232" t="e">
        <f t="shared" si="28"/>
        <v>#DIV/0!</v>
      </c>
      <c r="V898" s="272"/>
      <c r="X898" s="255"/>
      <c r="Y898" s="254"/>
    </row>
    <row r="899" spans="1:25" ht="15">
      <c r="A899" s="380" t="str">
        <f>PTCA!B882</f>
        <v>-000</v>
      </c>
      <c r="B899" s="380">
        <f>PTCA!D882</f>
        <v>0</v>
      </c>
      <c r="C899" s="380">
        <f>PTCA!J882</f>
        <v>0</v>
      </c>
      <c r="D899" s="380">
        <f>PTCA!K882</f>
        <v>0</v>
      </c>
      <c r="E899" s="380">
        <f>PTCA!H882</f>
        <v>0</v>
      </c>
      <c r="F899" s="380">
        <f>PTCA!Z882</f>
        <v>0</v>
      </c>
      <c r="G899" s="380">
        <f>PTCA!AD882</f>
        <v>0</v>
      </c>
      <c r="H899" s="62"/>
      <c r="I899" s="760">
        <f>PTCA!C882</f>
        <v>0</v>
      </c>
      <c r="J899" s="760" t="str">
        <f>PTCA!AK882</f>
        <v/>
      </c>
      <c r="K899" s="760">
        <f>PTCA!AL882</f>
        <v>0</v>
      </c>
      <c r="L899" s="62"/>
      <c r="M899" s="607"/>
      <c r="N899" s="62"/>
      <c r="O899" s="63">
        <f>PTCA!AA1868</f>
        <v>0</v>
      </c>
      <c r="P899" s="63">
        <f>PTCA!AF1868</f>
        <v>0</v>
      </c>
      <c r="Q899" s="232" t="e">
        <f t="shared" si="27"/>
        <v>#DIV/0!</v>
      </c>
      <c r="R899" s="544">
        <f>PTCA!AI1868</f>
        <v>0</v>
      </c>
      <c r="S899" s="544">
        <f>PTCA!AJ882</f>
        <v>0</v>
      </c>
      <c r="T899" s="53"/>
      <c r="U899" s="232" t="e">
        <f t="shared" si="28"/>
        <v>#DIV/0!</v>
      </c>
      <c r="V899" s="272"/>
      <c r="X899" s="255"/>
      <c r="Y899" s="254"/>
    </row>
    <row r="900" spans="1:25" ht="15">
      <c r="A900" s="380" t="str">
        <f>PTCA!B883</f>
        <v>-000</v>
      </c>
      <c r="B900" s="380">
        <f>PTCA!D883</f>
        <v>0</v>
      </c>
      <c r="C900" s="380">
        <f>PTCA!J883</f>
        <v>0</v>
      </c>
      <c r="D900" s="380">
        <f>PTCA!K883</f>
        <v>0</v>
      </c>
      <c r="E900" s="380">
        <f>PTCA!H883</f>
        <v>0</v>
      </c>
      <c r="F900" s="380">
        <f>PTCA!Z883</f>
        <v>0</v>
      </c>
      <c r="G900" s="380">
        <f>PTCA!AD883</f>
        <v>0</v>
      </c>
      <c r="H900" s="62"/>
      <c r="I900" s="760">
        <f>PTCA!C883</f>
        <v>0</v>
      </c>
      <c r="J900" s="760" t="str">
        <f>PTCA!AK883</f>
        <v/>
      </c>
      <c r="K900" s="760">
        <f>PTCA!AL883</f>
        <v>0</v>
      </c>
      <c r="L900" s="62"/>
      <c r="M900" s="607"/>
      <c r="N900" s="62"/>
      <c r="O900" s="63">
        <f>PTCA!AA1869</f>
        <v>0</v>
      </c>
      <c r="P900" s="63">
        <f>PTCA!AF1869</f>
        <v>0</v>
      </c>
      <c r="Q900" s="232" t="e">
        <f t="shared" si="27"/>
        <v>#DIV/0!</v>
      </c>
      <c r="R900" s="544">
        <f>PTCA!AI1869</f>
        <v>0</v>
      </c>
      <c r="S900" s="544">
        <f>PTCA!AJ883</f>
        <v>0</v>
      </c>
      <c r="T900" s="53"/>
      <c r="U900" s="232" t="e">
        <f t="shared" si="28"/>
        <v>#DIV/0!</v>
      </c>
      <c r="V900" s="272"/>
      <c r="X900" s="255"/>
      <c r="Y900" s="254"/>
    </row>
    <row r="901" spans="1:25" ht="15">
      <c r="A901" s="380" t="str">
        <f>PTCA!B884</f>
        <v>-000</v>
      </c>
      <c r="B901" s="380">
        <f>PTCA!D884</f>
        <v>0</v>
      </c>
      <c r="C901" s="380">
        <f>PTCA!J884</f>
        <v>0</v>
      </c>
      <c r="D901" s="380">
        <f>PTCA!K884</f>
        <v>0</v>
      </c>
      <c r="E901" s="380">
        <f>PTCA!H884</f>
        <v>0</v>
      </c>
      <c r="F901" s="380">
        <f>PTCA!Z884</f>
        <v>0</v>
      </c>
      <c r="G901" s="380">
        <f>PTCA!AD884</f>
        <v>0</v>
      </c>
      <c r="H901" s="62"/>
      <c r="I901" s="760">
        <f>PTCA!C884</f>
        <v>0</v>
      </c>
      <c r="J901" s="760" t="str">
        <f>PTCA!AK884</f>
        <v/>
      </c>
      <c r="K901" s="760">
        <f>PTCA!AL884</f>
        <v>0</v>
      </c>
      <c r="L901" s="62"/>
      <c r="M901" s="607"/>
      <c r="N901" s="62"/>
      <c r="O901" s="63">
        <f>PTCA!AA1870</f>
        <v>0</v>
      </c>
      <c r="P901" s="63">
        <f>PTCA!AF1870</f>
        <v>0</v>
      </c>
      <c r="Q901" s="232" t="e">
        <f t="shared" ref="Q901:Q964" si="29">P901/O901</f>
        <v>#DIV/0!</v>
      </c>
      <c r="R901" s="544">
        <f>PTCA!AI1870</f>
        <v>0</v>
      </c>
      <c r="S901" s="544">
        <f>PTCA!AJ884</f>
        <v>0</v>
      </c>
      <c r="T901" s="53"/>
      <c r="U901" s="232" t="e">
        <f t="shared" si="28"/>
        <v>#DIV/0!</v>
      </c>
      <c r="V901" s="272"/>
      <c r="X901" s="255"/>
      <c r="Y901" s="254"/>
    </row>
    <row r="902" spans="1:25" ht="15">
      <c r="A902" s="380" t="str">
        <f>PTCA!B885</f>
        <v>-000</v>
      </c>
      <c r="B902" s="380">
        <f>PTCA!D885</f>
        <v>0</v>
      </c>
      <c r="C902" s="380">
        <f>PTCA!J885</f>
        <v>0</v>
      </c>
      <c r="D902" s="380">
        <f>PTCA!K885</f>
        <v>0</v>
      </c>
      <c r="E902" s="380">
        <f>PTCA!H885</f>
        <v>0</v>
      </c>
      <c r="F902" s="380">
        <f>PTCA!Z885</f>
        <v>0</v>
      </c>
      <c r="G902" s="380">
        <f>PTCA!AD885</f>
        <v>0</v>
      </c>
      <c r="H902" s="62"/>
      <c r="I902" s="760">
        <f>PTCA!C885</f>
        <v>0</v>
      </c>
      <c r="J902" s="760" t="str">
        <f>PTCA!AK885</f>
        <v/>
      </c>
      <c r="K902" s="760">
        <f>PTCA!AL885</f>
        <v>0</v>
      </c>
      <c r="L902" s="62"/>
      <c r="M902" s="607"/>
      <c r="N902" s="62"/>
      <c r="O902" s="63">
        <f>PTCA!AA1871</f>
        <v>0</v>
      </c>
      <c r="P902" s="63">
        <f>PTCA!AF1871</f>
        <v>0</v>
      </c>
      <c r="Q902" s="232" t="e">
        <f t="shared" si="29"/>
        <v>#DIV/0!</v>
      </c>
      <c r="R902" s="544">
        <f>PTCA!AI1871</f>
        <v>0</v>
      </c>
      <c r="S902" s="544">
        <f>PTCA!AJ885</f>
        <v>0</v>
      </c>
      <c r="T902" s="53"/>
      <c r="U902" s="232" t="e">
        <f t="shared" si="28"/>
        <v>#DIV/0!</v>
      </c>
      <c r="V902" s="272"/>
      <c r="X902" s="255"/>
      <c r="Y902" s="254"/>
    </row>
    <row r="903" spans="1:25" ht="15">
      <c r="A903" s="380" t="str">
        <f>PTCA!B886</f>
        <v>-000</v>
      </c>
      <c r="B903" s="380">
        <f>PTCA!D886</f>
        <v>0</v>
      </c>
      <c r="C903" s="380">
        <f>PTCA!J886</f>
        <v>0</v>
      </c>
      <c r="D903" s="380">
        <f>PTCA!K886</f>
        <v>0</v>
      </c>
      <c r="E903" s="380">
        <f>PTCA!H886</f>
        <v>0</v>
      </c>
      <c r="F903" s="380">
        <f>PTCA!Z886</f>
        <v>0</v>
      </c>
      <c r="G903" s="380">
        <f>PTCA!AD886</f>
        <v>0</v>
      </c>
      <c r="H903" s="62"/>
      <c r="I903" s="760">
        <f>PTCA!C886</f>
        <v>0</v>
      </c>
      <c r="J903" s="760" t="str">
        <f>PTCA!AK886</f>
        <v/>
      </c>
      <c r="K903" s="760">
        <f>PTCA!AL886</f>
        <v>0</v>
      </c>
      <c r="L903" s="62"/>
      <c r="M903" s="607"/>
      <c r="N903" s="62"/>
      <c r="O903" s="63">
        <f>PTCA!AA1872</f>
        <v>0</v>
      </c>
      <c r="P903" s="63">
        <f>PTCA!AF1872</f>
        <v>0</v>
      </c>
      <c r="Q903" s="232" t="e">
        <f t="shared" si="29"/>
        <v>#DIV/0!</v>
      </c>
      <c r="R903" s="544">
        <f>PTCA!AI1872</f>
        <v>0</v>
      </c>
      <c r="S903" s="544">
        <f>PTCA!AJ886</f>
        <v>0</v>
      </c>
      <c r="T903" s="53"/>
      <c r="U903" s="232" t="e">
        <f t="shared" si="28"/>
        <v>#DIV/0!</v>
      </c>
      <c r="V903" s="272"/>
      <c r="X903" s="255"/>
      <c r="Y903" s="254"/>
    </row>
    <row r="904" spans="1:25" ht="15">
      <c r="A904" s="380" t="str">
        <f>PTCA!B887</f>
        <v>-000</v>
      </c>
      <c r="B904" s="380">
        <f>PTCA!D887</f>
        <v>0</v>
      </c>
      <c r="C904" s="380">
        <f>PTCA!J887</f>
        <v>0</v>
      </c>
      <c r="D904" s="380">
        <f>PTCA!K887</f>
        <v>0</v>
      </c>
      <c r="E904" s="380">
        <f>PTCA!H887</f>
        <v>0</v>
      </c>
      <c r="F904" s="380">
        <f>PTCA!Z887</f>
        <v>0</v>
      </c>
      <c r="G904" s="380">
        <f>PTCA!AD887</f>
        <v>0</v>
      </c>
      <c r="H904" s="62"/>
      <c r="I904" s="760">
        <f>PTCA!C887</f>
        <v>0</v>
      </c>
      <c r="J904" s="760" t="str">
        <f>PTCA!AK887</f>
        <v/>
      </c>
      <c r="K904" s="760">
        <f>PTCA!AL887</f>
        <v>0</v>
      </c>
      <c r="L904" s="62"/>
      <c r="M904" s="607"/>
      <c r="N904" s="62"/>
      <c r="O904" s="63">
        <f>PTCA!AA1873</f>
        <v>0</v>
      </c>
      <c r="P904" s="63">
        <f>PTCA!AF1873</f>
        <v>0</v>
      </c>
      <c r="Q904" s="232" t="e">
        <f t="shared" si="29"/>
        <v>#DIV/0!</v>
      </c>
      <c r="R904" s="544">
        <f>PTCA!AI1873</f>
        <v>0</v>
      </c>
      <c r="S904" s="544">
        <f>PTCA!AJ887</f>
        <v>0</v>
      </c>
      <c r="T904" s="53"/>
      <c r="U904" s="232" t="e">
        <f t="shared" si="28"/>
        <v>#DIV/0!</v>
      </c>
      <c r="V904" s="272"/>
      <c r="X904" s="255"/>
      <c r="Y904" s="254"/>
    </row>
    <row r="905" spans="1:25" ht="15">
      <c r="A905" s="380" t="str">
        <f>PTCA!B888</f>
        <v>-000</v>
      </c>
      <c r="B905" s="380">
        <f>PTCA!D888</f>
        <v>0</v>
      </c>
      <c r="C905" s="380">
        <f>PTCA!J888</f>
        <v>0</v>
      </c>
      <c r="D905" s="380">
        <f>PTCA!K888</f>
        <v>0</v>
      </c>
      <c r="E905" s="380">
        <f>PTCA!H888</f>
        <v>0</v>
      </c>
      <c r="F905" s="380">
        <f>PTCA!Z888</f>
        <v>0</v>
      </c>
      <c r="G905" s="380">
        <f>PTCA!AD888</f>
        <v>0</v>
      </c>
      <c r="H905" s="62"/>
      <c r="I905" s="760">
        <f>PTCA!C888</f>
        <v>0</v>
      </c>
      <c r="J905" s="760" t="str">
        <f>PTCA!AK888</f>
        <v/>
      </c>
      <c r="K905" s="760">
        <f>PTCA!AL888</f>
        <v>0</v>
      </c>
      <c r="L905" s="62"/>
      <c r="M905" s="607"/>
      <c r="N905" s="62"/>
      <c r="O905" s="63">
        <f>PTCA!AA1874</f>
        <v>0</v>
      </c>
      <c r="P905" s="63">
        <f>PTCA!AF1874</f>
        <v>0</v>
      </c>
      <c r="Q905" s="232" t="e">
        <f t="shared" si="29"/>
        <v>#DIV/0!</v>
      </c>
      <c r="R905" s="544">
        <f>PTCA!AI1874</f>
        <v>0</v>
      </c>
      <c r="S905" s="544">
        <f>PTCA!AJ888</f>
        <v>0</v>
      </c>
      <c r="T905" s="53"/>
      <c r="U905" s="232" t="e">
        <f t="shared" si="28"/>
        <v>#DIV/0!</v>
      </c>
      <c r="V905" s="272"/>
      <c r="X905" s="255"/>
      <c r="Y905" s="254"/>
    </row>
    <row r="906" spans="1:25" ht="15">
      <c r="A906" s="380" t="str">
        <f>PTCA!B889</f>
        <v>-000</v>
      </c>
      <c r="B906" s="380">
        <f>PTCA!D889</f>
        <v>0</v>
      </c>
      <c r="C906" s="380">
        <f>PTCA!J889</f>
        <v>0</v>
      </c>
      <c r="D906" s="380">
        <f>PTCA!K889</f>
        <v>0</v>
      </c>
      <c r="E906" s="380">
        <f>PTCA!H889</f>
        <v>0</v>
      </c>
      <c r="F906" s="380">
        <f>PTCA!Z889</f>
        <v>0</v>
      </c>
      <c r="G906" s="380">
        <f>PTCA!AD889</f>
        <v>0</v>
      </c>
      <c r="H906" s="62"/>
      <c r="I906" s="760">
        <f>PTCA!C889</f>
        <v>0</v>
      </c>
      <c r="J906" s="760" t="str">
        <f>PTCA!AK889</f>
        <v/>
      </c>
      <c r="K906" s="760">
        <f>PTCA!AL889</f>
        <v>0</v>
      </c>
      <c r="L906" s="62"/>
      <c r="M906" s="607"/>
      <c r="N906" s="62"/>
      <c r="O906" s="63">
        <f>PTCA!AA1875</f>
        <v>0</v>
      </c>
      <c r="P906" s="63">
        <f>PTCA!AF1875</f>
        <v>0</v>
      </c>
      <c r="Q906" s="232" t="e">
        <f t="shared" si="29"/>
        <v>#DIV/0!</v>
      </c>
      <c r="R906" s="544">
        <f>PTCA!AI1875</f>
        <v>0</v>
      </c>
      <c r="S906" s="544">
        <f>PTCA!AJ889</f>
        <v>0</v>
      </c>
      <c r="T906" s="53"/>
      <c r="U906" s="232" t="e">
        <f t="shared" si="28"/>
        <v>#DIV/0!</v>
      </c>
      <c r="V906" s="272"/>
      <c r="X906" s="255"/>
      <c r="Y906" s="254"/>
    </row>
    <row r="907" spans="1:25" ht="15">
      <c r="A907" s="380" t="str">
        <f>PTCA!B890</f>
        <v>-000</v>
      </c>
      <c r="B907" s="380">
        <f>PTCA!D890</f>
        <v>0</v>
      </c>
      <c r="C907" s="380">
        <f>PTCA!J890</f>
        <v>0</v>
      </c>
      <c r="D907" s="380">
        <f>PTCA!K890</f>
        <v>0</v>
      </c>
      <c r="E907" s="380">
        <f>PTCA!H890</f>
        <v>0</v>
      </c>
      <c r="F907" s="380">
        <f>PTCA!Z890</f>
        <v>0</v>
      </c>
      <c r="G907" s="380">
        <f>PTCA!AD890</f>
        <v>0</v>
      </c>
      <c r="H907" s="62"/>
      <c r="I907" s="760">
        <f>PTCA!C890</f>
        <v>0</v>
      </c>
      <c r="J907" s="760" t="str">
        <f>PTCA!AK890</f>
        <v/>
      </c>
      <c r="K907" s="760">
        <f>PTCA!AL890</f>
        <v>0</v>
      </c>
      <c r="L907" s="62"/>
      <c r="M907" s="607"/>
      <c r="N907" s="62"/>
      <c r="O907" s="63">
        <f>PTCA!AA1876</f>
        <v>0</v>
      </c>
      <c r="P907" s="63">
        <f>PTCA!AF1876</f>
        <v>0</v>
      </c>
      <c r="Q907" s="232" t="e">
        <f t="shared" si="29"/>
        <v>#DIV/0!</v>
      </c>
      <c r="R907" s="544">
        <f>PTCA!AI1876</f>
        <v>0</v>
      </c>
      <c r="S907" s="544">
        <f>PTCA!AJ890</f>
        <v>0</v>
      </c>
      <c r="T907" s="53"/>
      <c r="U907" s="232" t="e">
        <f t="shared" si="28"/>
        <v>#DIV/0!</v>
      </c>
      <c r="V907" s="272"/>
      <c r="X907" s="255"/>
      <c r="Y907" s="254"/>
    </row>
    <row r="908" spans="1:25" ht="15">
      <c r="A908" s="380" t="str">
        <f>PTCA!B891</f>
        <v>-000</v>
      </c>
      <c r="B908" s="380">
        <f>PTCA!D891</f>
        <v>0</v>
      </c>
      <c r="C908" s="380">
        <f>PTCA!J891</f>
        <v>0</v>
      </c>
      <c r="D908" s="380">
        <f>PTCA!K891</f>
        <v>0</v>
      </c>
      <c r="E908" s="380">
        <f>PTCA!H891</f>
        <v>0</v>
      </c>
      <c r="F908" s="380">
        <f>PTCA!Z891</f>
        <v>0</v>
      </c>
      <c r="G908" s="380">
        <f>PTCA!AD891</f>
        <v>0</v>
      </c>
      <c r="H908" s="62"/>
      <c r="I908" s="760">
        <f>PTCA!C891</f>
        <v>0</v>
      </c>
      <c r="J908" s="760" t="str">
        <f>PTCA!AK891</f>
        <v/>
      </c>
      <c r="K908" s="760">
        <f>PTCA!AL891</f>
        <v>0</v>
      </c>
      <c r="L908" s="62"/>
      <c r="M908" s="607"/>
      <c r="N908" s="62"/>
      <c r="O908" s="63">
        <f>PTCA!AA1877</f>
        <v>0</v>
      </c>
      <c r="P908" s="63">
        <f>PTCA!AF1877</f>
        <v>0</v>
      </c>
      <c r="Q908" s="232" t="e">
        <f t="shared" si="29"/>
        <v>#DIV/0!</v>
      </c>
      <c r="R908" s="544">
        <f>PTCA!AI1877</f>
        <v>0</v>
      </c>
      <c r="S908" s="544">
        <f>PTCA!AJ891</f>
        <v>0</v>
      </c>
      <c r="T908" s="53"/>
      <c r="U908" s="232" t="e">
        <f t="shared" si="28"/>
        <v>#DIV/0!</v>
      </c>
      <c r="V908" s="272"/>
      <c r="X908" s="255"/>
      <c r="Y908" s="254"/>
    </row>
    <row r="909" spans="1:25" ht="15">
      <c r="A909" s="380" t="str">
        <f>PTCA!B892</f>
        <v>-000</v>
      </c>
      <c r="B909" s="380">
        <f>PTCA!D892</f>
        <v>0</v>
      </c>
      <c r="C909" s="380">
        <f>PTCA!J892</f>
        <v>0</v>
      </c>
      <c r="D909" s="380">
        <f>PTCA!K892</f>
        <v>0</v>
      </c>
      <c r="E909" s="380">
        <f>PTCA!H892</f>
        <v>0</v>
      </c>
      <c r="F909" s="380">
        <f>PTCA!Z892</f>
        <v>0</v>
      </c>
      <c r="G909" s="380">
        <f>PTCA!AD892</f>
        <v>0</v>
      </c>
      <c r="H909" s="62"/>
      <c r="I909" s="760">
        <f>PTCA!C892</f>
        <v>0</v>
      </c>
      <c r="J909" s="760" t="str">
        <f>PTCA!AK892</f>
        <v/>
      </c>
      <c r="K909" s="760">
        <f>PTCA!AL892</f>
        <v>0</v>
      </c>
      <c r="L909" s="62"/>
      <c r="M909" s="607"/>
      <c r="N909" s="62"/>
      <c r="O909" s="63">
        <f>PTCA!AA1878</f>
        <v>0</v>
      </c>
      <c r="P909" s="63">
        <f>PTCA!AF1878</f>
        <v>0</v>
      </c>
      <c r="Q909" s="232" t="e">
        <f t="shared" si="29"/>
        <v>#DIV/0!</v>
      </c>
      <c r="R909" s="544">
        <f>PTCA!AI1878</f>
        <v>0</v>
      </c>
      <c r="S909" s="544">
        <f>PTCA!AJ892</f>
        <v>0</v>
      </c>
      <c r="T909" s="53"/>
      <c r="U909" s="232" t="e">
        <f t="shared" si="28"/>
        <v>#DIV/0!</v>
      </c>
      <c r="V909" s="272"/>
      <c r="X909" s="255"/>
      <c r="Y909" s="254"/>
    </row>
    <row r="910" spans="1:25" ht="15">
      <c r="A910" s="380" t="str">
        <f>PTCA!B893</f>
        <v>-000</v>
      </c>
      <c r="B910" s="380">
        <f>PTCA!D893</f>
        <v>0</v>
      </c>
      <c r="C910" s="380">
        <f>PTCA!J893</f>
        <v>0</v>
      </c>
      <c r="D910" s="380">
        <f>PTCA!K893</f>
        <v>0</v>
      </c>
      <c r="E910" s="380">
        <f>PTCA!H893</f>
        <v>0</v>
      </c>
      <c r="F910" s="380">
        <f>PTCA!Z893</f>
        <v>0</v>
      </c>
      <c r="G910" s="380">
        <f>PTCA!AD893</f>
        <v>0</v>
      </c>
      <c r="H910" s="62"/>
      <c r="I910" s="760">
        <f>PTCA!C893</f>
        <v>0</v>
      </c>
      <c r="J910" s="760" t="str">
        <f>PTCA!AK893</f>
        <v/>
      </c>
      <c r="K910" s="760">
        <f>PTCA!AL893</f>
        <v>0</v>
      </c>
      <c r="L910" s="62"/>
      <c r="M910" s="607"/>
      <c r="N910" s="62"/>
      <c r="O910" s="63">
        <f>PTCA!AA1879</f>
        <v>0</v>
      </c>
      <c r="P910" s="63">
        <f>PTCA!AF1879</f>
        <v>0</v>
      </c>
      <c r="Q910" s="232" t="e">
        <f t="shared" si="29"/>
        <v>#DIV/0!</v>
      </c>
      <c r="R910" s="544">
        <f>PTCA!AI1879</f>
        <v>0</v>
      </c>
      <c r="S910" s="544">
        <f>PTCA!AJ893</f>
        <v>0</v>
      </c>
      <c r="T910" s="53"/>
      <c r="U910" s="232" t="e">
        <f t="shared" si="28"/>
        <v>#DIV/0!</v>
      </c>
      <c r="V910" s="272"/>
      <c r="X910" s="255"/>
      <c r="Y910" s="254"/>
    </row>
    <row r="911" spans="1:25" ht="15">
      <c r="A911" s="380" t="str">
        <f>PTCA!B894</f>
        <v>-000</v>
      </c>
      <c r="B911" s="380">
        <f>PTCA!D894</f>
        <v>0</v>
      </c>
      <c r="C911" s="380">
        <f>PTCA!J894</f>
        <v>0</v>
      </c>
      <c r="D911" s="380">
        <f>PTCA!K894</f>
        <v>0</v>
      </c>
      <c r="E911" s="380">
        <f>PTCA!H894</f>
        <v>0</v>
      </c>
      <c r="F911" s="380">
        <f>PTCA!Z894</f>
        <v>0</v>
      </c>
      <c r="G911" s="380">
        <f>PTCA!AD894</f>
        <v>0</v>
      </c>
      <c r="H911" s="62"/>
      <c r="I911" s="760">
        <f>PTCA!C894</f>
        <v>0</v>
      </c>
      <c r="J911" s="760" t="str">
        <f>PTCA!AK894</f>
        <v/>
      </c>
      <c r="K911" s="760">
        <f>PTCA!AL894</f>
        <v>0</v>
      </c>
      <c r="L911" s="62"/>
      <c r="M911" s="607"/>
      <c r="N911" s="62"/>
      <c r="O911" s="63">
        <f>PTCA!AA1880</f>
        <v>0</v>
      </c>
      <c r="P911" s="63">
        <f>PTCA!AF1880</f>
        <v>0</v>
      </c>
      <c r="Q911" s="232" t="e">
        <f t="shared" si="29"/>
        <v>#DIV/0!</v>
      </c>
      <c r="R911" s="544">
        <f>PTCA!AI1880</f>
        <v>0</v>
      </c>
      <c r="S911" s="544">
        <f>PTCA!AJ894</f>
        <v>0</v>
      </c>
      <c r="T911" s="53"/>
      <c r="U911" s="232" t="e">
        <f t="shared" si="28"/>
        <v>#DIV/0!</v>
      </c>
      <c r="V911" s="272"/>
      <c r="X911" s="255"/>
      <c r="Y911" s="254"/>
    </row>
    <row r="912" spans="1:25" ht="15">
      <c r="A912" s="380" t="str">
        <f>PTCA!B895</f>
        <v>-000</v>
      </c>
      <c r="B912" s="380">
        <f>PTCA!D895</f>
        <v>0</v>
      </c>
      <c r="C912" s="380">
        <f>PTCA!J895</f>
        <v>0</v>
      </c>
      <c r="D912" s="380">
        <f>PTCA!K895</f>
        <v>0</v>
      </c>
      <c r="E912" s="380">
        <f>PTCA!H895</f>
        <v>0</v>
      </c>
      <c r="F912" s="380">
        <f>PTCA!Z895</f>
        <v>0</v>
      </c>
      <c r="G912" s="380">
        <f>PTCA!AD895</f>
        <v>0</v>
      </c>
      <c r="H912" s="62"/>
      <c r="I912" s="760">
        <f>PTCA!C895</f>
        <v>0</v>
      </c>
      <c r="J912" s="760" t="str">
        <f>PTCA!AK895</f>
        <v/>
      </c>
      <c r="K912" s="760">
        <f>PTCA!AL895</f>
        <v>0</v>
      </c>
      <c r="L912" s="62"/>
      <c r="M912" s="607"/>
      <c r="N912" s="62"/>
      <c r="O912" s="63">
        <f>PTCA!AA1881</f>
        <v>0</v>
      </c>
      <c r="P912" s="63">
        <f>PTCA!AF1881</f>
        <v>0</v>
      </c>
      <c r="Q912" s="232" t="e">
        <f t="shared" si="29"/>
        <v>#DIV/0!</v>
      </c>
      <c r="R912" s="544">
        <f>PTCA!AI1881</f>
        <v>0</v>
      </c>
      <c r="S912" s="544">
        <f>PTCA!AJ895</f>
        <v>0</v>
      </c>
      <c r="T912" s="53"/>
      <c r="U912" s="232" t="e">
        <f t="shared" si="28"/>
        <v>#DIV/0!</v>
      </c>
      <c r="V912" s="272"/>
      <c r="X912" s="255"/>
      <c r="Y912" s="254"/>
    </row>
    <row r="913" spans="1:25" ht="15">
      <c r="A913" s="380" t="str">
        <f>PTCA!B896</f>
        <v>-000</v>
      </c>
      <c r="B913" s="380">
        <f>PTCA!D896</f>
        <v>0</v>
      </c>
      <c r="C913" s="380">
        <f>PTCA!J896</f>
        <v>0</v>
      </c>
      <c r="D913" s="380">
        <f>PTCA!K896</f>
        <v>0</v>
      </c>
      <c r="E913" s="380">
        <f>PTCA!H896</f>
        <v>0</v>
      </c>
      <c r="F913" s="380">
        <f>PTCA!Z896</f>
        <v>0</v>
      </c>
      <c r="G913" s="380">
        <f>PTCA!AD896</f>
        <v>0</v>
      </c>
      <c r="H913" s="62"/>
      <c r="I913" s="760">
        <f>PTCA!C896</f>
        <v>0</v>
      </c>
      <c r="J913" s="760" t="str">
        <f>PTCA!AK896</f>
        <v/>
      </c>
      <c r="K913" s="760">
        <f>PTCA!AL896</f>
        <v>0</v>
      </c>
      <c r="L913" s="62"/>
      <c r="M913" s="607"/>
      <c r="N913" s="62"/>
      <c r="O913" s="63">
        <f>PTCA!AA1882</f>
        <v>0</v>
      </c>
      <c r="P913" s="63">
        <f>PTCA!AF1882</f>
        <v>0</v>
      </c>
      <c r="Q913" s="232" t="e">
        <f t="shared" si="29"/>
        <v>#DIV/0!</v>
      </c>
      <c r="R913" s="544">
        <f>PTCA!AI1882</f>
        <v>0</v>
      </c>
      <c r="S913" s="544">
        <f>PTCA!AJ896</f>
        <v>0</v>
      </c>
      <c r="T913" s="53"/>
      <c r="U913" s="232" t="e">
        <f t="shared" ref="U913:U976" si="30">T913/P913</f>
        <v>#DIV/0!</v>
      </c>
      <c r="V913" s="272"/>
      <c r="X913" s="255"/>
      <c r="Y913" s="254"/>
    </row>
    <row r="914" spans="1:25" ht="15">
      <c r="A914" s="380" t="str">
        <f>PTCA!B897</f>
        <v>-000</v>
      </c>
      <c r="B914" s="380">
        <f>PTCA!D897</f>
        <v>0</v>
      </c>
      <c r="C914" s="380">
        <f>PTCA!J897</f>
        <v>0</v>
      </c>
      <c r="D914" s="380">
        <f>PTCA!K897</f>
        <v>0</v>
      </c>
      <c r="E914" s="380">
        <f>PTCA!H897</f>
        <v>0</v>
      </c>
      <c r="F914" s="380">
        <f>PTCA!Z897</f>
        <v>0</v>
      </c>
      <c r="G914" s="380">
        <f>PTCA!AD897</f>
        <v>0</v>
      </c>
      <c r="H914" s="62"/>
      <c r="I914" s="760">
        <f>PTCA!C897</f>
        <v>0</v>
      </c>
      <c r="J914" s="760" t="str">
        <f>PTCA!AK897</f>
        <v/>
      </c>
      <c r="K914" s="760">
        <f>PTCA!AL897</f>
        <v>0</v>
      </c>
      <c r="L914" s="62"/>
      <c r="M914" s="607"/>
      <c r="N914" s="62"/>
      <c r="O914" s="63">
        <f>PTCA!AA1883</f>
        <v>0</v>
      </c>
      <c r="P914" s="63">
        <f>PTCA!AF1883</f>
        <v>0</v>
      </c>
      <c r="Q914" s="232" t="e">
        <f t="shared" si="29"/>
        <v>#DIV/0!</v>
      </c>
      <c r="R914" s="544">
        <f>PTCA!AI1883</f>
        <v>0</v>
      </c>
      <c r="S914" s="544">
        <f>PTCA!AJ897</f>
        <v>0</v>
      </c>
      <c r="T914" s="53"/>
      <c r="U914" s="232" t="e">
        <f t="shared" si="30"/>
        <v>#DIV/0!</v>
      </c>
      <c r="V914" s="272"/>
      <c r="X914" s="255"/>
      <c r="Y914" s="254"/>
    </row>
    <row r="915" spans="1:25" ht="15">
      <c r="A915" s="380" t="str">
        <f>PTCA!B898</f>
        <v>-000</v>
      </c>
      <c r="B915" s="380">
        <f>PTCA!D898</f>
        <v>0</v>
      </c>
      <c r="C915" s="380">
        <f>PTCA!J898</f>
        <v>0</v>
      </c>
      <c r="D915" s="380">
        <f>PTCA!K898</f>
        <v>0</v>
      </c>
      <c r="E915" s="380">
        <f>PTCA!H898</f>
        <v>0</v>
      </c>
      <c r="F915" s="380">
        <f>PTCA!Z898</f>
        <v>0</v>
      </c>
      <c r="G915" s="380">
        <f>PTCA!AD898</f>
        <v>0</v>
      </c>
      <c r="H915" s="62"/>
      <c r="I915" s="760">
        <f>PTCA!C898</f>
        <v>0</v>
      </c>
      <c r="J915" s="760" t="str">
        <f>PTCA!AK898</f>
        <v/>
      </c>
      <c r="K915" s="760">
        <f>PTCA!AL898</f>
        <v>0</v>
      </c>
      <c r="L915" s="62"/>
      <c r="M915" s="607"/>
      <c r="N915" s="62"/>
      <c r="O915" s="63">
        <f>PTCA!AA1884</f>
        <v>0</v>
      </c>
      <c r="P915" s="63">
        <f>PTCA!AF1884</f>
        <v>0</v>
      </c>
      <c r="Q915" s="232" t="e">
        <f t="shared" si="29"/>
        <v>#DIV/0!</v>
      </c>
      <c r="R915" s="544">
        <f>PTCA!AI1884</f>
        <v>0</v>
      </c>
      <c r="S915" s="544">
        <f>PTCA!AJ898</f>
        <v>0</v>
      </c>
      <c r="T915" s="53"/>
      <c r="U915" s="232" t="e">
        <f t="shared" si="30"/>
        <v>#DIV/0!</v>
      </c>
      <c r="V915" s="272"/>
      <c r="X915" s="255"/>
      <c r="Y915" s="254"/>
    </row>
    <row r="916" spans="1:25" ht="15">
      <c r="A916" s="380" t="str">
        <f>PTCA!B899</f>
        <v>-000</v>
      </c>
      <c r="B916" s="380">
        <f>PTCA!D899</f>
        <v>0</v>
      </c>
      <c r="C916" s="380">
        <f>PTCA!J899</f>
        <v>0</v>
      </c>
      <c r="D916" s="380">
        <f>PTCA!K899</f>
        <v>0</v>
      </c>
      <c r="E916" s="380">
        <f>PTCA!H899</f>
        <v>0</v>
      </c>
      <c r="F916" s="380">
        <f>PTCA!Z899</f>
        <v>0</v>
      </c>
      <c r="G916" s="380">
        <f>PTCA!AD899</f>
        <v>0</v>
      </c>
      <c r="H916" s="62"/>
      <c r="I916" s="760">
        <f>PTCA!C899</f>
        <v>0</v>
      </c>
      <c r="J916" s="760" t="str">
        <f>PTCA!AK899</f>
        <v/>
      </c>
      <c r="K916" s="760">
        <f>PTCA!AL899</f>
        <v>0</v>
      </c>
      <c r="L916" s="62"/>
      <c r="M916" s="607"/>
      <c r="N916" s="62"/>
      <c r="O916" s="63">
        <f>PTCA!AA1885</f>
        <v>0</v>
      </c>
      <c r="P916" s="63">
        <f>PTCA!AF1885</f>
        <v>0</v>
      </c>
      <c r="Q916" s="232" t="e">
        <f t="shared" si="29"/>
        <v>#DIV/0!</v>
      </c>
      <c r="R916" s="544">
        <f>PTCA!AI1885</f>
        <v>0</v>
      </c>
      <c r="S916" s="544">
        <f>PTCA!AJ899</f>
        <v>0</v>
      </c>
      <c r="T916" s="53"/>
      <c r="U916" s="232" t="e">
        <f t="shared" si="30"/>
        <v>#DIV/0!</v>
      </c>
      <c r="V916" s="272"/>
      <c r="X916" s="255"/>
      <c r="Y916" s="254"/>
    </row>
    <row r="917" spans="1:25" ht="15">
      <c r="A917" s="380" t="str">
        <f>PTCA!B900</f>
        <v>-000</v>
      </c>
      <c r="B917" s="380">
        <f>PTCA!D900</f>
        <v>0</v>
      </c>
      <c r="C917" s="380">
        <f>PTCA!J900</f>
        <v>0</v>
      </c>
      <c r="D917" s="380">
        <f>PTCA!K900</f>
        <v>0</v>
      </c>
      <c r="E917" s="380">
        <f>PTCA!H900</f>
        <v>0</v>
      </c>
      <c r="F917" s="380">
        <f>PTCA!Z900</f>
        <v>0</v>
      </c>
      <c r="G917" s="380">
        <f>PTCA!AD900</f>
        <v>0</v>
      </c>
      <c r="H917" s="62"/>
      <c r="I917" s="760">
        <f>PTCA!C900</f>
        <v>0</v>
      </c>
      <c r="J917" s="760" t="str">
        <f>PTCA!AK900</f>
        <v/>
      </c>
      <c r="K917" s="760">
        <f>PTCA!AL900</f>
        <v>0</v>
      </c>
      <c r="L917" s="62"/>
      <c r="M917" s="607"/>
      <c r="N917" s="62"/>
      <c r="O917" s="63">
        <f>PTCA!AA1886</f>
        <v>0</v>
      </c>
      <c r="P917" s="63">
        <f>PTCA!AF1886</f>
        <v>0</v>
      </c>
      <c r="Q917" s="232" t="e">
        <f t="shared" si="29"/>
        <v>#DIV/0!</v>
      </c>
      <c r="R917" s="544">
        <f>PTCA!AI1886</f>
        <v>0</v>
      </c>
      <c r="S917" s="544">
        <f>PTCA!AJ900</f>
        <v>0</v>
      </c>
      <c r="T917" s="53"/>
      <c r="U917" s="232" t="e">
        <f t="shared" si="30"/>
        <v>#DIV/0!</v>
      </c>
      <c r="V917" s="272"/>
      <c r="X917" s="255"/>
      <c r="Y917" s="254"/>
    </row>
    <row r="918" spans="1:25" ht="15">
      <c r="A918" s="380" t="str">
        <f>PTCA!B901</f>
        <v>-000</v>
      </c>
      <c r="B918" s="380">
        <f>PTCA!D901</f>
        <v>0</v>
      </c>
      <c r="C918" s="380">
        <f>PTCA!J901</f>
        <v>0</v>
      </c>
      <c r="D918" s="380">
        <f>PTCA!K901</f>
        <v>0</v>
      </c>
      <c r="E918" s="380">
        <f>PTCA!H901</f>
        <v>0</v>
      </c>
      <c r="F918" s="380">
        <f>PTCA!Z901</f>
        <v>0</v>
      </c>
      <c r="G918" s="380">
        <f>PTCA!AD901</f>
        <v>0</v>
      </c>
      <c r="H918" s="62"/>
      <c r="I918" s="760">
        <f>PTCA!C901</f>
        <v>0</v>
      </c>
      <c r="J918" s="760" t="str">
        <f>PTCA!AK901</f>
        <v/>
      </c>
      <c r="K918" s="760">
        <f>PTCA!AL901</f>
        <v>0</v>
      </c>
      <c r="L918" s="62"/>
      <c r="M918" s="607"/>
      <c r="N918" s="62"/>
      <c r="O918" s="63">
        <f>PTCA!AA1887</f>
        <v>0</v>
      </c>
      <c r="P918" s="63">
        <f>PTCA!AF1887</f>
        <v>0</v>
      </c>
      <c r="Q918" s="232" t="e">
        <f t="shared" si="29"/>
        <v>#DIV/0!</v>
      </c>
      <c r="R918" s="544">
        <f>PTCA!AI1887</f>
        <v>0</v>
      </c>
      <c r="S918" s="544">
        <f>PTCA!AJ901</f>
        <v>0</v>
      </c>
      <c r="T918" s="53"/>
      <c r="U918" s="232" t="e">
        <f t="shared" si="30"/>
        <v>#DIV/0!</v>
      </c>
      <c r="V918" s="272"/>
      <c r="X918" s="255"/>
      <c r="Y918" s="254"/>
    </row>
    <row r="919" spans="1:25" ht="15">
      <c r="A919" s="380" t="str">
        <f>PTCA!B902</f>
        <v>-000</v>
      </c>
      <c r="B919" s="380">
        <f>PTCA!D902</f>
        <v>0</v>
      </c>
      <c r="C919" s="380">
        <f>PTCA!J902</f>
        <v>0</v>
      </c>
      <c r="D919" s="380">
        <f>PTCA!K902</f>
        <v>0</v>
      </c>
      <c r="E919" s="380">
        <f>PTCA!H902</f>
        <v>0</v>
      </c>
      <c r="F919" s="380">
        <f>PTCA!Z902</f>
        <v>0</v>
      </c>
      <c r="G919" s="380">
        <f>PTCA!AD902</f>
        <v>0</v>
      </c>
      <c r="H919" s="62"/>
      <c r="I919" s="760">
        <f>PTCA!C902</f>
        <v>0</v>
      </c>
      <c r="J919" s="760" t="str">
        <f>PTCA!AK902</f>
        <v/>
      </c>
      <c r="K919" s="760">
        <f>PTCA!AL902</f>
        <v>0</v>
      </c>
      <c r="L919" s="62"/>
      <c r="M919" s="607"/>
      <c r="N919" s="62"/>
      <c r="O919" s="63">
        <f>PTCA!AA1888</f>
        <v>0</v>
      </c>
      <c r="P919" s="63">
        <f>PTCA!AF1888</f>
        <v>0</v>
      </c>
      <c r="Q919" s="232" t="e">
        <f t="shared" si="29"/>
        <v>#DIV/0!</v>
      </c>
      <c r="R919" s="544">
        <f>PTCA!AI1888</f>
        <v>0</v>
      </c>
      <c r="S919" s="544">
        <f>PTCA!AJ902</f>
        <v>0</v>
      </c>
      <c r="T919" s="53"/>
      <c r="U919" s="232" t="e">
        <f t="shared" si="30"/>
        <v>#DIV/0!</v>
      </c>
      <c r="V919" s="272"/>
      <c r="X919" s="255"/>
      <c r="Y919" s="254"/>
    </row>
    <row r="920" spans="1:25" ht="15">
      <c r="A920" s="380" t="str">
        <f>PTCA!B903</f>
        <v>-000</v>
      </c>
      <c r="B920" s="380">
        <f>PTCA!D903</f>
        <v>0</v>
      </c>
      <c r="C920" s="380">
        <f>PTCA!J903</f>
        <v>0</v>
      </c>
      <c r="D920" s="380">
        <f>PTCA!K903</f>
        <v>0</v>
      </c>
      <c r="E920" s="380">
        <f>PTCA!H903</f>
        <v>0</v>
      </c>
      <c r="F920" s="380">
        <f>PTCA!Z903</f>
        <v>0</v>
      </c>
      <c r="G920" s="380">
        <f>PTCA!AD903</f>
        <v>0</v>
      </c>
      <c r="H920" s="62"/>
      <c r="I920" s="760">
        <f>PTCA!C903</f>
        <v>0</v>
      </c>
      <c r="J920" s="760" t="str">
        <f>PTCA!AK903</f>
        <v/>
      </c>
      <c r="K920" s="760">
        <f>PTCA!AL903</f>
        <v>0</v>
      </c>
      <c r="L920" s="62"/>
      <c r="M920" s="607"/>
      <c r="N920" s="62"/>
      <c r="O920" s="63">
        <f>PTCA!AA1889</f>
        <v>0</v>
      </c>
      <c r="P920" s="63">
        <f>PTCA!AF1889</f>
        <v>0</v>
      </c>
      <c r="Q920" s="232" t="e">
        <f t="shared" si="29"/>
        <v>#DIV/0!</v>
      </c>
      <c r="R920" s="544">
        <f>PTCA!AI1889</f>
        <v>0</v>
      </c>
      <c r="S920" s="544">
        <f>PTCA!AJ903</f>
        <v>0</v>
      </c>
      <c r="T920" s="53"/>
      <c r="U920" s="232" t="e">
        <f t="shared" si="30"/>
        <v>#DIV/0!</v>
      </c>
      <c r="V920" s="272"/>
      <c r="X920" s="255"/>
      <c r="Y920" s="254"/>
    </row>
    <row r="921" spans="1:25" ht="15">
      <c r="A921" s="380" t="str">
        <f>PTCA!B904</f>
        <v>-000</v>
      </c>
      <c r="B921" s="380">
        <f>PTCA!D904</f>
        <v>0</v>
      </c>
      <c r="C921" s="380">
        <f>PTCA!J904</f>
        <v>0</v>
      </c>
      <c r="D921" s="380">
        <f>PTCA!K904</f>
        <v>0</v>
      </c>
      <c r="E921" s="380">
        <f>PTCA!H904</f>
        <v>0</v>
      </c>
      <c r="F921" s="380">
        <f>PTCA!Z904</f>
        <v>0</v>
      </c>
      <c r="G921" s="380">
        <f>PTCA!AD904</f>
        <v>0</v>
      </c>
      <c r="H921" s="62"/>
      <c r="I921" s="760">
        <f>PTCA!C904</f>
        <v>0</v>
      </c>
      <c r="J921" s="760" t="str">
        <f>PTCA!AK904</f>
        <v/>
      </c>
      <c r="K921" s="760">
        <f>PTCA!AL904</f>
        <v>0</v>
      </c>
      <c r="L921" s="62"/>
      <c r="M921" s="607"/>
      <c r="N921" s="62"/>
      <c r="O921" s="63">
        <f>PTCA!AA1890</f>
        <v>0</v>
      </c>
      <c r="P921" s="63">
        <f>PTCA!AF1890</f>
        <v>0</v>
      </c>
      <c r="Q921" s="232" t="e">
        <f t="shared" si="29"/>
        <v>#DIV/0!</v>
      </c>
      <c r="R921" s="544">
        <f>PTCA!AI1890</f>
        <v>0</v>
      </c>
      <c r="S921" s="544">
        <f>PTCA!AJ904</f>
        <v>0</v>
      </c>
      <c r="T921" s="53"/>
      <c r="U921" s="232" t="e">
        <f t="shared" si="30"/>
        <v>#DIV/0!</v>
      </c>
      <c r="V921" s="272"/>
      <c r="X921" s="255"/>
      <c r="Y921" s="254"/>
    </row>
    <row r="922" spans="1:25" ht="15">
      <c r="A922" s="380" t="str">
        <f>PTCA!B905</f>
        <v>-000</v>
      </c>
      <c r="B922" s="380">
        <f>PTCA!D905</f>
        <v>0</v>
      </c>
      <c r="C922" s="380">
        <f>PTCA!J905</f>
        <v>0</v>
      </c>
      <c r="D922" s="380">
        <f>PTCA!K905</f>
        <v>0</v>
      </c>
      <c r="E922" s="380">
        <f>PTCA!H905</f>
        <v>0</v>
      </c>
      <c r="F922" s="380">
        <f>PTCA!Z905</f>
        <v>0</v>
      </c>
      <c r="G922" s="380">
        <f>PTCA!AD905</f>
        <v>0</v>
      </c>
      <c r="H922" s="62"/>
      <c r="I922" s="760">
        <f>PTCA!C905</f>
        <v>0</v>
      </c>
      <c r="J922" s="760" t="str">
        <f>PTCA!AK905</f>
        <v/>
      </c>
      <c r="K922" s="760">
        <f>PTCA!AL905</f>
        <v>0</v>
      </c>
      <c r="L922" s="62"/>
      <c r="M922" s="607"/>
      <c r="N922" s="62"/>
      <c r="O922" s="63">
        <f>PTCA!AA1891</f>
        <v>0</v>
      </c>
      <c r="P922" s="63">
        <f>PTCA!AF1891</f>
        <v>0</v>
      </c>
      <c r="Q922" s="232" t="e">
        <f t="shared" si="29"/>
        <v>#DIV/0!</v>
      </c>
      <c r="R922" s="544">
        <f>PTCA!AI1891</f>
        <v>0</v>
      </c>
      <c r="S922" s="544">
        <f>PTCA!AJ905</f>
        <v>0</v>
      </c>
      <c r="T922" s="53"/>
      <c r="U922" s="232" t="e">
        <f t="shared" si="30"/>
        <v>#DIV/0!</v>
      </c>
      <c r="V922" s="272"/>
      <c r="X922" s="255"/>
      <c r="Y922" s="254"/>
    </row>
    <row r="923" spans="1:25" ht="15">
      <c r="A923" s="380" t="str">
        <f>PTCA!B906</f>
        <v>-000</v>
      </c>
      <c r="B923" s="380">
        <f>PTCA!D906</f>
        <v>0</v>
      </c>
      <c r="C923" s="380">
        <f>PTCA!J906</f>
        <v>0</v>
      </c>
      <c r="D923" s="380">
        <f>PTCA!K906</f>
        <v>0</v>
      </c>
      <c r="E923" s="380">
        <f>PTCA!H906</f>
        <v>0</v>
      </c>
      <c r="F923" s="380">
        <f>PTCA!Z906</f>
        <v>0</v>
      </c>
      <c r="G923" s="380">
        <f>PTCA!AD906</f>
        <v>0</v>
      </c>
      <c r="H923" s="62"/>
      <c r="I923" s="760">
        <f>PTCA!C906</f>
        <v>0</v>
      </c>
      <c r="J923" s="760" t="str">
        <f>PTCA!AK906</f>
        <v/>
      </c>
      <c r="K923" s="760">
        <f>PTCA!AL906</f>
        <v>0</v>
      </c>
      <c r="L923" s="62"/>
      <c r="M923" s="607"/>
      <c r="N923" s="62"/>
      <c r="O923" s="63">
        <f>PTCA!AA1892</f>
        <v>0</v>
      </c>
      <c r="P923" s="63">
        <f>PTCA!AF1892</f>
        <v>0</v>
      </c>
      <c r="Q923" s="232" t="e">
        <f t="shared" si="29"/>
        <v>#DIV/0!</v>
      </c>
      <c r="R923" s="544">
        <f>PTCA!AI1892</f>
        <v>0</v>
      </c>
      <c r="S923" s="544">
        <f>PTCA!AJ906</f>
        <v>0</v>
      </c>
      <c r="T923" s="53"/>
      <c r="U923" s="232" t="e">
        <f t="shared" si="30"/>
        <v>#DIV/0!</v>
      </c>
      <c r="V923" s="272"/>
      <c r="X923" s="255"/>
      <c r="Y923" s="254"/>
    </row>
    <row r="924" spans="1:25" ht="15">
      <c r="A924" s="380" t="str">
        <f>PTCA!B907</f>
        <v>-000</v>
      </c>
      <c r="B924" s="380">
        <f>PTCA!D907</f>
        <v>0</v>
      </c>
      <c r="C924" s="380">
        <f>PTCA!J907</f>
        <v>0</v>
      </c>
      <c r="D924" s="380">
        <f>PTCA!K907</f>
        <v>0</v>
      </c>
      <c r="E924" s="380">
        <f>PTCA!H907</f>
        <v>0</v>
      </c>
      <c r="F924" s="380">
        <f>PTCA!Z907</f>
        <v>0</v>
      </c>
      <c r="G924" s="380">
        <f>PTCA!AD907</f>
        <v>0</v>
      </c>
      <c r="H924" s="62"/>
      <c r="I924" s="760">
        <f>PTCA!C907</f>
        <v>0</v>
      </c>
      <c r="J924" s="760" t="str">
        <f>PTCA!AK907</f>
        <v/>
      </c>
      <c r="K924" s="760">
        <f>PTCA!AL907</f>
        <v>0</v>
      </c>
      <c r="L924" s="62"/>
      <c r="M924" s="607"/>
      <c r="N924" s="62"/>
      <c r="O924" s="63">
        <f>PTCA!AA1893</f>
        <v>0</v>
      </c>
      <c r="P924" s="63">
        <f>PTCA!AF1893</f>
        <v>0</v>
      </c>
      <c r="Q924" s="232" t="e">
        <f t="shared" si="29"/>
        <v>#DIV/0!</v>
      </c>
      <c r="R924" s="544">
        <f>PTCA!AI1893</f>
        <v>0</v>
      </c>
      <c r="S924" s="544">
        <f>PTCA!AJ907</f>
        <v>0</v>
      </c>
      <c r="T924" s="53"/>
      <c r="U924" s="232" t="e">
        <f t="shared" si="30"/>
        <v>#DIV/0!</v>
      </c>
      <c r="V924" s="272"/>
      <c r="X924" s="255"/>
      <c r="Y924" s="254"/>
    </row>
    <row r="925" spans="1:25" ht="15">
      <c r="A925" s="380" t="str">
        <f>PTCA!B908</f>
        <v>-000</v>
      </c>
      <c r="B925" s="380">
        <f>PTCA!D908</f>
        <v>0</v>
      </c>
      <c r="C925" s="380">
        <f>PTCA!J908</f>
        <v>0</v>
      </c>
      <c r="D925" s="380">
        <f>PTCA!K908</f>
        <v>0</v>
      </c>
      <c r="E925" s="380">
        <f>PTCA!H908</f>
        <v>0</v>
      </c>
      <c r="F925" s="380">
        <f>PTCA!Z908</f>
        <v>0</v>
      </c>
      <c r="G925" s="380">
        <f>PTCA!AD908</f>
        <v>0</v>
      </c>
      <c r="H925" s="62"/>
      <c r="I925" s="760">
        <f>PTCA!C908</f>
        <v>0</v>
      </c>
      <c r="J925" s="760" t="str">
        <f>PTCA!AK908</f>
        <v/>
      </c>
      <c r="K925" s="760">
        <f>PTCA!AL908</f>
        <v>0</v>
      </c>
      <c r="L925" s="62"/>
      <c r="M925" s="607"/>
      <c r="N925" s="62"/>
      <c r="O925" s="63">
        <f>PTCA!AA1894</f>
        <v>0</v>
      </c>
      <c r="P925" s="63">
        <f>PTCA!AF1894</f>
        <v>0</v>
      </c>
      <c r="Q925" s="232" t="e">
        <f t="shared" si="29"/>
        <v>#DIV/0!</v>
      </c>
      <c r="R925" s="544">
        <f>PTCA!AI1894</f>
        <v>0</v>
      </c>
      <c r="S925" s="544">
        <f>PTCA!AJ908</f>
        <v>0</v>
      </c>
      <c r="T925" s="53"/>
      <c r="U925" s="232" t="e">
        <f t="shared" si="30"/>
        <v>#DIV/0!</v>
      </c>
      <c r="V925" s="272"/>
      <c r="X925" s="255"/>
      <c r="Y925" s="254"/>
    </row>
    <row r="926" spans="1:25" ht="15">
      <c r="A926" s="380" t="str">
        <f>PTCA!B909</f>
        <v>-000</v>
      </c>
      <c r="B926" s="380">
        <f>PTCA!D909</f>
        <v>0</v>
      </c>
      <c r="C926" s="380">
        <f>PTCA!J909</f>
        <v>0</v>
      </c>
      <c r="D926" s="380">
        <f>PTCA!K909</f>
        <v>0</v>
      </c>
      <c r="E926" s="380">
        <f>PTCA!H909</f>
        <v>0</v>
      </c>
      <c r="F926" s="380">
        <f>PTCA!Z909</f>
        <v>0</v>
      </c>
      <c r="G926" s="380">
        <f>PTCA!AD909</f>
        <v>0</v>
      </c>
      <c r="H926" s="62"/>
      <c r="I926" s="760">
        <f>PTCA!C909</f>
        <v>0</v>
      </c>
      <c r="J926" s="760" t="str">
        <f>PTCA!AK909</f>
        <v/>
      </c>
      <c r="K926" s="760">
        <f>PTCA!AL909</f>
        <v>0</v>
      </c>
      <c r="L926" s="62"/>
      <c r="M926" s="607"/>
      <c r="N926" s="62"/>
      <c r="O926" s="63">
        <f>PTCA!AA1895</f>
        <v>0</v>
      </c>
      <c r="P926" s="63">
        <f>PTCA!AF1895</f>
        <v>0</v>
      </c>
      <c r="Q926" s="232" t="e">
        <f t="shared" si="29"/>
        <v>#DIV/0!</v>
      </c>
      <c r="R926" s="544">
        <f>PTCA!AI1895</f>
        <v>0</v>
      </c>
      <c r="S926" s="544">
        <f>PTCA!AJ909</f>
        <v>0</v>
      </c>
      <c r="T926" s="53"/>
      <c r="U926" s="232" t="e">
        <f t="shared" si="30"/>
        <v>#DIV/0!</v>
      </c>
      <c r="V926" s="272"/>
      <c r="X926" s="255"/>
      <c r="Y926" s="254"/>
    </row>
    <row r="927" spans="1:25" ht="15">
      <c r="A927" s="380" t="str">
        <f>PTCA!B910</f>
        <v>-000</v>
      </c>
      <c r="B927" s="380">
        <f>PTCA!D910</f>
        <v>0</v>
      </c>
      <c r="C927" s="380">
        <f>PTCA!J910</f>
        <v>0</v>
      </c>
      <c r="D927" s="380">
        <f>PTCA!K910</f>
        <v>0</v>
      </c>
      <c r="E927" s="380">
        <f>PTCA!H910</f>
        <v>0</v>
      </c>
      <c r="F927" s="380">
        <f>PTCA!Z910</f>
        <v>0</v>
      </c>
      <c r="G927" s="380">
        <f>PTCA!AD910</f>
        <v>0</v>
      </c>
      <c r="H927" s="62"/>
      <c r="I927" s="760">
        <f>PTCA!C910</f>
        <v>0</v>
      </c>
      <c r="J927" s="760" t="str">
        <f>PTCA!AK910</f>
        <v/>
      </c>
      <c r="K927" s="760">
        <f>PTCA!AL910</f>
        <v>0</v>
      </c>
      <c r="L927" s="62"/>
      <c r="M927" s="607"/>
      <c r="N927" s="62"/>
      <c r="O927" s="63">
        <f>PTCA!AA1896</f>
        <v>0</v>
      </c>
      <c r="P927" s="63">
        <f>PTCA!AF1896</f>
        <v>0</v>
      </c>
      <c r="Q927" s="232" t="e">
        <f t="shared" si="29"/>
        <v>#DIV/0!</v>
      </c>
      <c r="R927" s="544">
        <f>PTCA!AI1896</f>
        <v>0</v>
      </c>
      <c r="S927" s="544">
        <f>PTCA!AJ910</f>
        <v>0</v>
      </c>
      <c r="T927" s="53"/>
      <c r="U927" s="232" t="e">
        <f t="shared" si="30"/>
        <v>#DIV/0!</v>
      </c>
      <c r="V927" s="272"/>
      <c r="X927" s="255"/>
      <c r="Y927" s="254"/>
    </row>
    <row r="928" spans="1:25" ht="15">
      <c r="A928" s="380" t="str">
        <f>PTCA!B911</f>
        <v>-000</v>
      </c>
      <c r="B928" s="380">
        <f>PTCA!D911</f>
        <v>0</v>
      </c>
      <c r="C928" s="380">
        <f>PTCA!J911</f>
        <v>0</v>
      </c>
      <c r="D928" s="380">
        <f>PTCA!K911</f>
        <v>0</v>
      </c>
      <c r="E928" s="380">
        <f>PTCA!H911</f>
        <v>0</v>
      </c>
      <c r="F928" s="380">
        <f>PTCA!Z911</f>
        <v>0</v>
      </c>
      <c r="G928" s="380">
        <f>PTCA!AD911</f>
        <v>0</v>
      </c>
      <c r="H928" s="62"/>
      <c r="I928" s="760">
        <f>PTCA!C911</f>
        <v>0</v>
      </c>
      <c r="J928" s="760" t="str">
        <f>PTCA!AK911</f>
        <v/>
      </c>
      <c r="K928" s="760">
        <f>PTCA!AL911</f>
        <v>0</v>
      </c>
      <c r="L928" s="62"/>
      <c r="M928" s="607"/>
      <c r="N928" s="62"/>
      <c r="O928" s="63">
        <f>PTCA!AA1897</f>
        <v>0</v>
      </c>
      <c r="P928" s="63">
        <f>PTCA!AF1897</f>
        <v>0</v>
      </c>
      <c r="Q928" s="232" t="e">
        <f t="shared" si="29"/>
        <v>#DIV/0!</v>
      </c>
      <c r="R928" s="544">
        <f>PTCA!AI1897</f>
        <v>0</v>
      </c>
      <c r="S928" s="544">
        <f>PTCA!AJ911</f>
        <v>0</v>
      </c>
      <c r="T928" s="53"/>
      <c r="U928" s="232" t="e">
        <f t="shared" si="30"/>
        <v>#DIV/0!</v>
      </c>
      <c r="V928" s="272"/>
      <c r="X928" s="255"/>
      <c r="Y928" s="254"/>
    </row>
    <row r="929" spans="1:25" ht="15">
      <c r="A929" s="380" t="str">
        <f>PTCA!B912</f>
        <v>-000</v>
      </c>
      <c r="B929" s="380">
        <f>PTCA!D912</f>
        <v>0</v>
      </c>
      <c r="C929" s="380">
        <f>PTCA!J912</f>
        <v>0</v>
      </c>
      <c r="D929" s="380">
        <f>PTCA!K912</f>
        <v>0</v>
      </c>
      <c r="E929" s="380">
        <f>PTCA!H912</f>
        <v>0</v>
      </c>
      <c r="F929" s="380">
        <f>PTCA!Z912</f>
        <v>0</v>
      </c>
      <c r="G929" s="380">
        <f>PTCA!AD912</f>
        <v>0</v>
      </c>
      <c r="H929" s="62"/>
      <c r="I929" s="760">
        <f>PTCA!C912</f>
        <v>0</v>
      </c>
      <c r="J929" s="760" t="str">
        <f>PTCA!AK912</f>
        <v/>
      </c>
      <c r="K929" s="760">
        <f>PTCA!AL912</f>
        <v>0</v>
      </c>
      <c r="L929" s="62"/>
      <c r="M929" s="607"/>
      <c r="N929" s="62"/>
      <c r="O929" s="63">
        <f>PTCA!AA1898</f>
        <v>0</v>
      </c>
      <c r="P929" s="63">
        <f>PTCA!AF1898</f>
        <v>0</v>
      </c>
      <c r="Q929" s="232" t="e">
        <f t="shared" si="29"/>
        <v>#DIV/0!</v>
      </c>
      <c r="R929" s="544">
        <f>PTCA!AI1898</f>
        <v>0</v>
      </c>
      <c r="S929" s="544">
        <f>PTCA!AJ912</f>
        <v>0</v>
      </c>
      <c r="T929" s="53"/>
      <c r="U929" s="232" t="e">
        <f t="shared" si="30"/>
        <v>#DIV/0!</v>
      </c>
      <c r="V929" s="272"/>
      <c r="X929" s="255"/>
      <c r="Y929" s="254"/>
    </row>
    <row r="930" spans="1:25" ht="15">
      <c r="A930" s="380" t="str">
        <f>PTCA!B913</f>
        <v>-000</v>
      </c>
      <c r="B930" s="380">
        <f>PTCA!D913</f>
        <v>0</v>
      </c>
      <c r="C930" s="380">
        <f>PTCA!J913</f>
        <v>0</v>
      </c>
      <c r="D930" s="380">
        <f>PTCA!K913</f>
        <v>0</v>
      </c>
      <c r="E930" s="380">
        <f>PTCA!H913</f>
        <v>0</v>
      </c>
      <c r="F930" s="380">
        <f>PTCA!Z913</f>
        <v>0</v>
      </c>
      <c r="G930" s="380">
        <f>PTCA!AD913</f>
        <v>0</v>
      </c>
      <c r="H930" s="62"/>
      <c r="I930" s="760">
        <f>PTCA!C913</f>
        <v>0</v>
      </c>
      <c r="J930" s="760" t="str">
        <f>PTCA!AK913</f>
        <v/>
      </c>
      <c r="K930" s="760">
        <f>PTCA!AL913</f>
        <v>0</v>
      </c>
      <c r="L930" s="62"/>
      <c r="M930" s="607"/>
      <c r="N930" s="62"/>
      <c r="O930" s="63">
        <f>PTCA!AA1899</f>
        <v>0</v>
      </c>
      <c r="P930" s="63">
        <f>PTCA!AF1899</f>
        <v>0</v>
      </c>
      <c r="Q930" s="232" t="e">
        <f t="shared" si="29"/>
        <v>#DIV/0!</v>
      </c>
      <c r="R930" s="544">
        <f>PTCA!AI1899</f>
        <v>0</v>
      </c>
      <c r="S930" s="544">
        <f>PTCA!AJ913</f>
        <v>0</v>
      </c>
      <c r="T930" s="53"/>
      <c r="U930" s="232" t="e">
        <f t="shared" si="30"/>
        <v>#DIV/0!</v>
      </c>
      <c r="V930" s="272"/>
      <c r="X930" s="255"/>
      <c r="Y930" s="254"/>
    </row>
    <row r="931" spans="1:25" ht="15">
      <c r="A931" s="380" t="str">
        <f>PTCA!B914</f>
        <v>-000</v>
      </c>
      <c r="B931" s="380">
        <f>PTCA!D914</f>
        <v>0</v>
      </c>
      <c r="C931" s="380">
        <f>PTCA!J914</f>
        <v>0</v>
      </c>
      <c r="D931" s="380">
        <f>PTCA!K914</f>
        <v>0</v>
      </c>
      <c r="E931" s="380">
        <f>PTCA!H914</f>
        <v>0</v>
      </c>
      <c r="F931" s="380">
        <f>PTCA!Z914</f>
        <v>0</v>
      </c>
      <c r="G931" s="380">
        <f>PTCA!AD914</f>
        <v>0</v>
      </c>
      <c r="H931" s="62"/>
      <c r="I931" s="760">
        <f>PTCA!C914</f>
        <v>0</v>
      </c>
      <c r="J931" s="760" t="str">
        <f>PTCA!AK914</f>
        <v/>
      </c>
      <c r="K931" s="760">
        <f>PTCA!AL914</f>
        <v>0</v>
      </c>
      <c r="L931" s="62"/>
      <c r="M931" s="607"/>
      <c r="N931" s="62"/>
      <c r="O931" s="63">
        <f>PTCA!AA1900</f>
        <v>0</v>
      </c>
      <c r="P931" s="63">
        <f>PTCA!AF1900</f>
        <v>0</v>
      </c>
      <c r="Q931" s="232" t="e">
        <f t="shared" si="29"/>
        <v>#DIV/0!</v>
      </c>
      <c r="R931" s="544">
        <f>PTCA!AI1900</f>
        <v>0</v>
      </c>
      <c r="S931" s="544">
        <f>PTCA!AJ914</f>
        <v>0</v>
      </c>
      <c r="T931" s="53"/>
      <c r="U931" s="232" t="e">
        <f t="shared" si="30"/>
        <v>#DIV/0!</v>
      </c>
      <c r="V931" s="272"/>
      <c r="X931" s="255"/>
      <c r="Y931" s="254"/>
    </row>
    <row r="932" spans="1:25" ht="15">
      <c r="A932" s="380" t="str">
        <f>PTCA!B915</f>
        <v>-000</v>
      </c>
      <c r="B932" s="380">
        <f>PTCA!D915</f>
        <v>0</v>
      </c>
      <c r="C932" s="380">
        <f>PTCA!J915</f>
        <v>0</v>
      </c>
      <c r="D932" s="380">
        <f>PTCA!K915</f>
        <v>0</v>
      </c>
      <c r="E932" s="380">
        <f>PTCA!H915</f>
        <v>0</v>
      </c>
      <c r="F932" s="380">
        <f>PTCA!Z915</f>
        <v>0</v>
      </c>
      <c r="G932" s="380">
        <f>PTCA!AD915</f>
        <v>0</v>
      </c>
      <c r="H932" s="62"/>
      <c r="I932" s="760">
        <f>PTCA!C915</f>
        <v>0</v>
      </c>
      <c r="J932" s="760" t="str">
        <f>PTCA!AK915</f>
        <v/>
      </c>
      <c r="K932" s="760">
        <f>PTCA!AL915</f>
        <v>0</v>
      </c>
      <c r="L932" s="62"/>
      <c r="M932" s="607"/>
      <c r="N932" s="62"/>
      <c r="O932" s="63">
        <f>PTCA!AA1901</f>
        <v>0</v>
      </c>
      <c r="P932" s="63">
        <f>PTCA!AF1901</f>
        <v>0</v>
      </c>
      <c r="Q932" s="232" t="e">
        <f t="shared" si="29"/>
        <v>#DIV/0!</v>
      </c>
      <c r="R932" s="544">
        <f>PTCA!AI1901</f>
        <v>0</v>
      </c>
      <c r="S932" s="544">
        <f>PTCA!AJ915</f>
        <v>0</v>
      </c>
      <c r="T932" s="53"/>
      <c r="U932" s="232" t="e">
        <f t="shared" si="30"/>
        <v>#DIV/0!</v>
      </c>
      <c r="V932" s="272"/>
      <c r="X932" s="255"/>
      <c r="Y932" s="254"/>
    </row>
    <row r="933" spans="1:25" ht="15">
      <c r="A933" s="380" t="str">
        <f>PTCA!B916</f>
        <v>-000</v>
      </c>
      <c r="B933" s="380">
        <f>PTCA!D916</f>
        <v>0</v>
      </c>
      <c r="C933" s="380">
        <f>PTCA!J916</f>
        <v>0</v>
      </c>
      <c r="D933" s="380">
        <f>PTCA!K916</f>
        <v>0</v>
      </c>
      <c r="E933" s="380">
        <f>PTCA!H916</f>
        <v>0</v>
      </c>
      <c r="F933" s="380">
        <f>PTCA!Z916</f>
        <v>0</v>
      </c>
      <c r="G933" s="380">
        <f>PTCA!AD916</f>
        <v>0</v>
      </c>
      <c r="H933" s="62"/>
      <c r="I933" s="760">
        <f>PTCA!C916</f>
        <v>0</v>
      </c>
      <c r="J933" s="760" t="str">
        <f>PTCA!AK916</f>
        <v/>
      </c>
      <c r="K933" s="760">
        <f>PTCA!AL916</f>
        <v>0</v>
      </c>
      <c r="L933" s="62"/>
      <c r="M933" s="607"/>
      <c r="N933" s="62"/>
      <c r="O933" s="63">
        <f>PTCA!AA1902</f>
        <v>0</v>
      </c>
      <c r="P933" s="63">
        <f>PTCA!AF1902</f>
        <v>0</v>
      </c>
      <c r="Q933" s="232" t="e">
        <f t="shared" si="29"/>
        <v>#DIV/0!</v>
      </c>
      <c r="R933" s="544">
        <f>PTCA!AI1902</f>
        <v>0</v>
      </c>
      <c r="S933" s="544">
        <f>PTCA!AJ916</f>
        <v>0</v>
      </c>
      <c r="T933" s="53"/>
      <c r="U933" s="232" t="e">
        <f t="shared" si="30"/>
        <v>#DIV/0!</v>
      </c>
      <c r="V933" s="272"/>
      <c r="X933" s="255"/>
      <c r="Y933" s="254"/>
    </row>
    <row r="934" spans="1:25" ht="15">
      <c r="A934" s="380" t="str">
        <f>PTCA!B917</f>
        <v>-000</v>
      </c>
      <c r="B934" s="380">
        <f>PTCA!D917</f>
        <v>0</v>
      </c>
      <c r="C934" s="380">
        <f>PTCA!J917</f>
        <v>0</v>
      </c>
      <c r="D934" s="380">
        <f>PTCA!K917</f>
        <v>0</v>
      </c>
      <c r="E934" s="380">
        <f>PTCA!H917</f>
        <v>0</v>
      </c>
      <c r="F934" s="380">
        <f>PTCA!Z917</f>
        <v>0</v>
      </c>
      <c r="G934" s="380">
        <f>PTCA!AD917</f>
        <v>0</v>
      </c>
      <c r="H934" s="62"/>
      <c r="I934" s="760">
        <f>PTCA!C917</f>
        <v>0</v>
      </c>
      <c r="J934" s="760" t="str">
        <f>PTCA!AK917</f>
        <v/>
      </c>
      <c r="K934" s="760">
        <f>PTCA!AL917</f>
        <v>0</v>
      </c>
      <c r="L934" s="62"/>
      <c r="M934" s="607"/>
      <c r="N934" s="62"/>
      <c r="O934" s="63">
        <f>PTCA!AA1903</f>
        <v>0</v>
      </c>
      <c r="P934" s="63">
        <f>PTCA!AF1903</f>
        <v>0</v>
      </c>
      <c r="Q934" s="232" t="e">
        <f t="shared" si="29"/>
        <v>#DIV/0!</v>
      </c>
      <c r="R934" s="544">
        <f>PTCA!AI1903</f>
        <v>0</v>
      </c>
      <c r="S934" s="544">
        <f>PTCA!AJ917</f>
        <v>0</v>
      </c>
      <c r="T934" s="53"/>
      <c r="U934" s="232" t="e">
        <f t="shared" si="30"/>
        <v>#DIV/0!</v>
      </c>
      <c r="V934" s="272"/>
      <c r="X934" s="255"/>
      <c r="Y934" s="254"/>
    </row>
    <row r="935" spans="1:25" ht="15">
      <c r="A935" s="380" t="str">
        <f>PTCA!B918</f>
        <v>-000</v>
      </c>
      <c r="B935" s="380">
        <f>PTCA!D918</f>
        <v>0</v>
      </c>
      <c r="C935" s="380">
        <f>PTCA!J918</f>
        <v>0</v>
      </c>
      <c r="D935" s="380">
        <f>PTCA!K918</f>
        <v>0</v>
      </c>
      <c r="E935" s="380">
        <f>PTCA!H918</f>
        <v>0</v>
      </c>
      <c r="F935" s="380">
        <f>PTCA!Z918</f>
        <v>0</v>
      </c>
      <c r="G935" s="380">
        <f>PTCA!AD918</f>
        <v>0</v>
      </c>
      <c r="H935" s="62"/>
      <c r="I935" s="760">
        <f>PTCA!C918</f>
        <v>0</v>
      </c>
      <c r="J935" s="760" t="str">
        <f>PTCA!AK918</f>
        <v/>
      </c>
      <c r="K935" s="760">
        <f>PTCA!AL918</f>
        <v>0</v>
      </c>
      <c r="L935" s="62"/>
      <c r="M935" s="607"/>
      <c r="N935" s="62"/>
      <c r="O935" s="63">
        <f>PTCA!AA1904</f>
        <v>0</v>
      </c>
      <c r="P935" s="63">
        <f>PTCA!AF1904</f>
        <v>0</v>
      </c>
      <c r="Q935" s="232" t="e">
        <f t="shared" si="29"/>
        <v>#DIV/0!</v>
      </c>
      <c r="R935" s="544">
        <f>PTCA!AI1904</f>
        <v>0</v>
      </c>
      <c r="S935" s="544">
        <f>PTCA!AJ918</f>
        <v>0</v>
      </c>
      <c r="T935" s="53"/>
      <c r="U935" s="232" t="e">
        <f t="shared" si="30"/>
        <v>#DIV/0!</v>
      </c>
      <c r="V935" s="272"/>
      <c r="X935" s="255"/>
      <c r="Y935" s="254"/>
    </row>
    <row r="936" spans="1:25" ht="15">
      <c r="A936" s="380" t="str">
        <f>PTCA!B919</f>
        <v>-000</v>
      </c>
      <c r="B936" s="380">
        <f>PTCA!D919</f>
        <v>0</v>
      </c>
      <c r="C936" s="380">
        <f>PTCA!J919</f>
        <v>0</v>
      </c>
      <c r="D936" s="380">
        <f>PTCA!K919</f>
        <v>0</v>
      </c>
      <c r="E936" s="380">
        <f>PTCA!H919</f>
        <v>0</v>
      </c>
      <c r="F936" s="380">
        <f>PTCA!Z919</f>
        <v>0</v>
      </c>
      <c r="G936" s="380">
        <f>PTCA!AD919</f>
        <v>0</v>
      </c>
      <c r="H936" s="62"/>
      <c r="I936" s="760">
        <f>PTCA!C919</f>
        <v>0</v>
      </c>
      <c r="J936" s="760" t="str">
        <f>PTCA!AK919</f>
        <v/>
      </c>
      <c r="K936" s="760">
        <f>PTCA!AL919</f>
        <v>0</v>
      </c>
      <c r="L936" s="62"/>
      <c r="M936" s="607"/>
      <c r="N936" s="62"/>
      <c r="O936" s="63">
        <f>PTCA!AA1905</f>
        <v>0</v>
      </c>
      <c r="P936" s="63">
        <f>PTCA!AF1905</f>
        <v>0</v>
      </c>
      <c r="Q936" s="232" t="e">
        <f t="shared" si="29"/>
        <v>#DIV/0!</v>
      </c>
      <c r="R936" s="544">
        <f>PTCA!AI1905</f>
        <v>0</v>
      </c>
      <c r="S936" s="544">
        <f>PTCA!AJ919</f>
        <v>0</v>
      </c>
      <c r="T936" s="53"/>
      <c r="U936" s="232" t="e">
        <f t="shared" si="30"/>
        <v>#DIV/0!</v>
      </c>
      <c r="V936" s="272"/>
      <c r="X936" s="255"/>
      <c r="Y936" s="254"/>
    </row>
    <row r="937" spans="1:25" ht="15">
      <c r="A937" s="380" t="str">
        <f>PTCA!B920</f>
        <v>-000</v>
      </c>
      <c r="B937" s="380">
        <f>PTCA!D920</f>
        <v>0</v>
      </c>
      <c r="C937" s="380">
        <f>PTCA!J920</f>
        <v>0</v>
      </c>
      <c r="D937" s="380">
        <f>PTCA!K920</f>
        <v>0</v>
      </c>
      <c r="E937" s="380">
        <f>PTCA!H920</f>
        <v>0</v>
      </c>
      <c r="F937" s="380">
        <f>PTCA!Z920</f>
        <v>0</v>
      </c>
      <c r="G937" s="380">
        <f>PTCA!AD920</f>
        <v>0</v>
      </c>
      <c r="H937" s="62"/>
      <c r="I937" s="760">
        <f>PTCA!C920</f>
        <v>0</v>
      </c>
      <c r="J937" s="760" t="str">
        <f>PTCA!AK920</f>
        <v/>
      </c>
      <c r="K937" s="760">
        <f>PTCA!AL920</f>
        <v>0</v>
      </c>
      <c r="L937" s="62"/>
      <c r="M937" s="607"/>
      <c r="N937" s="62"/>
      <c r="O937" s="63">
        <f>PTCA!AA1906</f>
        <v>0</v>
      </c>
      <c r="P937" s="63">
        <f>PTCA!AF1906</f>
        <v>0</v>
      </c>
      <c r="Q937" s="232" t="e">
        <f t="shared" si="29"/>
        <v>#DIV/0!</v>
      </c>
      <c r="R937" s="544">
        <f>PTCA!AI1906</f>
        <v>0</v>
      </c>
      <c r="S937" s="544">
        <f>PTCA!AJ920</f>
        <v>0</v>
      </c>
      <c r="T937" s="53"/>
      <c r="U937" s="232" t="e">
        <f t="shared" si="30"/>
        <v>#DIV/0!</v>
      </c>
      <c r="V937" s="272"/>
      <c r="X937" s="255"/>
      <c r="Y937" s="254"/>
    </row>
    <row r="938" spans="1:25" ht="15">
      <c r="A938" s="380" t="str">
        <f>PTCA!B921</f>
        <v>-000</v>
      </c>
      <c r="B938" s="380">
        <f>PTCA!D921</f>
        <v>0</v>
      </c>
      <c r="C938" s="380">
        <f>PTCA!J921</f>
        <v>0</v>
      </c>
      <c r="D938" s="380">
        <f>PTCA!K921</f>
        <v>0</v>
      </c>
      <c r="E938" s="380">
        <f>PTCA!H921</f>
        <v>0</v>
      </c>
      <c r="F938" s="380">
        <f>PTCA!Z921</f>
        <v>0</v>
      </c>
      <c r="G938" s="380">
        <f>PTCA!AD921</f>
        <v>0</v>
      </c>
      <c r="H938" s="62"/>
      <c r="I938" s="760">
        <f>PTCA!C921</f>
        <v>0</v>
      </c>
      <c r="J938" s="760" t="str">
        <f>PTCA!AK921</f>
        <v/>
      </c>
      <c r="K938" s="760">
        <f>PTCA!AL921</f>
        <v>0</v>
      </c>
      <c r="L938" s="62"/>
      <c r="M938" s="607"/>
      <c r="N938" s="62"/>
      <c r="O938" s="63">
        <f>PTCA!AA1907</f>
        <v>0</v>
      </c>
      <c r="P938" s="63">
        <f>PTCA!AF1907</f>
        <v>0</v>
      </c>
      <c r="Q938" s="232" t="e">
        <f t="shared" si="29"/>
        <v>#DIV/0!</v>
      </c>
      <c r="R938" s="544">
        <f>PTCA!AI1907</f>
        <v>0</v>
      </c>
      <c r="S938" s="544">
        <f>PTCA!AJ921</f>
        <v>0</v>
      </c>
      <c r="T938" s="53"/>
      <c r="U938" s="232" t="e">
        <f t="shared" si="30"/>
        <v>#DIV/0!</v>
      </c>
      <c r="V938" s="272"/>
      <c r="X938" s="255"/>
      <c r="Y938" s="254"/>
    </row>
    <row r="939" spans="1:25" ht="15">
      <c r="A939" s="380" t="str">
        <f>PTCA!B922</f>
        <v>-000</v>
      </c>
      <c r="B939" s="380">
        <f>PTCA!D922</f>
        <v>0</v>
      </c>
      <c r="C939" s="380">
        <f>PTCA!J922</f>
        <v>0</v>
      </c>
      <c r="D939" s="380">
        <f>PTCA!K922</f>
        <v>0</v>
      </c>
      <c r="E939" s="380">
        <f>PTCA!H922</f>
        <v>0</v>
      </c>
      <c r="F939" s="380">
        <f>PTCA!Z922</f>
        <v>0</v>
      </c>
      <c r="G939" s="380">
        <f>PTCA!AD922</f>
        <v>0</v>
      </c>
      <c r="H939" s="62"/>
      <c r="I939" s="760">
        <f>PTCA!C922</f>
        <v>0</v>
      </c>
      <c r="J939" s="760" t="str">
        <f>PTCA!AK922</f>
        <v/>
      </c>
      <c r="K939" s="760">
        <f>PTCA!AL922</f>
        <v>0</v>
      </c>
      <c r="L939" s="62"/>
      <c r="M939" s="607"/>
      <c r="N939" s="62"/>
      <c r="O939" s="63">
        <f>PTCA!AA1908</f>
        <v>0</v>
      </c>
      <c r="P939" s="63">
        <f>PTCA!AF1908</f>
        <v>0</v>
      </c>
      <c r="Q939" s="232" t="e">
        <f t="shared" si="29"/>
        <v>#DIV/0!</v>
      </c>
      <c r="R939" s="544">
        <f>PTCA!AI1908</f>
        <v>0</v>
      </c>
      <c r="S939" s="544">
        <f>PTCA!AJ922</f>
        <v>0</v>
      </c>
      <c r="T939" s="53"/>
      <c r="U939" s="232" t="e">
        <f t="shared" si="30"/>
        <v>#DIV/0!</v>
      </c>
      <c r="V939" s="272"/>
      <c r="X939" s="255"/>
      <c r="Y939" s="254"/>
    </row>
    <row r="940" spans="1:25" ht="15">
      <c r="A940" s="380" t="str">
        <f>PTCA!B923</f>
        <v>-000</v>
      </c>
      <c r="B940" s="380">
        <f>PTCA!D923</f>
        <v>0</v>
      </c>
      <c r="C940" s="380">
        <f>PTCA!J923</f>
        <v>0</v>
      </c>
      <c r="D940" s="380">
        <f>PTCA!K923</f>
        <v>0</v>
      </c>
      <c r="E940" s="380">
        <f>PTCA!H923</f>
        <v>0</v>
      </c>
      <c r="F940" s="380">
        <f>PTCA!Z923</f>
        <v>0</v>
      </c>
      <c r="G940" s="380">
        <f>PTCA!AD923</f>
        <v>0</v>
      </c>
      <c r="H940" s="62"/>
      <c r="I940" s="760">
        <f>PTCA!C923</f>
        <v>0</v>
      </c>
      <c r="J940" s="760" t="str">
        <f>PTCA!AK923</f>
        <v/>
      </c>
      <c r="K940" s="760">
        <f>PTCA!AL923</f>
        <v>0</v>
      </c>
      <c r="L940" s="62"/>
      <c r="M940" s="607"/>
      <c r="N940" s="62"/>
      <c r="O940" s="63">
        <f>PTCA!AA1909</f>
        <v>0</v>
      </c>
      <c r="P940" s="63">
        <f>PTCA!AF1909</f>
        <v>0</v>
      </c>
      <c r="Q940" s="232" t="e">
        <f t="shared" si="29"/>
        <v>#DIV/0!</v>
      </c>
      <c r="R940" s="544">
        <f>PTCA!AI1909</f>
        <v>0</v>
      </c>
      <c r="S940" s="544">
        <f>PTCA!AJ923</f>
        <v>0</v>
      </c>
      <c r="T940" s="53"/>
      <c r="U940" s="232" t="e">
        <f t="shared" si="30"/>
        <v>#DIV/0!</v>
      </c>
      <c r="V940" s="272"/>
      <c r="X940" s="255"/>
      <c r="Y940" s="254"/>
    </row>
    <row r="941" spans="1:25" ht="15">
      <c r="A941" s="380" t="str">
        <f>PTCA!B924</f>
        <v>-000</v>
      </c>
      <c r="B941" s="380">
        <f>PTCA!D924</f>
        <v>0</v>
      </c>
      <c r="C941" s="380">
        <f>PTCA!J924</f>
        <v>0</v>
      </c>
      <c r="D941" s="380">
        <f>PTCA!K924</f>
        <v>0</v>
      </c>
      <c r="E941" s="380">
        <f>PTCA!H924</f>
        <v>0</v>
      </c>
      <c r="F941" s="380">
        <f>PTCA!Z924</f>
        <v>0</v>
      </c>
      <c r="G941" s="380">
        <f>PTCA!AD924</f>
        <v>0</v>
      </c>
      <c r="H941" s="62"/>
      <c r="I941" s="760">
        <f>PTCA!C924</f>
        <v>0</v>
      </c>
      <c r="J941" s="760" t="str">
        <f>PTCA!AK924</f>
        <v/>
      </c>
      <c r="K941" s="760">
        <f>PTCA!AL924</f>
        <v>0</v>
      </c>
      <c r="L941" s="62"/>
      <c r="M941" s="607"/>
      <c r="N941" s="62"/>
      <c r="O941" s="63">
        <f>PTCA!AA1910</f>
        <v>0</v>
      </c>
      <c r="P941" s="63">
        <f>PTCA!AF1910</f>
        <v>0</v>
      </c>
      <c r="Q941" s="232" t="e">
        <f t="shared" si="29"/>
        <v>#DIV/0!</v>
      </c>
      <c r="R941" s="544">
        <f>PTCA!AI1910</f>
        <v>0</v>
      </c>
      <c r="S941" s="544">
        <f>PTCA!AJ924</f>
        <v>0</v>
      </c>
      <c r="T941" s="53"/>
      <c r="U941" s="232" t="e">
        <f t="shared" si="30"/>
        <v>#DIV/0!</v>
      </c>
      <c r="V941" s="272"/>
      <c r="X941" s="255"/>
      <c r="Y941" s="254"/>
    </row>
    <row r="942" spans="1:25" ht="15">
      <c r="A942" s="380" t="str">
        <f>PTCA!B925</f>
        <v>-000</v>
      </c>
      <c r="B942" s="380">
        <f>PTCA!D925</f>
        <v>0</v>
      </c>
      <c r="C942" s="380">
        <f>PTCA!J925</f>
        <v>0</v>
      </c>
      <c r="D942" s="380">
        <f>PTCA!K925</f>
        <v>0</v>
      </c>
      <c r="E942" s="380">
        <f>PTCA!H925</f>
        <v>0</v>
      </c>
      <c r="F942" s="380">
        <f>PTCA!Z925</f>
        <v>0</v>
      </c>
      <c r="G942" s="380">
        <f>PTCA!AD925</f>
        <v>0</v>
      </c>
      <c r="H942" s="62"/>
      <c r="I942" s="760">
        <f>PTCA!C925</f>
        <v>0</v>
      </c>
      <c r="J942" s="760" t="str">
        <f>PTCA!AK925</f>
        <v/>
      </c>
      <c r="K942" s="760">
        <f>PTCA!AL925</f>
        <v>0</v>
      </c>
      <c r="L942" s="62"/>
      <c r="M942" s="607"/>
      <c r="N942" s="62"/>
      <c r="O942" s="63">
        <f>PTCA!AA1911</f>
        <v>0</v>
      </c>
      <c r="P942" s="63">
        <f>PTCA!AF1911</f>
        <v>0</v>
      </c>
      <c r="Q942" s="232" t="e">
        <f t="shared" si="29"/>
        <v>#DIV/0!</v>
      </c>
      <c r="R942" s="544">
        <f>PTCA!AI1911</f>
        <v>0</v>
      </c>
      <c r="S942" s="544">
        <f>PTCA!AJ925</f>
        <v>0</v>
      </c>
      <c r="T942" s="53"/>
      <c r="U942" s="232" t="e">
        <f t="shared" si="30"/>
        <v>#DIV/0!</v>
      </c>
      <c r="V942" s="272"/>
      <c r="X942" s="255"/>
      <c r="Y942" s="254"/>
    </row>
    <row r="943" spans="1:25" ht="15">
      <c r="A943" s="380" t="str">
        <f>PTCA!B926</f>
        <v>-000</v>
      </c>
      <c r="B943" s="380">
        <f>PTCA!D926</f>
        <v>0</v>
      </c>
      <c r="C943" s="380">
        <f>PTCA!J926</f>
        <v>0</v>
      </c>
      <c r="D943" s="380">
        <f>PTCA!K926</f>
        <v>0</v>
      </c>
      <c r="E943" s="380">
        <f>PTCA!H926</f>
        <v>0</v>
      </c>
      <c r="F943" s="380">
        <f>PTCA!Z926</f>
        <v>0</v>
      </c>
      <c r="G943" s="380">
        <f>PTCA!AD926</f>
        <v>0</v>
      </c>
      <c r="H943" s="62"/>
      <c r="I943" s="760">
        <f>PTCA!C926</f>
        <v>0</v>
      </c>
      <c r="J943" s="760" t="str">
        <f>PTCA!AK926</f>
        <v/>
      </c>
      <c r="K943" s="760">
        <f>PTCA!AL926</f>
        <v>0</v>
      </c>
      <c r="L943" s="62"/>
      <c r="M943" s="607"/>
      <c r="N943" s="62"/>
      <c r="O943" s="63">
        <f>PTCA!AA1912</f>
        <v>0</v>
      </c>
      <c r="P943" s="63">
        <f>PTCA!AF1912</f>
        <v>0</v>
      </c>
      <c r="Q943" s="232" t="e">
        <f t="shared" si="29"/>
        <v>#DIV/0!</v>
      </c>
      <c r="R943" s="544">
        <f>PTCA!AI1912</f>
        <v>0</v>
      </c>
      <c r="S943" s="544">
        <f>PTCA!AJ926</f>
        <v>0</v>
      </c>
      <c r="T943" s="53"/>
      <c r="U943" s="232" t="e">
        <f t="shared" si="30"/>
        <v>#DIV/0!</v>
      </c>
      <c r="V943" s="272"/>
      <c r="X943" s="255"/>
      <c r="Y943" s="254"/>
    </row>
    <row r="944" spans="1:25" ht="15">
      <c r="A944" s="380" t="str">
        <f>PTCA!B927</f>
        <v>-000</v>
      </c>
      <c r="B944" s="380">
        <f>PTCA!D927</f>
        <v>0</v>
      </c>
      <c r="C944" s="380">
        <f>PTCA!J927</f>
        <v>0</v>
      </c>
      <c r="D944" s="380">
        <f>PTCA!K927</f>
        <v>0</v>
      </c>
      <c r="E944" s="380">
        <f>PTCA!H927</f>
        <v>0</v>
      </c>
      <c r="F944" s="380">
        <f>PTCA!Z927</f>
        <v>0</v>
      </c>
      <c r="G944" s="380">
        <f>PTCA!AD927</f>
        <v>0</v>
      </c>
      <c r="H944" s="62"/>
      <c r="I944" s="760">
        <f>PTCA!C927</f>
        <v>0</v>
      </c>
      <c r="J944" s="760" t="str">
        <f>PTCA!AK927</f>
        <v/>
      </c>
      <c r="K944" s="760">
        <f>PTCA!AL927</f>
        <v>0</v>
      </c>
      <c r="L944" s="62"/>
      <c r="M944" s="607"/>
      <c r="N944" s="62"/>
      <c r="O944" s="63">
        <f>PTCA!AA1913</f>
        <v>0</v>
      </c>
      <c r="P944" s="63">
        <f>PTCA!AF1913</f>
        <v>0</v>
      </c>
      <c r="Q944" s="232" t="e">
        <f t="shared" si="29"/>
        <v>#DIV/0!</v>
      </c>
      <c r="R944" s="544">
        <f>PTCA!AI1913</f>
        <v>0</v>
      </c>
      <c r="S944" s="544">
        <f>PTCA!AJ927</f>
        <v>0</v>
      </c>
      <c r="T944" s="53"/>
      <c r="U944" s="232" t="e">
        <f t="shared" si="30"/>
        <v>#DIV/0!</v>
      </c>
      <c r="V944" s="272"/>
      <c r="X944" s="255"/>
      <c r="Y944" s="254"/>
    </row>
    <row r="945" spans="1:25" ht="15">
      <c r="A945" s="380" t="str">
        <f>PTCA!B928</f>
        <v>-000</v>
      </c>
      <c r="B945" s="380">
        <f>PTCA!D928</f>
        <v>0</v>
      </c>
      <c r="C945" s="380">
        <f>PTCA!J928</f>
        <v>0</v>
      </c>
      <c r="D945" s="380">
        <f>PTCA!K928</f>
        <v>0</v>
      </c>
      <c r="E945" s="380">
        <f>PTCA!H928</f>
        <v>0</v>
      </c>
      <c r="F945" s="380">
        <f>PTCA!Z928</f>
        <v>0</v>
      </c>
      <c r="G945" s="380">
        <f>PTCA!AD928</f>
        <v>0</v>
      </c>
      <c r="H945" s="62"/>
      <c r="I945" s="760">
        <f>PTCA!C928</f>
        <v>0</v>
      </c>
      <c r="J945" s="760" t="str">
        <f>PTCA!AK928</f>
        <v/>
      </c>
      <c r="K945" s="760">
        <f>PTCA!AL928</f>
        <v>0</v>
      </c>
      <c r="L945" s="62"/>
      <c r="M945" s="607"/>
      <c r="N945" s="62"/>
      <c r="O945" s="63">
        <f>PTCA!AA1914</f>
        <v>0</v>
      </c>
      <c r="P945" s="63">
        <f>PTCA!AF1914</f>
        <v>0</v>
      </c>
      <c r="Q945" s="232" t="e">
        <f t="shared" si="29"/>
        <v>#DIV/0!</v>
      </c>
      <c r="R945" s="544">
        <f>PTCA!AI1914</f>
        <v>0</v>
      </c>
      <c r="S945" s="544">
        <f>PTCA!AJ928</f>
        <v>0</v>
      </c>
      <c r="T945" s="53"/>
      <c r="U945" s="232" t="e">
        <f t="shared" si="30"/>
        <v>#DIV/0!</v>
      </c>
      <c r="V945" s="272"/>
      <c r="X945" s="255"/>
      <c r="Y945" s="254"/>
    </row>
    <row r="946" spans="1:25" ht="15">
      <c r="A946" s="380" t="str">
        <f>PTCA!B929</f>
        <v>-000</v>
      </c>
      <c r="B946" s="380">
        <f>PTCA!D929</f>
        <v>0</v>
      </c>
      <c r="C946" s="380">
        <f>PTCA!J929</f>
        <v>0</v>
      </c>
      <c r="D946" s="380">
        <f>PTCA!K929</f>
        <v>0</v>
      </c>
      <c r="E946" s="380">
        <f>PTCA!H929</f>
        <v>0</v>
      </c>
      <c r="F946" s="380">
        <f>PTCA!Z929</f>
        <v>0</v>
      </c>
      <c r="G946" s="380">
        <f>PTCA!AD929</f>
        <v>0</v>
      </c>
      <c r="H946" s="62"/>
      <c r="I946" s="760">
        <f>PTCA!C929</f>
        <v>0</v>
      </c>
      <c r="J946" s="760" t="str">
        <f>PTCA!AK929</f>
        <v/>
      </c>
      <c r="K946" s="760">
        <f>PTCA!AL929</f>
        <v>0</v>
      </c>
      <c r="L946" s="62"/>
      <c r="M946" s="607"/>
      <c r="N946" s="62"/>
      <c r="O946" s="63">
        <f>PTCA!AA1915</f>
        <v>0</v>
      </c>
      <c r="P946" s="63">
        <f>PTCA!AF1915</f>
        <v>0</v>
      </c>
      <c r="Q946" s="232" t="e">
        <f t="shared" si="29"/>
        <v>#DIV/0!</v>
      </c>
      <c r="R946" s="544">
        <f>PTCA!AI1915</f>
        <v>0</v>
      </c>
      <c r="S946" s="544">
        <f>PTCA!AJ929</f>
        <v>0</v>
      </c>
      <c r="T946" s="53"/>
      <c r="U946" s="232" t="e">
        <f t="shared" si="30"/>
        <v>#DIV/0!</v>
      </c>
      <c r="V946" s="272"/>
      <c r="X946" s="255"/>
      <c r="Y946" s="254"/>
    </row>
    <row r="947" spans="1:25" ht="15">
      <c r="A947" s="380" t="str">
        <f>PTCA!B930</f>
        <v>-000</v>
      </c>
      <c r="B947" s="380">
        <f>PTCA!D930</f>
        <v>0</v>
      </c>
      <c r="C947" s="380">
        <f>PTCA!J930</f>
        <v>0</v>
      </c>
      <c r="D947" s="380">
        <f>PTCA!K930</f>
        <v>0</v>
      </c>
      <c r="E947" s="380">
        <f>PTCA!H930</f>
        <v>0</v>
      </c>
      <c r="F947" s="380">
        <f>PTCA!Z930</f>
        <v>0</v>
      </c>
      <c r="G947" s="380">
        <f>PTCA!AD930</f>
        <v>0</v>
      </c>
      <c r="H947" s="62"/>
      <c r="I947" s="760">
        <f>PTCA!C930</f>
        <v>0</v>
      </c>
      <c r="J947" s="760" t="str">
        <f>PTCA!AK930</f>
        <v/>
      </c>
      <c r="K947" s="760">
        <f>PTCA!AL930</f>
        <v>0</v>
      </c>
      <c r="L947" s="62"/>
      <c r="M947" s="607"/>
      <c r="N947" s="62"/>
      <c r="O947" s="63">
        <f>PTCA!AA1916</f>
        <v>0</v>
      </c>
      <c r="P947" s="63">
        <f>PTCA!AF1916</f>
        <v>0</v>
      </c>
      <c r="Q947" s="232" t="e">
        <f t="shared" si="29"/>
        <v>#DIV/0!</v>
      </c>
      <c r="R947" s="544">
        <f>PTCA!AI1916</f>
        <v>0</v>
      </c>
      <c r="S947" s="544">
        <f>PTCA!AJ930</f>
        <v>0</v>
      </c>
      <c r="T947" s="53"/>
      <c r="U947" s="232" t="e">
        <f t="shared" si="30"/>
        <v>#DIV/0!</v>
      </c>
      <c r="V947" s="272"/>
      <c r="X947" s="255"/>
      <c r="Y947" s="254"/>
    </row>
    <row r="948" spans="1:25" ht="15">
      <c r="A948" s="380" t="str">
        <f>PTCA!B931</f>
        <v>-000</v>
      </c>
      <c r="B948" s="380">
        <f>PTCA!D931</f>
        <v>0</v>
      </c>
      <c r="C948" s="380">
        <f>PTCA!J931</f>
        <v>0</v>
      </c>
      <c r="D948" s="380">
        <f>PTCA!K931</f>
        <v>0</v>
      </c>
      <c r="E948" s="380">
        <f>PTCA!H931</f>
        <v>0</v>
      </c>
      <c r="F948" s="380">
        <f>PTCA!Z931</f>
        <v>0</v>
      </c>
      <c r="G948" s="380">
        <f>PTCA!AD931</f>
        <v>0</v>
      </c>
      <c r="H948" s="62"/>
      <c r="I948" s="760">
        <f>PTCA!C931</f>
        <v>0</v>
      </c>
      <c r="J948" s="760" t="str">
        <f>PTCA!AK931</f>
        <v/>
      </c>
      <c r="K948" s="760">
        <f>PTCA!AL931</f>
        <v>0</v>
      </c>
      <c r="L948" s="62"/>
      <c r="M948" s="607"/>
      <c r="N948" s="62"/>
      <c r="O948" s="63">
        <f>PTCA!AA1917</f>
        <v>0</v>
      </c>
      <c r="P948" s="63">
        <f>PTCA!AF1917</f>
        <v>0</v>
      </c>
      <c r="Q948" s="232" t="e">
        <f t="shared" si="29"/>
        <v>#DIV/0!</v>
      </c>
      <c r="R948" s="544">
        <f>PTCA!AI1917</f>
        <v>0</v>
      </c>
      <c r="S948" s="544">
        <f>PTCA!AJ931</f>
        <v>0</v>
      </c>
      <c r="T948" s="53"/>
      <c r="U948" s="232" t="e">
        <f t="shared" si="30"/>
        <v>#DIV/0!</v>
      </c>
      <c r="V948" s="272"/>
      <c r="X948" s="255"/>
      <c r="Y948" s="254"/>
    </row>
    <row r="949" spans="1:25" ht="15">
      <c r="A949" s="380" t="str">
        <f>PTCA!B932</f>
        <v>-000</v>
      </c>
      <c r="B949" s="380">
        <f>PTCA!D932</f>
        <v>0</v>
      </c>
      <c r="C949" s="380">
        <f>PTCA!J932</f>
        <v>0</v>
      </c>
      <c r="D949" s="380">
        <f>PTCA!K932</f>
        <v>0</v>
      </c>
      <c r="E949" s="380">
        <f>PTCA!H932</f>
        <v>0</v>
      </c>
      <c r="F949" s="380">
        <f>PTCA!Z932</f>
        <v>0</v>
      </c>
      <c r="G949" s="380">
        <f>PTCA!AD932</f>
        <v>0</v>
      </c>
      <c r="H949" s="62"/>
      <c r="I949" s="760">
        <f>PTCA!C932</f>
        <v>0</v>
      </c>
      <c r="J949" s="760" t="str">
        <f>PTCA!AK932</f>
        <v/>
      </c>
      <c r="K949" s="760">
        <f>PTCA!AL932</f>
        <v>0</v>
      </c>
      <c r="L949" s="62"/>
      <c r="M949" s="607"/>
      <c r="N949" s="62"/>
      <c r="O949" s="63">
        <f>PTCA!AA1918</f>
        <v>0</v>
      </c>
      <c r="P949" s="63">
        <f>PTCA!AF1918</f>
        <v>0</v>
      </c>
      <c r="Q949" s="232" t="e">
        <f t="shared" si="29"/>
        <v>#DIV/0!</v>
      </c>
      <c r="R949" s="544">
        <f>PTCA!AI1918</f>
        <v>0</v>
      </c>
      <c r="S949" s="544">
        <f>PTCA!AJ932</f>
        <v>0</v>
      </c>
      <c r="T949" s="53"/>
      <c r="U949" s="232" t="e">
        <f t="shared" si="30"/>
        <v>#DIV/0!</v>
      </c>
      <c r="V949" s="272"/>
      <c r="X949" s="255"/>
      <c r="Y949" s="254"/>
    </row>
    <row r="950" spans="1:25" ht="15">
      <c r="A950" s="380" t="str">
        <f>PTCA!B933</f>
        <v>-000</v>
      </c>
      <c r="B950" s="380">
        <f>PTCA!D933</f>
        <v>0</v>
      </c>
      <c r="C950" s="380">
        <f>PTCA!J933</f>
        <v>0</v>
      </c>
      <c r="D950" s="380">
        <f>PTCA!K933</f>
        <v>0</v>
      </c>
      <c r="E950" s="380">
        <f>PTCA!H933</f>
        <v>0</v>
      </c>
      <c r="F950" s="380">
        <f>PTCA!Z933</f>
        <v>0</v>
      </c>
      <c r="G950" s="380">
        <f>PTCA!AD933</f>
        <v>0</v>
      </c>
      <c r="H950" s="62"/>
      <c r="I950" s="760">
        <f>PTCA!C933</f>
        <v>0</v>
      </c>
      <c r="J950" s="760" t="str">
        <f>PTCA!AK933</f>
        <v/>
      </c>
      <c r="K950" s="760">
        <f>PTCA!AL933</f>
        <v>0</v>
      </c>
      <c r="L950" s="62"/>
      <c r="M950" s="607"/>
      <c r="N950" s="62"/>
      <c r="O950" s="63">
        <f>PTCA!AA1919</f>
        <v>0</v>
      </c>
      <c r="P950" s="63">
        <f>PTCA!AF1919</f>
        <v>0</v>
      </c>
      <c r="Q950" s="232" t="e">
        <f t="shared" si="29"/>
        <v>#DIV/0!</v>
      </c>
      <c r="R950" s="544">
        <f>PTCA!AI1919</f>
        <v>0</v>
      </c>
      <c r="S950" s="544">
        <f>PTCA!AJ933</f>
        <v>0</v>
      </c>
      <c r="T950" s="53"/>
      <c r="U950" s="232" t="e">
        <f t="shared" si="30"/>
        <v>#DIV/0!</v>
      </c>
      <c r="V950" s="272"/>
      <c r="X950" s="255"/>
      <c r="Y950" s="254"/>
    </row>
    <row r="951" spans="1:25" ht="15">
      <c r="A951" s="380" t="str">
        <f>PTCA!B934</f>
        <v>-000</v>
      </c>
      <c r="B951" s="380">
        <f>PTCA!D934</f>
        <v>0</v>
      </c>
      <c r="C951" s="380">
        <f>PTCA!J934</f>
        <v>0</v>
      </c>
      <c r="D951" s="380">
        <f>PTCA!K934</f>
        <v>0</v>
      </c>
      <c r="E951" s="380">
        <f>PTCA!H934</f>
        <v>0</v>
      </c>
      <c r="F951" s="380">
        <f>PTCA!Z934</f>
        <v>0</v>
      </c>
      <c r="G951" s="380">
        <f>PTCA!AD934</f>
        <v>0</v>
      </c>
      <c r="H951" s="62"/>
      <c r="I951" s="760">
        <f>PTCA!C934</f>
        <v>0</v>
      </c>
      <c r="J951" s="760" t="str">
        <f>PTCA!AK934</f>
        <v/>
      </c>
      <c r="K951" s="760">
        <f>PTCA!AL934</f>
        <v>0</v>
      </c>
      <c r="L951" s="62"/>
      <c r="M951" s="607"/>
      <c r="N951" s="62"/>
      <c r="O951" s="63">
        <f>PTCA!AA1920</f>
        <v>0</v>
      </c>
      <c r="P951" s="63">
        <f>PTCA!AF1920</f>
        <v>0</v>
      </c>
      <c r="Q951" s="232" t="e">
        <f t="shared" si="29"/>
        <v>#DIV/0!</v>
      </c>
      <c r="R951" s="544">
        <f>PTCA!AI1920</f>
        <v>0</v>
      </c>
      <c r="S951" s="544">
        <f>PTCA!AJ934</f>
        <v>0</v>
      </c>
      <c r="T951" s="53"/>
      <c r="U951" s="232" t="e">
        <f t="shared" si="30"/>
        <v>#DIV/0!</v>
      </c>
      <c r="V951" s="272"/>
      <c r="X951" s="255"/>
      <c r="Y951" s="254"/>
    </row>
    <row r="952" spans="1:25" ht="15">
      <c r="A952" s="380" t="str">
        <f>PTCA!B935</f>
        <v>-000</v>
      </c>
      <c r="B952" s="380">
        <f>PTCA!D935</f>
        <v>0</v>
      </c>
      <c r="C952" s="380">
        <f>PTCA!J935</f>
        <v>0</v>
      </c>
      <c r="D952" s="380">
        <f>PTCA!K935</f>
        <v>0</v>
      </c>
      <c r="E952" s="380">
        <f>PTCA!H935</f>
        <v>0</v>
      </c>
      <c r="F952" s="380">
        <f>PTCA!Z935</f>
        <v>0</v>
      </c>
      <c r="G952" s="380">
        <f>PTCA!AD935</f>
        <v>0</v>
      </c>
      <c r="H952" s="62"/>
      <c r="I952" s="760">
        <f>PTCA!C935</f>
        <v>0</v>
      </c>
      <c r="J952" s="760" t="str">
        <f>PTCA!AK935</f>
        <v/>
      </c>
      <c r="K952" s="760">
        <f>PTCA!AL935</f>
        <v>0</v>
      </c>
      <c r="L952" s="62"/>
      <c r="M952" s="607"/>
      <c r="N952" s="62"/>
      <c r="O952" s="63">
        <f>PTCA!AA1921</f>
        <v>0</v>
      </c>
      <c r="P952" s="63">
        <f>PTCA!AF1921</f>
        <v>0</v>
      </c>
      <c r="Q952" s="232" t="e">
        <f t="shared" si="29"/>
        <v>#DIV/0!</v>
      </c>
      <c r="R952" s="544">
        <f>PTCA!AI1921</f>
        <v>0</v>
      </c>
      <c r="S952" s="544">
        <f>PTCA!AJ935</f>
        <v>0</v>
      </c>
      <c r="T952" s="53"/>
      <c r="U952" s="232" t="e">
        <f t="shared" si="30"/>
        <v>#DIV/0!</v>
      </c>
      <c r="V952" s="272"/>
      <c r="X952" s="255"/>
      <c r="Y952" s="254"/>
    </row>
    <row r="953" spans="1:25" ht="15">
      <c r="A953" s="380" t="str">
        <f>PTCA!B936</f>
        <v>-000</v>
      </c>
      <c r="B953" s="380">
        <f>PTCA!D936</f>
        <v>0</v>
      </c>
      <c r="C953" s="380">
        <f>PTCA!J936</f>
        <v>0</v>
      </c>
      <c r="D953" s="380">
        <f>PTCA!K936</f>
        <v>0</v>
      </c>
      <c r="E953" s="380">
        <f>PTCA!H936</f>
        <v>0</v>
      </c>
      <c r="F953" s="380">
        <f>PTCA!Z936</f>
        <v>0</v>
      </c>
      <c r="G953" s="380">
        <f>PTCA!AD936</f>
        <v>0</v>
      </c>
      <c r="H953" s="62"/>
      <c r="I953" s="760">
        <f>PTCA!C936</f>
        <v>0</v>
      </c>
      <c r="J953" s="760" t="str">
        <f>PTCA!AK936</f>
        <v/>
      </c>
      <c r="K953" s="760">
        <f>PTCA!AL936</f>
        <v>0</v>
      </c>
      <c r="L953" s="62"/>
      <c r="M953" s="607"/>
      <c r="N953" s="62"/>
      <c r="O953" s="63">
        <f>PTCA!AA1922</f>
        <v>0</v>
      </c>
      <c r="P953" s="63">
        <f>PTCA!AF1922</f>
        <v>0</v>
      </c>
      <c r="Q953" s="232" t="e">
        <f t="shared" si="29"/>
        <v>#DIV/0!</v>
      </c>
      <c r="R953" s="544">
        <f>PTCA!AI1922</f>
        <v>0</v>
      </c>
      <c r="S953" s="544">
        <f>PTCA!AJ936</f>
        <v>0</v>
      </c>
      <c r="T953" s="53"/>
      <c r="U953" s="232" t="e">
        <f t="shared" si="30"/>
        <v>#DIV/0!</v>
      </c>
      <c r="V953" s="272"/>
      <c r="X953" s="255"/>
      <c r="Y953" s="254"/>
    </row>
    <row r="954" spans="1:25" ht="15">
      <c r="A954" s="380" t="str">
        <f>PTCA!B937</f>
        <v>-000</v>
      </c>
      <c r="B954" s="380">
        <f>PTCA!D937</f>
        <v>0</v>
      </c>
      <c r="C954" s="380">
        <f>PTCA!J937</f>
        <v>0</v>
      </c>
      <c r="D954" s="380">
        <f>PTCA!K937</f>
        <v>0</v>
      </c>
      <c r="E954" s="380">
        <f>PTCA!H937</f>
        <v>0</v>
      </c>
      <c r="F954" s="380">
        <f>PTCA!Z937</f>
        <v>0</v>
      </c>
      <c r="G954" s="380">
        <f>PTCA!AD937</f>
        <v>0</v>
      </c>
      <c r="H954" s="62"/>
      <c r="I954" s="760">
        <f>PTCA!C937</f>
        <v>0</v>
      </c>
      <c r="J954" s="760" t="str">
        <f>PTCA!AK937</f>
        <v/>
      </c>
      <c r="K954" s="760">
        <f>PTCA!AL937</f>
        <v>0</v>
      </c>
      <c r="L954" s="62"/>
      <c r="M954" s="607"/>
      <c r="N954" s="62"/>
      <c r="O954" s="63">
        <f>PTCA!AA1923</f>
        <v>0</v>
      </c>
      <c r="P954" s="63">
        <f>PTCA!AF1923</f>
        <v>0</v>
      </c>
      <c r="Q954" s="232" t="e">
        <f t="shared" si="29"/>
        <v>#DIV/0!</v>
      </c>
      <c r="R954" s="544">
        <f>PTCA!AI1923</f>
        <v>0</v>
      </c>
      <c r="S954" s="544">
        <f>PTCA!AJ937</f>
        <v>0</v>
      </c>
      <c r="T954" s="53"/>
      <c r="U954" s="232" t="e">
        <f t="shared" si="30"/>
        <v>#DIV/0!</v>
      </c>
      <c r="V954" s="272"/>
      <c r="X954" s="255"/>
      <c r="Y954" s="254"/>
    </row>
    <row r="955" spans="1:25" ht="15">
      <c r="A955" s="380" t="str">
        <f>PTCA!B938</f>
        <v>-000</v>
      </c>
      <c r="B955" s="380">
        <f>PTCA!D938</f>
        <v>0</v>
      </c>
      <c r="C955" s="380">
        <f>PTCA!J938</f>
        <v>0</v>
      </c>
      <c r="D955" s="380">
        <f>PTCA!K938</f>
        <v>0</v>
      </c>
      <c r="E955" s="380">
        <f>PTCA!H938</f>
        <v>0</v>
      </c>
      <c r="F955" s="380">
        <f>PTCA!Z938</f>
        <v>0</v>
      </c>
      <c r="G955" s="380">
        <f>PTCA!AD938</f>
        <v>0</v>
      </c>
      <c r="H955" s="62"/>
      <c r="I955" s="760">
        <f>PTCA!C938</f>
        <v>0</v>
      </c>
      <c r="J955" s="760" t="str">
        <f>PTCA!AK938</f>
        <v/>
      </c>
      <c r="K955" s="760">
        <f>PTCA!AL938</f>
        <v>0</v>
      </c>
      <c r="L955" s="62"/>
      <c r="M955" s="607"/>
      <c r="N955" s="62"/>
      <c r="O955" s="63">
        <f>PTCA!AA1924</f>
        <v>0</v>
      </c>
      <c r="P955" s="63">
        <f>PTCA!AF1924</f>
        <v>0</v>
      </c>
      <c r="Q955" s="232" t="e">
        <f t="shared" si="29"/>
        <v>#DIV/0!</v>
      </c>
      <c r="R955" s="544">
        <f>PTCA!AI1924</f>
        <v>0</v>
      </c>
      <c r="S955" s="544">
        <f>PTCA!AJ938</f>
        <v>0</v>
      </c>
      <c r="T955" s="53"/>
      <c r="U955" s="232" t="e">
        <f t="shared" si="30"/>
        <v>#DIV/0!</v>
      </c>
      <c r="V955" s="272"/>
      <c r="X955" s="255"/>
      <c r="Y955" s="254"/>
    </row>
    <row r="956" spans="1:25" ht="15">
      <c r="A956" s="380" t="str">
        <f>PTCA!B939</f>
        <v>-000</v>
      </c>
      <c r="B956" s="380">
        <f>PTCA!D939</f>
        <v>0</v>
      </c>
      <c r="C956" s="380">
        <f>PTCA!J939</f>
        <v>0</v>
      </c>
      <c r="D956" s="380">
        <f>PTCA!K939</f>
        <v>0</v>
      </c>
      <c r="E956" s="380">
        <f>PTCA!H939</f>
        <v>0</v>
      </c>
      <c r="F956" s="380">
        <f>PTCA!Z939</f>
        <v>0</v>
      </c>
      <c r="G956" s="380">
        <f>PTCA!AD939</f>
        <v>0</v>
      </c>
      <c r="H956" s="62"/>
      <c r="I956" s="760">
        <f>PTCA!C939</f>
        <v>0</v>
      </c>
      <c r="J956" s="760" t="str">
        <f>PTCA!AK939</f>
        <v/>
      </c>
      <c r="K956" s="760">
        <f>PTCA!AL939</f>
        <v>0</v>
      </c>
      <c r="L956" s="62"/>
      <c r="M956" s="607"/>
      <c r="N956" s="62"/>
      <c r="O956" s="63">
        <f>PTCA!AA1925</f>
        <v>0</v>
      </c>
      <c r="P956" s="63">
        <f>PTCA!AF1925</f>
        <v>0</v>
      </c>
      <c r="Q956" s="232" t="e">
        <f t="shared" si="29"/>
        <v>#DIV/0!</v>
      </c>
      <c r="R956" s="544">
        <f>PTCA!AI1925</f>
        <v>0</v>
      </c>
      <c r="S956" s="544">
        <f>PTCA!AJ939</f>
        <v>0</v>
      </c>
      <c r="T956" s="53"/>
      <c r="U956" s="232" t="e">
        <f t="shared" si="30"/>
        <v>#DIV/0!</v>
      </c>
      <c r="V956" s="272"/>
      <c r="X956" s="255"/>
      <c r="Y956" s="254"/>
    </row>
    <row r="957" spans="1:25" ht="15">
      <c r="A957" s="380" t="str">
        <f>PTCA!B940</f>
        <v>-000</v>
      </c>
      <c r="B957" s="380">
        <f>PTCA!D940</f>
        <v>0</v>
      </c>
      <c r="C957" s="380">
        <f>PTCA!J940</f>
        <v>0</v>
      </c>
      <c r="D957" s="380">
        <f>PTCA!K940</f>
        <v>0</v>
      </c>
      <c r="E957" s="380">
        <f>PTCA!H940</f>
        <v>0</v>
      </c>
      <c r="F957" s="380">
        <f>PTCA!Z940</f>
        <v>0</v>
      </c>
      <c r="G957" s="380">
        <f>PTCA!AD940</f>
        <v>0</v>
      </c>
      <c r="H957" s="62"/>
      <c r="I957" s="760">
        <f>PTCA!C940</f>
        <v>0</v>
      </c>
      <c r="J957" s="760" t="str">
        <f>PTCA!AK940</f>
        <v/>
      </c>
      <c r="K957" s="760">
        <f>PTCA!AL940</f>
        <v>0</v>
      </c>
      <c r="L957" s="62"/>
      <c r="M957" s="607"/>
      <c r="N957" s="62"/>
      <c r="O957" s="63">
        <f>PTCA!AA1926</f>
        <v>0</v>
      </c>
      <c r="P957" s="63">
        <f>PTCA!AF1926</f>
        <v>0</v>
      </c>
      <c r="Q957" s="232" t="e">
        <f t="shared" si="29"/>
        <v>#DIV/0!</v>
      </c>
      <c r="R957" s="544">
        <f>PTCA!AI1926</f>
        <v>0</v>
      </c>
      <c r="S957" s="544">
        <f>PTCA!AJ940</f>
        <v>0</v>
      </c>
      <c r="T957" s="53"/>
      <c r="U957" s="232" t="e">
        <f t="shared" si="30"/>
        <v>#DIV/0!</v>
      </c>
      <c r="V957" s="272"/>
      <c r="X957" s="255"/>
      <c r="Y957" s="254"/>
    </row>
    <row r="958" spans="1:25" ht="15">
      <c r="A958" s="380" t="str">
        <f>PTCA!B941</f>
        <v>-000</v>
      </c>
      <c r="B958" s="380">
        <f>PTCA!D941</f>
        <v>0</v>
      </c>
      <c r="C958" s="380">
        <f>PTCA!J941</f>
        <v>0</v>
      </c>
      <c r="D958" s="380">
        <f>PTCA!K941</f>
        <v>0</v>
      </c>
      <c r="E958" s="380">
        <f>PTCA!H941</f>
        <v>0</v>
      </c>
      <c r="F958" s="380">
        <f>PTCA!Z941</f>
        <v>0</v>
      </c>
      <c r="G958" s="380">
        <f>PTCA!AD941</f>
        <v>0</v>
      </c>
      <c r="H958" s="62"/>
      <c r="I958" s="760">
        <f>PTCA!C941</f>
        <v>0</v>
      </c>
      <c r="J958" s="760" t="str">
        <f>PTCA!AK941</f>
        <v/>
      </c>
      <c r="K958" s="760">
        <f>PTCA!AL941</f>
        <v>0</v>
      </c>
      <c r="L958" s="62"/>
      <c r="M958" s="607"/>
      <c r="N958" s="62"/>
      <c r="O958" s="63">
        <f>PTCA!AA1927</f>
        <v>0</v>
      </c>
      <c r="P958" s="63">
        <f>PTCA!AF1927</f>
        <v>0</v>
      </c>
      <c r="Q958" s="232" t="e">
        <f t="shared" si="29"/>
        <v>#DIV/0!</v>
      </c>
      <c r="R958" s="544">
        <f>PTCA!AI1927</f>
        <v>0</v>
      </c>
      <c r="S958" s="544">
        <f>PTCA!AJ941</f>
        <v>0</v>
      </c>
      <c r="T958" s="53"/>
      <c r="U958" s="232" t="e">
        <f t="shared" si="30"/>
        <v>#DIV/0!</v>
      </c>
      <c r="V958" s="272"/>
      <c r="X958" s="255"/>
      <c r="Y958" s="254"/>
    </row>
    <row r="959" spans="1:25" ht="15">
      <c r="A959" s="380" t="str">
        <f>PTCA!B942</f>
        <v>-000</v>
      </c>
      <c r="B959" s="380">
        <f>PTCA!D942</f>
        <v>0</v>
      </c>
      <c r="C959" s="380">
        <f>PTCA!J942</f>
        <v>0</v>
      </c>
      <c r="D959" s="380">
        <f>PTCA!K942</f>
        <v>0</v>
      </c>
      <c r="E959" s="380">
        <f>PTCA!H942</f>
        <v>0</v>
      </c>
      <c r="F959" s="380">
        <f>PTCA!Z942</f>
        <v>0</v>
      </c>
      <c r="G959" s="380">
        <f>PTCA!AD942</f>
        <v>0</v>
      </c>
      <c r="H959" s="62"/>
      <c r="I959" s="760">
        <f>PTCA!C942</f>
        <v>0</v>
      </c>
      <c r="J959" s="760" t="str">
        <f>PTCA!AK942</f>
        <v/>
      </c>
      <c r="K959" s="760">
        <f>PTCA!AL942</f>
        <v>0</v>
      </c>
      <c r="L959" s="62"/>
      <c r="M959" s="607"/>
      <c r="N959" s="62"/>
      <c r="O959" s="63">
        <f>PTCA!AA1928</f>
        <v>0</v>
      </c>
      <c r="P959" s="63">
        <f>PTCA!AF1928</f>
        <v>0</v>
      </c>
      <c r="Q959" s="232" t="e">
        <f t="shared" si="29"/>
        <v>#DIV/0!</v>
      </c>
      <c r="R959" s="544">
        <f>PTCA!AI1928</f>
        <v>0</v>
      </c>
      <c r="S959" s="544">
        <f>PTCA!AJ942</f>
        <v>0</v>
      </c>
      <c r="T959" s="53"/>
      <c r="U959" s="232" t="e">
        <f t="shared" si="30"/>
        <v>#DIV/0!</v>
      </c>
      <c r="V959" s="272"/>
      <c r="X959" s="255"/>
      <c r="Y959" s="254"/>
    </row>
    <row r="960" spans="1:25" ht="15">
      <c r="A960" s="380" t="str">
        <f>PTCA!B943</f>
        <v>-000</v>
      </c>
      <c r="B960" s="380">
        <f>PTCA!D943</f>
        <v>0</v>
      </c>
      <c r="C960" s="380">
        <f>PTCA!J943</f>
        <v>0</v>
      </c>
      <c r="D960" s="380">
        <f>PTCA!K943</f>
        <v>0</v>
      </c>
      <c r="E960" s="380">
        <f>PTCA!H943</f>
        <v>0</v>
      </c>
      <c r="F960" s="380">
        <f>PTCA!Z943</f>
        <v>0</v>
      </c>
      <c r="G960" s="380">
        <f>PTCA!AD943</f>
        <v>0</v>
      </c>
      <c r="H960" s="62"/>
      <c r="I960" s="760">
        <f>PTCA!C943</f>
        <v>0</v>
      </c>
      <c r="J960" s="760" t="str">
        <f>PTCA!AK943</f>
        <v/>
      </c>
      <c r="K960" s="760">
        <f>PTCA!AL943</f>
        <v>0</v>
      </c>
      <c r="L960" s="62"/>
      <c r="M960" s="607"/>
      <c r="N960" s="62"/>
      <c r="O960" s="63">
        <f>PTCA!AA1929</f>
        <v>0</v>
      </c>
      <c r="P960" s="63">
        <f>PTCA!AF1929</f>
        <v>0</v>
      </c>
      <c r="Q960" s="232" t="e">
        <f t="shared" si="29"/>
        <v>#DIV/0!</v>
      </c>
      <c r="R960" s="544">
        <f>PTCA!AI1929</f>
        <v>0</v>
      </c>
      <c r="S960" s="544">
        <f>PTCA!AJ943</f>
        <v>0</v>
      </c>
      <c r="T960" s="53"/>
      <c r="U960" s="232" t="e">
        <f t="shared" si="30"/>
        <v>#DIV/0!</v>
      </c>
      <c r="V960" s="272"/>
      <c r="X960" s="255"/>
      <c r="Y960" s="254"/>
    </row>
    <row r="961" spans="1:25" ht="15">
      <c r="A961" s="380" t="str">
        <f>PTCA!B944</f>
        <v>-000</v>
      </c>
      <c r="B961" s="380">
        <f>PTCA!D944</f>
        <v>0</v>
      </c>
      <c r="C961" s="380">
        <f>PTCA!J944</f>
        <v>0</v>
      </c>
      <c r="D961" s="380">
        <f>PTCA!K944</f>
        <v>0</v>
      </c>
      <c r="E961" s="380">
        <f>PTCA!H944</f>
        <v>0</v>
      </c>
      <c r="F961" s="380">
        <f>PTCA!Z944</f>
        <v>0</v>
      </c>
      <c r="G961" s="380">
        <f>PTCA!AD944</f>
        <v>0</v>
      </c>
      <c r="H961" s="62"/>
      <c r="I961" s="760">
        <f>PTCA!C944</f>
        <v>0</v>
      </c>
      <c r="J961" s="760" t="str">
        <f>PTCA!AK944</f>
        <v/>
      </c>
      <c r="K961" s="760">
        <f>PTCA!AL944</f>
        <v>0</v>
      </c>
      <c r="L961" s="62"/>
      <c r="M961" s="607"/>
      <c r="N961" s="62"/>
      <c r="O961" s="63">
        <f>PTCA!AA1930</f>
        <v>0</v>
      </c>
      <c r="P961" s="63">
        <f>PTCA!AF1930</f>
        <v>0</v>
      </c>
      <c r="Q961" s="232" t="e">
        <f t="shared" si="29"/>
        <v>#DIV/0!</v>
      </c>
      <c r="R961" s="544">
        <f>PTCA!AI1930</f>
        <v>0</v>
      </c>
      <c r="S961" s="544">
        <f>PTCA!AJ944</f>
        <v>0</v>
      </c>
      <c r="T961" s="53"/>
      <c r="U961" s="232" t="e">
        <f t="shared" si="30"/>
        <v>#DIV/0!</v>
      </c>
      <c r="V961" s="272"/>
      <c r="X961" s="255"/>
      <c r="Y961" s="254"/>
    </row>
    <row r="962" spans="1:25" ht="15">
      <c r="A962" s="380" t="str">
        <f>PTCA!B945</f>
        <v>-000</v>
      </c>
      <c r="B962" s="380">
        <f>PTCA!D945</f>
        <v>0</v>
      </c>
      <c r="C962" s="380">
        <f>PTCA!J945</f>
        <v>0</v>
      </c>
      <c r="D962" s="380">
        <f>PTCA!K945</f>
        <v>0</v>
      </c>
      <c r="E962" s="380">
        <f>PTCA!H945</f>
        <v>0</v>
      </c>
      <c r="F962" s="380">
        <f>PTCA!Z945</f>
        <v>0</v>
      </c>
      <c r="G962" s="380">
        <f>PTCA!AD945</f>
        <v>0</v>
      </c>
      <c r="H962" s="62"/>
      <c r="I962" s="760">
        <f>PTCA!C945</f>
        <v>0</v>
      </c>
      <c r="J962" s="760" t="str">
        <f>PTCA!AK945</f>
        <v/>
      </c>
      <c r="K962" s="760">
        <f>PTCA!AL945</f>
        <v>0</v>
      </c>
      <c r="L962" s="62"/>
      <c r="M962" s="607"/>
      <c r="N962" s="62"/>
      <c r="O962" s="63">
        <f>PTCA!AA1931</f>
        <v>0</v>
      </c>
      <c r="P962" s="63">
        <f>PTCA!AF1931</f>
        <v>0</v>
      </c>
      <c r="Q962" s="232" t="e">
        <f t="shared" si="29"/>
        <v>#DIV/0!</v>
      </c>
      <c r="R962" s="544">
        <f>PTCA!AI1931</f>
        <v>0</v>
      </c>
      <c r="S962" s="544">
        <f>PTCA!AJ945</f>
        <v>0</v>
      </c>
      <c r="T962" s="53"/>
      <c r="U962" s="232" t="e">
        <f t="shared" si="30"/>
        <v>#DIV/0!</v>
      </c>
      <c r="V962" s="272"/>
      <c r="X962" s="255"/>
      <c r="Y962" s="254"/>
    </row>
    <row r="963" spans="1:25" ht="15">
      <c r="A963" s="380" t="str">
        <f>PTCA!B946</f>
        <v>-000</v>
      </c>
      <c r="B963" s="380">
        <f>PTCA!D946</f>
        <v>0</v>
      </c>
      <c r="C963" s="380">
        <f>PTCA!J946</f>
        <v>0</v>
      </c>
      <c r="D963" s="380">
        <f>PTCA!K946</f>
        <v>0</v>
      </c>
      <c r="E963" s="380">
        <f>PTCA!H946</f>
        <v>0</v>
      </c>
      <c r="F963" s="380">
        <f>PTCA!Z946</f>
        <v>0</v>
      </c>
      <c r="G963" s="380">
        <f>PTCA!AD946</f>
        <v>0</v>
      </c>
      <c r="H963" s="62"/>
      <c r="I963" s="760">
        <f>PTCA!C946</f>
        <v>0</v>
      </c>
      <c r="J963" s="760" t="str">
        <f>PTCA!AK946</f>
        <v/>
      </c>
      <c r="K963" s="760">
        <f>PTCA!AL946</f>
        <v>0</v>
      </c>
      <c r="L963" s="62"/>
      <c r="M963" s="607"/>
      <c r="N963" s="62"/>
      <c r="O963" s="63">
        <f>PTCA!AA1932</f>
        <v>0</v>
      </c>
      <c r="P963" s="63">
        <f>PTCA!AF1932</f>
        <v>0</v>
      </c>
      <c r="Q963" s="232" t="e">
        <f t="shared" si="29"/>
        <v>#DIV/0!</v>
      </c>
      <c r="R963" s="544">
        <f>PTCA!AI1932</f>
        <v>0</v>
      </c>
      <c r="S963" s="544">
        <f>PTCA!AJ946</f>
        <v>0</v>
      </c>
      <c r="T963" s="53"/>
      <c r="U963" s="232" t="e">
        <f t="shared" si="30"/>
        <v>#DIV/0!</v>
      </c>
      <c r="V963" s="272"/>
      <c r="X963" s="255"/>
      <c r="Y963" s="254"/>
    </row>
    <row r="964" spans="1:25" ht="15">
      <c r="A964" s="380" t="str">
        <f>PTCA!B947</f>
        <v>-000</v>
      </c>
      <c r="B964" s="380">
        <f>PTCA!D947</f>
        <v>0</v>
      </c>
      <c r="C964" s="380">
        <f>PTCA!J947</f>
        <v>0</v>
      </c>
      <c r="D964" s="380">
        <f>PTCA!K947</f>
        <v>0</v>
      </c>
      <c r="E964" s="380">
        <f>PTCA!H947</f>
        <v>0</v>
      </c>
      <c r="F964" s="380">
        <f>PTCA!Z947</f>
        <v>0</v>
      </c>
      <c r="G964" s="380">
        <f>PTCA!AD947</f>
        <v>0</v>
      </c>
      <c r="H964" s="62"/>
      <c r="I964" s="760">
        <f>PTCA!C947</f>
        <v>0</v>
      </c>
      <c r="J964" s="760" t="str">
        <f>PTCA!AK947</f>
        <v/>
      </c>
      <c r="K964" s="760">
        <f>PTCA!AL947</f>
        <v>0</v>
      </c>
      <c r="L964" s="62"/>
      <c r="M964" s="607"/>
      <c r="N964" s="62"/>
      <c r="O964" s="63">
        <f>PTCA!AA1933</f>
        <v>0</v>
      </c>
      <c r="P964" s="63">
        <f>PTCA!AF1933</f>
        <v>0</v>
      </c>
      <c r="Q964" s="232" t="e">
        <f t="shared" si="29"/>
        <v>#DIV/0!</v>
      </c>
      <c r="R964" s="544">
        <f>PTCA!AI1933</f>
        <v>0</v>
      </c>
      <c r="S964" s="544">
        <f>PTCA!AJ947</f>
        <v>0</v>
      </c>
      <c r="T964" s="53"/>
      <c r="U964" s="232" t="e">
        <f t="shared" si="30"/>
        <v>#DIV/0!</v>
      </c>
      <c r="V964" s="272"/>
      <c r="X964" s="255"/>
      <c r="Y964" s="254"/>
    </row>
    <row r="965" spans="1:25" ht="15">
      <c r="A965" s="380" t="str">
        <f>PTCA!B948</f>
        <v>-000</v>
      </c>
      <c r="B965" s="380">
        <f>PTCA!D948</f>
        <v>0</v>
      </c>
      <c r="C965" s="380">
        <f>PTCA!J948</f>
        <v>0</v>
      </c>
      <c r="D965" s="380">
        <f>PTCA!K948</f>
        <v>0</v>
      </c>
      <c r="E965" s="380">
        <f>PTCA!H948</f>
        <v>0</v>
      </c>
      <c r="F965" s="380">
        <f>PTCA!Z948</f>
        <v>0</v>
      </c>
      <c r="G965" s="380">
        <f>PTCA!AD948</f>
        <v>0</v>
      </c>
      <c r="H965" s="62"/>
      <c r="I965" s="760">
        <f>PTCA!C948</f>
        <v>0</v>
      </c>
      <c r="J965" s="760" t="str">
        <f>PTCA!AK948</f>
        <v/>
      </c>
      <c r="K965" s="760">
        <f>PTCA!AL948</f>
        <v>0</v>
      </c>
      <c r="L965" s="62"/>
      <c r="M965" s="607"/>
      <c r="N965" s="62"/>
      <c r="O965" s="63">
        <f>PTCA!AA1934</f>
        <v>0</v>
      </c>
      <c r="P965" s="63">
        <f>PTCA!AF1934</f>
        <v>0</v>
      </c>
      <c r="Q965" s="232" t="e">
        <f t="shared" ref="Q965:Q1028" si="31">P965/O965</f>
        <v>#DIV/0!</v>
      </c>
      <c r="R965" s="544">
        <f>PTCA!AI1934</f>
        <v>0</v>
      </c>
      <c r="S965" s="544">
        <f>PTCA!AJ948</f>
        <v>0</v>
      </c>
      <c r="T965" s="53"/>
      <c r="U965" s="232" t="e">
        <f t="shared" si="30"/>
        <v>#DIV/0!</v>
      </c>
      <c r="V965" s="272"/>
      <c r="X965" s="255"/>
      <c r="Y965" s="254"/>
    </row>
    <row r="966" spans="1:25" ht="15">
      <c r="A966" s="380" t="str">
        <f>PTCA!B949</f>
        <v>-000</v>
      </c>
      <c r="B966" s="380">
        <f>PTCA!D949</f>
        <v>0</v>
      </c>
      <c r="C966" s="380">
        <f>PTCA!J949</f>
        <v>0</v>
      </c>
      <c r="D966" s="380">
        <f>PTCA!K949</f>
        <v>0</v>
      </c>
      <c r="E966" s="380">
        <f>PTCA!H949</f>
        <v>0</v>
      </c>
      <c r="F966" s="380">
        <f>PTCA!Z949</f>
        <v>0</v>
      </c>
      <c r="G966" s="380">
        <f>PTCA!AD949</f>
        <v>0</v>
      </c>
      <c r="H966" s="62"/>
      <c r="I966" s="760">
        <f>PTCA!C949</f>
        <v>0</v>
      </c>
      <c r="J966" s="760" t="str">
        <f>PTCA!AK949</f>
        <v/>
      </c>
      <c r="K966" s="760">
        <f>PTCA!AL949</f>
        <v>0</v>
      </c>
      <c r="L966" s="62"/>
      <c r="M966" s="607"/>
      <c r="N966" s="62"/>
      <c r="O966" s="63">
        <f>PTCA!AA1935</f>
        <v>0</v>
      </c>
      <c r="P966" s="63">
        <f>PTCA!AF1935</f>
        <v>0</v>
      </c>
      <c r="Q966" s="232" t="e">
        <f t="shared" si="31"/>
        <v>#DIV/0!</v>
      </c>
      <c r="R966" s="544">
        <f>PTCA!AI1935</f>
        <v>0</v>
      </c>
      <c r="S966" s="544">
        <f>PTCA!AJ949</f>
        <v>0</v>
      </c>
      <c r="T966" s="53"/>
      <c r="U966" s="232" t="e">
        <f t="shared" si="30"/>
        <v>#DIV/0!</v>
      </c>
      <c r="V966" s="272"/>
      <c r="X966" s="255"/>
      <c r="Y966" s="254"/>
    </row>
    <row r="967" spans="1:25" ht="15">
      <c r="A967" s="380" t="str">
        <f>PTCA!B950</f>
        <v>-000</v>
      </c>
      <c r="B967" s="380">
        <f>PTCA!D950</f>
        <v>0</v>
      </c>
      <c r="C967" s="380">
        <f>PTCA!J950</f>
        <v>0</v>
      </c>
      <c r="D967" s="380">
        <f>PTCA!K950</f>
        <v>0</v>
      </c>
      <c r="E967" s="380">
        <f>PTCA!H950</f>
        <v>0</v>
      </c>
      <c r="F967" s="380">
        <f>PTCA!Z950</f>
        <v>0</v>
      </c>
      <c r="G967" s="380">
        <f>PTCA!AD950</f>
        <v>0</v>
      </c>
      <c r="H967" s="62"/>
      <c r="I967" s="760">
        <f>PTCA!C950</f>
        <v>0</v>
      </c>
      <c r="J967" s="760" t="str">
        <f>PTCA!AK950</f>
        <v/>
      </c>
      <c r="K967" s="760">
        <f>PTCA!AL950</f>
        <v>0</v>
      </c>
      <c r="L967" s="62"/>
      <c r="M967" s="607"/>
      <c r="N967" s="62"/>
      <c r="O967" s="63">
        <f>PTCA!AA1936</f>
        <v>0</v>
      </c>
      <c r="P967" s="63">
        <f>PTCA!AF1936</f>
        <v>0</v>
      </c>
      <c r="Q967" s="232" t="e">
        <f t="shared" si="31"/>
        <v>#DIV/0!</v>
      </c>
      <c r="R967" s="544">
        <f>PTCA!AI1936</f>
        <v>0</v>
      </c>
      <c r="S967" s="544">
        <f>PTCA!AJ950</f>
        <v>0</v>
      </c>
      <c r="T967" s="53"/>
      <c r="U967" s="232" t="e">
        <f t="shared" si="30"/>
        <v>#DIV/0!</v>
      </c>
      <c r="V967" s="272"/>
      <c r="X967" s="255"/>
      <c r="Y967" s="254"/>
    </row>
    <row r="968" spans="1:25" ht="15">
      <c r="A968" s="380" t="str">
        <f>PTCA!B951</f>
        <v>-000</v>
      </c>
      <c r="B968" s="380">
        <f>PTCA!D951</f>
        <v>0</v>
      </c>
      <c r="C968" s="380">
        <f>PTCA!J951</f>
        <v>0</v>
      </c>
      <c r="D968" s="380">
        <f>PTCA!K951</f>
        <v>0</v>
      </c>
      <c r="E968" s="380">
        <f>PTCA!H951</f>
        <v>0</v>
      </c>
      <c r="F968" s="380">
        <f>PTCA!Z951</f>
        <v>0</v>
      </c>
      <c r="G968" s="380">
        <f>PTCA!AD951</f>
        <v>0</v>
      </c>
      <c r="H968" s="62"/>
      <c r="I968" s="760">
        <f>PTCA!C951</f>
        <v>0</v>
      </c>
      <c r="J968" s="760" t="str">
        <f>PTCA!AK951</f>
        <v/>
      </c>
      <c r="K968" s="760">
        <f>PTCA!AL951</f>
        <v>0</v>
      </c>
      <c r="L968" s="62"/>
      <c r="M968" s="607"/>
      <c r="N968" s="62"/>
      <c r="O968" s="63">
        <f>PTCA!AA1937</f>
        <v>0</v>
      </c>
      <c r="P968" s="63">
        <f>PTCA!AF1937</f>
        <v>0</v>
      </c>
      <c r="Q968" s="232" t="e">
        <f t="shared" si="31"/>
        <v>#DIV/0!</v>
      </c>
      <c r="R968" s="544">
        <f>PTCA!AI1937</f>
        <v>0</v>
      </c>
      <c r="S968" s="544">
        <f>PTCA!AJ951</f>
        <v>0</v>
      </c>
      <c r="T968" s="53"/>
      <c r="U968" s="232" t="e">
        <f t="shared" si="30"/>
        <v>#DIV/0!</v>
      </c>
      <c r="V968" s="272"/>
      <c r="X968" s="255"/>
      <c r="Y968" s="254"/>
    </row>
    <row r="969" spans="1:25" ht="15">
      <c r="A969" s="380" t="str">
        <f>PTCA!B952</f>
        <v>-000</v>
      </c>
      <c r="B969" s="380">
        <f>PTCA!D952</f>
        <v>0</v>
      </c>
      <c r="C969" s="380">
        <f>PTCA!J952</f>
        <v>0</v>
      </c>
      <c r="D969" s="380">
        <f>PTCA!K952</f>
        <v>0</v>
      </c>
      <c r="E969" s="380">
        <f>PTCA!H952</f>
        <v>0</v>
      </c>
      <c r="F969" s="380">
        <f>PTCA!Z952</f>
        <v>0</v>
      </c>
      <c r="G969" s="380">
        <f>PTCA!AD952</f>
        <v>0</v>
      </c>
      <c r="H969" s="62"/>
      <c r="I969" s="760">
        <f>PTCA!C952</f>
        <v>0</v>
      </c>
      <c r="J969" s="760" t="str">
        <f>PTCA!AK952</f>
        <v/>
      </c>
      <c r="K969" s="760">
        <f>PTCA!AL952</f>
        <v>0</v>
      </c>
      <c r="L969" s="62"/>
      <c r="M969" s="607"/>
      <c r="N969" s="62"/>
      <c r="O969" s="63">
        <f>PTCA!AA1938</f>
        <v>0</v>
      </c>
      <c r="P969" s="63">
        <f>PTCA!AF1938</f>
        <v>0</v>
      </c>
      <c r="Q969" s="232" t="e">
        <f t="shared" si="31"/>
        <v>#DIV/0!</v>
      </c>
      <c r="R969" s="544">
        <f>PTCA!AI1938</f>
        <v>0</v>
      </c>
      <c r="S969" s="544">
        <f>PTCA!AJ952</f>
        <v>0</v>
      </c>
      <c r="T969" s="53"/>
      <c r="U969" s="232" t="e">
        <f t="shared" si="30"/>
        <v>#DIV/0!</v>
      </c>
      <c r="V969" s="272"/>
      <c r="X969" s="255"/>
      <c r="Y969" s="254"/>
    </row>
    <row r="970" spans="1:25" ht="15">
      <c r="A970" s="380" t="str">
        <f>PTCA!B953</f>
        <v>-000</v>
      </c>
      <c r="B970" s="380">
        <f>PTCA!D953</f>
        <v>0</v>
      </c>
      <c r="C970" s="380">
        <f>PTCA!J953</f>
        <v>0</v>
      </c>
      <c r="D970" s="380">
        <f>PTCA!K953</f>
        <v>0</v>
      </c>
      <c r="E970" s="380">
        <f>PTCA!H953</f>
        <v>0</v>
      </c>
      <c r="F970" s="380">
        <f>PTCA!Z953</f>
        <v>0</v>
      </c>
      <c r="G970" s="380">
        <f>PTCA!AD953</f>
        <v>0</v>
      </c>
      <c r="H970" s="62"/>
      <c r="I970" s="760">
        <f>PTCA!C953</f>
        <v>0</v>
      </c>
      <c r="J970" s="760" t="str">
        <f>PTCA!AK953</f>
        <v/>
      </c>
      <c r="K970" s="760">
        <f>PTCA!AL953</f>
        <v>0</v>
      </c>
      <c r="L970" s="62"/>
      <c r="M970" s="607"/>
      <c r="N970" s="62"/>
      <c r="O970" s="63">
        <f>PTCA!AA1939</f>
        <v>0</v>
      </c>
      <c r="P970" s="63">
        <f>PTCA!AF1939</f>
        <v>0</v>
      </c>
      <c r="Q970" s="232" t="e">
        <f t="shared" si="31"/>
        <v>#DIV/0!</v>
      </c>
      <c r="R970" s="544">
        <f>PTCA!AI1939</f>
        <v>0</v>
      </c>
      <c r="S970" s="544">
        <f>PTCA!AJ953</f>
        <v>0</v>
      </c>
      <c r="T970" s="53"/>
      <c r="U970" s="232" t="e">
        <f t="shared" si="30"/>
        <v>#DIV/0!</v>
      </c>
      <c r="V970" s="272"/>
      <c r="X970" s="255"/>
      <c r="Y970" s="254"/>
    </row>
    <row r="971" spans="1:25" ht="15">
      <c r="A971" s="380" t="str">
        <f>PTCA!B954</f>
        <v>-000</v>
      </c>
      <c r="B971" s="380">
        <f>PTCA!D954</f>
        <v>0</v>
      </c>
      <c r="C971" s="380">
        <f>PTCA!J954</f>
        <v>0</v>
      </c>
      <c r="D971" s="380">
        <f>PTCA!K954</f>
        <v>0</v>
      </c>
      <c r="E971" s="380">
        <f>PTCA!H954</f>
        <v>0</v>
      </c>
      <c r="F971" s="380">
        <f>PTCA!Z954</f>
        <v>0</v>
      </c>
      <c r="G971" s="380">
        <f>PTCA!AD954</f>
        <v>0</v>
      </c>
      <c r="H971" s="62"/>
      <c r="I971" s="760">
        <f>PTCA!C954</f>
        <v>0</v>
      </c>
      <c r="J971" s="760" t="str">
        <f>PTCA!AK954</f>
        <v/>
      </c>
      <c r="K971" s="760">
        <f>PTCA!AL954</f>
        <v>0</v>
      </c>
      <c r="L971" s="62"/>
      <c r="M971" s="607"/>
      <c r="N971" s="62"/>
      <c r="O971" s="63">
        <f>PTCA!AA1940</f>
        <v>0</v>
      </c>
      <c r="P971" s="63">
        <f>PTCA!AF1940</f>
        <v>0</v>
      </c>
      <c r="Q971" s="232" t="e">
        <f t="shared" si="31"/>
        <v>#DIV/0!</v>
      </c>
      <c r="R971" s="544">
        <f>PTCA!AI1940</f>
        <v>0</v>
      </c>
      <c r="S971" s="544">
        <f>PTCA!AJ954</f>
        <v>0</v>
      </c>
      <c r="T971" s="53"/>
      <c r="U971" s="232" t="e">
        <f t="shared" si="30"/>
        <v>#DIV/0!</v>
      </c>
      <c r="V971" s="272"/>
      <c r="X971" s="255"/>
      <c r="Y971" s="254"/>
    </row>
    <row r="972" spans="1:25" ht="15">
      <c r="A972" s="380" t="str">
        <f>PTCA!B955</f>
        <v>-000</v>
      </c>
      <c r="B972" s="380">
        <f>PTCA!D955</f>
        <v>0</v>
      </c>
      <c r="C972" s="380">
        <f>PTCA!J955</f>
        <v>0</v>
      </c>
      <c r="D972" s="380">
        <f>PTCA!K955</f>
        <v>0</v>
      </c>
      <c r="E972" s="380">
        <f>PTCA!H955</f>
        <v>0</v>
      </c>
      <c r="F972" s="380">
        <f>PTCA!Z955</f>
        <v>0</v>
      </c>
      <c r="G972" s="380">
        <f>PTCA!AD955</f>
        <v>0</v>
      </c>
      <c r="H972" s="62"/>
      <c r="I972" s="760">
        <f>PTCA!C955</f>
        <v>0</v>
      </c>
      <c r="J972" s="760" t="str">
        <f>PTCA!AK955</f>
        <v/>
      </c>
      <c r="K972" s="760">
        <f>PTCA!AL955</f>
        <v>0</v>
      </c>
      <c r="L972" s="62"/>
      <c r="M972" s="607"/>
      <c r="N972" s="62"/>
      <c r="O972" s="63">
        <f>PTCA!AA1941</f>
        <v>0</v>
      </c>
      <c r="P972" s="63">
        <f>PTCA!AF1941</f>
        <v>0</v>
      </c>
      <c r="Q972" s="232" t="e">
        <f t="shared" si="31"/>
        <v>#DIV/0!</v>
      </c>
      <c r="R972" s="544">
        <f>PTCA!AI1941</f>
        <v>0</v>
      </c>
      <c r="S972" s="544">
        <f>PTCA!AJ955</f>
        <v>0</v>
      </c>
      <c r="T972" s="53"/>
      <c r="U972" s="232" t="e">
        <f t="shared" si="30"/>
        <v>#DIV/0!</v>
      </c>
      <c r="V972" s="272"/>
      <c r="X972" s="255"/>
      <c r="Y972" s="254"/>
    </row>
    <row r="973" spans="1:25" ht="15">
      <c r="A973" s="380" t="str">
        <f>PTCA!B956</f>
        <v>-000</v>
      </c>
      <c r="B973" s="380">
        <f>PTCA!D956</f>
        <v>0</v>
      </c>
      <c r="C973" s="380">
        <f>PTCA!J956</f>
        <v>0</v>
      </c>
      <c r="D973" s="380">
        <f>PTCA!K956</f>
        <v>0</v>
      </c>
      <c r="E973" s="380">
        <f>PTCA!H956</f>
        <v>0</v>
      </c>
      <c r="F973" s="380">
        <f>PTCA!Z956</f>
        <v>0</v>
      </c>
      <c r="G973" s="380">
        <f>PTCA!AD956</f>
        <v>0</v>
      </c>
      <c r="H973" s="62"/>
      <c r="I973" s="760">
        <f>PTCA!C956</f>
        <v>0</v>
      </c>
      <c r="J973" s="760" t="str">
        <f>PTCA!AK956</f>
        <v/>
      </c>
      <c r="K973" s="760">
        <f>PTCA!AL956</f>
        <v>0</v>
      </c>
      <c r="L973" s="62"/>
      <c r="M973" s="607"/>
      <c r="N973" s="62"/>
      <c r="O973" s="63">
        <f>PTCA!AA1942</f>
        <v>0</v>
      </c>
      <c r="P973" s="63">
        <f>PTCA!AF1942</f>
        <v>0</v>
      </c>
      <c r="Q973" s="232" t="e">
        <f t="shared" si="31"/>
        <v>#DIV/0!</v>
      </c>
      <c r="R973" s="544">
        <f>PTCA!AI1942</f>
        <v>0</v>
      </c>
      <c r="S973" s="544">
        <f>PTCA!AJ956</f>
        <v>0</v>
      </c>
      <c r="T973" s="53"/>
      <c r="U973" s="232" t="e">
        <f t="shared" si="30"/>
        <v>#DIV/0!</v>
      </c>
      <c r="V973" s="272"/>
      <c r="X973" s="255"/>
      <c r="Y973" s="254"/>
    </row>
    <row r="974" spans="1:25" ht="15">
      <c r="A974" s="380" t="str">
        <f>PTCA!B957</f>
        <v>-000</v>
      </c>
      <c r="B974" s="380">
        <f>PTCA!D957</f>
        <v>0</v>
      </c>
      <c r="C974" s="380">
        <f>PTCA!J957</f>
        <v>0</v>
      </c>
      <c r="D974" s="380">
        <f>PTCA!K957</f>
        <v>0</v>
      </c>
      <c r="E974" s="380">
        <f>PTCA!H957</f>
        <v>0</v>
      </c>
      <c r="F974" s="380">
        <f>PTCA!Z957</f>
        <v>0</v>
      </c>
      <c r="G974" s="380">
        <f>PTCA!AD957</f>
        <v>0</v>
      </c>
      <c r="H974" s="62"/>
      <c r="I974" s="760">
        <f>PTCA!C957</f>
        <v>0</v>
      </c>
      <c r="J974" s="760" t="str">
        <f>PTCA!AK957</f>
        <v/>
      </c>
      <c r="K974" s="760">
        <f>PTCA!AL957</f>
        <v>0</v>
      </c>
      <c r="L974" s="62"/>
      <c r="M974" s="607"/>
      <c r="N974" s="62"/>
      <c r="O974" s="63">
        <f>PTCA!AA1943</f>
        <v>0</v>
      </c>
      <c r="P974" s="63">
        <f>PTCA!AF1943</f>
        <v>0</v>
      </c>
      <c r="Q974" s="232" t="e">
        <f t="shared" si="31"/>
        <v>#DIV/0!</v>
      </c>
      <c r="R974" s="544">
        <f>PTCA!AI1943</f>
        <v>0</v>
      </c>
      <c r="S974" s="544">
        <f>PTCA!AJ957</f>
        <v>0</v>
      </c>
      <c r="T974" s="53"/>
      <c r="U974" s="232" t="e">
        <f t="shared" si="30"/>
        <v>#DIV/0!</v>
      </c>
      <c r="V974" s="272"/>
      <c r="X974" s="255"/>
      <c r="Y974" s="254"/>
    </row>
    <row r="975" spans="1:25" ht="15">
      <c r="A975" s="380" t="str">
        <f>PTCA!B958</f>
        <v>-000</v>
      </c>
      <c r="B975" s="380">
        <f>PTCA!D958</f>
        <v>0</v>
      </c>
      <c r="C975" s="380">
        <f>PTCA!J958</f>
        <v>0</v>
      </c>
      <c r="D975" s="380">
        <f>PTCA!K958</f>
        <v>0</v>
      </c>
      <c r="E975" s="380">
        <f>PTCA!H958</f>
        <v>0</v>
      </c>
      <c r="F975" s="380">
        <f>PTCA!Z958</f>
        <v>0</v>
      </c>
      <c r="G975" s="380">
        <f>PTCA!AD958</f>
        <v>0</v>
      </c>
      <c r="H975" s="62"/>
      <c r="I975" s="760">
        <f>PTCA!C958</f>
        <v>0</v>
      </c>
      <c r="J975" s="760" t="str">
        <f>PTCA!AK958</f>
        <v/>
      </c>
      <c r="K975" s="760">
        <f>PTCA!AL958</f>
        <v>0</v>
      </c>
      <c r="L975" s="62"/>
      <c r="M975" s="607"/>
      <c r="N975" s="62"/>
      <c r="O975" s="63">
        <f>PTCA!AA1944</f>
        <v>0</v>
      </c>
      <c r="P975" s="63">
        <f>PTCA!AF1944</f>
        <v>0</v>
      </c>
      <c r="Q975" s="232" t="e">
        <f t="shared" si="31"/>
        <v>#DIV/0!</v>
      </c>
      <c r="R975" s="544">
        <f>PTCA!AI1944</f>
        <v>0</v>
      </c>
      <c r="S975" s="544">
        <f>PTCA!AJ958</f>
        <v>0</v>
      </c>
      <c r="T975" s="53"/>
      <c r="U975" s="232" t="e">
        <f t="shared" si="30"/>
        <v>#DIV/0!</v>
      </c>
      <c r="V975" s="272"/>
      <c r="X975" s="255"/>
      <c r="Y975" s="254"/>
    </row>
    <row r="976" spans="1:25" ht="15">
      <c r="A976" s="380" t="str">
        <f>PTCA!B959</f>
        <v>-000</v>
      </c>
      <c r="B976" s="380">
        <f>PTCA!D959</f>
        <v>0</v>
      </c>
      <c r="C976" s="380">
        <f>PTCA!J959</f>
        <v>0</v>
      </c>
      <c r="D976" s="380">
        <f>PTCA!K959</f>
        <v>0</v>
      </c>
      <c r="E976" s="380">
        <f>PTCA!H959</f>
        <v>0</v>
      </c>
      <c r="F976" s="380">
        <f>PTCA!Z959</f>
        <v>0</v>
      </c>
      <c r="G976" s="380">
        <f>PTCA!AD959</f>
        <v>0</v>
      </c>
      <c r="H976" s="62"/>
      <c r="I976" s="760">
        <f>PTCA!C959</f>
        <v>0</v>
      </c>
      <c r="J976" s="760" t="str">
        <f>PTCA!AK959</f>
        <v/>
      </c>
      <c r="K976" s="760">
        <f>PTCA!AL959</f>
        <v>0</v>
      </c>
      <c r="L976" s="62"/>
      <c r="M976" s="607"/>
      <c r="N976" s="62"/>
      <c r="O976" s="63">
        <f>PTCA!AA1945</f>
        <v>0</v>
      </c>
      <c r="P976" s="63">
        <f>PTCA!AF1945</f>
        <v>0</v>
      </c>
      <c r="Q976" s="232" t="e">
        <f t="shared" si="31"/>
        <v>#DIV/0!</v>
      </c>
      <c r="R976" s="544">
        <f>PTCA!AI1945</f>
        <v>0</v>
      </c>
      <c r="S976" s="544">
        <f>PTCA!AJ959</f>
        <v>0</v>
      </c>
      <c r="T976" s="53"/>
      <c r="U976" s="232" t="e">
        <f t="shared" si="30"/>
        <v>#DIV/0!</v>
      </c>
      <c r="V976" s="272"/>
      <c r="X976" s="255"/>
      <c r="Y976" s="254"/>
    </row>
    <row r="977" spans="1:25" ht="15">
      <c r="A977" s="380" t="str">
        <f>PTCA!B960</f>
        <v>-000</v>
      </c>
      <c r="B977" s="380">
        <f>PTCA!D960</f>
        <v>0</v>
      </c>
      <c r="C977" s="380">
        <f>PTCA!J960</f>
        <v>0</v>
      </c>
      <c r="D977" s="380">
        <f>PTCA!K960</f>
        <v>0</v>
      </c>
      <c r="E977" s="380">
        <f>PTCA!H960</f>
        <v>0</v>
      </c>
      <c r="F977" s="380">
        <f>PTCA!Z960</f>
        <v>0</v>
      </c>
      <c r="G977" s="380">
        <f>PTCA!AD960</f>
        <v>0</v>
      </c>
      <c r="H977" s="62"/>
      <c r="I977" s="760">
        <f>PTCA!C960</f>
        <v>0</v>
      </c>
      <c r="J977" s="760" t="str">
        <f>PTCA!AK960</f>
        <v/>
      </c>
      <c r="K977" s="760">
        <f>PTCA!AL960</f>
        <v>0</v>
      </c>
      <c r="L977" s="62"/>
      <c r="M977" s="607"/>
      <c r="N977" s="62"/>
      <c r="O977" s="63">
        <f>PTCA!AA1946</f>
        <v>0</v>
      </c>
      <c r="P977" s="63">
        <f>PTCA!AF1946</f>
        <v>0</v>
      </c>
      <c r="Q977" s="232" t="e">
        <f t="shared" si="31"/>
        <v>#DIV/0!</v>
      </c>
      <c r="R977" s="544">
        <f>PTCA!AI1946</f>
        <v>0</v>
      </c>
      <c r="S977" s="544">
        <f>PTCA!AJ960</f>
        <v>0</v>
      </c>
      <c r="T977" s="53"/>
      <c r="U977" s="232" t="e">
        <f t="shared" ref="U977:U1040" si="32">T977/P977</f>
        <v>#DIV/0!</v>
      </c>
      <c r="V977" s="272"/>
      <c r="X977" s="255"/>
      <c r="Y977" s="254"/>
    </row>
    <row r="978" spans="1:25" ht="15">
      <c r="A978" s="380" t="str">
        <f>PTCA!B961</f>
        <v>-000</v>
      </c>
      <c r="B978" s="380">
        <f>PTCA!D961</f>
        <v>0</v>
      </c>
      <c r="C978" s="380">
        <f>PTCA!J961</f>
        <v>0</v>
      </c>
      <c r="D978" s="380">
        <f>PTCA!K961</f>
        <v>0</v>
      </c>
      <c r="E978" s="380">
        <f>PTCA!H961</f>
        <v>0</v>
      </c>
      <c r="F978" s="380">
        <f>PTCA!Z961</f>
        <v>0</v>
      </c>
      <c r="G978" s="380">
        <f>PTCA!AD961</f>
        <v>0</v>
      </c>
      <c r="H978" s="62"/>
      <c r="I978" s="760">
        <f>PTCA!C961</f>
        <v>0</v>
      </c>
      <c r="J978" s="760" t="str">
        <f>PTCA!AK961</f>
        <v/>
      </c>
      <c r="K978" s="760">
        <f>PTCA!AL961</f>
        <v>0</v>
      </c>
      <c r="L978" s="62"/>
      <c r="M978" s="607"/>
      <c r="N978" s="62"/>
      <c r="O978" s="63">
        <f>PTCA!AA1947</f>
        <v>0</v>
      </c>
      <c r="P978" s="63">
        <f>PTCA!AF1947</f>
        <v>0</v>
      </c>
      <c r="Q978" s="232" t="e">
        <f t="shared" si="31"/>
        <v>#DIV/0!</v>
      </c>
      <c r="R978" s="544">
        <f>PTCA!AI1947</f>
        <v>0</v>
      </c>
      <c r="S978" s="544">
        <f>PTCA!AJ961</f>
        <v>0</v>
      </c>
      <c r="T978" s="53"/>
      <c r="U978" s="232" t="e">
        <f t="shared" si="32"/>
        <v>#DIV/0!</v>
      </c>
      <c r="V978" s="272"/>
      <c r="X978" s="255"/>
      <c r="Y978" s="254"/>
    </row>
    <row r="979" spans="1:25" ht="15">
      <c r="A979" s="380" t="str">
        <f>PTCA!B962</f>
        <v>-000</v>
      </c>
      <c r="B979" s="380">
        <f>PTCA!D962</f>
        <v>0</v>
      </c>
      <c r="C979" s="380">
        <f>PTCA!J962</f>
        <v>0</v>
      </c>
      <c r="D979" s="380">
        <f>PTCA!K962</f>
        <v>0</v>
      </c>
      <c r="E979" s="380">
        <f>PTCA!H962</f>
        <v>0</v>
      </c>
      <c r="F979" s="380">
        <f>PTCA!Z962</f>
        <v>0</v>
      </c>
      <c r="G979" s="380">
        <f>PTCA!AD962</f>
        <v>0</v>
      </c>
      <c r="H979" s="62"/>
      <c r="I979" s="760">
        <f>PTCA!C962</f>
        <v>0</v>
      </c>
      <c r="J979" s="760" t="str">
        <f>PTCA!AK962</f>
        <v/>
      </c>
      <c r="K979" s="760">
        <f>PTCA!AL962</f>
        <v>0</v>
      </c>
      <c r="L979" s="62"/>
      <c r="M979" s="607"/>
      <c r="N979" s="62"/>
      <c r="O979" s="63">
        <f>PTCA!AA1948</f>
        <v>0</v>
      </c>
      <c r="P979" s="63">
        <f>PTCA!AF1948</f>
        <v>0</v>
      </c>
      <c r="Q979" s="232" t="e">
        <f t="shared" si="31"/>
        <v>#DIV/0!</v>
      </c>
      <c r="R979" s="544">
        <f>PTCA!AI1948</f>
        <v>0</v>
      </c>
      <c r="S979" s="544">
        <f>PTCA!AJ962</f>
        <v>0</v>
      </c>
      <c r="T979" s="53"/>
      <c r="U979" s="232" t="e">
        <f t="shared" si="32"/>
        <v>#DIV/0!</v>
      </c>
      <c r="V979" s="272"/>
      <c r="X979" s="255"/>
      <c r="Y979" s="254"/>
    </row>
    <row r="980" spans="1:25" ht="15">
      <c r="A980" s="380" t="str">
        <f>PTCA!B963</f>
        <v>-000</v>
      </c>
      <c r="B980" s="380">
        <f>PTCA!D963</f>
        <v>0</v>
      </c>
      <c r="C980" s="380">
        <f>PTCA!J963</f>
        <v>0</v>
      </c>
      <c r="D980" s="380">
        <f>PTCA!K963</f>
        <v>0</v>
      </c>
      <c r="E980" s="380">
        <f>PTCA!H963</f>
        <v>0</v>
      </c>
      <c r="F980" s="380">
        <f>PTCA!Z963</f>
        <v>0</v>
      </c>
      <c r="G980" s="380">
        <f>PTCA!AD963</f>
        <v>0</v>
      </c>
      <c r="H980" s="62"/>
      <c r="I980" s="760">
        <f>PTCA!C963</f>
        <v>0</v>
      </c>
      <c r="J980" s="760" t="str">
        <f>PTCA!AK963</f>
        <v/>
      </c>
      <c r="K980" s="760">
        <f>PTCA!AL963</f>
        <v>0</v>
      </c>
      <c r="L980" s="62"/>
      <c r="M980" s="607"/>
      <c r="N980" s="62"/>
      <c r="O980" s="63">
        <f>PTCA!AA1949</f>
        <v>0</v>
      </c>
      <c r="P980" s="63">
        <f>PTCA!AF1949</f>
        <v>0</v>
      </c>
      <c r="Q980" s="232" t="e">
        <f t="shared" si="31"/>
        <v>#DIV/0!</v>
      </c>
      <c r="R980" s="544">
        <f>PTCA!AI1949</f>
        <v>0</v>
      </c>
      <c r="S980" s="544">
        <f>PTCA!AJ963</f>
        <v>0</v>
      </c>
      <c r="T980" s="53"/>
      <c r="U980" s="232" t="e">
        <f t="shared" si="32"/>
        <v>#DIV/0!</v>
      </c>
      <c r="V980" s="272"/>
      <c r="X980" s="255"/>
      <c r="Y980" s="254"/>
    </row>
    <row r="981" spans="1:25" ht="15">
      <c r="A981" s="380" t="str">
        <f>PTCA!B964</f>
        <v>-000</v>
      </c>
      <c r="B981" s="380">
        <f>PTCA!D964</f>
        <v>0</v>
      </c>
      <c r="C981" s="380">
        <f>PTCA!J964</f>
        <v>0</v>
      </c>
      <c r="D981" s="380">
        <f>PTCA!K964</f>
        <v>0</v>
      </c>
      <c r="E981" s="380">
        <f>PTCA!H964</f>
        <v>0</v>
      </c>
      <c r="F981" s="380">
        <f>PTCA!Z964</f>
        <v>0</v>
      </c>
      <c r="G981" s="380">
        <f>PTCA!AD964</f>
        <v>0</v>
      </c>
      <c r="H981" s="62"/>
      <c r="I981" s="760">
        <f>PTCA!C964</f>
        <v>0</v>
      </c>
      <c r="J981" s="760" t="str">
        <f>PTCA!AK964</f>
        <v/>
      </c>
      <c r="K981" s="760">
        <f>PTCA!AL964</f>
        <v>0</v>
      </c>
      <c r="L981" s="62"/>
      <c r="M981" s="607"/>
      <c r="N981" s="62"/>
      <c r="O981" s="63">
        <f>PTCA!AA1950</f>
        <v>0</v>
      </c>
      <c r="P981" s="63">
        <f>PTCA!AF1950</f>
        <v>0</v>
      </c>
      <c r="Q981" s="232" t="e">
        <f t="shared" si="31"/>
        <v>#DIV/0!</v>
      </c>
      <c r="R981" s="544">
        <f>PTCA!AI1950</f>
        <v>0</v>
      </c>
      <c r="S981" s="544">
        <f>PTCA!AJ964</f>
        <v>0</v>
      </c>
      <c r="T981" s="53"/>
      <c r="U981" s="232" t="e">
        <f t="shared" si="32"/>
        <v>#DIV/0!</v>
      </c>
      <c r="V981" s="272"/>
      <c r="X981" s="255"/>
      <c r="Y981" s="254"/>
    </row>
    <row r="982" spans="1:25" ht="15">
      <c r="A982" s="380" t="str">
        <f>PTCA!B965</f>
        <v>-000</v>
      </c>
      <c r="B982" s="380">
        <f>PTCA!D965</f>
        <v>0</v>
      </c>
      <c r="C982" s="380">
        <f>PTCA!J965</f>
        <v>0</v>
      </c>
      <c r="D982" s="380">
        <f>PTCA!K965</f>
        <v>0</v>
      </c>
      <c r="E982" s="380">
        <f>PTCA!H965</f>
        <v>0</v>
      </c>
      <c r="F982" s="380">
        <f>PTCA!Z965</f>
        <v>0</v>
      </c>
      <c r="G982" s="380">
        <f>PTCA!AD965</f>
        <v>0</v>
      </c>
      <c r="H982" s="62"/>
      <c r="I982" s="760">
        <f>PTCA!C965</f>
        <v>0</v>
      </c>
      <c r="J982" s="760" t="str">
        <f>PTCA!AK965</f>
        <v/>
      </c>
      <c r="K982" s="760">
        <f>PTCA!AL965</f>
        <v>0</v>
      </c>
      <c r="L982" s="62"/>
      <c r="M982" s="607"/>
      <c r="N982" s="62"/>
      <c r="O982" s="63">
        <f>PTCA!AA1951</f>
        <v>0</v>
      </c>
      <c r="P982" s="63">
        <f>PTCA!AF1951</f>
        <v>0</v>
      </c>
      <c r="Q982" s="232" t="e">
        <f t="shared" si="31"/>
        <v>#DIV/0!</v>
      </c>
      <c r="R982" s="544">
        <f>PTCA!AI1951</f>
        <v>0</v>
      </c>
      <c r="S982" s="544">
        <f>PTCA!AJ965</f>
        <v>0</v>
      </c>
      <c r="T982" s="53"/>
      <c r="U982" s="232" t="e">
        <f t="shared" si="32"/>
        <v>#DIV/0!</v>
      </c>
      <c r="V982" s="272"/>
      <c r="X982" s="255"/>
      <c r="Y982" s="254"/>
    </row>
    <row r="983" spans="1:25" ht="15">
      <c r="A983" s="380" t="str">
        <f>PTCA!B966</f>
        <v>-000</v>
      </c>
      <c r="B983" s="380">
        <f>PTCA!D966</f>
        <v>0</v>
      </c>
      <c r="C983" s="380">
        <f>PTCA!J966</f>
        <v>0</v>
      </c>
      <c r="D983" s="380">
        <f>PTCA!K966</f>
        <v>0</v>
      </c>
      <c r="E983" s="380">
        <f>PTCA!H966</f>
        <v>0</v>
      </c>
      <c r="F983" s="380">
        <f>PTCA!Z966</f>
        <v>0</v>
      </c>
      <c r="G983" s="380">
        <f>PTCA!AD966</f>
        <v>0</v>
      </c>
      <c r="H983" s="62"/>
      <c r="I983" s="760">
        <f>PTCA!C966</f>
        <v>0</v>
      </c>
      <c r="J983" s="760" t="str">
        <f>PTCA!AK966</f>
        <v/>
      </c>
      <c r="K983" s="760">
        <f>PTCA!AL966</f>
        <v>0</v>
      </c>
      <c r="L983" s="62"/>
      <c r="M983" s="607"/>
      <c r="N983" s="62"/>
      <c r="O983" s="63">
        <f>PTCA!AA1952</f>
        <v>0</v>
      </c>
      <c r="P983" s="63">
        <f>PTCA!AF1952</f>
        <v>0</v>
      </c>
      <c r="Q983" s="232" t="e">
        <f t="shared" si="31"/>
        <v>#DIV/0!</v>
      </c>
      <c r="R983" s="544">
        <f>PTCA!AI1952</f>
        <v>0</v>
      </c>
      <c r="S983" s="544">
        <f>PTCA!AJ966</f>
        <v>0</v>
      </c>
      <c r="T983" s="53"/>
      <c r="U983" s="232" t="e">
        <f t="shared" si="32"/>
        <v>#DIV/0!</v>
      </c>
      <c r="V983" s="272"/>
      <c r="X983" s="255"/>
      <c r="Y983" s="254"/>
    </row>
    <row r="984" spans="1:25" ht="15">
      <c r="A984" s="380" t="str">
        <f>PTCA!B967</f>
        <v>-000</v>
      </c>
      <c r="B984" s="380">
        <f>PTCA!D967</f>
        <v>0</v>
      </c>
      <c r="C984" s="380">
        <f>PTCA!J967</f>
        <v>0</v>
      </c>
      <c r="D984" s="380">
        <f>PTCA!K967</f>
        <v>0</v>
      </c>
      <c r="E984" s="380">
        <f>PTCA!H967</f>
        <v>0</v>
      </c>
      <c r="F984" s="380">
        <f>PTCA!Z967</f>
        <v>0</v>
      </c>
      <c r="G984" s="380">
        <f>PTCA!AD967</f>
        <v>0</v>
      </c>
      <c r="H984" s="62"/>
      <c r="I984" s="760">
        <f>PTCA!C967</f>
        <v>0</v>
      </c>
      <c r="J984" s="760" t="str">
        <f>PTCA!AK967</f>
        <v/>
      </c>
      <c r="K984" s="760">
        <f>PTCA!AL967</f>
        <v>0</v>
      </c>
      <c r="L984" s="62"/>
      <c r="M984" s="607"/>
      <c r="N984" s="62"/>
      <c r="O984" s="63">
        <f>PTCA!AA1953</f>
        <v>0</v>
      </c>
      <c r="P984" s="63">
        <f>PTCA!AF1953</f>
        <v>0</v>
      </c>
      <c r="Q984" s="232" t="e">
        <f t="shared" si="31"/>
        <v>#DIV/0!</v>
      </c>
      <c r="R984" s="544">
        <f>PTCA!AI1953</f>
        <v>0</v>
      </c>
      <c r="S984" s="544">
        <f>PTCA!AJ967</f>
        <v>0</v>
      </c>
      <c r="T984" s="53"/>
      <c r="U984" s="232" t="e">
        <f t="shared" si="32"/>
        <v>#DIV/0!</v>
      </c>
      <c r="V984" s="272"/>
      <c r="X984" s="255"/>
      <c r="Y984" s="254"/>
    </row>
    <row r="985" spans="1:25" ht="15">
      <c r="A985" s="380" t="str">
        <f>PTCA!B968</f>
        <v>-000</v>
      </c>
      <c r="B985" s="380">
        <f>PTCA!D968</f>
        <v>0</v>
      </c>
      <c r="C985" s="380">
        <f>PTCA!J968</f>
        <v>0</v>
      </c>
      <c r="D985" s="380">
        <f>PTCA!K968</f>
        <v>0</v>
      </c>
      <c r="E985" s="380">
        <f>PTCA!H968</f>
        <v>0</v>
      </c>
      <c r="F985" s="380">
        <f>PTCA!Z968</f>
        <v>0</v>
      </c>
      <c r="G985" s="380">
        <f>PTCA!AD968</f>
        <v>0</v>
      </c>
      <c r="H985" s="62"/>
      <c r="I985" s="760">
        <f>PTCA!C968</f>
        <v>0</v>
      </c>
      <c r="J985" s="760" t="str">
        <f>PTCA!AK968</f>
        <v/>
      </c>
      <c r="K985" s="760">
        <f>PTCA!AL968</f>
        <v>0</v>
      </c>
      <c r="L985" s="62"/>
      <c r="M985" s="607"/>
      <c r="N985" s="62"/>
      <c r="O985" s="63">
        <f>PTCA!AA1954</f>
        <v>0</v>
      </c>
      <c r="P985" s="63">
        <f>PTCA!AF1954</f>
        <v>0</v>
      </c>
      <c r="Q985" s="232" t="e">
        <f t="shared" si="31"/>
        <v>#DIV/0!</v>
      </c>
      <c r="R985" s="544">
        <f>PTCA!AI1954</f>
        <v>0</v>
      </c>
      <c r="S985" s="544">
        <f>PTCA!AJ968</f>
        <v>0</v>
      </c>
      <c r="T985" s="53"/>
      <c r="U985" s="232" t="e">
        <f t="shared" si="32"/>
        <v>#DIV/0!</v>
      </c>
      <c r="V985" s="272"/>
      <c r="X985" s="255"/>
      <c r="Y985" s="254"/>
    </row>
    <row r="986" spans="1:25" ht="15">
      <c r="A986" s="380" t="str">
        <f>PTCA!B969</f>
        <v>-000</v>
      </c>
      <c r="B986" s="380">
        <f>PTCA!D969</f>
        <v>0</v>
      </c>
      <c r="C986" s="380">
        <f>PTCA!J969</f>
        <v>0</v>
      </c>
      <c r="D986" s="380">
        <f>PTCA!K969</f>
        <v>0</v>
      </c>
      <c r="E986" s="380">
        <f>PTCA!H969</f>
        <v>0</v>
      </c>
      <c r="F986" s="380">
        <f>PTCA!Z969</f>
        <v>0</v>
      </c>
      <c r="G986" s="380">
        <f>PTCA!AD969</f>
        <v>0</v>
      </c>
      <c r="H986" s="62"/>
      <c r="I986" s="760">
        <f>PTCA!C969</f>
        <v>0</v>
      </c>
      <c r="J986" s="760" t="str">
        <f>PTCA!AK969</f>
        <v/>
      </c>
      <c r="K986" s="760">
        <f>PTCA!AL969</f>
        <v>0</v>
      </c>
      <c r="L986" s="62"/>
      <c r="M986" s="607"/>
      <c r="N986" s="62"/>
      <c r="O986" s="63">
        <f>PTCA!AA1955</f>
        <v>0</v>
      </c>
      <c r="P986" s="63">
        <f>PTCA!AF1955</f>
        <v>0</v>
      </c>
      <c r="Q986" s="232" t="e">
        <f t="shared" si="31"/>
        <v>#DIV/0!</v>
      </c>
      <c r="R986" s="544">
        <f>PTCA!AI1955</f>
        <v>0</v>
      </c>
      <c r="S986" s="544">
        <f>PTCA!AJ969</f>
        <v>0</v>
      </c>
      <c r="T986" s="53"/>
      <c r="U986" s="232" t="e">
        <f t="shared" si="32"/>
        <v>#DIV/0!</v>
      </c>
      <c r="V986" s="272"/>
      <c r="X986" s="255"/>
      <c r="Y986" s="254"/>
    </row>
    <row r="987" spans="1:25" ht="15">
      <c r="A987" s="380" t="str">
        <f>PTCA!B970</f>
        <v>-000</v>
      </c>
      <c r="B987" s="380">
        <f>PTCA!D970</f>
        <v>0</v>
      </c>
      <c r="C987" s="380">
        <f>PTCA!J970</f>
        <v>0</v>
      </c>
      <c r="D987" s="380">
        <f>PTCA!K970</f>
        <v>0</v>
      </c>
      <c r="E987" s="380">
        <f>PTCA!H970</f>
        <v>0</v>
      </c>
      <c r="F987" s="380">
        <f>PTCA!Z970</f>
        <v>0</v>
      </c>
      <c r="G987" s="380">
        <f>PTCA!AD970</f>
        <v>0</v>
      </c>
      <c r="H987" s="62"/>
      <c r="I987" s="760">
        <f>PTCA!C970</f>
        <v>0</v>
      </c>
      <c r="J987" s="760" t="str">
        <f>PTCA!AK970</f>
        <v/>
      </c>
      <c r="K987" s="760">
        <f>PTCA!AL970</f>
        <v>0</v>
      </c>
      <c r="L987" s="62"/>
      <c r="M987" s="607"/>
      <c r="N987" s="62"/>
      <c r="O987" s="63">
        <f>PTCA!AA1956</f>
        <v>0</v>
      </c>
      <c r="P987" s="63">
        <f>PTCA!AF1956</f>
        <v>0</v>
      </c>
      <c r="Q987" s="232" t="e">
        <f t="shared" si="31"/>
        <v>#DIV/0!</v>
      </c>
      <c r="R987" s="544">
        <f>PTCA!AI1956</f>
        <v>0</v>
      </c>
      <c r="S987" s="544">
        <f>PTCA!AJ970</f>
        <v>0</v>
      </c>
      <c r="T987" s="53"/>
      <c r="U987" s="232" t="e">
        <f t="shared" si="32"/>
        <v>#DIV/0!</v>
      </c>
      <c r="V987" s="272"/>
      <c r="X987" s="255"/>
      <c r="Y987" s="254"/>
    </row>
    <row r="988" spans="1:25" ht="15">
      <c r="A988" s="380" t="str">
        <f>PTCA!B971</f>
        <v>-000</v>
      </c>
      <c r="B988" s="380">
        <f>PTCA!D971</f>
        <v>0</v>
      </c>
      <c r="C988" s="380">
        <f>PTCA!J971</f>
        <v>0</v>
      </c>
      <c r="D988" s="380">
        <f>PTCA!K971</f>
        <v>0</v>
      </c>
      <c r="E988" s="380">
        <f>PTCA!H971</f>
        <v>0</v>
      </c>
      <c r="F988" s="380">
        <f>PTCA!Z971</f>
        <v>0</v>
      </c>
      <c r="G988" s="380">
        <f>PTCA!AD971</f>
        <v>0</v>
      </c>
      <c r="H988" s="62"/>
      <c r="I988" s="760">
        <f>PTCA!C971</f>
        <v>0</v>
      </c>
      <c r="J988" s="760" t="str">
        <f>PTCA!AK971</f>
        <v/>
      </c>
      <c r="K988" s="760">
        <f>PTCA!AL971</f>
        <v>0</v>
      </c>
      <c r="L988" s="62"/>
      <c r="M988" s="607"/>
      <c r="N988" s="62"/>
      <c r="O988" s="63">
        <f>PTCA!AA1957</f>
        <v>0</v>
      </c>
      <c r="P988" s="63">
        <f>PTCA!AF1957</f>
        <v>0</v>
      </c>
      <c r="Q988" s="232" t="e">
        <f t="shared" si="31"/>
        <v>#DIV/0!</v>
      </c>
      <c r="R988" s="544">
        <f>PTCA!AI1957</f>
        <v>0</v>
      </c>
      <c r="S988" s="544">
        <f>PTCA!AJ971</f>
        <v>0</v>
      </c>
      <c r="T988" s="53"/>
      <c r="U988" s="232" t="e">
        <f t="shared" si="32"/>
        <v>#DIV/0!</v>
      </c>
      <c r="V988" s="272"/>
      <c r="X988" s="255"/>
      <c r="Y988" s="254"/>
    </row>
    <row r="989" spans="1:25" ht="15">
      <c r="A989" s="380" t="str">
        <f>PTCA!B972</f>
        <v>-000</v>
      </c>
      <c r="B989" s="380">
        <f>PTCA!D972</f>
        <v>0</v>
      </c>
      <c r="C989" s="380">
        <f>PTCA!J972</f>
        <v>0</v>
      </c>
      <c r="D989" s="380">
        <f>PTCA!K972</f>
        <v>0</v>
      </c>
      <c r="E989" s="380">
        <f>PTCA!H972</f>
        <v>0</v>
      </c>
      <c r="F989" s="380">
        <f>PTCA!Z972</f>
        <v>0</v>
      </c>
      <c r="G989" s="380">
        <f>PTCA!AD972</f>
        <v>0</v>
      </c>
      <c r="H989" s="62"/>
      <c r="I989" s="760">
        <f>PTCA!C972</f>
        <v>0</v>
      </c>
      <c r="J989" s="760" t="str">
        <f>PTCA!AK972</f>
        <v/>
      </c>
      <c r="K989" s="760">
        <f>PTCA!AL972</f>
        <v>0</v>
      </c>
      <c r="L989" s="62"/>
      <c r="M989" s="607"/>
      <c r="N989" s="62"/>
      <c r="O989" s="63">
        <f>PTCA!AA1958</f>
        <v>0</v>
      </c>
      <c r="P989" s="63">
        <f>PTCA!AF1958</f>
        <v>0</v>
      </c>
      <c r="Q989" s="232" t="e">
        <f t="shared" si="31"/>
        <v>#DIV/0!</v>
      </c>
      <c r="R989" s="544">
        <f>PTCA!AI1958</f>
        <v>0</v>
      </c>
      <c r="S989" s="544">
        <f>PTCA!AJ972</f>
        <v>0</v>
      </c>
      <c r="T989" s="53"/>
      <c r="U989" s="232" t="e">
        <f t="shared" si="32"/>
        <v>#DIV/0!</v>
      </c>
      <c r="V989" s="272"/>
      <c r="X989" s="255"/>
      <c r="Y989" s="254"/>
    </row>
    <row r="990" spans="1:25" ht="15">
      <c r="A990" s="380" t="str">
        <f>PTCA!B973</f>
        <v>-000</v>
      </c>
      <c r="B990" s="380">
        <f>PTCA!D973</f>
        <v>0</v>
      </c>
      <c r="C990" s="380">
        <f>PTCA!J973</f>
        <v>0</v>
      </c>
      <c r="D990" s="380">
        <f>PTCA!K973</f>
        <v>0</v>
      </c>
      <c r="E990" s="380">
        <f>PTCA!H973</f>
        <v>0</v>
      </c>
      <c r="F990" s="380">
        <f>PTCA!Z973</f>
        <v>0</v>
      </c>
      <c r="G990" s="380">
        <f>PTCA!AD973</f>
        <v>0</v>
      </c>
      <c r="H990" s="62"/>
      <c r="I990" s="760">
        <f>PTCA!C973</f>
        <v>0</v>
      </c>
      <c r="J990" s="760" t="str">
        <f>PTCA!AK973</f>
        <v/>
      </c>
      <c r="K990" s="760">
        <f>PTCA!AL973</f>
        <v>0</v>
      </c>
      <c r="L990" s="62"/>
      <c r="M990" s="607"/>
      <c r="N990" s="62"/>
      <c r="O990" s="63">
        <f>PTCA!AA1959</f>
        <v>0</v>
      </c>
      <c r="P990" s="63">
        <f>PTCA!AF1959</f>
        <v>0</v>
      </c>
      <c r="Q990" s="232" t="e">
        <f t="shared" si="31"/>
        <v>#DIV/0!</v>
      </c>
      <c r="R990" s="544">
        <f>PTCA!AI1959</f>
        <v>0</v>
      </c>
      <c r="S990" s="544">
        <f>PTCA!AJ973</f>
        <v>0</v>
      </c>
      <c r="T990" s="53"/>
      <c r="U990" s="232" t="e">
        <f t="shared" si="32"/>
        <v>#DIV/0!</v>
      </c>
      <c r="V990" s="272"/>
      <c r="X990" s="255"/>
      <c r="Y990" s="254"/>
    </row>
    <row r="991" spans="1:25" ht="15">
      <c r="A991" s="380" t="str">
        <f>PTCA!B974</f>
        <v>-000</v>
      </c>
      <c r="B991" s="380">
        <f>PTCA!D974</f>
        <v>0</v>
      </c>
      <c r="C991" s="380">
        <f>PTCA!J974</f>
        <v>0</v>
      </c>
      <c r="D991" s="380">
        <f>PTCA!K974</f>
        <v>0</v>
      </c>
      <c r="E991" s="380">
        <f>PTCA!H974</f>
        <v>0</v>
      </c>
      <c r="F991" s="380">
        <f>PTCA!Z974</f>
        <v>0</v>
      </c>
      <c r="G991" s="380">
        <f>PTCA!AD974</f>
        <v>0</v>
      </c>
      <c r="H991" s="62"/>
      <c r="I991" s="760">
        <f>PTCA!C974</f>
        <v>0</v>
      </c>
      <c r="J991" s="760" t="str">
        <f>PTCA!AK974</f>
        <v/>
      </c>
      <c r="K991" s="760">
        <f>PTCA!AL974</f>
        <v>0</v>
      </c>
      <c r="L991" s="62"/>
      <c r="M991" s="607"/>
      <c r="N991" s="62"/>
      <c r="O991" s="63">
        <f>PTCA!AA1960</f>
        <v>0</v>
      </c>
      <c r="P991" s="63">
        <f>PTCA!AF1960</f>
        <v>0</v>
      </c>
      <c r="Q991" s="232" t="e">
        <f t="shared" si="31"/>
        <v>#DIV/0!</v>
      </c>
      <c r="R991" s="544">
        <f>PTCA!AI1960</f>
        <v>0</v>
      </c>
      <c r="S991" s="544">
        <f>PTCA!AJ974</f>
        <v>0</v>
      </c>
      <c r="T991" s="53"/>
      <c r="U991" s="232" t="e">
        <f t="shared" si="32"/>
        <v>#DIV/0!</v>
      </c>
      <c r="V991" s="272"/>
      <c r="X991" s="255"/>
      <c r="Y991" s="254"/>
    </row>
    <row r="992" spans="1:25" ht="15">
      <c r="A992" s="380" t="str">
        <f>PTCA!B975</f>
        <v>-000</v>
      </c>
      <c r="B992" s="380">
        <f>PTCA!D975</f>
        <v>0</v>
      </c>
      <c r="C992" s="380">
        <f>PTCA!J975</f>
        <v>0</v>
      </c>
      <c r="D992" s="380">
        <f>PTCA!K975</f>
        <v>0</v>
      </c>
      <c r="E992" s="380">
        <f>PTCA!H975</f>
        <v>0</v>
      </c>
      <c r="F992" s="380">
        <f>PTCA!Z975</f>
        <v>0</v>
      </c>
      <c r="G992" s="380">
        <f>PTCA!AD975</f>
        <v>0</v>
      </c>
      <c r="H992" s="62"/>
      <c r="I992" s="760">
        <f>PTCA!C975</f>
        <v>0</v>
      </c>
      <c r="J992" s="760" t="str">
        <f>PTCA!AK975</f>
        <v/>
      </c>
      <c r="K992" s="760">
        <f>PTCA!AL975</f>
        <v>0</v>
      </c>
      <c r="L992" s="62"/>
      <c r="M992" s="607"/>
      <c r="N992" s="62"/>
      <c r="O992" s="63">
        <f>PTCA!AA1961</f>
        <v>0</v>
      </c>
      <c r="P992" s="63">
        <f>PTCA!AF1961</f>
        <v>0</v>
      </c>
      <c r="Q992" s="232" t="e">
        <f t="shared" si="31"/>
        <v>#DIV/0!</v>
      </c>
      <c r="R992" s="544">
        <f>PTCA!AI1961</f>
        <v>0</v>
      </c>
      <c r="S992" s="544">
        <f>PTCA!AJ975</f>
        <v>0</v>
      </c>
      <c r="T992" s="53"/>
      <c r="U992" s="232" t="e">
        <f t="shared" si="32"/>
        <v>#DIV/0!</v>
      </c>
      <c r="V992" s="272"/>
      <c r="X992" s="255"/>
      <c r="Y992" s="254"/>
    </row>
    <row r="993" spans="1:25" ht="15">
      <c r="A993" s="380" t="str">
        <f>PTCA!B976</f>
        <v>-000</v>
      </c>
      <c r="B993" s="380">
        <f>PTCA!D976</f>
        <v>0</v>
      </c>
      <c r="C993" s="380">
        <f>PTCA!J976</f>
        <v>0</v>
      </c>
      <c r="D993" s="380">
        <f>PTCA!K976</f>
        <v>0</v>
      </c>
      <c r="E993" s="380">
        <f>PTCA!H976</f>
        <v>0</v>
      </c>
      <c r="F993" s="380">
        <f>PTCA!Z976</f>
        <v>0</v>
      </c>
      <c r="G993" s="380">
        <f>PTCA!AD976</f>
        <v>0</v>
      </c>
      <c r="H993" s="62"/>
      <c r="I993" s="760">
        <f>PTCA!C976</f>
        <v>0</v>
      </c>
      <c r="J993" s="760" t="str">
        <f>PTCA!AK976</f>
        <v/>
      </c>
      <c r="K993" s="760">
        <f>PTCA!AL976</f>
        <v>0</v>
      </c>
      <c r="L993" s="62"/>
      <c r="M993" s="607"/>
      <c r="N993" s="62"/>
      <c r="O993" s="63">
        <f>PTCA!AA1962</f>
        <v>0</v>
      </c>
      <c r="P993" s="63">
        <f>PTCA!AF1962</f>
        <v>0</v>
      </c>
      <c r="Q993" s="232" t="e">
        <f t="shared" si="31"/>
        <v>#DIV/0!</v>
      </c>
      <c r="R993" s="544">
        <f>PTCA!AI1962</f>
        <v>0</v>
      </c>
      <c r="S993" s="544">
        <f>PTCA!AJ976</f>
        <v>0</v>
      </c>
      <c r="T993" s="53"/>
      <c r="U993" s="232" t="e">
        <f t="shared" si="32"/>
        <v>#DIV/0!</v>
      </c>
      <c r="V993" s="272"/>
      <c r="X993" s="255"/>
      <c r="Y993" s="254"/>
    </row>
    <row r="994" spans="1:25" ht="15">
      <c r="A994" s="380" t="str">
        <f>PTCA!B977</f>
        <v>-000</v>
      </c>
      <c r="B994" s="380">
        <f>PTCA!D977</f>
        <v>0</v>
      </c>
      <c r="C994" s="380">
        <f>PTCA!J977</f>
        <v>0</v>
      </c>
      <c r="D994" s="380">
        <f>PTCA!K977</f>
        <v>0</v>
      </c>
      <c r="E994" s="380">
        <f>PTCA!H977</f>
        <v>0</v>
      </c>
      <c r="F994" s="380">
        <f>PTCA!Z977</f>
        <v>0</v>
      </c>
      <c r="G994" s="380">
        <f>PTCA!AD977</f>
        <v>0</v>
      </c>
      <c r="H994" s="62"/>
      <c r="I994" s="760">
        <f>PTCA!C977</f>
        <v>0</v>
      </c>
      <c r="J994" s="760" t="str">
        <f>PTCA!AK977</f>
        <v/>
      </c>
      <c r="K994" s="760">
        <f>PTCA!AL977</f>
        <v>0</v>
      </c>
      <c r="L994" s="62"/>
      <c r="M994" s="607"/>
      <c r="N994" s="62"/>
      <c r="O994" s="63">
        <f>PTCA!AA1963</f>
        <v>0</v>
      </c>
      <c r="P994" s="63">
        <f>PTCA!AF1963</f>
        <v>0</v>
      </c>
      <c r="Q994" s="232" t="e">
        <f t="shared" si="31"/>
        <v>#DIV/0!</v>
      </c>
      <c r="R994" s="544">
        <f>PTCA!AI1963</f>
        <v>0</v>
      </c>
      <c r="S994" s="544">
        <f>PTCA!AJ977</f>
        <v>0</v>
      </c>
      <c r="T994" s="53"/>
      <c r="U994" s="232" t="e">
        <f t="shared" si="32"/>
        <v>#DIV/0!</v>
      </c>
      <c r="V994" s="272"/>
      <c r="X994" s="255"/>
      <c r="Y994" s="254"/>
    </row>
    <row r="995" spans="1:25" ht="15">
      <c r="A995" s="380" t="str">
        <f>PTCA!B978</f>
        <v>-000</v>
      </c>
      <c r="B995" s="380">
        <f>PTCA!D978</f>
        <v>0</v>
      </c>
      <c r="C995" s="380">
        <f>PTCA!J978</f>
        <v>0</v>
      </c>
      <c r="D995" s="380">
        <f>PTCA!K978</f>
        <v>0</v>
      </c>
      <c r="E995" s="380">
        <f>PTCA!H978</f>
        <v>0</v>
      </c>
      <c r="F995" s="380">
        <f>PTCA!Z978</f>
        <v>0</v>
      </c>
      <c r="G995" s="380">
        <f>PTCA!AD978</f>
        <v>0</v>
      </c>
      <c r="H995" s="62"/>
      <c r="I995" s="760">
        <f>PTCA!C978</f>
        <v>0</v>
      </c>
      <c r="J995" s="760" t="str">
        <f>PTCA!AK978</f>
        <v/>
      </c>
      <c r="K995" s="760">
        <f>PTCA!AL978</f>
        <v>0</v>
      </c>
      <c r="L995" s="62"/>
      <c r="M995" s="607"/>
      <c r="N995" s="62"/>
      <c r="O995" s="63">
        <f>PTCA!AA1964</f>
        <v>0</v>
      </c>
      <c r="P995" s="63">
        <f>PTCA!AF1964</f>
        <v>0</v>
      </c>
      <c r="Q995" s="232" t="e">
        <f t="shared" si="31"/>
        <v>#DIV/0!</v>
      </c>
      <c r="R995" s="544">
        <f>PTCA!AI1964</f>
        <v>0</v>
      </c>
      <c r="S995" s="544">
        <f>PTCA!AJ978</f>
        <v>0</v>
      </c>
      <c r="T995" s="53"/>
      <c r="U995" s="232" t="e">
        <f t="shared" si="32"/>
        <v>#DIV/0!</v>
      </c>
      <c r="V995" s="272"/>
      <c r="X995" s="255"/>
      <c r="Y995" s="254"/>
    </row>
    <row r="996" spans="1:25" ht="15">
      <c r="A996" s="380" t="str">
        <f>PTCA!B979</f>
        <v>-000</v>
      </c>
      <c r="B996" s="380">
        <f>PTCA!D979</f>
        <v>0</v>
      </c>
      <c r="C996" s="380">
        <f>PTCA!J979</f>
        <v>0</v>
      </c>
      <c r="D996" s="380">
        <f>PTCA!K979</f>
        <v>0</v>
      </c>
      <c r="E996" s="380">
        <f>PTCA!H979</f>
        <v>0</v>
      </c>
      <c r="F996" s="380">
        <f>PTCA!Z979</f>
        <v>0</v>
      </c>
      <c r="G996" s="380">
        <f>PTCA!AD979</f>
        <v>0</v>
      </c>
      <c r="H996" s="62"/>
      <c r="I996" s="760">
        <f>PTCA!C979</f>
        <v>0</v>
      </c>
      <c r="J996" s="760" t="str">
        <f>PTCA!AK979</f>
        <v/>
      </c>
      <c r="K996" s="760">
        <f>PTCA!AL979</f>
        <v>0</v>
      </c>
      <c r="L996" s="62"/>
      <c r="M996" s="607"/>
      <c r="N996" s="62"/>
      <c r="O996" s="63">
        <f>PTCA!AA1965</f>
        <v>0</v>
      </c>
      <c r="P996" s="63">
        <f>PTCA!AF1965</f>
        <v>0</v>
      </c>
      <c r="Q996" s="232" t="e">
        <f t="shared" si="31"/>
        <v>#DIV/0!</v>
      </c>
      <c r="R996" s="544">
        <f>PTCA!AI1965</f>
        <v>0</v>
      </c>
      <c r="S996" s="544">
        <f>PTCA!AJ979</f>
        <v>0</v>
      </c>
      <c r="T996" s="53"/>
      <c r="U996" s="232" t="e">
        <f t="shared" si="32"/>
        <v>#DIV/0!</v>
      </c>
      <c r="V996" s="272"/>
      <c r="X996" s="255"/>
      <c r="Y996" s="254"/>
    </row>
    <row r="997" spans="1:25" ht="15">
      <c r="A997" s="380" t="str">
        <f>PTCA!B980</f>
        <v>-000</v>
      </c>
      <c r="B997" s="380">
        <f>PTCA!D980</f>
        <v>0</v>
      </c>
      <c r="C997" s="380">
        <f>PTCA!J980</f>
        <v>0</v>
      </c>
      <c r="D997" s="380">
        <f>PTCA!K980</f>
        <v>0</v>
      </c>
      <c r="E997" s="380">
        <f>PTCA!H980</f>
        <v>0</v>
      </c>
      <c r="F997" s="380">
        <f>PTCA!Z980</f>
        <v>0</v>
      </c>
      <c r="G997" s="380">
        <f>PTCA!AD980</f>
        <v>0</v>
      </c>
      <c r="H997" s="62"/>
      <c r="I997" s="760">
        <f>PTCA!C980</f>
        <v>0</v>
      </c>
      <c r="J997" s="760" t="str">
        <f>PTCA!AK980</f>
        <v/>
      </c>
      <c r="K997" s="760">
        <f>PTCA!AL980</f>
        <v>0</v>
      </c>
      <c r="L997" s="62"/>
      <c r="M997" s="607"/>
      <c r="N997" s="62"/>
      <c r="O997" s="63">
        <f>PTCA!AA1966</f>
        <v>0</v>
      </c>
      <c r="P997" s="63">
        <f>PTCA!AF1966</f>
        <v>0</v>
      </c>
      <c r="Q997" s="232" t="e">
        <f t="shared" si="31"/>
        <v>#DIV/0!</v>
      </c>
      <c r="R997" s="544">
        <f>PTCA!AI1966</f>
        <v>0</v>
      </c>
      <c r="S997" s="544">
        <f>PTCA!AJ980</f>
        <v>0</v>
      </c>
      <c r="T997" s="53"/>
      <c r="U997" s="232" t="e">
        <f t="shared" si="32"/>
        <v>#DIV/0!</v>
      </c>
      <c r="V997" s="272"/>
      <c r="X997" s="255"/>
      <c r="Y997" s="254"/>
    </row>
    <row r="998" spans="1:25" ht="15">
      <c r="A998" s="380" t="str">
        <f>PTCA!B981</f>
        <v>-000</v>
      </c>
      <c r="B998" s="380">
        <f>PTCA!D981</f>
        <v>0</v>
      </c>
      <c r="C998" s="380">
        <f>PTCA!J981</f>
        <v>0</v>
      </c>
      <c r="D998" s="380">
        <f>PTCA!K981</f>
        <v>0</v>
      </c>
      <c r="E998" s="380">
        <f>PTCA!H981</f>
        <v>0</v>
      </c>
      <c r="F998" s="380">
        <f>PTCA!Z981</f>
        <v>0</v>
      </c>
      <c r="G998" s="380">
        <f>PTCA!AD981</f>
        <v>0</v>
      </c>
      <c r="H998" s="62"/>
      <c r="I998" s="760">
        <f>PTCA!C981</f>
        <v>0</v>
      </c>
      <c r="J998" s="760" t="str">
        <f>PTCA!AK981</f>
        <v/>
      </c>
      <c r="K998" s="760">
        <f>PTCA!AL981</f>
        <v>0</v>
      </c>
      <c r="L998" s="62"/>
      <c r="M998" s="607"/>
      <c r="N998" s="62"/>
      <c r="O998" s="63">
        <f>PTCA!AA1967</f>
        <v>0</v>
      </c>
      <c r="P998" s="63">
        <f>PTCA!AF1967</f>
        <v>0</v>
      </c>
      <c r="Q998" s="232" t="e">
        <f t="shared" si="31"/>
        <v>#DIV/0!</v>
      </c>
      <c r="R998" s="544">
        <f>PTCA!AI1967</f>
        <v>0</v>
      </c>
      <c r="S998" s="544">
        <f>PTCA!AJ981</f>
        <v>0</v>
      </c>
      <c r="T998" s="53"/>
      <c r="U998" s="232" t="e">
        <f t="shared" si="32"/>
        <v>#DIV/0!</v>
      </c>
      <c r="V998" s="272"/>
      <c r="X998" s="255"/>
      <c r="Y998" s="254"/>
    </row>
    <row r="999" spans="1:25" ht="15">
      <c r="A999" s="380" t="str">
        <f>PTCA!B982</f>
        <v>-000</v>
      </c>
      <c r="B999" s="380">
        <f>PTCA!D982</f>
        <v>0</v>
      </c>
      <c r="C999" s="380">
        <f>PTCA!J982</f>
        <v>0</v>
      </c>
      <c r="D999" s="380">
        <f>PTCA!K982</f>
        <v>0</v>
      </c>
      <c r="E999" s="380">
        <f>PTCA!H982</f>
        <v>0</v>
      </c>
      <c r="F999" s="380">
        <f>PTCA!Z982</f>
        <v>0</v>
      </c>
      <c r="G999" s="380">
        <f>PTCA!AD982</f>
        <v>0</v>
      </c>
      <c r="H999" s="62"/>
      <c r="I999" s="760">
        <f>PTCA!C982</f>
        <v>0</v>
      </c>
      <c r="J999" s="760" t="str">
        <f>PTCA!AK982</f>
        <v/>
      </c>
      <c r="K999" s="760">
        <f>PTCA!AL982</f>
        <v>0</v>
      </c>
      <c r="L999" s="62"/>
      <c r="M999" s="607"/>
      <c r="N999" s="62"/>
      <c r="O999" s="63">
        <f>PTCA!AA1968</f>
        <v>0</v>
      </c>
      <c r="P999" s="63">
        <f>PTCA!AF1968</f>
        <v>0</v>
      </c>
      <c r="Q999" s="232" t="e">
        <f t="shared" si="31"/>
        <v>#DIV/0!</v>
      </c>
      <c r="R999" s="544">
        <f>PTCA!AI1968</f>
        <v>0</v>
      </c>
      <c r="S999" s="544">
        <f>PTCA!AJ982</f>
        <v>0</v>
      </c>
      <c r="T999" s="53"/>
      <c r="U999" s="232" t="e">
        <f t="shared" si="32"/>
        <v>#DIV/0!</v>
      </c>
      <c r="V999" s="272"/>
      <c r="X999" s="255"/>
      <c r="Y999" s="254"/>
    </row>
    <row r="1000" spans="1:25" ht="15">
      <c r="A1000" s="380" t="str">
        <f>PTCA!B983</f>
        <v>-000</v>
      </c>
      <c r="B1000" s="380">
        <f>PTCA!D983</f>
        <v>0</v>
      </c>
      <c r="C1000" s="380">
        <f>PTCA!J983</f>
        <v>0</v>
      </c>
      <c r="D1000" s="380">
        <f>PTCA!K983</f>
        <v>0</v>
      </c>
      <c r="E1000" s="380">
        <f>PTCA!H983</f>
        <v>0</v>
      </c>
      <c r="F1000" s="380">
        <f>PTCA!Z983</f>
        <v>0</v>
      </c>
      <c r="G1000" s="380">
        <f>PTCA!AD983</f>
        <v>0</v>
      </c>
      <c r="H1000" s="62"/>
      <c r="I1000" s="760">
        <f>PTCA!C983</f>
        <v>0</v>
      </c>
      <c r="J1000" s="760" t="str">
        <f>PTCA!AK983</f>
        <v/>
      </c>
      <c r="K1000" s="760">
        <f>PTCA!AL983</f>
        <v>0</v>
      </c>
      <c r="L1000" s="62"/>
      <c r="M1000" s="607"/>
      <c r="N1000" s="62"/>
      <c r="O1000" s="63">
        <f>PTCA!AA1969</f>
        <v>0</v>
      </c>
      <c r="P1000" s="63">
        <f>PTCA!AF1969</f>
        <v>0</v>
      </c>
      <c r="Q1000" s="232" t="e">
        <f t="shared" si="31"/>
        <v>#DIV/0!</v>
      </c>
      <c r="R1000" s="544">
        <f>PTCA!AI1969</f>
        <v>0</v>
      </c>
      <c r="S1000" s="544">
        <f>PTCA!AJ983</f>
        <v>0</v>
      </c>
      <c r="T1000" s="53"/>
      <c r="U1000" s="232" t="e">
        <f t="shared" si="32"/>
        <v>#DIV/0!</v>
      </c>
      <c r="V1000" s="272"/>
      <c r="X1000" s="255"/>
      <c r="Y1000" s="254"/>
    </row>
    <row r="1001" spans="1:25" ht="15">
      <c r="A1001" s="380" t="str">
        <f>PTCA!B984</f>
        <v>-000</v>
      </c>
      <c r="B1001" s="380">
        <f>PTCA!D984</f>
        <v>0</v>
      </c>
      <c r="C1001" s="380">
        <f>PTCA!J984</f>
        <v>0</v>
      </c>
      <c r="D1001" s="380">
        <f>PTCA!K984</f>
        <v>0</v>
      </c>
      <c r="E1001" s="380">
        <f>PTCA!H984</f>
        <v>0</v>
      </c>
      <c r="F1001" s="380">
        <f>PTCA!Z984</f>
        <v>0</v>
      </c>
      <c r="G1001" s="380">
        <f>PTCA!AD984</f>
        <v>0</v>
      </c>
      <c r="H1001" s="62"/>
      <c r="I1001" s="760">
        <f>PTCA!C984</f>
        <v>0</v>
      </c>
      <c r="J1001" s="760" t="str">
        <f>PTCA!AK984</f>
        <v/>
      </c>
      <c r="K1001" s="760">
        <f>PTCA!AL984</f>
        <v>0</v>
      </c>
      <c r="L1001" s="62"/>
      <c r="M1001" s="607"/>
      <c r="N1001" s="62"/>
      <c r="O1001" s="63">
        <f>PTCA!AA1970</f>
        <v>0</v>
      </c>
      <c r="P1001" s="63">
        <f>PTCA!AF1970</f>
        <v>0</v>
      </c>
      <c r="Q1001" s="232" t="e">
        <f t="shared" si="31"/>
        <v>#DIV/0!</v>
      </c>
      <c r="R1001" s="544">
        <f>PTCA!AI1970</f>
        <v>0</v>
      </c>
      <c r="S1001" s="544">
        <f>PTCA!AJ984</f>
        <v>0</v>
      </c>
      <c r="T1001" s="53"/>
      <c r="U1001" s="232" t="e">
        <f t="shared" si="32"/>
        <v>#DIV/0!</v>
      </c>
      <c r="V1001" s="272"/>
      <c r="X1001" s="255"/>
      <c r="Y1001" s="254"/>
    </row>
    <row r="1002" spans="1:25" ht="15">
      <c r="A1002" s="380" t="str">
        <f>PTCA!B985</f>
        <v>-000</v>
      </c>
      <c r="B1002" s="380">
        <f>PTCA!D985</f>
        <v>0</v>
      </c>
      <c r="C1002" s="380">
        <f>PTCA!J985</f>
        <v>0</v>
      </c>
      <c r="D1002" s="380">
        <f>PTCA!K985</f>
        <v>0</v>
      </c>
      <c r="E1002" s="380">
        <f>PTCA!H985</f>
        <v>0</v>
      </c>
      <c r="F1002" s="380">
        <f>PTCA!Z985</f>
        <v>0</v>
      </c>
      <c r="G1002" s="380">
        <f>PTCA!AD985</f>
        <v>0</v>
      </c>
      <c r="H1002" s="62"/>
      <c r="I1002" s="760">
        <f>PTCA!C985</f>
        <v>0</v>
      </c>
      <c r="J1002" s="760" t="str">
        <f>PTCA!AK985</f>
        <v/>
      </c>
      <c r="K1002" s="760">
        <f>PTCA!AL985</f>
        <v>0</v>
      </c>
      <c r="L1002" s="62"/>
      <c r="M1002" s="607"/>
      <c r="N1002" s="62"/>
      <c r="O1002" s="63">
        <f>PTCA!AA1971</f>
        <v>0</v>
      </c>
      <c r="P1002" s="63">
        <f>PTCA!AF1971</f>
        <v>0</v>
      </c>
      <c r="Q1002" s="232" t="e">
        <f t="shared" si="31"/>
        <v>#DIV/0!</v>
      </c>
      <c r="R1002" s="544">
        <f>PTCA!AI1971</f>
        <v>0</v>
      </c>
      <c r="S1002" s="544">
        <f>PTCA!AJ985</f>
        <v>0</v>
      </c>
      <c r="T1002" s="53"/>
      <c r="U1002" s="232" t="e">
        <f t="shared" si="32"/>
        <v>#DIV/0!</v>
      </c>
      <c r="V1002" s="272"/>
      <c r="X1002" s="255"/>
      <c r="Y1002" s="254"/>
    </row>
    <row r="1003" spans="1:25" ht="15">
      <c r="A1003" s="380" t="str">
        <f>PTCA!B986</f>
        <v>-000</v>
      </c>
      <c r="B1003" s="380">
        <f>PTCA!D986</f>
        <v>0</v>
      </c>
      <c r="C1003" s="380">
        <f>PTCA!J986</f>
        <v>0</v>
      </c>
      <c r="D1003" s="380">
        <f>PTCA!K986</f>
        <v>0</v>
      </c>
      <c r="E1003" s="380">
        <f>PTCA!H986</f>
        <v>0</v>
      </c>
      <c r="F1003" s="380">
        <f>PTCA!Z986</f>
        <v>0</v>
      </c>
      <c r="G1003" s="380">
        <f>PTCA!AD986</f>
        <v>0</v>
      </c>
      <c r="H1003" s="62"/>
      <c r="I1003" s="760">
        <f>PTCA!C986</f>
        <v>0</v>
      </c>
      <c r="J1003" s="760" t="str">
        <f>PTCA!AK986</f>
        <v/>
      </c>
      <c r="K1003" s="760">
        <f>PTCA!AL986</f>
        <v>0</v>
      </c>
      <c r="L1003" s="62"/>
      <c r="M1003" s="607"/>
      <c r="N1003" s="62"/>
      <c r="O1003" s="63">
        <f>PTCA!AA1972</f>
        <v>0</v>
      </c>
      <c r="P1003" s="63">
        <f>PTCA!AF1972</f>
        <v>0</v>
      </c>
      <c r="Q1003" s="232" t="e">
        <f t="shared" si="31"/>
        <v>#DIV/0!</v>
      </c>
      <c r="R1003" s="544">
        <f>PTCA!AI1972</f>
        <v>0</v>
      </c>
      <c r="S1003" s="544">
        <f>PTCA!AJ986</f>
        <v>0</v>
      </c>
      <c r="T1003" s="53"/>
      <c r="U1003" s="232" t="e">
        <f t="shared" si="32"/>
        <v>#DIV/0!</v>
      </c>
      <c r="V1003" s="272"/>
      <c r="X1003" s="255"/>
      <c r="Y1003" s="254"/>
    </row>
    <row r="1004" spans="1:25" ht="15">
      <c r="A1004" s="380" t="str">
        <f>PTCA!B987</f>
        <v>-000</v>
      </c>
      <c r="B1004" s="380">
        <f>PTCA!D987</f>
        <v>0</v>
      </c>
      <c r="C1004" s="380">
        <f>PTCA!J987</f>
        <v>0</v>
      </c>
      <c r="D1004" s="380">
        <f>PTCA!K987</f>
        <v>0</v>
      </c>
      <c r="E1004" s="380">
        <f>PTCA!H987</f>
        <v>0</v>
      </c>
      <c r="F1004" s="380">
        <f>PTCA!Z987</f>
        <v>0</v>
      </c>
      <c r="G1004" s="380">
        <f>PTCA!AD987</f>
        <v>0</v>
      </c>
      <c r="H1004" s="62"/>
      <c r="I1004" s="760">
        <f>PTCA!C987</f>
        <v>0</v>
      </c>
      <c r="J1004" s="760" t="str">
        <f>PTCA!AK987</f>
        <v/>
      </c>
      <c r="K1004" s="760">
        <f>PTCA!AL987</f>
        <v>0</v>
      </c>
      <c r="L1004" s="62"/>
      <c r="M1004" s="607"/>
      <c r="N1004" s="62"/>
      <c r="O1004" s="63">
        <f>PTCA!AA1973</f>
        <v>0</v>
      </c>
      <c r="P1004" s="63">
        <f>PTCA!AF1973</f>
        <v>0</v>
      </c>
      <c r="Q1004" s="232" t="e">
        <f t="shared" si="31"/>
        <v>#DIV/0!</v>
      </c>
      <c r="R1004" s="544">
        <f>PTCA!AI1973</f>
        <v>0</v>
      </c>
      <c r="S1004" s="544">
        <f>PTCA!AJ987</f>
        <v>0</v>
      </c>
      <c r="T1004" s="53"/>
      <c r="U1004" s="232" t="e">
        <f t="shared" si="32"/>
        <v>#DIV/0!</v>
      </c>
      <c r="V1004" s="272"/>
      <c r="X1004" s="255"/>
      <c r="Y1004" s="254"/>
    </row>
    <row r="1005" spans="1:25" ht="15">
      <c r="A1005" s="380" t="str">
        <f>PTCA!B988</f>
        <v>-000</v>
      </c>
      <c r="B1005" s="380">
        <f>PTCA!D988</f>
        <v>0</v>
      </c>
      <c r="C1005" s="380">
        <f>PTCA!J988</f>
        <v>0</v>
      </c>
      <c r="D1005" s="380">
        <f>PTCA!K988</f>
        <v>0</v>
      </c>
      <c r="E1005" s="380">
        <f>PTCA!H988</f>
        <v>0</v>
      </c>
      <c r="F1005" s="380">
        <f>PTCA!Z988</f>
        <v>0</v>
      </c>
      <c r="G1005" s="380">
        <f>PTCA!AD988</f>
        <v>0</v>
      </c>
      <c r="H1005" s="62"/>
      <c r="I1005" s="760">
        <f>PTCA!C988</f>
        <v>0</v>
      </c>
      <c r="J1005" s="760" t="str">
        <f>PTCA!AK988</f>
        <v/>
      </c>
      <c r="K1005" s="760">
        <f>PTCA!AL988</f>
        <v>0</v>
      </c>
      <c r="L1005" s="62"/>
      <c r="M1005" s="607"/>
      <c r="N1005" s="62"/>
      <c r="O1005" s="63">
        <f>PTCA!AA1974</f>
        <v>0</v>
      </c>
      <c r="P1005" s="63">
        <f>PTCA!AF1974</f>
        <v>0</v>
      </c>
      <c r="Q1005" s="232" t="e">
        <f t="shared" si="31"/>
        <v>#DIV/0!</v>
      </c>
      <c r="R1005" s="544">
        <f>PTCA!AI1974</f>
        <v>0</v>
      </c>
      <c r="S1005" s="544">
        <f>PTCA!AJ988</f>
        <v>0</v>
      </c>
      <c r="T1005" s="53"/>
      <c r="U1005" s="232" t="e">
        <f t="shared" si="32"/>
        <v>#DIV/0!</v>
      </c>
      <c r="V1005" s="272"/>
      <c r="X1005" s="255"/>
      <c r="Y1005" s="254"/>
    </row>
    <row r="1006" spans="1:25" ht="15">
      <c r="A1006" s="380" t="str">
        <f>PTCA!B989</f>
        <v>-000</v>
      </c>
      <c r="B1006" s="380">
        <f>PTCA!D989</f>
        <v>0</v>
      </c>
      <c r="C1006" s="380">
        <f>PTCA!J989</f>
        <v>0</v>
      </c>
      <c r="D1006" s="380">
        <f>PTCA!K989</f>
        <v>0</v>
      </c>
      <c r="E1006" s="380">
        <f>PTCA!H989</f>
        <v>0</v>
      </c>
      <c r="F1006" s="380">
        <f>PTCA!Z989</f>
        <v>0</v>
      </c>
      <c r="G1006" s="380">
        <f>PTCA!AD989</f>
        <v>0</v>
      </c>
      <c r="H1006" s="62"/>
      <c r="I1006" s="760">
        <f>PTCA!C989</f>
        <v>0</v>
      </c>
      <c r="J1006" s="760" t="str">
        <f>PTCA!AK989</f>
        <v/>
      </c>
      <c r="K1006" s="760">
        <f>PTCA!AL989</f>
        <v>0</v>
      </c>
      <c r="L1006" s="62"/>
      <c r="M1006" s="607"/>
      <c r="N1006" s="62"/>
      <c r="O1006" s="63">
        <f>PTCA!AA1975</f>
        <v>0</v>
      </c>
      <c r="P1006" s="63">
        <f>PTCA!AF1975</f>
        <v>0</v>
      </c>
      <c r="Q1006" s="232" t="e">
        <f t="shared" si="31"/>
        <v>#DIV/0!</v>
      </c>
      <c r="R1006" s="544">
        <f>PTCA!AI1975</f>
        <v>0</v>
      </c>
      <c r="S1006" s="544">
        <f>PTCA!AJ989</f>
        <v>0</v>
      </c>
      <c r="T1006" s="53"/>
      <c r="U1006" s="232" t="e">
        <f t="shared" si="32"/>
        <v>#DIV/0!</v>
      </c>
      <c r="V1006" s="272"/>
      <c r="X1006" s="255"/>
      <c r="Y1006" s="254"/>
    </row>
    <row r="1007" spans="1:25" ht="15">
      <c r="A1007" s="380" t="str">
        <f>PTCA!B990</f>
        <v>-000</v>
      </c>
      <c r="B1007" s="380">
        <f>PTCA!D990</f>
        <v>0</v>
      </c>
      <c r="C1007" s="380">
        <f>PTCA!J990</f>
        <v>0</v>
      </c>
      <c r="D1007" s="380">
        <f>PTCA!K990</f>
        <v>0</v>
      </c>
      <c r="E1007" s="380">
        <f>PTCA!H990</f>
        <v>0</v>
      </c>
      <c r="F1007" s="380">
        <f>PTCA!Z990</f>
        <v>0</v>
      </c>
      <c r="G1007" s="380">
        <f>PTCA!AD990</f>
        <v>0</v>
      </c>
      <c r="H1007" s="62"/>
      <c r="I1007" s="760">
        <f>PTCA!C990</f>
        <v>0</v>
      </c>
      <c r="J1007" s="760" t="str">
        <f>PTCA!AK990</f>
        <v/>
      </c>
      <c r="K1007" s="760">
        <f>PTCA!AL990</f>
        <v>0</v>
      </c>
      <c r="L1007" s="62"/>
      <c r="M1007" s="607"/>
      <c r="N1007" s="62"/>
      <c r="O1007" s="63">
        <f>PTCA!AA1976</f>
        <v>0</v>
      </c>
      <c r="P1007" s="63">
        <f>PTCA!AF1976</f>
        <v>0</v>
      </c>
      <c r="Q1007" s="232" t="e">
        <f t="shared" si="31"/>
        <v>#DIV/0!</v>
      </c>
      <c r="R1007" s="544">
        <f>PTCA!AI1976</f>
        <v>0</v>
      </c>
      <c r="S1007" s="544">
        <f>PTCA!AJ990</f>
        <v>0</v>
      </c>
      <c r="T1007" s="53"/>
      <c r="U1007" s="232" t="e">
        <f t="shared" si="32"/>
        <v>#DIV/0!</v>
      </c>
      <c r="V1007" s="272"/>
      <c r="X1007" s="255"/>
      <c r="Y1007" s="254"/>
    </row>
    <row r="1008" spans="1:25" ht="15">
      <c r="A1008" s="380" t="str">
        <f>PTCA!B991</f>
        <v>-000</v>
      </c>
      <c r="B1008" s="380">
        <f>PTCA!D991</f>
        <v>0</v>
      </c>
      <c r="C1008" s="380">
        <f>PTCA!J991</f>
        <v>0</v>
      </c>
      <c r="D1008" s="380">
        <f>PTCA!K991</f>
        <v>0</v>
      </c>
      <c r="E1008" s="380">
        <f>PTCA!H991</f>
        <v>0</v>
      </c>
      <c r="F1008" s="380">
        <f>PTCA!Z991</f>
        <v>0</v>
      </c>
      <c r="G1008" s="380">
        <f>PTCA!AD991</f>
        <v>0</v>
      </c>
      <c r="H1008" s="62"/>
      <c r="I1008" s="760">
        <f>PTCA!C991</f>
        <v>0</v>
      </c>
      <c r="J1008" s="760" t="str">
        <f>PTCA!AK991</f>
        <v/>
      </c>
      <c r="K1008" s="760">
        <f>PTCA!AL991</f>
        <v>0</v>
      </c>
      <c r="L1008" s="62"/>
      <c r="M1008" s="607"/>
      <c r="N1008" s="62"/>
      <c r="O1008" s="63">
        <f>PTCA!AA1977</f>
        <v>0</v>
      </c>
      <c r="P1008" s="63">
        <f>PTCA!AF1977</f>
        <v>0</v>
      </c>
      <c r="Q1008" s="232" t="e">
        <f t="shared" si="31"/>
        <v>#DIV/0!</v>
      </c>
      <c r="R1008" s="544">
        <f>PTCA!AI1977</f>
        <v>0</v>
      </c>
      <c r="S1008" s="544">
        <f>PTCA!AJ991</f>
        <v>0</v>
      </c>
      <c r="T1008" s="53"/>
      <c r="U1008" s="232" t="e">
        <f t="shared" si="32"/>
        <v>#DIV/0!</v>
      </c>
      <c r="V1008" s="272"/>
      <c r="X1008" s="255"/>
      <c r="Y1008" s="254"/>
    </row>
    <row r="1009" spans="1:25" ht="15">
      <c r="A1009" s="380" t="str">
        <f>PTCA!B992</f>
        <v>-000</v>
      </c>
      <c r="B1009" s="380">
        <f>PTCA!D992</f>
        <v>0</v>
      </c>
      <c r="C1009" s="380">
        <f>PTCA!J992</f>
        <v>0</v>
      </c>
      <c r="D1009" s="380">
        <f>PTCA!K992</f>
        <v>0</v>
      </c>
      <c r="E1009" s="380">
        <f>PTCA!H992</f>
        <v>0</v>
      </c>
      <c r="F1009" s="380">
        <f>PTCA!Z992</f>
        <v>0</v>
      </c>
      <c r="G1009" s="380">
        <f>PTCA!AD992</f>
        <v>0</v>
      </c>
      <c r="H1009" s="62"/>
      <c r="I1009" s="760">
        <f>PTCA!C992</f>
        <v>0</v>
      </c>
      <c r="J1009" s="760" t="str">
        <f>PTCA!AK992</f>
        <v/>
      </c>
      <c r="K1009" s="760">
        <f>PTCA!AL992</f>
        <v>0</v>
      </c>
      <c r="L1009" s="62"/>
      <c r="M1009" s="607"/>
      <c r="N1009" s="62"/>
      <c r="O1009" s="63">
        <f>PTCA!AA1978</f>
        <v>0</v>
      </c>
      <c r="P1009" s="63">
        <f>PTCA!AF1978</f>
        <v>0</v>
      </c>
      <c r="Q1009" s="232" t="e">
        <f t="shared" si="31"/>
        <v>#DIV/0!</v>
      </c>
      <c r="R1009" s="544">
        <f>PTCA!AI1978</f>
        <v>0</v>
      </c>
      <c r="S1009" s="544">
        <f>PTCA!AJ992</f>
        <v>0</v>
      </c>
      <c r="T1009" s="53"/>
      <c r="U1009" s="232" t="e">
        <f t="shared" si="32"/>
        <v>#DIV/0!</v>
      </c>
      <c r="V1009" s="272"/>
      <c r="X1009" s="255"/>
      <c r="Y1009" s="254"/>
    </row>
    <row r="1010" spans="1:25" ht="15">
      <c r="A1010" s="380" t="str">
        <f>PTCA!B993</f>
        <v>-000</v>
      </c>
      <c r="B1010" s="380">
        <f>PTCA!D993</f>
        <v>0</v>
      </c>
      <c r="C1010" s="380">
        <f>PTCA!J993</f>
        <v>0</v>
      </c>
      <c r="D1010" s="380">
        <f>PTCA!K993</f>
        <v>0</v>
      </c>
      <c r="E1010" s="380">
        <f>PTCA!H993</f>
        <v>0</v>
      </c>
      <c r="F1010" s="380">
        <f>PTCA!Z993</f>
        <v>0</v>
      </c>
      <c r="G1010" s="380">
        <f>PTCA!AD993</f>
        <v>0</v>
      </c>
      <c r="H1010" s="62"/>
      <c r="I1010" s="760">
        <f>PTCA!C993</f>
        <v>0</v>
      </c>
      <c r="J1010" s="760" t="str">
        <f>PTCA!AK993</f>
        <v/>
      </c>
      <c r="K1010" s="760">
        <f>PTCA!AL993</f>
        <v>0</v>
      </c>
      <c r="L1010" s="62"/>
      <c r="M1010" s="607"/>
      <c r="N1010" s="62"/>
      <c r="O1010" s="63">
        <f>PTCA!AA1979</f>
        <v>0</v>
      </c>
      <c r="P1010" s="63">
        <f>PTCA!AF1979</f>
        <v>0</v>
      </c>
      <c r="Q1010" s="232" t="e">
        <f t="shared" si="31"/>
        <v>#DIV/0!</v>
      </c>
      <c r="R1010" s="544">
        <f>PTCA!AI1979</f>
        <v>0</v>
      </c>
      <c r="S1010" s="544">
        <f>PTCA!AJ993</f>
        <v>0</v>
      </c>
      <c r="T1010" s="53"/>
      <c r="U1010" s="232" t="e">
        <f t="shared" si="32"/>
        <v>#DIV/0!</v>
      </c>
      <c r="V1010" s="272"/>
      <c r="X1010" s="255"/>
      <c r="Y1010" s="254"/>
    </row>
    <row r="1011" spans="1:25" ht="15">
      <c r="A1011" s="380" t="str">
        <f>PTCA!B994</f>
        <v>-000</v>
      </c>
      <c r="B1011" s="380">
        <f>PTCA!D994</f>
        <v>0</v>
      </c>
      <c r="C1011" s="380">
        <f>PTCA!J994</f>
        <v>0</v>
      </c>
      <c r="D1011" s="380">
        <f>PTCA!K994</f>
        <v>0</v>
      </c>
      <c r="E1011" s="380">
        <f>PTCA!H994</f>
        <v>0</v>
      </c>
      <c r="F1011" s="380">
        <f>PTCA!Z994</f>
        <v>0</v>
      </c>
      <c r="G1011" s="380">
        <f>PTCA!AD994</f>
        <v>0</v>
      </c>
      <c r="H1011" s="62"/>
      <c r="I1011" s="760">
        <f>PTCA!C994</f>
        <v>0</v>
      </c>
      <c r="J1011" s="760" t="str">
        <f>PTCA!AK994</f>
        <v/>
      </c>
      <c r="K1011" s="760">
        <f>PTCA!AL994</f>
        <v>0</v>
      </c>
      <c r="L1011" s="62"/>
      <c r="M1011" s="607"/>
      <c r="N1011" s="62"/>
      <c r="O1011" s="63">
        <f>PTCA!AA1980</f>
        <v>0</v>
      </c>
      <c r="P1011" s="63">
        <f>PTCA!AF1980</f>
        <v>0</v>
      </c>
      <c r="Q1011" s="232" t="e">
        <f t="shared" si="31"/>
        <v>#DIV/0!</v>
      </c>
      <c r="R1011" s="544">
        <f>PTCA!AI1980</f>
        <v>0</v>
      </c>
      <c r="S1011" s="544">
        <f>PTCA!AJ994</f>
        <v>0</v>
      </c>
      <c r="T1011" s="53"/>
      <c r="U1011" s="232" t="e">
        <f t="shared" si="32"/>
        <v>#DIV/0!</v>
      </c>
      <c r="V1011" s="272"/>
      <c r="X1011" s="255"/>
      <c r="Y1011" s="254"/>
    </row>
    <row r="1012" spans="1:25" ht="15">
      <c r="A1012" s="380" t="str">
        <f>PTCA!B995</f>
        <v>-000</v>
      </c>
      <c r="B1012" s="380">
        <f>PTCA!D995</f>
        <v>0</v>
      </c>
      <c r="C1012" s="380">
        <f>PTCA!J995</f>
        <v>0</v>
      </c>
      <c r="D1012" s="380">
        <f>PTCA!K995</f>
        <v>0</v>
      </c>
      <c r="E1012" s="380">
        <f>PTCA!H995</f>
        <v>0</v>
      </c>
      <c r="F1012" s="380">
        <f>PTCA!Z995</f>
        <v>0</v>
      </c>
      <c r="G1012" s="380">
        <f>PTCA!AD995</f>
        <v>0</v>
      </c>
      <c r="H1012" s="62"/>
      <c r="I1012" s="760">
        <f>PTCA!C995</f>
        <v>0</v>
      </c>
      <c r="J1012" s="760" t="str">
        <f>PTCA!AK995</f>
        <v/>
      </c>
      <c r="K1012" s="760">
        <f>PTCA!AL995</f>
        <v>0</v>
      </c>
      <c r="L1012" s="62"/>
      <c r="M1012" s="607"/>
      <c r="N1012" s="62"/>
      <c r="O1012" s="63">
        <f>PTCA!AA1981</f>
        <v>0</v>
      </c>
      <c r="P1012" s="63">
        <f>PTCA!AF1981</f>
        <v>0</v>
      </c>
      <c r="Q1012" s="232" t="e">
        <f t="shared" si="31"/>
        <v>#DIV/0!</v>
      </c>
      <c r="R1012" s="544">
        <f>PTCA!AI1981</f>
        <v>0</v>
      </c>
      <c r="S1012" s="544">
        <f>PTCA!AJ995</f>
        <v>0</v>
      </c>
      <c r="T1012" s="53"/>
      <c r="U1012" s="232" t="e">
        <f t="shared" si="32"/>
        <v>#DIV/0!</v>
      </c>
      <c r="V1012" s="272"/>
      <c r="X1012" s="255"/>
      <c r="Y1012" s="254"/>
    </row>
    <row r="1013" spans="1:25" ht="15">
      <c r="A1013" s="380" t="str">
        <f>PTCA!B996</f>
        <v>-000</v>
      </c>
      <c r="B1013" s="380">
        <f>PTCA!D996</f>
        <v>0</v>
      </c>
      <c r="C1013" s="380">
        <f>PTCA!J996</f>
        <v>0</v>
      </c>
      <c r="D1013" s="380">
        <f>PTCA!K996</f>
        <v>0</v>
      </c>
      <c r="E1013" s="380">
        <f>PTCA!H996</f>
        <v>0</v>
      </c>
      <c r="F1013" s="380">
        <f>PTCA!Z996</f>
        <v>0</v>
      </c>
      <c r="G1013" s="380">
        <f>PTCA!AD996</f>
        <v>0</v>
      </c>
      <c r="H1013" s="62"/>
      <c r="I1013" s="760">
        <f>PTCA!C996</f>
        <v>0</v>
      </c>
      <c r="J1013" s="760" t="str">
        <f>PTCA!AK996</f>
        <v/>
      </c>
      <c r="K1013" s="760">
        <f>PTCA!AL996</f>
        <v>0</v>
      </c>
      <c r="L1013" s="62"/>
      <c r="M1013" s="607"/>
      <c r="N1013" s="62"/>
      <c r="O1013" s="63">
        <f>PTCA!AA1982</f>
        <v>0</v>
      </c>
      <c r="P1013" s="63">
        <f>PTCA!AF1982</f>
        <v>0</v>
      </c>
      <c r="Q1013" s="232" t="e">
        <f t="shared" si="31"/>
        <v>#DIV/0!</v>
      </c>
      <c r="R1013" s="544">
        <f>PTCA!AI1982</f>
        <v>0</v>
      </c>
      <c r="S1013" s="544">
        <f>PTCA!AJ996</f>
        <v>0</v>
      </c>
      <c r="T1013" s="53"/>
      <c r="U1013" s="232" t="e">
        <f t="shared" si="32"/>
        <v>#DIV/0!</v>
      </c>
      <c r="V1013" s="272"/>
      <c r="X1013" s="255"/>
      <c r="Y1013" s="254"/>
    </row>
    <row r="1014" spans="1:25" ht="15">
      <c r="A1014" s="380" t="str">
        <f>PTCA!B997</f>
        <v>-000</v>
      </c>
      <c r="B1014" s="380">
        <f>PTCA!D997</f>
        <v>0</v>
      </c>
      <c r="C1014" s="380">
        <f>PTCA!J997</f>
        <v>0</v>
      </c>
      <c r="D1014" s="380">
        <f>PTCA!K997</f>
        <v>0</v>
      </c>
      <c r="E1014" s="380">
        <f>PTCA!H997</f>
        <v>0</v>
      </c>
      <c r="F1014" s="380">
        <f>PTCA!Z997</f>
        <v>0</v>
      </c>
      <c r="G1014" s="380">
        <f>PTCA!AD997</f>
        <v>0</v>
      </c>
      <c r="H1014" s="62"/>
      <c r="I1014" s="760">
        <f>PTCA!C997</f>
        <v>0</v>
      </c>
      <c r="J1014" s="760" t="str">
        <f>PTCA!AK997</f>
        <v/>
      </c>
      <c r="K1014" s="760">
        <f>PTCA!AL997</f>
        <v>0</v>
      </c>
      <c r="L1014" s="62"/>
      <c r="M1014" s="607"/>
      <c r="N1014" s="62"/>
      <c r="O1014" s="63">
        <f>PTCA!AA1983</f>
        <v>0</v>
      </c>
      <c r="P1014" s="63">
        <f>PTCA!AF1983</f>
        <v>0</v>
      </c>
      <c r="Q1014" s="232" t="e">
        <f t="shared" si="31"/>
        <v>#DIV/0!</v>
      </c>
      <c r="R1014" s="544">
        <f>PTCA!AI1983</f>
        <v>0</v>
      </c>
      <c r="S1014" s="544">
        <f>PTCA!AJ997</f>
        <v>0</v>
      </c>
      <c r="T1014" s="53"/>
      <c r="U1014" s="232" t="e">
        <f t="shared" si="32"/>
        <v>#DIV/0!</v>
      </c>
      <c r="V1014" s="272"/>
      <c r="X1014" s="255"/>
      <c r="Y1014" s="254"/>
    </row>
    <row r="1015" spans="1:25" ht="15">
      <c r="A1015" s="380" t="str">
        <f>PTCA!B998</f>
        <v>-000</v>
      </c>
      <c r="B1015" s="380">
        <f>PTCA!D998</f>
        <v>0</v>
      </c>
      <c r="C1015" s="380">
        <f>PTCA!J998</f>
        <v>0</v>
      </c>
      <c r="D1015" s="380">
        <f>PTCA!K998</f>
        <v>0</v>
      </c>
      <c r="E1015" s="380">
        <f>PTCA!H998</f>
        <v>0</v>
      </c>
      <c r="F1015" s="380">
        <f>PTCA!Z998</f>
        <v>0</v>
      </c>
      <c r="G1015" s="380">
        <f>PTCA!AD998</f>
        <v>0</v>
      </c>
      <c r="H1015" s="62"/>
      <c r="I1015" s="760">
        <f>PTCA!C998</f>
        <v>0</v>
      </c>
      <c r="J1015" s="760" t="str">
        <f>PTCA!AK998</f>
        <v/>
      </c>
      <c r="K1015" s="760">
        <f>PTCA!AL998</f>
        <v>0</v>
      </c>
      <c r="L1015" s="62"/>
      <c r="M1015" s="607"/>
      <c r="N1015" s="62"/>
      <c r="O1015" s="63">
        <f>PTCA!AA1984</f>
        <v>0</v>
      </c>
      <c r="P1015" s="63">
        <f>PTCA!AF1984</f>
        <v>0</v>
      </c>
      <c r="Q1015" s="232" t="e">
        <f t="shared" si="31"/>
        <v>#DIV/0!</v>
      </c>
      <c r="R1015" s="544">
        <f>PTCA!AI1984</f>
        <v>0</v>
      </c>
      <c r="S1015" s="544">
        <f>PTCA!AJ998</f>
        <v>0</v>
      </c>
      <c r="T1015" s="53"/>
      <c r="U1015" s="232" t="e">
        <f t="shared" si="32"/>
        <v>#DIV/0!</v>
      </c>
      <c r="V1015" s="272"/>
      <c r="X1015" s="255"/>
      <c r="Y1015" s="254"/>
    </row>
    <row r="1016" spans="1:25" ht="15">
      <c r="A1016" s="380" t="str">
        <f>PTCA!B999</f>
        <v>-000</v>
      </c>
      <c r="B1016" s="380">
        <f>PTCA!D999</f>
        <v>0</v>
      </c>
      <c r="C1016" s="380">
        <f>PTCA!J999</f>
        <v>0</v>
      </c>
      <c r="D1016" s="380">
        <f>PTCA!K999</f>
        <v>0</v>
      </c>
      <c r="E1016" s="380">
        <f>PTCA!H999</f>
        <v>0</v>
      </c>
      <c r="F1016" s="380">
        <f>PTCA!Z999</f>
        <v>0</v>
      </c>
      <c r="G1016" s="380">
        <f>PTCA!AD999</f>
        <v>0</v>
      </c>
      <c r="H1016" s="62"/>
      <c r="I1016" s="760">
        <f>PTCA!C999</f>
        <v>0</v>
      </c>
      <c r="J1016" s="760" t="str">
        <f>PTCA!AK999</f>
        <v/>
      </c>
      <c r="K1016" s="760">
        <f>PTCA!AL999</f>
        <v>0</v>
      </c>
      <c r="L1016" s="62"/>
      <c r="M1016" s="607"/>
      <c r="N1016" s="62"/>
      <c r="O1016" s="63">
        <f>PTCA!AA1985</f>
        <v>0</v>
      </c>
      <c r="P1016" s="63">
        <f>PTCA!AF1985</f>
        <v>0</v>
      </c>
      <c r="Q1016" s="232" t="e">
        <f t="shared" si="31"/>
        <v>#DIV/0!</v>
      </c>
      <c r="R1016" s="544">
        <f>PTCA!AI1985</f>
        <v>0</v>
      </c>
      <c r="S1016" s="544">
        <f>PTCA!AJ999</f>
        <v>0</v>
      </c>
      <c r="T1016" s="53"/>
      <c r="U1016" s="232" t="e">
        <f t="shared" si="32"/>
        <v>#DIV/0!</v>
      </c>
      <c r="V1016" s="272"/>
      <c r="X1016" s="255"/>
      <c r="Y1016" s="254"/>
    </row>
    <row r="1017" spans="1:25" ht="15">
      <c r="A1017" s="380" t="str">
        <f>PTCA!B1000</f>
        <v>-000</v>
      </c>
      <c r="B1017" s="380">
        <f>PTCA!D1000</f>
        <v>0</v>
      </c>
      <c r="C1017" s="380">
        <f>PTCA!J1000</f>
        <v>0</v>
      </c>
      <c r="D1017" s="380">
        <f>PTCA!K1000</f>
        <v>0</v>
      </c>
      <c r="E1017" s="380">
        <f>PTCA!H1000</f>
        <v>0</v>
      </c>
      <c r="F1017" s="380">
        <f>PTCA!Z1000</f>
        <v>0</v>
      </c>
      <c r="G1017" s="380">
        <f>PTCA!AD1000</f>
        <v>0</v>
      </c>
      <c r="H1017" s="62"/>
      <c r="I1017" s="760">
        <f>PTCA!C1000</f>
        <v>0</v>
      </c>
      <c r="J1017" s="760" t="str">
        <f>PTCA!AK1000</f>
        <v/>
      </c>
      <c r="K1017" s="760">
        <f>PTCA!AL1000</f>
        <v>0</v>
      </c>
      <c r="L1017" s="62"/>
      <c r="M1017" s="607"/>
      <c r="N1017" s="62"/>
      <c r="O1017" s="63">
        <f>PTCA!AA1986</f>
        <v>0</v>
      </c>
      <c r="P1017" s="63">
        <f>PTCA!AF1986</f>
        <v>0</v>
      </c>
      <c r="Q1017" s="232" t="e">
        <f t="shared" si="31"/>
        <v>#DIV/0!</v>
      </c>
      <c r="R1017" s="544">
        <f>PTCA!AI1986</f>
        <v>0</v>
      </c>
      <c r="S1017" s="544">
        <f>PTCA!AJ1000</f>
        <v>0</v>
      </c>
      <c r="T1017" s="53"/>
      <c r="U1017" s="232" t="e">
        <f t="shared" si="32"/>
        <v>#DIV/0!</v>
      </c>
      <c r="V1017" s="272"/>
      <c r="X1017" s="255"/>
      <c r="Y1017" s="254"/>
    </row>
    <row r="1018" spans="1:25" ht="15">
      <c r="A1018" s="380" t="str">
        <f>PTCA!B1001</f>
        <v>-000</v>
      </c>
      <c r="B1018" s="380">
        <f>PTCA!D1001</f>
        <v>0</v>
      </c>
      <c r="C1018" s="380">
        <f>PTCA!J1001</f>
        <v>0</v>
      </c>
      <c r="D1018" s="380">
        <f>PTCA!K1001</f>
        <v>0</v>
      </c>
      <c r="E1018" s="380">
        <f>PTCA!H1001</f>
        <v>0</v>
      </c>
      <c r="F1018" s="380">
        <f>PTCA!Z1001</f>
        <v>0</v>
      </c>
      <c r="G1018" s="380">
        <f>PTCA!AD1001</f>
        <v>0</v>
      </c>
      <c r="H1018" s="62"/>
      <c r="I1018" s="760">
        <f>PTCA!C1001</f>
        <v>0</v>
      </c>
      <c r="J1018" s="760" t="str">
        <f>PTCA!AK1001</f>
        <v/>
      </c>
      <c r="K1018" s="760">
        <f>PTCA!AL1001</f>
        <v>0</v>
      </c>
      <c r="L1018" s="62"/>
      <c r="M1018" s="607"/>
      <c r="N1018" s="62"/>
      <c r="O1018" s="63">
        <f>PTCA!AA1987</f>
        <v>0</v>
      </c>
      <c r="P1018" s="63">
        <f>PTCA!AF1987</f>
        <v>0</v>
      </c>
      <c r="Q1018" s="232" t="e">
        <f t="shared" si="31"/>
        <v>#DIV/0!</v>
      </c>
      <c r="R1018" s="544">
        <f>PTCA!AI1987</f>
        <v>0</v>
      </c>
      <c r="S1018" s="544">
        <f>PTCA!AJ1001</f>
        <v>0</v>
      </c>
      <c r="T1018" s="53"/>
      <c r="U1018" s="232" t="e">
        <f t="shared" si="32"/>
        <v>#DIV/0!</v>
      </c>
      <c r="V1018" s="272"/>
      <c r="X1018" s="255"/>
      <c r="Y1018" s="254"/>
    </row>
    <row r="1019" spans="1:25" ht="15">
      <c r="A1019" s="380" t="str">
        <f>PTCA!B1002</f>
        <v>-000</v>
      </c>
      <c r="B1019" s="380">
        <f>PTCA!D1002</f>
        <v>0</v>
      </c>
      <c r="C1019" s="380">
        <f>PTCA!J1002</f>
        <v>0</v>
      </c>
      <c r="D1019" s="380">
        <f>PTCA!K1002</f>
        <v>0</v>
      </c>
      <c r="E1019" s="380">
        <f>PTCA!H1002</f>
        <v>0</v>
      </c>
      <c r="F1019" s="380">
        <f>PTCA!Z1002</f>
        <v>0</v>
      </c>
      <c r="G1019" s="380">
        <f>PTCA!AD1002</f>
        <v>0</v>
      </c>
      <c r="H1019" s="62"/>
      <c r="I1019" s="760">
        <f>PTCA!C1002</f>
        <v>0</v>
      </c>
      <c r="J1019" s="760" t="str">
        <f>PTCA!AK1002</f>
        <v/>
      </c>
      <c r="K1019" s="760">
        <f>PTCA!AL1002</f>
        <v>0</v>
      </c>
      <c r="L1019" s="62"/>
      <c r="M1019" s="607"/>
      <c r="N1019" s="62"/>
      <c r="O1019" s="63">
        <f>PTCA!AA1988</f>
        <v>0</v>
      </c>
      <c r="P1019" s="63">
        <f>PTCA!AF1988</f>
        <v>0</v>
      </c>
      <c r="Q1019" s="232" t="e">
        <f t="shared" si="31"/>
        <v>#DIV/0!</v>
      </c>
      <c r="R1019" s="544">
        <f>PTCA!AI1988</f>
        <v>0</v>
      </c>
      <c r="S1019" s="544">
        <f>PTCA!AJ1002</f>
        <v>0</v>
      </c>
      <c r="T1019" s="53"/>
      <c r="U1019" s="232" t="e">
        <f t="shared" si="32"/>
        <v>#DIV/0!</v>
      </c>
      <c r="V1019" s="272"/>
      <c r="X1019" s="255"/>
      <c r="Y1019" s="254"/>
    </row>
    <row r="1020" spans="1:25" ht="15">
      <c r="A1020" s="380" t="str">
        <f>PTCA!B1003</f>
        <v>-000</v>
      </c>
      <c r="B1020" s="380">
        <f>PTCA!D1003</f>
        <v>0</v>
      </c>
      <c r="C1020" s="380">
        <f>PTCA!J1003</f>
        <v>0</v>
      </c>
      <c r="D1020" s="380">
        <f>PTCA!K1003</f>
        <v>0</v>
      </c>
      <c r="E1020" s="380">
        <f>PTCA!H1003</f>
        <v>0</v>
      </c>
      <c r="F1020" s="380">
        <f>PTCA!Z1003</f>
        <v>0</v>
      </c>
      <c r="G1020" s="380">
        <f>PTCA!AD1003</f>
        <v>0</v>
      </c>
      <c r="H1020" s="62"/>
      <c r="I1020" s="760">
        <f>PTCA!C1003</f>
        <v>0</v>
      </c>
      <c r="J1020" s="760" t="str">
        <f>PTCA!AK1003</f>
        <v/>
      </c>
      <c r="K1020" s="760">
        <f>PTCA!AL1003</f>
        <v>0</v>
      </c>
      <c r="L1020" s="62"/>
      <c r="M1020" s="607"/>
      <c r="N1020" s="62"/>
      <c r="O1020" s="63">
        <f>PTCA!AA1989</f>
        <v>0</v>
      </c>
      <c r="P1020" s="63">
        <f>PTCA!AF1989</f>
        <v>0</v>
      </c>
      <c r="Q1020" s="232" t="e">
        <f t="shared" si="31"/>
        <v>#DIV/0!</v>
      </c>
      <c r="R1020" s="544">
        <f>PTCA!AI1989</f>
        <v>0</v>
      </c>
      <c r="S1020" s="544">
        <f>PTCA!AJ1003</f>
        <v>0</v>
      </c>
      <c r="T1020" s="53"/>
      <c r="U1020" s="232" t="e">
        <f t="shared" si="32"/>
        <v>#DIV/0!</v>
      </c>
      <c r="V1020" s="272"/>
      <c r="X1020" s="255"/>
      <c r="Y1020" s="254"/>
    </row>
    <row r="1021" spans="1:25" ht="15">
      <c r="A1021" s="380" t="str">
        <f>PTCA!B1004</f>
        <v>-000</v>
      </c>
      <c r="B1021" s="380">
        <f>PTCA!D1004</f>
        <v>0</v>
      </c>
      <c r="C1021" s="380">
        <f>PTCA!J1004</f>
        <v>0</v>
      </c>
      <c r="D1021" s="380">
        <f>PTCA!K1004</f>
        <v>0</v>
      </c>
      <c r="E1021" s="380">
        <f>PTCA!H1004</f>
        <v>0</v>
      </c>
      <c r="F1021" s="380">
        <f>PTCA!Z1004</f>
        <v>0</v>
      </c>
      <c r="G1021" s="380">
        <f>PTCA!AD1004</f>
        <v>0</v>
      </c>
      <c r="H1021" s="62"/>
      <c r="I1021" s="760">
        <f>PTCA!C1004</f>
        <v>0</v>
      </c>
      <c r="J1021" s="760" t="str">
        <f>PTCA!AK1004</f>
        <v/>
      </c>
      <c r="K1021" s="760">
        <f>PTCA!AL1004</f>
        <v>0</v>
      </c>
      <c r="L1021" s="62"/>
      <c r="M1021" s="607"/>
      <c r="N1021" s="62"/>
      <c r="O1021" s="63">
        <f>PTCA!AA1990</f>
        <v>0</v>
      </c>
      <c r="P1021" s="63">
        <f>PTCA!AF1990</f>
        <v>0</v>
      </c>
      <c r="Q1021" s="232" t="e">
        <f t="shared" si="31"/>
        <v>#DIV/0!</v>
      </c>
      <c r="R1021" s="544">
        <f>PTCA!AI1990</f>
        <v>0</v>
      </c>
      <c r="S1021" s="544">
        <f>PTCA!AJ1004</f>
        <v>0</v>
      </c>
      <c r="T1021" s="53"/>
      <c r="U1021" s="232" t="e">
        <f t="shared" si="32"/>
        <v>#DIV/0!</v>
      </c>
      <c r="V1021" s="272"/>
      <c r="X1021" s="255"/>
      <c r="Y1021" s="254"/>
    </row>
    <row r="1022" spans="1:25" ht="15">
      <c r="A1022" s="380" t="str">
        <f>PTCA!B1005</f>
        <v>-000</v>
      </c>
      <c r="B1022" s="380">
        <f>PTCA!D1005</f>
        <v>0</v>
      </c>
      <c r="C1022" s="380">
        <f>PTCA!J1005</f>
        <v>0</v>
      </c>
      <c r="D1022" s="380">
        <f>PTCA!K1005</f>
        <v>0</v>
      </c>
      <c r="E1022" s="380">
        <f>PTCA!H1005</f>
        <v>0</v>
      </c>
      <c r="F1022" s="380">
        <f>PTCA!Z1005</f>
        <v>0</v>
      </c>
      <c r="G1022" s="380">
        <f>PTCA!AD1005</f>
        <v>0</v>
      </c>
      <c r="H1022" s="62"/>
      <c r="I1022" s="760">
        <f>PTCA!C1005</f>
        <v>0</v>
      </c>
      <c r="J1022" s="760" t="str">
        <f>PTCA!AK1005</f>
        <v/>
      </c>
      <c r="K1022" s="760">
        <f>PTCA!AL1005</f>
        <v>0</v>
      </c>
      <c r="L1022" s="62"/>
      <c r="M1022" s="607"/>
      <c r="N1022" s="62"/>
      <c r="O1022" s="63">
        <f>PTCA!AA1991</f>
        <v>0</v>
      </c>
      <c r="P1022" s="63">
        <f>PTCA!AF1991</f>
        <v>0</v>
      </c>
      <c r="Q1022" s="232" t="e">
        <f t="shared" si="31"/>
        <v>#DIV/0!</v>
      </c>
      <c r="R1022" s="544">
        <f>PTCA!AI1991</f>
        <v>0</v>
      </c>
      <c r="S1022" s="544">
        <f>PTCA!AJ1005</f>
        <v>0</v>
      </c>
      <c r="T1022" s="53"/>
      <c r="U1022" s="232" t="e">
        <f t="shared" si="32"/>
        <v>#DIV/0!</v>
      </c>
      <c r="V1022" s="272"/>
      <c r="X1022" s="255"/>
      <c r="Y1022" s="254"/>
    </row>
    <row r="1023" spans="1:25" ht="15">
      <c r="A1023" s="380" t="str">
        <f>PTCA!B1006</f>
        <v>-000</v>
      </c>
      <c r="B1023" s="380">
        <f>PTCA!D1006</f>
        <v>0</v>
      </c>
      <c r="C1023" s="380">
        <f>PTCA!J1006</f>
        <v>0</v>
      </c>
      <c r="D1023" s="380">
        <f>PTCA!K1006</f>
        <v>0</v>
      </c>
      <c r="E1023" s="380">
        <f>PTCA!H1006</f>
        <v>0</v>
      </c>
      <c r="F1023" s="380">
        <f>PTCA!Z1006</f>
        <v>0</v>
      </c>
      <c r="G1023" s="380">
        <f>PTCA!AD1006</f>
        <v>0</v>
      </c>
      <c r="H1023" s="62"/>
      <c r="I1023" s="760">
        <f>PTCA!C1006</f>
        <v>0</v>
      </c>
      <c r="J1023" s="760" t="str">
        <f>PTCA!AK1006</f>
        <v/>
      </c>
      <c r="K1023" s="760">
        <f>PTCA!AL1006</f>
        <v>0</v>
      </c>
      <c r="L1023" s="62"/>
      <c r="M1023" s="607"/>
      <c r="N1023" s="62"/>
      <c r="O1023" s="63">
        <f>PTCA!AA1992</f>
        <v>0</v>
      </c>
      <c r="P1023" s="63">
        <f>PTCA!AF1992</f>
        <v>0</v>
      </c>
      <c r="Q1023" s="232" t="e">
        <f t="shared" si="31"/>
        <v>#DIV/0!</v>
      </c>
      <c r="R1023" s="544">
        <f>PTCA!AI1992</f>
        <v>0</v>
      </c>
      <c r="S1023" s="544">
        <f>PTCA!AJ1006</f>
        <v>0</v>
      </c>
      <c r="T1023" s="53"/>
      <c r="U1023" s="232" t="e">
        <f t="shared" si="32"/>
        <v>#DIV/0!</v>
      </c>
      <c r="V1023" s="272"/>
      <c r="X1023" s="255"/>
      <c r="Y1023" s="254"/>
    </row>
    <row r="1024" spans="1:25" ht="15">
      <c r="A1024" s="380" t="str">
        <f>PTCA!B1007</f>
        <v>-000</v>
      </c>
      <c r="B1024" s="380">
        <f>PTCA!D1007</f>
        <v>0</v>
      </c>
      <c r="C1024" s="380">
        <f>PTCA!J1007</f>
        <v>0</v>
      </c>
      <c r="D1024" s="380">
        <f>PTCA!K1007</f>
        <v>0</v>
      </c>
      <c r="E1024" s="380">
        <f>PTCA!H1007</f>
        <v>0</v>
      </c>
      <c r="F1024" s="380">
        <f>PTCA!Z1007</f>
        <v>0</v>
      </c>
      <c r="G1024" s="380">
        <f>PTCA!AD1007</f>
        <v>0</v>
      </c>
      <c r="H1024" s="62"/>
      <c r="I1024" s="760">
        <f>PTCA!C1007</f>
        <v>0</v>
      </c>
      <c r="J1024" s="760" t="str">
        <f>PTCA!AK1007</f>
        <v/>
      </c>
      <c r="K1024" s="760">
        <f>PTCA!AL1007</f>
        <v>0</v>
      </c>
      <c r="L1024" s="62"/>
      <c r="M1024" s="607"/>
      <c r="N1024" s="62"/>
      <c r="O1024" s="63">
        <f>PTCA!AA1993</f>
        <v>0</v>
      </c>
      <c r="P1024" s="63">
        <f>PTCA!AF1993</f>
        <v>0</v>
      </c>
      <c r="Q1024" s="232" t="e">
        <f t="shared" si="31"/>
        <v>#DIV/0!</v>
      </c>
      <c r="R1024" s="544">
        <f>PTCA!AI1993</f>
        <v>0</v>
      </c>
      <c r="S1024" s="544">
        <f>PTCA!AJ1007</f>
        <v>0</v>
      </c>
      <c r="T1024" s="53"/>
      <c r="U1024" s="232" t="e">
        <f t="shared" si="32"/>
        <v>#DIV/0!</v>
      </c>
      <c r="V1024" s="272"/>
      <c r="X1024" s="255"/>
      <c r="Y1024" s="254"/>
    </row>
    <row r="1025" spans="1:25" ht="15">
      <c r="A1025" s="380" t="str">
        <f>PTCA!B1008</f>
        <v>-000</v>
      </c>
      <c r="B1025" s="380">
        <f>PTCA!D1008</f>
        <v>0</v>
      </c>
      <c r="C1025" s="380">
        <f>PTCA!J1008</f>
        <v>0</v>
      </c>
      <c r="D1025" s="380">
        <f>PTCA!K1008</f>
        <v>0</v>
      </c>
      <c r="E1025" s="380">
        <f>PTCA!H1008</f>
        <v>0</v>
      </c>
      <c r="F1025" s="380">
        <f>PTCA!Z1008</f>
        <v>0</v>
      </c>
      <c r="G1025" s="380">
        <f>PTCA!AD1008</f>
        <v>0</v>
      </c>
      <c r="H1025" s="62"/>
      <c r="I1025" s="760">
        <f>PTCA!C1008</f>
        <v>0</v>
      </c>
      <c r="J1025" s="760" t="str">
        <f>PTCA!AK1008</f>
        <v/>
      </c>
      <c r="K1025" s="760">
        <f>PTCA!AL1008</f>
        <v>0</v>
      </c>
      <c r="L1025" s="62"/>
      <c r="M1025" s="607"/>
      <c r="N1025" s="62"/>
      <c r="O1025" s="63">
        <f>PTCA!AA1994</f>
        <v>0</v>
      </c>
      <c r="P1025" s="63">
        <f>PTCA!AF1994</f>
        <v>0</v>
      </c>
      <c r="Q1025" s="232" t="e">
        <f t="shared" si="31"/>
        <v>#DIV/0!</v>
      </c>
      <c r="R1025" s="544">
        <f>PTCA!AI1994</f>
        <v>0</v>
      </c>
      <c r="S1025" s="544">
        <f>PTCA!AJ1008</f>
        <v>0</v>
      </c>
      <c r="T1025" s="53"/>
      <c r="U1025" s="232" t="e">
        <f t="shared" si="32"/>
        <v>#DIV/0!</v>
      </c>
      <c r="V1025" s="272"/>
      <c r="X1025" s="255"/>
      <c r="Y1025" s="254"/>
    </row>
    <row r="1026" spans="1:25" ht="15">
      <c r="A1026" s="380" t="str">
        <f>PTCA!B1009</f>
        <v>-000</v>
      </c>
      <c r="B1026" s="380">
        <f>PTCA!D1009</f>
        <v>0</v>
      </c>
      <c r="C1026" s="380">
        <f>PTCA!J1009</f>
        <v>0</v>
      </c>
      <c r="D1026" s="380">
        <f>PTCA!K1009</f>
        <v>0</v>
      </c>
      <c r="E1026" s="380">
        <f>PTCA!H1009</f>
        <v>0</v>
      </c>
      <c r="F1026" s="380">
        <f>PTCA!Z1009</f>
        <v>0</v>
      </c>
      <c r="G1026" s="380">
        <f>PTCA!AD1009</f>
        <v>0</v>
      </c>
      <c r="H1026" s="62"/>
      <c r="I1026" s="760">
        <f>PTCA!C1009</f>
        <v>0</v>
      </c>
      <c r="J1026" s="760" t="str">
        <f>PTCA!AK1009</f>
        <v/>
      </c>
      <c r="K1026" s="760">
        <f>PTCA!AL1009</f>
        <v>0</v>
      </c>
      <c r="L1026" s="62"/>
      <c r="M1026" s="607"/>
      <c r="N1026" s="62"/>
      <c r="O1026" s="63">
        <f>PTCA!AA1995</f>
        <v>0</v>
      </c>
      <c r="P1026" s="63">
        <f>PTCA!AF1995</f>
        <v>0</v>
      </c>
      <c r="Q1026" s="232" t="e">
        <f t="shared" si="31"/>
        <v>#DIV/0!</v>
      </c>
      <c r="R1026" s="544">
        <f>PTCA!AI1995</f>
        <v>0</v>
      </c>
      <c r="S1026" s="544">
        <f>PTCA!AJ1009</f>
        <v>0</v>
      </c>
      <c r="T1026" s="53"/>
      <c r="U1026" s="232" t="e">
        <f t="shared" si="32"/>
        <v>#DIV/0!</v>
      </c>
      <c r="V1026" s="272"/>
      <c r="X1026" s="255"/>
      <c r="Y1026" s="254"/>
    </row>
    <row r="1027" spans="1:25" ht="15">
      <c r="A1027" s="380" t="str">
        <f>PTCA!B1010</f>
        <v>-000</v>
      </c>
      <c r="B1027" s="380">
        <f>PTCA!D1010</f>
        <v>0</v>
      </c>
      <c r="C1027" s="380">
        <f>PTCA!J1010</f>
        <v>0</v>
      </c>
      <c r="D1027" s="380">
        <f>PTCA!K1010</f>
        <v>0</v>
      </c>
      <c r="E1027" s="380">
        <f>PTCA!H1010</f>
        <v>0</v>
      </c>
      <c r="F1027" s="380">
        <f>PTCA!Z1010</f>
        <v>0</v>
      </c>
      <c r="G1027" s="380">
        <f>PTCA!AD1010</f>
        <v>0</v>
      </c>
      <c r="H1027" s="62"/>
      <c r="I1027" s="760">
        <f>PTCA!C1010</f>
        <v>0</v>
      </c>
      <c r="J1027" s="760" t="str">
        <f>PTCA!AK1010</f>
        <v/>
      </c>
      <c r="K1027" s="760">
        <f>PTCA!AL1010</f>
        <v>0</v>
      </c>
      <c r="L1027" s="62"/>
      <c r="M1027" s="607"/>
      <c r="N1027" s="62"/>
      <c r="O1027" s="63">
        <f>PTCA!AA1996</f>
        <v>0</v>
      </c>
      <c r="P1027" s="63">
        <f>PTCA!AF1996</f>
        <v>0</v>
      </c>
      <c r="Q1027" s="232" t="e">
        <f t="shared" si="31"/>
        <v>#DIV/0!</v>
      </c>
      <c r="R1027" s="544">
        <f>PTCA!AI1996</f>
        <v>0</v>
      </c>
      <c r="S1027" s="544">
        <f>PTCA!AJ1010</f>
        <v>0</v>
      </c>
      <c r="T1027" s="53"/>
      <c r="U1027" s="232" t="e">
        <f t="shared" si="32"/>
        <v>#DIV/0!</v>
      </c>
      <c r="V1027" s="272"/>
      <c r="X1027" s="255"/>
      <c r="Y1027" s="254"/>
    </row>
    <row r="1028" spans="1:25" ht="15">
      <c r="A1028" s="380" t="str">
        <f>PTCA!B1011</f>
        <v>-000</v>
      </c>
      <c r="B1028" s="380">
        <f>PTCA!D1011</f>
        <v>0</v>
      </c>
      <c r="C1028" s="380">
        <f>PTCA!J1011</f>
        <v>0</v>
      </c>
      <c r="D1028" s="380">
        <f>PTCA!K1011</f>
        <v>0</v>
      </c>
      <c r="E1028" s="380">
        <f>PTCA!H1011</f>
        <v>0</v>
      </c>
      <c r="F1028" s="380">
        <f>PTCA!Z1011</f>
        <v>0</v>
      </c>
      <c r="G1028" s="380">
        <f>PTCA!AD1011</f>
        <v>0</v>
      </c>
      <c r="H1028" s="62"/>
      <c r="I1028" s="760">
        <f>PTCA!C1011</f>
        <v>0</v>
      </c>
      <c r="J1028" s="760" t="str">
        <f>PTCA!AK1011</f>
        <v/>
      </c>
      <c r="K1028" s="760">
        <f>PTCA!AL1011</f>
        <v>0</v>
      </c>
      <c r="L1028" s="62"/>
      <c r="M1028" s="607"/>
      <c r="N1028" s="62"/>
      <c r="O1028" s="63">
        <f>PTCA!AA1997</f>
        <v>0</v>
      </c>
      <c r="P1028" s="63">
        <f>PTCA!AF1997</f>
        <v>0</v>
      </c>
      <c r="Q1028" s="232" t="e">
        <f t="shared" si="31"/>
        <v>#DIV/0!</v>
      </c>
      <c r="R1028" s="544">
        <f>PTCA!AI1997</f>
        <v>0</v>
      </c>
      <c r="S1028" s="544">
        <f>PTCA!AJ1011</f>
        <v>0</v>
      </c>
      <c r="T1028" s="53"/>
      <c r="U1028" s="232" t="e">
        <f t="shared" si="32"/>
        <v>#DIV/0!</v>
      </c>
      <c r="V1028" s="272"/>
      <c r="X1028" s="255"/>
      <c r="Y1028" s="254"/>
    </row>
    <row r="1029" spans="1:25" ht="15">
      <c r="A1029" s="380" t="str">
        <f>PTCA!B1012</f>
        <v>-000</v>
      </c>
      <c r="B1029" s="380">
        <f>PTCA!D1012</f>
        <v>0</v>
      </c>
      <c r="C1029" s="380">
        <f>PTCA!J1012</f>
        <v>0</v>
      </c>
      <c r="D1029" s="380">
        <f>PTCA!K1012</f>
        <v>0</v>
      </c>
      <c r="E1029" s="380">
        <f>PTCA!H1012</f>
        <v>0</v>
      </c>
      <c r="F1029" s="380">
        <f>PTCA!Z1012</f>
        <v>0</v>
      </c>
      <c r="G1029" s="380">
        <f>PTCA!AD1012</f>
        <v>0</v>
      </c>
      <c r="H1029" s="62"/>
      <c r="I1029" s="760">
        <f>PTCA!C1012</f>
        <v>0</v>
      </c>
      <c r="J1029" s="760" t="str">
        <f>PTCA!AK1012</f>
        <v/>
      </c>
      <c r="K1029" s="760">
        <f>PTCA!AL1012</f>
        <v>0</v>
      </c>
      <c r="L1029" s="62"/>
      <c r="M1029" s="607"/>
      <c r="N1029" s="62"/>
      <c r="O1029" s="63">
        <f>PTCA!AA1998</f>
        <v>0</v>
      </c>
      <c r="P1029" s="63">
        <f>PTCA!AF1998</f>
        <v>0</v>
      </c>
      <c r="Q1029" s="232" t="e">
        <f t="shared" ref="Q1029:Q1092" si="33">P1029/O1029</f>
        <v>#DIV/0!</v>
      </c>
      <c r="R1029" s="544">
        <f>PTCA!AI1998</f>
        <v>0</v>
      </c>
      <c r="S1029" s="544">
        <f>PTCA!AJ1012</f>
        <v>0</v>
      </c>
      <c r="T1029" s="53"/>
      <c r="U1029" s="232" t="e">
        <f t="shared" si="32"/>
        <v>#DIV/0!</v>
      </c>
      <c r="V1029" s="272"/>
      <c r="X1029" s="255"/>
      <c r="Y1029" s="254"/>
    </row>
    <row r="1030" spans="1:25" ht="15">
      <c r="A1030" s="380" t="str">
        <f>PTCA!B1013</f>
        <v>-000</v>
      </c>
      <c r="B1030" s="380">
        <f>PTCA!D1013</f>
        <v>0</v>
      </c>
      <c r="C1030" s="380">
        <f>PTCA!J1013</f>
        <v>0</v>
      </c>
      <c r="D1030" s="380">
        <f>PTCA!K1013</f>
        <v>0</v>
      </c>
      <c r="E1030" s="380">
        <f>PTCA!H1013</f>
        <v>0</v>
      </c>
      <c r="F1030" s="380">
        <f>PTCA!Z1013</f>
        <v>0</v>
      </c>
      <c r="G1030" s="380">
        <f>PTCA!AD1013</f>
        <v>0</v>
      </c>
      <c r="H1030" s="62"/>
      <c r="I1030" s="760">
        <f>PTCA!C1013</f>
        <v>0</v>
      </c>
      <c r="J1030" s="760" t="str">
        <f>PTCA!AK1013</f>
        <v/>
      </c>
      <c r="K1030" s="760">
        <f>PTCA!AL1013</f>
        <v>0</v>
      </c>
      <c r="L1030" s="62"/>
      <c r="M1030" s="607"/>
      <c r="N1030" s="62"/>
      <c r="O1030" s="63">
        <f>PTCA!AA1999</f>
        <v>0</v>
      </c>
      <c r="P1030" s="63">
        <f>PTCA!AF1999</f>
        <v>0</v>
      </c>
      <c r="Q1030" s="232" t="e">
        <f t="shared" si="33"/>
        <v>#DIV/0!</v>
      </c>
      <c r="R1030" s="544">
        <f>PTCA!AI1999</f>
        <v>0</v>
      </c>
      <c r="S1030" s="544">
        <f>PTCA!AJ1013</f>
        <v>0</v>
      </c>
      <c r="T1030" s="53"/>
      <c r="U1030" s="232" t="e">
        <f t="shared" si="32"/>
        <v>#DIV/0!</v>
      </c>
      <c r="V1030" s="272"/>
      <c r="X1030" s="255"/>
      <c r="Y1030" s="254"/>
    </row>
    <row r="1031" spans="1:25" ht="15">
      <c r="A1031" s="380" t="str">
        <f>PTCA!B1014</f>
        <v>-000</v>
      </c>
      <c r="B1031" s="380">
        <f>PTCA!D1014</f>
        <v>0</v>
      </c>
      <c r="C1031" s="380">
        <f>PTCA!J1014</f>
        <v>0</v>
      </c>
      <c r="D1031" s="380">
        <f>PTCA!K1014</f>
        <v>0</v>
      </c>
      <c r="E1031" s="380">
        <f>PTCA!H1014</f>
        <v>0</v>
      </c>
      <c r="F1031" s="380">
        <f>PTCA!Z1014</f>
        <v>0</v>
      </c>
      <c r="G1031" s="380">
        <f>PTCA!AD1014</f>
        <v>0</v>
      </c>
      <c r="H1031" s="62"/>
      <c r="I1031" s="760">
        <f>PTCA!C1014</f>
        <v>0</v>
      </c>
      <c r="J1031" s="760" t="str">
        <f>PTCA!AK1014</f>
        <v/>
      </c>
      <c r="K1031" s="760">
        <f>PTCA!AL1014</f>
        <v>0</v>
      </c>
      <c r="L1031" s="62"/>
      <c r="M1031" s="607"/>
      <c r="N1031" s="62"/>
      <c r="O1031" s="63">
        <f>PTCA!AA2000</f>
        <v>0</v>
      </c>
      <c r="P1031" s="63">
        <f>PTCA!AF2000</f>
        <v>0</v>
      </c>
      <c r="Q1031" s="232" t="e">
        <f t="shared" si="33"/>
        <v>#DIV/0!</v>
      </c>
      <c r="R1031" s="544">
        <f>PTCA!AI2000</f>
        <v>0</v>
      </c>
      <c r="S1031" s="544">
        <f>PTCA!AJ1014</f>
        <v>0</v>
      </c>
      <c r="T1031" s="53"/>
      <c r="U1031" s="232" t="e">
        <f t="shared" si="32"/>
        <v>#DIV/0!</v>
      </c>
      <c r="V1031" s="272"/>
      <c r="X1031" s="255"/>
      <c r="Y1031" s="254"/>
    </row>
    <row r="1032" spans="1:25" ht="15">
      <c r="A1032" s="380" t="str">
        <f>PTCA!B1015</f>
        <v>-000</v>
      </c>
      <c r="B1032" s="380">
        <f>PTCA!D1015</f>
        <v>0</v>
      </c>
      <c r="C1032" s="380">
        <f>PTCA!J1015</f>
        <v>0</v>
      </c>
      <c r="D1032" s="380">
        <f>PTCA!K1015</f>
        <v>0</v>
      </c>
      <c r="E1032" s="380">
        <f>PTCA!H1015</f>
        <v>0</v>
      </c>
      <c r="F1032" s="380">
        <f>PTCA!Z1015</f>
        <v>0</v>
      </c>
      <c r="G1032" s="380">
        <f>PTCA!AD1015</f>
        <v>0</v>
      </c>
      <c r="H1032" s="62"/>
      <c r="I1032" s="760">
        <f>PTCA!C1015</f>
        <v>0</v>
      </c>
      <c r="J1032" s="760" t="str">
        <f>PTCA!AK1015</f>
        <v/>
      </c>
      <c r="K1032" s="760">
        <f>PTCA!AL1015</f>
        <v>0</v>
      </c>
      <c r="L1032" s="62"/>
      <c r="M1032" s="607"/>
      <c r="N1032" s="62"/>
      <c r="O1032" s="63">
        <f>PTCA!AA2001</f>
        <v>0</v>
      </c>
      <c r="P1032" s="63">
        <f>PTCA!AF2001</f>
        <v>0</v>
      </c>
      <c r="Q1032" s="232" t="e">
        <f t="shared" si="33"/>
        <v>#DIV/0!</v>
      </c>
      <c r="R1032" s="544">
        <f>PTCA!AI2001</f>
        <v>0</v>
      </c>
      <c r="S1032" s="544">
        <f>PTCA!AJ1015</f>
        <v>0</v>
      </c>
      <c r="T1032" s="53"/>
      <c r="U1032" s="232" t="e">
        <f t="shared" si="32"/>
        <v>#DIV/0!</v>
      </c>
      <c r="V1032" s="272"/>
      <c r="X1032" s="255"/>
      <c r="Y1032" s="254"/>
    </row>
    <row r="1033" spans="1:25" ht="15">
      <c r="A1033" s="380" t="str">
        <f>PTCA!B1016</f>
        <v>-000</v>
      </c>
      <c r="B1033" s="380">
        <f>PTCA!D1016</f>
        <v>0</v>
      </c>
      <c r="C1033" s="380">
        <f>PTCA!J1016</f>
        <v>0</v>
      </c>
      <c r="D1033" s="380">
        <f>PTCA!K1016</f>
        <v>0</v>
      </c>
      <c r="E1033" s="380">
        <f>PTCA!H1016</f>
        <v>0</v>
      </c>
      <c r="F1033" s="380">
        <f>PTCA!Z1016</f>
        <v>0</v>
      </c>
      <c r="G1033" s="380">
        <f>PTCA!AD1016</f>
        <v>0</v>
      </c>
      <c r="H1033" s="62"/>
      <c r="I1033" s="760">
        <f>PTCA!C1016</f>
        <v>0</v>
      </c>
      <c r="J1033" s="760" t="str">
        <f>PTCA!AK1016</f>
        <v/>
      </c>
      <c r="K1033" s="760">
        <f>PTCA!AL1016</f>
        <v>0</v>
      </c>
      <c r="L1033" s="62"/>
      <c r="M1033" s="607"/>
      <c r="N1033" s="62"/>
      <c r="O1033" s="63">
        <f>PTCA!AA2002</f>
        <v>0</v>
      </c>
      <c r="P1033" s="63">
        <f>PTCA!AF2002</f>
        <v>0</v>
      </c>
      <c r="Q1033" s="232" t="e">
        <f t="shared" si="33"/>
        <v>#DIV/0!</v>
      </c>
      <c r="R1033" s="544">
        <f>PTCA!AI2002</f>
        <v>0</v>
      </c>
      <c r="S1033" s="544">
        <f>PTCA!AJ1016</f>
        <v>0</v>
      </c>
      <c r="T1033" s="53"/>
      <c r="U1033" s="232" t="e">
        <f t="shared" si="32"/>
        <v>#DIV/0!</v>
      </c>
      <c r="V1033" s="272"/>
      <c r="X1033" s="255"/>
      <c r="Y1033" s="254"/>
    </row>
    <row r="1034" spans="1:25" ht="15">
      <c r="A1034" s="380" t="str">
        <f>PTCA!B1017</f>
        <v>-000</v>
      </c>
      <c r="B1034" s="380">
        <f>PTCA!D1017</f>
        <v>0</v>
      </c>
      <c r="C1034" s="380">
        <f>PTCA!J1017</f>
        <v>0</v>
      </c>
      <c r="D1034" s="380">
        <f>PTCA!K1017</f>
        <v>0</v>
      </c>
      <c r="E1034" s="380">
        <f>PTCA!H1017</f>
        <v>0</v>
      </c>
      <c r="F1034" s="380">
        <f>PTCA!Z1017</f>
        <v>0</v>
      </c>
      <c r="G1034" s="380">
        <f>PTCA!AD1017</f>
        <v>0</v>
      </c>
      <c r="H1034" s="62"/>
      <c r="I1034" s="760">
        <f>PTCA!C1017</f>
        <v>0</v>
      </c>
      <c r="J1034" s="760" t="str">
        <f>PTCA!AK1017</f>
        <v/>
      </c>
      <c r="K1034" s="760">
        <f>PTCA!AL1017</f>
        <v>0</v>
      </c>
      <c r="L1034" s="62"/>
      <c r="M1034" s="607"/>
      <c r="N1034" s="62"/>
      <c r="O1034" s="63">
        <f>PTCA!AA2003</f>
        <v>0</v>
      </c>
      <c r="P1034" s="63">
        <f>PTCA!AF2003</f>
        <v>0</v>
      </c>
      <c r="Q1034" s="232" t="e">
        <f t="shared" si="33"/>
        <v>#DIV/0!</v>
      </c>
      <c r="R1034" s="544">
        <f>PTCA!AI2003</f>
        <v>0</v>
      </c>
      <c r="S1034" s="544">
        <f>PTCA!AJ1017</f>
        <v>0</v>
      </c>
      <c r="T1034" s="53"/>
      <c r="U1034" s="232" t="e">
        <f t="shared" si="32"/>
        <v>#DIV/0!</v>
      </c>
      <c r="V1034" s="272"/>
      <c r="X1034" s="255"/>
      <c r="Y1034" s="254"/>
    </row>
    <row r="1035" spans="1:25" ht="15">
      <c r="A1035" s="380" t="str">
        <f>PTCA!B1018</f>
        <v>-000</v>
      </c>
      <c r="B1035" s="380">
        <f>PTCA!D1018</f>
        <v>0</v>
      </c>
      <c r="C1035" s="380">
        <f>PTCA!J1018</f>
        <v>0</v>
      </c>
      <c r="D1035" s="380">
        <f>PTCA!K1018</f>
        <v>0</v>
      </c>
      <c r="E1035" s="380">
        <f>PTCA!H1018</f>
        <v>0</v>
      </c>
      <c r="F1035" s="380">
        <f>PTCA!Z1018</f>
        <v>0</v>
      </c>
      <c r="G1035" s="380">
        <f>PTCA!AD1018</f>
        <v>0</v>
      </c>
      <c r="H1035" s="62"/>
      <c r="I1035" s="760">
        <f>PTCA!C1018</f>
        <v>0</v>
      </c>
      <c r="J1035" s="760" t="str">
        <f>PTCA!AK1018</f>
        <v/>
      </c>
      <c r="K1035" s="760">
        <f>PTCA!AL1018</f>
        <v>0</v>
      </c>
      <c r="L1035" s="62"/>
      <c r="M1035" s="607"/>
      <c r="N1035" s="62"/>
      <c r="O1035" s="63">
        <f>PTCA!AA2004</f>
        <v>0</v>
      </c>
      <c r="P1035" s="63">
        <f>PTCA!AF2004</f>
        <v>0</v>
      </c>
      <c r="Q1035" s="232" t="e">
        <f t="shared" si="33"/>
        <v>#DIV/0!</v>
      </c>
      <c r="R1035" s="544">
        <f>PTCA!AI2004</f>
        <v>0</v>
      </c>
      <c r="S1035" s="544">
        <f>PTCA!AJ1018</f>
        <v>0</v>
      </c>
      <c r="T1035" s="53"/>
      <c r="U1035" s="232" t="e">
        <f t="shared" si="32"/>
        <v>#DIV/0!</v>
      </c>
      <c r="V1035" s="272"/>
      <c r="X1035" s="255"/>
      <c r="Y1035" s="254"/>
    </row>
    <row r="1036" spans="1:25" ht="15">
      <c r="A1036" s="380" t="str">
        <f>PTCA!B1019</f>
        <v>-000</v>
      </c>
      <c r="B1036" s="380">
        <f>PTCA!D1019</f>
        <v>0</v>
      </c>
      <c r="C1036" s="380">
        <f>PTCA!J1019</f>
        <v>0</v>
      </c>
      <c r="D1036" s="380">
        <f>PTCA!K1019</f>
        <v>0</v>
      </c>
      <c r="E1036" s="380">
        <f>PTCA!H1019</f>
        <v>0</v>
      </c>
      <c r="F1036" s="380">
        <f>PTCA!Z1019</f>
        <v>0</v>
      </c>
      <c r="G1036" s="380">
        <f>PTCA!AD1019</f>
        <v>0</v>
      </c>
      <c r="H1036" s="62"/>
      <c r="I1036" s="760">
        <f>PTCA!C1019</f>
        <v>0</v>
      </c>
      <c r="J1036" s="760" t="str">
        <f>PTCA!AK1019</f>
        <v/>
      </c>
      <c r="K1036" s="760">
        <f>PTCA!AL1019</f>
        <v>0</v>
      </c>
      <c r="L1036" s="62"/>
      <c r="M1036" s="607"/>
      <c r="N1036" s="62"/>
      <c r="O1036" s="63">
        <f>PTCA!AA2005</f>
        <v>0</v>
      </c>
      <c r="P1036" s="63">
        <f>PTCA!AF2005</f>
        <v>0</v>
      </c>
      <c r="Q1036" s="232" t="e">
        <f t="shared" si="33"/>
        <v>#DIV/0!</v>
      </c>
      <c r="R1036" s="544">
        <f>PTCA!AI2005</f>
        <v>0</v>
      </c>
      <c r="S1036" s="544">
        <f>PTCA!AJ1019</f>
        <v>0</v>
      </c>
      <c r="T1036" s="53"/>
      <c r="U1036" s="232" t="e">
        <f t="shared" si="32"/>
        <v>#DIV/0!</v>
      </c>
      <c r="V1036" s="272"/>
      <c r="X1036" s="255"/>
      <c r="Y1036" s="254"/>
    </row>
    <row r="1037" spans="1:25" ht="15">
      <c r="A1037" s="380" t="str">
        <f>PTCA!B1020</f>
        <v>-000</v>
      </c>
      <c r="B1037" s="380">
        <f>PTCA!D1020</f>
        <v>0</v>
      </c>
      <c r="C1037" s="380">
        <f>PTCA!J1020</f>
        <v>0</v>
      </c>
      <c r="D1037" s="380">
        <f>PTCA!K1020</f>
        <v>0</v>
      </c>
      <c r="E1037" s="380">
        <f>PTCA!H1020</f>
        <v>0</v>
      </c>
      <c r="F1037" s="380">
        <f>PTCA!Z1020</f>
        <v>0</v>
      </c>
      <c r="G1037" s="380">
        <f>PTCA!AD1020</f>
        <v>0</v>
      </c>
      <c r="H1037" s="62"/>
      <c r="I1037" s="760">
        <f>PTCA!C1020</f>
        <v>0</v>
      </c>
      <c r="J1037" s="760" t="str">
        <f>PTCA!AK1020</f>
        <v/>
      </c>
      <c r="K1037" s="760">
        <f>PTCA!AL1020</f>
        <v>0</v>
      </c>
      <c r="L1037" s="62"/>
      <c r="M1037" s="607"/>
      <c r="N1037" s="62"/>
      <c r="O1037" s="63">
        <f>PTCA!AA2006</f>
        <v>0</v>
      </c>
      <c r="P1037" s="63">
        <f>PTCA!AF2006</f>
        <v>0</v>
      </c>
      <c r="Q1037" s="232" t="e">
        <f t="shared" si="33"/>
        <v>#DIV/0!</v>
      </c>
      <c r="R1037" s="544">
        <f>PTCA!AI2006</f>
        <v>0</v>
      </c>
      <c r="S1037" s="544">
        <f>PTCA!AJ1020</f>
        <v>0</v>
      </c>
      <c r="T1037" s="53"/>
      <c r="U1037" s="232" t="e">
        <f t="shared" si="32"/>
        <v>#DIV/0!</v>
      </c>
      <c r="V1037" s="272"/>
      <c r="X1037" s="255"/>
      <c r="Y1037" s="254"/>
    </row>
    <row r="1038" spans="1:25" ht="15">
      <c r="A1038" s="380" t="str">
        <f>PTCA!B1021</f>
        <v>-000</v>
      </c>
      <c r="B1038" s="380">
        <f>PTCA!D1021</f>
        <v>0</v>
      </c>
      <c r="C1038" s="380">
        <f>PTCA!J1021</f>
        <v>0</v>
      </c>
      <c r="D1038" s="380">
        <f>PTCA!K1021</f>
        <v>0</v>
      </c>
      <c r="E1038" s="380">
        <f>PTCA!H1021</f>
        <v>0</v>
      </c>
      <c r="F1038" s="380">
        <f>PTCA!Z1021</f>
        <v>0</v>
      </c>
      <c r="G1038" s="380">
        <f>PTCA!AD1021</f>
        <v>0</v>
      </c>
      <c r="H1038" s="62"/>
      <c r="I1038" s="760">
        <f>PTCA!C1021</f>
        <v>0</v>
      </c>
      <c r="J1038" s="760" t="str">
        <f>PTCA!AK1021</f>
        <v/>
      </c>
      <c r="K1038" s="760">
        <f>PTCA!AL1021</f>
        <v>0</v>
      </c>
      <c r="L1038" s="62"/>
      <c r="M1038" s="607"/>
      <c r="N1038" s="62"/>
      <c r="O1038" s="63">
        <f>PTCA!AA2007</f>
        <v>0</v>
      </c>
      <c r="P1038" s="63">
        <f>PTCA!AF2007</f>
        <v>0</v>
      </c>
      <c r="Q1038" s="232" t="e">
        <f t="shared" si="33"/>
        <v>#DIV/0!</v>
      </c>
      <c r="R1038" s="544">
        <f>PTCA!AI2007</f>
        <v>0</v>
      </c>
      <c r="S1038" s="544">
        <f>PTCA!AJ1021</f>
        <v>0</v>
      </c>
      <c r="T1038" s="53"/>
      <c r="U1038" s="232" t="e">
        <f t="shared" si="32"/>
        <v>#DIV/0!</v>
      </c>
      <c r="V1038" s="272"/>
      <c r="X1038" s="255"/>
      <c r="Y1038" s="254"/>
    </row>
    <row r="1039" spans="1:25" ht="15">
      <c r="A1039" s="380" t="str">
        <f>PTCA!B1022</f>
        <v>-000</v>
      </c>
      <c r="B1039" s="380">
        <f>PTCA!D1022</f>
        <v>0</v>
      </c>
      <c r="C1039" s="380">
        <f>PTCA!J1022</f>
        <v>0</v>
      </c>
      <c r="D1039" s="380">
        <f>PTCA!K1022</f>
        <v>0</v>
      </c>
      <c r="E1039" s="380">
        <f>PTCA!H1022</f>
        <v>0</v>
      </c>
      <c r="F1039" s="380">
        <f>PTCA!Z1022</f>
        <v>0</v>
      </c>
      <c r="G1039" s="380">
        <f>PTCA!AD1022</f>
        <v>0</v>
      </c>
      <c r="H1039" s="62"/>
      <c r="I1039" s="760">
        <f>PTCA!C1022</f>
        <v>0</v>
      </c>
      <c r="J1039" s="760" t="str">
        <f>PTCA!AK1022</f>
        <v/>
      </c>
      <c r="K1039" s="760">
        <f>PTCA!AL1022</f>
        <v>0</v>
      </c>
      <c r="L1039" s="62"/>
      <c r="M1039" s="607"/>
      <c r="N1039" s="62"/>
      <c r="O1039" s="63">
        <f>PTCA!AA2008</f>
        <v>0</v>
      </c>
      <c r="P1039" s="63">
        <f>PTCA!AF2008</f>
        <v>0</v>
      </c>
      <c r="Q1039" s="232" t="e">
        <f t="shared" si="33"/>
        <v>#DIV/0!</v>
      </c>
      <c r="R1039" s="544">
        <f>PTCA!AI2008</f>
        <v>0</v>
      </c>
      <c r="S1039" s="544">
        <f>PTCA!AJ1022</f>
        <v>0</v>
      </c>
      <c r="T1039" s="53"/>
      <c r="U1039" s="232" t="e">
        <f t="shared" si="32"/>
        <v>#DIV/0!</v>
      </c>
      <c r="V1039" s="272"/>
      <c r="X1039" s="255"/>
      <c r="Y1039" s="254"/>
    </row>
    <row r="1040" spans="1:25" ht="15">
      <c r="A1040" s="380" t="str">
        <f>PTCA!B1023</f>
        <v>-000</v>
      </c>
      <c r="B1040" s="380">
        <f>PTCA!D1023</f>
        <v>0</v>
      </c>
      <c r="C1040" s="380">
        <f>PTCA!J1023</f>
        <v>0</v>
      </c>
      <c r="D1040" s="380">
        <f>PTCA!K1023</f>
        <v>0</v>
      </c>
      <c r="E1040" s="380">
        <f>PTCA!H1023</f>
        <v>0</v>
      </c>
      <c r="F1040" s="380">
        <f>PTCA!Z1023</f>
        <v>0</v>
      </c>
      <c r="G1040" s="380">
        <f>PTCA!AD1023</f>
        <v>0</v>
      </c>
      <c r="H1040" s="62"/>
      <c r="I1040" s="760">
        <f>PTCA!C1023</f>
        <v>0</v>
      </c>
      <c r="J1040" s="760" t="str">
        <f>PTCA!AK1023</f>
        <v/>
      </c>
      <c r="K1040" s="760">
        <f>PTCA!AL1023</f>
        <v>0</v>
      </c>
      <c r="L1040" s="62"/>
      <c r="M1040" s="607"/>
      <c r="N1040" s="62"/>
      <c r="O1040" s="63">
        <f>PTCA!AA2009</f>
        <v>0</v>
      </c>
      <c r="P1040" s="63">
        <f>PTCA!AF2009</f>
        <v>0</v>
      </c>
      <c r="Q1040" s="232" t="e">
        <f t="shared" si="33"/>
        <v>#DIV/0!</v>
      </c>
      <c r="R1040" s="544">
        <f>PTCA!AI2009</f>
        <v>0</v>
      </c>
      <c r="S1040" s="544">
        <f>PTCA!AJ1023</f>
        <v>0</v>
      </c>
      <c r="T1040" s="53"/>
      <c r="U1040" s="232" t="e">
        <f t="shared" si="32"/>
        <v>#DIV/0!</v>
      </c>
      <c r="V1040" s="272"/>
      <c r="X1040" s="255"/>
      <c r="Y1040" s="254"/>
    </row>
    <row r="1041" spans="1:25" ht="15">
      <c r="A1041" s="380" t="str">
        <f>PTCA!B1024</f>
        <v>-000</v>
      </c>
      <c r="B1041" s="380">
        <f>PTCA!D1024</f>
        <v>0</v>
      </c>
      <c r="C1041" s="380">
        <f>PTCA!J1024</f>
        <v>0</v>
      </c>
      <c r="D1041" s="380">
        <f>PTCA!K1024</f>
        <v>0</v>
      </c>
      <c r="E1041" s="380">
        <f>PTCA!H1024</f>
        <v>0</v>
      </c>
      <c r="F1041" s="380">
        <f>PTCA!Z1024</f>
        <v>0</v>
      </c>
      <c r="G1041" s="380">
        <f>PTCA!AD1024</f>
        <v>0</v>
      </c>
      <c r="H1041" s="62"/>
      <c r="I1041" s="760">
        <f>PTCA!C1024</f>
        <v>0</v>
      </c>
      <c r="J1041" s="760" t="str">
        <f>PTCA!AK1024</f>
        <v/>
      </c>
      <c r="K1041" s="760">
        <f>PTCA!AL1024</f>
        <v>0</v>
      </c>
      <c r="L1041" s="62"/>
      <c r="M1041" s="607"/>
      <c r="N1041" s="62"/>
      <c r="O1041" s="63">
        <f>PTCA!AA2010</f>
        <v>0</v>
      </c>
      <c r="P1041" s="63">
        <f>PTCA!AF2010</f>
        <v>0</v>
      </c>
      <c r="Q1041" s="232" t="e">
        <f t="shared" si="33"/>
        <v>#DIV/0!</v>
      </c>
      <c r="R1041" s="544">
        <f>PTCA!AI2010</f>
        <v>0</v>
      </c>
      <c r="S1041" s="544">
        <f>PTCA!AJ1024</f>
        <v>0</v>
      </c>
      <c r="T1041" s="53"/>
      <c r="U1041" s="232" t="e">
        <f t="shared" ref="U1041:U1104" si="34">T1041/P1041</f>
        <v>#DIV/0!</v>
      </c>
      <c r="V1041" s="272"/>
      <c r="X1041" s="255"/>
      <c r="Y1041" s="254"/>
    </row>
    <row r="1042" spans="1:25" ht="15">
      <c r="A1042" s="380" t="str">
        <f>PTCA!B1025</f>
        <v>-000</v>
      </c>
      <c r="B1042" s="380">
        <f>PTCA!D1025</f>
        <v>0</v>
      </c>
      <c r="C1042" s="380">
        <f>PTCA!J1025</f>
        <v>0</v>
      </c>
      <c r="D1042" s="380">
        <f>PTCA!K1025</f>
        <v>0</v>
      </c>
      <c r="E1042" s="380">
        <f>PTCA!H1025</f>
        <v>0</v>
      </c>
      <c r="F1042" s="380">
        <f>PTCA!Z1025</f>
        <v>0</v>
      </c>
      <c r="G1042" s="380">
        <f>PTCA!AD1025</f>
        <v>0</v>
      </c>
      <c r="H1042" s="62"/>
      <c r="I1042" s="760">
        <f>PTCA!C1025</f>
        <v>0</v>
      </c>
      <c r="J1042" s="760" t="str">
        <f>PTCA!AK1025</f>
        <v/>
      </c>
      <c r="K1042" s="760">
        <f>PTCA!AL1025</f>
        <v>0</v>
      </c>
      <c r="L1042" s="62"/>
      <c r="M1042" s="607"/>
      <c r="N1042" s="62"/>
      <c r="O1042" s="63">
        <f>PTCA!AA2011</f>
        <v>0</v>
      </c>
      <c r="P1042" s="63">
        <f>PTCA!AF2011</f>
        <v>0</v>
      </c>
      <c r="Q1042" s="232" t="e">
        <f t="shared" si="33"/>
        <v>#DIV/0!</v>
      </c>
      <c r="R1042" s="544">
        <f>PTCA!AI2011</f>
        <v>0</v>
      </c>
      <c r="S1042" s="544">
        <f>PTCA!AJ1025</f>
        <v>0</v>
      </c>
      <c r="T1042" s="53"/>
      <c r="U1042" s="232" t="e">
        <f t="shared" si="34"/>
        <v>#DIV/0!</v>
      </c>
      <c r="V1042" s="272"/>
      <c r="X1042" s="255"/>
      <c r="Y1042" s="254"/>
    </row>
    <row r="1043" spans="1:25" ht="15">
      <c r="A1043" s="380" t="str">
        <f>PTCA!B1026</f>
        <v>-000</v>
      </c>
      <c r="B1043" s="380">
        <f>PTCA!D1026</f>
        <v>0</v>
      </c>
      <c r="C1043" s="380">
        <f>PTCA!J1026</f>
        <v>0</v>
      </c>
      <c r="D1043" s="380">
        <f>PTCA!K1026</f>
        <v>0</v>
      </c>
      <c r="E1043" s="380">
        <f>PTCA!H1026</f>
        <v>0</v>
      </c>
      <c r="F1043" s="380">
        <f>PTCA!Z1026</f>
        <v>0</v>
      </c>
      <c r="G1043" s="380">
        <f>PTCA!AD1026</f>
        <v>0</v>
      </c>
      <c r="H1043" s="62"/>
      <c r="I1043" s="760">
        <f>PTCA!C1026</f>
        <v>0</v>
      </c>
      <c r="J1043" s="760" t="str">
        <f>PTCA!AK1026</f>
        <v/>
      </c>
      <c r="K1043" s="760">
        <f>PTCA!AL1026</f>
        <v>0</v>
      </c>
      <c r="L1043" s="62"/>
      <c r="M1043" s="607"/>
      <c r="N1043" s="62"/>
      <c r="O1043" s="63">
        <f>PTCA!AA2012</f>
        <v>0</v>
      </c>
      <c r="P1043" s="63">
        <f>PTCA!AF2012</f>
        <v>0</v>
      </c>
      <c r="Q1043" s="232" t="e">
        <f t="shared" si="33"/>
        <v>#DIV/0!</v>
      </c>
      <c r="R1043" s="544">
        <f>PTCA!AI2012</f>
        <v>0</v>
      </c>
      <c r="S1043" s="544">
        <f>PTCA!AJ1026</f>
        <v>0</v>
      </c>
      <c r="T1043" s="53"/>
      <c r="U1043" s="232" t="e">
        <f t="shared" si="34"/>
        <v>#DIV/0!</v>
      </c>
      <c r="V1043" s="272"/>
      <c r="X1043" s="255"/>
      <c r="Y1043" s="254"/>
    </row>
    <row r="1044" spans="1:25" ht="15">
      <c r="A1044" s="380" t="str">
        <f>PTCA!B1027</f>
        <v>-000</v>
      </c>
      <c r="B1044" s="380">
        <f>PTCA!D1027</f>
        <v>0</v>
      </c>
      <c r="C1044" s="380">
        <f>PTCA!J1027</f>
        <v>0</v>
      </c>
      <c r="D1044" s="380">
        <f>PTCA!K1027</f>
        <v>0</v>
      </c>
      <c r="E1044" s="380">
        <f>PTCA!H1027</f>
        <v>0</v>
      </c>
      <c r="F1044" s="380">
        <f>PTCA!Z1027</f>
        <v>0</v>
      </c>
      <c r="G1044" s="380">
        <f>PTCA!AD1027</f>
        <v>0</v>
      </c>
      <c r="H1044" s="62"/>
      <c r="I1044" s="760">
        <f>PTCA!C1027</f>
        <v>0</v>
      </c>
      <c r="J1044" s="760" t="str">
        <f>PTCA!AK1027</f>
        <v/>
      </c>
      <c r="K1044" s="760">
        <f>PTCA!AL1027</f>
        <v>0</v>
      </c>
      <c r="L1044" s="62"/>
      <c r="M1044" s="607"/>
      <c r="N1044" s="62"/>
      <c r="O1044" s="63">
        <f>PTCA!AA2013</f>
        <v>0</v>
      </c>
      <c r="P1044" s="63">
        <f>PTCA!AF2013</f>
        <v>0</v>
      </c>
      <c r="Q1044" s="232" t="e">
        <f t="shared" si="33"/>
        <v>#DIV/0!</v>
      </c>
      <c r="R1044" s="544">
        <f>PTCA!AI2013</f>
        <v>0</v>
      </c>
      <c r="S1044" s="544">
        <f>PTCA!AJ1027</f>
        <v>0</v>
      </c>
      <c r="T1044" s="53"/>
      <c r="U1044" s="232" t="e">
        <f t="shared" si="34"/>
        <v>#DIV/0!</v>
      </c>
      <c r="V1044" s="272"/>
      <c r="X1044" s="255"/>
      <c r="Y1044" s="254"/>
    </row>
    <row r="1045" spans="1:25" ht="15">
      <c r="A1045" s="380" t="str">
        <f>PTCA!B1028</f>
        <v>-000</v>
      </c>
      <c r="B1045" s="380">
        <f>PTCA!D1028</f>
        <v>0</v>
      </c>
      <c r="C1045" s="380">
        <f>PTCA!J1028</f>
        <v>0</v>
      </c>
      <c r="D1045" s="380">
        <f>PTCA!K1028</f>
        <v>0</v>
      </c>
      <c r="E1045" s="380">
        <f>PTCA!H1028</f>
        <v>0</v>
      </c>
      <c r="F1045" s="380">
        <f>PTCA!Z1028</f>
        <v>0</v>
      </c>
      <c r="G1045" s="380">
        <f>PTCA!AD1028</f>
        <v>0</v>
      </c>
      <c r="H1045" s="62"/>
      <c r="I1045" s="760">
        <f>PTCA!C1028</f>
        <v>0</v>
      </c>
      <c r="J1045" s="760" t="str">
        <f>PTCA!AK1028</f>
        <v/>
      </c>
      <c r="K1045" s="760">
        <f>PTCA!AL1028</f>
        <v>0</v>
      </c>
      <c r="L1045" s="62"/>
      <c r="M1045" s="607"/>
      <c r="N1045" s="62"/>
      <c r="O1045" s="63">
        <f>PTCA!AA2014</f>
        <v>0</v>
      </c>
      <c r="P1045" s="63">
        <f>PTCA!AF2014</f>
        <v>0</v>
      </c>
      <c r="Q1045" s="232" t="e">
        <f t="shared" si="33"/>
        <v>#DIV/0!</v>
      </c>
      <c r="R1045" s="544">
        <f>PTCA!AI2014</f>
        <v>0</v>
      </c>
      <c r="S1045" s="544">
        <f>PTCA!AJ1028</f>
        <v>0</v>
      </c>
      <c r="T1045" s="53"/>
      <c r="U1045" s="232" t="e">
        <f t="shared" si="34"/>
        <v>#DIV/0!</v>
      </c>
      <c r="V1045" s="272"/>
      <c r="X1045" s="255"/>
      <c r="Y1045" s="254"/>
    </row>
    <row r="1046" spans="1:25" ht="15">
      <c r="A1046" s="380" t="str">
        <f>PTCA!B1029</f>
        <v>-000</v>
      </c>
      <c r="B1046" s="380">
        <f>PTCA!D1029</f>
        <v>0</v>
      </c>
      <c r="C1046" s="380">
        <f>PTCA!J1029</f>
        <v>0</v>
      </c>
      <c r="D1046" s="380">
        <f>PTCA!K1029</f>
        <v>0</v>
      </c>
      <c r="E1046" s="380">
        <f>PTCA!H1029</f>
        <v>0</v>
      </c>
      <c r="F1046" s="380">
        <f>PTCA!Z1029</f>
        <v>0</v>
      </c>
      <c r="G1046" s="380">
        <f>PTCA!AD1029</f>
        <v>0</v>
      </c>
      <c r="H1046" s="62"/>
      <c r="I1046" s="760">
        <f>PTCA!C1029</f>
        <v>0</v>
      </c>
      <c r="J1046" s="760" t="str">
        <f>PTCA!AK1029</f>
        <v/>
      </c>
      <c r="K1046" s="760">
        <f>PTCA!AL1029</f>
        <v>0</v>
      </c>
      <c r="L1046" s="62"/>
      <c r="M1046" s="607"/>
      <c r="N1046" s="62"/>
      <c r="O1046" s="63">
        <f>PTCA!AA2015</f>
        <v>0</v>
      </c>
      <c r="P1046" s="63">
        <f>PTCA!AF2015</f>
        <v>0</v>
      </c>
      <c r="Q1046" s="232" t="e">
        <f t="shared" si="33"/>
        <v>#DIV/0!</v>
      </c>
      <c r="R1046" s="544">
        <f>PTCA!AI2015</f>
        <v>0</v>
      </c>
      <c r="S1046" s="544">
        <f>PTCA!AJ1029</f>
        <v>0</v>
      </c>
      <c r="T1046" s="53"/>
      <c r="U1046" s="232" t="e">
        <f t="shared" si="34"/>
        <v>#DIV/0!</v>
      </c>
      <c r="V1046" s="272"/>
      <c r="X1046" s="255"/>
      <c r="Y1046" s="254"/>
    </row>
    <row r="1047" spans="1:25" ht="15">
      <c r="A1047" s="380" t="str">
        <f>PTCA!B1030</f>
        <v>-000</v>
      </c>
      <c r="B1047" s="380">
        <f>PTCA!D1030</f>
        <v>0</v>
      </c>
      <c r="C1047" s="380">
        <f>PTCA!J1030</f>
        <v>0</v>
      </c>
      <c r="D1047" s="380">
        <f>PTCA!K1030</f>
        <v>0</v>
      </c>
      <c r="E1047" s="380">
        <f>PTCA!H1030</f>
        <v>0</v>
      </c>
      <c r="F1047" s="380">
        <f>PTCA!Z1030</f>
        <v>0</v>
      </c>
      <c r="G1047" s="380">
        <f>PTCA!AD1030</f>
        <v>0</v>
      </c>
      <c r="H1047" s="62"/>
      <c r="I1047" s="760">
        <f>PTCA!C1030</f>
        <v>0</v>
      </c>
      <c r="J1047" s="760" t="str">
        <f>PTCA!AK1030</f>
        <v/>
      </c>
      <c r="K1047" s="760">
        <f>PTCA!AL1030</f>
        <v>0</v>
      </c>
      <c r="L1047" s="62"/>
      <c r="M1047" s="607"/>
      <c r="N1047" s="62"/>
      <c r="O1047" s="63">
        <f>PTCA!AA2016</f>
        <v>0</v>
      </c>
      <c r="P1047" s="63">
        <f>PTCA!AF2016</f>
        <v>0</v>
      </c>
      <c r="Q1047" s="232" t="e">
        <f t="shared" si="33"/>
        <v>#DIV/0!</v>
      </c>
      <c r="R1047" s="544">
        <f>PTCA!AI2016</f>
        <v>0</v>
      </c>
      <c r="S1047" s="544">
        <f>PTCA!AJ1030</f>
        <v>0</v>
      </c>
      <c r="T1047" s="53"/>
      <c r="U1047" s="232" t="e">
        <f t="shared" si="34"/>
        <v>#DIV/0!</v>
      </c>
      <c r="V1047" s="272"/>
      <c r="X1047" s="255"/>
      <c r="Y1047" s="254"/>
    </row>
    <row r="1048" spans="1:25" ht="15">
      <c r="A1048" s="380" t="str">
        <f>PTCA!B1031</f>
        <v>-000</v>
      </c>
      <c r="B1048" s="380">
        <f>PTCA!D1031</f>
        <v>0</v>
      </c>
      <c r="C1048" s="380">
        <f>PTCA!J1031</f>
        <v>0</v>
      </c>
      <c r="D1048" s="380">
        <f>PTCA!K1031</f>
        <v>0</v>
      </c>
      <c r="E1048" s="380">
        <f>PTCA!H1031</f>
        <v>0</v>
      </c>
      <c r="F1048" s="380">
        <f>PTCA!Z1031</f>
        <v>0</v>
      </c>
      <c r="G1048" s="380">
        <f>PTCA!AD1031</f>
        <v>0</v>
      </c>
      <c r="H1048" s="62"/>
      <c r="I1048" s="760">
        <f>PTCA!C1031</f>
        <v>0</v>
      </c>
      <c r="J1048" s="760" t="str">
        <f>PTCA!AK1031</f>
        <v/>
      </c>
      <c r="K1048" s="760">
        <f>PTCA!AL1031</f>
        <v>0</v>
      </c>
      <c r="L1048" s="62"/>
      <c r="M1048" s="607"/>
      <c r="N1048" s="62"/>
      <c r="O1048" s="63">
        <f>PTCA!AA2017</f>
        <v>0</v>
      </c>
      <c r="P1048" s="63">
        <f>PTCA!AF2017</f>
        <v>0</v>
      </c>
      <c r="Q1048" s="232" t="e">
        <f t="shared" si="33"/>
        <v>#DIV/0!</v>
      </c>
      <c r="R1048" s="544">
        <f>PTCA!AI2017</f>
        <v>0</v>
      </c>
      <c r="S1048" s="544">
        <f>PTCA!AJ1031</f>
        <v>0</v>
      </c>
      <c r="T1048" s="53"/>
      <c r="U1048" s="232" t="e">
        <f t="shared" si="34"/>
        <v>#DIV/0!</v>
      </c>
      <c r="V1048" s="272"/>
      <c r="X1048" s="255"/>
      <c r="Y1048" s="254"/>
    </row>
    <row r="1049" spans="1:25" ht="15">
      <c r="A1049" s="380" t="str">
        <f>PTCA!B1032</f>
        <v>-000</v>
      </c>
      <c r="B1049" s="380">
        <f>PTCA!D1032</f>
        <v>0</v>
      </c>
      <c r="C1049" s="380">
        <f>PTCA!J1032</f>
        <v>0</v>
      </c>
      <c r="D1049" s="380">
        <f>PTCA!K1032</f>
        <v>0</v>
      </c>
      <c r="E1049" s="380">
        <f>PTCA!H1032</f>
        <v>0</v>
      </c>
      <c r="F1049" s="380">
        <f>PTCA!Z1032</f>
        <v>0</v>
      </c>
      <c r="G1049" s="380">
        <f>PTCA!AD1032</f>
        <v>0</v>
      </c>
      <c r="H1049" s="62"/>
      <c r="I1049" s="760">
        <f>PTCA!C1032</f>
        <v>0</v>
      </c>
      <c r="J1049" s="760" t="str">
        <f>PTCA!AK1032</f>
        <v/>
      </c>
      <c r="K1049" s="760">
        <f>PTCA!AL1032</f>
        <v>0</v>
      </c>
      <c r="L1049" s="62"/>
      <c r="M1049" s="607"/>
      <c r="N1049" s="62"/>
      <c r="O1049" s="63">
        <f>PTCA!AA2018</f>
        <v>0</v>
      </c>
      <c r="P1049" s="63">
        <f>PTCA!AF2018</f>
        <v>0</v>
      </c>
      <c r="Q1049" s="232" t="e">
        <f t="shared" si="33"/>
        <v>#DIV/0!</v>
      </c>
      <c r="R1049" s="544">
        <f>PTCA!AI2018</f>
        <v>0</v>
      </c>
      <c r="S1049" s="544">
        <f>PTCA!AJ1032</f>
        <v>0</v>
      </c>
      <c r="T1049" s="53"/>
      <c r="U1049" s="232" t="e">
        <f t="shared" si="34"/>
        <v>#DIV/0!</v>
      </c>
      <c r="V1049" s="272"/>
      <c r="X1049" s="255"/>
      <c r="Y1049" s="254"/>
    </row>
    <row r="1050" spans="1:25" ht="15">
      <c r="A1050" s="380" t="str">
        <f>PTCA!B1033</f>
        <v>-000</v>
      </c>
      <c r="B1050" s="380">
        <f>PTCA!D1033</f>
        <v>0</v>
      </c>
      <c r="C1050" s="380">
        <f>PTCA!J1033</f>
        <v>0</v>
      </c>
      <c r="D1050" s="380">
        <f>PTCA!K1033</f>
        <v>0</v>
      </c>
      <c r="E1050" s="380">
        <f>PTCA!H1033</f>
        <v>0</v>
      </c>
      <c r="F1050" s="380">
        <f>PTCA!Z1033</f>
        <v>0</v>
      </c>
      <c r="G1050" s="380">
        <f>PTCA!AD1033</f>
        <v>0</v>
      </c>
      <c r="H1050" s="62"/>
      <c r="I1050" s="760">
        <f>PTCA!C1033</f>
        <v>0</v>
      </c>
      <c r="J1050" s="760" t="str">
        <f>PTCA!AK1033</f>
        <v/>
      </c>
      <c r="K1050" s="760">
        <f>PTCA!AL1033</f>
        <v>0</v>
      </c>
      <c r="L1050" s="62"/>
      <c r="M1050" s="607"/>
      <c r="N1050" s="62"/>
      <c r="O1050" s="63">
        <f>PTCA!AA2019</f>
        <v>0</v>
      </c>
      <c r="P1050" s="63">
        <f>PTCA!AF2019</f>
        <v>0</v>
      </c>
      <c r="Q1050" s="232" t="e">
        <f t="shared" si="33"/>
        <v>#DIV/0!</v>
      </c>
      <c r="R1050" s="544">
        <f>PTCA!AI2019</f>
        <v>0</v>
      </c>
      <c r="S1050" s="544">
        <f>PTCA!AJ1033</f>
        <v>0</v>
      </c>
      <c r="T1050" s="53"/>
      <c r="U1050" s="232" t="e">
        <f t="shared" si="34"/>
        <v>#DIV/0!</v>
      </c>
      <c r="V1050" s="272"/>
      <c r="X1050" s="255"/>
      <c r="Y1050" s="254"/>
    </row>
    <row r="1051" spans="1:25" ht="15">
      <c r="A1051" s="380" t="str">
        <f>PTCA!B1034</f>
        <v>-000</v>
      </c>
      <c r="B1051" s="380">
        <f>PTCA!D1034</f>
        <v>0</v>
      </c>
      <c r="C1051" s="380">
        <f>PTCA!J1034</f>
        <v>0</v>
      </c>
      <c r="D1051" s="380">
        <f>PTCA!K1034</f>
        <v>0</v>
      </c>
      <c r="E1051" s="380">
        <f>PTCA!H1034</f>
        <v>0</v>
      </c>
      <c r="F1051" s="380">
        <f>PTCA!Z1034</f>
        <v>0</v>
      </c>
      <c r="G1051" s="380">
        <f>PTCA!AD1034</f>
        <v>0</v>
      </c>
      <c r="H1051" s="62"/>
      <c r="I1051" s="760">
        <f>PTCA!C1034</f>
        <v>0</v>
      </c>
      <c r="J1051" s="760" t="str">
        <f>PTCA!AK1034</f>
        <v/>
      </c>
      <c r="K1051" s="760">
        <f>PTCA!AL1034</f>
        <v>0</v>
      </c>
      <c r="L1051" s="62"/>
      <c r="M1051" s="607"/>
      <c r="N1051" s="62"/>
      <c r="O1051" s="63">
        <f>PTCA!AA2020</f>
        <v>0</v>
      </c>
      <c r="P1051" s="63">
        <f>PTCA!AF2020</f>
        <v>0</v>
      </c>
      <c r="Q1051" s="232" t="e">
        <f t="shared" si="33"/>
        <v>#DIV/0!</v>
      </c>
      <c r="R1051" s="544">
        <f>PTCA!AI2020</f>
        <v>0</v>
      </c>
      <c r="S1051" s="544">
        <f>PTCA!AJ1034</f>
        <v>0</v>
      </c>
      <c r="T1051" s="53"/>
      <c r="U1051" s="232" t="e">
        <f t="shared" si="34"/>
        <v>#DIV/0!</v>
      </c>
      <c r="V1051" s="272"/>
      <c r="X1051" s="255"/>
      <c r="Y1051" s="254"/>
    </row>
    <row r="1052" spans="1:25" ht="15">
      <c r="A1052" s="380" t="str">
        <f>PTCA!B1035</f>
        <v>-000</v>
      </c>
      <c r="B1052" s="380">
        <f>PTCA!D1035</f>
        <v>0</v>
      </c>
      <c r="C1052" s="380">
        <f>PTCA!J1035</f>
        <v>0</v>
      </c>
      <c r="D1052" s="380">
        <f>PTCA!K1035</f>
        <v>0</v>
      </c>
      <c r="E1052" s="380">
        <f>PTCA!H1035</f>
        <v>0</v>
      </c>
      <c r="F1052" s="380">
        <f>PTCA!Z1035</f>
        <v>0</v>
      </c>
      <c r="G1052" s="380">
        <f>PTCA!AD1035</f>
        <v>0</v>
      </c>
      <c r="H1052" s="62"/>
      <c r="I1052" s="760">
        <f>PTCA!C1035</f>
        <v>0</v>
      </c>
      <c r="J1052" s="760" t="str">
        <f>PTCA!AK1035</f>
        <v/>
      </c>
      <c r="K1052" s="760">
        <f>PTCA!AL1035</f>
        <v>0</v>
      </c>
      <c r="L1052" s="62"/>
      <c r="M1052" s="607"/>
      <c r="N1052" s="62"/>
      <c r="O1052" s="63">
        <f>PTCA!AA2021</f>
        <v>0</v>
      </c>
      <c r="P1052" s="63">
        <f>PTCA!AF2021</f>
        <v>0</v>
      </c>
      <c r="Q1052" s="232" t="e">
        <f t="shared" si="33"/>
        <v>#DIV/0!</v>
      </c>
      <c r="R1052" s="544">
        <f>PTCA!AI2021</f>
        <v>0</v>
      </c>
      <c r="S1052" s="544">
        <f>PTCA!AJ1035</f>
        <v>0</v>
      </c>
      <c r="T1052" s="53"/>
      <c r="U1052" s="232" t="e">
        <f t="shared" si="34"/>
        <v>#DIV/0!</v>
      </c>
      <c r="V1052" s="272"/>
      <c r="X1052" s="255"/>
      <c r="Y1052" s="254"/>
    </row>
    <row r="1053" spans="1:25" ht="15">
      <c r="A1053" s="380" t="str">
        <f>PTCA!B1036</f>
        <v>-000</v>
      </c>
      <c r="B1053" s="380">
        <f>PTCA!D1036</f>
        <v>0</v>
      </c>
      <c r="C1053" s="380">
        <f>PTCA!J1036</f>
        <v>0</v>
      </c>
      <c r="D1053" s="380">
        <f>PTCA!K1036</f>
        <v>0</v>
      </c>
      <c r="E1053" s="380">
        <f>PTCA!H1036</f>
        <v>0</v>
      </c>
      <c r="F1053" s="380">
        <f>PTCA!Z1036</f>
        <v>0</v>
      </c>
      <c r="G1053" s="380">
        <f>PTCA!AD1036</f>
        <v>0</v>
      </c>
      <c r="H1053" s="62"/>
      <c r="I1053" s="760">
        <f>PTCA!C1036</f>
        <v>0</v>
      </c>
      <c r="J1053" s="760" t="str">
        <f>PTCA!AK1036</f>
        <v/>
      </c>
      <c r="K1053" s="760">
        <f>PTCA!AL1036</f>
        <v>0</v>
      </c>
      <c r="L1053" s="62"/>
      <c r="M1053" s="607"/>
      <c r="N1053" s="62"/>
      <c r="O1053" s="63">
        <f>PTCA!AA2022</f>
        <v>0</v>
      </c>
      <c r="P1053" s="63">
        <f>PTCA!AF2022</f>
        <v>0</v>
      </c>
      <c r="Q1053" s="232" t="e">
        <f t="shared" si="33"/>
        <v>#DIV/0!</v>
      </c>
      <c r="R1053" s="544">
        <f>PTCA!AI2022</f>
        <v>0</v>
      </c>
      <c r="S1053" s="544">
        <f>PTCA!AJ1036</f>
        <v>0</v>
      </c>
      <c r="T1053" s="53"/>
      <c r="U1053" s="232" t="e">
        <f t="shared" si="34"/>
        <v>#DIV/0!</v>
      </c>
      <c r="V1053" s="272"/>
      <c r="X1053" s="255"/>
      <c r="Y1053" s="254"/>
    </row>
    <row r="1054" spans="1:25" ht="15">
      <c r="A1054" s="380" t="str">
        <f>PTCA!B1037</f>
        <v>-000</v>
      </c>
      <c r="B1054" s="380">
        <f>PTCA!D1037</f>
        <v>0</v>
      </c>
      <c r="C1054" s="380">
        <f>PTCA!J1037</f>
        <v>0</v>
      </c>
      <c r="D1054" s="380">
        <f>PTCA!K1037</f>
        <v>0</v>
      </c>
      <c r="E1054" s="380">
        <f>PTCA!H1037</f>
        <v>0</v>
      </c>
      <c r="F1054" s="380">
        <f>PTCA!Z1037</f>
        <v>0</v>
      </c>
      <c r="G1054" s="380">
        <f>PTCA!AD1037</f>
        <v>0</v>
      </c>
      <c r="H1054" s="62"/>
      <c r="I1054" s="760">
        <f>PTCA!C1037</f>
        <v>0</v>
      </c>
      <c r="J1054" s="760" t="str">
        <f>PTCA!AK1037</f>
        <v/>
      </c>
      <c r="K1054" s="760">
        <f>PTCA!AL1037</f>
        <v>0</v>
      </c>
      <c r="L1054" s="62"/>
      <c r="M1054" s="607"/>
      <c r="N1054" s="62"/>
      <c r="O1054" s="63">
        <f>PTCA!AA2023</f>
        <v>0</v>
      </c>
      <c r="P1054" s="63">
        <f>PTCA!AF2023</f>
        <v>0</v>
      </c>
      <c r="Q1054" s="232" t="e">
        <f t="shared" si="33"/>
        <v>#DIV/0!</v>
      </c>
      <c r="R1054" s="544">
        <f>PTCA!AI2023</f>
        <v>0</v>
      </c>
      <c r="S1054" s="544">
        <f>PTCA!AJ1037</f>
        <v>0</v>
      </c>
      <c r="T1054" s="53"/>
      <c r="U1054" s="232" t="e">
        <f t="shared" si="34"/>
        <v>#DIV/0!</v>
      </c>
      <c r="V1054" s="272"/>
      <c r="X1054" s="255"/>
      <c r="Y1054" s="254"/>
    </row>
    <row r="1055" spans="1:25" ht="15">
      <c r="A1055" s="380" t="str">
        <f>PTCA!B1038</f>
        <v>-000</v>
      </c>
      <c r="B1055" s="380">
        <f>PTCA!D1038</f>
        <v>0</v>
      </c>
      <c r="C1055" s="380">
        <f>PTCA!J1038</f>
        <v>0</v>
      </c>
      <c r="D1055" s="380">
        <f>PTCA!K1038</f>
        <v>0</v>
      </c>
      <c r="E1055" s="380">
        <f>PTCA!H1038</f>
        <v>0</v>
      </c>
      <c r="F1055" s="380">
        <f>PTCA!Z1038</f>
        <v>0</v>
      </c>
      <c r="G1055" s="380">
        <f>PTCA!AD1038</f>
        <v>0</v>
      </c>
      <c r="H1055" s="62"/>
      <c r="I1055" s="760">
        <f>PTCA!C1038</f>
        <v>0</v>
      </c>
      <c r="J1055" s="760" t="str">
        <f>PTCA!AK1038</f>
        <v/>
      </c>
      <c r="K1055" s="760">
        <f>PTCA!AL1038</f>
        <v>0</v>
      </c>
      <c r="L1055" s="62"/>
      <c r="M1055" s="607"/>
      <c r="N1055" s="62"/>
      <c r="O1055" s="63">
        <f>PTCA!AA2024</f>
        <v>0</v>
      </c>
      <c r="P1055" s="63">
        <f>PTCA!AF2024</f>
        <v>0</v>
      </c>
      <c r="Q1055" s="232" t="e">
        <f t="shared" si="33"/>
        <v>#DIV/0!</v>
      </c>
      <c r="R1055" s="544">
        <f>PTCA!AI2024</f>
        <v>0</v>
      </c>
      <c r="S1055" s="544">
        <f>PTCA!AJ1038</f>
        <v>0</v>
      </c>
      <c r="T1055" s="53"/>
      <c r="U1055" s="232" t="e">
        <f t="shared" si="34"/>
        <v>#DIV/0!</v>
      </c>
      <c r="V1055" s="272"/>
      <c r="X1055" s="255"/>
      <c r="Y1055" s="254"/>
    </row>
    <row r="1056" spans="1:25" ht="15">
      <c r="A1056" s="380" t="str">
        <f>PTCA!B1039</f>
        <v>-000</v>
      </c>
      <c r="B1056" s="380">
        <f>PTCA!D1039</f>
        <v>0</v>
      </c>
      <c r="C1056" s="380">
        <f>PTCA!J1039</f>
        <v>0</v>
      </c>
      <c r="D1056" s="380">
        <f>PTCA!K1039</f>
        <v>0</v>
      </c>
      <c r="E1056" s="380">
        <f>PTCA!H1039</f>
        <v>0</v>
      </c>
      <c r="F1056" s="380">
        <f>PTCA!Z1039</f>
        <v>0</v>
      </c>
      <c r="G1056" s="380">
        <f>PTCA!AD1039</f>
        <v>0</v>
      </c>
      <c r="H1056" s="62"/>
      <c r="I1056" s="760">
        <f>PTCA!C1039</f>
        <v>0</v>
      </c>
      <c r="J1056" s="760" t="str">
        <f>PTCA!AK1039</f>
        <v/>
      </c>
      <c r="K1056" s="760">
        <f>PTCA!AL1039</f>
        <v>0</v>
      </c>
      <c r="L1056" s="62"/>
      <c r="M1056" s="607"/>
      <c r="N1056" s="62"/>
      <c r="O1056" s="63">
        <f>PTCA!AA2025</f>
        <v>0</v>
      </c>
      <c r="P1056" s="63">
        <f>PTCA!AF2025</f>
        <v>0</v>
      </c>
      <c r="Q1056" s="232" t="e">
        <f t="shared" si="33"/>
        <v>#DIV/0!</v>
      </c>
      <c r="R1056" s="544">
        <f>PTCA!AI2025</f>
        <v>0</v>
      </c>
      <c r="S1056" s="544">
        <f>PTCA!AJ1039</f>
        <v>0</v>
      </c>
      <c r="T1056" s="53"/>
      <c r="U1056" s="232" t="e">
        <f t="shared" si="34"/>
        <v>#DIV/0!</v>
      </c>
      <c r="V1056" s="272"/>
      <c r="X1056" s="255"/>
      <c r="Y1056" s="254"/>
    </row>
    <row r="1057" spans="1:25" ht="15">
      <c r="A1057" s="380" t="str">
        <f>PTCA!B1040</f>
        <v>-000</v>
      </c>
      <c r="B1057" s="380">
        <f>PTCA!D1040</f>
        <v>0</v>
      </c>
      <c r="C1057" s="380">
        <f>PTCA!J1040</f>
        <v>0</v>
      </c>
      <c r="D1057" s="380">
        <f>PTCA!K1040</f>
        <v>0</v>
      </c>
      <c r="E1057" s="380">
        <f>PTCA!H1040</f>
        <v>0</v>
      </c>
      <c r="F1057" s="380">
        <f>PTCA!Z1040</f>
        <v>0</v>
      </c>
      <c r="G1057" s="380">
        <f>PTCA!AD1040</f>
        <v>0</v>
      </c>
      <c r="H1057" s="62"/>
      <c r="I1057" s="760">
        <f>PTCA!C1040</f>
        <v>0</v>
      </c>
      <c r="J1057" s="760" t="str">
        <f>PTCA!AK1040</f>
        <v/>
      </c>
      <c r="K1057" s="760">
        <f>PTCA!AL1040</f>
        <v>0</v>
      </c>
      <c r="L1057" s="62"/>
      <c r="M1057" s="607"/>
      <c r="N1057" s="62"/>
      <c r="O1057" s="63">
        <f>PTCA!AA2026</f>
        <v>0</v>
      </c>
      <c r="P1057" s="63">
        <f>PTCA!AF2026</f>
        <v>0</v>
      </c>
      <c r="Q1057" s="232" t="e">
        <f t="shared" si="33"/>
        <v>#DIV/0!</v>
      </c>
      <c r="R1057" s="544">
        <f>PTCA!AI2026</f>
        <v>0</v>
      </c>
      <c r="S1057" s="544">
        <f>PTCA!AJ1040</f>
        <v>0</v>
      </c>
      <c r="T1057" s="53"/>
      <c r="U1057" s="232" t="e">
        <f t="shared" si="34"/>
        <v>#DIV/0!</v>
      </c>
      <c r="V1057" s="272"/>
      <c r="X1057" s="255"/>
      <c r="Y1057" s="254"/>
    </row>
    <row r="1058" spans="1:25" ht="15">
      <c r="A1058" s="380" t="str">
        <f>PTCA!B1041</f>
        <v>-000</v>
      </c>
      <c r="B1058" s="380">
        <f>PTCA!D1041</f>
        <v>0</v>
      </c>
      <c r="C1058" s="380">
        <f>PTCA!J1041</f>
        <v>0</v>
      </c>
      <c r="D1058" s="380">
        <f>PTCA!K1041</f>
        <v>0</v>
      </c>
      <c r="E1058" s="380">
        <f>PTCA!H1041</f>
        <v>0</v>
      </c>
      <c r="F1058" s="380">
        <f>PTCA!Z1041</f>
        <v>0</v>
      </c>
      <c r="G1058" s="380">
        <f>PTCA!AD1041</f>
        <v>0</v>
      </c>
      <c r="H1058" s="62"/>
      <c r="I1058" s="760">
        <f>PTCA!C1041</f>
        <v>0</v>
      </c>
      <c r="J1058" s="760" t="str">
        <f>PTCA!AK1041</f>
        <v/>
      </c>
      <c r="K1058" s="760">
        <f>PTCA!AL1041</f>
        <v>0</v>
      </c>
      <c r="L1058" s="62"/>
      <c r="M1058" s="607"/>
      <c r="N1058" s="62"/>
      <c r="O1058" s="63">
        <f>PTCA!AA2027</f>
        <v>0</v>
      </c>
      <c r="P1058" s="63">
        <f>PTCA!AF2027</f>
        <v>0</v>
      </c>
      <c r="Q1058" s="232" t="e">
        <f t="shared" si="33"/>
        <v>#DIV/0!</v>
      </c>
      <c r="R1058" s="544">
        <f>PTCA!AI2027</f>
        <v>0</v>
      </c>
      <c r="S1058" s="544">
        <f>PTCA!AJ1041</f>
        <v>0</v>
      </c>
      <c r="T1058" s="53"/>
      <c r="U1058" s="232" t="e">
        <f t="shared" si="34"/>
        <v>#DIV/0!</v>
      </c>
      <c r="V1058" s="272"/>
      <c r="X1058" s="255"/>
      <c r="Y1058" s="254"/>
    </row>
    <row r="1059" spans="1:25" ht="15">
      <c r="A1059" s="380" t="str">
        <f>PTCA!B1042</f>
        <v>-000</v>
      </c>
      <c r="B1059" s="380">
        <f>PTCA!D1042</f>
        <v>0</v>
      </c>
      <c r="C1059" s="380">
        <f>PTCA!J1042</f>
        <v>0</v>
      </c>
      <c r="D1059" s="380">
        <f>PTCA!K1042</f>
        <v>0</v>
      </c>
      <c r="E1059" s="380">
        <f>PTCA!H1042</f>
        <v>0</v>
      </c>
      <c r="F1059" s="380">
        <f>PTCA!Z1042</f>
        <v>0</v>
      </c>
      <c r="G1059" s="380">
        <f>PTCA!AD1042</f>
        <v>0</v>
      </c>
      <c r="H1059" s="62"/>
      <c r="I1059" s="760">
        <f>PTCA!C1042</f>
        <v>0</v>
      </c>
      <c r="J1059" s="760" t="str">
        <f>PTCA!AK1042</f>
        <v/>
      </c>
      <c r="K1059" s="760">
        <f>PTCA!AL1042</f>
        <v>0</v>
      </c>
      <c r="L1059" s="62"/>
      <c r="M1059" s="607"/>
      <c r="N1059" s="62"/>
      <c r="O1059" s="63">
        <f>PTCA!AA2028</f>
        <v>0</v>
      </c>
      <c r="P1059" s="63">
        <f>PTCA!AF2028</f>
        <v>0</v>
      </c>
      <c r="Q1059" s="232" t="e">
        <f t="shared" si="33"/>
        <v>#DIV/0!</v>
      </c>
      <c r="R1059" s="544">
        <f>PTCA!AI2028</f>
        <v>0</v>
      </c>
      <c r="S1059" s="544">
        <f>PTCA!AJ1042</f>
        <v>0</v>
      </c>
      <c r="T1059" s="53"/>
      <c r="U1059" s="232" t="e">
        <f t="shared" si="34"/>
        <v>#DIV/0!</v>
      </c>
      <c r="V1059" s="272"/>
      <c r="X1059" s="255"/>
      <c r="Y1059" s="254"/>
    </row>
    <row r="1060" spans="1:25" ht="15">
      <c r="A1060" s="380" t="str">
        <f>PTCA!B1043</f>
        <v>-000</v>
      </c>
      <c r="B1060" s="380">
        <f>PTCA!D1043</f>
        <v>0</v>
      </c>
      <c r="C1060" s="380">
        <f>PTCA!J1043</f>
        <v>0</v>
      </c>
      <c r="D1060" s="380">
        <f>PTCA!K1043</f>
        <v>0</v>
      </c>
      <c r="E1060" s="380">
        <f>PTCA!H1043</f>
        <v>0</v>
      </c>
      <c r="F1060" s="380">
        <f>PTCA!Z1043</f>
        <v>0</v>
      </c>
      <c r="G1060" s="380">
        <f>PTCA!AD1043</f>
        <v>0</v>
      </c>
      <c r="H1060" s="62"/>
      <c r="I1060" s="760">
        <f>PTCA!C1043</f>
        <v>0</v>
      </c>
      <c r="J1060" s="760" t="str">
        <f>PTCA!AK1043</f>
        <v/>
      </c>
      <c r="K1060" s="760">
        <f>PTCA!AL1043</f>
        <v>0</v>
      </c>
      <c r="L1060" s="62"/>
      <c r="M1060" s="607"/>
      <c r="N1060" s="62"/>
      <c r="O1060" s="63">
        <f>PTCA!AA2029</f>
        <v>0</v>
      </c>
      <c r="P1060" s="63">
        <f>PTCA!AF2029</f>
        <v>0</v>
      </c>
      <c r="Q1060" s="232" t="e">
        <f t="shared" si="33"/>
        <v>#DIV/0!</v>
      </c>
      <c r="R1060" s="544">
        <f>PTCA!AI2029</f>
        <v>0</v>
      </c>
      <c r="S1060" s="544">
        <f>PTCA!AJ1043</f>
        <v>0</v>
      </c>
      <c r="T1060" s="53"/>
      <c r="U1060" s="232" t="e">
        <f t="shared" si="34"/>
        <v>#DIV/0!</v>
      </c>
      <c r="V1060" s="272"/>
      <c r="X1060" s="255"/>
      <c r="Y1060" s="254"/>
    </row>
    <row r="1061" spans="1:25" ht="15">
      <c r="A1061" s="380" t="str">
        <f>PTCA!B1044</f>
        <v>-000</v>
      </c>
      <c r="B1061" s="380">
        <f>PTCA!D1044</f>
        <v>0</v>
      </c>
      <c r="C1061" s="380">
        <f>PTCA!J1044</f>
        <v>0</v>
      </c>
      <c r="D1061" s="380">
        <f>PTCA!K1044</f>
        <v>0</v>
      </c>
      <c r="E1061" s="380">
        <f>PTCA!H1044</f>
        <v>0</v>
      </c>
      <c r="F1061" s="380">
        <f>PTCA!Z1044</f>
        <v>0</v>
      </c>
      <c r="G1061" s="380">
        <f>PTCA!AD1044</f>
        <v>0</v>
      </c>
      <c r="H1061" s="62"/>
      <c r="I1061" s="760">
        <f>PTCA!C1044</f>
        <v>0</v>
      </c>
      <c r="J1061" s="760" t="str">
        <f>PTCA!AK1044</f>
        <v/>
      </c>
      <c r="K1061" s="760">
        <f>PTCA!AL1044</f>
        <v>0</v>
      </c>
      <c r="L1061" s="62"/>
      <c r="M1061" s="607"/>
      <c r="N1061" s="62"/>
      <c r="O1061" s="63">
        <f>PTCA!AA2030</f>
        <v>0</v>
      </c>
      <c r="P1061" s="63">
        <f>PTCA!AF2030</f>
        <v>0</v>
      </c>
      <c r="Q1061" s="232" t="e">
        <f t="shared" si="33"/>
        <v>#DIV/0!</v>
      </c>
      <c r="R1061" s="544">
        <f>PTCA!AI2030</f>
        <v>0</v>
      </c>
      <c r="S1061" s="544">
        <f>PTCA!AJ1044</f>
        <v>0</v>
      </c>
      <c r="T1061" s="53"/>
      <c r="U1061" s="232" t="e">
        <f t="shared" si="34"/>
        <v>#DIV/0!</v>
      </c>
      <c r="V1061" s="272"/>
      <c r="X1061" s="255"/>
      <c r="Y1061" s="254"/>
    </row>
    <row r="1062" spans="1:25" ht="15">
      <c r="A1062" s="380" t="str">
        <f>PTCA!B1045</f>
        <v>-000</v>
      </c>
      <c r="B1062" s="380">
        <f>PTCA!D1045</f>
        <v>0</v>
      </c>
      <c r="C1062" s="380">
        <f>PTCA!J1045</f>
        <v>0</v>
      </c>
      <c r="D1062" s="380">
        <f>PTCA!K1045</f>
        <v>0</v>
      </c>
      <c r="E1062" s="380">
        <f>PTCA!H1045</f>
        <v>0</v>
      </c>
      <c r="F1062" s="380">
        <f>PTCA!Z1045</f>
        <v>0</v>
      </c>
      <c r="G1062" s="380">
        <f>PTCA!AD1045</f>
        <v>0</v>
      </c>
      <c r="H1062" s="62"/>
      <c r="I1062" s="760">
        <f>PTCA!C1045</f>
        <v>0</v>
      </c>
      <c r="J1062" s="760" t="str">
        <f>PTCA!AK1045</f>
        <v/>
      </c>
      <c r="K1062" s="760">
        <f>PTCA!AL1045</f>
        <v>0</v>
      </c>
      <c r="L1062" s="62"/>
      <c r="M1062" s="607"/>
      <c r="N1062" s="62"/>
      <c r="O1062" s="63">
        <f>PTCA!AA2031</f>
        <v>0</v>
      </c>
      <c r="P1062" s="63">
        <f>PTCA!AF2031</f>
        <v>0</v>
      </c>
      <c r="Q1062" s="232" t="e">
        <f t="shared" si="33"/>
        <v>#DIV/0!</v>
      </c>
      <c r="R1062" s="544">
        <f>PTCA!AI2031</f>
        <v>0</v>
      </c>
      <c r="S1062" s="544">
        <f>PTCA!AJ1045</f>
        <v>0</v>
      </c>
      <c r="T1062" s="53"/>
      <c r="U1062" s="232" t="e">
        <f t="shared" si="34"/>
        <v>#DIV/0!</v>
      </c>
      <c r="V1062" s="272"/>
      <c r="X1062" s="255"/>
      <c r="Y1062" s="254"/>
    </row>
    <row r="1063" spans="1:25" ht="15">
      <c r="A1063" s="380" t="str">
        <f>PTCA!B1046</f>
        <v>-000</v>
      </c>
      <c r="B1063" s="380">
        <f>PTCA!D1046</f>
        <v>0</v>
      </c>
      <c r="C1063" s="380">
        <f>PTCA!J1046</f>
        <v>0</v>
      </c>
      <c r="D1063" s="380">
        <f>PTCA!K1046</f>
        <v>0</v>
      </c>
      <c r="E1063" s="380">
        <f>PTCA!H1046</f>
        <v>0</v>
      </c>
      <c r="F1063" s="380">
        <f>PTCA!Z1046</f>
        <v>0</v>
      </c>
      <c r="G1063" s="380">
        <f>PTCA!AD1046</f>
        <v>0</v>
      </c>
      <c r="H1063" s="62"/>
      <c r="I1063" s="760">
        <f>PTCA!C1046</f>
        <v>0</v>
      </c>
      <c r="J1063" s="760" t="str">
        <f>PTCA!AK1046</f>
        <v/>
      </c>
      <c r="K1063" s="760">
        <f>PTCA!AL1046</f>
        <v>0</v>
      </c>
      <c r="L1063" s="62"/>
      <c r="M1063" s="607"/>
      <c r="N1063" s="62"/>
      <c r="O1063" s="63">
        <f>PTCA!AA2032</f>
        <v>0</v>
      </c>
      <c r="P1063" s="63">
        <f>PTCA!AF2032</f>
        <v>0</v>
      </c>
      <c r="Q1063" s="232" t="e">
        <f t="shared" si="33"/>
        <v>#DIV/0!</v>
      </c>
      <c r="R1063" s="544">
        <f>PTCA!AI2032</f>
        <v>0</v>
      </c>
      <c r="S1063" s="544">
        <f>PTCA!AJ1046</f>
        <v>0</v>
      </c>
      <c r="T1063" s="53"/>
      <c r="U1063" s="232" t="e">
        <f t="shared" si="34"/>
        <v>#DIV/0!</v>
      </c>
      <c r="V1063" s="272"/>
      <c r="X1063" s="255"/>
      <c r="Y1063" s="254"/>
    </row>
    <row r="1064" spans="1:25" ht="15">
      <c r="A1064" s="380" t="str">
        <f>PTCA!B1047</f>
        <v>-000</v>
      </c>
      <c r="B1064" s="380">
        <f>PTCA!D1047</f>
        <v>0</v>
      </c>
      <c r="C1064" s="380">
        <f>PTCA!J1047</f>
        <v>0</v>
      </c>
      <c r="D1064" s="380">
        <f>PTCA!K1047</f>
        <v>0</v>
      </c>
      <c r="E1064" s="380">
        <f>PTCA!H1047</f>
        <v>0</v>
      </c>
      <c r="F1064" s="380">
        <f>PTCA!Z1047</f>
        <v>0</v>
      </c>
      <c r="G1064" s="380">
        <f>PTCA!AD1047</f>
        <v>0</v>
      </c>
      <c r="H1064" s="62"/>
      <c r="I1064" s="760">
        <f>PTCA!C1047</f>
        <v>0</v>
      </c>
      <c r="J1064" s="760" t="str">
        <f>PTCA!AK1047</f>
        <v/>
      </c>
      <c r="K1064" s="760">
        <f>PTCA!AL1047</f>
        <v>0</v>
      </c>
      <c r="L1064" s="62"/>
      <c r="M1064" s="607"/>
      <c r="N1064" s="62"/>
      <c r="O1064" s="63">
        <f>PTCA!AA2033</f>
        <v>0</v>
      </c>
      <c r="P1064" s="63">
        <f>PTCA!AF2033</f>
        <v>0</v>
      </c>
      <c r="Q1064" s="232" t="e">
        <f t="shared" si="33"/>
        <v>#DIV/0!</v>
      </c>
      <c r="R1064" s="544">
        <f>PTCA!AI2033</f>
        <v>0</v>
      </c>
      <c r="S1064" s="544">
        <f>PTCA!AJ1047</f>
        <v>0</v>
      </c>
      <c r="T1064" s="53"/>
      <c r="U1064" s="232" t="e">
        <f t="shared" si="34"/>
        <v>#DIV/0!</v>
      </c>
      <c r="V1064" s="272"/>
      <c r="X1064" s="255"/>
      <c r="Y1064" s="254"/>
    </row>
    <row r="1065" spans="1:25" ht="15">
      <c r="A1065" s="380" t="str">
        <f>PTCA!B1048</f>
        <v>-000</v>
      </c>
      <c r="B1065" s="380">
        <f>PTCA!D1048</f>
        <v>0</v>
      </c>
      <c r="C1065" s="380">
        <f>PTCA!J1048</f>
        <v>0</v>
      </c>
      <c r="D1065" s="380">
        <f>PTCA!K1048</f>
        <v>0</v>
      </c>
      <c r="E1065" s="380">
        <f>PTCA!H1048</f>
        <v>0</v>
      </c>
      <c r="F1065" s="380">
        <f>PTCA!Z1048</f>
        <v>0</v>
      </c>
      <c r="G1065" s="380">
        <f>PTCA!AD1048</f>
        <v>0</v>
      </c>
      <c r="H1065" s="62"/>
      <c r="I1065" s="760">
        <f>PTCA!C1048</f>
        <v>0</v>
      </c>
      <c r="J1065" s="760" t="str">
        <f>PTCA!AK1048</f>
        <v/>
      </c>
      <c r="K1065" s="760">
        <f>PTCA!AL1048</f>
        <v>0</v>
      </c>
      <c r="L1065" s="62"/>
      <c r="M1065" s="607"/>
      <c r="N1065" s="62"/>
      <c r="O1065" s="63">
        <f>PTCA!AA2034</f>
        <v>0</v>
      </c>
      <c r="P1065" s="63">
        <f>PTCA!AF2034</f>
        <v>0</v>
      </c>
      <c r="Q1065" s="232" t="e">
        <f t="shared" si="33"/>
        <v>#DIV/0!</v>
      </c>
      <c r="R1065" s="544">
        <f>PTCA!AI2034</f>
        <v>0</v>
      </c>
      <c r="S1065" s="544">
        <f>PTCA!AJ1048</f>
        <v>0</v>
      </c>
      <c r="T1065" s="53"/>
      <c r="U1065" s="232" t="e">
        <f t="shared" si="34"/>
        <v>#DIV/0!</v>
      </c>
      <c r="V1065" s="272"/>
      <c r="X1065" s="255"/>
      <c r="Y1065" s="254"/>
    </row>
    <row r="1066" spans="1:25" ht="15">
      <c r="A1066" s="380" t="str">
        <f>PTCA!B1049</f>
        <v>-000</v>
      </c>
      <c r="B1066" s="380">
        <f>PTCA!D1049</f>
        <v>0</v>
      </c>
      <c r="C1066" s="380">
        <f>PTCA!J1049</f>
        <v>0</v>
      </c>
      <c r="D1066" s="380">
        <f>PTCA!K1049</f>
        <v>0</v>
      </c>
      <c r="E1066" s="380">
        <f>PTCA!H1049</f>
        <v>0</v>
      </c>
      <c r="F1066" s="380">
        <f>PTCA!Z1049</f>
        <v>0</v>
      </c>
      <c r="G1066" s="380">
        <f>PTCA!AD1049</f>
        <v>0</v>
      </c>
      <c r="H1066" s="62"/>
      <c r="I1066" s="760">
        <f>PTCA!C1049</f>
        <v>0</v>
      </c>
      <c r="J1066" s="760" t="str">
        <f>PTCA!AK1049</f>
        <v/>
      </c>
      <c r="K1066" s="760">
        <f>PTCA!AL1049</f>
        <v>0</v>
      </c>
      <c r="L1066" s="62"/>
      <c r="M1066" s="607"/>
      <c r="N1066" s="62"/>
      <c r="O1066" s="63">
        <f>PTCA!AA2035</f>
        <v>0</v>
      </c>
      <c r="P1066" s="63">
        <f>PTCA!AF2035</f>
        <v>0</v>
      </c>
      <c r="Q1066" s="232" t="e">
        <f t="shared" si="33"/>
        <v>#DIV/0!</v>
      </c>
      <c r="R1066" s="544">
        <f>PTCA!AI2035</f>
        <v>0</v>
      </c>
      <c r="S1066" s="544">
        <f>PTCA!AJ1049</f>
        <v>0</v>
      </c>
      <c r="T1066" s="53"/>
      <c r="U1066" s="232" t="e">
        <f t="shared" si="34"/>
        <v>#DIV/0!</v>
      </c>
      <c r="V1066" s="272"/>
      <c r="X1066" s="255"/>
      <c r="Y1066" s="254"/>
    </row>
    <row r="1067" spans="1:25" ht="15">
      <c r="A1067" s="380" t="str">
        <f>PTCA!B1050</f>
        <v>-000</v>
      </c>
      <c r="B1067" s="380">
        <f>PTCA!D1050</f>
        <v>0</v>
      </c>
      <c r="C1067" s="380">
        <f>PTCA!J1050</f>
        <v>0</v>
      </c>
      <c r="D1067" s="380">
        <f>PTCA!K1050</f>
        <v>0</v>
      </c>
      <c r="E1067" s="380">
        <f>PTCA!H1050</f>
        <v>0</v>
      </c>
      <c r="F1067" s="380">
        <f>PTCA!Z1050</f>
        <v>0</v>
      </c>
      <c r="G1067" s="380">
        <f>PTCA!AD1050</f>
        <v>0</v>
      </c>
      <c r="H1067" s="62"/>
      <c r="I1067" s="760">
        <f>PTCA!C1050</f>
        <v>0</v>
      </c>
      <c r="J1067" s="760" t="str">
        <f>PTCA!AK1050</f>
        <v/>
      </c>
      <c r="K1067" s="760">
        <f>PTCA!AL1050</f>
        <v>0</v>
      </c>
      <c r="L1067" s="62"/>
      <c r="M1067" s="607"/>
      <c r="N1067" s="62"/>
      <c r="O1067" s="63">
        <f>PTCA!AA2036</f>
        <v>0</v>
      </c>
      <c r="P1067" s="63">
        <f>PTCA!AF2036</f>
        <v>0</v>
      </c>
      <c r="Q1067" s="232" t="e">
        <f t="shared" si="33"/>
        <v>#DIV/0!</v>
      </c>
      <c r="R1067" s="544">
        <f>PTCA!AI2036</f>
        <v>0</v>
      </c>
      <c r="S1067" s="544">
        <f>PTCA!AJ1050</f>
        <v>0</v>
      </c>
      <c r="T1067" s="53"/>
      <c r="U1067" s="232" t="e">
        <f t="shared" si="34"/>
        <v>#DIV/0!</v>
      </c>
      <c r="V1067" s="272"/>
      <c r="X1067" s="255"/>
      <c r="Y1067" s="254"/>
    </row>
    <row r="1068" spans="1:25" ht="15">
      <c r="A1068" s="380" t="str">
        <f>PTCA!B1051</f>
        <v>-000</v>
      </c>
      <c r="B1068" s="380">
        <f>PTCA!D1051</f>
        <v>0</v>
      </c>
      <c r="C1068" s="380">
        <f>PTCA!J1051</f>
        <v>0</v>
      </c>
      <c r="D1068" s="380">
        <f>PTCA!K1051</f>
        <v>0</v>
      </c>
      <c r="E1068" s="380">
        <f>PTCA!H1051</f>
        <v>0</v>
      </c>
      <c r="F1068" s="380">
        <f>PTCA!Z1051</f>
        <v>0</v>
      </c>
      <c r="G1068" s="380">
        <f>PTCA!AD1051</f>
        <v>0</v>
      </c>
      <c r="H1068" s="62"/>
      <c r="I1068" s="760">
        <f>PTCA!C1051</f>
        <v>0</v>
      </c>
      <c r="J1068" s="760" t="str">
        <f>PTCA!AK1051</f>
        <v/>
      </c>
      <c r="K1068" s="760">
        <f>PTCA!AL1051</f>
        <v>0</v>
      </c>
      <c r="L1068" s="62"/>
      <c r="M1068" s="607"/>
      <c r="N1068" s="62"/>
      <c r="O1068" s="63">
        <f>PTCA!AA2037</f>
        <v>0</v>
      </c>
      <c r="P1068" s="63">
        <f>PTCA!AF2037</f>
        <v>0</v>
      </c>
      <c r="Q1068" s="232" t="e">
        <f t="shared" si="33"/>
        <v>#DIV/0!</v>
      </c>
      <c r="R1068" s="544">
        <f>PTCA!AI2037</f>
        <v>0</v>
      </c>
      <c r="S1068" s="544">
        <f>PTCA!AJ1051</f>
        <v>0</v>
      </c>
      <c r="T1068" s="53"/>
      <c r="U1068" s="232" t="e">
        <f t="shared" si="34"/>
        <v>#DIV/0!</v>
      </c>
      <c r="V1068" s="272"/>
      <c r="X1068" s="255"/>
      <c r="Y1068" s="254"/>
    </row>
    <row r="1069" spans="1:25" ht="15">
      <c r="A1069" s="380" t="str">
        <f>PTCA!B1052</f>
        <v>-000</v>
      </c>
      <c r="B1069" s="380">
        <f>PTCA!D1052</f>
        <v>0</v>
      </c>
      <c r="C1069" s="380">
        <f>PTCA!J1052</f>
        <v>0</v>
      </c>
      <c r="D1069" s="380">
        <f>PTCA!K1052</f>
        <v>0</v>
      </c>
      <c r="E1069" s="380">
        <f>PTCA!H1052</f>
        <v>0</v>
      </c>
      <c r="F1069" s="380">
        <f>PTCA!Z1052</f>
        <v>0</v>
      </c>
      <c r="G1069" s="380">
        <f>PTCA!AD1052</f>
        <v>0</v>
      </c>
      <c r="H1069" s="62"/>
      <c r="I1069" s="760">
        <f>PTCA!C1052</f>
        <v>0</v>
      </c>
      <c r="J1069" s="760" t="str">
        <f>PTCA!AK1052</f>
        <v/>
      </c>
      <c r="K1069" s="760">
        <f>PTCA!AL1052</f>
        <v>0</v>
      </c>
      <c r="L1069" s="62"/>
      <c r="M1069" s="607"/>
      <c r="N1069" s="62"/>
      <c r="O1069" s="63">
        <f>PTCA!AA2038</f>
        <v>0</v>
      </c>
      <c r="P1069" s="63">
        <f>PTCA!AF2038</f>
        <v>0</v>
      </c>
      <c r="Q1069" s="232" t="e">
        <f t="shared" si="33"/>
        <v>#DIV/0!</v>
      </c>
      <c r="R1069" s="544">
        <f>PTCA!AI2038</f>
        <v>0</v>
      </c>
      <c r="S1069" s="544">
        <f>PTCA!AJ1052</f>
        <v>0</v>
      </c>
      <c r="T1069" s="53"/>
      <c r="U1069" s="232" t="e">
        <f t="shared" si="34"/>
        <v>#DIV/0!</v>
      </c>
      <c r="V1069" s="272"/>
      <c r="X1069" s="255"/>
      <c r="Y1069" s="254"/>
    </row>
    <row r="1070" spans="1:25" ht="15">
      <c r="A1070" s="380" t="str">
        <f>PTCA!B1053</f>
        <v>-000</v>
      </c>
      <c r="B1070" s="380">
        <f>PTCA!D1053</f>
        <v>0</v>
      </c>
      <c r="C1070" s="380">
        <f>PTCA!J1053</f>
        <v>0</v>
      </c>
      <c r="D1070" s="380">
        <f>PTCA!K1053</f>
        <v>0</v>
      </c>
      <c r="E1070" s="380">
        <f>PTCA!H1053</f>
        <v>0</v>
      </c>
      <c r="F1070" s="380">
        <f>PTCA!Z1053</f>
        <v>0</v>
      </c>
      <c r="G1070" s="380">
        <f>PTCA!AD1053</f>
        <v>0</v>
      </c>
      <c r="H1070" s="62"/>
      <c r="I1070" s="760">
        <f>PTCA!C1053</f>
        <v>0</v>
      </c>
      <c r="J1070" s="760" t="str">
        <f>PTCA!AK1053</f>
        <v/>
      </c>
      <c r="K1070" s="760">
        <f>PTCA!AL1053</f>
        <v>0</v>
      </c>
      <c r="L1070" s="62"/>
      <c r="M1070" s="607"/>
      <c r="N1070" s="62"/>
      <c r="O1070" s="63">
        <f>PTCA!AA2039</f>
        <v>0</v>
      </c>
      <c r="P1070" s="63">
        <f>PTCA!AF2039</f>
        <v>0</v>
      </c>
      <c r="Q1070" s="232" t="e">
        <f t="shared" si="33"/>
        <v>#DIV/0!</v>
      </c>
      <c r="R1070" s="544">
        <f>PTCA!AI2039</f>
        <v>0</v>
      </c>
      <c r="S1070" s="544">
        <f>PTCA!AJ1053</f>
        <v>0</v>
      </c>
      <c r="T1070" s="53"/>
      <c r="U1070" s="232" t="e">
        <f t="shared" si="34"/>
        <v>#DIV/0!</v>
      </c>
      <c r="V1070" s="272"/>
      <c r="X1070" s="255"/>
      <c r="Y1070" s="254"/>
    </row>
    <row r="1071" spans="1:25" ht="15">
      <c r="A1071" s="380" t="str">
        <f>PTCA!B1054</f>
        <v>-000</v>
      </c>
      <c r="B1071" s="380">
        <f>PTCA!D1054</f>
        <v>0</v>
      </c>
      <c r="C1071" s="380">
        <f>PTCA!J1054</f>
        <v>0</v>
      </c>
      <c r="D1071" s="380">
        <f>PTCA!K1054</f>
        <v>0</v>
      </c>
      <c r="E1071" s="380">
        <f>PTCA!H1054</f>
        <v>0</v>
      </c>
      <c r="F1071" s="380">
        <f>PTCA!Z1054</f>
        <v>0</v>
      </c>
      <c r="G1071" s="380">
        <f>PTCA!AD1054</f>
        <v>0</v>
      </c>
      <c r="H1071" s="62"/>
      <c r="I1071" s="760">
        <f>PTCA!C1054</f>
        <v>0</v>
      </c>
      <c r="J1071" s="760" t="str">
        <f>PTCA!AK1054</f>
        <v/>
      </c>
      <c r="K1071" s="760">
        <f>PTCA!AL1054</f>
        <v>0</v>
      </c>
      <c r="L1071" s="62"/>
      <c r="M1071" s="607"/>
      <c r="N1071" s="62"/>
      <c r="O1071" s="63">
        <f>PTCA!AA2040</f>
        <v>0</v>
      </c>
      <c r="P1071" s="63">
        <f>PTCA!AF2040</f>
        <v>0</v>
      </c>
      <c r="Q1071" s="232" t="e">
        <f t="shared" si="33"/>
        <v>#DIV/0!</v>
      </c>
      <c r="R1071" s="544">
        <f>PTCA!AI2040</f>
        <v>0</v>
      </c>
      <c r="S1071" s="544">
        <f>PTCA!AJ1054</f>
        <v>0</v>
      </c>
      <c r="T1071" s="53"/>
      <c r="U1071" s="232" t="e">
        <f t="shared" si="34"/>
        <v>#DIV/0!</v>
      </c>
      <c r="V1071" s="272"/>
      <c r="X1071" s="255"/>
      <c r="Y1071" s="254"/>
    </row>
    <row r="1072" spans="1:25" ht="15">
      <c r="A1072" s="380" t="str">
        <f>PTCA!B1055</f>
        <v>-000</v>
      </c>
      <c r="B1072" s="380">
        <f>PTCA!D1055</f>
        <v>0</v>
      </c>
      <c r="C1072" s="380">
        <f>PTCA!J1055</f>
        <v>0</v>
      </c>
      <c r="D1072" s="380">
        <f>PTCA!K1055</f>
        <v>0</v>
      </c>
      <c r="E1072" s="380">
        <f>PTCA!H1055</f>
        <v>0</v>
      </c>
      <c r="F1072" s="380">
        <f>PTCA!Z1055</f>
        <v>0</v>
      </c>
      <c r="G1072" s="380">
        <f>PTCA!AD1055</f>
        <v>0</v>
      </c>
      <c r="H1072" s="62"/>
      <c r="I1072" s="760">
        <f>PTCA!C1055</f>
        <v>0</v>
      </c>
      <c r="J1072" s="760" t="str">
        <f>PTCA!AK1055</f>
        <v/>
      </c>
      <c r="K1072" s="760">
        <f>PTCA!AL1055</f>
        <v>0</v>
      </c>
      <c r="L1072" s="62"/>
      <c r="M1072" s="607"/>
      <c r="N1072" s="62"/>
      <c r="O1072" s="63">
        <f>PTCA!AA2041</f>
        <v>0</v>
      </c>
      <c r="P1072" s="63">
        <f>PTCA!AF2041</f>
        <v>0</v>
      </c>
      <c r="Q1072" s="232" t="e">
        <f t="shared" si="33"/>
        <v>#DIV/0!</v>
      </c>
      <c r="R1072" s="544">
        <f>PTCA!AI2041</f>
        <v>0</v>
      </c>
      <c r="S1072" s="544">
        <f>PTCA!AJ1055</f>
        <v>0</v>
      </c>
      <c r="T1072" s="53"/>
      <c r="U1072" s="232" t="e">
        <f t="shared" si="34"/>
        <v>#DIV/0!</v>
      </c>
      <c r="V1072" s="272"/>
      <c r="X1072" s="255"/>
      <c r="Y1072" s="254"/>
    </row>
    <row r="1073" spans="1:25" ht="15">
      <c r="A1073" s="380" t="str">
        <f>PTCA!B1056</f>
        <v>-000</v>
      </c>
      <c r="B1073" s="380">
        <f>PTCA!D1056</f>
        <v>0</v>
      </c>
      <c r="C1073" s="380">
        <f>PTCA!J1056</f>
        <v>0</v>
      </c>
      <c r="D1073" s="380">
        <f>PTCA!K1056</f>
        <v>0</v>
      </c>
      <c r="E1073" s="380">
        <f>PTCA!H1056</f>
        <v>0</v>
      </c>
      <c r="F1073" s="380">
        <f>PTCA!Z1056</f>
        <v>0</v>
      </c>
      <c r="G1073" s="380">
        <f>PTCA!AD1056</f>
        <v>0</v>
      </c>
      <c r="H1073" s="62"/>
      <c r="I1073" s="760">
        <f>PTCA!C1056</f>
        <v>0</v>
      </c>
      <c r="J1073" s="760" t="str">
        <f>PTCA!AK1056</f>
        <v/>
      </c>
      <c r="K1073" s="760">
        <f>PTCA!AL1056</f>
        <v>0</v>
      </c>
      <c r="L1073" s="62"/>
      <c r="M1073" s="607"/>
      <c r="N1073" s="62"/>
      <c r="O1073" s="63">
        <f>PTCA!AA2042</f>
        <v>0</v>
      </c>
      <c r="P1073" s="63">
        <f>PTCA!AF2042</f>
        <v>0</v>
      </c>
      <c r="Q1073" s="232" t="e">
        <f t="shared" si="33"/>
        <v>#DIV/0!</v>
      </c>
      <c r="R1073" s="544">
        <f>PTCA!AI2042</f>
        <v>0</v>
      </c>
      <c r="S1073" s="544">
        <f>PTCA!AJ1056</f>
        <v>0</v>
      </c>
      <c r="T1073" s="53"/>
      <c r="U1073" s="232" t="e">
        <f t="shared" si="34"/>
        <v>#DIV/0!</v>
      </c>
      <c r="V1073" s="272"/>
      <c r="X1073" s="255"/>
      <c r="Y1073" s="254"/>
    </row>
    <row r="1074" spans="1:25" ht="15">
      <c r="A1074" s="380" t="str">
        <f>PTCA!B1057</f>
        <v>-000</v>
      </c>
      <c r="B1074" s="380">
        <f>PTCA!D1057</f>
        <v>0</v>
      </c>
      <c r="C1074" s="380">
        <f>PTCA!J1057</f>
        <v>0</v>
      </c>
      <c r="D1074" s="380">
        <f>PTCA!K1057</f>
        <v>0</v>
      </c>
      <c r="E1074" s="380">
        <f>PTCA!H1057</f>
        <v>0</v>
      </c>
      <c r="F1074" s="380">
        <f>PTCA!Z1057</f>
        <v>0</v>
      </c>
      <c r="G1074" s="380">
        <f>PTCA!AD1057</f>
        <v>0</v>
      </c>
      <c r="H1074" s="62"/>
      <c r="I1074" s="760">
        <f>PTCA!C1057</f>
        <v>0</v>
      </c>
      <c r="J1074" s="760" t="str">
        <f>PTCA!AK1057</f>
        <v/>
      </c>
      <c r="K1074" s="760">
        <f>PTCA!AL1057</f>
        <v>0</v>
      </c>
      <c r="L1074" s="62"/>
      <c r="M1074" s="607"/>
      <c r="N1074" s="62"/>
      <c r="O1074" s="63">
        <f>PTCA!AA2043</f>
        <v>0</v>
      </c>
      <c r="P1074" s="63">
        <f>PTCA!AF2043</f>
        <v>0</v>
      </c>
      <c r="Q1074" s="232" t="e">
        <f t="shared" si="33"/>
        <v>#DIV/0!</v>
      </c>
      <c r="R1074" s="544">
        <f>PTCA!AI2043</f>
        <v>0</v>
      </c>
      <c r="S1074" s="544">
        <f>PTCA!AJ1057</f>
        <v>0</v>
      </c>
      <c r="T1074" s="53"/>
      <c r="U1074" s="232" t="e">
        <f t="shared" si="34"/>
        <v>#DIV/0!</v>
      </c>
      <c r="V1074" s="272"/>
      <c r="X1074" s="255"/>
      <c r="Y1074" s="254"/>
    </row>
    <row r="1075" spans="1:25" ht="15">
      <c r="A1075" s="380" t="str">
        <f>PTCA!B1058</f>
        <v>-000</v>
      </c>
      <c r="B1075" s="380">
        <f>PTCA!D1058</f>
        <v>0</v>
      </c>
      <c r="C1075" s="380">
        <f>PTCA!J1058</f>
        <v>0</v>
      </c>
      <c r="D1075" s="380">
        <f>PTCA!K1058</f>
        <v>0</v>
      </c>
      <c r="E1075" s="380">
        <f>PTCA!H1058</f>
        <v>0</v>
      </c>
      <c r="F1075" s="380">
        <f>PTCA!Z1058</f>
        <v>0</v>
      </c>
      <c r="G1075" s="380">
        <f>PTCA!AD1058</f>
        <v>0</v>
      </c>
      <c r="H1075" s="62"/>
      <c r="I1075" s="760">
        <f>PTCA!C1058</f>
        <v>0</v>
      </c>
      <c r="J1075" s="760" t="str">
        <f>PTCA!AK1058</f>
        <v/>
      </c>
      <c r="K1075" s="760">
        <f>PTCA!AL1058</f>
        <v>0</v>
      </c>
      <c r="L1075" s="62"/>
      <c r="M1075" s="607"/>
      <c r="N1075" s="62"/>
      <c r="O1075" s="63">
        <f>PTCA!AA2044</f>
        <v>0</v>
      </c>
      <c r="P1075" s="63">
        <f>PTCA!AF2044</f>
        <v>0</v>
      </c>
      <c r="Q1075" s="232" t="e">
        <f t="shared" si="33"/>
        <v>#DIV/0!</v>
      </c>
      <c r="R1075" s="544">
        <f>PTCA!AI2044</f>
        <v>0</v>
      </c>
      <c r="S1075" s="544">
        <f>PTCA!AJ1058</f>
        <v>0</v>
      </c>
      <c r="T1075" s="53"/>
      <c r="U1075" s="232" t="e">
        <f t="shared" si="34"/>
        <v>#DIV/0!</v>
      </c>
      <c r="V1075" s="272"/>
      <c r="X1075" s="255"/>
      <c r="Y1075" s="254"/>
    </row>
    <row r="1076" spans="1:25" ht="15">
      <c r="A1076" s="380" t="str">
        <f>PTCA!B1059</f>
        <v>-000</v>
      </c>
      <c r="B1076" s="380">
        <f>PTCA!D1059</f>
        <v>0</v>
      </c>
      <c r="C1076" s="380">
        <f>PTCA!J1059</f>
        <v>0</v>
      </c>
      <c r="D1076" s="380">
        <f>PTCA!K1059</f>
        <v>0</v>
      </c>
      <c r="E1076" s="380">
        <f>PTCA!H1059</f>
        <v>0</v>
      </c>
      <c r="F1076" s="380">
        <f>PTCA!Z1059</f>
        <v>0</v>
      </c>
      <c r="G1076" s="380">
        <f>PTCA!AD1059</f>
        <v>0</v>
      </c>
      <c r="H1076" s="62"/>
      <c r="I1076" s="760">
        <f>PTCA!C1059</f>
        <v>0</v>
      </c>
      <c r="J1076" s="760" t="str">
        <f>PTCA!AK1059</f>
        <v/>
      </c>
      <c r="K1076" s="760">
        <f>PTCA!AL1059</f>
        <v>0</v>
      </c>
      <c r="L1076" s="62"/>
      <c r="M1076" s="607"/>
      <c r="N1076" s="62"/>
      <c r="O1076" s="63">
        <f>PTCA!AA2045</f>
        <v>0</v>
      </c>
      <c r="P1076" s="63">
        <f>PTCA!AF2045</f>
        <v>0</v>
      </c>
      <c r="Q1076" s="232" t="e">
        <f t="shared" si="33"/>
        <v>#DIV/0!</v>
      </c>
      <c r="R1076" s="544">
        <f>PTCA!AI2045</f>
        <v>0</v>
      </c>
      <c r="S1076" s="544">
        <f>PTCA!AJ1059</f>
        <v>0</v>
      </c>
      <c r="T1076" s="53"/>
      <c r="U1076" s="232" t="e">
        <f t="shared" si="34"/>
        <v>#DIV/0!</v>
      </c>
      <c r="V1076" s="272"/>
      <c r="X1076" s="255"/>
      <c r="Y1076" s="254"/>
    </row>
    <row r="1077" spans="1:25" ht="15">
      <c r="A1077" s="380" t="str">
        <f>PTCA!B1060</f>
        <v>-000</v>
      </c>
      <c r="B1077" s="380">
        <f>PTCA!D1060</f>
        <v>0</v>
      </c>
      <c r="C1077" s="380">
        <f>PTCA!J1060</f>
        <v>0</v>
      </c>
      <c r="D1077" s="380">
        <f>PTCA!K1060</f>
        <v>0</v>
      </c>
      <c r="E1077" s="380">
        <f>PTCA!H1060</f>
        <v>0</v>
      </c>
      <c r="F1077" s="380">
        <f>PTCA!Z1060</f>
        <v>0</v>
      </c>
      <c r="G1077" s="380">
        <f>PTCA!AD1060</f>
        <v>0</v>
      </c>
      <c r="H1077" s="62"/>
      <c r="I1077" s="760">
        <f>PTCA!C1060</f>
        <v>0</v>
      </c>
      <c r="J1077" s="760" t="str">
        <f>PTCA!AK1060</f>
        <v/>
      </c>
      <c r="K1077" s="760">
        <f>PTCA!AL1060</f>
        <v>0</v>
      </c>
      <c r="L1077" s="62"/>
      <c r="M1077" s="607"/>
      <c r="N1077" s="62"/>
      <c r="O1077" s="63">
        <f>PTCA!AA2046</f>
        <v>0</v>
      </c>
      <c r="P1077" s="63">
        <f>PTCA!AF2046</f>
        <v>0</v>
      </c>
      <c r="Q1077" s="232" t="e">
        <f t="shared" si="33"/>
        <v>#DIV/0!</v>
      </c>
      <c r="R1077" s="544">
        <f>PTCA!AI2046</f>
        <v>0</v>
      </c>
      <c r="S1077" s="544">
        <f>PTCA!AJ1060</f>
        <v>0</v>
      </c>
      <c r="T1077" s="53"/>
      <c r="U1077" s="232" t="e">
        <f t="shared" si="34"/>
        <v>#DIV/0!</v>
      </c>
      <c r="V1077" s="272"/>
      <c r="X1077" s="255"/>
      <c r="Y1077" s="254"/>
    </row>
    <row r="1078" spans="1:25" ht="15">
      <c r="A1078" s="380" t="str">
        <f>PTCA!B1061</f>
        <v>-000</v>
      </c>
      <c r="B1078" s="380">
        <f>PTCA!D1061</f>
        <v>0</v>
      </c>
      <c r="C1078" s="380">
        <f>PTCA!J1061</f>
        <v>0</v>
      </c>
      <c r="D1078" s="380">
        <f>PTCA!K1061</f>
        <v>0</v>
      </c>
      <c r="E1078" s="380">
        <f>PTCA!H1061</f>
        <v>0</v>
      </c>
      <c r="F1078" s="380">
        <f>PTCA!Z1061</f>
        <v>0</v>
      </c>
      <c r="G1078" s="380">
        <f>PTCA!AD1061</f>
        <v>0</v>
      </c>
      <c r="H1078" s="62"/>
      <c r="I1078" s="760">
        <f>PTCA!C1061</f>
        <v>0</v>
      </c>
      <c r="J1078" s="760" t="str">
        <f>PTCA!AK1061</f>
        <v/>
      </c>
      <c r="K1078" s="760">
        <f>PTCA!AL1061</f>
        <v>0</v>
      </c>
      <c r="L1078" s="62"/>
      <c r="M1078" s="607"/>
      <c r="N1078" s="62"/>
      <c r="O1078" s="63">
        <f>PTCA!AA2047</f>
        <v>0</v>
      </c>
      <c r="P1078" s="63">
        <f>PTCA!AF2047</f>
        <v>0</v>
      </c>
      <c r="Q1078" s="232" t="e">
        <f t="shared" si="33"/>
        <v>#DIV/0!</v>
      </c>
      <c r="R1078" s="544">
        <f>PTCA!AI2047</f>
        <v>0</v>
      </c>
      <c r="S1078" s="544">
        <f>PTCA!AJ1061</f>
        <v>0</v>
      </c>
      <c r="T1078" s="53"/>
      <c r="U1078" s="232" t="e">
        <f t="shared" si="34"/>
        <v>#DIV/0!</v>
      </c>
      <c r="V1078" s="272"/>
      <c r="X1078" s="255"/>
      <c r="Y1078" s="254"/>
    </row>
    <row r="1079" spans="1:25" ht="15">
      <c r="A1079" s="380" t="str">
        <f>PTCA!B1062</f>
        <v>-000</v>
      </c>
      <c r="B1079" s="380">
        <f>PTCA!D1062</f>
        <v>0</v>
      </c>
      <c r="C1079" s="380">
        <f>PTCA!J1062</f>
        <v>0</v>
      </c>
      <c r="D1079" s="380">
        <f>PTCA!K1062</f>
        <v>0</v>
      </c>
      <c r="E1079" s="380">
        <f>PTCA!H1062</f>
        <v>0</v>
      </c>
      <c r="F1079" s="380">
        <f>PTCA!Z1062</f>
        <v>0</v>
      </c>
      <c r="G1079" s="380">
        <f>PTCA!AD1062</f>
        <v>0</v>
      </c>
      <c r="H1079" s="62"/>
      <c r="I1079" s="760">
        <f>PTCA!C1062</f>
        <v>0</v>
      </c>
      <c r="J1079" s="760" t="str">
        <f>PTCA!AK1062</f>
        <v/>
      </c>
      <c r="K1079" s="760">
        <f>PTCA!AL1062</f>
        <v>0</v>
      </c>
      <c r="L1079" s="62"/>
      <c r="M1079" s="607"/>
      <c r="N1079" s="62"/>
      <c r="O1079" s="63">
        <f>PTCA!AA2048</f>
        <v>0</v>
      </c>
      <c r="P1079" s="63">
        <f>PTCA!AF2048</f>
        <v>0</v>
      </c>
      <c r="Q1079" s="232" t="e">
        <f t="shared" si="33"/>
        <v>#DIV/0!</v>
      </c>
      <c r="R1079" s="544">
        <f>PTCA!AI2048</f>
        <v>0</v>
      </c>
      <c r="S1079" s="544">
        <f>PTCA!AJ1062</f>
        <v>0</v>
      </c>
      <c r="T1079" s="53"/>
      <c r="U1079" s="232" t="e">
        <f t="shared" si="34"/>
        <v>#DIV/0!</v>
      </c>
      <c r="V1079" s="272"/>
      <c r="X1079" s="255"/>
      <c r="Y1079" s="254"/>
    </row>
    <row r="1080" spans="1:25" ht="15">
      <c r="A1080" s="380" t="str">
        <f>PTCA!B1063</f>
        <v>-000</v>
      </c>
      <c r="B1080" s="380">
        <f>PTCA!D1063</f>
        <v>0</v>
      </c>
      <c r="C1080" s="380">
        <f>PTCA!J1063</f>
        <v>0</v>
      </c>
      <c r="D1080" s="380">
        <f>PTCA!K1063</f>
        <v>0</v>
      </c>
      <c r="E1080" s="380">
        <f>PTCA!H1063</f>
        <v>0</v>
      </c>
      <c r="F1080" s="380">
        <f>PTCA!Z1063</f>
        <v>0</v>
      </c>
      <c r="G1080" s="380">
        <f>PTCA!AD1063</f>
        <v>0</v>
      </c>
      <c r="H1080" s="62"/>
      <c r="I1080" s="760">
        <f>PTCA!C1063</f>
        <v>0</v>
      </c>
      <c r="J1080" s="760" t="str">
        <f>PTCA!AK1063</f>
        <v/>
      </c>
      <c r="K1080" s="760">
        <f>PTCA!AL1063</f>
        <v>0</v>
      </c>
      <c r="L1080" s="62"/>
      <c r="M1080" s="607"/>
      <c r="N1080" s="62"/>
      <c r="O1080" s="63">
        <f>PTCA!AA2049</f>
        <v>0</v>
      </c>
      <c r="P1080" s="63">
        <f>PTCA!AF2049</f>
        <v>0</v>
      </c>
      <c r="Q1080" s="232" t="e">
        <f t="shared" si="33"/>
        <v>#DIV/0!</v>
      </c>
      <c r="R1080" s="544">
        <f>PTCA!AI2049</f>
        <v>0</v>
      </c>
      <c r="S1080" s="544">
        <f>PTCA!AJ1063</f>
        <v>0</v>
      </c>
      <c r="T1080" s="53"/>
      <c r="U1080" s="232" t="e">
        <f t="shared" si="34"/>
        <v>#DIV/0!</v>
      </c>
      <c r="V1080" s="272"/>
      <c r="X1080" s="255"/>
      <c r="Y1080" s="254"/>
    </row>
    <row r="1081" spans="1:25" ht="15">
      <c r="A1081" s="380" t="str">
        <f>PTCA!B1064</f>
        <v>-000</v>
      </c>
      <c r="B1081" s="380">
        <f>PTCA!D1064</f>
        <v>0</v>
      </c>
      <c r="C1081" s="380">
        <f>PTCA!J1064</f>
        <v>0</v>
      </c>
      <c r="D1081" s="380">
        <f>PTCA!K1064</f>
        <v>0</v>
      </c>
      <c r="E1081" s="380">
        <f>PTCA!H1064</f>
        <v>0</v>
      </c>
      <c r="F1081" s="380">
        <f>PTCA!Z1064</f>
        <v>0</v>
      </c>
      <c r="G1081" s="380">
        <f>PTCA!AD1064</f>
        <v>0</v>
      </c>
      <c r="H1081" s="62"/>
      <c r="I1081" s="760">
        <f>PTCA!C1064</f>
        <v>0</v>
      </c>
      <c r="J1081" s="760" t="str">
        <f>PTCA!AK1064</f>
        <v/>
      </c>
      <c r="K1081" s="760">
        <f>PTCA!AL1064</f>
        <v>0</v>
      </c>
      <c r="L1081" s="62"/>
      <c r="M1081" s="607"/>
      <c r="N1081" s="62"/>
      <c r="O1081" s="63">
        <f>PTCA!AA2050</f>
        <v>0</v>
      </c>
      <c r="P1081" s="63">
        <f>PTCA!AF2050</f>
        <v>0</v>
      </c>
      <c r="Q1081" s="232" t="e">
        <f t="shared" si="33"/>
        <v>#DIV/0!</v>
      </c>
      <c r="R1081" s="544">
        <f>PTCA!AI2050</f>
        <v>0</v>
      </c>
      <c r="S1081" s="544">
        <f>PTCA!AJ1064</f>
        <v>0</v>
      </c>
      <c r="T1081" s="53"/>
      <c r="U1081" s="232" t="e">
        <f t="shared" si="34"/>
        <v>#DIV/0!</v>
      </c>
      <c r="V1081" s="272"/>
      <c r="X1081" s="255"/>
      <c r="Y1081" s="254"/>
    </row>
    <row r="1082" spans="1:25" ht="15">
      <c r="A1082" s="380" t="str">
        <f>PTCA!B1065</f>
        <v>-000</v>
      </c>
      <c r="B1082" s="380">
        <f>PTCA!D1065</f>
        <v>0</v>
      </c>
      <c r="C1082" s="380">
        <f>PTCA!J1065</f>
        <v>0</v>
      </c>
      <c r="D1082" s="380">
        <f>PTCA!K1065</f>
        <v>0</v>
      </c>
      <c r="E1082" s="380">
        <f>PTCA!H1065</f>
        <v>0</v>
      </c>
      <c r="F1082" s="380">
        <f>PTCA!Z1065</f>
        <v>0</v>
      </c>
      <c r="G1082" s="380">
        <f>PTCA!AD1065</f>
        <v>0</v>
      </c>
      <c r="H1082" s="62"/>
      <c r="I1082" s="760">
        <f>PTCA!C1065</f>
        <v>0</v>
      </c>
      <c r="J1082" s="760" t="str">
        <f>PTCA!AK1065</f>
        <v/>
      </c>
      <c r="K1082" s="760">
        <f>PTCA!AL1065</f>
        <v>0</v>
      </c>
      <c r="L1082" s="62"/>
      <c r="M1082" s="607"/>
      <c r="N1082" s="62"/>
      <c r="O1082" s="63">
        <f>PTCA!AA2051</f>
        <v>0</v>
      </c>
      <c r="P1082" s="63">
        <f>PTCA!AF2051</f>
        <v>0</v>
      </c>
      <c r="Q1082" s="232" t="e">
        <f t="shared" si="33"/>
        <v>#DIV/0!</v>
      </c>
      <c r="R1082" s="544">
        <f>PTCA!AI2051</f>
        <v>0</v>
      </c>
      <c r="S1082" s="544">
        <f>PTCA!AJ1065</f>
        <v>0</v>
      </c>
      <c r="T1082" s="53"/>
      <c r="U1082" s="232" t="e">
        <f t="shared" si="34"/>
        <v>#DIV/0!</v>
      </c>
      <c r="V1082" s="272"/>
      <c r="X1082" s="255"/>
      <c r="Y1082" s="254"/>
    </row>
    <row r="1083" spans="1:25" ht="15">
      <c r="A1083" s="380" t="str">
        <f>PTCA!B1066</f>
        <v>-000</v>
      </c>
      <c r="B1083" s="380">
        <f>PTCA!D1066</f>
        <v>0</v>
      </c>
      <c r="C1083" s="380">
        <f>PTCA!J1066</f>
        <v>0</v>
      </c>
      <c r="D1083" s="380">
        <f>PTCA!K1066</f>
        <v>0</v>
      </c>
      <c r="E1083" s="380">
        <f>PTCA!H1066</f>
        <v>0</v>
      </c>
      <c r="F1083" s="380">
        <f>PTCA!Z1066</f>
        <v>0</v>
      </c>
      <c r="G1083" s="380">
        <f>PTCA!AD1066</f>
        <v>0</v>
      </c>
      <c r="H1083" s="62"/>
      <c r="I1083" s="760">
        <f>PTCA!C1066</f>
        <v>0</v>
      </c>
      <c r="J1083" s="760" t="str">
        <f>PTCA!AK1066</f>
        <v/>
      </c>
      <c r="K1083" s="760">
        <f>PTCA!AL1066</f>
        <v>0</v>
      </c>
      <c r="L1083" s="62"/>
      <c r="M1083" s="607"/>
      <c r="N1083" s="62"/>
      <c r="O1083" s="63">
        <f>PTCA!AA2052</f>
        <v>0</v>
      </c>
      <c r="P1083" s="63">
        <f>PTCA!AF2052</f>
        <v>0</v>
      </c>
      <c r="Q1083" s="232" t="e">
        <f t="shared" si="33"/>
        <v>#DIV/0!</v>
      </c>
      <c r="R1083" s="544">
        <f>PTCA!AI2052</f>
        <v>0</v>
      </c>
      <c r="S1083" s="544">
        <f>PTCA!AJ1066</f>
        <v>0</v>
      </c>
      <c r="T1083" s="53"/>
      <c r="U1083" s="232" t="e">
        <f t="shared" si="34"/>
        <v>#DIV/0!</v>
      </c>
      <c r="V1083" s="272"/>
      <c r="X1083" s="255"/>
      <c r="Y1083" s="254"/>
    </row>
    <row r="1084" spans="1:25" ht="15">
      <c r="A1084" s="380" t="str">
        <f>PTCA!B1067</f>
        <v>-000</v>
      </c>
      <c r="B1084" s="380">
        <f>PTCA!D1067</f>
        <v>0</v>
      </c>
      <c r="C1084" s="380">
        <f>PTCA!J1067</f>
        <v>0</v>
      </c>
      <c r="D1084" s="380">
        <f>PTCA!K1067</f>
        <v>0</v>
      </c>
      <c r="E1084" s="380">
        <f>PTCA!H1067</f>
        <v>0</v>
      </c>
      <c r="F1084" s="380">
        <f>PTCA!Z1067</f>
        <v>0</v>
      </c>
      <c r="G1084" s="380">
        <f>PTCA!AD1067</f>
        <v>0</v>
      </c>
      <c r="H1084" s="62"/>
      <c r="I1084" s="760">
        <f>PTCA!C1067</f>
        <v>0</v>
      </c>
      <c r="J1084" s="760" t="str">
        <f>PTCA!AK1067</f>
        <v/>
      </c>
      <c r="K1084" s="760">
        <f>PTCA!AL1067</f>
        <v>0</v>
      </c>
      <c r="L1084" s="62"/>
      <c r="M1084" s="607"/>
      <c r="N1084" s="62"/>
      <c r="O1084" s="63">
        <f>PTCA!AA2053</f>
        <v>0</v>
      </c>
      <c r="P1084" s="63">
        <f>PTCA!AF2053</f>
        <v>0</v>
      </c>
      <c r="Q1084" s="232" t="e">
        <f t="shared" si="33"/>
        <v>#DIV/0!</v>
      </c>
      <c r="R1084" s="544">
        <f>PTCA!AI2053</f>
        <v>0</v>
      </c>
      <c r="S1084" s="544">
        <f>PTCA!AJ1067</f>
        <v>0</v>
      </c>
      <c r="T1084" s="53"/>
      <c r="U1084" s="232" t="e">
        <f t="shared" si="34"/>
        <v>#DIV/0!</v>
      </c>
      <c r="V1084" s="272"/>
      <c r="X1084" s="255"/>
      <c r="Y1084" s="254"/>
    </row>
    <row r="1085" spans="1:25" ht="15">
      <c r="A1085" s="380" t="str">
        <f>PTCA!B1068</f>
        <v>-000</v>
      </c>
      <c r="B1085" s="380">
        <f>PTCA!D1068</f>
        <v>0</v>
      </c>
      <c r="C1085" s="380">
        <f>PTCA!J1068</f>
        <v>0</v>
      </c>
      <c r="D1085" s="380">
        <f>PTCA!K1068</f>
        <v>0</v>
      </c>
      <c r="E1085" s="380">
        <f>PTCA!H1068</f>
        <v>0</v>
      </c>
      <c r="F1085" s="380">
        <f>PTCA!Z1068</f>
        <v>0</v>
      </c>
      <c r="G1085" s="380">
        <f>PTCA!AD1068</f>
        <v>0</v>
      </c>
      <c r="H1085" s="62"/>
      <c r="I1085" s="760">
        <f>PTCA!C1068</f>
        <v>0</v>
      </c>
      <c r="J1085" s="760" t="str">
        <f>PTCA!AK1068</f>
        <v/>
      </c>
      <c r="K1085" s="760">
        <f>PTCA!AL1068</f>
        <v>0</v>
      </c>
      <c r="L1085" s="62"/>
      <c r="M1085" s="607"/>
      <c r="N1085" s="62"/>
      <c r="O1085" s="63">
        <f>PTCA!AA2054</f>
        <v>0</v>
      </c>
      <c r="P1085" s="63">
        <f>PTCA!AF2054</f>
        <v>0</v>
      </c>
      <c r="Q1085" s="232" t="e">
        <f t="shared" si="33"/>
        <v>#DIV/0!</v>
      </c>
      <c r="R1085" s="544">
        <f>PTCA!AI2054</f>
        <v>0</v>
      </c>
      <c r="S1085" s="544">
        <f>PTCA!AJ1068</f>
        <v>0</v>
      </c>
      <c r="T1085" s="53"/>
      <c r="U1085" s="232" t="e">
        <f t="shared" si="34"/>
        <v>#DIV/0!</v>
      </c>
      <c r="V1085" s="272"/>
      <c r="X1085" s="255"/>
      <c r="Y1085" s="254"/>
    </row>
    <row r="1086" spans="1:25" ht="15">
      <c r="A1086" s="380" t="str">
        <f>PTCA!B1069</f>
        <v>-000</v>
      </c>
      <c r="B1086" s="380">
        <f>PTCA!D1069</f>
        <v>0</v>
      </c>
      <c r="C1086" s="380">
        <f>PTCA!J1069</f>
        <v>0</v>
      </c>
      <c r="D1086" s="380">
        <f>PTCA!K1069</f>
        <v>0</v>
      </c>
      <c r="E1086" s="380">
        <f>PTCA!H1069</f>
        <v>0</v>
      </c>
      <c r="F1086" s="380">
        <f>PTCA!Z1069</f>
        <v>0</v>
      </c>
      <c r="G1086" s="380">
        <f>PTCA!AD1069</f>
        <v>0</v>
      </c>
      <c r="H1086" s="62"/>
      <c r="I1086" s="760">
        <f>PTCA!C1069</f>
        <v>0</v>
      </c>
      <c r="J1086" s="760" t="str">
        <f>PTCA!AK1069</f>
        <v/>
      </c>
      <c r="K1086" s="760">
        <f>PTCA!AL1069</f>
        <v>0</v>
      </c>
      <c r="L1086" s="62"/>
      <c r="M1086" s="607"/>
      <c r="N1086" s="62"/>
      <c r="O1086" s="63">
        <f>PTCA!AA2055</f>
        <v>0</v>
      </c>
      <c r="P1086" s="63">
        <f>PTCA!AF2055</f>
        <v>0</v>
      </c>
      <c r="Q1086" s="232" t="e">
        <f t="shared" si="33"/>
        <v>#DIV/0!</v>
      </c>
      <c r="R1086" s="544">
        <f>PTCA!AI2055</f>
        <v>0</v>
      </c>
      <c r="S1086" s="544">
        <f>PTCA!AJ1069</f>
        <v>0</v>
      </c>
      <c r="T1086" s="53"/>
      <c r="U1086" s="232" t="e">
        <f t="shared" si="34"/>
        <v>#DIV/0!</v>
      </c>
      <c r="V1086" s="272"/>
      <c r="X1086" s="255"/>
      <c r="Y1086" s="254"/>
    </row>
    <row r="1087" spans="1:25" ht="15">
      <c r="A1087" s="380" t="str">
        <f>PTCA!B1070</f>
        <v>-000</v>
      </c>
      <c r="B1087" s="380">
        <f>PTCA!D1070</f>
        <v>0</v>
      </c>
      <c r="C1087" s="380">
        <f>PTCA!J1070</f>
        <v>0</v>
      </c>
      <c r="D1087" s="380">
        <f>PTCA!K1070</f>
        <v>0</v>
      </c>
      <c r="E1087" s="380">
        <f>PTCA!H1070</f>
        <v>0</v>
      </c>
      <c r="F1087" s="380">
        <f>PTCA!Z1070</f>
        <v>0</v>
      </c>
      <c r="G1087" s="380">
        <f>PTCA!AD1070</f>
        <v>0</v>
      </c>
      <c r="H1087" s="62"/>
      <c r="I1087" s="760">
        <f>PTCA!C1070</f>
        <v>0</v>
      </c>
      <c r="J1087" s="760" t="str">
        <f>PTCA!AK1070</f>
        <v/>
      </c>
      <c r="K1087" s="760">
        <f>PTCA!AL1070</f>
        <v>0</v>
      </c>
      <c r="L1087" s="62"/>
      <c r="M1087" s="607"/>
      <c r="N1087" s="62"/>
      <c r="O1087" s="63">
        <f>PTCA!AA2056</f>
        <v>0</v>
      </c>
      <c r="P1087" s="63">
        <f>PTCA!AF2056</f>
        <v>0</v>
      </c>
      <c r="Q1087" s="232" t="e">
        <f t="shared" si="33"/>
        <v>#DIV/0!</v>
      </c>
      <c r="R1087" s="544">
        <f>PTCA!AI2056</f>
        <v>0</v>
      </c>
      <c r="S1087" s="544">
        <f>PTCA!AJ1070</f>
        <v>0</v>
      </c>
      <c r="T1087" s="53"/>
      <c r="U1087" s="232" t="e">
        <f t="shared" si="34"/>
        <v>#DIV/0!</v>
      </c>
      <c r="V1087" s="272"/>
      <c r="X1087" s="255"/>
      <c r="Y1087" s="254"/>
    </row>
    <row r="1088" spans="1:25" ht="15">
      <c r="A1088" s="380" t="str">
        <f>PTCA!B1071</f>
        <v>-000</v>
      </c>
      <c r="B1088" s="380">
        <f>PTCA!D1071</f>
        <v>0</v>
      </c>
      <c r="C1088" s="380">
        <f>PTCA!J1071</f>
        <v>0</v>
      </c>
      <c r="D1088" s="380">
        <f>PTCA!K1071</f>
        <v>0</v>
      </c>
      <c r="E1088" s="380">
        <f>PTCA!H1071</f>
        <v>0</v>
      </c>
      <c r="F1088" s="380">
        <f>PTCA!Z1071</f>
        <v>0</v>
      </c>
      <c r="G1088" s="380">
        <f>PTCA!AD1071</f>
        <v>0</v>
      </c>
      <c r="H1088" s="62"/>
      <c r="I1088" s="760">
        <f>PTCA!C1071</f>
        <v>0</v>
      </c>
      <c r="J1088" s="760" t="str">
        <f>PTCA!AK1071</f>
        <v/>
      </c>
      <c r="K1088" s="760">
        <f>PTCA!AL1071</f>
        <v>0</v>
      </c>
      <c r="L1088" s="62"/>
      <c r="M1088" s="607"/>
      <c r="N1088" s="62"/>
      <c r="O1088" s="63">
        <f>PTCA!AA2057</f>
        <v>0</v>
      </c>
      <c r="P1088" s="63">
        <f>PTCA!AF2057</f>
        <v>0</v>
      </c>
      <c r="Q1088" s="232" t="e">
        <f t="shared" si="33"/>
        <v>#DIV/0!</v>
      </c>
      <c r="R1088" s="544">
        <f>PTCA!AI2057</f>
        <v>0</v>
      </c>
      <c r="S1088" s="544">
        <f>PTCA!AJ1071</f>
        <v>0</v>
      </c>
      <c r="T1088" s="53"/>
      <c r="U1088" s="232" t="e">
        <f t="shared" si="34"/>
        <v>#DIV/0!</v>
      </c>
      <c r="V1088" s="272"/>
      <c r="X1088" s="255"/>
      <c r="Y1088" s="254"/>
    </row>
    <row r="1089" spans="1:25" ht="15">
      <c r="A1089" s="380" t="str">
        <f>PTCA!B1072</f>
        <v>-000</v>
      </c>
      <c r="B1089" s="380">
        <f>PTCA!D1072</f>
        <v>0</v>
      </c>
      <c r="C1089" s="380">
        <f>PTCA!J1072</f>
        <v>0</v>
      </c>
      <c r="D1089" s="380">
        <f>PTCA!K1072</f>
        <v>0</v>
      </c>
      <c r="E1089" s="380">
        <f>PTCA!H1072</f>
        <v>0</v>
      </c>
      <c r="F1089" s="380">
        <f>PTCA!Z1072</f>
        <v>0</v>
      </c>
      <c r="G1089" s="380">
        <f>PTCA!AD1072</f>
        <v>0</v>
      </c>
      <c r="H1089" s="62"/>
      <c r="I1089" s="760">
        <f>PTCA!C1072</f>
        <v>0</v>
      </c>
      <c r="J1089" s="760" t="str">
        <f>PTCA!AK1072</f>
        <v/>
      </c>
      <c r="K1089" s="760">
        <f>PTCA!AL1072</f>
        <v>0</v>
      </c>
      <c r="L1089" s="62"/>
      <c r="M1089" s="607"/>
      <c r="N1089" s="62"/>
      <c r="O1089" s="63">
        <f>PTCA!AA2058</f>
        <v>0</v>
      </c>
      <c r="P1089" s="63">
        <f>PTCA!AF2058</f>
        <v>0</v>
      </c>
      <c r="Q1089" s="232" t="e">
        <f t="shared" si="33"/>
        <v>#DIV/0!</v>
      </c>
      <c r="R1089" s="544">
        <f>PTCA!AI2058</f>
        <v>0</v>
      </c>
      <c r="S1089" s="544">
        <f>PTCA!AJ1072</f>
        <v>0</v>
      </c>
      <c r="T1089" s="53"/>
      <c r="U1089" s="232" t="e">
        <f t="shared" si="34"/>
        <v>#DIV/0!</v>
      </c>
      <c r="V1089" s="272"/>
      <c r="X1089" s="255"/>
      <c r="Y1089" s="254"/>
    </row>
    <row r="1090" spans="1:25" ht="15">
      <c r="A1090" s="380" t="str">
        <f>PTCA!B1073</f>
        <v>-000</v>
      </c>
      <c r="B1090" s="380">
        <f>PTCA!D1073</f>
        <v>0</v>
      </c>
      <c r="C1090" s="380">
        <f>PTCA!J1073</f>
        <v>0</v>
      </c>
      <c r="D1090" s="380">
        <f>PTCA!K1073</f>
        <v>0</v>
      </c>
      <c r="E1090" s="380">
        <f>PTCA!H1073</f>
        <v>0</v>
      </c>
      <c r="F1090" s="380">
        <f>PTCA!Z1073</f>
        <v>0</v>
      </c>
      <c r="G1090" s="380">
        <f>PTCA!AD1073</f>
        <v>0</v>
      </c>
      <c r="H1090" s="62"/>
      <c r="I1090" s="760">
        <f>PTCA!C1073</f>
        <v>0</v>
      </c>
      <c r="J1090" s="760" t="str">
        <f>PTCA!AK1073</f>
        <v/>
      </c>
      <c r="K1090" s="760">
        <f>PTCA!AL1073</f>
        <v>0</v>
      </c>
      <c r="L1090" s="62"/>
      <c r="M1090" s="607"/>
      <c r="N1090" s="62"/>
      <c r="O1090" s="63">
        <f>PTCA!AA2059</f>
        <v>0</v>
      </c>
      <c r="P1090" s="63">
        <f>PTCA!AF2059</f>
        <v>0</v>
      </c>
      <c r="Q1090" s="232" t="e">
        <f t="shared" si="33"/>
        <v>#DIV/0!</v>
      </c>
      <c r="R1090" s="544">
        <f>PTCA!AI2059</f>
        <v>0</v>
      </c>
      <c r="S1090" s="544">
        <f>PTCA!AJ1073</f>
        <v>0</v>
      </c>
      <c r="T1090" s="53"/>
      <c r="U1090" s="232" t="e">
        <f t="shared" si="34"/>
        <v>#DIV/0!</v>
      </c>
      <c r="V1090" s="272"/>
      <c r="X1090" s="255"/>
      <c r="Y1090" s="254"/>
    </row>
    <row r="1091" spans="1:25" ht="15">
      <c r="A1091" s="380" t="str">
        <f>PTCA!B1074</f>
        <v>-000</v>
      </c>
      <c r="B1091" s="380">
        <f>PTCA!D1074</f>
        <v>0</v>
      </c>
      <c r="C1091" s="380">
        <f>PTCA!J1074</f>
        <v>0</v>
      </c>
      <c r="D1091" s="380">
        <f>PTCA!K1074</f>
        <v>0</v>
      </c>
      <c r="E1091" s="380">
        <f>PTCA!H1074</f>
        <v>0</v>
      </c>
      <c r="F1091" s="380">
        <f>PTCA!Z1074</f>
        <v>0</v>
      </c>
      <c r="G1091" s="380">
        <f>PTCA!AD1074</f>
        <v>0</v>
      </c>
      <c r="H1091" s="62"/>
      <c r="I1091" s="760">
        <f>PTCA!C1074</f>
        <v>0</v>
      </c>
      <c r="J1091" s="760" t="str">
        <f>PTCA!AK1074</f>
        <v/>
      </c>
      <c r="K1091" s="760">
        <f>PTCA!AL1074</f>
        <v>0</v>
      </c>
      <c r="L1091" s="62"/>
      <c r="M1091" s="607"/>
      <c r="N1091" s="62"/>
      <c r="O1091" s="63">
        <f>PTCA!AA2060</f>
        <v>0</v>
      </c>
      <c r="P1091" s="63">
        <f>PTCA!AF2060</f>
        <v>0</v>
      </c>
      <c r="Q1091" s="232" t="e">
        <f t="shared" si="33"/>
        <v>#DIV/0!</v>
      </c>
      <c r="R1091" s="544">
        <f>PTCA!AI2060</f>
        <v>0</v>
      </c>
      <c r="S1091" s="544">
        <f>PTCA!AJ1074</f>
        <v>0</v>
      </c>
      <c r="T1091" s="53"/>
      <c r="U1091" s="232" t="e">
        <f t="shared" si="34"/>
        <v>#DIV/0!</v>
      </c>
      <c r="V1091" s="272"/>
      <c r="X1091" s="255"/>
      <c r="Y1091" s="254"/>
    </row>
    <row r="1092" spans="1:25" ht="15">
      <c r="A1092" s="380" t="str">
        <f>PTCA!B1075</f>
        <v>-000</v>
      </c>
      <c r="B1092" s="380">
        <f>PTCA!D1075</f>
        <v>0</v>
      </c>
      <c r="C1092" s="380">
        <f>PTCA!J1075</f>
        <v>0</v>
      </c>
      <c r="D1092" s="380">
        <f>PTCA!K1075</f>
        <v>0</v>
      </c>
      <c r="E1092" s="380">
        <f>PTCA!H1075</f>
        <v>0</v>
      </c>
      <c r="F1092" s="380">
        <f>PTCA!Z1075</f>
        <v>0</v>
      </c>
      <c r="G1092" s="380">
        <f>PTCA!AD1075</f>
        <v>0</v>
      </c>
      <c r="H1092" s="62"/>
      <c r="I1092" s="760">
        <f>PTCA!C1075</f>
        <v>0</v>
      </c>
      <c r="J1092" s="760" t="str">
        <f>PTCA!AK1075</f>
        <v/>
      </c>
      <c r="K1092" s="760">
        <f>PTCA!AL1075</f>
        <v>0</v>
      </c>
      <c r="L1092" s="62"/>
      <c r="M1092" s="607"/>
      <c r="N1092" s="62"/>
      <c r="O1092" s="63">
        <f>PTCA!AA2061</f>
        <v>0</v>
      </c>
      <c r="P1092" s="63">
        <f>PTCA!AF2061</f>
        <v>0</v>
      </c>
      <c r="Q1092" s="232" t="e">
        <f t="shared" si="33"/>
        <v>#DIV/0!</v>
      </c>
      <c r="R1092" s="544">
        <f>PTCA!AI2061</f>
        <v>0</v>
      </c>
      <c r="S1092" s="544">
        <f>PTCA!AJ1075</f>
        <v>0</v>
      </c>
      <c r="T1092" s="53"/>
      <c r="U1092" s="232" t="e">
        <f t="shared" si="34"/>
        <v>#DIV/0!</v>
      </c>
      <c r="V1092" s="272"/>
      <c r="X1092" s="255"/>
      <c r="Y1092" s="254"/>
    </row>
    <row r="1093" spans="1:25" ht="15">
      <c r="A1093" s="380" t="str">
        <f>PTCA!B1076</f>
        <v>-000</v>
      </c>
      <c r="B1093" s="380">
        <f>PTCA!D1076</f>
        <v>0</v>
      </c>
      <c r="C1093" s="380">
        <f>PTCA!J1076</f>
        <v>0</v>
      </c>
      <c r="D1093" s="380">
        <f>PTCA!K1076</f>
        <v>0</v>
      </c>
      <c r="E1093" s="380">
        <f>PTCA!H1076</f>
        <v>0</v>
      </c>
      <c r="F1093" s="380">
        <f>PTCA!Z1076</f>
        <v>0</v>
      </c>
      <c r="G1093" s="380">
        <f>PTCA!AD1076</f>
        <v>0</v>
      </c>
      <c r="H1093" s="62"/>
      <c r="I1093" s="760">
        <f>PTCA!C1076</f>
        <v>0</v>
      </c>
      <c r="J1093" s="760" t="str">
        <f>PTCA!AK1076</f>
        <v/>
      </c>
      <c r="K1093" s="760">
        <f>PTCA!AL1076</f>
        <v>0</v>
      </c>
      <c r="L1093" s="62"/>
      <c r="M1093" s="607"/>
      <c r="N1093" s="62"/>
      <c r="O1093" s="63">
        <f>PTCA!AA2062</f>
        <v>0</v>
      </c>
      <c r="P1093" s="63">
        <f>PTCA!AF2062</f>
        <v>0</v>
      </c>
      <c r="Q1093" s="232" t="e">
        <f t="shared" ref="Q1093:Q1156" si="35">P1093/O1093</f>
        <v>#DIV/0!</v>
      </c>
      <c r="R1093" s="544">
        <f>PTCA!AI2062</f>
        <v>0</v>
      </c>
      <c r="S1093" s="544">
        <f>PTCA!AJ1076</f>
        <v>0</v>
      </c>
      <c r="T1093" s="53"/>
      <c r="U1093" s="232" t="e">
        <f t="shared" si="34"/>
        <v>#DIV/0!</v>
      </c>
      <c r="V1093" s="272"/>
      <c r="X1093" s="255"/>
      <c r="Y1093" s="254"/>
    </row>
    <row r="1094" spans="1:25" ht="15">
      <c r="A1094" s="380" t="str">
        <f>PTCA!B1077</f>
        <v>-000</v>
      </c>
      <c r="B1094" s="380">
        <f>PTCA!D1077</f>
        <v>0</v>
      </c>
      <c r="C1094" s="380">
        <f>PTCA!J1077</f>
        <v>0</v>
      </c>
      <c r="D1094" s="380">
        <f>PTCA!K1077</f>
        <v>0</v>
      </c>
      <c r="E1094" s="380">
        <f>PTCA!H1077</f>
        <v>0</v>
      </c>
      <c r="F1094" s="380">
        <f>PTCA!Z1077</f>
        <v>0</v>
      </c>
      <c r="G1094" s="380">
        <f>PTCA!AD1077</f>
        <v>0</v>
      </c>
      <c r="H1094" s="62"/>
      <c r="I1094" s="760">
        <f>PTCA!C1077</f>
        <v>0</v>
      </c>
      <c r="J1094" s="760" t="str">
        <f>PTCA!AK1077</f>
        <v/>
      </c>
      <c r="K1094" s="760">
        <f>PTCA!AL1077</f>
        <v>0</v>
      </c>
      <c r="L1094" s="62"/>
      <c r="M1094" s="607"/>
      <c r="N1094" s="62"/>
      <c r="O1094" s="63">
        <f>PTCA!AA2063</f>
        <v>0</v>
      </c>
      <c r="P1094" s="63">
        <f>PTCA!AF2063</f>
        <v>0</v>
      </c>
      <c r="Q1094" s="232" t="e">
        <f t="shared" si="35"/>
        <v>#DIV/0!</v>
      </c>
      <c r="R1094" s="544">
        <f>PTCA!AI2063</f>
        <v>0</v>
      </c>
      <c r="S1094" s="544">
        <f>PTCA!AJ1077</f>
        <v>0</v>
      </c>
      <c r="T1094" s="53"/>
      <c r="U1094" s="232" t="e">
        <f t="shared" si="34"/>
        <v>#DIV/0!</v>
      </c>
      <c r="V1094" s="272"/>
      <c r="X1094" s="255"/>
      <c r="Y1094" s="254"/>
    </row>
    <row r="1095" spans="1:25" ht="15">
      <c r="A1095" s="380" t="str">
        <f>PTCA!B1078</f>
        <v>-000</v>
      </c>
      <c r="B1095" s="380">
        <f>PTCA!D1078</f>
        <v>0</v>
      </c>
      <c r="C1095" s="380">
        <f>PTCA!J1078</f>
        <v>0</v>
      </c>
      <c r="D1095" s="380">
        <f>PTCA!K1078</f>
        <v>0</v>
      </c>
      <c r="E1095" s="380">
        <f>PTCA!H1078</f>
        <v>0</v>
      </c>
      <c r="F1095" s="380">
        <f>PTCA!Z1078</f>
        <v>0</v>
      </c>
      <c r="G1095" s="380">
        <f>PTCA!AD1078</f>
        <v>0</v>
      </c>
      <c r="H1095" s="62"/>
      <c r="I1095" s="760">
        <f>PTCA!C1078</f>
        <v>0</v>
      </c>
      <c r="J1095" s="760" t="str">
        <f>PTCA!AK1078</f>
        <v/>
      </c>
      <c r="K1095" s="760">
        <f>PTCA!AL1078</f>
        <v>0</v>
      </c>
      <c r="L1095" s="62"/>
      <c r="M1095" s="607"/>
      <c r="N1095" s="62"/>
      <c r="O1095" s="63">
        <f>PTCA!AA2064</f>
        <v>0</v>
      </c>
      <c r="P1095" s="63">
        <f>PTCA!AF2064</f>
        <v>0</v>
      </c>
      <c r="Q1095" s="232" t="e">
        <f t="shared" si="35"/>
        <v>#DIV/0!</v>
      </c>
      <c r="R1095" s="544">
        <f>PTCA!AI2064</f>
        <v>0</v>
      </c>
      <c r="S1095" s="544">
        <f>PTCA!AJ1078</f>
        <v>0</v>
      </c>
      <c r="T1095" s="53"/>
      <c r="U1095" s="232" t="e">
        <f t="shared" si="34"/>
        <v>#DIV/0!</v>
      </c>
      <c r="V1095" s="272"/>
      <c r="X1095" s="255"/>
      <c r="Y1095" s="254"/>
    </row>
    <row r="1096" spans="1:25" ht="15">
      <c r="A1096" s="380" t="str">
        <f>PTCA!B1079</f>
        <v>-000</v>
      </c>
      <c r="B1096" s="380">
        <f>PTCA!D1079</f>
        <v>0</v>
      </c>
      <c r="C1096" s="380">
        <f>PTCA!J1079</f>
        <v>0</v>
      </c>
      <c r="D1096" s="380">
        <f>PTCA!K1079</f>
        <v>0</v>
      </c>
      <c r="E1096" s="380">
        <f>PTCA!H1079</f>
        <v>0</v>
      </c>
      <c r="F1096" s="380">
        <f>PTCA!Z1079</f>
        <v>0</v>
      </c>
      <c r="G1096" s="380">
        <f>PTCA!AD1079</f>
        <v>0</v>
      </c>
      <c r="H1096" s="62"/>
      <c r="I1096" s="760">
        <f>PTCA!C1079</f>
        <v>0</v>
      </c>
      <c r="J1096" s="760" t="str">
        <f>PTCA!AK1079</f>
        <v/>
      </c>
      <c r="K1096" s="760">
        <f>PTCA!AL1079</f>
        <v>0</v>
      </c>
      <c r="L1096" s="62"/>
      <c r="M1096" s="607"/>
      <c r="N1096" s="62"/>
      <c r="O1096" s="63">
        <f>PTCA!AA2065</f>
        <v>0</v>
      </c>
      <c r="P1096" s="63">
        <f>PTCA!AF2065</f>
        <v>0</v>
      </c>
      <c r="Q1096" s="232" t="e">
        <f t="shared" si="35"/>
        <v>#DIV/0!</v>
      </c>
      <c r="R1096" s="544">
        <f>PTCA!AI2065</f>
        <v>0</v>
      </c>
      <c r="S1096" s="544">
        <f>PTCA!AJ1079</f>
        <v>0</v>
      </c>
      <c r="T1096" s="53"/>
      <c r="U1096" s="232" t="e">
        <f t="shared" si="34"/>
        <v>#DIV/0!</v>
      </c>
      <c r="V1096" s="272"/>
      <c r="X1096" s="255"/>
      <c r="Y1096" s="254"/>
    </row>
    <row r="1097" spans="1:25" ht="15">
      <c r="A1097" s="380" t="str">
        <f>PTCA!B1080</f>
        <v>-000</v>
      </c>
      <c r="B1097" s="380">
        <f>PTCA!D1080</f>
        <v>0</v>
      </c>
      <c r="C1097" s="380">
        <f>PTCA!J1080</f>
        <v>0</v>
      </c>
      <c r="D1097" s="380">
        <f>PTCA!K1080</f>
        <v>0</v>
      </c>
      <c r="E1097" s="380">
        <f>PTCA!H1080</f>
        <v>0</v>
      </c>
      <c r="F1097" s="380">
        <f>PTCA!Z1080</f>
        <v>0</v>
      </c>
      <c r="G1097" s="380">
        <f>PTCA!AD1080</f>
        <v>0</v>
      </c>
      <c r="H1097" s="62"/>
      <c r="I1097" s="760">
        <f>PTCA!C1080</f>
        <v>0</v>
      </c>
      <c r="J1097" s="760" t="str">
        <f>PTCA!AK1080</f>
        <v/>
      </c>
      <c r="K1097" s="760">
        <f>PTCA!AL1080</f>
        <v>0</v>
      </c>
      <c r="L1097" s="62"/>
      <c r="M1097" s="607"/>
      <c r="N1097" s="62"/>
      <c r="O1097" s="63">
        <f>PTCA!AA2066</f>
        <v>0</v>
      </c>
      <c r="P1097" s="63">
        <f>PTCA!AF2066</f>
        <v>0</v>
      </c>
      <c r="Q1097" s="232" t="e">
        <f t="shared" si="35"/>
        <v>#DIV/0!</v>
      </c>
      <c r="R1097" s="544">
        <f>PTCA!AI2066</f>
        <v>0</v>
      </c>
      <c r="S1097" s="544">
        <f>PTCA!AJ1080</f>
        <v>0</v>
      </c>
      <c r="T1097" s="53"/>
      <c r="U1097" s="232" t="e">
        <f t="shared" si="34"/>
        <v>#DIV/0!</v>
      </c>
      <c r="V1097" s="272"/>
      <c r="X1097" s="255"/>
      <c r="Y1097" s="254"/>
    </row>
    <row r="1098" spans="1:25" ht="15">
      <c r="A1098" s="380" t="str">
        <f>PTCA!B1081</f>
        <v>-000</v>
      </c>
      <c r="B1098" s="380">
        <f>PTCA!D1081</f>
        <v>0</v>
      </c>
      <c r="C1098" s="380">
        <f>PTCA!J1081</f>
        <v>0</v>
      </c>
      <c r="D1098" s="380">
        <f>PTCA!K1081</f>
        <v>0</v>
      </c>
      <c r="E1098" s="380">
        <f>PTCA!H1081</f>
        <v>0</v>
      </c>
      <c r="F1098" s="380">
        <f>PTCA!Z1081</f>
        <v>0</v>
      </c>
      <c r="G1098" s="380">
        <f>PTCA!AD1081</f>
        <v>0</v>
      </c>
      <c r="H1098" s="62"/>
      <c r="I1098" s="760">
        <f>PTCA!C1081</f>
        <v>0</v>
      </c>
      <c r="J1098" s="760" t="str">
        <f>PTCA!AK1081</f>
        <v/>
      </c>
      <c r="K1098" s="760">
        <f>PTCA!AL1081</f>
        <v>0</v>
      </c>
      <c r="L1098" s="62"/>
      <c r="M1098" s="607"/>
      <c r="N1098" s="62"/>
      <c r="O1098" s="63">
        <f>PTCA!AA2067</f>
        <v>0</v>
      </c>
      <c r="P1098" s="63">
        <f>PTCA!AF2067</f>
        <v>0</v>
      </c>
      <c r="Q1098" s="232" t="e">
        <f t="shared" si="35"/>
        <v>#DIV/0!</v>
      </c>
      <c r="R1098" s="544">
        <f>PTCA!AI2067</f>
        <v>0</v>
      </c>
      <c r="S1098" s="544">
        <f>PTCA!AJ1081</f>
        <v>0</v>
      </c>
      <c r="T1098" s="53"/>
      <c r="U1098" s="232" t="e">
        <f t="shared" si="34"/>
        <v>#DIV/0!</v>
      </c>
      <c r="V1098" s="272"/>
      <c r="X1098" s="255"/>
      <c r="Y1098" s="254"/>
    </row>
    <row r="1099" spans="1:25" ht="15">
      <c r="A1099" s="380" t="str">
        <f>PTCA!B1082</f>
        <v>-000</v>
      </c>
      <c r="B1099" s="380">
        <f>PTCA!D1082</f>
        <v>0</v>
      </c>
      <c r="C1099" s="380">
        <f>PTCA!J1082</f>
        <v>0</v>
      </c>
      <c r="D1099" s="380">
        <f>PTCA!K1082</f>
        <v>0</v>
      </c>
      <c r="E1099" s="380">
        <f>PTCA!H1082</f>
        <v>0</v>
      </c>
      <c r="F1099" s="380">
        <f>PTCA!Z1082</f>
        <v>0</v>
      </c>
      <c r="G1099" s="380">
        <f>PTCA!AD1082</f>
        <v>0</v>
      </c>
      <c r="H1099" s="62"/>
      <c r="I1099" s="760">
        <f>PTCA!C1082</f>
        <v>0</v>
      </c>
      <c r="J1099" s="760" t="str">
        <f>PTCA!AK1082</f>
        <v/>
      </c>
      <c r="K1099" s="760">
        <f>PTCA!AL1082</f>
        <v>0</v>
      </c>
      <c r="L1099" s="62"/>
      <c r="M1099" s="607"/>
      <c r="N1099" s="62"/>
      <c r="O1099" s="63">
        <f>PTCA!AA2068</f>
        <v>0</v>
      </c>
      <c r="P1099" s="63">
        <f>PTCA!AF2068</f>
        <v>0</v>
      </c>
      <c r="Q1099" s="232" t="e">
        <f t="shared" si="35"/>
        <v>#DIV/0!</v>
      </c>
      <c r="R1099" s="544">
        <f>PTCA!AI2068</f>
        <v>0</v>
      </c>
      <c r="S1099" s="544">
        <f>PTCA!AJ1082</f>
        <v>0</v>
      </c>
      <c r="T1099" s="53"/>
      <c r="U1099" s="232" t="e">
        <f t="shared" si="34"/>
        <v>#DIV/0!</v>
      </c>
      <c r="V1099" s="272"/>
      <c r="X1099" s="255"/>
      <c r="Y1099" s="254"/>
    </row>
    <row r="1100" spans="1:25" ht="15">
      <c r="A1100" s="380" t="str">
        <f>PTCA!B1083</f>
        <v>-000</v>
      </c>
      <c r="B1100" s="380">
        <f>PTCA!D1083</f>
        <v>0</v>
      </c>
      <c r="C1100" s="380">
        <f>PTCA!J1083</f>
        <v>0</v>
      </c>
      <c r="D1100" s="380">
        <f>PTCA!K1083</f>
        <v>0</v>
      </c>
      <c r="E1100" s="380">
        <f>PTCA!H1083</f>
        <v>0</v>
      </c>
      <c r="F1100" s="380">
        <f>PTCA!Z1083</f>
        <v>0</v>
      </c>
      <c r="G1100" s="380">
        <f>PTCA!AD1083</f>
        <v>0</v>
      </c>
      <c r="H1100" s="62"/>
      <c r="I1100" s="760">
        <f>PTCA!C1083</f>
        <v>0</v>
      </c>
      <c r="J1100" s="760" t="str">
        <f>PTCA!AK1083</f>
        <v/>
      </c>
      <c r="K1100" s="760">
        <f>PTCA!AL1083</f>
        <v>0</v>
      </c>
      <c r="L1100" s="62"/>
      <c r="M1100" s="607"/>
      <c r="N1100" s="62"/>
      <c r="O1100" s="63">
        <f>PTCA!AA2069</f>
        <v>0</v>
      </c>
      <c r="P1100" s="63">
        <f>PTCA!AF2069</f>
        <v>0</v>
      </c>
      <c r="Q1100" s="232" t="e">
        <f t="shared" si="35"/>
        <v>#DIV/0!</v>
      </c>
      <c r="R1100" s="544">
        <f>PTCA!AI2069</f>
        <v>0</v>
      </c>
      <c r="S1100" s="544">
        <f>PTCA!AJ1083</f>
        <v>0</v>
      </c>
      <c r="T1100" s="53"/>
      <c r="U1100" s="232" t="e">
        <f t="shared" si="34"/>
        <v>#DIV/0!</v>
      </c>
      <c r="V1100" s="272"/>
      <c r="X1100" s="255"/>
      <c r="Y1100" s="254"/>
    </row>
    <row r="1101" spans="1:25" ht="15">
      <c r="A1101" s="380" t="str">
        <f>PTCA!B1084</f>
        <v>-000</v>
      </c>
      <c r="B1101" s="380">
        <f>PTCA!D1084</f>
        <v>0</v>
      </c>
      <c r="C1101" s="380">
        <f>PTCA!J1084</f>
        <v>0</v>
      </c>
      <c r="D1101" s="380">
        <f>PTCA!K1084</f>
        <v>0</v>
      </c>
      <c r="E1101" s="380">
        <f>PTCA!H1084</f>
        <v>0</v>
      </c>
      <c r="F1101" s="380">
        <f>PTCA!Z1084</f>
        <v>0</v>
      </c>
      <c r="G1101" s="380">
        <f>PTCA!AD1084</f>
        <v>0</v>
      </c>
      <c r="H1101" s="62"/>
      <c r="I1101" s="760">
        <f>PTCA!C1084</f>
        <v>0</v>
      </c>
      <c r="J1101" s="760" t="str">
        <f>PTCA!AK1084</f>
        <v/>
      </c>
      <c r="K1101" s="760">
        <f>PTCA!AL1084</f>
        <v>0</v>
      </c>
      <c r="L1101" s="62"/>
      <c r="M1101" s="607"/>
      <c r="N1101" s="62"/>
      <c r="O1101" s="63">
        <f>PTCA!AA2070</f>
        <v>0</v>
      </c>
      <c r="P1101" s="63">
        <f>PTCA!AF2070</f>
        <v>0</v>
      </c>
      <c r="Q1101" s="232" t="e">
        <f t="shared" si="35"/>
        <v>#DIV/0!</v>
      </c>
      <c r="R1101" s="544">
        <f>PTCA!AI2070</f>
        <v>0</v>
      </c>
      <c r="S1101" s="544">
        <f>PTCA!AJ1084</f>
        <v>0</v>
      </c>
      <c r="T1101" s="53"/>
      <c r="U1101" s="232" t="e">
        <f t="shared" si="34"/>
        <v>#DIV/0!</v>
      </c>
      <c r="V1101" s="272"/>
      <c r="X1101" s="255"/>
      <c r="Y1101" s="254"/>
    </row>
    <row r="1102" spans="1:25" ht="15">
      <c r="A1102" s="380" t="str">
        <f>PTCA!B1085</f>
        <v>-000</v>
      </c>
      <c r="B1102" s="380">
        <f>PTCA!D1085</f>
        <v>0</v>
      </c>
      <c r="C1102" s="380">
        <f>PTCA!J1085</f>
        <v>0</v>
      </c>
      <c r="D1102" s="380">
        <f>PTCA!K1085</f>
        <v>0</v>
      </c>
      <c r="E1102" s="380">
        <f>PTCA!H1085</f>
        <v>0</v>
      </c>
      <c r="F1102" s="380">
        <f>PTCA!Z1085</f>
        <v>0</v>
      </c>
      <c r="G1102" s="380">
        <f>PTCA!AD1085</f>
        <v>0</v>
      </c>
      <c r="H1102" s="62"/>
      <c r="I1102" s="760">
        <f>PTCA!C1085</f>
        <v>0</v>
      </c>
      <c r="J1102" s="760" t="str">
        <f>PTCA!AK1085</f>
        <v/>
      </c>
      <c r="K1102" s="760">
        <f>PTCA!AL1085</f>
        <v>0</v>
      </c>
      <c r="L1102" s="62"/>
      <c r="M1102" s="607"/>
      <c r="N1102" s="62"/>
      <c r="O1102" s="63">
        <f>PTCA!AA2071</f>
        <v>0</v>
      </c>
      <c r="P1102" s="63">
        <f>PTCA!AF2071</f>
        <v>0</v>
      </c>
      <c r="Q1102" s="232" t="e">
        <f t="shared" si="35"/>
        <v>#DIV/0!</v>
      </c>
      <c r="R1102" s="544">
        <f>PTCA!AI2071</f>
        <v>0</v>
      </c>
      <c r="S1102" s="544">
        <f>PTCA!AJ1085</f>
        <v>0</v>
      </c>
      <c r="T1102" s="53"/>
      <c r="U1102" s="232" t="e">
        <f t="shared" si="34"/>
        <v>#DIV/0!</v>
      </c>
      <c r="V1102" s="272"/>
      <c r="X1102" s="255"/>
      <c r="Y1102" s="254"/>
    </row>
    <row r="1103" spans="1:25" ht="15">
      <c r="A1103" s="380" t="str">
        <f>PTCA!B1086</f>
        <v>-000</v>
      </c>
      <c r="B1103" s="380">
        <f>PTCA!D1086</f>
        <v>0</v>
      </c>
      <c r="C1103" s="380">
        <f>PTCA!J1086</f>
        <v>0</v>
      </c>
      <c r="D1103" s="380">
        <f>PTCA!K1086</f>
        <v>0</v>
      </c>
      <c r="E1103" s="380">
        <f>PTCA!H1086</f>
        <v>0</v>
      </c>
      <c r="F1103" s="380">
        <f>PTCA!Z1086</f>
        <v>0</v>
      </c>
      <c r="G1103" s="380">
        <f>PTCA!AD1086</f>
        <v>0</v>
      </c>
      <c r="H1103" s="62"/>
      <c r="I1103" s="760">
        <f>PTCA!C1086</f>
        <v>0</v>
      </c>
      <c r="J1103" s="760" t="str">
        <f>PTCA!AK1086</f>
        <v/>
      </c>
      <c r="K1103" s="760">
        <f>PTCA!AL1086</f>
        <v>0</v>
      </c>
      <c r="L1103" s="62"/>
      <c r="M1103" s="607"/>
      <c r="N1103" s="62"/>
      <c r="O1103" s="63">
        <f>PTCA!AA2072</f>
        <v>0</v>
      </c>
      <c r="P1103" s="63">
        <f>PTCA!AF2072</f>
        <v>0</v>
      </c>
      <c r="Q1103" s="232" t="e">
        <f t="shared" si="35"/>
        <v>#DIV/0!</v>
      </c>
      <c r="R1103" s="544">
        <f>PTCA!AI2072</f>
        <v>0</v>
      </c>
      <c r="S1103" s="544">
        <f>PTCA!AJ1086</f>
        <v>0</v>
      </c>
      <c r="T1103" s="53"/>
      <c r="U1103" s="232" t="e">
        <f t="shared" si="34"/>
        <v>#DIV/0!</v>
      </c>
      <c r="V1103" s="272"/>
      <c r="X1103" s="255"/>
      <c r="Y1103" s="254"/>
    </row>
    <row r="1104" spans="1:25" ht="15">
      <c r="A1104" s="380" t="str">
        <f>PTCA!B1087</f>
        <v>-000</v>
      </c>
      <c r="B1104" s="380">
        <f>PTCA!D1087</f>
        <v>0</v>
      </c>
      <c r="C1104" s="380">
        <f>PTCA!J1087</f>
        <v>0</v>
      </c>
      <c r="D1104" s="380">
        <f>PTCA!K1087</f>
        <v>0</v>
      </c>
      <c r="E1104" s="380">
        <f>PTCA!H1087</f>
        <v>0</v>
      </c>
      <c r="F1104" s="380">
        <f>PTCA!Z1087</f>
        <v>0</v>
      </c>
      <c r="G1104" s="380">
        <f>PTCA!AD1087</f>
        <v>0</v>
      </c>
      <c r="H1104" s="62"/>
      <c r="I1104" s="760">
        <f>PTCA!C1087</f>
        <v>0</v>
      </c>
      <c r="J1104" s="760" t="str">
        <f>PTCA!AK1087</f>
        <v/>
      </c>
      <c r="K1104" s="760">
        <f>PTCA!AL1087</f>
        <v>0</v>
      </c>
      <c r="L1104" s="62"/>
      <c r="M1104" s="607"/>
      <c r="N1104" s="62"/>
      <c r="O1104" s="63">
        <f>PTCA!AA2073</f>
        <v>0</v>
      </c>
      <c r="P1104" s="63">
        <f>PTCA!AF2073</f>
        <v>0</v>
      </c>
      <c r="Q1104" s="232" t="e">
        <f t="shared" si="35"/>
        <v>#DIV/0!</v>
      </c>
      <c r="R1104" s="544">
        <f>PTCA!AI2073</f>
        <v>0</v>
      </c>
      <c r="S1104" s="544">
        <f>PTCA!AJ1087</f>
        <v>0</v>
      </c>
      <c r="T1104" s="53"/>
      <c r="U1104" s="232" t="e">
        <f t="shared" si="34"/>
        <v>#DIV/0!</v>
      </c>
      <c r="V1104" s="272"/>
      <c r="X1104" s="255"/>
      <c r="Y1104" s="254"/>
    </row>
    <row r="1105" spans="1:25" ht="15">
      <c r="A1105" s="380" t="str">
        <f>PTCA!B1088</f>
        <v>-000</v>
      </c>
      <c r="B1105" s="380">
        <f>PTCA!D1088</f>
        <v>0</v>
      </c>
      <c r="C1105" s="380">
        <f>PTCA!J1088</f>
        <v>0</v>
      </c>
      <c r="D1105" s="380">
        <f>PTCA!K1088</f>
        <v>0</v>
      </c>
      <c r="E1105" s="380">
        <f>PTCA!H1088</f>
        <v>0</v>
      </c>
      <c r="F1105" s="380">
        <f>PTCA!Z1088</f>
        <v>0</v>
      </c>
      <c r="G1105" s="380">
        <f>PTCA!AD1088</f>
        <v>0</v>
      </c>
      <c r="H1105" s="62"/>
      <c r="I1105" s="760">
        <f>PTCA!C1088</f>
        <v>0</v>
      </c>
      <c r="J1105" s="760" t="str">
        <f>PTCA!AK1088</f>
        <v/>
      </c>
      <c r="K1105" s="760">
        <f>PTCA!AL1088</f>
        <v>0</v>
      </c>
      <c r="L1105" s="62"/>
      <c r="M1105" s="607"/>
      <c r="N1105" s="62"/>
      <c r="O1105" s="63">
        <f>PTCA!AA2074</f>
        <v>0</v>
      </c>
      <c r="P1105" s="63">
        <f>PTCA!AF2074</f>
        <v>0</v>
      </c>
      <c r="Q1105" s="232" t="e">
        <f t="shared" si="35"/>
        <v>#DIV/0!</v>
      </c>
      <c r="R1105" s="544">
        <f>PTCA!AI2074</f>
        <v>0</v>
      </c>
      <c r="S1105" s="544">
        <f>PTCA!AJ1088</f>
        <v>0</v>
      </c>
      <c r="T1105" s="53"/>
      <c r="U1105" s="232" t="e">
        <f t="shared" ref="U1105:U1168" si="36">T1105/P1105</f>
        <v>#DIV/0!</v>
      </c>
      <c r="V1105" s="272"/>
      <c r="X1105" s="255"/>
      <c r="Y1105" s="254"/>
    </row>
    <row r="1106" spans="1:25" ht="15">
      <c r="A1106" s="380" t="str">
        <f>PTCA!B1089</f>
        <v>-000</v>
      </c>
      <c r="B1106" s="380">
        <f>PTCA!D1089</f>
        <v>0</v>
      </c>
      <c r="C1106" s="380">
        <f>PTCA!J1089</f>
        <v>0</v>
      </c>
      <c r="D1106" s="380">
        <f>PTCA!K1089</f>
        <v>0</v>
      </c>
      <c r="E1106" s="380">
        <f>PTCA!H1089</f>
        <v>0</v>
      </c>
      <c r="F1106" s="380">
        <f>PTCA!Z1089</f>
        <v>0</v>
      </c>
      <c r="G1106" s="380">
        <f>PTCA!AD1089</f>
        <v>0</v>
      </c>
      <c r="H1106" s="62"/>
      <c r="I1106" s="760">
        <f>PTCA!C1089</f>
        <v>0</v>
      </c>
      <c r="J1106" s="760" t="str">
        <f>PTCA!AK1089</f>
        <v/>
      </c>
      <c r="K1106" s="760">
        <f>PTCA!AL1089</f>
        <v>0</v>
      </c>
      <c r="L1106" s="62"/>
      <c r="M1106" s="607"/>
      <c r="N1106" s="62"/>
      <c r="O1106" s="63">
        <f>PTCA!AA2075</f>
        <v>0</v>
      </c>
      <c r="P1106" s="63">
        <f>PTCA!AF2075</f>
        <v>0</v>
      </c>
      <c r="Q1106" s="232" t="e">
        <f t="shared" si="35"/>
        <v>#DIV/0!</v>
      </c>
      <c r="R1106" s="544">
        <f>PTCA!AI2075</f>
        <v>0</v>
      </c>
      <c r="S1106" s="544">
        <f>PTCA!AJ1089</f>
        <v>0</v>
      </c>
      <c r="T1106" s="53"/>
      <c r="U1106" s="232" t="e">
        <f t="shared" si="36"/>
        <v>#DIV/0!</v>
      </c>
      <c r="V1106" s="272"/>
      <c r="X1106" s="255"/>
      <c r="Y1106" s="254"/>
    </row>
    <row r="1107" spans="1:25" ht="15">
      <c r="A1107" s="380" t="str">
        <f>PTCA!B1090</f>
        <v>-000</v>
      </c>
      <c r="B1107" s="380">
        <f>PTCA!D1090</f>
        <v>0</v>
      </c>
      <c r="C1107" s="380">
        <f>PTCA!J1090</f>
        <v>0</v>
      </c>
      <c r="D1107" s="380">
        <f>PTCA!K1090</f>
        <v>0</v>
      </c>
      <c r="E1107" s="380">
        <f>PTCA!H1090</f>
        <v>0</v>
      </c>
      <c r="F1107" s="380">
        <f>PTCA!Z1090</f>
        <v>0</v>
      </c>
      <c r="G1107" s="380">
        <f>PTCA!AD1090</f>
        <v>0</v>
      </c>
      <c r="H1107" s="62"/>
      <c r="I1107" s="760">
        <f>PTCA!C1090</f>
        <v>0</v>
      </c>
      <c r="J1107" s="760" t="str">
        <f>PTCA!AK1090</f>
        <v/>
      </c>
      <c r="K1107" s="760">
        <f>PTCA!AL1090</f>
        <v>0</v>
      </c>
      <c r="L1107" s="62"/>
      <c r="M1107" s="607"/>
      <c r="N1107" s="62"/>
      <c r="O1107" s="63">
        <f>PTCA!AA2076</f>
        <v>0</v>
      </c>
      <c r="P1107" s="63">
        <f>PTCA!AF2076</f>
        <v>0</v>
      </c>
      <c r="Q1107" s="232" t="e">
        <f t="shared" si="35"/>
        <v>#DIV/0!</v>
      </c>
      <c r="R1107" s="544">
        <f>PTCA!AI2076</f>
        <v>0</v>
      </c>
      <c r="S1107" s="544">
        <f>PTCA!AJ1090</f>
        <v>0</v>
      </c>
      <c r="T1107" s="53"/>
      <c r="U1107" s="232" t="e">
        <f t="shared" si="36"/>
        <v>#DIV/0!</v>
      </c>
      <c r="V1107" s="272"/>
      <c r="X1107" s="255"/>
      <c r="Y1107" s="254"/>
    </row>
    <row r="1108" spans="1:25" ht="15">
      <c r="A1108" s="380" t="str">
        <f>PTCA!B1091</f>
        <v>-000</v>
      </c>
      <c r="B1108" s="380">
        <f>PTCA!D1091</f>
        <v>0</v>
      </c>
      <c r="C1108" s="380">
        <f>PTCA!J1091</f>
        <v>0</v>
      </c>
      <c r="D1108" s="380">
        <f>PTCA!K1091</f>
        <v>0</v>
      </c>
      <c r="E1108" s="380">
        <f>PTCA!H1091</f>
        <v>0</v>
      </c>
      <c r="F1108" s="380">
        <f>PTCA!Z1091</f>
        <v>0</v>
      </c>
      <c r="G1108" s="380">
        <f>PTCA!AD1091</f>
        <v>0</v>
      </c>
      <c r="H1108" s="62"/>
      <c r="I1108" s="760">
        <f>PTCA!C1091</f>
        <v>0</v>
      </c>
      <c r="J1108" s="760" t="str">
        <f>PTCA!AK1091</f>
        <v/>
      </c>
      <c r="K1108" s="760">
        <f>PTCA!AL1091</f>
        <v>0</v>
      </c>
      <c r="L1108" s="62"/>
      <c r="M1108" s="607"/>
      <c r="N1108" s="62"/>
      <c r="O1108" s="63">
        <f>PTCA!AA2077</f>
        <v>0</v>
      </c>
      <c r="P1108" s="63">
        <f>PTCA!AF2077</f>
        <v>0</v>
      </c>
      <c r="Q1108" s="232" t="e">
        <f t="shared" si="35"/>
        <v>#DIV/0!</v>
      </c>
      <c r="R1108" s="544">
        <f>PTCA!AI2077</f>
        <v>0</v>
      </c>
      <c r="S1108" s="544">
        <f>PTCA!AJ1091</f>
        <v>0</v>
      </c>
      <c r="T1108" s="53"/>
      <c r="U1108" s="232" t="e">
        <f t="shared" si="36"/>
        <v>#DIV/0!</v>
      </c>
      <c r="V1108" s="272"/>
      <c r="X1108" s="255"/>
      <c r="Y1108" s="254"/>
    </row>
    <row r="1109" spans="1:25" ht="15">
      <c r="A1109" s="380" t="str">
        <f>PTCA!B1092</f>
        <v>-000</v>
      </c>
      <c r="B1109" s="380">
        <f>PTCA!D1092</f>
        <v>0</v>
      </c>
      <c r="C1109" s="380">
        <f>PTCA!J1092</f>
        <v>0</v>
      </c>
      <c r="D1109" s="380">
        <f>PTCA!K1092</f>
        <v>0</v>
      </c>
      <c r="E1109" s="380">
        <f>PTCA!H1092</f>
        <v>0</v>
      </c>
      <c r="F1109" s="380">
        <f>PTCA!Z1092</f>
        <v>0</v>
      </c>
      <c r="G1109" s="380">
        <f>PTCA!AD1092</f>
        <v>0</v>
      </c>
      <c r="H1109" s="62"/>
      <c r="I1109" s="760">
        <f>PTCA!C1092</f>
        <v>0</v>
      </c>
      <c r="J1109" s="760" t="str">
        <f>PTCA!AK1092</f>
        <v/>
      </c>
      <c r="K1109" s="760">
        <f>PTCA!AL1092</f>
        <v>0</v>
      </c>
      <c r="L1109" s="62"/>
      <c r="M1109" s="607"/>
      <c r="N1109" s="62"/>
      <c r="O1109" s="63">
        <f>PTCA!AA2078</f>
        <v>0</v>
      </c>
      <c r="P1109" s="63">
        <f>PTCA!AF2078</f>
        <v>0</v>
      </c>
      <c r="Q1109" s="232" t="e">
        <f t="shared" si="35"/>
        <v>#DIV/0!</v>
      </c>
      <c r="R1109" s="544">
        <f>PTCA!AI2078</f>
        <v>0</v>
      </c>
      <c r="S1109" s="544">
        <f>PTCA!AJ1092</f>
        <v>0</v>
      </c>
      <c r="T1109" s="53"/>
      <c r="U1109" s="232" t="e">
        <f t="shared" si="36"/>
        <v>#DIV/0!</v>
      </c>
      <c r="V1109" s="272"/>
      <c r="X1109" s="255"/>
      <c r="Y1109" s="254"/>
    </row>
    <row r="1110" spans="1:25" ht="15">
      <c r="A1110" s="380" t="str">
        <f>PTCA!B1093</f>
        <v>-000</v>
      </c>
      <c r="B1110" s="380">
        <f>PTCA!D1093</f>
        <v>0</v>
      </c>
      <c r="C1110" s="380">
        <f>PTCA!J1093</f>
        <v>0</v>
      </c>
      <c r="D1110" s="380">
        <f>PTCA!K1093</f>
        <v>0</v>
      </c>
      <c r="E1110" s="380">
        <f>PTCA!H1093</f>
        <v>0</v>
      </c>
      <c r="F1110" s="380">
        <f>PTCA!Z1093</f>
        <v>0</v>
      </c>
      <c r="G1110" s="380">
        <f>PTCA!AD1093</f>
        <v>0</v>
      </c>
      <c r="H1110" s="62"/>
      <c r="I1110" s="760">
        <f>PTCA!C1093</f>
        <v>0</v>
      </c>
      <c r="J1110" s="760" t="str">
        <f>PTCA!AK1093</f>
        <v/>
      </c>
      <c r="K1110" s="760">
        <f>PTCA!AL1093</f>
        <v>0</v>
      </c>
      <c r="L1110" s="62"/>
      <c r="M1110" s="607"/>
      <c r="N1110" s="62"/>
      <c r="O1110" s="63">
        <f>PTCA!AA2079</f>
        <v>0</v>
      </c>
      <c r="P1110" s="63">
        <f>PTCA!AF2079</f>
        <v>0</v>
      </c>
      <c r="Q1110" s="232" t="e">
        <f t="shared" si="35"/>
        <v>#DIV/0!</v>
      </c>
      <c r="R1110" s="544">
        <f>PTCA!AI2079</f>
        <v>0</v>
      </c>
      <c r="S1110" s="544">
        <f>PTCA!AJ1093</f>
        <v>0</v>
      </c>
      <c r="T1110" s="53"/>
      <c r="U1110" s="232" t="e">
        <f t="shared" si="36"/>
        <v>#DIV/0!</v>
      </c>
      <c r="V1110" s="272"/>
      <c r="X1110" s="255"/>
      <c r="Y1110" s="254"/>
    </row>
    <row r="1111" spans="1:25" ht="15">
      <c r="A1111" s="380" t="str">
        <f>PTCA!B1094</f>
        <v>-000</v>
      </c>
      <c r="B1111" s="380">
        <f>PTCA!D1094</f>
        <v>0</v>
      </c>
      <c r="C1111" s="380">
        <f>PTCA!J1094</f>
        <v>0</v>
      </c>
      <c r="D1111" s="380">
        <f>PTCA!K1094</f>
        <v>0</v>
      </c>
      <c r="E1111" s="380">
        <f>PTCA!H1094</f>
        <v>0</v>
      </c>
      <c r="F1111" s="380">
        <f>PTCA!Z1094</f>
        <v>0</v>
      </c>
      <c r="G1111" s="380">
        <f>PTCA!AD1094</f>
        <v>0</v>
      </c>
      <c r="H1111" s="62"/>
      <c r="I1111" s="760">
        <f>PTCA!C1094</f>
        <v>0</v>
      </c>
      <c r="J1111" s="760" t="str">
        <f>PTCA!AK1094</f>
        <v/>
      </c>
      <c r="K1111" s="760">
        <f>PTCA!AL1094</f>
        <v>0</v>
      </c>
      <c r="L1111" s="62"/>
      <c r="M1111" s="607"/>
      <c r="N1111" s="62"/>
      <c r="O1111" s="63">
        <f>PTCA!AA2080</f>
        <v>0</v>
      </c>
      <c r="P1111" s="63">
        <f>PTCA!AF2080</f>
        <v>0</v>
      </c>
      <c r="Q1111" s="232" t="e">
        <f t="shared" si="35"/>
        <v>#DIV/0!</v>
      </c>
      <c r="R1111" s="544">
        <f>PTCA!AI2080</f>
        <v>0</v>
      </c>
      <c r="S1111" s="544">
        <f>PTCA!AJ1094</f>
        <v>0</v>
      </c>
      <c r="T1111" s="53"/>
      <c r="U1111" s="232" t="e">
        <f t="shared" si="36"/>
        <v>#DIV/0!</v>
      </c>
      <c r="V1111" s="272"/>
      <c r="X1111" s="255"/>
      <c r="Y1111" s="254"/>
    </row>
    <row r="1112" spans="1:25" ht="15">
      <c r="A1112" s="380" t="str">
        <f>PTCA!B1095</f>
        <v>-000</v>
      </c>
      <c r="B1112" s="380">
        <f>PTCA!D1095</f>
        <v>0</v>
      </c>
      <c r="C1112" s="380">
        <f>PTCA!J1095</f>
        <v>0</v>
      </c>
      <c r="D1112" s="380">
        <f>PTCA!K1095</f>
        <v>0</v>
      </c>
      <c r="E1112" s="380">
        <f>PTCA!H1095</f>
        <v>0</v>
      </c>
      <c r="F1112" s="380">
        <f>PTCA!Z1095</f>
        <v>0</v>
      </c>
      <c r="G1112" s="380">
        <f>PTCA!AD1095</f>
        <v>0</v>
      </c>
      <c r="H1112" s="62"/>
      <c r="I1112" s="760">
        <f>PTCA!C1095</f>
        <v>0</v>
      </c>
      <c r="J1112" s="760" t="str">
        <f>PTCA!AK1095</f>
        <v/>
      </c>
      <c r="K1112" s="760">
        <f>PTCA!AL1095</f>
        <v>0</v>
      </c>
      <c r="L1112" s="62"/>
      <c r="M1112" s="607"/>
      <c r="N1112" s="62"/>
      <c r="O1112" s="63">
        <f>PTCA!AA2081</f>
        <v>0</v>
      </c>
      <c r="P1112" s="63">
        <f>PTCA!AF2081</f>
        <v>0</v>
      </c>
      <c r="Q1112" s="232" t="e">
        <f t="shared" si="35"/>
        <v>#DIV/0!</v>
      </c>
      <c r="R1112" s="544">
        <f>PTCA!AI2081</f>
        <v>0</v>
      </c>
      <c r="S1112" s="544">
        <f>PTCA!AJ1095</f>
        <v>0</v>
      </c>
      <c r="T1112" s="53"/>
      <c r="U1112" s="232" t="e">
        <f t="shared" si="36"/>
        <v>#DIV/0!</v>
      </c>
      <c r="V1112" s="272"/>
      <c r="X1112" s="255"/>
      <c r="Y1112" s="254"/>
    </row>
    <row r="1113" spans="1:25" ht="15">
      <c r="A1113" s="380" t="str">
        <f>PTCA!B1096</f>
        <v>-000</v>
      </c>
      <c r="B1113" s="380">
        <f>PTCA!D1096</f>
        <v>0</v>
      </c>
      <c r="C1113" s="380">
        <f>PTCA!J1096</f>
        <v>0</v>
      </c>
      <c r="D1113" s="380">
        <f>PTCA!K1096</f>
        <v>0</v>
      </c>
      <c r="E1113" s="380">
        <f>PTCA!H1096</f>
        <v>0</v>
      </c>
      <c r="F1113" s="380">
        <f>PTCA!Z1096</f>
        <v>0</v>
      </c>
      <c r="G1113" s="380">
        <f>PTCA!AD1096</f>
        <v>0</v>
      </c>
      <c r="H1113" s="62"/>
      <c r="I1113" s="760">
        <f>PTCA!C1096</f>
        <v>0</v>
      </c>
      <c r="J1113" s="760" t="str">
        <f>PTCA!AK1096</f>
        <v/>
      </c>
      <c r="K1113" s="760">
        <f>PTCA!AL1096</f>
        <v>0</v>
      </c>
      <c r="L1113" s="62"/>
      <c r="M1113" s="607"/>
      <c r="N1113" s="62"/>
      <c r="O1113" s="63">
        <f>PTCA!AA2082</f>
        <v>0</v>
      </c>
      <c r="P1113" s="63">
        <f>PTCA!AF2082</f>
        <v>0</v>
      </c>
      <c r="Q1113" s="232" t="e">
        <f t="shared" si="35"/>
        <v>#DIV/0!</v>
      </c>
      <c r="R1113" s="544">
        <f>PTCA!AI2082</f>
        <v>0</v>
      </c>
      <c r="S1113" s="544">
        <f>PTCA!AJ1096</f>
        <v>0</v>
      </c>
      <c r="T1113" s="53"/>
      <c r="U1113" s="232" t="e">
        <f t="shared" si="36"/>
        <v>#DIV/0!</v>
      </c>
      <c r="V1113" s="272"/>
      <c r="X1113" s="255"/>
      <c r="Y1113" s="254"/>
    </row>
    <row r="1114" spans="1:25" ht="15">
      <c r="A1114" s="380" t="str">
        <f>PTCA!B1097</f>
        <v>-000</v>
      </c>
      <c r="B1114" s="380">
        <f>PTCA!D1097</f>
        <v>0</v>
      </c>
      <c r="C1114" s="380">
        <f>PTCA!J1097</f>
        <v>0</v>
      </c>
      <c r="D1114" s="380">
        <f>PTCA!K1097</f>
        <v>0</v>
      </c>
      <c r="E1114" s="380">
        <f>PTCA!H1097</f>
        <v>0</v>
      </c>
      <c r="F1114" s="380">
        <f>PTCA!Z1097</f>
        <v>0</v>
      </c>
      <c r="G1114" s="380">
        <f>PTCA!AD1097</f>
        <v>0</v>
      </c>
      <c r="H1114" s="62"/>
      <c r="I1114" s="760">
        <f>PTCA!C1097</f>
        <v>0</v>
      </c>
      <c r="J1114" s="760" t="str">
        <f>PTCA!AK1097</f>
        <v/>
      </c>
      <c r="K1114" s="760">
        <f>PTCA!AL1097</f>
        <v>0</v>
      </c>
      <c r="L1114" s="62"/>
      <c r="M1114" s="607"/>
      <c r="N1114" s="62"/>
      <c r="O1114" s="63">
        <f>PTCA!AA2083</f>
        <v>0</v>
      </c>
      <c r="P1114" s="63">
        <f>PTCA!AF2083</f>
        <v>0</v>
      </c>
      <c r="Q1114" s="232" t="e">
        <f t="shared" si="35"/>
        <v>#DIV/0!</v>
      </c>
      <c r="R1114" s="544">
        <f>PTCA!AI2083</f>
        <v>0</v>
      </c>
      <c r="S1114" s="544">
        <f>PTCA!AJ1097</f>
        <v>0</v>
      </c>
      <c r="T1114" s="53"/>
      <c r="U1114" s="232" t="e">
        <f t="shared" si="36"/>
        <v>#DIV/0!</v>
      </c>
      <c r="V1114" s="272"/>
      <c r="X1114" s="255"/>
      <c r="Y1114" s="254"/>
    </row>
    <row r="1115" spans="1:25" ht="15">
      <c r="A1115" s="380" t="str">
        <f>PTCA!B1098</f>
        <v>-000</v>
      </c>
      <c r="B1115" s="380">
        <f>PTCA!D1098</f>
        <v>0</v>
      </c>
      <c r="C1115" s="380">
        <f>PTCA!J1098</f>
        <v>0</v>
      </c>
      <c r="D1115" s="380">
        <f>PTCA!K1098</f>
        <v>0</v>
      </c>
      <c r="E1115" s="380">
        <f>PTCA!H1098</f>
        <v>0</v>
      </c>
      <c r="F1115" s="380">
        <f>PTCA!Z1098</f>
        <v>0</v>
      </c>
      <c r="G1115" s="380">
        <f>PTCA!AD1098</f>
        <v>0</v>
      </c>
      <c r="H1115" s="62"/>
      <c r="I1115" s="760">
        <f>PTCA!C1098</f>
        <v>0</v>
      </c>
      <c r="J1115" s="760" t="str">
        <f>PTCA!AK1098</f>
        <v/>
      </c>
      <c r="K1115" s="760">
        <f>PTCA!AL1098</f>
        <v>0</v>
      </c>
      <c r="L1115" s="62"/>
      <c r="M1115" s="607"/>
      <c r="N1115" s="62"/>
      <c r="O1115" s="63">
        <f>PTCA!AA2084</f>
        <v>0</v>
      </c>
      <c r="P1115" s="63">
        <f>PTCA!AF2084</f>
        <v>0</v>
      </c>
      <c r="Q1115" s="232" t="e">
        <f t="shared" si="35"/>
        <v>#DIV/0!</v>
      </c>
      <c r="R1115" s="544">
        <f>PTCA!AI2084</f>
        <v>0</v>
      </c>
      <c r="S1115" s="544">
        <f>PTCA!AJ1098</f>
        <v>0</v>
      </c>
      <c r="T1115" s="53"/>
      <c r="U1115" s="232" t="e">
        <f t="shared" si="36"/>
        <v>#DIV/0!</v>
      </c>
      <c r="V1115" s="272"/>
      <c r="X1115" s="255"/>
      <c r="Y1115" s="254"/>
    </row>
    <row r="1116" spans="1:25" ht="15">
      <c r="A1116" s="380" t="str">
        <f>PTCA!B1099</f>
        <v>-000</v>
      </c>
      <c r="B1116" s="380">
        <f>PTCA!D1099</f>
        <v>0</v>
      </c>
      <c r="C1116" s="380">
        <f>PTCA!J1099</f>
        <v>0</v>
      </c>
      <c r="D1116" s="380">
        <f>PTCA!K1099</f>
        <v>0</v>
      </c>
      <c r="E1116" s="380">
        <f>PTCA!H1099</f>
        <v>0</v>
      </c>
      <c r="F1116" s="380">
        <f>PTCA!Z1099</f>
        <v>0</v>
      </c>
      <c r="G1116" s="380">
        <f>PTCA!AD1099</f>
        <v>0</v>
      </c>
      <c r="H1116" s="62"/>
      <c r="I1116" s="760">
        <f>PTCA!C1099</f>
        <v>0</v>
      </c>
      <c r="J1116" s="760" t="str">
        <f>PTCA!AK1099</f>
        <v/>
      </c>
      <c r="K1116" s="760">
        <f>PTCA!AL1099</f>
        <v>0</v>
      </c>
      <c r="L1116" s="62"/>
      <c r="M1116" s="607"/>
      <c r="N1116" s="62"/>
      <c r="O1116" s="63">
        <f>PTCA!AA2085</f>
        <v>0</v>
      </c>
      <c r="P1116" s="63">
        <f>PTCA!AF2085</f>
        <v>0</v>
      </c>
      <c r="Q1116" s="232" t="e">
        <f t="shared" si="35"/>
        <v>#DIV/0!</v>
      </c>
      <c r="R1116" s="544">
        <f>PTCA!AI2085</f>
        <v>0</v>
      </c>
      <c r="S1116" s="544">
        <f>PTCA!AJ1099</f>
        <v>0</v>
      </c>
      <c r="T1116" s="53"/>
      <c r="U1116" s="232" t="e">
        <f t="shared" si="36"/>
        <v>#DIV/0!</v>
      </c>
      <c r="V1116" s="272"/>
      <c r="X1116" s="255"/>
      <c r="Y1116" s="254"/>
    </row>
    <row r="1117" spans="1:25" ht="15">
      <c r="A1117" s="380" t="str">
        <f>PTCA!B1100</f>
        <v>-000</v>
      </c>
      <c r="B1117" s="380">
        <f>PTCA!D1100</f>
        <v>0</v>
      </c>
      <c r="C1117" s="380">
        <f>PTCA!J1100</f>
        <v>0</v>
      </c>
      <c r="D1117" s="380">
        <f>PTCA!K1100</f>
        <v>0</v>
      </c>
      <c r="E1117" s="380">
        <f>PTCA!H1100</f>
        <v>0</v>
      </c>
      <c r="F1117" s="380">
        <f>PTCA!Z1100</f>
        <v>0</v>
      </c>
      <c r="G1117" s="380">
        <f>PTCA!AD1100</f>
        <v>0</v>
      </c>
      <c r="H1117" s="62"/>
      <c r="I1117" s="760">
        <f>PTCA!C1100</f>
        <v>0</v>
      </c>
      <c r="J1117" s="760" t="str">
        <f>PTCA!AK1100</f>
        <v/>
      </c>
      <c r="K1117" s="760">
        <f>PTCA!AL1100</f>
        <v>0</v>
      </c>
      <c r="L1117" s="62"/>
      <c r="M1117" s="607"/>
      <c r="N1117" s="62"/>
      <c r="O1117" s="63">
        <f>PTCA!AA2086</f>
        <v>0</v>
      </c>
      <c r="P1117" s="63">
        <f>PTCA!AF2086</f>
        <v>0</v>
      </c>
      <c r="Q1117" s="232" t="e">
        <f t="shared" si="35"/>
        <v>#DIV/0!</v>
      </c>
      <c r="R1117" s="544">
        <f>PTCA!AI2086</f>
        <v>0</v>
      </c>
      <c r="S1117" s="544">
        <f>PTCA!AJ1100</f>
        <v>0</v>
      </c>
      <c r="T1117" s="53"/>
      <c r="U1117" s="232" t="e">
        <f t="shared" si="36"/>
        <v>#DIV/0!</v>
      </c>
      <c r="V1117" s="272"/>
      <c r="X1117" s="255"/>
      <c r="Y1117" s="254"/>
    </row>
    <row r="1118" spans="1:25" ht="15">
      <c r="A1118" s="380" t="str">
        <f>PTCA!B1101</f>
        <v>-000</v>
      </c>
      <c r="B1118" s="380">
        <f>PTCA!D1101</f>
        <v>0</v>
      </c>
      <c r="C1118" s="380">
        <f>PTCA!J1101</f>
        <v>0</v>
      </c>
      <c r="D1118" s="380">
        <f>PTCA!K1101</f>
        <v>0</v>
      </c>
      <c r="E1118" s="380">
        <f>PTCA!H1101</f>
        <v>0</v>
      </c>
      <c r="F1118" s="380">
        <f>PTCA!Z1101</f>
        <v>0</v>
      </c>
      <c r="G1118" s="380">
        <f>PTCA!AD1101</f>
        <v>0</v>
      </c>
      <c r="H1118" s="62"/>
      <c r="I1118" s="760">
        <f>PTCA!C1101</f>
        <v>0</v>
      </c>
      <c r="J1118" s="760" t="str">
        <f>PTCA!AK1101</f>
        <v/>
      </c>
      <c r="K1118" s="760">
        <f>PTCA!AL1101</f>
        <v>0</v>
      </c>
      <c r="L1118" s="62"/>
      <c r="M1118" s="607"/>
      <c r="N1118" s="62"/>
      <c r="O1118" s="63">
        <f>PTCA!AA2087</f>
        <v>0</v>
      </c>
      <c r="P1118" s="63">
        <f>PTCA!AF2087</f>
        <v>0</v>
      </c>
      <c r="Q1118" s="232" t="e">
        <f t="shared" si="35"/>
        <v>#DIV/0!</v>
      </c>
      <c r="R1118" s="544">
        <f>PTCA!AI2087</f>
        <v>0</v>
      </c>
      <c r="S1118" s="544">
        <f>PTCA!AJ1101</f>
        <v>0</v>
      </c>
      <c r="T1118" s="53"/>
      <c r="U1118" s="232" t="e">
        <f t="shared" si="36"/>
        <v>#DIV/0!</v>
      </c>
      <c r="V1118" s="272"/>
      <c r="X1118" s="255"/>
      <c r="Y1118" s="254"/>
    </row>
    <row r="1119" spans="1:25" ht="15">
      <c r="A1119" s="380" t="str">
        <f>PTCA!B1102</f>
        <v>-000</v>
      </c>
      <c r="B1119" s="380">
        <f>PTCA!D1102</f>
        <v>0</v>
      </c>
      <c r="C1119" s="380">
        <f>PTCA!J1102</f>
        <v>0</v>
      </c>
      <c r="D1119" s="380">
        <f>PTCA!K1102</f>
        <v>0</v>
      </c>
      <c r="E1119" s="380">
        <f>PTCA!H1102</f>
        <v>0</v>
      </c>
      <c r="F1119" s="380">
        <f>PTCA!Z1102</f>
        <v>0</v>
      </c>
      <c r="G1119" s="380">
        <f>PTCA!AD1102</f>
        <v>0</v>
      </c>
      <c r="H1119" s="62"/>
      <c r="I1119" s="760">
        <f>PTCA!C1102</f>
        <v>0</v>
      </c>
      <c r="J1119" s="760" t="str">
        <f>PTCA!AK1102</f>
        <v/>
      </c>
      <c r="K1119" s="760">
        <f>PTCA!AL1102</f>
        <v>0</v>
      </c>
      <c r="L1119" s="62"/>
      <c r="M1119" s="607"/>
      <c r="N1119" s="62"/>
      <c r="O1119" s="63">
        <f>PTCA!AA2088</f>
        <v>0</v>
      </c>
      <c r="P1119" s="63">
        <f>PTCA!AF2088</f>
        <v>0</v>
      </c>
      <c r="Q1119" s="232" t="e">
        <f t="shared" si="35"/>
        <v>#DIV/0!</v>
      </c>
      <c r="R1119" s="544">
        <f>PTCA!AI2088</f>
        <v>0</v>
      </c>
      <c r="S1119" s="544">
        <f>PTCA!AJ1102</f>
        <v>0</v>
      </c>
      <c r="T1119" s="53"/>
      <c r="U1119" s="232" t="e">
        <f t="shared" si="36"/>
        <v>#DIV/0!</v>
      </c>
      <c r="V1119" s="272"/>
      <c r="X1119" s="255"/>
      <c r="Y1119" s="254"/>
    </row>
    <row r="1120" spans="1:25" ht="15">
      <c r="A1120" s="380" t="str">
        <f>PTCA!B1103</f>
        <v>-000</v>
      </c>
      <c r="B1120" s="380">
        <f>PTCA!D1103</f>
        <v>0</v>
      </c>
      <c r="C1120" s="380">
        <f>PTCA!J1103</f>
        <v>0</v>
      </c>
      <c r="D1120" s="380">
        <f>PTCA!K1103</f>
        <v>0</v>
      </c>
      <c r="E1120" s="380">
        <f>PTCA!H1103</f>
        <v>0</v>
      </c>
      <c r="F1120" s="380">
        <f>PTCA!Z1103</f>
        <v>0</v>
      </c>
      <c r="G1120" s="380">
        <f>PTCA!AD1103</f>
        <v>0</v>
      </c>
      <c r="H1120" s="62"/>
      <c r="I1120" s="760">
        <f>PTCA!C1103</f>
        <v>0</v>
      </c>
      <c r="J1120" s="760" t="str">
        <f>PTCA!AK1103</f>
        <v/>
      </c>
      <c r="K1120" s="760">
        <f>PTCA!AL1103</f>
        <v>0</v>
      </c>
      <c r="L1120" s="62"/>
      <c r="M1120" s="607"/>
      <c r="N1120" s="62"/>
      <c r="O1120" s="63">
        <f>PTCA!AA2089</f>
        <v>0</v>
      </c>
      <c r="P1120" s="63">
        <f>PTCA!AF2089</f>
        <v>0</v>
      </c>
      <c r="Q1120" s="232" t="e">
        <f t="shared" si="35"/>
        <v>#DIV/0!</v>
      </c>
      <c r="R1120" s="544">
        <f>PTCA!AI2089</f>
        <v>0</v>
      </c>
      <c r="S1120" s="544">
        <f>PTCA!AJ1103</f>
        <v>0</v>
      </c>
      <c r="T1120" s="53"/>
      <c r="U1120" s="232" t="e">
        <f t="shared" si="36"/>
        <v>#DIV/0!</v>
      </c>
      <c r="V1120" s="272"/>
      <c r="X1120" s="255"/>
      <c r="Y1120" s="254"/>
    </row>
    <row r="1121" spans="1:25" ht="15">
      <c r="A1121" s="380" t="str">
        <f>PTCA!B1104</f>
        <v>-000</v>
      </c>
      <c r="B1121" s="380">
        <f>PTCA!D1104</f>
        <v>0</v>
      </c>
      <c r="C1121" s="380">
        <f>PTCA!J1104</f>
        <v>0</v>
      </c>
      <c r="D1121" s="380">
        <f>PTCA!K1104</f>
        <v>0</v>
      </c>
      <c r="E1121" s="380">
        <f>PTCA!H1104</f>
        <v>0</v>
      </c>
      <c r="F1121" s="380">
        <f>PTCA!Z1104</f>
        <v>0</v>
      </c>
      <c r="G1121" s="380">
        <f>PTCA!AD1104</f>
        <v>0</v>
      </c>
      <c r="H1121" s="62"/>
      <c r="I1121" s="760">
        <f>PTCA!C1104</f>
        <v>0</v>
      </c>
      <c r="J1121" s="760" t="str">
        <f>PTCA!AK1104</f>
        <v/>
      </c>
      <c r="K1121" s="760">
        <f>PTCA!AL1104</f>
        <v>0</v>
      </c>
      <c r="L1121" s="62"/>
      <c r="M1121" s="607"/>
      <c r="N1121" s="62"/>
      <c r="O1121" s="63">
        <f>PTCA!AA2090</f>
        <v>0</v>
      </c>
      <c r="P1121" s="63">
        <f>PTCA!AF2090</f>
        <v>0</v>
      </c>
      <c r="Q1121" s="232" t="e">
        <f t="shared" si="35"/>
        <v>#DIV/0!</v>
      </c>
      <c r="R1121" s="544">
        <f>PTCA!AI2090</f>
        <v>0</v>
      </c>
      <c r="S1121" s="544">
        <f>PTCA!AJ1104</f>
        <v>0</v>
      </c>
      <c r="T1121" s="53"/>
      <c r="U1121" s="232" t="e">
        <f t="shared" si="36"/>
        <v>#DIV/0!</v>
      </c>
      <c r="V1121" s="272"/>
      <c r="X1121" s="255"/>
      <c r="Y1121" s="254"/>
    </row>
    <row r="1122" spans="1:25" ht="15">
      <c r="A1122" s="380" t="str">
        <f>PTCA!B1105</f>
        <v>-000</v>
      </c>
      <c r="B1122" s="380">
        <f>PTCA!D1105</f>
        <v>0</v>
      </c>
      <c r="C1122" s="380">
        <f>PTCA!J1105</f>
        <v>0</v>
      </c>
      <c r="D1122" s="380">
        <f>PTCA!K1105</f>
        <v>0</v>
      </c>
      <c r="E1122" s="380">
        <f>PTCA!H1105</f>
        <v>0</v>
      </c>
      <c r="F1122" s="380">
        <f>PTCA!Z1105</f>
        <v>0</v>
      </c>
      <c r="G1122" s="380">
        <f>PTCA!AD1105</f>
        <v>0</v>
      </c>
      <c r="H1122" s="62"/>
      <c r="I1122" s="760">
        <f>PTCA!C1105</f>
        <v>0</v>
      </c>
      <c r="J1122" s="760" t="str">
        <f>PTCA!AK1105</f>
        <v/>
      </c>
      <c r="K1122" s="760">
        <f>PTCA!AL1105</f>
        <v>0</v>
      </c>
      <c r="L1122" s="62"/>
      <c r="M1122" s="607"/>
      <c r="N1122" s="62"/>
      <c r="O1122" s="63">
        <f>PTCA!AA2091</f>
        <v>0</v>
      </c>
      <c r="P1122" s="63">
        <f>PTCA!AF2091</f>
        <v>0</v>
      </c>
      <c r="Q1122" s="232" t="e">
        <f t="shared" si="35"/>
        <v>#DIV/0!</v>
      </c>
      <c r="R1122" s="544">
        <f>PTCA!AI2091</f>
        <v>0</v>
      </c>
      <c r="S1122" s="544">
        <f>PTCA!AJ1105</f>
        <v>0</v>
      </c>
      <c r="T1122" s="53"/>
      <c r="U1122" s="232" t="e">
        <f t="shared" si="36"/>
        <v>#DIV/0!</v>
      </c>
      <c r="V1122" s="272"/>
      <c r="X1122" s="255"/>
      <c r="Y1122" s="254"/>
    </row>
    <row r="1123" spans="1:25" ht="15">
      <c r="A1123" s="380" t="str">
        <f>PTCA!B1106</f>
        <v>-000</v>
      </c>
      <c r="B1123" s="380">
        <f>PTCA!D1106</f>
        <v>0</v>
      </c>
      <c r="C1123" s="380">
        <f>PTCA!J1106</f>
        <v>0</v>
      </c>
      <c r="D1123" s="380">
        <f>PTCA!K1106</f>
        <v>0</v>
      </c>
      <c r="E1123" s="380">
        <f>PTCA!H1106</f>
        <v>0</v>
      </c>
      <c r="F1123" s="380">
        <f>PTCA!Z1106</f>
        <v>0</v>
      </c>
      <c r="G1123" s="380">
        <f>PTCA!AD1106</f>
        <v>0</v>
      </c>
      <c r="H1123" s="62"/>
      <c r="I1123" s="760">
        <f>PTCA!C1106</f>
        <v>0</v>
      </c>
      <c r="J1123" s="760" t="str">
        <f>PTCA!AK1106</f>
        <v/>
      </c>
      <c r="K1123" s="760">
        <f>PTCA!AL1106</f>
        <v>0</v>
      </c>
      <c r="L1123" s="62"/>
      <c r="M1123" s="607"/>
      <c r="N1123" s="62"/>
      <c r="O1123" s="63">
        <f>PTCA!AA2092</f>
        <v>0</v>
      </c>
      <c r="P1123" s="63">
        <f>PTCA!AF2092</f>
        <v>0</v>
      </c>
      <c r="Q1123" s="232" t="e">
        <f t="shared" si="35"/>
        <v>#DIV/0!</v>
      </c>
      <c r="R1123" s="544">
        <f>PTCA!AI2092</f>
        <v>0</v>
      </c>
      <c r="S1123" s="544">
        <f>PTCA!AJ1106</f>
        <v>0</v>
      </c>
      <c r="T1123" s="53"/>
      <c r="U1123" s="232" t="e">
        <f t="shared" si="36"/>
        <v>#DIV/0!</v>
      </c>
      <c r="V1123" s="272"/>
      <c r="X1123" s="255"/>
      <c r="Y1123" s="254"/>
    </row>
    <row r="1124" spans="1:25" ht="15">
      <c r="A1124" s="380" t="str">
        <f>PTCA!B1107</f>
        <v>-000</v>
      </c>
      <c r="B1124" s="380">
        <f>PTCA!D1107</f>
        <v>0</v>
      </c>
      <c r="C1124" s="380">
        <f>PTCA!J1107</f>
        <v>0</v>
      </c>
      <c r="D1124" s="380">
        <f>PTCA!K1107</f>
        <v>0</v>
      </c>
      <c r="E1124" s="380">
        <f>PTCA!H1107</f>
        <v>0</v>
      </c>
      <c r="F1124" s="380">
        <f>PTCA!Z1107</f>
        <v>0</v>
      </c>
      <c r="G1124" s="380">
        <f>PTCA!AD1107</f>
        <v>0</v>
      </c>
      <c r="H1124" s="62"/>
      <c r="I1124" s="760">
        <f>PTCA!C1107</f>
        <v>0</v>
      </c>
      <c r="J1124" s="760" t="str">
        <f>PTCA!AK1107</f>
        <v/>
      </c>
      <c r="K1124" s="760">
        <f>PTCA!AL1107</f>
        <v>0</v>
      </c>
      <c r="L1124" s="62"/>
      <c r="M1124" s="607"/>
      <c r="N1124" s="62"/>
      <c r="O1124" s="63">
        <f>PTCA!AA2093</f>
        <v>0</v>
      </c>
      <c r="P1124" s="63">
        <f>PTCA!AF2093</f>
        <v>0</v>
      </c>
      <c r="Q1124" s="232" t="e">
        <f t="shared" si="35"/>
        <v>#DIV/0!</v>
      </c>
      <c r="R1124" s="544">
        <f>PTCA!AI2093</f>
        <v>0</v>
      </c>
      <c r="S1124" s="544">
        <f>PTCA!AJ1107</f>
        <v>0</v>
      </c>
      <c r="T1124" s="53"/>
      <c r="U1124" s="232" t="e">
        <f t="shared" si="36"/>
        <v>#DIV/0!</v>
      </c>
      <c r="V1124" s="272"/>
      <c r="X1124" s="255"/>
      <c r="Y1124" s="254"/>
    </row>
    <row r="1125" spans="1:25" ht="15">
      <c r="A1125" s="380" t="str">
        <f>PTCA!B1108</f>
        <v>-000</v>
      </c>
      <c r="B1125" s="380">
        <f>PTCA!D1108</f>
        <v>0</v>
      </c>
      <c r="C1125" s="380">
        <f>PTCA!J1108</f>
        <v>0</v>
      </c>
      <c r="D1125" s="380">
        <f>PTCA!K1108</f>
        <v>0</v>
      </c>
      <c r="E1125" s="380">
        <f>PTCA!H1108</f>
        <v>0</v>
      </c>
      <c r="F1125" s="380">
        <f>PTCA!Z1108</f>
        <v>0</v>
      </c>
      <c r="G1125" s="380">
        <f>PTCA!AD1108</f>
        <v>0</v>
      </c>
      <c r="H1125" s="62"/>
      <c r="I1125" s="760">
        <f>PTCA!C1108</f>
        <v>0</v>
      </c>
      <c r="J1125" s="760" t="str">
        <f>PTCA!AK1108</f>
        <v/>
      </c>
      <c r="K1125" s="760">
        <f>PTCA!AL1108</f>
        <v>0</v>
      </c>
      <c r="L1125" s="62"/>
      <c r="M1125" s="607"/>
      <c r="N1125" s="62"/>
      <c r="O1125" s="63">
        <f>PTCA!AA2094</f>
        <v>0</v>
      </c>
      <c r="P1125" s="63">
        <f>PTCA!AF2094</f>
        <v>0</v>
      </c>
      <c r="Q1125" s="232" t="e">
        <f t="shared" si="35"/>
        <v>#DIV/0!</v>
      </c>
      <c r="R1125" s="544">
        <f>PTCA!AI2094</f>
        <v>0</v>
      </c>
      <c r="S1125" s="544">
        <f>PTCA!AJ1108</f>
        <v>0</v>
      </c>
      <c r="T1125" s="53"/>
      <c r="U1125" s="232" t="e">
        <f t="shared" si="36"/>
        <v>#DIV/0!</v>
      </c>
      <c r="V1125" s="272"/>
      <c r="X1125" s="255"/>
      <c r="Y1125" s="254"/>
    </row>
    <row r="1126" spans="1:25" ht="15">
      <c r="A1126" s="380" t="str">
        <f>PTCA!B1109</f>
        <v>-000</v>
      </c>
      <c r="B1126" s="380">
        <f>PTCA!D1109</f>
        <v>0</v>
      </c>
      <c r="C1126" s="380">
        <f>PTCA!J1109</f>
        <v>0</v>
      </c>
      <c r="D1126" s="380">
        <f>PTCA!K1109</f>
        <v>0</v>
      </c>
      <c r="E1126" s="380">
        <f>PTCA!H1109</f>
        <v>0</v>
      </c>
      <c r="F1126" s="380">
        <f>PTCA!Z1109</f>
        <v>0</v>
      </c>
      <c r="G1126" s="380">
        <f>PTCA!AD1109</f>
        <v>0</v>
      </c>
      <c r="H1126" s="62"/>
      <c r="I1126" s="760">
        <f>PTCA!C1109</f>
        <v>0</v>
      </c>
      <c r="J1126" s="760" t="str">
        <f>PTCA!AK1109</f>
        <v/>
      </c>
      <c r="K1126" s="760">
        <f>PTCA!AL1109</f>
        <v>0</v>
      </c>
      <c r="L1126" s="62"/>
      <c r="M1126" s="607"/>
      <c r="N1126" s="62"/>
      <c r="O1126" s="63">
        <f>PTCA!AA2095</f>
        <v>0</v>
      </c>
      <c r="P1126" s="63">
        <f>PTCA!AF2095</f>
        <v>0</v>
      </c>
      <c r="Q1126" s="232" t="e">
        <f t="shared" si="35"/>
        <v>#DIV/0!</v>
      </c>
      <c r="R1126" s="544">
        <f>PTCA!AI2095</f>
        <v>0</v>
      </c>
      <c r="S1126" s="544">
        <f>PTCA!AJ1109</f>
        <v>0</v>
      </c>
      <c r="T1126" s="53"/>
      <c r="U1126" s="232" t="e">
        <f t="shared" si="36"/>
        <v>#DIV/0!</v>
      </c>
      <c r="V1126" s="272"/>
      <c r="X1126" s="255"/>
      <c r="Y1126" s="254"/>
    </row>
    <row r="1127" spans="1:25" ht="15">
      <c r="A1127" s="380" t="str">
        <f>PTCA!B1110</f>
        <v>-000</v>
      </c>
      <c r="B1127" s="380">
        <f>PTCA!D1110</f>
        <v>0</v>
      </c>
      <c r="C1127" s="380">
        <f>PTCA!J1110</f>
        <v>0</v>
      </c>
      <c r="D1127" s="380">
        <f>PTCA!K1110</f>
        <v>0</v>
      </c>
      <c r="E1127" s="380">
        <f>PTCA!H1110</f>
        <v>0</v>
      </c>
      <c r="F1127" s="380">
        <f>PTCA!Z1110</f>
        <v>0</v>
      </c>
      <c r="G1127" s="380">
        <f>PTCA!AD1110</f>
        <v>0</v>
      </c>
      <c r="H1127" s="62"/>
      <c r="I1127" s="760">
        <f>PTCA!C1110</f>
        <v>0</v>
      </c>
      <c r="J1127" s="760" t="str">
        <f>PTCA!AK1110</f>
        <v/>
      </c>
      <c r="K1127" s="760">
        <f>PTCA!AL1110</f>
        <v>0</v>
      </c>
      <c r="L1127" s="62"/>
      <c r="M1127" s="607"/>
      <c r="N1127" s="62"/>
      <c r="O1127" s="63">
        <f>PTCA!AA2096</f>
        <v>0</v>
      </c>
      <c r="P1127" s="63">
        <f>PTCA!AF2096</f>
        <v>0</v>
      </c>
      <c r="Q1127" s="232" t="e">
        <f t="shared" si="35"/>
        <v>#DIV/0!</v>
      </c>
      <c r="R1127" s="544">
        <f>PTCA!AI2096</f>
        <v>0</v>
      </c>
      <c r="S1127" s="544">
        <f>PTCA!AJ1110</f>
        <v>0</v>
      </c>
      <c r="T1127" s="53"/>
      <c r="U1127" s="232" t="e">
        <f t="shared" si="36"/>
        <v>#DIV/0!</v>
      </c>
      <c r="V1127" s="272"/>
      <c r="X1127" s="255"/>
      <c r="Y1127" s="254"/>
    </row>
    <row r="1128" spans="1:25" ht="15">
      <c r="A1128" s="380" t="str">
        <f>PTCA!B1111</f>
        <v>-000</v>
      </c>
      <c r="B1128" s="380">
        <f>PTCA!D1111</f>
        <v>0</v>
      </c>
      <c r="C1128" s="380">
        <f>PTCA!J1111</f>
        <v>0</v>
      </c>
      <c r="D1128" s="380">
        <f>PTCA!K1111</f>
        <v>0</v>
      </c>
      <c r="E1128" s="380">
        <f>PTCA!H1111</f>
        <v>0</v>
      </c>
      <c r="F1128" s="380">
        <f>PTCA!Z1111</f>
        <v>0</v>
      </c>
      <c r="G1128" s="380">
        <f>PTCA!AD1111</f>
        <v>0</v>
      </c>
      <c r="H1128" s="62"/>
      <c r="I1128" s="760">
        <f>PTCA!C1111</f>
        <v>0</v>
      </c>
      <c r="J1128" s="760" t="str">
        <f>PTCA!AK1111</f>
        <v/>
      </c>
      <c r="K1128" s="760">
        <f>PTCA!AL1111</f>
        <v>0</v>
      </c>
      <c r="L1128" s="62"/>
      <c r="M1128" s="607"/>
      <c r="N1128" s="62"/>
      <c r="O1128" s="63">
        <f>PTCA!AA2097</f>
        <v>0</v>
      </c>
      <c r="P1128" s="63">
        <f>PTCA!AF2097</f>
        <v>0</v>
      </c>
      <c r="Q1128" s="232" t="e">
        <f t="shared" si="35"/>
        <v>#DIV/0!</v>
      </c>
      <c r="R1128" s="544">
        <f>PTCA!AI2097</f>
        <v>0</v>
      </c>
      <c r="S1128" s="544">
        <f>PTCA!AJ1111</f>
        <v>0</v>
      </c>
      <c r="T1128" s="53"/>
      <c r="U1128" s="232" t="e">
        <f t="shared" si="36"/>
        <v>#DIV/0!</v>
      </c>
      <c r="V1128" s="272"/>
      <c r="X1128" s="255"/>
      <c r="Y1128" s="254"/>
    </row>
    <row r="1129" spans="1:25" ht="15">
      <c r="A1129" s="380" t="str">
        <f>PTCA!B1112</f>
        <v>-000</v>
      </c>
      <c r="B1129" s="380">
        <f>PTCA!D1112</f>
        <v>0</v>
      </c>
      <c r="C1129" s="380">
        <f>PTCA!J1112</f>
        <v>0</v>
      </c>
      <c r="D1129" s="380">
        <f>PTCA!K1112</f>
        <v>0</v>
      </c>
      <c r="E1129" s="380">
        <f>PTCA!H1112</f>
        <v>0</v>
      </c>
      <c r="F1129" s="380">
        <f>PTCA!Z1112</f>
        <v>0</v>
      </c>
      <c r="G1129" s="380">
        <f>PTCA!AD1112</f>
        <v>0</v>
      </c>
      <c r="H1129" s="62"/>
      <c r="I1129" s="760">
        <f>PTCA!C1112</f>
        <v>0</v>
      </c>
      <c r="J1129" s="760" t="str">
        <f>PTCA!AK1112</f>
        <v/>
      </c>
      <c r="K1129" s="760">
        <f>PTCA!AL1112</f>
        <v>0</v>
      </c>
      <c r="L1129" s="62"/>
      <c r="M1129" s="607"/>
      <c r="N1129" s="62"/>
      <c r="O1129" s="63">
        <f>PTCA!AA2098</f>
        <v>0</v>
      </c>
      <c r="P1129" s="63">
        <f>PTCA!AF2098</f>
        <v>0</v>
      </c>
      <c r="Q1129" s="232" t="e">
        <f t="shared" si="35"/>
        <v>#DIV/0!</v>
      </c>
      <c r="R1129" s="544">
        <f>PTCA!AI2098</f>
        <v>0</v>
      </c>
      <c r="S1129" s="544">
        <f>PTCA!AJ1112</f>
        <v>0</v>
      </c>
      <c r="T1129" s="53"/>
      <c r="U1129" s="232" t="e">
        <f t="shared" si="36"/>
        <v>#DIV/0!</v>
      </c>
      <c r="V1129" s="272"/>
      <c r="X1129" s="255"/>
      <c r="Y1129" s="254"/>
    </row>
    <row r="1130" spans="1:25" ht="15">
      <c r="A1130" s="380" t="str">
        <f>PTCA!B1113</f>
        <v>-000</v>
      </c>
      <c r="B1130" s="380">
        <f>PTCA!D1113</f>
        <v>0</v>
      </c>
      <c r="C1130" s="380">
        <f>PTCA!J1113</f>
        <v>0</v>
      </c>
      <c r="D1130" s="380">
        <f>PTCA!K1113</f>
        <v>0</v>
      </c>
      <c r="E1130" s="380">
        <f>PTCA!H1113</f>
        <v>0</v>
      </c>
      <c r="F1130" s="380">
        <f>PTCA!Z1113</f>
        <v>0</v>
      </c>
      <c r="G1130" s="380">
        <f>PTCA!AD1113</f>
        <v>0</v>
      </c>
      <c r="H1130" s="62"/>
      <c r="I1130" s="760">
        <f>PTCA!C1113</f>
        <v>0</v>
      </c>
      <c r="J1130" s="760" t="str">
        <f>PTCA!AK1113</f>
        <v/>
      </c>
      <c r="K1130" s="760">
        <f>PTCA!AL1113</f>
        <v>0</v>
      </c>
      <c r="L1130" s="62"/>
      <c r="M1130" s="607"/>
      <c r="N1130" s="62"/>
      <c r="O1130" s="63">
        <f>PTCA!AA2099</f>
        <v>0</v>
      </c>
      <c r="P1130" s="63">
        <f>PTCA!AF2099</f>
        <v>0</v>
      </c>
      <c r="Q1130" s="232" t="e">
        <f t="shared" si="35"/>
        <v>#DIV/0!</v>
      </c>
      <c r="R1130" s="544">
        <f>PTCA!AI2099</f>
        <v>0</v>
      </c>
      <c r="S1130" s="544">
        <f>PTCA!AJ1113</f>
        <v>0</v>
      </c>
      <c r="T1130" s="53"/>
      <c r="U1130" s="232" t="e">
        <f t="shared" si="36"/>
        <v>#DIV/0!</v>
      </c>
      <c r="V1130" s="272"/>
      <c r="X1130" s="255"/>
      <c r="Y1130" s="254"/>
    </row>
    <row r="1131" spans="1:25" ht="15">
      <c r="A1131" s="380" t="str">
        <f>PTCA!B1114</f>
        <v>-000</v>
      </c>
      <c r="B1131" s="380">
        <f>PTCA!D1114</f>
        <v>0</v>
      </c>
      <c r="C1131" s="380">
        <f>PTCA!J1114</f>
        <v>0</v>
      </c>
      <c r="D1131" s="380">
        <f>PTCA!K1114</f>
        <v>0</v>
      </c>
      <c r="E1131" s="380">
        <f>PTCA!H1114</f>
        <v>0</v>
      </c>
      <c r="F1131" s="380">
        <f>PTCA!Z1114</f>
        <v>0</v>
      </c>
      <c r="G1131" s="380">
        <f>PTCA!AD1114</f>
        <v>0</v>
      </c>
      <c r="H1131" s="62"/>
      <c r="I1131" s="760">
        <f>PTCA!C1114</f>
        <v>0</v>
      </c>
      <c r="J1131" s="760" t="str">
        <f>PTCA!AK1114</f>
        <v/>
      </c>
      <c r="K1131" s="760">
        <f>PTCA!AL1114</f>
        <v>0</v>
      </c>
      <c r="L1131" s="62"/>
      <c r="M1131" s="607"/>
      <c r="N1131" s="62"/>
      <c r="O1131" s="63">
        <f>PTCA!AA2100</f>
        <v>0</v>
      </c>
      <c r="P1131" s="63">
        <f>PTCA!AF2100</f>
        <v>0</v>
      </c>
      <c r="Q1131" s="232" t="e">
        <f t="shared" si="35"/>
        <v>#DIV/0!</v>
      </c>
      <c r="R1131" s="544">
        <f>PTCA!AI2100</f>
        <v>0</v>
      </c>
      <c r="S1131" s="544">
        <f>PTCA!AJ1114</f>
        <v>0</v>
      </c>
      <c r="T1131" s="53"/>
      <c r="U1131" s="232" t="e">
        <f t="shared" si="36"/>
        <v>#DIV/0!</v>
      </c>
      <c r="V1131" s="272"/>
      <c r="X1131" s="255"/>
      <c r="Y1131" s="254"/>
    </row>
    <row r="1132" spans="1:25" ht="15">
      <c r="A1132" s="380" t="str">
        <f>PTCA!B1115</f>
        <v>-000</v>
      </c>
      <c r="B1132" s="380">
        <f>PTCA!D1115</f>
        <v>0</v>
      </c>
      <c r="C1132" s="380">
        <f>PTCA!J1115</f>
        <v>0</v>
      </c>
      <c r="D1132" s="380">
        <f>PTCA!K1115</f>
        <v>0</v>
      </c>
      <c r="E1132" s="380">
        <f>PTCA!H1115</f>
        <v>0</v>
      </c>
      <c r="F1132" s="380">
        <f>PTCA!Z1115</f>
        <v>0</v>
      </c>
      <c r="G1132" s="380">
        <f>PTCA!AD1115</f>
        <v>0</v>
      </c>
      <c r="H1132" s="62"/>
      <c r="I1132" s="760">
        <f>PTCA!C1115</f>
        <v>0</v>
      </c>
      <c r="J1132" s="760" t="str">
        <f>PTCA!AK1115</f>
        <v/>
      </c>
      <c r="K1132" s="760">
        <f>PTCA!AL1115</f>
        <v>0</v>
      </c>
      <c r="L1132" s="62"/>
      <c r="M1132" s="607"/>
      <c r="N1132" s="62"/>
      <c r="O1132" s="63">
        <f>PTCA!AA2101</f>
        <v>0</v>
      </c>
      <c r="P1132" s="63">
        <f>PTCA!AF2101</f>
        <v>0</v>
      </c>
      <c r="Q1132" s="232" t="e">
        <f t="shared" si="35"/>
        <v>#DIV/0!</v>
      </c>
      <c r="R1132" s="544">
        <f>PTCA!AI2101</f>
        <v>0</v>
      </c>
      <c r="S1132" s="544">
        <f>PTCA!AJ1115</f>
        <v>0</v>
      </c>
      <c r="T1132" s="53"/>
      <c r="U1132" s="232" t="e">
        <f t="shared" si="36"/>
        <v>#DIV/0!</v>
      </c>
      <c r="V1132" s="272"/>
      <c r="X1132" s="255"/>
      <c r="Y1132" s="254"/>
    </row>
    <row r="1133" spans="1:25" ht="15">
      <c r="A1133" s="380" t="str">
        <f>PTCA!B1116</f>
        <v>-000</v>
      </c>
      <c r="B1133" s="380">
        <f>PTCA!D1116</f>
        <v>0</v>
      </c>
      <c r="C1133" s="380">
        <f>PTCA!J1116</f>
        <v>0</v>
      </c>
      <c r="D1133" s="380">
        <f>PTCA!K1116</f>
        <v>0</v>
      </c>
      <c r="E1133" s="380">
        <f>PTCA!H1116</f>
        <v>0</v>
      </c>
      <c r="F1133" s="380">
        <f>PTCA!Z1116</f>
        <v>0</v>
      </c>
      <c r="G1133" s="380">
        <f>PTCA!AD1116</f>
        <v>0</v>
      </c>
      <c r="H1133" s="62"/>
      <c r="I1133" s="760">
        <f>PTCA!C1116</f>
        <v>0</v>
      </c>
      <c r="J1133" s="760" t="str">
        <f>PTCA!AK1116</f>
        <v/>
      </c>
      <c r="K1133" s="760">
        <f>PTCA!AL1116</f>
        <v>0</v>
      </c>
      <c r="L1133" s="62"/>
      <c r="M1133" s="607"/>
      <c r="N1133" s="62"/>
      <c r="O1133" s="63">
        <f>PTCA!AA2102</f>
        <v>0</v>
      </c>
      <c r="P1133" s="63">
        <f>PTCA!AF2102</f>
        <v>0</v>
      </c>
      <c r="Q1133" s="232" t="e">
        <f t="shared" si="35"/>
        <v>#DIV/0!</v>
      </c>
      <c r="R1133" s="544">
        <f>PTCA!AI2102</f>
        <v>0</v>
      </c>
      <c r="S1133" s="544">
        <f>PTCA!AJ1116</f>
        <v>0</v>
      </c>
      <c r="T1133" s="53"/>
      <c r="U1133" s="232" t="e">
        <f t="shared" si="36"/>
        <v>#DIV/0!</v>
      </c>
      <c r="V1133" s="272"/>
      <c r="X1133" s="255"/>
      <c r="Y1133" s="254"/>
    </row>
    <row r="1134" spans="1:25" ht="15">
      <c r="A1134" s="380" t="str">
        <f>PTCA!B1117</f>
        <v>-000</v>
      </c>
      <c r="B1134" s="380">
        <f>PTCA!D1117</f>
        <v>0</v>
      </c>
      <c r="C1134" s="380">
        <f>PTCA!J1117</f>
        <v>0</v>
      </c>
      <c r="D1134" s="380">
        <f>PTCA!K1117</f>
        <v>0</v>
      </c>
      <c r="E1134" s="380">
        <f>PTCA!H1117</f>
        <v>0</v>
      </c>
      <c r="F1134" s="380">
        <f>PTCA!Z1117</f>
        <v>0</v>
      </c>
      <c r="G1134" s="380">
        <f>PTCA!AD1117</f>
        <v>0</v>
      </c>
      <c r="H1134" s="62"/>
      <c r="I1134" s="760">
        <f>PTCA!C1117</f>
        <v>0</v>
      </c>
      <c r="J1134" s="760" t="str">
        <f>PTCA!AK1117</f>
        <v/>
      </c>
      <c r="K1134" s="760">
        <f>PTCA!AL1117</f>
        <v>0</v>
      </c>
      <c r="L1134" s="62"/>
      <c r="M1134" s="607"/>
      <c r="N1134" s="62"/>
      <c r="O1134" s="63">
        <f>PTCA!AA2103</f>
        <v>0</v>
      </c>
      <c r="P1134" s="63">
        <f>PTCA!AF2103</f>
        <v>0</v>
      </c>
      <c r="Q1134" s="232" t="e">
        <f t="shared" si="35"/>
        <v>#DIV/0!</v>
      </c>
      <c r="R1134" s="544">
        <f>PTCA!AI2103</f>
        <v>0</v>
      </c>
      <c r="S1134" s="544">
        <f>PTCA!AJ1117</f>
        <v>0</v>
      </c>
      <c r="T1134" s="53"/>
      <c r="U1134" s="232" t="e">
        <f t="shared" si="36"/>
        <v>#DIV/0!</v>
      </c>
      <c r="V1134" s="272"/>
      <c r="X1134" s="255"/>
      <c r="Y1134" s="254"/>
    </row>
    <row r="1135" spans="1:25" ht="15">
      <c r="A1135" s="380" t="str">
        <f>PTCA!B1118</f>
        <v>-000</v>
      </c>
      <c r="B1135" s="380">
        <f>PTCA!D1118</f>
        <v>0</v>
      </c>
      <c r="C1135" s="380">
        <f>PTCA!J1118</f>
        <v>0</v>
      </c>
      <c r="D1135" s="380">
        <f>PTCA!K1118</f>
        <v>0</v>
      </c>
      <c r="E1135" s="380">
        <f>PTCA!H1118</f>
        <v>0</v>
      </c>
      <c r="F1135" s="380">
        <f>PTCA!Z1118</f>
        <v>0</v>
      </c>
      <c r="G1135" s="380">
        <f>PTCA!AD1118</f>
        <v>0</v>
      </c>
      <c r="H1135" s="62"/>
      <c r="I1135" s="760">
        <f>PTCA!C1118</f>
        <v>0</v>
      </c>
      <c r="J1135" s="760" t="str">
        <f>PTCA!AK1118</f>
        <v/>
      </c>
      <c r="K1135" s="760">
        <f>PTCA!AL1118</f>
        <v>0</v>
      </c>
      <c r="L1135" s="62"/>
      <c r="M1135" s="607"/>
      <c r="N1135" s="62"/>
      <c r="O1135" s="63">
        <f>PTCA!AA2104</f>
        <v>0</v>
      </c>
      <c r="P1135" s="63">
        <f>PTCA!AF2104</f>
        <v>0</v>
      </c>
      <c r="Q1135" s="232" t="e">
        <f t="shared" si="35"/>
        <v>#DIV/0!</v>
      </c>
      <c r="R1135" s="544">
        <f>PTCA!AI2104</f>
        <v>0</v>
      </c>
      <c r="S1135" s="544">
        <f>PTCA!AJ1118</f>
        <v>0</v>
      </c>
      <c r="T1135" s="53"/>
      <c r="U1135" s="232" t="e">
        <f t="shared" si="36"/>
        <v>#DIV/0!</v>
      </c>
      <c r="V1135" s="272"/>
      <c r="X1135" s="255"/>
      <c r="Y1135" s="254"/>
    </row>
    <row r="1136" spans="1:25" ht="15">
      <c r="A1136" s="380" t="str">
        <f>PTCA!B1119</f>
        <v>-000</v>
      </c>
      <c r="B1136" s="380">
        <f>PTCA!D1119</f>
        <v>0</v>
      </c>
      <c r="C1136" s="380">
        <f>PTCA!J1119</f>
        <v>0</v>
      </c>
      <c r="D1136" s="380">
        <f>PTCA!K1119</f>
        <v>0</v>
      </c>
      <c r="E1136" s="380">
        <f>PTCA!H1119</f>
        <v>0</v>
      </c>
      <c r="F1136" s="380">
        <f>PTCA!Z1119</f>
        <v>0</v>
      </c>
      <c r="G1136" s="380">
        <f>PTCA!AD1119</f>
        <v>0</v>
      </c>
      <c r="H1136" s="62"/>
      <c r="I1136" s="760">
        <f>PTCA!C1119</f>
        <v>0</v>
      </c>
      <c r="J1136" s="760" t="str">
        <f>PTCA!AK1119</f>
        <v/>
      </c>
      <c r="K1136" s="760">
        <f>PTCA!AL1119</f>
        <v>0</v>
      </c>
      <c r="L1136" s="62"/>
      <c r="M1136" s="607"/>
      <c r="N1136" s="62"/>
      <c r="O1136" s="63">
        <f>PTCA!AA2105</f>
        <v>0</v>
      </c>
      <c r="P1136" s="63">
        <f>PTCA!AF2105</f>
        <v>0</v>
      </c>
      <c r="Q1136" s="232" t="e">
        <f t="shared" si="35"/>
        <v>#DIV/0!</v>
      </c>
      <c r="R1136" s="544">
        <f>PTCA!AI2105</f>
        <v>0</v>
      </c>
      <c r="S1136" s="544">
        <f>PTCA!AJ1119</f>
        <v>0</v>
      </c>
      <c r="T1136" s="53"/>
      <c r="U1136" s="232" t="e">
        <f t="shared" si="36"/>
        <v>#DIV/0!</v>
      </c>
      <c r="V1136" s="272"/>
      <c r="X1136" s="255"/>
      <c r="Y1136" s="254"/>
    </row>
    <row r="1137" spans="1:25" ht="15">
      <c r="A1137" s="380" t="str">
        <f>PTCA!B1120</f>
        <v>-000</v>
      </c>
      <c r="B1137" s="380">
        <f>PTCA!D1120</f>
        <v>0</v>
      </c>
      <c r="C1137" s="380">
        <f>PTCA!J1120</f>
        <v>0</v>
      </c>
      <c r="D1137" s="380">
        <f>PTCA!K1120</f>
        <v>0</v>
      </c>
      <c r="E1137" s="380">
        <f>PTCA!H1120</f>
        <v>0</v>
      </c>
      <c r="F1137" s="380">
        <f>PTCA!Z1120</f>
        <v>0</v>
      </c>
      <c r="G1137" s="380">
        <f>PTCA!AD1120</f>
        <v>0</v>
      </c>
      <c r="H1137" s="62"/>
      <c r="I1137" s="760">
        <f>PTCA!C1120</f>
        <v>0</v>
      </c>
      <c r="J1137" s="760" t="str">
        <f>PTCA!AK1120</f>
        <v/>
      </c>
      <c r="K1137" s="760">
        <f>PTCA!AL1120</f>
        <v>0</v>
      </c>
      <c r="L1137" s="62"/>
      <c r="M1137" s="607"/>
      <c r="N1137" s="62"/>
      <c r="O1137" s="63">
        <f>PTCA!AA2106</f>
        <v>0</v>
      </c>
      <c r="P1137" s="63">
        <f>PTCA!AF2106</f>
        <v>0</v>
      </c>
      <c r="Q1137" s="232" t="e">
        <f t="shared" si="35"/>
        <v>#DIV/0!</v>
      </c>
      <c r="R1137" s="544">
        <f>PTCA!AI2106</f>
        <v>0</v>
      </c>
      <c r="S1137" s="544">
        <f>PTCA!AJ1120</f>
        <v>0</v>
      </c>
      <c r="T1137" s="53"/>
      <c r="U1137" s="232" t="e">
        <f t="shared" si="36"/>
        <v>#DIV/0!</v>
      </c>
      <c r="V1137" s="272"/>
      <c r="X1137" s="255"/>
      <c r="Y1137" s="254"/>
    </row>
    <row r="1138" spans="1:25" ht="15">
      <c r="A1138" s="380" t="str">
        <f>PTCA!B1121</f>
        <v>-000</v>
      </c>
      <c r="B1138" s="380">
        <f>PTCA!D1121</f>
        <v>0</v>
      </c>
      <c r="C1138" s="380">
        <f>PTCA!J1121</f>
        <v>0</v>
      </c>
      <c r="D1138" s="380">
        <f>PTCA!K1121</f>
        <v>0</v>
      </c>
      <c r="E1138" s="380">
        <f>PTCA!H1121</f>
        <v>0</v>
      </c>
      <c r="F1138" s="380">
        <f>PTCA!Z1121</f>
        <v>0</v>
      </c>
      <c r="G1138" s="380">
        <f>PTCA!AD1121</f>
        <v>0</v>
      </c>
      <c r="H1138" s="62"/>
      <c r="I1138" s="760">
        <f>PTCA!C1121</f>
        <v>0</v>
      </c>
      <c r="J1138" s="760" t="str">
        <f>PTCA!AK1121</f>
        <v/>
      </c>
      <c r="K1138" s="760">
        <f>PTCA!AL1121</f>
        <v>0</v>
      </c>
      <c r="L1138" s="62"/>
      <c r="M1138" s="607"/>
      <c r="N1138" s="62"/>
      <c r="O1138" s="63">
        <f>PTCA!AA2107</f>
        <v>0</v>
      </c>
      <c r="P1138" s="63">
        <f>PTCA!AF2107</f>
        <v>0</v>
      </c>
      <c r="Q1138" s="232" t="e">
        <f t="shared" si="35"/>
        <v>#DIV/0!</v>
      </c>
      <c r="R1138" s="544">
        <f>PTCA!AI2107</f>
        <v>0</v>
      </c>
      <c r="S1138" s="544">
        <f>PTCA!AJ1121</f>
        <v>0</v>
      </c>
      <c r="T1138" s="53"/>
      <c r="U1138" s="232" t="e">
        <f t="shared" si="36"/>
        <v>#DIV/0!</v>
      </c>
      <c r="V1138" s="272"/>
      <c r="X1138" s="255"/>
      <c r="Y1138" s="254"/>
    </row>
    <row r="1139" spans="1:25" ht="15">
      <c r="A1139" s="380" t="str">
        <f>PTCA!B1122</f>
        <v>-000</v>
      </c>
      <c r="B1139" s="380">
        <f>PTCA!D1122</f>
        <v>0</v>
      </c>
      <c r="C1139" s="380">
        <f>PTCA!J1122</f>
        <v>0</v>
      </c>
      <c r="D1139" s="380">
        <f>PTCA!K1122</f>
        <v>0</v>
      </c>
      <c r="E1139" s="380">
        <f>PTCA!H1122</f>
        <v>0</v>
      </c>
      <c r="F1139" s="380">
        <f>PTCA!Z1122</f>
        <v>0</v>
      </c>
      <c r="G1139" s="380">
        <f>PTCA!AD1122</f>
        <v>0</v>
      </c>
      <c r="H1139" s="62"/>
      <c r="I1139" s="760">
        <f>PTCA!C1122</f>
        <v>0</v>
      </c>
      <c r="J1139" s="760" t="str">
        <f>PTCA!AK1122</f>
        <v/>
      </c>
      <c r="K1139" s="760">
        <f>PTCA!AL1122</f>
        <v>0</v>
      </c>
      <c r="L1139" s="62"/>
      <c r="M1139" s="607"/>
      <c r="N1139" s="62"/>
      <c r="O1139" s="63">
        <f>PTCA!AA2108</f>
        <v>0</v>
      </c>
      <c r="P1139" s="63">
        <f>PTCA!AF2108</f>
        <v>0</v>
      </c>
      <c r="Q1139" s="232" t="e">
        <f t="shared" si="35"/>
        <v>#DIV/0!</v>
      </c>
      <c r="R1139" s="544">
        <f>PTCA!AI2108</f>
        <v>0</v>
      </c>
      <c r="S1139" s="544">
        <f>PTCA!AJ1122</f>
        <v>0</v>
      </c>
      <c r="T1139" s="53"/>
      <c r="U1139" s="232" t="e">
        <f t="shared" si="36"/>
        <v>#DIV/0!</v>
      </c>
      <c r="V1139" s="272"/>
      <c r="X1139" s="255"/>
      <c r="Y1139" s="254"/>
    </row>
    <row r="1140" spans="1:25" ht="15">
      <c r="A1140" s="380" t="str">
        <f>PTCA!B1123</f>
        <v>-000</v>
      </c>
      <c r="B1140" s="380">
        <f>PTCA!D1123</f>
        <v>0</v>
      </c>
      <c r="C1140" s="380">
        <f>PTCA!J1123</f>
        <v>0</v>
      </c>
      <c r="D1140" s="380">
        <f>PTCA!K1123</f>
        <v>0</v>
      </c>
      <c r="E1140" s="380">
        <f>PTCA!H1123</f>
        <v>0</v>
      </c>
      <c r="F1140" s="380">
        <f>PTCA!Z1123</f>
        <v>0</v>
      </c>
      <c r="G1140" s="380">
        <f>PTCA!AD1123</f>
        <v>0</v>
      </c>
      <c r="H1140" s="62"/>
      <c r="I1140" s="760">
        <f>PTCA!C1123</f>
        <v>0</v>
      </c>
      <c r="J1140" s="760" t="str">
        <f>PTCA!AK1123</f>
        <v/>
      </c>
      <c r="K1140" s="760">
        <f>PTCA!AL1123</f>
        <v>0</v>
      </c>
      <c r="L1140" s="62"/>
      <c r="M1140" s="607"/>
      <c r="N1140" s="62"/>
      <c r="O1140" s="63">
        <f>PTCA!AA2109</f>
        <v>0</v>
      </c>
      <c r="P1140" s="63">
        <f>PTCA!AF2109</f>
        <v>0</v>
      </c>
      <c r="Q1140" s="232" t="e">
        <f t="shared" si="35"/>
        <v>#DIV/0!</v>
      </c>
      <c r="R1140" s="544">
        <f>PTCA!AI2109</f>
        <v>0</v>
      </c>
      <c r="S1140" s="544">
        <f>PTCA!AJ1123</f>
        <v>0</v>
      </c>
      <c r="T1140" s="53"/>
      <c r="U1140" s="232" t="e">
        <f t="shared" si="36"/>
        <v>#DIV/0!</v>
      </c>
      <c r="V1140" s="272"/>
      <c r="X1140" s="255"/>
      <c r="Y1140" s="254"/>
    </row>
    <row r="1141" spans="1:25" ht="15">
      <c r="A1141" s="380" t="str">
        <f>PTCA!B1124</f>
        <v>-000</v>
      </c>
      <c r="B1141" s="380">
        <f>PTCA!D1124</f>
        <v>0</v>
      </c>
      <c r="C1141" s="380">
        <f>PTCA!J1124</f>
        <v>0</v>
      </c>
      <c r="D1141" s="380">
        <f>PTCA!K1124</f>
        <v>0</v>
      </c>
      <c r="E1141" s="380">
        <f>PTCA!H1124</f>
        <v>0</v>
      </c>
      <c r="F1141" s="380">
        <f>PTCA!Z1124</f>
        <v>0</v>
      </c>
      <c r="G1141" s="380">
        <f>PTCA!AD1124</f>
        <v>0</v>
      </c>
      <c r="H1141" s="62"/>
      <c r="I1141" s="760">
        <f>PTCA!C1124</f>
        <v>0</v>
      </c>
      <c r="J1141" s="760" t="str">
        <f>PTCA!AK1124</f>
        <v/>
      </c>
      <c r="K1141" s="760">
        <f>PTCA!AL1124</f>
        <v>0</v>
      </c>
      <c r="L1141" s="62"/>
      <c r="M1141" s="607"/>
      <c r="N1141" s="62"/>
      <c r="O1141" s="63">
        <f>PTCA!AA2110</f>
        <v>0</v>
      </c>
      <c r="P1141" s="63">
        <f>PTCA!AF2110</f>
        <v>0</v>
      </c>
      <c r="Q1141" s="232" t="e">
        <f t="shared" si="35"/>
        <v>#DIV/0!</v>
      </c>
      <c r="R1141" s="544">
        <f>PTCA!AI2110</f>
        <v>0</v>
      </c>
      <c r="S1141" s="544">
        <f>PTCA!AJ1124</f>
        <v>0</v>
      </c>
      <c r="T1141" s="53"/>
      <c r="U1141" s="232" t="e">
        <f t="shared" si="36"/>
        <v>#DIV/0!</v>
      </c>
      <c r="V1141" s="272"/>
      <c r="X1141" s="255"/>
      <c r="Y1141" s="254"/>
    </row>
    <row r="1142" spans="1:25" ht="15">
      <c r="A1142" s="380" t="str">
        <f>PTCA!B1125</f>
        <v>-000</v>
      </c>
      <c r="B1142" s="380">
        <f>PTCA!D1125</f>
        <v>0</v>
      </c>
      <c r="C1142" s="380">
        <f>PTCA!J1125</f>
        <v>0</v>
      </c>
      <c r="D1142" s="380">
        <f>PTCA!K1125</f>
        <v>0</v>
      </c>
      <c r="E1142" s="380">
        <f>PTCA!H1125</f>
        <v>0</v>
      </c>
      <c r="F1142" s="380">
        <f>PTCA!Z1125</f>
        <v>0</v>
      </c>
      <c r="G1142" s="380">
        <f>PTCA!AD1125</f>
        <v>0</v>
      </c>
      <c r="H1142" s="62"/>
      <c r="I1142" s="760">
        <f>PTCA!C1125</f>
        <v>0</v>
      </c>
      <c r="J1142" s="760" t="str">
        <f>PTCA!AK1125</f>
        <v/>
      </c>
      <c r="K1142" s="760">
        <f>PTCA!AL1125</f>
        <v>0</v>
      </c>
      <c r="L1142" s="62"/>
      <c r="M1142" s="607"/>
      <c r="N1142" s="62"/>
      <c r="O1142" s="63">
        <f>PTCA!AA2111</f>
        <v>0</v>
      </c>
      <c r="P1142" s="63">
        <f>PTCA!AF2111</f>
        <v>0</v>
      </c>
      <c r="Q1142" s="232" t="e">
        <f t="shared" si="35"/>
        <v>#DIV/0!</v>
      </c>
      <c r="R1142" s="544">
        <f>PTCA!AI2111</f>
        <v>0</v>
      </c>
      <c r="S1142" s="544">
        <f>PTCA!AJ1125</f>
        <v>0</v>
      </c>
      <c r="T1142" s="53"/>
      <c r="U1142" s="232" t="e">
        <f t="shared" si="36"/>
        <v>#DIV/0!</v>
      </c>
      <c r="V1142" s="272"/>
      <c r="X1142" s="255"/>
      <c r="Y1142" s="254"/>
    </row>
    <row r="1143" spans="1:25" ht="15">
      <c r="A1143" s="380" t="str">
        <f>PTCA!B1126</f>
        <v>-000</v>
      </c>
      <c r="B1143" s="380">
        <f>PTCA!D1126</f>
        <v>0</v>
      </c>
      <c r="C1143" s="380">
        <f>PTCA!J1126</f>
        <v>0</v>
      </c>
      <c r="D1143" s="380">
        <f>PTCA!K1126</f>
        <v>0</v>
      </c>
      <c r="E1143" s="380">
        <f>PTCA!H1126</f>
        <v>0</v>
      </c>
      <c r="F1143" s="380">
        <f>PTCA!Z1126</f>
        <v>0</v>
      </c>
      <c r="G1143" s="380">
        <f>PTCA!AD1126</f>
        <v>0</v>
      </c>
      <c r="H1143" s="62"/>
      <c r="I1143" s="760">
        <f>PTCA!C1126</f>
        <v>0</v>
      </c>
      <c r="J1143" s="760" t="str">
        <f>PTCA!AK1126</f>
        <v/>
      </c>
      <c r="K1143" s="760">
        <f>PTCA!AL1126</f>
        <v>0</v>
      </c>
      <c r="L1143" s="62"/>
      <c r="M1143" s="607"/>
      <c r="N1143" s="62"/>
      <c r="O1143" s="63">
        <f>PTCA!AA2112</f>
        <v>0</v>
      </c>
      <c r="P1143" s="63">
        <f>PTCA!AF2112</f>
        <v>0</v>
      </c>
      <c r="Q1143" s="232" t="e">
        <f t="shared" si="35"/>
        <v>#DIV/0!</v>
      </c>
      <c r="R1143" s="544">
        <f>PTCA!AI2112</f>
        <v>0</v>
      </c>
      <c r="S1143" s="544">
        <f>PTCA!AJ1126</f>
        <v>0</v>
      </c>
      <c r="T1143" s="53"/>
      <c r="U1143" s="232" t="e">
        <f t="shared" si="36"/>
        <v>#DIV/0!</v>
      </c>
      <c r="V1143" s="272"/>
      <c r="X1143" s="255"/>
      <c r="Y1143" s="254"/>
    </row>
    <row r="1144" spans="1:25" ht="15">
      <c r="A1144" s="380" t="str">
        <f>PTCA!B1127</f>
        <v>-000</v>
      </c>
      <c r="B1144" s="380">
        <f>PTCA!D1127</f>
        <v>0</v>
      </c>
      <c r="C1144" s="380">
        <f>PTCA!J1127</f>
        <v>0</v>
      </c>
      <c r="D1144" s="380">
        <f>PTCA!K1127</f>
        <v>0</v>
      </c>
      <c r="E1144" s="380">
        <f>PTCA!H1127</f>
        <v>0</v>
      </c>
      <c r="F1144" s="380">
        <f>PTCA!Z1127</f>
        <v>0</v>
      </c>
      <c r="G1144" s="380">
        <f>PTCA!AD1127</f>
        <v>0</v>
      </c>
      <c r="H1144" s="62"/>
      <c r="I1144" s="760">
        <f>PTCA!C1127</f>
        <v>0</v>
      </c>
      <c r="J1144" s="760" t="str">
        <f>PTCA!AK1127</f>
        <v/>
      </c>
      <c r="K1144" s="760">
        <f>PTCA!AL1127</f>
        <v>0</v>
      </c>
      <c r="L1144" s="62"/>
      <c r="M1144" s="607"/>
      <c r="N1144" s="62"/>
      <c r="O1144" s="63">
        <f>PTCA!AA2113</f>
        <v>0</v>
      </c>
      <c r="P1144" s="63">
        <f>PTCA!AF2113</f>
        <v>0</v>
      </c>
      <c r="Q1144" s="232" t="e">
        <f t="shared" si="35"/>
        <v>#DIV/0!</v>
      </c>
      <c r="R1144" s="544">
        <f>PTCA!AI2113</f>
        <v>0</v>
      </c>
      <c r="S1144" s="544">
        <f>PTCA!AJ1127</f>
        <v>0</v>
      </c>
      <c r="T1144" s="53"/>
      <c r="U1144" s="232" t="e">
        <f t="shared" si="36"/>
        <v>#DIV/0!</v>
      </c>
      <c r="V1144" s="272"/>
      <c r="X1144" s="255"/>
      <c r="Y1144" s="254"/>
    </row>
    <row r="1145" spans="1:25" ht="15">
      <c r="A1145" s="380" t="str">
        <f>PTCA!B1128</f>
        <v>-000</v>
      </c>
      <c r="B1145" s="380">
        <f>PTCA!D1128</f>
        <v>0</v>
      </c>
      <c r="C1145" s="380">
        <f>PTCA!J1128</f>
        <v>0</v>
      </c>
      <c r="D1145" s="380">
        <f>PTCA!K1128</f>
        <v>0</v>
      </c>
      <c r="E1145" s="380">
        <f>PTCA!H1128</f>
        <v>0</v>
      </c>
      <c r="F1145" s="380">
        <f>PTCA!Z1128</f>
        <v>0</v>
      </c>
      <c r="G1145" s="380">
        <f>PTCA!AD1128</f>
        <v>0</v>
      </c>
      <c r="H1145" s="62"/>
      <c r="I1145" s="760">
        <f>PTCA!C1128</f>
        <v>0</v>
      </c>
      <c r="J1145" s="760" t="str">
        <f>PTCA!AK1128</f>
        <v/>
      </c>
      <c r="K1145" s="760">
        <f>PTCA!AL1128</f>
        <v>0</v>
      </c>
      <c r="L1145" s="62"/>
      <c r="M1145" s="607"/>
      <c r="N1145" s="62"/>
      <c r="O1145" s="63">
        <f>PTCA!AA2114</f>
        <v>0</v>
      </c>
      <c r="P1145" s="63">
        <f>PTCA!AF2114</f>
        <v>0</v>
      </c>
      <c r="Q1145" s="232" t="e">
        <f t="shared" si="35"/>
        <v>#DIV/0!</v>
      </c>
      <c r="R1145" s="544">
        <f>PTCA!AI2114</f>
        <v>0</v>
      </c>
      <c r="S1145" s="544">
        <f>PTCA!AJ1128</f>
        <v>0</v>
      </c>
      <c r="T1145" s="53"/>
      <c r="U1145" s="232" t="e">
        <f t="shared" si="36"/>
        <v>#DIV/0!</v>
      </c>
      <c r="V1145" s="272"/>
      <c r="X1145" s="255"/>
      <c r="Y1145" s="254"/>
    </row>
    <row r="1146" spans="1:25" ht="15">
      <c r="A1146" s="380" t="str">
        <f>PTCA!B1129</f>
        <v>-000</v>
      </c>
      <c r="B1146" s="380">
        <f>PTCA!D1129</f>
        <v>0</v>
      </c>
      <c r="C1146" s="380">
        <f>PTCA!J1129</f>
        <v>0</v>
      </c>
      <c r="D1146" s="380">
        <f>PTCA!K1129</f>
        <v>0</v>
      </c>
      <c r="E1146" s="380">
        <f>PTCA!H1129</f>
        <v>0</v>
      </c>
      <c r="F1146" s="380">
        <f>PTCA!Z1129</f>
        <v>0</v>
      </c>
      <c r="G1146" s="380">
        <f>PTCA!AD1129</f>
        <v>0</v>
      </c>
      <c r="H1146" s="62"/>
      <c r="I1146" s="760">
        <f>PTCA!C1129</f>
        <v>0</v>
      </c>
      <c r="J1146" s="760" t="str">
        <f>PTCA!AK1129</f>
        <v/>
      </c>
      <c r="K1146" s="760">
        <f>PTCA!AL1129</f>
        <v>0</v>
      </c>
      <c r="L1146" s="62"/>
      <c r="M1146" s="607"/>
      <c r="N1146" s="62"/>
      <c r="O1146" s="63">
        <f>PTCA!AA2115</f>
        <v>0</v>
      </c>
      <c r="P1146" s="63">
        <f>PTCA!AF2115</f>
        <v>0</v>
      </c>
      <c r="Q1146" s="232" t="e">
        <f t="shared" si="35"/>
        <v>#DIV/0!</v>
      </c>
      <c r="R1146" s="544">
        <f>PTCA!AI2115</f>
        <v>0</v>
      </c>
      <c r="S1146" s="544">
        <f>PTCA!AJ1129</f>
        <v>0</v>
      </c>
      <c r="T1146" s="53"/>
      <c r="U1146" s="232" t="e">
        <f t="shared" si="36"/>
        <v>#DIV/0!</v>
      </c>
      <c r="V1146" s="272"/>
      <c r="X1146" s="255"/>
      <c r="Y1146" s="254"/>
    </row>
    <row r="1147" spans="1:25" ht="15">
      <c r="A1147" s="380" t="str">
        <f>PTCA!B1130</f>
        <v>-000</v>
      </c>
      <c r="B1147" s="380">
        <f>PTCA!D1130</f>
        <v>0</v>
      </c>
      <c r="C1147" s="380">
        <f>PTCA!J1130</f>
        <v>0</v>
      </c>
      <c r="D1147" s="380">
        <f>PTCA!K1130</f>
        <v>0</v>
      </c>
      <c r="E1147" s="380">
        <f>PTCA!H1130</f>
        <v>0</v>
      </c>
      <c r="F1147" s="380">
        <f>PTCA!Z1130</f>
        <v>0</v>
      </c>
      <c r="G1147" s="380">
        <f>PTCA!AD1130</f>
        <v>0</v>
      </c>
      <c r="H1147" s="62"/>
      <c r="I1147" s="760">
        <f>PTCA!C1130</f>
        <v>0</v>
      </c>
      <c r="J1147" s="760" t="str">
        <f>PTCA!AK1130</f>
        <v/>
      </c>
      <c r="K1147" s="760">
        <f>PTCA!AL1130</f>
        <v>0</v>
      </c>
      <c r="L1147" s="62"/>
      <c r="M1147" s="607"/>
      <c r="N1147" s="62"/>
      <c r="O1147" s="63">
        <f>PTCA!AA2116</f>
        <v>0</v>
      </c>
      <c r="P1147" s="63">
        <f>PTCA!AF2116</f>
        <v>0</v>
      </c>
      <c r="Q1147" s="232" t="e">
        <f t="shared" si="35"/>
        <v>#DIV/0!</v>
      </c>
      <c r="R1147" s="544">
        <f>PTCA!AI2116</f>
        <v>0</v>
      </c>
      <c r="S1147" s="544">
        <f>PTCA!AJ1130</f>
        <v>0</v>
      </c>
      <c r="T1147" s="53"/>
      <c r="U1147" s="232" t="e">
        <f t="shared" si="36"/>
        <v>#DIV/0!</v>
      </c>
      <c r="V1147" s="272"/>
      <c r="X1147" s="255"/>
      <c r="Y1147" s="254"/>
    </row>
    <row r="1148" spans="1:25" ht="15">
      <c r="A1148" s="380" t="str">
        <f>PTCA!B1131</f>
        <v>-000</v>
      </c>
      <c r="B1148" s="380">
        <f>PTCA!D1131</f>
        <v>0</v>
      </c>
      <c r="C1148" s="380">
        <f>PTCA!J1131</f>
        <v>0</v>
      </c>
      <c r="D1148" s="380">
        <f>PTCA!K1131</f>
        <v>0</v>
      </c>
      <c r="E1148" s="380">
        <f>PTCA!H1131</f>
        <v>0</v>
      </c>
      <c r="F1148" s="380">
        <f>PTCA!Z1131</f>
        <v>0</v>
      </c>
      <c r="G1148" s="380">
        <f>PTCA!AD1131</f>
        <v>0</v>
      </c>
      <c r="H1148" s="62"/>
      <c r="I1148" s="760">
        <f>PTCA!C1131</f>
        <v>0</v>
      </c>
      <c r="J1148" s="760" t="str">
        <f>PTCA!AK1131</f>
        <v/>
      </c>
      <c r="K1148" s="760">
        <f>PTCA!AL1131</f>
        <v>0</v>
      </c>
      <c r="L1148" s="62"/>
      <c r="M1148" s="607"/>
      <c r="N1148" s="62"/>
      <c r="O1148" s="63">
        <f>PTCA!AA2117</f>
        <v>0</v>
      </c>
      <c r="P1148" s="63">
        <f>PTCA!AF2117</f>
        <v>0</v>
      </c>
      <c r="Q1148" s="232" t="e">
        <f t="shared" si="35"/>
        <v>#DIV/0!</v>
      </c>
      <c r="R1148" s="544">
        <f>PTCA!AI2117</f>
        <v>0</v>
      </c>
      <c r="S1148" s="544">
        <f>PTCA!AJ1131</f>
        <v>0</v>
      </c>
      <c r="T1148" s="53"/>
      <c r="U1148" s="232" t="e">
        <f t="shared" si="36"/>
        <v>#DIV/0!</v>
      </c>
      <c r="V1148" s="272"/>
      <c r="X1148" s="255"/>
      <c r="Y1148" s="254"/>
    </row>
    <row r="1149" spans="1:25" ht="15">
      <c r="A1149" s="380" t="str">
        <f>PTCA!B1132</f>
        <v>-000</v>
      </c>
      <c r="B1149" s="380">
        <f>PTCA!D1132</f>
        <v>0</v>
      </c>
      <c r="C1149" s="380">
        <f>PTCA!J1132</f>
        <v>0</v>
      </c>
      <c r="D1149" s="380">
        <f>PTCA!K1132</f>
        <v>0</v>
      </c>
      <c r="E1149" s="380">
        <f>PTCA!H1132</f>
        <v>0</v>
      </c>
      <c r="F1149" s="380">
        <f>PTCA!Z1132</f>
        <v>0</v>
      </c>
      <c r="G1149" s="380">
        <f>PTCA!AD1132</f>
        <v>0</v>
      </c>
      <c r="H1149" s="62"/>
      <c r="I1149" s="760">
        <f>PTCA!C1132</f>
        <v>0</v>
      </c>
      <c r="J1149" s="760" t="str">
        <f>PTCA!AK1132</f>
        <v/>
      </c>
      <c r="K1149" s="760">
        <f>PTCA!AL1132</f>
        <v>0</v>
      </c>
      <c r="L1149" s="62"/>
      <c r="M1149" s="607"/>
      <c r="N1149" s="62"/>
      <c r="O1149" s="63">
        <f>PTCA!AA2118</f>
        <v>0</v>
      </c>
      <c r="P1149" s="63">
        <f>PTCA!AF2118</f>
        <v>0</v>
      </c>
      <c r="Q1149" s="232" t="e">
        <f t="shared" si="35"/>
        <v>#DIV/0!</v>
      </c>
      <c r="R1149" s="544">
        <f>PTCA!AI2118</f>
        <v>0</v>
      </c>
      <c r="S1149" s="544">
        <f>PTCA!AJ1132</f>
        <v>0</v>
      </c>
      <c r="T1149" s="53"/>
      <c r="U1149" s="232" t="e">
        <f t="shared" si="36"/>
        <v>#DIV/0!</v>
      </c>
      <c r="V1149" s="272"/>
      <c r="X1149" s="255"/>
      <c r="Y1149" s="254"/>
    </row>
    <row r="1150" spans="1:25" ht="15">
      <c r="A1150" s="380" t="str">
        <f>PTCA!B1133</f>
        <v>-000</v>
      </c>
      <c r="B1150" s="380">
        <f>PTCA!D1133</f>
        <v>0</v>
      </c>
      <c r="C1150" s="380">
        <f>PTCA!J1133</f>
        <v>0</v>
      </c>
      <c r="D1150" s="380">
        <f>PTCA!K1133</f>
        <v>0</v>
      </c>
      <c r="E1150" s="380">
        <f>PTCA!H1133</f>
        <v>0</v>
      </c>
      <c r="F1150" s="380">
        <f>PTCA!Z1133</f>
        <v>0</v>
      </c>
      <c r="G1150" s="380">
        <f>PTCA!AD1133</f>
        <v>0</v>
      </c>
      <c r="H1150" s="62"/>
      <c r="I1150" s="760">
        <f>PTCA!C1133</f>
        <v>0</v>
      </c>
      <c r="J1150" s="760" t="str">
        <f>PTCA!AK1133</f>
        <v/>
      </c>
      <c r="K1150" s="760">
        <f>PTCA!AL1133</f>
        <v>0</v>
      </c>
      <c r="L1150" s="62"/>
      <c r="M1150" s="607"/>
      <c r="N1150" s="62"/>
      <c r="O1150" s="63">
        <f>PTCA!AA2119</f>
        <v>0</v>
      </c>
      <c r="P1150" s="63">
        <f>PTCA!AF2119</f>
        <v>0</v>
      </c>
      <c r="Q1150" s="232" t="e">
        <f t="shared" si="35"/>
        <v>#DIV/0!</v>
      </c>
      <c r="R1150" s="544">
        <f>PTCA!AI2119</f>
        <v>0</v>
      </c>
      <c r="S1150" s="544">
        <f>PTCA!AJ1133</f>
        <v>0</v>
      </c>
      <c r="T1150" s="53"/>
      <c r="U1150" s="232" t="e">
        <f t="shared" si="36"/>
        <v>#DIV/0!</v>
      </c>
      <c r="V1150" s="272"/>
      <c r="X1150" s="255"/>
      <c r="Y1150" s="254"/>
    </row>
    <row r="1151" spans="1:25" ht="15">
      <c r="A1151" s="380" t="str">
        <f>PTCA!B1134</f>
        <v>-000</v>
      </c>
      <c r="B1151" s="380">
        <f>PTCA!D1134</f>
        <v>0</v>
      </c>
      <c r="C1151" s="380">
        <f>PTCA!J1134</f>
        <v>0</v>
      </c>
      <c r="D1151" s="380">
        <f>PTCA!K1134</f>
        <v>0</v>
      </c>
      <c r="E1151" s="380">
        <f>PTCA!H1134</f>
        <v>0</v>
      </c>
      <c r="F1151" s="380">
        <f>PTCA!Z1134</f>
        <v>0</v>
      </c>
      <c r="G1151" s="380">
        <f>PTCA!AD1134</f>
        <v>0</v>
      </c>
      <c r="H1151" s="62"/>
      <c r="I1151" s="760">
        <f>PTCA!C1134</f>
        <v>0</v>
      </c>
      <c r="J1151" s="760" t="str">
        <f>PTCA!AK1134</f>
        <v/>
      </c>
      <c r="K1151" s="760">
        <f>PTCA!AL1134</f>
        <v>0</v>
      </c>
      <c r="L1151" s="62"/>
      <c r="M1151" s="607"/>
      <c r="N1151" s="62"/>
      <c r="O1151" s="63">
        <f>PTCA!AA2120</f>
        <v>0</v>
      </c>
      <c r="P1151" s="63">
        <f>PTCA!AF2120</f>
        <v>0</v>
      </c>
      <c r="Q1151" s="232" t="e">
        <f t="shared" si="35"/>
        <v>#DIV/0!</v>
      </c>
      <c r="R1151" s="544">
        <f>PTCA!AI2120</f>
        <v>0</v>
      </c>
      <c r="S1151" s="544">
        <f>PTCA!AJ1134</f>
        <v>0</v>
      </c>
      <c r="T1151" s="53"/>
      <c r="U1151" s="232" t="e">
        <f t="shared" si="36"/>
        <v>#DIV/0!</v>
      </c>
      <c r="V1151" s="272"/>
      <c r="X1151" s="255"/>
      <c r="Y1151" s="254"/>
    </row>
    <row r="1152" spans="1:25" ht="15">
      <c r="A1152" s="380" t="str">
        <f>PTCA!B1135</f>
        <v>-000</v>
      </c>
      <c r="B1152" s="380">
        <f>PTCA!D1135</f>
        <v>0</v>
      </c>
      <c r="C1152" s="380">
        <f>PTCA!J1135</f>
        <v>0</v>
      </c>
      <c r="D1152" s="380">
        <f>PTCA!K1135</f>
        <v>0</v>
      </c>
      <c r="E1152" s="380">
        <f>PTCA!H1135</f>
        <v>0</v>
      </c>
      <c r="F1152" s="380">
        <f>PTCA!Z1135</f>
        <v>0</v>
      </c>
      <c r="G1152" s="380">
        <f>PTCA!AD1135</f>
        <v>0</v>
      </c>
      <c r="H1152" s="62"/>
      <c r="I1152" s="760">
        <f>PTCA!C1135</f>
        <v>0</v>
      </c>
      <c r="J1152" s="760" t="str">
        <f>PTCA!AK1135</f>
        <v/>
      </c>
      <c r="K1152" s="760">
        <f>PTCA!AL1135</f>
        <v>0</v>
      </c>
      <c r="L1152" s="62"/>
      <c r="M1152" s="607"/>
      <c r="N1152" s="62"/>
      <c r="O1152" s="63">
        <f>PTCA!AA2121</f>
        <v>0</v>
      </c>
      <c r="P1152" s="63">
        <f>PTCA!AF2121</f>
        <v>0</v>
      </c>
      <c r="Q1152" s="232" t="e">
        <f t="shared" si="35"/>
        <v>#DIV/0!</v>
      </c>
      <c r="R1152" s="544">
        <f>PTCA!AI2121</f>
        <v>0</v>
      </c>
      <c r="S1152" s="544">
        <f>PTCA!AJ1135</f>
        <v>0</v>
      </c>
      <c r="T1152" s="53"/>
      <c r="U1152" s="232" t="e">
        <f t="shared" si="36"/>
        <v>#DIV/0!</v>
      </c>
      <c r="V1152" s="272"/>
      <c r="X1152" s="255"/>
      <c r="Y1152" s="254"/>
    </row>
    <row r="1153" spans="1:25" ht="15">
      <c r="A1153" s="380" t="str">
        <f>PTCA!B1136</f>
        <v>-000</v>
      </c>
      <c r="B1153" s="380">
        <f>PTCA!D1136</f>
        <v>0</v>
      </c>
      <c r="C1153" s="380">
        <f>PTCA!J1136</f>
        <v>0</v>
      </c>
      <c r="D1153" s="380">
        <f>PTCA!K1136</f>
        <v>0</v>
      </c>
      <c r="E1153" s="380">
        <f>PTCA!H1136</f>
        <v>0</v>
      </c>
      <c r="F1153" s="380">
        <f>PTCA!Z1136</f>
        <v>0</v>
      </c>
      <c r="G1153" s="380">
        <f>PTCA!AD1136</f>
        <v>0</v>
      </c>
      <c r="H1153" s="62"/>
      <c r="I1153" s="760">
        <f>PTCA!C1136</f>
        <v>0</v>
      </c>
      <c r="J1153" s="760" t="str">
        <f>PTCA!AK1136</f>
        <v/>
      </c>
      <c r="K1153" s="760">
        <f>PTCA!AL1136</f>
        <v>0</v>
      </c>
      <c r="L1153" s="62"/>
      <c r="M1153" s="607"/>
      <c r="N1153" s="62"/>
      <c r="O1153" s="63">
        <f>PTCA!AA2122</f>
        <v>0</v>
      </c>
      <c r="P1153" s="63">
        <f>PTCA!AF2122</f>
        <v>0</v>
      </c>
      <c r="Q1153" s="232" t="e">
        <f t="shared" si="35"/>
        <v>#DIV/0!</v>
      </c>
      <c r="R1153" s="544">
        <f>PTCA!AI2122</f>
        <v>0</v>
      </c>
      <c r="S1153" s="544">
        <f>PTCA!AJ1136</f>
        <v>0</v>
      </c>
      <c r="T1153" s="53"/>
      <c r="U1153" s="232" t="e">
        <f t="shared" si="36"/>
        <v>#DIV/0!</v>
      </c>
      <c r="V1153" s="272"/>
      <c r="X1153" s="255"/>
      <c r="Y1153" s="254"/>
    </row>
    <row r="1154" spans="1:25" ht="15">
      <c r="A1154" s="380" t="str">
        <f>PTCA!B1137</f>
        <v>-000</v>
      </c>
      <c r="B1154" s="380">
        <f>PTCA!D1137</f>
        <v>0</v>
      </c>
      <c r="C1154" s="380">
        <f>PTCA!J1137</f>
        <v>0</v>
      </c>
      <c r="D1154" s="380">
        <f>PTCA!K1137</f>
        <v>0</v>
      </c>
      <c r="E1154" s="380">
        <f>PTCA!H1137</f>
        <v>0</v>
      </c>
      <c r="F1154" s="380">
        <f>PTCA!Z1137</f>
        <v>0</v>
      </c>
      <c r="G1154" s="380">
        <f>PTCA!AD1137</f>
        <v>0</v>
      </c>
      <c r="H1154" s="62"/>
      <c r="I1154" s="760">
        <f>PTCA!C1137</f>
        <v>0</v>
      </c>
      <c r="J1154" s="760" t="str">
        <f>PTCA!AK1137</f>
        <v/>
      </c>
      <c r="K1154" s="760">
        <f>PTCA!AL1137</f>
        <v>0</v>
      </c>
      <c r="L1154" s="62"/>
      <c r="M1154" s="607"/>
      <c r="N1154" s="62"/>
      <c r="O1154" s="63">
        <f>PTCA!AA2123</f>
        <v>0</v>
      </c>
      <c r="P1154" s="63">
        <f>PTCA!AF2123</f>
        <v>0</v>
      </c>
      <c r="Q1154" s="232" t="e">
        <f t="shared" si="35"/>
        <v>#DIV/0!</v>
      </c>
      <c r="R1154" s="544">
        <f>PTCA!AI2123</f>
        <v>0</v>
      </c>
      <c r="S1154" s="544">
        <f>PTCA!AJ1137</f>
        <v>0</v>
      </c>
      <c r="T1154" s="53"/>
      <c r="U1154" s="232" t="e">
        <f t="shared" si="36"/>
        <v>#DIV/0!</v>
      </c>
      <c r="V1154" s="272"/>
      <c r="X1154" s="255"/>
      <c r="Y1154" s="254"/>
    </row>
    <row r="1155" spans="1:25" ht="15">
      <c r="A1155" s="380" t="str">
        <f>PTCA!B1138</f>
        <v>-000</v>
      </c>
      <c r="B1155" s="380">
        <f>PTCA!D1138</f>
        <v>0</v>
      </c>
      <c r="C1155" s="380">
        <f>PTCA!J1138</f>
        <v>0</v>
      </c>
      <c r="D1155" s="380">
        <f>PTCA!K1138</f>
        <v>0</v>
      </c>
      <c r="E1155" s="380">
        <f>PTCA!H1138</f>
        <v>0</v>
      </c>
      <c r="F1155" s="380">
        <f>PTCA!Z1138</f>
        <v>0</v>
      </c>
      <c r="G1155" s="380">
        <f>PTCA!AD1138</f>
        <v>0</v>
      </c>
      <c r="H1155" s="62"/>
      <c r="I1155" s="760">
        <f>PTCA!C1138</f>
        <v>0</v>
      </c>
      <c r="J1155" s="760" t="str">
        <f>PTCA!AK1138</f>
        <v/>
      </c>
      <c r="K1155" s="760">
        <f>PTCA!AL1138</f>
        <v>0</v>
      </c>
      <c r="L1155" s="62"/>
      <c r="M1155" s="607"/>
      <c r="N1155" s="62"/>
      <c r="O1155" s="63">
        <f>PTCA!AA2124</f>
        <v>0</v>
      </c>
      <c r="P1155" s="63">
        <f>PTCA!AF2124</f>
        <v>0</v>
      </c>
      <c r="Q1155" s="232" t="e">
        <f t="shared" si="35"/>
        <v>#DIV/0!</v>
      </c>
      <c r="R1155" s="544">
        <f>PTCA!AI2124</f>
        <v>0</v>
      </c>
      <c r="S1155" s="544">
        <f>PTCA!AJ1138</f>
        <v>0</v>
      </c>
      <c r="T1155" s="53"/>
      <c r="U1155" s="232" t="e">
        <f t="shared" si="36"/>
        <v>#DIV/0!</v>
      </c>
      <c r="V1155" s="272"/>
      <c r="X1155" s="255"/>
      <c r="Y1155" s="254"/>
    </row>
    <row r="1156" spans="1:25" ht="15">
      <c r="A1156" s="380" t="str">
        <f>PTCA!B1139</f>
        <v>-000</v>
      </c>
      <c r="B1156" s="380">
        <f>PTCA!D1139</f>
        <v>0</v>
      </c>
      <c r="C1156" s="380">
        <f>PTCA!J1139</f>
        <v>0</v>
      </c>
      <c r="D1156" s="380">
        <f>PTCA!K1139</f>
        <v>0</v>
      </c>
      <c r="E1156" s="380">
        <f>PTCA!H1139</f>
        <v>0</v>
      </c>
      <c r="F1156" s="380">
        <f>PTCA!Z1139</f>
        <v>0</v>
      </c>
      <c r="G1156" s="380">
        <f>PTCA!AD1139</f>
        <v>0</v>
      </c>
      <c r="H1156" s="62"/>
      <c r="I1156" s="760">
        <f>PTCA!C1139</f>
        <v>0</v>
      </c>
      <c r="J1156" s="760" t="str">
        <f>PTCA!AK1139</f>
        <v/>
      </c>
      <c r="K1156" s="760">
        <f>PTCA!AL1139</f>
        <v>0</v>
      </c>
      <c r="L1156" s="62"/>
      <c r="M1156" s="607"/>
      <c r="N1156" s="62"/>
      <c r="O1156" s="63">
        <f>PTCA!AA2125</f>
        <v>0</v>
      </c>
      <c r="P1156" s="63">
        <f>PTCA!AF2125</f>
        <v>0</v>
      </c>
      <c r="Q1156" s="232" t="e">
        <f t="shared" si="35"/>
        <v>#DIV/0!</v>
      </c>
      <c r="R1156" s="544">
        <f>PTCA!AI2125</f>
        <v>0</v>
      </c>
      <c r="S1156" s="544">
        <f>PTCA!AJ1139</f>
        <v>0</v>
      </c>
      <c r="T1156" s="53"/>
      <c r="U1156" s="232" t="e">
        <f t="shared" si="36"/>
        <v>#DIV/0!</v>
      </c>
      <c r="V1156" s="272"/>
      <c r="X1156" s="255"/>
      <c r="Y1156" s="254"/>
    </row>
    <row r="1157" spans="1:25" ht="15">
      <c r="A1157" s="380" t="str">
        <f>PTCA!B1140</f>
        <v>-000</v>
      </c>
      <c r="B1157" s="380">
        <f>PTCA!D1140</f>
        <v>0</v>
      </c>
      <c r="C1157" s="380">
        <f>PTCA!J1140</f>
        <v>0</v>
      </c>
      <c r="D1157" s="380">
        <f>PTCA!K1140</f>
        <v>0</v>
      </c>
      <c r="E1157" s="380">
        <f>PTCA!H1140</f>
        <v>0</v>
      </c>
      <c r="F1157" s="380">
        <f>PTCA!Z1140</f>
        <v>0</v>
      </c>
      <c r="G1157" s="380">
        <f>PTCA!AD1140</f>
        <v>0</v>
      </c>
      <c r="H1157" s="62"/>
      <c r="I1157" s="760">
        <f>PTCA!C1140</f>
        <v>0</v>
      </c>
      <c r="J1157" s="760" t="str">
        <f>PTCA!AK1140</f>
        <v/>
      </c>
      <c r="K1157" s="760">
        <f>PTCA!AL1140</f>
        <v>0</v>
      </c>
      <c r="L1157" s="62"/>
      <c r="M1157" s="607"/>
      <c r="N1157" s="62"/>
      <c r="O1157" s="63">
        <f>PTCA!AA2126</f>
        <v>0</v>
      </c>
      <c r="P1157" s="63">
        <f>PTCA!AF2126</f>
        <v>0</v>
      </c>
      <c r="Q1157" s="232" t="e">
        <f t="shared" ref="Q1157:Q1220" si="37">P1157/O1157</f>
        <v>#DIV/0!</v>
      </c>
      <c r="R1157" s="544">
        <f>PTCA!AI2126</f>
        <v>0</v>
      </c>
      <c r="S1157" s="544">
        <f>PTCA!AJ1140</f>
        <v>0</v>
      </c>
      <c r="T1157" s="53"/>
      <c r="U1157" s="232" t="e">
        <f t="shared" si="36"/>
        <v>#DIV/0!</v>
      </c>
      <c r="V1157" s="272"/>
      <c r="X1157" s="255"/>
      <c r="Y1157" s="254"/>
    </row>
    <row r="1158" spans="1:25" ht="15">
      <c r="A1158" s="380" t="str">
        <f>PTCA!B1141</f>
        <v>-000</v>
      </c>
      <c r="B1158" s="380">
        <f>PTCA!D1141</f>
        <v>0</v>
      </c>
      <c r="C1158" s="380">
        <f>PTCA!J1141</f>
        <v>0</v>
      </c>
      <c r="D1158" s="380">
        <f>PTCA!K1141</f>
        <v>0</v>
      </c>
      <c r="E1158" s="380">
        <f>PTCA!H1141</f>
        <v>0</v>
      </c>
      <c r="F1158" s="380">
        <f>PTCA!Z1141</f>
        <v>0</v>
      </c>
      <c r="G1158" s="380">
        <f>PTCA!AD1141</f>
        <v>0</v>
      </c>
      <c r="H1158" s="62"/>
      <c r="I1158" s="760">
        <f>PTCA!C1141</f>
        <v>0</v>
      </c>
      <c r="J1158" s="760" t="str">
        <f>PTCA!AK1141</f>
        <v/>
      </c>
      <c r="K1158" s="760">
        <f>PTCA!AL1141</f>
        <v>0</v>
      </c>
      <c r="L1158" s="62"/>
      <c r="M1158" s="607"/>
      <c r="N1158" s="62"/>
      <c r="O1158" s="63">
        <f>PTCA!AA2127</f>
        <v>0</v>
      </c>
      <c r="P1158" s="63">
        <f>PTCA!AF2127</f>
        <v>0</v>
      </c>
      <c r="Q1158" s="232" t="e">
        <f t="shared" si="37"/>
        <v>#DIV/0!</v>
      </c>
      <c r="R1158" s="544">
        <f>PTCA!AI2127</f>
        <v>0</v>
      </c>
      <c r="S1158" s="544">
        <f>PTCA!AJ1141</f>
        <v>0</v>
      </c>
      <c r="T1158" s="53"/>
      <c r="U1158" s="232" t="e">
        <f t="shared" si="36"/>
        <v>#DIV/0!</v>
      </c>
      <c r="V1158" s="272"/>
      <c r="X1158" s="255"/>
      <c r="Y1158" s="254"/>
    </row>
    <row r="1159" spans="1:25" ht="15">
      <c r="A1159" s="380" t="str">
        <f>PTCA!B1142</f>
        <v>-000</v>
      </c>
      <c r="B1159" s="380">
        <f>PTCA!D1142</f>
        <v>0</v>
      </c>
      <c r="C1159" s="380">
        <f>PTCA!J1142</f>
        <v>0</v>
      </c>
      <c r="D1159" s="380">
        <f>PTCA!K1142</f>
        <v>0</v>
      </c>
      <c r="E1159" s="380">
        <f>PTCA!H1142</f>
        <v>0</v>
      </c>
      <c r="F1159" s="380">
        <f>PTCA!Z1142</f>
        <v>0</v>
      </c>
      <c r="G1159" s="380">
        <f>PTCA!AD1142</f>
        <v>0</v>
      </c>
      <c r="H1159" s="62"/>
      <c r="I1159" s="760">
        <f>PTCA!C1142</f>
        <v>0</v>
      </c>
      <c r="J1159" s="760" t="str">
        <f>PTCA!AK1142</f>
        <v/>
      </c>
      <c r="K1159" s="760">
        <f>PTCA!AL1142</f>
        <v>0</v>
      </c>
      <c r="L1159" s="62"/>
      <c r="M1159" s="607"/>
      <c r="N1159" s="62"/>
      <c r="O1159" s="63">
        <f>PTCA!AA2128</f>
        <v>0</v>
      </c>
      <c r="P1159" s="63">
        <f>PTCA!AF2128</f>
        <v>0</v>
      </c>
      <c r="Q1159" s="232" t="e">
        <f t="shared" si="37"/>
        <v>#DIV/0!</v>
      </c>
      <c r="R1159" s="544">
        <f>PTCA!AI2128</f>
        <v>0</v>
      </c>
      <c r="S1159" s="544">
        <f>PTCA!AJ1142</f>
        <v>0</v>
      </c>
      <c r="T1159" s="53"/>
      <c r="U1159" s="232" t="e">
        <f t="shared" si="36"/>
        <v>#DIV/0!</v>
      </c>
      <c r="V1159" s="272"/>
      <c r="X1159" s="255"/>
      <c r="Y1159" s="254"/>
    </row>
    <row r="1160" spans="1:25" ht="15">
      <c r="A1160" s="380" t="str">
        <f>PTCA!B1143</f>
        <v>-000</v>
      </c>
      <c r="B1160" s="380">
        <f>PTCA!D1143</f>
        <v>0</v>
      </c>
      <c r="C1160" s="380">
        <f>PTCA!J1143</f>
        <v>0</v>
      </c>
      <c r="D1160" s="380">
        <f>PTCA!K1143</f>
        <v>0</v>
      </c>
      <c r="E1160" s="380">
        <f>PTCA!H1143</f>
        <v>0</v>
      </c>
      <c r="F1160" s="380">
        <f>PTCA!Z1143</f>
        <v>0</v>
      </c>
      <c r="G1160" s="380">
        <f>PTCA!AD1143</f>
        <v>0</v>
      </c>
      <c r="H1160" s="62"/>
      <c r="I1160" s="760">
        <f>PTCA!C1143</f>
        <v>0</v>
      </c>
      <c r="J1160" s="760" t="str">
        <f>PTCA!AK1143</f>
        <v/>
      </c>
      <c r="K1160" s="760">
        <f>PTCA!AL1143</f>
        <v>0</v>
      </c>
      <c r="L1160" s="62"/>
      <c r="M1160" s="607"/>
      <c r="N1160" s="62"/>
      <c r="O1160" s="63">
        <f>PTCA!AA2129</f>
        <v>0</v>
      </c>
      <c r="P1160" s="63">
        <f>PTCA!AF2129</f>
        <v>0</v>
      </c>
      <c r="Q1160" s="232" t="e">
        <f t="shared" si="37"/>
        <v>#DIV/0!</v>
      </c>
      <c r="R1160" s="544">
        <f>PTCA!AI2129</f>
        <v>0</v>
      </c>
      <c r="S1160" s="544">
        <f>PTCA!AJ1143</f>
        <v>0</v>
      </c>
      <c r="T1160" s="53"/>
      <c r="U1160" s="232" t="e">
        <f t="shared" si="36"/>
        <v>#DIV/0!</v>
      </c>
      <c r="V1160" s="272"/>
      <c r="X1160" s="255"/>
      <c r="Y1160" s="254"/>
    </row>
    <row r="1161" spans="1:25" ht="15">
      <c r="A1161" s="380" t="str">
        <f>PTCA!B1144</f>
        <v>-000</v>
      </c>
      <c r="B1161" s="380">
        <f>PTCA!D1144</f>
        <v>0</v>
      </c>
      <c r="C1161" s="380">
        <f>PTCA!J1144</f>
        <v>0</v>
      </c>
      <c r="D1161" s="380">
        <f>PTCA!K1144</f>
        <v>0</v>
      </c>
      <c r="E1161" s="380">
        <f>PTCA!H1144</f>
        <v>0</v>
      </c>
      <c r="F1161" s="380">
        <f>PTCA!Z1144</f>
        <v>0</v>
      </c>
      <c r="G1161" s="380">
        <f>PTCA!AD1144</f>
        <v>0</v>
      </c>
      <c r="H1161" s="62"/>
      <c r="I1161" s="760">
        <f>PTCA!C1144</f>
        <v>0</v>
      </c>
      <c r="J1161" s="760" t="str">
        <f>PTCA!AK1144</f>
        <v/>
      </c>
      <c r="K1161" s="760">
        <f>PTCA!AL1144</f>
        <v>0</v>
      </c>
      <c r="L1161" s="62"/>
      <c r="M1161" s="607"/>
      <c r="N1161" s="62"/>
      <c r="O1161" s="63">
        <f>PTCA!AA2130</f>
        <v>0</v>
      </c>
      <c r="P1161" s="63">
        <f>PTCA!AF2130</f>
        <v>0</v>
      </c>
      <c r="Q1161" s="232" t="e">
        <f t="shared" si="37"/>
        <v>#DIV/0!</v>
      </c>
      <c r="R1161" s="544">
        <f>PTCA!AI2130</f>
        <v>0</v>
      </c>
      <c r="S1161" s="544">
        <f>PTCA!AJ1144</f>
        <v>0</v>
      </c>
      <c r="T1161" s="53"/>
      <c r="U1161" s="232" t="e">
        <f t="shared" si="36"/>
        <v>#DIV/0!</v>
      </c>
      <c r="V1161" s="272"/>
      <c r="X1161" s="255"/>
      <c r="Y1161" s="254"/>
    </row>
    <row r="1162" spans="1:25" ht="15">
      <c r="A1162" s="380" t="str">
        <f>PTCA!B1145</f>
        <v>-000</v>
      </c>
      <c r="B1162" s="380">
        <f>PTCA!D1145</f>
        <v>0</v>
      </c>
      <c r="C1162" s="380">
        <f>PTCA!J1145</f>
        <v>0</v>
      </c>
      <c r="D1162" s="380">
        <f>PTCA!K1145</f>
        <v>0</v>
      </c>
      <c r="E1162" s="380">
        <f>PTCA!H1145</f>
        <v>0</v>
      </c>
      <c r="F1162" s="380">
        <f>PTCA!Z1145</f>
        <v>0</v>
      </c>
      <c r="G1162" s="380">
        <f>PTCA!AD1145</f>
        <v>0</v>
      </c>
      <c r="H1162" s="62"/>
      <c r="I1162" s="760">
        <f>PTCA!C1145</f>
        <v>0</v>
      </c>
      <c r="J1162" s="760" t="str">
        <f>PTCA!AK1145</f>
        <v/>
      </c>
      <c r="K1162" s="760">
        <f>PTCA!AL1145</f>
        <v>0</v>
      </c>
      <c r="L1162" s="62"/>
      <c r="M1162" s="607"/>
      <c r="N1162" s="62"/>
      <c r="O1162" s="63">
        <f>PTCA!AA2131</f>
        <v>0</v>
      </c>
      <c r="P1162" s="63">
        <f>PTCA!AF2131</f>
        <v>0</v>
      </c>
      <c r="Q1162" s="232" t="e">
        <f t="shared" si="37"/>
        <v>#DIV/0!</v>
      </c>
      <c r="R1162" s="544">
        <f>PTCA!AI2131</f>
        <v>0</v>
      </c>
      <c r="S1162" s="544">
        <f>PTCA!AJ1145</f>
        <v>0</v>
      </c>
      <c r="T1162" s="53"/>
      <c r="U1162" s="232" t="e">
        <f t="shared" si="36"/>
        <v>#DIV/0!</v>
      </c>
      <c r="V1162" s="272"/>
      <c r="X1162" s="255"/>
      <c r="Y1162" s="254"/>
    </row>
    <row r="1163" spans="1:25" ht="15">
      <c r="A1163" s="380" t="str">
        <f>PTCA!B1146</f>
        <v>-000</v>
      </c>
      <c r="B1163" s="380">
        <f>PTCA!D1146</f>
        <v>0</v>
      </c>
      <c r="C1163" s="380">
        <f>PTCA!J1146</f>
        <v>0</v>
      </c>
      <c r="D1163" s="380">
        <f>PTCA!K1146</f>
        <v>0</v>
      </c>
      <c r="E1163" s="380">
        <f>PTCA!H1146</f>
        <v>0</v>
      </c>
      <c r="F1163" s="380">
        <f>PTCA!Z1146</f>
        <v>0</v>
      </c>
      <c r="G1163" s="380">
        <f>PTCA!AD1146</f>
        <v>0</v>
      </c>
      <c r="H1163" s="62"/>
      <c r="I1163" s="760">
        <f>PTCA!C1146</f>
        <v>0</v>
      </c>
      <c r="J1163" s="760" t="str">
        <f>PTCA!AK1146</f>
        <v/>
      </c>
      <c r="K1163" s="760">
        <f>PTCA!AL1146</f>
        <v>0</v>
      </c>
      <c r="L1163" s="62"/>
      <c r="M1163" s="607"/>
      <c r="N1163" s="62"/>
      <c r="O1163" s="63">
        <f>PTCA!AA2132</f>
        <v>0</v>
      </c>
      <c r="P1163" s="63">
        <f>PTCA!AF2132</f>
        <v>0</v>
      </c>
      <c r="Q1163" s="232" t="e">
        <f t="shared" si="37"/>
        <v>#DIV/0!</v>
      </c>
      <c r="R1163" s="544">
        <f>PTCA!AI2132</f>
        <v>0</v>
      </c>
      <c r="S1163" s="544">
        <f>PTCA!AJ1146</f>
        <v>0</v>
      </c>
      <c r="T1163" s="53"/>
      <c r="U1163" s="232" t="e">
        <f t="shared" si="36"/>
        <v>#DIV/0!</v>
      </c>
      <c r="V1163" s="272"/>
      <c r="X1163" s="255"/>
      <c r="Y1163" s="254"/>
    </row>
    <row r="1164" spans="1:25" ht="15">
      <c r="A1164" s="380" t="str">
        <f>PTCA!B1147</f>
        <v>-000</v>
      </c>
      <c r="B1164" s="380">
        <f>PTCA!D1147</f>
        <v>0</v>
      </c>
      <c r="C1164" s="380">
        <f>PTCA!J1147</f>
        <v>0</v>
      </c>
      <c r="D1164" s="380">
        <f>PTCA!K1147</f>
        <v>0</v>
      </c>
      <c r="E1164" s="380">
        <f>PTCA!H1147</f>
        <v>0</v>
      </c>
      <c r="F1164" s="380">
        <f>PTCA!Z1147</f>
        <v>0</v>
      </c>
      <c r="G1164" s="380">
        <f>PTCA!AD1147</f>
        <v>0</v>
      </c>
      <c r="H1164" s="62"/>
      <c r="I1164" s="760">
        <f>PTCA!C1147</f>
        <v>0</v>
      </c>
      <c r="J1164" s="760" t="str">
        <f>PTCA!AK1147</f>
        <v/>
      </c>
      <c r="K1164" s="760">
        <f>PTCA!AL1147</f>
        <v>0</v>
      </c>
      <c r="L1164" s="62"/>
      <c r="M1164" s="607"/>
      <c r="N1164" s="62"/>
      <c r="O1164" s="63">
        <f>PTCA!AA2133</f>
        <v>0</v>
      </c>
      <c r="P1164" s="63">
        <f>PTCA!AF2133</f>
        <v>0</v>
      </c>
      <c r="Q1164" s="232" t="e">
        <f t="shared" si="37"/>
        <v>#DIV/0!</v>
      </c>
      <c r="R1164" s="544">
        <f>PTCA!AI2133</f>
        <v>0</v>
      </c>
      <c r="S1164" s="544">
        <f>PTCA!AJ1147</f>
        <v>0</v>
      </c>
      <c r="T1164" s="53"/>
      <c r="U1164" s="232" t="e">
        <f t="shared" si="36"/>
        <v>#DIV/0!</v>
      </c>
      <c r="V1164" s="272"/>
      <c r="X1164" s="255"/>
      <c r="Y1164" s="254"/>
    </row>
    <row r="1165" spans="1:25" ht="15">
      <c r="A1165" s="380" t="str">
        <f>PTCA!B1148</f>
        <v>-000</v>
      </c>
      <c r="B1165" s="380">
        <f>PTCA!D1148</f>
        <v>0</v>
      </c>
      <c r="C1165" s="380">
        <f>PTCA!J1148</f>
        <v>0</v>
      </c>
      <c r="D1165" s="380">
        <f>PTCA!K1148</f>
        <v>0</v>
      </c>
      <c r="E1165" s="380">
        <f>PTCA!H1148</f>
        <v>0</v>
      </c>
      <c r="F1165" s="380">
        <f>PTCA!Z1148</f>
        <v>0</v>
      </c>
      <c r="G1165" s="380">
        <f>PTCA!AD1148</f>
        <v>0</v>
      </c>
      <c r="H1165" s="62"/>
      <c r="I1165" s="760">
        <f>PTCA!C1148</f>
        <v>0</v>
      </c>
      <c r="J1165" s="760" t="str">
        <f>PTCA!AK1148</f>
        <v/>
      </c>
      <c r="K1165" s="760">
        <f>PTCA!AL1148</f>
        <v>0</v>
      </c>
      <c r="L1165" s="62"/>
      <c r="M1165" s="607"/>
      <c r="N1165" s="62"/>
      <c r="O1165" s="63">
        <f>PTCA!AA2134</f>
        <v>0</v>
      </c>
      <c r="P1165" s="63">
        <f>PTCA!AF2134</f>
        <v>0</v>
      </c>
      <c r="Q1165" s="232" t="e">
        <f t="shared" si="37"/>
        <v>#DIV/0!</v>
      </c>
      <c r="R1165" s="544">
        <f>PTCA!AI2134</f>
        <v>0</v>
      </c>
      <c r="S1165" s="544">
        <f>PTCA!AJ1148</f>
        <v>0</v>
      </c>
      <c r="T1165" s="53"/>
      <c r="U1165" s="232" t="e">
        <f t="shared" si="36"/>
        <v>#DIV/0!</v>
      </c>
      <c r="V1165" s="272"/>
      <c r="X1165" s="255"/>
      <c r="Y1165" s="254"/>
    </row>
    <row r="1166" spans="1:25" ht="15">
      <c r="A1166" s="380" t="str">
        <f>PTCA!B1149</f>
        <v>-000</v>
      </c>
      <c r="B1166" s="380">
        <f>PTCA!D1149</f>
        <v>0</v>
      </c>
      <c r="C1166" s="380">
        <f>PTCA!J1149</f>
        <v>0</v>
      </c>
      <c r="D1166" s="380">
        <f>PTCA!K1149</f>
        <v>0</v>
      </c>
      <c r="E1166" s="380">
        <f>PTCA!H1149</f>
        <v>0</v>
      </c>
      <c r="F1166" s="380">
        <f>PTCA!Z1149</f>
        <v>0</v>
      </c>
      <c r="G1166" s="380">
        <f>PTCA!AD1149</f>
        <v>0</v>
      </c>
      <c r="H1166" s="62"/>
      <c r="I1166" s="760">
        <f>PTCA!C1149</f>
        <v>0</v>
      </c>
      <c r="J1166" s="760" t="str">
        <f>PTCA!AK1149</f>
        <v/>
      </c>
      <c r="K1166" s="760">
        <f>PTCA!AL1149</f>
        <v>0</v>
      </c>
      <c r="L1166" s="62"/>
      <c r="M1166" s="607"/>
      <c r="N1166" s="62"/>
      <c r="O1166" s="63">
        <f>PTCA!AA2135</f>
        <v>0</v>
      </c>
      <c r="P1166" s="63">
        <f>PTCA!AF2135</f>
        <v>0</v>
      </c>
      <c r="Q1166" s="232" t="e">
        <f t="shared" si="37"/>
        <v>#DIV/0!</v>
      </c>
      <c r="R1166" s="544">
        <f>PTCA!AI2135</f>
        <v>0</v>
      </c>
      <c r="S1166" s="544">
        <f>PTCA!AJ1149</f>
        <v>0</v>
      </c>
      <c r="T1166" s="53"/>
      <c r="U1166" s="232" t="e">
        <f t="shared" si="36"/>
        <v>#DIV/0!</v>
      </c>
      <c r="V1166" s="272"/>
      <c r="X1166" s="255"/>
      <c r="Y1166" s="254"/>
    </row>
    <row r="1167" spans="1:25" ht="15">
      <c r="A1167" s="380" t="str">
        <f>PTCA!B1150</f>
        <v>-000</v>
      </c>
      <c r="B1167" s="380">
        <f>PTCA!D1150</f>
        <v>0</v>
      </c>
      <c r="C1167" s="380">
        <f>PTCA!J1150</f>
        <v>0</v>
      </c>
      <c r="D1167" s="380">
        <f>PTCA!K1150</f>
        <v>0</v>
      </c>
      <c r="E1167" s="380">
        <f>PTCA!H1150</f>
        <v>0</v>
      </c>
      <c r="F1167" s="380">
        <f>PTCA!Z1150</f>
        <v>0</v>
      </c>
      <c r="G1167" s="380">
        <f>PTCA!AD1150</f>
        <v>0</v>
      </c>
      <c r="H1167" s="62"/>
      <c r="I1167" s="760">
        <f>PTCA!C1150</f>
        <v>0</v>
      </c>
      <c r="J1167" s="760" t="str">
        <f>PTCA!AK1150</f>
        <v/>
      </c>
      <c r="K1167" s="760">
        <f>PTCA!AL1150</f>
        <v>0</v>
      </c>
      <c r="L1167" s="62"/>
      <c r="M1167" s="607"/>
      <c r="N1167" s="62"/>
      <c r="O1167" s="63">
        <f>PTCA!AA2136</f>
        <v>0</v>
      </c>
      <c r="P1167" s="63">
        <f>PTCA!AF2136</f>
        <v>0</v>
      </c>
      <c r="Q1167" s="232" t="e">
        <f t="shared" si="37"/>
        <v>#DIV/0!</v>
      </c>
      <c r="R1167" s="544">
        <f>PTCA!AI2136</f>
        <v>0</v>
      </c>
      <c r="S1167" s="544">
        <f>PTCA!AJ1150</f>
        <v>0</v>
      </c>
      <c r="T1167" s="53"/>
      <c r="U1167" s="232" t="e">
        <f t="shared" si="36"/>
        <v>#DIV/0!</v>
      </c>
      <c r="V1167" s="272"/>
      <c r="X1167" s="255"/>
      <c r="Y1167" s="254"/>
    </row>
    <row r="1168" spans="1:25" ht="15">
      <c r="A1168" s="380" t="str">
        <f>PTCA!B1151</f>
        <v>-000</v>
      </c>
      <c r="B1168" s="380">
        <f>PTCA!D1151</f>
        <v>0</v>
      </c>
      <c r="C1168" s="380">
        <f>PTCA!J1151</f>
        <v>0</v>
      </c>
      <c r="D1168" s="380">
        <f>PTCA!K1151</f>
        <v>0</v>
      </c>
      <c r="E1168" s="380">
        <f>PTCA!H1151</f>
        <v>0</v>
      </c>
      <c r="F1168" s="380">
        <f>PTCA!Z1151</f>
        <v>0</v>
      </c>
      <c r="G1168" s="380">
        <f>PTCA!AD1151</f>
        <v>0</v>
      </c>
      <c r="H1168" s="62"/>
      <c r="I1168" s="760">
        <f>PTCA!C1151</f>
        <v>0</v>
      </c>
      <c r="J1168" s="760" t="str">
        <f>PTCA!AK1151</f>
        <v/>
      </c>
      <c r="K1168" s="760">
        <f>PTCA!AL1151</f>
        <v>0</v>
      </c>
      <c r="L1168" s="62"/>
      <c r="M1168" s="607"/>
      <c r="N1168" s="62"/>
      <c r="O1168" s="63">
        <f>PTCA!AA2137</f>
        <v>0</v>
      </c>
      <c r="P1168" s="63">
        <f>PTCA!AF2137</f>
        <v>0</v>
      </c>
      <c r="Q1168" s="232" t="e">
        <f t="shared" si="37"/>
        <v>#DIV/0!</v>
      </c>
      <c r="R1168" s="544">
        <f>PTCA!AI2137</f>
        <v>0</v>
      </c>
      <c r="S1168" s="544">
        <f>PTCA!AJ1151</f>
        <v>0</v>
      </c>
      <c r="T1168" s="53"/>
      <c r="U1168" s="232" t="e">
        <f t="shared" si="36"/>
        <v>#DIV/0!</v>
      </c>
      <c r="V1168" s="272"/>
      <c r="X1168" s="255"/>
      <c r="Y1168" s="254"/>
    </row>
    <row r="1169" spans="1:25" ht="15">
      <c r="A1169" s="380" t="str">
        <f>PTCA!B1152</f>
        <v>-000</v>
      </c>
      <c r="B1169" s="380">
        <f>PTCA!D1152</f>
        <v>0</v>
      </c>
      <c r="C1169" s="380">
        <f>PTCA!J1152</f>
        <v>0</v>
      </c>
      <c r="D1169" s="380">
        <f>PTCA!K1152</f>
        <v>0</v>
      </c>
      <c r="E1169" s="380">
        <f>PTCA!H1152</f>
        <v>0</v>
      </c>
      <c r="F1169" s="380">
        <f>PTCA!Z1152</f>
        <v>0</v>
      </c>
      <c r="G1169" s="380">
        <f>PTCA!AD1152</f>
        <v>0</v>
      </c>
      <c r="H1169" s="62"/>
      <c r="I1169" s="760">
        <f>PTCA!C1152</f>
        <v>0</v>
      </c>
      <c r="J1169" s="760" t="str">
        <f>PTCA!AK1152</f>
        <v/>
      </c>
      <c r="K1169" s="760">
        <f>PTCA!AL1152</f>
        <v>0</v>
      </c>
      <c r="L1169" s="62"/>
      <c r="M1169" s="607"/>
      <c r="N1169" s="62"/>
      <c r="O1169" s="63">
        <f>PTCA!AA2138</f>
        <v>0</v>
      </c>
      <c r="P1169" s="63">
        <f>PTCA!AF2138</f>
        <v>0</v>
      </c>
      <c r="Q1169" s="232" t="e">
        <f t="shared" si="37"/>
        <v>#DIV/0!</v>
      </c>
      <c r="R1169" s="544">
        <f>PTCA!AI2138</f>
        <v>0</v>
      </c>
      <c r="S1169" s="544">
        <f>PTCA!AJ1152</f>
        <v>0</v>
      </c>
      <c r="T1169" s="53"/>
      <c r="U1169" s="232" t="e">
        <f t="shared" ref="U1169:U1232" si="38">T1169/P1169</f>
        <v>#DIV/0!</v>
      </c>
      <c r="V1169" s="272"/>
      <c r="X1169" s="255"/>
      <c r="Y1169" s="254"/>
    </row>
    <row r="1170" spans="1:25" ht="15">
      <c r="A1170" s="380" t="str">
        <f>PTCA!B1153</f>
        <v>-000</v>
      </c>
      <c r="B1170" s="380">
        <f>PTCA!D1153</f>
        <v>0</v>
      </c>
      <c r="C1170" s="380">
        <f>PTCA!J1153</f>
        <v>0</v>
      </c>
      <c r="D1170" s="380">
        <f>PTCA!K1153</f>
        <v>0</v>
      </c>
      <c r="E1170" s="380">
        <f>PTCA!H1153</f>
        <v>0</v>
      </c>
      <c r="F1170" s="380">
        <f>PTCA!Z1153</f>
        <v>0</v>
      </c>
      <c r="G1170" s="380">
        <f>PTCA!AD1153</f>
        <v>0</v>
      </c>
      <c r="H1170" s="62"/>
      <c r="I1170" s="760">
        <f>PTCA!C1153</f>
        <v>0</v>
      </c>
      <c r="J1170" s="760" t="str">
        <f>PTCA!AK1153</f>
        <v/>
      </c>
      <c r="K1170" s="760">
        <f>PTCA!AL1153</f>
        <v>0</v>
      </c>
      <c r="L1170" s="62"/>
      <c r="M1170" s="607"/>
      <c r="N1170" s="62"/>
      <c r="O1170" s="63">
        <f>PTCA!AA2139</f>
        <v>0</v>
      </c>
      <c r="P1170" s="63">
        <f>PTCA!AF2139</f>
        <v>0</v>
      </c>
      <c r="Q1170" s="232" t="e">
        <f t="shared" si="37"/>
        <v>#DIV/0!</v>
      </c>
      <c r="R1170" s="544">
        <f>PTCA!AI2139</f>
        <v>0</v>
      </c>
      <c r="S1170" s="544">
        <f>PTCA!AJ1153</f>
        <v>0</v>
      </c>
      <c r="T1170" s="53"/>
      <c r="U1170" s="232" t="e">
        <f t="shared" si="38"/>
        <v>#DIV/0!</v>
      </c>
      <c r="V1170" s="272"/>
      <c r="X1170" s="255"/>
      <c r="Y1170" s="254"/>
    </row>
    <row r="1171" spans="1:25" ht="15">
      <c r="A1171" s="380" t="str">
        <f>PTCA!B1154</f>
        <v>-000</v>
      </c>
      <c r="B1171" s="380">
        <f>PTCA!D1154</f>
        <v>0</v>
      </c>
      <c r="C1171" s="380">
        <f>PTCA!J1154</f>
        <v>0</v>
      </c>
      <c r="D1171" s="380">
        <f>PTCA!K1154</f>
        <v>0</v>
      </c>
      <c r="E1171" s="380">
        <f>PTCA!H1154</f>
        <v>0</v>
      </c>
      <c r="F1171" s="380">
        <f>PTCA!Z1154</f>
        <v>0</v>
      </c>
      <c r="G1171" s="380">
        <f>PTCA!AD1154</f>
        <v>0</v>
      </c>
      <c r="H1171" s="62"/>
      <c r="I1171" s="760">
        <f>PTCA!C1154</f>
        <v>0</v>
      </c>
      <c r="J1171" s="760" t="str">
        <f>PTCA!AK1154</f>
        <v/>
      </c>
      <c r="K1171" s="760">
        <f>PTCA!AL1154</f>
        <v>0</v>
      </c>
      <c r="L1171" s="62"/>
      <c r="M1171" s="607"/>
      <c r="N1171" s="62"/>
      <c r="O1171" s="63">
        <f>PTCA!AA2140</f>
        <v>0</v>
      </c>
      <c r="P1171" s="63">
        <f>PTCA!AF2140</f>
        <v>0</v>
      </c>
      <c r="Q1171" s="232" t="e">
        <f t="shared" si="37"/>
        <v>#DIV/0!</v>
      </c>
      <c r="R1171" s="544">
        <f>PTCA!AI2140</f>
        <v>0</v>
      </c>
      <c r="S1171" s="544">
        <f>PTCA!AJ1154</f>
        <v>0</v>
      </c>
      <c r="T1171" s="53"/>
      <c r="U1171" s="232" t="e">
        <f t="shared" si="38"/>
        <v>#DIV/0!</v>
      </c>
      <c r="V1171" s="272"/>
      <c r="X1171" s="255"/>
      <c r="Y1171" s="254"/>
    </row>
    <row r="1172" spans="1:25" ht="15">
      <c r="A1172" s="380" t="str">
        <f>PTCA!B1155</f>
        <v>-000</v>
      </c>
      <c r="B1172" s="380">
        <f>PTCA!D1155</f>
        <v>0</v>
      </c>
      <c r="C1172" s="380">
        <f>PTCA!J1155</f>
        <v>0</v>
      </c>
      <c r="D1172" s="380">
        <f>PTCA!K1155</f>
        <v>0</v>
      </c>
      <c r="E1172" s="380">
        <f>PTCA!H1155</f>
        <v>0</v>
      </c>
      <c r="F1172" s="380">
        <f>PTCA!Z1155</f>
        <v>0</v>
      </c>
      <c r="G1172" s="380">
        <f>PTCA!AD1155</f>
        <v>0</v>
      </c>
      <c r="H1172" s="62"/>
      <c r="I1172" s="760">
        <f>PTCA!C1155</f>
        <v>0</v>
      </c>
      <c r="J1172" s="760" t="str">
        <f>PTCA!AK1155</f>
        <v/>
      </c>
      <c r="K1172" s="760">
        <f>PTCA!AL1155</f>
        <v>0</v>
      </c>
      <c r="L1172" s="62"/>
      <c r="M1172" s="607"/>
      <c r="N1172" s="62"/>
      <c r="O1172" s="63">
        <f>PTCA!AA2141</f>
        <v>0</v>
      </c>
      <c r="P1172" s="63">
        <f>PTCA!AF2141</f>
        <v>0</v>
      </c>
      <c r="Q1172" s="232" t="e">
        <f t="shared" si="37"/>
        <v>#DIV/0!</v>
      </c>
      <c r="R1172" s="544">
        <f>PTCA!AI2141</f>
        <v>0</v>
      </c>
      <c r="S1172" s="544">
        <f>PTCA!AJ1155</f>
        <v>0</v>
      </c>
      <c r="T1172" s="53"/>
      <c r="U1172" s="232" t="e">
        <f t="shared" si="38"/>
        <v>#DIV/0!</v>
      </c>
      <c r="V1172" s="272"/>
      <c r="X1172" s="255"/>
      <c r="Y1172" s="254"/>
    </row>
    <row r="1173" spans="1:25" ht="15">
      <c r="A1173" s="380" t="str">
        <f>PTCA!B1156</f>
        <v>-000</v>
      </c>
      <c r="B1173" s="380">
        <f>PTCA!D1156</f>
        <v>0</v>
      </c>
      <c r="C1173" s="380">
        <f>PTCA!J1156</f>
        <v>0</v>
      </c>
      <c r="D1173" s="380">
        <f>PTCA!K1156</f>
        <v>0</v>
      </c>
      <c r="E1173" s="380">
        <f>PTCA!H1156</f>
        <v>0</v>
      </c>
      <c r="F1173" s="380">
        <f>PTCA!Z1156</f>
        <v>0</v>
      </c>
      <c r="G1173" s="380">
        <f>PTCA!AD1156</f>
        <v>0</v>
      </c>
      <c r="H1173" s="62"/>
      <c r="I1173" s="760">
        <f>PTCA!C1156</f>
        <v>0</v>
      </c>
      <c r="J1173" s="760" t="str">
        <f>PTCA!AK1156</f>
        <v/>
      </c>
      <c r="K1173" s="760">
        <f>PTCA!AL1156</f>
        <v>0</v>
      </c>
      <c r="L1173" s="62"/>
      <c r="M1173" s="607"/>
      <c r="N1173" s="62"/>
      <c r="O1173" s="63">
        <f>PTCA!AA2142</f>
        <v>0</v>
      </c>
      <c r="P1173" s="63">
        <f>PTCA!AF2142</f>
        <v>0</v>
      </c>
      <c r="Q1173" s="232" t="e">
        <f t="shared" si="37"/>
        <v>#DIV/0!</v>
      </c>
      <c r="R1173" s="544">
        <f>PTCA!AI2142</f>
        <v>0</v>
      </c>
      <c r="S1173" s="544">
        <f>PTCA!AJ1156</f>
        <v>0</v>
      </c>
      <c r="T1173" s="53"/>
      <c r="U1173" s="232" t="e">
        <f t="shared" si="38"/>
        <v>#DIV/0!</v>
      </c>
      <c r="V1173" s="272"/>
      <c r="X1173" s="255"/>
      <c r="Y1173" s="254"/>
    </row>
    <row r="1174" spans="1:25" ht="15">
      <c r="A1174" s="380" t="str">
        <f>PTCA!B1157</f>
        <v>-000</v>
      </c>
      <c r="B1174" s="380">
        <f>PTCA!D1157</f>
        <v>0</v>
      </c>
      <c r="C1174" s="380">
        <f>PTCA!J1157</f>
        <v>0</v>
      </c>
      <c r="D1174" s="380">
        <f>PTCA!K1157</f>
        <v>0</v>
      </c>
      <c r="E1174" s="380">
        <f>PTCA!H1157</f>
        <v>0</v>
      </c>
      <c r="F1174" s="380">
        <f>PTCA!Z1157</f>
        <v>0</v>
      </c>
      <c r="G1174" s="380">
        <f>PTCA!AD1157</f>
        <v>0</v>
      </c>
      <c r="H1174" s="62"/>
      <c r="I1174" s="760">
        <f>PTCA!C1157</f>
        <v>0</v>
      </c>
      <c r="J1174" s="760" t="str">
        <f>PTCA!AK1157</f>
        <v/>
      </c>
      <c r="K1174" s="760">
        <f>PTCA!AL1157</f>
        <v>0</v>
      </c>
      <c r="L1174" s="62"/>
      <c r="M1174" s="607"/>
      <c r="N1174" s="62"/>
      <c r="O1174" s="63">
        <f>PTCA!AA2143</f>
        <v>0</v>
      </c>
      <c r="P1174" s="63">
        <f>PTCA!AF2143</f>
        <v>0</v>
      </c>
      <c r="Q1174" s="232" t="e">
        <f t="shared" si="37"/>
        <v>#DIV/0!</v>
      </c>
      <c r="R1174" s="544">
        <f>PTCA!AI2143</f>
        <v>0</v>
      </c>
      <c r="S1174" s="544">
        <f>PTCA!AJ1157</f>
        <v>0</v>
      </c>
      <c r="T1174" s="53"/>
      <c r="U1174" s="232" t="e">
        <f t="shared" si="38"/>
        <v>#DIV/0!</v>
      </c>
      <c r="V1174" s="272"/>
      <c r="X1174" s="255"/>
      <c r="Y1174" s="254"/>
    </row>
    <row r="1175" spans="1:25" ht="15">
      <c r="A1175" s="380" t="str">
        <f>PTCA!B1158</f>
        <v>-000</v>
      </c>
      <c r="B1175" s="380">
        <f>PTCA!D1158</f>
        <v>0</v>
      </c>
      <c r="C1175" s="380">
        <f>PTCA!J1158</f>
        <v>0</v>
      </c>
      <c r="D1175" s="380">
        <f>PTCA!K1158</f>
        <v>0</v>
      </c>
      <c r="E1175" s="380">
        <f>PTCA!H1158</f>
        <v>0</v>
      </c>
      <c r="F1175" s="380">
        <f>PTCA!Z1158</f>
        <v>0</v>
      </c>
      <c r="G1175" s="380">
        <f>PTCA!AD1158</f>
        <v>0</v>
      </c>
      <c r="H1175" s="62"/>
      <c r="I1175" s="760">
        <f>PTCA!C1158</f>
        <v>0</v>
      </c>
      <c r="J1175" s="760" t="str">
        <f>PTCA!AK1158</f>
        <v/>
      </c>
      <c r="K1175" s="760">
        <f>PTCA!AL1158</f>
        <v>0</v>
      </c>
      <c r="L1175" s="62"/>
      <c r="M1175" s="607"/>
      <c r="N1175" s="62"/>
      <c r="O1175" s="63">
        <f>PTCA!AA2144</f>
        <v>0</v>
      </c>
      <c r="P1175" s="63">
        <f>PTCA!AF2144</f>
        <v>0</v>
      </c>
      <c r="Q1175" s="232" t="e">
        <f t="shared" si="37"/>
        <v>#DIV/0!</v>
      </c>
      <c r="R1175" s="544">
        <f>PTCA!AI2144</f>
        <v>0</v>
      </c>
      <c r="S1175" s="544">
        <f>PTCA!AJ1158</f>
        <v>0</v>
      </c>
      <c r="T1175" s="53"/>
      <c r="U1175" s="232" t="e">
        <f t="shared" si="38"/>
        <v>#DIV/0!</v>
      </c>
      <c r="V1175" s="272"/>
      <c r="X1175" s="255"/>
      <c r="Y1175" s="254"/>
    </row>
    <row r="1176" spans="1:25" ht="15">
      <c r="A1176" s="380" t="str">
        <f>PTCA!B1159</f>
        <v>-000</v>
      </c>
      <c r="B1176" s="380">
        <f>PTCA!D1159</f>
        <v>0</v>
      </c>
      <c r="C1176" s="380">
        <f>PTCA!J1159</f>
        <v>0</v>
      </c>
      <c r="D1176" s="380">
        <f>PTCA!K1159</f>
        <v>0</v>
      </c>
      <c r="E1176" s="380">
        <f>PTCA!H1159</f>
        <v>0</v>
      </c>
      <c r="F1176" s="380">
        <f>PTCA!Z1159</f>
        <v>0</v>
      </c>
      <c r="G1176" s="380">
        <f>PTCA!AD1159</f>
        <v>0</v>
      </c>
      <c r="H1176" s="62"/>
      <c r="I1176" s="760">
        <f>PTCA!C1159</f>
        <v>0</v>
      </c>
      <c r="J1176" s="760" t="str">
        <f>PTCA!AK1159</f>
        <v/>
      </c>
      <c r="K1176" s="760">
        <f>PTCA!AL1159</f>
        <v>0</v>
      </c>
      <c r="L1176" s="62"/>
      <c r="M1176" s="607"/>
      <c r="N1176" s="62"/>
      <c r="O1176" s="63">
        <f>PTCA!AA2145</f>
        <v>0</v>
      </c>
      <c r="P1176" s="63">
        <f>PTCA!AF2145</f>
        <v>0</v>
      </c>
      <c r="Q1176" s="232" t="e">
        <f t="shared" si="37"/>
        <v>#DIV/0!</v>
      </c>
      <c r="R1176" s="544">
        <f>PTCA!AI2145</f>
        <v>0</v>
      </c>
      <c r="S1176" s="544">
        <f>PTCA!AJ1159</f>
        <v>0</v>
      </c>
      <c r="T1176" s="53"/>
      <c r="U1176" s="232" t="e">
        <f t="shared" si="38"/>
        <v>#DIV/0!</v>
      </c>
      <c r="V1176" s="272"/>
      <c r="X1176" s="255"/>
      <c r="Y1176" s="254"/>
    </row>
    <row r="1177" spans="1:25" ht="15">
      <c r="A1177" s="380" t="str">
        <f>PTCA!B1160</f>
        <v>-000</v>
      </c>
      <c r="B1177" s="380">
        <f>PTCA!D1160</f>
        <v>0</v>
      </c>
      <c r="C1177" s="380">
        <f>PTCA!J1160</f>
        <v>0</v>
      </c>
      <c r="D1177" s="380">
        <f>PTCA!K1160</f>
        <v>0</v>
      </c>
      <c r="E1177" s="380">
        <f>PTCA!H1160</f>
        <v>0</v>
      </c>
      <c r="F1177" s="380">
        <f>PTCA!Z1160</f>
        <v>0</v>
      </c>
      <c r="G1177" s="380">
        <f>PTCA!AD1160</f>
        <v>0</v>
      </c>
      <c r="H1177" s="62"/>
      <c r="I1177" s="760">
        <f>PTCA!C1160</f>
        <v>0</v>
      </c>
      <c r="J1177" s="760" t="str">
        <f>PTCA!AK1160</f>
        <v/>
      </c>
      <c r="K1177" s="760">
        <f>PTCA!AL1160</f>
        <v>0</v>
      </c>
      <c r="L1177" s="62"/>
      <c r="M1177" s="607"/>
      <c r="N1177" s="62"/>
      <c r="O1177" s="63">
        <f>PTCA!AA2146</f>
        <v>0</v>
      </c>
      <c r="P1177" s="63">
        <f>PTCA!AF2146</f>
        <v>0</v>
      </c>
      <c r="Q1177" s="232" t="e">
        <f t="shared" si="37"/>
        <v>#DIV/0!</v>
      </c>
      <c r="R1177" s="544">
        <f>PTCA!AI2146</f>
        <v>0</v>
      </c>
      <c r="S1177" s="544">
        <f>PTCA!AJ1160</f>
        <v>0</v>
      </c>
      <c r="T1177" s="53"/>
      <c r="U1177" s="232" t="e">
        <f t="shared" si="38"/>
        <v>#DIV/0!</v>
      </c>
      <c r="V1177" s="272"/>
      <c r="X1177" s="255"/>
      <c r="Y1177" s="254"/>
    </row>
    <row r="1178" spans="1:25" ht="15">
      <c r="A1178" s="380" t="str">
        <f>PTCA!B1161</f>
        <v>-000</v>
      </c>
      <c r="B1178" s="380">
        <f>PTCA!D1161</f>
        <v>0</v>
      </c>
      <c r="C1178" s="380">
        <f>PTCA!J1161</f>
        <v>0</v>
      </c>
      <c r="D1178" s="380">
        <f>PTCA!K1161</f>
        <v>0</v>
      </c>
      <c r="E1178" s="380">
        <f>PTCA!H1161</f>
        <v>0</v>
      </c>
      <c r="F1178" s="380">
        <f>PTCA!Z1161</f>
        <v>0</v>
      </c>
      <c r="G1178" s="380">
        <f>PTCA!AD1161</f>
        <v>0</v>
      </c>
      <c r="H1178" s="62"/>
      <c r="I1178" s="760">
        <f>PTCA!C1161</f>
        <v>0</v>
      </c>
      <c r="J1178" s="760" t="str">
        <f>PTCA!AK1161</f>
        <v/>
      </c>
      <c r="K1178" s="760">
        <f>PTCA!AL1161</f>
        <v>0</v>
      </c>
      <c r="L1178" s="62"/>
      <c r="M1178" s="607"/>
      <c r="N1178" s="62"/>
      <c r="O1178" s="63">
        <f>PTCA!AA2147</f>
        <v>0</v>
      </c>
      <c r="P1178" s="63">
        <f>PTCA!AF2147</f>
        <v>0</v>
      </c>
      <c r="Q1178" s="232" t="e">
        <f t="shared" si="37"/>
        <v>#DIV/0!</v>
      </c>
      <c r="R1178" s="544">
        <f>PTCA!AI2147</f>
        <v>0</v>
      </c>
      <c r="S1178" s="544">
        <f>PTCA!AJ1161</f>
        <v>0</v>
      </c>
      <c r="T1178" s="53"/>
      <c r="U1178" s="232" t="e">
        <f t="shared" si="38"/>
        <v>#DIV/0!</v>
      </c>
      <c r="V1178" s="272"/>
      <c r="X1178" s="255"/>
      <c r="Y1178" s="254"/>
    </row>
    <row r="1179" spans="1:25" ht="15">
      <c r="A1179" s="380" t="str">
        <f>PTCA!B1162</f>
        <v>-000</v>
      </c>
      <c r="B1179" s="380">
        <f>PTCA!D1162</f>
        <v>0</v>
      </c>
      <c r="C1179" s="380">
        <f>PTCA!J1162</f>
        <v>0</v>
      </c>
      <c r="D1179" s="380">
        <f>PTCA!K1162</f>
        <v>0</v>
      </c>
      <c r="E1179" s="380">
        <f>PTCA!H1162</f>
        <v>0</v>
      </c>
      <c r="F1179" s="380">
        <f>PTCA!Z1162</f>
        <v>0</v>
      </c>
      <c r="G1179" s="380">
        <f>PTCA!AD1162</f>
        <v>0</v>
      </c>
      <c r="H1179" s="62"/>
      <c r="I1179" s="760">
        <f>PTCA!C1162</f>
        <v>0</v>
      </c>
      <c r="J1179" s="760" t="str">
        <f>PTCA!AK1162</f>
        <v/>
      </c>
      <c r="K1179" s="760">
        <f>PTCA!AL1162</f>
        <v>0</v>
      </c>
      <c r="L1179" s="62"/>
      <c r="M1179" s="607"/>
      <c r="N1179" s="62"/>
      <c r="O1179" s="63">
        <f>PTCA!AA2148</f>
        <v>0</v>
      </c>
      <c r="P1179" s="63">
        <f>PTCA!AF2148</f>
        <v>0</v>
      </c>
      <c r="Q1179" s="232" t="e">
        <f t="shared" si="37"/>
        <v>#DIV/0!</v>
      </c>
      <c r="R1179" s="544">
        <f>PTCA!AI2148</f>
        <v>0</v>
      </c>
      <c r="S1179" s="544">
        <f>PTCA!AJ1162</f>
        <v>0</v>
      </c>
      <c r="T1179" s="53"/>
      <c r="U1179" s="232" t="e">
        <f t="shared" si="38"/>
        <v>#DIV/0!</v>
      </c>
      <c r="V1179" s="272"/>
      <c r="X1179" s="255"/>
      <c r="Y1179" s="254"/>
    </row>
    <row r="1180" spans="1:25" ht="15">
      <c r="A1180" s="380" t="str">
        <f>PTCA!B1163</f>
        <v>-000</v>
      </c>
      <c r="B1180" s="380">
        <f>PTCA!D1163</f>
        <v>0</v>
      </c>
      <c r="C1180" s="380">
        <f>PTCA!J1163</f>
        <v>0</v>
      </c>
      <c r="D1180" s="380">
        <f>PTCA!K1163</f>
        <v>0</v>
      </c>
      <c r="E1180" s="380">
        <f>PTCA!H1163</f>
        <v>0</v>
      </c>
      <c r="F1180" s="380">
        <f>PTCA!Z1163</f>
        <v>0</v>
      </c>
      <c r="G1180" s="380">
        <f>PTCA!AD1163</f>
        <v>0</v>
      </c>
      <c r="H1180" s="62"/>
      <c r="I1180" s="760">
        <f>PTCA!C1163</f>
        <v>0</v>
      </c>
      <c r="J1180" s="760" t="str">
        <f>PTCA!AK1163</f>
        <v/>
      </c>
      <c r="K1180" s="760">
        <f>PTCA!AL1163</f>
        <v>0</v>
      </c>
      <c r="L1180" s="62"/>
      <c r="M1180" s="607"/>
      <c r="N1180" s="62"/>
      <c r="O1180" s="63">
        <f>PTCA!AA2149</f>
        <v>0</v>
      </c>
      <c r="P1180" s="63">
        <f>PTCA!AF2149</f>
        <v>0</v>
      </c>
      <c r="Q1180" s="232" t="e">
        <f t="shared" si="37"/>
        <v>#DIV/0!</v>
      </c>
      <c r="R1180" s="544">
        <f>PTCA!AI2149</f>
        <v>0</v>
      </c>
      <c r="S1180" s="544">
        <f>PTCA!AJ1163</f>
        <v>0</v>
      </c>
      <c r="T1180" s="53"/>
      <c r="U1180" s="232" t="e">
        <f t="shared" si="38"/>
        <v>#DIV/0!</v>
      </c>
      <c r="V1180" s="272"/>
      <c r="X1180" s="255"/>
      <c r="Y1180" s="254"/>
    </row>
    <row r="1181" spans="1:25" ht="15">
      <c r="A1181" s="380" t="str">
        <f>PTCA!B1164</f>
        <v>-000</v>
      </c>
      <c r="B1181" s="380">
        <f>PTCA!D1164</f>
        <v>0</v>
      </c>
      <c r="C1181" s="380">
        <f>PTCA!J1164</f>
        <v>0</v>
      </c>
      <c r="D1181" s="380">
        <f>PTCA!K1164</f>
        <v>0</v>
      </c>
      <c r="E1181" s="380">
        <f>PTCA!H1164</f>
        <v>0</v>
      </c>
      <c r="F1181" s="380">
        <f>PTCA!Z1164</f>
        <v>0</v>
      </c>
      <c r="G1181" s="380">
        <f>PTCA!AD1164</f>
        <v>0</v>
      </c>
      <c r="H1181" s="62"/>
      <c r="I1181" s="760">
        <f>PTCA!C1164</f>
        <v>0</v>
      </c>
      <c r="J1181" s="760" t="str">
        <f>PTCA!AK1164</f>
        <v/>
      </c>
      <c r="K1181" s="760">
        <f>PTCA!AL1164</f>
        <v>0</v>
      </c>
      <c r="L1181" s="62"/>
      <c r="M1181" s="607"/>
      <c r="N1181" s="62"/>
      <c r="O1181" s="63">
        <f>PTCA!AA2150</f>
        <v>0</v>
      </c>
      <c r="P1181" s="63">
        <f>PTCA!AF2150</f>
        <v>0</v>
      </c>
      <c r="Q1181" s="232" t="e">
        <f t="shared" si="37"/>
        <v>#DIV/0!</v>
      </c>
      <c r="R1181" s="544">
        <f>PTCA!AI2150</f>
        <v>0</v>
      </c>
      <c r="S1181" s="544">
        <f>PTCA!AJ1164</f>
        <v>0</v>
      </c>
      <c r="T1181" s="53"/>
      <c r="U1181" s="232" t="e">
        <f t="shared" si="38"/>
        <v>#DIV/0!</v>
      </c>
      <c r="V1181" s="272"/>
      <c r="X1181" s="255"/>
      <c r="Y1181" s="254"/>
    </row>
    <row r="1182" spans="1:25" ht="15">
      <c r="A1182" s="380" t="str">
        <f>PTCA!B1165</f>
        <v>-000</v>
      </c>
      <c r="B1182" s="380">
        <f>PTCA!D1165</f>
        <v>0</v>
      </c>
      <c r="C1182" s="380">
        <f>PTCA!J1165</f>
        <v>0</v>
      </c>
      <c r="D1182" s="380">
        <f>PTCA!K1165</f>
        <v>0</v>
      </c>
      <c r="E1182" s="380">
        <f>PTCA!H1165</f>
        <v>0</v>
      </c>
      <c r="F1182" s="380">
        <f>PTCA!Z1165</f>
        <v>0</v>
      </c>
      <c r="G1182" s="380">
        <f>PTCA!AD1165</f>
        <v>0</v>
      </c>
      <c r="H1182" s="62"/>
      <c r="I1182" s="760">
        <f>PTCA!C1165</f>
        <v>0</v>
      </c>
      <c r="J1182" s="760" t="str">
        <f>PTCA!AK1165</f>
        <v/>
      </c>
      <c r="K1182" s="760">
        <f>PTCA!AL1165</f>
        <v>0</v>
      </c>
      <c r="L1182" s="62"/>
      <c r="M1182" s="607"/>
      <c r="N1182" s="62"/>
      <c r="O1182" s="63">
        <f>PTCA!AA2151</f>
        <v>0</v>
      </c>
      <c r="P1182" s="63">
        <f>PTCA!AF2151</f>
        <v>0</v>
      </c>
      <c r="Q1182" s="232" t="e">
        <f t="shared" si="37"/>
        <v>#DIV/0!</v>
      </c>
      <c r="R1182" s="544">
        <f>PTCA!AI2151</f>
        <v>0</v>
      </c>
      <c r="S1182" s="544">
        <f>PTCA!AJ1165</f>
        <v>0</v>
      </c>
      <c r="T1182" s="53"/>
      <c r="U1182" s="232" t="e">
        <f t="shared" si="38"/>
        <v>#DIV/0!</v>
      </c>
      <c r="V1182" s="272"/>
      <c r="X1182" s="255"/>
      <c r="Y1182" s="254"/>
    </row>
    <row r="1183" spans="1:25" ht="15">
      <c r="A1183" s="380" t="str">
        <f>PTCA!B1166</f>
        <v>-000</v>
      </c>
      <c r="B1183" s="380">
        <f>PTCA!D1166</f>
        <v>0</v>
      </c>
      <c r="C1183" s="380">
        <f>PTCA!J1166</f>
        <v>0</v>
      </c>
      <c r="D1183" s="380">
        <f>PTCA!K1166</f>
        <v>0</v>
      </c>
      <c r="E1183" s="380">
        <f>PTCA!H1166</f>
        <v>0</v>
      </c>
      <c r="F1183" s="380">
        <f>PTCA!Z1166</f>
        <v>0</v>
      </c>
      <c r="G1183" s="380">
        <f>PTCA!AD1166</f>
        <v>0</v>
      </c>
      <c r="H1183" s="62"/>
      <c r="I1183" s="760">
        <f>PTCA!C1166</f>
        <v>0</v>
      </c>
      <c r="J1183" s="760" t="str">
        <f>PTCA!AK1166</f>
        <v/>
      </c>
      <c r="K1183" s="760">
        <f>PTCA!AL1166</f>
        <v>0</v>
      </c>
      <c r="L1183" s="62"/>
      <c r="M1183" s="607"/>
      <c r="N1183" s="62"/>
      <c r="O1183" s="63">
        <f>PTCA!AA2152</f>
        <v>0</v>
      </c>
      <c r="P1183" s="63">
        <f>PTCA!AF2152</f>
        <v>0</v>
      </c>
      <c r="Q1183" s="232" t="e">
        <f t="shared" si="37"/>
        <v>#DIV/0!</v>
      </c>
      <c r="R1183" s="544">
        <f>PTCA!AI2152</f>
        <v>0</v>
      </c>
      <c r="S1183" s="544">
        <f>PTCA!AJ1166</f>
        <v>0</v>
      </c>
      <c r="T1183" s="53"/>
      <c r="U1183" s="232" t="e">
        <f t="shared" si="38"/>
        <v>#DIV/0!</v>
      </c>
      <c r="V1183" s="272"/>
      <c r="X1183" s="255"/>
      <c r="Y1183" s="254"/>
    </row>
    <row r="1184" spans="1:25" ht="15">
      <c r="A1184" s="380" t="str">
        <f>PTCA!B1167</f>
        <v>-000</v>
      </c>
      <c r="B1184" s="380">
        <f>PTCA!D1167</f>
        <v>0</v>
      </c>
      <c r="C1184" s="380">
        <f>PTCA!J1167</f>
        <v>0</v>
      </c>
      <c r="D1184" s="380">
        <f>PTCA!K1167</f>
        <v>0</v>
      </c>
      <c r="E1184" s="380">
        <f>PTCA!H1167</f>
        <v>0</v>
      </c>
      <c r="F1184" s="380">
        <f>PTCA!Z1167</f>
        <v>0</v>
      </c>
      <c r="G1184" s="380">
        <f>PTCA!AD1167</f>
        <v>0</v>
      </c>
      <c r="H1184" s="62"/>
      <c r="I1184" s="760">
        <f>PTCA!C1167</f>
        <v>0</v>
      </c>
      <c r="J1184" s="760" t="str">
        <f>PTCA!AK1167</f>
        <v/>
      </c>
      <c r="K1184" s="760">
        <f>PTCA!AL1167</f>
        <v>0</v>
      </c>
      <c r="L1184" s="62"/>
      <c r="M1184" s="607"/>
      <c r="N1184" s="62"/>
      <c r="O1184" s="63">
        <f>PTCA!AA2153</f>
        <v>0</v>
      </c>
      <c r="P1184" s="63">
        <f>PTCA!AF2153</f>
        <v>0</v>
      </c>
      <c r="Q1184" s="232" t="e">
        <f t="shared" si="37"/>
        <v>#DIV/0!</v>
      </c>
      <c r="R1184" s="544">
        <f>PTCA!AI2153</f>
        <v>0</v>
      </c>
      <c r="S1184" s="544">
        <f>PTCA!AJ1167</f>
        <v>0</v>
      </c>
      <c r="T1184" s="53"/>
      <c r="U1184" s="232" t="e">
        <f t="shared" si="38"/>
        <v>#DIV/0!</v>
      </c>
      <c r="V1184" s="272"/>
      <c r="X1184" s="255"/>
      <c r="Y1184" s="254"/>
    </row>
    <row r="1185" spans="1:25" ht="15">
      <c r="A1185" s="380" t="str">
        <f>PTCA!B1168</f>
        <v>-000</v>
      </c>
      <c r="B1185" s="380">
        <f>PTCA!D1168</f>
        <v>0</v>
      </c>
      <c r="C1185" s="380">
        <f>PTCA!J1168</f>
        <v>0</v>
      </c>
      <c r="D1185" s="380">
        <f>PTCA!K1168</f>
        <v>0</v>
      </c>
      <c r="E1185" s="380">
        <f>PTCA!H1168</f>
        <v>0</v>
      </c>
      <c r="F1185" s="380">
        <f>PTCA!Z1168</f>
        <v>0</v>
      </c>
      <c r="G1185" s="380">
        <f>PTCA!AD1168</f>
        <v>0</v>
      </c>
      <c r="H1185" s="62"/>
      <c r="I1185" s="760">
        <f>PTCA!C1168</f>
        <v>0</v>
      </c>
      <c r="J1185" s="760" t="str">
        <f>PTCA!AK1168</f>
        <v/>
      </c>
      <c r="K1185" s="760">
        <f>PTCA!AL1168</f>
        <v>0</v>
      </c>
      <c r="L1185" s="62"/>
      <c r="M1185" s="607"/>
      <c r="N1185" s="62"/>
      <c r="O1185" s="63">
        <f>PTCA!AA2154</f>
        <v>0</v>
      </c>
      <c r="P1185" s="63">
        <f>PTCA!AF2154</f>
        <v>0</v>
      </c>
      <c r="Q1185" s="232" t="e">
        <f t="shared" si="37"/>
        <v>#DIV/0!</v>
      </c>
      <c r="R1185" s="544">
        <f>PTCA!AI2154</f>
        <v>0</v>
      </c>
      <c r="S1185" s="544">
        <f>PTCA!AJ1168</f>
        <v>0</v>
      </c>
      <c r="T1185" s="53"/>
      <c r="U1185" s="232" t="e">
        <f t="shared" si="38"/>
        <v>#DIV/0!</v>
      </c>
      <c r="V1185" s="272"/>
      <c r="X1185" s="255"/>
      <c r="Y1185" s="254"/>
    </row>
    <row r="1186" spans="1:25" ht="15">
      <c r="A1186" s="380" t="str">
        <f>PTCA!B1169</f>
        <v>-000</v>
      </c>
      <c r="B1186" s="380">
        <f>PTCA!D1169</f>
        <v>0</v>
      </c>
      <c r="C1186" s="380">
        <f>PTCA!J1169</f>
        <v>0</v>
      </c>
      <c r="D1186" s="380">
        <f>PTCA!K1169</f>
        <v>0</v>
      </c>
      <c r="E1186" s="380">
        <f>PTCA!H1169</f>
        <v>0</v>
      </c>
      <c r="F1186" s="380">
        <f>PTCA!Z1169</f>
        <v>0</v>
      </c>
      <c r="G1186" s="380">
        <f>PTCA!AD1169</f>
        <v>0</v>
      </c>
      <c r="H1186" s="62"/>
      <c r="I1186" s="760">
        <f>PTCA!C1169</f>
        <v>0</v>
      </c>
      <c r="J1186" s="760" t="str">
        <f>PTCA!AK1169</f>
        <v/>
      </c>
      <c r="K1186" s="760">
        <f>PTCA!AL1169</f>
        <v>0</v>
      </c>
      <c r="L1186" s="62"/>
      <c r="M1186" s="607"/>
      <c r="N1186" s="62"/>
      <c r="O1186" s="63">
        <f>PTCA!AA2155</f>
        <v>0</v>
      </c>
      <c r="P1186" s="63">
        <f>PTCA!AF2155</f>
        <v>0</v>
      </c>
      <c r="Q1186" s="232" t="e">
        <f t="shared" si="37"/>
        <v>#DIV/0!</v>
      </c>
      <c r="R1186" s="544">
        <f>PTCA!AI2155</f>
        <v>0</v>
      </c>
      <c r="S1186" s="544">
        <f>PTCA!AJ1169</f>
        <v>0</v>
      </c>
      <c r="T1186" s="53"/>
      <c r="U1186" s="232" t="e">
        <f t="shared" si="38"/>
        <v>#DIV/0!</v>
      </c>
      <c r="V1186" s="272"/>
      <c r="X1186" s="255"/>
      <c r="Y1186" s="254"/>
    </row>
    <row r="1187" spans="1:25" ht="15">
      <c r="A1187" s="380" t="str">
        <f>PTCA!B1170</f>
        <v>-000</v>
      </c>
      <c r="B1187" s="380">
        <f>PTCA!D1170</f>
        <v>0</v>
      </c>
      <c r="C1187" s="380">
        <f>PTCA!J1170</f>
        <v>0</v>
      </c>
      <c r="D1187" s="380">
        <f>PTCA!K1170</f>
        <v>0</v>
      </c>
      <c r="E1187" s="380">
        <f>PTCA!H1170</f>
        <v>0</v>
      </c>
      <c r="F1187" s="380">
        <f>PTCA!Z1170</f>
        <v>0</v>
      </c>
      <c r="G1187" s="380">
        <f>PTCA!AD1170</f>
        <v>0</v>
      </c>
      <c r="H1187" s="62"/>
      <c r="I1187" s="760">
        <f>PTCA!C1170</f>
        <v>0</v>
      </c>
      <c r="J1187" s="760" t="str">
        <f>PTCA!AK1170</f>
        <v/>
      </c>
      <c r="K1187" s="760">
        <f>PTCA!AL1170</f>
        <v>0</v>
      </c>
      <c r="L1187" s="62"/>
      <c r="M1187" s="607"/>
      <c r="N1187" s="62"/>
      <c r="O1187" s="63">
        <f>PTCA!AA2156</f>
        <v>0</v>
      </c>
      <c r="P1187" s="63">
        <f>PTCA!AF2156</f>
        <v>0</v>
      </c>
      <c r="Q1187" s="232" t="e">
        <f t="shared" si="37"/>
        <v>#DIV/0!</v>
      </c>
      <c r="R1187" s="544">
        <f>PTCA!AI2156</f>
        <v>0</v>
      </c>
      <c r="S1187" s="544">
        <f>PTCA!AJ1170</f>
        <v>0</v>
      </c>
      <c r="T1187" s="53"/>
      <c r="U1187" s="232" t="e">
        <f t="shared" si="38"/>
        <v>#DIV/0!</v>
      </c>
      <c r="V1187" s="272"/>
      <c r="X1187" s="255"/>
      <c r="Y1187" s="254"/>
    </row>
    <row r="1188" spans="1:25" ht="15">
      <c r="A1188" s="380" t="str">
        <f>PTCA!B1171</f>
        <v>-000</v>
      </c>
      <c r="B1188" s="380">
        <f>PTCA!D1171</f>
        <v>0</v>
      </c>
      <c r="C1188" s="380">
        <f>PTCA!J1171</f>
        <v>0</v>
      </c>
      <c r="D1188" s="380">
        <f>PTCA!K1171</f>
        <v>0</v>
      </c>
      <c r="E1188" s="380">
        <f>PTCA!H1171</f>
        <v>0</v>
      </c>
      <c r="F1188" s="380">
        <f>PTCA!Z1171</f>
        <v>0</v>
      </c>
      <c r="G1188" s="380">
        <f>PTCA!AD1171</f>
        <v>0</v>
      </c>
      <c r="H1188" s="62"/>
      <c r="I1188" s="760">
        <f>PTCA!C1171</f>
        <v>0</v>
      </c>
      <c r="J1188" s="760" t="str">
        <f>PTCA!AK1171</f>
        <v/>
      </c>
      <c r="K1188" s="760">
        <f>PTCA!AL1171</f>
        <v>0</v>
      </c>
      <c r="L1188" s="62"/>
      <c r="M1188" s="607"/>
      <c r="N1188" s="62"/>
      <c r="O1188" s="63">
        <f>PTCA!AA2157</f>
        <v>0</v>
      </c>
      <c r="P1188" s="63">
        <f>PTCA!AF2157</f>
        <v>0</v>
      </c>
      <c r="Q1188" s="232" t="e">
        <f t="shared" si="37"/>
        <v>#DIV/0!</v>
      </c>
      <c r="R1188" s="544">
        <f>PTCA!AI2157</f>
        <v>0</v>
      </c>
      <c r="S1188" s="544">
        <f>PTCA!AJ1171</f>
        <v>0</v>
      </c>
      <c r="T1188" s="53"/>
      <c r="U1188" s="232" t="e">
        <f t="shared" si="38"/>
        <v>#DIV/0!</v>
      </c>
      <c r="V1188" s="272"/>
      <c r="X1188" s="255"/>
      <c r="Y1188" s="254"/>
    </row>
    <row r="1189" spans="1:25" ht="15">
      <c r="A1189" s="380" t="str">
        <f>PTCA!B1172</f>
        <v>-000</v>
      </c>
      <c r="B1189" s="380">
        <f>PTCA!D1172</f>
        <v>0</v>
      </c>
      <c r="C1189" s="380">
        <f>PTCA!J1172</f>
        <v>0</v>
      </c>
      <c r="D1189" s="380">
        <f>PTCA!K1172</f>
        <v>0</v>
      </c>
      <c r="E1189" s="380">
        <f>PTCA!H1172</f>
        <v>0</v>
      </c>
      <c r="F1189" s="380">
        <f>PTCA!Z1172</f>
        <v>0</v>
      </c>
      <c r="G1189" s="380">
        <f>PTCA!AD1172</f>
        <v>0</v>
      </c>
      <c r="H1189" s="62"/>
      <c r="I1189" s="760">
        <f>PTCA!C1172</f>
        <v>0</v>
      </c>
      <c r="J1189" s="760" t="str">
        <f>PTCA!AK1172</f>
        <v/>
      </c>
      <c r="K1189" s="760">
        <f>PTCA!AL1172</f>
        <v>0</v>
      </c>
      <c r="L1189" s="62"/>
      <c r="M1189" s="607"/>
      <c r="N1189" s="62"/>
      <c r="O1189" s="63">
        <f>PTCA!AA2158</f>
        <v>0</v>
      </c>
      <c r="P1189" s="63">
        <f>PTCA!AF2158</f>
        <v>0</v>
      </c>
      <c r="Q1189" s="232" t="e">
        <f t="shared" si="37"/>
        <v>#DIV/0!</v>
      </c>
      <c r="R1189" s="544">
        <f>PTCA!AI2158</f>
        <v>0</v>
      </c>
      <c r="S1189" s="544">
        <f>PTCA!AJ1172</f>
        <v>0</v>
      </c>
      <c r="T1189" s="53"/>
      <c r="U1189" s="232" t="e">
        <f t="shared" si="38"/>
        <v>#DIV/0!</v>
      </c>
      <c r="V1189" s="272"/>
      <c r="X1189" s="255"/>
      <c r="Y1189" s="254"/>
    </row>
    <row r="1190" spans="1:25" ht="15">
      <c r="A1190" s="380" t="str">
        <f>PTCA!B1173</f>
        <v>-000</v>
      </c>
      <c r="B1190" s="380">
        <f>PTCA!D1173</f>
        <v>0</v>
      </c>
      <c r="C1190" s="380">
        <f>PTCA!J1173</f>
        <v>0</v>
      </c>
      <c r="D1190" s="380">
        <f>PTCA!K1173</f>
        <v>0</v>
      </c>
      <c r="E1190" s="380">
        <f>PTCA!H1173</f>
        <v>0</v>
      </c>
      <c r="F1190" s="380">
        <f>PTCA!Z1173</f>
        <v>0</v>
      </c>
      <c r="G1190" s="380">
        <f>PTCA!AD1173</f>
        <v>0</v>
      </c>
      <c r="H1190" s="62"/>
      <c r="I1190" s="760">
        <f>PTCA!C1173</f>
        <v>0</v>
      </c>
      <c r="J1190" s="760" t="str">
        <f>PTCA!AK1173</f>
        <v/>
      </c>
      <c r="K1190" s="760">
        <f>PTCA!AL1173</f>
        <v>0</v>
      </c>
      <c r="L1190" s="62"/>
      <c r="M1190" s="607"/>
      <c r="N1190" s="62"/>
      <c r="O1190" s="63">
        <f>PTCA!AA2159</f>
        <v>0</v>
      </c>
      <c r="P1190" s="63">
        <f>PTCA!AF2159</f>
        <v>0</v>
      </c>
      <c r="Q1190" s="232" t="e">
        <f t="shared" si="37"/>
        <v>#DIV/0!</v>
      </c>
      <c r="R1190" s="544">
        <f>PTCA!AI2159</f>
        <v>0</v>
      </c>
      <c r="S1190" s="544">
        <f>PTCA!AJ1173</f>
        <v>0</v>
      </c>
      <c r="T1190" s="53"/>
      <c r="U1190" s="232" t="e">
        <f t="shared" si="38"/>
        <v>#DIV/0!</v>
      </c>
      <c r="V1190" s="272"/>
      <c r="X1190" s="255"/>
      <c r="Y1190" s="254"/>
    </row>
    <row r="1191" spans="1:25" ht="15">
      <c r="A1191" s="380" t="str">
        <f>PTCA!B1174</f>
        <v>-000</v>
      </c>
      <c r="B1191" s="380">
        <f>PTCA!D1174</f>
        <v>0</v>
      </c>
      <c r="C1191" s="380">
        <f>PTCA!J1174</f>
        <v>0</v>
      </c>
      <c r="D1191" s="380">
        <f>PTCA!K1174</f>
        <v>0</v>
      </c>
      <c r="E1191" s="380">
        <f>PTCA!H1174</f>
        <v>0</v>
      </c>
      <c r="F1191" s="380">
        <f>PTCA!Z1174</f>
        <v>0</v>
      </c>
      <c r="G1191" s="380">
        <f>PTCA!AD1174</f>
        <v>0</v>
      </c>
      <c r="H1191" s="62"/>
      <c r="I1191" s="760">
        <f>PTCA!C1174</f>
        <v>0</v>
      </c>
      <c r="J1191" s="760" t="str">
        <f>PTCA!AK1174</f>
        <v/>
      </c>
      <c r="K1191" s="760">
        <f>PTCA!AL1174</f>
        <v>0</v>
      </c>
      <c r="L1191" s="62"/>
      <c r="M1191" s="607"/>
      <c r="N1191" s="62"/>
      <c r="O1191" s="63">
        <f>PTCA!AA2160</f>
        <v>0</v>
      </c>
      <c r="P1191" s="63">
        <f>PTCA!AF2160</f>
        <v>0</v>
      </c>
      <c r="Q1191" s="232" t="e">
        <f t="shared" si="37"/>
        <v>#DIV/0!</v>
      </c>
      <c r="R1191" s="544">
        <f>PTCA!AI2160</f>
        <v>0</v>
      </c>
      <c r="S1191" s="544">
        <f>PTCA!AJ1174</f>
        <v>0</v>
      </c>
      <c r="T1191" s="53"/>
      <c r="U1191" s="232" t="e">
        <f t="shared" si="38"/>
        <v>#DIV/0!</v>
      </c>
      <c r="V1191" s="272"/>
      <c r="X1191" s="255"/>
      <c r="Y1191" s="254"/>
    </row>
    <row r="1192" spans="1:25" ht="15">
      <c r="A1192" s="380" t="str">
        <f>PTCA!B1175</f>
        <v>-000</v>
      </c>
      <c r="B1192" s="380">
        <f>PTCA!D1175</f>
        <v>0</v>
      </c>
      <c r="C1192" s="380">
        <f>PTCA!J1175</f>
        <v>0</v>
      </c>
      <c r="D1192" s="380">
        <f>PTCA!K1175</f>
        <v>0</v>
      </c>
      <c r="E1192" s="380">
        <f>PTCA!H1175</f>
        <v>0</v>
      </c>
      <c r="F1192" s="380">
        <f>PTCA!Z1175</f>
        <v>0</v>
      </c>
      <c r="G1192" s="380">
        <f>PTCA!AD1175</f>
        <v>0</v>
      </c>
      <c r="H1192" s="62"/>
      <c r="I1192" s="760">
        <f>PTCA!C1175</f>
        <v>0</v>
      </c>
      <c r="J1192" s="760" t="str">
        <f>PTCA!AK1175</f>
        <v/>
      </c>
      <c r="K1192" s="760">
        <f>PTCA!AL1175</f>
        <v>0</v>
      </c>
      <c r="L1192" s="62"/>
      <c r="M1192" s="607"/>
      <c r="N1192" s="62"/>
      <c r="O1192" s="63">
        <f>PTCA!AA2161</f>
        <v>0</v>
      </c>
      <c r="P1192" s="63">
        <f>PTCA!AF2161</f>
        <v>0</v>
      </c>
      <c r="Q1192" s="232" t="e">
        <f t="shared" si="37"/>
        <v>#DIV/0!</v>
      </c>
      <c r="R1192" s="544">
        <f>PTCA!AI2161</f>
        <v>0</v>
      </c>
      <c r="S1192" s="544">
        <f>PTCA!AJ1175</f>
        <v>0</v>
      </c>
      <c r="T1192" s="53"/>
      <c r="U1192" s="232" t="e">
        <f t="shared" si="38"/>
        <v>#DIV/0!</v>
      </c>
      <c r="V1192" s="272"/>
      <c r="X1192" s="255"/>
      <c r="Y1192" s="254"/>
    </row>
    <row r="1193" spans="1:25" ht="15">
      <c r="A1193" s="380" t="str">
        <f>PTCA!B1176</f>
        <v>-000</v>
      </c>
      <c r="B1193" s="380">
        <f>PTCA!D1176</f>
        <v>0</v>
      </c>
      <c r="C1193" s="380">
        <f>PTCA!J1176</f>
        <v>0</v>
      </c>
      <c r="D1193" s="380">
        <f>PTCA!K1176</f>
        <v>0</v>
      </c>
      <c r="E1193" s="380">
        <f>PTCA!H1176</f>
        <v>0</v>
      </c>
      <c r="F1193" s="380">
        <f>PTCA!Z1176</f>
        <v>0</v>
      </c>
      <c r="G1193" s="380">
        <f>PTCA!AD1176</f>
        <v>0</v>
      </c>
      <c r="H1193" s="62"/>
      <c r="I1193" s="760">
        <f>PTCA!C1176</f>
        <v>0</v>
      </c>
      <c r="J1193" s="760" t="str">
        <f>PTCA!AK1176</f>
        <v/>
      </c>
      <c r="K1193" s="760">
        <f>PTCA!AL1176</f>
        <v>0</v>
      </c>
      <c r="L1193" s="62"/>
      <c r="M1193" s="607"/>
      <c r="N1193" s="62"/>
      <c r="O1193" s="63">
        <f>PTCA!AA2162</f>
        <v>0</v>
      </c>
      <c r="P1193" s="63">
        <f>PTCA!AF2162</f>
        <v>0</v>
      </c>
      <c r="Q1193" s="232" t="e">
        <f t="shared" si="37"/>
        <v>#DIV/0!</v>
      </c>
      <c r="R1193" s="544">
        <f>PTCA!AI2162</f>
        <v>0</v>
      </c>
      <c r="S1193" s="544">
        <f>PTCA!AJ1176</f>
        <v>0</v>
      </c>
      <c r="T1193" s="53"/>
      <c r="U1193" s="232" t="e">
        <f t="shared" si="38"/>
        <v>#DIV/0!</v>
      </c>
      <c r="V1193" s="272"/>
      <c r="X1193" s="255"/>
      <c r="Y1193" s="254"/>
    </row>
    <row r="1194" spans="1:25" ht="15">
      <c r="A1194" s="380" t="str">
        <f>PTCA!B1177</f>
        <v>-000</v>
      </c>
      <c r="B1194" s="380">
        <f>PTCA!D1177</f>
        <v>0</v>
      </c>
      <c r="C1194" s="380">
        <f>PTCA!J1177</f>
        <v>0</v>
      </c>
      <c r="D1194" s="380">
        <f>PTCA!K1177</f>
        <v>0</v>
      </c>
      <c r="E1194" s="380">
        <f>PTCA!H1177</f>
        <v>0</v>
      </c>
      <c r="F1194" s="380">
        <f>PTCA!Z1177</f>
        <v>0</v>
      </c>
      <c r="G1194" s="380">
        <f>PTCA!AD1177</f>
        <v>0</v>
      </c>
      <c r="H1194" s="62"/>
      <c r="I1194" s="760">
        <f>PTCA!C1177</f>
        <v>0</v>
      </c>
      <c r="J1194" s="760" t="str">
        <f>PTCA!AK1177</f>
        <v/>
      </c>
      <c r="K1194" s="760">
        <f>PTCA!AL1177</f>
        <v>0</v>
      </c>
      <c r="L1194" s="62"/>
      <c r="M1194" s="607"/>
      <c r="N1194" s="62"/>
      <c r="O1194" s="63">
        <f>PTCA!AA2163</f>
        <v>0</v>
      </c>
      <c r="P1194" s="63">
        <f>PTCA!AF2163</f>
        <v>0</v>
      </c>
      <c r="Q1194" s="232" t="e">
        <f t="shared" si="37"/>
        <v>#DIV/0!</v>
      </c>
      <c r="R1194" s="544">
        <f>PTCA!AI2163</f>
        <v>0</v>
      </c>
      <c r="S1194" s="544">
        <f>PTCA!AJ1177</f>
        <v>0</v>
      </c>
      <c r="T1194" s="53"/>
      <c r="U1194" s="232" t="e">
        <f t="shared" si="38"/>
        <v>#DIV/0!</v>
      </c>
      <c r="V1194" s="272"/>
      <c r="X1194" s="255"/>
      <c r="Y1194" s="254"/>
    </row>
    <row r="1195" spans="1:25" ht="15">
      <c r="A1195" s="380" t="str">
        <f>PTCA!B1178</f>
        <v>-000</v>
      </c>
      <c r="B1195" s="380">
        <f>PTCA!D1178</f>
        <v>0</v>
      </c>
      <c r="C1195" s="380">
        <f>PTCA!J1178</f>
        <v>0</v>
      </c>
      <c r="D1195" s="380">
        <f>PTCA!K1178</f>
        <v>0</v>
      </c>
      <c r="E1195" s="380">
        <f>PTCA!H1178</f>
        <v>0</v>
      </c>
      <c r="F1195" s="380">
        <f>PTCA!Z1178</f>
        <v>0</v>
      </c>
      <c r="G1195" s="380">
        <f>PTCA!AD1178</f>
        <v>0</v>
      </c>
      <c r="H1195" s="62"/>
      <c r="I1195" s="760">
        <f>PTCA!C1178</f>
        <v>0</v>
      </c>
      <c r="J1195" s="760" t="str">
        <f>PTCA!AK1178</f>
        <v/>
      </c>
      <c r="K1195" s="760">
        <f>PTCA!AL1178</f>
        <v>0</v>
      </c>
      <c r="L1195" s="62"/>
      <c r="M1195" s="607"/>
      <c r="N1195" s="62"/>
      <c r="O1195" s="63">
        <f>PTCA!AA2164</f>
        <v>0</v>
      </c>
      <c r="P1195" s="63">
        <f>PTCA!AF2164</f>
        <v>0</v>
      </c>
      <c r="Q1195" s="232" t="e">
        <f t="shared" si="37"/>
        <v>#DIV/0!</v>
      </c>
      <c r="R1195" s="544">
        <f>PTCA!AI2164</f>
        <v>0</v>
      </c>
      <c r="S1195" s="544">
        <f>PTCA!AJ1178</f>
        <v>0</v>
      </c>
      <c r="T1195" s="53"/>
      <c r="U1195" s="232" t="e">
        <f t="shared" si="38"/>
        <v>#DIV/0!</v>
      </c>
      <c r="V1195" s="272"/>
      <c r="X1195" s="255"/>
      <c r="Y1195" s="254"/>
    </row>
    <row r="1196" spans="1:25" ht="15">
      <c r="A1196" s="380" t="str">
        <f>PTCA!B1179</f>
        <v>-000</v>
      </c>
      <c r="B1196" s="380">
        <f>PTCA!D1179</f>
        <v>0</v>
      </c>
      <c r="C1196" s="380">
        <f>PTCA!J1179</f>
        <v>0</v>
      </c>
      <c r="D1196" s="380">
        <f>PTCA!K1179</f>
        <v>0</v>
      </c>
      <c r="E1196" s="380">
        <f>PTCA!H1179</f>
        <v>0</v>
      </c>
      <c r="F1196" s="380">
        <f>PTCA!Z1179</f>
        <v>0</v>
      </c>
      <c r="G1196" s="380">
        <f>PTCA!AD1179</f>
        <v>0</v>
      </c>
      <c r="H1196" s="62"/>
      <c r="I1196" s="760">
        <f>PTCA!C1179</f>
        <v>0</v>
      </c>
      <c r="J1196" s="760" t="str">
        <f>PTCA!AK1179</f>
        <v/>
      </c>
      <c r="K1196" s="760">
        <f>PTCA!AL1179</f>
        <v>0</v>
      </c>
      <c r="L1196" s="62"/>
      <c r="M1196" s="607"/>
      <c r="N1196" s="62"/>
      <c r="O1196" s="63">
        <f>PTCA!AA2165</f>
        <v>0</v>
      </c>
      <c r="P1196" s="63">
        <f>PTCA!AF2165</f>
        <v>0</v>
      </c>
      <c r="Q1196" s="232" t="e">
        <f t="shared" si="37"/>
        <v>#DIV/0!</v>
      </c>
      <c r="R1196" s="544">
        <f>PTCA!AI2165</f>
        <v>0</v>
      </c>
      <c r="S1196" s="544">
        <f>PTCA!AJ1179</f>
        <v>0</v>
      </c>
      <c r="T1196" s="53"/>
      <c r="U1196" s="232" t="e">
        <f t="shared" si="38"/>
        <v>#DIV/0!</v>
      </c>
      <c r="V1196" s="272"/>
      <c r="X1196" s="255"/>
      <c r="Y1196" s="254"/>
    </row>
    <row r="1197" spans="1:25" ht="15">
      <c r="A1197" s="380" t="str">
        <f>PTCA!B1180</f>
        <v>-000</v>
      </c>
      <c r="B1197" s="380">
        <f>PTCA!D1180</f>
        <v>0</v>
      </c>
      <c r="C1197" s="380">
        <f>PTCA!J1180</f>
        <v>0</v>
      </c>
      <c r="D1197" s="380">
        <f>PTCA!K1180</f>
        <v>0</v>
      </c>
      <c r="E1197" s="380">
        <f>PTCA!H1180</f>
        <v>0</v>
      </c>
      <c r="F1197" s="380">
        <f>PTCA!Z1180</f>
        <v>0</v>
      </c>
      <c r="G1197" s="380">
        <f>PTCA!AD1180</f>
        <v>0</v>
      </c>
      <c r="H1197" s="62"/>
      <c r="I1197" s="760">
        <f>PTCA!C1180</f>
        <v>0</v>
      </c>
      <c r="J1197" s="760" t="str">
        <f>PTCA!AK1180</f>
        <v/>
      </c>
      <c r="K1197" s="760">
        <f>PTCA!AL1180</f>
        <v>0</v>
      </c>
      <c r="L1197" s="62"/>
      <c r="M1197" s="607"/>
      <c r="N1197" s="62"/>
      <c r="O1197" s="63">
        <f>PTCA!AA2166</f>
        <v>0</v>
      </c>
      <c r="P1197" s="63">
        <f>PTCA!AF2166</f>
        <v>0</v>
      </c>
      <c r="Q1197" s="232" t="e">
        <f t="shared" si="37"/>
        <v>#DIV/0!</v>
      </c>
      <c r="R1197" s="544">
        <f>PTCA!AI2166</f>
        <v>0</v>
      </c>
      <c r="S1197" s="544">
        <f>PTCA!AJ1180</f>
        <v>0</v>
      </c>
      <c r="T1197" s="53"/>
      <c r="U1197" s="232" t="e">
        <f t="shared" si="38"/>
        <v>#DIV/0!</v>
      </c>
      <c r="V1197" s="272"/>
      <c r="X1197" s="255"/>
      <c r="Y1197" s="254"/>
    </row>
    <row r="1198" spans="1:25" ht="15">
      <c r="A1198" s="380" t="str">
        <f>PTCA!B1181</f>
        <v>-000</v>
      </c>
      <c r="B1198" s="380">
        <f>PTCA!D1181</f>
        <v>0</v>
      </c>
      <c r="C1198" s="380">
        <f>PTCA!J1181</f>
        <v>0</v>
      </c>
      <c r="D1198" s="380">
        <f>PTCA!K1181</f>
        <v>0</v>
      </c>
      <c r="E1198" s="380">
        <f>PTCA!H1181</f>
        <v>0</v>
      </c>
      <c r="F1198" s="380">
        <f>PTCA!Z1181</f>
        <v>0</v>
      </c>
      <c r="G1198" s="380">
        <f>PTCA!AD1181</f>
        <v>0</v>
      </c>
      <c r="H1198" s="62"/>
      <c r="I1198" s="760">
        <f>PTCA!C1181</f>
        <v>0</v>
      </c>
      <c r="J1198" s="760" t="str">
        <f>PTCA!AK1181</f>
        <v/>
      </c>
      <c r="K1198" s="760">
        <f>PTCA!AL1181</f>
        <v>0</v>
      </c>
      <c r="L1198" s="62"/>
      <c r="M1198" s="607"/>
      <c r="N1198" s="62"/>
      <c r="O1198" s="63">
        <f>PTCA!AA2167</f>
        <v>0</v>
      </c>
      <c r="P1198" s="63">
        <f>PTCA!AF2167</f>
        <v>0</v>
      </c>
      <c r="Q1198" s="232" t="e">
        <f t="shared" si="37"/>
        <v>#DIV/0!</v>
      </c>
      <c r="R1198" s="544">
        <f>PTCA!AI2167</f>
        <v>0</v>
      </c>
      <c r="S1198" s="544">
        <f>PTCA!AJ1181</f>
        <v>0</v>
      </c>
      <c r="T1198" s="53"/>
      <c r="U1198" s="232" t="e">
        <f t="shared" si="38"/>
        <v>#DIV/0!</v>
      </c>
      <c r="V1198" s="272"/>
      <c r="X1198" s="255"/>
      <c r="Y1198" s="254"/>
    </row>
    <row r="1199" spans="1:25" ht="15">
      <c r="A1199" s="380" t="str">
        <f>PTCA!B1182</f>
        <v>-000</v>
      </c>
      <c r="B1199" s="380">
        <f>PTCA!D1182</f>
        <v>0</v>
      </c>
      <c r="C1199" s="380">
        <f>PTCA!J1182</f>
        <v>0</v>
      </c>
      <c r="D1199" s="380">
        <f>PTCA!K1182</f>
        <v>0</v>
      </c>
      <c r="E1199" s="380">
        <f>PTCA!H1182</f>
        <v>0</v>
      </c>
      <c r="F1199" s="380">
        <f>PTCA!Z1182</f>
        <v>0</v>
      </c>
      <c r="G1199" s="380">
        <f>PTCA!AD1182</f>
        <v>0</v>
      </c>
      <c r="H1199" s="62"/>
      <c r="I1199" s="760">
        <f>PTCA!C1182</f>
        <v>0</v>
      </c>
      <c r="J1199" s="760" t="str">
        <f>PTCA!AK1182</f>
        <v/>
      </c>
      <c r="K1199" s="760">
        <f>PTCA!AL1182</f>
        <v>0</v>
      </c>
      <c r="L1199" s="62"/>
      <c r="M1199" s="607"/>
      <c r="N1199" s="62"/>
      <c r="O1199" s="63">
        <f>PTCA!AA2168</f>
        <v>0</v>
      </c>
      <c r="P1199" s="63">
        <f>PTCA!AF2168</f>
        <v>0</v>
      </c>
      <c r="Q1199" s="232" t="e">
        <f t="shared" si="37"/>
        <v>#DIV/0!</v>
      </c>
      <c r="R1199" s="544">
        <f>PTCA!AI2168</f>
        <v>0</v>
      </c>
      <c r="S1199" s="544">
        <f>PTCA!AJ1182</f>
        <v>0</v>
      </c>
      <c r="T1199" s="53"/>
      <c r="U1199" s="232" t="e">
        <f t="shared" si="38"/>
        <v>#DIV/0!</v>
      </c>
      <c r="V1199" s="272"/>
      <c r="X1199" s="255"/>
      <c r="Y1199" s="254"/>
    </row>
    <row r="1200" spans="1:25" ht="15">
      <c r="A1200" s="380" t="str">
        <f>PTCA!B1183</f>
        <v>-000</v>
      </c>
      <c r="B1200" s="380">
        <f>PTCA!D1183</f>
        <v>0</v>
      </c>
      <c r="C1200" s="380">
        <f>PTCA!J1183</f>
        <v>0</v>
      </c>
      <c r="D1200" s="380">
        <f>PTCA!K1183</f>
        <v>0</v>
      </c>
      <c r="E1200" s="380">
        <f>PTCA!H1183</f>
        <v>0</v>
      </c>
      <c r="F1200" s="380">
        <f>PTCA!Z1183</f>
        <v>0</v>
      </c>
      <c r="G1200" s="380">
        <f>PTCA!AD1183</f>
        <v>0</v>
      </c>
      <c r="H1200" s="62"/>
      <c r="I1200" s="760">
        <f>PTCA!C1183</f>
        <v>0</v>
      </c>
      <c r="J1200" s="760" t="str">
        <f>PTCA!AK1183</f>
        <v/>
      </c>
      <c r="K1200" s="760">
        <f>PTCA!AL1183</f>
        <v>0</v>
      </c>
      <c r="L1200" s="62"/>
      <c r="M1200" s="607"/>
      <c r="N1200" s="62"/>
      <c r="O1200" s="63">
        <f>PTCA!AA2169</f>
        <v>0</v>
      </c>
      <c r="P1200" s="63">
        <f>PTCA!AF2169</f>
        <v>0</v>
      </c>
      <c r="Q1200" s="232" t="e">
        <f t="shared" si="37"/>
        <v>#DIV/0!</v>
      </c>
      <c r="R1200" s="544">
        <f>PTCA!AI2169</f>
        <v>0</v>
      </c>
      <c r="S1200" s="544">
        <f>PTCA!AJ1183</f>
        <v>0</v>
      </c>
      <c r="T1200" s="53"/>
      <c r="U1200" s="232" t="e">
        <f t="shared" si="38"/>
        <v>#DIV/0!</v>
      </c>
      <c r="V1200" s="272"/>
      <c r="X1200" s="255"/>
      <c r="Y1200" s="254"/>
    </row>
    <row r="1201" spans="1:25" ht="15">
      <c r="A1201" s="380" t="str">
        <f>PTCA!B1184</f>
        <v>-000</v>
      </c>
      <c r="B1201" s="380">
        <f>PTCA!D1184</f>
        <v>0</v>
      </c>
      <c r="C1201" s="380">
        <f>PTCA!J1184</f>
        <v>0</v>
      </c>
      <c r="D1201" s="380">
        <f>PTCA!K1184</f>
        <v>0</v>
      </c>
      <c r="E1201" s="380">
        <f>PTCA!H1184</f>
        <v>0</v>
      </c>
      <c r="F1201" s="380">
        <f>PTCA!Z1184</f>
        <v>0</v>
      </c>
      <c r="G1201" s="380">
        <f>PTCA!AD1184</f>
        <v>0</v>
      </c>
      <c r="H1201" s="62"/>
      <c r="I1201" s="760">
        <f>PTCA!C1184</f>
        <v>0</v>
      </c>
      <c r="J1201" s="760" t="str">
        <f>PTCA!AK1184</f>
        <v/>
      </c>
      <c r="K1201" s="760">
        <f>PTCA!AL1184</f>
        <v>0</v>
      </c>
      <c r="L1201" s="62"/>
      <c r="M1201" s="607"/>
      <c r="N1201" s="62"/>
      <c r="O1201" s="63">
        <f>PTCA!AA2170</f>
        <v>0</v>
      </c>
      <c r="P1201" s="63">
        <f>PTCA!AF2170</f>
        <v>0</v>
      </c>
      <c r="Q1201" s="232" t="e">
        <f t="shared" si="37"/>
        <v>#DIV/0!</v>
      </c>
      <c r="R1201" s="544">
        <f>PTCA!AI2170</f>
        <v>0</v>
      </c>
      <c r="S1201" s="544">
        <f>PTCA!AJ1184</f>
        <v>0</v>
      </c>
      <c r="T1201" s="53"/>
      <c r="U1201" s="232" t="e">
        <f t="shared" si="38"/>
        <v>#DIV/0!</v>
      </c>
      <c r="V1201" s="272"/>
      <c r="X1201" s="255"/>
      <c r="Y1201" s="254"/>
    </row>
    <row r="1202" spans="1:25" ht="15">
      <c r="A1202" s="380" t="str">
        <f>PTCA!B1185</f>
        <v>-000</v>
      </c>
      <c r="B1202" s="380">
        <f>PTCA!D1185</f>
        <v>0</v>
      </c>
      <c r="C1202" s="380">
        <f>PTCA!J1185</f>
        <v>0</v>
      </c>
      <c r="D1202" s="380">
        <f>PTCA!K1185</f>
        <v>0</v>
      </c>
      <c r="E1202" s="380">
        <f>PTCA!H1185</f>
        <v>0</v>
      </c>
      <c r="F1202" s="380">
        <f>PTCA!Z1185</f>
        <v>0</v>
      </c>
      <c r="G1202" s="380">
        <f>PTCA!AD1185</f>
        <v>0</v>
      </c>
      <c r="H1202" s="62"/>
      <c r="I1202" s="760">
        <f>PTCA!C1185</f>
        <v>0</v>
      </c>
      <c r="J1202" s="760" t="str">
        <f>PTCA!AK1185</f>
        <v/>
      </c>
      <c r="K1202" s="760">
        <f>PTCA!AL1185</f>
        <v>0</v>
      </c>
      <c r="L1202" s="62"/>
      <c r="M1202" s="607"/>
      <c r="N1202" s="62"/>
      <c r="O1202" s="63">
        <f>PTCA!AA2171</f>
        <v>0</v>
      </c>
      <c r="P1202" s="63">
        <f>PTCA!AF2171</f>
        <v>0</v>
      </c>
      <c r="Q1202" s="232" t="e">
        <f t="shared" si="37"/>
        <v>#DIV/0!</v>
      </c>
      <c r="R1202" s="544">
        <f>PTCA!AI2171</f>
        <v>0</v>
      </c>
      <c r="S1202" s="544">
        <f>PTCA!AJ1185</f>
        <v>0</v>
      </c>
      <c r="T1202" s="53"/>
      <c r="U1202" s="232" t="e">
        <f t="shared" si="38"/>
        <v>#DIV/0!</v>
      </c>
      <c r="V1202" s="272"/>
      <c r="X1202" s="255"/>
      <c r="Y1202" s="254"/>
    </row>
    <row r="1203" spans="1:25" ht="15">
      <c r="A1203" s="380" t="str">
        <f>PTCA!B1186</f>
        <v>-000</v>
      </c>
      <c r="B1203" s="380">
        <f>PTCA!D1186</f>
        <v>0</v>
      </c>
      <c r="C1203" s="380">
        <f>PTCA!J1186</f>
        <v>0</v>
      </c>
      <c r="D1203" s="380">
        <f>PTCA!K1186</f>
        <v>0</v>
      </c>
      <c r="E1203" s="380">
        <f>PTCA!H1186</f>
        <v>0</v>
      </c>
      <c r="F1203" s="380">
        <f>PTCA!Z1186</f>
        <v>0</v>
      </c>
      <c r="G1203" s="380">
        <f>PTCA!AD1186</f>
        <v>0</v>
      </c>
      <c r="H1203" s="62"/>
      <c r="I1203" s="760">
        <f>PTCA!C1186</f>
        <v>0</v>
      </c>
      <c r="J1203" s="760" t="str">
        <f>PTCA!AK1186</f>
        <v/>
      </c>
      <c r="K1203" s="760">
        <f>PTCA!AL1186</f>
        <v>0</v>
      </c>
      <c r="L1203" s="62"/>
      <c r="M1203" s="607"/>
      <c r="N1203" s="62"/>
      <c r="O1203" s="63">
        <f>PTCA!AA2172</f>
        <v>0</v>
      </c>
      <c r="P1203" s="63">
        <f>PTCA!AF2172</f>
        <v>0</v>
      </c>
      <c r="Q1203" s="232" t="e">
        <f t="shared" si="37"/>
        <v>#DIV/0!</v>
      </c>
      <c r="R1203" s="544">
        <f>PTCA!AI2172</f>
        <v>0</v>
      </c>
      <c r="S1203" s="544">
        <f>PTCA!AJ1186</f>
        <v>0</v>
      </c>
      <c r="T1203" s="53"/>
      <c r="U1203" s="232" t="e">
        <f t="shared" si="38"/>
        <v>#DIV/0!</v>
      </c>
      <c r="V1203" s="272"/>
      <c r="X1203" s="255"/>
      <c r="Y1203" s="254"/>
    </row>
    <row r="1204" spans="1:25" ht="15">
      <c r="A1204" s="380" t="str">
        <f>PTCA!B1187</f>
        <v>-000</v>
      </c>
      <c r="B1204" s="380">
        <f>PTCA!D1187</f>
        <v>0</v>
      </c>
      <c r="C1204" s="380">
        <f>PTCA!J1187</f>
        <v>0</v>
      </c>
      <c r="D1204" s="380">
        <f>PTCA!K1187</f>
        <v>0</v>
      </c>
      <c r="E1204" s="380">
        <f>PTCA!H1187</f>
        <v>0</v>
      </c>
      <c r="F1204" s="380">
        <f>PTCA!Z1187</f>
        <v>0</v>
      </c>
      <c r="G1204" s="380">
        <f>PTCA!AD1187</f>
        <v>0</v>
      </c>
      <c r="H1204" s="62"/>
      <c r="I1204" s="760">
        <f>PTCA!C1187</f>
        <v>0</v>
      </c>
      <c r="J1204" s="760" t="str">
        <f>PTCA!AK1187</f>
        <v/>
      </c>
      <c r="K1204" s="760">
        <f>PTCA!AL1187</f>
        <v>0</v>
      </c>
      <c r="L1204" s="62"/>
      <c r="M1204" s="607"/>
      <c r="N1204" s="62"/>
      <c r="O1204" s="63">
        <f>PTCA!AA2173</f>
        <v>0</v>
      </c>
      <c r="P1204" s="63">
        <f>PTCA!AF2173</f>
        <v>0</v>
      </c>
      <c r="Q1204" s="232" t="e">
        <f t="shared" si="37"/>
        <v>#DIV/0!</v>
      </c>
      <c r="R1204" s="544">
        <f>PTCA!AI2173</f>
        <v>0</v>
      </c>
      <c r="S1204" s="544">
        <f>PTCA!AJ1187</f>
        <v>0</v>
      </c>
      <c r="T1204" s="53"/>
      <c r="U1204" s="232" t="e">
        <f t="shared" si="38"/>
        <v>#DIV/0!</v>
      </c>
      <c r="V1204" s="272"/>
      <c r="X1204" s="255"/>
      <c r="Y1204" s="254"/>
    </row>
    <row r="1205" spans="1:25" ht="15">
      <c r="A1205" s="380" t="str">
        <f>PTCA!B1188</f>
        <v>-000</v>
      </c>
      <c r="B1205" s="380">
        <f>PTCA!D1188</f>
        <v>0</v>
      </c>
      <c r="C1205" s="380">
        <f>PTCA!J1188</f>
        <v>0</v>
      </c>
      <c r="D1205" s="380">
        <f>PTCA!K1188</f>
        <v>0</v>
      </c>
      <c r="E1205" s="380">
        <f>PTCA!H1188</f>
        <v>0</v>
      </c>
      <c r="F1205" s="380">
        <f>PTCA!Z1188</f>
        <v>0</v>
      </c>
      <c r="G1205" s="380">
        <f>PTCA!AD1188</f>
        <v>0</v>
      </c>
      <c r="H1205" s="62"/>
      <c r="I1205" s="760">
        <f>PTCA!C1188</f>
        <v>0</v>
      </c>
      <c r="J1205" s="760" t="str">
        <f>PTCA!AK1188</f>
        <v/>
      </c>
      <c r="K1205" s="760">
        <f>PTCA!AL1188</f>
        <v>0</v>
      </c>
      <c r="L1205" s="62"/>
      <c r="M1205" s="607"/>
      <c r="N1205" s="62"/>
      <c r="O1205" s="63">
        <f>PTCA!AA2174</f>
        <v>0</v>
      </c>
      <c r="P1205" s="63">
        <f>PTCA!AF2174</f>
        <v>0</v>
      </c>
      <c r="Q1205" s="232" t="e">
        <f t="shared" si="37"/>
        <v>#DIV/0!</v>
      </c>
      <c r="R1205" s="544">
        <f>PTCA!AI2174</f>
        <v>0</v>
      </c>
      <c r="S1205" s="544">
        <f>PTCA!AJ1188</f>
        <v>0</v>
      </c>
      <c r="T1205" s="53"/>
      <c r="U1205" s="232" t="e">
        <f t="shared" si="38"/>
        <v>#DIV/0!</v>
      </c>
      <c r="V1205" s="272"/>
      <c r="X1205" s="255"/>
      <c r="Y1205" s="254"/>
    </row>
    <row r="1206" spans="1:25" ht="15">
      <c r="A1206" s="380" t="str">
        <f>PTCA!B1189</f>
        <v>-000</v>
      </c>
      <c r="B1206" s="380">
        <f>PTCA!D1189</f>
        <v>0</v>
      </c>
      <c r="C1206" s="380">
        <f>PTCA!J1189</f>
        <v>0</v>
      </c>
      <c r="D1206" s="380">
        <f>PTCA!K1189</f>
        <v>0</v>
      </c>
      <c r="E1206" s="380">
        <f>PTCA!H1189</f>
        <v>0</v>
      </c>
      <c r="F1206" s="380">
        <f>PTCA!Z1189</f>
        <v>0</v>
      </c>
      <c r="G1206" s="380">
        <f>PTCA!AD1189</f>
        <v>0</v>
      </c>
      <c r="H1206" s="62"/>
      <c r="I1206" s="760">
        <f>PTCA!C1189</f>
        <v>0</v>
      </c>
      <c r="J1206" s="760" t="str">
        <f>PTCA!AK1189</f>
        <v/>
      </c>
      <c r="K1206" s="760">
        <f>PTCA!AL1189</f>
        <v>0</v>
      </c>
      <c r="L1206" s="62"/>
      <c r="M1206" s="607"/>
      <c r="N1206" s="62"/>
      <c r="O1206" s="63">
        <f>PTCA!AA2175</f>
        <v>0</v>
      </c>
      <c r="P1206" s="63">
        <f>PTCA!AF2175</f>
        <v>0</v>
      </c>
      <c r="Q1206" s="232" t="e">
        <f t="shared" si="37"/>
        <v>#DIV/0!</v>
      </c>
      <c r="R1206" s="544">
        <f>PTCA!AI2175</f>
        <v>0</v>
      </c>
      <c r="S1206" s="544">
        <f>PTCA!AJ1189</f>
        <v>0</v>
      </c>
      <c r="T1206" s="53"/>
      <c r="U1206" s="232" t="e">
        <f t="shared" si="38"/>
        <v>#DIV/0!</v>
      </c>
      <c r="V1206" s="272"/>
      <c r="X1206" s="255"/>
      <c r="Y1206" s="254"/>
    </row>
    <row r="1207" spans="1:25" ht="15">
      <c r="A1207" s="380" t="str">
        <f>PTCA!B1190</f>
        <v>-000</v>
      </c>
      <c r="B1207" s="380">
        <f>PTCA!D1190</f>
        <v>0</v>
      </c>
      <c r="C1207" s="380">
        <f>PTCA!J1190</f>
        <v>0</v>
      </c>
      <c r="D1207" s="380">
        <f>PTCA!K1190</f>
        <v>0</v>
      </c>
      <c r="E1207" s="380">
        <f>PTCA!H1190</f>
        <v>0</v>
      </c>
      <c r="F1207" s="380">
        <f>PTCA!Z1190</f>
        <v>0</v>
      </c>
      <c r="G1207" s="380">
        <f>PTCA!AD1190</f>
        <v>0</v>
      </c>
      <c r="H1207" s="62"/>
      <c r="I1207" s="760">
        <f>PTCA!C1190</f>
        <v>0</v>
      </c>
      <c r="J1207" s="760" t="str">
        <f>PTCA!AK1190</f>
        <v/>
      </c>
      <c r="K1207" s="760">
        <f>PTCA!AL1190</f>
        <v>0</v>
      </c>
      <c r="L1207" s="62"/>
      <c r="M1207" s="607"/>
      <c r="N1207" s="62"/>
      <c r="O1207" s="63">
        <f>PTCA!AA2176</f>
        <v>0</v>
      </c>
      <c r="P1207" s="63">
        <f>PTCA!AF2176</f>
        <v>0</v>
      </c>
      <c r="Q1207" s="232" t="e">
        <f t="shared" si="37"/>
        <v>#DIV/0!</v>
      </c>
      <c r="R1207" s="544">
        <f>PTCA!AI2176</f>
        <v>0</v>
      </c>
      <c r="S1207" s="544">
        <f>PTCA!AJ1190</f>
        <v>0</v>
      </c>
      <c r="T1207" s="53"/>
      <c r="U1207" s="232" t="e">
        <f t="shared" si="38"/>
        <v>#DIV/0!</v>
      </c>
      <c r="V1207" s="272"/>
      <c r="X1207" s="255"/>
      <c r="Y1207" s="254"/>
    </row>
    <row r="1208" spans="1:25" ht="15">
      <c r="A1208" s="380" t="str">
        <f>PTCA!B1191</f>
        <v>-000</v>
      </c>
      <c r="B1208" s="380">
        <f>PTCA!D1191</f>
        <v>0</v>
      </c>
      <c r="C1208" s="380">
        <f>PTCA!J1191</f>
        <v>0</v>
      </c>
      <c r="D1208" s="380">
        <f>PTCA!K1191</f>
        <v>0</v>
      </c>
      <c r="E1208" s="380">
        <f>PTCA!H1191</f>
        <v>0</v>
      </c>
      <c r="F1208" s="380">
        <f>PTCA!Z1191</f>
        <v>0</v>
      </c>
      <c r="G1208" s="380">
        <f>PTCA!AD1191</f>
        <v>0</v>
      </c>
      <c r="H1208" s="62"/>
      <c r="I1208" s="760">
        <f>PTCA!C1191</f>
        <v>0</v>
      </c>
      <c r="J1208" s="760" t="str">
        <f>PTCA!AK1191</f>
        <v/>
      </c>
      <c r="K1208" s="760">
        <f>PTCA!AL1191</f>
        <v>0</v>
      </c>
      <c r="L1208" s="62"/>
      <c r="M1208" s="607"/>
      <c r="N1208" s="62"/>
      <c r="O1208" s="63">
        <f>PTCA!AA2177</f>
        <v>0</v>
      </c>
      <c r="P1208" s="63">
        <f>PTCA!AF2177</f>
        <v>0</v>
      </c>
      <c r="Q1208" s="232" t="e">
        <f t="shared" si="37"/>
        <v>#DIV/0!</v>
      </c>
      <c r="R1208" s="544">
        <f>PTCA!AI2177</f>
        <v>0</v>
      </c>
      <c r="S1208" s="544">
        <f>PTCA!AJ1191</f>
        <v>0</v>
      </c>
      <c r="T1208" s="53"/>
      <c r="U1208" s="232" t="e">
        <f t="shared" si="38"/>
        <v>#DIV/0!</v>
      </c>
      <c r="V1208" s="272"/>
      <c r="X1208" s="255"/>
      <c r="Y1208" s="254"/>
    </row>
    <row r="1209" spans="1:25" ht="15">
      <c r="A1209" s="380" t="str">
        <f>PTCA!B1192</f>
        <v>-000</v>
      </c>
      <c r="B1209" s="380">
        <f>PTCA!D1192</f>
        <v>0</v>
      </c>
      <c r="C1209" s="380">
        <f>PTCA!J1192</f>
        <v>0</v>
      </c>
      <c r="D1209" s="380">
        <f>PTCA!K1192</f>
        <v>0</v>
      </c>
      <c r="E1209" s="380">
        <f>PTCA!H1192</f>
        <v>0</v>
      </c>
      <c r="F1209" s="380">
        <f>PTCA!Z1192</f>
        <v>0</v>
      </c>
      <c r="G1209" s="380">
        <f>PTCA!AD1192</f>
        <v>0</v>
      </c>
      <c r="H1209" s="62"/>
      <c r="I1209" s="760">
        <f>PTCA!C1192</f>
        <v>0</v>
      </c>
      <c r="J1209" s="760" t="str">
        <f>PTCA!AK1192</f>
        <v/>
      </c>
      <c r="K1209" s="760">
        <f>PTCA!AL1192</f>
        <v>0</v>
      </c>
      <c r="L1209" s="62"/>
      <c r="M1209" s="607"/>
      <c r="N1209" s="62"/>
      <c r="O1209" s="63">
        <f>PTCA!AA2178</f>
        <v>0</v>
      </c>
      <c r="P1209" s="63">
        <f>PTCA!AF2178</f>
        <v>0</v>
      </c>
      <c r="Q1209" s="232" t="e">
        <f t="shared" si="37"/>
        <v>#DIV/0!</v>
      </c>
      <c r="R1209" s="544">
        <f>PTCA!AI2178</f>
        <v>0</v>
      </c>
      <c r="S1209" s="544">
        <f>PTCA!AJ1192</f>
        <v>0</v>
      </c>
      <c r="T1209" s="53"/>
      <c r="U1209" s="232" t="e">
        <f t="shared" si="38"/>
        <v>#DIV/0!</v>
      </c>
      <c r="V1209" s="272"/>
      <c r="X1209" s="255"/>
      <c r="Y1209" s="254"/>
    </row>
    <row r="1210" spans="1:25" ht="15">
      <c r="A1210" s="380" t="str">
        <f>PTCA!B1193</f>
        <v>-000</v>
      </c>
      <c r="B1210" s="380">
        <f>PTCA!D1193</f>
        <v>0</v>
      </c>
      <c r="C1210" s="380">
        <f>PTCA!J1193</f>
        <v>0</v>
      </c>
      <c r="D1210" s="380">
        <f>PTCA!K1193</f>
        <v>0</v>
      </c>
      <c r="E1210" s="380">
        <f>PTCA!H1193</f>
        <v>0</v>
      </c>
      <c r="F1210" s="380">
        <f>PTCA!Z1193</f>
        <v>0</v>
      </c>
      <c r="G1210" s="380">
        <f>PTCA!AD1193</f>
        <v>0</v>
      </c>
      <c r="H1210" s="62"/>
      <c r="I1210" s="760">
        <f>PTCA!C1193</f>
        <v>0</v>
      </c>
      <c r="J1210" s="760" t="str">
        <f>PTCA!AK1193</f>
        <v/>
      </c>
      <c r="K1210" s="760">
        <f>PTCA!AL1193</f>
        <v>0</v>
      </c>
      <c r="L1210" s="62"/>
      <c r="M1210" s="607"/>
      <c r="N1210" s="62"/>
      <c r="O1210" s="63">
        <f>PTCA!AA2179</f>
        <v>0</v>
      </c>
      <c r="P1210" s="63">
        <f>PTCA!AF2179</f>
        <v>0</v>
      </c>
      <c r="Q1210" s="232" t="e">
        <f t="shared" si="37"/>
        <v>#DIV/0!</v>
      </c>
      <c r="R1210" s="544">
        <f>PTCA!AI2179</f>
        <v>0</v>
      </c>
      <c r="S1210" s="544">
        <f>PTCA!AJ1193</f>
        <v>0</v>
      </c>
      <c r="T1210" s="53"/>
      <c r="U1210" s="232" t="e">
        <f t="shared" si="38"/>
        <v>#DIV/0!</v>
      </c>
      <c r="V1210" s="272"/>
      <c r="X1210" s="255"/>
      <c r="Y1210" s="254"/>
    </row>
    <row r="1211" spans="1:25" ht="15">
      <c r="A1211" s="380" t="str">
        <f>PTCA!B1194</f>
        <v>-000</v>
      </c>
      <c r="B1211" s="380">
        <f>PTCA!D1194</f>
        <v>0</v>
      </c>
      <c r="C1211" s="380">
        <f>PTCA!J1194</f>
        <v>0</v>
      </c>
      <c r="D1211" s="380">
        <f>PTCA!K1194</f>
        <v>0</v>
      </c>
      <c r="E1211" s="380">
        <f>PTCA!H1194</f>
        <v>0</v>
      </c>
      <c r="F1211" s="380">
        <f>PTCA!Z1194</f>
        <v>0</v>
      </c>
      <c r="G1211" s="380">
        <f>PTCA!AD1194</f>
        <v>0</v>
      </c>
      <c r="H1211" s="62"/>
      <c r="I1211" s="760">
        <f>PTCA!C1194</f>
        <v>0</v>
      </c>
      <c r="J1211" s="760" t="str">
        <f>PTCA!AK1194</f>
        <v/>
      </c>
      <c r="K1211" s="760">
        <f>PTCA!AL1194</f>
        <v>0</v>
      </c>
      <c r="L1211" s="62"/>
      <c r="M1211" s="607"/>
      <c r="N1211" s="62"/>
      <c r="O1211" s="63">
        <f>PTCA!AA2180</f>
        <v>0</v>
      </c>
      <c r="P1211" s="63">
        <f>PTCA!AF2180</f>
        <v>0</v>
      </c>
      <c r="Q1211" s="232" t="e">
        <f t="shared" si="37"/>
        <v>#DIV/0!</v>
      </c>
      <c r="R1211" s="544">
        <f>PTCA!AI2180</f>
        <v>0</v>
      </c>
      <c r="S1211" s="544">
        <f>PTCA!AJ1194</f>
        <v>0</v>
      </c>
      <c r="T1211" s="53"/>
      <c r="U1211" s="232" t="e">
        <f t="shared" si="38"/>
        <v>#DIV/0!</v>
      </c>
      <c r="V1211" s="272"/>
      <c r="X1211" s="255"/>
      <c r="Y1211" s="254"/>
    </row>
    <row r="1212" spans="1:25" ht="15">
      <c r="A1212" s="380" t="str">
        <f>PTCA!B1195</f>
        <v>-000</v>
      </c>
      <c r="B1212" s="380">
        <f>PTCA!D1195</f>
        <v>0</v>
      </c>
      <c r="C1212" s="380">
        <f>PTCA!J1195</f>
        <v>0</v>
      </c>
      <c r="D1212" s="380">
        <f>PTCA!K1195</f>
        <v>0</v>
      </c>
      <c r="E1212" s="380">
        <f>PTCA!H1195</f>
        <v>0</v>
      </c>
      <c r="F1212" s="380">
        <f>PTCA!Z1195</f>
        <v>0</v>
      </c>
      <c r="G1212" s="380">
        <f>PTCA!AD1195</f>
        <v>0</v>
      </c>
      <c r="H1212" s="62"/>
      <c r="I1212" s="760">
        <f>PTCA!C1195</f>
        <v>0</v>
      </c>
      <c r="J1212" s="760" t="str">
        <f>PTCA!AK1195</f>
        <v/>
      </c>
      <c r="K1212" s="760">
        <f>PTCA!AL1195</f>
        <v>0</v>
      </c>
      <c r="L1212" s="62"/>
      <c r="M1212" s="607"/>
      <c r="N1212" s="62"/>
      <c r="O1212" s="63">
        <f>PTCA!AA2181</f>
        <v>0</v>
      </c>
      <c r="P1212" s="63">
        <f>PTCA!AF2181</f>
        <v>0</v>
      </c>
      <c r="Q1212" s="232" t="e">
        <f t="shared" si="37"/>
        <v>#DIV/0!</v>
      </c>
      <c r="R1212" s="544">
        <f>PTCA!AI2181</f>
        <v>0</v>
      </c>
      <c r="S1212" s="544">
        <f>PTCA!AJ1195</f>
        <v>0</v>
      </c>
      <c r="T1212" s="53"/>
      <c r="U1212" s="232" t="e">
        <f t="shared" si="38"/>
        <v>#DIV/0!</v>
      </c>
      <c r="V1212" s="272"/>
      <c r="X1212" s="255"/>
      <c r="Y1212" s="254"/>
    </row>
    <row r="1213" spans="1:25" ht="15">
      <c r="A1213" s="380" t="str">
        <f>PTCA!B1196</f>
        <v>-000</v>
      </c>
      <c r="B1213" s="380">
        <f>PTCA!D1196</f>
        <v>0</v>
      </c>
      <c r="C1213" s="380">
        <f>PTCA!J1196</f>
        <v>0</v>
      </c>
      <c r="D1213" s="380">
        <f>PTCA!K1196</f>
        <v>0</v>
      </c>
      <c r="E1213" s="380">
        <f>PTCA!H1196</f>
        <v>0</v>
      </c>
      <c r="F1213" s="380">
        <f>PTCA!Z1196</f>
        <v>0</v>
      </c>
      <c r="G1213" s="380">
        <f>PTCA!AD1196</f>
        <v>0</v>
      </c>
      <c r="H1213" s="62"/>
      <c r="I1213" s="760">
        <f>PTCA!C1196</f>
        <v>0</v>
      </c>
      <c r="J1213" s="760" t="str">
        <f>PTCA!AK1196</f>
        <v/>
      </c>
      <c r="K1213" s="760">
        <f>PTCA!AL1196</f>
        <v>0</v>
      </c>
      <c r="L1213" s="62"/>
      <c r="M1213" s="607"/>
      <c r="N1213" s="62"/>
      <c r="O1213" s="63">
        <f>PTCA!AA2182</f>
        <v>0</v>
      </c>
      <c r="P1213" s="63">
        <f>PTCA!AF2182</f>
        <v>0</v>
      </c>
      <c r="Q1213" s="232" t="e">
        <f t="shared" si="37"/>
        <v>#DIV/0!</v>
      </c>
      <c r="R1213" s="544">
        <f>PTCA!AI2182</f>
        <v>0</v>
      </c>
      <c r="S1213" s="544">
        <f>PTCA!AJ1196</f>
        <v>0</v>
      </c>
      <c r="T1213" s="53"/>
      <c r="U1213" s="232" t="e">
        <f t="shared" si="38"/>
        <v>#DIV/0!</v>
      </c>
      <c r="V1213" s="272"/>
      <c r="X1213" s="255"/>
      <c r="Y1213" s="254"/>
    </row>
    <row r="1214" spans="1:25" ht="15">
      <c r="A1214" s="380" t="str">
        <f>PTCA!B1197</f>
        <v>-000</v>
      </c>
      <c r="B1214" s="380">
        <f>PTCA!D1197</f>
        <v>0</v>
      </c>
      <c r="C1214" s="380">
        <f>PTCA!J1197</f>
        <v>0</v>
      </c>
      <c r="D1214" s="380">
        <f>PTCA!K1197</f>
        <v>0</v>
      </c>
      <c r="E1214" s="380">
        <f>PTCA!H1197</f>
        <v>0</v>
      </c>
      <c r="F1214" s="380">
        <f>PTCA!Z1197</f>
        <v>0</v>
      </c>
      <c r="G1214" s="380">
        <f>PTCA!AD1197</f>
        <v>0</v>
      </c>
      <c r="H1214" s="62"/>
      <c r="I1214" s="760">
        <f>PTCA!C1197</f>
        <v>0</v>
      </c>
      <c r="J1214" s="760" t="str">
        <f>PTCA!AK1197</f>
        <v/>
      </c>
      <c r="K1214" s="760">
        <f>PTCA!AL1197</f>
        <v>0</v>
      </c>
      <c r="L1214" s="62"/>
      <c r="M1214" s="607"/>
      <c r="N1214" s="62"/>
      <c r="O1214" s="63">
        <f>PTCA!AA2183</f>
        <v>0</v>
      </c>
      <c r="P1214" s="63">
        <f>PTCA!AF2183</f>
        <v>0</v>
      </c>
      <c r="Q1214" s="232" t="e">
        <f t="shared" si="37"/>
        <v>#DIV/0!</v>
      </c>
      <c r="R1214" s="544">
        <f>PTCA!AI2183</f>
        <v>0</v>
      </c>
      <c r="S1214" s="544">
        <f>PTCA!AJ1197</f>
        <v>0</v>
      </c>
      <c r="T1214" s="53"/>
      <c r="U1214" s="232" t="e">
        <f t="shared" si="38"/>
        <v>#DIV/0!</v>
      </c>
      <c r="V1214" s="272"/>
      <c r="X1214" s="255"/>
      <c r="Y1214" s="254"/>
    </row>
    <row r="1215" spans="1:25" ht="15">
      <c r="A1215" s="380" t="str">
        <f>PTCA!B1198</f>
        <v>-000</v>
      </c>
      <c r="B1215" s="380">
        <f>PTCA!D1198</f>
        <v>0</v>
      </c>
      <c r="C1215" s="380">
        <f>PTCA!J1198</f>
        <v>0</v>
      </c>
      <c r="D1215" s="380">
        <f>PTCA!K1198</f>
        <v>0</v>
      </c>
      <c r="E1215" s="380">
        <f>PTCA!H1198</f>
        <v>0</v>
      </c>
      <c r="F1215" s="380">
        <f>PTCA!Z1198</f>
        <v>0</v>
      </c>
      <c r="G1215" s="380">
        <f>PTCA!AD1198</f>
        <v>0</v>
      </c>
      <c r="H1215" s="62"/>
      <c r="I1215" s="760">
        <f>PTCA!C1198</f>
        <v>0</v>
      </c>
      <c r="J1215" s="760" t="str">
        <f>PTCA!AK1198</f>
        <v/>
      </c>
      <c r="K1215" s="760">
        <f>PTCA!AL1198</f>
        <v>0</v>
      </c>
      <c r="L1215" s="62"/>
      <c r="M1215" s="607"/>
      <c r="N1215" s="62"/>
      <c r="O1215" s="63">
        <f>PTCA!AA2184</f>
        <v>0</v>
      </c>
      <c r="P1215" s="63">
        <f>PTCA!AF2184</f>
        <v>0</v>
      </c>
      <c r="Q1215" s="232" t="e">
        <f t="shared" si="37"/>
        <v>#DIV/0!</v>
      </c>
      <c r="R1215" s="544">
        <f>PTCA!AI2184</f>
        <v>0</v>
      </c>
      <c r="S1215" s="544">
        <f>PTCA!AJ1198</f>
        <v>0</v>
      </c>
      <c r="T1215" s="53"/>
      <c r="U1215" s="232" t="e">
        <f t="shared" si="38"/>
        <v>#DIV/0!</v>
      </c>
      <c r="V1215" s="272"/>
      <c r="X1215" s="255"/>
      <c r="Y1215" s="254"/>
    </row>
    <row r="1216" spans="1:25" ht="15">
      <c r="A1216" s="380" t="str">
        <f>PTCA!B1199</f>
        <v>-000</v>
      </c>
      <c r="B1216" s="380">
        <f>PTCA!D1199</f>
        <v>0</v>
      </c>
      <c r="C1216" s="380">
        <f>PTCA!J1199</f>
        <v>0</v>
      </c>
      <c r="D1216" s="380">
        <f>PTCA!K1199</f>
        <v>0</v>
      </c>
      <c r="E1216" s="380">
        <f>PTCA!H1199</f>
        <v>0</v>
      </c>
      <c r="F1216" s="380">
        <f>PTCA!Z1199</f>
        <v>0</v>
      </c>
      <c r="G1216" s="380">
        <f>PTCA!AD1199</f>
        <v>0</v>
      </c>
      <c r="H1216" s="62"/>
      <c r="I1216" s="760">
        <f>PTCA!C1199</f>
        <v>0</v>
      </c>
      <c r="J1216" s="760" t="str">
        <f>PTCA!AK1199</f>
        <v/>
      </c>
      <c r="K1216" s="760">
        <f>PTCA!AL1199</f>
        <v>0</v>
      </c>
      <c r="L1216" s="62"/>
      <c r="M1216" s="607"/>
      <c r="N1216" s="62"/>
      <c r="O1216" s="63">
        <f>PTCA!AA2185</f>
        <v>0</v>
      </c>
      <c r="P1216" s="63">
        <f>PTCA!AF2185</f>
        <v>0</v>
      </c>
      <c r="Q1216" s="232" t="e">
        <f t="shared" si="37"/>
        <v>#DIV/0!</v>
      </c>
      <c r="R1216" s="544">
        <f>PTCA!AI2185</f>
        <v>0</v>
      </c>
      <c r="S1216" s="544">
        <f>PTCA!AJ1199</f>
        <v>0</v>
      </c>
      <c r="T1216" s="53"/>
      <c r="U1216" s="232" t="e">
        <f t="shared" si="38"/>
        <v>#DIV/0!</v>
      </c>
      <c r="V1216" s="272"/>
      <c r="X1216" s="255"/>
      <c r="Y1216" s="254"/>
    </row>
    <row r="1217" spans="1:25" ht="15">
      <c r="A1217" s="380" t="str">
        <f>PTCA!B1200</f>
        <v>-000</v>
      </c>
      <c r="B1217" s="380">
        <f>PTCA!D1200</f>
        <v>0</v>
      </c>
      <c r="C1217" s="380">
        <f>PTCA!J1200</f>
        <v>0</v>
      </c>
      <c r="D1217" s="380">
        <f>PTCA!K1200</f>
        <v>0</v>
      </c>
      <c r="E1217" s="380">
        <f>PTCA!H1200</f>
        <v>0</v>
      </c>
      <c r="F1217" s="380">
        <f>PTCA!Z1200</f>
        <v>0</v>
      </c>
      <c r="G1217" s="380">
        <f>PTCA!AD1200</f>
        <v>0</v>
      </c>
      <c r="H1217" s="62"/>
      <c r="I1217" s="760">
        <f>PTCA!C1200</f>
        <v>0</v>
      </c>
      <c r="J1217" s="760" t="str">
        <f>PTCA!AK1200</f>
        <v/>
      </c>
      <c r="K1217" s="760">
        <f>PTCA!AL1200</f>
        <v>0</v>
      </c>
      <c r="L1217" s="62"/>
      <c r="M1217" s="607"/>
      <c r="N1217" s="62"/>
      <c r="O1217" s="63">
        <f>PTCA!AA2186</f>
        <v>0</v>
      </c>
      <c r="P1217" s="63">
        <f>PTCA!AF2186</f>
        <v>0</v>
      </c>
      <c r="Q1217" s="232" t="e">
        <f t="shared" si="37"/>
        <v>#DIV/0!</v>
      </c>
      <c r="R1217" s="544">
        <f>PTCA!AI2186</f>
        <v>0</v>
      </c>
      <c r="S1217" s="544">
        <f>PTCA!AJ1200</f>
        <v>0</v>
      </c>
      <c r="T1217" s="53"/>
      <c r="U1217" s="232" t="e">
        <f t="shared" si="38"/>
        <v>#DIV/0!</v>
      </c>
      <c r="V1217" s="272"/>
      <c r="X1217" s="255"/>
      <c r="Y1217" s="254"/>
    </row>
    <row r="1218" spans="1:25" ht="15">
      <c r="A1218" s="380" t="str">
        <f>PTCA!B1201</f>
        <v>-000</v>
      </c>
      <c r="B1218" s="380">
        <f>PTCA!D1201</f>
        <v>0</v>
      </c>
      <c r="C1218" s="380">
        <f>PTCA!J1201</f>
        <v>0</v>
      </c>
      <c r="D1218" s="380">
        <f>PTCA!K1201</f>
        <v>0</v>
      </c>
      <c r="E1218" s="380">
        <f>PTCA!H1201</f>
        <v>0</v>
      </c>
      <c r="F1218" s="380">
        <f>PTCA!Z1201</f>
        <v>0</v>
      </c>
      <c r="G1218" s="380">
        <f>PTCA!AD1201</f>
        <v>0</v>
      </c>
      <c r="H1218" s="62"/>
      <c r="I1218" s="760">
        <f>PTCA!C1201</f>
        <v>0</v>
      </c>
      <c r="J1218" s="760" t="str">
        <f>PTCA!AK1201</f>
        <v/>
      </c>
      <c r="K1218" s="760">
        <f>PTCA!AL1201</f>
        <v>0</v>
      </c>
      <c r="L1218" s="62"/>
      <c r="M1218" s="607"/>
      <c r="N1218" s="62"/>
      <c r="O1218" s="63">
        <f>PTCA!AA2187</f>
        <v>0</v>
      </c>
      <c r="P1218" s="63">
        <f>PTCA!AF2187</f>
        <v>0</v>
      </c>
      <c r="Q1218" s="232" t="e">
        <f t="shared" si="37"/>
        <v>#DIV/0!</v>
      </c>
      <c r="R1218" s="544">
        <f>PTCA!AI2187</f>
        <v>0</v>
      </c>
      <c r="S1218" s="544">
        <f>PTCA!AJ1201</f>
        <v>0</v>
      </c>
      <c r="T1218" s="53"/>
      <c r="U1218" s="232" t="e">
        <f t="shared" si="38"/>
        <v>#DIV/0!</v>
      </c>
      <c r="V1218" s="272"/>
      <c r="X1218" s="255"/>
      <c r="Y1218" s="254"/>
    </row>
    <row r="1219" spans="1:25" ht="15">
      <c r="A1219" s="380" t="str">
        <f>PTCA!B1202</f>
        <v>-000</v>
      </c>
      <c r="B1219" s="380">
        <f>PTCA!D1202</f>
        <v>0</v>
      </c>
      <c r="C1219" s="380">
        <f>PTCA!J1202</f>
        <v>0</v>
      </c>
      <c r="D1219" s="380">
        <f>PTCA!K1202</f>
        <v>0</v>
      </c>
      <c r="E1219" s="380">
        <f>PTCA!H1202</f>
        <v>0</v>
      </c>
      <c r="F1219" s="380">
        <f>PTCA!Z1202</f>
        <v>0</v>
      </c>
      <c r="G1219" s="380">
        <f>PTCA!AD1202</f>
        <v>0</v>
      </c>
      <c r="H1219" s="62"/>
      <c r="I1219" s="760">
        <f>PTCA!C1202</f>
        <v>0</v>
      </c>
      <c r="J1219" s="760" t="str">
        <f>PTCA!AK1202</f>
        <v/>
      </c>
      <c r="K1219" s="760">
        <f>PTCA!AL1202</f>
        <v>0</v>
      </c>
      <c r="L1219" s="62"/>
      <c r="M1219" s="607"/>
      <c r="N1219" s="62"/>
      <c r="O1219" s="63">
        <f>PTCA!AA2188</f>
        <v>0</v>
      </c>
      <c r="P1219" s="63">
        <f>PTCA!AF2188</f>
        <v>0</v>
      </c>
      <c r="Q1219" s="232" t="e">
        <f t="shared" si="37"/>
        <v>#DIV/0!</v>
      </c>
      <c r="R1219" s="544">
        <f>PTCA!AI2188</f>
        <v>0</v>
      </c>
      <c r="S1219" s="544">
        <f>PTCA!AJ1202</f>
        <v>0</v>
      </c>
      <c r="T1219" s="53"/>
      <c r="U1219" s="232" t="e">
        <f t="shared" si="38"/>
        <v>#DIV/0!</v>
      </c>
      <c r="V1219" s="272"/>
      <c r="X1219" s="255"/>
      <c r="Y1219" s="254"/>
    </row>
    <row r="1220" spans="1:25" ht="15">
      <c r="A1220" s="380" t="str">
        <f>PTCA!B1203</f>
        <v>-000</v>
      </c>
      <c r="B1220" s="380">
        <f>PTCA!D1203</f>
        <v>0</v>
      </c>
      <c r="C1220" s="380">
        <f>PTCA!J1203</f>
        <v>0</v>
      </c>
      <c r="D1220" s="380">
        <f>PTCA!K1203</f>
        <v>0</v>
      </c>
      <c r="E1220" s="380">
        <f>PTCA!H1203</f>
        <v>0</v>
      </c>
      <c r="F1220" s="380">
        <f>PTCA!Z1203</f>
        <v>0</v>
      </c>
      <c r="G1220" s="380">
        <f>PTCA!AD1203</f>
        <v>0</v>
      </c>
      <c r="H1220" s="62"/>
      <c r="I1220" s="760">
        <f>PTCA!C1203</f>
        <v>0</v>
      </c>
      <c r="J1220" s="760" t="str">
        <f>PTCA!AK1203</f>
        <v/>
      </c>
      <c r="K1220" s="760">
        <f>PTCA!AL1203</f>
        <v>0</v>
      </c>
      <c r="L1220" s="62"/>
      <c r="M1220" s="607"/>
      <c r="N1220" s="62"/>
      <c r="O1220" s="63">
        <f>PTCA!AA2189</f>
        <v>0</v>
      </c>
      <c r="P1220" s="63">
        <f>PTCA!AF2189</f>
        <v>0</v>
      </c>
      <c r="Q1220" s="232" t="e">
        <f t="shared" si="37"/>
        <v>#DIV/0!</v>
      </c>
      <c r="R1220" s="544">
        <f>PTCA!AI2189</f>
        <v>0</v>
      </c>
      <c r="S1220" s="544">
        <f>PTCA!AJ1203</f>
        <v>0</v>
      </c>
      <c r="T1220" s="53"/>
      <c r="U1220" s="232" t="e">
        <f t="shared" si="38"/>
        <v>#DIV/0!</v>
      </c>
      <c r="V1220" s="272"/>
      <c r="X1220" s="255"/>
      <c r="Y1220" s="254"/>
    </row>
    <row r="1221" spans="1:25" ht="15">
      <c r="A1221" s="380" t="str">
        <f>PTCA!B1204</f>
        <v>-000</v>
      </c>
      <c r="B1221" s="380">
        <f>PTCA!D1204</f>
        <v>0</v>
      </c>
      <c r="C1221" s="380">
        <f>PTCA!J1204</f>
        <v>0</v>
      </c>
      <c r="D1221" s="380">
        <f>PTCA!K1204</f>
        <v>0</v>
      </c>
      <c r="E1221" s="380">
        <f>PTCA!H1204</f>
        <v>0</v>
      </c>
      <c r="F1221" s="380">
        <f>PTCA!Z1204</f>
        <v>0</v>
      </c>
      <c r="G1221" s="380">
        <f>PTCA!AD1204</f>
        <v>0</v>
      </c>
      <c r="H1221" s="62"/>
      <c r="I1221" s="760">
        <f>PTCA!C1204</f>
        <v>0</v>
      </c>
      <c r="J1221" s="760" t="str">
        <f>PTCA!AK1204</f>
        <v/>
      </c>
      <c r="K1221" s="760">
        <f>PTCA!AL1204</f>
        <v>0</v>
      </c>
      <c r="L1221" s="62"/>
      <c r="M1221" s="607"/>
      <c r="N1221" s="62"/>
      <c r="O1221" s="63">
        <f>PTCA!AA2190</f>
        <v>0</v>
      </c>
      <c r="P1221" s="63">
        <f>PTCA!AF2190</f>
        <v>0</v>
      </c>
      <c r="Q1221" s="232" t="e">
        <f t="shared" ref="Q1221:Q1284" si="39">P1221/O1221</f>
        <v>#DIV/0!</v>
      </c>
      <c r="R1221" s="544">
        <f>PTCA!AI2190</f>
        <v>0</v>
      </c>
      <c r="S1221" s="544">
        <f>PTCA!AJ1204</f>
        <v>0</v>
      </c>
      <c r="T1221" s="53"/>
      <c r="U1221" s="232" t="e">
        <f t="shared" si="38"/>
        <v>#DIV/0!</v>
      </c>
      <c r="V1221" s="272"/>
      <c r="X1221" s="255"/>
      <c r="Y1221" s="254"/>
    </row>
    <row r="1222" spans="1:25" ht="15">
      <c r="A1222" s="380" t="str">
        <f>PTCA!B1205</f>
        <v>-000</v>
      </c>
      <c r="B1222" s="380">
        <f>PTCA!D1205</f>
        <v>0</v>
      </c>
      <c r="C1222" s="380">
        <f>PTCA!J1205</f>
        <v>0</v>
      </c>
      <c r="D1222" s="380">
        <f>PTCA!K1205</f>
        <v>0</v>
      </c>
      <c r="E1222" s="380">
        <f>PTCA!H1205</f>
        <v>0</v>
      </c>
      <c r="F1222" s="380">
        <f>PTCA!Z1205</f>
        <v>0</v>
      </c>
      <c r="G1222" s="380">
        <f>PTCA!AD1205</f>
        <v>0</v>
      </c>
      <c r="H1222" s="62"/>
      <c r="I1222" s="760">
        <f>PTCA!C1205</f>
        <v>0</v>
      </c>
      <c r="J1222" s="760" t="str">
        <f>PTCA!AK1205</f>
        <v/>
      </c>
      <c r="K1222" s="760">
        <f>PTCA!AL1205</f>
        <v>0</v>
      </c>
      <c r="L1222" s="62"/>
      <c r="M1222" s="607"/>
      <c r="N1222" s="62"/>
      <c r="O1222" s="63">
        <f>PTCA!AA2191</f>
        <v>0</v>
      </c>
      <c r="P1222" s="63">
        <f>PTCA!AF2191</f>
        <v>0</v>
      </c>
      <c r="Q1222" s="232" t="e">
        <f t="shared" si="39"/>
        <v>#DIV/0!</v>
      </c>
      <c r="R1222" s="544">
        <f>PTCA!AI2191</f>
        <v>0</v>
      </c>
      <c r="S1222" s="544">
        <f>PTCA!AJ1205</f>
        <v>0</v>
      </c>
      <c r="T1222" s="53"/>
      <c r="U1222" s="232" t="e">
        <f t="shared" si="38"/>
        <v>#DIV/0!</v>
      </c>
      <c r="V1222" s="272"/>
      <c r="X1222" s="255"/>
      <c r="Y1222" s="254"/>
    </row>
    <row r="1223" spans="1:25" ht="15">
      <c r="A1223" s="380" t="str">
        <f>PTCA!B1206</f>
        <v>-000</v>
      </c>
      <c r="B1223" s="380">
        <f>PTCA!D1206</f>
        <v>0</v>
      </c>
      <c r="C1223" s="380">
        <f>PTCA!J1206</f>
        <v>0</v>
      </c>
      <c r="D1223" s="380">
        <f>PTCA!K1206</f>
        <v>0</v>
      </c>
      <c r="E1223" s="380">
        <f>PTCA!H1206</f>
        <v>0</v>
      </c>
      <c r="F1223" s="380">
        <f>PTCA!Z1206</f>
        <v>0</v>
      </c>
      <c r="G1223" s="380">
        <f>PTCA!AD1206</f>
        <v>0</v>
      </c>
      <c r="H1223" s="62"/>
      <c r="I1223" s="760">
        <f>PTCA!C1206</f>
        <v>0</v>
      </c>
      <c r="J1223" s="760" t="str">
        <f>PTCA!AK1206</f>
        <v/>
      </c>
      <c r="K1223" s="760">
        <f>PTCA!AL1206</f>
        <v>0</v>
      </c>
      <c r="L1223" s="62"/>
      <c r="M1223" s="607"/>
      <c r="N1223" s="62"/>
      <c r="O1223" s="63">
        <f>PTCA!AA2192</f>
        <v>0</v>
      </c>
      <c r="P1223" s="63">
        <f>PTCA!AF2192</f>
        <v>0</v>
      </c>
      <c r="Q1223" s="232" t="e">
        <f t="shared" si="39"/>
        <v>#DIV/0!</v>
      </c>
      <c r="R1223" s="544">
        <f>PTCA!AI2192</f>
        <v>0</v>
      </c>
      <c r="S1223" s="544">
        <f>PTCA!AJ1206</f>
        <v>0</v>
      </c>
      <c r="T1223" s="53"/>
      <c r="U1223" s="232" t="e">
        <f t="shared" si="38"/>
        <v>#DIV/0!</v>
      </c>
      <c r="V1223" s="272"/>
      <c r="X1223" s="255"/>
      <c r="Y1223" s="254"/>
    </row>
    <row r="1224" spans="1:25" ht="15">
      <c r="A1224" s="380" t="str">
        <f>PTCA!B1207</f>
        <v>-000</v>
      </c>
      <c r="B1224" s="380">
        <f>PTCA!D1207</f>
        <v>0</v>
      </c>
      <c r="C1224" s="380">
        <f>PTCA!J1207</f>
        <v>0</v>
      </c>
      <c r="D1224" s="380">
        <f>PTCA!K1207</f>
        <v>0</v>
      </c>
      <c r="E1224" s="380">
        <f>PTCA!H1207</f>
        <v>0</v>
      </c>
      <c r="F1224" s="380">
        <f>PTCA!Z1207</f>
        <v>0</v>
      </c>
      <c r="G1224" s="380">
        <f>PTCA!AD1207</f>
        <v>0</v>
      </c>
      <c r="H1224" s="62"/>
      <c r="I1224" s="760">
        <f>PTCA!C1207</f>
        <v>0</v>
      </c>
      <c r="J1224" s="760" t="str">
        <f>PTCA!AK1207</f>
        <v/>
      </c>
      <c r="K1224" s="760">
        <f>PTCA!AL1207</f>
        <v>0</v>
      </c>
      <c r="L1224" s="62"/>
      <c r="M1224" s="607"/>
      <c r="N1224" s="62"/>
      <c r="O1224" s="63">
        <f>PTCA!AA2193</f>
        <v>0</v>
      </c>
      <c r="P1224" s="63">
        <f>PTCA!AF2193</f>
        <v>0</v>
      </c>
      <c r="Q1224" s="232" t="e">
        <f t="shared" si="39"/>
        <v>#DIV/0!</v>
      </c>
      <c r="R1224" s="544">
        <f>PTCA!AI2193</f>
        <v>0</v>
      </c>
      <c r="S1224" s="544">
        <f>PTCA!AJ1207</f>
        <v>0</v>
      </c>
      <c r="T1224" s="53"/>
      <c r="U1224" s="232" t="e">
        <f t="shared" si="38"/>
        <v>#DIV/0!</v>
      </c>
      <c r="V1224" s="272"/>
      <c r="X1224" s="255"/>
      <c r="Y1224" s="254"/>
    </row>
    <row r="1225" spans="1:25" ht="15">
      <c r="A1225" s="380" t="str">
        <f>PTCA!B1208</f>
        <v>-000</v>
      </c>
      <c r="B1225" s="380">
        <f>PTCA!D1208</f>
        <v>0</v>
      </c>
      <c r="C1225" s="380">
        <f>PTCA!J1208</f>
        <v>0</v>
      </c>
      <c r="D1225" s="380">
        <f>PTCA!K1208</f>
        <v>0</v>
      </c>
      <c r="E1225" s="380">
        <f>PTCA!H1208</f>
        <v>0</v>
      </c>
      <c r="F1225" s="380">
        <f>PTCA!Z1208</f>
        <v>0</v>
      </c>
      <c r="G1225" s="380">
        <f>PTCA!AD1208</f>
        <v>0</v>
      </c>
      <c r="H1225" s="62"/>
      <c r="I1225" s="760">
        <f>PTCA!C1208</f>
        <v>0</v>
      </c>
      <c r="J1225" s="760" t="str">
        <f>PTCA!AK1208</f>
        <v/>
      </c>
      <c r="K1225" s="760">
        <f>PTCA!AL1208</f>
        <v>0</v>
      </c>
      <c r="L1225" s="62"/>
      <c r="M1225" s="607"/>
      <c r="N1225" s="62"/>
      <c r="O1225" s="63">
        <f>PTCA!AA2194</f>
        <v>0</v>
      </c>
      <c r="P1225" s="63">
        <f>PTCA!AF2194</f>
        <v>0</v>
      </c>
      <c r="Q1225" s="232" t="e">
        <f t="shared" si="39"/>
        <v>#DIV/0!</v>
      </c>
      <c r="R1225" s="544">
        <f>PTCA!AI2194</f>
        <v>0</v>
      </c>
      <c r="S1225" s="544">
        <f>PTCA!AJ1208</f>
        <v>0</v>
      </c>
      <c r="T1225" s="53"/>
      <c r="U1225" s="232" t="e">
        <f t="shared" si="38"/>
        <v>#DIV/0!</v>
      </c>
      <c r="V1225" s="272"/>
      <c r="X1225" s="255"/>
      <c r="Y1225" s="254"/>
    </row>
    <row r="1226" spans="1:25" ht="15">
      <c r="A1226" s="380" t="str">
        <f>PTCA!B1209</f>
        <v>-000</v>
      </c>
      <c r="B1226" s="380">
        <f>PTCA!D1209</f>
        <v>0</v>
      </c>
      <c r="C1226" s="380">
        <f>PTCA!J1209</f>
        <v>0</v>
      </c>
      <c r="D1226" s="380">
        <f>PTCA!K1209</f>
        <v>0</v>
      </c>
      <c r="E1226" s="380">
        <f>PTCA!H1209</f>
        <v>0</v>
      </c>
      <c r="F1226" s="380">
        <f>PTCA!Z1209</f>
        <v>0</v>
      </c>
      <c r="G1226" s="380">
        <f>PTCA!AD1209</f>
        <v>0</v>
      </c>
      <c r="H1226" s="62"/>
      <c r="I1226" s="760">
        <f>PTCA!C1209</f>
        <v>0</v>
      </c>
      <c r="J1226" s="760" t="str">
        <f>PTCA!AK1209</f>
        <v/>
      </c>
      <c r="K1226" s="760">
        <f>PTCA!AL1209</f>
        <v>0</v>
      </c>
      <c r="L1226" s="62"/>
      <c r="M1226" s="607"/>
      <c r="N1226" s="62"/>
      <c r="O1226" s="63">
        <f>PTCA!AA2195</f>
        <v>0</v>
      </c>
      <c r="P1226" s="63">
        <f>PTCA!AF2195</f>
        <v>0</v>
      </c>
      <c r="Q1226" s="232" t="e">
        <f t="shared" si="39"/>
        <v>#DIV/0!</v>
      </c>
      <c r="R1226" s="544">
        <f>PTCA!AI2195</f>
        <v>0</v>
      </c>
      <c r="S1226" s="544">
        <f>PTCA!AJ1209</f>
        <v>0</v>
      </c>
      <c r="T1226" s="53"/>
      <c r="U1226" s="232" t="e">
        <f t="shared" si="38"/>
        <v>#DIV/0!</v>
      </c>
      <c r="V1226" s="272"/>
      <c r="X1226" s="255"/>
      <c r="Y1226" s="254"/>
    </row>
    <row r="1227" spans="1:25" ht="15">
      <c r="A1227" s="380" t="str">
        <f>PTCA!B1210</f>
        <v>-000</v>
      </c>
      <c r="B1227" s="380">
        <f>PTCA!D1210</f>
        <v>0</v>
      </c>
      <c r="C1227" s="380">
        <f>PTCA!J1210</f>
        <v>0</v>
      </c>
      <c r="D1227" s="380">
        <f>PTCA!K1210</f>
        <v>0</v>
      </c>
      <c r="E1227" s="380">
        <f>PTCA!H1210</f>
        <v>0</v>
      </c>
      <c r="F1227" s="380">
        <f>PTCA!Z1210</f>
        <v>0</v>
      </c>
      <c r="G1227" s="380">
        <f>PTCA!AD1210</f>
        <v>0</v>
      </c>
      <c r="H1227" s="62"/>
      <c r="I1227" s="760">
        <f>PTCA!C1210</f>
        <v>0</v>
      </c>
      <c r="J1227" s="760" t="str">
        <f>PTCA!AK1210</f>
        <v/>
      </c>
      <c r="K1227" s="760">
        <f>PTCA!AL1210</f>
        <v>0</v>
      </c>
      <c r="L1227" s="62"/>
      <c r="M1227" s="607"/>
      <c r="N1227" s="62"/>
      <c r="O1227" s="63">
        <f>PTCA!AA2196</f>
        <v>0</v>
      </c>
      <c r="P1227" s="63">
        <f>PTCA!AF2196</f>
        <v>0</v>
      </c>
      <c r="Q1227" s="232" t="e">
        <f t="shared" si="39"/>
        <v>#DIV/0!</v>
      </c>
      <c r="R1227" s="544">
        <f>PTCA!AI2196</f>
        <v>0</v>
      </c>
      <c r="S1227" s="544">
        <f>PTCA!AJ1210</f>
        <v>0</v>
      </c>
      <c r="T1227" s="53"/>
      <c r="U1227" s="232" t="e">
        <f t="shared" si="38"/>
        <v>#DIV/0!</v>
      </c>
      <c r="V1227" s="272"/>
      <c r="X1227" s="255"/>
      <c r="Y1227" s="254"/>
    </row>
    <row r="1228" spans="1:25" ht="15">
      <c r="A1228" s="380" t="str">
        <f>PTCA!B1211</f>
        <v>-000</v>
      </c>
      <c r="B1228" s="380">
        <f>PTCA!D1211</f>
        <v>0</v>
      </c>
      <c r="C1228" s="380">
        <f>PTCA!J1211</f>
        <v>0</v>
      </c>
      <c r="D1228" s="380">
        <f>PTCA!K1211</f>
        <v>0</v>
      </c>
      <c r="E1228" s="380">
        <f>PTCA!H1211</f>
        <v>0</v>
      </c>
      <c r="F1228" s="380">
        <f>PTCA!Z1211</f>
        <v>0</v>
      </c>
      <c r="G1228" s="380">
        <f>PTCA!AD1211</f>
        <v>0</v>
      </c>
      <c r="H1228" s="62"/>
      <c r="I1228" s="760">
        <f>PTCA!C1211</f>
        <v>0</v>
      </c>
      <c r="J1228" s="760" t="str">
        <f>PTCA!AK1211</f>
        <v/>
      </c>
      <c r="K1228" s="760">
        <f>PTCA!AL1211</f>
        <v>0</v>
      </c>
      <c r="L1228" s="62"/>
      <c r="M1228" s="607"/>
      <c r="N1228" s="62"/>
      <c r="O1228" s="63">
        <f>PTCA!AA2197</f>
        <v>0</v>
      </c>
      <c r="P1228" s="63">
        <f>PTCA!AF2197</f>
        <v>0</v>
      </c>
      <c r="Q1228" s="232" t="e">
        <f t="shared" si="39"/>
        <v>#DIV/0!</v>
      </c>
      <c r="R1228" s="544">
        <f>PTCA!AI2197</f>
        <v>0</v>
      </c>
      <c r="S1228" s="544">
        <f>PTCA!AJ1211</f>
        <v>0</v>
      </c>
      <c r="T1228" s="53"/>
      <c r="U1228" s="232" t="e">
        <f t="shared" si="38"/>
        <v>#DIV/0!</v>
      </c>
      <c r="V1228" s="272"/>
      <c r="X1228" s="255"/>
      <c r="Y1228" s="254"/>
    </row>
    <row r="1229" spans="1:25" ht="15">
      <c r="A1229" s="380" t="str">
        <f>PTCA!B1212</f>
        <v>-000</v>
      </c>
      <c r="B1229" s="380">
        <f>PTCA!D1212</f>
        <v>0</v>
      </c>
      <c r="C1229" s="380">
        <f>PTCA!J1212</f>
        <v>0</v>
      </c>
      <c r="D1229" s="380">
        <f>PTCA!K1212</f>
        <v>0</v>
      </c>
      <c r="E1229" s="380">
        <f>PTCA!H1212</f>
        <v>0</v>
      </c>
      <c r="F1229" s="380">
        <f>PTCA!Z1212</f>
        <v>0</v>
      </c>
      <c r="G1229" s="380">
        <f>PTCA!AD1212</f>
        <v>0</v>
      </c>
      <c r="H1229" s="62"/>
      <c r="I1229" s="760">
        <f>PTCA!C1212</f>
        <v>0</v>
      </c>
      <c r="J1229" s="760" t="str">
        <f>PTCA!AK1212</f>
        <v/>
      </c>
      <c r="K1229" s="760">
        <f>PTCA!AL1212</f>
        <v>0</v>
      </c>
      <c r="L1229" s="62"/>
      <c r="M1229" s="607"/>
      <c r="N1229" s="62"/>
      <c r="O1229" s="63">
        <f>PTCA!AA2198</f>
        <v>0</v>
      </c>
      <c r="P1229" s="63">
        <f>PTCA!AF2198</f>
        <v>0</v>
      </c>
      <c r="Q1229" s="232" t="e">
        <f t="shared" si="39"/>
        <v>#DIV/0!</v>
      </c>
      <c r="R1229" s="544">
        <f>PTCA!AI2198</f>
        <v>0</v>
      </c>
      <c r="S1229" s="544">
        <f>PTCA!AJ1212</f>
        <v>0</v>
      </c>
      <c r="T1229" s="53"/>
      <c r="U1229" s="232" t="e">
        <f t="shared" si="38"/>
        <v>#DIV/0!</v>
      </c>
      <c r="V1229" s="272"/>
      <c r="X1229" s="255"/>
      <c r="Y1229" s="254"/>
    </row>
    <row r="1230" spans="1:25" ht="15">
      <c r="A1230" s="380" t="str">
        <f>PTCA!B1213</f>
        <v>-000</v>
      </c>
      <c r="B1230" s="380">
        <f>PTCA!D1213</f>
        <v>0</v>
      </c>
      <c r="C1230" s="380">
        <f>PTCA!J1213</f>
        <v>0</v>
      </c>
      <c r="D1230" s="380">
        <f>PTCA!K1213</f>
        <v>0</v>
      </c>
      <c r="E1230" s="380">
        <f>PTCA!H1213</f>
        <v>0</v>
      </c>
      <c r="F1230" s="380">
        <f>PTCA!Z1213</f>
        <v>0</v>
      </c>
      <c r="G1230" s="380">
        <f>PTCA!AD1213</f>
        <v>0</v>
      </c>
      <c r="H1230" s="62"/>
      <c r="I1230" s="760">
        <f>PTCA!C1213</f>
        <v>0</v>
      </c>
      <c r="J1230" s="760" t="str">
        <f>PTCA!AK1213</f>
        <v/>
      </c>
      <c r="K1230" s="760">
        <f>PTCA!AL1213</f>
        <v>0</v>
      </c>
      <c r="L1230" s="62"/>
      <c r="M1230" s="607"/>
      <c r="N1230" s="62"/>
      <c r="O1230" s="63">
        <f>PTCA!AA2199</f>
        <v>0</v>
      </c>
      <c r="P1230" s="63">
        <f>PTCA!AF2199</f>
        <v>0</v>
      </c>
      <c r="Q1230" s="232" t="e">
        <f t="shared" si="39"/>
        <v>#DIV/0!</v>
      </c>
      <c r="R1230" s="544">
        <f>PTCA!AI2199</f>
        <v>0</v>
      </c>
      <c r="S1230" s="544">
        <f>PTCA!AJ1213</f>
        <v>0</v>
      </c>
      <c r="T1230" s="53"/>
      <c r="U1230" s="232" t="e">
        <f t="shared" si="38"/>
        <v>#DIV/0!</v>
      </c>
      <c r="V1230" s="272"/>
      <c r="X1230" s="255"/>
      <c r="Y1230" s="254"/>
    </row>
    <row r="1231" spans="1:25" ht="15">
      <c r="A1231" s="380" t="str">
        <f>PTCA!B1214</f>
        <v>-000</v>
      </c>
      <c r="B1231" s="380">
        <f>PTCA!D1214</f>
        <v>0</v>
      </c>
      <c r="C1231" s="380">
        <f>PTCA!J1214</f>
        <v>0</v>
      </c>
      <c r="D1231" s="380">
        <f>PTCA!K1214</f>
        <v>0</v>
      </c>
      <c r="E1231" s="380">
        <f>PTCA!H1214</f>
        <v>0</v>
      </c>
      <c r="F1231" s="380">
        <f>PTCA!Z1214</f>
        <v>0</v>
      </c>
      <c r="G1231" s="380">
        <f>PTCA!AD1214</f>
        <v>0</v>
      </c>
      <c r="H1231" s="62"/>
      <c r="I1231" s="760">
        <f>PTCA!C1214</f>
        <v>0</v>
      </c>
      <c r="J1231" s="760" t="str">
        <f>PTCA!AK1214</f>
        <v/>
      </c>
      <c r="K1231" s="760">
        <f>PTCA!AL1214</f>
        <v>0</v>
      </c>
      <c r="L1231" s="62"/>
      <c r="M1231" s="607"/>
      <c r="N1231" s="62"/>
      <c r="O1231" s="63">
        <f>PTCA!AA2200</f>
        <v>0</v>
      </c>
      <c r="P1231" s="63">
        <f>PTCA!AF2200</f>
        <v>0</v>
      </c>
      <c r="Q1231" s="232" t="e">
        <f t="shared" si="39"/>
        <v>#DIV/0!</v>
      </c>
      <c r="R1231" s="544">
        <f>PTCA!AI2200</f>
        <v>0</v>
      </c>
      <c r="S1231" s="544">
        <f>PTCA!AJ1214</f>
        <v>0</v>
      </c>
      <c r="T1231" s="53"/>
      <c r="U1231" s="232" t="e">
        <f t="shared" si="38"/>
        <v>#DIV/0!</v>
      </c>
      <c r="V1231" s="272"/>
      <c r="X1231" s="255"/>
      <c r="Y1231" s="254"/>
    </row>
    <row r="1232" spans="1:25" ht="15">
      <c r="A1232" s="380" t="str">
        <f>PTCA!B1215</f>
        <v>-000</v>
      </c>
      <c r="B1232" s="380">
        <f>PTCA!D1215</f>
        <v>0</v>
      </c>
      <c r="C1232" s="380">
        <f>PTCA!J1215</f>
        <v>0</v>
      </c>
      <c r="D1232" s="380">
        <f>PTCA!K1215</f>
        <v>0</v>
      </c>
      <c r="E1232" s="380">
        <f>PTCA!H1215</f>
        <v>0</v>
      </c>
      <c r="F1232" s="380">
        <f>PTCA!Z1215</f>
        <v>0</v>
      </c>
      <c r="G1232" s="380">
        <f>PTCA!AD1215</f>
        <v>0</v>
      </c>
      <c r="H1232" s="62"/>
      <c r="I1232" s="760">
        <f>PTCA!C1215</f>
        <v>0</v>
      </c>
      <c r="J1232" s="760" t="str">
        <f>PTCA!AK1215</f>
        <v/>
      </c>
      <c r="K1232" s="760">
        <f>PTCA!AL1215</f>
        <v>0</v>
      </c>
      <c r="L1232" s="62"/>
      <c r="M1232" s="607"/>
      <c r="N1232" s="62"/>
      <c r="O1232" s="63">
        <f>PTCA!AA2201</f>
        <v>0</v>
      </c>
      <c r="P1232" s="63">
        <f>PTCA!AF2201</f>
        <v>0</v>
      </c>
      <c r="Q1232" s="232" t="e">
        <f t="shared" si="39"/>
        <v>#DIV/0!</v>
      </c>
      <c r="R1232" s="544">
        <f>PTCA!AI2201</f>
        <v>0</v>
      </c>
      <c r="S1232" s="544">
        <f>PTCA!AJ1215</f>
        <v>0</v>
      </c>
      <c r="T1232" s="53"/>
      <c r="U1232" s="232" t="e">
        <f t="shared" si="38"/>
        <v>#DIV/0!</v>
      </c>
      <c r="V1232" s="272"/>
      <c r="X1232" s="255"/>
      <c r="Y1232" s="254"/>
    </row>
    <row r="1233" spans="1:25" ht="15">
      <c r="A1233" s="380" t="str">
        <f>PTCA!B1216</f>
        <v>-000</v>
      </c>
      <c r="B1233" s="380">
        <f>PTCA!D1216</f>
        <v>0</v>
      </c>
      <c r="C1233" s="380">
        <f>PTCA!J1216</f>
        <v>0</v>
      </c>
      <c r="D1233" s="380">
        <f>PTCA!K1216</f>
        <v>0</v>
      </c>
      <c r="E1233" s="380">
        <f>PTCA!H1216</f>
        <v>0</v>
      </c>
      <c r="F1233" s="380">
        <f>PTCA!Z1216</f>
        <v>0</v>
      </c>
      <c r="G1233" s="380">
        <f>PTCA!AD1216</f>
        <v>0</v>
      </c>
      <c r="H1233" s="62"/>
      <c r="I1233" s="760">
        <f>PTCA!C1216</f>
        <v>0</v>
      </c>
      <c r="J1233" s="760" t="str">
        <f>PTCA!AK1216</f>
        <v/>
      </c>
      <c r="K1233" s="760">
        <f>PTCA!AL1216</f>
        <v>0</v>
      </c>
      <c r="L1233" s="62"/>
      <c r="M1233" s="607"/>
      <c r="N1233" s="62"/>
      <c r="O1233" s="63">
        <f>PTCA!AA2202</f>
        <v>0</v>
      </c>
      <c r="P1233" s="63">
        <f>PTCA!AF2202</f>
        <v>0</v>
      </c>
      <c r="Q1233" s="232" t="e">
        <f t="shared" si="39"/>
        <v>#DIV/0!</v>
      </c>
      <c r="R1233" s="544">
        <f>PTCA!AI2202</f>
        <v>0</v>
      </c>
      <c r="S1233" s="544">
        <f>PTCA!AJ1216</f>
        <v>0</v>
      </c>
      <c r="T1233" s="53"/>
      <c r="U1233" s="232" t="e">
        <f t="shared" ref="U1233:U1296" si="40">T1233/P1233</f>
        <v>#DIV/0!</v>
      </c>
      <c r="V1233" s="272"/>
      <c r="X1233" s="255"/>
      <c r="Y1233" s="254"/>
    </row>
    <row r="1234" spans="1:25" ht="15">
      <c r="A1234" s="380" t="str">
        <f>PTCA!B1217</f>
        <v>-000</v>
      </c>
      <c r="B1234" s="380">
        <f>PTCA!D1217</f>
        <v>0</v>
      </c>
      <c r="C1234" s="380">
        <f>PTCA!J1217</f>
        <v>0</v>
      </c>
      <c r="D1234" s="380">
        <f>PTCA!K1217</f>
        <v>0</v>
      </c>
      <c r="E1234" s="380">
        <f>PTCA!H1217</f>
        <v>0</v>
      </c>
      <c r="F1234" s="380">
        <f>PTCA!Z1217</f>
        <v>0</v>
      </c>
      <c r="G1234" s="380">
        <f>PTCA!AD1217</f>
        <v>0</v>
      </c>
      <c r="H1234" s="62"/>
      <c r="I1234" s="760">
        <f>PTCA!C1217</f>
        <v>0</v>
      </c>
      <c r="J1234" s="760" t="str">
        <f>PTCA!AK1217</f>
        <v/>
      </c>
      <c r="K1234" s="760">
        <f>PTCA!AL1217</f>
        <v>0</v>
      </c>
      <c r="L1234" s="62"/>
      <c r="M1234" s="607"/>
      <c r="N1234" s="62"/>
      <c r="O1234" s="63">
        <f>PTCA!AA2203</f>
        <v>0</v>
      </c>
      <c r="P1234" s="63">
        <f>PTCA!AF2203</f>
        <v>0</v>
      </c>
      <c r="Q1234" s="232" t="e">
        <f t="shared" si="39"/>
        <v>#DIV/0!</v>
      </c>
      <c r="R1234" s="544">
        <f>PTCA!AI2203</f>
        <v>0</v>
      </c>
      <c r="S1234" s="544">
        <f>PTCA!AJ1217</f>
        <v>0</v>
      </c>
      <c r="T1234" s="53"/>
      <c r="U1234" s="232" t="e">
        <f t="shared" si="40"/>
        <v>#DIV/0!</v>
      </c>
      <c r="V1234" s="272"/>
      <c r="X1234" s="255"/>
      <c r="Y1234" s="254"/>
    </row>
    <row r="1235" spans="1:25" ht="15">
      <c r="A1235" s="380" t="str">
        <f>PTCA!B1218</f>
        <v>-000</v>
      </c>
      <c r="B1235" s="380">
        <f>PTCA!D1218</f>
        <v>0</v>
      </c>
      <c r="C1235" s="380">
        <f>PTCA!J1218</f>
        <v>0</v>
      </c>
      <c r="D1235" s="380">
        <f>PTCA!K1218</f>
        <v>0</v>
      </c>
      <c r="E1235" s="380">
        <f>PTCA!H1218</f>
        <v>0</v>
      </c>
      <c r="F1235" s="380">
        <f>PTCA!Z1218</f>
        <v>0</v>
      </c>
      <c r="G1235" s="380">
        <f>PTCA!AD1218</f>
        <v>0</v>
      </c>
      <c r="H1235" s="62"/>
      <c r="I1235" s="760">
        <f>PTCA!C1218</f>
        <v>0</v>
      </c>
      <c r="J1235" s="760" t="str">
        <f>PTCA!AK1218</f>
        <v/>
      </c>
      <c r="K1235" s="760">
        <f>PTCA!AL1218</f>
        <v>0</v>
      </c>
      <c r="L1235" s="62"/>
      <c r="M1235" s="607"/>
      <c r="N1235" s="62"/>
      <c r="O1235" s="63">
        <f>PTCA!AA2204</f>
        <v>0</v>
      </c>
      <c r="P1235" s="63">
        <f>PTCA!AF2204</f>
        <v>0</v>
      </c>
      <c r="Q1235" s="232" t="e">
        <f t="shared" si="39"/>
        <v>#DIV/0!</v>
      </c>
      <c r="R1235" s="544">
        <f>PTCA!AI2204</f>
        <v>0</v>
      </c>
      <c r="S1235" s="544">
        <f>PTCA!AJ1218</f>
        <v>0</v>
      </c>
      <c r="T1235" s="53"/>
      <c r="U1235" s="232" t="e">
        <f t="shared" si="40"/>
        <v>#DIV/0!</v>
      </c>
      <c r="V1235" s="272"/>
      <c r="X1235" s="255"/>
      <c r="Y1235" s="254"/>
    </row>
    <row r="1236" spans="1:25" ht="15">
      <c r="A1236" s="380" t="str">
        <f>PTCA!B1219</f>
        <v>-000</v>
      </c>
      <c r="B1236" s="380">
        <f>PTCA!D1219</f>
        <v>0</v>
      </c>
      <c r="C1236" s="380">
        <f>PTCA!J1219</f>
        <v>0</v>
      </c>
      <c r="D1236" s="380">
        <f>PTCA!K1219</f>
        <v>0</v>
      </c>
      <c r="E1236" s="380">
        <f>PTCA!H1219</f>
        <v>0</v>
      </c>
      <c r="F1236" s="380">
        <f>PTCA!Z1219</f>
        <v>0</v>
      </c>
      <c r="G1236" s="380">
        <f>PTCA!AD1219</f>
        <v>0</v>
      </c>
      <c r="H1236" s="62"/>
      <c r="I1236" s="760">
        <f>PTCA!C1219</f>
        <v>0</v>
      </c>
      <c r="J1236" s="760" t="str">
        <f>PTCA!AK1219</f>
        <v/>
      </c>
      <c r="K1236" s="760">
        <f>PTCA!AL1219</f>
        <v>0</v>
      </c>
      <c r="L1236" s="62"/>
      <c r="M1236" s="607"/>
      <c r="N1236" s="62"/>
      <c r="O1236" s="63">
        <f>PTCA!AA2205</f>
        <v>0</v>
      </c>
      <c r="P1236" s="63">
        <f>PTCA!AF2205</f>
        <v>0</v>
      </c>
      <c r="Q1236" s="232" t="e">
        <f t="shared" si="39"/>
        <v>#DIV/0!</v>
      </c>
      <c r="R1236" s="544">
        <f>PTCA!AI2205</f>
        <v>0</v>
      </c>
      <c r="S1236" s="544">
        <f>PTCA!AJ1219</f>
        <v>0</v>
      </c>
      <c r="T1236" s="53"/>
      <c r="U1236" s="232" t="e">
        <f t="shared" si="40"/>
        <v>#DIV/0!</v>
      </c>
      <c r="V1236" s="272"/>
      <c r="X1236" s="255"/>
      <c r="Y1236" s="254"/>
    </row>
    <row r="1237" spans="1:25" ht="15">
      <c r="A1237" s="380" t="str">
        <f>PTCA!B1220</f>
        <v>-000</v>
      </c>
      <c r="B1237" s="380">
        <f>PTCA!D1220</f>
        <v>0</v>
      </c>
      <c r="C1237" s="380">
        <f>PTCA!J1220</f>
        <v>0</v>
      </c>
      <c r="D1237" s="380">
        <f>PTCA!K1220</f>
        <v>0</v>
      </c>
      <c r="E1237" s="380">
        <f>PTCA!H1220</f>
        <v>0</v>
      </c>
      <c r="F1237" s="380">
        <f>PTCA!Z1220</f>
        <v>0</v>
      </c>
      <c r="G1237" s="380">
        <f>PTCA!AD1220</f>
        <v>0</v>
      </c>
      <c r="H1237" s="62"/>
      <c r="I1237" s="760">
        <f>PTCA!C1220</f>
        <v>0</v>
      </c>
      <c r="J1237" s="760" t="str">
        <f>PTCA!AK1220</f>
        <v/>
      </c>
      <c r="K1237" s="760">
        <f>PTCA!AL1220</f>
        <v>0</v>
      </c>
      <c r="L1237" s="62"/>
      <c r="M1237" s="607"/>
      <c r="N1237" s="62"/>
      <c r="O1237" s="63">
        <f>PTCA!AA2206</f>
        <v>0</v>
      </c>
      <c r="P1237" s="63">
        <f>PTCA!AF2206</f>
        <v>0</v>
      </c>
      <c r="Q1237" s="232" t="e">
        <f t="shared" si="39"/>
        <v>#DIV/0!</v>
      </c>
      <c r="R1237" s="544">
        <f>PTCA!AI2206</f>
        <v>0</v>
      </c>
      <c r="S1237" s="544">
        <f>PTCA!AJ1220</f>
        <v>0</v>
      </c>
      <c r="T1237" s="53"/>
      <c r="U1237" s="232" t="e">
        <f t="shared" si="40"/>
        <v>#DIV/0!</v>
      </c>
      <c r="V1237" s="272"/>
      <c r="X1237" s="255"/>
      <c r="Y1237" s="254"/>
    </row>
    <row r="1238" spans="1:25" ht="15">
      <c r="A1238" s="380" t="str">
        <f>PTCA!B1221</f>
        <v>-000</v>
      </c>
      <c r="B1238" s="380">
        <f>PTCA!D1221</f>
        <v>0</v>
      </c>
      <c r="C1238" s="380">
        <f>PTCA!J1221</f>
        <v>0</v>
      </c>
      <c r="D1238" s="380">
        <f>PTCA!K1221</f>
        <v>0</v>
      </c>
      <c r="E1238" s="380">
        <f>PTCA!H1221</f>
        <v>0</v>
      </c>
      <c r="F1238" s="380">
        <f>PTCA!Z1221</f>
        <v>0</v>
      </c>
      <c r="G1238" s="380">
        <f>PTCA!AD1221</f>
        <v>0</v>
      </c>
      <c r="H1238" s="62"/>
      <c r="I1238" s="760">
        <f>PTCA!C1221</f>
        <v>0</v>
      </c>
      <c r="J1238" s="760" t="str">
        <f>PTCA!AK1221</f>
        <v/>
      </c>
      <c r="K1238" s="760">
        <f>PTCA!AL1221</f>
        <v>0</v>
      </c>
      <c r="L1238" s="62"/>
      <c r="M1238" s="607"/>
      <c r="N1238" s="62"/>
      <c r="O1238" s="63">
        <f>PTCA!AA2207</f>
        <v>0</v>
      </c>
      <c r="P1238" s="63">
        <f>PTCA!AF2207</f>
        <v>0</v>
      </c>
      <c r="Q1238" s="232" t="e">
        <f t="shared" si="39"/>
        <v>#DIV/0!</v>
      </c>
      <c r="R1238" s="544">
        <f>PTCA!AI2207</f>
        <v>0</v>
      </c>
      <c r="S1238" s="544">
        <f>PTCA!AJ1221</f>
        <v>0</v>
      </c>
      <c r="T1238" s="53"/>
      <c r="U1238" s="232" t="e">
        <f t="shared" si="40"/>
        <v>#DIV/0!</v>
      </c>
      <c r="V1238" s="272"/>
      <c r="X1238" s="255"/>
      <c r="Y1238" s="254"/>
    </row>
    <row r="1239" spans="1:25" ht="15">
      <c r="A1239" s="380" t="str">
        <f>PTCA!B1222</f>
        <v>-000</v>
      </c>
      <c r="B1239" s="380">
        <f>PTCA!D1222</f>
        <v>0</v>
      </c>
      <c r="C1239" s="380">
        <f>PTCA!J1222</f>
        <v>0</v>
      </c>
      <c r="D1239" s="380">
        <f>PTCA!K1222</f>
        <v>0</v>
      </c>
      <c r="E1239" s="380">
        <f>PTCA!H1222</f>
        <v>0</v>
      </c>
      <c r="F1239" s="380">
        <f>PTCA!Z1222</f>
        <v>0</v>
      </c>
      <c r="G1239" s="380">
        <f>PTCA!AD1222</f>
        <v>0</v>
      </c>
      <c r="H1239" s="62"/>
      <c r="I1239" s="760">
        <f>PTCA!C1222</f>
        <v>0</v>
      </c>
      <c r="J1239" s="760" t="str">
        <f>PTCA!AK1222</f>
        <v/>
      </c>
      <c r="K1239" s="760">
        <f>PTCA!AL1222</f>
        <v>0</v>
      </c>
      <c r="L1239" s="62"/>
      <c r="M1239" s="607"/>
      <c r="N1239" s="62"/>
      <c r="O1239" s="63">
        <f>PTCA!AA2208</f>
        <v>0</v>
      </c>
      <c r="P1239" s="63">
        <f>PTCA!AF2208</f>
        <v>0</v>
      </c>
      <c r="Q1239" s="232" t="e">
        <f t="shared" si="39"/>
        <v>#DIV/0!</v>
      </c>
      <c r="R1239" s="544">
        <f>PTCA!AI2208</f>
        <v>0</v>
      </c>
      <c r="S1239" s="544">
        <f>PTCA!AJ1222</f>
        <v>0</v>
      </c>
      <c r="T1239" s="53"/>
      <c r="U1239" s="232" t="e">
        <f t="shared" si="40"/>
        <v>#DIV/0!</v>
      </c>
      <c r="V1239" s="272"/>
      <c r="X1239" s="255"/>
      <c r="Y1239" s="254"/>
    </row>
    <row r="1240" spans="1:25" ht="15">
      <c r="A1240" s="380" t="str">
        <f>PTCA!B1223</f>
        <v>-000</v>
      </c>
      <c r="B1240" s="380">
        <f>PTCA!D1223</f>
        <v>0</v>
      </c>
      <c r="C1240" s="380">
        <f>PTCA!J1223</f>
        <v>0</v>
      </c>
      <c r="D1240" s="380">
        <f>PTCA!K1223</f>
        <v>0</v>
      </c>
      <c r="E1240" s="380">
        <f>PTCA!H1223</f>
        <v>0</v>
      </c>
      <c r="F1240" s="380">
        <f>PTCA!Z1223</f>
        <v>0</v>
      </c>
      <c r="G1240" s="380">
        <f>PTCA!AD1223</f>
        <v>0</v>
      </c>
      <c r="H1240" s="62"/>
      <c r="I1240" s="760">
        <f>PTCA!C1223</f>
        <v>0</v>
      </c>
      <c r="J1240" s="760" t="str">
        <f>PTCA!AK1223</f>
        <v/>
      </c>
      <c r="K1240" s="760">
        <f>PTCA!AL1223</f>
        <v>0</v>
      </c>
      <c r="L1240" s="62"/>
      <c r="M1240" s="607"/>
      <c r="N1240" s="62"/>
      <c r="O1240" s="63">
        <f>PTCA!AA2209</f>
        <v>0</v>
      </c>
      <c r="P1240" s="63">
        <f>PTCA!AF2209</f>
        <v>0</v>
      </c>
      <c r="Q1240" s="232" t="e">
        <f t="shared" si="39"/>
        <v>#DIV/0!</v>
      </c>
      <c r="R1240" s="544">
        <f>PTCA!AI2209</f>
        <v>0</v>
      </c>
      <c r="S1240" s="544">
        <f>PTCA!AJ1223</f>
        <v>0</v>
      </c>
      <c r="T1240" s="53"/>
      <c r="U1240" s="232" t="e">
        <f t="shared" si="40"/>
        <v>#DIV/0!</v>
      </c>
      <c r="V1240" s="272"/>
      <c r="X1240" s="255"/>
      <c r="Y1240" s="254"/>
    </row>
    <row r="1241" spans="1:25" ht="15">
      <c r="A1241" s="380" t="str">
        <f>PTCA!B1224</f>
        <v>-000</v>
      </c>
      <c r="B1241" s="380">
        <f>PTCA!D1224</f>
        <v>0</v>
      </c>
      <c r="C1241" s="380">
        <f>PTCA!J1224</f>
        <v>0</v>
      </c>
      <c r="D1241" s="380">
        <f>PTCA!K1224</f>
        <v>0</v>
      </c>
      <c r="E1241" s="380">
        <f>PTCA!H1224</f>
        <v>0</v>
      </c>
      <c r="F1241" s="380">
        <f>PTCA!Z1224</f>
        <v>0</v>
      </c>
      <c r="G1241" s="380">
        <f>PTCA!AD1224</f>
        <v>0</v>
      </c>
      <c r="H1241" s="62"/>
      <c r="I1241" s="760">
        <f>PTCA!C1224</f>
        <v>0</v>
      </c>
      <c r="J1241" s="760" t="str">
        <f>PTCA!AK1224</f>
        <v/>
      </c>
      <c r="K1241" s="760">
        <f>PTCA!AL1224</f>
        <v>0</v>
      </c>
      <c r="L1241" s="62"/>
      <c r="M1241" s="607"/>
      <c r="N1241" s="62"/>
      <c r="O1241" s="63">
        <f>PTCA!AA2210</f>
        <v>0</v>
      </c>
      <c r="P1241" s="63">
        <f>PTCA!AF2210</f>
        <v>0</v>
      </c>
      <c r="Q1241" s="232" t="e">
        <f t="shared" si="39"/>
        <v>#DIV/0!</v>
      </c>
      <c r="R1241" s="544">
        <f>PTCA!AI2210</f>
        <v>0</v>
      </c>
      <c r="S1241" s="544">
        <f>PTCA!AJ1224</f>
        <v>0</v>
      </c>
      <c r="T1241" s="53"/>
      <c r="U1241" s="232" t="e">
        <f t="shared" si="40"/>
        <v>#DIV/0!</v>
      </c>
      <c r="V1241" s="272"/>
      <c r="X1241" s="255"/>
      <c r="Y1241" s="254"/>
    </row>
    <row r="1242" spans="1:25" ht="15">
      <c r="A1242" s="380" t="str">
        <f>PTCA!B1225</f>
        <v>-000</v>
      </c>
      <c r="B1242" s="380">
        <f>PTCA!D1225</f>
        <v>0</v>
      </c>
      <c r="C1242" s="380">
        <f>PTCA!J1225</f>
        <v>0</v>
      </c>
      <c r="D1242" s="380">
        <f>PTCA!K1225</f>
        <v>0</v>
      </c>
      <c r="E1242" s="380">
        <f>PTCA!H1225</f>
        <v>0</v>
      </c>
      <c r="F1242" s="380">
        <f>PTCA!Z1225</f>
        <v>0</v>
      </c>
      <c r="G1242" s="380">
        <f>PTCA!AD1225</f>
        <v>0</v>
      </c>
      <c r="H1242" s="62"/>
      <c r="I1242" s="760">
        <f>PTCA!C1225</f>
        <v>0</v>
      </c>
      <c r="J1242" s="760" t="str">
        <f>PTCA!AK1225</f>
        <v/>
      </c>
      <c r="K1242" s="760">
        <f>PTCA!AL1225</f>
        <v>0</v>
      </c>
      <c r="L1242" s="62"/>
      <c r="M1242" s="607"/>
      <c r="N1242" s="62"/>
      <c r="O1242" s="63">
        <f>PTCA!AA2211</f>
        <v>0</v>
      </c>
      <c r="P1242" s="63">
        <f>PTCA!AF2211</f>
        <v>0</v>
      </c>
      <c r="Q1242" s="232" t="e">
        <f t="shared" si="39"/>
        <v>#DIV/0!</v>
      </c>
      <c r="R1242" s="544">
        <f>PTCA!AI2211</f>
        <v>0</v>
      </c>
      <c r="S1242" s="544">
        <f>PTCA!AJ1225</f>
        <v>0</v>
      </c>
      <c r="T1242" s="53"/>
      <c r="U1242" s="232" t="e">
        <f t="shared" si="40"/>
        <v>#DIV/0!</v>
      </c>
      <c r="V1242" s="272"/>
      <c r="X1242" s="255"/>
      <c r="Y1242" s="254"/>
    </row>
    <row r="1243" spans="1:25" ht="15">
      <c r="A1243" s="380" t="str">
        <f>PTCA!B1226</f>
        <v>-000</v>
      </c>
      <c r="B1243" s="380">
        <f>PTCA!D1226</f>
        <v>0</v>
      </c>
      <c r="C1243" s="380">
        <f>PTCA!J1226</f>
        <v>0</v>
      </c>
      <c r="D1243" s="380">
        <f>PTCA!K1226</f>
        <v>0</v>
      </c>
      <c r="E1243" s="380">
        <f>PTCA!H1226</f>
        <v>0</v>
      </c>
      <c r="F1243" s="380">
        <f>PTCA!Z1226</f>
        <v>0</v>
      </c>
      <c r="G1243" s="380">
        <f>PTCA!AD1226</f>
        <v>0</v>
      </c>
      <c r="H1243" s="62"/>
      <c r="I1243" s="760">
        <f>PTCA!C1226</f>
        <v>0</v>
      </c>
      <c r="J1243" s="760" t="str">
        <f>PTCA!AK1226</f>
        <v/>
      </c>
      <c r="K1243" s="760">
        <f>PTCA!AL1226</f>
        <v>0</v>
      </c>
      <c r="L1243" s="62"/>
      <c r="M1243" s="607"/>
      <c r="N1243" s="62"/>
      <c r="O1243" s="63">
        <f>PTCA!AA2212</f>
        <v>0</v>
      </c>
      <c r="P1243" s="63">
        <f>PTCA!AF2212</f>
        <v>0</v>
      </c>
      <c r="Q1243" s="232" t="e">
        <f t="shared" si="39"/>
        <v>#DIV/0!</v>
      </c>
      <c r="R1243" s="544">
        <f>PTCA!AI2212</f>
        <v>0</v>
      </c>
      <c r="S1243" s="544">
        <f>PTCA!AJ1226</f>
        <v>0</v>
      </c>
      <c r="T1243" s="53"/>
      <c r="U1243" s="232" t="e">
        <f t="shared" si="40"/>
        <v>#DIV/0!</v>
      </c>
      <c r="V1243" s="272"/>
      <c r="X1243" s="255"/>
      <c r="Y1243" s="254"/>
    </row>
    <row r="1244" spans="1:25" ht="15">
      <c r="A1244" s="380" t="str">
        <f>PTCA!B1227</f>
        <v>-000</v>
      </c>
      <c r="B1244" s="380">
        <f>PTCA!D1227</f>
        <v>0</v>
      </c>
      <c r="C1244" s="380">
        <f>PTCA!J1227</f>
        <v>0</v>
      </c>
      <c r="D1244" s="380">
        <f>PTCA!K1227</f>
        <v>0</v>
      </c>
      <c r="E1244" s="380">
        <f>PTCA!H1227</f>
        <v>0</v>
      </c>
      <c r="F1244" s="380">
        <f>PTCA!Z1227</f>
        <v>0</v>
      </c>
      <c r="G1244" s="380">
        <f>PTCA!AD1227</f>
        <v>0</v>
      </c>
      <c r="H1244" s="62"/>
      <c r="I1244" s="760">
        <f>PTCA!C1227</f>
        <v>0</v>
      </c>
      <c r="J1244" s="760" t="str">
        <f>PTCA!AK1227</f>
        <v/>
      </c>
      <c r="K1244" s="760">
        <f>PTCA!AL1227</f>
        <v>0</v>
      </c>
      <c r="L1244" s="62"/>
      <c r="M1244" s="607"/>
      <c r="N1244" s="62"/>
      <c r="O1244" s="63">
        <f>PTCA!AA2213</f>
        <v>0</v>
      </c>
      <c r="P1244" s="63">
        <f>PTCA!AF2213</f>
        <v>0</v>
      </c>
      <c r="Q1244" s="232" t="e">
        <f t="shared" si="39"/>
        <v>#DIV/0!</v>
      </c>
      <c r="R1244" s="544">
        <f>PTCA!AI2213</f>
        <v>0</v>
      </c>
      <c r="S1244" s="544">
        <f>PTCA!AJ1227</f>
        <v>0</v>
      </c>
      <c r="T1244" s="53"/>
      <c r="U1244" s="232" t="e">
        <f t="shared" si="40"/>
        <v>#DIV/0!</v>
      </c>
      <c r="V1244" s="272"/>
      <c r="X1244" s="255"/>
      <c r="Y1244" s="254"/>
    </row>
    <row r="1245" spans="1:25" ht="15">
      <c r="A1245" s="380" t="str">
        <f>PTCA!B1228</f>
        <v>-000</v>
      </c>
      <c r="B1245" s="380">
        <f>PTCA!D1228</f>
        <v>0</v>
      </c>
      <c r="C1245" s="380">
        <f>PTCA!J1228</f>
        <v>0</v>
      </c>
      <c r="D1245" s="380">
        <f>PTCA!K1228</f>
        <v>0</v>
      </c>
      <c r="E1245" s="380">
        <f>PTCA!H1228</f>
        <v>0</v>
      </c>
      <c r="F1245" s="380">
        <f>PTCA!Z1228</f>
        <v>0</v>
      </c>
      <c r="G1245" s="380">
        <f>PTCA!AD1228</f>
        <v>0</v>
      </c>
      <c r="H1245" s="62"/>
      <c r="I1245" s="760">
        <f>PTCA!C1228</f>
        <v>0</v>
      </c>
      <c r="J1245" s="760" t="str">
        <f>PTCA!AK1228</f>
        <v/>
      </c>
      <c r="K1245" s="760">
        <f>PTCA!AL1228</f>
        <v>0</v>
      </c>
      <c r="L1245" s="62"/>
      <c r="M1245" s="607"/>
      <c r="N1245" s="62"/>
      <c r="O1245" s="63">
        <f>PTCA!AA2214</f>
        <v>0</v>
      </c>
      <c r="P1245" s="63">
        <f>PTCA!AF2214</f>
        <v>0</v>
      </c>
      <c r="Q1245" s="232" t="e">
        <f t="shared" si="39"/>
        <v>#DIV/0!</v>
      </c>
      <c r="R1245" s="544">
        <f>PTCA!AI2214</f>
        <v>0</v>
      </c>
      <c r="S1245" s="544">
        <f>PTCA!AJ1228</f>
        <v>0</v>
      </c>
      <c r="T1245" s="53"/>
      <c r="U1245" s="232" t="e">
        <f t="shared" si="40"/>
        <v>#DIV/0!</v>
      </c>
      <c r="V1245" s="272"/>
      <c r="X1245" s="255"/>
      <c r="Y1245" s="254"/>
    </row>
    <row r="1246" spans="1:25" ht="15">
      <c r="A1246" s="380" t="str">
        <f>PTCA!B1229</f>
        <v>-000</v>
      </c>
      <c r="B1246" s="380">
        <f>PTCA!D1229</f>
        <v>0</v>
      </c>
      <c r="C1246" s="380">
        <f>PTCA!J1229</f>
        <v>0</v>
      </c>
      <c r="D1246" s="380">
        <f>PTCA!K1229</f>
        <v>0</v>
      </c>
      <c r="E1246" s="380">
        <f>PTCA!H1229</f>
        <v>0</v>
      </c>
      <c r="F1246" s="380">
        <f>PTCA!Z1229</f>
        <v>0</v>
      </c>
      <c r="G1246" s="380">
        <f>PTCA!AD1229</f>
        <v>0</v>
      </c>
      <c r="H1246" s="62"/>
      <c r="I1246" s="760">
        <f>PTCA!C1229</f>
        <v>0</v>
      </c>
      <c r="J1246" s="760" t="str">
        <f>PTCA!AK1229</f>
        <v/>
      </c>
      <c r="K1246" s="760">
        <f>PTCA!AL1229</f>
        <v>0</v>
      </c>
      <c r="L1246" s="62"/>
      <c r="M1246" s="607"/>
      <c r="N1246" s="62"/>
      <c r="O1246" s="63">
        <f>PTCA!AA2215</f>
        <v>0</v>
      </c>
      <c r="P1246" s="63">
        <f>PTCA!AF2215</f>
        <v>0</v>
      </c>
      <c r="Q1246" s="232" t="e">
        <f t="shared" si="39"/>
        <v>#DIV/0!</v>
      </c>
      <c r="R1246" s="544">
        <f>PTCA!AI2215</f>
        <v>0</v>
      </c>
      <c r="S1246" s="544">
        <f>PTCA!AJ1229</f>
        <v>0</v>
      </c>
      <c r="T1246" s="53"/>
      <c r="U1246" s="232" t="e">
        <f t="shared" si="40"/>
        <v>#DIV/0!</v>
      </c>
      <c r="V1246" s="272"/>
      <c r="X1246" s="255"/>
      <c r="Y1246" s="254"/>
    </row>
    <row r="1247" spans="1:25" ht="15">
      <c r="A1247" s="380" t="str">
        <f>PTCA!B1230</f>
        <v>-000</v>
      </c>
      <c r="B1247" s="380">
        <f>PTCA!D1230</f>
        <v>0</v>
      </c>
      <c r="C1247" s="380">
        <f>PTCA!J1230</f>
        <v>0</v>
      </c>
      <c r="D1247" s="380">
        <f>PTCA!K1230</f>
        <v>0</v>
      </c>
      <c r="E1247" s="380">
        <f>PTCA!H1230</f>
        <v>0</v>
      </c>
      <c r="F1247" s="380">
        <f>PTCA!Z1230</f>
        <v>0</v>
      </c>
      <c r="G1247" s="380">
        <f>PTCA!AD1230</f>
        <v>0</v>
      </c>
      <c r="H1247" s="62"/>
      <c r="I1247" s="760">
        <f>PTCA!C1230</f>
        <v>0</v>
      </c>
      <c r="J1247" s="760" t="str">
        <f>PTCA!AK1230</f>
        <v/>
      </c>
      <c r="K1247" s="760">
        <f>PTCA!AL1230</f>
        <v>0</v>
      </c>
      <c r="L1247" s="62"/>
      <c r="M1247" s="607"/>
      <c r="N1247" s="62"/>
      <c r="O1247" s="63">
        <f>PTCA!AA2216</f>
        <v>0</v>
      </c>
      <c r="P1247" s="63">
        <f>PTCA!AF2216</f>
        <v>0</v>
      </c>
      <c r="Q1247" s="232" t="e">
        <f t="shared" si="39"/>
        <v>#DIV/0!</v>
      </c>
      <c r="R1247" s="544">
        <f>PTCA!AI2216</f>
        <v>0</v>
      </c>
      <c r="S1247" s="544">
        <f>PTCA!AJ1230</f>
        <v>0</v>
      </c>
      <c r="T1247" s="53"/>
      <c r="U1247" s="232" t="e">
        <f t="shared" si="40"/>
        <v>#DIV/0!</v>
      </c>
      <c r="V1247" s="272"/>
      <c r="X1247" s="255"/>
      <c r="Y1247" s="254"/>
    </row>
    <row r="1248" spans="1:25" ht="15">
      <c r="A1248" s="380" t="str">
        <f>PTCA!B1231</f>
        <v>-000</v>
      </c>
      <c r="B1248" s="380">
        <f>PTCA!D1231</f>
        <v>0</v>
      </c>
      <c r="C1248" s="380">
        <f>PTCA!J1231</f>
        <v>0</v>
      </c>
      <c r="D1248" s="380">
        <f>PTCA!K1231</f>
        <v>0</v>
      </c>
      <c r="E1248" s="380">
        <f>PTCA!H1231</f>
        <v>0</v>
      </c>
      <c r="F1248" s="380">
        <f>PTCA!Z1231</f>
        <v>0</v>
      </c>
      <c r="G1248" s="380">
        <f>PTCA!AD1231</f>
        <v>0</v>
      </c>
      <c r="H1248" s="62"/>
      <c r="I1248" s="760">
        <f>PTCA!C1231</f>
        <v>0</v>
      </c>
      <c r="J1248" s="760" t="str">
        <f>PTCA!AK1231</f>
        <v/>
      </c>
      <c r="K1248" s="760">
        <f>PTCA!AL1231</f>
        <v>0</v>
      </c>
      <c r="L1248" s="62"/>
      <c r="M1248" s="607"/>
      <c r="N1248" s="62"/>
      <c r="O1248" s="63">
        <f>PTCA!AA2217</f>
        <v>0</v>
      </c>
      <c r="P1248" s="63">
        <f>PTCA!AF2217</f>
        <v>0</v>
      </c>
      <c r="Q1248" s="232" t="e">
        <f t="shared" si="39"/>
        <v>#DIV/0!</v>
      </c>
      <c r="R1248" s="544">
        <f>PTCA!AI2217</f>
        <v>0</v>
      </c>
      <c r="S1248" s="544">
        <f>PTCA!AJ1231</f>
        <v>0</v>
      </c>
      <c r="T1248" s="53"/>
      <c r="U1248" s="232" t="e">
        <f t="shared" si="40"/>
        <v>#DIV/0!</v>
      </c>
      <c r="V1248" s="272"/>
      <c r="X1248" s="255"/>
      <c r="Y1248" s="254"/>
    </row>
    <row r="1249" spans="1:25" ht="15">
      <c r="A1249" s="380" t="str">
        <f>PTCA!B1232</f>
        <v>-000</v>
      </c>
      <c r="B1249" s="380">
        <f>PTCA!D1232</f>
        <v>0</v>
      </c>
      <c r="C1249" s="380">
        <f>PTCA!J1232</f>
        <v>0</v>
      </c>
      <c r="D1249" s="380">
        <f>PTCA!K1232</f>
        <v>0</v>
      </c>
      <c r="E1249" s="380">
        <f>PTCA!H1232</f>
        <v>0</v>
      </c>
      <c r="F1249" s="380">
        <f>PTCA!Z1232</f>
        <v>0</v>
      </c>
      <c r="G1249" s="380">
        <f>PTCA!AD1232</f>
        <v>0</v>
      </c>
      <c r="H1249" s="62"/>
      <c r="I1249" s="760">
        <f>PTCA!C1232</f>
        <v>0</v>
      </c>
      <c r="J1249" s="760" t="str">
        <f>PTCA!AK1232</f>
        <v/>
      </c>
      <c r="K1249" s="760">
        <f>PTCA!AL1232</f>
        <v>0</v>
      </c>
      <c r="L1249" s="62"/>
      <c r="M1249" s="607"/>
      <c r="N1249" s="62"/>
      <c r="O1249" s="63">
        <f>PTCA!AA2218</f>
        <v>0</v>
      </c>
      <c r="P1249" s="63">
        <f>PTCA!AF2218</f>
        <v>0</v>
      </c>
      <c r="Q1249" s="232" t="e">
        <f t="shared" si="39"/>
        <v>#DIV/0!</v>
      </c>
      <c r="R1249" s="544">
        <f>PTCA!AI2218</f>
        <v>0</v>
      </c>
      <c r="S1249" s="544">
        <f>PTCA!AJ1232</f>
        <v>0</v>
      </c>
      <c r="T1249" s="53"/>
      <c r="U1249" s="232" t="e">
        <f t="shared" si="40"/>
        <v>#DIV/0!</v>
      </c>
      <c r="V1249" s="272"/>
      <c r="X1249" s="255"/>
      <c r="Y1249" s="254"/>
    </row>
    <row r="1250" spans="1:25" ht="15">
      <c r="A1250" s="380" t="str">
        <f>PTCA!B1233</f>
        <v>-000</v>
      </c>
      <c r="B1250" s="380">
        <f>PTCA!D1233</f>
        <v>0</v>
      </c>
      <c r="C1250" s="380">
        <f>PTCA!J1233</f>
        <v>0</v>
      </c>
      <c r="D1250" s="380">
        <f>PTCA!K1233</f>
        <v>0</v>
      </c>
      <c r="E1250" s="380">
        <f>PTCA!H1233</f>
        <v>0</v>
      </c>
      <c r="F1250" s="380">
        <f>PTCA!Z1233</f>
        <v>0</v>
      </c>
      <c r="G1250" s="380">
        <f>PTCA!AD1233</f>
        <v>0</v>
      </c>
      <c r="H1250" s="62"/>
      <c r="I1250" s="760">
        <f>PTCA!C1233</f>
        <v>0</v>
      </c>
      <c r="J1250" s="760" t="str">
        <f>PTCA!AK1233</f>
        <v/>
      </c>
      <c r="K1250" s="760">
        <f>PTCA!AL1233</f>
        <v>0</v>
      </c>
      <c r="L1250" s="62"/>
      <c r="M1250" s="607"/>
      <c r="N1250" s="62"/>
      <c r="O1250" s="63">
        <f>PTCA!AA2219</f>
        <v>0</v>
      </c>
      <c r="P1250" s="63">
        <f>PTCA!AF2219</f>
        <v>0</v>
      </c>
      <c r="Q1250" s="232" t="e">
        <f t="shared" si="39"/>
        <v>#DIV/0!</v>
      </c>
      <c r="R1250" s="544">
        <f>PTCA!AI2219</f>
        <v>0</v>
      </c>
      <c r="S1250" s="544">
        <f>PTCA!AJ1233</f>
        <v>0</v>
      </c>
      <c r="T1250" s="53"/>
      <c r="U1250" s="232" t="e">
        <f t="shared" si="40"/>
        <v>#DIV/0!</v>
      </c>
      <c r="V1250" s="272"/>
      <c r="X1250" s="255"/>
      <c r="Y1250" s="254"/>
    </row>
    <row r="1251" spans="1:25" ht="15">
      <c r="A1251" s="380" t="str">
        <f>PTCA!B1234</f>
        <v>-000</v>
      </c>
      <c r="B1251" s="380">
        <f>PTCA!D1234</f>
        <v>0</v>
      </c>
      <c r="C1251" s="380">
        <f>PTCA!J1234</f>
        <v>0</v>
      </c>
      <c r="D1251" s="380">
        <f>PTCA!K1234</f>
        <v>0</v>
      </c>
      <c r="E1251" s="380">
        <f>PTCA!H1234</f>
        <v>0</v>
      </c>
      <c r="F1251" s="380">
        <f>PTCA!Z1234</f>
        <v>0</v>
      </c>
      <c r="G1251" s="380">
        <f>PTCA!AD1234</f>
        <v>0</v>
      </c>
      <c r="H1251" s="62"/>
      <c r="I1251" s="760">
        <f>PTCA!C1234</f>
        <v>0</v>
      </c>
      <c r="J1251" s="760" t="str">
        <f>PTCA!AK1234</f>
        <v/>
      </c>
      <c r="K1251" s="760">
        <f>PTCA!AL1234</f>
        <v>0</v>
      </c>
      <c r="L1251" s="62"/>
      <c r="M1251" s="607"/>
      <c r="N1251" s="62"/>
      <c r="O1251" s="63">
        <f>PTCA!AA2220</f>
        <v>0</v>
      </c>
      <c r="P1251" s="63">
        <f>PTCA!AF2220</f>
        <v>0</v>
      </c>
      <c r="Q1251" s="232" t="e">
        <f t="shared" si="39"/>
        <v>#DIV/0!</v>
      </c>
      <c r="R1251" s="544">
        <f>PTCA!AI2220</f>
        <v>0</v>
      </c>
      <c r="S1251" s="544">
        <f>PTCA!AJ1234</f>
        <v>0</v>
      </c>
      <c r="T1251" s="53"/>
      <c r="U1251" s="232" t="e">
        <f t="shared" si="40"/>
        <v>#DIV/0!</v>
      </c>
      <c r="V1251" s="272"/>
      <c r="X1251" s="255"/>
      <c r="Y1251" s="254"/>
    </row>
    <row r="1252" spans="1:25" ht="15">
      <c r="A1252" s="380" t="str">
        <f>PTCA!B1235</f>
        <v>-000</v>
      </c>
      <c r="B1252" s="380">
        <f>PTCA!D1235</f>
        <v>0</v>
      </c>
      <c r="C1252" s="380">
        <f>PTCA!J1235</f>
        <v>0</v>
      </c>
      <c r="D1252" s="380">
        <f>PTCA!K1235</f>
        <v>0</v>
      </c>
      <c r="E1252" s="380">
        <f>PTCA!H1235</f>
        <v>0</v>
      </c>
      <c r="F1252" s="380">
        <f>PTCA!Z1235</f>
        <v>0</v>
      </c>
      <c r="G1252" s="380">
        <f>PTCA!AD1235</f>
        <v>0</v>
      </c>
      <c r="H1252" s="62"/>
      <c r="I1252" s="760">
        <f>PTCA!C1235</f>
        <v>0</v>
      </c>
      <c r="J1252" s="760" t="str">
        <f>PTCA!AK1235</f>
        <v/>
      </c>
      <c r="K1252" s="760">
        <f>PTCA!AL1235</f>
        <v>0</v>
      </c>
      <c r="L1252" s="62"/>
      <c r="M1252" s="607"/>
      <c r="N1252" s="62"/>
      <c r="O1252" s="63">
        <f>PTCA!AA2221</f>
        <v>0</v>
      </c>
      <c r="P1252" s="63">
        <f>PTCA!AF2221</f>
        <v>0</v>
      </c>
      <c r="Q1252" s="232" t="e">
        <f t="shared" si="39"/>
        <v>#DIV/0!</v>
      </c>
      <c r="R1252" s="544">
        <f>PTCA!AI2221</f>
        <v>0</v>
      </c>
      <c r="S1252" s="544">
        <f>PTCA!AJ1235</f>
        <v>0</v>
      </c>
      <c r="T1252" s="53"/>
      <c r="U1252" s="232" t="e">
        <f t="shared" si="40"/>
        <v>#DIV/0!</v>
      </c>
      <c r="V1252" s="272"/>
      <c r="X1252" s="255"/>
      <c r="Y1252" s="254"/>
    </row>
    <row r="1253" spans="1:25" ht="15">
      <c r="A1253" s="380" t="str">
        <f>PTCA!B1236</f>
        <v>-000</v>
      </c>
      <c r="B1253" s="380">
        <f>PTCA!D1236</f>
        <v>0</v>
      </c>
      <c r="C1253" s="380">
        <f>PTCA!J1236</f>
        <v>0</v>
      </c>
      <c r="D1253" s="380">
        <f>PTCA!K1236</f>
        <v>0</v>
      </c>
      <c r="E1253" s="380">
        <f>PTCA!H1236</f>
        <v>0</v>
      </c>
      <c r="F1253" s="380">
        <f>PTCA!Z1236</f>
        <v>0</v>
      </c>
      <c r="G1253" s="380">
        <f>PTCA!AD1236</f>
        <v>0</v>
      </c>
      <c r="H1253" s="62"/>
      <c r="I1253" s="760">
        <f>PTCA!C1236</f>
        <v>0</v>
      </c>
      <c r="J1253" s="760" t="str">
        <f>PTCA!AK1236</f>
        <v/>
      </c>
      <c r="K1253" s="760">
        <f>PTCA!AL1236</f>
        <v>0</v>
      </c>
      <c r="L1253" s="62"/>
      <c r="M1253" s="607"/>
      <c r="N1253" s="62"/>
      <c r="O1253" s="63">
        <f>PTCA!AA2222</f>
        <v>0</v>
      </c>
      <c r="P1253" s="63">
        <f>PTCA!AF2222</f>
        <v>0</v>
      </c>
      <c r="Q1253" s="232" t="e">
        <f t="shared" si="39"/>
        <v>#DIV/0!</v>
      </c>
      <c r="R1253" s="544">
        <f>PTCA!AI2222</f>
        <v>0</v>
      </c>
      <c r="S1253" s="544">
        <f>PTCA!AJ1236</f>
        <v>0</v>
      </c>
      <c r="T1253" s="53"/>
      <c r="U1253" s="232" t="e">
        <f t="shared" si="40"/>
        <v>#DIV/0!</v>
      </c>
      <c r="V1253" s="272"/>
      <c r="X1253" s="255"/>
      <c r="Y1253" s="254"/>
    </row>
    <row r="1254" spans="1:25" ht="15">
      <c r="A1254" s="380" t="str">
        <f>PTCA!B1237</f>
        <v>-000</v>
      </c>
      <c r="B1254" s="380">
        <f>PTCA!D1237</f>
        <v>0</v>
      </c>
      <c r="C1254" s="380">
        <f>PTCA!J1237</f>
        <v>0</v>
      </c>
      <c r="D1254" s="380">
        <f>PTCA!K1237</f>
        <v>0</v>
      </c>
      <c r="E1254" s="380">
        <f>PTCA!H1237</f>
        <v>0</v>
      </c>
      <c r="F1254" s="380">
        <f>PTCA!Z1237</f>
        <v>0</v>
      </c>
      <c r="G1254" s="380">
        <f>PTCA!AD1237</f>
        <v>0</v>
      </c>
      <c r="H1254" s="62"/>
      <c r="I1254" s="760">
        <f>PTCA!C1237</f>
        <v>0</v>
      </c>
      <c r="J1254" s="760" t="str">
        <f>PTCA!AK1237</f>
        <v/>
      </c>
      <c r="K1254" s="760">
        <f>PTCA!AL1237</f>
        <v>0</v>
      </c>
      <c r="L1254" s="62"/>
      <c r="M1254" s="607"/>
      <c r="N1254" s="62"/>
      <c r="O1254" s="63">
        <f>PTCA!AA2223</f>
        <v>0</v>
      </c>
      <c r="P1254" s="63">
        <f>PTCA!AF2223</f>
        <v>0</v>
      </c>
      <c r="Q1254" s="232" t="e">
        <f t="shared" si="39"/>
        <v>#DIV/0!</v>
      </c>
      <c r="R1254" s="544">
        <f>PTCA!AI2223</f>
        <v>0</v>
      </c>
      <c r="S1254" s="544">
        <f>PTCA!AJ1237</f>
        <v>0</v>
      </c>
      <c r="T1254" s="53"/>
      <c r="U1254" s="232" t="e">
        <f t="shared" si="40"/>
        <v>#DIV/0!</v>
      </c>
      <c r="V1254" s="272"/>
      <c r="X1254" s="255"/>
      <c r="Y1254" s="254"/>
    </row>
    <row r="1255" spans="1:25" ht="15">
      <c r="A1255" s="380" t="str">
        <f>PTCA!B1238</f>
        <v>-000</v>
      </c>
      <c r="B1255" s="380">
        <f>PTCA!D1238</f>
        <v>0</v>
      </c>
      <c r="C1255" s="380">
        <f>PTCA!J1238</f>
        <v>0</v>
      </c>
      <c r="D1255" s="380">
        <f>PTCA!K1238</f>
        <v>0</v>
      </c>
      <c r="E1255" s="380">
        <f>PTCA!H1238</f>
        <v>0</v>
      </c>
      <c r="F1255" s="380">
        <f>PTCA!Z1238</f>
        <v>0</v>
      </c>
      <c r="G1255" s="380">
        <f>PTCA!AD1238</f>
        <v>0</v>
      </c>
      <c r="H1255" s="62"/>
      <c r="I1255" s="760">
        <f>PTCA!C1238</f>
        <v>0</v>
      </c>
      <c r="J1255" s="760" t="str">
        <f>PTCA!AK1238</f>
        <v/>
      </c>
      <c r="K1255" s="760">
        <f>PTCA!AL1238</f>
        <v>0</v>
      </c>
      <c r="L1255" s="62"/>
      <c r="M1255" s="607"/>
      <c r="N1255" s="62"/>
      <c r="O1255" s="63">
        <f>PTCA!AA2224</f>
        <v>0</v>
      </c>
      <c r="P1255" s="63">
        <f>PTCA!AF2224</f>
        <v>0</v>
      </c>
      <c r="Q1255" s="232" t="e">
        <f t="shared" si="39"/>
        <v>#DIV/0!</v>
      </c>
      <c r="R1255" s="544">
        <f>PTCA!AI2224</f>
        <v>0</v>
      </c>
      <c r="S1255" s="544">
        <f>PTCA!AJ1238</f>
        <v>0</v>
      </c>
      <c r="T1255" s="53"/>
      <c r="U1255" s="232" t="e">
        <f t="shared" si="40"/>
        <v>#DIV/0!</v>
      </c>
      <c r="V1255" s="272"/>
      <c r="X1255" s="255"/>
      <c r="Y1255" s="254"/>
    </row>
    <row r="1256" spans="1:25" ht="15">
      <c r="A1256" s="380" t="str">
        <f>PTCA!B1239</f>
        <v>-000</v>
      </c>
      <c r="B1256" s="380">
        <f>PTCA!D1239</f>
        <v>0</v>
      </c>
      <c r="C1256" s="380">
        <f>PTCA!J1239</f>
        <v>0</v>
      </c>
      <c r="D1256" s="380">
        <f>PTCA!K1239</f>
        <v>0</v>
      </c>
      <c r="E1256" s="380">
        <f>PTCA!H1239</f>
        <v>0</v>
      </c>
      <c r="F1256" s="380">
        <f>PTCA!Z1239</f>
        <v>0</v>
      </c>
      <c r="G1256" s="380">
        <f>PTCA!AD1239</f>
        <v>0</v>
      </c>
      <c r="H1256" s="62"/>
      <c r="I1256" s="760">
        <f>PTCA!C1239</f>
        <v>0</v>
      </c>
      <c r="J1256" s="760" t="str">
        <f>PTCA!AK1239</f>
        <v/>
      </c>
      <c r="K1256" s="760">
        <f>PTCA!AL1239</f>
        <v>0</v>
      </c>
      <c r="L1256" s="62"/>
      <c r="M1256" s="607"/>
      <c r="N1256" s="62"/>
      <c r="O1256" s="63">
        <f>PTCA!AA2225</f>
        <v>0</v>
      </c>
      <c r="P1256" s="63">
        <f>PTCA!AF2225</f>
        <v>0</v>
      </c>
      <c r="Q1256" s="232" t="e">
        <f t="shared" si="39"/>
        <v>#DIV/0!</v>
      </c>
      <c r="R1256" s="544">
        <f>PTCA!AI2225</f>
        <v>0</v>
      </c>
      <c r="S1256" s="544">
        <f>PTCA!AJ1239</f>
        <v>0</v>
      </c>
      <c r="T1256" s="53"/>
      <c r="U1256" s="232" t="e">
        <f t="shared" si="40"/>
        <v>#DIV/0!</v>
      </c>
      <c r="V1256" s="272"/>
      <c r="X1256" s="255"/>
      <c r="Y1256" s="254"/>
    </row>
    <row r="1257" spans="1:25" ht="15">
      <c r="A1257" s="380" t="str">
        <f>PTCA!B1240</f>
        <v>-000</v>
      </c>
      <c r="B1257" s="380">
        <f>PTCA!D1240</f>
        <v>0</v>
      </c>
      <c r="C1257" s="380">
        <f>PTCA!J1240</f>
        <v>0</v>
      </c>
      <c r="D1257" s="380">
        <f>PTCA!K1240</f>
        <v>0</v>
      </c>
      <c r="E1257" s="380">
        <f>PTCA!H1240</f>
        <v>0</v>
      </c>
      <c r="F1257" s="380">
        <f>PTCA!Z1240</f>
        <v>0</v>
      </c>
      <c r="G1257" s="380">
        <f>PTCA!AD1240</f>
        <v>0</v>
      </c>
      <c r="H1257" s="62"/>
      <c r="I1257" s="760">
        <f>PTCA!C1240</f>
        <v>0</v>
      </c>
      <c r="J1257" s="760" t="str">
        <f>PTCA!AK1240</f>
        <v/>
      </c>
      <c r="K1257" s="760">
        <f>PTCA!AL1240</f>
        <v>0</v>
      </c>
      <c r="L1257" s="62"/>
      <c r="M1257" s="607"/>
      <c r="N1257" s="62"/>
      <c r="O1257" s="63">
        <f>PTCA!AA2226</f>
        <v>0</v>
      </c>
      <c r="P1257" s="63">
        <f>PTCA!AF2226</f>
        <v>0</v>
      </c>
      <c r="Q1257" s="232" t="e">
        <f t="shared" si="39"/>
        <v>#DIV/0!</v>
      </c>
      <c r="R1257" s="544">
        <f>PTCA!AI2226</f>
        <v>0</v>
      </c>
      <c r="S1257" s="544">
        <f>PTCA!AJ1240</f>
        <v>0</v>
      </c>
      <c r="T1257" s="53"/>
      <c r="U1257" s="232" t="e">
        <f t="shared" si="40"/>
        <v>#DIV/0!</v>
      </c>
      <c r="V1257" s="272"/>
      <c r="X1257" s="255"/>
      <c r="Y1257" s="254"/>
    </row>
    <row r="1258" spans="1:25" ht="15">
      <c r="A1258" s="380" t="str">
        <f>PTCA!B1241</f>
        <v>-000</v>
      </c>
      <c r="B1258" s="380">
        <f>PTCA!D1241</f>
        <v>0</v>
      </c>
      <c r="C1258" s="380">
        <f>PTCA!J1241</f>
        <v>0</v>
      </c>
      <c r="D1258" s="380">
        <f>PTCA!K1241</f>
        <v>0</v>
      </c>
      <c r="E1258" s="380">
        <f>PTCA!H1241</f>
        <v>0</v>
      </c>
      <c r="F1258" s="380">
        <f>PTCA!Z1241</f>
        <v>0</v>
      </c>
      <c r="G1258" s="380">
        <f>PTCA!AD1241</f>
        <v>0</v>
      </c>
      <c r="H1258" s="62"/>
      <c r="I1258" s="760">
        <f>PTCA!C1241</f>
        <v>0</v>
      </c>
      <c r="J1258" s="760" t="str">
        <f>PTCA!AK1241</f>
        <v/>
      </c>
      <c r="K1258" s="760">
        <f>PTCA!AL1241</f>
        <v>0</v>
      </c>
      <c r="L1258" s="62"/>
      <c r="M1258" s="607"/>
      <c r="N1258" s="62"/>
      <c r="O1258" s="63">
        <f>PTCA!AA2227</f>
        <v>0</v>
      </c>
      <c r="P1258" s="63">
        <f>PTCA!AF2227</f>
        <v>0</v>
      </c>
      <c r="Q1258" s="232" t="e">
        <f t="shared" si="39"/>
        <v>#DIV/0!</v>
      </c>
      <c r="R1258" s="544">
        <f>PTCA!AI2227</f>
        <v>0</v>
      </c>
      <c r="S1258" s="544">
        <f>PTCA!AJ1241</f>
        <v>0</v>
      </c>
      <c r="T1258" s="53"/>
      <c r="U1258" s="232" t="e">
        <f t="shared" si="40"/>
        <v>#DIV/0!</v>
      </c>
      <c r="V1258" s="272"/>
      <c r="X1258" s="255"/>
      <c r="Y1258" s="254"/>
    </row>
    <row r="1259" spans="1:25" ht="15">
      <c r="A1259" s="380" t="str">
        <f>PTCA!B1242</f>
        <v>-000</v>
      </c>
      <c r="B1259" s="380">
        <f>PTCA!D1242</f>
        <v>0</v>
      </c>
      <c r="C1259" s="380">
        <f>PTCA!J1242</f>
        <v>0</v>
      </c>
      <c r="D1259" s="380">
        <f>PTCA!K1242</f>
        <v>0</v>
      </c>
      <c r="E1259" s="380">
        <f>PTCA!H1242</f>
        <v>0</v>
      </c>
      <c r="F1259" s="380">
        <f>PTCA!Z1242</f>
        <v>0</v>
      </c>
      <c r="G1259" s="380">
        <f>PTCA!AD1242</f>
        <v>0</v>
      </c>
      <c r="H1259" s="62"/>
      <c r="I1259" s="760">
        <f>PTCA!C1242</f>
        <v>0</v>
      </c>
      <c r="J1259" s="760" t="str">
        <f>PTCA!AK1242</f>
        <v/>
      </c>
      <c r="K1259" s="760">
        <f>PTCA!AL1242</f>
        <v>0</v>
      </c>
      <c r="L1259" s="62"/>
      <c r="M1259" s="607"/>
      <c r="N1259" s="62"/>
      <c r="O1259" s="63">
        <f>PTCA!AA2228</f>
        <v>0</v>
      </c>
      <c r="P1259" s="63">
        <f>PTCA!AF2228</f>
        <v>0</v>
      </c>
      <c r="Q1259" s="232" t="e">
        <f t="shared" si="39"/>
        <v>#DIV/0!</v>
      </c>
      <c r="R1259" s="544">
        <f>PTCA!AI2228</f>
        <v>0</v>
      </c>
      <c r="S1259" s="544">
        <f>PTCA!AJ1242</f>
        <v>0</v>
      </c>
      <c r="T1259" s="53"/>
      <c r="U1259" s="232" t="e">
        <f t="shared" si="40"/>
        <v>#DIV/0!</v>
      </c>
      <c r="V1259" s="272"/>
      <c r="X1259" s="255"/>
      <c r="Y1259" s="254"/>
    </row>
    <row r="1260" spans="1:25" ht="15">
      <c r="A1260" s="380" t="str">
        <f>PTCA!B1243</f>
        <v>-000</v>
      </c>
      <c r="B1260" s="380">
        <f>PTCA!D1243</f>
        <v>0</v>
      </c>
      <c r="C1260" s="380">
        <f>PTCA!J1243</f>
        <v>0</v>
      </c>
      <c r="D1260" s="380">
        <f>PTCA!K1243</f>
        <v>0</v>
      </c>
      <c r="E1260" s="380">
        <f>PTCA!H1243</f>
        <v>0</v>
      </c>
      <c r="F1260" s="380">
        <f>PTCA!Z1243</f>
        <v>0</v>
      </c>
      <c r="G1260" s="380">
        <f>PTCA!AD1243</f>
        <v>0</v>
      </c>
      <c r="H1260" s="62"/>
      <c r="I1260" s="760">
        <f>PTCA!C1243</f>
        <v>0</v>
      </c>
      <c r="J1260" s="760" t="str">
        <f>PTCA!AK1243</f>
        <v/>
      </c>
      <c r="K1260" s="760">
        <f>PTCA!AL1243</f>
        <v>0</v>
      </c>
      <c r="L1260" s="62"/>
      <c r="M1260" s="607"/>
      <c r="N1260" s="62"/>
      <c r="O1260" s="63">
        <f>PTCA!AA2229</f>
        <v>0</v>
      </c>
      <c r="P1260" s="63">
        <f>PTCA!AF2229</f>
        <v>0</v>
      </c>
      <c r="Q1260" s="232" t="e">
        <f t="shared" si="39"/>
        <v>#DIV/0!</v>
      </c>
      <c r="R1260" s="544">
        <f>PTCA!AI2229</f>
        <v>0</v>
      </c>
      <c r="S1260" s="544">
        <f>PTCA!AJ1243</f>
        <v>0</v>
      </c>
      <c r="T1260" s="53"/>
      <c r="U1260" s="232" t="e">
        <f t="shared" si="40"/>
        <v>#DIV/0!</v>
      </c>
      <c r="V1260" s="272"/>
      <c r="X1260" s="255"/>
      <c r="Y1260" s="254"/>
    </row>
    <row r="1261" spans="1:25" ht="15">
      <c r="A1261" s="380" t="str">
        <f>PTCA!B1244</f>
        <v>-000</v>
      </c>
      <c r="B1261" s="380">
        <f>PTCA!D1244</f>
        <v>0</v>
      </c>
      <c r="C1261" s="380">
        <f>PTCA!J1244</f>
        <v>0</v>
      </c>
      <c r="D1261" s="380">
        <f>PTCA!K1244</f>
        <v>0</v>
      </c>
      <c r="E1261" s="380">
        <f>PTCA!H1244</f>
        <v>0</v>
      </c>
      <c r="F1261" s="380">
        <f>PTCA!Z1244</f>
        <v>0</v>
      </c>
      <c r="G1261" s="380">
        <f>PTCA!AD1244</f>
        <v>0</v>
      </c>
      <c r="H1261" s="62"/>
      <c r="I1261" s="760">
        <f>PTCA!C1244</f>
        <v>0</v>
      </c>
      <c r="J1261" s="760" t="str">
        <f>PTCA!AK1244</f>
        <v/>
      </c>
      <c r="K1261" s="760">
        <f>PTCA!AL1244</f>
        <v>0</v>
      </c>
      <c r="L1261" s="62"/>
      <c r="M1261" s="607"/>
      <c r="N1261" s="62"/>
      <c r="O1261" s="63">
        <f>PTCA!AA2230</f>
        <v>0</v>
      </c>
      <c r="P1261" s="63">
        <f>PTCA!AF2230</f>
        <v>0</v>
      </c>
      <c r="Q1261" s="232" t="e">
        <f t="shared" si="39"/>
        <v>#DIV/0!</v>
      </c>
      <c r="R1261" s="544">
        <f>PTCA!AI2230</f>
        <v>0</v>
      </c>
      <c r="S1261" s="544">
        <f>PTCA!AJ1244</f>
        <v>0</v>
      </c>
      <c r="T1261" s="53"/>
      <c r="U1261" s="232" t="e">
        <f t="shared" si="40"/>
        <v>#DIV/0!</v>
      </c>
      <c r="V1261" s="272"/>
      <c r="X1261" s="255"/>
      <c r="Y1261" s="254"/>
    </row>
    <row r="1262" spans="1:25" ht="15">
      <c r="A1262" s="380" t="str">
        <f>PTCA!B1245</f>
        <v>-000</v>
      </c>
      <c r="B1262" s="380">
        <f>PTCA!D1245</f>
        <v>0</v>
      </c>
      <c r="C1262" s="380">
        <f>PTCA!J1245</f>
        <v>0</v>
      </c>
      <c r="D1262" s="380">
        <f>PTCA!K1245</f>
        <v>0</v>
      </c>
      <c r="E1262" s="380">
        <f>PTCA!H1245</f>
        <v>0</v>
      </c>
      <c r="F1262" s="380">
        <f>PTCA!Z1245</f>
        <v>0</v>
      </c>
      <c r="G1262" s="380">
        <f>PTCA!AD1245</f>
        <v>0</v>
      </c>
      <c r="H1262" s="62"/>
      <c r="I1262" s="760">
        <f>PTCA!C1245</f>
        <v>0</v>
      </c>
      <c r="J1262" s="760" t="str">
        <f>PTCA!AK1245</f>
        <v/>
      </c>
      <c r="K1262" s="760">
        <f>PTCA!AL1245</f>
        <v>0</v>
      </c>
      <c r="L1262" s="62"/>
      <c r="M1262" s="607"/>
      <c r="N1262" s="62"/>
      <c r="O1262" s="63">
        <f>PTCA!AA2231</f>
        <v>0</v>
      </c>
      <c r="P1262" s="63">
        <f>PTCA!AF2231</f>
        <v>0</v>
      </c>
      <c r="Q1262" s="232" t="e">
        <f t="shared" si="39"/>
        <v>#DIV/0!</v>
      </c>
      <c r="R1262" s="544">
        <f>PTCA!AI2231</f>
        <v>0</v>
      </c>
      <c r="S1262" s="544">
        <f>PTCA!AJ1245</f>
        <v>0</v>
      </c>
      <c r="T1262" s="53"/>
      <c r="U1262" s="232" t="e">
        <f t="shared" si="40"/>
        <v>#DIV/0!</v>
      </c>
      <c r="V1262" s="272"/>
      <c r="X1262" s="255"/>
      <c r="Y1262" s="254"/>
    </row>
    <row r="1263" spans="1:25" ht="15">
      <c r="A1263" s="380" t="str">
        <f>PTCA!B1246</f>
        <v>-000</v>
      </c>
      <c r="B1263" s="380">
        <f>PTCA!D1246</f>
        <v>0</v>
      </c>
      <c r="C1263" s="380">
        <f>PTCA!J1246</f>
        <v>0</v>
      </c>
      <c r="D1263" s="380">
        <f>PTCA!K1246</f>
        <v>0</v>
      </c>
      <c r="E1263" s="380">
        <f>PTCA!H1246</f>
        <v>0</v>
      </c>
      <c r="F1263" s="380">
        <f>PTCA!Z1246</f>
        <v>0</v>
      </c>
      <c r="G1263" s="380">
        <f>PTCA!AD1246</f>
        <v>0</v>
      </c>
      <c r="H1263" s="62"/>
      <c r="I1263" s="760">
        <f>PTCA!C1246</f>
        <v>0</v>
      </c>
      <c r="J1263" s="760" t="str">
        <f>PTCA!AK1246</f>
        <v/>
      </c>
      <c r="K1263" s="760">
        <f>PTCA!AL1246</f>
        <v>0</v>
      </c>
      <c r="L1263" s="62"/>
      <c r="M1263" s="607"/>
      <c r="N1263" s="62"/>
      <c r="O1263" s="63">
        <f>PTCA!AA2232</f>
        <v>0</v>
      </c>
      <c r="P1263" s="63">
        <f>PTCA!AF2232</f>
        <v>0</v>
      </c>
      <c r="Q1263" s="232" t="e">
        <f t="shared" si="39"/>
        <v>#DIV/0!</v>
      </c>
      <c r="R1263" s="544">
        <f>PTCA!AI2232</f>
        <v>0</v>
      </c>
      <c r="S1263" s="544">
        <f>PTCA!AJ1246</f>
        <v>0</v>
      </c>
      <c r="T1263" s="53"/>
      <c r="U1263" s="232" t="e">
        <f t="shared" si="40"/>
        <v>#DIV/0!</v>
      </c>
      <c r="V1263" s="272"/>
      <c r="X1263" s="255"/>
      <c r="Y1263" s="254"/>
    </row>
    <row r="1264" spans="1:25" ht="15">
      <c r="A1264" s="380" t="str">
        <f>PTCA!B1247</f>
        <v>-000</v>
      </c>
      <c r="B1264" s="380">
        <f>PTCA!D1247</f>
        <v>0</v>
      </c>
      <c r="C1264" s="380">
        <f>PTCA!J1247</f>
        <v>0</v>
      </c>
      <c r="D1264" s="380">
        <f>PTCA!K1247</f>
        <v>0</v>
      </c>
      <c r="E1264" s="380">
        <f>PTCA!H1247</f>
        <v>0</v>
      </c>
      <c r="F1264" s="380">
        <f>PTCA!Z1247</f>
        <v>0</v>
      </c>
      <c r="G1264" s="380">
        <f>PTCA!AD1247</f>
        <v>0</v>
      </c>
      <c r="H1264" s="62"/>
      <c r="I1264" s="760">
        <f>PTCA!C1247</f>
        <v>0</v>
      </c>
      <c r="J1264" s="760" t="str">
        <f>PTCA!AK1247</f>
        <v/>
      </c>
      <c r="K1264" s="760">
        <f>PTCA!AL1247</f>
        <v>0</v>
      </c>
      <c r="L1264" s="62"/>
      <c r="M1264" s="607"/>
      <c r="N1264" s="62"/>
      <c r="O1264" s="63">
        <f>PTCA!AA2233</f>
        <v>0</v>
      </c>
      <c r="P1264" s="63">
        <f>PTCA!AF2233</f>
        <v>0</v>
      </c>
      <c r="Q1264" s="232" t="e">
        <f t="shared" si="39"/>
        <v>#DIV/0!</v>
      </c>
      <c r="R1264" s="544">
        <f>PTCA!AI2233</f>
        <v>0</v>
      </c>
      <c r="S1264" s="544">
        <f>PTCA!AJ1247</f>
        <v>0</v>
      </c>
      <c r="T1264" s="53"/>
      <c r="U1264" s="232" t="e">
        <f t="shared" si="40"/>
        <v>#DIV/0!</v>
      </c>
      <c r="V1264" s="272"/>
      <c r="X1264" s="255"/>
      <c r="Y1264" s="254"/>
    </row>
    <row r="1265" spans="1:25" ht="15">
      <c r="A1265" s="380" t="str">
        <f>PTCA!B1248</f>
        <v>-000</v>
      </c>
      <c r="B1265" s="380">
        <f>PTCA!D1248</f>
        <v>0</v>
      </c>
      <c r="C1265" s="380">
        <f>PTCA!J1248</f>
        <v>0</v>
      </c>
      <c r="D1265" s="380">
        <f>PTCA!K1248</f>
        <v>0</v>
      </c>
      <c r="E1265" s="380">
        <f>PTCA!H1248</f>
        <v>0</v>
      </c>
      <c r="F1265" s="380">
        <f>PTCA!Z1248</f>
        <v>0</v>
      </c>
      <c r="G1265" s="380">
        <f>PTCA!AD1248</f>
        <v>0</v>
      </c>
      <c r="H1265" s="62"/>
      <c r="I1265" s="760">
        <f>PTCA!C1248</f>
        <v>0</v>
      </c>
      <c r="J1265" s="760" t="str">
        <f>PTCA!AK1248</f>
        <v/>
      </c>
      <c r="K1265" s="760">
        <f>PTCA!AL1248</f>
        <v>0</v>
      </c>
      <c r="L1265" s="62"/>
      <c r="M1265" s="607"/>
      <c r="N1265" s="62"/>
      <c r="O1265" s="63">
        <f>PTCA!AA2234</f>
        <v>0</v>
      </c>
      <c r="P1265" s="63">
        <f>PTCA!AF2234</f>
        <v>0</v>
      </c>
      <c r="Q1265" s="232" t="e">
        <f t="shared" si="39"/>
        <v>#DIV/0!</v>
      </c>
      <c r="R1265" s="544">
        <f>PTCA!AI2234</f>
        <v>0</v>
      </c>
      <c r="S1265" s="544">
        <f>PTCA!AJ1248</f>
        <v>0</v>
      </c>
      <c r="T1265" s="53"/>
      <c r="U1265" s="232" t="e">
        <f t="shared" si="40"/>
        <v>#DIV/0!</v>
      </c>
      <c r="V1265" s="272"/>
      <c r="X1265" s="255"/>
      <c r="Y1265" s="254"/>
    </row>
    <row r="1266" spans="1:25" ht="15">
      <c r="A1266" s="380" t="str">
        <f>PTCA!B1249</f>
        <v>-000</v>
      </c>
      <c r="B1266" s="380">
        <f>PTCA!D1249</f>
        <v>0</v>
      </c>
      <c r="C1266" s="380">
        <f>PTCA!J1249</f>
        <v>0</v>
      </c>
      <c r="D1266" s="380">
        <f>PTCA!K1249</f>
        <v>0</v>
      </c>
      <c r="E1266" s="380">
        <f>PTCA!H1249</f>
        <v>0</v>
      </c>
      <c r="F1266" s="380">
        <f>PTCA!Z1249</f>
        <v>0</v>
      </c>
      <c r="G1266" s="380">
        <f>PTCA!AD1249</f>
        <v>0</v>
      </c>
      <c r="H1266" s="62"/>
      <c r="I1266" s="760">
        <f>PTCA!C1249</f>
        <v>0</v>
      </c>
      <c r="J1266" s="760" t="str">
        <f>PTCA!AK1249</f>
        <v/>
      </c>
      <c r="K1266" s="760">
        <f>PTCA!AL1249</f>
        <v>0</v>
      </c>
      <c r="L1266" s="62"/>
      <c r="M1266" s="607"/>
      <c r="N1266" s="62"/>
      <c r="O1266" s="63">
        <f>PTCA!AA2235</f>
        <v>0</v>
      </c>
      <c r="P1266" s="63">
        <f>PTCA!AF2235</f>
        <v>0</v>
      </c>
      <c r="Q1266" s="232" t="e">
        <f t="shared" si="39"/>
        <v>#DIV/0!</v>
      </c>
      <c r="R1266" s="544">
        <f>PTCA!AI2235</f>
        <v>0</v>
      </c>
      <c r="S1266" s="544">
        <f>PTCA!AJ1249</f>
        <v>0</v>
      </c>
      <c r="T1266" s="53"/>
      <c r="U1266" s="232" t="e">
        <f t="shared" si="40"/>
        <v>#DIV/0!</v>
      </c>
      <c r="V1266" s="272"/>
      <c r="X1266" s="255"/>
      <c r="Y1266" s="254"/>
    </row>
    <row r="1267" spans="1:25" ht="15">
      <c r="A1267" s="380" t="str">
        <f>PTCA!B1250</f>
        <v>-000</v>
      </c>
      <c r="B1267" s="380">
        <f>PTCA!D1250</f>
        <v>0</v>
      </c>
      <c r="C1267" s="380">
        <f>PTCA!J1250</f>
        <v>0</v>
      </c>
      <c r="D1267" s="380">
        <f>PTCA!K1250</f>
        <v>0</v>
      </c>
      <c r="E1267" s="380">
        <f>PTCA!H1250</f>
        <v>0</v>
      </c>
      <c r="F1267" s="380">
        <f>PTCA!Z1250</f>
        <v>0</v>
      </c>
      <c r="G1267" s="380">
        <f>PTCA!AD1250</f>
        <v>0</v>
      </c>
      <c r="H1267" s="62"/>
      <c r="I1267" s="760">
        <f>PTCA!C1250</f>
        <v>0</v>
      </c>
      <c r="J1267" s="760" t="str">
        <f>PTCA!AK1250</f>
        <v/>
      </c>
      <c r="K1267" s="760">
        <f>PTCA!AL1250</f>
        <v>0</v>
      </c>
      <c r="L1267" s="62"/>
      <c r="M1267" s="607"/>
      <c r="N1267" s="62"/>
      <c r="O1267" s="63">
        <f>PTCA!AA2236</f>
        <v>0</v>
      </c>
      <c r="P1267" s="63">
        <f>PTCA!AF2236</f>
        <v>0</v>
      </c>
      <c r="Q1267" s="232" t="e">
        <f t="shared" si="39"/>
        <v>#DIV/0!</v>
      </c>
      <c r="R1267" s="544">
        <f>PTCA!AI2236</f>
        <v>0</v>
      </c>
      <c r="S1267" s="544">
        <f>PTCA!AJ1250</f>
        <v>0</v>
      </c>
      <c r="T1267" s="53"/>
      <c r="U1267" s="232" t="e">
        <f t="shared" si="40"/>
        <v>#DIV/0!</v>
      </c>
      <c r="V1267" s="272"/>
      <c r="X1267" s="255"/>
      <c r="Y1267" s="254"/>
    </row>
    <row r="1268" spans="1:25" ht="15">
      <c r="A1268" s="380" t="str">
        <f>PTCA!B1251</f>
        <v>-000</v>
      </c>
      <c r="B1268" s="380">
        <f>PTCA!D1251</f>
        <v>0</v>
      </c>
      <c r="C1268" s="380">
        <f>PTCA!J1251</f>
        <v>0</v>
      </c>
      <c r="D1268" s="380">
        <f>PTCA!K1251</f>
        <v>0</v>
      </c>
      <c r="E1268" s="380">
        <f>PTCA!H1251</f>
        <v>0</v>
      </c>
      <c r="F1268" s="380">
        <f>PTCA!Z1251</f>
        <v>0</v>
      </c>
      <c r="G1268" s="380">
        <f>PTCA!AD1251</f>
        <v>0</v>
      </c>
      <c r="H1268" s="62"/>
      <c r="I1268" s="760">
        <f>PTCA!C1251</f>
        <v>0</v>
      </c>
      <c r="J1268" s="760" t="str">
        <f>PTCA!AK1251</f>
        <v/>
      </c>
      <c r="K1268" s="760">
        <f>PTCA!AL1251</f>
        <v>0</v>
      </c>
      <c r="L1268" s="62"/>
      <c r="M1268" s="607"/>
      <c r="N1268" s="62"/>
      <c r="O1268" s="63">
        <f>PTCA!AA2237</f>
        <v>0</v>
      </c>
      <c r="P1268" s="63">
        <f>PTCA!AF2237</f>
        <v>0</v>
      </c>
      <c r="Q1268" s="232" t="e">
        <f t="shared" si="39"/>
        <v>#DIV/0!</v>
      </c>
      <c r="R1268" s="544">
        <f>PTCA!AI2237</f>
        <v>0</v>
      </c>
      <c r="S1268" s="544">
        <f>PTCA!AJ1251</f>
        <v>0</v>
      </c>
      <c r="T1268" s="53"/>
      <c r="U1268" s="232" t="e">
        <f t="shared" si="40"/>
        <v>#DIV/0!</v>
      </c>
      <c r="V1268" s="272"/>
      <c r="X1268" s="255"/>
      <c r="Y1268" s="254"/>
    </row>
    <row r="1269" spans="1:25" ht="15">
      <c r="A1269" s="380" t="str">
        <f>PTCA!B1252</f>
        <v>-000</v>
      </c>
      <c r="B1269" s="380">
        <f>PTCA!D1252</f>
        <v>0</v>
      </c>
      <c r="C1269" s="380">
        <f>PTCA!J1252</f>
        <v>0</v>
      </c>
      <c r="D1269" s="380">
        <f>PTCA!K1252</f>
        <v>0</v>
      </c>
      <c r="E1269" s="380">
        <f>PTCA!H1252</f>
        <v>0</v>
      </c>
      <c r="F1269" s="380">
        <f>PTCA!Z1252</f>
        <v>0</v>
      </c>
      <c r="G1269" s="380">
        <f>PTCA!AD1252</f>
        <v>0</v>
      </c>
      <c r="H1269" s="62"/>
      <c r="I1269" s="760">
        <f>PTCA!C1252</f>
        <v>0</v>
      </c>
      <c r="J1269" s="760" t="str">
        <f>PTCA!AK1252</f>
        <v/>
      </c>
      <c r="K1269" s="760">
        <f>PTCA!AL1252</f>
        <v>0</v>
      </c>
      <c r="L1269" s="62"/>
      <c r="M1269" s="607"/>
      <c r="N1269" s="62"/>
      <c r="O1269" s="63">
        <f>PTCA!AA2238</f>
        <v>0</v>
      </c>
      <c r="P1269" s="63">
        <f>PTCA!AF2238</f>
        <v>0</v>
      </c>
      <c r="Q1269" s="232" t="e">
        <f t="shared" si="39"/>
        <v>#DIV/0!</v>
      </c>
      <c r="R1269" s="544">
        <f>PTCA!AI2238</f>
        <v>0</v>
      </c>
      <c r="S1269" s="544">
        <f>PTCA!AJ1252</f>
        <v>0</v>
      </c>
      <c r="T1269" s="53"/>
      <c r="U1269" s="232" t="e">
        <f t="shared" si="40"/>
        <v>#DIV/0!</v>
      </c>
      <c r="V1269" s="272"/>
      <c r="X1269" s="255"/>
      <c r="Y1269" s="254"/>
    </row>
    <row r="1270" spans="1:25" ht="15">
      <c r="A1270" s="380" t="str">
        <f>PTCA!B1253</f>
        <v>-000</v>
      </c>
      <c r="B1270" s="380">
        <f>PTCA!D1253</f>
        <v>0</v>
      </c>
      <c r="C1270" s="380">
        <f>PTCA!J1253</f>
        <v>0</v>
      </c>
      <c r="D1270" s="380">
        <f>PTCA!K1253</f>
        <v>0</v>
      </c>
      <c r="E1270" s="380">
        <f>PTCA!H1253</f>
        <v>0</v>
      </c>
      <c r="F1270" s="380">
        <f>PTCA!Z1253</f>
        <v>0</v>
      </c>
      <c r="G1270" s="380">
        <f>PTCA!AD1253</f>
        <v>0</v>
      </c>
      <c r="H1270" s="62"/>
      <c r="I1270" s="760">
        <f>PTCA!C1253</f>
        <v>0</v>
      </c>
      <c r="J1270" s="760" t="str">
        <f>PTCA!AK1253</f>
        <v/>
      </c>
      <c r="K1270" s="760">
        <f>PTCA!AL1253</f>
        <v>0</v>
      </c>
      <c r="L1270" s="62"/>
      <c r="M1270" s="607"/>
      <c r="N1270" s="62"/>
      <c r="O1270" s="63">
        <f>PTCA!AA2239</f>
        <v>0</v>
      </c>
      <c r="P1270" s="63">
        <f>PTCA!AF2239</f>
        <v>0</v>
      </c>
      <c r="Q1270" s="232" t="e">
        <f t="shared" si="39"/>
        <v>#DIV/0!</v>
      </c>
      <c r="R1270" s="544">
        <f>PTCA!AI2239</f>
        <v>0</v>
      </c>
      <c r="S1270" s="544">
        <f>PTCA!AJ1253</f>
        <v>0</v>
      </c>
      <c r="T1270" s="53"/>
      <c r="U1270" s="232" t="e">
        <f t="shared" si="40"/>
        <v>#DIV/0!</v>
      </c>
      <c r="V1270" s="272"/>
      <c r="X1270" s="255"/>
      <c r="Y1270" s="254"/>
    </row>
    <row r="1271" spans="1:25" ht="15">
      <c r="A1271" s="380" t="str">
        <f>PTCA!B1254</f>
        <v>-000</v>
      </c>
      <c r="B1271" s="380">
        <f>PTCA!D1254</f>
        <v>0</v>
      </c>
      <c r="C1271" s="380">
        <f>PTCA!J1254</f>
        <v>0</v>
      </c>
      <c r="D1271" s="380">
        <f>PTCA!K1254</f>
        <v>0</v>
      </c>
      <c r="E1271" s="380">
        <f>PTCA!H1254</f>
        <v>0</v>
      </c>
      <c r="F1271" s="380">
        <f>PTCA!Z1254</f>
        <v>0</v>
      </c>
      <c r="G1271" s="380">
        <f>PTCA!AD1254</f>
        <v>0</v>
      </c>
      <c r="H1271" s="62"/>
      <c r="I1271" s="760">
        <f>PTCA!C1254</f>
        <v>0</v>
      </c>
      <c r="J1271" s="760" t="str">
        <f>PTCA!AK1254</f>
        <v/>
      </c>
      <c r="K1271" s="760">
        <f>PTCA!AL1254</f>
        <v>0</v>
      </c>
      <c r="L1271" s="62"/>
      <c r="M1271" s="607"/>
      <c r="N1271" s="62"/>
      <c r="O1271" s="63">
        <f>PTCA!AA2240</f>
        <v>0</v>
      </c>
      <c r="P1271" s="63">
        <f>PTCA!AF2240</f>
        <v>0</v>
      </c>
      <c r="Q1271" s="232" t="e">
        <f t="shared" si="39"/>
        <v>#DIV/0!</v>
      </c>
      <c r="R1271" s="544">
        <f>PTCA!AI2240</f>
        <v>0</v>
      </c>
      <c r="S1271" s="544">
        <f>PTCA!AJ1254</f>
        <v>0</v>
      </c>
      <c r="T1271" s="53"/>
      <c r="U1271" s="232" t="e">
        <f t="shared" si="40"/>
        <v>#DIV/0!</v>
      </c>
      <c r="V1271" s="272"/>
      <c r="X1271" s="255"/>
      <c r="Y1271" s="254"/>
    </row>
    <row r="1272" spans="1:25" ht="15">
      <c r="A1272" s="380" t="str">
        <f>PTCA!B1255</f>
        <v>-000</v>
      </c>
      <c r="B1272" s="380">
        <f>PTCA!D1255</f>
        <v>0</v>
      </c>
      <c r="C1272" s="380">
        <f>PTCA!J1255</f>
        <v>0</v>
      </c>
      <c r="D1272" s="380">
        <f>PTCA!K1255</f>
        <v>0</v>
      </c>
      <c r="E1272" s="380">
        <f>PTCA!H1255</f>
        <v>0</v>
      </c>
      <c r="F1272" s="380">
        <f>PTCA!Z1255</f>
        <v>0</v>
      </c>
      <c r="G1272" s="380">
        <f>PTCA!AD1255</f>
        <v>0</v>
      </c>
      <c r="H1272" s="62"/>
      <c r="I1272" s="760">
        <f>PTCA!C1255</f>
        <v>0</v>
      </c>
      <c r="J1272" s="760" t="str">
        <f>PTCA!AK1255</f>
        <v/>
      </c>
      <c r="K1272" s="760">
        <f>PTCA!AL1255</f>
        <v>0</v>
      </c>
      <c r="L1272" s="62"/>
      <c r="M1272" s="607"/>
      <c r="N1272" s="62"/>
      <c r="O1272" s="63">
        <f>PTCA!AA2241</f>
        <v>0</v>
      </c>
      <c r="P1272" s="63">
        <f>PTCA!AF2241</f>
        <v>0</v>
      </c>
      <c r="Q1272" s="232" t="e">
        <f t="shared" si="39"/>
        <v>#DIV/0!</v>
      </c>
      <c r="R1272" s="544">
        <f>PTCA!AI2241</f>
        <v>0</v>
      </c>
      <c r="S1272" s="544">
        <f>PTCA!AJ1255</f>
        <v>0</v>
      </c>
      <c r="T1272" s="53"/>
      <c r="U1272" s="232" t="e">
        <f t="shared" si="40"/>
        <v>#DIV/0!</v>
      </c>
      <c r="V1272" s="272"/>
      <c r="X1272" s="255"/>
      <c r="Y1272" s="254"/>
    </row>
    <row r="1273" spans="1:25" ht="15">
      <c r="A1273" s="380" t="str">
        <f>PTCA!B1256</f>
        <v>-000</v>
      </c>
      <c r="B1273" s="380">
        <f>PTCA!D1256</f>
        <v>0</v>
      </c>
      <c r="C1273" s="380">
        <f>PTCA!J1256</f>
        <v>0</v>
      </c>
      <c r="D1273" s="380">
        <f>PTCA!K1256</f>
        <v>0</v>
      </c>
      <c r="E1273" s="380">
        <f>PTCA!H1256</f>
        <v>0</v>
      </c>
      <c r="F1273" s="380">
        <f>PTCA!Z1256</f>
        <v>0</v>
      </c>
      <c r="G1273" s="380">
        <f>PTCA!AD1256</f>
        <v>0</v>
      </c>
      <c r="H1273" s="62"/>
      <c r="I1273" s="760">
        <f>PTCA!C1256</f>
        <v>0</v>
      </c>
      <c r="J1273" s="760" t="str">
        <f>PTCA!AK1256</f>
        <v/>
      </c>
      <c r="K1273" s="760">
        <f>PTCA!AL1256</f>
        <v>0</v>
      </c>
      <c r="L1273" s="62"/>
      <c r="M1273" s="607"/>
      <c r="N1273" s="62"/>
      <c r="O1273" s="63">
        <f>PTCA!AA2242</f>
        <v>0</v>
      </c>
      <c r="P1273" s="63">
        <f>PTCA!AF2242</f>
        <v>0</v>
      </c>
      <c r="Q1273" s="232" t="e">
        <f t="shared" si="39"/>
        <v>#DIV/0!</v>
      </c>
      <c r="R1273" s="544">
        <f>PTCA!AI2242</f>
        <v>0</v>
      </c>
      <c r="S1273" s="544">
        <f>PTCA!AJ1256</f>
        <v>0</v>
      </c>
      <c r="T1273" s="53"/>
      <c r="U1273" s="232" t="e">
        <f t="shared" si="40"/>
        <v>#DIV/0!</v>
      </c>
      <c r="V1273" s="272"/>
      <c r="X1273" s="255"/>
      <c r="Y1273" s="254"/>
    </row>
    <row r="1274" spans="1:25" ht="15">
      <c r="A1274" s="380" t="str">
        <f>PTCA!B1257</f>
        <v>-000</v>
      </c>
      <c r="B1274" s="380">
        <f>PTCA!D1257</f>
        <v>0</v>
      </c>
      <c r="C1274" s="380">
        <f>PTCA!J1257</f>
        <v>0</v>
      </c>
      <c r="D1274" s="380">
        <f>PTCA!K1257</f>
        <v>0</v>
      </c>
      <c r="E1274" s="380">
        <f>PTCA!H1257</f>
        <v>0</v>
      </c>
      <c r="F1274" s="380">
        <f>PTCA!Z1257</f>
        <v>0</v>
      </c>
      <c r="G1274" s="380">
        <f>PTCA!AD1257</f>
        <v>0</v>
      </c>
      <c r="H1274" s="62"/>
      <c r="I1274" s="760">
        <f>PTCA!C1257</f>
        <v>0</v>
      </c>
      <c r="J1274" s="760" t="str">
        <f>PTCA!AK1257</f>
        <v/>
      </c>
      <c r="K1274" s="760">
        <f>PTCA!AL1257</f>
        <v>0</v>
      </c>
      <c r="L1274" s="62"/>
      <c r="M1274" s="607"/>
      <c r="N1274" s="62"/>
      <c r="O1274" s="63">
        <f>PTCA!AA2243</f>
        <v>0</v>
      </c>
      <c r="P1274" s="63">
        <f>PTCA!AF2243</f>
        <v>0</v>
      </c>
      <c r="Q1274" s="232" t="e">
        <f t="shared" si="39"/>
        <v>#DIV/0!</v>
      </c>
      <c r="R1274" s="544">
        <f>PTCA!AI2243</f>
        <v>0</v>
      </c>
      <c r="S1274" s="544">
        <f>PTCA!AJ1257</f>
        <v>0</v>
      </c>
      <c r="T1274" s="53"/>
      <c r="U1274" s="232" t="e">
        <f t="shared" si="40"/>
        <v>#DIV/0!</v>
      </c>
      <c r="V1274" s="272"/>
      <c r="X1274" s="255"/>
      <c r="Y1274" s="254"/>
    </row>
    <row r="1275" spans="1:25" ht="15">
      <c r="A1275" s="380" t="str">
        <f>PTCA!B1258</f>
        <v>-000</v>
      </c>
      <c r="B1275" s="380">
        <f>PTCA!D1258</f>
        <v>0</v>
      </c>
      <c r="C1275" s="380">
        <f>PTCA!J1258</f>
        <v>0</v>
      </c>
      <c r="D1275" s="380">
        <f>PTCA!K1258</f>
        <v>0</v>
      </c>
      <c r="E1275" s="380">
        <f>PTCA!H1258</f>
        <v>0</v>
      </c>
      <c r="F1275" s="380">
        <f>PTCA!Z1258</f>
        <v>0</v>
      </c>
      <c r="G1275" s="380">
        <f>PTCA!AD1258</f>
        <v>0</v>
      </c>
      <c r="H1275" s="62"/>
      <c r="I1275" s="760">
        <f>PTCA!C1258</f>
        <v>0</v>
      </c>
      <c r="J1275" s="760" t="str">
        <f>PTCA!AK1258</f>
        <v/>
      </c>
      <c r="K1275" s="760">
        <f>PTCA!AL1258</f>
        <v>0</v>
      </c>
      <c r="L1275" s="62"/>
      <c r="M1275" s="607"/>
      <c r="N1275" s="62"/>
      <c r="O1275" s="63">
        <f>PTCA!AA2244</f>
        <v>0</v>
      </c>
      <c r="P1275" s="63">
        <f>PTCA!AF2244</f>
        <v>0</v>
      </c>
      <c r="Q1275" s="232" t="e">
        <f t="shared" si="39"/>
        <v>#DIV/0!</v>
      </c>
      <c r="R1275" s="544">
        <f>PTCA!AI2244</f>
        <v>0</v>
      </c>
      <c r="S1275" s="544">
        <f>PTCA!AJ1258</f>
        <v>0</v>
      </c>
      <c r="T1275" s="53"/>
      <c r="U1275" s="232" t="e">
        <f t="shared" si="40"/>
        <v>#DIV/0!</v>
      </c>
      <c r="V1275" s="272"/>
      <c r="X1275" s="255"/>
      <c r="Y1275" s="254"/>
    </row>
    <row r="1276" spans="1:25" ht="15">
      <c r="A1276" s="380" t="str">
        <f>PTCA!B1259</f>
        <v>-000</v>
      </c>
      <c r="B1276" s="380">
        <f>PTCA!D1259</f>
        <v>0</v>
      </c>
      <c r="C1276" s="380">
        <f>PTCA!J1259</f>
        <v>0</v>
      </c>
      <c r="D1276" s="380">
        <f>PTCA!K1259</f>
        <v>0</v>
      </c>
      <c r="E1276" s="380">
        <f>PTCA!H1259</f>
        <v>0</v>
      </c>
      <c r="F1276" s="380">
        <f>PTCA!Z1259</f>
        <v>0</v>
      </c>
      <c r="G1276" s="380">
        <f>PTCA!AD1259</f>
        <v>0</v>
      </c>
      <c r="H1276" s="62"/>
      <c r="I1276" s="760">
        <f>PTCA!C1259</f>
        <v>0</v>
      </c>
      <c r="J1276" s="760" t="str">
        <f>PTCA!AK1259</f>
        <v/>
      </c>
      <c r="K1276" s="760">
        <f>PTCA!AL1259</f>
        <v>0</v>
      </c>
      <c r="L1276" s="62"/>
      <c r="M1276" s="607"/>
      <c r="N1276" s="62"/>
      <c r="O1276" s="63">
        <f>PTCA!AA2245</f>
        <v>0</v>
      </c>
      <c r="P1276" s="63">
        <f>PTCA!AF2245</f>
        <v>0</v>
      </c>
      <c r="Q1276" s="232" t="e">
        <f t="shared" si="39"/>
        <v>#DIV/0!</v>
      </c>
      <c r="R1276" s="544">
        <f>PTCA!AI2245</f>
        <v>0</v>
      </c>
      <c r="S1276" s="544">
        <f>PTCA!AJ1259</f>
        <v>0</v>
      </c>
      <c r="T1276" s="53"/>
      <c r="U1276" s="232" t="e">
        <f t="shared" si="40"/>
        <v>#DIV/0!</v>
      </c>
      <c r="V1276" s="272"/>
      <c r="X1276" s="255"/>
      <c r="Y1276" s="254"/>
    </row>
    <row r="1277" spans="1:25" ht="15">
      <c r="A1277" s="380" t="str">
        <f>PTCA!B1260</f>
        <v>-000</v>
      </c>
      <c r="B1277" s="380">
        <f>PTCA!D1260</f>
        <v>0</v>
      </c>
      <c r="C1277" s="380">
        <f>PTCA!J1260</f>
        <v>0</v>
      </c>
      <c r="D1277" s="380">
        <f>PTCA!K1260</f>
        <v>0</v>
      </c>
      <c r="E1277" s="380">
        <f>PTCA!H1260</f>
        <v>0</v>
      </c>
      <c r="F1277" s="380">
        <f>PTCA!Z1260</f>
        <v>0</v>
      </c>
      <c r="G1277" s="380">
        <f>PTCA!AD1260</f>
        <v>0</v>
      </c>
      <c r="H1277" s="62"/>
      <c r="I1277" s="760">
        <f>PTCA!C1260</f>
        <v>0</v>
      </c>
      <c r="J1277" s="760" t="str">
        <f>PTCA!AK1260</f>
        <v/>
      </c>
      <c r="K1277" s="760">
        <f>PTCA!AL1260</f>
        <v>0</v>
      </c>
      <c r="L1277" s="62"/>
      <c r="M1277" s="607"/>
      <c r="N1277" s="62"/>
      <c r="O1277" s="63">
        <f>PTCA!AA2246</f>
        <v>0</v>
      </c>
      <c r="P1277" s="63">
        <f>PTCA!AF2246</f>
        <v>0</v>
      </c>
      <c r="Q1277" s="232" t="e">
        <f t="shared" si="39"/>
        <v>#DIV/0!</v>
      </c>
      <c r="R1277" s="544">
        <f>PTCA!AI2246</f>
        <v>0</v>
      </c>
      <c r="S1277" s="544">
        <f>PTCA!AJ1260</f>
        <v>0</v>
      </c>
      <c r="T1277" s="53"/>
      <c r="U1277" s="232" t="e">
        <f t="shared" si="40"/>
        <v>#DIV/0!</v>
      </c>
      <c r="V1277" s="272"/>
      <c r="X1277" s="255"/>
      <c r="Y1277" s="254"/>
    </row>
    <row r="1278" spans="1:25" ht="15">
      <c r="A1278" s="380" t="str">
        <f>PTCA!B1261</f>
        <v>-000</v>
      </c>
      <c r="B1278" s="380">
        <f>PTCA!D1261</f>
        <v>0</v>
      </c>
      <c r="C1278" s="380">
        <f>PTCA!J1261</f>
        <v>0</v>
      </c>
      <c r="D1278" s="380">
        <f>PTCA!K1261</f>
        <v>0</v>
      </c>
      <c r="E1278" s="380">
        <f>PTCA!H1261</f>
        <v>0</v>
      </c>
      <c r="F1278" s="380">
        <f>PTCA!Z1261</f>
        <v>0</v>
      </c>
      <c r="G1278" s="380">
        <f>PTCA!AD1261</f>
        <v>0</v>
      </c>
      <c r="H1278" s="62"/>
      <c r="I1278" s="760">
        <f>PTCA!C1261</f>
        <v>0</v>
      </c>
      <c r="J1278" s="760" t="str">
        <f>PTCA!AK1261</f>
        <v/>
      </c>
      <c r="K1278" s="760">
        <f>PTCA!AL1261</f>
        <v>0</v>
      </c>
      <c r="L1278" s="62"/>
      <c r="M1278" s="607"/>
      <c r="N1278" s="62"/>
      <c r="O1278" s="63">
        <f>PTCA!AA2247</f>
        <v>0</v>
      </c>
      <c r="P1278" s="63">
        <f>PTCA!AF2247</f>
        <v>0</v>
      </c>
      <c r="Q1278" s="232" t="e">
        <f t="shared" si="39"/>
        <v>#DIV/0!</v>
      </c>
      <c r="R1278" s="544">
        <f>PTCA!AI2247</f>
        <v>0</v>
      </c>
      <c r="S1278" s="544">
        <f>PTCA!AJ1261</f>
        <v>0</v>
      </c>
      <c r="T1278" s="53"/>
      <c r="U1278" s="232" t="e">
        <f t="shared" si="40"/>
        <v>#DIV/0!</v>
      </c>
      <c r="V1278" s="272"/>
      <c r="X1278" s="255"/>
      <c r="Y1278" s="254"/>
    </row>
    <row r="1279" spans="1:25" ht="15">
      <c r="A1279" s="380" t="str">
        <f>PTCA!B1262</f>
        <v>-000</v>
      </c>
      <c r="B1279" s="380">
        <f>PTCA!D1262</f>
        <v>0</v>
      </c>
      <c r="C1279" s="380">
        <f>PTCA!J1262</f>
        <v>0</v>
      </c>
      <c r="D1279" s="380">
        <f>PTCA!K1262</f>
        <v>0</v>
      </c>
      <c r="E1279" s="380">
        <f>PTCA!H1262</f>
        <v>0</v>
      </c>
      <c r="F1279" s="380">
        <f>PTCA!Z1262</f>
        <v>0</v>
      </c>
      <c r="G1279" s="380">
        <f>PTCA!AD1262</f>
        <v>0</v>
      </c>
      <c r="H1279" s="62"/>
      <c r="I1279" s="760">
        <f>PTCA!C1262</f>
        <v>0</v>
      </c>
      <c r="J1279" s="760" t="str">
        <f>PTCA!AK1262</f>
        <v/>
      </c>
      <c r="K1279" s="760">
        <f>PTCA!AL1262</f>
        <v>0</v>
      </c>
      <c r="L1279" s="62"/>
      <c r="M1279" s="607"/>
      <c r="N1279" s="62"/>
      <c r="O1279" s="63">
        <f>PTCA!AA2248</f>
        <v>0</v>
      </c>
      <c r="P1279" s="63">
        <f>PTCA!AF2248</f>
        <v>0</v>
      </c>
      <c r="Q1279" s="232" t="e">
        <f t="shared" si="39"/>
        <v>#DIV/0!</v>
      </c>
      <c r="R1279" s="544">
        <f>PTCA!AI2248</f>
        <v>0</v>
      </c>
      <c r="S1279" s="544">
        <f>PTCA!AJ1262</f>
        <v>0</v>
      </c>
      <c r="T1279" s="53"/>
      <c r="U1279" s="232" t="e">
        <f t="shared" si="40"/>
        <v>#DIV/0!</v>
      </c>
      <c r="V1279" s="272"/>
      <c r="X1279" s="255"/>
      <c r="Y1279" s="254"/>
    </row>
    <row r="1280" spans="1:25" ht="15">
      <c r="A1280" s="380" t="str">
        <f>PTCA!B1263</f>
        <v>-000</v>
      </c>
      <c r="B1280" s="380">
        <f>PTCA!D1263</f>
        <v>0</v>
      </c>
      <c r="C1280" s="380">
        <f>PTCA!J1263</f>
        <v>0</v>
      </c>
      <c r="D1280" s="380">
        <f>PTCA!K1263</f>
        <v>0</v>
      </c>
      <c r="E1280" s="380">
        <f>PTCA!H1263</f>
        <v>0</v>
      </c>
      <c r="F1280" s="380">
        <f>PTCA!Z1263</f>
        <v>0</v>
      </c>
      <c r="G1280" s="380">
        <f>PTCA!AD1263</f>
        <v>0</v>
      </c>
      <c r="H1280" s="62"/>
      <c r="I1280" s="760">
        <f>PTCA!C1263</f>
        <v>0</v>
      </c>
      <c r="J1280" s="760" t="str">
        <f>PTCA!AK1263</f>
        <v/>
      </c>
      <c r="K1280" s="760">
        <f>PTCA!AL1263</f>
        <v>0</v>
      </c>
      <c r="L1280" s="62"/>
      <c r="M1280" s="607"/>
      <c r="N1280" s="62"/>
      <c r="O1280" s="63">
        <f>PTCA!AA2249</f>
        <v>0</v>
      </c>
      <c r="P1280" s="63">
        <f>PTCA!AF2249</f>
        <v>0</v>
      </c>
      <c r="Q1280" s="232" t="e">
        <f t="shared" si="39"/>
        <v>#DIV/0!</v>
      </c>
      <c r="R1280" s="544">
        <f>PTCA!AI2249</f>
        <v>0</v>
      </c>
      <c r="S1280" s="544">
        <f>PTCA!AJ1263</f>
        <v>0</v>
      </c>
      <c r="T1280" s="53"/>
      <c r="U1280" s="232" t="e">
        <f t="shared" si="40"/>
        <v>#DIV/0!</v>
      </c>
      <c r="V1280" s="272"/>
      <c r="X1280" s="255"/>
      <c r="Y1280" s="254"/>
    </row>
    <row r="1281" spans="1:25" ht="15">
      <c r="A1281" s="380" t="str">
        <f>PTCA!B1264</f>
        <v>-000</v>
      </c>
      <c r="B1281" s="380">
        <f>PTCA!D1264</f>
        <v>0</v>
      </c>
      <c r="C1281" s="380">
        <f>PTCA!J1264</f>
        <v>0</v>
      </c>
      <c r="D1281" s="380">
        <f>PTCA!K1264</f>
        <v>0</v>
      </c>
      <c r="E1281" s="380">
        <f>PTCA!H1264</f>
        <v>0</v>
      </c>
      <c r="F1281" s="380">
        <f>PTCA!Z1264</f>
        <v>0</v>
      </c>
      <c r="G1281" s="380">
        <f>PTCA!AD1264</f>
        <v>0</v>
      </c>
      <c r="H1281" s="62"/>
      <c r="I1281" s="760">
        <f>PTCA!C1264</f>
        <v>0</v>
      </c>
      <c r="J1281" s="760" t="str">
        <f>PTCA!AK1264</f>
        <v/>
      </c>
      <c r="K1281" s="760">
        <f>PTCA!AL1264</f>
        <v>0</v>
      </c>
      <c r="L1281" s="62"/>
      <c r="M1281" s="607"/>
      <c r="N1281" s="62"/>
      <c r="O1281" s="63">
        <f>PTCA!AA2250</f>
        <v>0</v>
      </c>
      <c r="P1281" s="63">
        <f>PTCA!AF2250</f>
        <v>0</v>
      </c>
      <c r="Q1281" s="232" t="e">
        <f t="shared" si="39"/>
        <v>#DIV/0!</v>
      </c>
      <c r="R1281" s="544">
        <f>PTCA!AI2250</f>
        <v>0</v>
      </c>
      <c r="S1281" s="544">
        <f>PTCA!AJ1264</f>
        <v>0</v>
      </c>
      <c r="T1281" s="53"/>
      <c r="U1281" s="232" t="e">
        <f t="shared" si="40"/>
        <v>#DIV/0!</v>
      </c>
      <c r="V1281" s="272"/>
      <c r="X1281" s="255"/>
      <c r="Y1281" s="254"/>
    </row>
    <row r="1282" spans="1:25" ht="15">
      <c r="A1282" s="380" t="str">
        <f>PTCA!B1265</f>
        <v>-000</v>
      </c>
      <c r="B1282" s="380">
        <f>PTCA!D1265</f>
        <v>0</v>
      </c>
      <c r="C1282" s="380">
        <f>PTCA!J1265</f>
        <v>0</v>
      </c>
      <c r="D1282" s="380">
        <f>PTCA!K1265</f>
        <v>0</v>
      </c>
      <c r="E1282" s="380">
        <f>PTCA!H1265</f>
        <v>0</v>
      </c>
      <c r="F1282" s="380">
        <f>PTCA!Z1265</f>
        <v>0</v>
      </c>
      <c r="G1282" s="380">
        <f>PTCA!AD1265</f>
        <v>0</v>
      </c>
      <c r="H1282" s="62"/>
      <c r="I1282" s="760">
        <f>PTCA!C1265</f>
        <v>0</v>
      </c>
      <c r="J1282" s="760" t="str">
        <f>PTCA!AK1265</f>
        <v/>
      </c>
      <c r="K1282" s="760">
        <f>PTCA!AL1265</f>
        <v>0</v>
      </c>
      <c r="L1282" s="62"/>
      <c r="M1282" s="607"/>
      <c r="N1282" s="62"/>
      <c r="O1282" s="63">
        <f>PTCA!AA2251</f>
        <v>0</v>
      </c>
      <c r="P1282" s="63">
        <f>PTCA!AF2251</f>
        <v>0</v>
      </c>
      <c r="Q1282" s="232" t="e">
        <f t="shared" si="39"/>
        <v>#DIV/0!</v>
      </c>
      <c r="R1282" s="544">
        <f>PTCA!AI2251</f>
        <v>0</v>
      </c>
      <c r="S1282" s="544">
        <f>PTCA!AJ1265</f>
        <v>0</v>
      </c>
      <c r="T1282" s="53"/>
      <c r="U1282" s="232" t="e">
        <f t="shared" si="40"/>
        <v>#DIV/0!</v>
      </c>
      <c r="V1282" s="272"/>
      <c r="X1282" s="255"/>
      <c r="Y1282" s="254"/>
    </row>
    <row r="1283" spans="1:25" ht="15">
      <c r="A1283" s="380" t="str">
        <f>PTCA!B1266</f>
        <v>-000</v>
      </c>
      <c r="B1283" s="380">
        <f>PTCA!D1266</f>
        <v>0</v>
      </c>
      <c r="C1283" s="380">
        <f>PTCA!J1266</f>
        <v>0</v>
      </c>
      <c r="D1283" s="380">
        <f>PTCA!K1266</f>
        <v>0</v>
      </c>
      <c r="E1283" s="380">
        <f>PTCA!H1266</f>
        <v>0</v>
      </c>
      <c r="F1283" s="380">
        <f>PTCA!Z1266</f>
        <v>0</v>
      </c>
      <c r="G1283" s="380">
        <f>PTCA!AD1266</f>
        <v>0</v>
      </c>
      <c r="H1283" s="62"/>
      <c r="I1283" s="760">
        <f>PTCA!C1266</f>
        <v>0</v>
      </c>
      <c r="J1283" s="760" t="str">
        <f>PTCA!AK1266</f>
        <v/>
      </c>
      <c r="K1283" s="760">
        <f>PTCA!AL1266</f>
        <v>0</v>
      </c>
      <c r="L1283" s="62"/>
      <c r="M1283" s="607"/>
      <c r="N1283" s="62"/>
      <c r="O1283" s="63">
        <f>PTCA!AA2252</f>
        <v>0</v>
      </c>
      <c r="P1283" s="63">
        <f>PTCA!AF2252</f>
        <v>0</v>
      </c>
      <c r="Q1283" s="232" t="e">
        <f t="shared" si="39"/>
        <v>#DIV/0!</v>
      </c>
      <c r="R1283" s="544">
        <f>PTCA!AI2252</f>
        <v>0</v>
      </c>
      <c r="S1283" s="544">
        <f>PTCA!AJ1266</f>
        <v>0</v>
      </c>
      <c r="T1283" s="53"/>
      <c r="U1283" s="232" t="e">
        <f t="shared" si="40"/>
        <v>#DIV/0!</v>
      </c>
      <c r="V1283" s="272"/>
      <c r="X1283" s="255"/>
      <c r="Y1283" s="254"/>
    </row>
    <row r="1284" spans="1:25" ht="15">
      <c r="A1284" s="380" t="str">
        <f>PTCA!B1267</f>
        <v>-000</v>
      </c>
      <c r="B1284" s="380">
        <f>PTCA!D1267</f>
        <v>0</v>
      </c>
      <c r="C1284" s="380">
        <f>PTCA!J1267</f>
        <v>0</v>
      </c>
      <c r="D1284" s="380">
        <f>PTCA!K1267</f>
        <v>0</v>
      </c>
      <c r="E1284" s="380">
        <f>PTCA!H1267</f>
        <v>0</v>
      </c>
      <c r="F1284" s="380">
        <f>PTCA!Z1267</f>
        <v>0</v>
      </c>
      <c r="G1284" s="380">
        <f>PTCA!AD1267</f>
        <v>0</v>
      </c>
      <c r="H1284" s="62"/>
      <c r="I1284" s="760">
        <f>PTCA!C1267</f>
        <v>0</v>
      </c>
      <c r="J1284" s="760" t="str">
        <f>PTCA!AK1267</f>
        <v/>
      </c>
      <c r="K1284" s="760">
        <f>PTCA!AL1267</f>
        <v>0</v>
      </c>
      <c r="L1284" s="62"/>
      <c r="M1284" s="607"/>
      <c r="N1284" s="62"/>
      <c r="O1284" s="63">
        <f>PTCA!AA2253</f>
        <v>0</v>
      </c>
      <c r="P1284" s="63">
        <f>PTCA!AF2253</f>
        <v>0</v>
      </c>
      <c r="Q1284" s="232" t="e">
        <f t="shared" si="39"/>
        <v>#DIV/0!</v>
      </c>
      <c r="R1284" s="544">
        <f>PTCA!AI2253</f>
        <v>0</v>
      </c>
      <c r="S1284" s="544">
        <f>PTCA!AJ1267</f>
        <v>0</v>
      </c>
      <c r="T1284" s="53"/>
      <c r="U1284" s="232" t="e">
        <f t="shared" si="40"/>
        <v>#DIV/0!</v>
      </c>
      <c r="V1284" s="272"/>
      <c r="X1284" s="255"/>
      <c r="Y1284" s="254"/>
    </row>
    <row r="1285" spans="1:25" ht="15">
      <c r="A1285" s="380" t="str">
        <f>PTCA!B1268</f>
        <v>-000</v>
      </c>
      <c r="B1285" s="380">
        <f>PTCA!D1268</f>
        <v>0</v>
      </c>
      <c r="C1285" s="380">
        <f>PTCA!J1268</f>
        <v>0</v>
      </c>
      <c r="D1285" s="380">
        <f>PTCA!K1268</f>
        <v>0</v>
      </c>
      <c r="E1285" s="380">
        <f>PTCA!H1268</f>
        <v>0</v>
      </c>
      <c r="F1285" s="380">
        <f>PTCA!Z1268</f>
        <v>0</v>
      </c>
      <c r="G1285" s="380">
        <f>PTCA!AD1268</f>
        <v>0</v>
      </c>
      <c r="H1285" s="62"/>
      <c r="I1285" s="760">
        <f>PTCA!C1268</f>
        <v>0</v>
      </c>
      <c r="J1285" s="760" t="str">
        <f>PTCA!AK1268</f>
        <v/>
      </c>
      <c r="K1285" s="760">
        <f>PTCA!AL1268</f>
        <v>0</v>
      </c>
      <c r="L1285" s="62"/>
      <c r="M1285" s="607"/>
      <c r="N1285" s="62"/>
      <c r="O1285" s="63">
        <f>PTCA!AA2254</f>
        <v>0</v>
      </c>
      <c r="P1285" s="63">
        <f>PTCA!AF2254</f>
        <v>0</v>
      </c>
      <c r="Q1285" s="232" t="e">
        <f t="shared" ref="Q1285:Q1348" si="41">P1285/O1285</f>
        <v>#DIV/0!</v>
      </c>
      <c r="R1285" s="544">
        <f>PTCA!AI2254</f>
        <v>0</v>
      </c>
      <c r="S1285" s="544">
        <f>PTCA!AJ1268</f>
        <v>0</v>
      </c>
      <c r="T1285" s="53"/>
      <c r="U1285" s="232" t="e">
        <f t="shared" si="40"/>
        <v>#DIV/0!</v>
      </c>
      <c r="V1285" s="272"/>
      <c r="X1285" s="255"/>
      <c r="Y1285" s="254"/>
    </row>
    <row r="1286" spans="1:25" ht="15">
      <c r="A1286" s="380" t="str">
        <f>PTCA!B1269</f>
        <v>-000</v>
      </c>
      <c r="B1286" s="380">
        <f>PTCA!D1269</f>
        <v>0</v>
      </c>
      <c r="C1286" s="380">
        <f>PTCA!J1269</f>
        <v>0</v>
      </c>
      <c r="D1286" s="380">
        <f>PTCA!K1269</f>
        <v>0</v>
      </c>
      <c r="E1286" s="380">
        <f>PTCA!H1269</f>
        <v>0</v>
      </c>
      <c r="F1286" s="380">
        <f>PTCA!Z1269</f>
        <v>0</v>
      </c>
      <c r="G1286" s="380">
        <f>PTCA!AD1269</f>
        <v>0</v>
      </c>
      <c r="H1286" s="62"/>
      <c r="I1286" s="760">
        <f>PTCA!C1269</f>
        <v>0</v>
      </c>
      <c r="J1286" s="760" t="str">
        <f>PTCA!AK1269</f>
        <v/>
      </c>
      <c r="K1286" s="760">
        <f>PTCA!AL1269</f>
        <v>0</v>
      </c>
      <c r="L1286" s="62"/>
      <c r="M1286" s="607"/>
      <c r="N1286" s="62"/>
      <c r="O1286" s="63">
        <f>PTCA!AA2255</f>
        <v>0</v>
      </c>
      <c r="P1286" s="63">
        <f>PTCA!AF2255</f>
        <v>0</v>
      </c>
      <c r="Q1286" s="232" t="e">
        <f t="shared" si="41"/>
        <v>#DIV/0!</v>
      </c>
      <c r="R1286" s="544">
        <f>PTCA!AI2255</f>
        <v>0</v>
      </c>
      <c r="S1286" s="544">
        <f>PTCA!AJ1269</f>
        <v>0</v>
      </c>
      <c r="T1286" s="53"/>
      <c r="U1286" s="232" t="e">
        <f t="shared" si="40"/>
        <v>#DIV/0!</v>
      </c>
      <c r="V1286" s="272"/>
      <c r="X1286" s="255"/>
      <c r="Y1286" s="254"/>
    </row>
    <row r="1287" spans="1:25" ht="15">
      <c r="A1287" s="380" t="str">
        <f>PTCA!B1270</f>
        <v>-000</v>
      </c>
      <c r="B1287" s="380">
        <f>PTCA!D1270</f>
        <v>0</v>
      </c>
      <c r="C1287" s="380">
        <f>PTCA!J1270</f>
        <v>0</v>
      </c>
      <c r="D1287" s="380">
        <f>PTCA!K1270</f>
        <v>0</v>
      </c>
      <c r="E1287" s="380">
        <f>PTCA!H1270</f>
        <v>0</v>
      </c>
      <c r="F1287" s="380">
        <f>PTCA!Z1270</f>
        <v>0</v>
      </c>
      <c r="G1287" s="380">
        <f>PTCA!AD1270</f>
        <v>0</v>
      </c>
      <c r="H1287" s="62"/>
      <c r="I1287" s="760">
        <f>PTCA!C1270</f>
        <v>0</v>
      </c>
      <c r="J1287" s="760" t="str">
        <f>PTCA!AK1270</f>
        <v/>
      </c>
      <c r="K1287" s="760">
        <f>PTCA!AL1270</f>
        <v>0</v>
      </c>
      <c r="L1287" s="62"/>
      <c r="M1287" s="607"/>
      <c r="N1287" s="62"/>
      <c r="O1287" s="63">
        <f>PTCA!AA2256</f>
        <v>0</v>
      </c>
      <c r="P1287" s="63">
        <f>PTCA!AF2256</f>
        <v>0</v>
      </c>
      <c r="Q1287" s="232" t="e">
        <f t="shared" si="41"/>
        <v>#DIV/0!</v>
      </c>
      <c r="R1287" s="544">
        <f>PTCA!AI2256</f>
        <v>0</v>
      </c>
      <c r="S1287" s="544">
        <f>PTCA!AJ1270</f>
        <v>0</v>
      </c>
      <c r="T1287" s="53"/>
      <c r="U1287" s="232" t="e">
        <f t="shared" si="40"/>
        <v>#DIV/0!</v>
      </c>
      <c r="V1287" s="272"/>
      <c r="X1287" s="255"/>
      <c r="Y1287" s="254"/>
    </row>
    <row r="1288" spans="1:25" ht="15">
      <c r="A1288" s="380" t="str">
        <f>PTCA!B1271</f>
        <v>-000</v>
      </c>
      <c r="B1288" s="380">
        <f>PTCA!D1271</f>
        <v>0</v>
      </c>
      <c r="C1288" s="380">
        <f>PTCA!J1271</f>
        <v>0</v>
      </c>
      <c r="D1288" s="380">
        <f>PTCA!K1271</f>
        <v>0</v>
      </c>
      <c r="E1288" s="380">
        <f>PTCA!H1271</f>
        <v>0</v>
      </c>
      <c r="F1288" s="380">
        <f>PTCA!Z1271</f>
        <v>0</v>
      </c>
      <c r="G1288" s="380">
        <f>PTCA!AD1271</f>
        <v>0</v>
      </c>
      <c r="H1288" s="62"/>
      <c r="I1288" s="760">
        <f>PTCA!C1271</f>
        <v>0</v>
      </c>
      <c r="J1288" s="760" t="str">
        <f>PTCA!AK1271</f>
        <v/>
      </c>
      <c r="K1288" s="760">
        <f>PTCA!AL1271</f>
        <v>0</v>
      </c>
      <c r="L1288" s="62"/>
      <c r="M1288" s="607"/>
      <c r="N1288" s="62"/>
      <c r="O1288" s="63">
        <f>PTCA!AA2257</f>
        <v>0</v>
      </c>
      <c r="P1288" s="63">
        <f>PTCA!AF2257</f>
        <v>0</v>
      </c>
      <c r="Q1288" s="232" t="e">
        <f t="shared" si="41"/>
        <v>#DIV/0!</v>
      </c>
      <c r="R1288" s="544">
        <f>PTCA!AI2257</f>
        <v>0</v>
      </c>
      <c r="S1288" s="544">
        <f>PTCA!AJ1271</f>
        <v>0</v>
      </c>
      <c r="T1288" s="53"/>
      <c r="U1288" s="232" t="e">
        <f t="shared" si="40"/>
        <v>#DIV/0!</v>
      </c>
      <c r="V1288" s="272"/>
      <c r="X1288" s="255"/>
      <c r="Y1288" s="254"/>
    </row>
    <row r="1289" spans="1:25" ht="15">
      <c r="A1289" s="380" t="str">
        <f>PTCA!B1272</f>
        <v>-000</v>
      </c>
      <c r="B1289" s="380">
        <f>PTCA!D1272</f>
        <v>0</v>
      </c>
      <c r="C1289" s="380">
        <f>PTCA!J1272</f>
        <v>0</v>
      </c>
      <c r="D1289" s="380">
        <f>PTCA!K1272</f>
        <v>0</v>
      </c>
      <c r="E1289" s="380">
        <f>PTCA!H1272</f>
        <v>0</v>
      </c>
      <c r="F1289" s="380">
        <f>PTCA!Z1272</f>
        <v>0</v>
      </c>
      <c r="G1289" s="380">
        <f>PTCA!AD1272</f>
        <v>0</v>
      </c>
      <c r="H1289" s="62"/>
      <c r="I1289" s="760">
        <f>PTCA!C1272</f>
        <v>0</v>
      </c>
      <c r="J1289" s="760" t="str">
        <f>PTCA!AK1272</f>
        <v/>
      </c>
      <c r="K1289" s="760">
        <f>PTCA!AL1272</f>
        <v>0</v>
      </c>
      <c r="L1289" s="62"/>
      <c r="M1289" s="607"/>
      <c r="N1289" s="62"/>
      <c r="O1289" s="63">
        <f>PTCA!AA2258</f>
        <v>0</v>
      </c>
      <c r="P1289" s="63">
        <f>PTCA!AF2258</f>
        <v>0</v>
      </c>
      <c r="Q1289" s="232" t="e">
        <f t="shared" si="41"/>
        <v>#DIV/0!</v>
      </c>
      <c r="R1289" s="544">
        <f>PTCA!AI2258</f>
        <v>0</v>
      </c>
      <c r="S1289" s="544">
        <f>PTCA!AJ1272</f>
        <v>0</v>
      </c>
      <c r="T1289" s="53"/>
      <c r="U1289" s="232" t="e">
        <f t="shared" si="40"/>
        <v>#DIV/0!</v>
      </c>
      <c r="V1289" s="272"/>
      <c r="X1289" s="255"/>
      <c r="Y1289" s="254"/>
    </row>
    <row r="1290" spans="1:25" ht="15">
      <c r="A1290" s="380" t="str">
        <f>PTCA!B1273</f>
        <v>-000</v>
      </c>
      <c r="B1290" s="380">
        <f>PTCA!D1273</f>
        <v>0</v>
      </c>
      <c r="C1290" s="380">
        <f>PTCA!J1273</f>
        <v>0</v>
      </c>
      <c r="D1290" s="380">
        <f>PTCA!K1273</f>
        <v>0</v>
      </c>
      <c r="E1290" s="380">
        <f>PTCA!H1273</f>
        <v>0</v>
      </c>
      <c r="F1290" s="380">
        <f>PTCA!Z1273</f>
        <v>0</v>
      </c>
      <c r="G1290" s="380">
        <f>PTCA!AD1273</f>
        <v>0</v>
      </c>
      <c r="H1290" s="62"/>
      <c r="I1290" s="760">
        <f>PTCA!C1273</f>
        <v>0</v>
      </c>
      <c r="J1290" s="760" t="str">
        <f>PTCA!AK1273</f>
        <v/>
      </c>
      <c r="K1290" s="760">
        <f>PTCA!AL1273</f>
        <v>0</v>
      </c>
      <c r="L1290" s="62"/>
      <c r="M1290" s="607"/>
      <c r="N1290" s="62"/>
      <c r="O1290" s="63">
        <f>PTCA!AA2259</f>
        <v>0</v>
      </c>
      <c r="P1290" s="63">
        <f>PTCA!AF2259</f>
        <v>0</v>
      </c>
      <c r="Q1290" s="232" t="e">
        <f t="shared" si="41"/>
        <v>#DIV/0!</v>
      </c>
      <c r="R1290" s="544">
        <f>PTCA!AI2259</f>
        <v>0</v>
      </c>
      <c r="S1290" s="544">
        <f>PTCA!AJ1273</f>
        <v>0</v>
      </c>
      <c r="T1290" s="53"/>
      <c r="U1290" s="232" t="e">
        <f t="shared" si="40"/>
        <v>#DIV/0!</v>
      </c>
      <c r="V1290" s="272"/>
      <c r="X1290" s="255"/>
      <c r="Y1290" s="254"/>
    </row>
    <row r="1291" spans="1:25" ht="15">
      <c r="A1291" s="380" t="str">
        <f>PTCA!B1274</f>
        <v>-000</v>
      </c>
      <c r="B1291" s="380">
        <f>PTCA!D1274</f>
        <v>0</v>
      </c>
      <c r="C1291" s="380">
        <f>PTCA!J1274</f>
        <v>0</v>
      </c>
      <c r="D1291" s="380">
        <f>PTCA!K1274</f>
        <v>0</v>
      </c>
      <c r="E1291" s="380">
        <f>PTCA!H1274</f>
        <v>0</v>
      </c>
      <c r="F1291" s="380">
        <f>PTCA!Z1274</f>
        <v>0</v>
      </c>
      <c r="G1291" s="380">
        <f>PTCA!AD1274</f>
        <v>0</v>
      </c>
      <c r="H1291" s="62"/>
      <c r="I1291" s="760">
        <f>PTCA!C1274</f>
        <v>0</v>
      </c>
      <c r="J1291" s="760" t="str">
        <f>PTCA!AK1274</f>
        <v/>
      </c>
      <c r="K1291" s="760">
        <f>PTCA!AL1274</f>
        <v>0</v>
      </c>
      <c r="L1291" s="62"/>
      <c r="M1291" s="607"/>
      <c r="N1291" s="62"/>
      <c r="O1291" s="63">
        <f>PTCA!AA2260</f>
        <v>0</v>
      </c>
      <c r="P1291" s="63">
        <f>PTCA!AF2260</f>
        <v>0</v>
      </c>
      <c r="Q1291" s="232" t="e">
        <f t="shared" si="41"/>
        <v>#DIV/0!</v>
      </c>
      <c r="R1291" s="544">
        <f>PTCA!AI2260</f>
        <v>0</v>
      </c>
      <c r="S1291" s="544">
        <f>PTCA!AJ1274</f>
        <v>0</v>
      </c>
      <c r="T1291" s="53"/>
      <c r="U1291" s="232" t="e">
        <f t="shared" si="40"/>
        <v>#DIV/0!</v>
      </c>
      <c r="V1291" s="272"/>
      <c r="X1291" s="255"/>
      <c r="Y1291" s="254"/>
    </row>
    <row r="1292" spans="1:25" ht="15">
      <c r="A1292" s="380" t="str">
        <f>PTCA!B1275</f>
        <v>-000</v>
      </c>
      <c r="B1292" s="380">
        <f>PTCA!D1275</f>
        <v>0</v>
      </c>
      <c r="C1292" s="380">
        <f>PTCA!J1275</f>
        <v>0</v>
      </c>
      <c r="D1292" s="380">
        <f>PTCA!K1275</f>
        <v>0</v>
      </c>
      <c r="E1292" s="380">
        <f>PTCA!H1275</f>
        <v>0</v>
      </c>
      <c r="F1292" s="380">
        <f>PTCA!Z1275</f>
        <v>0</v>
      </c>
      <c r="G1292" s="380">
        <f>PTCA!AD1275</f>
        <v>0</v>
      </c>
      <c r="H1292" s="62"/>
      <c r="I1292" s="760">
        <f>PTCA!C1275</f>
        <v>0</v>
      </c>
      <c r="J1292" s="760" t="str">
        <f>PTCA!AK1275</f>
        <v/>
      </c>
      <c r="K1292" s="760">
        <f>PTCA!AL1275</f>
        <v>0</v>
      </c>
      <c r="L1292" s="62"/>
      <c r="M1292" s="607"/>
      <c r="N1292" s="62"/>
      <c r="O1292" s="63">
        <f>PTCA!AA2261</f>
        <v>0</v>
      </c>
      <c r="P1292" s="63">
        <f>PTCA!AF2261</f>
        <v>0</v>
      </c>
      <c r="Q1292" s="232" t="e">
        <f t="shared" si="41"/>
        <v>#DIV/0!</v>
      </c>
      <c r="R1292" s="544">
        <f>PTCA!AI2261</f>
        <v>0</v>
      </c>
      <c r="S1292" s="544">
        <f>PTCA!AJ1275</f>
        <v>0</v>
      </c>
      <c r="T1292" s="53"/>
      <c r="U1292" s="232" t="e">
        <f t="shared" si="40"/>
        <v>#DIV/0!</v>
      </c>
      <c r="V1292" s="272"/>
      <c r="X1292" s="255"/>
      <c r="Y1292" s="254"/>
    </row>
    <row r="1293" spans="1:25" ht="15">
      <c r="A1293" s="380" t="str">
        <f>PTCA!B1276</f>
        <v>-000</v>
      </c>
      <c r="B1293" s="380">
        <f>PTCA!D1276</f>
        <v>0</v>
      </c>
      <c r="C1293" s="380">
        <f>PTCA!J1276</f>
        <v>0</v>
      </c>
      <c r="D1293" s="380">
        <f>PTCA!K1276</f>
        <v>0</v>
      </c>
      <c r="E1293" s="380">
        <f>PTCA!H1276</f>
        <v>0</v>
      </c>
      <c r="F1293" s="380">
        <f>PTCA!Z1276</f>
        <v>0</v>
      </c>
      <c r="G1293" s="380">
        <f>PTCA!AD1276</f>
        <v>0</v>
      </c>
      <c r="H1293" s="62"/>
      <c r="I1293" s="760">
        <f>PTCA!C1276</f>
        <v>0</v>
      </c>
      <c r="J1293" s="760" t="str">
        <f>PTCA!AK1276</f>
        <v/>
      </c>
      <c r="K1293" s="760">
        <f>PTCA!AL1276</f>
        <v>0</v>
      </c>
      <c r="L1293" s="62"/>
      <c r="M1293" s="607"/>
      <c r="N1293" s="62"/>
      <c r="O1293" s="63">
        <f>PTCA!AA2262</f>
        <v>0</v>
      </c>
      <c r="P1293" s="63">
        <f>PTCA!AF2262</f>
        <v>0</v>
      </c>
      <c r="Q1293" s="232" t="e">
        <f t="shared" si="41"/>
        <v>#DIV/0!</v>
      </c>
      <c r="R1293" s="544">
        <f>PTCA!AI2262</f>
        <v>0</v>
      </c>
      <c r="S1293" s="544">
        <f>PTCA!AJ1276</f>
        <v>0</v>
      </c>
      <c r="T1293" s="53"/>
      <c r="U1293" s="232" t="e">
        <f t="shared" si="40"/>
        <v>#DIV/0!</v>
      </c>
      <c r="V1293" s="272"/>
      <c r="X1293" s="255"/>
      <c r="Y1293" s="254"/>
    </row>
    <row r="1294" spans="1:25" ht="15">
      <c r="A1294" s="380" t="str">
        <f>PTCA!B1277</f>
        <v>-000</v>
      </c>
      <c r="B1294" s="380">
        <f>PTCA!D1277</f>
        <v>0</v>
      </c>
      <c r="C1294" s="380">
        <f>PTCA!J1277</f>
        <v>0</v>
      </c>
      <c r="D1294" s="380">
        <f>PTCA!K1277</f>
        <v>0</v>
      </c>
      <c r="E1294" s="380">
        <f>PTCA!H1277</f>
        <v>0</v>
      </c>
      <c r="F1294" s="380">
        <f>PTCA!Z1277</f>
        <v>0</v>
      </c>
      <c r="G1294" s="380">
        <f>PTCA!AD1277</f>
        <v>0</v>
      </c>
      <c r="H1294" s="62"/>
      <c r="I1294" s="760">
        <f>PTCA!C1277</f>
        <v>0</v>
      </c>
      <c r="J1294" s="760" t="str">
        <f>PTCA!AK1277</f>
        <v/>
      </c>
      <c r="K1294" s="760">
        <f>PTCA!AL1277</f>
        <v>0</v>
      </c>
      <c r="L1294" s="62"/>
      <c r="M1294" s="607"/>
      <c r="N1294" s="62"/>
      <c r="O1294" s="63">
        <f>PTCA!AA2263</f>
        <v>0</v>
      </c>
      <c r="P1294" s="63">
        <f>PTCA!AF2263</f>
        <v>0</v>
      </c>
      <c r="Q1294" s="232" t="e">
        <f t="shared" si="41"/>
        <v>#DIV/0!</v>
      </c>
      <c r="R1294" s="544">
        <f>PTCA!AI2263</f>
        <v>0</v>
      </c>
      <c r="S1294" s="544">
        <f>PTCA!AJ1277</f>
        <v>0</v>
      </c>
      <c r="T1294" s="53"/>
      <c r="U1294" s="232" t="e">
        <f t="shared" si="40"/>
        <v>#DIV/0!</v>
      </c>
      <c r="V1294" s="272"/>
      <c r="X1294" s="255"/>
      <c r="Y1294" s="254"/>
    </row>
    <row r="1295" spans="1:25" ht="15">
      <c r="A1295" s="380" t="str">
        <f>PTCA!B1278</f>
        <v>-000</v>
      </c>
      <c r="B1295" s="380">
        <f>PTCA!D1278</f>
        <v>0</v>
      </c>
      <c r="C1295" s="380">
        <f>PTCA!J1278</f>
        <v>0</v>
      </c>
      <c r="D1295" s="380">
        <f>PTCA!K1278</f>
        <v>0</v>
      </c>
      <c r="E1295" s="380">
        <f>PTCA!H1278</f>
        <v>0</v>
      </c>
      <c r="F1295" s="380">
        <f>PTCA!Z1278</f>
        <v>0</v>
      </c>
      <c r="G1295" s="380">
        <f>PTCA!AD1278</f>
        <v>0</v>
      </c>
      <c r="H1295" s="62"/>
      <c r="I1295" s="760">
        <f>PTCA!C1278</f>
        <v>0</v>
      </c>
      <c r="J1295" s="760" t="str">
        <f>PTCA!AK1278</f>
        <v/>
      </c>
      <c r="K1295" s="760">
        <f>PTCA!AL1278</f>
        <v>0</v>
      </c>
      <c r="L1295" s="62"/>
      <c r="M1295" s="607"/>
      <c r="N1295" s="62"/>
      <c r="O1295" s="63">
        <f>PTCA!AA2264</f>
        <v>0</v>
      </c>
      <c r="P1295" s="63">
        <f>PTCA!AF2264</f>
        <v>0</v>
      </c>
      <c r="Q1295" s="232" t="e">
        <f t="shared" si="41"/>
        <v>#DIV/0!</v>
      </c>
      <c r="R1295" s="544">
        <f>PTCA!AI2264</f>
        <v>0</v>
      </c>
      <c r="S1295" s="544">
        <f>PTCA!AJ1278</f>
        <v>0</v>
      </c>
      <c r="T1295" s="53"/>
      <c r="U1295" s="232" t="e">
        <f t="shared" si="40"/>
        <v>#DIV/0!</v>
      </c>
      <c r="V1295" s="272"/>
      <c r="X1295" s="255"/>
      <c r="Y1295" s="254"/>
    </row>
    <row r="1296" spans="1:25" ht="15">
      <c r="A1296" s="380" t="str">
        <f>PTCA!B1279</f>
        <v>-000</v>
      </c>
      <c r="B1296" s="380">
        <f>PTCA!D1279</f>
        <v>0</v>
      </c>
      <c r="C1296" s="380">
        <f>PTCA!J1279</f>
        <v>0</v>
      </c>
      <c r="D1296" s="380">
        <f>PTCA!K1279</f>
        <v>0</v>
      </c>
      <c r="E1296" s="380">
        <f>PTCA!H1279</f>
        <v>0</v>
      </c>
      <c r="F1296" s="380">
        <f>PTCA!Z1279</f>
        <v>0</v>
      </c>
      <c r="G1296" s="380">
        <f>PTCA!AD1279</f>
        <v>0</v>
      </c>
      <c r="H1296" s="62"/>
      <c r="I1296" s="760">
        <f>PTCA!C1279</f>
        <v>0</v>
      </c>
      <c r="J1296" s="760" t="str">
        <f>PTCA!AK1279</f>
        <v/>
      </c>
      <c r="K1296" s="760">
        <f>PTCA!AL1279</f>
        <v>0</v>
      </c>
      <c r="L1296" s="62"/>
      <c r="M1296" s="607"/>
      <c r="N1296" s="62"/>
      <c r="O1296" s="63">
        <f>PTCA!AA2265</f>
        <v>0</v>
      </c>
      <c r="P1296" s="63">
        <f>PTCA!AF2265</f>
        <v>0</v>
      </c>
      <c r="Q1296" s="232" t="e">
        <f t="shared" si="41"/>
        <v>#DIV/0!</v>
      </c>
      <c r="R1296" s="544">
        <f>PTCA!AI2265</f>
        <v>0</v>
      </c>
      <c r="S1296" s="544">
        <f>PTCA!AJ1279</f>
        <v>0</v>
      </c>
      <c r="T1296" s="53"/>
      <c r="U1296" s="232" t="e">
        <f t="shared" si="40"/>
        <v>#DIV/0!</v>
      </c>
      <c r="V1296" s="272"/>
      <c r="X1296" s="255"/>
      <c r="Y1296" s="254"/>
    </row>
    <row r="1297" spans="1:25" ht="15">
      <c r="A1297" s="380" t="str">
        <f>PTCA!B1280</f>
        <v>-000</v>
      </c>
      <c r="B1297" s="380">
        <f>PTCA!D1280</f>
        <v>0</v>
      </c>
      <c r="C1297" s="380">
        <f>PTCA!J1280</f>
        <v>0</v>
      </c>
      <c r="D1297" s="380">
        <f>PTCA!K1280</f>
        <v>0</v>
      </c>
      <c r="E1297" s="380">
        <f>PTCA!H1280</f>
        <v>0</v>
      </c>
      <c r="F1297" s="380">
        <f>PTCA!Z1280</f>
        <v>0</v>
      </c>
      <c r="G1297" s="380">
        <f>PTCA!AD1280</f>
        <v>0</v>
      </c>
      <c r="H1297" s="62"/>
      <c r="I1297" s="760">
        <f>PTCA!C1280</f>
        <v>0</v>
      </c>
      <c r="J1297" s="760" t="str">
        <f>PTCA!AK1280</f>
        <v/>
      </c>
      <c r="K1297" s="760">
        <f>PTCA!AL1280</f>
        <v>0</v>
      </c>
      <c r="L1297" s="62"/>
      <c r="M1297" s="607"/>
      <c r="N1297" s="62"/>
      <c r="O1297" s="63">
        <f>PTCA!AA2266</f>
        <v>0</v>
      </c>
      <c r="P1297" s="63">
        <f>PTCA!AF2266</f>
        <v>0</v>
      </c>
      <c r="Q1297" s="232" t="e">
        <f t="shared" si="41"/>
        <v>#DIV/0!</v>
      </c>
      <c r="R1297" s="544">
        <f>PTCA!AI2266</f>
        <v>0</v>
      </c>
      <c r="S1297" s="544">
        <f>PTCA!AJ1280</f>
        <v>0</v>
      </c>
      <c r="T1297" s="53"/>
      <c r="U1297" s="232" t="e">
        <f t="shared" ref="U1297:U1360" si="42">T1297/P1297</f>
        <v>#DIV/0!</v>
      </c>
      <c r="V1297" s="272"/>
      <c r="X1297" s="255"/>
      <c r="Y1297" s="254"/>
    </row>
    <row r="1298" spans="1:25" ht="15">
      <c r="A1298" s="380" t="str">
        <f>PTCA!B1281</f>
        <v>-000</v>
      </c>
      <c r="B1298" s="380">
        <f>PTCA!D1281</f>
        <v>0</v>
      </c>
      <c r="C1298" s="380">
        <f>PTCA!J1281</f>
        <v>0</v>
      </c>
      <c r="D1298" s="380">
        <f>PTCA!K1281</f>
        <v>0</v>
      </c>
      <c r="E1298" s="380">
        <f>PTCA!H1281</f>
        <v>0</v>
      </c>
      <c r="F1298" s="380">
        <f>PTCA!Z1281</f>
        <v>0</v>
      </c>
      <c r="G1298" s="380">
        <f>PTCA!AD1281</f>
        <v>0</v>
      </c>
      <c r="H1298" s="62"/>
      <c r="I1298" s="760">
        <f>PTCA!C1281</f>
        <v>0</v>
      </c>
      <c r="J1298" s="760" t="str">
        <f>PTCA!AK1281</f>
        <v/>
      </c>
      <c r="K1298" s="760">
        <f>PTCA!AL1281</f>
        <v>0</v>
      </c>
      <c r="L1298" s="62"/>
      <c r="M1298" s="607"/>
      <c r="N1298" s="62"/>
      <c r="O1298" s="63">
        <f>PTCA!AA2267</f>
        <v>0</v>
      </c>
      <c r="P1298" s="63">
        <f>PTCA!AF2267</f>
        <v>0</v>
      </c>
      <c r="Q1298" s="232" t="e">
        <f t="shared" si="41"/>
        <v>#DIV/0!</v>
      </c>
      <c r="R1298" s="544">
        <f>PTCA!AI2267</f>
        <v>0</v>
      </c>
      <c r="S1298" s="544">
        <f>PTCA!AJ1281</f>
        <v>0</v>
      </c>
      <c r="T1298" s="53"/>
      <c r="U1298" s="232" t="e">
        <f t="shared" si="42"/>
        <v>#DIV/0!</v>
      </c>
      <c r="V1298" s="272"/>
      <c r="X1298" s="255"/>
      <c r="Y1298" s="254"/>
    </row>
    <row r="1299" spans="1:25" ht="15">
      <c r="A1299" s="380" t="str">
        <f>PTCA!B1282</f>
        <v>-000</v>
      </c>
      <c r="B1299" s="380">
        <f>PTCA!D1282</f>
        <v>0</v>
      </c>
      <c r="C1299" s="380">
        <f>PTCA!J1282</f>
        <v>0</v>
      </c>
      <c r="D1299" s="380">
        <f>PTCA!K1282</f>
        <v>0</v>
      </c>
      <c r="E1299" s="380">
        <f>PTCA!H1282</f>
        <v>0</v>
      </c>
      <c r="F1299" s="380">
        <f>PTCA!Z1282</f>
        <v>0</v>
      </c>
      <c r="G1299" s="380">
        <f>PTCA!AD1282</f>
        <v>0</v>
      </c>
      <c r="H1299" s="62"/>
      <c r="I1299" s="760">
        <f>PTCA!C1282</f>
        <v>0</v>
      </c>
      <c r="J1299" s="760" t="str">
        <f>PTCA!AK1282</f>
        <v/>
      </c>
      <c r="K1299" s="760">
        <f>PTCA!AL1282</f>
        <v>0</v>
      </c>
      <c r="L1299" s="62"/>
      <c r="M1299" s="607"/>
      <c r="N1299" s="62"/>
      <c r="O1299" s="63">
        <f>PTCA!AA2268</f>
        <v>0</v>
      </c>
      <c r="P1299" s="63">
        <f>PTCA!AF2268</f>
        <v>0</v>
      </c>
      <c r="Q1299" s="232" t="e">
        <f t="shared" si="41"/>
        <v>#DIV/0!</v>
      </c>
      <c r="R1299" s="544">
        <f>PTCA!AI2268</f>
        <v>0</v>
      </c>
      <c r="S1299" s="544">
        <f>PTCA!AJ1282</f>
        <v>0</v>
      </c>
      <c r="T1299" s="53"/>
      <c r="U1299" s="232" t="e">
        <f t="shared" si="42"/>
        <v>#DIV/0!</v>
      </c>
      <c r="V1299" s="272"/>
      <c r="X1299" s="255"/>
      <c r="Y1299" s="254"/>
    </row>
    <row r="1300" spans="1:25" ht="15">
      <c r="A1300" s="380" t="str">
        <f>PTCA!B1283</f>
        <v>-000</v>
      </c>
      <c r="B1300" s="380">
        <f>PTCA!D1283</f>
        <v>0</v>
      </c>
      <c r="C1300" s="380">
        <f>PTCA!J1283</f>
        <v>0</v>
      </c>
      <c r="D1300" s="380">
        <f>PTCA!K1283</f>
        <v>0</v>
      </c>
      <c r="E1300" s="380">
        <f>PTCA!H1283</f>
        <v>0</v>
      </c>
      <c r="F1300" s="380">
        <f>PTCA!Z1283</f>
        <v>0</v>
      </c>
      <c r="G1300" s="380">
        <f>PTCA!AD1283</f>
        <v>0</v>
      </c>
      <c r="H1300" s="62"/>
      <c r="I1300" s="760">
        <f>PTCA!C1283</f>
        <v>0</v>
      </c>
      <c r="J1300" s="760" t="str">
        <f>PTCA!AK1283</f>
        <v/>
      </c>
      <c r="K1300" s="760">
        <f>PTCA!AL1283</f>
        <v>0</v>
      </c>
      <c r="L1300" s="62"/>
      <c r="M1300" s="607"/>
      <c r="N1300" s="62"/>
      <c r="O1300" s="63">
        <f>PTCA!AA2269</f>
        <v>0</v>
      </c>
      <c r="P1300" s="63">
        <f>PTCA!AF2269</f>
        <v>0</v>
      </c>
      <c r="Q1300" s="232" t="e">
        <f t="shared" si="41"/>
        <v>#DIV/0!</v>
      </c>
      <c r="R1300" s="544">
        <f>PTCA!AI2269</f>
        <v>0</v>
      </c>
      <c r="S1300" s="544">
        <f>PTCA!AJ1283</f>
        <v>0</v>
      </c>
      <c r="T1300" s="53"/>
      <c r="U1300" s="232" t="e">
        <f t="shared" si="42"/>
        <v>#DIV/0!</v>
      </c>
      <c r="V1300" s="272"/>
      <c r="X1300" s="255"/>
      <c r="Y1300" s="254"/>
    </row>
    <row r="1301" spans="1:25" ht="15">
      <c r="A1301" s="380" t="str">
        <f>PTCA!B1284</f>
        <v>-000</v>
      </c>
      <c r="B1301" s="380">
        <f>PTCA!D1284</f>
        <v>0</v>
      </c>
      <c r="C1301" s="380">
        <f>PTCA!J1284</f>
        <v>0</v>
      </c>
      <c r="D1301" s="380">
        <f>PTCA!K1284</f>
        <v>0</v>
      </c>
      <c r="E1301" s="380">
        <f>PTCA!H1284</f>
        <v>0</v>
      </c>
      <c r="F1301" s="380">
        <f>PTCA!Z1284</f>
        <v>0</v>
      </c>
      <c r="G1301" s="380">
        <f>PTCA!AD1284</f>
        <v>0</v>
      </c>
      <c r="H1301" s="62"/>
      <c r="I1301" s="760">
        <f>PTCA!C1284</f>
        <v>0</v>
      </c>
      <c r="J1301" s="760" t="str">
        <f>PTCA!AK1284</f>
        <v/>
      </c>
      <c r="K1301" s="760">
        <f>PTCA!AL1284</f>
        <v>0</v>
      </c>
      <c r="L1301" s="62"/>
      <c r="M1301" s="607"/>
      <c r="N1301" s="62"/>
      <c r="O1301" s="63">
        <f>PTCA!AA2270</f>
        <v>0</v>
      </c>
      <c r="P1301" s="63">
        <f>PTCA!AF2270</f>
        <v>0</v>
      </c>
      <c r="Q1301" s="232" t="e">
        <f t="shared" si="41"/>
        <v>#DIV/0!</v>
      </c>
      <c r="R1301" s="544">
        <f>PTCA!AI2270</f>
        <v>0</v>
      </c>
      <c r="S1301" s="544">
        <f>PTCA!AJ1284</f>
        <v>0</v>
      </c>
      <c r="T1301" s="53"/>
      <c r="U1301" s="232" t="e">
        <f t="shared" si="42"/>
        <v>#DIV/0!</v>
      </c>
      <c r="V1301" s="272"/>
      <c r="X1301" s="255"/>
      <c r="Y1301" s="254"/>
    </row>
    <row r="1302" spans="1:25" ht="15">
      <c r="A1302" s="380" t="str">
        <f>PTCA!B1285</f>
        <v>-000</v>
      </c>
      <c r="B1302" s="380">
        <f>PTCA!D1285</f>
        <v>0</v>
      </c>
      <c r="C1302" s="380">
        <f>PTCA!J1285</f>
        <v>0</v>
      </c>
      <c r="D1302" s="380">
        <f>PTCA!K1285</f>
        <v>0</v>
      </c>
      <c r="E1302" s="380">
        <f>PTCA!H1285</f>
        <v>0</v>
      </c>
      <c r="F1302" s="380">
        <f>PTCA!Z1285</f>
        <v>0</v>
      </c>
      <c r="G1302" s="380">
        <f>PTCA!AD1285</f>
        <v>0</v>
      </c>
      <c r="H1302" s="62"/>
      <c r="I1302" s="760">
        <f>PTCA!C1285</f>
        <v>0</v>
      </c>
      <c r="J1302" s="760" t="str">
        <f>PTCA!AK1285</f>
        <v/>
      </c>
      <c r="K1302" s="760">
        <f>PTCA!AL1285</f>
        <v>0</v>
      </c>
      <c r="L1302" s="62"/>
      <c r="M1302" s="607"/>
      <c r="N1302" s="62"/>
      <c r="O1302" s="63">
        <f>PTCA!AA2271</f>
        <v>0</v>
      </c>
      <c r="P1302" s="63">
        <f>PTCA!AF2271</f>
        <v>0</v>
      </c>
      <c r="Q1302" s="232" t="e">
        <f t="shared" si="41"/>
        <v>#DIV/0!</v>
      </c>
      <c r="R1302" s="544">
        <f>PTCA!AI2271</f>
        <v>0</v>
      </c>
      <c r="S1302" s="544">
        <f>PTCA!AJ1285</f>
        <v>0</v>
      </c>
      <c r="T1302" s="53"/>
      <c r="U1302" s="232" t="e">
        <f t="shared" si="42"/>
        <v>#DIV/0!</v>
      </c>
      <c r="V1302" s="272"/>
      <c r="X1302" s="255"/>
      <c r="Y1302" s="254"/>
    </row>
    <row r="1303" spans="1:25" ht="15">
      <c r="A1303" s="380" t="str">
        <f>PTCA!B1286</f>
        <v>-000</v>
      </c>
      <c r="B1303" s="380">
        <f>PTCA!D1286</f>
        <v>0</v>
      </c>
      <c r="C1303" s="380">
        <f>PTCA!J1286</f>
        <v>0</v>
      </c>
      <c r="D1303" s="380">
        <f>PTCA!K1286</f>
        <v>0</v>
      </c>
      <c r="E1303" s="380">
        <f>PTCA!H1286</f>
        <v>0</v>
      </c>
      <c r="F1303" s="380">
        <f>PTCA!Z1286</f>
        <v>0</v>
      </c>
      <c r="G1303" s="380">
        <f>PTCA!AD1286</f>
        <v>0</v>
      </c>
      <c r="H1303" s="62"/>
      <c r="I1303" s="760">
        <f>PTCA!C1286</f>
        <v>0</v>
      </c>
      <c r="J1303" s="760" t="str">
        <f>PTCA!AK1286</f>
        <v/>
      </c>
      <c r="K1303" s="760">
        <f>PTCA!AL1286</f>
        <v>0</v>
      </c>
      <c r="L1303" s="62"/>
      <c r="M1303" s="607"/>
      <c r="N1303" s="62"/>
      <c r="O1303" s="63">
        <f>PTCA!AA2272</f>
        <v>0</v>
      </c>
      <c r="P1303" s="63">
        <f>PTCA!AF2272</f>
        <v>0</v>
      </c>
      <c r="Q1303" s="232" t="e">
        <f t="shared" si="41"/>
        <v>#DIV/0!</v>
      </c>
      <c r="R1303" s="544">
        <f>PTCA!AI2272</f>
        <v>0</v>
      </c>
      <c r="S1303" s="544">
        <f>PTCA!AJ1286</f>
        <v>0</v>
      </c>
      <c r="T1303" s="53"/>
      <c r="U1303" s="232" t="e">
        <f t="shared" si="42"/>
        <v>#DIV/0!</v>
      </c>
      <c r="V1303" s="272"/>
      <c r="X1303" s="255"/>
      <c r="Y1303" s="254"/>
    </row>
    <row r="1304" spans="1:25" ht="15">
      <c r="A1304" s="380" t="str">
        <f>PTCA!B1287</f>
        <v>-000</v>
      </c>
      <c r="B1304" s="380">
        <f>PTCA!D1287</f>
        <v>0</v>
      </c>
      <c r="C1304" s="380">
        <f>PTCA!J1287</f>
        <v>0</v>
      </c>
      <c r="D1304" s="380">
        <f>PTCA!K1287</f>
        <v>0</v>
      </c>
      <c r="E1304" s="380">
        <f>PTCA!H1287</f>
        <v>0</v>
      </c>
      <c r="F1304" s="380">
        <f>PTCA!Z1287</f>
        <v>0</v>
      </c>
      <c r="G1304" s="380">
        <f>PTCA!AD1287</f>
        <v>0</v>
      </c>
      <c r="H1304" s="62"/>
      <c r="I1304" s="760">
        <f>PTCA!C1287</f>
        <v>0</v>
      </c>
      <c r="J1304" s="760" t="str">
        <f>PTCA!AK1287</f>
        <v/>
      </c>
      <c r="K1304" s="760">
        <f>PTCA!AL1287</f>
        <v>0</v>
      </c>
      <c r="L1304" s="62"/>
      <c r="M1304" s="607"/>
      <c r="N1304" s="62"/>
      <c r="O1304" s="63">
        <f>PTCA!AA2273</f>
        <v>0</v>
      </c>
      <c r="P1304" s="63">
        <f>PTCA!AF2273</f>
        <v>0</v>
      </c>
      <c r="Q1304" s="232" t="e">
        <f t="shared" si="41"/>
        <v>#DIV/0!</v>
      </c>
      <c r="R1304" s="544">
        <f>PTCA!AI2273</f>
        <v>0</v>
      </c>
      <c r="S1304" s="544">
        <f>PTCA!AJ1287</f>
        <v>0</v>
      </c>
      <c r="T1304" s="53"/>
      <c r="U1304" s="232" t="e">
        <f t="shared" si="42"/>
        <v>#DIV/0!</v>
      </c>
      <c r="V1304" s="272"/>
      <c r="X1304" s="255"/>
      <c r="Y1304" s="254"/>
    </row>
    <row r="1305" spans="1:25" ht="15">
      <c r="A1305" s="380" t="str">
        <f>PTCA!B1288</f>
        <v>-000</v>
      </c>
      <c r="B1305" s="380">
        <f>PTCA!D1288</f>
        <v>0</v>
      </c>
      <c r="C1305" s="380">
        <f>PTCA!J1288</f>
        <v>0</v>
      </c>
      <c r="D1305" s="380">
        <f>PTCA!K1288</f>
        <v>0</v>
      </c>
      <c r="E1305" s="380">
        <f>PTCA!H1288</f>
        <v>0</v>
      </c>
      <c r="F1305" s="380">
        <f>PTCA!Z1288</f>
        <v>0</v>
      </c>
      <c r="G1305" s="380">
        <f>PTCA!AD1288</f>
        <v>0</v>
      </c>
      <c r="H1305" s="62"/>
      <c r="I1305" s="760">
        <f>PTCA!C1288</f>
        <v>0</v>
      </c>
      <c r="J1305" s="760" t="str">
        <f>PTCA!AK1288</f>
        <v/>
      </c>
      <c r="K1305" s="760">
        <f>PTCA!AL1288</f>
        <v>0</v>
      </c>
      <c r="L1305" s="62"/>
      <c r="M1305" s="607"/>
      <c r="N1305" s="62"/>
      <c r="O1305" s="63">
        <f>PTCA!AA2274</f>
        <v>0</v>
      </c>
      <c r="P1305" s="63">
        <f>PTCA!AF2274</f>
        <v>0</v>
      </c>
      <c r="Q1305" s="232" t="e">
        <f t="shared" si="41"/>
        <v>#DIV/0!</v>
      </c>
      <c r="R1305" s="544">
        <f>PTCA!AI2274</f>
        <v>0</v>
      </c>
      <c r="S1305" s="544">
        <f>PTCA!AJ1288</f>
        <v>0</v>
      </c>
      <c r="T1305" s="53"/>
      <c r="U1305" s="232" t="e">
        <f t="shared" si="42"/>
        <v>#DIV/0!</v>
      </c>
      <c r="V1305" s="272"/>
      <c r="X1305" s="255"/>
      <c r="Y1305" s="254"/>
    </row>
    <row r="1306" spans="1:25" ht="15">
      <c r="A1306" s="380" t="str">
        <f>PTCA!B1289</f>
        <v>-000</v>
      </c>
      <c r="B1306" s="380">
        <f>PTCA!D1289</f>
        <v>0</v>
      </c>
      <c r="C1306" s="380">
        <f>PTCA!J1289</f>
        <v>0</v>
      </c>
      <c r="D1306" s="380">
        <f>PTCA!K1289</f>
        <v>0</v>
      </c>
      <c r="E1306" s="380">
        <f>PTCA!H1289</f>
        <v>0</v>
      </c>
      <c r="F1306" s="380">
        <f>PTCA!Z1289</f>
        <v>0</v>
      </c>
      <c r="G1306" s="380">
        <f>PTCA!AD1289</f>
        <v>0</v>
      </c>
      <c r="H1306" s="62"/>
      <c r="I1306" s="760">
        <f>PTCA!C1289</f>
        <v>0</v>
      </c>
      <c r="J1306" s="760" t="str">
        <f>PTCA!AK1289</f>
        <v/>
      </c>
      <c r="K1306" s="760">
        <f>PTCA!AL1289</f>
        <v>0</v>
      </c>
      <c r="L1306" s="62"/>
      <c r="M1306" s="607"/>
      <c r="N1306" s="62"/>
      <c r="O1306" s="63">
        <f>PTCA!AA2275</f>
        <v>0</v>
      </c>
      <c r="P1306" s="63">
        <f>PTCA!AF2275</f>
        <v>0</v>
      </c>
      <c r="Q1306" s="232" t="e">
        <f t="shared" si="41"/>
        <v>#DIV/0!</v>
      </c>
      <c r="R1306" s="544">
        <f>PTCA!AI2275</f>
        <v>0</v>
      </c>
      <c r="S1306" s="544">
        <f>PTCA!AJ1289</f>
        <v>0</v>
      </c>
      <c r="T1306" s="53"/>
      <c r="U1306" s="232" t="e">
        <f t="shared" si="42"/>
        <v>#DIV/0!</v>
      </c>
      <c r="V1306" s="272"/>
      <c r="X1306" s="255"/>
      <c r="Y1306" s="254"/>
    </row>
    <row r="1307" spans="1:25" ht="15">
      <c r="A1307" s="380" t="str">
        <f>PTCA!B1290</f>
        <v>-000</v>
      </c>
      <c r="B1307" s="380">
        <f>PTCA!D1290</f>
        <v>0</v>
      </c>
      <c r="C1307" s="380">
        <f>PTCA!J1290</f>
        <v>0</v>
      </c>
      <c r="D1307" s="380">
        <f>PTCA!K1290</f>
        <v>0</v>
      </c>
      <c r="E1307" s="380">
        <f>PTCA!H1290</f>
        <v>0</v>
      </c>
      <c r="F1307" s="380">
        <f>PTCA!Z1290</f>
        <v>0</v>
      </c>
      <c r="G1307" s="380">
        <f>PTCA!AD1290</f>
        <v>0</v>
      </c>
      <c r="H1307" s="62"/>
      <c r="I1307" s="760">
        <f>PTCA!C1290</f>
        <v>0</v>
      </c>
      <c r="J1307" s="760" t="str">
        <f>PTCA!AK1290</f>
        <v/>
      </c>
      <c r="K1307" s="760">
        <f>PTCA!AL1290</f>
        <v>0</v>
      </c>
      <c r="L1307" s="62"/>
      <c r="M1307" s="607"/>
      <c r="N1307" s="62"/>
      <c r="O1307" s="63">
        <f>PTCA!AA2276</f>
        <v>0</v>
      </c>
      <c r="P1307" s="63">
        <f>PTCA!AF2276</f>
        <v>0</v>
      </c>
      <c r="Q1307" s="232" t="e">
        <f t="shared" si="41"/>
        <v>#DIV/0!</v>
      </c>
      <c r="R1307" s="544">
        <f>PTCA!AI2276</f>
        <v>0</v>
      </c>
      <c r="S1307" s="544">
        <f>PTCA!AJ1290</f>
        <v>0</v>
      </c>
      <c r="T1307" s="53"/>
      <c r="U1307" s="232" t="e">
        <f t="shared" si="42"/>
        <v>#DIV/0!</v>
      </c>
      <c r="V1307" s="272"/>
      <c r="X1307" s="255"/>
      <c r="Y1307" s="254"/>
    </row>
    <row r="1308" spans="1:25" ht="15">
      <c r="A1308" s="380" t="str">
        <f>PTCA!B1291</f>
        <v>-000</v>
      </c>
      <c r="B1308" s="380">
        <f>PTCA!D1291</f>
        <v>0</v>
      </c>
      <c r="C1308" s="380">
        <f>PTCA!J1291</f>
        <v>0</v>
      </c>
      <c r="D1308" s="380">
        <f>PTCA!K1291</f>
        <v>0</v>
      </c>
      <c r="E1308" s="380">
        <f>PTCA!H1291</f>
        <v>0</v>
      </c>
      <c r="F1308" s="380">
        <f>PTCA!Z1291</f>
        <v>0</v>
      </c>
      <c r="G1308" s="380">
        <f>PTCA!AD1291</f>
        <v>0</v>
      </c>
      <c r="H1308" s="62"/>
      <c r="I1308" s="760">
        <f>PTCA!C1291</f>
        <v>0</v>
      </c>
      <c r="J1308" s="760" t="str">
        <f>PTCA!AK1291</f>
        <v/>
      </c>
      <c r="K1308" s="760">
        <f>PTCA!AL1291</f>
        <v>0</v>
      </c>
      <c r="L1308" s="62"/>
      <c r="M1308" s="607"/>
      <c r="N1308" s="62"/>
      <c r="O1308" s="63">
        <f>PTCA!AA2277</f>
        <v>0</v>
      </c>
      <c r="P1308" s="63">
        <f>PTCA!AF2277</f>
        <v>0</v>
      </c>
      <c r="Q1308" s="232" t="e">
        <f t="shared" si="41"/>
        <v>#DIV/0!</v>
      </c>
      <c r="R1308" s="544">
        <f>PTCA!AI2277</f>
        <v>0</v>
      </c>
      <c r="S1308" s="544">
        <f>PTCA!AJ1291</f>
        <v>0</v>
      </c>
      <c r="T1308" s="53"/>
      <c r="U1308" s="232" t="e">
        <f t="shared" si="42"/>
        <v>#DIV/0!</v>
      </c>
      <c r="V1308" s="272"/>
      <c r="X1308" s="255"/>
      <c r="Y1308" s="254"/>
    </row>
    <row r="1309" spans="1:25" ht="15">
      <c r="A1309" s="380" t="str">
        <f>PTCA!B1292</f>
        <v>-000</v>
      </c>
      <c r="B1309" s="380">
        <f>PTCA!D1292</f>
        <v>0</v>
      </c>
      <c r="C1309" s="380">
        <f>PTCA!J1292</f>
        <v>0</v>
      </c>
      <c r="D1309" s="380">
        <f>PTCA!K1292</f>
        <v>0</v>
      </c>
      <c r="E1309" s="380">
        <f>PTCA!H1292</f>
        <v>0</v>
      </c>
      <c r="F1309" s="380">
        <f>PTCA!Z1292</f>
        <v>0</v>
      </c>
      <c r="G1309" s="380">
        <f>PTCA!AD1292</f>
        <v>0</v>
      </c>
      <c r="H1309" s="62"/>
      <c r="I1309" s="760">
        <f>PTCA!C1292</f>
        <v>0</v>
      </c>
      <c r="J1309" s="760" t="str">
        <f>PTCA!AK1292</f>
        <v/>
      </c>
      <c r="K1309" s="760">
        <f>PTCA!AL1292</f>
        <v>0</v>
      </c>
      <c r="L1309" s="62"/>
      <c r="M1309" s="607"/>
      <c r="N1309" s="62"/>
      <c r="O1309" s="63">
        <f>PTCA!AA2278</f>
        <v>0</v>
      </c>
      <c r="P1309" s="63">
        <f>PTCA!AF2278</f>
        <v>0</v>
      </c>
      <c r="Q1309" s="232" t="e">
        <f t="shared" si="41"/>
        <v>#DIV/0!</v>
      </c>
      <c r="R1309" s="544">
        <f>PTCA!AI2278</f>
        <v>0</v>
      </c>
      <c r="S1309" s="544">
        <f>PTCA!AJ1292</f>
        <v>0</v>
      </c>
      <c r="T1309" s="53"/>
      <c r="U1309" s="232" t="e">
        <f t="shared" si="42"/>
        <v>#DIV/0!</v>
      </c>
      <c r="V1309" s="272"/>
      <c r="X1309" s="255"/>
      <c r="Y1309" s="254"/>
    </row>
    <row r="1310" spans="1:25" ht="15">
      <c r="A1310" s="380" t="str">
        <f>PTCA!B1293</f>
        <v>-000</v>
      </c>
      <c r="B1310" s="380">
        <f>PTCA!D1293</f>
        <v>0</v>
      </c>
      <c r="C1310" s="380">
        <f>PTCA!J1293</f>
        <v>0</v>
      </c>
      <c r="D1310" s="380">
        <f>PTCA!K1293</f>
        <v>0</v>
      </c>
      <c r="E1310" s="380">
        <f>PTCA!H1293</f>
        <v>0</v>
      </c>
      <c r="F1310" s="380">
        <f>PTCA!Z1293</f>
        <v>0</v>
      </c>
      <c r="G1310" s="380">
        <f>PTCA!AD1293</f>
        <v>0</v>
      </c>
      <c r="H1310" s="62"/>
      <c r="I1310" s="760">
        <f>PTCA!C1293</f>
        <v>0</v>
      </c>
      <c r="J1310" s="760" t="str">
        <f>PTCA!AK1293</f>
        <v/>
      </c>
      <c r="K1310" s="760">
        <f>PTCA!AL1293</f>
        <v>0</v>
      </c>
      <c r="L1310" s="62"/>
      <c r="M1310" s="607"/>
      <c r="N1310" s="62"/>
      <c r="O1310" s="63">
        <f>PTCA!AA2279</f>
        <v>0</v>
      </c>
      <c r="P1310" s="63">
        <f>PTCA!AF2279</f>
        <v>0</v>
      </c>
      <c r="Q1310" s="232" t="e">
        <f t="shared" si="41"/>
        <v>#DIV/0!</v>
      </c>
      <c r="R1310" s="544">
        <f>PTCA!AI2279</f>
        <v>0</v>
      </c>
      <c r="S1310" s="544">
        <f>PTCA!AJ1293</f>
        <v>0</v>
      </c>
      <c r="T1310" s="53"/>
      <c r="U1310" s="232" t="e">
        <f t="shared" si="42"/>
        <v>#DIV/0!</v>
      </c>
      <c r="V1310" s="272"/>
      <c r="X1310" s="255"/>
      <c r="Y1310" s="254"/>
    </row>
    <row r="1311" spans="1:25" ht="15">
      <c r="A1311" s="380" t="str">
        <f>PTCA!B1294</f>
        <v>-000</v>
      </c>
      <c r="B1311" s="380">
        <f>PTCA!D1294</f>
        <v>0</v>
      </c>
      <c r="C1311" s="380">
        <f>PTCA!J1294</f>
        <v>0</v>
      </c>
      <c r="D1311" s="380">
        <f>PTCA!K1294</f>
        <v>0</v>
      </c>
      <c r="E1311" s="380">
        <f>PTCA!H1294</f>
        <v>0</v>
      </c>
      <c r="F1311" s="380">
        <f>PTCA!Z1294</f>
        <v>0</v>
      </c>
      <c r="G1311" s="380">
        <f>PTCA!AD1294</f>
        <v>0</v>
      </c>
      <c r="H1311" s="62"/>
      <c r="I1311" s="760">
        <f>PTCA!C1294</f>
        <v>0</v>
      </c>
      <c r="J1311" s="760" t="str">
        <f>PTCA!AK1294</f>
        <v/>
      </c>
      <c r="K1311" s="760">
        <f>PTCA!AL1294</f>
        <v>0</v>
      </c>
      <c r="L1311" s="62"/>
      <c r="M1311" s="607"/>
      <c r="N1311" s="62"/>
      <c r="O1311" s="63">
        <f>PTCA!AA2280</f>
        <v>0</v>
      </c>
      <c r="P1311" s="63">
        <f>PTCA!AF2280</f>
        <v>0</v>
      </c>
      <c r="Q1311" s="232" t="e">
        <f t="shared" si="41"/>
        <v>#DIV/0!</v>
      </c>
      <c r="R1311" s="544">
        <f>PTCA!AI2280</f>
        <v>0</v>
      </c>
      <c r="S1311" s="544">
        <f>PTCA!AJ1294</f>
        <v>0</v>
      </c>
      <c r="T1311" s="53"/>
      <c r="U1311" s="232" t="e">
        <f t="shared" si="42"/>
        <v>#DIV/0!</v>
      </c>
      <c r="V1311" s="272"/>
      <c r="X1311" s="255"/>
      <c r="Y1311" s="254"/>
    </row>
    <row r="1312" spans="1:25" ht="15">
      <c r="A1312" s="380" t="str">
        <f>PTCA!B1295</f>
        <v>-000</v>
      </c>
      <c r="B1312" s="380">
        <f>PTCA!D1295</f>
        <v>0</v>
      </c>
      <c r="C1312" s="380">
        <f>PTCA!J1295</f>
        <v>0</v>
      </c>
      <c r="D1312" s="380">
        <f>PTCA!K1295</f>
        <v>0</v>
      </c>
      <c r="E1312" s="380">
        <f>PTCA!H1295</f>
        <v>0</v>
      </c>
      <c r="F1312" s="380">
        <f>PTCA!Z1295</f>
        <v>0</v>
      </c>
      <c r="G1312" s="380">
        <f>PTCA!AD1295</f>
        <v>0</v>
      </c>
      <c r="H1312" s="62"/>
      <c r="I1312" s="760">
        <f>PTCA!C1295</f>
        <v>0</v>
      </c>
      <c r="J1312" s="760" t="str">
        <f>PTCA!AK1295</f>
        <v/>
      </c>
      <c r="K1312" s="760">
        <f>PTCA!AL1295</f>
        <v>0</v>
      </c>
      <c r="L1312" s="62"/>
      <c r="M1312" s="607"/>
      <c r="N1312" s="62"/>
      <c r="O1312" s="63">
        <f>PTCA!AA2281</f>
        <v>0</v>
      </c>
      <c r="P1312" s="63">
        <f>PTCA!AF2281</f>
        <v>0</v>
      </c>
      <c r="Q1312" s="232" t="e">
        <f t="shared" si="41"/>
        <v>#DIV/0!</v>
      </c>
      <c r="R1312" s="544">
        <f>PTCA!AI2281</f>
        <v>0</v>
      </c>
      <c r="S1312" s="544">
        <f>PTCA!AJ1295</f>
        <v>0</v>
      </c>
      <c r="T1312" s="53"/>
      <c r="U1312" s="232" t="e">
        <f t="shared" si="42"/>
        <v>#DIV/0!</v>
      </c>
      <c r="V1312" s="272"/>
      <c r="X1312" s="255"/>
      <c r="Y1312" s="254"/>
    </row>
    <row r="1313" spans="1:25" ht="15">
      <c r="A1313" s="380" t="str">
        <f>PTCA!B1296</f>
        <v>-000</v>
      </c>
      <c r="B1313" s="380">
        <f>PTCA!D1296</f>
        <v>0</v>
      </c>
      <c r="C1313" s="380">
        <f>PTCA!J1296</f>
        <v>0</v>
      </c>
      <c r="D1313" s="380">
        <f>PTCA!K1296</f>
        <v>0</v>
      </c>
      <c r="E1313" s="380">
        <f>PTCA!H1296</f>
        <v>0</v>
      </c>
      <c r="F1313" s="380">
        <f>PTCA!Z1296</f>
        <v>0</v>
      </c>
      <c r="G1313" s="380">
        <f>PTCA!AD1296</f>
        <v>0</v>
      </c>
      <c r="H1313" s="62"/>
      <c r="I1313" s="760">
        <f>PTCA!C1296</f>
        <v>0</v>
      </c>
      <c r="J1313" s="760" t="str">
        <f>PTCA!AK1296</f>
        <v/>
      </c>
      <c r="K1313" s="760">
        <f>PTCA!AL1296</f>
        <v>0</v>
      </c>
      <c r="L1313" s="62"/>
      <c r="M1313" s="607"/>
      <c r="N1313" s="62"/>
      <c r="O1313" s="63">
        <f>PTCA!AA2282</f>
        <v>0</v>
      </c>
      <c r="P1313" s="63">
        <f>PTCA!AF2282</f>
        <v>0</v>
      </c>
      <c r="Q1313" s="232" t="e">
        <f t="shared" si="41"/>
        <v>#DIV/0!</v>
      </c>
      <c r="R1313" s="544">
        <f>PTCA!AI2282</f>
        <v>0</v>
      </c>
      <c r="S1313" s="544">
        <f>PTCA!AJ1296</f>
        <v>0</v>
      </c>
      <c r="T1313" s="53"/>
      <c r="U1313" s="232" t="e">
        <f t="shared" si="42"/>
        <v>#DIV/0!</v>
      </c>
      <c r="V1313" s="272"/>
      <c r="X1313" s="255"/>
      <c r="Y1313" s="254"/>
    </row>
    <row r="1314" spans="1:25" ht="15">
      <c r="A1314" s="380" t="str">
        <f>PTCA!B1297</f>
        <v>-000</v>
      </c>
      <c r="B1314" s="380">
        <f>PTCA!D1297</f>
        <v>0</v>
      </c>
      <c r="C1314" s="380">
        <f>PTCA!J1297</f>
        <v>0</v>
      </c>
      <c r="D1314" s="380">
        <f>PTCA!K1297</f>
        <v>0</v>
      </c>
      <c r="E1314" s="380">
        <f>PTCA!H1297</f>
        <v>0</v>
      </c>
      <c r="F1314" s="380">
        <f>PTCA!Z1297</f>
        <v>0</v>
      </c>
      <c r="G1314" s="380">
        <f>PTCA!AD1297</f>
        <v>0</v>
      </c>
      <c r="H1314" s="62"/>
      <c r="I1314" s="760">
        <f>PTCA!C1297</f>
        <v>0</v>
      </c>
      <c r="J1314" s="760" t="str">
        <f>PTCA!AK1297</f>
        <v/>
      </c>
      <c r="K1314" s="760">
        <f>PTCA!AL1297</f>
        <v>0</v>
      </c>
      <c r="L1314" s="62"/>
      <c r="M1314" s="607"/>
      <c r="N1314" s="62"/>
      <c r="O1314" s="63">
        <f>PTCA!AA2283</f>
        <v>0</v>
      </c>
      <c r="P1314" s="63">
        <f>PTCA!AF2283</f>
        <v>0</v>
      </c>
      <c r="Q1314" s="232" t="e">
        <f t="shared" si="41"/>
        <v>#DIV/0!</v>
      </c>
      <c r="R1314" s="544">
        <f>PTCA!AI2283</f>
        <v>0</v>
      </c>
      <c r="S1314" s="544">
        <f>PTCA!AJ1297</f>
        <v>0</v>
      </c>
      <c r="T1314" s="53"/>
      <c r="U1314" s="232" t="e">
        <f t="shared" si="42"/>
        <v>#DIV/0!</v>
      </c>
      <c r="V1314" s="272"/>
      <c r="X1314" s="255"/>
      <c r="Y1314" s="254"/>
    </row>
    <row r="1315" spans="1:25" ht="15">
      <c r="A1315" s="380" t="str">
        <f>PTCA!B1298</f>
        <v>-000</v>
      </c>
      <c r="B1315" s="380">
        <f>PTCA!D1298</f>
        <v>0</v>
      </c>
      <c r="C1315" s="380">
        <f>PTCA!J1298</f>
        <v>0</v>
      </c>
      <c r="D1315" s="380">
        <f>PTCA!K1298</f>
        <v>0</v>
      </c>
      <c r="E1315" s="380">
        <f>PTCA!H1298</f>
        <v>0</v>
      </c>
      <c r="F1315" s="380">
        <f>PTCA!Z1298</f>
        <v>0</v>
      </c>
      <c r="G1315" s="380">
        <f>PTCA!AD1298</f>
        <v>0</v>
      </c>
      <c r="H1315" s="62"/>
      <c r="I1315" s="760">
        <f>PTCA!C1298</f>
        <v>0</v>
      </c>
      <c r="J1315" s="760" t="str">
        <f>PTCA!AK1298</f>
        <v/>
      </c>
      <c r="K1315" s="760">
        <f>PTCA!AL1298</f>
        <v>0</v>
      </c>
      <c r="L1315" s="62"/>
      <c r="M1315" s="607"/>
      <c r="N1315" s="62"/>
      <c r="O1315" s="63">
        <f>PTCA!AA2284</f>
        <v>0</v>
      </c>
      <c r="P1315" s="63">
        <f>PTCA!AF2284</f>
        <v>0</v>
      </c>
      <c r="Q1315" s="232" t="e">
        <f t="shared" si="41"/>
        <v>#DIV/0!</v>
      </c>
      <c r="R1315" s="544">
        <f>PTCA!AI2284</f>
        <v>0</v>
      </c>
      <c r="S1315" s="544">
        <f>PTCA!AJ1298</f>
        <v>0</v>
      </c>
      <c r="T1315" s="53"/>
      <c r="U1315" s="232" t="e">
        <f t="shared" si="42"/>
        <v>#DIV/0!</v>
      </c>
      <c r="V1315" s="272"/>
      <c r="X1315" s="255"/>
      <c r="Y1315" s="254"/>
    </row>
    <row r="1316" spans="1:25" ht="15">
      <c r="A1316" s="380" t="str">
        <f>PTCA!B1299</f>
        <v>-000</v>
      </c>
      <c r="B1316" s="380">
        <f>PTCA!D1299</f>
        <v>0</v>
      </c>
      <c r="C1316" s="380">
        <f>PTCA!J1299</f>
        <v>0</v>
      </c>
      <c r="D1316" s="380">
        <f>PTCA!K1299</f>
        <v>0</v>
      </c>
      <c r="E1316" s="380">
        <f>PTCA!H1299</f>
        <v>0</v>
      </c>
      <c r="F1316" s="380">
        <f>PTCA!Z1299</f>
        <v>0</v>
      </c>
      <c r="G1316" s="380">
        <f>PTCA!AD1299</f>
        <v>0</v>
      </c>
      <c r="H1316" s="62"/>
      <c r="I1316" s="760">
        <f>PTCA!C1299</f>
        <v>0</v>
      </c>
      <c r="J1316" s="760" t="str">
        <f>PTCA!AK1299</f>
        <v/>
      </c>
      <c r="K1316" s="760">
        <f>PTCA!AL1299</f>
        <v>0</v>
      </c>
      <c r="L1316" s="62"/>
      <c r="M1316" s="607"/>
      <c r="N1316" s="62"/>
      <c r="O1316" s="63">
        <f>PTCA!AA2285</f>
        <v>0</v>
      </c>
      <c r="P1316" s="63">
        <f>PTCA!AF2285</f>
        <v>0</v>
      </c>
      <c r="Q1316" s="232" t="e">
        <f t="shared" si="41"/>
        <v>#DIV/0!</v>
      </c>
      <c r="R1316" s="544">
        <f>PTCA!AI2285</f>
        <v>0</v>
      </c>
      <c r="S1316" s="544">
        <f>PTCA!AJ1299</f>
        <v>0</v>
      </c>
      <c r="T1316" s="53"/>
      <c r="U1316" s="232" t="e">
        <f t="shared" si="42"/>
        <v>#DIV/0!</v>
      </c>
      <c r="V1316" s="272"/>
      <c r="X1316" s="255"/>
      <c r="Y1316" s="254"/>
    </row>
    <row r="1317" spans="1:25" ht="15">
      <c r="A1317" s="380" t="str">
        <f>PTCA!B1300</f>
        <v>-000</v>
      </c>
      <c r="B1317" s="380">
        <f>PTCA!D1300</f>
        <v>0</v>
      </c>
      <c r="C1317" s="380">
        <f>PTCA!J1300</f>
        <v>0</v>
      </c>
      <c r="D1317" s="380">
        <f>PTCA!K1300</f>
        <v>0</v>
      </c>
      <c r="E1317" s="380">
        <f>PTCA!H1300</f>
        <v>0</v>
      </c>
      <c r="F1317" s="380">
        <f>PTCA!Z1300</f>
        <v>0</v>
      </c>
      <c r="G1317" s="380">
        <f>PTCA!AD1300</f>
        <v>0</v>
      </c>
      <c r="H1317" s="62"/>
      <c r="I1317" s="760">
        <f>PTCA!C1300</f>
        <v>0</v>
      </c>
      <c r="J1317" s="760" t="str">
        <f>PTCA!AK1300</f>
        <v/>
      </c>
      <c r="K1317" s="760">
        <f>PTCA!AL1300</f>
        <v>0</v>
      </c>
      <c r="L1317" s="62"/>
      <c r="M1317" s="607"/>
      <c r="N1317" s="62"/>
      <c r="O1317" s="63">
        <f>PTCA!AA2286</f>
        <v>0</v>
      </c>
      <c r="P1317" s="63">
        <f>PTCA!AF2286</f>
        <v>0</v>
      </c>
      <c r="Q1317" s="232" t="e">
        <f t="shared" si="41"/>
        <v>#DIV/0!</v>
      </c>
      <c r="R1317" s="544">
        <f>PTCA!AI2286</f>
        <v>0</v>
      </c>
      <c r="S1317" s="544">
        <f>PTCA!AJ1300</f>
        <v>0</v>
      </c>
      <c r="T1317" s="53"/>
      <c r="U1317" s="232" t="e">
        <f t="shared" si="42"/>
        <v>#DIV/0!</v>
      </c>
      <c r="V1317" s="272"/>
      <c r="X1317" s="255"/>
      <c r="Y1317" s="254"/>
    </row>
    <row r="1318" spans="1:25" ht="15">
      <c r="A1318" s="380" t="str">
        <f>PTCA!B1301</f>
        <v>-000</v>
      </c>
      <c r="B1318" s="380">
        <f>PTCA!D1301</f>
        <v>0</v>
      </c>
      <c r="C1318" s="380">
        <f>PTCA!J1301</f>
        <v>0</v>
      </c>
      <c r="D1318" s="380">
        <f>PTCA!K1301</f>
        <v>0</v>
      </c>
      <c r="E1318" s="380">
        <f>PTCA!H1301</f>
        <v>0</v>
      </c>
      <c r="F1318" s="380">
        <f>PTCA!Z1301</f>
        <v>0</v>
      </c>
      <c r="G1318" s="380">
        <f>PTCA!AD1301</f>
        <v>0</v>
      </c>
      <c r="H1318" s="62"/>
      <c r="I1318" s="760">
        <f>PTCA!C1301</f>
        <v>0</v>
      </c>
      <c r="J1318" s="760" t="str">
        <f>PTCA!AK1301</f>
        <v/>
      </c>
      <c r="K1318" s="760">
        <f>PTCA!AL1301</f>
        <v>0</v>
      </c>
      <c r="L1318" s="62"/>
      <c r="M1318" s="607"/>
      <c r="N1318" s="62"/>
      <c r="O1318" s="63">
        <f>PTCA!AA2287</f>
        <v>0</v>
      </c>
      <c r="P1318" s="63">
        <f>PTCA!AF2287</f>
        <v>0</v>
      </c>
      <c r="Q1318" s="232" t="e">
        <f t="shared" si="41"/>
        <v>#DIV/0!</v>
      </c>
      <c r="R1318" s="544">
        <f>PTCA!AI2287</f>
        <v>0</v>
      </c>
      <c r="S1318" s="544">
        <f>PTCA!AJ1301</f>
        <v>0</v>
      </c>
      <c r="T1318" s="53"/>
      <c r="U1318" s="232" t="e">
        <f t="shared" si="42"/>
        <v>#DIV/0!</v>
      </c>
      <c r="V1318" s="272"/>
      <c r="X1318" s="255"/>
      <c r="Y1318" s="254"/>
    </row>
    <row r="1319" spans="1:25" ht="15">
      <c r="A1319" s="380" t="str">
        <f>PTCA!B1302</f>
        <v>-000</v>
      </c>
      <c r="B1319" s="380">
        <f>PTCA!D1302</f>
        <v>0</v>
      </c>
      <c r="C1319" s="380">
        <f>PTCA!J1302</f>
        <v>0</v>
      </c>
      <c r="D1319" s="380">
        <f>PTCA!K1302</f>
        <v>0</v>
      </c>
      <c r="E1319" s="380">
        <f>PTCA!H1302</f>
        <v>0</v>
      </c>
      <c r="F1319" s="380">
        <f>PTCA!Z1302</f>
        <v>0</v>
      </c>
      <c r="G1319" s="380">
        <f>PTCA!AD1302</f>
        <v>0</v>
      </c>
      <c r="H1319" s="62"/>
      <c r="I1319" s="760">
        <f>PTCA!C1302</f>
        <v>0</v>
      </c>
      <c r="J1319" s="760" t="str">
        <f>PTCA!AK1302</f>
        <v/>
      </c>
      <c r="K1319" s="760">
        <f>PTCA!AL1302</f>
        <v>0</v>
      </c>
      <c r="L1319" s="62"/>
      <c r="M1319" s="607"/>
      <c r="N1319" s="62"/>
      <c r="O1319" s="63">
        <f>PTCA!AA2288</f>
        <v>0</v>
      </c>
      <c r="P1319" s="63">
        <f>PTCA!AF2288</f>
        <v>0</v>
      </c>
      <c r="Q1319" s="232" t="e">
        <f t="shared" si="41"/>
        <v>#DIV/0!</v>
      </c>
      <c r="R1319" s="544">
        <f>PTCA!AI2288</f>
        <v>0</v>
      </c>
      <c r="S1319" s="544">
        <f>PTCA!AJ1302</f>
        <v>0</v>
      </c>
      <c r="T1319" s="53"/>
      <c r="U1319" s="232" t="e">
        <f t="shared" si="42"/>
        <v>#DIV/0!</v>
      </c>
      <c r="V1319" s="272"/>
      <c r="X1319" s="255"/>
      <c r="Y1319" s="254"/>
    </row>
    <row r="1320" spans="1:25" ht="15">
      <c r="A1320" s="380" t="str">
        <f>PTCA!B1303</f>
        <v>-000</v>
      </c>
      <c r="B1320" s="380">
        <f>PTCA!D1303</f>
        <v>0</v>
      </c>
      <c r="C1320" s="380">
        <f>PTCA!J1303</f>
        <v>0</v>
      </c>
      <c r="D1320" s="380">
        <f>PTCA!K1303</f>
        <v>0</v>
      </c>
      <c r="E1320" s="380">
        <f>PTCA!H1303</f>
        <v>0</v>
      </c>
      <c r="F1320" s="380">
        <f>PTCA!Z1303</f>
        <v>0</v>
      </c>
      <c r="G1320" s="380">
        <f>PTCA!AD1303</f>
        <v>0</v>
      </c>
      <c r="H1320" s="62"/>
      <c r="I1320" s="760">
        <f>PTCA!C1303</f>
        <v>0</v>
      </c>
      <c r="J1320" s="760" t="str">
        <f>PTCA!AK1303</f>
        <v/>
      </c>
      <c r="K1320" s="760">
        <f>PTCA!AL1303</f>
        <v>0</v>
      </c>
      <c r="L1320" s="62"/>
      <c r="M1320" s="607"/>
      <c r="N1320" s="62"/>
      <c r="O1320" s="63">
        <f>PTCA!AA2289</f>
        <v>0</v>
      </c>
      <c r="P1320" s="63">
        <f>PTCA!AF2289</f>
        <v>0</v>
      </c>
      <c r="Q1320" s="232" t="e">
        <f t="shared" si="41"/>
        <v>#DIV/0!</v>
      </c>
      <c r="R1320" s="544">
        <f>PTCA!AI2289</f>
        <v>0</v>
      </c>
      <c r="S1320" s="544">
        <f>PTCA!AJ1303</f>
        <v>0</v>
      </c>
      <c r="T1320" s="53"/>
      <c r="U1320" s="232" t="e">
        <f t="shared" si="42"/>
        <v>#DIV/0!</v>
      </c>
      <c r="V1320" s="272"/>
      <c r="X1320" s="255"/>
      <c r="Y1320" s="254"/>
    </row>
    <row r="1321" spans="1:25" ht="15">
      <c r="A1321" s="380" t="str">
        <f>PTCA!B1304</f>
        <v>-000</v>
      </c>
      <c r="B1321" s="380">
        <f>PTCA!D1304</f>
        <v>0</v>
      </c>
      <c r="C1321" s="380">
        <f>PTCA!J1304</f>
        <v>0</v>
      </c>
      <c r="D1321" s="380">
        <f>PTCA!K1304</f>
        <v>0</v>
      </c>
      <c r="E1321" s="380">
        <f>PTCA!H1304</f>
        <v>0</v>
      </c>
      <c r="F1321" s="380">
        <f>PTCA!Z1304</f>
        <v>0</v>
      </c>
      <c r="G1321" s="380">
        <f>PTCA!AD1304</f>
        <v>0</v>
      </c>
      <c r="H1321" s="62"/>
      <c r="I1321" s="760">
        <f>PTCA!C1304</f>
        <v>0</v>
      </c>
      <c r="J1321" s="760" t="str">
        <f>PTCA!AK1304</f>
        <v/>
      </c>
      <c r="K1321" s="760">
        <f>PTCA!AL1304</f>
        <v>0</v>
      </c>
      <c r="L1321" s="62"/>
      <c r="M1321" s="607"/>
      <c r="N1321" s="62"/>
      <c r="O1321" s="63">
        <f>PTCA!AA2290</f>
        <v>0</v>
      </c>
      <c r="P1321" s="63">
        <f>PTCA!AF2290</f>
        <v>0</v>
      </c>
      <c r="Q1321" s="232" t="e">
        <f t="shared" si="41"/>
        <v>#DIV/0!</v>
      </c>
      <c r="R1321" s="544">
        <f>PTCA!AI2290</f>
        <v>0</v>
      </c>
      <c r="S1321" s="544">
        <f>PTCA!AJ1304</f>
        <v>0</v>
      </c>
      <c r="T1321" s="53"/>
      <c r="U1321" s="232" t="e">
        <f t="shared" si="42"/>
        <v>#DIV/0!</v>
      </c>
      <c r="V1321" s="272"/>
      <c r="X1321" s="255"/>
      <c r="Y1321" s="254"/>
    </row>
    <row r="1322" spans="1:25" ht="15">
      <c r="A1322" s="380" t="str">
        <f>PTCA!B1305</f>
        <v>-000</v>
      </c>
      <c r="B1322" s="380">
        <f>PTCA!D1305</f>
        <v>0</v>
      </c>
      <c r="C1322" s="380">
        <f>PTCA!J1305</f>
        <v>0</v>
      </c>
      <c r="D1322" s="380">
        <f>PTCA!K1305</f>
        <v>0</v>
      </c>
      <c r="E1322" s="380">
        <f>PTCA!H1305</f>
        <v>0</v>
      </c>
      <c r="F1322" s="380">
        <f>PTCA!Z1305</f>
        <v>0</v>
      </c>
      <c r="G1322" s="380">
        <f>PTCA!AD1305</f>
        <v>0</v>
      </c>
      <c r="H1322" s="62"/>
      <c r="I1322" s="760">
        <f>PTCA!C1305</f>
        <v>0</v>
      </c>
      <c r="J1322" s="760" t="str">
        <f>PTCA!AK1305</f>
        <v/>
      </c>
      <c r="K1322" s="760">
        <f>PTCA!AL1305</f>
        <v>0</v>
      </c>
      <c r="L1322" s="62"/>
      <c r="M1322" s="607"/>
      <c r="N1322" s="62"/>
      <c r="O1322" s="63">
        <f>PTCA!AA2291</f>
        <v>0</v>
      </c>
      <c r="P1322" s="63">
        <f>PTCA!AF2291</f>
        <v>0</v>
      </c>
      <c r="Q1322" s="232" t="e">
        <f t="shared" si="41"/>
        <v>#DIV/0!</v>
      </c>
      <c r="R1322" s="544">
        <f>PTCA!AI2291</f>
        <v>0</v>
      </c>
      <c r="S1322" s="544">
        <f>PTCA!AJ1305</f>
        <v>0</v>
      </c>
      <c r="T1322" s="53"/>
      <c r="U1322" s="232" t="e">
        <f t="shared" si="42"/>
        <v>#DIV/0!</v>
      </c>
      <c r="V1322" s="272"/>
      <c r="X1322" s="255"/>
      <c r="Y1322" s="254"/>
    </row>
    <row r="1323" spans="1:25" ht="15">
      <c r="A1323" s="380" t="str">
        <f>PTCA!B1306</f>
        <v>-000</v>
      </c>
      <c r="B1323" s="380">
        <f>PTCA!D1306</f>
        <v>0</v>
      </c>
      <c r="C1323" s="380">
        <f>PTCA!J1306</f>
        <v>0</v>
      </c>
      <c r="D1323" s="380">
        <f>PTCA!K1306</f>
        <v>0</v>
      </c>
      <c r="E1323" s="380">
        <f>PTCA!H1306</f>
        <v>0</v>
      </c>
      <c r="F1323" s="380">
        <f>PTCA!Z1306</f>
        <v>0</v>
      </c>
      <c r="G1323" s="380">
        <f>PTCA!AD1306</f>
        <v>0</v>
      </c>
      <c r="H1323" s="62"/>
      <c r="I1323" s="760">
        <f>PTCA!C1306</f>
        <v>0</v>
      </c>
      <c r="J1323" s="760" t="str">
        <f>PTCA!AK1306</f>
        <v/>
      </c>
      <c r="K1323" s="760">
        <f>PTCA!AL1306</f>
        <v>0</v>
      </c>
      <c r="L1323" s="62"/>
      <c r="M1323" s="607"/>
      <c r="N1323" s="62"/>
      <c r="O1323" s="63">
        <f>PTCA!AA2292</f>
        <v>0</v>
      </c>
      <c r="P1323" s="63">
        <f>PTCA!AF2292</f>
        <v>0</v>
      </c>
      <c r="Q1323" s="232" t="e">
        <f t="shared" si="41"/>
        <v>#DIV/0!</v>
      </c>
      <c r="R1323" s="544">
        <f>PTCA!AI2292</f>
        <v>0</v>
      </c>
      <c r="S1323" s="544">
        <f>PTCA!AJ1306</f>
        <v>0</v>
      </c>
      <c r="T1323" s="53"/>
      <c r="U1323" s="232" t="e">
        <f t="shared" si="42"/>
        <v>#DIV/0!</v>
      </c>
      <c r="V1323" s="272"/>
      <c r="X1323" s="255"/>
      <c r="Y1323" s="254"/>
    </row>
    <row r="1324" spans="1:25" ht="15">
      <c r="A1324" s="380" t="str">
        <f>PTCA!B1307</f>
        <v>-000</v>
      </c>
      <c r="B1324" s="380">
        <f>PTCA!D1307</f>
        <v>0</v>
      </c>
      <c r="C1324" s="380">
        <f>PTCA!J1307</f>
        <v>0</v>
      </c>
      <c r="D1324" s="380">
        <f>PTCA!K1307</f>
        <v>0</v>
      </c>
      <c r="E1324" s="380">
        <f>PTCA!H1307</f>
        <v>0</v>
      </c>
      <c r="F1324" s="380">
        <f>PTCA!Z1307</f>
        <v>0</v>
      </c>
      <c r="G1324" s="380">
        <f>PTCA!AD1307</f>
        <v>0</v>
      </c>
      <c r="H1324" s="62"/>
      <c r="I1324" s="760">
        <f>PTCA!C1307</f>
        <v>0</v>
      </c>
      <c r="J1324" s="760" t="str">
        <f>PTCA!AK1307</f>
        <v/>
      </c>
      <c r="K1324" s="760">
        <f>PTCA!AL1307</f>
        <v>0</v>
      </c>
      <c r="L1324" s="62"/>
      <c r="M1324" s="607"/>
      <c r="N1324" s="62"/>
      <c r="O1324" s="63">
        <f>PTCA!AA2293</f>
        <v>0</v>
      </c>
      <c r="P1324" s="63">
        <f>PTCA!AF2293</f>
        <v>0</v>
      </c>
      <c r="Q1324" s="232" t="e">
        <f t="shared" si="41"/>
        <v>#DIV/0!</v>
      </c>
      <c r="R1324" s="544">
        <f>PTCA!AI2293</f>
        <v>0</v>
      </c>
      <c r="S1324" s="544">
        <f>PTCA!AJ1307</f>
        <v>0</v>
      </c>
      <c r="T1324" s="53"/>
      <c r="U1324" s="232" t="e">
        <f t="shared" si="42"/>
        <v>#DIV/0!</v>
      </c>
      <c r="V1324" s="272"/>
      <c r="X1324" s="255"/>
      <c r="Y1324" s="254"/>
    </row>
    <row r="1325" spans="1:25" ht="15">
      <c r="A1325" s="380" t="str">
        <f>PTCA!B1308</f>
        <v>-000</v>
      </c>
      <c r="B1325" s="380">
        <f>PTCA!D1308</f>
        <v>0</v>
      </c>
      <c r="C1325" s="380">
        <f>PTCA!J1308</f>
        <v>0</v>
      </c>
      <c r="D1325" s="380">
        <f>PTCA!K1308</f>
        <v>0</v>
      </c>
      <c r="E1325" s="380">
        <f>PTCA!H1308</f>
        <v>0</v>
      </c>
      <c r="F1325" s="380">
        <f>PTCA!Z1308</f>
        <v>0</v>
      </c>
      <c r="G1325" s="380">
        <f>PTCA!AD1308</f>
        <v>0</v>
      </c>
      <c r="H1325" s="62"/>
      <c r="I1325" s="760">
        <f>PTCA!C1308</f>
        <v>0</v>
      </c>
      <c r="J1325" s="760" t="str">
        <f>PTCA!AK1308</f>
        <v/>
      </c>
      <c r="K1325" s="760">
        <f>PTCA!AL1308</f>
        <v>0</v>
      </c>
      <c r="L1325" s="62"/>
      <c r="M1325" s="607"/>
      <c r="N1325" s="62"/>
      <c r="O1325" s="63">
        <f>PTCA!AA2294</f>
        <v>0</v>
      </c>
      <c r="P1325" s="63">
        <f>PTCA!AF2294</f>
        <v>0</v>
      </c>
      <c r="Q1325" s="232" t="e">
        <f t="shared" si="41"/>
        <v>#DIV/0!</v>
      </c>
      <c r="R1325" s="544">
        <f>PTCA!AI2294</f>
        <v>0</v>
      </c>
      <c r="S1325" s="544">
        <f>PTCA!AJ1308</f>
        <v>0</v>
      </c>
      <c r="T1325" s="53"/>
      <c r="U1325" s="232" t="e">
        <f t="shared" si="42"/>
        <v>#DIV/0!</v>
      </c>
      <c r="V1325" s="272"/>
      <c r="X1325" s="255"/>
      <c r="Y1325" s="254"/>
    </row>
    <row r="1326" spans="1:25" ht="15">
      <c r="A1326" s="380" t="str">
        <f>PTCA!B1309</f>
        <v>-000</v>
      </c>
      <c r="B1326" s="380">
        <f>PTCA!D1309</f>
        <v>0</v>
      </c>
      <c r="C1326" s="380">
        <f>PTCA!J1309</f>
        <v>0</v>
      </c>
      <c r="D1326" s="380">
        <f>PTCA!K1309</f>
        <v>0</v>
      </c>
      <c r="E1326" s="380">
        <f>PTCA!H1309</f>
        <v>0</v>
      </c>
      <c r="F1326" s="380">
        <f>PTCA!Z1309</f>
        <v>0</v>
      </c>
      <c r="G1326" s="380">
        <f>PTCA!AD1309</f>
        <v>0</v>
      </c>
      <c r="H1326" s="62"/>
      <c r="I1326" s="760">
        <f>PTCA!C1309</f>
        <v>0</v>
      </c>
      <c r="J1326" s="760" t="str">
        <f>PTCA!AK1309</f>
        <v/>
      </c>
      <c r="K1326" s="760">
        <f>PTCA!AL1309</f>
        <v>0</v>
      </c>
      <c r="L1326" s="62"/>
      <c r="M1326" s="607"/>
      <c r="N1326" s="62"/>
      <c r="O1326" s="63">
        <f>PTCA!AA2295</f>
        <v>0</v>
      </c>
      <c r="P1326" s="63">
        <f>PTCA!AF2295</f>
        <v>0</v>
      </c>
      <c r="Q1326" s="232" t="e">
        <f t="shared" si="41"/>
        <v>#DIV/0!</v>
      </c>
      <c r="R1326" s="544">
        <f>PTCA!AI2295</f>
        <v>0</v>
      </c>
      <c r="S1326" s="544">
        <f>PTCA!AJ1309</f>
        <v>0</v>
      </c>
      <c r="T1326" s="53"/>
      <c r="U1326" s="232" t="e">
        <f t="shared" si="42"/>
        <v>#DIV/0!</v>
      </c>
      <c r="V1326" s="272"/>
      <c r="X1326" s="255"/>
      <c r="Y1326" s="254"/>
    </row>
    <row r="1327" spans="1:25" ht="15">
      <c r="A1327" s="380" t="str">
        <f>PTCA!B1310</f>
        <v>-000</v>
      </c>
      <c r="B1327" s="380">
        <f>PTCA!D1310</f>
        <v>0</v>
      </c>
      <c r="C1327" s="380">
        <f>PTCA!J1310</f>
        <v>0</v>
      </c>
      <c r="D1327" s="380">
        <f>PTCA!K1310</f>
        <v>0</v>
      </c>
      <c r="E1327" s="380">
        <f>PTCA!H1310</f>
        <v>0</v>
      </c>
      <c r="F1327" s="380">
        <f>PTCA!Z1310</f>
        <v>0</v>
      </c>
      <c r="G1327" s="380">
        <f>PTCA!AD1310</f>
        <v>0</v>
      </c>
      <c r="H1327" s="62"/>
      <c r="I1327" s="760">
        <f>PTCA!C1310</f>
        <v>0</v>
      </c>
      <c r="J1327" s="760" t="str">
        <f>PTCA!AK1310</f>
        <v/>
      </c>
      <c r="K1327" s="760">
        <f>PTCA!AL1310</f>
        <v>0</v>
      </c>
      <c r="L1327" s="62"/>
      <c r="M1327" s="607"/>
      <c r="N1327" s="62"/>
      <c r="O1327" s="63">
        <f>PTCA!AA2296</f>
        <v>0</v>
      </c>
      <c r="P1327" s="63">
        <f>PTCA!AF2296</f>
        <v>0</v>
      </c>
      <c r="Q1327" s="232" t="e">
        <f t="shared" si="41"/>
        <v>#DIV/0!</v>
      </c>
      <c r="R1327" s="544">
        <f>PTCA!AI2296</f>
        <v>0</v>
      </c>
      <c r="S1327" s="544">
        <f>PTCA!AJ1310</f>
        <v>0</v>
      </c>
      <c r="T1327" s="53"/>
      <c r="U1327" s="232" t="e">
        <f t="shared" si="42"/>
        <v>#DIV/0!</v>
      </c>
      <c r="V1327" s="272"/>
      <c r="X1327" s="255"/>
      <c r="Y1327" s="254"/>
    </row>
    <row r="1328" spans="1:25" ht="15">
      <c r="A1328" s="380" t="str">
        <f>PTCA!B1311</f>
        <v>-000</v>
      </c>
      <c r="B1328" s="380">
        <f>PTCA!D1311</f>
        <v>0</v>
      </c>
      <c r="C1328" s="380">
        <f>PTCA!J1311</f>
        <v>0</v>
      </c>
      <c r="D1328" s="380">
        <f>PTCA!K1311</f>
        <v>0</v>
      </c>
      <c r="E1328" s="380">
        <f>PTCA!H1311</f>
        <v>0</v>
      </c>
      <c r="F1328" s="380">
        <f>PTCA!Z1311</f>
        <v>0</v>
      </c>
      <c r="G1328" s="380">
        <f>PTCA!AD1311</f>
        <v>0</v>
      </c>
      <c r="H1328" s="62"/>
      <c r="I1328" s="760">
        <f>PTCA!C1311</f>
        <v>0</v>
      </c>
      <c r="J1328" s="760" t="str">
        <f>PTCA!AK1311</f>
        <v/>
      </c>
      <c r="K1328" s="760">
        <f>PTCA!AL1311</f>
        <v>0</v>
      </c>
      <c r="L1328" s="62"/>
      <c r="M1328" s="607"/>
      <c r="N1328" s="62"/>
      <c r="O1328" s="63">
        <f>PTCA!AA2297</f>
        <v>0</v>
      </c>
      <c r="P1328" s="63">
        <f>PTCA!AF2297</f>
        <v>0</v>
      </c>
      <c r="Q1328" s="232" t="e">
        <f t="shared" si="41"/>
        <v>#DIV/0!</v>
      </c>
      <c r="R1328" s="544">
        <f>PTCA!AI2297</f>
        <v>0</v>
      </c>
      <c r="S1328" s="544">
        <f>PTCA!AJ1311</f>
        <v>0</v>
      </c>
      <c r="T1328" s="53"/>
      <c r="U1328" s="232" t="e">
        <f t="shared" si="42"/>
        <v>#DIV/0!</v>
      </c>
      <c r="V1328" s="272"/>
      <c r="X1328" s="255"/>
      <c r="Y1328" s="254"/>
    </row>
    <row r="1329" spans="1:25" ht="15">
      <c r="A1329" s="380" t="str">
        <f>PTCA!B1312</f>
        <v>-000</v>
      </c>
      <c r="B1329" s="380">
        <f>PTCA!D1312</f>
        <v>0</v>
      </c>
      <c r="C1329" s="380">
        <f>PTCA!J1312</f>
        <v>0</v>
      </c>
      <c r="D1329" s="380">
        <f>PTCA!K1312</f>
        <v>0</v>
      </c>
      <c r="E1329" s="380">
        <f>PTCA!H1312</f>
        <v>0</v>
      </c>
      <c r="F1329" s="380">
        <f>PTCA!Z1312</f>
        <v>0</v>
      </c>
      <c r="G1329" s="380">
        <f>PTCA!AD1312</f>
        <v>0</v>
      </c>
      <c r="H1329" s="62"/>
      <c r="I1329" s="760">
        <f>PTCA!C1312</f>
        <v>0</v>
      </c>
      <c r="J1329" s="760" t="str">
        <f>PTCA!AK1312</f>
        <v/>
      </c>
      <c r="K1329" s="760">
        <f>PTCA!AL1312</f>
        <v>0</v>
      </c>
      <c r="L1329" s="62"/>
      <c r="M1329" s="607"/>
      <c r="N1329" s="62"/>
      <c r="O1329" s="63">
        <f>PTCA!AA2298</f>
        <v>0</v>
      </c>
      <c r="P1329" s="63">
        <f>PTCA!AF2298</f>
        <v>0</v>
      </c>
      <c r="Q1329" s="232" t="e">
        <f t="shared" si="41"/>
        <v>#DIV/0!</v>
      </c>
      <c r="R1329" s="544">
        <f>PTCA!AI2298</f>
        <v>0</v>
      </c>
      <c r="S1329" s="544">
        <f>PTCA!AJ1312</f>
        <v>0</v>
      </c>
      <c r="T1329" s="53"/>
      <c r="U1329" s="232" t="e">
        <f t="shared" si="42"/>
        <v>#DIV/0!</v>
      </c>
      <c r="V1329" s="272"/>
      <c r="X1329" s="255"/>
      <c r="Y1329" s="254"/>
    </row>
    <row r="1330" spans="1:25" ht="15">
      <c r="A1330" s="380" t="str">
        <f>PTCA!B1313</f>
        <v>-000</v>
      </c>
      <c r="B1330" s="380">
        <f>PTCA!D1313</f>
        <v>0</v>
      </c>
      <c r="C1330" s="380">
        <f>PTCA!J1313</f>
        <v>0</v>
      </c>
      <c r="D1330" s="380">
        <f>PTCA!K1313</f>
        <v>0</v>
      </c>
      <c r="E1330" s="380">
        <f>PTCA!H1313</f>
        <v>0</v>
      </c>
      <c r="F1330" s="380">
        <f>PTCA!Z1313</f>
        <v>0</v>
      </c>
      <c r="G1330" s="380">
        <f>PTCA!AD1313</f>
        <v>0</v>
      </c>
      <c r="H1330" s="62"/>
      <c r="I1330" s="760">
        <f>PTCA!C1313</f>
        <v>0</v>
      </c>
      <c r="J1330" s="760" t="str">
        <f>PTCA!AK1313</f>
        <v/>
      </c>
      <c r="K1330" s="760">
        <f>PTCA!AL1313</f>
        <v>0</v>
      </c>
      <c r="L1330" s="62"/>
      <c r="M1330" s="607"/>
      <c r="N1330" s="62"/>
      <c r="O1330" s="63">
        <f>PTCA!AA2299</f>
        <v>0</v>
      </c>
      <c r="P1330" s="63">
        <f>PTCA!AF2299</f>
        <v>0</v>
      </c>
      <c r="Q1330" s="232" t="e">
        <f t="shared" si="41"/>
        <v>#DIV/0!</v>
      </c>
      <c r="R1330" s="544">
        <f>PTCA!AI2299</f>
        <v>0</v>
      </c>
      <c r="S1330" s="544">
        <f>PTCA!AJ1313</f>
        <v>0</v>
      </c>
      <c r="T1330" s="53"/>
      <c r="U1330" s="232" t="e">
        <f t="shared" si="42"/>
        <v>#DIV/0!</v>
      </c>
      <c r="V1330" s="272"/>
      <c r="X1330" s="255"/>
      <c r="Y1330" s="254"/>
    </row>
    <row r="1331" spans="1:25" ht="15">
      <c r="A1331" s="380" t="str">
        <f>PTCA!B1314</f>
        <v>-000</v>
      </c>
      <c r="B1331" s="380">
        <f>PTCA!D1314</f>
        <v>0</v>
      </c>
      <c r="C1331" s="380">
        <f>PTCA!J1314</f>
        <v>0</v>
      </c>
      <c r="D1331" s="380">
        <f>PTCA!K1314</f>
        <v>0</v>
      </c>
      <c r="E1331" s="380">
        <f>PTCA!H1314</f>
        <v>0</v>
      </c>
      <c r="F1331" s="380">
        <f>PTCA!Z1314</f>
        <v>0</v>
      </c>
      <c r="G1331" s="380">
        <f>PTCA!AD1314</f>
        <v>0</v>
      </c>
      <c r="H1331" s="62"/>
      <c r="I1331" s="760">
        <f>PTCA!C1314</f>
        <v>0</v>
      </c>
      <c r="J1331" s="760" t="str">
        <f>PTCA!AK1314</f>
        <v/>
      </c>
      <c r="K1331" s="760">
        <f>PTCA!AL1314</f>
        <v>0</v>
      </c>
      <c r="L1331" s="62"/>
      <c r="M1331" s="607"/>
      <c r="N1331" s="62"/>
      <c r="O1331" s="63">
        <f>PTCA!AA2300</f>
        <v>0</v>
      </c>
      <c r="P1331" s="63">
        <f>PTCA!AF2300</f>
        <v>0</v>
      </c>
      <c r="Q1331" s="232" t="e">
        <f t="shared" si="41"/>
        <v>#DIV/0!</v>
      </c>
      <c r="R1331" s="544">
        <f>PTCA!AI2300</f>
        <v>0</v>
      </c>
      <c r="S1331" s="544">
        <f>PTCA!AJ1314</f>
        <v>0</v>
      </c>
      <c r="T1331" s="53"/>
      <c r="U1331" s="232" t="e">
        <f t="shared" si="42"/>
        <v>#DIV/0!</v>
      </c>
      <c r="V1331" s="272"/>
      <c r="X1331" s="255"/>
      <c r="Y1331" s="254"/>
    </row>
    <row r="1332" spans="1:25" ht="15">
      <c r="A1332" s="380" t="str">
        <f>PTCA!B1315</f>
        <v>-000</v>
      </c>
      <c r="B1332" s="380">
        <f>PTCA!D1315</f>
        <v>0</v>
      </c>
      <c r="C1332" s="380">
        <f>PTCA!J1315</f>
        <v>0</v>
      </c>
      <c r="D1332" s="380">
        <f>PTCA!K1315</f>
        <v>0</v>
      </c>
      <c r="E1332" s="380">
        <f>PTCA!H1315</f>
        <v>0</v>
      </c>
      <c r="F1332" s="380">
        <f>PTCA!Z1315</f>
        <v>0</v>
      </c>
      <c r="G1332" s="380">
        <f>PTCA!AD1315</f>
        <v>0</v>
      </c>
      <c r="H1332" s="62"/>
      <c r="I1332" s="760">
        <f>PTCA!C1315</f>
        <v>0</v>
      </c>
      <c r="J1332" s="760" t="str">
        <f>PTCA!AK1315</f>
        <v/>
      </c>
      <c r="K1332" s="760">
        <f>PTCA!AL1315</f>
        <v>0</v>
      </c>
      <c r="L1332" s="62"/>
      <c r="M1332" s="607"/>
      <c r="N1332" s="62"/>
      <c r="O1332" s="63">
        <f>PTCA!AA2301</f>
        <v>0</v>
      </c>
      <c r="P1332" s="63">
        <f>PTCA!AF2301</f>
        <v>0</v>
      </c>
      <c r="Q1332" s="232" t="e">
        <f t="shared" si="41"/>
        <v>#DIV/0!</v>
      </c>
      <c r="R1332" s="544">
        <f>PTCA!AI2301</f>
        <v>0</v>
      </c>
      <c r="S1332" s="544">
        <f>PTCA!AJ1315</f>
        <v>0</v>
      </c>
      <c r="T1332" s="53"/>
      <c r="U1332" s="232" t="e">
        <f t="shared" si="42"/>
        <v>#DIV/0!</v>
      </c>
      <c r="V1332" s="272"/>
      <c r="X1332" s="255"/>
      <c r="Y1332" s="254"/>
    </row>
    <row r="1333" spans="1:25" ht="15">
      <c r="A1333" s="380" t="str">
        <f>PTCA!B1316</f>
        <v>-000</v>
      </c>
      <c r="B1333" s="380">
        <f>PTCA!D1316</f>
        <v>0</v>
      </c>
      <c r="C1333" s="380">
        <f>PTCA!J1316</f>
        <v>0</v>
      </c>
      <c r="D1333" s="380">
        <f>PTCA!K1316</f>
        <v>0</v>
      </c>
      <c r="E1333" s="380">
        <f>PTCA!H1316</f>
        <v>0</v>
      </c>
      <c r="F1333" s="380">
        <f>PTCA!Z1316</f>
        <v>0</v>
      </c>
      <c r="G1333" s="380">
        <f>PTCA!AD1316</f>
        <v>0</v>
      </c>
      <c r="H1333" s="62"/>
      <c r="I1333" s="760">
        <f>PTCA!C1316</f>
        <v>0</v>
      </c>
      <c r="J1333" s="760" t="str">
        <f>PTCA!AK1316</f>
        <v/>
      </c>
      <c r="K1333" s="760">
        <f>PTCA!AL1316</f>
        <v>0</v>
      </c>
      <c r="L1333" s="62"/>
      <c r="M1333" s="607"/>
      <c r="N1333" s="62"/>
      <c r="O1333" s="63">
        <f>PTCA!AA2302</f>
        <v>0</v>
      </c>
      <c r="P1333" s="63">
        <f>PTCA!AF2302</f>
        <v>0</v>
      </c>
      <c r="Q1333" s="232" t="e">
        <f t="shared" si="41"/>
        <v>#DIV/0!</v>
      </c>
      <c r="R1333" s="544">
        <f>PTCA!AI2302</f>
        <v>0</v>
      </c>
      <c r="S1333" s="544">
        <f>PTCA!AJ1316</f>
        <v>0</v>
      </c>
      <c r="T1333" s="53"/>
      <c r="U1333" s="232" t="e">
        <f t="shared" si="42"/>
        <v>#DIV/0!</v>
      </c>
      <c r="V1333" s="272"/>
      <c r="X1333" s="255"/>
      <c r="Y1333" s="254"/>
    </row>
    <row r="1334" spans="1:25" ht="15">
      <c r="A1334" s="380" t="str">
        <f>PTCA!B1317</f>
        <v>-000</v>
      </c>
      <c r="B1334" s="380">
        <f>PTCA!D1317</f>
        <v>0</v>
      </c>
      <c r="C1334" s="380">
        <f>PTCA!J1317</f>
        <v>0</v>
      </c>
      <c r="D1334" s="380">
        <f>PTCA!K1317</f>
        <v>0</v>
      </c>
      <c r="E1334" s="380">
        <f>PTCA!H1317</f>
        <v>0</v>
      </c>
      <c r="F1334" s="380">
        <f>PTCA!Z1317</f>
        <v>0</v>
      </c>
      <c r="G1334" s="380">
        <f>PTCA!AD1317</f>
        <v>0</v>
      </c>
      <c r="H1334" s="62"/>
      <c r="I1334" s="760">
        <f>PTCA!C1317</f>
        <v>0</v>
      </c>
      <c r="J1334" s="760" t="str">
        <f>PTCA!AK1317</f>
        <v/>
      </c>
      <c r="K1334" s="760">
        <f>PTCA!AL1317</f>
        <v>0</v>
      </c>
      <c r="L1334" s="62"/>
      <c r="M1334" s="607"/>
      <c r="N1334" s="62"/>
      <c r="O1334" s="63">
        <f>PTCA!AA2303</f>
        <v>0</v>
      </c>
      <c r="P1334" s="63">
        <f>PTCA!AF2303</f>
        <v>0</v>
      </c>
      <c r="Q1334" s="232" t="e">
        <f t="shared" si="41"/>
        <v>#DIV/0!</v>
      </c>
      <c r="R1334" s="544">
        <f>PTCA!AI2303</f>
        <v>0</v>
      </c>
      <c r="S1334" s="544">
        <f>PTCA!AJ1317</f>
        <v>0</v>
      </c>
      <c r="T1334" s="53"/>
      <c r="U1334" s="232" t="e">
        <f t="shared" si="42"/>
        <v>#DIV/0!</v>
      </c>
      <c r="V1334" s="272"/>
      <c r="X1334" s="255"/>
      <c r="Y1334" s="254"/>
    </row>
    <row r="1335" spans="1:25" ht="15">
      <c r="A1335" s="380" t="str">
        <f>PTCA!B1318</f>
        <v>-000</v>
      </c>
      <c r="B1335" s="380">
        <f>PTCA!D1318</f>
        <v>0</v>
      </c>
      <c r="C1335" s="380">
        <f>PTCA!J1318</f>
        <v>0</v>
      </c>
      <c r="D1335" s="380">
        <f>PTCA!K1318</f>
        <v>0</v>
      </c>
      <c r="E1335" s="380">
        <f>PTCA!H1318</f>
        <v>0</v>
      </c>
      <c r="F1335" s="380">
        <f>PTCA!Z1318</f>
        <v>0</v>
      </c>
      <c r="G1335" s="380">
        <f>PTCA!AD1318</f>
        <v>0</v>
      </c>
      <c r="H1335" s="62"/>
      <c r="I1335" s="760">
        <f>PTCA!C1318</f>
        <v>0</v>
      </c>
      <c r="J1335" s="760" t="str">
        <f>PTCA!AK1318</f>
        <v/>
      </c>
      <c r="K1335" s="760">
        <f>PTCA!AL1318</f>
        <v>0</v>
      </c>
      <c r="L1335" s="62"/>
      <c r="M1335" s="607"/>
      <c r="N1335" s="62"/>
      <c r="O1335" s="63">
        <f>PTCA!AA2304</f>
        <v>0</v>
      </c>
      <c r="P1335" s="63">
        <f>PTCA!AF2304</f>
        <v>0</v>
      </c>
      <c r="Q1335" s="232" t="e">
        <f t="shared" si="41"/>
        <v>#DIV/0!</v>
      </c>
      <c r="R1335" s="544">
        <f>PTCA!AI2304</f>
        <v>0</v>
      </c>
      <c r="S1335" s="544">
        <f>PTCA!AJ1318</f>
        <v>0</v>
      </c>
      <c r="T1335" s="53"/>
      <c r="U1335" s="232" t="e">
        <f t="shared" si="42"/>
        <v>#DIV/0!</v>
      </c>
      <c r="V1335" s="272"/>
      <c r="X1335" s="255"/>
      <c r="Y1335" s="254"/>
    </row>
    <row r="1336" spans="1:25" ht="15">
      <c r="A1336" s="380" t="str">
        <f>PTCA!B1319</f>
        <v>-000</v>
      </c>
      <c r="B1336" s="380">
        <f>PTCA!D1319</f>
        <v>0</v>
      </c>
      <c r="C1336" s="380">
        <f>PTCA!J1319</f>
        <v>0</v>
      </c>
      <c r="D1336" s="380">
        <f>PTCA!K1319</f>
        <v>0</v>
      </c>
      <c r="E1336" s="380">
        <f>PTCA!H1319</f>
        <v>0</v>
      </c>
      <c r="F1336" s="380">
        <f>PTCA!Z1319</f>
        <v>0</v>
      </c>
      <c r="G1336" s="380">
        <f>PTCA!AD1319</f>
        <v>0</v>
      </c>
      <c r="H1336" s="62"/>
      <c r="I1336" s="760">
        <f>PTCA!C1319</f>
        <v>0</v>
      </c>
      <c r="J1336" s="760" t="str">
        <f>PTCA!AK1319</f>
        <v/>
      </c>
      <c r="K1336" s="760">
        <f>PTCA!AL1319</f>
        <v>0</v>
      </c>
      <c r="L1336" s="62"/>
      <c r="M1336" s="607"/>
      <c r="N1336" s="62"/>
      <c r="O1336" s="63">
        <f>PTCA!AA2305</f>
        <v>0</v>
      </c>
      <c r="P1336" s="63">
        <f>PTCA!AF2305</f>
        <v>0</v>
      </c>
      <c r="Q1336" s="232" t="e">
        <f t="shared" si="41"/>
        <v>#DIV/0!</v>
      </c>
      <c r="R1336" s="544">
        <f>PTCA!AI2305</f>
        <v>0</v>
      </c>
      <c r="S1336" s="544">
        <f>PTCA!AJ1319</f>
        <v>0</v>
      </c>
      <c r="T1336" s="53"/>
      <c r="U1336" s="232" t="e">
        <f t="shared" si="42"/>
        <v>#DIV/0!</v>
      </c>
      <c r="V1336" s="272"/>
      <c r="X1336" s="255"/>
      <c r="Y1336" s="254"/>
    </row>
    <row r="1337" spans="1:25" ht="15">
      <c r="A1337" s="380" t="str">
        <f>PTCA!B1320</f>
        <v>-000</v>
      </c>
      <c r="B1337" s="380">
        <f>PTCA!D1320</f>
        <v>0</v>
      </c>
      <c r="C1337" s="380">
        <f>PTCA!J1320</f>
        <v>0</v>
      </c>
      <c r="D1337" s="380">
        <f>PTCA!K1320</f>
        <v>0</v>
      </c>
      <c r="E1337" s="380">
        <f>PTCA!H1320</f>
        <v>0</v>
      </c>
      <c r="F1337" s="380">
        <f>PTCA!Z1320</f>
        <v>0</v>
      </c>
      <c r="G1337" s="380">
        <f>PTCA!AD1320</f>
        <v>0</v>
      </c>
      <c r="H1337" s="62"/>
      <c r="I1337" s="760">
        <f>PTCA!C1320</f>
        <v>0</v>
      </c>
      <c r="J1337" s="760" t="str">
        <f>PTCA!AK1320</f>
        <v/>
      </c>
      <c r="K1337" s="760">
        <f>PTCA!AL1320</f>
        <v>0</v>
      </c>
      <c r="L1337" s="62"/>
      <c r="M1337" s="607"/>
      <c r="N1337" s="62"/>
      <c r="O1337" s="63">
        <f>PTCA!AA2306</f>
        <v>0</v>
      </c>
      <c r="P1337" s="63">
        <f>PTCA!AF2306</f>
        <v>0</v>
      </c>
      <c r="Q1337" s="232" t="e">
        <f t="shared" si="41"/>
        <v>#DIV/0!</v>
      </c>
      <c r="R1337" s="544">
        <f>PTCA!AI2306</f>
        <v>0</v>
      </c>
      <c r="S1337" s="544">
        <f>PTCA!AJ1320</f>
        <v>0</v>
      </c>
      <c r="T1337" s="53"/>
      <c r="U1337" s="232" t="e">
        <f t="shared" si="42"/>
        <v>#DIV/0!</v>
      </c>
      <c r="V1337" s="272"/>
      <c r="X1337" s="255"/>
      <c r="Y1337" s="254"/>
    </row>
    <row r="1338" spans="1:25" ht="15">
      <c r="A1338" s="380" t="str">
        <f>PTCA!B1321</f>
        <v>-000</v>
      </c>
      <c r="B1338" s="380">
        <f>PTCA!D1321</f>
        <v>0</v>
      </c>
      <c r="C1338" s="380">
        <f>PTCA!J1321</f>
        <v>0</v>
      </c>
      <c r="D1338" s="380">
        <f>PTCA!K1321</f>
        <v>0</v>
      </c>
      <c r="E1338" s="380">
        <f>PTCA!H1321</f>
        <v>0</v>
      </c>
      <c r="F1338" s="380">
        <f>PTCA!Z1321</f>
        <v>0</v>
      </c>
      <c r="G1338" s="380">
        <f>PTCA!AD1321</f>
        <v>0</v>
      </c>
      <c r="H1338" s="62"/>
      <c r="I1338" s="760">
        <f>PTCA!C1321</f>
        <v>0</v>
      </c>
      <c r="J1338" s="760" t="str">
        <f>PTCA!AK1321</f>
        <v/>
      </c>
      <c r="K1338" s="760">
        <f>PTCA!AL1321</f>
        <v>0</v>
      </c>
      <c r="L1338" s="62"/>
      <c r="M1338" s="607"/>
      <c r="N1338" s="62"/>
      <c r="O1338" s="63">
        <f>PTCA!AA2307</f>
        <v>0</v>
      </c>
      <c r="P1338" s="63">
        <f>PTCA!AF2307</f>
        <v>0</v>
      </c>
      <c r="Q1338" s="232" t="e">
        <f t="shared" si="41"/>
        <v>#DIV/0!</v>
      </c>
      <c r="R1338" s="544">
        <f>PTCA!AI2307</f>
        <v>0</v>
      </c>
      <c r="S1338" s="544">
        <f>PTCA!AJ1321</f>
        <v>0</v>
      </c>
      <c r="T1338" s="53"/>
      <c r="U1338" s="232" t="e">
        <f t="shared" si="42"/>
        <v>#DIV/0!</v>
      </c>
      <c r="V1338" s="272"/>
      <c r="X1338" s="255"/>
      <c r="Y1338" s="254"/>
    </row>
    <row r="1339" spans="1:25" ht="15">
      <c r="A1339" s="380" t="str">
        <f>PTCA!B1322</f>
        <v>-000</v>
      </c>
      <c r="B1339" s="380">
        <f>PTCA!D1322</f>
        <v>0</v>
      </c>
      <c r="C1339" s="380">
        <f>PTCA!J1322</f>
        <v>0</v>
      </c>
      <c r="D1339" s="380">
        <f>PTCA!K1322</f>
        <v>0</v>
      </c>
      <c r="E1339" s="380">
        <f>PTCA!H1322</f>
        <v>0</v>
      </c>
      <c r="F1339" s="380">
        <f>PTCA!Z1322</f>
        <v>0</v>
      </c>
      <c r="G1339" s="380">
        <f>PTCA!AD1322</f>
        <v>0</v>
      </c>
      <c r="H1339" s="62"/>
      <c r="I1339" s="760">
        <f>PTCA!C1322</f>
        <v>0</v>
      </c>
      <c r="J1339" s="760" t="str">
        <f>PTCA!AK1322</f>
        <v/>
      </c>
      <c r="K1339" s="760">
        <f>PTCA!AL1322</f>
        <v>0</v>
      </c>
      <c r="L1339" s="62"/>
      <c r="M1339" s="607"/>
      <c r="N1339" s="62"/>
      <c r="O1339" s="63">
        <f>PTCA!AA2308</f>
        <v>0</v>
      </c>
      <c r="P1339" s="63">
        <f>PTCA!AF2308</f>
        <v>0</v>
      </c>
      <c r="Q1339" s="232" t="e">
        <f t="shared" si="41"/>
        <v>#DIV/0!</v>
      </c>
      <c r="R1339" s="544">
        <f>PTCA!AI2308</f>
        <v>0</v>
      </c>
      <c r="S1339" s="544">
        <f>PTCA!AJ1322</f>
        <v>0</v>
      </c>
      <c r="T1339" s="53"/>
      <c r="U1339" s="232" t="e">
        <f t="shared" si="42"/>
        <v>#DIV/0!</v>
      </c>
      <c r="V1339" s="272"/>
      <c r="X1339" s="255"/>
      <c r="Y1339" s="254"/>
    </row>
    <row r="1340" spans="1:25" ht="15">
      <c r="A1340" s="380" t="str">
        <f>PTCA!B1323</f>
        <v>-000</v>
      </c>
      <c r="B1340" s="380">
        <f>PTCA!D1323</f>
        <v>0</v>
      </c>
      <c r="C1340" s="380">
        <f>PTCA!J1323</f>
        <v>0</v>
      </c>
      <c r="D1340" s="380">
        <f>PTCA!K1323</f>
        <v>0</v>
      </c>
      <c r="E1340" s="380">
        <f>PTCA!H1323</f>
        <v>0</v>
      </c>
      <c r="F1340" s="380">
        <f>PTCA!Z1323</f>
        <v>0</v>
      </c>
      <c r="G1340" s="380">
        <f>PTCA!AD1323</f>
        <v>0</v>
      </c>
      <c r="H1340" s="62"/>
      <c r="I1340" s="760">
        <f>PTCA!C1323</f>
        <v>0</v>
      </c>
      <c r="J1340" s="760" t="str">
        <f>PTCA!AK1323</f>
        <v/>
      </c>
      <c r="K1340" s="760">
        <f>PTCA!AL1323</f>
        <v>0</v>
      </c>
      <c r="L1340" s="62"/>
      <c r="M1340" s="607"/>
      <c r="N1340" s="62"/>
      <c r="O1340" s="63">
        <f>PTCA!AA2309</f>
        <v>0</v>
      </c>
      <c r="P1340" s="63">
        <f>PTCA!AF2309</f>
        <v>0</v>
      </c>
      <c r="Q1340" s="232" t="e">
        <f t="shared" si="41"/>
        <v>#DIV/0!</v>
      </c>
      <c r="R1340" s="544">
        <f>PTCA!AI2309</f>
        <v>0</v>
      </c>
      <c r="S1340" s="544">
        <f>PTCA!AJ1323</f>
        <v>0</v>
      </c>
      <c r="T1340" s="53"/>
      <c r="U1340" s="232" t="e">
        <f t="shared" si="42"/>
        <v>#DIV/0!</v>
      </c>
      <c r="V1340" s="272"/>
      <c r="X1340" s="255"/>
      <c r="Y1340" s="254"/>
    </row>
    <row r="1341" spans="1:25" ht="15">
      <c r="A1341" s="380" t="str">
        <f>PTCA!B1324</f>
        <v>-000</v>
      </c>
      <c r="B1341" s="380">
        <f>PTCA!D1324</f>
        <v>0</v>
      </c>
      <c r="C1341" s="380">
        <f>PTCA!J1324</f>
        <v>0</v>
      </c>
      <c r="D1341" s="380">
        <f>PTCA!K1324</f>
        <v>0</v>
      </c>
      <c r="E1341" s="380">
        <f>PTCA!H1324</f>
        <v>0</v>
      </c>
      <c r="F1341" s="380">
        <f>PTCA!Z1324</f>
        <v>0</v>
      </c>
      <c r="G1341" s="380">
        <f>PTCA!AD1324</f>
        <v>0</v>
      </c>
      <c r="H1341" s="62"/>
      <c r="I1341" s="760">
        <f>PTCA!C1324</f>
        <v>0</v>
      </c>
      <c r="J1341" s="760" t="str">
        <f>PTCA!AK1324</f>
        <v/>
      </c>
      <c r="K1341" s="760">
        <f>PTCA!AL1324</f>
        <v>0</v>
      </c>
      <c r="L1341" s="62"/>
      <c r="M1341" s="607"/>
      <c r="N1341" s="62"/>
      <c r="O1341" s="63">
        <f>PTCA!AA2310</f>
        <v>0</v>
      </c>
      <c r="P1341" s="63">
        <f>PTCA!AF2310</f>
        <v>0</v>
      </c>
      <c r="Q1341" s="232" t="e">
        <f t="shared" si="41"/>
        <v>#DIV/0!</v>
      </c>
      <c r="R1341" s="544">
        <f>PTCA!AI2310</f>
        <v>0</v>
      </c>
      <c r="S1341" s="544">
        <f>PTCA!AJ1324</f>
        <v>0</v>
      </c>
      <c r="T1341" s="53"/>
      <c r="U1341" s="232" t="e">
        <f t="shared" si="42"/>
        <v>#DIV/0!</v>
      </c>
      <c r="V1341" s="272"/>
      <c r="X1341" s="255"/>
      <c r="Y1341" s="254"/>
    </row>
    <row r="1342" spans="1:25" ht="15">
      <c r="A1342" s="380" t="str">
        <f>PTCA!B1325</f>
        <v>-000</v>
      </c>
      <c r="B1342" s="380">
        <f>PTCA!D1325</f>
        <v>0</v>
      </c>
      <c r="C1342" s="380">
        <f>PTCA!J1325</f>
        <v>0</v>
      </c>
      <c r="D1342" s="380">
        <f>PTCA!K1325</f>
        <v>0</v>
      </c>
      <c r="E1342" s="380">
        <f>PTCA!H1325</f>
        <v>0</v>
      </c>
      <c r="F1342" s="380">
        <f>PTCA!Z1325</f>
        <v>0</v>
      </c>
      <c r="G1342" s="380">
        <f>PTCA!AD1325</f>
        <v>0</v>
      </c>
      <c r="H1342" s="62"/>
      <c r="I1342" s="760">
        <f>PTCA!C1325</f>
        <v>0</v>
      </c>
      <c r="J1342" s="760" t="str">
        <f>PTCA!AK1325</f>
        <v/>
      </c>
      <c r="K1342" s="760">
        <f>PTCA!AL1325</f>
        <v>0</v>
      </c>
      <c r="L1342" s="62"/>
      <c r="M1342" s="607"/>
      <c r="N1342" s="62"/>
      <c r="O1342" s="63">
        <f>PTCA!AA2311</f>
        <v>0</v>
      </c>
      <c r="P1342" s="63">
        <f>PTCA!AF2311</f>
        <v>0</v>
      </c>
      <c r="Q1342" s="232" t="e">
        <f t="shared" si="41"/>
        <v>#DIV/0!</v>
      </c>
      <c r="R1342" s="544">
        <f>PTCA!AI2311</f>
        <v>0</v>
      </c>
      <c r="S1342" s="544">
        <f>PTCA!AJ1325</f>
        <v>0</v>
      </c>
      <c r="T1342" s="53"/>
      <c r="U1342" s="232" t="e">
        <f t="shared" si="42"/>
        <v>#DIV/0!</v>
      </c>
      <c r="V1342" s="272"/>
      <c r="X1342" s="255"/>
      <c r="Y1342" s="254"/>
    </row>
    <row r="1343" spans="1:25" ht="15">
      <c r="A1343" s="380" t="str">
        <f>PTCA!B1326</f>
        <v>-000</v>
      </c>
      <c r="B1343" s="380">
        <f>PTCA!D1326</f>
        <v>0</v>
      </c>
      <c r="C1343" s="380">
        <f>PTCA!J1326</f>
        <v>0</v>
      </c>
      <c r="D1343" s="380">
        <f>PTCA!K1326</f>
        <v>0</v>
      </c>
      <c r="E1343" s="380">
        <f>PTCA!H1326</f>
        <v>0</v>
      </c>
      <c r="F1343" s="380">
        <f>PTCA!Z1326</f>
        <v>0</v>
      </c>
      <c r="G1343" s="380">
        <f>PTCA!AD1326</f>
        <v>0</v>
      </c>
      <c r="H1343" s="62"/>
      <c r="I1343" s="760">
        <f>PTCA!C1326</f>
        <v>0</v>
      </c>
      <c r="J1343" s="760" t="str">
        <f>PTCA!AK1326</f>
        <v/>
      </c>
      <c r="K1343" s="760">
        <f>PTCA!AL1326</f>
        <v>0</v>
      </c>
      <c r="L1343" s="62"/>
      <c r="M1343" s="607"/>
      <c r="N1343" s="62"/>
      <c r="O1343" s="63">
        <f>PTCA!AA2312</f>
        <v>0</v>
      </c>
      <c r="P1343" s="63">
        <f>PTCA!AF2312</f>
        <v>0</v>
      </c>
      <c r="Q1343" s="232" t="e">
        <f t="shared" si="41"/>
        <v>#DIV/0!</v>
      </c>
      <c r="R1343" s="544">
        <f>PTCA!AI2312</f>
        <v>0</v>
      </c>
      <c r="S1343" s="544">
        <f>PTCA!AJ1326</f>
        <v>0</v>
      </c>
      <c r="T1343" s="53"/>
      <c r="U1343" s="232" t="e">
        <f t="shared" si="42"/>
        <v>#DIV/0!</v>
      </c>
      <c r="V1343" s="272"/>
      <c r="X1343" s="255"/>
      <c r="Y1343" s="254"/>
    </row>
    <row r="1344" spans="1:25" ht="15">
      <c r="A1344" s="380" t="str">
        <f>PTCA!B1327</f>
        <v>-000</v>
      </c>
      <c r="B1344" s="380">
        <f>PTCA!D1327</f>
        <v>0</v>
      </c>
      <c r="C1344" s="380">
        <f>PTCA!J1327</f>
        <v>0</v>
      </c>
      <c r="D1344" s="380">
        <f>PTCA!K1327</f>
        <v>0</v>
      </c>
      <c r="E1344" s="380">
        <f>PTCA!H1327</f>
        <v>0</v>
      </c>
      <c r="F1344" s="380">
        <f>PTCA!Z1327</f>
        <v>0</v>
      </c>
      <c r="G1344" s="380">
        <f>PTCA!AD1327</f>
        <v>0</v>
      </c>
      <c r="H1344" s="62"/>
      <c r="I1344" s="760">
        <f>PTCA!C1327</f>
        <v>0</v>
      </c>
      <c r="J1344" s="760" t="str">
        <f>PTCA!AK1327</f>
        <v/>
      </c>
      <c r="K1344" s="760">
        <f>PTCA!AL1327</f>
        <v>0</v>
      </c>
      <c r="L1344" s="62"/>
      <c r="M1344" s="607"/>
      <c r="N1344" s="62"/>
      <c r="O1344" s="63">
        <f>PTCA!AA2313</f>
        <v>0</v>
      </c>
      <c r="P1344" s="63">
        <f>PTCA!AF2313</f>
        <v>0</v>
      </c>
      <c r="Q1344" s="232" t="e">
        <f t="shared" si="41"/>
        <v>#DIV/0!</v>
      </c>
      <c r="R1344" s="544">
        <f>PTCA!AI2313</f>
        <v>0</v>
      </c>
      <c r="S1344" s="544">
        <f>PTCA!AJ1327</f>
        <v>0</v>
      </c>
      <c r="T1344" s="53"/>
      <c r="U1344" s="232" t="e">
        <f t="shared" si="42"/>
        <v>#DIV/0!</v>
      </c>
      <c r="V1344" s="272"/>
      <c r="X1344" s="255"/>
      <c r="Y1344" s="254"/>
    </row>
    <row r="1345" spans="1:25" ht="15">
      <c r="A1345" s="380" t="str">
        <f>PTCA!B1328</f>
        <v>-000</v>
      </c>
      <c r="B1345" s="380">
        <f>PTCA!D1328</f>
        <v>0</v>
      </c>
      <c r="C1345" s="380">
        <f>PTCA!J1328</f>
        <v>0</v>
      </c>
      <c r="D1345" s="380">
        <f>PTCA!K1328</f>
        <v>0</v>
      </c>
      <c r="E1345" s="380">
        <f>PTCA!H1328</f>
        <v>0</v>
      </c>
      <c r="F1345" s="380">
        <f>PTCA!Z1328</f>
        <v>0</v>
      </c>
      <c r="G1345" s="380">
        <f>PTCA!AD1328</f>
        <v>0</v>
      </c>
      <c r="H1345" s="62"/>
      <c r="I1345" s="760">
        <f>PTCA!C1328</f>
        <v>0</v>
      </c>
      <c r="J1345" s="760" t="str">
        <f>PTCA!AK1328</f>
        <v/>
      </c>
      <c r="K1345" s="760">
        <f>PTCA!AL1328</f>
        <v>0</v>
      </c>
      <c r="L1345" s="62"/>
      <c r="M1345" s="607"/>
      <c r="N1345" s="62"/>
      <c r="O1345" s="63">
        <f>PTCA!AA2314</f>
        <v>0</v>
      </c>
      <c r="P1345" s="63">
        <f>PTCA!AF2314</f>
        <v>0</v>
      </c>
      <c r="Q1345" s="232" t="e">
        <f t="shared" si="41"/>
        <v>#DIV/0!</v>
      </c>
      <c r="R1345" s="544">
        <f>PTCA!AI2314</f>
        <v>0</v>
      </c>
      <c r="S1345" s="544">
        <f>PTCA!AJ1328</f>
        <v>0</v>
      </c>
      <c r="T1345" s="53"/>
      <c r="U1345" s="232" t="e">
        <f t="shared" si="42"/>
        <v>#DIV/0!</v>
      </c>
      <c r="V1345" s="272"/>
      <c r="X1345" s="255"/>
      <c r="Y1345" s="254"/>
    </row>
    <row r="1346" spans="1:25" ht="15">
      <c r="A1346" s="380" t="str">
        <f>PTCA!B1329</f>
        <v>-000</v>
      </c>
      <c r="B1346" s="380">
        <f>PTCA!D1329</f>
        <v>0</v>
      </c>
      <c r="C1346" s="380">
        <f>PTCA!J1329</f>
        <v>0</v>
      </c>
      <c r="D1346" s="380">
        <f>PTCA!K1329</f>
        <v>0</v>
      </c>
      <c r="E1346" s="380">
        <f>PTCA!H1329</f>
        <v>0</v>
      </c>
      <c r="F1346" s="380">
        <f>PTCA!Z1329</f>
        <v>0</v>
      </c>
      <c r="G1346" s="380">
        <f>PTCA!AD1329</f>
        <v>0</v>
      </c>
      <c r="H1346" s="62"/>
      <c r="I1346" s="760">
        <f>PTCA!C1329</f>
        <v>0</v>
      </c>
      <c r="J1346" s="760" t="str">
        <f>PTCA!AK1329</f>
        <v/>
      </c>
      <c r="K1346" s="760">
        <f>PTCA!AL1329</f>
        <v>0</v>
      </c>
      <c r="L1346" s="62"/>
      <c r="M1346" s="607"/>
      <c r="N1346" s="62"/>
      <c r="O1346" s="63">
        <f>PTCA!AA2315</f>
        <v>0</v>
      </c>
      <c r="P1346" s="63">
        <f>PTCA!AF2315</f>
        <v>0</v>
      </c>
      <c r="Q1346" s="232" t="e">
        <f t="shared" si="41"/>
        <v>#DIV/0!</v>
      </c>
      <c r="R1346" s="544">
        <f>PTCA!AI2315</f>
        <v>0</v>
      </c>
      <c r="S1346" s="544">
        <f>PTCA!AJ1329</f>
        <v>0</v>
      </c>
      <c r="T1346" s="53"/>
      <c r="U1346" s="232" t="e">
        <f t="shared" si="42"/>
        <v>#DIV/0!</v>
      </c>
      <c r="V1346" s="272"/>
      <c r="X1346" s="255"/>
      <c r="Y1346" s="254"/>
    </row>
    <row r="1347" spans="1:25" ht="15">
      <c r="A1347" s="380" t="str">
        <f>PTCA!B1330</f>
        <v>-000</v>
      </c>
      <c r="B1347" s="380">
        <f>PTCA!D1330</f>
        <v>0</v>
      </c>
      <c r="C1347" s="380">
        <f>PTCA!J1330</f>
        <v>0</v>
      </c>
      <c r="D1347" s="380">
        <f>PTCA!K1330</f>
        <v>0</v>
      </c>
      <c r="E1347" s="380">
        <f>PTCA!H1330</f>
        <v>0</v>
      </c>
      <c r="F1347" s="380">
        <f>PTCA!Z1330</f>
        <v>0</v>
      </c>
      <c r="G1347" s="380">
        <f>PTCA!AD1330</f>
        <v>0</v>
      </c>
      <c r="H1347" s="62"/>
      <c r="I1347" s="760">
        <f>PTCA!C1330</f>
        <v>0</v>
      </c>
      <c r="J1347" s="760" t="str">
        <f>PTCA!AK1330</f>
        <v/>
      </c>
      <c r="K1347" s="760">
        <f>PTCA!AL1330</f>
        <v>0</v>
      </c>
      <c r="L1347" s="62"/>
      <c r="M1347" s="607"/>
      <c r="N1347" s="62"/>
      <c r="O1347" s="63">
        <f>PTCA!AA2316</f>
        <v>0</v>
      </c>
      <c r="P1347" s="63">
        <f>PTCA!AF2316</f>
        <v>0</v>
      </c>
      <c r="Q1347" s="232" t="e">
        <f t="shared" si="41"/>
        <v>#DIV/0!</v>
      </c>
      <c r="R1347" s="544">
        <f>PTCA!AI2316</f>
        <v>0</v>
      </c>
      <c r="S1347" s="544">
        <f>PTCA!AJ1330</f>
        <v>0</v>
      </c>
      <c r="T1347" s="53"/>
      <c r="U1347" s="232" t="e">
        <f t="shared" si="42"/>
        <v>#DIV/0!</v>
      </c>
      <c r="V1347" s="272"/>
      <c r="X1347" s="255"/>
      <c r="Y1347" s="254"/>
    </row>
    <row r="1348" spans="1:25" ht="15">
      <c r="A1348" s="380" t="str">
        <f>PTCA!B1331</f>
        <v>-000</v>
      </c>
      <c r="B1348" s="380">
        <f>PTCA!D1331</f>
        <v>0</v>
      </c>
      <c r="C1348" s="380">
        <f>PTCA!J1331</f>
        <v>0</v>
      </c>
      <c r="D1348" s="380">
        <f>PTCA!K1331</f>
        <v>0</v>
      </c>
      <c r="E1348" s="380">
        <f>PTCA!H1331</f>
        <v>0</v>
      </c>
      <c r="F1348" s="380">
        <f>PTCA!Z1331</f>
        <v>0</v>
      </c>
      <c r="G1348" s="380">
        <f>PTCA!AD1331</f>
        <v>0</v>
      </c>
      <c r="H1348" s="62"/>
      <c r="I1348" s="760">
        <f>PTCA!C1331</f>
        <v>0</v>
      </c>
      <c r="J1348" s="760" t="str">
        <f>PTCA!AK1331</f>
        <v/>
      </c>
      <c r="K1348" s="760">
        <f>PTCA!AL1331</f>
        <v>0</v>
      </c>
      <c r="L1348" s="62"/>
      <c r="M1348" s="607"/>
      <c r="N1348" s="62"/>
      <c r="O1348" s="63">
        <f>PTCA!AA2317</f>
        <v>0</v>
      </c>
      <c r="P1348" s="63">
        <f>PTCA!AF2317</f>
        <v>0</v>
      </c>
      <c r="Q1348" s="232" t="e">
        <f t="shared" si="41"/>
        <v>#DIV/0!</v>
      </c>
      <c r="R1348" s="544">
        <f>PTCA!AI2317</f>
        <v>0</v>
      </c>
      <c r="S1348" s="544">
        <f>PTCA!AJ1331</f>
        <v>0</v>
      </c>
      <c r="T1348" s="53"/>
      <c r="U1348" s="232" t="e">
        <f t="shared" si="42"/>
        <v>#DIV/0!</v>
      </c>
      <c r="V1348" s="272"/>
      <c r="X1348" s="255"/>
      <c r="Y1348" s="254"/>
    </row>
    <row r="1349" spans="1:25" ht="15">
      <c r="A1349" s="380" t="str">
        <f>PTCA!B1332</f>
        <v>-000</v>
      </c>
      <c r="B1349" s="380">
        <f>PTCA!D1332</f>
        <v>0</v>
      </c>
      <c r="C1349" s="380">
        <f>PTCA!J1332</f>
        <v>0</v>
      </c>
      <c r="D1349" s="380">
        <f>PTCA!K1332</f>
        <v>0</v>
      </c>
      <c r="E1349" s="380">
        <f>PTCA!H1332</f>
        <v>0</v>
      </c>
      <c r="F1349" s="380">
        <f>PTCA!Z1332</f>
        <v>0</v>
      </c>
      <c r="G1349" s="380">
        <f>PTCA!AD1332</f>
        <v>0</v>
      </c>
      <c r="H1349" s="62"/>
      <c r="I1349" s="760">
        <f>PTCA!C1332</f>
        <v>0</v>
      </c>
      <c r="J1349" s="760" t="str">
        <f>PTCA!AK1332</f>
        <v/>
      </c>
      <c r="K1349" s="760">
        <f>PTCA!AL1332</f>
        <v>0</v>
      </c>
      <c r="L1349" s="62"/>
      <c r="M1349" s="607"/>
      <c r="N1349" s="62"/>
      <c r="O1349" s="63">
        <f>PTCA!AA2318</f>
        <v>0</v>
      </c>
      <c r="P1349" s="63">
        <f>PTCA!AF2318</f>
        <v>0</v>
      </c>
      <c r="Q1349" s="232" t="e">
        <f t="shared" ref="Q1349:Q1412" si="43">P1349/O1349</f>
        <v>#DIV/0!</v>
      </c>
      <c r="R1349" s="544">
        <f>PTCA!AI2318</f>
        <v>0</v>
      </c>
      <c r="S1349" s="544">
        <f>PTCA!AJ1332</f>
        <v>0</v>
      </c>
      <c r="T1349" s="53"/>
      <c r="U1349" s="232" t="e">
        <f t="shared" si="42"/>
        <v>#DIV/0!</v>
      </c>
      <c r="V1349" s="272"/>
      <c r="X1349" s="255"/>
      <c r="Y1349" s="254"/>
    </row>
    <row r="1350" spans="1:25" ht="15">
      <c r="A1350" s="380" t="str">
        <f>PTCA!B1333</f>
        <v>-000</v>
      </c>
      <c r="B1350" s="380">
        <f>PTCA!D1333</f>
        <v>0</v>
      </c>
      <c r="C1350" s="380">
        <f>PTCA!J1333</f>
        <v>0</v>
      </c>
      <c r="D1350" s="380">
        <f>PTCA!K1333</f>
        <v>0</v>
      </c>
      <c r="E1350" s="380">
        <f>PTCA!H1333</f>
        <v>0</v>
      </c>
      <c r="F1350" s="380">
        <f>PTCA!Z1333</f>
        <v>0</v>
      </c>
      <c r="G1350" s="380">
        <f>PTCA!AD1333</f>
        <v>0</v>
      </c>
      <c r="H1350" s="62"/>
      <c r="I1350" s="760">
        <f>PTCA!C1333</f>
        <v>0</v>
      </c>
      <c r="J1350" s="760" t="str">
        <f>PTCA!AK1333</f>
        <v/>
      </c>
      <c r="K1350" s="760">
        <f>PTCA!AL1333</f>
        <v>0</v>
      </c>
      <c r="L1350" s="62"/>
      <c r="M1350" s="607"/>
      <c r="N1350" s="62"/>
      <c r="O1350" s="63">
        <f>PTCA!AA2319</f>
        <v>0</v>
      </c>
      <c r="P1350" s="63">
        <f>PTCA!AF2319</f>
        <v>0</v>
      </c>
      <c r="Q1350" s="232" t="e">
        <f t="shared" si="43"/>
        <v>#DIV/0!</v>
      </c>
      <c r="R1350" s="544">
        <f>PTCA!AI2319</f>
        <v>0</v>
      </c>
      <c r="S1350" s="544">
        <f>PTCA!AJ1333</f>
        <v>0</v>
      </c>
      <c r="T1350" s="53"/>
      <c r="U1350" s="232" t="e">
        <f t="shared" si="42"/>
        <v>#DIV/0!</v>
      </c>
      <c r="V1350" s="272"/>
      <c r="X1350" s="255"/>
      <c r="Y1350" s="254"/>
    </row>
    <row r="1351" spans="1:25" ht="15">
      <c r="A1351" s="380" t="str">
        <f>PTCA!B1334</f>
        <v>-000</v>
      </c>
      <c r="B1351" s="380">
        <f>PTCA!D1334</f>
        <v>0</v>
      </c>
      <c r="C1351" s="380">
        <f>PTCA!J1334</f>
        <v>0</v>
      </c>
      <c r="D1351" s="380">
        <f>PTCA!K1334</f>
        <v>0</v>
      </c>
      <c r="E1351" s="380">
        <f>PTCA!H1334</f>
        <v>0</v>
      </c>
      <c r="F1351" s="380">
        <f>PTCA!Z1334</f>
        <v>0</v>
      </c>
      <c r="G1351" s="380">
        <f>PTCA!AD1334</f>
        <v>0</v>
      </c>
      <c r="H1351" s="62"/>
      <c r="I1351" s="760">
        <f>PTCA!C1334</f>
        <v>0</v>
      </c>
      <c r="J1351" s="760" t="str">
        <f>PTCA!AK1334</f>
        <v/>
      </c>
      <c r="K1351" s="760">
        <f>PTCA!AL1334</f>
        <v>0</v>
      </c>
      <c r="L1351" s="62"/>
      <c r="M1351" s="607"/>
      <c r="N1351" s="62"/>
      <c r="O1351" s="63">
        <f>PTCA!AA2320</f>
        <v>0</v>
      </c>
      <c r="P1351" s="63">
        <f>PTCA!AF2320</f>
        <v>0</v>
      </c>
      <c r="Q1351" s="232" t="e">
        <f t="shared" si="43"/>
        <v>#DIV/0!</v>
      </c>
      <c r="R1351" s="544">
        <f>PTCA!AI2320</f>
        <v>0</v>
      </c>
      <c r="S1351" s="544">
        <f>PTCA!AJ1334</f>
        <v>0</v>
      </c>
      <c r="T1351" s="53"/>
      <c r="U1351" s="232" t="e">
        <f t="shared" si="42"/>
        <v>#DIV/0!</v>
      </c>
      <c r="V1351" s="272"/>
      <c r="X1351" s="255"/>
      <c r="Y1351" s="254"/>
    </row>
    <row r="1352" spans="1:25" ht="15">
      <c r="A1352" s="380" t="str">
        <f>PTCA!B1335</f>
        <v>-000</v>
      </c>
      <c r="B1352" s="380">
        <f>PTCA!D1335</f>
        <v>0</v>
      </c>
      <c r="C1352" s="380">
        <f>PTCA!J1335</f>
        <v>0</v>
      </c>
      <c r="D1352" s="380">
        <f>PTCA!K1335</f>
        <v>0</v>
      </c>
      <c r="E1352" s="380">
        <f>PTCA!H1335</f>
        <v>0</v>
      </c>
      <c r="F1352" s="380">
        <f>PTCA!Z1335</f>
        <v>0</v>
      </c>
      <c r="G1352" s="380">
        <f>PTCA!AD1335</f>
        <v>0</v>
      </c>
      <c r="H1352" s="62"/>
      <c r="I1352" s="760">
        <f>PTCA!C1335</f>
        <v>0</v>
      </c>
      <c r="J1352" s="760" t="str">
        <f>PTCA!AK1335</f>
        <v/>
      </c>
      <c r="K1352" s="760">
        <f>PTCA!AL1335</f>
        <v>0</v>
      </c>
      <c r="L1352" s="62"/>
      <c r="M1352" s="607"/>
      <c r="N1352" s="62"/>
      <c r="O1352" s="63">
        <f>PTCA!AA2321</f>
        <v>0</v>
      </c>
      <c r="P1352" s="63">
        <f>PTCA!AF2321</f>
        <v>0</v>
      </c>
      <c r="Q1352" s="232" t="e">
        <f t="shared" si="43"/>
        <v>#DIV/0!</v>
      </c>
      <c r="R1352" s="544">
        <f>PTCA!AI2321</f>
        <v>0</v>
      </c>
      <c r="S1352" s="544">
        <f>PTCA!AJ1335</f>
        <v>0</v>
      </c>
      <c r="T1352" s="53"/>
      <c r="U1352" s="232" t="e">
        <f t="shared" si="42"/>
        <v>#DIV/0!</v>
      </c>
      <c r="V1352" s="272"/>
      <c r="X1352" s="255"/>
      <c r="Y1352" s="254"/>
    </row>
    <row r="1353" spans="1:25" ht="15">
      <c r="A1353" s="380" t="str">
        <f>PTCA!B1336</f>
        <v>-000</v>
      </c>
      <c r="B1353" s="380">
        <f>PTCA!D1336</f>
        <v>0</v>
      </c>
      <c r="C1353" s="380">
        <f>PTCA!J1336</f>
        <v>0</v>
      </c>
      <c r="D1353" s="380">
        <f>PTCA!K1336</f>
        <v>0</v>
      </c>
      <c r="E1353" s="380">
        <f>PTCA!H1336</f>
        <v>0</v>
      </c>
      <c r="F1353" s="380">
        <f>PTCA!Z1336</f>
        <v>0</v>
      </c>
      <c r="G1353" s="380">
        <f>PTCA!AD1336</f>
        <v>0</v>
      </c>
      <c r="H1353" s="62"/>
      <c r="I1353" s="760">
        <f>PTCA!C1336</f>
        <v>0</v>
      </c>
      <c r="J1353" s="760" t="str">
        <f>PTCA!AK1336</f>
        <v/>
      </c>
      <c r="K1353" s="760">
        <f>PTCA!AL1336</f>
        <v>0</v>
      </c>
      <c r="L1353" s="62"/>
      <c r="M1353" s="607"/>
      <c r="N1353" s="62"/>
      <c r="O1353" s="63">
        <f>PTCA!AA2322</f>
        <v>0</v>
      </c>
      <c r="P1353" s="63">
        <f>PTCA!AF2322</f>
        <v>0</v>
      </c>
      <c r="Q1353" s="232" t="e">
        <f t="shared" si="43"/>
        <v>#DIV/0!</v>
      </c>
      <c r="R1353" s="544">
        <f>PTCA!AI2322</f>
        <v>0</v>
      </c>
      <c r="S1353" s="544">
        <f>PTCA!AJ1336</f>
        <v>0</v>
      </c>
      <c r="T1353" s="53"/>
      <c r="U1353" s="232" t="e">
        <f t="shared" si="42"/>
        <v>#DIV/0!</v>
      </c>
      <c r="V1353" s="272"/>
      <c r="X1353" s="255"/>
      <c r="Y1353" s="254"/>
    </row>
    <row r="1354" spans="1:25" ht="15">
      <c r="A1354" s="380" t="str">
        <f>PTCA!B1337</f>
        <v>-000</v>
      </c>
      <c r="B1354" s="380">
        <f>PTCA!D1337</f>
        <v>0</v>
      </c>
      <c r="C1354" s="380">
        <f>PTCA!J1337</f>
        <v>0</v>
      </c>
      <c r="D1354" s="380">
        <f>PTCA!K1337</f>
        <v>0</v>
      </c>
      <c r="E1354" s="380">
        <f>PTCA!H1337</f>
        <v>0</v>
      </c>
      <c r="F1354" s="380">
        <f>PTCA!Z1337</f>
        <v>0</v>
      </c>
      <c r="G1354" s="380">
        <f>PTCA!AD1337</f>
        <v>0</v>
      </c>
      <c r="H1354" s="62"/>
      <c r="I1354" s="760">
        <f>PTCA!C1337</f>
        <v>0</v>
      </c>
      <c r="J1354" s="760" t="str">
        <f>PTCA!AK1337</f>
        <v/>
      </c>
      <c r="K1354" s="760">
        <f>PTCA!AL1337</f>
        <v>0</v>
      </c>
      <c r="L1354" s="62"/>
      <c r="M1354" s="607"/>
      <c r="N1354" s="62"/>
      <c r="O1354" s="63">
        <f>PTCA!AA2323</f>
        <v>0</v>
      </c>
      <c r="P1354" s="63">
        <f>PTCA!AF2323</f>
        <v>0</v>
      </c>
      <c r="Q1354" s="232" t="e">
        <f t="shared" si="43"/>
        <v>#DIV/0!</v>
      </c>
      <c r="R1354" s="544">
        <f>PTCA!AI2323</f>
        <v>0</v>
      </c>
      <c r="S1354" s="544">
        <f>PTCA!AJ1337</f>
        <v>0</v>
      </c>
      <c r="T1354" s="53"/>
      <c r="U1354" s="232" t="e">
        <f t="shared" si="42"/>
        <v>#DIV/0!</v>
      </c>
      <c r="V1354" s="272"/>
      <c r="X1354" s="255"/>
      <c r="Y1354" s="254"/>
    </row>
    <row r="1355" spans="1:25" ht="15">
      <c r="A1355" s="380" t="str">
        <f>PTCA!B1338</f>
        <v>-000</v>
      </c>
      <c r="B1355" s="380">
        <f>PTCA!D1338</f>
        <v>0</v>
      </c>
      <c r="C1355" s="380">
        <f>PTCA!J1338</f>
        <v>0</v>
      </c>
      <c r="D1355" s="380">
        <f>PTCA!K1338</f>
        <v>0</v>
      </c>
      <c r="E1355" s="380">
        <f>PTCA!H1338</f>
        <v>0</v>
      </c>
      <c r="F1355" s="380">
        <f>PTCA!Z1338</f>
        <v>0</v>
      </c>
      <c r="G1355" s="380">
        <f>PTCA!AD1338</f>
        <v>0</v>
      </c>
      <c r="H1355" s="62"/>
      <c r="I1355" s="760">
        <f>PTCA!C1338</f>
        <v>0</v>
      </c>
      <c r="J1355" s="760" t="str">
        <f>PTCA!AK1338</f>
        <v/>
      </c>
      <c r="K1355" s="760">
        <f>PTCA!AL1338</f>
        <v>0</v>
      </c>
      <c r="L1355" s="62"/>
      <c r="M1355" s="607"/>
      <c r="N1355" s="62"/>
      <c r="O1355" s="63">
        <f>PTCA!AA2324</f>
        <v>0</v>
      </c>
      <c r="P1355" s="63">
        <f>PTCA!AF2324</f>
        <v>0</v>
      </c>
      <c r="Q1355" s="232" t="e">
        <f t="shared" si="43"/>
        <v>#DIV/0!</v>
      </c>
      <c r="R1355" s="544">
        <f>PTCA!AI2324</f>
        <v>0</v>
      </c>
      <c r="S1355" s="544">
        <f>PTCA!AJ1338</f>
        <v>0</v>
      </c>
      <c r="T1355" s="53"/>
      <c r="U1355" s="232" t="e">
        <f t="shared" si="42"/>
        <v>#DIV/0!</v>
      </c>
      <c r="V1355" s="272"/>
      <c r="X1355" s="255"/>
      <c r="Y1355" s="254"/>
    </row>
    <row r="1356" spans="1:25" ht="15">
      <c r="A1356" s="380" t="str">
        <f>PTCA!B1339</f>
        <v>-000</v>
      </c>
      <c r="B1356" s="380">
        <f>PTCA!D1339</f>
        <v>0</v>
      </c>
      <c r="C1356" s="380">
        <f>PTCA!J1339</f>
        <v>0</v>
      </c>
      <c r="D1356" s="380">
        <f>PTCA!K1339</f>
        <v>0</v>
      </c>
      <c r="E1356" s="380">
        <f>PTCA!H1339</f>
        <v>0</v>
      </c>
      <c r="F1356" s="380">
        <f>PTCA!Z1339</f>
        <v>0</v>
      </c>
      <c r="G1356" s="380">
        <f>PTCA!AD1339</f>
        <v>0</v>
      </c>
      <c r="H1356" s="62"/>
      <c r="I1356" s="760">
        <f>PTCA!C1339</f>
        <v>0</v>
      </c>
      <c r="J1356" s="760" t="str">
        <f>PTCA!AK1339</f>
        <v/>
      </c>
      <c r="K1356" s="760">
        <f>PTCA!AL1339</f>
        <v>0</v>
      </c>
      <c r="L1356" s="62"/>
      <c r="M1356" s="607"/>
      <c r="N1356" s="62"/>
      <c r="O1356" s="63">
        <f>PTCA!AA2325</f>
        <v>0</v>
      </c>
      <c r="P1356" s="63">
        <f>PTCA!AF2325</f>
        <v>0</v>
      </c>
      <c r="Q1356" s="232" t="e">
        <f t="shared" si="43"/>
        <v>#DIV/0!</v>
      </c>
      <c r="R1356" s="544">
        <f>PTCA!AI2325</f>
        <v>0</v>
      </c>
      <c r="S1356" s="544">
        <f>PTCA!AJ1339</f>
        <v>0</v>
      </c>
      <c r="T1356" s="53"/>
      <c r="U1356" s="232" t="e">
        <f t="shared" si="42"/>
        <v>#DIV/0!</v>
      </c>
      <c r="V1356" s="272"/>
      <c r="X1356" s="255"/>
      <c r="Y1356" s="254"/>
    </row>
    <row r="1357" spans="1:25" ht="15">
      <c r="A1357" s="380" t="str">
        <f>PTCA!B1340</f>
        <v>-000</v>
      </c>
      <c r="B1357" s="380">
        <f>PTCA!D1340</f>
        <v>0</v>
      </c>
      <c r="C1357" s="380">
        <f>PTCA!J1340</f>
        <v>0</v>
      </c>
      <c r="D1357" s="380">
        <f>PTCA!K1340</f>
        <v>0</v>
      </c>
      <c r="E1357" s="380">
        <f>PTCA!H1340</f>
        <v>0</v>
      </c>
      <c r="F1357" s="380">
        <f>PTCA!Z1340</f>
        <v>0</v>
      </c>
      <c r="G1357" s="380">
        <f>PTCA!AD1340</f>
        <v>0</v>
      </c>
      <c r="H1357" s="62"/>
      <c r="I1357" s="760">
        <f>PTCA!C1340</f>
        <v>0</v>
      </c>
      <c r="J1357" s="760" t="str">
        <f>PTCA!AK1340</f>
        <v/>
      </c>
      <c r="K1357" s="760">
        <f>PTCA!AL1340</f>
        <v>0</v>
      </c>
      <c r="L1357" s="62"/>
      <c r="M1357" s="607"/>
      <c r="N1357" s="62"/>
      <c r="O1357" s="63">
        <f>PTCA!AA2326</f>
        <v>0</v>
      </c>
      <c r="P1357" s="63">
        <f>PTCA!AF2326</f>
        <v>0</v>
      </c>
      <c r="Q1357" s="232" t="e">
        <f t="shared" si="43"/>
        <v>#DIV/0!</v>
      </c>
      <c r="R1357" s="544">
        <f>PTCA!AI2326</f>
        <v>0</v>
      </c>
      <c r="S1357" s="544">
        <f>PTCA!AJ1340</f>
        <v>0</v>
      </c>
      <c r="T1357" s="53"/>
      <c r="U1357" s="232" t="e">
        <f t="shared" si="42"/>
        <v>#DIV/0!</v>
      </c>
      <c r="V1357" s="272"/>
      <c r="X1357" s="255"/>
      <c r="Y1357" s="254"/>
    </row>
    <row r="1358" spans="1:25" ht="15">
      <c r="A1358" s="380" t="str">
        <f>PTCA!B1341</f>
        <v>-000</v>
      </c>
      <c r="B1358" s="380">
        <f>PTCA!D1341</f>
        <v>0</v>
      </c>
      <c r="C1358" s="380">
        <f>PTCA!J1341</f>
        <v>0</v>
      </c>
      <c r="D1358" s="380">
        <f>PTCA!K1341</f>
        <v>0</v>
      </c>
      <c r="E1358" s="380">
        <f>PTCA!H1341</f>
        <v>0</v>
      </c>
      <c r="F1358" s="380">
        <f>PTCA!Z1341</f>
        <v>0</v>
      </c>
      <c r="G1358" s="380">
        <f>PTCA!AD1341</f>
        <v>0</v>
      </c>
      <c r="H1358" s="62"/>
      <c r="I1358" s="760">
        <f>PTCA!C1341</f>
        <v>0</v>
      </c>
      <c r="J1358" s="760" t="str">
        <f>PTCA!AK1341</f>
        <v/>
      </c>
      <c r="K1358" s="760">
        <f>PTCA!AL1341</f>
        <v>0</v>
      </c>
      <c r="L1358" s="62"/>
      <c r="M1358" s="607"/>
      <c r="N1358" s="62"/>
      <c r="O1358" s="63">
        <f>PTCA!AA2327</f>
        <v>0</v>
      </c>
      <c r="P1358" s="63">
        <f>PTCA!AF2327</f>
        <v>0</v>
      </c>
      <c r="Q1358" s="232" t="e">
        <f t="shared" si="43"/>
        <v>#DIV/0!</v>
      </c>
      <c r="R1358" s="544">
        <f>PTCA!AI2327</f>
        <v>0</v>
      </c>
      <c r="S1358" s="544">
        <f>PTCA!AJ1341</f>
        <v>0</v>
      </c>
      <c r="T1358" s="53"/>
      <c r="U1358" s="232" t="e">
        <f t="shared" si="42"/>
        <v>#DIV/0!</v>
      </c>
      <c r="V1358" s="272"/>
      <c r="X1358" s="255"/>
      <c r="Y1358" s="254"/>
    </row>
    <row r="1359" spans="1:25" ht="15">
      <c r="A1359" s="380" t="str">
        <f>PTCA!B1342</f>
        <v>-000</v>
      </c>
      <c r="B1359" s="380">
        <f>PTCA!D1342</f>
        <v>0</v>
      </c>
      <c r="C1359" s="380">
        <f>PTCA!J1342</f>
        <v>0</v>
      </c>
      <c r="D1359" s="380">
        <f>PTCA!K1342</f>
        <v>0</v>
      </c>
      <c r="E1359" s="380">
        <f>PTCA!H1342</f>
        <v>0</v>
      </c>
      <c r="F1359" s="380">
        <f>PTCA!Z1342</f>
        <v>0</v>
      </c>
      <c r="G1359" s="380">
        <f>PTCA!AD1342</f>
        <v>0</v>
      </c>
      <c r="H1359" s="62"/>
      <c r="I1359" s="760">
        <f>PTCA!C1342</f>
        <v>0</v>
      </c>
      <c r="J1359" s="760" t="str">
        <f>PTCA!AK1342</f>
        <v/>
      </c>
      <c r="K1359" s="760">
        <f>PTCA!AL1342</f>
        <v>0</v>
      </c>
      <c r="L1359" s="62"/>
      <c r="M1359" s="607"/>
      <c r="N1359" s="62"/>
      <c r="O1359" s="63">
        <f>PTCA!AA2328</f>
        <v>0</v>
      </c>
      <c r="P1359" s="63">
        <f>PTCA!AF2328</f>
        <v>0</v>
      </c>
      <c r="Q1359" s="232" t="e">
        <f t="shared" si="43"/>
        <v>#DIV/0!</v>
      </c>
      <c r="R1359" s="544">
        <f>PTCA!AI2328</f>
        <v>0</v>
      </c>
      <c r="S1359" s="544">
        <f>PTCA!AJ1342</f>
        <v>0</v>
      </c>
      <c r="T1359" s="53"/>
      <c r="U1359" s="232" t="e">
        <f t="shared" si="42"/>
        <v>#DIV/0!</v>
      </c>
      <c r="V1359" s="272"/>
      <c r="X1359" s="255"/>
      <c r="Y1359" s="254"/>
    </row>
    <row r="1360" spans="1:25" ht="15">
      <c r="A1360" s="380" t="str">
        <f>PTCA!B1343</f>
        <v>-000</v>
      </c>
      <c r="B1360" s="380">
        <f>PTCA!D1343</f>
        <v>0</v>
      </c>
      <c r="C1360" s="380">
        <f>PTCA!J1343</f>
        <v>0</v>
      </c>
      <c r="D1360" s="380">
        <f>PTCA!K1343</f>
        <v>0</v>
      </c>
      <c r="E1360" s="380">
        <f>PTCA!H1343</f>
        <v>0</v>
      </c>
      <c r="F1360" s="380">
        <f>PTCA!Z1343</f>
        <v>0</v>
      </c>
      <c r="G1360" s="380">
        <f>PTCA!AD1343</f>
        <v>0</v>
      </c>
      <c r="H1360" s="62"/>
      <c r="I1360" s="760">
        <f>PTCA!C1343</f>
        <v>0</v>
      </c>
      <c r="J1360" s="760" t="str">
        <f>PTCA!AK1343</f>
        <v/>
      </c>
      <c r="K1360" s="760">
        <f>PTCA!AL1343</f>
        <v>0</v>
      </c>
      <c r="L1360" s="62"/>
      <c r="M1360" s="607"/>
      <c r="N1360" s="62"/>
      <c r="O1360" s="63">
        <f>PTCA!AA2329</f>
        <v>0</v>
      </c>
      <c r="P1360" s="63">
        <f>PTCA!AF2329</f>
        <v>0</v>
      </c>
      <c r="Q1360" s="232" t="e">
        <f t="shared" si="43"/>
        <v>#DIV/0!</v>
      </c>
      <c r="R1360" s="544">
        <f>PTCA!AI2329</f>
        <v>0</v>
      </c>
      <c r="S1360" s="544">
        <f>PTCA!AJ1343</f>
        <v>0</v>
      </c>
      <c r="T1360" s="53"/>
      <c r="U1360" s="232" t="e">
        <f t="shared" si="42"/>
        <v>#DIV/0!</v>
      </c>
      <c r="V1360" s="272"/>
      <c r="X1360" s="255"/>
      <c r="Y1360" s="254"/>
    </row>
    <row r="1361" spans="1:25" ht="15">
      <c r="A1361" s="380" t="str">
        <f>PTCA!B1344</f>
        <v>-000</v>
      </c>
      <c r="B1361" s="380">
        <f>PTCA!D1344</f>
        <v>0</v>
      </c>
      <c r="C1361" s="380">
        <f>PTCA!J1344</f>
        <v>0</v>
      </c>
      <c r="D1361" s="380">
        <f>PTCA!K1344</f>
        <v>0</v>
      </c>
      <c r="E1361" s="380">
        <f>PTCA!H1344</f>
        <v>0</v>
      </c>
      <c r="F1361" s="380">
        <f>PTCA!Z1344</f>
        <v>0</v>
      </c>
      <c r="G1361" s="380">
        <f>PTCA!AD1344</f>
        <v>0</v>
      </c>
      <c r="H1361" s="62"/>
      <c r="I1361" s="760">
        <f>PTCA!C1344</f>
        <v>0</v>
      </c>
      <c r="J1361" s="760" t="str">
        <f>PTCA!AK1344</f>
        <v/>
      </c>
      <c r="K1361" s="760">
        <f>PTCA!AL1344</f>
        <v>0</v>
      </c>
      <c r="L1361" s="62"/>
      <c r="M1361" s="607"/>
      <c r="N1361" s="62"/>
      <c r="O1361" s="63">
        <f>PTCA!AA2330</f>
        <v>0</v>
      </c>
      <c r="P1361" s="63">
        <f>PTCA!AF2330</f>
        <v>0</v>
      </c>
      <c r="Q1361" s="232" t="e">
        <f t="shared" si="43"/>
        <v>#DIV/0!</v>
      </c>
      <c r="R1361" s="544">
        <f>PTCA!AI2330</f>
        <v>0</v>
      </c>
      <c r="S1361" s="544">
        <f>PTCA!AJ1344</f>
        <v>0</v>
      </c>
      <c r="T1361" s="53"/>
      <c r="U1361" s="232" t="e">
        <f t="shared" ref="U1361:U1424" si="44">T1361/P1361</f>
        <v>#DIV/0!</v>
      </c>
      <c r="V1361" s="272"/>
      <c r="X1361" s="255"/>
      <c r="Y1361" s="254"/>
    </row>
    <row r="1362" spans="1:25" ht="15">
      <c r="A1362" s="380" t="str">
        <f>PTCA!B1345</f>
        <v>-000</v>
      </c>
      <c r="B1362" s="380">
        <f>PTCA!D1345</f>
        <v>0</v>
      </c>
      <c r="C1362" s="380">
        <f>PTCA!J1345</f>
        <v>0</v>
      </c>
      <c r="D1362" s="380">
        <f>PTCA!K1345</f>
        <v>0</v>
      </c>
      <c r="E1362" s="380">
        <f>PTCA!H1345</f>
        <v>0</v>
      </c>
      <c r="F1362" s="380">
        <f>PTCA!Z1345</f>
        <v>0</v>
      </c>
      <c r="G1362" s="380">
        <f>PTCA!AD1345</f>
        <v>0</v>
      </c>
      <c r="H1362" s="62"/>
      <c r="I1362" s="760">
        <f>PTCA!C1345</f>
        <v>0</v>
      </c>
      <c r="J1362" s="760" t="str">
        <f>PTCA!AK1345</f>
        <v/>
      </c>
      <c r="K1362" s="760">
        <f>PTCA!AL1345</f>
        <v>0</v>
      </c>
      <c r="L1362" s="62"/>
      <c r="M1362" s="607"/>
      <c r="N1362" s="62"/>
      <c r="O1362" s="63">
        <f>PTCA!AA2331</f>
        <v>0</v>
      </c>
      <c r="P1362" s="63">
        <f>PTCA!AF2331</f>
        <v>0</v>
      </c>
      <c r="Q1362" s="232" t="e">
        <f t="shared" si="43"/>
        <v>#DIV/0!</v>
      </c>
      <c r="R1362" s="544">
        <f>PTCA!AI2331</f>
        <v>0</v>
      </c>
      <c r="S1362" s="544">
        <f>PTCA!AJ1345</f>
        <v>0</v>
      </c>
      <c r="T1362" s="53"/>
      <c r="U1362" s="232" t="e">
        <f t="shared" si="44"/>
        <v>#DIV/0!</v>
      </c>
      <c r="V1362" s="272"/>
      <c r="X1362" s="255"/>
      <c r="Y1362" s="254"/>
    </row>
    <row r="1363" spans="1:25" ht="15">
      <c r="A1363" s="380" t="str">
        <f>PTCA!B1346</f>
        <v>-000</v>
      </c>
      <c r="B1363" s="380">
        <f>PTCA!D1346</f>
        <v>0</v>
      </c>
      <c r="C1363" s="380">
        <f>PTCA!J1346</f>
        <v>0</v>
      </c>
      <c r="D1363" s="380">
        <f>PTCA!K1346</f>
        <v>0</v>
      </c>
      <c r="E1363" s="380">
        <f>PTCA!H1346</f>
        <v>0</v>
      </c>
      <c r="F1363" s="380">
        <f>PTCA!Z1346</f>
        <v>0</v>
      </c>
      <c r="G1363" s="380">
        <f>PTCA!AD1346</f>
        <v>0</v>
      </c>
      <c r="H1363" s="62"/>
      <c r="I1363" s="760">
        <f>PTCA!C1346</f>
        <v>0</v>
      </c>
      <c r="J1363" s="760" t="str">
        <f>PTCA!AK1346</f>
        <v/>
      </c>
      <c r="K1363" s="760">
        <f>PTCA!AL1346</f>
        <v>0</v>
      </c>
      <c r="L1363" s="62"/>
      <c r="M1363" s="607"/>
      <c r="N1363" s="62"/>
      <c r="O1363" s="63">
        <f>PTCA!AA2332</f>
        <v>0</v>
      </c>
      <c r="P1363" s="63">
        <f>PTCA!AF2332</f>
        <v>0</v>
      </c>
      <c r="Q1363" s="232" t="e">
        <f t="shared" si="43"/>
        <v>#DIV/0!</v>
      </c>
      <c r="R1363" s="544">
        <f>PTCA!AI2332</f>
        <v>0</v>
      </c>
      <c r="S1363" s="544">
        <f>PTCA!AJ1346</f>
        <v>0</v>
      </c>
      <c r="T1363" s="53"/>
      <c r="U1363" s="232" t="e">
        <f t="shared" si="44"/>
        <v>#DIV/0!</v>
      </c>
      <c r="V1363" s="272"/>
      <c r="X1363" s="255"/>
      <c r="Y1363" s="254"/>
    </row>
    <row r="1364" spans="1:25" ht="15">
      <c r="A1364" s="380" t="str">
        <f>PTCA!B1347</f>
        <v>-000</v>
      </c>
      <c r="B1364" s="380">
        <f>PTCA!D1347</f>
        <v>0</v>
      </c>
      <c r="C1364" s="380">
        <f>PTCA!J1347</f>
        <v>0</v>
      </c>
      <c r="D1364" s="380">
        <f>PTCA!K1347</f>
        <v>0</v>
      </c>
      <c r="E1364" s="380">
        <f>PTCA!H1347</f>
        <v>0</v>
      </c>
      <c r="F1364" s="380">
        <f>PTCA!Z1347</f>
        <v>0</v>
      </c>
      <c r="G1364" s="380">
        <f>PTCA!AD1347</f>
        <v>0</v>
      </c>
      <c r="H1364" s="62"/>
      <c r="I1364" s="760">
        <f>PTCA!C1347</f>
        <v>0</v>
      </c>
      <c r="J1364" s="760" t="str">
        <f>PTCA!AK1347</f>
        <v/>
      </c>
      <c r="K1364" s="760">
        <f>PTCA!AL1347</f>
        <v>0</v>
      </c>
      <c r="L1364" s="62"/>
      <c r="M1364" s="607"/>
      <c r="N1364" s="62"/>
      <c r="O1364" s="63">
        <f>PTCA!AA2333</f>
        <v>0</v>
      </c>
      <c r="P1364" s="63">
        <f>PTCA!AF2333</f>
        <v>0</v>
      </c>
      <c r="Q1364" s="232" t="e">
        <f t="shared" si="43"/>
        <v>#DIV/0!</v>
      </c>
      <c r="R1364" s="544">
        <f>PTCA!AI2333</f>
        <v>0</v>
      </c>
      <c r="S1364" s="544">
        <f>PTCA!AJ1347</f>
        <v>0</v>
      </c>
      <c r="T1364" s="53"/>
      <c r="U1364" s="232" t="e">
        <f t="shared" si="44"/>
        <v>#DIV/0!</v>
      </c>
      <c r="V1364" s="272"/>
      <c r="X1364" s="255"/>
      <c r="Y1364" s="254"/>
    </row>
    <row r="1365" spans="1:25" ht="15">
      <c r="A1365" s="380" t="str">
        <f>PTCA!B1348</f>
        <v>-000</v>
      </c>
      <c r="B1365" s="380">
        <f>PTCA!D1348</f>
        <v>0</v>
      </c>
      <c r="C1365" s="380">
        <f>PTCA!J1348</f>
        <v>0</v>
      </c>
      <c r="D1365" s="380">
        <f>PTCA!K1348</f>
        <v>0</v>
      </c>
      <c r="E1365" s="380">
        <f>PTCA!H1348</f>
        <v>0</v>
      </c>
      <c r="F1365" s="380">
        <f>PTCA!Z1348</f>
        <v>0</v>
      </c>
      <c r="G1365" s="380">
        <f>PTCA!AD1348</f>
        <v>0</v>
      </c>
      <c r="H1365" s="62"/>
      <c r="I1365" s="760">
        <f>PTCA!C1348</f>
        <v>0</v>
      </c>
      <c r="J1365" s="760" t="str">
        <f>PTCA!AK1348</f>
        <v/>
      </c>
      <c r="K1365" s="760">
        <f>PTCA!AL1348</f>
        <v>0</v>
      </c>
      <c r="L1365" s="62"/>
      <c r="M1365" s="607"/>
      <c r="N1365" s="62"/>
      <c r="O1365" s="63">
        <f>PTCA!AA2334</f>
        <v>0</v>
      </c>
      <c r="P1365" s="63">
        <f>PTCA!AF2334</f>
        <v>0</v>
      </c>
      <c r="Q1365" s="232" t="e">
        <f t="shared" si="43"/>
        <v>#DIV/0!</v>
      </c>
      <c r="R1365" s="544">
        <f>PTCA!AI2334</f>
        <v>0</v>
      </c>
      <c r="S1365" s="544">
        <f>PTCA!AJ1348</f>
        <v>0</v>
      </c>
      <c r="T1365" s="53"/>
      <c r="U1365" s="232" t="e">
        <f t="shared" si="44"/>
        <v>#DIV/0!</v>
      </c>
      <c r="V1365" s="272"/>
      <c r="X1365" s="255"/>
      <c r="Y1365" s="254"/>
    </row>
    <row r="1366" spans="1:25" ht="15">
      <c r="A1366" s="380" t="str">
        <f>PTCA!B1349</f>
        <v>-000</v>
      </c>
      <c r="B1366" s="380">
        <f>PTCA!D1349</f>
        <v>0</v>
      </c>
      <c r="C1366" s="380">
        <f>PTCA!J1349</f>
        <v>0</v>
      </c>
      <c r="D1366" s="380">
        <f>PTCA!K1349</f>
        <v>0</v>
      </c>
      <c r="E1366" s="380">
        <f>PTCA!H1349</f>
        <v>0</v>
      </c>
      <c r="F1366" s="380">
        <f>PTCA!Z1349</f>
        <v>0</v>
      </c>
      <c r="G1366" s="380">
        <f>PTCA!AD1349</f>
        <v>0</v>
      </c>
      <c r="H1366" s="62"/>
      <c r="I1366" s="760">
        <f>PTCA!C1349</f>
        <v>0</v>
      </c>
      <c r="J1366" s="760" t="str">
        <f>PTCA!AK1349</f>
        <v/>
      </c>
      <c r="K1366" s="760">
        <f>PTCA!AL1349</f>
        <v>0</v>
      </c>
      <c r="L1366" s="62"/>
      <c r="M1366" s="607"/>
      <c r="N1366" s="62"/>
      <c r="O1366" s="63">
        <f>PTCA!AA2335</f>
        <v>0</v>
      </c>
      <c r="P1366" s="63">
        <f>PTCA!AF2335</f>
        <v>0</v>
      </c>
      <c r="Q1366" s="232" t="e">
        <f t="shared" si="43"/>
        <v>#DIV/0!</v>
      </c>
      <c r="R1366" s="544">
        <f>PTCA!AI2335</f>
        <v>0</v>
      </c>
      <c r="S1366" s="544">
        <f>PTCA!AJ1349</f>
        <v>0</v>
      </c>
      <c r="T1366" s="53"/>
      <c r="U1366" s="232" t="e">
        <f t="shared" si="44"/>
        <v>#DIV/0!</v>
      </c>
      <c r="V1366" s="272"/>
      <c r="X1366" s="255"/>
      <c r="Y1366" s="254"/>
    </row>
    <row r="1367" spans="1:25" ht="15">
      <c r="A1367" s="380" t="str">
        <f>PTCA!B1350</f>
        <v>-000</v>
      </c>
      <c r="B1367" s="380">
        <f>PTCA!D1350</f>
        <v>0</v>
      </c>
      <c r="C1367" s="380">
        <f>PTCA!J1350</f>
        <v>0</v>
      </c>
      <c r="D1367" s="380">
        <f>PTCA!K1350</f>
        <v>0</v>
      </c>
      <c r="E1367" s="380">
        <f>PTCA!H1350</f>
        <v>0</v>
      </c>
      <c r="F1367" s="380">
        <f>PTCA!Z1350</f>
        <v>0</v>
      </c>
      <c r="G1367" s="380">
        <f>PTCA!AD1350</f>
        <v>0</v>
      </c>
      <c r="H1367" s="62"/>
      <c r="I1367" s="760">
        <f>PTCA!C1350</f>
        <v>0</v>
      </c>
      <c r="J1367" s="760" t="str">
        <f>PTCA!AK1350</f>
        <v/>
      </c>
      <c r="K1367" s="760">
        <f>PTCA!AL1350</f>
        <v>0</v>
      </c>
      <c r="L1367" s="62"/>
      <c r="M1367" s="607"/>
      <c r="N1367" s="62"/>
      <c r="O1367" s="63">
        <f>PTCA!AA2336</f>
        <v>0</v>
      </c>
      <c r="P1367" s="63">
        <f>PTCA!AF2336</f>
        <v>0</v>
      </c>
      <c r="Q1367" s="232" t="e">
        <f t="shared" si="43"/>
        <v>#DIV/0!</v>
      </c>
      <c r="R1367" s="544">
        <f>PTCA!AI2336</f>
        <v>0</v>
      </c>
      <c r="S1367" s="544">
        <f>PTCA!AJ1350</f>
        <v>0</v>
      </c>
      <c r="T1367" s="53"/>
      <c r="U1367" s="232" t="e">
        <f t="shared" si="44"/>
        <v>#DIV/0!</v>
      </c>
      <c r="V1367" s="272"/>
      <c r="X1367" s="255"/>
      <c r="Y1367" s="254"/>
    </row>
    <row r="1368" spans="1:25" ht="15">
      <c r="A1368" s="380" t="str">
        <f>PTCA!B1351</f>
        <v>-000</v>
      </c>
      <c r="B1368" s="380">
        <f>PTCA!D1351</f>
        <v>0</v>
      </c>
      <c r="C1368" s="380">
        <f>PTCA!J1351</f>
        <v>0</v>
      </c>
      <c r="D1368" s="380">
        <f>PTCA!K1351</f>
        <v>0</v>
      </c>
      <c r="E1368" s="380">
        <f>PTCA!H1351</f>
        <v>0</v>
      </c>
      <c r="F1368" s="380">
        <f>PTCA!Z1351</f>
        <v>0</v>
      </c>
      <c r="G1368" s="380">
        <f>PTCA!AD1351</f>
        <v>0</v>
      </c>
      <c r="H1368" s="62"/>
      <c r="I1368" s="760">
        <f>PTCA!C1351</f>
        <v>0</v>
      </c>
      <c r="J1368" s="760" t="str">
        <f>PTCA!AK1351</f>
        <v/>
      </c>
      <c r="K1368" s="760">
        <f>PTCA!AL1351</f>
        <v>0</v>
      </c>
      <c r="L1368" s="62"/>
      <c r="M1368" s="607"/>
      <c r="N1368" s="62"/>
      <c r="O1368" s="63">
        <f>PTCA!AA2337</f>
        <v>0</v>
      </c>
      <c r="P1368" s="63">
        <f>PTCA!AF2337</f>
        <v>0</v>
      </c>
      <c r="Q1368" s="232" t="e">
        <f t="shared" si="43"/>
        <v>#DIV/0!</v>
      </c>
      <c r="R1368" s="544">
        <f>PTCA!AI2337</f>
        <v>0</v>
      </c>
      <c r="S1368" s="544">
        <f>PTCA!AJ1351</f>
        <v>0</v>
      </c>
      <c r="T1368" s="53"/>
      <c r="U1368" s="232" t="e">
        <f t="shared" si="44"/>
        <v>#DIV/0!</v>
      </c>
      <c r="V1368" s="272"/>
      <c r="X1368" s="255"/>
      <c r="Y1368" s="254"/>
    </row>
    <row r="1369" spans="1:25" ht="15">
      <c r="A1369" s="380" t="str">
        <f>PTCA!B1352</f>
        <v>-000</v>
      </c>
      <c r="B1369" s="380">
        <f>PTCA!D1352</f>
        <v>0</v>
      </c>
      <c r="C1369" s="380">
        <f>PTCA!J1352</f>
        <v>0</v>
      </c>
      <c r="D1369" s="380">
        <f>PTCA!K1352</f>
        <v>0</v>
      </c>
      <c r="E1369" s="380">
        <f>PTCA!H1352</f>
        <v>0</v>
      </c>
      <c r="F1369" s="380">
        <f>PTCA!Z1352</f>
        <v>0</v>
      </c>
      <c r="G1369" s="380">
        <f>PTCA!AD1352</f>
        <v>0</v>
      </c>
      <c r="H1369" s="62"/>
      <c r="I1369" s="760">
        <f>PTCA!C1352</f>
        <v>0</v>
      </c>
      <c r="J1369" s="760" t="str">
        <f>PTCA!AK1352</f>
        <v/>
      </c>
      <c r="K1369" s="760">
        <f>PTCA!AL1352</f>
        <v>0</v>
      </c>
      <c r="L1369" s="62"/>
      <c r="M1369" s="607"/>
      <c r="N1369" s="62"/>
      <c r="O1369" s="63">
        <f>PTCA!AA2338</f>
        <v>0</v>
      </c>
      <c r="P1369" s="63">
        <f>PTCA!AF2338</f>
        <v>0</v>
      </c>
      <c r="Q1369" s="232" t="e">
        <f t="shared" si="43"/>
        <v>#DIV/0!</v>
      </c>
      <c r="R1369" s="544">
        <f>PTCA!AI2338</f>
        <v>0</v>
      </c>
      <c r="S1369" s="544">
        <f>PTCA!AJ1352</f>
        <v>0</v>
      </c>
      <c r="T1369" s="53"/>
      <c r="U1369" s="232" t="e">
        <f t="shared" si="44"/>
        <v>#DIV/0!</v>
      </c>
      <c r="V1369" s="272"/>
      <c r="X1369" s="255"/>
      <c r="Y1369" s="254"/>
    </row>
    <row r="1370" spans="1:25" ht="15">
      <c r="A1370" s="380" t="str">
        <f>PTCA!B1353</f>
        <v>-000</v>
      </c>
      <c r="B1370" s="380">
        <f>PTCA!D1353</f>
        <v>0</v>
      </c>
      <c r="C1370" s="380">
        <f>PTCA!J1353</f>
        <v>0</v>
      </c>
      <c r="D1370" s="380">
        <f>PTCA!K1353</f>
        <v>0</v>
      </c>
      <c r="E1370" s="380">
        <f>PTCA!H1353</f>
        <v>0</v>
      </c>
      <c r="F1370" s="380">
        <f>PTCA!Z1353</f>
        <v>0</v>
      </c>
      <c r="G1370" s="380">
        <f>PTCA!AD1353</f>
        <v>0</v>
      </c>
      <c r="H1370" s="62"/>
      <c r="I1370" s="760">
        <f>PTCA!C1353</f>
        <v>0</v>
      </c>
      <c r="J1370" s="760" t="str">
        <f>PTCA!AK1353</f>
        <v/>
      </c>
      <c r="K1370" s="760">
        <f>PTCA!AL1353</f>
        <v>0</v>
      </c>
      <c r="L1370" s="62"/>
      <c r="M1370" s="607"/>
      <c r="N1370" s="62"/>
      <c r="O1370" s="63">
        <f>PTCA!AA2339</f>
        <v>0</v>
      </c>
      <c r="P1370" s="63">
        <f>PTCA!AF2339</f>
        <v>0</v>
      </c>
      <c r="Q1370" s="232" t="e">
        <f t="shared" si="43"/>
        <v>#DIV/0!</v>
      </c>
      <c r="R1370" s="544">
        <f>PTCA!AI2339</f>
        <v>0</v>
      </c>
      <c r="S1370" s="544">
        <f>PTCA!AJ1353</f>
        <v>0</v>
      </c>
      <c r="T1370" s="53"/>
      <c r="U1370" s="232" t="e">
        <f t="shared" si="44"/>
        <v>#DIV/0!</v>
      </c>
      <c r="V1370" s="272"/>
      <c r="X1370" s="255"/>
      <c r="Y1370" s="254"/>
    </row>
    <row r="1371" spans="1:25" ht="15">
      <c r="A1371" s="380" t="str">
        <f>PTCA!B1354</f>
        <v>-000</v>
      </c>
      <c r="B1371" s="380">
        <f>PTCA!D1354</f>
        <v>0</v>
      </c>
      <c r="C1371" s="380">
        <f>PTCA!J1354</f>
        <v>0</v>
      </c>
      <c r="D1371" s="380">
        <f>PTCA!K1354</f>
        <v>0</v>
      </c>
      <c r="E1371" s="380">
        <f>PTCA!H1354</f>
        <v>0</v>
      </c>
      <c r="F1371" s="380">
        <f>PTCA!Z1354</f>
        <v>0</v>
      </c>
      <c r="G1371" s="380">
        <f>PTCA!AD1354</f>
        <v>0</v>
      </c>
      <c r="H1371" s="62"/>
      <c r="I1371" s="760">
        <f>PTCA!C1354</f>
        <v>0</v>
      </c>
      <c r="J1371" s="760" t="str">
        <f>PTCA!AK1354</f>
        <v/>
      </c>
      <c r="K1371" s="760">
        <f>PTCA!AL1354</f>
        <v>0</v>
      </c>
      <c r="L1371" s="62"/>
      <c r="M1371" s="607"/>
      <c r="N1371" s="62"/>
      <c r="O1371" s="63">
        <f>PTCA!AA2340</f>
        <v>0</v>
      </c>
      <c r="P1371" s="63">
        <f>PTCA!AF2340</f>
        <v>0</v>
      </c>
      <c r="Q1371" s="232" t="e">
        <f t="shared" si="43"/>
        <v>#DIV/0!</v>
      </c>
      <c r="R1371" s="544">
        <f>PTCA!AI2340</f>
        <v>0</v>
      </c>
      <c r="S1371" s="544">
        <f>PTCA!AJ1354</f>
        <v>0</v>
      </c>
      <c r="T1371" s="53"/>
      <c r="U1371" s="232" t="e">
        <f t="shared" si="44"/>
        <v>#DIV/0!</v>
      </c>
      <c r="V1371" s="272"/>
      <c r="X1371" s="255"/>
      <c r="Y1371" s="254"/>
    </row>
    <row r="1372" spans="1:25" ht="15">
      <c r="A1372" s="380" t="str">
        <f>PTCA!B1355</f>
        <v>-000</v>
      </c>
      <c r="B1372" s="380">
        <f>PTCA!D1355</f>
        <v>0</v>
      </c>
      <c r="C1372" s="380">
        <f>PTCA!J1355</f>
        <v>0</v>
      </c>
      <c r="D1372" s="380">
        <f>PTCA!K1355</f>
        <v>0</v>
      </c>
      <c r="E1372" s="380">
        <f>PTCA!H1355</f>
        <v>0</v>
      </c>
      <c r="F1372" s="380">
        <f>PTCA!Z1355</f>
        <v>0</v>
      </c>
      <c r="G1372" s="380">
        <f>PTCA!AD1355</f>
        <v>0</v>
      </c>
      <c r="H1372" s="62"/>
      <c r="I1372" s="760">
        <f>PTCA!C1355</f>
        <v>0</v>
      </c>
      <c r="J1372" s="760" t="str">
        <f>PTCA!AK1355</f>
        <v/>
      </c>
      <c r="K1372" s="760">
        <f>PTCA!AL1355</f>
        <v>0</v>
      </c>
      <c r="L1372" s="62"/>
      <c r="M1372" s="607"/>
      <c r="N1372" s="62"/>
      <c r="O1372" s="63">
        <f>PTCA!AA2341</f>
        <v>0</v>
      </c>
      <c r="P1372" s="63">
        <f>PTCA!AF2341</f>
        <v>0</v>
      </c>
      <c r="Q1372" s="232" t="e">
        <f t="shared" si="43"/>
        <v>#DIV/0!</v>
      </c>
      <c r="R1372" s="544">
        <f>PTCA!AI2341</f>
        <v>0</v>
      </c>
      <c r="S1372" s="544">
        <f>PTCA!AJ1355</f>
        <v>0</v>
      </c>
      <c r="T1372" s="53"/>
      <c r="U1372" s="232" t="e">
        <f t="shared" si="44"/>
        <v>#DIV/0!</v>
      </c>
      <c r="V1372" s="272"/>
      <c r="X1372" s="255"/>
      <c r="Y1372" s="254"/>
    </row>
    <row r="1373" spans="1:25" ht="15">
      <c r="A1373" s="380" t="str">
        <f>PTCA!B1356</f>
        <v>-000</v>
      </c>
      <c r="B1373" s="380">
        <f>PTCA!D1356</f>
        <v>0</v>
      </c>
      <c r="C1373" s="380">
        <f>PTCA!J1356</f>
        <v>0</v>
      </c>
      <c r="D1373" s="380">
        <f>PTCA!K1356</f>
        <v>0</v>
      </c>
      <c r="E1373" s="380">
        <f>PTCA!H1356</f>
        <v>0</v>
      </c>
      <c r="F1373" s="380">
        <f>PTCA!Z1356</f>
        <v>0</v>
      </c>
      <c r="G1373" s="380">
        <f>PTCA!AD1356</f>
        <v>0</v>
      </c>
      <c r="H1373" s="62"/>
      <c r="I1373" s="760">
        <f>PTCA!C1356</f>
        <v>0</v>
      </c>
      <c r="J1373" s="760" t="str">
        <f>PTCA!AK1356</f>
        <v/>
      </c>
      <c r="K1373" s="760">
        <f>PTCA!AL1356</f>
        <v>0</v>
      </c>
      <c r="L1373" s="62"/>
      <c r="M1373" s="607"/>
      <c r="N1373" s="62"/>
      <c r="O1373" s="63">
        <f>PTCA!AA2342</f>
        <v>0</v>
      </c>
      <c r="P1373" s="63">
        <f>PTCA!AF2342</f>
        <v>0</v>
      </c>
      <c r="Q1373" s="232" t="e">
        <f t="shared" si="43"/>
        <v>#DIV/0!</v>
      </c>
      <c r="R1373" s="544">
        <f>PTCA!AI2342</f>
        <v>0</v>
      </c>
      <c r="S1373" s="544">
        <f>PTCA!AJ1356</f>
        <v>0</v>
      </c>
      <c r="T1373" s="53"/>
      <c r="U1373" s="232" t="e">
        <f t="shared" si="44"/>
        <v>#DIV/0!</v>
      </c>
      <c r="V1373" s="272"/>
      <c r="X1373" s="255"/>
      <c r="Y1373" s="254"/>
    </row>
    <row r="1374" spans="1:25" ht="15">
      <c r="A1374" s="380" t="str">
        <f>PTCA!B1357</f>
        <v>-000</v>
      </c>
      <c r="B1374" s="380">
        <f>PTCA!D1357</f>
        <v>0</v>
      </c>
      <c r="C1374" s="380">
        <f>PTCA!J1357</f>
        <v>0</v>
      </c>
      <c r="D1374" s="380">
        <f>PTCA!K1357</f>
        <v>0</v>
      </c>
      <c r="E1374" s="380">
        <f>PTCA!H1357</f>
        <v>0</v>
      </c>
      <c r="F1374" s="380">
        <f>PTCA!Z1357</f>
        <v>0</v>
      </c>
      <c r="G1374" s="380">
        <f>PTCA!AD1357</f>
        <v>0</v>
      </c>
      <c r="H1374" s="62"/>
      <c r="I1374" s="760">
        <f>PTCA!C1357</f>
        <v>0</v>
      </c>
      <c r="J1374" s="760" t="str">
        <f>PTCA!AK1357</f>
        <v/>
      </c>
      <c r="K1374" s="760">
        <f>PTCA!AL1357</f>
        <v>0</v>
      </c>
      <c r="L1374" s="62"/>
      <c r="M1374" s="607"/>
      <c r="N1374" s="62"/>
      <c r="O1374" s="63">
        <f>PTCA!AA2343</f>
        <v>0</v>
      </c>
      <c r="P1374" s="63">
        <f>PTCA!AF2343</f>
        <v>0</v>
      </c>
      <c r="Q1374" s="232" t="e">
        <f t="shared" si="43"/>
        <v>#DIV/0!</v>
      </c>
      <c r="R1374" s="544">
        <f>PTCA!AI2343</f>
        <v>0</v>
      </c>
      <c r="S1374" s="544">
        <f>PTCA!AJ1357</f>
        <v>0</v>
      </c>
      <c r="T1374" s="53"/>
      <c r="U1374" s="232" t="e">
        <f t="shared" si="44"/>
        <v>#DIV/0!</v>
      </c>
      <c r="V1374" s="272"/>
      <c r="X1374" s="255"/>
      <c r="Y1374" s="254"/>
    </row>
    <row r="1375" spans="1:25" ht="15">
      <c r="A1375" s="380" t="str">
        <f>PTCA!B1358</f>
        <v>-000</v>
      </c>
      <c r="B1375" s="380">
        <f>PTCA!D1358</f>
        <v>0</v>
      </c>
      <c r="C1375" s="380">
        <f>PTCA!J1358</f>
        <v>0</v>
      </c>
      <c r="D1375" s="380">
        <f>PTCA!K1358</f>
        <v>0</v>
      </c>
      <c r="E1375" s="380">
        <f>PTCA!H1358</f>
        <v>0</v>
      </c>
      <c r="F1375" s="380">
        <f>PTCA!Z1358</f>
        <v>0</v>
      </c>
      <c r="G1375" s="380">
        <f>PTCA!AD1358</f>
        <v>0</v>
      </c>
      <c r="H1375" s="62"/>
      <c r="I1375" s="760">
        <f>PTCA!C1358</f>
        <v>0</v>
      </c>
      <c r="J1375" s="760" t="str">
        <f>PTCA!AK1358</f>
        <v/>
      </c>
      <c r="K1375" s="760">
        <f>PTCA!AL1358</f>
        <v>0</v>
      </c>
      <c r="L1375" s="62"/>
      <c r="M1375" s="607"/>
      <c r="N1375" s="62"/>
      <c r="O1375" s="63">
        <f>PTCA!AA2344</f>
        <v>0</v>
      </c>
      <c r="P1375" s="63">
        <f>PTCA!AF2344</f>
        <v>0</v>
      </c>
      <c r="Q1375" s="232" t="e">
        <f t="shared" si="43"/>
        <v>#DIV/0!</v>
      </c>
      <c r="R1375" s="544">
        <f>PTCA!AI2344</f>
        <v>0</v>
      </c>
      <c r="S1375" s="544">
        <f>PTCA!AJ1358</f>
        <v>0</v>
      </c>
      <c r="T1375" s="53"/>
      <c r="U1375" s="232" t="e">
        <f t="shared" si="44"/>
        <v>#DIV/0!</v>
      </c>
      <c r="V1375" s="272"/>
      <c r="X1375" s="255"/>
      <c r="Y1375" s="254"/>
    </row>
    <row r="1376" spans="1:25" ht="15">
      <c r="A1376" s="380" t="str">
        <f>PTCA!B1359</f>
        <v>-000</v>
      </c>
      <c r="B1376" s="380">
        <f>PTCA!D1359</f>
        <v>0</v>
      </c>
      <c r="C1376" s="380">
        <f>PTCA!J1359</f>
        <v>0</v>
      </c>
      <c r="D1376" s="380">
        <f>PTCA!K1359</f>
        <v>0</v>
      </c>
      <c r="E1376" s="380">
        <f>PTCA!H1359</f>
        <v>0</v>
      </c>
      <c r="F1376" s="380">
        <f>PTCA!Z1359</f>
        <v>0</v>
      </c>
      <c r="G1376" s="380">
        <f>PTCA!AD1359</f>
        <v>0</v>
      </c>
      <c r="H1376" s="62"/>
      <c r="I1376" s="760">
        <f>PTCA!C1359</f>
        <v>0</v>
      </c>
      <c r="J1376" s="760" t="str">
        <f>PTCA!AK1359</f>
        <v/>
      </c>
      <c r="K1376" s="760">
        <f>PTCA!AL1359</f>
        <v>0</v>
      </c>
      <c r="L1376" s="62"/>
      <c r="M1376" s="607"/>
      <c r="N1376" s="62"/>
      <c r="O1376" s="63">
        <f>PTCA!AA2345</f>
        <v>0</v>
      </c>
      <c r="P1376" s="63">
        <f>PTCA!AF2345</f>
        <v>0</v>
      </c>
      <c r="Q1376" s="232" t="e">
        <f t="shared" si="43"/>
        <v>#DIV/0!</v>
      </c>
      <c r="R1376" s="544">
        <f>PTCA!AI2345</f>
        <v>0</v>
      </c>
      <c r="S1376" s="544">
        <f>PTCA!AJ1359</f>
        <v>0</v>
      </c>
      <c r="T1376" s="53"/>
      <c r="U1376" s="232" t="e">
        <f t="shared" si="44"/>
        <v>#DIV/0!</v>
      </c>
      <c r="V1376" s="272"/>
      <c r="X1376" s="255"/>
      <c r="Y1376" s="254"/>
    </row>
    <row r="1377" spans="1:25" ht="15">
      <c r="A1377" s="380" t="str">
        <f>PTCA!B1360</f>
        <v>-000</v>
      </c>
      <c r="B1377" s="380">
        <f>PTCA!D1360</f>
        <v>0</v>
      </c>
      <c r="C1377" s="380">
        <f>PTCA!J1360</f>
        <v>0</v>
      </c>
      <c r="D1377" s="380">
        <f>PTCA!K1360</f>
        <v>0</v>
      </c>
      <c r="E1377" s="380">
        <f>PTCA!H1360</f>
        <v>0</v>
      </c>
      <c r="F1377" s="380">
        <f>PTCA!Z1360</f>
        <v>0</v>
      </c>
      <c r="G1377" s="380">
        <f>PTCA!AD1360</f>
        <v>0</v>
      </c>
      <c r="H1377" s="62"/>
      <c r="I1377" s="760">
        <f>PTCA!C1360</f>
        <v>0</v>
      </c>
      <c r="J1377" s="760" t="str">
        <f>PTCA!AK1360</f>
        <v/>
      </c>
      <c r="K1377" s="760">
        <f>PTCA!AL1360</f>
        <v>0</v>
      </c>
      <c r="L1377" s="62"/>
      <c r="M1377" s="607"/>
      <c r="N1377" s="62"/>
      <c r="O1377" s="63">
        <f>PTCA!AA2346</f>
        <v>0</v>
      </c>
      <c r="P1377" s="63">
        <f>PTCA!AF2346</f>
        <v>0</v>
      </c>
      <c r="Q1377" s="232" t="e">
        <f t="shared" si="43"/>
        <v>#DIV/0!</v>
      </c>
      <c r="R1377" s="544">
        <f>PTCA!AI2346</f>
        <v>0</v>
      </c>
      <c r="S1377" s="544">
        <f>PTCA!AJ1360</f>
        <v>0</v>
      </c>
      <c r="T1377" s="53"/>
      <c r="U1377" s="232" t="e">
        <f t="shared" si="44"/>
        <v>#DIV/0!</v>
      </c>
      <c r="V1377" s="272"/>
      <c r="X1377" s="255"/>
      <c r="Y1377" s="254"/>
    </row>
    <row r="1378" spans="1:25" ht="15">
      <c r="A1378" s="380" t="str">
        <f>PTCA!B1361</f>
        <v>-000</v>
      </c>
      <c r="B1378" s="380">
        <f>PTCA!D1361</f>
        <v>0</v>
      </c>
      <c r="C1378" s="380">
        <f>PTCA!J1361</f>
        <v>0</v>
      </c>
      <c r="D1378" s="380">
        <f>PTCA!K1361</f>
        <v>0</v>
      </c>
      <c r="E1378" s="380">
        <f>PTCA!H1361</f>
        <v>0</v>
      </c>
      <c r="F1378" s="380">
        <f>PTCA!Z1361</f>
        <v>0</v>
      </c>
      <c r="G1378" s="380">
        <f>PTCA!AD1361</f>
        <v>0</v>
      </c>
      <c r="H1378" s="62"/>
      <c r="I1378" s="760">
        <f>PTCA!C1361</f>
        <v>0</v>
      </c>
      <c r="J1378" s="760" t="str">
        <f>PTCA!AK1361</f>
        <v/>
      </c>
      <c r="K1378" s="760">
        <f>PTCA!AL1361</f>
        <v>0</v>
      </c>
      <c r="L1378" s="62"/>
      <c r="M1378" s="607"/>
      <c r="N1378" s="62"/>
      <c r="O1378" s="63">
        <f>PTCA!AA2347</f>
        <v>0</v>
      </c>
      <c r="P1378" s="63">
        <f>PTCA!AF2347</f>
        <v>0</v>
      </c>
      <c r="Q1378" s="232" t="e">
        <f t="shared" si="43"/>
        <v>#DIV/0!</v>
      </c>
      <c r="R1378" s="544">
        <f>PTCA!AI2347</f>
        <v>0</v>
      </c>
      <c r="S1378" s="544">
        <f>PTCA!AJ1361</f>
        <v>0</v>
      </c>
      <c r="T1378" s="53"/>
      <c r="U1378" s="232" t="e">
        <f t="shared" si="44"/>
        <v>#DIV/0!</v>
      </c>
      <c r="V1378" s="272"/>
      <c r="X1378" s="255"/>
      <c r="Y1378" s="254"/>
    </row>
    <row r="1379" spans="1:25" ht="15">
      <c r="A1379" s="380" t="str">
        <f>PTCA!B1362</f>
        <v>-000</v>
      </c>
      <c r="B1379" s="380">
        <f>PTCA!D1362</f>
        <v>0</v>
      </c>
      <c r="C1379" s="380">
        <f>PTCA!J1362</f>
        <v>0</v>
      </c>
      <c r="D1379" s="380">
        <f>PTCA!K1362</f>
        <v>0</v>
      </c>
      <c r="E1379" s="380">
        <f>PTCA!H1362</f>
        <v>0</v>
      </c>
      <c r="F1379" s="380">
        <f>PTCA!Z1362</f>
        <v>0</v>
      </c>
      <c r="G1379" s="380">
        <f>PTCA!AD1362</f>
        <v>0</v>
      </c>
      <c r="H1379" s="62"/>
      <c r="I1379" s="760">
        <f>PTCA!C1362</f>
        <v>0</v>
      </c>
      <c r="J1379" s="760" t="str">
        <f>PTCA!AK1362</f>
        <v/>
      </c>
      <c r="K1379" s="760">
        <f>PTCA!AL1362</f>
        <v>0</v>
      </c>
      <c r="L1379" s="62"/>
      <c r="M1379" s="607"/>
      <c r="N1379" s="62"/>
      <c r="O1379" s="63">
        <f>PTCA!AA2348</f>
        <v>0</v>
      </c>
      <c r="P1379" s="63">
        <f>PTCA!AF2348</f>
        <v>0</v>
      </c>
      <c r="Q1379" s="232" t="e">
        <f t="shared" si="43"/>
        <v>#DIV/0!</v>
      </c>
      <c r="R1379" s="544">
        <f>PTCA!AI2348</f>
        <v>0</v>
      </c>
      <c r="S1379" s="544">
        <f>PTCA!AJ1362</f>
        <v>0</v>
      </c>
      <c r="T1379" s="53"/>
      <c r="U1379" s="232" t="e">
        <f t="shared" si="44"/>
        <v>#DIV/0!</v>
      </c>
      <c r="V1379" s="272"/>
      <c r="X1379" s="255"/>
      <c r="Y1379" s="254"/>
    </row>
    <row r="1380" spans="1:25" ht="15">
      <c r="A1380" s="380" t="str">
        <f>PTCA!B1363</f>
        <v>-000</v>
      </c>
      <c r="B1380" s="380">
        <f>PTCA!D1363</f>
        <v>0</v>
      </c>
      <c r="C1380" s="380">
        <f>PTCA!J1363</f>
        <v>0</v>
      </c>
      <c r="D1380" s="380">
        <f>PTCA!K1363</f>
        <v>0</v>
      </c>
      <c r="E1380" s="380">
        <f>PTCA!H1363</f>
        <v>0</v>
      </c>
      <c r="F1380" s="380">
        <f>PTCA!Z1363</f>
        <v>0</v>
      </c>
      <c r="G1380" s="380">
        <f>PTCA!AD1363</f>
        <v>0</v>
      </c>
      <c r="H1380" s="62"/>
      <c r="I1380" s="760">
        <f>PTCA!C1363</f>
        <v>0</v>
      </c>
      <c r="J1380" s="760" t="str">
        <f>PTCA!AK1363</f>
        <v/>
      </c>
      <c r="K1380" s="760">
        <f>PTCA!AL1363</f>
        <v>0</v>
      </c>
      <c r="L1380" s="62"/>
      <c r="M1380" s="607"/>
      <c r="N1380" s="62"/>
      <c r="O1380" s="63">
        <f>PTCA!AA2349</f>
        <v>0</v>
      </c>
      <c r="P1380" s="63">
        <f>PTCA!AF2349</f>
        <v>0</v>
      </c>
      <c r="Q1380" s="232" t="e">
        <f t="shared" si="43"/>
        <v>#DIV/0!</v>
      </c>
      <c r="R1380" s="544">
        <f>PTCA!AI2349</f>
        <v>0</v>
      </c>
      <c r="S1380" s="544">
        <f>PTCA!AJ1363</f>
        <v>0</v>
      </c>
      <c r="T1380" s="53"/>
      <c r="U1380" s="232" t="e">
        <f t="shared" si="44"/>
        <v>#DIV/0!</v>
      </c>
      <c r="V1380" s="272"/>
      <c r="X1380" s="255"/>
      <c r="Y1380" s="254"/>
    </row>
    <row r="1381" spans="1:25" ht="15">
      <c r="A1381" s="380" t="str">
        <f>PTCA!B1364</f>
        <v>-000</v>
      </c>
      <c r="B1381" s="380">
        <f>PTCA!D1364</f>
        <v>0</v>
      </c>
      <c r="C1381" s="380">
        <f>PTCA!J1364</f>
        <v>0</v>
      </c>
      <c r="D1381" s="380">
        <f>PTCA!K1364</f>
        <v>0</v>
      </c>
      <c r="E1381" s="380">
        <f>PTCA!H1364</f>
        <v>0</v>
      </c>
      <c r="F1381" s="380">
        <f>PTCA!Z1364</f>
        <v>0</v>
      </c>
      <c r="G1381" s="380">
        <f>PTCA!AD1364</f>
        <v>0</v>
      </c>
      <c r="H1381" s="62"/>
      <c r="I1381" s="760">
        <f>PTCA!C1364</f>
        <v>0</v>
      </c>
      <c r="J1381" s="760" t="str">
        <f>PTCA!AK1364</f>
        <v/>
      </c>
      <c r="K1381" s="760">
        <f>PTCA!AL1364</f>
        <v>0</v>
      </c>
      <c r="L1381" s="62"/>
      <c r="M1381" s="607"/>
      <c r="N1381" s="62"/>
      <c r="O1381" s="63">
        <f>PTCA!AA2350</f>
        <v>0</v>
      </c>
      <c r="P1381" s="63">
        <f>PTCA!AF2350</f>
        <v>0</v>
      </c>
      <c r="Q1381" s="232" t="e">
        <f t="shared" si="43"/>
        <v>#DIV/0!</v>
      </c>
      <c r="R1381" s="544">
        <f>PTCA!AI2350</f>
        <v>0</v>
      </c>
      <c r="S1381" s="544">
        <f>PTCA!AJ1364</f>
        <v>0</v>
      </c>
      <c r="T1381" s="53"/>
      <c r="U1381" s="232" t="e">
        <f t="shared" si="44"/>
        <v>#DIV/0!</v>
      </c>
      <c r="V1381" s="272"/>
      <c r="X1381" s="255"/>
      <c r="Y1381" s="254"/>
    </row>
    <row r="1382" spans="1:25" ht="15">
      <c r="A1382" s="380" t="str">
        <f>PTCA!B1365</f>
        <v>-000</v>
      </c>
      <c r="B1382" s="380">
        <f>PTCA!D1365</f>
        <v>0</v>
      </c>
      <c r="C1382" s="380">
        <f>PTCA!J1365</f>
        <v>0</v>
      </c>
      <c r="D1382" s="380">
        <f>PTCA!K1365</f>
        <v>0</v>
      </c>
      <c r="E1382" s="380">
        <f>PTCA!H1365</f>
        <v>0</v>
      </c>
      <c r="F1382" s="380">
        <f>PTCA!Z1365</f>
        <v>0</v>
      </c>
      <c r="G1382" s="380">
        <f>PTCA!AD1365</f>
        <v>0</v>
      </c>
      <c r="H1382" s="62"/>
      <c r="I1382" s="760">
        <f>PTCA!C1365</f>
        <v>0</v>
      </c>
      <c r="J1382" s="760" t="str">
        <f>PTCA!AK1365</f>
        <v/>
      </c>
      <c r="K1382" s="760">
        <f>PTCA!AL1365</f>
        <v>0</v>
      </c>
      <c r="L1382" s="62"/>
      <c r="M1382" s="607"/>
      <c r="N1382" s="62"/>
      <c r="O1382" s="63">
        <f>PTCA!AA2351</f>
        <v>0</v>
      </c>
      <c r="P1382" s="63">
        <f>PTCA!AF2351</f>
        <v>0</v>
      </c>
      <c r="Q1382" s="232" t="e">
        <f t="shared" si="43"/>
        <v>#DIV/0!</v>
      </c>
      <c r="R1382" s="544">
        <f>PTCA!AI2351</f>
        <v>0</v>
      </c>
      <c r="S1382" s="544">
        <f>PTCA!AJ1365</f>
        <v>0</v>
      </c>
      <c r="T1382" s="53"/>
      <c r="U1382" s="232" t="e">
        <f t="shared" si="44"/>
        <v>#DIV/0!</v>
      </c>
      <c r="V1382" s="272"/>
      <c r="X1382" s="255"/>
      <c r="Y1382" s="254"/>
    </row>
    <row r="1383" spans="1:25" ht="15">
      <c r="A1383" s="380" t="str">
        <f>PTCA!B1366</f>
        <v>-000</v>
      </c>
      <c r="B1383" s="380">
        <f>PTCA!D1366</f>
        <v>0</v>
      </c>
      <c r="C1383" s="380">
        <f>PTCA!J1366</f>
        <v>0</v>
      </c>
      <c r="D1383" s="380">
        <f>PTCA!K1366</f>
        <v>0</v>
      </c>
      <c r="E1383" s="380">
        <f>PTCA!H1366</f>
        <v>0</v>
      </c>
      <c r="F1383" s="380">
        <f>PTCA!Z1366</f>
        <v>0</v>
      </c>
      <c r="G1383" s="380">
        <f>PTCA!AD1366</f>
        <v>0</v>
      </c>
      <c r="H1383" s="62"/>
      <c r="I1383" s="760">
        <f>PTCA!C1366</f>
        <v>0</v>
      </c>
      <c r="J1383" s="760" t="str">
        <f>PTCA!AK1366</f>
        <v/>
      </c>
      <c r="K1383" s="760">
        <f>PTCA!AL1366</f>
        <v>0</v>
      </c>
      <c r="L1383" s="62"/>
      <c r="M1383" s="607"/>
      <c r="N1383" s="62"/>
      <c r="O1383" s="63">
        <f>PTCA!AA2352</f>
        <v>0</v>
      </c>
      <c r="P1383" s="63">
        <f>PTCA!AF2352</f>
        <v>0</v>
      </c>
      <c r="Q1383" s="232" t="e">
        <f t="shared" si="43"/>
        <v>#DIV/0!</v>
      </c>
      <c r="R1383" s="544">
        <f>PTCA!AI2352</f>
        <v>0</v>
      </c>
      <c r="S1383" s="544">
        <f>PTCA!AJ1366</f>
        <v>0</v>
      </c>
      <c r="T1383" s="53"/>
      <c r="U1383" s="232" t="e">
        <f t="shared" si="44"/>
        <v>#DIV/0!</v>
      </c>
      <c r="V1383" s="272"/>
      <c r="X1383" s="255"/>
      <c r="Y1383" s="254"/>
    </row>
    <row r="1384" spans="1:25" ht="15">
      <c r="A1384" s="380" t="str">
        <f>PTCA!B1367</f>
        <v>-000</v>
      </c>
      <c r="B1384" s="380">
        <f>PTCA!D1367</f>
        <v>0</v>
      </c>
      <c r="C1384" s="380">
        <f>PTCA!J1367</f>
        <v>0</v>
      </c>
      <c r="D1384" s="380">
        <f>PTCA!K1367</f>
        <v>0</v>
      </c>
      <c r="E1384" s="380">
        <f>PTCA!H1367</f>
        <v>0</v>
      </c>
      <c r="F1384" s="380">
        <f>PTCA!Z1367</f>
        <v>0</v>
      </c>
      <c r="G1384" s="380">
        <f>PTCA!AD1367</f>
        <v>0</v>
      </c>
      <c r="H1384" s="62"/>
      <c r="I1384" s="760">
        <f>PTCA!C1367</f>
        <v>0</v>
      </c>
      <c r="J1384" s="760" t="str">
        <f>PTCA!AK1367</f>
        <v/>
      </c>
      <c r="K1384" s="760">
        <f>PTCA!AL1367</f>
        <v>0</v>
      </c>
      <c r="L1384" s="62"/>
      <c r="M1384" s="607"/>
      <c r="N1384" s="62"/>
      <c r="O1384" s="63">
        <f>PTCA!AA2353</f>
        <v>0</v>
      </c>
      <c r="P1384" s="63">
        <f>PTCA!AF2353</f>
        <v>0</v>
      </c>
      <c r="Q1384" s="232" t="e">
        <f t="shared" si="43"/>
        <v>#DIV/0!</v>
      </c>
      <c r="R1384" s="544">
        <f>PTCA!AI2353</f>
        <v>0</v>
      </c>
      <c r="S1384" s="544">
        <f>PTCA!AJ1367</f>
        <v>0</v>
      </c>
      <c r="T1384" s="53"/>
      <c r="U1384" s="232" t="e">
        <f t="shared" si="44"/>
        <v>#DIV/0!</v>
      </c>
      <c r="V1384" s="272"/>
      <c r="X1384" s="255"/>
      <c r="Y1384" s="254"/>
    </row>
    <row r="1385" spans="1:25" ht="15">
      <c r="A1385" s="380" t="str">
        <f>PTCA!B1368</f>
        <v>-000</v>
      </c>
      <c r="B1385" s="380">
        <f>PTCA!D1368</f>
        <v>0</v>
      </c>
      <c r="C1385" s="380">
        <f>PTCA!J1368</f>
        <v>0</v>
      </c>
      <c r="D1385" s="380">
        <f>PTCA!K1368</f>
        <v>0</v>
      </c>
      <c r="E1385" s="380">
        <f>PTCA!H1368</f>
        <v>0</v>
      </c>
      <c r="F1385" s="380">
        <f>PTCA!Z1368</f>
        <v>0</v>
      </c>
      <c r="G1385" s="380">
        <f>PTCA!AD1368</f>
        <v>0</v>
      </c>
      <c r="H1385" s="62"/>
      <c r="I1385" s="760">
        <f>PTCA!C1368</f>
        <v>0</v>
      </c>
      <c r="J1385" s="760" t="str">
        <f>PTCA!AK1368</f>
        <v/>
      </c>
      <c r="K1385" s="760">
        <f>PTCA!AL1368</f>
        <v>0</v>
      </c>
      <c r="L1385" s="62"/>
      <c r="M1385" s="607"/>
      <c r="N1385" s="62"/>
      <c r="O1385" s="63">
        <f>PTCA!AA2354</f>
        <v>0</v>
      </c>
      <c r="P1385" s="63">
        <f>PTCA!AF2354</f>
        <v>0</v>
      </c>
      <c r="Q1385" s="232" t="e">
        <f t="shared" si="43"/>
        <v>#DIV/0!</v>
      </c>
      <c r="R1385" s="544">
        <f>PTCA!AI2354</f>
        <v>0</v>
      </c>
      <c r="S1385" s="544">
        <f>PTCA!AJ1368</f>
        <v>0</v>
      </c>
      <c r="T1385" s="53"/>
      <c r="U1385" s="232" t="e">
        <f t="shared" si="44"/>
        <v>#DIV/0!</v>
      </c>
      <c r="V1385" s="272"/>
      <c r="X1385" s="255"/>
      <c r="Y1385" s="254"/>
    </row>
    <row r="1386" spans="1:25" ht="15">
      <c r="A1386" s="380" t="str">
        <f>PTCA!B1369</f>
        <v>-000</v>
      </c>
      <c r="B1386" s="380">
        <f>PTCA!D1369</f>
        <v>0</v>
      </c>
      <c r="C1386" s="380">
        <f>PTCA!J1369</f>
        <v>0</v>
      </c>
      <c r="D1386" s="380">
        <f>PTCA!K1369</f>
        <v>0</v>
      </c>
      <c r="E1386" s="380">
        <f>PTCA!H1369</f>
        <v>0</v>
      </c>
      <c r="F1386" s="380">
        <f>PTCA!Z1369</f>
        <v>0</v>
      </c>
      <c r="G1386" s="380">
        <f>PTCA!AD1369</f>
        <v>0</v>
      </c>
      <c r="H1386" s="62"/>
      <c r="I1386" s="760">
        <f>PTCA!C1369</f>
        <v>0</v>
      </c>
      <c r="J1386" s="760" t="str">
        <f>PTCA!AK1369</f>
        <v/>
      </c>
      <c r="K1386" s="760">
        <f>PTCA!AL1369</f>
        <v>0</v>
      </c>
      <c r="L1386" s="62"/>
      <c r="M1386" s="607"/>
      <c r="N1386" s="62"/>
      <c r="O1386" s="63">
        <f>PTCA!AA2355</f>
        <v>0</v>
      </c>
      <c r="P1386" s="63">
        <f>PTCA!AF2355</f>
        <v>0</v>
      </c>
      <c r="Q1386" s="232" t="e">
        <f t="shared" si="43"/>
        <v>#DIV/0!</v>
      </c>
      <c r="R1386" s="544">
        <f>PTCA!AI2355</f>
        <v>0</v>
      </c>
      <c r="S1386" s="544">
        <f>PTCA!AJ1369</f>
        <v>0</v>
      </c>
      <c r="T1386" s="53"/>
      <c r="U1386" s="232" t="e">
        <f t="shared" si="44"/>
        <v>#DIV/0!</v>
      </c>
      <c r="V1386" s="272"/>
      <c r="X1386" s="255"/>
      <c r="Y1386" s="254"/>
    </row>
    <row r="1387" spans="1:25" ht="15">
      <c r="A1387" s="380" t="str">
        <f>PTCA!B1370</f>
        <v>-000</v>
      </c>
      <c r="B1387" s="380">
        <f>PTCA!D1370</f>
        <v>0</v>
      </c>
      <c r="C1387" s="380">
        <f>PTCA!J1370</f>
        <v>0</v>
      </c>
      <c r="D1387" s="380">
        <f>PTCA!K1370</f>
        <v>0</v>
      </c>
      <c r="E1387" s="380">
        <f>PTCA!H1370</f>
        <v>0</v>
      </c>
      <c r="F1387" s="380">
        <f>PTCA!Z1370</f>
        <v>0</v>
      </c>
      <c r="G1387" s="380">
        <f>PTCA!AD1370</f>
        <v>0</v>
      </c>
      <c r="H1387" s="62"/>
      <c r="I1387" s="760">
        <f>PTCA!C1370</f>
        <v>0</v>
      </c>
      <c r="J1387" s="760" t="str">
        <f>PTCA!AK1370</f>
        <v/>
      </c>
      <c r="K1387" s="760">
        <f>PTCA!AL1370</f>
        <v>0</v>
      </c>
      <c r="L1387" s="62"/>
      <c r="M1387" s="607"/>
      <c r="N1387" s="62"/>
      <c r="O1387" s="63">
        <f>PTCA!AA2356</f>
        <v>0</v>
      </c>
      <c r="P1387" s="63">
        <f>PTCA!AF2356</f>
        <v>0</v>
      </c>
      <c r="Q1387" s="232" t="e">
        <f t="shared" si="43"/>
        <v>#DIV/0!</v>
      </c>
      <c r="R1387" s="544">
        <f>PTCA!AI2356</f>
        <v>0</v>
      </c>
      <c r="S1387" s="544">
        <f>PTCA!AJ1370</f>
        <v>0</v>
      </c>
      <c r="T1387" s="53"/>
      <c r="U1387" s="232" t="e">
        <f t="shared" si="44"/>
        <v>#DIV/0!</v>
      </c>
      <c r="V1387" s="272"/>
      <c r="X1387" s="255"/>
      <c r="Y1387" s="254"/>
    </row>
    <row r="1388" spans="1:25" ht="15">
      <c r="A1388" s="380" t="str">
        <f>PTCA!B1371</f>
        <v>-000</v>
      </c>
      <c r="B1388" s="380">
        <f>PTCA!D1371</f>
        <v>0</v>
      </c>
      <c r="C1388" s="380">
        <f>PTCA!J1371</f>
        <v>0</v>
      </c>
      <c r="D1388" s="380">
        <f>PTCA!K1371</f>
        <v>0</v>
      </c>
      <c r="E1388" s="380">
        <f>PTCA!H1371</f>
        <v>0</v>
      </c>
      <c r="F1388" s="380">
        <f>PTCA!Z1371</f>
        <v>0</v>
      </c>
      <c r="G1388" s="380">
        <f>PTCA!AD1371</f>
        <v>0</v>
      </c>
      <c r="H1388" s="62"/>
      <c r="I1388" s="760">
        <f>PTCA!C1371</f>
        <v>0</v>
      </c>
      <c r="J1388" s="760" t="str">
        <f>PTCA!AK1371</f>
        <v/>
      </c>
      <c r="K1388" s="760">
        <f>PTCA!AL1371</f>
        <v>0</v>
      </c>
      <c r="L1388" s="62"/>
      <c r="M1388" s="607"/>
      <c r="N1388" s="62"/>
      <c r="O1388" s="63">
        <f>PTCA!AA2357</f>
        <v>0</v>
      </c>
      <c r="P1388" s="63">
        <f>PTCA!AF2357</f>
        <v>0</v>
      </c>
      <c r="Q1388" s="232" t="e">
        <f t="shared" si="43"/>
        <v>#DIV/0!</v>
      </c>
      <c r="R1388" s="544">
        <f>PTCA!AI2357</f>
        <v>0</v>
      </c>
      <c r="S1388" s="544">
        <f>PTCA!AJ1371</f>
        <v>0</v>
      </c>
      <c r="T1388" s="53"/>
      <c r="U1388" s="232" t="e">
        <f t="shared" si="44"/>
        <v>#DIV/0!</v>
      </c>
      <c r="V1388" s="272"/>
      <c r="X1388" s="255"/>
      <c r="Y1388" s="254"/>
    </row>
    <row r="1389" spans="1:25" ht="15">
      <c r="A1389" s="380" t="str">
        <f>PTCA!B1372</f>
        <v>-000</v>
      </c>
      <c r="B1389" s="380">
        <f>PTCA!D1372</f>
        <v>0</v>
      </c>
      <c r="C1389" s="380">
        <f>PTCA!J1372</f>
        <v>0</v>
      </c>
      <c r="D1389" s="380">
        <f>PTCA!K1372</f>
        <v>0</v>
      </c>
      <c r="E1389" s="380">
        <f>PTCA!H1372</f>
        <v>0</v>
      </c>
      <c r="F1389" s="380">
        <f>PTCA!Z1372</f>
        <v>0</v>
      </c>
      <c r="G1389" s="380">
        <f>PTCA!AD1372</f>
        <v>0</v>
      </c>
      <c r="H1389" s="62"/>
      <c r="I1389" s="760">
        <f>PTCA!C1372</f>
        <v>0</v>
      </c>
      <c r="J1389" s="760" t="str">
        <f>PTCA!AK1372</f>
        <v/>
      </c>
      <c r="K1389" s="760">
        <f>PTCA!AL1372</f>
        <v>0</v>
      </c>
      <c r="L1389" s="62"/>
      <c r="M1389" s="607"/>
      <c r="N1389" s="62"/>
      <c r="O1389" s="63">
        <f>PTCA!AA2358</f>
        <v>0</v>
      </c>
      <c r="P1389" s="63">
        <f>PTCA!AF2358</f>
        <v>0</v>
      </c>
      <c r="Q1389" s="232" t="e">
        <f t="shared" si="43"/>
        <v>#DIV/0!</v>
      </c>
      <c r="R1389" s="544">
        <f>PTCA!AI2358</f>
        <v>0</v>
      </c>
      <c r="S1389" s="544">
        <f>PTCA!AJ1372</f>
        <v>0</v>
      </c>
      <c r="T1389" s="53"/>
      <c r="U1389" s="232" t="e">
        <f t="shared" si="44"/>
        <v>#DIV/0!</v>
      </c>
      <c r="V1389" s="272"/>
      <c r="X1389" s="255"/>
      <c r="Y1389" s="254"/>
    </row>
    <row r="1390" spans="1:25" ht="15">
      <c r="A1390" s="380" t="str">
        <f>PTCA!B1373</f>
        <v>-000</v>
      </c>
      <c r="B1390" s="380">
        <f>PTCA!D1373</f>
        <v>0</v>
      </c>
      <c r="C1390" s="380">
        <f>PTCA!J1373</f>
        <v>0</v>
      </c>
      <c r="D1390" s="380">
        <f>PTCA!K1373</f>
        <v>0</v>
      </c>
      <c r="E1390" s="380">
        <f>PTCA!H1373</f>
        <v>0</v>
      </c>
      <c r="F1390" s="380">
        <f>PTCA!Z1373</f>
        <v>0</v>
      </c>
      <c r="G1390" s="380">
        <f>PTCA!AD1373</f>
        <v>0</v>
      </c>
      <c r="H1390" s="62"/>
      <c r="I1390" s="760">
        <f>PTCA!C1373</f>
        <v>0</v>
      </c>
      <c r="J1390" s="760" t="str">
        <f>PTCA!AK1373</f>
        <v/>
      </c>
      <c r="K1390" s="760">
        <f>PTCA!AL1373</f>
        <v>0</v>
      </c>
      <c r="L1390" s="62"/>
      <c r="M1390" s="607"/>
      <c r="N1390" s="62"/>
      <c r="O1390" s="63">
        <f>PTCA!AA2359</f>
        <v>0</v>
      </c>
      <c r="P1390" s="63">
        <f>PTCA!AF2359</f>
        <v>0</v>
      </c>
      <c r="Q1390" s="232" t="e">
        <f t="shared" si="43"/>
        <v>#DIV/0!</v>
      </c>
      <c r="R1390" s="544">
        <f>PTCA!AI2359</f>
        <v>0</v>
      </c>
      <c r="S1390" s="544">
        <f>PTCA!AJ1373</f>
        <v>0</v>
      </c>
      <c r="T1390" s="53"/>
      <c r="U1390" s="232" t="e">
        <f t="shared" si="44"/>
        <v>#DIV/0!</v>
      </c>
      <c r="V1390" s="272"/>
      <c r="X1390" s="255"/>
      <c r="Y1390" s="254"/>
    </row>
    <row r="1391" spans="1:25" ht="15">
      <c r="A1391" s="380" t="str">
        <f>PTCA!B1374</f>
        <v>-000</v>
      </c>
      <c r="B1391" s="380">
        <f>PTCA!D1374</f>
        <v>0</v>
      </c>
      <c r="C1391" s="380">
        <f>PTCA!J1374</f>
        <v>0</v>
      </c>
      <c r="D1391" s="380">
        <f>PTCA!K1374</f>
        <v>0</v>
      </c>
      <c r="E1391" s="380">
        <f>PTCA!H1374</f>
        <v>0</v>
      </c>
      <c r="F1391" s="380">
        <f>PTCA!Z1374</f>
        <v>0</v>
      </c>
      <c r="G1391" s="380">
        <f>PTCA!AD1374</f>
        <v>0</v>
      </c>
      <c r="H1391" s="62"/>
      <c r="I1391" s="760">
        <f>PTCA!C1374</f>
        <v>0</v>
      </c>
      <c r="J1391" s="760" t="str">
        <f>PTCA!AK1374</f>
        <v/>
      </c>
      <c r="K1391" s="760">
        <f>PTCA!AL1374</f>
        <v>0</v>
      </c>
      <c r="L1391" s="62"/>
      <c r="M1391" s="607"/>
      <c r="N1391" s="62"/>
      <c r="O1391" s="63">
        <f>PTCA!AA2360</f>
        <v>0</v>
      </c>
      <c r="P1391" s="63">
        <f>PTCA!AF2360</f>
        <v>0</v>
      </c>
      <c r="Q1391" s="232" t="e">
        <f t="shared" si="43"/>
        <v>#DIV/0!</v>
      </c>
      <c r="R1391" s="544">
        <f>PTCA!AI2360</f>
        <v>0</v>
      </c>
      <c r="S1391" s="544">
        <f>PTCA!AJ1374</f>
        <v>0</v>
      </c>
      <c r="T1391" s="53"/>
      <c r="U1391" s="232" t="e">
        <f t="shared" si="44"/>
        <v>#DIV/0!</v>
      </c>
      <c r="V1391" s="272"/>
      <c r="X1391" s="255"/>
      <c r="Y1391" s="254"/>
    </row>
    <row r="1392" spans="1:25" ht="15">
      <c r="A1392" s="380" t="str">
        <f>PTCA!B1375</f>
        <v>-000</v>
      </c>
      <c r="B1392" s="380">
        <f>PTCA!D1375</f>
        <v>0</v>
      </c>
      <c r="C1392" s="380">
        <f>PTCA!J1375</f>
        <v>0</v>
      </c>
      <c r="D1392" s="380">
        <f>PTCA!K1375</f>
        <v>0</v>
      </c>
      <c r="E1392" s="380">
        <f>PTCA!H1375</f>
        <v>0</v>
      </c>
      <c r="F1392" s="380">
        <f>PTCA!Z1375</f>
        <v>0</v>
      </c>
      <c r="G1392" s="380">
        <f>PTCA!AD1375</f>
        <v>0</v>
      </c>
      <c r="H1392" s="62"/>
      <c r="I1392" s="760">
        <f>PTCA!C1375</f>
        <v>0</v>
      </c>
      <c r="J1392" s="760" t="str">
        <f>PTCA!AK1375</f>
        <v/>
      </c>
      <c r="K1392" s="760">
        <f>PTCA!AL1375</f>
        <v>0</v>
      </c>
      <c r="L1392" s="62"/>
      <c r="M1392" s="607"/>
      <c r="N1392" s="62"/>
      <c r="O1392" s="63">
        <f>PTCA!AA2361</f>
        <v>0</v>
      </c>
      <c r="P1392" s="63">
        <f>PTCA!AF2361</f>
        <v>0</v>
      </c>
      <c r="Q1392" s="232" t="e">
        <f t="shared" si="43"/>
        <v>#DIV/0!</v>
      </c>
      <c r="R1392" s="544">
        <f>PTCA!AI2361</f>
        <v>0</v>
      </c>
      <c r="S1392" s="544">
        <f>PTCA!AJ1375</f>
        <v>0</v>
      </c>
      <c r="T1392" s="53"/>
      <c r="U1392" s="232" t="e">
        <f t="shared" si="44"/>
        <v>#DIV/0!</v>
      </c>
      <c r="V1392" s="272"/>
      <c r="X1392" s="255"/>
      <c r="Y1392" s="254"/>
    </row>
    <row r="1393" spans="1:25" ht="15">
      <c r="A1393" s="380" t="str">
        <f>PTCA!B1376</f>
        <v>-000</v>
      </c>
      <c r="B1393" s="380">
        <f>PTCA!D1376</f>
        <v>0</v>
      </c>
      <c r="C1393" s="380">
        <f>PTCA!J1376</f>
        <v>0</v>
      </c>
      <c r="D1393" s="380">
        <f>PTCA!K1376</f>
        <v>0</v>
      </c>
      <c r="E1393" s="380">
        <f>PTCA!H1376</f>
        <v>0</v>
      </c>
      <c r="F1393" s="380">
        <f>PTCA!Z1376</f>
        <v>0</v>
      </c>
      <c r="G1393" s="380">
        <f>PTCA!AD1376</f>
        <v>0</v>
      </c>
      <c r="H1393" s="62"/>
      <c r="I1393" s="760">
        <f>PTCA!C1376</f>
        <v>0</v>
      </c>
      <c r="J1393" s="760" t="str">
        <f>PTCA!AK1376</f>
        <v/>
      </c>
      <c r="K1393" s="760">
        <f>PTCA!AL1376</f>
        <v>0</v>
      </c>
      <c r="L1393" s="62"/>
      <c r="M1393" s="607"/>
      <c r="N1393" s="62"/>
      <c r="O1393" s="63">
        <f>PTCA!AA2362</f>
        <v>0</v>
      </c>
      <c r="P1393" s="63">
        <f>PTCA!AF2362</f>
        <v>0</v>
      </c>
      <c r="Q1393" s="232" t="e">
        <f t="shared" si="43"/>
        <v>#DIV/0!</v>
      </c>
      <c r="R1393" s="544">
        <f>PTCA!AI2362</f>
        <v>0</v>
      </c>
      <c r="S1393" s="544">
        <f>PTCA!AJ1376</f>
        <v>0</v>
      </c>
      <c r="T1393" s="53"/>
      <c r="U1393" s="232" t="e">
        <f t="shared" si="44"/>
        <v>#DIV/0!</v>
      </c>
      <c r="V1393" s="272"/>
      <c r="X1393" s="255"/>
      <c r="Y1393" s="254"/>
    </row>
    <row r="1394" spans="1:25" ht="15">
      <c r="A1394" s="380" t="str">
        <f>PTCA!B1377</f>
        <v>-000</v>
      </c>
      <c r="B1394" s="380">
        <f>PTCA!D1377</f>
        <v>0</v>
      </c>
      <c r="C1394" s="380">
        <f>PTCA!J1377</f>
        <v>0</v>
      </c>
      <c r="D1394" s="380">
        <f>PTCA!K1377</f>
        <v>0</v>
      </c>
      <c r="E1394" s="380">
        <f>PTCA!H1377</f>
        <v>0</v>
      </c>
      <c r="F1394" s="380">
        <f>PTCA!Z1377</f>
        <v>0</v>
      </c>
      <c r="G1394" s="380">
        <f>PTCA!AD1377</f>
        <v>0</v>
      </c>
      <c r="H1394" s="62"/>
      <c r="I1394" s="760">
        <f>PTCA!C1377</f>
        <v>0</v>
      </c>
      <c r="J1394" s="760" t="str">
        <f>PTCA!AK1377</f>
        <v/>
      </c>
      <c r="K1394" s="760">
        <f>PTCA!AL1377</f>
        <v>0</v>
      </c>
      <c r="L1394" s="62"/>
      <c r="M1394" s="607"/>
      <c r="N1394" s="62"/>
      <c r="O1394" s="63">
        <f>PTCA!AA2363</f>
        <v>0</v>
      </c>
      <c r="P1394" s="63">
        <f>PTCA!AF2363</f>
        <v>0</v>
      </c>
      <c r="Q1394" s="232" t="e">
        <f t="shared" si="43"/>
        <v>#DIV/0!</v>
      </c>
      <c r="R1394" s="544">
        <f>PTCA!AI2363</f>
        <v>0</v>
      </c>
      <c r="S1394" s="544">
        <f>PTCA!AJ1377</f>
        <v>0</v>
      </c>
      <c r="T1394" s="53"/>
      <c r="U1394" s="232" t="e">
        <f t="shared" si="44"/>
        <v>#DIV/0!</v>
      </c>
      <c r="V1394" s="272"/>
      <c r="X1394" s="255"/>
      <c r="Y1394" s="254"/>
    </row>
    <row r="1395" spans="1:25" ht="15">
      <c r="A1395" s="380" t="str">
        <f>PTCA!B1378</f>
        <v>-000</v>
      </c>
      <c r="B1395" s="380">
        <f>PTCA!D1378</f>
        <v>0</v>
      </c>
      <c r="C1395" s="380">
        <f>PTCA!J1378</f>
        <v>0</v>
      </c>
      <c r="D1395" s="380">
        <f>PTCA!K1378</f>
        <v>0</v>
      </c>
      <c r="E1395" s="380">
        <f>PTCA!H1378</f>
        <v>0</v>
      </c>
      <c r="F1395" s="380">
        <f>PTCA!Z1378</f>
        <v>0</v>
      </c>
      <c r="G1395" s="380">
        <f>PTCA!AD1378</f>
        <v>0</v>
      </c>
      <c r="H1395" s="62"/>
      <c r="I1395" s="760">
        <f>PTCA!C1378</f>
        <v>0</v>
      </c>
      <c r="J1395" s="760" t="str">
        <f>PTCA!AK1378</f>
        <v/>
      </c>
      <c r="K1395" s="760">
        <f>PTCA!AL1378</f>
        <v>0</v>
      </c>
      <c r="L1395" s="62"/>
      <c r="M1395" s="607"/>
      <c r="N1395" s="62"/>
      <c r="O1395" s="63">
        <f>PTCA!AA2364</f>
        <v>0</v>
      </c>
      <c r="P1395" s="63">
        <f>PTCA!AF2364</f>
        <v>0</v>
      </c>
      <c r="Q1395" s="232" t="e">
        <f t="shared" si="43"/>
        <v>#DIV/0!</v>
      </c>
      <c r="R1395" s="544">
        <f>PTCA!AI2364</f>
        <v>0</v>
      </c>
      <c r="S1395" s="544">
        <f>PTCA!AJ1378</f>
        <v>0</v>
      </c>
      <c r="T1395" s="53"/>
      <c r="U1395" s="232" t="e">
        <f t="shared" si="44"/>
        <v>#DIV/0!</v>
      </c>
      <c r="V1395" s="272"/>
      <c r="X1395" s="255"/>
      <c r="Y1395" s="254"/>
    </row>
    <row r="1396" spans="1:25" ht="15">
      <c r="A1396" s="380" t="str">
        <f>PTCA!B1379</f>
        <v>-000</v>
      </c>
      <c r="B1396" s="380">
        <f>PTCA!D1379</f>
        <v>0</v>
      </c>
      <c r="C1396" s="380">
        <f>PTCA!J1379</f>
        <v>0</v>
      </c>
      <c r="D1396" s="380">
        <f>PTCA!K1379</f>
        <v>0</v>
      </c>
      <c r="E1396" s="380">
        <f>PTCA!H1379</f>
        <v>0</v>
      </c>
      <c r="F1396" s="380">
        <f>PTCA!Z1379</f>
        <v>0</v>
      </c>
      <c r="G1396" s="380">
        <f>PTCA!AD1379</f>
        <v>0</v>
      </c>
      <c r="H1396" s="62"/>
      <c r="I1396" s="760">
        <f>PTCA!C1379</f>
        <v>0</v>
      </c>
      <c r="J1396" s="760" t="str">
        <f>PTCA!AK1379</f>
        <v/>
      </c>
      <c r="K1396" s="760">
        <f>PTCA!AL1379</f>
        <v>0</v>
      </c>
      <c r="L1396" s="62"/>
      <c r="M1396" s="607"/>
      <c r="N1396" s="62"/>
      <c r="O1396" s="63">
        <f>PTCA!AA2365</f>
        <v>0</v>
      </c>
      <c r="P1396" s="63">
        <f>PTCA!AF2365</f>
        <v>0</v>
      </c>
      <c r="Q1396" s="232" t="e">
        <f t="shared" si="43"/>
        <v>#DIV/0!</v>
      </c>
      <c r="R1396" s="544">
        <f>PTCA!AI2365</f>
        <v>0</v>
      </c>
      <c r="S1396" s="544">
        <f>PTCA!AJ1379</f>
        <v>0</v>
      </c>
      <c r="T1396" s="53"/>
      <c r="U1396" s="232" t="e">
        <f t="shared" si="44"/>
        <v>#DIV/0!</v>
      </c>
      <c r="V1396" s="272"/>
      <c r="X1396" s="255"/>
      <c r="Y1396" s="254"/>
    </row>
    <row r="1397" spans="1:25" ht="15">
      <c r="A1397" s="380" t="str">
        <f>PTCA!B1380</f>
        <v>-000</v>
      </c>
      <c r="B1397" s="380">
        <f>PTCA!D1380</f>
        <v>0</v>
      </c>
      <c r="C1397" s="380">
        <f>PTCA!J1380</f>
        <v>0</v>
      </c>
      <c r="D1397" s="380">
        <f>PTCA!K1380</f>
        <v>0</v>
      </c>
      <c r="E1397" s="380">
        <f>PTCA!H1380</f>
        <v>0</v>
      </c>
      <c r="F1397" s="380">
        <f>PTCA!Z1380</f>
        <v>0</v>
      </c>
      <c r="G1397" s="380">
        <f>PTCA!AD1380</f>
        <v>0</v>
      </c>
      <c r="H1397" s="62"/>
      <c r="I1397" s="760">
        <f>PTCA!C1380</f>
        <v>0</v>
      </c>
      <c r="J1397" s="760" t="str">
        <f>PTCA!AK1380</f>
        <v/>
      </c>
      <c r="K1397" s="760">
        <f>PTCA!AL1380</f>
        <v>0</v>
      </c>
      <c r="L1397" s="62"/>
      <c r="M1397" s="607"/>
      <c r="N1397" s="62"/>
      <c r="O1397" s="63">
        <f>PTCA!AA2366</f>
        <v>0</v>
      </c>
      <c r="P1397" s="63">
        <f>PTCA!AF2366</f>
        <v>0</v>
      </c>
      <c r="Q1397" s="232" t="e">
        <f t="shared" si="43"/>
        <v>#DIV/0!</v>
      </c>
      <c r="R1397" s="544">
        <f>PTCA!AI2366</f>
        <v>0</v>
      </c>
      <c r="S1397" s="544">
        <f>PTCA!AJ1380</f>
        <v>0</v>
      </c>
      <c r="T1397" s="53"/>
      <c r="U1397" s="232" t="e">
        <f t="shared" si="44"/>
        <v>#DIV/0!</v>
      </c>
      <c r="V1397" s="272"/>
      <c r="X1397" s="255"/>
      <c r="Y1397" s="254"/>
    </row>
    <row r="1398" spans="1:25" ht="15">
      <c r="A1398" s="380" t="str">
        <f>PTCA!B1381</f>
        <v>-000</v>
      </c>
      <c r="B1398" s="380">
        <f>PTCA!D1381</f>
        <v>0</v>
      </c>
      <c r="C1398" s="380">
        <f>PTCA!J1381</f>
        <v>0</v>
      </c>
      <c r="D1398" s="380">
        <f>PTCA!K1381</f>
        <v>0</v>
      </c>
      <c r="E1398" s="380">
        <f>PTCA!H1381</f>
        <v>0</v>
      </c>
      <c r="F1398" s="380">
        <f>PTCA!Z1381</f>
        <v>0</v>
      </c>
      <c r="G1398" s="380">
        <f>PTCA!AD1381</f>
        <v>0</v>
      </c>
      <c r="H1398" s="62"/>
      <c r="I1398" s="760">
        <f>PTCA!C1381</f>
        <v>0</v>
      </c>
      <c r="J1398" s="760" t="str">
        <f>PTCA!AK1381</f>
        <v/>
      </c>
      <c r="K1398" s="760">
        <f>PTCA!AL1381</f>
        <v>0</v>
      </c>
      <c r="L1398" s="62"/>
      <c r="M1398" s="607"/>
      <c r="N1398" s="62"/>
      <c r="O1398" s="63">
        <f>PTCA!AA2367</f>
        <v>0</v>
      </c>
      <c r="P1398" s="63">
        <f>PTCA!AF2367</f>
        <v>0</v>
      </c>
      <c r="Q1398" s="232" t="e">
        <f t="shared" si="43"/>
        <v>#DIV/0!</v>
      </c>
      <c r="R1398" s="544">
        <f>PTCA!AI2367</f>
        <v>0</v>
      </c>
      <c r="S1398" s="544">
        <f>PTCA!AJ1381</f>
        <v>0</v>
      </c>
      <c r="T1398" s="53"/>
      <c r="U1398" s="232" t="e">
        <f t="shared" si="44"/>
        <v>#DIV/0!</v>
      </c>
      <c r="V1398" s="272"/>
      <c r="X1398" s="255"/>
      <c r="Y1398" s="254"/>
    </row>
    <row r="1399" spans="1:25" ht="15">
      <c r="A1399" s="380" t="str">
        <f>PTCA!B1382</f>
        <v>-000</v>
      </c>
      <c r="B1399" s="380">
        <f>PTCA!D1382</f>
        <v>0</v>
      </c>
      <c r="C1399" s="380">
        <f>PTCA!J1382</f>
        <v>0</v>
      </c>
      <c r="D1399" s="380">
        <f>PTCA!K1382</f>
        <v>0</v>
      </c>
      <c r="E1399" s="380">
        <f>PTCA!H1382</f>
        <v>0</v>
      </c>
      <c r="F1399" s="380">
        <f>PTCA!Z1382</f>
        <v>0</v>
      </c>
      <c r="G1399" s="380">
        <f>PTCA!AD1382</f>
        <v>0</v>
      </c>
      <c r="H1399" s="62"/>
      <c r="I1399" s="760">
        <f>PTCA!C1382</f>
        <v>0</v>
      </c>
      <c r="J1399" s="760" t="str">
        <f>PTCA!AK1382</f>
        <v/>
      </c>
      <c r="K1399" s="760">
        <f>PTCA!AL1382</f>
        <v>0</v>
      </c>
      <c r="L1399" s="62"/>
      <c r="M1399" s="607"/>
      <c r="N1399" s="62"/>
      <c r="O1399" s="63">
        <f>PTCA!AA2368</f>
        <v>0</v>
      </c>
      <c r="P1399" s="63">
        <f>PTCA!AF2368</f>
        <v>0</v>
      </c>
      <c r="Q1399" s="232" t="e">
        <f t="shared" si="43"/>
        <v>#DIV/0!</v>
      </c>
      <c r="R1399" s="544">
        <f>PTCA!AI2368</f>
        <v>0</v>
      </c>
      <c r="S1399" s="544">
        <f>PTCA!AJ1382</f>
        <v>0</v>
      </c>
      <c r="T1399" s="53"/>
      <c r="U1399" s="232" t="e">
        <f t="shared" si="44"/>
        <v>#DIV/0!</v>
      </c>
      <c r="V1399" s="272"/>
      <c r="X1399" s="255"/>
      <c r="Y1399" s="254"/>
    </row>
    <row r="1400" spans="1:25" ht="15">
      <c r="A1400" s="380" t="str">
        <f>PTCA!B1383</f>
        <v>-000</v>
      </c>
      <c r="B1400" s="380">
        <f>PTCA!D1383</f>
        <v>0</v>
      </c>
      <c r="C1400" s="380">
        <f>PTCA!J1383</f>
        <v>0</v>
      </c>
      <c r="D1400" s="380">
        <f>PTCA!K1383</f>
        <v>0</v>
      </c>
      <c r="E1400" s="380">
        <f>PTCA!H1383</f>
        <v>0</v>
      </c>
      <c r="F1400" s="380">
        <f>PTCA!Z1383</f>
        <v>0</v>
      </c>
      <c r="G1400" s="380">
        <f>PTCA!AD1383</f>
        <v>0</v>
      </c>
      <c r="H1400" s="62"/>
      <c r="I1400" s="760">
        <f>PTCA!C1383</f>
        <v>0</v>
      </c>
      <c r="J1400" s="760" t="str">
        <f>PTCA!AK1383</f>
        <v/>
      </c>
      <c r="K1400" s="760">
        <f>PTCA!AL1383</f>
        <v>0</v>
      </c>
      <c r="L1400" s="62"/>
      <c r="M1400" s="607"/>
      <c r="N1400" s="62"/>
      <c r="O1400" s="63">
        <f>PTCA!AA2369</f>
        <v>0</v>
      </c>
      <c r="P1400" s="63">
        <f>PTCA!AF2369</f>
        <v>0</v>
      </c>
      <c r="Q1400" s="232" t="e">
        <f t="shared" si="43"/>
        <v>#DIV/0!</v>
      </c>
      <c r="R1400" s="544">
        <f>PTCA!AI2369</f>
        <v>0</v>
      </c>
      <c r="S1400" s="544">
        <f>PTCA!AJ1383</f>
        <v>0</v>
      </c>
      <c r="T1400" s="53"/>
      <c r="U1400" s="232" t="e">
        <f t="shared" si="44"/>
        <v>#DIV/0!</v>
      </c>
      <c r="V1400" s="272"/>
      <c r="X1400" s="255"/>
      <c r="Y1400" s="254"/>
    </row>
    <row r="1401" spans="1:25" ht="15">
      <c r="A1401" s="380" t="str">
        <f>PTCA!B1384</f>
        <v>-000</v>
      </c>
      <c r="B1401" s="380">
        <f>PTCA!D1384</f>
        <v>0</v>
      </c>
      <c r="C1401" s="380">
        <f>PTCA!J1384</f>
        <v>0</v>
      </c>
      <c r="D1401" s="380">
        <f>PTCA!K1384</f>
        <v>0</v>
      </c>
      <c r="E1401" s="380">
        <f>PTCA!H1384</f>
        <v>0</v>
      </c>
      <c r="F1401" s="380">
        <f>PTCA!Z1384</f>
        <v>0</v>
      </c>
      <c r="G1401" s="380">
        <f>PTCA!AD1384</f>
        <v>0</v>
      </c>
      <c r="H1401" s="62"/>
      <c r="I1401" s="760">
        <f>PTCA!C1384</f>
        <v>0</v>
      </c>
      <c r="J1401" s="760" t="str">
        <f>PTCA!AK1384</f>
        <v/>
      </c>
      <c r="K1401" s="760">
        <f>PTCA!AL1384</f>
        <v>0</v>
      </c>
      <c r="L1401" s="62"/>
      <c r="M1401" s="607"/>
      <c r="N1401" s="62"/>
      <c r="O1401" s="63">
        <f>PTCA!AA2370</f>
        <v>0</v>
      </c>
      <c r="P1401" s="63">
        <f>PTCA!AF2370</f>
        <v>0</v>
      </c>
      <c r="Q1401" s="232" t="e">
        <f t="shared" si="43"/>
        <v>#DIV/0!</v>
      </c>
      <c r="R1401" s="544">
        <f>PTCA!AI2370</f>
        <v>0</v>
      </c>
      <c r="S1401" s="544">
        <f>PTCA!AJ1384</f>
        <v>0</v>
      </c>
      <c r="T1401" s="53"/>
      <c r="U1401" s="232" t="e">
        <f t="shared" si="44"/>
        <v>#DIV/0!</v>
      </c>
      <c r="V1401" s="272"/>
      <c r="X1401" s="255"/>
      <c r="Y1401" s="254"/>
    </row>
    <row r="1402" spans="1:25" ht="15">
      <c r="A1402" s="380" t="str">
        <f>PTCA!B1385</f>
        <v>-000</v>
      </c>
      <c r="B1402" s="380">
        <f>PTCA!D1385</f>
        <v>0</v>
      </c>
      <c r="C1402" s="380">
        <f>PTCA!J1385</f>
        <v>0</v>
      </c>
      <c r="D1402" s="380">
        <f>PTCA!K1385</f>
        <v>0</v>
      </c>
      <c r="E1402" s="380">
        <f>PTCA!H1385</f>
        <v>0</v>
      </c>
      <c r="F1402" s="380">
        <f>PTCA!Z1385</f>
        <v>0</v>
      </c>
      <c r="G1402" s="380">
        <f>PTCA!AD1385</f>
        <v>0</v>
      </c>
      <c r="H1402" s="62"/>
      <c r="I1402" s="760">
        <f>PTCA!C1385</f>
        <v>0</v>
      </c>
      <c r="J1402" s="760" t="str">
        <f>PTCA!AK1385</f>
        <v/>
      </c>
      <c r="K1402" s="760">
        <f>PTCA!AL1385</f>
        <v>0</v>
      </c>
      <c r="L1402" s="62"/>
      <c r="M1402" s="607"/>
      <c r="N1402" s="62"/>
      <c r="O1402" s="63">
        <f>PTCA!AA2371</f>
        <v>0</v>
      </c>
      <c r="P1402" s="63">
        <f>PTCA!AF2371</f>
        <v>0</v>
      </c>
      <c r="Q1402" s="232" t="e">
        <f t="shared" si="43"/>
        <v>#DIV/0!</v>
      </c>
      <c r="R1402" s="544">
        <f>PTCA!AI2371</f>
        <v>0</v>
      </c>
      <c r="S1402" s="544">
        <f>PTCA!AJ1385</f>
        <v>0</v>
      </c>
      <c r="T1402" s="53"/>
      <c r="U1402" s="232" t="e">
        <f t="shared" si="44"/>
        <v>#DIV/0!</v>
      </c>
      <c r="V1402" s="272"/>
      <c r="X1402" s="255"/>
      <c r="Y1402" s="254"/>
    </row>
    <row r="1403" spans="1:25" ht="15">
      <c r="A1403" s="380" t="str">
        <f>PTCA!B1386</f>
        <v>-000</v>
      </c>
      <c r="B1403" s="380">
        <f>PTCA!D1386</f>
        <v>0</v>
      </c>
      <c r="C1403" s="380">
        <f>PTCA!J1386</f>
        <v>0</v>
      </c>
      <c r="D1403" s="380">
        <f>PTCA!K1386</f>
        <v>0</v>
      </c>
      <c r="E1403" s="380">
        <f>PTCA!H1386</f>
        <v>0</v>
      </c>
      <c r="F1403" s="380">
        <f>PTCA!Z1386</f>
        <v>0</v>
      </c>
      <c r="G1403" s="380">
        <f>PTCA!AD1386</f>
        <v>0</v>
      </c>
      <c r="H1403" s="62"/>
      <c r="I1403" s="760">
        <f>PTCA!C1386</f>
        <v>0</v>
      </c>
      <c r="J1403" s="760" t="str">
        <f>PTCA!AK1386</f>
        <v/>
      </c>
      <c r="K1403" s="760">
        <f>PTCA!AL1386</f>
        <v>0</v>
      </c>
      <c r="L1403" s="62"/>
      <c r="M1403" s="607"/>
      <c r="N1403" s="62"/>
      <c r="O1403" s="63">
        <f>PTCA!AA2372</f>
        <v>0</v>
      </c>
      <c r="P1403" s="63">
        <f>PTCA!AF2372</f>
        <v>0</v>
      </c>
      <c r="Q1403" s="232" t="e">
        <f t="shared" si="43"/>
        <v>#DIV/0!</v>
      </c>
      <c r="R1403" s="544">
        <f>PTCA!AI2372</f>
        <v>0</v>
      </c>
      <c r="S1403" s="544">
        <f>PTCA!AJ1386</f>
        <v>0</v>
      </c>
      <c r="T1403" s="53"/>
      <c r="U1403" s="232" t="e">
        <f t="shared" si="44"/>
        <v>#DIV/0!</v>
      </c>
      <c r="V1403" s="272"/>
      <c r="X1403" s="255"/>
      <c r="Y1403" s="254"/>
    </row>
    <row r="1404" spans="1:25" ht="15">
      <c r="A1404" s="380" t="str">
        <f>PTCA!B1387</f>
        <v>-000</v>
      </c>
      <c r="B1404" s="380">
        <f>PTCA!D1387</f>
        <v>0</v>
      </c>
      <c r="C1404" s="380">
        <f>PTCA!J1387</f>
        <v>0</v>
      </c>
      <c r="D1404" s="380">
        <f>PTCA!K1387</f>
        <v>0</v>
      </c>
      <c r="E1404" s="380">
        <f>PTCA!H1387</f>
        <v>0</v>
      </c>
      <c r="F1404" s="380">
        <f>PTCA!Z1387</f>
        <v>0</v>
      </c>
      <c r="G1404" s="380">
        <f>PTCA!AD1387</f>
        <v>0</v>
      </c>
      <c r="H1404" s="62"/>
      <c r="I1404" s="760">
        <f>PTCA!C1387</f>
        <v>0</v>
      </c>
      <c r="J1404" s="760" t="str">
        <f>PTCA!AK1387</f>
        <v/>
      </c>
      <c r="K1404" s="760">
        <f>PTCA!AL1387</f>
        <v>0</v>
      </c>
      <c r="L1404" s="62"/>
      <c r="M1404" s="607"/>
      <c r="N1404" s="62"/>
      <c r="O1404" s="63">
        <f>PTCA!AA2373</f>
        <v>0</v>
      </c>
      <c r="P1404" s="63">
        <f>PTCA!AF2373</f>
        <v>0</v>
      </c>
      <c r="Q1404" s="232" t="e">
        <f t="shared" si="43"/>
        <v>#DIV/0!</v>
      </c>
      <c r="R1404" s="544">
        <f>PTCA!AI2373</f>
        <v>0</v>
      </c>
      <c r="S1404" s="544">
        <f>PTCA!AJ1387</f>
        <v>0</v>
      </c>
      <c r="T1404" s="53"/>
      <c r="U1404" s="232" t="e">
        <f t="shared" si="44"/>
        <v>#DIV/0!</v>
      </c>
      <c r="V1404" s="272"/>
      <c r="X1404" s="255"/>
      <c r="Y1404" s="254"/>
    </row>
    <row r="1405" spans="1:25" ht="15">
      <c r="A1405" s="380" t="str">
        <f>PTCA!B1388</f>
        <v>-000</v>
      </c>
      <c r="B1405" s="380">
        <f>PTCA!D1388</f>
        <v>0</v>
      </c>
      <c r="C1405" s="380">
        <f>PTCA!J1388</f>
        <v>0</v>
      </c>
      <c r="D1405" s="380">
        <f>PTCA!K1388</f>
        <v>0</v>
      </c>
      <c r="E1405" s="380">
        <f>PTCA!H1388</f>
        <v>0</v>
      </c>
      <c r="F1405" s="380">
        <f>PTCA!Z1388</f>
        <v>0</v>
      </c>
      <c r="G1405" s="380">
        <f>PTCA!AD1388</f>
        <v>0</v>
      </c>
      <c r="H1405" s="62"/>
      <c r="I1405" s="760">
        <f>PTCA!C1388</f>
        <v>0</v>
      </c>
      <c r="J1405" s="760" t="str">
        <f>PTCA!AK1388</f>
        <v/>
      </c>
      <c r="K1405" s="760">
        <f>PTCA!AL1388</f>
        <v>0</v>
      </c>
      <c r="L1405" s="62"/>
      <c r="M1405" s="607"/>
      <c r="N1405" s="62"/>
      <c r="O1405" s="63">
        <f>PTCA!AA2374</f>
        <v>0</v>
      </c>
      <c r="P1405" s="63">
        <f>PTCA!AF2374</f>
        <v>0</v>
      </c>
      <c r="Q1405" s="232" t="e">
        <f t="shared" si="43"/>
        <v>#DIV/0!</v>
      </c>
      <c r="R1405" s="544">
        <f>PTCA!AI2374</f>
        <v>0</v>
      </c>
      <c r="S1405" s="544">
        <f>PTCA!AJ1388</f>
        <v>0</v>
      </c>
      <c r="T1405" s="53"/>
      <c r="U1405" s="232" t="e">
        <f t="shared" si="44"/>
        <v>#DIV/0!</v>
      </c>
      <c r="V1405" s="272"/>
      <c r="X1405" s="255"/>
      <c r="Y1405" s="254"/>
    </row>
    <row r="1406" spans="1:25" ht="15">
      <c r="A1406" s="380" t="str">
        <f>PTCA!B1389</f>
        <v>-000</v>
      </c>
      <c r="B1406" s="380">
        <f>PTCA!D1389</f>
        <v>0</v>
      </c>
      <c r="C1406" s="380">
        <f>PTCA!J1389</f>
        <v>0</v>
      </c>
      <c r="D1406" s="380">
        <f>PTCA!K1389</f>
        <v>0</v>
      </c>
      <c r="E1406" s="380">
        <f>PTCA!H1389</f>
        <v>0</v>
      </c>
      <c r="F1406" s="380">
        <f>PTCA!Z1389</f>
        <v>0</v>
      </c>
      <c r="G1406" s="380">
        <f>PTCA!AD1389</f>
        <v>0</v>
      </c>
      <c r="H1406" s="62"/>
      <c r="I1406" s="760">
        <f>PTCA!C1389</f>
        <v>0</v>
      </c>
      <c r="J1406" s="760" t="str">
        <f>PTCA!AK1389</f>
        <v/>
      </c>
      <c r="K1406" s="760">
        <f>PTCA!AL1389</f>
        <v>0</v>
      </c>
      <c r="L1406" s="62"/>
      <c r="M1406" s="607"/>
      <c r="N1406" s="62"/>
      <c r="O1406" s="63">
        <f>PTCA!AA2375</f>
        <v>0</v>
      </c>
      <c r="P1406" s="63">
        <f>PTCA!AF2375</f>
        <v>0</v>
      </c>
      <c r="Q1406" s="232" t="e">
        <f t="shared" si="43"/>
        <v>#DIV/0!</v>
      </c>
      <c r="R1406" s="544">
        <f>PTCA!AI2375</f>
        <v>0</v>
      </c>
      <c r="S1406" s="544">
        <f>PTCA!AJ1389</f>
        <v>0</v>
      </c>
      <c r="T1406" s="53"/>
      <c r="U1406" s="232" t="e">
        <f t="shared" si="44"/>
        <v>#DIV/0!</v>
      </c>
      <c r="V1406" s="272"/>
      <c r="X1406" s="255"/>
      <c r="Y1406" s="254"/>
    </row>
    <row r="1407" spans="1:25" ht="15">
      <c r="A1407" s="380" t="str">
        <f>PTCA!B1390</f>
        <v>-000</v>
      </c>
      <c r="B1407" s="380">
        <f>PTCA!D1390</f>
        <v>0</v>
      </c>
      <c r="C1407" s="380">
        <f>PTCA!J1390</f>
        <v>0</v>
      </c>
      <c r="D1407" s="380">
        <f>PTCA!K1390</f>
        <v>0</v>
      </c>
      <c r="E1407" s="380">
        <f>PTCA!H1390</f>
        <v>0</v>
      </c>
      <c r="F1407" s="380">
        <f>PTCA!Z1390</f>
        <v>0</v>
      </c>
      <c r="G1407" s="380">
        <f>PTCA!AD1390</f>
        <v>0</v>
      </c>
      <c r="H1407" s="62"/>
      <c r="I1407" s="760">
        <f>PTCA!C1390</f>
        <v>0</v>
      </c>
      <c r="J1407" s="760" t="str">
        <f>PTCA!AK1390</f>
        <v/>
      </c>
      <c r="K1407" s="760">
        <f>PTCA!AL1390</f>
        <v>0</v>
      </c>
      <c r="L1407" s="62"/>
      <c r="M1407" s="607"/>
      <c r="N1407" s="62"/>
      <c r="O1407" s="63">
        <f>PTCA!AA2376</f>
        <v>0</v>
      </c>
      <c r="P1407" s="63">
        <f>PTCA!AF2376</f>
        <v>0</v>
      </c>
      <c r="Q1407" s="232" t="e">
        <f t="shared" si="43"/>
        <v>#DIV/0!</v>
      </c>
      <c r="R1407" s="544">
        <f>PTCA!AI2376</f>
        <v>0</v>
      </c>
      <c r="S1407" s="544">
        <f>PTCA!AJ1390</f>
        <v>0</v>
      </c>
      <c r="T1407" s="53"/>
      <c r="U1407" s="232" t="e">
        <f t="shared" si="44"/>
        <v>#DIV/0!</v>
      </c>
      <c r="V1407" s="272"/>
      <c r="X1407" s="255"/>
      <c r="Y1407" s="254"/>
    </row>
    <row r="1408" spans="1:25" ht="15">
      <c r="A1408" s="380" t="str">
        <f>PTCA!B1391</f>
        <v>-000</v>
      </c>
      <c r="B1408" s="380">
        <f>PTCA!D1391</f>
        <v>0</v>
      </c>
      <c r="C1408" s="380">
        <f>PTCA!J1391</f>
        <v>0</v>
      </c>
      <c r="D1408" s="380">
        <f>PTCA!K1391</f>
        <v>0</v>
      </c>
      <c r="E1408" s="380">
        <f>PTCA!H1391</f>
        <v>0</v>
      </c>
      <c r="F1408" s="380">
        <f>PTCA!Z1391</f>
        <v>0</v>
      </c>
      <c r="G1408" s="380">
        <f>PTCA!AD1391</f>
        <v>0</v>
      </c>
      <c r="H1408" s="62"/>
      <c r="I1408" s="760">
        <f>PTCA!C1391</f>
        <v>0</v>
      </c>
      <c r="J1408" s="760" t="str">
        <f>PTCA!AK1391</f>
        <v/>
      </c>
      <c r="K1408" s="760">
        <f>PTCA!AL1391</f>
        <v>0</v>
      </c>
      <c r="L1408" s="62"/>
      <c r="M1408" s="607"/>
      <c r="N1408" s="62"/>
      <c r="O1408" s="63">
        <f>PTCA!AA2377</f>
        <v>0</v>
      </c>
      <c r="P1408" s="63">
        <f>PTCA!AF2377</f>
        <v>0</v>
      </c>
      <c r="Q1408" s="232" t="e">
        <f t="shared" si="43"/>
        <v>#DIV/0!</v>
      </c>
      <c r="R1408" s="544">
        <f>PTCA!AI2377</f>
        <v>0</v>
      </c>
      <c r="S1408" s="544">
        <f>PTCA!AJ1391</f>
        <v>0</v>
      </c>
      <c r="T1408" s="53"/>
      <c r="U1408" s="232" t="e">
        <f t="shared" si="44"/>
        <v>#DIV/0!</v>
      </c>
      <c r="V1408" s="272"/>
      <c r="X1408" s="255"/>
      <c r="Y1408" s="254"/>
    </row>
    <row r="1409" spans="1:25" ht="15">
      <c r="A1409" s="380" t="str">
        <f>PTCA!B1392</f>
        <v>-000</v>
      </c>
      <c r="B1409" s="380">
        <f>PTCA!D1392</f>
        <v>0</v>
      </c>
      <c r="C1409" s="380">
        <f>PTCA!J1392</f>
        <v>0</v>
      </c>
      <c r="D1409" s="380">
        <f>PTCA!K1392</f>
        <v>0</v>
      </c>
      <c r="E1409" s="380">
        <f>PTCA!H1392</f>
        <v>0</v>
      </c>
      <c r="F1409" s="380">
        <f>PTCA!Z1392</f>
        <v>0</v>
      </c>
      <c r="G1409" s="380">
        <f>PTCA!AD1392</f>
        <v>0</v>
      </c>
      <c r="H1409" s="62"/>
      <c r="I1409" s="760">
        <f>PTCA!C1392</f>
        <v>0</v>
      </c>
      <c r="J1409" s="760" t="str">
        <f>PTCA!AK1392</f>
        <v/>
      </c>
      <c r="K1409" s="760">
        <f>PTCA!AL1392</f>
        <v>0</v>
      </c>
      <c r="L1409" s="62"/>
      <c r="M1409" s="607"/>
      <c r="N1409" s="62"/>
      <c r="O1409" s="63">
        <f>PTCA!AA2378</f>
        <v>0</v>
      </c>
      <c r="P1409" s="63">
        <f>PTCA!AF2378</f>
        <v>0</v>
      </c>
      <c r="Q1409" s="232" t="e">
        <f t="shared" si="43"/>
        <v>#DIV/0!</v>
      </c>
      <c r="R1409" s="544">
        <f>PTCA!AI2378</f>
        <v>0</v>
      </c>
      <c r="S1409" s="544">
        <f>PTCA!AJ1392</f>
        <v>0</v>
      </c>
      <c r="T1409" s="53"/>
      <c r="U1409" s="232" t="e">
        <f t="shared" si="44"/>
        <v>#DIV/0!</v>
      </c>
      <c r="V1409" s="272"/>
      <c r="X1409" s="255"/>
      <c r="Y1409" s="254"/>
    </row>
    <row r="1410" spans="1:25" ht="15">
      <c r="A1410" s="380" t="str">
        <f>PTCA!B1393</f>
        <v>-000</v>
      </c>
      <c r="B1410" s="380">
        <f>PTCA!D1393</f>
        <v>0</v>
      </c>
      <c r="C1410" s="380">
        <f>PTCA!J1393</f>
        <v>0</v>
      </c>
      <c r="D1410" s="380">
        <f>PTCA!K1393</f>
        <v>0</v>
      </c>
      <c r="E1410" s="380">
        <f>PTCA!H1393</f>
        <v>0</v>
      </c>
      <c r="F1410" s="380">
        <f>PTCA!Z1393</f>
        <v>0</v>
      </c>
      <c r="G1410" s="380">
        <f>PTCA!AD1393</f>
        <v>0</v>
      </c>
      <c r="H1410" s="62"/>
      <c r="I1410" s="760">
        <f>PTCA!C1393</f>
        <v>0</v>
      </c>
      <c r="J1410" s="760" t="str">
        <f>PTCA!AK1393</f>
        <v/>
      </c>
      <c r="K1410" s="760">
        <f>PTCA!AL1393</f>
        <v>0</v>
      </c>
      <c r="L1410" s="62"/>
      <c r="M1410" s="607"/>
      <c r="N1410" s="62"/>
      <c r="O1410" s="63">
        <f>PTCA!AA2379</f>
        <v>0</v>
      </c>
      <c r="P1410" s="63">
        <f>PTCA!AF2379</f>
        <v>0</v>
      </c>
      <c r="Q1410" s="232" t="e">
        <f t="shared" si="43"/>
        <v>#DIV/0!</v>
      </c>
      <c r="R1410" s="544">
        <f>PTCA!AI2379</f>
        <v>0</v>
      </c>
      <c r="S1410" s="544">
        <f>PTCA!AJ1393</f>
        <v>0</v>
      </c>
      <c r="T1410" s="53"/>
      <c r="U1410" s="232" t="e">
        <f t="shared" si="44"/>
        <v>#DIV/0!</v>
      </c>
      <c r="V1410" s="272"/>
      <c r="X1410" s="255"/>
      <c r="Y1410" s="254"/>
    </row>
    <row r="1411" spans="1:25" ht="15">
      <c r="A1411" s="380" t="str">
        <f>PTCA!B1394</f>
        <v>-000</v>
      </c>
      <c r="B1411" s="380">
        <f>PTCA!D1394</f>
        <v>0</v>
      </c>
      <c r="C1411" s="380">
        <f>PTCA!J1394</f>
        <v>0</v>
      </c>
      <c r="D1411" s="380">
        <f>PTCA!K1394</f>
        <v>0</v>
      </c>
      <c r="E1411" s="380">
        <f>PTCA!H1394</f>
        <v>0</v>
      </c>
      <c r="F1411" s="380">
        <f>PTCA!Z1394</f>
        <v>0</v>
      </c>
      <c r="G1411" s="380">
        <f>PTCA!AD1394</f>
        <v>0</v>
      </c>
      <c r="H1411" s="62"/>
      <c r="I1411" s="760">
        <f>PTCA!C1394</f>
        <v>0</v>
      </c>
      <c r="J1411" s="760" t="str">
        <f>PTCA!AK1394</f>
        <v/>
      </c>
      <c r="K1411" s="760">
        <f>PTCA!AL1394</f>
        <v>0</v>
      </c>
      <c r="L1411" s="62"/>
      <c r="M1411" s="607"/>
      <c r="N1411" s="62"/>
      <c r="O1411" s="63">
        <f>PTCA!AA2380</f>
        <v>0</v>
      </c>
      <c r="P1411" s="63">
        <f>PTCA!AF2380</f>
        <v>0</v>
      </c>
      <c r="Q1411" s="232" t="e">
        <f t="shared" si="43"/>
        <v>#DIV/0!</v>
      </c>
      <c r="R1411" s="544">
        <f>PTCA!AI2380</f>
        <v>0</v>
      </c>
      <c r="S1411" s="544">
        <f>PTCA!AJ1394</f>
        <v>0</v>
      </c>
      <c r="T1411" s="53"/>
      <c r="U1411" s="232" t="e">
        <f t="shared" si="44"/>
        <v>#DIV/0!</v>
      </c>
      <c r="V1411" s="272"/>
      <c r="X1411" s="255"/>
      <c r="Y1411" s="254"/>
    </row>
    <row r="1412" spans="1:25" ht="15">
      <c r="A1412" s="380" t="str">
        <f>PTCA!B1395</f>
        <v>-000</v>
      </c>
      <c r="B1412" s="380">
        <f>PTCA!D1395</f>
        <v>0</v>
      </c>
      <c r="C1412" s="380">
        <f>PTCA!J1395</f>
        <v>0</v>
      </c>
      <c r="D1412" s="380">
        <f>PTCA!K1395</f>
        <v>0</v>
      </c>
      <c r="E1412" s="380">
        <f>PTCA!H1395</f>
        <v>0</v>
      </c>
      <c r="F1412" s="380">
        <f>PTCA!Z1395</f>
        <v>0</v>
      </c>
      <c r="G1412" s="380">
        <f>PTCA!AD1395</f>
        <v>0</v>
      </c>
      <c r="H1412" s="62"/>
      <c r="I1412" s="760">
        <f>PTCA!C1395</f>
        <v>0</v>
      </c>
      <c r="J1412" s="760" t="str">
        <f>PTCA!AK1395</f>
        <v/>
      </c>
      <c r="K1412" s="760">
        <f>PTCA!AL1395</f>
        <v>0</v>
      </c>
      <c r="L1412" s="62"/>
      <c r="M1412" s="607"/>
      <c r="N1412" s="62"/>
      <c r="O1412" s="63">
        <f>PTCA!AA2381</f>
        <v>0</v>
      </c>
      <c r="P1412" s="63">
        <f>PTCA!AF2381</f>
        <v>0</v>
      </c>
      <c r="Q1412" s="232" t="e">
        <f t="shared" si="43"/>
        <v>#DIV/0!</v>
      </c>
      <c r="R1412" s="544">
        <f>PTCA!AI2381</f>
        <v>0</v>
      </c>
      <c r="S1412" s="544">
        <f>PTCA!AJ1395</f>
        <v>0</v>
      </c>
      <c r="T1412" s="53"/>
      <c r="U1412" s="232" t="e">
        <f t="shared" si="44"/>
        <v>#DIV/0!</v>
      </c>
      <c r="V1412" s="272"/>
      <c r="X1412" s="255"/>
      <c r="Y1412" s="254"/>
    </row>
    <row r="1413" spans="1:25" ht="15">
      <c r="A1413" s="380" t="str">
        <f>PTCA!B1396</f>
        <v>-000</v>
      </c>
      <c r="B1413" s="380">
        <f>PTCA!D1396</f>
        <v>0</v>
      </c>
      <c r="C1413" s="380">
        <f>PTCA!J1396</f>
        <v>0</v>
      </c>
      <c r="D1413" s="380">
        <f>PTCA!K1396</f>
        <v>0</v>
      </c>
      <c r="E1413" s="380">
        <f>PTCA!H1396</f>
        <v>0</v>
      </c>
      <c r="F1413" s="380">
        <f>PTCA!Z1396</f>
        <v>0</v>
      </c>
      <c r="G1413" s="380">
        <f>PTCA!AD1396</f>
        <v>0</v>
      </c>
      <c r="H1413" s="62"/>
      <c r="I1413" s="760">
        <f>PTCA!C1396</f>
        <v>0</v>
      </c>
      <c r="J1413" s="760" t="str">
        <f>PTCA!AK1396</f>
        <v/>
      </c>
      <c r="K1413" s="760">
        <f>PTCA!AL1396</f>
        <v>0</v>
      </c>
      <c r="L1413" s="62"/>
      <c r="M1413" s="607"/>
      <c r="N1413" s="62"/>
      <c r="O1413" s="63">
        <f>PTCA!AA2382</f>
        <v>0</v>
      </c>
      <c r="P1413" s="63">
        <f>PTCA!AF2382</f>
        <v>0</v>
      </c>
      <c r="Q1413" s="232" t="e">
        <f t="shared" ref="Q1413:Q1476" si="45">P1413/O1413</f>
        <v>#DIV/0!</v>
      </c>
      <c r="R1413" s="544">
        <f>PTCA!AI2382</f>
        <v>0</v>
      </c>
      <c r="S1413" s="544">
        <f>PTCA!AJ1396</f>
        <v>0</v>
      </c>
      <c r="T1413" s="53"/>
      <c r="U1413" s="232" t="e">
        <f t="shared" si="44"/>
        <v>#DIV/0!</v>
      </c>
      <c r="V1413" s="272"/>
      <c r="X1413" s="255"/>
      <c r="Y1413" s="254"/>
    </row>
    <row r="1414" spans="1:25" ht="15">
      <c r="A1414" s="380" t="str">
        <f>PTCA!B1397</f>
        <v>-000</v>
      </c>
      <c r="B1414" s="380">
        <f>PTCA!D1397</f>
        <v>0</v>
      </c>
      <c r="C1414" s="380">
        <f>PTCA!J1397</f>
        <v>0</v>
      </c>
      <c r="D1414" s="380">
        <f>PTCA!K1397</f>
        <v>0</v>
      </c>
      <c r="E1414" s="380">
        <f>PTCA!H1397</f>
        <v>0</v>
      </c>
      <c r="F1414" s="380">
        <f>PTCA!Z1397</f>
        <v>0</v>
      </c>
      <c r="G1414" s="380">
        <f>PTCA!AD1397</f>
        <v>0</v>
      </c>
      <c r="H1414" s="62"/>
      <c r="I1414" s="760">
        <f>PTCA!C1397</f>
        <v>0</v>
      </c>
      <c r="J1414" s="760" t="str">
        <f>PTCA!AK1397</f>
        <v/>
      </c>
      <c r="K1414" s="760">
        <f>PTCA!AL1397</f>
        <v>0</v>
      </c>
      <c r="L1414" s="62"/>
      <c r="M1414" s="607"/>
      <c r="N1414" s="62"/>
      <c r="O1414" s="63">
        <f>PTCA!AA2383</f>
        <v>0</v>
      </c>
      <c r="P1414" s="63">
        <f>PTCA!AF2383</f>
        <v>0</v>
      </c>
      <c r="Q1414" s="232" t="e">
        <f t="shared" si="45"/>
        <v>#DIV/0!</v>
      </c>
      <c r="R1414" s="544">
        <f>PTCA!AI2383</f>
        <v>0</v>
      </c>
      <c r="S1414" s="544">
        <f>PTCA!AJ1397</f>
        <v>0</v>
      </c>
      <c r="T1414" s="53"/>
      <c r="U1414" s="232" t="e">
        <f t="shared" si="44"/>
        <v>#DIV/0!</v>
      </c>
      <c r="V1414" s="272"/>
      <c r="X1414" s="255"/>
      <c r="Y1414" s="254"/>
    </row>
    <row r="1415" spans="1:25" ht="15">
      <c r="A1415" s="380" t="str">
        <f>PTCA!B1398</f>
        <v>-000</v>
      </c>
      <c r="B1415" s="380">
        <f>PTCA!D1398</f>
        <v>0</v>
      </c>
      <c r="C1415" s="380">
        <f>PTCA!J1398</f>
        <v>0</v>
      </c>
      <c r="D1415" s="380">
        <f>PTCA!K1398</f>
        <v>0</v>
      </c>
      <c r="E1415" s="380">
        <f>PTCA!H1398</f>
        <v>0</v>
      </c>
      <c r="F1415" s="380">
        <f>PTCA!Z1398</f>
        <v>0</v>
      </c>
      <c r="G1415" s="380">
        <f>PTCA!AD1398</f>
        <v>0</v>
      </c>
      <c r="H1415" s="62"/>
      <c r="I1415" s="760">
        <f>PTCA!C1398</f>
        <v>0</v>
      </c>
      <c r="J1415" s="760" t="str">
        <f>PTCA!AK1398</f>
        <v/>
      </c>
      <c r="K1415" s="760">
        <f>PTCA!AL1398</f>
        <v>0</v>
      </c>
      <c r="L1415" s="62"/>
      <c r="M1415" s="607"/>
      <c r="N1415" s="62"/>
      <c r="O1415" s="63">
        <f>PTCA!AA2384</f>
        <v>0</v>
      </c>
      <c r="P1415" s="63">
        <f>PTCA!AF2384</f>
        <v>0</v>
      </c>
      <c r="Q1415" s="232" t="e">
        <f t="shared" si="45"/>
        <v>#DIV/0!</v>
      </c>
      <c r="R1415" s="544">
        <f>PTCA!AI2384</f>
        <v>0</v>
      </c>
      <c r="S1415" s="544">
        <f>PTCA!AJ1398</f>
        <v>0</v>
      </c>
      <c r="T1415" s="53"/>
      <c r="U1415" s="232" t="e">
        <f t="shared" si="44"/>
        <v>#DIV/0!</v>
      </c>
      <c r="V1415" s="272"/>
      <c r="X1415" s="255"/>
      <c r="Y1415" s="254"/>
    </row>
    <row r="1416" spans="1:25" ht="15">
      <c r="A1416" s="380" t="str">
        <f>PTCA!B1399</f>
        <v>-000</v>
      </c>
      <c r="B1416" s="380">
        <f>PTCA!D1399</f>
        <v>0</v>
      </c>
      <c r="C1416" s="380">
        <f>PTCA!J1399</f>
        <v>0</v>
      </c>
      <c r="D1416" s="380">
        <f>PTCA!K1399</f>
        <v>0</v>
      </c>
      <c r="E1416" s="380">
        <f>PTCA!H1399</f>
        <v>0</v>
      </c>
      <c r="F1416" s="380">
        <f>PTCA!Z1399</f>
        <v>0</v>
      </c>
      <c r="G1416" s="380">
        <f>PTCA!AD1399</f>
        <v>0</v>
      </c>
      <c r="H1416" s="62"/>
      <c r="I1416" s="760">
        <f>PTCA!C1399</f>
        <v>0</v>
      </c>
      <c r="J1416" s="760" t="str">
        <f>PTCA!AK1399</f>
        <v/>
      </c>
      <c r="K1416" s="760">
        <f>PTCA!AL1399</f>
        <v>0</v>
      </c>
      <c r="L1416" s="62"/>
      <c r="M1416" s="607"/>
      <c r="N1416" s="62"/>
      <c r="O1416" s="63">
        <f>PTCA!AA2385</f>
        <v>0</v>
      </c>
      <c r="P1416" s="63">
        <f>PTCA!AF2385</f>
        <v>0</v>
      </c>
      <c r="Q1416" s="232" t="e">
        <f t="shared" si="45"/>
        <v>#DIV/0!</v>
      </c>
      <c r="R1416" s="544">
        <f>PTCA!AI2385</f>
        <v>0</v>
      </c>
      <c r="S1416" s="544">
        <f>PTCA!AJ1399</f>
        <v>0</v>
      </c>
      <c r="T1416" s="53"/>
      <c r="U1416" s="232" t="e">
        <f t="shared" si="44"/>
        <v>#DIV/0!</v>
      </c>
      <c r="V1416" s="272"/>
      <c r="X1416" s="255"/>
      <c r="Y1416" s="254"/>
    </row>
    <row r="1417" spans="1:25" ht="15">
      <c r="A1417" s="380" t="str">
        <f>PTCA!B1400</f>
        <v>-000</v>
      </c>
      <c r="B1417" s="380">
        <f>PTCA!D1400</f>
        <v>0</v>
      </c>
      <c r="C1417" s="380">
        <f>PTCA!J1400</f>
        <v>0</v>
      </c>
      <c r="D1417" s="380">
        <f>PTCA!K1400</f>
        <v>0</v>
      </c>
      <c r="E1417" s="380">
        <f>PTCA!H1400</f>
        <v>0</v>
      </c>
      <c r="F1417" s="380">
        <f>PTCA!Z1400</f>
        <v>0</v>
      </c>
      <c r="G1417" s="380">
        <f>PTCA!AD1400</f>
        <v>0</v>
      </c>
      <c r="H1417" s="62"/>
      <c r="I1417" s="760">
        <f>PTCA!C1400</f>
        <v>0</v>
      </c>
      <c r="J1417" s="760" t="str">
        <f>PTCA!AK1400</f>
        <v/>
      </c>
      <c r="K1417" s="760">
        <f>PTCA!AL1400</f>
        <v>0</v>
      </c>
      <c r="L1417" s="62"/>
      <c r="M1417" s="607"/>
      <c r="N1417" s="62"/>
      <c r="O1417" s="63">
        <f>PTCA!AA2386</f>
        <v>0</v>
      </c>
      <c r="P1417" s="63">
        <f>PTCA!AF2386</f>
        <v>0</v>
      </c>
      <c r="Q1417" s="232" t="e">
        <f t="shared" si="45"/>
        <v>#DIV/0!</v>
      </c>
      <c r="R1417" s="544">
        <f>PTCA!AI2386</f>
        <v>0</v>
      </c>
      <c r="S1417" s="544">
        <f>PTCA!AJ1400</f>
        <v>0</v>
      </c>
      <c r="T1417" s="53"/>
      <c r="U1417" s="232" t="e">
        <f t="shared" si="44"/>
        <v>#DIV/0!</v>
      </c>
      <c r="V1417" s="272"/>
      <c r="X1417" s="255"/>
      <c r="Y1417" s="254"/>
    </row>
    <row r="1418" spans="1:25" ht="15">
      <c r="A1418" s="380" t="str">
        <f>PTCA!B1401</f>
        <v>-000</v>
      </c>
      <c r="B1418" s="380">
        <f>PTCA!D1401</f>
        <v>0</v>
      </c>
      <c r="C1418" s="380">
        <f>PTCA!J1401</f>
        <v>0</v>
      </c>
      <c r="D1418" s="380">
        <f>PTCA!K1401</f>
        <v>0</v>
      </c>
      <c r="E1418" s="380">
        <f>PTCA!H1401</f>
        <v>0</v>
      </c>
      <c r="F1418" s="380">
        <f>PTCA!Z1401</f>
        <v>0</v>
      </c>
      <c r="G1418" s="380">
        <f>PTCA!AD1401</f>
        <v>0</v>
      </c>
      <c r="H1418" s="62"/>
      <c r="I1418" s="760">
        <f>PTCA!C1401</f>
        <v>0</v>
      </c>
      <c r="J1418" s="760" t="str">
        <f>PTCA!AK1401</f>
        <v/>
      </c>
      <c r="K1418" s="760">
        <f>PTCA!AL1401</f>
        <v>0</v>
      </c>
      <c r="L1418" s="62"/>
      <c r="M1418" s="607"/>
      <c r="N1418" s="62"/>
      <c r="O1418" s="63">
        <f>PTCA!AA2387</f>
        <v>0</v>
      </c>
      <c r="P1418" s="63">
        <f>PTCA!AF2387</f>
        <v>0</v>
      </c>
      <c r="Q1418" s="232" t="e">
        <f t="shared" si="45"/>
        <v>#DIV/0!</v>
      </c>
      <c r="R1418" s="544">
        <f>PTCA!AI2387</f>
        <v>0</v>
      </c>
      <c r="S1418" s="544">
        <f>PTCA!AJ1401</f>
        <v>0</v>
      </c>
      <c r="T1418" s="53"/>
      <c r="U1418" s="232" t="e">
        <f t="shared" si="44"/>
        <v>#DIV/0!</v>
      </c>
      <c r="V1418" s="272"/>
      <c r="X1418" s="255"/>
      <c r="Y1418" s="254"/>
    </row>
    <row r="1419" spans="1:25" ht="15">
      <c r="A1419" s="380" t="str">
        <f>PTCA!B1402</f>
        <v>-000</v>
      </c>
      <c r="B1419" s="380">
        <f>PTCA!D1402</f>
        <v>0</v>
      </c>
      <c r="C1419" s="380">
        <f>PTCA!J1402</f>
        <v>0</v>
      </c>
      <c r="D1419" s="380">
        <f>PTCA!K1402</f>
        <v>0</v>
      </c>
      <c r="E1419" s="380">
        <f>PTCA!H1402</f>
        <v>0</v>
      </c>
      <c r="F1419" s="380">
        <f>PTCA!Z1402</f>
        <v>0</v>
      </c>
      <c r="G1419" s="380">
        <f>PTCA!AD1402</f>
        <v>0</v>
      </c>
      <c r="H1419" s="62"/>
      <c r="I1419" s="760">
        <f>PTCA!C1402</f>
        <v>0</v>
      </c>
      <c r="J1419" s="760" t="str">
        <f>PTCA!AK1402</f>
        <v/>
      </c>
      <c r="K1419" s="760">
        <f>PTCA!AL1402</f>
        <v>0</v>
      </c>
      <c r="L1419" s="62"/>
      <c r="M1419" s="607"/>
      <c r="N1419" s="62"/>
      <c r="O1419" s="63">
        <f>PTCA!AA2388</f>
        <v>0</v>
      </c>
      <c r="P1419" s="63">
        <f>PTCA!AF2388</f>
        <v>0</v>
      </c>
      <c r="Q1419" s="232" t="e">
        <f t="shared" si="45"/>
        <v>#DIV/0!</v>
      </c>
      <c r="R1419" s="544">
        <f>PTCA!AI2388</f>
        <v>0</v>
      </c>
      <c r="S1419" s="544">
        <f>PTCA!AJ1402</f>
        <v>0</v>
      </c>
      <c r="T1419" s="53"/>
      <c r="U1419" s="232" t="e">
        <f t="shared" si="44"/>
        <v>#DIV/0!</v>
      </c>
      <c r="V1419" s="272"/>
      <c r="X1419" s="255"/>
      <c r="Y1419" s="254"/>
    </row>
    <row r="1420" spans="1:25" ht="15">
      <c r="A1420" s="380" t="str">
        <f>PTCA!B1403</f>
        <v>-000</v>
      </c>
      <c r="B1420" s="380">
        <f>PTCA!D1403</f>
        <v>0</v>
      </c>
      <c r="C1420" s="380">
        <f>PTCA!J1403</f>
        <v>0</v>
      </c>
      <c r="D1420" s="380">
        <f>PTCA!K1403</f>
        <v>0</v>
      </c>
      <c r="E1420" s="380">
        <f>PTCA!H1403</f>
        <v>0</v>
      </c>
      <c r="F1420" s="380">
        <f>PTCA!Z1403</f>
        <v>0</v>
      </c>
      <c r="G1420" s="380">
        <f>PTCA!AD1403</f>
        <v>0</v>
      </c>
      <c r="H1420" s="62"/>
      <c r="I1420" s="760">
        <f>PTCA!C1403</f>
        <v>0</v>
      </c>
      <c r="J1420" s="760" t="str">
        <f>PTCA!AK1403</f>
        <v/>
      </c>
      <c r="K1420" s="760">
        <f>PTCA!AL1403</f>
        <v>0</v>
      </c>
      <c r="L1420" s="62"/>
      <c r="M1420" s="607"/>
      <c r="N1420" s="62"/>
      <c r="O1420" s="63">
        <f>PTCA!AA2389</f>
        <v>0</v>
      </c>
      <c r="P1420" s="63">
        <f>PTCA!AF2389</f>
        <v>0</v>
      </c>
      <c r="Q1420" s="232" t="e">
        <f t="shared" si="45"/>
        <v>#DIV/0!</v>
      </c>
      <c r="R1420" s="544">
        <f>PTCA!AI2389</f>
        <v>0</v>
      </c>
      <c r="S1420" s="544">
        <f>PTCA!AJ1403</f>
        <v>0</v>
      </c>
      <c r="T1420" s="53"/>
      <c r="U1420" s="232" t="e">
        <f t="shared" si="44"/>
        <v>#DIV/0!</v>
      </c>
      <c r="V1420" s="272"/>
      <c r="X1420" s="255"/>
      <c r="Y1420" s="254"/>
    </row>
    <row r="1421" spans="1:25" ht="15">
      <c r="A1421" s="380" t="str">
        <f>PTCA!B1404</f>
        <v>-000</v>
      </c>
      <c r="B1421" s="380">
        <f>PTCA!D1404</f>
        <v>0</v>
      </c>
      <c r="C1421" s="380">
        <f>PTCA!J1404</f>
        <v>0</v>
      </c>
      <c r="D1421" s="380">
        <f>PTCA!K1404</f>
        <v>0</v>
      </c>
      <c r="E1421" s="380">
        <f>PTCA!H1404</f>
        <v>0</v>
      </c>
      <c r="F1421" s="380">
        <f>PTCA!Z1404</f>
        <v>0</v>
      </c>
      <c r="G1421" s="380">
        <f>PTCA!AD1404</f>
        <v>0</v>
      </c>
      <c r="H1421" s="62"/>
      <c r="I1421" s="760">
        <f>PTCA!C1404</f>
        <v>0</v>
      </c>
      <c r="J1421" s="760" t="str">
        <f>PTCA!AK1404</f>
        <v/>
      </c>
      <c r="K1421" s="760">
        <f>PTCA!AL1404</f>
        <v>0</v>
      </c>
      <c r="L1421" s="62"/>
      <c r="M1421" s="607"/>
      <c r="N1421" s="62"/>
      <c r="O1421" s="63">
        <f>PTCA!AA2390</f>
        <v>0</v>
      </c>
      <c r="P1421" s="63">
        <f>PTCA!AF2390</f>
        <v>0</v>
      </c>
      <c r="Q1421" s="232" t="e">
        <f t="shared" si="45"/>
        <v>#DIV/0!</v>
      </c>
      <c r="R1421" s="544">
        <f>PTCA!AI2390</f>
        <v>0</v>
      </c>
      <c r="S1421" s="544">
        <f>PTCA!AJ1404</f>
        <v>0</v>
      </c>
      <c r="T1421" s="53"/>
      <c r="U1421" s="232" t="e">
        <f t="shared" si="44"/>
        <v>#DIV/0!</v>
      </c>
      <c r="V1421" s="272"/>
      <c r="X1421" s="255"/>
      <c r="Y1421" s="254"/>
    </row>
    <row r="1422" spans="1:25" ht="15">
      <c r="A1422" s="380" t="str">
        <f>PTCA!B1405</f>
        <v>-000</v>
      </c>
      <c r="B1422" s="380">
        <f>PTCA!D1405</f>
        <v>0</v>
      </c>
      <c r="C1422" s="380">
        <f>PTCA!J1405</f>
        <v>0</v>
      </c>
      <c r="D1422" s="380">
        <f>PTCA!K1405</f>
        <v>0</v>
      </c>
      <c r="E1422" s="380">
        <f>PTCA!H1405</f>
        <v>0</v>
      </c>
      <c r="F1422" s="380">
        <f>PTCA!Z1405</f>
        <v>0</v>
      </c>
      <c r="G1422" s="380">
        <f>PTCA!AD1405</f>
        <v>0</v>
      </c>
      <c r="H1422" s="62"/>
      <c r="I1422" s="760">
        <f>PTCA!C1405</f>
        <v>0</v>
      </c>
      <c r="J1422" s="760" t="str">
        <f>PTCA!AK1405</f>
        <v/>
      </c>
      <c r="K1422" s="760">
        <f>PTCA!AL1405</f>
        <v>0</v>
      </c>
      <c r="L1422" s="62"/>
      <c r="M1422" s="607"/>
      <c r="N1422" s="62"/>
      <c r="O1422" s="63">
        <f>PTCA!AA2391</f>
        <v>0</v>
      </c>
      <c r="P1422" s="63">
        <f>PTCA!AF2391</f>
        <v>0</v>
      </c>
      <c r="Q1422" s="232" t="e">
        <f t="shared" si="45"/>
        <v>#DIV/0!</v>
      </c>
      <c r="R1422" s="544">
        <f>PTCA!AI2391</f>
        <v>0</v>
      </c>
      <c r="S1422" s="544">
        <f>PTCA!AJ1405</f>
        <v>0</v>
      </c>
      <c r="T1422" s="53"/>
      <c r="U1422" s="232" t="e">
        <f t="shared" si="44"/>
        <v>#DIV/0!</v>
      </c>
      <c r="V1422" s="272"/>
      <c r="X1422" s="255"/>
      <c r="Y1422" s="254"/>
    </row>
    <row r="1423" spans="1:25" ht="15">
      <c r="A1423" s="380" t="str">
        <f>PTCA!B1406</f>
        <v>-000</v>
      </c>
      <c r="B1423" s="380">
        <f>PTCA!D1406</f>
        <v>0</v>
      </c>
      <c r="C1423" s="380">
        <f>PTCA!J1406</f>
        <v>0</v>
      </c>
      <c r="D1423" s="380">
        <f>PTCA!K1406</f>
        <v>0</v>
      </c>
      <c r="E1423" s="380">
        <f>PTCA!H1406</f>
        <v>0</v>
      </c>
      <c r="F1423" s="380">
        <f>PTCA!Z1406</f>
        <v>0</v>
      </c>
      <c r="G1423" s="380">
        <f>PTCA!AD1406</f>
        <v>0</v>
      </c>
      <c r="H1423" s="62"/>
      <c r="I1423" s="760">
        <f>PTCA!C1406</f>
        <v>0</v>
      </c>
      <c r="J1423" s="760" t="str">
        <f>PTCA!AK1406</f>
        <v/>
      </c>
      <c r="K1423" s="760">
        <f>PTCA!AL1406</f>
        <v>0</v>
      </c>
      <c r="L1423" s="62"/>
      <c r="M1423" s="607"/>
      <c r="N1423" s="62"/>
      <c r="O1423" s="63">
        <f>PTCA!AA2392</f>
        <v>0</v>
      </c>
      <c r="P1423" s="63">
        <f>PTCA!AF2392</f>
        <v>0</v>
      </c>
      <c r="Q1423" s="232" t="e">
        <f t="shared" si="45"/>
        <v>#DIV/0!</v>
      </c>
      <c r="R1423" s="544">
        <f>PTCA!AI2392</f>
        <v>0</v>
      </c>
      <c r="S1423" s="544">
        <f>PTCA!AJ1406</f>
        <v>0</v>
      </c>
      <c r="T1423" s="53"/>
      <c r="U1423" s="232" t="e">
        <f t="shared" si="44"/>
        <v>#DIV/0!</v>
      </c>
      <c r="V1423" s="272"/>
      <c r="X1423" s="255"/>
      <c r="Y1423" s="254"/>
    </row>
    <row r="1424" spans="1:25" ht="15">
      <c r="A1424" s="380" t="str">
        <f>PTCA!B1407</f>
        <v>-000</v>
      </c>
      <c r="B1424" s="380">
        <f>PTCA!D1407</f>
        <v>0</v>
      </c>
      <c r="C1424" s="380">
        <f>PTCA!J1407</f>
        <v>0</v>
      </c>
      <c r="D1424" s="380">
        <f>PTCA!K1407</f>
        <v>0</v>
      </c>
      <c r="E1424" s="380">
        <f>PTCA!H1407</f>
        <v>0</v>
      </c>
      <c r="F1424" s="380">
        <f>PTCA!Z1407</f>
        <v>0</v>
      </c>
      <c r="G1424" s="380">
        <f>PTCA!AD1407</f>
        <v>0</v>
      </c>
      <c r="H1424" s="62"/>
      <c r="I1424" s="760">
        <f>PTCA!C1407</f>
        <v>0</v>
      </c>
      <c r="J1424" s="760" t="str">
        <f>PTCA!AK1407</f>
        <v/>
      </c>
      <c r="K1424" s="760">
        <f>PTCA!AL1407</f>
        <v>0</v>
      </c>
      <c r="L1424" s="62"/>
      <c r="M1424" s="607"/>
      <c r="N1424" s="62"/>
      <c r="O1424" s="63">
        <f>PTCA!AA2393</f>
        <v>0</v>
      </c>
      <c r="P1424" s="63">
        <f>PTCA!AF2393</f>
        <v>0</v>
      </c>
      <c r="Q1424" s="232" t="e">
        <f t="shared" si="45"/>
        <v>#DIV/0!</v>
      </c>
      <c r="R1424" s="544">
        <f>PTCA!AI2393</f>
        <v>0</v>
      </c>
      <c r="S1424" s="544">
        <f>PTCA!AJ1407</f>
        <v>0</v>
      </c>
      <c r="T1424" s="53"/>
      <c r="U1424" s="232" t="e">
        <f t="shared" si="44"/>
        <v>#DIV/0!</v>
      </c>
      <c r="V1424" s="272"/>
      <c r="X1424" s="255"/>
      <c r="Y1424" s="254"/>
    </row>
    <row r="1425" spans="1:25" ht="15">
      <c r="A1425" s="380" t="str">
        <f>PTCA!B1408</f>
        <v>-000</v>
      </c>
      <c r="B1425" s="380">
        <f>PTCA!D1408</f>
        <v>0</v>
      </c>
      <c r="C1425" s="380">
        <f>PTCA!J1408</f>
        <v>0</v>
      </c>
      <c r="D1425" s="380">
        <f>PTCA!K1408</f>
        <v>0</v>
      </c>
      <c r="E1425" s="380">
        <f>PTCA!H1408</f>
        <v>0</v>
      </c>
      <c r="F1425" s="380">
        <f>PTCA!Z1408</f>
        <v>0</v>
      </c>
      <c r="G1425" s="380">
        <f>PTCA!AD1408</f>
        <v>0</v>
      </c>
      <c r="H1425" s="62"/>
      <c r="I1425" s="760">
        <f>PTCA!C1408</f>
        <v>0</v>
      </c>
      <c r="J1425" s="760" t="str">
        <f>PTCA!AK1408</f>
        <v/>
      </c>
      <c r="K1425" s="760">
        <f>PTCA!AL1408</f>
        <v>0</v>
      </c>
      <c r="L1425" s="62"/>
      <c r="M1425" s="607"/>
      <c r="N1425" s="62"/>
      <c r="O1425" s="63">
        <f>PTCA!AA2394</f>
        <v>0</v>
      </c>
      <c r="P1425" s="63">
        <f>PTCA!AF2394</f>
        <v>0</v>
      </c>
      <c r="Q1425" s="232" t="e">
        <f t="shared" si="45"/>
        <v>#DIV/0!</v>
      </c>
      <c r="R1425" s="544">
        <f>PTCA!AI2394</f>
        <v>0</v>
      </c>
      <c r="S1425" s="544">
        <f>PTCA!AJ1408</f>
        <v>0</v>
      </c>
      <c r="T1425" s="53"/>
      <c r="U1425" s="232" t="e">
        <f t="shared" ref="U1425:U1488" si="46">T1425/P1425</f>
        <v>#DIV/0!</v>
      </c>
      <c r="V1425" s="272"/>
      <c r="X1425" s="255"/>
      <c r="Y1425" s="254"/>
    </row>
    <row r="1426" spans="1:25" ht="15">
      <c r="A1426" s="380" t="str">
        <f>PTCA!B1409</f>
        <v>-000</v>
      </c>
      <c r="B1426" s="380">
        <f>PTCA!D1409</f>
        <v>0</v>
      </c>
      <c r="C1426" s="380">
        <f>PTCA!J1409</f>
        <v>0</v>
      </c>
      <c r="D1426" s="380">
        <f>PTCA!K1409</f>
        <v>0</v>
      </c>
      <c r="E1426" s="380">
        <f>PTCA!H1409</f>
        <v>0</v>
      </c>
      <c r="F1426" s="380">
        <f>PTCA!Z1409</f>
        <v>0</v>
      </c>
      <c r="G1426" s="380">
        <f>PTCA!AD1409</f>
        <v>0</v>
      </c>
      <c r="H1426" s="62"/>
      <c r="I1426" s="760">
        <f>PTCA!C1409</f>
        <v>0</v>
      </c>
      <c r="J1426" s="760" t="str">
        <f>PTCA!AK1409</f>
        <v/>
      </c>
      <c r="K1426" s="760">
        <f>PTCA!AL1409</f>
        <v>0</v>
      </c>
      <c r="L1426" s="62"/>
      <c r="M1426" s="607"/>
      <c r="N1426" s="62"/>
      <c r="O1426" s="63">
        <f>PTCA!AA2395</f>
        <v>0</v>
      </c>
      <c r="P1426" s="63">
        <f>PTCA!AF2395</f>
        <v>0</v>
      </c>
      <c r="Q1426" s="232" t="e">
        <f t="shared" si="45"/>
        <v>#DIV/0!</v>
      </c>
      <c r="R1426" s="544">
        <f>PTCA!AI2395</f>
        <v>0</v>
      </c>
      <c r="S1426" s="544">
        <f>PTCA!AJ1409</f>
        <v>0</v>
      </c>
      <c r="T1426" s="53"/>
      <c r="U1426" s="232" t="e">
        <f t="shared" si="46"/>
        <v>#DIV/0!</v>
      </c>
      <c r="V1426" s="272"/>
      <c r="X1426" s="255"/>
      <c r="Y1426" s="254"/>
    </row>
    <row r="1427" spans="1:25" ht="15">
      <c r="A1427" s="380" t="str">
        <f>PTCA!B1410</f>
        <v>-000</v>
      </c>
      <c r="B1427" s="380">
        <f>PTCA!D1410</f>
        <v>0</v>
      </c>
      <c r="C1427" s="380">
        <f>PTCA!J1410</f>
        <v>0</v>
      </c>
      <c r="D1427" s="380">
        <f>PTCA!K1410</f>
        <v>0</v>
      </c>
      <c r="E1427" s="380">
        <f>PTCA!H1410</f>
        <v>0</v>
      </c>
      <c r="F1427" s="380">
        <f>PTCA!Z1410</f>
        <v>0</v>
      </c>
      <c r="G1427" s="380">
        <f>PTCA!AD1410</f>
        <v>0</v>
      </c>
      <c r="H1427" s="62"/>
      <c r="I1427" s="760">
        <f>PTCA!C1410</f>
        <v>0</v>
      </c>
      <c r="J1427" s="760" t="str">
        <f>PTCA!AK1410</f>
        <v/>
      </c>
      <c r="K1427" s="760">
        <f>PTCA!AL1410</f>
        <v>0</v>
      </c>
      <c r="L1427" s="62"/>
      <c r="M1427" s="607"/>
      <c r="N1427" s="62"/>
      <c r="O1427" s="63">
        <f>PTCA!AA2396</f>
        <v>0</v>
      </c>
      <c r="P1427" s="63">
        <f>PTCA!AF2396</f>
        <v>0</v>
      </c>
      <c r="Q1427" s="232" t="e">
        <f t="shared" si="45"/>
        <v>#DIV/0!</v>
      </c>
      <c r="R1427" s="544">
        <f>PTCA!AI2396</f>
        <v>0</v>
      </c>
      <c r="S1427" s="544">
        <f>PTCA!AJ1410</f>
        <v>0</v>
      </c>
      <c r="T1427" s="53"/>
      <c r="U1427" s="232" t="e">
        <f t="shared" si="46"/>
        <v>#DIV/0!</v>
      </c>
      <c r="V1427" s="272"/>
      <c r="X1427" s="255"/>
      <c r="Y1427" s="254"/>
    </row>
    <row r="1428" spans="1:25" ht="15">
      <c r="A1428" s="380" t="str">
        <f>PTCA!B1411</f>
        <v>-000</v>
      </c>
      <c r="B1428" s="380">
        <f>PTCA!D1411</f>
        <v>0</v>
      </c>
      <c r="C1428" s="380">
        <f>PTCA!J1411</f>
        <v>0</v>
      </c>
      <c r="D1428" s="380">
        <f>PTCA!K1411</f>
        <v>0</v>
      </c>
      <c r="E1428" s="380">
        <f>PTCA!H1411</f>
        <v>0</v>
      </c>
      <c r="F1428" s="380">
        <f>PTCA!Z1411</f>
        <v>0</v>
      </c>
      <c r="G1428" s="380">
        <f>PTCA!AD1411</f>
        <v>0</v>
      </c>
      <c r="H1428" s="62"/>
      <c r="I1428" s="760">
        <f>PTCA!C1411</f>
        <v>0</v>
      </c>
      <c r="J1428" s="760" t="str">
        <f>PTCA!AK1411</f>
        <v/>
      </c>
      <c r="K1428" s="760">
        <f>PTCA!AL1411</f>
        <v>0</v>
      </c>
      <c r="L1428" s="62"/>
      <c r="M1428" s="607"/>
      <c r="N1428" s="62"/>
      <c r="O1428" s="63">
        <f>PTCA!AA2397</f>
        <v>0</v>
      </c>
      <c r="P1428" s="63">
        <f>PTCA!AF2397</f>
        <v>0</v>
      </c>
      <c r="Q1428" s="232" t="e">
        <f t="shared" si="45"/>
        <v>#DIV/0!</v>
      </c>
      <c r="R1428" s="544">
        <f>PTCA!AI2397</f>
        <v>0</v>
      </c>
      <c r="S1428" s="544">
        <f>PTCA!AJ1411</f>
        <v>0</v>
      </c>
      <c r="T1428" s="53"/>
      <c r="U1428" s="232" t="e">
        <f t="shared" si="46"/>
        <v>#DIV/0!</v>
      </c>
      <c r="V1428" s="272"/>
      <c r="X1428" s="255"/>
      <c r="Y1428" s="254"/>
    </row>
    <row r="1429" spans="1:25" ht="15">
      <c r="A1429" s="380" t="str">
        <f>PTCA!B1412</f>
        <v>-000</v>
      </c>
      <c r="B1429" s="380">
        <f>PTCA!D1412</f>
        <v>0</v>
      </c>
      <c r="C1429" s="380">
        <f>PTCA!J1412</f>
        <v>0</v>
      </c>
      <c r="D1429" s="380">
        <f>PTCA!K1412</f>
        <v>0</v>
      </c>
      <c r="E1429" s="380">
        <f>PTCA!H1412</f>
        <v>0</v>
      </c>
      <c r="F1429" s="380">
        <f>PTCA!Z1412</f>
        <v>0</v>
      </c>
      <c r="G1429" s="380">
        <f>PTCA!AD1412</f>
        <v>0</v>
      </c>
      <c r="H1429" s="62"/>
      <c r="I1429" s="760">
        <f>PTCA!C1412</f>
        <v>0</v>
      </c>
      <c r="J1429" s="760" t="str">
        <f>PTCA!AK1412</f>
        <v/>
      </c>
      <c r="K1429" s="760">
        <f>PTCA!AL1412</f>
        <v>0</v>
      </c>
      <c r="L1429" s="62"/>
      <c r="M1429" s="607"/>
      <c r="N1429" s="62"/>
      <c r="O1429" s="63">
        <f>PTCA!AA2398</f>
        <v>0</v>
      </c>
      <c r="P1429" s="63">
        <f>PTCA!AF2398</f>
        <v>0</v>
      </c>
      <c r="Q1429" s="232" t="e">
        <f t="shared" si="45"/>
        <v>#DIV/0!</v>
      </c>
      <c r="R1429" s="544">
        <f>PTCA!AI2398</f>
        <v>0</v>
      </c>
      <c r="S1429" s="544">
        <f>PTCA!AJ1412</f>
        <v>0</v>
      </c>
      <c r="T1429" s="53"/>
      <c r="U1429" s="232" t="e">
        <f t="shared" si="46"/>
        <v>#DIV/0!</v>
      </c>
      <c r="V1429" s="272"/>
      <c r="X1429" s="255"/>
      <c r="Y1429" s="254"/>
    </row>
    <row r="1430" spans="1:25" ht="15">
      <c r="A1430" s="380" t="str">
        <f>PTCA!B1413</f>
        <v>-000</v>
      </c>
      <c r="B1430" s="380">
        <f>PTCA!D1413</f>
        <v>0</v>
      </c>
      <c r="C1430" s="380">
        <f>PTCA!J1413</f>
        <v>0</v>
      </c>
      <c r="D1430" s="380">
        <f>PTCA!K1413</f>
        <v>0</v>
      </c>
      <c r="E1430" s="380">
        <f>PTCA!H1413</f>
        <v>0</v>
      </c>
      <c r="F1430" s="380">
        <f>PTCA!Z1413</f>
        <v>0</v>
      </c>
      <c r="G1430" s="380">
        <f>PTCA!AD1413</f>
        <v>0</v>
      </c>
      <c r="H1430" s="62"/>
      <c r="I1430" s="760">
        <f>PTCA!C1413</f>
        <v>0</v>
      </c>
      <c r="J1430" s="760" t="str">
        <f>PTCA!AK1413</f>
        <v/>
      </c>
      <c r="K1430" s="760">
        <f>PTCA!AL1413</f>
        <v>0</v>
      </c>
      <c r="L1430" s="62"/>
      <c r="M1430" s="607"/>
      <c r="N1430" s="62"/>
      <c r="O1430" s="63">
        <f>PTCA!AA2399</f>
        <v>0</v>
      </c>
      <c r="P1430" s="63">
        <f>PTCA!AF2399</f>
        <v>0</v>
      </c>
      <c r="Q1430" s="232" t="e">
        <f t="shared" si="45"/>
        <v>#DIV/0!</v>
      </c>
      <c r="R1430" s="544">
        <f>PTCA!AI2399</f>
        <v>0</v>
      </c>
      <c r="S1430" s="544">
        <f>PTCA!AJ1413</f>
        <v>0</v>
      </c>
      <c r="T1430" s="53"/>
      <c r="U1430" s="232" t="e">
        <f t="shared" si="46"/>
        <v>#DIV/0!</v>
      </c>
      <c r="V1430" s="272"/>
      <c r="X1430" s="255"/>
      <c r="Y1430" s="254"/>
    </row>
    <row r="1431" spans="1:25" ht="15">
      <c r="A1431" s="380" t="str">
        <f>PTCA!B1414</f>
        <v>-000</v>
      </c>
      <c r="B1431" s="380">
        <f>PTCA!D1414</f>
        <v>0</v>
      </c>
      <c r="C1431" s="380">
        <f>PTCA!J1414</f>
        <v>0</v>
      </c>
      <c r="D1431" s="380">
        <f>PTCA!K1414</f>
        <v>0</v>
      </c>
      <c r="E1431" s="380">
        <f>PTCA!H1414</f>
        <v>0</v>
      </c>
      <c r="F1431" s="380">
        <f>PTCA!Z1414</f>
        <v>0</v>
      </c>
      <c r="G1431" s="380">
        <f>PTCA!AD1414</f>
        <v>0</v>
      </c>
      <c r="H1431" s="62"/>
      <c r="I1431" s="760">
        <f>PTCA!C1414</f>
        <v>0</v>
      </c>
      <c r="J1431" s="760" t="str">
        <f>PTCA!AK1414</f>
        <v/>
      </c>
      <c r="K1431" s="760">
        <f>PTCA!AL1414</f>
        <v>0</v>
      </c>
      <c r="L1431" s="62"/>
      <c r="M1431" s="607"/>
      <c r="N1431" s="62"/>
      <c r="O1431" s="63">
        <f>PTCA!AA2400</f>
        <v>0</v>
      </c>
      <c r="P1431" s="63">
        <f>PTCA!AF2400</f>
        <v>0</v>
      </c>
      <c r="Q1431" s="232" t="e">
        <f t="shared" si="45"/>
        <v>#DIV/0!</v>
      </c>
      <c r="R1431" s="544">
        <f>PTCA!AI2400</f>
        <v>0</v>
      </c>
      <c r="S1431" s="544">
        <f>PTCA!AJ1414</f>
        <v>0</v>
      </c>
      <c r="T1431" s="53"/>
      <c r="U1431" s="232" t="e">
        <f t="shared" si="46"/>
        <v>#DIV/0!</v>
      </c>
      <c r="V1431" s="272"/>
      <c r="X1431" s="255"/>
      <c r="Y1431" s="254"/>
    </row>
    <row r="1432" spans="1:25" ht="15">
      <c r="A1432" s="380" t="str">
        <f>PTCA!B1415</f>
        <v>-000</v>
      </c>
      <c r="B1432" s="380">
        <f>PTCA!D1415</f>
        <v>0</v>
      </c>
      <c r="C1432" s="380">
        <f>PTCA!J1415</f>
        <v>0</v>
      </c>
      <c r="D1432" s="380">
        <f>PTCA!K1415</f>
        <v>0</v>
      </c>
      <c r="E1432" s="380">
        <f>PTCA!H1415</f>
        <v>0</v>
      </c>
      <c r="F1432" s="380">
        <f>PTCA!Z1415</f>
        <v>0</v>
      </c>
      <c r="G1432" s="380">
        <f>PTCA!AD1415</f>
        <v>0</v>
      </c>
      <c r="H1432" s="62"/>
      <c r="I1432" s="760">
        <f>PTCA!C1415</f>
        <v>0</v>
      </c>
      <c r="J1432" s="760" t="str">
        <f>PTCA!AK1415</f>
        <v/>
      </c>
      <c r="K1432" s="760">
        <f>PTCA!AL1415</f>
        <v>0</v>
      </c>
      <c r="L1432" s="62"/>
      <c r="M1432" s="607"/>
      <c r="N1432" s="62"/>
      <c r="O1432" s="63">
        <f>PTCA!AA2401</f>
        <v>0</v>
      </c>
      <c r="P1432" s="63">
        <f>PTCA!AF2401</f>
        <v>0</v>
      </c>
      <c r="Q1432" s="232" t="e">
        <f t="shared" si="45"/>
        <v>#DIV/0!</v>
      </c>
      <c r="R1432" s="544">
        <f>PTCA!AI2401</f>
        <v>0</v>
      </c>
      <c r="S1432" s="544">
        <f>PTCA!AJ1415</f>
        <v>0</v>
      </c>
      <c r="T1432" s="53"/>
      <c r="U1432" s="232" t="e">
        <f t="shared" si="46"/>
        <v>#DIV/0!</v>
      </c>
      <c r="V1432" s="272"/>
      <c r="X1432" s="255"/>
      <c r="Y1432" s="254"/>
    </row>
    <row r="1433" spans="1:25" ht="15">
      <c r="A1433" s="380" t="str">
        <f>PTCA!B1416</f>
        <v>-000</v>
      </c>
      <c r="B1433" s="380">
        <f>PTCA!D1416</f>
        <v>0</v>
      </c>
      <c r="C1433" s="380">
        <f>PTCA!J1416</f>
        <v>0</v>
      </c>
      <c r="D1433" s="380">
        <f>PTCA!K1416</f>
        <v>0</v>
      </c>
      <c r="E1433" s="380">
        <f>PTCA!H1416</f>
        <v>0</v>
      </c>
      <c r="F1433" s="380">
        <f>PTCA!Z1416</f>
        <v>0</v>
      </c>
      <c r="G1433" s="380">
        <f>PTCA!AD1416</f>
        <v>0</v>
      </c>
      <c r="H1433" s="62"/>
      <c r="I1433" s="760">
        <f>PTCA!C1416</f>
        <v>0</v>
      </c>
      <c r="J1433" s="760" t="str">
        <f>PTCA!AK1416</f>
        <v/>
      </c>
      <c r="K1433" s="760">
        <f>PTCA!AL1416</f>
        <v>0</v>
      </c>
      <c r="L1433" s="62"/>
      <c r="M1433" s="607"/>
      <c r="N1433" s="62"/>
      <c r="O1433" s="63">
        <f>PTCA!AA2402</f>
        <v>0</v>
      </c>
      <c r="P1433" s="63">
        <f>PTCA!AF2402</f>
        <v>0</v>
      </c>
      <c r="Q1433" s="232" t="e">
        <f t="shared" si="45"/>
        <v>#DIV/0!</v>
      </c>
      <c r="R1433" s="544">
        <f>PTCA!AI2402</f>
        <v>0</v>
      </c>
      <c r="S1433" s="544">
        <f>PTCA!AJ1416</f>
        <v>0</v>
      </c>
      <c r="T1433" s="53"/>
      <c r="U1433" s="232" t="e">
        <f t="shared" si="46"/>
        <v>#DIV/0!</v>
      </c>
      <c r="V1433" s="272"/>
      <c r="X1433" s="255"/>
      <c r="Y1433" s="254"/>
    </row>
    <row r="1434" spans="1:25" ht="15">
      <c r="A1434" s="380" t="str">
        <f>PTCA!B1417</f>
        <v>-000</v>
      </c>
      <c r="B1434" s="380">
        <f>PTCA!D1417</f>
        <v>0</v>
      </c>
      <c r="C1434" s="380">
        <f>PTCA!J1417</f>
        <v>0</v>
      </c>
      <c r="D1434" s="380">
        <f>PTCA!K1417</f>
        <v>0</v>
      </c>
      <c r="E1434" s="380">
        <f>PTCA!H1417</f>
        <v>0</v>
      </c>
      <c r="F1434" s="380">
        <f>PTCA!Z1417</f>
        <v>0</v>
      </c>
      <c r="G1434" s="380">
        <f>PTCA!AD1417</f>
        <v>0</v>
      </c>
      <c r="H1434" s="62"/>
      <c r="I1434" s="760">
        <f>PTCA!C1417</f>
        <v>0</v>
      </c>
      <c r="J1434" s="760" t="str">
        <f>PTCA!AK1417</f>
        <v/>
      </c>
      <c r="K1434" s="760">
        <f>PTCA!AL1417</f>
        <v>0</v>
      </c>
      <c r="L1434" s="62"/>
      <c r="M1434" s="607"/>
      <c r="N1434" s="62"/>
      <c r="O1434" s="63">
        <f>PTCA!AA2403</f>
        <v>0</v>
      </c>
      <c r="P1434" s="63">
        <f>PTCA!AF2403</f>
        <v>0</v>
      </c>
      <c r="Q1434" s="232" t="e">
        <f t="shared" si="45"/>
        <v>#DIV/0!</v>
      </c>
      <c r="R1434" s="544">
        <f>PTCA!AI2403</f>
        <v>0</v>
      </c>
      <c r="S1434" s="544">
        <f>PTCA!AJ1417</f>
        <v>0</v>
      </c>
      <c r="T1434" s="53"/>
      <c r="U1434" s="232" t="e">
        <f t="shared" si="46"/>
        <v>#DIV/0!</v>
      </c>
      <c r="V1434" s="272"/>
      <c r="X1434" s="255"/>
      <c r="Y1434" s="254"/>
    </row>
    <row r="1435" spans="1:25" ht="15">
      <c r="A1435" s="380" t="str">
        <f>PTCA!B1418</f>
        <v>-000</v>
      </c>
      <c r="B1435" s="380">
        <f>PTCA!D1418</f>
        <v>0</v>
      </c>
      <c r="C1435" s="380">
        <f>PTCA!J1418</f>
        <v>0</v>
      </c>
      <c r="D1435" s="380">
        <f>PTCA!K1418</f>
        <v>0</v>
      </c>
      <c r="E1435" s="380">
        <f>PTCA!H1418</f>
        <v>0</v>
      </c>
      <c r="F1435" s="380">
        <f>PTCA!Z1418</f>
        <v>0</v>
      </c>
      <c r="G1435" s="380">
        <f>PTCA!AD1418</f>
        <v>0</v>
      </c>
      <c r="H1435" s="62"/>
      <c r="I1435" s="760">
        <f>PTCA!C1418</f>
        <v>0</v>
      </c>
      <c r="J1435" s="760" t="str">
        <f>PTCA!AK1418</f>
        <v/>
      </c>
      <c r="K1435" s="760">
        <f>PTCA!AL1418</f>
        <v>0</v>
      </c>
      <c r="L1435" s="62"/>
      <c r="M1435" s="607"/>
      <c r="N1435" s="62"/>
      <c r="O1435" s="63">
        <f>PTCA!AA2404</f>
        <v>0</v>
      </c>
      <c r="P1435" s="63">
        <f>PTCA!AF2404</f>
        <v>0</v>
      </c>
      <c r="Q1435" s="232" t="e">
        <f t="shared" si="45"/>
        <v>#DIV/0!</v>
      </c>
      <c r="R1435" s="544">
        <f>PTCA!AI2404</f>
        <v>0</v>
      </c>
      <c r="S1435" s="544">
        <f>PTCA!AJ1418</f>
        <v>0</v>
      </c>
      <c r="T1435" s="53"/>
      <c r="U1435" s="232" t="e">
        <f t="shared" si="46"/>
        <v>#DIV/0!</v>
      </c>
      <c r="V1435" s="272"/>
      <c r="X1435" s="255"/>
      <c r="Y1435" s="254"/>
    </row>
    <row r="1436" spans="1:25" ht="15">
      <c r="A1436" s="380" t="str">
        <f>PTCA!B1419</f>
        <v>-000</v>
      </c>
      <c r="B1436" s="380">
        <f>PTCA!D1419</f>
        <v>0</v>
      </c>
      <c r="C1436" s="380">
        <f>PTCA!J1419</f>
        <v>0</v>
      </c>
      <c r="D1436" s="380">
        <f>PTCA!K1419</f>
        <v>0</v>
      </c>
      <c r="E1436" s="380">
        <f>PTCA!H1419</f>
        <v>0</v>
      </c>
      <c r="F1436" s="380">
        <f>PTCA!Z1419</f>
        <v>0</v>
      </c>
      <c r="G1436" s="380">
        <f>PTCA!AD1419</f>
        <v>0</v>
      </c>
      <c r="H1436" s="62"/>
      <c r="I1436" s="760">
        <f>PTCA!C1419</f>
        <v>0</v>
      </c>
      <c r="J1436" s="760" t="str">
        <f>PTCA!AK1419</f>
        <v/>
      </c>
      <c r="K1436" s="760">
        <f>PTCA!AL1419</f>
        <v>0</v>
      </c>
      <c r="L1436" s="62"/>
      <c r="M1436" s="607"/>
      <c r="N1436" s="62"/>
      <c r="O1436" s="63">
        <f>PTCA!AA2405</f>
        <v>0</v>
      </c>
      <c r="P1436" s="63">
        <f>PTCA!AF2405</f>
        <v>0</v>
      </c>
      <c r="Q1436" s="232" t="e">
        <f t="shared" si="45"/>
        <v>#DIV/0!</v>
      </c>
      <c r="R1436" s="544">
        <f>PTCA!AI2405</f>
        <v>0</v>
      </c>
      <c r="S1436" s="544">
        <f>PTCA!AJ1419</f>
        <v>0</v>
      </c>
      <c r="T1436" s="53"/>
      <c r="U1436" s="232" t="e">
        <f t="shared" si="46"/>
        <v>#DIV/0!</v>
      </c>
      <c r="V1436" s="272"/>
      <c r="X1436" s="255"/>
      <c r="Y1436" s="254"/>
    </row>
    <row r="1437" spans="1:25" ht="15">
      <c r="A1437" s="380" t="str">
        <f>PTCA!B1420</f>
        <v>-000</v>
      </c>
      <c r="B1437" s="380">
        <f>PTCA!D1420</f>
        <v>0</v>
      </c>
      <c r="C1437" s="380">
        <f>PTCA!J1420</f>
        <v>0</v>
      </c>
      <c r="D1437" s="380">
        <f>PTCA!K1420</f>
        <v>0</v>
      </c>
      <c r="E1437" s="380">
        <f>PTCA!H1420</f>
        <v>0</v>
      </c>
      <c r="F1437" s="380">
        <f>PTCA!Z1420</f>
        <v>0</v>
      </c>
      <c r="G1437" s="380">
        <f>PTCA!AD1420</f>
        <v>0</v>
      </c>
      <c r="H1437" s="62"/>
      <c r="I1437" s="760">
        <f>PTCA!C1420</f>
        <v>0</v>
      </c>
      <c r="J1437" s="760" t="str">
        <f>PTCA!AK1420</f>
        <v/>
      </c>
      <c r="K1437" s="760">
        <f>PTCA!AL1420</f>
        <v>0</v>
      </c>
      <c r="L1437" s="62"/>
      <c r="M1437" s="607"/>
      <c r="N1437" s="62"/>
      <c r="O1437" s="63">
        <f>PTCA!AA2406</f>
        <v>0</v>
      </c>
      <c r="P1437" s="63">
        <f>PTCA!AF2406</f>
        <v>0</v>
      </c>
      <c r="Q1437" s="232" t="e">
        <f t="shared" si="45"/>
        <v>#DIV/0!</v>
      </c>
      <c r="R1437" s="544">
        <f>PTCA!AI2406</f>
        <v>0</v>
      </c>
      <c r="S1437" s="544">
        <f>PTCA!AJ1420</f>
        <v>0</v>
      </c>
      <c r="T1437" s="53"/>
      <c r="U1437" s="232" t="e">
        <f t="shared" si="46"/>
        <v>#DIV/0!</v>
      </c>
      <c r="V1437" s="272"/>
      <c r="X1437" s="255"/>
      <c r="Y1437" s="254"/>
    </row>
    <row r="1438" spans="1:25" ht="15">
      <c r="A1438" s="380" t="str">
        <f>PTCA!B1421</f>
        <v>-000</v>
      </c>
      <c r="B1438" s="380">
        <f>PTCA!D1421</f>
        <v>0</v>
      </c>
      <c r="C1438" s="380">
        <f>PTCA!J1421</f>
        <v>0</v>
      </c>
      <c r="D1438" s="380">
        <f>PTCA!K1421</f>
        <v>0</v>
      </c>
      <c r="E1438" s="380">
        <f>PTCA!H1421</f>
        <v>0</v>
      </c>
      <c r="F1438" s="380">
        <f>PTCA!Z1421</f>
        <v>0</v>
      </c>
      <c r="G1438" s="380">
        <f>PTCA!AD1421</f>
        <v>0</v>
      </c>
      <c r="H1438" s="62"/>
      <c r="I1438" s="760">
        <f>PTCA!C1421</f>
        <v>0</v>
      </c>
      <c r="J1438" s="760" t="str">
        <f>PTCA!AK1421</f>
        <v/>
      </c>
      <c r="K1438" s="760">
        <f>PTCA!AL1421</f>
        <v>0</v>
      </c>
      <c r="L1438" s="62"/>
      <c r="M1438" s="607"/>
      <c r="N1438" s="62"/>
      <c r="O1438" s="63">
        <f>PTCA!AA2407</f>
        <v>0</v>
      </c>
      <c r="P1438" s="63">
        <f>PTCA!AF2407</f>
        <v>0</v>
      </c>
      <c r="Q1438" s="232" t="e">
        <f t="shared" si="45"/>
        <v>#DIV/0!</v>
      </c>
      <c r="R1438" s="544">
        <f>PTCA!AI2407</f>
        <v>0</v>
      </c>
      <c r="S1438" s="544">
        <f>PTCA!AJ1421</f>
        <v>0</v>
      </c>
      <c r="T1438" s="53"/>
      <c r="U1438" s="232" t="e">
        <f t="shared" si="46"/>
        <v>#DIV/0!</v>
      </c>
      <c r="V1438" s="272"/>
      <c r="X1438" s="255"/>
      <c r="Y1438" s="254"/>
    </row>
    <row r="1439" spans="1:25" ht="15">
      <c r="A1439" s="380" t="str">
        <f>PTCA!B1422</f>
        <v>-000</v>
      </c>
      <c r="B1439" s="380">
        <f>PTCA!D1422</f>
        <v>0</v>
      </c>
      <c r="C1439" s="380">
        <f>PTCA!J1422</f>
        <v>0</v>
      </c>
      <c r="D1439" s="380">
        <f>PTCA!K1422</f>
        <v>0</v>
      </c>
      <c r="E1439" s="380">
        <f>PTCA!H1422</f>
        <v>0</v>
      </c>
      <c r="F1439" s="380">
        <f>PTCA!Z1422</f>
        <v>0</v>
      </c>
      <c r="G1439" s="380">
        <f>PTCA!AD1422</f>
        <v>0</v>
      </c>
      <c r="H1439" s="62"/>
      <c r="I1439" s="760">
        <f>PTCA!C1422</f>
        <v>0</v>
      </c>
      <c r="J1439" s="760" t="str">
        <f>PTCA!AK1422</f>
        <v/>
      </c>
      <c r="K1439" s="760">
        <f>PTCA!AL1422</f>
        <v>0</v>
      </c>
      <c r="L1439" s="62"/>
      <c r="M1439" s="607"/>
      <c r="N1439" s="62"/>
      <c r="O1439" s="63">
        <f>PTCA!AA2408</f>
        <v>0</v>
      </c>
      <c r="P1439" s="63">
        <f>PTCA!AF2408</f>
        <v>0</v>
      </c>
      <c r="Q1439" s="232" t="e">
        <f t="shared" si="45"/>
        <v>#DIV/0!</v>
      </c>
      <c r="R1439" s="544">
        <f>PTCA!AI2408</f>
        <v>0</v>
      </c>
      <c r="S1439" s="544">
        <f>PTCA!AJ1422</f>
        <v>0</v>
      </c>
      <c r="T1439" s="53"/>
      <c r="U1439" s="232" t="e">
        <f t="shared" si="46"/>
        <v>#DIV/0!</v>
      </c>
      <c r="V1439" s="272"/>
      <c r="X1439" s="255"/>
      <c r="Y1439" s="254"/>
    </row>
    <row r="1440" spans="1:25" ht="15">
      <c r="A1440" s="380" t="str">
        <f>PTCA!B1423</f>
        <v>-000</v>
      </c>
      <c r="B1440" s="380">
        <f>PTCA!D1423</f>
        <v>0</v>
      </c>
      <c r="C1440" s="380">
        <f>PTCA!J1423</f>
        <v>0</v>
      </c>
      <c r="D1440" s="380">
        <f>PTCA!K1423</f>
        <v>0</v>
      </c>
      <c r="E1440" s="380">
        <f>PTCA!H1423</f>
        <v>0</v>
      </c>
      <c r="F1440" s="380">
        <f>PTCA!Z1423</f>
        <v>0</v>
      </c>
      <c r="G1440" s="380">
        <f>PTCA!AD1423</f>
        <v>0</v>
      </c>
      <c r="H1440" s="62"/>
      <c r="I1440" s="760">
        <f>PTCA!C1423</f>
        <v>0</v>
      </c>
      <c r="J1440" s="760" t="str">
        <f>PTCA!AK1423</f>
        <v/>
      </c>
      <c r="K1440" s="760">
        <f>PTCA!AL1423</f>
        <v>0</v>
      </c>
      <c r="L1440" s="62"/>
      <c r="M1440" s="607"/>
      <c r="N1440" s="62"/>
      <c r="O1440" s="63">
        <f>PTCA!AA2409</f>
        <v>0</v>
      </c>
      <c r="P1440" s="63">
        <f>PTCA!AF2409</f>
        <v>0</v>
      </c>
      <c r="Q1440" s="232" t="e">
        <f t="shared" si="45"/>
        <v>#DIV/0!</v>
      </c>
      <c r="R1440" s="544">
        <f>PTCA!AI2409</f>
        <v>0</v>
      </c>
      <c r="S1440" s="544">
        <f>PTCA!AJ1423</f>
        <v>0</v>
      </c>
      <c r="T1440" s="53"/>
      <c r="U1440" s="232" t="e">
        <f t="shared" si="46"/>
        <v>#DIV/0!</v>
      </c>
      <c r="V1440" s="272"/>
      <c r="X1440" s="255"/>
      <c r="Y1440" s="254"/>
    </row>
    <row r="1441" spans="1:25" ht="15">
      <c r="A1441" s="380" t="str">
        <f>PTCA!B1424</f>
        <v>-000</v>
      </c>
      <c r="B1441" s="380">
        <f>PTCA!D1424</f>
        <v>0</v>
      </c>
      <c r="C1441" s="380">
        <f>PTCA!J1424</f>
        <v>0</v>
      </c>
      <c r="D1441" s="380">
        <f>PTCA!K1424</f>
        <v>0</v>
      </c>
      <c r="E1441" s="380">
        <f>PTCA!H1424</f>
        <v>0</v>
      </c>
      <c r="F1441" s="380">
        <f>PTCA!Z1424</f>
        <v>0</v>
      </c>
      <c r="G1441" s="380">
        <f>PTCA!AD1424</f>
        <v>0</v>
      </c>
      <c r="H1441" s="62"/>
      <c r="I1441" s="760">
        <f>PTCA!C1424</f>
        <v>0</v>
      </c>
      <c r="J1441" s="760" t="str">
        <f>PTCA!AK1424</f>
        <v/>
      </c>
      <c r="K1441" s="760">
        <f>PTCA!AL1424</f>
        <v>0</v>
      </c>
      <c r="L1441" s="62"/>
      <c r="M1441" s="607"/>
      <c r="N1441" s="62"/>
      <c r="O1441" s="63">
        <f>PTCA!AA2410</f>
        <v>0</v>
      </c>
      <c r="P1441" s="63">
        <f>PTCA!AF2410</f>
        <v>0</v>
      </c>
      <c r="Q1441" s="232" t="e">
        <f t="shared" si="45"/>
        <v>#DIV/0!</v>
      </c>
      <c r="R1441" s="544">
        <f>PTCA!AI2410</f>
        <v>0</v>
      </c>
      <c r="S1441" s="544">
        <f>PTCA!AJ1424</f>
        <v>0</v>
      </c>
      <c r="T1441" s="53"/>
      <c r="U1441" s="232" t="e">
        <f t="shared" si="46"/>
        <v>#DIV/0!</v>
      </c>
      <c r="V1441" s="272"/>
      <c r="X1441" s="255"/>
      <c r="Y1441" s="254"/>
    </row>
    <row r="1442" spans="1:25" ht="15">
      <c r="A1442" s="380" t="str">
        <f>PTCA!B1425</f>
        <v>-000</v>
      </c>
      <c r="B1442" s="380">
        <f>PTCA!D1425</f>
        <v>0</v>
      </c>
      <c r="C1442" s="380">
        <f>PTCA!J1425</f>
        <v>0</v>
      </c>
      <c r="D1442" s="380">
        <f>PTCA!K1425</f>
        <v>0</v>
      </c>
      <c r="E1442" s="380">
        <f>PTCA!H1425</f>
        <v>0</v>
      </c>
      <c r="F1442" s="380">
        <f>PTCA!Z1425</f>
        <v>0</v>
      </c>
      <c r="G1442" s="380">
        <f>PTCA!AD1425</f>
        <v>0</v>
      </c>
      <c r="H1442" s="62"/>
      <c r="I1442" s="760">
        <f>PTCA!C1425</f>
        <v>0</v>
      </c>
      <c r="J1442" s="760" t="str">
        <f>PTCA!AK1425</f>
        <v/>
      </c>
      <c r="K1442" s="760">
        <f>PTCA!AL1425</f>
        <v>0</v>
      </c>
      <c r="L1442" s="62"/>
      <c r="M1442" s="607"/>
      <c r="N1442" s="62"/>
      <c r="O1442" s="63">
        <f>PTCA!AA2411</f>
        <v>0</v>
      </c>
      <c r="P1442" s="63">
        <f>PTCA!AF2411</f>
        <v>0</v>
      </c>
      <c r="Q1442" s="232" t="e">
        <f t="shared" si="45"/>
        <v>#DIV/0!</v>
      </c>
      <c r="R1442" s="544">
        <f>PTCA!AI2411</f>
        <v>0</v>
      </c>
      <c r="S1442" s="544">
        <f>PTCA!AJ1425</f>
        <v>0</v>
      </c>
      <c r="T1442" s="53"/>
      <c r="U1442" s="232" t="e">
        <f t="shared" si="46"/>
        <v>#DIV/0!</v>
      </c>
      <c r="V1442" s="272"/>
      <c r="X1442" s="255"/>
      <c r="Y1442" s="254"/>
    </row>
    <row r="1443" spans="1:25" ht="15">
      <c r="A1443" s="380" t="str">
        <f>PTCA!B1426</f>
        <v>-000</v>
      </c>
      <c r="B1443" s="380">
        <f>PTCA!D1426</f>
        <v>0</v>
      </c>
      <c r="C1443" s="380">
        <f>PTCA!J1426</f>
        <v>0</v>
      </c>
      <c r="D1443" s="380">
        <f>PTCA!K1426</f>
        <v>0</v>
      </c>
      <c r="E1443" s="380">
        <f>PTCA!H1426</f>
        <v>0</v>
      </c>
      <c r="F1443" s="380">
        <f>PTCA!Z1426</f>
        <v>0</v>
      </c>
      <c r="G1443" s="380">
        <f>PTCA!AD1426</f>
        <v>0</v>
      </c>
      <c r="H1443" s="62"/>
      <c r="I1443" s="760">
        <f>PTCA!C1426</f>
        <v>0</v>
      </c>
      <c r="J1443" s="760" t="str">
        <f>PTCA!AK1426</f>
        <v/>
      </c>
      <c r="K1443" s="760">
        <f>PTCA!AL1426</f>
        <v>0</v>
      </c>
      <c r="L1443" s="62"/>
      <c r="M1443" s="607"/>
      <c r="N1443" s="62"/>
      <c r="O1443" s="63">
        <f>PTCA!AA2412</f>
        <v>0</v>
      </c>
      <c r="P1443" s="63">
        <f>PTCA!AF2412</f>
        <v>0</v>
      </c>
      <c r="Q1443" s="232" t="e">
        <f t="shared" si="45"/>
        <v>#DIV/0!</v>
      </c>
      <c r="R1443" s="544">
        <f>PTCA!AI2412</f>
        <v>0</v>
      </c>
      <c r="S1443" s="544">
        <f>PTCA!AJ1426</f>
        <v>0</v>
      </c>
      <c r="T1443" s="53"/>
      <c r="U1443" s="232" t="e">
        <f t="shared" si="46"/>
        <v>#DIV/0!</v>
      </c>
      <c r="V1443" s="272"/>
      <c r="X1443" s="255"/>
      <c r="Y1443" s="254"/>
    </row>
    <row r="1444" spans="1:25" ht="15">
      <c r="A1444" s="380" t="str">
        <f>PTCA!B1427</f>
        <v>-000</v>
      </c>
      <c r="B1444" s="380">
        <f>PTCA!D1427</f>
        <v>0</v>
      </c>
      <c r="C1444" s="380">
        <f>PTCA!J1427</f>
        <v>0</v>
      </c>
      <c r="D1444" s="380">
        <f>PTCA!K1427</f>
        <v>0</v>
      </c>
      <c r="E1444" s="380">
        <f>PTCA!H1427</f>
        <v>0</v>
      </c>
      <c r="F1444" s="380">
        <f>PTCA!Z1427</f>
        <v>0</v>
      </c>
      <c r="G1444" s="380">
        <f>PTCA!AD1427</f>
        <v>0</v>
      </c>
      <c r="H1444" s="62"/>
      <c r="I1444" s="760">
        <f>PTCA!C1427</f>
        <v>0</v>
      </c>
      <c r="J1444" s="760" t="str">
        <f>PTCA!AK1427</f>
        <v/>
      </c>
      <c r="K1444" s="760">
        <f>PTCA!AL1427</f>
        <v>0</v>
      </c>
      <c r="L1444" s="62"/>
      <c r="M1444" s="607"/>
      <c r="N1444" s="62"/>
      <c r="O1444" s="63">
        <f>PTCA!AA2413</f>
        <v>0</v>
      </c>
      <c r="P1444" s="63">
        <f>PTCA!AF2413</f>
        <v>0</v>
      </c>
      <c r="Q1444" s="232" t="e">
        <f t="shared" si="45"/>
        <v>#DIV/0!</v>
      </c>
      <c r="R1444" s="544">
        <f>PTCA!AI2413</f>
        <v>0</v>
      </c>
      <c r="S1444" s="544">
        <f>PTCA!AJ1427</f>
        <v>0</v>
      </c>
      <c r="T1444" s="53"/>
      <c r="U1444" s="232" t="e">
        <f t="shared" si="46"/>
        <v>#DIV/0!</v>
      </c>
      <c r="V1444" s="272"/>
      <c r="X1444" s="255"/>
      <c r="Y1444" s="254"/>
    </row>
    <row r="1445" spans="1:25" ht="15">
      <c r="A1445" s="380" t="str">
        <f>PTCA!B1428</f>
        <v>-000</v>
      </c>
      <c r="B1445" s="380">
        <f>PTCA!D1428</f>
        <v>0</v>
      </c>
      <c r="C1445" s="380">
        <f>PTCA!J1428</f>
        <v>0</v>
      </c>
      <c r="D1445" s="380">
        <f>PTCA!K1428</f>
        <v>0</v>
      </c>
      <c r="E1445" s="380">
        <f>PTCA!H1428</f>
        <v>0</v>
      </c>
      <c r="F1445" s="380">
        <f>PTCA!Z1428</f>
        <v>0</v>
      </c>
      <c r="G1445" s="380">
        <f>PTCA!AD1428</f>
        <v>0</v>
      </c>
      <c r="H1445" s="62"/>
      <c r="I1445" s="760">
        <f>PTCA!C1428</f>
        <v>0</v>
      </c>
      <c r="J1445" s="760" t="str">
        <f>PTCA!AK1428</f>
        <v/>
      </c>
      <c r="K1445" s="760">
        <f>PTCA!AL1428</f>
        <v>0</v>
      </c>
      <c r="L1445" s="62"/>
      <c r="M1445" s="607"/>
      <c r="N1445" s="62"/>
      <c r="O1445" s="63">
        <f>PTCA!AA2414</f>
        <v>0</v>
      </c>
      <c r="P1445" s="63">
        <f>PTCA!AF2414</f>
        <v>0</v>
      </c>
      <c r="Q1445" s="232" t="e">
        <f t="shared" si="45"/>
        <v>#DIV/0!</v>
      </c>
      <c r="R1445" s="544">
        <f>PTCA!AI2414</f>
        <v>0</v>
      </c>
      <c r="S1445" s="544">
        <f>PTCA!AJ1428</f>
        <v>0</v>
      </c>
      <c r="T1445" s="53"/>
      <c r="U1445" s="232" t="e">
        <f t="shared" si="46"/>
        <v>#DIV/0!</v>
      </c>
      <c r="V1445" s="272"/>
      <c r="X1445" s="255"/>
      <c r="Y1445" s="254"/>
    </row>
    <row r="1446" spans="1:25" ht="15">
      <c r="A1446" s="380" t="str">
        <f>PTCA!B1429</f>
        <v>-000</v>
      </c>
      <c r="B1446" s="380">
        <f>PTCA!D1429</f>
        <v>0</v>
      </c>
      <c r="C1446" s="380">
        <f>PTCA!J1429</f>
        <v>0</v>
      </c>
      <c r="D1446" s="380">
        <f>PTCA!K1429</f>
        <v>0</v>
      </c>
      <c r="E1446" s="380">
        <f>PTCA!H1429</f>
        <v>0</v>
      </c>
      <c r="F1446" s="380">
        <f>PTCA!Z1429</f>
        <v>0</v>
      </c>
      <c r="G1446" s="380">
        <f>PTCA!AD1429</f>
        <v>0</v>
      </c>
      <c r="H1446" s="62"/>
      <c r="I1446" s="760">
        <f>PTCA!C1429</f>
        <v>0</v>
      </c>
      <c r="J1446" s="760" t="str">
        <f>PTCA!AK1429</f>
        <v/>
      </c>
      <c r="K1446" s="760">
        <f>PTCA!AL1429</f>
        <v>0</v>
      </c>
      <c r="L1446" s="62"/>
      <c r="M1446" s="607"/>
      <c r="N1446" s="62"/>
      <c r="O1446" s="63">
        <f>PTCA!AA2415</f>
        <v>0</v>
      </c>
      <c r="P1446" s="63">
        <f>PTCA!AF2415</f>
        <v>0</v>
      </c>
      <c r="Q1446" s="232" t="e">
        <f t="shared" si="45"/>
        <v>#DIV/0!</v>
      </c>
      <c r="R1446" s="544">
        <f>PTCA!AI2415</f>
        <v>0</v>
      </c>
      <c r="S1446" s="544">
        <f>PTCA!AJ1429</f>
        <v>0</v>
      </c>
      <c r="T1446" s="53"/>
      <c r="U1446" s="232" t="e">
        <f t="shared" si="46"/>
        <v>#DIV/0!</v>
      </c>
      <c r="V1446" s="272"/>
      <c r="X1446" s="255"/>
      <c r="Y1446" s="254"/>
    </row>
    <row r="1447" spans="1:25" ht="15">
      <c r="A1447" s="380" t="str">
        <f>PTCA!B1430</f>
        <v>-000</v>
      </c>
      <c r="B1447" s="380">
        <f>PTCA!D1430</f>
        <v>0</v>
      </c>
      <c r="C1447" s="380">
        <f>PTCA!J1430</f>
        <v>0</v>
      </c>
      <c r="D1447" s="380">
        <f>PTCA!K1430</f>
        <v>0</v>
      </c>
      <c r="E1447" s="380">
        <f>PTCA!H1430</f>
        <v>0</v>
      </c>
      <c r="F1447" s="380">
        <f>PTCA!Z1430</f>
        <v>0</v>
      </c>
      <c r="G1447" s="380">
        <f>PTCA!AD1430</f>
        <v>0</v>
      </c>
      <c r="H1447" s="62"/>
      <c r="I1447" s="760">
        <f>PTCA!C1430</f>
        <v>0</v>
      </c>
      <c r="J1447" s="760" t="str">
        <f>PTCA!AK1430</f>
        <v/>
      </c>
      <c r="K1447" s="760">
        <f>PTCA!AL1430</f>
        <v>0</v>
      </c>
      <c r="L1447" s="62"/>
      <c r="M1447" s="607"/>
      <c r="N1447" s="62"/>
      <c r="O1447" s="63">
        <f>PTCA!AA2416</f>
        <v>0</v>
      </c>
      <c r="P1447" s="63">
        <f>PTCA!AF2416</f>
        <v>0</v>
      </c>
      <c r="Q1447" s="232" t="e">
        <f t="shared" si="45"/>
        <v>#DIV/0!</v>
      </c>
      <c r="R1447" s="544">
        <f>PTCA!AI2416</f>
        <v>0</v>
      </c>
      <c r="S1447" s="544">
        <f>PTCA!AJ1430</f>
        <v>0</v>
      </c>
      <c r="T1447" s="53"/>
      <c r="U1447" s="232" t="e">
        <f t="shared" si="46"/>
        <v>#DIV/0!</v>
      </c>
      <c r="V1447" s="272"/>
      <c r="X1447" s="255"/>
      <c r="Y1447" s="254"/>
    </row>
    <row r="1448" spans="1:25" ht="15">
      <c r="A1448" s="380" t="str">
        <f>PTCA!B1431</f>
        <v>-000</v>
      </c>
      <c r="B1448" s="380">
        <f>PTCA!D1431</f>
        <v>0</v>
      </c>
      <c r="C1448" s="380">
        <f>PTCA!J1431</f>
        <v>0</v>
      </c>
      <c r="D1448" s="380">
        <f>PTCA!K1431</f>
        <v>0</v>
      </c>
      <c r="E1448" s="380">
        <f>PTCA!H1431</f>
        <v>0</v>
      </c>
      <c r="F1448" s="380">
        <f>PTCA!Z1431</f>
        <v>0</v>
      </c>
      <c r="G1448" s="380">
        <f>PTCA!AD1431</f>
        <v>0</v>
      </c>
      <c r="H1448" s="62"/>
      <c r="I1448" s="760">
        <f>PTCA!C1431</f>
        <v>0</v>
      </c>
      <c r="J1448" s="760" t="str">
        <f>PTCA!AK1431</f>
        <v/>
      </c>
      <c r="K1448" s="760">
        <f>PTCA!AL1431</f>
        <v>0</v>
      </c>
      <c r="L1448" s="62"/>
      <c r="M1448" s="607"/>
      <c r="N1448" s="62"/>
      <c r="O1448" s="63">
        <f>PTCA!AA2417</f>
        <v>0</v>
      </c>
      <c r="P1448" s="63">
        <f>PTCA!AF2417</f>
        <v>0</v>
      </c>
      <c r="Q1448" s="232" t="e">
        <f t="shared" si="45"/>
        <v>#DIV/0!</v>
      </c>
      <c r="R1448" s="544">
        <f>PTCA!AI2417</f>
        <v>0</v>
      </c>
      <c r="S1448" s="544">
        <f>PTCA!AJ1431</f>
        <v>0</v>
      </c>
      <c r="T1448" s="53"/>
      <c r="U1448" s="232" t="e">
        <f t="shared" si="46"/>
        <v>#DIV/0!</v>
      </c>
      <c r="V1448" s="272"/>
      <c r="X1448" s="255"/>
      <c r="Y1448" s="254"/>
    </row>
    <row r="1449" spans="1:25" ht="15">
      <c r="A1449" s="380" t="str">
        <f>PTCA!B1432</f>
        <v>-000</v>
      </c>
      <c r="B1449" s="380">
        <f>PTCA!D1432</f>
        <v>0</v>
      </c>
      <c r="C1449" s="380">
        <f>PTCA!J1432</f>
        <v>0</v>
      </c>
      <c r="D1449" s="380">
        <f>PTCA!K1432</f>
        <v>0</v>
      </c>
      <c r="E1449" s="380">
        <f>PTCA!H1432</f>
        <v>0</v>
      </c>
      <c r="F1449" s="380">
        <f>PTCA!Z1432</f>
        <v>0</v>
      </c>
      <c r="G1449" s="380">
        <f>PTCA!AD1432</f>
        <v>0</v>
      </c>
      <c r="H1449" s="62"/>
      <c r="I1449" s="760">
        <f>PTCA!C1432</f>
        <v>0</v>
      </c>
      <c r="J1449" s="760" t="str">
        <f>PTCA!AK1432</f>
        <v/>
      </c>
      <c r="K1449" s="760">
        <f>PTCA!AL1432</f>
        <v>0</v>
      </c>
      <c r="L1449" s="62"/>
      <c r="M1449" s="607"/>
      <c r="N1449" s="62"/>
      <c r="O1449" s="63">
        <f>PTCA!AA2418</f>
        <v>0</v>
      </c>
      <c r="P1449" s="63">
        <f>PTCA!AF2418</f>
        <v>0</v>
      </c>
      <c r="Q1449" s="232" t="e">
        <f t="shared" si="45"/>
        <v>#DIV/0!</v>
      </c>
      <c r="R1449" s="544">
        <f>PTCA!AI2418</f>
        <v>0</v>
      </c>
      <c r="S1449" s="544">
        <f>PTCA!AJ1432</f>
        <v>0</v>
      </c>
      <c r="T1449" s="53"/>
      <c r="U1449" s="232" t="e">
        <f t="shared" si="46"/>
        <v>#DIV/0!</v>
      </c>
      <c r="V1449" s="272"/>
      <c r="X1449" s="255"/>
      <c r="Y1449" s="254"/>
    </row>
    <row r="1450" spans="1:25" ht="15">
      <c r="A1450" s="380" t="str">
        <f>PTCA!B1433</f>
        <v>-000</v>
      </c>
      <c r="B1450" s="380">
        <f>PTCA!D1433</f>
        <v>0</v>
      </c>
      <c r="C1450" s="380">
        <f>PTCA!J1433</f>
        <v>0</v>
      </c>
      <c r="D1450" s="380">
        <f>PTCA!K1433</f>
        <v>0</v>
      </c>
      <c r="E1450" s="380">
        <f>PTCA!H1433</f>
        <v>0</v>
      </c>
      <c r="F1450" s="380">
        <f>PTCA!Z1433</f>
        <v>0</v>
      </c>
      <c r="G1450" s="380">
        <f>PTCA!AD1433</f>
        <v>0</v>
      </c>
      <c r="H1450" s="62"/>
      <c r="I1450" s="760">
        <f>PTCA!C1433</f>
        <v>0</v>
      </c>
      <c r="J1450" s="760" t="str">
        <f>PTCA!AK1433</f>
        <v/>
      </c>
      <c r="K1450" s="760">
        <f>PTCA!AL1433</f>
        <v>0</v>
      </c>
      <c r="L1450" s="62"/>
      <c r="M1450" s="607"/>
      <c r="N1450" s="62"/>
      <c r="O1450" s="63">
        <f>PTCA!AA2419</f>
        <v>0</v>
      </c>
      <c r="P1450" s="63">
        <f>PTCA!AF2419</f>
        <v>0</v>
      </c>
      <c r="Q1450" s="232" t="e">
        <f t="shared" si="45"/>
        <v>#DIV/0!</v>
      </c>
      <c r="R1450" s="544">
        <f>PTCA!AI2419</f>
        <v>0</v>
      </c>
      <c r="S1450" s="544">
        <f>PTCA!AJ1433</f>
        <v>0</v>
      </c>
      <c r="T1450" s="53"/>
      <c r="U1450" s="232" t="e">
        <f t="shared" si="46"/>
        <v>#DIV/0!</v>
      </c>
      <c r="V1450" s="272"/>
      <c r="X1450" s="255"/>
      <c r="Y1450" s="254"/>
    </row>
    <row r="1451" spans="1:25" ht="15">
      <c r="A1451" s="380" t="str">
        <f>PTCA!B1434</f>
        <v>-000</v>
      </c>
      <c r="B1451" s="380">
        <f>PTCA!D1434</f>
        <v>0</v>
      </c>
      <c r="C1451" s="380">
        <f>PTCA!J1434</f>
        <v>0</v>
      </c>
      <c r="D1451" s="380">
        <f>PTCA!K1434</f>
        <v>0</v>
      </c>
      <c r="E1451" s="380">
        <f>PTCA!H1434</f>
        <v>0</v>
      </c>
      <c r="F1451" s="380">
        <f>PTCA!Z1434</f>
        <v>0</v>
      </c>
      <c r="G1451" s="380">
        <f>PTCA!AD1434</f>
        <v>0</v>
      </c>
      <c r="H1451" s="62"/>
      <c r="I1451" s="760">
        <f>PTCA!C1434</f>
        <v>0</v>
      </c>
      <c r="J1451" s="760" t="str">
        <f>PTCA!AK1434</f>
        <v/>
      </c>
      <c r="K1451" s="760">
        <f>PTCA!AL1434</f>
        <v>0</v>
      </c>
      <c r="L1451" s="62"/>
      <c r="M1451" s="607"/>
      <c r="N1451" s="62"/>
      <c r="O1451" s="63">
        <f>PTCA!AA2420</f>
        <v>0</v>
      </c>
      <c r="P1451" s="63">
        <f>PTCA!AF2420</f>
        <v>0</v>
      </c>
      <c r="Q1451" s="232" t="e">
        <f t="shared" si="45"/>
        <v>#DIV/0!</v>
      </c>
      <c r="R1451" s="544">
        <f>PTCA!AI2420</f>
        <v>0</v>
      </c>
      <c r="S1451" s="544">
        <f>PTCA!AJ1434</f>
        <v>0</v>
      </c>
      <c r="T1451" s="53"/>
      <c r="U1451" s="232" t="e">
        <f t="shared" si="46"/>
        <v>#DIV/0!</v>
      </c>
      <c r="V1451" s="272"/>
      <c r="X1451" s="255"/>
      <c r="Y1451" s="254"/>
    </row>
    <row r="1452" spans="1:25" ht="15">
      <c r="A1452" s="380" t="str">
        <f>PTCA!B1435</f>
        <v>-000</v>
      </c>
      <c r="B1452" s="380">
        <f>PTCA!D1435</f>
        <v>0</v>
      </c>
      <c r="C1452" s="380">
        <f>PTCA!J1435</f>
        <v>0</v>
      </c>
      <c r="D1452" s="380">
        <f>PTCA!K1435</f>
        <v>0</v>
      </c>
      <c r="E1452" s="380">
        <f>PTCA!H1435</f>
        <v>0</v>
      </c>
      <c r="F1452" s="380">
        <f>PTCA!Z1435</f>
        <v>0</v>
      </c>
      <c r="G1452" s="380">
        <f>PTCA!AD1435</f>
        <v>0</v>
      </c>
      <c r="H1452" s="62"/>
      <c r="I1452" s="760">
        <f>PTCA!C1435</f>
        <v>0</v>
      </c>
      <c r="J1452" s="760" t="str">
        <f>PTCA!AK1435</f>
        <v/>
      </c>
      <c r="K1452" s="760">
        <f>PTCA!AL1435</f>
        <v>0</v>
      </c>
      <c r="L1452" s="62"/>
      <c r="M1452" s="607"/>
      <c r="N1452" s="62"/>
      <c r="O1452" s="63">
        <f>PTCA!AA2421</f>
        <v>0</v>
      </c>
      <c r="P1452" s="63">
        <f>PTCA!AF2421</f>
        <v>0</v>
      </c>
      <c r="Q1452" s="232" t="e">
        <f t="shared" si="45"/>
        <v>#DIV/0!</v>
      </c>
      <c r="R1452" s="544">
        <f>PTCA!AI2421</f>
        <v>0</v>
      </c>
      <c r="S1452" s="544">
        <f>PTCA!AJ1435</f>
        <v>0</v>
      </c>
      <c r="T1452" s="53"/>
      <c r="U1452" s="232" t="e">
        <f t="shared" si="46"/>
        <v>#DIV/0!</v>
      </c>
      <c r="V1452" s="272"/>
      <c r="X1452" s="255"/>
      <c r="Y1452" s="254"/>
    </row>
    <row r="1453" spans="1:25" ht="15">
      <c r="A1453" s="380" t="str">
        <f>PTCA!B1436</f>
        <v>-000</v>
      </c>
      <c r="B1453" s="380">
        <f>PTCA!D1436</f>
        <v>0</v>
      </c>
      <c r="C1453" s="380">
        <f>PTCA!J1436</f>
        <v>0</v>
      </c>
      <c r="D1453" s="380">
        <f>PTCA!K1436</f>
        <v>0</v>
      </c>
      <c r="E1453" s="380">
        <f>PTCA!H1436</f>
        <v>0</v>
      </c>
      <c r="F1453" s="380">
        <f>PTCA!Z1436</f>
        <v>0</v>
      </c>
      <c r="G1453" s="380">
        <f>PTCA!AD1436</f>
        <v>0</v>
      </c>
      <c r="H1453" s="62"/>
      <c r="I1453" s="760">
        <f>PTCA!C1436</f>
        <v>0</v>
      </c>
      <c r="J1453" s="760" t="str">
        <f>PTCA!AK1436</f>
        <v/>
      </c>
      <c r="K1453" s="760">
        <f>PTCA!AL1436</f>
        <v>0</v>
      </c>
      <c r="L1453" s="62"/>
      <c r="M1453" s="607"/>
      <c r="N1453" s="62"/>
      <c r="O1453" s="63">
        <f>PTCA!AA2422</f>
        <v>0</v>
      </c>
      <c r="P1453" s="63">
        <f>PTCA!AF2422</f>
        <v>0</v>
      </c>
      <c r="Q1453" s="232" t="e">
        <f t="shared" si="45"/>
        <v>#DIV/0!</v>
      </c>
      <c r="R1453" s="544">
        <f>PTCA!AI2422</f>
        <v>0</v>
      </c>
      <c r="S1453" s="544">
        <f>PTCA!AJ1436</f>
        <v>0</v>
      </c>
      <c r="T1453" s="53"/>
      <c r="U1453" s="232" t="e">
        <f t="shared" si="46"/>
        <v>#DIV/0!</v>
      </c>
      <c r="V1453" s="272"/>
      <c r="X1453" s="255"/>
      <c r="Y1453" s="254"/>
    </row>
    <row r="1454" spans="1:25" ht="15">
      <c r="A1454" s="380" t="str">
        <f>PTCA!B1437</f>
        <v>-000</v>
      </c>
      <c r="B1454" s="380">
        <f>PTCA!D1437</f>
        <v>0</v>
      </c>
      <c r="C1454" s="380">
        <f>PTCA!J1437</f>
        <v>0</v>
      </c>
      <c r="D1454" s="380">
        <f>PTCA!K1437</f>
        <v>0</v>
      </c>
      <c r="E1454" s="380">
        <f>PTCA!H1437</f>
        <v>0</v>
      </c>
      <c r="F1454" s="380">
        <f>PTCA!Z1437</f>
        <v>0</v>
      </c>
      <c r="G1454" s="380">
        <f>PTCA!AD1437</f>
        <v>0</v>
      </c>
      <c r="H1454" s="62"/>
      <c r="I1454" s="760">
        <f>PTCA!C1437</f>
        <v>0</v>
      </c>
      <c r="J1454" s="760" t="str">
        <f>PTCA!AK1437</f>
        <v/>
      </c>
      <c r="K1454" s="760">
        <f>PTCA!AL1437</f>
        <v>0</v>
      </c>
      <c r="L1454" s="62"/>
      <c r="M1454" s="607"/>
      <c r="N1454" s="62"/>
      <c r="O1454" s="63">
        <f>PTCA!AA2423</f>
        <v>0</v>
      </c>
      <c r="P1454" s="63">
        <f>PTCA!AF2423</f>
        <v>0</v>
      </c>
      <c r="Q1454" s="232" t="e">
        <f t="shared" si="45"/>
        <v>#DIV/0!</v>
      </c>
      <c r="R1454" s="544">
        <f>PTCA!AI2423</f>
        <v>0</v>
      </c>
      <c r="S1454" s="544">
        <f>PTCA!AJ1437</f>
        <v>0</v>
      </c>
      <c r="T1454" s="53"/>
      <c r="U1454" s="232" t="e">
        <f t="shared" si="46"/>
        <v>#DIV/0!</v>
      </c>
      <c r="V1454" s="272"/>
      <c r="X1454" s="255"/>
      <c r="Y1454" s="254"/>
    </row>
    <row r="1455" spans="1:25" ht="15">
      <c r="A1455" s="380" t="str">
        <f>PTCA!B1438</f>
        <v>-000</v>
      </c>
      <c r="B1455" s="380">
        <f>PTCA!D1438</f>
        <v>0</v>
      </c>
      <c r="C1455" s="380">
        <f>PTCA!J1438</f>
        <v>0</v>
      </c>
      <c r="D1455" s="380">
        <f>PTCA!K1438</f>
        <v>0</v>
      </c>
      <c r="E1455" s="380">
        <f>PTCA!H1438</f>
        <v>0</v>
      </c>
      <c r="F1455" s="380">
        <f>PTCA!Z1438</f>
        <v>0</v>
      </c>
      <c r="G1455" s="380">
        <f>PTCA!AD1438</f>
        <v>0</v>
      </c>
      <c r="H1455" s="62"/>
      <c r="I1455" s="760">
        <f>PTCA!C1438</f>
        <v>0</v>
      </c>
      <c r="J1455" s="760" t="str">
        <f>PTCA!AK1438</f>
        <v/>
      </c>
      <c r="K1455" s="760">
        <f>PTCA!AL1438</f>
        <v>0</v>
      </c>
      <c r="L1455" s="62"/>
      <c r="M1455" s="607"/>
      <c r="N1455" s="62"/>
      <c r="O1455" s="63">
        <f>PTCA!AA2424</f>
        <v>0</v>
      </c>
      <c r="P1455" s="63">
        <f>PTCA!AF2424</f>
        <v>0</v>
      </c>
      <c r="Q1455" s="232" t="e">
        <f t="shared" si="45"/>
        <v>#DIV/0!</v>
      </c>
      <c r="R1455" s="544">
        <f>PTCA!AI2424</f>
        <v>0</v>
      </c>
      <c r="S1455" s="544">
        <f>PTCA!AJ1438</f>
        <v>0</v>
      </c>
      <c r="T1455" s="53"/>
      <c r="U1455" s="232" t="e">
        <f t="shared" si="46"/>
        <v>#DIV/0!</v>
      </c>
      <c r="V1455" s="272"/>
      <c r="X1455" s="255"/>
      <c r="Y1455" s="254"/>
    </row>
    <row r="1456" spans="1:25" ht="15">
      <c r="A1456" s="380" t="str">
        <f>PTCA!B1439</f>
        <v>-000</v>
      </c>
      <c r="B1456" s="380">
        <f>PTCA!D1439</f>
        <v>0</v>
      </c>
      <c r="C1456" s="380">
        <f>PTCA!J1439</f>
        <v>0</v>
      </c>
      <c r="D1456" s="380">
        <f>PTCA!K1439</f>
        <v>0</v>
      </c>
      <c r="E1456" s="380">
        <f>PTCA!H1439</f>
        <v>0</v>
      </c>
      <c r="F1456" s="380">
        <f>PTCA!Z1439</f>
        <v>0</v>
      </c>
      <c r="G1456" s="380">
        <f>PTCA!AD1439</f>
        <v>0</v>
      </c>
      <c r="H1456" s="62"/>
      <c r="I1456" s="760">
        <f>PTCA!C1439</f>
        <v>0</v>
      </c>
      <c r="J1456" s="760" t="str">
        <f>PTCA!AK1439</f>
        <v/>
      </c>
      <c r="K1456" s="760">
        <f>PTCA!AL1439</f>
        <v>0</v>
      </c>
      <c r="L1456" s="62"/>
      <c r="M1456" s="607"/>
      <c r="N1456" s="62"/>
      <c r="O1456" s="63">
        <f>PTCA!AA2425</f>
        <v>0</v>
      </c>
      <c r="P1456" s="63">
        <f>PTCA!AF2425</f>
        <v>0</v>
      </c>
      <c r="Q1456" s="232" t="e">
        <f t="shared" si="45"/>
        <v>#DIV/0!</v>
      </c>
      <c r="R1456" s="544">
        <f>PTCA!AI2425</f>
        <v>0</v>
      </c>
      <c r="S1456" s="544">
        <f>PTCA!AJ1439</f>
        <v>0</v>
      </c>
      <c r="T1456" s="53"/>
      <c r="U1456" s="232" t="e">
        <f t="shared" si="46"/>
        <v>#DIV/0!</v>
      </c>
      <c r="V1456" s="272"/>
      <c r="X1456" s="255"/>
      <c r="Y1456" s="254"/>
    </row>
    <row r="1457" spans="1:25" ht="15">
      <c r="A1457" s="380" t="str">
        <f>PTCA!B1440</f>
        <v>-000</v>
      </c>
      <c r="B1457" s="380">
        <f>PTCA!D1440</f>
        <v>0</v>
      </c>
      <c r="C1457" s="380">
        <f>PTCA!J1440</f>
        <v>0</v>
      </c>
      <c r="D1457" s="380">
        <f>PTCA!K1440</f>
        <v>0</v>
      </c>
      <c r="E1457" s="380">
        <f>PTCA!H1440</f>
        <v>0</v>
      </c>
      <c r="F1457" s="380">
        <f>PTCA!Z1440</f>
        <v>0</v>
      </c>
      <c r="G1457" s="380">
        <f>PTCA!AD1440</f>
        <v>0</v>
      </c>
      <c r="H1457" s="62"/>
      <c r="I1457" s="760">
        <f>PTCA!C1440</f>
        <v>0</v>
      </c>
      <c r="J1457" s="760" t="str">
        <f>PTCA!AK1440</f>
        <v/>
      </c>
      <c r="K1457" s="760">
        <f>PTCA!AL1440</f>
        <v>0</v>
      </c>
      <c r="L1457" s="62"/>
      <c r="M1457" s="607"/>
      <c r="N1457" s="62"/>
      <c r="O1457" s="63">
        <f>PTCA!AA2426</f>
        <v>0</v>
      </c>
      <c r="P1457" s="63">
        <f>PTCA!AF2426</f>
        <v>0</v>
      </c>
      <c r="Q1457" s="232" t="e">
        <f t="shared" si="45"/>
        <v>#DIV/0!</v>
      </c>
      <c r="R1457" s="544">
        <f>PTCA!AI2426</f>
        <v>0</v>
      </c>
      <c r="S1457" s="544">
        <f>PTCA!AJ1440</f>
        <v>0</v>
      </c>
      <c r="T1457" s="53"/>
      <c r="U1457" s="232" t="e">
        <f t="shared" si="46"/>
        <v>#DIV/0!</v>
      </c>
      <c r="V1457" s="272"/>
      <c r="X1457" s="255"/>
      <c r="Y1457" s="254"/>
    </row>
    <row r="1458" spans="1:25" ht="15">
      <c r="A1458" s="380" t="str">
        <f>PTCA!B1441</f>
        <v>-000</v>
      </c>
      <c r="B1458" s="380">
        <f>PTCA!D1441</f>
        <v>0</v>
      </c>
      <c r="C1458" s="380">
        <f>PTCA!J1441</f>
        <v>0</v>
      </c>
      <c r="D1458" s="380">
        <f>PTCA!K1441</f>
        <v>0</v>
      </c>
      <c r="E1458" s="380">
        <f>PTCA!H1441</f>
        <v>0</v>
      </c>
      <c r="F1458" s="380">
        <f>PTCA!Z1441</f>
        <v>0</v>
      </c>
      <c r="G1458" s="380">
        <f>PTCA!AD1441</f>
        <v>0</v>
      </c>
      <c r="H1458" s="62"/>
      <c r="I1458" s="760">
        <f>PTCA!C1441</f>
        <v>0</v>
      </c>
      <c r="J1458" s="760" t="str">
        <f>PTCA!AK1441</f>
        <v/>
      </c>
      <c r="K1458" s="760">
        <f>PTCA!AL1441</f>
        <v>0</v>
      </c>
      <c r="L1458" s="62"/>
      <c r="M1458" s="607"/>
      <c r="N1458" s="62"/>
      <c r="O1458" s="63">
        <f>PTCA!AA2427</f>
        <v>0</v>
      </c>
      <c r="P1458" s="63">
        <f>PTCA!AF2427</f>
        <v>0</v>
      </c>
      <c r="Q1458" s="232" t="e">
        <f t="shared" si="45"/>
        <v>#DIV/0!</v>
      </c>
      <c r="R1458" s="544">
        <f>PTCA!AI2427</f>
        <v>0</v>
      </c>
      <c r="S1458" s="544">
        <f>PTCA!AJ1441</f>
        <v>0</v>
      </c>
      <c r="T1458" s="53"/>
      <c r="U1458" s="232" t="e">
        <f t="shared" si="46"/>
        <v>#DIV/0!</v>
      </c>
      <c r="V1458" s="272"/>
      <c r="X1458" s="255"/>
      <c r="Y1458" s="254"/>
    </row>
    <row r="1459" spans="1:25" ht="15">
      <c r="A1459" s="380" t="str">
        <f>PTCA!B1442</f>
        <v>-000</v>
      </c>
      <c r="B1459" s="380">
        <f>PTCA!D1442</f>
        <v>0</v>
      </c>
      <c r="C1459" s="380">
        <f>PTCA!J1442</f>
        <v>0</v>
      </c>
      <c r="D1459" s="380">
        <f>PTCA!K1442</f>
        <v>0</v>
      </c>
      <c r="E1459" s="380">
        <f>PTCA!H1442</f>
        <v>0</v>
      </c>
      <c r="F1459" s="380">
        <f>PTCA!Z1442</f>
        <v>0</v>
      </c>
      <c r="G1459" s="380">
        <f>PTCA!AD1442</f>
        <v>0</v>
      </c>
      <c r="H1459" s="62"/>
      <c r="I1459" s="760">
        <f>PTCA!C1442</f>
        <v>0</v>
      </c>
      <c r="J1459" s="760" t="str">
        <f>PTCA!AK1442</f>
        <v/>
      </c>
      <c r="K1459" s="760">
        <f>PTCA!AL1442</f>
        <v>0</v>
      </c>
      <c r="L1459" s="62"/>
      <c r="M1459" s="607"/>
      <c r="N1459" s="62"/>
      <c r="O1459" s="63">
        <f>PTCA!AA2428</f>
        <v>0</v>
      </c>
      <c r="P1459" s="63">
        <f>PTCA!AF2428</f>
        <v>0</v>
      </c>
      <c r="Q1459" s="232" t="e">
        <f t="shared" si="45"/>
        <v>#DIV/0!</v>
      </c>
      <c r="R1459" s="544">
        <f>PTCA!AI2428</f>
        <v>0</v>
      </c>
      <c r="S1459" s="544">
        <f>PTCA!AJ1442</f>
        <v>0</v>
      </c>
      <c r="T1459" s="53"/>
      <c r="U1459" s="232" t="e">
        <f t="shared" si="46"/>
        <v>#DIV/0!</v>
      </c>
      <c r="V1459" s="272"/>
      <c r="X1459" s="255"/>
      <c r="Y1459" s="254"/>
    </row>
    <row r="1460" spans="1:25" ht="15">
      <c r="A1460" s="380" t="str">
        <f>PTCA!B1443</f>
        <v>-000</v>
      </c>
      <c r="B1460" s="380">
        <f>PTCA!D1443</f>
        <v>0</v>
      </c>
      <c r="C1460" s="380">
        <f>PTCA!J1443</f>
        <v>0</v>
      </c>
      <c r="D1460" s="380">
        <f>PTCA!K1443</f>
        <v>0</v>
      </c>
      <c r="E1460" s="380">
        <f>PTCA!H1443</f>
        <v>0</v>
      </c>
      <c r="F1460" s="380">
        <f>PTCA!Z1443</f>
        <v>0</v>
      </c>
      <c r="G1460" s="380">
        <f>PTCA!AD1443</f>
        <v>0</v>
      </c>
      <c r="H1460" s="62"/>
      <c r="I1460" s="760">
        <f>PTCA!C1443</f>
        <v>0</v>
      </c>
      <c r="J1460" s="760" t="str">
        <f>PTCA!AK1443</f>
        <v/>
      </c>
      <c r="K1460" s="760">
        <f>PTCA!AL1443</f>
        <v>0</v>
      </c>
      <c r="L1460" s="62"/>
      <c r="M1460" s="607"/>
      <c r="N1460" s="62"/>
      <c r="O1460" s="63">
        <f>PTCA!AA2429</f>
        <v>0</v>
      </c>
      <c r="P1460" s="63">
        <f>PTCA!AF2429</f>
        <v>0</v>
      </c>
      <c r="Q1460" s="232" t="e">
        <f t="shared" si="45"/>
        <v>#DIV/0!</v>
      </c>
      <c r="R1460" s="544">
        <f>PTCA!AI2429</f>
        <v>0</v>
      </c>
      <c r="S1460" s="544">
        <f>PTCA!AJ1443</f>
        <v>0</v>
      </c>
      <c r="T1460" s="53"/>
      <c r="U1460" s="232" t="e">
        <f t="shared" si="46"/>
        <v>#DIV/0!</v>
      </c>
      <c r="V1460" s="272"/>
      <c r="X1460" s="255"/>
      <c r="Y1460" s="254"/>
    </row>
    <row r="1461" spans="1:25" ht="15">
      <c r="A1461" s="380" t="str">
        <f>PTCA!B1444</f>
        <v>-000</v>
      </c>
      <c r="B1461" s="380">
        <f>PTCA!D1444</f>
        <v>0</v>
      </c>
      <c r="C1461" s="380">
        <f>PTCA!J1444</f>
        <v>0</v>
      </c>
      <c r="D1461" s="380">
        <f>PTCA!K1444</f>
        <v>0</v>
      </c>
      <c r="E1461" s="380">
        <f>PTCA!H1444</f>
        <v>0</v>
      </c>
      <c r="F1461" s="380">
        <f>PTCA!Z1444</f>
        <v>0</v>
      </c>
      <c r="G1461" s="380">
        <f>PTCA!AD1444</f>
        <v>0</v>
      </c>
      <c r="H1461" s="62"/>
      <c r="I1461" s="760">
        <f>PTCA!C1444</f>
        <v>0</v>
      </c>
      <c r="J1461" s="760" t="str">
        <f>PTCA!AK1444</f>
        <v/>
      </c>
      <c r="K1461" s="760">
        <f>PTCA!AL1444</f>
        <v>0</v>
      </c>
      <c r="L1461" s="62"/>
      <c r="M1461" s="607"/>
      <c r="N1461" s="62"/>
      <c r="O1461" s="63">
        <f>PTCA!AA2430</f>
        <v>0</v>
      </c>
      <c r="P1461" s="63">
        <f>PTCA!AF2430</f>
        <v>0</v>
      </c>
      <c r="Q1461" s="232" t="e">
        <f t="shared" si="45"/>
        <v>#DIV/0!</v>
      </c>
      <c r="R1461" s="544">
        <f>PTCA!AI2430</f>
        <v>0</v>
      </c>
      <c r="S1461" s="544">
        <f>PTCA!AJ1444</f>
        <v>0</v>
      </c>
      <c r="T1461" s="53"/>
      <c r="U1461" s="232" t="e">
        <f t="shared" si="46"/>
        <v>#DIV/0!</v>
      </c>
      <c r="V1461" s="272"/>
      <c r="X1461" s="255"/>
      <c r="Y1461" s="254"/>
    </row>
    <row r="1462" spans="1:25" ht="15">
      <c r="A1462" s="380" t="str">
        <f>PTCA!B1445</f>
        <v>-000</v>
      </c>
      <c r="B1462" s="380">
        <f>PTCA!D1445</f>
        <v>0</v>
      </c>
      <c r="C1462" s="380">
        <f>PTCA!J1445</f>
        <v>0</v>
      </c>
      <c r="D1462" s="380">
        <f>PTCA!K1445</f>
        <v>0</v>
      </c>
      <c r="E1462" s="380">
        <f>PTCA!H1445</f>
        <v>0</v>
      </c>
      <c r="F1462" s="380">
        <f>PTCA!Z1445</f>
        <v>0</v>
      </c>
      <c r="G1462" s="380">
        <f>PTCA!AD1445</f>
        <v>0</v>
      </c>
      <c r="H1462" s="62"/>
      <c r="I1462" s="760">
        <f>PTCA!C1445</f>
        <v>0</v>
      </c>
      <c r="J1462" s="760" t="str">
        <f>PTCA!AK1445</f>
        <v/>
      </c>
      <c r="K1462" s="760">
        <f>PTCA!AL1445</f>
        <v>0</v>
      </c>
      <c r="L1462" s="62"/>
      <c r="M1462" s="607"/>
      <c r="N1462" s="62"/>
      <c r="O1462" s="63">
        <f>PTCA!AA2431</f>
        <v>0</v>
      </c>
      <c r="P1462" s="63">
        <f>PTCA!AF2431</f>
        <v>0</v>
      </c>
      <c r="Q1462" s="232" t="e">
        <f t="shared" si="45"/>
        <v>#DIV/0!</v>
      </c>
      <c r="R1462" s="544">
        <f>PTCA!AI2431</f>
        <v>0</v>
      </c>
      <c r="S1462" s="544">
        <f>PTCA!AJ1445</f>
        <v>0</v>
      </c>
      <c r="T1462" s="53"/>
      <c r="U1462" s="232" t="e">
        <f t="shared" si="46"/>
        <v>#DIV/0!</v>
      </c>
      <c r="V1462" s="272"/>
      <c r="X1462" s="255"/>
      <c r="Y1462" s="254"/>
    </row>
    <row r="1463" spans="1:25" ht="15">
      <c r="A1463" s="380" t="str">
        <f>PTCA!B1446</f>
        <v>-000</v>
      </c>
      <c r="B1463" s="380">
        <f>PTCA!D1446</f>
        <v>0</v>
      </c>
      <c r="C1463" s="380">
        <f>PTCA!J1446</f>
        <v>0</v>
      </c>
      <c r="D1463" s="380">
        <f>PTCA!K1446</f>
        <v>0</v>
      </c>
      <c r="E1463" s="380">
        <f>PTCA!H1446</f>
        <v>0</v>
      </c>
      <c r="F1463" s="380">
        <f>PTCA!Z1446</f>
        <v>0</v>
      </c>
      <c r="G1463" s="380">
        <f>PTCA!AD1446</f>
        <v>0</v>
      </c>
      <c r="H1463" s="62"/>
      <c r="I1463" s="760">
        <f>PTCA!C1446</f>
        <v>0</v>
      </c>
      <c r="J1463" s="760" t="str">
        <f>PTCA!AK1446</f>
        <v/>
      </c>
      <c r="K1463" s="760">
        <f>PTCA!AL1446</f>
        <v>0</v>
      </c>
      <c r="L1463" s="62"/>
      <c r="M1463" s="607"/>
      <c r="N1463" s="62"/>
      <c r="O1463" s="63">
        <f>PTCA!AA2432</f>
        <v>0</v>
      </c>
      <c r="P1463" s="63">
        <f>PTCA!AF2432</f>
        <v>0</v>
      </c>
      <c r="Q1463" s="232" t="e">
        <f t="shared" si="45"/>
        <v>#DIV/0!</v>
      </c>
      <c r="R1463" s="544">
        <f>PTCA!AI2432</f>
        <v>0</v>
      </c>
      <c r="S1463" s="544">
        <f>PTCA!AJ1446</f>
        <v>0</v>
      </c>
      <c r="T1463" s="53"/>
      <c r="U1463" s="232" t="e">
        <f t="shared" si="46"/>
        <v>#DIV/0!</v>
      </c>
      <c r="V1463" s="272"/>
      <c r="X1463" s="255"/>
      <c r="Y1463" s="254"/>
    </row>
    <row r="1464" spans="1:25" ht="15">
      <c r="A1464" s="380" t="str">
        <f>PTCA!B1447</f>
        <v>-000</v>
      </c>
      <c r="B1464" s="380">
        <f>PTCA!D1447</f>
        <v>0</v>
      </c>
      <c r="C1464" s="380">
        <f>PTCA!J1447</f>
        <v>0</v>
      </c>
      <c r="D1464" s="380">
        <f>PTCA!K1447</f>
        <v>0</v>
      </c>
      <c r="E1464" s="380">
        <f>PTCA!H1447</f>
        <v>0</v>
      </c>
      <c r="F1464" s="380">
        <f>PTCA!Z1447</f>
        <v>0</v>
      </c>
      <c r="G1464" s="380">
        <f>PTCA!AD1447</f>
        <v>0</v>
      </c>
      <c r="H1464" s="62"/>
      <c r="I1464" s="760">
        <f>PTCA!C1447</f>
        <v>0</v>
      </c>
      <c r="J1464" s="760" t="str">
        <f>PTCA!AK1447</f>
        <v/>
      </c>
      <c r="K1464" s="760">
        <f>PTCA!AL1447</f>
        <v>0</v>
      </c>
      <c r="L1464" s="62"/>
      <c r="M1464" s="607"/>
      <c r="N1464" s="62"/>
      <c r="O1464" s="63">
        <f>PTCA!AA2433</f>
        <v>0</v>
      </c>
      <c r="P1464" s="63">
        <f>PTCA!AF2433</f>
        <v>0</v>
      </c>
      <c r="Q1464" s="232" t="e">
        <f t="shared" si="45"/>
        <v>#DIV/0!</v>
      </c>
      <c r="R1464" s="544">
        <f>PTCA!AI2433</f>
        <v>0</v>
      </c>
      <c r="S1464" s="544">
        <f>PTCA!AJ1447</f>
        <v>0</v>
      </c>
      <c r="T1464" s="53"/>
      <c r="U1464" s="232" t="e">
        <f t="shared" si="46"/>
        <v>#DIV/0!</v>
      </c>
      <c r="V1464" s="272"/>
      <c r="X1464" s="255"/>
      <c r="Y1464" s="254"/>
    </row>
    <row r="1465" spans="1:25" ht="15">
      <c r="A1465" s="380" t="str">
        <f>PTCA!B1448</f>
        <v>-000</v>
      </c>
      <c r="B1465" s="380">
        <f>PTCA!D1448</f>
        <v>0</v>
      </c>
      <c r="C1465" s="380">
        <f>PTCA!J1448</f>
        <v>0</v>
      </c>
      <c r="D1465" s="380">
        <f>PTCA!K1448</f>
        <v>0</v>
      </c>
      <c r="E1465" s="380">
        <f>PTCA!H1448</f>
        <v>0</v>
      </c>
      <c r="F1465" s="380">
        <f>PTCA!Z1448</f>
        <v>0</v>
      </c>
      <c r="G1465" s="380">
        <f>PTCA!AD1448</f>
        <v>0</v>
      </c>
      <c r="H1465" s="62"/>
      <c r="I1465" s="760">
        <f>PTCA!C1448</f>
        <v>0</v>
      </c>
      <c r="J1465" s="760" t="str">
        <f>PTCA!AK1448</f>
        <v/>
      </c>
      <c r="K1465" s="760">
        <f>PTCA!AL1448</f>
        <v>0</v>
      </c>
      <c r="L1465" s="62"/>
      <c r="M1465" s="607"/>
      <c r="N1465" s="62"/>
      <c r="O1465" s="63">
        <f>PTCA!AA2434</f>
        <v>0</v>
      </c>
      <c r="P1465" s="63">
        <f>PTCA!AF2434</f>
        <v>0</v>
      </c>
      <c r="Q1465" s="232" t="e">
        <f t="shared" si="45"/>
        <v>#DIV/0!</v>
      </c>
      <c r="R1465" s="544">
        <f>PTCA!AI2434</f>
        <v>0</v>
      </c>
      <c r="S1465" s="544">
        <f>PTCA!AJ1448</f>
        <v>0</v>
      </c>
      <c r="T1465" s="53"/>
      <c r="U1465" s="232" t="e">
        <f t="shared" si="46"/>
        <v>#DIV/0!</v>
      </c>
      <c r="V1465" s="272"/>
      <c r="X1465" s="255"/>
      <c r="Y1465" s="254"/>
    </row>
    <row r="1466" spans="1:25" ht="15">
      <c r="A1466" s="380" t="str">
        <f>PTCA!B1449</f>
        <v>-000</v>
      </c>
      <c r="B1466" s="380">
        <f>PTCA!D1449</f>
        <v>0</v>
      </c>
      <c r="C1466" s="380">
        <f>PTCA!J1449</f>
        <v>0</v>
      </c>
      <c r="D1466" s="380">
        <f>PTCA!K1449</f>
        <v>0</v>
      </c>
      <c r="E1466" s="380">
        <f>PTCA!H1449</f>
        <v>0</v>
      </c>
      <c r="F1466" s="380">
        <f>PTCA!Z1449</f>
        <v>0</v>
      </c>
      <c r="G1466" s="380">
        <f>PTCA!AD1449</f>
        <v>0</v>
      </c>
      <c r="H1466" s="62"/>
      <c r="I1466" s="760">
        <f>PTCA!C1449</f>
        <v>0</v>
      </c>
      <c r="J1466" s="760" t="str">
        <f>PTCA!AK1449</f>
        <v/>
      </c>
      <c r="K1466" s="760">
        <f>PTCA!AL1449</f>
        <v>0</v>
      </c>
      <c r="L1466" s="62"/>
      <c r="M1466" s="607"/>
      <c r="N1466" s="62"/>
      <c r="O1466" s="63">
        <f>PTCA!AA2435</f>
        <v>0</v>
      </c>
      <c r="P1466" s="63">
        <f>PTCA!AF2435</f>
        <v>0</v>
      </c>
      <c r="Q1466" s="232" t="e">
        <f t="shared" si="45"/>
        <v>#DIV/0!</v>
      </c>
      <c r="R1466" s="544">
        <f>PTCA!AI2435</f>
        <v>0</v>
      </c>
      <c r="S1466" s="544">
        <f>PTCA!AJ1449</f>
        <v>0</v>
      </c>
      <c r="T1466" s="53"/>
      <c r="U1466" s="232" t="e">
        <f t="shared" si="46"/>
        <v>#DIV/0!</v>
      </c>
      <c r="V1466" s="272"/>
      <c r="X1466" s="255"/>
      <c r="Y1466" s="254"/>
    </row>
    <row r="1467" spans="1:25" ht="15">
      <c r="A1467" s="380" t="str">
        <f>PTCA!B1450</f>
        <v>-000</v>
      </c>
      <c r="B1467" s="380">
        <f>PTCA!D1450</f>
        <v>0</v>
      </c>
      <c r="C1467" s="380">
        <f>PTCA!J1450</f>
        <v>0</v>
      </c>
      <c r="D1467" s="380">
        <f>PTCA!K1450</f>
        <v>0</v>
      </c>
      <c r="E1467" s="380">
        <f>PTCA!H1450</f>
        <v>0</v>
      </c>
      <c r="F1467" s="380">
        <f>PTCA!Z1450</f>
        <v>0</v>
      </c>
      <c r="G1467" s="380">
        <f>PTCA!AD1450</f>
        <v>0</v>
      </c>
      <c r="H1467" s="62"/>
      <c r="I1467" s="760">
        <f>PTCA!C1450</f>
        <v>0</v>
      </c>
      <c r="J1467" s="760" t="str">
        <f>PTCA!AK1450</f>
        <v/>
      </c>
      <c r="K1467" s="760">
        <f>PTCA!AL1450</f>
        <v>0</v>
      </c>
      <c r="L1467" s="62"/>
      <c r="M1467" s="607"/>
      <c r="N1467" s="62"/>
      <c r="O1467" s="63">
        <f>PTCA!AA2436</f>
        <v>0</v>
      </c>
      <c r="P1467" s="63">
        <f>PTCA!AF2436</f>
        <v>0</v>
      </c>
      <c r="Q1467" s="232" t="e">
        <f t="shared" si="45"/>
        <v>#DIV/0!</v>
      </c>
      <c r="R1467" s="544">
        <f>PTCA!AI2436</f>
        <v>0</v>
      </c>
      <c r="S1467" s="544">
        <f>PTCA!AJ1450</f>
        <v>0</v>
      </c>
      <c r="T1467" s="53"/>
      <c r="U1467" s="232" t="e">
        <f t="shared" si="46"/>
        <v>#DIV/0!</v>
      </c>
      <c r="V1467" s="272"/>
      <c r="X1467" s="255"/>
      <c r="Y1467" s="254"/>
    </row>
    <row r="1468" spans="1:25" ht="15">
      <c r="A1468" s="380" t="str">
        <f>PTCA!B1451</f>
        <v>-000</v>
      </c>
      <c r="B1468" s="380">
        <f>PTCA!D1451</f>
        <v>0</v>
      </c>
      <c r="C1468" s="380">
        <f>PTCA!J1451</f>
        <v>0</v>
      </c>
      <c r="D1468" s="380">
        <f>PTCA!K1451</f>
        <v>0</v>
      </c>
      <c r="E1468" s="380">
        <f>PTCA!H1451</f>
        <v>0</v>
      </c>
      <c r="F1468" s="380">
        <f>PTCA!Z1451</f>
        <v>0</v>
      </c>
      <c r="G1468" s="380">
        <f>PTCA!AD1451</f>
        <v>0</v>
      </c>
      <c r="H1468" s="62"/>
      <c r="I1468" s="760">
        <f>PTCA!C1451</f>
        <v>0</v>
      </c>
      <c r="J1468" s="760" t="str">
        <f>PTCA!AK1451</f>
        <v/>
      </c>
      <c r="K1468" s="760">
        <f>PTCA!AL1451</f>
        <v>0</v>
      </c>
      <c r="L1468" s="62"/>
      <c r="M1468" s="607"/>
      <c r="N1468" s="62"/>
      <c r="O1468" s="63">
        <f>PTCA!AA2437</f>
        <v>0</v>
      </c>
      <c r="P1468" s="63">
        <f>PTCA!AF2437</f>
        <v>0</v>
      </c>
      <c r="Q1468" s="232" t="e">
        <f t="shared" si="45"/>
        <v>#DIV/0!</v>
      </c>
      <c r="R1468" s="544">
        <f>PTCA!AI2437</f>
        <v>0</v>
      </c>
      <c r="S1468" s="544">
        <f>PTCA!AJ1451</f>
        <v>0</v>
      </c>
      <c r="T1468" s="53"/>
      <c r="U1468" s="232" t="e">
        <f t="shared" si="46"/>
        <v>#DIV/0!</v>
      </c>
      <c r="V1468" s="272"/>
      <c r="X1468" s="255"/>
      <c r="Y1468" s="254"/>
    </row>
    <row r="1469" spans="1:25" ht="15">
      <c r="A1469" s="380" t="str">
        <f>PTCA!B1452</f>
        <v>-000</v>
      </c>
      <c r="B1469" s="380">
        <f>PTCA!D1452</f>
        <v>0</v>
      </c>
      <c r="C1469" s="380">
        <f>PTCA!J1452</f>
        <v>0</v>
      </c>
      <c r="D1469" s="380">
        <f>PTCA!K1452</f>
        <v>0</v>
      </c>
      <c r="E1469" s="380">
        <f>PTCA!H1452</f>
        <v>0</v>
      </c>
      <c r="F1469" s="380">
        <f>PTCA!Z1452</f>
        <v>0</v>
      </c>
      <c r="G1469" s="380">
        <f>PTCA!AD1452</f>
        <v>0</v>
      </c>
      <c r="H1469" s="62"/>
      <c r="I1469" s="760">
        <f>PTCA!C1452</f>
        <v>0</v>
      </c>
      <c r="J1469" s="760" t="str">
        <f>PTCA!AK1452</f>
        <v/>
      </c>
      <c r="K1469" s="760">
        <f>PTCA!AL1452</f>
        <v>0</v>
      </c>
      <c r="L1469" s="62"/>
      <c r="M1469" s="607"/>
      <c r="N1469" s="62"/>
      <c r="O1469" s="63">
        <f>PTCA!AA2438</f>
        <v>0</v>
      </c>
      <c r="P1469" s="63">
        <f>PTCA!AF2438</f>
        <v>0</v>
      </c>
      <c r="Q1469" s="232" t="e">
        <f t="shared" si="45"/>
        <v>#DIV/0!</v>
      </c>
      <c r="R1469" s="544">
        <f>PTCA!AI2438</f>
        <v>0</v>
      </c>
      <c r="S1469" s="544">
        <f>PTCA!AJ1452</f>
        <v>0</v>
      </c>
      <c r="T1469" s="53"/>
      <c r="U1469" s="232" t="e">
        <f t="shared" si="46"/>
        <v>#DIV/0!</v>
      </c>
      <c r="V1469" s="272"/>
      <c r="X1469" s="255"/>
      <c r="Y1469" s="254"/>
    </row>
    <row r="1470" spans="1:25" ht="15">
      <c r="A1470" s="380" t="str">
        <f>PTCA!B1453</f>
        <v>-000</v>
      </c>
      <c r="B1470" s="380">
        <f>PTCA!D1453</f>
        <v>0</v>
      </c>
      <c r="C1470" s="380">
        <f>PTCA!J1453</f>
        <v>0</v>
      </c>
      <c r="D1470" s="380">
        <f>PTCA!K1453</f>
        <v>0</v>
      </c>
      <c r="E1470" s="380">
        <f>PTCA!H1453</f>
        <v>0</v>
      </c>
      <c r="F1470" s="380">
        <f>PTCA!Z1453</f>
        <v>0</v>
      </c>
      <c r="G1470" s="380">
        <f>PTCA!AD1453</f>
        <v>0</v>
      </c>
      <c r="H1470" s="62"/>
      <c r="I1470" s="760">
        <f>PTCA!C1453</f>
        <v>0</v>
      </c>
      <c r="J1470" s="760" t="str">
        <f>PTCA!AK1453</f>
        <v/>
      </c>
      <c r="K1470" s="760">
        <f>PTCA!AL1453</f>
        <v>0</v>
      </c>
      <c r="L1470" s="62"/>
      <c r="M1470" s="607"/>
      <c r="N1470" s="62"/>
      <c r="O1470" s="63">
        <f>PTCA!AA2439</f>
        <v>0</v>
      </c>
      <c r="P1470" s="63">
        <f>PTCA!AF2439</f>
        <v>0</v>
      </c>
      <c r="Q1470" s="232" t="e">
        <f t="shared" si="45"/>
        <v>#DIV/0!</v>
      </c>
      <c r="R1470" s="544">
        <f>PTCA!AI2439</f>
        <v>0</v>
      </c>
      <c r="S1470" s="544">
        <f>PTCA!AJ1453</f>
        <v>0</v>
      </c>
      <c r="T1470" s="53"/>
      <c r="U1470" s="232" t="e">
        <f t="shared" si="46"/>
        <v>#DIV/0!</v>
      </c>
      <c r="V1470" s="272"/>
      <c r="X1470" s="255"/>
      <c r="Y1470" s="254"/>
    </row>
    <row r="1471" spans="1:25" ht="15">
      <c r="A1471" s="380" t="str">
        <f>PTCA!B1454</f>
        <v>-000</v>
      </c>
      <c r="B1471" s="380">
        <f>PTCA!D1454</f>
        <v>0</v>
      </c>
      <c r="C1471" s="380">
        <f>PTCA!J1454</f>
        <v>0</v>
      </c>
      <c r="D1471" s="380">
        <f>PTCA!K1454</f>
        <v>0</v>
      </c>
      <c r="E1471" s="380">
        <f>PTCA!H1454</f>
        <v>0</v>
      </c>
      <c r="F1471" s="380">
        <f>PTCA!Z1454</f>
        <v>0</v>
      </c>
      <c r="G1471" s="380">
        <f>PTCA!AD1454</f>
        <v>0</v>
      </c>
      <c r="H1471" s="62"/>
      <c r="I1471" s="760">
        <f>PTCA!C1454</f>
        <v>0</v>
      </c>
      <c r="J1471" s="760" t="str">
        <f>PTCA!AK1454</f>
        <v/>
      </c>
      <c r="K1471" s="760">
        <f>PTCA!AL1454</f>
        <v>0</v>
      </c>
      <c r="L1471" s="62"/>
      <c r="M1471" s="607"/>
      <c r="N1471" s="62"/>
      <c r="O1471" s="63">
        <f>PTCA!AA2440</f>
        <v>0</v>
      </c>
      <c r="P1471" s="63">
        <f>PTCA!AF2440</f>
        <v>0</v>
      </c>
      <c r="Q1471" s="232" t="e">
        <f t="shared" si="45"/>
        <v>#DIV/0!</v>
      </c>
      <c r="R1471" s="544">
        <f>PTCA!AI2440</f>
        <v>0</v>
      </c>
      <c r="S1471" s="544">
        <f>PTCA!AJ1454</f>
        <v>0</v>
      </c>
      <c r="T1471" s="53"/>
      <c r="U1471" s="232" t="e">
        <f t="shared" si="46"/>
        <v>#DIV/0!</v>
      </c>
      <c r="V1471" s="272"/>
      <c r="X1471" s="255"/>
      <c r="Y1471" s="254"/>
    </row>
    <row r="1472" spans="1:25" ht="15">
      <c r="A1472" s="380" t="str">
        <f>PTCA!B1455</f>
        <v>-000</v>
      </c>
      <c r="B1472" s="380">
        <f>PTCA!D1455</f>
        <v>0</v>
      </c>
      <c r="C1472" s="380">
        <f>PTCA!J1455</f>
        <v>0</v>
      </c>
      <c r="D1472" s="380">
        <f>PTCA!K1455</f>
        <v>0</v>
      </c>
      <c r="E1472" s="380">
        <f>PTCA!H1455</f>
        <v>0</v>
      </c>
      <c r="F1472" s="380">
        <f>PTCA!Z1455</f>
        <v>0</v>
      </c>
      <c r="G1472" s="380">
        <f>PTCA!AD1455</f>
        <v>0</v>
      </c>
      <c r="H1472" s="62"/>
      <c r="I1472" s="760">
        <f>PTCA!C1455</f>
        <v>0</v>
      </c>
      <c r="J1472" s="760" t="str">
        <f>PTCA!AK1455</f>
        <v/>
      </c>
      <c r="K1472" s="760">
        <f>PTCA!AL1455</f>
        <v>0</v>
      </c>
      <c r="L1472" s="62"/>
      <c r="M1472" s="607"/>
      <c r="N1472" s="62"/>
      <c r="O1472" s="63">
        <f>PTCA!AA2441</f>
        <v>0</v>
      </c>
      <c r="P1472" s="63">
        <f>PTCA!AF2441</f>
        <v>0</v>
      </c>
      <c r="Q1472" s="232" t="e">
        <f t="shared" si="45"/>
        <v>#DIV/0!</v>
      </c>
      <c r="R1472" s="544">
        <f>PTCA!AI2441</f>
        <v>0</v>
      </c>
      <c r="S1472" s="544">
        <f>PTCA!AJ1455</f>
        <v>0</v>
      </c>
      <c r="T1472" s="53"/>
      <c r="U1472" s="232" t="e">
        <f t="shared" si="46"/>
        <v>#DIV/0!</v>
      </c>
      <c r="V1472" s="272"/>
      <c r="X1472" s="255"/>
      <c r="Y1472" s="254"/>
    </row>
    <row r="1473" spans="1:25" ht="15">
      <c r="A1473" s="380" t="str">
        <f>PTCA!B1456</f>
        <v>-000</v>
      </c>
      <c r="B1473" s="380">
        <f>PTCA!D1456</f>
        <v>0</v>
      </c>
      <c r="C1473" s="380">
        <f>PTCA!J1456</f>
        <v>0</v>
      </c>
      <c r="D1473" s="380">
        <f>PTCA!K1456</f>
        <v>0</v>
      </c>
      <c r="E1473" s="380">
        <f>PTCA!H1456</f>
        <v>0</v>
      </c>
      <c r="F1473" s="380">
        <f>PTCA!Z1456</f>
        <v>0</v>
      </c>
      <c r="G1473" s="380">
        <f>PTCA!AD1456</f>
        <v>0</v>
      </c>
      <c r="H1473" s="62"/>
      <c r="I1473" s="760">
        <f>PTCA!C1456</f>
        <v>0</v>
      </c>
      <c r="J1473" s="760" t="str">
        <f>PTCA!AK1456</f>
        <v/>
      </c>
      <c r="K1473" s="760">
        <f>PTCA!AL1456</f>
        <v>0</v>
      </c>
      <c r="L1473" s="62"/>
      <c r="M1473" s="607"/>
      <c r="N1473" s="62"/>
      <c r="O1473" s="63">
        <f>PTCA!AA2442</f>
        <v>0</v>
      </c>
      <c r="P1473" s="63">
        <f>PTCA!AF2442</f>
        <v>0</v>
      </c>
      <c r="Q1473" s="232" t="e">
        <f t="shared" si="45"/>
        <v>#DIV/0!</v>
      </c>
      <c r="R1473" s="544">
        <f>PTCA!AI2442</f>
        <v>0</v>
      </c>
      <c r="S1473" s="544">
        <f>PTCA!AJ1456</f>
        <v>0</v>
      </c>
      <c r="T1473" s="53"/>
      <c r="U1473" s="232" t="e">
        <f t="shared" si="46"/>
        <v>#DIV/0!</v>
      </c>
      <c r="V1473" s="272"/>
      <c r="X1473" s="255"/>
      <c r="Y1473" s="254"/>
    </row>
    <row r="1474" spans="1:25" ht="15">
      <c r="A1474" s="380" t="str">
        <f>PTCA!B1457</f>
        <v>-000</v>
      </c>
      <c r="B1474" s="380">
        <f>PTCA!D1457</f>
        <v>0</v>
      </c>
      <c r="C1474" s="380">
        <f>PTCA!J1457</f>
        <v>0</v>
      </c>
      <c r="D1474" s="380">
        <f>PTCA!K1457</f>
        <v>0</v>
      </c>
      <c r="E1474" s="380">
        <f>PTCA!H1457</f>
        <v>0</v>
      </c>
      <c r="F1474" s="380">
        <f>PTCA!Z1457</f>
        <v>0</v>
      </c>
      <c r="G1474" s="380">
        <f>PTCA!AD1457</f>
        <v>0</v>
      </c>
      <c r="H1474" s="62"/>
      <c r="I1474" s="760">
        <f>PTCA!C1457</f>
        <v>0</v>
      </c>
      <c r="J1474" s="760" t="str">
        <f>PTCA!AK1457</f>
        <v/>
      </c>
      <c r="K1474" s="760">
        <f>PTCA!AL1457</f>
        <v>0</v>
      </c>
      <c r="L1474" s="62"/>
      <c r="M1474" s="607"/>
      <c r="N1474" s="62"/>
      <c r="O1474" s="63">
        <f>PTCA!AA2443</f>
        <v>0</v>
      </c>
      <c r="P1474" s="63">
        <f>PTCA!AF2443</f>
        <v>0</v>
      </c>
      <c r="Q1474" s="232" t="e">
        <f t="shared" si="45"/>
        <v>#DIV/0!</v>
      </c>
      <c r="R1474" s="544">
        <f>PTCA!AI2443</f>
        <v>0</v>
      </c>
      <c r="S1474" s="544">
        <f>PTCA!AJ1457</f>
        <v>0</v>
      </c>
      <c r="T1474" s="53"/>
      <c r="U1474" s="232" t="e">
        <f t="shared" si="46"/>
        <v>#DIV/0!</v>
      </c>
      <c r="V1474" s="272"/>
      <c r="X1474" s="255"/>
      <c r="Y1474" s="254"/>
    </row>
    <row r="1475" spans="1:25" ht="15">
      <c r="A1475" s="380" t="str">
        <f>PTCA!B1458</f>
        <v>-000</v>
      </c>
      <c r="B1475" s="380">
        <f>PTCA!D1458</f>
        <v>0</v>
      </c>
      <c r="C1475" s="380">
        <f>PTCA!J1458</f>
        <v>0</v>
      </c>
      <c r="D1475" s="380">
        <f>PTCA!K1458</f>
        <v>0</v>
      </c>
      <c r="E1475" s="380">
        <f>PTCA!H1458</f>
        <v>0</v>
      </c>
      <c r="F1475" s="380">
        <f>PTCA!Z1458</f>
        <v>0</v>
      </c>
      <c r="G1475" s="380">
        <f>PTCA!AD1458</f>
        <v>0</v>
      </c>
      <c r="H1475" s="62"/>
      <c r="I1475" s="760">
        <f>PTCA!C1458</f>
        <v>0</v>
      </c>
      <c r="J1475" s="760" t="str">
        <f>PTCA!AK1458</f>
        <v/>
      </c>
      <c r="K1475" s="760">
        <f>PTCA!AL1458</f>
        <v>0</v>
      </c>
      <c r="L1475" s="62"/>
      <c r="M1475" s="607"/>
      <c r="N1475" s="62"/>
      <c r="O1475" s="63">
        <f>PTCA!AA2444</f>
        <v>0</v>
      </c>
      <c r="P1475" s="63">
        <f>PTCA!AF2444</f>
        <v>0</v>
      </c>
      <c r="Q1475" s="232" t="e">
        <f t="shared" si="45"/>
        <v>#DIV/0!</v>
      </c>
      <c r="R1475" s="544">
        <f>PTCA!AI2444</f>
        <v>0</v>
      </c>
      <c r="S1475" s="544">
        <f>PTCA!AJ1458</f>
        <v>0</v>
      </c>
      <c r="T1475" s="53"/>
      <c r="U1475" s="232" t="e">
        <f t="shared" si="46"/>
        <v>#DIV/0!</v>
      </c>
      <c r="V1475" s="272"/>
      <c r="X1475" s="255"/>
      <c r="Y1475" s="254"/>
    </row>
    <row r="1476" spans="1:25" ht="15">
      <c r="A1476" s="380" t="str">
        <f>PTCA!B1459</f>
        <v>-000</v>
      </c>
      <c r="B1476" s="380">
        <f>PTCA!D1459</f>
        <v>0</v>
      </c>
      <c r="C1476" s="380">
        <f>PTCA!J1459</f>
        <v>0</v>
      </c>
      <c r="D1476" s="380">
        <f>PTCA!K1459</f>
        <v>0</v>
      </c>
      <c r="E1476" s="380">
        <f>PTCA!H1459</f>
        <v>0</v>
      </c>
      <c r="F1476" s="380">
        <f>PTCA!Z1459</f>
        <v>0</v>
      </c>
      <c r="G1476" s="380">
        <f>PTCA!AD1459</f>
        <v>0</v>
      </c>
      <c r="H1476" s="62"/>
      <c r="I1476" s="760">
        <f>PTCA!C1459</f>
        <v>0</v>
      </c>
      <c r="J1476" s="760" t="str">
        <f>PTCA!AK1459</f>
        <v/>
      </c>
      <c r="K1476" s="760">
        <f>PTCA!AL1459</f>
        <v>0</v>
      </c>
      <c r="L1476" s="62"/>
      <c r="M1476" s="607"/>
      <c r="N1476" s="62"/>
      <c r="O1476" s="63">
        <f>PTCA!AA2445</f>
        <v>0</v>
      </c>
      <c r="P1476" s="63">
        <f>PTCA!AF2445</f>
        <v>0</v>
      </c>
      <c r="Q1476" s="232" t="e">
        <f t="shared" si="45"/>
        <v>#DIV/0!</v>
      </c>
      <c r="R1476" s="544">
        <f>PTCA!AI2445</f>
        <v>0</v>
      </c>
      <c r="S1476" s="544">
        <f>PTCA!AJ1459</f>
        <v>0</v>
      </c>
      <c r="T1476" s="53"/>
      <c r="U1476" s="232" t="e">
        <f t="shared" si="46"/>
        <v>#DIV/0!</v>
      </c>
      <c r="V1476" s="272"/>
      <c r="X1476" s="255"/>
      <c r="Y1476" s="254"/>
    </row>
    <row r="1477" spans="1:25" ht="15">
      <c r="A1477" s="380" t="str">
        <f>PTCA!B1460</f>
        <v>-000</v>
      </c>
      <c r="B1477" s="380">
        <f>PTCA!D1460</f>
        <v>0</v>
      </c>
      <c r="C1477" s="380">
        <f>PTCA!J1460</f>
        <v>0</v>
      </c>
      <c r="D1477" s="380">
        <f>PTCA!K1460</f>
        <v>0</v>
      </c>
      <c r="E1477" s="380">
        <f>PTCA!H1460</f>
        <v>0</v>
      </c>
      <c r="F1477" s="380">
        <f>PTCA!Z1460</f>
        <v>0</v>
      </c>
      <c r="G1477" s="380">
        <f>PTCA!AD1460</f>
        <v>0</v>
      </c>
      <c r="H1477" s="62"/>
      <c r="I1477" s="760">
        <f>PTCA!C1460</f>
        <v>0</v>
      </c>
      <c r="J1477" s="760" t="str">
        <f>PTCA!AK1460</f>
        <v/>
      </c>
      <c r="K1477" s="760">
        <f>PTCA!AL1460</f>
        <v>0</v>
      </c>
      <c r="L1477" s="62"/>
      <c r="M1477" s="607"/>
      <c r="N1477" s="62"/>
      <c r="O1477" s="63">
        <f>PTCA!AA2446</f>
        <v>0</v>
      </c>
      <c r="P1477" s="63">
        <f>PTCA!AF2446</f>
        <v>0</v>
      </c>
      <c r="Q1477" s="232" t="e">
        <f t="shared" ref="Q1477:Q1540" si="47">P1477/O1477</f>
        <v>#DIV/0!</v>
      </c>
      <c r="R1477" s="544">
        <f>PTCA!AI2446</f>
        <v>0</v>
      </c>
      <c r="S1477" s="544">
        <f>PTCA!AJ1460</f>
        <v>0</v>
      </c>
      <c r="T1477" s="53"/>
      <c r="U1477" s="232" t="e">
        <f t="shared" si="46"/>
        <v>#DIV/0!</v>
      </c>
      <c r="V1477" s="272"/>
      <c r="X1477" s="255"/>
      <c r="Y1477" s="254"/>
    </row>
    <row r="1478" spans="1:25" ht="15">
      <c r="A1478" s="380" t="str">
        <f>PTCA!B1461</f>
        <v>-000</v>
      </c>
      <c r="B1478" s="380">
        <f>PTCA!D1461</f>
        <v>0</v>
      </c>
      <c r="C1478" s="380">
        <f>PTCA!J1461</f>
        <v>0</v>
      </c>
      <c r="D1478" s="380">
        <f>PTCA!K1461</f>
        <v>0</v>
      </c>
      <c r="E1478" s="380">
        <f>PTCA!H1461</f>
        <v>0</v>
      </c>
      <c r="F1478" s="380">
        <f>PTCA!Z1461</f>
        <v>0</v>
      </c>
      <c r="G1478" s="380">
        <f>PTCA!AD1461</f>
        <v>0</v>
      </c>
      <c r="H1478" s="62"/>
      <c r="I1478" s="760">
        <f>PTCA!C1461</f>
        <v>0</v>
      </c>
      <c r="J1478" s="760" t="str">
        <f>PTCA!AK1461</f>
        <v/>
      </c>
      <c r="K1478" s="760">
        <f>PTCA!AL1461</f>
        <v>0</v>
      </c>
      <c r="L1478" s="62"/>
      <c r="M1478" s="607"/>
      <c r="N1478" s="62"/>
      <c r="O1478" s="63">
        <f>PTCA!AA2447</f>
        <v>0</v>
      </c>
      <c r="P1478" s="63">
        <f>PTCA!AF2447</f>
        <v>0</v>
      </c>
      <c r="Q1478" s="232" t="e">
        <f t="shared" si="47"/>
        <v>#DIV/0!</v>
      </c>
      <c r="R1478" s="544">
        <f>PTCA!AI2447</f>
        <v>0</v>
      </c>
      <c r="S1478" s="544">
        <f>PTCA!AJ1461</f>
        <v>0</v>
      </c>
      <c r="T1478" s="53"/>
      <c r="U1478" s="232" t="e">
        <f t="shared" si="46"/>
        <v>#DIV/0!</v>
      </c>
      <c r="V1478" s="272"/>
      <c r="X1478" s="255"/>
      <c r="Y1478" s="254"/>
    </row>
    <row r="1479" spans="1:25" ht="15">
      <c r="A1479" s="380" t="str">
        <f>PTCA!B1462</f>
        <v>-000</v>
      </c>
      <c r="B1479" s="380">
        <f>PTCA!D1462</f>
        <v>0</v>
      </c>
      <c r="C1479" s="380">
        <f>PTCA!J1462</f>
        <v>0</v>
      </c>
      <c r="D1479" s="380">
        <f>PTCA!K1462</f>
        <v>0</v>
      </c>
      <c r="E1479" s="380">
        <f>PTCA!H1462</f>
        <v>0</v>
      </c>
      <c r="F1479" s="380">
        <f>PTCA!Z1462</f>
        <v>0</v>
      </c>
      <c r="G1479" s="380">
        <f>PTCA!AD1462</f>
        <v>0</v>
      </c>
      <c r="H1479" s="62"/>
      <c r="I1479" s="760">
        <f>PTCA!C1462</f>
        <v>0</v>
      </c>
      <c r="J1479" s="760" t="str">
        <f>PTCA!AK1462</f>
        <v/>
      </c>
      <c r="K1479" s="760">
        <f>PTCA!AL1462</f>
        <v>0</v>
      </c>
      <c r="L1479" s="62"/>
      <c r="M1479" s="607"/>
      <c r="N1479" s="62"/>
      <c r="O1479" s="63">
        <f>PTCA!AA2448</f>
        <v>0</v>
      </c>
      <c r="P1479" s="63">
        <f>PTCA!AF2448</f>
        <v>0</v>
      </c>
      <c r="Q1479" s="232" t="e">
        <f t="shared" si="47"/>
        <v>#DIV/0!</v>
      </c>
      <c r="R1479" s="544">
        <f>PTCA!AI2448</f>
        <v>0</v>
      </c>
      <c r="S1479" s="544">
        <f>PTCA!AJ1462</f>
        <v>0</v>
      </c>
      <c r="T1479" s="53"/>
      <c r="U1479" s="232" t="e">
        <f t="shared" si="46"/>
        <v>#DIV/0!</v>
      </c>
      <c r="V1479" s="272"/>
      <c r="X1479" s="255"/>
      <c r="Y1479" s="254"/>
    </row>
    <row r="1480" spans="1:25" ht="15">
      <c r="A1480" s="380" t="str">
        <f>PTCA!B1463</f>
        <v>-000</v>
      </c>
      <c r="B1480" s="380">
        <f>PTCA!D1463</f>
        <v>0</v>
      </c>
      <c r="C1480" s="380">
        <f>PTCA!J1463</f>
        <v>0</v>
      </c>
      <c r="D1480" s="380">
        <f>PTCA!K1463</f>
        <v>0</v>
      </c>
      <c r="E1480" s="380">
        <f>PTCA!H1463</f>
        <v>0</v>
      </c>
      <c r="F1480" s="380">
        <f>PTCA!Z1463</f>
        <v>0</v>
      </c>
      <c r="G1480" s="380">
        <f>PTCA!AD1463</f>
        <v>0</v>
      </c>
      <c r="H1480" s="62"/>
      <c r="I1480" s="760">
        <f>PTCA!C1463</f>
        <v>0</v>
      </c>
      <c r="J1480" s="760" t="str">
        <f>PTCA!AK1463</f>
        <v/>
      </c>
      <c r="K1480" s="760">
        <f>PTCA!AL1463</f>
        <v>0</v>
      </c>
      <c r="L1480" s="62"/>
      <c r="M1480" s="607"/>
      <c r="N1480" s="62"/>
      <c r="O1480" s="63">
        <f>PTCA!AA2449</f>
        <v>0</v>
      </c>
      <c r="P1480" s="63">
        <f>PTCA!AF2449</f>
        <v>0</v>
      </c>
      <c r="Q1480" s="232" t="e">
        <f t="shared" si="47"/>
        <v>#DIV/0!</v>
      </c>
      <c r="R1480" s="544">
        <f>PTCA!AI2449</f>
        <v>0</v>
      </c>
      <c r="S1480" s="544">
        <f>PTCA!AJ1463</f>
        <v>0</v>
      </c>
      <c r="T1480" s="53"/>
      <c r="U1480" s="232" t="e">
        <f t="shared" si="46"/>
        <v>#DIV/0!</v>
      </c>
      <c r="V1480" s="272"/>
      <c r="X1480" s="255"/>
      <c r="Y1480" s="254"/>
    </row>
    <row r="1481" spans="1:25" ht="15">
      <c r="A1481" s="380" t="str">
        <f>PTCA!B1464</f>
        <v>-000</v>
      </c>
      <c r="B1481" s="380">
        <f>PTCA!D1464</f>
        <v>0</v>
      </c>
      <c r="C1481" s="380">
        <f>PTCA!J1464</f>
        <v>0</v>
      </c>
      <c r="D1481" s="380">
        <f>PTCA!K1464</f>
        <v>0</v>
      </c>
      <c r="E1481" s="380">
        <f>PTCA!H1464</f>
        <v>0</v>
      </c>
      <c r="F1481" s="380">
        <f>PTCA!Z1464</f>
        <v>0</v>
      </c>
      <c r="G1481" s="380">
        <f>PTCA!AD1464</f>
        <v>0</v>
      </c>
      <c r="H1481" s="62"/>
      <c r="I1481" s="760">
        <f>PTCA!C1464</f>
        <v>0</v>
      </c>
      <c r="J1481" s="760" t="str">
        <f>PTCA!AK1464</f>
        <v/>
      </c>
      <c r="K1481" s="760">
        <f>PTCA!AL1464</f>
        <v>0</v>
      </c>
      <c r="L1481" s="62"/>
      <c r="M1481" s="607"/>
      <c r="N1481" s="62"/>
      <c r="O1481" s="63">
        <f>PTCA!AA2450</f>
        <v>0</v>
      </c>
      <c r="P1481" s="63">
        <f>PTCA!AF2450</f>
        <v>0</v>
      </c>
      <c r="Q1481" s="232" t="e">
        <f t="shared" si="47"/>
        <v>#DIV/0!</v>
      </c>
      <c r="R1481" s="544">
        <f>PTCA!AI2450</f>
        <v>0</v>
      </c>
      <c r="S1481" s="544">
        <f>PTCA!AJ1464</f>
        <v>0</v>
      </c>
      <c r="T1481" s="53"/>
      <c r="U1481" s="232" t="e">
        <f t="shared" si="46"/>
        <v>#DIV/0!</v>
      </c>
      <c r="V1481" s="272"/>
      <c r="X1481" s="255"/>
      <c r="Y1481" s="254"/>
    </row>
    <row r="1482" spans="1:25" ht="15">
      <c r="A1482" s="380" t="str">
        <f>PTCA!B1465</f>
        <v>-000</v>
      </c>
      <c r="B1482" s="380">
        <f>PTCA!D1465</f>
        <v>0</v>
      </c>
      <c r="C1482" s="380">
        <f>PTCA!J1465</f>
        <v>0</v>
      </c>
      <c r="D1482" s="380">
        <f>PTCA!K1465</f>
        <v>0</v>
      </c>
      <c r="E1482" s="380">
        <f>PTCA!H1465</f>
        <v>0</v>
      </c>
      <c r="F1482" s="380">
        <f>PTCA!Z1465</f>
        <v>0</v>
      </c>
      <c r="G1482" s="380">
        <f>PTCA!AD1465</f>
        <v>0</v>
      </c>
      <c r="H1482" s="62"/>
      <c r="I1482" s="760">
        <f>PTCA!C1465</f>
        <v>0</v>
      </c>
      <c r="J1482" s="760" t="str">
        <f>PTCA!AK1465</f>
        <v/>
      </c>
      <c r="K1482" s="760">
        <f>PTCA!AL1465</f>
        <v>0</v>
      </c>
      <c r="L1482" s="62"/>
      <c r="M1482" s="607"/>
      <c r="N1482" s="62"/>
      <c r="O1482" s="63">
        <f>PTCA!AA2451</f>
        <v>0</v>
      </c>
      <c r="P1482" s="63">
        <f>PTCA!AF2451</f>
        <v>0</v>
      </c>
      <c r="Q1482" s="232" t="e">
        <f t="shared" si="47"/>
        <v>#DIV/0!</v>
      </c>
      <c r="R1482" s="544">
        <f>PTCA!AI2451</f>
        <v>0</v>
      </c>
      <c r="S1482" s="544">
        <f>PTCA!AJ1465</f>
        <v>0</v>
      </c>
      <c r="T1482" s="53"/>
      <c r="U1482" s="232" t="e">
        <f t="shared" si="46"/>
        <v>#DIV/0!</v>
      </c>
      <c r="V1482" s="272"/>
      <c r="X1482" s="255"/>
      <c r="Y1482" s="254"/>
    </row>
    <row r="1483" spans="1:25" ht="15">
      <c r="A1483" s="380" t="str">
        <f>PTCA!B1466</f>
        <v>-000</v>
      </c>
      <c r="B1483" s="380">
        <f>PTCA!D1466</f>
        <v>0</v>
      </c>
      <c r="C1483" s="380">
        <f>PTCA!J1466</f>
        <v>0</v>
      </c>
      <c r="D1483" s="380">
        <f>PTCA!K1466</f>
        <v>0</v>
      </c>
      <c r="E1483" s="380">
        <f>PTCA!H1466</f>
        <v>0</v>
      </c>
      <c r="F1483" s="380">
        <f>PTCA!Z1466</f>
        <v>0</v>
      </c>
      <c r="G1483" s="380">
        <f>PTCA!AD1466</f>
        <v>0</v>
      </c>
      <c r="H1483" s="62"/>
      <c r="I1483" s="760">
        <f>PTCA!C1466</f>
        <v>0</v>
      </c>
      <c r="J1483" s="760" t="str">
        <f>PTCA!AK1466</f>
        <v/>
      </c>
      <c r="K1483" s="760">
        <f>PTCA!AL1466</f>
        <v>0</v>
      </c>
      <c r="L1483" s="62"/>
      <c r="M1483" s="607"/>
      <c r="N1483" s="62"/>
      <c r="O1483" s="63">
        <f>PTCA!AA2452</f>
        <v>0</v>
      </c>
      <c r="P1483" s="63">
        <f>PTCA!AF2452</f>
        <v>0</v>
      </c>
      <c r="Q1483" s="232" t="e">
        <f t="shared" si="47"/>
        <v>#DIV/0!</v>
      </c>
      <c r="R1483" s="544">
        <f>PTCA!AI2452</f>
        <v>0</v>
      </c>
      <c r="S1483" s="544">
        <f>PTCA!AJ1466</f>
        <v>0</v>
      </c>
      <c r="T1483" s="53"/>
      <c r="U1483" s="232" t="e">
        <f t="shared" si="46"/>
        <v>#DIV/0!</v>
      </c>
      <c r="V1483" s="272"/>
      <c r="X1483" s="255"/>
      <c r="Y1483" s="254"/>
    </row>
    <row r="1484" spans="1:25" ht="15">
      <c r="A1484" s="380" t="str">
        <f>PTCA!B1467</f>
        <v>-000</v>
      </c>
      <c r="B1484" s="380">
        <f>PTCA!D1467</f>
        <v>0</v>
      </c>
      <c r="C1484" s="380">
        <f>PTCA!J1467</f>
        <v>0</v>
      </c>
      <c r="D1484" s="380">
        <f>PTCA!K1467</f>
        <v>0</v>
      </c>
      <c r="E1484" s="380">
        <f>PTCA!H1467</f>
        <v>0</v>
      </c>
      <c r="F1484" s="380">
        <f>PTCA!Z1467</f>
        <v>0</v>
      </c>
      <c r="G1484" s="380">
        <f>PTCA!AD1467</f>
        <v>0</v>
      </c>
      <c r="H1484" s="62"/>
      <c r="I1484" s="760">
        <f>PTCA!C1467</f>
        <v>0</v>
      </c>
      <c r="J1484" s="760" t="str">
        <f>PTCA!AK1467</f>
        <v/>
      </c>
      <c r="K1484" s="760">
        <f>PTCA!AL1467</f>
        <v>0</v>
      </c>
      <c r="L1484" s="62"/>
      <c r="M1484" s="607"/>
      <c r="N1484" s="62"/>
      <c r="O1484" s="63">
        <f>PTCA!AA2453</f>
        <v>0</v>
      </c>
      <c r="P1484" s="63">
        <f>PTCA!AF2453</f>
        <v>0</v>
      </c>
      <c r="Q1484" s="232" t="e">
        <f t="shared" si="47"/>
        <v>#DIV/0!</v>
      </c>
      <c r="R1484" s="544">
        <f>PTCA!AI2453</f>
        <v>0</v>
      </c>
      <c r="S1484" s="544">
        <f>PTCA!AJ1467</f>
        <v>0</v>
      </c>
      <c r="T1484" s="53"/>
      <c r="U1484" s="232" t="e">
        <f t="shared" si="46"/>
        <v>#DIV/0!</v>
      </c>
      <c r="V1484" s="272"/>
      <c r="X1484" s="255"/>
      <c r="Y1484" s="254"/>
    </row>
    <row r="1485" spans="1:25" ht="15">
      <c r="A1485" s="380" t="str">
        <f>PTCA!B1468</f>
        <v>-000</v>
      </c>
      <c r="B1485" s="380">
        <f>PTCA!D1468</f>
        <v>0</v>
      </c>
      <c r="C1485" s="380">
        <f>PTCA!J1468</f>
        <v>0</v>
      </c>
      <c r="D1485" s="380">
        <f>PTCA!K1468</f>
        <v>0</v>
      </c>
      <c r="E1485" s="380">
        <f>PTCA!H1468</f>
        <v>0</v>
      </c>
      <c r="F1485" s="380">
        <f>PTCA!Z1468</f>
        <v>0</v>
      </c>
      <c r="G1485" s="380">
        <f>PTCA!AD1468</f>
        <v>0</v>
      </c>
      <c r="H1485" s="62"/>
      <c r="I1485" s="760">
        <f>PTCA!C1468</f>
        <v>0</v>
      </c>
      <c r="J1485" s="760" t="str">
        <f>PTCA!AK1468</f>
        <v/>
      </c>
      <c r="K1485" s="760">
        <f>PTCA!AL1468</f>
        <v>0</v>
      </c>
      <c r="L1485" s="62"/>
      <c r="M1485" s="607"/>
      <c r="N1485" s="62"/>
      <c r="O1485" s="63">
        <f>PTCA!AA2454</f>
        <v>0</v>
      </c>
      <c r="P1485" s="63">
        <f>PTCA!AF2454</f>
        <v>0</v>
      </c>
      <c r="Q1485" s="232" t="e">
        <f t="shared" si="47"/>
        <v>#DIV/0!</v>
      </c>
      <c r="R1485" s="544">
        <f>PTCA!AI2454</f>
        <v>0</v>
      </c>
      <c r="S1485" s="544">
        <f>PTCA!AJ1468</f>
        <v>0</v>
      </c>
      <c r="T1485" s="53"/>
      <c r="U1485" s="232" t="e">
        <f t="shared" si="46"/>
        <v>#DIV/0!</v>
      </c>
      <c r="V1485" s="272"/>
      <c r="X1485" s="255"/>
      <c r="Y1485" s="254"/>
    </row>
    <row r="1486" spans="1:25" ht="15">
      <c r="A1486" s="380" t="str">
        <f>PTCA!B1469</f>
        <v>-000</v>
      </c>
      <c r="B1486" s="380">
        <f>PTCA!D1469</f>
        <v>0</v>
      </c>
      <c r="C1486" s="380">
        <f>PTCA!J1469</f>
        <v>0</v>
      </c>
      <c r="D1486" s="380">
        <f>PTCA!K1469</f>
        <v>0</v>
      </c>
      <c r="E1486" s="380">
        <f>PTCA!H1469</f>
        <v>0</v>
      </c>
      <c r="F1486" s="380">
        <f>PTCA!Z1469</f>
        <v>0</v>
      </c>
      <c r="G1486" s="380">
        <f>PTCA!AD1469</f>
        <v>0</v>
      </c>
      <c r="H1486" s="62"/>
      <c r="I1486" s="760">
        <f>PTCA!C1469</f>
        <v>0</v>
      </c>
      <c r="J1486" s="760" t="str">
        <f>PTCA!AK1469</f>
        <v/>
      </c>
      <c r="K1486" s="760">
        <f>PTCA!AL1469</f>
        <v>0</v>
      </c>
      <c r="L1486" s="62"/>
      <c r="M1486" s="607"/>
      <c r="N1486" s="62"/>
      <c r="O1486" s="63">
        <f>PTCA!AA2455</f>
        <v>0</v>
      </c>
      <c r="P1486" s="63">
        <f>PTCA!AF2455</f>
        <v>0</v>
      </c>
      <c r="Q1486" s="232" t="e">
        <f t="shared" si="47"/>
        <v>#DIV/0!</v>
      </c>
      <c r="R1486" s="544">
        <f>PTCA!AI2455</f>
        <v>0</v>
      </c>
      <c r="S1486" s="544">
        <f>PTCA!AJ1469</f>
        <v>0</v>
      </c>
      <c r="T1486" s="53"/>
      <c r="U1486" s="232" t="e">
        <f t="shared" si="46"/>
        <v>#DIV/0!</v>
      </c>
      <c r="V1486" s="272"/>
      <c r="X1486" s="255"/>
      <c r="Y1486" s="254"/>
    </row>
    <row r="1487" spans="1:25" ht="15">
      <c r="A1487" s="380" t="str">
        <f>PTCA!B1470</f>
        <v>-000</v>
      </c>
      <c r="B1487" s="380">
        <f>PTCA!D1470</f>
        <v>0</v>
      </c>
      <c r="C1487" s="380">
        <f>PTCA!J1470</f>
        <v>0</v>
      </c>
      <c r="D1487" s="380">
        <f>PTCA!K1470</f>
        <v>0</v>
      </c>
      <c r="E1487" s="380">
        <f>PTCA!H1470</f>
        <v>0</v>
      </c>
      <c r="F1487" s="380">
        <f>PTCA!Z1470</f>
        <v>0</v>
      </c>
      <c r="G1487" s="380">
        <f>PTCA!AD1470</f>
        <v>0</v>
      </c>
      <c r="H1487" s="62"/>
      <c r="I1487" s="760">
        <f>PTCA!C1470</f>
        <v>0</v>
      </c>
      <c r="J1487" s="760" t="str">
        <f>PTCA!AK1470</f>
        <v/>
      </c>
      <c r="K1487" s="760">
        <f>PTCA!AL1470</f>
        <v>0</v>
      </c>
      <c r="L1487" s="62"/>
      <c r="M1487" s="607"/>
      <c r="N1487" s="62"/>
      <c r="O1487" s="63">
        <f>PTCA!AA2456</f>
        <v>0</v>
      </c>
      <c r="P1487" s="63">
        <f>PTCA!AF2456</f>
        <v>0</v>
      </c>
      <c r="Q1487" s="232" t="e">
        <f t="shared" si="47"/>
        <v>#DIV/0!</v>
      </c>
      <c r="R1487" s="544">
        <f>PTCA!AI2456</f>
        <v>0</v>
      </c>
      <c r="S1487" s="544">
        <f>PTCA!AJ1470</f>
        <v>0</v>
      </c>
      <c r="T1487" s="53"/>
      <c r="U1487" s="232" t="e">
        <f t="shared" si="46"/>
        <v>#DIV/0!</v>
      </c>
      <c r="V1487" s="272"/>
      <c r="X1487" s="255"/>
      <c r="Y1487" s="254"/>
    </row>
    <row r="1488" spans="1:25" ht="15">
      <c r="A1488" s="380" t="str">
        <f>PTCA!B1471</f>
        <v>-000</v>
      </c>
      <c r="B1488" s="380">
        <f>PTCA!D1471</f>
        <v>0</v>
      </c>
      <c r="C1488" s="380">
        <f>PTCA!J1471</f>
        <v>0</v>
      </c>
      <c r="D1488" s="380">
        <f>PTCA!K1471</f>
        <v>0</v>
      </c>
      <c r="E1488" s="380">
        <f>PTCA!H1471</f>
        <v>0</v>
      </c>
      <c r="F1488" s="380">
        <f>PTCA!Z1471</f>
        <v>0</v>
      </c>
      <c r="G1488" s="380">
        <f>PTCA!AD1471</f>
        <v>0</v>
      </c>
      <c r="H1488" s="62"/>
      <c r="I1488" s="760">
        <f>PTCA!C1471</f>
        <v>0</v>
      </c>
      <c r="J1488" s="760" t="str">
        <f>PTCA!AK1471</f>
        <v/>
      </c>
      <c r="K1488" s="760">
        <f>PTCA!AL1471</f>
        <v>0</v>
      </c>
      <c r="L1488" s="62"/>
      <c r="M1488" s="607"/>
      <c r="N1488" s="62"/>
      <c r="O1488" s="63">
        <f>PTCA!AA2457</f>
        <v>0</v>
      </c>
      <c r="P1488" s="63">
        <f>PTCA!AF2457</f>
        <v>0</v>
      </c>
      <c r="Q1488" s="232" t="e">
        <f t="shared" si="47"/>
        <v>#DIV/0!</v>
      </c>
      <c r="R1488" s="544">
        <f>PTCA!AI2457</f>
        <v>0</v>
      </c>
      <c r="S1488" s="544">
        <f>PTCA!AJ1471</f>
        <v>0</v>
      </c>
      <c r="T1488" s="53"/>
      <c r="U1488" s="232" t="e">
        <f t="shared" si="46"/>
        <v>#DIV/0!</v>
      </c>
      <c r="V1488" s="272"/>
      <c r="X1488" s="255"/>
      <c r="Y1488" s="254"/>
    </row>
    <row r="1489" spans="1:25" ht="15">
      <c r="A1489" s="380" t="str">
        <f>PTCA!B1472</f>
        <v>-000</v>
      </c>
      <c r="B1489" s="380">
        <f>PTCA!D1472</f>
        <v>0</v>
      </c>
      <c r="C1489" s="380">
        <f>PTCA!J1472</f>
        <v>0</v>
      </c>
      <c r="D1489" s="380">
        <f>PTCA!K1472</f>
        <v>0</v>
      </c>
      <c r="E1489" s="380">
        <f>PTCA!H1472</f>
        <v>0</v>
      </c>
      <c r="F1489" s="380">
        <f>PTCA!Z1472</f>
        <v>0</v>
      </c>
      <c r="G1489" s="380">
        <f>PTCA!AD1472</f>
        <v>0</v>
      </c>
      <c r="H1489" s="62"/>
      <c r="I1489" s="760">
        <f>PTCA!C1472</f>
        <v>0</v>
      </c>
      <c r="J1489" s="760" t="str">
        <f>PTCA!AK1472</f>
        <v/>
      </c>
      <c r="K1489" s="760">
        <f>PTCA!AL1472</f>
        <v>0</v>
      </c>
      <c r="L1489" s="62"/>
      <c r="M1489" s="607"/>
      <c r="N1489" s="62"/>
      <c r="O1489" s="63">
        <f>PTCA!AA2458</f>
        <v>0</v>
      </c>
      <c r="P1489" s="63">
        <f>PTCA!AF2458</f>
        <v>0</v>
      </c>
      <c r="Q1489" s="232" t="e">
        <f t="shared" si="47"/>
        <v>#DIV/0!</v>
      </c>
      <c r="R1489" s="544">
        <f>PTCA!AI2458</f>
        <v>0</v>
      </c>
      <c r="S1489" s="544">
        <f>PTCA!AJ1472</f>
        <v>0</v>
      </c>
      <c r="T1489" s="53"/>
      <c r="U1489" s="232" t="e">
        <f t="shared" ref="U1489:U1552" si="48">T1489/P1489</f>
        <v>#DIV/0!</v>
      </c>
      <c r="V1489" s="272"/>
      <c r="X1489" s="255"/>
      <c r="Y1489" s="254"/>
    </row>
    <row r="1490" spans="1:25" ht="15">
      <c r="A1490" s="380" t="str">
        <f>PTCA!B1473</f>
        <v>-000</v>
      </c>
      <c r="B1490" s="380">
        <f>PTCA!D1473</f>
        <v>0</v>
      </c>
      <c r="C1490" s="380">
        <f>PTCA!J1473</f>
        <v>0</v>
      </c>
      <c r="D1490" s="380">
        <f>PTCA!K1473</f>
        <v>0</v>
      </c>
      <c r="E1490" s="380">
        <f>PTCA!H1473</f>
        <v>0</v>
      </c>
      <c r="F1490" s="380">
        <f>PTCA!Z1473</f>
        <v>0</v>
      </c>
      <c r="G1490" s="380">
        <f>PTCA!AD1473</f>
        <v>0</v>
      </c>
      <c r="H1490" s="62"/>
      <c r="I1490" s="760">
        <f>PTCA!C1473</f>
        <v>0</v>
      </c>
      <c r="J1490" s="760" t="str">
        <f>PTCA!AK1473</f>
        <v/>
      </c>
      <c r="K1490" s="760">
        <f>PTCA!AL1473</f>
        <v>0</v>
      </c>
      <c r="L1490" s="62"/>
      <c r="M1490" s="607"/>
      <c r="N1490" s="62"/>
      <c r="O1490" s="63">
        <f>PTCA!AA2459</f>
        <v>0</v>
      </c>
      <c r="P1490" s="63">
        <f>PTCA!AF2459</f>
        <v>0</v>
      </c>
      <c r="Q1490" s="232" t="e">
        <f t="shared" si="47"/>
        <v>#DIV/0!</v>
      </c>
      <c r="R1490" s="544">
        <f>PTCA!AI2459</f>
        <v>0</v>
      </c>
      <c r="S1490" s="544">
        <f>PTCA!AJ1473</f>
        <v>0</v>
      </c>
      <c r="T1490" s="53"/>
      <c r="U1490" s="232" t="e">
        <f t="shared" si="48"/>
        <v>#DIV/0!</v>
      </c>
      <c r="V1490" s="272"/>
      <c r="X1490" s="255"/>
      <c r="Y1490" s="254"/>
    </row>
    <row r="1491" spans="1:25" ht="15">
      <c r="A1491" s="380" t="str">
        <f>PTCA!B1474</f>
        <v>-000</v>
      </c>
      <c r="B1491" s="380">
        <f>PTCA!D1474</f>
        <v>0</v>
      </c>
      <c r="C1491" s="380">
        <f>PTCA!J1474</f>
        <v>0</v>
      </c>
      <c r="D1491" s="380">
        <f>PTCA!K1474</f>
        <v>0</v>
      </c>
      <c r="E1491" s="380">
        <f>PTCA!H1474</f>
        <v>0</v>
      </c>
      <c r="F1491" s="380">
        <f>PTCA!Z1474</f>
        <v>0</v>
      </c>
      <c r="G1491" s="380">
        <f>PTCA!AD1474</f>
        <v>0</v>
      </c>
      <c r="H1491" s="62"/>
      <c r="I1491" s="760">
        <f>PTCA!C1474</f>
        <v>0</v>
      </c>
      <c r="J1491" s="760" t="str">
        <f>PTCA!AK1474</f>
        <v/>
      </c>
      <c r="K1491" s="760">
        <f>PTCA!AL1474</f>
        <v>0</v>
      </c>
      <c r="L1491" s="62"/>
      <c r="M1491" s="607"/>
      <c r="N1491" s="62"/>
      <c r="O1491" s="63">
        <f>PTCA!AA2460</f>
        <v>0</v>
      </c>
      <c r="P1491" s="63">
        <f>PTCA!AF2460</f>
        <v>0</v>
      </c>
      <c r="Q1491" s="232" t="e">
        <f t="shared" si="47"/>
        <v>#DIV/0!</v>
      </c>
      <c r="R1491" s="544">
        <f>PTCA!AI2460</f>
        <v>0</v>
      </c>
      <c r="S1491" s="544">
        <f>PTCA!AJ1474</f>
        <v>0</v>
      </c>
      <c r="T1491" s="53"/>
      <c r="U1491" s="232" t="e">
        <f t="shared" si="48"/>
        <v>#DIV/0!</v>
      </c>
      <c r="V1491" s="272"/>
      <c r="X1491" s="255"/>
      <c r="Y1491" s="254"/>
    </row>
    <row r="1492" spans="1:25" ht="15">
      <c r="A1492" s="380" t="str">
        <f>PTCA!B1475</f>
        <v>-000</v>
      </c>
      <c r="B1492" s="380">
        <f>PTCA!D1475</f>
        <v>0</v>
      </c>
      <c r="C1492" s="380">
        <f>PTCA!J1475</f>
        <v>0</v>
      </c>
      <c r="D1492" s="380">
        <f>PTCA!K1475</f>
        <v>0</v>
      </c>
      <c r="E1492" s="380">
        <f>PTCA!H1475</f>
        <v>0</v>
      </c>
      <c r="F1492" s="380">
        <f>PTCA!Z1475</f>
        <v>0</v>
      </c>
      <c r="G1492" s="380">
        <f>PTCA!AD1475</f>
        <v>0</v>
      </c>
      <c r="H1492" s="62"/>
      <c r="I1492" s="760">
        <f>PTCA!C1475</f>
        <v>0</v>
      </c>
      <c r="J1492" s="760" t="str">
        <f>PTCA!AK1475</f>
        <v/>
      </c>
      <c r="K1492" s="760">
        <f>PTCA!AL1475</f>
        <v>0</v>
      </c>
      <c r="L1492" s="62"/>
      <c r="M1492" s="607"/>
      <c r="N1492" s="62"/>
      <c r="O1492" s="63">
        <f>PTCA!AA2461</f>
        <v>0</v>
      </c>
      <c r="P1492" s="63">
        <f>PTCA!AF2461</f>
        <v>0</v>
      </c>
      <c r="Q1492" s="232" t="e">
        <f t="shared" si="47"/>
        <v>#DIV/0!</v>
      </c>
      <c r="R1492" s="544">
        <f>PTCA!AI2461</f>
        <v>0</v>
      </c>
      <c r="S1492" s="544">
        <f>PTCA!AJ1475</f>
        <v>0</v>
      </c>
      <c r="T1492" s="53"/>
      <c r="U1492" s="232" t="e">
        <f t="shared" si="48"/>
        <v>#DIV/0!</v>
      </c>
      <c r="V1492" s="272"/>
      <c r="X1492" s="255"/>
      <c r="Y1492" s="254"/>
    </row>
    <row r="1493" spans="1:25" ht="15">
      <c r="A1493" s="380" t="str">
        <f>PTCA!B1476</f>
        <v>-000</v>
      </c>
      <c r="B1493" s="380">
        <f>PTCA!D1476</f>
        <v>0</v>
      </c>
      <c r="C1493" s="380">
        <f>PTCA!J1476</f>
        <v>0</v>
      </c>
      <c r="D1493" s="380">
        <f>PTCA!K1476</f>
        <v>0</v>
      </c>
      <c r="E1493" s="380">
        <f>PTCA!H1476</f>
        <v>0</v>
      </c>
      <c r="F1493" s="380">
        <f>PTCA!Z1476</f>
        <v>0</v>
      </c>
      <c r="G1493" s="380">
        <f>PTCA!AD1476</f>
        <v>0</v>
      </c>
      <c r="H1493" s="62"/>
      <c r="I1493" s="760">
        <f>PTCA!C1476</f>
        <v>0</v>
      </c>
      <c r="J1493" s="760" t="str">
        <f>PTCA!AK1476</f>
        <v/>
      </c>
      <c r="K1493" s="760">
        <f>PTCA!AL1476</f>
        <v>0</v>
      </c>
      <c r="L1493" s="62"/>
      <c r="M1493" s="607"/>
      <c r="N1493" s="62"/>
      <c r="O1493" s="63">
        <f>PTCA!AA2462</f>
        <v>0</v>
      </c>
      <c r="P1493" s="63">
        <f>PTCA!AF2462</f>
        <v>0</v>
      </c>
      <c r="Q1493" s="232" t="e">
        <f t="shared" si="47"/>
        <v>#DIV/0!</v>
      </c>
      <c r="R1493" s="544">
        <f>PTCA!AI2462</f>
        <v>0</v>
      </c>
      <c r="S1493" s="544">
        <f>PTCA!AJ1476</f>
        <v>0</v>
      </c>
      <c r="T1493" s="53"/>
      <c r="U1493" s="232" t="e">
        <f t="shared" si="48"/>
        <v>#DIV/0!</v>
      </c>
      <c r="V1493" s="272"/>
      <c r="X1493" s="255"/>
      <c r="Y1493" s="254"/>
    </row>
    <row r="1494" spans="1:25" ht="15">
      <c r="A1494" s="380" t="str">
        <f>PTCA!B1477</f>
        <v>-000</v>
      </c>
      <c r="B1494" s="380">
        <f>PTCA!D1477</f>
        <v>0</v>
      </c>
      <c r="C1494" s="380">
        <f>PTCA!J1477</f>
        <v>0</v>
      </c>
      <c r="D1494" s="380">
        <f>PTCA!K1477</f>
        <v>0</v>
      </c>
      <c r="E1494" s="380">
        <f>PTCA!H1477</f>
        <v>0</v>
      </c>
      <c r="F1494" s="380">
        <f>PTCA!Z1477</f>
        <v>0</v>
      </c>
      <c r="G1494" s="380">
        <f>PTCA!AD1477</f>
        <v>0</v>
      </c>
      <c r="H1494" s="62"/>
      <c r="I1494" s="760">
        <f>PTCA!C1477</f>
        <v>0</v>
      </c>
      <c r="J1494" s="760" t="str">
        <f>PTCA!AK1477</f>
        <v/>
      </c>
      <c r="K1494" s="760">
        <f>PTCA!AL1477</f>
        <v>0</v>
      </c>
      <c r="L1494" s="62"/>
      <c r="M1494" s="607"/>
      <c r="N1494" s="62"/>
      <c r="O1494" s="63">
        <f>PTCA!AA2463</f>
        <v>0</v>
      </c>
      <c r="P1494" s="63">
        <f>PTCA!AF2463</f>
        <v>0</v>
      </c>
      <c r="Q1494" s="232" t="e">
        <f t="shared" si="47"/>
        <v>#DIV/0!</v>
      </c>
      <c r="R1494" s="544">
        <f>PTCA!AI2463</f>
        <v>0</v>
      </c>
      <c r="S1494" s="544">
        <f>PTCA!AJ1477</f>
        <v>0</v>
      </c>
      <c r="T1494" s="53"/>
      <c r="U1494" s="232" t="e">
        <f t="shared" si="48"/>
        <v>#DIV/0!</v>
      </c>
      <c r="V1494" s="272"/>
      <c r="X1494" s="255"/>
      <c r="Y1494" s="254"/>
    </row>
    <row r="1495" spans="1:25" ht="15">
      <c r="A1495" s="380" t="str">
        <f>PTCA!B1478</f>
        <v>-000</v>
      </c>
      <c r="B1495" s="380">
        <f>PTCA!D1478</f>
        <v>0</v>
      </c>
      <c r="C1495" s="380">
        <f>PTCA!J1478</f>
        <v>0</v>
      </c>
      <c r="D1495" s="380">
        <f>PTCA!K1478</f>
        <v>0</v>
      </c>
      <c r="E1495" s="380">
        <f>PTCA!H1478</f>
        <v>0</v>
      </c>
      <c r="F1495" s="380">
        <f>PTCA!Z1478</f>
        <v>0</v>
      </c>
      <c r="G1495" s="380">
        <f>PTCA!AD1478</f>
        <v>0</v>
      </c>
      <c r="H1495" s="62"/>
      <c r="I1495" s="760">
        <f>PTCA!C1478</f>
        <v>0</v>
      </c>
      <c r="J1495" s="760" t="str">
        <f>PTCA!AK1478</f>
        <v/>
      </c>
      <c r="K1495" s="760">
        <f>PTCA!AL1478</f>
        <v>0</v>
      </c>
      <c r="L1495" s="62"/>
      <c r="M1495" s="607"/>
      <c r="N1495" s="62"/>
      <c r="O1495" s="63">
        <f>PTCA!AA2464</f>
        <v>0</v>
      </c>
      <c r="P1495" s="63">
        <f>PTCA!AF2464</f>
        <v>0</v>
      </c>
      <c r="Q1495" s="232" t="e">
        <f t="shared" si="47"/>
        <v>#DIV/0!</v>
      </c>
      <c r="R1495" s="544">
        <f>PTCA!AI2464</f>
        <v>0</v>
      </c>
      <c r="S1495" s="544">
        <f>PTCA!AJ1478</f>
        <v>0</v>
      </c>
      <c r="T1495" s="53"/>
      <c r="U1495" s="232" t="e">
        <f t="shared" si="48"/>
        <v>#DIV/0!</v>
      </c>
      <c r="V1495" s="272"/>
      <c r="X1495" s="255"/>
      <c r="Y1495" s="254"/>
    </row>
    <row r="1496" spans="1:25" ht="15">
      <c r="A1496" s="380" t="str">
        <f>PTCA!B1479</f>
        <v>-000</v>
      </c>
      <c r="B1496" s="380">
        <f>PTCA!D1479</f>
        <v>0</v>
      </c>
      <c r="C1496" s="380">
        <f>PTCA!J1479</f>
        <v>0</v>
      </c>
      <c r="D1496" s="380">
        <f>PTCA!K1479</f>
        <v>0</v>
      </c>
      <c r="E1496" s="380">
        <f>PTCA!H1479</f>
        <v>0</v>
      </c>
      <c r="F1496" s="380">
        <f>PTCA!Z1479</f>
        <v>0</v>
      </c>
      <c r="G1496" s="380">
        <f>PTCA!AD1479</f>
        <v>0</v>
      </c>
      <c r="H1496" s="62"/>
      <c r="I1496" s="760">
        <f>PTCA!C1479</f>
        <v>0</v>
      </c>
      <c r="J1496" s="760" t="str">
        <f>PTCA!AK1479</f>
        <v/>
      </c>
      <c r="K1496" s="760">
        <f>PTCA!AL1479</f>
        <v>0</v>
      </c>
      <c r="L1496" s="62"/>
      <c r="M1496" s="607"/>
      <c r="N1496" s="62"/>
      <c r="O1496" s="63">
        <f>PTCA!AA2465</f>
        <v>0</v>
      </c>
      <c r="P1496" s="63">
        <f>PTCA!AF2465</f>
        <v>0</v>
      </c>
      <c r="Q1496" s="232" t="e">
        <f t="shared" si="47"/>
        <v>#DIV/0!</v>
      </c>
      <c r="R1496" s="544">
        <f>PTCA!AI2465</f>
        <v>0</v>
      </c>
      <c r="S1496" s="544">
        <f>PTCA!AJ1479</f>
        <v>0</v>
      </c>
      <c r="T1496" s="53"/>
      <c r="U1496" s="232" t="e">
        <f t="shared" si="48"/>
        <v>#DIV/0!</v>
      </c>
      <c r="V1496" s="272"/>
      <c r="X1496" s="255"/>
      <c r="Y1496" s="254"/>
    </row>
    <row r="1497" spans="1:25" ht="15">
      <c r="A1497" s="380" t="str">
        <f>PTCA!B1480</f>
        <v>-000</v>
      </c>
      <c r="B1497" s="380">
        <f>PTCA!D1480</f>
        <v>0</v>
      </c>
      <c r="C1497" s="380">
        <f>PTCA!J1480</f>
        <v>0</v>
      </c>
      <c r="D1497" s="380">
        <f>PTCA!K1480</f>
        <v>0</v>
      </c>
      <c r="E1497" s="380">
        <f>PTCA!H1480</f>
        <v>0</v>
      </c>
      <c r="F1497" s="380">
        <f>PTCA!Z1480</f>
        <v>0</v>
      </c>
      <c r="G1497" s="380">
        <f>PTCA!AD1480</f>
        <v>0</v>
      </c>
      <c r="H1497" s="62"/>
      <c r="I1497" s="760">
        <f>PTCA!C1480</f>
        <v>0</v>
      </c>
      <c r="J1497" s="760" t="str">
        <f>PTCA!AK1480</f>
        <v/>
      </c>
      <c r="K1497" s="760">
        <f>PTCA!AL1480</f>
        <v>0</v>
      </c>
      <c r="L1497" s="62"/>
      <c r="M1497" s="607"/>
      <c r="N1497" s="62"/>
      <c r="O1497" s="63">
        <f>PTCA!AA2466</f>
        <v>0</v>
      </c>
      <c r="P1497" s="63">
        <f>PTCA!AF2466</f>
        <v>0</v>
      </c>
      <c r="Q1497" s="232" t="e">
        <f t="shared" si="47"/>
        <v>#DIV/0!</v>
      </c>
      <c r="R1497" s="544">
        <f>PTCA!AI2466</f>
        <v>0</v>
      </c>
      <c r="S1497" s="544">
        <f>PTCA!AJ1480</f>
        <v>0</v>
      </c>
      <c r="T1497" s="53"/>
      <c r="U1497" s="232" t="e">
        <f t="shared" si="48"/>
        <v>#DIV/0!</v>
      </c>
      <c r="V1497" s="272"/>
      <c r="X1497" s="255"/>
      <c r="Y1497" s="254"/>
    </row>
    <row r="1498" spans="1:25" ht="15">
      <c r="A1498" s="380" t="str">
        <f>PTCA!B1481</f>
        <v>-000</v>
      </c>
      <c r="B1498" s="380">
        <f>PTCA!D1481</f>
        <v>0</v>
      </c>
      <c r="C1498" s="380">
        <f>PTCA!J1481</f>
        <v>0</v>
      </c>
      <c r="D1498" s="380">
        <f>PTCA!K1481</f>
        <v>0</v>
      </c>
      <c r="E1498" s="380">
        <f>PTCA!H1481</f>
        <v>0</v>
      </c>
      <c r="F1498" s="380">
        <f>PTCA!Z1481</f>
        <v>0</v>
      </c>
      <c r="G1498" s="380">
        <f>PTCA!AD1481</f>
        <v>0</v>
      </c>
      <c r="H1498" s="62"/>
      <c r="I1498" s="760">
        <f>PTCA!C1481</f>
        <v>0</v>
      </c>
      <c r="J1498" s="760" t="str">
        <f>PTCA!AK1481</f>
        <v/>
      </c>
      <c r="K1498" s="760">
        <f>PTCA!AL1481</f>
        <v>0</v>
      </c>
      <c r="L1498" s="62"/>
      <c r="M1498" s="607"/>
      <c r="N1498" s="62"/>
      <c r="O1498" s="63">
        <f>PTCA!AA2467</f>
        <v>0</v>
      </c>
      <c r="P1498" s="63">
        <f>PTCA!AF2467</f>
        <v>0</v>
      </c>
      <c r="Q1498" s="232" t="e">
        <f t="shared" si="47"/>
        <v>#DIV/0!</v>
      </c>
      <c r="R1498" s="544">
        <f>PTCA!AI2467</f>
        <v>0</v>
      </c>
      <c r="S1498" s="544">
        <f>PTCA!AJ1481</f>
        <v>0</v>
      </c>
      <c r="T1498" s="53"/>
      <c r="U1498" s="232" t="e">
        <f t="shared" si="48"/>
        <v>#DIV/0!</v>
      </c>
      <c r="V1498" s="272"/>
      <c r="X1498" s="255"/>
      <c r="Y1498" s="254"/>
    </row>
    <row r="1499" spans="1:25" ht="15">
      <c r="A1499" s="380" t="str">
        <f>PTCA!B1482</f>
        <v>-000</v>
      </c>
      <c r="B1499" s="380">
        <f>PTCA!D1482</f>
        <v>0</v>
      </c>
      <c r="C1499" s="380">
        <f>PTCA!J1482</f>
        <v>0</v>
      </c>
      <c r="D1499" s="380">
        <f>PTCA!K1482</f>
        <v>0</v>
      </c>
      <c r="E1499" s="380">
        <f>PTCA!H1482</f>
        <v>0</v>
      </c>
      <c r="F1499" s="380">
        <f>PTCA!Z1482</f>
        <v>0</v>
      </c>
      <c r="G1499" s="380">
        <f>PTCA!AD1482</f>
        <v>0</v>
      </c>
      <c r="H1499" s="62"/>
      <c r="I1499" s="760">
        <f>PTCA!C1482</f>
        <v>0</v>
      </c>
      <c r="J1499" s="760" t="str">
        <f>PTCA!AK1482</f>
        <v/>
      </c>
      <c r="K1499" s="760">
        <f>PTCA!AL1482</f>
        <v>0</v>
      </c>
      <c r="L1499" s="62"/>
      <c r="M1499" s="607"/>
      <c r="N1499" s="62"/>
      <c r="O1499" s="63">
        <f>PTCA!AA2468</f>
        <v>0</v>
      </c>
      <c r="P1499" s="63">
        <f>PTCA!AF2468</f>
        <v>0</v>
      </c>
      <c r="Q1499" s="232" t="e">
        <f t="shared" si="47"/>
        <v>#DIV/0!</v>
      </c>
      <c r="R1499" s="544">
        <f>PTCA!AI2468</f>
        <v>0</v>
      </c>
      <c r="S1499" s="544">
        <f>PTCA!AJ1482</f>
        <v>0</v>
      </c>
      <c r="T1499" s="53"/>
      <c r="U1499" s="232" t="e">
        <f t="shared" si="48"/>
        <v>#DIV/0!</v>
      </c>
      <c r="V1499" s="272"/>
      <c r="X1499" s="255"/>
      <c r="Y1499" s="254"/>
    </row>
    <row r="1500" spans="1:25" ht="15">
      <c r="A1500" s="380" t="str">
        <f>PTCA!B1483</f>
        <v>-000</v>
      </c>
      <c r="B1500" s="380">
        <f>PTCA!D1483</f>
        <v>0</v>
      </c>
      <c r="C1500" s="380">
        <f>PTCA!J1483</f>
        <v>0</v>
      </c>
      <c r="D1500" s="380">
        <f>PTCA!K1483</f>
        <v>0</v>
      </c>
      <c r="E1500" s="380">
        <f>PTCA!H1483</f>
        <v>0</v>
      </c>
      <c r="F1500" s="380">
        <f>PTCA!Z1483</f>
        <v>0</v>
      </c>
      <c r="G1500" s="380">
        <f>PTCA!AD1483</f>
        <v>0</v>
      </c>
      <c r="H1500" s="62"/>
      <c r="I1500" s="760">
        <f>PTCA!C1483</f>
        <v>0</v>
      </c>
      <c r="J1500" s="760" t="str">
        <f>PTCA!AK1483</f>
        <v/>
      </c>
      <c r="K1500" s="760">
        <f>PTCA!AL1483</f>
        <v>0</v>
      </c>
      <c r="L1500" s="62"/>
      <c r="M1500" s="607"/>
      <c r="N1500" s="62"/>
      <c r="O1500" s="63">
        <f>PTCA!AA2469</f>
        <v>0</v>
      </c>
      <c r="P1500" s="63">
        <f>PTCA!AF2469</f>
        <v>0</v>
      </c>
      <c r="Q1500" s="232" t="e">
        <f t="shared" si="47"/>
        <v>#DIV/0!</v>
      </c>
      <c r="R1500" s="544">
        <f>PTCA!AI2469</f>
        <v>0</v>
      </c>
      <c r="S1500" s="544">
        <f>PTCA!AJ1483</f>
        <v>0</v>
      </c>
      <c r="T1500" s="53"/>
      <c r="U1500" s="232" t="e">
        <f t="shared" si="48"/>
        <v>#DIV/0!</v>
      </c>
      <c r="V1500" s="272"/>
      <c r="X1500" s="255"/>
      <c r="Y1500" s="254"/>
    </row>
    <row r="1501" spans="1:25" ht="15">
      <c r="A1501" s="380" t="str">
        <f>PTCA!B1484</f>
        <v>-000</v>
      </c>
      <c r="B1501" s="380">
        <f>PTCA!D1484</f>
        <v>0</v>
      </c>
      <c r="C1501" s="380">
        <f>PTCA!J1484</f>
        <v>0</v>
      </c>
      <c r="D1501" s="380">
        <f>PTCA!K1484</f>
        <v>0</v>
      </c>
      <c r="E1501" s="380">
        <f>PTCA!H1484</f>
        <v>0</v>
      </c>
      <c r="F1501" s="380">
        <f>PTCA!Z1484</f>
        <v>0</v>
      </c>
      <c r="G1501" s="380">
        <f>PTCA!AD1484</f>
        <v>0</v>
      </c>
      <c r="H1501" s="62"/>
      <c r="I1501" s="760">
        <f>PTCA!C1484</f>
        <v>0</v>
      </c>
      <c r="J1501" s="760" t="str">
        <f>PTCA!AK1484</f>
        <v/>
      </c>
      <c r="K1501" s="760">
        <f>PTCA!AL1484</f>
        <v>0</v>
      </c>
      <c r="L1501" s="62"/>
      <c r="M1501" s="607"/>
      <c r="N1501" s="62"/>
      <c r="O1501" s="63">
        <f>PTCA!AA2470</f>
        <v>0</v>
      </c>
      <c r="P1501" s="63">
        <f>PTCA!AF2470</f>
        <v>0</v>
      </c>
      <c r="Q1501" s="232" t="e">
        <f t="shared" si="47"/>
        <v>#DIV/0!</v>
      </c>
      <c r="R1501" s="544">
        <f>PTCA!AI2470</f>
        <v>0</v>
      </c>
      <c r="S1501" s="544">
        <f>PTCA!AJ1484</f>
        <v>0</v>
      </c>
      <c r="T1501" s="53"/>
      <c r="U1501" s="232" t="e">
        <f t="shared" si="48"/>
        <v>#DIV/0!</v>
      </c>
      <c r="V1501" s="272"/>
      <c r="X1501" s="255"/>
      <c r="Y1501" s="254"/>
    </row>
    <row r="1502" spans="1:25" ht="15">
      <c r="A1502" s="380" t="str">
        <f>PTCA!B1485</f>
        <v>-000</v>
      </c>
      <c r="B1502" s="380">
        <f>PTCA!D1485</f>
        <v>0</v>
      </c>
      <c r="C1502" s="380">
        <f>PTCA!J1485</f>
        <v>0</v>
      </c>
      <c r="D1502" s="380">
        <f>PTCA!K1485</f>
        <v>0</v>
      </c>
      <c r="E1502" s="380">
        <f>PTCA!H1485</f>
        <v>0</v>
      </c>
      <c r="F1502" s="380">
        <f>PTCA!Z1485</f>
        <v>0</v>
      </c>
      <c r="G1502" s="380">
        <f>PTCA!AD1485</f>
        <v>0</v>
      </c>
      <c r="H1502" s="62"/>
      <c r="I1502" s="760">
        <f>PTCA!C1485</f>
        <v>0</v>
      </c>
      <c r="J1502" s="760" t="str">
        <f>PTCA!AK1485</f>
        <v/>
      </c>
      <c r="K1502" s="760">
        <f>PTCA!AL1485</f>
        <v>0</v>
      </c>
      <c r="L1502" s="62"/>
      <c r="M1502" s="607"/>
      <c r="N1502" s="62"/>
      <c r="O1502" s="63">
        <f>PTCA!AA2471</f>
        <v>0</v>
      </c>
      <c r="P1502" s="63">
        <f>PTCA!AF2471</f>
        <v>0</v>
      </c>
      <c r="Q1502" s="232" t="e">
        <f t="shared" si="47"/>
        <v>#DIV/0!</v>
      </c>
      <c r="R1502" s="544">
        <f>PTCA!AI2471</f>
        <v>0</v>
      </c>
      <c r="S1502" s="544">
        <f>PTCA!AJ1485</f>
        <v>0</v>
      </c>
      <c r="T1502" s="53"/>
      <c r="U1502" s="232" t="e">
        <f t="shared" si="48"/>
        <v>#DIV/0!</v>
      </c>
      <c r="V1502" s="272"/>
      <c r="X1502" s="255"/>
      <c r="Y1502" s="254"/>
    </row>
    <row r="1503" spans="1:25" ht="15">
      <c r="A1503" s="380" t="str">
        <f>PTCA!B1486</f>
        <v>-000</v>
      </c>
      <c r="B1503" s="380">
        <f>PTCA!D1486</f>
        <v>0</v>
      </c>
      <c r="C1503" s="380">
        <f>PTCA!J1486</f>
        <v>0</v>
      </c>
      <c r="D1503" s="380">
        <f>PTCA!K1486</f>
        <v>0</v>
      </c>
      <c r="E1503" s="380">
        <f>PTCA!H1486</f>
        <v>0</v>
      </c>
      <c r="F1503" s="380">
        <f>PTCA!Z1486</f>
        <v>0</v>
      </c>
      <c r="G1503" s="380">
        <f>PTCA!AD1486</f>
        <v>0</v>
      </c>
      <c r="H1503" s="62"/>
      <c r="I1503" s="760">
        <f>PTCA!C1486</f>
        <v>0</v>
      </c>
      <c r="J1503" s="760" t="str">
        <f>PTCA!AK1486</f>
        <v/>
      </c>
      <c r="K1503" s="760">
        <f>PTCA!AL1486</f>
        <v>0</v>
      </c>
      <c r="L1503" s="62"/>
      <c r="M1503" s="607"/>
      <c r="N1503" s="62"/>
      <c r="O1503" s="63">
        <f>PTCA!AA2472</f>
        <v>0</v>
      </c>
      <c r="P1503" s="63">
        <f>PTCA!AF2472</f>
        <v>0</v>
      </c>
      <c r="Q1503" s="232" t="e">
        <f t="shared" si="47"/>
        <v>#DIV/0!</v>
      </c>
      <c r="R1503" s="544">
        <f>PTCA!AI2472</f>
        <v>0</v>
      </c>
      <c r="S1503" s="544">
        <f>PTCA!AJ1486</f>
        <v>0</v>
      </c>
      <c r="T1503" s="53"/>
      <c r="U1503" s="232" t="e">
        <f t="shared" si="48"/>
        <v>#DIV/0!</v>
      </c>
      <c r="V1503" s="272"/>
      <c r="X1503" s="255"/>
      <c r="Y1503" s="254"/>
    </row>
    <row r="1504" spans="1:25" ht="15">
      <c r="A1504" s="380" t="str">
        <f>PTCA!B1487</f>
        <v>-000</v>
      </c>
      <c r="B1504" s="380">
        <f>PTCA!D1487</f>
        <v>0</v>
      </c>
      <c r="C1504" s="380">
        <f>PTCA!J1487</f>
        <v>0</v>
      </c>
      <c r="D1504" s="380">
        <f>PTCA!K1487</f>
        <v>0</v>
      </c>
      <c r="E1504" s="380">
        <f>PTCA!H1487</f>
        <v>0</v>
      </c>
      <c r="F1504" s="380">
        <f>PTCA!Z1487</f>
        <v>0</v>
      </c>
      <c r="G1504" s="380">
        <f>PTCA!AD1487</f>
        <v>0</v>
      </c>
      <c r="H1504" s="62"/>
      <c r="I1504" s="760">
        <f>PTCA!C1487</f>
        <v>0</v>
      </c>
      <c r="J1504" s="760" t="str">
        <f>PTCA!AK1487</f>
        <v/>
      </c>
      <c r="K1504" s="760">
        <f>PTCA!AL1487</f>
        <v>0</v>
      </c>
      <c r="L1504" s="62"/>
      <c r="M1504" s="607"/>
      <c r="N1504" s="62"/>
      <c r="O1504" s="63">
        <f>PTCA!AA2473</f>
        <v>0</v>
      </c>
      <c r="P1504" s="63">
        <f>PTCA!AF2473</f>
        <v>0</v>
      </c>
      <c r="Q1504" s="232" t="e">
        <f t="shared" si="47"/>
        <v>#DIV/0!</v>
      </c>
      <c r="R1504" s="544">
        <f>PTCA!AI2473</f>
        <v>0</v>
      </c>
      <c r="S1504" s="544">
        <f>PTCA!AJ1487</f>
        <v>0</v>
      </c>
      <c r="T1504" s="53"/>
      <c r="U1504" s="232" t="e">
        <f t="shared" si="48"/>
        <v>#DIV/0!</v>
      </c>
      <c r="V1504" s="272"/>
      <c r="X1504" s="255"/>
      <c r="Y1504" s="254"/>
    </row>
    <row r="1505" spans="1:25" ht="15">
      <c r="A1505" s="380" t="str">
        <f>PTCA!B1488</f>
        <v>-000</v>
      </c>
      <c r="B1505" s="380">
        <f>PTCA!D1488</f>
        <v>0</v>
      </c>
      <c r="C1505" s="380">
        <f>PTCA!J1488</f>
        <v>0</v>
      </c>
      <c r="D1505" s="380">
        <f>PTCA!K1488</f>
        <v>0</v>
      </c>
      <c r="E1505" s="380">
        <f>PTCA!H1488</f>
        <v>0</v>
      </c>
      <c r="F1505" s="380">
        <f>PTCA!Z1488</f>
        <v>0</v>
      </c>
      <c r="G1505" s="380">
        <f>PTCA!AD1488</f>
        <v>0</v>
      </c>
      <c r="H1505" s="62"/>
      <c r="I1505" s="760">
        <f>PTCA!C1488</f>
        <v>0</v>
      </c>
      <c r="J1505" s="760" t="str">
        <f>PTCA!AK1488</f>
        <v/>
      </c>
      <c r="K1505" s="760">
        <f>PTCA!AL1488</f>
        <v>0</v>
      </c>
      <c r="L1505" s="62"/>
      <c r="M1505" s="607"/>
      <c r="N1505" s="62"/>
      <c r="O1505" s="63">
        <f>PTCA!AA2474</f>
        <v>0</v>
      </c>
      <c r="P1505" s="63">
        <f>PTCA!AF2474</f>
        <v>0</v>
      </c>
      <c r="Q1505" s="232" t="e">
        <f t="shared" si="47"/>
        <v>#DIV/0!</v>
      </c>
      <c r="R1505" s="544">
        <f>PTCA!AI2474</f>
        <v>0</v>
      </c>
      <c r="S1505" s="544">
        <f>PTCA!AJ1488</f>
        <v>0</v>
      </c>
      <c r="T1505" s="53"/>
      <c r="U1505" s="232" t="e">
        <f t="shared" si="48"/>
        <v>#DIV/0!</v>
      </c>
      <c r="V1505" s="272"/>
      <c r="X1505" s="255"/>
      <c r="Y1505" s="254"/>
    </row>
    <row r="1506" spans="1:25" ht="15">
      <c r="A1506" s="380" t="str">
        <f>PTCA!B1489</f>
        <v>-000</v>
      </c>
      <c r="B1506" s="380">
        <f>PTCA!D1489</f>
        <v>0</v>
      </c>
      <c r="C1506" s="380">
        <f>PTCA!J1489</f>
        <v>0</v>
      </c>
      <c r="D1506" s="380">
        <f>PTCA!K1489</f>
        <v>0</v>
      </c>
      <c r="E1506" s="380">
        <f>PTCA!H1489</f>
        <v>0</v>
      </c>
      <c r="F1506" s="380">
        <f>PTCA!Z1489</f>
        <v>0</v>
      </c>
      <c r="G1506" s="380">
        <f>PTCA!AD1489</f>
        <v>0</v>
      </c>
      <c r="H1506" s="62"/>
      <c r="I1506" s="760">
        <f>PTCA!C1489</f>
        <v>0</v>
      </c>
      <c r="J1506" s="760" t="str">
        <f>PTCA!AK1489</f>
        <v/>
      </c>
      <c r="K1506" s="760">
        <f>PTCA!AL1489</f>
        <v>0</v>
      </c>
      <c r="L1506" s="62"/>
      <c r="M1506" s="607"/>
      <c r="N1506" s="62"/>
      <c r="O1506" s="63">
        <f>PTCA!AA2475</f>
        <v>0</v>
      </c>
      <c r="P1506" s="63">
        <f>PTCA!AF2475</f>
        <v>0</v>
      </c>
      <c r="Q1506" s="232" t="e">
        <f t="shared" si="47"/>
        <v>#DIV/0!</v>
      </c>
      <c r="R1506" s="544">
        <f>PTCA!AI2475</f>
        <v>0</v>
      </c>
      <c r="S1506" s="544">
        <f>PTCA!AJ1489</f>
        <v>0</v>
      </c>
      <c r="T1506" s="53"/>
      <c r="U1506" s="232" t="e">
        <f t="shared" si="48"/>
        <v>#DIV/0!</v>
      </c>
      <c r="V1506" s="272"/>
      <c r="X1506" s="255"/>
      <c r="Y1506" s="254"/>
    </row>
    <row r="1507" spans="1:25" ht="15">
      <c r="A1507" s="380" t="str">
        <f>PTCA!B1490</f>
        <v>-000</v>
      </c>
      <c r="B1507" s="380">
        <f>PTCA!D1490</f>
        <v>0</v>
      </c>
      <c r="C1507" s="380">
        <f>PTCA!J1490</f>
        <v>0</v>
      </c>
      <c r="D1507" s="380">
        <f>PTCA!K1490</f>
        <v>0</v>
      </c>
      <c r="E1507" s="380">
        <f>PTCA!H1490</f>
        <v>0</v>
      </c>
      <c r="F1507" s="380">
        <f>PTCA!Z1490</f>
        <v>0</v>
      </c>
      <c r="G1507" s="380">
        <f>PTCA!AD1490</f>
        <v>0</v>
      </c>
      <c r="H1507" s="62"/>
      <c r="I1507" s="760">
        <f>PTCA!C1490</f>
        <v>0</v>
      </c>
      <c r="J1507" s="760" t="str">
        <f>PTCA!AK1490</f>
        <v/>
      </c>
      <c r="K1507" s="760">
        <f>PTCA!AL1490</f>
        <v>0</v>
      </c>
      <c r="L1507" s="62"/>
      <c r="M1507" s="607"/>
      <c r="N1507" s="62"/>
      <c r="O1507" s="63">
        <f>PTCA!AA2476</f>
        <v>0</v>
      </c>
      <c r="P1507" s="63">
        <f>PTCA!AF2476</f>
        <v>0</v>
      </c>
      <c r="Q1507" s="232" t="e">
        <f t="shared" si="47"/>
        <v>#DIV/0!</v>
      </c>
      <c r="R1507" s="544">
        <f>PTCA!AI2476</f>
        <v>0</v>
      </c>
      <c r="S1507" s="544">
        <f>PTCA!AJ1490</f>
        <v>0</v>
      </c>
      <c r="T1507" s="53"/>
      <c r="U1507" s="232" t="e">
        <f t="shared" si="48"/>
        <v>#DIV/0!</v>
      </c>
      <c r="V1507" s="272"/>
      <c r="X1507" s="255"/>
      <c r="Y1507" s="254"/>
    </row>
    <row r="1508" spans="1:25" ht="15">
      <c r="A1508" s="380" t="str">
        <f>PTCA!B1491</f>
        <v>-000</v>
      </c>
      <c r="B1508" s="380">
        <f>PTCA!D1491</f>
        <v>0</v>
      </c>
      <c r="C1508" s="380">
        <f>PTCA!J1491</f>
        <v>0</v>
      </c>
      <c r="D1508" s="380">
        <f>PTCA!K1491</f>
        <v>0</v>
      </c>
      <c r="E1508" s="380">
        <f>PTCA!H1491</f>
        <v>0</v>
      </c>
      <c r="F1508" s="380">
        <f>PTCA!Z1491</f>
        <v>0</v>
      </c>
      <c r="G1508" s="380">
        <f>PTCA!AD1491</f>
        <v>0</v>
      </c>
      <c r="H1508" s="62"/>
      <c r="I1508" s="760">
        <f>PTCA!C1491</f>
        <v>0</v>
      </c>
      <c r="J1508" s="760" t="str">
        <f>PTCA!AK1491</f>
        <v/>
      </c>
      <c r="K1508" s="760">
        <f>PTCA!AL1491</f>
        <v>0</v>
      </c>
      <c r="L1508" s="62"/>
      <c r="M1508" s="607"/>
      <c r="N1508" s="62"/>
      <c r="O1508" s="63">
        <f>PTCA!AA2477</f>
        <v>0</v>
      </c>
      <c r="P1508" s="63">
        <f>PTCA!AF2477</f>
        <v>0</v>
      </c>
      <c r="Q1508" s="232" t="e">
        <f t="shared" si="47"/>
        <v>#DIV/0!</v>
      </c>
      <c r="R1508" s="544">
        <f>PTCA!AI2477</f>
        <v>0</v>
      </c>
      <c r="S1508" s="544">
        <f>PTCA!AJ1491</f>
        <v>0</v>
      </c>
      <c r="T1508" s="53"/>
      <c r="U1508" s="232" t="e">
        <f t="shared" si="48"/>
        <v>#DIV/0!</v>
      </c>
      <c r="V1508" s="272"/>
      <c r="X1508" s="255"/>
      <c r="Y1508" s="254"/>
    </row>
    <row r="1509" spans="1:25" ht="15">
      <c r="A1509" s="380" t="str">
        <f>PTCA!B1492</f>
        <v>-000</v>
      </c>
      <c r="B1509" s="380">
        <f>PTCA!D1492</f>
        <v>0</v>
      </c>
      <c r="C1509" s="380">
        <f>PTCA!J1492</f>
        <v>0</v>
      </c>
      <c r="D1509" s="380">
        <f>PTCA!K1492</f>
        <v>0</v>
      </c>
      <c r="E1509" s="380">
        <f>PTCA!H1492</f>
        <v>0</v>
      </c>
      <c r="F1509" s="380">
        <f>PTCA!Z1492</f>
        <v>0</v>
      </c>
      <c r="G1509" s="380">
        <f>PTCA!AD1492</f>
        <v>0</v>
      </c>
      <c r="H1509" s="62"/>
      <c r="I1509" s="760">
        <f>PTCA!C1492</f>
        <v>0</v>
      </c>
      <c r="J1509" s="760" t="str">
        <f>PTCA!AK1492</f>
        <v/>
      </c>
      <c r="K1509" s="760">
        <f>PTCA!AL1492</f>
        <v>0</v>
      </c>
      <c r="L1509" s="62"/>
      <c r="M1509" s="607"/>
      <c r="N1509" s="62"/>
      <c r="O1509" s="63">
        <f>PTCA!AA2478</f>
        <v>0</v>
      </c>
      <c r="P1509" s="63">
        <f>PTCA!AF2478</f>
        <v>0</v>
      </c>
      <c r="Q1509" s="232" t="e">
        <f t="shared" si="47"/>
        <v>#DIV/0!</v>
      </c>
      <c r="R1509" s="544">
        <f>PTCA!AI2478</f>
        <v>0</v>
      </c>
      <c r="S1509" s="544">
        <f>PTCA!AJ1492</f>
        <v>0</v>
      </c>
      <c r="T1509" s="53"/>
      <c r="U1509" s="232" t="e">
        <f t="shared" si="48"/>
        <v>#DIV/0!</v>
      </c>
      <c r="V1509" s="272"/>
      <c r="X1509" s="255"/>
      <c r="Y1509" s="254"/>
    </row>
    <row r="1510" spans="1:25" ht="15">
      <c r="A1510" s="380" t="str">
        <f>PTCA!B1493</f>
        <v>-000</v>
      </c>
      <c r="B1510" s="380">
        <f>PTCA!D1493</f>
        <v>0</v>
      </c>
      <c r="C1510" s="380">
        <f>PTCA!J1493</f>
        <v>0</v>
      </c>
      <c r="D1510" s="380">
        <f>PTCA!K1493</f>
        <v>0</v>
      </c>
      <c r="E1510" s="380">
        <f>PTCA!H1493</f>
        <v>0</v>
      </c>
      <c r="F1510" s="380">
        <f>PTCA!Z1493</f>
        <v>0</v>
      </c>
      <c r="G1510" s="380">
        <f>PTCA!AD1493</f>
        <v>0</v>
      </c>
      <c r="H1510" s="62"/>
      <c r="I1510" s="760">
        <f>PTCA!C1493</f>
        <v>0</v>
      </c>
      <c r="J1510" s="760" t="str">
        <f>PTCA!AK1493</f>
        <v/>
      </c>
      <c r="K1510" s="760">
        <f>PTCA!AL1493</f>
        <v>0</v>
      </c>
      <c r="L1510" s="62"/>
      <c r="M1510" s="607"/>
      <c r="N1510" s="62"/>
      <c r="O1510" s="63">
        <f>PTCA!AA2479</f>
        <v>0</v>
      </c>
      <c r="P1510" s="63">
        <f>PTCA!AF2479</f>
        <v>0</v>
      </c>
      <c r="Q1510" s="232" t="e">
        <f t="shared" si="47"/>
        <v>#DIV/0!</v>
      </c>
      <c r="R1510" s="544">
        <f>PTCA!AI2479</f>
        <v>0</v>
      </c>
      <c r="S1510" s="544">
        <f>PTCA!AJ1493</f>
        <v>0</v>
      </c>
      <c r="T1510" s="53"/>
      <c r="U1510" s="232" t="e">
        <f t="shared" si="48"/>
        <v>#DIV/0!</v>
      </c>
      <c r="V1510" s="272"/>
      <c r="X1510" s="255"/>
      <c r="Y1510" s="254"/>
    </row>
    <row r="1511" spans="1:25" ht="15">
      <c r="A1511" s="380" t="str">
        <f>PTCA!B1494</f>
        <v>-000</v>
      </c>
      <c r="B1511" s="380">
        <f>PTCA!D1494</f>
        <v>0</v>
      </c>
      <c r="C1511" s="380">
        <f>PTCA!J1494</f>
        <v>0</v>
      </c>
      <c r="D1511" s="380">
        <f>PTCA!K1494</f>
        <v>0</v>
      </c>
      <c r="E1511" s="380">
        <f>PTCA!H1494</f>
        <v>0</v>
      </c>
      <c r="F1511" s="380">
        <f>PTCA!Z1494</f>
        <v>0</v>
      </c>
      <c r="G1511" s="380">
        <f>PTCA!AD1494</f>
        <v>0</v>
      </c>
      <c r="H1511" s="62"/>
      <c r="I1511" s="760">
        <f>PTCA!C1494</f>
        <v>0</v>
      </c>
      <c r="J1511" s="760" t="str">
        <f>PTCA!AK1494</f>
        <v/>
      </c>
      <c r="K1511" s="760">
        <f>PTCA!AL1494</f>
        <v>0</v>
      </c>
      <c r="L1511" s="62"/>
      <c r="M1511" s="607"/>
      <c r="N1511" s="62"/>
      <c r="O1511" s="63">
        <f>PTCA!AA2480</f>
        <v>0</v>
      </c>
      <c r="P1511" s="63">
        <f>PTCA!AF2480</f>
        <v>0</v>
      </c>
      <c r="Q1511" s="232" t="e">
        <f t="shared" si="47"/>
        <v>#DIV/0!</v>
      </c>
      <c r="R1511" s="544">
        <f>PTCA!AI2480</f>
        <v>0</v>
      </c>
      <c r="S1511" s="544">
        <f>PTCA!AJ1494</f>
        <v>0</v>
      </c>
      <c r="T1511" s="53"/>
      <c r="U1511" s="232" t="e">
        <f t="shared" si="48"/>
        <v>#DIV/0!</v>
      </c>
      <c r="V1511" s="272"/>
      <c r="X1511" s="255"/>
      <c r="Y1511" s="254"/>
    </row>
    <row r="1512" spans="1:25" ht="15">
      <c r="A1512" s="380" t="str">
        <f>PTCA!B1495</f>
        <v>-000</v>
      </c>
      <c r="B1512" s="380">
        <f>PTCA!D1495</f>
        <v>0</v>
      </c>
      <c r="C1512" s="380">
        <f>PTCA!J1495</f>
        <v>0</v>
      </c>
      <c r="D1512" s="380">
        <f>PTCA!K1495</f>
        <v>0</v>
      </c>
      <c r="E1512" s="380">
        <f>PTCA!H1495</f>
        <v>0</v>
      </c>
      <c r="F1512" s="380">
        <f>PTCA!Z1495</f>
        <v>0</v>
      </c>
      <c r="G1512" s="380">
        <f>PTCA!AD1495</f>
        <v>0</v>
      </c>
      <c r="H1512" s="62"/>
      <c r="I1512" s="760">
        <f>PTCA!C1495</f>
        <v>0</v>
      </c>
      <c r="J1512" s="760" t="str">
        <f>PTCA!AK1495</f>
        <v/>
      </c>
      <c r="K1512" s="760">
        <f>PTCA!AL1495</f>
        <v>0</v>
      </c>
      <c r="L1512" s="62"/>
      <c r="M1512" s="607"/>
      <c r="N1512" s="62"/>
      <c r="O1512" s="63">
        <f>PTCA!AA2481</f>
        <v>0</v>
      </c>
      <c r="P1512" s="63">
        <f>PTCA!AF2481</f>
        <v>0</v>
      </c>
      <c r="Q1512" s="232" t="e">
        <f t="shared" si="47"/>
        <v>#DIV/0!</v>
      </c>
      <c r="R1512" s="544">
        <f>PTCA!AI2481</f>
        <v>0</v>
      </c>
      <c r="S1512" s="544">
        <f>PTCA!AJ1495</f>
        <v>0</v>
      </c>
      <c r="T1512" s="53"/>
      <c r="U1512" s="232" t="e">
        <f t="shared" si="48"/>
        <v>#DIV/0!</v>
      </c>
      <c r="V1512" s="272"/>
      <c r="X1512" s="255"/>
      <c r="Y1512" s="254"/>
    </row>
    <row r="1513" spans="1:25" ht="15">
      <c r="A1513" s="380" t="str">
        <f>PTCA!B1496</f>
        <v>-000</v>
      </c>
      <c r="B1513" s="380">
        <f>PTCA!D1496</f>
        <v>0</v>
      </c>
      <c r="C1513" s="380">
        <f>PTCA!J1496</f>
        <v>0</v>
      </c>
      <c r="D1513" s="380">
        <f>PTCA!K1496</f>
        <v>0</v>
      </c>
      <c r="E1513" s="380">
        <f>PTCA!H1496</f>
        <v>0</v>
      </c>
      <c r="F1513" s="380">
        <f>PTCA!Z1496</f>
        <v>0</v>
      </c>
      <c r="G1513" s="380">
        <f>PTCA!AD1496</f>
        <v>0</v>
      </c>
      <c r="H1513" s="62"/>
      <c r="I1513" s="760">
        <f>PTCA!C1496</f>
        <v>0</v>
      </c>
      <c r="J1513" s="760" t="str">
        <f>PTCA!AK1496</f>
        <v/>
      </c>
      <c r="K1513" s="760">
        <f>PTCA!AL1496</f>
        <v>0</v>
      </c>
      <c r="L1513" s="62"/>
      <c r="M1513" s="607"/>
      <c r="N1513" s="62"/>
      <c r="O1513" s="63">
        <f>PTCA!AA2482</f>
        <v>0</v>
      </c>
      <c r="P1513" s="63">
        <f>PTCA!AF2482</f>
        <v>0</v>
      </c>
      <c r="Q1513" s="232" t="e">
        <f t="shared" si="47"/>
        <v>#DIV/0!</v>
      </c>
      <c r="R1513" s="544">
        <f>PTCA!AI2482</f>
        <v>0</v>
      </c>
      <c r="S1513" s="544">
        <f>PTCA!AJ1496</f>
        <v>0</v>
      </c>
      <c r="T1513" s="53"/>
      <c r="U1513" s="232" t="e">
        <f t="shared" si="48"/>
        <v>#DIV/0!</v>
      </c>
      <c r="V1513" s="272"/>
      <c r="X1513" s="255"/>
      <c r="Y1513" s="254"/>
    </row>
    <row r="1514" spans="1:25" ht="15">
      <c r="A1514" s="380" t="str">
        <f>PTCA!B1497</f>
        <v>-000</v>
      </c>
      <c r="B1514" s="380">
        <f>PTCA!D1497</f>
        <v>0</v>
      </c>
      <c r="C1514" s="380">
        <f>PTCA!J1497</f>
        <v>0</v>
      </c>
      <c r="D1514" s="380">
        <f>PTCA!K1497</f>
        <v>0</v>
      </c>
      <c r="E1514" s="380">
        <f>PTCA!H1497</f>
        <v>0</v>
      </c>
      <c r="F1514" s="380">
        <f>PTCA!Z1497</f>
        <v>0</v>
      </c>
      <c r="G1514" s="380">
        <f>PTCA!AD1497</f>
        <v>0</v>
      </c>
      <c r="H1514" s="62"/>
      <c r="I1514" s="760">
        <f>PTCA!C1497</f>
        <v>0</v>
      </c>
      <c r="J1514" s="760" t="str">
        <f>PTCA!AK1497</f>
        <v/>
      </c>
      <c r="K1514" s="760">
        <f>PTCA!AL1497</f>
        <v>0</v>
      </c>
      <c r="L1514" s="62"/>
      <c r="M1514" s="607"/>
      <c r="N1514" s="62"/>
      <c r="O1514" s="63">
        <f>PTCA!AA2483</f>
        <v>0</v>
      </c>
      <c r="P1514" s="63">
        <f>PTCA!AF2483</f>
        <v>0</v>
      </c>
      <c r="Q1514" s="232" t="e">
        <f t="shared" si="47"/>
        <v>#DIV/0!</v>
      </c>
      <c r="R1514" s="544">
        <f>PTCA!AI2483</f>
        <v>0</v>
      </c>
      <c r="S1514" s="544">
        <f>PTCA!AJ1497</f>
        <v>0</v>
      </c>
      <c r="T1514" s="53"/>
      <c r="U1514" s="232" t="e">
        <f t="shared" si="48"/>
        <v>#DIV/0!</v>
      </c>
      <c r="V1514" s="272"/>
      <c r="X1514" s="255"/>
      <c r="Y1514" s="254"/>
    </row>
    <row r="1515" spans="1:25" ht="15">
      <c r="A1515" s="380" t="str">
        <f>PTCA!B1498</f>
        <v>-000</v>
      </c>
      <c r="B1515" s="380">
        <f>PTCA!D1498</f>
        <v>0</v>
      </c>
      <c r="C1515" s="380">
        <f>PTCA!J1498</f>
        <v>0</v>
      </c>
      <c r="D1515" s="380">
        <f>PTCA!K1498</f>
        <v>0</v>
      </c>
      <c r="E1515" s="380">
        <f>PTCA!H1498</f>
        <v>0</v>
      </c>
      <c r="F1515" s="380">
        <f>PTCA!Z1498</f>
        <v>0</v>
      </c>
      <c r="G1515" s="380">
        <f>PTCA!AD1498</f>
        <v>0</v>
      </c>
      <c r="H1515" s="62"/>
      <c r="I1515" s="760">
        <f>PTCA!C1498</f>
        <v>0</v>
      </c>
      <c r="J1515" s="760" t="str">
        <f>PTCA!AK1498</f>
        <v/>
      </c>
      <c r="K1515" s="760">
        <f>PTCA!AL1498</f>
        <v>0</v>
      </c>
      <c r="L1515" s="62"/>
      <c r="M1515" s="607"/>
      <c r="N1515" s="62"/>
      <c r="O1515" s="63">
        <f>PTCA!AA2484</f>
        <v>0</v>
      </c>
      <c r="P1515" s="63">
        <f>PTCA!AF2484</f>
        <v>0</v>
      </c>
      <c r="Q1515" s="232" t="e">
        <f t="shared" si="47"/>
        <v>#DIV/0!</v>
      </c>
      <c r="R1515" s="544">
        <f>PTCA!AI2484</f>
        <v>0</v>
      </c>
      <c r="S1515" s="544">
        <f>PTCA!AJ1498</f>
        <v>0</v>
      </c>
      <c r="T1515" s="53"/>
      <c r="U1515" s="232" t="e">
        <f t="shared" si="48"/>
        <v>#DIV/0!</v>
      </c>
      <c r="V1515" s="272"/>
      <c r="X1515" s="255"/>
      <c r="Y1515" s="254"/>
    </row>
    <row r="1516" spans="1:25" ht="15">
      <c r="A1516" s="380" t="str">
        <f>PTCA!B1499</f>
        <v>-000</v>
      </c>
      <c r="B1516" s="380">
        <f>PTCA!D1499</f>
        <v>0</v>
      </c>
      <c r="C1516" s="380">
        <f>PTCA!J1499</f>
        <v>0</v>
      </c>
      <c r="D1516" s="380">
        <f>PTCA!K1499</f>
        <v>0</v>
      </c>
      <c r="E1516" s="380">
        <f>PTCA!H1499</f>
        <v>0</v>
      </c>
      <c r="F1516" s="380">
        <f>PTCA!Z1499</f>
        <v>0</v>
      </c>
      <c r="G1516" s="380">
        <f>PTCA!AD1499</f>
        <v>0</v>
      </c>
      <c r="H1516" s="62"/>
      <c r="I1516" s="760">
        <f>PTCA!C1499</f>
        <v>0</v>
      </c>
      <c r="J1516" s="760" t="str">
        <f>PTCA!AK1499</f>
        <v/>
      </c>
      <c r="K1516" s="760">
        <f>PTCA!AL1499</f>
        <v>0</v>
      </c>
      <c r="L1516" s="62"/>
      <c r="M1516" s="607"/>
      <c r="N1516" s="62"/>
      <c r="O1516" s="63">
        <f>PTCA!AA2485</f>
        <v>0</v>
      </c>
      <c r="P1516" s="63">
        <f>PTCA!AF2485</f>
        <v>0</v>
      </c>
      <c r="Q1516" s="232" t="e">
        <f t="shared" si="47"/>
        <v>#DIV/0!</v>
      </c>
      <c r="R1516" s="544">
        <f>PTCA!AI2485</f>
        <v>0</v>
      </c>
      <c r="S1516" s="544">
        <f>PTCA!AJ1499</f>
        <v>0</v>
      </c>
      <c r="T1516" s="53"/>
      <c r="U1516" s="232" t="e">
        <f t="shared" si="48"/>
        <v>#DIV/0!</v>
      </c>
      <c r="V1516" s="272"/>
      <c r="X1516" s="255"/>
      <c r="Y1516" s="254"/>
    </row>
    <row r="1517" spans="1:25" ht="15">
      <c r="A1517" s="380" t="str">
        <f>PTCA!B1500</f>
        <v>-000</v>
      </c>
      <c r="B1517" s="380">
        <f>PTCA!D1500</f>
        <v>0</v>
      </c>
      <c r="C1517" s="380">
        <f>PTCA!J1500</f>
        <v>0</v>
      </c>
      <c r="D1517" s="380">
        <f>PTCA!K1500</f>
        <v>0</v>
      </c>
      <c r="E1517" s="380">
        <f>PTCA!H1500</f>
        <v>0</v>
      </c>
      <c r="F1517" s="380">
        <f>PTCA!Z1500</f>
        <v>0</v>
      </c>
      <c r="G1517" s="380">
        <f>PTCA!AD1500</f>
        <v>0</v>
      </c>
      <c r="H1517" s="62"/>
      <c r="I1517" s="760">
        <f>PTCA!C1500</f>
        <v>0</v>
      </c>
      <c r="J1517" s="760" t="str">
        <f>PTCA!AK1500</f>
        <v/>
      </c>
      <c r="K1517" s="760">
        <f>PTCA!AL1500</f>
        <v>0</v>
      </c>
      <c r="L1517" s="62"/>
      <c r="M1517" s="607"/>
      <c r="N1517" s="62"/>
      <c r="O1517" s="63">
        <f>PTCA!AA2486</f>
        <v>0</v>
      </c>
      <c r="P1517" s="63">
        <f>PTCA!AF2486</f>
        <v>0</v>
      </c>
      <c r="Q1517" s="232" t="e">
        <f t="shared" si="47"/>
        <v>#DIV/0!</v>
      </c>
      <c r="R1517" s="544">
        <f>PTCA!AI2486</f>
        <v>0</v>
      </c>
      <c r="S1517" s="544">
        <f>PTCA!AJ1500</f>
        <v>0</v>
      </c>
      <c r="T1517" s="53"/>
      <c r="U1517" s="232" t="e">
        <f t="shared" si="48"/>
        <v>#DIV/0!</v>
      </c>
      <c r="V1517" s="272"/>
      <c r="X1517" s="255"/>
      <c r="Y1517" s="254"/>
    </row>
    <row r="1518" spans="1:25" ht="15">
      <c r="A1518" s="380" t="str">
        <f>PTCA!B1501</f>
        <v>-000</v>
      </c>
      <c r="B1518" s="380">
        <f>PTCA!D1501</f>
        <v>0</v>
      </c>
      <c r="C1518" s="380">
        <f>PTCA!J1501</f>
        <v>0</v>
      </c>
      <c r="D1518" s="380">
        <f>PTCA!K1501</f>
        <v>0</v>
      </c>
      <c r="E1518" s="380">
        <f>PTCA!H1501</f>
        <v>0</v>
      </c>
      <c r="F1518" s="380">
        <f>PTCA!Z1501</f>
        <v>0</v>
      </c>
      <c r="G1518" s="380">
        <f>PTCA!AD1501</f>
        <v>0</v>
      </c>
      <c r="H1518" s="62"/>
      <c r="I1518" s="760">
        <f>PTCA!C1501</f>
        <v>0</v>
      </c>
      <c r="J1518" s="760" t="str">
        <f>PTCA!AK1501</f>
        <v/>
      </c>
      <c r="K1518" s="760">
        <f>PTCA!AL1501</f>
        <v>0</v>
      </c>
      <c r="L1518" s="62"/>
      <c r="M1518" s="607"/>
      <c r="N1518" s="62"/>
      <c r="O1518" s="63">
        <f>PTCA!AA2487</f>
        <v>0</v>
      </c>
      <c r="P1518" s="63">
        <f>PTCA!AF2487</f>
        <v>0</v>
      </c>
      <c r="Q1518" s="232" t="e">
        <f t="shared" si="47"/>
        <v>#DIV/0!</v>
      </c>
      <c r="R1518" s="544">
        <f>PTCA!AI2487</f>
        <v>0</v>
      </c>
      <c r="S1518" s="544">
        <f>PTCA!AJ1501</f>
        <v>0</v>
      </c>
      <c r="T1518" s="53"/>
      <c r="U1518" s="232" t="e">
        <f t="shared" si="48"/>
        <v>#DIV/0!</v>
      </c>
      <c r="V1518" s="272"/>
      <c r="X1518" s="255"/>
      <c r="Y1518" s="254"/>
    </row>
    <row r="1519" spans="1:25" ht="15">
      <c r="A1519" s="380" t="str">
        <f>PTCA!B1502</f>
        <v>-000</v>
      </c>
      <c r="B1519" s="380">
        <f>PTCA!D1502</f>
        <v>0</v>
      </c>
      <c r="C1519" s="380">
        <f>PTCA!J1502</f>
        <v>0</v>
      </c>
      <c r="D1519" s="380">
        <f>PTCA!K1502</f>
        <v>0</v>
      </c>
      <c r="E1519" s="380">
        <f>PTCA!H1502</f>
        <v>0</v>
      </c>
      <c r="F1519" s="380">
        <f>PTCA!Z1502</f>
        <v>0</v>
      </c>
      <c r="G1519" s="380">
        <f>PTCA!AD1502</f>
        <v>0</v>
      </c>
      <c r="H1519" s="62"/>
      <c r="I1519" s="760">
        <f>PTCA!C1502</f>
        <v>0</v>
      </c>
      <c r="J1519" s="760" t="str">
        <f>PTCA!AK1502</f>
        <v/>
      </c>
      <c r="K1519" s="760">
        <f>PTCA!AL1502</f>
        <v>0</v>
      </c>
      <c r="L1519" s="62"/>
      <c r="M1519" s="607"/>
      <c r="N1519" s="62"/>
      <c r="O1519" s="63">
        <f>PTCA!AA2488</f>
        <v>0</v>
      </c>
      <c r="P1519" s="63">
        <f>PTCA!AF2488</f>
        <v>0</v>
      </c>
      <c r="Q1519" s="232" t="e">
        <f t="shared" si="47"/>
        <v>#DIV/0!</v>
      </c>
      <c r="R1519" s="544">
        <f>PTCA!AI2488</f>
        <v>0</v>
      </c>
      <c r="S1519" s="544">
        <f>PTCA!AJ1502</f>
        <v>0</v>
      </c>
      <c r="T1519" s="53"/>
      <c r="U1519" s="232" t="e">
        <f t="shared" si="48"/>
        <v>#DIV/0!</v>
      </c>
      <c r="V1519" s="272"/>
      <c r="X1519" s="255"/>
      <c r="Y1519" s="254"/>
    </row>
    <row r="1520" spans="1:25" ht="15">
      <c r="A1520" s="380" t="str">
        <f>PTCA!B1503</f>
        <v>-000</v>
      </c>
      <c r="B1520" s="380">
        <f>PTCA!D1503</f>
        <v>0</v>
      </c>
      <c r="C1520" s="380">
        <f>PTCA!J1503</f>
        <v>0</v>
      </c>
      <c r="D1520" s="380">
        <f>PTCA!K1503</f>
        <v>0</v>
      </c>
      <c r="E1520" s="380">
        <f>PTCA!H1503</f>
        <v>0</v>
      </c>
      <c r="F1520" s="380">
        <f>PTCA!Z1503</f>
        <v>0</v>
      </c>
      <c r="G1520" s="380">
        <f>PTCA!AD1503</f>
        <v>0</v>
      </c>
      <c r="H1520" s="62"/>
      <c r="I1520" s="760">
        <f>PTCA!C1503</f>
        <v>0</v>
      </c>
      <c r="J1520" s="760" t="str">
        <f>PTCA!AK1503</f>
        <v/>
      </c>
      <c r="K1520" s="760">
        <f>PTCA!AL1503</f>
        <v>0</v>
      </c>
      <c r="L1520" s="62"/>
      <c r="M1520" s="607"/>
      <c r="N1520" s="62"/>
      <c r="O1520" s="63">
        <f>PTCA!AA2489</f>
        <v>0</v>
      </c>
      <c r="P1520" s="63">
        <f>PTCA!AF2489</f>
        <v>0</v>
      </c>
      <c r="Q1520" s="232" t="e">
        <f t="shared" si="47"/>
        <v>#DIV/0!</v>
      </c>
      <c r="R1520" s="544">
        <f>PTCA!AI2489</f>
        <v>0</v>
      </c>
      <c r="S1520" s="544">
        <f>PTCA!AJ1503</f>
        <v>0</v>
      </c>
      <c r="T1520" s="53"/>
      <c r="U1520" s="232" t="e">
        <f t="shared" si="48"/>
        <v>#DIV/0!</v>
      </c>
      <c r="V1520" s="272"/>
      <c r="X1520" s="255"/>
      <c r="Y1520" s="254"/>
    </row>
    <row r="1521" spans="1:25" ht="15">
      <c r="A1521" s="380" t="str">
        <f>PTCA!B1504</f>
        <v>-000</v>
      </c>
      <c r="B1521" s="380">
        <f>PTCA!D1504</f>
        <v>0</v>
      </c>
      <c r="C1521" s="380">
        <f>PTCA!J1504</f>
        <v>0</v>
      </c>
      <c r="D1521" s="380">
        <f>PTCA!K1504</f>
        <v>0</v>
      </c>
      <c r="E1521" s="380">
        <f>PTCA!H1504</f>
        <v>0</v>
      </c>
      <c r="F1521" s="380">
        <f>PTCA!Z1504</f>
        <v>0</v>
      </c>
      <c r="G1521" s="380">
        <f>PTCA!AD1504</f>
        <v>0</v>
      </c>
      <c r="H1521" s="62"/>
      <c r="I1521" s="760">
        <f>PTCA!C1504</f>
        <v>0</v>
      </c>
      <c r="J1521" s="760" t="str">
        <f>PTCA!AK1504</f>
        <v/>
      </c>
      <c r="K1521" s="760">
        <f>PTCA!AL1504</f>
        <v>0</v>
      </c>
      <c r="L1521" s="62"/>
      <c r="M1521" s="607"/>
      <c r="N1521" s="62"/>
      <c r="O1521" s="63">
        <f>PTCA!AA2490</f>
        <v>0</v>
      </c>
      <c r="P1521" s="63">
        <f>PTCA!AF2490</f>
        <v>0</v>
      </c>
      <c r="Q1521" s="232" t="e">
        <f t="shared" si="47"/>
        <v>#DIV/0!</v>
      </c>
      <c r="R1521" s="544">
        <f>PTCA!AI2490</f>
        <v>0</v>
      </c>
      <c r="S1521" s="544">
        <f>PTCA!AJ1504</f>
        <v>0</v>
      </c>
      <c r="T1521" s="53"/>
      <c r="U1521" s="232" t="e">
        <f t="shared" si="48"/>
        <v>#DIV/0!</v>
      </c>
      <c r="V1521" s="272"/>
      <c r="X1521" s="255"/>
      <c r="Y1521" s="254"/>
    </row>
    <row r="1522" spans="1:25" ht="15">
      <c r="A1522" s="380" t="str">
        <f>PTCA!B1505</f>
        <v>-000</v>
      </c>
      <c r="B1522" s="380">
        <f>PTCA!D1505</f>
        <v>0</v>
      </c>
      <c r="C1522" s="380">
        <f>PTCA!J1505</f>
        <v>0</v>
      </c>
      <c r="D1522" s="380">
        <f>PTCA!K1505</f>
        <v>0</v>
      </c>
      <c r="E1522" s="380">
        <f>PTCA!H1505</f>
        <v>0</v>
      </c>
      <c r="F1522" s="380">
        <f>PTCA!Z1505</f>
        <v>0</v>
      </c>
      <c r="G1522" s="380">
        <f>PTCA!AD1505</f>
        <v>0</v>
      </c>
      <c r="H1522" s="62"/>
      <c r="I1522" s="760">
        <f>PTCA!C1505</f>
        <v>0</v>
      </c>
      <c r="J1522" s="760" t="str">
        <f>PTCA!AK1505</f>
        <v/>
      </c>
      <c r="K1522" s="760">
        <f>PTCA!AL1505</f>
        <v>0</v>
      </c>
      <c r="L1522" s="62"/>
      <c r="M1522" s="607"/>
      <c r="N1522" s="62"/>
      <c r="O1522" s="63">
        <f>PTCA!AA2491</f>
        <v>0</v>
      </c>
      <c r="P1522" s="63">
        <f>PTCA!AF2491</f>
        <v>0</v>
      </c>
      <c r="Q1522" s="232" t="e">
        <f t="shared" si="47"/>
        <v>#DIV/0!</v>
      </c>
      <c r="R1522" s="544">
        <f>PTCA!AI2491</f>
        <v>0</v>
      </c>
      <c r="S1522" s="544">
        <f>PTCA!AJ1505</f>
        <v>0</v>
      </c>
      <c r="T1522" s="53"/>
      <c r="U1522" s="232" t="e">
        <f t="shared" si="48"/>
        <v>#DIV/0!</v>
      </c>
      <c r="V1522" s="272"/>
      <c r="X1522" s="255"/>
      <c r="Y1522" s="254"/>
    </row>
    <row r="1523" spans="1:25" ht="15">
      <c r="A1523" s="380" t="str">
        <f>PTCA!B1506</f>
        <v>-000</v>
      </c>
      <c r="B1523" s="380">
        <f>PTCA!D1506</f>
        <v>0</v>
      </c>
      <c r="C1523" s="380">
        <f>PTCA!J1506</f>
        <v>0</v>
      </c>
      <c r="D1523" s="380">
        <f>PTCA!K1506</f>
        <v>0</v>
      </c>
      <c r="E1523" s="380">
        <f>PTCA!H1506</f>
        <v>0</v>
      </c>
      <c r="F1523" s="380">
        <f>PTCA!Z1506</f>
        <v>0</v>
      </c>
      <c r="G1523" s="380">
        <f>PTCA!AD1506</f>
        <v>0</v>
      </c>
      <c r="H1523" s="62"/>
      <c r="I1523" s="760">
        <f>PTCA!C1506</f>
        <v>0</v>
      </c>
      <c r="J1523" s="760" t="str">
        <f>PTCA!AK1506</f>
        <v/>
      </c>
      <c r="K1523" s="760">
        <f>PTCA!AL1506</f>
        <v>0</v>
      </c>
      <c r="L1523" s="62"/>
      <c r="M1523" s="607"/>
      <c r="N1523" s="62"/>
      <c r="O1523" s="63">
        <f>PTCA!AA2492</f>
        <v>0</v>
      </c>
      <c r="P1523" s="63">
        <f>PTCA!AF2492</f>
        <v>0</v>
      </c>
      <c r="Q1523" s="232" t="e">
        <f t="shared" si="47"/>
        <v>#DIV/0!</v>
      </c>
      <c r="R1523" s="544">
        <f>PTCA!AI2492</f>
        <v>0</v>
      </c>
      <c r="S1523" s="544">
        <f>PTCA!AJ1506</f>
        <v>0</v>
      </c>
      <c r="T1523" s="53"/>
      <c r="U1523" s="232" t="e">
        <f t="shared" si="48"/>
        <v>#DIV/0!</v>
      </c>
      <c r="V1523" s="272"/>
      <c r="X1523" s="255"/>
      <c r="Y1523" s="254"/>
    </row>
    <row r="1524" spans="1:25" ht="15">
      <c r="A1524" s="380" t="str">
        <f>PTCA!B1507</f>
        <v>-000</v>
      </c>
      <c r="B1524" s="380">
        <f>PTCA!D1507</f>
        <v>0</v>
      </c>
      <c r="C1524" s="380">
        <f>PTCA!J1507</f>
        <v>0</v>
      </c>
      <c r="D1524" s="380">
        <f>PTCA!K1507</f>
        <v>0</v>
      </c>
      <c r="E1524" s="380">
        <f>PTCA!H1507</f>
        <v>0</v>
      </c>
      <c r="F1524" s="380">
        <f>PTCA!Z1507</f>
        <v>0</v>
      </c>
      <c r="G1524" s="380">
        <f>PTCA!AD1507</f>
        <v>0</v>
      </c>
      <c r="H1524" s="62"/>
      <c r="I1524" s="760">
        <f>PTCA!C1507</f>
        <v>0</v>
      </c>
      <c r="J1524" s="760" t="str">
        <f>PTCA!AK1507</f>
        <v/>
      </c>
      <c r="K1524" s="760">
        <f>PTCA!AL1507</f>
        <v>0</v>
      </c>
      <c r="L1524" s="62"/>
      <c r="M1524" s="607"/>
      <c r="N1524" s="62"/>
      <c r="O1524" s="63">
        <f>PTCA!AA2493</f>
        <v>0</v>
      </c>
      <c r="P1524" s="63">
        <f>PTCA!AF2493</f>
        <v>0</v>
      </c>
      <c r="Q1524" s="232" t="e">
        <f t="shared" si="47"/>
        <v>#DIV/0!</v>
      </c>
      <c r="R1524" s="544">
        <f>PTCA!AI2493</f>
        <v>0</v>
      </c>
      <c r="S1524" s="544">
        <f>PTCA!AJ1507</f>
        <v>0</v>
      </c>
      <c r="T1524" s="53"/>
      <c r="U1524" s="232" t="e">
        <f t="shared" si="48"/>
        <v>#DIV/0!</v>
      </c>
      <c r="V1524" s="272"/>
      <c r="X1524" s="255"/>
      <c r="Y1524" s="254"/>
    </row>
    <row r="1525" spans="1:25" ht="15">
      <c r="A1525" s="380" t="str">
        <f>PTCA!B1508</f>
        <v>-000</v>
      </c>
      <c r="B1525" s="380">
        <f>PTCA!D1508</f>
        <v>0</v>
      </c>
      <c r="C1525" s="380">
        <f>PTCA!J1508</f>
        <v>0</v>
      </c>
      <c r="D1525" s="380">
        <f>PTCA!K1508</f>
        <v>0</v>
      </c>
      <c r="E1525" s="380">
        <f>PTCA!H1508</f>
        <v>0</v>
      </c>
      <c r="F1525" s="380">
        <f>PTCA!Z1508</f>
        <v>0</v>
      </c>
      <c r="G1525" s="380">
        <f>PTCA!AD1508</f>
        <v>0</v>
      </c>
      <c r="H1525" s="62"/>
      <c r="I1525" s="760">
        <f>PTCA!C1508</f>
        <v>0</v>
      </c>
      <c r="J1525" s="760" t="str">
        <f>PTCA!AK1508</f>
        <v/>
      </c>
      <c r="K1525" s="760">
        <f>PTCA!AL1508</f>
        <v>0</v>
      </c>
      <c r="L1525" s="62"/>
      <c r="M1525" s="607"/>
      <c r="N1525" s="62"/>
      <c r="O1525" s="63">
        <f>PTCA!AA2494</f>
        <v>0</v>
      </c>
      <c r="P1525" s="63">
        <f>PTCA!AF2494</f>
        <v>0</v>
      </c>
      <c r="Q1525" s="232" t="e">
        <f t="shared" si="47"/>
        <v>#DIV/0!</v>
      </c>
      <c r="R1525" s="544">
        <f>PTCA!AI2494</f>
        <v>0</v>
      </c>
      <c r="S1525" s="544">
        <f>PTCA!AJ1508</f>
        <v>0</v>
      </c>
      <c r="T1525" s="53"/>
      <c r="U1525" s="232" t="e">
        <f t="shared" si="48"/>
        <v>#DIV/0!</v>
      </c>
      <c r="V1525" s="272"/>
      <c r="X1525" s="255"/>
      <c r="Y1525" s="254"/>
    </row>
    <row r="1526" spans="1:25" ht="15">
      <c r="A1526" s="380" t="str">
        <f>PTCA!B1509</f>
        <v>-000</v>
      </c>
      <c r="B1526" s="380">
        <f>PTCA!D1509</f>
        <v>0</v>
      </c>
      <c r="C1526" s="380">
        <f>PTCA!J1509</f>
        <v>0</v>
      </c>
      <c r="D1526" s="380">
        <f>PTCA!K1509</f>
        <v>0</v>
      </c>
      <c r="E1526" s="380">
        <f>PTCA!H1509</f>
        <v>0</v>
      </c>
      <c r="F1526" s="380">
        <f>PTCA!Z1509</f>
        <v>0</v>
      </c>
      <c r="G1526" s="380">
        <f>PTCA!AD1509</f>
        <v>0</v>
      </c>
      <c r="H1526" s="62"/>
      <c r="I1526" s="760">
        <f>PTCA!C1509</f>
        <v>0</v>
      </c>
      <c r="J1526" s="760" t="str">
        <f>PTCA!AK1509</f>
        <v/>
      </c>
      <c r="K1526" s="760">
        <f>PTCA!AL1509</f>
        <v>0</v>
      </c>
      <c r="L1526" s="62"/>
      <c r="M1526" s="607"/>
      <c r="N1526" s="62"/>
      <c r="O1526" s="63">
        <f>PTCA!AA2495</f>
        <v>0</v>
      </c>
      <c r="P1526" s="63">
        <f>PTCA!AF2495</f>
        <v>0</v>
      </c>
      <c r="Q1526" s="232" t="e">
        <f t="shared" si="47"/>
        <v>#DIV/0!</v>
      </c>
      <c r="R1526" s="544">
        <f>PTCA!AI2495</f>
        <v>0</v>
      </c>
      <c r="S1526" s="544">
        <f>PTCA!AJ1509</f>
        <v>0</v>
      </c>
      <c r="T1526" s="53"/>
      <c r="U1526" s="232" t="e">
        <f t="shared" si="48"/>
        <v>#DIV/0!</v>
      </c>
      <c r="V1526" s="272"/>
      <c r="X1526" s="255"/>
      <c r="Y1526" s="254"/>
    </row>
    <row r="1527" spans="1:25" ht="15">
      <c r="A1527" s="380" t="str">
        <f>PTCA!B1510</f>
        <v>-000</v>
      </c>
      <c r="B1527" s="380">
        <f>PTCA!D1510</f>
        <v>0</v>
      </c>
      <c r="C1527" s="380">
        <f>PTCA!J1510</f>
        <v>0</v>
      </c>
      <c r="D1527" s="380">
        <f>PTCA!K1510</f>
        <v>0</v>
      </c>
      <c r="E1527" s="380">
        <f>PTCA!H1510</f>
        <v>0</v>
      </c>
      <c r="F1527" s="380">
        <f>PTCA!Z1510</f>
        <v>0</v>
      </c>
      <c r="G1527" s="380">
        <f>PTCA!AD1510</f>
        <v>0</v>
      </c>
      <c r="H1527" s="62"/>
      <c r="I1527" s="760">
        <f>PTCA!C1510</f>
        <v>0</v>
      </c>
      <c r="J1527" s="760" t="str">
        <f>PTCA!AK1510</f>
        <v/>
      </c>
      <c r="K1527" s="760">
        <f>PTCA!AL1510</f>
        <v>0</v>
      </c>
      <c r="L1527" s="62"/>
      <c r="M1527" s="607"/>
      <c r="N1527" s="62"/>
      <c r="O1527" s="63">
        <f>PTCA!AA2496</f>
        <v>0</v>
      </c>
      <c r="P1527" s="63">
        <f>PTCA!AF2496</f>
        <v>0</v>
      </c>
      <c r="Q1527" s="232" t="e">
        <f t="shared" si="47"/>
        <v>#DIV/0!</v>
      </c>
      <c r="R1527" s="544">
        <f>PTCA!AI2496</f>
        <v>0</v>
      </c>
      <c r="S1527" s="544">
        <f>PTCA!AJ1510</f>
        <v>0</v>
      </c>
      <c r="T1527" s="53"/>
      <c r="U1527" s="232" t="e">
        <f t="shared" si="48"/>
        <v>#DIV/0!</v>
      </c>
      <c r="V1527" s="272"/>
      <c r="X1527" s="255"/>
      <c r="Y1527" s="254"/>
    </row>
    <row r="1528" spans="1:25" ht="15">
      <c r="A1528" s="380" t="str">
        <f>PTCA!B1511</f>
        <v>-000</v>
      </c>
      <c r="B1528" s="380">
        <f>PTCA!D1511</f>
        <v>0</v>
      </c>
      <c r="C1528" s="380">
        <f>PTCA!J1511</f>
        <v>0</v>
      </c>
      <c r="D1528" s="380">
        <f>PTCA!K1511</f>
        <v>0</v>
      </c>
      <c r="E1528" s="380">
        <f>PTCA!H1511</f>
        <v>0</v>
      </c>
      <c r="F1528" s="380">
        <f>PTCA!Z1511</f>
        <v>0</v>
      </c>
      <c r="G1528" s="380">
        <f>PTCA!AD1511</f>
        <v>0</v>
      </c>
      <c r="H1528" s="62"/>
      <c r="I1528" s="760">
        <f>PTCA!C1511</f>
        <v>0</v>
      </c>
      <c r="J1528" s="760" t="str">
        <f>PTCA!AK1511</f>
        <v/>
      </c>
      <c r="K1528" s="760">
        <f>PTCA!AL1511</f>
        <v>0</v>
      </c>
      <c r="L1528" s="62"/>
      <c r="M1528" s="607"/>
      <c r="N1528" s="62"/>
      <c r="O1528" s="63">
        <f>PTCA!AA2497</f>
        <v>0</v>
      </c>
      <c r="P1528" s="63">
        <f>PTCA!AF2497</f>
        <v>0</v>
      </c>
      <c r="Q1528" s="232" t="e">
        <f t="shared" si="47"/>
        <v>#DIV/0!</v>
      </c>
      <c r="R1528" s="544">
        <f>PTCA!AI2497</f>
        <v>0</v>
      </c>
      <c r="S1528" s="544">
        <f>PTCA!AJ1511</f>
        <v>0</v>
      </c>
      <c r="T1528" s="53"/>
      <c r="U1528" s="232" t="e">
        <f t="shared" si="48"/>
        <v>#DIV/0!</v>
      </c>
      <c r="V1528" s="272"/>
      <c r="X1528" s="255"/>
      <c r="Y1528" s="254"/>
    </row>
    <row r="1529" spans="1:25" ht="15">
      <c r="A1529" s="380" t="str">
        <f>PTCA!B1512</f>
        <v>-000</v>
      </c>
      <c r="B1529" s="380">
        <f>PTCA!D1512</f>
        <v>0</v>
      </c>
      <c r="C1529" s="380">
        <f>PTCA!J1512</f>
        <v>0</v>
      </c>
      <c r="D1529" s="380">
        <f>PTCA!K1512</f>
        <v>0</v>
      </c>
      <c r="E1529" s="380">
        <f>PTCA!H1512</f>
        <v>0</v>
      </c>
      <c r="F1529" s="380">
        <f>PTCA!Z1512</f>
        <v>0</v>
      </c>
      <c r="G1529" s="380">
        <f>PTCA!AD1512</f>
        <v>0</v>
      </c>
      <c r="H1529" s="62"/>
      <c r="I1529" s="760">
        <f>PTCA!C1512</f>
        <v>0</v>
      </c>
      <c r="J1529" s="760" t="str">
        <f>PTCA!AK1512</f>
        <v/>
      </c>
      <c r="K1529" s="760">
        <f>PTCA!AL1512</f>
        <v>0</v>
      </c>
      <c r="L1529" s="62"/>
      <c r="M1529" s="607"/>
      <c r="N1529" s="62"/>
      <c r="O1529" s="63">
        <f>PTCA!AA2498</f>
        <v>0</v>
      </c>
      <c r="P1529" s="63">
        <f>PTCA!AF2498</f>
        <v>0</v>
      </c>
      <c r="Q1529" s="232" t="e">
        <f t="shared" si="47"/>
        <v>#DIV/0!</v>
      </c>
      <c r="R1529" s="544">
        <f>PTCA!AI2498</f>
        <v>0</v>
      </c>
      <c r="S1529" s="544">
        <f>PTCA!AJ1512</f>
        <v>0</v>
      </c>
      <c r="T1529" s="53"/>
      <c r="U1529" s="232" t="e">
        <f t="shared" si="48"/>
        <v>#DIV/0!</v>
      </c>
      <c r="V1529" s="272"/>
      <c r="X1529" s="255"/>
      <c r="Y1529" s="254"/>
    </row>
    <row r="1530" spans="1:25" ht="15">
      <c r="A1530" s="380" t="str">
        <f>PTCA!B1513</f>
        <v>-000</v>
      </c>
      <c r="B1530" s="380">
        <f>PTCA!D1513</f>
        <v>0</v>
      </c>
      <c r="C1530" s="380">
        <f>PTCA!J1513</f>
        <v>0</v>
      </c>
      <c r="D1530" s="380">
        <f>PTCA!K1513</f>
        <v>0</v>
      </c>
      <c r="E1530" s="380">
        <f>PTCA!H1513</f>
        <v>0</v>
      </c>
      <c r="F1530" s="380">
        <f>PTCA!Z1513</f>
        <v>0</v>
      </c>
      <c r="G1530" s="380">
        <f>PTCA!AD1513</f>
        <v>0</v>
      </c>
      <c r="H1530" s="62"/>
      <c r="I1530" s="760">
        <f>PTCA!C1513</f>
        <v>0</v>
      </c>
      <c r="J1530" s="760" t="str">
        <f>PTCA!AK1513</f>
        <v/>
      </c>
      <c r="K1530" s="760">
        <f>PTCA!AL1513</f>
        <v>0</v>
      </c>
      <c r="L1530" s="62"/>
      <c r="M1530" s="607"/>
      <c r="N1530" s="62"/>
      <c r="O1530" s="63">
        <f>PTCA!AA2499</f>
        <v>0</v>
      </c>
      <c r="P1530" s="63">
        <f>PTCA!AF2499</f>
        <v>0</v>
      </c>
      <c r="Q1530" s="232" t="e">
        <f t="shared" si="47"/>
        <v>#DIV/0!</v>
      </c>
      <c r="R1530" s="544">
        <f>PTCA!AI2499</f>
        <v>0</v>
      </c>
      <c r="S1530" s="544">
        <f>PTCA!AJ1513</f>
        <v>0</v>
      </c>
      <c r="T1530" s="53"/>
      <c r="U1530" s="232" t="e">
        <f t="shared" si="48"/>
        <v>#DIV/0!</v>
      </c>
      <c r="V1530" s="272"/>
      <c r="X1530" s="255"/>
      <c r="Y1530" s="254"/>
    </row>
    <row r="1531" spans="1:25" ht="15">
      <c r="A1531" s="380" t="str">
        <f>PTCA!B1514</f>
        <v>-000</v>
      </c>
      <c r="B1531" s="380">
        <f>PTCA!D1514</f>
        <v>0</v>
      </c>
      <c r="C1531" s="380">
        <f>PTCA!J1514</f>
        <v>0</v>
      </c>
      <c r="D1531" s="380">
        <f>PTCA!K1514</f>
        <v>0</v>
      </c>
      <c r="E1531" s="380">
        <f>PTCA!H1514</f>
        <v>0</v>
      </c>
      <c r="F1531" s="380">
        <f>PTCA!Z1514</f>
        <v>0</v>
      </c>
      <c r="G1531" s="380">
        <f>PTCA!AD1514</f>
        <v>0</v>
      </c>
      <c r="H1531" s="62"/>
      <c r="I1531" s="760">
        <f>PTCA!C1514</f>
        <v>0</v>
      </c>
      <c r="J1531" s="760" t="str">
        <f>PTCA!AK1514</f>
        <v/>
      </c>
      <c r="K1531" s="760">
        <f>PTCA!AL1514</f>
        <v>0</v>
      </c>
      <c r="L1531" s="62"/>
      <c r="M1531" s="607"/>
      <c r="N1531" s="62"/>
      <c r="O1531" s="63">
        <f>PTCA!AA2500</f>
        <v>0</v>
      </c>
      <c r="P1531" s="63">
        <f>PTCA!AF2500</f>
        <v>0</v>
      </c>
      <c r="Q1531" s="232" t="e">
        <f t="shared" si="47"/>
        <v>#DIV/0!</v>
      </c>
      <c r="R1531" s="544">
        <f>PTCA!AI2500</f>
        <v>0</v>
      </c>
      <c r="S1531" s="544">
        <f>PTCA!AJ1514</f>
        <v>0</v>
      </c>
      <c r="T1531" s="53"/>
      <c r="U1531" s="232" t="e">
        <f t="shared" si="48"/>
        <v>#DIV/0!</v>
      </c>
      <c r="V1531" s="272"/>
      <c r="X1531" s="255"/>
      <c r="Y1531" s="254"/>
    </row>
    <row r="1532" spans="1:25" ht="15">
      <c r="A1532" s="380" t="str">
        <f>PTCA!B1515</f>
        <v>-000</v>
      </c>
      <c r="B1532" s="380">
        <f>PTCA!D1515</f>
        <v>0</v>
      </c>
      <c r="C1532" s="380">
        <f>PTCA!J1515</f>
        <v>0</v>
      </c>
      <c r="D1532" s="380">
        <f>PTCA!K1515</f>
        <v>0</v>
      </c>
      <c r="E1532" s="380">
        <f>PTCA!H1515</f>
        <v>0</v>
      </c>
      <c r="F1532" s="380">
        <f>PTCA!Z1515</f>
        <v>0</v>
      </c>
      <c r="G1532" s="380">
        <f>PTCA!AD1515</f>
        <v>0</v>
      </c>
      <c r="H1532" s="62"/>
      <c r="I1532" s="760">
        <f>PTCA!C1515</f>
        <v>0</v>
      </c>
      <c r="J1532" s="760" t="str">
        <f>PTCA!AK1515</f>
        <v/>
      </c>
      <c r="K1532" s="760">
        <f>PTCA!AL1515</f>
        <v>0</v>
      </c>
      <c r="L1532" s="62"/>
      <c r="M1532" s="607"/>
      <c r="N1532" s="62"/>
      <c r="O1532" s="63">
        <f>PTCA!AA2501</f>
        <v>0</v>
      </c>
      <c r="P1532" s="63">
        <f>PTCA!AF2501</f>
        <v>0</v>
      </c>
      <c r="Q1532" s="232" t="e">
        <f t="shared" si="47"/>
        <v>#DIV/0!</v>
      </c>
      <c r="R1532" s="544">
        <f>PTCA!AI2501</f>
        <v>0</v>
      </c>
      <c r="S1532" s="544">
        <f>PTCA!AJ1515</f>
        <v>0</v>
      </c>
      <c r="T1532" s="53"/>
      <c r="U1532" s="232" t="e">
        <f t="shared" si="48"/>
        <v>#DIV/0!</v>
      </c>
      <c r="V1532" s="272"/>
      <c r="X1532" s="255"/>
      <c r="Y1532" s="254"/>
    </row>
    <row r="1533" spans="1:25" ht="15">
      <c r="A1533" s="380" t="str">
        <f>PTCA!B1516</f>
        <v>-000</v>
      </c>
      <c r="B1533" s="380">
        <f>PTCA!D1516</f>
        <v>0</v>
      </c>
      <c r="C1533" s="380">
        <f>PTCA!J1516</f>
        <v>0</v>
      </c>
      <c r="D1533" s="380">
        <f>PTCA!K1516</f>
        <v>0</v>
      </c>
      <c r="E1533" s="380">
        <f>PTCA!H1516</f>
        <v>0</v>
      </c>
      <c r="F1533" s="380">
        <f>PTCA!Z1516</f>
        <v>0</v>
      </c>
      <c r="G1533" s="380">
        <f>PTCA!AD1516</f>
        <v>0</v>
      </c>
      <c r="H1533" s="62"/>
      <c r="I1533" s="760">
        <f>PTCA!C1516</f>
        <v>0</v>
      </c>
      <c r="J1533" s="760" t="str">
        <f>PTCA!AK1516</f>
        <v/>
      </c>
      <c r="K1533" s="760">
        <f>PTCA!AL1516</f>
        <v>0</v>
      </c>
      <c r="L1533" s="62"/>
      <c r="M1533" s="607"/>
      <c r="N1533" s="62"/>
      <c r="O1533" s="63">
        <f>PTCA!AA2502</f>
        <v>0</v>
      </c>
      <c r="P1533" s="63">
        <f>PTCA!AF2502</f>
        <v>0</v>
      </c>
      <c r="Q1533" s="232" t="e">
        <f t="shared" si="47"/>
        <v>#DIV/0!</v>
      </c>
      <c r="R1533" s="544">
        <f>PTCA!AI2502</f>
        <v>0</v>
      </c>
      <c r="S1533" s="544">
        <f>PTCA!AJ1516</f>
        <v>0</v>
      </c>
      <c r="T1533" s="53"/>
      <c r="U1533" s="232" t="e">
        <f t="shared" si="48"/>
        <v>#DIV/0!</v>
      </c>
      <c r="V1533" s="272"/>
      <c r="X1533" s="255"/>
      <c r="Y1533" s="254"/>
    </row>
    <row r="1534" spans="1:25" ht="15">
      <c r="A1534" s="380" t="str">
        <f>PTCA!B1517</f>
        <v>-000</v>
      </c>
      <c r="B1534" s="380">
        <f>PTCA!D1517</f>
        <v>0</v>
      </c>
      <c r="C1534" s="380">
        <f>PTCA!J1517</f>
        <v>0</v>
      </c>
      <c r="D1534" s="380">
        <f>PTCA!K1517</f>
        <v>0</v>
      </c>
      <c r="E1534" s="380">
        <f>PTCA!H1517</f>
        <v>0</v>
      </c>
      <c r="F1534" s="380">
        <f>PTCA!Z1517</f>
        <v>0</v>
      </c>
      <c r="G1534" s="380">
        <f>PTCA!AD1517</f>
        <v>0</v>
      </c>
      <c r="H1534" s="62"/>
      <c r="I1534" s="760">
        <f>PTCA!C1517</f>
        <v>0</v>
      </c>
      <c r="J1534" s="760" t="str">
        <f>PTCA!AK1517</f>
        <v/>
      </c>
      <c r="K1534" s="760">
        <f>PTCA!AL1517</f>
        <v>0</v>
      </c>
      <c r="L1534" s="62"/>
      <c r="M1534" s="607"/>
      <c r="N1534" s="62"/>
      <c r="O1534" s="63">
        <f>PTCA!AA2503</f>
        <v>0</v>
      </c>
      <c r="P1534" s="63">
        <f>PTCA!AF2503</f>
        <v>0</v>
      </c>
      <c r="Q1534" s="232" t="e">
        <f t="shared" si="47"/>
        <v>#DIV/0!</v>
      </c>
      <c r="R1534" s="544">
        <f>PTCA!AI2503</f>
        <v>0</v>
      </c>
      <c r="S1534" s="544">
        <f>PTCA!AJ1517</f>
        <v>0</v>
      </c>
      <c r="T1534" s="53"/>
      <c r="U1534" s="232" t="e">
        <f t="shared" si="48"/>
        <v>#DIV/0!</v>
      </c>
      <c r="V1534" s="272"/>
      <c r="X1534" s="255"/>
      <c r="Y1534" s="254"/>
    </row>
    <row r="1535" spans="1:25" ht="15">
      <c r="A1535" s="380" t="str">
        <f>PTCA!B1518</f>
        <v>-000</v>
      </c>
      <c r="B1535" s="380">
        <f>PTCA!D1518</f>
        <v>0</v>
      </c>
      <c r="C1535" s="380">
        <f>PTCA!J1518</f>
        <v>0</v>
      </c>
      <c r="D1535" s="380">
        <f>PTCA!K1518</f>
        <v>0</v>
      </c>
      <c r="E1535" s="380">
        <f>PTCA!H1518</f>
        <v>0</v>
      </c>
      <c r="F1535" s="380">
        <f>PTCA!Z1518</f>
        <v>0</v>
      </c>
      <c r="G1535" s="380">
        <f>PTCA!AD1518</f>
        <v>0</v>
      </c>
      <c r="H1535" s="62"/>
      <c r="I1535" s="760">
        <f>PTCA!C1518</f>
        <v>0</v>
      </c>
      <c r="J1535" s="760" t="str">
        <f>PTCA!AK1518</f>
        <v/>
      </c>
      <c r="K1535" s="760">
        <f>PTCA!AL1518</f>
        <v>0</v>
      </c>
      <c r="L1535" s="62"/>
      <c r="M1535" s="607"/>
      <c r="N1535" s="62"/>
      <c r="O1535" s="63">
        <f>PTCA!AA2504</f>
        <v>0</v>
      </c>
      <c r="P1535" s="63">
        <f>PTCA!AF2504</f>
        <v>0</v>
      </c>
      <c r="Q1535" s="232" t="e">
        <f t="shared" si="47"/>
        <v>#DIV/0!</v>
      </c>
      <c r="R1535" s="544">
        <f>PTCA!AI2504</f>
        <v>0</v>
      </c>
      <c r="S1535" s="544">
        <f>PTCA!AJ1518</f>
        <v>0</v>
      </c>
      <c r="T1535" s="53"/>
      <c r="U1535" s="232" t="e">
        <f t="shared" si="48"/>
        <v>#DIV/0!</v>
      </c>
      <c r="V1535" s="272"/>
      <c r="X1535" s="255"/>
      <c r="Y1535" s="254"/>
    </row>
    <row r="1536" spans="1:25" ht="15">
      <c r="A1536" s="380" t="str">
        <f>PTCA!B1519</f>
        <v>-000</v>
      </c>
      <c r="B1536" s="380">
        <f>PTCA!D1519</f>
        <v>0</v>
      </c>
      <c r="C1536" s="380">
        <f>PTCA!J1519</f>
        <v>0</v>
      </c>
      <c r="D1536" s="380">
        <f>PTCA!K1519</f>
        <v>0</v>
      </c>
      <c r="E1536" s="380">
        <f>PTCA!H1519</f>
        <v>0</v>
      </c>
      <c r="F1536" s="380">
        <f>PTCA!Z1519</f>
        <v>0</v>
      </c>
      <c r="G1536" s="380">
        <f>PTCA!AD1519</f>
        <v>0</v>
      </c>
      <c r="H1536" s="62"/>
      <c r="I1536" s="760">
        <f>PTCA!C1519</f>
        <v>0</v>
      </c>
      <c r="J1536" s="760" t="str">
        <f>PTCA!AK1519</f>
        <v/>
      </c>
      <c r="K1536" s="760">
        <f>PTCA!AL1519</f>
        <v>0</v>
      </c>
      <c r="L1536" s="62"/>
      <c r="M1536" s="607"/>
      <c r="N1536" s="62"/>
      <c r="O1536" s="63">
        <f>PTCA!AA2505</f>
        <v>0</v>
      </c>
      <c r="P1536" s="63">
        <f>PTCA!AF2505</f>
        <v>0</v>
      </c>
      <c r="Q1536" s="232" t="e">
        <f t="shared" si="47"/>
        <v>#DIV/0!</v>
      </c>
      <c r="R1536" s="544">
        <f>PTCA!AI2505</f>
        <v>0</v>
      </c>
      <c r="S1536" s="544">
        <f>PTCA!AJ1519</f>
        <v>0</v>
      </c>
      <c r="T1536" s="53"/>
      <c r="U1536" s="232" t="e">
        <f t="shared" si="48"/>
        <v>#DIV/0!</v>
      </c>
      <c r="V1536" s="272"/>
      <c r="X1536" s="255"/>
      <c r="Y1536" s="254"/>
    </row>
    <row r="1537" spans="1:25" ht="15">
      <c r="A1537" s="380" t="str">
        <f>PTCA!B1520</f>
        <v>-000</v>
      </c>
      <c r="B1537" s="380">
        <f>PTCA!D1520</f>
        <v>0</v>
      </c>
      <c r="C1537" s="380">
        <f>PTCA!J1520</f>
        <v>0</v>
      </c>
      <c r="D1537" s="380">
        <f>PTCA!K1520</f>
        <v>0</v>
      </c>
      <c r="E1537" s="380">
        <f>PTCA!H1520</f>
        <v>0</v>
      </c>
      <c r="F1537" s="380">
        <f>PTCA!Z1520</f>
        <v>0</v>
      </c>
      <c r="G1537" s="380">
        <f>PTCA!AD1520</f>
        <v>0</v>
      </c>
      <c r="H1537" s="62"/>
      <c r="I1537" s="760">
        <f>PTCA!C1520</f>
        <v>0</v>
      </c>
      <c r="J1537" s="760" t="str">
        <f>PTCA!AK1520</f>
        <v/>
      </c>
      <c r="K1537" s="760">
        <f>PTCA!AL1520</f>
        <v>0</v>
      </c>
      <c r="L1537" s="62"/>
      <c r="M1537" s="607"/>
      <c r="N1537" s="62"/>
      <c r="O1537" s="63">
        <f>PTCA!AA2506</f>
        <v>0</v>
      </c>
      <c r="P1537" s="63">
        <f>PTCA!AF2506</f>
        <v>0</v>
      </c>
      <c r="Q1537" s="232" t="e">
        <f t="shared" si="47"/>
        <v>#DIV/0!</v>
      </c>
      <c r="R1537" s="544">
        <f>PTCA!AI2506</f>
        <v>0</v>
      </c>
      <c r="S1537" s="544">
        <f>PTCA!AJ1520</f>
        <v>0</v>
      </c>
      <c r="T1537" s="53"/>
      <c r="U1537" s="232" t="e">
        <f t="shared" si="48"/>
        <v>#DIV/0!</v>
      </c>
      <c r="V1537" s="272"/>
      <c r="X1537" s="255"/>
      <c r="Y1537" s="254"/>
    </row>
    <row r="1538" spans="1:25" ht="15">
      <c r="A1538" s="380" t="str">
        <f>PTCA!B1521</f>
        <v>-000</v>
      </c>
      <c r="B1538" s="380">
        <f>PTCA!D1521</f>
        <v>0</v>
      </c>
      <c r="C1538" s="380">
        <f>PTCA!J1521</f>
        <v>0</v>
      </c>
      <c r="D1538" s="380">
        <f>PTCA!K1521</f>
        <v>0</v>
      </c>
      <c r="E1538" s="380">
        <f>PTCA!H1521</f>
        <v>0</v>
      </c>
      <c r="F1538" s="380">
        <f>PTCA!Z1521</f>
        <v>0</v>
      </c>
      <c r="G1538" s="380">
        <f>PTCA!AD1521</f>
        <v>0</v>
      </c>
      <c r="H1538" s="62"/>
      <c r="I1538" s="760">
        <f>PTCA!C1521</f>
        <v>0</v>
      </c>
      <c r="J1538" s="760" t="str">
        <f>PTCA!AK1521</f>
        <v/>
      </c>
      <c r="K1538" s="760">
        <f>PTCA!AL1521</f>
        <v>0</v>
      </c>
      <c r="L1538" s="62"/>
      <c r="M1538" s="607"/>
      <c r="N1538" s="62"/>
      <c r="O1538" s="63">
        <f>PTCA!AA2507</f>
        <v>0</v>
      </c>
      <c r="P1538" s="63">
        <f>PTCA!AF2507</f>
        <v>0</v>
      </c>
      <c r="Q1538" s="232" t="e">
        <f t="shared" si="47"/>
        <v>#DIV/0!</v>
      </c>
      <c r="R1538" s="544">
        <f>PTCA!AI2507</f>
        <v>0</v>
      </c>
      <c r="S1538" s="544">
        <f>PTCA!AJ1521</f>
        <v>0</v>
      </c>
      <c r="T1538" s="53"/>
      <c r="U1538" s="232" t="e">
        <f t="shared" si="48"/>
        <v>#DIV/0!</v>
      </c>
      <c r="V1538" s="272"/>
      <c r="X1538" s="255"/>
      <c r="Y1538" s="254"/>
    </row>
    <row r="1539" spans="1:25" ht="15">
      <c r="A1539" s="380" t="str">
        <f>PTCA!B1522</f>
        <v>-000</v>
      </c>
      <c r="B1539" s="380">
        <f>PTCA!D1522</f>
        <v>0</v>
      </c>
      <c r="C1539" s="380">
        <f>PTCA!J1522</f>
        <v>0</v>
      </c>
      <c r="D1539" s="380">
        <f>PTCA!K1522</f>
        <v>0</v>
      </c>
      <c r="E1539" s="380">
        <f>PTCA!H1522</f>
        <v>0</v>
      </c>
      <c r="F1539" s="380">
        <f>PTCA!Z1522</f>
        <v>0</v>
      </c>
      <c r="G1539" s="380">
        <f>PTCA!AD1522</f>
        <v>0</v>
      </c>
      <c r="H1539" s="62"/>
      <c r="I1539" s="760">
        <f>PTCA!C1522</f>
        <v>0</v>
      </c>
      <c r="J1539" s="760" t="str">
        <f>PTCA!AK1522</f>
        <v/>
      </c>
      <c r="K1539" s="760">
        <f>PTCA!AL1522</f>
        <v>0</v>
      </c>
      <c r="L1539" s="62"/>
      <c r="M1539" s="607"/>
      <c r="N1539" s="62"/>
      <c r="O1539" s="63">
        <f>PTCA!AA2508</f>
        <v>0</v>
      </c>
      <c r="P1539" s="63">
        <f>PTCA!AF2508</f>
        <v>0</v>
      </c>
      <c r="Q1539" s="232" t="e">
        <f t="shared" si="47"/>
        <v>#DIV/0!</v>
      </c>
      <c r="R1539" s="544">
        <f>PTCA!AI2508</f>
        <v>0</v>
      </c>
      <c r="S1539" s="544">
        <f>PTCA!AJ1522</f>
        <v>0</v>
      </c>
      <c r="T1539" s="53"/>
      <c r="U1539" s="232" t="e">
        <f t="shared" si="48"/>
        <v>#DIV/0!</v>
      </c>
      <c r="V1539" s="272"/>
      <c r="X1539" s="255"/>
      <c r="Y1539" s="254"/>
    </row>
    <row r="1540" spans="1:25" ht="15">
      <c r="A1540" s="380" t="str">
        <f>PTCA!B1523</f>
        <v>-000</v>
      </c>
      <c r="B1540" s="380">
        <f>PTCA!D1523</f>
        <v>0</v>
      </c>
      <c r="C1540" s="380">
        <f>PTCA!J1523</f>
        <v>0</v>
      </c>
      <c r="D1540" s="380">
        <f>PTCA!K1523</f>
        <v>0</v>
      </c>
      <c r="E1540" s="380">
        <f>PTCA!H1523</f>
        <v>0</v>
      </c>
      <c r="F1540" s="380">
        <f>PTCA!Z1523</f>
        <v>0</v>
      </c>
      <c r="G1540" s="380">
        <f>PTCA!AD1523</f>
        <v>0</v>
      </c>
      <c r="H1540" s="62"/>
      <c r="I1540" s="760">
        <f>PTCA!C1523</f>
        <v>0</v>
      </c>
      <c r="J1540" s="760" t="str">
        <f>PTCA!AK1523</f>
        <v/>
      </c>
      <c r="K1540" s="760">
        <f>PTCA!AL1523</f>
        <v>0</v>
      </c>
      <c r="L1540" s="62"/>
      <c r="M1540" s="607"/>
      <c r="N1540" s="62"/>
      <c r="O1540" s="63">
        <f>PTCA!AA2509</f>
        <v>0</v>
      </c>
      <c r="P1540" s="63">
        <f>PTCA!AF2509</f>
        <v>0</v>
      </c>
      <c r="Q1540" s="232" t="e">
        <f t="shared" si="47"/>
        <v>#DIV/0!</v>
      </c>
      <c r="R1540" s="544">
        <f>PTCA!AI2509</f>
        <v>0</v>
      </c>
      <c r="S1540" s="544">
        <f>PTCA!AJ1523</f>
        <v>0</v>
      </c>
      <c r="T1540" s="53"/>
      <c r="U1540" s="232" t="e">
        <f t="shared" si="48"/>
        <v>#DIV/0!</v>
      </c>
      <c r="V1540" s="272"/>
      <c r="X1540" s="255"/>
      <c r="Y1540" s="254"/>
    </row>
    <row r="1541" spans="1:25" ht="15">
      <c r="A1541" s="380" t="str">
        <f>PTCA!B1524</f>
        <v>-000</v>
      </c>
      <c r="B1541" s="380">
        <f>PTCA!D1524</f>
        <v>0</v>
      </c>
      <c r="C1541" s="380">
        <f>PTCA!J1524</f>
        <v>0</v>
      </c>
      <c r="D1541" s="380">
        <f>PTCA!K1524</f>
        <v>0</v>
      </c>
      <c r="E1541" s="380">
        <f>PTCA!H1524</f>
        <v>0</v>
      </c>
      <c r="F1541" s="380">
        <f>PTCA!Z1524</f>
        <v>0</v>
      </c>
      <c r="G1541" s="380">
        <f>PTCA!AD1524</f>
        <v>0</v>
      </c>
      <c r="H1541" s="62"/>
      <c r="I1541" s="760">
        <f>PTCA!C1524</f>
        <v>0</v>
      </c>
      <c r="J1541" s="760" t="str">
        <f>PTCA!AK1524</f>
        <v/>
      </c>
      <c r="K1541" s="760">
        <f>PTCA!AL1524</f>
        <v>0</v>
      </c>
      <c r="L1541" s="62"/>
      <c r="M1541" s="607"/>
      <c r="N1541" s="62"/>
      <c r="O1541" s="63">
        <f>PTCA!AA2510</f>
        <v>0</v>
      </c>
      <c r="P1541" s="63">
        <f>PTCA!AF2510</f>
        <v>0</v>
      </c>
      <c r="Q1541" s="232" t="e">
        <f t="shared" ref="Q1541:Q1604" si="49">P1541/O1541</f>
        <v>#DIV/0!</v>
      </c>
      <c r="R1541" s="544">
        <f>PTCA!AI2510</f>
        <v>0</v>
      </c>
      <c r="S1541" s="544">
        <f>PTCA!AJ1524</f>
        <v>0</v>
      </c>
      <c r="T1541" s="53"/>
      <c r="U1541" s="232" t="e">
        <f t="shared" si="48"/>
        <v>#DIV/0!</v>
      </c>
      <c r="V1541" s="272"/>
      <c r="X1541" s="255"/>
      <c r="Y1541" s="254"/>
    </row>
    <row r="1542" spans="1:25" ht="15">
      <c r="A1542" s="380" t="str">
        <f>PTCA!B1525</f>
        <v>-000</v>
      </c>
      <c r="B1542" s="380">
        <f>PTCA!D1525</f>
        <v>0</v>
      </c>
      <c r="C1542" s="380">
        <f>PTCA!J1525</f>
        <v>0</v>
      </c>
      <c r="D1542" s="380">
        <f>PTCA!K1525</f>
        <v>0</v>
      </c>
      <c r="E1542" s="380">
        <f>PTCA!H1525</f>
        <v>0</v>
      </c>
      <c r="F1542" s="380">
        <f>PTCA!Z1525</f>
        <v>0</v>
      </c>
      <c r="G1542" s="380">
        <f>PTCA!AD1525</f>
        <v>0</v>
      </c>
      <c r="H1542" s="62"/>
      <c r="I1542" s="760">
        <f>PTCA!C1525</f>
        <v>0</v>
      </c>
      <c r="J1542" s="760" t="str">
        <f>PTCA!AK1525</f>
        <v/>
      </c>
      <c r="K1542" s="760">
        <f>PTCA!AL1525</f>
        <v>0</v>
      </c>
      <c r="L1542" s="62"/>
      <c r="M1542" s="607"/>
      <c r="N1542" s="62"/>
      <c r="O1542" s="63">
        <f>PTCA!AA2511</f>
        <v>0</v>
      </c>
      <c r="P1542" s="63">
        <f>PTCA!AF2511</f>
        <v>0</v>
      </c>
      <c r="Q1542" s="232" t="e">
        <f t="shared" si="49"/>
        <v>#DIV/0!</v>
      </c>
      <c r="R1542" s="544">
        <f>PTCA!AI2511</f>
        <v>0</v>
      </c>
      <c r="S1542" s="544">
        <f>PTCA!AJ1525</f>
        <v>0</v>
      </c>
      <c r="T1542" s="53"/>
      <c r="U1542" s="232" t="e">
        <f t="shared" si="48"/>
        <v>#DIV/0!</v>
      </c>
      <c r="V1542" s="272"/>
      <c r="X1542" s="255"/>
      <c r="Y1542" s="254"/>
    </row>
    <row r="1543" spans="1:25" ht="15">
      <c r="A1543" s="380" t="str">
        <f>PTCA!B1526</f>
        <v>-000</v>
      </c>
      <c r="B1543" s="380">
        <f>PTCA!D1526</f>
        <v>0</v>
      </c>
      <c r="C1543" s="380">
        <f>PTCA!J1526</f>
        <v>0</v>
      </c>
      <c r="D1543" s="380">
        <f>PTCA!K1526</f>
        <v>0</v>
      </c>
      <c r="E1543" s="380">
        <f>PTCA!H1526</f>
        <v>0</v>
      </c>
      <c r="F1543" s="380">
        <f>PTCA!Z1526</f>
        <v>0</v>
      </c>
      <c r="G1543" s="380">
        <f>PTCA!AD1526</f>
        <v>0</v>
      </c>
      <c r="H1543" s="62"/>
      <c r="I1543" s="760">
        <f>PTCA!C1526</f>
        <v>0</v>
      </c>
      <c r="J1543" s="760" t="str">
        <f>PTCA!AK1526</f>
        <v/>
      </c>
      <c r="K1543" s="760">
        <f>PTCA!AL1526</f>
        <v>0</v>
      </c>
      <c r="L1543" s="62"/>
      <c r="M1543" s="607"/>
      <c r="N1543" s="62"/>
      <c r="O1543" s="63">
        <f>PTCA!AA2512</f>
        <v>0</v>
      </c>
      <c r="P1543" s="63">
        <f>PTCA!AF2512</f>
        <v>0</v>
      </c>
      <c r="Q1543" s="232" t="e">
        <f t="shared" si="49"/>
        <v>#DIV/0!</v>
      </c>
      <c r="R1543" s="544">
        <f>PTCA!AI2512</f>
        <v>0</v>
      </c>
      <c r="S1543" s="544">
        <f>PTCA!AJ1526</f>
        <v>0</v>
      </c>
      <c r="T1543" s="53"/>
      <c r="U1543" s="232" t="e">
        <f t="shared" si="48"/>
        <v>#DIV/0!</v>
      </c>
      <c r="V1543" s="272"/>
      <c r="X1543" s="255"/>
      <c r="Y1543" s="254"/>
    </row>
    <row r="1544" spans="1:25" ht="15">
      <c r="A1544" s="380" t="str">
        <f>PTCA!B1527</f>
        <v>-000</v>
      </c>
      <c r="B1544" s="380">
        <f>PTCA!D1527</f>
        <v>0</v>
      </c>
      <c r="C1544" s="380">
        <f>PTCA!J1527</f>
        <v>0</v>
      </c>
      <c r="D1544" s="380">
        <f>PTCA!K1527</f>
        <v>0</v>
      </c>
      <c r="E1544" s="380">
        <f>PTCA!H1527</f>
        <v>0</v>
      </c>
      <c r="F1544" s="380">
        <f>PTCA!Z1527</f>
        <v>0</v>
      </c>
      <c r="G1544" s="380">
        <f>PTCA!AD1527</f>
        <v>0</v>
      </c>
      <c r="H1544" s="62"/>
      <c r="I1544" s="760">
        <f>PTCA!C1527</f>
        <v>0</v>
      </c>
      <c r="J1544" s="760" t="str">
        <f>PTCA!AK1527</f>
        <v/>
      </c>
      <c r="K1544" s="760">
        <f>PTCA!AL1527</f>
        <v>0</v>
      </c>
      <c r="L1544" s="62"/>
      <c r="M1544" s="607"/>
      <c r="N1544" s="62"/>
      <c r="O1544" s="63">
        <f>PTCA!AA2513</f>
        <v>0</v>
      </c>
      <c r="P1544" s="63">
        <f>PTCA!AF2513</f>
        <v>0</v>
      </c>
      <c r="Q1544" s="232" t="e">
        <f t="shared" si="49"/>
        <v>#DIV/0!</v>
      </c>
      <c r="R1544" s="544">
        <f>PTCA!AI2513</f>
        <v>0</v>
      </c>
      <c r="S1544" s="544">
        <f>PTCA!AJ1527</f>
        <v>0</v>
      </c>
      <c r="T1544" s="53"/>
      <c r="U1544" s="232" t="e">
        <f t="shared" si="48"/>
        <v>#DIV/0!</v>
      </c>
      <c r="V1544" s="272"/>
      <c r="X1544" s="255"/>
      <c r="Y1544" s="254"/>
    </row>
    <row r="1545" spans="1:25" ht="15">
      <c r="A1545" s="380" t="str">
        <f>PTCA!B1528</f>
        <v>-000</v>
      </c>
      <c r="B1545" s="380">
        <f>PTCA!D1528</f>
        <v>0</v>
      </c>
      <c r="C1545" s="380">
        <f>PTCA!J1528</f>
        <v>0</v>
      </c>
      <c r="D1545" s="380">
        <f>PTCA!K1528</f>
        <v>0</v>
      </c>
      <c r="E1545" s="380">
        <f>PTCA!H1528</f>
        <v>0</v>
      </c>
      <c r="F1545" s="380">
        <f>PTCA!Z1528</f>
        <v>0</v>
      </c>
      <c r="G1545" s="380">
        <f>PTCA!AD1528</f>
        <v>0</v>
      </c>
      <c r="H1545" s="62"/>
      <c r="I1545" s="760">
        <f>PTCA!C1528</f>
        <v>0</v>
      </c>
      <c r="J1545" s="760" t="str">
        <f>PTCA!AK1528</f>
        <v/>
      </c>
      <c r="K1545" s="760">
        <f>PTCA!AL1528</f>
        <v>0</v>
      </c>
      <c r="L1545" s="62"/>
      <c r="M1545" s="607"/>
      <c r="N1545" s="62"/>
      <c r="O1545" s="63">
        <f>PTCA!AA2514</f>
        <v>0</v>
      </c>
      <c r="P1545" s="63">
        <f>PTCA!AF2514</f>
        <v>0</v>
      </c>
      <c r="Q1545" s="232" t="e">
        <f t="shared" si="49"/>
        <v>#DIV/0!</v>
      </c>
      <c r="R1545" s="544">
        <f>PTCA!AI2514</f>
        <v>0</v>
      </c>
      <c r="S1545" s="544">
        <f>PTCA!AJ1528</f>
        <v>0</v>
      </c>
      <c r="T1545" s="53"/>
      <c r="U1545" s="232" t="e">
        <f t="shared" si="48"/>
        <v>#DIV/0!</v>
      </c>
      <c r="V1545" s="272"/>
      <c r="X1545" s="255"/>
      <c r="Y1545" s="254"/>
    </row>
    <row r="1546" spans="1:25" ht="15">
      <c r="A1546" s="380" t="str">
        <f>PTCA!B1529</f>
        <v>-000</v>
      </c>
      <c r="B1546" s="380">
        <f>PTCA!D1529</f>
        <v>0</v>
      </c>
      <c r="C1546" s="380">
        <f>PTCA!J1529</f>
        <v>0</v>
      </c>
      <c r="D1546" s="380">
        <f>PTCA!K1529</f>
        <v>0</v>
      </c>
      <c r="E1546" s="380">
        <f>PTCA!H1529</f>
        <v>0</v>
      </c>
      <c r="F1546" s="380">
        <f>PTCA!Z1529</f>
        <v>0</v>
      </c>
      <c r="G1546" s="380">
        <f>PTCA!AD1529</f>
        <v>0</v>
      </c>
      <c r="H1546" s="62"/>
      <c r="I1546" s="760">
        <f>PTCA!C1529</f>
        <v>0</v>
      </c>
      <c r="J1546" s="760" t="str">
        <f>PTCA!AK1529</f>
        <v/>
      </c>
      <c r="K1546" s="760">
        <f>PTCA!AL1529</f>
        <v>0</v>
      </c>
      <c r="L1546" s="62"/>
      <c r="M1546" s="607"/>
      <c r="N1546" s="62"/>
      <c r="O1546" s="63">
        <f>PTCA!AA2515</f>
        <v>0</v>
      </c>
      <c r="P1546" s="63">
        <f>PTCA!AF2515</f>
        <v>0</v>
      </c>
      <c r="Q1546" s="232" t="e">
        <f t="shared" si="49"/>
        <v>#DIV/0!</v>
      </c>
      <c r="R1546" s="544">
        <f>PTCA!AI2515</f>
        <v>0</v>
      </c>
      <c r="S1546" s="544">
        <f>PTCA!AJ1529</f>
        <v>0</v>
      </c>
      <c r="T1546" s="53"/>
      <c r="U1546" s="232" t="e">
        <f t="shared" si="48"/>
        <v>#DIV/0!</v>
      </c>
      <c r="V1546" s="272"/>
      <c r="X1546" s="255"/>
      <c r="Y1546" s="254"/>
    </row>
    <row r="1547" spans="1:25" ht="15">
      <c r="A1547" s="380" t="str">
        <f>PTCA!B1530</f>
        <v>-000</v>
      </c>
      <c r="B1547" s="380">
        <f>PTCA!D1530</f>
        <v>0</v>
      </c>
      <c r="C1547" s="380">
        <f>PTCA!J1530</f>
        <v>0</v>
      </c>
      <c r="D1547" s="380">
        <f>PTCA!K1530</f>
        <v>0</v>
      </c>
      <c r="E1547" s="380">
        <f>PTCA!H1530</f>
        <v>0</v>
      </c>
      <c r="F1547" s="380">
        <f>PTCA!Z1530</f>
        <v>0</v>
      </c>
      <c r="G1547" s="380">
        <f>PTCA!AD1530</f>
        <v>0</v>
      </c>
      <c r="H1547" s="62"/>
      <c r="I1547" s="760">
        <f>PTCA!C1530</f>
        <v>0</v>
      </c>
      <c r="J1547" s="760" t="str">
        <f>PTCA!AK1530</f>
        <v/>
      </c>
      <c r="K1547" s="760">
        <f>PTCA!AL1530</f>
        <v>0</v>
      </c>
      <c r="L1547" s="62"/>
      <c r="M1547" s="607"/>
      <c r="N1547" s="62"/>
      <c r="O1547" s="63">
        <f>PTCA!AA2516</f>
        <v>0</v>
      </c>
      <c r="P1547" s="63">
        <f>PTCA!AF2516</f>
        <v>0</v>
      </c>
      <c r="Q1547" s="232" t="e">
        <f t="shared" si="49"/>
        <v>#DIV/0!</v>
      </c>
      <c r="R1547" s="544">
        <f>PTCA!AI2516</f>
        <v>0</v>
      </c>
      <c r="S1547" s="544">
        <f>PTCA!AJ1530</f>
        <v>0</v>
      </c>
      <c r="T1547" s="53"/>
      <c r="U1547" s="232" t="e">
        <f t="shared" si="48"/>
        <v>#DIV/0!</v>
      </c>
      <c r="V1547" s="272"/>
      <c r="X1547" s="255"/>
      <c r="Y1547" s="254"/>
    </row>
    <row r="1548" spans="1:25" ht="15">
      <c r="A1548" s="380" t="str">
        <f>PTCA!B1531</f>
        <v>-000</v>
      </c>
      <c r="B1548" s="380">
        <f>PTCA!D1531</f>
        <v>0</v>
      </c>
      <c r="C1548" s="380">
        <f>PTCA!J1531</f>
        <v>0</v>
      </c>
      <c r="D1548" s="380">
        <f>PTCA!K1531</f>
        <v>0</v>
      </c>
      <c r="E1548" s="380">
        <f>PTCA!H1531</f>
        <v>0</v>
      </c>
      <c r="F1548" s="380">
        <f>PTCA!Z1531</f>
        <v>0</v>
      </c>
      <c r="G1548" s="380">
        <f>PTCA!AD1531</f>
        <v>0</v>
      </c>
      <c r="H1548" s="62"/>
      <c r="I1548" s="760">
        <f>PTCA!C1531</f>
        <v>0</v>
      </c>
      <c r="J1548" s="760" t="str">
        <f>PTCA!AK1531</f>
        <v/>
      </c>
      <c r="K1548" s="760">
        <f>PTCA!AL1531</f>
        <v>0</v>
      </c>
      <c r="L1548" s="62"/>
      <c r="M1548" s="607"/>
      <c r="N1548" s="62"/>
      <c r="O1548" s="63">
        <f>PTCA!AA2517</f>
        <v>0</v>
      </c>
      <c r="P1548" s="63">
        <f>PTCA!AF2517</f>
        <v>0</v>
      </c>
      <c r="Q1548" s="232" t="e">
        <f t="shared" si="49"/>
        <v>#DIV/0!</v>
      </c>
      <c r="R1548" s="544">
        <f>PTCA!AI2517</f>
        <v>0</v>
      </c>
      <c r="S1548" s="544">
        <f>PTCA!AJ1531</f>
        <v>0</v>
      </c>
      <c r="T1548" s="53"/>
      <c r="U1548" s="232" t="e">
        <f t="shared" si="48"/>
        <v>#DIV/0!</v>
      </c>
      <c r="V1548" s="272"/>
      <c r="X1548" s="255"/>
      <c r="Y1548" s="254"/>
    </row>
    <row r="1549" spans="1:25" ht="15">
      <c r="A1549" s="380" t="str">
        <f>PTCA!B1532</f>
        <v>-000</v>
      </c>
      <c r="B1549" s="380">
        <f>PTCA!D1532</f>
        <v>0</v>
      </c>
      <c r="C1549" s="380">
        <f>PTCA!J1532</f>
        <v>0</v>
      </c>
      <c r="D1549" s="380">
        <f>PTCA!K1532</f>
        <v>0</v>
      </c>
      <c r="E1549" s="380">
        <f>PTCA!H1532</f>
        <v>0</v>
      </c>
      <c r="F1549" s="380">
        <f>PTCA!Z1532</f>
        <v>0</v>
      </c>
      <c r="G1549" s="380">
        <f>PTCA!AD1532</f>
        <v>0</v>
      </c>
      <c r="H1549" s="62"/>
      <c r="I1549" s="760">
        <f>PTCA!C1532</f>
        <v>0</v>
      </c>
      <c r="J1549" s="760" t="str">
        <f>PTCA!AK1532</f>
        <v/>
      </c>
      <c r="K1549" s="760">
        <f>PTCA!AL1532</f>
        <v>0</v>
      </c>
      <c r="L1549" s="62"/>
      <c r="M1549" s="607"/>
      <c r="N1549" s="62"/>
      <c r="O1549" s="63">
        <f>PTCA!AA2518</f>
        <v>0</v>
      </c>
      <c r="P1549" s="63">
        <f>PTCA!AF2518</f>
        <v>0</v>
      </c>
      <c r="Q1549" s="232" t="e">
        <f t="shared" si="49"/>
        <v>#DIV/0!</v>
      </c>
      <c r="R1549" s="544">
        <f>PTCA!AI2518</f>
        <v>0</v>
      </c>
      <c r="S1549" s="544">
        <f>PTCA!AJ1532</f>
        <v>0</v>
      </c>
      <c r="T1549" s="53"/>
      <c r="U1549" s="232" t="e">
        <f t="shared" si="48"/>
        <v>#DIV/0!</v>
      </c>
      <c r="V1549" s="272"/>
      <c r="X1549" s="255"/>
      <c r="Y1549" s="254"/>
    </row>
    <row r="1550" spans="1:25" ht="15">
      <c r="A1550" s="380" t="str">
        <f>PTCA!B1533</f>
        <v>-000</v>
      </c>
      <c r="B1550" s="380">
        <f>PTCA!D1533</f>
        <v>0</v>
      </c>
      <c r="C1550" s="380">
        <f>PTCA!J1533</f>
        <v>0</v>
      </c>
      <c r="D1550" s="380">
        <f>PTCA!K1533</f>
        <v>0</v>
      </c>
      <c r="E1550" s="380">
        <f>PTCA!H1533</f>
        <v>0</v>
      </c>
      <c r="F1550" s="380">
        <f>PTCA!Z1533</f>
        <v>0</v>
      </c>
      <c r="G1550" s="380">
        <f>PTCA!AD1533</f>
        <v>0</v>
      </c>
      <c r="H1550" s="62"/>
      <c r="I1550" s="760">
        <f>PTCA!C1533</f>
        <v>0</v>
      </c>
      <c r="J1550" s="760" t="str">
        <f>PTCA!AK1533</f>
        <v/>
      </c>
      <c r="K1550" s="760">
        <f>PTCA!AL1533</f>
        <v>0</v>
      </c>
      <c r="L1550" s="62"/>
      <c r="M1550" s="607"/>
      <c r="N1550" s="62"/>
      <c r="O1550" s="63">
        <f>PTCA!AA2519</f>
        <v>0</v>
      </c>
      <c r="P1550" s="63">
        <f>PTCA!AF2519</f>
        <v>0</v>
      </c>
      <c r="Q1550" s="232" t="e">
        <f t="shared" si="49"/>
        <v>#DIV/0!</v>
      </c>
      <c r="R1550" s="544">
        <f>PTCA!AI2519</f>
        <v>0</v>
      </c>
      <c r="S1550" s="544">
        <f>PTCA!AJ1533</f>
        <v>0</v>
      </c>
      <c r="T1550" s="53"/>
      <c r="U1550" s="232" t="e">
        <f t="shared" si="48"/>
        <v>#DIV/0!</v>
      </c>
      <c r="V1550" s="272"/>
      <c r="X1550" s="255"/>
      <c r="Y1550" s="254"/>
    </row>
    <row r="1551" spans="1:25" ht="15">
      <c r="A1551" s="380" t="str">
        <f>PTCA!B1534</f>
        <v>-000</v>
      </c>
      <c r="B1551" s="380">
        <f>PTCA!D1534</f>
        <v>0</v>
      </c>
      <c r="C1551" s="380">
        <f>PTCA!J1534</f>
        <v>0</v>
      </c>
      <c r="D1551" s="380">
        <f>PTCA!K1534</f>
        <v>0</v>
      </c>
      <c r="E1551" s="380">
        <f>PTCA!H1534</f>
        <v>0</v>
      </c>
      <c r="F1551" s="380">
        <f>PTCA!Z1534</f>
        <v>0</v>
      </c>
      <c r="G1551" s="380">
        <f>PTCA!AD1534</f>
        <v>0</v>
      </c>
      <c r="H1551" s="62"/>
      <c r="I1551" s="760">
        <f>PTCA!C1534</f>
        <v>0</v>
      </c>
      <c r="J1551" s="760" t="str">
        <f>PTCA!AK1534</f>
        <v/>
      </c>
      <c r="K1551" s="760">
        <f>PTCA!AL1534</f>
        <v>0</v>
      </c>
      <c r="L1551" s="62"/>
      <c r="M1551" s="607"/>
      <c r="N1551" s="62"/>
      <c r="O1551" s="63">
        <f>PTCA!AA2520</f>
        <v>0</v>
      </c>
      <c r="P1551" s="63">
        <f>PTCA!AF2520</f>
        <v>0</v>
      </c>
      <c r="Q1551" s="232" t="e">
        <f t="shared" si="49"/>
        <v>#DIV/0!</v>
      </c>
      <c r="R1551" s="544">
        <f>PTCA!AI2520</f>
        <v>0</v>
      </c>
      <c r="S1551" s="544">
        <f>PTCA!AJ1534</f>
        <v>0</v>
      </c>
      <c r="T1551" s="53"/>
      <c r="U1551" s="232" t="e">
        <f t="shared" si="48"/>
        <v>#DIV/0!</v>
      </c>
      <c r="V1551" s="272"/>
      <c r="X1551" s="255"/>
      <c r="Y1551" s="254"/>
    </row>
    <row r="1552" spans="1:25" ht="15">
      <c r="A1552" s="380" t="str">
        <f>PTCA!B1535</f>
        <v>-000</v>
      </c>
      <c r="B1552" s="380">
        <f>PTCA!D1535</f>
        <v>0</v>
      </c>
      <c r="C1552" s="380">
        <f>PTCA!J1535</f>
        <v>0</v>
      </c>
      <c r="D1552" s="380">
        <f>PTCA!K1535</f>
        <v>0</v>
      </c>
      <c r="E1552" s="380">
        <f>PTCA!H1535</f>
        <v>0</v>
      </c>
      <c r="F1552" s="380">
        <f>PTCA!Z1535</f>
        <v>0</v>
      </c>
      <c r="G1552" s="380">
        <f>PTCA!AD1535</f>
        <v>0</v>
      </c>
      <c r="H1552" s="62"/>
      <c r="I1552" s="760">
        <f>PTCA!C1535</f>
        <v>0</v>
      </c>
      <c r="J1552" s="760" t="str">
        <f>PTCA!AK1535</f>
        <v/>
      </c>
      <c r="K1552" s="760">
        <f>PTCA!AL1535</f>
        <v>0</v>
      </c>
      <c r="L1552" s="62"/>
      <c r="M1552" s="607"/>
      <c r="N1552" s="62"/>
      <c r="O1552" s="63">
        <f>PTCA!AA2521</f>
        <v>0</v>
      </c>
      <c r="P1552" s="63">
        <f>PTCA!AF2521</f>
        <v>0</v>
      </c>
      <c r="Q1552" s="232" t="e">
        <f t="shared" si="49"/>
        <v>#DIV/0!</v>
      </c>
      <c r="R1552" s="544">
        <f>PTCA!AI2521</f>
        <v>0</v>
      </c>
      <c r="S1552" s="544">
        <f>PTCA!AJ1535</f>
        <v>0</v>
      </c>
      <c r="T1552" s="53"/>
      <c r="U1552" s="232" t="e">
        <f t="shared" si="48"/>
        <v>#DIV/0!</v>
      </c>
      <c r="V1552" s="272"/>
      <c r="X1552" s="255"/>
      <c r="Y1552" s="254"/>
    </row>
    <row r="1553" spans="1:25" ht="15">
      <c r="A1553" s="380" t="str">
        <f>PTCA!B1536</f>
        <v>-000</v>
      </c>
      <c r="B1553" s="380">
        <f>PTCA!D1536</f>
        <v>0</v>
      </c>
      <c r="C1553" s="380">
        <f>PTCA!J1536</f>
        <v>0</v>
      </c>
      <c r="D1553" s="380">
        <f>PTCA!K1536</f>
        <v>0</v>
      </c>
      <c r="E1553" s="380">
        <f>PTCA!H1536</f>
        <v>0</v>
      </c>
      <c r="F1553" s="380">
        <f>PTCA!Z1536</f>
        <v>0</v>
      </c>
      <c r="G1553" s="380">
        <f>PTCA!AD1536</f>
        <v>0</v>
      </c>
      <c r="H1553" s="62"/>
      <c r="I1553" s="760">
        <f>PTCA!C1536</f>
        <v>0</v>
      </c>
      <c r="J1553" s="760" t="str">
        <f>PTCA!AK1536</f>
        <v/>
      </c>
      <c r="K1553" s="760">
        <f>PTCA!AL1536</f>
        <v>0</v>
      </c>
      <c r="L1553" s="62"/>
      <c r="M1553" s="607"/>
      <c r="N1553" s="62"/>
      <c r="O1553" s="63">
        <f>PTCA!AA2522</f>
        <v>0</v>
      </c>
      <c r="P1553" s="63">
        <f>PTCA!AF2522</f>
        <v>0</v>
      </c>
      <c r="Q1553" s="232" t="e">
        <f t="shared" si="49"/>
        <v>#DIV/0!</v>
      </c>
      <c r="R1553" s="544">
        <f>PTCA!AI2522</f>
        <v>0</v>
      </c>
      <c r="S1553" s="544">
        <f>PTCA!AJ1536</f>
        <v>0</v>
      </c>
      <c r="T1553" s="53"/>
      <c r="U1553" s="232" t="e">
        <f t="shared" ref="U1553:U1616" si="50">T1553/P1553</f>
        <v>#DIV/0!</v>
      </c>
      <c r="V1553" s="272"/>
      <c r="X1553" s="255"/>
      <c r="Y1553" s="254"/>
    </row>
    <row r="1554" spans="1:25" ht="15">
      <c r="A1554" s="380" t="str">
        <f>PTCA!B1537</f>
        <v>-000</v>
      </c>
      <c r="B1554" s="380">
        <f>PTCA!D1537</f>
        <v>0</v>
      </c>
      <c r="C1554" s="380">
        <f>PTCA!J1537</f>
        <v>0</v>
      </c>
      <c r="D1554" s="380">
        <f>PTCA!K1537</f>
        <v>0</v>
      </c>
      <c r="E1554" s="380">
        <f>PTCA!H1537</f>
        <v>0</v>
      </c>
      <c r="F1554" s="380">
        <f>PTCA!Z1537</f>
        <v>0</v>
      </c>
      <c r="G1554" s="380">
        <f>PTCA!AD1537</f>
        <v>0</v>
      </c>
      <c r="H1554" s="62"/>
      <c r="I1554" s="760">
        <f>PTCA!C1537</f>
        <v>0</v>
      </c>
      <c r="J1554" s="760" t="str">
        <f>PTCA!AK1537</f>
        <v/>
      </c>
      <c r="K1554" s="760">
        <f>PTCA!AL1537</f>
        <v>0</v>
      </c>
      <c r="L1554" s="62"/>
      <c r="M1554" s="607"/>
      <c r="N1554" s="62"/>
      <c r="O1554" s="63">
        <f>PTCA!AA2523</f>
        <v>0</v>
      </c>
      <c r="P1554" s="63">
        <f>PTCA!AF2523</f>
        <v>0</v>
      </c>
      <c r="Q1554" s="232" t="e">
        <f t="shared" si="49"/>
        <v>#DIV/0!</v>
      </c>
      <c r="R1554" s="544">
        <f>PTCA!AI2523</f>
        <v>0</v>
      </c>
      <c r="S1554" s="544">
        <f>PTCA!AJ1537</f>
        <v>0</v>
      </c>
      <c r="T1554" s="53"/>
      <c r="U1554" s="232" t="e">
        <f t="shared" si="50"/>
        <v>#DIV/0!</v>
      </c>
      <c r="V1554" s="272"/>
      <c r="X1554" s="255"/>
      <c r="Y1554" s="254"/>
    </row>
    <row r="1555" spans="1:25" ht="15">
      <c r="A1555" s="380" t="str">
        <f>PTCA!B1538</f>
        <v>-000</v>
      </c>
      <c r="B1555" s="380">
        <f>PTCA!D1538</f>
        <v>0</v>
      </c>
      <c r="C1555" s="380">
        <f>PTCA!J1538</f>
        <v>0</v>
      </c>
      <c r="D1555" s="380">
        <f>PTCA!K1538</f>
        <v>0</v>
      </c>
      <c r="E1555" s="380">
        <f>PTCA!H1538</f>
        <v>0</v>
      </c>
      <c r="F1555" s="380">
        <f>PTCA!Z1538</f>
        <v>0</v>
      </c>
      <c r="G1555" s="380">
        <f>PTCA!AD1538</f>
        <v>0</v>
      </c>
      <c r="H1555" s="62"/>
      <c r="I1555" s="760">
        <f>PTCA!C1538</f>
        <v>0</v>
      </c>
      <c r="J1555" s="760" t="str">
        <f>PTCA!AK1538</f>
        <v/>
      </c>
      <c r="K1555" s="760">
        <f>PTCA!AL1538</f>
        <v>0</v>
      </c>
      <c r="L1555" s="62"/>
      <c r="M1555" s="607"/>
      <c r="N1555" s="62"/>
      <c r="O1555" s="63">
        <f>PTCA!AA2524</f>
        <v>0</v>
      </c>
      <c r="P1555" s="63">
        <f>PTCA!AF2524</f>
        <v>0</v>
      </c>
      <c r="Q1555" s="232" t="e">
        <f t="shared" si="49"/>
        <v>#DIV/0!</v>
      </c>
      <c r="R1555" s="544">
        <f>PTCA!AI2524</f>
        <v>0</v>
      </c>
      <c r="S1555" s="544">
        <f>PTCA!AJ1538</f>
        <v>0</v>
      </c>
      <c r="T1555" s="53"/>
      <c r="U1555" s="232" t="e">
        <f t="shared" si="50"/>
        <v>#DIV/0!</v>
      </c>
      <c r="V1555" s="272"/>
      <c r="X1555" s="255"/>
      <c r="Y1555" s="254"/>
    </row>
    <row r="1556" spans="1:25" ht="15">
      <c r="A1556" s="380" t="str">
        <f>PTCA!B1539</f>
        <v>-000</v>
      </c>
      <c r="B1556" s="380">
        <f>PTCA!D1539</f>
        <v>0</v>
      </c>
      <c r="C1556" s="380">
        <f>PTCA!J1539</f>
        <v>0</v>
      </c>
      <c r="D1556" s="380">
        <f>PTCA!K1539</f>
        <v>0</v>
      </c>
      <c r="E1556" s="380">
        <f>PTCA!H1539</f>
        <v>0</v>
      </c>
      <c r="F1556" s="380">
        <f>PTCA!Z1539</f>
        <v>0</v>
      </c>
      <c r="G1556" s="380">
        <f>PTCA!AD1539</f>
        <v>0</v>
      </c>
      <c r="H1556" s="62"/>
      <c r="I1556" s="760">
        <f>PTCA!C1539</f>
        <v>0</v>
      </c>
      <c r="J1556" s="760" t="str">
        <f>PTCA!AK1539</f>
        <v/>
      </c>
      <c r="K1556" s="760">
        <f>PTCA!AL1539</f>
        <v>0</v>
      </c>
      <c r="L1556" s="62"/>
      <c r="M1556" s="607"/>
      <c r="N1556" s="62"/>
      <c r="O1556" s="63">
        <f>PTCA!AA2525</f>
        <v>0</v>
      </c>
      <c r="P1556" s="63">
        <f>PTCA!AF2525</f>
        <v>0</v>
      </c>
      <c r="Q1556" s="232" t="e">
        <f t="shared" si="49"/>
        <v>#DIV/0!</v>
      </c>
      <c r="R1556" s="544">
        <f>PTCA!AI2525</f>
        <v>0</v>
      </c>
      <c r="S1556" s="544">
        <f>PTCA!AJ1539</f>
        <v>0</v>
      </c>
      <c r="T1556" s="53"/>
      <c r="U1556" s="232" t="e">
        <f t="shared" si="50"/>
        <v>#DIV/0!</v>
      </c>
      <c r="V1556" s="272"/>
      <c r="X1556" s="255"/>
      <c r="Y1556" s="254"/>
    </row>
    <row r="1557" spans="1:25" ht="15">
      <c r="A1557" s="380" t="str">
        <f>PTCA!B1540</f>
        <v>-000</v>
      </c>
      <c r="B1557" s="380">
        <f>PTCA!D1540</f>
        <v>0</v>
      </c>
      <c r="C1557" s="380">
        <f>PTCA!J1540</f>
        <v>0</v>
      </c>
      <c r="D1557" s="380">
        <f>PTCA!K1540</f>
        <v>0</v>
      </c>
      <c r="E1557" s="380">
        <f>PTCA!H1540</f>
        <v>0</v>
      </c>
      <c r="F1557" s="380">
        <f>PTCA!Z1540</f>
        <v>0</v>
      </c>
      <c r="G1557" s="380">
        <f>PTCA!AD1540</f>
        <v>0</v>
      </c>
      <c r="H1557" s="62"/>
      <c r="I1557" s="760">
        <f>PTCA!C1540</f>
        <v>0</v>
      </c>
      <c r="J1557" s="760" t="str">
        <f>PTCA!AK1540</f>
        <v/>
      </c>
      <c r="K1557" s="760">
        <f>PTCA!AL1540</f>
        <v>0</v>
      </c>
      <c r="L1557" s="62"/>
      <c r="M1557" s="607"/>
      <c r="N1557" s="62"/>
      <c r="O1557" s="63">
        <f>PTCA!AA2526</f>
        <v>0</v>
      </c>
      <c r="P1557" s="63">
        <f>PTCA!AF2526</f>
        <v>0</v>
      </c>
      <c r="Q1557" s="232" t="e">
        <f t="shared" si="49"/>
        <v>#DIV/0!</v>
      </c>
      <c r="R1557" s="544">
        <f>PTCA!AI2526</f>
        <v>0</v>
      </c>
      <c r="S1557" s="544">
        <f>PTCA!AJ1540</f>
        <v>0</v>
      </c>
      <c r="T1557" s="53"/>
      <c r="U1557" s="232" t="e">
        <f t="shared" si="50"/>
        <v>#DIV/0!</v>
      </c>
      <c r="V1557" s="272"/>
      <c r="X1557" s="255"/>
      <c r="Y1557" s="254"/>
    </row>
    <row r="1558" spans="1:25" ht="15">
      <c r="A1558" s="380" t="str">
        <f>PTCA!B1541</f>
        <v>-000</v>
      </c>
      <c r="B1558" s="380">
        <f>PTCA!D1541</f>
        <v>0</v>
      </c>
      <c r="C1558" s="380">
        <f>PTCA!J1541</f>
        <v>0</v>
      </c>
      <c r="D1558" s="380">
        <f>PTCA!K1541</f>
        <v>0</v>
      </c>
      <c r="E1558" s="380">
        <f>PTCA!H1541</f>
        <v>0</v>
      </c>
      <c r="F1558" s="380">
        <f>PTCA!Z1541</f>
        <v>0</v>
      </c>
      <c r="G1558" s="380">
        <f>PTCA!AD1541</f>
        <v>0</v>
      </c>
      <c r="H1558" s="62"/>
      <c r="I1558" s="760">
        <f>PTCA!C1541</f>
        <v>0</v>
      </c>
      <c r="J1558" s="760" t="str">
        <f>PTCA!AK1541</f>
        <v/>
      </c>
      <c r="K1558" s="760">
        <f>PTCA!AL1541</f>
        <v>0</v>
      </c>
      <c r="L1558" s="62"/>
      <c r="M1558" s="607"/>
      <c r="N1558" s="62"/>
      <c r="O1558" s="63">
        <f>PTCA!AA2527</f>
        <v>0</v>
      </c>
      <c r="P1558" s="63">
        <f>PTCA!AF2527</f>
        <v>0</v>
      </c>
      <c r="Q1558" s="232" t="e">
        <f t="shared" si="49"/>
        <v>#DIV/0!</v>
      </c>
      <c r="R1558" s="544">
        <f>PTCA!AI2527</f>
        <v>0</v>
      </c>
      <c r="S1558" s="544">
        <f>PTCA!AJ1541</f>
        <v>0</v>
      </c>
      <c r="T1558" s="53"/>
      <c r="U1558" s="232" t="e">
        <f t="shared" si="50"/>
        <v>#DIV/0!</v>
      </c>
      <c r="V1558" s="272"/>
      <c r="X1558" s="255"/>
      <c r="Y1558" s="254"/>
    </row>
    <row r="1559" spans="1:25" ht="15">
      <c r="A1559" s="380" t="str">
        <f>PTCA!B1542</f>
        <v>-000</v>
      </c>
      <c r="B1559" s="380">
        <f>PTCA!D1542</f>
        <v>0</v>
      </c>
      <c r="C1559" s="380">
        <f>PTCA!J1542</f>
        <v>0</v>
      </c>
      <c r="D1559" s="380">
        <f>PTCA!K1542</f>
        <v>0</v>
      </c>
      <c r="E1559" s="380">
        <f>PTCA!H1542</f>
        <v>0</v>
      </c>
      <c r="F1559" s="380">
        <f>PTCA!Z1542</f>
        <v>0</v>
      </c>
      <c r="G1559" s="380">
        <f>PTCA!AD1542</f>
        <v>0</v>
      </c>
      <c r="H1559" s="62"/>
      <c r="I1559" s="760">
        <f>PTCA!C1542</f>
        <v>0</v>
      </c>
      <c r="J1559" s="760" t="str">
        <f>PTCA!AK1542</f>
        <v/>
      </c>
      <c r="K1559" s="760">
        <f>PTCA!AL1542</f>
        <v>0</v>
      </c>
      <c r="L1559" s="62"/>
      <c r="M1559" s="607"/>
      <c r="N1559" s="62"/>
      <c r="O1559" s="63">
        <f>PTCA!AA2528</f>
        <v>0</v>
      </c>
      <c r="P1559" s="63">
        <f>PTCA!AF2528</f>
        <v>0</v>
      </c>
      <c r="Q1559" s="232" t="e">
        <f t="shared" si="49"/>
        <v>#DIV/0!</v>
      </c>
      <c r="R1559" s="544">
        <f>PTCA!AI2528</f>
        <v>0</v>
      </c>
      <c r="S1559" s="544">
        <f>PTCA!AJ1542</f>
        <v>0</v>
      </c>
      <c r="T1559" s="53"/>
      <c r="U1559" s="232" t="e">
        <f t="shared" si="50"/>
        <v>#DIV/0!</v>
      </c>
      <c r="V1559" s="272"/>
      <c r="X1559" s="255"/>
      <c r="Y1559" s="254"/>
    </row>
    <row r="1560" spans="1:25" ht="15">
      <c r="A1560" s="380" t="str">
        <f>PTCA!B1543</f>
        <v>-000</v>
      </c>
      <c r="B1560" s="380">
        <f>PTCA!D1543</f>
        <v>0</v>
      </c>
      <c r="C1560" s="380">
        <f>PTCA!J1543</f>
        <v>0</v>
      </c>
      <c r="D1560" s="380">
        <f>PTCA!K1543</f>
        <v>0</v>
      </c>
      <c r="E1560" s="380">
        <f>PTCA!H1543</f>
        <v>0</v>
      </c>
      <c r="F1560" s="380">
        <f>PTCA!Z1543</f>
        <v>0</v>
      </c>
      <c r="G1560" s="380">
        <f>PTCA!AD1543</f>
        <v>0</v>
      </c>
      <c r="H1560" s="62"/>
      <c r="I1560" s="760">
        <f>PTCA!C1543</f>
        <v>0</v>
      </c>
      <c r="J1560" s="760" t="str">
        <f>PTCA!AK1543</f>
        <v/>
      </c>
      <c r="K1560" s="760">
        <f>PTCA!AL1543</f>
        <v>0</v>
      </c>
      <c r="L1560" s="62"/>
      <c r="M1560" s="607"/>
      <c r="N1560" s="62"/>
      <c r="O1560" s="63">
        <f>PTCA!AA2529</f>
        <v>0</v>
      </c>
      <c r="P1560" s="63">
        <f>PTCA!AF2529</f>
        <v>0</v>
      </c>
      <c r="Q1560" s="232" t="e">
        <f t="shared" si="49"/>
        <v>#DIV/0!</v>
      </c>
      <c r="R1560" s="544">
        <f>PTCA!AI2529</f>
        <v>0</v>
      </c>
      <c r="S1560" s="544">
        <f>PTCA!AJ1543</f>
        <v>0</v>
      </c>
      <c r="T1560" s="53"/>
      <c r="U1560" s="232" t="e">
        <f t="shared" si="50"/>
        <v>#DIV/0!</v>
      </c>
      <c r="V1560" s="272"/>
      <c r="X1560" s="255"/>
      <c r="Y1560" s="254"/>
    </row>
    <row r="1561" spans="1:25" ht="15">
      <c r="A1561" s="380" t="str">
        <f>PTCA!B1544</f>
        <v>-000</v>
      </c>
      <c r="B1561" s="380">
        <f>PTCA!D1544</f>
        <v>0</v>
      </c>
      <c r="C1561" s="380">
        <f>PTCA!J1544</f>
        <v>0</v>
      </c>
      <c r="D1561" s="380">
        <f>PTCA!K1544</f>
        <v>0</v>
      </c>
      <c r="E1561" s="380">
        <f>PTCA!H1544</f>
        <v>0</v>
      </c>
      <c r="F1561" s="380">
        <f>PTCA!Z1544</f>
        <v>0</v>
      </c>
      <c r="G1561" s="380">
        <f>PTCA!AD1544</f>
        <v>0</v>
      </c>
      <c r="H1561" s="62"/>
      <c r="I1561" s="760">
        <f>PTCA!C1544</f>
        <v>0</v>
      </c>
      <c r="J1561" s="760" t="str">
        <f>PTCA!AK1544</f>
        <v/>
      </c>
      <c r="K1561" s="760">
        <f>PTCA!AL1544</f>
        <v>0</v>
      </c>
      <c r="L1561" s="62"/>
      <c r="M1561" s="607"/>
      <c r="N1561" s="62"/>
      <c r="O1561" s="63">
        <f>PTCA!AA2530</f>
        <v>0</v>
      </c>
      <c r="P1561" s="63">
        <f>PTCA!AF2530</f>
        <v>0</v>
      </c>
      <c r="Q1561" s="232" t="e">
        <f t="shared" si="49"/>
        <v>#DIV/0!</v>
      </c>
      <c r="R1561" s="544">
        <f>PTCA!AI2530</f>
        <v>0</v>
      </c>
      <c r="S1561" s="544">
        <f>PTCA!AJ1544</f>
        <v>0</v>
      </c>
      <c r="T1561" s="53"/>
      <c r="U1561" s="232" t="e">
        <f t="shared" si="50"/>
        <v>#DIV/0!</v>
      </c>
      <c r="V1561" s="272"/>
      <c r="X1561" s="255"/>
      <c r="Y1561" s="254"/>
    </row>
    <row r="1562" spans="1:25" ht="15">
      <c r="A1562" s="380" t="str">
        <f>PTCA!B1545</f>
        <v>-000</v>
      </c>
      <c r="B1562" s="380">
        <f>PTCA!D1545</f>
        <v>0</v>
      </c>
      <c r="C1562" s="380">
        <f>PTCA!J1545</f>
        <v>0</v>
      </c>
      <c r="D1562" s="380">
        <f>PTCA!K1545</f>
        <v>0</v>
      </c>
      <c r="E1562" s="380">
        <f>PTCA!H1545</f>
        <v>0</v>
      </c>
      <c r="F1562" s="380">
        <f>PTCA!Z1545</f>
        <v>0</v>
      </c>
      <c r="G1562" s="380">
        <f>PTCA!AD1545</f>
        <v>0</v>
      </c>
      <c r="H1562" s="62"/>
      <c r="I1562" s="760">
        <f>PTCA!C1545</f>
        <v>0</v>
      </c>
      <c r="J1562" s="760" t="str">
        <f>PTCA!AK1545</f>
        <v/>
      </c>
      <c r="K1562" s="760">
        <f>PTCA!AL1545</f>
        <v>0</v>
      </c>
      <c r="L1562" s="62"/>
      <c r="M1562" s="607"/>
      <c r="N1562" s="62"/>
      <c r="O1562" s="63">
        <f>PTCA!AA2531</f>
        <v>0</v>
      </c>
      <c r="P1562" s="63">
        <f>PTCA!AF2531</f>
        <v>0</v>
      </c>
      <c r="Q1562" s="232" t="e">
        <f t="shared" si="49"/>
        <v>#DIV/0!</v>
      </c>
      <c r="R1562" s="544">
        <f>PTCA!AI2531</f>
        <v>0</v>
      </c>
      <c r="S1562" s="544">
        <f>PTCA!AJ1545</f>
        <v>0</v>
      </c>
      <c r="T1562" s="53"/>
      <c r="U1562" s="232" t="e">
        <f t="shared" si="50"/>
        <v>#DIV/0!</v>
      </c>
      <c r="V1562" s="272"/>
      <c r="X1562" s="255"/>
      <c r="Y1562" s="254"/>
    </row>
    <row r="1563" spans="1:25" ht="15">
      <c r="A1563" s="380" t="str">
        <f>PTCA!B1546</f>
        <v>-000</v>
      </c>
      <c r="B1563" s="380">
        <f>PTCA!D1546</f>
        <v>0</v>
      </c>
      <c r="C1563" s="380">
        <f>PTCA!J1546</f>
        <v>0</v>
      </c>
      <c r="D1563" s="380">
        <f>PTCA!K1546</f>
        <v>0</v>
      </c>
      <c r="E1563" s="380">
        <f>PTCA!H1546</f>
        <v>0</v>
      </c>
      <c r="F1563" s="380">
        <f>PTCA!Z1546</f>
        <v>0</v>
      </c>
      <c r="G1563" s="380">
        <f>PTCA!AD1546</f>
        <v>0</v>
      </c>
      <c r="H1563" s="62"/>
      <c r="I1563" s="760">
        <f>PTCA!C1546</f>
        <v>0</v>
      </c>
      <c r="J1563" s="760" t="str">
        <f>PTCA!AK1546</f>
        <v/>
      </c>
      <c r="K1563" s="760">
        <f>PTCA!AL1546</f>
        <v>0</v>
      </c>
      <c r="L1563" s="62"/>
      <c r="M1563" s="607"/>
      <c r="N1563" s="62"/>
      <c r="O1563" s="63">
        <f>PTCA!AA2532</f>
        <v>0</v>
      </c>
      <c r="P1563" s="63">
        <f>PTCA!AF2532</f>
        <v>0</v>
      </c>
      <c r="Q1563" s="232" t="e">
        <f t="shared" si="49"/>
        <v>#DIV/0!</v>
      </c>
      <c r="R1563" s="544">
        <f>PTCA!AI2532</f>
        <v>0</v>
      </c>
      <c r="S1563" s="544">
        <f>PTCA!AJ1546</f>
        <v>0</v>
      </c>
      <c r="T1563" s="53"/>
      <c r="U1563" s="232" t="e">
        <f t="shared" si="50"/>
        <v>#DIV/0!</v>
      </c>
      <c r="V1563" s="272"/>
      <c r="X1563" s="255"/>
      <c r="Y1563" s="254"/>
    </row>
    <row r="1564" spans="1:25" ht="15">
      <c r="A1564" s="380" t="str">
        <f>PTCA!B1547</f>
        <v>-000</v>
      </c>
      <c r="B1564" s="380">
        <f>PTCA!D1547</f>
        <v>0</v>
      </c>
      <c r="C1564" s="380">
        <f>PTCA!J1547</f>
        <v>0</v>
      </c>
      <c r="D1564" s="380">
        <f>PTCA!K1547</f>
        <v>0</v>
      </c>
      <c r="E1564" s="380">
        <f>PTCA!H1547</f>
        <v>0</v>
      </c>
      <c r="F1564" s="380">
        <f>PTCA!Z1547</f>
        <v>0</v>
      </c>
      <c r="G1564" s="380">
        <f>PTCA!AD1547</f>
        <v>0</v>
      </c>
      <c r="H1564" s="62"/>
      <c r="I1564" s="760">
        <f>PTCA!C1547</f>
        <v>0</v>
      </c>
      <c r="J1564" s="760" t="str">
        <f>PTCA!AK1547</f>
        <v/>
      </c>
      <c r="K1564" s="760">
        <f>PTCA!AL1547</f>
        <v>0</v>
      </c>
      <c r="L1564" s="62"/>
      <c r="M1564" s="607"/>
      <c r="N1564" s="62"/>
      <c r="O1564" s="63">
        <f>PTCA!AA2533</f>
        <v>0</v>
      </c>
      <c r="P1564" s="63">
        <f>PTCA!AF2533</f>
        <v>0</v>
      </c>
      <c r="Q1564" s="232" t="e">
        <f t="shared" si="49"/>
        <v>#DIV/0!</v>
      </c>
      <c r="R1564" s="544">
        <f>PTCA!AI2533</f>
        <v>0</v>
      </c>
      <c r="S1564" s="544">
        <f>PTCA!AJ1547</f>
        <v>0</v>
      </c>
      <c r="T1564" s="53"/>
      <c r="U1564" s="232" t="e">
        <f t="shared" si="50"/>
        <v>#DIV/0!</v>
      </c>
      <c r="V1564" s="272"/>
      <c r="X1564" s="255"/>
      <c r="Y1564" s="254"/>
    </row>
    <row r="1565" spans="1:25" ht="15">
      <c r="A1565" s="380" t="str">
        <f>PTCA!B1548</f>
        <v>-000</v>
      </c>
      <c r="B1565" s="380">
        <f>PTCA!D1548</f>
        <v>0</v>
      </c>
      <c r="C1565" s="380">
        <f>PTCA!J1548</f>
        <v>0</v>
      </c>
      <c r="D1565" s="380">
        <f>PTCA!K1548</f>
        <v>0</v>
      </c>
      <c r="E1565" s="380">
        <f>PTCA!H1548</f>
        <v>0</v>
      </c>
      <c r="F1565" s="380">
        <f>PTCA!Z1548</f>
        <v>0</v>
      </c>
      <c r="G1565" s="380">
        <f>PTCA!AD1548</f>
        <v>0</v>
      </c>
      <c r="H1565" s="62"/>
      <c r="I1565" s="760">
        <f>PTCA!C1548</f>
        <v>0</v>
      </c>
      <c r="J1565" s="760" t="str">
        <f>PTCA!AK1548</f>
        <v/>
      </c>
      <c r="K1565" s="760">
        <f>PTCA!AL1548</f>
        <v>0</v>
      </c>
      <c r="L1565" s="62"/>
      <c r="M1565" s="607"/>
      <c r="N1565" s="62"/>
      <c r="O1565" s="63">
        <f>PTCA!AA2534</f>
        <v>0</v>
      </c>
      <c r="P1565" s="63">
        <f>PTCA!AF2534</f>
        <v>0</v>
      </c>
      <c r="Q1565" s="232" t="e">
        <f t="shared" si="49"/>
        <v>#DIV/0!</v>
      </c>
      <c r="R1565" s="544">
        <f>PTCA!AI2534</f>
        <v>0</v>
      </c>
      <c r="S1565" s="544">
        <f>PTCA!AJ1548</f>
        <v>0</v>
      </c>
      <c r="T1565" s="53"/>
      <c r="U1565" s="232" t="e">
        <f t="shared" si="50"/>
        <v>#DIV/0!</v>
      </c>
      <c r="V1565" s="272"/>
      <c r="X1565" s="255"/>
      <c r="Y1565" s="254"/>
    </row>
    <row r="1566" spans="1:25" ht="15">
      <c r="A1566" s="380" t="str">
        <f>PTCA!B1549</f>
        <v>-000</v>
      </c>
      <c r="B1566" s="380">
        <f>PTCA!D1549</f>
        <v>0</v>
      </c>
      <c r="C1566" s="380">
        <f>PTCA!J1549</f>
        <v>0</v>
      </c>
      <c r="D1566" s="380">
        <f>PTCA!K1549</f>
        <v>0</v>
      </c>
      <c r="E1566" s="380">
        <f>PTCA!H1549</f>
        <v>0</v>
      </c>
      <c r="F1566" s="380">
        <f>PTCA!Z1549</f>
        <v>0</v>
      </c>
      <c r="G1566" s="380">
        <f>PTCA!AD1549</f>
        <v>0</v>
      </c>
      <c r="H1566" s="62"/>
      <c r="I1566" s="760">
        <f>PTCA!C1549</f>
        <v>0</v>
      </c>
      <c r="J1566" s="760" t="str">
        <f>PTCA!AK1549</f>
        <v/>
      </c>
      <c r="K1566" s="760">
        <f>PTCA!AL1549</f>
        <v>0</v>
      </c>
      <c r="L1566" s="62"/>
      <c r="M1566" s="607"/>
      <c r="N1566" s="62"/>
      <c r="O1566" s="63">
        <f>PTCA!AA2535</f>
        <v>0</v>
      </c>
      <c r="P1566" s="63">
        <f>PTCA!AF2535</f>
        <v>0</v>
      </c>
      <c r="Q1566" s="232" t="e">
        <f t="shared" si="49"/>
        <v>#DIV/0!</v>
      </c>
      <c r="R1566" s="544">
        <f>PTCA!AI2535</f>
        <v>0</v>
      </c>
      <c r="S1566" s="544">
        <f>PTCA!AJ1549</f>
        <v>0</v>
      </c>
      <c r="T1566" s="53"/>
      <c r="U1566" s="232" t="e">
        <f t="shared" si="50"/>
        <v>#DIV/0!</v>
      </c>
      <c r="V1566" s="272"/>
      <c r="X1566" s="255"/>
      <c r="Y1566" s="254"/>
    </row>
    <row r="1567" spans="1:25" ht="15">
      <c r="A1567" s="380" t="str">
        <f>PTCA!B1550</f>
        <v>-000</v>
      </c>
      <c r="B1567" s="380">
        <f>PTCA!D1550</f>
        <v>0</v>
      </c>
      <c r="C1567" s="380">
        <f>PTCA!J1550</f>
        <v>0</v>
      </c>
      <c r="D1567" s="380">
        <f>PTCA!K1550</f>
        <v>0</v>
      </c>
      <c r="E1567" s="380">
        <f>PTCA!H1550</f>
        <v>0</v>
      </c>
      <c r="F1567" s="380">
        <f>PTCA!Z1550</f>
        <v>0</v>
      </c>
      <c r="G1567" s="380">
        <f>PTCA!AD1550</f>
        <v>0</v>
      </c>
      <c r="H1567" s="62"/>
      <c r="I1567" s="760">
        <f>PTCA!C1550</f>
        <v>0</v>
      </c>
      <c r="J1567" s="760" t="str">
        <f>PTCA!AK1550</f>
        <v/>
      </c>
      <c r="K1567" s="760">
        <f>PTCA!AL1550</f>
        <v>0</v>
      </c>
      <c r="L1567" s="62"/>
      <c r="M1567" s="607"/>
      <c r="N1567" s="62"/>
      <c r="O1567" s="63">
        <f>PTCA!AA2536</f>
        <v>0</v>
      </c>
      <c r="P1567" s="63">
        <f>PTCA!AF2536</f>
        <v>0</v>
      </c>
      <c r="Q1567" s="232" t="e">
        <f t="shared" si="49"/>
        <v>#DIV/0!</v>
      </c>
      <c r="R1567" s="544">
        <f>PTCA!AI2536</f>
        <v>0</v>
      </c>
      <c r="S1567" s="544">
        <f>PTCA!AJ1550</f>
        <v>0</v>
      </c>
      <c r="T1567" s="53"/>
      <c r="U1567" s="232" t="e">
        <f t="shared" si="50"/>
        <v>#DIV/0!</v>
      </c>
      <c r="V1567" s="272"/>
      <c r="X1567" s="255"/>
      <c r="Y1567" s="254"/>
    </row>
    <row r="1568" spans="1:25" ht="15">
      <c r="A1568" s="380" t="str">
        <f>PTCA!B1551</f>
        <v>-000</v>
      </c>
      <c r="B1568" s="380">
        <f>PTCA!D1551</f>
        <v>0</v>
      </c>
      <c r="C1568" s="380">
        <f>PTCA!J1551</f>
        <v>0</v>
      </c>
      <c r="D1568" s="380">
        <f>PTCA!K1551</f>
        <v>0</v>
      </c>
      <c r="E1568" s="380">
        <f>PTCA!H1551</f>
        <v>0</v>
      </c>
      <c r="F1568" s="380">
        <f>PTCA!Z1551</f>
        <v>0</v>
      </c>
      <c r="G1568" s="380">
        <f>PTCA!AD1551</f>
        <v>0</v>
      </c>
      <c r="H1568" s="62"/>
      <c r="I1568" s="760">
        <f>PTCA!C1551</f>
        <v>0</v>
      </c>
      <c r="J1568" s="760" t="str">
        <f>PTCA!AK1551</f>
        <v/>
      </c>
      <c r="K1568" s="760">
        <f>PTCA!AL1551</f>
        <v>0</v>
      </c>
      <c r="L1568" s="62"/>
      <c r="M1568" s="607"/>
      <c r="N1568" s="62"/>
      <c r="O1568" s="63">
        <f>PTCA!AA2537</f>
        <v>0</v>
      </c>
      <c r="P1568" s="63">
        <f>PTCA!AF2537</f>
        <v>0</v>
      </c>
      <c r="Q1568" s="232" t="e">
        <f t="shared" si="49"/>
        <v>#DIV/0!</v>
      </c>
      <c r="R1568" s="544">
        <f>PTCA!AI2537</f>
        <v>0</v>
      </c>
      <c r="S1568" s="544">
        <f>PTCA!AJ1551</f>
        <v>0</v>
      </c>
      <c r="T1568" s="53"/>
      <c r="U1568" s="232" t="e">
        <f t="shared" si="50"/>
        <v>#DIV/0!</v>
      </c>
      <c r="V1568" s="272"/>
      <c r="X1568" s="255"/>
      <c r="Y1568" s="254"/>
    </row>
    <row r="1569" spans="1:25" ht="15">
      <c r="A1569" s="380" t="str">
        <f>PTCA!B1552</f>
        <v>-000</v>
      </c>
      <c r="B1569" s="380">
        <f>PTCA!D1552</f>
        <v>0</v>
      </c>
      <c r="C1569" s="380">
        <f>PTCA!J1552</f>
        <v>0</v>
      </c>
      <c r="D1569" s="380">
        <f>PTCA!K1552</f>
        <v>0</v>
      </c>
      <c r="E1569" s="380">
        <f>PTCA!H1552</f>
        <v>0</v>
      </c>
      <c r="F1569" s="380">
        <f>PTCA!Z1552</f>
        <v>0</v>
      </c>
      <c r="G1569" s="380">
        <f>PTCA!AD1552</f>
        <v>0</v>
      </c>
      <c r="H1569" s="62"/>
      <c r="I1569" s="760">
        <f>PTCA!C1552</f>
        <v>0</v>
      </c>
      <c r="J1569" s="760" t="str">
        <f>PTCA!AK1552</f>
        <v/>
      </c>
      <c r="K1569" s="760">
        <f>PTCA!AL1552</f>
        <v>0</v>
      </c>
      <c r="L1569" s="62"/>
      <c r="M1569" s="607"/>
      <c r="N1569" s="62"/>
      <c r="O1569" s="63">
        <f>PTCA!AA2538</f>
        <v>0</v>
      </c>
      <c r="P1569" s="63">
        <f>PTCA!AF2538</f>
        <v>0</v>
      </c>
      <c r="Q1569" s="232" t="e">
        <f t="shared" si="49"/>
        <v>#DIV/0!</v>
      </c>
      <c r="R1569" s="544">
        <f>PTCA!AI2538</f>
        <v>0</v>
      </c>
      <c r="S1569" s="544">
        <f>PTCA!AJ1552</f>
        <v>0</v>
      </c>
      <c r="T1569" s="53"/>
      <c r="U1569" s="232" t="e">
        <f t="shared" si="50"/>
        <v>#DIV/0!</v>
      </c>
      <c r="V1569" s="272"/>
      <c r="X1569" s="255"/>
      <c r="Y1569" s="254"/>
    </row>
    <row r="1570" spans="1:25" ht="15">
      <c r="A1570" s="380" t="str">
        <f>PTCA!B1553</f>
        <v>-000</v>
      </c>
      <c r="B1570" s="380">
        <f>PTCA!D1553</f>
        <v>0</v>
      </c>
      <c r="C1570" s="380">
        <f>PTCA!J1553</f>
        <v>0</v>
      </c>
      <c r="D1570" s="380">
        <f>PTCA!K1553</f>
        <v>0</v>
      </c>
      <c r="E1570" s="380">
        <f>PTCA!H1553</f>
        <v>0</v>
      </c>
      <c r="F1570" s="380">
        <f>PTCA!Z1553</f>
        <v>0</v>
      </c>
      <c r="G1570" s="380">
        <f>PTCA!AD1553</f>
        <v>0</v>
      </c>
      <c r="H1570" s="62"/>
      <c r="I1570" s="760">
        <f>PTCA!C1553</f>
        <v>0</v>
      </c>
      <c r="J1570" s="760" t="str">
        <f>PTCA!AK1553</f>
        <v/>
      </c>
      <c r="K1570" s="760">
        <f>PTCA!AL1553</f>
        <v>0</v>
      </c>
      <c r="L1570" s="62"/>
      <c r="M1570" s="607"/>
      <c r="N1570" s="62"/>
      <c r="O1570" s="63">
        <f>PTCA!AA2539</f>
        <v>0</v>
      </c>
      <c r="P1570" s="63">
        <f>PTCA!AF2539</f>
        <v>0</v>
      </c>
      <c r="Q1570" s="232" t="e">
        <f t="shared" si="49"/>
        <v>#DIV/0!</v>
      </c>
      <c r="R1570" s="544">
        <f>PTCA!AI2539</f>
        <v>0</v>
      </c>
      <c r="S1570" s="544">
        <f>PTCA!AJ1553</f>
        <v>0</v>
      </c>
      <c r="T1570" s="53"/>
      <c r="U1570" s="232" t="e">
        <f t="shared" si="50"/>
        <v>#DIV/0!</v>
      </c>
      <c r="V1570" s="272"/>
      <c r="X1570" s="255"/>
      <c r="Y1570" s="254"/>
    </row>
    <row r="1571" spans="1:25" ht="15">
      <c r="A1571" s="380" t="str">
        <f>PTCA!B1554</f>
        <v>-000</v>
      </c>
      <c r="B1571" s="380">
        <f>PTCA!D1554</f>
        <v>0</v>
      </c>
      <c r="C1571" s="380">
        <f>PTCA!J1554</f>
        <v>0</v>
      </c>
      <c r="D1571" s="380">
        <f>PTCA!K1554</f>
        <v>0</v>
      </c>
      <c r="E1571" s="380">
        <f>PTCA!H1554</f>
        <v>0</v>
      </c>
      <c r="F1571" s="380">
        <f>PTCA!Z1554</f>
        <v>0</v>
      </c>
      <c r="G1571" s="380">
        <f>PTCA!AD1554</f>
        <v>0</v>
      </c>
      <c r="H1571" s="62"/>
      <c r="I1571" s="760">
        <f>PTCA!C1554</f>
        <v>0</v>
      </c>
      <c r="J1571" s="760" t="str">
        <f>PTCA!AK1554</f>
        <v/>
      </c>
      <c r="K1571" s="760">
        <f>PTCA!AL1554</f>
        <v>0</v>
      </c>
      <c r="L1571" s="62"/>
      <c r="M1571" s="607"/>
      <c r="N1571" s="62"/>
      <c r="O1571" s="63">
        <f>PTCA!AA2540</f>
        <v>0</v>
      </c>
      <c r="P1571" s="63">
        <f>PTCA!AF2540</f>
        <v>0</v>
      </c>
      <c r="Q1571" s="232" t="e">
        <f t="shared" si="49"/>
        <v>#DIV/0!</v>
      </c>
      <c r="R1571" s="544">
        <f>PTCA!AI2540</f>
        <v>0</v>
      </c>
      <c r="S1571" s="544">
        <f>PTCA!AJ1554</f>
        <v>0</v>
      </c>
      <c r="T1571" s="53"/>
      <c r="U1571" s="232" t="e">
        <f t="shared" si="50"/>
        <v>#DIV/0!</v>
      </c>
      <c r="V1571" s="272"/>
      <c r="X1571" s="255"/>
      <c r="Y1571" s="254"/>
    </row>
    <row r="1572" spans="1:25" ht="15">
      <c r="A1572" s="380" t="str">
        <f>PTCA!B1555</f>
        <v>-000</v>
      </c>
      <c r="B1572" s="380">
        <f>PTCA!D1555</f>
        <v>0</v>
      </c>
      <c r="C1572" s="380">
        <f>PTCA!J1555</f>
        <v>0</v>
      </c>
      <c r="D1572" s="380">
        <f>PTCA!K1555</f>
        <v>0</v>
      </c>
      <c r="E1572" s="380">
        <f>PTCA!H1555</f>
        <v>0</v>
      </c>
      <c r="F1572" s="380">
        <f>PTCA!Z1555</f>
        <v>0</v>
      </c>
      <c r="G1572" s="380">
        <f>PTCA!AD1555</f>
        <v>0</v>
      </c>
      <c r="H1572" s="62"/>
      <c r="I1572" s="760">
        <f>PTCA!C1555</f>
        <v>0</v>
      </c>
      <c r="J1572" s="760" t="str">
        <f>PTCA!AK1555</f>
        <v/>
      </c>
      <c r="K1572" s="760">
        <f>PTCA!AL1555</f>
        <v>0</v>
      </c>
      <c r="L1572" s="62"/>
      <c r="M1572" s="607"/>
      <c r="N1572" s="62"/>
      <c r="O1572" s="63">
        <f>PTCA!AA2541</f>
        <v>0</v>
      </c>
      <c r="P1572" s="63">
        <f>PTCA!AF2541</f>
        <v>0</v>
      </c>
      <c r="Q1572" s="232" t="e">
        <f t="shared" si="49"/>
        <v>#DIV/0!</v>
      </c>
      <c r="R1572" s="544">
        <f>PTCA!AI2541</f>
        <v>0</v>
      </c>
      <c r="S1572" s="544">
        <f>PTCA!AJ1555</f>
        <v>0</v>
      </c>
      <c r="T1572" s="53"/>
      <c r="U1572" s="232" t="e">
        <f t="shared" si="50"/>
        <v>#DIV/0!</v>
      </c>
      <c r="V1572" s="272"/>
      <c r="X1572" s="255"/>
      <c r="Y1572" s="254"/>
    </row>
    <row r="1573" spans="1:25" ht="15">
      <c r="A1573" s="380" t="str">
        <f>PTCA!B1556</f>
        <v>-000</v>
      </c>
      <c r="B1573" s="380">
        <f>PTCA!D1556</f>
        <v>0</v>
      </c>
      <c r="C1573" s="380">
        <f>PTCA!J1556</f>
        <v>0</v>
      </c>
      <c r="D1573" s="380">
        <f>PTCA!K1556</f>
        <v>0</v>
      </c>
      <c r="E1573" s="380">
        <f>PTCA!H1556</f>
        <v>0</v>
      </c>
      <c r="F1573" s="380">
        <f>PTCA!Z1556</f>
        <v>0</v>
      </c>
      <c r="G1573" s="380">
        <f>PTCA!AD1556</f>
        <v>0</v>
      </c>
      <c r="H1573" s="62"/>
      <c r="I1573" s="760">
        <f>PTCA!C1556</f>
        <v>0</v>
      </c>
      <c r="J1573" s="760" t="str">
        <f>PTCA!AK1556</f>
        <v/>
      </c>
      <c r="K1573" s="760">
        <f>PTCA!AL1556</f>
        <v>0</v>
      </c>
      <c r="L1573" s="62"/>
      <c r="M1573" s="607"/>
      <c r="N1573" s="62"/>
      <c r="O1573" s="63">
        <f>PTCA!AA2542</f>
        <v>0</v>
      </c>
      <c r="P1573" s="63">
        <f>PTCA!AF2542</f>
        <v>0</v>
      </c>
      <c r="Q1573" s="232" t="e">
        <f t="shared" si="49"/>
        <v>#DIV/0!</v>
      </c>
      <c r="R1573" s="544">
        <f>PTCA!AI2542</f>
        <v>0</v>
      </c>
      <c r="S1573" s="544">
        <f>PTCA!AJ1556</f>
        <v>0</v>
      </c>
      <c r="T1573" s="53"/>
      <c r="U1573" s="232" t="e">
        <f t="shared" si="50"/>
        <v>#DIV/0!</v>
      </c>
      <c r="V1573" s="272"/>
      <c r="X1573" s="255"/>
      <c r="Y1573" s="254"/>
    </row>
    <row r="1574" spans="1:25" ht="15">
      <c r="A1574" s="380" t="str">
        <f>PTCA!B1557</f>
        <v>-000</v>
      </c>
      <c r="B1574" s="380">
        <f>PTCA!D1557</f>
        <v>0</v>
      </c>
      <c r="C1574" s="380">
        <f>PTCA!J1557</f>
        <v>0</v>
      </c>
      <c r="D1574" s="380">
        <f>PTCA!K1557</f>
        <v>0</v>
      </c>
      <c r="E1574" s="380">
        <f>PTCA!H1557</f>
        <v>0</v>
      </c>
      <c r="F1574" s="380">
        <f>PTCA!Z1557</f>
        <v>0</v>
      </c>
      <c r="G1574" s="380">
        <f>PTCA!AD1557</f>
        <v>0</v>
      </c>
      <c r="H1574" s="62"/>
      <c r="I1574" s="760">
        <f>PTCA!C1557</f>
        <v>0</v>
      </c>
      <c r="J1574" s="760" t="str">
        <f>PTCA!AK1557</f>
        <v/>
      </c>
      <c r="K1574" s="760">
        <f>PTCA!AL1557</f>
        <v>0</v>
      </c>
      <c r="L1574" s="62"/>
      <c r="M1574" s="607"/>
      <c r="N1574" s="62"/>
      <c r="O1574" s="63">
        <f>PTCA!AA2543</f>
        <v>0</v>
      </c>
      <c r="P1574" s="63">
        <f>PTCA!AF2543</f>
        <v>0</v>
      </c>
      <c r="Q1574" s="232" t="e">
        <f t="shared" si="49"/>
        <v>#DIV/0!</v>
      </c>
      <c r="R1574" s="544">
        <f>PTCA!AI2543</f>
        <v>0</v>
      </c>
      <c r="S1574" s="544">
        <f>PTCA!AJ1557</f>
        <v>0</v>
      </c>
      <c r="T1574" s="53"/>
      <c r="U1574" s="232" t="e">
        <f t="shared" si="50"/>
        <v>#DIV/0!</v>
      </c>
      <c r="V1574" s="272"/>
      <c r="X1574" s="255"/>
      <c r="Y1574" s="254"/>
    </row>
    <row r="1575" spans="1:25" ht="15">
      <c r="A1575" s="380" t="str">
        <f>PTCA!B1558</f>
        <v>-000</v>
      </c>
      <c r="B1575" s="380">
        <f>PTCA!D1558</f>
        <v>0</v>
      </c>
      <c r="C1575" s="380">
        <f>PTCA!J1558</f>
        <v>0</v>
      </c>
      <c r="D1575" s="380">
        <f>PTCA!K1558</f>
        <v>0</v>
      </c>
      <c r="E1575" s="380">
        <f>PTCA!H1558</f>
        <v>0</v>
      </c>
      <c r="F1575" s="380">
        <f>PTCA!Z1558</f>
        <v>0</v>
      </c>
      <c r="G1575" s="380">
        <f>PTCA!AD1558</f>
        <v>0</v>
      </c>
      <c r="H1575" s="62"/>
      <c r="I1575" s="760">
        <f>PTCA!C1558</f>
        <v>0</v>
      </c>
      <c r="J1575" s="760" t="str">
        <f>PTCA!AK1558</f>
        <v/>
      </c>
      <c r="K1575" s="760">
        <f>PTCA!AL1558</f>
        <v>0</v>
      </c>
      <c r="L1575" s="62"/>
      <c r="M1575" s="607"/>
      <c r="N1575" s="62"/>
      <c r="O1575" s="63">
        <f>PTCA!AA2544</f>
        <v>0</v>
      </c>
      <c r="P1575" s="63">
        <f>PTCA!AF2544</f>
        <v>0</v>
      </c>
      <c r="Q1575" s="232" t="e">
        <f t="shared" si="49"/>
        <v>#DIV/0!</v>
      </c>
      <c r="R1575" s="544">
        <f>PTCA!AI2544</f>
        <v>0</v>
      </c>
      <c r="S1575" s="544">
        <f>PTCA!AJ1558</f>
        <v>0</v>
      </c>
      <c r="T1575" s="53"/>
      <c r="U1575" s="232" t="e">
        <f t="shared" si="50"/>
        <v>#DIV/0!</v>
      </c>
      <c r="V1575" s="272"/>
      <c r="X1575" s="255"/>
      <c r="Y1575" s="254"/>
    </row>
    <row r="1576" spans="1:25" ht="15">
      <c r="A1576" s="380" t="str">
        <f>PTCA!B1559</f>
        <v>-000</v>
      </c>
      <c r="B1576" s="380">
        <f>PTCA!D1559</f>
        <v>0</v>
      </c>
      <c r="C1576" s="380">
        <f>PTCA!J1559</f>
        <v>0</v>
      </c>
      <c r="D1576" s="380">
        <f>PTCA!K1559</f>
        <v>0</v>
      </c>
      <c r="E1576" s="380">
        <f>PTCA!H1559</f>
        <v>0</v>
      </c>
      <c r="F1576" s="380">
        <f>PTCA!Z1559</f>
        <v>0</v>
      </c>
      <c r="G1576" s="380">
        <f>PTCA!AD1559</f>
        <v>0</v>
      </c>
      <c r="H1576" s="62"/>
      <c r="I1576" s="760">
        <f>PTCA!C1559</f>
        <v>0</v>
      </c>
      <c r="J1576" s="760" t="str">
        <f>PTCA!AK1559</f>
        <v/>
      </c>
      <c r="K1576" s="760">
        <f>PTCA!AL1559</f>
        <v>0</v>
      </c>
      <c r="L1576" s="62"/>
      <c r="M1576" s="607"/>
      <c r="N1576" s="62"/>
      <c r="O1576" s="63">
        <f>PTCA!AA2545</f>
        <v>0</v>
      </c>
      <c r="P1576" s="63">
        <f>PTCA!AF2545</f>
        <v>0</v>
      </c>
      <c r="Q1576" s="232" t="e">
        <f t="shared" si="49"/>
        <v>#DIV/0!</v>
      </c>
      <c r="R1576" s="544">
        <f>PTCA!AI2545</f>
        <v>0</v>
      </c>
      <c r="S1576" s="544">
        <f>PTCA!AJ1559</f>
        <v>0</v>
      </c>
      <c r="T1576" s="53"/>
      <c r="U1576" s="232" t="e">
        <f t="shared" si="50"/>
        <v>#DIV/0!</v>
      </c>
      <c r="V1576" s="272"/>
      <c r="X1576" s="255"/>
      <c r="Y1576" s="254"/>
    </row>
    <row r="1577" spans="1:25" ht="15">
      <c r="A1577" s="380" t="str">
        <f>PTCA!B1560</f>
        <v>-000</v>
      </c>
      <c r="B1577" s="380">
        <f>PTCA!D1560</f>
        <v>0</v>
      </c>
      <c r="C1577" s="380">
        <f>PTCA!J1560</f>
        <v>0</v>
      </c>
      <c r="D1577" s="380">
        <f>PTCA!K1560</f>
        <v>0</v>
      </c>
      <c r="E1577" s="380">
        <f>PTCA!H1560</f>
        <v>0</v>
      </c>
      <c r="F1577" s="380">
        <f>PTCA!Z1560</f>
        <v>0</v>
      </c>
      <c r="G1577" s="380">
        <f>PTCA!AD1560</f>
        <v>0</v>
      </c>
      <c r="H1577" s="62"/>
      <c r="I1577" s="760">
        <f>PTCA!C1560</f>
        <v>0</v>
      </c>
      <c r="J1577" s="760" t="str">
        <f>PTCA!AK1560</f>
        <v/>
      </c>
      <c r="K1577" s="760">
        <f>PTCA!AL1560</f>
        <v>0</v>
      </c>
      <c r="L1577" s="62"/>
      <c r="M1577" s="607"/>
      <c r="N1577" s="62"/>
      <c r="O1577" s="63">
        <f>PTCA!AA2546</f>
        <v>0</v>
      </c>
      <c r="P1577" s="63">
        <f>PTCA!AF2546</f>
        <v>0</v>
      </c>
      <c r="Q1577" s="232" t="e">
        <f t="shared" si="49"/>
        <v>#DIV/0!</v>
      </c>
      <c r="R1577" s="544">
        <f>PTCA!AI2546</f>
        <v>0</v>
      </c>
      <c r="S1577" s="544">
        <f>PTCA!AJ1560</f>
        <v>0</v>
      </c>
      <c r="T1577" s="53"/>
      <c r="U1577" s="232" t="e">
        <f t="shared" si="50"/>
        <v>#DIV/0!</v>
      </c>
      <c r="V1577" s="272"/>
      <c r="X1577" s="255"/>
      <c r="Y1577" s="254"/>
    </row>
    <row r="1578" spans="1:25" ht="15">
      <c r="A1578" s="380" t="str">
        <f>PTCA!B1561</f>
        <v>-000</v>
      </c>
      <c r="B1578" s="380">
        <f>PTCA!D1561</f>
        <v>0</v>
      </c>
      <c r="C1578" s="380">
        <f>PTCA!J1561</f>
        <v>0</v>
      </c>
      <c r="D1578" s="380">
        <f>PTCA!K1561</f>
        <v>0</v>
      </c>
      <c r="E1578" s="380">
        <f>PTCA!H1561</f>
        <v>0</v>
      </c>
      <c r="F1578" s="380">
        <f>PTCA!Z1561</f>
        <v>0</v>
      </c>
      <c r="G1578" s="380">
        <f>PTCA!AD1561</f>
        <v>0</v>
      </c>
      <c r="H1578" s="62"/>
      <c r="I1578" s="760">
        <f>PTCA!C1561</f>
        <v>0</v>
      </c>
      <c r="J1578" s="760" t="str">
        <f>PTCA!AK1561</f>
        <v/>
      </c>
      <c r="K1578" s="760">
        <f>PTCA!AL1561</f>
        <v>0</v>
      </c>
      <c r="L1578" s="62"/>
      <c r="M1578" s="607"/>
      <c r="N1578" s="62"/>
      <c r="O1578" s="63">
        <f>PTCA!AA2547</f>
        <v>0</v>
      </c>
      <c r="P1578" s="63">
        <f>PTCA!AF2547</f>
        <v>0</v>
      </c>
      <c r="Q1578" s="232" t="e">
        <f t="shared" si="49"/>
        <v>#DIV/0!</v>
      </c>
      <c r="R1578" s="544">
        <f>PTCA!AI2547</f>
        <v>0</v>
      </c>
      <c r="S1578" s="544">
        <f>PTCA!AJ1561</f>
        <v>0</v>
      </c>
      <c r="T1578" s="53"/>
      <c r="U1578" s="232" t="e">
        <f t="shared" si="50"/>
        <v>#DIV/0!</v>
      </c>
      <c r="V1578" s="272"/>
      <c r="X1578" s="255"/>
      <c r="Y1578" s="254"/>
    </row>
    <row r="1579" spans="1:25" ht="15">
      <c r="A1579" s="380" t="str">
        <f>PTCA!B1562</f>
        <v>-000</v>
      </c>
      <c r="B1579" s="380">
        <f>PTCA!D1562</f>
        <v>0</v>
      </c>
      <c r="C1579" s="380">
        <f>PTCA!J1562</f>
        <v>0</v>
      </c>
      <c r="D1579" s="380">
        <f>PTCA!K1562</f>
        <v>0</v>
      </c>
      <c r="E1579" s="380">
        <f>PTCA!H1562</f>
        <v>0</v>
      </c>
      <c r="F1579" s="380">
        <f>PTCA!Z1562</f>
        <v>0</v>
      </c>
      <c r="G1579" s="380">
        <f>PTCA!AD1562</f>
        <v>0</v>
      </c>
      <c r="H1579" s="62"/>
      <c r="I1579" s="760">
        <f>PTCA!C1562</f>
        <v>0</v>
      </c>
      <c r="J1579" s="760" t="str">
        <f>PTCA!AK1562</f>
        <v/>
      </c>
      <c r="K1579" s="760">
        <f>PTCA!AL1562</f>
        <v>0</v>
      </c>
      <c r="L1579" s="62"/>
      <c r="M1579" s="607"/>
      <c r="N1579" s="62"/>
      <c r="O1579" s="63">
        <f>PTCA!AA2548</f>
        <v>0</v>
      </c>
      <c r="P1579" s="63">
        <f>PTCA!AF2548</f>
        <v>0</v>
      </c>
      <c r="Q1579" s="232" t="e">
        <f t="shared" si="49"/>
        <v>#DIV/0!</v>
      </c>
      <c r="R1579" s="544">
        <f>PTCA!AI2548</f>
        <v>0</v>
      </c>
      <c r="S1579" s="544">
        <f>PTCA!AJ1562</f>
        <v>0</v>
      </c>
      <c r="T1579" s="53"/>
      <c r="U1579" s="232" t="e">
        <f t="shared" si="50"/>
        <v>#DIV/0!</v>
      </c>
      <c r="V1579" s="272"/>
      <c r="X1579" s="255"/>
      <c r="Y1579" s="254"/>
    </row>
    <row r="1580" spans="1:25" ht="15">
      <c r="A1580" s="380" t="str">
        <f>PTCA!B1563</f>
        <v>-000</v>
      </c>
      <c r="B1580" s="380">
        <f>PTCA!D1563</f>
        <v>0</v>
      </c>
      <c r="C1580" s="380">
        <f>PTCA!J1563</f>
        <v>0</v>
      </c>
      <c r="D1580" s="380">
        <f>PTCA!K1563</f>
        <v>0</v>
      </c>
      <c r="E1580" s="380">
        <f>PTCA!H1563</f>
        <v>0</v>
      </c>
      <c r="F1580" s="380">
        <f>PTCA!Z1563</f>
        <v>0</v>
      </c>
      <c r="G1580" s="380">
        <f>PTCA!AD1563</f>
        <v>0</v>
      </c>
      <c r="H1580" s="62"/>
      <c r="I1580" s="760">
        <f>PTCA!C1563</f>
        <v>0</v>
      </c>
      <c r="J1580" s="760" t="str">
        <f>PTCA!AK1563</f>
        <v/>
      </c>
      <c r="K1580" s="760">
        <f>PTCA!AL1563</f>
        <v>0</v>
      </c>
      <c r="L1580" s="62"/>
      <c r="M1580" s="607"/>
      <c r="N1580" s="62"/>
      <c r="O1580" s="63">
        <f>PTCA!AA2549</f>
        <v>0</v>
      </c>
      <c r="P1580" s="63">
        <f>PTCA!AF2549</f>
        <v>0</v>
      </c>
      <c r="Q1580" s="232" t="e">
        <f t="shared" si="49"/>
        <v>#DIV/0!</v>
      </c>
      <c r="R1580" s="544">
        <f>PTCA!AI2549</f>
        <v>0</v>
      </c>
      <c r="S1580" s="544">
        <f>PTCA!AJ1563</f>
        <v>0</v>
      </c>
      <c r="T1580" s="53"/>
      <c r="U1580" s="232" t="e">
        <f t="shared" si="50"/>
        <v>#DIV/0!</v>
      </c>
      <c r="V1580" s="272"/>
      <c r="X1580" s="255"/>
      <c r="Y1580" s="254"/>
    </row>
    <row r="1581" spans="1:25" ht="15">
      <c r="A1581" s="380" t="str">
        <f>PTCA!B1564</f>
        <v>-000</v>
      </c>
      <c r="B1581" s="380">
        <f>PTCA!D1564</f>
        <v>0</v>
      </c>
      <c r="C1581" s="380">
        <f>PTCA!J1564</f>
        <v>0</v>
      </c>
      <c r="D1581" s="380">
        <f>PTCA!K1564</f>
        <v>0</v>
      </c>
      <c r="E1581" s="380">
        <f>PTCA!H1564</f>
        <v>0</v>
      </c>
      <c r="F1581" s="380">
        <f>PTCA!Z1564</f>
        <v>0</v>
      </c>
      <c r="G1581" s="380">
        <f>PTCA!AD1564</f>
        <v>0</v>
      </c>
      <c r="H1581" s="62"/>
      <c r="I1581" s="760">
        <f>PTCA!C1564</f>
        <v>0</v>
      </c>
      <c r="J1581" s="760" t="str">
        <f>PTCA!AK1564</f>
        <v/>
      </c>
      <c r="K1581" s="760">
        <f>PTCA!AL1564</f>
        <v>0</v>
      </c>
      <c r="L1581" s="62"/>
      <c r="M1581" s="607"/>
      <c r="N1581" s="62"/>
      <c r="O1581" s="63">
        <f>PTCA!AA2550</f>
        <v>0</v>
      </c>
      <c r="P1581" s="63">
        <f>PTCA!AF2550</f>
        <v>0</v>
      </c>
      <c r="Q1581" s="232" t="e">
        <f t="shared" si="49"/>
        <v>#DIV/0!</v>
      </c>
      <c r="R1581" s="544">
        <f>PTCA!AI2550</f>
        <v>0</v>
      </c>
      <c r="S1581" s="544">
        <f>PTCA!AJ1564</f>
        <v>0</v>
      </c>
      <c r="T1581" s="53"/>
      <c r="U1581" s="232" t="e">
        <f t="shared" si="50"/>
        <v>#DIV/0!</v>
      </c>
      <c r="V1581" s="272"/>
      <c r="X1581" s="255"/>
      <c r="Y1581" s="254"/>
    </row>
    <row r="1582" spans="1:25" ht="15">
      <c r="A1582" s="380" t="str">
        <f>PTCA!B1565</f>
        <v>-000</v>
      </c>
      <c r="B1582" s="380">
        <f>PTCA!D1565</f>
        <v>0</v>
      </c>
      <c r="C1582" s="380">
        <f>PTCA!J1565</f>
        <v>0</v>
      </c>
      <c r="D1582" s="380">
        <f>PTCA!K1565</f>
        <v>0</v>
      </c>
      <c r="E1582" s="380">
        <f>PTCA!H1565</f>
        <v>0</v>
      </c>
      <c r="F1582" s="380">
        <f>PTCA!Z1565</f>
        <v>0</v>
      </c>
      <c r="G1582" s="380">
        <f>PTCA!AD1565</f>
        <v>0</v>
      </c>
      <c r="H1582" s="62"/>
      <c r="I1582" s="760">
        <f>PTCA!C1565</f>
        <v>0</v>
      </c>
      <c r="J1582" s="760" t="str">
        <f>PTCA!AK1565</f>
        <v/>
      </c>
      <c r="K1582" s="760">
        <f>PTCA!AL1565</f>
        <v>0</v>
      </c>
      <c r="L1582" s="62"/>
      <c r="M1582" s="607"/>
      <c r="N1582" s="62"/>
      <c r="O1582" s="63">
        <f>PTCA!AA2551</f>
        <v>0</v>
      </c>
      <c r="P1582" s="63">
        <f>PTCA!AF2551</f>
        <v>0</v>
      </c>
      <c r="Q1582" s="232" t="e">
        <f t="shared" si="49"/>
        <v>#DIV/0!</v>
      </c>
      <c r="R1582" s="544">
        <f>PTCA!AI2551</f>
        <v>0</v>
      </c>
      <c r="S1582" s="544">
        <f>PTCA!AJ1565</f>
        <v>0</v>
      </c>
      <c r="T1582" s="53"/>
      <c r="U1582" s="232" t="e">
        <f t="shared" si="50"/>
        <v>#DIV/0!</v>
      </c>
      <c r="V1582" s="272"/>
      <c r="X1582" s="255"/>
      <c r="Y1582" s="254"/>
    </row>
    <row r="1583" spans="1:25" ht="15">
      <c r="A1583" s="380" t="str">
        <f>PTCA!B1566</f>
        <v>-000</v>
      </c>
      <c r="B1583" s="380">
        <f>PTCA!D1566</f>
        <v>0</v>
      </c>
      <c r="C1583" s="380">
        <f>PTCA!J1566</f>
        <v>0</v>
      </c>
      <c r="D1583" s="380">
        <f>PTCA!K1566</f>
        <v>0</v>
      </c>
      <c r="E1583" s="380">
        <f>PTCA!H1566</f>
        <v>0</v>
      </c>
      <c r="F1583" s="380">
        <f>PTCA!Z1566</f>
        <v>0</v>
      </c>
      <c r="G1583" s="380">
        <f>PTCA!AD1566</f>
        <v>0</v>
      </c>
      <c r="H1583" s="62"/>
      <c r="I1583" s="760">
        <f>PTCA!C1566</f>
        <v>0</v>
      </c>
      <c r="J1583" s="760" t="str">
        <f>PTCA!AK1566</f>
        <v/>
      </c>
      <c r="K1583" s="760">
        <f>PTCA!AL1566</f>
        <v>0</v>
      </c>
      <c r="L1583" s="62"/>
      <c r="M1583" s="607"/>
      <c r="N1583" s="62"/>
      <c r="O1583" s="63">
        <f>PTCA!AA2552</f>
        <v>0</v>
      </c>
      <c r="P1583" s="63">
        <f>PTCA!AF2552</f>
        <v>0</v>
      </c>
      <c r="Q1583" s="232" t="e">
        <f t="shared" si="49"/>
        <v>#DIV/0!</v>
      </c>
      <c r="R1583" s="544">
        <f>PTCA!AI2552</f>
        <v>0</v>
      </c>
      <c r="S1583" s="544">
        <f>PTCA!AJ1566</f>
        <v>0</v>
      </c>
      <c r="T1583" s="53"/>
      <c r="U1583" s="232" t="e">
        <f t="shared" si="50"/>
        <v>#DIV/0!</v>
      </c>
      <c r="V1583" s="272"/>
      <c r="X1583" s="255"/>
      <c r="Y1583" s="254"/>
    </row>
    <row r="1584" spans="1:25" ht="15">
      <c r="A1584" s="380" t="str">
        <f>PTCA!B1567</f>
        <v>-000</v>
      </c>
      <c r="B1584" s="380">
        <f>PTCA!D1567</f>
        <v>0</v>
      </c>
      <c r="C1584" s="380">
        <f>PTCA!J1567</f>
        <v>0</v>
      </c>
      <c r="D1584" s="380">
        <f>PTCA!K1567</f>
        <v>0</v>
      </c>
      <c r="E1584" s="380">
        <f>PTCA!H1567</f>
        <v>0</v>
      </c>
      <c r="F1584" s="380">
        <f>PTCA!Z1567</f>
        <v>0</v>
      </c>
      <c r="G1584" s="380">
        <f>PTCA!AD1567</f>
        <v>0</v>
      </c>
      <c r="H1584" s="62"/>
      <c r="I1584" s="760">
        <f>PTCA!C1567</f>
        <v>0</v>
      </c>
      <c r="J1584" s="760" t="str">
        <f>PTCA!AK1567</f>
        <v/>
      </c>
      <c r="K1584" s="760">
        <f>PTCA!AL1567</f>
        <v>0</v>
      </c>
      <c r="L1584" s="62"/>
      <c r="M1584" s="607"/>
      <c r="N1584" s="62"/>
      <c r="O1584" s="63">
        <f>PTCA!AA2553</f>
        <v>0</v>
      </c>
      <c r="P1584" s="63">
        <f>PTCA!AF2553</f>
        <v>0</v>
      </c>
      <c r="Q1584" s="232" t="e">
        <f t="shared" si="49"/>
        <v>#DIV/0!</v>
      </c>
      <c r="R1584" s="544">
        <f>PTCA!AI2553</f>
        <v>0</v>
      </c>
      <c r="S1584" s="544">
        <f>PTCA!AJ1567</f>
        <v>0</v>
      </c>
      <c r="T1584" s="53"/>
      <c r="U1584" s="232" t="e">
        <f t="shared" si="50"/>
        <v>#DIV/0!</v>
      </c>
      <c r="V1584" s="272"/>
      <c r="X1584" s="255"/>
      <c r="Y1584" s="254"/>
    </row>
    <row r="1585" spans="1:25" ht="15">
      <c r="A1585" s="380" t="str">
        <f>PTCA!B1568</f>
        <v>-000</v>
      </c>
      <c r="B1585" s="380">
        <f>PTCA!D1568</f>
        <v>0</v>
      </c>
      <c r="C1585" s="380">
        <f>PTCA!J1568</f>
        <v>0</v>
      </c>
      <c r="D1585" s="380">
        <f>PTCA!K1568</f>
        <v>0</v>
      </c>
      <c r="E1585" s="380">
        <f>PTCA!H1568</f>
        <v>0</v>
      </c>
      <c r="F1585" s="380">
        <f>PTCA!Z1568</f>
        <v>0</v>
      </c>
      <c r="G1585" s="380">
        <f>PTCA!AD1568</f>
        <v>0</v>
      </c>
      <c r="H1585" s="62"/>
      <c r="I1585" s="760">
        <f>PTCA!C1568</f>
        <v>0</v>
      </c>
      <c r="J1585" s="760" t="str">
        <f>PTCA!AK1568</f>
        <v/>
      </c>
      <c r="K1585" s="760">
        <f>PTCA!AL1568</f>
        <v>0</v>
      </c>
      <c r="L1585" s="62"/>
      <c r="M1585" s="607"/>
      <c r="N1585" s="62"/>
      <c r="O1585" s="63">
        <f>PTCA!AA2554</f>
        <v>0</v>
      </c>
      <c r="P1585" s="63">
        <f>PTCA!AF2554</f>
        <v>0</v>
      </c>
      <c r="Q1585" s="232" t="e">
        <f t="shared" si="49"/>
        <v>#DIV/0!</v>
      </c>
      <c r="R1585" s="544">
        <f>PTCA!AI2554</f>
        <v>0</v>
      </c>
      <c r="S1585" s="544">
        <f>PTCA!AJ1568</f>
        <v>0</v>
      </c>
      <c r="T1585" s="53"/>
      <c r="U1585" s="232" t="e">
        <f t="shared" si="50"/>
        <v>#DIV/0!</v>
      </c>
      <c r="V1585" s="272"/>
      <c r="X1585" s="255"/>
      <c r="Y1585" s="254"/>
    </row>
    <row r="1586" spans="1:25" ht="15">
      <c r="A1586" s="380" t="str">
        <f>PTCA!B1569</f>
        <v>-000</v>
      </c>
      <c r="B1586" s="380">
        <f>PTCA!D1569</f>
        <v>0</v>
      </c>
      <c r="C1586" s="380">
        <f>PTCA!J1569</f>
        <v>0</v>
      </c>
      <c r="D1586" s="380">
        <f>PTCA!K1569</f>
        <v>0</v>
      </c>
      <c r="E1586" s="380">
        <f>PTCA!H1569</f>
        <v>0</v>
      </c>
      <c r="F1586" s="380">
        <f>PTCA!Z1569</f>
        <v>0</v>
      </c>
      <c r="G1586" s="380">
        <f>PTCA!AD1569</f>
        <v>0</v>
      </c>
      <c r="H1586" s="62"/>
      <c r="I1586" s="760">
        <f>PTCA!C1569</f>
        <v>0</v>
      </c>
      <c r="J1586" s="760" t="str">
        <f>PTCA!AK1569</f>
        <v/>
      </c>
      <c r="K1586" s="760">
        <f>PTCA!AL1569</f>
        <v>0</v>
      </c>
      <c r="L1586" s="62"/>
      <c r="M1586" s="607"/>
      <c r="N1586" s="62"/>
      <c r="O1586" s="63">
        <f>PTCA!AA2555</f>
        <v>0</v>
      </c>
      <c r="P1586" s="63">
        <f>PTCA!AF2555</f>
        <v>0</v>
      </c>
      <c r="Q1586" s="232" t="e">
        <f t="shared" si="49"/>
        <v>#DIV/0!</v>
      </c>
      <c r="R1586" s="544">
        <f>PTCA!AI2555</f>
        <v>0</v>
      </c>
      <c r="S1586" s="544">
        <f>PTCA!AJ1569</f>
        <v>0</v>
      </c>
      <c r="T1586" s="53"/>
      <c r="U1586" s="232" t="e">
        <f t="shared" si="50"/>
        <v>#DIV/0!</v>
      </c>
      <c r="V1586" s="272"/>
      <c r="X1586" s="255"/>
      <c r="Y1586" s="254"/>
    </row>
    <row r="1587" spans="1:25" ht="15">
      <c r="A1587" s="380" t="str">
        <f>PTCA!B1570</f>
        <v>-000</v>
      </c>
      <c r="B1587" s="380">
        <f>PTCA!D1570</f>
        <v>0</v>
      </c>
      <c r="C1587" s="380">
        <f>PTCA!J1570</f>
        <v>0</v>
      </c>
      <c r="D1587" s="380">
        <f>PTCA!K1570</f>
        <v>0</v>
      </c>
      <c r="E1587" s="380">
        <f>PTCA!H1570</f>
        <v>0</v>
      </c>
      <c r="F1587" s="380">
        <f>PTCA!Z1570</f>
        <v>0</v>
      </c>
      <c r="G1587" s="380">
        <f>PTCA!AD1570</f>
        <v>0</v>
      </c>
      <c r="H1587" s="62"/>
      <c r="I1587" s="760">
        <f>PTCA!C1570</f>
        <v>0</v>
      </c>
      <c r="J1587" s="760" t="str">
        <f>PTCA!AK1570</f>
        <v/>
      </c>
      <c r="K1587" s="760">
        <f>PTCA!AL1570</f>
        <v>0</v>
      </c>
      <c r="L1587" s="62"/>
      <c r="M1587" s="607"/>
      <c r="N1587" s="62"/>
      <c r="O1587" s="63">
        <f>PTCA!AA2556</f>
        <v>0</v>
      </c>
      <c r="P1587" s="63">
        <f>PTCA!AF2556</f>
        <v>0</v>
      </c>
      <c r="Q1587" s="232" t="e">
        <f t="shared" si="49"/>
        <v>#DIV/0!</v>
      </c>
      <c r="R1587" s="544">
        <f>PTCA!AI2556</f>
        <v>0</v>
      </c>
      <c r="S1587" s="544">
        <f>PTCA!AJ1570</f>
        <v>0</v>
      </c>
      <c r="T1587" s="53"/>
      <c r="U1587" s="232" t="e">
        <f t="shared" si="50"/>
        <v>#DIV/0!</v>
      </c>
      <c r="V1587" s="272"/>
      <c r="X1587" s="255"/>
      <c r="Y1587" s="254"/>
    </row>
    <row r="1588" spans="1:25" ht="15">
      <c r="A1588" s="380" t="str">
        <f>PTCA!B1571</f>
        <v>-000</v>
      </c>
      <c r="B1588" s="380">
        <f>PTCA!D1571</f>
        <v>0</v>
      </c>
      <c r="C1588" s="380">
        <f>PTCA!J1571</f>
        <v>0</v>
      </c>
      <c r="D1588" s="380">
        <f>PTCA!K1571</f>
        <v>0</v>
      </c>
      <c r="E1588" s="380">
        <f>PTCA!H1571</f>
        <v>0</v>
      </c>
      <c r="F1588" s="380">
        <f>PTCA!Z1571</f>
        <v>0</v>
      </c>
      <c r="G1588" s="380">
        <f>PTCA!AD1571</f>
        <v>0</v>
      </c>
      <c r="H1588" s="62"/>
      <c r="I1588" s="760">
        <f>PTCA!C1571</f>
        <v>0</v>
      </c>
      <c r="J1588" s="760" t="str">
        <f>PTCA!AK1571</f>
        <v/>
      </c>
      <c r="K1588" s="760">
        <f>PTCA!AL1571</f>
        <v>0</v>
      </c>
      <c r="L1588" s="62"/>
      <c r="M1588" s="607"/>
      <c r="N1588" s="62"/>
      <c r="O1588" s="63">
        <f>PTCA!AA2557</f>
        <v>0</v>
      </c>
      <c r="P1588" s="63">
        <f>PTCA!AF2557</f>
        <v>0</v>
      </c>
      <c r="Q1588" s="232" t="e">
        <f t="shared" si="49"/>
        <v>#DIV/0!</v>
      </c>
      <c r="R1588" s="544">
        <f>PTCA!AI2557</f>
        <v>0</v>
      </c>
      <c r="S1588" s="544">
        <f>PTCA!AJ1571</f>
        <v>0</v>
      </c>
      <c r="T1588" s="53"/>
      <c r="U1588" s="232" t="e">
        <f t="shared" si="50"/>
        <v>#DIV/0!</v>
      </c>
      <c r="V1588" s="272"/>
      <c r="X1588" s="255"/>
      <c r="Y1588" s="254"/>
    </row>
    <row r="1589" spans="1:25" ht="15">
      <c r="A1589" s="380" t="str">
        <f>PTCA!B1572</f>
        <v>-000</v>
      </c>
      <c r="B1589" s="380">
        <f>PTCA!D1572</f>
        <v>0</v>
      </c>
      <c r="C1589" s="380">
        <f>PTCA!J1572</f>
        <v>0</v>
      </c>
      <c r="D1589" s="380">
        <f>PTCA!K1572</f>
        <v>0</v>
      </c>
      <c r="E1589" s="380">
        <f>PTCA!H1572</f>
        <v>0</v>
      </c>
      <c r="F1589" s="380">
        <f>PTCA!Z1572</f>
        <v>0</v>
      </c>
      <c r="G1589" s="380">
        <f>PTCA!AD1572</f>
        <v>0</v>
      </c>
      <c r="H1589" s="62"/>
      <c r="I1589" s="760">
        <f>PTCA!C1572</f>
        <v>0</v>
      </c>
      <c r="J1589" s="760" t="str">
        <f>PTCA!AK1572</f>
        <v/>
      </c>
      <c r="K1589" s="760">
        <f>PTCA!AL1572</f>
        <v>0</v>
      </c>
      <c r="L1589" s="62"/>
      <c r="M1589" s="607"/>
      <c r="N1589" s="62"/>
      <c r="O1589" s="63">
        <f>PTCA!AA2558</f>
        <v>0</v>
      </c>
      <c r="P1589" s="63">
        <f>PTCA!AF2558</f>
        <v>0</v>
      </c>
      <c r="Q1589" s="232" t="e">
        <f t="shared" si="49"/>
        <v>#DIV/0!</v>
      </c>
      <c r="R1589" s="544">
        <f>PTCA!AI2558</f>
        <v>0</v>
      </c>
      <c r="S1589" s="544">
        <f>PTCA!AJ1572</f>
        <v>0</v>
      </c>
      <c r="T1589" s="53"/>
      <c r="U1589" s="232" t="e">
        <f t="shared" si="50"/>
        <v>#DIV/0!</v>
      </c>
      <c r="V1589" s="272"/>
      <c r="X1589" s="255"/>
      <c r="Y1589" s="254"/>
    </row>
    <row r="1590" spans="1:25" ht="15">
      <c r="A1590" s="380" t="str">
        <f>PTCA!B1573</f>
        <v>-000</v>
      </c>
      <c r="B1590" s="380">
        <f>PTCA!D1573</f>
        <v>0</v>
      </c>
      <c r="C1590" s="380">
        <f>PTCA!J1573</f>
        <v>0</v>
      </c>
      <c r="D1590" s="380">
        <f>PTCA!K1573</f>
        <v>0</v>
      </c>
      <c r="E1590" s="380">
        <f>PTCA!H1573</f>
        <v>0</v>
      </c>
      <c r="F1590" s="380">
        <f>PTCA!Z1573</f>
        <v>0</v>
      </c>
      <c r="G1590" s="380">
        <f>PTCA!AD1573</f>
        <v>0</v>
      </c>
      <c r="H1590" s="62"/>
      <c r="I1590" s="760">
        <f>PTCA!C1573</f>
        <v>0</v>
      </c>
      <c r="J1590" s="760" t="str">
        <f>PTCA!AK1573</f>
        <v/>
      </c>
      <c r="K1590" s="760">
        <f>PTCA!AL1573</f>
        <v>0</v>
      </c>
      <c r="L1590" s="62"/>
      <c r="M1590" s="607"/>
      <c r="N1590" s="62"/>
      <c r="O1590" s="63">
        <f>PTCA!AA2559</f>
        <v>0</v>
      </c>
      <c r="P1590" s="63">
        <f>PTCA!AF2559</f>
        <v>0</v>
      </c>
      <c r="Q1590" s="232" t="e">
        <f t="shared" si="49"/>
        <v>#DIV/0!</v>
      </c>
      <c r="R1590" s="544">
        <f>PTCA!AI2559</f>
        <v>0</v>
      </c>
      <c r="S1590" s="544">
        <f>PTCA!AJ1573</f>
        <v>0</v>
      </c>
      <c r="T1590" s="53"/>
      <c r="U1590" s="232" t="e">
        <f t="shared" si="50"/>
        <v>#DIV/0!</v>
      </c>
      <c r="V1590" s="272"/>
      <c r="X1590" s="255"/>
      <c r="Y1590" s="254"/>
    </row>
    <row r="1591" spans="1:25" ht="15">
      <c r="A1591" s="380" t="str">
        <f>PTCA!B1574</f>
        <v>-000</v>
      </c>
      <c r="B1591" s="380">
        <f>PTCA!D1574</f>
        <v>0</v>
      </c>
      <c r="C1591" s="380">
        <f>PTCA!J1574</f>
        <v>0</v>
      </c>
      <c r="D1591" s="380">
        <f>PTCA!K1574</f>
        <v>0</v>
      </c>
      <c r="E1591" s="380">
        <f>PTCA!H1574</f>
        <v>0</v>
      </c>
      <c r="F1591" s="380">
        <f>PTCA!Z1574</f>
        <v>0</v>
      </c>
      <c r="G1591" s="380">
        <f>PTCA!AD1574</f>
        <v>0</v>
      </c>
      <c r="H1591" s="62"/>
      <c r="I1591" s="760">
        <f>PTCA!C1574</f>
        <v>0</v>
      </c>
      <c r="J1591" s="760" t="str">
        <f>PTCA!AK1574</f>
        <v/>
      </c>
      <c r="K1591" s="760">
        <f>PTCA!AL1574</f>
        <v>0</v>
      </c>
      <c r="L1591" s="62"/>
      <c r="M1591" s="607"/>
      <c r="N1591" s="62"/>
      <c r="O1591" s="63">
        <f>PTCA!AA2560</f>
        <v>0</v>
      </c>
      <c r="P1591" s="63">
        <f>PTCA!AF2560</f>
        <v>0</v>
      </c>
      <c r="Q1591" s="232" t="e">
        <f t="shared" si="49"/>
        <v>#DIV/0!</v>
      </c>
      <c r="R1591" s="544">
        <f>PTCA!AI2560</f>
        <v>0</v>
      </c>
      <c r="S1591" s="544">
        <f>PTCA!AJ1574</f>
        <v>0</v>
      </c>
      <c r="T1591" s="53"/>
      <c r="U1591" s="232" t="e">
        <f t="shared" si="50"/>
        <v>#DIV/0!</v>
      </c>
      <c r="V1591" s="272"/>
      <c r="X1591" s="255"/>
      <c r="Y1591" s="254"/>
    </row>
    <row r="1592" spans="1:25" ht="15">
      <c r="A1592" s="380" t="str">
        <f>PTCA!B1575</f>
        <v>-000</v>
      </c>
      <c r="B1592" s="380">
        <f>PTCA!D1575</f>
        <v>0</v>
      </c>
      <c r="C1592" s="380">
        <f>PTCA!J1575</f>
        <v>0</v>
      </c>
      <c r="D1592" s="380">
        <f>PTCA!K1575</f>
        <v>0</v>
      </c>
      <c r="E1592" s="380">
        <f>PTCA!H1575</f>
        <v>0</v>
      </c>
      <c r="F1592" s="380">
        <f>PTCA!Z1575</f>
        <v>0</v>
      </c>
      <c r="G1592" s="380">
        <f>PTCA!AD1575</f>
        <v>0</v>
      </c>
      <c r="H1592" s="62"/>
      <c r="I1592" s="760">
        <f>PTCA!C1575</f>
        <v>0</v>
      </c>
      <c r="J1592" s="760" t="str">
        <f>PTCA!AK1575</f>
        <v/>
      </c>
      <c r="K1592" s="760">
        <f>PTCA!AL1575</f>
        <v>0</v>
      </c>
      <c r="L1592" s="62"/>
      <c r="M1592" s="607"/>
      <c r="N1592" s="62"/>
      <c r="O1592" s="63">
        <f>PTCA!AA2561</f>
        <v>0</v>
      </c>
      <c r="P1592" s="63">
        <f>PTCA!AF2561</f>
        <v>0</v>
      </c>
      <c r="Q1592" s="232" t="e">
        <f t="shared" si="49"/>
        <v>#DIV/0!</v>
      </c>
      <c r="R1592" s="544">
        <f>PTCA!AI2561</f>
        <v>0</v>
      </c>
      <c r="S1592" s="544">
        <f>PTCA!AJ1575</f>
        <v>0</v>
      </c>
      <c r="T1592" s="53"/>
      <c r="U1592" s="232" t="e">
        <f t="shared" si="50"/>
        <v>#DIV/0!</v>
      </c>
      <c r="V1592" s="272"/>
      <c r="X1592" s="255"/>
      <c r="Y1592" s="254"/>
    </row>
    <row r="1593" spans="1:25" ht="15">
      <c r="A1593" s="380" t="str">
        <f>PTCA!B1576</f>
        <v>-000</v>
      </c>
      <c r="B1593" s="380">
        <f>PTCA!D1576</f>
        <v>0</v>
      </c>
      <c r="C1593" s="380">
        <f>PTCA!J1576</f>
        <v>0</v>
      </c>
      <c r="D1593" s="380">
        <f>PTCA!K1576</f>
        <v>0</v>
      </c>
      <c r="E1593" s="380">
        <f>PTCA!H1576</f>
        <v>0</v>
      </c>
      <c r="F1593" s="380">
        <f>PTCA!Z1576</f>
        <v>0</v>
      </c>
      <c r="G1593" s="380">
        <f>PTCA!AD1576</f>
        <v>0</v>
      </c>
      <c r="H1593" s="62"/>
      <c r="I1593" s="760">
        <f>PTCA!C1576</f>
        <v>0</v>
      </c>
      <c r="J1593" s="760" t="str">
        <f>PTCA!AK1576</f>
        <v/>
      </c>
      <c r="K1593" s="760">
        <f>PTCA!AL1576</f>
        <v>0</v>
      </c>
      <c r="L1593" s="62"/>
      <c r="M1593" s="607"/>
      <c r="N1593" s="62"/>
      <c r="O1593" s="63">
        <f>PTCA!AA2562</f>
        <v>0</v>
      </c>
      <c r="P1593" s="63">
        <f>PTCA!AF2562</f>
        <v>0</v>
      </c>
      <c r="Q1593" s="232" t="e">
        <f t="shared" si="49"/>
        <v>#DIV/0!</v>
      </c>
      <c r="R1593" s="544">
        <f>PTCA!AI2562</f>
        <v>0</v>
      </c>
      <c r="S1593" s="544">
        <f>PTCA!AJ1576</f>
        <v>0</v>
      </c>
      <c r="T1593" s="53"/>
      <c r="U1593" s="232" t="e">
        <f t="shared" si="50"/>
        <v>#DIV/0!</v>
      </c>
      <c r="V1593" s="272"/>
      <c r="X1593" s="255"/>
      <c r="Y1593" s="254"/>
    </row>
    <row r="1594" spans="1:25" ht="15">
      <c r="A1594" s="380" t="str">
        <f>PTCA!B1577</f>
        <v>-000</v>
      </c>
      <c r="B1594" s="380">
        <f>PTCA!D1577</f>
        <v>0</v>
      </c>
      <c r="C1594" s="380">
        <f>PTCA!J1577</f>
        <v>0</v>
      </c>
      <c r="D1594" s="380">
        <f>PTCA!K1577</f>
        <v>0</v>
      </c>
      <c r="E1594" s="380">
        <f>PTCA!H1577</f>
        <v>0</v>
      </c>
      <c r="F1594" s="380">
        <f>PTCA!Z1577</f>
        <v>0</v>
      </c>
      <c r="G1594" s="380">
        <f>PTCA!AD1577</f>
        <v>0</v>
      </c>
      <c r="H1594" s="62"/>
      <c r="I1594" s="760">
        <f>PTCA!C1577</f>
        <v>0</v>
      </c>
      <c r="J1594" s="760" t="str">
        <f>PTCA!AK1577</f>
        <v/>
      </c>
      <c r="K1594" s="760">
        <f>PTCA!AL1577</f>
        <v>0</v>
      </c>
      <c r="L1594" s="62"/>
      <c r="M1594" s="607"/>
      <c r="N1594" s="62"/>
      <c r="O1594" s="63">
        <f>PTCA!AA2563</f>
        <v>0</v>
      </c>
      <c r="P1594" s="63">
        <f>PTCA!AF2563</f>
        <v>0</v>
      </c>
      <c r="Q1594" s="232" t="e">
        <f t="shared" si="49"/>
        <v>#DIV/0!</v>
      </c>
      <c r="R1594" s="544">
        <f>PTCA!AI2563</f>
        <v>0</v>
      </c>
      <c r="S1594" s="544">
        <f>PTCA!AJ1577</f>
        <v>0</v>
      </c>
      <c r="T1594" s="53"/>
      <c r="U1594" s="232" t="e">
        <f t="shared" si="50"/>
        <v>#DIV/0!</v>
      </c>
      <c r="V1594" s="272"/>
      <c r="X1594" s="255"/>
      <c r="Y1594" s="254"/>
    </row>
    <row r="1595" spans="1:25" ht="15">
      <c r="A1595" s="380" t="str">
        <f>PTCA!B1578</f>
        <v>-000</v>
      </c>
      <c r="B1595" s="380">
        <f>PTCA!D1578</f>
        <v>0</v>
      </c>
      <c r="C1595" s="380">
        <f>PTCA!J1578</f>
        <v>0</v>
      </c>
      <c r="D1595" s="380">
        <f>PTCA!K1578</f>
        <v>0</v>
      </c>
      <c r="E1595" s="380">
        <f>PTCA!H1578</f>
        <v>0</v>
      </c>
      <c r="F1595" s="380">
        <f>PTCA!Z1578</f>
        <v>0</v>
      </c>
      <c r="G1595" s="380">
        <f>PTCA!AD1578</f>
        <v>0</v>
      </c>
      <c r="H1595" s="62"/>
      <c r="I1595" s="760">
        <f>PTCA!C1578</f>
        <v>0</v>
      </c>
      <c r="J1595" s="760" t="str">
        <f>PTCA!AK1578</f>
        <v/>
      </c>
      <c r="K1595" s="760">
        <f>PTCA!AL1578</f>
        <v>0</v>
      </c>
      <c r="L1595" s="62"/>
      <c r="M1595" s="607"/>
      <c r="N1595" s="62"/>
      <c r="O1595" s="63">
        <f>PTCA!AA2564</f>
        <v>0</v>
      </c>
      <c r="P1595" s="63">
        <f>PTCA!AF2564</f>
        <v>0</v>
      </c>
      <c r="Q1595" s="232" t="e">
        <f t="shared" si="49"/>
        <v>#DIV/0!</v>
      </c>
      <c r="R1595" s="544">
        <f>PTCA!AI2564</f>
        <v>0</v>
      </c>
      <c r="S1595" s="544">
        <f>PTCA!AJ1578</f>
        <v>0</v>
      </c>
      <c r="T1595" s="53"/>
      <c r="U1595" s="232" t="e">
        <f t="shared" si="50"/>
        <v>#DIV/0!</v>
      </c>
      <c r="V1595" s="272"/>
      <c r="X1595" s="255"/>
      <c r="Y1595" s="254"/>
    </row>
    <row r="1596" spans="1:25" ht="15">
      <c r="A1596" s="380" t="str">
        <f>PTCA!B1579</f>
        <v>-000</v>
      </c>
      <c r="B1596" s="380">
        <f>PTCA!D1579</f>
        <v>0</v>
      </c>
      <c r="C1596" s="380">
        <f>PTCA!J1579</f>
        <v>0</v>
      </c>
      <c r="D1596" s="380">
        <f>PTCA!K1579</f>
        <v>0</v>
      </c>
      <c r="E1596" s="380">
        <f>PTCA!H1579</f>
        <v>0</v>
      </c>
      <c r="F1596" s="380">
        <f>PTCA!Z1579</f>
        <v>0</v>
      </c>
      <c r="G1596" s="380">
        <f>PTCA!AD1579</f>
        <v>0</v>
      </c>
      <c r="H1596" s="62"/>
      <c r="I1596" s="760">
        <f>PTCA!C1579</f>
        <v>0</v>
      </c>
      <c r="J1596" s="760" t="str">
        <f>PTCA!AK1579</f>
        <v/>
      </c>
      <c r="K1596" s="760">
        <f>PTCA!AL1579</f>
        <v>0</v>
      </c>
      <c r="L1596" s="62"/>
      <c r="M1596" s="607"/>
      <c r="N1596" s="62"/>
      <c r="O1596" s="63">
        <f>PTCA!AA2565</f>
        <v>0</v>
      </c>
      <c r="P1596" s="63">
        <f>PTCA!AF2565</f>
        <v>0</v>
      </c>
      <c r="Q1596" s="232" t="e">
        <f t="shared" si="49"/>
        <v>#DIV/0!</v>
      </c>
      <c r="R1596" s="544">
        <f>PTCA!AI2565</f>
        <v>0</v>
      </c>
      <c r="S1596" s="544">
        <f>PTCA!AJ1579</f>
        <v>0</v>
      </c>
      <c r="T1596" s="53"/>
      <c r="U1596" s="232" t="e">
        <f t="shared" si="50"/>
        <v>#DIV/0!</v>
      </c>
      <c r="V1596" s="272"/>
      <c r="X1596" s="255"/>
      <c r="Y1596" s="254"/>
    </row>
    <row r="1597" spans="1:25" ht="15">
      <c r="A1597" s="380" t="str">
        <f>PTCA!B1580</f>
        <v>-000</v>
      </c>
      <c r="B1597" s="380">
        <f>PTCA!D1580</f>
        <v>0</v>
      </c>
      <c r="C1597" s="380">
        <f>PTCA!J1580</f>
        <v>0</v>
      </c>
      <c r="D1597" s="380">
        <f>PTCA!K1580</f>
        <v>0</v>
      </c>
      <c r="E1597" s="380">
        <f>PTCA!H1580</f>
        <v>0</v>
      </c>
      <c r="F1597" s="380">
        <f>PTCA!Z1580</f>
        <v>0</v>
      </c>
      <c r="G1597" s="380">
        <f>PTCA!AD1580</f>
        <v>0</v>
      </c>
      <c r="H1597" s="62"/>
      <c r="I1597" s="760">
        <f>PTCA!C1580</f>
        <v>0</v>
      </c>
      <c r="J1597" s="760" t="str">
        <f>PTCA!AK1580</f>
        <v/>
      </c>
      <c r="K1597" s="760">
        <f>PTCA!AL1580</f>
        <v>0</v>
      </c>
      <c r="L1597" s="62"/>
      <c r="M1597" s="607"/>
      <c r="N1597" s="62"/>
      <c r="O1597" s="63">
        <f>PTCA!AA2566</f>
        <v>0</v>
      </c>
      <c r="P1597" s="63">
        <f>PTCA!AF2566</f>
        <v>0</v>
      </c>
      <c r="Q1597" s="232" t="e">
        <f t="shared" si="49"/>
        <v>#DIV/0!</v>
      </c>
      <c r="R1597" s="544">
        <f>PTCA!AI2566</f>
        <v>0</v>
      </c>
      <c r="S1597" s="544">
        <f>PTCA!AJ1580</f>
        <v>0</v>
      </c>
      <c r="T1597" s="53"/>
      <c r="U1597" s="232" t="e">
        <f t="shared" si="50"/>
        <v>#DIV/0!</v>
      </c>
      <c r="V1597" s="272"/>
      <c r="X1597" s="255"/>
      <c r="Y1597" s="254"/>
    </row>
    <row r="1598" spans="1:25" ht="15">
      <c r="A1598" s="380" t="str">
        <f>PTCA!B1581</f>
        <v>-000</v>
      </c>
      <c r="B1598" s="380">
        <f>PTCA!D1581</f>
        <v>0</v>
      </c>
      <c r="C1598" s="380">
        <f>PTCA!J1581</f>
        <v>0</v>
      </c>
      <c r="D1598" s="380">
        <f>PTCA!K1581</f>
        <v>0</v>
      </c>
      <c r="E1598" s="380">
        <f>PTCA!H1581</f>
        <v>0</v>
      </c>
      <c r="F1598" s="380">
        <f>PTCA!Z1581</f>
        <v>0</v>
      </c>
      <c r="G1598" s="380">
        <f>PTCA!AD1581</f>
        <v>0</v>
      </c>
      <c r="H1598" s="62"/>
      <c r="I1598" s="760">
        <f>PTCA!C1581</f>
        <v>0</v>
      </c>
      <c r="J1598" s="760" t="str">
        <f>PTCA!AK1581</f>
        <v/>
      </c>
      <c r="K1598" s="760">
        <f>PTCA!AL1581</f>
        <v>0</v>
      </c>
      <c r="L1598" s="62"/>
      <c r="M1598" s="607"/>
      <c r="N1598" s="62"/>
      <c r="O1598" s="63">
        <f>PTCA!AA2567</f>
        <v>0</v>
      </c>
      <c r="P1598" s="63">
        <f>PTCA!AF2567</f>
        <v>0</v>
      </c>
      <c r="Q1598" s="232" t="e">
        <f t="shared" si="49"/>
        <v>#DIV/0!</v>
      </c>
      <c r="R1598" s="544">
        <f>PTCA!AI2567</f>
        <v>0</v>
      </c>
      <c r="S1598" s="544">
        <f>PTCA!AJ1581</f>
        <v>0</v>
      </c>
      <c r="T1598" s="53"/>
      <c r="U1598" s="232" t="e">
        <f t="shared" si="50"/>
        <v>#DIV/0!</v>
      </c>
      <c r="V1598" s="272"/>
      <c r="X1598" s="255"/>
      <c r="Y1598" s="254"/>
    </row>
    <row r="1599" spans="1:25" ht="15">
      <c r="A1599" s="380" t="str">
        <f>PTCA!B1582</f>
        <v>-000</v>
      </c>
      <c r="B1599" s="380">
        <f>PTCA!D1582</f>
        <v>0</v>
      </c>
      <c r="C1599" s="380">
        <f>PTCA!J1582</f>
        <v>0</v>
      </c>
      <c r="D1599" s="380">
        <f>PTCA!K1582</f>
        <v>0</v>
      </c>
      <c r="E1599" s="380">
        <f>PTCA!H1582</f>
        <v>0</v>
      </c>
      <c r="F1599" s="380">
        <f>PTCA!Z1582</f>
        <v>0</v>
      </c>
      <c r="G1599" s="380">
        <f>PTCA!AD1582</f>
        <v>0</v>
      </c>
      <c r="H1599" s="62"/>
      <c r="I1599" s="760">
        <f>PTCA!C1582</f>
        <v>0</v>
      </c>
      <c r="J1599" s="760" t="str">
        <f>PTCA!AK1582</f>
        <v/>
      </c>
      <c r="K1599" s="760">
        <f>PTCA!AL1582</f>
        <v>0</v>
      </c>
      <c r="L1599" s="62"/>
      <c r="M1599" s="607"/>
      <c r="N1599" s="62"/>
      <c r="O1599" s="63">
        <f>PTCA!AA2568</f>
        <v>0</v>
      </c>
      <c r="P1599" s="63">
        <f>PTCA!AF2568</f>
        <v>0</v>
      </c>
      <c r="Q1599" s="232" t="e">
        <f t="shared" si="49"/>
        <v>#DIV/0!</v>
      </c>
      <c r="R1599" s="544">
        <f>PTCA!AI2568</f>
        <v>0</v>
      </c>
      <c r="S1599" s="544">
        <f>PTCA!AJ1582</f>
        <v>0</v>
      </c>
      <c r="T1599" s="53"/>
      <c r="U1599" s="232" t="e">
        <f t="shared" si="50"/>
        <v>#DIV/0!</v>
      </c>
      <c r="V1599" s="272"/>
      <c r="X1599" s="255"/>
      <c r="Y1599" s="254"/>
    </row>
    <row r="1600" spans="1:25" ht="15">
      <c r="A1600" s="380" t="str">
        <f>PTCA!B1583</f>
        <v>-000</v>
      </c>
      <c r="B1600" s="380">
        <f>PTCA!D1583</f>
        <v>0</v>
      </c>
      <c r="C1600" s="380">
        <f>PTCA!J1583</f>
        <v>0</v>
      </c>
      <c r="D1600" s="380">
        <f>PTCA!K1583</f>
        <v>0</v>
      </c>
      <c r="E1600" s="380">
        <f>PTCA!H1583</f>
        <v>0</v>
      </c>
      <c r="F1600" s="380">
        <f>PTCA!Z1583</f>
        <v>0</v>
      </c>
      <c r="G1600" s="380">
        <f>PTCA!AD1583</f>
        <v>0</v>
      </c>
      <c r="H1600" s="62"/>
      <c r="I1600" s="760">
        <f>PTCA!C1583</f>
        <v>0</v>
      </c>
      <c r="J1600" s="760" t="str">
        <f>PTCA!AK1583</f>
        <v/>
      </c>
      <c r="K1600" s="760">
        <f>PTCA!AL1583</f>
        <v>0</v>
      </c>
      <c r="L1600" s="62"/>
      <c r="M1600" s="607"/>
      <c r="N1600" s="62"/>
      <c r="O1600" s="63">
        <f>PTCA!AA2569</f>
        <v>0</v>
      </c>
      <c r="P1600" s="63">
        <f>PTCA!AF2569</f>
        <v>0</v>
      </c>
      <c r="Q1600" s="232" t="e">
        <f t="shared" si="49"/>
        <v>#DIV/0!</v>
      </c>
      <c r="R1600" s="544">
        <f>PTCA!AI2569</f>
        <v>0</v>
      </c>
      <c r="S1600" s="544">
        <f>PTCA!AJ1583</f>
        <v>0</v>
      </c>
      <c r="T1600" s="53"/>
      <c r="U1600" s="232" t="e">
        <f t="shared" si="50"/>
        <v>#DIV/0!</v>
      </c>
      <c r="V1600" s="272"/>
      <c r="X1600" s="255"/>
      <c r="Y1600" s="254"/>
    </row>
    <row r="1601" spans="1:25" ht="15">
      <c r="A1601" s="380" t="str">
        <f>PTCA!B1584</f>
        <v>-000</v>
      </c>
      <c r="B1601" s="380">
        <f>PTCA!D1584</f>
        <v>0</v>
      </c>
      <c r="C1601" s="380">
        <f>PTCA!J1584</f>
        <v>0</v>
      </c>
      <c r="D1601" s="380">
        <f>PTCA!K1584</f>
        <v>0</v>
      </c>
      <c r="E1601" s="380">
        <f>PTCA!H1584</f>
        <v>0</v>
      </c>
      <c r="F1601" s="380">
        <f>PTCA!Z1584</f>
        <v>0</v>
      </c>
      <c r="G1601" s="380">
        <f>PTCA!AD1584</f>
        <v>0</v>
      </c>
      <c r="H1601" s="62"/>
      <c r="I1601" s="760">
        <f>PTCA!C1584</f>
        <v>0</v>
      </c>
      <c r="J1601" s="760" t="str">
        <f>PTCA!AK1584</f>
        <v/>
      </c>
      <c r="K1601" s="760">
        <f>PTCA!AL1584</f>
        <v>0</v>
      </c>
      <c r="L1601" s="62"/>
      <c r="M1601" s="607"/>
      <c r="N1601" s="62"/>
      <c r="O1601" s="63">
        <f>PTCA!AA2570</f>
        <v>0</v>
      </c>
      <c r="P1601" s="63">
        <f>PTCA!AF2570</f>
        <v>0</v>
      </c>
      <c r="Q1601" s="232" t="e">
        <f t="shared" si="49"/>
        <v>#DIV/0!</v>
      </c>
      <c r="R1601" s="544">
        <f>PTCA!AI2570</f>
        <v>0</v>
      </c>
      <c r="S1601" s="544">
        <f>PTCA!AJ1584</f>
        <v>0</v>
      </c>
      <c r="T1601" s="53"/>
      <c r="U1601" s="232" t="e">
        <f t="shared" si="50"/>
        <v>#DIV/0!</v>
      </c>
      <c r="V1601" s="272"/>
      <c r="X1601" s="255"/>
      <c r="Y1601" s="254"/>
    </row>
    <row r="1602" spans="1:25" ht="15">
      <c r="A1602" s="380" t="str">
        <f>PTCA!B1585</f>
        <v>-000</v>
      </c>
      <c r="B1602" s="380">
        <f>PTCA!D1585</f>
        <v>0</v>
      </c>
      <c r="C1602" s="380">
        <f>PTCA!J1585</f>
        <v>0</v>
      </c>
      <c r="D1602" s="380">
        <f>PTCA!K1585</f>
        <v>0</v>
      </c>
      <c r="E1602" s="380">
        <f>PTCA!H1585</f>
        <v>0</v>
      </c>
      <c r="F1602" s="380">
        <f>PTCA!Z1585</f>
        <v>0</v>
      </c>
      <c r="G1602" s="380">
        <f>PTCA!AD1585</f>
        <v>0</v>
      </c>
      <c r="H1602" s="62"/>
      <c r="I1602" s="760">
        <f>PTCA!C1585</f>
        <v>0</v>
      </c>
      <c r="J1602" s="760" t="str">
        <f>PTCA!AK1585</f>
        <v/>
      </c>
      <c r="K1602" s="760">
        <f>PTCA!AL1585</f>
        <v>0</v>
      </c>
      <c r="L1602" s="62"/>
      <c r="M1602" s="607"/>
      <c r="N1602" s="62"/>
      <c r="O1602" s="63">
        <f>PTCA!AA2571</f>
        <v>0</v>
      </c>
      <c r="P1602" s="63">
        <f>PTCA!AF2571</f>
        <v>0</v>
      </c>
      <c r="Q1602" s="232" t="e">
        <f t="shared" si="49"/>
        <v>#DIV/0!</v>
      </c>
      <c r="R1602" s="544">
        <f>PTCA!AI2571</f>
        <v>0</v>
      </c>
      <c r="S1602" s="544">
        <f>PTCA!AJ1585</f>
        <v>0</v>
      </c>
      <c r="T1602" s="53"/>
      <c r="U1602" s="232" t="e">
        <f t="shared" si="50"/>
        <v>#DIV/0!</v>
      </c>
      <c r="V1602" s="272"/>
      <c r="X1602" s="255"/>
      <c r="Y1602" s="254"/>
    </row>
    <row r="1603" spans="1:25" ht="15">
      <c r="A1603" s="380" t="str">
        <f>PTCA!B1586</f>
        <v>-000</v>
      </c>
      <c r="B1603" s="380">
        <f>PTCA!D1586</f>
        <v>0</v>
      </c>
      <c r="C1603" s="380">
        <f>PTCA!J1586</f>
        <v>0</v>
      </c>
      <c r="D1603" s="380">
        <f>PTCA!K1586</f>
        <v>0</v>
      </c>
      <c r="E1603" s="380">
        <f>PTCA!H1586</f>
        <v>0</v>
      </c>
      <c r="F1603" s="380">
        <f>PTCA!Z1586</f>
        <v>0</v>
      </c>
      <c r="G1603" s="380">
        <f>PTCA!AD1586</f>
        <v>0</v>
      </c>
      <c r="H1603" s="62"/>
      <c r="I1603" s="760">
        <f>PTCA!C1586</f>
        <v>0</v>
      </c>
      <c r="J1603" s="760" t="str">
        <f>PTCA!AK1586</f>
        <v/>
      </c>
      <c r="K1603" s="760">
        <f>PTCA!AL1586</f>
        <v>0</v>
      </c>
      <c r="L1603" s="62"/>
      <c r="M1603" s="607"/>
      <c r="N1603" s="62"/>
      <c r="O1603" s="63">
        <f>PTCA!AA2572</f>
        <v>0</v>
      </c>
      <c r="P1603" s="63">
        <f>PTCA!AF2572</f>
        <v>0</v>
      </c>
      <c r="Q1603" s="232" t="e">
        <f t="shared" si="49"/>
        <v>#DIV/0!</v>
      </c>
      <c r="R1603" s="544">
        <f>PTCA!AI2572</f>
        <v>0</v>
      </c>
      <c r="S1603" s="544">
        <f>PTCA!AJ1586</f>
        <v>0</v>
      </c>
      <c r="T1603" s="53"/>
      <c r="U1603" s="232" t="e">
        <f t="shared" si="50"/>
        <v>#DIV/0!</v>
      </c>
      <c r="V1603" s="272"/>
      <c r="X1603" s="255"/>
      <c r="Y1603" s="254"/>
    </row>
    <row r="1604" spans="1:25" ht="15">
      <c r="A1604" s="380" t="str">
        <f>PTCA!B1587</f>
        <v>-000</v>
      </c>
      <c r="B1604" s="380">
        <f>PTCA!D1587</f>
        <v>0</v>
      </c>
      <c r="C1604" s="380">
        <f>PTCA!J1587</f>
        <v>0</v>
      </c>
      <c r="D1604" s="380">
        <f>PTCA!K1587</f>
        <v>0</v>
      </c>
      <c r="E1604" s="380">
        <f>PTCA!H1587</f>
        <v>0</v>
      </c>
      <c r="F1604" s="380">
        <f>PTCA!Z1587</f>
        <v>0</v>
      </c>
      <c r="G1604" s="380">
        <f>PTCA!AD1587</f>
        <v>0</v>
      </c>
      <c r="H1604" s="62"/>
      <c r="I1604" s="760">
        <f>PTCA!C1587</f>
        <v>0</v>
      </c>
      <c r="J1604" s="760" t="str">
        <f>PTCA!AK1587</f>
        <v/>
      </c>
      <c r="K1604" s="760">
        <f>PTCA!AL1587</f>
        <v>0</v>
      </c>
      <c r="L1604" s="62"/>
      <c r="M1604" s="607"/>
      <c r="N1604" s="62"/>
      <c r="O1604" s="63">
        <f>PTCA!AA2573</f>
        <v>0</v>
      </c>
      <c r="P1604" s="63">
        <f>PTCA!AF2573</f>
        <v>0</v>
      </c>
      <c r="Q1604" s="232" t="e">
        <f t="shared" si="49"/>
        <v>#DIV/0!</v>
      </c>
      <c r="R1604" s="544">
        <f>PTCA!AI2573</f>
        <v>0</v>
      </c>
      <c r="S1604" s="544">
        <f>PTCA!AJ1587</f>
        <v>0</v>
      </c>
      <c r="T1604" s="53"/>
      <c r="U1604" s="232" t="e">
        <f t="shared" si="50"/>
        <v>#DIV/0!</v>
      </c>
      <c r="V1604" s="272"/>
      <c r="X1604" s="255"/>
      <c r="Y1604" s="254"/>
    </row>
    <row r="1605" spans="1:25" ht="15">
      <c r="A1605" s="380" t="str">
        <f>PTCA!B1588</f>
        <v>-000</v>
      </c>
      <c r="B1605" s="380">
        <f>PTCA!D1588</f>
        <v>0</v>
      </c>
      <c r="C1605" s="380">
        <f>PTCA!J1588</f>
        <v>0</v>
      </c>
      <c r="D1605" s="380">
        <f>PTCA!K1588</f>
        <v>0</v>
      </c>
      <c r="E1605" s="380">
        <f>PTCA!H1588</f>
        <v>0</v>
      </c>
      <c r="F1605" s="380">
        <f>PTCA!Z1588</f>
        <v>0</v>
      </c>
      <c r="G1605" s="380">
        <f>PTCA!AD1588</f>
        <v>0</v>
      </c>
      <c r="H1605" s="62"/>
      <c r="I1605" s="760">
        <f>PTCA!C1588</f>
        <v>0</v>
      </c>
      <c r="J1605" s="760" t="str">
        <f>PTCA!AK1588</f>
        <v/>
      </c>
      <c r="K1605" s="760">
        <f>PTCA!AL1588</f>
        <v>0</v>
      </c>
      <c r="L1605" s="62"/>
      <c r="M1605" s="607"/>
      <c r="N1605" s="62"/>
      <c r="O1605" s="63">
        <f>PTCA!AA2574</f>
        <v>0</v>
      </c>
      <c r="P1605" s="63">
        <f>PTCA!AF2574</f>
        <v>0</v>
      </c>
      <c r="Q1605" s="232" t="e">
        <f t="shared" ref="Q1605:Q1668" si="51">P1605/O1605</f>
        <v>#DIV/0!</v>
      </c>
      <c r="R1605" s="544">
        <f>PTCA!AI2574</f>
        <v>0</v>
      </c>
      <c r="S1605" s="544">
        <f>PTCA!AJ1588</f>
        <v>0</v>
      </c>
      <c r="T1605" s="53"/>
      <c r="U1605" s="232" t="e">
        <f t="shared" si="50"/>
        <v>#DIV/0!</v>
      </c>
      <c r="V1605" s="272"/>
      <c r="X1605" s="255"/>
      <c r="Y1605" s="254"/>
    </row>
    <row r="1606" spans="1:25" ht="15">
      <c r="A1606" s="380" t="str">
        <f>PTCA!B1589</f>
        <v>-000</v>
      </c>
      <c r="B1606" s="380">
        <f>PTCA!D1589</f>
        <v>0</v>
      </c>
      <c r="C1606" s="380">
        <f>PTCA!J1589</f>
        <v>0</v>
      </c>
      <c r="D1606" s="380">
        <f>PTCA!K1589</f>
        <v>0</v>
      </c>
      <c r="E1606" s="380">
        <f>PTCA!H1589</f>
        <v>0</v>
      </c>
      <c r="F1606" s="380">
        <f>PTCA!Z1589</f>
        <v>0</v>
      </c>
      <c r="G1606" s="380">
        <f>PTCA!AD1589</f>
        <v>0</v>
      </c>
      <c r="H1606" s="62"/>
      <c r="I1606" s="760">
        <f>PTCA!C1589</f>
        <v>0</v>
      </c>
      <c r="J1606" s="760" t="str">
        <f>PTCA!AK1589</f>
        <v/>
      </c>
      <c r="K1606" s="760">
        <f>PTCA!AL1589</f>
        <v>0</v>
      </c>
      <c r="L1606" s="62"/>
      <c r="M1606" s="607"/>
      <c r="N1606" s="62"/>
      <c r="O1606" s="63">
        <f>PTCA!AA2575</f>
        <v>0</v>
      </c>
      <c r="P1606" s="63">
        <f>PTCA!AF2575</f>
        <v>0</v>
      </c>
      <c r="Q1606" s="232" t="e">
        <f t="shared" si="51"/>
        <v>#DIV/0!</v>
      </c>
      <c r="R1606" s="544">
        <f>PTCA!AI2575</f>
        <v>0</v>
      </c>
      <c r="S1606" s="544">
        <f>PTCA!AJ1589</f>
        <v>0</v>
      </c>
      <c r="T1606" s="53"/>
      <c r="U1606" s="232" t="e">
        <f t="shared" si="50"/>
        <v>#DIV/0!</v>
      </c>
      <c r="V1606" s="272"/>
      <c r="X1606" s="255"/>
      <c r="Y1606" s="254"/>
    </row>
    <row r="1607" spans="1:25" ht="15">
      <c r="A1607" s="380" t="str">
        <f>PTCA!B1590</f>
        <v>-000</v>
      </c>
      <c r="B1607" s="380">
        <f>PTCA!D1590</f>
        <v>0</v>
      </c>
      <c r="C1607" s="380">
        <f>PTCA!J1590</f>
        <v>0</v>
      </c>
      <c r="D1607" s="380">
        <f>PTCA!K1590</f>
        <v>0</v>
      </c>
      <c r="E1607" s="380">
        <f>PTCA!H1590</f>
        <v>0</v>
      </c>
      <c r="F1607" s="380">
        <f>PTCA!Z1590</f>
        <v>0</v>
      </c>
      <c r="G1607" s="380">
        <f>PTCA!AD1590</f>
        <v>0</v>
      </c>
      <c r="H1607" s="62"/>
      <c r="I1607" s="760">
        <f>PTCA!C1590</f>
        <v>0</v>
      </c>
      <c r="J1607" s="760" t="str">
        <f>PTCA!AK1590</f>
        <v/>
      </c>
      <c r="K1607" s="760">
        <f>PTCA!AL1590</f>
        <v>0</v>
      </c>
      <c r="L1607" s="62"/>
      <c r="M1607" s="607"/>
      <c r="N1607" s="62"/>
      <c r="O1607" s="63">
        <f>PTCA!AA2576</f>
        <v>0</v>
      </c>
      <c r="P1607" s="63">
        <f>PTCA!AF2576</f>
        <v>0</v>
      </c>
      <c r="Q1607" s="232" t="e">
        <f t="shared" si="51"/>
        <v>#DIV/0!</v>
      </c>
      <c r="R1607" s="544">
        <f>PTCA!AI2576</f>
        <v>0</v>
      </c>
      <c r="S1607" s="544">
        <f>PTCA!AJ1590</f>
        <v>0</v>
      </c>
      <c r="T1607" s="53"/>
      <c r="U1607" s="232" t="e">
        <f t="shared" si="50"/>
        <v>#DIV/0!</v>
      </c>
      <c r="V1607" s="272"/>
      <c r="X1607" s="255"/>
      <c r="Y1607" s="254"/>
    </row>
    <row r="1608" spans="1:25" ht="15">
      <c r="A1608" s="380" t="str">
        <f>PTCA!B1591</f>
        <v>-000</v>
      </c>
      <c r="B1608" s="380">
        <f>PTCA!D1591</f>
        <v>0</v>
      </c>
      <c r="C1608" s="380">
        <f>PTCA!J1591</f>
        <v>0</v>
      </c>
      <c r="D1608" s="380">
        <f>PTCA!K1591</f>
        <v>0</v>
      </c>
      <c r="E1608" s="380">
        <f>PTCA!H1591</f>
        <v>0</v>
      </c>
      <c r="F1608" s="380">
        <f>PTCA!Z1591</f>
        <v>0</v>
      </c>
      <c r="G1608" s="380">
        <f>PTCA!AD1591</f>
        <v>0</v>
      </c>
      <c r="H1608" s="62"/>
      <c r="I1608" s="760">
        <f>PTCA!C1591</f>
        <v>0</v>
      </c>
      <c r="J1608" s="760" t="str">
        <f>PTCA!AK1591</f>
        <v/>
      </c>
      <c r="K1608" s="760">
        <f>PTCA!AL1591</f>
        <v>0</v>
      </c>
      <c r="L1608" s="62"/>
      <c r="M1608" s="607"/>
      <c r="N1608" s="62"/>
      <c r="O1608" s="63">
        <f>PTCA!AA2577</f>
        <v>0</v>
      </c>
      <c r="P1608" s="63">
        <f>PTCA!AF2577</f>
        <v>0</v>
      </c>
      <c r="Q1608" s="232" t="e">
        <f t="shared" si="51"/>
        <v>#DIV/0!</v>
      </c>
      <c r="R1608" s="544">
        <f>PTCA!AI2577</f>
        <v>0</v>
      </c>
      <c r="S1608" s="544">
        <f>PTCA!AJ1591</f>
        <v>0</v>
      </c>
      <c r="T1608" s="53"/>
      <c r="U1608" s="232" t="e">
        <f t="shared" si="50"/>
        <v>#DIV/0!</v>
      </c>
      <c r="V1608" s="272"/>
      <c r="X1608" s="255"/>
      <c r="Y1608" s="254"/>
    </row>
    <row r="1609" spans="1:25" ht="15">
      <c r="A1609" s="380" t="str">
        <f>PTCA!B1592</f>
        <v>-000</v>
      </c>
      <c r="B1609" s="380">
        <f>PTCA!D1592</f>
        <v>0</v>
      </c>
      <c r="C1609" s="380">
        <f>PTCA!J1592</f>
        <v>0</v>
      </c>
      <c r="D1609" s="380">
        <f>PTCA!K1592</f>
        <v>0</v>
      </c>
      <c r="E1609" s="380">
        <f>PTCA!H1592</f>
        <v>0</v>
      </c>
      <c r="F1609" s="380">
        <f>PTCA!Z1592</f>
        <v>0</v>
      </c>
      <c r="G1609" s="380">
        <f>PTCA!AD1592</f>
        <v>0</v>
      </c>
      <c r="H1609" s="62"/>
      <c r="I1609" s="760">
        <f>PTCA!C1592</f>
        <v>0</v>
      </c>
      <c r="J1609" s="760" t="str">
        <f>PTCA!AK1592</f>
        <v/>
      </c>
      <c r="K1609" s="760">
        <f>PTCA!AL1592</f>
        <v>0</v>
      </c>
      <c r="L1609" s="62"/>
      <c r="M1609" s="607"/>
      <c r="N1609" s="62"/>
      <c r="O1609" s="63">
        <f>PTCA!AA2578</f>
        <v>0</v>
      </c>
      <c r="P1609" s="63">
        <f>PTCA!AF2578</f>
        <v>0</v>
      </c>
      <c r="Q1609" s="232" t="e">
        <f t="shared" si="51"/>
        <v>#DIV/0!</v>
      </c>
      <c r="R1609" s="544">
        <f>PTCA!AI2578</f>
        <v>0</v>
      </c>
      <c r="S1609" s="544">
        <f>PTCA!AJ1592</f>
        <v>0</v>
      </c>
      <c r="T1609" s="53"/>
      <c r="U1609" s="232" t="e">
        <f t="shared" si="50"/>
        <v>#DIV/0!</v>
      </c>
      <c r="V1609" s="272"/>
      <c r="X1609" s="255"/>
      <c r="Y1609" s="254"/>
    </row>
    <row r="1610" spans="1:25" ht="15">
      <c r="A1610" s="380" t="str">
        <f>PTCA!B1593</f>
        <v>-000</v>
      </c>
      <c r="B1610" s="380">
        <f>PTCA!D1593</f>
        <v>0</v>
      </c>
      <c r="C1610" s="380">
        <f>PTCA!J1593</f>
        <v>0</v>
      </c>
      <c r="D1610" s="380">
        <f>PTCA!K1593</f>
        <v>0</v>
      </c>
      <c r="E1610" s="380">
        <f>PTCA!H1593</f>
        <v>0</v>
      </c>
      <c r="F1610" s="380">
        <f>PTCA!Z1593</f>
        <v>0</v>
      </c>
      <c r="G1610" s="380">
        <f>PTCA!AD1593</f>
        <v>0</v>
      </c>
      <c r="H1610" s="62"/>
      <c r="I1610" s="760">
        <f>PTCA!C1593</f>
        <v>0</v>
      </c>
      <c r="J1610" s="760" t="str">
        <f>PTCA!AK1593</f>
        <v/>
      </c>
      <c r="K1610" s="760">
        <f>PTCA!AL1593</f>
        <v>0</v>
      </c>
      <c r="L1610" s="62"/>
      <c r="M1610" s="607"/>
      <c r="N1610" s="62"/>
      <c r="O1610" s="63">
        <f>PTCA!AA2579</f>
        <v>0</v>
      </c>
      <c r="P1610" s="63">
        <f>PTCA!AF2579</f>
        <v>0</v>
      </c>
      <c r="Q1610" s="232" t="e">
        <f t="shared" si="51"/>
        <v>#DIV/0!</v>
      </c>
      <c r="R1610" s="544">
        <f>PTCA!AI2579</f>
        <v>0</v>
      </c>
      <c r="S1610" s="544">
        <f>PTCA!AJ1593</f>
        <v>0</v>
      </c>
      <c r="T1610" s="53"/>
      <c r="U1610" s="232" t="e">
        <f t="shared" si="50"/>
        <v>#DIV/0!</v>
      </c>
      <c r="V1610" s="272"/>
      <c r="X1610" s="255"/>
      <c r="Y1610" s="254"/>
    </row>
    <row r="1611" spans="1:25" ht="15">
      <c r="A1611" s="380" t="str">
        <f>PTCA!B1594</f>
        <v>-000</v>
      </c>
      <c r="B1611" s="380">
        <f>PTCA!D1594</f>
        <v>0</v>
      </c>
      <c r="C1611" s="380">
        <f>PTCA!J1594</f>
        <v>0</v>
      </c>
      <c r="D1611" s="380">
        <f>PTCA!K1594</f>
        <v>0</v>
      </c>
      <c r="E1611" s="380">
        <f>PTCA!H1594</f>
        <v>0</v>
      </c>
      <c r="F1611" s="380">
        <f>PTCA!Z1594</f>
        <v>0</v>
      </c>
      <c r="G1611" s="380">
        <f>PTCA!AD1594</f>
        <v>0</v>
      </c>
      <c r="H1611" s="62"/>
      <c r="I1611" s="760">
        <f>PTCA!C1594</f>
        <v>0</v>
      </c>
      <c r="J1611" s="760" t="str">
        <f>PTCA!AK1594</f>
        <v/>
      </c>
      <c r="K1611" s="760">
        <f>PTCA!AL1594</f>
        <v>0</v>
      </c>
      <c r="L1611" s="62"/>
      <c r="M1611" s="607"/>
      <c r="N1611" s="62"/>
      <c r="O1611" s="63">
        <f>PTCA!AA2580</f>
        <v>0</v>
      </c>
      <c r="P1611" s="63">
        <f>PTCA!AF2580</f>
        <v>0</v>
      </c>
      <c r="Q1611" s="232" t="e">
        <f t="shared" si="51"/>
        <v>#DIV/0!</v>
      </c>
      <c r="R1611" s="544">
        <f>PTCA!AI2580</f>
        <v>0</v>
      </c>
      <c r="S1611" s="544">
        <f>PTCA!AJ1594</f>
        <v>0</v>
      </c>
      <c r="T1611" s="53"/>
      <c r="U1611" s="232" t="e">
        <f t="shared" si="50"/>
        <v>#DIV/0!</v>
      </c>
      <c r="V1611" s="272"/>
      <c r="X1611" s="255"/>
      <c r="Y1611" s="254"/>
    </row>
    <row r="1612" spans="1:25" ht="15">
      <c r="A1612" s="380" t="str">
        <f>PTCA!B1595</f>
        <v>-000</v>
      </c>
      <c r="B1612" s="380">
        <f>PTCA!D1595</f>
        <v>0</v>
      </c>
      <c r="C1612" s="380">
        <f>PTCA!J1595</f>
        <v>0</v>
      </c>
      <c r="D1612" s="380">
        <f>PTCA!K1595</f>
        <v>0</v>
      </c>
      <c r="E1612" s="380">
        <f>PTCA!H1595</f>
        <v>0</v>
      </c>
      <c r="F1612" s="380">
        <f>PTCA!Z1595</f>
        <v>0</v>
      </c>
      <c r="G1612" s="380">
        <f>PTCA!AD1595</f>
        <v>0</v>
      </c>
      <c r="H1612" s="62"/>
      <c r="I1612" s="760">
        <f>PTCA!C1595</f>
        <v>0</v>
      </c>
      <c r="J1612" s="760" t="str">
        <f>PTCA!AK1595</f>
        <v/>
      </c>
      <c r="K1612" s="760">
        <f>PTCA!AL1595</f>
        <v>0</v>
      </c>
      <c r="L1612" s="62"/>
      <c r="M1612" s="607"/>
      <c r="N1612" s="62"/>
      <c r="O1612" s="63">
        <f>PTCA!AA2581</f>
        <v>0</v>
      </c>
      <c r="P1612" s="63">
        <f>PTCA!AF2581</f>
        <v>0</v>
      </c>
      <c r="Q1612" s="232" t="e">
        <f t="shared" si="51"/>
        <v>#DIV/0!</v>
      </c>
      <c r="R1612" s="544">
        <f>PTCA!AI2581</f>
        <v>0</v>
      </c>
      <c r="S1612" s="544">
        <f>PTCA!AJ1595</f>
        <v>0</v>
      </c>
      <c r="T1612" s="53"/>
      <c r="U1612" s="232" t="e">
        <f t="shared" si="50"/>
        <v>#DIV/0!</v>
      </c>
      <c r="V1612" s="272"/>
      <c r="X1612" s="255"/>
      <c r="Y1612" s="254"/>
    </row>
    <row r="1613" spans="1:25" ht="15">
      <c r="A1613" s="380" t="str">
        <f>PTCA!B1596</f>
        <v>-000</v>
      </c>
      <c r="B1613" s="380">
        <f>PTCA!D1596</f>
        <v>0</v>
      </c>
      <c r="C1613" s="380">
        <f>PTCA!J1596</f>
        <v>0</v>
      </c>
      <c r="D1613" s="380">
        <f>PTCA!K1596</f>
        <v>0</v>
      </c>
      <c r="E1613" s="380">
        <f>PTCA!H1596</f>
        <v>0</v>
      </c>
      <c r="F1613" s="380">
        <f>PTCA!Z1596</f>
        <v>0</v>
      </c>
      <c r="G1613" s="380">
        <f>PTCA!AD1596</f>
        <v>0</v>
      </c>
      <c r="H1613" s="62"/>
      <c r="I1613" s="760">
        <f>PTCA!C1596</f>
        <v>0</v>
      </c>
      <c r="J1613" s="760" t="str">
        <f>PTCA!AK1596</f>
        <v/>
      </c>
      <c r="K1613" s="760">
        <f>PTCA!AL1596</f>
        <v>0</v>
      </c>
      <c r="L1613" s="62"/>
      <c r="M1613" s="607"/>
      <c r="N1613" s="62"/>
      <c r="O1613" s="63">
        <f>PTCA!AA2582</f>
        <v>0</v>
      </c>
      <c r="P1613" s="63">
        <f>PTCA!AF2582</f>
        <v>0</v>
      </c>
      <c r="Q1613" s="232" t="e">
        <f t="shared" si="51"/>
        <v>#DIV/0!</v>
      </c>
      <c r="R1613" s="544">
        <f>PTCA!AI2582</f>
        <v>0</v>
      </c>
      <c r="S1613" s="544">
        <f>PTCA!AJ1596</f>
        <v>0</v>
      </c>
      <c r="T1613" s="53"/>
      <c r="U1613" s="232" t="e">
        <f t="shared" si="50"/>
        <v>#DIV/0!</v>
      </c>
      <c r="V1613" s="272"/>
      <c r="X1613" s="255"/>
      <c r="Y1613" s="254"/>
    </row>
    <row r="1614" spans="1:25" ht="15">
      <c r="A1614" s="380" t="str">
        <f>PTCA!B1597</f>
        <v>-000</v>
      </c>
      <c r="B1614" s="380">
        <f>PTCA!D1597</f>
        <v>0</v>
      </c>
      <c r="C1614" s="380">
        <f>PTCA!J1597</f>
        <v>0</v>
      </c>
      <c r="D1614" s="380">
        <f>PTCA!K1597</f>
        <v>0</v>
      </c>
      <c r="E1614" s="380">
        <f>PTCA!H1597</f>
        <v>0</v>
      </c>
      <c r="F1614" s="380">
        <f>PTCA!Z1597</f>
        <v>0</v>
      </c>
      <c r="G1614" s="380">
        <f>PTCA!AD1597</f>
        <v>0</v>
      </c>
      <c r="H1614" s="62"/>
      <c r="I1614" s="760">
        <f>PTCA!C1597</f>
        <v>0</v>
      </c>
      <c r="J1614" s="760" t="str">
        <f>PTCA!AK1597</f>
        <v/>
      </c>
      <c r="K1614" s="760">
        <f>PTCA!AL1597</f>
        <v>0</v>
      </c>
      <c r="L1614" s="62"/>
      <c r="M1614" s="607"/>
      <c r="N1614" s="62"/>
      <c r="O1614" s="63">
        <f>PTCA!AA2583</f>
        <v>0</v>
      </c>
      <c r="P1614" s="63">
        <f>PTCA!AF2583</f>
        <v>0</v>
      </c>
      <c r="Q1614" s="232" t="e">
        <f t="shared" si="51"/>
        <v>#DIV/0!</v>
      </c>
      <c r="R1614" s="544">
        <f>PTCA!AI2583</f>
        <v>0</v>
      </c>
      <c r="S1614" s="544">
        <f>PTCA!AJ1597</f>
        <v>0</v>
      </c>
      <c r="T1614" s="53"/>
      <c r="U1614" s="232" t="e">
        <f t="shared" si="50"/>
        <v>#DIV/0!</v>
      </c>
      <c r="V1614" s="272"/>
      <c r="X1614" s="255"/>
      <c r="Y1614" s="254"/>
    </row>
    <row r="1615" spans="1:25" ht="15">
      <c r="A1615" s="380" t="str">
        <f>PTCA!B1598</f>
        <v>-000</v>
      </c>
      <c r="B1615" s="380">
        <f>PTCA!D1598</f>
        <v>0</v>
      </c>
      <c r="C1615" s="380">
        <f>PTCA!J1598</f>
        <v>0</v>
      </c>
      <c r="D1615" s="380">
        <f>PTCA!K1598</f>
        <v>0</v>
      </c>
      <c r="E1615" s="380">
        <f>PTCA!H1598</f>
        <v>0</v>
      </c>
      <c r="F1615" s="380">
        <f>PTCA!Z1598</f>
        <v>0</v>
      </c>
      <c r="G1615" s="380">
        <f>PTCA!AD1598</f>
        <v>0</v>
      </c>
      <c r="H1615" s="62"/>
      <c r="I1615" s="760">
        <f>PTCA!C1598</f>
        <v>0</v>
      </c>
      <c r="J1615" s="760" t="str">
        <f>PTCA!AK1598</f>
        <v/>
      </c>
      <c r="K1615" s="760">
        <f>PTCA!AL1598</f>
        <v>0</v>
      </c>
      <c r="L1615" s="62"/>
      <c r="M1615" s="607"/>
      <c r="N1615" s="62"/>
      <c r="O1615" s="63">
        <f>PTCA!AA2584</f>
        <v>0</v>
      </c>
      <c r="P1615" s="63">
        <f>PTCA!AF2584</f>
        <v>0</v>
      </c>
      <c r="Q1615" s="232" t="e">
        <f t="shared" si="51"/>
        <v>#DIV/0!</v>
      </c>
      <c r="R1615" s="544">
        <f>PTCA!AI2584</f>
        <v>0</v>
      </c>
      <c r="S1615" s="544">
        <f>PTCA!AJ1598</f>
        <v>0</v>
      </c>
      <c r="T1615" s="53"/>
      <c r="U1615" s="232" t="e">
        <f t="shared" si="50"/>
        <v>#DIV/0!</v>
      </c>
      <c r="V1615" s="272"/>
      <c r="X1615" s="255"/>
      <c r="Y1615" s="254"/>
    </row>
    <row r="1616" spans="1:25" ht="15">
      <c r="A1616" s="380" t="str">
        <f>PTCA!B1599</f>
        <v>-000</v>
      </c>
      <c r="B1616" s="380">
        <f>PTCA!D1599</f>
        <v>0</v>
      </c>
      <c r="C1616" s="380">
        <f>PTCA!J1599</f>
        <v>0</v>
      </c>
      <c r="D1616" s="380">
        <f>PTCA!K1599</f>
        <v>0</v>
      </c>
      <c r="E1616" s="380">
        <f>PTCA!H1599</f>
        <v>0</v>
      </c>
      <c r="F1616" s="380">
        <f>PTCA!Z1599</f>
        <v>0</v>
      </c>
      <c r="G1616" s="380">
        <f>PTCA!AD1599</f>
        <v>0</v>
      </c>
      <c r="H1616" s="62"/>
      <c r="I1616" s="760">
        <f>PTCA!C1599</f>
        <v>0</v>
      </c>
      <c r="J1616" s="760" t="str">
        <f>PTCA!AK1599</f>
        <v/>
      </c>
      <c r="K1616" s="760">
        <f>PTCA!AL1599</f>
        <v>0</v>
      </c>
      <c r="L1616" s="62"/>
      <c r="M1616" s="607"/>
      <c r="N1616" s="62"/>
      <c r="O1616" s="63">
        <f>PTCA!AA2585</f>
        <v>0</v>
      </c>
      <c r="P1616" s="63">
        <f>PTCA!AF2585</f>
        <v>0</v>
      </c>
      <c r="Q1616" s="232" t="e">
        <f t="shared" si="51"/>
        <v>#DIV/0!</v>
      </c>
      <c r="R1616" s="544">
        <f>PTCA!AI2585</f>
        <v>0</v>
      </c>
      <c r="S1616" s="544">
        <f>PTCA!AJ1599</f>
        <v>0</v>
      </c>
      <c r="T1616" s="53"/>
      <c r="U1616" s="232" t="e">
        <f t="shared" si="50"/>
        <v>#DIV/0!</v>
      </c>
      <c r="V1616" s="272"/>
      <c r="X1616" s="255"/>
      <c r="Y1616" s="254"/>
    </row>
    <row r="1617" spans="1:25" ht="15">
      <c r="A1617" s="380" t="str">
        <f>PTCA!B1600</f>
        <v>-000</v>
      </c>
      <c r="B1617" s="380">
        <f>PTCA!D1600</f>
        <v>0</v>
      </c>
      <c r="C1617" s="380">
        <f>PTCA!J1600</f>
        <v>0</v>
      </c>
      <c r="D1617" s="380">
        <f>PTCA!K1600</f>
        <v>0</v>
      </c>
      <c r="E1617" s="380">
        <f>PTCA!H1600</f>
        <v>0</v>
      </c>
      <c r="F1617" s="380">
        <f>PTCA!Z1600</f>
        <v>0</v>
      </c>
      <c r="G1617" s="380">
        <f>PTCA!AD1600</f>
        <v>0</v>
      </c>
      <c r="H1617" s="62"/>
      <c r="I1617" s="760">
        <f>PTCA!C1600</f>
        <v>0</v>
      </c>
      <c r="J1617" s="760" t="str">
        <f>PTCA!AK1600</f>
        <v/>
      </c>
      <c r="K1617" s="760">
        <f>PTCA!AL1600</f>
        <v>0</v>
      </c>
      <c r="L1617" s="62"/>
      <c r="M1617" s="607"/>
      <c r="N1617" s="62"/>
      <c r="O1617" s="63">
        <f>PTCA!AA2586</f>
        <v>0</v>
      </c>
      <c r="P1617" s="63">
        <f>PTCA!AF2586</f>
        <v>0</v>
      </c>
      <c r="Q1617" s="232" t="e">
        <f t="shared" si="51"/>
        <v>#DIV/0!</v>
      </c>
      <c r="R1617" s="544">
        <f>PTCA!AI2586</f>
        <v>0</v>
      </c>
      <c r="S1617" s="544">
        <f>PTCA!AJ1600</f>
        <v>0</v>
      </c>
      <c r="T1617" s="53"/>
      <c r="U1617" s="232" t="e">
        <f t="shared" ref="U1617:U1680" si="52">T1617/P1617</f>
        <v>#DIV/0!</v>
      </c>
      <c r="V1617" s="272"/>
      <c r="X1617" s="255"/>
      <c r="Y1617" s="254"/>
    </row>
    <row r="1618" spans="1:25" ht="15">
      <c r="A1618" s="380" t="str">
        <f>PTCA!B1601</f>
        <v>-000</v>
      </c>
      <c r="B1618" s="380">
        <f>PTCA!D1601</f>
        <v>0</v>
      </c>
      <c r="C1618" s="380">
        <f>PTCA!J1601</f>
        <v>0</v>
      </c>
      <c r="D1618" s="380">
        <f>PTCA!K1601</f>
        <v>0</v>
      </c>
      <c r="E1618" s="380">
        <f>PTCA!H1601</f>
        <v>0</v>
      </c>
      <c r="F1618" s="380">
        <f>PTCA!Z1601</f>
        <v>0</v>
      </c>
      <c r="G1618" s="380">
        <f>PTCA!AD1601</f>
        <v>0</v>
      </c>
      <c r="H1618" s="62"/>
      <c r="I1618" s="760">
        <f>PTCA!C1601</f>
        <v>0</v>
      </c>
      <c r="J1618" s="760" t="str">
        <f>PTCA!AK1601</f>
        <v/>
      </c>
      <c r="K1618" s="760">
        <f>PTCA!AL1601</f>
        <v>0</v>
      </c>
      <c r="L1618" s="62"/>
      <c r="M1618" s="607"/>
      <c r="N1618" s="62"/>
      <c r="O1618" s="63">
        <f>PTCA!AA2587</f>
        <v>0</v>
      </c>
      <c r="P1618" s="63">
        <f>PTCA!AF2587</f>
        <v>0</v>
      </c>
      <c r="Q1618" s="232" t="e">
        <f t="shared" si="51"/>
        <v>#DIV/0!</v>
      </c>
      <c r="R1618" s="544">
        <f>PTCA!AI2587</f>
        <v>0</v>
      </c>
      <c r="S1618" s="544">
        <f>PTCA!AJ1601</f>
        <v>0</v>
      </c>
      <c r="T1618" s="53"/>
      <c r="U1618" s="232" t="e">
        <f t="shared" si="52"/>
        <v>#DIV/0!</v>
      </c>
      <c r="V1618" s="272"/>
      <c r="X1618" s="255"/>
      <c r="Y1618" s="254"/>
    </row>
    <row r="1619" spans="1:25" ht="15">
      <c r="A1619" s="380" t="str">
        <f>PTCA!B1602</f>
        <v>-000</v>
      </c>
      <c r="B1619" s="380">
        <f>PTCA!D1602</f>
        <v>0</v>
      </c>
      <c r="C1619" s="380">
        <f>PTCA!J1602</f>
        <v>0</v>
      </c>
      <c r="D1619" s="380">
        <f>PTCA!K1602</f>
        <v>0</v>
      </c>
      <c r="E1619" s="380">
        <f>PTCA!H1602</f>
        <v>0</v>
      </c>
      <c r="F1619" s="380">
        <f>PTCA!Z1602</f>
        <v>0</v>
      </c>
      <c r="G1619" s="380">
        <f>PTCA!AD1602</f>
        <v>0</v>
      </c>
      <c r="H1619" s="62"/>
      <c r="I1619" s="760">
        <f>PTCA!C1602</f>
        <v>0</v>
      </c>
      <c r="J1619" s="760" t="str">
        <f>PTCA!AK1602</f>
        <v/>
      </c>
      <c r="K1619" s="760">
        <f>PTCA!AL1602</f>
        <v>0</v>
      </c>
      <c r="L1619" s="62"/>
      <c r="M1619" s="607"/>
      <c r="N1619" s="62"/>
      <c r="O1619" s="63">
        <f>PTCA!AA2588</f>
        <v>0</v>
      </c>
      <c r="P1619" s="63">
        <f>PTCA!AF2588</f>
        <v>0</v>
      </c>
      <c r="Q1619" s="232" t="e">
        <f t="shared" si="51"/>
        <v>#DIV/0!</v>
      </c>
      <c r="R1619" s="544">
        <f>PTCA!AI2588</f>
        <v>0</v>
      </c>
      <c r="S1619" s="544">
        <f>PTCA!AJ1602</f>
        <v>0</v>
      </c>
      <c r="T1619" s="53"/>
      <c r="U1619" s="232" t="e">
        <f t="shared" si="52"/>
        <v>#DIV/0!</v>
      </c>
      <c r="V1619" s="272"/>
      <c r="X1619" s="255"/>
      <c r="Y1619" s="254"/>
    </row>
    <row r="1620" spans="1:25" ht="15">
      <c r="A1620" s="380" t="str">
        <f>PTCA!B1603</f>
        <v>-000</v>
      </c>
      <c r="B1620" s="380">
        <f>PTCA!D1603</f>
        <v>0</v>
      </c>
      <c r="C1620" s="380">
        <f>PTCA!J1603</f>
        <v>0</v>
      </c>
      <c r="D1620" s="380">
        <f>PTCA!K1603</f>
        <v>0</v>
      </c>
      <c r="E1620" s="380">
        <f>PTCA!H1603</f>
        <v>0</v>
      </c>
      <c r="F1620" s="380">
        <f>PTCA!Z1603</f>
        <v>0</v>
      </c>
      <c r="G1620" s="380">
        <f>PTCA!AD1603</f>
        <v>0</v>
      </c>
      <c r="H1620" s="62"/>
      <c r="I1620" s="760">
        <f>PTCA!C1603</f>
        <v>0</v>
      </c>
      <c r="J1620" s="760" t="str">
        <f>PTCA!AK1603</f>
        <v/>
      </c>
      <c r="K1620" s="760">
        <f>PTCA!AL1603</f>
        <v>0</v>
      </c>
      <c r="L1620" s="62"/>
      <c r="M1620" s="607"/>
      <c r="N1620" s="62"/>
      <c r="O1620" s="63">
        <f>PTCA!AA2589</f>
        <v>0</v>
      </c>
      <c r="P1620" s="63">
        <f>PTCA!AF2589</f>
        <v>0</v>
      </c>
      <c r="Q1620" s="232" t="e">
        <f t="shared" si="51"/>
        <v>#DIV/0!</v>
      </c>
      <c r="R1620" s="544">
        <f>PTCA!AI2589</f>
        <v>0</v>
      </c>
      <c r="S1620" s="544">
        <f>PTCA!AJ1603</f>
        <v>0</v>
      </c>
      <c r="T1620" s="53"/>
      <c r="U1620" s="232" t="e">
        <f t="shared" si="52"/>
        <v>#DIV/0!</v>
      </c>
      <c r="V1620" s="272"/>
      <c r="X1620" s="255"/>
      <c r="Y1620" s="254"/>
    </row>
    <row r="1621" spans="1:25" ht="15">
      <c r="A1621" s="380" t="str">
        <f>PTCA!B1604</f>
        <v>-000</v>
      </c>
      <c r="B1621" s="380">
        <f>PTCA!D1604</f>
        <v>0</v>
      </c>
      <c r="C1621" s="380">
        <f>PTCA!J1604</f>
        <v>0</v>
      </c>
      <c r="D1621" s="380">
        <f>PTCA!K1604</f>
        <v>0</v>
      </c>
      <c r="E1621" s="380">
        <f>PTCA!H1604</f>
        <v>0</v>
      </c>
      <c r="F1621" s="380">
        <f>PTCA!Z1604</f>
        <v>0</v>
      </c>
      <c r="G1621" s="380">
        <f>PTCA!AD1604</f>
        <v>0</v>
      </c>
      <c r="H1621" s="62"/>
      <c r="I1621" s="760">
        <f>PTCA!C1604</f>
        <v>0</v>
      </c>
      <c r="J1621" s="760" t="str">
        <f>PTCA!AK1604</f>
        <v/>
      </c>
      <c r="K1621" s="760">
        <f>PTCA!AL1604</f>
        <v>0</v>
      </c>
      <c r="L1621" s="62"/>
      <c r="M1621" s="607"/>
      <c r="N1621" s="62"/>
      <c r="O1621" s="63">
        <f>PTCA!AA2590</f>
        <v>0</v>
      </c>
      <c r="P1621" s="63">
        <f>PTCA!AF2590</f>
        <v>0</v>
      </c>
      <c r="Q1621" s="232" t="e">
        <f t="shared" si="51"/>
        <v>#DIV/0!</v>
      </c>
      <c r="R1621" s="544">
        <f>PTCA!AI2590</f>
        <v>0</v>
      </c>
      <c r="S1621" s="544">
        <f>PTCA!AJ1604</f>
        <v>0</v>
      </c>
      <c r="T1621" s="53"/>
      <c r="U1621" s="232" t="e">
        <f t="shared" si="52"/>
        <v>#DIV/0!</v>
      </c>
      <c r="V1621" s="272"/>
      <c r="X1621" s="255"/>
      <c r="Y1621" s="254"/>
    </row>
    <row r="1622" spans="1:25" ht="15">
      <c r="A1622" s="380" t="str">
        <f>PTCA!B1605</f>
        <v>-000</v>
      </c>
      <c r="B1622" s="380">
        <f>PTCA!D1605</f>
        <v>0</v>
      </c>
      <c r="C1622" s="380">
        <f>PTCA!J1605</f>
        <v>0</v>
      </c>
      <c r="D1622" s="380">
        <f>PTCA!K1605</f>
        <v>0</v>
      </c>
      <c r="E1622" s="380">
        <f>PTCA!H1605</f>
        <v>0</v>
      </c>
      <c r="F1622" s="380">
        <f>PTCA!Z1605</f>
        <v>0</v>
      </c>
      <c r="G1622" s="380">
        <f>PTCA!AD1605</f>
        <v>0</v>
      </c>
      <c r="H1622" s="62"/>
      <c r="I1622" s="760">
        <f>PTCA!C1605</f>
        <v>0</v>
      </c>
      <c r="J1622" s="760" t="str">
        <f>PTCA!AK1605</f>
        <v/>
      </c>
      <c r="K1622" s="760">
        <f>PTCA!AL1605</f>
        <v>0</v>
      </c>
      <c r="L1622" s="62"/>
      <c r="M1622" s="607"/>
      <c r="N1622" s="62"/>
      <c r="O1622" s="63">
        <f>PTCA!AA2591</f>
        <v>0</v>
      </c>
      <c r="P1622" s="63">
        <f>PTCA!AF2591</f>
        <v>0</v>
      </c>
      <c r="Q1622" s="232" t="e">
        <f t="shared" si="51"/>
        <v>#DIV/0!</v>
      </c>
      <c r="R1622" s="544">
        <f>PTCA!AI2591</f>
        <v>0</v>
      </c>
      <c r="S1622" s="544">
        <f>PTCA!AJ1605</f>
        <v>0</v>
      </c>
      <c r="T1622" s="53"/>
      <c r="U1622" s="232" t="e">
        <f t="shared" si="52"/>
        <v>#DIV/0!</v>
      </c>
      <c r="V1622" s="272"/>
      <c r="X1622" s="255"/>
      <c r="Y1622" s="254"/>
    </row>
    <row r="1623" spans="1:25" ht="15">
      <c r="A1623" s="380" t="str">
        <f>PTCA!B1606</f>
        <v>-000</v>
      </c>
      <c r="B1623" s="380">
        <f>PTCA!D1606</f>
        <v>0</v>
      </c>
      <c r="C1623" s="380">
        <f>PTCA!J1606</f>
        <v>0</v>
      </c>
      <c r="D1623" s="380">
        <f>PTCA!K1606</f>
        <v>0</v>
      </c>
      <c r="E1623" s="380">
        <f>PTCA!H1606</f>
        <v>0</v>
      </c>
      <c r="F1623" s="380">
        <f>PTCA!Z1606</f>
        <v>0</v>
      </c>
      <c r="G1623" s="380">
        <f>PTCA!AD1606</f>
        <v>0</v>
      </c>
      <c r="H1623" s="62"/>
      <c r="I1623" s="760">
        <f>PTCA!C1606</f>
        <v>0</v>
      </c>
      <c r="J1623" s="760" t="str">
        <f>PTCA!AK1606</f>
        <v/>
      </c>
      <c r="K1623" s="760">
        <f>PTCA!AL1606</f>
        <v>0</v>
      </c>
      <c r="L1623" s="62"/>
      <c r="M1623" s="607"/>
      <c r="N1623" s="62"/>
      <c r="O1623" s="63">
        <f>PTCA!AA2592</f>
        <v>0</v>
      </c>
      <c r="P1623" s="63">
        <f>PTCA!AF2592</f>
        <v>0</v>
      </c>
      <c r="Q1623" s="232" t="e">
        <f t="shared" si="51"/>
        <v>#DIV/0!</v>
      </c>
      <c r="R1623" s="544">
        <f>PTCA!AI2592</f>
        <v>0</v>
      </c>
      <c r="S1623" s="544">
        <f>PTCA!AJ1606</f>
        <v>0</v>
      </c>
      <c r="T1623" s="53"/>
      <c r="U1623" s="232" t="e">
        <f t="shared" si="52"/>
        <v>#DIV/0!</v>
      </c>
      <c r="V1623" s="272"/>
      <c r="X1623" s="255"/>
      <c r="Y1623" s="254"/>
    </row>
    <row r="1624" spans="1:25" ht="15">
      <c r="A1624" s="380" t="str">
        <f>PTCA!B1607</f>
        <v>-000</v>
      </c>
      <c r="B1624" s="380">
        <f>PTCA!D1607</f>
        <v>0</v>
      </c>
      <c r="C1624" s="380">
        <f>PTCA!J1607</f>
        <v>0</v>
      </c>
      <c r="D1624" s="380">
        <f>PTCA!K1607</f>
        <v>0</v>
      </c>
      <c r="E1624" s="380">
        <f>PTCA!H1607</f>
        <v>0</v>
      </c>
      <c r="F1624" s="380">
        <f>PTCA!Z1607</f>
        <v>0</v>
      </c>
      <c r="G1624" s="380">
        <f>PTCA!AD1607</f>
        <v>0</v>
      </c>
      <c r="H1624" s="62"/>
      <c r="I1624" s="760">
        <f>PTCA!C1607</f>
        <v>0</v>
      </c>
      <c r="J1624" s="760" t="str">
        <f>PTCA!AK1607</f>
        <v/>
      </c>
      <c r="K1624" s="760">
        <f>PTCA!AL1607</f>
        <v>0</v>
      </c>
      <c r="L1624" s="62"/>
      <c r="M1624" s="607"/>
      <c r="N1624" s="62"/>
      <c r="O1624" s="63">
        <f>PTCA!AA2593</f>
        <v>0</v>
      </c>
      <c r="P1624" s="63">
        <f>PTCA!AF2593</f>
        <v>0</v>
      </c>
      <c r="Q1624" s="232" t="e">
        <f t="shared" si="51"/>
        <v>#DIV/0!</v>
      </c>
      <c r="R1624" s="544">
        <f>PTCA!AI2593</f>
        <v>0</v>
      </c>
      <c r="S1624" s="544">
        <f>PTCA!AJ1607</f>
        <v>0</v>
      </c>
      <c r="T1624" s="53"/>
      <c r="U1624" s="232" t="e">
        <f t="shared" si="52"/>
        <v>#DIV/0!</v>
      </c>
      <c r="V1624" s="272"/>
      <c r="X1624" s="255"/>
      <c r="Y1624" s="254"/>
    </row>
    <row r="1625" spans="1:25" ht="15">
      <c r="A1625" s="380" t="str">
        <f>PTCA!B1608</f>
        <v>-000</v>
      </c>
      <c r="B1625" s="380">
        <f>PTCA!D1608</f>
        <v>0</v>
      </c>
      <c r="C1625" s="380">
        <f>PTCA!J1608</f>
        <v>0</v>
      </c>
      <c r="D1625" s="380">
        <f>PTCA!K1608</f>
        <v>0</v>
      </c>
      <c r="E1625" s="380">
        <f>PTCA!H1608</f>
        <v>0</v>
      </c>
      <c r="F1625" s="380">
        <f>PTCA!Z1608</f>
        <v>0</v>
      </c>
      <c r="G1625" s="380">
        <f>PTCA!AD1608</f>
        <v>0</v>
      </c>
      <c r="H1625" s="62"/>
      <c r="I1625" s="760">
        <f>PTCA!C1608</f>
        <v>0</v>
      </c>
      <c r="J1625" s="760" t="str">
        <f>PTCA!AK1608</f>
        <v/>
      </c>
      <c r="K1625" s="760">
        <f>PTCA!AL1608</f>
        <v>0</v>
      </c>
      <c r="L1625" s="62"/>
      <c r="M1625" s="607"/>
      <c r="N1625" s="62"/>
      <c r="O1625" s="63">
        <f>PTCA!AA2594</f>
        <v>0</v>
      </c>
      <c r="P1625" s="63">
        <f>PTCA!AF2594</f>
        <v>0</v>
      </c>
      <c r="Q1625" s="232" t="e">
        <f t="shared" si="51"/>
        <v>#DIV/0!</v>
      </c>
      <c r="R1625" s="544">
        <f>PTCA!AI2594</f>
        <v>0</v>
      </c>
      <c r="S1625" s="544">
        <f>PTCA!AJ1608</f>
        <v>0</v>
      </c>
      <c r="T1625" s="53"/>
      <c r="U1625" s="232" t="e">
        <f t="shared" si="52"/>
        <v>#DIV/0!</v>
      </c>
      <c r="V1625" s="272"/>
      <c r="X1625" s="255"/>
      <c r="Y1625" s="254"/>
    </row>
    <row r="1626" spans="1:25" ht="15">
      <c r="A1626" s="380" t="str">
        <f>PTCA!B1609</f>
        <v>-000</v>
      </c>
      <c r="B1626" s="380">
        <f>PTCA!D1609</f>
        <v>0</v>
      </c>
      <c r="C1626" s="380">
        <f>PTCA!J1609</f>
        <v>0</v>
      </c>
      <c r="D1626" s="380">
        <f>PTCA!K1609</f>
        <v>0</v>
      </c>
      <c r="E1626" s="380">
        <f>PTCA!H1609</f>
        <v>0</v>
      </c>
      <c r="F1626" s="380">
        <f>PTCA!Z1609</f>
        <v>0</v>
      </c>
      <c r="G1626" s="380">
        <f>PTCA!AD1609</f>
        <v>0</v>
      </c>
      <c r="H1626" s="62"/>
      <c r="I1626" s="760">
        <f>PTCA!C1609</f>
        <v>0</v>
      </c>
      <c r="J1626" s="760" t="str">
        <f>PTCA!AK1609</f>
        <v/>
      </c>
      <c r="K1626" s="760">
        <f>PTCA!AL1609</f>
        <v>0</v>
      </c>
      <c r="L1626" s="62"/>
      <c r="M1626" s="607"/>
      <c r="N1626" s="62"/>
      <c r="O1626" s="63">
        <f>PTCA!AA2595</f>
        <v>0</v>
      </c>
      <c r="P1626" s="63">
        <f>PTCA!AF2595</f>
        <v>0</v>
      </c>
      <c r="Q1626" s="232" t="e">
        <f t="shared" si="51"/>
        <v>#DIV/0!</v>
      </c>
      <c r="R1626" s="544">
        <f>PTCA!AI2595</f>
        <v>0</v>
      </c>
      <c r="S1626" s="544">
        <f>PTCA!AJ1609</f>
        <v>0</v>
      </c>
      <c r="T1626" s="53"/>
      <c r="U1626" s="232" t="e">
        <f t="shared" si="52"/>
        <v>#DIV/0!</v>
      </c>
      <c r="V1626" s="272"/>
      <c r="X1626" s="255"/>
      <c r="Y1626" s="254"/>
    </row>
    <row r="1627" spans="1:25" ht="15">
      <c r="A1627" s="380" t="str">
        <f>PTCA!B1610</f>
        <v>-000</v>
      </c>
      <c r="B1627" s="380">
        <f>PTCA!D1610</f>
        <v>0</v>
      </c>
      <c r="C1627" s="380">
        <f>PTCA!J1610</f>
        <v>0</v>
      </c>
      <c r="D1627" s="380">
        <f>PTCA!K1610</f>
        <v>0</v>
      </c>
      <c r="E1627" s="380">
        <f>PTCA!H1610</f>
        <v>0</v>
      </c>
      <c r="F1627" s="380">
        <f>PTCA!Z1610</f>
        <v>0</v>
      </c>
      <c r="G1627" s="380">
        <f>PTCA!AD1610</f>
        <v>0</v>
      </c>
      <c r="H1627" s="62"/>
      <c r="I1627" s="760">
        <f>PTCA!C1610</f>
        <v>0</v>
      </c>
      <c r="J1627" s="760" t="str">
        <f>PTCA!AK1610</f>
        <v/>
      </c>
      <c r="K1627" s="760">
        <f>PTCA!AL1610</f>
        <v>0</v>
      </c>
      <c r="L1627" s="62"/>
      <c r="M1627" s="607"/>
      <c r="N1627" s="62"/>
      <c r="O1627" s="63">
        <f>PTCA!AA2596</f>
        <v>0</v>
      </c>
      <c r="P1627" s="63">
        <f>PTCA!AF2596</f>
        <v>0</v>
      </c>
      <c r="Q1627" s="232" t="e">
        <f t="shared" si="51"/>
        <v>#DIV/0!</v>
      </c>
      <c r="R1627" s="544">
        <f>PTCA!AI2596</f>
        <v>0</v>
      </c>
      <c r="S1627" s="544">
        <f>PTCA!AJ1610</f>
        <v>0</v>
      </c>
      <c r="T1627" s="53"/>
      <c r="U1627" s="232" t="e">
        <f t="shared" si="52"/>
        <v>#DIV/0!</v>
      </c>
      <c r="V1627" s="272"/>
      <c r="X1627" s="255"/>
      <c r="Y1627" s="254"/>
    </row>
    <row r="1628" spans="1:25" ht="15">
      <c r="A1628" s="380" t="str">
        <f>PTCA!B1611</f>
        <v>-000</v>
      </c>
      <c r="B1628" s="380">
        <f>PTCA!D1611</f>
        <v>0</v>
      </c>
      <c r="C1628" s="380">
        <f>PTCA!J1611</f>
        <v>0</v>
      </c>
      <c r="D1628" s="380">
        <f>PTCA!K1611</f>
        <v>0</v>
      </c>
      <c r="E1628" s="380">
        <f>PTCA!H1611</f>
        <v>0</v>
      </c>
      <c r="F1628" s="380">
        <f>PTCA!Z1611</f>
        <v>0</v>
      </c>
      <c r="G1628" s="380">
        <f>PTCA!AD1611</f>
        <v>0</v>
      </c>
      <c r="H1628" s="62"/>
      <c r="I1628" s="760">
        <f>PTCA!C1611</f>
        <v>0</v>
      </c>
      <c r="J1628" s="760" t="str">
        <f>PTCA!AK1611</f>
        <v/>
      </c>
      <c r="K1628" s="760">
        <f>PTCA!AL1611</f>
        <v>0</v>
      </c>
      <c r="L1628" s="62"/>
      <c r="M1628" s="607"/>
      <c r="N1628" s="62"/>
      <c r="O1628" s="63">
        <f>PTCA!AA2597</f>
        <v>0</v>
      </c>
      <c r="P1628" s="63">
        <f>PTCA!AF2597</f>
        <v>0</v>
      </c>
      <c r="Q1628" s="232" t="e">
        <f t="shared" si="51"/>
        <v>#DIV/0!</v>
      </c>
      <c r="R1628" s="544">
        <f>PTCA!AI2597</f>
        <v>0</v>
      </c>
      <c r="S1628" s="544">
        <f>PTCA!AJ1611</f>
        <v>0</v>
      </c>
      <c r="T1628" s="53"/>
      <c r="U1628" s="232" t="e">
        <f t="shared" si="52"/>
        <v>#DIV/0!</v>
      </c>
      <c r="V1628" s="272"/>
      <c r="X1628" s="255"/>
      <c r="Y1628" s="254"/>
    </row>
    <row r="1629" spans="1:25" ht="15">
      <c r="A1629" s="380" t="str">
        <f>PTCA!B1612</f>
        <v>-000</v>
      </c>
      <c r="B1629" s="380">
        <f>PTCA!D1612</f>
        <v>0</v>
      </c>
      <c r="C1629" s="380">
        <f>PTCA!J1612</f>
        <v>0</v>
      </c>
      <c r="D1629" s="380">
        <f>PTCA!K1612</f>
        <v>0</v>
      </c>
      <c r="E1629" s="380">
        <f>PTCA!H1612</f>
        <v>0</v>
      </c>
      <c r="F1629" s="380">
        <f>PTCA!Z1612</f>
        <v>0</v>
      </c>
      <c r="G1629" s="380">
        <f>PTCA!AD1612</f>
        <v>0</v>
      </c>
      <c r="H1629" s="62"/>
      <c r="I1629" s="760">
        <f>PTCA!C1612</f>
        <v>0</v>
      </c>
      <c r="J1629" s="760" t="str">
        <f>PTCA!AK1612</f>
        <v/>
      </c>
      <c r="K1629" s="760">
        <f>PTCA!AL1612</f>
        <v>0</v>
      </c>
      <c r="L1629" s="62"/>
      <c r="M1629" s="607"/>
      <c r="N1629" s="62"/>
      <c r="O1629" s="63">
        <f>PTCA!AA2598</f>
        <v>0</v>
      </c>
      <c r="P1629" s="63">
        <f>PTCA!AF2598</f>
        <v>0</v>
      </c>
      <c r="Q1629" s="232" t="e">
        <f t="shared" si="51"/>
        <v>#DIV/0!</v>
      </c>
      <c r="R1629" s="544">
        <f>PTCA!AI2598</f>
        <v>0</v>
      </c>
      <c r="S1629" s="544">
        <f>PTCA!AJ1612</f>
        <v>0</v>
      </c>
      <c r="T1629" s="53"/>
      <c r="U1629" s="232" t="e">
        <f t="shared" si="52"/>
        <v>#DIV/0!</v>
      </c>
      <c r="V1629" s="272"/>
      <c r="X1629" s="255"/>
      <c r="Y1629" s="254"/>
    </row>
    <row r="1630" spans="1:25" ht="15">
      <c r="A1630" s="380" t="str">
        <f>PTCA!B1613</f>
        <v>-000</v>
      </c>
      <c r="B1630" s="380">
        <f>PTCA!D1613</f>
        <v>0</v>
      </c>
      <c r="C1630" s="380">
        <f>PTCA!J1613</f>
        <v>0</v>
      </c>
      <c r="D1630" s="380">
        <f>PTCA!K1613</f>
        <v>0</v>
      </c>
      <c r="E1630" s="380">
        <f>PTCA!H1613</f>
        <v>0</v>
      </c>
      <c r="F1630" s="380">
        <f>PTCA!Z1613</f>
        <v>0</v>
      </c>
      <c r="G1630" s="380">
        <f>PTCA!AD1613</f>
        <v>0</v>
      </c>
      <c r="H1630" s="62"/>
      <c r="I1630" s="760">
        <f>PTCA!C1613</f>
        <v>0</v>
      </c>
      <c r="J1630" s="760" t="str">
        <f>PTCA!AK1613</f>
        <v/>
      </c>
      <c r="K1630" s="760">
        <f>PTCA!AL1613</f>
        <v>0</v>
      </c>
      <c r="L1630" s="62"/>
      <c r="M1630" s="607"/>
      <c r="N1630" s="62"/>
      <c r="O1630" s="63">
        <f>PTCA!AA2599</f>
        <v>0</v>
      </c>
      <c r="P1630" s="63">
        <f>PTCA!AF2599</f>
        <v>0</v>
      </c>
      <c r="Q1630" s="232" t="e">
        <f t="shared" si="51"/>
        <v>#DIV/0!</v>
      </c>
      <c r="R1630" s="544">
        <f>PTCA!AI2599</f>
        <v>0</v>
      </c>
      <c r="S1630" s="544">
        <f>PTCA!AJ1613</f>
        <v>0</v>
      </c>
      <c r="T1630" s="53"/>
      <c r="U1630" s="232" t="e">
        <f t="shared" si="52"/>
        <v>#DIV/0!</v>
      </c>
      <c r="V1630" s="272"/>
      <c r="X1630" s="255"/>
      <c r="Y1630" s="254"/>
    </row>
    <row r="1631" spans="1:25" ht="15">
      <c r="A1631" s="380" t="str">
        <f>PTCA!B1614</f>
        <v>-000</v>
      </c>
      <c r="B1631" s="380">
        <f>PTCA!D1614</f>
        <v>0</v>
      </c>
      <c r="C1631" s="380">
        <f>PTCA!J1614</f>
        <v>0</v>
      </c>
      <c r="D1631" s="380">
        <f>PTCA!K1614</f>
        <v>0</v>
      </c>
      <c r="E1631" s="380">
        <f>PTCA!H1614</f>
        <v>0</v>
      </c>
      <c r="F1631" s="380">
        <f>PTCA!Z1614</f>
        <v>0</v>
      </c>
      <c r="G1631" s="380">
        <f>PTCA!AD1614</f>
        <v>0</v>
      </c>
      <c r="H1631" s="62"/>
      <c r="I1631" s="760">
        <f>PTCA!C1614</f>
        <v>0</v>
      </c>
      <c r="J1631" s="760" t="str">
        <f>PTCA!AK1614</f>
        <v/>
      </c>
      <c r="K1631" s="760">
        <f>PTCA!AL1614</f>
        <v>0</v>
      </c>
      <c r="L1631" s="62"/>
      <c r="M1631" s="607"/>
      <c r="N1631" s="62"/>
      <c r="O1631" s="63">
        <f>PTCA!AA2600</f>
        <v>0</v>
      </c>
      <c r="P1631" s="63">
        <f>PTCA!AF2600</f>
        <v>0</v>
      </c>
      <c r="Q1631" s="232" t="e">
        <f t="shared" si="51"/>
        <v>#DIV/0!</v>
      </c>
      <c r="R1631" s="544">
        <f>PTCA!AI2600</f>
        <v>0</v>
      </c>
      <c r="S1631" s="544">
        <f>PTCA!AJ1614</f>
        <v>0</v>
      </c>
      <c r="T1631" s="53"/>
      <c r="U1631" s="232" t="e">
        <f t="shared" si="52"/>
        <v>#DIV/0!</v>
      </c>
      <c r="V1631" s="272"/>
      <c r="X1631" s="255"/>
      <c r="Y1631" s="254"/>
    </row>
    <row r="1632" spans="1:25" ht="15">
      <c r="A1632" s="380" t="str">
        <f>PTCA!B1615</f>
        <v>-000</v>
      </c>
      <c r="B1632" s="380">
        <f>PTCA!D1615</f>
        <v>0</v>
      </c>
      <c r="C1632" s="380">
        <f>PTCA!J1615</f>
        <v>0</v>
      </c>
      <c r="D1632" s="380">
        <f>PTCA!K1615</f>
        <v>0</v>
      </c>
      <c r="E1632" s="380">
        <f>PTCA!H1615</f>
        <v>0</v>
      </c>
      <c r="F1632" s="380">
        <f>PTCA!Z1615</f>
        <v>0</v>
      </c>
      <c r="G1632" s="380">
        <f>PTCA!AD1615</f>
        <v>0</v>
      </c>
      <c r="H1632" s="62"/>
      <c r="I1632" s="760">
        <f>PTCA!C1615</f>
        <v>0</v>
      </c>
      <c r="J1632" s="760" t="str">
        <f>PTCA!AK1615</f>
        <v/>
      </c>
      <c r="K1632" s="760">
        <f>PTCA!AL1615</f>
        <v>0</v>
      </c>
      <c r="L1632" s="62"/>
      <c r="M1632" s="607"/>
      <c r="N1632" s="62"/>
      <c r="O1632" s="63">
        <f>PTCA!AA2601</f>
        <v>0</v>
      </c>
      <c r="P1632" s="63">
        <f>PTCA!AF2601</f>
        <v>0</v>
      </c>
      <c r="Q1632" s="232" t="e">
        <f t="shared" si="51"/>
        <v>#DIV/0!</v>
      </c>
      <c r="R1632" s="544">
        <f>PTCA!AI2601</f>
        <v>0</v>
      </c>
      <c r="S1632" s="544">
        <f>PTCA!AJ1615</f>
        <v>0</v>
      </c>
      <c r="T1632" s="53"/>
      <c r="U1632" s="232" t="e">
        <f t="shared" si="52"/>
        <v>#DIV/0!</v>
      </c>
      <c r="V1632" s="272"/>
      <c r="X1632" s="255"/>
      <c r="Y1632" s="254"/>
    </row>
    <row r="1633" spans="1:25" ht="15">
      <c r="A1633" s="380" t="str">
        <f>PTCA!B1616</f>
        <v>-000</v>
      </c>
      <c r="B1633" s="380">
        <f>PTCA!D1616</f>
        <v>0</v>
      </c>
      <c r="C1633" s="380">
        <f>PTCA!J1616</f>
        <v>0</v>
      </c>
      <c r="D1633" s="380">
        <f>PTCA!K1616</f>
        <v>0</v>
      </c>
      <c r="E1633" s="380">
        <f>PTCA!H1616</f>
        <v>0</v>
      </c>
      <c r="F1633" s="380">
        <f>PTCA!Z1616</f>
        <v>0</v>
      </c>
      <c r="G1633" s="380">
        <f>PTCA!AD1616</f>
        <v>0</v>
      </c>
      <c r="H1633" s="62"/>
      <c r="I1633" s="760">
        <f>PTCA!C1616</f>
        <v>0</v>
      </c>
      <c r="J1633" s="760" t="str">
        <f>PTCA!AK1616</f>
        <v/>
      </c>
      <c r="K1633" s="760">
        <f>PTCA!AL1616</f>
        <v>0</v>
      </c>
      <c r="L1633" s="62"/>
      <c r="M1633" s="607"/>
      <c r="N1633" s="62"/>
      <c r="O1633" s="63">
        <f>PTCA!AA2602</f>
        <v>0</v>
      </c>
      <c r="P1633" s="63">
        <f>PTCA!AF2602</f>
        <v>0</v>
      </c>
      <c r="Q1633" s="232" t="e">
        <f t="shared" si="51"/>
        <v>#DIV/0!</v>
      </c>
      <c r="R1633" s="544">
        <f>PTCA!AI2602</f>
        <v>0</v>
      </c>
      <c r="S1633" s="544">
        <f>PTCA!AJ1616</f>
        <v>0</v>
      </c>
      <c r="T1633" s="53"/>
      <c r="U1633" s="232" t="e">
        <f t="shared" si="52"/>
        <v>#DIV/0!</v>
      </c>
      <c r="V1633" s="272"/>
      <c r="X1633" s="255"/>
      <c r="Y1633" s="254"/>
    </row>
    <row r="1634" spans="1:25" ht="15">
      <c r="A1634" s="380" t="str">
        <f>PTCA!B1617</f>
        <v>-000</v>
      </c>
      <c r="B1634" s="380">
        <f>PTCA!D1617</f>
        <v>0</v>
      </c>
      <c r="C1634" s="380">
        <f>PTCA!J1617</f>
        <v>0</v>
      </c>
      <c r="D1634" s="380">
        <f>PTCA!K1617</f>
        <v>0</v>
      </c>
      <c r="E1634" s="380">
        <f>PTCA!H1617</f>
        <v>0</v>
      </c>
      <c r="F1634" s="380">
        <f>PTCA!Z1617</f>
        <v>0</v>
      </c>
      <c r="G1634" s="380">
        <f>PTCA!AD1617</f>
        <v>0</v>
      </c>
      <c r="H1634" s="62"/>
      <c r="I1634" s="760">
        <f>PTCA!C1617</f>
        <v>0</v>
      </c>
      <c r="J1634" s="760" t="str">
        <f>PTCA!AK1617</f>
        <v/>
      </c>
      <c r="K1634" s="760">
        <f>PTCA!AL1617</f>
        <v>0</v>
      </c>
      <c r="L1634" s="62"/>
      <c r="M1634" s="607"/>
      <c r="N1634" s="62"/>
      <c r="O1634" s="63">
        <f>PTCA!AA2603</f>
        <v>0</v>
      </c>
      <c r="P1634" s="63">
        <f>PTCA!AF2603</f>
        <v>0</v>
      </c>
      <c r="Q1634" s="232" t="e">
        <f t="shared" si="51"/>
        <v>#DIV/0!</v>
      </c>
      <c r="R1634" s="544">
        <f>PTCA!AI2603</f>
        <v>0</v>
      </c>
      <c r="S1634" s="544">
        <f>PTCA!AJ1617</f>
        <v>0</v>
      </c>
      <c r="T1634" s="53"/>
      <c r="U1634" s="232" t="e">
        <f t="shared" si="52"/>
        <v>#DIV/0!</v>
      </c>
      <c r="V1634" s="272"/>
      <c r="X1634" s="255"/>
      <c r="Y1634" s="254"/>
    </row>
    <row r="1635" spans="1:25" ht="15">
      <c r="A1635" s="380" t="str">
        <f>PTCA!B1618</f>
        <v>-000</v>
      </c>
      <c r="B1635" s="380">
        <f>PTCA!D1618</f>
        <v>0</v>
      </c>
      <c r="C1635" s="380">
        <f>PTCA!J1618</f>
        <v>0</v>
      </c>
      <c r="D1635" s="380">
        <f>PTCA!K1618</f>
        <v>0</v>
      </c>
      <c r="E1635" s="380">
        <f>PTCA!H1618</f>
        <v>0</v>
      </c>
      <c r="F1635" s="380">
        <f>PTCA!Z1618</f>
        <v>0</v>
      </c>
      <c r="G1635" s="380">
        <f>PTCA!AD1618</f>
        <v>0</v>
      </c>
      <c r="H1635" s="62"/>
      <c r="I1635" s="760">
        <f>PTCA!C1618</f>
        <v>0</v>
      </c>
      <c r="J1635" s="760" t="str">
        <f>PTCA!AK1618</f>
        <v/>
      </c>
      <c r="K1635" s="760">
        <f>PTCA!AL1618</f>
        <v>0</v>
      </c>
      <c r="L1635" s="62"/>
      <c r="M1635" s="607"/>
      <c r="N1635" s="62"/>
      <c r="O1635" s="63">
        <f>PTCA!AA2604</f>
        <v>0</v>
      </c>
      <c r="P1635" s="63">
        <f>PTCA!AF2604</f>
        <v>0</v>
      </c>
      <c r="Q1635" s="232" t="e">
        <f t="shared" si="51"/>
        <v>#DIV/0!</v>
      </c>
      <c r="R1635" s="544">
        <f>PTCA!AI2604</f>
        <v>0</v>
      </c>
      <c r="S1635" s="544">
        <f>PTCA!AJ1618</f>
        <v>0</v>
      </c>
      <c r="T1635" s="53"/>
      <c r="U1635" s="232" t="e">
        <f t="shared" si="52"/>
        <v>#DIV/0!</v>
      </c>
      <c r="V1635" s="272"/>
      <c r="X1635" s="255"/>
      <c r="Y1635" s="254"/>
    </row>
    <row r="1636" spans="1:25" ht="15">
      <c r="A1636" s="380" t="str">
        <f>PTCA!B1619</f>
        <v>-000</v>
      </c>
      <c r="B1636" s="380">
        <f>PTCA!D1619</f>
        <v>0</v>
      </c>
      <c r="C1636" s="380">
        <f>PTCA!J1619</f>
        <v>0</v>
      </c>
      <c r="D1636" s="380">
        <f>PTCA!K1619</f>
        <v>0</v>
      </c>
      <c r="E1636" s="380">
        <f>PTCA!H1619</f>
        <v>0</v>
      </c>
      <c r="F1636" s="380">
        <f>PTCA!Z1619</f>
        <v>0</v>
      </c>
      <c r="G1636" s="380">
        <f>PTCA!AD1619</f>
        <v>0</v>
      </c>
      <c r="H1636" s="62"/>
      <c r="I1636" s="760">
        <f>PTCA!C1619</f>
        <v>0</v>
      </c>
      <c r="J1636" s="760" t="str">
        <f>PTCA!AK1619</f>
        <v/>
      </c>
      <c r="K1636" s="760">
        <f>PTCA!AL1619</f>
        <v>0</v>
      </c>
      <c r="L1636" s="62"/>
      <c r="M1636" s="607"/>
      <c r="N1636" s="62"/>
      <c r="O1636" s="63">
        <f>PTCA!AA2605</f>
        <v>0</v>
      </c>
      <c r="P1636" s="63">
        <f>PTCA!AF2605</f>
        <v>0</v>
      </c>
      <c r="Q1636" s="232" t="e">
        <f t="shared" si="51"/>
        <v>#DIV/0!</v>
      </c>
      <c r="R1636" s="544">
        <f>PTCA!AI2605</f>
        <v>0</v>
      </c>
      <c r="S1636" s="544">
        <f>PTCA!AJ1619</f>
        <v>0</v>
      </c>
      <c r="T1636" s="53"/>
      <c r="U1636" s="232" t="e">
        <f t="shared" si="52"/>
        <v>#DIV/0!</v>
      </c>
      <c r="V1636" s="272"/>
      <c r="X1636" s="255"/>
      <c r="Y1636" s="254"/>
    </row>
    <row r="1637" spans="1:25" ht="15">
      <c r="A1637" s="380" t="str">
        <f>PTCA!B1620</f>
        <v>-000</v>
      </c>
      <c r="B1637" s="380">
        <f>PTCA!D1620</f>
        <v>0</v>
      </c>
      <c r="C1637" s="380">
        <f>PTCA!J1620</f>
        <v>0</v>
      </c>
      <c r="D1637" s="380">
        <f>PTCA!K1620</f>
        <v>0</v>
      </c>
      <c r="E1637" s="380">
        <f>PTCA!H1620</f>
        <v>0</v>
      </c>
      <c r="F1637" s="380">
        <f>PTCA!Z1620</f>
        <v>0</v>
      </c>
      <c r="G1637" s="380">
        <f>PTCA!AD1620</f>
        <v>0</v>
      </c>
      <c r="H1637" s="62"/>
      <c r="I1637" s="760">
        <f>PTCA!C1620</f>
        <v>0</v>
      </c>
      <c r="J1637" s="760" t="str">
        <f>PTCA!AK1620</f>
        <v/>
      </c>
      <c r="K1637" s="760">
        <f>PTCA!AL1620</f>
        <v>0</v>
      </c>
      <c r="L1637" s="62"/>
      <c r="M1637" s="607"/>
      <c r="N1637" s="62"/>
      <c r="O1637" s="63">
        <f>PTCA!AA2606</f>
        <v>0</v>
      </c>
      <c r="P1637" s="63">
        <f>PTCA!AF2606</f>
        <v>0</v>
      </c>
      <c r="Q1637" s="232" t="e">
        <f t="shared" si="51"/>
        <v>#DIV/0!</v>
      </c>
      <c r="R1637" s="544">
        <f>PTCA!AI2606</f>
        <v>0</v>
      </c>
      <c r="S1637" s="544">
        <f>PTCA!AJ1620</f>
        <v>0</v>
      </c>
      <c r="T1637" s="53"/>
      <c r="U1637" s="232" t="e">
        <f t="shared" si="52"/>
        <v>#DIV/0!</v>
      </c>
      <c r="V1637" s="272"/>
      <c r="X1637" s="255"/>
      <c r="Y1637" s="254"/>
    </row>
    <row r="1638" spans="1:25" ht="15">
      <c r="A1638" s="380" t="str">
        <f>PTCA!B1621</f>
        <v>-000</v>
      </c>
      <c r="B1638" s="380">
        <f>PTCA!D1621</f>
        <v>0</v>
      </c>
      <c r="C1638" s="380">
        <f>PTCA!J1621</f>
        <v>0</v>
      </c>
      <c r="D1638" s="380">
        <f>PTCA!K1621</f>
        <v>0</v>
      </c>
      <c r="E1638" s="380">
        <f>PTCA!H1621</f>
        <v>0</v>
      </c>
      <c r="F1638" s="380">
        <f>PTCA!Z1621</f>
        <v>0</v>
      </c>
      <c r="G1638" s="380">
        <f>PTCA!AD1621</f>
        <v>0</v>
      </c>
      <c r="H1638" s="62"/>
      <c r="I1638" s="760">
        <f>PTCA!C1621</f>
        <v>0</v>
      </c>
      <c r="J1638" s="760" t="str">
        <f>PTCA!AK1621</f>
        <v/>
      </c>
      <c r="K1638" s="760">
        <f>PTCA!AL1621</f>
        <v>0</v>
      </c>
      <c r="L1638" s="62"/>
      <c r="M1638" s="607"/>
      <c r="N1638" s="62"/>
      <c r="O1638" s="63">
        <f>PTCA!AA2607</f>
        <v>0</v>
      </c>
      <c r="P1638" s="63">
        <f>PTCA!AF2607</f>
        <v>0</v>
      </c>
      <c r="Q1638" s="232" t="e">
        <f t="shared" si="51"/>
        <v>#DIV/0!</v>
      </c>
      <c r="R1638" s="544">
        <f>PTCA!AI2607</f>
        <v>0</v>
      </c>
      <c r="S1638" s="544">
        <f>PTCA!AJ1621</f>
        <v>0</v>
      </c>
      <c r="T1638" s="53"/>
      <c r="U1638" s="232" t="e">
        <f t="shared" si="52"/>
        <v>#DIV/0!</v>
      </c>
      <c r="V1638" s="272"/>
      <c r="X1638" s="255"/>
      <c r="Y1638" s="254"/>
    </row>
    <row r="1639" spans="1:25" ht="15">
      <c r="A1639" s="380" t="str">
        <f>PTCA!B1622</f>
        <v>-000</v>
      </c>
      <c r="B1639" s="380">
        <f>PTCA!D1622</f>
        <v>0</v>
      </c>
      <c r="C1639" s="380">
        <f>PTCA!J1622</f>
        <v>0</v>
      </c>
      <c r="D1639" s="380">
        <f>PTCA!K1622</f>
        <v>0</v>
      </c>
      <c r="E1639" s="380">
        <f>PTCA!H1622</f>
        <v>0</v>
      </c>
      <c r="F1639" s="380">
        <f>PTCA!Z1622</f>
        <v>0</v>
      </c>
      <c r="G1639" s="380">
        <f>PTCA!AD1622</f>
        <v>0</v>
      </c>
      <c r="H1639" s="62"/>
      <c r="I1639" s="760">
        <f>PTCA!C1622</f>
        <v>0</v>
      </c>
      <c r="J1639" s="760" t="str">
        <f>PTCA!AK1622</f>
        <v/>
      </c>
      <c r="K1639" s="760">
        <f>PTCA!AL1622</f>
        <v>0</v>
      </c>
      <c r="L1639" s="62"/>
      <c r="M1639" s="607"/>
      <c r="N1639" s="62"/>
      <c r="O1639" s="63">
        <f>PTCA!AA2608</f>
        <v>0</v>
      </c>
      <c r="P1639" s="63">
        <f>PTCA!AF2608</f>
        <v>0</v>
      </c>
      <c r="Q1639" s="232" t="e">
        <f t="shared" si="51"/>
        <v>#DIV/0!</v>
      </c>
      <c r="R1639" s="544">
        <f>PTCA!AI2608</f>
        <v>0</v>
      </c>
      <c r="S1639" s="544">
        <f>PTCA!AJ1622</f>
        <v>0</v>
      </c>
      <c r="T1639" s="53"/>
      <c r="U1639" s="232" t="e">
        <f t="shared" si="52"/>
        <v>#DIV/0!</v>
      </c>
      <c r="V1639" s="272"/>
      <c r="X1639" s="255"/>
      <c r="Y1639" s="254"/>
    </row>
    <row r="1640" spans="1:25" ht="15">
      <c r="A1640" s="380" t="str">
        <f>PTCA!B1623</f>
        <v>-000</v>
      </c>
      <c r="B1640" s="380">
        <f>PTCA!D1623</f>
        <v>0</v>
      </c>
      <c r="C1640" s="380">
        <f>PTCA!J1623</f>
        <v>0</v>
      </c>
      <c r="D1640" s="380">
        <f>PTCA!K1623</f>
        <v>0</v>
      </c>
      <c r="E1640" s="380">
        <f>PTCA!H1623</f>
        <v>0</v>
      </c>
      <c r="F1640" s="380">
        <f>PTCA!Z1623</f>
        <v>0</v>
      </c>
      <c r="G1640" s="380">
        <f>PTCA!AD1623</f>
        <v>0</v>
      </c>
      <c r="H1640" s="62"/>
      <c r="I1640" s="760">
        <f>PTCA!C1623</f>
        <v>0</v>
      </c>
      <c r="J1640" s="760" t="str">
        <f>PTCA!AK1623</f>
        <v/>
      </c>
      <c r="K1640" s="760">
        <f>PTCA!AL1623</f>
        <v>0</v>
      </c>
      <c r="L1640" s="62"/>
      <c r="M1640" s="607"/>
      <c r="N1640" s="62"/>
      <c r="O1640" s="63">
        <f>PTCA!AA2609</f>
        <v>0</v>
      </c>
      <c r="P1640" s="63">
        <f>PTCA!AF2609</f>
        <v>0</v>
      </c>
      <c r="Q1640" s="232" t="e">
        <f t="shared" si="51"/>
        <v>#DIV/0!</v>
      </c>
      <c r="R1640" s="544">
        <f>PTCA!AI2609</f>
        <v>0</v>
      </c>
      <c r="S1640" s="544">
        <f>PTCA!AJ1623</f>
        <v>0</v>
      </c>
      <c r="T1640" s="53"/>
      <c r="U1640" s="232" t="e">
        <f t="shared" si="52"/>
        <v>#DIV/0!</v>
      </c>
      <c r="V1640" s="272"/>
      <c r="X1640" s="255"/>
      <c r="Y1640" s="254"/>
    </row>
    <row r="1641" spans="1:25" ht="15">
      <c r="A1641" s="380" t="str">
        <f>PTCA!B1624</f>
        <v>-000</v>
      </c>
      <c r="B1641" s="380">
        <f>PTCA!D1624</f>
        <v>0</v>
      </c>
      <c r="C1641" s="380">
        <f>PTCA!J1624</f>
        <v>0</v>
      </c>
      <c r="D1641" s="380">
        <f>PTCA!K1624</f>
        <v>0</v>
      </c>
      <c r="E1641" s="380">
        <f>PTCA!H1624</f>
        <v>0</v>
      </c>
      <c r="F1641" s="380">
        <f>PTCA!Z1624</f>
        <v>0</v>
      </c>
      <c r="G1641" s="380">
        <f>PTCA!AD1624</f>
        <v>0</v>
      </c>
      <c r="H1641" s="62"/>
      <c r="I1641" s="760">
        <f>PTCA!C1624</f>
        <v>0</v>
      </c>
      <c r="J1641" s="760" t="str">
        <f>PTCA!AK1624</f>
        <v/>
      </c>
      <c r="K1641" s="760">
        <f>PTCA!AL1624</f>
        <v>0</v>
      </c>
      <c r="L1641" s="62"/>
      <c r="M1641" s="607"/>
      <c r="N1641" s="62"/>
      <c r="O1641" s="63">
        <f>PTCA!AA2610</f>
        <v>0</v>
      </c>
      <c r="P1641" s="63">
        <f>PTCA!AF2610</f>
        <v>0</v>
      </c>
      <c r="Q1641" s="232" t="e">
        <f t="shared" si="51"/>
        <v>#DIV/0!</v>
      </c>
      <c r="R1641" s="544">
        <f>PTCA!AI2610</f>
        <v>0</v>
      </c>
      <c r="S1641" s="544">
        <f>PTCA!AJ1624</f>
        <v>0</v>
      </c>
      <c r="T1641" s="53"/>
      <c r="U1641" s="232" t="e">
        <f t="shared" si="52"/>
        <v>#DIV/0!</v>
      </c>
      <c r="V1641" s="272"/>
      <c r="X1641" s="255"/>
      <c r="Y1641" s="254"/>
    </row>
    <row r="1642" spans="1:25" ht="15">
      <c r="A1642" s="380" t="str">
        <f>PTCA!B1625</f>
        <v>-000</v>
      </c>
      <c r="B1642" s="380">
        <f>PTCA!D1625</f>
        <v>0</v>
      </c>
      <c r="C1642" s="380">
        <f>PTCA!J1625</f>
        <v>0</v>
      </c>
      <c r="D1642" s="380">
        <f>PTCA!K1625</f>
        <v>0</v>
      </c>
      <c r="E1642" s="380">
        <f>PTCA!H1625</f>
        <v>0</v>
      </c>
      <c r="F1642" s="380">
        <f>PTCA!Z1625</f>
        <v>0</v>
      </c>
      <c r="G1642" s="380">
        <f>PTCA!AD1625</f>
        <v>0</v>
      </c>
      <c r="H1642" s="62"/>
      <c r="I1642" s="760">
        <f>PTCA!C1625</f>
        <v>0</v>
      </c>
      <c r="J1642" s="760" t="str">
        <f>PTCA!AK1625</f>
        <v/>
      </c>
      <c r="K1642" s="760">
        <f>PTCA!AL1625</f>
        <v>0</v>
      </c>
      <c r="L1642" s="62"/>
      <c r="M1642" s="607"/>
      <c r="N1642" s="62"/>
      <c r="O1642" s="63">
        <f>PTCA!AA2611</f>
        <v>0</v>
      </c>
      <c r="P1642" s="63">
        <f>PTCA!AF2611</f>
        <v>0</v>
      </c>
      <c r="Q1642" s="232" t="e">
        <f t="shared" si="51"/>
        <v>#DIV/0!</v>
      </c>
      <c r="R1642" s="544">
        <f>PTCA!AI2611</f>
        <v>0</v>
      </c>
      <c r="S1642" s="544">
        <f>PTCA!AJ1625</f>
        <v>0</v>
      </c>
      <c r="T1642" s="53"/>
      <c r="U1642" s="232" t="e">
        <f t="shared" si="52"/>
        <v>#DIV/0!</v>
      </c>
      <c r="V1642" s="272"/>
      <c r="X1642" s="255"/>
      <c r="Y1642" s="254"/>
    </row>
    <row r="1643" spans="1:25" ht="15">
      <c r="A1643" s="380" t="str">
        <f>PTCA!B1626</f>
        <v>-000</v>
      </c>
      <c r="B1643" s="380">
        <f>PTCA!D1626</f>
        <v>0</v>
      </c>
      <c r="C1643" s="380">
        <f>PTCA!J1626</f>
        <v>0</v>
      </c>
      <c r="D1643" s="380">
        <f>PTCA!K1626</f>
        <v>0</v>
      </c>
      <c r="E1643" s="380">
        <f>PTCA!H1626</f>
        <v>0</v>
      </c>
      <c r="F1643" s="380">
        <f>PTCA!Z1626</f>
        <v>0</v>
      </c>
      <c r="G1643" s="380">
        <f>PTCA!AD1626</f>
        <v>0</v>
      </c>
      <c r="H1643" s="62"/>
      <c r="I1643" s="760">
        <f>PTCA!C1626</f>
        <v>0</v>
      </c>
      <c r="J1643" s="760" t="str">
        <f>PTCA!AK1626</f>
        <v/>
      </c>
      <c r="K1643" s="760">
        <f>PTCA!AL1626</f>
        <v>0</v>
      </c>
      <c r="L1643" s="62"/>
      <c r="M1643" s="607"/>
      <c r="N1643" s="62"/>
      <c r="O1643" s="63">
        <f>PTCA!AA2612</f>
        <v>0</v>
      </c>
      <c r="P1643" s="63">
        <f>PTCA!AF2612</f>
        <v>0</v>
      </c>
      <c r="Q1643" s="232" t="e">
        <f t="shared" si="51"/>
        <v>#DIV/0!</v>
      </c>
      <c r="R1643" s="544">
        <f>PTCA!AI2612</f>
        <v>0</v>
      </c>
      <c r="S1643" s="544">
        <f>PTCA!AJ1626</f>
        <v>0</v>
      </c>
      <c r="T1643" s="53"/>
      <c r="U1643" s="232" t="e">
        <f t="shared" si="52"/>
        <v>#DIV/0!</v>
      </c>
      <c r="V1643" s="272"/>
      <c r="X1643" s="255"/>
      <c r="Y1643" s="254"/>
    </row>
    <row r="1644" spans="1:25" ht="15">
      <c r="A1644" s="380" t="str">
        <f>PTCA!B1627</f>
        <v>-000</v>
      </c>
      <c r="B1644" s="380">
        <f>PTCA!D1627</f>
        <v>0</v>
      </c>
      <c r="C1644" s="380">
        <f>PTCA!J1627</f>
        <v>0</v>
      </c>
      <c r="D1644" s="380">
        <f>PTCA!K1627</f>
        <v>0</v>
      </c>
      <c r="E1644" s="380">
        <f>PTCA!H1627</f>
        <v>0</v>
      </c>
      <c r="F1644" s="380">
        <f>PTCA!Z1627</f>
        <v>0</v>
      </c>
      <c r="G1644" s="380">
        <f>PTCA!AD1627</f>
        <v>0</v>
      </c>
      <c r="H1644" s="62"/>
      <c r="I1644" s="760">
        <f>PTCA!C1627</f>
        <v>0</v>
      </c>
      <c r="J1644" s="760" t="str">
        <f>PTCA!AK1627</f>
        <v/>
      </c>
      <c r="K1644" s="760">
        <f>PTCA!AL1627</f>
        <v>0</v>
      </c>
      <c r="L1644" s="62"/>
      <c r="M1644" s="607"/>
      <c r="N1644" s="62"/>
      <c r="O1644" s="63">
        <f>PTCA!AA2613</f>
        <v>0</v>
      </c>
      <c r="P1644" s="63">
        <f>PTCA!AF2613</f>
        <v>0</v>
      </c>
      <c r="Q1644" s="232" t="e">
        <f t="shared" si="51"/>
        <v>#DIV/0!</v>
      </c>
      <c r="R1644" s="544">
        <f>PTCA!AI2613</f>
        <v>0</v>
      </c>
      <c r="S1644" s="544">
        <f>PTCA!AJ1627</f>
        <v>0</v>
      </c>
      <c r="T1644" s="53"/>
      <c r="U1644" s="232" t="e">
        <f t="shared" si="52"/>
        <v>#DIV/0!</v>
      </c>
      <c r="V1644" s="272"/>
      <c r="X1644" s="255"/>
      <c r="Y1644" s="254"/>
    </row>
    <row r="1645" spans="1:25" ht="15">
      <c r="A1645" s="380" t="str">
        <f>PTCA!B1628</f>
        <v>-000</v>
      </c>
      <c r="B1645" s="380">
        <f>PTCA!D1628</f>
        <v>0</v>
      </c>
      <c r="C1645" s="380">
        <f>PTCA!J1628</f>
        <v>0</v>
      </c>
      <c r="D1645" s="380">
        <f>PTCA!K1628</f>
        <v>0</v>
      </c>
      <c r="E1645" s="380">
        <f>PTCA!H1628</f>
        <v>0</v>
      </c>
      <c r="F1645" s="380">
        <f>PTCA!Z1628</f>
        <v>0</v>
      </c>
      <c r="G1645" s="380">
        <f>PTCA!AD1628</f>
        <v>0</v>
      </c>
      <c r="H1645" s="62"/>
      <c r="I1645" s="760">
        <f>PTCA!C1628</f>
        <v>0</v>
      </c>
      <c r="J1645" s="760" t="str">
        <f>PTCA!AK1628</f>
        <v/>
      </c>
      <c r="K1645" s="760">
        <f>PTCA!AL1628</f>
        <v>0</v>
      </c>
      <c r="L1645" s="62"/>
      <c r="M1645" s="607"/>
      <c r="N1645" s="62"/>
      <c r="O1645" s="63">
        <f>PTCA!AA2614</f>
        <v>0</v>
      </c>
      <c r="P1645" s="63">
        <f>PTCA!AF2614</f>
        <v>0</v>
      </c>
      <c r="Q1645" s="232" t="e">
        <f t="shared" si="51"/>
        <v>#DIV/0!</v>
      </c>
      <c r="R1645" s="544">
        <f>PTCA!AI2614</f>
        <v>0</v>
      </c>
      <c r="S1645" s="544">
        <f>PTCA!AJ1628</f>
        <v>0</v>
      </c>
      <c r="T1645" s="53"/>
      <c r="U1645" s="232" t="e">
        <f t="shared" si="52"/>
        <v>#DIV/0!</v>
      </c>
      <c r="V1645" s="272"/>
      <c r="X1645" s="255"/>
      <c r="Y1645" s="254"/>
    </row>
    <row r="1646" spans="1:25" ht="15">
      <c r="A1646" s="380" t="str">
        <f>PTCA!B1629</f>
        <v>-000</v>
      </c>
      <c r="B1646" s="380">
        <f>PTCA!D1629</f>
        <v>0</v>
      </c>
      <c r="C1646" s="380">
        <f>PTCA!J1629</f>
        <v>0</v>
      </c>
      <c r="D1646" s="380">
        <f>PTCA!K1629</f>
        <v>0</v>
      </c>
      <c r="E1646" s="380">
        <f>PTCA!H1629</f>
        <v>0</v>
      </c>
      <c r="F1646" s="380">
        <f>PTCA!Z1629</f>
        <v>0</v>
      </c>
      <c r="G1646" s="380">
        <f>PTCA!AD1629</f>
        <v>0</v>
      </c>
      <c r="H1646" s="62"/>
      <c r="I1646" s="760">
        <f>PTCA!C1629</f>
        <v>0</v>
      </c>
      <c r="J1646" s="760" t="str">
        <f>PTCA!AK1629</f>
        <v/>
      </c>
      <c r="K1646" s="760">
        <f>PTCA!AL1629</f>
        <v>0</v>
      </c>
      <c r="L1646" s="62"/>
      <c r="M1646" s="607"/>
      <c r="N1646" s="62"/>
      <c r="O1646" s="63">
        <f>PTCA!AA2615</f>
        <v>0</v>
      </c>
      <c r="P1646" s="63">
        <f>PTCA!AF2615</f>
        <v>0</v>
      </c>
      <c r="Q1646" s="232" t="e">
        <f t="shared" si="51"/>
        <v>#DIV/0!</v>
      </c>
      <c r="R1646" s="544">
        <f>PTCA!AI2615</f>
        <v>0</v>
      </c>
      <c r="S1646" s="544">
        <f>PTCA!AJ1629</f>
        <v>0</v>
      </c>
      <c r="T1646" s="53"/>
      <c r="U1646" s="232" t="e">
        <f t="shared" si="52"/>
        <v>#DIV/0!</v>
      </c>
      <c r="V1646" s="272"/>
      <c r="X1646" s="255"/>
      <c r="Y1646" s="254"/>
    </row>
    <row r="1647" spans="1:25" ht="15">
      <c r="A1647" s="380" t="str">
        <f>PTCA!B1630</f>
        <v>-000</v>
      </c>
      <c r="B1647" s="380">
        <f>PTCA!D1630</f>
        <v>0</v>
      </c>
      <c r="C1647" s="380">
        <f>PTCA!J1630</f>
        <v>0</v>
      </c>
      <c r="D1647" s="380">
        <f>PTCA!K1630</f>
        <v>0</v>
      </c>
      <c r="E1647" s="380">
        <f>PTCA!H1630</f>
        <v>0</v>
      </c>
      <c r="F1647" s="380">
        <f>PTCA!Z1630</f>
        <v>0</v>
      </c>
      <c r="G1647" s="380">
        <f>PTCA!AD1630</f>
        <v>0</v>
      </c>
      <c r="H1647" s="62"/>
      <c r="I1647" s="760">
        <f>PTCA!C1630</f>
        <v>0</v>
      </c>
      <c r="J1647" s="760" t="str">
        <f>PTCA!AK1630</f>
        <v/>
      </c>
      <c r="K1647" s="760">
        <f>PTCA!AL1630</f>
        <v>0</v>
      </c>
      <c r="L1647" s="62"/>
      <c r="M1647" s="607"/>
      <c r="N1647" s="62"/>
      <c r="O1647" s="63">
        <f>PTCA!AA2616</f>
        <v>0</v>
      </c>
      <c r="P1647" s="63">
        <f>PTCA!AF2616</f>
        <v>0</v>
      </c>
      <c r="Q1647" s="232" t="e">
        <f t="shared" si="51"/>
        <v>#DIV/0!</v>
      </c>
      <c r="R1647" s="544">
        <f>PTCA!AI2616</f>
        <v>0</v>
      </c>
      <c r="S1647" s="544">
        <f>PTCA!AJ1630</f>
        <v>0</v>
      </c>
      <c r="T1647" s="53"/>
      <c r="U1647" s="232" t="e">
        <f t="shared" si="52"/>
        <v>#DIV/0!</v>
      </c>
      <c r="V1647" s="272"/>
      <c r="X1647" s="255"/>
      <c r="Y1647" s="254"/>
    </row>
    <row r="1648" spans="1:25" ht="15">
      <c r="A1648" s="380" t="str">
        <f>PTCA!B1631</f>
        <v>-000</v>
      </c>
      <c r="B1648" s="380">
        <f>PTCA!D1631</f>
        <v>0</v>
      </c>
      <c r="C1648" s="380">
        <f>PTCA!J1631</f>
        <v>0</v>
      </c>
      <c r="D1648" s="380">
        <f>PTCA!K1631</f>
        <v>0</v>
      </c>
      <c r="E1648" s="380">
        <f>PTCA!H1631</f>
        <v>0</v>
      </c>
      <c r="F1648" s="380">
        <f>PTCA!Z1631</f>
        <v>0</v>
      </c>
      <c r="G1648" s="380">
        <f>PTCA!AD1631</f>
        <v>0</v>
      </c>
      <c r="H1648" s="62"/>
      <c r="I1648" s="760">
        <f>PTCA!C1631</f>
        <v>0</v>
      </c>
      <c r="J1648" s="760" t="str">
        <f>PTCA!AK1631</f>
        <v/>
      </c>
      <c r="K1648" s="760">
        <f>PTCA!AL1631</f>
        <v>0</v>
      </c>
      <c r="L1648" s="62"/>
      <c r="M1648" s="607"/>
      <c r="N1648" s="62"/>
      <c r="O1648" s="63">
        <f>PTCA!AA2617</f>
        <v>0</v>
      </c>
      <c r="P1648" s="63">
        <f>PTCA!AF2617</f>
        <v>0</v>
      </c>
      <c r="Q1648" s="232" t="e">
        <f t="shared" si="51"/>
        <v>#DIV/0!</v>
      </c>
      <c r="R1648" s="544">
        <f>PTCA!AI2617</f>
        <v>0</v>
      </c>
      <c r="S1648" s="544">
        <f>PTCA!AJ1631</f>
        <v>0</v>
      </c>
      <c r="T1648" s="53"/>
      <c r="U1648" s="232" t="e">
        <f t="shared" si="52"/>
        <v>#DIV/0!</v>
      </c>
      <c r="V1648" s="272"/>
      <c r="X1648" s="255"/>
      <c r="Y1648" s="254"/>
    </row>
    <row r="1649" spans="1:25" ht="15">
      <c r="A1649" s="380" t="str">
        <f>PTCA!B1632</f>
        <v>-000</v>
      </c>
      <c r="B1649" s="380">
        <f>PTCA!D1632</f>
        <v>0</v>
      </c>
      <c r="C1649" s="380">
        <f>PTCA!J1632</f>
        <v>0</v>
      </c>
      <c r="D1649" s="380">
        <f>PTCA!K1632</f>
        <v>0</v>
      </c>
      <c r="E1649" s="380">
        <f>PTCA!H1632</f>
        <v>0</v>
      </c>
      <c r="F1649" s="380">
        <f>PTCA!Z1632</f>
        <v>0</v>
      </c>
      <c r="G1649" s="380">
        <f>PTCA!AD1632</f>
        <v>0</v>
      </c>
      <c r="H1649" s="62"/>
      <c r="I1649" s="760">
        <f>PTCA!C1632</f>
        <v>0</v>
      </c>
      <c r="J1649" s="760" t="str">
        <f>PTCA!AK1632</f>
        <v/>
      </c>
      <c r="K1649" s="760">
        <f>PTCA!AL1632</f>
        <v>0</v>
      </c>
      <c r="L1649" s="62"/>
      <c r="M1649" s="607"/>
      <c r="N1649" s="62"/>
      <c r="O1649" s="63">
        <f>PTCA!AA2618</f>
        <v>0</v>
      </c>
      <c r="P1649" s="63">
        <f>PTCA!AF2618</f>
        <v>0</v>
      </c>
      <c r="Q1649" s="232" t="e">
        <f t="shared" si="51"/>
        <v>#DIV/0!</v>
      </c>
      <c r="R1649" s="544">
        <f>PTCA!AI2618</f>
        <v>0</v>
      </c>
      <c r="S1649" s="544">
        <f>PTCA!AJ1632</f>
        <v>0</v>
      </c>
      <c r="T1649" s="53"/>
      <c r="U1649" s="232" t="e">
        <f t="shared" si="52"/>
        <v>#DIV/0!</v>
      </c>
      <c r="V1649" s="272"/>
      <c r="X1649" s="255"/>
      <c r="Y1649" s="254"/>
    </row>
    <row r="1650" spans="1:25" ht="15">
      <c r="A1650" s="380" t="str">
        <f>PTCA!B1633</f>
        <v>-000</v>
      </c>
      <c r="B1650" s="380">
        <f>PTCA!D1633</f>
        <v>0</v>
      </c>
      <c r="C1650" s="380">
        <f>PTCA!J1633</f>
        <v>0</v>
      </c>
      <c r="D1650" s="380">
        <f>PTCA!K1633</f>
        <v>0</v>
      </c>
      <c r="E1650" s="380">
        <f>PTCA!H1633</f>
        <v>0</v>
      </c>
      <c r="F1650" s="380">
        <f>PTCA!Z1633</f>
        <v>0</v>
      </c>
      <c r="G1650" s="380">
        <f>PTCA!AD1633</f>
        <v>0</v>
      </c>
      <c r="H1650" s="62"/>
      <c r="I1650" s="760">
        <f>PTCA!C1633</f>
        <v>0</v>
      </c>
      <c r="J1650" s="760" t="str">
        <f>PTCA!AK1633</f>
        <v/>
      </c>
      <c r="K1650" s="760">
        <f>PTCA!AL1633</f>
        <v>0</v>
      </c>
      <c r="L1650" s="62"/>
      <c r="M1650" s="607"/>
      <c r="N1650" s="62"/>
      <c r="O1650" s="63">
        <f>PTCA!AA2619</f>
        <v>0</v>
      </c>
      <c r="P1650" s="63">
        <f>PTCA!AF2619</f>
        <v>0</v>
      </c>
      <c r="Q1650" s="232" t="e">
        <f t="shared" si="51"/>
        <v>#DIV/0!</v>
      </c>
      <c r="R1650" s="544">
        <f>PTCA!AI2619</f>
        <v>0</v>
      </c>
      <c r="S1650" s="544">
        <f>PTCA!AJ1633</f>
        <v>0</v>
      </c>
      <c r="T1650" s="53"/>
      <c r="U1650" s="232" t="e">
        <f t="shared" si="52"/>
        <v>#DIV/0!</v>
      </c>
      <c r="V1650" s="272"/>
      <c r="X1650" s="255"/>
      <c r="Y1650" s="254"/>
    </row>
    <row r="1651" spans="1:25" ht="15">
      <c r="A1651" s="380" t="str">
        <f>PTCA!B1634</f>
        <v>-000</v>
      </c>
      <c r="B1651" s="380">
        <f>PTCA!D1634</f>
        <v>0</v>
      </c>
      <c r="C1651" s="380">
        <f>PTCA!J1634</f>
        <v>0</v>
      </c>
      <c r="D1651" s="380">
        <f>PTCA!K1634</f>
        <v>0</v>
      </c>
      <c r="E1651" s="380">
        <f>PTCA!H1634</f>
        <v>0</v>
      </c>
      <c r="F1651" s="380">
        <f>PTCA!Z1634</f>
        <v>0</v>
      </c>
      <c r="G1651" s="380">
        <f>PTCA!AD1634</f>
        <v>0</v>
      </c>
      <c r="H1651" s="62"/>
      <c r="I1651" s="760">
        <f>PTCA!C1634</f>
        <v>0</v>
      </c>
      <c r="J1651" s="760" t="str">
        <f>PTCA!AK1634</f>
        <v/>
      </c>
      <c r="K1651" s="760">
        <f>PTCA!AL1634</f>
        <v>0</v>
      </c>
      <c r="L1651" s="62"/>
      <c r="M1651" s="607"/>
      <c r="N1651" s="62"/>
      <c r="O1651" s="63">
        <f>PTCA!AA2620</f>
        <v>0</v>
      </c>
      <c r="P1651" s="63">
        <f>PTCA!AF2620</f>
        <v>0</v>
      </c>
      <c r="Q1651" s="232" t="e">
        <f t="shared" si="51"/>
        <v>#DIV/0!</v>
      </c>
      <c r="R1651" s="544">
        <f>PTCA!AI2620</f>
        <v>0</v>
      </c>
      <c r="S1651" s="544">
        <f>PTCA!AJ1634</f>
        <v>0</v>
      </c>
      <c r="T1651" s="53"/>
      <c r="U1651" s="232" t="e">
        <f t="shared" si="52"/>
        <v>#DIV/0!</v>
      </c>
      <c r="V1651" s="272"/>
      <c r="X1651" s="255"/>
      <c r="Y1651" s="254"/>
    </row>
    <row r="1652" spans="1:25" ht="15">
      <c r="A1652" s="380" t="str">
        <f>PTCA!B1635</f>
        <v>-000</v>
      </c>
      <c r="B1652" s="380">
        <f>PTCA!D1635</f>
        <v>0</v>
      </c>
      <c r="C1652" s="380">
        <f>PTCA!J1635</f>
        <v>0</v>
      </c>
      <c r="D1652" s="380">
        <f>PTCA!K1635</f>
        <v>0</v>
      </c>
      <c r="E1652" s="380">
        <f>PTCA!H1635</f>
        <v>0</v>
      </c>
      <c r="F1652" s="380">
        <f>PTCA!Z1635</f>
        <v>0</v>
      </c>
      <c r="G1652" s="380">
        <f>PTCA!AD1635</f>
        <v>0</v>
      </c>
      <c r="H1652" s="62"/>
      <c r="I1652" s="760">
        <f>PTCA!C1635</f>
        <v>0</v>
      </c>
      <c r="J1652" s="760" t="str">
        <f>PTCA!AK1635</f>
        <v/>
      </c>
      <c r="K1652" s="760">
        <f>PTCA!AL1635</f>
        <v>0</v>
      </c>
      <c r="L1652" s="62"/>
      <c r="M1652" s="607"/>
      <c r="N1652" s="62"/>
      <c r="O1652" s="63">
        <f>PTCA!AA2621</f>
        <v>0</v>
      </c>
      <c r="P1652" s="63">
        <f>PTCA!AF2621</f>
        <v>0</v>
      </c>
      <c r="Q1652" s="232" t="e">
        <f t="shared" si="51"/>
        <v>#DIV/0!</v>
      </c>
      <c r="R1652" s="544">
        <f>PTCA!AI2621</f>
        <v>0</v>
      </c>
      <c r="S1652" s="544">
        <f>PTCA!AJ1635</f>
        <v>0</v>
      </c>
      <c r="T1652" s="53"/>
      <c r="U1652" s="232" t="e">
        <f t="shared" si="52"/>
        <v>#DIV/0!</v>
      </c>
      <c r="V1652" s="272"/>
      <c r="X1652" s="255"/>
      <c r="Y1652" s="254"/>
    </row>
    <row r="1653" spans="1:25" ht="15">
      <c r="A1653" s="380" t="str">
        <f>PTCA!B1636</f>
        <v>-000</v>
      </c>
      <c r="B1653" s="380">
        <f>PTCA!D1636</f>
        <v>0</v>
      </c>
      <c r="C1653" s="380">
        <f>PTCA!J1636</f>
        <v>0</v>
      </c>
      <c r="D1653" s="380">
        <f>PTCA!K1636</f>
        <v>0</v>
      </c>
      <c r="E1653" s="380">
        <f>PTCA!H1636</f>
        <v>0</v>
      </c>
      <c r="F1653" s="380">
        <f>PTCA!Z1636</f>
        <v>0</v>
      </c>
      <c r="G1653" s="380">
        <f>PTCA!AD1636</f>
        <v>0</v>
      </c>
      <c r="H1653" s="62"/>
      <c r="I1653" s="760">
        <f>PTCA!C1636</f>
        <v>0</v>
      </c>
      <c r="J1653" s="760" t="str">
        <f>PTCA!AK1636</f>
        <v/>
      </c>
      <c r="K1653" s="760">
        <f>PTCA!AL1636</f>
        <v>0</v>
      </c>
      <c r="L1653" s="62"/>
      <c r="M1653" s="607"/>
      <c r="N1653" s="62"/>
      <c r="O1653" s="63">
        <f>PTCA!AA2622</f>
        <v>0</v>
      </c>
      <c r="P1653" s="63">
        <f>PTCA!AF2622</f>
        <v>0</v>
      </c>
      <c r="Q1653" s="232" t="e">
        <f t="shared" si="51"/>
        <v>#DIV/0!</v>
      </c>
      <c r="R1653" s="544">
        <f>PTCA!AI2622</f>
        <v>0</v>
      </c>
      <c r="S1653" s="544">
        <f>PTCA!AJ1636</f>
        <v>0</v>
      </c>
      <c r="T1653" s="53"/>
      <c r="U1653" s="232" t="e">
        <f t="shared" si="52"/>
        <v>#DIV/0!</v>
      </c>
      <c r="V1653" s="272"/>
      <c r="X1653" s="255"/>
      <c r="Y1653" s="254"/>
    </row>
    <row r="1654" spans="1:25" ht="15">
      <c r="A1654" s="380" t="str">
        <f>PTCA!B1637</f>
        <v>-000</v>
      </c>
      <c r="B1654" s="380">
        <f>PTCA!D1637</f>
        <v>0</v>
      </c>
      <c r="C1654" s="380">
        <f>PTCA!J1637</f>
        <v>0</v>
      </c>
      <c r="D1654" s="380">
        <f>PTCA!K1637</f>
        <v>0</v>
      </c>
      <c r="E1654" s="380">
        <f>PTCA!H1637</f>
        <v>0</v>
      </c>
      <c r="F1654" s="380">
        <f>PTCA!Z1637</f>
        <v>0</v>
      </c>
      <c r="G1654" s="380">
        <f>PTCA!AD1637</f>
        <v>0</v>
      </c>
      <c r="H1654" s="62"/>
      <c r="I1654" s="760">
        <f>PTCA!C1637</f>
        <v>0</v>
      </c>
      <c r="J1654" s="760" t="str">
        <f>PTCA!AK1637</f>
        <v/>
      </c>
      <c r="K1654" s="760">
        <f>PTCA!AL1637</f>
        <v>0</v>
      </c>
      <c r="L1654" s="62"/>
      <c r="M1654" s="607"/>
      <c r="N1654" s="62"/>
      <c r="O1654" s="63">
        <f>PTCA!AA2623</f>
        <v>0</v>
      </c>
      <c r="P1654" s="63">
        <f>PTCA!AF2623</f>
        <v>0</v>
      </c>
      <c r="Q1654" s="232" t="e">
        <f t="shared" si="51"/>
        <v>#DIV/0!</v>
      </c>
      <c r="R1654" s="544">
        <f>PTCA!AI2623</f>
        <v>0</v>
      </c>
      <c r="S1654" s="544">
        <f>PTCA!AJ1637</f>
        <v>0</v>
      </c>
      <c r="T1654" s="53"/>
      <c r="U1654" s="232" t="e">
        <f t="shared" si="52"/>
        <v>#DIV/0!</v>
      </c>
      <c r="V1654" s="272"/>
      <c r="X1654" s="255"/>
      <c r="Y1654" s="254"/>
    </row>
    <row r="1655" spans="1:25" ht="15">
      <c r="A1655" s="380" t="str">
        <f>PTCA!B1638</f>
        <v>-000</v>
      </c>
      <c r="B1655" s="380">
        <f>PTCA!D1638</f>
        <v>0</v>
      </c>
      <c r="C1655" s="380">
        <f>PTCA!J1638</f>
        <v>0</v>
      </c>
      <c r="D1655" s="380">
        <f>PTCA!K1638</f>
        <v>0</v>
      </c>
      <c r="E1655" s="380">
        <f>PTCA!H1638</f>
        <v>0</v>
      </c>
      <c r="F1655" s="380">
        <f>PTCA!Z1638</f>
        <v>0</v>
      </c>
      <c r="G1655" s="380">
        <f>PTCA!AD1638</f>
        <v>0</v>
      </c>
      <c r="H1655" s="62"/>
      <c r="I1655" s="760">
        <f>PTCA!C1638</f>
        <v>0</v>
      </c>
      <c r="J1655" s="760" t="str">
        <f>PTCA!AK1638</f>
        <v/>
      </c>
      <c r="K1655" s="760">
        <f>PTCA!AL1638</f>
        <v>0</v>
      </c>
      <c r="L1655" s="62"/>
      <c r="M1655" s="607"/>
      <c r="N1655" s="62"/>
      <c r="O1655" s="63">
        <f>PTCA!AA2624</f>
        <v>0</v>
      </c>
      <c r="P1655" s="63">
        <f>PTCA!AF2624</f>
        <v>0</v>
      </c>
      <c r="Q1655" s="232" t="e">
        <f t="shared" si="51"/>
        <v>#DIV/0!</v>
      </c>
      <c r="R1655" s="544">
        <f>PTCA!AI2624</f>
        <v>0</v>
      </c>
      <c r="S1655" s="544">
        <f>PTCA!AJ1638</f>
        <v>0</v>
      </c>
      <c r="T1655" s="53"/>
      <c r="U1655" s="232" t="e">
        <f t="shared" si="52"/>
        <v>#DIV/0!</v>
      </c>
      <c r="V1655" s="272"/>
      <c r="X1655" s="255"/>
      <c r="Y1655" s="254"/>
    </row>
    <row r="1656" spans="1:25" ht="15">
      <c r="A1656" s="380" t="str">
        <f>PTCA!B1639</f>
        <v>-000</v>
      </c>
      <c r="B1656" s="380">
        <f>PTCA!D1639</f>
        <v>0</v>
      </c>
      <c r="C1656" s="380">
        <f>PTCA!J1639</f>
        <v>0</v>
      </c>
      <c r="D1656" s="380">
        <f>PTCA!K1639</f>
        <v>0</v>
      </c>
      <c r="E1656" s="380">
        <f>PTCA!H1639</f>
        <v>0</v>
      </c>
      <c r="F1656" s="380">
        <f>PTCA!Z1639</f>
        <v>0</v>
      </c>
      <c r="G1656" s="380">
        <f>PTCA!AD1639</f>
        <v>0</v>
      </c>
      <c r="H1656" s="62"/>
      <c r="I1656" s="760">
        <f>PTCA!C1639</f>
        <v>0</v>
      </c>
      <c r="J1656" s="760" t="str">
        <f>PTCA!AK1639</f>
        <v/>
      </c>
      <c r="K1656" s="760">
        <f>PTCA!AL1639</f>
        <v>0</v>
      </c>
      <c r="L1656" s="62"/>
      <c r="M1656" s="607"/>
      <c r="N1656" s="62"/>
      <c r="O1656" s="63">
        <f>PTCA!AA2625</f>
        <v>0</v>
      </c>
      <c r="P1656" s="63">
        <f>PTCA!AF2625</f>
        <v>0</v>
      </c>
      <c r="Q1656" s="232" t="e">
        <f t="shared" si="51"/>
        <v>#DIV/0!</v>
      </c>
      <c r="R1656" s="544">
        <f>PTCA!AI2625</f>
        <v>0</v>
      </c>
      <c r="S1656" s="544">
        <f>PTCA!AJ1639</f>
        <v>0</v>
      </c>
      <c r="T1656" s="53"/>
      <c r="U1656" s="232" t="e">
        <f t="shared" si="52"/>
        <v>#DIV/0!</v>
      </c>
      <c r="V1656" s="272"/>
      <c r="X1656" s="255"/>
      <c r="Y1656" s="254"/>
    </row>
    <row r="1657" spans="1:25" ht="15">
      <c r="A1657" s="380" t="str">
        <f>PTCA!B1640</f>
        <v>-000</v>
      </c>
      <c r="B1657" s="380">
        <f>PTCA!D1640</f>
        <v>0</v>
      </c>
      <c r="C1657" s="380">
        <f>PTCA!J1640</f>
        <v>0</v>
      </c>
      <c r="D1657" s="380">
        <f>PTCA!K1640</f>
        <v>0</v>
      </c>
      <c r="E1657" s="380">
        <f>PTCA!H1640</f>
        <v>0</v>
      </c>
      <c r="F1657" s="380">
        <f>PTCA!Z1640</f>
        <v>0</v>
      </c>
      <c r="G1657" s="380">
        <f>PTCA!AD1640</f>
        <v>0</v>
      </c>
      <c r="H1657" s="62"/>
      <c r="I1657" s="760">
        <f>PTCA!C1640</f>
        <v>0</v>
      </c>
      <c r="J1657" s="760" t="str">
        <f>PTCA!AK1640</f>
        <v/>
      </c>
      <c r="K1657" s="760">
        <f>PTCA!AL1640</f>
        <v>0</v>
      </c>
      <c r="L1657" s="62"/>
      <c r="M1657" s="607"/>
      <c r="N1657" s="62"/>
      <c r="O1657" s="63">
        <f>PTCA!AA2626</f>
        <v>0</v>
      </c>
      <c r="P1657" s="63">
        <f>PTCA!AF2626</f>
        <v>0</v>
      </c>
      <c r="Q1657" s="232" t="e">
        <f t="shared" si="51"/>
        <v>#DIV/0!</v>
      </c>
      <c r="R1657" s="544">
        <f>PTCA!AI2626</f>
        <v>0</v>
      </c>
      <c r="S1657" s="544">
        <f>PTCA!AJ1640</f>
        <v>0</v>
      </c>
      <c r="T1657" s="53"/>
      <c r="U1657" s="232" t="e">
        <f t="shared" si="52"/>
        <v>#DIV/0!</v>
      </c>
      <c r="V1657" s="272"/>
      <c r="X1657" s="255"/>
      <c r="Y1657" s="254"/>
    </row>
    <row r="1658" spans="1:25" ht="15">
      <c r="A1658" s="380" t="str">
        <f>PTCA!B1641</f>
        <v>-000</v>
      </c>
      <c r="B1658" s="380">
        <f>PTCA!D1641</f>
        <v>0</v>
      </c>
      <c r="C1658" s="380">
        <f>PTCA!J1641</f>
        <v>0</v>
      </c>
      <c r="D1658" s="380">
        <f>PTCA!K1641</f>
        <v>0</v>
      </c>
      <c r="E1658" s="380">
        <f>PTCA!H1641</f>
        <v>0</v>
      </c>
      <c r="F1658" s="380">
        <f>PTCA!Z1641</f>
        <v>0</v>
      </c>
      <c r="G1658" s="380">
        <f>PTCA!AD1641</f>
        <v>0</v>
      </c>
      <c r="H1658" s="62"/>
      <c r="I1658" s="760">
        <f>PTCA!C1641</f>
        <v>0</v>
      </c>
      <c r="J1658" s="760" t="str">
        <f>PTCA!AK1641</f>
        <v/>
      </c>
      <c r="K1658" s="760">
        <f>PTCA!AL1641</f>
        <v>0</v>
      </c>
      <c r="L1658" s="62"/>
      <c r="M1658" s="607"/>
      <c r="N1658" s="62"/>
      <c r="O1658" s="63">
        <f>PTCA!AA2627</f>
        <v>0</v>
      </c>
      <c r="P1658" s="63">
        <f>PTCA!AF2627</f>
        <v>0</v>
      </c>
      <c r="Q1658" s="232" t="e">
        <f t="shared" si="51"/>
        <v>#DIV/0!</v>
      </c>
      <c r="R1658" s="544">
        <f>PTCA!AI2627</f>
        <v>0</v>
      </c>
      <c r="S1658" s="544">
        <f>PTCA!AJ1641</f>
        <v>0</v>
      </c>
      <c r="T1658" s="53"/>
      <c r="U1658" s="232" t="e">
        <f t="shared" si="52"/>
        <v>#DIV/0!</v>
      </c>
      <c r="V1658" s="272"/>
      <c r="X1658" s="255"/>
      <c r="Y1658" s="254"/>
    </row>
    <row r="1659" spans="1:25" ht="15">
      <c r="A1659" s="380" t="str">
        <f>PTCA!B1642</f>
        <v>-000</v>
      </c>
      <c r="B1659" s="380">
        <f>PTCA!D1642</f>
        <v>0</v>
      </c>
      <c r="C1659" s="380">
        <f>PTCA!J1642</f>
        <v>0</v>
      </c>
      <c r="D1659" s="380">
        <f>PTCA!K1642</f>
        <v>0</v>
      </c>
      <c r="E1659" s="380">
        <f>PTCA!H1642</f>
        <v>0</v>
      </c>
      <c r="F1659" s="380">
        <f>PTCA!Z1642</f>
        <v>0</v>
      </c>
      <c r="G1659" s="380">
        <f>PTCA!AD1642</f>
        <v>0</v>
      </c>
      <c r="H1659" s="62"/>
      <c r="I1659" s="760">
        <f>PTCA!C1642</f>
        <v>0</v>
      </c>
      <c r="J1659" s="760" t="str">
        <f>PTCA!AK1642</f>
        <v/>
      </c>
      <c r="K1659" s="760">
        <f>PTCA!AL1642</f>
        <v>0</v>
      </c>
      <c r="L1659" s="62"/>
      <c r="M1659" s="607"/>
      <c r="N1659" s="62"/>
      <c r="O1659" s="63">
        <f>PTCA!AA2628</f>
        <v>0</v>
      </c>
      <c r="P1659" s="63">
        <f>PTCA!AF2628</f>
        <v>0</v>
      </c>
      <c r="Q1659" s="232" t="e">
        <f t="shared" si="51"/>
        <v>#DIV/0!</v>
      </c>
      <c r="R1659" s="544">
        <f>PTCA!AI2628</f>
        <v>0</v>
      </c>
      <c r="S1659" s="544">
        <f>PTCA!AJ1642</f>
        <v>0</v>
      </c>
      <c r="T1659" s="53"/>
      <c r="U1659" s="232" t="e">
        <f t="shared" si="52"/>
        <v>#DIV/0!</v>
      </c>
      <c r="V1659" s="272"/>
      <c r="X1659" s="255"/>
      <c r="Y1659" s="254"/>
    </row>
    <row r="1660" spans="1:25" ht="15">
      <c r="A1660" s="380" t="str">
        <f>PTCA!B1643</f>
        <v>-000</v>
      </c>
      <c r="B1660" s="380">
        <f>PTCA!D1643</f>
        <v>0</v>
      </c>
      <c r="C1660" s="380">
        <f>PTCA!J1643</f>
        <v>0</v>
      </c>
      <c r="D1660" s="380">
        <f>PTCA!K1643</f>
        <v>0</v>
      </c>
      <c r="E1660" s="380">
        <f>PTCA!H1643</f>
        <v>0</v>
      </c>
      <c r="F1660" s="380">
        <f>PTCA!Z1643</f>
        <v>0</v>
      </c>
      <c r="G1660" s="380">
        <f>PTCA!AD1643</f>
        <v>0</v>
      </c>
      <c r="H1660" s="62"/>
      <c r="I1660" s="760">
        <f>PTCA!C1643</f>
        <v>0</v>
      </c>
      <c r="J1660" s="760" t="str">
        <f>PTCA!AK1643</f>
        <v/>
      </c>
      <c r="K1660" s="760">
        <f>PTCA!AL1643</f>
        <v>0</v>
      </c>
      <c r="L1660" s="62"/>
      <c r="M1660" s="607"/>
      <c r="N1660" s="62"/>
      <c r="O1660" s="63">
        <f>PTCA!AA2629</f>
        <v>0</v>
      </c>
      <c r="P1660" s="63">
        <f>PTCA!AF2629</f>
        <v>0</v>
      </c>
      <c r="Q1660" s="232" t="e">
        <f t="shared" si="51"/>
        <v>#DIV/0!</v>
      </c>
      <c r="R1660" s="544">
        <f>PTCA!AI2629</f>
        <v>0</v>
      </c>
      <c r="S1660" s="544">
        <f>PTCA!AJ1643</f>
        <v>0</v>
      </c>
      <c r="T1660" s="53"/>
      <c r="U1660" s="232" t="e">
        <f t="shared" si="52"/>
        <v>#DIV/0!</v>
      </c>
      <c r="V1660" s="272"/>
      <c r="X1660" s="255"/>
      <c r="Y1660" s="254"/>
    </row>
    <row r="1661" spans="1:25" ht="15">
      <c r="A1661" s="380" t="str">
        <f>PTCA!B1644</f>
        <v>-000</v>
      </c>
      <c r="B1661" s="380">
        <f>PTCA!D1644</f>
        <v>0</v>
      </c>
      <c r="C1661" s="380">
        <f>PTCA!J1644</f>
        <v>0</v>
      </c>
      <c r="D1661" s="380">
        <f>PTCA!K1644</f>
        <v>0</v>
      </c>
      <c r="E1661" s="380">
        <f>PTCA!H1644</f>
        <v>0</v>
      </c>
      <c r="F1661" s="380">
        <f>PTCA!Z1644</f>
        <v>0</v>
      </c>
      <c r="G1661" s="380">
        <f>PTCA!AD1644</f>
        <v>0</v>
      </c>
      <c r="H1661" s="62"/>
      <c r="I1661" s="760">
        <f>PTCA!C1644</f>
        <v>0</v>
      </c>
      <c r="J1661" s="760" t="str">
        <f>PTCA!AK1644</f>
        <v/>
      </c>
      <c r="K1661" s="760">
        <f>PTCA!AL1644</f>
        <v>0</v>
      </c>
      <c r="L1661" s="62"/>
      <c r="M1661" s="607"/>
      <c r="N1661" s="62"/>
      <c r="O1661" s="63">
        <f>PTCA!AA2630</f>
        <v>0</v>
      </c>
      <c r="P1661" s="63">
        <f>PTCA!AF2630</f>
        <v>0</v>
      </c>
      <c r="Q1661" s="232" t="e">
        <f t="shared" si="51"/>
        <v>#DIV/0!</v>
      </c>
      <c r="R1661" s="544">
        <f>PTCA!AI2630</f>
        <v>0</v>
      </c>
      <c r="S1661" s="544">
        <f>PTCA!AJ1644</f>
        <v>0</v>
      </c>
      <c r="T1661" s="53"/>
      <c r="U1661" s="232" t="e">
        <f t="shared" si="52"/>
        <v>#DIV/0!</v>
      </c>
      <c r="V1661" s="272"/>
      <c r="X1661" s="255"/>
      <c r="Y1661" s="254"/>
    </row>
    <row r="1662" spans="1:25" ht="15">
      <c r="A1662" s="380" t="str">
        <f>PTCA!B1645</f>
        <v>-000</v>
      </c>
      <c r="B1662" s="380">
        <f>PTCA!D1645</f>
        <v>0</v>
      </c>
      <c r="C1662" s="380">
        <f>PTCA!J1645</f>
        <v>0</v>
      </c>
      <c r="D1662" s="380">
        <f>PTCA!K1645</f>
        <v>0</v>
      </c>
      <c r="E1662" s="380">
        <f>PTCA!H1645</f>
        <v>0</v>
      </c>
      <c r="F1662" s="380">
        <f>PTCA!Z1645</f>
        <v>0</v>
      </c>
      <c r="G1662" s="380">
        <f>PTCA!AD1645</f>
        <v>0</v>
      </c>
      <c r="H1662" s="62"/>
      <c r="I1662" s="760">
        <f>PTCA!C1645</f>
        <v>0</v>
      </c>
      <c r="J1662" s="760" t="str">
        <f>PTCA!AK1645</f>
        <v/>
      </c>
      <c r="K1662" s="760">
        <f>PTCA!AL1645</f>
        <v>0</v>
      </c>
      <c r="L1662" s="62"/>
      <c r="M1662" s="607"/>
      <c r="N1662" s="62"/>
      <c r="O1662" s="63">
        <f>PTCA!AA2631</f>
        <v>0</v>
      </c>
      <c r="P1662" s="63">
        <f>PTCA!AF2631</f>
        <v>0</v>
      </c>
      <c r="Q1662" s="232" t="e">
        <f t="shared" si="51"/>
        <v>#DIV/0!</v>
      </c>
      <c r="R1662" s="544">
        <f>PTCA!AI2631</f>
        <v>0</v>
      </c>
      <c r="S1662" s="544">
        <f>PTCA!AJ1645</f>
        <v>0</v>
      </c>
      <c r="T1662" s="53"/>
      <c r="U1662" s="232" t="e">
        <f t="shared" si="52"/>
        <v>#DIV/0!</v>
      </c>
      <c r="V1662" s="272"/>
      <c r="X1662" s="255"/>
      <c r="Y1662" s="254"/>
    </row>
    <row r="1663" spans="1:25" ht="15">
      <c r="A1663" s="380" t="str">
        <f>PTCA!B1646</f>
        <v>-000</v>
      </c>
      <c r="B1663" s="380">
        <f>PTCA!D1646</f>
        <v>0</v>
      </c>
      <c r="C1663" s="380">
        <f>PTCA!J1646</f>
        <v>0</v>
      </c>
      <c r="D1663" s="380">
        <f>PTCA!K1646</f>
        <v>0</v>
      </c>
      <c r="E1663" s="380">
        <f>PTCA!H1646</f>
        <v>0</v>
      </c>
      <c r="F1663" s="380">
        <f>PTCA!Z1646</f>
        <v>0</v>
      </c>
      <c r="G1663" s="380">
        <f>PTCA!AD1646</f>
        <v>0</v>
      </c>
      <c r="H1663" s="62"/>
      <c r="I1663" s="760">
        <f>PTCA!C1646</f>
        <v>0</v>
      </c>
      <c r="J1663" s="760" t="str">
        <f>PTCA!AK1646</f>
        <v/>
      </c>
      <c r="K1663" s="760">
        <f>PTCA!AL1646</f>
        <v>0</v>
      </c>
      <c r="L1663" s="62"/>
      <c r="M1663" s="607"/>
      <c r="N1663" s="62"/>
      <c r="O1663" s="63">
        <f>PTCA!AA2632</f>
        <v>0</v>
      </c>
      <c r="P1663" s="63">
        <f>PTCA!AF2632</f>
        <v>0</v>
      </c>
      <c r="Q1663" s="232" t="e">
        <f t="shared" si="51"/>
        <v>#DIV/0!</v>
      </c>
      <c r="R1663" s="544">
        <f>PTCA!AI2632</f>
        <v>0</v>
      </c>
      <c r="S1663" s="544">
        <f>PTCA!AJ1646</f>
        <v>0</v>
      </c>
      <c r="T1663" s="53"/>
      <c r="U1663" s="232" t="e">
        <f t="shared" si="52"/>
        <v>#DIV/0!</v>
      </c>
      <c r="V1663" s="272"/>
      <c r="X1663" s="255"/>
      <c r="Y1663" s="254"/>
    </row>
    <row r="1664" spans="1:25" ht="15">
      <c r="A1664" s="380" t="str">
        <f>PTCA!B1647</f>
        <v>-000</v>
      </c>
      <c r="B1664" s="380">
        <f>PTCA!D1647</f>
        <v>0</v>
      </c>
      <c r="C1664" s="380">
        <f>PTCA!J1647</f>
        <v>0</v>
      </c>
      <c r="D1664" s="380">
        <f>PTCA!K1647</f>
        <v>0</v>
      </c>
      <c r="E1664" s="380">
        <f>PTCA!H1647</f>
        <v>0</v>
      </c>
      <c r="F1664" s="380">
        <f>PTCA!Z1647</f>
        <v>0</v>
      </c>
      <c r="G1664" s="380">
        <f>PTCA!AD1647</f>
        <v>0</v>
      </c>
      <c r="H1664" s="62"/>
      <c r="I1664" s="760">
        <f>PTCA!C1647</f>
        <v>0</v>
      </c>
      <c r="J1664" s="760" t="str">
        <f>PTCA!AK1647</f>
        <v/>
      </c>
      <c r="K1664" s="760">
        <f>PTCA!AL1647</f>
        <v>0</v>
      </c>
      <c r="L1664" s="62"/>
      <c r="M1664" s="607"/>
      <c r="N1664" s="62"/>
      <c r="O1664" s="63">
        <f>PTCA!AA2633</f>
        <v>0</v>
      </c>
      <c r="P1664" s="63">
        <f>PTCA!AF2633</f>
        <v>0</v>
      </c>
      <c r="Q1664" s="232" t="e">
        <f t="shared" si="51"/>
        <v>#DIV/0!</v>
      </c>
      <c r="R1664" s="544">
        <f>PTCA!AI2633</f>
        <v>0</v>
      </c>
      <c r="S1664" s="544">
        <f>PTCA!AJ1647</f>
        <v>0</v>
      </c>
      <c r="T1664" s="53"/>
      <c r="U1664" s="232" t="e">
        <f t="shared" si="52"/>
        <v>#DIV/0!</v>
      </c>
      <c r="V1664" s="272"/>
      <c r="X1664" s="255"/>
      <c r="Y1664" s="254"/>
    </row>
    <row r="1665" spans="1:25" ht="15">
      <c r="A1665" s="380" t="str">
        <f>PTCA!B1648</f>
        <v>-000</v>
      </c>
      <c r="B1665" s="380">
        <f>PTCA!D1648</f>
        <v>0</v>
      </c>
      <c r="C1665" s="380">
        <f>PTCA!J1648</f>
        <v>0</v>
      </c>
      <c r="D1665" s="380">
        <f>PTCA!K1648</f>
        <v>0</v>
      </c>
      <c r="E1665" s="380">
        <f>PTCA!H1648</f>
        <v>0</v>
      </c>
      <c r="F1665" s="380">
        <f>PTCA!Z1648</f>
        <v>0</v>
      </c>
      <c r="G1665" s="380">
        <f>PTCA!AD1648</f>
        <v>0</v>
      </c>
      <c r="H1665" s="62"/>
      <c r="I1665" s="760">
        <f>PTCA!C1648</f>
        <v>0</v>
      </c>
      <c r="J1665" s="760" t="str">
        <f>PTCA!AK1648</f>
        <v/>
      </c>
      <c r="K1665" s="760">
        <f>PTCA!AL1648</f>
        <v>0</v>
      </c>
      <c r="L1665" s="62"/>
      <c r="M1665" s="607"/>
      <c r="N1665" s="62"/>
      <c r="O1665" s="63">
        <f>PTCA!AA2634</f>
        <v>0</v>
      </c>
      <c r="P1665" s="63">
        <f>PTCA!AF2634</f>
        <v>0</v>
      </c>
      <c r="Q1665" s="232" t="e">
        <f t="shared" si="51"/>
        <v>#DIV/0!</v>
      </c>
      <c r="R1665" s="544">
        <f>PTCA!AI2634</f>
        <v>0</v>
      </c>
      <c r="S1665" s="544">
        <f>PTCA!AJ1648</f>
        <v>0</v>
      </c>
      <c r="T1665" s="53"/>
      <c r="U1665" s="232" t="e">
        <f t="shared" si="52"/>
        <v>#DIV/0!</v>
      </c>
      <c r="V1665" s="272"/>
      <c r="X1665" s="255"/>
      <c r="Y1665" s="254"/>
    </row>
    <row r="1666" spans="1:25" ht="15">
      <c r="A1666" s="380" t="str">
        <f>PTCA!B1649</f>
        <v>-000</v>
      </c>
      <c r="B1666" s="380">
        <f>PTCA!D1649</f>
        <v>0</v>
      </c>
      <c r="C1666" s="380">
        <f>PTCA!J1649</f>
        <v>0</v>
      </c>
      <c r="D1666" s="380">
        <f>PTCA!K1649</f>
        <v>0</v>
      </c>
      <c r="E1666" s="380">
        <f>PTCA!H1649</f>
        <v>0</v>
      </c>
      <c r="F1666" s="380">
        <f>PTCA!Z1649</f>
        <v>0</v>
      </c>
      <c r="G1666" s="380">
        <f>PTCA!AD1649</f>
        <v>0</v>
      </c>
      <c r="H1666" s="62"/>
      <c r="I1666" s="760">
        <f>PTCA!C1649</f>
        <v>0</v>
      </c>
      <c r="J1666" s="760" t="str">
        <f>PTCA!AK1649</f>
        <v/>
      </c>
      <c r="K1666" s="760">
        <f>PTCA!AL1649</f>
        <v>0</v>
      </c>
      <c r="L1666" s="62"/>
      <c r="M1666" s="607"/>
      <c r="N1666" s="62"/>
      <c r="O1666" s="63">
        <f>PTCA!AA2635</f>
        <v>0</v>
      </c>
      <c r="P1666" s="63">
        <f>PTCA!AF2635</f>
        <v>0</v>
      </c>
      <c r="Q1666" s="232" t="e">
        <f t="shared" si="51"/>
        <v>#DIV/0!</v>
      </c>
      <c r="R1666" s="544">
        <f>PTCA!AI2635</f>
        <v>0</v>
      </c>
      <c r="S1666" s="544">
        <f>PTCA!AJ1649</f>
        <v>0</v>
      </c>
      <c r="T1666" s="53"/>
      <c r="U1666" s="232" t="e">
        <f t="shared" si="52"/>
        <v>#DIV/0!</v>
      </c>
      <c r="V1666" s="272"/>
      <c r="X1666" s="255"/>
      <c r="Y1666" s="254"/>
    </row>
    <row r="1667" spans="1:25" ht="15">
      <c r="A1667" s="380" t="str">
        <f>PTCA!B1650</f>
        <v>-000</v>
      </c>
      <c r="B1667" s="380">
        <f>PTCA!D1650</f>
        <v>0</v>
      </c>
      <c r="C1667" s="380">
        <f>PTCA!J1650</f>
        <v>0</v>
      </c>
      <c r="D1667" s="380">
        <f>PTCA!K1650</f>
        <v>0</v>
      </c>
      <c r="E1667" s="380">
        <f>PTCA!H1650</f>
        <v>0</v>
      </c>
      <c r="F1667" s="380">
        <f>PTCA!Z1650</f>
        <v>0</v>
      </c>
      <c r="G1667" s="380">
        <f>PTCA!AD1650</f>
        <v>0</v>
      </c>
      <c r="H1667" s="62"/>
      <c r="I1667" s="760">
        <f>PTCA!C1650</f>
        <v>0</v>
      </c>
      <c r="J1667" s="760" t="str">
        <f>PTCA!AK1650</f>
        <v/>
      </c>
      <c r="K1667" s="760">
        <f>PTCA!AL1650</f>
        <v>0</v>
      </c>
      <c r="L1667" s="62"/>
      <c r="M1667" s="607"/>
      <c r="N1667" s="62"/>
      <c r="O1667" s="63">
        <f>PTCA!AA2636</f>
        <v>0</v>
      </c>
      <c r="P1667" s="63">
        <f>PTCA!AF2636</f>
        <v>0</v>
      </c>
      <c r="Q1667" s="232" t="e">
        <f t="shared" si="51"/>
        <v>#DIV/0!</v>
      </c>
      <c r="R1667" s="544">
        <f>PTCA!AI2636</f>
        <v>0</v>
      </c>
      <c r="S1667" s="544">
        <f>PTCA!AJ1650</f>
        <v>0</v>
      </c>
      <c r="T1667" s="53"/>
      <c r="U1667" s="232" t="e">
        <f t="shared" si="52"/>
        <v>#DIV/0!</v>
      </c>
      <c r="V1667" s="272"/>
      <c r="X1667" s="255"/>
      <c r="Y1667" s="254"/>
    </row>
    <row r="1668" spans="1:25" ht="15">
      <c r="A1668" s="380" t="str">
        <f>PTCA!B1651</f>
        <v>-000</v>
      </c>
      <c r="B1668" s="380">
        <f>PTCA!D1651</f>
        <v>0</v>
      </c>
      <c r="C1668" s="380">
        <f>PTCA!J1651</f>
        <v>0</v>
      </c>
      <c r="D1668" s="380">
        <f>PTCA!K1651</f>
        <v>0</v>
      </c>
      <c r="E1668" s="380">
        <f>PTCA!H1651</f>
        <v>0</v>
      </c>
      <c r="F1668" s="380">
        <f>PTCA!Z1651</f>
        <v>0</v>
      </c>
      <c r="G1668" s="380">
        <f>PTCA!AD1651</f>
        <v>0</v>
      </c>
      <c r="H1668" s="62"/>
      <c r="I1668" s="760">
        <f>PTCA!C1651</f>
        <v>0</v>
      </c>
      <c r="J1668" s="760" t="str">
        <f>PTCA!AK1651</f>
        <v/>
      </c>
      <c r="K1668" s="760">
        <f>PTCA!AL1651</f>
        <v>0</v>
      </c>
      <c r="L1668" s="62"/>
      <c r="M1668" s="607"/>
      <c r="N1668" s="62"/>
      <c r="O1668" s="63">
        <f>PTCA!AA2637</f>
        <v>0</v>
      </c>
      <c r="P1668" s="63">
        <f>PTCA!AF2637</f>
        <v>0</v>
      </c>
      <c r="Q1668" s="232" t="e">
        <f t="shared" si="51"/>
        <v>#DIV/0!</v>
      </c>
      <c r="R1668" s="544">
        <f>PTCA!AI2637</f>
        <v>0</v>
      </c>
      <c r="S1668" s="544">
        <f>PTCA!AJ1651</f>
        <v>0</v>
      </c>
      <c r="T1668" s="53"/>
      <c r="U1668" s="232" t="e">
        <f t="shared" si="52"/>
        <v>#DIV/0!</v>
      </c>
      <c r="V1668" s="272"/>
      <c r="X1668" s="255"/>
      <c r="Y1668" s="254"/>
    </row>
    <row r="1669" spans="1:25" ht="15">
      <c r="A1669" s="380" t="str">
        <f>PTCA!B1652</f>
        <v>-000</v>
      </c>
      <c r="B1669" s="380">
        <f>PTCA!D1652</f>
        <v>0</v>
      </c>
      <c r="C1669" s="380">
        <f>PTCA!J1652</f>
        <v>0</v>
      </c>
      <c r="D1669" s="380">
        <f>PTCA!K1652</f>
        <v>0</v>
      </c>
      <c r="E1669" s="380">
        <f>PTCA!H1652</f>
        <v>0</v>
      </c>
      <c r="F1669" s="380">
        <f>PTCA!Z1652</f>
        <v>0</v>
      </c>
      <c r="G1669" s="380">
        <f>PTCA!AD1652</f>
        <v>0</v>
      </c>
      <c r="H1669" s="62"/>
      <c r="I1669" s="760">
        <f>PTCA!C1652</f>
        <v>0</v>
      </c>
      <c r="J1669" s="760" t="str">
        <f>PTCA!AK1652</f>
        <v/>
      </c>
      <c r="K1669" s="760">
        <f>PTCA!AL1652</f>
        <v>0</v>
      </c>
      <c r="L1669" s="62"/>
      <c r="M1669" s="607"/>
      <c r="N1669" s="62"/>
      <c r="O1669" s="63">
        <f>PTCA!AA2638</f>
        <v>0</v>
      </c>
      <c r="P1669" s="63">
        <f>PTCA!AF2638</f>
        <v>0</v>
      </c>
      <c r="Q1669" s="232" t="e">
        <f t="shared" ref="Q1669:Q1732" si="53">P1669/O1669</f>
        <v>#DIV/0!</v>
      </c>
      <c r="R1669" s="544">
        <f>PTCA!AI2638</f>
        <v>0</v>
      </c>
      <c r="S1669" s="544">
        <f>PTCA!AJ1652</f>
        <v>0</v>
      </c>
      <c r="T1669" s="53"/>
      <c r="U1669" s="232" t="e">
        <f t="shared" si="52"/>
        <v>#DIV/0!</v>
      </c>
      <c r="V1669" s="272"/>
      <c r="X1669" s="255"/>
      <c r="Y1669" s="254"/>
    </row>
    <row r="1670" spans="1:25" ht="15">
      <c r="A1670" s="380" t="str">
        <f>PTCA!B1653</f>
        <v>-000</v>
      </c>
      <c r="B1670" s="380">
        <f>PTCA!D1653</f>
        <v>0</v>
      </c>
      <c r="C1670" s="380">
        <f>PTCA!J1653</f>
        <v>0</v>
      </c>
      <c r="D1670" s="380">
        <f>PTCA!K1653</f>
        <v>0</v>
      </c>
      <c r="E1670" s="380">
        <f>PTCA!H1653</f>
        <v>0</v>
      </c>
      <c r="F1670" s="380">
        <f>PTCA!Z1653</f>
        <v>0</v>
      </c>
      <c r="G1670" s="380">
        <f>PTCA!AD1653</f>
        <v>0</v>
      </c>
      <c r="H1670" s="62"/>
      <c r="I1670" s="760">
        <f>PTCA!C1653</f>
        <v>0</v>
      </c>
      <c r="J1670" s="760" t="str">
        <f>PTCA!AK1653</f>
        <v/>
      </c>
      <c r="K1670" s="760">
        <f>PTCA!AL1653</f>
        <v>0</v>
      </c>
      <c r="L1670" s="62"/>
      <c r="M1670" s="607"/>
      <c r="N1670" s="62"/>
      <c r="O1670" s="63">
        <f>PTCA!AA2639</f>
        <v>0</v>
      </c>
      <c r="P1670" s="63">
        <f>PTCA!AF2639</f>
        <v>0</v>
      </c>
      <c r="Q1670" s="232" t="e">
        <f t="shared" si="53"/>
        <v>#DIV/0!</v>
      </c>
      <c r="R1670" s="544">
        <f>PTCA!AI2639</f>
        <v>0</v>
      </c>
      <c r="S1670" s="544">
        <f>PTCA!AJ1653</f>
        <v>0</v>
      </c>
      <c r="T1670" s="53"/>
      <c r="U1670" s="232" t="e">
        <f t="shared" si="52"/>
        <v>#DIV/0!</v>
      </c>
      <c r="V1670" s="272"/>
      <c r="X1670" s="255"/>
      <c r="Y1670" s="254"/>
    </row>
    <row r="1671" spans="1:25" ht="15">
      <c r="A1671" s="380" t="str">
        <f>PTCA!B1654</f>
        <v>-000</v>
      </c>
      <c r="B1671" s="380">
        <f>PTCA!D1654</f>
        <v>0</v>
      </c>
      <c r="C1671" s="380">
        <f>PTCA!J1654</f>
        <v>0</v>
      </c>
      <c r="D1671" s="380">
        <f>PTCA!K1654</f>
        <v>0</v>
      </c>
      <c r="E1671" s="380">
        <f>PTCA!H1654</f>
        <v>0</v>
      </c>
      <c r="F1671" s="380">
        <f>PTCA!Z1654</f>
        <v>0</v>
      </c>
      <c r="G1671" s="380">
        <f>PTCA!AD1654</f>
        <v>0</v>
      </c>
      <c r="H1671" s="62"/>
      <c r="I1671" s="760">
        <f>PTCA!C1654</f>
        <v>0</v>
      </c>
      <c r="J1671" s="760" t="str">
        <f>PTCA!AK1654</f>
        <v/>
      </c>
      <c r="K1671" s="760">
        <f>PTCA!AL1654</f>
        <v>0</v>
      </c>
      <c r="L1671" s="62"/>
      <c r="M1671" s="607"/>
      <c r="N1671" s="62"/>
      <c r="O1671" s="63">
        <f>PTCA!AA2640</f>
        <v>0</v>
      </c>
      <c r="P1671" s="63">
        <f>PTCA!AF2640</f>
        <v>0</v>
      </c>
      <c r="Q1671" s="232" t="e">
        <f t="shared" si="53"/>
        <v>#DIV/0!</v>
      </c>
      <c r="R1671" s="544">
        <f>PTCA!AI2640</f>
        <v>0</v>
      </c>
      <c r="S1671" s="544">
        <f>PTCA!AJ1654</f>
        <v>0</v>
      </c>
      <c r="T1671" s="53"/>
      <c r="U1671" s="232" t="e">
        <f t="shared" si="52"/>
        <v>#DIV/0!</v>
      </c>
      <c r="V1671" s="272"/>
      <c r="X1671" s="255"/>
      <c r="Y1671" s="254"/>
    </row>
    <row r="1672" spans="1:25" ht="15">
      <c r="A1672" s="380" t="str">
        <f>PTCA!B1655</f>
        <v>-000</v>
      </c>
      <c r="B1672" s="380">
        <f>PTCA!D1655</f>
        <v>0</v>
      </c>
      <c r="C1672" s="380">
        <f>PTCA!J1655</f>
        <v>0</v>
      </c>
      <c r="D1672" s="380">
        <f>PTCA!K1655</f>
        <v>0</v>
      </c>
      <c r="E1672" s="380">
        <f>PTCA!H1655</f>
        <v>0</v>
      </c>
      <c r="F1672" s="380">
        <f>PTCA!Z1655</f>
        <v>0</v>
      </c>
      <c r="G1672" s="380">
        <f>PTCA!AD1655</f>
        <v>0</v>
      </c>
      <c r="H1672" s="62"/>
      <c r="I1672" s="760">
        <f>PTCA!C1655</f>
        <v>0</v>
      </c>
      <c r="J1672" s="760" t="str">
        <f>PTCA!AK1655</f>
        <v/>
      </c>
      <c r="K1672" s="760">
        <f>PTCA!AL1655</f>
        <v>0</v>
      </c>
      <c r="L1672" s="62"/>
      <c r="M1672" s="607"/>
      <c r="N1672" s="62"/>
      <c r="O1672" s="63">
        <f>PTCA!AA2641</f>
        <v>0</v>
      </c>
      <c r="P1672" s="63">
        <f>PTCA!AF2641</f>
        <v>0</v>
      </c>
      <c r="Q1672" s="232" t="e">
        <f t="shared" si="53"/>
        <v>#DIV/0!</v>
      </c>
      <c r="R1672" s="544">
        <f>PTCA!AI2641</f>
        <v>0</v>
      </c>
      <c r="S1672" s="544">
        <f>PTCA!AJ1655</f>
        <v>0</v>
      </c>
      <c r="T1672" s="53"/>
      <c r="U1672" s="232" t="e">
        <f t="shared" si="52"/>
        <v>#DIV/0!</v>
      </c>
      <c r="V1672" s="272"/>
      <c r="X1672" s="255"/>
      <c r="Y1672" s="254"/>
    </row>
    <row r="1673" spans="1:25" ht="15">
      <c r="A1673" s="380" t="str">
        <f>PTCA!B1656</f>
        <v>-000</v>
      </c>
      <c r="B1673" s="380">
        <f>PTCA!D1656</f>
        <v>0</v>
      </c>
      <c r="C1673" s="380">
        <f>PTCA!J1656</f>
        <v>0</v>
      </c>
      <c r="D1673" s="380">
        <f>PTCA!K1656</f>
        <v>0</v>
      </c>
      <c r="E1673" s="380">
        <f>PTCA!H1656</f>
        <v>0</v>
      </c>
      <c r="F1673" s="380">
        <f>PTCA!Z1656</f>
        <v>0</v>
      </c>
      <c r="G1673" s="380">
        <f>PTCA!AD1656</f>
        <v>0</v>
      </c>
      <c r="H1673" s="62"/>
      <c r="I1673" s="760">
        <f>PTCA!C1656</f>
        <v>0</v>
      </c>
      <c r="J1673" s="760" t="str">
        <f>PTCA!AK1656</f>
        <v/>
      </c>
      <c r="K1673" s="760">
        <f>PTCA!AL1656</f>
        <v>0</v>
      </c>
      <c r="L1673" s="62"/>
      <c r="M1673" s="607"/>
      <c r="N1673" s="62"/>
      <c r="O1673" s="63">
        <f>PTCA!AA2642</f>
        <v>0</v>
      </c>
      <c r="P1673" s="63">
        <f>PTCA!AF2642</f>
        <v>0</v>
      </c>
      <c r="Q1673" s="232" t="e">
        <f t="shared" si="53"/>
        <v>#DIV/0!</v>
      </c>
      <c r="R1673" s="544">
        <f>PTCA!AI2642</f>
        <v>0</v>
      </c>
      <c r="S1673" s="544">
        <f>PTCA!AJ1656</f>
        <v>0</v>
      </c>
      <c r="T1673" s="53"/>
      <c r="U1673" s="232" t="e">
        <f t="shared" si="52"/>
        <v>#DIV/0!</v>
      </c>
      <c r="V1673" s="272"/>
      <c r="X1673" s="255"/>
      <c r="Y1673" s="254"/>
    </row>
    <row r="1674" spans="1:25" ht="15">
      <c r="A1674" s="380" t="str">
        <f>PTCA!B1657</f>
        <v>-000</v>
      </c>
      <c r="B1674" s="380">
        <f>PTCA!D1657</f>
        <v>0</v>
      </c>
      <c r="C1674" s="380">
        <f>PTCA!J1657</f>
        <v>0</v>
      </c>
      <c r="D1674" s="380">
        <f>PTCA!K1657</f>
        <v>0</v>
      </c>
      <c r="E1674" s="380">
        <f>PTCA!H1657</f>
        <v>0</v>
      </c>
      <c r="F1674" s="380">
        <f>PTCA!Z1657</f>
        <v>0</v>
      </c>
      <c r="G1674" s="380">
        <f>PTCA!AD1657</f>
        <v>0</v>
      </c>
      <c r="H1674" s="62"/>
      <c r="I1674" s="760">
        <f>PTCA!C1657</f>
        <v>0</v>
      </c>
      <c r="J1674" s="760" t="str">
        <f>PTCA!AK1657</f>
        <v/>
      </c>
      <c r="K1674" s="760">
        <f>PTCA!AL1657</f>
        <v>0</v>
      </c>
      <c r="L1674" s="62"/>
      <c r="M1674" s="607"/>
      <c r="N1674" s="62"/>
      <c r="O1674" s="63">
        <f>PTCA!AA2643</f>
        <v>0</v>
      </c>
      <c r="P1674" s="63">
        <f>PTCA!AF2643</f>
        <v>0</v>
      </c>
      <c r="Q1674" s="232" t="e">
        <f t="shared" si="53"/>
        <v>#DIV/0!</v>
      </c>
      <c r="R1674" s="544">
        <f>PTCA!AI2643</f>
        <v>0</v>
      </c>
      <c r="S1674" s="544">
        <f>PTCA!AJ1657</f>
        <v>0</v>
      </c>
      <c r="T1674" s="53"/>
      <c r="U1674" s="232" t="e">
        <f t="shared" si="52"/>
        <v>#DIV/0!</v>
      </c>
      <c r="V1674" s="272"/>
      <c r="X1674" s="255"/>
      <c r="Y1674" s="254"/>
    </row>
    <row r="1675" spans="1:25" ht="15">
      <c r="A1675" s="380" t="str">
        <f>PTCA!B1658</f>
        <v>-000</v>
      </c>
      <c r="B1675" s="380">
        <f>PTCA!D1658</f>
        <v>0</v>
      </c>
      <c r="C1675" s="380">
        <f>PTCA!J1658</f>
        <v>0</v>
      </c>
      <c r="D1675" s="380">
        <f>PTCA!K1658</f>
        <v>0</v>
      </c>
      <c r="E1675" s="380">
        <f>PTCA!H1658</f>
        <v>0</v>
      </c>
      <c r="F1675" s="380">
        <f>PTCA!Z1658</f>
        <v>0</v>
      </c>
      <c r="G1675" s="380">
        <f>PTCA!AD1658</f>
        <v>0</v>
      </c>
      <c r="H1675" s="62"/>
      <c r="I1675" s="760">
        <f>PTCA!C1658</f>
        <v>0</v>
      </c>
      <c r="J1675" s="760" t="str">
        <f>PTCA!AK1658</f>
        <v/>
      </c>
      <c r="K1675" s="760">
        <f>PTCA!AL1658</f>
        <v>0</v>
      </c>
      <c r="L1675" s="62"/>
      <c r="M1675" s="607"/>
      <c r="N1675" s="62"/>
      <c r="O1675" s="63">
        <f>PTCA!AA2644</f>
        <v>0</v>
      </c>
      <c r="P1675" s="63">
        <f>PTCA!AF2644</f>
        <v>0</v>
      </c>
      <c r="Q1675" s="232" t="e">
        <f t="shared" si="53"/>
        <v>#DIV/0!</v>
      </c>
      <c r="R1675" s="544">
        <f>PTCA!AI2644</f>
        <v>0</v>
      </c>
      <c r="S1675" s="544">
        <f>PTCA!AJ1658</f>
        <v>0</v>
      </c>
      <c r="T1675" s="53"/>
      <c r="U1675" s="232" t="e">
        <f t="shared" si="52"/>
        <v>#DIV/0!</v>
      </c>
      <c r="V1675" s="272"/>
      <c r="X1675" s="255"/>
      <c r="Y1675" s="254"/>
    </row>
    <row r="1676" spans="1:25" ht="15">
      <c r="A1676" s="380" t="str">
        <f>PTCA!B1659</f>
        <v>-000</v>
      </c>
      <c r="B1676" s="380">
        <f>PTCA!D1659</f>
        <v>0</v>
      </c>
      <c r="C1676" s="380">
        <f>PTCA!J1659</f>
        <v>0</v>
      </c>
      <c r="D1676" s="380">
        <f>PTCA!K1659</f>
        <v>0</v>
      </c>
      <c r="E1676" s="380">
        <f>PTCA!H1659</f>
        <v>0</v>
      </c>
      <c r="F1676" s="380">
        <f>PTCA!Z1659</f>
        <v>0</v>
      </c>
      <c r="G1676" s="380">
        <f>PTCA!AD1659</f>
        <v>0</v>
      </c>
      <c r="H1676" s="62"/>
      <c r="I1676" s="760">
        <f>PTCA!C1659</f>
        <v>0</v>
      </c>
      <c r="J1676" s="760" t="str">
        <f>PTCA!AK1659</f>
        <v/>
      </c>
      <c r="K1676" s="760">
        <f>PTCA!AL1659</f>
        <v>0</v>
      </c>
      <c r="L1676" s="62"/>
      <c r="M1676" s="607"/>
      <c r="N1676" s="62"/>
      <c r="O1676" s="63">
        <f>PTCA!AA2645</f>
        <v>0</v>
      </c>
      <c r="P1676" s="63">
        <f>PTCA!AF2645</f>
        <v>0</v>
      </c>
      <c r="Q1676" s="232" t="e">
        <f t="shared" si="53"/>
        <v>#DIV/0!</v>
      </c>
      <c r="R1676" s="544">
        <f>PTCA!AI2645</f>
        <v>0</v>
      </c>
      <c r="S1676" s="544">
        <f>PTCA!AJ1659</f>
        <v>0</v>
      </c>
      <c r="T1676" s="53"/>
      <c r="U1676" s="232" t="e">
        <f t="shared" si="52"/>
        <v>#DIV/0!</v>
      </c>
      <c r="V1676" s="272"/>
      <c r="X1676" s="255"/>
      <c r="Y1676" s="254"/>
    </row>
    <row r="1677" spans="1:25" ht="15">
      <c r="A1677" s="380" t="str">
        <f>PTCA!B1660</f>
        <v>-000</v>
      </c>
      <c r="B1677" s="380">
        <f>PTCA!D1660</f>
        <v>0</v>
      </c>
      <c r="C1677" s="380">
        <f>PTCA!J1660</f>
        <v>0</v>
      </c>
      <c r="D1677" s="380">
        <f>PTCA!K1660</f>
        <v>0</v>
      </c>
      <c r="E1677" s="380">
        <f>PTCA!H1660</f>
        <v>0</v>
      </c>
      <c r="F1677" s="380">
        <f>PTCA!Z1660</f>
        <v>0</v>
      </c>
      <c r="G1677" s="380">
        <f>PTCA!AD1660</f>
        <v>0</v>
      </c>
      <c r="H1677" s="62"/>
      <c r="I1677" s="760">
        <f>PTCA!C1660</f>
        <v>0</v>
      </c>
      <c r="J1677" s="760" t="str">
        <f>PTCA!AK1660</f>
        <v/>
      </c>
      <c r="K1677" s="760">
        <f>PTCA!AL1660</f>
        <v>0</v>
      </c>
      <c r="L1677" s="62"/>
      <c r="M1677" s="607"/>
      <c r="N1677" s="62"/>
      <c r="O1677" s="63">
        <f>PTCA!AA2646</f>
        <v>0</v>
      </c>
      <c r="P1677" s="63">
        <f>PTCA!AF2646</f>
        <v>0</v>
      </c>
      <c r="Q1677" s="232" t="e">
        <f t="shared" si="53"/>
        <v>#DIV/0!</v>
      </c>
      <c r="R1677" s="544">
        <f>PTCA!AI2646</f>
        <v>0</v>
      </c>
      <c r="S1677" s="544">
        <f>PTCA!AJ1660</f>
        <v>0</v>
      </c>
      <c r="T1677" s="53"/>
      <c r="U1677" s="232" t="e">
        <f t="shared" si="52"/>
        <v>#DIV/0!</v>
      </c>
      <c r="V1677" s="272"/>
      <c r="X1677" s="255"/>
      <c r="Y1677" s="254"/>
    </row>
    <row r="1678" spans="1:25" ht="15">
      <c r="A1678" s="380" t="str">
        <f>PTCA!B1661</f>
        <v>-000</v>
      </c>
      <c r="B1678" s="380">
        <f>PTCA!D1661</f>
        <v>0</v>
      </c>
      <c r="C1678" s="380">
        <f>PTCA!J1661</f>
        <v>0</v>
      </c>
      <c r="D1678" s="380">
        <f>PTCA!K1661</f>
        <v>0</v>
      </c>
      <c r="E1678" s="380">
        <f>PTCA!H1661</f>
        <v>0</v>
      </c>
      <c r="F1678" s="380">
        <f>PTCA!Z1661</f>
        <v>0</v>
      </c>
      <c r="G1678" s="380">
        <f>PTCA!AD1661</f>
        <v>0</v>
      </c>
      <c r="H1678" s="62"/>
      <c r="I1678" s="760">
        <f>PTCA!C1661</f>
        <v>0</v>
      </c>
      <c r="J1678" s="760" t="str">
        <f>PTCA!AK1661</f>
        <v/>
      </c>
      <c r="K1678" s="760">
        <f>PTCA!AL1661</f>
        <v>0</v>
      </c>
      <c r="L1678" s="62"/>
      <c r="M1678" s="607"/>
      <c r="N1678" s="62"/>
      <c r="O1678" s="63">
        <f>PTCA!AA2647</f>
        <v>0</v>
      </c>
      <c r="P1678" s="63">
        <f>PTCA!AF2647</f>
        <v>0</v>
      </c>
      <c r="Q1678" s="232" t="e">
        <f t="shared" si="53"/>
        <v>#DIV/0!</v>
      </c>
      <c r="R1678" s="544">
        <f>PTCA!AI2647</f>
        <v>0</v>
      </c>
      <c r="S1678" s="544">
        <f>PTCA!AJ1661</f>
        <v>0</v>
      </c>
      <c r="T1678" s="53"/>
      <c r="U1678" s="232" t="e">
        <f t="shared" si="52"/>
        <v>#DIV/0!</v>
      </c>
      <c r="V1678" s="272"/>
      <c r="X1678" s="255"/>
      <c r="Y1678" s="254"/>
    </row>
    <row r="1679" spans="1:25" ht="15">
      <c r="A1679" s="380" t="str">
        <f>PTCA!B1662</f>
        <v>-000</v>
      </c>
      <c r="B1679" s="380">
        <f>PTCA!D1662</f>
        <v>0</v>
      </c>
      <c r="C1679" s="380">
        <f>PTCA!J1662</f>
        <v>0</v>
      </c>
      <c r="D1679" s="380">
        <f>PTCA!K1662</f>
        <v>0</v>
      </c>
      <c r="E1679" s="380">
        <f>PTCA!H1662</f>
        <v>0</v>
      </c>
      <c r="F1679" s="380">
        <f>PTCA!Z1662</f>
        <v>0</v>
      </c>
      <c r="G1679" s="380">
        <f>PTCA!AD1662</f>
        <v>0</v>
      </c>
      <c r="H1679" s="62"/>
      <c r="I1679" s="760">
        <f>PTCA!C1662</f>
        <v>0</v>
      </c>
      <c r="J1679" s="760" t="str">
        <f>PTCA!AK1662</f>
        <v/>
      </c>
      <c r="K1679" s="760">
        <f>PTCA!AL1662</f>
        <v>0</v>
      </c>
      <c r="L1679" s="62"/>
      <c r="M1679" s="607"/>
      <c r="N1679" s="62"/>
      <c r="O1679" s="63">
        <f>PTCA!AA2648</f>
        <v>0</v>
      </c>
      <c r="P1679" s="63">
        <f>PTCA!AF2648</f>
        <v>0</v>
      </c>
      <c r="Q1679" s="232" t="e">
        <f t="shared" si="53"/>
        <v>#DIV/0!</v>
      </c>
      <c r="R1679" s="544">
        <f>PTCA!AI2648</f>
        <v>0</v>
      </c>
      <c r="S1679" s="544">
        <f>PTCA!AJ1662</f>
        <v>0</v>
      </c>
      <c r="T1679" s="53"/>
      <c r="U1679" s="232" t="e">
        <f t="shared" si="52"/>
        <v>#DIV/0!</v>
      </c>
      <c r="V1679" s="272"/>
      <c r="X1679" s="255"/>
      <c r="Y1679" s="254"/>
    </row>
    <row r="1680" spans="1:25" ht="15">
      <c r="A1680" s="380" t="str">
        <f>PTCA!B1663</f>
        <v>-000</v>
      </c>
      <c r="B1680" s="380">
        <f>PTCA!D1663</f>
        <v>0</v>
      </c>
      <c r="C1680" s="380">
        <f>PTCA!J1663</f>
        <v>0</v>
      </c>
      <c r="D1680" s="380">
        <f>PTCA!K1663</f>
        <v>0</v>
      </c>
      <c r="E1680" s="380">
        <f>PTCA!H1663</f>
        <v>0</v>
      </c>
      <c r="F1680" s="380">
        <f>PTCA!Z1663</f>
        <v>0</v>
      </c>
      <c r="G1680" s="380">
        <f>PTCA!AD1663</f>
        <v>0</v>
      </c>
      <c r="H1680" s="62"/>
      <c r="I1680" s="760">
        <f>PTCA!C1663</f>
        <v>0</v>
      </c>
      <c r="J1680" s="760" t="str">
        <f>PTCA!AK1663</f>
        <v/>
      </c>
      <c r="K1680" s="760">
        <f>PTCA!AL1663</f>
        <v>0</v>
      </c>
      <c r="L1680" s="62"/>
      <c r="M1680" s="607"/>
      <c r="N1680" s="62"/>
      <c r="O1680" s="63">
        <f>PTCA!AA2649</f>
        <v>0</v>
      </c>
      <c r="P1680" s="63">
        <f>PTCA!AF2649</f>
        <v>0</v>
      </c>
      <c r="Q1680" s="232" t="e">
        <f t="shared" si="53"/>
        <v>#DIV/0!</v>
      </c>
      <c r="R1680" s="544">
        <f>PTCA!AI2649</f>
        <v>0</v>
      </c>
      <c r="S1680" s="544">
        <f>PTCA!AJ1663</f>
        <v>0</v>
      </c>
      <c r="T1680" s="53"/>
      <c r="U1680" s="232" t="e">
        <f t="shared" si="52"/>
        <v>#DIV/0!</v>
      </c>
      <c r="V1680" s="272"/>
      <c r="X1680" s="255"/>
      <c r="Y1680" s="254"/>
    </row>
    <row r="1681" spans="1:25" ht="15">
      <c r="A1681" s="380" t="str">
        <f>PTCA!B1664</f>
        <v>-000</v>
      </c>
      <c r="B1681" s="380">
        <f>PTCA!D1664</f>
        <v>0</v>
      </c>
      <c r="C1681" s="380">
        <f>PTCA!J1664</f>
        <v>0</v>
      </c>
      <c r="D1681" s="380">
        <f>PTCA!K1664</f>
        <v>0</v>
      </c>
      <c r="E1681" s="380">
        <f>PTCA!H1664</f>
        <v>0</v>
      </c>
      <c r="F1681" s="380">
        <f>PTCA!Z1664</f>
        <v>0</v>
      </c>
      <c r="G1681" s="380">
        <f>PTCA!AD1664</f>
        <v>0</v>
      </c>
      <c r="H1681" s="62"/>
      <c r="I1681" s="760">
        <f>PTCA!C1664</f>
        <v>0</v>
      </c>
      <c r="J1681" s="760" t="str">
        <f>PTCA!AK1664</f>
        <v/>
      </c>
      <c r="K1681" s="760">
        <f>PTCA!AL1664</f>
        <v>0</v>
      </c>
      <c r="L1681" s="62"/>
      <c r="M1681" s="607"/>
      <c r="N1681" s="62"/>
      <c r="O1681" s="63">
        <f>PTCA!AA2650</f>
        <v>0</v>
      </c>
      <c r="P1681" s="63">
        <f>PTCA!AF2650</f>
        <v>0</v>
      </c>
      <c r="Q1681" s="232" t="e">
        <f t="shared" si="53"/>
        <v>#DIV/0!</v>
      </c>
      <c r="R1681" s="544">
        <f>PTCA!AI2650</f>
        <v>0</v>
      </c>
      <c r="S1681" s="544">
        <f>PTCA!AJ1664</f>
        <v>0</v>
      </c>
      <c r="T1681" s="53"/>
      <c r="U1681" s="232" t="e">
        <f t="shared" ref="U1681:U1744" si="54">T1681/P1681</f>
        <v>#DIV/0!</v>
      </c>
      <c r="V1681" s="272"/>
      <c r="X1681" s="255"/>
      <c r="Y1681" s="254"/>
    </row>
    <row r="1682" spans="1:25" ht="15">
      <c r="A1682" s="380" t="str">
        <f>PTCA!B1665</f>
        <v>-000</v>
      </c>
      <c r="B1682" s="380">
        <f>PTCA!D1665</f>
        <v>0</v>
      </c>
      <c r="C1682" s="380">
        <f>PTCA!J1665</f>
        <v>0</v>
      </c>
      <c r="D1682" s="380">
        <f>PTCA!K1665</f>
        <v>0</v>
      </c>
      <c r="E1682" s="380">
        <f>PTCA!H1665</f>
        <v>0</v>
      </c>
      <c r="F1682" s="380">
        <f>PTCA!Z1665</f>
        <v>0</v>
      </c>
      <c r="G1682" s="380">
        <f>PTCA!AD1665</f>
        <v>0</v>
      </c>
      <c r="H1682" s="62"/>
      <c r="I1682" s="760">
        <f>PTCA!C1665</f>
        <v>0</v>
      </c>
      <c r="J1682" s="760" t="str">
        <f>PTCA!AK1665</f>
        <v/>
      </c>
      <c r="K1682" s="760">
        <f>PTCA!AL1665</f>
        <v>0</v>
      </c>
      <c r="L1682" s="62"/>
      <c r="M1682" s="607"/>
      <c r="N1682" s="62"/>
      <c r="O1682" s="63">
        <f>PTCA!AA2651</f>
        <v>0</v>
      </c>
      <c r="P1682" s="63">
        <f>PTCA!AF2651</f>
        <v>0</v>
      </c>
      <c r="Q1682" s="232" t="e">
        <f t="shared" si="53"/>
        <v>#DIV/0!</v>
      </c>
      <c r="R1682" s="544">
        <f>PTCA!AI2651</f>
        <v>0</v>
      </c>
      <c r="S1682" s="544">
        <f>PTCA!AJ1665</f>
        <v>0</v>
      </c>
      <c r="T1682" s="53"/>
      <c r="U1682" s="232" t="e">
        <f t="shared" si="54"/>
        <v>#DIV/0!</v>
      </c>
      <c r="V1682" s="272"/>
      <c r="X1682" s="255"/>
      <c r="Y1682" s="254"/>
    </row>
    <row r="1683" spans="1:25" ht="15">
      <c r="A1683" s="380" t="str">
        <f>PTCA!B1666</f>
        <v>-000</v>
      </c>
      <c r="B1683" s="380">
        <f>PTCA!D1666</f>
        <v>0</v>
      </c>
      <c r="C1683" s="380">
        <f>PTCA!J1666</f>
        <v>0</v>
      </c>
      <c r="D1683" s="380">
        <f>PTCA!K1666</f>
        <v>0</v>
      </c>
      <c r="E1683" s="380">
        <f>PTCA!H1666</f>
        <v>0</v>
      </c>
      <c r="F1683" s="380">
        <f>PTCA!Z1666</f>
        <v>0</v>
      </c>
      <c r="G1683" s="380">
        <f>PTCA!AD1666</f>
        <v>0</v>
      </c>
      <c r="H1683" s="62"/>
      <c r="I1683" s="760">
        <f>PTCA!C1666</f>
        <v>0</v>
      </c>
      <c r="J1683" s="760" t="str">
        <f>PTCA!AK1666</f>
        <v/>
      </c>
      <c r="K1683" s="760">
        <f>PTCA!AL1666</f>
        <v>0</v>
      </c>
      <c r="L1683" s="62"/>
      <c r="M1683" s="607"/>
      <c r="N1683" s="62"/>
      <c r="O1683" s="63">
        <f>PTCA!AA2652</f>
        <v>0</v>
      </c>
      <c r="P1683" s="63">
        <f>PTCA!AF2652</f>
        <v>0</v>
      </c>
      <c r="Q1683" s="232" t="e">
        <f t="shared" si="53"/>
        <v>#DIV/0!</v>
      </c>
      <c r="R1683" s="544">
        <f>PTCA!AI2652</f>
        <v>0</v>
      </c>
      <c r="S1683" s="544">
        <f>PTCA!AJ1666</f>
        <v>0</v>
      </c>
      <c r="T1683" s="53"/>
      <c r="U1683" s="232" t="e">
        <f t="shared" si="54"/>
        <v>#DIV/0!</v>
      </c>
      <c r="V1683" s="272"/>
      <c r="X1683" s="255"/>
      <c r="Y1683" s="254"/>
    </row>
    <row r="1684" spans="1:25" ht="15">
      <c r="A1684" s="380" t="str">
        <f>PTCA!B1667</f>
        <v>-000</v>
      </c>
      <c r="B1684" s="380">
        <f>PTCA!D1667</f>
        <v>0</v>
      </c>
      <c r="C1684" s="380">
        <f>PTCA!J1667</f>
        <v>0</v>
      </c>
      <c r="D1684" s="380">
        <f>PTCA!K1667</f>
        <v>0</v>
      </c>
      <c r="E1684" s="380">
        <f>PTCA!H1667</f>
        <v>0</v>
      </c>
      <c r="F1684" s="380">
        <f>PTCA!Z1667</f>
        <v>0</v>
      </c>
      <c r="G1684" s="380">
        <f>PTCA!AD1667</f>
        <v>0</v>
      </c>
      <c r="H1684" s="62"/>
      <c r="I1684" s="760">
        <f>PTCA!C1667</f>
        <v>0</v>
      </c>
      <c r="J1684" s="760" t="str">
        <f>PTCA!AK1667</f>
        <v/>
      </c>
      <c r="K1684" s="760">
        <f>PTCA!AL1667</f>
        <v>0</v>
      </c>
      <c r="L1684" s="62"/>
      <c r="M1684" s="607"/>
      <c r="N1684" s="62"/>
      <c r="O1684" s="63">
        <f>PTCA!AA2653</f>
        <v>0</v>
      </c>
      <c r="P1684" s="63">
        <f>PTCA!AF2653</f>
        <v>0</v>
      </c>
      <c r="Q1684" s="232" t="e">
        <f t="shared" si="53"/>
        <v>#DIV/0!</v>
      </c>
      <c r="R1684" s="544">
        <f>PTCA!AI2653</f>
        <v>0</v>
      </c>
      <c r="S1684" s="544">
        <f>PTCA!AJ1667</f>
        <v>0</v>
      </c>
      <c r="T1684" s="53"/>
      <c r="U1684" s="232" t="e">
        <f t="shared" si="54"/>
        <v>#DIV/0!</v>
      </c>
      <c r="V1684" s="272"/>
      <c r="X1684" s="255"/>
      <c r="Y1684" s="254"/>
    </row>
    <row r="1685" spans="1:25" ht="15">
      <c r="A1685" s="380" t="str">
        <f>PTCA!B1668</f>
        <v>-000</v>
      </c>
      <c r="B1685" s="380">
        <f>PTCA!D1668</f>
        <v>0</v>
      </c>
      <c r="C1685" s="380">
        <f>PTCA!J1668</f>
        <v>0</v>
      </c>
      <c r="D1685" s="380">
        <f>PTCA!K1668</f>
        <v>0</v>
      </c>
      <c r="E1685" s="380">
        <f>PTCA!H1668</f>
        <v>0</v>
      </c>
      <c r="F1685" s="380">
        <f>PTCA!Z1668</f>
        <v>0</v>
      </c>
      <c r="G1685" s="380">
        <f>PTCA!AD1668</f>
        <v>0</v>
      </c>
      <c r="H1685" s="62"/>
      <c r="I1685" s="760">
        <f>PTCA!C1668</f>
        <v>0</v>
      </c>
      <c r="J1685" s="760" t="str">
        <f>PTCA!AK1668</f>
        <v/>
      </c>
      <c r="K1685" s="760">
        <f>PTCA!AL1668</f>
        <v>0</v>
      </c>
      <c r="L1685" s="62"/>
      <c r="M1685" s="607"/>
      <c r="N1685" s="62"/>
      <c r="O1685" s="63">
        <f>PTCA!AA2654</f>
        <v>0</v>
      </c>
      <c r="P1685" s="63">
        <f>PTCA!AF2654</f>
        <v>0</v>
      </c>
      <c r="Q1685" s="232" t="e">
        <f t="shared" si="53"/>
        <v>#DIV/0!</v>
      </c>
      <c r="R1685" s="544">
        <f>PTCA!AI2654</f>
        <v>0</v>
      </c>
      <c r="S1685" s="544">
        <f>PTCA!AJ1668</f>
        <v>0</v>
      </c>
      <c r="T1685" s="53"/>
      <c r="U1685" s="232" t="e">
        <f t="shared" si="54"/>
        <v>#DIV/0!</v>
      </c>
      <c r="V1685" s="272"/>
      <c r="X1685" s="255"/>
      <c r="Y1685" s="254"/>
    </row>
    <row r="1686" spans="1:25" ht="15">
      <c r="A1686" s="380" t="str">
        <f>PTCA!B1669</f>
        <v>-000</v>
      </c>
      <c r="B1686" s="380">
        <f>PTCA!D1669</f>
        <v>0</v>
      </c>
      <c r="C1686" s="380">
        <f>PTCA!J1669</f>
        <v>0</v>
      </c>
      <c r="D1686" s="380">
        <f>PTCA!K1669</f>
        <v>0</v>
      </c>
      <c r="E1686" s="380">
        <f>PTCA!H1669</f>
        <v>0</v>
      </c>
      <c r="F1686" s="380">
        <f>PTCA!Z1669</f>
        <v>0</v>
      </c>
      <c r="G1686" s="380">
        <f>PTCA!AD1669</f>
        <v>0</v>
      </c>
      <c r="H1686" s="62"/>
      <c r="I1686" s="760">
        <f>PTCA!C1669</f>
        <v>0</v>
      </c>
      <c r="J1686" s="760" t="str">
        <f>PTCA!AK1669</f>
        <v/>
      </c>
      <c r="K1686" s="760">
        <f>PTCA!AL1669</f>
        <v>0</v>
      </c>
      <c r="L1686" s="62"/>
      <c r="M1686" s="607"/>
      <c r="N1686" s="62"/>
      <c r="O1686" s="63">
        <f>PTCA!AA2655</f>
        <v>0</v>
      </c>
      <c r="P1686" s="63">
        <f>PTCA!AF2655</f>
        <v>0</v>
      </c>
      <c r="Q1686" s="232" t="e">
        <f t="shared" si="53"/>
        <v>#DIV/0!</v>
      </c>
      <c r="R1686" s="544">
        <f>PTCA!AI2655</f>
        <v>0</v>
      </c>
      <c r="S1686" s="544">
        <f>PTCA!AJ1669</f>
        <v>0</v>
      </c>
      <c r="T1686" s="53"/>
      <c r="U1686" s="232" t="e">
        <f t="shared" si="54"/>
        <v>#DIV/0!</v>
      </c>
      <c r="V1686" s="272"/>
      <c r="X1686" s="255"/>
      <c r="Y1686" s="254"/>
    </row>
    <row r="1687" spans="1:25" ht="15">
      <c r="A1687" s="380" t="str">
        <f>PTCA!B1670</f>
        <v>-000</v>
      </c>
      <c r="B1687" s="380">
        <f>PTCA!D1670</f>
        <v>0</v>
      </c>
      <c r="C1687" s="380">
        <f>PTCA!J1670</f>
        <v>0</v>
      </c>
      <c r="D1687" s="380">
        <f>PTCA!K1670</f>
        <v>0</v>
      </c>
      <c r="E1687" s="380">
        <f>PTCA!H1670</f>
        <v>0</v>
      </c>
      <c r="F1687" s="380">
        <f>PTCA!Z1670</f>
        <v>0</v>
      </c>
      <c r="G1687" s="380">
        <f>PTCA!AD1670</f>
        <v>0</v>
      </c>
      <c r="H1687" s="62"/>
      <c r="I1687" s="760">
        <f>PTCA!C1670</f>
        <v>0</v>
      </c>
      <c r="J1687" s="760" t="str">
        <f>PTCA!AK1670</f>
        <v/>
      </c>
      <c r="K1687" s="760">
        <f>PTCA!AL1670</f>
        <v>0</v>
      </c>
      <c r="L1687" s="62"/>
      <c r="M1687" s="607"/>
      <c r="N1687" s="62"/>
      <c r="O1687" s="63">
        <f>PTCA!AA2656</f>
        <v>0</v>
      </c>
      <c r="P1687" s="63">
        <f>PTCA!AF2656</f>
        <v>0</v>
      </c>
      <c r="Q1687" s="232" t="e">
        <f t="shared" si="53"/>
        <v>#DIV/0!</v>
      </c>
      <c r="R1687" s="544">
        <f>PTCA!AI2656</f>
        <v>0</v>
      </c>
      <c r="S1687" s="544">
        <f>PTCA!AJ1670</f>
        <v>0</v>
      </c>
      <c r="T1687" s="53"/>
      <c r="U1687" s="232" t="e">
        <f t="shared" si="54"/>
        <v>#DIV/0!</v>
      </c>
      <c r="V1687" s="272"/>
      <c r="X1687" s="255"/>
      <c r="Y1687" s="254"/>
    </row>
    <row r="1688" spans="1:25" ht="15">
      <c r="A1688" s="380" t="str">
        <f>PTCA!B1671</f>
        <v>-000</v>
      </c>
      <c r="B1688" s="380">
        <f>PTCA!D1671</f>
        <v>0</v>
      </c>
      <c r="C1688" s="380">
        <f>PTCA!J1671</f>
        <v>0</v>
      </c>
      <c r="D1688" s="380">
        <f>PTCA!K1671</f>
        <v>0</v>
      </c>
      <c r="E1688" s="380">
        <f>PTCA!H1671</f>
        <v>0</v>
      </c>
      <c r="F1688" s="380">
        <f>PTCA!Z1671</f>
        <v>0</v>
      </c>
      <c r="G1688" s="380">
        <f>PTCA!AD1671</f>
        <v>0</v>
      </c>
      <c r="H1688" s="62"/>
      <c r="I1688" s="760">
        <f>PTCA!C1671</f>
        <v>0</v>
      </c>
      <c r="J1688" s="760" t="str">
        <f>PTCA!AK1671</f>
        <v/>
      </c>
      <c r="K1688" s="760">
        <f>PTCA!AL1671</f>
        <v>0</v>
      </c>
      <c r="L1688" s="62"/>
      <c r="M1688" s="607"/>
      <c r="N1688" s="62"/>
      <c r="O1688" s="63">
        <f>PTCA!AA2657</f>
        <v>0</v>
      </c>
      <c r="P1688" s="63">
        <f>PTCA!AF2657</f>
        <v>0</v>
      </c>
      <c r="Q1688" s="232" t="e">
        <f t="shared" si="53"/>
        <v>#DIV/0!</v>
      </c>
      <c r="R1688" s="544">
        <f>PTCA!AI2657</f>
        <v>0</v>
      </c>
      <c r="S1688" s="544">
        <f>PTCA!AJ1671</f>
        <v>0</v>
      </c>
      <c r="T1688" s="53"/>
      <c r="U1688" s="232" t="e">
        <f t="shared" si="54"/>
        <v>#DIV/0!</v>
      </c>
      <c r="V1688" s="272"/>
      <c r="X1688" s="255"/>
      <c r="Y1688" s="254"/>
    </row>
    <row r="1689" spans="1:25" ht="15">
      <c r="A1689" s="380" t="str">
        <f>PTCA!B1672</f>
        <v>-000</v>
      </c>
      <c r="B1689" s="380">
        <f>PTCA!D1672</f>
        <v>0</v>
      </c>
      <c r="C1689" s="380">
        <f>PTCA!J1672</f>
        <v>0</v>
      </c>
      <c r="D1689" s="380">
        <f>PTCA!K1672</f>
        <v>0</v>
      </c>
      <c r="E1689" s="380">
        <f>PTCA!H1672</f>
        <v>0</v>
      </c>
      <c r="F1689" s="380">
        <f>PTCA!Z1672</f>
        <v>0</v>
      </c>
      <c r="G1689" s="380">
        <f>PTCA!AD1672</f>
        <v>0</v>
      </c>
      <c r="H1689" s="62"/>
      <c r="I1689" s="760">
        <f>PTCA!C1672</f>
        <v>0</v>
      </c>
      <c r="J1689" s="760" t="str">
        <f>PTCA!AK1672</f>
        <v/>
      </c>
      <c r="K1689" s="760">
        <f>PTCA!AL1672</f>
        <v>0</v>
      </c>
      <c r="L1689" s="62"/>
      <c r="M1689" s="607"/>
      <c r="N1689" s="62"/>
      <c r="O1689" s="63">
        <f>PTCA!AA2658</f>
        <v>0</v>
      </c>
      <c r="P1689" s="63">
        <f>PTCA!AF2658</f>
        <v>0</v>
      </c>
      <c r="Q1689" s="232" t="e">
        <f t="shared" si="53"/>
        <v>#DIV/0!</v>
      </c>
      <c r="R1689" s="544">
        <f>PTCA!AI2658</f>
        <v>0</v>
      </c>
      <c r="S1689" s="544">
        <f>PTCA!AJ1672</f>
        <v>0</v>
      </c>
      <c r="T1689" s="53"/>
      <c r="U1689" s="232" t="e">
        <f t="shared" si="54"/>
        <v>#DIV/0!</v>
      </c>
      <c r="V1689" s="272"/>
      <c r="X1689" s="255"/>
      <c r="Y1689" s="254"/>
    </row>
    <row r="1690" spans="1:25" ht="15">
      <c r="A1690" s="380" t="str">
        <f>PTCA!B1673</f>
        <v>-000</v>
      </c>
      <c r="B1690" s="380">
        <f>PTCA!D1673</f>
        <v>0</v>
      </c>
      <c r="C1690" s="380">
        <f>PTCA!J1673</f>
        <v>0</v>
      </c>
      <c r="D1690" s="380">
        <f>PTCA!K1673</f>
        <v>0</v>
      </c>
      <c r="E1690" s="380">
        <f>PTCA!H1673</f>
        <v>0</v>
      </c>
      <c r="F1690" s="380">
        <f>PTCA!Z1673</f>
        <v>0</v>
      </c>
      <c r="G1690" s="380">
        <f>PTCA!AD1673</f>
        <v>0</v>
      </c>
      <c r="H1690" s="62"/>
      <c r="I1690" s="760">
        <f>PTCA!C1673</f>
        <v>0</v>
      </c>
      <c r="J1690" s="760" t="str">
        <f>PTCA!AK1673</f>
        <v/>
      </c>
      <c r="K1690" s="760">
        <f>PTCA!AL1673</f>
        <v>0</v>
      </c>
      <c r="L1690" s="62"/>
      <c r="M1690" s="607"/>
      <c r="N1690" s="62"/>
      <c r="O1690" s="63">
        <f>PTCA!AA2659</f>
        <v>0</v>
      </c>
      <c r="P1690" s="63">
        <f>PTCA!AF2659</f>
        <v>0</v>
      </c>
      <c r="Q1690" s="232" t="e">
        <f t="shared" si="53"/>
        <v>#DIV/0!</v>
      </c>
      <c r="R1690" s="544">
        <f>PTCA!AI2659</f>
        <v>0</v>
      </c>
      <c r="S1690" s="544">
        <f>PTCA!AJ1673</f>
        <v>0</v>
      </c>
      <c r="T1690" s="53"/>
      <c r="U1690" s="232" t="e">
        <f t="shared" si="54"/>
        <v>#DIV/0!</v>
      </c>
      <c r="V1690" s="272"/>
      <c r="X1690" s="255"/>
      <c r="Y1690" s="254"/>
    </row>
    <row r="1691" spans="1:25" ht="15">
      <c r="A1691" s="380" t="str">
        <f>PTCA!B1674</f>
        <v>-000</v>
      </c>
      <c r="B1691" s="380">
        <f>PTCA!D1674</f>
        <v>0</v>
      </c>
      <c r="C1691" s="380">
        <f>PTCA!J1674</f>
        <v>0</v>
      </c>
      <c r="D1691" s="380">
        <f>PTCA!K1674</f>
        <v>0</v>
      </c>
      <c r="E1691" s="380">
        <f>PTCA!H1674</f>
        <v>0</v>
      </c>
      <c r="F1691" s="380">
        <f>PTCA!Z1674</f>
        <v>0</v>
      </c>
      <c r="G1691" s="380">
        <f>PTCA!AD1674</f>
        <v>0</v>
      </c>
      <c r="H1691" s="62"/>
      <c r="I1691" s="760">
        <f>PTCA!C1674</f>
        <v>0</v>
      </c>
      <c r="J1691" s="760" t="str">
        <f>PTCA!AK1674</f>
        <v/>
      </c>
      <c r="K1691" s="760">
        <f>PTCA!AL1674</f>
        <v>0</v>
      </c>
      <c r="L1691" s="62"/>
      <c r="M1691" s="607"/>
      <c r="N1691" s="62"/>
      <c r="O1691" s="63">
        <f>PTCA!AA2660</f>
        <v>0</v>
      </c>
      <c r="P1691" s="63">
        <f>PTCA!AF2660</f>
        <v>0</v>
      </c>
      <c r="Q1691" s="232" t="e">
        <f t="shared" si="53"/>
        <v>#DIV/0!</v>
      </c>
      <c r="R1691" s="544">
        <f>PTCA!AI2660</f>
        <v>0</v>
      </c>
      <c r="S1691" s="544">
        <f>PTCA!AJ1674</f>
        <v>0</v>
      </c>
      <c r="T1691" s="53"/>
      <c r="U1691" s="232" t="e">
        <f t="shared" si="54"/>
        <v>#DIV/0!</v>
      </c>
      <c r="V1691" s="272"/>
      <c r="X1691" s="255"/>
      <c r="Y1691" s="254"/>
    </row>
    <row r="1692" spans="1:25" ht="15">
      <c r="A1692" s="380" t="str">
        <f>PTCA!B1675</f>
        <v>-000</v>
      </c>
      <c r="B1692" s="380">
        <f>PTCA!D1675</f>
        <v>0</v>
      </c>
      <c r="C1692" s="380">
        <f>PTCA!J1675</f>
        <v>0</v>
      </c>
      <c r="D1692" s="380">
        <f>PTCA!K1675</f>
        <v>0</v>
      </c>
      <c r="E1692" s="380">
        <f>PTCA!H1675</f>
        <v>0</v>
      </c>
      <c r="F1692" s="380">
        <f>PTCA!Z1675</f>
        <v>0</v>
      </c>
      <c r="G1692" s="380">
        <f>PTCA!AD1675</f>
        <v>0</v>
      </c>
      <c r="H1692" s="62"/>
      <c r="I1692" s="760">
        <f>PTCA!C1675</f>
        <v>0</v>
      </c>
      <c r="J1692" s="760" t="str">
        <f>PTCA!AK1675</f>
        <v/>
      </c>
      <c r="K1692" s="760">
        <f>PTCA!AL1675</f>
        <v>0</v>
      </c>
      <c r="L1692" s="62"/>
      <c r="M1692" s="607"/>
      <c r="N1692" s="62"/>
      <c r="O1692" s="63">
        <f>PTCA!AA2661</f>
        <v>0</v>
      </c>
      <c r="P1692" s="63">
        <f>PTCA!AF2661</f>
        <v>0</v>
      </c>
      <c r="Q1692" s="232" t="e">
        <f t="shared" si="53"/>
        <v>#DIV/0!</v>
      </c>
      <c r="R1692" s="544">
        <f>PTCA!AI2661</f>
        <v>0</v>
      </c>
      <c r="S1692" s="544">
        <f>PTCA!AJ1675</f>
        <v>0</v>
      </c>
      <c r="T1692" s="53"/>
      <c r="U1692" s="232" t="e">
        <f t="shared" si="54"/>
        <v>#DIV/0!</v>
      </c>
      <c r="V1692" s="272"/>
      <c r="X1692" s="255"/>
      <c r="Y1692" s="254"/>
    </row>
    <row r="1693" spans="1:25" ht="15">
      <c r="A1693" s="380" t="str">
        <f>PTCA!B1676</f>
        <v>-000</v>
      </c>
      <c r="B1693" s="380">
        <f>PTCA!D1676</f>
        <v>0</v>
      </c>
      <c r="C1693" s="380">
        <f>PTCA!J1676</f>
        <v>0</v>
      </c>
      <c r="D1693" s="380">
        <f>PTCA!K1676</f>
        <v>0</v>
      </c>
      <c r="E1693" s="380">
        <f>PTCA!H1676</f>
        <v>0</v>
      </c>
      <c r="F1693" s="380">
        <f>PTCA!Z1676</f>
        <v>0</v>
      </c>
      <c r="G1693" s="380">
        <f>PTCA!AD1676</f>
        <v>0</v>
      </c>
      <c r="H1693" s="62"/>
      <c r="I1693" s="760">
        <f>PTCA!C1676</f>
        <v>0</v>
      </c>
      <c r="J1693" s="760" t="str">
        <f>PTCA!AK1676</f>
        <v/>
      </c>
      <c r="K1693" s="760">
        <f>PTCA!AL1676</f>
        <v>0</v>
      </c>
      <c r="L1693" s="62"/>
      <c r="M1693" s="607"/>
      <c r="N1693" s="62"/>
      <c r="O1693" s="63">
        <f>PTCA!AA2662</f>
        <v>0</v>
      </c>
      <c r="P1693" s="63">
        <f>PTCA!AF2662</f>
        <v>0</v>
      </c>
      <c r="Q1693" s="232" t="e">
        <f t="shared" si="53"/>
        <v>#DIV/0!</v>
      </c>
      <c r="R1693" s="544">
        <f>PTCA!AI2662</f>
        <v>0</v>
      </c>
      <c r="S1693" s="544">
        <f>PTCA!AJ1676</f>
        <v>0</v>
      </c>
      <c r="T1693" s="53"/>
      <c r="U1693" s="232" t="e">
        <f t="shared" si="54"/>
        <v>#DIV/0!</v>
      </c>
      <c r="V1693" s="272"/>
      <c r="X1693" s="255"/>
      <c r="Y1693" s="254"/>
    </row>
    <row r="1694" spans="1:25" ht="15">
      <c r="A1694" s="380" t="str">
        <f>PTCA!B1677</f>
        <v>-000</v>
      </c>
      <c r="B1694" s="380">
        <f>PTCA!D1677</f>
        <v>0</v>
      </c>
      <c r="C1694" s="380">
        <f>PTCA!J1677</f>
        <v>0</v>
      </c>
      <c r="D1694" s="380">
        <f>PTCA!K1677</f>
        <v>0</v>
      </c>
      <c r="E1694" s="380">
        <f>PTCA!H1677</f>
        <v>0</v>
      </c>
      <c r="F1694" s="380">
        <f>PTCA!Z1677</f>
        <v>0</v>
      </c>
      <c r="G1694" s="380">
        <f>PTCA!AD1677</f>
        <v>0</v>
      </c>
      <c r="H1694" s="62"/>
      <c r="I1694" s="760">
        <f>PTCA!C1677</f>
        <v>0</v>
      </c>
      <c r="J1694" s="760" t="str">
        <f>PTCA!AK1677</f>
        <v/>
      </c>
      <c r="K1694" s="760">
        <f>PTCA!AL1677</f>
        <v>0</v>
      </c>
      <c r="L1694" s="62"/>
      <c r="M1694" s="607"/>
      <c r="N1694" s="62"/>
      <c r="O1694" s="63">
        <f>PTCA!AA2663</f>
        <v>0</v>
      </c>
      <c r="P1694" s="63">
        <f>PTCA!AF2663</f>
        <v>0</v>
      </c>
      <c r="Q1694" s="232" t="e">
        <f t="shared" si="53"/>
        <v>#DIV/0!</v>
      </c>
      <c r="R1694" s="544">
        <f>PTCA!AI2663</f>
        <v>0</v>
      </c>
      <c r="S1694" s="544">
        <f>PTCA!AJ1677</f>
        <v>0</v>
      </c>
      <c r="T1694" s="53"/>
      <c r="U1694" s="232" t="e">
        <f t="shared" si="54"/>
        <v>#DIV/0!</v>
      </c>
      <c r="V1694" s="272"/>
      <c r="X1694" s="255"/>
      <c r="Y1694" s="254"/>
    </row>
    <row r="1695" spans="1:25" ht="15">
      <c r="A1695" s="380" t="str">
        <f>PTCA!B1678</f>
        <v>-000</v>
      </c>
      <c r="B1695" s="380">
        <f>PTCA!D1678</f>
        <v>0</v>
      </c>
      <c r="C1695" s="380">
        <f>PTCA!J1678</f>
        <v>0</v>
      </c>
      <c r="D1695" s="380">
        <f>PTCA!K1678</f>
        <v>0</v>
      </c>
      <c r="E1695" s="380">
        <f>PTCA!H1678</f>
        <v>0</v>
      </c>
      <c r="F1695" s="380">
        <f>PTCA!Z1678</f>
        <v>0</v>
      </c>
      <c r="G1695" s="380">
        <f>PTCA!AD1678</f>
        <v>0</v>
      </c>
      <c r="H1695" s="62"/>
      <c r="I1695" s="760">
        <f>PTCA!C1678</f>
        <v>0</v>
      </c>
      <c r="J1695" s="760" t="str">
        <f>PTCA!AK1678</f>
        <v/>
      </c>
      <c r="K1695" s="760">
        <f>PTCA!AL1678</f>
        <v>0</v>
      </c>
      <c r="L1695" s="62"/>
      <c r="M1695" s="607"/>
      <c r="N1695" s="62"/>
      <c r="O1695" s="63">
        <f>PTCA!AA2664</f>
        <v>0</v>
      </c>
      <c r="P1695" s="63">
        <f>PTCA!AF2664</f>
        <v>0</v>
      </c>
      <c r="Q1695" s="232" t="e">
        <f t="shared" si="53"/>
        <v>#DIV/0!</v>
      </c>
      <c r="R1695" s="544">
        <f>PTCA!AI2664</f>
        <v>0</v>
      </c>
      <c r="S1695" s="544">
        <f>PTCA!AJ1678</f>
        <v>0</v>
      </c>
      <c r="T1695" s="53"/>
      <c r="U1695" s="232" t="e">
        <f t="shared" si="54"/>
        <v>#DIV/0!</v>
      </c>
      <c r="V1695" s="272"/>
      <c r="X1695" s="255"/>
      <c r="Y1695" s="254"/>
    </row>
    <row r="1696" spans="1:25" ht="15">
      <c r="A1696" s="380" t="str">
        <f>PTCA!B1679</f>
        <v>-000</v>
      </c>
      <c r="B1696" s="380">
        <f>PTCA!D1679</f>
        <v>0</v>
      </c>
      <c r="C1696" s="380">
        <f>PTCA!J1679</f>
        <v>0</v>
      </c>
      <c r="D1696" s="380">
        <f>PTCA!K1679</f>
        <v>0</v>
      </c>
      <c r="E1696" s="380">
        <f>PTCA!H1679</f>
        <v>0</v>
      </c>
      <c r="F1696" s="380">
        <f>PTCA!Z1679</f>
        <v>0</v>
      </c>
      <c r="G1696" s="380">
        <f>PTCA!AD1679</f>
        <v>0</v>
      </c>
      <c r="H1696" s="62"/>
      <c r="I1696" s="760">
        <f>PTCA!C1679</f>
        <v>0</v>
      </c>
      <c r="J1696" s="760" t="str">
        <f>PTCA!AK1679</f>
        <v/>
      </c>
      <c r="K1696" s="760">
        <f>PTCA!AL1679</f>
        <v>0</v>
      </c>
      <c r="L1696" s="62"/>
      <c r="M1696" s="607"/>
      <c r="N1696" s="62"/>
      <c r="O1696" s="63">
        <f>PTCA!AA2665</f>
        <v>0</v>
      </c>
      <c r="P1696" s="63">
        <f>PTCA!AF2665</f>
        <v>0</v>
      </c>
      <c r="Q1696" s="232" t="e">
        <f t="shared" si="53"/>
        <v>#DIV/0!</v>
      </c>
      <c r="R1696" s="544">
        <f>PTCA!AI2665</f>
        <v>0</v>
      </c>
      <c r="S1696" s="544">
        <f>PTCA!AJ1679</f>
        <v>0</v>
      </c>
      <c r="T1696" s="53"/>
      <c r="U1696" s="232" t="e">
        <f t="shared" si="54"/>
        <v>#DIV/0!</v>
      </c>
      <c r="V1696" s="272"/>
      <c r="X1696" s="255"/>
      <c r="Y1696" s="254"/>
    </row>
    <row r="1697" spans="1:25" ht="15">
      <c r="A1697" s="380" t="str">
        <f>PTCA!B1680</f>
        <v>-000</v>
      </c>
      <c r="B1697" s="380">
        <f>PTCA!D1680</f>
        <v>0</v>
      </c>
      <c r="C1697" s="380">
        <f>PTCA!J1680</f>
        <v>0</v>
      </c>
      <c r="D1697" s="380">
        <f>PTCA!K1680</f>
        <v>0</v>
      </c>
      <c r="E1697" s="380">
        <f>PTCA!H1680</f>
        <v>0</v>
      </c>
      <c r="F1697" s="380">
        <f>PTCA!Z1680</f>
        <v>0</v>
      </c>
      <c r="G1697" s="380">
        <f>PTCA!AD1680</f>
        <v>0</v>
      </c>
      <c r="H1697" s="62"/>
      <c r="I1697" s="760">
        <f>PTCA!C1680</f>
        <v>0</v>
      </c>
      <c r="J1697" s="760" t="str">
        <f>PTCA!AK1680</f>
        <v/>
      </c>
      <c r="K1697" s="760">
        <f>PTCA!AL1680</f>
        <v>0</v>
      </c>
      <c r="L1697" s="62"/>
      <c r="M1697" s="607"/>
      <c r="N1697" s="62"/>
      <c r="O1697" s="63">
        <f>PTCA!AA2666</f>
        <v>0</v>
      </c>
      <c r="P1697" s="63">
        <f>PTCA!AF2666</f>
        <v>0</v>
      </c>
      <c r="Q1697" s="232" t="e">
        <f t="shared" si="53"/>
        <v>#DIV/0!</v>
      </c>
      <c r="R1697" s="544">
        <f>PTCA!AI2666</f>
        <v>0</v>
      </c>
      <c r="S1697" s="544">
        <f>PTCA!AJ1680</f>
        <v>0</v>
      </c>
      <c r="T1697" s="53"/>
      <c r="U1697" s="232" t="e">
        <f t="shared" si="54"/>
        <v>#DIV/0!</v>
      </c>
      <c r="V1697" s="272"/>
      <c r="X1697" s="255"/>
      <c r="Y1697" s="254"/>
    </row>
    <row r="1698" spans="1:25" ht="15">
      <c r="A1698" s="380" t="str">
        <f>PTCA!B1681</f>
        <v>-000</v>
      </c>
      <c r="B1698" s="380">
        <f>PTCA!D1681</f>
        <v>0</v>
      </c>
      <c r="C1698" s="380">
        <f>PTCA!J1681</f>
        <v>0</v>
      </c>
      <c r="D1698" s="380">
        <f>PTCA!K1681</f>
        <v>0</v>
      </c>
      <c r="E1698" s="380">
        <f>PTCA!H1681</f>
        <v>0</v>
      </c>
      <c r="F1698" s="380">
        <f>PTCA!Z1681</f>
        <v>0</v>
      </c>
      <c r="G1698" s="380">
        <f>PTCA!AD1681</f>
        <v>0</v>
      </c>
      <c r="H1698" s="62"/>
      <c r="I1698" s="760">
        <f>PTCA!C1681</f>
        <v>0</v>
      </c>
      <c r="J1698" s="760" t="str">
        <f>PTCA!AK1681</f>
        <v/>
      </c>
      <c r="K1698" s="760">
        <f>PTCA!AL1681</f>
        <v>0</v>
      </c>
      <c r="L1698" s="62"/>
      <c r="M1698" s="607"/>
      <c r="N1698" s="62"/>
      <c r="O1698" s="63">
        <f>PTCA!AA2667</f>
        <v>0</v>
      </c>
      <c r="P1698" s="63">
        <f>PTCA!AF2667</f>
        <v>0</v>
      </c>
      <c r="Q1698" s="232" t="e">
        <f t="shared" si="53"/>
        <v>#DIV/0!</v>
      </c>
      <c r="R1698" s="544">
        <f>PTCA!AI2667</f>
        <v>0</v>
      </c>
      <c r="S1698" s="544">
        <f>PTCA!AJ1681</f>
        <v>0</v>
      </c>
      <c r="T1698" s="53"/>
      <c r="U1698" s="232" t="e">
        <f t="shared" si="54"/>
        <v>#DIV/0!</v>
      </c>
      <c r="V1698" s="272"/>
      <c r="X1698" s="255"/>
      <c r="Y1698" s="254"/>
    </row>
    <row r="1699" spans="1:25" ht="15">
      <c r="A1699" s="380" t="str">
        <f>PTCA!B1682</f>
        <v>-000</v>
      </c>
      <c r="B1699" s="380">
        <f>PTCA!D1682</f>
        <v>0</v>
      </c>
      <c r="C1699" s="380">
        <f>PTCA!J1682</f>
        <v>0</v>
      </c>
      <c r="D1699" s="380">
        <f>PTCA!K1682</f>
        <v>0</v>
      </c>
      <c r="E1699" s="380">
        <f>PTCA!H1682</f>
        <v>0</v>
      </c>
      <c r="F1699" s="380">
        <f>PTCA!Z1682</f>
        <v>0</v>
      </c>
      <c r="G1699" s="380">
        <f>PTCA!AD1682</f>
        <v>0</v>
      </c>
      <c r="H1699" s="62"/>
      <c r="I1699" s="760">
        <f>PTCA!C1682</f>
        <v>0</v>
      </c>
      <c r="J1699" s="760" t="str">
        <f>PTCA!AK1682</f>
        <v/>
      </c>
      <c r="K1699" s="760">
        <f>PTCA!AL1682</f>
        <v>0</v>
      </c>
      <c r="L1699" s="62"/>
      <c r="M1699" s="607"/>
      <c r="N1699" s="62"/>
      <c r="O1699" s="63">
        <f>PTCA!AA2668</f>
        <v>0</v>
      </c>
      <c r="P1699" s="63">
        <f>PTCA!AF2668</f>
        <v>0</v>
      </c>
      <c r="Q1699" s="232" t="e">
        <f t="shared" si="53"/>
        <v>#DIV/0!</v>
      </c>
      <c r="R1699" s="544">
        <f>PTCA!AI2668</f>
        <v>0</v>
      </c>
      <c r="S1699" s="544">
        <f>PTCA!AJ1682</f>
        <v>0</v>
      </c>
      <c r="T1699" s="53"/>
      <c r="U1699" s="232" t="e">
        <f t="shared" si="54"/>
        <v>#DIV/0!</v>
      </c>
      <c r="V1699" s="272"/>
      <c r="X1699" s="255"/>
      <c r="Y1699" s="254"/>
    </row>
    <row r="1700" spans="1:25" ht="15">
      <c r="A1700" s="380" t="str">
        <f>PTCA!B1683</f>
        <v>-000</v>
      </c>
      <c r="B1700" s="380">
        <f>PTCA!D1683</f>
        <v>0</v>
      </c>
      <c r="C1700" s="380">
        <f>PTCA!J1683</f>
        <v>0</v>
      </c>
      <c r="D1700" s="380">
        <f>PTCA!K1683</f>
        <v>0</v>
      </c>
      <c r="E1700" s="380">
        <f>PTCA!H1683</f>
        <v>0</v>
      </c>
      <c r="F1700" s="380">
        <f>PTCA!Z1683</f>
        <v>0</v>
      </c>
      <c r="G1700" s="380">
        <f>PTCA!AD1683</f>
        <v>0</v>
      </c>
      <c r="H1700" s="62"/>
      <c r="I1700" s="760">
        <f>PTCA!C1683</f>
        <v>0</v>
      </c>
      <c r="J1700" s="760" t="str">
        <f>PTCA!AK1683</f>
        <v/>
      </c>
      <c r="K1700" s="760">
        <f>PTCA!AL1683</f>
        <v>0</v>
      </c>
      <c r="L1700" s="62"/>
      <c r="M1700" s="607"/>
      <c r="N1700" s="62"/>
      <c r="O1700" s="63">
        <f>PTCA!AA2669</f>
        <v>0</v>
      </c>
      <c r="P1700" s="63">
        <f>PTCA!AF2669</f>
        <v>0</v>
      </c>
      <c r="Q1700" s="232" t="e">
        <f t="shared" si="53"/>
        <v>#DIV/0!</v>
      </c>
      <c r="R1700" s="544">
        <f>PTCA!AI2669</f>
        <v>0</v>
      </c>
      <c r="S1700" s="544">
        <f>PTCA!AJ1683</f>
        <v>0</v>
      </c>
      <c r="T1700" s="53"/>
      <c r="U1700" s="232" t="e">
        <f t="shared" si="54"/>
        <v>#DIV/0!</v>
      </c>
      <c r="V1700" s="272"/>
      <c r="X1700" s="255"/>
      <c r="Y1700" s="254"/>
    </row>
    <row r="1701" spans="1:25" ht="15">
      <c r="A1701" s="380" t="str">
        <f>PTCA!B1684</f>
        <v>-000</v>
      </c>
      <c r="B1701" s="380">
        <f>PTCA!D1684</f>
        <v>0</v>
      </c>
      <c r="C1701" s="380">
        <f>PTCA!J1684</f>
        <v>0</v>
      </c>
      <c r="D1701" s="380">
        <f>PTCA!K1684</f>
        <v>0</v>
      </c>
      <c r="E1701" s="380">
        <f>PTCA!H1684</f>
        <v>0</v>
      </c>
      <c r="F1701" s="380">
        <f>PTCA!Z1684</f>
        <v>0</v>
      </c>
      <c r="G1701" s="380">
        <f>PTCA!AD1684</f>
        <v>0</v>
      </c>
      <c r="H1701" s="62"/>
      <c r="I1701" s="760">
        <f>PTCA!C1684</f>
        <v>0</v>
      </c>
      <c r="J1701" s="760" t="str">
        <f>PTCA!AK1684</f>
        <v/>
      </c>
      <c r="K1701" s="760">
        <f>PTCA!AL1684</f>
        <v>0</v>
      </c>
      <c r="L1701" s="62"/>
      <c r="M1701" s="607"/>
      <c r="N1701" s="62"/>
      <c r="O1701" s="63">
        <f>PTCA!AA2670</f>
        <v>0</v>
      </c>
      <c r="P1701" s="63">
        <f>PTCA!AF2670</f>
        <v>0</v>
      </c>
      <c r="Q1701" s="232" t="e">
        <f t="shared" si="53"/>
        <v>#DIV/0!</v>
      </c>
      <c r="R1701" s="544">
        <f>PTCA!AI2670</f>
        <v>0</v>
      </c>
      <c r="S1701" s="544">
        <f>PTCA!AJ1684</f>
        <v>0</v>
      </c>
      <c r="T1701" s="53"/>
      <c r="U1701" s="232" t="e">
        <f t="shared" si="54"/>
        <v>#DIV/0!</v>
      </c>
      <c r="V1701" s="272"/>
      <c r="X1701" s="255"/>
      <c r="Y1701" s="254"/>
    </row>
    <row r="1702" spans="1:25" ht="15">
      <c r="A1702" s="380" t="str">
        <f>PTCA!B1685</f>
        <v>-000</v>
      </c>
      <c r="B1702" s="380">
        <f>PTCA!D1685</f>
        <v>0</v>
      </c>
      <c r="C1702" s="380">
        <f>PTCA!J1685</f>
        <v>0</v>
      </c>
      <c r="D1702" s="380">
        <f>PTCA!K1685</f>
        <v>0</v>
      </c>
      <c r="E1702" s="380">
        <f>PTCA!H1685</f>
        <v>0</v>
      </c>
      <c r="F1702" s="380">
        <f>PTCA!Z1685</f>
        <v>0</v>
      </c>
      <c r="G1702" s="380">
        <f>PTCA!AD1685</f>
        <v>0</v>
      </c>
      <c r="H1702" s="62"/>
      <c r="I1702" s="760">
        <f>PTCA!C1685</f>
        <v>0</v>
      </c>
      <c r="J1702" s="760" t="str">
        <f>PTCA!AK1685</f>
        <v/>
      </c>
      <c r="K1702" s="760">
        <f>PTCA!AL1685</f>
        <v>0</v>
      </c>
      <c r="L1702" s="62"/>
      <c r="M1702" s="607"/>
      <c r="N1702" s="62"/>
      <c r="O1702" s="63">
        <f>PTCA!AA2671</f>
        <v>0</v>
      </c>
      <c r="P1702" s="63">
        <f>PTCA!AF2671</f>
        <v>0</v>
      </c>
      <c r="Q1702" s="232" t="e">
        <f t="shared" si="53"/>
        <v>#DIV/0!</v>
      </c>
      <c r="R1702" s="544">
        <f>PTCA!AI2671</f>
        <v>0</v>
      </c>
      <c r="S1702" s="544">
        <f>PTCA!AJ1685</f>
        <v>0</v>
      </c>
      <c r="T1702" s="53"/>
      <c r="U1702" s="232" t="e">
        <f t="shared" si="54"/>
        <v>#DIV/0!</v>
      </c>
      <c r="V1702" s="272"/>
      <c r="X1702" s="255"/>
      <c r="Y1702" s="254"/>
    </row>
    <row r="1703" spans="1:25" ht="15">
      <c r="A1703" s="380" t="str">
        <f>PTCA!B1686</f>
        <v>-000</v>
      </c>
      <c r="B1703" s="380">
        <f>PTCA!D1686</f>
        <v>0</v>
      </c>
      <c r="C1703" s="380">
        <f>PTCA!J1686</f>
        <v>0</v>
      </c>
      <c r="D1703" s="380">
        <f>PTCA!K1686</f>
        <v>0</v>
      </c>
      <c r="E1703" s="380">
        <f>PTCA!H1686</f>
        <v>0</v>
      </c>
      <c r="F1703" s="380">
        <f>PTCA!Z1686</f>
        <v>0</v>
      </c>
      <c r="G1703" s="380">
        <f>PTCA!AD1686</f>
        <v>0</v>
      </c>
      <c r="H1703" s="62"/>
      <c r="I1703" s="760">
        <f>PTCA!C1686</f>
        <v>0</v>
      </c>
      <c r="J1703" s="760" t="str">
        <f>PTCA!AK1686</f>
        <v/>
      </c>
      <c r="K1703" s="760">
        <f>PTCA!AL1686</f>
        <v>0</v>
      </c>
      <c r="L1703" s="62"/>
      <c r="M1703" s="607"/>
      <c r="N1703" s="62"/>
      <c r="O1703" s="63">
        <f>PTCA!AA2672</f>
        <v>0</v>
      </c>
      <c r="P1703" s="63">
        <f>PTCA!AF2672</f>
        <v>0</v>
      </c>
      <c r="Q1703" s="232" t="e">
        <f t="shared" si="53"/>
        <v>#DIV/0!</v>
      </c>
      <c r="R1703" s="544">
        <f>PTCA!AI2672</f>
        <v>0</v>
      </c>
      <c r="S1703" s="544">
        <f>PTCA!AJ1686</f>
        <v>0</v>
      </c>
      <c r="T1703" s="53"/>
      <c r="U1703" s="232" t="e">
        <f t="shared" si="54"/>
        <v>#DIV/0!</v>
      </c>
      <c r="V1703" s="272"/>
      <c r="X1703" s="255"/>
      <c r="Y1703" s="254"/>
    </row>
    <row r="1704" spans="1:25" ht="15">
      <c r="A1704" s="380" t="str">
        <f>PTCA!B1687</f>
        <v>-000</v>
      </c>
      <c r="B1704" s="380">
        <f>PTCA!D1687</f>
        <v>0</v>
      </c>
      <c r="C1704" s="380">
        <f>PTCA!J1687</f>
        <v>0</v>
      </c>
      <c r="D1704" s="380">
        <f>PTCA!K1687</f>
        <v>0</v>
      </c>
      <c r="E1704" s="380">
        <f>PTCA!H1687</f>
        <v>0</v>
      </c>
      <c r="F1704" s="380">
        <f>PTCA!Z1687</f>
        <v>0</v>
      </c>
      <c r="G1704" s="380">
        <f>PTCA!AD1687</f>
        <v>0</v>
      </c>
      <c r="H1704" s="62"/>
      <c r="I1704" s="760">
        <f>PTCA!C1687</f>
        <v>0</v>
      </c>
      <c r="J1704" s="760" t="str">
        <f>PTCA!AK1687</f>
        <v/>
      </c>
      <c r="K1704" s="760">
        <f>PTCA!AL1687</f>
        <v>0</v>
      </c>
      <c r="L1704" s="62"/>
      <c r="M1704" s="607"/>
      <c r="N1704" s="62"/>
      <c r="O1704" s="63">
        <f>PTCA!AA2673</f>
        <v>0</v>
      </c>
      <c r="P1704" s="63">
        <f>PTCA!AF2673</f>
        <v>0</v>
      </c>
      <c r="Q1704" s="232" t="e">
        <f t="shared" si="53"/>
        <v>#DIV/0!</v>
      </c>
      <c r="R1704" s="544">
        <f>PTCA!AI2673</f>
        <v>0</v>
      </c>
      <c r="S1704" s="544">
        <f>PTCA!AJ1687</f>
        <v>0</v>
      </c>
      <c r="T1704" s="53"/>
      <c r="U1704" s="232" t="e">
        <f t="shared" si="54"/>
        <v>#DIV/0!</v>
      </c>
      <c r="V1704" s="272"/>
      <c r="X1704" s="255"/>
      <c r="Y1704" s="254"/>
    </row>
    <row r="1705" spans="1:25" ht="15">
      <c r="A1705" s="380" t="str">
        <f>PTCA!B1688</f>
        <v>-000</v>
      </c>
      <c r="B1705" s="380">
        <f>PTCA!D1688</f>
        <v>0</v>
      </c>
      <c r="C1705" s="380">
        <f>PTCA!J1688</f>
        <v>0</v>
      </c>
      <c r="D1705" s="380">
        <f>PTCA!K1688</f>
        <v>0</v>
      </c>
      <c r="E1705" s="380">
        <f>PTCA!H1688</f>
        <v>0</v>
      </c>
      <c r="F1705" s="380">
        <f>PTCA!Z1688</f>
        <v>0</v>
      </c>
      <c r="G1705" s="380">
        <f>PTCA!AD1688</f>
        <v>0</v>
      </c>
      <c r="H1705" s="62"/>
      <c r="I1705" s="760">
        <f>PTCA!C1688</f>
        <v>0</v>
      </c>
      <c r="J1705" s="760" t="str">
        <f>PTCA!AK1688</f>
        <v/>
      </c>
      <c r="K1705" s="760">
        <f>PTCA!AL1688</f>
        <v>0</v>
      </c>
      <c r="L1705" s="62"/>
      <c r="M1705" s="607"/>
      <c r="N1705" s="62"/>
      <c r="O1705" s="63">
        <f>PTCA!AA2674</f>
        <v>0</v>
      </c>
      <c r="P1705" s="63">
        <f>PTCA!AF2674</f>
        <v>0</v>
      </c>
      <c r="Q1705" s="232" t="e">
        <f t="shared" si="53"/>
        <v>#DIV/0!</v>
      </c>
      <c r="R1705" s="544">
        <f>PTCA!AI2674</f>
        <v>0</v>
      </c>
      <c r="S1705" s="544">
        <f>PTCA!AJ1688</f>
        <v>0</v>
      </c>
      <c r="T1705" s="53"/>
      <c r="U1705" s="232" t="e">
        <f t="shared" si="54"/>
        <v>#DIV/0!</v>
      </c>
      <c r="V1705" s="272"/>
      <c r="X1705" s="255"/>
      <c r="Y1705" s="254"/>
    </row>
    <row r="1706" spans="1:25" ht="15">
      <c r="A1706" s="380" t="str">
        <f>PTCA!B1689</f>
        <v>-000</v>
      </c>
      <c r="B1706" s="380">
        <f>PTCA!D1689</f>
        <v>0</v>
      </c>
      <c r="C1706" s="380">
        <f>PTCA!J1689</f>
        <v>0</v>
      </c>
      <c r="D1706" s="380">
        <f>PTCA!K1689</f>
        <v>0</v>
      </c>
      <c r="E1706" s="380">
        <f>PTCA!H1689</f>
        <v>0</v>
      </c>
      <c r="F1706" s="380">
        <f>PTCA!Z1689</f>
        <v>0</v>
      </c>
      <c r="G1706" s="380">
        <f>PTCA!AD1689</f>
        <v>0</v>
      </c>
      <c r="H1706" s="62"/>
      <c r="I1706" s="760">
        <f>PTCA!C1689</f>
        <v>0</v>
      </c>
      <c r="J1706" s="760" t="str">
        <f>PTCA!AK1689</f>
        <v/>
      </c>
      <c r="K1706" s="760">
        <f>PTCA!AL1689</f>
        <v>0</v>
      </c>
      <c r="L1706" s="62"/>
      <c r="M1706" s="607"/>
      <c r="N1706" s="62"/>
      <c r="O1706" s="63">
        <f>PTCA!AA2675</f>
        <v>0</v>
      </c>
      <c r="P1706" s="63">
        <f>PTCA!AF2675</f>
        <v>0</v>
      </c>
      <c r="Q1706" s="232" t="e">
        <f t="shared" si="53"/>
        <v>#DIV/0!</v>
      </c>
      <c r="R1706" s="544">
        <f>PTCA!AI2675</f>
        <v>0</v>
      </c>
      <c r="S1706" s="544">
        <f>PTCA!AJ1689</f>
        <v>0</v>
      </c>
      <c r="T1706" s="53"/>
      <c r="U1706" s="232" t="e">
        <f t="shared" si="54"/>
        <v>#DIV/0!</v>
      </c>
      <c r="V1706" s="272"/>
      <c r="X1706" s="255"/>
      <c r="Y1706" s="254"/>
    </row>
    <row r="1707" spans="1:25" ht="15">
      <c r="A1707" s="380" t="str">
        <f>PTCA!B1690</f>
        <v>-000</v>
      </c>
      <c r="B1707" s="380">
        <f>PTCA!D1690</f>
        <v>0</v>
      </c>
      <c r="C1707" s="380">
        <f>PTCA!J1690</f>
        <v>0</v>
      </c>
      <c r="D1707" s="380">
        <f>PTCA!K1690</f>
        <v>0</v>
      </c>
      <c r="E1707" s="380">
        <f>PTCA!H1690</f>
        <v>0</v>
      </c>
      <c r="F1707" s="380">
        <f>PTCA!Z1690</f>
        <v>0</v>
      </c>
      <c r="G1707" s="380">
        <f>PTCA!AD1690</f>
        <v>0</v>
      </c>
      <c r="H1707" s="62"/>
      <c r="I1707" s="760">
        <f>PTCA!C1690</f>
        <v>0</v>
      </c>
      <c r="J1707" s="760" t="str">
        <f>PTCA!AK1690</f>
        <v/>
      </c>
      <c r="K1707" s="760">
        <f>PTCA!AL1690</f>
        <v>0</v>
      </c>
      <c r="L1707" s="62"/>
      <c r="M1707" s="607"/>
      <c r="N1707" s="62"/>
      <c r="O1707" s="63">
        <f>PTCA!AA2676</f>
        <v>0</v>
      </c>
      <c r="P1707" s="63">
        <f>PTCA!AF2676</f>
        <v>0</v>
      </c>
      <c r="Q1707" s="232" t="e">
        <f t="shared" si="53"/>
        <v>#DIV/0!</v>
      </c>
      <c r="R1707" s="544">
        <f>PTCA!AI2676</f>
        <v>0</v>
      </c>
      <c r="S1707" s="544">
        <f>PTCA!AJ1690</f>
        <v>0</v>
      </c>
      <c r="T1707" s="53"/>
      <c r="U1707" s="232" t="e">
        <f t="shared" si="54"/>
        <v>#DIV/0!</v>
      </c>
      <c r="V1707" s="272"/>
      <c r="X1707" s="255"/>
      <c r="Y1707" s="254"/>
    </row>
    <row r="1708" spans="1:25" ht="15">
      <c r="A1708" s="380" t="str">
        <f>PTCA!B1691</f>
        <v>-000</v>
      </c>
      <c r="B1708" s="380">
        <f>PTCA!D1691</f>
        <v>0</v>
      </c>
      <c r="C1708" s="380">
        <f>PTCA!J1691</f>
        <v>0</v>
      </c>
      <c r="D1708" s="380">
        <f>PTCA!K1691</f>
        <v>0</v>
      </c>
      <c r="E1708" s="380">
        <f>PTCA!H1691</f>
        <v>0</v>
      </c>
      <c r="F1708" s="380">
        <f>PTCA!Z1691</f>
        <v>0</v>
      </c>
      <c r="G1708" s="380">
        <f>PTCA!AD1691</f>
        <v>0</v>
      </c>
      <c r="H1708" s="62"/>
      <c r="I1708" s="760">
        <f>PTCA!C1691</f>
        <v>0</v>
      </c>
      <c r="J1708" s="760" t="str">
        <f>PTCA!AK1691</f>
        <v/>
      </c>
      <c r="K1708" s="760">
        <f>PTCA!AL1691</f>
        <v>0</v>
      </c>
      <c r="L1708" s="62"/>
      <c r="M1708" s="607"/>
      <c r="N1708" s="62"/>
      <c r="O1708" s="63">
        <f>PTCA!AA2677</f>
        <v>0</v>
      </c>
      <c r="P1708" s="63">
        <f>PTCA!AF2677</f>
        <v>0</v>
      </c>
      <c r="Q1708" s="232" t="e">
        <f t="shared" si="53"/>
        <v>#DIV/0!</v>
      </c>
      <c r="R1708" s="544">
        <f>PTCA!AI2677</f>
        <v>0</v>
      </c>
      <c r="S1708" s="544">
        <f>PTCA!AJ1691</f>
        <v>0</v>
      </c>
      <c r="T1708" s="53"/>
      <c r="U1708" s="232" t="e">
        <f t="shared" si="54"/>
        <v>#DIV/0!</v>
      </c>
      <c r="V1708" s="272"/>
      <c r="X1708" s="255"/>
      <c r="Y1708" s="254"/>
    </row>
    <row r="1709" spans="1:25" ht="15">
      <c r="A1709" s="380" t="str">
        <f>PTCA!B1692</f>
        <v>-000</v>
      </c>
      <c r="B1709" s="380">
        <f>PTCA!D1692</f>
        <v>0</v>
      </c>
      <c r="C1709" s="380">
        <f>PTCA!J1692</f>
        <v>0</v>
      </c>
      <c r="D1709" s="380">
        <f>PTCA!K1692</f>
        <v>0</v>
      </c>
      <c r="E1709" s="380">
        <f>PTCA!H1692</f>
        <v>0</v>
      </c>
      <c r="F1709" s="380">
        <f>PTCA!Z1692</f>
        <v>0</v>
      </c>
      <c r="G1709" s="380">
        <f>PTCA!AD1692</f>
        <v>0</v>
      </c>
      <c r="H1709" s="62"/>
      <c r="I1709" s="760">
        <f>PTCA!C1692</f>
        <v>0</v>
      </c>
      <c r="J1709" s="760" t="str">
        <f>PTCA!AK1692</f>
        <v/>
      </c>
      <c r="K1709" s="760">
        <f>PTCA!AL1692</f>
        <v>0</v>
      </c>
      <c r="L1709" s="62"/>
      <c r="M1709" s="607"/>
      <c r="N1709" s="62"/>
      <c r="O1709" s="63">
        <f>PTCA!AA2678</f>
        <v>0</v>
      </c>
      <c r="P1709" s="63">
        <f>PTCA!AF2678</f>
        <v>0</v>
      </c>
      <c r="Q1709" s="232" t="e">
        <f t="shared" si="53"/>
        <v>#DIV/0!</v>
      </c>
      <c r="R1709" s="544">
        <f>PTCA!AI2678</f>
        <v>0</v>
      </c>
      <c r="S1709" s="544">
        <f>PTCA!AJ1692</f>
        <v>0</v>
      </c>
      <c r="T1709" s="53"/>
      <c r="U1709" s="232" t="e">
        <f t="shared" si="54"/>
        <v>#DIV/0!</v>
      </c>
      <c r="V1709" s="272"/>
      <c r="X1709" s="255"/>
      <c r="Y1709" s="254"/>
    </row>
    <row r="1710" spans="1:25" ht="15">
      <c r="A1710" s="380" t="str">
        <f>PTCA!B1693</f>
        <v>-000</v>
      </c>
      <c r="B1710" s="380">
        <f>PTCA!D1693</f>
        <v>0</v>
      </c>
      <c r="C1710" s="380">
        <f>PTCA!J1693</f>
        <v>0</v>
      </c>
      <c r="D1710" s="380">
        <f>PTCA!K1693</f>
        <v>0</v>
      </c>
      <c r="E1710" s="380">
        <f>PTCA!H1693</f>
        <v>0</v>
      </c>
      <c r="F1710" s="380">
        <f>PTCA!Z1693</f>
        <v>0</v>
      </c>
      <c r="G1710" s="380">
        <f>PTCA!AD1693</f>
        <v>0</v>
      </c>
      <c r="H1710" s="62"/>
      <c r="I1710" s="760">
        <f>PTCA!C1693</f>
        <v>0</v>
      </c>
      <c r="J1710" s="760" t="str">
        <f>PTCA!AK1693</f>
        <v/>
      </c>
      <c r="K1710" s="760">
        <f>PTCA!AL1693</f>
        <v>0</v>
      </c>
      <c r="L1710" s="62"/>
      <c r="M1710" s="607"/>
      <c r="N1710" s="62"/>
      <c r="O1710" s="63">
        <f>PTCA!AA2679</f>
        <v>0</v>
      </c>
      <c r="P1710" s="63">
        <f>PTCA!AF2679</f>
        <v>0</v>
      </c>
      <c r="Q1710" s="232" t="e">
        <f t="shared" si="53"/>
        <v>#DIV/0!</v>
      </c>
      <c r="R1710" s="544">
        <f>PTCA!AI2679</f>
        <v>0</v>
      </c>
      <c r="S1710" s="544">
        <f>PTCA!AJ1693</f>
        <v>0</v>
      </c>
      <c r="T1710" s="53"/>
      <c r="U1710" s="232" t="e">
        <f t="shared" si="54"/>
        <v>#DIV/0!</v>
      </c>
      <c r="V1710" s="272"/>
      <c r="X1710" s="255"/>
      <c r="Y1710" s="254"/>
    </row>
    <row r="1711" spans="1:25" ht="15">
      <c r="A1711" s="380" t="str">
        <f>PTCA!B1694</f>
        <v>-000</v>
      </c>
      <c r="B1711" s="380">
        <f>PTCA!D1694</f>
        <v>0</v>
      </c>
      <c r="C1711" s="380">
        <f>PTCA!J1694</f>
        <v>0</v>
      </c>
      <c r="D1711" s="380">
        <f>PTCA!K1694</f>
        <v>0</v>
      </c>
      <c r="E1711" s="380">
        <f>PTCA!H1694</f>
        <v>0</v>
      </c>
      <c r="F1711" s="380">
        <f>PTCA!Z1694</f>
        <v>0</v>
      </c>
      <c r="G1711" s="380">
        <f>PTCA!AD1694</f>
        <v>0</v>
      </c>
      <c r="H1711" s="62"/>
      <c r="I1711" s="760">
        <f>PTCA!C1694</f>
        <v>0</v>
      </c>
      <c r="J1711" s="760" t="str">
        <f>PTCA!AK1694</f>
        <v/>
      </c>
      <c r="K1711" s="760">
        <f>PTCA!AL1694</f>
        <v>0</v>
      </c>
      <c r="L1711" s="62"/>
      <c r="M1711" s="607"/>
      <c r="N1711" s="62"/>
      <c r="O1711" s="63">
        <f>PTCA!AA2680</f>
        <v>0</v>
      </c>
      <c r="P1711" s="63">
        <f>PTCA!AF2680</f>
        <v>0</v>
      </c>
      <c r="Q1711" s="232" t="e">
        <f t="shared" si="53"/>
        <v>#DIV/0!</v>
      </c>
      <c r="R1711" s="544">
        <f>PTCA!AI2680</f>
        <v>0</v>
      </c>
      <c r="S1711" s="544">
        <f>PTCA!AJ1694</f>
        <v>0</v>
      </c>
      <c r="T1711" s="53"/>
      <c r="U1711" s="232" t="e">
        <f t="shared" si="54"/>
        <v>#DIV/0!</v>
      </c>
      <c r="V1711" s="272"/>
      <c r="X1711" s="255"/>
      <c r="Y1711" s="254"/>
    </row>
    <row r="1712" spans="1:25" ht="15">
      <c r="A1712" s="380" t="str">
        <f>PTCA!B1695</f>
        <v>-000</v>
      </c>
      <c r="B1712" s="380">
        <f>PTCA!D1695</f>
        <v>0</v>
      </c>
      <c r="C1712" s="380">
        <f>PTCA!J1695</f>
        <v>0</v>
      </c>
      <c r="D1712" s="380">
        <f>PTCA!K1695</f>
        <v>0</v>
      </c>
      <c r="E1712" s="380">
        <f>PTCA!H1695</f>
        <v>0</v>
      </c>
      <c r="F1712" s="380">
        <f>PTCA!Z1695</f>
        <v>0</v>
      </c>
      <c r="G1712" s="380">
        <f>PTCA!AD1695</f>
        <v>0</v>
      </c>
      <c r="H1712" s="62"/>
      <c r="I1712" s="760">
        <f>PTCA!C1695</f>
        <v>0</v>
      </c>
      <c r="J1712" s="760" t="str">
        <f>PTCA!AK1695</f>
        <v/>
      </c>
      <c r="K1712" s="760">
        <f>PTCA!AL1695</f>
        <v>0</v>
      </c>
      <c r="L1712" s="62"/>
      <c r="M1712" s="607"/>
      <c r="N1712" s="62"/>
      <c r="O1712" s="63">
        <f>PTCA!AA2681</f>
        <v>0</v>
      </c>
      <c r="P1712" s="63">
        <f>PTCA!AF2681</f>
        <v>0</v>
      </c>
      <c r="Q1712" s="232" t="e">
        <f t="shared" si="53"/>
        <v>#DIV/0!</v>
      </c>
      <c r="R1712" s="544">
        <f>PTCA!AI2681</f>
        <v>0</v>
      </c>
      <c r="S1712" s="544">
        <f>PTCA!AJ1695</f>
        <v>0</v>
      </c>
      <c r="T1712" s="53"/>
      <c r="U1712" s="232" t="e">
        <f t="shared" si="54"/>
        <v>#DIV/0!</v>
      </c>
      <c r="V1712" s="272"/>
      <c r="X1712" s="255"/>
      <c r="Y1712" s="254"/>
    </row>
    <row r="1713" spans="1:25" ht="15">
      <c r="A1713" s="380" t="str">
        <f>PTCA!B1696</f>
        <v>-000</v>
      </c>
      <c r="B1713" s="380">
        <f>PTCA!D1696</f>
        <v>0</v>
      </c>
      <c r="C1713" s="380">
        <f>PTCA!J1696</f>
        <v>0</v>
      </c>
      <c r="D1713" s="380">
        <f>PTCA!K1696</f>
        <v>0</v>
      </c>
      <c r="E1713" s="380">
        <f>PTCA!H1696</f>
        <v>0</v>
      </c>
      <c r="F1713" s="380">
        <f>PTCA!Z1696</f>
        <v>0</v>
      </c>
      <c r="G1713" s="380">
        <f>PTCA!AD1696</f>
        <v>0</v>
      </c>
      <c r="H1713" s="62"/>
      <c r="I1713" s="760">
        <f>PTCA!C1696</f>
        <v>0</v>
      </c>
      <c r="J1713" s="760" t="str">
        <f>PTCA!AK1696</f>
        <v/>
      </c>
      <c r="K1713" s="760">
        <f>PTCA!AL1696</f>
        <v>0</v>
      </c>
      <c r="L1713" s="62"/>
      <c r="M1713" s="607"/>
      <c r="N1713" s="62"/>
      <c r="O1713" s="63">
        <f>PTCA!AA2682</f>
        <v>0</v>
      </c>
      <c r="P1713" s="63">
        <f>PTCA!AF2682</f>
        <v>0</v>
      </c>
      <c r="Q1713" s="232" t="e">
        <f t="shared" si="53"/>
        <v>#DIV/0!</v>
      </c>
      <c r="R1713" s="544">
        <f>PTCA!AI2682</f>
        <v>0</v>
      </c>
      <c r="S1713" s="544">
        <f>PTCA!AJ1696</f>
        <v>0</v>
      </c>
      <c r="T1713" s="53"/>
      <c r="U1713" s="232" t="e">
        <f t="shared" si="54"/>
        <v>#DIV/0!</v>
      </c>
      <c r="V1713" s="272"/>
      <c r="X1713" s="255"/>
      <c r="Y1713" s="254"/>
    </row>
    <row r="1714" spans="1:25" ht="15">
      <c r="A1714" s="380" t="str">
        <f>PTCA!B1697</f>
        <v>-000</v>
      </c>
      <c r="B1714" s="380">
        <f>PTCA!D1697</f>
        <v>0</v>
      </c>
      <c r="C1714" s="380">
        <f>PTCA!J1697</f>
        <v>0</v>
      </c>
      <c r="D1714" s="380">
        <f>PTCA!K1697</f>
        <v>0</v>
      </c>
      <c r="E1714" s="380">
        <f>PTCA!H1697</f>
        <v>0</v>
      </c>
      <c r="F1714" s="380">
        <f>PTCA!Z1697</f>
        <v>0</v>
      </c>
      <c r="G1714" s="380">
        <f>PTCA!AD1697</f>
        <v>0</v>
      </c>
      <c r="H1714" s="62"/>
      <c r="I1714" s="760">
        <f>PTCA!C1697</f>
        <v>0</v>
      </c>
      <c r="J1714" s="760" t="str">
        <f>PTCA!AK1697</f>
        <v/>
      </c>
      <c r="K1714" s="760">
        <f>PTCA!AL1697</f>
        <v>0</v>
      </c>
      <c r="L1714" s="62"/>
      <c r="M1714" s="607"/>
      <c r="N1714" s="62"/>
      <c r="O1714" s="63">
        <f>PTCA!AA2683</f>
        <v>0</v>
      </c>
      <c r="P1714" s="63">
        <f>PTCA!AF2683</f>
        <v>0</v>
      </c>
      <c r="Q1714" s="232" t="e">
        <f t="shared" si="53"/>
        <v>#DIV/0!</v>
      </c>
      <c r="R1714" s="544">
        <f>PTCA!AI2683</f>
        <v>0</v>
      </c>
      <c r="S1714" s="544">
        <f>PTCA!AJ1697</f>
        <v>0</v>
      </c>
      <c r="T1714" s="53"/>
      <c r="U1714" s="232" t="e">
        <f t="shared" si="54"/>
        <v>#DIV/0!</v>
      </c>
      <c r="V1714" s="272"/>
      <c r="X1714" s="255"/>
      <c r="Y1714" s="254"/>
    </row>
    <row r="1715" spans="1:25" ht="15">
      <c r="A1715" s="380" t="str">
        <f>PTCA!B1698</f>
        <v>-000</v>
      </c>
      <c r="B1715" s="380">
        <f>PTCA!D1698</f>
        <v>0</v>
      </c>
      <c r="C1715" s="380">
        <f>PTCA!J1698</f>
        <v>0</v>
      </c>
      <c r="D1715" s="380">
        <f>PTCA!K1698</f>
        <v>0</v>
      </c>
      <c r="E1715" s="380">
        <f>PTCA!H1698</f>
        <v>0</v>
      </c>
      <c r="F1715" s="380">
        <f>PTCA!Z1698</f>
        <v>0</v>
      </c>
      <c r="G1715" s="380">
        <f>PTCA!AD1698</f>
        <v>0</v>
      </c>
      <c r="H1715" s="62"/>
      <c r="I1715" s="760">
        <f>PTCA!C1698</f>
        <v>0</v>
      </c>
      <c r="J1715" s="760" t="str">
        <f>PTCA!AK1698</f>
        <v/>
      </c>
      <c r="K1715" s="760">
        <f>PTCA!AL1698</f>
        <v>0</v>
      </c>
      <c r="L1715" s="62"/>
      <c r="M1715" s="607"/>
      <c r="N1715" s="62"/>
      <c r="O1715" s="63">
        <f>PTCA!AA2684</f>
        <v>0</v>
      </c>
      <c r="P1715" s="63">
        <f>PTCA!AF2684</f>
        <v>0</v>
      </c>
      <c r="Q1715" s="232" t="e">
        <f t="shared" si="53"/>
        <v>#DIV/0!</v>
      </c>
      <c r="R1715" s="544">
        <f>PTCA!AI2684</f>
        <v>0</v>
      </c>
      <c r="S1715" s="544">
        <f>PTCA!AJ1698</f>
        <v>0</v>
      </c>
      <c r="T1715" s="53"/>
      <c r="U1715" s="232" t="e">
        <f t="shared" si="54"/>
        <v>#DIV/0!</v>
      </c>
      <c r="V1715" s="272"/>
      <c r="X1715" s="255"/>
      <c r="Y1715" s="254"/>
    </row>
    <row r="1716" spans="1:25" ht="15">
      <c r="A1716" s="380" t="str">
        <f>PTCA!B1699</f>
        <v>-000</v>
      </c>
      <c r="B1716" s="380">
        <f>PTCA!D1699</f>
        <v>0</v>
      </c>
      <c r="C1716" s="380">
        <f>PTCA!J1699</f>
        <v>0</v>
      </c>
      <c r="D1716" s="380">
        <f>PTCA!K1699</f>
        <v>0</v>
      </c>
      <c r="E1716" s="380">
        <f>PTCA!H1699</f>
        <v>0</v>
      </c>
      <c r="F1716" s="380">
        <f>PTCA!Z1699</f>
        <v>0</v>
      </c>
      <c r="G1716" s="380">
        <f>PTCA!AD1699</f>
        <v>0</v>
      </c>
      <c r="H1716" s="62"/>
      <c r="I1716" s="760">
        <f>PTCA!C1699</f>
        <v>0</v>
      </c>
      <c r="J1716" s="760" t="str">
        <f>PTCA!AK1699</f>
        <v/>
      </c>
      <c r="K1716" s="760">
        <f>PTCA!AL1699</f>
        <v>0</v>
      </c>
      <c r="L1716" s="62"/>
      <c r="M1716" s="607"/>
      <c r="N1716" s="62"/>
      <c r="O1716" s="63">
        <f>PTCA!AA2685</f>
        <v>0</v>
      </c>
      <c r="P1716" s="63">
        <f>PTCA!AF2685</f>
        <v>0</v>
      </c>
      <c r="Q1716" s="232" t="e">
        <f t="shared" si="53"/>
        <v>#DIV/0!</v>
      </c>
      <c r="R1716" s="544">
        <f>PTCA!AI2685</f>
        <v>0</v>
      </c>
      <c r="S1716" s="544">
        <f>PTCA!AJ1699</f>
        <v>0</v>
      </c>
      <c r="T1716" s="53"/>
      <c r="U1716" s="232" t="e">
        <f t="shared" si="54"/>
        <v>#DIV/0!</v>
      </c>
      <c r="V1716" s="272"/>
      <c r="X1716" s="255"/>
      <c r="Y1716" s="254"/>
    </row>
    <row r="1717" spans="1:25" ht="15">
      <c r="A1717" s="380" t="str">
        <f>PTCA!B1700</f>
        <v>-000</v>
      </c>
      <c r="B1717" s="380">
        <f>PTCA!D1700</f>
        <v>0</v>
      </c>
      <c r="C1717" s="380">
        <f>PTCA!J1700</f>
        <v>0</v>
      </c>
      <c r="D1717" s="380">
        <f>PTCA!K1700</f>
        <v>0</v>
      </c>
      <c r="E1717" s="380">
        <f>PTCA!H1700</f>
        <v>0</v>
      </c>
      <c r="F1717" s="380">
        <f>PTCA!Z1700</f>
        <v>0</v>
      </c>
      <c r="G1717" s="380">
        <f>PTCA!AD1700</f>
        <v>0</v>
      </c>
      <c r="H1717" s="62"/>
      <c r="I1717" s="760">
        <f>PTCA!C1700</f>
        <v>0</v>
      </c>
      <c r="J1717" s="760" t="str">
        <f>PTCA!AK1700</f>
        <v/>
      </c>
      <c r="K1717" s="760">
        <f>PTCA!AL1700</f>
        <v>0</v>
      </c>
      <c r="L1717" s="62"/>
      <c r="M1717" s="607"/>
      <c r="N1717" s="62"/>
      <c r="O1717" s="63">
        <f>PTCA!AA2686</f>
        <v>0</v>
      </c>
      <c r="P1717" s="63">
        <f>PTCA!AF2686</f>
        <v>0</v>
      </c>
      <c r="Q1717" s="232" t="e">
        <f t="shared" si="53"/>
        <v>#DIV/0!</v>
      </c>
      <c r="R1717" s="544">
        <f>PTCA!AI2686</f>
        <v>0</v>
      </c>
      <c r="S1717" s="544">
        <f>PTCA!AJ1700</f>
        <v>0</v>
      </c>
      <c r="T1717" s="53"/>
      <c r="U1717" s="232" t="e">
        <f t="shared" si="54"/>
        <v>#DIV/0!</v>
      </c>
      <c r="V1717" s="272"/>
      <c r="X1717" s="255"/>
      <c r="Y1717" s="254"/>
    </row>
    <row r="1718" spans="1:25" ht="15">
      <c r="A1718" s="380" t="str">
        <f>PTCA!B1701</f>
        <v>-000</v>
      </c>
      <c r="B1718" s="380">
        <f>PTCA!D1701</f>
        <v>0</v>
      </c>
      <c r="C1718" s="380">
        <f>PTCA!J1701</f>
        <v>0</v>
      </c>
      <c r="D1718" s="380">
        <f>PTCA!K1701</f>
        <v>0</v>
      </c>
      <c r="E1718" s="380">
        <f>PTCA!H1701</f>
        <v>0</v>
      </c>
      <c r="F1718" s="380">
        <f>PTCA!Z1701</f>
        <v>0</v>
      </c>
      <c r="G1718" s="380">
        <f>PTCA!AD1701</f>
        <v>0</v>
      </c>
      <c r="H1718" s="62"/>
      <c r="I1718" s="760">
        <f>PTCA!C1701</f>
        <v>0</v>
      </c>
      <c r="J1718" s="760" t="str">
        <f>PTCA!AK1701</f>
        <v/>
      </c>
      <c r="K1718" s="760">
        <f>PTCA!AL1701</f>
        <v>0</v>
      </c>
      <c r="L1718" s="62"/>
      <c r="M1718" s="607"/>
      <c r="N1718" s="62"/>
      <c r="O1718" s="63">
        <f>PTCA!AA2687</f>
        <v>0</v>
      </c>
      <c r="P1718" s="63">
        <f>PTCA!AF2687</f>
        <v>0</v>
      </c>
      <c r="Q1718" s="232" t="e">
        <f t="shared" si="53"/>
        <v>#DIV/0!</v>
      </c>
      <c r="R1718" s="544">
        <f>PTCA!AI2687</f>
        <v>0</v>
      </c>
      <c r="S1718" s="544">
        <f>PTCA!AJ1701</f>
        <v>0</v>
      </c>
      <c r="T1718" s="53"/>
      <c r="U1718" s="232" t="e">
        <f t="shared" si="54"/>
        <v>#DIV/0!</v>
      </c>
      <c r="V1718" s="272"/>
      <c r="X1718" s="255"/>
      <c r="Y1718" s="254"/>
    </row>
    <row r="1719" spans="1:25" ht="15">
      <c r="A1719" s="380" t="str">
        <f>PTCA!B1702</f>
        <v>-000</v>
      </c>
      <c r="B1719" s="380">
        <f>PTCA!D1702</f>
        <v>0</v>
      </c>
      <c r="C1719" s="380">
        <f>PTCA!J1702</f>
        <v>0</v>
      </c>
      <c r="D1719" s="380">
        <f>PTCA!K1702</f>
        <v>0</v>
      </c>
      <c r="E1719" s="380">
        <f>PTCA!H1702</f>
        <v>0</v>
      </c>
      <c r="F1719" s="380">
        <f>PTCA!Z1702</f>
        <v>0</v>
      </c>
      <c r="G1719" s="380">
        <f>PTCA!AD1702</f>
        <v>0</v>
      </c>
      <c r="H1719" s="62"/>
      <c r="I1719" s="760">
        <f>PTCA!C1702</f>
        <v>0</v>
      </c>
      <c r="J1719" s="760" t="str">
        <f>PTCA!AK1702</f>
        <v/>
      </c>
      <c r="K1719" s="760">
        <f>PTCA!AL1702</f>
        <v>0</v>
      </c>
      <c r="L1719" s="62"/>
      <c r="M1719" s="607"/>
      <c r="N1719" s="62"/>
      <c r="O1719" s="63">
        <f>PTCA!AA2688</f>
        <v>0</v>
      </c>
      <c r="P1719" s="63">
        <f>PTCA!AF2688</f>
        <v>0</v>
      </c>
      <c r="Q1719" s="232" t="e">
        <f t="shared" si="53"/>
        <v>#DIV/0!</v>
      </c>
      <c r="R1719" s="544">
        <f>PTCA!AI2688</f>
        <v>0</v>
      </c>
      <c r="S1719" s="544">
        <f>PTCA!AJ1702</f>
        <v>0</v>
      </c>
      <c r="T1719" s="53"/>
      <c r="U1719" s="232" t="e">
        <f t="shared" si="54"/>
        <v>#DIV/0!</v>
      </c>
      <c r="V1719" s="272"/>
      <c r="X1719" s="255"/>
      <c r="Y1719" s="254"/>
    </row>
    <row r="1720" spans="1:25" ht="15">
      <c r="A1720" s="380" t="str">
        <f>PTCA!B1703</f>
        <v>-000</v>
      </c>
      <c r="B1720" s="380">
        <f>PTCA!D1703</f>
        <v>0</v>
      </c>
      <c r="C1720" s="380">
        <f>PTCA!J1703</f>
        <v>0</v>
      </c>
      <c r="D1720" s="380">
        <f>PTCA!K1703</f>
        <v>0</v>
      </c>
      <c r="E1720" s="380">
        <f>PTCA!H1703</f>
        <v>0</v>
      </c>
      <c r="F1720" s="380">
        <f>PTCA!Z1703</f>
        <v>0</v>
      </c>
      <c r="G1720" s="380">
        <f>PTCA!AD1703</f>
        <v>0</v>
      </c>
      <c r="H1720" s="62"/>
      <c r="I1720" s="760">
        <f>PTCA!C1703</f>
        <v>0</v>
      </c>
      <c r="J1720" s="760" t="str">
        <f>PTCA!AK1703</f>
        <v/>
      </c>
      <c r="K1720" s="760">
        <f>PTCA!AL1703</f>
        <v>0</v>
      </c>
      <c r="L1720" s="62"/>
      <c r="M1720" s="607"/>
      <c r="N1720" s="62"/>
      <c r="O1720" s="63">
        <f>PTCA!AA2689</f>
        <v>0</v>
      </c>
      <c r="P1720" s="63">
        <f>PTCA!AF2689</f>
        <v>0</v>
      </c>
      <c r="Q1720" s="232" t="e">
        <f t="shared" si="53"/>
        <v>#DIV/0!</v>
      </c>
      <c r="R1720" s="544">
        <f>PTCA!AI2689</f>
        <v>0</v>
      </c>
      <c r="S1720" s="544">
        <f>PTCA!AJ1703</f>
        <v>0</v>
      </c>
      <c r="T1720" s="53"/>
      <c r="U1720" s="232" t="e">
        <f t="shared" si="54"/>
        <v>#DIV/0!</v>
      </c>
      <c r="V1720" s="272"/>
      <c r="X1720" s="255"/>
      <c r="Y1720" s="254"/>
    </row>
    <row r="1721" spans="1:25" ht="15">
      <c r="A1721" s="380" t="str">
        <f>PTCA!B1704</f>
        <v>-000</v>
      </c>
      <c r="B1721" s="380">
        <f>PTCA!D1704</f>
        <v>0</v>
      </c>
      <c r="C1721" s="380">
        <f>PTCA!J1704</f>
        <v>0</v>
      </c>
      <c r="D1721" s="380">
        <f>PTCA!K1704</f>
        <v>0</v>
      </c>
      <c r="E1721" s="380">
        <f>PTCA!H1704</f>
        <v>0</v>
      </c>
      <c r="F1721" s="380">
        <f>PTCA!Z1704</f>
        <v>0</v>
      </c>
      <c r="G1721" s="380">
        <f>PTCA!AD1704</f>
        <v>0</v>
      </c>
      <c r="H1721" s="62"/>
      <c r="I1721" s="760">
        <f>PTCA!C1704</f>
        <v>0</v>
      </c>
      <c r="J1721" s="760" t="str">
        <f>PTCA!AK1704</f>
        <v/>
      </c>
      <c r="K1721" s="760">
        <f>PTCA!AL1704</f>
        <v>0</v>
      </c>
      <c r="L1721" s="62"/>
      <c r="M1721" s="607"/>
      <c r="N1721" s="62"/>
      <c r="O1721" s="63">
        <f>PTCA!AA2690</f>
        <v>0</v>
      </c>
      <c r="P1721" s="63">
        <f>PTCA!AF2690</f>
        <v>0</v>
      </c>
      <c r="Q1721" s="232" t="e">
        <f t="shared" si="53"/>
        <v>#DIV/0!</v>
      </c>
      <c r="R1721" s="544">
        <f>PTCA!AI2690</f>
        <v>0</v>
      </c>
      <c r="S1721" s="544">
        <f>PTCA!AJ1704</f>
        <v>0</v>
      </c>
      <c r="T1721" s="53"/>
      <c r="U1721" s="232" t="e">
        <f t="shared" si="54"/>
        <v>#DIV/0!</v>
      </c>
      <c r="V1721" s="272"/>
      <c r="X1721" s="255"/>
      <c r="Y1721" s="254"/>
    </row>
    <row r="1722" spans="1:25" ht="15">
      <c r="A1722" s="380" t="str">
        <f>PTCA!B1705</f>
        <v>-000</v>
      </c>
      <c r="B1722" s="380">
        <f>PTCA!D1705</f>
        <v>0</v>
      </c>
      <c r="C1722" s="380">
        <f>PTCA!J1705</f>
        <v>0</v>
      </c>
      <c r="D1722" s="380">
        <f>PTCA!K1705</f>
        <v>0</v>
      </c>
      <c r="E1722" s="380">
        <f>PTCA!H1705</f>
        <v>0</v>
      </c>
      <c r="F1722" s="380">
        <f>PTCA!Z1705</f>
        <v>0</v>
      </c>
      <c r="G1722" s="380">
        <f>PTCA!AD1705</f>
        <v>0</v>
      </c>
      <c r="H1722" s="62"/>
      <c r="I1722" s="760">
        <f>PTCA!C1705</f>
        <v>0</v>
      </c>
      <c r="J1722" s="760" t="str">
        <f>PTCA!AK1705</f>
        <v/>
      </c>
      <c r="K1722" s="760">
        <f>PTCA!AL1705</f>
        <v>0</v>
      </c>
      <c r="L1722" s="62"/>
      <c r="M1722" s="607"/>
      <c r="N1722" s="62"/>
      <c r="O1722" s="63">
        <f>PTCA!AA2691</f>
        <v>0</v>
      </c>
      <c r="P1722" s="63">
        <f>PTCA!AF2691</f>
        <v>0</v>
      </c>
      <c r="Q1722" s="232" t="e">
        <f t="shared" si="53"/>
        <v>#DIV/0!</v>
      </c>
      <c r="R1722" s="544">
        <f>PTCA!AI2691</f>
        <v>0</v>
      </c>
      <c r="S1722" s="544">
        <f>PTCA!AJ1705</f>
        <v>0</v>
      </c>
      <c r="T1722" s="53"/>
      <c r="U1722" s="232" t="e">
        <f t="shared" si="54"/>
        <v>#DIV/0!</v>
      </c>
      <c r="V1722" s="272"/>
      <c r="X1722" s="255"/>
      <c r="Y1722" s="254"/>
    </row>
    <row r="1723" spans="1:25" ht="15">
      <c r="A1723" s="380" t="str">
        <f>PTCA!B1706</f>
        <v>-000</v>
      </c>
      <c r="B1723" s="380">
        <f>PTCA!D1706</f>
        <v>0</v>
      </c>
      <c r="C1723" s="380">
        <f>PTCA!J1706</f>
        <v>0</v>
      </c>
      <c r="D1723" s="380">
        <f>PTCA!K1706</f>
        <v>0</v>
      </c>
      <c r="E1723" s="380">
        <f>PTCA!H1706</f>
        <v>0</v>
      </c>
      <c r="F1723" s="380">
        <f>PTCA!Z1706</f>
        <v>0</v>
      </c>
      <c r="G1723" s="380">
        <f>PTCA!AD1706</f>
        <v>0</v>
      </c>
      <c r="H1723" s="62"/>
      <c r="I1723" s="760">
        <f>PTCA!C1706</f>
        <v>0</v>
      </c>
      <c r="J1723" s="760" t="str">
        <f>PTCA!AK1706</f>
        <v/>
      </c>
      <c r="K1723" s="760">
        <f>PTCA!AL1706</f>
        <v>0</v>
      </c>
      <c r="L1723" s="62"/>
      <c r="M1723" s="607"/>
      <c r="N1723" s="62"/>
      <c r="O1723" s="63">
        <f>PTCA!AA2692</f>
        <v>0</v>
      </c>
      <c r="P1723" s="63">
        <f>PTCA!AF2692</f>
        <v>0</v>
      </c>
      <c r="Q1723" s="232" t="e">
        <f t="shared" si="53"/>
        <v>#DIV/0!</v>
      </c>
      <c r="R1723" s="544">
        <f>PTCA!AI2692</f>
        <v>0</v>
      </c>
      <c r="S1723" s="544">
        <f>PTCA!AJ1706</f>
        <v>0</v>
      </c>
      <c r="T1723" s="53"/>
      <c r="U1723" s="232" t="e">
        <f t="shared" si="54"/>
        <v>#DIV/0!</v>
      </c>
      <c r="V1723" s="272"/>
      <c r="X1723" s="255"/>
      <c r="Y1723" s="254"/>
    </row>
    <row r="1724" spans="1:25" ht="15">
      <c r="A1724" s="380" t="str">
        <f>PTCA!B1707</f>
        <v>-000</v>
      </c>
      <c r="B1724" s="380">
        <f>PTCA!D1707</f>
        <v>0</v>
      </c>
      <c r="C1724" s="380">
        <f>PTCA!J1707</f>
        <v>0</v>
      </c>
      <c r="D1724" s="380">
        <f>PTCA!K1707</f>
        <v>0</v>
      </c>
      <c r="E1724" s="380">
        <f>PTCA!H1707</f>
        <v>0</v>
      </c>
      <c r="F1724" s="380">
        <f>PTCA!Z1707</f>
        <v>0</v>
      </c>
      <c r="G1724" s="380">
        <f>PTCA!AD1707</f>
        <v>0</v>
      </c>
      <c r="H1724" s="62"/>
      <c r="I1724" s="760">
        <f>PTCA!C1707</f>
        <v>0</v>
      </c>
      <c r="J1724" s="760" t="str">
        <f>PTCA!AK1707</f>
        <v/>
      </c>
      <c r="K1724" s="760">
        <f>PTCA!AL1707</f>
        <v>0</v>
      </c>
      <c r="L1724" s="62"/>
      <c r="M1724" s="607"/>
      <c r="N1724" s="62"/>
      <c r="O1724" s="63">
        <f>PTCA!AA2693</f>
        <v>0</v>
      </c>
      <c r="P1724" s="63">
        <f>PTCA!AF2693</f>
        <v>0</v>
      </c>
      <c r="Q1724" s="232" t="e">
        <f t="shared" si="53"/>
        <v>#DIV/0!</v>
      </c>
      <c r="R1724" s="544">
        <f>PTCA!AI2693</f>
        <v>0</v>
      </c>
      <c r="S1724" s="544">
        <f>PTCA!AJ1707</f>
        <v>0</v>
      </c>
      <c r="T1724" s="53"/>
      <c r="U1724" s="232" t="e">
        <f t="shared" si="54"/>
        <v>#DIV/0!</v>
      </c>
      <c r="V1724" s="272"/>
      <c r="X1724" s="255"/>
      <c r="Y1724" s="254"/>
    </row>
    <row r="1725" spans="1:25" ht="15">
      <c r="A1725" s="380" t="str">
        <f>PTCA!B1708</f>
        <v>-000</v>
      </c>
      <c r="B1725" s="380">
        <f>PTCA!D1708</f>
        <v>0</v>
      </c>
      <c r="C1725" s="380">
        <f>PTCA!J1708</f>
        <v>0</v>
      </c>
      <c r="D1725" s="380">
        <f>PTCA!K1708</f>
        <v>0</v>
      </c>
      <c r="E1725" s="380">
        <f>PTCA!H1708</f>
        <v>0</v>
      </c>
      <c r="F1725" s="380">
        <f>PTCA!Z1708</f>
        <v>0</v>
      </c>
      <c r="G1725" s="380">
        <f>PTCA!AD1708</f>
        <v>0</v>
      </c>
      <c r="H1725" s="62"/>
      <c r="I1725" s="760">
        <f>PTCA!C1708</f>
        <v>0</v>
      </c>
      <c r="J1725" s="760" t="str">
        <f>PTCA!AK1708</f>
        <v/>
      </c>
      <c r="K1725" s="760">
        <f>PTCA!AL1708</f>
        <v>0</v>
      </c>
      <c r="L1725" s="62"/>
      <c r="M1725" s="607"/>
      <c r="N1725" s="62"/>
      <c r="O1725" s="63">
        <f>PTCA!AA2694</f>
        <v>0</v>
      </c>
      <c r="P1725" s="63">
        <f>PTCA!AF2694</f>
        <v>0</v>
      </c>
      <c r="Q1725" s="232" t="e">
        <f t="shared" si="53"/>
        <v>#DIV/0!</v>
      </c>
      <c r="R1725" s="544">
        <f>PTCA!AI2694</f>
        <v>0</v>
      </c>
      <c r="S1725" s="544">
        <f>PTCA!AJ1708</f>
        <v>0</v>
      </c>
      <c r="T1725" s="53"/>
      <c r="U1725" s="232" t="e">
        <f t="shared" si="54"/>
        <v>#DIV/0!</v>
      </c>
      <c r="V1725" s="272"/>
      <c r="X1725" s="255"/>
      <c r="Y1725" s="254"/>
    </row>
    <row r="1726" spans="1:25" ht="15">
      <c r="A1726" s="380" t="str">
        <f>PTCA!B1709</f>
        <v>-000</v>
      </c>
      <c r="B1726" s="380">
        <f>PTCA!D1709</f>
        <v>0</v>
      </c>
      <c r="C1726" s="380">
        <f>PTCA!J1709</f>
        <v>0</v>
      </c>
      <c r="D1726" s="380">
        <f>PTCA!K1709</f>
        <v>0</v>
      </c>
      <c r="E1726" s="380">
        <f>PTCA!H1709</f>
        <v>0</v>
      </c>
      <c r="F1726" s="380">
        <f>PTCA!Z1709</f>
        <v>0</v>
      </c>
      <c r="G1726" s="380">
        <f>PTCA!AD1709</f>
        <v>0</v>
      </c>
      <c r="H1726" s="62"/>
      <c r="I1726" s="760">
        <f>PTCA!C1709</f>
        <v>0</v>
      </c>
      <c r="J1726" s="760" t="str">
        <f>PTCA!AK1709</f>
        <v/>
      </c>
      <c r="K1726" s="760">
        <f>PTCA!AL1709</f>
        <v>0</v>
      </c>
      <c r="L1726" s="62"/>
      <c r="M1726" s="607"/>
      <c r="N1726" s="62"/>
      <c r="O1726" s="63">
        <f>PTCA!AA2695</f>
        <v>0</v>
      </c>
      <c r="P1726" s="63">
        <f>PTCA!AF2695</f>
        <v>0</v>
      </c>
      <c r="Q1726" s="232" t="e">
        <f t="shared" si="53"/>
        <v>#DIV/0!</v>
      </c>
      <c r="R1726" s="544">
        <f>PTCA!AI2695</f>
        <v>0</v>
      </c>
      <c r="S1726" s="544">
        <f>PTCA!AJ1709</f>
        <v>0</v>
      </c>
      <c r="T1726" s="53"/>
      <c r="U1726" s="232" t="e">
        <f t="shared" si="54"/>
        <v>#DIV/0!</v>
      </c>
      <c r="V1726" s="272"/>
      <c r="X1726" s="255"/>
      <c r="Y1726" s="254"/>
    </row>
    <row r="1727" spans="1:25" ht="15">
      <c r="A1727" s="380" t="str">
        <f>PTCA!B1710</f>
        <v>-000</v>
      </c>
      <c r="B1727" s="380">
        <f>PTCA!D1710</f>
        <v>0</v>
      </c>
      <c r="C1727" s="380">
        <f>PTCA!J1710</f>
        <v>0</v>
      </c>
      <c r="D1727" s="380">
        <f>PTCA!K1710</f>
        <v>0</v>
      </c>
      <c r="E1727" s="380">
        <f>PTCA!H1710</f>
        <v>0</v>
      </c>
      <c r="F1727" s="380">
        <f>PTCA!Z1710</f>
        <v>0</v>
      </c>
      <c r="G1727" s="380">
        <f>PTCA!AD1710</f>
        <v>0</v>
      </c>
      <c r="H1727" s="62"/>
      <c r="I1727" s="760">
        <f>PTCA!C1710</f>
        <v>0</v>
      </c>
      <c r="J1727" s="760" t="str">
        <f>PTCA!AK1710</f>
        <v/>
      </c>
      <c r="K1727" s="760">
        <f>PTCA!AL1710</f>
        <v>0</v>
      </c>
      <c r="L1727" s="62"/>
      <c r="M1727" s="607"/>
      <c r="N1727" s="62"/>
      <c r="O1727" s="63">
        <f>PTCA!AA2696</f>
        <v>0</v>
      </c>
      <c r="P1727" s="63">
        <f>PTCA!AF2696</f>
        <v>0</v>
      </c>
      <c r="Q1727" s="232" t="e">
        <f t="shared" si="53"/>
        <v>#DIV/0!</v>
      </c>
      <c r="R1727" s="544">
        <f>PTCA!AI2696</f>
        <v>0</v>
      </c>
      <c r="S1727" s="544">
        <f>PTCA!AJ1710</f>
        <v>0</v>
      </c>
      <c r="T1727" s="53"/>
      <c r="U1727" s="232" t="e">
        <f t="shared" si="54"/>
        <v>#DIV/0!</v>
      </c>
      <c r="V1727" s="272"/>
      <c r="X1727" s="255"/>
      <c r="Y1727" s="254"/>
    </row>
    <row r="1728" spans="1:25" ht="15">
      <c r="A1728" s="380" t="str">
        <f>PTCA!B1711</f>
        <v>-000</v>
      </c>
      <c r="B1728" s="380">
        <f>PTCA!D1711</f>
        <v>0</v>
      </c>
      <c r="C1728" s="380">
        <f>PTCA!J1711</f>
        <v>0</v>
      </c>
      <c r="D1728" s="380">
        <f>PTCA!K1711</f>
        <v>0</v>
      </c>
      <c r="E1728" s="380">
        <f>PTCA!H1711</f>
        <v>0</v>
      </c>
      <c r="F1728" s="380">
        <f>PTCA!Z1711</f>
        <v>0</v>
      </c>
      <c r="G1728" s="380">
        <f>PTCA!AD1711</f>
        <v>0</v>
      </c>
      <c r="H1728" s="62"/>
      <c r="I1728" s="760">
        <f>PTCA!C1711</f>
        <v>0</v>
      </c>
      <c r="J1728" s="760" t="str">
        <f>PTCA!AK1711</f>
        <v/>
      </c>
      <c r="K1728" s="760">
        <f>PTCA!AL1711</f>
        <v>0</v>
      </c>
      <c r="L1728" s="62"/>
      <c r="M1728" s="607"/>
      <c r="N1728" s="62"/>
      <c r="O1728" s="63">
        <f>PTCA!AA2697</f>
        <v>0</v>
      </c>
      <c r="P1728" s="63">
        <f>PTCA!AF2697</f>
        <v>0</v>
      </c>
      <c r="Q1728" s="232" t="e">
        <f t="shared" si="53"/>
        <v>#DIV/0!</v>
      </c>
      <c r="R1728" s="544">
        <f>PTCA!AI2697</f>
        <v>0</v>
      </c>
      <c r="S1728" s="544">
        <f>PTCA!AJ1711</f>
        <v>0</v>
      </c>
      <c r="T1728" s="53"/>
      <c r="U1728" s="232" t="e">
        <f t="shared" si="54"/>
        <v>#DIV/0!</v>
      </c>
      <c r="V1728" s="272"/>
      <c r="X1728" s="255"/>
      <c r="Y1728" s="254"/>
    </row>
    <row r="1729" spans="1:25" ht="15">
      <c r="A1729" s="380" t="str">
        <f>PTCA!B1712</f>
        <v>-000</v>
      </c>
      <c r="B1729" s="380">
        <f>PTCA!D1712</f>
        <v>0</v>
      </c>
      <c r="C1729" s="380">
        <f>PTCA!J1712</f>
        <v>0</v>
      </c>
      <c r="D1729" s="380">
        <f>PTCA!K1712</f>
        <v>0</v>
      </c>
      <c r="E1729" s="380">
        <f>PTCA!H1712</f>
        <v>0</v>
      </c>
      <c r="F1729" s="380">
        <f>PTCA!Z1712</f>
        <v>0</v>
      </c>
      <c r="G1729" s="380">
        <f>PTCA!AD1712</f>
        <v>0</v>
      </c>
      <c r="H1729" s="62"/>
      <c r="I1729" s="760">
        <f>PTCA!C1712</f>
        <v>0</v>
      </c>
      <c r="J1729" s="760" t="str">
        <f>PTCA!AK1712</f>
        <v/>
      </c>
      <c r="K1729" s="760">
        <f>PTCA!AL1712</f>
        <v>0</v>
      </c>
      <c r="L1729" s="62"/>
      <c r="M1729" s="607"/>
      <c r="N1729" s="62"/>
      <c r="O1729" s="63">
        <f>PTCA!AA2698</f>
        <v>0</v>
      </c>
      <c r="P1729" s="63">
        <f>PTCA!AF2698</f>
        <v>0</v>
      </c>
      <c r="Q1729" s="232" t="e">
        <f t="shared" si="53"/>
        <v>#DIV/0!</v>
      </c>
      <c r="R1729" s="544">
        <f>PTCA!AI2698</f>
        <v>0</v>
      </c>
      <c r="S1729" s="544">
        <f>PTCA!AJ1712</f>
        <v>0</v>
      </c>
      <c r="T1729" s="53"/>
      <c r="U1729" s="232" t="e">
        <f t="shared" si="54"/>
        <v>#DIV/0!</v>
      </c>
      <c r="V1729" s="272"/>
      <c r="X1729" s="255"/>
      <c r="Y1729" s="254"/>
    </row>
    <row r="1730" spans="1:25" ht="15">
      <c r="A1730" s="380" t="str">
        <f>PTCA!B1713</f>
        <v>-000</v>
      </c>
      <c r="B1730" s="380">
        <f>PTCA!D1713</f>
        <v>0</v>
      </c>
      <c r="C1730" s="380">
        <f>PTCA!J1713</f>
        <v>0</v>
      </c>
      <c r="D1730" s="380">
        <f>PTCA!K1713</f>
        <v>0</v>
      </c>
      <c r="E1730" s="380">
        <f>PTCA!H1713</f>
        <v>0</v>
      </c>
      <c r="F1730" s="380">
        <f>PTCA!Z1713</f>
        <v>0</v>
      </c>
      <c r="G1730" s="380">
        <f>PTCA!AD1713</f>
        <v>0</v>
      </c>
      <c r="H1730" s="62"/>
      <c r="I1730" s="760">
        <f>PTCA!C1713</f>
        <v>0</v>
      </c>
      <c r="J1730" s="760" t="str">
        <f>PTCA!AK1713</f>
        <v/>
      </c>
      <c r="K1730" s="760">
        <f>PTCA!AL1713</f>
        <v>0</v>
      </c>
      <c r="L1730" s="62"/>
      <c r="M1730" s="607"/>
      <c r="N1730" s="62"/>
      <c r="O1730" s="63">
        <f>PTCA!AA2699</f>
        <v>0</v>
      </c>
      <c r="P1730" s="63">
        <f>PTCA!AF2699</f>
        <v>0</v>
      </c>
      <c r="Q1730" s="232" t="e">
        <f t="shared" si="53"/>
        <v>#DIV/0!</v>
      </c>
      <c r="R1730" s="544">
        <f>PTCA!AI2699</f>
        <v>0</v>
      </c>
      <c r="S1730" s="544">
        <f>PTCA!AJ1713</f>
        <v>0</v>
      </c>
      <c r="T1730" s="53"/>
      <c r="U1730" s="232" t="e">
        <f t="shared" si="54"/>
        <v>#DIV/0!</v>
      </c>
      <c r="V1730" s="272"/>
      <c r="X1730" s="255"/>
      <c r="Y1730" s="254"/>
    </row>
    <row r="1731" spans="1:25" ht="15">
      <c r="A1731" s="380" t="str">
        <f>PTCA!B1714</f>
        <v>-000</v>
      </c>
      <c r="B1731" s="380">
        <f>PTCA!D1714</f>
        <v>0</v>
      </c>
      <c r="C1731" s="380">
        <f>PTCA!J1714</f>
        <v>0</v>
      </c>
      <c r="D1731" s="380">
        <f>PTCA!K1714</f>
        <v>0</v>
      </c>
      <c r="E1731" s="380">
        <f>PTCA!H1714</f>
        <v>0</v>
      </c>
      <c r="F1731" s="380">
        <f>PTCA!Z1714</f>
        <v>0</v>
      </c>
      <c r="G1731" s="380">
        <f>PTCA!AD1714</f>
        <v>0</v>
      </c>
      <c r="H1731" s="62"/>
      <c r="I1731" s="760">
        <f>PTCA!C1714</f>
        <v>0</v>
      </c>
      <c r="J1731" s="760" t="str">
        <f>PTCA!AK1714</f>
        <v/>
      </c>
      <c r="K1731" s="760">
        <f>PTCA!AL1714</f>
        <v>0</v>
      </c>
      <c r="L1731" s="62"/>
      <c r="M1731" s="607"/>
      <c r="N1731" s="62"/>
      <c r="O1731" s="63">
        <f>PTCA!AA2700</f>
        <v>0</v>
      </c>
      <c r="P1731" s="63">
        <f>PTCA!AF2700</f>
        <v>0</v>
      </c>
      <c r="Q1731" s="232" t="e">
        <f t="shared" si="53"/>
        <v>#DIV/0!</v>
      </c>
      <c r="R1731" s="544">
        <f>PTCA!AI2700</f>
        <v>0</v>
      </c>
      <c r="S1731" s="544">
        <f>PTCA!AJ1714</f>
        <v>0</v>
      </c>
      <c r="T1731" s="53"/>
      <c r="U1731" s="232" t="e">
        <f t="shared" si="54"/>
        <v>#DIV/0!</v>
      </c>
      <c r="V1731" s="272"/>
      <c r="X1731" s="255"/>
      <c r="Y1731" s="254"/>
    </row>
    <row r="1732" spans="1:25" ht="15">
      <c r="A1732" s="380" t="str">
        <f>PTCA!B1715</f>
        <v>-000</v>
      </c>
      <c r="B1732" s="380">
        <f>PTCA!D1715</f>
        <v>0</v>
      </c>
      <c r="C1732" s="380">
        <f>PTCA!J1715</f>
        <v>0</v>
      </c>
      <c r="D1732" s="380">
        <f>PTCA!K1715</f>
        <v>0</v>
      </c>
      <c r="E1732" s="380">
        <f>PTCA!H1715</f>
        <v>0</v>
      </c>
      <c r="F1732" s="380">
        <f>PTCA!Z1715</f>
        <v>0</v>
      </c>
      <c r="G1732" s="380">
        <f>PTCA!AD1715</f>
        <v>0</v>
      </c>
      <c r="H1732" s="62"/>
      <c r="I1732" s="760">
        <f>PTCA!C1715</f>
        <v>0</v>
      </c>
      <c r="J1732" s="760" t="str">
        <f>PTCA!AK1715</f>
        <v/>
      </c>
      <c r="K1732" s="760">
        <f>PTCA!AL1715</f>
        <v>0</v>
      </c>
      <c r="L1732" s="62"/>
      <c r="M1732" s="607"/>
      <c r="N1732" s="62"/>
      <c r="O1732" s="63">
        <f>PTCA!AA2701</f>
        <v>0</v>
      </c>
      <c r="P1732" s="63">
        <f>PTCA!AF2701</f>
        <v>0</v>
      </c>
      <c r="Q1732" s="232" t="e">
        <f t="shared" si="53"/>
        <v>#DIV/0!</v>
      </c>
      <c r="R1732" s="544">
        <f>PTCA!AI2701</f>
        <v>0</v>
      </c>
      <c r="S1732" s="544">
        <f>PTCA!AJ1715</f>
        <v>0</v>
      </c>
      <c r="T1732" s="53"/>
      <c r="U1732" s="232" t="e">
        <f t="shared" si="54"/>
        <v>#DIV/0!</v>
      </c>
      <c r="V1732" s="272"/>
      <c r="X1732" s="255"/>
      <c r="Y1732" s="254"/>
    </row>
    <row r="1733" spans="1:25" ht="15">
      <c r="A1733" s="380" t="str">
        <f>PTCA!B1716</f>
        <v>-000</v>
      </c>
      <c r="B1733" s="380">
        <f>PTCA!D1716</f>
        <v>0</v>
      </c>
      <c r="C1733" s="380">
        <f>PTCA!J1716</f>
        <v>0</v>
      </c>
      <c r="D1733" s="380">
        <f>PTCA!K1716</f>
        <v>0</v>
      </c>
      <c r="E1733" s="380">
        <f>PTCA!H1716</f>
        <v>0</v>
      </c>
      <c r="F1733" s="380">
        <f>PTCA!Z1716</f>
        <v>0</v>
      </c>
      <c r="G1733" s="380">
        <f>PTCA!AD1716</f>
        <v>0</v>
      </c>
      <c r="H1733" s="62"/>
      <c r="I1733" s="760">
        <f>PTCA!C1716</f>
        <v>0</v>
      </c>
      <c r="J1733" s="760" t="str">
        <f>PTCA!AK1716</f>
        <v/>
      </c>
      <c r="K1733" s="760">
        <f>PTCA!AL1716</f>
        <v>0</v>
      </c>
      <c r="L1733" s="62"/>
      <c r="M1733" s="607"/>
      <c r="N1733" s="62"/>
      <c r="O1733" s="63">
        <f>PTCA!AA2702</f>
        <v>0</v>
      </c>
      <c r="P1733" s="63">
        <f>PTCA!AF2702</f>
        <v>0</v>
      </c>
      <c r="Q1733" s="232" t="e">
        <f t="shared" ref="Q1733:Q1796" si="55">P1733/O1733</f>
        <v>#DIV/0!</v>
      </c>
      <c r="R1733" s="544">
        <f>PTCA!AI2702</f>
        <v>0</v>
      </c>
      <c r="S1733" s="544">
        <f>PTCA!AJ1716</f>
        <v>0</v>
      </c>
      <c r="T1733" s="53"/>
      <c r="U1733" s="232" t="e">
        <f t="shared" si="54"/>
        <v>#DIV/0!</v>
      </c>
      <c r="V1733" s="272"/>
      <c r="X1733" s="255"/>
      <c r="Y1733" s="254"/>
    </row>
    <row r="1734" spans="1:25" ht="15">
      <c r="A1734" s="380" t="str">
        <f>PTCA!B1717</f>
        <v>-000</v>
      </c>
      <c r="B1734" s="380">
        <f>PTCA!D1717</f>
        <v>0</v>
      </c>
      <c r="C1734" s="380">
        <f>PTCA!J1717</f>
        <v>0</v>
      </c>
      <c r="D1734" s="380">
        <f>PTCA!K1717</f>
        <v>0</v>
      </c>
      <c r="E1734" s="380">
        <f>PTCA!H1717</f>
        <v>0</v>
      </c>
      <c r="F1734" s="380">
        <f>PTCA!Z1717</f>
        <v>0</v>
      </c>
      <c r="G1734" s="380">
        <f>PTCA!AD1717</f>
        <v>0</v>
      </c>
      <c r="H1734" s="62"/>
      <c r="I1734" s="760">
        <f>PTCA!C1717</f>
        <v>0</v>
      </c>
      <c r="J1734" s="760" t="str">
        <f>PTCA!AK1717</f>
        <v/>
      </c>
      <c r="K1734" s="760">
        <f>PTCA!AL1717</f>
        <v>0</v>
      </c>
      <c r="L1734" s="62"/>
      <c r="M1734" s="607"/>
      <c r="N1734" s="62"/>
      <c r="O1734" s="63">
        <f>PTCA!AA2703</f>
        <v>0</v>
      </c>
      <c r="P1734" s="63">
        <f>PTCA!AF2703</f>
        <v>0</v>
      </c>
      <c r="Q1734" s="232" t="e">
        <f t="shared" si="55"/>
        <v>#DIV/0!</v>
      </c>
      <c r="R1734" s="544">
        <f>PTCA!AI2703</f>
        <v>0</v>
      </c>
      <c r="S1734" s="544">
        <f>PTCA!AJ1717</f>
        <v>0</v>
      </c>
      <c r="T1734" s="53"/>
      <c r="U1734" s="232" t="e">
        <f t="shared" si="54"/>
        <v>#DIV/0!</v>
      </c>
      <c r="V1734" s="272"/>
      <c r="X1734" s="255"/>
      <c r="Y1734" s="254"/>
    </row>
    <row r="1735" spans="1:25" ht="15">
      <c r="A1735" s="380" t="str">
        <f>PTCA!B1718</f>
        <v>-000</v>
      </c>
      <c r="B1735" s="380">
        <f>PTCA!D1718</f>
        <v>0</v>
      </c>
      <c r="C1735" s="380">
        <f>PTCA!J1718</f>
        <v>0</v>
      </c>
      <c r="D1735" s="380">
        <f>PTCA!K1718</f>
        <v>0</v>
      </c>
      <c r="E1735" s="380">
        <f>PTCA!H1718</f>
        <v>0</v>
      </c>
      <c r="F1735" s="380">
        <f>PTCA!Z1718</f>
        <v>0</v>
      </c>
      <c r="G1735" s="380">
        <f>PTCA!AD1718</f>
        <v>0</v>
      </c>
      <c r="H1735" s="62"/>
      <c r="I1735" s="760">
        <f>PTCA!C1718</f>
        <v>0</v>
      </c>
      <c r="J1735" s="760" t="str">
        <f>PTCA!AK1718</f>
        <v/>
      </c>
      <c r="K1735" s="760">
        <f>PTCA!AL1718</f>
        <v>0</v>
      </c>
      <c r="L1735" s="62"/>
      <c r="M1735" s="607"/>
      <c r="N1735" s="62"/>
      <c r="O1735" s="63">
        <f>PTCA!AA2704</f>
        <v>0</v>
      </c>
      <c r="P1735" s="63">
        <f>PTCA!AF2704</f>
        <v>0</v>
      </c>
      <c r="Q1735" s="232" t="e">
        <f t="shared" si="55"/>
        <v>#DIV/0!</v>
      </c>
      <c r="R1735" s="544">
        <f>PTCA!AI2704</f>
        <v>0</v>
      </c>
      <c r="S1735" s="544">
        <f>PTCA!AJ1718</f>
        <v>0</v>
      </c>
      <c r="T1735" s="53"/>
      <c r="U1735" s="232" t="e">
        <f t="shared" si="54"/>
        <v>#DIV/0!</v>
      </c>
      <c r="V1735" s="272"/>
      <c r="X1735" s="255"/>
      <c r="Y1735" s="254"/>
    </row>
    <row r="1736" spans="1:25" ht="15">
      <c r="A1736" s="380" t="str">
        <f>PTCA!B1719</f>
        <v>-000</v>
      </c>
      <c r="B1736" s="380">
        <f>PTCA!D1719</f>
        <v>0</v>
      </c>
      <c r="C1736" s="380">
        <f>PTCA!J1719</f>
        <v>0</v>
      </c>
      <c r="D1736" s="380">
        <f>PTCA!K1719</f>
        <v>0</v>
      </c>
      <c r="E1736" s="380">
        <f>PTCA!H1719</f>
        <v>0</v>
      </c>
      <c r="F1736" s="380">
        <f>PTCA!Z1719</f>
        <v>0</v>
      </c>
      <c r="G1736" s="380">
        <f>PTCA!AD1719</f>
        <v>0</v>
      </c>
      <c r="H1736" s="62"/>
      <c r="I1736" s="760">
        <f>PTCA!C1719</f>
        <v>0</v>
      </c>
      <c r="J1736" s="760" t="str">
        <f>PTCA!AK1719</f>
        <v/>
      </c>
      <c r="K1736" s="760">
        <f>PTCA!AL1719</f>
        <v>0</v>
      </c>
      <c r="L1736" s="62"/>
      <c r="M1736" s="607"/>
      <c r="N1736" s="62"/>
      <c r="O1736" s="63">
        <f>PTCA!AA2705</f>
        <v>0</v>
      </c>
      <c r="P1736" s="63">
        <f>PTCA!AF2705</f>
        <v>0</v>
      </c>
      <c r="Q1736" s="232" t="e">
        <f t="shared" si="55"/>
        <v>#DIV/0!</v>
      </c>
      <c r="R1736" s="544">
        <f>PTCA!AI2705</f>
        <v>0</v>
      </c>
      <c r="S1736" s="544">
        <f>PTCA!AJ1719</f>
        <v>0</v>
      </c>
      <c r="T1736" s="53"/>
      <c r="U1736" s="232" t="e">
        <f t="shared" si="54"/>
        <v>#DIV/0!</v>
      </c>
      <c r="V1736" s="272"/>
      <c r="X1736" s="255"/>
      <c r="Y1736" s="254"/>
    </row>
    <row r="1737" spans="1:25" ht="15">
      <c r="A1737" s="380" t="str">
        <f>PTCA!B1720</f>
        <v>-000</v>
      </c>
      <c r="B1737" s="380">
        <f>PTCA!D1720</f>
        <v>0</v>
      </c>
      <c r="C1737" s="380">
        <f>PTCA!J1720</f>
        <v>0</v>
      </c>
      <c r="D1737" s="380">
        <f>PTCA!K1720</f>
        <v>0</v>
      </c>
      <c r="E1737" s="380">
        <f>PTCA!H1720</f>
        <v>0</v>
      </c>
      <c r="F1737" s="380">
        <f>PTCA!Z1720</f>
        <v>0</v>
      </c>
      <c r="G1737" s="380">
        <f>PTCA!AD1720</f>
        <v>0</v>
      </c>
      <c r="H1737" s="62"/>
      <c r="I1737" s="760">
        <f>PTCA!C1720</f>
        <v>0</v>
      </c>
      <c r="J1737" s="760" t="str">
        <f>PTCA!AK1720</f>
        <v/>
      </c>
      <c r="K1737" s="760">
        <f>PTCA!AL1720</f>
        <v>0</v>
      </c>
      <c r="L1737" s="62"/>
      <c r="M1737" s="607"/>
      <c r="N1737" s="62"/>
      <c r="O1737" s="63">
        <f>PTCA!AA2706</f>
        <v>0</v>
      </c>
      <c r="P1737" s="63">
        <f>PTCA!AF2706</f>
        <v>0</v>
      </c>
      <c r="Q1737" s="232" t="e">
        <f t="shared" si="55"/>
        <v>#DIV/0!</v>
      </c>
      <c r="R1737" s="544">
        <f>PTCA!AI2706</f>
        <v>0</v>
      </c>
      <c r="S1737" s="544">
        <f>PTCA!AJ1720</f>
        <v>0</v>
      </c>
      <c r="T1737" s="53"/>
      <c r="U1737" s="232" t="e">
        <f t="shared" si="54"/>
        <v>#DIV/0!</v>
      </c>
      <c r="V1737" s="272"/>
      <c r="X1737" s="255"/>
      <c r="Y1737" s="254"/>
    </row>
    <row r="1738" spans="1:25" ht="15">
      <c r="A1738" s="380" t="str">
        <f>PTCA!B1721</f>
        <v>-000</v>
      </c>
      <c r="B1738" s="380">
        <f>PTCA!D1721</f>
        <v>0</v>
      </c>
      <c r="C1738" s="380">
        <f>PTCA!J1721</f>
        <v>0</v>
      </c>
      <c r="D1738" s="380">
        <f>PTCA!K1721</f>
        <v>0</v>
      </c>
      <c r="E1738" s="380">
        <f>PTCA!H1721</f>
        <v>0</v>
      </c>
      <c r="F1738" s="380">
        <f>PTCA!Z1721</f>
        <v>0</v>
      </c>
      <c r="G1738" s="380">
        <f>PTCA!AD1721</f>
        <v>0</v>
      </c>
      <c r="H1738" s="62"/>
      <c r="I1738" s="760">
        <f>PTCA!C1721</f>
        <v>0</v>
      </c>
      <c r="J1738" s="760" t="str">
        <f>PTCA!AK1721</f>
        <v/>
      </c>
      <c r="K1738" s="760">
        <f>PTCA!AL1721</f>
        <v>0</v>
      </c>
      <c r="L1738" s="62"/>
      <c r="M1738" s="607"/>
      <c r="N1738" s="62"/>
      <c r="O1738" s="63">
        <f>PTCA!AA2707</f>
        <v>0</v>
      </c>
      <c r="P1738" s="63">
        <f>PTCA!AF2707</f>
        <v>0</v>
      </c>
      <c r="Q1738" s="232" t="e">
        <f t="shared" si="55"/>
        <v>#DIV/0!</v>
      </c>
      <c r="R1738" s="544">
        <f>PTCA!AI2707</f>
        <v>0</v>
      </c>
      <c r="S1738" s="544">
        <f>PTCA!AJ1721</f>
        <v>0</v>
      </c>
      <c r="T1738" s="53"/>
      <c r="U1738" s="232" t="e">
        <f t="shared" si="54"/>
        <v>#DIV/0!</v>
      </c>
      <c r="V1738" s="272"/>
      <c r="X1738" s="255"/>
      <c r="Y1738" s="254"/>
    </row>
    <row r="1739" spans="1:25" ht="15">
      <c r="A1739" s="380" t="str">
        <f>PTCA!B1722</f>
        <v>-000</v>
      </c>
      <c r="B1739" s="380">
        <f>PTCA!D1722</f>
        <v>0</v>
      </c>
      <c r="C1739" s="380">
        <f>PTCA!J1722</f>
        <v>0</v>
      </c>
      <c r="D1739" s="380">
        <f>PTCA!K1722</f>
        <v>0</v>
      </c>
      <c r="E1739" s="380">
        <f>PTCA!H1722</f>
        <v>0</v>
      </c>
      <c r="F1739" s="380">
        <f>PTCA!Z1722</f>
        <v>0</v>
      </c>
      <c r="G1739" s="380">
        <f>PTCA!AD1722</f>
        <v>0</v>
      </c>
      <c r="H1739" s="62"/>
      <c r="I1739" s="760">
        <f>PTCA!C1722</f>
        <v>0</v>
      </c>
      <c r="J1739" s="760" t="str">
        <f>PTCA!AK1722</f>
        <v/>
      </c>
      <c r="K1739" s="760">
        <f>PTCA!AL1722</f>
        <v>0</v>
      </c>
      <c r="L1739" s="62"/>
      <c r="M1739" s="607"/>
      <c r="N1739" s="62"/>
      <c r="O1739" s="63">
        <f>PTCA!AA2708</f>
        <v>0</v>
      </c>
      <c r="P1739" s="63">
        <f>PTCA!AF2708</f>
        <v>0</v>
      </c>
      <c r="Q1739" s="232" t="e">
        <f t="shared" si="55"/>
        <v>#DIV/0!</v>
      </c>
      <c r="R1739" s="544">
        <f>PTCA!AI2708</f>
        <v>0</v>
      </c>
      <c r="S1739" s="544">
        <f>PTCA!AJ1722</f>
        <v>0</v>
      </c>
      <c r="T1739" s="53"/>
      <c r="U1739" s="232" t="e">
        <f t="shared" si="54"/>
        <v>#DIV/0!</v>
      </c>
      <c r="V1739" s="272"/>
      <c r="X1739" s="255"/>
      <c r="Y1739" s="254"/>
    </row>
    <row r="1740" spans="1:25" ht="15">
      <c r="A1740" s="380" t="str">
        <f>PTCA!B1723</f>
        <v>-000</v>
      </c>
      <c r="B1740" s="380">
        <f>PTCA!D1723</f>
        <v>0</v>
      </c>
      <c r="C1740" s="380">
        <f>PTCA!J1723</f>
        <v>0</v>
      </c>
      <c r="D1740" s="380">
        <f>PTCA!K1723</f>
        <v>0</v>
      </c>
      <c r="E1740" s="380">
        <f>PTCA!H1723</f>
        <v>0</v>
      </c>
      <c r="F1740" s="380">
        <f>PTCA!Z1723</f>
        <v>0</v>
      </c>
      <c r="G1740" s="380">
        <f>PTCA!AD1723</f>
        <v>0</v>
      </c>
      <c r="H1740" s="62"/>
      <c r="I1740" s="760">
        <f>PTCA!C1723</f>
        <v>0</v>
      </c>
      <c r="J1740" s="760" t="str">
        <f>PTCA!AK1723</f>
        <v/>
      </c>
      <c r="K1740" s="760">
        <f>PTCA!AL1723</f>
        <v>0</v>
      </c>
      <c r="L1740" s="62"/>
      <c r="M1740" s="607"/>
      <c r="N1740" s="62"/>
      <c r="O1740" s="63">
        <f>PTCA!AA2709</f>
        <v>0</v>
      </c>
      <c r="P1740" s="63">
        <f>PTCA!AF2709</f>
        <v>0</v>
      </c>
      <c r="Q1740" s="232" t="e">
        <f t="shared" si="55"/>
        <v>#DIV/0!</v>
      </c>
      <c r="R1740" s="544">
        <f>PTCA!AI2709</f>
        <v>0</v>
      </c>
      <c r="S1740" s="544">
        <f>PTCA!AJ1723</f>
        <v>0</v>
      </c>
      <c r="T1740" s="53"/>
      <c r="U1740" s="232" t="e">
        <f t="shared" si="54"/>
        <v>#DIV/0!</v>
      </c>
      <c r="V1740" s="272"/>
      <c r="X1740" s="255"/>
      <c r="Y1740" s="254"/>
    </row>
    <row r="1741" spans="1:25" ht="15">
      <c r="A1741" s="380" t="str">
        <f>PTCA!B1724</f>
        <v>-000</v>
      </c>
      <c r="B1741" s="380">
        <f>PTCA!D1724</f>
        <v>0</v>
      </c>
      <c r="C1741" s="380">
        <f>PTCA!J1724</f>
        <v>0</v>
      </c>
      <c r="D1741" s="380">
        <f>PTCA!K1724</f>
        <v>0</v>
      </c>
      <c r="E1741" s="380">
        <f>PTCA!H1724</f>
        <v>0</v>
      </c>
      <c r="F1741" s="380">
        <f>PTCA!Z1724</f>
        <v>0</v>
      </c>
      <c r="G1741" s="380">
        <f>PTCA!AD1724</f>
        <v>0</v>
      </c>
      <c r="H1741" s="62"/>
      <c r="I1741" s="760">
        <f>PTCA!C1724</f>
        <v>0</v>
      </c>
      <c r="J1741" s="760" t="str">
        <f>PTCA!AK1724</f>
        <v/>
      </c>
      <c r="K1741" s="760">
        <f>PTCA!AL1724</f>
        <v>0</v>
      </c>
      <c r="L1741" s="62"/>
      <c r="M1741" s="607"/>
      <c r="N1741" s="62"/>
      <c r="O1741" s="63">
        <f>PTCA!AA2710</f>
        <v>0</v>
      </c>
      <c r="P1741" s="63">
        <f>PTCA!AF2710</f>
        <v>0</v>
      </c>
      <c r="Q1741" s="232" t="e">
        <f t="shared" si="55"/>
        <v>#DIV/0!</v>
      </c>
      <c r="R1741" s="544">
        <f>PTCA!AI2710</f>
        <v>0</v>
      </c>
      <c r="S1741" s="544">
        <f>PTCA!AJ1724</f>
        <v>0</v>
      </c>
      <c r="T1741" s="53"/>
      <c r="U1741" s="232" t="e">
        <f t="shared" si="54"/>
        <v>#DIV/0!</v>
      </c>
      <c r="V1741" s="272"/>
      <c r="X1741" s="255"/>
      <c r="Y1741" s="254"/>
    </row>
    <row r="1742" spans="1:25" ht="15">
      <c r="A1742" s="380" t="str">
        <f>PTCA!B1725</f>
        <v>-000</v>
      </c>
      <c r="B1742" s="380">
        <f>PTCA!D1725</f>
        <v>0</v>
      </c>
      <c r="C1742" s="380">
        <f>PTCA!J1725</f>
        <v>0</v>
      </c>
      <c r="D1742" s="380">
        <f>PTCA!K1725</f>
        <v>0</v>
      </c>
      <c r="E1742" s="380">
        <f>PTCA!H1725</f>
        <v>0</v>
      </c>
      <c r="F1742" s="380">
        <f>PTCA!Z1725</f>
        <v>0</v>
      </c>
      <c r="G1742" s="380">
        <f>PTCA!AD1725</f>
        <v>0</v>
      </c>
      <c r="H1742" s="62"/>
      <c r="I1742" s="760">
        <f>PTCA!C1725</f>
        <v>0</v>
      </c>
      <c r="J1742" s="760" t="str">
        <f>PTCA!AK1725</f>
        <v/>
      </c>
      <c r="K1742" s="760">
        <f>PTCA!AL1725</f>
        <v>0</v>
      </c>
      <c r="L1742" s="62"/>
      <c r="M1742" s="607"/>
      <c r="N1742" s="62"/>
      <c r="O1742" s="63">
        <f>PTCA!AA2711</f>
        <v>0</v>
      </c>
      <c r="P1742" s="63">
        <f>PTCA!AF2711</f>
        <v>0</v>
      </c>
      <c r="Q1742" s="232" t="e">
        <f t="shared" si="55"/>
        <v>#DIV/0!</v>
      </c>
      <c r="R1742" s="544">
        <f>PTCA!AI2711</f>
        <v>0</v>
      </c>
      <c r="S1742" s="544">
        <f>PTCA!AJ1725</f>
        <v>0</v>
      </c>
      <c r="T1742" s="53"/>
      <c r="U1742" s="232" t="e">
        <f t="shared" si="54"/>
        <v>#DIV/0!</v>
      </c>
      <c r="V1742" s="272"/>
      <c r="X1742" s="255"/>
      <c r="Y1742" s="254"/>
    </row>
    <row r="1743" spans="1:25" ht="15">
      <c r="A1743" s="380" t="str">
        <f>PTCA!B1726</f>
        <v>-000</v>
      </c>
      <c r="B1743" s="380">
        <f>PTCA!D1726</f>
        <v>0</v>
      </c>
      <c r="C1743" s="380">
        <f>PTCA!J1726</f>
        <v>0</v>
      </c>
      <c r="D1743" s="380">
        <f>PTCA!K1726</f>
        <v>0</v>
      </c>
      <c r="E1743" s="380">
        <f>PTCA!H1726</f>
        <v>0</v>
      </c>
      <c r="F1743" s="380">
        <f>PTCA!Z1726</f>
        <v>0</v>
      </c>
      <c r="G1743" s="380">
        <f>PTCA!AD1726</f>
        <v>0</v>
      </c>
      <c r="H1743" s="62"/>
      <c r="I1743" s="760">
        <f>PTCA!C1726</f>
        <v>0</v>
      </c>
      <c r="J1743" s="760" t="str">
        <f>PTCA!AK1726</f>
        <v/>
      </c>
      <c r="K1743" s="760">
        <f>PTCA!AL1726</f>
        <v>0</v>
      </c>
      <c r="L1743" s="62"/>
      <c r="M1743" s="607"/>
      <c r="N1743" s="62"/>
      <c r="O1743" s="63">
        <f>PTCA!AA2712</f>
        <v>0</v>
      </c>
      <c r="P1743" s="63">
        <f>PTCA!AF2712</f>
        <v>0</v>
      </c>
      <c r="Q1743" s="232" t="e">
        <f t="shared" si="55"/>
        <v>#DIV/0!</v>
      </c>
      <c r="R1743" s="544">
        <f>PTCA!AI2712</f>
        <v>0</v>
      </c>
      <c r="S1743" s="544">
        <f>PTCA!AJ1726</f>
        <v>0</v>
      </c>
      <c r="T1743" s="53"/>
      <c r="U1743" s="232" t="e">
        <f t="shared" si="54"/>
        <v>#DIV/0!</v>
      </c>
      <c r="V1743" s="272"/>
      <c r="X1743" s="255"/>
      <c r="Y1743" s="254"/>
    </row>
    <row r="1744" spans="1:25" ht="15">
      <c r="A1744" s="380" t="str">
        <f>PTCA!B1727</f>
        <v>-000</v>
      </c>
      <c r="B1744" s="380">
        <f>PTCA!D1727</f>
        <v>0</v>
      </c>
      <c r="C1744" s="380">
        <f>PTCA!J1727</f>
        <v>0</v>
      </c>
      <c r="D1744" s="380">
        <f>PTCA!K1727</f>
        <v>0</v>
      </c>
      <c r="E1744" s="380">
        <f>PTCA!H1727</f>
        <v>0</v>
      </c>
      <c r="F1744" s="380">
        <f>PTCA!Z1727</f>
        <v>0</v>
      </c>
      <c r="G1744" s="380">
        <f>PTCA!AD1727</f>
        <v>0</v>
      </c>
      <c r="H1744" s="62"/>
      <c r="I1744" s="760">
        <f>PTCA!C1727</f>
        <v>0</v>
      </c>
      <c r="J1744" s="760" t="str">
        <f>PTCA!AK1727</f>
        <v/>
      </c>
      <c r="K1744" s="760">
        <f>PTCA!AL1727</f>
        <v>0</v>
      </c>
      <c r="L1744" s="62"/>
      <c r="M1744" s="607"/>
      <c r="N1744" s="62"/>
      <c r="O1744" s="63">
        <f>PTCA!AA2713</f>
        <v>0</v>
      </c>
      <c r="P1744" s="63">
        <f>PTCA!AF2713</f>
        <v>0</v>
      </c>
      <c r="Q1744" s="232" t="e">
        <f t="shared" si="55"/>
        <v>#DIV/0!</v>
      </c>
      <c r="R1744" s="544">
        <f>PTCA!AI2713</f>
        <v>0</v>
      </c>
      <c r="S1744" s="544">
        <f>PTCA!AJ1727</f>
        <v>0</v>
      </c>
      <c r="T1744" s="53"/>
      <c r="U1744" s="232" t="e">
        <f t="shared" si="54"/>
        <v>#DIV/0!</v>
      </c>
      <c r="V1744" s="272"/>
      <c r="X1744" s="255"/>
      <c r="Y1744" s="254"/>
    </row>
    <row r="1745" spans="1:25" ht="15">
      <c r="A1745" s="380" t="str">
        <f>PTCA!B1728</f>
        <v>-000</v>
      </c>
      <c r="B1745" s="380">
        <f>PTCA!D1728</f>
        <v>0</v>
      </c>
      <c r="C1745" s="380">
        <f>PTCA!J1728</f>
        <v>0</v>
      </c>
      <c r="D1745" s="380">
        <f>PTCA!K1728</f>
        <v>0</v>
      </c>
      <c r="E1745" s="380">
        <f>PTCA!H1728</f>
        <v>0</v>
      </c>
      <c r="F1745" s="380">
        <f>PTCA!Z1728</f>
        <v>0</v>
      </c>
      <c r="G1745" s="380">
        <f>PTCA!AD1728</f>
        <v>0</v>
      </c>
      <c r="H1745" s="62"/>
      <c r="I1745" s="760">
        <f>PTCA!C1728</f>
        <v>0</v>
      </c>
      <c r="J1745" s="760" t="str">
        <f>PTCA!AK1728</f>
        <v/>
      </c>
      <c r="K1745" s="760">
        <f>PTCA!AL1728</f>
        <v>0</v>
      </c>
      <c r="L1745" s="62"/>
      <c r="M1745" s="607"/>
      <c r="N1745" s="62"/>
      <c r="O1745" s="63">
        <f>PTCA!AA2714</f>
        <v>0</v>
      </c>
      <c r="P1745" s="63">
        <f>PTCA!AF2714</f>
        <v>0</v>
      </c>
      <c r="Q1745" s="232" t="e">
        <f t="shared" si="55"/>
        <v>#DIV/0!</v>
      </c>
      <c r="R1745" s="544">
        <f>PTCA!AI2714</f>
        <v>0</v>
      </c>
      <c r="S1745" s="544">
        <f>PTCA!AJ1728</f>
        <v>0</v>
      </c>
      <c r="T1745" s="53"/>
      <c r="U1745" s="232" t="e">
        <f t="shared" ref="U1745:U1808" si="56">T1745/P1745</f>
        <v>#DIV/0!</v>
      </c>
      <c r="V1745" s="272"/>
      <c r="X1745" s="255"/>
      <c r="Y1745" s="254"/>
    </row>
    <row r="1746" spans="1:25" ht="15">
      <c r="A1746" s="380" t="str">
        <f>PTCA!B1729</f>
        <v>-000</v>
      </c>
      <c r="B1746" s="380">
        <f>PTCA!D1729</f>
        <v>0</v>
      </c>
      <c r="C1746" s="380">
        <f>PTCA!J1729</f>
        <v>0</v>
      </c>
      <c r="D1746" s="380">
        <f>PTCA!K1729</f>
        <v>0</v>
      </c>
      <c r="E1746" s="380">
        <f>PTCA!H1729</f>
        <v>0</v>
      </c>
      <c r="F1746" s="380">
        <f>PTCA!Z1729</f>
        <v>0</v>
      </c>
      <c r="G1746" s="380">
        <f>PTCA!AD1729</f>
        <v>0</v>
      </c>
      <c r="H1746" s="62"/>
      <c r="I1746" s="760">
        <f>PTCA!C1729</f>
        <v>0</v>
      </c>
      <c r="J1746" s="760" t="str">
        <f>PTCA!AK1729</f>
        <v/>
      </c>
      <c r="K1746" s="760">
        <f>PTCA!AL1729</f>
        <v>0</v>
      </c>
      <c r="L1746" s="62"/>
      <c r="M1746" s="607"/>
      <c r="N1746" s="62"/>
      <c r="O1746" s="63">
        <f>PTCA!AA2715</f>
        <v>0</v>
      </c>
      <c r="P1746" s="63">
        <f>PTCA!AF2715</f>
        <v>0</v>
      </c>
      <c r="Q1746" s="232" t="e">
        <f t="shared" si="55"/>
        <v>#DIV/0!</v>
      </c>
      <c r="R1746" s="544">
        <f>PTCA!AI2715</f>
        <v>0</v>
      </c>
      <c r="S1746" s="544">
        <f>PTCA!AJ1729</f>
        <v>0</v>
      </c>
      <c r="T1746" s="53"/>
      <c r="U1746" s="232" t="e">
        <f t="shared" si="56"/>
        <v>#DIV/0!</v>
      </c>
      <c r="V1746" s="272"/>
      <c r="X1746" s="255"/>
      <c r="Y1746" s="254"/>
    </row>
    <row r="1747" spans="1:25" ht="15">
      <c r="A1747" s="380" t="str">
        <f>PTCA!B1730</f>
        <v>-000</v>
      </c>
      <c r="B1747" s="380">
        <f>PTCA!D1730</f>
        <v>0</v>
      </c>
      <c r="C1747" s="380">
        <f>PTCA!J1730</f>
        <v>0</v>
      </c>
      <c r="D1747" s="380">
        <f>PTCA!K1730</f>
        <v>0</v>
      </c>
      <c r="E1747" s="380">
        <f>PTCA!H1730</f>
        <v>0</v>
      </c>
      <c r="F1747" s="380">
        <f>PTCA!Z1730</f>
        <v>0</v>
      </c>
      <c r="G1747" s="380">
        <f>PTCA!AD1730</f>
        <v>0</v>
      </c>
      <c r="H1747" s="62"/>
      <c r="I1747" s="760">
        <f>PTCA!C1730</f>
        <v>0</v>
      </c>
      <c r="J1747" s="760" t="str">
        <f>PTCA!AK1730</f>
        <v/>
      </c>
      <c r="K1747" s="760">
        <f>PTCA!AL1730</f>
        <v>0</v>
      </c>
      <c r="L1747" s="62"/>
      <c r="M1747" s="607"/>
      <c r="N1747" s="62"/>
      <c r="O1747" s="63">
        <f>PTCA!AA2716</f>
        <v>0</v>
      </c>
      <c r="P1747" s="63">
        <f>PTCA!AF2716</f>
        <v>0</v>
      </c>
      <c r="Q1747" s="232" t="e">
        <f t="shared" si="55"/>
        <v>#DIV/0!</v>
      </c>
      <c r="R1747" s="544">
        <f>PTCA!AI2716</f>
        <v>0</v>
      </c>
      <c r="S1747" s="544">
        <f>PTCA!AJ1730</f>
        <v>0</v>
      </c>
      <c r="T1747" s="53"/>
      <c r="U1747" s="232" t="e">
        <f t="shared" si="56"/>
        <v>#DIV/0!</v>
      </c>
      <c r="V1747" s="272"/>
      <c r="X1747" s="255"/>
      <c r="Y1747" s="254"/>
    </row>
    <row r="1748" spans="1:25" ht="15">
      <c r="A1748" s="380" t="str">
        <f>PTCA!B1731</f>
        <v>-000</v>
      </c>
      <c r="B1748" s="380">
        <f>PTCA!D1731</f>
        <v>0</v>
      </c>
      <c r="C1748" s="380">
        <f>PTCA!J1731</f>
        <v>0</v>
      </c>
      <c r="D1748" s="380">
        <f>PTCA!K1731</f>
        <v>0</v>
      </c>
      <c r="E1748" s="380">
        <f>PTCA!H1731</f>
        <v>0</v>
      </c>
      <c r="F1748" s="380">
        <f>PTCA!Z1731</f>
        <v>0</v>
      </c>
      <c r="G1748" s="380">
        <f>PTCA!AD1731</f>
        <v>0</v>
      </c>
      <c r="H1748" s="62"/>
      <c r="I1748" s="760">
        <f>PTCA!C1731</f>
        <v>0</v>
      </c>
      <c r="J1748" s="760" t="str">
        <f>PTCA!AK1731</f>
        <v/>
      </c>
      <c r="K1748" s="760">
        <f>PTCA!AL1731</f>
        <v>0</v>
      </c>
      <c r="L1748" s="62"/>
      <c r="M1748" s="607"/>
      <c r="N1748" s="62"/>
      <c r="O1748" s="63">
        <f>PTCA!AA2717</f>
        <v>0</v>
      </c>
      <c r="P1748" s="63">
        <f>PTCA!AF2717</f>
        <v>0</v>
      </c>
      <c r="Q1748" s="232" t="e">
        <f t="shared" si="55"/>
        <v>#DIV/0!</v>
      </c>
      <c r="R1748" s="544">
        <f>PTCA!AI2717</f>
        <v>0</v>
      </c>
      <c r="S1748" s="544">
        <f>PTCA!AJ1731</f>
        <v>0</v>
      </c>
      <c r="T1748" s="53"/>
      <c r="U1748" s="232" t="e">
        <f t="shared" si="56"/>
        <v>#DIV/0!</v>
      </c>
      <c r="V1748" s="272"/>
      <c r="X1748" s="255"/>
      <c r="Y1748" s="254"/>
    </row>
    <row r="1749" spans="1:25" ht="15">
      <c r="A1749" s="380" t="str">
        <f>PTCA!B1732</f>
        <v>-000</v>
      </c>
      <c r="B1749" s="380">
        <f>PTCA!D1732</f>
        <v>0</v>
      </c>
      <c r="C1749" s="380">
        <f>PTCA!J1732</f>
        <v>0</v>
      </c>
      <c r="D1749" s="380">
        <f>PTCA!K1732</f>
        <v>0</v>
      </c>
      <c r="E1749" s="380">
        <f>PTCA!H1732</f>
        <v>0</v>
      </c>
      <c r="F1749" s="380">
        <f>PTCA!Z1732</f>
        <v>0</v>
      </c>
      <c r="G1749" s="380">
        <f>PTCA!AD1732</f>
        <v>0</v>
      </c>
      <c r="H1749" s="62"/>
      <c r="I1749" s="760">
        <f>PTCA!C1732</f>
        <v>0</v>
      </c>
      <c r="J1749" s="760" t="str">
        <f>PTCA!AK1732</f>
        <v/>
      </c>
      <c r="K1749" s="760">
        <f>PTCA!AL1732</f>
        <v>0</v>
      </c>
      <c r="L1749" s="62"/>
      <c r="M1749" s="607"/>
      <c r="N1749" s="62"/>
      <c r="O1749" s="63">
        <f>PTCA!AA2718</f>
        <v>0</v>
      </c>
      <c r="P1749" s="63">
        <f>PTCA!AF2718</f>
        <v>0</v>
      </c>
      <c r="Q1749" s="232" t="e">
        <f t="shared" si="55"/>
        <v>#DIV/0!</v>
      </c>
      <c r="R1749" s="544">
        <f>PTCA!AI2718</f>
        <v>0</v>
      </c>
      <c r="S1749" s="544">
        <f>PTCA!AJ1732</f>
        <v>0</v>
      </c>
      <c r="T1749" s="53"/>
      <c r="U1749" s="232" t="e">
        <f t="shared" si="56"/>
        <v>#DIV/0!</v>
      </c>
      <c r="V1749" s="272"/>
      <c r="X1749" s="255"/>
      <c r="Y1749" s="254"/>
    </row>
    <row r="1750" spans="1:25" ht="15">
      <c r="A1750" s="380" t="str">
        <f>PTCA!B1733</f>
        <v>-000</v>
      </c>
      <c r="B1750" s="380">
        <f>PTCA!D1733</f>
        <v>0</v>
      </c>
      <c r="C1750" s="380">
        <f>PTCA!J1733</f>
        <v>0</v>
      </c>
      <c r="D1750" s="380">
        <f>PTCA!K1733</f>
        <v>0</v>
      </c>
      <c r="E1750" s="380">
        <f>PTCA!H1733</f>
        <v>0</v>
      </c>
      <c r="F1750" s="380">
        <f>PTCA!Z1733</f>
        <v>0</v>
      </c>
      <c r="G1750" s="380">
        <f>PTCA!AD1733</f>
        <v>0</v>
      </c>
      <c r="H1750" s="62"/>
      <c r="I1750" s="760">
        <f>PTCA!C1733</f>
        <v>0</v>
      </c>
      <c r="J1750" s="760" t="str">
        <f>PTCA!AK1733</f>
        <v/>
      </c>
      <c r="K1750" s="760">
        <f>PTCA!AL1733</f>
        <v>0</v>
      </c>
      <c r="L1750" s="62"/>
      <c r="M1750" s="607"/>
      <c r="N1750" s="62"/>
      <c r="O1750" s="63">
        <f>PTCA!AA2719</f>
        <v>0</v>
      </c>
      <c r="P1750" s="63">
        <f>PTCA!AF2719</f>
        <v>0</v>
      </c>
      <c r="Q1750" s="232" t="e">
        <f t="shared" si="55"/>
        <v>#DIV/0!</v>
      </c>
      <c r="R1750" s="544">
        <f>PTCA!AI2719</f>
        <v>0</v>
      </c>
      <c r="S1750" s="544">
        <f>PTCA!AJ1733</f>
        <v>0</v>
      </c>
      <c r="T1750" s="53"/>
      <c r="U1750" s="232" t="e">
        <f t="shared" si="56"/>
        <v>#DIV/0!</v>
      </c>
      <c r="V1750" s="272"/>
      <c r="X1750" s="255"/>
      <c r="Y1750" s="254"/>
    </row>
    <row r="1751" spans="1:25" ht="15">
      <c r="A1751" s="380" t="str">
        <f>PTCA!B1734</f>
        <v>-000</v>
      </c>
      <c r="B1751" s="380">
        <f>PTCA!D1734</f>
        <v>0</v>
      </c>
      <c r="C1751" s="380">
        <f>PTCA!J1734</f>
        <v>0</v>
      </c>
      <c r="D1751" s="380">
        <f>PTCA!K1734</f>
        <v>0</v>
      </c>
      <c r="E1751" s="380">
        <f>PTCA!H1734</f>
        <v>0</v>
      </c>
      <c r="F1751" s="380">
        <f>PTCA!Z1734</f>
        <v>0</v>
      </c>
      <c r="G1751" s="380">
        <f>PTCA!AD1734</f>
        <v>0</v>
      </c>
      <c r="H1751" s="62"/>
      <c r="I1751" s="760">
        <f>PTCA!C1734</f>
        <v>0</v>
      </c>
      <c r="J1751" s="760" t="str">
        <f>PTCA!AK1734</f>
        <v/>
      </c>
      <c r="K1751" s="760">
        <f>PTCA!AL1734</f>
        <v>0</v>
      </c>
      <c r="L1751" s="62"/>
      <c r="M1751" s="607"/>
      <c r="N1751" s="62"/>
      <c r="O1751" s="63">
        <f>PTCA!AA2720</f>
        <v>0</v>
      </c>
      <c r="P1751" s="63">
        <f>PTCA!AF2720</f>
        <v>0</v>
      </c>
      <c r="Q1751" s="232" t="e">
        <f t="shared" si="55"/>
        <v>#DIV/0!</v>
      </c>
      <c r="R1751" s="544">
        <f>PTCA!AI2720</f>
        <v>0</v>
      </c>
      <c r="S1751" s="544">
        <f>PTCA!AJ1734</f>
        <v>0</v>
      </c>
      <c r="T1751" s="53"/>
      <c r="U1751" s="232" t="e">
        <f t="shared" si="56"/>
        <v>#DIV/0!</v>
      </c>
      <c r="V1751" s="272"/>
      <c r="X1751" s="255"/>
      <c r="Y1751" s="254"/>
    </row>
    <row r="1752" spans="1:25" ht="15">
      <c r="A1752" s="380" t="str">
        <f>PTCA!B1735</f>
        <v>-000</v>
      </c>
      <c r="B1752" s="380">
        <f>PTCA!D1735</f>
        <v>0</v>
      </c>
      <c r="C1752" s="380">
        <f>PTCA!J1735</f>
        <v>0</v>
      </c>
      <c r="D1752" s="380">
        <f>PTCA!K1735</f>
        <v>0</v>
      </c>
      <c r="E1752" s="380">
        <f>PTCA!H1735</f>
        <v>0</v>
      </c>
      <c r="F1752" s="380">
        <f>PTCA!Z1735</f>
        <v>0</v>
      </c>
      <c r="G1752" s="380">
        <f>PTCA!AD1735</f>
        <v>0</v>
      </c>
      <c r="H1752" s="62"/>
      <c r="I1752" s="760">
        <f>PTCA!C1735</f>
        <v>0</v>
      </c>
      <c r="J1752" s="760" t="str">
        <f>PTCA!AK1735</f>
        <v/>
      </c>
      <c r="K1752" s="760">
        <f>PTCA!AL1735</f>
        <v>0</v>
      </c>
      <c r="L1752" s="62"/>
      <c r="M1752" s="607"/>
      <c r="N1752" s="62"/>
      <c r="O1752" s="63">
        <f>PTCA!AA2721</f>
        <v>0</v>
      </c>
      <c r="P1752" s="63">
        <f>PTCA!AF2721</f>
        <v>0</v>
      </c>
      <c r="Q1752" s="232" t="e">
        <f t="shared" si="55"/>
        <v>#DIV/0!</v>
      </c>
      <c r="R1752" s="544">
        <f>PTCA!AI2721</f>
        <v>0</v>
      </c>
      <c r="S1752" s="544">
        <f>PTCA!AJ1735</f>
        <v>0</v>
      </c>
      <c r="T1752" s="53"/>
      <c r="U1752" s="232" t="e">
        <f t="shared" si="56"/>
        <v>#DIV/0!</v>
      </c>
      <c r="V1752" s="272"/>
      <c r="X1752" s="255"/>
      <c r="Y1752" s="254"/>
    </row>
    <row r="1753" spans="1:25" ht="15">
      <c r="A1753" s="380" t="str">
        <f>PTCA!B1736</f>
        <v>-000</v>
      </c>
      <c r="B1753" s="380">
        <f>PTCA!D1736</f>
        <v>0</v>
      </c>
      <c r="C1753" s="380">
        <f>PTCA!J1736</f>
        <v>0</v>
      </c>
      <c r="D1753" s="380">
        <f>PTCA!K1736</f>
        <v>0</v>
      </c>
      <c r="E1753" s="380">
        <f>PTCA!H1736</f>
        <v>0</v>
      </c>
      <c r="F1753" s="380">
        <f>PTCA!Z1736</f>
        <v>0</v>
      </c>
      <c r="G1753" s="380">
        <f>PTCA!AD1736</f>
        <v>0</v>
      </c>
      <c r="H1753" s="62"/>
      <c r="I1753" s="760">
        <f>PTCA!C1736</f>
        <v>0</v>
      </c>
      <c r="J1753" s="760" t="str">
        <f>PTCA!AK1736</f>
        <v/>
      </c>
      <c r="K1753" s="760">
        <f>PTCA!AL1736</f>
        <v>0</v>
      </c>
      <c r="L1753" s="62"/>
      <c r="M1753" s="607"/>
      <c r="N1753" s="62"/>
      <c r="O1753" s="63">
        <f>PTCA!AA2722</f>
        <v>0</v>
      </c>
      <c r="P1753" s="63">
        <f>PTCA!AF2722</f>
        <v>0</v>
      </c>
      <c r="Q1753" s="232" t="e">
        <f t="shared" si="55"/>
        <v>#DIV/0!</v>
      </c>
      <c r="R1753" s="544">
        <f>PTCA!AI2722</f>
        <v>0</v>
      </c>
      <c r="S1753" s="544">
        <f>PTCA!AJ1736</f>
        <v>0</v>
      </c>
      <c r="T1753" s="53"/>
      <c r="U1753" s="232" t="e">
        <f t="shared" si="56"/>
        <v>#DIV/0!</v>
      </c>
      <c r="V1753" s="272"/>
      <c r="X1753" s="255"/>
      <c r="Y1753" s="254"/>
    </row>
    <row r="1754" spans="1:25" ht="15">
      <c r="A1754" s="380" t="str">
        <f>PTCA!B1737</f>
        <v>-000</v>
      </c>
      <c r="B1754" s="380">
        <f>PTCA!D1737</f>
        <v>0</v>
      </c>
      <c r="C1754" s="380">
        <f>PTCA!J1737</f>
        <v>0</v>
      </c>
      <c r="D1754" s="380">
        <f>PTCA!K1737</f>
        <v>0</v>
      </c>
      <c r="E1754" s="380">
        <f>PTCA!H1737</f>
        <v>0</v>
      </c>
      <c r="F1754" s="380">
        <f>PTCA!Z1737</f>
        <v>0</v>
      </c>
      <c r="G1754" s="380">
        <f>PTCA!AD1737</f>
        <v>0</v>
      </c>
      <c r="H1754" s="62"/>
      <c r="I1754" s="760">
        <f>PTCA!C1737</f>
        <v>0</v>
      </c>
      <c r="J1754" s="760" t="str">
        <f>PTCA!AK1737</f>
        <v/>
      </c>
      <c r="K1754" s="760">
        <f>PTCA!AL1737</f>
        <v>0</v>
      </c>
      <c r="L1754" s="62"/>
      <c r="M1754" s="607"/>
      <c r="N1754" s="62"/>
      <c r="O1754" s="63">
        <f>PTCA!AA2723</f>
        <v>0</v>
      </c>
      <c r="P1754" s="63">
        <f>PTCA!AF2723</f>
        <v>0</v>
      </c>
      <c r="Q1754" s="232" t="e">
        <f t="shared" si="55"/>
        <v>#DIV/0!</v>
      </c>
      <c r="R1754" s="544">
        <f>PTCA!AI2723</f>
        <v>0</v>
      </c>
      <c r="S1754" s="544">
        <f>PTCA!AJ1737</f>
        <v>0</v>
      </c>
      <c r="T1754" s="53"/>
      <c r="U1754" s="232" t="e">
        <f t="shared" si="56"/>
        <v>#DIV/0!</v>
      </c>
      <c r="V1754" s="272"/>
      <c r="X1754" s="255"/>
      <c r="Y1754" s="254"/>
    </row>
    <row r="1755" spans="1:25" ht="15">
      <c r="A1755" s="380" t="str">
        <f>PTCA!B1738</f>
        <v>-000</v>
      </c>
      <c r="B1755" s="380">
        <f>PTCA!D1738</f>
        <v>0</v>
      </c>
      <c r="C1755" s="380">
        <f>PTCA!J1738</f>
        <v>0</v>
      </c>
      <c r="D1755" s="380">
        <f>PTCA!K1738</f>
        <v>0</v>
      </c>
      <c r="E1755" s="380">
        <f>PTCA!H1738</f>
        <v>0</v>
      </c>
      <c r="F1755" s="380">
        <f>PTCA!Z1738</f>
        <v>0</v>
      </c>
      <c r="G1755" s="380">
        <f>PTCA!AD1738</f>
        <v>0</v>
      </c>
      <c r="H1755" s="62"/>
      <c r="I1755" s="760">
        <f>PTCA!C1738</f>
        <v>0</v>
      </c>
      <c r="J1755" s="760" t="str">
        <f>PTCA!AK1738</f>
        <v/>
      </c>
      <c r="K1755" s="760">
        <f>PTCA!AL1738</f>
        <v>0</v>
      </c>
      <c r="L1755" s="62"/>
      <c r="M1755" s="607"/>
      <c r="N1755" s="62"/>
      <c r="O1755" s="63">
        <f>PTCA!AA2724</f>
        <v>0</v>
      </c>
      <c r="P1755" s="63">
        <f>PTCA!AF2724</f>
        <v>0</v>
      </c>
      <c r="Q1755" s="232" t="e">
        <f t="shared" si="55"/>
        <v>#DIV/0!</v>
      </c>
      <c r="R1755" s="544">
        <f>PTCA!AI2724</f>
        <v>0</v>
      </c>
      <c r="S1755" s="544">
        <f>PTCA!AJ1738</f>
        <v>0</v>
      </c>
      <c r="T1755" s="53"/>
      <c r="U1755" s="232" t="e">
        <f t="shared" si="56"/>
        <v>#DIV/0!</v>
      </c>
      <c r="V1755" s="272"/>
      <c r="X1755" s="255"/>
      <c r="Y1755" s="254"/>
    </row>
    <row r="1756" spans="1:25" ht="15">
      <c r="A1756" s="380" t="str">
        <f>PTCA!B1739</f>
        <v>-000</v>
      </c>
      <c r="B1756" s="380">
        <f>PTCA!D1739</f>
        <v>0</v>
      </c>
      <c r="C1756" s="380">
        <f>PTCA!J1739</f>
        <v>0</v>
      </c>
      <c r="D1756" s="380">
        <f>PTCA!K1739</f>
        <v>0</v>
      </c>
      <c r="E1756" s="380">
        <f>PTCA!H1739</f>
        <v>0</v>
      </c>
      <c r="F1756" s="380">
        <f>PTCA!Z1739</f>
        <v>0</v>
      </c>
      <c r="G1756" s="380">
        <f>PTCA!AD1739</f>
        <v>0</v>
      </c>
      <c r="H1756" s="62"/>
      <c r="I1756" s="760">
        <f>PTCA!C1739</f>
        <v>0</v>
      </c>
      <c r="J1756" s="760" t="str">
        <f>PTCA!AK1739</f>
        <v/>
      </c>
      <c r="K1756" s="760">
        <f>PTCA!AL1739</f>
        <v>0</v>
      </c>
      <c r="L1756" s="62"/>
      <c r="M1756" s="607"/>
      <c r="N1756" s="62"/>
      <c r="O1756" s="63">
        <f>PTCA!AA2725</f>
        <v>0</v>
      </c>
      <c r="P1756" s="63">
        <f>PTCA!AF2725</f>
        <v>0</v>
      </c>
      <c r="Q1756" s="232" t="e">
        <f t="shared" si="55"/>
        <v>#DIV/0!</v>
      </c>
      <c r="R1756" s="544">
        <f>PTCA!AI2725</f>
        <v>0</v>
      </c>
      <c r="S1756" s="544">
        <f>PTCA!AJ1739</f>
        <v>0</v>
      </c>
      <c r="T1756" s="53"/>
      <c r="U1756" s="232" t="e">
        <f t="shared" si="56"/>
        <v>#DIV/0!</v>
      </c>
      <c r="V1756" s="272"/>
      <c r="X1756" s="255"/>
      <c r="Y1756" s="254"/>
    </row>
    <row r="1757" spans="1:25" ht="15">
      <c r="A1757" s="380" t="str">
        <f>PTCA!B1740</f>
        <v>-000</v>
      </c>
      <c r="B1757" s="380">
        <f>PTCA!D1740</f>
        <v>0</v>
      </c>
      <c r="C1757" s="380">
        <f>PTCA!J1740</f>
        <v>0</v>
      </c>
      <c r="D1757" s="380">
        <f>PTCA!K1740</f>
        <v>0</v>
      </c>
      <c r="E1757" s="380">
        <f>PTCA!H1740</f>
        <v>0</v>
      </c>
      <c r="F1757" s="380">
        <f>PTCA!Z1740</f>
        <v>0</v>
      </c>
      <c r="G1757" s="380">
        <f>PTCA!AD1740</f>
        <v>0</v>
      </c>
      <c r="H1757" s="62"/>
      <c r="I1757" s="760">
        <f>PTCA!C1740</f>
        <v>0</v>
      </c>
      <c r="J1757" s="760" t="str">
        <f>PTCA!AK1740</f>
        <v/>
      </c>
      <c r="K1757" s="760">
        <f>PTCA!AL1740</f>
        <v>0</v>
      </c>
      <c r="L1757" s="62"/>
      <c r="M1757" s="607"/>
      <c r="N1757" s="62"/>
      <c r="O1757" s="63">
        <f>PTCA!AA2726</f>
        <v>0</v>
      </c>
      <c r="P1757" s="63">
        <f>PTCA!AF2726</f>
        <v>0</v>
      </c>
      <c r="Q1757" s="232" t="e">
        <f t="shared" si="55"/>
        <v>#DIV/0!</v>
      </c>
      <c r="R1757" s="544">
        <f>PTCA!AI2726</f>
        <v>0</v>
      </c>
      <c r="S1757" s="544">
        <f>PTCA!AJ1740</f>
        <v>0</v>
      </c>
      <c r="T1757" s="53"/>
      <c r="U1757" s="232" t="e">
        <f t="shared" si="56"/>
        <v>#DIV/0!</v>
      </c>
      <c r="V1757" s="272"/>
      <c r="X1757" s="255"/>
      <c r="Y1757" s="254"/>
    </row>
    <row r="1758" spans="1:25" ht="15">
      <c r="A1758" s="380" t="str">
        <f>PTCA!B1741</f>
        <v>-000</v>
      </c>
      <c r="B1758" s="380">
        <f>PTCA!D1741</f>
        <v>0</v>
      </c>
      <c r="C1758" s="380">
        <f>PTCA!J1741</f>
        <v>0</v>
      </c>
      <c r="D1758" s="380">
        <f>PTCA!K1741</f>
        <v>0</v>
      </c>
      <c r="E1758" s="380">
        <f>PTCA!H1741</f>
        <v>0</v>
      </c>
      <c r="F1758" s="380">
        <f>PTCA!Z1741</f>
        <v>0</v>
      </c>
      <c r="G1758" s="380">
        <f>PTCA!AD1741</f>
        <v>0</v>
      </c>
      <c r="H1758" s="62"/>
      <c r="I1758" s="760">
        <f>PTCA!C1741</f>
        <v>0</v>
      </c>
      <c r="J1758" s="760" t="str">
        <f>PTCA!AK1741</f>
        <v/>
      </c>
      <c r="K1758" s="760">
        <f>PTCA!AL1741</f>
        <v>0</v>
      </c>
      <c r="L1758" s="62"/>
      <c r="M1758" s="607"/>
      <c r="N1758" s="62"/>
      <c r="O1758" s="63">
        <f>PTCA!AA2727</f>
        <v>0</v>
      </c>
      <c r="P1758" s="63">
        <f>PTCA!AF2727</f>
        <v>0</v>
      </c>
      <c r="Q1758" s="232" t="e">
        <f t="shared" si="55"/>
        <v>#DIV/0!</v>
      </c>
      <c r="R1758" s="544">
        <f>PTCA!AI2727</f>
        <v>0</v>
      </c>
      <c r="S1758" s="544">
        <f>PTCA!AJ1741</f>
        <v>0</v>
      </c>
      <c r="T1758" s="53"/>
      <c r="U1758" s="232" t="e">
        <f t="shared" si="56"/>
        <v>#DIV/0!</v>
      </c>
      <c r="V1758" s="272"/>
      <c r="X1758" s="255"/>
      <c r="Y1758" s="254"/>
    </row>
    <row r="1759" spans="1:25" ht="15">
      <c r="A1759" s="380" t="str">
        <f>PTCA!B1742</f>
        <v>-000</v>
      </c>
      <c r="B1759" s="380">
        <f>PTCA!D1742</f>
        <v>0</v>
      </c>
      <c r="C1759" s="380">
        <f>PTCA!J1742</f>
        <v>0</v>
      </c>
      <c r="D1759" s="380">
        <f>PTCA!K1742</f>
        <v>0</v>
      </c>
      <c r="E1759" s="380">
        <f>PTCA!H1742</f>
        <v>0</v>
      </c>
      <c r="F1759" s="380">
        <f>PTCA!Z1742</f>
        <v>0</v>
      </c>
      <c r="G1759" s="380">
        <f>PTCA!AD1742</f>
        <v>0</v>
      </c>
      <c r="H1759" s="62"/>
      <c r="I1759" s="760">
        <f>PTCA!C1742</f>
        <v>0</v>
      </c>
      <c r="J1759" s="760" t="str">
        <f>PTCA!AK1742</f>
        <v/>
      </c>
      <c r="K1759" s="760">
        <f>PTCA!AL1742</f>
        <v>0</v>
      </c>
      <c r="L1759" s="62"/>
      <c r="M1759" s="607"/>
      <c r="N1759" s="62"/>
      <c r="O1759" s="63">
        <f>PTCA!AA2728</f>
        <v>0</v>
      </c>
      <c r="P1759" s="63">
        <f>PTCA!AF2728</f>
        <v>0</v>
      </c>
      <c r="Q1759" s="232" t="e">
        <f t="shared" si="55"/>
        <v>#DIV/0!</v>
      </c>
      <c r="R1759" s="544">
        <f>PTCA!AI2728</f>
        <v>0</v>
      </c>
      <c r="S1759" s="544">
        <f>PTCA!AJ1742</f>
        <v>0</v>
      </c>
      <c r="T1759" s="53"/>
      <c r="U1759" s="232" t="e">
        <f t="shared" si="56"/>
        <v>#DIV/0!</v>
      </c>
      <c r="V1759" s="272"/>
      <c r="X1759" s="255"/>
      <c r="Y1759" s="254"/>
    </row>
    <row r="1760" spans="1:25" ht="15">
      <c r="A1760" s="380" t="str">
        <f>PTCA!B1743</f>
        <v>-000</v>
      </c>
      <c r="B1760" s="380">
        <f>PTCA!D1743</f>
        <v>0</v>
      </c>
      <c r="C1760" s="380">
        <f>PTCA!J1743</f>
        <v>0</v>
      </c>
      <c r="D1760" s="380">
        <f>PTCA!K1743</f>
        <v>0</v>
      </c>
      <c r="E1760" s="380">
        <f>PTCA!H1743</f>
        <v>0</v>
      </c>
      <c r="F1760" s="380">
        <f>PTCA!Z1743</f>
        <v>0</v>
      </c>
      <c r="G1760" s="380">
        <f>PTCA!AD1743</f>
        <v>0</v>
      </c>
      <c r="H1760" s="62"/>
      <c r="I1760" s="760">
        <f>PTCA!C1743</f>
        <v>0</v>
      </c>
      <c r="J1760" s="760" t="str">
        <f>PTCA!AK1743</f>
        <v/>
      </c>
      <c r="K1760" s="760">
        <f>PTCA!AL1743</f>
        <v>0</v>
      </c>
      <c r="L1760" s="62"/>
      <c r="M1760" s="607"/>
      <c r="N1760" s="62"/>
      <c r="O1760" s="63">
        <f>PTCA!AA2729</f>
        <v>0</v>
      </c>
      <c r="P1760" s="63">
        <f>PTCA!AF2729</f>
        <v>0</v>
      </c>
      <c r="Q1760" s="232" t="e">
        <f t="shared" si="55"/>
        <v>#DIV/0!</v>
      </c>
      <c r="R1760" s="544">
        <f>PTCA!AI2729</f>
        <v>0</v>
      </c>
      <c r="S1760" s="544">
        <f>PTCA!AJ1743</f>
        <v>0</v>
      </c>
      <c r="T1760" s="53"/>
      <c r="U1760" s="232" t="e">
        <f t="shared" si="56"/>
        <v>#DIV/0!</v>
      </c>
      <c r="V1760" s="272"/>
      <c r="X1760" s="255"/>
      <c r="Y1760" s="254"/>
    </row>
    <row r="1761" spans="1:25" ht="15">
      <c r="A1761" s="380" t="str">
        <f>PTCA!B1744</f>
        <v>-000</v>
      </c>
      <c r="B1761" s="380">
        <f>PTCA!D1744</f>
        <v>0</v>
      </c>
      <c r="C1761" s="380">
        <f>PTCA!J1744</f>
        <v>0</v>
      </c>
      <c r="D1761" s="380">
        <f>PTCA!K1744</f>
        <v>0</v>
      </c>
      <c r="E1761" s="380">
        <f>PTCA!H1744</f>
        <v>0</v>
      </c>
      <c r="F1761" s="380">
        <f>PTCA!Z1744</f>
        <v>0</v>
      </c>
      <c r="G1761" s="380">
        <f>PTCA!AD1744</f>
        <v>0</v>
      </c>
      <c r="H1761" s="62"/>
      <c r="I1761" s="760">
        <f>PTCA!C1744</f>
        <v>0</v>
      </c>
      <c r="J1761" s="760" t="str">
        <f>PTCA!AK1744</f>
        <v/>
      </c>
      <c r="K1761" s="760">
        <f>PTCA!AL1744</f>
        <v>0</v>
      </c>
      <c r="L1761" s="62"/>
      <c r="M1761" s="607"/>
      <c r="N1761" s="62"/>
      <c r="O1761" s="63">
        <f>PTCA!AA2730</f>
        <v>0</v>
      </c>
      <c r="P1761" s="63">
        <f>PTCA!AF2730</f>
        <v>0</v>
      </c>
      <c r="Q1761" s="232" t="e">
        <f t="shared" si="55"/>
        <v>#DIV/0!</v>
      </c>
      <c r="R1761" s="544">
        <f>PTCA!AI2730</f>
        <v>0</v>
      </c>
      <c r="S1761" s="544">
        <f>PTCA!AJ1744</f>
        <v>0</v>
      </c>
      <c r="T1761" s="53"/>
      <c r="U1761" s="232" t="e">
        <f t="shared" si="56"/>
        <v>#DIV/0!</v>
      </c>
      <c r="V1761" s="272"/>
      <c r="X1761" s="255"/>
      <c r="Y1761" s="254"/>
    </row>
    <row r="1762" spans="1:25" ht="15">
      <c r="A1762" s="380" t="str">
        <f>PTCA!B1745</f>
        <v>-000</v>
      </c>
      <c r="B1762" s="380">
        <f>PTCA!D1745</f>
        <v>0</v>
      </c>
      <c r="C1762" s="380">
        <f>PTCA!J1745</f>
        <v>0</v>
      </c>
      <c r="D1762" s="380">
        <f>PTCA!K1745</f>
        <v>0</v>
      </c>
      <c r="E1762" s="380">
        <f>PTCA!H1745</f>
        <v>0</v>
      </c>
      <c r="F1762" s="380">
        <f>PTCA!Z1745</f>
        <v>0</v>
      </c>
      <c r="G1762" s="380">
        <f>PTCA!AD1745</f>
        <v>0</v>
      </c>
      <c r="H1762" s="62"/>
      <c r="I1762" s="760">
        <f>PTCA!C1745</f>
        <v>0</v>
      </c>
      <c r="J1762" s="760" t="str">
        <f>PTCA!AK1745</f>
        <v/>
      </c>
      <c r="K1762" s="760">
        <f>PTCA!AL1745</f>
        <v>0</v>
      </c>
      <c r="L1762" s="62"/>
      <c r="M1762" s="607"/>
      <c r="N1762" s="62"/>
      <c r="O1762" s="63">
        <f>PTCA!AA2731</f>
        <v>0</v>
      </c>
      <c r="P1762" s="63">
        <f>PTCA!AF2731</f>
        <v>0</v>
      </c>
      <c r="Q1762" s="232" t="e">
        <f t="shared" si="55"/>
        <v>#DIV/0!</v>
      </c>
      <c r="R1762" s="544">
        <f>PTCA!AI2731</f>
        <v>0</v>
      </c>
      <c r="S1762" s="544">
        <f>PTCA!AJ1745</f>
        <v>0</v>
      </c>
      <c r="T1762" s="53"/>
      <c r="U1762" s="232" t="e">
        <f t="shared" si="56"/>
        <v>#DIV/0!</v>
      </c>
      <c r="V1762" s="272"/>
      <c r="X1762" s="255"/>
      <c r="Y1762" s="254"/>
    </row>
    <row r="1763" spans="1:25" ht="15">
      <c r="A1763" s="380" t="str">
        <f>PTCA!B1746</f>
        <v>-000</v>
      </c>
      <c r="B1763" s="380">
        <f>PTCA!D1746</f>
        <v>0</v>
      </c>
      <c r="C1763" s="380">
        <f>PTCA!J1746</f>
        <v>0</v>
      </c>
      <c r="D1763" s="380">
        <f>PTCA!K1746</f>
        <v>0</v>
      </c>
      <c r="E1763" s="380">
        <f>PTCA!H1746</f>
        <v>0</v>
      </c>
      <c r="F1763" s="380">
        <f>PTCA!Z1746</f>
        <v>0</v>
      </c>
      <c r="G1763" s="380">
        <f>PTCA!AD1746</f>
        <v>0</v>
      </c>
      <c r="H1763" s="62"/>
      <c r="I1763" s="760">
        <f>PTCA!C1746</f>
        <v>0</v>
      </c>
      <c r="J1763" s="760" t="str">
        <f>PTCA!AK1746</f>
        <v/>
      </c>
      <c r="K1763" s="760">
        <f>PTCA!AL1746</f>
        <v>0</v>
      </c>
      <c r="L1763" s="62"/>
      <c r="M1763" s="607"/>
      <c r="N1763" s="62"/>
      <c r="O1763" s="63">
        <f>PTCA!AA2732</f>
        <v>0</v>
      </c>
      <c r="P1763" s="63">
        <f>PTCA!AF2732</f>
        <v>0</v>
      </c>
      <c r="Q1763" s="232" t="e">
        <f t="shared" si="55"/>
        <v>#DIV/0!</v>
      </c>
      <c r="R1763" s="544">
        <f>PTCA!AI2732</f>
        <v>0</v>
      </c>
      <c r="S1763" s="544">
        <f>PTCA!AJ1746</f>
        <v>0</v>
      </c>
      <c r="T1763" s="53"/>
      <c r="U1763" s="232" t="e">
        <f t="shared" si="56"/>
        <v>#DIV/0!</v>
      </c>
      <c r="V1763" s="272"/>
      <c r="X1763" s="255"/>
      <c r="Y1763" s="254"/>
    </row>
    <row r="1764" spans="1:25" ht="15">
      <c r="A1764" s="380" t="str">
        <f>PTCA!B1747</f>
        <v>-000</v>
      </c>
      <c r="B1764" s="380">
        <f>PTCA!D1747</f>
        <v>0</v>
      </c>
      <c r="C1764" s="380">
        <f>PTCA!J1747</f>
        <v>0</v>
      </c>
      <c r="D1764" s="380">
        <f>PTCA!K1747</f>
        <v>0</v>
      </c>
      <c r="E1764" s="380">
        <f>PTCA!H1747</f>
        <v>0</v>
      </c>
      <c r="F1764" s="380">
        <f>PTCA!Z1747</f>
        <v>0</v>
      </c>
      <c r="G1764" s="380">
        <f>PTCA!AD1747</f>
        <v>0</v>
      </c>
      <c r="H1764" s="62"/>
      <c r="I1764" s="760">
        <f>PTCA!C1747</f>
        <v>0</v>
      </c>
      <c r="J1764" s="760" t="str">
        <f>PTCA!AK1747</f>
        <v/>
      </c>
      <c r="K1764" s="760">
        <f>PTCA!AL1747</f>
        <v>0</v>
      </c>
      <c r="L1764" s="62"/>
      <c r="M1764" s="607"/>
      <c r="N1764" s="62"/>
      <c r="O1764" s="63">
        <f>PTCA!AA2733</f>
        <v>0</v>
      </c>
      <c r="P1764" s="63">
        <f>PTCA!AF2733</f>
        <v>0</v>
      </c>
      <c r="Q1764" s="232" t="e">
        <f t="shared" si="55"/>
        <v>#DIV/0!</v>
      </c>
      <c r="R1764" s="544">
        <f>PTCA!AI2733</f>
        <v>0</v>
      </c>
      <c r="S1764" s="544">
        <f>PTCA!AJ1747</f>
        <v>0</v>
      </c>
      <c r="T1764" s="53"/>
      <c r="U1764" s="232" t="e">
        <f t="shared" si="56"/>
        <v>#DIV/0!</v>
      </c>
      <c r="V1764" s="272"/>
      <c r="X1764" s="255"/>
      <c r="Y1764" s="254"/>
    </row>
    <row r="1765" spans="1:25" ht="15">
      <c r="A1765" s="380" t="str">
        <f>PTCA!B1748</f>
        <v>-000</v>
      </c>
      <c r="B1765" s="380">
        <f>PTCA!D1748</f>
        <v>0</v>
      </c>
      <c r="C1765" s="380">
        <f>PTCA!J1748</f>
        <v>0</v>
      </c>
      <c r="D1765" s="380">
        <f>PTCA!K1748</f>
        <v>0</v>
      </c>
      <c r="E1765" s="380">
        <f>PTCA!H1748</f>
        <v>0</v>
      </c>
      <c r="F1765" s="380">
        <f>PTCA!Z1748</f>
        <v>0</v>
      </c>
      <c r="G1765" s="380">
        <f>PTCA!AD1748</f>
        <v>0</v>
      </c>
      <c r="H1765" s="62"/>
      <c r="I1765" s="760">
        <f>PTCA!C1748</f>
        <v>0</v>
      </c>
      <c r="J1765" s="760" t="str">
        <f>PTCA!AK1748</f>
        <v/>
      </c>
      <c r="K1765" s="760">
        <f>PTCA!AL1748</f>
        <v>0</v>
      </c>
      <c r="L1765" s="62"/>
      <c r="M1765" s="607"/>
      <c r="N1765" s="62"/>
      <c r="O1765" s="63">
        <f>PTCA!AA2734</f>
        <v>0</v>
      </c>
      <c r="P1765" s="63">
        <f>PTCA!AF2734</f>
        <v>0</v>
      </c>
      <c r="Q1765" s="232" t="e">
        <f t="shared" si="55"/>
        <v>#DIV/0!</v>
      </c>
      <c r="R1765" s="544">
        <f>PTCA!AI2734</f>
        <v>0</v>
      </c>
      <c r="S1765" s="544">
        <f>PTCA!AJ1748</f>
        <v>0</v>
      </c>
      <c r="T1765" s="53"/>
      <c r="U1765" s="232" t="e">
        <f t="shared" si="56"/>
        <v>#DIV/0!</v>
      </c>
      <c r="V1765" s="272"/>
      <c r="X1765" s="255"/>
      <c r="Y1765" s="254"/>
    </row>
    <row r="1766" spans="1:25" ht="15">
      <c r="A1766" s="380" t="str">
        <f>PTCA!B1749</f>
        <v>-000</v>
      </c>
      <c r="B1766" s="380">
        <f>PTCA!D1749</f>
        <v>0</v>
      </c>
      <c r="C1766" s="380">
        <f>PTCA!J1749</f>
        <v>0</v>
      </c>
      <c r="D1766" s="380">
        <f>PTCA!K1749</f>
        <v>0</v>
      </c>
      <c r="E1766" s="380">
        <f>PTCA!H1749</f>
        <v>0</v>
      </c>
      <c r="F1766" s="380">
        <f>PTCA!Z1749</f>
        <v>0</v>
      </c>
      <c r="G1766" s="380">
        <f>PTCA!AD1749</f>
        <v>0</v>
      </c>
      <c r="H1766" s="62"/>
      <c r="I1766" s="760">
        <f>PTCA!C1749</f>
        <v>0</v>
      </c>
      <c r="J1766" s="760" t="str">
        <f>PTCA!AK1749</f>
        <v/>
      </c>
      <c r="K1766" s="760">
        <f>PTCA!AL1749</f>
        <v>0</v>
      </c>
      <c r="L1766" s="62"/>
      <c r="M1766" s="607"/>
      <c r="N1766" s="62"/>
      <c r="O1766" s="63">
        <f>PTCA!AA2735</f>
        <v>0</v>
      </c>
      <c r="P1766" s="63">
        <f>PTCA!AF2735</f>
        <v>0</v>
      </c>
      <c r="Q1766" s="232" t="e">
        <f t="shared" si="55"/>
        <v>#DIV/0!</v>
      </c>
      <c r="R1766" s="544">
        <f>PTCA!AI2735</f>
        <v>0</v>
      </c>
      <c r="S1766" s="544">
        <f>PTCA!AJ1749</f>
        <v>0</v>
      </c>
      <c r="T1766" s="53"/>
      <c r="U1766" s="232" t="e">
        <f t="shared" si="56"/>
        <v>#DIV/0!</v>
      </c>
      <c r="V1766" s="272"/>
      <c r="X1766" s="255"/>
      <c r="Y1766" s="254"/>
    </row>
    <row r="1767" spans="1:25" ht="15">
      <c r="A1767" s="380" t="str">
        <f>PTCA!B1750</f>
        <v>-000</v>
      </c>
      <c r="B1767" s="380">
        <f>PTCA!D1750</f>
        <v>0</v>
      </c>
      <c r="C1767" s="380">
        <f>PTCA!J1750</f>
        <v>0</v>
      </c>
      <c r="D1767" s="380">
        <f>PTCA!K1750</f>
        <v>0</v>
      </c>
      <c r="E1767" s="380">
        <f>PTCA!H1750</f>
        <v>0</v>
      </c>
      <c r="F1767" s="380">
        <f>PTCA!Z1750</f>
        <v>0</v>
      </c>
      <c r="G1767" s="380">
        <f>PTCA!AD1750</f>
        <v>0</v>
      </c>
      <c r="H1767" s="62"/>
      <c r="I1767" s="760">
        <f>PTCA!C1750</f>
        <v>0</v>
      </c>
      <c r="J1767" s="760" t="str">
        <f>PTCA!AK1750</f>
        <v/>
      </c>
      <c r="K1767" s="760">
        <f>PTCA!AL1750</f>
        <v>0</v>
      </c>
      <c r="L1767" s="62"/>
      <c r="M1767" s="607"/>
      <c r="N1767" s="62"/>
      <c r="O1767" s="63">
        <f>PTCA!AA2736</f>
        <v>0</v>
      </c>
      <c r="P1767" s="63">
        <f>PTCA!AF2736</f>
        <v>0</v>
      </c>
      <c r="Q1767" s="232" t="e">
        <f t="shared" si="55"/>
        <v>#DIV/0!</v>
      </c>
      <c r="R1767" s="544">
        <f>PTCA!AI2736</f>
        <v>0</v>
      </c>
      <c r="S1767" s="544">
        <f>PTCA!AJ1750</f>
        <v>0</v>
      </c>
      <c r="T1767" s="53"/>
      <c r="U1767" s="232" t="e">
        <f t="shared" si="56"/>
        <v>#DIV/0!</v>
      </c>
      <c r="V1767" s="272"/>
      <c r="X1767" s="255"/>
      <c r="Y1767" s="254"/>
    </row>
    <row r="1768" spans="1:25" ht="15">
      <c r="A1768" s="380" t="str">
        <f>PTCA!B1751</f>
        <v>-000</v>
      </c>
      <c r="B1768" s="380">
        <f>PTCA!D1751</f>
        <v>0</v>
      </c>
      <c r="C1768" s="380">
        <f>PTCA!J1751</f>
        <v>0</v>
      </c>
      <c r="D1768" s="380">
        <f>PTCA!K1751</f>
        <v>0</v>
      </c>
      <c r="E1768" s="380">
        <f>PTCA!H1751</f>
        <v>0</v>
      </c>
      <c r="F1768" s="380">
        <f>PTCA!Z1751</f>
        <v>0</v>
      </c>
      <c r="G1768" s="380">
        <f>PTCA!AD1751</f>
        <v>0</v>
      </c>
      <c r="H1768" s="62"/>
      <c r="I1768" s="760">
        <f>PTCA!C1751</f>
        <v>0</v>
      </c>
      <c r="J1768" s="760" t="str">
        <f>PTCA!AK1751</f>
        <v/>
      </c>
      <c r="K1768" s="760">
        <f>PTCA!AL1751</f>
        <v>0</v>
      </c>
      <c r="L1768" s="62"/>
      <c r="M1768" s="607"/>
      <c r="N1768" s="62"/>
      <c r="O1768" s="63">
        <f>PTCA!AA2737</f>
        <v>0</v>
      </c>
      <c r="P1768" s="63">
        <f>PTCA!AF2737</f>
        <v>0</v>
      </c>
      <c r="Q1768" s="232" t="e">
        <f t="shared" si="55"/>
        <v>#DIV/0!</v>
      </c>
      <c r="R1768" s="544">
        <f>PTCA!AI2737</f>
        <v>0</v>
      </c>
      <c r="S1768" s="544">
        <f>PTCA!AJ1751</f>
        <v>0</v>
      </c>
      <c r="T1768" s="53"/>
      <c r="U1768" s="232" t="e">
        <f t="shared" si="56"/>
        <v>#DIV/0!</v>
      </c>
      <c r="V1768" s="272"/>
      <c r="X1768" s="255"/>
      <c r="Y1768" s="254"/>
    </row>
    <row r="1769" spans="1:25" ht="15">
      <c r="A1769" s="380" t="str">
        <f>PTCA!B1752</f>
        <v>-000</v>
      </c>
      <c r="B1769" s="380">
        <f>PTCA!D1752</f>
        <v>0</v>
      </c>
      <c r="C1769" s="380">
        <f>PTCA!J1752</f>
        <v>0</v>
      </c>
      <c r="D1769" s="380">
        <f>PTCA!K1752</f>
        <v>0</v>
      </c>
      <c r="E1769" s="380">
        <f>PTCA!H1752</f>
        <v>0</v>
      </c>
      <c r="F1769" s="380">
        <f>PTCA!Z1752</f>
        <v>0</v>
      </c>
      <c r="G1769" s="380">
        <f>PTCA!AD1752</f>
        <v>0</v>
      </c>
      <c r="H1769" s="62"/>
      <c r="I1769" s="760">
        <f>PTCA!C1752</f>
        <v>0</v>
      </c>
      <c r="J1769" s="760" t="str">
        <f>PTCA!AK1752</f>
        <v/>
      </c>
      <c r="K1769" s="760">
        <f>PTCA!AL1752</f>
        <v>0</v>
      </c>
      <c r="L1769" s="62"/>
      <c r="M1769" s="607"/>
      <c r="N1769" s="62"/>
      <c r="O1769" s="63">
        <f>PTCA!AA2738</f>
        <v>0</v>
      </c>
      <c r="P1769" s="63">
        <f>PTCA!AF2738</f>
        <v>0</v>
      </c>
      <c r="Q1769" s="232" t="e">
        <f t="shared" si="55"/>
        <v>#DIV/0!</v>
      </c>
      <c r="R1769" s="544">
        <f>PTCA!AI2738</f>
        <v>0</v>
      </c>
      <c r="S1769" s="544">
        <f>PTCA!AJ1752</f>
        <v>0</v>
      </c>
      <c r="T1769" s="53"/>
      <c r="U1769" s="232" t="e">
        <f t="shared" si="56"/>
        <v>#DIV/0!</v>
      </c>
      <c r="V1769" s="272"/>
      <c r="X1769" s="255"/>
      <c r="Y1769" s="254"/>
    </row>
    <row r="1770" spans="1:25" ht="15">
      <c r="A1770" s="380" t="str">
        <f>PTCA!B1753</f>
        <v>-000</v>
      </c>
      <c r="B1770" s="380">
        <f>PTCA!D1753</f>
        <v>0</v>
      </c>
      <c r="C1770" s="380">
        <f>PTCA!J1753</f>
        <v>0</v>
      </c>
      <c r="D1770" s="380">
        <f>PTCA!K1753</f>
        <v>0</v>
      </c>
      <c r="E1770" s="380">
        <f>PTCA!H1753</f>
        <v>0</v>
      </c>
      <c r="F1770" s="380">
        <f>PTCA!Z1753</f>
        <v>0</v>
      </c>
      <c r="G1770" s="380">
        <f>PTCA!AD1753</f>
        <v>0</v>
      </c>
      <c r="H1770" s="62"/>
      <c r="I1770" s="760">
        <f>PTCA!C1753</f>
        <v>0</v>
      </c>
      <c r="J1770" s="760" t="str">
        <f>PTCA!AK1753</f>
        <v/>
      </c>
      <c r="K1770" s="760">
        <f>PTCA!AL1753</f>
        <v>0</v>
      </c>
      <c r="L1770" s="62"/>
      <c r="M1770" s="607"/>
      <c r="N1770" s="62"/>
      <c r="O1770" s="63">
        <f>PTCA!AA2739</f>
        <v>0</v>
      </c>
      <c r="P1770" s="63">
        <f>PTCA!AF2739</f>
        <v>0</v>
      </c>
      <c r="Q1770" s="232" t="e">
        <f t="shared" si="55"/>
        <v>#DIV/0!</v>
      </c>
      <c r="R1770" s="544">
        <f>PTCA!AI2739</f>
        <v>0</v>
      </c>
      <c r="S1770" s="544">
        <f>PTCA!AJ1753</f>
        <v>0</v>
      </c>
      <c r="T1770" s="53"/>
      <c r="U1770" s="232" t="e">
        <f t="shared" si="56"/>
        <v>#DIV/0!</v>
      </c>
      <c r="V1770" s="272"/>
      <c r="X1770" s="255"/>
      <c r="Y1770" s="254"/>
    </row>
    <row r="1771" spans="1:25" ht="15">
      <c r="A1771" s="380" t="str">
        <f>PTCA!B1754</f>
        <v>-000</v>
      </c>
      <c r="B1771" s="380">
        <f>PTCA!D1754</f>
        <v>0</v>
      </c>
      <c r="C1771" s="380">
        <f>PTCA!J1754</f>
        <v>0</v>
      </c>
      <c r="D1771" s="380">
        <f>PTCA!K1754</f>
        <v>0</v>
      </c>
      <c r="E1771" s="380">
        <f>PTCA!H1754</f>
        <v>0</v>
      </c>
      <c r="F1771" s="380">
        <f>PTCA!Z1754</f>
        <v>0</v>
      </c>
      <c r="G1771" s="380">
        <f>PTCA!AD1754</f>
        <v>0</v>
      </c>
      <c r="H1771" s="62"/>
      <c r="I1771" s="760">
        <f>PTCA!C1754</f>
        <v>0</v>
      </c>
      <c r="J1771" s="760" t="str">
        <f>PTCA!AK1754</f>
        <v/>
      </c>
      <c r="K1771" s="760">
        <f>PTCA!AL1754</f>
        <v>0</v>
      </c>
      <c r="L1771" s="62"/>
      <c r="M1771" s="607"/>
      <c r="N1771" s="62"/>
      <c r="O1771" s="63">
        <f>PTCA!AA2740</f>
        <v>0</v>
      </c>
      <c r="P1771" s="63">
        <f>PTCA!AF2740</f>
        <v>0</v>
      </c>
      <c r="Q1771" s="232" t="e">
        <f t="shared" si="55"/>
        <v>#DIV/0!</v>
      </c>
      <c r="R1771" s="544">
        <f>PTCA!AI2740</f>
        <v>0</v>
      </c>
      <c r="S1771" s="544">
        <f>PTCA!AJ1754</f>
        <v>0</v>
      </c>
      <c r="T1771" s="53"/>
      <c r="U1771" s="232" t="e">
        <f t="shared" si="56"/>
        <v>#DIV/0!</v>
      </c>
      <c r="V1771" s="272"/>
      <c r="X1771" s="255"/>
      <c r="Y1771" s="254"/>
    </row>
    <row r="1772" spans="1:25" ht="15">
      <c r="A1772" s="380" t="str">
        <f>PTCA!B1755</f>
        <v>-000</v>
      </c>
      <c r="B1772" s="380">
        <f>PTCA!D1755</f>
        <v>0</v>
      </c>
      <c r="C1772" s="380">
        <f>PTCA!J1755</f>
        <v>0</v>
      </c>
      <c r="D1772" s="380">
        <f>PTCA!K1755</f>
        <v>0</v>
      </c>
      <c r="E1772" s="380">
        <f>PTCA!H1755</f>
        <v>0</v>
      </c>
      <c r="F1772" s="380">
        <f>PTCA!Z1755</f>
        <v>0</v>
      </c>
      <c r="G1772" s="380">
        <f>PTCA!AD1755</f>
        <v>0</v>
      </c>
      <c r="H1772" s="62"/>
      <c r="I1772" s="760">
        <f>PTCA!C1755</f>
        <v>0</v>
      </c>
      <c r="J1772" s="760" t="str">
        <f>PTCA!AK1755</f>
        <v/>
      </c>
      <c r="K1772" s="760">
        <f>PTCA!AL1755</f>
        <v>0</v>
      </c>
      <c r="L1772" s="62"/>
      <c r="M1772" s="607"/>
      <c r="N1772" s="62"/>
      <c r="O1772" s="63">
        <f>PTCA!AA2741</f>
        <v>0</v>
      </c>
      <c r="P1772" s="63">
        <f>PTCA!AF2741</f>
        <v>0</v>
      </c>
      <c r="Q1772" s="232" t="e">
        <f t="shared" si="55"/>
        <v>#DIV/0!</v>
      </c>
      <c r="R1772" s="544">
        <f>PTCA!AI2741</f>
        <v>0</v>
      </c>
      <c r="S1772" s="544">
        <f>PTCA!AJ1755</f>
        <v>0</v>
      </c>
      <c r="T1772" s="53"/>
      <c r="U1772" s="232" t="e">
        <f t="shared" si="56"/>
        <v>#DIV/0!</v>
      </c>
      <c r="V1772" s="272"/>
      <c r="X1772" s="255"/>
      <c r="Y1772" s="254"/>
    </row>
    <row r="1773" spans="1:25" ht="15">
      <c r="A1773" s="380" t="str">
        <f>PTCA!B1756</f>
        <v>-000</v>
      </c>
      <c r="B1773" s="380">
        <f>PTCA!D1756</f>
        <v>0</v>
      </c>
      <c r="C1773" s="380">
        <f>PTCA!J1756</f>
        <v>0</v>
      </c>
      <c r="D1773" s="380">
        <f>PTCA!K1756</f>
        <v>0</v>
      </c>
      <c r="E1773" s="380">
        <f>PTCA!H1756</f>
        <v>0</v>
      </c>
      <c r="F1773" s="380">
        <f>PTCA!Z1756</f>
        <v>0</v>
      </c>
      <c r="G1773" s="380">
        <f>PTCA!AD1756</f>
        <v>0</v>
      </c>
      <c r="H1773" s="62"/>
      <c r="I1773" s="760">
        <f>PTCA!C1756</f>
        <v>0</v>
      </c>
      <c r="J1773" s="760" t="str">
        <f>PTCA!AK1756</f>
        <v/>
      </c>
      <c r="K1773" s="760">
        <f>PTCA!AL1756</f>
        <v>0</v>
      </c>
      <c r="L1773" s="62"/>
      <c r="M1773" s="607"/>
      <c r="N1773" s="62"/>
      <c r="O1773" s="63">
        <f>PTCA!AA2742</f>
        <v>0</v>
      </c>
      <c r="P1773" s="63">
        <f>PTCA!AF2742</f>
        <v>0</v>
      </c>
      <c r="Q1773" s="232" t="e">
        <f t="shared" si="55"/>
        <v>#DIV/0!</v>
      </c>
      <c r="R1773" s="544">
        <f>PTCA!AI2742</f>
        <v>0</v>
      </c>
      <c r="S1773" s="544">
        <f>PTCA!AJ1756</f>
        <v>0</v>
      </c>
      <c r="T1773" s="53"/>
      <c r="U1773" s="232" t="e">
        <f t="shared" si="56"/>
        <v>#DIV/0!</v>
      </c>
      <c r="V1773" s="272"/>
      <c r="X1773" s="255"/>
      <c r="Y1773" s="254"/>
    </row>
    <row r="1774" spans="1:25" ht="15">
      <c r="A1774" s="380" t="str">
        <f>PTCA!B1757</f>
        <v>-000</v>
      </c>
      <c r="B1774" s="380">
        <f>PTCA!D1757</f>
        <v>0</v>
      </c>
      <c r="C1774" s="380">
        <f>PTCA!J1757</f>
        <v>0</v>
      </c>
      <c r="D1774" s="380">
        <f>PTCA!K1757</f>
        <v>0</v>
      </c>
      <c r="E1774" s="380">
        <f>PTCA!H1757</f>
        <v>0</v>
      </c>
      <c r="F1774" s="380">
        <f>PTCA!Z1757</f>
        <v>0</v>
      </c>
      <c r="G1774" s="380">
        <f>PTCA!AD1757</f>
        <v>0</v>
      </c>
      <c r="H1774" s="62"/>
      <c r="I1774" s="760">
        <f>PTCA!C1757</f>
        <v>0</v>
      </c>
      <c r="J1774" s="760" t="str">
        <f>PTCA!AK1757</f>
        <v/>
      </c>
      <c r="K1774" s="760">
        <f>PTCA!AL1757</f>
        <v>0</v>
      </c>
      <c r="L1774" s="62"/>
      <c r="M1774" s="607"/>
      <c r="N1774" s="62"/>
      <c r="O1774" s="63">
        <f>PTCA!AA2743</f>
        <v>0</v>
      </c>
      <c r="P1774" s="63">
        <f>PTCA!AF2743</f>
        <v>0</v>
      </c>
      <c r="Q1774" s="232" t="e">
        <f t="shared" si="55"/>
        <v>#DIV/0!</v>
      </c>
      <c r="R1774" s="544">
        <f>PTCA!AI2743</f>
        <v>0</v>
      </c>
      <c r="S1774" s="544">
        <f>PTCA!AJ1757</f>
        <v>0</v>
      </c>
      <c r="T1774" s="53"/>
      <c r="U1774" s="232" t="e">
        <f t="shared" si="56"/>
        <v>#DIV/0!</v>
      </c>
      <c r="V1774" s="272"/>
      <c r="X1774" s="255"/>
      <c r="Y1774" s="254"/>
    </row>
    <row r="1775" spans="1:25" ht="15">
      <c r="A1775" s="380" t="str">
        <f>PTCA!B1758</f>
        <v>-000</v>
      </c>
      <c r="B1775" s="380">
        <f>PTCA!D1758</f>
        <v>0</v>
      </c>
      <c r="C1775" s="380">
        <f>PTCA!J1758</f>
        <v>0</v>
      </c>
      <c r="D1775" s="380">
        <f>PTCA!K1758</f>
        <v>0</v>
      </c>
      <c r="E1775" s="380">
        <f>PTCA!H1758</f>
        <v>0</v>
      </c>
      <c r="F1775" s="380">
        <f>PTCA!Z1758</f>
        <v>0</v>
      </c>
      <c r="G1775" s="380">
        <f>PTCA!AD1758</f>
        <v>0</v>
      </c>
      <c r="H1775" s="62"/>
      <c r="I1775" s="760">
        <f>PTCA!C1758</f>
        <v>0</v>
      </c>
      <c r="J1775" s="760" t="str">
        <f>PTCA!AK1758</f>
        <v/>
      </c>
      <c r="K1775" s="760">
        <f>PTCA!AL1758</f>
        <v>0</v>
      </c>
      <c r="L1775" s="62"/>
      <c r="M1775" s="607"/>
      <c r="N1775" s="62"/>
      <c r="O1775" s="63">
        <f>PTCA!AA2744</f>
        <v>0</v>
      </c>
      <c r="P1775" s="63">
        <f>PTCA!AF2744</f>
        <v>0</v>
      </c>
      <c r="Q1775" s="232" t="e">
        <f t="shared" si="55"/>
        <v>#DIV/0!</v>
      </c>
      <c r="R1775" s="544">
        <f>PTCA!AI2744</f>
        <v>0</v>
      </c>
      <c r="S1775" s="544">
        <f>PTCA!AJ1758</f>
        <v>0</v>
      </c>
      <c r="T1775" s="53"/>
      <c r="U1775" s="232" t="e">
        <f t="shared" si="56"/>
        <v>#DIV/0!</v>
      </c>
      <c r="V1775" s="272"/>
      <c r="X1775" s="255"/>
      <c r="Y1775" s="254"/>
    </row>
    <row r="1776" spans="1:25" ht="15">
      <c r="A1776" s="380" t="str">
        <f>PTCA!B1759</f>
        <v>-000</v>
      </c>
      <c r="B1776" s="380">
        <f>PTCA!D1759</f>
        <v>0</v>
      </c>
      <c r="C1776" s="380">
        <f>PTCA!J1759</f>
        <v>0</v>
      </c>
      <c r="D1776" s="380">
        <f>PTCA!K1759</f>
        <v>0</v>
      </c>
      <c r="E1776" s="380">
        <f>PTCA!H1759</f>
        <v>0</v>
      </c>
      <c r="F1776" s="380">
        <f>PTCA!Z1759</f>
        <v>0</v>
      </c>
      <c r="G1776" s="380">
        <f>PTCA!AD1759</f>
        <v>0</v>
      </c>
      <c r="H1776" s="62"/>
      <c r="I1776" s="760">
        <f>PTCA!C1759</f>
        <v>0</v>
      </c>
      <c r="J1776" s="760" t="str">
        <f>PTCA!AK1759</f>
        <v/>
      </c>
      <c r="K1776" s="760">
        <f>PTCA!AL1759</f>
        <v>0</v>
      </c>
      <c r="L1776" s="62"/>
      <c r="M1776" s="607"/>
      <c r="N1776" s="62"/>
      <c r="O1776" s="63">
        <f>PTCA!AA2745</f>
        <v>0</v>
      </c>
      <c r="P1776" s="63">
        <f>PTCA!AF2745</f>
        <v>0</v>
      </c>
      <c r="Q1776" s="232" t="e">
        <f t="shared" si="55"/>
        <v>#DIV/0!</v>
      </c>
      <c r="R1776" s="544">
        <f>PTCA!AI2745</f>
        <v>0</v>
      </c>
      <c r="S1776" s="544">
        <f>PTCA!AJ1759</f>
        <v>0</v>
      </c>
      <c r="T1776" s="53"/>
      <c r="U1776" s="232" t="e">
        <f t="shared" si="56"/>
        <v>#DIV/0!</v>
      </c>
      <c r="V1776" s="272"/>
      <c r="X1776" s="255"/>
      <c r="Y1776" s="254"/>
    </row>
    <row r="1777" spans="1:25" ht="15">
      <c r="A1777" s="380" t="str">
        <f>PTCA!B1760</f>
        <v>-000</v>
      </c>
      <c r="B1777" s="380">
        <f>PTCA!D1760</f>
        <v>0</v>
      </c>
      <c r="C1777" s="380">
        <f>PTCA!J1760</f>
        <v>0</v>
      </c>
      <c r="D1777" s="380">
        <f>PTCA!K1760</f>
        <v>0</v>
      </c>
      <c r="E1777" s="380">
        <f>PTCA!H1760</f>
        <v>0</v>
      </c>
      <c r="F1777" s="380">
        <f>PTCA!Z1760</f>
        <v>0</v>
      </c>
      <c r="G1777" s="380">
        <f>PTCA!AD1760</f>
        <v>0</v>
      </c>
      <c r="H1777" s="62"/>
      <c r="I1777" s="760">
        <f>PTCA!C1760</f>
        <v>0</v>
      </c>
      <c r="J1777" s="760" t="str">
        <f>PTCA!AK1760</f>
        <v/>
      </c>
      <c r="K1777" s="760">
        <f>PTCA!AL1760</f>
        <v>0</v>
      </c>
      <c r="L1777" s="62"/>
      <c r="M1777" s="607"/>
      <c r="N1777" s="62"/>
      <c r="O1777" s="63">
        <f>PTCA!AA2746</f>
        <v>0</v>
      </c>
      <c r="P1777" s="63">
        <f>PTCA!AF2746</f>
        <v>0</v>
      </c>
      <c r="Q1777" s="232" t="e">
        <f t="shared" si="55"/>
        <v>#DIV/0!</v>
      </c>
      <c r="R1777" s="544">
        <f>PTCA!AI2746</f>
        <v>0</v>
      </c>
      <c r="S1777" s="544">
        <f>PTCA!AJ1760</f>
        <v>0</v>
      </c>
      <c r="T1777" s="53"/>
      <c r="U1777" s="232" t="e">
        <f t="shared" si="56"/>
        <v>#DIV/0!</v>
      </c>
      <c r="V1777" s="272"/>
      <c r="X1777" s="255"/>
      <c r="Y1777" s="254"/>
    </row>
    <row r="1778" spans="1:25" ht="15">
      <c r="A1778" s="380" t="str">
        <f>PTCA!B1761</f>
        <v>-000</v>
      </c>
      <c r="B1778" s="380">
        <f>PTCA!D1761</f>
        <v>0</v>
      </c>
      <c r="C1778" s="380">
        <f>PTCA!J1761</f>
        <v>0</v>
      </c>
      <c r="D1778" s="380">
        <f>PTCA!K1761</f>
        <v>0</v>
      </c>
      <c r="E1778" s="380">
        <f>PTCA!H1761</f>
        <v>0</v>
      </c>
      <c r="F1778" s="380">
        <f>PTCA!Z1761</f>
        <v>0</v>
      </c>
      <c r="G1778" s="380">
        <f>PTCA!AD1761</f>
        <v>0</v>
      </c>
      <c r="H1778" s="62"/>
      <c r="I1778" s="760">
        <f>PTCA!C1761</f>
        <v>0</v>
      </c>
      <c r="J1778" s="760" t="str">
        <f>PTCA!AK1761</f>
        <v/>
      </c>
      <c r="K1778" s="760">
        <f>PTCA!AL1761</f>
        <v>0</v>
      </c>
      <c r="L1778" s="62"/>
      <c r="M1778" s="607"/>
      <c r="N1778" s="62"/>
      <c r="O1778" s="63">
        <f>PTCA!AA2747</f>
        <v>0</v>
      </c>
      <c r="P1778" s="63">
        <f>PTCA!AF2747</f>
        <v>0</v>
      </c>
      <c r="Q1778" s="232" t="e">
        <f t="shared" si="55"/>
        <v>#DIV/0!</v>
      </c>
      <c r="R1778" s="544">
        <f>PTCA!AI2747</f>
        <v>0</v>
      </c>
      <c r="S1778" s="544">
        <f>PTCA!AJ1761</f>
        <v>0</v>
      </c>
      <c r="T1778" s="53"/>
      <c r="U1778" s="232" t="e">
        <f t="shared" si="56"/>
        <v>#DIV/0!</v>
      </c>
      <c r="V1778" s="272"/>
      <c r="X1778" s="255"/>
      <c r="Y1778" s="254"/>
    </row>
    <row r="1779" spans="1:25" ht="15">
      <c r="A1779" s="380" t="str">
        <f>PTCA!B1762</f>
        <v>-000</v>
      </c>
      <c r="B1779" s="380">
        <f>PTCA!D1762</f>
        <v>0</v>
      </c>
      <c r="C1779" s="380">
        <f>PTCA!J1762</f>
        <v>0</v>
      </c>
      <c r="D1779" s="380">
        <f>PTCA!K1762</f>
        <v>0</v>
      </c>
      <c r="E1779" s="380">
        <f>PTCA!H1762</f>
        <v>0</v>
      </c>
      <c r="F1779" s="380">
        <f>PTCA!Z1762</f>
        <v>0</v>
      </c>
      <c r="G1779" s="380">
        <f>PTCA!AD1762</f>
        <v>0</v>
      </c>
      <c r="H1779" s="62"/>
      <c r="I1779" s="760">
        <f>PTCA!C1762</f>
        <v>0</v>
      </c>
      <c r="J1779" s="760" t="str">
        <f>PTCA!AK1762</f>
        <v/>
      </c>
      <c r="K1779" s="760">
        <f>PTCA!AL1762</f>
        <v>0</v>
      </c>
      <c r="L1779" s="62"/>
      <c r="M1779" s="607"/>
      <c r="N1779" s="62"/>
      <c r="O1779" s="63">
        <f>PTCA!AA2748</f>
        <v>0</v>
      </c>
      <c r="P1779" s="63">
        <f>PTCA!AF2748</f>
        <v>0</v>
      </c>
      <c r="Q1779" s="232" t="e">
        <f t="shared" si="55"/>
        <v>#DIV/0!</v>
      </c>
      <c r="R1779" s="544">
        <f>PTCA!AI2748</f>
        <v>0</v>
      </c>
      <c r="S1779" s="544">
        <f>PTCA!AJ1762</f>
        <v>0</v>
      </c>
      <c r="T1779" s="53"/>
      <c r="U1779" s="232" t="e">
        <f t="shared" si="56"/>
        <v>#DIV/0!</v>
      </c>
      <c r="V1779" s="272"/>
      <c r="X1779" s="255"/>
      <c r="Y1779" s="254"/>
    </row>
    <row r="1780" spans="1:25" ht="15">
      <c r="A1780" s="380" t="str">
        <f>PTCA!B1763</f>
        <v>-000</v>
      </c>
      <c r="B1780" s="380">
        <f>PTCA!D1763</f>
        <v>0</v>
      </c>
      <c r="C1780" s="380">
        <f>PTCA!J1763</f>
        <v>0</v>
      </c>
      <c r="D1780" s="380">
        <f>PTCA!K1763</f>
        <v>0</v>
      </c>
      <c r="E1780" s="380">
        <f>PTCA!H1763</f>
        <v>0</v>
      </c>
      <c r="F1780" s="380">
        <f>PTCA!Z1763</f>
        <v>0</v>
      </c>
      <c r="G1780" s="380">
        <f>PTCA!AD1763</f>
        <v>0</v>
      </c>
      <c r="H1780" s="62"/>
      <c r="I1780" s="760">
        <f>PTCA!C1763</f>
        <v>0</v>
      </c>
      <c r="J1780" s="760" t="str">
        <f>PTCA!AK1763</f>
        <v/>
      </c>
      <c r="K1780" s="760">
        <f>PTCA!AL1763</f>
        <v>0</v>
      </c>
      <c r="L1780" s="62"/>
      <c r="M1780" s="607"/>
      <c r="N1780" s="62"/>
      <c r="O1780" s="63">
        <f>PTCA!AA2749</f>
        <v>0</v>
      </c>
      <c r="P1780" s="63">
        <f>PTCA!AF2749</f>
        <v>0</v>
      </c>
      <c r="Q1780" s="232" t="e">
        <f t="shared" si="55"/>
        <v>#DIV/0!</v>
      </c>
      <c r="R1780" s="544">
        <f>PTCA!AI2749</f>
        <v>0</v>
      </c>
      <c r="S1780" s="544">
        <f>PTCA!AJ1763</f>
        <v>0</v>
      </c>
      <c r="T1780" s="53"/>
      <c r="U1780" s="232" t="e">
        <f t="shared" si="56"/>
        <v>#DIV/0!</v>
      </c>
      <c r="V1780" s="272"/>
      <c r="X1780" s="255"/>
      <c r="Y1780" s="254"/>
    </row>
    <row r="1781" spans="1:25" ht="15">
      <c r="A1781" s="380" t="str">
        <f>PTCA!B1764</f>
        <v>-000</v>
      </c>
      <c r="B1781" s="380">
        <f>PTCA!D1764</f>
        <v>0</v>
      </c>
      <c r="C1781" s="380">
        <f>PTCA!J1764</f>
        <v>0</v>
      </c>
      <c r="D1781" s="380">
        <f>PTCA!K1764</f>
        <v>0</v>
      </c>
      <c r="E1781" s="380">
        <f>PTCA!H1764</f>
        <v>0</v>
      </c>
      <c r="F1781" s="380">
        <f>PTCA!Z1764</f>
        <v>0</v>
      </c>
      <c r="G1781" s="380">
        <f>PTCA!AD1764</f>
        <v>0</v>
      </c>
      <c r="H1781" s="62"/>
      <c r="I1781" s="760">
        <f>PTCA!C1764</f>
        <v>0</v>
      </c>
      <c r="J1781" s="760" t="str">
        <f>PTCA!AK1764</f>
        <v/>
      </c>
      <c r="K1781" s="760">
        <f>PTCA!AL1764</f>
        <v>0</v>
      </c>
      <c r="L1781" s="62"/>
      <c r="M1781" s="607"/>
      <c r="N1781" s="62"/>
      <c r="O1781" s="63">
        <f>PTCA!AA2750</f>
        <v>0</v>
      </c>
      <c r="P1781" s="63">
        <f>PTCA!AF2750</f>
        <v>0</v>
      </c>
      <c r="Q1781" s="232" t="e">
        <f t="shared" si="55"/>
        <v>#DIV/0!</v>
      </c>
      <c r="R1781" s="544">
        <f>PTCA!AI2750</f>
        <v>0</v>
      </c>
      <c r="S1781" s="544">
        <f>PTCA!AJ1764</f>
        <v>0</v>
      </c>
      <c r="T1781" s="53"/>
      <c r="U1781" s="232" t="e">
        <f t="shared" si="56"/>
        <v>#DIV/0!</v>
      </c>
      <c r="V1781" s="272"/>
      <c r="X1781" s="255"/>
      <c r="Y1781" s="254"/>
    </row>
    <row r="1782" spans="1:25" ht="15">
      <c r="A1782" s="380" t="str">
        <f>PTCA!B1765</f>
        <v>-000</v>
      </c>
      <c r="B1782" s="380">
        <f>PTCA!D1765</f>
        <v>0</v>
      </c>
      <c r="C1782" s="380">
        <f>PTCA!J1765</f>
        <v>0</v>
      </c>
      <c r="D1782" s="380">
        <f>PTCA!K1765</f>
        <v>0</v>
      </c>
      <c r="E1782" s="380">
        <f>PTCA!H1765</f>
        <v>0</v>
      </c>
      <c r="F1782" s="380">
        <f>PTCA!Z1765</f>
        <v>0</v>
      </c>
      <c r="G1782" s="380">
        <f>PTCA!AD1765</f>
        <v>0</v>
      </c>
      <c r="H1782" s="62"/>
      <c r="I1782" s="760">
        <f>PTCA!C1765</f>
        <v>0</v>
      </c>
      <c r="J1782" s="760" t="str">
        <f>PTCA!AK1765</f>
        <v/>
      </c>
      <c r="K1782" s="760">
        <f>PTCA!AL1765</f>
        <v>0</v>
      </c>
      <c r="L1782" s="62"/>
      <c r="M1782" s="607"/>
      <c r="N1782" s="62"/>
      <c r="O1782" s="63">
        <f>PTCA!AA2751</f>
        <v>0</v>
      </c>
      <c r="P1782" s="63">
        <f>PTCA!AF2751</f>
        <v>0</v>
      </c>
      <c r="Q1782" s="232" t="e">
        <f t="shared" si="55"/>
        <v>#DIV/0!</v>
      </c>
      <c r="R1782" s="544">
        <f>PTCA!AI2751</f>
        <v>0</v>
      </c>
      <c r="S1782" s="544">
        <f>PTCA!AJ1765</f>
        <v>0</v>
      </c>
      <c r="T1782" s="53"/>
      <c r="U1782" s="232" t="e">
        <f t="shared" si="56"/>
        <v>#DIV/0!</v>
      </c>
      <c r="V1782" s="272"/>
      <c r="X1782" s="255"/>
      <c r="Y1782" s="254"/>
    </row>
    <row r="1783" spans="1:25" ht="15">
      <c r="A1783" s="380" t="str">
        <f>PTCA!B1766</f>
        <v>-000</v>
      </c>
      <c r="B1783" s="380">
        <f>PTCA!D1766</f>
        <v>0</v>
      </c>
      <c r="C1783" s="380">
        <f>PTCA!J1766</f>
        <v>0</v>
      </c>
      <c r="D1783" s="380">
        <f>PTCA!K1766</f>
        <v>0</v>
      </c>
      <c r="E1783" s="380">
        <f>PTCA!H1766</f>
        <v>0</v>
      </c>
      <c r="F1783" s="380">
        <f>PTCA!Z1766</f>
        <v>0</v>
      </c>
      <c r="G1783" s="380">
        <f>PTCA!AD1766</f>
        <v>0</v>
      </c>
      <c r="H1783" s="62"/>
      <c r="I1783" s="760">
        <f>PTCA!C1766</f>
        <v>0</v>
      </c>
      <c r="J1783" s="760" t="str">
        <f>PTCA!AK1766</f>
        <v/>
      </c>
      <c r="K1783" s="760">
        <f>PTCA!AL1766</f>
        <v>0</v>
      </c>
      <c r="L1783" s="62"/>
      <c r="M1783" s="607"/>
      <c r="N1783" s="62"/>
      <c r="O1783" s="63">
        <f>PTCA!AA2752</f>
        <v>0</v>
      </c>
      <c r="P1783" s="63">
        <f>PTCA!AF2752</f>
        <v>0</v>
      </c>
      <c r="Q1783" s="232" t="e">
        <f t="shared" si="55"/>
        <v>#DIV/0!</v>
      </c>
      <c r="R1783" s="544">
        <f>PTCA!AI2752</f>
        <v>0</v>
      </c>
      <c r="S1783" s="544">
        <f>PTCA!AJ1766</f>
        <v>0</v>
      </c>
      <c r="T1783" s="53"/>
      <c r="U1783" s="232" t="e">
        <f t="shared" si="56"/>
        <v>#DIV/0!</v>
      </c>
      <c r="V1783" s="272"/>
      <c r="X1783" s="255"/>
      <c r="Y1783" s="254"/>
    </row>
    <row r="1784" spans="1:25" ht="15">
      <c r="A1784" s="380" t="str">
        <f>PTCA!B1767</f>
        <v>-000</v>
      </c>
      <c r="B1784" s="380">
        <f>PTCA!D1767</f>
        <v>0</v>
      </c>
      <c r="C1784" s="380">
        <f>PTCA!J1767</f>
        <v>0</v>
      </c>
      <c r="D1784" s="380">
        <f>PTCA!K1767</f>
        <v>0</v>
      </c>
      <c r="E1784" s="380">
        <f>PTCA!H1767</f>
        <v>0</v>
      </c>
      <c r="F1784" s="380">
        <f>PTCA!Z1767</f>
        <v>0</v>
      </c>
      <c r="G1784" s="380">
        <f>PTCA!AD1767</f>
        <v>0</v>
      </c>
      <c r="H1784" s="62"/>
      <c r="I1784" s="760">
        <f>PTCA!C1767</f>
        <v>0</v>
      </c>
      <c r="J1784" s="760" t="str">
        <f>PTCA!AK1767</f>
        <v/>
      </c>
      <c r="K1784" s="760">
        <f>PTCA!AL1767</f>
        <v>0</v>
      </c>
      <c r="L1784" s="62"/>
      <c r="M1784" s="607"/>
      <c r="N1784" s="62"/>
      <c r="O1784" s="63">
        <f>PTCA!AA2753</f>
        <v>0</v>
      </c>
      <c r="P1784" s="63">
        <f>PTCA!AF2753</f>
        <v>0</v>
      </c>
      <c r="Q1784" s="232" t="e">
        <f t="shared" si="55"/>
        <v>#DIV/0!</v>
      </c>
      <c r="R1784" s="544">
        <f>PTCA!AI2753</f>
        <v>0</v>
      </c>
      <c r="S1784" s="544">
        <f>PTCA!AJ1767</f>
        <v>0</v>
      </c>
      <c r="T1784" s="53"/>
      <c r="U1784" s="232" t="e">
        <f t="shared" si="56"/>
        <v>#DIV/0!</v>
      </c>
      <c r="V1784" s="272"/>
      <c r="X1784" s="255"/>
      <c r="Y1784" s="254"/>
    </row>
    <row r="1785" spans="1:25" ht="15">
      <c r="A1785" s="380" t="str">
        <f>PTCA!B1768</f>
        <v>-000</v>
      </c>
      <c r="B1785" s="380">
        <f>PTCA!D1768</f>
        <v>0</v>
      </c>
      <c r="C1785" s="380">
        <f>PTCA!J1768</f>
        <v>0</v>
      </c>
      <c r="D1785" s="380">
        <f>PTCA!K1768</f>
        <v>0</v>
      </c>
      <c r="E1785" s="380">
        <f>PTCA!H1768</f>
        <v>0</v>
      </c>
      <c r="F1785" s="380">
        <f>PTCA!Z1768</f>
        <v>0</v>
      </c>
      <c r="G1785" s="380">
        <f>PTCA!AD1768</f>
        <v>0</v>
      </c>
      <c r="H1785" s="62"/>
      <c r="I1785" s="760">
        <f>PTCA!C1768</f>
        <v>0</v>
      </c>
      <c r="J1785" s="760" t="str">
        <f>PTCA!AK1768</f>
        <v/>
      </c>
      <c r="K1785" s="760">
        <f>PTCA!AL1768</f>
        <v>0</v>
      </c>
      <c r="L1785" s="62"/>
      <c r="M1785" s="607"/>
      <c r="N1785" s="62"/>
      <c r="O1785" s="63">
        <f>PTCA!AA2754</f>
        <v>0</v>
      </c>
      <c r="P1785" s="63">
        <f>PTCA!AF2754</f>
        <v>0</v>
      </c>
      <c r="Q1785" s="232" t="e">
        <f t="shared" si="55"/>
        <v>#DIV/0!</v>
      </c>
      <c r="R1785" s="544">
        <f>PTCA!AI2754</f>
        <v>0</v>
      </c>
      <c r="S1785" s="544">
        <f>PTCA!AJ1768</f>
        <v>0</v>
      </c>
      <c r="T1785" s="53"/>
      <c r="U1785" s="232" t="e">
        <f t="shared" si="56"/>
        <v>#DIV/0!</v>
      </c>
      <c r="V1785" s="272"/>
      <c r="X1785" s="255"/>
      <c r="Y1785" s="254"/>
    </row>
    <row r="1786" spans="1:25" ht="15">
      <c r="A1786" s="380" t="str">
        <f>PTCA!B1769</f>
        <v>-000</v>
      </c>
      <c r="B1786" s="380">
        <f>PTCA!D1769</f>
        <v>0</v>
      </c>
      <c r="C1786" s="380">
        <f>PTCA!J1769</f>
        <v>0</v>
      </c>
      <c r="D1786" s="380">
        <f>PTCA!K1769</f>
        <v>0</v>
      </c>
      <c r="E1786" s="380">
        <f>PTCA!H1769</f>
        <v>0</v>
      </c>
      <c r="F1786" s="380">
        <f>PTCA!Z1769</f>
        <v>0</v>
      </c>
      <c r="G1786" s="380">
        <f>PTCA!AD1769</f>
        <v>0</v>
      </c>
      <c r="H1786" s="62"/>
      <c r="I1786" s="760">
        <f>PTCA!C1769</f>
        <v>0</v>
      </c>
      <c r="J1786" s="760" t="str">
        <f>PTCA!AK1769</f>
        <v/>
      </c>
      <c r="K1786" s="760">
        <f>PTCA!AL1769</f>
        <v>0</v>
      </c>
      <c r="L1786" s="62"/>
      <c r="M1786" s="607"/>
      <c r="N1786" s="62"/>
      <c r="O1786" s="63">
        <f>PTCA!AA2755</f>
        <v>0</v>
      </c>
      <c r="P1786" s="63">
        <f>PTCA!AF2755</f>
        <v>0</v>
      </c>
      <c r="Q1786" s="232" t="e">
        <f t="shared" si="55"/>
        <v>#DIV/0!</v>
      </c>
      <c r="R1786" s="544">
        <f>PTCA!AI2755</f>
        <v>0</v>
      </c>
      <c r="S1786" s="544">
        <f>PTCA!AJ1769</f>
        <v>0</v>
      </c>
      <c r="T1786" s="53"/>
      <c r="U1786" s="232" t="e">
        <f t="shared" si="56"/>
        <v>#DIV/0!</v>
      </c>
      <c r="V1786" s="272"/>
      <c r="X1786" s="255"/>
      <c r="Y1786" s="254"/>
    </row>
    <row r="1787" spans="1:25" ht="15">
      <c r="A1787" s="380" t="str">
        <f>PTCA!B1770</f>
        <v>-000</v>
      </c>
      <c r="B1787" s="380">
        <f>PTCA!D1770</f>
        <v>0</v>
      </c>
      <c r="C1787" s="380">
        <f>PTCA!J1770</f>
        <v>0</v>
      </c>
      <c r="D1787" s="380">
        <f>PTCA!K1770</f>
        <v>0</v>
      </c>
      <c r="E1787" s="380">
        <f>PTCA!H1770</f>
        <v>0</v>
      </c>
      <c r="F1787" s="380">
        <f>PTCA!Z1770</f>
        <v>0</v>
      </c>
      <c r="G1787" s="380">
        <f>PTCA!AD1770</f>
        <v>0</v>
      </c>
      <c r="H1787" s="62"/>
      <c r="I1787" s="760">
        <f>PTCA!C1770</f>
        <v>0</v>
      </c>
      <c r="J1787" s="760" t="str">
        <f>PTCA!AK1770</f>
        <v/>
      </c>
      <c r="K1787" s="760">
        <f>PTCA!AL1770</f>
        <v>0</v>
      </c>
      <c r="L1787" s="62"/>
      <c r="M1787" s="607"/>
      <c r="N1787" s="62"/>
      <c r="O1787" s="63">
        <f>PTCA!AA2756</f>
        <v>0</v>
      </c>
      <c r="P1787" s="63">
        <f>PTCA!AF2756</f>
        <v>0</v>
      </c>
      <c r="Q1787" s="232" t="e">
        <f t="shared" si="55"/>
        <v>#DIV/0!</v>
      </c>
      <c r="R1787" s="544">
        <f>PTCA!AI2756</f>
        <v>0</v>
      </c>
      <c r="S1787" s="544">
        <f>PTCA!AJ1770</f>
        <v>0</v>
      </c>
      <c r="T1787" s="53"/>
      <c r="U1787" s="232" t="e">
        <f t="shared" si="56"/>
        <v>#DIV/0!</v>
      </c>
      <c r="V1787" s="272"/>
      <c r="X1787" s="255"/>
      <c r="Y1787" s="254"/>
    </row>
    <row r="1788" spans="1:25" ht="15">
      <c r="A1788" s="380" t="str">
        <f>PTCA!B1771</f>
        <v>-000</v>
      </c>
      <c r="B1788" s="380">
        <f>PTCA!D1771</f>
        <v>0</v>
      </c>
      <c r="C1788" s="380">
        <f>PTCA!J1771</f>
        <v>0</v>
      </c>
      <c r="D1788" s="380">
        <f>PTCA!K1771</f>
        <v>0</v>
      </c>
      <c r="E1788" s="380">
        <f>PTCA!H1771</f>
        <v>0</v>
      </c>
      <c r="F1788" s="380">
        <f>PTCA!Z1771</f>
        <v>0</v>
      </c>
      <c r="G1788" s="380">
        <f>PTCA!AD1771</f>
        <v>0</v>
      </c>
      <c r="H1788" s="62"/>
      <c r="I1788" s="760">
        <f>PTCA!C1771</f>
        <v>0</v>
      </c>
      <c r="J1788" s="760" t="str">
        <f>PTCA!AK1771</f>
        <v/>
      </c>
      <c r="K1788" s="760">
        <f>PTCA!AL1771</f>
        <v>0</v>
      </c>
      <c r="L1788" s="62"/>
      <c r="M1788" s="607"/>
      <c r="N1788" s="62"/>
      <c r="O1788" s="63">
        <f>PTCA!AA2757</f>
        <v>0</v>
      </c>
      <c r="P1788" s="63">
        <f>PTCA!AF2757</f>
        <v>0</v>
      </c>
      <c r="Q1788" s="232" t="e">
        <f t="shared" si="55"/>
        <v>#DIV/0!</v>
      </c>
      <c r="R1788" s="544">
        <f>PTCA!AI2757</f>
        <v>0</v>
      </c>
      <c r="S1788" s="544">
        <f>PTCA!AJ1771</f>
        <v>0</v>
      </c>
      <c r="T1788" s="53"/>
      <c r="U1788" s="232" t="e">
        <f t="shared" si="56"/>
        <v>#DIV/0!</v>
      </c>
      <c r="V1788" s="272"/>
      <c r="X1788" s="255"/>
      <c r="Y1788" s="254"/>
    </row>
    <row r="1789" spans="1:25" ht="15">
      <c r="A1789" s="380" t="str">
        <f>PTCA!B1772</f>
        <v>-000</v>
      </c>
      <c r="B1789" s="380">
        <f>PTCA!D1772</f>
        <v>0</v>
      </c>
      <c r="C1789" s="380">
        <f>PTCA!J1772</f>
        <v>0</v>
      </c>
      <c r="D1789" s="380">
        <f>PTCA!K1772</f>
        <v>0</v>
      </c>
      <c r="E1789" s="380">
        <f>PTCA!H1772</f>
        <v>0</v>
      </c>
      <c r="F1789" s="380">
        <f>PTCA!Z1772</f>
        <v>0</v>
      </c>
      <c r="G1789" s="380">
        <f>PTCA!AD1772</f>
        <v>0</v>
      </c>
      <c r="H1789" s="62"/>
      <c r="I1789" s="760">
        <f>PTCA!C1772</f>
        <v>0</v>
      </c>
      <c r="J1789" s="760" t="str">
        <f>PTCA!AK1772</f>
        <v/>
      </c>
      <c r="K1789" s="760">
        <f>PTCA!AL1772</f>
        <v>0</v>
      </c>
      <c r="L1789" s="62"/>
      <c r="M1789" s="607"/>
      <c r="N1789" s="62"/>
      <c r="O1789" s="63">
        <f>PTCA!AA2758</f>
        <v>0</v>
      </c>
      <c r="P1789" s="63">
        <f>PTCA!AF2758</f>
        <v>0</v>
      </c>
      <c r="Q1789" s="232" t="e">
        <f t="shared" si="55"/>
        <v>#DIV/0!</v>
      </c>
      <c r="R1789" s="544">
        <f>PTCA!AI2758</f>
        <v>0</v>
      </c>
      <c r="S1789" s="544">
        <f>PTCA!AJ1772</f>
        <v>0</v>
      </c>
      <c r="T1789" s="53"/>
      <c r="U1789" s="232" t="e">
        <f t="shared" si="56"/>
        <v>#DIV/0!</v>
      </c>
      <c r="V1789" s="272"/>
      <c r="X1789" s="255"/>
      <c r="Y1789" s="254"/>
    </row>
    <row r="1790" spans="1:25" ht="15">
      <c r="A1790" s="380" t="str">
        <f>PTCA!B1773</f>
        <v>-000</v>
      </c>
      <c r="B1790" s="380">
        <f>PTCA!D1773</f>
        <v>0</v>
      </c>
      <c r="C1790" s="380">
        <f>PTCA!J1773</f>
        <v>0</v>
      </c>
      <c r="D1790" s="380">
        <f>PTCA!K1773</f>
        <v>0</v>
      </c>
      <c r="E1790" s="380">
        <f>PTCA!H1773</f>
        <v>0</v>
      </c>
      <c r="F1790" s="380">
        <f>PTCA!Z1773</f>
        <v>0</v>
      </c>
      <c r="G1790" s="380">
        <f>PTCA!AD1773</f>
        <v>0</v>
      </c>
      <c r="H1790" s="62"/>
      <c r="I1790" s="760">
        <f>PTCA!C1773</f>
        <v>0</v>
      </c>
      <c r="J1790" s="760" t="str">
        <f>PTCA!AK1773</f>
        <v/>
      </c>
      <c r="K1790" s="760">
        <f>PTCA!AL1773</f>
        <v>0</v>
      </c>
      <c r="L1790" s="62"/>
      <c r="M1790" s="607"/>
      <c r="N1790" s="62"/>
      <c r="O1790" s="63">
        <f>PTCA!AA2759</f>
        <v>0</v>
      </c>
      <c r="P1790" s="63">
        <f>PTCA!AF2759</f>
        <v>0</v>
      </c>
      <c r="Q1790" s="232" t="e">
        <f t="shared" si="55"/>
        <v>#DIV/0!</v>
      </c>
      <c r="R1790" s="544">
        <f>PTCA!AI2759</f>
        <v>0</v>
      </c>
      <c r="S1790" s="544">
        <f>PTCA!AJ1773</f>
        <v>0</v>
      </c>
      <c r="T1790" s="53"/>
      <c r="U1790" s="232" t="e">
        <f t="shared" si="56"/>
        <v>#DIV/0!</v>
      </c>
      <c r="V1790" s="272"/>
      <c r="X1790" s="255"/>
      <c r="Y1790" s="254"/>
    </row>
    <row r="1791" spans="1:25" ht="15">
      <c r="A1791" s="380" t="str">
        <f>PTCA!B1774</f>
        <v>-000</v>
      </c>
      <c r="B1791" s="380">
        <f>PTCA!D1774</f>
        <v>0</v>
      </c>
      <c r="C1791" s="380">
        <f>PTCA!J1774</f>
        <v>0</v>
      </c>
      <c r="D1791" s="380">
        <f>PTCA!K1774</f>
        <v>0</v>
      </c>
      <c r="E1791" s="380">
        <f>PTCA!H1774</f>
        <v>0</v>
      </c>
      <c r="F1791" s="380">
        <f>PTCA!Z1774</f>
        <v>0</v>
      </c>
      <c r="G1791" s="380">
        <f>PTCA!AD1774</f>
        <v>0</v>
      </c>
      <c r="H1791" s="62"/>
      <c r="I1791" s="760">
        <f>PTCA!C1774</f>
        <v>0</v>
      </c>
      <c r="J1791" s="760" t="str">
        <f>PTCA!AK1774</f>
        <v/>
      </c>
      <c r="K1791" s="760">
        <f>PTCA!AL1774</f>
        <v>0</v>
      </c>
      <c r="L1791" s="62"/>
      <c r="M1791" s="607"/>
      <c r="N1791" s="62"/>
      <c r="O1791" s="63">
        <f>PTCA!AA2760</f>
        <v>0</v>
      </c>
      <c r="P1791" s="63">
        <f>PTCA!AF2760</f>
        <v>0</v>
      </c>
      <c r="Q1791" s="232" t="e">
        <f t="shared" si="55"/>
        <v>#DIV/0!</v>
      </c>
      <c r="R1791" s="544">
        <f>PTCA!AI2760</f>
        <v>0</v>
      </c>
      <c r="S1791" s="544">
        <f>PTCA!AJ1774</f>
        <v>0</v>
      </c>
      <c r="T1791" s="53"/>
      <c r="U1791" s="232" t="e">
        <f t="shared" si="56"/>
        <v>#DIV/0!</v>
      </c>
      <c r="V1791" s="272"/>
      <c r="X1791" s="255"/>
      <c r="Y1791" s="254"/>
    </row>
    <row r="1792" spans="1:25" ht="15">
      <c r="A1792" s="380" t="str">
        <f>PTCA!B1775</f>
        <v>-000</v>
      </c>
      <c r="B1792" s="380">
        <f>PTCA!D1775</f>
        <v>0</v>
      </c>
      <c r="C1792" s="380">
        <f>PTCA!J1775</f>
        <v>0</v>
      </c>
      <c r="D1792" s="380">
        <f>PTCA!K1775</f>
        <v>0</v>
      </c>
      <c r="E1792" s="380">
        <f>PTCA!H1775</f>
        <v>0</v>
      </c>
      <c r="F1792" s="380">
        <f>PTCA!Z1775</f>
        <v>0</v>
      </c>
      <c r="G1792" s="380">
        <f>PTCA!AD1775</f>
        <v>0</v>
      </c>
      <c r="H1792" s="62"/>
      <c r="I1792" s="760">
        <f>PTCA!C1775</f>
        <v>0</v>
      </c>
      <c r="J1792" s="760" t="str">
        <f>PTCA!AK1775</f>
        <v/>
      </c>
      <c r="K1792" s="760">
        <f>PTCA!AL1775</f>
        <v>0</v>
      </c>
      <c r="L1792" s="62"/>
      <c r="M1792" s="607"/>
      <c r="N1792" s="62"/>
      <c r="O1792" s="63">
        <f>PTCA!AA2761</f>
        <v>0</v>
      </c>
      <c r="P1792" s="63">
        <f>PTCA!AF2761</f>
        <v>0</v>
      </c>
      <c r="Q1792" s="232" t="e">
        <f t="shared" si="55"/>
        <v>#DIV/0!</v>
      </c>
      <c r="R1792" s="544">
        <f>PTCA!AI2761</f>
        <v>0</v>
      </c>
      <c r="S1792" s="544">
        <f>PTCA!AJ1775</f>
        <v>0</v>
      </c>
      <c r="T1792" s="53"/>
      <c r="U1792" s="232" t="e">
        <f t="shared" si="56"/>
        <v>#DIV/0!</v>
      </c>
      <c r="V1792" s="272"/>
      <c r="X1792" s="255"/>
      <c r="Y1792" s="254"/>
    </row>
    <row r="1793" spans="1:25" ht="15">
      <c r="A1793" s="380" t="str">
        <f>PTCA!B1776</f>
        <v>-000</v>
      </c>
      <c r="B1793" s="380">
        <f>PTCA!D1776</f>
        <v>0</v>
      </c>
      <c r="C1793" s="380">
        <f>PTCA!J1776</f>
        <v>0</v>
      </c>
      <c r="D1793" s="380">
        <f>PTCA!K1776</f>
        <v>0</v>
      </c>
      <c r="E1793" s="380">
        <f>PTCA!H1776</f>
        <v>0</v>
      </c>
      <c r="F1793" s="380">
        <f>PTCA!Z1776</f>
        <v>0</v>
      </c>
      <c r="G1793" s="380">
        <f>PTCA!AD1776</f>
        <v>0</v>
      </c>
      <c r="H1793" s="62"/>
      <c r="I1793" s="760">
        <f>PTCA!C1776</f>
        <v>0</v>
      </c>
      <c r="J1793" s="760" t="str">
        <f>PTCA!AK1776</f>
        <v/>
      </c>
      <c r="K1793" s="760">
        <f>PTCA!AL1776</f>
        <v>0</v>
      </c>
      <c r="L1793" s="62"/>
      <c r="M1793" s="607"/>
      <c r="N1793" s="62"/>
      <c r="O1793" s="63">
        <f>PTCA!AA2762</f>
        <v>0</v>
      </c>
      <c r="P1793" s="63">
        <f>PTCA!AF2762</f>
        <v>0</v>
      </c>
      <c r="Q1793" s="232" t="e">
        <f t="shared" si="55"/>
        <v>#DIV/0!</v>
      </c>
      <c r="R1793" s="544">
        <f>PTCA!AI2762</f>
        <v>0</v>
      </c>
      <c r="S1793" s="544">
        <f>PTCA!AJ1776</f>
        <v>0</v>
      </c>
      <c r="T1793" s="53"/>
      <c r="U1793" s="232" t="e">
        <f t="shared" si="56"/>
        <v>#DIV/0!</v>
      </c>
      <c r="V1793" s="272"/>
      <c r="X1793" s="255"/>
      <c r="Y1793" s="254"/>
    </row>
    <row r="1794" spans="1:25" ht="15">
      <c r="A1794" s="380" t="str">
        <f>PTCA!B1777</f>
        <v>-000</v>
      </c>
      <c r="B1794" s="380">
        <f>PTCA!D1777</f>
        <v>0</v>
      </c>
      <c r="C1794" s="380">
        <f>PTCA!J1777</f>
        <v>0</v>
      </c>
      <c r="D1794" s="380">
        <f>PTCA!K1777</f>
        <v>0</v>
      </c>
      <c r="E1794" s="380">
        <f>PTCA!H1777</f>
        <v>0</v>
      </c>
      <c r="F1794" s="380">
        <f>PTCA!Z1777</f>
        <v>0</v>
      </c>
      <c r="G1794" s="380">
        <f>PTCA!AD1777</f>
        <v>0</v>
      </c>
      <c r="H1794" s="62"/>
      <c r="I1794" s="760">
        <f>PTCA!C1777</f>
        <v>0</v>
      </c>
      <c r="J1794" s="760" t="str">
        <f>PTCA!AK1777</f>
        <v/>
      </c>
      <c r="K1794" s="760">
        <f>PTCA!AL1777</f>
        <v>0</v>
      </c>
      <c r="L1794" s="62"/>
      <c r="M1794" s="607"/>
      <c r="N1794" s="62"/>
      <c r="O1794" s="63">
        <f>PTCA!AA2763</f>
        <v>0</v>
      </c>
      <c r="P1794" s="63">
        <f>PTCA!AF2763</f>
        <v>0</v>
      </c>
      <c r="Q1794" s="232" t="e">
        <f t="shared" si="55"/>
        <v>#DIV/0!</v>
      </c>
      <c r="R1794" s="544">
        <f>PTCA!AI2763</f>
        <v>0</v>
      </c>
      <c r="S1794" s="544">
        <f>PTCA!AJ1777</f>
        <v>0</v>
      </c>
      <c r="T1794" s="53"/>
      <c r="U1794" s="232" t="e">
        <f t="shared" si="56"/>
        <v>#DIV/0!</v>
      </c>
      <c r="V1794" s="272"/>
      <c r="X1794" s="255"/>
      <c r="Y1794" s="254"/>
    </row>
    <row r="1795" spans="1:25" ht="15">
      <c r="A1795" s="380" t="str">
        <f>PTCA!B1778</f>
        <v>-000</v>
      </c>
      <c r="B1795" s="380">
        <f>PTCA!D1778</f>
        <v>0</v>
      </c>
      <c r="C1795" s="380">
        <f>PTCA!J1778</f>
        <v>0</v>
      </c>
      <c r="D1795" s="380">
        <f>PTCA!K1778</f>
        <v>0</v>
      </c>
      <c r="E1795" s="380">
        <f>PTCA!H1778</f>
        <v>0</v>
      </c>
      <c r="F1795" s="380">
        <f>PTCA!Z1778</f>
        <v>0</v>
      </c>
      <c r="G1795" s="380">
        <f>PTCA!AD1778</f>
        <v>0</v>
      </c>
      <c r="H1795" s="62"/>
      <c r="I1795" s="760">
        <f>PTCA!C1778</f>
        <v>0</v>
      </c>
      <c r="J1795" s="760" t="str">
        <f>PTCA!AK1778</f>
        <v/>
      </c>
      <c r="K1795" s="760">
        <f>PTCA!AL1778</f>
        <v>0</v>
      </c>
      <c r="L1795" s="62"/>
      <c r="M1795" s="607"/>
      <c r="N1795" s="62"/>
      <c r="O1795" s="63">
        <f>PTCA!AA2764</f>
        <v>0</v>
      </c>
      <c r="P1795" s="63">
        <f>PTCA!AF2764</f>
        <v>0</v>
      </c>
      <c r="Q1795" s="232" t="e">
        <f t="shared" si="55"/>
        <v>#DIV/0!</v>
      </c>
      <c r="R1795" s="544">
        <f>PTCA!AI2764</f>
        <v>0</v>
      </c>
      <c r="S1795" s="544">
        <f>PTCA!AJ1778</f>
        <v>0</v>
      </c>
      <c r="T1795" s="53"/>
      <c r="U1795" s="232" t="e">
        <f t="shared" si="56"/>
        <v>#DIV/0!</v>
      </c>
      <c r="V1795" s="272"/>
      <c r="X1795" s="255"/>
      <c r="Y1795" s="254"/>
    </row>
    <row r="1796" spans="1:25" ht="15">
      <c r="A1796" s="380" t="str">
        <f>PTCA!B1779</f>
        <v>-000</v>
      </c>
      <c r="B1796" s="380">
        <f>PTCA!D1779</f>
        <v>0</v>
      </c>
      <c r="C1796" s="380">
        <f>PTCA!J1779</f>
        <v>0</v>
      </c>
      <c r="D1796" s="380">
        <f>PTCA!K1779</f>
        <v>0</v>
      </c>
      <c r="E1796" s="380">
        <f>PTCA!H1779</f>
        <v>0</v>
      </c>
      <c r="F1796" s="380">
        <f>PTCA!Z1779</f>
        <v>0</v>
      </c>
      <c r="G1796" s="380">
        <f>PTCA!AD1779</f>
        <v>0</v>
      </c>
      <c r="H1796" s="62"/>
      <c r="I1796" s="760">
        <f>PTCA!C1779</f>
        <v>0</v>
      </c>
      <c r="J1796" s="760" t="str">
        <f>PTCA!AK1779</f>
        <v/>
      </c>
      <c r="K1796" s="760">
        <f>PTCA!AL1779</f>
        <v>0</v>
      </c>
      <c r="L1796" s="62"/>
      <c r="M1796" s="607"/>
      <c r="N1796" s="62"/>
      <c r="O1796" s="63">
        <f>PTCA!AA2765</f>
        <v>0</v>
      </c>
      <c r="P1796" s="63">
        <f>PTCA!AF2765</f>
        <v>0</v>
      </c>
      <c r="Q1796" s="232" t="e">
        <f t="shared" si="55"/>
        <v>#DIV/0!</v>
      </c>
      <c r="R1796" s="544">
        <f>PTCA!AI2765</f>
        <v>0</v>
      </c>
      <c r="S1796" s="544">
        <f>PTCA!AJ1779</f>
        <v>0</v>
      </c>
      <c r="T1796" s="53"/>
      <c r="U1796" s="232" t="e">
        <f t="shared" si="56"/>
        <v>#DIV/0!</v>
      </c>
      <c r="V1796" s="272"/>
      <c r="X1796" s="255"/>
      <c r="Y1796" s="254"/>
    </row>
    <row r="1797" spans="1:25" ht="15">
      <c r="A1797" s="380" t="str">
        <f>PTCA!B1780</f>
        <v>-000</v>
      </c>
      <c r="B1797" s="380">
        <f>PTCA!D1780</f>
        <v>0</v>
      </c>
      <c r="C1797" s="380">
        <f>PTCA!J1780</f>
        <v>0</v>
      </c>
      <c r="D1797" s="380">
        <f>PTCA!K1780</f>
        <v>0</v>
      </c>
      <c r="E1797" s="380">
        <f>PTCA!H1780</f>
        <v>0</v>
      </c>
      <c r="F1797" s="380">
        <f>PTCA!Z1780</f>
        <v>0</v>
      </c>
      <c r="G1797" s="380">
        <f>PTCA!AD1780</f>
        <v>0</v>
      </c>
      <c r="H1797" s="62"/>
      <c r="I1797" s="760">
        <f>PTCA!C1780</f>
        <v>0</v>
      </c>
      <c r="J1797" s="760" t="str">
        <f>PTCA!AK1780</f>
        <v/>
      </c>
      <c r="K1797" s="760">
        <f>PTCA!AL1780</f>
        <v>0</v>
      </c>
      <c r="L1797" s="62"/>
      <c r="M1797" s="607"/>
      <c r="N1797" s="62"/>
      <c r="O1797" s="63">
        <f>PTCA!AA2766</f>
        <v>0</v>
      </c>
      <c r="P1797" s="63">
        <f>PTCA!AF2766</f>
        <v>0</v>
      </c>
      <c r="Q1797" s="232" t="e">
        <f t="shared" ref="Q1797:Q1860" si="57">P1797/O1797</f>
        <v>#DIV/0!</v>
      </c>
      <c r="R1797" s="544">
        <f>PTCA!AI2766</f>
        <v>0</v>
      </c>
      <c r="S1797" s="544">
        <f>PTCA!AJ1780</f>
        <v>0</v>
      </c>
      <c r="T1797" s="53"/>
      <c r="U1797" s="232" t="e">
        <f t="shared" si="56"/>
        <v>#DIV/0!</v>
      </c>
      <c r="V1797" s="272"/>
      <c r="X1797" s="255"/>
      <c r="Y1797" s="254"/>
    </row>
    <row r="1798" spans="1:25" ht="15">
      <c r="A1798" s="380" t="str">
        <f>PTCA!B1781</f>
        <v>-000</v>
      </c>
      <c r="B1798" s="380">
        <f>PTCA!D1781</f>
        <v>0</v>
      </c>
      <c r="C1798" s="380">
        <f>PTCA!J1781</f>
        <v>0</v>
      </c>
      <c r="D1798" s="380">
        <f>PTCA!K1781</f>
        <v>0</v>
      </c>
      <c r="E1798" s="380">
        <f>PTCA!H1781</f>
        <v>0</v>
      </c>
      <c r="F1798" s="380">
        <f>PTCA!Z1781</f>
        <v>0</v>
      </c>
      <c r="G1798" s="380">
        <f>PTCA!AD1781</f>
        <v>0</v>
      </c>
      <c r="H1798" s="62"/>
      <c r="I1798" s="760">
        <f>PTCA!C1781</f>
        <v>0</v>
      </c>
      <c r="J1798" s="760" t="str">
        <f>PTCA!AK1781</f>
        <v/>
      </c>
      <c r="K1798" s="760">
        <f>PTCA!AL1781</f>
        <v>0</v>
      </c>
      <c r="L1798" s="62"/>
      <c r="M1798" s="607"/>
      <c r="N1798" s="62"/>
      <c r="O1798" s="63">
        <f>PTCA!AA2767</f>
        <v>0</v>
      </c>
      <c r="P1798" s="63">
        <f>PTCA!AF2767</f>
        <v>0</v>
      </c>
      <c r="Q1798" s="232" t="e">
        <f t="shared" si="57"/>
        <v>#DIV/0!</v>
      </c>
      <c r="R1798" s="544">
        <f>PTCA!AI2767</f>
        <v>0</v>
      </c>
      <c r="S1798" s="544">
        <f>PTCA!AJ1781</f>
        <v>0</v>
      </c>
      <c r="T1798" s="53"/>
      <c r="U1798" s="232" t="e">
        <f t="shared" si="56"/>
        <v>#DIV/0!</v>
      </c>
      <c r="V1798" s="272"/>
      <c r="X1798" s="255"/>
      <c r="Y1798" s="254"/>
    </row>
    <row r="1799" spans="1:25" ht="15">
      <c r="A1799" s="380" t="str">
        <f>PTCA!B1782</f>
        <v>-000</v>
      </c>
      <c r="B1799" s="380">
        <f>PTCA!D1782</f>
        <v>0</v>
      </c>
      <c r="C1799" s="380">
        <f>PTCA!J1782</f>
        <v>0</v>
      </c>
      <c r="D1799" s="380">
        <f>PTCA!K1782</f>
        <v>0</v>
      </c>
      <c r="E1799" s="380">
        <f>PTCA!H1782</f>
        <v>0</v>
      </c>
      <c r="F1799" s="380">
        <f>PTCA!Z1782</f>
        <v>0</v>
      </c>
      <c r="G1799" s="380">
        <f>PTCA!AD1782</f>
        <v>0</v>
      </c>
      <c r="H1799" s="62"/>
      <c r="I1799" s="760">
        <f>PTCA!C1782</f>
        <v>0</v>
      </c>
      <c r="J1799" s="760" t="str">
        <f>PTCA!AK1782</f>
        <v/>
      </c>
      <c r="K1799" s="760">
        <f>PTCA!AL1782</f>
        <v>0</v>
      </c>
      <c r="L1799" s="62"/>
      <c r="M1799" s="607"/>
      <c r="N1799" s="62"/>
      <c r="O1799" s="63">
        <f>PTCA!AA2768</f>
        <v>0</v>
      </c>
      <c r="P1799" s="63">
        <f>PTCA!AF2768</f>
        <v>0</v>
      </c>
      <c r="Q1799" s="232" t="e">
        <f t="shared" si="57"/>
        <v>#DIV/0!</v>
      </c>
      <c r="R1799" s="544">
        <f>PTCA!AI2768</f>
        <v>0</v>
      </c>
      <c r="S1799" s="544">
        <f>PTCA!AJ1782</f>
        <v>0</v>
      </c>
      <c r="T1799" s="53"/>
      <c r="U1799" s="232" t="e">
        <f t="shared" si="56"/>
        <v>#DIV/0!</v>
      </c>
      <c r="V1799" s="272"/>
      <c r="X1799" s="255"/>
      <c r="Y1799" s="254"/>
    </row>
    <row r="1800" spans="1:25" ht="15">
      <c r="A1800" s="380" t="str">
        <f>PTCA!B1783</f>
        <v>-000</v>
      </c>
      <c r="B1800" s="380">
        <f>PTCA!D1783</f>
        <v>0</v>
      </c>
      <c r="C1800" s="380">
        <f>PTCA!J1783</f>
        <v>0</v>
      </c>
      <c r="D1800" s="380">
        <f>PTCA!K1783</f>
        <v>0</v>
      </c>
      <c r="E1800" s="380">
        <f>PTCA!H1783</f>
        <v>0</v>
      </c>
      <c r="F1800" s="380">
        <f>PTCA!Z1783</f>
        <v>0</v>
      </c>
      <c r="G1800" s="380">
        <f>PTCA!AD1783</f>
        <v>0</v>
      </c>
      <c r="H1800" s="62"/>
      <c r="I1800" s="760">
        <f>PTCA!C1783</f>
        <v>0</v>
      </c>
      <c r="J1800" s="760" t="str">
        <f>PTCA!AK1783</f>
        <v/>
      </c>
      <c r="K1800" s="760">
        <f>PTCA!AL1783</f>
        <v>0</v>
      </c>
      <c r="L1800" s="62"/>
      <c r="M1800" s="607"/>
      <c r="N1800" s="62"/>
      <c r="O1800" s="63">
        <f>PTCA!AA2769</f>
        <v>0</v>
      </c>
      <c r="P1800" s="63">
        <f>PTCA!AF2769</f>
        <v>0</v>
      </c>
      <c r="Q1800" s="232" t="e">
        <f t="shared" si="57"/>
        <v>#DIV/0!</v>
      </c>
      <c r="R1800" s="544">
        <f>PTCA!AI2769</f>
        <v>0</v>
      </c>
      <c r="S1800" s="544">
        <f>PTCA!AJ1783</f>
        <v>0</v>
      </c>
      <c r="T1800" s="53"/>
      <c r="U1800" s="232" t="e">
        <f t="shared" si="56"/>
        <v>#DIV/0!</v>
      </c>
      <c r="V1800" s="272"/>
      <c r="X1800" s="255"/>
      <c r="Y1800" s="254"/>
    </row>
    <row r="1801" spans="1:25" ht="15">
      <c r="A1801" s="380" t="str">
        <f>PTCA!B1784</f>
        <v>-000</v>
      </c>
      <c r="B1801" s="380">
        <f>PTCA!D1784</f>
        <v>0</v>
      </c>
      <c r="C1801" s="380">
        <f>PTCA!J1784</f>
        <v>0</v>
      </c>
      <c r="D1801" s="380">
        <f>PTCA!K1784</f>
        <v>0</v>
      </c>
      <c r="E1801" s="380">
        <f>PTCA!H1784</f>
        <v>0</v>
      </c>
      <c r="F1801" s="380">
        <f>PTCA!Z1784</f>
        <v>0</v>
      </c>
      <c r="G1801" s="380">
        <f>PTCA!AD1784</f>
        <v>0</v>
      </c>
      <c r="H1801" s="62"/>
      <c r="I1801" s="760">
        <f>PTCA!C1784</f>
        <v>0</v>
      </c>
      <c r="J1801" s="760" t="str">
        <f>PTCA!AK1784</f>
        <v/>
      </c>
      <c r="K1801" s="760">
        <f>PTCA!AL1784</f>
        <v>0</v>
      </c>
      <c r="L1801" s="62"/>
      <c r="M1801" s="607"/>
      <c r="N1801" s="62"/>
      <c r="O1801" s="63">
        <f>PTCA!AA2770</f>
        <v>0</v>
      </c>
      <c r="P1801" s="63">
        <f>PTCA!AF2770</f>
        <v>0</v>
      </c>
      <c r="Q1801" s="232" t="e">
        <f t="shared" si="57"/>
        <v>#DIV/0!</v>
      </c>
      <c r="R1801" s="544">
        <f>PTCA!AI2770</f>
        <v>0</v>
      </c>
      <c r="S1801" s="544">
        <f>PTCA!AJ1784</f>
        <v>0</v>
      </c>
      <c r="T1801" s="53"/>
      <c r="U1801" s="232" t="e">
        <f t="shared" si="56"/>
        <v>#DIV/0!</v>
      </c>
      <c r="V1801" s="272"/>
      <c r="X1801" s="255"/>
      <c r="Y1801" s="254"/>
    </row>
    <row r="1802" spans="1:25" ht="15">
      <c r="A1802" s="380" t="str">
        <f>PTCA!B1785</f>
        <v>-000</v>
      </c>
      <c r="B1802" s="380">
        <f>PTCA!D1785</f>
        <v>0</v>
      </c>
      <c r="C1802" s="380">
        <f>PTCA!J1785</f>
        <v>0</v>
      </c>
      <c r="D1802" s="380">
        <f>PTCA!K1785</f>
        <v>0</v>
      </c>
      <c r="E1802" s="380">
        <f>PTCA!H1785</f>
        <v>0</v>
      </c>
      <c r="F1802" s="380">
        <f>PTCA!Z1785</f>
        <v>0</v>
      </c>
      <c r="G1802" s="380">
        <f>PTCA!AD1785</f>
        <v>0</v>
      </c>
      <c r="H1802" s="62"/>
      <c r="I1802" s="760">
        <f>PTCA!C1785</f>
        <v>0</v>
      </c>
      <c r="J1802" s="760" t="str">
        <f>PTCA!AK1785</f>
        <v/>
      </c>
      <c r="K1802" s="760">
        <f>PTCA!AL1785</f>
        <v>0</v>
      </c>
      <c r="L1802" s="62"/>
      <c r="M1802" s="607"/>
      <c r="N1802" s="62"/>
      <c r="O1802" s="63">
        <f>PTCA!AA2771</f>
        <v>0</v>
      </c>
      <c r="P1802" s="63">
        <f>PTCA!AF2771</f>
        <v>0</v>
      </c>
      <c r="Q1802" s="232" t="e">
        <f t="shared" si="57"/>
        <v>#DIV/0!</v>
      </c>
      <c r="R1802" s="544">
        <f>PTCA!AI2771</f>
        <v>0</v>
      </c>
      <c r="S1802" s="544">
        <f>PTCA!AJ1785</f>
        <v>0</v>
      </c>
      <c r="T1802" s="53"/>
      <c r="U1802" s="232" t="e">
        <f t="shared" si="56"/>
        <v>#DIV/0!</v>
      </c>
      <c r="V1802" s="272"/>
      <c r="X1802" s="255"/>
      <c r="Y1802" s="254"/>
    </row>
    <row r="1803" spans="1:25" ht="15">
      <c r="A1803" s="380" t="str">
        <f>PTCA!B1786</f>
        <v>-000</v>
      </c>
      <c r="B1803" s="380">
        <f>PTCA!D1786</f>
        <v>0</v>
      </c>
      <c r="C1803" s="380">
        <f>PTCA!J1786</f>
        <v>0</v>
      </c>
      <c r="D1803" s="380">
        <f>PTCA!K1786</f>
        <v>0</v>
      </c>
      <c r="E1803" s="380">
        <f>PTCA!H1786</f>
        <v>0</v>
      </c>
      <c r="F1803" s="380">
        <f>PTCA!Z1786</f>
        <v>0</v>
      </c>
      <c r="G1803" s="380">
        <f>PTCA!AD1786</f>
        <v>0</v>
      </c>
      <c r="H1803" s="62"/>
      <c r="I1803" s="760">
        <f>PTCA!C1786</f>
        <v>0</v>
      </c>
      <c r="J1803" s="760" t="str">
        <f>PTCA!AK1786</f>
        <v/>
      </c>
      <c r="K1803" s="760">
        <f>PTCA!AL1786</f>
        <v>0</v>
      </c>
      <c r="L1803" s="62"/>
      <c r="M1803" s="607"/>
      <c r="N1803" s="62"/>
      <c r="O1803" s="63">
        <f>PTCA!AA2772</f>
        <v>0</v>
      </c>
      <c r="P1803" s="63">
        <f>PTCA!AF2772</f>
        <v>0</v>
      </c>
      <c r="Q1803" s="232" t="e">
        <f t="shared" si="57"/>
        <v>#DIV/0!</v>
      </c>
      <c r="R1803" s="544">
        <f>PTCA!AI2772</f>
        <v>0</v>
      </c>
      <c r="S1803" s="544">
        <f>PTCA!AJ1786</f>
        <v>0</v>
      </c>
      <c r="T1803" s="53"/>
      <c r="U1803" s="232" t="e">
        <f t="shared" si="56"/>
        <v>#DIV/0!</v>
      </c>
      <c r="V1803" s="272"/>
      <c r="X1803" s="255"/>
      <c r="Y1803" s="254"/>
    </row>
    <row r="1804" spans="1:25" ht="15">
      <c r="A1804" s="380" t="str">
        <f>PTCA!B1787</f>
        <v>-000</v>
      </c>
      <c r="B1804" s="380">
        <f>PTCA!D1787</f>
        <v>0</v>
      </c>
      <c r="C1804" s="380">
        <f>PTCA!J1787</f>
        <v>0</v>
      </c>
      <c r="D1804" s="380">
        <f>PTCA!K1787</f>
        <v>0</v>
      </c>
      <c r="E1804" s="380">
        <f>PTCA!H1787</f>
        <v>0</v>
      </c>
      <c r="F1804" s="380">
        <f>PTCA!Z1787</f>
        <v>0</v>
      </c>
      <c r="G1804" s="380">
        <f>PTCA!AD1787</f>
        <v>0</v>
      </c>
      <c r="H1804" s="62"/>
      <c r="I1804" s="760">
        <f>PTCA!C1787</f>
        <v>0</v>
      </c>
      <c r="J1804" s="760" t="str">
        <f>PTCA!AK1787</f>
        <v/>
      </c>
      <c r="K1804" s="760">
        <f>PTCA!AL1787</f>
        <v>0</v>
      </c>
      <c r="L1804" s="62"/>
      <c r="M1804" s="607"/>
      <c r="N1804" s="62"/>
      <c r="O1804" s="63">
        <f>PTCA!AA2773</f>
        <v>0</v>
      </c>
      <c r="P1804" s="63">
        <f>PTCA!AF2773</f>
        <v>0</v>
      </c>
      <c r="Q1804" s="232" t="e">
        <f t="shared" si="57"/>
        <v>#DIV/0!</v>
      </c>
      <c r="R1804" s="544">
        <f>PTCA!AI2773</f>
        <v>0</v>
      </c>
      <c r="S1804" s="544">
        <f>PTCA!AJ1787</f>
        <v>0</v>
      </c>
      <c r="T1804" s="53"/>
      <c r="U1804" s="232" t="e">
        <f t="shared" si="56"/>
        <v>#DIV/0!</v>
      </c>
      <c r="V1804" s="272"/>
      <c r="X1804" s="255"/>
      <c r="Y1804" s="254"/>
    </row>
    <row r="1805" spans="1:25" ht="15">
      <c r="A1805" s="380" t="str">
        <f>PTCA!B1788</f>
        <v>-000</v>
      </c>
      <c r="B1805" s="380">
        <f>PTCA!D1788</f>
        <v>0</v>
      </c>
      <c r="C1805" s="380">
        <f>PTCA!J1788</f>
        <v>0</v>
      </c>
      <c r="D1805" s="380">
        <f>PTCA!K1788</f>
        <v>0</v>
      </c>
      <c r="E1805" s="380">
        <f>PTCA!H1788</f>
        <v>0</v>
      </c>
      <c r="F1805" s="380">
        <f>PTCA!Z1788</f>
        <v>0</v>
      </c>
      <c r="G1805" s="380">
        <f>PTCA!AD1788</f>
        <v>0</v>
      </c>
      <c r="H1805" s="62"/>
      <c r="I1805" s="760">
        <f>PTCA!C1788</f>
        <v>0</v>
      </c>
      <c r="J1805" s="760" t="str">
        <f>PTCA!AK1788</f>
        <v/>
      </c>
      <c r="K1805" s="760">
        <f>PTCA!AL1788</f>
        <v>0</v>
      </c>
      <c r="L1805" s="62"/>
      <c r="M1805" s="607"/>
      <c r="N1805" s="62"/>
      <c r="O1805" s="63">
        <f>PTCA!AA2774</f>
        <v>0</v>
      </c>
      <c r="P1805" s="63">
        <f>PTCA!AF2774</f>
        <v>0</v>
      </c>
      <c r="Q1805" s="232" t="e">
        <f t="shared" si="57"/>
        <v>#DIV/0!</v>
      </c>
      <c r="R1805" s="544">
        <f>PTCA!AI2774</f>
        <v>0</v>
      </c>
      <c r="S1805" s="544">
        <f>PTCA!AJ1788</f>
        <v>0</v>
      </c>
      <c r="T1805" s="53"/>
      <c r="U1805" s="232" t="e">
        <f t="shared" si="56"/>
        <v>#DIV/0!</v>
      </c>
      <c r="V1805" s="272"/>
      <c r="X1805" s="255"/>
      <c r="Y1805" s="254"/>
    </row>
    <row r="1806" spans="1:25" ht="15">
      <c r="A1806" s="380" t="str">
        <f>PTCA!B1789</f>
        <v>-000</v>
      </c>
      <c r="B1806" s="380">
        <f>PTCA!D1789</f>
        <v>0</v>
      </c>
      <c r="C1806" s="380">
        <f>PTCA!J1789</f>
        <v>0</v>
      </c>
      <c r="D1806" s="380">
        <f>PTCA!K1789</f>
        <v>0</v>
      </c>
      <c r="E1806" s="380">
        <f>PTCA!H1789</f>
        <v>0</v>
      </c>
      <c r="F1806" s="380">
        <f>PTCA!Z1789</f>
        <v>0</v>
      </c>
      <c r="G1806" s="380">
        <f>PTCA!AD1789</f>
        <v>0</v>
      </c>
      <c r="H1806" s="62"/>
      <c r="I1806" s="760">
        <f>PTCA!C1789</f>
        <v>0</v>
      </c>
      <c r="J1806" s="760" t="str">
        <f>PTCA!AK1789</f>
        <v/>
      </c>
      <c r="K1806" s="760">
        <f>PTCA!AL1789</f>
        <v>0</v>
      </c>
      <c r="L1806" s="62"/>
      <c r="M1806" s="607"/>
      <c r="N1806" s="62"/>
      <c r="O1806" s="63">
        <f>PTCA!AA2775</f>
        <v>0</v>
      </c>
      <c r="P1806" s="63">
        <f>PTCA!AF2775</f>
        <v>0</v>
      </c>
      <c r="Q1806" s="232" t="e">
        <f t="shared" si="57"/>
        <v>#DIV/0!</v>
      </c>
      <c r="R1806" s="544">
        <f>PTCA!AI2775</f>
        <v>0</v>
      </c>
      <c r="S1806" s="544">
        <f>PTCA!AJ1789</f>
        <v>0</v>
      </c>
      <c r="T1806" s="53"/>
      <c r="U1806" s="232" t="e">
        <f t="shared" si="56"/>
        <v>#DIV/0!</v>
      </c>
      <c r="V1806" s="272"/>
      <c r="X1806" s="255"/>
      <c r="Y1806" s="254"/>
    </row>
    <row r="1807" spans="1:25" ht="15">
      <c r="A1807" s="380" t="str">
        <f>PTCA!B1790</f>
        <v>-000</v>
      </c>
      <c r="B1807" s="380">
        <f>PTCA!D1790</f>
        <v>0</v>
      </c>
      <c r="C1807" s="380">
        <f>PTCA!J1790</f>
        <v>0</v>
      </c>
      <c r="D1807" s="380">
        <f>PTCA!K1790</f>
        <v>0</v>
      </c>
      <c r="E1807" s="380">
        <f>PTCA!H1790</f>
        <v>0</v>
      </c>
      <c r="F1807" s="380">
        <f>PTCA!Z1790</f>
        <v>0</v>
      </c>
      <c r="G1807" s="380">
        <f>PTCA!AD1790</f>
        <v>0</v>
      </c>
      <c r="H1807" s="62"/>
      <c r="I1807" s="760">
        <f>PTCA!C1790</f>
        <v>0</v>
      </c>
      <c r="J1807" s="760" t="str">
        <f>PTCA!AK1790</f>
        <v/>
      </c>
      <c r="K1807" s="760">
        <f>PTCA!AL1790</f>
        <v>0</v>
      </c>
      <c r="L1807" s="62"/>
      <c r="M1807" s="607"/>
      <c r="N1807" s="62"/>
      <c r="O1807" s="63">
        <f>PTCA!AA2776</f>
        <v>0</v>
      </c>
      <c r="P1807" s="63">
        <f>PTCA!AF2776</f>
        <v>0</v>
      </c>
      <c r="Q1807" s="232" t="e">
        <f t="shared" si="57"/>
        <v>#DIV/0!</v>
      </c>
      <c r="R1807" s="544">
        <f>PTCA!AI2776</f>
        <v>0</v>
      </c>
      <c r="S1807" s="544">
        <f>PTCA!AJ1790</f>
        <v>0</v>
      </c>
      <c r="T1807" s="53"/>
      <c r="U1807" s="232" t="e">
        <f t="shared" si="56"/>
        <v>#DIV/0!</v>
      </c>
      <c r="V1807" s="272"/>
      <c r="X1807" s="255"/>
      <c r="Y1807" s="254"/>
    </row>
    <row r="1808" spans="1:25" ht="15">
      <c r="A1808" s="380" t="str">
        <f>PTCA!B1791</f>
        <v>-000</v>
      </c>
      <c r="B1808" s="380">
        <f>PTCA!D1791</f>
        <v>0</v>
      </c>
      <c r="C1808" s="380">
        <f>PTCA!J1791</f>
        <v>0</v>
      </c>
      <c r="D1808" s="380">
        <f>PTCA!K1791</f>
        <v>0</v>
      </c>
      <c r="E1808" s="380">
        <f>PTCA!H1791</f>
        <v>0</v>
      </c>
      <c r="F1808" s="380">
        <f>PTCA!Z1791</f>
        <v>0</v>
      </c>
      <c r="G1808" s="380">
        <f>PTCA!AD1791</f>
        <v>0</v>
      </c>
      <c r="H1808" s="62"/>
      <c r="I1808" s="760">
        <f>PTCA!C1791</f>
        <v>0</v>
      </c>
      <c r="J1808" s="760" t="str">
        <f>PTCA!AK1791</f>
        <v/>
      </c>
      <c r="K1808" s="760">
        <f>PTCA!AL1791</f>
        <v>0</v>
      </c>
      <c r="L1808" s="62"/>
      <c r="M1808" s="607"/>
      <c r="N1808" s="62"/>
      <c r="O1808" s="63">
        <f>PTCA!AA2777</f>
        <v>0</v>
      </c>
      <c r="P1808" s="63">
        <f>PTCA!AF2777</f>
        <v>0</v>
      </c>
      <c r="Q1808" s="232" t="e">
        <f t="shared" si="57"/>
        <v>#DIV/0!</v>
      </c>
      <c r="R1808" s="544">
        <f>PTCA!AI2777</f>
        <v>0</v>
      </c>
      <c r="S1808" s="544">
        <f>PTCA!AJ1791</f>
        <v>0</v>
      </c>
      <c r="T1808" s="53"/>
      <c r="U1808" s="232" t="e">
        <f t="shared" si="56"/>
        <v>#DIV/0!</v>
      </c>
      <c r="V1808" s="272"/>
      <c r="X1808" s="255"/>
      <c r="Y1808" s="254"/>
    </row>
    <row r="1809" spans="1:25" ht="15">
      <c r="A1809" s="380" t="str">
        <f>PTCA!B1792</f>
        <v>-000</v>
      </c>
      <c r="B1809" s="380">
        <f>PTCA!D1792</f>
        <v>0</v>
      </c>
      <c r="C1809" s="380">
        <f>PTCA!J1792</f>
        <v>0</v>
      </c>
      <c r="D1809" s="380">
        <f>PTCA!K1792</f>
        <v>0</v>
      </c>
      <c r="E1809" s="380">
        <f>PTCA!H1792</f>
        <v>0</v>
      </c>
      <c r="F1809" s="380">
        <f>PTCA!Z1792</f>
        <v>0</v>
      </c>
      <c r="G1809" s="380">
        <f>PTCA!AD1792</f>
        <v>0</v>
      </c>
      <c r="H1809" s="62"/>
      <c r="I1809" s="760">
        <f>PTCA!C1792</f>
        <v>0</v>
      </c>
      <c r="J1809" s="760" t="str">
        <f>PTCA!AK1792</f>
        <v/>
      </c>
      <c r="K1809" s="760">
        <f>PTCA!AL1792</f>
        <v>0</v>
      </c>
      <c r="L1809" s="62"/>
      <c r="M1809" s="607"/>
      <c r="N1809" s="62"/>
      <c r="O1809" s="63">
        <f>PTCA!AA2778</f>
        <v>0</v>
      </c>
      <c r="P1809" s="63">
        <f>PTCA!AF2778</f>
        <v>0</v>
      </c>
      <c r="Q1809" s="232" t="e">
        <f t="shared" si="57"/>
        <v>#DIV/0!</v>
      </c>
      <c r="R1809" s="544">
        <f>PTCA!AI2778</f>
        <v>0</v>
      </c>
      <c r="S1809" s="544">
        <f>PTCA!AJ1792</f>
        <v>0</v>
      </c>
      <c r="T1809" s="53"/>
      <c r="U1809" s="232" t="e">
        <f t="shared" ref="U1809:U1872" si="58">T1809/P1809</f>
        <v>#DIV/0!</v>
      </c>
      <c r="V1809" s="272"/>
      <c r="X1809" s="255"/>
      <c r="Y1809" s="254"/>
    </row>
    <row r="1810" spans="1:25" ht="15">
      <c r="A1810" s="380" t="str">
        <f>PTCA!B1793</f>
        <v>-000</v>
      </c>
      <c r="B1810" s="380">
        <f>PTCA!D1793</f>
        <v>0</v>
      </c>
      <c r="C1810" s="380">
        <f>PTCA!J1793</f>
        <v>0</v>
      </c>
      <c r="D1810" s="380">
        <f>PTCA!K1793</f>
        <v>0</v>
      </c>
      <c r="E1810" s="380">
        <f>PTCA!H1793</f>
        <v>0</v>
      </c>
      <c r="F1810" s="380">
        <f>PTCA!Z1793</f>
        <v>0</v>
      </c>
      <c r="G1810" s="380">
        <f>PTCA!AD1793</f>
        <v>0</v>
      </c>
      <c r="H1810" s="62"/>
      <c r="I1810" s="760">
        <f>PTCA!C1793</f>
        <v>0</v>
      </c>
      <c r="J1810" s="760" t="str">
        <f>PTCA!AK1793</f>
        <v/>
      </c>
      <c r="K1810" s="760">
        <f>PTCA!AL1793</f>
        <v>0</v>
      </c>
      <c r="L1810" s="62"/>
      <c r="M1810" s="607"/>
      <c r="N1810" s="62"/>
      <c r="O1810" s="63">
        <f>PTCA!AA2779</f>
        <v>0</v>
      </c>
      <c r="P1810" s="63">
        <f>PTCA!AF2779</f>
        <v>0</v>
      </c>
      <c r="Q1810" s="232" t="e">
        <f t="shared" si="57"/>
        <v>#DIV/0!</v>
      </c>
      <c r="R1810" s="544">
        <f>PTCA!AI2779</f>
        <v>0</v>
      </c>
      <c r="S1810" s="544">
        <f>PTCA!AJ1793</f>
        <v>0</v>
      </c>
      <c r="T1810" s="53"/>
      <c r="U1810" s="232" t="e">
        <f t="shared" si="58"/>
        <v>#DIV/0!</v>
      </c>
      <c r="V1810" s="272"/>
      <c r="X1810" s="255"/>
      <c r="Y1810" s="254"/>
    </row>
    <row r="1811" spans="1:25" ht="15">
      <c r="A1811" s="380" t="str">
        <f>PTCA!B1794</f>
        <v>-000</v>
      </c>
      <c r="B1811" s="380">
        <f>PTCA!D1794</f>
        <v>0</v>
      </c>
      <c r="C1811" s="380">
        <f>PTCA!J1794</f>
        <v>0</v>
      </c>
      <c r="D1811" s="380">
        <f>PTCA!K1794</f>
        <v>0</v>
      </c>
      <c r="E1811" s="380">
        <f>PTCA!H1794</f>
        <v>0</v>
      </c>
      <c r="F1811" s="380">
        <f>PTCA!Z1794</f>
        <v>0</v>
      </c>
      <c r="G1811" s="380">
        <f>PTCA!AD1794</f>
        <v>0</v>
      </c>
      <c r="H1811" s="62"/>
      <c r="I1811" s="760">
        <f>PTCA!C1794</f>
        <v>0</v>
      </c>
      <c r="J1811" s="760" t="str">
        <f>PTCA!AK1794</f>
        <v/>
      </c>
      <c r="K1811" s="760">
        <f>PTCA!AL1794</f>
        <v>0</v>
      </c>
      <c r="L1811" s="62"/>
      <c r="M1811" s="607"/>
      <c r="N1811" s="62"/>
      <c r="O1811" s="63">
        <f>PTCA!AA2780</f>
        <v>0</v>
      </c>
      <c r="P1811" s="63">
        <f>PTCA!AF2780</f>
        <v>0</v>
      </c>
      <c r="Q1811" s="232" t="e">
        <f t="shared" si="57"/>
        <v>#DIV/0!</v>
      </c>
      <c r="R1811" s="544">
        <f>PTCA!AI2780</f>
        <v>0</v>
      </c>
      <c r="S1811" s="544">
        <f>PTCA!AJ1794</f>
        <v>0</v>
      </c>
      <c r="T1811" s="53"/>
      <c r="U1811" s="232" t="e">
        <f t="shared" si="58"/>
        <v>#DIV/0!</v>
      </c>
      <c r="V1811" s="272"/>
      <c r="X1811" s="255"/>
      <c r="Y1811" s="254"/>
    </row>
    <row r="1812" spans="1:25" ht="15">
      <c r="A1812" s="380" t="str">
        <f>PTCA!B1795</f>
        <v>-000</v>
      </c>
      <c r="B1812" s="380">
        <f>PTCA!D1795</f>
        <v>0</v>
      </c>
      <c r="C1812" s="380">
        <f>PTCA!J1795</f>
        <v>0</v>
      </c>
      <c r="D1812" s="380">
        <f>PTCA!K1795</f>
        <v>0</v>
      </c>
      <c r="E1812" s="380">
        <f>PTCA!H1795</f>
        <v>0</v>
      </c>
      <c r="F1812" s="380">
        <f>PTCA!Z1795</f>
        <v>0</v>
      </c>
      <c r="G1812" s="380">
        <f>PTCA!AD1795</f>
        <v>0</v>
      </c>
      <c r="H1812" s="62"/>
      <c r="I1812" s="760">
        <f>PTCA!C1795</f>
        <v>0</v>
      </c>
      <c r="J1812" s="760" t="str">
        <f>PTCA!AK1795</f>
        <v/>
      </c>
      <c r="K1812" s="760">
        <f>PTCA!AL1795</f>
        <v>0</v>
      </c>
      <c r="L1812" s="62"/>
      <c r="M1812" s="607"/>
      <c r="N1812" s="62"/>
      <c r="O1812" s="63">
        <f>PTCA!AA2781</f>
        <v>0</v>
      </c>
      <c r="P1812" s="63">
        <f>PTCA!AF2781</f>
        <v>0</v>
      </c>
      <c r="Q1812" s="232" t="e">
        <f t="shared" si="57"/>
        <v>#DIV/0!</v>
      </c>
      <c r="R1812" s="544">
        <f>PTCA!AI2781</f>
        <v>0</v>
      </c>
      <c r="S1812" s="544">
        <f>PTCA!AJ1795</f>
        <v>0</v>
      </c>
      <c r="T1812" s="53"/>
      <c r="U1812" s="232" t="e">
        <f t="shared" si="58"/>
        <v>#DIV/0!</v>
      </c>
      <c r="V1812" s="272"/>
      <c r="X1812" s="255"/>
      <c r="Y1812" s="254"/>
    </row>
    <row r="1813" spans="1:25" ht="15">
      <c r="A1813" s="380" t="str">
        <f>PTCA!B1796</f>
        <v>-000</v>
      </c>
      <c r="B1813" s="380">
        <f>PTCA!D1796</f>
        <v>0</v>
      </c>
      <c r="C1813" s="380">
        <f>PTCA!J1796</f>
        <v>0</v>
      </c>
      <c r="D1813" s="380">
        <f>PTCA!K1796</f>
        <v>0</v>
      </c>
      <c r="E1813" s="380">
        <f>PTCA!H1796</f>
        <v>0</v>
      </c>
      <c r="F1813" s="380">
        <f>PTCA!Z1796</f>
        <v>0</v>
      </c>
      <c r="G1813" s="380">
        <f>PTCA!AD1796</f>
        <v>0</v>
      </c>
      <c r="H1813" s="62"/>
      <c r="I1813" s="760">
        <f>PTCA!C1796</f>
        <v>0</v>
      </c>
      <c r="J1813" s="760" t="str">
        <f>PTCA!AK1796</f>
        <v/>
      </c>
      <c r="K1813" s="760">
        <f>PTCA!AL1796</f>
        <v>0</v>
      </c>
      <c r="L1813" s="62"/>
      <c r="M1813" s="607"/>
      <c r="N1813" s="62"/>
      <c r="O1813" s="63">
        <f>PTCA!AA2782</f>
        <v>0</v>
      </c>
      <c r="P1813" s="63">
        <f>PTCA!AF2782</f>
        <v>0</v>
      </c>
      <c r="Q1813" s="232" t="e">
        <f t="shared" si="57"/>
        <v>#DIV/0!</v>
      </c>
      <c r="R1813" s="544">
        <f>PTCA!AI2782</f>
        <v>0</v>
      </c>
      <c r="S1813" s="544">
        <f>PTCA!AJ1796</f>
        <v>0</v>
      </c>
      <c r="T1813" s="53"/>
      <c r="U1813" s="232" t="e">
        <f t="shared" si="58"/>
        <v>#DIV/0!</v>
      </c>
      <c r="V1813" s="272"/>
      <c r="X1813" s="255"/>
      <c r="Y1813" s="254"/>
    </row>
    <row r="1814" spans="1:25" ht="15">
      <c r="A1814" s="380" t="str">
        <f>PTCA!B1797</f>
        <v>-000</v>
      </c>
      <c r="B1814" s="380">
        <f>PTCA!D1797</f>
        <v>0</v>
      </c>
      <c r="C1814" s="380">
        <f>PTCA!J1797</f>
        <v>0</v>
      </c>
      <c r="D1814" s="380">
        <f>PTCA!K1797</f>
        <v>0</v>
      </c>
      <c r="E1814" s="380">
        <f>PTCA!H1797</f>
        <v>0</v>
      </c>
      <c r="F1814" s="380">
        <f>PTCA!Z1797</f>
        <v>0</v>
      </c>
      <c r="G1814" s="380">
        <f>PTCA!AD1797</f>
        <v>0</v>
      </c>
      <c r="H1814" s="62"/>
      <c r="I1814" s="760">
        <f>PTCA!C1797</f>
        <v>0</v>
      </c>
      <c r="J1814" s="760" t="str">
        <f>PTCA!AK1797</f>
        <v/>
      </c>
      <c r="K1814" s="760">
        <f>PTCA!AL1797</f>
        <v>0</v>
      </c>
      <c r="L1814" s="62"/>
      <c r="M1814" s="607"/>
      <c r="N1814" s="62"/>
      <c r="O1814" s="63">
        <f>PTCA!AA2783</f>
        <v>0</v>
      </c>
      <c r="P1814" s="63">
        <f>PTCA!AF2783</f>
        <v>0</v>
      </c>
      <c r="Q1814" s="232" t="e">
        <f t="shared" si="57"/>
        <v>#DIV/0!</v>
      </c>
      <c r="R1814" s="544">
        <f>PTCA!AI2783</f>
        <v>0</v>
      </c>
      <c r="S1814" s="544">
        <f>PTCA!AJ1797</f>
        <v>0</v>
      </c>
      <c r="T1814" s="53"/>
      <c r="U1814" s="232" t="e">
        <f t="shared" si="58"/>
        <v>#DIV/0!</v>
      </c>
      <c r="V1814" s="272"/>
      <c r="X1814" s="255"/>
      <c r="Y1814" s="254"/>
    </row>
    <row r="1815" spans="1:25" ht="15">
      <c r="A1815" s="380" t="str">
        <f>PTCA!B1798</f>
        <v>-000</v>
      </c>
      <c r="B1815" s="380">
        <f>PTCA!D1798</f>
        <v>0</v>
      </c>
      <c r="C1815" s="380">
        <f>PTCA!J1798</f>
        <v>0</v>
      </c>
      <c r="D1815" s="380">
        <f>PTCA!K1798</f>
        <v>0</v>
      </c>
      <c r="E1815" s="380">
        <f>PTCA!H1798</f>
        <v>0</v>
      </c>
      <c r="F1815" s="380">
        <f>PTCA!Z1798</f>
        <v>0</v>
      </c>
      <c r="G1815" s="380">
        <f>PTCA!AD1798</f>
        <v>0</v>
      </c>
      <c r="H1815" s="62"/>
      <c r="I1815" s="760">
        <f>PTCA!C1798</f>
        <v>0</v>
      </c>
      <c r="J1815" s="760" t="str">
        <f>PTCA!AK1798</f>
        <v/>
      </c>
      <c r="K1815" s="760">
        <f>PTCA!AL1798</f>
        <v>0</v>
      </c>
      <c r="L1815" s="62"/>
      <c r="M1815" s="607"/>
      <c r="N1815" s="62"/>
      <c r="O1815" s="63">
        <f>PTCA!AA2784</f>
        <v>0</v>
      </c>
      <c r="P1815" s="63">
        <f>PTCA!AF2784</f>
        <v>0</v>
      </c>
      <c r="Q1815" s="232" t="e">
        <f t="shared" si="57"/>
        <v>#DIV/0!</v>
      </c>
      <c r="R1815" s="544">
        <f>PTCA!AI2784</f>
        <v>0</v>
      </c>
      <c r="S1815" s="544">
        <f>PTCA!AJ1798</f>
        <v>0</v>
      </c>
      <c r="T1815" s="53"/>
      <c r="U1815" s="232" t="e">
        <f t="shared" si="58"/>
        <v>#DIV/0!</v>
      </c>
      <c r="V1815" s="272"/>
      <c r="X1815" s="255"/>
      <c r="Y1815" s="254"/>
    </row>
    <row r="1816" spans="1:25" ht="15">
      <c r="A1816" s="380" t="str">
        <f>PTCA!B1799</f>
        <v>-000</v>
      </c>
      <c r="B1816" s="380">
        <f>PTCA!D1799</f>
        <v>0</v>
      </c>
      <c r="C1816" s="380">
        <f>PTCA!J1799</f>
        <v>0</v>
      </c>
      <c r="D1816" s="380">
        <f>PTCA!K1799</f>
        <v>0</v>
      </c>
      <c r="E1816" s="380">
        <f>PTCA!H1799</f>
        <v>0</v>
      </c>
      <c r="F1816" s="380">
        <f>PTCA!Z1799</f>
        <v>0</v>
      </c>
      <c r="G1816" s="380">
        <f>PTCA!AD1799</f>
        <v>0</v>
      </c>
      <c r="H1816" s="62"/>
      <c r="I1816" s="760">
        <f>PTCA!C1799</f>
        <v>0</v>
      </c>
      <c r="J1816" s="760" t="str">
        <f>PTCA!AK1799</f>
        <v/>
      </c>
      <c r="K1816" s="760">
        <f>PTCA!AL1799</f>
        <v>0</v>
      </c>
      <c r="L1816" s="62"/>
      <c r="M1816" s="607"/>
      <c r="N1816" s="62"/>
      <c r="O1816" s="63">
        <f>PTCA!AA2785</f>
        <v>0</v>
      </c>
      <c r="P1816" s="63">
        <f>PTCA!AF2785</f>
        <v>0</v>
      </c>
      <c r="Q1816" s="232" t="e">
        <f t="shared" si="57"/>
        <v>#DIV/0!</v>
      </c>
      <c r="R1816" s="544">
        <f>PTCA!AI2785</f>
        <v>0</v>
      </c>
      <c r="S1816" s="544">
        <f>PTCA!AJ1799</f>
        <v>0</v>
      </c>
      <c r="T1816" s="53"/>
      <c r="U1816" s="232" t="e">
        <f t="shared" si="58"/>
        <v>#DIV/0!</v>
      </c>
      <c r="V1816" s="272"/>
      <c r="X1816" s="255"/>
      <c r="Y1816" s="254"/>
    </row>
    <row r="1817" spans="1:25" ht="15">
      <c r="A1817" s="380" t="str">
        <f>PTCA!B1800</f>
        <v>-000</v>
      </c>
      <c r="B1817" s="380">
        <f>PTCA!D1800</f>
        <v>0</v>
      </c>
      <c r="C1817" s="380">
        <f>PTCA!J1800</f>
        <v>0</v>
      </c>
      <c r="D1817" s="380">
        <f>PTCA!K1800</f>
        <v>0</v>
      </c>
      <c r="E1817" s="380">
        <f>PTCA!H1800</f>
        <v>0</v>
      </c>
      <c r="F1817" s="380">
        <f>PTCA!Z1800</f>
        <v>0</v>
      </c>
      <c r="G1817" s="380">
        <f>PTCA!AD1800</f>
        <v>0</v>
      </c>
      <c r="H1817" s="62"/>
      <c r="I1817" s="760">
        <f>PTCA!C1800</f>
        <v>0</v>
      </c>
      <c r="J1817" s="760" t="str">
        <f>PTCA!AK1800</f>
        <v/>
      </c>
      <c r="K1817" s="760">
        <f>PTCA!AL1800</f>
        <v>0</v>
      </c>
      <c r="L1817" s="62"/>
      <c r="M1817" s="607"/>
      <c r="N1817" s="62"/>
      <c r="O1817" s="63">
        <f>PTCA!AA2786</f>
        <v>0</v>
      </c>
      <c r="P1817" s="63">
        <f>PTCA!AF2786</f>
        <v>0</v>
      </c>
      <c r="Q1817" s="232" t="e">
        <f t="shared" si="57"/>
        <v>#DIV/0!</v>
      </c>
      <c r="R1817" s="544">
        <f>PTCA!AI2786</f>
        <v>0</v>
      </c>
      <c r="S1817" s="544">
        <f>PTCA!AJ1800</f>
        <v>0</v>
      </c>
      <c r="T1817" s="53"/>
      <c r="U1817" s="232" t="e">
        <f t="shared" si="58"/>
        <v>#DIV/0!</v>
      </c>
      <c r="V1817" s="272"/>
      <c r="X1817" s="255"/>
      <c r="Y1817" s="254"/>
    </row>
    <row r="1818" spans="1:25" ht="15">
      <c r="A1818" s="380" t="str">
        <f>PTCA!B1801</f>
        <v>-000</v>
      </c>
      <c r="B1818" s="380">
        <f>PTCA!D1801</f>
        <v>0</v>
      </c>
      <c r="C1818" s="380">
        <f>PTCA!J1801</f>
        <v>0</v>
      </c>
      <c r="D1818" s="380">
        <f>PTCA!K1801</f>
        <v>0</v>
      </c>
      <c r="E1818" s="380">
        <f>PTCA!H1801</f>
        <v>0</v>
      </c>
      <c r="F1818" s="380">
        <f>PTCA!Z1801</f>
        <v>0</v>
      </c>
      <c r="G1818" s="380">
        <f>PTCA!AD1801</f>
        <v>0</v>
      </c>
      <c r="H1818" s="62"/>
      <c r="I1818" s="760">
        <f>PTCA!C1801</f>
        <v>0</v>
      </c>
      <c r="J1818" s="760" t="str">
        <f>PTCA!AK1801</f>
        <v/>
      </c>
      <c r="K1818" s="760">
        <f>PTCA!AL1801</f>
        <v>0</v>
      </c>
      <c r="L1818" s="62"/>
      <c r="M1818" s="607"/>
      <c r="N1818" s="62"/>
      <c r="O1818" s="63">
        <f>PTCA!AA2787</f>
        <v>0</v>
      </c>
      <c r="P1818" s="63">
        <f>PTCA!AF2787</f>
        <v>0</v>
      </c>
      <c r="Q1818" s="232" t="e">
        <f t="shared" si="57"/>
        <v>#DIV/0!</v>
      </c>
      <c r="R1818" s="544">
        <f>PTCA!AI2787</f>
        <v>0</v>
      </c>
      <c r="S1818" s="544">
        <f>PTCA!AJ1801</f>
        <v>0</v>
      </c>
      <c r="T1818" s="53"/>
      <c r="U1818" s="232" t="e">
        <f t="shared" si="58"/>
        <v>#DIV/0!</v>
      </c>
      <c r="V1818" s="272"/>
      <c r="X1818" s="255"/>
      <c r="Y1818" s="254"/>
    </row>
    <row r="1819" spans="1:25" ht="15">
      <c r="A1819" s="380" t="str">
        <f>PTCA!B1802</f>
        <v>-000</v>
      </c>
      <c r="B1819" s="380">
        <f>PTCA!D1802</f>
        <v>0</v>
      </c>
      <c r="C1819" s="380">
        <f>PTCA!J1802</f>
        <v>0</v>
      </c>
      <c r="D1819" s="380">
        <f>PTCA!K1802</f>
        <v>0</v>
      </c>
      <c r="E1819" s="380">
        <f>PTCA!H1802</f>
        <v>0</v>
      </c>
      <c r="F1819" s="380">
        <f>PTCA!Z1802</f>
        <v>0</v>
      </c>
      <c r="G1819" s="380">
        <f>PTCA!AD1802</f>
        <v>0</v>
      </c>
      <c r="H1819" s="62"/>
      <c r="I1819" s="760">
        <f>PTCA!C1802</f>
        <v>0</v>
      </c>
      <c r="J1819" s="760" t="str">
        <f>PTCA!AK1802</f>
        <v/>
      </c>
      <c r="K1819" s="760">
        <f>PTCA!AL1802</f>
        <v>0</v>
      </c>
      <c r="L1819" s="62"/>
      <c r="M1819" s="607"/>
      <c r="N1819" s="62"/>
      <c r="O1819" s="63">
        <f>PTCA!AA2788</f>
        <v>0</v>
      </c>
      <c r="P1819" s="63">
        <f>PTCA!AF2788</f>
        <v>0</v>
      </c>
      <c r="Q1819" s="232" t="e">
        <f t="shared" si="57"/>
        <v>#DIV/0!</v>
      </c>
      <c r="R1819" s="544">
        <f>PTCA!AI2788</f>
        <v>0</v>
      </c>
      <c r="S1819" s="544">
        <f>PTCA!AJ1802</f>
        <v>0</v>
      </c>
      <c r="T1819" s="53"/>
      <c r="U1819" s="232" t="e">
        <f t="shared" si="58"/>
        <v>#DIV/0!</v>
      </c>
      <c r="V1819" s="272"/>
      <c r="X1819" s="255"/>
      <c r="Y1819" s="254"/>
    </row>
    <row r="1820" spans="1:25" ht="15">
      <c r="A1820" s="380" t="str">
        <f>PTCA!B1803</f>
        <v>-000</v>
      </c>
      <c r="B1820" s="380">
        <f>PTCA!D1803</f>
        <v>0</v>
      </c>
      <c r="C1820" s="380">
        <f>PTCA!J1803</f>
        <v>0</v>
      </c>
      <c r="D1820" s="380">
        <f>PTCA!K1803</f>
        <v>0</v>
      </c>
      <c r="E1820" s="380">
        <f>PTCA!H1803</f>
        <v>0</v>
      </c>
      <c r="F1820" s="380">
        <f>PTCA!Z1803</f>
        <v>0</v>
      </c>
      <c r="G1820" s="380">
        <f>PTCA!AD1803</f>
        <v>0</v>
      </c>
      <c r="H1820" s="62"/>
      <c r="I1820" s="760">
        <f>PTCA!C1803</f>
        <v>0</v>
      </c>
      <c r="J1820" s="760" t="str">
        <f>PTCA!AK1803</f>
        <v/>
      </c>
      <c r="K1820" s="760">
        <f>PTCA!AL1803</f>
        <v>0</v>
      </c>
      <c r="L1820" s="62"/>
      <c r="M1820" s="607"/>
      <c r="N1820" s="62"/>
      <c r="O1820" s="63">
        <f>PTCA!AA2789</f>
        <v>0</v>
      </c>
      <c r="P1820" s="63">
        <f>PTCA!AF2789</f>
        <v>0</v>
      </c>
      <c r="Q1820" s="232" t="e">
        <f t="shared" si="57"/>
        <v>#DIV/0!</v>
      </c>
      <c r="R1820" s="544">
        <f>PTCA!AI2789</f>
        <v>0</v>
      </c>
      <c r="S1820" s="544">
        <f>PTCA!AJ1803</f>
        <v>0</v>
      </c>
      <c r="T1820" s="53"/>
      <c r="U1820" s="232" t="e">
        <f t="shared" si="58"/>
        <v>#DIV/0!</v>
      </c>
      <c r="V1820" s="272"/>
      <c r="X1820" s="255"/>
      <c r="Y1820" s="254"/>
    </row>
    <row r="1821" spans="1:25" ht="15">
      <c r="A1821" s="380" t="str">
        <f>PTCA!B1804</f>
        <v>-000</v>
      </c>
      <c r="B1821" s="380">
        <f>PTCA!D1804</f>
        <v>0</v>
      </c>
      <c r="C1821" s="380">
        <f>PTCA!J1804</f>
        <v>0</v>
      </c>
      <c r="D1821" s="380">
        <f>PTCA!K1804</f>
        <v>0</v>
      </c>
      <c r="E1821" s="380">
        <f>PTCA!H1804</f>
        <v>0</v>
      </c>
      <c r="F1821" s="380">
        <f>PTCA!Z1804</f>
        <v>0</v>
      </c>
      <c r="G1821" s="380">
        <f>PTCA!AD1804</f>
        <v>0</v>
      </c>
      <c r="H1821" s="62"/>
      <c r="I1821" s="760">
        <f>PTCA!C1804</f>
        <v>0</v>
      </c>
      <c r="J1821" s="760" t="str">
        <f>PTCA!AK1804</f>
        <v/>
      </c>
      <c r="K1821" s="760">
        <f>PTCA!AL1804</f>
        <v>0</v>
      </c>
      <c r="L1821" s="62"/>
      <c r="M1821" s="607"/>
      <c r="N1821" s="62"/>
      <c r="O1821" s="63">
        <f>PTCA!AA2790</f>
        <v>0</v>
      </c>
      <c r="P1821" s="63">
        <f>PTCA!AF2790</f>
        <v>0</v>
      </c>
      <c r="Q1821" s="232" t="e">
        <f t="shared" si="57"/>
        <v>#DIV/0!</v>
      </c>
      <c r="R1821" s="544">
        <f>PTCA!AI2790</f>
        <v>0</v>
      </c>
      <c r="S1821" s="544">
        <f>PTCA!AJ1804</f>
        <v>0</v>
      </c>
      <c r="T1821" s="53"/>
      <c r="U1821" s="232" t="e">
        <f t="shared" si="58"/>
        <v>#DIV/0!</v>
      </c>
      <c r="V1821" s="272"/>
      <c r="X1821" s="255"/>
      <c r="Y1821" s="254"/>
    </row>
    <row r="1822" spans="1:25" ht="15">
      <c r="A1822" s="380" t="str">
        <f>PTCA!B1805</f>
        <v>-000</v>
      </c>
      <c r="B1822" s="380">
        <f>PTCA!D1805</f>
        <v>0</v>
      </c>
      <c r="C1822" s="380">
        <f>PTCA!J1805</f>
        <v>0</v>
      </c>
      <c r="D1822" s="380">
        <f>PTCA!K1805</f>
        <v>0</v>
      </c>
      <c r="E1822" s="380">
        <f>PTCA!H1805</f>
        <v>0</v>
      </c>
      <c r="F1822" s="380">
        <f>PTCA!Z1805</f>
        <v>0</v>
      </c>
      <c r="G1822" s="380">
        <f>PTCA!AD1805</f>
        <v>0</v>
      </c>
      <c r="H1822" s="62"/>
      <c r="I1822" s="760">
        <f>PTCA!C1805</f>
        <v>0</v>
      </c>
      <c r="J1822" s="760" t="str">
        <f>PTCA!AK1805</f>
        <v/>
      </c>
      <c r="K1822" s="760">
        <f>PTCA!AL1805</f>
        <v>0</v>
      </c>
      <c r="L1822" s="62"/>
      <c r="M1822" s="607"/>
      <c r="N1822" s="62"/>
      <c r="O1822" s="63">
        <f>PTCA!AA2791</f>
        <v>0</v>
      </c>
      <c r="P1822" s="63">
        <f>PTCA!AF2791</f>
        <v>0</v>
      </c>
      <c r="Q1822" s="232" t="e">
        <f t="shared" si="57"/>
        <v>#DIV/0!</v>
      </c>
      <c r="R1822" s="544">
        <f>PTCA!AI2791</f>
        <v>0</v>
      </c>
      <c r="S1822" s="544">
        <f>PTCA!AJ1805</f>
        <v>0</v>
      </c>
      <c r="T1822" s="53"/>
      <c r="U1822" s="232" t="e">
        <f t="shared" si="58"/>
        <v>#DIV/0!</v>
      </c>
      <c r="V1822" s="272"/>
      <c r="X1822" s="255"/>
      <c r="Y1822" s="254"/>
    </row>
    <row r="1823" spans="1:25" ht="15">
      <c r="A1823" s="380" t="str">
        <f>PTCA!B1806</f>
        <v>-000</v>
      </c>
      <c r="B1823" s="380">
        <f>PTCA!D1806</f>
        <v>0</v>
      </c>
      <c r="C1823" s="380">
        <f>PTCA!J1806</f>
        <v>0</v>
      </c>
      <c r="D1823" s="380">
        <f>PTCA!K1806</f>
        <v>0</v>
      </c>
      <c r="E1823" s="380">
        <f>PTCA!H1806</f>
        <v>0</v>
      </c>
      <c r="F1823" s="380">
        <f>PTCA!Z1806</f>
        <v>0</v>
      </c>
      <c r="G1823" s="380">
        <f>PTCA!AD1806</f>
        <v>0</v>
      </c>
      <c r="H1823" s="62"/>
      <c r="I1823" s="760">
        <f>PTCA!C1806</f>
        <v>0</v>
      </c>
      <c r="J1823" s="760" t="str">
        <f>PTCA!AK1806</f>
        <v/>
      </c>
      <c r="K1823" s="760">
        <f>PTCA!AL1806</f>
        <v>0</v>
      </c>
      <c r="L1823" s="62"/>
      <c r="M1823" s="607"/>
      <c r="N1823" s="62"/>
      <c r="O1823" s="63">
        <f>PTCA!AA2792</f>
        <v>0</v>
      </c>
      <c r="P1823" s="63">
        <f>PTCA!AF2792</f>
        <v>0</v>
      </c>
      <c r="Q1823" s="232" t="e">
        <f t="shared" si="57"/>
        <v>#DIV/0!</v>
      </c>
      <c r="R1823" s="544">
        <f>PTCA!AI2792</f>
        <v>0</v>
      </c>
      <c r="S1823" s="544">
        <f>PTCA!AJ1806</f>
        <v>0</v>
      </c>
      <c r="T1823" s="53"/>
      <c r="U1823" s="232" t="e">
        <f t="shared" si="58"/>
        <v>#DIV/0!</v>
      </c>
      <c r="V1823" s="272"/>
      <c r="X1823" s="255"/>
      <c r="Y1823" s="254"/>
    </row>
    <row r="1824" spans="1:25" ht="15">
      <c r="A1824" s="380" t="str">
        <f>PTCA!B1807</f>
        <v>-000</v>
      </c>
      <c r="B1824" s="380">
        <f>PTCA!D1807</f>
        <v>0</v>
      </c>
      <c r="C1824" s="380">
        <f>PTCA!J1807</f>
        <v>0</v>
      </c>
      <c r="D1824" s="380">
        <f>PTCA!K1807</f>
        <v>0</v>
      </c>
      <c r="E1824" s="380">
        <f>PTCA!H1807</f>
        <v>0</v>
      </c>
      <c r="F1824" s="380">
        <f>PTCA!Z1807</f>
        <v>0</v>
      </c>
      <c r="G1824" s="380">
        <f>PTCA!AD1807</f>
        <v>0</v>
      </c>
      <c r="H1824" s="62"/>
      <c r="I1824" s="760">
        <f>PTCA!C1807</f>
        <v>0</v>
      </c>
      <c r="J1824" s="760" t="str">
        <f>PTCA!AK1807</f>
        <v/>
      </c>
      <c r="K1824" s="760">
        <f>PTCA!AL1807</f>
        <v>0</v>
      </c>
      <c r="L1824" s="62"/>
      <c r="M1824" s="607"/>
      <c r="N1824" s="62"/>
      <c r="O1824" s="63">
        <f>PTCA!AA2793</f>
        <v>0</v>
      </c>
      <c r="P1824" s="63">
        <f>PTCA!AF2793</f>
        <v>0</v>
      </c>
      <c r="Q1824" s="232" t="e">
        <f t="shared" si="57"/>
        <v>#DIV/0!</v>
      </c>
      <c r="R1824" s="544">
        <f>PTCA!AI2793</f>
        <v>0</v>
      </c>
      <c r="S1824" s="544">
        <f>PTCA!AJ1807</f>
        <v>0</v>
      </c>
      <c r="T1824" s="53"/>
      <c r="U1824" s="232" t="e">
        <f t="shared" si="58"/>
        <v>#DIV/0!</v>
      </c>
      <c r="V1824" s="272"/>
      <c r="X1824" s="255"/>
      <c r="Y1824" s="254"/>
    </row>
    <row r="1825" spans="1:25" ht="15">
      <c r="A1825" s="380" t="str">
        <f>PTCA!B1808</f>
        <v>-000</v>
      </c>
      <c r="B1825" s="380">
        <f>PTCA!D1808</f>
        <v>0</v>
      </c>
      <c r="C1825" s="380">
        <f>PTCA!J1808</f>
        <v>0</v>
      </c>
      <c r="D1825" s="380">
        <f>PTCA!K1808</f>
        <v>0</v>
      </c>
      <c r="E1825" s="380">
        <f>PTCA!H1808</f>
        <v>0</v>
      </c>
      <c r="F1825" s="380">
        <f>PTCA!Z1808</f>
        <v>0</v>
      </c>
      <c r="G1825" s="380">
        <f>PTCA!AD1808</f>
        <v>0</v>
      </c>
      <c r="H1825" s="62"/>
      <c r="I1825" s="760">
        <f>PTCA!C1808</f>
        <v>0</v>
      </c>
      <c r="J1825" s="760" t="str">
        <f>PTCA!AK1808</f>
        <v/>
      </c>
      <c r="K1825" s="760">
        <f>PTCA!AL1808</f>
        <v>0</v>
      </c>
      <c r="L1825" s="62"/>
      <c r="M1825" s="607"/>
      <c r="N1825" s="62"/>
      <c r="O1825" s="63">
        <f>PTCA!AA2794</f>
        <v>0</v>
      </c>
      <c r="P1825" s="63">
        <f>PTCA!AF2794</f>
        <v>0</v>
      </c>
      <c r="Q1825" s="232" t="e">
        <f t="shared" si="57"/>
        <v>#DIV/0!</v>
      </c>
      <c r="R1825" s="544">
        <f>PTCA!AI2794</f>
        <v>0</v>
      </c>
      <c r="S1825" s="544">
        <f>PTCA!AJ1808</f>
        <v>0</v>
      </c>
      <c r="T1825" s="53"/>
      <c r="U1825" s="232" t="e">
        <f t="shared" si="58"/>
        <v>#DIV/0!</v>
      </c>
      <c r="V1825" s="272"/>
      <c r="X1825" s="255"/>
      <c r="Y1825" s="254"/>
    </row>
    <row r="1826" spans="1:25" ht="15">
      <c r="A1826" s="380" t="str">
        <f>PTCA!B1809</f>
        <v>-000</v>
      </c>
      <c r="B1826" s="380">
        <f>PTCA!D1809</f>
        <v>0</v>
      </c>
      <c r="C1826" s="380">
        <f>PTCA!J1809</f>
        <v>0</v>
      </c>
      <c r="D1826" s="380">
        <f>PTCA!K1809</f>
        <v>0</v>
      </c>
      <c r="E1826" s="380">
        <f>PTCA!H1809</f>
        <v>0</v>
      </c>
      <c r="F1826" s="380">
        <f>PTCA!Z1809</f>
        <v>0</v>
      </c>
      <c r="G1826" s="380">
        <f>PTCA!AD1809</f>
        <v>0</v>
      </c>
      <c r="H1826" s="62"/>
      <c r="I1826" s="760">
        <f>PTCA!C1809</f>
        <v>0</v>
      </c>
      <c r="J1826" s="760" t="str">
        <f>PTCA!AK1809</f>
        <v/>
      </c>
      <c r="K1826" s="760">
        <f>PTCA!AL1809</f>
        <v>0</v>
      </c>
      <c r="L1826" s="62"/>
      <c r="M1826" s="607"/>
      <c r="N1826" s="62"/>
      <c r="O1826" s="63">
        <f>PTCA!AA2795</f>
        <v>0</v>
      </c>
      <c r="P1826" s="63">
        <f>PTCA!AF2795</f>
        <v>0</v>
      </c>
      <c r="Q1826" s="232" t="e">
        <f t="shared" si="57"/>
        <v>#DIV/0!</v>
      </c>
      <c r="R1826" s="544">
        <f>PTCA!AI2795</f>
        <v>0</v>
      </c>
      <c r="S1826" s="544">
        <f>PTCA!AJ1809</f>
        <v>0</v>
      </c>
      <c r="T1826" s="53"/>
      <c r="U1826" s="232" t="e">
        <f t="shared" si="58"/>
        <v>#DIV/0!</v>
      </c>
      <c r="V1826" s="272"/>
      <c r="X1826" s="255"/>
      <c r="Y1826" s="254"/>
    </row>
    <row r="1827" spans="1:25" ht="15">
      <c r="A1827" s="380" t="str">
        <f>PTCA!B1810</f>
        <v>-000</v>
      </c>
      <c r="B1827" s="380">
        <f>PTCA!D1810</f>
        <v>0</v>
      </c>
      <c r="C1827" s="380">
        <f>PTCA!J1810</f>
        <v>0</v>
      </c>
      <c r="D1827" s="380">
        <f>PTCA!K1810</f>
        <v>0</v>
      </c>
      <c r="E1827" s="380">
        <f>PTCA!H1810</f>
        <v>0</v>
      </c>
      <c r="F1827" s="380">
        <f>PTCA!Z1810</f>
        <v>0</v>
      </c>
      <c r="G1827" s="380">
        <f>PTCA!AD1810</f>
        <v>0</v>
      </c>
      <c r="H1827" s="62"/>
      <c r="I1827" s="760">
        <f>PTCA!C1810</f>
        <v>0</v>
      </c>
      <c r="J1827" s="760" t="str">
        <f>PTCA!AK1810</f>
        <v/>
      </c>
      <c r="K1827" s="760">
        <f>PTCA!AL1810</f>
        <v>0</v>
      </c>
      <c r="L1827" s="62"/>
      <c r="M1827" s="607"/>
      <c r="N1827" s="62"/>
      <c r="O1827" s="63">
        <f>PTCA!AA2796</f>
        <v>0</v>
      </c>
      <c r="P1827" s="63">
        <f>PTCA!AF2796</f>
        <v>0</v>
      </c>
      <c r="Q1827" s="232" t="e">
        <f t="shared" si="57"/>
        <v>#DIV/0!</v>
      </c>
      <c r="R1827" s="544">
        <f>PTCA!AI2796</f>
        <v>0</v>
      </c>
      <c r="S1827" s="544">
        <f>PTCA!AJ1810</f>
        <v>0</v>
      </c>
      <c r="T1827" s="53"/>
      <c r="U1827" s="232" t="e">
        <f t="shared" si="58"/>
        <v>#DIV/0!</v>
      </c>
      <c r="V1827" s="272"/>
      <c r="X1827" s="255"/>
      <c r="Y1827" s="254"/>
    </row>
    <row r="1828" spans="1:25" ht="15">
      <c r="A1828" s="380" t="str">
        <f>PTCA!B1811</f>
        <v>-000</v>
      </c>
      <c r="B1828" s="380">
        <f>PTCA!D1811</f>
        <v>0</v>
      </c>
      <c r="C1828" s="380">
        <f>PTCA!J1811</f>
        <v>0</v>
      </c>
      <c r="D1828" s="380">
        <f>PTCA!K1811</f>
        <v>0</v>
      </c>
      <c r="E1828" s="380">
        <f>PTCA!H1811</f>
        <v>0</v>
      </c>
      <c r="F1828" s="380">
        <f>PTCA!Z1811</f>
        <v>0</v>
      </c>
      <c r="G1828" s="380">
        <f>PTCA!AD1811</f>
        <v>0</v>
      </c>
      <c r="H1828" s="62"/>
      <c r="I1828" s="760">
        <f>PTCA!C1811</f>
        <v>0</v>
      </c>
      <c r="J1828" s="760" t="str">
        <f>PTCA!AK1811</f>
        <v/>
      </c>
      <c r="K1828" s="760">
        <f>PTCA!AL1811</f>
        <v>0</v>
      </c>
      <c r="L1828" s="62"/>
      <c r="M1828" s="607"/>
      <c r="N1828" s="62"/>
      <c r="O1828" s="63">
        <f>PTCA!AA2797</f>
        <v>0</v>
      </c>
      <c r="P1828" s="63">
        <f>PTCA!AF2797</f>
        <v>0</v>
      </c>
      <c r="Q1828" s="232" t="e">
        <f t="shared" si="57"/>
        <v>#DIV/0!</v>
      </c>
      <c r="R1828" s="544">
        <f>PTCA!AI2797</f>
        <v>0</v>
      </c>
      <c r="S1828" s="544">
        <f>PTCA!AJ1811</f>
        <v>0</v>
      </c>
      <c r="T1828" s="53"/>
      <c r="U1828" s="232" t="e">
        <f t="shared" si="58"/>
        <v>#DIV/0!</v>
      </c>
      <c r="V1828" s="272"/>
      <c r="X1828" s="255"/>
      <c r="Y1828" s="254"/>
    </row>
    <row r="1829" spans="1:25" ht="15">
      <c r="A1829" s="380" t="str">
        <f>PTCA!B1812</f>
        <v>-000</v>
      </c>
      <c r="B1829" s="380">
        <f>PTCA!D1812</f>
        <v>0</v>
      </c>
      <c r="C1829" s="380">
        <f>PTCA!J1812</f>
        <v>0</v>
      </c>
      <c r="D1829" s="380">
        <f>PTCA!K1812</f>
        <v>0</v>
      </c>
      <c r="E1829" s="380">
        <f>PTCA!H1812</f>
        <v>0</v>
      </c>
      <c r="F1829" s="380">
        <f>PTCA!Z1812</f>
        <v>0</v>
      </c>
      <c r="G1829" s="380">
        <f>PTCA!AD1812</f>
        <v>0</v>
      </c>
      <c r="H1829" s="62"/>
      <c r="I1829" s="760">
        <f>PTCA!C1812</f>
        <v>0</v>
      </c>
      <c r="J1829" s="760" t="str">
        <f>PTCA!AK1812</f>
        <v/>
      </c>
      <c r="K1829" s="760">
        <f>PTCA!AL1812</f>
        <v>0</v>
      </c>
      <c r="L1829" s="62"/>
      <c r="M1829" s="607"/>
      <c r="N1829" s="62"/>
      <c r="O1829" s="63">
        <f>PTCA!AA2798</f>
        <v>0</v>
      </c>
      <c r="P1829" s="63">
        <f>PTCA!AF2798</f>
        <v>0</v>
      </c>
      <c r="Q1829" s="232" t="e">
        <f t="shared" si="57"/>
        <v>#DIV/0!</v>
      </c>
      <c r="R1829" s="544">
        <f>PTCA!AI2798</f>
        <v>0</v>
      </c>
      <c r="S1829" s="544">
        <f>PTCA!AJ1812</f>
        <v>0</v>
      </c>
      <c r="T1829" s="53"/>
      <c r="U1829" s="232" t="e">
        <f t="shared" si="58"/>
        <v>#DIV/0!</v>
      </c>
      <c r="V1829" s="272"/>
      <c r="X1829" s="255"/>
      <c r="Y1829" s="254"/>
    </row>
    <row r="1830" spans="1:25" ht="15">
      <c r="A1830" s="380" t="str">
        <f>PTCA!B1813</f>
        <v>-000</v>
      </c>
      <c r="B1830" s="380">
        <f>PTCA!D1813</f>
        <v>0</v>
      </c>
      <c r="C1830" s="380">
        <f>PTCA!J1813</f>
        <v>0</v>
      </c>
      <c r="D1830" s="380">
        <f>PTCA!K1813</f>
        <v>0</v>
      </c>
      <c r="E1830" s="380">
        <f>PTCA!H1813</f>
        <v>0</v>
      </c>
      <c r="F1830" s="380">
        <f>PTCA!Z1813</f>
        <v>0</v>
      </c>
      <c r="G1830" s="380">
        <f>PTCA!AD1813</f>
        <v>0</v>
      </c>
      <c r="H1830" s="62"/>
      <c r="I1830" s="760">
        <f>PTCA!C1813</f>
        <v>0</v>
      </c>
      <c r="J1830" s="760" t="str">
        <f>PTCA!AK1813</f>
        <v/>
      </c>
      <c r="K1830" s="760">
        <f>PTCA!AL1813</f>
        <v>0</v>
      </c>
      <c r="L1830" s="62"/>
      <c r="M1830" s="607"/>
      <c r="N1830" s="62"/>
      <c r="O1830" s="63">
        <f>PTCA!AA2799</f>
        <v>0</v>
      </c>
      <c r="P1830" s="63">
        <f>PTCA!AF2799</f>
        <v>0</v>
      </c>
      <c r="Q1830" s="232" t="e">
        <f t="shared" si="57"/>
        <v>#DIV/0!</v>
      </c>
      <c r="R1830" s="544">
        <f>PTCA!AI2799</f>
        <v>0</v>
      </c>
      <c r="S1830" s="544">
        <f>PTCA!AJ1813</f>
        <v>0</v>
      </c>
      <c r="T1830" s="53"/>
      <c r="U1830" s="232" t="e">
        <f t="shared" si="58"/>
        <v>#DIV/0!</v>
      </c>
      <c r="V1830" s="272"/>
      <c r="X1830" s="255"/>
      <c r="Y1830" s="254"/>
    </row>
    <row r="1831" spans="1:25" ht="15">
      <c r="A1831" s="380" t="str">
        <f>PTCA!B1814</f>
        <v>-000</v>
      </c>
      <c r="B1831" s="380">
        <f>PTCA!D1814</f>
        <v>0</v>
      </c>
      <c r="C1831" s="380">
        <f>PTCA!J1814</f>
        <v>0</v>
      </c>
      <c r="D1831" s="380">
        <f>PTCA!K1814</f>
        <v>0</v>
      </c>
      <c r="E1831" s="380">
        <f>PTCA!H1814</f>
        <v>0</v>
      </c>
      <c r="F1831" s="380">
        <f>PTCA!Z1814</f>
        <v>0</v>
      </c>
      <c r="G1831" s="380">
        <f>PTCA!AD1814</f>
        <v>0</v>
      </c>
      <c r="H1831" s="62"/>
      <c r="I1831" s="760">
        <f>PTCA!C1814</f>
        <v>0</v>
      </c>
      <c r="J1831" s="760" t="str">
        <f>PTCA!AK1814</f>
        <v/>
      </c>
      <c r="K1831" s="760">
        <f>PTCA!AL1814</f>
        <v>0</v>
      </c>
      <c r="L1831" s="62"/>
      <c r="M1831" s="607"/>
      <c r="N1831" s="62"/>
      <c r="O1831" s="63">
        <f>PTCA!AA2800</f>
        <v>0</v>
      </c>
      <c r="P1831" s="63">
        <f>PTCA!AF2800</f>
        <v>0</v>
      </c>
      <c r="Q1831" s="232" t="e">
        <f t="shared" si="57"/>
        <v>#DIV/0!</v>
      </c>
      <c r="R1831" s="544">
        <f>PTCA!AI2800</f>
        <v>0</v>
      </c>
      <c r="S1831" s="544">
        <f>PTCA!AJ1814</f>
        <v>0</v>
      </c>
      <c r="T1831" s="53"/>
      <c r="U1831" s="232" t="e">
        <f t="shared" si="58"/>
        <v>#DIV/0!</v>
      </c>
      <c r="V1831" s="272"/>
      <c r="X1831" s="255"/>
      <c r="Y1831" s="254"/>
    </row>
    <row r="1832" spans="1:25" ht="15">
      <c r="A1832" s="380" t="str">
        <f>PTCA!B1815</f>
        <v>-000</v>
      </c>
      <c r="B1832" s="380">
        <f>PTCA!D1815</f>
        <v>0</v>
      </c>
      <c r="C1832" s="380">
        <f>PTCA!J1815</f>
        <v>0</v>
      </c>
      <c r="D1832" s="380">
        <f>PTCA!K1815</f>
        <v>0</v>
      </c>
      <c r="E1832" s="380">
        <f>PTCA!H1815</f>
        <v>0</v>
      </c>
      <c r="F1832" s="380">
        <f>PTCA!Z1815</f>
        <v>0</v>
      </c>
      <c r="G1832" s="380">
        <f>PTCA!AD1815</f>
        <v>0</v>
      </c>
      <c r="H1832" s="62"/>
      <c r="I1832" s="760">
        <f>PTCA!C1815</f>
        <v>0</v>
      </c>
      <c r="J1832" s="760" t="str">
        <f>PTCA!AK1815</f>
        <v/>
      </c>
      <c r="K1832" s="760">
        <f>PTCA!AL1815</f>
        <v>0</v>
      </c>
      <c r="L1832" s="62"/>
      <c r="M1832" s="607"/>
      <c r="N1832" s="62"/>
      <c r="O1832" s="63">
        <f>PTCA!AA2801</f>
        <v>0</v>
      </c>
      <c r="P1832" s="63">
        <f>PTCA!AF2801</f>
        <v>0</v>
      </c>
      <c r="Q1832" s="232" t="e">
        <f t="shared" si="57"/>
        <v>#DIV/0!</v>
      </c>
      <c r="R1832" s="544">
        <f>PTCA!AI2801</f>
        <v>0</v>
      </c>
      <c r="S1832" s="544">
        <f>PTCA!AJ1815</f>
        <v>0</v>
      </c>
      <c r="T1832" s="53"/>
      <c r="U1832" s="232" t="e">
        <f t="shared" si="58"/>
        <v>#DIV/0!</v>
      </c>
      <c r="V1832" s="272"/>
      <c r="X1832" s="255"/>
      <c r="Y1832" s="254"/>
    </row>
    <row r="1833" spans="1:25" ht="15">
      <c r="A1833" s="380" t="str">
        <f>PTCA!B1816</f>
        <v>-000</v>
      </c>
      <c r="B1833" s="380">
        <f>PTCA!D1816</f>
        <v>0</v>
      </c>
      <c r="C1833" s="380">
        <f>PTCA!J1816</f>
        <v>0</v>
      </c>
      <c r="D1833" s="380">
        <f>PTCA!K1816</f>
        <v>0</v>
      </c>
      <c r="E1833" s="380">
        <f>PTCA!H1816</f>
        <v>0</v>
      </c>
      <c r="F1833" s="380">
        <f>PTCA!Z1816</f>
        <v>0</v>
      </c>
      <c r="G1833" s="380">
        <f>PTCA!AD1816</f>
        <v>0</v>
      </c>
      <c r="H1833" s="62"/>
      <c r="I1833" s="760">
        <f>PTCA!C1816</f>
        <v>0</v>
      </c>
      <c r="J1833" s="760" t="str">
        <f>PTCA!AK1816</f>
        <v/>
      </c>
      <c r="K1833" s="760">
        <f>PTCA!AL1816</f>
        <v>0</v>
      </c>
      <c r="L1833" s="62"/>
      <c r="M1833" s="607"/>
      <c r="N1833" s="62"/>
      <c r="O1833" s="63">
        <f>PTCA!AA2802</f>
        <v>0</v>
      </c>
      <c r="P1833" s="63">
        <f>PTCA!AF2802</f>
        <v>0</v>
      </c>
      <c r="Q1833" s="232" t="e">
        <f t="shared" si="57"/>
        <v>#DIV/0!</v>
      </c>
      <c r="R1833" s="544">
        <f>PTCA!AI2802</f>
        <v>0</v>
      </c>
      <c r="S1833" s="544">
        <f>PTCA!AJ1816</f>
        <v>0</v>
      </c>
      <c r="T1833" s="53"/>
      <c r="U1833" s="232" t="e">
        <f t="shared" si="58"/>
        <v>#DIV/0!</v>
      </c>
      <c r="V1833" s="272"/>
      <c r="X1833" s="255"/>
      <c r="Y1833" s="254"/>
    </row>
    <row r="1834" spans="1:25" ht="15">
      <c r="A1834" s="380" t="str">
        <f>PTCA!B1817</f>
        <v>-000</v>
      </c>
      <c r="B1834" s="380">
        <f>PTCA!D1817</f>
        <v>0</v>
      </c>
      <c r="C1834" s="380">
        <f>PTCA!J1817</f>
        <v>0</v>
      </c>
      <c r="D1834" s="380">
        <f>PTCA!K1817</f>
        <v>0</v>
      </c>
      <c r="E1834" s="380">
        <f>PTCA!H1817</f>
        <v>0</v>
      </c>
      <c r="F1834" s="380">
        <f>PTCA!Z1817</f>
        <v>0</v>
      </c>
      <c r="G1834" s="380">
        <f>PTCA!AD1817</f>
        <v>0</v>
      </c>
      <c r="H1834" s="62"/>
      <c r="I1834" s="760">
        <f>PTCA!C1817</f>
        <v>0</v>
      </c>
      <c r="J1834" s="760" t="str">
        <f>PTCA!AK1817</f>
        <v/>
      </c>
      <c r="K1834" s="760">
        <f>PTCA!AL1817</f>
        <v>0</v>
      </c>
      <c r="L1834" s="62"/>
      <c r="M1834" s="607"/>
      <c r="N1834" s="62"/>
      <c r="O1834" s="63">
        <f>PTCA!AA2803</f>
        <v>0</v>
      </c>
      <c r="P1834" s="63">
        <f>PTCA!AF2803</f>
        <v>0</v>
      </c>
      <c r="Q1834" s="232" t="e">
        <f t="shared" si="57"/>
        <v>#DIV/0!</v>
      </c>
      <c r="R1834" s="544">
        <f>PTCA!AI2803</f>
        <v>0</v>
      </c>
      <c r="S1834" s="544">
        <f>PTCA!AJ1817</f>
        <v>0</v>
      </c>
      <c r="T1834" s="53"/>
      <c r="U1834" s="232" t="e">
        <f t="shared" si="58"/>
        <v>#DIV/0!</v>
      </c>
      <c r="V1834" s="272"/>
      <c r="X1834" s="255"/>
      <c r="Y1834" s="254"/>
    </row>
    <row r="1835" spans="1:25" ht="15">
      <c r="A1835" s="380" t="str">
        <f>PTCA!B1818</f>
        <v>-000</v>
      </c>
      <c r="B1835" s="380">
        <f>PTCA!D1818</f>
        <v>0</v>
      </c>
      <c r="C1835" s="380">
        <f>PTCA!J1818</f>
        <v>0</v>
      </c>
      <c r="D1835" s="380">
        <f>PTCA!K1818</f>
        <v>0</v>
      </c>
      <c r="E1835" s="380">
        <f>PTCA!H1818</f>
        <v>0</v>
      </c>
      <c r="F1835" s="380">
        <f>PTCA!Z1818</f>
        <v>0</v>
      </c>
      <c r="G1835" s="380">
        <f>PTCA!AD1818</f>
        <v>0</v>
      </c>
      <c r="H1835" s="62"/>
      <c r="I1835" s="760">
        <f>PTCA!C1818</f>
        <v>0</v>
      </c>
      <c r="J1835" s="760" t="str">
        <f>PTCA!AK1818</f>
        <v/>
      </c>
      <c r="K1835" s="760">
        <f>PTCA!AL1818</f>
        <v>0</v>
      </c>
      <c r="L1835" s="62"/>
      <c r="M1835" s="607"/>
      <c r="N1835" s="62"/>
      <c r="O1835" s="63">
        <f>PTCA!AA2804</f>
        <v>0</v>
      </c>
      <c r="P1835" s="63">
        <f>PTCA!AF2804</f>
        <v>0</v>
      </c>
      <c r="Q1835" s="232" t="e">
        <f t="shared" si="57"/>
        <v>#DIV/0!</v>
      </c>
      <c r="R1835" s="544">
        <f>PTCA!AI2804</f>
        <v>0</v>
      </c>
      <c r="S1835" s="544">
        <f>PTCA!AJ1818</f>
        <v>0</v>
      </c>
      <c r="T1835" s="53"/>
      <c r="U1835" s="232" t="e">
        <f t="shared" si="58"/>
        <v>#DIV/0!</v>
      </c>
      <c r="V1835" s="272"/>
      <c r="X1835" s="255"/>
      <c r="Y1835" s="254"/>
    </row>
    <row r="1836" spans="1:25" ht="15">
      <c r="A1836" s="380" t="str">
        <f>PTCA!B1819</f>
        <v>-000</v>
      </c>
      <c r="B1836" s="380">
        <f>PTCA!D1819</f>
        <v>0</v>
      </c>
      <c r="C1836" s="380">
        <f>PTCA!J1819</f>
        <v>0</v>
      </c>
      <c r="D1836" s="380">
        <f>PTCA!K1819</f>
        <v>0</v>
      </c>
      <c r="E1836" s="380">
        <f>PTCA!H1819</f>
        <v>0</v>
      </c>
      <c r="F1836" s="380">
        <f>PTCA!Z1819</f>
        <v>0</v>
      </c>
      <c r="G1836" s="380">
        <f>PTCA!AD1819</f>
        <v>0</v>
      </c>
      <c r="H1836" s="62"/>
      <c r="I1836" s="760">
        <f>PTCA!C1819</f>
        <v>0</v>
      </c>
      <c r="J1836" s="760" t="str">
        <f>PTCA!AK1819</f>
        <v/>
      </c>
      <c r="K1836" s="760">
        <f>PTCA!AL1819</f>
        <v>0</v>
      </c>
      <c r="L1836" s="62"/>
      <c r="M1836" s="607"/>
      <c r="N1836" s="62"/>
      <c r="O1836" s="63">
        <f>PTCA!AA2805</f>
        <v>0</v>
      </c>
      <c r="P1836" s="63">
        <f>PTCA!AF2805</f>
        <v>0</v>
      </c>
      <c r="Q1836" s="232" t="e">
        <f t="shared" si="57"/>
        <v>#DIV/0!</v>
      </c>
      <c r="R1836" s="544">
        <f>PTCA!AI2805</f>
        <v>0</v>
      </c>
      <c r="S1836" s="544">
        <f>PTCA!AJ1819</f>
        <v>0</v>
      </c>
      <c r="T1836" s="53"/>
      <c r="U1836" s="232" t="e">
        <f t="shared" si="58"/>
        <v>#DIV/0!</v>
      </c>
      <c r="V1836" s="272"/>
      <c r="X1836" s="255"/>
      <c r="Y1836" s="254"/>
    </row>
    <row r="1837" spans="1:25" ht="15">
      <c r="A1837" s="380" t="str">
        <f>PTCA!B1820</f>
        <v>-000</v>
      </c>
      <c r="B1837" s="380">
        <f>PTCA!D1820</f>
        <v>0</v>
      </c>
      <c r="C1837" s="380">
        <f>PTCA!J1820</f>
        <v>0</v>
      </c>
      <c r="D1837" s="380">
        <f>PTCA!K1820</f>
        <v>0</v>
      </c>
      <c r="E1837" s="380">
        <f>PTCA!H1820</f>
        <v>0</v>
      </c>
      <c r="F1837" s="380">
        <f>PTCA!Z1820</f>
        <v>0</v>
      </c>
      <c r="G1837" s="380">
        <f>PTCA!AD1820</f>
        <v>0</v>
      </c>
      <c r="H1837" s="62"/>
      <c r="I1837" s="760">
        <f>PTCA!C1820</f>
        <v>0</v>
      </c>
      <c r="J1837" s="760" t="str">
        <f>PTCA!AK1820</f>
        <v/>
      </c>
      <c r="K1837" s="760">
        <f>PTCA!AL1820</f>
        <v>0</v>
      </c>
      <c r="L1837" s="62"/>
      <c r="M1837" s="607"/>
      <c r="N1837" s="62"/>
      <c r="O1837" s="63">
        <f>PTCA!AA2806</f>
        <v>0</v>
      </c>
      <c r="P1837" s="63">
        <f>PTCA!AF2806</f>
        <v>0</v>
      </c>
      <c r="Q1837" s="232" t="e">
        <f t="shared" si="57"/>
        <v>#DIV/0!</v>
      </c>
      <c r="R1837" s="544">
        <f>PTCA!AI2806</f>
        <v>0</v>
      </c>
      <c r="S1837" s="544">
        <f>PTCA!AJ1820</f>
        <v>0</v>
      </c>
      <c r="T1837" s="53"/>
      <c r="U1837" s="232" t="e">
        <f t="shared" si="58"/>
        <v>#DIV/0!</v>
      </c>
      <c r="V1837" s="272"/>
      <c r="X1837" s="255"/>
      <c r="Y1837" s="254"/>
    </row>
    <row r="1838" spans="1:25" ht="15">
      <c r="A1838" s="380" t="str">
        <f>PTCA!B1821</f>
        <v>-000</v>
      </c>
      <c r="B1838" s="380">
        <f>PTCA!D1821</f>
        <v>0</v>
      </c>
      <c r="C1838" s="380">
        <f>PTCA!J1821</f>
        <v>0</v>
      </c>
      <c r="D1838" s="380">
        <f>PTCA!K1821</f>
        <v>0</v>
      </c>
      <c r="E1838" s="380">
        <f>PTCA!H1821</f>
        <v>0</v>
      </c>
      <c r="F1838" s="380">
        <f>PTCA!Z1821</f>
        <v>0</v>
      </c>
      <c r="G1838" s="380">
        <f>PTCA!AD1821</f>
        <v>0</v>
      </c>
      <c r="H1838" s="62"/>
      <c r="I1838" s="760">
        <f>PTCA!C1821</f>
        <v>0</v>
      </c>
      <c r="J1838" s="760" t="str">
        <f>PTCA!AK1821</f>
        <v/>
      </c>
      <c r="K1838" s="760">
        <f>PTCA!AL1821</f>
        <v>0</v>
      </c>
      <c r="L1838" s="62"/>
      <c r="M1838" s="607"/>
      <c r="N1838" s="62"/>
      <c r="O1838" s="63">
        <f>PTCA!AA2807</f>
        <v>0</v>
      </c>
      <c r="P1838" s="63">
        <f>PTCA!AF2807</f>
        <v>0</v>
      </c>
      <c r="Q1838" s="232" t="e">
        <f t="shared" si="57"/>
        <v>#DIV/0!</v>
      </c>
      <c r="R1838" s="544">
        <f>PTCA!AI2807</f>
        <v>0</v>
      </c>
      <c r="S1838" s="544">
        <f>PTCA!AJ1821</f>
        <v>0</v>
      </c>
      <c r="T1838" s="53"/>
      <c r="U1838" s="232" t="e">
        <f t="shared" si="58"/>
        <v>#DIV/0!</v>
      </c>
      <c r="V1838" s="272"/>
      <c r="X1838" s="255"/>
      <c r="Y1838" s="254"/>
    </row>
    <row r="1839" spans="1:25" ht="15">
      <c r="A1839" s="380" t="str">
        <f>PTCA!B1822</f>
        <v>-000</v>
      </c>
      <c r="B1839" s="380">
        <f>PTCA!D1822</f>
        <v>0</v>
      </c>
      <c r="C1839" s="380">
        <f>PTCA!J1822</f>
        <v>0</v>
      </c>
      <c r="D1839" s="380">
        <f>PTCA!K1822</f>
        <v>0</v>
      </c>
      <c r="E1839" s="380">
        <f>PTCA!H1822</f>
        <v>0</v>
      </c>
      <c r="F1839" s="380">
        <f>PTCA!Z1822</f>
        <v>0</v>
      </c>
      <c r="G1839" s="380">
        <f>PTCA!AD1822</f>
        <v>0</v>
      </c>
      <c r="H1839" s="62"/>
      <c r="I1839" s="760">
        <f>PTCA!C1822</f>
        <v>0</v>
      </c>
      <c r="J1839" s="760" t="str">
        <f>PTCA!AK1822</f>
        <v/>
      </c>
      <c r="K1839" s="760">
        <f>PTCA!AL1822</f>
        <v>0</v>
      </c>
      <c r="L1839" s="62"/>
      <c r="M1839" s="607"/>
      <c r="N1839" s="62"/>
      <c r="O1839" s="63">
        <f>PTCA!AA2808</f>
        <v>0</v>
      </c>
      <c r="P1839" s="63">
        <f>PTCA!AF2808</f>
        <v>0</v>
      </c>
      <c r="Q1839" s="232" t="e">
        <f t="shared" si="57"/>
        <v>#DIV/0!</v>
      </c>
      <c r="R1839" s="544">
        <f>PTCA!AI2808</f>
        <v>0</v>
      </c>
      <c r="S1839" s="544">
        <f>PTCA!AJ1822</f>
        <v>0</v>
      </c>
      <c r="T1839" s="53"/>
      <c r="U1839" s="232" t="e">
        <f t="shared" si="58"/>
        <v>#DIV/0!</v>
      </c>
      <c r="V1839" s="272"/>
      <c r="X1839" s="255"/>
      <c r="Y1839" s="254"/>
    </row>
    <row r="1840" spans="1:25" ht="15">
      <c r="A1840" s="380" t="str">
        <f>PTCA!B1823</f>
        <v>-000</v>
      </c>
      <c r="B1840" s="380">
        <f>PTCA!D1823</f>
        <v>0</v>
      </c>
      <c r="C1840" s="380">
        <f>PTCA!J1823</f>
        <v>0</v>
      </c>
      <c r="D1840" s="380">
        <f>PTCA!K1823</f>
        <v>0</v>
      </c>
      <c r="E1840" s="380">
        <f>PTCA!H1823</f>
        <v>0</v>
      </c>
      <c r="F1840" s="380">
        <f>PTCA!Z1823</f>
        <v>0</v>
      </c>
      <c r="G1840" s="380">
        <f>PTCA!AD1823</f>
        <v>0</v>
      </c>
      <c r="H1840" s="62"/>
      <c r="I1840" s="760">
        <f>PTCA!C1823</f>
        <v>0</v>
      </c>
      <c r="J1840" s="760" t="str">
        <f>PTCA!AK1823</f>
        <v/>
      </c>
      <c r="K1840" s="760">
        <f>PTCA!AL1823</f>
        <v>0</v>
      </c>
      <c r="L1840" s="62"/>
      <c r="M1840" s="607"/>
      <c r="N1840" s="62"/>
      <c r="O1840" s="63">
        <f>PTCA!AA2809</f>
        <v>0</v>
      </c>
      <c r="P1840" s="63">
        <f>PTCA!AF2809</f>
        <v>0</v>
      </c>
      <c r="Q1840" s="232" t="e">
        <f t="shared" si="57"/>
        <v>#DIV/0!</v>
      </c>
      <c r="R1840" s="544">
        <f>PTCA!AI2809</f>
        <v>0</v>
      </c>
      <c r="S1840" s="544">
        <f>PTCA!AJ1823</f>
        <v>0</v>
      </c>
      <c r="T1840" s="53"/>
      <c r="U1840" s="232" t="e">
        <f t="shared" si="58"/>
        <v>#DIV/0!</v>
      </c>
      <c r="V1840" s="272"/>
      <c r="X1840" s="255"/>
      <c r="Y1840" s="254"/>
    </row>
    <row r="1841" spans="1:25" ht="15">
      <c r="A1841" s="380" t="str">
        <f>PTCA!B1824</f>
        <v>-000</v>
      </c>
      <c r="B1841" s="380">
        <f>PTCA!D1824</f>
        <v>0</v>
      </c>
      <c r="C1841" s="380">
        <f>PTCA!J1824</f>
        <v>0</v>
      </c>
      <c r="D1841" s="380">
        <f>PTCA!K1824</f>
        <v>0</v>
      </c>
      <c r="E1841" s="380">
        <f>PTCA!H1824</f>
        <v>0</v>
      </c>
      <c r="F1841" s="380">
        <f>PTCA!Z1824</f>
        <v>0</v>
      </c>
      <c r="G1841" s="380">
        <f>PTCA!AD1824</f>
        <v>0</v>
      </c>
      <c r="H1841" s="62"/>
      <c r="I1841" s="760">
        <f>PTCA!C1824</f>
        <v>0</v>
      </c>
      <c r="J1841" s="760" t="str">
        <f>PTCA!AK1824</f>
        <v/>
      </c>
      <c r="K1841" s="760">
        <f>PTCA!AL1824</f>
        <v>0</v>
      </c>
      <c r="L1841" s="62"/>
      <c r="M1841" s="607"/>
      <c r="N1841" s="62"/>
      <c r="O1841" s="63">
        <f>PTCA!AA2810</f>
        <v>0</v>
      </c>
      <c r="P1841" s="63">
        <f>PTCA!AF2810</f>
        <v>0</v>
      </c>
      <c r="Q1841" s="232" t="e">
        <f t="shared" si="57"/>
        <v>#DIV/0!</v>
      </c>
      <c r="R1841" s="544">
        <f>PTCA!AI2810</f>
        <v>0</v>
      </c>
      <c r="S1841" s="544">
        <f>PTCA!AJ1824</f>
        <v>0</v>
      </c>
      <c r="T1841" s="53"/>
      <c r="U1841" s="232" t="e">
        <f t="shared" si="58"/>
        <v>#DIV/0!</v>
      </c>
      <c r="V1841" s="272"/>
      <c r="X1841" s="255"/>
      <c r="Y1841" s="254"/>
    </row>
    <row r="1842" spans="1:25" ht="15">
      <c r="A1842" s="380" t="str">
        <f>PTCA!B1825</f>
        <v>-000</v>
      </c>
      <c r="B1842" s="380">
        <f>PTCA!D1825</f>
        <v>0</v>
      </c>
      <c r="C1842" s="380">
        <f>PTCA!J1825</f>
        <v>0</v>
      </c>
      <c r="D1842" s="380">
        <f>PTCA!K1825</f>
        <v>0</v>
      </c>
      <c r="E1842" s="380">
        <f>PTCA!H1825</f>
        <v>0</v>
      </c>
      <c r="F1842" s="380">
        <f>PTCA!Z1825</f>
        <v>0</v>
      </c>
      <c r="G1842" s="380">
        <f>PTCA!AD1825</f>
        <v>0</v>
      </c>
      <c r="H1842" s="62"/>
      <c r="I1842" s="760">
        <f>PTCA!C1825</f>
        <v>0</v>
      </c>
      <c r="J1842" s="760" t="str">
        <f>PTCA!AK1825</f>
        <v/>
      </c>
      <c r="K1842" s="760">
        <f>PTCA!AL1825</f>
        <v>0</v>
      </c>
      <c r="L1842" s="62"/>
      <c r="M1842" s="607"/>
      <c r="N1842" s="62"/>
      <c r="O1842" s="63">
        <f>PTCA!AA2811</f>
        <v>0</v>
      </c>
      <c r="P1842" s="63">
        <f>PTCA!AF2811</f>
        <v>0</v>
      </c>
      <c r="Q1842" s="232" t="e">
        <f t="shared" si="57"/>
        <v>#DIV/0!</v>
      </c>
      <c r="R1842" s="544">
        <f>PTCA!AI2811</f>
        <v>0</v>
      </c>
      <c r="S1842" s="544">
        <f>PTCA!AJ1825</f>
        <v>0</v>
      </c>
      <c r="T1842" s="53"/>
      <c r="U1842" s="232" t="e">
        <f t="shared" si="58"/>
        <v>#DIV/0!</v>
      </c>
      <c r="V1842" s="272"/>
      <c r="X1842" s="255"/>
      <c r="Y1842" s="254"/>
    </row>
    <row r="1843" spans="1:25" ht="15">
      <c r="A1843" s="380" t="str">
        <f>PTCA!B1826</f>
        <v>-000</v>
      </c>
      <c r="B1843" s="380">
        <f>PTCA!D1826</f>
        <v>0</v>
      </c>
      <c r="C1843" s="380">
        <f>PTCA!J1826</f>
        <v>0</v>
      </c>
      <c r="D1843" s="380">
        <f>PTCA!K1826</f>
        <v>0</v>
      </c>
      <c r="E1843" s="380">
        <f>PTCA!H1826</f>
        <v>0</v>
      </c>
      <c r="F1843" s="380">
        <f>PTCA!Z1826</f>
        <v>0</v>
      </c>
      <c r="G1843" s="380">
        <f>PTCA!AD1826</f>
        <v>0</v>
      </c>
      <c r="H1843" s="62"/>
      <c r="I1843" s="760">
        <f>PTCA!C1826</f>
        <v>0</v>
      </c>
      <c r="J1843" s="760" t="str">
        <f>PTCA!AK1826</f>
        <v/>
      </c>
      <c r="K1843" s="760">
        <f>PTCA!AL1826</f>
        <v>0</v>
      </c>
      <c r="L1843" s="62"/>
      <c r="M1843" s="607"/>
      <c r="N1843" s="62"/>
      <c r="O1843" s="63">
        <f>PTCA!AA2812</f>
        <v>0</v>
      </c>
      <c r="P1843" s="63">
        <f>PTCA!AF2812</f>
        <v>0</v>
      </c>
      <c r="Q1843" s="232" t="e">
        <f t="shared" si="57"/>
        <v>#DIV/0!</v>
      </c>
      <c r="R1843" s="544">
        <f>PTCA!AI2812</f>
        <v>0</v>
      </c>
      <c r="S1843" s="544">
        <f>PTCA!AJ1826</f>
        <v>0</v>
      </c>
      <c r="T1843" s="53"/>
      <c r="U1843" s="232" t="e">
        <f t="shared" si="58"/>
        <v>#DIV/0!</v>
      </c>
      <c r="V1843" s="272"/>
      <c r="X1843" s="255"/>
      <c r="Y1843" s="254"/>
    </row>
    <row r="1844" spans="1:25" ht="15">
      <c r="A1844" s="380" t="str">
        <f>PTCA!B1827</f>
        <v>-000</v>
      </c>
      <c r="B1844" s="380">
        <f>PTCA!D1827</f>
        <v>0</v>
      </c>
      <c r="C1844" s="380">
        <f>PTCA!J1827</f>
        <v>0</v>
      </c>
      <c r="D1844" s="380">
        <f>PTCA!K1827</f>
        <v>0</v>
      </c>
      <c r="E1844" s="380">
        <f>PTCA!H1827</f>
        <v>0</v>
      </c>
      <c r="F1844" s="380">
        <f>PTCA!Z1827</f>
        <v>0</v>
      </c>
      <c r="G1844" s="380">
        <f>PTCA!AD1827</f>
        <v>0</v>
      </c>
      <c r="H1844" s="62"/>
      <c r="I1844" s="760">
        <f>PTCA!C1827</f>
        <v>0</v>
      </c>
      <c r="J1844" s="760" t="str">
        <f>PTCA!AK1827</f>
        <v/>
      </c>
      <c r="K1844" s="760">
        <f>PTCA!AL1827</f>
        <v>0</v>
      </c>
      <c r="L1844" s="62"/>
      <c r="M1844" s="607"/>
      <c r="N1844" s="62"/>
      <c r="O1844" s="63">
        <f>PTCA!AA2813</f>
        <v>0</v>
      </c>
      <c r="P1844" s="63">
        <f>PTCA!AF2813</f>
        <v>0</v>
      </c>
      <c r="Q1844" s="232" t="e">
        <f t="shared" si="57"/>
        <v>#DIV/0!</v>
      </c>
      <c r="R1844" s="544">
        <f>PTCA!AI2813</f>
        <v>0</v>
      </c>
      <c r="S1844" s="544">
        <f>PTCA!AJ1827</f>
        <v>0</v>
      </c>
      <c r="T1844" s="53"/>
      <c r="U1844" s="232" t="e">
        <f t="shared" si="58"/>
        <v>#DIV/0!</v>
      </c>
      <c r="V1844" s="272"/>
      <c r="X1844" s="255"/>
      <c r="Y1844" s="254"/>
    </row>
    <row r="1845" spans="1:25" ht="15">
      <c r="A1845" s="380" t="str">
        <f>PTCA!B1828</f>
        <v>-000</v>
      </c>
      <c r="B1845" s="380">
        <f>PTCA!D1828</f>
        <v>0</v>
      </c>
      <c r="C1845" s="380">
        <f>PTCA!J1828</f>
        <v>0</v>
      </c>
      <c r="D1845" s="380">
        <f>PTCA!K1828</f>
        <v>0</v>
      </c>
      <c r="E1845" s="380">
        <f>PTCA!H1828</f>
        <v>0</v>
      </c>
      <c r="F1845" s="380">
        <f>PTCA!Z1828</f>
        <v>0</v>
      </c>
      <c r="G1845" s="380">
        <f>PTCA!AD1828</f>
        <v>0</v>
      </c>
      <c r="H1845" s="62"/>
      <c r="I1845" s="760">
        <f>PTCA!C1828</f>
        <v>0</v>
      </c>
      <c r="J1845" s="760" t="str">
        <f>PTCA!AK1828</f>
        <v/>
      </c>
      <c r="K1845" s="760">
        <f>PTCA!AL1828</f>
        <v>0</v>
      </c>
      <c r="L1845" s="62"/>
      <c r="M1845" s="607"/>
      <c r="N1845" s="62"/>
      <c r="O1845" s="63">
        <f>PTCA!AA2814</f>
        <v>0</v>
      </c>
      <c r="P1845" s="63">
        <f>PTCA!AF2814</f>
        <v>0</v>
      </c>
      <c r="Q1845" s="232" t="e">
        <f t="shared" si="57"/>
        <v>#DIV/0!</v>
      </c>
      <c r="R1845" s="544">
        <f>PTCA!AI2814</f>
        <v>0</v>
      </c>
      <c r="S1845" s="544">
        <f>PTCA!AJ1828</f>
        <v>0</v>
      </c>
      <c r="T1845" s="53"/>
      <c r="U1845" s="232" t="e">
        <f t="shared" si="58"/>
        <v>#DIV/0!</v>
      </c>
      <c r="V1845" s="272"/>
      <c r="X1845" s="255"/>
      <c r="Y1845" s="254"/>
    </row>
    <row r="1846" spans="1:25" ht="15">
      <c r="A1846" s="380" t="str">
        <f>PTCA!B1829</f>
        <v>-000</v>
      </c>
      <c r="B1846" s="380">
        <f>PTCA!D1829</f>
        <v>0</v>
      </c>
      <c r="C1846" s="380">
        <f>PTCA!J1829</f>
        <v>0</v>
      </c>
      <c r="D1846" s="380">
        <f>PTCA!K1829</f>
        <v>0</v>
      </c>
      <c r="E1846" s="380">
        <f>PTCA!H1829</f>
        <v>0</v>
      </c>
      <c r="F1846" s="380">
        <f>PTCA!Z1829</f>
        <v>0</v>
      </c>
      <c r="G1846" s="380">
        <f>PTCA!AD1829</f>
        <v>0</v>
      </c>
      <c r="H1846" s="62"/>
      <c r="I1846" s="760">
        <f>PTCA!C1829</f>
        <v>0</v>
      </c>
      <c r="J1846" s="760" t="str">
        <f>PTCA!AK1829</f>
        <v/>
      </c>
      <c r="K1846" s="760">
        <f>PTCA!AL1829</f>
        <v>0</v>
      </c>
      <c r="L1846" s="62"/>
      <c r="M1846" s="607"/>
      <c r="N1846" s="62"/>
      <c r="O1846" s="63">
        <f>PTCA!AA2815</f>
        <v>0</v>
      </c>
      <c r="P1846" s="63">
        <f>PTCA!AF2815</f>
        <v>0</v>
      </c>
      <c r="Q1846" s="232" t="e">
        <f t="shared" si="57"/>
        <v>#DIV/0!</v>
      </c>
      <c r="R1846" s="544">
        <f>PTCA!AI2815</f>
        <v>0</v>
      </c>
      <c r="S1846" s="544">
        <f>PTCA!AJ1829</f>
        <v>0</v>
      </c>
      <c r="T1846" s="53"/>
      <c r="U1846" s="232" t="e">
        <f t="shared" si="58"/>
        <v>#DIV/0!</v>
      </c>
      <c r="V1846" s="272"/>
      <c r="X1846" s="255"/>
      <c r="Y1846" s="254"/>
    </row>
    <row r="1847" spans="1:25" ht="15">
      <c r="A1847" s="380" t="str">
        <f>PTCA!B1830</f>
        <v>-000</v>
      </c>
      <c r="B1847" s="380">
        <f>PTCA!D1830</f>
        <v>0</v>
      </c>
      <c r="C1847" s="380">
        <f>PTCA!J1830</f>
        <v>0</v>
      </c>
      <c r="D1847" s="380">
        <f>PTCA!K1830</f>
        <v>0</v>
      </c>
      <c r="E1847" s="380">
        <f>PTCA!H1830</f>
        <v>0</v>
      </c>
      <c r="F1847" s="380">
        <f>PTCA!Z1830</f>
        <v>0</v>
      </c>
      <c r="G1847" s="380">
        <f>PTCA!AD1830</f>
        <v>0</v>
      </c>
      <c r="H1847" s="62"/>
      <c r="I1847" s="760">
        <f>PTCA!C1830</f>
        <v>0</v>
      </c>
      <c r="J1847" s="760" t="str">
        <f>PTCA!AK1830</f>
        <v/>
      </c>
      <c r="K1847" s="760">
        <f>PTCA!AL1830</f>
        <v>0</v>
      </c>
      <c r="L1847" s="62"/>
      <c r="M1847" s="607"/>
      <c r="N1847" s="62"/>
      <c r="O1847" s="63">
        <f>PTCA!AA2816</f>
        <v>0</v>
      </c>
      <c r="P1847" s="63">
        <f>PTCA!AF2816</f>
        <v>0</v>
      </c>
      <c r="Q1847" s="232" t="e">
        <f t="shared" si="57"/>
        <v>#DIV/0!</v>
      </c>
      <c r="R1847" s="544">
        <f>PTCA!AI2816</f>
        <v>0</v>
      </c>
      <c r="S1847" s="544">
        <f>PTCA!AJ1830</f>
        <v>0</v>
      </c>
      <c r="T1847" s="53"/>
      <c r="U1847" s="232" t="e">
        <f t="shared" si="58"/>
        <v>#DIV/0!</v>
      </c>
      <c r="V1847" s="272"/>
      <c r="X1847" s="255"/>
      <c r="Y1847" s="254"/>
    </row>
    <row r="1848" spans="1:25" ht="15">
      <c r="A1848" s="380" t="str">
        <f>PTCA!B1831</f>
        <v>-000</v>
      </c>
      <c r="B1848" s="380">
        <f>PTCA!D1831</f>
        <v>0</v>
      </c>
      <c r="C1848" s="380">
        <f>PTCA!J1831</f>
        <v>0</v>
      </c>
      <c r="D1848" s="380">
        <f>PTCA!K1831</f>
        <v>0</v>
      </c>
      <c r="E1848" s="380">
        <f>PTCA!H1831</f>
        <v>0</v>
      </c>
      <c r="F1848" s="380">
        <f>PTCA!Z1831</f>
        <v>0</v>
      </c>
      <c r="G1848" s="380">
        <f>PTCA!AD1831</f>
        <v>0</v>
      </c>
      <c r="H1848" s="62"/>
      <c r="I1848" s="760">
        <f>PTCA!C1831</f>
        <v>0</v>
      </c>
      <c r="J1848" s="760" t="str">
        <f>PTCA!AK1831</f>
        <v/>
      </c>
      <c r="K1848" s="760">
        <f>PTCA!AL1831</f>
        <v>0</v>
      </c>
      <c r="L1848" s="62"/>
      <c r="M1848" s="607"/>
      <c r="N1848" s="62"/>
      <c r="O1848" s="63">
        <f>PTCA!AA2817</f>
        <v>0</v>
      </c>
      <c r="P1848" s="63">
        <f>PTCA!AF2817</f>
        <v>0</v>
      </c>
      <c r="Q1848" s="232" t="e">
        <f t="shared" si="57"/>
        <v>#DIV/0!</v>
      </c>
      <c r="R1848" s="544">
        <f>PTCA!AI2817</f>
        <v>0</v>
      </c>
      <c r="S1848" s="544">
        <f>PTCA!AJ1831</f>
        <v>0</v>
      </c>
      <c r="T1848" s="53"/>
      <c r="U1848" s="232" t="e">
        <f t="shared" si="58"/>
        <v>#DIV/0!</v>
      </c>
      <c r="V1848" s="272"/>
      <c r="X1848" s="255"/>
      <c r="Y1848" s="254"/>
    </row>
    <row r="1849" spans="1:25" ht="15">
      <c r="A1849" s="380" t="str">
        <f>PTCA!B1832</f>
        <v>-000</v>
      </c>
      <c r="B1849" s="380">
        <f>PTCA!D1832</f>
        <v>0</v>
      </c>
      <c r="C1849" s="380">
        <f>PTCA!J1832</f>
        <v>0</v>
      </c>
      <c r="D1849" s="380">
        <f>PTCA!K1832</f>
        <v>0</v>
      </c>
      <c r="E1849" s="380">
        <f>PTCA!H1832</f>
        <v>0</v>
      </c>
      <c r="F1849" s="380">
        <f>PTCA!Z1832</f>
        <v>0</v>
      </c>
      <c r="G1849" s="380">
        <f>PTCA!AD1832</f>
        <v>0</v>
      </c>
      <c r="H1849" s="62"/>
      <c r="I1849" s="760">
        <f>PTCA!C1832</f>
        <v>0</v>
      </c>
      <c r="J1849" s="760" t="str">
        <f>PTCA!AK1832</f>
        <v/>
      </c>
      <c r="K1849" s="760">
        <f>PTCA!AL1832</f>
        <v>0</v>
      </c>
      <c r="L1849" s="62"/>
      <c r="M1849" s="607"/>
      <c r="N1849" s="62"/>
      <c r="O1849" s="63">
        <f>PTCA!AA2818</f>
        <v>0</v>
      </c>
      <c r="P1849" s="63">
        <f>PTCA!AF2818</f>
        <v>0</v>
      </c>
      <c r="Q1849" s="232" t="e">
        <f t="shared" si="57"/>
        <v>#DIV/0!</v>
      </c>
      <c r="R1849" s="544">
        <f>PTCA!AI2818</f>
        <v>0</v>
      </c>
      <c r="S1849" s="544">
        <f>PTCA!AJ1832</f>
        <v>0</v>
      </c>
      <c r="T1849" s="53"/>
      <c r="U1849" s="232" t="e">
        <f t="shared" si="58"/>
        <v>#DIV/0!</v>
      </c>
      <c r="V1849" s="272"/>
      <c r="X1849" s="255"/>
      <c r="Y1849" s="254"/>
    </row>
    <row r="1850" spans="1:25" ht="15">
      <c r="A1850" s="380" t="str">
        <f>PTCA!B1833</f>
        <v>-000</v>
      </c>
      <c r="B1850" s="380">
        <f>PTCA!D1833</f>
        <v>0</v>
      </c>
      <c r="C1850" s="380">
        <f>PTCA!J1833</f>
        <v>0</v>
      </c>
      <c r="D1850" s="380">
        <f>PTCA!K1833</f>
        <v>0</v>
      </c>
      <c r="E1850" s="380">
        <f>PTCA!H1833</f>
        <v>0</v>
      </c>
      <c r="F1850" s="380">
        <f>PTCA!Z1833</f>
        <v>0</v>
      </c>
      <c r="G1850" s="380">
        <f>PTCA!AD1833</f>
        <v>0</v>
      </c>
      <c r="H1850" s="62"/>
      <c r="I1850" s="760">
        <f>PTCA!C1833</f>
        <v>0</v>
      </c>
      <c r="J1850" s="760" t="str">
        <f>PTCA!AK1833</f>
        <v/>
      </c>
      <c r="K1850" s="760">
        <f>PTCA!AL1833</f>
        <v>0</v>
      </c>
      <c r="L1850" s="62"/>
      <c r="M1850" s="607"/>
      <c r="N1850" s="62"/>
      <c r="O1850" s="63">
        <f>PTCA!AA2819</f>
        <v>0</v>
      </c>
      <c r="P1850" s="63">
        <f>PTCA!AF2819</f>
        <v>0</v>
      </c>
      <c r="Q1850" s="232" t="e">
        <f t="shared" si="57"/>
        <v>#DIV/0!</v>
      </c>
      <c r="R1850" s="544">
        <f>PTCA!AI2819</f>
        <v>0</v>
      </c>
      <c r="S1850" s="544">
        <f>PTCA!AJ1833</f>
        <v>0</v>
      </c>
      <c r="T1850" s="53"/>
      <c r="U1850" s="232" t="e">
        <f t="shared" si="58"/>
        <v>#DIV/0!</v>
      </c>
      <c r="V1850" s="272"/>
      <c r="X1850" s="255"/>
      <c r="Y1850" s="254"/>
    </row>
    <row r="1851" spans="1:25" ht="15">
      <c r="A1851" s="380" t="str">
        <f>PTCA!B1834</f>
        <v>-000</v>
      </c>
      <c r="B1851" s="380">
        <f>PTCA!D1834</f>
        <v>0</v>
      </c>
      <c r="C1851" s="380">
        <f>PTCA!J1834</f>
        <v>0</v>
      </c>
      <c r="D1851" s="380">
        <f>PTCA!K1834</f>
        <v>0</v>
      </c>
      <c r="E1851" s="380">
        <f>PTCA!H1834</f>
        <v>0</v>
      </c>
      <c r="F1851" s="380">
        <f>PTCA!Z1834</f>
        <v>0</v>
      </c>
      <c r="G1851" s="380">
        <f>PTCA!AD1834</f>
        <v>0</v>
      </c>
      <c r="H1851" s="62"/>
      <c r="I1851" s="760">
        <f>PTCA!C1834</f>
        <v>0</v>
      </c>
      <c r="J1851" s="760" t="str">
        <f>PTCA!AK1834</f>
        <v/>
      </c>
      <c r="K1851" s="760">
        <f>PTCA!AL1834</f>
        <v>0</v>
      </c>
      <c r="L1851" s="62"/>
      <c r="M1851" s="607"/>
      <c r="N1851" s="62"/>
      <c r="O1851" s="63">
        <f>PTCA!AA2820</f>
        <v>0</v>
      </c>
      <c r="P1851" s="63">
        <f>PTCA!AF2820</f>
        <v>0</v>
      </c>
      <c r="Q1851" s="232" t="e">
        <f t="shared" si="57"/>
        <v>#DIV/0!</v>
      </c>
      <c r="R1851" s="544">
        <f>PTCA!AI2820</f>
        <v>0</v>
      </c>
      <c r="S1851" s="544">
        <f>PTCA!AJ1834</f>
        <v>0</v>
      </c>
      <c r="T1851" s="53"/>
      <c r="U1851" s="232" t="e">
        <f t="shared" si="58"/>
        <v>#DIV/0!</v>
      </c>
      <c r="V1851" s="272"/>
      <c r="X1851" s="255"/>
      <c r="Y1851" s="254"/>
    </row>
    <row r="1852" spans="1:25" ht="15">
      <c r="A1852" s="380" t="str">
        <f>PTCA!B1835</f>
        <v>-000</v>
      </c>
      <c r="B1852" s="380">
        <f>PTCA!D1835</f>
        <v>0</v>
      </c>
      <c r="C1852" s="380">
        <f>PTCA!J1835</f>
        <v>0</v>
      </c>
      <c r="D1852" s="380">
        <f>PTCA!K1835</f>
        <v>0</v>
      </c>
      <c r="E1852" s="380">
        <f>PTCA!H1835</f>
        <v>0</v>
      </c>
      <c r="F1852" s="380">
        <f>PTCA!Z1835</f>
        <v>0</v>
      </c>
      <c r="G1852" s="380">
        <f>PTCA!AD1835</f>
        <v>0</v>
      </c>
      <c r="H1852" s="62"/>
      <c r="I1852" s="760">
        <f>PTCA!C1835</f>
        <v>0</v>
      </c>
      <c r="J1852" s="760" t="str">
        <f>PTCA!AK1835</f>
        <v/>
      </c>
      <c r="K1852" s="760">
        <f>PTCA!AL1835</f>
        <v>0</v>
      </c>
      <c r="L1852" s="62"/>
      <c r="M1852" s="607"/>
      <c r="N1852" s="62"/>
      <c r="O1852" s="63">
        <f>PTCA!AA2821</f>
        <v>0</v>
      </c>
      <c r="P1852" s="63">
        <f>PTCA!AF2821</f>
        <v>0</v>
      </c>
      <c r="Q1852" s="232" t="e">
        <f t="shared" si="57"/>
        <v>#DIV/0!</v>
      </c>
      <c r="R1852" s="544">
        <f>PTCA!AI2821</f>
        <v>0</v>
      </c>
      <c r="S1852" s="544">
        <f>PTCA!AJ1835</f>
        <v>0</v>
      </c>
      <c r="T1852" s="53"/>
      <c r="U1852" s="232" t="e">
        <f t="shared" si="58"/>
        <v>#DIV/0!</v>
      </c>
      <c r="V1852" s="272"/>
      <c r="X1852" s="255"/>
      <c r="Y1852" s="254"/>
    </row>
    <row r="1853" spans="1:25" ht="15">
      <c r="A1853" s="380" t="str">
        <f>PTCA!B1836</f>
        <v>-000</v>
      </c>
      <c r="B1853" s="380">
        <f>PTCA!D1836</f>
        <v>0</v>
      </c>
      <c r="C1853" s="380">
        <f>PTCA!J1836</f>
        <v>0</v>
      </c>
      <c r="D1853" s="380">
        <f>PTCA!K1836</f>
        <v>0</v>
      </c>
      <c r="E1853" s="380">
        <f>PTCA!H1836</f>
        <v>0</v>
      </c>
      <c r="F1853" s="380">
        <f>PTCA!Z1836</f>
        <v>0</v>
      </c>
      <c r="G1853" s="380">
        <f>PTCA!AD1836</f>
        <v>0</v>
      </c>
      <c r="H1853" s="62"/>
      <c r="I1853" s="760">
        <f>PTCA!C1836</f>
        <v>0</v>
      </c>
      <c r="J1853" s="760" t="str">
        <f>PTCA!AK1836</f>
        <v/>
      </c>
      <c r="K1853" s="760">
        <f>PTCA!AL1836</f>
        <v>0</v>
      </c>
      <c r="L1853" s="62"/>
      <c r="M1853" s="607"/>
      <c r="N1853" s="62"/>
      <c r="O1853" s="63">
        <f>PTCA!AA2822</f>
        <v>0</v>
      </c>
      <c r="P1853" s="63">
        <f>PTCA!AF2822</f>
        <v>0</v>
      </c>
      <c r="Q1853" s="232" t="e">
        <f t="shared" si="57"/>
        <v>#DIV/0!</v>
      </c>
      <c r="R1853" s="544">
        <f>PTCA!AI2822</f>
        <v>0</v>
      </c>
      <c r="S1853" s="544">
        <f>PTCA!AJ1836</f>
        <v>0</v>
      </c>
      <c r="T1853" s="53"/>
      <c r="U1853" s="232" t="e">
        <f t="shared" si="58"/>
        <v>#DIV/0!</v>
      </c>
      <c r="V1853" s="272"/>
      <c r="X1853" s="255"/>
      <c r="Y1853" s="254"/>
    </row>
    <row r="1854" spans="1:25" ht="15">
      <c r="A1854" s="380" t="str">
        <f>PTCA!B1837</f>
        <v>-000</v>
      </c>
      <c r="B1854" s="380">
        <f>PTCA!D1837</f>
        <v>0</v>
      </c>
      <c r="C1854" s="380">
        <f>PTCA!J1837</f>
        <v>0</v>
      </c>
      <c r="D1854" s="380">
        <f>PTCA!K1837</f>
        <v>0</v>
      </c>
      <c r="E1854" s="380">
        <f>PTCA!H1837</f>
        <v>0</v>
      </c>
      <c r="F1854" s="380">
        <f>PTCA!Z1837</f>
        <v>0</v>
      </c>
      <c r="G1854" s="380">
        <f>PTCA!AD1837</f>
        <v>0</v>
      </c>
      <c r="H1854" s="62"/>
      <c r="I1854" s="760">
        <f>PTCA!C1837</f>
        <v>0</v>
      </c>
      <c r="J1854" s="760" t="str">
        <f>PTCA!AK1837</f>
        <v/>
      </c>
      <c r="K1854" s="760">
        <f>PTCA!AL1837</f>
        <v>0</v>
      </c>
      <c r="L1854" s="62"/>
      <c r="M1854" s="607"/>
      <c r="N1854" s="62"/>
      <c r="O1854" s="63">
        <f>PTCA!AA2823</f>
        <v>0</v>
      </c>
      <c r="P1854" s="63">
        <f>PTCA!AF2823</f>
        <v>0</v>
      </c>
      <c r="Q1854" s="232" t="e">
        <f t="shared" si="57"/>
        <v>#DIV/0!</v>
      </c>
      <c r="R1854" s="544">
        <f>PTCA!AI2823</f>
        <v>0</v>
      </c>
      <c r="S1854" s="544">
        <f>PTCA!AJ1837</f>
        <v>0</v>
      </c>
      <c r="T1854" s="53"/>
      <c r="U1854" s="232" t="e">
        <f t="shared" si="58"/>
        <v>#DIV/0!</v>
      </c>
      <c r="V1854" s="272"/>
      <c r="X1854" s="255"/>
      <c r="Y1854" s="254"/>
    </row>
    <row r="1855" spans="1:25" ht="15">
      <c r="A1855" s="380" t="str">
        <f>PTCA!B1838</f>
        <v>-000</v>
      </c>
      <c r="B1855" s="380">
        <f>PTCA!D1838</f>
        <v>0</v>
      </c>
      <c r="C1855" s="380">
        <f>PTCA!J1838</f>
        <v>0</v>
      </c>
      <c r="D1855" s="380">
        <f>PTCA!K1838</f>
        <v>0</v>
      </c>
      <c r="E1855" s="380">
        <f>PTCA!H1838</f>
        <v>0</v>
      </c>
      <c r="F1855" s="380">
        <f>PTCA!Z1838</f>
        <v>0</v>
      </c>
      <c r="G1855" s="380">
        <f>PTCA!AD1838</f>
        <v>0</v>
      </c>
      <c r="H1855" s="62"/>
      <c r="I1855" s="760">
        <f>PTCA!C1838</f>
        <v>0</v>
      </c>
      <c r="J1855" s="760" t="str">
        <f>PTCA!AK1838</f>
        <v/>
      </c>
      <c r="K1855" s="760">
        <f>PTCA!AL1838</f>
        <v>0</v>
      </c>
      <c r="L1855" s="62"/>
      <c r="M1855" s="607"/>
      <c r="N1855" s="62"/>
      <c r="O1855" s="63">
        <f>PTCA!AA2824</f>
        <v>0</v>
      </c>
      <c r="P1855" s="63">
        <f>PTCA!AF2824</f>
        <v>0</v>
      </c>
      <c r="Q1855" s="232" t="e">
        <f t="shared" si="57"/>
        <v>#DIV/0!</v>
      </c>
      <c r="R1855" s="544">
        <f>PTCA!AI2824</f>
        <v>0</v>
      </c>
      <c r="S1855" s="544">
        <f>PTCA!AJ1838</f>
        <v>0</v>
      </c>
      <c r="T1855" s="53"/>
      <c r="U1855" s="232" t="e">
        <f t="shared" si="58"/>
        <v>#DIV/0!</v>
      </c>
      <c r="V1855" s="272"/>
      <c r="X1855" s="255"/>
      <c r="Y1855" s="254"/>
    </row>
    <row r="1856" spans="1:25" ht="15">
      <c r="A1856" s="380" t="str">
        <f>PTCA!B1839</f>
        <v>-000</v>
      </c>
      <c r="B1856" s="380">
        <f>PTCA!D1839</f>
        <v>0</v>
      </c>
      <c r="C1856" s="380">
        <f>PTCA!J1839</f>
        <v>0</v>
      </c>
      <c r="D1856" s="380">
        <f>PTCA!K1839</f>
        <v>0</v>
      </c>
      <c r="E1856" s="380">
        <f>PTCA!H1839</f>
        <v>0</v>
      </c>
      <c r="F1856" s="380">
        <f>PTCA!Z1839</f>
        <v>0</v>
      </c>
      <c r="G1856" s="380">
        <f>PTCA!AD1839</f>
        <v>0</v>
      </c>
      <c r="H1856" s="62"/>
      <c r="I1856" s="760">
        <f>PTCA!C1839</f>
        <v>0</v>
      </c>
      <c r="J1856" s="760" t="str">
        <f>PTCA!AK1839</f>
        <v/>
      </c>
      <c r="K1856" s="760">
        <f>PTCA!AL1839</f>
        <v>0</v>
      </c>
      <c r="L1856" s="62"/>
      <c r="M1856" s="607"/>
      <c r="N1856" s="62"/>
      <c r="O1856" s="63">
        <f>PTCA!AA2825</f>
        <v>0</v>
      </c>
      <c r="P1856" s="63">
        <f>PTCA!AF2825</f>
        <v>0</v>
      </c>
      <c r="Q1856" s="232" t="e">
        <f t="shared" si="57"/>
        <v>#DIV/0!</v>
      </c>
      <c r="R1856" s="544">
        <f>PTCA!AI2825</f>
        <v>0</v>
      </c>
      <c r="S1856" s="544">
        <f>PTCA!AJ1839</f>
        <v>0</v>
      </c>
      <c r="T1856" s="53"/>
      <c r="U1856" s="232" t="e">
        <f t="shared" si="58"/>
        <v>#DIV/0!</v>
      </c>
      <c r="V1856" s="272"/>
      <c r="X1856" s="255"/>
      <c r="Y1856" s="254"/>
    </row>
    <row r="1857" spans="1:25" ht="15">
      <c r="A1857" s="380" t="str">
        <f>PTCA!B1840</f>
        <v>-000</v>
      </c>
      <c r="B1857" s="380">
        <f>PTCA!D1840</f>
        <v>0</v>
      </c>
      <c r="C1857" s="380">
        <f>PTCA!J1840</f>
        <v>0</v>
      </c>
      <c r="D1857" s="380">
        <f>PTCA!K1840</f>
        <v>0</v>
      </c>
      <c r="E1857" s="380">
        <f>PTCA!H1840</f>
        <v>0</v>
      </c>
      <c r="F1857" s="380">
        <f>PTCA!Z1840</f>
        <v>0</v>
      </c>
      <c r="G1857" s="380">
        <f>PTCA!AD1840</f>
        <v>0</v>
      </c>
      <c r="H1857" s="62"/>
      <c r="I1857" s="760">
        <f>PTCA!C1840</f>
        <v>0</v>
      </c>
      <c r="J1857" s="760" t="str">
        <f>PTCA!AK1840</f>
        <v/>
      </c>
      <c r="K1857" s="760">
        <f>PTCA!AL1840</f>
        <v>0</v>
      </c>
      <c r="L1857" s="62"/>
      <c r="M1857" s="607"/>
      <c r="N1857" s="62"/>
      <c r="O1857" s="63">
        <f>PTCA!AA2826</f>
        <v>0</v>
      </c>
      <c r="P1857" s="63">
        <f>PTCA!AF2826</f>
        <v>0</v>
      </c>
      <c r="Q1857" s="232" t="e">
        <f t="shared" si="57"/>
        <v>#DIV/0!</v>
      </c>
      <c r="R1857" s="544">
        <f>PTCA!AI2826</f>
        <v>0</v>
      </c>
      <c r="S1857" s="544">
        <f>PTCA!AJ1840</f>
        <v>0</v>
      </c>
      <c r="T1857" s="53"/>
      <c r="U1857" s="232" t="e">
        <f t="shared" si="58"/>
        <v>#DIV/0!</v>
      </c>
      <c r="V1857" s="272"/>
      <c r="X1857" s="255"/>
      <c r="Y1857" s="254"/>
    </row>
    <row r="1858" spans="1:25" ht="15">
      <c r="A1858" s="380" t="str">
        <f>PTCA!B1841</f>
        <v>-000</v>
      </c>
      <c r="B1858" s="380">
        <f>PTCA!D1841</f>
        <v>0</v>
      </c>
      <c r="C1858" s="380">
        <f>PTCA!J1841</f>
        <v>0</v>
      </c>
      <c r="D1858" s="380">
        <f>PTCA!K1841</f>
        <v>0</v>
      </c>
      <c r="E1858" s="380">
        <f>PTCA!H1841</f>
        <v>0</v>
      </c>
      <c r="F1858" s="380">
        <f>PTCA!Z1841</f>
        <v>0</v>
      </c>
      <c r="G1858" s="380">
        <f>PTCA!AD1841</f>
        <v>0</v>
      </c>
      <c r="H1858" s="62"/>
      <c r="I1858" s="760">
        <f>PTCA!C1841</f>
        <v>0</v>
      </c>
      <c r="J1858" s="760" t="str">
        <f>PTCA!AK1841</f>
        <v/>
      </c>
      <c r="K1858" s="760">
        <f>PTCA!AL1841</f>
        <v>0</v>
      </c>
      <c r="L1858" s="62"/>
      <c r="M1858" s="607"/>
      <c r="N1858" s="62"/>
      <c r="O1858" s="63">
        <f>PTCA!AA2827</f>
        <v>0</v>
      </c>
      <c r="P1858" s="63">
        <f>PTCA!AF2827</f>
        <v>0</v>
      </c>
      <c r="Q1858" s="232" t="e">
        <f t="shared" si="57"/>
        <v>#DIV/0!</v>
      </c>
      <c r="R1858" s="544">
        <f>PTCA!AI2827</f>
        <v>0</v>
      </c>
      <c r="S1858" s="544">
        <f>PTCA!AJ1841</f>
        <v>0</v>
      </c>
      <c r="T1858" s="53"/>
      <c r="U1858" s="232" t="e">
        <f t="shared" si="58"/>
        <v>#DIV/0!</v>
      </c>
      <c r="V1858" s="272"/>
      <c r="X1858" s="255"/>
      <c r="Y1858" s="254"/>
    </row>
    <row r="1859" spans="1:25" ht="15">
      <c r="A1859" s="380" t="str">
        <f>PTCA!B1842</f>
        <v>-000</v>
      </c>
      <c r="B1859" s="380">
        <f>PTCA!D1842</f>
        <v>0</v>
      </c>
      <c r="C1859" s="380">
        <f>PTCA!J1842</f>
        <v>0</v>
      </c>
      <c r="D1859" s="380">
        <f>PTCA!K1842</f>
        <v>0</v>
      </c>
      <c r="E1859" s="380">
        <f>PTCA!H1842</f>
        <v>0</v>
      </c>
      <c r="F1859" s="380">
        <f>PTCA!Z1842</f>
        <v>0</v>
      </c>
      <c r="G1859" s="380">
        <f>PTCA!AD1842</f>
        <v>0</v>
      </c>
      <c r="H1859" s="62"/>
      <c r="I1859" s="760">
        <f>PTCA!C1842</f>
        <v>0</v>
      </c>
      <c r="J1859" s="760" t="str">
        <f>PTCA!AK1842</f>
        <v/>
      </c>
      <c r="K1859" s="760">
        <f>PTCA!AL1842</f>
        <v>0</v>
      </c>
      <c r="L1859" s="62"/>
      <c r="M1859" s="607"/>
      <c r="N1859" s="62"/>
      <c r="O1859" s="63">
        <f>PTCA!AA2828</f>
        <v>0</v>
      </c>
      <c r="P1859" s="63">
        <f>PTCA!AF2828</f>
        <v>0</v>
      </c>
      <c r="Q1859" s="232" t="e">
        <f t="shared" si="57"/>
        <v>#DIV/0!</v>
      </c>
      <c r="R1859" s="544">
        <f>PTCA!AI2828</f>
        <v>0</v>
      </c>
      <c r="S1859" s="544">
        <f>PTCA!AJ1842</f>
        <v>0</v>
      </c>
      <c r="T1859" s="53"/>
      <c r="U1859" s="232" t="e">
        <f t="shared" si="58"/>
        <v>#DIV/0!</v>
      </c>
      <c r="V1859" s="272"/>
      <c r="X1859" s="255"/>
      <c r="Y1859" s="254"/>
    </row>
    <row r="1860" spans="1:25" ht="15">
      <c r="A1860" s="380" t="str">
        <f>PTCA!B1843</f>
        <v>-000</v>
      </c>
      <c r="B1860" s="380">
        <f>PTCA!D1843</f>
        <v>0</v>
      </c>
      <c r="C1860" s="380">
        <f>PTCA!J1843</f>
        <v>0</v>
      </c>
      <c r="D1860" s="380">
        <f>PTCA!K1843</f>
        <v>0</v>
      </c>
      <c r="E1860" s="380">
        <f>PTCA!H1843</f>
        <v>0</v>
      </c>
      <c r="F1860" s="380">
        <f>PTCA!Z1843</f>
        <v>0</v>
      </c>
      <c r="G1860" s="380">
        <f>PTCA!AD1843</f>
        <v>0</v>
      </c>
      <c r="H1860" s="62"/>
      <c r="I1860" s="760">
        <f>PTCA!C1843</f>
        <v>0</v>
      </c>
      <c r="J1860" s="760" t="str">
        <f>PTCA!AK1843</f>
        <v/>
      </c>
      <c r="K1860" s="760">
        <f>PTCA!AL1843</f>
        <v>0</v>
      </c>
      <c r="L1860" s="62"/>
      <c r="M1860" s="607"/>
      <c r="N1860" s="62"/>
      <c r="O1860" s="63">
        <f>PTCA!AA2829</f>
        <v>0</v>
      </c>
      <c r="P1860" s="63">
        <f>PTCA!AF2829</f>
        <v>0</v>
      </c>
      <c r="Q1860" s="232" t="e">
        <f t="shared" si="57"/>
        <v>#DIV/0!</v>
      </c>
      <c r="R1860" s="544">
        <f>PTCA!AI2829</f>
        <v>0</v>
      </c>
      <c r="S1860" s="544">
        <f>PTCA!AJ1843</f>
        <v>0</v>
      </c>
      <c r="T1860" s="53"/>
      <c r="U1860" s="232" t="e">
        <f t="shared" si="58"/>
        <v>#DIV/0!</v>
      </c>
      <c r="V1860" s="272"/>
      <c r="X1860" s="255"/>
      <c r="Y1860" s="254"/>
    </row>
    <row r="1861" spans="1:25" ht="15">
      <c r="A1861" s="380" t="str">
        <f>PTCA!B1844</f>
        <v>-000</v>
      </c>
      <c r="B1861" s="380">
        <f>PTCA!D1844</f>
        <v>0</v>
      </c>
      <c r="C1861" s="380">
        <f>PTCA!J1844</f>
        <v>0</v>
      </c>
      <c r="D1861" s="380">
        <f>PTCA!K1844</f>
        <v>0</v>
      </c>
      <c r="E1861" s="380">
        <f>PTCA!H1844</f>
        <v>0</v>
      </c>
      <c r="F1861" s="380">
        <f>PTCA!Z1844</f>
        <v>0</v>
      </c>
      <c r="G1861" s="380">
        <f>PTCA!AD1844</f>
        <v>0</v>
      </c>
      <c r="H1861" s="62"/>
      <c r="I1861" s="760">
        <f>PTCA!C1844</f>
        <v>0</v>
      </c>
      <c r="J1861" s="760" t="str">
        <f>PTCA!AK1844</f>
        <v/>
      </c>
      <c r="K1861" s="760">
        <f>PTCA!AL1844</f>
        <v>0</v>
      </c>
      <c r="L1861" s="62"/>
      <c r="M1861" s="607"/>
      <c r="N1861" s="62"/>
      <c r="O1861" s="63">
        <f>PTCA!AA2830</f>
        <v>0</v>
      </c>
      <c r="P1861" s="63">
        <f>PTCA!AF2830</f>
        <v>0</v>
      </c>
      <c r="Q1861" s="232" t="e">
        <f t="shared" ref="Q1861:Q1924" si="59">P1861/O1861</f>
        <v>#DIV/0!</v>
      </c>
      <c r="R1861" s="544">
        <f>PTCA!AI2830</f>
        <v>0</v>
      </c>
      <c r="S1861" s="544">
        <f>PTCA!AJ1844</f>
        <v>0</v>
      </c>
      <c r="T1861" s="53"/>
      <c r="U1861" s="232" t="e">
        <f t="shared" si="58"/>
        <v>#DIV/0!</v>
      </c>
      <c r="V1861" s="272"/>
      <c r="X1861" s="255"/>
      <c r="Y1861" s="254"/>
    </row>
    <row r="1862" spans="1:25" ht="15">
      <c r="A1862" s="380" t="str">
        <f>PTCA!B1845</f>
        <v>-000</v>
      </c>
      <c r="B1862" s="380">
        <f>PTCA!D1845</f>
        <v>0</v>
      </c>
      <c r="C1862" s="380">
        <f>PTCA!J1845</f>
        <v>0</v>
      </c>
      <c r="D1862" s="380">
        <f>PTCA!K1845</f>
        <v>0</v>
      </c>
      <c r="E1862" s="380">
        <f>PTCA!H1845</f>
        <v>0</v>
      </c>
      <c r="F1862" s="380">
        <f>PTCA!Z1845</f>
        <v>0</v>
      </c>
      <c r="G1862" s="380">
        <f>PTCA!AD1845</f>
        <v>0</v>
      </c>
      <c r="H1862" s="62"/>
      <c r="I1862" s="760">
        <f>PTCA!C1845</f>
        <v>0</v>
      </c>
      <c r="J1862" s="760" t="str">
        <f>PTCA!AK1845</f>
        <v/>
      </c>
      <c r="K1862" s="760">
        <f>PTCA!AL1845</f>
        <v>0</v>
      </c>
      <c r="L1862" s="62"/>
      <c r="M1862" s="607"/>
      <c r="N1862" s="62"/>
      <c r="O1862" s="63">
        <f>PTCA!AA2831</f>
        <v>0</v>
      </c>
      <c r="P1862" s="63">
        <f>PTCA!AF2831</f>
        <v>0</v>
      </c>
      <c r="Q1862" s="232" t="e">
        <f t="shared" si="59"/>
        <v>#DIV/0!</v>
      </c>
      <c r="R1862" s="544">
        <f>PTCA!AI2831</f>
        <v>0</v>
      </c>
      <c r="S1862" s="544">
        <f>PTCA!AJ1845</f>
        <v>0</v>
      </c>
      <c r="T1862" s="53"/>
      <c r="U1862" s="232" t="e">
        <f t="shared" si="58"/>
        <v>#DIV/0!</v>
      </c>
      <c r="V1862" s="272"/>
      <c r="X1862" s="255"/>
      <c r="Y1862" s="254"/>
    </row>
    <row r="1863" spans="1:25" ht="15">
      <c r="A1863" s="380" t="str">
        <f>PTCA!B1846</f>
        <v>-000</v>
      </c>
      <c r="B1863" s="380">
        <f>PTCA!D1846</f>
        <v>0</v>
      </c>
      <c r="C1863" s="380">
        <f>PTCA!J1846</f>
        <v>0</v>
      </c>
      <c r="D1863" s="380">
        <f>PTCA!K1846</f>
        <v>0</v>
      </c>
      <c r="E1863" s="380">
        <f>PTCA!H1846</f>
        <v>0</v>
      </c>
      <c r="F1863" s="380">
        <f>PTCA!Z1846</f>
        <v>0</v>
      </c>
      <c r="G1863" s="380">
        <f>PTCA!AD1846</f>
        <v>0</v>
      </c>
      <c r="H1863" s="62"/>
      <c r="I1863" s="760">
        <f>PTCA!C1846</f>
        <v>0</v>
      </c>
      <c r="J1863" s="760" t="str">
        <f>PTCA!AK1846</f>
        <v/>
      </c>
      <c r="K1863" s="760">
        <f>PTCA!AL1846</f>
        <v>0</v>
      </c>
      <c r="L1863" s="62"/>
      <c r="M1863" s="607"/>
      <c r="N1863" s="62"/>
      <c r="O1863" s="63">
        <f>PTCA!AA2832</f>
        <v>0</v>
      </c>
      <c r="P1863" s="63">
        <f>PTCA!AF2832</f>
        <v>0</v>
      </c>
      <c r="Q1863" s="232" t="e">
        <f t="shared" si="59"/>
        <v>#DIV/0!</v>
      </c>
      <c r="R1863" s="544">
        <f>PTCA!AI2832</f>
        <v>0</v>
      </c>
      <c r="S1863" s="544">
        <f>PTCA!AJ1846</f>
        <v>0</v>
      </c>
      <c r="T1863" s="53"/>
      <c r="U1863" s="232" t="e">
        <f t="shared" si="58"/>
        <v>#DIV/0!</v>
      </c>
      <c r="V1863" s="272"/>
      <c r="X1863" s="255"/>
      <c r="Y1863" s="254"/>
    </row>
    <row r="1864" spans="1:25" ht="15">
      <c r="A1864" s="380" t="str">
        <f>PTCA!B1847</f>
        <v>-000</v>
      </c>
      <c r="B1864" s="380">
        <f>PTCA!D1847</f>
        <v>0</v>
      </c>
      <c r="C1864" s="380">
        <f>PTCA!J1847</f>
        <v>0</v>
      </c>
      <c r="D1864" s="380">
        <f>PTCA!K1847</f>
        <v>0</v>
      </c>
      <c r="E1864" s="380">
        <f>PTCA!H1847</f>
        <v>0</v>
      </c>
      <c r="F1864" s="380">
        <f>PTCA!Z1847</f>
        <v>0</v>
      </c>
      <c r="G1864" s="380">
        <f>PTCA!AD1847</f>
        <v>0</v>
      </c>
      <c r="H1864" s="62"/>
      <c r="I1864" s="760">
        <f>PTCA!C1847</f>
        <v>0</v>
      </c>
      <c r="J1864" s="760" t="str">
        <f>PTCA!AK1847</f>
        <v/>
      </c>
      <c r="K1864" s="760">
        <f>PTCA!AL1847</f>
        <v>0</v>
      </c>
      <c r="L1864" s="62"/>
      <c r="M1864" s="607"/>
      <c r="N1864" s="62"/>
      <c r="O1864" s="63">
        <f>PTCA!AA2833</f>
        <v>0</v>
      </c>
      <c r="P1864" s="63">
        <f>PTCA!AF2833</f>
        <v>0</v>
      </c>
      <c r="Q1864" s="232" t="e">
        <f t="shared" si="59"/>
        <v>#DIV/0!</v>
      </c>
      <c r="R1864" s="544">
        <f>PTCA!AI2833</f>
        <v>0</v>
      </c>
      <c r="S1864" s="544">
        <f>PTCA!AJ1847</f>
        <v>0</v>
      </c>
      <c r="T1864" s="53"/>
      <c r="U1864" s="232" t="e">
        <f t="shared" si="58"/>
        <v>#DIV/0!</v>
      </c>
      <c r="V1864" s="272"/>
      <c r="X1864" s="255"/>
      <c r="Y1864" s="254"/>
    </row>
    <row r="1865" spans="1:25" ht="15">
      <c r="A1865" s="380" t="str">
        <f>PTCA!B1848</f>
        <v>-000</v>
      </c>
      <c r="B1865" s="380">
        <f>PTCA!D1848</f>
        <v>0</v>
      </c>
      <c r="C1865" s="380">
        <f>PTCA!J1848</f>
        <v>0</v>
      </c>
      <c r="D1865" s="380">
        <f>PTCA!K1848</f>
        <v>0</v>
      </c>
      <c r="E1865" s="380">
        <f>PTCA!H1848</f>
        <v>0</v>
      </c>
      <c r="F1865" s="380">
        <f>PTCA!Z1848</f>
        <v>0</v>
      </c>
      <c r="G1865" s="380">
        <f>PTCA!AD1848</f>
        <v>0</v>
      </c>
      <c r="H1865" s="62"/>
      <c r="I1865" s="760">
        <f>PTCA!C1848</f>
        <v>0</v>
      </c>
      <c r="J1865" s="760" t="str">
        <f>PTCA!AK1848</f>
        <v/>
      </c>
      <c r="K1865" s="760">
        <f>PTCA!AL1848</f>
        <v>0</v>
      </c>
      <c r="L1865" s="62"/>
      <c r="M1865" s="607"/>
      <c r="N1865" s="62"/>
      <c r="O1865" s="63">
        <f>PTCA!AA2834</f>
        <v>0</v>
      </c>
      <c r="P1865" s="63">
        <f>PTCA!AF2834</f>
        <v>0</v>
      </c>
      <c r="Q1865" s="232" t="e">
        <f t="shared" si="59"/>
        <v>#DIV/0!</v>
      </c>
      <c r="R1865" s="544">
        <f>PTCA!AI2834</f>
        <v>0</v>
      </c>
      <c r="S1865" s="544">
        <f>PTCA!AJ1848</f>
        <v>0</v>
      </c>
      <c r="T1865" s="53"/>
      <c r="U1865" s="232" t="e">
        <f t="shared" si="58"/>
        <v>#DIV/0!</v>
      </c>
      <c r="V1865" s="272"/>
      <c r="X1865" s="255"/>
      <c r="Y1865" s="254"/>
    </row>
    <row r="1866" spans="1:25" ht="15">
      <c r="A1866" s="380" t="str">
        <f>PTCA!B1849</f>
        <v>-000</v>
      </c>
      <c r="B1866" s="380">
        <f>PTCA!D1849</f>
        <v>0</v>
      </c>
      <c r="C1866" s="380">
        <f>PTCA!J1849</f>
        <v>0</v>
      </c>
      <c r="D1866" s="380">
        <f>PTCA!K1849</f>
        <v>0</v>
      </c>
      <c r="E1866" s="380">
        <f>PTCA!H1849</f>
        <v>0</v>
      </c>
      <c r="F1866" s="380">
        <f>PTCA!Z1849</f>
        <v>0</v>
      </c>
      <c r="G1866" s="380">
        <f>PTCA!AD1849</f>
        <v>0</v>
      </c>
      <c r="H1866" s="62"/>
      <c r="I1866" s="760">
        <f>PTCA!C1849</f>
        <v>0</v>
      </c>
      <c r="J1866" s="760" t="str">
        <f>PTCA!AK1849</f>
        <v/>
      </c>
      <c r="K1866" s="760">
        <f>PTCA!AL1849</f>
        <v>0</v>
      </c>
      <c r="L1866" s="62"/>
      <c r="M1866" s="607"/>
      <c r="N1866" s="62"/>
      <c r="O1866" s="63">
        <f>PTCA!AA2835</f>
        <v>0</v>
      </c>
      <c r="P1866" s="63">
        <f>PTCA!AF2835</f>
        <v>0</v>
      </c>
      <c r="Q1866" s="232" t="e">
        <f t="shared" si="59"/>
        <v>#DIV/0!</v>
      </c>
      <c r="R1866" s="544">
        <f>PTCA!AI2835</f>
        <v>0</v>
      </c>
      <c r="S1866" s="544">
        <f>PTCA!AJ1849</f>
        <v>0</v>
      </c>
      <c r="T1866" s="53"/>
      <c r="U1866" s="232" t="e">
        <f t="shared" si="58"/>
        <v>#DIV/0!</v>
      </c>
      <c r="V1866" s="272"/>
      <c r="X1866" s="255"/>
      <c r="Y1866" s="254"/>
    </row>
    <row r="1867" spans="1:25" ht="15">
      <c r="A1867" s="380" t="str">
        <f>PTCA!B1850</f>
        <v>-000</v>
      </c>
      <c r="B1867" s="380">
        <f>PTCA!D1850</f>
        <v>0</v>
      </c>
      <c r="C1867" s="380">
        <f>PTCA!J1850</f>
        <v>0</v>
      </c>
      <c r="D1867" s="380">
        <f>PTCA!K1850</f>
        <v>0</v>
      </c>
      <c r="E1867" s="380">
        <f>PTCA!H1850</f>
        <v>0</v>
      </c>
      <c r="F1867" s="380">
        <f>PTCA!Z1850</f>
        <v>0</v>
      </c>
      <c r="G1867" s="380">
        <f>PTCA!AD1850</f>
        <v>0</v>
      </c>
      <c r="H1867" s="62"/>
      <c r="I1867" s="760">
        <f>PTCA!C1850</f>
        <v>0</v>
      </c>
      <c r="J1867" s="760" t="str">
        <f>PTCA!AK1850</f>
        <v/>
      </c>
      <c r="K1867" s="760">
        <f>PTCA!AL1850</f>
        <v>0</v>
      </c>
      <c r="L1867" s="62"/>
      <c r="M1867" s="607"/>
      <c r="N1867" s="62"/>
      <c r="O1867" s="63">
        <f>PTCA!AA2836</f>
        <v>0</v>
      </c>
      <c r="P1867" s="63">
        <f>PTCA!AF2836</f>
        <v>0</v>
      </c>
      <c r="Q1867" s="232" t="e">
        <f t="shared" si="59"/>
        <v>#DIV/0!</v>
      </c>
      <c r="R1867" s="544">
        <f>PTCA!AI2836</f>
        <v>0</v>
      </c>
      <c r="S1867" s="544">
        <f>PTCA!AJ1850</f>
        <v>0</v>
      </c>
      <c r="T1867" s="53"/>
      <c r="U1867" s="232" t="e">
        <f t="shared" si="58"/>
        <v>#DIV/0!</v>
      </c>
      <c r="V1867" s="272"/>
      <c r="X1867" s="255"/>
      <c r="Y1867" s="254"/>
    </row>
    <row r="1868" spans="1:25" ht="15">
      <c r="A1868" s="380" t="str">
        <f>PTCA!B1851</f>
        <v>-000</v>
      </c>
      <c r="B1868" s="380">
        <f>PTCA!D1851</f>
        <v>0</v>
      </c>
      <c r="C1868" s="380">
        <f>PTCA!J1851</f>
        <v>0</v>
      </c>
      <c r="D1868" s="380">
        <f>PTCA!K1851</f>
        <v>0</v>
      </c>
      <c r="E1868" s="380">
        <f>PTCA!H1851</f>
        <v>0</v>
      </c>
      <c r="F1868" s="380">
        <f>PTCA!Z1851</f>
        <v>0</v>
      </c>
      <c r="G1868" s="380">
        <f>PTCA!AD1851</f>
        <v>0</v>
      </c>
      <c r="H1868" s="62"/>
      <c r="I1868" s="760">
        <f>PTCA!C1851</f>
        <v>0</v>
      </c>
      <c r="J1868" s="760" t="str">
        <f>PTCA!AK1851</f>
        <v/>
      </c>
      <c r="K1868" s="760">
        <f>PTCA!AL1851</f>
        <v>0</v>
      </c>
      <c r="L1868" s="62"/>
      <c r="M1868" s="607"/>
      <c r="N1868" s="62"/>
      <c r="O1868" s="63">
        <f>PTCA!AA2837</f>
        <v>0</v>
      </c>
      <c r="P1868" s="63">
        <f>PTCA!AF2837</f>
        <v>0</v>
      </c>
      <c r="Q1868" s="232" t="e">
        <f t="shared" si="59"/>
        <v>#DIV/0!</v>
      </c>
      <c r="R1868" s="544">
        <f>PTCA!AI2837</f>
        <v>0</v>
      </c>
      <c r="S1868" s="544">
        <f>PTCA!AJ1851</f>
        <v>0</v>
      </c>
      <c r="T1868" s="53"/>
      <c r="U1868" s="232" t="e">
        <f t="shared" si="58"/>
        <v>#DIV/0!</v>
      </c>
      <c r="V1868" s="272"/>
      <c r="X1868" s="255"/>
      <c r="Y1868" s="254"/>
    </row>
    <row r="1869" spans="1:25" ht="15">
      <c r="A1869" s="380" t="str">
        <f>PTCA!B1852</f>
        <v>-000</v>
      </c>
      <c r="B1869" s="380">
        <f>PTCA!D1852</f>
        <v>0</v>
      </c>
      <c r="C1869" s="380">
        <f>PTCA!J1852</f>
        <v>0</v>
      </c>
      <c r="D1869" s="380">
        <f>PTCA!K1852</f>
        <v>0</v>
      </c>
      <c r="E1869" s="380">
        <f>PTCA!H1852</f>
        <v>0</v>
      </c>
      <c r="F1869" s="380">
        <f>PTCA!Z1852</f>
        <v>0</v>
      </c>
      <c r="G1869" s="380">
        <f>PTCA!AD1852</f>
        <v>0</v>
      </c>
      <c r="H1869" s="62"/>
      <c r="I1869" s="760">
        <f>PTCA!C1852</f>
        <v>0</v>
      </c>
      <c r="J1869" s="760" t="str">
        <f>PTCA!AK1852</f>
        <v/>
      </c>
      <c r="K1869" s="760">
        <f>PTCA!AL1852</f>
        <v>0</v>
      </c>
      <c r="L1869" s="62"/>
      <c r="M1869" s="607"/>
      <c r="N1869" s="62"/>
      <c r="O1869" s="63">
        <f>PTCA!AA2838</f>
        <v>0</v>
      </c>
      <c r="P1869" s="63">
        <f>PTCA!AF2838</f>
        <v>0</v>
      </c>
      <c r="Q1869" s="232" t="e">
        <f t="shared" si="59"/>
        <v>#DIV/0!</v>
      </c>
      <c r="R1869" s="544">
        <f>PTCA!AI2838</f>
        <v>0</v>
      </c>
      <c r="S1869" s="544">
        <f>PTCA!AJ1852</f>
        <v>0</v>
      </c>
      <c r="T1869" s="53"/>
      <c r="U1869" s="232" t="e">
        <f t="shared" si="58"/>
        <v>#DIV/0!</v>
      </c>
      <c r="V1869" s="272"/>
      <c r="X1869" s="255"/>
      <c r="Y1869" s="254"/>
    </row>
    <row r="1870" spans="1:25" ht="15">
      <c r="A1870" s="380" t="str">
        <f>PTCA!B1853</f>
        <v>-000</v>
      </c>
      <c r="B1870" s="380">
        <f>PTCA!D1853</f>
        <v>0</v>
      </c>
      <c r="C1870" s="380">
        <f>PTCA!J1853</f>
        <v>0</v>
      </c>
      <c r="D1870" s="380">
        <f>PTCA!K1853</f>
        <v>0</v>
      </c>
      <c r="E1870" s="380">
        <f>PTCA!H1853</f>
        <v>0</v>
      </c>
      <c r="F1870" s="380">
        <f>PTCA!Z1853</f>
        <v>0</v>
      </c>
      <c r="G1870" s="380">
        <f>PTCA!AD1853</f>
        <v>0</v>
      </c>
      <c r="H1870" s="62"/>
      <c r="I1870" s="760">
        <f>PTCA!C1853</f>
        <v>0</v>
      </c>
      <c r="J1870" s="760" t="str">
        <f>PTCA!AK1853</f>
        <v/>
      </c>
      <c r="K1870" s="760">
        <f>PTCA!AL1853</f>
        <v>0</v>
      </c>
      <c r="L1870" s="62"/>
      <c r="M1870" s="607"/>
      <c r="N1870" s="62"/>
      <c r="O1870" s="63">
        <f>PTCA!AA2839</f>
        <v>0</v>
      </c>
      <c r="P1870" s="63">
        <f>PTCA!AF2839</f>
        <v>0</v>
      </c>
      <c r="Q1870" s="232" t="e">
        <f t="shared" si="59"/>
        <v>#DIV/0!</v>
      </c>
      <c r="R1870" s="544">
        <f>PTCA!AI2839</f>
        <v>0</v>
      </c>
      <c r="S1870" s="544">
        <f>PTCA!AJ1853</f>
        <v>0</v>
      </c>
      <c r="T1870" s="53"/>
      <c r="U1870" s="232" t="e">
        <f t="shared" si="58"/>
        <v>#DIV/0!</v>
      </c>
      <c r="V1870" s="272"/>
      <c r="X1870" s="255"/>
      <c r="Y1870" s="254"/>
    </row>
    <row r="1871" spans="1:25" ht="15">
      <c r="A1871" s="380" t="str">
        <f>PTCA!B1854</f>
        <v>-000</v>
      </c>
      <c r="B1871" s="380">
        <f>PTCA!D1854</f>
        <v>0</v>
      </c>
      <c r="C1871" s="380">
        <f>PTCA!J1854</f>
        <v>0</v>
      </c>
      <c r="D1871" s="380">
        <f>PTCA!K1854</f>
        <v>0</v>
      </c>
      <c r="E1871" s="380">
        <f>PTCA!H1854</f>
        <v>0</v>
      </c>
      <c r="F1871" s="380">
        <f>PTCA!Z1854</f>
        <v>0</v>
      </c>
      <c r="G1871" s="380">
        <f>PTCA!AD1854</f>
        <v>0</v>
      </c>
      <c r="H1871" s="62"/>
      <c r="I1871" s="760">
        <f>PTCA!C1854</f>
        <v>0</v>
      </c>
      <c r="J1871" s="760" t="str">
        <f>PTCA!AK1854</f>
        <v/>
      </c>
      <c r="K1871" s="760">
        <f>PTCA!AL1854</f>
        <v>0</v>
      </c>
      <c r="L1871" s="62"/>
      <c r="M1871" s="607"/>
      <c r="N1871" s="62"/>
      <c r="O1871" s="63">
        <f>PTCA!AA2840</f>
        <v>0</v>
      </c>
      <c r="P1871" s="63">
        <f>PTCA!AF2840</f>
        <v>0</v>
      </c>
      <c r="Q1871" s="232" t="e">
        <f t="shared" si="59"/>
        <v>#DIV/0!</v>
      </c>
      <c r="R1871" s="544">
        <f>PTCA!AI2840</f>
        <v>0</v>
      </c>
      <c r="S1871" s="544">
        <f>PTCA!AJ1854</f>
        <v>0</v>
      </c>
      <c r="T1871" s="53"/>
      <c r="U1871" s="232" t="e">
        <f t="shared" si="58"/>
        <v>#DIV/0!</v>
      </c>
      <c r="V1871" s="272"/>
      <c r="X1871" s="255"/>
      <c r="Y1871" s="254"/>
    </row>
    <row r="1872" spans="1:25" ht="15">
      <c r="A1872" s="380" t="str">
        <f>PTCA!B1855</f>
        <v>-000</v>
      </c>
      <c r="B1872" s="380">
        <f>PTCA!D1855</f>
        <v>0</v>
      </c>
      <c r="C1872" s="380">
        <f>PTCA!J1855</f>
        <v>0</v>
      </c>
      <c r="D1872" s="380">
        <f>PTCA!K1855</f>
        <v>0</v>
      </c>
      <c r="E1872" s="380">
        <f>PTCA!H1855</f>
        <v>0</v>
      </c>
      <c r="F1872" s="380">
        <f>PTCA!Z1855</f>
        <v>0</v>
      </c>
      <c r="G1872" s="380">
        <f>PTCA!AD1855</f>
        <v>0</v>
      </c>
      <c r="H1872" s="62"/>
      <c r="I1872" s="760">
        <f>PTCA!C1855</f>
        <v>0</v>
      </c>
      <c r="J1872" s="760" t="str">
        <f>PTCA!AK1855</f>
        <v/>
      </c>
      <c r="K1872" s="760">
        <f>PTCA!AL1855</f>
        <v>0</v>
      </c>
      <c r="L1872" s="62"/>
      <c r="M1872" s="607"/>
      <c r="N1872" s="62"/>
      <c r="O1872" s="63">
        <f>PTCA!AA2841</f>
        <v>0</v>
      </c>
      <c r="P1872" s="63">
        <f>PTCA!AF2841</f>
        <v>0</v>
      </c>
      <c r="Q1872" s="232" t="e">
        <f t="shared" si="59"/>
        <v>#DIV/0!</v>
      </c>
      <c r="R1872" s="544">
        <f>PTCA!AI2841</f>
        <v>0</v>
      </c>
      <c r="S1872" s="544">
        <f>PTCA!AJ1855</f>
        <v>0</v>
      </c>
      <c r="T1872" s="53"/>
      <c r="U1872" s="232" t="e">
        <f t="shared" si="58"/>
        <v>#DIV/0!</v>
      </c>
      <c r="V1872" s="272"/>
      <c r="X1872" s="255"/>
      <c r="Y1872" s="254"/>
    </row>
    <row r="1873" spans="1:25" ht="15">
      <c r="A1873" s="380" t="str">
        <f>PTCA!B1856</f>
        <v>-000</v>
      </c>
      <c r="B1873" s="380">
        <f>PTCA!D1856</f>
        <v>0</v>
      </c>
      <c r="C1873" s="380">
        <f>PTCA!J1856</f>
        <v>0</v>
      </c>
      <c r="D1873" s="380">
        <f>PTCA!K1856</f>
        <v>0</v>
      </c>
      <c r="E1873" s="380">
        <f>PTCA!H1856</f>
        <v>0</v>
      </c>
      <c r="F1873" s="380">
        <f>PTCA!Z1856</f>
        <v>0</v>
      </c>
      <c r="G1873" s="380">
        <f>PTCA!AD1856</f>
        <v>0</v>
      </c>
      <c r="H1873" s="62"/>
      <c r="I1873" s="760">
        <f>PTCA!C1856</f>
        <v>0</v>
      </c>
      <c r="J1873" s="760" t="str">
        <f>PTCA!AK1856</f>
        <v/>
      </c>
      <c r="K1873" s="760">
        <f>PTCA!AL1856</f>
        <v>0</v>
      </c>
      <c r="L1873" s="62"/>
      <c r="M1873" s="607"/>
      <c r="N1873" s="62"/>
      <c r="O1873" s="63">
        <f>PTCA!AA2842</f>
        <v>0</v>
      </c>
      <c r="P1873" s="63">
        <f>PTCA!AF2842</f>
        <v>0</v>
      </c>
      <c r="Q1873" s="232" t="e">
        <f t="shared" si="59"/>
        <v>#DIV/0!</v>
      </c>
      <c r="R1873" s="544">
        <f>PTCA!AI2842</f>
        <v>0</v>
      </c>
      <c r="S1873" s="544">
        <f>PTCA!AJ1856</f>
        <v>0</v>
      </c>
      <c r="T1873" s="53"/>
      <c r="U1873" s="232" t="e">
        <f t="shared" ref="U1873:U1936" si="60">T1873/P1873</f>
        <v>#DIV/0!</v>
      </c>
      <c r="V1873" s="272"/>
      <c r="X1873" s="255"/>
      <c r="Y1873" s="254"/>
    </row>
    <row r="1874" spans="1:25" ht="15">
      <c r="A1874" s="380" t="str">
        <f>PTCA!B1857</f>
        <v>-000</v>
      </c>
      <c r="B1874" s="380">
        <f>PTCA!D1857</f>
        <v>0</v>
      </c>
      <c r="C1874" s="380">
        <f>PTCA!J1857</f>
        <v>0</v>
      </c>
      <c r="D1874" s="380">
        <f>PTCA!K1857</f>
        <v>0</v>
      </c>
      <c r="E1874" s="380">
        <f>PTCA!H1857</f>
        <v>0</v>
      </c>
      <c r="F1874" s="380">
        <f>PTCA!Z1857</f>
        <v>0</v>
      </c>
      <c r="G1874" s="380">
        <f>PTCA!AD1857</f>
        <v>0</v>
      </c>
      <c r="H1874" s="62"/>
      <c r="I1874" s="760">
        <f>PTCA!C1857</f>
        <v>0</v>
      </c>
      <c r="J1874" s="760" t="str">
        <f>PTCA!AK1857</f>
        <v/>
      </c>
      <c r="K1874" s="760">
        <f>PTCA!AL1857</f>
        <v>0</v>
      </c>
      <c r="L1874" s="62"/>
      <c r="M1874" s="607"/>
      <c r="N1874" s="62"/>
      <c r="O1874" s="63">
        <f>PTCA!AA2843</f>
        <v>0</v>
      </c>
      <c r="P1874" s="63">
        <f>PTCA!AF2843</f>
        <v>0</v>
      </c>
      <c r="Q1874" s="232" t="e">
        <f t="shared" si="59"/>
        <v>#DIV/0!</v>
      </c>
      <c r="R1874" s="544">
        <f>PTCA!AI2843</f>
        <v>0</v>
      </c>
      <c r="S1874" s="544">
        <f>PTCA!AJ1857</f>
        <v>0</v>
      </c>
      <c r="T1874" s="53"/>
      <c r="U1874" s="232" t="e">
        <f t="shared" si="60"/>
        <v>#DIV/0!</v>
      </c>
      <c r="V1874" s="272"/>
      <c r="X1874" s="255"/>
      <c r="Y1874" s="254"/>
    </row>
    <row r="1875" spans="1:25" ht="15">
      <c r="A1875" s="380" t="str">
        <f>PTCA!B1858</f>
        <v>-000</v>
      </c>
      <c r="B1875" s="380">
        <f>PTCA!D1858</f>
        <v>0</v>
      </c>
      <c r="C1875" s="380">
        <f>PTCA!J1858</f>
        <v>0</v>
      </c>
      <c r="D1875" s="380">
        <f>PTCA!K1858</f>
        <v>0</v>
      </c>
      <c r="E1875" s="380">
        <f>PTCA!H1858</f>
        <v>0</v>
      </c>
      <c r="F1875" s="380">
        <f>PTCA!Z1858</f>
        <v>0</v>
      </c>
      <c r="G1875" s="380">
        <f>PTCA!AD1858</f>
        <v>0</v>
      </c>
      <c r="H1875" s="62"/>
      <c r="I1875" s="760">
        <f>PTCA!C1858</f>
        <v>0</v>
      </c>
      <c r="J1875" s="760" t="str">
        <f>PTCA!AK1858</f>
        <v/>
      </c>
      <c r="K1875" s="760">
        <f>PTCA!AL1858</f>
        <v>0</v>
      </c>
      <c r="L1875" s="62"/>
      <c r="M1875" s="607"/>
      <c r="N1875" s="62"/>
      <c r="O1875" s="63">
        <f>PTCA!AA2844</f>
        <v>0</v>
      </c>
      <c r="P1875" s="63">
        <f>PTCA!AF2844</f>
        <v>0</v>
      </c>
      <c r="Q1875" s="232" t="e">
        <f t="shared" si="59"/>
        <v>#DIV/0!</v>
      </c>
      <c r="R1875" s="544">
        <f>PTCA!AI2844</f>
        <v>0</v>
      </c>
      <c r="S1875" s="544">
        <f>PTCA!AJ1858</f>
        <v>0</v>
      </c>
      <c r="T1875" s="53"/>
      <c r="U1875" s="232" t="e">
        <f t="shared" si="60"/>
        <v>#DIV/0!</v>
      </c>
      <c r="V1875" s="272"/>
      <c r="X1875" s="255"/>
      <c r="Y1875" s="254"/>
    </row>
    <row r="1876" spans="1:25" ht="15">
      <c r="A1876" s="380" t="str">
        <f>PTCA!B1859</f>
        <v>-000</v>
      </c>
      <c r="B1876" s="380">
        <f>PTCA!D1859</f>
        <v>0</v>
      </c>
      <c r="C1876" s="380">
        <f>PTCA!J1859</f>
        <v>0</v>
      </c>
      <c r="D1876" s="380">
        <f>PTCA!K1859</f>
        <v>0</v>
      </c>
      <c r="E1876" s="380">
        <f>PTCA!H1859</f>
        <v>0</v>
      </c>
      <c r="F1876" s="380">
        <f>PTCA!Z1859</f>
        <v>0</v>
      </c>
      <c r="G1876" s="380">
        <f>PTCA!AD1859</f>
        <v>0</v>
      </c>
      <c r="H1876" s="62"/>
      <c r="I1876" s="760">
        <f>PTCA!C1859</f>
        <v>0</v>
      </c>
      <c r="J1876" s="760" t="str">
        <f>PTCA!AK1859</f>
        <v/>
      </c>
      <c r="K1876" s="760">
        <f>PTCA!AL1859</f>
        <v>0</v>
      </c>
      <c r="L1876" s="62"/>
      <c r="M1876" s="607"/>
      <c r="N1876" s="62"/>
      <c r="O1876" s="63">
        <f>PTCA!AA2845</f>
        <v>0</v>
      </c>
      <c r="P1876" s="63">
        <f>PTCA!AF2845</f>
        <v>0</v>
      </c>
      <c r="Q1876" s="232" t="e">
        <f t="shared" si="59"/>
        <v>#DIV/0!</v>
      </c>
      <c r="R1876" s="544">
        <f>PTCA!AI2845</f>
        <v>0</v>
      </c>
      <c r="S1876" s="544">
        <f>PTCA!AJ1859</f>
        <v>0</v>
      </c>
      <c r="T1876" s="53"/>
      <c r="U1876" s="232" t="e">
        <f t="shared" si="60"/>
        <v>#DIV/0!</v>
      </c>
      <c r="V1876" s="272"/>
      <c r="X1876" s="255"/>
      <c r="Y1876" s="254"/>
    </row>
    <row r="1877" spans="1:25" ht="15">
      <c r="A1877" s="380" t="str">
        <f>PTCA!B1860</f>
        <v>-000</v>
      </c>
      <c r="B1877" s="380">
        <f>PTCA!D1860</f>
        <v>0</v>
      </c>
      <c r="C1877" s="380">
        <f>PTCA!J1860</f>
        <v>0</v>
      </c>
      <c r="D1877" s="380">
        <f>PTCA!K1860</f>
        <v>0</v>
      </c>
      <c r="E1877" s="380">
        <f>PTCA!H1860</f>
        <v>0</v>
      </c>
      <c r="F1877" s="380">
        <f>PTCA!Z1860</f>
        <v>0</v>
      </c>
      <c r="G1877" s="380">
        <f>PTCA!AD1860</f>
        <v>0</v>
      </c>
      <c r="H1877" s="62"/>
      <c r="I1877" s="760">
        <f>PTCA!C1860</f>
        <v>0</v>
      </c>
      <c r="J1877" s="760" t="str">
        <f>PTCA!AK1860</f>
        <v/>
      </c>
      <c r="K1877" s="760">
        <f>PTCA!AL1860</f>
        <v>0</v>
      </c>
      <c r="L1877" s="62"/>
      <c r="M1877" s="607"/>
      <c r="N1877" s="62"/>
      <c r="O1877" s="63">
        <f>PTCA!AA2846</f>
        <v>0</v>
      </c>
      <c r="P1877" s="63">
        <f>PTCA!AF2846</f>
        <v>0</v>
      </c>
      <c r="Q1877" s="232" t="e">
        <f t="shared" si="59"/>
        <v>#DIV/0!</v>
      </c>
      <c r="R1877" s="544">
        <f>PTCA!AI2846</f>
        <v>0</v>
      </c>
      <c r="S1877" s="544">
        <f>PTCA!AJ1860</f>
        <v>0</v>
      </c>
      <c r="T1877" s="53"/>
      <c r="U1877" s="232" t="e">
        <f t="shared" si="60"/>
        <v>#DIV/0!</v>
      </c>
      <c r="V1877" s="272"/>
      <c r="X1877" s="255"/>
      <c r="Y1877" s="254"/>
    </row>
    <row r="1878" spans="1:25" ht="15">
      <c r="A1878" s="380" t="str">
        <f>PTCA!B1861</f>
        <v>-000</v>
      </c>
      <c r="B1878" s="380">
        <f>PTCA!D1861</f>
        <v>0</v>
      </c>
      <c r="C1878" s="380">
        <f>PTCA!J1861</f>
        <v>0</v>
      </c>
      <c r="D1878" s="380">
        <f>PTCA!K1861</f>
        <v>0</v>
      </c>
      <c r="E1878" s="380">
        <f>PTCA!H1861</f>
        <v>0</v>
      </c>
      <c r="F1878" s="380">
        <f>PTCA!Z1861</f>
        <v>0</v>
      </c>
      <c r="G1878" s="380">
        <f>PTCA!AD1861</f>
        <v>0</v>
      </c>
      <c r="H1878" s="62"/>
      <c r="I1878" s="760">
        <f>PTCA!C1861</f>
        <v>0</v>
      </c>
      <c r="J1878" s="760" t="str">
        <f>PTCA!AK1861</f>
        <v/>
      </c>
      <c r="K1878" s="760">
        <f>PTCA!AL1861</f>
        <v>0</v>
      </c>
      <c r="L1878" s="62"/>
      <c r="M1878" s="607"/>
      <c r="N1878" s="62"/>
      <c r="O1878" s="63">
        <f>PTCA!AA2847</f>
        <v>0</v>
      </c>
      <c r="P1878" s="63">
        <f>PTCA!AF2847</f>
        <v>0</v>
      </c>
      <c r="Q1878" s="232" t="e">
        <f t="shared" si="59"/>
        <v>#DIV/0!</v>
      </c>
      <c r="R1878" s="544">
        <f>PTCA!AI2847</f>
        <v>0</v>
      </c>
      <c r="S1878" s="544">
        <f>PTCA!AJ1861</f>
        <v>0</v>
      </c>
      <c r="T1878" s="53"/>
      <c r="U1878" s="232" t="e">
        <f t="shared" si="60"/>
        <v>#DIV/0!</v>
      </c>
      <c r="V1878" s="272"/>
      <c r="X1878" s="255"/>
      <c r="Y1878" s="254"/>
    </row>
    <row r="1879" spans="1:25" ht="15">
      <c r="A1879" s="380" t="str">
        <f>PTCA!B1862</f>
        <v>-000</v>
      </c>
      <c r="B1879" s="380">
        <f>PTCA!D1862</f>
        <v>0</v>
      </c>
      <c r="C1879" s="380">
        <f>PTCA!J1862</f>
        <v>0</v>
      </c>
      <c r="D1879" s="380">
        <f>PTCA!K1862</f>
        <v>0</v>
      </c>
      <c r="E1879" s="380">
        <f>PTCA!H1862</f>
        <v>0</v>
      </c>
      <c r="F1879" s="380">
        <f>PTCA!Z1862</f>
        <v>0</v>
      </c>
      <c r="G1879" s="380">
        <f>PTCA!AD1862</f>
        <v>0</v>
      </c>
      <c r="H1879" s="62"/>
      <c r="I1879" s="760">
        <f>PTCA!C1862</f>
        <v>0</v>
      </c>
      <c r="J1879" s="760" t="str">
        <f>PTCA!AK1862</f>
        <v/>
      </c>
      <c r="K1879" s="760">
        <f>PTCA!AL1862</f>
        <v>0</v>
      </c>
      <c r="L1879" s="62"/>
      <c r="M1879" s="607"/>
      <c r="N1879" s="62"/>
      <c r="O1879" s="63">
        <f>PTCA!AA2848</f>
        <v>0</v>
      </c>
      <c r="P1879" s="63">
        <f>PTCA!AF2848</f>
        <v>0</v>
      </c>
      <c r="Q1879" s="232" t="e">
        <f t="shared" si="59"/>
        <v>#DIV/0!</v>
      </c>
      <c r="R1879" s="544">
        <f>PTCA!AI2848</f>
        <v>0</v>
      </c>
      <c r="S1879" s="544">
        <f>PTCA!AJ1862</f>
        <v>0</v>
      </c>
      <c r="T1879" s="53"/>
      <c r="U1879" s="232" t="e">
        <f t="shared" si="60"/>
        <v>#DIV/0!</v>
      </c>
      <c r="V1879" s="272"/>
      <c r="X1879" s="255"/>
      <c r="Y1879" s="254"/>
    </row>
    <row r="1880" spans="1:25" ht="15">
      <c r="A1880" s="380" t="str">
        <f>PTCA!B1863</f>
        <v>-000</v>
      </c>
      <c r="B1880" s="380">
        <f>PTCA!D1863</f>
        <v>0</v>
      </c>
      <c r="C1880" s="380">
        <f>PTCA!J1863</f>
        <v>0</v>
      </c>
      <c r="D1880" s="380">
        <f>PTCA!K1863</f>
        <v>0</v>
      </c>
      <c r="E1880" s="380">
        <f>PTCA!H1863</f>
        <v>0</v>
      </c>
      <c r="F1880" s="380">
        <f>PTCA!Z1863</f>
        <v>0</v>
      </c>
      <c r="G1880" s="380">
        <f>PTCA!AD1863</f>
        <v>0</v>
      </c>
      <c r="H1880" s="62"/>
      <c r="I1880" s="760">
        <f>PTCA!C1863</f>
        <v>0</v>
      </c>
      <c r="J1880" s="760" t="str">
        <f>PTCA!AK1863</f>
        <v/>
      </c>
      <c r="K1880" s="760">
        <f>PTCA!AL1863</f>
        <v>0</v>
      </c>
      <c r="L1880" s="62"/>
      <c r="M1880" s="607"/>
      <c r="N1880" s="62"/>
      <c r="O1880" s="63">
        <f>PTCA!AA2849</f>
        <v>0</v>
      </c>
      <c r="P1880" s="63">
        <f>PTCA!AF2849</f>
        <v>0</v>
      </c>
      <c r="Q1880" s="232" t="e">
        <f t="shared" si="59"/>
        <v>#DIV/0!</v>
      </c>
      <c r="R1880" s="544">
        <f>PTCA!AI2849</f>
        <v>0</v>
      </c>
      <c r="S1880" s="544">
        <f>PTCA!AJ1863</f>
        <v>0</v>
      </c>
      <c r="T1880" s="53"/>
      <c r="U1880" s="232" t="e">
        <f t="shared" si="60"/>
        <v>#DIV/0!</v>
      </c>
      <c r="V1880" s="272"/>
      <c r="X1880" s="255"/>
      <c r="Y1880" s="254"/>
    </row>
    <row r="1881" spans="1:25" ht="15">
      <c r="A1881" s="380" t="str">
        <f>PTCA!B1864</f>
        <v>-000</v>
      </c>
      <c r="B1881" s="380">
        <f>PTCA!D1864</f>
        <v>0</v>
      </c>
      <c r="C1881" s="380">
        <f>PTCA!J1864</f>
        <v>0</v>
      </c>
      <c r="D1881" s="380">
        <f>PTCA!K1864</f>
        <v>0</v>
      </c>
      <c r="E1881" s="380">
        <f>PTCA!H1864</f>
        <v>0</v>
      </c>
      <c r="F1881" s="380">
        <f>PTCA!Z1864</f>
        <v>0</v>
      </c>
      <c r="G1881" s="380">
        <f>PTCA!AD1864</f>
        <v>0</v>
      </c>
      <c r="H1881" s="62"/>
      <c r="I1881" s="760">
        <f>PTCA!C1864</f>
        <v>0</v>
      </c>
      <c r="J1881" s="760" t="str">
        <f>PTCA!AK1864</f>
        <v/>
      </c>
      <c r="K1881" s="760">
        <f>PTCA!AL1864</f>
        <v>0</v>
      </c>
      <c r="L1881" s="62"/>
      <c r="M1881" s="607"/>
      <c r="N1881" s="62"/>
      <c r="O1881" s="63">
        <f>PTCA!AA2850</f>
        <v>0</v>
      </c>
      <c r="P1881" s="63">
        <f>PTCA!AF2850</f>
        <v>0</v>
      </c>
      <c r="Q1881" s="232" t="e">
        <f t="shared" si="59"/>
        <v>#DIV/0!</v>
      </c>
      <c r="R1881" s="544">
        <f>PTCA!AI2850</f>
        <v>0</v>
      </c>
      <c r="S1881" s="544">
        <f>PTCA!AJ1864</f>
        <v>0</v>
      </c>
      <c r="T1881" s="53"/>
      <c r="U1881" s="232" t="e">
        <f t="shared" si="60"/>
        <v>#DIV/0!</v>
      </c>
      <c r="V1881" s="272"/>
      <c r="X1881" s="255"/>
      <c r="Y1881" s="254"/>
    </row>
    <row r="1882" spans="1:25" ht="15">
      <c r="A1882" s="380" t="str">
        <f>PTCA!B1865</f>
        <v>-000</v>
      </c>
      <c r="B1882" s="380">
        <f>PTCA!D1865</f>
        <v>0</v>
      </c>
      <c r="C1882" s="380">
        <f>PTCA!J1865</f>
        <v>0</v>
      </c>
      <c r="D1882" s="380">
        <f>PTCA!K1865</f>
        <v>0</v>
      </c>
      <c r="E1882" s="380">
        <f>PTCA!H1865</f>
        <v>0</v>
      </c>
      <c r="F1882" s="380">
        <f>PTCA!Z1865</f>
        <v>0</v>
      </c>
      <c r="G1882" s="380">
        <f>PTCA!AD1865</f>
        <v>0</v>
      </c>
      <c r="H1882" s="62"/>
      <c r="I1882" s="760">
        <f>PTCA!C1865</f>
        <v>0</v>
      </c>
      <c r="J1882" s="760" t="str">
        <f>PTCA!AK1865</f>
        <v/>
      </c>
      <c r="K1882" s="760">
        <f>PTCA!AL1865</f>
        <v>0</v>
      </c>
      <c r="L1882" s="62"/>
      <c r="M1882" s="607"/>
      <c r="N1882" s="62"/>
      <c r="O1882" s="63">
        <f>PTCA!AA2851</f>
        <v>0</v>
      </c>
      <c r="P1882" s="63">
        <f>PTCA!AF2851</f>
        <v>0</v>
      </c>
      <c r="Q1882" s="232" t="e">
        <f t="shared" si="59"/>
        <v>#DIV/0!</v>
      </c>
      <c r="R1882" s="544">
        <f>PTCA!AI2851</f>
        <v>0</v>
      </c>
      <c r="S1882" s="544">
        <f>PTCA!AJ1865</f>
        <v>0</v>
      </c>
      <c r="T1882" s="53"/>
      <c r="U1882" s="232" t="e">
        <f t="shared" si="60"/>
        <v>#DIV/0!</v>
      </c>
      <c r="V1882" s="272"/>
      <c r="X1882" s="255"/>
      <c r="Y1882" s="254"/>
    </row>
    <row r="1883" spans="1:25" ht="15">
      <c r="A1883" s="380" t="str">
        <f>PTCA!B1866</f>
        <v>-000</v>
      </c>
      <c r="B1883" s="380">
        <f>PTCA!D1866</f>
        <v>0</v>
      </c>
      <c r="C1883" s="380">
        <f>PTCA!J1866</f>
        <v>0</v>
      </c>
      <c r="D1883" s="380">
        <f>PTCA!K1866</f>
        <v>0</v>
      </c>
      <c r="E1883" s="380">
        <f>PTCA!H1866</f>
        <v>0</v>
      </c>
      <c r="F1883" s="380">
        <f>PTCA!Z1866</f>
        <v>0</v>
      </c>
      <c r="G1883" s="380">
        <f>PTCA!AD1866</f>
        <v>0</v>
      </c>
      <c r="H1883" s="62"/>
      <c r="I1883" s="760">
        <f>PTCA!C1866</f>
        <v>0</v>
      </c>
      <c r="J1883" s="760" t="str">
        <f>PTCA!AK1866</f>
        <v/>
      </c>
      <c r="K1883" s="760">
        <f>PTCA!AL1866</f>
        <v>0</v>
      </c>
      <c r="L1883" s="62"/>
      <c r="M1883" s="607"/>
      <c r="N1883" s="62"/>
      <c r="O1883" s="63">
        <f>PTCA!AA2852</f>
        <v>0</v>
      </c>
      <c r="P1883" s="63">
        <f>PTCA!AF2852</f>
        <v>0</v>
      </c>
      <c r="Q1883" s="232" t="e">
        <f t="shared" si="59"/>
        <v>#DIV/0!</v>
      </c>
      <c r="R1883" s="544">
        <f>PTCA!AI2852</f>
        <v>0</v>
      </c>
      <c r="S1883" s="544">
        <f>PTCA!AJ1866</f>
        <v>0</v>
      </c>
      <c r="T1883" s="53"/>
      <c r="U1883" s="232" t="e">
        <f t="shared" si="60"/>
        <v>#DIV/0!</v>
      </c>
      <c r="V1883" s="272"/>
      <c r="X1883" s="255"/>
      <c r="Y1883" s="254"/>
    </row>
    <row r="1884" spans="1:25" ht="15">
      <c r="A1884" s="380" t="str">
        <f>PTCA!B1867</f>
        <v>-000</v>
      </c>
      <c r="B1884" s="380">
        <f>PTCA!D1867</f>
        <v>0</v>
      </c>
      <c r="C1884" s="380">
        <f>PTCA!J1867</f>
        <v>0</v>
      </c>
      <c r="D1884" s="380">
        <f>PTCA!K1867</f>
        <v>0</v>
      </c>
      <c r="E1884" s="380">
        <f>PTCA!H1867</f>
        <v>0</v>
      </c>
      <c r="F1884" s="380">
        <f>PTCA!Z1867</f>
        <v>0</v>
      </c>
      <c r="G1884" s="380">
        <f>PTCA!AD1867</f>
        <v>0</v>
      </c>
      <c r="H1884" s="62"/>
      <c r="I1884" s="760">
        <f>PTCA!C1867</f>
        <v>0</v>
      </c>
      <c r="J1884" s="760" t="str">
        <f>PTCA!AK1867</f>
        <v/>
      </c>
      <c r="K1884" s="760">
        <f>PTCA!AL1867</f>
        <v>0</v>
      </c>
      <c r="L1884" s="62"/>
      <c r="M1884" s="607"/>
      <c r="N1884" s="62"/>
      <c r="O1884" s="63">
        <f>PTCA!AA2853</f>
        <v>0</v>
      </c>
      <c r="P1884" s="63">
        <f>PTCA!AF2853</f>
        <v>0</v>
      </c>
      <c r="Q1884" s="232" t="e">
        <f t="shared" si="59"/>
        <v>#DIV/0!</v>
      </c>
      <c r="R1884" s="544">
        <f>PTCA!AI2853</f>
        <v>0</v>
      </c>
      <c r="S1884" s="544">
        <f>PTCA!AJ1867</f>
        <v>0</v>
      </c>
      <c r="T1884" s="53"/>
      <c r="U1884" s="232" t="e">
        <f t="shared" si="60"/>
        <v>#DIV/0!</v>
      </c>
      <c r="V1884" s="272"/>
      <c r="X1884" s="255"/>
      <c r="Y1884" s="254"/>
    </row>
    <row r="1885" spans="1:25" ht="15">
      <c r="A1885" s="380" t="str">
        <f>PTCA!B1868</f>
        <v>-000</v>
      </c>
      <c r="B1885" s="380">
        <f>PTCA!D1868</f>
        <v>0</v>
      </c>
      <c r="C1885" s="380">
        <f>PTCA!J1868</f>
        <v>0</v>
      </c>
      <c r="D1885" s="380">
        <f>PTCA!K1868</f>
        <v>0</v>
      </c>
      <c r="E1885" s="380">
        <f>PTCA!H1868</f>
        <v>0</v>
      </c>
      <c r="F1885" s="380">
        <f>PTCA!Z1868</f>
        <v>0</v>
      </c>
      <c r="G1885" s="380">
        <f>PTCA!AD1868</f>
        <v>0</v>
      </c>
      <c r="H1885" s="62"/>
      <c r="I1885" s="760">
        <f>PTCA!C1868</f>
        <v>0</v>
      </c>
      <c r="J1885" s="760" t="str">
        <f>PTCA!AK1868</f>
        <v/>
      </c>
      <c r="K1885" s="760">
        <f>PTCA!AL1868</f>
        <v>0</v>
      </c>
      <c r="L1885" s="62"/>
      <c r="M1885" s="607"/>
      <c r="N1885" s="62"/>
      <c r="O1885" s="63">
        <f>PTCA!AA2854</f>
        <v>0</v>
      </c>
      <c r="P1885" s="63">
        <f>PTCA!AF2854</f>
        <v>0</v>
      </c>
      <c r="Q1885" s="232" t="e">
        <f t="shared" si="59"/>
        <v>#DIV/0!</v>
      </c>
      <c r="R1885" s="544">
        <f>PTCA!AI2854</f>
        <v>0</v>
      </c>
      <c r="S1885" s="544">
        <f>PTCA!AJ1868</f>
        <v>0</v>
      </c>
      <c r="T1885" s="53"/>
      <c r="U1885" s="232" t="e">
        <f t="shared" si="60"/>
        <v>#DIV/0!</v>
      </c>
      <c r="V1885" s="272"/>
      <c r="X1885" s="255"/>
      <c r="Y1885" s="254"/>
    </row>
    <row r="1886" spans="1:25" ht="15">
      <c r="A1886" s="380" t="str">
        <f>PTCA!B1869</f>
        <v>-000</v>
      </c>
      <c r="B1886" s="380">
        <f>PTCA!D1869</f>
        <v>0</v>
      </c>
      <c r="C1886" s="380">
        <f>PTCA!J1869</f>
        <v>0</v>
      </c>
      <c r="D1886" s="380">
        <f>PTCA!K1869</f>
        <v>0</v>
      </c>
      <c r="E1886" s="380">
        <f>PTCA!H1869</f>
        <v>0</v>
      </c>
      <c r="F1886" s="380">
        <f>PTCA!Z1869</f>
        <v>0</v>
      </c>
      <c r="G1886" s="380">
        <f>PTCA!AD1869</f>
        <v>0</v>
      </c>
      <c r="H1886" s="62"/>
      <c r="I1886" s="760">
        <f>PTCA!C1869</f>
        <v>0</v>
      </c>
      <c r="J1886" s="760" t="str">
        <f>PTCA!AK1869</f>
        <v/>
      </c>
      <c r="K1886" s="760">
        <f>PTCA!AL1869</f>
        <v>0</v>
      </c>
      <c r="L1886" s="62"/>
      <c r="M1886" s="607"/>
      <c r="N1886" s="62"/>
      <c r="O1886" s="63">
        <f>PTCA!AA2855</f>
        <v>0</v>
      </c>
      <c r="P1886" s="63">
        <f>PTCA!AF2855</f>
        <v>0</v>
      </c>
      <c r="Q1886" s="232" t="e">
        <f t="shared" si="59"/>
        <v>#DIV/0!</v>
      </c>
      <c r="R1886" s="544">
        <f>PTCA!AI2855</f>
        <v>0</v>
      </c>
      <c r="S1886" s="544">
        <f>PTCA!AJ1869</f>
        <v>0</v>
      </c>
      <c r="T1886" s="53"/>
      <c r="U1886" s="232" t="e">
        <f t="shared" si="60"/>
        <v>#DIV/0!</v>
      </c>
      <c r="V1886" s="272"/>
      <c r="X1886" s="255"/>
      <c r="Y1886" s="254"/>
    </row>
    <row r="1887" spans="1:25" ht="15">
      <c r="A1887" s="380" t="str">
        <f>PTCA!B1870</f>
        <v>-000</v>
      </c>
      <c r="B1887" s="380">
        <f>PTCA!D1870</f>
        <v>0</v>
      </c>
      <c r="C1887" s="380">
        <f>PTCA!J1870</f>
        <v>0</v>
      </c>
      <c r="D1887" s="380">
        <f>PTCA!K1870</f>
        <v>0</v>
      </c>
      <c r="E1887" s="380">
        <f>PTCA!H1870</f>
        <v>0</v>
      </c>
      <c r="F1887" s="380">
        <f>PTCA!Z1870</f>
        <v>0</v>
      </c>
      <c r="G1887" s="380">
        <f>PTCA!AD1870</f>
        <v>0</v>
      </c>
      <c r="H1887" s="62"/>
      <c r="I1887" s="760">
        <f>PTCA!C1870</f>
        <v>0</v>
      </c>
      <c r="J1887" s="760" t="str">
        <f>PTCA!AK1870</f>
        <v/>
      </c>
      <c r="K1887" s="760">
        <f>PTCA!AL1870</f>
        <v>0</v>
      </c>
      <c r="L1887" s="62"/>
      <c r="M1887" s="607"/>
      <c r="N1887" s="62"/>
      <c r="O1887" s="63">
        <f>PTCA!AA2856</f>
        <v>0</v>
      </c>
      <c r="P1887" s="63">
        <f>PTCA!AF2856</f>
        <v>0</v>
      </c>
      <c r="Q1887" s="232" t="e">
        <f t="shared" si="59"/>
        <v>#DIV/0!</v>
      </c>
      <c r="R1887" s="544">
        <f>PTCA!AI2856</f>
        <v>0</v>
      </c>
      <c r="S1887" s="544">
        <f>PTCA!AJ1870</f>
        <v>0</v>
      </c>
      <c r="T1887" s="53"/>
      <c r="U1887" s="232" t="e">
        <f t="shared" si="60"/>
        <v>#DIV/0!</v>
      </c>
      <c r="V1887" s="272"/>
      <c r="X1887" s="255"/>
      <c r="Y1887" s="254"/>
    </row>
    <row r="1888" spans="1:25" ht="15">
      <c r="A1888" s="380" t="str">
        <f>PTCA!B1871</f>
        <v>-000</v>
      </c>
      <c r="B1888" s="380">
        <f>PTCA!D1871</f>
        <v>0</v>
      </c>
      <c r="C1888" s="380">
        <f>PTCA!J1871</f>
        <v>0</v>
      </c>
      <c r="D1888" s="380">
        <f>PTCA!K1871</f>
        <v>0</v>
      </c>
      <c r="E1888" s="380">
        <f>PTCA!H1871</f>
        <v>0</v>
      </c>
      <c r="F1888" s="380">
        <f>PTCA!Z1871</f>
        <v>0</v>
      </c>
      <c r="G1888" s="380">
        <f>PTCA!AD1871</f>
        <v>0</v>
      </c>
      <c r="H1888" s="62"/>
      <c r="I1888" s="760">
        <f>PTCA!C1871</f>
        <v>0</v>
      </c>
      <c r="J1888" s="760" t="str">
        <f>PTCA!AK1871</f>
        <v/>
      </c>
      <c r="K1888" s="760">
        <f>PTCA!AL1871</f>
        <v>0</v>
      </c>
      <c r="L1888" s="62"/>
      <c r="M1888" s="607"/>
      <c r="N1888" s="62"/>
      <c r="O1888" s="63">
        <f>PTCA!AA2857</f>
        <v>0</v>
      </c>
      <c r="P1888" s="63">
        <f>PTCA!AF2857</f>
        <v>0</v>
      </c>
      <c r="Q1888" s="232" t="e">
        <f t="shared" si="59"/>
        <v>#DIV/0!</v>
      </c>
      <c r="R1888" s="544">
        <f>PTCA!AI2857</f>
        <v>0</v>
      </c>
      <c r="S1888" s="544">
        <f>PTCA!AJ1871</f>
        <v>0</v>
      </c>
      <c r="T1888" s="53"/>
      <c r="U1888" s="232" t="e">
        <f t="shared" si="60"/>
        <v>#DIV/0!</v>
      </c>
      <c r="V1888" s="272"/>
      <c r="X1888" s="255"/>
      <c r="Y1888" s="254"/>
    </row>
    <row r="1889" spans="1:25" ht="15">
      <c r="A1889" s="380" t="str">
        <f>PTCA!B1872</f>
        <v>-000</v>
      </c>
      <c r="B1889" s="380">
        <f>PTCA!D1872</f>
        <v>0</v>
      </c>
      <c r="C1889" s="380">
        <f>PTCA!J1872</f>
        <v>0</v>
      </c>
      <c r="D1889" s="380">
        <f>PTCA!K1872</f>
        <v>0</v>
      </c>
      <c r="E1889" s="380">
        <f>PTCA!H1872</f>
        <v>0</v>
      </c>
      <c r="F1889" s="380">
        <f>PTCA!Z1872</f>
        <v>0</v>
      </c>
      <c r="G1889" s="380">
        <f>PTCA!AD1872</f>
        <v>0</v>
      </c>
      <c r="H1889" s="62"/>
      <c r="I1889" s="760">
        <f>PTCA!C1872</f>
        <v>0</v>
      </c>
      <c r="J1889" s="760" t="str">
        <f>PTCA!AK1872</f>
        <v/>
      </c>
      <c r="K1889" s="760">
        <f>PTCA!AL1872</f>
        <v>0</v>
      </c>
      <c r="L1889" s="62"/>
      <c r="M1889" s="607"/>
      <c r="N1889" s="62"/>
      <c r="O1889" s="63">
        <f>PTCA!AA2858</f>
        <v>0</v>
      </c>
      <c r="P1889" s="63">
        <f>PTCA!AF2858</f>
        <v>0</v>
      </c>
      <c r="Q1889" s="232" t="e">
        <f t="shared" si="59"/>
        <v>#DIV/0!</v>
      </c>
      <c r="R1889" s="544">
        <f>PTCA!AI2858</f>
        <v>0</v>
      </c>
      <c r="S1889" s="544">
        <f>PTCA!AJ1872</f>
        <v>0</v>
      </c>
      <c r="T1889" s="53"/>
      <c r="U1889" s="232" t="e">
        <f t="shared" si="60"/>
        <v>#DIV/0!</v>
      </c>
      <c r="V1889" s="272"/>
      <c r="X1889" s="255"/>
      <c r="Y1889" s="254"/>
    </row>
    <row r="1890" spans="1:25" ht="15">
      <c r="A1890" s="380" t="str">
        <f>PTCA!B1873</f>
        <v>-000</v>
      </c>
      <c r="B1890" s="380">
        <f>PTCA!D1873</f>
        <v>0</v>
      </c>
      <c r="C1890" s="380">
        <f>PTCA!J1873</f>
        <v>0</v>
      </c>
      <c r="D1890" s="380">
        <f>PTCA!K1873</f>
        <v>0</v>
      </c>
      <c r="E1890" s="380">
        <f>PTCA!H1873</f>
        <v>0</v>
      </c>
      <c r="F1890" s="380">
        <f>PTCA!Z1873</f>
        <v>0</v>
      </c>
      <c r="G1890" s="380">
        <f>PTCA!AD1873</f>
        <v>0</v>
      </c>
      <c r="H1890" s="62"/>
      <c r="I1890" s="760">
        <f>PTCA!C1873</f>
        <v>0</v>
      </c>
      <c r="J1890" s="760" t="str">
        <f>PTCA!AK1873</f>
        <v/>
      </c>
      <c r="K1890" s="760">
        <f>PTCA!AL1873</f>
        <v>0</v>
      </c>
      <c r="L1890" s="62"/>
      <c r="M1890" s="607"/>
      <c r="N1890" s="62"/>
      <c r="O1890" s="63">
        <f>PTCA!AA2859</f>
        <v>0</v>
      </c>
      <c r="P1890" s="63">
        <f>PTCA!AF2859</f>
        <v>0</v>
      </c>
      <c r="Q1890" s="232" t="e">
        <f t="shared" si="59"/>
        <v>#DIV/0!</v>
      </c>
      <c r="R1890" s="544">
        <f>PTCA!AI2859</f>
        <v>0</v>
      </c>
      <c r="S1890" s="544">
        <f>PTCA!AJ1873</f>
        <v>0</v>
      </c>
      <c r="T1890" s="53"/>
      <c r="U1890" s="232" t="e">
        <f t="shared" si="60"/>
        <v>#DIV/0!</v>
      </c>
      <c r="V1890" s="272"/>
      <c r="X1890" s="255"/>
      <c r="Y1890" s="254"/>
    </row>
    <row r="1891" spans="1:25" ht="15">
      <c r="A1891" s="380" t="str">
        <f>PTCA!B1874</f>
        <v>-000</v>
      </c>
      <c r="B1891" s="380">
        <f>PTCA!D1874</f>
        <v>0</v>
      </c>
      <c r="C1891" s="380">
        <f>PTCA!J1874</f>
        <v>0</v>
      </c>
      <c r="D1891" s="380">
        <f>PTCA!K1874</f>
        <v>0</v>
      </c>
      <c r="E1891" s="380">
        <f>PTCA!H1874</f>
        <v>0</v>
      </c>
      <c r="F1891" s="380">
        <f>PTCA!Z1874</f>
        <v>0</v>
      </c>
      <c r="G1891" s="380">
        <f>PTCA!AD1874</f>
        <v>0</v>
      </c>
      <c r="H1891" s="62"/>
      <c r="I1891" s="760">
        <f>PTCA!C1874</f>
        <v>0</v>
      </c>
      <c r="J1891" s="760" t="str">
        <f>PTCA!AK1874</f>
        <v/>
      </c>
      <c r="K1891" s="760">
        <f>PTCA!AL1874</f>
        <v>0</v>
      </c>
      <c r="L1891" s="62"/>
      <c r="M1891" s="607"/>
      <c r="N1891" s="62"/>
      <c r="O1891" s="63">
        <f>PTCA!AA2860</f>
        <v>0</v>
      </c>
      <c r="P1891" s="63">
        <f>PTCA!AF2860</f>
        <v>0</v>
      </c>
      <c r="Q1891" s="232" t="e">
        <f t="shared" si="59"/>
        <v>#DIV/0!</v>
      </c>
      <c r="R1891" s="544">
        <f>PTCA!AI2860</f>
        <v>0</v>
      </c>
      <c r="S1891" s="544">
        <f>PTCA!AJ1874</f>
        <v>0</v>
      </c>
      <c r="T1891" s="53"/>
      <c r="U1891" s="232" t="e">
        <f t="shared" si="60"/>
        <v>#DIV/0!</v>
      </c>
      <c r="V1891" s="272"/>
      <c r="X1891" s="255"/>
      <c r="Y1891" s="254"/>
    </row>
    <row r="1892" spans="1:25" ht="15">
      <c r="A1892" s="380" t="str">
        <f>PTCA!B1875</f>
        <v>-000</v>
      </c>
      <c r="B1892" s="380">
        <f>PTCA!D1875</f>
        <v>0</v>
      </c>
      <c r="C1892" s="380">
        <f>PTCA!J1875</f>
        <v>0</v>
      </c>
      <c r="D1892" s="380">
        <f>PTCA!K1875</f>
        <v>0</v>
      </c>
      <c r="E1892" s="380">
        <f>PTCA!H1875</f>
        <v>0</v>
      </c>
      <c r="F1892" s="380">
        <f>PTCA!Z1875</f>
        <v>0</v>
      </c>
      <c r="G1892" s="380">
        <f>PTCA!AD1875</f>
        <v>0</v>
      </c>
      <c r="H1892" s="62"/>
      <c r="I1892" s="760">
        <f>PTCA!C1875</f>
        <v>0</v>
      </c>
      <c r="J1892" s="760" t="str">
        <f>PTCA!AK1875</f>
        <v/>
      </c>
      <c r="K1892" s="760">
        <f>PTCA!AL1875</f>
        <v>0</v>
      </c>
      <c r="L1892" s="62"/>
      <c r="M1892" s="607"/>
      <c r="N1892" s="62"/>
      <c r="O1892" s="63">
        <f>PTCA!AA2861</f>
        <v>0</v>
      </c>
      <c r="P1892" s="63">
        <f>PTCA!AF2861</f>
        <v>0</v>
      </c>
      <c r="Q1892" s="232" t="e">
        <f t="shared" si="59"/>
        <v>#DIV/0!</v>
      </c>
      <c r="R1892" s="544">
        <f>PTCA!AI2861</f>
        <v>0</v>
      </c>
      <c r="S1892" s="544">
        <f>PTCA!AJ1875</f>
        <v>0</v>
      </c>
      <c r="T1892" s="53"/>
      <c r="U1892" s="232" t="e">
        <f t="shared" si="60"/>
        <v>#DIV/0!</v>
      </c>
      <c r="V1892" s="272"/>
      <c r="X1892" s="255"/>
      <c r="Y1892" s="254"/>
    </row>
    <row r="1893" spans="1:25" ht="15">
      <c r="A1893" s="380" t="str">
        <f>PTCA!B1876</f>
        <v>-000</v>
      </c>
      <c r="B1893" s="380">
        <f>PTCA!D1876</f>
        <v>0</v>
      </c>
      <c r="C1893" s="380">
        <f>PTCA!J1876</f>
        <v>0</v>
      </c>
      <c r="D1893" s="380">
        <f>PTCA!K1876</f>
        <v>0</v>
      </c>
      <c r="E1893" s="380">
        <f>PTCA!H1876</f>
        <v>0</v>
      </c>
      <c r="F1893" s="380">
        <f>PTCA!Z1876</f>
        <v>0</v>
      </c>
      <c r="G1893" s="380">
        <f>PTCA!AD1876</f>
        <v>0</v>
      </c>
      <c r="H1893" s="62"/>
      <c r="I1893" s="760">
        <f>PTCA!C1876</f>
        <v>0</v>
      </c>
      <c r="J1893" s="760" t="str">
        <f>PTCA!AK1876</f>
        <v/>
      </c>
      <c r="K1893" s="760">
        <f>PTCA!AL1876</f>
        <v>0</v>
      </c>
      <c r="L1893" s="62"/>
      <c r="M1893" s="607"/>
      <c r="N1893" s="62"/>
      <c r="O1893" s="63">
        <f>PTCA!AA2862</f>
        <v>0</v>
      </c>
      <c r="P1893" s="63">
        <f>PTCA!AF2862</f>
        <v>0</v>
      </c>
      <c r="Q1893" s="232" t="e">
        <f t="shared" si="59"/>
        <v>#DIV/0!</v>
      </c>
      <c r="R1893" s="544">
        <f>PTCA!AI2862</f>
        <v>0</v>
      </c>
      <c r="S1893" s="544">
        <f>PTCA!AJ1876</f>
        <v>0</v>
      </c>
      <c r="T1893" s="53"/>
      <c r="U1893" s="232" t="e">
        <f t="shared" si="60"/>
        <v>#DIV/0!</v>
      </c>
      <c r="V1893" s="272"/>
      <c r="X1893" s="255"/>
      <c r="Y1893" s="254"/>
    </row>
    <row r="1894" spans="1:25" ht="15">
      <c r="A1894" s="380" t="str">
        <f>PTCA!B1877</f>
        <v>-000</v>
      </c>
      <c r="B1894" s="380">
        <f>PTCA!D1877</f>
        <v>0</v>
      </c>
      <c r="C1894" s="380">
        <f>PTCA!J1877</f>
        <v>0</v>
      </c>
      <c r="D1894" s="380">
        <f>PTCA!K1877</f>
        <v>0</v>
      </c>
      <c r="E1894" s="380">
        <f>PTCA!H1877</f>
        <v>0</v>
      </c>
      <c r="F1894" s="380">
        <f>PTCA!Z1877</f>
        <v>0</v>
      </c>
      <c r="G1894" s="380">
        <f>PTCA!AD1877</f>
        <v>0</v>
      </c>
      <c r="H1894" s="62"/>
      <c r="I1894" s="760">
        <f>PTCA!C1877</f>
        <v>0</v>
      </c>
      <c r="J1894" s="760" t="str">
        <f>PTCA!AK1877</f>
        <v/>
      </c>
      <c r="K1894" s="760">
        <f>PTCA!AL1877</f>
        <v>0</v>
      </c>
      <c r="L1894" s="62"/>
      <c r="M1894" s="607"/>
      <c r="N1894" s="62"/>
      <c r="O1894" s="63">
        <f>PTCA!AA2863</f>
        <v>0</v>
      </c>
      <c r="P1894" s="63">
        <f>PTCA!AF2863</f>
        <v>0</v>
      </c>
      <c r="Q1894" s="232" t="e">
        <f t="shared" si="59"/>
        <v>#DIV/0!</v>
      </c>
      <c r="R1894" s="544">
        <f>PTCA!AI2863</f>
        <v>0</v>
      </c>
      <c r="S1894" s="544">
        <f>PTCA!AJ1877</f>
        <v>0</v>
      </c>
      <c r="T1894" s="53"/>
      <c r="U1894" s="232" t="e">
        <f t="shared" si="60"/>
        <v>#DIV/0!</v>
      </c>
      <c r="V1894" s="272"/>
      <c r="X1894" s="255"/>
      <c r="Y1894" s="254"/>
    </row>
    <row r="1895" spans="1:25" ht="15">
      <c r="A1895" s="380" t="str">
        <f>PTCA!B1878</f>
        <v>-000</v>
      </c>
      <c r="B1895" s="380">
        <f>PTCA!D1878</f>
        <v>0</v>
      </c>
      <c r="C1895" s="380">
        <f>PTCA!J1878</f>
        <v>0</v>
      </c>
      <c r="D1895" s="380">
        <f>PTCA!K1878</f>
        <v>0</v>
      </c>
      <c r="E1895" s="380">
        <f>PTCA!H1878</f>
        <v>0</v>
      </c>
      <c r="F1895" s="380">
        <f>PTCA!Z1878</f>
        <v>0</v>
      </c>
      <c r="G1895" s="380">
        <f>PTCA!AD1878</f>
        <v>0</v>
      </c>
      <c r="H1895" s="62"/>
      <c r="I1895" s="760">
        <f>PTCA!C1878</f>
        <v>0</v>
      </c>
      <c r="J1895" s="760" t="str">
        <f>PTCA!AK1878</f>
        <v/>
      </c>
      <c r="K1895" s="760">
        <f>PTCA!AL1878</f>
        <v>0</v>
      </c>
      <c r="L1895" s="62"/>
      <c r="M1895" s="607"/>
      <c r="N1895" s="62"/>
      <c r="O1895" s="63">
        <f>PTCA!AA2864</f>
        <v>0</v>
      </c>
      <c r="P1895" s="63">
        <f>PTCA!AF2864</f>
        <v>0</v>
      </c>
      <c r="Q1895" s="232" t="e">
        <f t="shared" si="59"/>
        <v>#DIV/0!</v>
      </c>
      <c r="R1895" s="544">
        <f>PTCA!AI2864</f>
        <v>0</v>
      </c>
      <c r="S1895" s="544">
        <f>PTCA!AJ1878</f>
        <v>0</v>
      </c>
      <c r="T1895" s="53"/>
      <c r="U1895" s="232" t="e">
        <f t="shared" si="60"/>
        <v>#DIV/0!</v>
      </c>
      <c r="V1895" s="272"/>
      <c r="X1895" s="255"/>
      <c r="Y1895" s="254"/>
    </row>
    <row r="1896" spans="1:25" ht="15">
      <c r="A1896" s="380" t="str">
        <f>PTCA!B1879</f>
        <v>-000</v>
      </c>
      <c r="B1896" s="380">
        <f>PTCA!D1879</f>
        <v>0</v>
      </c>
      <c r="C1896" s="380">
        <f>PTCA!J1879</f>
        <v>0</v>
      </c>
      <c r="D1896" s="380">
        <f>PTCA!K1879</f>
        <v>0</v>
      </c>
      <c r="E1896" s="380">
        <f>PTCA!H1879</f>
        <v>0</v>
      </c>
      <c r="F1896" s="380">
        <f>PTCA!Z1879</f>
        <v>0</v>
      </c>
      <c r="G1896" s="380">
        <f>PTCA!AD1879</f>
        <v>0</v>
      </c>
      <c r="H1896" s="62"/>
      <c r="I1896" s="760">
        <f>PTCA!C1879</f>
        <v>0</v>
      </c>
      <c r="J1896" s="760" t="str">
        <f>PTCA!AK1879</f>
        <v/>
      </c>
      <c r="K1896" s="760">
        <f>PTCA!AL1879</f>
        <v>0</v>
      </c>
      <c r="L1896" s="62"/>
      <c r="M1896" s="607"/>
      <c r="N1896" s="62"/>
      <c r="O1896" s="63">
        <f>PTCA!AA2865</f>
        <v>0</v>
      </c>
      <c r="P1896" s="63">
        <f>PTCA!AF2865</f>
        <v>0</v>
      </c>
      <c r="Q1896" s="232" t="e">
        <f t="shared" si="59"/>
        <v>#DIV/0!</v>
      </c>
      <c r="R1896" s="544">
        <f>PTCA!AI2865</f>
        <v>0</v>
      </c>
      <c r="S1896" s="544">
        <f>PTCA!AJ1879</f>
        <v>0</v>
      </c>
      <c r="T1896" s="53"/>
      <c r="U1896" s="232" t="e">
        <f t="shared" si="60"/>
        <v>#DIV/0!</v>
      </c>
      <c r="V1896" s="272"/>
      <c r="X1896" s="255"/>
      <c r="Y1896" s="254"/>
    </row>
    <row r="1897" spans="1:25" ht="15">
      <c r="A1897" s="380" t="str">
        <f>PTCA!B1880</f>
        <v>-000</v>
      </c>
      <c r="B1897" s="380">
        <f>PTCA!D1880</f>
        <v>0</v>
      </c>
      <c r="C1897" s="380">
        <f>PTCA!J1880</f>
        <v>0</v>
      </c>
      <c r="D1897" s="380">
        <f>PTCA!K1880</f>
        <v>0</v>
      </c>
      <c r="E1897" s="380">
        <f>PTCA!H1880</f>
        <v>0</v>
      </c>
      <c r="F1897" s="380">
        <f>PTCA!Z1880</f>
        <v>0</v>
      </c>
      <c r="G1897" s="380">
        <f>PTCA!AD1880</f>
        <v>0</v>
      </c>
      <c r="H1897" s="62"/>
      <c r="I1897" s="760">
        <f>PTCA!C1880</f>
        <v>0</v>
      </c>
      <c r="J1897" s="760" t="str">
        <f>PTCA!AK1880</f>
        <v/>
      </c>
      <c r="K1897" s="760">
        <f>PTCA!AL1880</f>
        <v>0</v>
      </c>
      <c r="L1897" s="62"/>
      <c r="M1897" s="607"/>
      <c r="N1897" s="62"/>
      <c r="O1897" s="63">
        <f>PTCA!AA2866</f>
        <v>0</v>
      </c>
      <c r="P1897" s="63">
        <f>PTCA!AF2866</f>
        <v>0</v>
      </c>
      <c r="Q1897" s="232" t="e">
        <f t="shared" si="59"/>
        <v>#DIV/0!</v>
      </c>
      <c r="R1897" s="544">
        <f>PTCA!AI2866</f>
        <v>0</v>
      </c>
      <c r="S1897" s="544">
        <f>PTCA!AJ1880</f>
        <v>0</v>
      </c>
      <c r="T1897" s="53"/>
      <c r="U1897" s="232" t="e">
        <f t="shared" si="60"/>
        <v>#DIV/0!</v>
      </c>
      <c r="V1897" s="272"/>
      <c r="X1897" s="255"/>
      <c r="Y1897" s="254"/>
    </row>
    <row r="1898" spans="1:25" ht="15">
      <c r="A1898" s="380" t="str">
        <f>PTCA!B1881</f>
        <v>-000</v>
      </c>
      <c r="B1898" s="380">
        <f>PTCA!D1881</f>
        <v>0</v>
      </c>
      <c r="C1898" s="380">
        <f>PTCA!J1881</f>
        <v>0</v>
      </c>
      <c r="D1898" s="380">
        <f>PTCA!K1881</f>
        <v>0</v>
      </c>
      <c r="E1898" s="380">
        <f>PTCA!H1881</f>
        <v>0</v>
      </c>
      <c r="F1898" s="380">
        <f>PTCA!Z1881</f>
        <v>0</v>
      </c>
      <c r="G1898" s="380">
        <f>PTCA!AD1881</f>
        <v>0</v>
      </c>
      <c r="H1898" s="62"/>
      <c r="I1898" s="760">
        <f>PTCA!C1881</f>
        <v>0</v>
      </c>
      <c r="J1898" s="760" t="str">
        <f>PTCA!AK1881</f>
        <v/>
      </c>
      <c r="K1898" s="760">
        <f>PTCA!AL1881</f>
        <v>0</v>
      </c>
      <c r="L1898" s="62"/>
      <c r="M1898" s="607"/>
      <c r="N1898" s="62"/>
      <c r="O1898" s="63">
        <f>PTCA!AA2867</f>
        <v>0</v>
      </c>
      <c r="P1898" s="63">
        <f>PTCA!AF2867</f>
        <v>0</v>
      </c>
      <c r="Q1898" s="232" t="e">
        <f t="shared" si="59"/>
        <v>#DIV/0!</v>
      </c>
      <c r="R1898" s="544">
        <f>PTCA!AI2867</f>
        <v>0</v>
      </c>
      <c r="S1898" s="544">
        <f>PTCA!AJ1881</f>
        <v>0</v>
      </c>
      <c r="T1898" s="53"/>
      <c r="U1898" s="232" t="e">
        <f t="shared" si="60"/>
        <v>#DIV/0!</v>
      </c>
      <c r="V1898" s="272"/>
      <c r="X1898" s="255"/>
      <c r="Y1898" s="254"/>
    </row>
    <row r="1899" spans="1:25" ht="15">
      <c r="A1899" s="380" t="str">
        <f>PTCA!B1882</f>
        <v>-000</v>
      </c>
      <c r="B1899" s="380">
        <f>PTCA!D1882</f>
        <v>0</v>
      </c>
      <c r="C1899" s="380">
        <f>PTCA!J1882</f>
        <v>0</v>
      </c>
      <c r="D1899" s="380">
        <f>PTCA!K1882</f>
        <v>0</v>
      </c>
      <c r="E1899" s="380">
        <f>PTCA!H1882</f>
        <v>0</v>
      </c>
      <c r="F1899" s="380">
        <f>PTCA!Z1882</f>
        <v>0</v>
      </c>
      <c r="G1899" s="380">
        <f>PTCA!AD1882</f>
        <v>0</v>
      </c>
      <c r="H1899" s="62"/>
      <c r="I1899" s="760">
        <f>PTCA!C1882</f>
        <v>0</v>
      </c>
      <c r="J1899" s="760" t="str">
        <f>PTCA!AK1882</f>
        <v/>
      </c>
      <c r="K1899" s="760">
        <f>PTCA!AL1882</f>
        <v>0</v>
      </c>
      <c r="L1899" s="62"/>
      <c r="M1899" s="607"/>
      <c r="N1899" s="62"/>
      <c r="O1899" s="63">
        <f>PTCA!AA2868</f>
        <v>0</v>
      </c>
      <c r="P1899" s="63">
        <f>PTCA!AF2868</f>
        <v>0</v>
      </c>
      <c r="Q1899" s="232" t="e">
        <f t="shared" si="59"/>
        <v>#DIV/0!</v>
      </c>
      <c r="R1899" s="544">
        <f>PTCA!AI2868</f>
        <v>0</v>
      </c>
      <c r="S1899" s="544">
        <f>PTCA!AJ1882</f>
        <v>0</v>
      </c>
      <c r="T1899" s="53"/>
      <c r="U1899" s="232" t="e">
        <f t="shared" si="60"/>
        <v>#DIV/0!</v>
      </c>
      <c r="V1899" s="272"/>
      <c r="X1899" s="255"/>
      <c r="Y1899" s="254"/>
    </row>
    <row r="1900" spans="1:25" ht="15">
      <c r="A1900" s="380" t="str">
        <f>PTCA!B1883</f>
        <v>-000</v>
      </c>
      <c r="B1900" s="380">
        <f>PTCA!D1883</f>
        <v>0</v>
      </c>
      <c r="C1900" s="380">
        <f>PTCA!J1883</f>
        <v>0</v>
      </c>
      <c r="D1900" s="380">
        <f>PTCA!K1883</f>
        <v>0</v>
      </c>
      <c r="E1900" s="380">
        <f>PTCA!H1883</f>
        <v>0</v>
      </c>
      <c r="F1900" s="380">
        <f>PTCA!Z1883</f>
        <v>0</v>
      </c>
      <c r="G1900" s="380">
        <f>PTCA!AD1883</f>
        <v>0</v>
      </c>
      <c r="H1900" s="62"/>
      <c r="I1900" s="760">
        <f>PTCA!C1883</f>
        <v>0</v>
      </c>
      <c r="J1900" s="760" t="str">
        <f>PTCA!AK1883</f>
        <v/>
      </c>
      <c r="K1900" s="760">
        <f>PTCA!AL1883</f>
        <v>0</v>
      </c>
      <c r="L1900" s="62"/>
      <c r="M1900" s="607"/>
      <c r="N1900" s="62"/>
      <c r="O1900" s="63">
        <f>PTCA!AA2869</f>
        <v>0</v>
      </c>
      <c r="P1900" s="63">
        <f>PTCA!AF2869</f>
        <v>0</v>
      </c>
      <c r="Q1900" s="232" t="e">
        <f t="shared" si="59"/>
        <v>#DIV/0!</v>
      </c>
      <c r="R1900" s="544">
        <f>PTCA!AI2869</f>
        <v>0</v>
      </c>
      <c r="S1900" s="544">
        <f>PTCA!AJ1883</f>
        <v>0</v>
      </c>
      <c r="T1900" s="53"/>
      <c r="U1900" s="232" t="e">
        <f t="shared" si="60"/>
        <v>#DIV/0!</v>
      </c>
      <c r="V1900" s="272"/>
      <c r="X1900" s="255"/>
      <c r="Y1900" s="254"/>
    </row>
    <row r="1901" spans="1:25" ht="15">
      <c r="A1901" s="380" t="str">
        <f>PTCA!B1884</f>
        <v>-000</v>
      </c>
      <c r="B1901" s="380">
        <f>PTCA!D1884</f>
        <v>0</v>
      </c>
      <c r="C1901" s="380">
        <f>PTCA!J1884</f>
        <v>0</v>
      </c>
      <c r="D1901" s="380">
        <f>PTCA!K1884</f>
        <v>0</v>
      </c>
      <c r="E1901" s="380">
        <f>PTCA!H1884</f>
        <v>0</v>
      </c>
      <c r="F1901" s="380">
        <f>PTCA!Z1884</f>
        <v>0</v>
      </c>
      <c r="G1901" s="380">
        <f>PTCA!AD1884</f>
        <v>0</v>
      </c>
      <c r="H1901" s="62"/>
      <c r="I1901" s="760">
        <f>PTCA!C1884</f>
        <v>0</v>
      </c>
      <c r="J1901" s="760" t="str">
        <f>PTCA!AK1884</f>
        <v/>
      </c>
      <c r="K1901" s="760">
        <f>PTCA!AL1884</f>
        <v>0</v>
      </c>
      <c r="L1901" s="62"/>
      <c r="M1901" s="607"/>
      <c r="N1901" s="62"/>
      <c r="O1901" s="63">
        <f>PTCA!AA2870</f>
        <v>0</v>
      </c>
      <c r="P1901" s="63">
        <f>PTCA!AF2870</f>
        <v>0</v>
      </c>
      <c r="Q1901" s="232" t="e">
        <f t="shared" si="59"/>
        <v>#DIV/0!</v>
      </c>
      <c r="R1901" s="544">
        <f>PTCA!AI2870</f>
        <v>0</v>
      </c>
      <c r="S1901" s="544">
        <f>PTCA!AJ1884</f>
        <v>0</v>
      </c>
      <c r="T1901" s="53"/>
      <c r="U1901" s="232" t="e">
        <f t="shared" si="60"/>
        <v>#DIV/0!</v>
      </c>
      <c r="V1901" s="272"/>
      <c r="X1901" s="255"/>
      <c r="Y1901" s="254"/>
    </row>
    <row r="1902" spans="1:25" ht="15">
      <c r="A1902" s="380" t="str">
        <f>PTCA!B1885</f>
        <v>-000</v>
      </c>
      <c r="B1902" s="380">
        <f>PTCA!D1885</f>
        <v>0</v>
      </c>
      <c r="C1902" s="380">
        <f>PTCA!J1885</f>
        <v>0</v>
      </c>
      <c r="D1902" s="380">
        <f>PTCA!K1885</f>
        <v>0</v>
      </c>
      <c r="E1902" s="380">
        <f>PTCA!H1885</f>
        <v>0</v>
      </c>
      <c r="F1902" s="380">
        <f>PTCA!Z1885</f>
        <v>0</v>
      </c>
      <c r="G1902" s="380">
        <f>PTCA!AD1885</f>
        <v>0</v>
      </c>
      <c r="H1902" s="62"/>
      <c r="I1902" s="760">
        <f>PTCA!C1885</f>
        <v>0</v>
      </c>
      <c r="J1902" s="760" t="str">
        <f>PTCA!AK1885</f>
        <v/>
      </c>
      <c r="K1902" s="760">
        <f>PTCA!AL1885</f>
        <v>0</v>
      </c>
      <c r="L1902" s="62"/>
      <c r="M1902" s="607"/>
      <c r="N1902" s="62"/>
      <c r="O1902" s="63">
        <f>PTCA!AA2871</f>
        <v>0</v>
      </c>
      <c r="P1902" s="63">
        <f>PTCA!AF2871</f>
        <v>0</v>
      </c>
      <c r="Q1902" s="232" t="e">
        <f t="shared" si="59"/>
        <v>#DIV/0!</v>
      </c>
      <c r="R1902" s="544">
        <f>PTCA!AI2871</f>
        <v>0</v>
      </c>
      <c r="S1902" s="544">
        <f>PTCA!AJ1885</f>
        <v>0</v>
      </c>
      <c r="T1902" s="53"/>
      <c r="U1902" s="232" t="e">
        <f t="shared" si="60"/>
        <v>#DIV/0!</v>
      </c>
      <c r="V1902" s="272"/>
      <c r="X1902" s="255"/>
      <c r="Y1902" s="254"/>
    </row>
    <row r="1903" spans="1:25" ht="15">
      <c r="A1903" s="380" t="str">
        <f>PTCA!B1886</f>
        <v>-000</v>
      </c>
      <c r="B1903" s="380">
        <f>PTCA!D1886</f>
        <v>0</v>
      </c>
      <c r="C1903" s="380">
        <f>PTCA!J1886</f>
        <v>0</v>
      </c>
      <c r="D1903" s="380">
        <f>PTCA!K1886</f>
        <v>0</v>
      </c>
      <c r="E1903" s="380">
        <f>PTCA!H1886</f>
        <v>0</v>
      </c>
      <c r="F1903" s="380">
        <f>PTCA!Z1886</f>
        <v>0</v>
      </c>
      <c r="G1903" s="380">
        <f>PTCA!AD1886</f>
        <v>0</v>
      </c>
      <c r="H1903" s="62"/>
      <c r="I1903" s="760">
        <f>PTCA!C1886</f>
        <v>0</v>
      </c>
      <c r="J1903" s="760" t="str">
        <f>PTCA!AK1886</f>
        <v/>
      </c>
      <c r="K1903" s="760">
        <f>PTCA!AL1886</f>
        <v>0</v>
      </c>
      <c r="L1903" s="62"/>
      <c r="M1903" s="607"/>
      <c r="N1903" s="62"/>
      <c r="O1903" s="63">
        <f>PTCA!AA2872</f>
        <v>0</v>
      </c>
      <c r="P1903" s="63">
        <f>PTCA!AF2872</f>
        <v>0</v>
      </c>
      <c r="Q1903" s="232" t="e">
        <f t="shared" si="59"/>
        <v>#DIV/0!</v>
      </c>
      <c r="R1903" s="544">
        <f>PTCA!AI2872</f>
        <v>0</v>
      </c>
      <c r="S1903" s="544">
        <f>PTCA!AJ1886</f>
        <v>0</v>
      </c>
      <c r="T1903" s="53"/>
      <c r="U1903" s="232" t="e">
        <f t="shared" si="60"/>
        <v>#DIV/0!</v>
      </c>
      <c r="V1903" s="272"/>
      <c r="X1903" s="255"/>
      <c r="Y1903" s="254"/>
    </row>
    <row r="1904" spans="1:25" ht="15">
      <c r="A1904" s="380" t="str">
        <f>PTCA!B1887</f>
        <v>-000</v>
      </c>
      <c r="B1904" s="380">
        <f>PTCA!D1887</f>
        <v>0</v>
      </c>
      <c r="C1904" s="380">
        <f>PTCA!J1887</f>
        <v>0</v>
      </c>
      <c r="D1904" s="380">
        <f>PTCA!K1887</f>
        <v>0</v>
      </c>
      <c r="E1904" s="380">
        <f>PTCA!H1887</f>
        <v>0</v>
      </c>
      <c r="F1904" s="380">
        <f>PTCA!Z1887</f>
        <v>0</v>
      </c>
      <c r="G1904" s="380">
        <f>PTCA!AD1887</f>
        <v>0</v>
      </c>
      <c r="H1904" s="62"/>
      <c r="I1904" s="760">
        <f>PTCA!C1887</f>
        <v>0</v>
      </c>
      <c r="J1904" s="760" t="str">
        <f>PTCA!AK1887</f>
        <v/>
      </c>
      <c r="K1904" s="760">
        <f>PTCA!AL1887</f>
        <v>0</v>
      </c>
      <c r="L1904" s="62"/>
      <c r="M1904" s="607"/>
      <c r="N1904" s="62"/>
      <c r="O1904" s="63">
        <f>PTCA!AA2873</f>
        <v>0</v>
      </c>
      <c r="P1904" s="63">
        <f>PTCA!AF2873</f>
        <v>0</v>
      </c>
      <c r="Q1904" s="232" t="e">
        <f t="shared" si="59"/>
        <v>#DIV/0!</v>
      </c>
      <c r="R1904" s="544">
        <f>PTCA!AI2873</f>
        <v>0</v>
      </c>
      <c r="S1904" s="544">
        <f>PTCA!AJ1887</f>
        <v>0</v>
      </c>
      <c r="T1904" s="53"/>
      <c r="U1904" s="232" t="e">
        <f t="shared" si="60"/>
        <v>#DIV/0!</v>
      </c>
      <c r="V1904" s="272"/>
      <c r="X1904" s="255"/>
      <c r="Y1904" s="254"/>
    </row>
    <row r="1905" spans="1:25" ht="15">
      <c r="A1905" s="380" t="str">
        <f>PTCA!B1888</f>
        <v>-000</v>
      </c>
      <c r="B1905" s="380">
        <f>PTCA!D1888</f>
        <v>0</v>
      </c>
      <c r="C1905" s="380">
        <f>PTCA!J1888</f>
        <v>0</v>
      </c>
      <c r="D1905" s="380">
        <f>PTCA!K1888</f>
        <v>0</v>
      </c>
      <c r="E1905" s="380">
        <f>PTCA!H1888</f>
        <v>0</v>
      </c>
      <c r="F1905" s="380">
        <f>PTCA!Z1888</f>
        <v>0</v>
      </c>
      <c r="G1905" s="380">
        <f>PTCA!AD1888</f>
        <v>0</v>
      </c>
      <c r="H1905" s="62"/>
      <c r="I1905" s="760">
        <f>PTCA!C1888</f>
        <v>0</v>
      </c>
      <c r="J1905" s="760" t="str">
        <f>PTCA!AK1888</f>
        <v/>
      </c>
      <c r="K1905" s="760">
        <f>PTCA!AL1888</f>
        <v>0</v>
      </c>
      <c r="L1905" s="62"/>
      <c r="M1905" s="607"/>
      <c r="N1905" s="62"/>
      <c r="O1905" s="63">
        <f>PTCA!AA2874</f>
        <v>0</v>
      </c>
      <c r="P1905" s="63">
        <f>PTCA!AF2874</f>
        <v>0</v>
      </c>
      <c r="Q1905" s="232" t="e">
        <f t="shared" si="59"/>
        <v>#DIV/0!</v>
      </c>
      <c r="R1905" s="544">
        <f>PTCA!AI2874</f>
        <v>0</v>
      </c>
      <c r="S1905" s="544">
        <f>PTCA!AJ1888</f>
        <v>0</v>
      </c>
      <c r="T1905" s="53"/>
      <c r="U1905" s="232" t="e">
        <f t="shared" si="60"/>
        <v>#DIV/0!</v>
      </c>
      <c r="V1905" s="272"/>
      <c r="X1905" s="255"/>
      <c r="Y1905" s="254"/>
    </row>
    <row r="1906" spans="1:25" ht="15">
      <c r="A1906" s="380" t="str">
        <f>PTCA!B1889</f>
        <v>-000</v>
      </c>
      <c r="B1906" s="380">
        <f>PTCA!D1889</f>
        <v>0</v>
      </c>
      <c r="C1906" s="380">
        <f>PTCA!J1889</f>
        <v>0</v>
      </c>
      <c r="D1906" s="380">
        <f>PTCA!K1889</f>
        <v>0</v>
      </c>
      <c r="E1906" s="380">
        <f>PTCA!H1889</f>
        <v>0</v>
      </c>
      <c r="F1906" s="380">
        <f>PTCA!Z1889</f>
        <v>0</v>
      </c>
      <c r="G1906" s="380">
        <f>PTCA!AD1889</f>
        <v>0</v>
      </c>
      <c r="H1906" s="62"/>
      <c r="I1906" s="760">
        <f>PTCA!C1889</f>
        <v>0</v>
      </c>
      <c r="J1906" s="760" t="str">
        <f>PTCA!AK1889</f>
        <v/>
      </c>
      <c r="K1906" s="760">
        <f>PTCA!AL1889</f>
        <v>0</v>
      </c>
      <c r="L1906" s="62"/>
      <c r="M1906" s="607"/>
      <c r="N1906" s="62"/>
      <c r="O1906" s="63">
        <f>PTCA!AA2875</f>
        <v>0</v>
      </c>
      <c r="P1906" s="63">
        <f>PTCA!AF2875</f>
        <v>0</v>
      </c>
      <c r="Q1906" s="232" t="e">
        <f t="shared" si="59"/>
        <v>#DIV/0!</v>
      </c>
      <c r="R1906" s="544">
        <f>PTCA!AI2875</f>
        <v>0</v>
      </c>
      <c r="S1906" s="544">
        <f>PTCA!AJ1889</f>
        <v>0</v>
      </c>
      <c r="T1906" s="53"/>
      <c r="U1906" s="232" t="e">
        <f t="shared" si="60"/>
        <v>#DIV/0!</v>
      </c>
      <c r="V1906" s="272"/>
      <c r="X1906" s="255"/>
      <c r="Y1906" s="254"/>
    </row>
    <row r="1907" spans="1:25" ht="15">
      <c r="A1907" s="380" t="str">
        <f>PTCA!B1890</f>
        <v>-000</v>
      </c>
      <c r="B1907" s="380">
        <f>PTCA!D1890</f>
        <v>0</v>
      </c>
      <c r="C1907" s="380">
        <f>PTCA!J1890</f>
        <v>0</v>
      </c>
      <c r="D1907" s="380">
        <f>PTCA!K1890</f>
        <v>0</v>
      </c>
      <c r="E1907" s="380">
        <f>PTCA!H1890</f>
        <v>0</v>
      </c>
      <c r="F1907" s="380">
        <f>PTCA!Z1890</f>
        <v>0</v>
      </c>
      <c r="G1907" s="380">
        <f>PTCA!AD1890</f>
        <v>0</v>
      </c>
      <c r="H1907" s="62"/>
      <c r="I1907" s="760">
        <f>PTCA!C1890</f>
        <v>0</v>
      </c>
      <c r="J1907" s="760" t="str">
        <f>PTCA!AK1890</f>
        <v/>
      </c>
      <c r="K1907" s="760">
        <f>PTCA!AL1890</f>
        <v>0</v>
      </c>
      <c r="L1907" s="62"/>
      <c r="M1907" s="607"/>
      <c r="N1907" s="62"/>
      <c r="O1907" s="63">
        <f>PTCA!AA2876</f>
        <v>0</v>
      </c>
      <c r="P1907" s="63">
        <f>PTCA!AF2876</f>
        <v>0</v>
      </c>
      <c r="Q1907" s="232" t="e">
        <f t="shared" si="59"/>
        <v>#DIV/0!</v>
      </c>
      <c r="R1907" s="544">
        <f>PTCA!AI2876</f>
        <v>0</v>
      </c>
      <c r="S1907" s="544">
        <f>PTCA!AJ1890</f>
        <v>0</v>
      </c>
      <c r="T1907" s="53"/>
      <c r="U1907" s="232" t="e">
        <f t="shared" si="60"/>
        <v>#DIV/0!</v>
      </c>
      <c r="V1907" s="272"/>
      <c r="X1907" s="255"/>
      <c r="Y1907" s="254"/>
    </row>
    <row r="1908" spans="1:25" ht="15">
      <c r="A1908" s="380" t="str">
        <f>PTCA!B1891</f>
        <v>-000</v>
      </c>
      <c r="B1908" s="380">
        <f>PTCA!D1891</f>
        <v>0</v>
      </c>
      <c r="C1908" s="380">
        <f>PTCA!J1891</f>
        <v>0</v>
      </c>
      <c r="D1908" s="380">
        <f>PTCA!K1891</f>
        <v>0</v>
      </c>
      <c r="E1908" s="380">
        <f>PTCA!H1891</f>
        <v>0</v>
      </c>
      <c r="F1908" s="380">
        <f>PTCA!Z1891</f>
        <v>0</v>
      </c>
      <c r="G1908" s="380">
        <f>PTCA!AD1891</f>
        <v>0</v>
      </c>
      <c r="H1908" s="62"/>
      <c r="I1908" s="760">
        <f>PTCA!C1891</f>
        <v>0</v>
      </c>
      <c r="J1908" s="760" t="str">
        <f>PTCA!AK1891</f>
        <v/>
      </c>
      <c r="K1908" s="760">
        <f>PTCA!AL1891</f>
        <v>0</v>
      </c>
      <c r="L1908" s="62"/>
      <c r="M1908" s="607"/>
      <c r="N1908" s="62"/>
      <c r="O1908" s="63">
        <f>PTCA!AA2877</f>
        <v>0</v>
      </c>
      <c r="P1908" s="63">
        <f>PTCA!AF2877</f>
        <v>0</v>
      </c>
      <c r="Q1908" s="232" t="e">
        <f t="shared" si="59"/>
        <v>#DIV/0!</v>
      </c>
      <c r="R1908" s="544">
        <f>PTCA!AI2877</f>
        <v>0</v>
      </c>
      <c r="S1908" s="544">
        <f>PTCA!AJ1891</f>
        <v>0</v>
      </c>
      <c r="T1908" s="53"/>
      <c r="U1908" s="232" t="e">
        <f t="shared" si="60"/>
        <v>#DIV/0!</v>
      </c>
      <c r="V1908" s="272"/>
      <c r="X1908" s="255"/>
      <c r="Y1908" s="254"/>
    </row>
    <row r="1909" spans="1:25" ht="15">
      <c r="A1909" s="380" t="str">
        <f>PTCA!B1892</f>
        <v>-000</v>
      </c>
      <c r="B1909" s="380">
        <f>PTCA!D1892</f>
        <v>0</v>
      </c>
      <c r="C1909" s="380">
        <f>PTCA!J1892</f>
        <v>0</v>
      </c>
      <c r="D1909" s="380">
        <f>PTCA!K1892</f>
        <v>0</v>
      </c>
      <c r="E1909" s="380">
        <f>PTCA!H1892</f>
        <v>0</v>
      </c>
      <c r="F1909" s="380">
        <f>PTCA!Z1892</f>
        <v>0</v>
      </c>
      <c r="G1909" s="380">
        <f>PTCA!AD1892</f>
        <v>0</v>
      </c>
      <c r="H1909" s="62"/>
      <c r="I1909" s="760">
        <f>PTCA!C1892</f>
        <v>0</v>
      </c>
      <c r="J1909" s="760" t="str">
        <f>PTCA!AK1892</f>
        <v/>
      </c>
      <c r="K1909" s="760">
        <f>PTCA!AL1892</f>
        <v>0</v>
      </c>
      <c r="L1909" s="62"/>
      <c r="M1909" s="607"/>
      <c r="N1909" s="62"/>
      <c r="O1909" s="63">
        <f>PTCA!AA2878</f>
        <v>0</v>
      </c>
      <c r="P1909" s="63">
        <f>PTCA!AF2878</f>
        <v>0</v>
      </c>
      <c r="Q1909" s="232" t="e">
        <f t="shared" si="59"/>
        <v>#DIV/0!</v>
      </c>
      <c r="R1909" s="544">
        <f>PTCA!AI2878</f>
        <v>0</v>
      </c>
      <c r="S1909" s="544">
        <f>PTCA!AJ1892</f>
        <v>0</v>
      </c>
      <c r="T1909" s="53"/>
      <c r="U1909" s="232" t="e">
        <f t="shared" si="60"/>
        <v>#DIV/0!</v>
      </c>
      <c r="V1909" s="272"/>
      <c r="X1909" s="255"/>
      <c r="Y1909" s="254"/>
    </row>
    <row r="1910" spans="1:25" ht="15">
      <c r="A1910" s="380" t="str">
        <f>PTCA!B1893</f>
        <v>-000</v>
      </c>
      <c r="B1910" s="380">
        <f>PTCA!D1893</f>
        <v>0</v>
      </c>
      <c r="C1910" s="380">
        <f>PTCA!J1893</f>
        <v>0</v>
      </c>
      <c r="D1910" s="380">
        <f>PTCA!K1893</f>
        <v>0</v>
      </c>
      <c r="E1910" s="380">
        <f>PTCA!H1893</f>
        <v>0</v>
      </c>
      <c r="F1910" s="380">
        <f>PTCA!Z1893</f>
        <v>0</v>
      </c>
      <c r="G1910" s="380">
        <f>PTCA!AD1893</f>
        <v>0</v>
      </c>
      <c r="H1910" s="62"/>
      <c r="I1910" s="760">
        <f>PTCA!C1893</f>
        <v>0</v>
      </c>
      <c r="J1910" s="760" t="str">
        <f>PTCA!AK1893</f>
        <v/>
      </c>
      <c r="K1910" s="760">
        <f>PTCA!AL1893</f>
        <v>0</v>
      </c>
      <c r="L1910" s="62"/>
      <c r="M1910" s="607"/>
      <c r="N1910" s="62"/>
      <c r="O1910" s="63">
        <f>PTCA!AA2879</f>
        <v>0</v>
      </c>
      <c r="P1910" s="63">
        <f>PTCA!AF2879</f>
        <v>0</v>
      </c>
      <c r="Q1910" s="232" t="e">
        <f t="shared" si="59"/>
        <v>#DIV/0!</v>
      </c>
      <c r="R1910" s="544">
        <f>PTCA!AI2879</f>
        <v>0</v>
      </c>
      <c r="S1910" s="544">
        <f>PTCA!AJ1893</f>
        <v>0</v>
      </c>
      <c r="T1910" s="53"/>
      <c r="U1910" s="232" t="e">
        <f t="shared" si="60"/>
        <v>#DIV/0!</v>
      </c>
      <c r="V1910" s="272"/>
      <c r="X1910" s="255"/>
      <c r="Y1910" s="254"/>
    </row>
    <row r="1911" spans="1:25" ht="15">
      <c r="A1911" s="380" t="str">
        <f>PTCA!B1894</f>
        <v>-000</v>
      </c>
      <c r="B1911" s="380">
        <f>PTCA!D1894</f>
        <v>0</v>
      </c>
      <c r="C1911" s="380">
        <f>PTCA!J1894</f>
        <v>0</v>
      </c>
      <c r="D1911" s="380">
        <f>PTCA!K1894</f>
        <v>0</v>
      </c>
      <c r="E1911" s="380">
        <f>PTCA!H1894</f>
        <v>0</v>
      </c>
      <c r="F1911" s="380">
        <f>PTCA!Z1894</f>
        <v>0</v>
      </c>
      <c r="G1911" s="380">
        <f>PTCA!AD1894</f>
        <v>0</v>
      </c>
      <c r="H1911" s="62"/>
      <c r="I1911" s="760">
        <f>PTCA!C1894</f>
        <v>0</v>
      </c>
      <c r="J1911" s="760" t="str">
        <f>PTCA!AK1894</f>
        <v/>
      </c>
      <c r="K1911" s="760">
        <f>PTCA!AL1894</f>
        <v>0</v>
      </c>
      <c r="L1911" s="62"/>
      <c r="M1911" s="607"/>
      <c r="N1911" s="62"/>
      <c r="O1911" s="63">
        <f>PTCA!AA2880</f>
        <v>0</v>
      </c>
      <c r="P1911" s="63">
        <f>PTCA!AF2880</f>
        <v>0</v>
      </c>
      <c r="Q1911" s="232" t="e">
        <f t="shared" si="59"/>
        <v>#DIV/0!</v>
      </c>
      <c r="R1911" s="544">
        <f>PTCA!AI2880</f>
        <v>0</v>
      </c>
      <c r="S1911" s="544">
        <f>PTCA!AJ1894</f>
        <v>0</v>
      </c>
      <c r="T1911" s="53"/>
      <c r="U1911" s="232" t="e">
        <f t="shared" si="60"/>
        <v>#DIV/0!</v>
      </c>
      <c r="V1911" s="272"/>
      <c r="X1911" s="255"/>
      <c r="Y1911" s="254"/>
    </row>
    <row r="1912" spans="1:25" ht="15">
      <c r="A1912" s="380" t="str">
        <f>PTCA!B1895</f>
        <v>-000</v>
      </c>
      <c r="B1912" s="380">
        <f>PTCA!D1895</f>
        <v>0</v>
      </c>
      <c r="C1912" s="380">
        <f>PTCA!J1895</f>
        <v>0</v>
      </c>
      <c r="D1912" s="380">
        <f>PTCA!K1895</f>
        <v>0</v>
      </c>
      <c r="E1912" s="380">
        <f>PTCA!H1895</f>
        <v>0</v>
      </c>
      <c r="F1912" s="380">
        <f>PTCA!Z1895</f>
        <v>0</v>
      </c>
      <c r="G1912" s="380">
        <f>PTCA!AD1895</f>
        <v>0</v>
      </c>
      <c r="H1912" s="62"/>
      <c r="I1912" s="760">
        <f>PTCA!C1895</f>
        <v>0</v>
      </c>
      <c r="J1912" s="760" t="str">
        <f>PTCA!AK1895</f>
        <v/>
      </c>
      <c r="K1912" s="760">
        <f>PTCA!AL1895</f>
        <v>0</v>
      </c>
      <c r="L1912" s="62"/>
      <c r="M1912" s="607"/>
      <c r="N1912" s="62"/>
      <c r="O1912" s="63">
        <f>PTCA!AA2881</f>
        <v>0</v>
      </c>
      <c r="P1912" s="63">
        <f>PTCA!AF2881</f>
        <v>0</v>
      </c>
      <c r="Q1912" s="232" t="e">
        <f t="shared" si="59"/>
        <v>#DIV/0!</v>
      </c>
      <c r="R1912" s="544">
        <f>PTCA!AI2881</f>
        <v>0</v>
      </c>
      <c r="S1912" s="544">
        <f>PTCA!AJ1895</f>
        <v>0</v>
      </c>
      <c r="T1912" s="53"/>
      <c r="U1912" s="232" t="e">
        <f t="shared" si="60"/>
        <v>#DIV/0!</v>
      </c>
      <c r="V1912" s="272"/>
      <c r="X1912" s="255"/>
      <c r="Y1912" s="254"/>
    </row>
    <row r="1913" spans="1:25" ht="15">
      <c r="A1913" s="380" t="str">
        <f>PTCA!B1896</f>
        <v>-000</v>
      </c>
      <c r="B1913" s="380">
        <f>PTCA!D1896</f>
        <v>0</v>
      </c>
      <c r="C1913" s="380">
        <f>PTCA!J1896</f>
        <v>0</v>
      </c>
      <c r="D1913" s="380">
        <f>PTCA!K1896</f>
        <v>0</v>
      </c>
      <c r="E1913" s="380">
        <f>PTCA!H1896</f>
        <v>0</v>
      </c>
      <c r="F1913" s="380">
        <f>PTCA!Z1896</f>
        <v>0</v>
      </c>
      <c r="G1913" s="380">
        <f>PTCA!AD1896</f>
        <v>0</v>
      </c>
      <c r="H1913" s="62"/>
      <c r="I1913" s="760">
        <f>PTCA!C1896</f>
        <v>0</v>
      </c>
      <c r="J1913" s="760" t="str">
        <f>PTCA!AK1896</f>
        <v/>
      </c>
      <c r="K1913" s="760">
        <f>PTCA!AL1896</f>
        <v>0</v>
      </c>
      <c r="L1913" s="62"/>
      <c r="M1913" s="607"/>
      <c r="N1913" s="62"/>
      <c r="O1913" s="63">
        <f>PTCA!AA2882</f>
        <v>0</v>
      </c>
      <c r="P1913" s="63">
        <f>PTCA!AF2882</f>
        <v>0</v>
      </c>
      <c r="Q1913" s="232" t="e">
        <f t="shared" si="59"/>
        <v>#DIV/0!</v>
      </c>
      <c r="R1913" s="544">
        <f>PTCA!AI2882</f>
        <v>0</v>
      </c>
      <c r="S1913" s="544">
        <f>PTCA!AJ1896</f>
        <v>0</v>
      </c>
      <c r="T1913" s="53"/>
      <c r="U1913" s="232" t="e">
        <f t="shared" si="60"/>
        <v>#DIV/0!</v>
      </c>
      <c r="V1913" s="272"/>
      <c r="X1913" s="255"/>
      <c r="Y1913" s="254"/>
    </row>
    <row r="1914" spans="1:25" ht="15">
      <c r="A1914" s="380" t="str">
        <f>PTCA!B1897</f>
        <v>-000</v>
      </c>
      <c r="B1914" s="380">
        <f>PTCA!D1897</f>
        <v>0</v>
      </c>
      <c r="C1914" s="380">
        <f>PTCA!J1897</f>
        <v>0</v>
      </c>
      <c r="D1914" s="380">
        <f>PTCA!K1897</f>
        <v>0</v>
      </c>
      <c r="E1914" s="380">
        <f>PTCA!H1897</f>
        <v>0</v>
      </c>
      <c r="F1914" s="380">
        <f>PTCA!Z1897</f>
        <v>0</v>
      </c>
      <c r="G1914" s="380">
        <f>PTCA!AD1897</f>
        <v>0</v>
      </c>
      <c r="H1914" s="62"/>
      <c r="I1914" s="760">
        <f>PTCA!C1897</f>
        <v>0</v>
      </c>
      <c r="J1914" s="760" t="str">
        <f>PTCA!AK1897</f>
        <v/>
      </c>
      <c r="K1914" s="760">
        <f>PTCA!AL1897</f>
        <v>0</v>
      </c>
      <c r="L1914" s="62"/>
      <c r="M1914" s="607"/>
      <c r="N1914" s="62"/>
      <c r="O1914" s="63">
        <f>PTCA!AA2883</f>
        <v>0</v>
      </c>
      <c r="P1914" s="63">
        <f>PTCA!AF2883</f>
        <v>0</v>
      </c>
      <c r="Q1914" s="232" t="e">
        <f t="shared" si="59"/>
        <v>#DIV/0!</v>
      </c>
      <c r="R1914" s="544">
        <f>PTCA!AI2883</f>
        <v>0</v>
      </c>
      <c r="S1914" s="544">
        <f>PTCA!AJ1897</f>
        <v>0</v>
      </c>
      <c r="T1914" s="53"/>
      <c r="U1914" s="232" t="e">
        <f t="shared" si="60"/>
        <v>#DIV/0!</v>
      </c>
      <c r="V1914" s="272"/>
      <c r="X1914" s="255"/>
      <c r="Y1914" s="254"/>
    </row>
    <row r="1915" spans="1:25" ht="15">
      <c r="A1915" s="380" t="str">
        <f>PTCA!B1898</f>
        <v>-000</v>
      </c>
      <c r="B1915" s="380">
        <f>PTCA!D1898</f>
        <v>0</v>
      </c>
      <c r="C1915" s="380">
        <f>PTCA!J1898</f>
        <v>0</v>
      </c>
      <c r="D1915" s="380">
        <f>PTCA!K1898</f>
        <v>0</v>
      </c>
      <c r="E1915" s="380">
        <f>PTCA!H1898</f>
        <v>0</v>
      </c>
      <c r="F1915" s="380">
        <f>PTCA!Z1898</f>
        <v>0</v>
      </c>
      <c r="G1915" s="380">
        <f>PTCA!AD1898</f>
        <v>0</v>
      </c>
      <c r="H1915" s="62"/>
      <c r="I1915" s="760">
        <f>PTCA!C1898</f>
        <v>0</v>
      </c>
      <c r="J1915" s="760" t="str">
        <f>PTCA!AK1898</f>
        <v/>
      </c>
      <c r="K1915" s="760">
        <f>PTCA!AL1898</f>
        <v>0</v>
      </c>
      <c r="L1915" s="62"/>
      <c r="M1915" s="607"/>
      <c r="N1915" s="62"/>
      <c r="O1915" s="63">
        <f>PTCA!AA2884</f>
        <v>0</v>
      </c>
      <c r="P1915" s="63">
        <f>PTCA!AF2884</f>
        <v>0</v>
      </c>
      <c r="Q1915" s="232" t="e">
        <f t="shared" si="59"/>
        <v>#DIV/0!</v>
      </c>
      <c r="R1915" s="544">
        <f>PTCA!AI2884</f>
        <v>0</v>
      </c>
      <c r="S1915" s="544">
        <f>PTCA!AJ1898</f>
        <v>0</v>
      </c>
      <c r="T1915" s="53"/>
      <c r="U1915" s="232" t="e">
        <f t="shared" si="60"/>
        <v>#DIV/0!</v>
      </c>
      <c r="V1915" s="272"/>
      <c r="X1915" s="255"/>
      <c r="Y1915" s="254"/>
    </row>
    <row r="1916" spans="1:25" ht="15">
      <c r="A1916" s="380" t="str">
        <f>PTCA!B1899</f>
        <v>-000</v>
      </c>
      <c r="B1916" s="380">
        <f>PTCA!D1899</f>
        <v>0</v>
      </c>
      <c r="C1916" s="380">
        <f>PTCA!J1899</f>
        <v>0</v>
      </c>
      <c r="D1916" s="380">
        <f>PTCA!K1899</f>
        <v>0</v>
      </c>
      <c r="E1916" s="380">
        <f>PTCA!H1899</f>
        <v>0</v>
      </c>
      <c r="F1916" s="380">
        <f>PTCA!Z1899</f>
        <v>0</v>
      </c>
      <c r="G1916" s="380">
        <f>PTCA!AD1899</f>
        <v>0</v>
      </c>
      <c r="H1916" s="62"/>
      <c r="I1916" s="760">
        <f>PTCA!C1899</f>
        <v>0</v>
      </c>
      <c r="J1916" s="760" t="str">
        <f>PTCA!AK1899</f>
        <v/>
      </c>
      <c r="K1916" s="760">
        <f>PTCA!AL1899</f>
        <v>0</v>
      </c>
      <c r="L1916" s="62"/>
      <c r="M1916" s="607"/>
      <c r="N1916" s="62"/>
      <c r="O1916" s="63">
        <f>PTCA!AA2885</f>
        <v>0</v>
      </c>
      <c r="P1916" s="63">
        <f>PTCA!AF2885</f>
        <v>0</v>
      </c>
      <c r="Q1916" s="232" t="e">
        <f t="shared" si="59"/>
        <v>#DIV/0!</v>
      </c>
      <c r="R1916" s="544">
        <f>PTCA!AI2885</f>
        <v>0</v>
      </c>
      <c r="S1916" s="544">
        <f>PTCA!AJ1899</f>
        <v>0</v>
      </c>
      <c r="T1916" s="53"/>
      <c r="U1916" s="232" t="e">
        <f t="shared" si="60"/>
        <v>#DIV/0!</v>
      </c>
      <c r="V1916" s="272"/>
      <c r="X1916" s="255"/>
      <c r="Y1916" s="254"/>
    </row>
    <row r="1917" spans="1:25" ht="15">
      <c r="A1917" s="380" t="str">
        <f>PTCA!B1900</f>
        <v>-000</v>
      </c>
      <c r="B1917" s="380">
        <f>PTCA!D1900</f>
        <v>0</v>
      </c>
      <c r="C1917" s="380">
        <f>PTCA!J1900</f>
        <v>0</v>
      </c>
      <c r="D1917" s="380">
        <f>PTCA!K1900</f>
        <v>0</v>
      </c>
      <c r="E1917" s="380">
        <f>PTCA!H1900</f>
        <v>0</v>
      </c>
      <c r="F1917" s="380">
        <f>PTCA!Z1900</f>
        <v>0</v>
      </c>
      <c r="G1917" s="380">
        <f>PTCA!AD1900</f>
        <v>0</v>
      </c>
      <c r="H1917" s="62"/>
      <c r="I1917" s="760">
        <f>PTCA!C1900</f>
        <v>0</v>
      </c>
      <c r="J1917" s="760" t="str">
        <f>PTCA!AK1900</f>
        <v/>
      </c>
      <c r="K1917" s="760">
        <f>PTCA!AL1900</f>
        <v>0</v>
      </c>
      <c r="L1917" s="62"/>
      <c r="M1917" s="607"/>
      <c r="N1917" s="62"/>
      <c r="O1917" s="63">
        <f>PTCA!AA2886</f>
        <v>0</v>
      </c>
      <c r="P1917" s="63">
        <f>PTCA!AF2886</f>
        <v>0</v>
      </c>
      <c r="Q1917" s="232" t="e">
        <f t="shared" si="59"/>
        <v>#DIV/0!</v>
      </c>
      <c r="R1917" s="544">
        <f>PTCA!AI2886</f>
        <v>0</v>
      </c>
      <c r="S1917" s="544">
        <f>PTCA!AJ1900</f>
        <v>0</v>
      </c>
      <c r="T1917" s="53"/>
      <c r="U1917" s="232" t="e">
        <f t="shared" si="60"/>
        <v>#DIV/0!</v>
      </c>
      <c r="V1917" s="272"/>
      <c r="X1917" s="255"/>
      <c r="Y1917" s="254"/>
    </row>
    <row r="1918" spans="1:25" ht="15">
      <c r="A1918" s="380" t="str">
        <f>PTCA!B1901</f>
        <v>-000</v>
      </c>
      <c r="B1918" s="380">
        <f>PTCA!D1901</f>
        <v>0</v>
      </c>
      <c r="C1918" s="380">
        <f>PTCA!J1901</f>
        <v>0</v>
      </c>
      <c r="D1918" s="380">
        <f>PTCA!K1901</f>
        <v>0</v>
      </c>
      <c r="E1918" s="380">
        <f>PTCA!H1901</f>
        <v>0</v>
      </c>
      <c r="F1918" s="380">
        <f>PTCA!Z1901</f>
        <v>0</v>
      </c>
      <c r="G1918" s="380">
        <f>PTCA!AD1901</f>
        <v>0</v>
      </c>
      <c r="H1918" s="62"/>
      <c r="I1918" s="760">
        <f>PTCA!C1901</f>
        <v>0</v>
      </c>
      <c r="J1918" s="760" t="str">
        <f>PTCA!AK1901</f>
        <v/>
      </c>
      <c r="K1918" s="760">
        <f>PTCA!AL1901</f>
        <v>0</v>
      </c>
      <c r="L1918" s="62"/>
      <c r="M1918" s="607"/>
      <c r="N1918" s="62"/>
      <c r="O1918" s="63">
        <f>PTCA!AA2887</f>
        <v>0</v>
      </c>
      <c r="P1918" s="63">
        <f>PTCA!AF2887</f>
        <v>0</v>
      </c>
      <c r="Q1918" s="232" t="e">
        <f t="shared" si="59"/>
        <v>#DIV/0!</v>
      </c>
      <c r="R1918" s="544">
        <f>PTCA!AI2887</f>
        <v>0</v>
      </c>
      <c r="S1918" s="544">
        <f>PTCA!AJ1901</f>
        <v>0</v>
      </c>
      <c r="T1918" s="53"/>
      <c r="U1918" s="232" t="e">
        <f t="shared" si="60"/>
        <v>#DIV/0!</v>
      </c>
      <c r="V1918" s="272"/>
      <c r="X1918" s="255"/>
      <c r="Y1918" s="254"/>
    </row>
    <row r="1919" spans="1:25" ht="15">
      <c r="A1919" s="380" t="str">
        <f>PTCA!B1902</f>
        <v>-000</v>
      </c>
      <c r="B1919" s="380">
        <f>PTCA!D1902</f>
        <v>0</v>
      </c>
      <c r="C1919" s="380">
        <f>PTCA!J1902</f>
        <v>0</v>
      </c>
      <c r="D1919" s="380">
        <f>PTCA!K1902</f>
        <v>0</v>
      </c>
      <c r="E1919" s="380">
        <f>PTCA!H1902</f>
        <v>0</v>
      </c>
      <c r="F1919" s="380">
        <f>PTCA!Z1902</f>
        <v>0</v>
      </c>
      <c r="G1919" s="380">
        <f>PTCA!AD1902</f>
        <v>0</v>
      </c>
      <c r="H1919" s="62"/>
      <c r="I1919" s="760">
        <f>PTCA!C1902</f>
        <v>0</v>
      </c>
      <c r="J1919" s="760" t="str">
        <f>PTCA!AK1902</f>
        <v/>
      </c>
      <c r="K1919" s="760">
        <f>PTCA!AL1902</f>
        <v>0</v>
      </c>
      <c r="L1919" s="62"/>
      <c r="M1919" s="607"/>
      <c r="N1919" s="62"/>
      <c r="O1919" s="63">
        <f>PTCA!AA2888</f>
        <v>0</v>
      </c>
      <c r="P1919" s="63">
        <f>PTCA!AF2888</f>
        <v>0</v>
      </c>
      <c r="Q1919" s="232" t="e">
        <f t="shared" si="59"/>
        <v>#DIV/0!</v>
      </c>
      <c r="R1919" s="544">
        <f>PTCA!AI2888</f>
        <v>0</v>
      </c>
      <c r="S1919" s="544">
        <f>PTCA!AJ1902</f>
        <v>0</v>
      </c>
      <c r="T1919" s="53"/>
      <c r="U1919" s="232" t="e">
        <f t="shared" si="60"/>
        <v>#DIV/0!</v>
      </c>
      <c r="V1919" s="272"/>
      <c r="X1919" s="255"/>
      <c r="Y1919" s="254"/>
    </row>
    <row r="1920" spans="1:25" ht="15">
      <c r="A1920" s="380" t="str">
        <f>PTCA!B1903</f>
        <v>-000</v>
      </c>
      <c r="B1920" s="380">
        <f>PTCA!D1903</f>
        <v>0</v>
      </c>
      <c r="C1920" s="380">
        <f>PTCA!J1903</f>
        <v>0</v>
      </c>
      <c r="D1920" s="380">
        <f>PTCA!K1903</f>
        <v>0</v>
      </c>
      <c r="E1920" s="380">
        <f>PTCA!H1903</f>
        <v>0</v>
      </c>
      <c r="F1920" s="380">
        <f>PTCA!Z1903</f>
        <v>0</v>
      </c>
      <c r="G1920" s="380">
        <f>PTCA!AD1903</f>
        <v>0</v>
      </c>
      <c r="H1920" s="62"/>
      <c r="I1920" s="760">
        <f>PTCA!C1903</f>
        <v>0</v>
      </c>
      <c r="J1920" s="760" t="str">
        <f>PTCA!AK1903</f>
        <v/>
      </c>
      <c r="K1920" s="760">
        <f>PTCA!AL1903</f>
        <v>0</v>
      </c>
      <c r="L1920" s="62"/>
      <c r="M1920" s="607"/>
      <c r="N1920" s="62"/>
      <c r="O1920" s="63">
        <f>PTCA!AA2889</f>
        <v>0</v>
      </c>
      <c r="P1920" s="63">
        <f>PTCA!AF2889</f>
        <v>0</v>
      </c>
      <c r="Q1920" s="232" t="e">
        <f t="shared" si="59"/>
        <v>#DIV/0!</v>
      </c>
      <c r="R1920" s="544">
        <f>PTCA!AI2889</f>
        <v>0</v>
      </c>
      <c r="S1920" s="544">
        <f>PTCA!AJ1903</f>
        <v>0</v>
      </c>
      <c r="T1920" s="53"/>
      <c r="U1920" s="232" t="e">
        <f t="shared" si="60"/>
        <v>#DIV/0!</v>
      </c>
      <c r="V1920" s="272"/>
      <c r="X1920" s="255"/>
      <c r="Y1920" s="254"/>
    </row>
    <row r="1921" spans="1:25" ht="15">
      <c r="A1921" s="380" t="str">
        <f>PTCA!B1904</f>
        <v>-000</v>
      </c>
      <c r="B1921" s="380">
        <f>PTCA!D1904</f>
        <v>0</v>
      </c>
      <c r="C1921" s="380">
        <f>PTCA!J1904</f>
        <v>0</v>
      </c>
      <c r="D1921" s="380">
        <f>PTCA!K1904</f>
        <v>0</v>
      </c>
      <c r="E1921" s="380">
        <f>PTCA!H1904</f>
        <v>0</v>
      </c>
      <c r="F1921" s="380">
        <f>PTCA!Z1904</f>
        <v>0</v>
      </c>
      <c r="G1921" s="380">
        <f>PTCA!AD1904</f>
        <v>0</v>
      </c>
      <c r="H1921" s="62"/>
      <c r="I1921" s="760">
        <f>PTCA!C1904</f>
        <v>0</v>
      </c>
      <c r="J1921" s="760" t="str">
        <f>PTCA!AK1904</f>
        <v/>
      </c>
      <c r="K1921" s="760">
        <f>PTCA!AL1904</f>
        <v>0</v>
      </c>
      <c r="L1921" s="62"/>
      <c r="M1921" s="607"/>
      <c r="N1921" s="62"/>
      <c r="O1921" s="63">
        <f>PTCA!AA2890</f>
        <v>0</v>
      </c>
      <c r="P1921" s="63">
        <f>PTCA!AF2890</f>
        <v>0</v>
      </c>
      <c r="Q1921" s="232" t="e">
        <f t="shared" si="59"/>
        <v>#DIV/0!</v>
      </c>
      <c r="R1921" s="544">
        <f>PTCA!AI2890</f>
        <v>0</v>
      </c>
      <c r="S1921" s="544">
        <f>PTCA!AJ1904</f>
        <v>0</v>
      </c>
      <c r="T1921" s="53"/>
      <c r="U1921" s="232" t="e">
        <f t="shared" si="60"/>
        <v>#DIV/0!</v>
      </c>
      <c r="V1921" s="272"/>
      <c r="X1921" s="255"/>
      <c r="Y1921" s="254"/>
    </row>
    <row r="1922" spans="1:25" ht="15">
      <c r="A1922" s="380" t="str">
        <f>PTCA!B1905</f>
        <v>-000</v>
      </c>
      <c r="B1922" s="380">
        <f>PTCA!D1905</f>
        <v>0</v>
      </c>
      <c r="C1922" s="380">
        <f>PTCA!J1905</f>
        <v>0</v>
      </c>
      <c r="D1922" s="380">
        <f>PTCA!K1905</f>
        <v>0</v>
      </c>
      <c r="E1922" s="380">
        <f>PTCA!H1905</f>
        <v>0</v>
      </c>
      <c r="F1922" s="380">
        <f>PTCA!Z1905</f>
        <v>0</v>
      </c>
      <c r="G1922" s="380">
        <f>PTCA!AD1905</f>
        <v>0</v>
      </c>
      <c r="H1922" s="62"/>
      <c r="I1922" s="760">
        <f>PTCA!C1905</f>
        <v>0</v>
      </c>
      <c r="J1922" s="760" t="str">
        <f>PTCA!AK1905</f>
        <v/>
      </c>
      <c r="K1922" s="760">
        <f>PTCA!AL1905</f>
        <v>0</v>
      </c>
      <c r="L1922" s="62"/>
      <c r="M1922" s="607"/>
      <c r="N1922" s="62"/>
      <c r="O1922" s="63">
        <f>PTCA!AA2891</f>
        <v>0</v>
      </c>
      <c r="P1922" s="63">
        <f>PTCA!AF2891</f>
        <v>0</v>
      </c>
      <c r="Q1922" s="232" t="e">
        <f t="shared" si="59"/>
        <v>#DIV/0!</v>
      </c>
      <c r="R1922" s="544">
        <f>PTCA!AI2891</f>
        <v>0</v>
      </c>
      <c r="S1922" s="544">
        <f>PTCA!AJ1905</f>
        <v>0</v>
      </c>
      <c r="T1922" s="53"/>
      <c r="U1922" s="232" t="e">
        <f t="shared" si="60"/>
        <v>#DIV/0!</v>
      </c>
      <c r="V1922" s="272"/>
      <c r="X1922" s="255"/>
      <c r="Y1922" s="254"/>
    </row>
    <row r="1923" spans="1:25" ht="15">
      <c r="A1923" s="380" t="str">
        <f>PTCA!B1906</f>
        <v>-000</v>
      </c>
      <c r="B1923" s="380">
        <f>PTCA!D1906</f>
        <v>0</v>
      </c>
      <c r="C1923" s="380">
        <f>PTCA!J1906</f>
        <v>0</v>
      </c>
      <c r="D1923" s="380">
        <f>PTCA!K1906</f>
        <v>0</v>
      </c>
      <c r="E1923" s="380">
        <f>PTCA!H1906</f>
        <v>0</v>
      </c>
      <c r="F1923" s="380">
        <f>PTCA!Z1906</f>
        <v>0</v>
      </c>
      <c r="G1923" s="380">
        <f>PTCA!AD1906</f>
        <v>0</v>
      </c>
      <c r="H1923" s="62"/>
      <c r="I1923" s="760">
        <f>PTCA!C1906</f>
        <v>0</v>
      </c>
      <c r="J1923" s="760" t="str">
        <f>PTCA!AK1906</f>
        <v/>
      </c>
      <c r="K1923" s="760">
        <f>PTCA!AL1906</f>
        <v>0</v>
      </c>
      <c r="L1923" s="62"/>
      <c r="M1923" s="607"/>
      <c r="N1923" s="62"/>
      <c r="O1923" s="63">
        <f>PTCA!AA2892</f>
        <v>0</v>
      </c>
      <c r="P1923" s="63">
        <f>PTCA!AF2892</f>
        <v>0</v>
      </c>
      <c r="Q1923" s="232" t="e">
        <f t="shared" si="59"/>
        <v>#DIV/0!</v>
      </c>
      <c r="R1923" s="544">
        <f>PTCA!AI2892</f>
        <v>0</v>
      </c>
      <c r="S1923" s="544">
        <f>PTCA!AJ1906</f>
        <v>0</v>
      </c>
      <c r="T1923" s="53"/>
      <c r="U1923" s="232" t="e">
        <f t="shared" si="60"/>
        <v>#DIV/0!</v>
      </c>
      <c r="V1923" s="272"/>
      <c r="X1923" s="255"/>
      <c r="Y1923" s="254"/>
    </row>
    <row r="1924" spans="1:25" ht="15">
      <c r="A1924" s="380" t="str">
        <f>PTCA!B1907</f>
        <v>-000</v>
      </c>
      <c r="B1924" s="380">
        <f>PTCA!D1907</f>
        <v>0</v>
      </c>
      <c r="C1924" s="380">
        <f>PTCA!J1907</f>
        <v>0</v>
      </c>
      <c r="D1924" s="380">
        <f>PTCA!K1907</f>
        <v>0</v>
      </c>
      <c r="E1924" s="380">
        <f>PTCA!H1907</f>
        <v>0</v>
      </c>
      <c r="F1924" s="380">
        <f>PTCA!Z1907</f>
        <v>0</v>
      </c>
      <c r="G1924" s="380">
        <f>PTCA!AD1907</f>
        <v>0</v>
      </c>
      <c r="H1924" s="62"/>
      <c r="I1924" s="760">
        <f>PTCA!C1907</f>
        <v>0</v>
      </c>
      <c r="J1924" s="760" t="str">
        <f>PTCA!AK1907</f>
        <v/>
      </c>
      <c r="K1924" s="760">
        <f>PTCA!AL1907</f>
        <v>0</v>
      </c>
      <c r="L1924" s="62"/>
      <c r="M1924" s="607"/>
      <c r="N1924" s="62"/>
      <c r="O1924" s="63">
        <f>PTCA!AA2893</f>
        <v>0</v>
      </c>
      <c r="P1924" s="63">
        <f>PTCA!AF2893</f>
        <v>0</v>
      </c>
      <c r="Q1924" s="232" t="e">
        <f t="shared" si="59"/>
        <v>#DIV/0!</v>
      </c>
      <c r="R1924" s="544">
        <f>PTCA!AI2893</f>
        <v>0</v>
      </c>
      <c r="S1924" s="544">
        <f>PTCA!AJ1907</f>
        <v>0</v>
      </c>
      <c r="T1924" s="53"/>
      <c r="U1924" s="232" t="e">
        <f t="shared" si="60"/>
        <v>#DIV/0!</v>
      </c>
      <c r="V1924" s="272"/>
      <c r="X1924" s="255"/>
      <c r="Y1924" s="254"/>
    </row>
    <row r="1925" spans="1:25" ht="15">
      <c r="A1925" s="380" t="str">
        <f>PTCA!B1908</f>
        <v>-000</v>
      </c>
      <c r="B1925" s="380">
        <f>PTCA!D1908</f>
        <v>0</v>
      </c>
      <c r="C1925" s="380">
        <f>PTCA!J1908</f>
        <v>0</v>
      </c>
      <c r="D1925" s="380">
        <f>PTCA!K1908</f>
        <v>0</v>
      </c>
      <c r="E1925" s="380">
        <f>PTCA!H1908</f>
        <v>0</v>
      </c>
      <c r="F1925" s="380">
        <f>PTCA!Z1908</f>
        <v>0</v>
      </c>
      <c r="G1925" s="380">
        <f>PTCA!AD1908</f>
        <v>0</v>
      </c>
      <c r="H1925" s="62"/>
      <c r="I1925" s="760">
        <f>PTCA!C1908</f>
        <v>0</v>
      </c>
      <c r="J1925" s="760" t="str">
        <f>PTCA!AK1908</f>
        <v/>
      </c>
      <c r="K1925" s="760">
        <f>PTCA!AL1908</f>
        <v>0</v>
      </c>
      <c r="L1925" s="62"/>
      <c r="M1925" s="607"/>
      <c r="N1925" s="62"/>
      <c r="O1925" s="63">
        <f>PTCA!AA2894</f>
        <v>0</v>
      </c>
      <c r="P1925" s="63">
        <f>PTCA!AF2894</f>
        <v>0</v>
      </c>
      <c r="Q1925" s="232" t="e">
        <f t="shared" ref="Q1925:Q1988" si="61">P1925/O1925</f>
        <v>#DIV/0!</v>
      </c>
      <c r="R1925" s="544">
        <f>PTCA!AI2894</f>
        <v>0</v>
      </c>
      <c r="S1925" s="544">
        <f>PTCA!AJ1908</f>
        <v>0</v>
      </c>
      <c r="T1925" s="53"/>
      <c r="U1925" s="232" t="e">
        <f t="shared" si="60"/>
        <v>#DIV/0!</v>
      </c>
      <c r="V1925" s="272"/>
      <c r="X1925" s="255"/>
      <c r="Y1925" s="254"/>
    </row>
    <row r="1926" spans="1:25" ht="15">
      <c r="A1926" s="380" t="str">
        <f>PTCA!B1909</f>
        <v>-000</v>
      </c>
      <c r="B1926" s="380">
        <f>PTCA!D1909</f>
        <v>0</v>
      </c>
      <c r="C1926" s="380">
        <f>PTCA!J1909</f>
        <v>0</v>
      </c>
      <c r="D1926" s="380">
        <f>PTCA!K1909</f>
        <v>0</v>
      </c>
      <c r="E1926" s="380">
        <f>PTCA!H1909</f>
        <v>0</v>
      </c>
      <c r="F1926" s="380">
        <f>PTCA!Z1909</f>
        <v>0</v>
      </c>
      <c r="G1926" s="380">
        <f>PTCA!AD1909</f>
        <v>0</v>
      </c>
      <c r="H1926" s="62"/>
      <c r="I1926" s="760">
        <f>PTCA!C1909</f>
        <v>0</v>
      </c>
      <c r="J1926" s="760" t="str">
        <f>PTCA!AK1909</f>
        <v/>
      </c>
      <c r="K1926" s="760">
        <f>PTCA!AL1909</f>
        <v>0</v>
      </c>
      <c r="L1926" s="62"/>
      <c r="M1926" s="607"/>
      <c r="N1926" s="62"/>
      <c r="O1926" s="63">
        <f>PTCA!AA2895</f>
        <v>0</v>
      </c>
      <c r="P1926" s="63">
        <f>PTCA!AF2895</f>
        <v>0</v>
      </c>
      <c r="Q1926" s="232" t="e">
        <f t="shared" si="61"/>
        <v>#DIV/0!</v>
      </c>
      <c r="R1926" s="544">
        <f>PTCA!AI2895</f>
        <v>0</v>
      </c>
      <c r="S1926" s="544">
        <f>PTCA!AJ1909</f>
        <v>0</v>
      </c>
      <c r="T1926" s="53"/>
      <c r="U1926" s="232" t="e">
        <f t="shared" si="60"/>
        <v>#DIV/0!</v>
      </c>
      <c r="V1926" s="272"/>
      <c r="X1926" s="255"/>
      <c r="Y1926" s="254"/>
    </row>
    <row r="1927" spans="1:25" ht="15">
      <c r="A1927" s="380" t="str">
        <f>PTCA!B1910</f>
        <v>-000</v>
      </c>
      <c r="B1927" s="380">
        <f>PTCA!D1910</f>
        <v>0</v>
      </c>
      <c r="C1927" s="380">
        <f>PTCA!J1910</f>
        <v>0</v>
      </c>
      <c r="D1927" s="380">
        <f>PTCA!K1910</f>
        <v>0</v>
      </c>
      <c r="E1927" s="380">
        <f>PTCA!H1910</f>
        <v>0</v>
      </c>
      <c r="F1927" s="380">
        <f>PTCA!Z1910</f>
        <v>0</v>
      </c>
      <c r="G1927" s="380">
        <f>PTCA!AD1910</f>
        <v>0</v>
      </c>
      <c r="H1927" s="62"/>
      <c r="I1927" s="760">
        <f>PTCA!C1910</f>
        <v>0</v>
      </c>
      <c r="J1927" s="760" t="str">
        <f>PTCA!AK1910</f>
        <v/>
      </c>
      <c r="K1927" s="760">
        <f>PTCA!AL1910</f>
        <v>0</v>
      </c>
      <c r="L1927" s="62"/>
      <c r="M1927" s="607"/>
      <c r="N1927" s="62"/>
      <c r="O1927" s="63">
        <f>PTCA!AA2896</f>
        <v>0</v>
      </c>
      <c r="P1927" s="63">
        <f>PTCA!AF2896</f>
        <v>0</v>
      </c>
      <c r="Q1927" s="232" t="e">
        <f t="shared" si="61"/>
        <v>#DIV/0!</v>
      </c>
      <c r="R1927" s="544">
        <f>PTCA!AI2896</f>
        <v>0</v>
      </c>
      <c r="S1927" s="544">
        <f>PTCA!AJ1910</f>
        <v>0</v>
      </c>
      <c r="T1927" s="53"/>
      <c r="U1927" s="232" t="e">
        <f t="shared" si="60"/>
        <v>#DIV/0!</v>
      </c>
      <c r="V1927" s="272"/>
      <c r="X1927" s="255"/>
      <c r="Y1927" s="254"/>
    </row>
    <row r="1928" spans="1:25" ht="15">
      <c r="A1928" s="380" t="str">
        <f>PTCA!B1911</f>
        <v>-000</v>
      </c>
      <c r="B1928" s="380">
        <f>PTCA!D1911</f>
        <v>0</v>
      </c>
      <c r="C1928" s="380">
        <f>PTCA!J1911</f>
        <v>0</v>
      </c>
      <c r="D1928" s="380">
        <f>PTCA!K1911</f>
        <v>0</v>
      </c>
      <c r="E1928" s="380">
        <f>PTCA!H1911</f>
        <v>0</v>
      </c>
      <c r="F1928" s="380">
        <f>PTCA!Z1911</f>
        <v>0</v>
      </c>
      <c r="G1928" s="380">
        <f>PTCA!AD1911</f>
        <v>0</v>
      </c>
      <c r="H1928" s="62"/>
      <c r="I1928" s="760">
        <f>PTCA!C1911</f>
        <v>0</v>
      </c>
      <c r="J1928" s="760" t="str">
        <f>PTCA!AK1911</f>
        <v/>
      </c>
      <c r="K1928" s="760">
        <f>PTCA!AL1911</f>
        <v>0</v>
      </c>
      <c r="L1928" s="62"/>
      <c r="M1928" s="607"/>
      <c r="N1928" s="62"/>
      <c r="O1928" s="63">
        <f>PTCA!AA2897</f>
        <v>0</v>
      </c>
      <c r="P1928" s="63">
        <f>PTCA!AF2897</f>
        <v>0</v>
      </c>
      <c r="Q1928" s="232" t="e">
        <f t="shared" si="61"/>
        <v>#DIV/0!</v>
      </c>
      <c r="R1928" s="544">
        <f>PTCA!AI2897</f>
        <v>0</v>
      </c>
      <c r="S1928" s="544">
        <f>PTCA!AJ1911</f>
        <v>0</v>
      </c>
      <c r="T1928" s="53"/>
      <c r="U1928" s="232" t="e">
        <f t="shared" si="60"/>
        <v>#DIV/0!</v>
      </c>
      <c r="V1928" s="272"/>
      <c r="X1928" s="255"/>
      <c r="Y1928" s="254"/>
    </row>
    <row r="1929" spans="1:25" ht="15">
      <c r="A1929" s="380" t="str">
        <f>PTCA!B1912</f>
        <v>-000</v>
      </c>
      <c r="B1929" s="380">
        <f>PTCA!D1912</f>
        <v>0</v>
      </c>
      <c r="C1929" s="380">
        <f>PTCA!J1912</f>
        <v>0</v>
      </c>
      <c r="D1929" s="380">
        <f>PTCA!K1912</f>
        <v>0</v>
      </c>
      <c r="E1929" s="380">
        <f>PTCA!H1912</f>
        <v>0</v>
      </c>
      <c r="F1929" s="380">
        <f>PTCA!Z1912</f>
        <v>0</v>
      </c>
      <c r="G1929" s="380">
        <f>PTCA!AD1912</f>
        <v>0</v>
      </c>
      <c r="H1929" s="62"/>
      <c r="I1929" s="760">
        <f>PTCA!C1912</f>
        <v>0</v>
      </c>
      <c r="J1929" s="760" t="str">
        <f>PTCA!AK1912</f>
        <v/>
      </c>
      <c r="K1929" s="760">
        <f>PTCA!AL1912</f>
        <v>0</v>
      </c>
      <c r="L1929" s="62"/>
      <c r="M1929" s="607"/>
      <c r="N1929" s="62"/>
      <c r="O1929" s="63">
        <f>PTCA!AA2898</f>
        <v>0</v>
      </c>
      <c r="P1929" s="63">
        <f>PTCA!AF2898</f>
        <v>0</v>
      </c>
      <c r="Q1929" s="232" t="e">
        <f t="shared" si="61"/>
        <v>#DIV/0!</v>
      </c>
      <c r="R1929" s="544">
        <f>PTCA!AI2898</f>
        <v>0</v>
      </c>
      <c r="S1929" s="544">
        <f>PTCA!AJ1912</f>
        <v>0</v>
      </c>
      <c r="T1929" s="53"/>
      <c r="U1929" s="232" t="e">
        <f t="shared" si="60"/>
        <v>#DIV/0!</v>
      </c>
      <c r="V1929" s="272"/>
      <c r="X1929" s="255"/>
      <c r="Y1929" s="254"/>
    </row>
    <row r="1930" spans="1:25" ht="15">
      <c r="A1930" s="380" t="str">
        <f>PTCA!B1913</f>
        <v>-000</v>
      </c>
      <c r="B1930" s="380">
        <f>PTCA!D1913</f>
        <v>0</v>
      </c>
      <c r="C1930" s="380">
        <f>PTCA!J1913</f>
        <v>0</v>
      </c>
      <c r="D1930" s="380">
        <f>PTCA!K1913</f>
        <v>0</v>
      </c>
      <c r="E1930" s="380">
        <f>PTCA!H1913</f>
        <v>0</v>
      </c>
      <c r="F1930" s="380">
        <f>PTCA!Z1913</f>
        <v>0</v>
      </c>
      <c r="G1930" s="380">
        <f>PTCA!AD1913</f>
        <v>0</v>
      </c>
      <c r="H1930" s="62"/>
      <c r="I1930" s="760">
        <f>PTCA!C1913</f>
        <v>0</v>
      </c>
      <c r="J1930" s="760" t="str">
        <f>PTCA!AK1913</f>
        <v/>
      </c>
      <c r="K1930" s="760">
        <f>PTCA!AL1913</f>
        <v>0</v>
      </c>
      <c r="L1930" s="62"/>
      <c r="M1930" s="607"/>
      <c r="N1930" s="62"/>
      <c r="O1930" s="63">
        <f>PTCA!AA2899</f>
        <v>0</v>
      </c>
      <c r="P1930" s="63">
        <f>PTCA!AF2899</f>
        <v>0</v>
      </c>
      <c r="Q1930" s="232" t="e">
        <f t="shared" si="61"/>
        <v>#DIV/0!</v>
      </c>
      <c r="R1930" s="544">
        <f>PTCA!AI2899</f>
        <v>0</v>
      </c>
      <c r="S1930" s="544">
        <f>PTCA!AJ1913</f>
        <v>0</v>
      </c>
      <c r="T1930" s="53"/>
      <c r="U1930" s="232" t="e">
        <f t="shared" si="60"/>
        <v>#DIV/0!</v>
      </c>
      <c r="V1930" s="272"/>
      <c r="X1930" s="255"/>
      <c r="Y1930" s="254"/>
    </row>
    <row r="1931" spans="1:25" ht="15">
      <c r="A1931" s="380" t="str">
        <f>PTCA!B1914</f>
        <v>-000</v>
      </c>
      <c r="B1931" s="380">
        <f>PTCA!D1914</f>
        <v>0</v>
      </c>
      <c r="C1931" s="380">
        <f>PTCA!J1914</f>
        <v>0</v>
      </c>
      <c r="D1931" s="380">
        <f>PTCA!K1914</f>
        <v>0</v>
      </c>
      <c r="E1931" s="380">
        <f>PTCA!H1914</f>
        <v>0</v>
      </c>
      <c r="F1931" s="380">
        <f>PTCA!Z1914</f>
        <v>0</v>
      </c>
      <c r="G1931" s="380">
        <f>PTCA!AD1914</f>
        <v>0</v>
      </c>
      <c r="H1931" s="62"/>
      <c r="I1931" s="760">
        <f>PTCA!C1914</f>
        <v>0</v>
      </c>
      <c r="J1931" s="760" t="str">
        <f>PTCA!AK1914</f>
        <v/>
      </c>
      <c r="K1931" s="760">
        <f>PTCA!AL1914</f>
        <v>0</v>
      </c>
      <c r="L1931" s="62"/>
      <c r="M1931" s="607"/>
      <c r="N1931" s="62"/>
      <c r="O1931" s="63">
        <f>PTCA!AA2900</f>
        <v>0</v>
      </c>
      <c r="P1931" s="63">
        <f>PTCA!AF2900</f>
        <v>0</v>
      </c>
      <c r="Q1931" s="232" t="e">
        <f t="shared" si="61"/>
        <v>#DIV/0!</v>
      </c>
      <c r="R1931" s="544">
        <f>PTCA!AI2900</f>
        <v>0</v>
      </c>
      <c r="S1931" s="544">
        <f>PTCA!AJ1914</f>
        <v>0</v>
      </c>
      <c r="T1931" s="53"/>
      <c r="U1931" s="232" t="e">
        <f t="shared" si="60"/>
        <v>#DIV/0!</v>
      </c>
      <c r="V1931" s="272"/>
      <c r="X1931" s="255"/>
      <c r="Y1931" s="254"/>
    </row>
    <row r="1932" spans="1:25" ht="15">
      <c r="A1932" s="380" t="str">
        <f>PTCA!B1915</f>
        <v>-000</v>
      </c>
      <c r="B1932" s="380">
        <f>PTCA!D1915</f>
        <v>0</v>
      </c>
      <c r="C1932" s="380">
        <f>PTCA!J1915</f>
        <v>0</v>
      </c>
      <c r="D1932" s="380">
        <f>PTCA!K1915</f>
        <v>0</v>
      </c>
      <c r="E1932" s="380">
        <f>PTCA!H1915</f>
        <v>0</v>
      </c>
      <c r="F1932" s="380">
        <f>PTCA!Z1915</f>
        <v>0</v>
      </c>
      <c r="G1932" s="380">
        <f>PTCA!AD1915</f>
        <v>0</v>
      </c>
      <c r="H1932" s="62"/>
      <c r="I1932" s="760">
        <f>PTCA!C1915</f>
        <v>0</v>
      </c>
      <c r="J1932" s="760" t="str">
        <f>PTCA!AK1915</f>
        <v/>
      </c>
      <c r="K1932" s="760">
        <f>PTCA!AL1915</f>
        <v>0</v>
      </c>
      <c r="L1932" s="62"/>
      <c r="M1932" s="607"/>
      <c r="N1932" s="62"/>
      <c r="O1932" s="63">
        <f>PTCA!AA2901</f>
        <v>0</v>
      </c>
      <c r="P1932" s="63">
        <f>PTCA!AF2901</f>
        <v>0</v>
      </c>
      <c r="Q1932" s="232" t="e">
        <f t="shared" si="61"/>
        <v>#DIV/0!</v>
      </c>
      <c r="R1932" s="544">
        <f>PTCA!AI2901</f>
        <v>0</v>
      </c>
      <c r="S1932" s="544">
        <f>PTCA!AJ1915</f>
        <v>0</v>
      </c>
      <c r="T1932" s="53"/>
      <c r="U1932" s="232" t="e">
        <f t="shared" si="60"/>
        <v>#DIV/0!</v>
      </c>
      <c r="V1932" s="272"/>
      <c r="X1932" s="255"/>
      <c r="Y1932" s="254"/>
    </row>
    <row r="1933" spans="1:25" ht="15">
      <c r="A1933" s="380" t="str">
        <f>PTCA!B1916</f>
        <v>-000</v>
      </c>
      <c r="B1933" s="380">
        <f>PTCA!D1916</f>
        <v>0</v>
      </c>
      <c r="C1933" s="380">
        <f>PTCA!J1916</f>
        <v>0</v>
      </c>
      <c r="D1933" s="380">
        <f>PTCA!K1916</f>
        <v>0</v>
      </c>
      <c r="E1933" s="380">
        <f>PTCA!H1916</f>
        <v>0</v>
      </c>
      <c r="F1933" s="380">
        <f>PTCA!Z1916</f>
        <v>0</v>
      </c>
      <c r="G1933" s="380">
        <f>PTCA!AD1916</f>
        <v>0</v>
      </c>
      <c r="H1933" s="62"/>
      <c r="I1933" s="760">
        <f>PTCA!C1916</f>
        <v>0</v>
      </c>
      <c r="J1933" s="760" t="str">
        <f>PTCA!AK1916</f>
        <v/>
      </c>
      <c r="K1933" s="760">
        <f>PTCA!AL1916</f>
        <v>0</v>
      </c>
      <c r="L1933" s="62"/>
      <c r="M1933" s="607"/>
      <c r="N1933" s="62"/>
      <c r="O1933" s="63">
        <f>PTCA!AA2902</f>
        <v>0</v>
      </c>
      <c r="P1933" s="63">
        <f>PTCA!AF2902</f>
        <v>0</v>
      </c>
      <c r="Q1933" s="232" t="e">
        <f t="shared" si="61"/>
        <v>#DIV/0!</v>
      </c>
      <c r="R1933" s="544">
        <f>PTCA!AI2902</f>
        <v>0</v>
      </c>
      <c r="S1933" s="544">
        <f>PTCA!AJ1916</f>
        <v>0</v>
      </c>
      <c r="T1933" s="53"/>
      <c r="U1933" s="232" t="e">
        <f t="shared" si="60"/>
        <v>#DIV/0!</v>
      </c>
      <c r="V1933" s="272"/>
      <c r="X1933" s="255"/>
      <c r="Y1933" s="254"/>
    </row>
    <row r="1934" spans="1:25" ht="15">
      <c r="A1934" s="380" t="str">
        <f>PTCA!B1917</f>
        <v>-000</v>
      </c>
      <c r="B1934" s="380">
        <f>PTCA!D1917</f>
        <v>0</v>
      </c>
      <c r="C1934" s="380">
        <f>PTCA!J1917</f>
        <v>0</v>
      </c>
      <c r="D1934" s="380">
        <f>PTCA!K1917</f>
        <v>0</v>
      </c>
      <c r="E1934" s="380">
        <f>PTCA!H1917</f>
        <v>0</v>
      </c>
      <c r="F1934" s="380">
        <f>PTCA!Z1917</f>
        <v>0</v>
      </c>
      <c r="G1934" s="380">
        <f>PTCA!AD1917</f>
        <v>0</v>
      </c>
      <c r="H1934" s="62"/>
      <c r="I1934" s="760">
        <f>PTCA!C1917</f>
        <v>0</v>
      </c>
      <c r="J1934" s="760" t="str">
        <f>PTCA!AK1917</f>
        <v/>
      </c>
      <c r="K1934" s="760">
        <f>PTCA!AL1917</f>
        <v>0</v>
      </c>
      <c r="L1934" s="62"/>
      <c r="M1934" s="607"/>
      <c r="N1934" s="62"/>
      <c r="O1934" s="63">
        <f>PTCA!AA2903</f>
        <v>0</v>
      </c>
      <c r="P1934" s="63">
        <f>PTCA!AF2903</f>
        <v>0</v>
      </c>
      <c r="Q1934" s="232" t="e">
        <f t="shared" si="61"/>
        <v>#DIV/0!</v>
      </c>
      <c r="R1934" s="544">
        <f>PTCA!AI2903</f>
        <v>0</v>
      </c>
      <c r="S1934" s="544">
        <f>PTCA!AJ1917</f>
        <v>0</v>
      </c>
      <c r="T1934" s="53"/>
      <c r="U1934" s="232" t="e">
        <f t="shared" si="60"/>
        <v>#DIV/0!</v>
      </c>
      <c r="V1934" s="272"/>
      <c r="X1934" s="255"/>
      <c r="Y1934" s="254"/>
    </row>
    <row r="1935" spans="1:25" ht="15">
      <c r="A1935" s="380" t="str">
        <f>PTCA!B1918</f>
        <v>-000</v>
      </c>
      <c r="B1935" s="380">
        <f>PTCA!D1918</f>
        <v>0</v>
      </c>
      <c r="C1935" s="380">
        <f>PTCA!J1918</f>
        <v>0</v>
      </c>
      <c r="D1935" s="380">
        <f>PTCA!K1918</f>
        <v>0</v>
      </c>
      <c r="E1935" s="380">
        <f>PTCA!H1918</f>
        <v>0</v>
      </c>
      <c r="F1935" s="380">
        <f>PTCA!Z1918</f>
        <v>0</v>
      </c>
      <c r="G1935" s="380">
        <f>PTCA!AD1918</f>
        <v>0</v>
      </c>
      <c r="H1935" s="62"/>
      <c r="I1935" s="760">
        <f>PTCA!C1918</f>
        <v>0</v>
      </c>
      <c r="J1935" s="760" t="str">
        <f>PTCA!AK1918</f>
        <v/>
      </c>
      <c r="K1935" s="760">
        <f>PTCA!AL1918</f>
        <v>0</v>
      </c>
      <c r="L1935" s="62"/>
      <c r="M1935" s="607"/>
      <c r="N1935" s="62"/>
      <c r="O1935" s="63">
        <f>PTCA!AA2904</f>
        <v>0</v>
      </c>
      <c r="P1935" s="63">
        <f>PTCA!AF2904</f>
        <v>0</v>
      </c>
      <c r="Q1935" s="232" t="e">
        <f t="shared" si="61"/>
        <v>#DIV/0!</v>
      </c>
      <c r="R1935" s="544">
        <f>PTCA!AI2904</f>
        <v>0</v>
      </c>
      <c r="S1935" s="544">
        <f>PTCA!AJ1918</f>
        <v>0</v>
      </c>
      <c r="T1935" s="53"/>
      <c r="U1935" s="232" t="e">
        <f t="shared" si="60"/>
        <v>#DIV/0!</v>
      </c>
      <c r="V1935" s="272"/>
      <c r="X1935" s="255"/>
      <c r="Y1935" s="254"/>
    </row>
    <row r="1936" spans="1:25" ht="15">
      <c r="A1936" s="380" t="str">
        <f>PTCA!B1919</f>
        <v>-000</v>
      </c>
      <c r="B1936" s="380">
        <f>PTCA!D1919</f>
        <v>0</v>
      </c>
      <c r="C1936" s="380">
        <f>PTCA!J1919</f>
        <v>0</v>
      </c>
      <c r="D1936" s="380">
        <f>PTCA!K1919</f>
        <v>0</v>
      </c>
      <c r="E1936" s="380">
        <f>PTCA!H1919</f>
        <v>0</v>
      </c>
      <c r="F1936" s="380">
        <f>PTCA!Z1919</f>
        <v>0</v>
      </c>
      <c r="G1936" s="380">
        <f>PTCA!AD1919</f>
        <v>0</v>
      </c>
      <c r="H1936" s="62"/>
      <c r="I1936" s="760">
        <f>PTCA!C1919</f>
        <v>0</v>
      </c>
      <c r="J1936" s="760" t="str">
        <f>PTCA!AK1919</f>
        <v/>
      </c>
      <c r="K1936" s="760">
        <f>PTCA!AL1919</f>
        <v>0</v>
      </c>
      <c r="L1936" s="62"/>
      <c r="M1936" s="607"/>
      <c r="N1936" s="62"/>
      <c r="O1936" s="63">
        <f>PTCA!AA2905</f>
        <v>0</v>
      </c>
      <c r="P1936" s="63">
        <f>PTCA!AF2905</f>
        <v>0</v>
      </c>
      <c r="Q1936" s="232" t="e">
        <f t="shared" si="61"/>
        <v>#DIV/0!</v>
      </c>
      <c r="R1936" s="544">
        <f>PTCA!AI2905</f>
        <v>0</v>
      </c>
      <c r="S1936" s="544">
        <f>PTCA!AJ1919</f>
        <v>0</v>
      </c>
      <c r="T1936" s="53"/>
      <c r="U1936" s="232" t="e">
        <f t="shared" si="60"/>
        <v>#DIV/0!</v>
      </c>
      <c r="V1936" s="272"/>
      <c r="X1936" s="255"/>
      <c r="Y1936" s="254"/>
    </row>
    <row r="1937" spans="1:25" ht="15">
      <c r="A1937" s="380" t="str">
        <f>PTCA!B1920</f>
        <v>-000</v>
      </c>
      <c r="B1937" s="380">
        <f>PTCA!D1920</f>
        <v>0</v>
      </c>
      <c r="C1937" s="380">
        <f>PTCA!J1920</f>
        <v>0</v>
      </c>
      <c r="D1937" s="380">
        <f>PTCA!K1920</f>
        <v>0</v>
      </c>
      <c r="E1937" s="380">
        <f>PTCA!H1920</f>
        <v>0</v>
      </c>
      <c r="F1937" s="380">
        <f>PTCA!Z1920</f>
        <v>0</v>
      </c>
      <c r="G1937" s="380">
        <f>PTCA!AD1920</f>
        <v>0</v>
      </c>
      <c r="H1937" s="62"/>
      <c r="I1937" s="760">
        <f>PTCA!C1920</f>
        <v>0</v>
      </c>
      <c r="J1937" s="760" t="str">
        <f>PTCA!AK1920</f>
        <v/>
      </c>
      <c r="K1937" s="760">
        <f>PTCA!AL1920</f>
        <v>0</v>
      </c>
      <c r="L1937" s="62"/>
      <c r="M1937" s="607"/>
      <c r="N1937" s="62"/>
      <c r="O1937" s="63">
        <f>PTCA!AA2906</f>
        <v>0</v>
      </c>
      <c r="P1937" s="63">
        <f>PTCA!AF2906</f>
        <v>0</v>
      </c>
      <c r="Q1937" s="232" t="e">
        <f t="shared" si="61"/>
        <v>#DIV/0!</v>
      </c>
      <c r="R1937" s="544">
        <f>PTCA!AI2906</f>
        <v>0</v>
      </c>
      <c r="S1937" s="544">
        <f>PTCA!AJ1920</f>
        <v>0</v>
      </c>
      <c r="T1937" s="53"/>
      <c r="U1937" s="232" t="e">
        <f t="shared" ref="U1937:U2000" si="62">T1937/P1937</f>
        <v>#DIV/0!</v>
      </c>
      <c r="V1937" s="272"/>
      <c r="X1937" s="255"/>
      <c r="Y1937" s="254"/>
    </row>
    <row r="1938" spans="1:25" ht="15">
      <c r="A1938" s="380" t="str">
        <f>PTCA!B1921</f>
        <v>-000</v>
      </c>
      <c r="B1938" s="380">
        <f>PTCA!D1921</f>
        <v>0</v>
      </c>
      <c r="C1938" s="380">
        <f>PTCA!J1921</f>
        <v>0</v>
      </c>
      <c r="D1938" s="380">
        <f>PTCA!K1921</f>
        <v>0</v>
      </c>
      <c r="E1938" s="380">
        <f>PTCA!H1921</f>
        <v>0</v>
      </c>
      <c r="F1938" s="380">
        <f>PTCA!Z1921</f>
        <v>0</v>
      </c>
      <c r="G1938" s="380">
        <f>PTCA!AD1921</f>
        <v>0</v>
      </c>
      <c r="H1938" s="62"/>
      <c r="I1938" s="760">
        <f>PTCA!C1921</f>
        <v>0</v>
      </c>
      <c r="J1938" s="760" t="str">
        <f>PTCA!AK1921</f>
        <v/>
      </c>
      <c r="K1938" s="760">
        <f>PTCA!AL1921</f>
        <v>0</v>
      </c>
      <c r="L1938" s="62"/>
      <c r="M1938" s="607"/>
      <c r="N1938" s="62"/>
      <c r="O1938" s="63">
        <f>PTCA!AA2907</f>
        <v>0</v>
      </c>
      <c r="P1938" s="63">
        <f>PTCA!AF2907</f>
        <v>0</v>
      </c>
      <c r="Q1938" s="232" t="e">
        <f t="shared" si="61"/>
        <v>#DIV/0!</v>
      </c>
      <c r="R1938" s="544">
        <f>PTCA!AI2907</f>
        <v>0</v>
      </c>
      <c r="S1938" s="544">
        <f>PTCA!AJ1921</f>
        <v>0</v>
      </c>
      <c r="T1938" s="53"/>
      <c r="U1938" s="232" t="e">
        <f t="shared" si="62"/>
        <v>#DIV/0!</v>
      </c>
      <c r="V1938" s="272"/>
      <c r="X1938" s="255"/>
      <c r="Y1938" s="254"/>
    </row>
    <row r="1939" spans="1:25" ht="15">
      <c r="A1939" s="380" t="str">
        <f>PTCA!B1922</f>
        <v>-000</v>
      </c>
      <c r="B1939" s="380">
        <f>PTCA!D1922</f>
        <v>0</v>
      </c>
      <c r="C1939" s="380">
        <f>PTCA!J1922</f>
        <v>0</v>
      </c>
      <c r="D1939" s="380">
        <f>PTCA!K1922</f>
        <v>0</v>
      </c>
      <c r="E1939" s="380">
        <f>PTCA!H1922</f>
        <v>0</v>
      </c>
      <c r="F1939" s="380">
        <f>PTCA!Z1922</f>
        <v>0</v>
      </c>
      <c r="G1939" s="380">
        <f>PTCA!AD1922</f>
        <v>0</v>
      </c>
      <c r="H1939" s="62"/>
      <c r="I1939" s="760">
        <f>PTCA!C1922</f>
        <v>0</v>
      </c>
      <c r="J1939" s="760" t="str">
        <f>PTCA!AK1922</f>
        <v/>
      </c>
      <c r="K1939" s="760">
        <f>PTCA!AL1922</f>
        <v>0</v>
      </c>
      <c r="L1939" s="62"/>
      <c r="M1939" s="607"/>
      <c r="N1939" s="62"/>
      <c r="O1939" s="63">
        <f>PTCA!AA2908</f>
        <v>0</v>
      </c>
      <c r="P1939" s="63">
        <f>PTCA!AF2908</f>
        <v>0</v>
      </c>
      <c r="Q1939" s="232" t="e">
        <f t="shared" si="61"/>
        <v>#DIV/0!</v>
      </c>
      <c r="R1939" s="544">
        <f>PTCA!AI2908</f>
        <v>0</v>
      </c>
      <c r="S1939" s="544">
        <f>PTCA!AJ1922</f>
        <v>0</v>
      </c>
      <c r="T1939" s="53"/>
      <c r="U1939" s="232" t="e">
        <f t="shared" si="62"/>
        <v>#DIV/0!</v>
      </c>
      <c r="V1939" s="272"/>
      <c r="X1939" s="255"/>
      <c r="Y1939" s="254"/>
    </row>
    <row r="1940" spans="1:25" ht="15">
      <c r="A1940" s="380" t="str">
        <f>PTCA!B1923</f>
        <v>-000</v>
      </c>
      <c r="B1940" s="380">
        <f>PTCA!D1923</f>
        <v>0</v>
      </c>
      <c r="C1940" s="380">
        <f>PTCA!J1923</f>
        <v>0</v>
      </c>
      <c r="D1940" s="380">
        <f>PTCA!K1923</f>
        <v>0</v>
      </c>
      <c r="E1940" s="380">
        <f>PTCA!H1923</f>
        <v>0</v>
      </c>
      <c r="F1940" s="380">
        <f>PTCA!Z1923</f>
        <v>0</v>
      </c>
      <c r="G1940" s="380">
        <f>PTCA!AD1923</f>
        <v>0</v>
      </c>
      <c r="H1940" s="62"/>
      <c r="I1940" s="760">
        <f>PTCA!C1923</f>
        <v>0</v>
      </c>
      <c r="J1940" s="760" t="str">
        <f>PTCA!AK1923</f>
        <v/>
      </c>
      <c r="K1940" s="760">
        <f>PTCA!AL1923</f>
        <v>0</v>
      </c>
      <c r="L1940" s="62"/>
      <c r="M1940" s="607"/>
      <c r="N1940" s="62"/>
      <c r="O1940" s="63">
        <f>PTCA!AA2909</f>
        <v>0</v>
      </c>
      <c r="P1940" s="63">
        <f>PTCA!AF2909</f>
        <v>0</v>
      </c>
      <c r="Q1940" s="232" t="e">
        <f t="shared" si="61"/>
        <v>#DIV/0!</v>
      </c>
      <c r="R1940" s="544">
        <f>PTCA!AI2909</f>
        <v>0</v>
      </c>
      <c r="S1940" s="544">
        <f>PTCA!AJ1923</f>
        <v>0</v>
      </c>
      <c r="T1940" s="53"/>
      <c r="U1940" s="232" t="e">
        <f t="shared" si="62"/>
        <v>#DIV/0!</v>
      </c>
      <c r="V1940" s="272"/>
      <c r="X1940" s="255"/>
      <c r="Y1940" s="254"/>
    </row>
    <row r="1941" spans="1:25" ht="15">
      <c r="A1941" s="380" t="str">
        <f>PTCA!B1924</f>
        <v>-000</v>
      </c>
      <c r="B1941" s="380">
        <f>PTCA!D1924</f>
        <v>0</v>
      </c>
      <c r="C1941" s="380">
        <f>PTCA!J1924</f>
        <v>0</v>
      </c>
      <c r="D1941" s="380">
        <f>PTCA!K1924</f>
        <v>0</v>
      </c>
      <c r="E1941" s="380">
        <f>PTCA!H1924</f>
        <v>0</v>
      </c>
      <c r="F1941" s="380">
        <f>PTCA!Z1924</f>
        <v>0</v>
      </c>
      <c r="G1941" s="380">
        <f>PTCA!AD1924</f>
        <v>0</v>
      </c>
      <c r="H1941" s="62"/>
      <c r="I1941" s="760">
        <f>PTCA!C1924</f>
        <v>0</v>
      </c>
      <c r="J1941" s="760" t="str">
        <f>PTCA!AK1924</f>
        <v/>
      </c>
      <c r="K1941" s="760">
        <f>PTCA!AL1924</f>
        <v>0</v>
      </c>
      <c r="L1941" s="62"/>
      <c r="M1941" s="607"/>
      <c r="N1941" s="62"/>
      <c r="O1941" s="63">
        <f>PTCA!AA2910</f>
        <v>0</v>
      </c>
      <c r="P1941" s="63">
        <f>PTCA!AF2910</f>
        <v>0</v>
      </c>
      <c r="Q1941" s="232" t="e">
        <f t="shared" si="61"/>
        <v>#DIV/0!</v>
      </c>
      <c r="R1941" s="544">
        <f>PTCA!AI2910</f>
        <v>0</v>
      </c>
      <c r="S1941" s="544">
        <f>PTCA!AJ1924</f>
        <v>0</v>
      </c>
      <c r="T1941" s="53"/>
      <c r="U1941" s="232" t="e">
        <f t="shared" si="62"/>
        <v>#DIV/0!</v>
      </c>
      <c r="V1941" s="272"/>
      <c r="X1941" s="255"/>
      <c r="Y1941" s="254"/>
    </row>
    <row r="1942" spans="1:25" ht="15">
      <c r="A1942" s="380" t="str">
        <f>PTCA!B1925</f>
        <v>-000</v>
      </c>
      <c r="B1942" s="380">
        <f>PTCA!D1925</f>
        <v>0</v>
      </c>
      <c r="C1942" s="380">
        <f>PTCA!J1925</f>
        <v>0</v>
      </c>
      <c r="D1942" s="380">
        <f>PTCA!K1925</f>
        <v>0</v>
      </c>
      <c r="E1942" s="380">
        <f>PTCA!H1925</f>
        <v>0</v>
      </c>
      <c r="F1942" s="380">
        <f>PTCA!Z1925</f>
        <v>0</v>
      </c>
      <c r="G1942" s="380">
        <f>PTCA!AD1925</f>
        <v>0</v>
      </c>
      <c r="H1942" s="62"/>
      <c r="I1942" s="760">
        <f>PTCA!C1925</f>
        <v>0</v>
      </c>
      <c r="J1942" s="760" t="str">
        <f>PTCA!AK1925</f>
        <v/>
      </c>
      <c r="K1942" s="760">
        <f>PTCA!AL1925</f>
        <v>0</v>
      </c>
      <c r="L1942" s="62"/>
      <c r="M1942" s="607"/>
      <c r="N1942" s="62"/>
      <c r="O1942" s="63">
        <f>PTCA!AA2911</f>
        <v>0</v>
      </c>
      <c r="P1942" s="63">
        <f>PTCA!AF2911</f>
        <v>0</v>
      </c>
      <c r="Q1942" s="232" t="e">
        <f t="shared" si="61"/>
        <v>#DIV/0!</v>
      </c>
      <c r="R1942" s="544">
        <f>PTCA!AI2911</f>
        <v>0</v>
      </c>
      <c r="S1942" s="544">
        <f>PTCA!AJ1925</f>
        <v>0</v>
      </c>
      <c r="T1942" s="53"/>
      <c r="U1942" s="232" t="e">
        <f t="shared" si="62"/>
        <v>#DIV/0!</v>
      </c>
      <c r="V1942" s="272"/>
      <c r="X1942" s="255"/>
      <c r="Y1942" s="254"/>
    </row>
    <row r="1943" spans="1:25" ht="15">
      <c r="A1943" s="380" t="str">
        <f>PTCA!B1926</f>
        <v>-000</v>
      </c>
      <c r="B1943" s="380">
        <f>PTCA!D1926</f>
        <v>0</v>
      </c>
      <c r="C1943" s="380">
        <f>PTCA!J1926</f>
        <v>0</v>
      </c>
      <c r="D1943" s="380">
        <f>PTCA!K1926</f>
        <v>0</v>
      </c>
      <c r="E1943" s="380">
        <f>PTCA!H1926</f>
        <v>0</v>
      </c>
      <c r="F1943" s="380">
        <f>PTCA!Z1926</f>
        <v>0</v>
      </c>
      <c r="G1943" s="380">
        <f>PTCA!AD1926</f>
        <v>0</v>
      </c>
      <c r="H1943" s="62"/>
      <c r="I1943" s="760">
        <f>PTCA!C1926</f>
        <v>0</v>
      </c>
      <c r="J1943" s="760" t="str">
        <f>PTCA!AK1926</f>
        <v/>
      </c>
      <c r="K1943" s="760">
        <f>PTCA!AL1926</f>
        <v>0</v>
      </c>
      <c r="L1943" s="62"/>
      <c r="M1943" s="607"/>
      <c r="N1943" s="62"/>
      <c r="O1943" s="63">
        <f>PTCA!AA2912</f>
        <v>0</v>
      </c>
      <c r="P1943" s="63">
        <f>PTCA!AF2912</f>
        <v>0</v>
      </c>
      <c r="Q1943" s="232" t="e">
        <f t="shared" si="61"/>
        <v>#DIV/0!</v>
      </c>
      <c r="R1943" s="544">
        <f>PTCA!AI2912</f>
        <v>0</v>
      </c>
      <c r="S1943" s="544">
        <f>PTCA!AJ1926</f>
        <v>0</v>
      </c>
      <c r="T1943" s="53"/>
      <c r="U1943" s="232" t="e">
        <f t="shared" si="62"/>
        <v>#DIV/0!</v>
      </c>
      <c r="V1943" s="272"/>
      <c r="X1943" s="255"/>
      <c r="Y1943" s="254"/>
    </row>
    <row r="1944" spans="1:25" ht="15">
      <c r="A1944" s="380" t="str">
        <f>PTCA!B1927</f>
        <v>-000</v>
      </c>
      <c r="B1944" s="380">
        <f>PTCA!D1927</f>
        <v>0</v>
      </c>
      <c r="C1944" s="380">
        <f>PTCA!J1927</f>
        <v>0</v>
      </c>
      <c r="D1944" s="380">
        <f>PTCA!K1927</f>
        <v>0</v>
      </c>
      <c r="E1944" s="380">
        <f>PTCA!H1927</f>
        <v>0</v>
      </c>
      <c r="F1944" s="380">
        <f>PTCA!Z1927</f>
        <v>0</v>
      </c>
      <c r="G1944" s="380">
        <f>PTCA!AD1927</f>
        <v>0</v>
      </c>
      <c r="H1944" s="62"/>
      <c r="I1944" s="760">
        <f>PTCA!C1927</f>
        <v>0</v>
      </c>
      <c r="J1944" s="760" t="str">
        <f>PTCA!AK1927</f>
        <v/>
      </c>
      <c r="K1944" s="760">
        <f>PTCA!AL1927</f>
        <v>0</v>
      </c>
      <c r="L1944" s="62"/>
      <c r="M1944" s="607"/>
      <c r="N1944" s="62"/>
      <c r="O1944" s="63">
        <f>PTCA!AA2913</f>
        <v>0</v>
      </c>
      <c r="P1944" s="63">
        <f>PTCA!AF2913</f>
        <v>0</v>
      </c>
      <c r="Q1944" s="232" t="e">
        <f t="shared" si="61"/>
        <v>#DIV/0!</v>
      </c>
      <c r="R1944" s="544">
        <f>PTCA!AI2913</f>
        <v>0</v>
      </c>
      <c r="S1944" s="544">
        <f>PTCA!AJ1927</f>
        <v>0</v>
      </c>
      <c r="T1944" s="53"/>
      <c r="U1944" s="232" t="e">
        <f t="shared" si="62"/>
        <v>#DIV/0!</v>
      </c>
      <c r="V1944" s="272"/>
      <c r="X1944" s="255"/>
      <c r="Y1944" s="254"/>
    </row>
    <row r="1945" spans="1:25" ht="15">
      <c r="A1945" s="380" t="str">
        <f>PTCA!B1928</f>
        <v>-000</v>
      </c>
      <c r="B1945" s="380">
        <f>PTCA!D1928</f>
        <v>0</v>
      </c>
      <c r="C1945" s="380">
        <f>PTCA!J1928</f>
        <v>0</v>
      </c>
      <c r="D1945" s="380">
        <f>PTCA!K1928</f>
        <v>0</v>
      </c>
      <c r="E1945" s="380">
        <f>PTCA!H1928</f>
        <v>0</v>
      </c>
      <c r="F1945" s="380">
        <f>PTCA!Z1928</f>
        <v>0</v>
      </c>
      <c r="G1945" s="380">
        <f>PTCA!AD1928</f>
        <v>0</v>
      </c>
      <c r="H1945" s="62"/>
      <c r="I1945" s="760">
        <f>PTCA!C1928</f>
        <v>0</v>
      </c>
      <c r="J1945" s="760" t="str">
        <f>PTCA!AK1928</f>
        <v/>
      </c>
      <c r="K1945" s="760">
        <f>PTCA!AL1928</f>
        <v>0</v>
      </c>
      <c r="L1945" s="62"/>
      <c r="M1945" s="607"/>
      <c r="N1945" s="62"/>
      <c r="O1945" s="63">
        <f>PTCA!AA2914</f>
        <v>0</v>
      </c>
      <c r="P1945" s="63">
        <f>PTCA!AF2914</f>
        <v>0</v>
      </c>
      <c r="Q1945" s="232" t="e">
        <f t="shared" si="61"/>
        <v>#DIV/0!</v>
      </c>
      <c r="R1945" s="544">
        <f>PTCA!AI2914</f>
        <v>0</v>
      </c>
      <c r="S1945" s="544">
        <f>PTCA!AJ1928</f>
        <v>0</v>
      </c>
      <c r="T1945" s="53"/>
      <c r="U1945" s="232" t="e">
        <f t="shared" si="62"/>
        <v>#DIV/0!</v>
      </c>
      <c r="V1945" s="272"/>
      <c r="X1945" s="255"/>
      <c r="Y1945" s="254"/>
    </row>
    <row r="1946" spans="1:25" ht="15">
      <c r="A1946" s="380" t="str">
        <f>PTCA!B1929</f>
        <v>-000</v>
      </c>
      <c r="B1946" s="380">
        <f>PTCA!D1929</f>
        <v>0</v>
      </c>
      <c r="C1946" s="380">
        <f>PTCA!J1929</f>
        <v>0</v>
      </c>
      <c r="D1946" s="380">
        <f>PTCA!K1929</f>
        <v>0</v>
      </c>
      <c r="E1946" s="380">
        <f>PTCA!H1929</f>
        <v>0</v>
      </c>
      <c r="F1946" s="380">
        <f>PTCA!Z1929</f>
        <v>0</v>
      </c>
      <c r="G1946" s="380">
        <f>PTCA!AD1929</f>
        <v>0</v>
      </c>
      <c r="H1946" s="62"/>
      <c r="I1946" s="760">
        <f>PTCA!C1929</f>
        <v>0</v>
      </c>
      <c r="J1946" s="760" t="str">
        <f>PTCA!AK1929</f>
        <v/>
      </c>
      <c r="K1946" s="760">
        <f>PTCA!AL1929</f>
        <v>0</v>
      </c>
      <c r="L1946" s="62"/>
      <c r="M1946" s="607"/>
      <c r="N1946" s="62"/>
      <c r="O1946" s="63">
        <f>PTCA!AA2915</f>
        <v>0</v>
      </c>
      <c r="P1946" s="63">
        <f>PTCA!AF2915</f>
        <v>0</v>
      </c>
      <c r="Q1946" s="232" t="e">
        <f t="shared" si="61"/>
        <v>#DIV/0!</v>
      </c>
      <c r="R1946" s="544">
        <f>PTCA!AI2915</f>
        <v>0</v>
      </c>
      <c r="S1946" s="544">
        <f>PTCA!AJ1929</f>
        <v>0</v>
      </c>
      <c r="T1946" s="53"/>
      <c r="U1946" s="232" t="e">
        <f t="shared" si="62"/>
        <v>#DIV/0!</v>
      </c>
      <c r="V1946" s="272"/>
      <c r="X1946" s="255"/>
      <c r="Y1946" s="254"/>
    </row>
    <row r="1947" spans="1:25" ht="15">
      <c r="A1947" s="380" t="str">
        <f>PTCA!B1930</f>
        <v>-000</v>
      </c>
      <c r="B1947" s="380">
        <f>PTCA!D1930</f>
        <v>0</v>
      </c>
      <c r="C1947" s="380">
        <f>PTCA!J1930</f>
        <v>0</v>
      </c>
      <c r="D1947" s="380">
        <f>PTCA!K1930</f>
        <v>0</v>
      </c>
      <c r="E1947" s="380">
        <f>PTCA!H1930</f>
        <v>0</v>
      </c>
      <c r="F1947" s="380">
        <f>PTCA!Z1930</f>
        <v>0</v>
      </c>
      <c r="G1947" s="380">
        <f>PTCA!AD1930</f>
        <v>0</v>
      </c>
      <c r="H1947" s="62"/>
      <c r="I1947" s="760">
        <f>PTCA!C1930</f>
        <v>0</v>
      </c>
      <c r="J1947" s="760" t="str">
        <f>PTCA!AK1930</f>
        <v/>
      </c>
      <c r="K1947" s="760">
        <f>PTCA!AL1930</f>
        <v>0</v>
      </c>
      <c r="L1947" s="62"/>
      <c r="M1947" s="607"/>
      <c r="N1947" s="62"/>
      <c r="O1947" s="63">
        <f>PTCA!AA2916</f>
        <v>0</v>
      </c>
      <c r="P1947" s="63">
        <f>PTCA!AF2916</f>
        <v>0</v>
      </c>
      <c r="Q1947" s="232" t="e">
        <f t="shared" si="61"/>
        <v>#DIV/0!</v>
      </c>
      <c r="R1947" s="544">
        <f>PTCA!AI2916</f>
        <v>0</v>
      </c>
      <c r="S1947" s="544">
        <f>PTCA!AJ1930</f>
        <v>0</v>
      </c>
      <c r="T1947" s="53"/>
      <c r="U1947" s="232" t="e">
        <f t="shared" si="62"/>
        <v>#DIV/0!</v>
      </c>
      <c r="V1947" s="272"/>
      <c r="X1947" s="255"/>
      <c r="Y1947" s="254"/>
    </row>
    <row r="1948" spans="1:25" ht="15">
      <c r="A1948" s="380" t="str">
        <f>PTCA!B1931</f>
        <v>-000</v>
      </c>
      <c r="B1948" s="380">
        <f>PTCA!D1931</f>
        <v>0</v>
      </c>
      <c r="C1948" s="380">
        <f>PTCA!J1931</f>
        <v>0</v>
      </c>
      <c r="D1948" s="380">
        <f>PTCA!K1931</f>
        <v>0</v>
      </c>
      <c r="E1948" s="380">
        <f>PTCA!H1931</f>
        <v>0</v>
      </c>
      <c r="F1948" s="380">
        <f>PTCA!Z1931</f>
        <v>0</v>
      </c>
      <c r="G1948" s="380">
        <f>PTCA!AD1931</f>
        <v>0</v>
      </c>
      <c r="H1948" s="62"/>
      <c r="I1948" s="760">
        <f>PTCA!C1931</f>
        <v>0</v>
      </c>
      <c r="J1948" s="760" t="str">
        <f>PTCA!AK1931</f>
        <v/>
      </c>
      <c r="K1948" s="760">
        <f>PTCA!AL1931</f>
        <v>0</v>
      </c>
      <c r="L1948" s="62"/>
      <c r="M1948" s="607"/>
      <c r="N1948" s="62"/>
      <c r="O1948" s="63">
        <f>PTCA!AA2917</f>
        <v>0</v>
      </c>
      <c r="P1948" s="63">
        <f>PTCA!AF2917</f>
        <v>0</v>
      </c>
      <c r="Q1948" s="232" t="e">
        <f t="shared" si="61"/>
        <v>#DIV/0!</v>
      </c>
      <c r="R1948" s="544">
        <f>PTCA!AI2917</f>
        <v>0</v>
      </c>
      <c r="S1948" s="544">
        <f>PTCA!AJ1931</f>
        <v>0</v>
      </c>
      <c r="T1948" s="53"/>
      <c r="U1948" s="232" t="e">
        <f t="shared" si="62"/>
        <v>#DIV/0!</v>
      </c>
      <c r="V1948" s="272"/>
      <c r="X1948" s="255"/>
      <c r="Y1948" s="254"/>
    </row>
    <row r="1949" spans="1:25" ht="15">
      <c r="A1949" s="380" t="str">
        <f>PTCA!B1932</f>
        <v>-000</v>
      </c>
      <c r="B1949" s="380">
        <f>PTCA!D1932</f>
        <v>0</v>
      </c>
      <c r="C1949" s="380">
        <f>PTCA!J1932</f>
        <v>0</v>
      </c>
      <c r="D1949" s="380">
        <f>PTCA!K1932</f>
        <v>0</v>
      </c>
      <c r="E1949" s="380">
        <f>PTCA!H1932</f>
        <v>0</v>
      </c>
      <c r="F1949" s="380">
        <f>PTCA!Z1932</f>
        <v>0</v>
      </c>
      <c r="G1949" s="380">
        <f>PTCA!AD1932</f>
        <v>0</v>
      </c>
      <c r="H1949" s="62"/>
      <c r="I1949" s="760">
        <f>PTCA!C1932</f>
        <v>0</v>
      </c>
      <c r="J1949" s="760" t="str">
        <f>PTCA!AK1932</f>
        <v/>
      </c>
      <c r="K1949" s="760">
        <f>PTCA!AL1932</f>
        <v>0</v>
      </c>
      <c r="L1949" s="62"/>
      <c r="M1949" s="607"/>
      <c r="N1949" s="62"/>
      <c r="O1949" s="63">
        <f>PTCA!AA2918</f>
        <v>0</v>
      </c>
      <c r="P1949" s="63">
        <f>PTCA!AF2918</f>
        <v>0</v>
      </c>
      <c r="Q1949" s="232" t="e">
        <f t="shared" si="61"/>
        <v>#DIV/0!</v>
      </c>
      <c r="R1949" s="544">
        <f>PTCA!AI2918</f>
        <v>0</v>
      </c>
      <c r="S1949" s="544">
        <f>PTCA!AJ1932</f>
        <v>0</v>
      </c>
      <c r="T1949" s="53"/>
      <c r="U1949" s="232" t="e">
        <f t="shared" si="62"/>
        <v>#DIV/0!</v>
      </c>
      <c r="V1949" s="272"/>
      <c r="X1949" s="255"/>
      <c r="Y1949" s="254"/>
    </row>
    <row r="1950" spans="1:25" ht="15">
      <c r="A1950" s="380" t="str">
        <f>PTCA!B1933</f>
        <v>-000</v>
      </c>
      <c r="B1950" s="380">
        <f>PTCA!D1933</f>
        <v>0</v>
      </c>
      <c r="C1950" s="380">
        <f>PTCA!J1933</f>
        <v>0</v>
      </c>
      <c r="D1950" s="380">
        <f>PTCA!K1933</f>
        <v>0</v>
      </c>
      <c r="E1950" s="380">
        <f>PTCA!H1933</f>
        <v>0</v>
      </c>
      <c r="F1950" s="380">
        <f>PTCA!Z1933</f>
        <v>0</v>
      </c>
      <c r="G1950" s="380">
        <f>PTCA!AD1933</f>
        <v>0</v>
      </c>
      <c r="H1950" s="62"/>
      <c r="I1950" s="760">
        <f>PTCA!C1933</f>
        <v>0</v>
      </c>
      <c r="J1950" s="760" t="str">
        <f>PTCA!AK1933</f>
        <v/>
      </c>
      <c r="K1950" s="760">
        <f>PTCA!AL1933</f>
        <v>0</v>
      </c>
      <c r="L1950" s="62"/>
      <c r="M1950" s="607"/>
      <c r="N1950" s="62"/>
      <c r="O1950" s="63">
        <f>PTCA!AA2919</f>
        <v>0</v>
      </c>
      <c r="P1950" s="63">
        <f>PTCA!AF2919</f>
        <v>0</v>
      </c>
      <c r="Q1950" s="232" t="e">
        <f t="shared" si="61"/>
        <v>#DIV/0!</v>
      </c>
      <c r="R1950" s="544">
        <f>PTCA!AI2919</f>
        <v>0</v>
      </c>
      <c r="S1950" s="544">
        <f>PTCA!AJ1933</f>
        <v>0</v>
      </c>
      <c r="T1950" s="53"/>
      <c r="U1950" s="232" t="e">
        <f t="shared" si="62"/>
        <v>#DIV/0!</v>
      </c>
      <c r="V1950" s="272"/>
      <c r="X1950" s="255"/>
      <c r="Y1950" s="254"/>
    </row>
    <row r="1951" spans="1:25" ht="15">
      <c r="A1951" s="380" t="str">
        <f>PTCA!B1934</f>
        <v>-000</v>
      </c>
      <c r="B1951" s="380">
        <f>PTCA!D1934</f>
        <v>0</v>
      </c>
      <c r="C1951" s="380">
        <f>PTCA!J1934</f>
        <v>0</v>
      </c>
      <c r="D1951" s="380">
        <f>PTCA!K1934</f>
        <v>0</v>
      </c>
      <c r="E1951" s="380">
        <f>PTCA!H1934</f>
        <v>0</v>
      </c>
      <c r="F1951" s="380">
        <f>PTCA!Z1934</f>
        <v>0</v>
      </c>
      <c r="G1951" s="380">
        <f>PTCA!AD1934</f>
        <v>0</v>
      </c>
      <c r="H1951" s="62"/>
      <c r="I1951" s="760">
        <f>PTCA!C1934</f>
        <v>0</v>
      </c>
      <c r="J1951" s="760" t="str">
        <f>PTCA!AK1934</f>
        <v/>
      </c>
      <c r="K1951" s="760">
        <f>PTCA!AL1934</f>
        <v>0</v>
      </c>
      <c r="L1951" s="62"/>
      <c r="M1951" s="607"/>
      <c r="N1951" s="62"/>
      <c r="O1951" s="63">
        <f>PTCA!AA2920</f>
        <v>0</v>
      </c>
      <c r="P1951" s="63">
        <f>PTCA!AF2920</f>
        <v>0</v>
      </c>
      <c r="Q1951" s="232" t="e">
        <f t="shared" si="61"/>
        <v>#DIV/0!</v>
      </c>
      <c r="R1951" s="544">
        <f>PTCA!AI2920</f>
        <v>0</v>
      </c>
      <c r="S1951" s="544">
        <f>PTCA!AJ1934</f>
        <v>0</v>
      </c>
      <c r="T1951" s="53"/>
      <c r="U1951" s="232" t="e">
        <f t="shared" si="62"/>
        <v>#DIV/0!</v>
      </c>
      <c r="V1951" s="272"/>
      <c r="X1951" s="255"/>
      <c r="Y1951" s="254"/>
    </row>
    <row r="1952" spans="1:25" ht="15">
      <c r="A1952" s="380" t="str">
        <f>PTCA!B1935</f>
        <v>-000</v>
      </c>
      <c r="B1952" s="380">
        <f>PTCA!D1935</f>
        <v>0</v>
      </c>
      <c r="C1952" s="380">
        <f>PTCA!J1935</f>
        <v>0</v>
      </c>
      <c r="D1952" s="380">
        <f>PTCA!K1935</f>
        <v>0</v>
      </c>
      <c r="E1952" s="380">
        <f>PTCA!H1935</f>
        <v>0</v>
      </c>
      <c r="F1952" s="380">
        <f>PTCA!Z1935</f>
        <v>0</v>
      </c>
      <c r="G1952" s="380">
        <f>PTCA!AD1935</f>
        <v>0</v>
      </c>
      <c r="H1952" s="62"/>
      <c r="I1952" s="760">
        <f>PTCA!C1935</f>
        <v>0</v>
      </c>
      <c r="J1952" s="760" t="str">
        <f>PTCA!AK1935</f>
        <v/>
      </c>
      <c r="K1952" s="760">
        <f>PTCA!AL1935</f>
        <v>0</v>
      </c>
      <c r="L1952" s="62"/>
      <c r="M1952" s="607"/>
      <c r="N1952" s="62"/>
      <c r="O1952" s="63">
        <f>PTCA!AA2921</f>
        <v>0</v>
      </c>
      <c r="P1952" s="63">
        <f>PTCA!AF2921</f>
        <v>0</v>
      </c>
      <c r="Q1952" s="232" t="e">
        <f t="shared" si="61"/>
        <v>#DIV/0!</v>
      </c>
      <c r="R1952" s="544">
        <f>PTCA!AI2921</f>
        <v>0</v>
      </c>
      <c r="S1952" s="544">
        <f>PTCA!AJ1935</f>
        <v>0</v>
      </c>
      <c r="T1952" s="53"/>
      <c r="U1952" s="232" t="e">
        <f t="shared" si="62"/>
        <v>#DIV/0!</v>
      </c>
      <c r="V1952" s="272"/>
      <c r="X1952" s="255"/>
      <c r="Y1952" s="254"/>
    </row>
    <row r="1953" spans="1:25" ht="15">
      <c r="A1953" s="380" t="str">
        <f>PTCA!B1936</f>
        <v>-000</v>
      </c>
      <c r="B1953" s="380">
        <f>PTCA!D1936</f>
        <v>0</v>
      </c>
      <c r="C1953" s="380">
        <f>PTCA!J1936</f>
        <v>0</v>
      </c>
      <c r="D1953" s="380">
        <f>PTCA!K1936</f>
        <v>0</v>
      </c>
      <c r="E1953" s="380">
        <f>PTCA!H1936</f>
        <v>0</v>
      </c>
      <c r="F1953" s="380">
        <f>PTCA!Z1936</f>
        <v>0</v>
      </c>
      <c r="G1953" s="380">
        <f>PTCA!AD1936</f>
        <v>0</v>
      </c>
      <c r="H1953" s="62"/>
      <c r="I1953" s="760">
        <f>PTCA!C1936</f>
        <v>0</v>
      </c>
      <c r="J1953" s="760" t="str">
        <f>PTCA!AK1936</f>
        <v/>
      </c>
      <c r="K1953" s="760">
        <f>PTCA!AL1936</f>
        <v>0</v>
      </c>
      <c r="L1953" s="62"/>
      <c r="M1953" s="607"/>
      <c r="N1953" s="62"/>
      <c r="O1953" s="63">
        <f>PTCA!AA2922</f>
        <v>0</v>
      </c>
      <c r="P1953" s="63">
        <f>PTCA!AF2922</f>
        <v>0</v>
      </c>
      <c r="Q1953" s="232" t="e">
        <f t="shared" si="61"/>
        <v>#DIV/0!</v>
      </c>
      <c r="R1953" s="544">
        <f>PTCA!AI2922</f>
        <v>0</v>
      </c>
      <c r="S1953" s="544">
        <f>PTCA!AJ1936</f>
        <v>0</v>
      </c>
      <c r="T1953" s="53"/>
      <c r="U1953" s="232" t="e">
        <f t="shared" si="62"/>
        <v>#DIV/0!</v>
      </c>
      <c r="V1953" s="272"/>
      <c r="X1953" s="255"/>
      <c r="Y1953" s="254"/>
    </row>
    <row r="1954" spans="1:25" ht="15">
      <c r="A1954" s="380" t="str">
        <f>PTCA!B1937</f>
        <v>-000</v>
      </c>
      <c r="B1954" s="380">
        <f>PTCA!D1937</f>
        <v>0</v>
      </c>
      <c r="C1954" s="380">
        <f>PTCA!J1937</f>
        <v>0</v>
      </c>
      <c r="D1954" s="380">
        <f>PTCA!K1937</f>
        <v>0</v>
      </c>
      <c r="E1954" s="380">
        <f>PTCA!H1937</f>
        <v>0</v>
      </c>
      <c r="F1954" s="380">
        <f>PTCA!Z1937</f>
        <v>0</v>
      </c>
      <c r="G1954" s="380">
        <f>PTCA!AD1937</f>
        <v>0</v>
      </c>
      <c r="H1954" s="62"/>
      <c r="I1954" s="760">
        <f>PTCA!C1937</f>
        <v>0</v>
      </c>
      <c r="J1954" s="760" t="str">
        <f>PTCA!AK1937</f>
        <v/>
      </c>
      <c r="K1954" s="760">
        <f>PTCA!AL1937</f>
        <v>0</v>
      </c>
      <c r="L1954" s="62"/>
      <c r="M1954" s="607"/>
      <c r="N1954" s="62"/>
      <c r="O1954" s="63">
        <f>PTCA!AA2923</f>
        <v>0</v>
      </c>
      <c r="P1954" s="63">
        <f>PTCA!AF2923</f>
        <v>0</v>
      </c>
      <c r="Q1954" s="232" t="e">
        <f t="shared" si="61"/>
        <v>#DIV/0!</v>
      </c>
      <c r="R1954" s="544">
        <f>PTCA!AI2923</f>
        <v>0</v>
      </c>
      <c r="S1954" s="544">
        <f>PTCA!AJ1937</f>
        <v>0</v>
      </c>
      <c r="T1954" s="53"/>
      <c r="U1954" s="232" t="e">
        <f t="shared" si="62"/>
        <v>#DIV/0!</v>
      </c>
      <c r="V1954" s="272"/>
      <c r="X1954" s="255"/>
      <c r="Y1954" s="254"/>
    </row>
    <row r="1955" spans="1:25" ht="15">
      <c r="A1955" s="380" t="str">
        <f>PTCA!B1938</f>
        <v>-000</v>
      </c>
      <c r="B1955" s="380">
        <f>PTCA!D1938</f>
        <v>0</v>
      </c>
      <c r="C1955" s="380">
        <f>PTCA!J1938</f>
        <v>0</v>
      </c>
      <c r="D1955" s="380">
        <f>PTCA!K1938</f>
        <v>0</v>
      </c>
      <c r="E1955" s="380">
        <f>PTCA!H1938</f>
        <v>0</v>
      </c>
      <c r="F1955" s="380">
        <f>PTCA!Z1938</f>
        <v>0</v>
      </c>
      <c r="G1955" s="380">
        <f>PTCA!AD1938</f>
        <v>0</v>
      </c>
      <c r="H1955" s="62"/>
      <c r="I1955" s="760">
        <f>PTCA!C1938</f>
        <v>0</v>
      </c>
      <c r="J1955" s="760" t="str">
        <f>PTCA!AK1938</f>
        <v/>
      </c>
      <c r="K1955" s="760">
        <f>PTCA!AL1938</f>
        <v>0</v>
      </c>
      <c r="L1955" s="62"/>
      <c r="M1955" s="607"/>
      <c r="N1955" s="62"/>
      <c r="O1955" s="63">
        <f>PTCA!AA2924</f>
        <v>0</v>
      </c>
      <c r="P1955" s="63">
        <f>PTCA!AF2924</f>
        <v>0</v>
      </c>
      <c r="Q1955" s="232" t="e">
        <f t="shared" si="61"/>
        <v>#DIV/0!</v>
      </c>
      <c r="R1955" s="544">
        <f>PTCA!AI2924</f>
        <v>0</v>
      </c>
      <c r="S1955" s="544">
        <f>PTCA!AJ1938</f>
        <v>0</v>
      </c>
      <c r="T1955" s="53"/>
      <c r="U1955" s="232" t="e">
        <f t="shared" si="62"/>
        <v>#DIV/0!</v>
      </c>
      <c r="V1955" s="272"/>
      <c r="X1955" s="255"/>
      <c r="Y1955" s="254"/>
    </row>
    <row r="1956" spans="1:25" ht="15">
      <c r="A1956" s="380" t="str">
        <f>PTCA!B1939</f>
        <v>-000</v>
      </c>
      <c r="B1956" s="380">
        <f>PTCA!D1939</f>
        <v>0</v>
      </c>
      <c r="C1956" s="380">
        <f>PTCA!J1939</f>
        <v>0</v>
      </c>
      <c r="D1956" s="380">
        <f>PTCA!K1939</f>
        <v>0</v>
      </c>
      <c r="E1956" s="380">
        <f>PTCA!H1939</f>
        <v>0</v>
      </c>
      <c r="F1956" s="380">
        <f>PTCA!Z1939</f>
        <v>0</v>
      </c>
      <c r="G1956" s="380">
        <f>PTCA!AD1939</f>
        <v>0</v>
      </c>
      <c r="H1956" s="62"/>
      <c r="I1956" s="760">
        <f>PTCA!C1939</f>
        <v>0</v>
      </c>
      <c r="J1956" s="760" t="str">
        <f>PTCA!AK1939</f>
        <v/>
      </c>
      <c r="K1956" s="760">
        <f>PTCA!AL1939</f>
        <v>0</v>
      </c>
      <c r="L1956" s="62"/>
      <c r="M1956" s="607"/>
      <c r="N1956" s="62"/>
      <c r="O1956" s="63">
        <f>PTCA!AA2925</f>
        <v>0</v>
      </c>
      <c r="P1956" s="63">
        <f>PTCA!AF2925</f>
        <v>0</v>
      </c>
      <c r="Q1956" s="232" t="e">
        <f t="shared" si="61"/>
        <v>#DIV/0!</v>
      </c>
      <c r="R1956" s="544">
        <f>PTCA!AI2925</f>
        <v>0</v>
      </c>
      <c r="S1956" s="544">
        <f>PTCA!AJ1939</f>
        <v>0</v>
      </c>
      <c r="T1956" s="53"/>
      <c r="U1956" s="232" t="e">
        <f t="shared" si="62"/>
        <v>#DIV/0!</v>
      </c>
      <c r="V1956" s="272"/>
      <c r="X1956" s="255"/>
      <c r="Y1956" s="254"/>
    </row>
    <row r="1957" spans="1:25" ht="15">
      <c r="A1957" s="380" t="str">
        <f>PTCA!B1940</f>
        <v>-000</v>
      </c>
      <c r="B1957" s="380">
        <f>PTCA!D1940</f>
        <v>0</v>
      </c>
      <c r="C1957" s="380">
        <f>PTCA!J1940</f>
        <v>0</v>
      </c>
      <c r="D1957" s="380">
        <f>PTCA!K1940</f>
        <v>0</v>
      </c>
      <c r="E1957" s="380">
        <f>PTCA!H1940</f>
        <v>0</v>
      </c>
      <c r="F1957" s="380">
        <f>PTCA!Z1940</f>
        <v>0</v>
      </c>
      <c r="G1957" s="380">
        <f>PTCA!AD1940</f>
        <v>0</v>
      </c>
      <c r="H1957" s="62"/>
      <c r="I1957" s="760">
        <f>PTCA!C1940</f>
        <v>0</v>
      </c>
      <c r="J1957" s="760" t="str">
        <f>PTCA!AK1940</f>
        <v/>
      </c>
      <c r="K1957" s="760">
        <f>PTCA!AL1940</f>
        <v>0</v>
      </c>
      <c r="L1957" s="62"/>
      <c r="M1957" s="607"/>
      <c r="N1957" s="62"/>
      <c r="O1957" s="63">
        <f>PTCA!AA2926</f>
        <v>0</v>
      </c>
      <c r="P1957" s="63">
        <f>PTCA!AF2926</f>
        <v>0</v>
      </c>
      <c r="Q1957" s="232" t="e">
        <f t="shared" si="61"/>
        <v>#DIV/0!</v>
      </c>
      <c r="R1957" s="544">
        <f>PTCA!AI2926</f>
        <v>0</v>
      </c>
      <c r="S1957" s="544">
        <f>PTCA!AJ1940</f>
        <v>0</v>
      </c>
      <c r="T1957" s="53"/>
      <c r="U1957" s="232" t="e">
        <f t="shared" si="62"/>
        <v>#DIV/0!</v>
      </c>
      <c r="V1957" s="272"/>
      <c r="X1957" s="255"/>
      <c r="Y1957" s="254"/>
    </row>
    <row r="1958" spans="1:25" ht="15">
      <c r="A1958" s="380" t="str">
        <f>PTCA!B1941</f>
        <v>-000</v>
      </c>
      <c r="B1958" s="380">
        <f>PTCA!D1941</f>
        <v>0</v>
      </c>
      <c r="C1958" s="380">
        <f>PTCA!J1941</f>
        <v>0</v>
      </c>
      <c r="D1958" s="380">
        <f>PTCA!K1941</f>
        <v>0</v>
      </c>
      <c r="E1958" s="380">
        <f>PTCA!H1941</f>
        <v>0</v>
      </c>
      <c r="F1958" s="380">
        <f>PTCA!Z1941</f>
        <v>0</v>
      </c>
      <c r="G1958" s="380">
        <f>PTCA!AD1941</f>
        <v>0</v>
      </c>
      <c r="H1958" s="62"/>
      <c r="I1958" s="760">
        <f>PTCA!C1941</f>
        <v>0</v>
      </c>
      <c r="J1958" s="760" t="str">
        <f>PTCA!AK1941</f>
        <v/>
      </c>
      <c r="K1958" s="760">
        <f>PTCA!AL1941</f>
        <v>0</v>
      </c>
      <c r="L1958" s="62"/>
      <c r="M1958" s="607"/>
      <c r="N1958" s="62"/>
      <c r="O1958" s="63">
        <f>PTCA!AA2927</f>
        <v>0</v>
      </c>
      <c r="P1958" s="63">
        <f>PTCA!AF2927</f>
        <v>0</v>
      </c>
      <c r="Q1958" s="232" t="e">
        <f t="shared" si="61"/>
        <v>#DIV/0!</v>
      </c>
      <c r="R1958" s="544">
        <f>PTCA!AI2927</f>
        <v>0</v>
      </c>
      <c r="S1958" s="544">
        <f>PTCA!AJ1941</f>
        <v>0</v>
      </c>
      <c r="T1958" s="53"/>
      <c r="U1958" s="232" t="e">
        <f t="shared" si="62"/>
        <v>#DIV/0!</v>
      </c>
      <c r="V1958" s="272"/>
      <c r="X1958" s="255"/>
      <c r="Y1958" s="254"/>
    </row>
    <row r="1959" spans="1:25" ht="15">
      <c r="A1959" s="380" t="str">
        <f>PTCA!B1942</f>
        <v>-000</v>
      </c>
      <c r="B1959" s="380">
        <f>PTCA!D1942</f>
        <v>0</v>
      </c>
      <c r="C1959" s="380">
        <f>PTCA!J1942</f>
        <v>0</v>
      </c>
      <c r="D1959" s="380">
        <f>PTCA!K1942</f>
        <v>0</v>
      </c>
      <c r="E1959" s="380">
        <f>PTCA!H1942</f>
        <v>0</v>
      </c>
      <c r="F1959" s="380">
        <f>PTCA!Z1942</f>
        <v>0</v>
      </c>
      <c r="G1959" s="380">
        <f>PTCA!AD1942</f>
        <v>0</v>
      </c>
      <c r="H1959" s="62"/>
      <c r="I1959" s="760">
        <f>PTCA!C1942</f>
        <v>0</v>
      </c>
      <c r="J1959" s="760" t="str">
        <f>PTCA!AK1942</f>
        <v/>
      </c>
      <c r="K1959" s="760">
        <f>PTCA!AL1942</f>
        <v>0</v>
      </c>
      <c r="L1959" s="62"/>
      <c r="M1959" s="607"/>
      <c r="N1959" s="62"/>
      <c r="O1959" s="63">
        <f>PTCA!AA2928</f>
        <v>0</v>
      </c>
      <c r="P1959" s="63">
        <f>PTCA!AF2928</f>
        <v>0</v>
      </c>
      <c r="Q1959" s="232" t="e">
        <f t="shared" si="61"/>
        <v>#DIV/0!</v>
      </c>
      <c r="R1959" s="544">
        <f>PTCA!AI2928</f>
        <v>0</v>
      </c>
      <c r="S1959" s="544">
        <f>PTCA!AJ1942</f>
        <v>0</v>
      </c>
      <c r="T1959" s="53"/>
      <c r="U1959" s="232" t="e">
        <f t="shared" si="62"/>
        <v>#DIV/0!</v>
      </c>
      <c r="V1959" s="272"/>
      <c r="X1959" s="255"/>
      <c r="Y1959" s="254"/>
    </row>
    <row r="1960" spans="1:25" ht="15">
      <c r="A1960" s="380" t="str">
        <f>PTCA!B1943</f>
        <v>-000</v>
      </c>
      <c r="B1960" s="380">
        <f>PTCA!D1943</f>
        <v>0</v>
      </c>
      <c r="C1960" s="380">
        <f>PTCA!J1943</f>
        <v>0</v>
      </c>
      <c r="D1960" s="380">
        <f>PTCA!K1943</f>
        <v>0</v>
      </c>
      <c r="E1960" s="380">
        <f>PTCA!H1943</f>
        <v>0</v>
      </c>
      <c r="F1960" s="380">
        <f>PTCA!Z1943</f>
        <v>0</v>
      </c>
      <c r="G1960" s="380">
        <f>PTCA!AD1943</f>
        <v>0</v>
      </c>
      <c r="H1960" s="62"/>
      <c r="I1960" s="760">
        <f>PTCA!C1943</f>
        <v>0</v>
      </c>
      <c r="J1960" s="760" t="str">
        <f>PTCA!AK1943</f>
        <v/>
      </c>
      <c r="K1960" s="760">
        <f>PTCA!AL1943</f>
        <v>0</v>
      </c>
      <c r="L1960" s="62"/>
      <c r="M1960" s="607"/>
      <c r="N1960" s="62"/>
      <c r="O1960" s="63">
        <f>PTCA!AA2929</f>
        <v>0</v>
      </c>
      <c r="P1960" s="63">
        <f>PTCA!AF2929</f>
        <v>0</v>
      </c>
      <c r="Q1960" s="232" t="e">
        <f t="shared" si="61"/>
        <v>#DIV/0!</v>
      </c>
      <c r="R1960" s="544">
        <f>PTCA!AI2929</f>
        <v>0</v>
      </c>
      <c r="S1960" s="544">
        <f>PTCA!AJ1943</f>
        <v>0</v>
      </c>
      <c r="T1960" s="53"/>
      <c r="U1960" s="232" t="e">
        <f t="shared" si="62"/>
        <v>#DIV/0!</v>
      </c>
      <c r="V1960" s="272"/>
      <c r="X1960" s="255"/>
      <c r="Y1960" s="254"/>
    </row>
    <row r="1961" spans="1:25" ht="15">
      <c r="A1961" s="380" t="str">
        <f>PTCA!B1944</f>
        <v>-000</v>
      </c>
      <c r="B1961" s="380">
        <f>PTCA!D1944</f>
        <v>0</v>
      </c>
      <c r="C1961" s="380">
        <f>PTCA!J1944</f>
        <v>0</v>
      </c>
      <c r="D1961" s="380">
        <f>PTCA!K1944</f>
        <v>0</v>
      </c>
      <c r="E1961" s="380">
        <f>PTCA!H1944</f>
        <v>0</v>
      </c>
      <c r="F1961" s="380">
        <f>PTCA!Z1944</f>
        <v>0</v>
      </c>
      <c r="G1961" s="380">
        <f>PTCA!AD1944</f>
        <v>0</v>
      </c>
      <c r="H1961" s="62"/>
      <c r="I1961" s="760">
        <f>PTCA!C1944</f>
        <v>0</v>
      </c>
      <c r="J1961" s="760" t="str">
        <f>PTCA!AK1944</f>
        <v/>
      </c>
      <c r="K1961" s="760">
        <f>PTCA!AL1944</f>
        <v>0</v>
      </c>
      <c r="L1961" s="62"/>
      <c r="M1961" s="607"/>
      <c r="N1961" s="62"/>
      <c r="O1961" s="63">
        <f>PTCA!AA2930</f>
        <v>0</v>
      </c>
      <c r="P1961" s="63">
        <f>PTCA!AF2930</f>
        <v>0</v>
      </c>
      <c r="Q1961" s="232" t="e">
        <f t="shared" si="61"/>
        <v>#DIV/0!</v>
      </c>
      <c r="R1961" s="544">
        <f>PTCA!AI2930</f>
        <v>0</v>
      </c>
      <c r="S1961" s="544">
        <f>PTCA!AJ1944</f>
        <v>0</v>
      </c>
      <c r="T1961" s="53"/>
      <c r="U1961" s="232" t="e">
        <f t="shared" si="62"/>
        <v>#DIV/0!</v>
      </c>
      <c r="V1961" s="272"/>
      <c r="X1961" s="255"/>
      <c r="Y1961" s="254"/>
    </row>
    <row r="1962" spans="1:25" ht="15">
      <c r="A1962" s="380" t="str">
        <f>PTCA!B1945</f>
        <v>-000</v>
      </c>
      <c r="B1962" s="380">
        <f>PTCA!D1945</f>
        <v>0</v>
      </c>
      <c r="C1962" s="380">
        <f>PTCA!J1945</f>
        <v>0</v>
      </c>
      <c r="D1962" s="380">
        <f>PTCA!K1945</f>
        <v>0</v>
      </c>
      <c r="E1962" s="380">
        <f>PTCA!H1945</f>
        <v>0</v>
      </c>
      <c r="F1962" s="380">
        <f>PTCA!Z1945</f>
        <v>0</v>
      </c>
      <c r="G1962" s="380">
        <f>PTCA!AD1945</f>
        <v>0</v>
      </c>
      <c r="H1962" s="62"/>
      <c r="I1962" s="760">
        <f>PTCA!C1945</f>
        <v>0</v>
      </c>
      <c r="J1962" s="760" t="str">
        <f>PTCA!AK1945</f>
        <v/>
      </c>
      <c r="K1962" s="760">
        <f>PTCA!AL1945</f>
        <v>0</v>
      </c>
      <c r="L1962" s="62"/>
      <c r="M1962" s="607"/>
      <c r="N1962" s="62"/>
      <c r="O1962" s="63">
        <f>PTCA!AA2931</f>
        <v>0</v>
      </c>
      <c r="P1962" s="63">
        <f>PTCA!AF2931</f>
        <v>0</v>
      </c>
      <c r="Q1962" s="232" t="e">
        <f t="shared" si="61"/>
        <v>#DIV/0!</v>
      </c>
      <c r="R1962" s="544">
        <f>PTCA!AI2931</f>
        <v>0</v>
      </c>
      <c r="S1962" s="544">
        <f>PTCA!AJ1945</f>
        <v>0</v>
      </c>
      <c r="T1962" s="53"/>
      <c r="U1962" s="232" t="e">
        <f t="shared" si="62"/>
        <v>#DIV/0!</v>
      </c>
      <c r="V1962" s="272"/>
      <c r="X1962" s="255"/>
      <c r="Y1962" s="254"/>
    </row>
    <row r="1963" spans="1:25" ht="15">
      <c r="A1963" s="380" t="str">
        <f>PTCA!B1946</f>
        <v>-000</v>
      </c>
      <c r="B1963" s="380">
        <f>PTCA!D1946</f>
        <v>0</v>
      </c>
      <c r="C1963" s="380">
        <f>PTCA!J1946</f>
        <v>0</v>
      </c>
      <c r="D1963" s="380">
        <f>PTCA!K1946</f>
        <v>0</v>
      </c>
      <c r="E1963" s="380">
        <f>PTCA!H1946</f>
        <v>0</v>
      </c>
      <c r="F1963" s="380">
        <f>PTCA!Z1946</f>
        <v>0</v>
      </c>
      <c r="G1963" s="380">
        <f>PTCA!AD1946</f>
        <v>0</v>
      </c>
      <c r="H1963" s="62"/>
      <c r="I1963" s="760">
        <f>PTCA!C1946</f>
        <v>0</v>
      </c>
      <c r="J1963" s="760" t="str">
        <f>PTCA!AK1946</f>
        <v/>
      </c>
      <c r="K1963" s="760">
        <f>PTCA!AL1946</f>
        <v>0</v>
      </c>
      <c r="L1963" s="62"/>
      <c r="M1963" s="607"/>
      <c r="N1963" s="62"/>
      <c r="O1963" s="63">
        <f>PTCA!AA2932</f>
        <v>0</v>
      </c>
      <c r="P1963" s="63">
        <f>PTCA!AF2932</f>
        <v>0</v>
      </c>
      <c r="Q1963" s="232" t="e">
        <f t="shared" si="61"/>
        <v>#DIV/0!</v>
      </c>
      <c r="R1963" s="544">
        <f>PTCA!AI2932</f>
        <v>0</v>
      </c>
      <c r="S1963" s="544">
        <f>PTCA!AJ1946</f>
        <v>0</v>
      </c>
      <c r="T1963" s="53"/>
      <c r="U1963" s="232" t="e">
        <f t="shared" si="62"/>
        <v>#DIV/0!</v>
      </c>
      <c r="V1963" s="272"/>
      <c r="X1963" s="255"/>
      <c r="Y1963" s="254"/>
    </row>
    <row r="1964" spans="1:25" ht="15">
      <c r="A1964" s="380" t="str">
        <f>PTCA!B1947</f>
        <v>-000</v>
      </c>
      <c r="B1964" s="380">
        <f>PTCA!D1947</f>
        <v>0</v>
      </c>
      <c r="C1964" s="380">
        <f>PTCA!J1947</f>
        <v>0</v>
      </c>
      <c r="D1964" s="380">
        <f>PTCA!K1947</f>
        <v>0</v>
      </c>
      <c r="E1964" s="380">
        <f>PTCA!H1947</f>
        <v>0</v>
      </c>
      <c r="F1964" s="380">
        <f>PTCA!Z1947</f>
        <v>0</v>
      </c>
      <c r="G1964" s="380">
        <f>PTCA!AD1947</f>
        <v>0</v>
      </c>
      <c r="H1964" s="62"/>
      <c r="I1964" s="760">
        <f>PTCA!C1947</f>
        <v>0</v>
      </c>
      <c r="J1964" s="760" t="str">
        <f>PTCA!AK1947</f>
        <v/>
      </c>
      <c r="K1964" s="760">
        <f>PTCA!AL1947</f>
        <v>0</v>
      </c>
      <c r="L1964" s="62"/>
      <c r="M1964" s="607"/>
      <c r="N1964" s="62"/>
      <c r="O1964" s="63">
        <f>PTCA!AA2933</f>
        <v>0</v>
      </c>
      <c r="P1964" s="63">
        <f>PTCA!AF2933</f>
        <v>0</v>
      </c>
      <c r="Q1964" s="232" t="e">
        <f t="shared" si="61"/>
        <v>#DIV/0!</v>
      </c>
      <c r="R1964" s="544">
        <f>PTCA!AI2933</f>
        <v>0</v>
      </c>
      <c r="S1964" s="544">
        <f>PTCA!AJ1947</f>
        <v>0</v>
      </c>
      <c r="T1964" s="53"/>
      <c r="U1964" s="232" t="e">
        <f t="shared" si="62"/>
        <v>#DIV/0!</v>
      </c>
      <c r="V1964" s="272"/>
      <c r="X1964" s="255"/>
      <c r="Y1964" s="254"/>
    </row>
    <row r="1965" spans="1:25" ht="15">
      <c r="A1965" s="380" t="str">
        <f>PTCA!B1948</f>
        <v>-000</v>
      </c>
      <c r="B1965" s="380">
        <f>PTCA!D1948</f>
        <v>0</v>
      </c>
      <c r="C1965" s="380">
        <f>PTCA!J1948</f>
        <v>0</v>
      </c>
      <c r="D1965" s="380">
        <f>PTCA!K1948</f>
        <v>0</v>
      </c>
      <c r="E1965" s="380">
        <f>PTCA!H1948</f>
        <v>0</v>
      </c>
      <c r="F1965" s="380">
        <f>PTCA!Z1948</f>
        <v>0</v>
      </c>
      <c r="G1965" s="380">
        <f>PTCA!AD1948</f>
        <v>0</v>
      </c>
      <c r="H1965" s="62"/>
      <c r="I1965" s="760">
        <f>PTCA!C1948</f>
        <v>0</v>
      </c>
      <c r="J1965" s="760" t="str">
        <f>PTCA!AK1948</f>
        <v/>
      </c>
      <c r="K1965" s="760">
        <f>PTCA!AL1948</f>
        <v>0</v>
      </c>
      <c r="L1965" s="62"/>
      <c r="M1965" s="607"/>
      <c r="N1965" s="62"/>
      <c r="O1965" s="63">
        <f>PTCA!AA2934</f>
        <v>0</v>
      </c>
      <c r="P1965" s="63">
        <f>PTCA!AF2934</f>
        <v>0</v>
      </c>
      <c r="Q1965" s="232" t="e">
        <f t="shared" si="61"/>
        <v>#DIV/0!</v>
      </c>
      <c r="R1965" s="544">
        <f>PTCA!AI2934</f>
        <v>0</v>
      </c>
      <c r="S1965" s="544">
        <f>PTCA!AJ1948</f>
        <v>0</v>
      </c>
      <c r="T1965" s="53"/>
      <c r="U1965" s="232" t="e">
        <f t="shared" si="62"/>
        <v>#DIV/0!</v>
      </c>
      <c r="V1965" s="272"/>
      <c r="X1965" s="255"/>
      <c r="Y1965" s="254"/>
    </row>
    <row r="1966" spans="1:25" ht="15">
      <c r="A1966" s="380" t="str">
        <f>PTCA!B1949</f>
        <v>-000</v>
      </c>
      <c r="B1966" s="380">
        <f>PTCA!D1949</f>
        <v>0</v>
      </c>
      <c r="C1966" s="380">
        <f>PTCA!J1949</f>
        <v>0</v>
      </c>
      <c r="D1966" s="380">
        <f>PTCA!K1949</f>
        <v>0</v>
      </c>
      <c r="E1966" s="380">
        <f>PTCA!H1949</f>
        <v>0</v>
      </c>
      <c r="F1966" s="380">
        <f>PTCA!Z1949</f>
        <v>0</v>
      </c>
      <c r="G1966" s="380">
        <f>PTCA!AD1949</f>
        <v>0</v>
      </c>
      <c r="H1966" s="62"/>
      <c r="I1966" s="760">
        <f>PTCA!C1949</f>
        <v>0</v>
      </c>
      <c r="J1966" s="760" t="str">
        <f>PTCA!AK1949</f>
        <v/>
      </c>
      <c r="K1966" s="760">
        <f>PTCA!AL1949</f>
        <v>0</v>
      </c>
      <c r="L1966" s="62"/>
      <c r="M1966" s="607"/>
      <c r="N1966" s="62"/>
      <c r="O1966" s="63">
        <f>PTCA!AA2935</f>
        <v>0</v>
      </c>
      <c r="P1966" s="63">
        <f>PTCA!AF2935</f>
        <v>0</v>
      </c>
      <c r="Q1966" s="232" t="e">
        <f t="shared" si="61"/>
        <v>#DIV/0!</v>
      </c>
      <c r="R1966" s="544">
        <f>PTCA!AI2935</f>
        <v>0</v>
      </c>
      <c r="S1966" s="544">
        <f>PTCA!AJ1949</f>
        <v>0</v>
      </c>
      <c r="T1966" s="53"/>
      <c r="U1966" s="232" t="e">
        <f t="shared" si="62"/>
        <v>#DIV/0!</v>
      </c>
      <c r="V1966" s="272"/>
      <c r="X1966" s="255"/>
      <c r="Y1966" s="254"/>
    </row>
    <row r="1967" spans="1:25" ht="15">
      <c r="A1967" s="380" t="str">
        <f>PTCA!B1950</f>
        <v>-000</v>
      </c>
      <c r="B1967" s="380">
        <f>PTCA!D1950</f>
        <v>0</v>
      </c>
      <c r="C1967" s="380">
        <f>PTCA!J1950</f>
        <v>0</v>
      </c>
      <c r="D1967" s="380">
        <f>PTCA!K1950</f>
        <v>0</v>
      </c>
      <c r="E1967" s="380">
        <f>PTCA!H1950</f>
        <v>0</v>
      </c>
      <c r="F1967" s="380">
        <f>PTCA!Z1950</f>
        <v>0</v>
      </c>
      <c r="G1967" s="380">
        <f>PTCA!AD1950</f>
        <v>0</v>
      </c>
      <c r="H1967" s="62"/>
      <c r="I1967" s="760">
        <f>PTCA!C1950</f>
        <v>0</v>
      </c>
      <c r="J1967" s="760" t="str">
        <f>PTCA!AK1950</f>
        <v/>
      </c>
      <c r="K1967" s="760">
        <f>PTCA!AL1950</f>
        <v>0</v>
      </c>
      <c r="L1967" s="62"/>
      <c r="M1967" s="607"/>
      <c r="N1967" s="62"/>
      <c r="O1967" s="63">
        <f>PTCA!AA2936</f>
        <v>0</v>
      </c>
      <c r="P1967" s="63">
        <f>PTCA!AF2936</f>
        <v>0</v>
      </c>
      <c r="Q1967" s="232" t="e">
        <f t="shared" si="61"/>
        <v>#DIV/0!</v>
      </c>
      <c r="R1967" s="544">
        <f>PTCA!AI2936</f>
        <v>0</v>
      </c>
      <c r="S1967" s="544">
        <f>PTCA!AJ1950</f>
        <v>0</v>
      </c>
      <c r="T1967" s="53"/>
      <c r="U1967" s="232" t="e">
        <f t="shared" si="62"/>
        <v>#DIV/0!</v>
      </c>
      <c r="V1967" s="272"/>
      <c r="X1967" s="255"/>
      <c r="Y1967" s="254"/>
    </row>
    <row r="1968" spans="1:25" ht="15">
      <c r="A1968" s="380" t="str">
        <f>PTCA!B1951</f>
        <v>-000</v>
      </c>
      <c r="B1968" s="380">
        <f>PTCA!D1951</f>
        <v>0</v>
      </c>
      <c r="C1968" s="380">
        <f>PTCA!J1951</f>
        <v>0</v>
      </c>
      <c r="D1968" s="380">
        <f>PTCA!K1951</f>
        <v>0</v>
      </c>
      <c r="E1968" s="380">
        <f>PTCA!H1951</f>
        <v>0</v>
      </c>
      <c r="F1968" s="380">
        <f>PTCA!Z1951</f>
        <v>0</v>
      </c>
      <c r="G1968" s="380">
        <f>PTCA!AD1951</f>
        <v>0</v>
      </c>
      <c r="H1968" s="62"/>
      <c r="I1968" s="760">
        <f>PTCA!C1951</f>
        <v>0</v>
      </c>
      <c r="J1968" s="760" t="str">
        <f>PTCA!AK1951</f>
        <v/>
      </c>
      <c r="K1968" s="760">
        <f>PTCA!AL1951</f>
        <v>0</v>
      </c>
      <c r="L1968" s="62"/>
      <c r="M1968" s="607"/>
      <c r="N1968" s="62"/>
      <c r="O1968" s="63">
        <f>PTCA!AA2937</f>
        <v>0</v>
      </c>
      <c r="P1968" s="63">
        <f>PTCA!AF2937</f>
        <v>0</v>
      </c>
      <c r="Q1968" s="232" t="e">
        <f t="shared" si="61"/>
        <v>#DIV/0!</v>
      </c>
      <c r="R1968" s="544">
        <f>PTCA!AI2937</f>
        <v>0</v>
      </c>
      <c r="S1968" s="544">
        <f>PTCA!AJ1951</f>
        <v>0</v>
      </c>
      <c r="T1968" s="53"/>
      <c r="U1968" s="232" t="e">
        <f t="shared" si="62"/>
        <v>#DIV/0!</v>
      </c>
      <c r="V1968" s="272"/>
      <c r="X1968" s="255"/>
      <c r="Y1968" s="254"/>
    </row>
    <row r="1969" spans="1:25" ht="15">
      <c r="A1969" s="380" t="str">
        <f>PTCA!B1952</f>
        <v>-000</v>
      </c>
      <c r="B1969" s="380">
        <f>PTCA!D1952</f>
        <v>0</v>
      </c>
      <c r="C1969" s="380">
        <f>PTCA!J1952</f>
        <v>0</v>
      </c>
      <c r="D1969" s="380">
        <f>PTCA!K1952</f>
        <v>0</v>
      </c>
      <c r="E1969" s="380">
        <f>PTCA!H1952</f>
        <v>0</v>
      </c>
      <c r="F1969" s="380">
        <f>PTCA!Z1952</f>
        <v>0</v>
      </c>
      <c r="G1969" s="380">
        <f>PTCA!AD1952</f>
        <v>0</v>
      </c>
      <c r="H1969" s="62"/>
      <c r="I1969" s="760">
        <f>PTCA!C1952</f>
        <v>0</v>
      </c>
      <c r="J1969" s="760" t="str">
        <f>PTCA!AK1952</f>
        <v/>
      </c>
      <c r="K1969" s="760">
        <f>PTCA!AL1952</f>
        <v>0</v>
      </c>
      <c r="L1969" s="62"/>
      <c r="M1969" s="607"/>
      <c r="N1969" s="62"/>
      <c r="O1969" s="63">
        <f>PTCA!AA2938</f>
        <v>0</v>
      </c>
      <c r="P1969" s="63">
        <f>PTCA!AF2938</f>
        <v>0</v>
      </c>
      <c r="Q1969" s="232" t="e">
        <f t="shared" si="61"/>
        <v>#DIV/0!</v>
      </c>
      <c r="R1969" s="544">
        <f>PTCA!AI2938</f>
        <v>0</v>
      </c>
      <c r="S1969" s="544">
        <f>PTCA!AJ1952</f>
        <v>0</v>
      </c>
      <c r="T1969" s="53"/>
      <c r="U1969" s="232" t="e">
        <f t="shared" si="62"/>
        <v>#DIV/0!</v>
      </c>
      <c r="V1969" s="272"/>
      <c r="X1969" s="255"/>
      <c r="Y1969" s="254"/>
    </row>
    <row r="1970" spans="1:25" ht="15">
      <c r="A1970" s="380" t="str">
        <f>PTCA!B1953</f>
        <v>-000</v>
      </c>
      <c r="B1970" s="380">
        <f>PTCA!D1953</f>
        <v>0</v>
      </c>
      <c r="C1970" s="380">
        <f>PTCA!J1953</f>
        <v>0</v>
      </c>
      <c r="D1970" s="380">
        <f>PTCA!K1953</f>
        <v>0</v>
      </c>
      <c r="E1970" s="380">
        <f>PTCA!H1953</f>
        <v>0</v>
      </c>
      <c r="F1970" s="380">
        <f>PTCA!Z1953</f>
        <v>0</v>
      </c>
      <c r="G1970" s="380">
        <f>PTCA!AD1953</f>
        <v>0</v>
      </c>
      <c r="H1970" s="62"/>
      <c r="I1970" s="760">
        <f>PTCA!C1953</f>
        <v>0</v>
      </c>
      <c r="J1970" s="760" t="str">
        <f>PTCA!AK1953</f>
        <v/>
      </c>
      <c r="K1970" s="760">
        <f>PTCA!AL1953</f>
        <v>0</v>
      </c>
      <c r="L1970" s="62"/>
      <c r="M1970" s="607"/>
      <c r="N1970" s="62"/>
      <c r="O1970" s="63">
        <f>PTCA!AA2939</f>
        <v>0</v>
      </c>
      <c r="P1970" s="63">
        <f>PTCA!AF2939</f>
        <v>0</v>
      </c>
      <c r="Q1970" s="232" t="e">
        <f t="shared" si="61"/>
        <v>#DIV/0!</v>
      </c>
      <c r="R1970" s="544">
        <f>PTCA!AI2939</f>
        <v>0</v>
      </c>
      <c r="S1970" s="544">
        <f>PTCA!AJ1953</f>
        <v>0</v>
      </c>
      <c r="T1970" s="53"/>
      <c r="U1970" s="232" t="e">
        <f t="shared" si="62"/>
        <v>#DIV/0!</v>
      </c>
      <c r="V1970" s="272"/>
      <c r="X1970" s="255"/>
      <c r="Y1970" s="254"/>
    </row>
    <row r="1971" spans="1:25" ht="15">
      <c r="A1971" s="380" t="str">
        <f>PTCA!B1954</f>
        <v>-000</v>
      </c>
      <c r="B1971" s="380">
        <f>PTCA!D1954</f>
        <v>0</v>
      </c>
      <c r="C1971" s="380">
        <f>PTCA!J1954</f>
        <v>0</v>
      </c>
      <c r="D1971" s="380">
        <f>PTCA!K1954</f>
        <v>0</v>
      </c>
      <c r="E1971" s="380">
        <f>PTCA!H1954</f>
        <v>0</v>
      </c>
      <c r="F1971" s="380">
        <f>PTCA!Z1954</f>
        <v>0</v>
      </c>
      <c r="G1971" s="380">
        <f>PTCA!AD1954</f>
        <v>0</v>
      </c>
      <c r="H1971" s="62"/>
      <c r="I1971" s="760">
        <f>PTCA!C1954</f>
        <v>0</v>
      </c>
      <c r="J1971" s="760" t="str">
        <f>PTCA!AK1954</f>
        <v/>
      </c>
      <c r="K1971" s="760">
        <f>PTCA!AL1954</f>
        <v>0</v>
      </c>
      <c r="L1971" s="62"/>
      <c r="M1971" s="607"/>
      <c r="N1971" s="62"/>
      <c r="O1971" s="63">
        <f>PTCA!AA2940</f>
        <v>0</v>
      </c>
      <c r="P1971" s="63">
        <f>PTCA!AF2940</f>
        <v>0</v>
      </c>
      <c r="Q1971" s="232" t="e">
        <f t="shared" si="61"/>
        <v>#DIV/0!</v>
      </c>
      <c r="R1971" s="544">
        <f>PTCA!AI2940</f>
        <v>0</v>
      </c>
      <c r="S1971" s="544">
        <f>PTCA!AJ1954</f>
        <v>0</v>
      </c>
      <c r="T1971" s="53"/>
      <c r="U1971" s="232" t="e">
        <f t="shared" si="62"/>
        <v>#DIV/0!</v>
      </c>
      <c r="V1971" s="272"/>
      <c r="X1971" s="255"/>
      <c r="Y1971" s="254"/>
    </row>
    <row r="1972" spans="1:25" ht="15">
      <c r="A1972" s="380" t="str">
        <f>PTCA!B1955</f>
        <v>-000</v>
      </c>
      <c r="B1972" s="380">
        <f>PTCA!D1955</f>
        <v>0</v>
      </c>
      <c r="C1972" s="380">
        <f>PTCA!J1955</f>
        <v>0</v>
      </c>
      <c r="D1972" s="380">
        <f>PTCA!K1955</f>
        <v>0</v>
      </c>
      <c r="E1972" s="380">
        <f>PTCA!H1955</f>
        <v>0</v>
      </c>
      <c r="F1972" s="380">
        <f>PTCA!Z1955</f>
        <v>0</v>
      </c>
      <c r="G1972" s="380">
        <f>PTCA!AD1955</f>
        <v>0</v>
      </c>
      <c r="H1972" s="62"/>
      <c r="I1972" s="760">
        <f>PTCA!C1955</f>
        <v>0</v>
      </c>
      <c r="J1972" s="760" t="str">
        <f>PTCA!AK1955</f>
        <v/>
      </c>
      <c r="K1972" s="760">
        <f>PTCA!AL1955</f>
        <v>0</v>
      </c>
      <c r="L1972" s="62"/>
      <c r="M1972" s="607"/>
      <c r="N1972" s="62"/>
      <c r="O1972" s="63">
        <f>PTCA!AA2941</f>
        <v>0</v>
      </c>
      <c r="P1972" s="63">
        <f>PTCA!AF2941</f>
        <v>0</v>
      </c>
      <c r="Q1972" s="232" t="e">
        <f t="shared" si="61"/>
        <v>#DIV/0!</v>
      </c>
      <c r="R1972" s="544">
        <f>PTCA!AI2941</f>
        <v>0</v>
      </c>
      <c r="S1972" s="544">
        <f>PTCA!AJ1955</f>
        <v>0</v>
      </c>
      <c r="T1972" s="53"/>
      <c r="U1972" s="232" t="e">
        <f t="shared" si="62"/>
        <v>#DIV/0!</v>
      </c>
      <c r="V1972" s="272"/>
      <c r="X1972" s="255"/>
      <c r="Y1972" s="254"/>
    </row>
    <row r="1973" spans="1:25" ht="15">
      <c r="A1973" s="380" t="str">
        <f>PTCA!B1956</f>
        <v>-000</v>
      </c>
      <c r="B1973" s="380">
        <f>PTCA!D1956</f>
        <v>0</v>
      </c>
      <c r="C1973" s="380">
        <f>PTCA!J1956</f>
        <v>0</v>
      </c>
      <c r="D1973" s="380">
        <f>PTCA!K1956</f>
        <v>0</v>
      </c>
      <c r="E1973" s="380">
        <f>PTCA!H1956</f>
        <v>0</v>
      </c>
      <c r="F1973" s="380">
        <f>PTCA!Z1956</f>
        <v>0</v>
      </c>
      <c r="G1973" s="380">
        <f>PTCA!AD1956</f>
        <v>0</v>
      </c>
      <c r="H1973" s="62"/>
      <c r="I1973" s="760">
        <f>PTCA!C1956</f>
        <v>0</v>
      </c>
      <c r="J1973" s="760" t="str">
        <f>PTCA!AK1956</f>
        <v/>
      </c>
      <c r="K1973" s="760">
        <f>PTCA!AL1956</f>
        <v>0</v>
      </c>
      <c r="L1973" s="62"/>
      <c r="M1973" s="607"/>
      <c r="N1973" s="62"/>
      <c r="O1973" s="63">
        <f>PTCA!AA2942</f>
        <v>0</v>
      </c>
      <c r="P1973" s="63">
        <f>PTCA!AF2942</f>
        <v>0</v>
      </c>
      <c r="Q1973" s="232" t="e">
        <f t="shared" si="61"/>
        <v>#DIV/0!</v>
      </c>
      <c r="R1973" s="544">
        <f>PTCA!AI2942</f>
        <v>0</v>
      </c>
      <c r="S1973" s="544">
        <f>PTCA!AJ1956</f>
        <v>0</v>
      </c>
      <c r="T1973" s="53"/>
      <c r="U1973" s="232" t="e">
        <f t="shared" si="62"/>
        <v>#DIV/0!</v>
      </c>
      <c r="V1973" s="272"/>
      <c r="X1973" s="255"/>
      <c r="Y1973" s="254"/>
    </row>
    <row r="1974" spans="1:25" ht="15">
      <c r="A1974" s="380" t="str">
        <f>PTCA!B1957</f>
        <v>-000</v>
      </c>
      <c r="B1974" s="380">
        <f>PTCA!D1957</f>
        <v>0</v>
      </c>
      <c r="C1974" s="380">
        <f>PTCA!J1957</f>
        <v>0</v>
      </c>
      <c r="D1974" s="380">
        <f>PTCA!K1957</f>
        <v>0</v>
      </c>
      <c r="E1974" s="380">
        <f>PTCA!H1957</f>
        <v>0</v>
      </c>
      <c r="F1974" s="380">
        <f>PTCA!Z1957</f>
        <v>0</v>
      </c>
      <c r="G1974" s="380">
        <f>PTCA!AD1957</f>
        <v>0</v>
      </c>
      <c r="H1974" s="62"/>
      <c r="I1974" s="760">
        <f>PTCA!C1957</f>
        <v>0</v>
      </c>
      <c r="J1974" s="760" t="str">
        <f>PTCA!AK1957</f>
        <v/>
      </c>
      <c r="K1974" s="760">
        <f>PTCA!AL1957</f>
        <v>0</v>
      </c>
      <c r="L1974" s="62"/>
      <c r="M1974" s="607"/>
      <c r="N1974" s="62"/>
      <c r="O1974" s="63">
        <f>PTCA!AA2943</f>
        <v>0</v>
      </c>
      <c r="P1974" s="63">
        <f>PTCA!AF2943</f>
        <v>0</v>
      </c>
      <c r="Q1974" s="232" t="e">
        <f t="shared" si="61"/>
        <v>#DIV/0!</v>
      </c>
      <c r="R1974" s="544">
        <f>PTCA!AI2943</f>
        <v>0</v>
      </c>
      <c r="S1974" s="544">
        <f>PTCA!AJ1957</f>
        <v>0</v>
      </c>
      <c r="T1974" s="53"/>
      <c r="U1974" s="232" t="e">
        <f t="shared" si="62"/>
        <v>#DIV/0!</v>
      </c>
      <c r="V1974" s="272"/>
      <c r="X1974" s="255"/>
      <c r="Y1974" s="254"/>
    </row>
    <row r="1975" spans="1:25" ht="15">
      <c r="A1975" s="380" t="str">
        <f>PTCA!B1958</f>
        <v>-000</v>
      </c>
      <c r="B1975" s="380">
        <f>PTCA!D1958</f>
        <v>0</v>
      </c>
      <c r="C1975" s="380">
        <f>PTCA!J1958</f>
        <v>0</v>
      </c>
      <c r="D1975" s="380">
        <f>PTCA!K1958</f>
        <v>0</v>
      </c>
      <c r="E1975" s="380">
        <f>PTCA!H1958</f>
        <v>0</v>
      </c>
      <c r="F1975" s="380">
        <f>PTCA!Z1958</f>
        <v>0</v>
      </c>
      <c r="G1975" s="380">
        <f>PTCA!AD1958</f>
        <v>0</v>
      </c>
      <c r="H1975" s="62"/>
      <c r="I1975" s="760">
        <f>PTCA!C1958</f>
        <v>0</v>
      </c>
      <c r="J1975" s="760" t="str">
        <f>PTCA!AK1958</f>
        <v/>
      </c>
      <c r="K1975" s="760">
        <f>PTCA!AL1958</f>
        <v>0</v>
      </c>
      <c r="L1975" s="62"/>
      <c r="M1975" s="607"/>
      <c r="N1975" s="62"/>
      <c r="O1975" s="63">
        <f>PTCA!AA2944</f>
        <v>0</v>
      </c>
      <c r="P1975" s="63">
        <f>PTCA!AF2944</f>
        <v>0</v>
      </c>
      <c r="Q1975" s="232" t="e">
        <f t="shared" si="61"/>
        <v>#DIV/0!</v>
      </c>
      <c r="R1975" s="544">
        <f>PTCA!AI2944</f>
        <v>0</v>
      </c>
      <c r="S1975" s="544">
        <f>PTCA!AJ1958</f>
        <v>0</v>
      </c>
      <c r="T1975" s="53"/>
      <c r="U1975" s="232" t="e">
        <f t="shared" si="62"/>
        <v>#DIV/0!</v>
      </c>
      <c r="V1975" s="272"/>
      <c r="X1975" s="255"/>
      <c r="Y1975" s="254"/>
    </row>
    <row r="1976" spans="1:25" ht="15">
      <c r="A1976" s="380" t="str">
        <f>PTCA!B1959</f>
        <v>-000</v>
      </c>
      <c r="B1976" s="380">
        <f>PTCA!D1959</f>
        <v>0</v>
      </c>
      <c r="C1976" s="380">
        <f>PTCA!J1959</f>
        <v>0</v>
      </c>
      <c r="D1976" s="380">
        <f>PTCA!K1959</f>
        <v>0</v>
      </c>
      <c r="E1976" s="380">
        <f>PTCA!H1959</f>
        <v>0</v>
      </c>
      <c r="F1976" s="380">
        <f>PTCA!Z1959</f>
        <v>0</v>
      </c>
      <c r="G1976" s="380">
        <f>PTCA!AD1959</f>
        <v>0</v>
      </c>
      <c r="H1976" s="62"/>
      <c r="I1976" s="760">
        <f>PTCA!C1959</f>
        <v>0</v>
      </c>
      <c r="J1976" s="760" t="str">
        <f>PTCA!AK1959</f>
        <v/>
      </c>
      <c r="K1976" s="760">
        <f>PTCA!AL1959</f>
        <v>0</v>
      </c>
      <c r="L1976" s="62"/>
      <c r="M1976" s="607"/>
      <c r="N1976" s="62"/>
      <c r="O1976" s="63">
        <f>PTCA!AA2945</f>
        <v>0</v>
      </c>
      <c r="P1976" s="63">
        <f>PTCA!AF2945</f>
        <v>0</v>
      </c>
      <c r="Q1976" s="232" t="e">
        <f t="shared" si="61"/>
        <v>#DIV/0!</v>
      </c>
      <c r="R1976" s="544">
        <f>PTCA!AI2945</f>
        <v>0</v>
      </c>
      <c r="S1976" s="544">
        <f>PTCA!AJ1959</f>
        <v>0</v>
      </c>
      <c r="T1976" s="53"/>
      <c r="U1976" s="232" t="e">
        <f t="shared" si="62"/>
        <v>#DIV/0!</v>
      </c>
      <c r="V1976" s="272"/>
      <c r="X1976" s="255"/>
      <c r="Y1976" s="254"/>
    </row>
    <row r="1977" spans="1:25" ht="15">
      <c r="A1977" s="380" t="str">
        <f>PTCA!B1960</f>
        <v>-000</v>
      </c>
      <c r="B1977" s="380">
        <f>PTCA!D1960</f>
        <v>0</v>
      </c>
      <c r="C1977" s="380">
        <f>PTCA!J1960</f>
        <v>0</v>
      </c>
      <c r="D1977" s="380">
        <f>PTCA!K1960</f>
        <v>0</v>
      </c>
      <c r="E1977" s="380">
        <f>PTCA!H1960</f>
        <v>0</v>
      </c>
      <c r="F1977" s="380">
        <f>PTCA!Z1960</f>
        <v>0</v>
      </c>
      <c r="G1977" s="380">
        <f>PTCA!AD1960</f>
        <v>0</v>
      </c>
      <c r="H1977" s="62"/>
      <c r="I1977" s="760">
        <f>PTCA!C1960</f>
        <v>0</v>
      </c>
      <c r="J1977" s="760" t="str">
        <f>PTCA!AK1960</f>
        <v/>
      </c>
      <c r="K1977" s="760">
        <f>PTCA!AL1960</f>
        <v>0</v>
      </c>
      <c r="L1977" s="62"/>
      <c r="M1977" s="607"/>
      <c r="N1977" s="62"/>
      <c r="O1977" s="63">
        <f>PTCA!AA2946</f>
        <v>0</v>
      </c>
      <c r="P1977" s="63">
        <f>PTCA!AF2946</f>
        <v>0</v>
      </c>
      <c r="Q1977" s="232" t="e">
        <f t="shared" si="61"/>
        <v>#DIV/0!</v>
      </c>
      <c r="R1977" s="544">
        <f>PTCA!AI2946</f>
        <v>0</v>
      </c>
      <c r="S1977" s="544">
        <f>PTCA!AJ1960</f>
        <v>0</v>
      </c>
      <c r="T1977" s="53"/>
      <c r="U1977" s="232" t="e">
        <f t="shared" si="62"/>
        <v>#DIV/0!</v>
      </c>
      <c r="V1977" s="272"/>
      <c r="X1977" s="255"/>
      <c r="Y1977" s="254"/>
    </row>
    <row r="1978" spans="1:25" ht="15">
      <c r="A1978" s="380" t="str">
        <f>PTCA!B1961</f>
        <v>-000</v>
      </c>
      <c r="B1978" s="380">
        <f>PTCA!D1961</f>
        <v>0</v>
      </c>
      <c r="C1978" s="380">
        <f>PTCA!J1961</f>
        <v>0</v>
      </c>
      <c r="D1978" s="380">
        <f>PTCA!K1961</f>
        <v>0</v>
      </c>
      <c r="E1978" s="380">
        <f>PTCA!H1961</f>
        <v>0</v>
      </c>
      <c r="F1978" s="380">
        <f>PTCA!Z1961</f>
        <v>0</v>
      </c>
      <c r="G1978" s="380">
        <f>PTCA!AD1961</f>
        <v>0</v>
      </c>
      <c r="H1978" s="62"/>
      <c r="I1978" s="760">
        <f>PTCA!C1961</f>
        <v>0</v>
      </c>
      <c r="J1978" s="760" t="str">
        <f>PTCA!AK1961</f>
        <v/>
      </c>
      <c r="K1978" s="760">
        <f>PTCA!AL1961</f>
        <v>0</v>
      </c>
      <c r="L1978" s="62"/>
      <c r="M1978" s="607"/>
      <c r="N1978" s="62"/>
      <c r="O1978" s="63">
        <f>PTCA!AA2947</f>
        <v>0</v>
      </c>
      <c r="P1978" s="63">
        <f>PTCA!AF2947</f>
        <v>0</v>
      </c>
      <c r="Q1978" s="232" t="e">
        <f t="shared" si="61"/>
        <v>#DIV/0!</v>
      </c>
      <c r="R1978" s="544">
        <f>PTCA!AI2947</f>
        <v>0</v>
      </c>
      <c r="S1978" s="544">
        <f>PTCA!AJ1961</f>
        <v>0</v>
      </c>
      <c r="T1978" s="53"/>
      <c r="U1978" s="232" t="e">
        <f t="shared" si="62"/>
        <v>#DIV/0!</v>
      </c>
      <c r="V1978" s="272"/>
      <c r="X1978" s="255"/>
      <c r="Y1978" s="254"/>
    </row>
    <row r="1979" spans="1:25" ht="15">
      <c r="A1979" s="380" t="str">
        <f>PTCA!B1962</f>
        <v>-000</v>
      </c>
      <c r="B1979" s="380">
        <f>PTCA!D1962</f>
        <v>0</v>
      </c>
      <c r="C1979" s="380">
        <f>PTCA!J1962</f>
        <v>0</v>
      </c>
      <c r="D1979" s="380">
        <f>PTCA!K1962</f>
        <v>0</v>
      </c>
      <c r="E1979" s="380">
        <f>PTCA!H1962</f>
        <v>0</v>
      </c>
      <c r="F1979" s="380">
        <f>PTCA!Z1962</f>
        <v>0</v>
      </c>
      <c r="G1979" s="380">
        <f>PTCA!AD1962</f>
        <v>0</v>
      </c>
      <c r="H1979" s="62"/>
      <c r="I1979" s="760">
        <f>PTCA!C1962</f>
        <v>0</v>
      </c>
      <c r="J1979" s="760" t="str">
        <f>PTCA!AK1962</f>
        <v/>
      </c>
      <c r="K1979" s="760">
        <f>PTCA!AL1962</f>
        <v>0</v>
      </c>
      <c r="L1979" s="62"/>
      <c r="M1979" s="607"/>
      <c r="N1979" s="62"/>
      <c r="O1979" s="63">
        <f>PTCA!AA2948</f>
        <v>0</v>
      </c>
      <c r="P1979" s="63">
        <f>PTCA!AF2948</f>
        <v>0</v>
      </c>
      <c r="Q1979" s="232" t="e">
        <f t="shared" si="61"/>
        <v>#DIV/0!</v>
      </c>
      <c r="R1979" s="544">
        <f>PTCA!AI2948</f>
        <v>0</v>
      </c>
      <c r="S1979" s="544">
        <f>PTCA!AJ1962</f>
        <v>0</v>
      </c>
      <c r="T1979" s="53"/>
      <c r="U1979" s="232" t="e">
        <f t="shared" si="62"/>
        <v>#DIV/0!</v>
      </c>
      <c r="V1979" s="272"/>
      <c r="X1979" s="255"/>
      <c r="Y1979" s="254"/>
    </row>
    <row r="1980" spans="1:25" ht="15">
      <c r="A1980" s="380" t="str">
        <f>PTCA!B1963</f>
        <v>-000</v>
      </c>
      <c r="B1980" s="380">
        <f>PTCA!D1963</f>
        <v>0</v>
      </c>
      <c r="C1980" s="380">
        <f>PTCA!J1963</f>
        <v>0</v>
      </c>
      <c r="D1980" s="380">
        <f>PTCA!K1963</f>
        <v>0</v>
      </c>
      <c r="E1980" s="380">
        <f>PTCA!H1963</f>
        <v>0</v>
      </c>
      <c r="F1980" s="380">
        <f>PTCA!Z1963</f>
        <v>0</v>
      </c>
      <c r="G1980" s="380">
        <f>PTCA!AD1963</f>
        <v>0</v>
      </c>
      <c r="H1980" s="62"/>
      <c r="I1980" s="760">
        <f>PTCA!C1963</f>
        <v>0</v>
      </c>
      <c r="J1980" s="760" t="str">
        <f>PTCA!AK1963</f>
        <v/>
      </c>
      <c r="K1980" s="760">
        <f>PTCA!AL1963</f>
        <v>0</v>
      </c>
      <c r="L1980" s="62"/>
      <c r="M1980" s="607"/>
      <c r="N1980" s="62"/>
      <c r="O1980" s="63">
        <f>PTCA!AA2949</f>
        <v>0</v>
      </c>
      <c r="P1980" s="63">
        <f>PTCA!AF2949</f>
        <v>0</v>
      </c>
      <c r="Q1980" s="232" t="e">
        <f t="shared" si="61"/>
        <v>#DIV/0!</v>
      </c>
      <c r="R1980" s="544">
        <f>PTCA!AI2949</f>
        <v>0</v>
      </c>
      <c r="S1980" s="544">
        <f>PTCA!AJ1963</f>
        <v>0</v>
      </c>
      <c r="T1980" s="53"/>
      <c r="U1980" s="232" t="e">
        <f t="shared" si="62"/>
        <v>#DIV/0!</v>
      </c>
      <c r="V1980" s="272"/>
      <c r="X1980" s="255"/>
      <c r="Y1980" s="254"/>
    </row>
    <row r="1981" spans="1:25" ht="15">
      <c r="A1981" s="380" t="str">
        <f>PTCA!B1964</f>
        <v>-000</v>
      </c>
      <c r="B1981" s="380">
        <f>PTCA!D1964</f>
        <v>0</v>
      </c>
      <c r="C1981" s="380">
        <f>PTCA!J1964</f>
        <v>0</v>
      </c>
      <c r="D1981" s="380">
        <f>PTCA!K1964</f>
        <v>0</v>
      </c>
      <c r="E1981" s="380">
        <f>PTCA!H1964</f>
        <v>0</v>
      </c>
      <c r="F1981" s="380">
        <f>PTCA!Z1964</f>
        <v>0</v>
      </c>
      <c r="G1981" s="380">
        <f>PTCA!AD1964</f>
        <v>0</v>
      </c>
      <c r="H1981" s="62"/>
      <c r="I1981" s="760">
        <f>PTCA!C1964</f>
        <v>0</v>
      </c>
      <c r="J1981" s="760" t="str">
        <f>PTCA!AK1964</f>
        <v/>
      </c>
      <c r="K1981" s="760">
        <f>PTCA!AL1964</f>
        <v>0</v>
      </c>
      <c r="L1981" s="62"/>
      <c r="M1981" s="607"/>
      <c r="N1981" s="62"/>
      <c r="O1981" s="63">
        <f>PTCA!AA2950</f>
        <v>0</v>
      </c>
      <c r="P1981" s="63">
        <f>PTCA!AF2950</f>
        <v>0</v>
      </c>
      <c r="Q1981" s="232" t="e">
        <f t="shared" si="61"/>
        <v>#DIV/0!</v>
      </c>
      <c r="R1981" s="544">
        <f>PTCA!AI2950</f>
        <v>0</v>
      </c>
      <c r="S1981" s="544">
        <f>PTCA!AJ1964</f>
        <v>0</v>
      </c>
      <c r="T1981" s="53"/>
      <c r="U1981" s="232" t="e">
        <f t="shared" si="62"/>
        <v>#DIV/0!</v>
      </c>
      <c r="V1981" s="272"/>
      <c r="X1981" s="255"/>
      <c r="Y1981" s="254"/>
    </row>
    <row r="1982" spans="1:25" ht="15">
      <c r="A1982" s="380" t="str">
        <f>PTCA!B1965</f>
        <v>-000</v>
      </c>
      <c r="B1982" s="380">
        <f>PTCA!D1965</f>
        <v>0</v>
      </c>
      <c r="C1982" s="380">
        <f>PTCA!J1965</f>
        <v>0</v>
      </c>
      <c r="D1982" s="380">
        <f>PTCA!K1965</f>
        <v>0</v>
      </c>
      <c r="E1982" s="380">
        <f>PTCA!H1965</f>
        <v>0</v>
      </c>
      <c r="F1982" s="380">
        <f>PTCA!Z1965</f>
        <v>0</v>
      </c>
      <c r="G1982" s="380">
        <f>PTCA!AD1965</f>
        <v>0</v>
      </c>
      <c r="H1982" s="62"/>
      <c r="I1982" s="760">
        <f>PTCA!C1965</f>
        <v>0</v>
      </c>
      <c r="J1982" s="760" t="str">
        <f>PTCA!AK1965</f>
        <v/>
      </c>
      <c r="K1982" s="760">
        <f>PTCA!AL1965</f>
        <v>0</v>
      </c>
      <c r="L1982" s="62"/>
      <c r="M1982" s="607"/>
      <c r="N1982" s="62"/>
      <c r="O1982" s="63">
        <f>PTCA!AA2951</f>
        <v>0</v>
      </c>
      <c r="P1982" s="63">
        <f>PTCA!AF2951</f>
        <v>0</v>
      </c>
      <c r="Q1982" s="232" t="e">
        <f t="shared" si="61"/>
        <v>#DIV/0!</v>
      </c>
      <c r="R1982" s="544">
        <f>PTCA!AI2951</f>
        <v>0</v>
      </c>
      <c r="S1982" s="544">
        <f>PTCA!AJ1965</f>
        <v>0</v>
      </c>
      <c r="T1982" s="53"/>
      <c r="U1982" s="232" t="e">
        <f t="shared" si="62"/>
        <v>#DIV/0!</v>
      </c>
      <c r="V1982" s="272"/>
      <c r="X1982" s="255"/>
      <c r="Y1982" s="254"/>
    </row>
    <row r="1983" spans="1:25" ht="15">
      <c r="A1983" s="380" t="str">
        <f>PTCA!B1966</f>
        <v>-000</v>
      </c>
      <c r="B1983" s="380">
        <f>PTCA!D1966</f>
        <v>0</v>
      </c>
      <c r="C1983" s="380">
        <f>PTCA!J1966</f>
        <v>0</v>
      </c>
      <c r="D1983" s="380">
        <f>PTCA!K1966</f>
        <v>0</v>
      </c>
      <c r="E1983" s="380">
        <f>PTCA!H1966</f>
        <v>0</v>
      </c>
      <c r="F1983" s="380">
        <f>PTCA!Z1966</f>
        <v>0</v>
      </c>
      <c r="G1983" s="380">
        <f>PTCA!AD1966</f>
        <v>0</v>
      </c>
      <c r="H1983" s="62"/>
      <c r="I1983" s="760">
        <f>PTCA!C1966</f>
        <v>0</v>
      </c>
      <c r="J1983" s="760" t="str">
        <f>PTCA!AK1966</f>
        <v/>
      </c>
      <c r="K1983" s="760">
        <f>PTCA!AL1966</f>
        <v>0</v>
      </c>
      <c r="L1983" s="62"/>
      <c r="M1983" s="607"/>
      <c r="N1983" s="62"/>
      <c r="O1983" s="63">
        <f>PTCA!AA2952</f>
        <v>0</v>
      </c>
      <c r="P1983" s="63">
        <f>PTCA!AF2952</f>
        <v>0</v>
      </c>
      <c r="Q1983" s="232" t="e">
        <f t="shared" si="61"/>
        <v>#DIV/0!</v>
      </c>
      <c r="R1983" s="544">
        <f>PTCA!AI2952</f>
        <v>0</v>
      </c>
      <c r="S1983" s="544">
        <f>PTCA!AJ1966</f>
        <v>0</v>
      </c>
      <c r="T1983" s="53"/>
      <c r="U1983" s="232" t="e">
        <f t="shared" si="62"/>
        <v>#DIV/0!</v>
      </c>
      <c r="V1983" s="272"/>
      <c r="X1983" s="255"/>
      <c r="Y1983" s="254"/>
    </row>
    <row r="1984" spans="1:25" ht="15">
      <c r="A1984" s="380" t="str">
        <f>PTCA!B1967</f>
        <v>-000</v>
      </c>
      <c r="B1984" s="380">
        <f>PTCA!D1967</f>
        <v>0</v>
      </c>
      <c r="C1984" s="380">
        <f>PTCA!J1967</f>
        <v>0</v>
      </c>
      <c r="D1984" s="380">
        <f>PTCA!K1967</f>
        <v>0</v>
      </c>
      <c r="E1984" s="380">
        <f>PTCA!H1967</f>
        <v>0</v>
      </c>
      <c r="F1984" s="380">
        <f>PTCA!Z1967</f>
        <v>0</v>
      </c>
      <c r="G1984" s="380">
        <f>PTCA!AD1967</f>
        <v>0</v>
      </c>
      <c r="H1984" s="62"/>
      <c r="I1984" s="760">
        <f>PTCA!C1967</f>
        <v>0</v>
      </c>
      <c r="J1984" s="760" t="str">
        <f>PTCA!AK1967</f>
        <v/>
      </c>
      <c r="K1984" s="760">
        <f>PTCA!AL1967</f>
        <v>0</v>
      </c>
      <c r="L1984" s="62"/>
      <c r="M1984" s="607"/>
      <c r="N1984" s="62"/>
      <c r="O1984" s="63">
        <f>PTCA!AA2953</f>
        <v>0</v>
      </c>
      <c r="P1984" s="63">
        <f>PTCA!AF2953</f>
        <v>0</v>
      </c>
      <c r="Q1984" s="232" t="e">
        <f t="shared" si="61"/>
        <v>#DIV/0!</v>
      </c>
      <c r="R1984" s="544">
        <f>PTCA!AI2953</f>
        <v>0</v>
      </c>
      <c r="S1984" s="544">
        <f>PTCA!AJ1967</f>
        <v>0</v>
      </c>
      <c r="T1984" s="53"/>
      <c r="U1984" s="232" t="e">
        <f t="shared" si="62"/>
        <v>#DIV/0!</v>
      </c>
      <c r="V1984" s="272"/>
      <c r="X1984" s="255"/>
      <c r="Y1984" s="254"/>
    </row>
    <row r="1985" spans="1:25" ht="15">
      <c r="A1985" s="380" t="str">
        <f>PTCA!B1968</f>
        <v>-000</v>
      </c>
      <c r="B1985" s="380">
        <f>PTCA!D1968</f>
        <v>0</v>
      </c>
      <c r="C1985" s="380">
        <f>PTCA!J1968</f>
        <v>0</v>
      </c>
      <c r="D1985" s="380">
        <f>PTCA!K1968</f>
        <v>0</v>
      </c>
      <c r="E1985" s="380">
        <f>PTCA!H1968</f>
        <v>0</v>
      </c>
      <c r="F1985" s="380">
        <f>PTCA!Z1968</f>
        <v>0</v>
      </c>
      <c r="G1985" s="380">
        <f>PTCA!AD1968</f>
        <v>0</v>
      </c>
      <c r="H1985" s="62"/>
      <c r="I1985" s="760">
        <f>PTCA!C1968</f>
        <v>0</v>
      </c>
      <c r="J1985" s="760" t="str">
        <f>PTCA!AK1968</f>
        <v/>
      </c>
      <c r="K1985" s="760">
        <f>PTCA!AL1968</f>
        <v>0</v>
      </c>
      <c r="L1985" s="62"/>
      <c r="M1985" s="607"/>
      <c r="N1985" s="62"/>
      <c r="O1985" s="63">
        <f>PTCA!AA2954</f>
        <v>0</v>
      </c>
      <c r="P1985" s="63">
        <f>PTCA!AF2954</f>
        <v>0</v>
      </c>
      <c r="Q1985" s="232" t="e">
        <f t="shared" si="61"/>
        <v>#DIV/0!</v>
      </c>
      <c r="R1985" s="544">
        <f>PTCA!AI2954</f>
        <v>0</v>
      </c>
      <c r="S1985" s="544">
        <f>PTCA!AJ1968</f>
        <v>0</v>
      </c>
      <c r="T1985" s="53"/>
      <c r="U1985" s="232" t="e">
        <f t="shared" si="62"/>
        <v>#DIV/0!</v>
      </c>
      <c r="V1985" s="272"/>
      <c r="X1985" s="255"/>
      <c r="Y1985" s="254"/>
    </row>
    <row r="1986" spans="1:25" ht="15">
      <c r="A1986" s="380" t="str">
        <f>PTCA!B1969</f>
        <v>-000</v>
      </c>
      <c r="B1986" s="380">
        <f>PTCA!D1969</f>
        <v>0</v>
      </c>
      <c r="C1986" s="380">
        <f>PTCA!J1969</f>
        <v>0</v>
      </c>
      <c r="D1986" s="380">
        <f>PTCA!K1969</f>
        <v>0</v>
      </c>
      <c r="E1986" s="380">
        <f>PTCA!H1969</f>
        <v>0</v>
      </c>
      <c r="F1986" s="380">
        <f>PTCA!Z1969</f>
        <v>0</v>
      </c>
      <c r="G1986" s="380">
        <f>PTCA!AD1969</f>
        <v>0</v>
      </c>
      <c r="H1986" s="62"/>
      <c r="I1986" s="760">
        <f>PTCA!C1969</f>
        <v>0</v>
      </c>
      <c r="J1986" s="760" t="str">
        <f>PTCA!AK1969</f>
        <v/>
      </c>
      <c r="K1986" s="760">
        <f>PTCA!AL1969</f>
        <v>0</v>
      </c>
      <c r="L1986" s="62"/>
      <c r="M1986" s="607"/>
      <c r="N1986" s="62"/>
      <c r="O1986" s="63">
        <f>PTCA!AA2955</f>
        <v>0</v>
      </c>
      <c r="P1986" s="63">
        <f>PTCA!AF2955</f>
        <v>0</v>
      </c>
      <c r="Q1986" s="232" t="e">
        <f t="shared" si="61"/>
        <v>#DIV/0!</v>
      </c>
      <c r="R1986" s="544">
        <f>PTCA!AI2955</f>
        <v>0</v>
      </c>
      <c r="S1986" s="544">
        <f>PTCA!AJ1969</f>
        <v>0</v>
      </c>
      <c r="T1986" s="53"/>
      <c r="U1986" s="232" t="e">
        <f t="shared" si="62"/>
        <v>#DIV/0!</v>
      </c>
      <c r="V1986" s="272"/>
      <c r="X1986" s="255"/>
      <c r="Y1986" s="254"/>
    </row>
    <row r="1987" spans="1:25" ht="15">
      <c r="A1987" s="380" t="str">
        <f>PTCA!B1970</f>
        <v>-000</v>
      </c>
      <c r="B1987" s="380">
        <f>PTCA!D1970</f>
        <v>0</v>
      </c>
      <c r="C1987" s="380">
        <f>PTCA!J1970</f>
        <v>0</v>
      </c>
      <c r="D1987" s="380">
        <f>PTCA!K1970</f>
        <v>0</v>
      </c>
      <c r="E1987" s="380">
        <f>PTCA!H1970</f>
        <v>0</v>
      </c>
      <c r="F1987" s="380">
        <f>PTCA!Z1970</f>
        <v>0</v>
      </c>
      <c r="G1987" s="380">
        <f>PTCA!AD1970</f>
        <v>0</v>
      </c>
      <c r="H1987" s="62"/>
      <c r="I1987" s="760">
        <f>PTCA!C1970</f>
        <v>0</v>
      </c>
      <c r="J1987" s="760" t="str">
        <f>PTCA!AK1970</f>
        <v/>
      </c>
      <c r="K1987" s="760">
        <f>PTCA!AL1970</f>
        <v>0</v>
      </c>
      <c r="L1987" s="62"/>
      <c r="M1987" s="607"/>
      <c r="N1987" s="62"/>
      <c r="O1987" s="63">
        <f>PTCA!AA2956</f>
        <v>0</v>
      </c>
      <c r="P1987" s="63">
        <f>PTCA!AF2956</f>
        <v>0</v>
      </c>
      <c r="Q1987" s="232" t="e">
        <f t="shared" si="61"/>
        <v>#DIV/0!</v>
      </c>
      <c r="R1987" s="544">
        <f>PTCA!AI2956</f>
        <v>0</v>
      </c>
      <c r="S1987" s="544">
        <f>PTCA!AJ1970</f>
        <v>0</v>
      </c>
      <c r="T1987" s="53"/>
      <c r="U1987" s="232" t="e">
        <f t="shared" si="62"/>
        <v>#DIV/0!</v>
      </c>
      <c r="V1987" s="272"/>
      <c r="X1987" s="255"/>
      <c r="Y1987" s="254"/>
    </row>
    <row r="1988" spans="1:25" ht="15">
      <c r="A1988" s="380" t="str">
        <f>PTCA!B1971</f>
        <v>-000</v>
      </c>
      <c r="B1988" s="380">
        <f>PTCA!D1971</f>
        <v>0</v>
      </c>
      <c r="C1988" s="380">
        <f>PTCA!J1971</f>
        <v>0</v>
      </c>
      <c r="D1988" s="380">
        <f>PTCA!K1971</f>
        <v>0</v>
      </c>
      <c r="E1988" s="380">
        <f>PTCA!H1971</f>
        <v>0</v>
      </c>
      <c r="F1988" s="380">
        <f>PTCA!Z1971</f>
        <v>0</v>
      </c>
      <c r="G1988" s="380">
        <f>PTCA!AD1971</f>
        <v>0</v>
      </c>
      <c r="H1988" s="62"/>
      <c r="I1988" s="760">
        <f>PTCA!C1971</f>
        <v>0</v>
      </c>
      <c r="J1988" s="760" t="str">
        <f>PTCA!AK1971</f>
        <v/>
      </c>
      <c r="K1988" s="760">
        <f>PTCA!AL1971</f>
        <v>0</v>
      </c>
      <c r="L1988" s="62"/>
      <c r="M1988" s="607"/>
      <c r="N1988" s="62"/>
      <c r="O1988" s="63">
        <f>PTCA!AA2957</f>
        <v>0</v>
      </c>
      <c r="P1988" s="63">
        <f>PTCA!AF2957</f>
        <v>0</v>
      </c>
      <c r="Q1988" s="232" t="e">
        <f t="shared" si="61"/>
        <v>#DIV/0!</v>
      </c>
      <c r="R1988" s="544">
        <f>PTCA!AI2957</f>
        <v>0</v>
      </c>
      <c r="S1988" s="544">
        <f>PTCA!AJ1971</f>
        <v>0</v>
      </c>
      <c r="T1988" s="53"/>
      <c r="U1988" s="232" t="e">
        <f t="shared" si="62"/>
        <v>#DIV/0!</v>
      </c>
      <c r="V1988" s="272"/>
      <c r="X1988" s="255"/>
      <c r="Y1988" s="254"/>
    </row>
    <row r="1989" spans="1:25" ht="15">
      <c r="A1989" s="380" t="str">
        <f>PTCA!B1972</f>
        <v>-000</v>
      </c>
      <c r="B1989" s="380">
        <f>PTCA!D1972</f>
        <v>0</v>
      </c>
      <c r="C1989" s="380">
        <f>PTCA!J1972</f>
        <v>0</v>
      </c>
      <c r="D1989" s="380">
        <f>PTCA!K1972</f>
        <v>0</v>
      </c>
      <c r="E1989" s="380">
        <f>PTCA!H1972</f>
        <v>0</v>
      </c>
      <c r="F1989" s="380">
        <f>PTCA!Z1972</f>
        <v>0</v>
      </c>
      <c r="G1989" s="380">
        <f>PTCA!AD1972</f>
        <v>0</v>
      </c>
      <c r="H1989" s="62"/>
      <c r="I1989" s="760">
        <f>PTCA!C1972</f>
        <v>0</v>
      </c>
      <c r="J1989" s="760" t="str">
        <f>PTCA!AK1972</f>
        <v/>
      </c>
      <c r="K1989" s="760">
        <f>PTCA!AL1972</f>
        <v>0</v>
      </c>
      <c r="L1989" s="62"/>
      <c r="M1989" s="607"/>
      <c r="N1989" s="62"/>
      <c r="O1989" s="63">
        <f>PTCA!AA2958</f>
        <v>0</v>
      </c>
      <c r="P1989" s="63">
        <f>PTCA!AF2958</f>
        <v>0</v>
      </c>
      <c r="Q1989" s="232" t="e">
        <f t="shared" ref="Q1989:Q2052" si="63">P1989/O1989</f>
        <v>#DIV/0!</v>
      </c>
      <c r="R1989" s="544">
        <f>PTCA!AI2958</f>
        <v>0</v>
      </c>
      <c r="S1989" s="544">
        <f>PTCA!AJ1972</f>
        <v>0</v>
      </c>
      <c r="T1989" s="53"/>
      <c r="U1989" s="232" t="e">
        <f t="shared" si="62"/>
        <v>#DIV/0!</v>
      </c>
      <c r="V1989" s="272"/>
      <c r="X1989" s="255"/>
      <c r="Y1989" s="254"/>
    </row>
    <row r="1990" spans="1:25" ht="15">
      <c r="A1990" s="380" t="str">
        <f>PTCA!B1973</f>
        <v>-000</v>
      </c>
      <c r="B1990" s="380">
        <f>PTCA!D1973</f>
        <v>0</v>
      </c>
      <c r="C1990" s="380">
        <f>PTCA!J1973</f>
        <v>0</v>
      </c>
      <c r="D1990" s="380">
        <f>PTCA!K1973</f>
        <v>0</v>
      </c>
      <c r="E1990" s="380">
        <f>PTCA!H1973</f>
        <v>0</v>
      </c>
      <c r="F1990" s="380">
        <f>PTCA!Z1973</f>
        <v>0</v>
      </c>
      <c r="G1990" s="380">
        <f>PTCA!AD1973</f>
        <v>0</v>
      </c>
      <c r="H1990" s="62"/>
      <c r="I1990" s="760">
        <f>PTCA!C1973</f>
        <v>0</v>
      </c>
      <c r="J1990" s="760" t="str">
        <f>PTCA!AK1973</f>
        <v/>
      </c>
      <c r="K1990" s="760">
        <f>PTCA!AL1973</f>
        <v>0</v>
      </c>
      <c r="L1990" s="62"/>
      <c r="M1990" s="607"/>
      <c r="N1990" s="62"/>
      <c r="O1990" s="63">
        <f>PTCA!AA2959</f>
        <v>0</v>
      </c>
      <c r="P1990" s="63">
        <f>PTCA!AF2959</f>
        <v>0</v>
      </c>
      <c r="Q1990" s="232" t="e">
        <f t="shared" si="63"/>
        <v>#DIV/0!</v>
      </c>
      <c r="R1990" s="544">
        <f>PTCA!AI2959</f>
        <v>0</v>
      </c>
      <c r="S1990" s="544">
        <f>PTCA!AJ1973</f>
        <v>0</v>
      </c>
      <c r="T1990" s="53"/>
      <c r="U1990" s="232" t="e">
        <f t="shared" si="62"/>
        <v>#DIV/0!</v>
      </c>
      <c r="V1990" s="272"/>
      <c r="X1990" s="255"/>
      <c r="Y1990" s="254"/>
    </row>
    <row r="1991" spans="1:25" ht="15">
      <c r="A1991" s="380" t="str">
        <f>PTCA!B1974</f>
        <v>-000</v>
      </c>
      <c r="B1991" s="380">
        <f>PTCA!D1974</f>
        <v>0</v>
      </c>
      <c r="C1991" s="380">
        <f>PTCA!J1974</f>
        <v>0</v>
      </c>
      <c r="D1991" s="380">
        <f>PTCA!K1974</f>
        <v>0</v>
      </c>
      <c r="E1991" s="380">
        <f>PTCA!H1974</f>
        <v>0</v>
      </c>
      <c r="F1991" s="380">
        <f>PTCA!Z1974</f>
        <v>0</v>
      </c>
      <c r="G1991" s="380">
        <f>PTCA!AD1974</f>
        <v>0</v>
      </c>
      <c r="H1991" s="62"/>
      <c r="I1991" s="760">
        <f>PTCA!C1974</f>
        <v>0</v>
      </c>
      <c r="J1991" s="760" t="str">
        <f>PTCA!AK1974</f>
        <v/>
      </c>
      <c r="K1991" s="760">
        <f>PTCA!AL1974</f>
        <v>0</v>
      </c>
      <c r="L1991" s="62"/>
      <c r="M1991" s="607"/>
      <c r="N1991" s="62"/>
      <c r="O1991" s="63">
        <f>PTCA!AA2960</f>
        <v>0</v>
      </c>
      <c r="P1991" s="63">
        <f>PTCA!AF2960</f>
        <v>0</v>
      </c>
      <c r="Q1991" s="232" t="e">
        <f t="shared" si="63"/>
        <v>#DIV/0!</v>
      </c>
      <c r="R1991" s="544">
        <f>PTCA!AI2960</f>
        <v>0</v>
      </c>
      <c r="S1991" s="544">
        <f>PTCA!AJ1974</f>
        <v>0</v>
      </c>
      <c r="T1991" s="53"/>
      <c r="U1991" s="232" t="e">
        <f t="shared" si="62"/>
        <v>#DIV/0!</v>
      </c>
      <c r="V1991" s="272"/>
      <c r="X1991" s="255"/>
      <c r="Y1991" s="254"/>
    </row>
    <row r="1992" spans="1:25" ht="15">
      <c r="A1992" s="380" t="str">
        <f>PTCA!B1975</f>
        <v>-000</v>
      </c>
      <c r="B1992" s="380">
        <f>PTCA!D1975</f>
        <v>0</v>
      </c>
      <c r="C1992" s="380">
        <f>PTCA!J1975</f>
        <v>0</v>
      </c>
      <c r="D1992" s="380">
        <f>PTCA!K1975</f>
        <v>0</v>
      </c>
      <c r="E1992" s="380">
        <f>PTCA!H1975</f>
        <v>0</v>
      </c>
      <c r="F1992" s="380">
        <f>PTCA!Z1975</f>
        <v>0</v>
      </c>
      <c r="G1992" s="380">
        <f>PTCA!AD1975</f>
        <v>0</v>
      </c>
      <c r="H1992" s="62"/>
      <c r="I1992" s="760">
        <f>PTCA!C1975</f>
        <v>0</v>
      </c>
      <c r="J1992" s="760" t="str">
        <f>PTCA!AK1975</f>
        <v/>
      </c>
      <c r="K1992" s="760">
        <f>PTCA!AL1975</f>
        <v>0</v>
      </c>
      <c r="L1992" s="62"/>
      <c r="M1992" s="607"/>
      <c r="N1992" s="62"/>
      <c r="O1992" s="63">
        <f>PTCA!AA2961</f>
        <v>0</v>
      </c>
      <c r="P1992" s="63">
        <f>PTCA!AF2961</f>
        <v>0</v>
      </c>
      <c r="Q1992" s="232" t="e">
        <f t="shared" si="63"/>
        <v>#DIV/0!</v>
      </c>
      <c r="R1992" s="544">
        <f>PTCA!AI2961</f>
        <v>0</v>
      </c>
      <c r="S1992" s="544">
        <f>PTCA!AJ1975</f>
        <v>0</v>
      </c>
      <c r="T1992" s="53"/>
      <c r="U1992" s="232" t="e">
        <f t="shared" si="62"/>
        <v>#DIV/0!</v>
      </c>
      <c r="V1992" s="272"/>
      <c r="X1992" s="255"/>
      <c r="Y1992" s="254"/>
    </row>
    <row r="1993" spans="1:25" ht="15">
      <c r="A1993" s="380" t="str">
        <f>PTCA!B1976</f>
        <v>-000</v>
      </c>
      <c r="B1993" s="380">
        <f>PTCA!D1976</f>
        <v>0</v>
      </c>
      <c r="C1993" s="380">
        <f>PTCA!J1976</f>
        <v>0</v>
      </c>
      <c r="D1993" s="380">
        <f>PTCA!K1976</f>
        <v>0</v>
      </c>
      <c r="E1993" s="380">
        <f>PTCA!H1976</f>
        <v>0</v>
      </c>
      <c r="F1993" s="380">
        <f>PTCA!Z1976</f>
        <v>0</v>
      </c>
      <c r="G1993" s="380">
        <f>PTCA!AD1976</f>
        <v>0</v>
      </c>
      <c r="H1993" s="62"/>
      <c r="I1993" s="760">
        <f>PTCA!C1976</f>
        <v>0</v>
      </c>
      <c r="J1993" s="760" t="str">
        <f>PTCA!AK1976</f>
        <v/>
      </c>
      <c r="K1993" s="760">
        <f>PTCA!AL1976</f>
        <v>0</v>
      </c>
      <c r="L1993" s="62"/>
      <c r="M1993" s="607"/>
      <c r="N1993" s="62"/>
      <c r="O1993" s="63">
        <f>PTCA!AA2962</f>
        <v>0</v>
      </c>
      <c r="P1993" s="63">
        <f>PTCA!AF2962</f>
        <v>0</v>
      </c>
      <c r="Q1993" s="232" t="e">
        <f t="shared" si="63"/>
        <v>#DIV/0!</v>
      </c>
      <c r="R1993" s="544">
        <f>PTCA!AI2962</f>
        <v>0</v>
      </c>
      <c r="S1993" s="544">
        <f>PTCA!AJ1976</f>
        <v>0</v>
      </c>
      <c r="T1993" s="53"/>
      <c r="U1993" s="232" t="e">
        <f t="shared" si="62"/>
        <v>#DIV/0!</v>
      </c>
      <c r="V1993" s="272"/>
      <c r="X1993" s="255"/>
      <c r="Y1993" s="254"/>
    </row>
    <row r="1994" spans="1:25" ht="15">
      <c r="A1994" s="380" t="str">
        <f>PTCA!B1977</f>
        <v>-000</v>
      </c>
      <c r="B1994" s="380">
        <f>PTCA!D1977</f>
        <v>0</v>
      </c>
      <c r="C1994" s="380">
        <f>PTCA!J1977</f>
        <v>0</v>
      </c>
      <c r="D1994" s="380">
        <f>PTCA!K1977</f>
        <v>0</v>
      </c>
      <c r="E1994" s="380">
        <f>PTCA!H1977</f>
        <v>0</v>
      </c>
      <c r="F1994" s="380">
        <f>PTCA!Z1977</f>
        <v>0</v>
      </c>
      <c r="G1994" s="380">
        <f>PTCA!AD1977</f>
        <v>0</v>
      </c>
      <c r="H1994" s="62"/>
      <c r="I1994" s="760">
        <f>PTCA!C1977</f>
        <v>0</v>
      </c>
      <c r="J1994" s="760" t="str">
        <f>PTCA!AK1977</f>
        <v/>
      </c>
      <c r="K1994" s="760">
        <f>PTCA!AL1977</f>
        <v>0</v>
      </c>
      <c r="L1994" s="62"/>
      <c r="M1994" s="607"/>
      <c r="N1994" s="62"/>
      <c r="O1994" s="63">
        <f>PTCA!AA2963</f>
        <v>0</v>
      </c>
      <c r="P1994" s="63">
        <f>PTCA!AF2963</f>
        <v>0</v>
      </c>
      <c r="Q1994" s="232" t="e">
        <f t="shared" si="63"/>
        <v>#DIV/0!</v>
      </c>
      <c r="R1994" s="544">
        <f>PTCA!AI2963</f>
        <v>0</v>
      </c>
      <c r="S1994" s="544">
        <f>PTCA!AJ1977</f>
        <v>0</v>
      </c>
      <c r="T1994" s="53"/>
      <c r="U1994" s="232" t="e">
        <f t="shared" si="62"/>
        <v>#DIV/0!</v>
      </c>
      <c r="V1994" s="272"/>
      <c r="X1994" s="255"/>
      <c r="Y1994" s="254"/>
    </row>
    <row r="1995" spans="1:25" ht="15">
      <c r="A1995" s="380" t="str">
        <f>PTCA!B1978</f>
        <v>-000</v>
      </c>
      <c r="B1995" s="380">
        <f>PTCA!D1978</f>
        <v>0</v>
      </c>
      <c r="C1995" s="380">
        <f>PTCA!J1978</f>
        <v>0</v>
      </c>
      <c r="D1995" s="380">
        <f>PTCA!K1978</f>
        <v>0</v>
      </c>
      <c r="E1995" s="380">
        <f>PTCA!H1978</f>
        <v>0</v>
      </c>
      <c r="F1995" s="380">
        <f>PTCA!Z1978</f>
        <v>0</v>
      </c>
      <c r="G1995" s="380">
        <f>PTCA!AD1978</f>
        <v>0</v>
      </c>
      <c r="H1995" s="62"/>
      <c r="I1995" s="760">
        <f>PTCA!C1978</f>
        <v>0</v>
      </c>
      <c r="J1995" s="760" t="str">
        <f>PTCA!AK1978</f>
        <v/>
      </c>
      <c r="K1995" s="760">
        <f>PTCA!AL1978</f>
        <v>0</v>
      </c>
      <c r="L1995" s="62"/>
      <c r="M1995" s="607"/>
      <c r="N1995" s="62"/>
      <c r="O1995" s="63">
        <f>PTCA!AA2964</f>
        <v>0</v>
      </c>
      <c r="P1995" s="63">
        <f>PTCA!AF2964</f>
        <v>0</v>
      </c>
      <c r="Q1995" s="232" t="e">
        <f t="shared" si="63"/>
        <v>#DIV/0!</v>
      </c>
      <c r="R1995" s="544">
        <f>PTCA!AI2964</f>
        <v>0</v>
      </c>
      <c r="S1995" s="544">
        <f>PTCA!AJ1978</f>
        <v>0</v>
      </c>
      <c r="T1995" s="53"/>
      <c r="U1995" s="232" t="e">
        <f t="shared" si="62"/>
        <v>#DIV/0!</v>
      </c>
      <c r="V1995" s="272"/>
      <c r="X1995" s="255"/>
      <c r="Y1995" s="254"/>
    </row>
    <row r="1996" spans="1:25" ht="15">
      <c r="A1996" s="380" t="str">
        <f>PTCA!B1979</f>
        <v>-000</v>
      </c>
      <c r="B1996" s="380">
        <f>PTCA!D1979</f>
        <v>0</v>
      </c>
      <c r="C1996" s="380">
        <f>PTCA!J1979</f>
        <v>0</v>
      </c>
      <c r="D1996" s="380">
        <f>PTCA!K1979</f>
        <v>0</v>
      </c>
      <c r="E1996" s="380">
        <f>PTCA!H1979</f>
        <v>0</v>
      </c>
      <c r="F1996" s="380">
        <f>PTCA!Z1979</f>
        <v>0</v>
      </c>
      <c r="G1996" s="380">
        <f>PTCA!AD1979</f>
        <v>0</v>
      </c>
      <c r="H1996" s="62"/>
      <c r="I1996" s="760">
        <f>PTCA!C1979</f>
        <v>0</v>
      </c>
      <c r="J1996" s="760" t="str">
        <f>PTCA!AK1979</f>
        <v/>
      </c>
      <c r="K1996" s="760">
        <f>PTCA!AL1979</f>
        <v>0</v>
      </c>
      <c r="L1996" s="62"/>
      <c r="M1996" s="607"/>
      <c r="N1996" s="62"/>
      <c r="O1996" s="63">
        <f>PTCA!AA2965</f>
        <v>0</v>
      </c>
      <c r="P1996" s="63">
        <f>PTCA!AF2965</f>
        <v>0</v>
      </c>
      <c r="Q1996" s="232" t="e">
        <f t="shared" si="63"/>
        <v>#DIV/0!</v>
      </c>
      <c r="R1996" s="544">
        <f>PTCA!AI2965</f>
        <v>0</v>
      </c>
      <c r="S1996" s="544">
        <f>PTCA!AJ1979</f>
        <v>0</v>
      </c>
      <c r="T1996" s="53"/>
      <c r="U1996" s="232" t="e">
        <f t="shared" si="62"/>
        <v>#DIV/0!</v>
      </c>
      <c r="V1996" s="272"/>
      <c r="X1996" s="255"/>
      <c r="Y1996" s="254"/>
    </row>
    <row r="1997" spans="1:25" ht="15">
      <c r="A1997" s="380" t="str">
        <f>PTCA!B1980</f>
        <v>-000</v>
      </c>
      <c r="B1997" s="380">
        <f>PTCA!D1980</f>
        <v>0</v>
      </c>
      <c r="C1997" s="380">
        <f>PTCA!J1980</f>
        <v>0</v>
      </c>
      <c r="D1997" s="380">
        <f>PTCA!K1980</f>
        <v>0</v>
      </c>
      <c r="E1997" s="380">
        <f>PTCA!H1980</f>
        <v>0</v>
      </c>
      <c r="F1997" s="380">
        <f>PTCA!Z1980</f>
        <v>0</v>
      </c>
      <c r="G1997" s="380">
        <f>PTCA!AD1980</f>
        <v>0</v>
      </c>
      <c r="H1997" s="62"/>
      <c r="I1997" s="760">
        <f>PTCA!C1980</f>
        <v>0</v>
      </c>
      <c r="J1997" s="760" t="str">
        <f>PTCA!AK1980</f>
        <v/>
      </c>
      <c r="K1997" s="760">
        <f>PTCA!AL1980</f>
        <v>0</v>
      </c>
      <c r="L1997" s="62"/>
      <c r="M1997" s="607"/>
      <c r="N1997" s="62"/>
      <c r="O1997" s="63">
        <f>PTCA!AA2966</f>
        <v>0</v>
      </c>
      <c r="P1997" s="63">
        <f>PTCA!AF2966</f>
        <v>0</v>
      </c>
      <c r="Q1997" s="232" t="e">
        <f t="shared" si="63"/>
        <v>#DIV/0!</v>
      </c>
      <c r="R1997" s="544">
        <f>PTCA!AI2966</f>
        <v>0</v>
      </c>
      <c r="S1997" s="544">
        <f>PTCA!AJ1980</f>
        <v>0</v>
      </c>
      <c r="T1997" s="53"/>
      <c r="U1997" s="232" t="e">
        <f t="shared" si="62"/>
        <v>#DIV/0!</v>
      </c>
      <c r="V1997" s="272"/>
      <c r="X1997" s="255"/>
      <c r="Y1997" s="254"/>
    </row>
    <row r="1998" spans="1:25" ht="15">
      <c r="A1998" s="380" t="str">
        <f>PTCA!B1981</f>
        <v>-000</v>
      </c>
      <c r="B1998" s="380">
        <f>PTCA!D1981</f>
        <v>0</v>
      </c>
      <c r="C1998" s="380">
        <f>PTCA!J1981</f>
        <v>0</v>
      </c>
      <c r="D1998" s="380">
        <f>PTCA!K1981</f>
        <v>0</v>
      </c>
      <c r="E1998" s="380">
        <f>PTCA!H1981</f>
        <v>0</v>
      </c>
      <c r="F1998" s="380">
        <f>PTCA!Z1981</f>
        <v>0</v>
      </c>
      <c r="G1998" s="380">
        <f>PTCA!AD1981</f>
        <v>0</v>
      </c>
      <c r="H1998" s="62"/>
      <c r="I1998" s="760">
        <f>PTCA!C1981</f>
        <v>0</v>
      </c>
      <c r="J1998" s="760" t="str">
        <f>PTCA!AK1981</f>
        <v/>
      </c>
      <c r="K1998" s="760">
        <f>PTCA!AL1981</f>
        <v>0</v>
      </c>
      <c r="L1998" s="62"/>
      <c r="M1998" s="607"/>
      <c r="N1998" s="62"/>
      <c r="O1998" s="63">
        <f>PTCA!AA2967</f>
        <v>0</v>
      </c>
      <c r="P1998" s="63">
        <f>PTCA!AF2967</f>
        <v>0</v>
      </c>
      <c r="Q1998" s="232" t="e">
        <f t="shared" si="63"/>
        <v>#DIV/0!</v>
      </c>
      <c r="R1998" s="544">
        <f>PTCA!AI2967</f>
        <v>0</v>
      </c>
      <c r="S1998" s="544">
        <f>PTCA!AJ1981</f>
        <v>0</v>
      </c>
      <c r="T1998" s="53"/>
      <c r="U1998" s="232" t="e">
        <f t="shared" si="62"/>
        <v>#DIV/0!</v>
      </c>
      <c r="V1998" s="272"/>
      <c r="X1998" s="255"/>
      <c r="Y1998" s="254"/>
    </row>
    <row r="1999" spans="1:25" ht="15">
      <c r="A1999" s="380" t="str">
        <f>PTCA!B1982</f>
        <v>-000</v>
      </c>
      <c r="B1999" s="380">
        <f>PTCA!D1982</f>
        <v>0</v>
      </c>
      <c r="C1999" s="380">
        <f>PTCA!J1982</f>
        <v>0</v>
      </c>
      <c r="D1999" s="380">
        <f>PTCA!K1982</f>
        <v>0</v>
      </c>
      <c r="E1999" s="380">
        <f>PTCA!H1982</f>
        <v>0</v>
      </c>
      <c r="F1999" s="380">
        <f>PTCA!Z1982</f>
        <v>0</v>
      </c>
      <c r="G1999" s="380">
        <f>PTCA!AD1982</f>
        <v>0</v>
      </c>
      <c r="H1999" s="62"/>
      <c r="I1999" s="760">
        <f>PTCA!C1982</f>
        <v>0</v>
      </c>
      <c r="J1999" s="760" t="str">
        <f>PTCA!AK1982</f>
        <v/>
      </c>
      <c r="K1999" s="760">
        <f>PTCA!AL1982</f>
        <v>0</v>
      </c>
      <c r="L1999" s="62"/>
      <c r="M1999" s="607"/>
      <c r="N1999" s="62"/>
      <c r="O1999" s="63">
        <f>PTCA!AA2968</f>
        <v>0</v>
      </c>
      <c r="P1999" s="63">
        <f>PTCA!AF2968</f>
        <v>0</v>
      </c>
      <c r="Q1999" s="232" t="e">
        <f t="shared" si="63"/>
        <v>#DIV/0!</v>
      </c>
      <c r="R1999" s="544">
        <f>PTCA!AI2968</f>
        <v>0</v>
      </c>
      <c r="S1999" s="544">
        <f>PTCA!AJ1982</f>
        <v>0</v>
      </c>
      <c r="T1999" s="53"/>
      <c r="U1999" s="232" t="e">
        <f t="shared" si="62"/>
        <v>#DIV/0!</v>
      </c>
      <c r="V1999" s="272"/>
      <c r="X1999" s="255"/>
      <c r="Y1999" s="254"/>
    </row>
    <row r="2000" spans="1:25" ht="15">
      <c r="A2000" s="380" t="str">
        <f>PTCA!B1983</f>
        <v>-000</v>
      </c>
      <c r="B2000" s="380">
        <f>PTCA!D1983</f>
        <v>0</v>
      </c>
      <c r="C2000" s="380">
        <f>PTCA!J1983</f>
        <v>0</v>
      </c>
      <c r="D2000" s="380">
        <f>PTCA!K1983</f>
        <v>0</v>
      </c>
      <c r="E2000" s="380">
        <f>PTCA!H1983</f>
        <v>0</v>
      </c>
      <c r="F2000" s="380">
        <f>PTCA!Z1983</f>
        <v>0</v>
      </c>
      <c r="G2000" s="380">
        <f>PTCA!AD1983</f>
        <v>0</v>
      </c>
      <c r="H2000" s="62"/>
      <c r="I2000" s="760">
        <f>PTCA!C1983</f>
        <v>0</v>
      </c>
      <c r="J2000" s="760" t="str">
        <f>PTCA!AK1983</f>
        <v/>
      </c>
      <c r="K2000" s="760">
        <f>PTCA!AL1983</f>
        <v>0</v>
      </c>
      <c r="L2000" s="62"/>
      <c r="M2000" s="607"/>
      <c r="N2000" s="62"/>
      <c r="O2000" s="63">
        <f>PTCA!AA2969</f>
        <v>0</v>
      </c>
      <c r="P2000" s="63">
        <f>PTCA!AF2969</f>
        <v>0</v>
      </c>
      <c r="Q2000" s="232" t="e">
        <f t="shared" si="63"/>
        <v>#DIV/0!</v>
      </c>
      <c r="R2000" s="544">
        <f>PTCA!AI2969</f>
        <v>0</v>
      </c>
      <c r="S2000" s="544">
        <f>PTCA!AJ1983</f>
        <v>0</v>
      </c>
      <c r="T2000" s="53"/>
      <c r="U2000" s="232" t="e">
        <f t="shared" si="62"/>
        <v>#DIV/0!</v>
      </c>
      <c r="V2000" s="272"/>
      <c r="X2000" s="255"/>
      <c r="Y2000" s="254"/>
    </row>
    <row r="2001" spans="1:25" ht="15">
      <c r="A2001" s="380" t="str">
        <f>PTCA!B1984</f>
        <v>-000</v>
      </c>
      <c r="B2001" s="380">
        <f>PTCA!D1984</f>
        <v>0</v>
      </c>
      <c r="C2001" s="380">
        <f>PTCA!J1984</f>
        <v>0</v>
      </c>
      <c r="D2001" s="380">
        <f>PTCA!K1984</f>
        <v>0</v>
      </c>
      <c r="E2001" s="380">
        <f>PTCA!H1984</f>
        <v>0</v>
      </c>
      <c r="F2001" s="380">
        <f>PTCA!Z1984</f>
        <v>0</v>
      </c>
      <c r="G2001" s="380">
        <f>PTCA!AD1984</f>
        <v>0</v>
      </c>
      <c r="H2001" s="62"/>
      <c r="I2001" s="760">
        <f>PTCA!C1984</f>
        <v>0</v>
      </c>
      <c r="J2001" s="760" t="str">
        <f>PTCA!AK1984</f>
        <v/>
      </c>
      <c r="K2001" s="760">
        <f>PTCA!AL1984</f>
        <v>0</v>
      </c>
      <c r="L2001" s="62"/>
      <c r="M2001" s="607"/>
      <c r="N2001" s="62"/>
      <c r="O2001" s="63">
        <f>PTCA!AA2970</f>
        <v>0</v>
      </c>
      <c r="P2001" s="63">
        <f>PTCA!AF2970</f>
        <v>0</v>
      </c>
      <c r="Q2001" s="232" t="e">
        <f t="shared" si="63"/>
        <v>#DIV/0!</v>
      </c>
      <c r="R2001" s="544">
        <f>PTCA!AI2970</f>
        <v>0</v>
      </c>
      <c r="S2001" s="544">
        <f>PTCA!AJ1984</f>
        <v>0</v>
      </c>
      <c r="T2001" s="53"/>
      <c r="U2001" s="232" t="e">
        <f t="shared" ref="U2001:U2064" si="64">T2001/P2001</f>
        <v>#DIV/0!</v>
      </c>
      <c r="V2001" s="272"/>
      <c r="X2001" s="255"/>
      <c r="Y2001" s="254"/>
    </row>
    <row r="2002" spans="1:25" ht="15">
      <c r="A2002" s="380" t="str">
        <f>PTCA!B1985</f>
        <v>-000</v>
      </c>
      <c r="B2002" s="380">
        <f>PTCA!D1985</f>
        <v>0</v>
      </c>
      <c r="C2002" s="380">
        <f>PTCA!J1985</f>
        <v>0</v>
      </c>
      <c r="D2002" s="380">
        <f>PTCA!K1985</f>
        <v>0</v>
      </c>
      <c r="E2002" s="380">
        <f>PTCA!H1985</f>
        <v>0</v>
      </c>
      <c r="F2002" s="380">
        <f>PTCA!Z1985</f>
        <v>0</v>
      </c>
      <c r="G2002" s="380">
        <f>PTCA!AD1985</f>
        <v>0</v>
      </c>
      <c r="H2002" s="62"/>
      <c r="I2002" s="760">
        <f>PTCA!C1985</f>
        <v>0</v>
      </c>
      <c r="J2002" s="760" t="str">
        <f>PTCA!AK1985</f>
        <v/>
      </c>
      <c r="K2002" s="760">
        <f>PTCA!AL1985</f>
        <v>0</v>
      </c>
      <c r="L2002" s="62"/>
      <c r="M2002" s="607"/>
      <c r="N2002" s="62"/>
      <c r="O2002" s="63">
        <f>PTCA!AA2971</f>
        <v>0</v>
      </c>
      <c r="P2002" s="63">
        <f>PTCA!AF2971</f>
        <v>0</v>
      </c>
      <c r="Q2002" s="232" t="e">
        <f t="shared" si="63"/>
        <v>#DIV/0!</v>
      </c>
      <c r="R2002" s="544">
        <f>PTCA!AI2971</f>
        <v>0</v>
      </c>
      <c r="S2002" s="544">
        <f>PTCA!AJ1985</f>
        <v>0</v>
      </c>
      <c r="T2002" s="53"/>
      <c r="U2002" s="232" t="e">
        <f t="shared" si="64"/>
        <v>#DIV/0!</v>
      </c>
      <c r="V2002" s="272"/>
      <c r="X2002" s="255"/>
      <c r="Y2002" s="254"/>
    </row>
    <row r="2003" spans="1:25" ht="15">
      <c r="A2003" s="380" t="str">
        <f>PTCA!B1986</f>
        <v>-000</v>
      </c>
      <c r="B2003" s="380">
        <f>PTCA!D1986</f>
        <v>0</v>
      </c>
      <c r="C2003" s="380">
        <f>PTCA!J1986</f>
        <v>0</v>
      </c>
      <c r="D2003" s="380">
        <f>PTCA!K1986</f>
        <v>0</v>
      </c>
      <c r="E2003" s="380">
        <f>PTCA!H1986</f>
        <v>0</v>
      </c>
      <c r="F2003" s="380">
        <f>PTCA!Z1986</f>
        <v>0</v>
      </c>
      <c r="G2003" s="380">
        <f>PTCA!AD1986</f>
        <v>0</v>
      </c>
      <c r="H2003" s="62"/>
      <c r="I2003" s="760">
        <f>PTCA!C1986</f>
        <v>0</v>
      </c>
      <c r="J2003" s="760" t="str">
        <f>PTCA!AK1986</f>
        <v/>
      </c>
      <c r="K2003" s="760">
        <f>PTCA!AL1986</f>
        <v>0</v>
      </c>
      <c r="L2003" s="62"/>
      <c r="M2003" s="607"/>
      <c r="N2003" s="62"/>
      <c r="O2003" s="63">
        <f>PTCA!AA2972</f>
        <v>0</v>
      </c>
      <c r="P2003" s="63">
        <f>PTCA!AF2972</f>
        <v>0</v>
      </c>
      <c r="Q2003" s="232" t="e">
        <f t="shared" si="63"/>
        <v>#DIV/0!</v>
      </c>
      <c r="R2003" s="544">
        <f>PTCA!AI2972</f>
        <v>0</v>
      </c>
      <c r="S2003" s="544">
        <f>PTCA!AJ1986</f>
        <v>0</v>
      </c>
      <c r="T2003" s="53"/>
      <c r="U2003" s="232" t="e">
        <f t="shared" si="64"/>
        <v>#DIV/0!</v>
      </c>
      <c r="V2003" s="272"/>
      <c r="X2003" s="255"/>
      <c r="Y2003" s="254"/>
    </row>
    <row r="2004" spans="1:25" ht="15">
      <c r="A2004" s="380" t="str">
        <f>PTCA!B1987</f>
        <v>-000</v>
      </c>
      <c r="B2004" s="380">
        <f>PTCA!D1987</f>
        <v>0</v>
      </c>
      <c r="C2004" s="380">
        <f>PTCA!J1987</f>
        <v>0</v>
      </c>
      <c r="D2004" s="380">
        <f>PTCA!K1987</f>
        <v>0</v>
      </c>
      <c r="E2004" s="380">
        <f>PTCA!H1987</f>
        <v>0</v>
      </c>
      <c r="F2004" s="380">
        <f>PTCA!Z1987</f>
        <v>0</v>
      </c>
      <c r="G2004" s="380">
        <f>PTCA!AD1987</f>
        <v>0</v>
      </c>
      <c r="H2004" s="62"/>
      <c r="I2004" s="760">
        <f>PTCA!C1987</f>
        <v>0</v>
      </c>
      <c r="J2004" s="760" t="str">
        <f>PTCA!AK1987</f>
        <v/>
      </c>
      <c r="K2004" s="760">
        <f>PTCA!AL1987</f>
        <v>0</v>
      </c>
      <c r="L2004" s="62"/>
      <c r="M2004" s="607"/>
      <c r="N2004" s="62"/>
      <c r="O2004" s="63">
        <f>PTCA!AA2973</f>
        <v>0</v>
      </c>
      <c r="P2004" s="63">
        <f>PTCA!AF2973</f>
        <v>0</v>
      </c>
      <c r="Q2004" s="232" t="e">
        <f t="shared" si="63"/>
        <v>#DIV/0!</v>
      </c>
      <c r="R2004" s="544">
        <f>PTCA!AI2973</f>
        <v>0</v>
      </c>
      <c r="S2004" s="544">
        <f>PTCA!AJ1987</f>
        <v>0</v>
      </c>
      <c r="T2004" s="53"/>
      <c r="U2004" s="232" t="e">
        <f t="shared" si="64"/>
        <v>#DIV/0!</v>
      </c>
      <c r="V2004" s="272"/>
      <c r="X2004" s="255"/>
      <c r="Y2004" s="254"/>
    </row>
    <row r="2005" spans="1:25" ht="15">
      <c r="A2005" s="380" t="str">
        <f>PTCA!B1988</f>
        <v>-000</v>
      </c>
      <c r="B2005" s="380">
        <f>PTCA!D1988</f>
        <v>0</v>
      </c>
      <c r="C2005" s="380">
        <f>PTCA!J1988</f>
        <v>0</v>
      </c>
      <c r="D2005" s="380">
        <f>PTCA!K1988</f>
        <v>0</v>
      </c>
      <c r="E2005" s="380">
        <f>PTCA!H1988</f>
        <v>0</v>
      </c>
      <c r="F2005" s="380">
        <f>PTCA!Z1988</f>
        <v>0</v>
      </c>
      <c r="G2005" s="380">
        <f>PTCA!AD1988</f>
        <v>0</v>
      </c>
      <c r="H2005" s="62"/>
      <c r="I2005" s="760">
        <f>PTCA!C1988</f>
        <v>0</v>
      </c>
      <c r="J2005" s="760" t="str">
        <f>PTCA!AK1988</f>
        <v/>
      </c>
      <c r="K2005" s="760">
        <f>PTCA!AL1988</f>
        <v>0</v>
      </c>
      <c r="L2005" s="62"/>
      <c r="M2005" s="607"/>
      <c r="N2005" s="62"/>
      <c r="O2005" s="63">
        <f>PTCA!AA2974</f>
        <v>0</v>
      </c>
      <c r="P2005" s="63">
        <f>PTCA!AF2974</f>
        <v>0</v>
      </c>
      <c r="Q2005" s="232" t="e">
        <f t="shared" si="63"/>
        <v>#DIV/0!</v>
      </c>
      <c r="R2005" s="544">
        <f>PTCA!AI2974</f>
        <v>0</v>
      </c>
      <c r="S2005" s="544">
        <f>PTCA!AJ1988</f>
        <v>0</v>
      </c>
      <c r="T2005" s="53"/>
      <c r="U2005" s="232" t="e">
        <f t="shared" si="64"/>
        <v>#DIV/0!</v>
      </c>
      <c r="V2005" s="272"/>
      <c r="X2005" s="255"/>
      <c r="Y2005" s="254"/>
    </row>
    <row r="2006" spans="1:25" ht="15">
      <c r="A2006" s="380" t="str">
        <f>PTCA!B1989</f>
        <v>-000</v>
      </c>
      <c r="B2006" s="380">
        <f>PTCA!D1989</f>
        <v>0</v>
      </c>
      <c r="C2006" s="380">
        <f>PTCA!J1989</f>
        <v>0</v>
      </c>
      <c r="D2006" s="380">
        <f>PTCA!K1989</f>
        <v>0</v>
      </c>
      <c r="E2006" s="380">
        <f>PTCA!H1989</f>
        <v>0</v>
      </c>
      <c r="F2006" s="380">
        <f>PTCA!Z1989</f>
        <v>0</v>
      </c>
      <c r="G2006" s="380">
        <f>PTCA!AD1989</f>
        <v>0</v>
      </c>
      <c r="H2006" s="62"/>
      <c r="I2006" s="760">
        <f>PTCA!C1989</f>
        <v>0</v>
      </c>
      <c r="J2006" s="760" t="str">
        <f>PTCA!AK1989</f>
        <v/>
      </c>
      <c r="K2006" s="760">
        <f>PTCA!AL1989</f>
        <v>0</v>
      </c>
      <c r="L2006" s="62"/>
      <c r="M2006" s="607"/>
      <c r="N2006" s="62"/>
      <c r="O2006" s="63">
        <f>PTCA!AA2975</f>
        <v>0</v>
      </c>
      <c r="P2006" s="63">
        <f>PTCA!AF2975</f>
        <v>0</v>
      </c>
      <c r="Q2006" s="232" t="e">
        <f t="shared" si="63"/>
        <v>#DIV/0!</v>
      </c>
      <c r="R2006" s="544">
        <f>PTCA!AI2975</f>
        <v>0</v>
      </c>
      <c r="S2006" s="544">
        <f>PTCA!AJ1989</f>
        <v>0</v>
      </c>
      <c r="T2006" s="53"/>
      <c r="U2006" s="232" t="e">
        <f t="shared" si="64"/>
        <v>#DIV/0!</v>
      </c>
      <c r="V2006" s="272"/>
      <c r="X2006" s="255"/>
      <c r="Y2006" s="254"/>
    </row>
    <row r="2007" spans="1:25" ht="15">
      <c r="A2007" s="380" t="str">
        <f>PTCA!B1990</f>
        <v>-000</v>
      </c>
      <c r="B2007" s="380">
        <f>PTCA!D1990</f>
        <v>0</v>
      </c>
      <c r="C2007" s="380">
        <f>PTCA!J1990</f>
        <v>0</v>
      </c>
      <c r="D2007" s="380">
        <f>PTCA!K1990</f>
        <v>0</v>
      </c>
      <c r="E2007" s="380">
        <f>PTCA!H1990</f>
        <v>0</v>
      </c>
      <c r="F2007" s="380">
        <f>PTCA!Z1990</f>
        <v>0</v>
      </c>
      <c r="G2007" s="380">
        <f>PTCA!AD1990</f>
        <v>0</v>
      </c>
      <c r="H2007" s="62"/>
      <c r="I2007" s="760">
        <f>PTCA!C1990</f>
        <v>0</v>
      </c>
      <c r="J2007" s="760" t="str">
        <f>PTCA!AK1990</f>
        <v/>
      </c>
      <c r="K2007" s="760">
        <f>PTCA!AL1990</f>
        <v>0</v>
      </c>
      <c r="L2007" s="62"/>
      <c r="M2007" s="607"/>
      <c r="N2007" s="62"/>
      <c r="O2007" s="63">
        <f>PTCA!AA2976</f>
        <v>0</v>
      </c>
      <c r="P2007" s="63">
        <f>PTCA!AF2976</f>
        <v>0</v>
      </c>
      <c r="Q2007" s="232" t="e">
        <f t="shared" si="63"/>
        <v>#DIV/0!</v>
      </c>
      <c r="R2007" s="544">
        <f>PTCA!AI2976</f>
        <v>0</v>
      </c>
      <c r="S2007" s="544">
        <f>PTCA!AJ1990</f>
        <v>0</v>
      </c>
      <c r="T2007" s="53"/>
      <c r="U2007" s="232" t="e">
        <f t="shared" si="64"/>
        <v>#DIV/0!</v>
      </c>
      <c r="V2007" s="272"/>
      <c r="X2007" s="255"/>
      <c r="Y2007" s="254"/>
    </row>
    <row r="2008" spans="1:25" ht="15">
      <c r="A2008" s="380" t="str">
        <f>PTCA!B1991</f>
        <v>-000</v>
      </c>
      <c r="B2008" s="380">
        <f>PTCA!D1991</f>
        <v>0</v>
      </c>
      <c r="C2008" s="380">
        <f>PTCA!J1991</f>
        <v>0</v>
      </c>
      <c r="D2008" s="380">
        <f>PTCA!K1991</f>
        <v>0</v>
      </c>
      <c r="E2008" s="380">
        <f>PTCA!H1991</f>
        <v>0</v>
      </c>
      <c r="F2008" s="380">
        <f>PTCA!Z1991</f>
        <v>0</v>
      </c>
      <c r="G2008" s="380">
        <f>PTCA!AD1991</f>
        <v>0</v>
      </c>
      <c r="H2008" s="62"/>
      <c r="I2008" s="760">
        <f>PTCA!C1991</f>
        <v>0</v>
      </c>
      <c r="J2008" s="760" t="str">
        <f>PTCA!AK1991</f>
        <v/>
      </c>
      <c r="K2008" s="760">
        <f>PTCA!AL1991</f>
        <v>0</v>
      </c>
      <c r="L2008" s="62"/>
      <c r="M2008" s="607"/>
      <c r="N2008" s="62"/>
      <c r="O2008" s="63">
        <f>PTCA!AA2977</f>
        <v>0</v>
      </c>
      <c r="P2008" s="63">
        <f>PTCA!AF2977</f>
        <v>0</v>
      </c>
      <c r="Q2008" s="232" t="e">
        <f t="shared" si="63"/>
        <v>#DIV/0!</v>
      </c>
      <c r="R2008" s="544">
        <f>PTCA!AI2977</f>
        <v>0</v>
      </c>
      <c r="S2008" s="544">
        <f>PTCA!AJ1991</f>
        <v>0</v>
      </c>
      <c r="T2008" s="53"/>
      <c r="U2008" s="232" t="e">
        <f t="shared" si="64"/>
        <v>#DIV/0!</v>
      </c>
      <c r="V2008" s="272"/>
      <c r="X2008" s="255"/>
      <c r="Y2008" s="254"/>
    </row>
    <row r="2009" spans="1:25" ht="15">
      <c r="A2009" s="380" t="str">
        <f>PTCA!B1992</f>
        <v>-000</v>
      </c>
      <c r="B2009" s="380">
        <f>PTCA!D1992</f>
        <v>0</v>
      </c>
      <c r="C2009" s="380">
        <f>PTCA!J1992</f>
        <v>0</v>
      </c>
      <c r="D2009" s="380">
        <f>PTCA!K1992</f>
        <v>0</v>
      </c>
      <c r="E2009" s="380">
        <f>PTCA!H1992</f>
        <v>0</v>
      </c>
      <c r="F2009" s="380">
        <f>PTCA!Z1992</f>
        <v>0</v>
      </c>
      <c r="G2009" s="380">
        <f>PTCA!AD1992</f>
        <v>0</v>
      </c>
      <c r="H2009" s="62"/>
      <c r="I2009" s="760">
        <f>PTCA!C1992</f>
        <v>0</v>
      </c>
      <c r="J2009" s="760" t="str">
        <f>PTCA!AK1992</f>
        <v/>
      </c>
      <c r="K2009" s="760">
        <f>PTCA!AL1992</f>
        <v>0</v>
      </c>
      <c r="L2009" s="62"/>
      <c r="M2009" s="607"/>
      <c r="N2009" s="62"/>
      <c r="O2009" s="63">
        <f>PTCA!AA2978</f>
        <v>0</v>
      </c>
      <c r="P2009" s="63">
        <f>PTCA!AF2978</f>
        <v>0</v>
      </c>
      <c r="Q2009" s="232" t="e">
        <f t="shared" si="63"/>
        <v>#DIV/0!</v>
      </c>
      <c r="R2009" s="544">
        <f>PTCA!AI2978</f>
        <v>0</v>
      </c>
      <c r="S2009" s="544">
        <f>PTCA!AJ1992</f>
        <v>0</v>
      </c>
      <c r="T2009" s="53"/>
      <c r="U2009" s="232" t="e">
        <f t="shared" si="64"/>
        <v>#DIV/0!</v>
      </c>
      <c r="V2009" s="272"/>
      <c r="X2009" s="255"/>
      <c r="Y2009" s="254"/>
    </row>
    <row r="2010" spans="1:25" ht="15">
      <c r="A2010" s="380" t="str">
        <f>PTCA!B1993</f>
        <v>-000</v>
      </c>
      <c r="B2010" s="380">
        <f>PTCA!D1993</f>
        <v>0</v>
      </c>
      <c r="C2010" s="380">
        <f>PTCA!J1993</f>
        <v>0</v>
      </c>
      <c r="D2010" s="380">
        <f>PTCA!K1993</f>
        <v>0</v>
      </c>
      <c r="E2010" s="380">
        <f>PTCA!H1993</f>
        <v>0</v>
      </c>
      <c r="F2010" s="380">
        <f>PTCA!Z1993</f>
        <v>0</v>
      </c>
      <c r="G2010" s="380">
        <f>PTCA!AD1993</f>
        <v>0</v>
      </c>
      <c r="H2010" s="62"/>
      <c r="I2010" s="760">
        <f>PTCA!C1993</f>
        <v>0</v>
      </c>
      <c r="J2010" s="760" t="str">
        <f>PTCA!AK1993</f>
        <v/>
      </c>
      <c r="K2010" s="760">
        <f>PTCA!AL1993</f>
        <v>0</v>
      </c>
      <c r="L2010" s="62"/>
      <c r="M2010" s="607"/>
      <c r="N2010" s="62"/>
      <c r="O2010" s="63">
        <f>PTCA!AA2979</f>
        <v>0</v>
      </c>
      <c r="P2010" s="63">
        <f>PTCA!AF2979</f>
        <v>0</v>
      </c>
      <c r="Q2010" s="232" t="e">
        <f t="shared" si="63"/>
        <v>#DIV/0!</v>
      </c>
      <c r="R2010" s="544">
        <f>PTCA!AI2979</f>
        <v>0</v>
      </c>
      <c r="S2010" s="544">
        <f>PTCA!AJ1993</f>
        <v>0</v>
      </c>
      <c r="T2010" s="53"/>
      <c r="U2010" s="232" t="e">
        <f t="shared" si="64"/>
        <v>#DIV/0!</v>
      </c>
      <c r="V2010" s="272"/>
      <c r="X2010" s="255"/>
      <c r="Y2010" s="254"/>
    </row>
    <row r="2011" spans="1:25" ht="15">
      <c r="A2011" s="380" t="str">
        <f>PTCA!B1994</f>
        <v>-000</v>
      </c>
      <c r="B2011" s="380">
        <f>PTCA!D1994</f>
        <v>0</v>
      </c>
      <c r="C2011" s="380">
        <f>PTCA!J1994</f>
        <v>0</v>
      </c>
      <c r="D2011" s="380">
        <f>PTCA!K1994</f>
        <v>0</v>
      </c>
      <c r="E2011" s="380">
        <f>PTCA!H1994</f>
        <v>0</v>
      </c>
      <c r="F2011" s="380">
        <f>PTCA!Z1994</f>
        <v>0</v>
      </c>
      <c r="G2011" s="380">
        <f>PTCA!AD1994</f>
        <v>0</v>
      </c>
      <c r="H2011" s="62"/>
      <c r="I2011" s="760">
        <f>PTCA!C1994</f>
        <v>0</v>
      </c>
      <c r="J2011" s="760" t="str">
        <f>PTCA!AK1994</f>
        <v/>
      </c>
      <c r="K2011" s="760">
        <f>PTCA!AL1994</f>
        <v>0</v>
      </c>
      <c r="L2011" s="62"/>
      <c r="M2011" s="607"/>
      <c r="N2011" s="62"/>
      <c r="O2011" s="63">
        <f>PTCA!AA2980</f>
        <v>0</v>
      </c>
      <c r="P2011" s="63">
        <f>PTCA!AF2980</f>
        <v>0</v>
      </c>
      <c r="Q2011" s="232" t="e">
        <f t="shared" si="63"/>
        <v>#DIV/0!</v>
      </c>
      <c r="R2011" s="544">
        <f>PTCA!AI2980</f>
        <v>0</v>
      </c>
      <c r="S2011" s="544">
        <f>PTCA!AJ1994</f>
        <v>0</v>
      </c>
      <c r="T2011" s="53"/>
      <c r="U2011" s="232" t="e">
        <f t="shared" si="64"/>
        <v>#DIV/0!</v>
      </c>
      <c r="V2011" s="272"/>
      <c r="X2011" s="255"/>
      <c r="Y2011" s="254"/>
    </row>
    <row r="2012" spans="1:25" ht="15">
      <c r="A2012" s="380" t="str">
        <f>PTCA!B1995</f>
        <v>-000</v>
      </c>
      <c r="B2012" s="380">
        <f>PTCA!D1995</f>
        <v>0</v>
      </c>
      <c r="C2012" s="380">
        <f>PTCA!J1995</f>
        <v>0</v>
      </c>
      <c r="D2012" s="380">
        <f>PTCA!K1995</f>
        <v>0</v>
      </c>
      <c r="E2012" s="380">
        <f>PTCA!H1995</f>
        <v>0</v>
      </c>
      <c r="F2012" s="380">
        <f>PTCA!Z1995</f>
        <v>0</v>
      </c>
      <c r="G2012" s="380">
        <f>PTCA!AD1995</f>
        <v>0</v>
      </c>
      <c r="H2012" s="62"/>
      <c r="I2012" s="760">
        <f>PTCA!C1995</f>
        <v>0</v>
      </c>
      <c r="J2012" s="760" t="str">
        <f>PTCA!AK1995</f>
        <v/>
      </c>
      <c r="K2012" s="760">
        <f>PTCA!AL1995</f>
        <v>0</v>
      </c>
      <c r="L2012" s="62"/>
      <c r="M2012" s="607"/>
      <c r="N2012" s="62"/>
      <c r="O2012" s="63">
        <f>PTCA!AA2981</f>
        <v>0</v>
      </c>
      <c r="P2012" s="63">
        <f>PTCA!AF2981</f>
        <v>0</v>
      </c>
      <c r="Q2012" s="232" t="e">
        <f t="shared" si="63"/>
        <v>#DIV/0!</v>
      </c>
      <c r="R2012" s="544">
        <f>PTCA!AI2981</f>
        <v>0</v>
      </c>
      <c r="S2012" s="544">
        <f>PTCA!AJ1995</f>
        <v>0</v>
      </c>
      <c r="T2012" s="53"/>
      <c r="U2012" s="232" t="e">
        <f t="shared" si="64"/>
        <v>#DIV/0!</v>
      </c>
      <c r="V2012" s="272"/>
      <c r="X2012" s="255"/>
      <c r="Y2012" s="254"/>
    </row>
    <row r="2013" spans="1:25" ht="15">
      <c r="A2013" s="380" t="str">
        <f>PTCA!B1996</f>
        <v>-000</v>
      </c>
      <c r="B2013" s="380">
        <f>PTCA!D1996</f>
        <v>0</v>
      </c>
      <c r="C2013" s="380">
        <f>PTCA!J1996</f>
        <v>0</v>
      </c>
      <c r="D2013" s="380">
        <f>PTCA!K1996</f>
        <v>0</v>
      </c>
      <c r="E2013" s="380">
        <f>PTCA!H1996</f>
        <v>0</v>
      </c>
      <c r="F2013" s="380">
        <f>PTCA!Z1996</f>
        <v>0</v>
      </c>
      <c r="G2013" s="380">
        <f>PTCA!AD1996</f>
        <v>0</v>
      </c>
      <c r="H2013" s="62"/>
      <c r="I2013" s="760">
        <f>PTCA!C1996</f>
        <v>0</v>
      </c>
      <c r="J2013" s="760" t="str">
        <f>PTCA!AK1996</f>
        <v/>
      </c>
      <c r="K2013" s="760">
        <f>PTCA!AL1996</f>
        <v>0</v>
      </c>
      <c r="L2013" s="62"/>
      <c r="M2013" s="607"/>
      <c r="N2013" s="62"/>
      <c r="O2013" s="63">
        <f>PTCA!AA2982</f>
        <v>0</v>
      </c>
      <c r="P2013" s="63">
        <f>PTCA!AF2982</f>
        <v>0</v>
      </c>
      <c r="Q2013" s="232" t="e">
        <f t="shared" si="63"/>
        <v>#DIV/0!</v>
      </c>
      <c r="R2013" s="544">
        <f>PTCA!AI2982</f>
        <v>0</v>
      </c>
      <c r="S2013" s="544">
        <f>PTCA!AJ1996</f>
        <v>0</v>
      </c>
      <c r="T2013" s="53"/>
      <c r="U2013" s="232" t="e">
        <f t="shared" si="64"/>
        <v>#DIV/0!</v>
      </c>
      <c r="V2013" s="272"/>
      <c r="X2013" s="255"/>
      <c r="Y2013" s="254"/>
    </row>
    <row r="2014" spans="1:25" ht="15">
      <c r="A2014" s="380" t="str">
        <f>PTCA!B1997</f>
        <v>-000</v>
      </c>
      <c r="B2014" s="380">
        <f>PTCA!D1997</f>
        <v>0</v>
      </c>
      <c r="C2014" s="380">
        <f>PTCA!J1997</f>
        <v>0</v>
      </c>
      <c r="D2014" s="380">
        <f>PTCA!K1997</f>
        <v>0</v>
      </c>
      <c r="E2014" s="380">
        <f>PTCA!H1997</f>
        <v>0</v>
      </c>
      <c r="F2014" s="380">
        <f>PTCA!Z1997</f>
        <v>0</v>
      </c>
      <c r="G2014" s="380">
        <f>PTCA!AD1997</f>
        <v>0</v>
      </c>
      <c r="H2014" s="62"/>
      <c r="I2014" s="760">
        <f>PTCA!C1997</f>
        <v>0</v>
      </c>
      <c r="J2014" s="760" t="str">
        <f>PTCA!AK1997</f>
        <v/>
      </c>
      <c r="K2014" s="760">
        <f>PTCA!AL1997</f>
        <v>0</v>
      </c>
      <c r="L2014" s="62"/>
      <c r="M2014" s="607"/>
      <c r="N2014" s="62"/>
      <c r="O2014" s="63">
        <f>PTCA!AA2983</f>
        <v>0</v>
      </c>
      <c r="P2014" s="63">
        <f>PTCA!AF2983</f>
        <v>0</v>
      </c>
      <c r="Q2014" s="232" t="e">
        <f t="shared" si="63"/>
        <v>#DIV/0!</v>
      </c>
      <c r="R2014" s="544">
        <f>PTCA!AI2983</f>
        <v>0</v>
      </c>
      <c r="S2014" s="544">
        <f>PTCA!AJ1997</f>
        <v>0</v>
      </c>
      <c r="T2014" s="53"/>
      <c r="U2014" s="232" t="e">
        <f t="shared" si="64"/>
        <v>#DIV/0!</v>
      </c>
      <c r="V2014" s="272"/>
      <c r="X2014" s="255"/>
      <c r="Y2014" s="254"/>
    </row>
    <row r="2015" spans="1:25" ht="15">
      <c r="A2015" s="380" t="str">
        <f>PTCA!B1998</f>
        <v>-000</v>
      </c>
      <c r="B2015" s="380">
        <f>PTCA!D1998</f>
        <v>0</v>
      </c>
      <c r="C2015" s="380">
        <f>PTCA!J1998</f>
        <v>0</v>
      </c>
      <c r="D2015" s="380">
        <f>PTCA!K1998</f>
        <v>0</v>
      </c>
      <c r="E2015" s="380">
        <f>PTCA!H1998</f>
        <v>0</v>
      </c>
      <c r="F2015" s="380">
        <f>PTCA!Z1998</f>
        <v>0</v>
      </c>
      <c r="G2015" s="380">
        <f>PTCA!AD1998</f>
        <v>0</v>
      </c>
      <c r="H2015" s="62"/>
      <c r="I2015" s="760">
        <f>PTCA!C1998</f>
        <v>0</v>
      </c>
      <c r="J2015" s="760" t="str">
        <f>PTCA!AK1998</f>
        <v/>
      </c>
      <c r="K2015" s="760">
        <f>PTCA!AL1998</f>
        <v>0</v>
      </c>
      <c r="L2015" s="62"/>
      <c r="M2015" s="607"/>
      <c r="N2015" s="62"/>
      <c r="O2015" s="63">
        <f>PTCA!AA2984</f>
        <v>0</v>
      </c>
      <c r="P2015" s="63">
        <f>PTCA!AF2984</f>
        <v>0</v>
      </c>
      <c r="Q2015" s="232" t="e">
        <f t="shared" si="63"/>
        <v>#DIV/0!</v>
      </c>
      <c r="R2015" s="544">
        <f>PTCA!AI2984</f>
        <v>0</v>
      </c>
      <c r="S2015" s="544">
        <f>PTCA!AJ1998</f>
        <v>0</v>
      </c>
      <c r="T2015" s="53"/>
      <c r="U2015" s="232" t="e">
        <f t="shared" si="64"/>
        <v>#DIV/0!</v>
      </c>
      <c r="V2015" s="272"/>
      <c r="X2015" s="255"/>
      <c r="Y2015" s="254"/>
    </row>
    <row r="2016" spans="1:25" ht="15">
      <c r="A2016" s="380" t="str">
        <f>PTCA!B1999</f>
        <v>-000</v>
      </c>
      <c r="B2016" s="380">
        <f>PTCA!D1999</f>
        <v>0</v>
      </c>
      <c r="C2016" s="380">
        <f>PTCA!J1999</f>
        <v>0</v>
      </c>
      <c r="D2016" s="380">
        <f>PTCA!K1999</f>
        <v>0</v>
      </c>
      <c r="E2016" s="380">
        <f>PTCA!H1999</f>
        <v>0</v>
      </c>
      <c r="F2016" s="380">
        <f>PTCA!Z1999</f>
        <v>0</v>
      </c>
      <c r="G2016" s="380">
        <f>PTCA!AD1999</f>
        <v>0</v>
      </c>
      <c r="H2016" s="62"/>
      <c r="I2016" s="760">
        <f>PTCA!C1999</f>
        <v>0</v>
      </c>
      <c r="J2016" s="760" t="str">
        <f>PTCA!AK1999</f>
        <v/>
      </c>
      <c r="K2016" s="760">
        <f>PTCA!AL1999</f>
        <v>0</v>
      </c>
      <c r="L2016" s="62"/>
      <c r="M2016" s="607"/>
      <c r="N2016" s="62"/>
      <c r="O2016" s="63">
        <f>PTCA!AA2985</f>
        <v>0</v>
      </c>
      <c r="P2016" s="63">
        <f>PTCA!AF2985</f>
        <v>0</v>
      </c>
      <c r="Q2016" s="232" t="e">
        <f t="shared" si="63"/>
        <v>#DIV/0!</v>
      </c>
      <c r="R2016" s="544">
        <f>PTCA!AI2985</f>
        <v>0</v>
      </c>
      <c r="S2016" s="544">
        <f>PTCA!AJ1999</f>
        <v>0</v>
      </c>
      <c r="T2016" s="53"/>
      <c r="U2016" s="232" t="e">
        <f t="shared" si="64"/>
        <v>#DIV/0!</v>
      </c>
      <c r="V2016" s="272"/>
      <c r="X2016" s="255"/>
      <c r="Y2016" s="254"/>
    </row>
    <row r="2017" spans="1:25" ht="15">
      <c r="A2017" s="380" t="str">
        <f>PTCA!B2000</f>
        <v>-000</v>
      </c>
      <c r="B2017" s="380">
        <f>PTCA!D2000</f>
        <v>0</v>
      </c>
      <c r="C2017" s="380">
        <f>PTCA!J2000</f>
        <v>0</v>
      </c>
      <c r="D2017" s="380">
        <f>PTCA!K2000</f>
        <v>0</v>
      </c>
      <c r="E2017" s="380">
        <f>PTCA!H2000</f>
        <v>0</v>
      </c>
      <c r="F2017" s="380">
        <f>PTCA!Z2000</f>
        <v>0</v>
      </c>
      <c r="G2017" s="380">
        <f>PTCA!AD2000</f>
        <v>0</v>
      </c>
      <c r="H2017" s="62"/>
      <c r="I2017" s="760">
        <f>PTCA!C2000</f>
        <v>0</v>
      </c>
      <c r="J2017" s="760" t="str">
        <f>PTCA!AK2000</f>
        <v/>
      </c>
      <c r="K2017" s="760">
        <f>PTCA!AL2000</f>
        <v>0</v>
      </c>
      <c r="L2017" s="62"/>
      <c r="M2017" s="607"/>
      <c r="N2017" s="62"/>
      <c r="O2017" s="63">
        <f>PTCA!AA2986</f>
        <v>0</v>
      </c>
      <c r="P2017" s="63">
        <f>PTCA!AF2986</f>
        <v>0</v>
      </c>
      <c r="Q2017" s="232" t="e">
        <f t="shared" si="63"/>
        <v>#DIV/0!</v>
      </c>
      <c r="R2017" s="544">
        <f>PTCA!AI2986</f>
        <v>0</v>
      </c>
      <c r="S2017" s="544">
        <f>PTCA!AJ2000</f>
        <v>0</v>
      </c>
      <c r="T2017" s="53"/>
      <c r="U2017" s="232" t="e">
        <f t="shared" si="64"/>
        <v>#DIV/0!</v>
      </c>
      <c r="V2017" s="272"/>
      <c r="X2017" s="255"/>
      <c r="Y2017" s="254"/>
    </row>
    <row r="2018" spans="1:25" ht="15">
      <c r="A2018" s="380" t="str">
        <f>PTCA!B2001</f>
        <v>-000</v>
      </c>
      <c r="B2018" s="380">
        <f>PTCA!D2001</f>
        <v>0</v>
      </c>
      <c r="C2018" s="380">
        <f>PTCA!J2001</f>
        <v>0</v>
      </c>
      <c r="D2018" s="380">
        <f>PTCA!K2001</f>
        <v>0</v>
      </c>
      <c r="E2018" s="380">
        <f>PTCA!H2001</f>
        <v>0</v>
      </c>
      <c r="F2018" s="380">
        <f>PTCA!Z2001</f>
        <v>0</v>
      </c>
      <c r="G2018" s="380">
        <f>PTCA!AD2001</f>
        <v>0</v>
      </c>
      <c r="H2018" s="62"/>
      <c r="I2018" s="760">
        <f>PTCA!C2001</f>
        <v>0</v>
      </c>
      <c r="J2018" s="760" t="str">
        <f>PTCA!AK2001</f>
        <v/>
      </c>
      <c r="K2018" s="760">
        <f>PTCA!AL2001</f>
        <v>0</v>
      </c>
      <c r="L2018" s="62"/>
      <c r="M2018" s="607"/>
      <c r="N2018" s="62"/>
      <c r="O2018" s="63">
        <f>PTCA!AA2987</f>
        <v>0</v>
      </c>
      <c r="P2018" s="63">
        <f>PTCA!AF2987</f>
        <v>0</v>
      </c>
      <c r="Q2018" s="232" t="e">
        <f t="shared" si="63"/>
        <v>#DIV/0!</v>
      </c>
      <c r="R2018" s="544">
        <f>PTCA!AI2987</f>
        <v>0</v>
      </c>
      <c r="S2018" s="544">
        <f>PTCA!AJ2001</f>
        <v>0</v>
      </c>
      <c r="T2018" s="53"/>
      <c r="U2018" s="232" t="e">
        <f t="shared" si="64"/>
        <v>#DIV/0!</v>
      </c>
      <c r="V2018" s="272"/>
      <c r="X2018" s="255"/>
      <c r="Y2018" s="254"/>
    </row>
    <row r="2019" spans="1:25" ht="15">
      <c r="A2019" s="380" t="str">
        <f>PTCA!B2002</f>
        <v>-000</v>
      </c>
      <c r="B2019" s="380">
        <f>PTCA!D2002</f>
        <v>0</v>
      </c>
      <c r="C2019" s="380">
        <f>PTCA!J2002</f>
        <v>0</v>
      </c>
      <c r="D2019" s="380">
        <f>PTCA!K2002</f>
        <v>0</v>
      </c>
      <c r="E2019" s="380">
        <f>PTCA!H2002</f>
        <v>0</v>
      </c>
      <c r="F2019" s="380">
        <f>PTCA!Z2002</f>
        <v>0</v>
      </c>
      <c r="G2019" s="380">
        <f>PTCA!AD2002</f>
        <v>0</v>
      </c>
      <c r="H2019" s="62"/>
      <c r="I2019" s="760">
        <f>PTCA!C2002</f>
        <v>0</v>
      </c>
      <c r="J2019" s="760" t="str">
        <f>PTCA!AK2002</f>
        <v/>
      </c>
      <c r="K2019" s="760">
        <f>PTCA!AL2002</f>
        <v>0</v>
      </c>
      <c r="L2019" s="62"/>
      <c r="M2019" s="607"/>
      <c r="N2019" s="62"/>
      <c r="O2019" s="63">
        <f>PTCA!AA2988</f>
        <v>0</v>
      </c>
      <c r="P2019" s="63">
        <f>PTCA!AF2988</f>
        <v>0</v>
      </c>
      <c r="Q2019" s="232" t="e">
        <f t="shared" si="63"/>
        <v>#DIV/0!</v>
      </c>
      <c r="R2019" s="544">
        <f>PTCA!AI2988</f>
        <v>0</v>
      </c>
      <c r="S2019" s="544">
        <f>PTCA!AJ2002</f>
        <v>0</v>
      </c>
      <c r="T2019" s="53"/>
      <c r="U2019" s="232" t="e">
        <f t="shared" si="64"/>
        <v>#DIV/0!</v>
      </c>
      <c r="V2019" s="272"/>
      <c r="X2019" s="255"/>
      <c r="Y2019" s="254"/>
    </row>
    <row r="2020" spans="1:25" ht="15">
      <c r="A2020" s="380" t="str">
        <f>PTCA!B2003</f>
        <v>-000</v>
      </c>
      <c r="B2020" s="380">
        <f>PTCA!D2003</f>
        <v>0</v>
      </c>
      <c r="C2020" s="380">
        <f>PTCA!J2003</f>
        <v>0</v>
      </c>
      <c r="D2020" s="380">
        <f>PTCA!K2003</f>
        <v>0</v>
      </c>
      <c r="E2020" s="380">
        <f>PTCA!H2003</f>
        <v>0</v>
      </c>
      <c r="F2020" s="380">
        <f>PTCA!Z2003</f>
        <v>0</v>
      </c>
      <c r="G2020" s="380">
        <f>PTCA!AD2003</f>
        <v>0</v>
      </c>
      <c r="H2020" s="62"/>
      <c r="I2020" s="760">
        <f>PTCA!C2003</f>
        <v>0</v>
      </c>
      <c r="J2020" s="760" t="str">
        <f>PTCA!AK2003</f>
        <v/>
      </c>
      <c r="K2020" s="760">
        <f>PTCA!AL2003</f>
        <v>0</v>
      </c>
      <c r="L2020" s="62"/>
      <c r="M2020" s="607"/>
      <c r="N2020" s="62"/>
      <c r="O2020" s="63">
        <f>PTCA!AA2989</f>
        <v>0</v>
      </c>
      <c r="P2020" s="63">
        <f>PTCA!AF2989</f>
        <v>0</v>
      </c>
      <c r="Q2020" s="232" t="e">
        <f t="shared" si="63"/>
        <v>#DIV/0!</v>
      </c>
      <c r="R2020" s="544">
        <f>PTCA!AI2989</f>
        <v>0</v>
      </c>
      <c r="S2020" s="544">
        <f>PTCA!AJ2003</f>
        <v>0</v>
      </c>
      <c r="T2020" s="53"/>
      <c r="U2020" s="232" t="e">
        <f t="shared" si="64"/>
        <v>#DIV/0!</v>
      </c>
      <c r="V2020" s="272"/>
      <c r="X2020" s="255"/>
      <c r="Y2020" s="254"/>
    </row>
    <row r="2021" spans="1:25" ht="15">
      <c r="A2021" s="380" t="str">
        <f>PTCA!B2004</f>
        <v>-000</v>
      </c>
      <c r="B2021" s="380">
        <f>PTCA!D2004</f>
        <v>0</v>
      </c>
      <c r="C2021" s="380">
        <f>PTCA!J2004</f>
        <v>0</v>
      </c>
      <c r="D2021" s="380">
        <f>PTCA!K2004</f>
        <v>0</v>
      </c>
      <c r="E2021" s="380">
        <f>PTCA!H2004</f>
        <v>0</v>
      </c>
      <c r="F2021" s="380">
        <f>PTCA!Z2004</f>
        <v>0</v>
      </c>
      <c r="G2021" s="380">
        <f>PTCA!AD2004</f>
        <v>0</v>
      </c>
      <c r="H2021" s="62"/>
      <c r="I2021" s="760">
        <f>PTCA!C2004</f>
        <v>0</v>
      </c>
      <c r="J2021" s="760" t="str">
        <f>PTCA!AK2004</f>
        <v/>
      </c>
      <c r="K2021" s="760">
        <f>PTCA!AL2004</f>
        <v>0</v>
      </c>
      <c r="L2021" s="62"/>
      <c r="M2021" s="607"/>
      <c r="N2021" s="62"/>
      <c r="O2021" s="63">
        <f>PTCA!AA2990</f>
        <v>0</v>
      </c>
      <c r="P2021" s="63">
        <f>PTCA!AF2990</f>
        <v>0</v>
      </c>
      <c r="Q2021" s="232" t="e">
        <f t="shared" si="63"/>
        <v>#DIV/0!</v>
      </c>
      <c r="R2021" s="544">
        <f>PTCA!AI2990</f>
        <v>0</v>
      </c>
      <c r="S2021" s="544">
        <f>PTCA!AJ2004</f>
        <v>0</v>
      </c>
      <c r="T2021" s="53"/>
      <c r="U2021" s="232" t="e">
        <f t="shared" si="64"/>
        <v>#DIV/0!</v>
      </c>
      <c r="V2021" s="272"/>
      <c r="X2021" s="255"/>
      <c r="Y2021" s="254"/>
    </row>
    <row r="2022" spans="1:25" ht="15">
      <c r="A2022" s="380" t="str">
        <f>PTCA!B2005</f>
        <v>-000</v>
      </c>
      <c r="B2022" s="380">
        <f>PTCA!D2005</f>
        <v>0</v>
      </c>
      <c r="C2022" s="380">
        <f>PTCA!J2005</f>
        <v>0</v>
      </c>
      <c r="D2022" s="380">
        <f>PTCA!K2005</f>
        <v>0</v>
      </c>
      <c r="E2022" s="380">
        <f>PTCA!H2005</f>
        <v>0</v>
      </c>
      <c r="F2022" s="380">
        <f>PTCA!Z2005</f>
        <v>0</v>
      </c>
      <c r="G2022" s="380">
        <f>PTCA!AD2005</f>
        <v>0</v>
      </c>
      <c r="H2022" s="62"/>
      <c r="I2022" s="760">
        <f>PTCA!C2005</f>
        <v>0</v>
      </c>
      <c r="J2022" s="760" t="str">
        <f>PTCA!AK2005</f>
        <v/>
      </c>
      <c r="K2022" s="760">
        <f>PTCA!AL2005</f>
        <v>0</v>
      </c>
      <c r="L2022" s="62"/>
      <c r="M2022" s="607"/>
      <c r="N2022" s="62"/>
      <c r="O2022" s="63">
        <f>PTCA!AA2991</f>
        <v>0</v>
      </c>
      <c r="P2022" s="63">
        <f>PTCA!AF2991</f>
        <v>0</v>
      </c>
      <c r="Q2022" s="232" t="e">
        <f t="shared" si="63"/>
        <v>#DIV/0!</v>
      </c>
      <c r="R2022" s="544">
        <f>PTCA!AI2991</f>
        <v>0</v>
      </c>
      <c r="S2022" s="544">
        <f>PTCA!AJ2005</f>
        <v>0</v>
      </c>
      <c r="T2022" s="53"/>
      <c r="U2022" s="232" t="e">
        <f t="shared" si="64"/>
        <v>#DIV/0!</v>
      </c>
      <c r="V2022" s="272"/>
      <c r="X2022" s="255"/>
      <c r="Y2022" s="254"/>
    </row>
    <row r="2023" spans="1:25" ht="15">
      <c r="A2023" s="380" t="str">
        <f>PTCA!B2006</f>
        <v>-000</v>
      </c>
      <c r="B2023" s="380">
        <f>PTCA!D2006</f>
        <v>0</v>
      </c>
      <c r="C2023" s="380">
        <f>PTCA!J2006</f>
        <v>0</v>
      </c>
      <c r="D2023" s="380">
        <f>PTCA!K2006</f>
        <v>0</v>
      </c>
      <c r="E2023" s="380">
        <f>PTCA!H2006</f>
        <v>0</v>
      </c>
      <c r="F2023" s="380">
        <f>PTCA!Z2006</f>
        <v>0</v>
      </c>
      <c r="G2023" s="380">
        <f>PTCA!AD2006</f>
        <v>0</v>
      </c>
      <c r="H2023" s="62"/>
      <c r="I2023" s="760">
        <f>PTCA!C2006</f>
        <v>0</v>
      </c>
      <c r="J2023" s="760" t="str">
        <f>PTCA!AK2006</f>
        <v/>
      </c>
      <c r="K2023" s="760">
        <f>PTCA!AL2006</f>
        <v>0</v>
      </c>
      <c r="L2023" s="62"/>
      <c r="M2023" s="607"/>
      <c r="N2023" s="62"/>
      <c r="O2023" s="63">
        <f>PTCA!AA2992</f>
        <v>0</v>
      </c>
      <c r="P2023" s="63">
        <f>PTCA!AF2992</f>
        <v>0</v>
      </c>
      <c r="Q2023" s="232" t="e">
        <f t="shared" si="63"/>
        <v>#DIV/0!</v>
      </c>
      <c r="R2023" s="544">
        <f>PTCA!AI2992</f>
        <v>0</v>
      </c>
      <c r="S2023" s="544">
        <f>PTCA!AJ2006</f>
        <v>0</v>
      </c>
      <c r="T2023" s="53"/>
      <c r="U2023" s="232" t="e">
        <f t="shared" si="64"/>
        <v>#DIV/0!</v>
      </c>
      <c r="V2023" s="272"/>
      <c r="X2023" s="255"/>
      <c r="Y2023" s="254"/>
    </row>
    <row r="2024" spans="1:25" ht="15">
      <c r="A2024" s="380" t="str">
        <f>PTCA!B2007</f>
        <v>-000</v>
      </c>
      <c r="B2024" s="380">
        <f>PTCA!D2007</f>
        <v>0</v>
      </c>
      <c r="C2024" s="380">
        <f>PTCA!J2007</f>
        <v>0</v>
      </c>
      <c r="D2024" s="380">
        <f>PTCA!K2007</f>
        <v>0</v>
      </c>
      <c r="E2024" s="380">
        <f>PTCA!H2007</f>
        <v>0</v>
      </c>
      <c r="F2024" s="380">
        <f>PTCA!Z2007</f>
        <v>0</v>
      </c>
      <c r="G2024" s="380">
        <f>PTCA!AD2007</f>
        <v>0</v>
      </c>
      <c r="H2024" s="62"/>
      <c r="I2024" s="760">
        <f>PTCA!C2007</f>
        <v>0</v>
      </c>
      <c r="J2024" s="760" t="str">
        <f>PTCA!AK2007</f>
        <v/>
      </c>
      <c r="K2024" s="760">
        <f>PTCA!AL2007</f>
        <v>0</v>
      </c>
      <c r="L2024" s="62"/>
      <c r="M2024" s="607"/>
      <c r="N2024" s="62"/>
      <c r="O2024" s="63">
        <f>PTCA!AA2993</f>
        <v>0</v>
      </c>
      <c r="P2024" s="63">
        <f>PTCA!AF2993</f>
        <v>0</v>
      </c>
      <c r="Q2024" s="232" t="e">
        <f t="shared" si="63"/>
        <v>#DIV/0!</v>
      </c>
      <c r="R2024" s="544">
        <f>PTCA!AI2993</f>
        <v>0</v>
      </c>
      <c r="S2024" s="544">
        <f>PTCA!AJ2007</f>
        <v>0</v>
      </c>
      <c r="T2024" s="53"/>
      <c r="U2024" s="232" t="e">
        <f t="shared" si="64"/>
        <v>#DIV/0!</v>
      </c>
      <c r="V2024" s="272"/>
      <c r="X2024" s="255"/>
      <c r="Y2024" s="254"/>
    </row>
    <row r="2025" spans="1:25" ht="15">
      <c r="A2025" s="380" t="str">
        <f>PTCA!B2008</f>
        <v>-000</v>
      </c>
      <c r="B2025" s="380">
        <f>PTCA!D2008</f>
        <v>0</v>
      </c>
      <c r="C2025" s="380">
        <f>PTCA!J2008</f>
        <v>0</v>
      </c>
      <c r="D2025" s="380">
        <f>PTCA!K2008</f>
        <v>0</v>
      </c>
      <c r="E2025" s="380">
        <f>PTCA!H2008</f>
        <v>0</v>
      </c>
      <c r="F2025" s="380">
        <f>PTCA!Z2008</f>
        <v>0</v>
      </c>
      <c r="G2025" s="380">
        <f>PTCA!AD2008</f>
        <v>0</v>
      </c>
      <c r="H2025" s="62"/>
      <c r="I2025" s="760">
        <f>PTCA!C2008</f>
        <v>0</v>
      </c>
      <c r="J2025" s="760" t="str">
        <f>PTCA!AK2008</f>
        <v/>
      </c>
      <c r="K2025" s="760">
        <f>PTCA!AL2008</f>
        <v>0</v>
      </c>
      <c r="L2025" s="62"/>
      <c r="M2025" s="607"/>
      <c r="N2025" s="62"/>
      <c r="O2025" s="63">
        <f>PTCA!AA2994</f>
        <v>0</v>
      </c>
      <c r="P2025" s="63">
        <f>PTCA!AF2994</f>
        <v>0</v>
      </c>
      <c r="Q2025" s="232" t="e">
        <f t="shared" si="63"/>
        <v>#DIV/0!</v>
      </c>
      <c r="R2025" s="544">
        <f>PTCA!AI2994</f>
        <v>0</v>
      </c>
      <c r="S2025" s="544">
        <f>PTCA!AJ2008</f>
        <v>0</v>
      </c>
      <c r="T2025" s="53"/>
      <c r="U2025" s="232" t="e">
        <f t="shared" si="64"/>
        <v>#DIV/0!</v>
      </c>
      <c r="V2025" s="272"/>
      <c r="X2025" s="255"/>
      <c r="Y2025" s="254"/>
    </row>
    <row r="2026" spans="1:25" ht="15">
      <c r="A2026" s="380" t="str">
        <f>PTCA!B2009</f>
        <v>-000</v>
      </c>
      <c r="B2026" s="380">
        <f>PTCA!D2009</f>
        <v>0</v>
      </c>
      <c r="C2026" s="380">
        <f>PTCA!J2009</f>
        <v>0</v>
      </c>
      <c r="D2026" s="380">
        <f>PTCA!K2009</f>
        <v>0</v>
      </c>
      <c r="E2026" s="380">
        <f>PTCA!H2009</f>
        <v>0</v>
      </c>
      <c r="F2026" s="380">
        <f>PTCA!Z2009</f>
        <v>0</v>
      </c>
      <c r="G2026" s="380">
        <f>PTCA!AD2009</f>
        <v>0</v>
      </c>
      <c r="H2026" s="62"/>
      <c r="I2026" s="760">
        <f>PTCA!C2009</f>
        <v>0</v>
      </c>
      <c r="J2026" s="760" t="str">
        <f>PTCA!AK2009</f>
        <v/>
      </c>
      <c r="K2026" s="760">
        <f>PTCA!AL2009</f>
        <v>0</v>
      </c>
      <c r="L2026" s="62"/>
      <c r="M2026" s="607"/>
      <c r="N2026" s="62"/>
      <c r="O2026" s="63">
        <f>PTCA!AA2995</f>
        <v>0</v>
      </c>
      <c r="P2026" s="63">
        <f>PTCA!AF2995</f>
        <v>0</v>
      </c>
      <c r="Q2026" s="232" t="e">
        <f t="shared" si="63"/>
        <v>#DIV/0!</v>
      </c>
      <c r="R2026" s="544">
        <f>PTCA!AI2995</f>
        <v>0</v>
      </c>
      <c r="S2026" s="544">
        <f>PTCA!AJ2009</f>
        <v>0</v>
      </c>
      <c r="T2026" s="53"/>
      <c r="U2026" s="232" t="e">
        <f t="shared" si="64"/>
        <v>#DIV/0!</v>
      </c>
      <c r="V2026" s="272"/>
      <c r="X2026" s="255"/>
      <c r="Y2026" s="254"/>
    </row>
    <row r="2027" spans="1:25" ht="15">
      <c r="A2027" s="380" t="str">
        <f>PTCA!B2010</f>
        <v>-000</v>
      </c>
      <c r="B2027" s="380">
        <f>PTCA!D2010</f>
        <v>0</v>
      </c>
      <c r="C2027" s="380">
        <f>PTCA!J2010</f>
        <v>0</v>
      </c>
      <c r="D2027" s="380">
        <f>PTCA!K2010</f>
        <v>0</v>
      </c>
      <c r="E2027" s="380">
        <f>PTCA!H2010</f>
        <v>0</v>
      </c>
      <c r="F2027" s="380">
        <f>PTCA!Z2010</f>
        <v>0</v>
      </c>
      <c r="G2027" s="380">
        <f>PTCA!AD2010</f>
        <v>0</v>
      </c>
      <c r="H2027" s="62"/>
      <c r="I2027" s="760">
        <f>PTCA!C2010</f>
        <v>0</v>
      </c>
      <c r="J2027" s="760" t="str">
        <f>PTCA!AK2010</f>
        <v/>
      </c>
      <c r="K2027" s="760">
        <f>PTCA!AL2010</f>
        <v>0</v>
      </c>
      <c r="L2027" s="62"/>
      <c r="M2027" s="607"/>
      <c r="N2027" s="62"/>
      <c r="O2027" s="63">
        <f>PTCA!AA2996</f>
        <v>0</v>
      </c>
      <c r="P2027" s="63">
        <f>PTCA!AF2996</f>
        <v>0</v>
      </c>
      <c r="Q2027" s="232" t="e">
        <f t="shared" si="63"/>
        <v>#DIV/0!</v>
      </c>
      <c r="R2027" s="544">
        <f>PTCA!AI2996</f>
        <v>0</v>
      </c>
      <c r="S2027" s="544">
        <f>PTCA!AJ2010</f>
        <v>0</v>
      </c>
      <c r="T2027" s="53"/>
      <c r="U2027" s="232" t="e">
        <f t="shared" si="64"/>
        <v>#DIV/0!</v>
      </c>
      <c r="V2027" s="272"/>
      <c r="X2027" s="255"/>
      <c r="Y2027" s="254"/>
    </row>
    <row r="2028" spans="1:25" ht="15">
      <c r="A2028" s="380" t="str">
        <f>PTCA!B2011</f>
        <v>-000</v>
      </c>
      <c r="B2028" s="380">
        <f>PTCA!D2011</f>
        <v>0</v>
      </c>
      <c r="C2028" s="380">
        <f>PTCA!J2011</f>
        <v>0</v>
      </c>
      <c r="D2028" s="380">
        <f>PTCA!K2011</f>
        <v>0</v>
      </c>
      <c r="E2028" s="380">
        <f>PTCA!H2011</f>
        <v>0</v>
      </c>
      <c r="F2028" s="380">
        <f>PTCA!Z2011</f>
        <v>0</v>
      </c>
      <c r="G2028" s="380">
        <f>PTCA!AD2011</f>
        <v>0</v>
      </c>
      <c r="H2028" s="62"/>
      <c r="I2028" s="760">
        <f>PTCA!C2011</f>
        <v>0</v>
      </c>
      <c r="J2028" s="760" t="str">
        <f>PTCA!AK2011</f>
        <v/>
      </c>
      <c r="K2028" s="760">
        <f>PTCA!AL2011</f>
        <v>0</v>
      </c>
      <c r="L2028" s="62"/>
      <c r="M2028" s="607"/>
      <c r="N2028" s="62"/>
      <c r="O2028" s="63">
        <f>PTCA!AA2997</f>
        <v>0</v>
      </c>
      <c r="P2028" s="63">
        <f>PTCA!AF2997</f>
        <v>0</v>
      </c>
      <c r="Q2028" s="232" t="e">
        <f t="shared" si="63"/>
        <v>#DIV/0!</v>
      </c>
      <c r="R2028" s="544">
        <f>PTCA!AI2997</f>
        <v>0</v>
      </c>
      <c r="S2028" s="544">
        <f>PTCA!AJ2011</f>
        <v>0</v>
      </c>
      <c r="T2028" s="53"/>
      <c r="U2028" s="232" t="e">
        <f t="shared" si="64"/>
        <v>#DIV/0!</v>
      </c>
      <c r="V2028" s="272"/>
      <c r="X2028" s="255"/>
      <c r="Y2028" s="254"/>
    </row>
    <row r="2029" spans="1:25" ht="15">
      <c r="A2029" s="380" t="str">
        <f>PTCA!B2012</f>
        <v>-000</v>
      </c>
      <c r="B2029" s="380">
        <f>PTCA!D2012</f>
        <v>0</v>
      </c>
      <c r="C2029" s="380">
        <f>PTCA!J2012</f>
        <v>0</v>
      </c>
      <c r="D2029" s="380">
        <f>PTCA!K2012</f>
        <v>0</v>
      </c>
      <c r="E2029" s="380">
        <f>PTCA!H2012</f>
        <v>0</v>
      </c>
      <c r="F2029" s="380">
        <f>PTCA!Z2012</f>
        <v>0</v>
      </c>
      <c r="G2029" s="380">
        <f>PTCA!AD2012</f>
        <v>0</v>
      </c>
      <c r="H2029" s="62"/>
      <c r="I2029" s="760">
        <f>PTCA!C2012</f>
        <v>0</v>
      </c>
      <c r="J2029" s="760" t="str">
        <f>PTCA!AK2012</f>
        <v/>
      </c>
      <c r="K2029" s="760">
        <f>PTCA!AL2012</f>
        <v>0</v>
      </c>
      <c r="L2029" s="62"/>
      <c r="M2029" s="607"/>
      <c r="N2029" s="62"/>
      <c r="O2029" s="63">
        <f>PTCA!AA2998</f>
        <v>0</v>
      </c>
      <c r="P2029" s="63">
        <f>PTCA!AF2998</f>
        <v>0</v>
      </c>
      <c r="Q2029" s="232" t="e">
        <f t="shared" si="63"/>
        <v>#DIV/0!</v>
      </c>
      <c r="R2029" s="544">
        <f>PTCA!AI2998</f>
        <v>0</v>
      </c>
      <c r="S2029" s="544">
        <f>PTCA!AJ2012</f>
        <v>0</v>
      </c>
      <c r="T2029" s="53"/>
      <c r="U2029" s="232" t="e">
        <f t="shared" si="64"/>
        <v>#DIV/0!</v>
      </c>
      <c r="V2029" s="272"/>
      <c r="X2029" s="255"/>
      <c r="Y2029" s="254"/>
    </row>
    <row r="2030" spans="1:25" ht="15">
      <c r="A2030" s="380" t="str">
        <f>PTCA!B2013</f>
        <v>-000</v>
      </c>
      <c r="B2030" s="380">
        <f>PTCA!D2013</f>
        <v>0</v>
      </c>
      <c r="C2030" s="380">
        <f>PTCA!J2013</f>
        <v>0</v>
      </c>
      <c r="D2030" s="380">
        <f>PTCA!K2013</f>
        <v>0</v>
      </c>
      <c r="E2030" s="380">
        <f>PTCA!H2013</f>
        <v>0</v>
      </c>
      <c r="F2030" s="380">
        <f>PTCA!Z2013</f>
        <v>0</v>
      </c>
      <c r="G2030" s="380">
        <f>PTCA!AD2013</f>
        <v>0</v>
      </c>
      <c r="H2030" s="62"/>
      <c r="I2030" s="760">
        <f>PTCA!C2013</f>
        <v>0</v>
      </c>
      <c r="J2030" s="760" t="str">
        <f>PTCA!AK2013</f>
        <v/>
      </c>
      <c r="K2030" s="760">
        <f>PTCA!AL2013</f>
        <v>0</v>
      </c>
      <c r="L2030" s="62"/>
      <c r="M2030" s="607"/>
      <c r="N2030" s="62"/>
      <c r="O2030" s="63">
        <f>PTCA!AA2999</f>
        <v>0</v>
      </c>
      <c r="P2030" s="63">
        <f>PTCA!AF2999</f>
        <v>0</v>
      </c>
      <c r="Q2030" s="232" t="e">
        <f t="shared" si="63"/>
        <v>#DIV/0!</v>
      </c>
      <c r="R2030" s="544">
        <f>PTCA!AI2999</f>
        <v>0</v>
      </c>
      <c r="S2030" s="544">
        <f>PTCA!AJ2013</f>
        <v>0</v>
      </c>
      <c r="T2030" s="53"/>
      <c r="U2030" s="232" t="e">
        <f t="shared" si="64"/>
        <v>#DIV/0!</v>
      </c>
      <c r="V2030" s="272"/>
      <c r="X2030" s="255"/>
      <c r="Y2030" s="254"/>
    </row>
    <row r="2031" spans="1:25" ht="15">
      <c r="A2031" s="380" t="str">
        <f>PTCA!B2014</f>
        <v>-000</v>
      </c>
      <c r="B2031" s="380">
        <f>PTCA!D2014</f>
        <v>0</v>
      </c>
      <c r="C2031" s="380">
        <f>PTCA!J2014</f>
        <v>0</v>
      </c>
      <c r="D2031" s="380">
        <f>PTCA!K2014</f>
        <v>0</v>
      </c>
      <c r="E2031" s="380">
        <f>PTCA!H2014</f>
        <v>0</v>
      </c>
      <c r="F2031" s="380">
        <f>PTCA!Z2014</f>
        <v>0</v>
      </c>
      <c r="G2031" s="380">
        <f>PTCA!AD2014</f>
        <v>0</v>
      </c>
      <c r="H2031" s="62"/>
      <c r="I2031" s="760">
        <f>PTCA!C2014</f>
        <v>0</v>
      </c>
      <c r="J2031" s="760" t="str">
        <f>PTCA!AK2014</f>
        <v/>
      </c>
      <c r="K2031" s="760">
        <f>PTCA!AL2014</f>
        <v>0</v>
      </c>
      <c r="L2031" s="62"/>
      <c r="M2031" s="607"/>
      <c r="N2031" s="62"/>
      <c r="O2031" s="63">
        <f>PTCA!AA3000</f>
        <v>0</v>
      </c>
      <c r="P2031" s="63">
        <f>PTCA!AF3000</f>
        <v>0</v>
      </c>
      <c r="Q2031" s="232" t="e">
        <f t="shared" si="63"/>
        <v>#DIV/0!</v>
      </c>
      <c r="R2031" s="544">
        <f>PTCA!AI3000</f>
        <v>0</v>
      </c>
      <c r="S2031" s="544">
        <f>PTCA!AJ2014</f>
        <v>0</v>
      </c>
      <c r="T2031" s="53"/>
      <c r="U2031" s="232" t="e">
        <f t="shared" si="64"/>
        <v>#DIV/0!</v>
      </c>
      <c r="V2031" s="272"/>
      <c r="X2031" s="255"/>
      <c r="Y2031" s="254"/>
    </row>
    <row r="2032" spans="1:25" ht="15">
      <c r="A2032" s="380" t="str">
        <f>PTCA!B2015</f>
        <v>-000</v>
      </c>
      <c r="B2032" s="380">
        <f>PTCA!D2015</f>
        <v>0</v>
      </c>
      <c r="C2032" s="380">
        <f>PTCA!J2015</f>
        <v>0</v>
      </c>
      <c r="D2032" s="380">
        <f>PTCA!K2015</f>
        <v>0</v>
      </c>
      <c r="E2032" s="380">
        <f>PTCA!H2015</f>
        <v>0</v>
      </c>
      <c r="F2032" s="380">
        <f>PTCA!Z2015</f>
        <v>0</v>
      </c>
      <c r="G2032" s="380">
        <f>PTCA!AD2015</f>
        <v>0</v>
      </c>
      <c r="H2032" s="62"/>
      <c r="I2032" s="760">
        <f>PTCA!C2015</f>
        <v>0</v>
      </c>
      <c r="J2032" s="760" t="str">
        <f>PTCA!AK2015</f>
        <v/>
      </c>
      <c r="K2032" s="760">
        <f>PTCA!AL2015</f>
        <v>0</v>
      </c>
      <c r="L2032" s="62"/>
      <c r="M2032" s="607"/>
      <c r="N2032" s="62"/>
      <c r="O2032" s="63">
        <f>PTCA!AA3001</f>
        <v>0</v>
      </c>
      <c r="P2032" s="63">
        <f>PTCA!AF3001</f>
        <v>0</v>
      </c>
      <c r="Q2032" s="232" t="e">
        <f t="shared" si="63"/>
        <v>#DIV/0!</v>
      </c>
      <c r="R2032" s="544">
        <f>PTCA!AI3001</f>
        <v>0</v>
      </c>
      <c r="S2032" s="544">
        <f>PTCA!AJ2015</f>
        <v>0</v>
      </c>
      <c r="T2032" s="53"/>
      <c r="U2032" s="232" t="e">
        <f t="shared" si="64"/>
        <v>#DIV/0!</v>
      </c>
      <c r="V2032" s="272"/>
      <c r="X2032" s="255"/>
      <c r="Y2032" s="254"/>
    </row>
    <row r="2033" spans="1:25" ht="15">
      <c r="A2033" s="380" t="str">
        <f>PTCA!B2016</f>
        <v>-000</v>
      </c>
      <c r="B2033" s="380">
        <f>PTCA!D2016</f>
        <v>0</v>
      </c>
      <c r="C2033" s="380">
        <f>PTCA!J2016</f>
        <v>0</v>
      </c>
      <c r="D2033" s="380">
        <f>PTCA!K2016</f>
        <v>0</v>
      </c>
      <c r="E2033" s="380">
        <f>PTCA!H2016</f>
        <v>0</v>
      </c>
      <c r="F2033" s="380">
        <f>PTCA!Z2016</f>
        <v>0</v>
      </c>
      <c r="G2033" s="380">
        <f>PTCA!AD2016</f>
        <v>0</v>
      </c>
      <c r="H2033" s="62"/>
      <c r="I2033" s="760">
        <f>PTCA!C2016</f>
        <v>0</v>
      </c>
      <c r="J2033" s="760" t="str">
        <f>PTCA!AK2016</f>
        <v/>
      </c>
      <c r="K2033" s="760">
        <f>PTCA!AL2016</f>
        <v>0</v>
      </c>
      <c r="L2033" s="62"/>
      <c r="M2033" s="607"/>
      <c r="N2033" s="62"/>
      <c r="O2033" s="63">
        <f>PTCA!AA3002</f>
        <v>0</v>
      </c>
      <c r="P2033" s="63">
        <f>PTCA!AF3002</f>
        <v>0</v>
      </c>
      <c r="Q2033" s="232" t="e">
        <f t="shared" si="63"/>
        <v>#DIV/0!</v>
      </c>
      <c r="R2033" s="544">
        <f>PTCA!AI3002</f>
        <v>0</v>
      </c>
      <c r="S2033" s="544">
        <f>PTCA!AJ2016</f>
        <v>0</v>
      </c>
      <c r="T2033" s="53"/>
      <c r="U2033" s="232" t="e">
        <f t="shared" si="64"/>
        <v>#DIV/0!</v>
      </c>
      <c r="V2033" s="272"/>
      <c r="X2033" s="255"/>
      <c r="Y2033" s="254"/>
    </row>
    <row r="2034" spans="1:25" ht="15">
      <c r="A2034" s="380" t="str">
        <f>PTCA!B2017</f>
        <v>-000</v>
      </c>
      <c r="B2034" s="380">
        <f>PTCA!D2017</f>
        <v>0</v>
      </c>
      <c r="C2034" s="380">
        <f>PTCA!J2017</f>
        <v>0</v>
      </c>
      <c r="D2034" s="380">
        <f>PTCA!K2017</f>
        <v>0</v>
      </c>
      <c r="E2034" s="380">
        <f>PTCA!H2017</f>
        <v>0</v>
      </c>
      <c r="F2034" s="380">
        <f>PTCA!Z2017</f>
        <v>0</v>
      </c>
      <c r="G2034" s="380">
        <f>PTCA!AD2017</f>
        <v>0</v>
      </c>
      <c r="H2034" s="62"/>
      <c r="I2034" s="760">
        <f>PTCA!C2017</f>
        <v>0</v>
      </c>
      <c r="J2034" s="760" t="str">
        <f>PTCA!AK2017</f>
        <v/>
      </c>
      <c r="K2034" s="760">
        <f>PTCA!AL2017</f>
        <v>0</v>
      </c>
      <c r="L2034" s="62"/>
      <c r="M2034" s="607"/>
      <c r="N2034" s="62"/>
      <c r="O2034" s="63">
        <f>PTCA!AA3003</f>
        <v>0</v>
      </c>
      <c r="P2034" s="63">
        <f>PTCA!AF3003</f>
        <v>0</v>
      </c>
      <c r="Q2034" s="232" t="e">
        <f t="shared" si="63"/>
        <v>#DIV/0!</v>
      </c>
      <c r="R2034" s="544">
        <f>PTCA!AI3003</f>
        <v>0</v>
      </c>
      <c r="S2034" s="544">
        <f>PTCA!AJ2017</f>
        <v>0</v>
      </c>
      <c r="T2034" s="53"/>
      <c r="U2034" s="232" t="e">
        <f t="shared" si="64"/>
        <v>#DIV/0!</v>
      </c>
      <c r="V2034" s="272"/>
      <c r="X2034" s="255"/>
      <c r="Y2034" s="254"/>
    </row>
    <row r="2035" spans="1:25" ht="15">
      <c r="A2035" s="380" t="str">
        <f>PTCA!B2018</f>
        <v>-000</v>
      </c>
      <c r="B2035" s="380">
        <f>PTCA!D2018</f>
        <v>0</v>
      </c>
      <c r="C2035" s="380">
        <f>PTCA!J2018</f>
        <v>0</v>
      </c>
      <c r="D2035" s="380">
        <f>PTCA!K2018</f>
        <v>0</v>
      </c>
      <c r="E2035" s="380">
        <f>PTCA!H2018</f>
        <v>0</v>
      </c>
      <c r="F2035" s="380">
        <f>PTCA!Z2018</f>
        <v>0</v>
      </c>
      <c r="G2035" s="380">
        <f>PTCA!AD2018</f>
        <v>0</v>
      </c>
      <c r="H2035" s="62"/>
      <c r="I2035" s="760">
        <f>PTCA!C2018</f>
        <v>0</v>
      </c>
      <c r="J2035" s="760" t="str">
        <f>PTCA!AK2018</f>
        <v/>
      </c>
      <c r="K2035" s="760">
        <f>PTCA!AL2018</f>
        <v>0</v>
      </c>
      <c r="L2035" s="62"/>
      <c r="M2035" s="607"/>
      <c r="N2035" s="62"/>
      <c r="O2035" s="63">
        <f>PTCA!AA3004</f>
        <v>0</v>
      </c>
      <c r="P2035" s="63">
        <f>PTCA!AF3004</f>
        <v>0</v>
      </c>
      <c r="Q2035" s="232" t="e">
        <f t="shared" si="63"/>
        <v>#DIV/0!</v>
      </c>
      <c r="R2035" s="544">
        <f>PTCA!AI3004</f>
        <v>0</v>
      </c>
      <c r="S2035" s="544">
        <f>PTCA!AJ2018</f>
        <v>0</v>
      </c>
      <c r="T2035" s="53"/>
      <c r="U2035" s="232" t="e">
        <f t="shared" si="64"/>
        <v>#DIV/0!</v>
      </c>
      <c r="V2035" s="272"/>
      <c r="X2035" s="255"/>
      <c r="Y2035" s="254"/>
    </row>
    <row r="2036" spans="1:25" ht="15">
      <c r="A2036" s="380" t="str">
        <f>PTCA!B2019</f>
        <v>-000</v>
      </c>
      <c r="B2036" s="380">
        <f>PTCA!D2019</f>
        <v>0</v>
      </c>
      <c r="C2036" s="380">
        <f>PTCA!J2019</f>
        <v>0</v>
      </c>
      <c r="D2036" s="380">
        <f>PTCA!K2019</f>
        <v>0</v>
      </c>
      <c r="E2036" s="380">
        <f>PTCA!H2019</f>
        <v>0</v>
      </c>
      <c r="F2036" s="380">
        <f>PTCA!Z2019</f>
        <v>0</v>
      </c>
      <c r="G2036" s="380">
        <f>PTCA!AD2019</f>
        <v>0</v>
      </c>
      <c r="H2036" s="62"/>
      <c r="I2036" s="760">
        <f>PTCA!C2019</f>
        <v>0</v>
      </c>
      <c r="J2036" s="760" t="str">
        <f>PTCA!AK2019</f>
        <v/>
      </c>
      <c r="K2036" s="760">
        <f>PTCA!AL2019</f>
        <v>0</v>
      </c>
      <c r="L2036" s="62"/>
      <c r="M2036" s="607"/>
      <c r="N2036" s="62"/>
      <c r="O2036" s="63">
        <f>PTCA!AA3005</f>
        <v>0</v>
      </c>
      <c r="P2036" s="63">
        <f>PTCA!AF3005</f>
        <v>0</v>
      </c>
      <c r="Q2036" s="232" t="e">
        <f t="shared" si="63"/>
        <v>#DIV/0!</v>
      </c>
      <c r="R2036" s="544">
        <f>PTCA!AI3005</f>
        <v>0</v>
      </c>
      <c r="S2036" s="544">
        <f>PTCA!AJ2019</f>
        <v>0</v>
      </c>
      <c r="T2036" s="53"/>
      <c r="U2036" s="232" t="e">
        <f t="shared" si="64"/>
        <v>#DIV/0!</v>
      </c>
      <c r="V2036" s="272"/>
      <c r="X2036" s="255"/>
      <c r="Y2036" s="254"/>
    </row>
    <row r="2037" spans="1:25" ht="15">
      <c r="A2037" s="380" t="str">
        <f>PTCA!B2020</f>
        <v>-000</v>
      </c>
      <c r="B2037" s="380">
        <f>PTCA!D2020</f>
        <v>0</v>
      </c>
      <c r="C2037" s="380">
        <f>PTCA!J2020</f>
        <v>0</v>
      </c>
      <c r="D2037" s="380">
        <f>PTCA!K2020</f>
        <v>0</v>
      </c>
      <c r="E2037" s="380">
        <f>PTCA!H2020</f>
        <v>0</v>
      </c>
      <c r="F2037" s="380">
        <f>PTCA!Z2020</f>
        <v>0</v>
      </c>
      <c r="G2037" s="380">
        <f>PTCA!AD2020</f>
        <v>0</v>
      </c>
      <c r="H2037" s="62"/>
      <c r="I2037" s="760">
        <f>PTCA!C2020</f>
        <v>0</v>
      </c>
      <c r="J2037" s="760" t="str">
        <f>PTCA!AK2020</f>
        <v/>
      </c>
      <c r="K2037" s="760">
        <f>PTCA!AL2020</f>
        <v>0</v>
      </c>
      <c r="L2037" s="62"/>
      <c r="M2037" s="607"/>
      <c r="N2037" s="62"/>
      <c r="O2037" s="63">
        <f>PTCA!AA3006</f>
        <v>0</v>
      </c>
      <c r="P2037" s="63">
        <f>PTCA!AF3006</f>
        <v>0</v>
      </c>
      <c r="Q2037" s="232" t="e">
        <f t="shared" si="63"/>
        <v>#DIV/0!</v>
      </c>
      <c r="R2037" s="544">
        <f>PTCA!AI3006</f>
        <v>0</v>
      </c>
      <c r="S2037" s="544">
        <f>PTCA!AJ2020</f>
        <v>0</v>
      </c>
      <c r="T2037" s="53"/>
      <c r="U2037" s="232" t="e">
        <f t="shared" si="64"/>
        <v>#DIV/0!</v>
      </c>
      <c r="V2037" s="272"/>
      <c r="X2037" s="255"/>
      <c r="Y2037" s="254"/>
    </row>
    <row r="2038" spans="1:25" ht="15">
      <c r="A2038" s="380" t="str">
        <f>PTCA!B2021</f>
        <v>-000</v>
      </c>
      <c r="B2038" s="380">
        <f>PTCA!D2021</f>
        <v>0</v>
      </c>
      <c r="C2038" s="380">
        <f>PTCA!J2021</f>
        <v>0</v>
      </c>
      <c r="D2038" s="380">
        <f>PTCA!K2021</f>
        <v>0</v>
      </c>
      <c r="E2038" s="380">
        <f>PTCA!H2021</f>
        <v>0</v>
      </c>
      <c r="F2038" s="380">
        <f>PTCA!Z2021</f>
        <v>0</v>
      </c>
      <c r="G2038" s="380">
        <f>PTCA!AD2021</f>
        <v>0</v>
      </c>
      <c r="H2038" s="62"/>
      <c r="I2038" s="760">
        <f>PTCA!C2021</f>
        <v>0</v>
      </c>
      <c r="J2038" s="760" t="str">
        <f>PTCA!AK2021</f>
        <v/>
      </c>
      <c r="K2038" s="760">
        <f>PTCA!AL2021</f>
        <v>0</v>
      </c>
      <c r="L2038" s="62"/>
      <c r="M2038" s="607"/>
      <c r="N2038" s="62"/>
      <c r="O2038" s="63">
        <f>PTCA!AA3007</f>
        <v>0</v>
      </c>
      <c r="P2038" s="63">
        <f>PTCA!AF3007</f>
        <v>0</v>
      </c>
      <c r="Q2038" s="232" t="e">
        <f t="shared" si="63"/>
        <v>#DIV/0!</v>
      </c>
      <c r="R2038" s="544">
        <f>PTCA!AI3007</f>
        <v>0</v>
      </c>
      <c r="S2038" s="544">
        <f>PTCA!AJ2021</f>
        <v>0</v>
      </c>
      <c r="T2038" s="53"/>
      <c r="U2038" s="232" t="e">
        <f t="shared" si="64"/>
        <v>#DIV/0!</v>
      </c>
      <c r="V2038" s="272"/>
      <c r="X2038" s="255"/>
      <c r="Y2038" s="254"/>
    </row>
    <row r="2039" spans="1:25" ht="15">
      <c r="A2039" s="380" t="str">
        <f>PTCA!B2022</f>
        <v>-000</v>
      </c>
      <c r="B2039" s="380">
        <f>PTCA!D2022</f>
        <v>0</v>
      </c>
      <c r="C2039" s="380">
        <f>PTCA!J2022</f>
        <v>0</v>
      </c>
      <c r="D2039" s="380">
        <f>PTCA!K2022</f>
        <v>0</v>
      </c>
      <c r="E2039" s="380">
        <f>PTCA!H2022</f>
        <v>0</v>
      </c>
      <c r="F2039" s="380">
        <f>PTCA!Z2022</f>
        <v>0</v>
      </c>
      <c r="G2039" s="380">
        <f>PTCA!AD2022</f>
        <v>0</v>
      </c>
      <c r="H2039" s="62"/>
      <c r="I2039" s="760">
        <f>PTCA!C2022</f>
        <v>0</v>
      </c>
      <c r="J2039" s="760" t="str">
        <f>PTCA!AK2022</f>
        <v/>
      </c>
      <c r="K2039" s="760">
        <f>PTCA!AL2022</f>
        <v>0</v>
      </c>
      <c r="L2039" s="62"/>
      <c r="M2039" s="607"/>
      <c r="N2039" s="62"/>
      <c r="O2039" s="63">
        <f>PTCA!AA3008</f>
        <v>0</v>
      </c>
      <c r="P2039" s="63">
        <f>PTCA!AF3008</f>
        <v>0</v>
      </c>
      <c r="Q2039" s="232" t="e">
        <f t="shared" si="63"/>
        <v>#DIV/0!</v>
      </c>
      <c r="R2039" s="544">
        <f>PTCA!AI3008</f>
        <v>0</v>
      </c>
      <c r="S2039" s="544">
        <f>PTCA!AJ2022</f>
        <v>0</v>
      </c>
      <c r="T2039" s="53"/>
      <c r="U2039" s="232" t="e">
        <f t="shared" si="64"/>
        <v>#DIV/0!</v>
      </c>
      <c r="V2039" s="272"/>
      <c r="X2039" s="255"/>
      <c r="Y2039" s="254"/>
    </row>
    <row r="2040" spans="1:25" ht="15">
      <c r="A2040" s="380" t="str">
        <f>PTCA!B2023</f>
        <v>-000</v>
      </c>
      <c r="B2040" s="380">
        <f>PTCA!D2023</f>
        <v>0</v>
      </c>
      <c r="C2040" s="380">
        <f>PTCA!J2023</f>
        <v>0</v>
      </c>
      <c r="D2040" s="380">
        <f>PTCA!K2023</f>
        <v>0</v>
      </c>
      <c r="E2040" s="380">
        <f>PTCA!H2023</f>
        <v>0</v>
      </c>
      <c r="F2040" s="380">
        <f>PTCA!Z2023</f>
        <v>0</v>
      </c>
      <c r="G2040" s="380">
        <f>PTCA!AD2023</f>
        <v>0</v>
      </c>
      <c r="H2040" s="62"/>
      <c r="I2040" s="760">
        <f>PTCA!C2023</f>
        <v>0</v>
      </c>
      <c r="J2040" s="760" t="str">
        <f>PTCA!AK2023</f>
        <v/>
      </c>
      <c r="K2040" s="760">
        <f>PTCA!AL2023</f>
        <v>0</v>
      </c>
      <c r="L2040" s="62"/>
      <c r="M2040" s="607"/>
      <c r="N2040" s="62"/>
      <c r="O2040" s="63">
        <f>PTCA!AA3009</f>
        <v>0</v>
      </c>
      <c r="P2040" s="63">
        <f>PTCA!AF3009</f>
        <v>0</v>
      </c>
      <c r="Q2040" s="232" t="e">
        <f t="shared" si="63"/>
        <v>#DIV/0!</v>
      </c>
      <c r="R2040" s="544">
        <f>PTCA!AI3009</f>
        <v>0</v>
      </c>
      <c r="S2040" s="544">
        <f>PTCA!AJ2023</f>
        <v>0</v>
      </c>
      <c r="T2040" s="53"/>
      <c r="U2040" s="232" t="e">
        <f t="shared" si="64"/>
        <v>#DIV/0!</v>
      </c>
      <c r="V2040" s="272"/>
      <c r="X2040" s="255"/>
      <c r="Y2040" s="254"/>
    </row>
    <row r="2041" spans="1:25" ht="15">
      <c r="A2041" s="380" t="str">
        <f>PTCA!B2024</f>
        <v>-000</v>
      </c>
      <c r="B2041" s="380">
        <f>PTCA!D2024</f>
        <v>0</v>
      </c>
      <c r="C2041" s="380">
        <f>PTCA!J2024</f>
        <v>0</v>
      </c>
      <c r="D2041" s="380">
        <f>PTCA!K2024</f>
        <v>0</v>
      </c>
      <c r="E2041" s="380">
        <f>PTCA!H2024</f>
        <v>0</v>
      </c>
      <c r="F2041" s="380">
        <f>PTCA!Z2024</f>
        <v>0</v>
      </c>
      <c r="G2041" s="380">
        <f>PTCA!AD2024</f>
        <v>0</v>
      </c>
      <c r="H2041" s="62"/>
      <c r="I2041" s="760">
        <f>PTCA!C2024</f>
        <v>0</v>
      </c>
      <c r="J2041" s="760" t="str">
        <f>PTCA!AK2024</f>
        <v/>
      </c>
      <c r="K2041" s="760">
        <f>PTCA!AL2024</f>
        <v>0</v>
      </c>
      <c r="L2041" s="62"/>
      <c r="M2041" s="607"/>
      <c r="N2041" s="62"/>
      <c r="O2041" s="63">
        <f>PTCA!AA3010</f>
        <v>0</v>
      </c>
      <c r="P2041" s="63">
        <f>PTCA!AF3010</f>
        <v>0</v>
      </c>
      <c r="Q2041" s="232" t="e">
        <f t="shared" si="63"/>
        <v>#DIV/0!</v>
      </c>
      <c r="R2041" s="544">
        <f>PTCA!AI3010</f>
        <v>0</v>
      </c>
      <c r="S2041" s="544">
        <f>PTCA!AJ2024</f>
        <v>0</v>
      </c>
      <c r="T2041" s="53"/>
      <c r="U2041" s="232" t="e">
        <f t="shared" si="64"/>
        <v>#DIV/0!</v>
      </c>
      <c r="V2041" s="272"/>
      <c r="X2041" s="255"/>
      <c r="Y2041" s="254"/>
    </row>
    <row r="2042" spans="1:25" ht="15">
      <c r="A2042" s="380" t="str">
        <f>PTCA!B2025</f>
        <v>-000</v>
      </c>
      <c r="B2042" s="380">
        <f>PTCA!D2025</f>
        <v>0</v>
      </c>
      <c r="C2042" s="380">
        <f>PTCA!J2025</f>
        <v>0</v>
      </c>
      <c r="D2042" s="380">
        <f>PTCA!K2025</f>
        <v>0</v>
      </c>
      <c r="E2042" s="380">
        <f>PTCA!H2025</f>
        <v>0</v>
      </c>
      <c r="F2042" s="380">
        <f>PTCA!Z2025</f>
        <v>0</v>
      </c>
      <c r="G2042" s="380">
        <f>PTCA!AD2025</f>
        <v>0</v>
      </c>
      <c r="H2042" s="62"/>
      <c r="I2042" s="760">
        <f>PTCA!C2025</f>
        <v>0</v>
      </c>
      <c r="J2042" s="760" t="str">
        <f>PTCA!AK2025</f>
        <v/>
      </c>
      <c r="K2042" s="760">
        <f>PTCA!AL2025</f>
        <v>0</v>
      </c>
      <c r="L2042" s="62"/>
      <c r="M2042" s="607"/>
      <c r="N2042" s="62"/>
      <c r="O2042" s="63">
        <f>PTCA!AA3011</f>
        <v>0</v>
      </c>
      <c r="P2042" s="63">
        <f>PTCA!AF3011</f>
        <v>0</v>
      </c>
      <c r="Q2042" s="232" t="e">
        <f t="shared" si="63"/>
        <v>#DIV/0!</v>
      </c>
      <c r="R2042" s="544">
        <f>PTCA!AI3011</f>
        <v>0</v>
      </c>
      <c r="S2042" s="544">
        <f>PTCA!AJ2025</f>
        <v>0</v>
      </c>
      <c r="T2042" s="53"/>
      <c r="U2042" s="232" t="e">
        <f t="shared" si="64"/>
        <v>#DIV/0!</v>
      </c>
      <c r="V2042" s="272"/>
      <c r="X2042" s="255"/>
      <c r="Y2042" s="254"/>
    </row>
    <row r="2043" spans="1:25" ht="15">
      <c r="A2043" s="380" t="str">
        <f>PTCA!B2026</f>
        <v>-000</v>
      </c>
      <c r="B2043" s="380">
        <f>PTCA!D2026</f>
        <v>0</v>
      </c>
      <c r="C2043" s="380">
        <f>PTCA!J2026</f>
        <v>0</v>
      </c>
      <c r="D2043" s="380">
        <f>PTCA!K2026</f>
        <v>0</v>
      </c>
      <c r="E2043" s="380">
        <f>PTCA!H2026</f>
        <v>0</v>
      </c>
      <c r="F2043" s="380">
        <f>PTCA!Z2026</f>
        <v>0</v>
      </c>
      <c r="G2043" s="380">
        <f>PTCA!AD2026</f>
        <v>0</v>
      </c>
      <c r="H2043" s="62"/>
      <c r="I2043" s="760">
        <f>PTCA!C2026</f>
        <v>0</v>
      </c>
      <c r="J2043" s="760" t="str">
        <f>PTCA!AK2026</f>
        <v/>
      </c>
      <c r="K2043" s="760">
        <f>PTCA!AL2026</f>
        <v>0</v>
      </c>
      <c r="L2043" s="62"/>
      <c r="M2043" s="607"/>
      <c r="N2043" s="62"/>
      <c r="O2043" s="63">
        <f>PTCA!AA3012</f>
        <v>0</v>
      </c>
      <c r="P2043" s="63">
        <f>PTCA!AF3012</f>
        <v>0</v>
      </c>
      <c r="Q2043" s="232" t="e">
        <f t="shared" si="63"/>
        <v>#DIV/0!</v>
      </c>
      <c r="R2043" s="544">
        <f>PTCA!AI3012</f>
        <v>0</v>
      </c>
      <c r="S2043" s="544">
        <f>PTCA!AJ2026</f>
        <v>0</v>
      </c>
      <c r="T2043" s="53"/>
      <c r="U2043" s="232" t="e">
        <f t="shared" si="64"/>
        <v>#DIV/0!</v>
      </c>
      <c r="V2043" s="272"/>
      <c r="X2043" s="255"/>
      <c r="Y2043" s="254"/>
    </row>
    <row r="2044" spans="1:25" ht="15">
      <c r="A2044" s="380" t="str">
        <f>PTCA!B2027</f>
        <v>-000</v>
      </c>
      <c r="B2044" s="380">
        <f>PTCA!D2027</f>
        <v>0</v>
      </c>
      <c r="C2044" s="380">
        <f>PTCA!J2027</f>
        <v>0</v>
      </c>
      <c r="D2044" s="380">
        <f>PTCA!K2027</f>
        <v>0</v>
      </c>
      <c r="E2044" s="380">
        <f>PTCA!H2027</f>
        <v>0</v>
      </c>
      <c r="F2044" s="380">
        <f>PTCA!Z2027</f>
        <v>0</v>
      </c>
      <c r="G2044" s="380">
        <f>PTCA!AD2027</f>
        <v>0</v>
      </c>
      <c r="H2044" s="62"/>
      <c r="I2044" s="760">
        <f>PTCA!C2027</f>
        <v>0</v>
      </c>
      <c r="J2044" s="760" t="str">
        <f>PTCA!AK2027</f>
        <v/>
      </c>
      <c r="K2044" s="760">
        <f>PTCA!AL2027</f>
        <v>0</v>
      </c>
      <c r="L2044" s="62"/>
      <c r="M2044" s="607"/>
      <c r="N2044" s="62"/>
      <c r="O2044" s="63">
        <f>PTCA!AA3013</f>
        <v>0</v>
      </c>
      <c r="P2044" s="63">
        <f>PTCA!AF3013</f>
        <v>0</v>
      </c>
      <c r="Q2044" s="232" t="e">
        <f t="shared" si="63"/>
        <v>#DIV/0!</v>
      </c>
      <c r="R2044" s="544">
        <f>PTCA!AI3013</f>
        <v>0</v>
      </c>
      <c r="S2044" s="544">
        <f>PTCA!AJ2027</f>
        <v>0</v>
      </c>
      <c r="T2044" s="53"/>
      <c r="U2044" s="232" t="e">
        <f t="shared" si="64"/>
        <v>#DIV/0!</v>
      </c>
      <c r="V2044" s="272"/>
      <c r="X2044" s="255"/>
      <c r="Y2044" s="254"/>
    </row>
    <row r="2045" spans="1:25" ht="15">
      <c r="A2045" s="380" t="str">
        <f>PTCA!B2028</f>
        <v>-000</v>
      </c>
      <c r="B2045" s="380">
        <f>PTCA!D2028</f>
        <v>0</v>
      </c>
      <c r="C2045" s="380">
        <f>PTCA!J2028</f>
        <v>0</v>
      </c>
      <c r="D2045" s="380">
        <f>PTCA!K2028</f>
        <v>0</v>
      </c>
      <c r="E2045" s="380">
        <f>PTCA!H2028</f>
        <v>0</v>
      </c>
      <c r="F2045" s="380">
        <f>PTCA!Z2028</f>
        <v>0</v>
      </c>
      <c r="G2045" s="380">
        <f>PTCA!AD2028</f>
        <v>0</v>
      </c>
      <c r="H2045" s="62"/>
      <c r="I2045" s="760">
        <f>PTCA!C2028</f>
        <v>0</v>
      </c>
      <c r="J2045" s="760" t="str">
        <f>PTCA!AK2028</f>
        <v/>
      </c>
      <c r="K2045" s="760">
        <f>PTCA!AL2028</f>
        <v>0</v>
      </c>
      <c r="L2045" s="62"/>
      <c r="M2045" s="607"/>
      <c r="N2045" s="62"/>
      <c r="O2045" s="63">
        <f>PTCA!AA3014</f>
        <v>0</v>
      </c>
      <c r="P2045" s="63">
        <f>PTCA!AF3014</f>
        <v>0</v>
      </c>
      <c r="Q2045" s="232" t="e">
        <f t="shared" si="63"/>
        <v>#DIV/0!</v>
      </c>
      <c r="R2045" s="544">
        <f>PTCA!AI3014</f>
        <v>0</v>
      </c>
      <c r="S2045" s="544">
        <f>PTCA!AJ2028</f>
        <v>0</v>
      </c>
      <c r="T2045" s="53"/>
      <c r="U2045" s="232" t="e">
        <f t="shared" si="64"/>
        <v>#DIV/0!</v>
      </c>
      <c r="V2045" s="272"/>
      <c r="X2045" s="255"/>
      <c r="Y2045" s="254"/>
    </row>
    <row r="2046" spans="1:25" ht="15">
      <c r="A2046" s="380" t="str">
        <f>PTCA!B2029</f>
        <v>-000</v>
      </c>
      <c r="B2046" s="380">
        <f>PTCA!D2029</f>
        <v>0</v>
      </c>
      <c r="C2046" s="380">
        <f>PTCA!J2029</f>
        <v>0</v>
      </c>
      <c r="D2046" s="380">
        <f>PTCA!K2029</f>
        <v>0</v>
      </c>
      <c r="E2046" s="380">
        <f>PTCA!H2029</f>
        <v>0</v>
      </c>
      <c r="F2046" s="380">
        <f>PTCA!Z2029</f>
        <v>0</v>
      </c>
      <c r="G2046" s="380">
        <f>PTCA!AD2029</f>
        <v>0</v>
      </c>
      <c r="H2046" s="62"/>
      <c r="I2046" s="760">
        <f>PTCA!C2029</f>
        <v>0</v>
      </c>
      <c r="J2046" s="760" t="str">
        <f>PTCA!AK2029</f>
        <v/>
      </c>
      <c r="K2046" s="760">
        <f>PTCA!AL2029</f>
        <v>0</v>
      </c>
      <c r="L2046" s="62"/>
      <c r="M2046" s="607"/>
      <c r="N2046" s="62"/>
      <c r="O2046" s="63">
        <f>PTCA!AA3015</f>
        <v>0</v>
      </c>
      <c r="P2046" s="63">
        <f>PTCA!AF3015</f>
        <v>0</v>
      </c>
      <c r="Q2046" s="232" t="e">
        <f t="shared" si="63"/>
        <v>#DIV/0!</v>
      </c>
      <c r="R2046" s="544">
        <f>PTCA!AI3015</f>
        <v>0</v>
      </c>
      <c r="S2046" s="544">
        <f>PTCA!AJ2029</f>
        <v>0</v>
      </c>
      <c r="T2046" s="53"/>
      <c r="U2046" s="232" t="e">
        <f t="shared" si="64"/>
        <v>#DIV/0!</v>
      </c>
      <c r="V2046" s="272"/>
      <c r="X2046" s="255"/>
      <c r="Y2046" s="254"/>
    </row>
    <row r="2047" spans="1:25" ht="15">
      <c r="A2047" s="380" t="str">
        <f>PTCA!B2030</f>
        <v>-000</v>
      </c>
      <c r="B2047" s="380">
        <f>PTCA!D2030</f>
        <v>0</v>
      </c>
      <c r="C2047" s="380">
        <f>PTCA!J2030</f>
        <v>0</v>
      </c>
      <c r="D2047" s="380">
        <f>PTCA!K2030</f>
        <v>0</v>
      </c>
      <c r="E2047" s="380">
        <f>PTCA!H2030</f>
        <v>0</v>
      </c>
      <c r="F2047" s="380">
        <f>PTCA!Z2030</f>
        <v>0</v>
      </c>
      <c r="G2047" s="380">
        <f>PTCA!AD2030</f>
        <v>0</v>
      </c>
      <c r="H2047" s="62"/>
      <c r="I2047" s="760">
        <f>PTCA!C2030</f>
        <v>0</v>
      </c>
      <c r="J2047" s="760" t="str">
        <f>PTCA!AK2030</f>
        <v/>
      </c>
      <c r="K2047" s="760">
        <f>PTCA!AL2030</f>
        <v>0</v>
      </c>
      <c r="L2047" s="62"/>
      <c r="M2047" s="607"/>
      <c r="N2047" s="62"/>
      <c r="O2047" s="63">
        <f>PTCA!AA3016</f>
        <v>0</v>
      </c>
      <c r="P2047" s="63">
        <f>PTCA!AF3016</f>
        <v>0</v>
      </c>
      <c r="Q2047" s="232" t="e">
        <f t="shared" si="63"/>
        <v>#DIV/0!</v>
      </c>
      <c r="R2047" s="544">
        <f>PTCA!AI3016</f>
        <v>0</v>
      </c>
      <c r="S2047" s="544">
        <f>PTCA!AJ2030</f>
        <v>0</v>
      </c>
      <c r="T2047" s="53"/>
      <c r="U2047" s="232" t="e">
        <f t="shared" si="64"/>
        <v>#DIV/0!</v>
      </c>
      <c r="V2047" s="272"/>
      <c r="X2047" s="255"/>
      <c r="Y2047" s="254"/>
    </row>
    <row r="2048" spans="1:25" ht="15">
      <c r="A2048" s="380" t="str">
        <f>PTCA!B2031</f>
        <v>-000</v>
      </c>
      <c r="B2048" s="380">
        <f>PTCA!D2031</f>
        <v>0</v>
      </c>
      <c r="C2048" s="380">
        <f>PTCA!J2031</f>
        <v>0</v>
      </c>
      <c r="D2048" s="380">
        <f>PTCA!K2031</f>
        <v>0</v>
      </c>
      <c r="E2048" s="380">
        <f>PTCA!H2031</f>
        <v>0</v>
      </c>
      <c r="F2048" s="380">
        <f>PTCA!Z2031</f>
        <v>0</v>
      </c>
      <c r="G2048" s="380">
        <f>PTCA!AD2031</f>
        <v>0</v>
      </c>
      <c r="H2048" s="62"/>
      <c r="I2048" s="760">
        <f>PTCA!C2031</f>
        <v>0</v>
      </c>
      <c r="J2048" s="760" t="str">
        <f>PTCA!AK2031</f>
        <v/>
      </c>
      <c r="K2048" s="760">
        <f>PTCA!AL2031</f>
        <v>0</v>
      </c>
      <c r="L2048" s="62"/>
      <c r="M2048" s="607"/>
      <c r="N2048" s="62"/>
      <c r="O2048" s="63">
        <f>PTCA!AA3017</f>
        <v>0</v>
      </c>
      <c r="P2048" s="63">
        <f>PTCA!AF3017</f>
        <v>0</v>
      </c>
      <c r="Q2048" s="232" t="e">
        <f t="shared" si="63"/>
        <v>#DIV/0!</v>
      </c>
      <c r="R2048" s="544">
        <f>PTCA!AI3017</f>
        <v>0</v>
      </c>
      <c r="S2048" s="544">
        <f>PTCA!AJ2031</f>
        <v>0</v>
      </c>
      <c r="T2048" s="53"/>
      <c r="U2048" s="232" t="e">
        <f t="shared" si="64"/>
        <v>#DIV/0!</v>
      </c>
      <c r="V2048" s="272"/>
      <c r="X2048" s="255"/>
      <c r="Y2048" s="254"/>
    </row>
    <row r="2049" spans="1:25" ht="15">
      <c r="A2049" s="380" t="str">
        <f>PTCA!B2032</f>
        <v>-000</v>
      </c>
      <c r="B2049" s="380">
        <f>PTCA!D2032</f>
        <v>0</v>
      </c>
      <c r="C2049" s="380">
        <f>PTCA!J2032</f>
        <v>0</v>
      </c>
      <c r="D2049" s="380">
        <f>PTCA!K2032</f>
        <v>0</v>
      </c>
      <c r="E2049" s="380">
        <f>PTCA!H2032</f>
        <v>0</v>
      </c>
      <c r="F2049" s="380">
        <f>PTCA!Z2032</f>
        <v>0</v>
      </c>
      <c r="G2049" s="380">
        <f>PTCA!AD2032</f>
        <v>0</v>
      </c>
      <c r="H2049" s="62"/>
      <c r="I2049" s="760">
        <f>PTCA!C2032</f>
        <v>0</v>
      </c>
      <c r="J2049" s="760" t="str">
        <f>PTCA!AK2032</f>
        <v/>
      </c>
      <c r="K2049" s="760">
        <f>PTCA!AL2032</f>
        <v>0</v>
      </c>
      <c r="L2049" s="62"/>
      <c r="M2049" s="607"/>
      <c r="N2049" s="62"/>
      <c r="O2049" s="63">
        <f>PTCA!AA3018</f>
        <v>0</v>
      </c>
      <c r="P2049" s="63">
        <f>PTCA!AF3018</f>
        <v>0</v>
      </c>
      <c r="Q2049" s="232" t="e">
        <f t="shared" si="63"/>
        <v>#DIV/0!</v>
      </c>
      <c r="R2049" s="544">
        <f>PTCA!AI3018</f>
        <v>0</v>
      </c>
      <c r="S2049" s="544">
        <f>PTCA!AJ2032</f>
        <v>0</v>
      </c>
      <c r="T2049" s="53"/>
      <c r="U2049" s="232" t="e">
        <f t="shared" si="64"/>
        <v>#DIV/0!</v>
      </c>
      <c r="V2049" s="272"/>
      <c r="X2049" s="255"/>
      <c r="Y2049" s="254"/>
    </row>
    <row r="2050" spans="1:25" ht="15">
      <c r="A2050" s="380" t="str">
        <f>PTCA!B2033</f>
        <v>-000</v>
      </c>
      <c r="B2050" s="380">
        <f>PTCA!D2033</f>
        <v>0</v>
      </c>
      <c r="C2050" s="380">
        <f>PTCA!J2033</f>
        <v>0</v>
      </c>
      <c r="D2050" s="380">
        <f>PTCA!K2033</f>
        <v>0</v>
      </c>
      <c r="E2050" s="380">
        <f>PTCA!H2033</f>
        <v>0</v>
      </c>
      <c r="F2050" s="380">
        <f>PTCA!Z2033</f>
        <v>0</v>
      </c>
      <c r="G2050" s="380">
        <f>PTCA!AD2033</f>
        <v>0</v>
      </c>
      <c r="H2050" s="62"/>
      <c r="I2050" s="760">
        <f>PTCA!C2033</f>
        <v>0</v>
      </c>
      <c r="J2050" s="760" t="str">
        <f>PTCA!AK2033</f>
        <v/>
      </c>
      <c r="K2050" s="760">
        <f>PTCA!AL2033</f>
        <v>0</v>
      </c>
      <c r="L2050" s="62"/>
      <c r="M2050" s="607"/>
      <c r="N2050" s="62"/>
      <c r="O2050" s="63">
        <f>PTCA!AA3019</f>
        <v>0</v>
      </c>
      <c r="P2050" s="63">
        <f>PTCA!AF3019</f>
        <v>0</v>
      </c>
      <c r="Q2050" s="232" t="e">
        <f t="shared" si="63"/>
        <v>#DIV/0!</v>
      </c>
      <c r="R2050" s="544">
        <f>PTCA!AI3019</f>
        <v>0</v>
      </c>
      <c r="S2050" s="544">
        <f>PTCA!AJ2033</f>
        <v>0</v>
      </c>
      <c r="T2050" s="53"/>
      <c r="U2050" s="232" t="e">
        <f t="shared" si="64"/>
        <v>#DIV/0!</v>
      </c>
      <c r="V2050" s="272"/>
      <c r="X2050" s="255"/>
      <c r="Y2050" s="254"/>
    </row>
    <row r="2051" spans="1:25" ht="15">
      <c r="A2051" s="380" t="str">
        <f>PTCA!B2034</f>
        <v>-000</v>
      </c>
      <c r="B2051" s="380">
        <f>PTCA!D2034</f>
        <v>0</v>
      </c>
      <c r="C2051" s="380">
        <f>PTCA!J2034</f>
        <v>0</v>
      </c>
      <c r="D2051" s="380">
        <f>PTCA!K2034</f>
        <v>0</v>
      </c>
      <c r="E2051" s="380">
        <f>PTCA!H2034</f>
        <v>0</v>
      </c>
      <c r="F2051" s="380">
        <f>PTCA!Z2034</f>
        <v>0</v>
      </c>
      <c r="G2051" s="380">
        <f>PTCA!AD2034</f>
        <v>0</v>
      </c>
      <c r="H2051" s="62"/>
      <c r="I2051" s="760">
        <f>PTCA!C2034</f>
        <v>0</v>
      </c>
      <c r="J2051" s="760" t="str">
        <f>PTCA!AK2034</f>
        <v/>
      </c>
      <c r="K2051" s="760">
        <f>PTCA!AL2034</f>
        <v>0</v>
      </c>
      <c r="L2051" s="62"/>
      <c r="M2051" s="607"/>
      <c r="N2051" s="62"/>
      <c r="O2051" s="63">
        <f>PTCA!AA3020</f>
        <v>0</v>
      </c>
      <c r="P2051" s="63">
        <f>PTCA!AF3020</f>
        <v>0</v>
      </c>
      <c r="Q2051" s="232" t="e">
        <f t="shared" si="63"/>
        <v>#DIV/0!</v>
      </c>
      <c r="R2051" s="544">
        <f>PTCA!AI3020</f>
        <v>0</v>
      </c>
      <c r="S2051" s="544">
        <f>PTCA!AJ2034</f>
        <v>0</v>
      </c>
      <c r="T2051" s="53"/>
      <c r="U2051" s="232" t="e">
        <f t="shared" si="64"/>
        <v>#DIV/0!</v>
      </c>
      <c r="V2051" s="272"/>
      <c r="X2051" s="255"/>
      <c r="Y2051" s="254"/>
    </row>
    <row r="2052" spans="1:25" ht="15">
      <c r="A2052" s="380" t="str">
        <f>PTCA!B2035</f>
        <v>-000</v>
      </c>
      <c r="B2052" s="380">
        <f>PTCA!D2035</f>
        <v>0</v>
      </c>
      <c r="C2052" s="380">
        <f>PTCA!J2035</f>
        <v>0</v>
      </c>
      <c r="D2052" s="380">
        <f>PTCA!K2035</f>
        <v>0</v>
      </c>
      <c r="E2052" s="380">
        <f>PTCA!H2035</f>
        <v>0</v>
      </c>
      <c r="F2052" s="380">
        <f>PTCA!Z2035</f>
        <v>0</v>
      </c>
      <c r="G2052" s="380">
        <f>PTCA!AD2035</f>
        <v>0</v>
      </c>
      <c r="H2052" s="62"/>
      <c r="I2052" s="760">
        <f>PTCA!C2035</f>
        <v>0</v>
      </c>
      <c r="J2052" s="760" t="str">
        <f>PTCA!AK2035</f>
        <v/>
      </c>
      <c r="K2052" s="760">
        <f>PTCA!AL2035</f>
        <v>0</v>
      </c>
      <c r="L2052" s="62"/>
      <c r="M2052" s="607"/>
      <c r="N2052" s="62"/>
      <c r="O2052" s="63">
        <f>PTCA!AA3021</f>
        <v>0</v>
      </c>
      <c r="P2052" s="63">
        <f>PTCA!AF3021</f>
        <v>0</v>
      </c>
      <c r="Q2052" s="232" t="e">
        <f t="shared" si="63"/>
        <v>#DIV/0!</v>
      </c>
      <c r="R2052" s="544">
        <f>PTCA!AI3021</f>
        <v>0</v>
      </c>
      <c r="S2052" s="544">
        <f>PTCA!AJ2035</f>
        <v>0</v>
      </c>
      <c r="T2052" s="53"/>
      <c r="U2052" s="232" t="e">
        <f t="shared" si="64"/>
        <v>#DIV/0!</v>
      </c>
      <c r="V2052" s="272"/>
      <c r="X2052" s="255"/>
      <c r="Y2052" s="254"/>
    </row>
    <row r="2053" spans="1:25" ht="15">
      <c r="A2053" s="380" t="str">
        <f>PTCA!B2036</f>
        <v>-000</v>
      </c>
      <c r="B2053" s="380">
        <f>PTCA!D2036</f>
        <v>0</v>
      </c>
      <c r="C2053" s="380">
        <f>PTCA!J2036</f>
        <v>0</v>
      </c>
      <c r="D2053" s="380">
        <f>PTCA!K2036</f>
        <v>0</v>
      </c>
      <c r="E2053" s="380">
        <f>PTCA!H2036</f>
        <v>0</v>
      </c>
      <c r="F2053" s="380">
        <f>PTCA!Z2036</f>
        <v>0</v>
      </c>
      <c r="G2053" s="380">
        <f>PTCA!AD2036</f>
        <v>0</v>
      </c>
      <c r="H2053" s="62"/>
      <c r="I2053" s="760">
        <f>PTCA!C2036</f>
        <v>0</v>
      </c>
      <c r="J2053" s="760" t="str">
        <f>PTCA!AK2036</f>
        <v/>
      </c>
      <c r="K2053" s="760">
        <f>PTCA!AL2036</f>
        <v>0</v>
      </c>
      <c r="L2053" s="62"/>
      <c r="M2053" s="607"/>
      <c r="N2053" s="62"/>
      <c r="O2053" s="63">
        <f>PTCA!AA3022</f>
        <v>0</v>
      </c>
      <c r="P2053" s="63">
        <f>PTCA!AF3022</f>
        <v>0</v>
      </c>
      <c r="Q2053" s="232" t="e">
        <f t="shared" ref="Q2053:Q2116" si="65">P2053/O2053</f>
        <v>#DIV/0!</v>
      </c>
      <c r="R2053" s="544">
        <f>PTCA!AI3022</f>
        <v>0</v>
      </c>
      <c r="S2053" s="544">
        <f>PTCA!AJ2036</f>
        <v>0</v>
      </c>
      <c r="T2053" s="53"/>
      <c r="U2053" s="232" t="e">
        <f t="shared" si="64"/>
        <v>#DIV/0!</v>
      </c>
      <c r="V2053" s="272"/>
      <c r="X2053" s="255"/>
      <c r="Y2053" s="254"/>
    </row>
    <row r="2054" spans="1:25" ht="15">
      <c r="A2054" s="380" t="str">
        <f>PTCA!B2037</f>
        <v>-000</v>
      </c>
      <c r="B2054" s="380">
        <f>PTCA!D2037</f>
        <v>0</v>
      </c>
      <c r="C2054" s="380">
        <f>PTCA!J2037</f>
        <v>0</v>
      </c>
      <c r="D2054" s="380">
        <f>PTCA!K2037</f>
        <v>0</v>
      </c>
      <c r="E2054" s="380">
        <f>PTCA!H2037</f>
        <v>0</v>
      </c>
      <c r="F2054" s="380">
        <f>PTCA!Z2037</f>
        <v>0</v>
      </c>
      <c r="G2054" s="380">
        <f>PTCA!AD2037</f>
        <v>0</v>
      </c>
      <c r="H2054" s="62"/>
      <c r="I2054" s="760">
        <f>PTCA!C2037</f>
        <v>0</v>
      </c>
      <c r="J2054" s="760" t="str">
        <f>PTCA!AK2037</f>
        <v/>
      </c>
      <c r="K2054" s="760">
        <f>PTCA!AL2037</f>
        <v>0</v>
      </c>
      <c r="L2054" s="62"/>
      <c r="M2054" s="607"/>
      <c r="N2054" s="62"/>
      <c r="O2054" s="63">
        <f>PTCA!AA3023</f>
        <v>0</v>
      </c>
      <c r="P2054" s="63">
        <f>PTCA!AF3023</f>
        <v>0</v>
      </c>
      <c r="Q2054" s="232" t="e">
        <f t="shared" si="65"/>
        <v>#DIV/0!</v>
      </c>
      <c r="R2054" s="544">
        <f>PTCA!AI3023</f>
        <v>0</v>
      </c>
      <c r="S2054" s="544">
        <f>PTCA!AJ2037</f>
        <v>0</v>
      </c>
      <c r="T2054" s="53"/>
      <c r="U2054" s="232" t="e">
        <f t="shared" si="64"/>
        <v>#DIV/0!</v>
      </c>
      <c r="V2054" s="272"/>
      <c r="X2054" s="255"/>
      <c r="Y2054" s="254"/>
    </row>
    <row r="2055" spans="1:25" ht="15">
      <c r="A2055" s="380" t="str">
        <f>PTCA!B2038</f>
        <v>-000</v>
      </c>
      <c r="B2055" s="380">
        <f>PTCA!D2038</f>
        <v>0</v>
      </c>
      <c r="C2055" s="380">
        <f>PTCA!J2038</f>
        <v>0</v>
      </c>
      <c r="D2055" s="380">
        <f>PTCA!K2038</f>
        <v>0</v>
      </c>
      <c r="E2055" s="380">
        <f>PTCA!H2038</f>
        <v>0</v>
      </c>
      <c r="F2055" s="380">
        <f>PTCA!Z2038</f>
        <v>0</v>
      </c>
      <c r="G2055" s="380">
        <f>PTCA!AD2038</f>
        <v>0</v>
      </c>
      <c r="H2055" s="62"/>
      <c r="I2055" s="760">
        <f>PTCA!C2038</f>
        <v>0</v>
      </c>
      <c r="J2055" s="760" t="str">
        <f>PTCA!AK2038</f>
        <v/>
      </c>
      <c r="K2055" s="760">
        <f>PTCA!AL2038</f>
        <v>0</v>
      </c>
      <c r="L2055" s="62"/>
      <c r="M2055" s="607"/>
      <c r="N2055" s="62"/>
      <c r="O2055" s="63">
        <f>PTCA!AA3024</f>
        <v>0</v>
      </c>
      <c r="P2055" s="63">
        <f>PTCA!AF3024</f>
        <v>0</v>
      </c>
      <c r="Q2055" s="232" t="e">
        <f t="shared" si="65"/>
        <v>#DIV/0!</v>
      </c>
      <c r="R2055" s="544">
        <f>PTCA!AI3024</f>
        <v>0</v>
      </c>
      <c r="S2055" s="544">
        <f>PTCA!AJ2038</f>
        <v>0</v>
      </c>
      <c r="T2055" s="53"/>
      <c r="U2055" s="232" t="e">
        <f t="shared" si="64"/>
        <v>#DIV/0!</v>
      </c>
      <c r="V2055" s="272"/>
      <c r="X2055" s="255"/>
      <c r="Y2055" s="254"/>
    </row>
    <row r="2056" spans="1:25" ht="15">
      <c r="A2056" s="380" t="str">
        <f>PTCA!B2039</f>
        <v>-000</v>
      </c>
      <c r="B2056" s="380">
        <f>PTCA!D2039</f>
        <v>0</v>
      </c>
      <c r="C2056" s="380">
        <f>PTCA!J2039</f>
        <v>0</v>
      </c>
      <c r="D2056" s="380">
        <f>PTCA!K2039</f>
        <v>0</v>
      </c>
      <c r="E2056" s="380">
        <f>PTCA!H2039</f>
        <v>0</v>
      </c>
      <c r="F2056" s="380">
        <f>PTCA!Z2039</f>
        <v>0</v>
      </c>
      <c r="G2056" s="380">
        <f>PTCA!AD2039</f>
        <v>0</v>
      </c>
      <c r="H2056" s="62"/>
      <c r="I2056" s="760">
        <f>PTCA!C2039</f>
        <v>0</v>
      </c>
      <c r="J2056" s="760" t="str">
        <f>PTCA!AK2039</f>
        <v/>
      </c>
      <c r="K2056" s="760">
        <f>PTCA!AL2039</f>
        <v>0</v>
      </c>
      <c r="L2056" s="62"/>
      <c r="M2056" s="607"/>
      <c r="N2056" s="62"/>
      <c r="O2056" s="63">
        <f>PTCA!AA3025</f>
        <v>0</v>
      </c>
      <c r="P2056" s="63">
        <f>PTCA!AF3025</f>
        <v>0</v>
      </c>
      <c r="Q2056" s="232" t="e">
        <f t="shared" si="65"/>
        <v>#DIV/0!</v>
      </c>
      <c r="R2056" s="544">
        <f>PTCA!AI3025</f>
        <v>0</v>
      </c>
      <c r="S2056" s="544">
        <f>PTCA!AJ2039</f>
        <v>0</v>
      </c>
      <c r="T2056" s="53"/>
      <c r="U2056" s="232" t="e">
        <f t="shared" si="64"/>
        <v>#DIV/0!</v>
      </c>
      <c r="V2056" s="272"/>
      <c r="X2056" s="255"/>
      <c r="Y2056" s="254"/>
    </row>
    <row r="2057" spans="1:25" ht="15">
      <c r="A2057" s="380" t="str">
        <f>PTCA!B2040</f>
        <v>-000</v>
      </c>
      <c r="B2057" s="380">
        <f>PTCA!D2040</f>
        <v>0</v>
      </c>
      <c r="C2057" s="380">
        <f>PTCA!J2040</f>
        <v>0</v>
      </c>
      <c r="D2057" s="380">
        <f>PTCA!K2040</f>
        <v>0</v>
      </c>
      <c r="E2057" s="380">
        <f>PTCA!H2040</f>
        <v>0</v>
      </c>
      <c r="F2057" s="380">
        <f>PTCA!Z2040</f>
        <v>0</v>
      </c>
      <c r="G2057" s="380">
        <f>PTCA!AD2040</f>
        <v>0</v>
      </c>
      <c r="H2057" s="62"/>
      <c r="I2057" s="760">
        <f>PTCA!C2040</f>
        <v>0</v>
      </c>
      <c r="J2057" s="760" t="str">
        <f>PTCA!AK2040</f>
        <v/>
      </c>
      <c r="K2057" s="760">
        <f>PTCA!AL2040</f>
        <v>0</v>
      </c>
      <c r="L2057" s="62"/>
      <c r="M2057" s="607"/>
      <c r="N2057" s="62"/>
      <c r="O2057" s="63">
        <f>PTCA!AA3026</f>
        <v>0</v>
      </c>
      <c r="P2057" s="63">
        <f>PTCA!AF3026</f>
        <v>0</v>
      </c>
      <c r="Q2057" s="232" t="e">
        <f t="shared" si="65"/>
        <v>#DIV/0!</v>
      </c>
      <c r="R2057" s="544">
        <f>PTCA!AI3026</f>
        <v>0</v>
      </c>
      <c r="S2057" s="544">
        <f>PTCA!AJ2040</f>
        <v>0</v>
      </c>
      <c r="T2057" s="53"/>
      <c r="U2057" s="232" t="e">
        <f t="shared" si="64"/>
        <v>#DIV/0!</v>
      </c>
      <c r="V2057" s="272"/>
      <c r="X2057" s="255"/>
      <c r="Y2057" s="254"/>
    </row>
    <row r="2058" spans="1:25" ht="15">
      <c r="A2058" s="380" t="str">
        <f>PTCA!B2041</f>
        <v>-000</v>
      </c>
      <c r="B2058" s="380">
        <f>PTCA!D2041</f>
        <v>0</v>
      </c>
      <c r="C2058" s="380">
        <f>PTCA!J2041</f>
        <v>0</v>
      </c>
      <c r="D2058" s="380">
        <f>PTCA!K2041</f>
        <v>0</v>
      </c>
      <c r="E2058" s="380">
        <f>PTCA!H2041</f>
        <v>0</v>
      </c>
      <c r="F2058" s="380">
        <f>PTCA!Z2041</f>
        <v>0</v>
      </c>
      <c r="G2058" s="380">
        <f>PTCA!AD2041</f>
        <v>0</v>
      </c>
      <c r="H2058" s="62"/>
      <c r="I2058" s="760">
        <f>PTCA!C2041</f>
        <v>0</v>
      </c>
      <c r="J2058" s="760" t="str">
        <f>PTCA!AK2041</f>
        <v/>
      </c>
      <c r="K2058" s="760">
        <f>PTCA!AL2041</f>
        <v>0</v>
      </c>
      <c r="L2058" s="62"/>
      <c r="M2058" s="607"/>
      <c r="N2058" s="62"/>
      <c r="O2058" s="63">
        <f>PTCA!AA3027</f>
        <v>0</v>
      </c>
      <c r="P2058" s="63">
        <f>PTCA!AF3027</f>
        <v>0</v>
      </c>
      <c r="Q2058" s="232" t="e">
        <f t="shared" si="65"/>
        <v>#DIV/0!</v>
      </c>
      <c r="R2058" s="544">
        <f>PTCA!AI3027</f>
        <v>0</v>
      </c>
      <c r="S2058" s="544">
        <f>PTCA!AJ2041</f>
        <v>0</v>
      </c>
      <c r="T2058" s="53"/>
      <c r="U2058" s="232" t="e">
        <f t="shared" si="64"/>
        <v>#DIV/0!</v>
      </c>
      <c r="V2058" s="272"/>
      <c r="X2058" s="255"/>
      <c r="Y2058" s="254"/>
    </row>
    <row r="2059" spans="1:25" ht="15">
      <c r="A2059" s="380" t="str">
        <f>PTCA!B2042</f>
        <v>-000</v>
      </c>
      <c r="B2059" s="380">
        <f>PTCA!D2042</f>
        <v>0</v>
      </c>
      <c r="C2059" s="380">
        <f>PTCA!J2042</f>
        <v>0</v>
      </c>
      <c r="D2059" s="380">
        <f>PTCA!K2042</f>
        <v>0</v>
      </c>
      <c r="E2059" s="380">
        <f>PTCA!H2042</f>
        <v>0</v>
      </c>
      <c r="F2059" s="380">
        <f>PTCA!Z2042</f>
        <v>0</v>
      </c>
      <c r="G2059" s="380">
        <f>PTCA!AD2042</f>
        <v>0</v>
      </c>
      <c r="H2059" s="62"/>
      <c r="I2059" s="760">
        <f>PTCA!C2042</f>
        <v>0</v>
      </c>
      <c r="J2059" s="760" t="str">
        <f>PTCA!AK2042</f>
        <v/>
      </c>
      <c r="K2059" s="760">
        <f>PTCA!AL2042</f>
        <v>0</v>
      </c>
      <c r="L2059" s="62"/>
      <c r="M2059" s="607"/>
      <c r="N2059" s="62"/>
      <c r="O2059" s="63">
        <f>PTCA!AA3028</f>
        <v>0</v>
      </c>
      <c r="P2059" s="63">
        <f>PTCA!AF3028</f>
        <v>0</v>
      </c>
      <c r="Q2059" s="232" t="e">
        <f t="shared" si="65"/>
        <v>#DIV/0!</v>
      </c>
      <c r="R2059" s="544">
        <f>PTCA!AI3028</f>
        <v>0</v>
      </c>
      <c r="S2059" s="544">
        <f>PTCA!AJ2042</f>
        <v>0</v>
      </c>
      <c r="T2059" s="53"/>
      <c r="U2059" s="232" t="e">
        <f t="shared" si="64"/>
        <v>#DIV/0!</v>
      </c>
      <c r="V2059" s="272"/>
      <c r="X2059" s="255"/>
      <c r="Y2059" s="254"/>
    </row>
    <row r="2060" spans="1:25" ht="15">
      <c r="A2060" s="380" t="str">
        <f>PTCA!B2043</f>
        <v>-000</v>
      </c>
      <c r="B2060" s="380">
        <f>PTCA!D2043</f>
        <v>0</v>
      </c>
      <c r="C2060" s="380">
        <f>PTCA!J2043</f>
        <v>0</v>
      </c>
      <c r="D2060" s="380">
        <f>PTCA!K2043</f>
        <v>0</v>
      </c>
      <c r="E2060" s="380">
        <f>PTCA!H2043</f>
        <v>0</v>
      </c>
      <c r="F2060" s="380">
        <f>PTCA!Z2043</f>
        <v>0</v>
      </c>
      <c r="G2060" s="380">
        <f>PTCA!AD2043</f>
        <v>0</v>
      </c>
      <c r="H2060" s="62"/>
      <c r="I2060" s="760">
        <f>PTCA!C2043</f>
        <v>0</v>
      </c>
      <c r="J2060" s="760" t="str">
        <f>PTCA!AK2043</f>
        <v/>
      </c>
      <c r="K2060" s="760">
        <f>PTCA!AL2043</f>
        <v>0</v>
      </c>
      <c r="L2060" s="62"/>
      <c r="M2060" s="607"/>
      <c r="N2060" s="62"/>
      <c r="O2060" s="63">
        <f>PTCA!AA3029</f>
        <v>0</v>
      </c>
      <c r="P2060" s="63">
        <f>PTCA!AF3029</f>
        <v>0</v>
      </c>
      <c r="Q2060" s="232" t="e">
        <f t="shared" si="65"/>
        <v>#DIV/0!</v>
      </c>
      <c r="R2060" s="544">
        <f>PTCA!AI3029</f>
        <v>0</v>
      </c>
      <c r="S2060" s="544">
        <f>PTCA!AJ2043</f>
        <v>0</v>
      </c>
      <c r="T2060" s="53"/>
      <c r="U2060" s="232" t="e">
        <f t="shared" si="64"/>
        <v>#DIV/0!</v>
      </c>
      <c r="V2060" s="272"/>
      <c r="X2060" s="255"/>
      <c r="Y2060" s="254"/>
    </row>
    <row r="2061" spans="1:25" ht="15">
      <c r="A2061" s="380" t="str">
        <f>PTCA!B2044</f>
        <v>-000</v>
      </c>
      <c r="B2061" s="380">
        <f>PTCA!D2044</f>
        <v>0</v>
      </c>
      <c r="C2061" s="380">
        <f>PTCA!J2044</f>
        <v>0</v>
      </c>
      <c r="D2061" s="380">
        <f>PTCA!K2044</f>
        <v>0</v>
      </c>
      <c r="E2061" s="380">
        <f>PTCA!H2044</f>
        <v>0</v>
      </c>
      <c r="F2061" s="380">
        <f>PTCA!Z2044</f>
        <v>0</v>
      </c>
      <c r="G2061" s="380">
        <f>PTCA!AD2044</f>
        <v>0</v>
      </c>
      <c r="H2061" s="62"/>
      <c r="I2061" s="760">
        <f>PTCA!C2044</f>
        <v>0</v>
      </c>
      <c r="J2061" s="760" t="str">
        <f>PTCA!AK2044</f>
        <v/>
      </c>
      <c r="K2061" s="760">
        <f>PTCA!AL2044</f>
        <v>0</v>
      </c>
      <c r="L2061" s="62"/>
      <c r="M2061" s="607"/>
      <c r="N2061" s="62"/>
      <c r="O2061" s="63">
        <f>PTCA!AA3030</f>
        <v>0</v>
      </c>
      <c r="P2061" s="63">
        <f>PTCA!AF3030</f>
        <v>0</v>
      </c>
      <c r="Q2061" s="232" t="e">
        <f t="shared" si="65"/>
        <v>#DIV/0!</v>
      </c>
      <c r="R2061" s="544">
        <f>PTCA!AI3030</f>
        <v>0</v>
      </c>
      <c r="S2061" s="544">
        <f>PTCA!AJ2044</f>
        <v>0</v>
      </c>
      <c r="T2061" s="53"/>
      <c r="U2061" s="232" t="e">
        <f t="shared" si="64"/>
        <v>#DIV/0!</v>
      </c>
      <c r="V2061" s="272"/>
      <c r="X2061" s="255"/>
      <c r="Y2061" s="254"/>
    </row>
    <row r="2062" spans="1:25" ht="15">
      <c r="A2062" s="380" t="str">
        <f>PTCA!B2045</f>
        <v>-000</v>
      </c>
      <c r="B2062" s="380">
        <f>PTCA!D2045</f>
        <v>0</v>
      </c>
      <c r="C2062" s="380">
        <f>PTCA!J2045</f>
        <v>0</v>
      </c>
      <c r="D2062" s="380">
        <f>PTCA!K2045</f>
        <v>0</v>
      </c>
      <c r="E2062" s="380">
        <f>PTCA!H2045</f>
        <v>0</v>
      </c>
      <c r="F2062" s="380">
        <f>PTCA!Z2045</f>
        <v>0</v>
      </c>
      <c r="G2062" s="380">
        <f>PTCA!AD2045</f>
        <v>0</v>
      </c>
      <c r="H2062" s="62"/>
      <c r="I2062" s="760">
        <f>PTCA!C2045</f>
        <v>0</v>
      </c>
      <c r="J2062" s="760" t="str">
        <f>PTCA!AK2045</f>
        <v/>
      </c>
      <c r="K2062" s="760">
        <f>PTCA!AL2045</f>
        <v>0</v>
      </c>
      <c r="L2062" s="62"/>
      <c r="M2062" s="607"/>
      <c r="N2062" s="62"/>
      <c r="O2062" s="63">
        <f>PTCA!AA3031</f>
        <v>0</v>
      </c>
      <c r="P2062" s="63">
        <f>PTCA!AF3031</f>
        <v>0</v>
      </c>
      <c r="Q2062" s="232" t="e">
        <f t="shared" si="65"/>
        <v>#DIV/0!</v>
      </c>
      <c r="R2062" s="544">
        <f>PTCA!AI3031</f>
        <v>0</v>
      </c>
      <c r="S2062" s="544">
        <f>PTCA!AJ2045</f>
        <v>0</v>
      </c>
      <c r="T2062" s="53"/>
      <c r="U2062" s="232" t="e">
        <f t="shared" si="64"/>
        <v>#DIV/0!</v>
      </c>
      <c r="V2062" s="272"/>
      <c r="X2062" s="255"/>
      <c r="Y2062" s="254"/>
    </row>
    <row r="2063" spans="1:25" ht="15">
      <c r="A2063" s="380" t="str">
        <f>PTCA!B2046</f>
        <v>-000</v>
      </c>
      <c r="B2063" s="380">
        <f>PTCA!D2046</f>
        <v>0</v>
      </c>
      <c r="C2063" s="380">
        <f>PTCA!J2046</f>
        <v>0</v>
      </c>
      <c r="D2063" s="380">
        <f>PTCA!K2046</f>
        <v>0</v>
      </c>
      <c r="E2063" s="380">
        <f>PTCA!H2046</f>
        <v>0</v>
      </c>
      <c r="F2063" s="380">
        <f>PTCA!Z2046</f>
        <v>0</v>
      </c>
      <c r="G2063" s="380">
        <f>PTCA!AD2046</f>
        <v>0</v>
      </c>
      <c r="H2063" s="62"/>
      <c r="I2063" s="760">
        <f>PTCA!C2046</f>
        <v>0</v>
      </c>
      <c r="J2063" s="760" t="str">
        <f>PTCA!AK2046</f>
        <v/>
      </c>
      <c r="K2063" s="760">
        <f>PTCA!AL2046</f>
        <v>0</v>
      </c>
      <c r="L2063" s="62"/>
      <c r="M2063" s="607"/>
      <c r="N2063" s="62"/>
      <c r="O2063" s="63">
        <f>PTCA!AA3032</f>
        <v>0</v>
      </c>
      <c r="P2063" s="63">
        <f>PTCA!AF3032</f>
        <v>0</v>
      </c>
      <c r="Q2063" s="232" t="e">
        <f t="shared" si="65"/>
        <v>#DIV/0!</v>
      </c>
      <c r="R2063" s="544">
        <f>PTCA!AI3032</f>
        <v>0</v>
      </c>
      <c r="S2063" s="544">
        <f>PTCA!AJ2046</f>
        <v>0</v>
      </c>
      <c r="T2063" s="53"/>
      <c r="U2063" s="232" t="e">
        <f t="shared" si="64"/>
        <v>#DIV/0!</v>
      </c>
      <c r="V2063" s="272"/>
      <c r="X2063" s="255"/>
      <c r="Y2063" s="254"/>
    </row>
    <row r="2064" spans="1:25" ht="15">
      <c r="A2064" s="380" t="str">
        <f>PTCA!B2047</f>
        <v>-000</v>
      </c>
      <c r="B2064" s="380">
        <f>PTCA!D2047</f>
        <v>0</v>
      </c>
      <c r="C2064" s="380">
        <f>PTCA!J2047</f>
        <v>0</v>
      </c>
      <c r="D2064" s="380">
        <f>PTCA!K2047</f>
        <v>0</v>
      </c>
      <c r="E2064" s="380">
        <f>PTCA!H2047</f>
        <v>0</v>
      </c>
      <c r="F2064" s="380">
        <f>PTCA!Z2047</f>
        <v>0</v>
      </c>
      <c r="G2064" s="380">
        <f>PTCA!AD2047</f>
        <v>0</v>
      </c>
      <c r="H2064" s="62"/>
      <c r="I2064" s="760">
        <f>PTCA!C2047</f>
        <v>0</v>
      </c>
      <c r="J2064" s="760" t="str">
        <f>PTCA!AK2047</f>
        <v/>
      </c>
      <c r="K2064" s="760">
        <f>PTCA!AL2047</f>
        <v>0</v>
      </c>
      <c r="L2064" s="62"/>
      <c r="M2064" s="607"/>
      <c r="N2064" s="62"/>
      <c r="O2064" s="63">
        <f>PTCA!AA3033</f>
        <v>0</v>
      </c>
      <c r="P2064" s="63">
        <f>PTCA!AF3033</f>
        <v>0</v>
      </c>
      <c r="Q2064" s="232" t="e">
        <f t="shared" si="65"/>
        <v>#DIV/0!</v>
      </c>
      <c r="R2064" s="544">
        <f>PTCA!AI3033</f>
        <v>0</v>
      </c>
      <c r="S2064" s="544">
        <f>PTCA!AJ2047</f>
        <v>0</v>
      </c>
      <c r="T2064" s="53"/>
      <c r="U2064" s="232" t="e">
        <f t="shared" si="64"/>
        <v>#DIV/0!</v>
      </c>
      <c r="V2064" s="272"/>
      <c r="X2064" s="255"/>
      <c r="Y2064" s="254"/>
    </row>
    <row r="2065" spans="1:25" ht="15">
      <c r="A2065" s="380" t="str">
        <f>PTCA!B2048</f>
        <v>-000</v>
      </c>
      <c r="B2065" s="380">
        <f>PTCA!D2048</f>
        <v>0</v>
      </c>
      <c r="C2065" s="380">
        <f>PTCA!J2048</f>
        <v>0</v>
      </c>
      <c r="D2065" s="380">
        <f>PTCA!K2048</f>
        <v>0</v>
      </c>
      <c r="E2065" s="380">
        <f>PTCA!H2048</f>
        <v>0</v>
      </c>
      <c r="F2065" s="380">
        <f>PTCA!Z2048</f>
        <v>0</v>
      </c>
      <c r="G2065" s="380">
        <f>PTCA!AD2048</f>
        <v>0</v>
      </c>
      <c r="H2065" s="62"/>
      <c r="I2065" s="760">
        <f>PTCA!C2048</f>
        <v>0</v>
      </c>
      <c r="J2065" s="760" t="str">
        <f>PTCA!AK2048</f>
        <v/>
      </c>
      <c r="K2065" s="760">
        <f>PTCA!AL2048</f>
        <v>0</v>
      </c>
      <c r="L2065" s="62"/>
      <c r="M2065" s="607"/>
      <c r="N2065" s="62"/>
      <c r="O2065" s="63">
        <f>PTCA!AA3034</f>
        <v>0</v>
      </c>
      <c r="P2065" s="63">
        <f>PTCA!AF3034</f>
        <v>0</v>
      </c>
      <c r="Q2065" s="232" t="e">
        <f t="shared" si="65"/>
        <v>#DIV/0!</v>
      </c>
      <c r="R2065" s="544">
        <f>PTCA!AI3034</f>
        <v>0</v>
      </c>
      <c r="S2065" s="544">
        <f>PTCA!AJ2048</f>
        <v>0</v>
      </c>
      <c r="T2065" s="53"/>
      <c r="U2065" s="232" t="e">
        <f t="shared" ref="U2065:U2128" si="66">T2065/P2065</f>
        <v>#DIV/0!</v>
      </c>
      <c r="V2065" s="272"/>
      <c r="X2065" s="255"/>
      <c r="Y2065" s="254"/>
    </row>
    <row r="2066" spans="1:25" ht="15">
      <c r="A2066" s="380" t="str">
        <f>PTCA!B2049</f>
        <v>-000</v>
      </c>
      <c r="B2066" s="380">
        <f>PTCA!D2049</f>
        <v>0</v>
      </c>
      <c r="C2066" s="380">
        <f>PTCA!J2049</f>
        <v>0</v>
      </c>
      <c r="D2066" s="380">
        <f>PTCA!K2049</f>
        <v>0</v>
      </c>
      <c r="E2066" s="380">
        <f>PTCA!H2049</f>
        <v>0</v>
      </c>
      <c r="F2066" s="380">
        <f>PTCA!Z2049</f>
        <v>0</v>
      </c>
      <c r="G2066" s="380">
        <f>PTCA!AD2049</f>
        <v>0</v>
      </c>
      <c r="H2066" s="62"/>
      <c r="I2066" s="760">
        <f>PTCA!C2049</f>
        <v>0</v>
      </c>
      <c r="J2066" s="760" t="str">
        <f>PTCA!AK2049</f>
        <v/>
      </c>
      <c r="K2066" s="760">
        <f>PTCA!AL2049</f>
        <v>0</v>
      </c>
      <c r="L2066" s="62"/>
      <c r="M2066" s="607"/>
      <c r="N2066" s="62"/>
      <c r="O2066" s="63">
        <f>PTCA!AA3035</f>
        <v>0</v>
      </c>
      <c r="P2066" s="63">
        <f>PTCA!AF3035</f>
        <v>0</v>
      </c>
      <c r="Q2066" s="232" t="e">
        <f t="shared" si="65"/>
        <v>#DIV/0!</v>
      </c>
      <c r="R2066" s="544">
        <f>PTCA!AI3035</f>
        <v>0</v>
      </c>
      <c r="S2066" s="544">
        <f>PTCA!AJ2049</f>
        <v>0</v>
      </c>
      <c r="T2066" s="53"/>
      <c r="U2066" s="232" t="e">
        <f t="shared" si="66"/>
        <v>#DIV/0!</v>
      </c>
      <c r="V2066" s="272"/>
      <c r="X2066" s="255"/>
      <c r="Y2066" s="254"/>
    </row>
    <row r="2067" spans="1:25" ht="15">
      <c r="A2067" s="380" t="str">
        <f>PTCA!B2050</f>
        <v>-000</v>
      </c>
      <c r="B2067" s="380">
        <f>PTCA!D2050</f>
        <v>0</v>
      </c>
      <c r="C2067" s="380">
        <f>PTCA!J2050</f>
        <v>0</v>
      </c>
      <c r="D2067" s="380">
        <f>PTCA!K2050</f>
        <v>0</v>
      </c>
      <c r="E2067" s="380">
        <f>PTCA!H2050</f>
        <v>0</v>
      </c>
      <c r="F2067" s="380">
        <f>PTCA!Z2050</f>
        <v>0</v>
      </c>
      <c r="G2067" s="380">
        <f>PTCA!AD2050</f>
        <v>0</v>
      </c>
      <c r="H2067" s="62"/>
      <c r="I2067" s="760">
        <f>PTCA!C2050</f>
        <v>0</v>
      </c>
      <c r="J2067" s="760" t="str">
        <f>PTCA!AK2050</f>
        <v/>
      </c>
      <c r="K2067" s="760">
        <f>PTCA!AL2050</f>
        <v>0</v>
      </c>
      <c r="L2067" s="62"/>
      <c r="M2067" s="607"/>
      <c r="N2067" s="62"/>
      <c r="O2067" s="63">
        <f>PTCA!AA3036</f>
        <v>0</v>
      </c>
      <c r="P2067" s="63">
        <f>PTCA!AF3036</f>
        <v>0</v>
      </c>
      <c r="Q2067" s="232" t="e">
        <f t="shared" si="65"/>
        <v>#DIV/0!</v>
      </c>
      <c r="R2067" s="544">
        <f>PTCA!AI3036</f>
        <v>0</v>
      </c>
      <c r="S2067" s="544">
        <f>PTCA!AJ2050</f>
        <v>0</v>
      </c>
      <c r="T2067" s="53"/>
      <c r="U2067" s="232" t="e">
        <f t="shared" si="66"/>
        <v>#DIV/0!</v>
      </c>
      <c r="V2067" s="272"/>
      <c r="X2067" s="255"/>
      <c r="Y2067" s="254"/>
    </row>
    <row r="2068" spans="1:25" ht="15">
      <c r="A2068" s="380" t="str">
        <f>PTCA!B2051</f>
        <v>-000</v>
      </c>
      <c r="B2068" s="380">
        <f>PTCA!D2051</f>
        <v>0</v>
      </c>
      <c r="C2068" s="380">
        <f>PTCA!J2051</f>
        <v>0</v>
      </c>
      <c r="D2068" s="380">
        <f>PTCA!K2051</f>
        <v>0</v>
      </c>
      <c r="E2068" s="380">
        <f>PTCA!H2051</f>
        <v>0</v>
      </c>
      <c r="F2068" s="380">
        <f>PTCA!Z2051</f>
        <v>0</v>
      </c>
      <c r="G2068" s="380">
        <f>PTCA!AD2051</f>
        <v>0</v>
      </c>
      <c r="H2068" s="62"/>
      <c r="I2068" s="760">
        <f>PTCA!C2051</f>
        <v>0</v>
      </c>
      <c r="J2068" s="760" t="str">
        <f>PTCA!AK2051</f>
        <v/>
      </c>
      <c r="K2068" s="760">
        <f>PTCA!AL2051</f>
        <v>0</v>
      </c>
      <c r="L2068" s="62"/>
      <c r="M2068" s="607"/>
      <c r="N2068" s="62"/>
      <c r="O2068" s="63">
        <f>PTCA!AA3037</f>
        <v>0</v>
      </c>
      <c r="P2068" s="63">
        <f>PTCA!AF3037</f>
        <v>0</v>
      </c>
      <c r="Q2068" s="232" t="e">
        <f t="shared" si="65"/>
        <v>#DIV/0!</v>
      </c>
      <c r="R2068" s="544">
        <f>PTCA!AI3037</f>
        <v>0</v>
      </c>
      <c r="S2068" s="544">
        <f>PTCA!AJ2051</f>
        <v>0</v>
      </c>
      <c r="T2068" s="53"/>
      <c r="U2068" s="232" t="e">
        <f t="shared" si="66"/>
        <v>#DIV/0!</v>
      </c>
      <c r="V2068" s="272"/>
      <c r="X2068" s="255"/>
      <c r="Y2068" s="254"/>
    </row>
    <row r="2069" spans="1:25" ht="15">
      <c r="A2069" s="380" t="str">
        <f>PTCA!B2052</f>
        <v>-000</v>
      </c>
      <c r="B2069" s="380">
        <f>PTCA!D2052</f>
        <v>0</v>
      </c>
      <c r="C2069" s="380">
        <f>PTCA!J2052</f>
        <v>0</v>
      </c>
      <c r="D2069" s="380">
        <f>PTCA!K2052</f>
        <v>0</v>
      </c>
      <c r="E2069" s="380">
        <f>PTCA!H2052</f>
        <v>0</v>
      </c>
      <c r="F2069" s="380">
        <f>PTCA!Z2052</f>
        <v>0</v>
      </c>
      <c r="G2069" s="380">
        <f>PTCA!AD2052</f>
        <v>0</v>
      </c>
      <c r="H2069" s="62"/>
      <c r="I2069" s="760">
        <f>PTCA!C2052</f>
        <v>0</v>
      </c>
      <c r="J2069" s="760" t="str">
        <f>PTCA!AK2052</f>
        <v/>
      </c>
      <c r="K2069" s="760">
        <f>PTCA!AL2052</f>
        <v>0</v>
      </c>
      <c r="L2069" s="62"/>
      <c r="M2069" s="607"/>
      <c r="N2069" s="62"/>
      <c r="O2069" s="63">
        <f>PTCA!AA3038</f>
        <v>0</v>
      </c>
      <c r="P2069" s="63">
        <f>PTCA!AF3038</f>
        <v>0</v>
      </c>
      <c r="Q2069" s="232" t="e">
        <f t="shared" si="65"/>
        <v>#DIV/0!</v>
      </c>
      <c r="R2069" s="544">
        <f>PTCA!AI3038</f>
        <v>0</v>
      </c>
      <c r="S2069" s="544">
        <f>PTCA!AJ2052</f>
        <v>0</v>
      </c>
      <c r="T2069" s="53"/>
      <c r="U2069" s="232" t="e">
        <f t="shared" si="66"/>
        <v>#DIV/0!</v>
      </c>
      <c r="V2069" s="272"/>
      <c r="X2069" s="255"/>
      <c r="Y2069" s="254"/>
    </row>
    <row r="2070" spans="1:25" ht="15">
      <c r="A2070" s="380" t="str">
        <f>PTCA!B2053</f>
        <v>-000</v>
      </c>
      <c r="B2070" s="380">
        <f>PTCA!D2053</f>
        <v>0</v>
      </c>
      <c r="C2070" s="380">
        <f>PTCA!J2053</f>
        <v>0</v>
      </c>
      <c r="D2070" s="380">
        <f>PTCA!K2053</f>
        <v>0</v>
      </c>
      <c r="E2070" s="380">
        <f>PTCA!H2053</f>
        <v>0</v>
      </c>
      <c r="F2070" s="380">
        <f>PTCA!Z2053</f>
        <v>0</v>
      </c>
      <c r="G2070" s="380">
        <f>PTCA!AD2053</f>
        <v>0</v>
      </c>
      <c r="H2070" s="62"/>
      <c r="I2070" s="760">
        <f>PTCA!C2053</f>
        <v>0</v>
      </c>
      <c r="J2070" s="760" t="str">
        <f>PTCA!AK2053</f>
        <v/>
      </c>
      <c r="K2070" s="760">
        <f>PTCA!AL2053</f>
        <v>0</v>
      </c>
      <c r="L2070" s="62"/>
      <c r="M2070" s="607"/>
      <c r="N2070" s="62"/>
      <c r="O2070" s="63">
        <f>PTCA!AA3039</f>
        <v>0</v>
      </c>
      <c r="P2070" s="63">
        <f>PTCA!AF3039</f>
        <v>0</v>
      </c>
      <c r="Q2070" s="232" t="e">
        <f t="shared" si="65"/>
        <v>#DIV/0!</v>
      </c>
      <c r="R2070" s="544">
        <f>PTCA!AI3039</f>
        <v>0</v>
      </c>
      <c r="S2070" s="544">
        <f>PTCA!AJ2053</f>
        <v>0</v>
      </c>
      <c r="T2070" s="53"/>
      <c r="U2070" s="232" t="e">
        <f t="shared" si="66"/>
        <v>#DIV/0!</v>
      </c>
      <c r="V2070" s="272"/>
      <c r="X2070" s="255"/>
      <c r="Y2070" s="254"/>
    </row>
    <row r="2071" spans="1:25" ht="15">
      <c r="A2071" s="380" t="str">
        <f>PTCA!B2054</f>
        <v>-000</v>
      </c>
      <c r="B2071" s="380">
        <f>PTCA!D2054</f>
        <v>0</v>
      </c>
      <c r="C2071" s="380">
        <f>PTCA!J2054</f>
        <v>0</v>
      </c>
      <c r="D2071" s="380">
        <f>PTCA!K2054</f>
        <v>0</v>
      </c>
      <c r="E2071" s="380">
        <f>PTCA!H2054</f>
        <v>0</v>
      </c>
      <c r="F2071" s="380">
        <f>PTCA!Z2054</f>
        <v>0</v>
      </c>
      <c r="G2071" s="380">
        <f>PTCA!AD2054</f>
        <v>0</v>
      </c>
      <c r="H2071" s="62"/>
      <c r="I2071" s="760">
        <f>PTCA!C2054</f>
        <v>0</v>
      </c>
      <c r="J2071" s="760" t="str">
        <f>PTCA!AK2054</f>
        <v/>
      </c>
      <c r="K2071" s="760">
        <f>PTCA!AL2054</f>
        <v>0</v>
      </c>
      <c r="L2071" s="62"/>
      <c r="M2071" s="607"/>
      <c r="N2071" s="62"/>
      <c r="O2071" s="63">
        <f>PTCA!AA3040</f>
        <v>0</v>
      </c>
      <c r="P2071" s="63">
        <f>PTCA!AF3040</f>
        <v>0</v>
      </c>
      <c r="Q2071" s="232" t="e">
        <f t="shared" si="65"/>
        <v>#DIV/0!</v>
      </c>
      <c r="R2071" s="544">
        <f>PTCA!AI3040</f>
        <v>0</v>
      </c>
      <c r="S2071" s="544">
        <f>PTCA!AJ2054</f>
        <v>0</v>
      </c>
      <c r="T2071" s="53"/>
      <c r="U2071" s="232" t="e">
        <f t="shared" si="66"/>
        <v>#DIV/0!</v>
      </c>
      <c r="V2071" s="272"/>
      <c r="X2071" s="255"/>
      <c r="Y2071" s="254"/>
    </row>
    <row r="2072" spans="1:25" ht="15">
      <c r="A2072" s="380" t="str">
        <f>PTCA!B2055</f>
        <v>-000</v>
      </c>
      <c r="B2072" s="380">
        <f>PTCA!D2055</f>
        <v>0</v>
      </c>
      <c r="C2072" s="380">
        <f>PTCA!J2055</f>
        <v>0</v>
      </c>
      <c r="D2072" s="380">
        <f>PTCA!K2055</f>
        <v>0</v>
      </c>
      <c r="E2072" s="380">
        <f>PTCA!H2055</f>
        <v>0</v>
      </c>
      <c r="F2072" s="380">
        <f>PTCA!Z2055</f>
        <v>0</v>
      </c>
      <c r="G2072" s="380">
        <f>PTCA!AD2055</f>
        <v>0</v>
      </c>
      <c r="H2072" s="62"/>
      <c r="I2072" s="760">
        <f>PTCA!C2055</f>
        <v>0</v>
      </c>
      <c r="J2072" s="760" t="str">
        <f>PTCA!AK2055</f>
        <v/>
      </c>
      <c r="K2072" s="760">
        <f>PTCA!AL2055</f>
        <v>0</v>
      </c>
      <c r="L2072" s="62"/>
      <c r="M2072" s="607"/>
      <c r="N2072" s="62"/>
      <c r="O2072" s="63">
        <f>PTCA!AA3041</f>
        <v>0</v>
      </c>
      <c r="P2072" s="63">
        <f>PTCA!AF3041</f>
        <v>0</v>
      </c>
      <c r="Q2072" s="232" t="e">
        <f t="shared" si="65"/>
        <v>#DIV/0!</v>
      </c>
      <c r="R2072" s="544">
        <f>PTCA!AI3041</f>
        <v>0</v>
      </c>
      <c r="S2072" s="544">
        <f>PTCA!AJ2055</f>
        <v>0</v>
      </c>
      <c r="T2072" s="53"/>
      <c r="U2072" s="232" t="e">
        <f t="shared" si="66"/>
        <v>#DIV/0!</v>
      </c>
      <c r="V2072" s="272"/>
      <c r="X2072" s="255"/>
      <c r="Y2072" s="254"/>
    </row>
    <row r="2073" spans="1:25" ht="15">
      <c r="A2073" s="380" t="str">
        <f>PTCA!B2056</f>
        <v>-000</v>
      </c>
      <c r="B2073" s="380">
        <f>PTCA!D2056</f>
        <v>0</v>
      </c>
      <c r="C2073" s="380">
        <f>PTCA!J2056</f>
        <v>0</v>
      </c>
      <c r="D2073" s="380">
        <f>PTCA!K2056</f>
        <v>0</v>
      </c>
      <c r="E2073" s="380">
        <f>PTCA!H2056</f>
        <v>0</v>
      </c>
      <c r="F2073" s="380">
        <f>PTCA!Z2056</f>
        <v>0</v>
      </c>
      <c r="G2073" s="380">
        <f>PTCA!AD2056</f>
        <v>0</v>
      </c>
      <c r="H2073" s="62"/>
      <c r="I2073" s="760">
        <f>PTCA!C2056</f>
        <v>0</v>
      </c>
      <c r="J2073" s="760" t="str">
        <f>PTCA!AK2056</f>
        <v/>
      </c>
      <c r="K2073" s="760">
        <f>PTCA!AL2056</f>
        <v>0</v>
      </c>
      <c r="L2073" s="62"/>
      <c r="M2073" s="607"/>
      <c r="N2073" s="62"/>
      <c r="O2073" s="63">
        <f>PTCA!AA3042</f>
        <v>0</v>
      </c>
      <c r="P2073" s="63">
        <f>PTCA!AF3042</f>
        <v>0</v>
      </c>
      <c r="Q2073" s="232" t="e">
        <f t="shared" si="65"/>
        <v>#DIV/0!</v>
      </c>
      <c r="R2073" s="544">
        <f>PTCA!AI3042</f>
        <v>0</v>
      </c>
      <c r="S2073" s="544">
        <f>PTCA!AJ2056</f>
        <v>0</v>
      </c>
      <c r="T2073" s="53"/>
      <c r="U2073" s="232" t="e">
        <f t="shared" si="66"/>
        <v>#DIV/0!</v>
      </c>
      <c r="V2073" s="272"/>
      <c r="X2073" s="255"/>
      <c r="Y2073" s="254"/>
    </row>
    <row r="2074" spans="1:25" ht="15">
      <c r="A2074" s="380" t="str">
        <f>PTCA!B2057</f>
        <v>-000</v>
      </c>
      <c r="B2074" s="380">
        <f>PTCA!D2057</f>
        <v>0</v>
      </c>
      <c r="C2074" s="380">
        <f>PTCA!J2057</f>
        <v>0</v>
      </c>
      <c r="D2074" s="380">
        <f>PTCA!K2057</f>
        <v>0</v>
      </c>
      <c r="E2074" s="380">
        <f>PTCA!H2057</f>
        <v>0</v>
      </c>
      <c r="F2074" s="380">
        <f>PTCA!Z2057</f>
        <v>0</v>
      </c>
      <c r="G2074" s="380">
        <f>PTCA!AD2057</f>
        <v>0</v>
      </c>
      <c r="H2074" s="62"/>
      <c r="I2074" s="760">
        <f>PTCA!C2057</f>
        <v>0</v>
      </c>
      <c r="J2074" s="760" t="str">
        <f>PTCA!AK2057</f>
        <v/>
      </c>
      <c r="K2074" s="760">
        <f>PTCA!AL2057</f>
        <v>0</v>
      </c>
      <c r="L2074" s="62"/>
      <c r="M2074" s="607"/>
      <c r="N2074" s="62"/>
      <c r="O2074" s="63">
        <f>PTCA!AA3043</f>
        <v>0</v>
      </c>
      <c r="P2074" s="63">
        <f>PTCA!AF3043</f>
        <v>0</v>
      </c>
      <c r="Q2074" s="232" t="e">
        <f t="shared" si="65"/>
        <v>#DIV/0!</v>
      </c>
      <c r="R2074" s="544">
        <f>PTCA!AI3043</f>
        <v>0</v>
      </c>
      <c r="S2074" s="544">
        <f>PTCA!AJ2057</f>
        <v>0</v>
      </c>
      <c r="T2074" s="53"/>
      <c r="U2074" s="232" t="e">
        <f t="shared" si="66"/>
        <v>#DIV/0!</v>
      </c>
      <c r="V2074" s="272"/>
      <c r="X2074" s="255"/>
      <c r="Y2074" s="254"/>
    </row>
    <row r="2075" spans="1:25" ht="15">
      <c r="A2075" s="380" t="str">
        <f>PTCA!B2058</f>
        <v>-000</v>
      </c>
      <c r="B2075" s="380">
        <f>PTCA!D2058</f>
        <v>0</v>
      </c>
      <c r="C2075" s="380">
        <f>PTCA!J2058</f>
        <v>0</v>
      </c>
      <c r="D2075" s="380">
        <f>PTCA!K2058</f>
        <v>0</v>
      </c>
      <c r="E2075" s="380">
        <f>PTCA!H2058</f>
        <v>0</v>
      </c>
      <c r="F2075" s="380">
        <f>PTCA!Z2058</f>
        <v>0</v>
      </c>
      <c r="G2075" s="380">
        <f>PTCA!AD2058</f>
        <v>0</v>
      </c>
      <c r="H2075" s="62"/>
      <c r="I2075" s="760">
        <f>PTCA!C2058</f>
        <v>0</v>
      </c>
      <c r="J2075" s="760" t="str">
        <f>PTCA!AK2058</f>
        <v/>
      </c>
      <c r="K2075" s="760">
        <f>PTCA!AL2058</f>
        <v>0</v>
      </c>
      <c r="L2075" s="62"/>
      <c r="M2075" s="607"/>
      <c r="N2075" s="62"/>
      <c r="O2075" s="63">
        <f>PTCA!AA3044</f>
        <v>0</v>
      </c>
      <c r="P2075" s="63">
        <f>PTCA!AF3044</f>
        <v>0</v>
      </c>
      <c r="Q2075" s="232" t="e">
        <f t="shared" si="65"/>
        <v>#DIV/0!</v>
      </c>
      <c r="R2075" s="544">
        <f>PTCA!AI3044</f>
        <v>0</v>
      </c>
      <c r="S2075" s="544">
        <f>PTCA!AJ2058</f>
        <v>0</v>
      </c>
      <c r="T2075" s="53"/>
      <c r="U2075" s="232" t="e">
        <f t="shared" si="66"/>
        <v>#DIV/0!</v>
      </c>
      <c r="V2075" s="272"/>
      <c r="X2075" s="255"/>
      <c r="Y2075" s="254"/>
    </row>
    <row r="2076" spans="1:25" ht="15">
      <c r="A2076" s="380" t="str">
        <f>PTCA!B2059</f>
        <v>-000</v>
      </c>
      <c r="B2076" s="380">
        <f>PTCA!D2059</f>
        <v>0</v>
      </c>
      <c r="C2076" s="380">
        <f>PTCA!J2059</f>
        <v>0</v>
      </c>
      <c r="D2076" s="380">
        <f>PTCA!K2059</f>
        <v>0</v>
      </c>
      <c r="E2076" s="380">
        <f>PTCA!H2059</f>
        <v>0</v>
      </c>
      <c r="F2076" s="380">
        <f>PTCA!Z2059</f>
        <v>0</v>
      </c>
      <c r="G2076" s="380">
        <f>PTCA!AD2059</f>
        <v>0</v>
      </c>
      <c r="H2076" s="62"/>
      <c r="I2076" s="760">
        <f>PTCA!C2059</f>
        <v>0</v>
      </c>
      <c r="J2076" s="760" t="str">
        <f>PTCA!AK2059</f>
        <v/>
      </c>
      <c r="K2076" s="760">
        <f>PTCA!AL2059</f>
        <v>0</v>
      </c>
      <c r="L2076" s="62"/>
      <c r="M2076" s="607"/>
      <c r="N2076" s="62"/>
      <c r="O2076" s="63">
        <f>PTCA!AA3045</f>
        <v>0</v>
      </c>
      <c r="P2076" s="63">
        <f>PTCA!AF3045</f>
        <v>0</v>
      </c>
      <c r="Q2076" s="232" t="e">
        <f t="shared" si="65"/>
        <v>#DIV/0!</v>
      </c>
      <c r="R2076" s="544">
        <f>PTCA!AI3045</f>
        <v>0</v>
      </c>
      <c r="S2076" s="544">
        <f>PTCA!AJ2059</f>
        <v>0</v>
      </c>
      <c r="T2076" s="53"/>
      <c r="U2076" s="232" t="e">
        <f t="shared" si="66"/>
        <v>#DIV/0!</v>
      </c>
      <c r="V2076" s="272"/>
      <c r="X2076" s="255"/>
      <c r="Y2076" s="254"/>
    </row>
    <row r="2077" spans="1:25" ht="15">
      <c r="A2077" s="380" t="str">
        <f>PTCA!B2060</f>
        <v>-000</v>
      </c>
      <c r="B2077" s="380">
        <f>PTCA!D2060</f>
        <v>0</v>
      </c>
      <c r="C2077" s="380">
        <f>PTCA!J2060</f>
        <v>0</v>
      </c>
      <c r="D2077" s="380">
        <f>PTCA!K2060</f>
        <v>0</v>
      </c>
      <c r="E2077" s="380">
        <f>PTCA!H2060</f>
        <v>0</v>
      </c>
      <c r="F2077" s="380">
        <f>PTCA!Z2060</f>
        <v>0</v>
      </c>
      <c r="G2077" s="380">
        <f>PTCA!AD2060</f>
        <v>0</v>
      </c>
      <c r="H2077" s="62"/>
      <c r="I2077" s="760">
        <f>PTCA!C2060</f>
        <v>0</v>
      </c>
      <c r="J2077" s="760" t="str">
        <f>PTCA!AK2060</f>
        <v/>
      </c>
      <c r="K2077" s="760">
        <f>PTCA!AL2060</f>
        <v>0</v>
      </c>
      <c r="L2077" s="62"/>
      <c r="M2077" s="607"/>
      <c r="N2077" s="62"/>
      <c r="O2077" s="63">
        <f>PTCA!AA3046</f>
        <v>0</v>
      </c>
      <c r="P2077" s="63">
        <f>PTCA!AF3046</f>
        <v>0</v>
      </c>
      <c r="Q2077" s="232" t="e">
        <f t="shared" si="65"/>
        <v>#DIV/0!</v>
      </c>
      <c r="R2077" s="544">
        <f>PTCA!AI3046</f>
        <v>0</v>
      </c>
      <c r="S2077" s="544">
        <f>PTCA!AJ2060</f>
        <v>0</v>
      </c>
      <c r="T2077" s="53"/>
      <c r="U2077" s="232" t="e">
        <f t="shared" si="66"/>
        <v>#DIV/0!</v>
      </c>
      <c r="V2077" s="272"/>
      <c r="X2077" s="255"/>
      <c r="Y2077" s="254"/>
    </row>
    <row r="2078" spans="1:25" ht="15">
      <c r="A2078" s="380" t="str">
        <f>PTCA!B2061</f>
        <v>-000</v>
      </c>
      <c r="B2078" s="380">
        <f>PTCA!D2061</f>
        <v>0</v>
      </c>
      <c r="C2078" s="380">
        <f>PTCA!J2061</f>
        <v>0</v>
      </c>
      <c r="D2078" s="380">
        <f>PTCA!K2061</f>
        <v>0</v>
      </c>
      <c r="E2078" s="380">
        <f>PTCA!H2061</f>
        <v>0</v>
      </c>
      <c r="F2078" s="380">
        <f>PTCA!Z2061</f>
        <v>0</v>
      </c>
      <c r="G2078" s="380">
        <f>PTCA!AD2061</f>
        <v>0</v>
      </c>
      <c r="H2078" s="62"/>
      <c r="I2078" s="760">
        <f>PTCA!C2061</f>
        <v>0</v>
      </c>
      <c r="J2078" s="760" t="str">
        <f>PTCA!AK2061</f>
        <v/>
      </c>
      <c r="K2078" s="760">
        <f>PTCA!AL2061</f>
        <v>0</v>
      </c>
      <c r="L2078" s="62"/>
      <c r="M2078" s="607"/>
      <c r="N2078" s="62"/>
      <c r="O2078" s="63">
        <f>PTCA!AA3047</f>
        <v>0</v>
      </c>
      <c r="P2078" s="63">
        <f>PTCA!AF3047</f>
        <v>0</v>
      </c>
      <c r="Q2078" s="232" t="e">
        <f t="shared" si="65"/>
        <v>#DIV/0!</v>
      </c>
      <c r="R2078" s="544">
        <f>PTCA!AI3047</f>
        <v>0</v>
      </c>
      <c r="S2078" s="544">
        <f>PTCA!AJ2061</f>
        <v>0</v>
      </c>
      <c r="T2078" s="53"/>
      <c r="U2078" s="232" t="e">
        <f t="shared" si="66"/>
        <v>#DIV/0!</v>
      </c>
      <c r="V2078" s="272"/>
      <c r="X2078" s="255"/>
      <c r="Y2078" s="254"/>
    </row>
    <row r="2079" spans="1:25" ht="15">
      <c r="A2079" s="380" t="str">
        <f>PTCA!B2062</f>
        <v>-000</v>
      </c>
      <c r="B2079" s="380">
        <f>PTCA!D2062</f>
        <v>0</v>
      </c>
      <c r="C2079" s="380">
        <f>PTCA!J2062</f>
        <v>0</v>
      </c>
      <c r="D2079" s="380">
        <f>PTCA!K2062</f>
        <v>0</v>
      </c>
      <c r="E2079" s="380">
        <f>PTCA!H2062</f>
        <v>0</v>
      </c>
      <c r="F2079" s="380">
        <f>PTCA!Z2062</f>
        <v>0</v>
      </c>
      <c r="G2079" s="380">
        <f>PTCA!AD2062</f>
        <v>0</v>
      </c>
      <c r="H2079" s="62"/>
      <c r="I2079" s="760">
        <f>PTCA!C2062</f>
        <v>0</v>
      </c>
      <c r="J2079" s="760" t="str">
        <f>PTCA!AK2062</f>
        <v/>
      </c>
      <c r="K2079" s="760">
        <f>PTCA!AL2062</f>
        <v>0</v>
      </c>
      <c r="L2079" s="62"/>
      <c r="M2079" s="607"/>
      <c r="N2079" s="62"/>
      <c r="O2079" s="63">
        <f>PTCA!AA3048</f>
        <v>0</v>
      </c>
      <c r="P2079" s="63">
        <f>PTCA!AF3048</f>
        <v>0</v>
      </c>
      <c r="Q2079" s="232" t="e">
        <f t="shared" si="65"/>
        <v>#DIV/0!</v>
      </c>
      <c r="R2079" s="544">
        <f>PTCA!AI3048</f>
        <v>0</v>
      </c>
      <c r="S2079" s="544">
        <f>PTCA!AJ2062</f>
        <v>0</v>
      </c>
      <c r="T2079" s="53"/>
      <c r="U2079" s="232" t="e">
        <f t="shared" si="66"/>
        <v>#DIV/0!</v>
      </c>
      <c r="V2079" s="272"/>
      <c r="X2079" s="255"/>
      <c r="Y2079" s="254"/>
    </row>
    <row r="2080" spans="1:25" ht="15">
      <c r="A2080" s="380" t="str">
        <f>PTCA!B2063</f>
        <v>-000</v>
      </c>
      <c r="B2080" s="380">
        <f>PTCA!D2063</f>
        <v>0</v>
      </c>
      <c r="C2080" s="380">
        <f>PTCA!J2063</f>
        <v>0</v>
      </c>
      <c r="D2080" s="380">
        <f>PTCA!K2063</f>
        <v>0</v>
      </c>
      <c r="E2080" s="380">
        <f>PTCA!H2063</f>
        <v>0</v>
      </c>
      <c r="F2080" s="380">
        <f>PTCA!Z2063</f>
        <v>0</v>
      </c>
      <c r="G2080" s="380">
        <f>PTCA!AD2063</f>
        <v>0</v>
      </c>
      <c r="H2080" s="62"/>
      <c r="I2080" s="760">
        <f>PTCA!C2063</f>
        <v>0</v>
      </c>
      <c r="J2080" s="760" t="str">
        <f>PTCA!AK2063</f>
        <v/>
      </c>
      <c r="K2080" s="760">
        <f>PTCA!AL2063</f>
        <v>0</v>
      </c>
      <c r="L2080" s="62"/>
      <c r="M2080" s="607"/>
      <c r="N2080" s="62"/>
      <c r="O2080" s="63">
        <f>PTCA!AA3049</f>
        <v>0</v>
      </c>
      <c r="P2080" s="63">
        <f>PTCA!AF3049</f>
        <v>0</v>
      </c>
      <c r="Q2080" s="232" t="e">
        <f t="shared" si="65"/>
        <v>#DIV/0!</v>
      </c>
      <c r="R2080" s="544">
        <f>PTCA!AI3049</f>
        <v>0</v>
      </c>
      <c r="S2080" s="544">
        <f>PTCA!AJ2063</f>
        <v>0</v>
      </c>
      <c r="T2080" s="53"/>
      <c r="U2080" s="232" t="e">
        <f t="shared" si="66"/>
        <v>#DIV/0!</v>
      </c>
      <c r="V2080" s="272"/>
      <c r="X2080" s="255"/>
      <c r="Y2080" s="254"/>
    </row>
    <row r="2081" spans="1:25" ht="15">
      <c r="A2081" s="380" t="str">
        <f>PTCA!B2064</f>
        <v>-000</v>
      </c>
      <c r="B2081" s="380">
        <f>PTCA!D2064</f>
        <v>0</v>
      </c>
      <c r="C2081" s="380">
        <f>PTCA!J2064</f>
        <v>0</v>
      </c>
      <c r="D2081" s="380">
        <f>PTCA!K2064</f>
        <v>0</v>
      </c>
      <c r="E2081" s="380">
        <f>PTCA!H2064</f>
        <v>0</v>
      </c>
      <c r="F2081" s="380">
        <f>PTCA!Z2064</f>
        <v>0</v>
      </c>
      <c r="G2081" s="380">
        <f>PTCA!AD2064</f>
        <v>0</v>
      </c>
      <c r="H2081" s="62"/>
      <c r="I2081" s="760">
        <f>PTCA!C2064</f>
        <v>0</v>
      </c>
      <c r="J2081" s="760" t="str">
        <f>PTCA!AK2064</f>
        <v/>
      </c>
      <c r="K2081" s="760">
        <f>PTCA!AL2064</f>
        <v>0</v>
      </c>
      <c r="L2081" s="62"/>
      <c r="M2081" s="607"/>
      <c r="N2081" s="62"/>
      <c r="O2081" s="63">
        <f>PTCA!AA3050</f>
        <v>0</v>
      </c>
      <c r="P2081" s="63">
        <f>PTCA!AF3050</f>
        <v>0</v>
      </c>
      <c r="Q2081" s="232" t="e">
        <f t="shared" si="65"/>
        <v>#DIV/0!</v>
      </c>
      <c r="R2081" s="544">
        <f>PTCA!AI3050</f>
        <v>0</v>
      </c>
      <c r="S2081" s="544">
        <f>PTCA!AJ2064</f>
        <v>0</v>
      </c>
      <c r="T2081" s="53"/>
      <c r="U2081" s="232" t="e">
        <f t="shared" si="66"/>
        <v>#DIV/0!</v>
      </c>
      <c r="V2081" s="272"/>
      <c r="X2081" s="255"/>
      <c r="Y2081" s="254"/>
    </row>
    <row r="2082" spans="1:25" ht="15">
      <c r="A2082" s="380" t="str">
        <f>PTCA!B2065</f>
        <v>-000</v>
      </c>
      <c r="B2082" s="380">
        <f>PTCA!D2065</f>
        <v>0</v>
      </c>
      <c r="C2082" s="380">
        <f>PTCA!J2065</f>
        <v>0</v>
      </c>
      <c r="D2082" s="380">
        <f>PTCA!K2065</f>
        <v>0</v>
      </c>
      <c r="E2082" s="380">
        <f>PTCA!H2065</f>
        <v>0</v>
      </c>
      <c r="F2082" s="380">
        <f>PTCA!Z2065</f>
        <v>0</v>
      </c>
      <c r="G2082" s="380">
        <f>PTCA!AD2065</f>
        <v>0</v>
      </c>
      <c r="H2082" s="62"/>
      <c r="I2082" s="760">
        <f>PTCA!C2065</f>
        <v>0</v>
      </c>
      <c r="J2082" s="760" t="str">
        <f>PTCA!AK2065</f>
        <v/>
      </c>
      <c r="K2082" s="760">
        <f>PTCA!AL2065</f>
        <v>0</v>
      </c>
      <c r="L2082" s="62"/>
      <c r="M2082" s="607"/>
      <c r="N2082" s="62"/>
      <c r="O2082" s="63">
        <f>PTCA!AA3051</f>
        <v>0</v>
      </c>
      <c r="P2082" s="63">
        <f>PTCA!AF3051</f>
        <v>0</v>
      </c>
      <c r="Q2082" s="232" t="e">
        <f t="shared" si="65"/>
        <v>#DIV/0!</v>
      </c>
      <c r="R2082" s="544">
        <f>PTCA!AI3051</f>
        <v>0</v>
      </c>
      <c r="S2082" s="544">
        <f>PTCA!AJ2065</f>
        <v>0</v>
      </c>
      <c r="T2082" s="53"/>
      <c r="U2082" s="232" t="e">
        <f t="shared" si="66"/>
        <v>#DIV/0!</v>
      </c>
      <c r="V2082" s="272"/>
      <c r="X2082" s="255"/>
      <c r="Y2082" s="254"/>
    </row>
    <row r="2083" spans="1:25" ht="15">
      <c r="A2083" s="380" t="str">
        <f>PTCA!B2066</f>
        <v>-000</v>
      </c>
      <c r="B2083" s="380">
        <f>PTCA!D2066</f>
        <v>0</v>
      </c>
      <c r="C2083" s="380">
        <f>PTCA!J2066</f>
        <v>0</v>
      </c>
      <c r="D2083" s="380">
        <f>PTCA!K2066</f>
        <v>0</v>
      </c>
      <c r="E2083" s="380">
        <f>PTCA!H2066</f>
        <v>0</v>
      </c>
      <c r="F2083" s="380">
        <f>PTCA!Z2066</f>
        <v>0</v>
      </c>
      <c r="G2083" s="380">
        <f>PTCA!AD2066</f>
        <v>0</v>
      </c>
      <c r="H2083" s="62"/>
      <c r="I2083" s="760">
        <f>PTCA!C2066</f>
        <v>0</v>
      </c>
      <c r="J2083" s="760" t="str">
        <f>PTCA!AK2066</f>
        <v/>
      </c>
      <c r="K2083" s="760">
        <f>PTCA!AL2066</f>
        <v>0</v>
      </c>
      <c r="L2083" s="62"/>
      <c r="M2083" s="607"/>
      <c r="N2083" s="62"/>
      <c r="O2083" s="63">
        <f>PTCA!AA3052</f>
        <v>0</v>
      </c>
      <c r="P2083" s="63">
        <f>PTCA!AF3052</f>
        <v>0</v>
      </c>
      <c r="Q2083" s="232" t="e">
        <f t="shared" si="65"/>
        <v>#DIV/0!</v>
      </c>
      <c r="R2083" s="544">
        <f>PTCA!AI3052</f>
        <v>0</v>
      </c>
      <c r="S2083" s="544">
        <f>PTCA!AJ2066</f>
        <v>0</v>
      </c>
      <c r="T2083" s="53"/>
      <c r="U2083" s="232" t="e">
        <f t="shared" si="66"/>
        <v>#DIV/0!</v>
      </c>
      <c r="V2083" s="272"/>
      <c r="X2083" s="255"/>
      <c r="Y2083" s="254"/>
    </row>
    <row r="2084" spans="1:25" ht="15">
      <c r="A2084" s="380" t="str">
        <f>PTCA!B2067</f>
        <v>-000</v>
      </c>
      <c r="B2084" s="380">
        <f>PTCA!D2067</f>
        <v>0</v>
      </c>
      <c r="C2084" s="380">
        <f>PTCA!J2067</f>
        <v>0</v>
      </c>
      <c r="D2084" s="380">
        <f>PTCA!K2067</f>
        <v>0</v>
      </c>
      <c r="E2084" s="380">
        <f>PTCA!H2067</f>
        <v>0</v>
      </c>
      <c r="F2084" s="380">
        <f>PTCA!Z2067</f>
        <v>0</v>
      </c>
      <c r="G2084" s="380">
        <f>PTCA!AD2067</f>
        <v>0</v>
      </c>
      <c r="H2084" s="62"/>
      <c r="I2084" s="760">
        <f>PTCA!C2067</f>
        <v>0</v>
      </c>
      <c r="J2084" s="760" t="str">
        <f>PTCA!AK2067</f>
        <v/>
      </c>
      <c r="K2084" s="760">
        <f>PTCA!AL2067</f>
        <v>0</v>
      </c>
      <c r="L2084" s="62"/>
      <c r="M2084" s="607"/>
      <c r="N2084" s="62"/>
      <c r="O2084" s="63">
        <f>PTCA!AA3053</f>
        <v>0</v>
      </c>
      <c r="P2084" s="63">
        <f>PTCA!AF3053</f>
        <v>0</v>
      </c>
      <c r="Q2084" s="232" t="e">
        <f t="shared" si="65"/>
        <v>#DIV/0!</v>
      </c>
      <c r="R2084" s="544">
        <f>PTCA!AI3053</f>
        <v>0</v>
      </c>
      <c r="S2084" s="544">
        <f>PTCA!AJ2067</f>
        <v>0</v>
      </c>
      <c r="T2084" s="53"/>
      <c r="U2084" s="232" t="e">
        <f t="shared" si="66"/>
        <v>#DIV/0!</v>
      </c>
      <c r="V2084" s="272"/>
      <c r="X2084" s="255"/>
      <c r="Y2084" s="254"/>
    </row>
    <row r="2085" spans="1:25" ht="15">
      <c r="A2085" s="380" t="str">
        <f>PTCA!B2068</f>
        <v>-000</v>
      </c>
      <c r="B2085" s="380">
        <f>PTCA!D2068</f>
        <v>0</v>
      </c>
      <c r="C2085" s="380">
        <f>PTCA!J2068</f>
        <v>0</v>
      </c>
      <c r="D2085" s="380">
        <f>PTCA!K2068</f>
        <v>0</v>
      </c>
      <c r="E2085" s="380">
        <f>PTCA!H2068</f>
        <v>0</v>
      </c>
      <c r="F2085" s="380">
        <f>PTCA!Z2068</f>
        <v>0</v>
      </c>
      <c r="G2085" s="380">
        <f>PTCA!AD2068</f>
        <v>0</v>
      </c>
      <c r="H2085" s="62"/>
      <c r="I2085" s="760">
        <f>PTCA!C2068</f>
        <v>0</v>
      </c>
      <c r="J2085" s="760" t="str">
        <f>PTCA!AK2068</f>
        <v/>
      </c>
      <c r="K2085" s="760">
        <f>PTCA!AL2068</f>
        <v>0</v>
      </c>
      <c r="L2085" s="62"/>
      <c r="M2085" s="607"/>
      <c r="N2085" s="62"/>
      <c r="O2085" s="63">
        <f>PTCA!AA3054</f>
        <v>0</v>
      </c>
      <c r="P2085" s="63">
        <f>PTCA!AF3054</f>
        <v>0</v>
      </c>
      <c r="Q2085" s="232" t="e">
        <f t="shared" si="65"/>
        <v>#DIV/0!</v>
      </c>
      <c r="R2085" s="544">
        <f>PTCA!AI3054</f>
        <v>0</v>
      </c>
      <c r="S2085" s="544">
        <f>PTCA!AJ2068</f>
        <v>0</v>
      </c>
      <c r="T2085" s="53"/>
      <c r="U2085" s="232" t="e">
        <f t="shared" si="66"/>
        <v>#DIV/0!</v>
      </c>
      <c r="V2085" s="272"/>
      <c r="X2085" s="255"/>
      <c r="Y2085" s="254"/>
    </row>
    <row r="2086" spans="1:25" ht="15">
      <c r="A2086" s="380" t="str">
        <f>PTCA!B2069</f>
        <v>-000</v>
      </c>
      <c r="B2086" s="380">
        <f>PTCA!D2069</f>
        <v>0</v>
      </c>
      <c r="C2086" s="380">
        <f>PTCA!J2069</f>
        <v>0</v>
      </c>
      <c r="D2086" s="380">
        <f>PTCA!K2069</f>
        <v>0</v>
      </c>
      <c r="E2086" s="380">
        <f>PTCA!H2069</f>
        <v>0</v>
      </c>
      <c r="F2086" s="380">
        <f>PTCA!Z2069</f>
        <v>0</v>
      </c>
      <c r="G2086" s="380">
        <f>PTCA!AD2069</f>
        <v>0</v>
      </c>
      <c r="H2086" s="62"/>
      <c r="I2086" s="760">
        <f>PTCA!C2069</f>
        <v>0</v>
      </c>
      <c r="J2086" s="760" t="str">
        <f>PTCA!AK2069</f>
        <v/>
      </c>
      <c r="K2086" s="760">
        <f>PTCA!AL2069</f>
        <v>0</v>
      </c>
      <c r="L2086" s="62"/>
      <c r="M2086" s="607"/>
      <c r="N2086" s="62"/>
      <c r="O2086" s="63">
        <f>PTCA!AA3055</f>
        <v>0</v>
      </c>
      <c r="P2086" s="63">
        <f>PTCA!AF3055</f>
        <v>0</v>
      </c>
      <c r="Q2086" s="232" t="e">
        <f t="shared" si="65"/>
        <v>#DIV/0!</v>
      </c>
      <c r="R2086" s="544">
        <f>PTCA!AI3055</f>
        <v>0</v>
      </c>
      <c r="S2086" s="544">
        <f>PTCA!AJ2069</f>
        <v>0</v>
      </c>
      <c r="T2086" s="53"/>
      <c r="U2086" s="232" t="e">
        <f t="shared" si="66"/>
        <v>#DIV/0!</v>
      </c>
      <c r="V2086" s="272"/>
      <c r="X2086" s="255"/>
      <c r="Y2086" s="254"/>
    </row>
    <row r="2087" spans="1:25" ht="15">
      <c r="A2087" s="380" t="str">
        <f>PTCA!B2070</f>
        <v>-000</v>
      </c>
      <c r="B2087" s="380">
        <f>PTCA!D2070</f>
        <v>0</v>
      </c>
      <c r="C2087" s="380">
        <f>PTCA!J2070</f>
        <v>0</v>
      </c>
      <c r="D2087" s="380">
        <f>PTCA!K2070</f>
        <v>0</v>
      </c>
      <c r="E2087" s="380">
        <f>PTCA!H2070</f>
        <v>0</v>
      </c>
      <c r="F2087" s="380">
        <f>PTCA!Z2070</f>
        <v>0</v>
      </c>
      <c r="G2087" s="380">
        <f>PTCA!AD2070</f>
        <v>0</v>
      </c>
      <c r="H2087" s="62"/>
      <c r="I2087" s="760">
        <f>PTCA!C2070</f>
        <v>0</v>
      </c>
      <c r="J2087" s="760" t="str">
        <f>PTCA!AK2070</f>
        <v/>
      </c>
      <c r="K2087" s="760">
        <f>PTCA!AL2070</f>
        <v>0</v>
      </c>
      <c r="L2087" s="62"/>
      <c r="M2087" s="607"/>
      <c r="N2087" s="62"/>
      <c r="O2087" s="63">
        <f>PTCA!AA3056</f>
        <v>0</v>
      </c>
      <c r="P2087" s="63">
        <f>PTCA!AF3056</f>
        <v>0</v>
      </c>
      <c r="Q2087" s="232" t="e">
        <f t="shared" si="65"/>
        <v>#DIV/0!</v>
      </c>
      <c r="R2087" s="544">
        <f>PTCA!AI3056</f>
        <v>0</v>
      </c>
      <c r="S2087" s="544">
        <f>PTCA!AJ2070</f>
        <v>0</v>
      </c>
      <c r="T2087" s="53"/>
      <c r="U2087" s="232" t="e">
        <f t="shared" si="66"/>
        <v>#DIV/0!</v>
      </c>
      <c r="V2087" s="272"/>
      <c r="X2087" s="255"/>
      <c r="Y2087" s="254"/>
    </row>
    <row r="2088" spans="1:25" ht="15">
      <c r="A2088" s="380" t="str">
        <f>PTCA!B2071</f>
        <v>-000</v>
      </c>
      <c r="B2088" s="380">
        <f>PTCA!D2071</f>
        <v>0</v>
      </c>
      <c r="C2088" s="380">
        <f>PTCA!J2071</f>
        <v>0</v>
      </c>
      <c r="D2088" s="380">
        <f>PTCA!K2071</f>
        <v>0</v>
      </c>
      <c r="E2088" s="380">
        <f>PTCA!H2071</f>
        <v>0</v>
      </c>
      <c r="F2088" s="380">
        <f>PTCA!Z2071</f>
        <v>0</v>
      </c>
      <c r="G2088" s="380">
        <f>PTCA!AD2071</f>
        <v>0</v>
      </c>
      <c r="H2088" s="62"/>
      <c r="I2088" s="760">
        <f>PTCA!C2071</f>
        <v>0</v>
      </c>
      <c r="J2088" s="760" t="str">
        <f>PTCA!AK2071</f>
        <v/>
      </c>
      <c r="K2088" s="760">
        <f>PTCA!AL2071</f>
        <v>0</v>
      </c>
      <c r="L2088" s="62"/>
      <c r="M2088" s="607"/>
      <c r="N2088" s="62"/>
      <c r="O2088" s="63">
        <f>PTCA!AA3057</f>
        <v>0</v>
      </c>
      <c r="P2088" s="63">
        <f>PTCA!AF3057</f>
        <v>0</v>
      </c>
      <c r="Q2088" s="232" t="e">
        <f t="shared" si="65"/>
        <v>#DIV/0!</v>
      </c>
      <c r="R2088" s="544">
        <f>PTCA!AI3057</f>
        <v>0</v>
      </c>
      <c r="S2088" s="544">
        <f>PTCA!AJ2071</f>
        <v>0</v>
      </c>
      <c r="T2088" s="53"/>
      <c r="U2088" s="232" t="e">
        <f t="shared" si="66"/>
        <v>#DIV/0!</v>
      </c>
      <c r="V2088" s="272"/>
      <c r="X2088" s="255"/>
      <c r="Y2088" s="254"/>
    </row>
    <row r="2089" spans="1:25" ht="15">
      <c r="A2089" s="380" t="str">
        <f>PTCA!B2072</f>
        <v>-000</v>
      </c>
      <c r="B2089" s="380">
        <f>PTCA!D2072</f>
        <v>0</v>
      </c>
      <c r="C2089" s="380">
        <f>PTCA!J2072</f>
        <v>0</v>
      </c>
      <c r="D2089" s="380">
        <f>PTCA!K2072</f>
        <v>0</v>
      </c>
      <c r="E2089" s="380">
        <f>PTCA!H2072</f>
        <v>0</v>
      </c>
      <c r="F2089" s="380">
        <f>PTCA!Z2072</f>
        <v>0</v>
      </c>
      <c r="G2089" s="380">
        <f>PTCA!AD2072</f>
        <v>0</v>
      </c>
      <c r="H2089" s="62"/>
      <c r="I2089" s="760">
        <f>PTCA!C2072</f>
        <v>0</v>
      </c>
      <c r="J2089" s="760" t="str">
        <f>PTCA!AK2072</f>
        <v/>
      </c>
      <c r="K2089" s="760">
        <f>PTCA!AL2072</f>
        <v>0</v>
      </c>
      <c r="L2089" s="62"/>
      <c r="M2089" s="607"/>
      <c r="N2089" s="62"/>
      <c r="O2089" s="63">
        <f>PTCA!AA3058</f>
        <v>0</v>
      </c>
      <c r="P2089" s="63">
        <f>PTCA!AF3058</f>
        <v>0</v>
      </c>
      <c r="Q2089" s="232" t="e">
        <f t="shared" si="65"/>
        <v>#DIV/0!</v>
      </c>
      <c r="R2089" s="544">
        <f>PTCA!AI3058</f>
        <v>0</v>
      </c>
      <c r="S2089" s="544">
        <f>PTCA!AJ2072</f>
        <v>0</v>
      </c>
      <c r="T2089" s="53"/>
      <c r="U2089" s="232" t="e">
        <f t="shared" si="66"/>
        <v>#DIV/0!</v>
      </c>
      <c r="V2089" s="272"/>
      <c r="X2089" s="255"/>
      <c r="Y2089" s="254"/>
    </row>
    <row r="2090" spans="1:25" ht="15">
      <c r="A2090" s="380" t="str">
        <f>PTCA!B2073</f>
        <v>-000</v>
      </c>
      <c r="B2090" s="380">
        <f>PTCA!D2073</f>
        <v>0</v>
      </c>
      <c r="C2090" s="380">
        <f>PTCA!J2073</f>
        <v>0</v>
      </c>
      <c r="D2090" s="380">
        <f>PTCA!K2073</f>
        <v>0</v>
      </c>
      <c r="E2090" s="380">
        <f>PTCA!H2073</f>
        <v>0</v>
      </c>
      <c r="F2090" s="380">
        <f>PTCA!Z2073</f>
        <v>0</v>
      </c>
      <c r="G2090" s="380">
        <f>PTCA!AD2073</f>
        <v>0</v>
      </c>
      <c r="H2090" s="62"/>
      <c r="I2090" s="760">
        <f>PTCA!C2073</f>
        <v>0</v>
      </c>
      <c r="J2090" s="760" t="str">
        <f>PTCA!AK2073</f>
        <v/>
      </c>
      <c r="K2090" s="760">
        <f>PTCA!AL2073</f>
        <v>0</v>
      </c>
      <c r="L2090" s="62"/>
      <c r="M2090" s="607"/>
      <c r="N2090" s="62"/>
      <c r="O2090" s="63">
        <f>PTCA!AA3059</f>
        <v>0</v>
      </c>
      <c r="P2090" s="63">
        <f>PTCA!AF3059</f>
        <v>0</v>
      </c>
      <c r="Q2090" s="232" t="e">
        <f t="shared" si="65"/>
        <v>#DIV/0!</v>
      </c>
      <c r="R2090" s="544">
        <f>PTCA!AI3059</f>
        <v>0</v>
      </c>
      <c r="S2090" s="544">
        <f>PTCA!AJ2073</f>
        <v>0</v>
      </c>
      <c r="T2090" s="53"/>
      <c r="U2090" s="232" t="e">
        <f t="shared" si="66"/>
        <v>#DIV/0!</v>
      </c>
      <c r="V2090" s="272"/>
      <c r="X2090" s="255"/>
      <c r="Y2090" s="254"/>
    </row>
    <row r="2091" spans="1:25" ht="15">
      <c r="A2091" s="380" t="str">
        <f>PTCA!B2074</f>
        <v>-000</v>
      </c>
      <c r="B2091" s="380">
        <f>PTCA!D2074</f>
        <v>0</v>
      </c>
      <c r="C2091" s="380">
        <f>PTCA!J2074</f>
        <v>0</v>
      </c>
      <c r="D2091" s="380">
        <f>PTCA!K2074</f>
        <v>0</v>
      </c>
      <c r="E2091" s="380">
        <f>PTCA!H2074</f>
        <v>0</v>
      </c>
      <c r="F2091" s="380">
        <f>PTCA!Z2074</f>
        <v>0</v>
      </c>
      <c r="G2091" s="380">
        <f>PTCA!AD2074</f>
        <v>0</v>
      </c>
      <c r="H2091" s="62"/>
      <c r="I2091" s="760">
        <f>PTCA!C2074</f>
        <v>0</v>
      </c>
      <c r="J2091" s="760" t="str">
        <f>PTCA!AK2074</f>
        <v/>
      </c>
      <c r="K2091" s="760">
        <f>PTCA!AL2074</f>
        <v>0</v>
      </c>
      <c r="L2091" s="62"/>
      <c r="M2091" s="607"/>
      <c r="N2091" s="62"/>
      <c r="O2091" s="63">
        <f>PTCA!AA3060</f>
        <v>0</v>
      </c>
      <c r="P2091" s="63">
        <f>PTCA!AF3060</f>
        <v>0</v>
      </c>
      <c r="Q2091" s="232" t="e">
        <f t="shared" si="65"/>
        <v>#DIV/0!</v>
      </c>
      <c r="R2091" s="544">
        <f>PTCA!AI3060</f>
        <v>0</v>
      </c>
      <c r="S2091" s="544">
        <f>PTCA!AJ2074</f>
        <v>0</v>
      </c>
      <c r="T2091" s="53"/>
      <c r="U2091" s="232" t="e">
        <f t="shared" si="66"/>
        <v>#DIV/0!</v>
      </c>
      <c r="V2091" s="272"/>
      <c r="X2091" s="255"/>
      <c r="Y2091" s="254"/>
    </row>
    <row r="2092" spans="1:25" ht="15">
      <c r="A2092" s="380" t="str">
        <f>PTCA!B2075</f>
        <v>-000</v>
      </c>
      <c r="B2092" s="380">
        <f>PTCA!D2075</f>
        <v>0</v>
      </c>
      <c r="C2092" s="380">
        <f>PTCA!J2075</f>
        <v>0</v>
      </c>
      <c r="D2092" s="380">
        <f>PTCA!K2075</f>
        <v>0</v>
      </c>
      <c r="E2092" s="380">
        <f>PTCA!H2075</f>
        <v>0</v>
      </c>
      <c r="F2092" s="380">
        <f>PTCA!Z2075</f>
        <v>0</v>
      </c>
      <c r="G2092" s="380">
        <f>PTCA!AD2075</f>
        <v>0</v>
      </c>
      <c r="H2092" s="62"/>
      <c r="I2092" s="760">
        <f>PTCA!C2075</f>
        <v>0</v>
      </c>
      <c r="J2092" s="760" t="str">
        <f>PTCA!AK2075</f>
        <v/>
      </c>
      <c r="K2092" s="760">
        <f>PTCA!AL2075</f>
        <v>0</v>
      </c>
      <c r="L2092" s="62"/>
      <c r="M2092" s="607"/>
      <c r="N2092" s="62"/>
      <c r="O2092" s="63">
        <f>PTCA!AA3061</f>
        <v>0</v>
      </c>
      <c r="P2092" s="63">
        <f>PTCA!AF3061</f>
        <v>0</v>
      </c>
      <c r="Q2092" s="232" t="e">
        <f t="shared" si="65"/>
        <v>#DIV/0!</v>
      </c>
      <c r="R2092" s="544">
        <f>PTCA!AI3061</f>
        <v>0</v>
      </c>
      <c r="S2092" s="544">
        <f>PTCA!AJ2075</f>
        <v>0</v>
      </c>
      <c r="T2092" s="53"/>
      <c r="U2092" s="232" t="e">
        <f t="shared" si="66"/>
        <v>#DIV/0!</v>
      </c>
      <c r="V2092" s="272"/>
      <c r="X2092" s="255"/>
      <c r="Y2092" s="254"/>
    </row>
    <row r="2093" spans="1:25" ht="15">
      <c r="A2093" s="380" t="str">
        <f>PTCA!B2076</f>
        <v>-000</v>
      </c>
      <c r="B2093" s="380">
        <f>PTCA!D2076</f>
        <v>0</v>
      </c>
      <c r="C2093" s="380">
        <f>PTCA!J2076</f>
        <v>0</v>
      </c>
      <c r="D2093" s="380">
        <f>PTCA!K2076</f>
        <v>0</v>
      </c>
      <c r="E2093" s="380">
        <f>PTCA!H2076</f>
        <v>0</v>
      </c>
      <c r="F2093" s="380">
        <f>PTCA!Z2076</f>
        <v>0</v>
      </c>
      <c r="G2093" s="380">
        <f>PTCA!AD2076</f>
        <v>0</v>
      </c>
      <c r="H2093" s="62"/>
      <c r="I2093" s="760">
        <f>PTCA!C2076</f>
        <v>0</v>
      </c>
      <c r="J2093" s="760" t="str">
        <f>PTCA!AK2076</f>
        <v/>
      </c>
      <c r="K2093" s="760">
        <f>PTCA!AL2076</f>
        <v>0</v>
      </c>
      <c r="L2093" s="62"/>
      <c r="M2093" s="607"/>
      <c r="N2093" s="62"/>
      <c r="O2093" s="63">
        <f>PTCA!AA3062</f>
        <v>0</v>
      </c>
      <c r="P2093" s="63">
        <f>PTCA!AF3062</f>
        <v>0</v>
      </c>
      <c r="Q2093" s="232" t="e">
        <f t="shared" si="65"/>
        <v>#DIV/0!</v>
      </c>
      <c r="R2093" s="544">
        <f>PTCA!AI3062</f>
        <v>0</v>
      </c>
      <c r="S2093" s="544">
        <f>PTCA!AJ2076</f>
        <v>0</v>
      </c>
      <c r="T2093" s="53"/>
      <c r="U2093" s="232" t="e">
        <f t="shared" si="66"/>
        <v>#DIV/0!</v>
      </c>
      <c r="V2093" s="272"/>
      <c r="X2093" s="255"/>
      <c r="Y2093" s="254"/>
    </row>
    <row r="2094" spans="1:25" ht="15">
      <c r="A2094" s="380" t="str">
        <f>PTCA!B2077</f>
        <v>-000</v>
      </c>
      <c r="B2094" s="380">
        <f>PTCA!D2077</f>
        <v>0</v>
      </c>
      <c r="C2094" s="380">
        <f>PTCA!J2077</f>
        <v>0</v>
      </c>
      <c r="D2094" s="380">
        <f>PTCA!K2077</f>
        <v>0</v>
      </c>
      <c r="E2094" s="380">
        <f>PTCA!H2077</f>
        <v>0</v>
      </c>
      <c r="F2094" s="380">
        <f>PTCA!Z2077</f>
        <v>0</v>
      </c>
      <c r="G2094" s="380">
        <f>PTCA!AD2077</f>
        <v>0</v>
      </c>
      <c r="H2094" s="62"/>
      <c r="I2094" s="760">
        <f>PTCA!C2077</f>
        <v>0</v>
      </c>
      <c r="J2094" s="760" t="str">
        <f>PTCA!AK2077</f>
        <v/>
      </c>
      <c r="K2094" s="760">
        <f>PTCA!AL2077</f>
        <v>0</v>
      </c>
      <c r="L2094" s="62"/>
      <c r="M2094" s="607"/>
      <c r="N2094" s="62"/>
      <c r="O2094" s="63">
        <f>PTCA!AA3063</f>
        <v>0</v>
      </c>
      <c r="P2094" s="63">
        <f>PTCA!AF3063</f>
        <v>0</v>
      </c>
      <c r="Q2094" s="232" t="e">
        <f t="shared" si="65"/>
        <v>#DIV/0!</v>
      </c>
      <c r="R2094" s="544">
        <f>PTCA!AI3063</f>
        <v>0</v>
      </c>
      <c r="S2094" s="544">
        <f>PTCA!AJ2077</f>
        <v>0</v>
      </c>
      <c r="T2094" s="53"/>
      <c r="U2094" s="232" t="e">
        <f t="shared" si="66"/>
        <v>#DIV/0!</v>
      </c>
      <c r="V2094" s="272"/>
      <c r="X2094" s="255"/>
      <c r="Y2094" s="254"/>
    </row>
    <row r="2095" spans="1:25" ht="15">
      <c r="A2095" s="380" t="str">
        <f>PTCA!B2078</f>
        <v>-000</v>
      </c>
      <c r="B2095" s="380">
        <f>PTCA!D2078</f>
        <v>0</v>
      </c>
      <c r="C2095" s="380">
        <f>PTCA!J2078</f>
        <v>0</v>
      </c>
      <c r="D2095" s="380">
        <f>PTCA!K2078</f>
        <v>0</v>
      </c>
      <c r="E2095" s="380">
        <f>PTCA!H2078</f>
        <v>0</v>
      </c>
      <c r="F2095" s="380">
        <f>PTCA!Z2078</f>
        <v>0</v>
      </c>
      <c r="G2095" s="380">
        <f>PTCA!AD2078</f>
        <v>0</v>
      </c>
      <c r="H2095" s="62"/>
      <c r="I2095" s="760">
        <f>PTCA!C2078</f>
        <v>0</v>
      </c>
      <c r="J2095" s="760" t="str">
        <f>PTCA!AK2078</f>
        <v/>
      </c>
      <c r="K2095" s="760">
        <f>PTCA!AL2078</f>
        <v>0</v>
      </c>
      <c r="L2095" s="62"/>
      <c r="M2095" s="607"/>
      <c r="N2095" s="62"/>
      <c r="O2095" s="63">
        <f>PTCA!AA3064</f>
        <v>0</v>
      </c>
      <c r="P2095" s="63">
        <f>PTCA!AF3064</f>
        <v>0</v>
      </c>
      <c r="Q2095" s="232" t="e">
        <f t="shared" si="65"/>
        <v>#DIV/0!</v>
      </c>
      <c r="R2095" s="544">
        <f>PTCA!AI3064</f>
        <v>0</v>
      </c>
      <c r="S2095" s="544">
        <f>PTCA!AJ2078</f>
        <v>0</v>
      </c>
      <c r="T2095" s="53"/>
      <c r="U2095" s="232" t="e">
        <f t="shared" si="66"/>
        <v>#DIV/0!</v>
      </c>
      <c r="V2095" s="272"/>
      <c r="X2095" s="255"/>
      <c r="Y2095" s="254"/>
    </row>
    <row r="2096" spans="1:25" ht="15">
      <c r="A2096" s="380" t="str">
        <f>PTCA!B2079</f>
        <v>-000</v>
      </c>
      <c r="B2096" s="380">
        <f>PTCA!D2079</f>
        <v>0</v>
      </c>
      <c r="C2096" s="380">
        <f>PTCA!J2079</f>
        <v>0</v>
      </c>
      <c r="D2096" s="380">
        <f>PTCA!K2079</f>
        <v>0</v>
      </c>
      <c r="E2096" s="380">
        <f>PTCA!H2079</f>
        <v>0</v>
      </c>
      <c r="F2096" s="380">
        <f>PTCA!Z2079</f>
        <v>0</v>
      </c>
      <c r="G2096" s="380">
        <f>PTCA!AD2079</f>
        <v>0</v>
      </c>
      <c r="H2096" s="62"/>
      <c r="I2096" s="760">
        <f>PTCA!C2079</f>
        <v>0</v>
      </c>
      <c r="J2096" s="760" t="str">
        <f>PTCA!AK2079</f>
        <v/>
      </c>
      <c r="K2096" s="760">
        <f>PTCA!AL2079</f>
        <v>0</v>
      </c>
      <c r="L2096" s="62"/>
      <c r="M2096" s="607"/>
      <c r="N2096" s="62"/>
      <c r="O2096" s="63">
        <f>PTCA!AA3065</f>
        <v>0</v>
      </c>
      <c r="P2096" s="63">
        <f>PTCA!AF3065</f>
        <v>0</v>
      </c>
      <c r="Q2096" s="232" t="e">
        <f t="shared" si="65"/>
        <v>#DIV/0!</v>
      </c>
      <c r="R2096" s="544">
        <f>PTCA!AI3065</f>
        <v>0</v>
      </c>
      <c r="S2096" s="544">
        <f>PTCA!AJ2079</f>
        <v>0</v>
      </c>
      <c r="T2096" s="53"/>
      <c r="U2096" s="232" t="e">
        <f t="shared" si="66"/>
        <v>#DIV/0!</v>
      </c>
      <c r="V2096" s="272"/>
      <c r="X2096" s="255"/>
      <c r="Y2096" s="254"/>
    </row>
    <row r="2097" spans="1:25" ht="15">
      <c r="A2097" s="380" t="str">
        <f>PTCA!B2080</f>
        <v>-000</v>
      </c>
      <c r="B2097" s="380">
        <f>PTCA!D2080</f>
        <v>0</v>
      </c>
      <c r="C2097" s="380">
        <f>PTCA!J2080</f>
        <v>0</v>
      </c>
      <c r="D2097" s="380">
        <f>PTCA!K2080</f>
        <v>0</v>
      </c>
      <c r="E2097" s="380">
        <f>PTCA!H2080</f>
        <v>0</v>
      </c>
      <c r="F2097" s="380">
        <f>PTCA!Z2080</f>
        <v>0</v>
      </c>
      <c r="G2097" s="380">
        <f>PTCA!AD2080</f>
        <v>0</v>
      </c>
      <c r="H2097" s="62"/>
      <c r="I2097" s="760">
        <f>PTCA!C2080</f>
        <v>0</v>
      </c>
      <c r="J2097" s="760" t="str">
        <f>PTCA!AK2080</f>
        <v/>
      </c>
      <c r="K2097" s="760">
        <f>PTCA!AL2080</f>
        <v>0</v>
      </c>
      <c r="L2097" s="62"/>
      <c r="M2097" s="607"/>
      <c r="N2097" s="62"/>
      <c r="O2097" s="63">
        <f>PTCA!AA3066</f>
        <v>0</v>
      </c>
      <c r="P2097" s="63">
        <f>PTCA!AF3066</f>
        <v>0</v>
      </c>
      <c r="Q2097" s="232" t="e">
        <f t="shared" si="65"/>
        <v>#DIV/0!</v>
      </c>
      <c r="R2097" s="544">
        <f>PTCA!AI3066</f>
        <v>0</v>
      </c>
      <c r="S2097" s="544">
        <f>PTCA!AJ2080</f>
        <v>0</v>
      </c>
      <c r="T2097" s="53"/>
      <c r="U2097" s="232" t="e">
        <f t="shared" si="66"/>
        <v>#DIV/0!</v>
      </c>
      <c r="V2097" s="272"/>
      <c r="X2097" s="255"/>
      <c r="Y2097" s="254"/>
    </row>
    <row r="2098" spans="1:25" ht="15">
      <c r="A2098" s="380" t="str">
        <f>PTCA!B2081</f>
        <v>-000</v>
      </c>
      <c r="B2098" s="380">
        <f>PTCA!D2081</f>
        <v>0</v>
      </c>
      <c r="C2098" s="380">
        <f>PTCA!J2081</f>
        <v>0</v>
      </c>
      <c r="D2098" s="380">
        <f>PTCA!K2081</f>
        <v>0</v>
      </c>
      <c r="E2098" s="380">
        <f>PTCA!H2081</f>
        <v>0</v>
      </c>
      <c r="F2098" s="380">
        <f>PTCA!Z2081</f>
        <v>0</v>
      </c>
      <c r="G2098" s="380">
        <f>PTCA!AD2081</f>
        <v>0</v>
      </c>
      <c r="H2098" s="62"/>
      <c r="I2098" s="760">
        <f>PTCA!C2081</f>
        <v>0</v>
      </c>
      <c r="J2098" s="760" t="str">
        <f>PTCA!AK2081</f>
        <v/>
      </c>
      <c r="K2098" s="760">
        <f>PTCA!AL2081</f>
        <v>0</v>
      </c>
      <c r="L2098" s="62"/>
      <c r="M2098" s="607"/>
      <c r="N2098" s="62"/>
      <c r="O2098" s="63">
        <f>PTCA!AA3478</f>
        <v>0</v>
      </c>
      <c r="P2098" s="63">
        <f>PTCA!AF3478</f>
        <v>0</v>
      </c>
      <c r="Q2098" s="232" t="e">
        <f t="shared" si="65"/>
        <v>#DIV/0!</v>
      </c>
      <c r="R2098" s="544">
        <f>PTCA!AI3478</f>
        <v>0</v>
      </c>
      <c r="S2098" s="544">
        <f>PTCA!AJ2081</f>
        <v>0</v>
      </c>
      <c r="T2098" s="53"/>
      <c r="U2098" s="232" t="e">
        <f t="shared" si="66"/>
        <v>#DIV/0!</v>
      </c>
      <c r="V2098" s="272"/>
      <c r="X2098" s="255"/>
      <c r="Y2098" s="254"/>
    </row>
    <row r="2099" spans="1:25" ht="15">
      <c r="A2099" s="380" t="str">
        <f>PTCA!B2082</f>
        <v>-000</v>
      </c>
      <c r="B2099" s="380">
        <f>PTCA!D2082</f>
        <v>0</v>
      </c>
      <c r="C2099" s="380">
        <f>PTCA!J2082</f>
        <v>0</v>
      </c>
      <c r="D2099" s="380">
        <f>PTCA!K2082</f>
        <v>0</v>
      </c>
      <c r="E2099" s="380">
        <f>PTCA!H2082</f>
        <v>0</v>
      </c>
      <c r="F2099" s="380">
        <f>PTCA!Z2082</f>
        <v>0</v>
      </c>
      <c r="G2099" s="380">
        <f>PTCA!AD2082</f>
        <v>0</v>
      </c>
      <c r="H2099" s="62"/>
      <c r="I2099" s="760">
        <f>PTCA!C2082</f>
        <v>0</v>
      </c>
      <c r="J2099" s="760" t="str">
        <f>PTCA!AK2082</f>
        <v/>
      </c>
      <c r="K2099" s="760">
        <f>PTCA!AL2082</f>
        <v>0</v>
      </c>
      <c r="L2099" s="62"/>
      <c r="M2099" s="607"/>
      <c r="N2099" s="62"/>
      <c r="O2099" s="63">
        <f>PTCA!AA3479</f>
        <v>0</v>
      </c>
      <c r="P2099" s="63">
        <f>PTCA!AF3479</f>
        <v>0</v>
      </c>
      <c r="Q2099" s="232" t="e">
        <f t="shared" si="65"/>
        <v>#DIV/0!</v>
      </c>
      <c r="R2099" s="544">
        <f>PTCA!AI3479</f>
        <v>0</v>
      </c>
      <c r="S2099" s="544">
        <f>PTCA!AJ2082</f>
        <v>0</v>
      </c>
      <c r="T2099" s="53"/>
      <c r="U2099" s="232" t="e">
        <f t="shared" si="66"/>
        <v>#DIV/0!</v>
      </c>
      <c r="V2099" s="272"/>
      <c r="X2099" s="255"/>
      <c r="Y2099" s="254"/>
    </row>
    <row r="2100" spans="1:25" ht="15">
      <c r="A2100" s="380" t="str">
        <f>PTCA!B2083</f>
        <v>-000</v>
      </c>
      <c r="B2100" s="380">
        <f>PTCA!D2083</f>
        <v>0</v>
      </c>
      <c r="C2100" s="380">
        <f>PTCA!J2083</f>
        <v>0</v>
      </c>
      <c r="D2100" s="380">
        <f>PTCA!K2083</f>
        <v>0</v>
      </c>
      <c r="E2100" s="380">
        <f>PTCA!H2083</f>
        <v>0</v>
      </c>
      <c r="F2100" s="380">
        <f>PTCA!Z2083</f>
        <v>0</v>
      </c>
      <c r="G2100" s="380">
        <f>PTCA!AD2083</f>
        <v>0</v>
      </c>
      <c r="H2100" s="62"/>
      <c r="I2100" s="760">
        <f>PTCA!C2083</f>
        <v>0</v>
      </c>
      <c r="J2100" s="760" t="str">
        <f>PTCA!AK2083</f>
        <v/>
      </c>
      <c r="K2100" s="760">
        <f>PTCA!AL2083</f>
        <v>0</v>
      </c>
      <c r="L2100" s="62"/>
      <c r="M2100" s="607"/>
      <c r="N2100" s="62"/>
      <c r="O2100" s="63">
        <f>PTCA!AA3480</f>
        <v>0</v>
      </c>
      <c r="P2100" s="63">
        <f>PTCA!AF3480</f>
        <v>0</v>
      </c>
      <c r="Q2100" s="232" t="e">
        <f t="shared" si="65"/>
        <v>#DIV/0!</v>
      </c>
      <c r="R2100" s="544">
        <f>PTCA!AI3480</f>
        <v>0</v>
      </c>
      <c r="S2100" s="544">
        <f>PTCA!AJ2083</f>
        <v>0</v>
      </c>
      <c r="T2100" s="53"/>
      <c r="U2100" s="232" t="e">
        <f t="shared" si="66"/>
        <v>#DIV/0!</v>
      </c>
      <c r="V2100" s="272"/>
      <c r="X2100" s="255"/>
      <c r="Y2100" s="254"/>
    </row>
    <row r="2101" spans="1:25" ht="15">
      <c r="A2101" s="380" t="str">
        <f>PTCA!B2084</f>
        <v>-000</v>
      </c>
      <c r="B2101" s="380">
        <f>PTCA!D2084</f>
        <v>0</v>
      </c>
      <c r="C2101" s="380">
        <f>PTCA!J2084</f>
        <v>0</v>
      </c>
      <c r="D2101" s="380">
        <f>PTCA!K2084</f>
        <v>0</v>
      </c>
      <c r="E2101" s="380">
        <f>PTCA!H2084</f>
        <v>0</v>
      </c>
      <c r="F2101" s="380">
        <f>PTCA!Z2084</f>
        <v>0</v>
      </c>
      <c r="G2101" s="380">
        <f>PTCA!AD2084</f>
        <v>0</v>
      </c>
      <c r="H2101" s="62"/>
      <c r="I2101" s="760">
        <f>PTCA!C2084</f>
        <v>0</v>
      </c>
      <c r="J2101" s="760" t="str">
        <f>PTCA!AK2084</f>
        <v/>
      </c>
      <c r="K2101" s="760">
        <f>PTCA!AL2084</f>
        <v>0</v>
      </c>
      <c r="L2101" s="62"/>
      <c r="M2101" s="607"/>
      <c r="N2101" s="62"/>
      <c r="O2101" s="63">
        <f>PTCA!AA3481</f>
        <v>0</v>
      </c>
      <c r="P2101" s="63">
        <f>PTCA!AF3481</f>
        <v>0</v>
      </c>
      <c r="Q2101" s="232" t="e">
        <f t="shared" si="65"/>
        <v>#DIV/0!</v>
      </c>
      <c r="R2101" s="544">
        <f>PTCA!AI3481</f>
        <v>0</v>
      </c>
      <c r="S2101" s="544">
        <f>PTCA!AJ2084</f>
        <v>0</v>
      </c>
      <c r="T2101" s="53"/>
      <c r="U2101" s="232" t="e">
        <f t="shared" si="66"/>
        <v>#DIV/0!</v>
      </c>
      <c r="V2101" s="272"/>
      <c r="X2101" s="255"/>
      <c r="Y2101" s="254"/>
    </row>
    <row r="2102" spans="1:25" ht="15">
      <c r="A2102" s="380" t="str">
        <f>PTCA!B2085</f>
        <v>-000</v>
      </c>
      <c r="B2102" s="380">
        <f>PTCA!D2085</f>
        <v>0</v>
      </c>
      <c r="C2102" s="380">
        <f>PTCA!J2085</f>
        <v>0</v>
      </c>
      <c r="D2102" s="380">
        <f>PTCA!K2085</f>
        <v>0</v>
      </c>
      <c r="E2102" s="380">
        <f>PTCA!H2085</f>
        <v>0</v>
      </c>
      <c r="F2102" s="380">
        <f>PTCA!Z2085</f>
        <v>0</v>
      </c>
      <c r="G2102" s="380">
        <f>PTCA!AD2085</f>
        <v>0</v>
      </c>
      <c r="H2102" s="62"/>
      <c r="I2102" s="760">
        <f>PTCA!C2085</f>
        <v>0</v>
      </c>
      <c r="J2102" s="760" t="str">
        <f>PTCA!AK2085</f>
        <v/>
      </c>
      <c r="K2102" s="760">
        <f>PTCA!AL2085</f>
        <v>0</v>
      </c>
      <c r="L2102" s="62"/>
      <c r="M2102" s="607"/>
      <c r="N2102" s="62"/>
      <c r="O2102" s="63">
        <f>PTCA!AA3482</f>
        <v>0</v>
      </c>
      <c r="P2102" s="63">
        <f>PTCA!AF3482</f>
        <v>0</v>
      </c>
      <c r="Q2102" s="232" t="e">
        <f t="shared" si="65"/>
        <v>#DIV/0!</v>
      </c>
      <c r="R2102" s="544">
        <f>PTCA!AI3482</f>
        <v>0</v>
      </c>
      <c r="S2102" s="544">
        <f>PTCA!AJ2085</f>
        <v>0</v>
      </c>
      <c r="T2102" s="53"/>
      <c r="U2102" s="232" t="e">
        <f t="shared" si="66"/>
        <v>#DIV/0!</v>
      </c>
      <c r="V2102" s="272"/>
      <c r="X2102" s="255"/>
      <c r="Y2102" s="254"/>
    </row>
    <row r="2103" spans="1:25" ht="15">
      <c r="A2103" s="380" t="str">
        <f>PTCA!B2086</f>
        <v>-000</v>
      </c>
      <c r="B2103" s="380">
        <f>PTCA!D2086</f>
        <v>0</v>
      </c>
      <c r="C2103" s="380">
        <f>PTCA!J2086</f>
        <v>0</v>
      </c>
      <c r="D2103" s="380">
        <f>PTCA!K2086</f>
        <v>0</v>
      </c>
      <c r="E2103" s="380">
        <f>PTCA!H2086</f>
        <v>0</v>
      </c>
      <c r="F2103" s="380">
        <f>PTCA!Z2086</f>
        <v>0</v>
      </c>
      <c r="G2103" s="380">
        <f>PTCA!AD2086</f>
        <v>0</v>
      </c>
      <c r="H2103" s="62"/>
      <c r="I2103" s="760">
        <f>PTCA!C2086</f>
        <v>0</v>
      </c>
      <c r="J2103" s="760" t="str">
        <f>PTCA!AK2086</f>
        <v/>
      </c>
      <c r="K2103" s="760">
        <f>PTCA!AL2086</f>
        <v>0</v>
      </c>
      <c r="L2103" s="62"/>
      <c r="M2103" s="607"/>
      <c r="N2103" s="62"/>
      <c r="O2103" s="63">
        <f>PTCA!AA3483</f>
        <v>0</v>
      </c>
      <c r="P2103" s="63">
        <f>PTCA!AF3483</f>
        <v>0</v>
      </c>
      <c r="Q2103" s="232" t="e">
        <f t="shared" si="65"/>
        <v>#DIV/0!</v>
      </c>
      <c r="R2103" s="544">
        <f>PTCA!AI3483</f>
        <v>0</v>
      </c>
      <c r="S2103" s="544">
        <f>PTCA!AJ2086</f>
        <v>0</v>
      </c>
      <c r="T2103" s="53"/>
      <c r="U2103" s="232" t="e">
        <f t="shared" si="66"/>
        <v>#DIV/0!</v>
      </c>
      <c r="V2103" s="272"/>
      <c r="X2103" s="255"/>
      <c r="Y2103" s="254"/>
    </row>
    <row r="2104" spans="1:25" ht="15">
      <c r="A2104" s="380" t="str">
        <f>PTCA!B2087</f>
        <v>-000</v>
      </c>
      <c r="B2104" s="380">
        <f>PTCA!D2087</f>
        <v>0</v>
      </c>
      <c r="C2104" s="380">
        <f>PTCA!J2087</f>
        <v>0</v>
      </c>
      <c r="D2104" s="380">
        <f>PTCA!K2087</f>
        <v>0</v>
      </c>
      <c r="E2104" s="380">
        <f>PTCA!H2087</f>
        <v>0</v>
      </c>
      <c r="F2104" s="380">
        <f>PTCA!Z2087</f>
        <v>0</v>
      </c>
      <c r="G2104" s="380">
        <f>PTCA!AD2087</f>
        <v>0</v>
      </c>
      <c r="H2104" s="62"/>
      <c r="I2104" s="760">
        <f>PTCA!C2087</f>
        <v>0</v>
      </c>
      <c r="J2104" s="760" t="str">
        <f>PTCA!AK2087</f>
        <v/>
      </c>
      <c r="K2104" s="760">
        <f>PTCA!AL2087</f>
        <v>0</v>
      </c>
      <c r="L2104" s="62"/>
      <c r="M2104" s="607"/>
      <c r="N2104" s="62"/>
      <c r="O2104" s="63">
        <f>PTCA!AA3484</f>
        <v>0</v>
      </c>
      <c r="P2104" s="63">
        <f>PTCA!AF3484</f>
        <v>0</v>
      </c>
      <c r="Q2104" s="232" t="e">
        <f t="shared" si="65"/>
        <v>#DIV/0!</v>
      </c>
      <c r="R2104" s="544">
        <f>PTCA!AI3484</f>
        <v>0</v>
      </c>
      <c r="S2104" s="544">
        <f>PTCA!AJ2087</f>
        <v>0</v>
      </c>
      <c r="T2104" s="53"/>
      <c r="U2104" s="232" t="e">
        <f t="shared" si="66"/>
        <v>#DIV/0!</v>
      </c>
      <c r="V2104" s="272"/>
      <c r="X2104" s="255"/>
      <c r="Y2104" s="254"/>
    </row>
    <row r="2105" spans="1:25" ht="15">
      <c r="A2105" s="380" t="str">
        <f>PTCA!B2088</f>
        <v>-000</v>
      </c>
      <c r="B2105" s="380">
        <f>PTCA!D2088</f>
        <v>0</v>
      </c>
      <c r="C2105" s="380">
        <f>PTCA!J2088</f>
        <v>0</v>
      </c>
      <c r="D2105" s="380">
        <f>PTCA!K2088</f>
        <v>0</v>
      </c>
      <c r="E2105" s="380">
        <f>PTCA!H2088</f>
        <v>0</v>
      </c>
      <c r="F2105" s="380">
        <f>PTCA!Z2088</f>
        <v>0</v>
      </c>
      <c r="G2105" s="380">
        <f>PTCA!AD2088</f>
        <v>0</v>
      </c>
      <c r="H2105" s="62"/>
      <c r="I2105" s="760">
        <f>PTCA!C2088</f>
        <v>0</v>
      </c>
      <c r="J2105" s="760" t="str">
        <f>PTCA!AK2088</f>
        <v/>
      </c>
      <c r="K2105" s="760">
        <f>PTCA!AL2088</f>
        <v>0</v>
      </c>
      <c r="L2105" s="62"/>
      <c r="M2105" s="607"/>
      <c r="N2105" s="62"/>
      <c r="O2105" s="63">
        <f>PTCA!AA3485</f>
        <v>0</v>
      </c>
      <c r="P2105" s="63">
        <f>PTCA!AF3485</f>
        <v>0</v>
      </c>
      <c r="Q2105" s="232" t="e">
        <f t="shared" si="65"/>
        <v>#DIV/0!</v>
      </c>
      <c r="R2105" s="544">
        <f>PTCA!AI3485</f>
        <v>0</v>
      </c>
      <c r="S2105" s="544">
        <f>PTCA!AJ2088</f>
        <v>0</v>
      </c>
      <c r="T2105" s="53"/>
      <c r="U2105" s="232" t="e">
        <f t="shared" si="66"/>
        <v>#DIV/0!</v>
      </c>
      <c r="V2105" s="272"/>
      <c r="X2105" s="255"/>
      <c r="Y2105" s="254"/>
    </row>
    <row r="2106" spans="1:25" ht="15">
      <c r="A2106" s="380" t="str">
        <f>PTCA!B2089</f>
        <v>-000</v>
      </c>
      <c r="B2106" s="380">
        <f>PTCA!D2089</f>
        <v>0</v>
      </c>
      <c r="C2106" s="380">
        <f>PTCA!J2089</f>
        <v>0</v>
      </c>
      <c r="D2106" s="380">
        <f>PTCA!K2089</f>
        <v>0</v>
      </c>
      <c r="E2106" s="380">
        <f>PTCA!H2089</f>
        <v>0</v>
      </c>
      <c r="F2106" s="380">
        <f>PTCA!Z2089</f>
        <v>0</v>
      </c>
      <c r="G2106" s="380">
        <f>PTCA!AD2089</f>
        <v>0</v>
      </c>
      <c r="H2106" s="62"/>
      <c r="I2106" s="760">
        <f>PTCA!C2089</f>
        <v>0</v>
      </c>
      <c r="J2106" s="760" t="str">
        <f>PTCA!AK2089</f>
        <v/>
      </c>
      <c r="K2106" s="760">
        <f>PTCA!AL2089</f>
        <v>0</v>
      </c>
      <c r="L2106" s="62"/>
      <c r="M2106" s="607"/>
      <c r="N2106" s="62"/>
      <c r="O2106" s="63">
        <f>PTCA!AA3486</f>
        <v>0</v>
      </c>
      <c r="P2106" s="63">
        <f>PTCA!AF3486</f>
        <v>0</v>
      </c>
      <c r="Q2106" s="232" t="e">
        <f t="shared" si="65"/>
        <v>#DIV/0!</v>
      </c>
      <c r="R2106" s="544">
        <f>PTCA!AI3486</f>
        <v>0</v>
      </c>
      <c r="S2106" s="544">
        <f>PTCA!AJ2089</f>
        <v>0</v>
      </c>
      <c r="T2106" s="53"/>
      <c r="U2106" s="232" t="e">
        <f t="shared" si="66"/>
        <v>#DIV/0!</v>
      </c>
      <c r="V2106" s="272"/>
      <c r="X2106" s="255"/>
      <c r="Y2106" s="254"/>
    </row>
    <row r="2107" spans="1:25" ht="15">
      <c r="A2107" s="380" t="str">
        <f>PTCA!B2090</f>
        <v>-000</v>
      </c>
      <c r="B2107" s="380">
        <f>PTCA!D2090</f>
        <v>0</v>
      </c>
      <c r="C2107" s="380">
        <f>PTCA!J2090</f>
        <v>0</v>
      </c>
      <c r="D2107" s="380">
        <f>PTCA!K2090</f>
        <v>0</v>
      </c>
      <c r="E2107" s="380">
        <f>PTCA!H2090</f>
        <v>0</v>
      </c>
      <c r="F2107" s="380">
        <f>PTCA!Z2090</f>
        <v>0</v>
      </c>
      <c r="G2107" s="380">
        <f>PTCA!AD2090</f>
        <v>0</v>
      </c>
      <c r="H2107" s="62"/>
      <c r="I2107" s="760">
        <f>PTCA!C2090</f>
        <v>0</v>
      </c>
      <c r="J2107" s="760" t="str">
        <f>PTCA!AK2090</f>
        <v/>
      </c>
      <c r="K2107" s="760">
        <f>PTCA!AL2090</f>
        <v>0</v>
      </c>
      <c r="L2107" s="62"/>
      <c r="M2107" s="607"/>
      <c r="N2107" s="62"/>
      <c r="O2107" s="63">
        <f>PTCA!AA3487</f>
        <v>0</v>
      </c>
      <c r="P2107" s="63">
        <f>PTCA!AF3487</f>
        <v>0</v>
      </c>
      <c r="Q2107" s="232" t="e">
        <f t="shared" si="65"/>
        <v>#DIV/0!</v>
      </c>
      <c r="R2107" s="544">
        <f>PTCA!AI3487</f>
        <v>0</v>
      </c>
      <c r="S2107" s="544">
        <f>PTCA!AJ2090</f>
        <v>0</v>
      </c>
      <c r="T2107" s="53"/>
      <c r="U2107" s="232" t="e">
        <f t="shared" si="66"/>
        <v>#DIV/0!</v>
      </c>
      <c r="V2107" s="272"/>
      <c r="X2107" s="255"/>
      <c r="Y2107" s="254"/>
    </row>
    <row r="2108" spans="1:25" ht="15">
      <c r="A2108" s="380" t="str">
        <f>PTCA!B2091</f>
        <v>-000</v>
      </c>
      <c r="B2108" s="380">
        <f>PTCA!D2091</f>
        <v>0</v>
      </c>
      <c r="C2108" s="380">
        <f>PTCA!J2091</f>
        <v>0</v>
      </c>
      <c r="D2108" s="380">
        <f>PTCA!K2091</f>
        <v>0</v>
      </c>
      <c r="E2108" s="380">
        <f>PTCA!H2091</f>
        <v>0</v>
      </c>
      <c r="F2108" s="380">
        <f>PTCA!Z2091</f>
        <v>0</v>
      </c>
      <c r="G2108" s="380">
        <f>PTCA!AD2091</f>
        <v>0</v>
      </c>
      <c r="H2108" s="62"/>
      <c r="I2108" s="760">
        <f>PTCA!C2091</f>
        <v>0</v>
      </c>
      <c r="J2108" s="760" t="str">
        <f>PTCA!AK2091</f>
        <v/>
      </c>
      <c r="K2108" s="760">
        <f>PTCA!AL2091</f>
        <v>0</v>
      </c>
      <c r="L2108" s="62"/>
      <c r="M2108" s="607"/>
      <c r="N2108" s="62"/>
      <c r="O2108" s="63">
        <f>PTCA!AA3488</f>
        <v>0</v>
      </c>
      <c r="P2108" s="63">
        <f>PTCA!AF3488</f>
        <v>0</v>
      </c>
      <c r="Q2108" s="232" t="e">
        <f t="shared" si="65"/>
        <v>#DIV/0!</v>
      </c>
      <c r="R2108" s="544">
        <f>PTCA!AI3488</f>
        <v>0</v>
      </c>
      <c r="S2108" s="544">
        <f>PTCA!AJ2091</f>
        <v>0</v>
      </c>
      <c r="T2108" s="53"/>
      <c r="U2108" s="232" t="e">
        <f t="shared" si="66"/>
        <v>#DIV/0!</v>
      </c>
      <c r="V2108" s="272"/>
      <c r="X2108" s="255"/>
      <c r="Y2108" s="254"/>
    </row>
    <row r="2109" spans="1:25" ht="15">
      <c r="A2109" s="380" t="str">
        <f>PTCA!B2092</f>
        <v>-000</v>
      </c>
      <c r="B2109" s="380">
        <f>PTCA!D2092</f>
        <v>0</v>
      </c>
      <c r="C2109" s="380">
        <f>PTCA!J2092</f>
        <v>0</v>
      </c>
      <c r="D2109" s="380">
        <f>PTCA!K2092</f>
        <v>0</v>
      </c>
      <c r="E2109" s="380">
        <f>PTCA!H2092</f>
        <v>0</v>
      </c>
      <c r="F2109" s="380">
        <f>PTCA!Z2092</f>
        <v>0</v>
      </c>
      <c r="G2109" s="380">
        <f>PTCA!AD2092</f>
        <v>0</v>
      </c>
      <c r="H2109" s="62"/>
      <c r="I2109" s="760">
        <f>PTCA!C2092</f>
        <v>0</v>
      </c>
      <c r="J2109" s="760" t="str">
        <f>PTCA!AK2092</f>
        <v/>
      </c>
      <c r="K2109" s="760">
        <f>PTCA!AL2092</f>
        <v>0</v>
      </c>
      <c r="L2109" s="62"/>
      <c r="M2109" s="607"/>
      <c r="N2109" s="62"/>
      <c r="O2109" s="63">
        <f>PTCA!AA3489</f>
        <v>0</v>
      </c>
      <c r="P2109" s="63">
        <f>PTCA!AF3489</f>
        <v>0</v>
      </c>
      <c r="Q2109" s="232" t="e">
        <f t="shared" si="65"/>
        <v>#DIV/0!</v>
      </c>
      <c r="R2109" s="544">
        <f>PTCA!AI3489</f>
        <v>0</v>
      </c>
      <c r="S2109" s="544">
        <f>PTCA!AJ2092</f>
        <v>0</v>
      </c>
      <c r="T2109" s="53"/>
      <c r="U2109" s="232" t="e">
        <f t="shared" si="66"/>
        <v>#DIV/0!</v>
      </c>
      <c r="V2109" s="272"/>
      <c r="X2109" s="255"/>
      <c r="Y2109" s="254"/>
    </row>
    <row r="2110" spans="1:25" ht="15">
      <c r="A2110" s="380" t="str">
        <f>PTCA!B2093</f>
        <v>-000</v>
      </c>
      <c r="B2110" s="380">
        <f>PTCA!D2093</f>
        <v>0</v>
      </c>
      <c r="C2110" s="380">
        <f>PTCA!J2093</f>
        <v>0</v>
      </c>
      <c r="D2110" s="380">
        <f>PTCA!K2093</f>
        <v>0</v>
      </c>
      <c r="E2110" s="380">
        <f>PTCA!H2093</f>
        <v>0</v>
      </c>
      <c r="F2110" s="380">
        <f>PTCA!Z2093</f>
        <v>0</v>
      </c>
      <c r="G2110" s="380">
        <f>PTCA!AD2093</f>
        <v>0</v>
      </c>
      <c r="H2110" s="62"/>
      <c r="I2110" s="760">
        <f>PTCA!C2093</f>
        <v>0</v>
      </c>
      <c r="J2110" s="760" t="str">
        <f>PTCA!AK2093</f>
        <v/>
      </c>
      <c r="K2110" s="760">
        <f>PTCA!AL2093</f>
        <v>0</v>
      </c>
      <c r="L2110" s="62"/>
      <c r="M2110" s="607"/>
      <c r="N2110" s="62"/>
      <c r="O2110" s="63">
        <f>PTCA!AA3490</f>
        <v>0</v>
      </c>
      <c r="P2110" s="63">
        <f>PTCA!AF3490</f>
        <v>0</v>
      </c>
      <c r="Q2110" s="232" t="e">
        <f t="shared" si="65"/>
        <v>#DIV/0!</v>
      </c>
      <c r="R2110" s="544">
        <f>PTCA!AI3490</f>
        <v>0</v>
      </c>
      <c r="S2110" s="544">
        <f>PTCA!AJ2093</f>
        <v>0</v>
      </c>
      <c r="T2110" s="53"/>
      <c r="U2110" s="232" t="e">
        <f t="shared" si="66"/>
        <v>#DIV/0!</v>
      </c>
      <c r="V2110" s="272"/>
      <c r="X2110" s="255"/>
      <c r="Y2110" s="254"/>
    </row>
    <row r="2111" spans="1:25" ht="15">
      <c r="A2111" s="380" t="str">
        <f>PTCA!B2094</f>
        <v>-000</v>
      </c>
      <c r="B2111" s="380">
        <f>PTCA!D2094</f>
        <v>0</v>
      </c>
      <c r="C2111" s="380">
        <f>PTCA!J2094</f>
        <v>0</v>
      </c>
      <c r="D2111" s="380">
        <f>PTCA!K2094</f>
        <v>0</v>
      </c>
      <c r="E2111" s="380">
        <f>PTCA!H2094</f>
        <v>0</v>
      </c>
      <c r="F2111" s="380">
        <f>PTCA!Z2094</f>
        <v>0</v>
      </c>
      <c r="G2111" s="380">
        <f>PTCA!AD2094</f>
        <v>0</v>
      </c>
      <c r="H2111" s="62"/>
      <c r="I2111" s="760">
        <f>PTCA!C2094</f>
        <v>0</v>
      </c>
      <c r="J2111" s="760" t="str">
        <f>PTCA!AK2094</f>
        <v/>
      </c>
      <c r="K2111" s="760">
        <f>PTCA!AL2094</f>
        <v>0</v>
      </c>
      <c r="L2111" s="62"/>
      <c r="M2111" s="607"/>
      <c r="N2111" s="62"/>
      <c r="O2111" s="63">
        <f>PTCA!AA3491</f>
        <v>0</v>
      </c>
      <c r="P2111" s="63">
        <f>PTCA!AF3491</f>
        <v>0</v>
      </c>
      <c r="Q2111" s="232" t="e">
        <f t="shared" si="65"/>
        <v>#DIV/0!</v>
      </c>
      <c r="R2111" s="544">
        <f>PTCA!AI3491</f>
        <v>0</v>
      </c>
      <c r="S2111" s="544">
        <f>PTCA!AJ2094</f>
        <v>0</v>
      </c>
      <c r="T2111" s="53"/>
      <c r="U2111" s="232" t="e">
        <f t="shared" si="66"/>
        <v>#DIV/0!</v>
      </c>
      <c r="V2111" s="272"/>
      <c r="X2111" s="255"/>
      <c r="Y2111" s="254"/>
    </row>
    <row r="2112" spans="1:25" ht="15">
      <c r="A2112" s="380" t="str">
        <f>PTCA!B2095</f>
        <v>-000</v>
      </c>
      <c r="B2112" s="380">
        <f>PTCA!D2095</f>
        <v>0</v>
      </c>
      <c r="C2112" s="380">
        <f>PTCA!J2095</f>
        <v>0</v>
      </c>
      <c r="D2112" s="380">
        <f>PTCA!K2095</f>
        <v>0</v>
      </c>
      <c r="E2112" s="380">
        <f>PTCA!H2095</f>
        <v>0</v>
      </c>
      <c r="F2112" s="380">
        <f>PTCA!Z2095</f>
        <v>0</v>
      </c>
      <c r="G2112" s="380">
        <f>PTCA!AD2095</f>
        <v>0</v>
      </c>
      <c r="H2112" s="62"/>
      <c r="I2112" s="760">
        <f>PTCA!C2095</f>
        <v>0</v>
      </c>
      <c r="J2112" s="760" t="str">
        <f>PTCA!AK2095</f>
        <v/>
      </c>
      <c r="K2112" s="760">
        <f>PTCA!AL2095</f>
        <v>0</v>
      </c>
      <c r="L2112" s="62"/>
      <c r="M2112" s="607"/>
      <c r="N2112" s="62"/>
      <c r="O2112" s="63">
        <f>PTCA!AA3492</f>
        <v>0</v>
      </c>
      <c r="P2112" s="63">
        <f>PTCA!AF3492</f>
        <v>0</v>
      </c>
      <c r="Q2112" s="232" t="e">
        <f t="shared" si="65"/>
        <v>#DIV/0!</v>
      </c>
      <c r="R2112" s="544">
        <f>PTCA!AI3492</f>
        <v>0</v>
      </c>
      <c r="S2112" s="544">
        <f>PTCA!AJ2095</f>
        <v>0</v>
      </c>
      <c r="T2112" s="53"/>
      <c r="U2112" s="232" t="e">
        <f t="shared" si="66"/>
        <v>#DIV/0!</v>
      </c>
      <c r="V2112" s="272"/>
      <c r="X2112" s="255"/>
      <c r="Y2112" s="254"/>
    </row>
    <row r="2113" spans="1:25" ht="15">
      <c r="A2113" s="380" t="str">
        <f>PTCA!B2096</f>
        <v>-000</v>
      </c>
      <c r="B2113" s="380">
        <f>PTCA!D2096</f>
        <v>0</v>
      </c>
      <c r="C2113" s="380">
        <f>PTCA!J2096</f>
        <v>0</v>
      </c>
      <c r="D2113" s="380">
        <f>PTCA!K2096</f>
        <v>0</v>
      </c>
      <c r="E2113" s="380">
        <f>PTCA!H2096</f>
        <v>0</v>
      </c>
      <c r="F2113" s="380">
        <f>PTCA!Z2096</f>
        <v>0</v>
      </c>
      <c r="G2113" s="380">
        <f>PTCA!AD2096</f>
        <v>0</v>
      </c>
      <c r="H2113" s="62"/>
      <c r="I2113" s="760">
        <f>PTCA!C2096</f>
        <v>0</v>
      </c>
      <c r="J2113" s="760" t="str">
        <f>PTCA!AK2096</f>
        <v/>
      </c>
      <c r="K2113" s="760">
        <f>PTCA!AL2096</f>
        <v>0</v>
      </c>
      <c r="L2113" s="62"/>
      <c r="M2113" s="607"/>
      <c r="N2113" s="62"/>
      <c r="O2113" s="63">
        <f>PTCA!AA3493</f>
        <v>0</v>
      </c>
      <c r="P2113" s="63">
        <f>PTCA!AF3493</f>
        <v>0</v>
      </c>
      <c r="Q2113" s="232" t="e">
        <f t="shared" si="65"/>
        <v>#DIV/0!</v>
      </c>
      <c r="R2113" s="544">
        <f>PTCA!AI3493</f>
        <v>0</v>
      </c>
      <c r="S2113" s="544">
        <f>PTCA!AJ2096</f>
        <v>0</v>
      </c>
      <c r="T2113" s="53"/>
      <c r="U2113" s="232" t="e">
        <f t="shared" si="66"/>
        <v>#DIV/0!</v>
      </c>
      <c r="V2113" s="272"/>
      <c r="X2113" s="255"/>
      <c r="Y2113" s="254"/>
    </row>
    <row r="2114" spans="1:25" ht="15">
      <c r="A2114" s="380" t="str">
        <f>PTCA!B2097</f>
        <v>-000</v>
      </c>
      <c r="B2114" s="380">
        <f>PTCA!D2097</f>
        <v>0</v>
      </c>
      <c r="C2114" s="380">
        <f>PTCA!J2097</f>
        <v>0</v>
      </c>
      <c r="D2114" s="380">
        <f>PTCA!K2097</f>
        <v>0</v>
      </c>
      <c r="E2114" s="380">
        <f>PTCA!H2097</f>
        <v>0</v>
      </c>
      <c r="F2114" s="380">
        <f>PTCA!Z2097</f>
        <v>0</v>
      </c>
      <c r="G2114" s="380">
        <f>PTCA!AD2097</f>
        <v>0</v>
      </c>
      <c r="H2114" s="62"/>
      <c r="I2114" s="760">
        <f>PTCA!C2097</f>
        <v>0</v>
      </c>
      <c r="J2114" s="760" t="str">
        <f>PTCA!AK2097</f>
        <v/>
      </c>
      <c r="K2114" s="760">
        <f>PTCA!AL2097</f>
        <v>0</v>
      </c>
      <c r="L2114" s="62"/>
      <c r="M2114" s="607"/>
      <c r="N2114" s="62"/>
      <c r="O2114" s="63">
        <f>PTCA!AA3494</f>
        <v>0</v>
      </c>
      <c r="P2114" s="63">
        <f>PTCA!AF3494</f>
        <v>0</v>
      </c>
      <c r="Q2114" s="232" t="e">
        <f t="shared" si="65"/>
        <v>#DIV/0!</v>
      </c>
      <c r="R2114" s="544">
        <f>PTCA!AI3494</f>
        <v>0</v>
      </c>
      <c r="S2114" s="544">
        <f>PTCA!AJ2097</f>
        <v>0</v>
      </c>
      <c r="T2114" s="53"/>
      <c r="U2114" s="232" t="e">
        <f t="shared" si="66"/>
        <v>#DIV/0!</v>
      </c>
      <c r="V2114" s="272"/>
      <c r="X2114" s="255"/>
      <c r="Y2114" s="254"/>
    </row>
    <row r="2115" spans="1:25" ht="15">
      <c r="A2115" s="380" t="str">
        <f>PTCA!B2098</f>
        <v>-000</v>
      </c>
      <c r="B2115" s="380">
        <f>PTCA!D2098</f>
        <v>0</v>
      </c>
      <c r="C2115" s="380">
        <f>PTCA!J2098</f>
        <v>0</v>
      </c>
      <c r="D2115" s="380">
        <f>PTCA!K2098</f>
        <v>0</v>
      </c>
      <c r="E2115" s="380">
        <f>PTCA!H2098</f>
        <v>0</v>
      </c>
      <c r="F2115" s="380">
        <f>PTCA!Z2098</f>
        <v>0</v>
      </c>
      <c r="G2115" s="380">
        <f>PTCA!AD2098</f>
        <v>0</v>
      </c>
      <c r="H2115" s="62"/>
      <c r="I2115" s="760">
        <f>PTCA!C2098</f>
        <v>0</v>
      </c>
      <c r="J2115" s="760" t="str">
        <f>PTCA!AK2098</f>
        <v/>
      </c>
      <c r="K2115" s="760">
        <f>PTCA!AL2098</f>
        <v>0</v>
      </c>
      <c r="L2115" s="62"/>
      <c r="M2115" s="607"/>
      <c r="N2115" s="62"/>
      <c r="O2115" s="63">
        <f>PTCA!AA3495</f>
        <v>0</v>
      </c>
      <c r="P2115" s="63">
        <f>PTCA!AF3495</f>
        <v>0</v>
      </c>
      <c r="Q2115" s="232" t="e">
        <f t="shared" si="65"/>
        <v>#DIV/0!</v>
      </c>
      <c r="R2115" s="544">
        <f>PTCA!AI3495</f>
        <v>0</v>
      </c>
      <c r="S2115" s="544">
        <f>PTCA!AJ2098</f>
        <v>0</v>
      </c>
      <c r="T2115" s="53"/>
      <c r="U2115" s="232" t="e">
        <f t="shared" si="66"/>
        <v>#DIV/0!</v>
      </c>
      <c r="V2115" s="272"/>
      <c r="X2115" s="255"/>
      <c r="Y2115" s="254"/>
    </row>
    <row r="2116" spans="1:25" ht="15">
      <c r="A2116" s="380" t="str">
        <f>PTCA!B2099</f>
        <v>-000</v>
      </c>
      <c r="B2116" s="380">
        <f>PTCA!D2099</f>
        <v>0</v>
      </c>
      <c r="C2116" s="380">
        <f>PTCA!J2099</f>
        <v>0</v>
      </c>
      <c r="D2116" s="380">
        <f>PTCA!K2099</f>
        <v>0</v>
      </c>
      <c r="E2116" s="380">
        <f>PTCA!H2099</f>
        <v>0</v>
      </c>
      <c r="F2116" s="380">
        <f>PTCA!Z2099</f>
        <v>0</v>
      </c>
      <c r="G2116" s="380">
        <f>PTCA!AD2099</f>
        <v>0</v>
      </c>
      <c r="H2116" s="62"/>
      <c r="I2116" s="760">
        <f>PTCA!C2099</f>
        <v>0</v>
      </c>
      <c r="J2116" s="760" t="str">
        <f>PTCA!AK2099</f>
        <v/>
      </c>
      <c r="K2116" s="760">
        <f>PTCA!AL2099</f>
        <v>0</v>
      </c>
      <c r="L2116" s="62"/>
      <c r="M2116" s="607"/>
      <c r="N2116" s="62"/>
      <c r="O2116" s="63">
        <f>PTCA!AA3496</f>
        <v>0</v>
      </c>
      <c r="P2116" s="63">
        <f>PTCA!AF3496</f>
        <v>0</v>
      </c>
      <c r="Q2116" s="232" t="e">
        <f t="shared" si="65"/>
        <v>#DIV/0!</v>
      </c>
      <c r="R2116" s="544">
        <f>PTCA!AI3496</f>
        <v>0</v>
      </c>
      <c r="S2116" s="544">
        <f>PTCA!AJ2099</f>
        <v>0</v>
      </c>
      <c r="T2116" s="53"/>
      <c r="U2116" s="232" t="e">
        <f t="shared" si="66"/>
        <v>#DIV/0!</v>
      </c>
      <c r="V2116" s="272"/>
      <c r="X2116" s="255"/>
      <c r="Y2116" s="254"/>
    </row>
    <row r="2117" spans="1:25" ht="15">
      <c r="A2117" s="380" t="str">
        <f>PTCA!B2100</f>
        <v>-000</v>
      </c>
      <c r="B2117" s="380">
        <f>PTCA!D2100</f>
        <v>0</v>
      </c>
      <c r="C2117" s="380">
        <f>PTCA!J2100</f>
        <v>0</v>
      </c>
      <c r="D2117" s="380">
        <f>PTCA!K2100</f>
        <v>0</v>
      </c>
      <c r="E2117" s="380">
        <f>PTCA!H2100</f>
        <v>0</v>
      </c>
      <c r="F2117" s="380">
        <f>PTCA!Z2100</f>
        <v>0</v>
      </c>
      <c r="G2117" s="380">
        <f>PTCA!AD2100</f>
        <v>0</v>
      </c>
      <c r="H2117" s="62"/>
      <c r="I2117" s="760">
        <f>PTCA!C2100</f>
        <v>0</v>
      </c>
      <c r="J2117" s="760" t="str">
        <f>PTCA!AK2100</f>
        <v/>
      </c>
      <c r="K2117" s="760">
        <f>PTCA!AL2100</f>
        <v>0</v>
      </c>
      <c r="L2117" s="62"/>
      <c r="M2117" s="607"/>
      <c r="N2117" s="62"/>
      <c r="O2117" s="63">
        <f>PTCA!AA3497</f>
        <v>0</v>
      </c>
      <c r="P2117" s="63">
        <f>PTCA!AF3497</f>
        <v>0</v>
      </c>
      <c r="Q2117" s="232" t="e">
        <f t="shared" ref="Q2117:Q2180" si="67">P2117/O2117</f>
        <v>#DIV/0!</v>
      </c>
      <c r="R2117" s="544">
        <f>PTCA!AI3497</f>
        <v>0</v>
      </c>
      <c r="S2117" s="544">
        <f>PTCA!AJ2100</f>
        <v>0</v>
      </c>
      <c r="T2117" s="53"/>
      <c r="U2117" s="232" t="e">
        <f t="shared" si="66"/>
        <v>#DIV/0!</v>
      </c>
      <c r="V2117" s="272"/>
      <c r="X2117" s="255"/>
      <c r="Y2117" s="254"/>
    </row>
    <row r="2118" spans="1:25" ht="15">
      <c r="A2118" s="380" t="str">
        <f>PTCA!B2101</f>
        <v>-000</v>
      </c>
      <c r="B2118" s="380">
        <f>PTCA!D2101</f>
        <v>0</v>
      </c>
      <c r="C2118" s="380">
        <f>PTCA!J2101</f>
        <v>0</v>
      </c>
      <c r="D2118" s="380">
        <f>PTCA!K2101</f>
        <v>0</v>
      </c>
      <c r="E2118" s="380">
        <f>PTCA!H2101</f>
        <v>0</v>
      </c>
      <c r="F2118" s="380">
        <f>PTCA!Z2101</f>
        <v>0</v>
      </c>
      <c r="G2118" s="380">
        <f>PTCA!AD2101</f>
        <v>0</v>
      </c>
      <c r="H2118" s="62"/>
      <c r="I2118" s="760">
        <f>PTCA!C2101</f>
        <v>0</v>
      </c>
      <c r="J2118" s="760" t="str">
        <f>PTCA!AK2101</f>
        <v/>
      </c>
      <c r="K2118" s="760">
        <f>PTCA!AL2101</f>
        <v>0</v>
      </c>
      <c r="L2118" s="62"/>
      <c r="M2118" s="607"/>
      <c r="N2118" s="62"/>
      <c r="O2118" s="63">
        <f>PTCA!AA3498</f>
        <v>0</v>
      </c>
      <c r="P2118" s="63">
        <f>PTCA!AF3498</f>
        <v>0</v>
      </c>
      <c r="Q2118" s="232" t="e">
        <f t="shared" si="67"/>
        <v>#DIV/0!</v>
      </c>
      <c r="R2118" s="544">
        <f>PTCA!AI3498</f>
        <v>0</v>
      </c>
      <c r="S2118" s="544">
        <f>PTCA!AJ2101</f>
        <v>0</v>
      </c>
      <c r="T2118" s="53"/>
      <c r="U2118" s="232" t="e">
        <f t="shared" si="66"/>
        <v>#DIV/0!</v>
      </c>
      <c r="V2118" s="272"/>
      <c r="X2118" s="255"/>
      <c r="Y2118" s="254"/>
    </row>
    <row r="2119" spans="1:25" ht="15">
      <c r="A2119" s="380" t="str">
        <f>PTCA!B2102</f>
        <v>-000</v>
      </c>
      <c r="B2119" s="380">
        <f>PTCA!D2102</f>
        <v>0</v>
      </c>
      <c r="C2119" s="380">
        <f>PTCA!J2102</f>
        <v>0</v>
      </c>
      <c r="D2119" s="380">
        <f>PTCA!K2102</f>
        <v>0</v>
      </c>
      <c r="E2119" s="380">
        <f>PTCA!H2102</f>
        <v>0</v>
      </c>
      <c r="F2119" s="380">
        <f>PTCA!Z2102</f>
        <v>0</v>
      </c>
      <c r="G2119" s="380">
        <f>PTCA!AD2102</f>
        <v>0</v>
      </c>
      <c r="H2119" s="62"/>
      <c r="I2119" s="760">
        <f>PTCA!C2102</f>
        <v>0</v>
      </c>
      <c r="J2119" s="760" t="str">
        <f>PTCA!AK2102</f>
        <v/>
      </c>
      <c r="K2119" s="760">
        <f>PTCA!AL2102</f>
        <v>0</v>
      </c>
      <c r="L2119" s="62"/>
      <c r="M2119" s="607"/>
      <c r="N2119" s="62"/>
      <c r="O2119" s="63">
        <f>PTCA!AA3499</f>
        <v>0</v>
      </c>
      <c r="P2119" s="63">
        <f>PTCA!AF3499</f>
        <v>0</v>
      </c>
      <c r="Q2119" s="232" t="e">
        <f t="shared" si="67"/>
        <v>#DIV/0!</v>
      </c>
      <c r="R2119" s="544">
        <f>PTCA!AI3499</f>
        <v>0</v>
      </c>
      <c r="S2119" s="544">
        <f>PTCA!AJ2102</f>
        <v>0</v>
      </c>
      <c r="T2119" s="53"/>
      <c r="U2119" s="232" t="e">
        <f t="shared" si="66"/>
        <v>#DIV/0!</v>
      </c>
      <c r="V2119" s="272"/>
      <c r="X2119" s="255"/>
      <c r="Y2119" s="254"/>
    </row>
    <row r="2120" spans="1:25" ht="15">
      <c r="A2120" s="380" t="str">
        <f>PTCA!B2103</f>
        <v>-000</v>
      </c>
      <c r="B2120" s="380">
        <f>PTCA!D2103</f>
        <v>0</v>
      </c>
      <c r="C2120" s="380">
        <f>PTCA!J2103</f>
        <v>0</v>
      </c>
      <c r="D2120" s="380">
        <f>PTCA!K2103</f>
        <v>0</v>
      </c>
      <c r="E2120" s="380">
        <f>PTCA!H2103</f>
        <v>0</v>
      </c>
      <c r="F2120" s="380">
        <f>PTCA!Z2103</f>
        <v>0</v>
      </c>
      <c r="G2120" s="380">
        <f>PTCA!AD2103</f>
        <v>0</v>
      </c>
      <c r="H2120" s="62"/>
      <c r="I2120" s="760">
        <f>PTCA!C2103</f>
        <v>0</v>
      </c>
      <c r="J2120" s="760" t="str">
        <f>PTCA!AK2103</f>
        <v/>
      </c>
      <c r="K2120" s="760">
        <f>PTCA!AL2103</f>
        <v>0</v>
      </c>
      <c r="L2120" s="62"/>
      <c r="M2120" s="607"/>
      <c r="N2120" s="62"/>
      <c r="O2120" s="63">
        <f>PTCA!AA3500</f>
        <v>0</v>
      </c>
      <c r="P2120" s="63">
        <f>PTCA!AF3500</f>
        <v>0</v>
      </c>
      <c r="Q2120" s="232" t="e">
        <f t="shared" si="67"/>
        <v>#DIV/0!</v>
      </c>
      <c r="R2120" s="544">
        <f>PTCA!AI3500</f>
        <v>0</v>
      </c>
      <c r="S2120" s="544">
        <f>PTCA!AJ2103</f>
        <v>0</v>
      </c>
      <c r="T2120" s="53"/>
      <c r="U2120" s="232" t="e">
        <f t="shared" si="66"/>
        <v>#DIV/0!</v>
      </c>
      <c r="V2120" s="272"/>
      <c r="X2120" s="255"/>
      <c r="Y2120" s="254"/>
    </row>
    <row r="2121" spans="1:25" ht="15">
      <c r="A2121" s="380" t="str">
        <f>PTCA!B2104</f>
        <v>-000</v>
      </c>
      <c r="B2121" s="380">
        <f>PTCA!D2104</f>
        <v>0</v>
      </c>
      <c r="C2121" s="380">
        <f>PTCA!J2104</f>
        <v>0</v>
      </c>
      <c r="D2121" s="380">
        <f>PTCA!K2104</f>
        <v>0</v>
      </c>
      <c r="E2121" s="380">
        <f>PTCA!H2104</f>
        <v>0</v>
      </c>
      <c r="F2121" s="380">
        <f>PTCA!Z2104</f>
        <v>0</v>
      </c>
      <c r="G2121" s="380">
        <f>PTCA!AD2104</f>
        <v>0</v>
      </c>
      <c r="H2121" s="62"/>
      <c r="I2121" s="760">
        <f>PTCA!C2104</f>
        <v>0</v>
      </c>
      <c r="J2121" s="760" t="str">
        <f>PTCA!AK2104</f>
        <v/>
      </c>
      <c r="K2121" s="760">
        <f>PTCA!AL2104</f>
        <v>0</v>
      </c>
      <c r="L2121" s="62"/>
      <c r="M2121" s="607"/>
      <c r="N2121" s="62"/>
      <c r="O2121" s="63">
        <f>PTCA!AA3501</f>
        <v>0</v>
      </c>
      <c r="P2121" s="63">
        <f>PTCA!AF3501</f>
        <v>0</v>
      </c>
      <c r="Q2121" s="232" t="e">
        <f t="shared" si="67"/>
        <v>#DIV/0!</v>
      </c>
      <c r="R2121" s="544">
        <f>PTCA!AI3501</f>
        <v>0</v>
      </c>
      <c r="S2121" s="544">
        <f>PTCA!AJ2104</f>
        <v>0</v>
      </c>
      <c r="T2121" s="53"/>
      <c r="U2121" s="232" t="e">
        <f t="shared" si="66"/>
        <v>#DIV/0!</v>
      </c>
      <c r="V2121" s="272"/>
      <c r="X2121" s="255"/>
      <c r="Y2121" s="254"/>
    </row>
    <row r="2122" spans="1:25" ht="15">
      <c r="A2122" s="380" t="str">
        <f>PTCA!B2105</f>
        <v>-000</v>
      </c>
      <c r="B2122" s="380">
        <f>PTCA!D2105</f>
        <v>0</v>
      </c>
      <c r="C2122" s="380">
        <f>PTCA!J2105</f>
        <v>0</v>
      </c>
      <c r="D2122" s="380">
        <f>PTCA!K2105</f>
        <v>0</v>
      </c>
      <c r="E2122" s="380">
        <f>PTCA!H2105</f>
        <v>0</v>
      </c>
      <c r="F2122" s="380">
        <f>PTCA!Z2105</f>
        <v>0</v>
      </c>
      <c r="G2122" s="380">
        <f>PTCA!AD2105</f>
        <v>0</v>
      </c>
      <c r="H2122" s="62"/>
      <c r="I2122" s="760">
        <f>PTCA!C2105</f>
        <v>0</v>
      </c>
      <c r="J2122" s="760" t="str">
        <f>PTCA!AK2105</f>
        <v/>
      </c>
      <c r="K2122" s="760">
        <f>PTCA!AL2105</f>
        <v>0</v>
      </c>
      <c r="L2122" s="62"/>
      <c r="M2122" s="607"/>
      <c r="N2122" s="62"/>
      <c r="O2122" s="63">
        <f>PTCA!AA3502</f>
        <v>0</v>
      </c>
      <c r="P2122" s="63">
        <f>PTCA!AF3502</f>
        <v>0</v>
      </c>
      <c r="Q2122" s="232" t="e">
        <f t="shared" si="67"/>
        <v>#DIV/0!</v>
      </c>
      <c r="R2122" s="544">
        <f>PTCA!AI3502</f>
        <v>0</v>
      </c>
      <c r="S2122" s="544">
        <f>PTCA!AJ2105</f>
        <v>0</v>
      </c>
      <c r="T2122" s="53"/>
      <c r="U2122" s="232" t="e">
        <f t="shared" si="66"/>
        <v>#DIV/0!</v>
      </c>
      <c r="V2122" s="272"/>
      <c r="X2122" s="255"/>
      <c r="Y2122" s="254"/>
    </row>
    <row r="2123" spans="1:25" ht="15">
      <c r="A2123" s="380" t="str">
        <f>PTCA!B2106</f>
        <v>-000</v>
      </c>
      <c r="B2123" s="380">
        <f>PTCA!D2106</f>
        <v>0</v>
      </c>
      <c r="C2123" s="380">
        <f>PTCA!J2106</f>
        <v>0</v>
      </c>
      <c r="D2123" s="380">
        <f>PTCA!K2106</f>
        <v>0</v>
      </c>
      <c r="E2123" s="380">
        <f>PTCA!H2106</f>
        <v>0</v>
      </c>
      <c r="F2123" s="380">
        <f>PTCA!Z2106</f>
        <v>0</v>
      </c>
      <c r="G2123" s="380">
        <f>PTCA!AD2106</f>
        <v>0</v>
      </c>
      <c r="H2123" s="62"/>
      <c r="I2123" s="760">
        <f>PTCA!C2106</f>
        <v>0</v>
      </c>
      <c r="J2123" s="760" t="str">
        <f>PTCA!AK2106</f>
        <v/>
      </c>
      <c r="K2123" s="760">
        <f>PTCA!AL2106</f>
        <v>0</v>
      </c>
      <c r="L2123" s="62"/>
      <c r="M2123" s="607"/>
      <c r="N2123" s="62"/>
      <c r="O2123" s="63">
        <f>PTCA!AA3503</f>
        <v>0</v>
      </c>
      <c r="P2123" s="63">
        <f>PTCA!AF3503</f>
        <v>0</v>
      </c>
      <c r="Q2123" s="232" t="e">
        <f t="shared" si="67"/>
        <v>#DIV/0!</v>
      </c>
      <c r="R2123" s="544">
        <f>PTCA!AI3503</f>
        <v>0</v>
      </c>
      <c r="S2123" s="544">
        <f>PTCA!AJ2106</f>
        <v>0</v>
      </c>
      <c r="T2123" s="53"/>
      <c r="U2123" s="232" t="e">
        <f t="shared" si="66"/>
        <v>#DIV/0!</v>
      </c>
      <c r="V2123" s="272"/>
      <c r="X2123" s="255"/>
      <c r="Y2123" s="254"/>
    </row>
    <row r="2124" spans="1:25" ht="15">
      <c r="A2124" s="380" t="str">
        <f>PTCA!B2107</f>
        <v>-000</v>
      </c>
      <c r="B2124" s="380">
        <f>PTCA!D2107</f>
        <v>0</v>
      </c>
      <c r="C2124" s="380">
        <f>PTCA!J2107</f>
        <v>0</v>
      </c>
      <c r="D2124" s="380">
        <f>PTCA!K2107</f>
        <v>0</v>
      </c>
      <c r="E2124" s="380">
        <f>PTCA!H2107</f>
        <v>0</v>
      </c>
      <c r="F2124" s="380">
        <f>PTCA!Z2107</f>
        <v>0</v>
      </c>
      <c r="G2124" s="380">
        <f>PTCA!AD2107</f>
        <v>0</v>
      </c>
      <c r="H2124" s="62"/>
      <c r="I2124" s="760">
        <f>PTCA!C2107</f>
        <v>0</v>
      </c>
      <c r="J2124" s="760" t="str">
        <f>PTCA!AK2107</f>
        <v/>
      </c>
      <c r="K2124" s="760">
        <f>PTCA!AL2107</f>
        <v>0</v>
      </c>
      <c r="L2124" s="62"/>
      <c r="M2124" s="607"/>
      <c r="N2124" s="62"/>
      <c r="O2124" s="63">
        <f>PTCA!AA3504</f>
        <v>0</v>
      </c>
      <c r="P2124" s="63">
        <f>PTCA!AF3504</f>
        <v>0</v>
      </c>
      <c r="Q2124" s="232" t="e">
        <f t="shared" si="67"/>
        <v>#DIV/0!</v>
      </c>
      <c r="R2124" s="544">
        <f>PTCA!AI3504</f>
        <v>0</v>
      </c>
      <c r="S2124" s="544">
        <f>PTCA!AJ2107</f>
        <v>0</v>
      </c>
      <c r="T2124" s="53"/>
      <c r="U2124" s="232" t="e">
        <f t="shared" si="66"/>
        <v>#DIV/0!</v>
      </c>
      <c r="V2124" s="272"/>
      <c r="X2124" s="255"/>
      <c r="Y2124" s="254"/>
    </row>
    <row r="2125" spans="1:25" ht="15">
      <c r="A2125" s="380" t="str">
        <f>PTCA!B2108</f>
        <v>-000</v>
      </c>
      <c r="B2125" s="380">
        <f>PTCA!D2108</f>
        <v>0</v>
      </c>
      <c r="C2125" s="380">
        <f>PTCA!J2108</f>
        <v>0</v>
      </c>
      <c r="D2125" s="380">
        <f>PTCA!K2108</f>
        <v>0</v>
      </c>
      <c r="E2125" s="380">
        <f>PTCA!H2108</f>
        <v>0</v>
      </c>
      <c r="F2125" s="380">
        <f>PTCA!Z2108</f>
        <v>0</v>
      </c>
      <c r="G2125" s="380">
        <f>PTCA!AD2108</f>
        <v>0</v>
      </c>
      <c r="H2125" s="62"/>
      <c r="I2125" s="760">
        <f>PTCA!C2108</f>
        <v>0</v>
      </c>
      <c r="J2125" s="760" t="str">
        <f>PTCA!AK2108</f>
        <v/>
      </c>
      <c r="K2125" s="760">
        <f>PTCA!AL2108</f>
        <v>0</v>
      </c>
      <c r="L2125" s="62"/>
      <c r="M2125" s="607"/>
      <c r="N2125" s="62"/>
      <c r="O2125" s="63">
        <f>PTCA!AA3505</f>
        <v>0</v>
      </c>
      <c r="P2125" s="63">
        <f>PTCA!AF3505</f>
        <v>0</v>
      </c>
      <c r="Q2125" s="232" t="e">
        <f t="shared" si="67"/>
        <v>#DIV/0!</v>
      </c>
      <c r="R2125" s="544">
        <f>PTCA!AI3505</f>
        <v>0</v>
      </c>
      <c r="S2125" s="544">
        <f>PTCA!AJ2108</f>
        <v>0</v>
      </c>
      <c r="T2125" s="53"/>
      <c r="U2125" s="232" t="e">
        <f t="shared" si="66"/>
        <v>#DIV/0!</v>
      </c>
      <c r="V2125" s="272"/>
      <c r="X2125" s="255"/>
      <c r="Y2125" s="254"/>
    </row>
    <row r="2126" spans="1:25" ht="15">
      <c r="A2126" s="380" t="str">
        <f>PTCA!B2109</f>
        <v>-000</v>
      </c>
      <c r="B2126" s="380">
        <f>PTCA!D2109</f>
        <v>0</v>
      </c>
      <c r="C2126" s="380">
        <f>PTCA!J2109</f>
        <v>0</v>
      </c>
      <c r="D2126" s="380">
        <f>PTCA!K2109</f>
        <v>0</v>
      </c>
      <c r="E2126" s="380">
        <f>PTCA!H2109</f>
        <v>0</v>
      </c>
      <c r="F2126" s="380">
        <f>PTCA!Z2109</f>
        <v>0</v>
      </c>
      <c r="G2126" s="380">
        <f>PTCA!AD2109</f>
        <v>0</v>
      </c>
      <c r="H2126" s="62"/>
      <c r="I2126" s="760">
        <f>PTCA!C2109</f>
        <v>0</v>
      </c>
      <c r="J2126" s="760" t="str">
        <f>PTCA!AK2109</f>
        <v/>
      </c>
      <c r="K2126" s="760">
        <f>PTCA!AL2109</f>
        <v>0</v>
      </c>
      <c r="L2126" s="62"/>
      <c r="M2126" s="607"/>
      <c r="N2126" s="62"/>
      <c r="O2126" s="63">
        <f>PTCA!AA3506</f>
        <v>0</v>
      </c>
      <c r="P2126" s="63">
        <f>PTCA!AF3506</f>
        <v>0</v>
      </c>
      <c r="Q2126" s="232" t="e">
        <f t="shared" si="67"/>
        <v>#DIV/0!</v>
      </c>
      <c r="R2126" s="544">
        <f>PTCA!AI3506</f>
        <v>0</v>
      </c>
      <c r="S2126" s="544">
        <f>PTCA!AJ2109</f>
        <v>0</v>
      </c>
      <c r="T2126" s="53"/>
      <c r="U2126" s="232" t="e">
        <f t="shared" si="66"/>
        <v>#DIV/0!</v>
      </c>
      <c r="V2126" s="272"/>
      <c r="X2126" s="255"/>
      <c r="Y2126" s="254"/>
    </row>
    <row r="2127" spans="1:25" ht="15">
      <c r="A2127" s="380" t="str">
        <f>PTCA!B2110</f>
        <v>-000</v>
      </c>
      <c r="B2127" s="380">
        <f>PTCA!D2110</f>
        <v>0</v>
      </c>
      <c r="C2127" s="380">
        <f>PTCA!J2110</f>
        <v>0</v>
      </c>
      <c r="D2127" s="380">
        <f>PTCA!K2110</f>
        <v>0</v>
      </c>
      <c r="E2127" s="380">
        <f>PTCA!H2110</f>
        <v>0</v>
      </c>
      <c r="F2127" s="380">
        <f>PTCA!Z2110</f>
        <v>0</v>
      </c>
      <c r="G2127" s="380">
        <f>PTCA!AD2110</f>
        <v>0</v>
      </c>
      <c r="H2127" s="62"/>
      <c r="I2127" s="760">
        <f>PTCA!C2110</f>
        <v>0</v>
      </c>
      <c r="J2127" s="760" t="str">
        <f>PTCA!AK2110</f>
        <v/>
      </c>
      <c r="K2127" s="760">
        <f>PTCA!AL2110</f>
        <v>0</v>
      </c>
      <c r="L2127" s="62"/>
      <c r="M2127" s="607"/>
      <c r="N2127" s="62"/>
      <c r="O2127" s="63">
        <f>PTCA!AA3507</f>
        <v>0</v>
      </c>
      <c r="P2127" s="63">
        <f>PTCA!AF3507</f>
        <v>0</v>
      </c>
      <c r="Q2127" s="232" t="e">
        <f t="shared" si="67"/>
        <v>#DIV/0!</v>
      </c>
      <c r="R2127" s="544">
        <f>PTCA!AI3507</f>
        <v>0</v>
      </c>
      <c r="S2127" s="544">
        <f>PTCA!AJ2110</f>
        <v>0</v>
      </c>
      <c r="T2127" s="53"/>
      <c r="U2127" s="232" t="e">
        <f t="shared" si="66"/>
        <v>#DIV/0!</v>
      </c>
      <c r="V2127" s="272"/>
      <c r="X2127" s="255"/>
      <c r="Y2127" s="254"/>
    </row>
    <row r="2128" spans="1:25" ht="15">
      <c r="A2128" s="380" t="str">
        <f>PTCA!B2111</f>
        <v>-000</v>
      </c>
      <c r="B2128" s="380">
        <f>PTCA!D2111</f>
        <v>0</v>
      </c>
      <c r="C2128" s="380">
        <f>PTCA!J2111</f>
        <v>0</v>
      </c>
      <c r="D2128" s="380">
        <f>PTCA!K2111</f>
        <v>0</v>
      </c>
      <c r="E2128" s="380">
        <f>PTCA!H2111</f>
        <v>0</v>
      </c>
      <c r="F2128" s="380">
        <f>PTCA!Z2111</f>
        <v>0</v>
      </c>
      <c r="G2128" s="380">
        <f>PTCA!AD2111</f>
        <v>0</v>
      </c>
      <c r="H2128" s="62"/>
      <c r="I2128" s="760">
        <f>PTCA!C2111</f>
        <v>0</v>
      </c>
      <c r="J2128" s="760" t="str">
        <f>PTCA!AK2111</f>
        <v/>
      </c>
      <c r="K2128" s="760">
        <f>PTCA!AL2111</f>
        <v>0</v>
      </c>
      <c r="L2128" s="62"/>
      <c r="M2128" s="607"/>
      <c r="N2128" s="62"/>
      <c r="O2128" s="63">
        <f>PTCA!AA3508</f>
        <v>0</v>
      </c>
      <c r="P2128" s="63">
        <f>PTCA!AF3508</f>
        <v>0</v>
      </c>
      <c r="Q2128" s="232" t="e">
        <f t="shared" si="67"/>
        <v>#DIV/0!</v>
      </c>
      <c r="R2128" s="544">
        <f>PTCA!AI3508</f>
        <v>0</v>
      </c>
      <c r="S2128" s="544">
        <f>PTCA!AJ2111</f>
        <v>0</v>
      </c>
      <c r="T2128" s="53"/>
      <c r="U2128" s="232" t="e">
        <f t="shared" si="66"/>
        <v>#DIV/0!</v>
      </c>
      <c r="V2128" s="272"/>
      <c r="X2128" s="255"/>
      <c r="Y2128" s="254"/>
    </row>
    <row r="2129" spans="1:25" ht="15">
      <c r="A2129" s="380" t="str">
        <f>PTCA!B2112</f>
        <v>-000</v>
      </c>
      <c r="B2129" s="380">
        <f>PTCA!D2112</f>
        <v>0</v>
      </c>
      <c r="C2129" s="380">
        <f>PTCA!J2112</f>
        <v>0</v>
      </c>
      <c r="D2129" s="380">
        <f>PTCA!K2112</f>
        <v>0</v>
      </c>
      <c r="E2129" s="380">
        <f>PTCA!H2112</f>
        <v>0</v>
      </c>
      <c r="F2129" s="380">
        <f>PTCA!Z2112</f>
        <v>0</v>
      </c>
      <c r="G2129" s="380">
        <f>PTCA!AD2112</f>
        <v>0</v>
      </c>
      <c r="H2129" s="62"/>
      <c r="I2129" s="760">
        <f>PTCA!C2112</f>
        <v>0</v>
      </c>
      <c r="J2129" s="760" t="str">
        <f>PTCA!AK2112</f>
        <v/>
      </c>
      <c r="K2129" s="760">
        <f>PTCA!AL2112</f>
        <v>0</v>
      </c>
      <c r="L2129" s="62"/>
      <c r="M2129" s="607"/>
      <c r="N2129" s="62"/>
      <c r="O2129" s="63">
        <f>PTCA!AA3509</f>
        <v>0</v>
      </c>
      <c r="P2129" s="63">
        <f>PTCA!AF3509</f>
        <v>0</v>
      </c>
      <c r="Q2129" s="232" t="e">
        <f t="shared" si="67"/>
        <v>#DIV/0!</v>
      </c>
      <c r="R2129" s="544">
        <f>PTCA!AI3509</f>
        <v>0</v>
      </c>
      <c r="S2129" s="544">
        <f>PTCA!AJ2112</f>
        <v>0</v>
      </c>
      <c r="T2129" s="53"/>
      <c r="U2129" s="232" t="e">
        <f t="shared" ref="U2129:U2192" si="68">T2129/P2129</f>
        <v>#DIV/0!</v>
      </c>
      <c r="V2129" s="272"/>
      <c r="X2129" s="255"/>
      <c r="Y2129" s="254"/>
    </row>
    <row r="2130" spans="1:25" ht="15">
      <c r="A2130" s="380" t="str">
        <f>PTCA!B2113</f>
        <v>-000</v>
      </c>
      <c r="B2130" s="380">
        <f>PTCA!D2113</f>
        <v>0</v>
      </c>
      <c r="C2130" s="380">
        <f>PTCA!J2113</f>
        <v>0</v>
      </c>
      <c r="D2130" s="380">
        <f>PTCA!K2113</f>
        <v>0</v>
      </c>
      <c r="E2130" s="380">
        <f>PTCA!H2113</f>
        <v>0</v>
      </c>
      <c r="F2130" s="380">
        <f>PTCA!Z2113</f>
        <v>0</v>
      </c>
      <c r="G2130" s="380">
        <f>PTCA!AD2113</f>
        <v>0</v>
      </c>
      <c r="H2130" s="62"/>
      <c r="I2130" s="760">
        <f>PTCA!C2113</f>
        <v>0</v>
      </c>
      <c r="J2130" s="760" t="str">
        <f>PTCA!AK2113</f>
        <v/>
      </c>
      <c r="K2130" s="760">
        <f>PTCA!AL2113</f>
        <v>0</v>
      </c>
      <c r="L2130" s="62"/>
      <c r="M2130" s="607"/>
      <c r="N2130" s="62"/>
      <c r="O2130" s="63">
        <f>PTCA!AA3510</f>
        <v>0</v>
      </c>
      <c r="P2130" s="63">
        <f>PTCA!AF3510</f>
        <v>0</v>
      </c>
      <c r="Q2130" s="232" t="e">
        <f t="shared" si="67"/>
        <v>#DIV/0!</v>
      </c>
      <c r="R2130" s="544">
        <f>PTCA!AI3510</f>
        <v>0</v>
      </c>
      <c r="S2130" s="544">
        <f>PTCA!AJ2113</f>
        <v>0</v>
      </c>
      <c r="T2130" s="53"/>
      <c r="U2130" s="232" t="e">
        <f t="shared" si="68"/>
        <v>#DIV/0!</v>
      </c>
      <c r="V2130" s="272"/>
      <c r="X2130" s="255"/>
      <c r="Y2130" s="254"/>
    </row>
    <row r="2131" spans="1:25" ht="15">
      <c r="A2131" s="380" t="str">
        <f>PTCA!B2114</f>
        <v>-000</v>
      </c>
      <c r="B2131" s="380">
        <f>PTCA!D2114</f>
        <v>0</v>
      </c>
      <c r="C2131" s="380">
        <f>PTCA!J2114</f>
        <v>0</v>
      </c>
      <c r="D2131" s="380">
        <f>PTCA!K2114</f>
        <v>0</v>
      </c>
      <c r="E2131" s="380">
        <f>PTCA!H2114</f>
        <v>0</v>
      </c>
      <c r="F2131" s="380">
        <f>PTCA!Z2114</f>
        <v>0</v>
      </c>
      <c r="G2131" s="380">
        <f>PTCA!AD2114</f>
        <v>0</v>
      </c>
      <c r="H2131" s="62"/>
      <c r="I2131" s="760">
        <f>PTCA!C2114</f>
        <v>0</v>
      </c>
      <c r="J2131" s="760" t="str">
        <f>PTCA!AK2114</f>
        <v/>
      </c>
      <c r="K2131" s="760">
        <f>PTCA!AL2114</f>
        <v>0</v>
      </c>
      <c r="L2131" s="62"/>
      <c r="M2131" s="607"/>
      <c r="N2131" s="62"/>
      <c r="O2131" s="63">
        <f>PTCA!AA3511</f>
        <v>0</v>
      </c>
      <c r="P2131" s="63">
        <f>PTCA!AF3511</f>
        <v>0</v>
      </c>
      <c r="Q2131" s="232" t="e">
        <f t="shared" si="67"/>
        <v>#DIV/0!</v>
      </c>
      <c r="R2131" s="544">
        <f>PTCA!AI3511</f>
        <v>0</v>
      </c>
      <c r="S2131" s="544">
        <f>PTCA!AJ2114</f>
        <v>0</v>
      </c>
      <c r="T2131" s="53"/>
      <c r="U2131" s="232" t="e">
        <f t="shared" si="68"/>
        <v>#DIV/0!</v>
      </c>
      <c r="V2131" s="272"/>
      <c r="X2131" s="255"/>
      <c r="Y2131" s="254"/>
    </row>
    <row r="2132" spans="1:25" ht="15">
      <c r="A2132" s="380" t="str">
        <f>PTCA!B2115</f>
        <v>-000</v>
      </c>
      <c r="B2132" s="380">
        <f>PTCA!D2115</f>
        <v>0</v>
      </c>
      <c r="C2132" s="380">
        <f>PTCA!J2115</f>
        <v>0</v>
      </c>
      <c r="D2132" s="380">
        <f>PTCA!K2115</f>
        <v>0</v>
      </c>
      <c r="E2132" s="380">
        <f>PTCA!H2115</f>
        <v>0</v>
      </c>
      <c r="F2132" s="380">
        <f>PTCA!Z2115</f>
        <v>0</v>
      </c>
      <c r="G2132" s="380">
        <f>PTCA!AD2115</f>
        <v>0</v>
      </c>
      <c r="H2132" s="62"/>
      <c r="I2132" s="760">
        <f>PTCA!C2115</f>
        <v>0</v>
      </c>
      <c r="J2132" s="760" t="str">
        <f>PTCA!AK2115</f>
        <v/>
      </c>
      <c r="K2132" s="760">
        <f>PTCA!AL2115</f>
        <v>0</v>
      </c>
      <c r="L2132" s="62"/>
      <c r="M2132" s="607"/>
      <c r="N2132" s="62"/>
      <c r="O2132" s="63">
        <f>PTCA!AA3512</f>
        <v>0</v>
      </c>
      <c r="P2132" s="63">
        <f>PTCA!AF3512</f>
        <v>0</v>
      </c>
      <c r="Q2132" s="232" t="e">
        <f t="shared" si="67"/>
        <v>#DIV/0!</v>
      </c>
      <c r="R2132" s="544">
        <f>PTCA!AI3512</f>
        <v>0</v>
      </c>
      <c r="S2132" s="544">
        <f>PTCA!AJ2115</f>
        <v>0</v>
      </c>
      <c r="T2132" s="53"/>
      <c r="U2132" s="232" t="e">
        <f t="shared" si="68"/>
        <v>#DIV/0!</v>
      </c>
      <c r="V2132" s="272"/>
      <c r="X2132" s="255"/>
      <c r="Y2132" s="254"/>
    </row>
    <row r="2133" spans="1:25" ht="15">
      <c r="A2133" s="380" t="str">
        <f>PTCA!B2116</f>
        <v>-000</v>
      </c>
      <c r="B2133" s="380">
        <f>PTCA!D2116</f>
        <v>0</v>
      </c>
      <c r="C2133" s="380">
        <f>PTCA!J2116</f>
        <v>0</v>
      </c>
      <c r="D2133" s="380">
        <f>PTCA!K2116</f>
        <v>0</v>
      </c>
      <c r="E2133" s="380">
        <f>PTCA!H2116</f>
        <v>0</v>
      </c>
      <c r="F2133" s="380">
        <f>PTCA!Z2116</f>
        <v>0</v>
      </c>
      <c r="G2133" s="380">
        <f>PTCA!AD2116</f>
        <v>0</v>
      </c>
      <c r="H2133" s="62"/>
      <c r="I2133" s="760">
        <f>PTCA!C2116</f>
        <v>0</v>
      </c>
      <c r="J2133" s="760" t="str">
        <f>PTCA!AK2116</f>
        <v/>
      </c>
      <c r="K2133" s="760">
        <f>PTCA!AL2116</f>
        <v>0</v>
      </c>
      <c r="L2133" s="62"/>
      <c r="M2133" s="607"/>
      <c r="N2133" s="62"/>
      <c r="O2133" s="63">
        <f>PTCA!AA3513</f>
        <v>0</v>
      </c>
      <c r="P2133" s="63">
        <f>PTCA!AF3513</f>
        <v>0</v>
      </c>
      <c r="Q2133" s="232" t="e">
        <f t="shared" si="67"/>
        <v>#DIV/0!</v>
      </c>
      <c r="R2133" s="544">
        <f>PTCA!AI3513</f>
        <v>0</v>
      </c>
      <c r="S2133" s="544">
        <f>PTCA!AJ2116</f>
        <v>0</v>
      </c>
      <c r="T2133" s="53"/>
      <c r="U2133" s="232" t="e">
        <f t="shared" si="68"/>
        <v>#DIV/0!</v>
      </c>
      <c r="V2133" s="272"/>
      <c r="X2133" s="255"/>
      <c r="Y2133" s="254"/>
    </row>
    <row r="2134" spans="1:25" ht="15">
      <c r="A2134" s="380" t="str">
        <f>PTCA!B2117</f>
        <v>-000</v>
      </c>
      <c r="B2134" s="380">
        <f>PTCA!D2117</f>
        <v>0</v>
      </c>
      <c r="C2134" s="380">
        <f>PTCA!J2117</f>
        <v>0</v>
      </c>
      <c r="D2134" s="380">
        <f>PTCA!K2117</f>
        <v>0</v>
      </c>
      <c r="E2134" s="380">
        <f>PTCA!H2117</f>
        <v>0</v>
      </c>
      <c r="F2134" s="380">
        <f>PTCA!Z2117</f>
        <v>0</v>
      </c>
      <c r="G2134" s="380">
        <f>PTCA!AD2117</f>
        <v>0</v>
      </c>
      <c r="H2134" s="62"/>
      <c r="I2134" s="760">
        <f>PTCA!C2117</f>
        <v>0</v>
      </c>
      <c r="J2134" s="760" t="str">
        <f>PTCA!AK2117</f>
        <v/>
      </c>
      <c r="K2134" s="760">
        <f>PTCA!AL2117</f>
        <v>0</v>
      </c>
      <c r="L2134" s="62"/>
      <c r="M2134" s="607"/>
      <c r="N2134" s="62"/>
      <c r="O2134" s="63">
        <f>PTCA!AA3514</f>
        <v>0</v>
      </c>
      <c r="P2134" s="63">
        <f>PTCA!AF3514</f>
        <v>0</v>
      </c>
      <c r="Q2134" s="232" t="e">
        <f t="shared" si="67"/>
        <v>#DIV/0!</v>
      </c>
      <c r="R2134" s="544">
        <f>PTCA!AI3514</f>
        <v>0</v>
      </c>
      <c r="S2134" s="544">
        <f>PTCA!AJ2117</f>
        <v>0</v>
      </c>
      <c r="T2134" s="53"/>
      <c r="U2134" s="232" t="e">
        <f t="shared" si="68"/>
        <v>#DIV/0!</v>
      </c>
      <c r="V2134" s="272"/>
      <c r="X2134" s="255"/>
      <c r="Y2134" s="254"/>
    </row>
    <row r="2135" spans="1:25" ht="15">
      <c r="A2135" s="380" t="str">
        <f>PTCA!B2118</f>
        <v>-000</v>
      </c>
      <c r="B2135" s="380">
        <f>PTCA!D2118</f>
        <v>0</v>
      </c>
      <c r="C2135" s="380">
        <f>PTCA!J2118</f>
        <v>0</v>
      </c>
      <c r="D2135" s="380">
        <f>PTCA!K2118</f>
        <v>0</v>
      </c>
      <c r="E2135" s="380">
        <f>PTCA!H2118</f>
        <v>0</v>
      </c>
      <c r="F2135" s="380">
        <f>PTCA!Z2118</f>
        <v>0</v>
      </c>
      <c r="G2135" s="380">
        <f>PTCA!AD2118</f>
        <v>0</v>
      </c>
      <c r="H2135" s="62"/>
      <c r="I2135" s="760">
        <f>PTCA!C2118</f>
        <v>0</v>
      </c>
      <c r="J2135" s="760" t="str">
        <f>PTCA!AK2118</f>
        <v/>
      </c>
      <c r="K2135" s="760">
        <f>PTCA!AL2118</f>
        <v>0</v>
      </c>
      <c r="L2135" s="62"/>
      <c r="M2135" s="607"/>
      <c r="N2135" s="62"/>
      <c r="O2135" s="63">
        <f>PTCA!AA3515</f>
        <v>0</v>
      </c>
      <c r="P2135" s="63">
        <f>PTCA!AF3515</f>
        <v>0</v>
      </c>
      <c r="Q2135" s="232" t="e">
        <f t="shared" si="67"/>
        <v>#DIV/0!</v>
      </c>
      <c r="R2135" s="544">
        <f>PTCA!AI3515</f>
        <v>0</v>
      </c>
      <c r="S2135" s="544">
        <f>PTCA!AJ2118</f>
        <v>0</v>
      </c>
      <c r="T2135" s="53"/>
      <c r="U2135" s="232" t="e">
        <f t="shared" si="68"/>
        <v>#DIV/0!</v>
      </c>
      <c r="V2135" s="272"/>
      <c r="X2135" s="255"/>
      <c r="Y2135" s="254"/>
    </row>
    <row r="2136" spans="1:25" ht="15">
      <c r="A2136" s="380" t="str">
        <f>PTCA!B2119</f>
        <v>-000</v>
      </c>
      <c r="B2136" s="380">
        <f>PTCA!D2119</f>
        <v>0</v>
      </c>
      <c r="C2136" s="380">
        <f>PTCA!J2119</f>
        <v>0</v>
      </c>
      <c r="D2136" s="380">
        <f>PTCA!K2119</f>
        <v>0</v>
      </c>
      <c r="E2136" s="380">
        <f>PTCA!H2119</f>
        <v>0</v>
      </c>
      <c r="F2136" s="380">
        <f>PTCA!Z2119</f>
        <v>0</v>
      </c>
      <c r="G2136" s="380">
        <f>PTCA!AD2119</f>
        <v>0</v>
      </c>
      <c r="H2136" s="62"/>
      <c r="I2136" s="760">
        <f>PTCA!C2119</f>
        <v>0</v>
      </c>
      <c r="J2136" s="760" t="str">
        <f>PTCA!AK2119</f>
        <v/>
      </c>
      <c r="K2136" s="760">
        <f>PTCA!AL2119</f>
        <v>0</v>
      </c>
      <c r="L2136" s="62"/>
      <c r="M2136" s="607"/>
      <c r="N2136" s="62"/>
      <c r="O2136" s="63">
        <f>PTCA!AA3516</f>
        <v>0</v>
      </c>
      <c r="P2136" s="63">
        <f>PTCA!AF3516</f>
        <v>0</v>
      </c>
      <c r="Q2136" s="232" t="e">
        <f t="shared" si="67"/>
        <v>#DIV/0!</v>
      </c>
      <c r="R2136" s="544">
        <f>PTCA!AI3516</f>
        <v>0</v>
      </c>
      <c r="S2136" s="544">
        <f>PTCA!AJ2119</f>
        <v>0</v>
      </c>
      <c r="T2136" s="53"/>
      <c r="U2136" s="232" t="e">
        <f t="shared" si="68"/>
        <v>#DIV/0!</v>
      </c>
      <c r="V2136" s="272"/>
      <c r="X2136" s="255"/>
      <c r="Y2136" s="254"/>
    </row>
    <row r="2137" spans="1:25" ht="15">
      <c r="A2137" s="380" t="str">
        <f>PTCA!B2120</f>
        <v>-000</v>
      </c>
      <c r="B2137" s="380">
        <f>PTCA!D2120</f>
        <v>0</v>
      </c>
      <c r="C2137" s="380">
        <f>PTCA!J2120</f>
        <v>0</v>
      </c>
      <c r="D2137" s="380">
        <f>PTCA!K2120</f>
        <v>0</v>
      </c>
      <c r="E2137" s="380">
        <f>PTCA!H2120</f>
        <v>0</v>
      </c>
      <c r="F2137" s="380">
        <f>PTCA!Z2120</f>
        <v>0</v>
      </c>
      <c r="G2137" s="380">
        <f>PTCA!AD2120</f>
        <v>0</v>
      </c>
      <c r="H2137" s="62"/>
      <c r="I2137" s="760">
        <f>PTCA!C2120</f>
        <v>0</v>
      </c>
      <c r="J2137" s="760" t="str">
        <f>PTCA!AK2120</f>
        <v/>
      </c>
      <c r="K2137" s="760">
        <f>PTCA!AL2120</f>
        <v>0</v>
      </c>
      <c r="L2137" s="62"/>
      <c r="M2137" s="607"/>
      <c r="N2137" s="62"/>
      <c r="O2137" s="63">
        <f>PTCA!AA3517</f>
        <v>0</v>
      </c>
      <c r="P2137" s="63">
        <f>PTCA!AF3517</f>
        <v>0</v>
      </c>
      <c r="Q2137" s="232" t="e">
        <f t="shared" si="67"/>
        <v>#DIV/0!</v>
      </c>
      <c r="R2137" s="544">
        <f>PTCA!AI3517</f>
        <v>0</v>
      </c>
      <c r="S2137" s="544">
        <f>PTCA!AJ2120</f>
        <v>0</v>
      </c>
      <c r="T2137" s="53"/>
      <c r="U2137" s="232" t="e">
        <f t="shared" si="68"/>
        <v>#DIV/0!</v>
      </c>
      <c r="V2137" s="272"/>
      <c r="X2137" s="255"/>
      <c r="Y2137" s="254"/>
    </row>
    <row r="2138" spans="1:25" ht="15">
      <c r="A2138" s="380" t="str">
        <f>PTCA!B2121</f>
        <v>-000</v>
      </c>
      <c r="B2138" s="380">
        <f>PTCA!D2121</f>
        <v>0</v>
      </c>
      <c r="C2138" s="380">
        <f>PTCA!J2121</f>
        <v>0</v>
      </c>
      <c r="D2138" s="380">
        <f>PTCA!K2121</f>
        <v>0</v>
      </c>
      <c r="E2138" s="380">
        <f>PTCA!H2121</f>
        <v>0</v>
      </c>
      <c r="F2138" s="380">
        <f>PTCA!Z2121</f>
        <v>0</v>
      </c>
      <c r="G2138" s="380">
        <f>PTCA!AD2121</f>
        <v>0</v>
      </c>
      <c r="H2138" s="62"/>
      <c r="I2138" s="760">
        <f>PTCA!C2121</f>
        <v>0</v>
      </c>
      <c r="J2138" s="760" t="str">
        <f>PTCA!AK2121</f>
        <v/>
      </c>
      <c r="K2138" s="760">
        <f>PTCA!AL2121</f>
        <v>0</v>
      </c>
      <c r="L2138" s="62"/>
      <c r="M2138" s="607"/>
      <c r="N2138" s="62"/>
      <c r="O2138" s="63">
        <f>PTCA!AA3518</f>
        <v>0</v>
      </c>
      <c r="P2138" s="63">
        <f>PTCA!AF3518</f>
        <v>0</v>
      </c>
      <c r="Q2138" s="232" t="e">
        <f t="shared" si="67"/>
        <v>#DIV/0!</v>
      </c>
      <c r="R2138" s="544">
        <f>PTCA!AI3518</f>
        <v>0</v>
      </c>
      <c r="S2138" s="544">
        <f>PTCA!AJ2121</f>
        <v>0</v>
      </c>
      <c r="T2138" s="53"/>
      <c r="U2138" s="232" t="e">
        <f t="shared" si="68"/>
        <v>#DIV/0!</v>
      </c>
      <c r="V2138" s="272"/>
      <c r="X2138" s="255"/>
      <c r="Y2138" s="254"/>
    </row>
    <row r="2139" spans="1:25" ht="15">
      <c r="A2139" s="380" t="str">
        <f>PTCA!B2122</f>
        <v>-000</v>
      </c>
      <c r="B2139" s="380">
        <f>PTCA!D2122</f>
        <v>0</v>
      </c>
      <c r="C2139" s="380">
        <f>PTCA!J2122</f>
        <v>0</v>
      </c>
      <c r="D2139" s="380">
        <f>PTCA!K2122</f>
        <v>0</v>
      </c>
      <c r="E2139" s="380">
        <f>PTCA!H2122</f>
        <v>0</v>
      </c>
      <c r="F2139" s="380">
        <f>PTCA!Z2122</f>
        <v>0</v>
      </c>
      <c r="G2139" s="380">
        <f>PTCA!AD2122</f>
        <v>0</v>
      </c>
      <c r="H2139" s="62"/>
      <c r="I2139" s="760">
        <f>PTCA!C2122</f>
        <v>0</v>
      </c>
      <c r="J2139" s="760" t="str">
        <f>PTCA!AK2122</f>
        <v/>
      </c>
      <c r="K2139" s="760">
        <f>PTCA!AL2122</f>
        <v>0</v>
      </c>
      <c r="L2139" s="62"/>
      <c r="M2139" s="607"/>
      <c r="N2139" s="62"/>
      <c r="O2139" s="63">
        <f>PTCA!AA3519</f>
        <v>0</v>
      </c>
      <c r="P2139" s="63">
        <f>PTCA!AF3519</f>
        <v>0</v>
      </c>
      <c r="Q2139" s="232" t="e">
        <f t="shared" si="67"/>
        <v>#DIV/0!</v>
      </c>
      <c r="R2139" s="544">
        <f>PTCA!AI3519</f>
        <v>0</v>
      </c>
      <c r="S2139" s="544">
        <f>PTCA!AJ2122</f>
        <v>0</v>
      </c>
      <c r="T2139" s="53"/>
      <c r="U2139" s="232" t="e">
        <f t="shared" si="68"/>
        <v>#DIV/0!</v>
      </c>
      <c r="V2139" s="272"/>
      <c r="X2139" s="255"/>
      <c r="Y2139" s="254"/>
    </row>
    <row r="2140" spans="1:25" ht="15">
      <c r="A2140" s="380" t="str">
        <f>PTCA!B2123</f>
        <v>-000</v>
      </c>
      <c r="B2140" s="380">
        <f>PTCA!D2123</f>
        <v>0</v>
      </c>
      <c r="C2140" s="380">
        <f>PTCA!J2123</f>
        <v>0</v>
      </c>
      <c r="D2140" s="380">
        <f>PTCA!K2123</f>
        <v>0</v>
      </c>
      <c r="E2140" s="380">
        <f>PTCA!H2123</f>
        <v>0</v>
      </c>
      <c r="F2140" s="380">
        <f>PTCA!Z2123</f>
        <v>0</v>
      </c>
      <c r="G2140" s="380">
        <f>PTCA!AD2123</f>
        <v>0</v>
      </c>
      <c r="H2140" s="62"/>
      <c r="I2140" s="760">
        <f>PTCA!C2123</f>
        <v>0</v>
      </c>
      <c r="J2140" s="760" t="str">
        <f>PTCA!AK2123</f>
        <v/>
      </c>
      <c r="K2140" s="760">
        <f>PTCA!AL2123</f>
        <v>0</v>
      </c>
      <c r="L2140" s="62"/>
      <c r="M2140" s="607"/>
      <c r="N2140" s="62"/>
      <c r="O2140" s="63">
        <f>PTCA!AA3876</f>
        <v>0</v>
      </c>
      <c r="P2140" s="63">
        <f>PTCA!AF3876</f>
        <v>0</v>
      </c>
      <c r="Q2140" s="232" t="e">
        <f t="shared" si="67"/>
        <v>#DIV/0!</v>
      </c>
      <c r="R2140" s="544">
        <f>PTCA!AI3876</f>
        <v>0</v>
      </c>
      <c r="S2140" s="544">
        <f>PTCA!AJ2123</f>
        <v>0</v>
      </c>
      <c r="T2140" s="53"/>
      <c r="U2140" s="232" t="e">
        <f t="shared" si="68"/>
        <v>#DIV/0!</v>
      </c>
      <c r="V2140" s="272"/>
      <c r="X2140" s="255"/>
      <c r="Y2140" s="254"/>
    </row>
    <row r="2141" spans="1:25" ht="15">
      <c r="A2141" s="380" t="str">
        <f>PTCA!B2124</f>
        <v>-000</v>
      </c>
      <c r="B2141" s="380">
        <f>PTCA!D2124</f>
        <v>0</v>
      </c>
      <c r="C2141" s="380">
        <f>PTCA!J2124</f>
        <v>0</v>
      </c>
      <c r="D2141" s="380">
        <f>PTCA!K2124</f>
        <v>0</v>
      </c>
      <c r="E2141" s="380">
        <f>PTCA!H2124</f>
        <v>0</v>
      </c>
      <c r="F2141" s="380">
        <f>PTCA!Z2124</f>
        <v>0</v>
      </c>
      <c r="G2141" s="380">
        <f>PTCA!AD2124</f>
        <v>0</v>
      </c>
      <c r="H2141" s="62"/>
      <c r="I2141" s="760">
        <f>PTCA!C2124</f>
        <v>0</v>
      </c>
      <c r="J2141" s="760" t="str">
        <f>PTCA!AK2124</f>
        <v/>
      </c>
      <c r="K2141" s="760">
        <f>PTCA!AL2124</f>
        <v>0</v>
      </c>
      <c r="L2141" s="62"/>
      <c r="M2141" s="607"/>
      <c r="N2141" s="62"/>
      <c r="O2141" s="63">
        <f>PTCA!AA3877</f>
        <v>0</v>
      </c>
      <c r="P2141" s="63">
        <f>PTCA!AF3877</f>
        <v>0</v>
      </c>
      <c r="Q2141" s="232" t="e">
        <f t="shared" si="67"/>
        <v>#DIV/0!</v>
      </c>
      <c r="R2141" s="544">
        <f>PTCA!AI3877</f>
        <v>0</v>
      </c>
      <c r="S2141" s="544">
        <f>PTCA!AJ2124</f>
        <v>0</v>
      </c>
      <c r="T2141" s="53"/>
      <c r="U2141" s="232" t="e">
        <f t="shared" si="68"/>
        <v>#DIV/0!</v>
      </c>
      <c r="V2141" s="272"/>
      <c r="X2141" s="255"/>
      <c r="Y2141" s="254"/>
    </row>
    <row r="2142" spans="1:25" ht="15">
      <c r="A2142" s="380" t="str">
        <f>PTCA!B2125</f>
        <v>-000</v>
      </c>
      <c r="B2142" s="380">
        <f>PTCA!D2125</f>
        <v>0</v>
      </c>
      <c r="C2142" s="380">
        <f>PTCA!J2125</f>
        <v>0</v>
      </c>
      <c r="D2142" s="380">
        <f>PTCA!K2125</f>
        <v>0</v>
      </c>
      <c r="E2142" s="380">
        <f>PTCA!H2125</f>
        <v>0</v>
      </c>
      <c r="F2142" s="380">
        <f>PTCA!Z2125</f>
        <v>0</v>
      </c>
      <c r="G2142" s="380">
        <f>PTCA!AD2125</f>
        <v>0</v>
      </c>
      <c r="H2142" s="62"/>
      <c r="I2142" s="760">
        <f>PTCA!C2125</f>
        <v>0</v>
      </c>
      <c r="J2142" s="760" t="str">
        <f>PTCA!AK2125</f>
        <v/>
      </c>
      <c r="K2142" s="760">
        <f>PTCA!AL2125</f>
        <v>0</v>
      </c>
      <c r="L2142" s="62"/>
      <c r="M2142" s="607"/>
      <c r="N2142" s="62"/>
      <c r="O2142" s="63">
        <f>PTCA!AA3878</f>
        <v>0</v>
      </c>
      <c r="P2142" s="63">
        <f>PTCA!AF3878</f>
        <v>0</v>
      </c>
      <c r="Q2142" s="232" t="e">
        <f t="shared" si="67"/>
        <v>#DIV/0!</v>
      </c>
      <c r="R2142" s="544">
        <f>PTCA!AI3878</f>
        <v>0</v>
      </c>
      <c r="S2142" s="544">
        <f>PTCA!AJ2125</f>
        <v>0</v>
      </c>
      <c r="T2142" s="53"/>
      <c r="U2142" s="232" t="e">
        <f t="shared" si="68"/>
        <v>#DIV/0!</v>
      </c>
      <c r="V2142" s="272"/>
      <c r="X2142" s="255"/>
      <c r="Y2142" s="254"/>
    </row>
    <row r="2143" spans="1:25" ht="15">
      <c r="A2143" s="380" t="str">
        <f>PTCA!B2126</f>
        <v>-000</v>
      </c>
      <c r="B2143" s="380">
        <f>PTCA!D2126</f>
        <v>0</v>
      </c>
      <c r="C2143" s="380">
        <f>PTCA!J2126</f>
        <v>0</v>
      </c>
      <c r="D2143" s="380">
        <f>PTCA!K2126</f>
        <v>0</v>
      </c>
      <c r="E2143" s="380">
        <f>PTCA!H2126</f>
        <v>0</v>
      </c>
      <c r="F2143" s="380">
        <f>PTCA!Z2126</f>
        <v>0</v>
      </c>
      <c r="G2143" s="380">
        <f>PTCA!AD2126</f>
        <v>0</v>
      </c>
      <c r="H2143" s="62"/>
      <c r="I2143" s="760">
        <f>PTCA!C2126</f>
        <v>0</v>
      </c>
      <c r="J2143" s="760" t="str">
        <f>PTCA!AK2126</f>
        <v/>
      </c>
      <c r="K2143" s="760">
        <f>PTCA!AL2126</f>
        <v>0</v>
      </c>
      <c r="L2143" s="62"/>
      <c r="M2143" s="607"/>
      <c r="N2143" s="62"/>
      <c r="O2143" s="63">
        <f>PTCA!AA3879</f>
        <v>0</v>
      </c>
      <c r="P2143" s="63">
        <f>PTCA!AF3879</f>
        <v>0</v>
      </c>
      <c r="Q2143" s="232" t="e">
        <f t="shared" si="67"/>
        <v>#DIV/0!</v>
      </c>
      <c r="R2143" s="544">
        <f>PTCA!AI3879</f>
        <v>0</v>
      </c>
      <c r="S2143" s="544">
        <f>PTCA!AJ2126</f>
        <v>0</v>
      </c>
      <c r="T2143" s="53"/>
      <c r="U2143" s="232" t="e">
        <f t="shared" si="68"/>
        <v>#DIV/0!</v>
      </c>
      <c r="V2143" s="272"/>
      <c r="X2143" s="255"/>
      <c r="Y2143" s="254"/>
    </row>
    <row r="2144" spans="1:25" ht="15">
      <c r="A2144" s="380" t="str">
        <f>PTCA!B2127</f>
        <v>-000</v>
      </c>
      <c r="B2144" s="380">
        <f>PTCA!D2127</f>
        <v>0</v>
      </c>
      <c r="C2144" s="380">
        <f>PTCA!J2127</f>
        <v>0</v>
      </c>
      <c r="D2144" s="380">
        <f>PTCA!K2127</f>
        <v>0</v>
      </c>
      <c r="E2144" s="380">
        <f>PTCA!H2127</f>
        <v>0</v>
      </c>
      <c r="F2144" s="380">
        <f>PTCA!Z2127</f>
        <v>0</v>
      </c>
      <c r="G2144" s="380">
        <f>PTCA!AD2127</f>
        <v>0</v>
      </c>
      <c r="H2144" s="62"/>
      <c r="I2144" s="760">
        <f>PTCA!C2127</f>
        <v>0</v>
      </c>
      <c r="J2144" s="760" t="str">
        <f>PTCA!AK2127</f>
        <v/>
      </c>
      <c r="K2144" s="760">
        <f>PTCA!AL2127</f>
        <v>0</v>
      </c>
      <c r="L2144" s="62"/>
      <c r="M2144" s="607"/>
      <c r="N2144" s="62"/>
      <c r="O2144" s="63">
        <f>PTCA!AA3880</f>
        <v>0</v>
      </c>
      <c r="P2144" s="63">
        <f>PTCA!AF3880</f>
        <v>0</v>
      </c>
      <c r="Q2144" s="232" t="e">
        <f t="shared" si="67"/>
        <v>#DIV/0!</v>
      </c>
      <c r="R2144" s="544">
        <f>PTCA!AI3880</f>
        <v>0</v>
      </c>
      <c r="S2144" s="544">
        <f>PTCA!AJ2127</f>
        <v>0</v>
      </c>
      <c r="T2144" s="53"/>
      <c r="U2144" s="232" t="e">
        <f t="shared" si="68"/>
        <v>#DIV/0!</v>
      </c>
      <c r="V2144" s="272"/>
      <c r="X2144" s="255"/>
      <c r="Y2144" s="254"/>
    </row>
    <row r="2145" spans="1:25" ht="15">
      <c r="A2145" s="380" t="str">
        <f>PTCA!B2128</f>
        <v>-000</v>
      </c>
      <c r="B2145" s="380">
        <f>PTCA!D2128</f>
        <v>0</v>
      </c>
      <c r="C2145" s="380">
        <f>PTCA!J2128</f>
        <v>0</v>
      </c>
      <c r="D2145" s="380">
        <f>PTCA!K2128</f>
        <v>0</v>
      </c>
      <c r="E2145" s="380">
        <f>PTCA!H2128</f>
        <v>0</v>
      </c>
      <c r="F2145" s="380">
        <f>PTCA!Z2128</f>
        <v>0</v>
      </c>
      <c r="G2145" s="380">
        <f>PTCA!AD2128</f>
        <v>0</v>
      </c>
      <c r="H2145" s="62"/>
      <c r="I2145" s="760">
        <f>PTCA!C2128</f>
        <v>0</v>
      </c>
      <c r="J2145" s="760" t="str">
        <f>PTCA!AK2128</f>
        <v/>
      </c>
      <c r="K2145" s="760">
        <f>PTCA!AL2128</f>
        <v>0</v>
      </c>
      <c r="L2145" s="62"/>
      <c r="M2145" s="607"/>
      <c r="N2145" s="62"/>
      <c r="O2145" s="63">
        <f>PTCA!AA3881</f>
        <v>0</v>
      </c>
      <c r="P2145" s="63">
        <f>PTCA!AF3881</f>
        <v>0</v>
      </c>
      <c r="Q2145" s="232" t="e">
        <f t="shared" si="67"/>
        <v>#DIV/0!</v>
      </c>
      <c r="R2145" s="544">
        <f>PTCA!AI3881</f>
        <v>0</v>
      </c>
      <c r="S2145" s="544">
        <f>PTCA!AJ2128</f>
        <v>0</v>
      </c>
      <c r="T2145" s="53"/>
      <c r="U2145" s="232" t="e">
        <f t="shared" si="68"/>
        <v>#DIV/0!</v>
      </c>
      <c r="V2145" s="272"/>
      <c r="X2145" s="255"/>
      <c r="Y2145" s="254"/>
    </row>
    <row r="2146" spans="1:25" ht="15">
      <c r="A2146" s="380" t="str">
        <f>PTCA!B2129</f>
        <v>-000</v>
      </c>
      <c r="B2146" s="380">
        <f>PTCA!D2129</f>
        <v>0</v>
      </c>
      <c r="C2146" s="380">
        <f>PTCA!J2129</f>
        <v>0</v>
      </c>
      <c r="D2146" s="380">
        <f>PTCA!K2129</f>
        <v>0</v>
      </c>
      <c r="E2146" s="380">
        <f>PTCA!H2129</f>
        <v>0</v>
      </c>
      <c r="F2146" s="380">
        <f>PTCA!Z2129</f>
        <v>0</v>
      </c>
      <c r="G2146" s="380">
        <f>PTCA!AD2129</f>
        <v>0</v>
      </c>
      <c r="H2146" s="62"/>
      <c r="I2146" s="760">
        <f>PTCA!C2129</f>
        <v>0</v>
      </c>
      <c r="J2146" s="760" t="str">
        <f>PTCA!AK2129</f>
        <v/>
      </c>
      <c r="K2146" s="760">
        <f>PTCA!AL2129</f>
        <v>0</v>
      </c>
      <c r="L2146" s="62"/>
      <c r="M2146" s="607"/>
      <c r="N2146" s="62"/>
      <c r="O2146" s="63">
        <f>PTCA!AA3882</f>
        <v>0</v>
      </c>
      <c r="P2146" s="63">
        <f>PTCA!AF3882</f>
        <v>0</v>
      </c>
      <c r="Q2146" s="232" t="e">
        <f t="shared" si="67"/>
        <v>#DIV/0!</v>
      </c>
      <c r="R2146" s="544">
        <f>PTCA!AI3882</f>
        <v>0</v>
      </c>
      <c r="S2146" s="544">
        <f>PTCA!AJ2129</f>
        <v>0</v>
      </c>
      <c r="T2146" s="53"/>
      <c r="U2146" s="232" t="e">
        <f t="shared" si="68"/>
        <v>#DIV/0!</v>
      </c>
      <c r="V2146" s="272"/>
      <c r="X2146" s="255"/>
      <c r="Y2146" s="254"/>
    </row>
    <row r="2147" spans="1:25" ht="15">
      <c r="A2147" s="380" t="str">
        <f>PTCA!B2130</f>
        <v>-000</v>
      </c>
      <c r="B2147" s="380">
        <f>PTCA!D2130</f>
        <v>0</v>
      </c>
      <c r="C2147" s="380">
        <f>PTCA!J2130</f>
        <v>0</v>
      </c>
      <c r="D2147" s="380">
        <f>PTCA!K2130</f>
        <v>0</v>
      </c>
      <c r="E2147" s="380">
        <f>PTCA!H2130</f>
        <v>0</v>
      </c>
      <c r="F2147" s="380">
        <f>PTCA!Z2130</f>
        <v>0</v>
      </c>
      <c r="G2147" s="380">
        <f>PTCA!AD2130</f>
        <v>0</v>
      </c>
      <c r="H2147" s="62"/>
      <c r="I2147" s="760">
        <f>PTCA!C2130</f>
        <v>0</v>
      </c>
      <c r="J2147" s="760" t="str">
        <f>PTCA!AK2130</f>
        <v/>
      </c>
      <c r="K2147" s="760">
        <f>PTCA!AL2130</f>
        <v>0</v>
      </c>
      <c r="L2147" s="62"/>
      <c r="M2147" s="607"/>
      <c r="N2147" s="62"/>
      <c r="O2147" s="63">
        <f>PTCA!AA3883</f>
        <v>0</v>
      </c>
      <c r="P2147" s="63">
        <f>PTCA!AF3883</f>
        <v>0</v>
      </c>
      <c r="Q2147" s="232" t="e">
        <f t="shared" si="67"/>
        <v>#DIV/0!</v>
      </c>
      <c r="R2147" s="544">
        <f>PTCA!AI3883</f>
        <v>0</v>
      </c>
      <c r="S2147" s="544">
        <f>PTCA!AJ2130</f>
        <v>0</v>
      </c>
      <c r="T2147" s="53"/>
      <c r="U2147" s="232" t="e">
        <f t="shared" si="68"/>
        <v>#DIV/0!</v>
      </c>
      <c r="V2147" s="272"/>
      <c r="X2147" s="255"/>
      <c r="Y2147" s="254"/>
    </row>
    <row r="2148" spans="1:25" ht="15">
      <c r="A2148" s="380" t="str">
        <f>PTCA!B2131</f>
        <v>-000</v>
      </c>
      <c r="B2148" s="380">
        <f>PTCA!D2131</f>
        <v>0</v>
      </c>
      <c r="C2148" s="380">
        <f>PTCA!J2131</f>
        <v>0</v>
      </c>
      <c r="D2148" s="380">
        <f>PTCA!K2131</f>
        <v>0</v>
      </c>
      <c r="E2148" s="380">
        <f>PTCA!H2131</f>
        <v>0</v>
      </c>
      <c r="F2148" s="380">
        <f>PTCA!Z2131</f>
        <v>0</v>
      </c>
      <c r="G2148" s="380">
        <f>PTCA!AD2131</f>
        <v>0</v>
      </c>
      <c r="H2148" s="62"/>
      <c r="I2148" s="760">
        <f>PTCA!C2131</f>
        <v>0</v>
      </c>
      <c r="J2148" s="760" t="str">
        <f>PTCA!AK2131</f>
        <v/>
      </c>
      <c r="K2148" s="760">
        <f>PTCA!AL2131</f>
        <v>0</v>
      </c>
      <c r="L2148" s="62"/>
      <c r="M2148" s="607"/>
      <c r="N2148" s="62"/>
      <c r="O2148" s="63">
        <f>PTCA!AA3884</f>
        <v>0</v>
      </c>
      <c r="P2148" s="63">
        <f>PTCA!AF3884</f>
        <v>0</v>
      </c>
      <c r="Q2148" s="232" t="e">
        <f t="shared" si="67"/>
        <v>#DIV/0!</v>
      </c>
      <c r="R2148" s="544">
        <f>PTCA!AI3884</f>
        <v>0</v>
      </c>
      <c r="S2148" s="544">
        <f>PTCA!AJ2131</f>
        <v>0</v>
      </c>
      <c r="T2148" s="53"/>
      <c r="U2148" s="232" t="e">
        <f t="shared" si="68"/>
        <v>#DIV/0!</v>
      </c>
      <c r="V2148" s="272"/>
      <c r="X2148" s="255"/>
      <c r="Y2148" s="254"/>
    </row>
    <row r="2149" spans="1:25" ht="15">
      <c r="A2149" s="380" t="str">
        <f>PTCA!B2132</f>
        <v>-000</v>
      </c>
      <c r="B2149" s="380">
        <f>PTCA!D2132</f>
        <v>0</v>
      </c>
      <c r="C2149" s="380">
        <f>PTCA!J2132</f>
        <v>0</v>
      </c>
      <c r="D2149" s="380">
        <f>PTCA!K2132</f>
        <v>0</v>
      </c>
      <c r="E2149" s="380">
        <f>PTCA!H2132</f>
        <v>0</v>
      </c>
      <c r="F2149" s="380">
        <f>PTCA!Z2132</f>
        <v>0</v>
      </c>
      <c r="G2149" s="380">
        <f>PTCA!AD2132</f>
        <v>0</v>
      </c>
      <c r="H2149" s="62"/>
      <c r="I2149" s="760">
        <f>PTCA!C2132</f>
        <v>0</v>
      </c>
      <c r="J2149" s="760" t="str">
        <f>PTCA!AK2132</f>
        <v/>
      </c>
      <c r="K2149" s="760">
        <f>PTCA!AL2132</f>
        <v>0</v>
      </c>
      <c r="L2149" s="62"/>
      <c r="M2149" s="607"/>
      <c r="N2149" s="62"/>
      <c r="O2149" s="63">
        <f>PTCA!AA3885</f>
        <v>0</v>
      </c>
      <c r="P2149" s="63">
        <f>PTCA!AF3885</f>
        <v>0</v>
      </c>
      <c r="Q2149" s="232" t="e">
        <f t="shared" si="67"/>
        <v>#DIV/0!</v>
      </c>
      <c r="R2149" s="544">
        <f>PTCA!AI3885</f>
        <v>0</v>
      </c>
      <c r="S2149" s="544">
        <f>PTCA!AJ2132</f>
        <v>0</v>
      </c>
      <c r="T2149" s="53"/>
      <c r="U2149" s="232" t="e">
        <f t="shared" si="68"/>
        <v>#DIV/0!</v>
      </c>
      <c r="V2149" s="272"/>
      <c r="X2149" s="255"/>
      <c r="Y2149" s="254"/>
    </row>
    <row r="2150" spans="1:25" ht="15">
      <c r="A2150" s="380" t="str">
        <f>PTCA!B2133</f>
        <v>-000</v>
      </c>
      <c r="B2150" s="380">
        <f>PTCA!D2133</f>
        <v>0</v>
      </c>
      <c r="C2150" s="380">
        <f>PTCA!J2133</f>
        <v>0</v>
      </c>
      <c r="D2150" s="380">
        <f>PTCA!K2133</f>
        <v>0</v>
      </c>
      <c r="E2150" s="380">
        <f>PTCA!H2133</f>
        <v>0</v>
      </c>
      <c r="F2150" s="380">
        <f>PTCA!Z2133</f>
        <v>0</v>
      </c>
      <c r="G2150" s="380">
        <f>PTCA!AD2133</f>
        <v>0</v>
      </c>
      <c r="H2150" s="62"/>
      <c r="I2150" s="760">
        <f>PTCA!C2133</f>
        <v>0</v>
      </c>
      <c r="J2150" s="760" t="str">
        <f>PTCA!AK2133</f>
        <v/>
      </c>
      <c r="K2150" s="760">
        <f>PTCA!AL2133</f>
        <v>0</v>
      </c>
      <c r="L2150" s="62"/>
      <c r="M2150" s="607"/>
      <c r="N2150" s="62"/>
      <c r="O2150" s="63">
        <f>PTCA!AA3886</f>
        <v>0</v>
      </c>
      <c r="P2150" s="63">
        <f>PTCA!AF3886</f>
        <v>0</v>
      </c>
      <c r="Q2150" s="232" t="e">
        <f t="shared" si="67"/>
        <v>#DIV/0!</v>
      </c>
      <c r="R2150" s="544">
        <f>PTCA!AI3886</f>
        <v>0</v>
      </c>
      <c r="S2150" s="544">
        <f>PTCA!AJ2133</f>
        <v>0</v>
      </c>
      <c r="T2150" s="53"/>
      <c r="U2150" s="232" t="e">
        <f t="shared" si="68"/>
        <v>#DIV/0!</v>
      </c>
      <c r="V2150" s="272"/>
      <c r="X2150" s="255"/>
      <c r="Y2150" s="254"/>
    </row>
    <row r="2151" spans="1:25" ht="15">
      <c r="A2151" s="380" t="str">
        <f>PTCA!B2134</f>
        <v>-000</v>
      </c>
      <c r="B2151" s="380">
        <f>PTCA!D2134</f>
        <v>0</v>
      </c>
      <c r="C2151" s="380">
        <f>PTCA!J2134</f>
        <v>0</v>
      </c>
      <c r="D2151" s="380">
        <f>PTCA!K2134</f>
        <v>0</v>
      </c>
      <c r="E2151" s="380">
        <f>PTCA!H2134</f>
        <v>0</v>
      </c>
      <c r="F2151" s="380">
        <f>PTCA!Z2134</f>
        <v>0</v>
      </c>
      <c r="G2151" s="380">
        <f>PTCA!AD2134</f>
        <v>0</v>
      </c>
      <c r="H2151" s="62"/>
      <c r="I2151" s="760">
        <f>PTCA!C2134</f>
        <v>0</v>
      </c>
      <c r="J2151" s="760" t="str">
        <f>PTCA!AK2134</f>
        <v/>
      </c>
      <c r="K2151" s="760">
        <f>PTCA!AL2134</f>
        <v>0</v>
      </c>
      <c r="L2151" s="62"/>
      <c r="M2151" s="607"/>
      <c r="N2151" s="62"/>
      <c r="O2151" s="63">
        <f>PTCA!AA3887</f>
        <v>0</v>
      </c>
      <c r="P2151" s="63">
        <f>PTCA!AF3887</f>
        <v>0</v>
      </c>
      <c r="Q2151" s="232" t="e">
        <f t="shared" si="67"/>
        <v>#DIV/0!</v>
      </c>
      <c r="R2151" s="544">
        <f>PTCA!AI3887</f>
        <v>0</v>
      </c>
      <c r="S2151" s="544">
        <f>PTCA!AJ2134</f>
        <v>0</v>
      </c>
      <c r="T2151" s="53"/>
      <c r="U2151" s="232" t="e">
        <f t="shared" si="68"/>
        <v>#DIV/0!</v>
      </c>
      <c r="V2151" s="272"/>
      <c r="X2151" s="255"/>
      <c r="Y2151" s="254"/>
    </row>
    <row r="2152" spans="1:25" ht="15">
      <c r="A2152" s="380" t="str">
        <f>PTCA!B2135</f>
        <v>-000</v>
      </c>
      <c r="B2152" s="380">
        <f>PTCA!D2135</f>
        <v>0</v>
      </c>
      <c r="C2152" s="380">
        <f>PTCA!J2135</f>
        <v>0</v>
      </c>
      <c r="D2152" s="380">
        <f>PTCA!K2135</f>
        <v>0</v>
      </c>
      <c r="E2152" s="380">
        <f>PTCA!H2135</f>
        <v>0</v>
      </c>
      <c r="F2152" s="380">
        <f>PTCA!Z2135</f>
        <v>0</v>
      </c>
      <c r="G2152" s="380">
        <f>PTCA!AD2135</f>
        <v>0</v>
      </c>
      <c r="H2152" s="62"/>
      <c r="I2152" s="760">
        <f>PTCA!C2135</f>
        <v>0</v>
      </c>
      <c r="J2152" s="760" t="str">
        <f>PTCA!AK2135</f>
        <v/>
      </c>
      <c r="K2152" s="760">
        <f>PTCA!AL2135</f>
        <v>0</v>
      </c>
      <c r="L2152" s="62"/>
      <c r="M2152" s="607"/>
      <c r="N2152" s="62"/>
      <c r="O2152" s="63">
        <f>PTCA!AA3888</f>
        <v>0</v>
      </c>
      <c r="P2152" s="63">
        <f>PTCA!AF3888</f>
        <v>0</v>
      </c>
      <c r="Q2152" s="232" t="e">
        <f t="shared" si="67"/>
        <v>#DIV/0!</v>
      </c>
      <c r="R2152" s="544">
        <f>PTCA!AI3888</f>
        <v>0</v>
      </c>
      <c r="S2152" s="544">
        <f>PTCA!AJ2135</f>
        <v>0</v>
      </c>
      <c r="T2152" s="53"/>
      <c r="U2152" s="232" t="e">
        <f t="shared" si="68"/>
        <v>#DIV/0!</v>
      </c>
      <c r="V2152" s="272"/>
      <c r="X2152" s="255"/>
      <c r="Y2152" s="254"/>
    </row>
    <row r="2153" spans="1:25" ht="15">
      <c r="A2153" s="380" t="str">
        <f>PTCA!B2136</f>
        <v>-000</v>
      </c>
      <c r="B2153" s="380">
        <f>PTCA!D2136</f>
        <v>0</v>
      </c>
      <c r="C2153" s="380">
        <f>PTCA!J2136</f>
        <v>0</v>
      </c>
      <c r="D2153" s="380">
        <f>PTCA!K2136</f>
        <v>0</v>
      </c>
      <c r="E2153" s="380">
        <f>PTCA!H2136</f>
        <v>0</v>
      </c>
      <c r="F2153" s="380">
        <f>PTCA!Z2136</f>
        <v>0</v>
      </c>
      <c r="G2153" s="380">
        <f>PTCA!AD2136</f>
        <v>0</v>
      </c>
      <c r="H2153" s="62"/>
      <c r="I2153" s="760">
        <f>PTCA!C2136</f>
        <v>0</v>
      </c>
      <c r="J2153" s="760" t="str">
        <f>PTCA!AK2136</f>
        <v/>
      </c>
      <c r="K2153" s="760">
        <f>PTCA!AL2136</f>
        <v>0</v>
      </c>
      <c r="L2153" s="62"/>
      <c r="M2153" s="607"/>
      <c r="N2153" s="62"/>
      <c r="O2153" s="63">
        <f>PTCA!AA3889</f>
        <v>0</v>
      </c>
      <c r="P2153" s="63">
        <f>PTCA!AF3889</f>
        <v>0</v>
      </c>
      <c r="Q2153" s="232" t="e">
        <f t="shared" si="67"/>
        <v>#DIV/0!</v>
      </c>
      <c r="R2153" s="544">
        <f>PTCA!AI3889</f>
        <v>0</v>
      </c>
      <c r="S2153" s="544">
        <f>PTCA!AJ2136</f>
        <v>0</v>
      </c>
      <c r="T2153" s="53"/>
      <c r="U2153" s="232" t="e">
        <f t="shared" si="68"/>
        <v>#DIV/0!</v>
      </c>
      <c r="V2153" s="272"/>
      <c r="X2153" s="255"/>
      <c r="Y2153" s="254"/>
    </row>
    <row r="2154" spans="1:25" ht="15">
      <c r="A2154" s="380" t="str">
        <f>PTCA!B2137</f>
        <v>-000</v>
      </c>
      <c r="B2154" s="380">
        <f>PTCA!D2137</f>
        <v>0</v>
      </c>
      <c r="C2154" s="380">
        <f>PTCA!J2137</f>
        <v>0</v>
      </c>
      <c r="D2154" s="380">
        <f>PTCA!K2137</f>
        <v>0</v>
      </c>
      <c r="E2154" s="380">
        <f>PTCA!H2137</f>
        <v>0</v>
      </c>
      <c r="F2154" s="380">
        <f>PTCA!Z2137</f>
        <v>0</v>
      </c>
      <c r="G2154" s="380">
        <f>PTCA!AD2137</f>
        <v>0</v>
      </c>
      <c r="H2154" s="62"/>
      <c r="I2154" s="760">
        <f>PTCA!C2137</f>
        <v>0</v>
      </c>
      <c r="J2154" s="760" t="str">
        <f>PTCA!AK2137</f>
        <v/>
      </c>
      <c r="K2154" s="760">
        <f>PTCA!AL2137</f>
        <v>0</v>
      </c>
      <c r="L2154" s="62"/>
      <c r="M2154" s="607"/>
      <c r="N2154" s="62"/>
      <c r="O2154" s="63">
        <f>PTCA!AA3890</f>
        <v>0</v>
      </c>
      <c r="P2154" s="63">
        <f>PTCA!AF3890</f>
        <v>0</v>
      </c>
      <c r="Q2154" s="232" t="e">
        <f t="shared" si="67"/>
        <v>#DIV/0!</v>
      </c>
      <c r="R2154" s="544">
        <f>PTCA!AI3890</f>
        <v>0</v>
      </c>
      <c r="S2154" s="544">
        <f>PTCA!AJ2137</f>
        <v>0</v>
      </c>
      <c r="T2154" s="53"/>
      <c r="U2154" s="232" t="e">
        <f t="shared" si="68"/>
        <v>#DIV/0!</v>
      </c>
      <c r="V2154" s="272"/>
      <c r="X2154" s="255"/>
      <c r="Y2154" s="254"/>
    </row>
    <row r="2155" spans="1:25" ht="15">
      <c r="A2155" s="380" t="str">
        <f>PTCA!B2138</f>
        <v>-000</v>
      </c>
      <c r="B2155" s="380">
        <f>PTCA!D2138</f>
        <v>0</v>
      </c>
      <c r="C2155" s="380">
        <f>PTCA!J2138</f>
        <v>0</v>
      </c>
      <c r="D2155" s="380">
        <f>PTCA!K2138</f>
        <v>0</v>
      </c>
      <c r="E2155" s="380">
        <f>PTCA!H2138</f>
        <v>0</v>
      </c>
      <c r="F2155" s="380">
        <f>PTCA!Z2138</f>
        <v>0</v>
      </c>
      <c r="G2155" s="380">
        <f>PTCA!AD2138</f>
        <v>0</v>
      </c>
      <c r="H2155" s="62"/>
      <c r="I2155" s="760">
        <f>PTCA!C2138</f>
        <v>0</v>
      </c>
      <c r="J2155" s="760" t="str">
        <f>PTCA!AK2138</f>
        <v/>
      </c>
      <c r="K2155" s="760">
        <f>PTCA!AL2138</f>
        <v>0</v>
      </c>
      <c r="L2155" s="62"/>
      <c r="M2155" s="607"/>
      <c r="N2155" s="62"/>
      <c r="O2155" s="63">
        <f>PTCA!AA3891</f>
        <v>0</v>
      </c>
      <c r="P2155" s="63">
        <f>PTCA!AF3891</f>
        <v>0</v>
      </c>
      <c r="Q2155" s="232" t="e">
        <f t="shared" si="67"/>
        <v>#DIV/0!</v>
      </c>
      <c r="R2155" s="544">
        <f>PTCA!AI3891</f>
        <v>0</v>
      </c>
      <c r="S2155" s="544">
        <f>PTCA!AJ2138</f>
        <v>0</v>
      </c>
      <c r="T2155" s="53"/>
      <c r="U2155" s="232" t="e">
        <f t="shared" si="68"/>
        <v>#DIV/0!</v>
      </c>
      <c r="V2155" s="272"/>
      <c r="X2155" s="255"/>
      <c r="Y2155" s="254"/>
    </row>
    <row r="2156" spans="1:25" ht="15">
      <c r="A2156" s="380" t="str">
        <f>PTCA!B2139</f>
        <v>-000</v>
      </c>
      <c r="B2156" s="380">
        <f>PTCA!D2139</f>
        <v>0</v>
      </c>
      <c r="C2156" s="380">
        <f>PTCA!J2139</f>
        <v>0</v>
      </c>
      <c r="D2156" s="380">
        <f>PTCA!K2139</f>
        <v>0</v>
      </c>
      <c r="E2156" s="380">
        <f>PTCA!H2139</f>
        <v>0</v>
      </c>
      <c r="F2156" s="380">
        <f>PTCA!Z2139</f>
        <v>0</v>
      </c>
      <c r="G2156" s="380">
        <f>PTCA!AD2139</f>
        <v>0</v>
      </c>
      <c r="H2156" s="62"/>
      <c r="I2156" s="760">
        <f>PTCA!C2139</f>
        <v>0</v>
      </c>
      <c r="J2156" s="760" t="str">
        <f>PTCA!AK2139</f>
        <v/>
      </c>
      <c r="K2156" s="760">
        <f>PTCA!AL2139</f>
        <v>0</v>
      </c>
      <c r="L2156" s="62"/>
      <c r="M2156" s="607"/>
      <c r="N2156" s="62"/>
      <c r="O2156" s="63">
        <f>PTCA!AA3892</f>
        <v>0</v>
      </c>
      <c r="P2156" s="63">
        <f>PTCA!AF3892</f>
        <v>0</v>
      </c>
      <c r="Q2156" s="232" t="e">
        <f t="shared" si="67"/>
        <v>#DIV/0!</v>
      </c>
      <c r="R2156" s="544">
        <f>PTCA!AI3892</f>
        <v>0</v>
      </c>
      <c r="S2156" s="544">
        <f>PTCA!AJ2139</f>
        <v>0</v>
      </c>
      <c r="T2156" s="53"/>
      <c r="U2156" s="232" t="e">
        <f t="shared" si="68"/>
        <v>#DIV/0!</v>
      </c>
      <c r="V2156" s="272"/>
      <c r="X2156" s="255"/>
      <c r="Y2156" s="254"/>
    </row>
    <row r="2157" spans="1:25" ht="15">
      <c r="A2157" s="380" t="str">
        <f>PTCA!B2140</f>
        <v>-000</v>
      </c>
      <c r="B2157" s="380">
        <f>PTCA!D2140</f>
        <v>0</v>
      </c>
      <c r="C2157" s="380">
        <f>PTCA!J2140</f>
        <v>0</v>
      </c>
      <c r="D2157" s="380">
        <f>PTCA!K2140</f>
        <v>0</v>
      </c>
      <c r="E2157" s="380">
        <f>PTCA!H2140</f>
        <v>0</v>
      </c>
      <c r="F2157" s="380">
        <f>PTCA!Z2140</f>
        <v>0</v>
      </c>
      <c r="G2157" s="380">
        <f>PTCA!AD2140</f>
        <v>0</v>
      </c>
      <c r="H2157" s="62"/>
      <c r="I2157" s="760">
        <f>PTCA!C2140</f>
        <v>0</v>
      </c>
      <c r="J2157" s="760" t="str">
        <f>PTCA!AK2140</f>
        <v/>
      </c>
      <c r="K2157" s="760">
        <f>PTCA!AL2140</f>
        <v>0</v>
      </c>
      <c r="L2157" s="62"/>
      <c r="M2157" s="607"/>
      <c r="N2157" s="62"/>
      <c r="O2157" s="63">
        <f>PTCA!AA3893</f>
        <v>0</v>
      </c>
      <c r="P2157" s="63">
        <f>PTCA!AF3893</f>
        <v>0</v>
      </c>
      <c r="Q2157" s="232" t="e">
        <f t="shared" si="67"/>
        <v>#DIV/0!</v>
      </c>
      <c r="R2157" s="544">
        <f>PTCA!AI3893</f>
        <v>0</v>
      </c>
      <c r="S2157" s="544">
        <f>PTCA!AJ2140</f>
        <v>0</v>
      </c>
      <c r="T2157" s="53"/>
      <c r="U2157" s="232" t="e">
        <f t="shared" si="68"/>
        <v>#DIV/0!</v>
      </c>
      <c r="V2157" s="272"/>
      <c r="X2157" s="255"/>
      <c r="Y2157" s="254"/>
    </row>
    <row r="2158" spans="1:25" ht="15">
      <c r="A2158" s="380" t="str">
        <f>PTCA!B2141</f>
        <v>-000</v>
      </c>
      <c r="B2158" s="380">
        <f>PTCA!D2141</f>
        <v>0</v>
      </c>
      <c r="C2158" s="380">
        <f>PTCA!J2141</f>
        <v>0</v>
      </c>
      <c r="D2158" s="380">
        <f>PTCA!K2141</f>
        <v>0</v>
      </c>
      <c r="E2158" s="380">
        <f>PTCA!H2141</f>
        <v>0</v>
      </c>
      <c r="F2158" s="380">
        <f>PTCA!Z2141</f>
        <v>0</v>
      </c>
      <c r="G2158" s="380">
        <f>PTCA!AD2141</f>
        <v>0</v>
      </c>
      <c r="H2158" s="62"/>
      <c r="I2158" s="760">
        <f>PTCA!C2141</f>
        <v>0</v>
      </c>
      <c r="J2158" s="760" t="str">
        <f>PTCA!AK2141</f>
        <v/>
      </c>
      <c r="K2158" s="760">
        <f>PTCA!AL2141</f>
        <v>0</v>
      </c>
      <c r="L2158" s="62"/>
      <c r="M2158" s="607"/>
      <c r="N2158" s="62"/>
      <c r="O2158" s="63">
        <f>PTCA!AA3894</f>
        <v>0</v>
      </c>
      <c r="P2158" s="63">
        <f>PTCA!AF3894</f>
        <v>0</v>
      </c>
      <c r="Q2158" s="232" t="e">
        <f t="shared" si="67"/>
        <v>#DIV/0!</v>
      </c>
      <c r="R2158" s="544">
        <f>PTCA!AI3894</f>
        <v>0</v>
      </c>
      <c r="S2158" s="544">
        <f>PTCA!AJ2141</f>
        <v>0</v>
      </c>
      <c r="T2158" s="53"/>
      <c r="U2158" s="232" t="e">
        <f t="shared" si="68"/>
        <v>#DIV/0!</v>
      </c>
      <c r="V2158" s="272"/>
      <c r="X2158" s="255"/>
      <c r="Y2158" s="254"/>
    </row>
    <row r="2159" spans="1:25" ht="15">
      <c r="A2159" s="380" t="str">
        <f>PTCA!B2142</f>
        <v>-000</v>
      </c>
      <c r="B2159" s="380">
        <f>PTCA!D2142</f>
        <v>0</v>
      </c>
      <c r="C2159" s="380">
        <f>PTCA!J2142</f>
        <v>0</v>
      </c>
      <c r="D2159" s="380">
        <f>PTCA!K2142</f>
        <v>0</v>
      </c>
      <c r="E2159" s="380">
        <f>PTCA!H2142</f>
        <v>0</v>
      </c>
      <c r="F2159" s="380">
        <f>PTCA!Z2142</f>
        <v>0</v>
      </c>
      <c r="G2159" s="380">
        <f>PTCA!AD2142</f>
        <v>0</v>
      </c>
      <c r="H2159" s="62"/>
      <c r="I2159" s="760">
        <f>PTCA!C2142</f>
        <v>0</v>
      </c>
      <c r="J2159" s="760" t="str">
        <f>PTCA!AK2142</f>
        <v/>
      </c>
      <c r="K2159" s="760">
        <f>PTCA!AL2142</f>
        <v>0</v>
      </c>
      <c r="L2159" s="62"/>
      <c r="M2159" s="607"/>
      <c r="N2159" s="62"/>
      <c r="O2159" s="63">
        <f>PTCA!AA3895</f>
        <v>0</v>
      </c>
      <c r="P2159" s="63">
        <f>PTCA!AF3895</f>
        <v>0</v>
      </c>
      <c r="Q2159" s="232" t="e">
        <f t="shared" si="67"/>
        <v>#DIV/0!</v>
      </c>
      <c r="R2159" s="544">
        <f>PTCA!AI3895</f>
        <v>0</v>
      </c>
      <c r="S2159" s="544">
        <f>PTCA!AJ2142</f>
        <v>0</v>
      </c>
      <c r="T2159" s="53"/>
      <c r="U2159" s="232" t="e">
        <f t="shared" si="68"/>
        <v>#DIV/0!</v>
      </c>
      <c r="V2159" s="272"/>
      <c r="X2159" s="255"/>
      <c r="Y2159" s="254"/>
    </row>
    <row r="2160" spans="1:25" ht="15">
      <c r="A2160" s="380" t="str">
        <f>PTCA!B2143</f>
        <v>-000</v>
      </c>
      <c r="B2160" s="380">
        <f>PTCA!D2143</f>
        <v>0</v>
      </c>
      <c r="C2160" s="380">
        <f>PTCA!J2143</f>
        <v>0</v>
      </c>
      <c r="D2160" s="380">
        <f>PTCA!K2143</f>
        <v>0</v>
      </c>
      <c r="E2160" s="380">
        <f>PTCA!H2143</f>
        <v>0</v>
      </c>
      <c r="F2160" s="380">
        <f>PTCA!Z2143</f>
        <v>0</v>
      </c>
      <c r="G2160" s="380">
        <f>PTCA!AD2143</f>
        <v>0</v>
      </c>
      <c r="H2160" s="62"/>
      <c r="I2160" s="760">
        <f>PTCA!C2143</f>
        <v>0</v>
      </c>
      <c r="J2160" s="760" t="str">
        <f>PTCA!AK2143</f>
        <v/>
      </c>
      <c r="K2160" s="760">
        <f>PTCA!AL2143</f>
        <v>0</v>
      </c>
      <c r="L2160" s="62"/>
      <c r="M2160" s="607"/>
      <c r="N2160" s="62"/>
      <c r="O2160" s="63">
        <f>PTCA!AA3896</f>
        <v>0</v>
      </c>
      <c r="P2160" s="63">
        <f>PTCA!AF3896</f>
        <v>0</v>
      </c>
      <c r="Q2160" s="232" t="e">
        <f t="shared" si="67"/>
        <v>#DIV/0!</v>
      </c>
      <c r="R2160" s="544">
        <f>PTCA!AI3896</f>
        <v>0</v>
      </c>
      <c r="S2160" s="544">
        <f>PTCA!AJ2143</f>
        <v>0</v>
      </c>
      <c r="T2160" s="53"/>
      <c r="U2160" s="232" t="e">
        <f t="shared" si="68"/>
        <v>#DIV/0!</v>
      </c>
      <c r="V2160" s="272"/>
      <c r="X2160" s="255"/>
      <c r="Y2160" s="254"/>
    </row>
    <row r="2161" spans="1:25" ht="15">
      <c r="A2161" s="380" t="str">
        <f>PTCA!B2144</f>
        <v>-000</v>
      </c>
      <c r="B2161" s="380">
        <f>PTCA!D2144</f>
        <v>0</v>
      </c>
      <c r="C2161" s="380">
        <f>PTCA!J2144</f>
        <v>0</v>
      </c>
      <c r="D2161" s="380">
        <f>PTCA!K2144</f>
        <v>0</v>
      </c>
      <c r="E2161" s="380">
        <f>PTCA!H2144</f>
        <v>0</v>
      </c>
      <c r="F2161" s="380">
        <f>PTCA!Z2144</f>
        <v>0</v>
      </c>
      <c r="G2161" s="380">
        <f>PTCA!AD2144</f>
        <v>0</v>
      </c>
      <c r="H2161" s="62"/>
      <c r="I2161" s="760">
        <f>PTCA!C2144</f>
        <v>0</v>
      </c>
      <c r="J2161" s="760" t="str">
        <f>PTCA!AK2144</f>
        <v/>
      </c>
      <c r="K2161" s="760">
        <f>PTCA!AL2144</f>
        <v>0</v>
      </c>
      <c r="L2161" s="62"/>
      <c r="M2161" s="607"/>
      <c r="N2161" s="62"/>
      <c r="O2161" s="63">
        <f>PTCA!AA3897</f>
        <v>0</v>
      </c>
      <c r="P2161" s="63">
        <f>PTCA!AF3897</f>
        <v>0</v>
      </c>
      <c r="Q2161" s="232" t="e">
        <f t="shared" si="67"/>
        <v>#DIV/0!</v>
      </c>
      <c r="R2161" s="544">
        <f>PTCA!AI3897</f>
        <v>0</v>
      </c>
      <c r="S2161" s="544">
        <f>PTCA!AJ2144</f>
        <v>0</v>
      </c>
      <c r="T2161" s="53"/>
      <c r="U2161" s="232" t="e">
        <f t="shared" si="68"/>
        <v>#DIV/0!</v>
      </c>
      <c r="V2161" s="272"/>
      <c r="X2161" s="255"/>
      <c r="Y2161" s="254"/>
    </row>
    <row r="2162" spans="1:25" ht="15">
      <c r="A2162" s="380" t="str">
        <f>PTCA!B2145</f>
        <v>-000</v>
      </c>
      <c r="B2162" s="380">
        <f>PTCA!D2145</f>
        <v>0</v>
      </c>
      <c r="C2162" s="380">
        <f>PTCA!J2145</f>
        <v>0</v>
      </c>
      <c r="D2162" s="380">
        <f>PTCA!K2145</f>
        <v>0</v>
      </c>
      <c r="E2162" s="380">
        <f>PTCA!H2145</f>
        <v>0</v>
      </c>
      <c r="F2162" s="380">
        <f>PTCA!Z2145</f>
        <v>0</v>
      </c>
      <c r="G2162" s="380">
        <f>PTCA!AD2145</f>
        <v>0</v>
      </c>
      <c r="H2162" s="62"/>
      <c r="I2162" s="760">
        <f>PTCA!C2145</f>
        <v>0</v>
      </c>
      <c r="J2162" s="760" t="str">
        <f>PTCA!AK2145</f>
        <v/>
      </c>
      <c r="K2162" s="760">
        <f>PTCA!AL2145</f>
        <v>0</v>
      </c>
      <c r="L2162" s="62"/>
      <c r="M2162" s="607"/>
      <c r="N2162" s="62"/>
      <c r="O2162" s="63">
        <f>PTCA!AA3898</f>
        <v>0</v>
      </c>
      <c r="P2162" s="63">
        <f>PTCA!AF3898</f>
        <v>0</v>
      </c>
      <c r="Q2162" s="232" t="e">
        <f t="shared" si="67"/>
        <v>#DIV/0!</v>
      </c>
      <c r="R2162" s="544">
        <f>PTCA!AI3898</f>
        <v>0</v>
      </c>
      <c r="S2162" s="544">
        <f>PTCA!AJ2145</f>
        <v>0</v>
      </c>
      <c r="T2162" s="53"/>
      <c r="U2162" s="232" t="e">
        <f t="shared" si="68"/>
        <v>#DIV/0!</v>
      </c>
      <c r="V2162" s="272"/>
      <c r="X2162" s="255"/>
      <c r="Y2162" s="254"/>
    </row>
    <row r="2163" spans="1:25" ht="15">
      <c r="A2163" s="380" t="str">
        <f>PTCA!B2146</f>
        <v>-000</v>
      </c>
      <c r="B2163" s="380">
        <f>PTCA!D2146</f>
        <v>0</v>
      </c>
      <c r="C2163" s="380">
        <f>PTCA!J2146</f>
        <v>0</v>
      </c>
      <c r="D2163" s="380">
        <f>PTCA!K2146</f>
        <v>0</v>
      </c>
      <c r="E2163" s="380">
        <f>PTCA!H2146</f>
        <v>0</v>
      </c>
      <c r="F2163" s="380">
        <f>PTCA!Z2146</f>
        <v>0</v>
      </c>
      <c r="G2163" s="380">
        <f>PTCA!AD2146</f>
        <v>0</v>
      </c>
      <c r="H2163" s="62"/>
      <c r="I2163" s="760">
        <f>PTCA!C2146</f>
        <v>0</v>
      </c>
      <c r="J2163" s="760" t="str">
        <f>PTCA!AK2146</f>
        <v/>
      </c>
      <c r="K2163" s="760">
        <f>PTCA!AL2146</f>
        <v>0</v>
      </c>
      <c r="L2163" s="62"/>
      <c r="M2163" s="607"/>
      <c r="N2163" s="62"/>
      <c r="O2163" s="63">
        <f>PTCA!AA3899</f>
        <v>0</v>
      </c>
      <c r="P2163" s="63">
        <f>PTCA!AF3899</f>
        <v>0</v>
      </c>
      <c r="Q2163" s="232" t="e">
        <f t="shared" si="67"/>
        <v>#DIV/0!</v>
      </c>
      <c r="R2163" s="544">
        <f>PTCA!AI3899</f>
        <v>0</v>
      </c>
      <c r="S2163" s="544">
        <f>PTCA!AJ2146</f>
        <v>0</v>
      </c>
      <c r="T2163" s="53"/>
      <c r="U2163" s="232" t="e">
        <f t="shared" si="68"/>
        <v>#DIV/0!</v>
      </c>
      <c r="V2163" s="272"/>
      <c r="X2163" s="255"/>
      <c r="Y2163" s="254"/>
    </row>
    <row r="2164" spans="1:25" ht="15">
      <c r="A2164" s="380" t="str">
        <f>PTCA!B2147</f>
        <v>-000</v>
      </c>
      <c r="B2164" s="380">
        <f>PTCA!D2147</f>
        <v>0</v>
      </c>
      <c r="C2164" s="380">
        <f>PTCA!J2147</f>
        <v>0</v>
      </c>
      <c r="D2164" s="380">
        <f>PTCA!K2147</f>
        <v>0</v>
      </c>
      <c r="E2164" s="380">
        <f>PTCA!H2147</f>
        <v>0</v>
      </c>
      <c r="F2164" s="380">
        <f>PTCA!Z2147</f>
        <v>0</v>
      </c>
      <c r="G2164" s="380">
        <f>PTCA!AD2147</f>
        <v>0</v>
      </c>
      <c r="H2164" s="62"/>
      <c r="I2164" s="760">
        <f>PTCA!C2147</f>
        <v>0</v>
      </c>
      <c r="J2164" s="760" t="str">
        <f>PTCA!AK2147</f>
        <v/>
      </c>
      <c r="K2164" s="760">
        <f>PTCA!AL2147</f>
        <v>0</v>
      </c>
      <c r="L2164" s="62"/>
      <c r="M2164" s="607"/>
      <c r="N2164" s="62"/>
      <c r="O2164" s="63">
        <f>PTCA!AA3900</f>
        <v>0</v>
      </c>
      <c r="P2164" s="63">
        <f>PTCA!AF3900</f>
        <v>0</v>
      </c>
      <c r="Q2164" s="232" t="e">
        <f t="shared" si="67"/>
        <v>#DIV/0!</v>
      </c>
      <c r="R2164" s="544">
        <f>PTCA!AI3900</f>
        <v>0</v>
      </c>
      <c r="S2164" s="544">
        <f>PTCA!AJ2147</f>
        <v>0</v>
      </c>
      <c r="T2164" s="53"/>
      <c r="U2164" s="232" t="e">
        <f t="shared" si="68"/>
        <v>#DIV/0!</v>
      </c>
      <c r="V2164" s="272"/>
      <c r="X2164" s="255"/>
      <c r="Y2164" s="254"/>
    </row>
    <row r="2165" spans="1:25" ht="15">
      <c r="A2165" s="380" t="str">
        <f>PTCA!B2148</f>
        <v>-000</v>
      </c>
      <c r="B2165" s="380">
        <f>PTCA!D2148</f>
        <v>0</v>
      </c>
      <c r="C2165" s="380">
        <f>PTCA!J2148</f>
        <v>0</v>
      </c>
      <c r="D2165" s="380">
        <f>PTCA!K2148</f>
        <v>0</v>
      </c>
      <c r="E2165" s="380">
        <f>PTCA!H2148</f>
        <v>0</v>
      </c>
      <c r="F2165" s="380">
        <f>PTCA!Z2148</f>
        <v>0</v>
      </c>
      <c r="G2165" s="380">
        <f>PTCA!AD2148</f>
        <v>0</v>
      </c>
      <c r="H2165" s="62"/>
      <c r="I2165" s="760">
        <f>PTCA!C2148</f>
        <v>0</v>
      </c>
      <c r="J2165" s="760" t="str">
        <f>PTCA!AK2148</f>
        <v/>
      </c>
      <c r="K2165" s="760">
        <f>PTCA!AL2148</f>
        <v>0</v>
      </c>
      <c r="L2165" s="62"/>
      <c r="M2165" s="607"/>
      <c r="N2165" s="62"/>
      <c r="O2165" s="63">
        <f>PTCA!AA3901</f>
        <v>0</v>
      </c>
      <c r="P2165" s="63">
        <f>PTCA!AF3901</f>
        <v>0</v>
      </c>
      <c r="Q2165" s="232" t="e">
        <f t="shared" si="67"/>
        <v>#DIV/0!</v>
      </c>
      <c r="R2165" s="544">
        <f>PTCA!AI3901</f>
        <v>0</v>
      </c>
      <c r="S2165" s="544">
        <f>PTCA!AJ2148</f>
        <v>0</v>
      </c>
      <c r="T2165" s="53"/>
      <c r="U2165" s="232" t="e">
        <f t="shared" si="68"/>
        <v>#DIV/0!</v>
      </c>
      <c r="V2165" s="272"/>
      <c r="X2165" s="255"/>
      <c r="Y2165" s="254"/>
    </row>
    <row r="2166" spans="1:25" ht="15">
      <c r="A2166" s="380" t="str">
        <f>PTCA!B2149</f>
        <v>-000</v>
      </c>
      <c r="B2166" s="380">
        <f>PTCA!D2149</f>
        <v>0</v>
      </c>
      <c r="C2166" s="380">
        <f>PTCA!J2149</f>
        <v>0</v>
      </c>
      <c r="D2166" s="380">
        <f>PTCA!K2149</f>
        <v>0</v>
      </c>
      <c r="E2166" s="380">
        <f>PTCA!H2149</f>
        <v>0</v>
      </c>
      <c r="F2166" s="380">
        <f>PTCA!Z2149</f>
        <v>0</v>
      </c>
      <c r="G2166" s="380">
        <f>PTCA!AD2149</f>
        <v>0</v>
      </c>
      <c r="H2166" s="62"/>
      <c r="I2166" s="760">
        <f>PTCA!C2149</f>
        <v>0</v>
      </c>
      <c r="J2166" s="760" t="str">
        <f>PTCA!AK2149</f>
        <v/>
      </c>
      <c r="K2166" s="760">
        <f>PTCA!AL2149</f>
        <v>0</v>
      </c>
      <c r="L2166" s="62"/>
      <c r="M2166" s="607"/>
      <c r="N2166" s="62"/>
      <c r="O2166" s="63">
        <f>PTCA!AA3902</f>
        <v>0</v>
      </c>
      <c r="P2166" s="63">
        <f>PTCA!AF3902</f>
        <v>0</v>
      </c>
      <c r="Q2166" s="232" t="e">
        <f t="shared" si="67"/>
        <v>#DIV/0!</v>
      </c>
      <c r="R2166" s="544">
        <f>PTCA!AI3902</f>
        <v>0</v>
      </c>
      <c r="S2166" s="544">
        <f>PTCA!AJ2149</f>
        <v>0</v>
      </c>
      <c r="T2166" s="53"/>
      <c r="U2166" s="232" t="e">
        <f t="shared" si="68"/>
        <v>#DIV/0!</v>
      </c>
      <c r="V2166" s="272"/>
      <c r="X2166" s="255"/>
      <c r="Y2166" s="254"/>
    </row>
    <row r="2167" spans="1:25" ht="15">
      <c r="A2167" s="380" t="str">
        <f>PTCA!B2150</f>
        <v>-000</v>
      </c>
      <c r="B2167" s="380">
        <f>PTCA!D2150</f>
        <v>0</v>
      </c>
      <c r="C2167" s="380">
        <f>PTCA!J2150</f>
        <v>0</v>
      </c>
      <c r="D2167" s="380">
        <f>PTCA!K2150</f>
        <v>0</v>
      </c>
      <c r="E2167" s="380">
        <f>PTCA!H2150</f>
        <v>0</v>
      </c>
      <c r="F2167" s="380">
        <f>PTCA!Z2150</f>
        <v>0</v>
      </c>
      <c r="G2167" s="380">
        <f>PTCA!AD2150</f>
        <v>0</v>
      </c>
      <c r="H2167" s="62"/>
      <c r="I2167" s="760">
        <f>PTCA!C2150</f>
        <v>0</v>
      </c>
      <c r="J2167" s="760" t="str">
        <f>PTCA!AK2150</f>
        <v/>
      </c>
      <c r="K2167" s="760">
        <f>PTCA!AL2150</f>
        <v>0</v>
      </c>
      <c r="L2167" s="62"/>
      <c r="M2167" s="607"/>
      <c r="N2167" s="62"/>
      <c r="O2167" s="63">
        <f>PTCA!AA3903</f>
        <v>0</v>
      </c>
      <c r="P2167" s="63">
        <f>PTCA!AF3903</f>
        <v>0</v>
      </c>
      <c r="Q2167" s="232" t="e">
        <f t="shared" si="67"/>
        <v>#DIV/0!</v>
      </c>
      <c r="R2167" s="544">
        <f>PTCA!AI3903</f>
        <v>0</v>
      </c>
      <c r="S2167" s="544">
        <f>PTCA!AJ2150</f>
        <v>0</v>
      </c>
      <c r="T2167" s="53"/>
      <c r="U2167" s="232" t="e">
        <f t="shared" si="68"/>
        <v>#DIV/0!</v>
      </c>
      <c r="V2167" s="272"/>
      <c r="X2167" s="255"/>
      <c r="Y2167" s="254"/>
    </row>
    <row r="2168" spans="1:25" ht="15">
      <c r="A2168" s="380" t="str">
        <f>PTCA!B2151</f>
        <v>-000</v>
      </c>
      <c r="B2168" s="380">
        <f>PTCA!D2151</f>
        <v>0</v>
      </c>
      <c r="C2168" s="380">
        <f>PTCA!J2151</f>
        <v>0</v>
      </c>
      <c r="D2168" s="380">
        <f>PTCA!K2151</f>
        <v>0</v>
      </c>
      <c r="E2168" s="380">
        <f>PTCA!H2151</f>
        <v>0</v>
      </c>
      <c r="F2168" s="380">
        <f>PTCA!Z2151</f>
        <v>0</v>
      </c>
      <c r="G2168" s="380">
        <f>PTCA!AD2151</f>
        <v>0</v>
      </c>
      <c r="H2168" s="62"/>
      <c r="I2168" s="760">
        <f>PTCA!C2151</f>
        <v>0</v>
      </c>
      <c r="J2168" s="760" t="str">
        <f>PTCA!AK2151</f>
        <v/>
      </c>
      <c r="K2168" s="760">
        <f>PTCA!AL2151</f>
        <v>0</v>
      </c>
      <c r="L2168" s="62"/>
      <c r="M2168" s="607"/>
      <c r="N2168" s="62"/>
      <c r="O2168" s="63">
        <f>PTCA!AA3904</f>
        <v>0</v>
      </c>
      <c r="P2168" s="63">
        <f>PTCA!AF3904</f>
        <v>0</v>
      </c>
      <c r="Q2168" s="232" t="e">
        <f t="shared" si="67"/>
        <v>#DIV/0!</v>
      </c>
      <c r="R2168" s="544">
        <f>PTCA!AI3904</f>
        <v>0</v>
      </c>
      <c r="S2168" s="544">
        <f>PTCA!AJ2151</f>
        <v>0</v>
      </c>
      <c r="T2168" s="53"/>
      <c r="U2168" s="232" t="e">
        <f t="shared" si="68"/>
        <v>#DIV/0!</v>
      </c>
      <c r="V2168" s="272"/>
      <c r="X2168" s="255"/>
      <c r="Y2168" s="254"/>
    </row>
    <row r="2169" spans="1:25" ht="15">
      <c r="A2169" s="380" t="str">
        <f>PTCA!B2152</f>
        <v>-000</v>
      </c>
      <c r="B2169" s="380">
        <f>PTCA!D2152</f>
        <v>0</v>
      </c>
      <c r="C2169" s="380">
        <f>PTCA!J2152</f>
        <v>0</v>
      </c>
      <c r="D2169" s="380">
        <f>PTCA!K2152</f>
        <v>0</v>
      </c>
      <c r="E2169" s="380">
        <f>PTCA!H2152</f>
        <v>0</v>
      </c>
      <c r="F2169" s="380">
        <f>PTCA!Z2152</f>
        <v>0</v>
      </c>
      <c r="G2169" s="380">
        <f>PTCA!AD2152</f>
        <v>0</v>
      </c>
      <c r="H2169" s="62"/>
      <c r="I2169" s="760">
        <f>PTCA!C2152</f>
        <v>0</v>
      </c>
      <c r="J2169" s="760" t="str">
        <f>PTCA!AK2152</f>
        <v/>
      </c>
      <c r="K2169" s="760">
        <f>PTCA!AL2152</f>
        <v>0</v>
      </c>
      <c r="L2169" s="62"/>
      <c r="M2169" s="607"/>
      <c r="N2169" s="62"/>
      <c r="O2169" s="63">
        <f>PTCA!AA3905</f>
        <v>0</v>
      </c>
      <c r="P2169" s="63">
        <f>PTCA!AF3905</f>
        <v>0</v>
      </c>
      <c r="Q2169" s="232" t="e">
        <f t="shared" si="67"/>
        <v>#DIV/0!</v>
      </c>
      <c r="R2169" s="544">
        <f>PTCA!AI3905</f>
        <v>0</v>
      </c>
      <c r="S2169" s="544">
        <f>PTCA!AJ2152</f>
        <v>0</v>
      </c>
      <c r="T2169" s="53"/>
      <c r="U2169" s="232" t="e">
        <f t="shared" si="68"/>
        <v>#DIV/0!</v>
      </c>
      <c r="V2169" s="272"/>
      <c r="X2169" s="255"/>
      <c r="Y2169" s="254"/>
    </row>
    <row r="2170" spans="1:25" ht="15">
      <c r="A2170" s="380" t="str">
        <f>PTCA!B2153</f>
        <v>-000</v>
      </c>
      <c r="B2170" s="380">
        <f>PTCA!D2153</f>
        <v>0</v>
      </c>
      <c r="C2170" s="380">
        <f>PTCA!J2153</f>
        <v>0</v>
      </c>
      <c r="D2170" s="380">
        <f>PTCA!K2153</f>
        <v>0</v>
      </c>
      <c r="E2170" s="380">
        <f>PTCA!H2153</f>
        <v>0</v>
      </c>
      <c r="F2170" s="380">
        <f>PTCA!Z2153</f>
        <v>0</v>
      </c>
      <c r="G2170" s="380">
        <f>PTCA!AD2153</f>
        <v>0</v>
      </c>
      <c r="H2170" s="62"/>
      <c r="I2170" s="760">
        <f>PTCA!C2153</f>
        <v>0</v>
      </c>
      <c r="J2170" s="760" t="str">
        <f>PTCA!AK2153</f>
        <v/>
      </c>
      <c r="K2170" s="760">
        <f>PTCA!AL2153</f>
        <v>0</v>
      </c>
      <c r="L2170" s="62"/>
      <c r="M2170" s="607"/>
      <c r="N2170" s="62"/>
      <c r="O2170" s="63">
        <f>PTCA!AA3906</f>
        <v>0</v>
      </c>
      <c r="P2170" s="63">
        <f>PTCA!AF3906</f>
        <v>0</v>
      </c>
      <c r="Q2170" s="232" t="e">
        <f t="shared" si="67"/>
        <v>#DIV/0!</v>
      </c>
      <c r="R2170" s="544">
        <f>PTCA!AI3906</f>
        <v>0</v>
      </c>
      <c r="S2170" s="544">
        <f>PTCA!AJ2153</f>
        <v>0</v>
      </c>
      <c r="T2170" s="53"/>
      <c r="U2170" s="232" t="e">
        <f t="shared" si="68"/>
        <v>#DIV/0!</v>
      </c>
      <c r="V2170" s="272"/>
      <c r="X2170" s="255"/>
      <c r="Y2170" s="254"/>
    </row>
    <row r="2171" spans="1:25" ht="15">
      <c r="A2171" s="380" t="str">
        <f>PTCA!B2154</f>
        <v>-000</v>
      </c>
      <c r="B2171" s="380">
        <f>PTCA!D2154</f>
        <v>0</v>
      </c>
      <c r="C2171" s="380">
        <f>PTCA!J2154</f>
        <v>0</v>
      </c>
      <c r="D2171" s="380">
        <f>PTCA!K2154</f>
        <v>0</v>
      </c>
      <c r="E2171" s="380">
        <f>PTCA!H2154</f>
        <v>0</v>
      </c>
      <c r="F2171" s="380">
        <f>PTCA!Z2154</f>
        <v>0</v>
      </c>
      <c r="G2171" s="380">
        <f>PTCA!AD2154</f>
        <v>0</v>
      </c>
      <c r="H2171" s="62"/>
      <c r="I2171" s="760">
        <f>PTCA!C2154</f>
        <v>0</v>
      </c>
      <c r="J2171" s="760" t="str">
        <f>PTCA!AK2154</f>
        <v/>
      </c>
      <c r="K2171" s="760">
        <f>PTCA!AL2154</f>
        <v>0</v>
      </c>
      <c r="L2171" s="62"/>
      <c r="M2171" s="607"/>
      <c r="N2171" s="62"/>
      <c r="O2171" s="63">
        <f>PTCA!AA3907</f>
        <v>0</v>
      </c>
      <c r="P2171" s="63">
        <f>PTCA!AF3907</f>
        <v>0</v>
      </c>
      <c r="Q2171" s="232" t="e">
        <f t="shared" si="67"/>
        <v>#DIV/0!</v>
      </c>
      <c r="R2171" s="544">
        <f>PTCA!AI3907</f>
        <v>0</v>
      </c>
      <c r="S2171" s="544">
        <f>PTCA!AJ2154</f>
        <v>0</v>
      </c>
      <c r="T2171" s="53"/>
      <c r="U2171" s="232" t="e">
        <f t="shared" si="68"/>
        <v>#DIV/0!</v>
      </c>
      <c r="V2171" s="272"/>
      <c r="X2171" s="255"/>
      <c r="Y2171" s="254"/>
    </row>
    <row r="2172" spans="1:25" ht="15">
      <c r="A2172" s="380" t="str">
        <f>PTCA!B2155</f>
        <v>-000</v>
      </c>
      <c r="B2172" s="380">
        <f>PTCA!D2155</f>
        <v>0</v>
      </c>
      <c r="C2172" s="380">
        <f>PTCA!J2155</f>
        <v>0</v>
      </c>
      <c r="D2172" s="380">
        <f>PTCA!K2155</f>
        <v>0</v>
      </c>
      <c r="E2172" s="380">
        <f>PTCA!H2155</f>
        <v>0</v>
      </c>
      <c r="F2172" s="380">
        <f>PTCA!Z2155</f>
        <v>0</v>
      </c>
      <c r="G2172" s="380">
        <f>PTCA!AD2155</f>
        <v>0</v>
      </c>
      <c r="H2172" s="62"/>
      <c r="I2172" s="760">
        <f>PTCA!C2155</f>
        <v>0</v>
      </c>
      <c r="J2172" s="760" t="str">
        <f>PTCA!AK2155</f>
        <v/>
      </c>
      <c r="K2172" s="760">
        <f>PTCA!AL2155</f>
        <v>0</v>
      </c>
      <c r="L2172" s="62"/>
      <c r="M2172" s="607"/>
      <c r="N2172" s="62"/>
      <c r="O2172" s="63">
        <f>PTCA!AA3908</f>
        <v>0</v>
      </c>
      <c r="P2172" s="63">
        <f>PTCA!AF3908</f>
        <v>0</v>
      </c>
      <c r="Q2172" s="232" t="e">
        <f t="shared" si="67"/>
        <v>#DIV/0!</v>
      </c>
      <c r="R2172" s="544">
        <f>PTCA!AI3908</f>
        <v>0</v>
      </c>
      <c r="S2172" s="544">
        <f>PTCA!AJ2155</f>
        <v>0</v>
      </c>
      <c r="T2172" s="53"/>
      <c r="U2172" s="232" t="e">
        <f t="shared" si="68"/>
        <v>#DIV/0!</v>
      </c>
      <c r="V2172" s="272"/>
      <c r="X2172" s="255"/>
      <c r="Y2172" s="254"/>
    </row>
    <row r="2173" spans="1:25" ht="15">
      <c r="A2173" s="380" t="str">
        <f>PTCA!B2156</f>
        <v>-000</v>
      </c>
      <c r="B2173" s="380">
        <f>PTCA!D2156</f>
        <v>0</v>
      </c>
      <c r="C2173" s="380">
        <f>PTCA!J2156</f>
        <v>0</v>
      </c>
      <c r="D2173" s="380">
        <f>PTCA!K2156</f>
        <v>0</v>
      </c>
      <c r="E2173" s="380">
        <f>PTCA!H2156</f>
        <v>0</v>
      </c>
      <c r="F2173" s="380">
        <f>PTCA!Z2156</f>
        <v>0</v>
      </c>
      <c r="G2173" s="380">
        <f>PTCA!AD2156</f>
        <v>0</v>
      </c>
      <c r="H2173" s="62"/>
      <c r="I2173" s="760">
        <f>PTCA!C2156</f>
        <v>0</v>
      </c>
      <c r="J2173" s="760" t="str">
        <f>PTCA!AK2156</f>
        <v/>
      </c>
      <c r="K2173" s="760">
        <f>PTCA!AL2156</f>
        <v>0</v>
      </c>
      <c r="L2173" s="62"/>
      <c r="M2173" s="607"/>
      <c r="N2173" s="62"/>
      <c r="O2173" s="63">
        <f>PTCA!AA3909</f>
        <v>0</v>
      </c>
      <c r="P2173" s="63">
        <f>PTCA!AF3909</f>
        <v>0</v>
      </c>
      <c r="Q2173" s="232" t="e">
        <f t="shared" si="67"/>
        <v>#DIV/0!</v>
      </c>
      <c r="R2173" s="544">
        <f>PTCA!AI3909</f>
        <v>0</v>
      </c>
      <c r="S2173" s="544">
        <f>PTCA!AJ2156</f>
        <v>0</v>
      </c>
      <c r="T2173" s="53"/>
      <c r="U2173" s="232" t="e">
        <f t="shared" si="68"/>
        <v>#DIV/0!</v>
      </c>
      <c r="V2173" s="272"/>
      <c r="X2173" s="255"/>
      <c r="Y2173" s="254"/>
    </row>
    <row r="2174" spans="1:25" ht="15">
      <c r="A2174" s="380" t="str">
        <f>PTCA!B2157</f>
        <v>-000</v>
      </c>
      <c r="B2174" s="380">
        <f>PTCA!D2157</f>
        <v>0</v>
      </c>
      <c r="C2174" s="380">
        <f>PTCA!J2157</f>
        <v>0</v>
      </c>
      <c r="D2174" s="380">
        <f>PTCA!K2157</f>
        <v>0</v>
      </c>
      <c r="E2174" s="380">
        <f>PTCA!H2157</f>
        <v>0</v>
      </c>
      <c r="F2174" s="380">
        <f>PTCA!Z2157</f>
        <v>0</v>
      </c>
      <c r="G2174" s="380">
        <f>PTCA!AD2157</f>
        <v>0</v>
      </c>
      <c r="H2174" s="62"/>
      <c r="I2174" s="760">
        <f>PTCA!C2157</f>
        <v>0</v>
      </c>
      <c r="J2174" s="760" t="str">
        <f>PTCA!AK2157</f>
        <v/>
      </c>
      <c r="K2174" s="760">
        <f>PTCA!AL2157</f>
        <v>0</v>
      </c>
      <c r="L2174" s="62"/>
      <c r="M2174" s="607"/>
      <c r="N2174" s="62"/>
      <c r="O2174" s="63">
        <f>PTCA!AA3910</f>
        <v>0</v>
      </c>
      <c r="P2174" s="63">
        <f>PTCA!AF3910</f>
        <v>0</v>
      </c>
      <c r="Q2174" s="232" t="e">
        <f t="shared" si="67"/>
        <v>#DIV/0!</v>
      </c>
      <c r="R2174" s="544">
        <f>PTCA!AI3910</f>
        <v>0</v>
      </c>
      <c r="S2174" s="544">
        <f>PTCA!AJ2157</f>
        <v>0</v>
      </c>
      <c r="T2174" s="53"/>
      <c r="U2174" s="232" t="e">
        <f t="shared" si="68"/>
        <v>#DIV/0!</v>
      </c>
      <c r="V2174" s="272"/>
      <c r="X2174" s="255"/>
      <c r="Y2174" s="254"/>
    </row>
    <row r="2175" spans="1:25" ht="15">
      <c r="A2175" s="380" t="str">
        <f>PTCA!B2158</f>
        <v>-000</v>
      </c>
      <c r="B2175" s="380">
        <f>PTCA!D2158</f>
        <v>0</v>
      </c>
      <c r="C2175" s="380">
        <f>PTCA!J2158</f>
        <v>0</v>
      </c>
      <c r="D2175" s="380">
        <f>PTCA!K2158</f>
        <v>0</v>
      </c>
      <c r="E2175" s="380">
        <f>PTCA!H2158</f>
        <v>0</v>
      </c>
      <c r="F2175" s="380">
        <f>PTCA!Z2158</f>
        <v>0</v>
      </c>
      <c r="G2175" s="380">
        <f>PTCA!AD2158</f>
        <v>0</v>
      </c>
      <c r="H2175" s="62"/>
      <c r="I2175" s="760">
        <f>PTCA!C2158</f>
        <v>0</v>
      </c>
      <c r="J2175" s="760" t="str">
        <f>PTCA!AK2158</f>
        <v/>
      </c>
      <c r="K2175" s="760">
        <f>PTCA!AL2158</f>
        <v>0</v>
      </c>
      <c r="L2175" s="62"/>
      <c r="M2175" s="607"/>
      <c r="N2175" s="62"/>
      <c r="O2175" s="63">
        <f>PTCA!AA3911</f>
        <v>0</v>
      </c>
      <c r="P2175" s="63">
        <f>PTCA!AF3911</f>
        <v>0</v>
      </c>
      <c r="Q2175" s="232" t="e">
        <f t="shared" si="67"/>
        <v>#DIV/0!</v>
      </c>
      <c r="R2175" s="544">
        <f>PTCA!AI3911</f>
        <v>0</v>
      </c>
      <c r="S2175" s="544">
        <f>PTCA!AJ2158</f>
        <v>0</v>
      </c>
      <c r="T2175" s="53"/>
      <c r="U2175" s="232" t="e">
        <f t="shared" si="68"/>
        <v>#DIV/0!</v>
      </c>
      <c r="V2175" s="272"/>
      <c r="X2175" s="255"/>
      <c r="Y2175" s="254"/>
    </row>
    <row r="2176" spans="1:25" ht="15">
      <c r="A2176" s="380" t="str">
        <f>PTCA!B2159</f>
        <v>-000</v>
      </c>
      <c r="B2176" s="380">
        <f>PTCA!D2159</f>
        <v>0</v>
      </c>
      <c r="C2176" s="380">
        <f>PTCA!J2159</f>
        <v>0</v>
      </c>
      <c r="D2176" s="380">
        <f>PTCA!K2159</f>
        <v>0</v>
      </c>
      <c r="E2176" s="380">
        <f>PTCA!H2159</f>
        <v>0</v>
      </c>
      <c r="F2176" s="380">
        <f>PTCA!Z2159</f>
        <v>0</v>
      </c>
      <c r="G2176" s="380">
        <f>PTCA!AD2159</f>
        <v>0</v>
      </c>
      <c r="H2176" s="62"/>
      <c r="I2176" s="760">
        <f>PTCA!C2159</f>
        <v>0</v>
      </c>
      <c r="J2176" s="760" t="str">
        <f>PTCA!AK2159</f>
        <v/>
      </c>
      <c r="K2176" s="760">
        <f>PTCA!AL2159</f>
        <v>0</v>
      </c>
      <c r="L2176" s="62"/>
      <c r="M2176" s="607"/>
      <c r="N2176" s="62"/>
      <c r="O2176" s="63">
        <f>PTCA!AA3912</f>
        <v>0</v>
      </c>
      <c r="P2176" s="63">
        <f>PTCA!AF3912</f>
        <v>0</v>
      </c>
      <c r="Q2176" s="232" t="e">
        <f t="shared" si="67"/>
        <v>#DIV/0!</v>
      </c>
      <c r="R2176" s="544">
        <f>PTCA!AI3912</f>
        <v>0</v>
      </c>
      <c r="S2176" s="544">
        <f>PTCA!AJ2159</f>
        <v>0</v>
      </c>
      <c r="T2176" s="53"/>
      <c r="U2176" s="232" t="e">
        <f t="shared" si="68"/>
        <v>#DIV/0!</v>
      </c>
      <c r="V2176" s="272"/>
      <c r="X2176" s="255"/>
      <c r="Y2176" s="254"/>
    </row>
    <row r="2177" spans="1:25" ht="15">
      <c r="A2177" s="380" t="str">
        <f>PTCA!B2160</f>
        <v>-000</v>
      </c>
      <c r="B2177" s="380">
        <f>PTCA!D2160</f>
        <v>0</v>
      </c>
      <c r="C2177" s="380">
        <f>PTCA!J2160</f>
        <v>0</v>
      </c>
      <c r="D2177" s="380">
        <f>PTCA!K2160</f>
        <v>0</v>
      </c>
      <c r="E2177" s="380">
        <f>PTCA!H2160</f>
        <v>0</v>
      </c>
      <c r="F2177" s="380">
        <f>PTCA!Z2160</f>
        <v>0</v>
      </c>
      <c r="G2177" s="380">
        <f>PTCA!AD2160</f>
        <v>0</v>
      </c>
      <c r="H2177" s="62"/>
      <c r="I2177" s="760">
        <f>PTCA!C2160</f>
        <v>0</v>
      </c>
      <c r="J2177" s="760" t="str">
        <f>PTCA!AK2160</f>
        <v/>
      </c>
      <c r="K2177" s="760">
        <f>PTCA!AL2160</f>
        <v>0</v>
      </c>
      <c r="L2177" s="62"/>
      <c r="M2177" s="607"/>
      <c r="N2177" s="62"/>
      <c r="O2177" s="63">
        <f>PTCA!AA3913</f>
        <v>0</v>
      </c>
      <c r="P2177" s="63">
        <f>PTCA!AF3913</f>
        <v>0</v>
      </c>
      <c r="Q2177" s="232" t="e">
        <f t="shared" si="67"/>
        <v>#DIV/0!</v>
      </c>
      <c r="R2177" s="544">
        <f>PTCA!AI3913</f>
        <v>0</v>
      </c>
      <c r="S2177" s="544">
        <f>PTCA!AJ2160</f>
        <v>0</v>
      </c>
      <c r="T2177" s="53"/>
      <c r="U2177" s="232" t="e">
        <f t="shared" si="68"/>
        <v>#DIV/0!</v>
      </c>
      <c r="V2177" s="272"/>
      <c r="X2177" s="255"/>
      <c r="Y2177" s="254"/>
    </row>
    <row r="2178" spans="1:25" ht="15">
      <c r="A2178" s="380" t="str">
        <f>PTCA!B2161</f>
        <v>-000</v>
      </c>
      <c r="B2178" s="380">
        <f>PTCA!D2161</f>
        <v>0</v>
      </c>
      <c r="C2178" s="380">
        <f>PTCA!J2161</f>
        <v>0</v>
      </c>
      <c r="D2178" s="380">
        <f>PTCA!K2161</f>
        <v>0</v>
      </c>
      <c r="E2178" s="380">
        <f>PTCA!H2161</f>
        <v>0</v>
      </c>
      <c r="F2178" s="380">
        <f>PTCA!Z2161</f>
        <v>0</v>
      </c>
      <c r="G2178" s="380">
        <f>PTCA!AD2161</f>
        <v>0</v>
      </c>
      <c r="H2178" s="62"/>
      <c r="I2178" s="760">
        <f>PTCA!C2161</f>
        <v>0</v>
      </c>
      <c r="J2178" s="760" t="str">
        <f>PTCA!AK2161</f>
        <v/>
      </c>
      <c r="K2178" s="760">
        <f>PTCA!AL2161</f>
        <v>0</v>
      </c>
      <c r="L2178" s="62"/>
      <c r="M2178" s="607"/>
      <c r="N2178" s="62"/>
      <c r="O2178" s="63">
        <f>PTCA!AA3914</f>
        <v>0</v>
      </c>
      <c r="P2178" s="63">
        <f>PTCA!AF3914</f>
        <v>0</v>
      </c>
      <c r="Q2178" s="232" t="e">
        <f t="shared" si="67"/>
        <v>#DIV/0!</v>
      </c>
      <c r="R2178" s="544">
        <f>PTCA!AI3914</f>
        <v>0</v>
      </c>
      <c r="S2178" s="544">
        <f>PTCA!AJ2161</f>
        <v>0</v>
      </c>
      <c r="T2178" s="53"/>
      <c r="U2178" s="232" t="e">
        <f t="shared" si="68"/>
        <v>#DIV/0!</v>
      </c>
      <c r="V2178" s="272"/>
      <c r="X2178" s="255"/>
      <c r="Y2178" s="254"/>
    </row>
    <row r="2179" spans="1:25" ht="15">
      <c r="A2179" s="380" t="str">
        <f>PTCA!B2162</f>
        <v>-000</v>
      </c>
      <c r="B2179" s="380">
        <f>PTCA!D2162</f>
        <v>0</v>
      </c>
      <c r="C2179" s="380">
        <f>PTCA!J2162</f>
        <v>0</v>
      </c>
      <c r="D2179" s="380">
        <f>PTCA!K2162</f>
        <v>0</v>
      </c>
      <c r="E2179" s="380">
        <f>PTCA!H2162</f>
        <v>0</v>
      </c>
      <c r="F2179" s="380">
        <f>PTCA!Z2162</f>
        <v>0</v>
      </c>
      <c r="G2179" s="380">
        <f>PTCA!AD2162</f>
        <v>0</v>
      </c>
      <c r="H2179" s="62"/>
      <c r="I2179" s="760">
        <f>PTCA!C2162</f>
        <v>0</v>
      </c>
      <c r="J2179" s="760" t="str">
        <f>PTCA!AK2162</f>
        <v/>
      </c>
      <c r="K2179" s="760">
        <f>PTCA!AL2162</f>
        <v>0</v>
      </c>
      <c r="L2179" s="62"/>
      <c r="M2179" s="607"/>
      <c r="N2179" s="62"/>
      <c r="O2179" s="63">
        <f>PTCA!AA3915</f>
        <v>0</v>
      </c>
      <c r="P2179" s="63">
        <f>PTCA!AF3915</f>
        <v>0</v>
      </c>
      <c r="Q2179" s="232" t="e">
        <f t="shared" si="67"/>
        <v>#DIV/0!</v>
      </c>
      <c r="R2179" s="544">
        <f>PTCA!AI3915</f>
        <v>0</v>
      </c>
      <c r="S2179" s="544">
        <f>PTCA!AJ2162</f>
        <v>0</v>
      </c>
      <c r="T2179" s="53"/>
      <c r="U2179" s="232" t="e">
        <f t="shared" si="68"/>
        <v>#DIV/0!</v>
      </c>
      <c r="V2179" s="272"/>
      <c r="X2179" s="255"/>
      <c r="Y2179" s="254"/>
    </row>
    <row r="2180" spans="1:25" ht="15">
      <c r="A2180" s="380" t="str">
        <f>PTCA!B2163</f>
        <v>-000</v>
      </c>
      <c r="B2180" s="380">
        <f>PTCA!D2163</f>
        <v>0</v>
      </c>
      <c r="C2180" s="380">
        <f>PTCA!J2163</f>
        <v>0</v>
      </c>
      <c r="D2180" s="380">
        <f>PTCA!K2163</f>
        <v>0</v>
      </c>
      <c r="E2180" s="380">
        <f>PTCA!H2163</f>
        <v>0</v>
      </c>
      <c r="F2180" s="380">
        <f>PTCA!Z2163</f>
        <v>0</v>
      </c>
      <c r="G2180" s="380">
        <f>PTCA!AD2163</f>
        <v>0</v>
      </c>
      <c r="H2180" s="62"/>
      <c r="I2180" s="760">
        <f>PTCA!C2163</f>
        <v>0</v>
      </c>
      <c r="J2180" s="760" t="str">
        <f>PTCA!AK2163</f>
        <v/>
      </c>
      <c r="K2180" s="760">
        <f>PTCA!AL2163</f>
        <v>0</v>
      </c>
      <c r="L2180" s="62"/>
      <c r="M2180" s="607"/>
      <c r="N2180" s="62"/>
      <c r="O2180" s="63">
        <f>PTCA!AA3916</f>
        <v>0</v>
      </c>
      <c r="P2180" s="63">
        <f>PTCA!AF3916</f>
        <v>0</v>
      </c>
      <c r="Q2180" s="232" t="e">
        <f t="shared" si="67"/>
        <v>#DIV/0!</v>
      </c>
      <c r="R2180" s="544">
        <f>PTCA!AI3916</f>
        <v>0</v>
      </c>
      <c r="S2180" s="544">
        <f>PTCA!AJ2163</f>
        <v>0</v>
      </c>
      <c r="T2180" s="53"/>
      <c r="U2180" s="232" t="e">
        <f t="shared" si="68"/>
        <v>#DIV/0!</v>
      </c>
      <c r="V2180" s="272"/>
      <c r="X2180" s="255"/>
      <c r="Y2180" s="254"/>
    </row>
    <row r="2181" spans="1:25" ht="15">
      <c r="A2181" s="380" t="str">
        <f>PTCA!B2164</f>
        <v>-000</v>
      </c>
      <c r="B2181" s="380">
        <f>PTCA!D2164</f>
        <v>0</v>
      </c>
      <c r="C2181" s="380">
        <f>PTCA!J2164</f>
        <v>0</v>
      </c>
      <c r="D2181" s="380">
        <f>PTCA!K2164</f>
        <v>0</v>
      </c>
      <c r="E2181" s="380">
        <f>PTCA!H2164</f>
        <v>0</v>
      </c>
      <c r="F2181" s="380">
        <f>PTCA!Z2164</f>
        <v>0</v>
      </c>
      <c r="G2181" s="380">
        <f>PTCA!AD2164</f>
        <v>0</v>
      </c>
      <c r="H2181" s="62"/>
      <c r="I2181" s="760">
        <f>PTCA!C2164</f>
        <v>0</v>
      </c>
      <c r="J2181" s="760" t="str">
        <f>PTCA!AK2164</f>
        <v/>
      </c>
      <c r="K2181" s="760">
        <f>PTCA!AL2164</f>
        <v>0</v>
      </c>
      <c r="L2181" s="62"/>
      <c r="M2181" s="607"/>
      <c r="N2181" s="62"/>
      <c r="O2181" s="63">
        <f>PTCA!AA3917</f>
        <v>0</v>
      </c>
      <c r="P2181" s="63">
        <f>PTCA!AF3917</f>
        <v>0</v>
      </c>
      <c r="Q2181" s="232" t="e">
        <f t="shared" ref="Q2181:Q2244" si="69">P2181/O2181</f>
        <v>#DIV/0!</v>
      </c>
      <c r="R2181" s="544">
        <f>PTCA!AI3917</f>
        <v>0</v>
      </c>
      <c r="S2181" s="544">
        <f>PTCA!AJ2164</f>
        <v>0</v>
      </c>
      <c r="T2181" s="53"/>
      <c r="U2181" s="232" t="e">
        <f t="shared" si="68"/>
        <v>#DIV/0!</v>
      </c>
      <c r="V2181" s="272"/>
      <c r="X2181" s="255"/>
      <c r="Y2181" s="254"/>
    </row>
    <row r="2182" spans="1:25" ht="15">
      <c r="A2182" s="380" t="str">
        <f>PTCA!B2165</f>
        <v>-000</v>
      </c>
      <c r="B2182" s="380">
        <f>PTCA!D2165</f>
        <v>0</v>
      </c>
      <c r="C2182" s="380">
        <f>PTCA!J2165</f>
        <v>0</v>
      </c>
      <c r="D2182" s="380">
        <f>PTCA!K2165</f>
        <v>0</v>
      </c>
      <c r="E2182" s="380">
        <f>PTCA!H2165</f>
        <v>0</v>
      </c>
      <c r="F2182" s="380">
        <f>PTCA!Z2165</f>
        <v>0</v>
      </c>
      <c r="G2182" s="380">
        <f>PTCA!AD2165</f>
        <v>0</v>
      </c>
      <c r="H2182" s="62"/>
      <c r="I2182" s="760">
        <f>PTCA!C2165</f>
        <v>0</v>
      </c>
      <c r="J2182" s="760" t="str">
        <f>PTCA!AK2165</f>
        <v/>
      </c>
      <c r="K2182" s="760">
        <f>PTCA!AL2165</f>
        <v>0</v>
      </c>
      <c r="L2182" s="62"/>
      <c r="M2182" s="607"/>
      <c r="N2182" s="62"/>
      <c r="O2182" s="63">
        <f>PTCA!AA3918</f>
        <v>0</v>
      </c>
      <c r="P2182" s="63">
        <f>PTCA!AF3918</f>
        <v>0</v>
      </c>
      <c r="Q2182" s="232" t="e">
        <f t="shared" si="69"/>
        <v>#DIV/0!</v>
      </c>
      <c r="R2182" s="544">
        <f>PTCA!AI3918</f>
        <v>0</v>
      </c>
      <c r="S2182" s="544">
        <f>PTCA!AJ2165</f>
        <v>0</v>
      </c>
      <c r="T2182" s="53"/>
      <c r="U2182" s="232" t="e">
        <f t="shared" si="68"/>
        <v>#DIV/0!</v>
      </c>
      <c r="V2182" s="272"/>
      <c r="X2182" s="255"/>
      <c r="Y2182" s="254"/>
    </row>
    <row r="2183" spans="1:25" ht="15">
      <c r="A2183" s="380" t="str">
        <f>PTCA!B2166</f>
        <v>-000</v>
      </c>
      <c r="B2183" s="380">
        <f>PTCA!D2166</f>
        <v>0</v>
      </c>
      <c r="C2183" s="380">
        <f>PTCA!J2166</f>
        <v>0</v>
      </c>
      <c r="D2183" s="380">
        <f>PTCA!K2166</f>
        <v>0</v>
      </c>
      <c r="E2183" s="380">
        <f>PTCA!H2166</f>
        <v>0</v>
      </c>
      <c r="F2183" s="380">
        <f>PTCA!Z2166</f>
        <v>0</v>
      </c>
      <c r="G2183" s="380">
        <f>PTCA!AD2166</f>
        <v>0</v>
      </c>
      <c r="H2183" s="62"/>
      <c r="I2183" s="760">
        <f>PTCA!C2166</f>
        <v>0</v>
      </c>
      <c r="J2183" s="760" t="str">
        <f>PTCA!AK2166</f>
        <v/>
      </c>
      <c r="K2183" s="760">
        <f>PTCA!AL2166</f>
        <v>0</v>
      </c>
      <c r="L2183" s="62"/>
      <c r="M2183" s="607"/>
      <c r="N2183" s="62"/>
      <c r="O2183" s="63">
        <f>PTCA!AA3919</f>
        <v>0</v>
      </c>
      <c r="P2183" s="63">
        <f>PTCA!AF3919</f>
        <v>0</v>
      </c>
      <c r="Q2183" s="232" t="e">
        <f t="shared" si="69"/>
        <v>#DIV/0!</v>
      </c>
      <c r="R2183" s="544">
        <f>PTCA!AI3919</f>
        <v>0</v>
      </c>
      <c r="S2183" s="544">
        <f>PTCA!AJ2166</f>
        <v>0</v>
      </c>
      <c r="T2183" s="53"/>
      <c r="U2183" s="232" t="e">
        <f t="shared" si="68"/>
        <v>#DIV/0!</v>
      </c>
      <c r="V2183" s="272"/>
      <c r="X2183" s="255"/>
      <c r="Y2183" s="254"/>
    </row>
    <row r="2184" spans="1:25" ht="15">
      <c r="A2184" s="380" t="str">
        <f>PTCA!B2167</f>
        <v>-000</v>
      </c>
      <c r="B2184" s="380">
        <f>PTCA!D2167</f>
        <v>0</v>
      </c>
      <c r="C2184" s="380">
        <f>PTCA!J2167</f>
        <v>0</v>
      </c>
      <c r="D2184" s="380">
        <f>PTCA!K2167</f>
        <v>0</v>
      </c>
      <c r="E2184" s="380">
        <f>PTCA!H2167</f>
        <v>0</v>
      </c>
      <c r="F2184" s="380">
        <f>PTCA!Z2167</f>
        <v>0</v>
      </c>
      <c r="G2184" s="380">
        <f>PTCA!AD2167</f>
        <v>0</v>
      </c>
      <c r="H2184" s="62"/>
      <c r="I2184" s="760">
        <f>PTCA!C2167</f>
        <v>0</v>
      </c>
      <c r="J2184" s="760" t="str">
        <f>PTCA!AK2167</f>
        <v/>
      </c>
      <c r="K2184" s="760">
        <f>PTCA!AL2167</f>
        <v>0</v>
      </c>
      <c r="L2184" s="62"/>
      <c r="M2184" s="607"/>
      <c r="N2184" s="62"/>
      <c r="O2184" s="63">
        <f>PTCA!AA3920</f>
        <v>0</v>
      </c>
      <c r="P2184" s="63">
        <f>PTCA!AF3920</f>
        <v>0</v>
      </c>
      <c r="Q2184" s="232" t="e">
        <f t="shared" si="69"/>
        <v>#DIV/0!</v>
      </c>
      <c r="R2184" s="544">
        <f>PTCA!AI3920</f>
        <v>0</v>
      </c>
      <c r="S2184" s="544">
        <f>PTCA!AJ2167</f>
        <v>0</v>
      </c>
      <c r="T2184" s="53"/>
      <c r="U2184" s="232" t="e">
        <f t="shared" si="68"/>
        <v>#DIV/0!</v>
      </c>
      <c r="V2184" s="272"/>
      <c r="X2184" s="255"/>
      <c r="Y2184" s="254"/>
    </row>
    <row r="2185" spans="1:25" ht="15">
      <c r="A2185" s="380" t="str">
        <f>PTCA!B2168</f>
        <v>-000</v>
      </c>
      <c r="B2185" s="380">
        <f>PTCA!D2168</f>
        <v>0</v>
      </c>
      <c r="C2185" s="380">
        <f>PTCA!J2168</f>
        <v>0</v>
      </c>
      <c r="D2185" s="380">
        <f>PTCA!K2168</f>
        <v>0</v>
      </c>
      <c r="E2185" s="380">
        <f>PTCA!H2168</f>
        <v>0</v>
      </c>
      <c r="F2185" s="380">
        <f>PTCA!Z2168</f>
        <v>0</v>
      </c>
      <c r="G2185" s="380">
        <f>PTCA!AD2168</f>
        <v>0</v>
      </c>
      <c r="H2185" s="62"/>
      <c r="I2185" s="760">
        <f>PTCA!C2168</f>
        <v>0</v>
      </c>
      <c r="J2185" s="760" t="str">
        <f>PTCA!AK2168</f>
        <v/>
      </c>
      <c r="K2185" s="760">
        <f>PTCA!AL2168</f>
        <v>0</v>
      </c>
      <c r="L2185" s="62"/>
      <c r="M2185" s="607"/>
      <c r="N2185" s="62"/>
      <c r="O2185" s="63">
        <f>PTCA!AA3921</f>
        <v>0</v>
      </c>
      <c r="P2185" s="63">
        <f>PTCA!AF3921</f>
        <v>0</v>
      </c>
      <c r="Q2185" s="232" t="e">
        <f t="shared" si="69"/>
        <v>#DIV/0!</v>
      </c>
      <c r="R2185" s="544">
        <f>PTCA!AI3921</f>
        <v>0</v>
      </c>
      <c r="S2185" s="544">
        <f>PTCA!AJ2168</f>
        <v>0</v>
      </c>
      <c r="T2185" s="53"/>
      <c r="U2185" s="232" t="e">
        <f t="shared" si="68"/>
        <v>#DIV/0!</v>
      </c>
      <c r="V2185" s="272"/>
      <c r="X2185" s="255"/>
      <c r="Y2185" s="254"/>
    </row>
    <row r="2186" spans="1:25" ht="15">
      <c r="A2186" s="380" t="str">
        <f>PTCA!B2169</f>
        <v>-000</v>
      </c>
      <c r="B2186" s="380">
        <f>PTCA!D2169</f>
        <v>0</v>
      </c>
      <c r="C2186" s="380">
        <f>PTCA!J2169</f>
        <v>0</v>
      </c>
      <c r="D2186" s="380">
        <f>PTCA!K2169</f>
        <v>0</v>
      </c>
      <c r="E2186" s="380">
        <f>PTCA!H2169</f>
        <v>0</v>
      </c>
      <c r="F2186" s="380">
        <f>PTCA!Z2169</f>
        <v>0</v>
      </c>
      <c r="G2186" s="380">
        <f>PTCA!AD2169</f>
        <v>0</v>
      </c>
      <c r="H2186" s="62"/>
      <c r="I2186" s="760">
        <f>PTCA!C2169</f>
        <v>0</v>
      </c>
      <c r="J2186" s="760" t="str">
        <f>PTCA!AK2169</f>
        <v/>
      </c>
      <c r="K2186" s="760">
        <f>PTCA!AL2169</f>
        <v>0</v>
      </c>
      <c r="L2186" s="62"/>
      <c r="M2186" s="607"/>
      <c r="N2186" s="62"/>
      <c r="O2186" s="63">
        <f>PTCA!AA3922</f>
        <v>0</v>
      </c>
      <c r="P2186" s="63">
        <f>PTCA!AF3922</f>
        <v>0</v>
      </c>
      <c r="Q2186" s="232" t="e">
        <f t="shared" si="69"/>
        <v>#DIV/0!</v>
      </c>
      <c r="R2186" s="544">
        <f>PTCA!AI3922</f>
        <v>0</v>
      </c>
      <c r="S2186" s="544">
        <f>PTCA!AJ2169</f>
        <v>0</v>
      </c>
      <c r="T2186" s="53"/>
      <c r="U2186" s="232" t="e">
        <f t="shared" si="68"/>
        <v>#DIV/0!</v>
      </c>
      <c r="V2186" s="272"/>
      <c r="X2186" s="255"/>
      <c r="Y2186" s="254"/>
    </row>
    <row r="2187" spans="1:25" ht="15">
      <c r="A2187" s="380" t="str">
        <f>PTCA!B2170</f>
        <v>-000</v>
      </c>
      <c r="B2187" s="380">
        <f>PTCA!D2170</f>
        <v>0</v>
      </c>
      <c r="C2187" s="380">
        <f>PTCA!J2170</f>
        <v>0</v>
      </c>
      <c r="D2187" s="380">
        <f>PTCA!K2170</f>
        <v>0</v>
      </c>
      <c r="E2187" s="380">
        <f>PTCA!H2170</f>
        <v>0</v>
      </c>
      <c r="F2187" s="380">
        <f>PTCA!Z2170</f>
        <v>0</v>
      </c>
      <c r="G2187" s="380">
        <f>PTCA!AD2170</f>
        <v>0</v>
      </c>
      <c r="H2187" s="62"/>
      <c r="I2187" s="760">
        <f>PTCA!C2170</f>
        <v>0</v>
      </c>
      <c r="J2187" s="760" t="str">
        <f>PTCA!AK2170</f>
        <v/>
      </c>
      <c r="K2187" s="760">
        <f>PTCA!AL2170</f>
        <v>0</v>
      </c>
      <c r="L2187" s="62"/>
      <c r="M2187" s="607"/>
      <c r="N2187" s="62"/>
      <c r="O2187" s="63">
        <f>PTCA!AA3923</f>
        <v>0</v>
      </c>
      <c r="P2187" s="63">
        <f>PTCA!AF3923</f>
        <v>0</v>
      </c>
      <c r="Q2187" s="232" t="e">
        <f t="shared" si="69"/>
        <v>#DIV/0!</v>
      </c>
      <c r="R2187" s="544">
        <f>PTCA!AI3923</f>
        <v>0</v>
      </c>
      <c r="S2187" s="544">
        <f>PTCA!AJ2170</f>
        <v>0</v>
      </c>
      <c r="T2187" s="53"/>
      <c r="U2187" s="232" t="e">
        <f t="shared" si="68"/>
        <v>#DIV/0!</v>
      </c>
      <c r="V2187" s="272"/>
      <c r="X2187" s="255"/>
      <c r="Y2187" s="254"/>
    </row>
    <row r="2188" spans="1:25" ht="15">
      <c r="A2188" s="380" t="str">
        <f>PTCA!B2171</f>
        <v>-000</v>
      </c>
      <c r="B2188" s="380">
        <f>PTCA!D2171</f>
        <v>0</v>
      </c>
      <c r="C2188" s="380">
        <f>PTCA!J2171</f>
        <v>0</v>
      </c>
      <c r="D2188" s="380">
        <f>PTCA!K2171</f>
        <v>0</v>
      </c>
      <c r="E2188" s="380">
        <f>PTCA!H2171</f>
        <v>0</v>
      </c>
      <c r="F2188" s="380">
        <f>PTCA!Z2171</f>
        <v>0</v>
      </c>
      <c r="G2188" s="380">
        <f>PTCA!AD2171</f>
        <v>0</v>
      </c>
      <c r="H2188" s="62"/>
      <c r="I2188" s="760">
        <f>PTCA!C2171</f>
        <v>0</v>
      </c>
      <c r="J2188" s="760" t="str">
        <f>PTCA!AK2171</f>
        <v/>
      </c>
      <c r="K2188" s="760">
        <f>PTCA!AL2171</f>
        <v>0</v>
      </c>
      <c r="L2188" s="62"/>
      <c r="M2188" s="607"/>
      <c r="N2188" s="62"/>
      <c r="O2188" s="63">
        <f>PTCA!AA3924</f>
        <v>0</v>
      </c>
      <c r="P2188" s="63">
        <f>PTCA!AF3924</f>
        <v>0</v>
      </c>
      <c r="Q2188" s="232" t="e">
        <f t="shared" si="69"/>
        <v>#DIV/0!</v>
      </c>
      <c r="R2188" s="544">
        <f>PTCA!AI3924</f>
        <v>0</v>
      </c>
      <c r="S2188" s="544">
        <f>PTCA!AJ2171</f>
        <v>0</v>
      </c>
      <c r="T2188" s="53"/>
      <c r="U2188" s="232" t="e">
        <f t="shared" si="68"/>
        <v>#DIV/0!</v>
      </c>
      <c r="V2188" s="272"/>
      <c r="X2188" s="255"/>
      <c r="Y2188" s="254"/>
    </row>
    <row r="2189" spans="1:25" ht="15">
      <c r="A2189" s="380" t="str">
        <f>PTCA!B2172</f>
        <v>-000</v>
      </c>
      <c r="B2189" s="380">
        <f>PTCA!D2172</f>
        <v>0</v>
      </c>
      <c r="C2189" s="380">
        <f>PTCA!J2172</f>
        <v>0</v>
      </c>
      <c r="D2189" s="380">
        <f>PTCA!K2172</f>
        <v>0</v>
      </c>
      <c r="E2189" s="380">
        <f>PTCA!H2172</f>
        <v>0</v>
      </c>
      <c r="F2189" s="380">
        <f>PTCA!Z2172</f>
        <v>0</v>
      </c>
      <c r="G2189" s="380">
        <f>PTCA!AD2172</f>
        <v>0</v>
      </c>
      <c r="H2189" s="62"/>
      <c r="I2189" s="760">
        <f>PTCA!C2172</f>
        <v>0</v>
      </c>
      <c r="J2189" s="760" t="str">
        <f>PTCA!AK2172</f>
        <v/>
      </c>
      <c r="K2189" s="760">
        <f>PTCA!AL2172</f>
        <v>0</v>
      </c>
      <c r="L2189" s="62"/>
      <c r="M2189" s="607"/>
      <c r="N2189" s="62"/>
      <c r="O2189" s="63">
        <f>PTCA!AA3925</f>
        <v>0</v>
      </c>
      <c r="P2189" s="63">
        <f>PTCA!AF3925</f>
        <v>0</v>
      </c>
      <c r="Q2189" s="232" t="e">
        <f t="shared" si="69"/>
        <v>#DIV/0!</v>
      </c>
      <c r="R2189" s="544">
        <f>PTCA!AI3925</f>
        <v>0</v>
      </c>
      <c r="S2189" s="544">
        <f>PTCA!AJ2172</f>
        <v>0</v>
      </c>
      <c r="T2189" s="53"/>
      <c r="U2189" s="232" t="e">
        <f t="shared" si="68"/>
        <v>#DIV/0!</v>
      </c>
      <c r="V2189" s="272"/>
      <c r="X2189" s="255"/>
      <c r="Y2189" s="254"/>
    </row>
    <row r="2190" spans="1:25" ht="15">
      <c r="A2190" s="380" t="str">
        <f>PTCA!B2173</f>
        <v>-000</v>
      </c>
      <c r="B2190" s="380">
        <f>PTCA!D2173</f>
        <v>0</v>
      </c>
      <c r="C2190" s="380">
        <f>PTCA!J2173</f>
        <v>0</v>
      </c>
      <c r="D2190" s="380">
        <f>PTCA!K2173</f>
        <v>0</v>
      </c>
      <c r="E2190" s="380">
        <f>PTCA!H2173</f>
        <v>0</v>
      </c>
      <c r="F2190" s="380">
        <f>PTCA!Z2173</f>
        <v>0</v>
      </c>
      <c r="G2190" s="380">
        <f>PTCA!AD2173</f>
        <v>0</v>
      </c>
      <c r="H2190" s="62"/>
      <c r="I2190" s="760">
        <f>PTCA!C2173</f>
        <v>0</v>
      </c>
      <c r="J2190" s="760" t="str">
        <f>PTCA!AK2173</f>
        <v/>
      </c>
      <c r="K2190" s="760">
        <f>PTCA!AL2173</f>
        <v>0</v>
      </c>
      <c r="L2190" s="62"/>
      <c r="M2190" s="607"/>
      <c r="N2190" s="62"/>
      <c r="O2190" s="63">
        <f>PTCA!AA3926</f>
        <v>0</v>
      </c>
      <c r="P2190" s="63">
        <f>PTCA!AF3926</f>
        <v>0</v>
      </c>
      <c r="Q2190" s="232" t="e">
        <f t="shared" si="69"/>
        <v>#DIV/0!</v>
      </c>
      <c r="R2190" s="544">
        <f>PTCA!AI3926</f>
        <v>0</v>
      </c>
      <c r="S2190" s="544">
        <f>PTCA!AJ2173</f>
        <v>0</v>
      </c>
      <c r="T2190" s="53"/>
      <c r="U2190" s="232" t="e">
        <f t="shared" si="68"/>
        <v>#DIV/0!</v>
      </c>
      <c r="V2190" s="272"/>
      <c r="X2190" s="255"/>
      <c r="Y2190" s="254"/>
    </row>
    <row r="2191" spans="1:25" ht="15">
      <c r="A2191" s="380" t="str">
        <f>PTCA!B2174</f>
        <v>-000</v>
      </c>
      <c r="B2191" s="380">
        <f>PTCA!D2174</f>
        <v>0</v>
      </c>
      <c r="C2191" s="380">
        <f>PTCA!J2174</f>
        <v>0</v>
      </c>
      <c r="D2191" s="380">
        <f>PTCA!K2174</f>
        <v>0</v>
      </c>
      <c r="E2191" s="380">
        <f>PTCA!H2174</f>
        <v>0</v>
      </c>
      <c r="F2191" s="380">
        <f>PTCA!Z2174</f>
        <v>0</v>
      </c>
      <c r="G2191" s="380">
        <f>PTCA!AD2174</f>
        <v>0</v>
      </c>
      <c r="H2191" s="62"/>
      <c r="I2191" s="760">
        <f>PTCA!C2174</f>
        <v>0</v>
      </c>
      <c r="J2191" s="760" t="str">
        <f>PTCA!AK2174</f>
        <v/>
      </c>
      <c r="K2191" s="760">
        <f>PTCA!AL2174</f>
        <v>0</v>
      </c>
      <c r="L2191" s="62"/>
      <c r="M2191" s="607"/>
      <c r="N2191" s="62"/>
      <c r="O2191" s="63">
        <f>PTCA!AA3927</f>
        <v>0</v>
      </c>
      <c r="P2191" s="63">
        <f>PTCA!AF3927</f>
        <v>0</v>
      </c>
      <c r="Q2191" s="232" t="e">
        <f t="shared" si="69"/>
        <v>#DIV/0!</v>
      </c>
      <c r="R2191" s="544">
        <f>PTCA!AI3927</f>
        <v>0</v>
      </c>
      <c r="S2191" s="544">
        <f>PTCA!AJ2174</f>
        <v>0</v>
      </c>
      <c r="T2191" s="53"/>
      <c r="U2191" s="232" t="e">
        <f t="shared" si="68"/>
        <v>#DIV/0!</v>
      </c>
      <c r="V2191" s="272"/>
      <c r="X2191" s="255"/>
      <c r="Y2191" s="254"/>
    </row>
    <row r="2192" spans="1:25" ht="15">
      <c r="A2192" s="380" t="str">
        <f>PTCA!B2175</f>
        <v>-000</v>
      </c>
      <c r="B2192" s="380">
        <f>PTCA!D2175</f>
        <v>0</v>
      </c>
      <c r="C2192" s="380">
        <f>PTCA!J2175</f>
        <v>0</v>
      </c>
      <c r="D2192" s="380">
        <f>PTCA!K2175</f>
        <v>0</v>
      </c>
      <c r="E2192" s="380">
        <f>PTCA!H2175</f>
        <v>0</v>
      </c>
      <c r="F2192" s="380">
        <f>PTCA!Z2175</f>
        <v>0</v>
      </c>
      <c r="G2192" s="380">
        <f>PTCA!AD2175</f>
        <v>0</v>
      </c>
      <c r="H2192" s="62"/>
      <c r="I2192" s="760">
        <f>PTCA!C2175</f>
        <v>0</v>
      </c>
      <c r="J2192" s="760" t="str">
        <f>PTCA!AK2175</f>
        <v/>
      </c>
      <c r="K2192" s="760">
        <f>PTCA!AL2175</f>
        <v>0</v>
      </c>
      <c r="L2192" s="62"/>
      <c r="M2192" s="607"/>
      <c r="N2192" s="62"/>
      <c r="O2192" s="63">
        <f>PTCA!AA3928</f>
        <v>0</v>
      </c>
      <c r="P2192" s="63">
        <f>PTCA!AF3928</f>
        <v>0</v>
      </c>
      <c r="Q2192" s="232" t="e">
        <f t="shared" si="69"/>
        <v>#DIV/0!</v>
      </c>
      <c r="R2192" s="544">
        <f>PTCA!AI3928</f>
        <v>0</v>
      </c>
      <c r="S2192" s="544">
        <f>PTCA!AJ2175</f>
        <v>0</v>
      </c>
      <c r="T2192" s="53"/>
      <c r="U2192" s="232" t="e">
        <f t="shared" si="68"/>
        <v>#DIV/0!</v>
      </c>
      <c r="V2192" s="272"/>
      <c r="X2192" s="255"/>
      <c r="Y2192" s="254"/>
    </row>
    <row r="2193" spans="1:25" ht="15">
      <c r="A2193" s="380" t="str">
        <f>PTCA!B2176</f>
        <v>-000</v>
      </c>
      <c r="B2193" s="380">
        <f>PTCA!D2176</f>
        <v>0</v>
      </c>
      <c r="C2193" s="380">
        <f>PTCA!J2176</f>
        <v>0</v>
      </c>
      <c r="D2193" s="380">
        <f>PTCA!K2176</f>
        <v>0</v>
      </c>
      <c r="E2193" s="380">
        <f>PTCA!H2176</f>
        <v>0</v>
      </c>
      <c r="F2193" s="380">
        <f>PTCA!Z2176</f>
        <v>0</v>
      </c>
      <c r="G2193" s="380">
        <f>PTCA!AD2176</f>
        <v>0</v>
      </c>
      <c r="H2193" s="62"/>
      <c r="I2193" s="760">
        <f>PTCA!C2176</f>
        <v>0</v>
      </c>
      <c r="J2193" s="760" t="str">
        <f>PTCA!AK2176</f>
        <v/>
      </c>
      <c r="K2193" s="760">
        <f>PTCA!AL2176</f>
        <v>0</v>
      </c>
      <c r="L2193" s="62"/>
      <c r="M2193" s="607"/>
      <c r="N2193" s="62"/>
      <c r="O2193" s="63">
        <f>PTCA!AA3929</f>
        <v>0</v>
      </c>
      <c r="P2193" s="63">
        <f>PTCA!AF3929</f>
        <v>0</v>
      </c>
      <c r="Q2193" s="232" t="e">
        <f t="shared" si="69"/>
        <v>#DIV/0!</v>
      </c>
      <c r="R2193" s="544">
        <f>PTCA!AI3929</f>
        <v>0</v>
      </c>
      <c r="S2193" s="544">
        <f>PTCA!AJ2176</f>
        <v>0</v>
      </c>
      <c r="T2193" s="53"/>
      <c r="U2193" s="232" t="e">
        <f t="shared" ref="U2193:U2256" si="70">T2193/P2193</f>
        <v>#DIV/0!</v>
      </c>
      <c r="V2193" s="272"/>
      <c r="X2193" s="255"/>
      <c r="Y2193" s="254"/>
    </row>
    <row r="2194" spans="1:25" ht="15">
      <c r="A2194" s="380" t="str">
        <f>PTCA!B2177</f>
        <v>-000</v>
      </c>
      <c r="B2194" s="380">
        <f>PTCA!D2177</f>
        <v>0</v>
      </c>
      <c r="C2194" s="380">
        <f>PTCA!J2177</f>
        <v>0</v>
      </c>
      <c r="D2194" s="380">
        <f>PTCA!K2177</f>
        <v>0</v>
      </c>
      <c r="E2194" s="380">
        <f>PTCA!H2177</f>
        <v>0</v>
      </c>
      <c r="F2194" s="380">
        <f>PTCA!Z2177</f>
        <v>0</v>
      </c>
      <c r="G2194" s="380">
        <f>PTCA!AD2177</f>
        <v>0</v>
      </c>
      <c r="H2194" s="62"/>
      <c r="I2194" s="760">
        <f>PTCA!C2177</f>
        <v>0</v>
      </c>
      <c r="J2194" s="760" t="str">
        <f>PTCA!AK2177</f>
        <v/>
      </c>
      <c r="K2194" s="760">
        <f>PTCA!AL2177</f>
        <v>0</v>
      </c>
      <c r="L2194" s="62"/>
      <c r="M2194" s="607"/>
      <c r="N2194" s="62"/>
      <c r="O2194" s="63">
        <f>PTCA!AA3930</f>
        <v>0</v>
      </c>
      <c r="P2194" s="63">
        <f>PTCA!AF3930</f>
        <v>0</v>
      </c>
      <c r="Q2194" s="232" t="e">
        <f t="shared" si="69"/>
        <v>#DIV/0!</v>
      </c>
      <c r="R2194" s="544">
        <f>PTCA!AI3930</f>
        <v>0</v>
      </c>
      <c r="S2194" s="544">
        <f>PTCA!AJ2177</f>
        <v>0</v>
      </c>
      <c r="T2194" s="53"/>
      <c r="U2194" s="232" t="e">
        <f t="shared" si="70"/>
        <v>#DIV/0!</v>
      </c>
      <c r="V2194" s="272"/>
      <c r="X2194" s="255"/>
      <c r="Y2194" s="254"/>
    </row>
    <row r="2195" spans="1:25" ht="15">
      <c r="A2195" s="380" t="str">
        <f>PTCA!B2178</f>
        <v>-000</v>
      </c>
      <c r="B2195" s="380">
        <f>PTCA!D2178</f>
        <v>0</v>
      </c>
      <c r="C2195" s="380">
        <f>PTCA!J2178</f>
        <v>0</v>
      </c>
      <c r="D2195" s="380">
        <f>PTCA!K2178</f>
        <v>0</v>
      </c>
      <c r="E2195" s="380">
        <f>PTCA!H2178</f>
        <v>0</v>
      </c>
      <c r="F2195" s="380">
        <f>PTCA!Z2178</f>
        <v>0</v>
      </c>
      <c r="G2195" s="380">
        <f>PTCA!AD2178</f>
        <v>0</v>
      </c>
      <c r="H2195" s="62"/>
      <c r="I2195" s="760">
        <f>PTCA!C2178</f>
        <v>0</v>
      </c>
      <c r="J2195" s="760" t="str">
        <f>PTCA!AK2178</f>
        <v/>
      </c>
      <c r="K2195" s="760">
        <f>PTCA!AL2178</f>
        <v>0</v>
      </c>
      <c r="L2195" s="62"/>
      <c r="M2195" s="607"/>
      <c r="N2195" s="62"/>
      <c r="O2195" s="63">
        <f>PTCA!AA3931</f>
        <v>0</v>
      </c>
      <c r="P2195" s="63">
        <f>PTCA!AF3931</f>
        <v>0</v>
      </c>
      <c r="Q2195" s="232" t="e">
        <f t="shared" si="69"/>
        <v>#DIV/0!</v>
      </c>
      <c r="R2195" s="544">
        <f>PTCA!AI3931</f>
        <v>0</v>
      </c>
      <c r="S2195" s="544">
        <f>PTCA!AJ2178</f>
        <v>0</v>
      </c>
      <c r="T2195" s="53"/>
      <c r="U2195" s="232" t="e">
        <f t="shared" si="70"/>
        <v>#DIV/0!</v>
      </c>
      <c r="V2195" s="272"/>
      <c r="X2195" s="255"/>
      <c r="Y2195" s="254"/>
    </row>
    <row r="2196" spans="1:25" ht="15">
      <c r="A2196" s="380" t="str">
        <f>PTCA!B2179</f>
        <v>-000</v>
      </c>
      <c r="B2196" s="380">
        <f>PTCA!D2179</f>
        <v>0</v>
      </c>
      <c r="C2196" s="380">
        <f>PTCA!J2179</f>
        <v>0</v>
      </c>
      <c r="D2196" s="380">
        <f>PTCA!K2179</f>
        <v>0</v>
      </c>
      <c r="E2196" s="380">
        <f>PTCA!H2179</f>
        <v>0</v>
      </c>
      <c r="F2196" s="380">
        <f>PTCA!Z2179</f>
        <v>0</v>
      </c>
      <c r="G2196" s="380">
        <f>PTCA!AD2179</f>
        <v>0</v>
      </c>
      <c r="H2196" s="62"/>
      <c r="I2196" s="760">
        <f>PTCA!C2179</f>
        <v>0</v>
      </c>
      <c r="J2196" s="760" t="str">
        <f>PTCA!AK2179</f>
        <v/>
      </c>
      <c r="K2196" s="760">
        <f>PTCA!AL2179</f>
        <v>0</v>
      </c>
      <c r="L2196" s="62"/>
      <c r="M2196" s="607"/>
      <c r="N2196" s="62"/>
      <c r="O2196" s="63">
        <f>PTCA!AA3932</f>
        <v>0</v>
      </c>
      <c r="P2196" s="63">
        <f>PTCA!AF3932</f>
        <v>0</v>
      </c>
      <c r="Q2196" s="232" t="e">
        <f t="shared" si="69"/>
        <v>#DIV/0!</v>
      </c>
      <c r="R2196" s="544">
        <f>PTCA!AI3932</f>
        <v>0</v>
      </c>
      <c r="S2196" s="544">
        <f>PTCA!AJ2179</f>
        <v>0</v>
      </c>
      <c r="T2196" s="53"/>
      <c r="U2196" s="232" t="e">
        <f t="shared" si="70"/>
        <v>#DIV/0!</v>
      </c>
      <c r="V2196" s="272"/>
      <c r="X2196" s="255"/>
      <c r="Y2196" s="254"/>
    </row>
    <row r="2197" spans="1:25" ht="15">
      <c r="A2197" s="380" t="str">
        <f>PTCA!B2180</f>
        <v>-000</v>
      </c>
      <c r="B2197" s="380">
        <f>PTCA!D2180</f>
        <v>0</v>
      </c>
      <c r="C2197" s="380">
        <f>PTCA!J2180</f>
        <v>0</v>
      </c>
      <c r="D2197" s="380">
        <f>PTCA!K2180</f>
        <v>0</v>
      </c>
      <c r="E2197" s="380">
        <f>PTCA!H2180</f>
        <v>0</v>
      </c>
      <c r="F2197" s="380">
        <f>PTCA!Z2180</f>
        <v>0</v>
      </c>
      <c r="G2197" s="380">
        <f>PTCA!AD2180</f>
        <v>0</v>
      </c>
      <c r="H2197" s="62"/>
      <c r="I2197" s="760">
        <f>PTCA!C2180</f>
        <v>0</v>
      </c>
      <c r="J2197" s="760" t="str">
        <f>PTCA!AK2180</f>
        <v/>
      </c>
      <c r="K2197" s="760">
        <f>PTCA!AL2180</f>
        <v>0</v>
      </c>
      <c r="L2197" s="62"/>
      <c r="M2197" s="607"/>
      <c r="N2197" s="62"/>
      <c r="O2197" s="63">
        <f>PTCA!AA3933</f>
        <v>0</v>
      </c>
      <c r="P2197" s="63">
        <f>PTCA!AF3933</f>
        <v>0</v>
      </c>
      <c r="Q2197" s="232" t="e">
        <f t="shared" si="69"/>
        <v>#DIV/0!</v>
      </c>
      <c r="R2197" s="544">
        <f>PTCA!AI3933</f>
        <v>0</v>
      </c>
      <c r="S2197" s="544">
        <f>PTCA!AJ2180</f>
        <v>0</v>
      </c>
      <c r="T2197" s="53"/>
      <c r="U2197" s="232" t="e">
        <f t="shared" si="70"/>
        <v>#DIV/0!</v>
      </c>
      <c r="V2197" s="272"/>
      <c r="X2197" s="255"/>
      <c r="Y2197" s="254"/>
    </row>
    <row r="2198" spans="1:25" ht="15">
      <c r="A2198" s="380" t="str">
        <f>PTCA!B2181</f>
        <v>-000</v>
      </c>
      <c r="B2198" s="380">
        <f>PTCA!D2181</f>
        <v>0</v>
      </c>
      <c r="C2198" s="380">
        <f>PTCA!J2181</f>
        <v>0</v>
      </c>
      <c r="D2198" s="380">
        <f>PTCA!K2181</f>
        <v>0</v>
      </c>
      <c r="E2198" s="380">
        <f>PTCA!H2181</f>
        <v>0</v>
      </c>
      <c r="F2198" s="380">
        <f>PTCA!Z2181</f>
        <v>0</v>
      </c>
      <c r="G2198" s="380">
        <f>PTCA!AD2181</f>
        <v>0</v>
      </c>
      <c r="H2198" s="62"/>
      <c r="I2198" s="760">
        <f>PTCA!C2181</f>
        <v>0</v>
      </c>
      <c r="J2198" s="760" t="str">
        <f>PTCA!AK2181</f>
        <v/>
      </c>
      <c r="K2198" s="760">
        <f>PTCA!AL2181</f>
        <v>0</v>
      </c>
      <c r="L2198" s="62"/>
      <c r="M2198" s="607"/>
      <c r="N2198" s="62"/>
      <c r="O2198" s="63">
        <f>PTCA!AA3934</f>
        <v>0</v>
      </c>
      <c r="P2198" s="63">
        <f>PTCA!AF3934</f>
        <v>0</v>
      </c>
      <c r="Q2198" s="232" t="e">
        <f t="shared" si="69"/>
        <v>#DIV/0!</v>
      </c>
      <c r="R2198" s="544">
        <f>PTCA!AI3934</f>
        <v>0</v>
      </c>
      <c r="S2198" s="544">
        <f>PTCA!AJ2181</f>
        <v>0</v>
      </c>
      <c r="T2198" s="53"/>
      <c r="U2198" s="232" t="e">
        <f t="shared" si="70"/>
        <v>#DIV/0!</v>
      </c>
      <c r="V2198" s="272"/>
      <c r="X2198" s="255"/>
      <c r="Y2198" s="254"/>
    </row>
    <row r="2199" spans="1:25" ht="15">
      <c r="A2199" s="380" t="str">
        <f>PTCA!B2182</f>
        <v>-000</v>
      </c>
      <c r="B2199" s="380">
        <f>PTCA!D2182</f>
        <v>0</v>
      </c>
      <c r="C2199" s="380">
        <f>PTCA!J2182</f>
        <v>0</v>
      </c>
      <c r="D2199" s="380">
        <f>PTCA!K2182</f>
        <v>0</v>
      </c>
      <c r="E2199" s="380">
        <f>PTCA!H2182</f>
        <v>0</v>
      </c>
      <c r="F2199" s="380">
        <f>PTCA!Z2182</f>
        <v>0</v>
      </c>
      <c r="G2199" s="380">
        <f>PTCA!AD2182</f>
        <v>0</v>
      </c>
      <c r="H2199" s="62"/>
      <c r="I2199" s="760">
        <f>PTCA!C2182</f>
        <v>0</v>
      </c>
      <c r="J2199" s="760" t="str">
        <f>PTCA!AK2182</f>
        <v/>
      </c>
      <c r="K2199" s="760">
        <f>PTCA!AL2182</f>
        <v>0</v>
      </c>
      <c r="L2199" s="62"/>
      <c r="M2199" s="607"/>
      <c r="N2199" s="62"/>
      <c r="O2199" s="63">
        <f>PTCA!AA3935</f>
        <v>0</v>
      </c>
      <c r="P2199" s="63">
        <f>PTCA!AF3935</f>
        <v>0</v>
      </c>
      <c r="Q2199" s="232" t="e">
        <f t="shared" si="69"/>
        <v>#DIV/0!</v>
      </c>
      <c r="R2199" s="544">
        <f>PTCA!AI3935</f>
        <v>0</v>
      </c>
      <c r="S2199" s="544">
        <f>PTCA!AJ2182</f>
        <v>0</v>
      </c>
      <c r="T2199" s="53"/>
      <c r="U2199" s="232" t="e">
        <f t="shared" si="70"/>
        <v>#DIV/0!</v>
      </c>
      <c r="V2199" s="272"/>
      <c r="X2199" s="255"/>
      <c r="Y2199" s="254"/>
    </row>
    <row r="2200" spans="1:25" ht="15">
      <c r="A2200" s="380" t="str">
        <f>PTCA!B2183</f>
        <v>-000</v>
      </c>
      <c r="B2200" s="380">
        <f>PTCA!D2183</f>
        <v>0</v>
      </c>
      <c r="C2200" s="380">
        <f>PTCA!J2183</f>
        <v>0</v>
      </c>
      <c r="D2200" s="380">
        <f>PTCA!K2183</f>
        <v>0</v>
      </c>
      <c r="E2200" s="380">
        <f>PTCA!H2183</f>
        <v>0</v>
      </c>
      <c r="F2200" s="380">
        <f>PTCA!Z2183</f>
        <v>0</v>
      </c>
      <c r="G2200" s="380">
        <f>PTCA!AD2183</f>
        <v>0</v>
      </c>
      <c r="H2200" s="62"/>
      <c r="I2200" s="760">
        <f>PTCA!C2183</f>
        <v>0</v>
      </c>
      <c r="J2200" s="760" t="str">
        <f>PTCA!AK2183</f>
        <v/>
      </c>
      <c r="K2200" s="760">
        <f>PTCA!AL2183</f>
        <v>0</v>
      </c>
      <c r="L2200" s="62"/>
      <c r="M2200" s="607"/>
      <c r="N2200" s="62"/>
      <c r="O2200" s="63">
        <f>PTCA!AA3936</f>
        <v>0</v>
      </c>
      <c r="P2200" s="63">
        <f>PTCA!AF3936</f>
        <v>0</v>
      </c>
      <c r="Q2200" s="232" t="e">
        <f t="shared" si="69"/>
        <v>#DIV/0!</v>
      </c>
      <c r="R2200" s="544">
        <f>PTCA!AI3936</f>
        <v>0</v>
      </c>
      <c r="S2200" s="544">
        <f>PTCA!AJ2183</f>
        <v>0</v>
      </c>
      <c r="T2200" s="53"/>
      <c r="U2200" s="232" t="e">
        <f t="shared" si="70"/>
        <v>#DIV/0!</v>
      </c>
      <c r="V2200" s="272"/>
      <c r="X2200" s="255"/>
      <c r="Y2200" s="254"/>
    </row>
    <row r="2201" spans="1:25" ht="15">
      <c r="A2201" s="380" t="str">
        <f>PTCA!B2184</f>
        <v>-000</v>
      </c>
      <c r="B2201" s="380">
        <f>PTCA!D2184</f>
        <v>0</v>
      </c>
      <c r="C2201" s="380">
        <f>PTCA!J2184</f>
        <v>0</v>
      </c>
      <c r="D2201" s="380">
        <f>PTCA!K2184</f>
        <v>0</v>
      </c>
      <c r="E2201" s="380">
        <f>PTCA!H2184</f>
        <v>0</v>
      </c>
      <c r="F2201" s="380">
        <f>PTCA!Z2184</f>
        <v>0</v>
      </c>
      <c r="G2201" s="380">
        <f>PTCA!AD2184</f>
        <v>0</v>
      </c>
      <c r="H2201" s="62"/>
      <c r="I2201" s="760">
        <f>PTCA!C2184</f>
        <v>0</v>
      </c>
      <c r="J2201" s="760" t="str">
        <f>PTCA!AK2184</f>
        <v/>
      </c>
      <c r="K2201" s="760">
        <f>PTCA!AL2184</f>
        <v>0</v>
      </c>
      <c r="L2201" s="62"/>
      <c r="M2201" s="607"/>
      <c r="N2201" s="62"/>
      <c r="O2201" s="63">
        <f>PTCA!AA3937</f>
        <v>0</v>
      </c>
      <c r="P2201" s="63">
        <f>PTCA!AF3937</f>
        <v>0</v>
      </c>
      <c r="Q2201" s="232" t="e">
        <f t="shared" si="69"/>
        <v>#DIV/0!</v>
      </c>
      <c r="R2201" s="544">
        <f>PTCA!AI3937</f>
        <v>0</v>
      </c>
      <c r="S2201" s="544">
        <f>PTCA!AJ2184</f>
        <v>0</v>
      </c>
      <c r="T2201" s="53"/>
      <c r="U2201" s="232" t="e">
        <f t="shared" si="70"/>
        <v>#DIV/0!</v>
      </c>
      <c r="V2201" s="272"/>
      <c r="X2201" s="255"/>
      <c r="Y2201" s="254"/>
    </row>
    <row r="2202" spans="1:25" ht="15">
      <c r="A2202" s="380" t="str">
        <f>PTCA!B2185</f>
        <v>-000</v>
      </c>
      <c r="B2202" s="380">
        <f>PTCA!D2185</f>
        <v>0</v>
      </c>
      <c r="C2202" s="380">
        <f>PTCA!J2185</f>
        <v>0</v>
      </c>
      <c r="D2202" s="380">
        <f>PTCA!K2185</f>
        <v>0</v>
      </c>
      <c r="E2202" s="380">
        <f>PTCA!H2185</f>
        <v>0</v>
      </c>
      <c r="F2202" s="380">
        <f>PTCA!Z2185</f>
        <v>0</v>
      </c>
      <c r="G2202" s="380">
        <f>PTCA!AD2185</f>
        <v>0</v>
      </c>
      <c r="H2202" s="62"/>
      <c r="I2202" s="760">
        <f>PTCA!C2185</f>
        <v>0</v>
      </c>
      <c r="J2202" s="760" t="str">
        <f>PTCA!AK2185</f>
        <v/>
      </c>
      <c r="K2202" s="760">
        <f>PTCA!AL2185</f>
        <v>0</v>
      </c>
      <c r="L2202" s="62"/>
      <c r="M2202" s="607"/>
      <c r="N2202" s="62"/>
      <c r="O2202" s="63">
        <f>PTCA!AA3938</f>
        <v>0</v>
      </c>
      <c r="P2202" s="63">
        <f>PTCA!AF3938</f>
        <v>0</v>
      </c>
      <c r="Q2202" s="232" t="e">
        <f t="shared" si="69"/>
        <v>#DIV/0!</v>
      </c>
      <c r="R2202" s="544">
        <f>PTCA!AI3938</f>
        <v>0</v>
      </c>
      <c r="S2202" s="544">
        <f>PTCA!AJ2185</f>
        <v>0</v>
      </c>
      <c r="T2202" s="53"/>
      <c r="U2202" s="232" t="e">
        <f t="shared" si="70"/>
        <v>#DIV/0!</v>
      </c>
      <c r="V2202" s="272"/>
      <c r="X2202" s="255"/>
      <c r="Y2202" s="254"/>
    </row>
    <row r="2203" spans="1:25" ht="15">
      <c r="A2203" s="380" t="str">
        <f>PTCA!B2186</f>
        <v>-000</v>
      </c>
      <c r="B2203" s="380">
        <f>PTCA!D2186</f>
        <v>0</v>
      </c>
      <c r="C2203" s="380">
        <f>PTCA!J2186</f>
        <v>0</v>
      </c>
      <c r="D2203" s="380">
        <f>PTCA!K2186</f>
        <v>0</v>
      </c>
      <c r="E2203" s="380">
        <f>PTCA!H2186</f>
        <v>0</v>
      </c>
      <c r="F2203" s="380">
        <f>PTCA!Z2186</f>
        <v>0</v>
      </c>
      <c r="G2203" s="380">
        <f>PTCA!AD2186</f>
        <v>0</v>
      </c>
      <c r="H2203" s="62"/>
      <c r="I2203" s="760">
        <f>PTCA!C2186</f>
        <v>0</v>
      </c>
      <c r="J2203" s="760" t="str">
        <f>PTCA!AK2186</f>
        <v/>
      </c>
      <c r="K2203" s="760">
        <f>PTCA!AL2186</f>
        <v>0</v>
      </c>
      <c r="L2203" s="62"/>
      <c r="M2203" s="607"/>
      <c r="N2203" s="62"/>
      <c r="O2203" s="63">
        <f>PTCA!AA3939</f>
        <v>0</v>
      </c>
      <c r="P2203" s="63">
        <f>PTCA!AF3939</f>
        <v>0</v>
      </c>
      <c r="Q2203" s="232" t="e">
        <f t="shared" si="69"/>
        <v>#DIV/0!</v>
      </c>
      <c r="R2203" s="544">
        <f>PTCA!AI3939</f>
        <v>0</v>
      </c>
      <c r="S2203" s="544">
        <f>PTCA!AJ2186</f>
        <v>0</v>
      </c>
      <c r="T2203" s="53"/>
      <c r="U2203" s="232" t="e">
        <f t="shared" si="70"/>
        <v>#DIV/0!</v>
      </c>
      <c r="V2203" s="272"/>
      <c r="X2203" s="255"/>
      <c r="Y2203" s="254"/>
    </row>
    <row r="2204" spans="1:25" ht="15">
      <c r="A2204" s="380" t="str">
        <f>PTCA!B2187</f>
        <v>-000</v>
      </c>
      <c r="B2204" s="380">
        <f>PTCA!D2187</f>
        <v>0</v>
      </c>
      <c r="C2204" s="380">
        <f>PTCA!J2187</f>
        <v>0</v>
      </c>
      <c r="D2204" s="380">
        <f>PTCA!K2187</f>
        <v>0</v>
      </c>
      <c r="E2204" s="380">
        <f>PTCA!H2187</f>
        <v>0</v>
      </c>
      <c r="F2204" s="380">
        <f>PTCA!Z2187</f>
        <v>0</v>
      </c>
      <c r="G2204" s="380">
        <f>PTCA!AD2187</f>
        <v>0</v>
      </c>
      <c r="H2204" s="62"/>
      <c r="I2204" s="760">
        <f>PTCA!C2187</f>
        <v>0</v>
      </c>
      <c r="J2204" s="760" t="str">
        <f>PTCA!AK2187</f>
        <v/>
      </c>
      <c r="K2204" s="760">
        <f>PTCA!AL2187</f>
        <v>0</v>
      </c>
      <c r="L2204" s="62"/>
      <c r="M2204" s="607"/>
      <c r="N2204" s="62"/>
      <c r="O2204" s="63">
        <f>PTCA!AA3940</f>
        <v>0</v>
      </c>
      <c r="P2204" s="63">
        <f>PTCA!AF3940</f>
        <v>0</v>
      </c>
      <c r="Q2204" s="232" t="e">
        <f t="shared" si="69"/>
        <v>#DIV/0!</v>
      </c>
      <c r="R2204" s="544">
        <f>PTCA!AI3940</f>
        <v>0</v>
      </c>
      <c r="S2204" s="544">
        <f>PTCA!AJ2187</f>
        <v>0</v>
      </c>
      <c r="T2204" s="53"/>
      <c r="U2204" s="232" t="e">
        <f t="shared" si="70"/>
        <v>#DIV/0!</v>
      </c>
      <c r="V2204" s="272"/>
      <c r="X2204" s="255"/>
      <c r="Y2204" s="254"/>
    </row>
    <row r="2205" spans="1:25" ht="15">
      <c r="A2205" s="380" t="str">
        <f>PTCA!B2188</f>
        <v>-000</v>
      </c>
      <c r="B2205" s="380">
        <f>PTCA!D2188</f>
        <v>0</v>
      </c>
      <c r="C2205" s="380">
        <f>PTCA!J2188</f>
        <v>0</v>
      </c>
      <c r="D2205" s="380">
        <f>PTCA!K2188</f>
        <v>0</v>
      </c>
      <c r="E2205" s="380">
        <f>PTCA!H2188</f>
        <v>0</v>
      </c>
      <c r="F2205" s="380">
        <f>PTCA!Z2188</f>
        <v>0</v>
      </c>
      <c r="G2205" s="380">
        <f>PTCA!AD2188</f>
        <v>0</v>
      </c>
      <c r="H2205" s="62"/>
      <c r="I2205" s="760">
        <f>PTCA!C2188</f>
        <v>0</v>
      </c>
      <c r="J2205" s="760" t="str">
        <f>PTCA!AK2188</f>
        <v/>
      </c>
      <c r="K2205" s="760">
        <f>PTCA!AL2188</f>
        <v>0</v>
      </c>
      <c r="L2205" s="62"/>
      <c r="M2205" s="607"/>
      <c r="N2205" s="62"/>
      <c r="O2205" s="63">
        <f>PTCA!AA3941</f>
        <v>0</v>
      </c>
      <c r="P2205" s="63">
        <f>PTCA!AF3941</f>
        <v>0</v>
      </c>
      <c r="Q2205" s="232" t="e">
        <f t="shared" si="69"/>
        <v>#DIV/0!</v>
      </c>
      <c r="R2205" s="544">
        <f>PTCA!AI3941</f>
        <v>0</v>
      </c>
      <c r="S2205" s="544">
        <f>PTCA!AJ2188</f>
        <v>0</v>
      </c>
      <c r="T2205" s="53"/>
      <c r="U2205" s="232" t="e">
        <f t="shared" si="70"/>
        <v>#DIV/0!</v>
      </c>
      <c r="V2205" s="272"/>
      <c r="X2205" s="255"/>
      <c r="Y2205" s="254"/>
    </row>
    <row r="2206" spans="1:25" ht="15">
      <c r="A2206" s="380" t="str">
        <f>PTCA!B2189</f>
        <v>-000</v>
      </c>
      <c r="B2206" s="380">
        <f>PTCA!D2189</f>
        <v>0</v>
      </c>
      <c r="C2206" s="380">
        <f>PTCA!J2189</f>
        <v>0</v>
      </c>
      <c r="D2206" s="380">
        <f>PTCA!K2189</f>
        <v>0</v>
      </c>
      <c r="E2206" s="380">
        <f>PTCA!H2189</f>
        <v>0</v>
      </c>
      <c r="F2206" s="380">
        <f>PTCA!Z2189</f>
        <v>0</v>
      </c>
      <c r="G2206" s="380">
        <f>PTCA!AD2189</f>
        <v>0</v>
      </c>
      <c r="H2206" s="62"/>
      <c r="I2206" s="760">
        <f>PTCA!C2189</f>
        <v>0</v>
      </c>
      <c r="J2206" s="760" t="str">
        <f>PTCA!AK2189</f>
        <v/>
      </c>
      <c r="K2206" s="760">
        <f>PTCA!AL2189</f>
        <v>0</v>
      </c>
      <c r="L2206" s="62"/>
      <c r="M2206" s="607"/>
      <c r="N2206" s="62"/>
      <c r="O2206" s="63">
        <f>PTCA!AA3942</f>
        <v>0</v>
      </c>
      <c r="P2206" s="63">
        <f>PTCA!AF3942</f>
        <v>0</v>
      </c>
      <c r="Q2206" s="232" t="e">
        <f t="shared" si="69"/>
        <v>#DIV/0!</v>
      </c>
      <c r="R2206" s="544">
        <f>PTCA!AI3942</f>
        <v>0</v>
      </c>
      <c r="S2206" s="544">
        <f>PTCA!AJ2189</f>
        <v>0</v>
      </c>
      <c r="T2206" s="53"/>
      <c r="U2206" s="232" t="e">
        <f t="shared" si="70"/>
        <v>#DIV/0!</v>
      </c>
      <c r="V2206" s="272"/>
      <c r="X2206" s="255"/>
      <c r="Y2206" s="254"/>
    </row>
    <row r="2207" spans="1:25" ht="15">
      <c r="A2207" s="380" t="str">
        <f>PTCA!B2190</f>
        <v>-000</v>
      </c>
      <c r="B2207" s="380">
        <f>PTCA!D2190</f>
        <v>0</v>
      </c>
      <c r="C2207" s="380">
        <f>PTCA!J2190</f>
        <v>0</v>
      </c>
      <c r="D2207" s="380">
        <f>PTCA!K2190</f>
        <v>0</v>
      </c>
      <c r="E2207" s="380">
        <f>PTCA!H2190</f>
        <v>0</v>
      </c>
      <c r="F2207" s="380">
        <f>PTCA!Z2190</f>
        <v>0</v>
      </c>
      <c r="G2207" s="380">
        <f>PTCA!AD2190</f>
        <v>0</v>
      </c>
      <c r="H2207" s="62"/>
      <c r="I2207" s="760">
        <f>PTCA!C2190</f>
        <v>0</v>
      </c>
      <c r="J2207" s="760" t="str">
        <f>PTCA!AK2190</f>
        <v/>
      </c>
      <c r="K2207" s="760">
        <f>PTCA!AL2190</f>
        <v>0</v>
      </c>
      <c r="L2207" s="62"/>
      <c r="M2207" s="607"/>
      <c r="N2207" s="62"/>
      <c r="O2207" s="63">
        <f>PTCA!AA3943</f>
        <v>0</v>
      </c>
      <c r="P2207" s="63">
        <f>PTCA!AF3943</f>
        <v>0</v>
      </c>
      <c r="Q2207" s="232" t="e">
        <f t="shared" si="69"/>
        <v>#DIV/0!</v>
      </c>
      <c r="R2207" s="544">
        <f>PTCA!AI3943</f>
        <v>0</v>
      </c>
      <c r="S2207" s="544">
        <f>PTCA!AJ2190</f>
        <v>0</v>
      </c>
      <c r="T2207" s="53"/>
      <c r="U2207" s="232" t="e">
        <f t="shared" si="70"/>
        <v>#DIV/0!</v>
      </c>
      <c r="V2207" s="272"/>
      <c r="X2207" s="255"/>
      <c r="Y2207" s="254"/>
    </row>
    <row r="2208" spans="1:25" ht="15">
      <c r="A2208" s="380" t="str">
        <f>PTCA!B2191</f>
        <v>-000</v>
      </c>
      <c r="B2208" s="380">
        <f>PTCA!D2191</f>
        <v>0</v>
      </c>
      <c r="C2208" s="380">
        <f>PTCA!J2191</f>
        <v>0</v>
      </c>
      <c r="D2208" s="380">
        <f>PTCA!K2191</f>
        <v>0</v>
      </c>
      <c r="E2208" s="380">
        <f>PTCA!H2191</f>
        <v>0</v>
      </c>
      <c r="F2208" s="380">
        <f>PTCA!Z2191</f>
        <v>0</v>
      </c>
      <c r="G2208" s="380">
        <f>PTCA!AD2191</f>
        <v>0</v>
      </c>
      <c r="H2208" s="62"/>
      <c r="I2208" s="760">
        <f>PTCA!C2191</f>
        <v>0</v>
      </c>
      <c r="J2208" s="760" t="str">
        <f>PTCA!AK2191</f>
        <v/>
      </c>
      <c r="K2208" s="760">
        <f>PTCA!AL2191</f>
        <v>0</v>
      </c>
      <c r="L2208" s="62"/>
      <c r="M2208" s="607"/>
      <c r="N2208" s="62"/>
      <c r="O2208" s="63">
        <f>PTCA!AA3944</f>
        <v>0</v>
      </c>
      <c r="P2208" s="63">
        <f>PTCA!AF3944</f>
        <v>0</v>
      </c>
      <c r="Q2208" s="232" t="e">
        <f t="shared" si="69"/>
        <v>#DIV/0!</v>
      </c>
      <c r="R2208" s="544">
        <f>PTCA!AI3944</f>
        <v>0</v>
      </c>
      <c r="S2208" s="544">
        <f>PTCA!AJ2191</f>
        <v>0</v>
      </c>
      <c r="T2208" s="53"/>
      <c r="U2208" s="232" t="e">
        <f t="shared" si="70"/>
        <v>#DIV/0!</v>
      </c>
      <c r="V2208" s="272"/>
      <c r="X2208" s="255"/>
      <c r="Y2208" s="254"/>
    </row>
    <row r="2209" spans="1:25" ht="15">
      <c r="A2209" s="380" t="str">
        <f>PTCA!B2192</f>
        <v>-000</v>
      </c>
      <c r="B2209" s="380">
        <f>PTCA!D2192</f>
        <v>0</v>
      </c>
      <c r="C2209" s="380">
        <f>PTCA!J2192</f>
        <v>0</v>
      </c>
      <c r="D2209" s="380">
        <f>PTCA!K2192</f>
        <v>0</v>
      </c>
      <c r="E2209" s="380">
        <f>PTCA!H2192</f>
        <v>0</v>
      </c>
      <c r="F2209" s="380">
        <f>PTCA!Z2192</f>
        <v>0</v>
      </c>
      <c r="G2209" s="380">
        <f>PTCA!AD2192</f>
        <v>0</v>
      </c>
      <c r="H2209" s="62"/>
      <c r="I2209" s="760">
        <f>PTCA!C2192</f>
        <v>0</v>
      </c>
      <c r="J2209" s="760" t="str">
        <f>PTCA!AK2192</f>
        <v/>
      </c>
      <c r="K2209" s="760">
        <f>PTCA!AL2192</f>
        <v>0</v>
      </c>
      <c r="L2209" s="62"/>
      <c r="M2209" s="607"/>
      <c r="N2209" s="62"/>
      <c r="O2209" s="63">
        <f>PTCA!AA3945</f>
        <v>0</v>
      </c>
      <c r="P2209" s="63">
        <f>PTCA!AF3945</f>
        <v>0</v>
      </c>
      <c r="Q2209" s="232" t="e">
        <f t="shared" si="69"/>
        <v>#DIV/0!</v>
      </c>
      <c r="R2209" s="544">
        <f>PTCA!AI3945</f>
        <v>0</v>
      </c>
      <c r="S2209" s="544">
        <f>PTCA!AJ2192</f>
        <v>0</v>
      </c>
      <c r="T2209" s="53"/>
      <c r="U2209" s="232" t="e">
        <f t="shared" si="70"/>
        <v>#DIV/0!</v>
      </c>
      <c r="V2209" s="272"/>
      <c r="X2209" s="255"/>
      <c r="Y2209" s="254"/>
    </row>
    <row r="2210" spans="1:25" ht="15">
      <c r="A2210" s="380" t="str">
        <f>PTCA!B2193</f>
        <v>-000</v>
      </c>
      <c r="B2210" s="380">
        <f>PTCA!D2193</f>
        <v>0</v>
      </c>
      <c r="C2210" s="380">
        <f>PTCA!J2193</f>
        <v>0</v>
      </c>
      <c r="D2210" s="380">
        <f>PTCA!K2193</f>
        <v>0</v>
      </c>
      <c r="E2210" s="380">
        <f>PTCA!H2193</f>
        <v>0</v>
      </c>
      <c r="F2210" s="380">
        <f>PTCA!Z2193</f>
        <v>0</v>
      </c>
      <c r="G2210" s="380">
        <f>PTCA!AD2193</f>
        <v>0</v>
      </c>
      <c r="H2210" s="62"/>
      <c r="I2210" s="760">
        <f>PTCA!C2193</f>
        <v>0</v>
      </c>
      <c r="J2210" s="760" t="str">
        <f>PTCA!AK2193</f>
        <v/>
      </c>
      <c r="K2210" s="760">
        <f>PTCA!AL2193</f>
        <v>0</v>
      </c>
      <c r="L2210" s="62"/>
      <c r="M2210" s="607"/>
      <c r="N2210" s="62"/>
      <c r="O2210" s="63">
        <f>PTCA!AA3946</f>
        <v>0</v>
      </c>
      <c r="P2210" s="63">
        <f>PTCA!AF3946</f>
        <v>0</v>
      </c>
      <c r="Q2210" s="232" t="e">
        <f t="shared" si="69"/>
        <v>#DIV/0!</v>
      </c>
      <c r="R2210" s="544">
        <f>PTCA!AI3946</f>
        <v>0</v>
      </c>
      <c r="S2210" s="544">
        <f>PTCA!AJ2193</f>
        <v>0</v>
      </c>
      <c r="T2210" s="53"/>
      <c r="U2210" s="232" t="e">
        <f t="shared" si="70"/>
        <v>#DIV/0!</v>
      </c>
      <c r="V2210" s="272"/>
      <c r="X2210" s="255"/>
      <c r="Y2210" s="254"/>
    </row>
    <row r="2211" spans="1:25" ht="15">
      <c r="A2211" s="380" t="str">
        <f>PTCA!B2194</f>
        <v>-000</v>
      </c>
      <c r="B2211" s="380">
        <f>PTCA!D2194</f>
        <v>0</v>
      </c>
      <c r="C2211" s="380">
        <f>PTCA!J2194</f>
        <v>0</v>
      </c>
      <c r="D2211" s="380">
        <f>PTCA!K2194</f>
        <v>0</v>
      </c>
      <c r="E2211" s="380">
        <f>PTCA!H2194</f>
        <v>0</v>
      </c>
      <c r="F2211" s="380">
        <f>PTCA!Z2194</f>
        <v>0</v>
      </c>
      <c r="G2211" s="380">
        <f>PTCA!AD2194</f>
        <v>0</v>
      </c>
      <c r="H2211" s="62"/>
      <c r="I2211" s="760">
        <f>PTCA!C2194</f>
        <v>0</v>
      </c>
      <c r="J2211" s="760" t="str">
        <f>PTCA!AK2194</f>
        <v/>
      </c>
      <c r="K2211" s="760">
        <f>PTCA!AL2194</f>
        <v>0</v>
      </c>
      <c r="L2211" s="62"/>
      <c r="M2211" s="607"/>
      <c r="N2211" s="62"/>
      <c r="O2211" s="63">
        <f>PTCA!AA3947</f>
        <v>0</v>
      </c>
      <c r="P2211" s="63">
        <f>PTCA!AF3947</f>
        <v>0</v>
      </c>
      <c r="Q2211" s="232" t="e">
        <f t="shared" si="69"/>
        <v>#DIV/0!</v>
      </c>
      <c r="R2211" s="544">
        <f>PTCA!AI3947</f>
        <v>0</v>
      </c>
      <c r="S2211" s="544">
        <f>PTCA!AJ2194</f>
        <v>0</v>
      </c>
      <c r="T2211" s="53"/>
      <c r="U2211" s="232" t="e">
        <f t="shared" si="70"/>
        <v>#DIV/0!</v>
      </c>
      <c r="V2211" s="272"/>
      <c r="X2211" s="255"/>
      <c r="Y2211" s="254"/>
    </row>
    <row r="2212" spans="1:25" ht="15">
      <c r="A2212" s="380" t="str">
        <f>PTCA!B2195</f>
        <v>-000</v>
      </c>
      <c r="B2212" s="380">
        <f>PTCA!D2195</f>
        <v>0</v>
      </c>
      <c r="C2212" s="380">
        <f>PTCA!J2195</f>
        <v>0</v>
      </c>
      <c r="D2212" s="380">
        <f>PTCA!K2195</f>
        <v>0</v>
      </c>
      <c r="E2212" s="380">
        <f>PTCA!H2195</f>
        <v>0</v>
      </c>
      <c r="F2212" s="380">
        <f>PTCA!Z2195</f>
        <v>0</v>
      </c>
      <c r="G2212" s="380">
        <f>PTCA!AD2195</f>
        <v>0</v>
      </c>
      <c r="H2212" s="62"/>
      <c r="I2212" s="760">
        <f>PTCA!C2195</f>
        <v>0</v>
      </c>
      <c r="J2212" s="760" t="str">
        <f>PTCA!AK2195</f>
        <v/>
      </c>
      <c r="K2212" s="760">
        <f>PTCA!AL2195</f>
        <v>0</v>
      </c>
      <c r="L2212" s="62"/>
      <c r="M2212" s="607"/>
      <c r="N2212" s="62"/>
      <c r="O2212" s="63">
        <f>PTCA!AA3948</f>
        <v>0</v>
      </c>
      <c r="P2212" s="63">
        <f>PTCA!AF3948</f>
        <v>0</v>
      </c>
      <c r="Q2212" s="232" t="e">
        <f t="shared" si="69"/>
        <v>#DIV/0!</v>
      </c>
      <c r="R2212" s="544">
        <f>PTCA!AI3948</f>
        <v>0</v>
      </c>
      <c r="S2212" s="544">
        <f>PTCA!AJ2195</f>
        <v>0</v>
      </c>
      <c r="T2212" s="53"/>
      <c r="U2212" s="232" t="e">
        <f t="shared" si="70"/>
        <v>#DIV/0!</v>
      </c>
      <c r="V2212" s="272"/>
      <c r="X2212" s="255"/>
      <c r="Y2212" s="254"/>
    </row>
    <row r="2213" spans="1:25" ht="15">
      <c r="A2213" s="380" t="str">
        <f>PTCA!B2196</f>
        <v>-000</v>
      </c>
      <c r="B2213" s="380">
        <f>PTCA!D2196</f>
        <v>0</v>
      </c>
      <c r="C2213" s="380">
        <f>PTCA!J2196</f>
        <v>0</v>
      </c>
      <c r="D2213" s="380">
        <f>PTCA!K2196</f>
        <v>0</v>
      </c>
      <c r="E2213" s="380">
        <f>PTCA!H2196</f>
        <v>0</v>
      </c>
      <c r="F2213" s="380">
        <f>PTCA!Z2196</f>
        <v>0</v>
      </c>
      <c r="G2213" s="380">
        <f>PTCA!AD2196</f>
        <v>0</v>
      </c>
      <c r="H2213" s="62"/>
      <c r="I2213" s="760">
        <f>PTCA!C2196</f>
        <v>0</v>
      </c>
      <c r="J2213" s="760" t="str">
        <f>PTCA!AK2196</f>
        <v/>
      </c>
      <c r="K2213" s="760">
        <f>PTCA!AL2196</f>
        <v>0</v>
      </c>
      <c r="L2213" s="62"/>
      <c r="M2213" s="607"/>
      <c r="N2213" s="62"/>
      <c r="O2213" s="63">
        <f>PTCA!AA3949</f>
        <v>0</v>
      </c>
      <c r="P2213" s="63">
        <f>PTCA!AF3949</f>
        <v>0</v>
      </c>
      <c r="Q2213" s="232" t="e">
        <f t="shared" si="69"/>
        <v>#DIV/0!</v>
      </c>
      <c r="R2213" s="544">
        <f>PTCA!AI3949</f>
        <v>0</v>
      </c>
      <c r="S2213" s="544">
        <f>PTCA!AJ2196</f>
        <v>0</v>
      </c>
      <c r="T2213" s="53"/>
      <c r="U2213" s="232" t="e">
        <f t="shared" si="70"/>
        <v>#DIV/0!</v>
      </c>
      <c r="V2213" s="272"/>
      <c r="X2213" s="255"/>
      <c r="Y2213" s="254"/>
    </row>
    <row r="2214" spans="1:25" ht="15">
      <c r="A2214" s="380" t="str">
        <f>PTCA!B2197</f>
        <v>-000</v>
      </c>
      <c r="B2214" s="380">
        <f>PTCA!D2197</f>
        <v>0</v>
      </c>
      <c r="C2214" s="380">
        <f>PTCA!J2197</f>
        <v>0</v>
      </c>
      <c r="D2214" s="380">
        <f>PTCA!K2197</f>
        <v>0</v>
      </c>
      <c r="E2214" s="380">
        <f>PTCA!H2197</f>
        <v>0</v>
      </c>
      <c r="F2214" s="380">
        <f>PTCA!Z2197</f>
        <v>0</v>
      </c>
      <c r="G2214" s="380">
        <f>PTCA!AD2197</f>
        <v>0</v>
      </c>
      <c r="H2214" s="62"/>
      <c r="I2214" s="760">
        <f>PTCA!C2197</f>
        <v>0</v>
      </c>
      <c r="J2214" s="760" t="str">
        <f>PTCA!AK2197</f>
        <v/>
      </c>
      <c r="K2214" s="760">
        <f>PTCA!AL2197</f>
        <v>0</v>
      </c>
      <c r="L2214" s="62"/>
      <c r="M2214" s="607"/>
      <c r="N2214" s="62"/>
      <c r="O2214" s="63">
        <f>PTCA!AA3950</f>
        <v>0</v>
      </c>
      <c r="P2214" s="63">
        <f>PTCA!AF3950</f>
        <v>0</v>
      </c>
      <c r="Q2214" s="232" t="e">
        <f t="shared" si="69"/>
        <v>#DIV/0!</v>
      </c>
      <c r="R2214" s="544">
        <f>PTCA!AI3950</f>
        <v>0</v>
      </c>
      <c r="S2214" s="544">
        <f>PTCA!AJ2197</f>
        <v>0</v>
      </c>
      <c r="T2214" s="53"/>
      <c r="U2214" s="232" t="e">
        <f t="shared" si="70"/>
        <v>#DIV/0!</v>
      </c>
      <c r="V2214" s="272"/>
      <c r="X2214" s="255"/>
      <c r="Y2214" s="254"/>
    </row>
    <row r="2215" spans="1:25" ht="15">
      <c r="A2215" s="380" t="str">
        <f>PTCA!B2198</f>
        <v>-000</v>
      </c>
      <c r="B2215" s="380">
        <f>PTCA!D2198</f>
        <v>0</v>
      </c>
      <c r="C2215" s="380">
        <f>PTCA!J2198</f>
        <v>0</v>
      </c>
      <c r="D2215" s="380">
        <f>PTCA!K2198</f>
        <v>0</v>
      </c>
      <c r="E2215" s="380">
        <f>PTCA!H2198</f>
        <v>0</v>
      </c>
      <c r="F2215" s="380">
        <f>PTCA!Z2198</f>
        <v>0</v>
      </c>
      <c r="G2215" s="380">
        <f>PTCA!AD2198</f>
        <v>0</v>
      </c>
      <c r="H2215" s="62"/>
      <c r="I2215" s="760">
        <f>PTCA!C2198</f>
        <v>0</v>
      </c>
      <c r="J2215" s="760" t="str">
        <f>PTCA!AK2198</f>
        <v/>
      </c>
      <c r="K2215" s="760">
        <f>PTCA!AL2198</f>
        <v>0</v>
      </c>
      <c r="L2215" s="62"/>
      <c r="M2215" s="607"/>
      <c r="N2215" s="62"/>
      <c r="O2215" s="63">
        <f>PTCA!AA3951</f>
        <v>0</v>
      </c>
      <c r="P2215" s="63">
        <f>PTCA!AF3951</f>
        <v>0</v>
      </c>
      <c r="Q2215" s="232" t="e">
        <f t="shared" si="69"/>
        <v>#DIV/0!</v>
      </c>
      <c r="R2215" s="544">
        <f>PTCA!AI3951</f>
        <v>0</v>
      </c>
      <c r="S2215" s="544">
        <f>PTCA!AJ2198</f>
        <v>0</v>
      </c>
      <c r="T2215" s="53"/>
      <c r="U2215" s="232" t="e">
        <f t="shared" si="70"/>
        <v>#DIV/0!</v>
      </c>
      <c r="V2215" s="272"/>
      <c r="X2215" s="255"/>
      <c r="Y2215" s="254"/>
    </row>
    <row r="2216" spans="1:25" ht="15">
      <c r="A2216" s="380" t="str">
        <f>PTCA!B2199</f>
        <v>-000</v>
      </c>
      <c r="B2216" s="380">
        <f>PTCA!D2199</f>
        <v>0</v>
      </c>
      <c r="C2216" s="380">
        <f>PTCA!J2199</f>
        <v>0</v>
      </c>
      <c r="D2216" s="380">
        <f>PTCA!K2199</f>
        <v>0</v>
      </c>
      <c r="E2216" s="380">
        <f>PTCA!H2199</f>
        <v>0</v>
      </c>
      <c r="F2216" s="380">
        <f>PTCA!Z2199</f>
        <v>0</v>
      </c>
      <c r="G2216" s="380">
        <f>PTCA!AD2199</f>
        <v>0</v>
      </c>
      <c r="H2216" s="62"/>
      <c r="I2216" s="760">
        <f>PTCA!C2199</f>
        <v>0</v>
      </c>
      <c r="J2216" s="760" t="str">
        <f>PTCA!AK2199</f>
        <v/>
      </c>
      <c r="K2216" s="760">
        <f>PTCA!AL2199</f>
        <v>0</v>
      </c>
      <c r="L2216" s="62"/>
      <c r="M2216" s="607"/>
      <c r="N2216" s="62"/>
      <c r="O2216" s="63">
        <f>PTCA!AA3952</f>
        <v>0</v>
      </c>
      <c r="P2216" s="63">
        <f>PTCA!AF3952</f>
        <v>0</v>
      </c>
      <c r="Q2216" s="232" t="e">
        <f t="shared" si="69"/>
        <v>#DIV/0!</v>
      </c>
      <c r="R2216" s="544">
        <f>PTCA!AI3952</f>
        <v>0</v>
      </c>
      <c r="S2216" s="544">
        <f>PTCA!AJ2199</f>
        <v>0</v>
      </c>
      <c r="T2216" s="53"/>
      <c r="U2216" s="232" t="e">
        <f t="shared" si="70"/>
        <v>#DIV/0!</v>
      </c>
      <c r="V2216" s="272"/>
      <c r="X2216" s="255"/>
      <c r="Y2216" s="254"/>
    </row>
    <row r="2217" spans="1:25" ht="15">
      <c r="A2217" s="380" t="str">
        <f>PTCA!B2200</f>
        <v>-000</v>
      </c>
      <c r="B2217" s="380">
        <f>PTCA!D2200</f>
        <v>0</v>
      </c>
      <c r="C2217" s="380">
        <f>PTCA!J2200</f>
        <v>0</v>
      </c>
      <c r="D2217" s="380">
        <f>PTCA!K2200</f>
        <v>0</v>
      </c>
      <c r="E2217" s="380">
        <f>PTCA!H2200</f>
        <v>0</v>
      </c>
      <c r="F2217" s="380">
        <f>PTCA!Z2200</f>
        <v>0</v>
      </c>
      <c r="G2217" s="380">
        <f>PTCA!AD2200</f>
        <v>0</v>
      </c>
      <c r="H2217" s="62"/>
      <c r="I2217" s="760">
        <f>PTCA!C2200</f>
        <v>0</v>
      </c>
      <c r="J2217" s="760" t="str">
        <f>PTCA!AK2200</f>
        <v/>
      </c>
      <c r="K2217" s="760">
        <f>PTCA!AL2200</f>
        <v>0</v>
      </c>
      <c r="L2217" s="62"/>
      <c r="M2217" s="607"/>
      <c r="N2217" s="62"/>
      <c r="O2217" s="63">
        <f>PTCA!AA3953</f>
        <v>0</v>
      </c>
      <c r="P2217" s="63">
        <f>PTCA!AF3953</f>
        <v>0</v>
      </c>
      <c r="Q2217" s="232" t="e">
        <f t="shared" si="69"/>
        <v>#DIV/0!</v>
      </c>
      <c r="R2217" s="544">
        <f>PTCA!AI3953</f>
        <v>0</v>
      </c>
      <c r="S2217" s="544">
        <f>PTCA!AJ2200</f>
        <v>0</v>
      </c>
      <c r="T2217" s="53"/>
      <c r="U2217" s="232" t="e">
        <f t="shared" si="70"/>
        <v>#DIV/0!</v>
      </c>
      <c r="V2217" s="272"/>
      <c r="X2217" s="255"/>
      <c r="Y2217" s="254"/>
    </row>
    <row r="2218" spans="1:25" ht="15">
      <c r="A2218" s="380" t="str">
        <f>PTCA!B2201</f>
        <v>-000</v>
      </c>
      <c r="B2218" s="380">
        <f>PTCA!D2201</f>
        <v>0</v>
      </c>
      <c r="C2218" s="380">
        <f>PTCA!J2201</f>
        <v>0</v>
      </c>
      <c r="D2218" s="380">
        <f>PTCA!K2201</f>
        <v>0</v>
      </c>
      <c r="E2218" s="380">
        <f>PTCA!H2201</f>
        <v>0</v>
      </c>
      <c r="F2218" s="380">
        <f>PTCA!Z2201</f>
        <v>0</v>
      </c>
      <c r="G2218" s="380">
        <f>PTCA!AD2201</f>
        <v>0</v>
      </c>
      <c r="H2218" s="62"/>
      <c r="I2218" s="760">
        <f>PTCA!C2201</f>
        <v>0</v>
      </c>
      <c r="J2218" s="760" t="str">
        <f>PTCA!AK2201</f>
        <v/>
      </c>
      <c r="K2218" s="760">
        <f>PTCA!AL2201</f>
        <v>0</v>
      </c>
      <c r="L2218" s="62"/>
      <c r="M2218" s="607"/>
      <c r="N2218" s="62"/>
      <c r="O2218" s="63">
        <f>PTCA!AA3954</f>
        <v>0</v>
      </c>
      <c r="P2218" s="63">
        <f>PTCA!AF3954</f>
        <v>0</v>
      </c>
      <c r="Q2218" s="232" t="e">
        <f t="shared" si="69"/>
        <v>#DIV/0!</v>
      </c>
      <c r="R2218" s="544">
        <f>PTCA!AI3954</f>
        <v>0</v>
      </c>
      <c r="S2218" s="544">
        <f>PTCA!AJ2201</f>
        <v>0</v>
      </c>
      <c r="T2218" s="53"/>
      <c r="U2218" s="232" t="e">
        <f t="shared" si="70"/>
        <v>#DIV/0!</v>
      </c>
      <c r="V2218" s="272"/>
      <c r="X2218" s="255"/>
      <c r="Y2218" s="254"/>
    </row>
    <row r="2219" spans="1:25" ht="15">
      <c r="A2219" s="380" t="str">
        <f>PTCA!B2202</f>
        <v>-000</v>
      </c>
      <c r="B2219" s="380">
        <f>PTCA!D2202</f>
        <v>0</v>
      </c>
      <c r="C2219" s="380">
        <f>PTCA!J2202</f>
        <v>0</v>
      </c>
      <c r="D2219" s="380">
        <f>PTCA!K2202</f>
        <v>0</v>
      </c>
      <c r="E2219" s="380">
        <f>PTCA!H2202</f>
        <v>0</v>
      </c>
      <c r="F2219" s="380">
        <f>PTCA!Z2202</f>
        <v>0</v>
      </c>
      <c r="G2219" s="380">
        <f>PTCA!AD2202</f>
        <v>0</v>
      </c>
      <c r="H2219" s="62"/>
      <c r="I2219" s="760">
        <f>PTCA!C2202</f>
        <v>0</v>
      </c>
      <c r="J2219" s="760" t="str">
        <f>PTCA!AK2202</f>
        <v/>
      </c>
      <c r="K2219" s="760">
        <f>PTCA!AL2202</f>
        <v>0</v>
      </c>
      <c r="L2219" s="62"/>
      <c r="M2219" s="607"/>
      <c r="N2219" s="62"/>
      <c r="O2219" s="63">
        <f>PTCA!AA3955</f>
        <v>0</v>
      </c>
      <c r="P2219" s="63">
        <f>PTCA!AF3955</f>
        <v>0</v>
      </c>
      <c r="Q2219" s="232" t="e">
        <f t="shared" si="69"/>
        <v>#DIV/0!</v>
      </c>
      <c r="R2219" s="544">
        <f>PTCA!AI3955</f>
        <v>0</v>
      </c>
      <c r="S2219" s="544">
        <f>PTCA!AJ2202</f>
        <v>0</v>
      </c>
      <c r="T2219" s="53"/>
      <c r="U2219" s="232" t="e">
        <f t="shared" si="70"/>
        <v>#DIV/0!</v>
      </c>
      <c r="V2219" s="272"/>
      <c r="X2219" s="255"/>
      <c r="Y2219" s="254"/>
    </row>
    <row r="2220" spans="1:25" ht="15">
      <c r="A2220" s="380" t="str">
        <f>PTCA!B2203</f>
        <v>-000</v>
      </c>
      <c r="B2220" s="380">
        <f>PTCA!D2203</f>
        <v>0</v>
      </c>
      <c r="C2220" s="380">
        <f>PTCA!J2203</f>
        <v>0</v>
      </c>
      <c r="D2220" s="380">
        <f>PTCA!K2203</f>
        <v>0</v>
      </c>
      <c r="E2220" s="380">
        <f>PTCA!H2203</f>
        <v>0</v>
      </c>
      <c r="F2220" s="380">
        <f>PTCA!Z2203</f>
        <v>0</v>
      </c>
      <c r="G2220" s="380">
        <f>PTCA!AD2203</f>
        <v>0</v>
      </c>
      <c r="H2220" s="62"/>
      <c r="I2220" s="760">
        <f>PTCA!C2203</f>
        <v>0</v>
      </c>
      <c r="J2220" s="760" t="str">
        <f>PTCA!AK2203</f>
        <v/>
      </c>
      <c r="K2220" s="760">
        <f>PTCA!AL2203</f>
        <v>0</v>
      </c>
      <c r="L2220" s="62"/>
      <c r="M2220" s="607"/>
      <c r="N2220" s="62"/>
      <c r="O2220" s="63">
        <f>PTCA!AA3956</f>
        <v>0</v>
      </c>
      <c r="P2220" s="63">
        <f>PTCA!AF3956</f>
        <v>0</v>
      </c>
      <c r="Q2220" s="232" t="e">
        <f t="shared" si="69"/>
        <v>#DIV/0!</v>
      </c>
      <c r="R2220" s="544">
        <f>PTCA!AI3956</f>
        <v>0</v>
      </c>
      <c r="S2220" s="544">
        <f>PTCA!AJ2203</f>
        <v>0</v>
      </c>
      <c r="T2220" s="53"/>
      <c r="U2220" s="232" t="e">
        <f t="shared" si="70"/>
        <v>#DIV/0!</v>
      </c>
      <c r="V2220" s="272"/>
      <c r="X2220" s="255"/>
      <c r="Y2220" s="254"/>
    </row>
    <row r="2221" spans="1:25" ht="15">
      <c r="A2221" s="380" t="str">
        <f>PTCA!B2204</f>
        <v>-000</v>
      </c>
      <c r="B2221" s="380">
        <f>PTCA!D2204</f>
        <v>0</v>
      </c>
      <c r="C2221" s="380">
        <f>PTCA!J2204</f>
        <v>0</v>
      </c>
      <c r="D2221" s="380">
        <f>PTCA!K2204</f>
        <v>0</v>
      </c>
      <c r="E2221" s="380">
        <f>PTCA!H2204</f>
        <v>0</v>
      </c>
      <c r="F2221" s="380">
        <f>PTCA!Z2204</f>
        <v>0</v>
      </c>
      <c r="G2221" s="380">
        <f>PTCA!AD2204</f>
        <v>0</v>
      </c>
      <c r="H2221" s="62"/>
      <c r="I2221" s="760">
        <f>PTCA!C2204</f>
        <v>0</v>
      </c>
      <c r="J2221" s="760" t="str">
        <f>PTCA!AK2204</f>
        <v/>
      </c>
      <c r="K2221" s="760">
        <f>PTCA!AL2204</f>
        <v>0</v>
      </c>
      <c r="L2221" s="62"/>
      <c r="M2221" s="607"/>
      <c r="N2221" s="62"/>
      <c r="O2221" s="63">
        <f>PTCA!AA3957</f>
        <v>0</v>
      </c>
      <c r="P2221" s="63">
        <f>PTCA!AF3957</f>
        <v>0</v>
      </c>
      <c r="Q2221" s="232" t="e">
        <f t="shared" si="69"/>
        <v>#DIV/0!</v>
      </c>
      <c r="R2221" s="544">
        <f>PTCA!AI3957</f>
        <v>0</v>
      </c>
      <c r="S2221" s="544">
        <f>PTCA!AJ2204</f>
        <v>0</v>
      </c>
      <c r="T2221" s="53"/>
      <c r="U2221" s="232" t="e">
        <f t="shared" si="70"/>
        <v>#DIV/0!</v>
      </c>
      <c r="V2221" s="272"/>
      <c r="X2221" s="255"/>
      <c r="Y2221" s="254"/>
    </row>
    <row r="2222" spans="1:25" ht="15">
      <c r="A2222" s="380" t="str">
        <f>PTCA!B2205</f>
        <v>-000</v>
      </c>
      <c r="B2222" s="380">
        <f>PTCA!D2205</f>
        <v>0</v>
      </c>
      <c r="C2222" s="380">
        <f>PTCA!J2205</f>
        <v>0</v>
      </c>
      <c r="D2222" s="380">
        <f>PTCA!K2205</f>
        <v>0</v>
      </c>
      <c r="E2222" s="380">
        <f>PTCA!H2205</f>
        <v>0</v>
      </c>
      <c r="F2222" s="380">
        <f>PTCA!Z2205</f>
        <v>0</v>
      </c>
      <c r="G2222" s="380">
        <f>PTCA!AD2205</f>
        <v>0</v>
      </c>
      <c r="H2222" s="62"/>
      <c r="I2222" s="760">
        <f>PTCA!C2205</f>
        <v>0</v>
      </c>
      <c r="J2222" s="760" t="str">
        <f>PTCA!AK2205</f>
        <v/>
      </c>
      <c r="K2222" s="760">
        <f>PTCA!AL2205</f>
        <v>0</v>
      </c>
      <c r="L2222" s="62"/>
      <c r="M2222" s="607"/>
      <c r="N2222" s="62"/>
      <c r="O2222" s="63">
        <f>PTCA!AA3958</f>
        <v>0</v>
      </c>
      <c r="P2222" s="63">
        <f>PTCA!AF3958</f>
        <v>0</v>
      </c>
      <c r="Q2222" s="232" t="e">
        <f t="shared" si="69"/>
        <v>#DIV/0!</v>
      </c>
      <c r="R2222" s="544">
        <f>PTCA!AI3958</f>
        <v>0</v>
      </c>
      <c r="S2222" s="544">
        <f>PTCA!AJ2205</f>
        <v>0</v>
      </c>
      <c r="T2222" s="53"/>
      <c r="U2222" s="232" t="e">
        <f t="shared" si="70"/>
        <v>#DIV/0!</v>
      </c>
      <c r="V2222" s="272"/>
      <c r="X2222" s="255"/>
      <c r="Y2222" s="254"/>
    </row>
    <row r="2223" spans="1:25" ht="15">
      <c r="A2223" s="380" t="str">
        <f>PTCA!B2206</f>
        <v>-000</v>
      </c>
      <c r="B2223" s="380">
        <f>PTCA!D2206</f>
        <v>0</v>
      </c>
      <c r="C2223" s="380">
        <f>PTCA!J2206</f>
        <v>0</v>
      </c>
      <c r="D2223" s="380">
        <f>PTCA!K2206</f>
        <v>0</v>
      </c>
      <c r="E2223" s="380">
        <f>PTCA!H2206</f>
        <v>0</v>
      </c>
      <c r="F2223" s="380">
        <f>PTCA!Z2206</f>
        <v>0</v>
      </c>
      <c r="G2223" s="380">
        <f>PTCA!AD2206</f>
        <v>0</v>
      </c>
      <c r="H2223" s="62"/>
      <c r="I2223" s="760">
        <f>PTCA!C2206</f>
        <v>0</v>
      </c>
      <c r="J2223" s="760" t="str">
        <f>PTCA!AK2206</f>
        <v/>
      </c>
      <c r="K2223" s="760">
        <f>PTCA!AL2206</f>
        <v>0</v>
      </c>
      <c r="L2223" s="62"/>
      <c r="M2223" s="607"/>
      <c r="N2223" s="62"/>
      <c r="O2223" s="63">
        <f>PTCA!AA3959</f>
        <v>0</v>
      </c>
      <c r="P2223" s="63">
        <f>PTCA!AF3959</f>
        <v>0</v>
      </c>
      <c r="Q2223" s="232" t="e">
        <f t="shared" si="69"/>
        <v>#DIV/0!</v>
      </c>
      <c r="R2223" s="544">
        <f>PTCA!AI3959</f>
        <v>0</v>
      </c>
      <c r="S2223" s="544">
        <f>PTCA!AJ2206</f>
        <v>0</v>
      </c>
      <c r="T2223" s="53"/>
      <c r="U2223" s="232" t="e">
        <f t="shared" si="70"/>
        <v>#DIV/0!</v>
      </c>
      <c r="V2223" s="272"/>
      <c r="X2223" s="255"/>
      <c r="Y2223" s="254"/>
    </row>
    <row r="2224" spans="1:25" ht="15">
      <c r="A2224" s="380" t="str">
        <f>PTCA!B2207</f>
        <v>-000</v>
      </c>
      <c r="B2224" s="380">
        <f>PTCA!D2207</f>
        <v>0</v>
      </c>
      <c r="C2224" s="380">
        <f>PTCA!J2207</f>
        <v>0</v>
      </c>
      <c r="D2224" s="380">
        <f>PTCA!K2207</f>
        <v>0</v>
      </c>
      <c r="E2224" s="380">
        <f>PTCA!H2207</f>
        <v>0</v>
      </c>
      <c r="F2224" s="380">
        <f>PTCA!Z2207</f>
        <v>0</v>
      </c>
      <c r="G2224" s="380">
        <f>PTCA!AD2207</f>
        <v>0</v>
      </c>
      <c r="H2224" s="62"/>
      <c r="I2224" s="760">
        <f>PTCA!C2207</f>
        <v>0</v>
      </c>
      <c r="J2224" s="760" t="str">
        <f>PTCA!AK2207</f>
        <v/>
      </c>
      <c r="K2224" s="760">
        <f>PTCA!AL2207</f>
        <v>0</v>
      </c>
      <c r="L2224" s="62"/>
      <c r="M2224" s="607"/>
      <c r="N2224" s="62"/>
      <c r="O2224" s="63">
        <f>PTCA!AA3960</f>
        <v>0</v>
      </c>
      <c r="P2224" s="63">
        <f>PTCA!AF3960</f>
        <v>0</v>
      </c>
      <c r="Q2224" s="232" t="e">
        <f t="shared" si="69"/>
        <v>#DIV/0!</v>
      </c>
      <c r="R2224" s="544">
        <f>PTCA!AI3960</f>
        <v>0</v>
      </c>
      <c r="S2224" s="544">
        <f>PTCA!AJ2207</f>
        <v>0</v>
      </c>
      <c r="T2224" s="53"/>
      <c r="U2224" s="232" t="e">
        <f t="shared" si="70"/>
        <v>#DIV/0!</v>
      </c>
      <c r="V2224" s="272"/>
      <c r="X2224" s="255"/>
      <c r="Y2224" s="254"/>
    </row>
    <row r="2225" spans="1:25" ht="15">
      <c r="A2225" s="380" t="str">
        <f>PTCA!B2208</f>
        <v>-000</v>
      </c>
      <c r="B2225" s="380">
        <f>PTCA!D2208</f>
        <v>0</v>
      </c>
      <c r="C2225" s="380">
        <f>PTCA!J2208</f>
        <v>0</v>
      </c>
      <c r="D2225" s="380">
        <f>PTCA!K2208</f>
        <v>0</v>
      </c>
      <c r="E2225" s="380">
        <f>PTCA!H2208</f>
        <v>0</v>
      </c>
      <c r="F2225" s="380">
        <f>PTCA!Z2208</f>
        <v>0</v>
      </c>
      <c r="G2225" s="380">
        <f>PTCA!AD2208</f>
        <v>0</v>
      </c>
      <c r="H2225" s="62"/>
      <c r="I2225" s="760">
        <f>PTCA!C2208</f>
        <v>0</v>
      </c>
      <c r="J2225" s="760" t="str">
        <f>PTCA!AK2208</f>
        <v/>
      </c>
      <c r="K2225" s="760">
        <f>PTCA!AL2208</f>
        <v>0</v>
      </c>
      <c r="L2225" s="62"/>
      <c r="M2225" s="607"/>
      <c r="N2225" s="62"/>
      <c r="O2225" s="63">
        <f>PTCA!AA3961</f>
        <v>0</v>
      </c>
      <c r="P2225" s="63">
        <f>PTCA!AF3961</f>
        <v>0</v>
      </c>
      <c r="Q2225" s="232" t="e">
        <f t="shared" si="69"/>
        <v>#DIV/0!</v>
      </c>
      <c r="R2225" s="544">
        <f>PTCA!AI3961</f>
        <v>0</v>
      </c>
      <c r="S2225" s="544">
        <f>PTCA!AJ2208</f>
        <v>0</v>
      </c>
      <c r="T2225" s="53"/>
      <c r="U2225" s="232" t="e">
        <f t="shared" si="70"/>
        <v>#DIV/0!</v>
      </c>
      <c r="V2225" s="272"/>
      <c r="X2225" s="255"/>
      <c r="Y2225" s="254"/>
    </row>
    <row r="2226" spans="1:25" ht="15">
      <c r="A2226" s="380" t="str">
        <f>PTCA!B2209</f>
        <v>-000</v>
      </c>
      <c r="B2226" s="380">
        <f>PTCA!D2209</f>
        <v>0</v>
      </c>
      <c r="C2226" s="380">
        <f>PTCA!J2209</f>
        <v>0</v>
      </c>
      <c r="D2226" s="380">
        <f>PTCA!K2209</f>
        <v>0</v>
      </c>
      <c r="E2226" s="380">
        <f>PTCA!H2209</f>
        <v>0</v>
      </c>
      <c r="F2226" s="380">
        <f>PTCA!Z2209</f>
        <v>0</v>
      </c>
      <c r="G2226" s="380">
        <f>PTCA!AD2209</f>
        <v>0</v>
      </c>
      <c r="H2226" s="62"/>
      <c r="I2226" s="760">
        <f>PTCA!C2209</f>
        <v>0</v>
      </c>
      <c r="J2226" s="760" t="str">
        <f>PTCA!AK2209</f>
        <v/>
      </c>
      <c r="K2226" s="760">
        <f>PTCA!AL2209</f>
        <v>0</v>
      </c>
      <c r="L2226" s="62"/>
      <c r="M2226" s="607"/>
      <c r="N2226" s="62"/>
      <c r="O2226" s="63">
        <f>PTCA!AA3962</f>
        <v>0</v>
      </c>
      <c r="P2226" s="63">
        <f>PTCA!AF3962</f>
        <v>0</v>
      </c>
      <c r="Q2226" s="232" t="e">
        <f t="shared" si="69"/>
        <v>#DIV/0!</v>
      </c>
      <c r="R2226" s="544">
        <f>PTCA!AI3962</f>
        <v>0</v>
      </c>
      <c r="S2226" s="544">
        <f>PTCA!AJ2209</f>
        <v>0</v>
      </c>
      <c r="T2226" s="53"/>
      <c r="U2226" s="232" t="e">
        <f t="shared" si="70"/>
        <v>#DIV/0!</v>
      </c>
      <c r="V2226" s="272"/>
      <c r="X2226" s="255"/>
      <c r="Y2226" s="254"/>
    </row>
    <row r="2227" spans="1:25" ht="15">
      <c r="A2227" s="380" t="str">
        <f>PTCA!B2210</f>
        <v>-000</v>
      </c>
      <c r="B2227" s="380">
        <f>PTCA!D2210</f>
        <v>0</v>
      </c>
      <c r="C2227" s="380">
        <f>PTCA!J2210</f>
        <v>0</v>
      </c>
      <c r="D2227" s="380">
        <f>PTCA!K2210</f>
        <v>0</v>
      </c>
      <c r="E2227" s="380">
        <f>PTCA!H2210</f>
        <v>0</v>
      </c>
      <c r="F2227" s="380">
        <f>PTCA!Z2210</f>
        <v>0</v>
      </c>
      <c r="G2227" s="380">
        <f>PTCA!AD2210</f>
        <v>0</v>
      </c>
      <c r="H2227" s="62"/>
      <c r="I2227" s="760">
        <f>PTCA!C2210</f>
        <v>0</v>
      </c>
      <c r="J2227" s="760" t="str">
        <f>PTCA!AK2210</f>
        <v/>
      </c>
      <c r="K2227" s="760">
        <f>PTCA!AL2210</f>
        <v>0</v>
      </c>
      <c r="L2227" s="62"/>
      <c r="M2227" s="607"/>
      <c r="N2227" s="62"/>
      <c r="O2227" s="63">
        <f>PTCA!AA3963</f>
        <v>0</v>
      </c>
      <c r="P2227" s="63">
        <f>PTCA!AF3963</f>
        <v>0</v>
      </c>
      <c r="Q2227" s="232" t="e">
        <f t="shared" si="69"/>
        <v>#DIV/0!</v>
      </c>
      <c r="R2227" s="544">
        <f>PTCA!AI3963</f>
        <v>0</v>
      </c>
      <c r="S2227" s="544">
        <f>PTCA!AJ2210</f>
        <v>0</v>
      </c>
      <c r="T2227" s="53"/>
      <c r="U2227" s="232" t="e">
        <f t="shared" si="70"/>
        <v>#DIV/0!</v>
      </c>
      <c r="V2227" s="272"/>
      <c r="X2227" s="255"/>
      <c r="Y2227" s="254"/>
    </row>
    <row r="2228" spans="1:25" ht="15">
      <c r="A2228" s="380" t="str">
        <f>PTCA!B2211</f>
        <v>-000</v>
      </c>
      <c r="B2228" s="380">
        <f>PTCA!D2211</f>
        <v>0</v>
      </c>
      <c r="C2228" s="380">
        <f>PTCA!J2211</f>
        <v>0</v>
      </c>
      <c r="D2228" s="380">
        <f>PTCA!K2211</f>
        <v>0</v>
      </c>
      <c r="E2228" s="380">
        <f>PTCA!H2211</f>
        <v>0</v>
      </c>
      <c r="F2228" s="380">
        <f>PTCA!Z2211</f>
        <v>0</v>
      </c>
      <c r="G2228" s="380">
        <f>PTCA!AD2211</f>
        <v>0</v>
      </c>
      <c r="H2228" s="62"/>
      <c r="I2228" s="760">
        <f>PTCA!C2211</f>
        <v>0</v>
      </c>
      <c r="J2228" s="760" t="str">
        <f>PTCA!AK2211</f>
        <v/>
      </c>
      <c r="K2228" s="760">
        <f>PTCA!AL2211</f>
        <v>0</v>
      </c>
      <c r="L2228" s="62"/>
      <c r="M2228" s="607"/>
      <c r="N2228" s="62"/>
      <c r="O2228" s="63">
        <f>PTCA!AA3964</f>
        <v>0</v>
      </c>
      <c r="P2228" s="63">
        <f>PTCA!AF3964</f>
        <v>0</v>
      </c>
      <c r="Q2228" s="232" t="e">
        <f t="shared" si="69"/>
        <v>#DIV/0!</v>
      </c>
      <c r="R2228" s="544">
        <f>PTCA!AI3964</f>
        <v>0</v>
      </c>
      <c r="S2228" s="544">
        <f>PTCA!AJ2211</f>
        <v>0</v>
      </c>
      <c r="T2228" s="53"/>
      <c r="U2228" s="232" t="e">
        <f t="shared" si="70"/>
        <v>#DIV/0!</v>
      </c>
      <c r="V2228" s="272"/>
      <c r="X2228" s="255"/>
      <c r="Y2228" s="254"/>
    </row>
    <row r="2229" spans="1:25" ht="15">
      <c r="A2229" s="380" t="str">
        <f>PTCA!B2212</f>
        <v>-000</v>
      </c>
      <c r="B2229" s="380">
        <f>PTCA!D2212</f>
        <v>0</v>
      </c>
      <c r="C2229" s="380">
        <f>PTCA!J2212</f>
        <v>0</v>
      </c>
      <c r="D2229" s="380">
        <f>PTCA!K2212</f>
        <v>0</v>
      </c>
      <c r="E2229" s="380">
        <f>PTCA!H2212</f>
        <v>0</v>
      </c>
      <c r="F2229" s="380">
        <f>PTCA!Z2212</f>
        <v>0</v>
      </c>
      <c r="G2229" s="380">
        <f>PTCA!AD2212</f>
        <v>0</v>
      </c>
      <c r="H2229" s="62"/>
      <c r="I2229" s="760">
        <f>PTCA!C2212</f>
        <v>0</v>
      </c>
      <c r="J2229" s="760" t="str">
        <f>PTCA!AK2212</f>
        <v/>
      </c>
      <c r="K2229" s="760">
        <f>PTCA!AL2212</f>
        <v>0</v>
      </c>
      <c r="L2229" s="62"/>
      <c r="M2229" s="607"/>
      <c r="N2229" s="62"/>
      <c r="O2229" s="63">
        <f>PTCA!AA3965</f>
        <v>0</v>
      </c>
      <c r="P2229" s="63">
        <f>PTCA!AF3965</f>
        <v>0</v>
      </c>
      <c r="Q2229" s="232" t="e">
        <f t="shared" si="69"/>
        <v>#DIV/0!</v>
      </c>
      <c r="R2229" s="544">
        <f>PTCA!AI3965</f>
        <v>0</v>
      </c>
      <c r="S2229" s="544">
        <f>PTCA!AJ2212</f>
        <v>0</v>
      </c>
      <c r="T2229" s="53"/>
      <c r="U2229" s="232" t="e">
        <f t="shared" si="70"/>
        <v>#DIV/0!</v>
      </c>
      <c r="V2229" s="272"/>
      <c r="X2229" s="255"/>
      <c r="Y2229" s="254"/>
    </row>
    <row r="2230" spans="1:25" ht="15">
      <c r="A2230" s="380" t="str">
        <f>PTCA!B2213</f>
        <v>-000</v>
      </c>
      <c r="B2230" s="380">
        <f>PTCA!D2213</f>
        <v>0</v>
      </c>
      <c r="C2230" s="380">
        <f>PTCA!J2213</f>
        <v>0</v>
      </c>
      <c r="D2230" s="380">
        <f>PTCA!K2213</f>
        <v>0</v>
      </c>
      <c r="E2230" s="380">
        <f>PTCA!H2213</f>
        <v>0</v>
      </c>
      <c r="F2230" s="380">
        <f>PTCA!Z2213</f>
        <v>0</v>
      </c>
      <c r="G2230" s="380">
        <f>PTCA!AD2213</f>
        <v>0</v>
      </c>
      <c r="H2230" s="62"/>
      <c r="I2230" s="760">
        <f>PTCA!C2213</f>
        <v>0</v>
      </c>
      <c r="J2230" s="760" t="str">
        <f>PTCA!AK2213</f>
        <v/>
      </c>
      <c r="K2230" s="760">
        <f>PTCA!AL2213</f>
        <v>0</v>
      </c>
      <c r="L2230" s="62"/>
      <c r="M2230" s="607"/>
      <c r="N2230" s="62"/>
      <c r="O2230" s="63">
        <f>PTCA!AA3966</f>
        <v>0</v>
      </c>
      <c r="P2230" s="63">
        <f>PTCA!AF3966</f>
        <v>0</v>
      </c>
      <c r="Q2230" s="232" t="e">
        <f t="shared" si="69"/>
        <v>#DIV/0!</v>
      </c>
      <c r="R2230" s="544">
        <f>PTCA!AI3966</f>
        <v>0</v>
      </c>
      <c r="S2230" s="544">
        <f>PTCA!AJ2213</f>
        <v>0</v>
      </c>
      <c r="T2230" s="53"/>
      <c r="U2230" s="232" t="e">
        <f t="shared" si="70"/>
        <v>#DIV/0!</v>
      </c>
      <c r="V2230" s="272"/>
      <c r="X2230" s="255"/>
      <c r="Y2230" s="254"/>
    </row>
    <row r="2231" spans="1:25" ht="15">
      <c r="A2231" s="380" t="str">
        <f>PTCA!B2214</f>
        <v>-000</v>
      </c>
      <c r="B2231" s="380">
        <f>PTCA!D2214</f>
        <v>0</v>
      </c>
      <c r="C2231" s="380">
        <f>PTCA!J2214</f>
        <v>0</v>
      </c>
      <c r="D2231" s="380">
        <f>PTCA!K2214</f>
        <v>0</v>
      </c>
      <c r="E2231" s="380">
        <f>PTCA!H2214</f>
        <v>0</v>
      </c>
      <c r="F2231" s="380">
        <f>PTCA!Z2214</f>
        <v>0</v>
      </c>
      <c r="G2231" s="380">
        <f>PTCA!AD2214</f>
        <v>0</v>
      </c>
      <c r="H2231" s="62"/>
      <c r="I2231" s="760">
        <f>PTCA!C2214</f>
        <v>0</v>
      </c>
      <c r="J2231" s="760" t="str">
        <f>PTCA!AK2214</f>
        <v/>
      </c>
      <c r="K2231" s="760">
        <f>PTCA!AL2214</f>
        <v>0</v>
      </c>
      <c r="L2231" s="62"/>
      <c r="M2231" s="607"/>
      <c r="N2231" s="62"/>
      <c r="O2231" s="63">
        <f>PTCA!AA3967</f>
        <v>0</v>
      </c>
      <c r="P2231" s="63">
        <f>PTCA!AF3967</f>
        <v>0</v>
      </c>
      <c r="Q2231" s="232" t="e">
        <f t="shared" si="69"/>
        <v>#DIV/0!</v>
      </c>
      <c r="R2231" s="544">
        <f>PTCA!AI3967</f>
        <v>0</v>
      </c>
      <c r="S2231" s="544">
        <f>PTCA!AJ2214</f>
        <v>0</v>
      </c>
      <c r="T2231" s="53"/>
      <c r="U2231" s="232" t="e">
        <f t="shared" si="70"/>
        <v>#DIV/0!</v>
      </c>
      <c r="V2231" s="272"/>
      <c r="X2231" s="255"/>
      <c r="Y2231" s="254"/>
    </row>
    <row r="2232" spans="1:25" ht="15">
      <c r="A2232" s="380" t="str">
        <f>PTCA!B2215</f>
        <v>-000</v>
      </c>
      <c r="B2232" s="380">
        <f>PTCA!D2215</f>
        <v>0</v>
      </c>
      <c r="C2232" s="380">
        <f>PTCA!J2215</f>
        <v>0</v>
      </c>
      <c r="D2232" s="380">
        <f>PTCA!K2215</f>
        <v>0</v>
      </c>
      <c r="E2232" s="380">
        <f>PTCA!H2215</f>
        <v>0</v>
      </c>
      <c r="F2232" s="380">
        <f>PTCA!Z2215</f>
        <v>0</v>
      </c>
      <c r="G2232" s="380">
        <f>PTCA!AD2215</f>
        <v>0</v>
      </c>
      <c r="H2232" s="62"/>
      <c r="I2232" s="760">
        <f>PTCA!C2215</f>
        <v>0</v>
      </c>
      <c r="J2232" s="760" t="str">
        <f>PTCA!AK2215</f>
        <v/>
      </c>
      <c r="K2232" s="760">
        <f>PTCA!AL2215</f>
        <v>0</v>
      </c>
      <c r="L2232" s="62"/>
      <c r="M2232" s="607"/>
      <c r="N2232" s="62"/>
      <c r="O2232" s="63">
        <f>PTCA!AA3968</f>
        <v>0</v>
      </c>
      <c r="P2232" s="63">
        <f>PTCA!AF3968</f>
        <v>0</v>
      </c>
      <c r="Q2232" s="232" t="e">
        <f t="shared" si="69"/>
        <v>#DIV/0!</v>
      </c>
      <c r="R2232" s="544">
        <f>PTCA!AI3968</f>
        <v>0</v>
      </c>
      <c r="S2232" s="544">
        <f>PTCA!AJ2215</f>
        <v>0</v>
      </c>
      <c r="T2232" s="53"/>
      <c r="U2232" s="232" t="e">
        <f t="shared" si="70"/>
        <v>#DIV/0!</v>
      </c>
      <c r="V2232" s="272"/>
      <c r="X2232" s="255"/>
      <c r="Y2232" s="254"/>
    </row>
    <row r="2233" spans="1:25" ht="15">
      <c r="A2233" s="380" t="str">
        <f>PTCA!B2216</f>
        <v>-000</v>
      </c>
      <c r="B2233" s="380">
        <f>PTCA!D2216</f>
        <v>0</v>
      </c>
      <c r="C2233" s="380">
        <f>PTCA!J2216</f>
        <v>0</v>
      </c>
      <c r="D2233" s="380">
        <f>PTCA!K2216</f>
        <v>0</v>
      </c>
      <c r="E2233" s="380">
        <f>PTCA!H2216</f>
        <v>0</v>
      </c>
      <c r="F2233" s="380">
        <f>PTCA!Z2216</f>
        <v>0</v>
      </c>
      <c r="G2233" s="380">
        <f>PTCA!AD2216</f>
        <v>0</v>
      </c>
      <c r="H2233" s="62"/>
      <c r="I2233" s="760">
        <f>PTCA!C2216</f>
        <v>0</v>
      </c>
      <c r="J2233" s="760" t="str">
        <f>PTCA!AK2216</f>
        <v/>
      </c>
      <c r="K2233" s="760">
        <f>PTCA!AL2216</f>
        <v>0</v>
      </c>
      <c r="L2233" s="62"/>
      <c r="M2233" s="607"/>
      <c r="N2233" s="62"/>
      <c r="O2233" s="63">
        <f>PTCA!AA3969</f>
        <v>0</v>
      </c>
      <c r="P2233" s="63">
        <f>PTCA!AF3969</f>
        <v>0</v>
      </c>
      <c r="Q2233" s="232" t="e">
        <f t="shared" si="69"/>
        <v>#DIV/0!</v>
      </c>
      <c r="R2233" s="544">
        <f>PTCA!AI3969</f>
        <v>0</v>
      </c>
      <c r="S2233" s="544">
        <f>PTCA!AJ2216</f>
        <v>0</v>
      </c>
      <c r="T2233" s="53"/>
      <c r="U2233" s="232" t="e">
        <f t="shared" si="70"/>
        <v>#DIV/0!</v>
      </c>
      <c r="V2233" s="272"/>
      <c r="X2233" s="255"/>
      <c r="Y2233" s="254"/>
    </row>
    <row r="2234" spans="1:25" ht="15">
      <c r="A2234" s="380" t="str">
        <f>PTCA!B2217</f>
        <v>-000</v>
      </c>
      <c r="B2234" s="380">
        <f>PTCA!D2217</f>
        <v>0</v>
      </c>
      <c r="C2234" s="380">
        <f>PTCA!J2217</f>
        <v>0</v>
      </c>
      <c r="D2234" s="380">
        <f>PTCA!K2217</f>
        <v>0</v>
      </c>
      <c r="E2234" s="380">
        <f>PTCA!H2217</f>
        <v>0</v>
      </c>
      <c r="F2234" s="380">
        <f>PTCA!Z2217</f>
        <v>0</v>
      </c>
      <c r="G2234" s="380">
        <f>PTCA!AD2217</f>
        <v>0</v>
      </c>
      <c r="H2234" s="62"/>
      <c r="I2234" s="760">
        <f>PTCA!C2217</f>
        <v>0</v>
      </c>
      <c r="J2234" s="760" t="str">
        <f>PTCA!AK2217</f>
        <v/>
      </c>
      <c r="K2234" s="760">
        <f>PTCA!AL2217</f>
        <v>0</v>
      </c>
      <c r="L2234" s="62"/>
      <c r="M2234" s="607"/>
      <c r="N2234" s="62"/>
      <c r="O2234" s="63">
        <f>PTCA!AA3970</f>
        <v>0</v>
      </c>
      <c r="P2234" s="63">
        <f>PTCA!AF3970</f>
        <v>0</v>
      </c>
      <c r="Q2234" s="232" t="e">
        <f t="shared" si="69"/>
        <v>#DIV/0!</v>
      </c>
      <c r="R2234" s="544">
        <f>PTCA!AI3970</f>
        <v>0</v>
      </c>
      <c r="S2234" s="544">
        <f>PTCA!AJ2217</f>
        <v>0</v>
      </c>
      <c r="T2234" s="53"/>
      <c r="U2234" s="232" t="e">
        <f t="shared" si="70"/>
        <v>#DIV/0!</v>
      </c>
      <c r="V2234" s="272"/>
      <c r="X2234" s="255"/>
      <c r="Y2234" s="254"/>
    </row>
    <row r="2235" spans="1:25" ht="15">
      <c r="A2235" s="380" t="str">
        <f>PTCA!B2218</f>
        <v>-000</v>
      </c>
      <c r="B2235" s="380">
        <f>PTCA!D2218</f>
        <v>0</v>
      </c>
      <c r="C2235" s="380">
        <f>PTCA!J2218</f>
        <v>0</v>
      </c>
      <c r="D2235" s="380">
        <f>PTCA!K2218</f>
        <v>0</v>
      </c>
      <c r="E2235" s="380">
        <f>PTCA!H2218</f>
        <v>0</v>
      </c>
      <c r="F2235" s="380">
        <f>PTCA!Z2218</f>
        <v>0</v>
      </c>
      <c r="G2235" s="380">
        <f>PTCA!AD2218</f>
        <v>0</v>
      </c>
      <c r="H2235" s="62"/>
      <c r="I2235" s="760">
        <f>PTCA!C2218</f>
        <v>0</v>
      </c>
      <c r="J2235" s="760" t="str">
        <f>PTCA!AK2218</f>
        <v/>
      </c>
      <c r="K2235" s="760">
        <f>PTCA!AL2218</f>
        <v>0</v>
      </c>
      <c r="L2235" s="62"/>
      <c r="M2235" s="607"/>
      <c r="N2235" s="62"/>
      <c r="O2235" s="63">
        <f>PTCA!AA3971</f>
        <v>0</v>
      </c>
      <c r="P2235" s="63">
        <f>PTCA!AF3971</f>
        <v>0</v>
      </c>
      <c r="Q2235" s="232" t="e">
        <f t="shared" si="69"/>
        <v>#DIV/0!</v>
      </c>
      <c r="R2235" s="544">
        <f>PTCA!AI3971</f>
        <v>0</v>
      </c>
      <c r="S2235" s="544">
        <f>PTCA!AJ2218</f>
        <v>0</v>
      </c>
      <c r="T2235" s="53"/>
      <c r="U2235" s="232" t="e">
        <f t="shared" si="70"/>
        <v>#DIV/0!</v>
      </c>
      <c r="V2235" s="272"/>
      <c r="X2235" s="255"/>
      <c r="Y2235" s="254"/>
    </row>
    <row r="2236" spans="1:25" ht="15">
      <c r="A2236" s="380" t="str">
        <f>PTCA!B2219</f>
        <v>-000</v>
      </c>
      <c r="B2236" s="380">
        <f>PTCA!D2219</f>
        <v>0</v>
      </c>
      <c r="C2236" s="380">
        <f>PTCA!J2219</f>
        <v>0</v>
      </c>
      <c r="D2236" s="380">
        <f>PTCA!K2219</f>
        <v>0</v>
      </c>
      <c r="E2236" s="380">
        <f>PTCA!H2219</f>
        <v>0</v>
      </c>
      <c r="F2236" s="380">
        <f>PTCA!Z2219</f>
        <v>0</v>
      </c>
      <c r="G2236" s="380">
        <f>PTCA!AD2219</f>
        <v>0</v>
      </c>
      <c r="H2236" s="62"/>
      <c r="I2236" s="760">
        <f>PTCA!C2219</f>
        <v>0</v>
      </c>
      <c r="J2236" s="760" t="str">
        <f>PTCA!AK2219</f>
        <v/>
      </c>
      <c r="K2236" s="760">
        <f>PTCA!AL2219</f>
        <v>0</v>
      </c>
      <c r="L2236" s="62"/>
      <c r="M2236" s="607"/>
      <c r="N2236" s="62"/>
      <c r="O2236" s="63">
        <f>PTCA!AA3972</f>
        <v>0</v>
      </c>
      <c r="P2236" s="63">
        <f>PTCA!AF3972</f>
        <v>0</v>
      </c>
      <c r="Q2236" s="232" t="e">
        <f t="shared" si="69"/>
        <v>#DIV/0!</v>
      </c>
      <c r="R2236" s="544">
        <f>PTCA!AI3972</f>
        <v>0</v>
      </c>
      <c r="S2236" s="544">
        <f>PTCA!AJ2219</f>
        <v>0</v>
      </c>
      <c r="T2236" s="53"/>
      <c r="U2236" s="232" t="e">
        <f t="shared" si="70"/>
        <v>#DIV/0!</v>
      </c>
      <c r="V2236" s="272"/>
      <c r="X2236" s="255"/>
      <c r="Y2236" s="254"/>
    </row>
    <row r="2237" spans="1:25" ht="15">
      <c r="A2237" s="380" t="str">
        <f>PTCA!B2220</f>
        <v>-000</v>
      </c>
      <c r="B2237" s="380">
        <f>PTCA!D2220</f>
        <v>0</v>
      </c>
      <c r="C2237" s="380">
        <f>PTCA!J2220</f>
        <v>0</v>
      </c>
      <c r="D2237" s="380">
        <f>PTCA!K2220</f>
        <v>0</v>
      </c>
      <c r="E2237" s="380">
        <f>PTCA!H2220</f>
        <v>0</v>
      </c>
      <c r="F2237" s="380">
        <f>PTCA!Z2220</f>
        <v>0</v>
      </c>
      <c r="G2237" s="380">
        <f>PTCA!AD2220</f>
        <v>0</v>
      </c>
      <c r="H2237" s="62"/>
      <c r="I2237" s="760">
        <f>PTCA!C2220</f>
        <v>0</v>
      </c>
      <c r="J2237" s="760" t="str">
        <f>PTCA!AK2220</f>
        <v/>
      </c>
      <c r="K2237" s="760">
        <f>PTCA!AL2220</f>
        <v>0</v>
      </c>
      <c r="L2237" s="62"/>
      <c r="M2237" s="607"/>
      <c r="N2237" s="62"/>
      <c r="O2237" s="63">
        <f>PTCA!AA3973</f>
        <v>0</v>
      </c>
      <c r="P2237" s="63">
        <f>PTCA!AF3973</f>
        <v>0</v>
      </c>
      <c r="Q2237" s="232" t="e">
        <f t="shared" si="69"/>
        <v>#DIV/0!</v>
      </c>
      <c r="R2237" s="544">
        <f>PTCA!AI3973</f>
        <v>0</v>
      </c>
      <c r="S2237" s="544">
        <f>PTCA!AJ2220</f>
        <v>0</v>
      </c>
      <c r="T2237" s="53"/>
      <c r="U2237" s="232" t="e">
        <f t="shared" si="70"/>
        <v>#DIV/0!</v>
      </c>
      <c r="V2237" s="272"/>
      <c r="X2237" s="255"/>
      <c r="Y2237" s="254"/>
    </row>
    <row r="2238" spans="1:25" ht="15">
      <c r="A2238" s="380" t="str">
        <f>PTCA!B2221</f>
        <v>-000</v>
      </c>
      <c r="B2238" s="380">
        <f>PTCA!D2221</f>
        <v>0</v>
      </c>
      <c r="C2238" s="380">
        <f>PTCA!J2221</f>
        <v>0</v>
      </c>
      <c r="D2238" s="380">
        <f>PTCA!K2221</f>
        <v>0</v>
      </c>
      <c r="E2238" s="380">
        <f>PTCA!H2221</f>
        <v>0</v>
      </c>
      <c r="F2238" s="380">
        <f>PTCA!Z2221</f>
        <v>0</v>
      </c>
      <c r="G2238" s="380">
        <f>PTCA!AD2221</f>
        <v>0</v>
      </c>
      <c r="H2238" s="62"/>
      <c r="I2238" s="760">
        <f>PTCA!C2221</f>
        <v>0</v>
      </c>
      <c r="J2238" s="760" t="str">
        <f>PTCA!AK2221</f>
        <v/>
      </c>
      <c r="K2238" s="760">
        <f>PTCA!AL2221</f>
        <v>0</v>
      </c>
      <c r="L2238" s="62"/>
      <c r="M2238" s="607"/>
      <c r="N2238" s="62"/>
      <c r="O2238" s="63">
        <f>PTCA!AA3974</f>
        <v>0</v>
      </c>
      <c r="P2238" s="63">
        <f>PTCA!AF3974</f>
        <v>0</v>
      </c>
      <c r="Q2238" s="232" t="e">
        <f t="shared" si="69"/>
        <v>#DIV/0!</v>
      </c>
      <c r="R2238" s="544">
        <f>PTCA!AI3974</f>
        <v>0</v>
      </c>
      <c r="S2238" s="544">
        <f>PTCA!AJ2221</f>
        <v>0</v>
      </c>
      <c r="T2238" s="53"/>
      <c r="U2238" s="232" t="e">
        <f t="shared" si="70"/>
        <v>#DIV/0!</v>
      </c>
      <c r="V2238" s="272"/>
      <c r="X2238" s="255"/>
      <c r="Y2238" s="254"/>
    </row>
    <row r="2239" spans="1:25" ht="15">
      <c r="A2239" s="380" t="str">
        <f>PTCA!B2222</f>
        <v>-000</v>
      </c>
      <c r="B2239" s="380">
        <f>PTCA!D2222</f>
        <v>0</v>
      </c>
      <c r="C2239" s="380">
        <f>PTCA!J2222</f>
        <v>0</v>
      </c>
      <c r="D2239" s="380">
        <f>PTCA!K2222</f>
        <v>0</v>
      </c>
      <c r="E2239" s="380">
        <f>PTCA!H2222</f>
        <v>0</v>
      </c>
      <c r="F2239" s="380">
        <f>PTCA!Z2222</f>
        <v>0</v>
      </c>
      <c r="G2239" s="380">
        <f>PTCA!AD2222</f>
        <v>0</v>
      </c>
      <c r="H2239" s="62"/>
      <c r="I2239" s="760">
        <f>PTCA!C2222</f>
        <v>0</v>
      </c>
      <c r="J2239" s="760" t="str">
        <f>PTCA!AK2222</f>
        <v/>
      </c>
      <c r="K2239" s="760">
        <f>PTCA!AL2222</f>
        <v>0</v>
      </c>
      <c r="L2239" s="62"/>
      <c r="M2239" s="607"/>
      <c r="N2239" s="62"/>
      <c r="O2239" s="63">
        <f>PTCA!AA3975</f>
        <v>0</v>
      </c>
      <c r="P2239" s="63">
        <f>PTCA!AF3975</f>
        <v>0</v>
      </c>
      <c r="Q2239" s="232" t="e">
        <f t="shared" si="69"/>
        <v>#DIV/0!</v>
      </c>
      <c r="R2239" s="544">
        <f>PTCA!AI3975</f>
        <v>0</v>
      </c>
      <c r="S2239" s="544">
        <f>PTCA!AJ2222</f>
        <v>0</v>
      </c>
      <c r="T2239" s="53"/>
      <c r="U2239" s="232" t="e">
        <f t="shared" si="70"/>
        <v>#DIV/0!</v>
      </c>
      <c r="V2239" s="272"/>
      <c r="X2239" s="255"/>
      <c r="Y2239" s="254"/>
    </row>
    <row r="2240" spans="1:25" ht="15">
      <c r="A2240" s="380" t="str">
        <f>PTCA!B2223</f>
        <v>-000</v>
      </c>
      <c r="B2240" s="380">
        <f>PTCA!D2223</f>
        <v>0</v>
      </c>
      <c r="C2240" s="380">
        <f>PTCA!J2223</f>
        <v>0</v>
      </c>
      <c r="D2240" s="380">
        <f>PTCA!K2223</f>
        <v>0</v>
      </c>
      <c r="E2240" s="380">
        <f>PTCA!H2223</f>
        <v>0</v>
      </c>
      <c r="F2240" s="380">
        <f>PTCA!Z2223</f>
        <v>0</v>
      </c>
      <c r="G2240" s="380">
        <f>PTCA!AD2223</f>
        <v>0</v>
      </c>
      <c r="H2240" s="62"/>
      <c r="I2240" s="760">
        <f>PTCA!C2223</f>
        <v>0</v>
      </c>
      <c r="J2240" s="760" t="str">
        <f>PTCA!AK2223</f>
        <v/>
      </c>
      <c r="K2240" s="760">
        <f>PTCA!AL2223</f>
        <v>0</v>
      </c>
      <c r="L2240" s="62"/>
      <c r="M2240" s="607"/>
      <c r="N2240" s="62"/>
      <c r="O2240" s="63">
        <f>PTCA!AA3976</f>
        <v>0</v>
      </c>
      <c r="P2240" s="63">
        <f>PTCA!AF3976</f>
        <v>0</v>
      </c>
      <c r="Q2240" s="232" t="e">
        <f t="shared" si="69"/>
        <v>#DIV/0!</v>
      </c>
      <c r="R2240" s="544">
        <f>PTCA!AI3976</f>
        <v>0</v>
      </c>
      <c r="S2240" s="544">
        <f>PTCA!AJ2223</f>
        <v>0</v>
      </c>
      <c r="T2240" s="53"/>
      <c r="U2240" s="232" t="e">
        <f t="shared" si="70"/>
        <v>#DIV/0!</v>
      </c>
      <c r="V2240" s="272"/>
      <c r="X2240" s="255"/>
      <c r="Y2240" s="254"/>
    </row>
    <row r="2241" spans="1:25" ht="15">
      <c r="A2241" s="380" t="str">
        <f>PTCA!B2224</f>
        <v>-000</v>
      </c>
      <c r="B2241" s="380">
        <f>PTCA!D2224</f>
        <v>0</v>
      </c>
      <c r="C2241" s="380">
        <f>PTCA!J2224</f>
        <v>0</v>
      </c>
      <c r="D2241" s="380">
        <f>PTCA!K2224</f>
        <v>0</v>
      </c>
      <c r="E2241" s="380">
        <f>PTCA!H2224</f>
        <v>0</v>
      </c>
      <c r="F2241" s="380">
        <f>PTCA!Z2224</f>
        <v>0</v>
      </c>
      <c r="G2241" s="380">
        <f>PTCA!AD2224</f>
        <v>0</v>
      </c>
      <c r="H2241" s="62"/>
      <c r="I2241" s="760">
        <f>PTCA!C2224</f>
        <v>0</v>
      </c>
      <c r="J2241" s="760" t="str">
        <f>PTCA!AK2224</f>
        <v/>
      </c>
      <c r="K2241" s="760">
        <f>PTCA!AL2224</f>
        <v>0</v>
      </c>
      <c r="L2241" s="62"/>
      <c r="M2241" s="607"/>
      <c r="N2241" s="62"/>
      <c r="O2241" s="63">
        <f>PTCA!AA3977</f>
        <v>0</v>
      </c>
      <c r="P2241" s="63">
        <f>PTCA!AF3977</f>
        <v>0</v>
      </c>
      <c r="Q2241" s="232" t="e">
        <f t="shared" si="69"/>
        <v>#DIV/0!</v>
      </c>
      <c r="R2241" s="544">
        <f>PTCA!AI3977</f>
        <v>0</v>
      </c>
      <c r="S2241" s="544">
        <f>PTCA!AJ2224</f>
        <v>0</v>
      </c>
      <c r="T2241" s="53"/>
      <c r="U2241" s="232" t="e">
        <f t="shared" si="70"/>
        <v>#DIV/0!</v>
      </c>
      <c r="V2241" s="272"/>
      <c r="X2241" s="255"/>
      <c r="Y2241" s="254"/>
    </row>
    <row r="2242" spans="1:25" ht="15">
      <c r="A2242" s="380" t="str">
        <f>PTCA!B2225</f>
        <v>-000</v>
      </c>
      <c r="B2242" s="380">
        <f>PTCA!D2225</f>
        <v>0</v>
      </c>
      <c r="C2242" s="380">
        <f>PTCA!J2225</f>
        <v>0</v>
      </c>
      <c r="D2242" s="380">
        <f>PTCA!K2225</f>
        <v>0</v>
      </c>
      <c r="E2242" s="380">
        <f>PTCA!H2225</f>
        <v>0</v>
      </c>
      <c r="F2242" s="380">
        <f>PTCA!Z2225</f>
        <v>0</v>
      </c>
      <c r="G2242" s="380">
        <f>PTCA!AD2225</f>
        <v>0</v>
      </c>
      <c r="H2242" s="62"/>
      <c r="I2242" s="760">
        <f>PTCA!C2225</f>
        <v>0</v>
      </c>
      <c r="J2242" s="760" t="str">
        <f>PTCA!AK2225</f>
        <v/>
      </c>
      <c r="K2242" s="760">
        <f>PTCA!AL2225</f>
        <v>0</v>
      </c>
      <c r="L2242" s="62"/>
      <c r="M2242" s="607"/>
      <c r="N2242" s="62"/>
      <c r="O2242" s="63">
        <f>PTCA!AA3978</f>
        <v>0</v>
      </c>
      <c r="P2242" s="63">
        <f>PTCA!AF3978</f>
        <v>0</v>
      </c>
      <c r="Q2242" s="232" t="e">
        <f t="shared" si="69"/>
        <v>#DIV/0!</v>
      </c>
      <c r="R2242" s="544">
        <f>PTCA!AI3978</f>
        <v>0</v>
      </c>
      <c r="S2242" s="544">
        <f>PTCA!AJ2225</f>
        <v>0</v>
      </c>
      <c r="T2242" s="53"/>
      <c r="U2242" s="232" t="e">
        <f t="shared" si="70"/>
        <v>#DIV/0!</v>
      </c>
      <c r="V2242" s="272"/>
      <c r="X2242" s="255"/>
      <c r="Y2242" s="254"/>
    </row>
    <row r="2243" spans="1:25" ht="15">
      <c r="A2243" s="380" t="str">
        <f>PTCA!B2226</f>
        <v>-000</v>
      </c>
      <c r="B2243" s="380">
        <f>PTCA!D2226</f>
        <v>0</v>
      </c>
      <c r="C2243" s="380">
        <f>PTCA!J2226</f>
        <v>0</v>
      </c>
      <c r="D2243" s="380">
        <f>PTCA!K2226</f>
        <v>0</v>
      </c>
      <c r="E2243" s="380">
        <f>PTCA!H2226</f>
        <v>0</v>
      </c>
      <c r="F2243" s="380">
        <f>PTCA!Z2226</f>
        <v>0</v>
      </c>
      <c r="G2243" s="380">
        <f>PTCA!AD2226</f>
        <v>0</v>
      </c>
      <c r="H2243" s="62"/>
      <c r="I2243" s="760">
        <f>PTCA!C2226</f>
        <v>0</v>
      </c>
      <c r="J2243" s="760" t="str">
        <f>PTCA!AK2226</f>
        <v/>
      </c>
      <c r="K2243" s="760">
        <f>PTCA!AL2226</f>
        <v>0</v>
      </c>
      <c r="L2243" s="62"/>
      <c r="M2243" s="607"/>
      <c r="N2243" s="62"/>
      <c r="O2243" s="63">
        <f>PTCA!AA3979</f>
        <v>0</v>
      </c>
      <c r="P2243" s="63">
        <f>PTCA!AF3979</f>
        <v>0</v>
      </c>
      <c r="Q2243" s="232" t="e">
        <f t="shared" si="69"/>
        <v>#DIV/0!</v>
      </c>
      <c r="R2243" s="544">
        <f>PTCA!AI3979</f>
        <v>0</v>
      </c>
      <c r="S2243" s="544">
        <f>PTCA!AJ2226</f>
        <v>0</v>
      </c>
      <c r="T2243" s="53"/>
      <c r="U2243" s="232" t="e">
        <f t="shared" si="70"/>
        <v>#DIV/0!</v>
      </c>
      <c r="V2243" s="272"/>
      <c r="X2243" s="255"/>
      <c r="Y2243" s="254"/>
    </row>
    <row r="2244" spans="1:25" ht="15">
      <c r="A2244" s="380" t="str">
        <f>PTCA!B2227</f>
        <v>-000</v>
      </c>
      <c r="B2244" s="380">
        <f>PTCA!D2227</f>
        <v>0</v>
      </c>
      <c r="C2244" s="380">
        <f>PTCA!J2227</f>
        <v>0</v>
      </c>
      <c r="D2244" s="380">
        <f>PTCA!K2227</f>
        <v>0</v>
      </c>
      <c r="E2244" s="380">
        <f>PTCA!H2227</f>
        <v>0</v>
      </c>
      <c r="F2244" s="380">
        <f>PTCA!Z2227</f>
        <v>0</v>
      </c>
      <c r="G2244" s="380">
        <f>PTCA!AD2227</f>
        <v>0</v>
      </c>
      <c r="H2244" s="62"/>
      <c r="I2244" s="760">
        <f>PTCA!C2227</f>
        <v>0</v>
      </c>
      <c r="J2244" s="760" t="str">
        <f>PTCA!AK2227</f>
        <v/>
      </c>
      <c r="K2244" s="760">
        <f>PTCA!AL2227</f>
        <v>0</v>
      </c>
      <c r="L2244" s="62"/>
      <c r="M2244" s="607"/>
      <c r="N2244" s="62"/>
      <c r="O2244" s="63">
        <f>PTCA!AA3980</f>
        <v>0</v>
      </c>
      <c r="P2244" s="63">
        <f>PTCA!AF3980</f>
        <v>0</v>
      </c>
      <c r="Q2244" s="232" t="e">
        <f t="shared" si="69"/>
        <v>#DIV/0!</v>
      </c>
      <c r="R2244" s="544">
        <f>PTCA!AI3980</f>
        <v>0</v>
      </c>
      <c r="S2244" s="544">
        <f>PTCA!AJ2227</f>
        <v>0</v>
      </c>
      <c r="T2244" s="53"/>
      <c r="U2244" s="232" t="e">
        <f t="shared" si="70"/>
        <v>#DIV/0!</v>
      </c>
      <c r="V2244" s="272"/>
      <c r="X2244" s="255"/>
      <c r="Y2244" s="254"/>
    </row>
    <row r="2245" spans="1:25" ht="15">
      <c r="A2245" s="380" t="str">
        <f>PTCA!B2228</f>
        <v>-000</v>
      </c>
      <c r="B2245" s="380">
        <f>PTCA!D2228</f>
        <v>0</v>
      </c>
      <c r="C2245" s="380">
        <f>PTCA!J2228</f>
        <v>0</v>
      </c>
      <c r="D2245" s="380">
        <f>PTCA!K2228</f>
        <v>0</v>
      </c>
      <c r="E2245" s="380">
        <f>PTCA!H2228</f>
        <v>0</v>
      </c>
      <c r="F2245" s="380">
        <f>PTCA!Z2228</f>
        <v>0</v>
      </c>
      <c r="G2245" s="380">
        <f>PTCA!AD2228</f>
        <v>0</v>
      </c>
      <c r="H2245" s="62"/>
      <c r="I2245" s="760">
        <f>PTCA!C2228</f>
        <v>0</v>
      </c>
      <c r="J2245" s="760" t="str">
        <f>PTCA!AK2228</f>
        <v/>
      </c>
      <c r="K2245" s="760">
        <f>PTCA!AL2228</f>
        <v>0</v>
      </c>
      <c r="L2245" s="62"/>
      <c r="M2245" s="607"/>
      <c r="N2245" s="62"/>
      <c r="O2245" s="63">
        <f>PTCA!AA3981</f>
        <v>0</v>
      </c>
      <c r="P2245" s="63">
        <f>PTCA!AF3981</f>
        <v>0</v>
      </c>
      <c r="Q2245" s="232" t="e">
        <f t="shared" ref="Q2245:Q2308" si="71">P2245/O2245</f>
        <v>#DIV/0!</v>
      </c>
      <c r="R2245" s="544">
        <f>PTCA!AI3981</f>
        <v>0</v>
      </c>
      <c r="S2245" s="544">
        <f>PTCA!AJ2228</f>
        <v>0</v>
      </c>
      <c r="T2245" s="53"/>
      <c r="U2245" s="232" t="e">
        <f t="shared" si="70"/>
        <v>#DIV/0!</v>
      </c>
      <c r="V2245" s="272"/>
      <c r="X2245" s="255"/>
      <c r="Y2245" s="254"/>
    </row>
    <row r="2246" spans="1:25" ht="15">
      <c r="A2246" s="380" t="str">
        <f>PTCA!B2229</f>
        <v>-000</v>
      </c>
      <c r="B2246" s="380">
        <f>PTCA!D2229</f>
        <v>0</v>
      </c>
      <c r="C2246" s="380">
        <f>PTCA!J2229</f>
        <v>0</v>
      </c>
      <c r="D2246" s="380">
        <f>PTCA!K2229</f>
        <v>0</v>
      </c>
      <c r="E2246" s="380">
        <f>PTCA!H2229</f>
        <v>0</v>
      </c>
      <c r="F2246" s="380">
        <f>PTCA!Z2229</f>
        <v>0</v>
      </c>
      <c r="G2246" s="380">
        <f>PTCA!AD2229</f>
        <v>0</v>
      </c>
      <c r="H2246" s="62"/>
      <c r="I2246" s="760">
        <f>PTCA!C2229</f>
        <v>0</v>
      </c>
      <c r="J2246" s="760" t="str">
        <f>PTCA!AK2229</f>
        <v/>
      </c>
      <c r="K2246" s="760">
        <f>PTCA!AL2229</f>
        <v>0</v>
      </c>
      <c r="L2246" s="62"/>
      <c r="M2246" s="607"/>
      <c r="N2246" s="62"/>
      <c r="O2246" s="63">
        <f>PTCA!AA3982</f>
        <v>0</v>
      </c>
      <c r="P2246" s="63">
        <f>PTCA!AF3982</f>
        <v>0</v>
      </c>
      <c r="Q2246" s="232" t="e">
        <f t="shared" si="71"/>
        <v>#DIV/0!</v>
      </c>
      <c r="R2246" s="544">
        <f>PTCA!AI3982</f>
        <v>0</v>
      </c>
      <c r="S2246" s="544">
        <f>PTCA!AJ2229</f>
        <v>0</v>
      </c>
      <c r="T2246" s="53"/>
      <c r="U2246" s="232" t="e">
        <f t="shared" si="70"/>
        <v>#DIV/0!</v>
      </c>
      <c r="V2246" s="272"/>
      <c r="X2246" s="255"/>
      <c r="Y2246" s="254"/>
    </row>
    <row r="2247" spans="1:25" ht="15">
      <c r="A2247" s="380" t="str">
        <f>PTCA!B2230</f>
        <v>-000</v>
      </c>
      <c r="B2247" s="380">
        <f>PTCA!D2230</f>
        <v>0</v>
      </c>
      <c r="C2247" s="380">
        <f>PTCA!J2230</f>
        <v>0</v>
      </c>
      <c r="D2247" s="380">
        <f>PTCA!K2230</f>
        <v>0</v>
      </c>
      <c r="E2247" s="380">
        <f>PTCA!H2230</f>
        <v>0</v>
      </c>
      <c r="F2247" s="380">
        <f>PTCA!Z2230</f>
        <v>0</v>
      </c>
      <c r="G2247" s="380">
        <f>PTCA!AD2230</f>
        <v>0</v>
      </c>
      <c r="H2247" s="62"/>
      <c r="I2247" s="760">
        <f>PTCA!C2230</f>
        <v>0</v>
      </c>
      <c r="J2247" s="760" t="str">
        <f>PTCA!AK2230</f>
        <v/>
      </c>
      <c r="K2247" s="760">
        <f>PTCA!AL2230</f>
        <v>0</v>
      </c>
      <c r="L2247" s="62"/>
      <c r="M2247" s="607"/>
      <c r="N2247" s="62"/>
      <c r="O2247" s="63">
        <f>PTCA!AA3983</f>
        <v>0</v>
      </c>
      <c r="P2247" s="63">
        <f>PTCA!AF3983</f>
        <v>0</v>
      </c>
      <c r="Q2247" s="232" t="e">
        <f t="shared" si="71"/>
        <v>#DIV/0!</v>
      </c>
      <c r="R2247" s="544">
        <f>PTCA!AI3983</f>
        <v>0</v>
      </c>
      <c r="S2247" s="544">
        <f>PTCA!AJ2230</f>
        <v>0</v>
      </c>
      <c r="T2247" s="53"/>
      <c r="U2247" s="232" t="e">
        <f t="shared" si="70"/>
        <v>#DIV/0!</v>
      </c>
      <c r="V2247" s="272"/>
      <c r="X2247" s="255"/>
      <c r="Y2247" s="254"/>
    </row>
    <row r="2248" spans="1:25" ht="15">
      <c r="A2248" s="380" t="str">
        <f>PTCA!B2231</f>
        <v>-000</v>
      </c>
      <c r="B2248" s="380">
        <f>PTCA!D2231</f>
        <v>0</v>
      </c>
      <c r="C2248" s="380">
        <f>PTCA!J2231</f>
        <v>0</v>
      </c>
      <c r="D2248" s="380">
        <f>PTCA!K2231</f>
        <v>0</v>
      </c>
      <c r="E2248" s="380">
        <f>PTCA!H2231</f>
        <v>0</v>
      </c>
      <c r="F2248" s="380">
        <f>PTCA!Z2231</f>
        <v>0</v>
      </c>
      <c r="G2248" s="380">
        <f>PTCA!AD2231</f>
        <v>0</v>
      </c>
      <c r="H2248" s="62"/>
      <c r="I2248" s="760">
        <f>PTCA!C2231</f>
        <v>0</v>
      </c>
      <c r="J2248" s="760" t="str">
        <f>PTCA!AK2231</f>
        <v/>
      </c>
      <c r="K2248" s="760">
        <f>PTCA!AL2231</f>
        <v>0</v>
      </c>
      <c r="L2248" s="62"/>
      <c r="M2248" s="607"/>
      <c r="N2248" s="62"/>
      <c r="O2248" s="63">
        <f>PTCA!AA3984</f>
        <v>0</v>
      </c>
      <c r="P2248" s="63">
        <f>PTCA!AF3984</f>
        <v>0</v>
      </c>
      <c r="Q2248" s="232" t="e">
        <f t="shared" si="71"/>
        <v>#DIV/0!</v>
      </c>
      <c r="R2248" s="544">
        <f>PTCA!AI3984</f>
        <v>0</v>
      </c>
      <c r="S2248" s="544">
        <f>PTCA!AJ2231</f>
        <v>0</v>
      </c>
      <c r="T2248" s="53"/>
      <c r="U2248" s="232" t="e">
        <f t="shared" si="70"/>
        <v>#DIV/0!</v>
      </c>
      <c r="V2248" s="272"/>
      <c r="X2248" s="255"/>
      <c r="Y2248" s="254"/>
    </row>
    <row r="2249" spans="1:25" ht="15">
      <c r="A2249" s="380" t="str">
        <f>PTCA!B2232</f>
        <v>-000</v>
      </c>
      <c r="B2249" s="380">
        <f>PTCA!D2232</f>
        <v>0</v>
      </c>
      <c r="C2249" s="380">
        <f>PTCA!J2232</f>
        <v>0</v>
      </c>
      <c r="D2249" s="380">
        <f>PTCA!K2232</f>
        <v>0</v>
      </c>
      <c r="E2249" s="380">
        <f>PTCA!H2232</f>
        <v>0</v>
      </c>
      <c r="F2249" s="380">
        <f>PTCA!Z2232</f>
        <v>0</v>
      </c>
      <c r="G2249" s="380">
        <f>PTCA!AD2232</f>
        <v>0</v>
      </c>
      <c r="H2249" s="62"/>
      <c r="I2249" s="760">
        <f>PTCA!C2232</f>
        <v>0</v>
      </c>
      <c r="J2249" s="760" t="str">
        <f>PTCA!AK2232</f>
        <v/>
      </c>
      <c r="K2249" s="760">
        <f>PTCA!AL2232</f>
        <v>0</v>
      </c>
      <c r="L2249" s="62"/>
      <c r="M2249" s="607"/>
      <c r="N2249" s="62"/>
      <c r="O2249" s="63">
        <f>PTCA!AA3985</f>
        <v>0</v>
      </c>
      <c r="P2249" s="63">
        <f>PTCA!AF3985</f>
        <v>0</v>
      </c>
      <c r="Q2249" s="232" t="e">
        <f t="shared" si="71"/>
        <v>#DIV/0!</v>
      </c>
      <c r="R2249" s="544">
        <f>PTCA!AI3985</f>
        <v>0</v>
      </c>
      <c r="S2249" s="544">
        <f>PTCA!AJ2232</f>
        <v>0</v>
      </c>
      <c r="T2249" s="53"/>
      <c r="U2249" s="232" t="e">
        <f t="shared" si="70"/>
        <v>#DIV/0!</v>
      </c>
      <c r="V2249" s="272"/>
      <c r="X2249" s="255"/>
      <c r="Y2249" s="254"/>
    </row>
    <row r="2250" spans="1:25" ht="15">
      <c r="A2250" s="380" t="str">
        <f>PTCA!B2233</f>
        <v>-000</v>
      </c>
      <c r="B2250" s="380">
        <f>PTCA!D2233</f>
        <v>0</v>
      </c>
      <c r="C2250" s="380">
        <f>PTCA!J2233</f>
        <v>0</v>
      </c>
      <c r="D2250" s="380">
        <f>PTCA!K2233</f>
        <v>0</v>
      </c>
      <c r="E2250" s="380">
        <f>PTCA!H2233</f>
        <v>0</v>
      </c>
      <c r="F2250" s="380">
        <f>PTCA!Z2233</f>
        <v>0</v>
      </c>
      <c r="G2250" s="380">
        <f>PTCA!AD2233</f>
        <v>0</v>
      </c>
      <c r="H2250" s="62"/>
      <c r="I2250" s="760">
        <f>PTCA!C2233</f>
        <v>0</v>
      </c>
      <c r="J2250" s="760" t="str">
        <f>PTCA!AK2233</f>
        <v/>
      </c>
      <c r="K2250" s="760">
        <f>PTCA!AL2233</f>
        <v>0</v>
      </c>
      <c r="L2250" s="62"/>
      <c r="M2250" s="607"/>
      <c r="N2250" s="62"/>
      <c r="O2250" s="63">
        <f>PTCA!AA3986</f>
        <v>0</v>
      </c>
      <c r="P2250" s="63">
        <f>PTCA!AF3986</f>
        <v>0</v>
      </c>
      <c r="Q2250" s="232" t="e">
        <f t="shared" si="71"/>
        <v>#DIV/0!</v>
      </c>
      <c r="R2250" s="544">
        <f>PTCA!AI3986</f>
        <v>0</v>
      </c>
      <c r="S2250" s="544">
        <f>PTCA!AJ2233</f>
        <v>0</v>
      </c>
      <c r="T2250" s="53"/>
      <c r="U2250" s="232" t="e">
        <f t="shared" si="70"/>
        <v>#DIV/0!</v>
      </c>
      <c r="V2250" s="272"/>
      <c r="X2250" s="255"/>
      <c r="Y2250" s="254"/>
    </row>
    <row r="2251" spans="1:25" ht="15">
      <c r="A2251" s="380" t="str">
        <f>PTCA!B2234</f>
        <v>-000</v>
      </c>
      <c r="B2251" s="380">
        <f>PTCA!D2234</f>
        <v>0</v>
      </c>
      <c r="C2251" s="380">
        <f>PTCA!J2234</f>
        <v>0</v>
      </c>
      <c r="D2251" s="380">
        <f>PTCA!K2234</f>
        <v>0</v>
      </c>
      <c r="E2251" s="380">
        <f>PTCA!H2234</f>
        <v>0</v>
      </c>
      <c r="F2251" s="380">
        <f>PTCA!Z2234</f>
        <v>0</v>
      </c>
      <c r="G2251" s="380">
        <f>PTCA!AD2234</f>
        <v>0</v>
      </c>
      <c r="H2251" s="62"/>
      <c r="I2251" s="760">
        <f>PTCA!C2234</f>
        <v>0</v>
      </c>
      <c r="J2251" s="760" t="str">
        <f>PTCA!AK2234</f>
        <v/>
      </c>
      <c r="K2251" s="760">
        <f>PTCA!AL2234</f>
        <v>0</v>
      </c>
      <c r="L2251" s="62"/>
      <c r="M2251" s="607"/>
      <c r="N2251" s="62"/>
      <c r="O2251" s="63">
        <f>PTCA!AA3987</f>
        <v>0</v>
      </c>
      <c r="P2251" s="63">
        <f>PTCA!AF3987</f>
        <v>0</v>
      </c>
      <c r="Q2251" s="232" t="e">
        <f t="shared" si="71"/>
        <v>#DIV/0!</v>
      </c>
      <c r="R2251" s="544">
        <f>PTCA!AI3987</f>
        <v>0</v>
      </c>
      <c r="S2251" s="544">
        <f>PTCA!AJ2234</f>
        <v>0</v>
      </c>
      <c r="T2251" s="53"/>
      <c r="U2251" s="232" t="e">
        <f t="shared" si="70"/>
        <v>#DIV/0!</v>
      </c>
      <c r="V2251" s="272"/>
      <c r="X2251" s="255"/>
      <c r="Y2251" s="254"/>
    </row>
    <row r="2252" spans="1:25" ht="15">
      <c r="A2252" s="380" t="str">
        <f>PTCA!B2235</f>
        <v>-000</v>
      </c>
      <c r="B2252" s="380">
        <f>PTCA!D2235</f>
        <v>0</v>
      </c>
      <c r="C2252" s="380">
        <f>PTCA!J2235</f>
        <v>0</v>
      </c>
      <c r="D2252" s="380">
        <f>PTCA!K2235</f>
        <v>0</v>
      </c>
      <c r="E2252" s="380">
        <f>PTCA!H2235</f>
        <v>0</v>
      </c>
      <c r="F2252" s="380">
        <f>PTCA!Z2235</f>
        <v>0</v>
      </c>
      <c r="G2252" s="380">
        <f>PTCA!AD2235</f>
        <v>0</v>
      </c>
      <c r="H2252" s="62"/>
      <c r="I2252" s="760">
        <f>PTCA!C2235</f>
        <v>0</v>
      </c>
      <c r="J2252" s="760" t="str">
        <f>PTCA!AK2235</f>
        <v/>
      </c>
      <c r="K2252" s="760">
        <f>PTCA!AL2235</f>
        <v>0</v>
      </c>
      <c r="L2252" s="62"/>
      <c r="M2252" s="607"/>
      <c r="N2252" s="62"/>
      <c r="O2252" s="63">
        <f>PTCA!AA3988</f>
        <v>0</v>
      </c>
      <c r="P2252" s="63">
        <f>PTCA!AF3988</f>
        <v>0</v>
      </c>
      <c r="Q2252" s="232" t="e">
        <f t="shared" si="71"/>
        <v>#DIV/0!</v>
      </c>
      <c r="R2252" s="544">
        <f>PTCA!AI3988</f>
        <v>0</v>
      </c>
      <c r="S2252" s="544">
        <f>PTCA!AJ2235</f>
        <v>0</v>
      </c>
      <c r="T2252" s="53"/>
      <c r="U2252" s="232" t="e">
        <f t="shared" si="70"/>
        <v>#DIV/0!</v>
      </c>
      <c r="V2252" s="272"/>
      <c r="X2252" s="255"/>
      <c r="Y2252" s="254"/>
    </row>
    <row r="2253" spans="1:25" ht="15">
      <c r="A2253" s="380" t="str">
        <f>PTCA!B2236</f>
        <v>-000</v>
      </c>
      <c r="B2253" s="380">
        <f>PTCA!D2236</f>
        <v>0</v>
      </c>
      <c r="C2253" s="380">
        <f>PTCA!J2236</f>
        <v>0</v>
      </c>
      <c r="D2253" s="380">
        <f>PTCA!K2236</f>
        <v>0</v>
      </c>
      <c r="E2253" s="380">
        <f>PTCA!H2236</f>
        <v>0</v>
      </c>
      <c r="F2253" s="380">
        <f>PTCA!Z2236</f>
        <v>0</v>
      </c>
      <c r="G2253" s="380">
        <f>PTCA!AD2236</f>
        <v>0</v>
      </c>
      <c r="H2253" s="62"/>
      <c r="I2253" s="760">
        <f>PTCA!C2236</f>
        <v>0</v>
      </c>
      <c r="J2253" s="760" t="str">
        <f>PTCA!AK2236</f>
        <v/>
      </c>
      <c r="K2253" s="760">
        <f>PTCA!AL2236</f>
        <v>0</v>
      </c>
      <c r="L2253" s="62"/>
      <c r="M2253" s="607"/>
      <c r="N2253" s="62"/>
      <c r="O2253" s="63">
        <f>PTCA!AA3989</f>
        <v>0</v>
      </c>
      <c r="P2253" s="63">
        <f>PTCA!AF3989</f>
        <v>0</v>
      </c>
      <c r="Q2253" s="232" t="e">
        <f t="shared" si="71"/>
        <v>#DIV/0!</v>
      </c>
      <c r="R2253" s="544">
        <f>PTCA!AI3989</f>
        <v>0</v>
      </c>
      <c r="S2253" s="544">
        <f>PTCA!AJ2236</f>
        <v>0</v>
      </c>
      <c r="T2253" s="53"/>
      <c r="U2253" s="232" t="e">
        <f t="shared" si="70"/>
        <v>#DIV/0!</v>
      </c>
      <c r="V2253" s="272"/>
      <c r="X2253" s="255"/>
      <c r="Y2253" s="254"/>
    </row>
    <row r="2254" spans="1:25" ht="15">
      <c r="A2254" s="380" t="str">
        <f>PTCA!B2237</f>
        <v>-000</v>
      </c>
      <c r="B2254" s="380">
        <f>PTCA!D2237</f>
        <v>0</v>
      </c>
      <c r="C2254" s="380">
        <f>PTCA!J2237</f>
        <v>0</v>
      </c>
      <c r="D2254" s="380">
        <f>PTCA!K2237</f>
        <v>0</v>
      </c>
      <c r="E2254" s="380">
        <f>PTCA!H2237</f>
        <v>0</v>
      </c>
      <c r="F2254" s="380">
        <f>PTCA!Z2237</f>
        <v>0</v>
      </c>
      <c r="G2254" s="380">
        <f>PTCA!AD2237</f>
        <v>0</v>
      </c>
      <c r="H2254" s="62"/>
      <c r="I2254" s="760">
        <f>PTCA!C2237</f>
        <v>0</v>
      </c>
      <c r="J2254" s="760" t="str">
        <f>PTCA!AK2237</f>
        <v/>
      </c>
      <c r="K2254" s="760">
        <f>PTCA!AL2237</f>
        <v>0</v>
      </c>
      <c r="L2254" s="62"/>
      <c r="M2254" s="607"/>
      <c r="N2254" s="62"/>
      <c r="O2254" s="63">
        <f>PTCA!AA3990</f>
        <v>0</v>
      </c>
      <c r="P2254" s="63">
        <f>PTCA!AF3990</f>
        <v>0</v>
      </c>
      <c r="Q2254" s="232" t="e">
        <f t="shared" si="71"/>
        <v>#DIV/0!</v>
      </c>
      <c r="R2254" s="544">
        <f>PTCA!AI3990</f>
        <v>0</v>
      </c>
      <c r="S2254" s="544">
        <f>PTCA!AJ2237</f>
        <v>0</v>
      </c>
      <c r="T2254" s="53"/>
      <c r="U2254" s="232" t="e">
        <f t="shared" si="70"/>
        <v>#DIV/0!</v>
      </c>
      <c r="V2254" s="272"/>
      <c r="X2254" s="255"/>
      <c r="Y2254" s="254"/>
    </row>
    <row r="2255" spans="1:25" ht="15">
      <c r="A2255" s="380" t="str">
        <f>PTCA!B2238</f>
        <v>-000</v>
      </c>
      <c r="B2255" s="380">
        <f>PTCA!D2238</f>
        <v>0</v>
      </c>
      <c r="C2255" s="380">
        <f>PTCA!J2238</f>
        <v>0</v>
      </c>
      <c r="D2255" s="380">
        <f>PTCA!K2238</f>
        <v>0</v>
      </c>
      <c r="E2255" s="380">
        <f>PTCA!H2238</f>
        <v>0</v>
      </c>
      <c r="F2255" s="380">
        <f>PTCA!Z2238</f>
        <v>0</v>
      </c>
      <c r="G2255" s="380">
        <f>PTCA!AD2238</f>
        <v>0</v>
      </c>
      <c r="H2255" s="62"/>
      <c r="I2255" s="760">
        <f>PTCA!C2238</f>
        <v>0</v>
      </c>
      <c r="J2255" s="760" t="str">
        <f>PTCA!AK2238</f>
        <v/>
      </c>
      <c r="K2255" s="760">
        <f>PTCA!AL2238</f>
        <v>0</v>
      </c>
      <c r="L2255" s="62"/>
      <c r="M2255" s="607"/>
      <c r="N2255" s="62"/>
      <c r="O2255" s="63">
        <f>PTCA!AA3991</f>
        <v>0</v>
      </c>
      <c r="P2255" s="63">
        <f>PTCA!AF3991</f>
        <v>0</v>
      </c>
      <c r="Q2255" s="232" t="e">
        <f t="shared" si="71"/>
        <v>#DIV/0!</v>
      </c>
      <c r="R2255" s="544">
        <f>PTCA!AI3991</f>
        <v>0</v>
      </c>
      <c r="S2255" s="544">
        <f>PTCA!AJ2238</f>
        <v>0</v>
      </c>
      <c r="T2255" s="53"/>
      <c r="U2255" s="232" t="e">
        <f t="shared" si="70"/>
        <v>#DIV/0!</v>
      </c>
      <c r="V2255" s="272"/>
      <c r="X2255" s="255"/>
      <c r="Y2255" s="254"/>
    </row>
    <row r="2256" spans="1:25" ht="15">
      <c r="A2256" s="380" t="str">
        <f>PTCA!B2239</f>
        <v>-000</v>
      </c>
      <c r="B2256" s="380">
        <f>PTCA!D2239</f>
        <v>0</v>
      </c>
      <c r="C2256" s="380">
        <f>PTCA!J2239</f>
        <v>0</v>
      </c>
      <c r="D2256" s="380">
        <f>PTCA!K2239</f>
        <v>0</v>
      </c>
      <c r="E2256" s="380">
        <f>PTCA!H2239</f>
        <v>0</v>
      </c>
      <c r="F2256" s="380">
        <f>PTCA!Z2239</f>
        <v>0</v>
      </c>
      <c r="G2256" s="380">
        <f>PTCA!AD2239</f>
        <v>0</v>
      </c>
      <c r="H2256" s="62"/>
      <c r="I2256" s="760">
        <f>PTCA!C2239</f>
        <v>0</v>
      </c>
      <c r="J2256" s="760" t="str">
        <f>PTCA!AK2239</f>
        <v/>
      </c>
      <c r="K2256" s="760">
        <f>PTCA!AL2239</f>
        <v>0</v>
      </c>
      <c r="L2256" s="62"/>
      <c r="M2256" s="607"/>
      <c r="N2256" s="62"/>
      <c r="O2256" s="63">
        <f>PTCA!AA3992</f>
        <v>0</v>
      </c>
      <c r="P2256" s="63">
        <f>PTCA!AF3992</f>
        <v>0</v>
      </c>
      <c r="Q2256" s="232" t="e">
        <f t="shared" si="71"/>
        <v>#DIV/0!</v>
      </c>
      <c r="R2256" s="544">
        <f>PTCA!AI3992</f>
        <v>0</v>
      </c>
      <c r="S2256" s="544">
        <f>PTCA!AJ2239</f>
        <v>0</v>
      </c>
      <c r="T2256" s="53"/>
      <c r="U2256" s="232" t="e">
        <f t="shared" si="70"/>
        <v>#DIV/0!</v>
      </c>
      <c r="V2256" s="272"/>
      <c r="X2256" s="255"/>
      <c r="Y2256" s="254"/>
    </row>
    <row r="2257" spans="1:25" ht="15">
      <c r="A2257" s="380" t="str">
        <f>PTCA!B2240</f>
        <v>-000</v>
      </c>
      <c r="B2257" s="380">
        <f>PTCA!D2240</f>
        <v>0</v>
      </c>
      <c r="C2257" s="380">
        <f>PTCA!J2240</f>
        <v>0</v>
      </c>
      <c r="D2257" s="380">
        <f>PTCA!K2240</f>
        <v>0</v>
      </c>
      <c r="E2257" s="380">
        <f>PTCA!H2240</f>
        <v>0</v>
      </c>
      <c r="F2257" s="380">
        <f>PTCA!Z2240</f>
        <v>0</v>
      </c>
      <c r="G2257" s="380">
        <f>PTCA!AD2240</f>
        <v>0</v>
      </c>
      <c r="H2257" s="62"/>
      <c r="I2257" s="760">
        <f>PTCA!C2240</f>
        <v>0</v>
      </c>
      <c r="J2257" s="760" t="str">
        <f>PTCA!AK2240</f>
        <v/>
      </c>
      <c r="K2257" s="760">
        <f>PTCA!AL2240</f>
        <v>0</v>
      </c>
      <c r="L2257" s="62"/>
      <c r="M2257" s="607"/>
      <c r="N2257" s="62"/>
      <c r="O2257" s="63">
        <f>PTCA!AA3993</f>
        <v>0</v>
      </c>
      <c r="P2257" s="63">
        <f>PTCA!AF3993</f>
        <v>0</v>
      </c>
      <c r="Q2257" s="232" t="e">
        <f t="shared" si="71"/>
        <v>#DIV/0!</v>
      </c>
      <c r="R2257" s="544">
        <f>PTCA!AI3993</f>
        <v>0</v>
      </c>
      <c r="S2257" s="544">
        <f>PTCA!AJ2240</f>
        <v>0</v>
      </c>
      <c r="T2257" s="53"/>
      <c r="U2257" s="232" t="e">
        <f t="shared" ref="U2257:U2320" si="72">T2257/P2257</f>
        <v>#DIV/0!</v>
      </c>
      <c r="V2257" s="272"/>
      <c r="X2257" s="255"/>
      <c r="Y2257" s="254"/>
    </row>
    <row r="2258" spans="1:25" ht="15">
      <c r="A2258" s="380" t="str">
        <f>PTCA!B2241</f>
        <v>-000</v>
      </c>
      <c r="B2258" s="380">
        <f>PTCA!D2241</f>
        <v>0</v>
      </c>
      <c r="C2258" s="380">
        <f>PTCA!J2241</f>
        <v>0</v>
      </c>
      <c r="D2258" s="380">
        <f>PTCA!K2241</f>
        <v>0</v>
      </c>
      <c r="E2258" s="380">
        <f>PTCA!H2241</f>
        <v>0</v>
      </c>
      <c r="F2258" s="380">
        <f>PTCA!Z2241</f>
        <v>0</v>
      </c>
      <c r="G2258" s="380">
        <f>PTCA!AD2241</f>
        <v>0</v>
      </c>
      <c r="H2258" s="62"/>
      <c r="I2258" s="760">
        <f>PTCA!C2241</f>
        <v>0</v>
      </c>
      <c r="J2258" s="760" t="str">
        <f>PTCA!AK2241</f>
        <v/>
      </c>
      <c r="K2258" s="760">
        <f>PTCA!AL2241</f>
        <v>0</v>
      </c>
      <c r="L2258" s="62"/>
      <c r="M2258" s="607"/>
      <c r="N2258" s="62"/>
      <c r="O2258" s="63">
        <f>PTCA!AA3994</f>
        <v>0</v>
      </c>
      <c r="P2258" s="63">
        <f>PTCA!AF3994</f>
        <v>0</v>
      </c>
      <c r="Q2258" s="232" t="e">
        <f t="shared" si="71"/>
        <v>#DIV/0!</v>
      </c>
      <c r="R2258" s="544">
        <f>PTCA!AI3994</f>
        <v>0</v>
      </c>
      <c r="S2258" s="544">
        <f>PTCA!AJ2241</f>
        <v>0</v>
      </c>
      <c r="T2258" s="53"/>
      <c r="U2258" s="232" t="e">
        <f t="shared" si="72"/>
        <v>#DIV/0!</v>
      </c>
      <c r="V2258" s="272"/>
      <c r="X2258" s="255"/>
      <c r="Y2258" s="254"/>
    </row>
    <row r="2259" spans="1:25" ht="15">
      <c r="A2259" s="380" t="str">
        <f>PTCA!B2242</f>
        <v>-000</v>
      </c>
      <c r="B2259" s="380">
        <f>PTCA!D2242</f>
        <v>0</v>
      </c>
      <c r="C2259" s="380">
        <f>PTCA!J2242</f>
        <v>0</v>
      </c>
      <c r="D2259" s="380">
        <f>PTCA!K2242</f>
        <v>0</v>
      </c>
      <c r="E2259" s="380">
        <f>PTCA!H2242</f>
        <v>0</v>
      </c>
      <c r="F2259" s="380">
        <f>PTCA!Z2242</f>
        <v>0</v>
      </c>
      <c r="G2259" s="380">
        <f>PTCA!AD2242</f>
        <v>0</v>
      </c>
      <c r="H2259" s="62"/>
      <c r="I2259" s="760">
        <f>PTCA!C2242</f>
        <v>0</v>
      </c>
      <c r="J2259" s="760" t="str">
        <f>PTCA!AK2242</f>
        <v/>
      </c>
      <c r="K2259" s="760">
        <f>PTCA!AL2242</f>
        <v>0</v>
      </c>
      <c r="L2259" s="62"/>
      <c r="M2259" s="607"/>
      <c r="N2259" s="62"/>
      <c r="O2259" s="63">
        <f>PTCA!AA3995</f>
        <v>0</v>
      </c>
      <c r="P2259" s="63">
        <f>PTCA!AF3995</f>
        <v>0</v>
      </c>
      <c r="Q2259" s="232" t="e">
        <f t="shared" si="71"/>
        <v>#DIV/0!</v>
      </c>
      <c r="R2259" s="544">
        <f>PTCA!AI3995</f>
        <v>0</v>
      </c>
      <c r="S2259" s="544">
        <f>PTCA!AJ2242</f>
        <v>0</v>
      </c>
      <c r="T2259" s="53"/>
      <c r="U2259" s="232" t="e">
        <f t="shared" si="72"/>
        <v>#DIV/0!</v>
      </c>
      <c r="V2259" s="272"/>
      <c r="X2259" s="255"/>
      <c r="Y2259" s="254"/>
    </row>
    <row r="2260" spans="1:25" ht="15">
      <c r="A2260" s="380" t="str">
        <f>PTCA!B2243</f>
        <v>-000</v>
      </c>
      <c r="B2260" s="380">
        <f>PTCA!D2243</f>
        <v>0</v>
      </c>
      <c r="C2260" s="380">
        <f>PTCA!J2243</f>
        <v>0</v>
      </c>
      <c r="D2260" s="380">
        <f>PTCA!K2243</f>
        <v>0</v>
      </c>
      <c r="E2260" s="380">
        <f>PTCA!H2243</f>
        <v>0</v>
      </c>
      <c r="F2260" s="380">
        <f>PTCA!Z2243</f>
        <v>0</v>
      </c>
      <c r="G2260" s="380">
        <f>PTCA!AD2243</f>
        <v>0</v>
      </c>
      <c r="H2260" s="62"/>
      <c r="I2260" s="760">
        <f>PTCA!C2243</f>
        <v>0</v>
      </c>
      <c r="J2260" s="760" t="str">
        <f>PTCA!AK2243</f>
        <v/>
      </c>
      <c r="K2260" s="760">
        <f>PTCA!AL2243</f>
        <v>0</v>
      </c>
      <c r="L2260" s="62"/>
      <c r="M2260" s="607"/>
      <c r="N2260" s="62"/>
      <c r="O2260" s="63">
        <f>PTCA!AA3996</f>
        <v>0</v>
      </c>
      <c r="P2260" s="63">
        <f>PTCA!AF3996</f>
        <v>0</v>
      </c>
      <c r="Q2260" s="232" t="e">
        <f t="shared" si="71"/>
        <v>#DIV/0!</v>
      </c>
      <c r="R2260" s="544">
        <f>PTCA!AI3996</f>
        <v>0</v>
      </c>
      <c r="S2260" s="544">
        <f>PTCA!AJ2243</f>
        <v>0</v>
      </c>
      <c r="T2260" s="53"/>
      <c r="U2260" s="232" t="e">
        <f t="shared" si="72"/>
        <v>#DIV/0!</v>
      </c>
      <c r="V2260" s="272"/>
      <c r="X2260" s="255"/>
      <c r="Y2260" s="254"/>
    </row>
    <row r="2261" spans="1:25" ht="15">
      <c r="A2261" s="380" t="str">
        <f>PTCA!B2244</f>
        <v>-000</v>
      </c>
      <c r="B2261" s="380">
        <f>PTCA!D2244</f>
        <v>0</v>
      </c>
      <c r="C2261" s="380">
        <f>PTCA!J2244</f>
        <v>0</v>
      </c>
      <c r="D2261" s="380">
        <f>PTCA!K2244</f>
        <v>0</v>
      </c>
      <c r="E2261" s="380">
        <f>PTCA!H2244</f>
        <v>0</v>
      </c>
      <c r="F2261" s="380">
        <f>PTCA!Z2244</f>
        <v>0</v>
      </c>
      <c r="G2261" s="380">
        <f>PTCA!AD2244</f>
        <v>0</v>
      </c>
      <c r="H2261" s="62"/>
      <c r="I2261" s="760">
        <f>PTCA!C2244</f>
        <v>0</v>
      </c>
      <c r="J2261" s="760" t="str">
        <f>PTCA!AK2244</f>
        <v/>
      </c>
      <c r="K2261" s="760">
        <f>PTCA!AL2244</f>
        <v>0</v>
      </c>
      <c r="L2261" s="62"/>
      <c r="M2261" s="607"/>
      <c r="N2261" s="62"/>
      <c r="O2261" s="63">
        <f>PTCA!AA3997</f>
        <v>0</v>
      </c>
      <c r="P2261" s="63">
        <f>PTCA!AF3997</f>
        <v>0</v>
      </c>
      <c r="Q2261" s="232" t="e">
        <f t="shared" si="71"/>
        <v>#DIV/0!</v>
      </c>
      <c r="R2261" s="544">
        <f>PTCA!AI3997</f>
        <v>0</v>
      </c>
      <c r="S2261" s="544">
        <f>PTCA!AJ2244</f>
        <v>0</v>
      </c>
      <c r="T2261" s="53"/>
      <c r="U2261" s="232" t="e">
        <f t="shared" si="72"/>
        <v>#DIV/0!</v>
      </c>
      <c r="V2261" s="272"/>
      <c r="X2261" s="255"/>
      <c r="Y2261" s="254"/>
    </row>
    <row r="2262" spans="1:25" ht="15">
      <c r="A2262" s="380" t="str">
        <f>PTCA!B2245</f>
        <v>-000</v>
      </c>
      <c r="B2262" s="380">
        <f>PTCA!D2245</f>
        <v>0</v>
      </c>
      <c r="C2262" s="380">
        <f>PTCA!J2245</f>
        <v>0</v>
      </c>
      <c r="D2262" s="380">
        <f>PTCA!K2245</f>
        <v>0</v>
      </c>
      <c r="E2262" s="380">
        <f>PTCA!H2245</f>
        <v>0</v>
      </c>
      <c r="F2262" s="380">
        <f>PTCA!Z2245</f>
        <v>0</v>
      </c>
      <c r="G2262" s="380">
        <f>PTCA!AD2245</f>
        <v>0</v>
      </c>
      <c r="H2262" s="62"/>
      <c r="I2262" s="760">
        <f>PTCA!C2245</f>
        <v>0</v>
      </c>
      <c r="J2262" s="760" t="str">
        <f>PTCA!AK2245</f>
        <v/>
      </c>
      <c r="K2262" s="760">
        <f>PTCA!AL2245</f>
        <v>0</v>
      </c>
      <c r="L2262" s="62"/>
      <c r="M2262" s="607"/>
      <c r="N2262" s="62"/>
      <c r="O2262" s="63">
        <f>PTCA!AA3998</f>
        <v>0</v>
      </c>
      <c r="P2262" s="63">
        <f>PTCA!AF3998</f>
        <v>0</v>
      </c>
      <c r="Q2262" s="232" t="e">
        <f t="shared" si="71"/>
        <v>#DIV/0!</v>
      </c>
      <c r="R2262" s="544">
        <f>PTCA!AI3998</f>
        <v>0</v>
      </c>
      <c r="S2262" s="544">
        <f>PTCA!AJ2245</f>
        <v>0</v>
      </c>
      <c r="T2262" s="53"/>
      <c r="U2262" s="232" t="e">
        <f t="shared" si="72"/>
        <v>#DIV/0!</v>
      </c>
      <c r="V2262" s="272"/>
      <c r="X2262" s="255"/>
      <c r="Y2262" s="254"/>
    </row>
    <row r="2263" spans="1:25" ht="15">
      <c r="A2263" s="380" t="str">
        <f>PTCA!B2246</f>
        <v>-000</v>
      </c>
      <c r="B2263" s="380">
        <f>PTCA!D2246</f>
        <v>0</v>
      </c>
      <c r="C2263" s="380">
        <f>PTCA!J2246</f>
        <v>0</v>
      </c>
      <c r="D2263" s="380">
        <f>PTCA!K2246</f>
        <v>0</v>
      </c>
      <c r="E2263" s="380">
        <f>PTCA!H2246</f>
        <v>0</v>
      </c>
      <c r="F2263" s="380">
        <f>PTCA!Z2246</f>
        <v>0</v>
      </c>
      <c r="G2263" s="380">
        <f>PTCA!AD2246</f>
        <v>0</v>
      </c>
      <c r="H2263" s="62"/>
      <c r="I2263" s="760">
        <f>PTCA!C2246</f>
        <v>0</v>
      </c>
      <c r="J2263" s="760" t="str">
        <f>PTCA!AK2246</f>
        <v/>
      </c>
      <c r="K2263" s="760">
        <f>PTCA!AL2246</f>
        <v>0</v>
      </c>
      <c r="L2263" s="62"/>
      <c r="M2263" s="607"/>
      <c r="N2263" s="62"/>
      <c r="O2263" s="63">
        <f>PTCA!AA3999</f>
        <v>0</v>
      </c>
      <c r="P2263" s="63">
        <f>PTCA!AF3999</f>
        <v>0</v>
      </c>
      <c r="Q2263" s="232" t="e">
        <f t="shared" si="71"/>
        <v>#DIV/0!</v>
      </c>
      <c r="R2263" s="544">
        <f>PTCA!AI3999</f>
        <v>0</v>
      </c>
      <c r="S2263" s="544">
        <f>PTCA!AJ2246</f>
        <v>0</v>
      </c>
      <c r="T2263" s="53"/>
      <c r="U2263" s="232" t="e">
        <f t="shared" si="72"/>
        <v>#DIV/0!</v>
      </c>
      <c r="V2263" s="272"/>
      <c r="X2263" s="255"/>
      <c r="Y2263" s="254"/>
    </row>
    <row r="2264" spans="1:25" ht="15">
      <c r="A2264" s="380" t="str">
        <f>PTCA!B2247</f>
        <v>-000</v>
      </c>
      <c r="B2264" s="380">
        <f>PTCA!D2247</f>
        <v>0</v>
      </c>
      <c r="C2264" s="380">
        <f>PTCA!J2247</f>
        <v>0</v>
      </c>
      <c r="D2264" s="380">
        <f>PTCA!K2247</f>
        <v>0</v>
      </c>
      <c r="E2264" s="380">
        <f>PTCA!H2247</f>
        <v>0</v>
      </c>
      <c r="F2264" s="380">
        <f>PTCA!Z2247</f>
        <v>0</v>
      </c>
      <c r="G2264" s="380">
        <f>PTCA!AD2247</f>
        <v>0</v>
      </c>
      <c r="H2264" s="62"/>
      <c r="I2264" s="760">
        <f>PTCA!C2247</f>
        <v>0</v>
      </c>
      <c r="J2264" s="760" t="str">
        <f>PTCA!AK2247</f>
        <v/>
      </c>
      <c r="K2264" s="760">
        <f>PTCA!AL2247</f>
        <v>0</v>
      </c>
      <c r="L2264" s="62"/>
      <c r="M2264" s="607"/>
      <c r="N2264" s="62"/>
      <c r="O2264" s="63">
        <f>PTCA!AA4000</f>
        <v>0</v>
      </c>
      <c r="P2264" s="63">
        <f>PTCA!AF4000</f>
        <v>0</v>
      </c>
      <c r="Q2264" s="232" t="e">
        <f t="shared" si="71"/>
        <v>#DIV/0!</v>
      </c>
      <c r="R2264" s="544">
        <f>PTCA!AI4000</f>
        <v>0</v>
      </c>
      <c r="S2264" s="544">
        <f>PTCA!AJ2247</f>
        <v>0</v>
      </c>
      <c r="T2264" s="53"/>
      <c r="U2264" s="232" t="e">
        <f t="shared" si="72"/>
        <v>#DIV/0!</v>
      </c>
      <c r="V2264" s="272"/>
      <c r="X2264" s="255"/>
      <c r="Y2264" s="254"/>
    </row>
    <row r="2265" spans="1:25" ht="15">
      <c r="A2265" s="380" t="str">
        <f>PTCA!B2248</f>
        <v>-000</v>
      </c>
      <c r="B2265" s="380">
        <f>PTCA!D2248</f>
        <v>0</v>
      </c>
      <c r="C2265" s="380">
        <f>PTCA!J2248</f>
        <v>0</v>
      </c>
      <c r="D2265" s="380">
        <f>PTCA!K2248</f>
        <v>0</v>
      </c>
      <c r="E2265" s="380">
        <f>PTCA!H2248</f>
        <v>0</v>
      </c>
      <c r="F2265" s="380">
        <f>PTCA!Z2248</f>
        <v>0</v>
      </c>
      <c r="G2265" s="380">
        <f>PTCA!AD2248</f>
        <v>0</v>
      </c>
      <c r="H2265" s="62"/>
      <c r="I2265" s="760">
        <f>PTCA!C2248</f>
        <v>0</v>
      </c>
      <c r="J2265" s="760" t="str">
        <f>PTCA!AK2248</f>
        <v/>
      </c>
      <c r="K2265" s="760">
        <f>PTCA!AL2248</f>
        <v>0</v>
      </c>
      <c r="L2265" s="62"/>
      <c r="M2265" s="607"/>
      <c r="N2265" s="62"/>
      <c r="O2265" s="63">
        <f>PTCA!AA4001</f>
        <v>0</v>
      </c>
      <c r="P2265" s="63">
        <f>PTCA!AF4001</f>
        <v>0</v>
      </c>
      <c r="Q2265" s="232" t="e">
        <f t="shared" si="71"/>
        <v>#DIV/0!</v>
      </c>
      <c r="R2265" s="544">
        <f>PTCA!AI4001</f>
        <v>0</v>
      </c>
      <c r="S2265" s="544">
        <f>PTCA!AJ2248</f>
        <v>0</v>
      </c>
      <c r="T2265" s="53"/>
      <c r="U2265" s="232" t="e">
        <f t="shared" si="72"/>
        <v>#DIV/0!</v>
      </c>
      <c r="V2265" s="272"/>
      <c r="X2265" s="255"/>
      <c r="Y2265" s="254"/>
    </row>
    <row r="2266" spans="1:25" ht="15">
      <c r="A2266" s="380" t="str">
        <f>PTCA!B2249</f>
        <v>-000</v>
      </c>
      <c r="B2266" s="380">
        <f>PTCA!D2249</f>
        <v>0</v>
      </c>
      <c r="C2266" s="380">
        <f>PTCA!J2249</f>
        <v>0</v>
      </c>
      <c r="D2266" s="380">
        <f>PTCA!K2249</f>
        <v>0</v>
      </c>
      <c r="E2266" s="380">
        <f>PTCA!H2249</f>
        <v>0</v>
      </c>
      <c r="F2266" s="380">
        <f>PTCA!Z2249</f>
        <v>0</v>
      </c>
      <c r="G2266" s="380">
        <f>PTCA!AD2249</f>
        <v>0</v>
      </c>
      <c r="H2266" s="62"/>
      <c r="I2266" s="760">
        <f>PTCA!C2249</f>
        <v>0</v>
      </c>
      <c r="J2266" s="760" t="str">
        <f>PTCA!AK2249</f>
        <v/>
      </c>
      <c r="K2266" s="760">
        <f>PTCA!AL2249</f>
        <v>0</v>
      </c>
      <c r="L2266" s="62"/>
      <c r="M2266" s="607"/>
      <c r="N2266" s="62"/>
      <c r="O2266" s="63">
        <f>PTCA!AA4002</f>
        <v>0</v>
      </c>
      <c r="P2266" s="63">
        <f>PTCA!AF4002</f>
        <v>0</v>
      </c>
      <c r="Q2266" s="232" t="e">
        <f t="shared" si="71"/>
        <v>#DIV/0!</v>
      </c>
      <c r="R2266" s="544">
        <f>PTCA!AI4002</f>
        <v>0</v>
      </c>
      <c r="S2266" s="544">
        <f>PTCA!AJ2249</f>
        <v>0</v>
      </c>
      <c r="T2266" s="53"/>
      <c r="U2266" s="232" t="e">
        <f t="shared" si="72"/>
        <v>#DIV/0!</v>
      </c>
      <c r="V2266" s="272"/>
      <c r="X2266" s="255"/>
      <c r="Y2266" s="254"/>
    </row>
    <row r="2267" spans="1:25" ht="15">
      <c r="A2267" s="380" t="str">
        <f>PTCA!B2250</f>
        <v>-000</v>
      </c>
      <c r="B2267" s="380">
        <f>PTCA!D2250</f>
        <v>0</v>
      </c>
      <c r="C2267" s="380">
        <f>PTCA!J2250</f>
        <v>0</v>
      </c>
      <c r="D2267" s="380">
        <f>PTCA!K2250</f>
        <v>0</v>
      </c>
      <c r="E2267" s="380">
        <f>PTCA!H2250</f>
        <v>0</v>
      </c>
      <c r="F2267" s="380">
        <f>PTCA!Z2250</f>
        <v>0</v>
      </c>
      <c r="G2267" s="380">
        <f>PTCA!AD2250</f>
        <v>0</v>
      </c>
      <c r="H2267" s="62"/>
      <c r="I2267" s="760">
        <f>PTCA!C2250</f>
        <v>0</v>
      </c>
      <c r="J2267" s="760" t="str">
        <f>PTCA!AK2250</f>
        <v/>
      </c>
      <c r="K2267" s="760">
        <f>PTCA!AL2250</f>
        <v>0</v>
      </c>
      <c r="L2267" s="62"/>
      <c r="M2267" s="607"/>
      <c r="N2267" s="62"/>
      <c r="O2267" s="63">
        <f>PTCA!AA4003</f>
        <v>0</v>
      </c>
      <c r="P2267" s="63">
        <f>PTCA!AF4003</f>
        <v>0</v>
      </c>
      <c r="Q2267" s="232" t="e">
        <f t="shared" si="71"/>
        <v>#DIV/0!</v>
      </c>
      <c r="R2267" s="544">
        <f>PTCA!AI4003</f>
        <v>0</v>
      </c>
      <c r="S2267" s="544">
        <f>PTCA!AJ2250</f>
        <v>0</v>
      </c>
      <c r="T2267" s="53"/>
      <c r="U2267" s="232" t="e">
        <f t="shared" si="72"/>
        <v>#DIV/0!</v>
      </c>
      <c r="V2267" s="272"/>
      <c r="X2267" s="255"/>
      <c r="Y2267" s="254"/>
    </row>
    <row r="2268" spans="1:25" ht="15">
      <c r="A2268" s="380" t="str">
        <f>PTCA!B2251</f>
        <v>-000</v>
      </c>
      <c r="B2268" s="380">
        <f>PTCA!D2251</f>
        <v>0</v>
      </c>
      <c r="C2268" s="380">
        <f>PTCA!J2251</f>
        <v>0</v>
      </c>
      <c r="D2268" s="380">
        <f>PTCA!K2251</f>
        <v>0</v>
      </c>
      <c r="E2268" s="380">
        <f>PTCA!H2251</f>
        <v>0</v>
      </c>
      <c r="F2268" s="380">
        <f>PTCA!Z2251</f>
        <v>0</v>
      </c>
      <c r="G2268" s="380">
        <f>PTCA!AD2251</f>
        <v>0</v>
      </c>
      <c r="H2268" s="62"/>
      <c r="I2268" s="760">
        <f>PTCA!C2251</f>
        <v>0</v>
      </c>
      <c r="J2268" s="760" t="str">
        <f>PTCA!AK2251</f>
        <v/>
      </c>
      <c r="K2268" s="760">
        <f>PTCA!AL2251</f>
        <v>0</v>
      </c>
      <c r="L2268" s="62"/>
      <c r="M2268" s="607"/>
      <c r="N2268" s="62"/>
      <c r="O2268" s="63">
        <f>PTCA!AA4004</f>
        <v>0</v>
      </c>
      <c r="P2268" s="63">
        <f>PTCA!AF4004</f>
        <v>0</v>
      </c>
      <c r="Q2268" s="232" t="e">
        <f t="shared" si="71"/>
        <v>#DIV/0!</v>
      </c>
      <c r="R2268" s="544">
        <f>PTCA!AI4004</f>
        <v>0</v>
      </c>
      <c r="S2268" s="544">
        <f>PTCA!AJ2251</f>
        <v>0</v>
      </c>
      <c r="T2268" s="53"/>
      <c r="U2268" s="232" t="e">
        <f t="shared" si="72"/>
        <v>#DIV/0!</v>
      </c>
      <c r="V2268" s="272"/>
      <c r="X2268" s="255"/>
      <c r="Y2268" s="254"/>
    </row>
    <row r="2269" spans="1:25" ht="15">
      <c r="A2269" s="380" t="str">
        <f>PTCA!B2252</f>
        <v>-000</v>
      </c>
      <c r="B2269" s="380">
        <f>PTCA!D2252</f>
        <v>0</v>
      </c>
      <c r="C2269" s="380">
        <f>PTCA!J2252</f>
        <v>0</v>
      </c>
      <c r="D2269" s="380">
        <f>PTCA!K2252</f>
        <v>0</v>
      </c>
      <c r="E2269" s="380">
        <f>PTCA!H2252</f>
        <v>0</v>
      </c>
      <c r="F2269" s="380">
        <f>PTCA!Z2252</f>
        <v>0</v>
      </c>
      <c r="G2269" s="380">
        <f>PTCA!AD2252</f>
        <v>0</v>
      </c>
      <c r="H2269" s="62"/>
      <c r="I2269" s="760">
        <f>PTCA!C2252</f>
        <v>0</v>
      </c>
      <c r="J2269" s="760" t="str">
        <f>PTCA!AK2252</f>
        <v/>
      </c>
      <c r="K2269" s="760">
        <f>PTCA!AL2252</f>
        <v>0</v>
      </c>
      <c r="L2269" s="62"/>
      <c r="M2269" s="607"/>
      <c r="N2269" s="62"/>
      <c r="O2269" s="63">
        <f>PTCA!AA4005</f>
        <v>0</v>
      </c>
      <c r="P2269" s="63">
        <f>PTCA!AF4005</f>
        <v>0</v>
      </c>
      <c r="Q2269" s="232" t="e">
        <f t="shared" si="71"/>
        <v>#DIV/0!</v>
      </c>
      <c r="R2269" s="544">
        <f>PTCA!AI4005</f>
        <v>0</v>
      </c>
      <c r="S2269" s="544">
        <f>PTCA!AJ2252</f>
        <v>0</v>
      </c>
      <c r="T2269" s="53"/>
      <c r="U2269" s="232" t="e">
        <f t="shared" si="72"/>
        <v>#DIV/0!</v>
      </c>
      <c r="V2269" s="272"/>
      <c r="X2269" s="255"/>
      <c r="Y2269" s="254"/>
    </row>
    <row r="2270" spans="1:25" ht="15">
      <c r="A2270" s="380" t="str">
        <f>PTCA!B2253</f>
        <v>-000</v>
      </c>
      <c r="B2270" s="380">
        <f>PTCA!D2253</f>
        <v>0</v>
      </c>
      <c r="C2270" s="380">
        <f>PTCA!J2253</f>
        <v>0</v>
      </c>
      <c r="D2270" s="380">
        <f>PTCA!K2253</f>
        <v>0</v>
      </c>
      <c r="E2270" s="380">
        <f>PTCA!H2253</f>
        <v>0</v>
      </c>
      <c r="F2270" s="380">
        <f>PTCA!Z2253</f>
        <v>0</v>
      </c>
      <c r="G2270" s="380">
        <f>PTCA!AD2253</f>
        <v>0</v>
      </c>
      <c r="H2270" s="62"/>
      <c r="I2270" s="760">
        <f>PTCA!C2253</f>
        <v>0</v>
      </c>
      <c r="J2270" s="760" t="str">
        <f>PTCA!AK2253</f>
        <v/>
      </c>
      <c r="K2270" s="760">
        <f>PTCA!AL2253</f>
        <v>0</v>
      </c>
      <c r="L2270" s="62"/>
      <c r="M2270" s="607"/>
      <c r="N2270" s="62"/>
      <c r="O2270" s="63">
        <f>PTCA!AA4006</f>
        <v>0</v>
      </c>
      <c r="P2270" s="63">
        <f>PTCA!AF4006</f>
        <v>0</v>
      </c>
      <c r="Q2270" s="232" t="e">
        <f t="shared" si="71"/>
        <v>#DIV/0!</v>
      </c>
      <c r="R2270" s="544">
        <f>PTCA!AI4006</f>
        <v>0</v>
      </c>
      <c r="S2270" s="544">
        <f>PTCA!AJ2253</f>
        <v>0</v>
      </c>
      <c r="T2270" s="53"/>
      <c r="U2270" s="232" t="e">
        <f t="shared" si="72"/>
        <v>#DIV/0!</v>
      </c>
      <c r="V2270" s="272"/>
      <c r="X2270" s="255"/>
      <c r="Y2270" s="254"/>
    </row>
    <row r="2271" spans="1:25" ht="15">
      <c r="A2271" s="380" t="str">
        <f>PTCA!B2254</f>
        <v>-000</v>
      </c>
      <c r="B2271" s="380">
        <f>PTCA!D2254</f>
        <v>0</v>
      </c>
      <c r="C2271" s="380">
        <f>PTCA!J2254</f>
        <v>0</v>
      </c>
      <c r="D2271" s="380">
        <f>PTCA!K2254</f>
        <v>0</v>
      </c>
      <c r="E2271" s="380">
        <f>PTCA!H2254</f>
        <v>0</v>
      </c>
      <c r="F2271" s="380">
        <f>PTCA!Z2254</f>
        <v>0</v>
      </c>
      <c r="G2271" s="380">
        <f>PTCA!AD2254</f>
        <v>0</v>
      </c>
      <c r="H2271" s="62"/>
      <c r="I2271" s="760">
        <f>PTCA!C2254</f>
        <v>0</v>
      </c>
      <c r="J2271" s="760" t="str">
        <f>PTCA!AK2254</f>
        <v/>
      </c>
      <c r="K2271" s="760">
        <f>PTCA!AL2254</f>
        <v>0</v>
      </c>
      <c r="L2271" s="62"/>
      <c r="M2271" s="607"/>
      <c r="N2271" s="62"/>
      <c r="O2271" s="63">
        <f>PTCA!AA4007</f>
        <v>0</v>
      </c>
      <c r="P2271" s="63">
        <f>PTCA!AF4007</f>
        <v>0</v>
      </c>
      <c r="Q2271" s="232" t="e">
        <f t="shared" si="71"/>
        <v>#DIV/0!</v>
      </c>
      <c r="R2271" s="544">
        <f>PTCA!AI4007</f>
        <v>0</v>
      </c>
      <c r="S2271" s="544">
        <f>PTCA!AJ2254</f>
        <v>0</v>
      </c>
      <c r="T2271" s="53"/>
      <c r="U2271" s="232" t="e">
        <f t="shared" si="72"/>
        <v>#DIV/0!</v>
      </c>
      <c r="V2271" s="272"/>
      <c r="X2271" s="255"/>
      <c r="Y2271" s="254"/>
    </row>
    <row r="2272" spans="1:25" ht="15">
      <c r="A2272" s="380" t="str">
        <f>PTCA!B2255</f>
        <v>-000</v>
      </c>
      <c r="B2272" s="380">
        <f>PTCA!D2255</f>
        <v>0</v>
      </c>
      <c r="C2272" s="380">
        <f>PTCA!J2255</f>
        <v>0</v>
      </c>
      <c r="D2272" s="380">
        <f>PTCA!K2255</f>
        <v>0</v>
      </c>
      <c r="E2272" s="380">
        <f>PTCA!H2255</f>
        <v>0</v>
      </c>
      <c r="F2272" s="380">
        <f>PTCA!Z2255</f>
        <v>0</v>
      </c>
      <c r="G2272" s="380">
        <f>PTCA!AD2255</f>
        <v>0</v>
      </c>
      <c r="H2272" s="62"/>
      <c r="I2272" s="760">
        <f>PTCA!C2255</f>
        <v>0</v>
      </c>
      <c r="J2272" s="760" t="str">
        <f>PTCA!AK2255</f>
        <v/>
      </c>
      <c r="K2272" s="760">
        <f>PTCA!AL2255</f>
        <v>0</v>
      </c>
      <c r="L2272" s="62"/>
      <c r="M2272" s="607"/>
      <c r="N2272" s="62"/>
      <c r="O2272" s="63">
        <f>PTCA!AA4008</f>
        <v>0</v>
      </c>
      <c r="P2272" s="63">
        <f>PTCA!AF4008</f>
        <v>0</v>
      </c>
      <c r="Q2272" s="232" t="e">
        <f t="shared" si="71"/>
        <v>#DIV/0!</v>
      </c>
      <c r="R2272" s="544">
        <f>PTCA!AI4008</f>
        <v>0</v>
      </c>
      <c r="S2272" s="544">
        <f>PTCA!AJ2255</f>
        <v>0</v>
      </c>
      <c r="T2272" s="53"/>
      <c r="U2272" s="232" t="e">
        <f t="shared" si="72"/>
        <v>#DIV/0!</v>
      </c>
      <c r="V2272" s="272"/>
      <c r="X2272" s="255"/>
      <c r="Y2272" s="254"/>
    </row>
    <row r="2273" spans="1:25" ht="15">
      <c r="A2273" s="380" t="str">
        <f>PTCA!B2256</f>
        <v>-000</v>
      </c>
      <c r="B2273" s="380">
        <f>PTCA!D2256</f>
        <v>0</v>
      </c>
      <c r="C2273" s="380">
        <f>PTCA!J2256</f>
        <v>0</v>
      </c>
      <c r="D2273" s="380">
        <f>PTCA!K2256</f>
        <v>0</v>
      </c>
      <c r="E2273" s="380">
        <f>PTCA!H2256</f>
        <v>0</v>
      </c>
      <c r="F2273" s="380">
        <f>PTCA!Z2256</f>
        <v>0</v>
      </c>
      <c r="G2273" s="380">
        <f>PTCA!AD2256</f>
        <v>0</v>
      </c>
      <c r="H2273" s="62"/>
      <c r="I2273" s="760">
        <f>PTCA!C2256</f>
        <v>0</v>
      </c>
      <c r="J2273" s="760" t="str">
        <f>PTCA!AK2256</f>
        <v/>
      </c>
      <c r="K2273" s="760">
        <f>PTCA!AL2256</f>
        <v>0</v>
      </c>
      <c r="L2273" s="62"/>
      <c r="M2273" s="607"/>
      <c r="N2273" s="62"/>
      <c r="O2273" s="63">
        <f>PTCA!AA4009</f>
        <v>0</v>
      </c>
      <c r="P2273" s="63">
        <f>PTCA!AF4009</f>
        <v>0</v>
      </c>
      <c r="Q2273" s="232" t="e">
        <f t="shared" si="71"/>
        <v>#DIV/0!</v>
      </c>
      <c r="R2273" s="544">
        <f>PTCA!AI4009</f>
        <v>0</v>
      </c>
      <c r="S2273" s="544">
        <f>PTCA!AJ2256</f>
        <v>0</v>
      </c>
      <c r="T2273" s="53"/>
      <c r="U2273" s="232" t="e">
        <f t="shared" si="72"/>
        <v>#DIV/0!</v>
      </c>
      <c r="V2273" s="272"/>
      <c r="X2273" s="255"/>
      <c r="Y2273" s="254"/>
    </row>
    <row r="2274" spans="1:25" ht="15">
      <c r="A2274" s="380" t="str">
        <f>PTCA!B2257</f>
        <v>-000</v>
      </c>
      <c r="B2274" s="380">
        <f>PTCA!D2257</f>
        <v>0</v>
      </c>
      <c r="C2274" s="380">
        <f>PTCA!J2257</f>
        <v>0</v>
      </c>
      <c r="D2274" s="380">
        <f>PTCA!K2257</f>
        <v>0</v>
      </c>
      <c r="E2274" s="380">
        <f>PTCA!H2257</f>
        <v>0</v>
      </c>
      <c r="F2274" s="380">
        <f>PTCA!Z2257</f>
        <v>0</v>
      </c>
      <c r="G2274" s="380">
        <f>PTCA!AD2257</f>
        <v>0</v>
      </c>
      <c r="H2274" s="62"/>
      <c r="I2274" s="760">
        <f>PTCA!C2257</f>
        <v>0</v>
      </c>
      <c r="J2274" s="760" t="str">
        <f>PTCA!AK2257</f>
        <v/>
      </c>
      <c r="K2274" s="760">
        <f>PTCA!AL2257</f>
        <v>0</v>
      </c>
      <c r="L2274" s="62"/>
      <c r="M2274" s="607"/>
      <c r="N2274" s="62"/>
      <c r="O2274" s="63">
        <f>PTCA!AA4010</f>
        <v>0</v>
      </c>
      <c r="P2274" s="63">
        <f>PTCA!AF4010</f>
        <v>0</v>
      </c>
      <c r="Q2274" s="232" t="e">
        <f t="shared" si="71"/>
        <v>#DIV/0!</v>
      </c>
      <c r="R2274" s="544">
        <f>PTCA!AI4010</f>
        <v>0</v>
      </c>
      <c r="S2274" s="544">
        <f>PTCA!AJ2257</f>
        <v>0</v>
      </c>
      <c r="T2274" s="53"/>
      <c r="U2274" s="232" t="e">
        <f t="shared" si="72"/>
        <v>#DIV/0!</v>
      </c>
      <c r="V2274" s="272"/>
      <c r="X2274" s="255"/>
      <c r="Y2274" s="254"/>
    </row>
    <row r="2275" spans="1:25" ht="15">
      <c r="A2275" s="380" t="str">
        <f>PTCA!B2258</f>
        <v>-000</v>
      </c>
      <c r="B2275" s="380">
        <f>PTCA!D2258</f>
        <v>0</v>
      </c>
      <c r="C2275" s="380">
        <f>PTCA!J2258</f>
        <v>0</v>
      </c>
      <c r="D2275" s="380">
        <f>PTCA!K2258</f>
        <v>0</v>
      </c>
      <c r="E2275" s="380">
        <f>PTCA!H2258</f>
        <v>0</v>
      </c>
      <c r="F2275" s="380">
        <f>PTCA!Z2258</f>
        <v>0</v>
      </c>
      <c r="G2275" s="380">
        <f>PTCA!AD2258</f>
        <v>0</v>
      </c>
      <c r="H2275" s="62"/>
      <c r="I2275" s="760">
        <f>PTCA!C2258</f>
        <v>0</v>
      </c>
      <c r="J2275" s="760" t="str">
        <f>PTCA!AK2258</f>
        <v/>
      </c>
      <c r="K2275" s="760">
        <f>PTCA!AL2258</f>
        <v>0</v>
      </c>
      <c r="L2275" s="62"/>
      <c r="M2275" s="607"/>
      <c r="N2275" s="62"/>
      <c r="O2275" s="63">
        <f>PTCA!AA4011</f>
        <v>0</v>
      </c>
      <c r="P2275" s="63">
        <f>PTCA!AF4011</f>
        <v>0</v>
      </c>
      <c r="Q2275" s="232" t="e">
        <f t="shared" si="71"/>
        <v>#DIV/0!</v>
      </c>
      <c r="R2275" s="544">
        <f>PTCA!AI4011</f>
        <v>0</v>
      </c>
      <c r="S2275" s="544">
        <f>PTCA!AJ2258</f>
        <v>0</v>
      </c>
      <c r="T2275" s="53"/>
      <c r="U2275" s="232" t="e">
        <f t="shared" si="72"/>
        <v>#DIV/0!</v>
      </c>
      <c r="V2275" s="272"/>
      <c r="X2275" s="255"/>
      <c r="Y2275" s="254"/>
    </row>
    <row r="2276" spans="1:25" ht="15">
      <c r="A2276" s="380" t="str">
        <f>PTCA!B2259</f>
        <v>-000</v>
      </c>
      <c r="B2276" s="380">
        <f>PTCA!D2259</f>
        <v>0</v>
      </c>
      <c r="C2276" s="380">
        <f>PTCA!J2259</f>
        <v>0</v>
      </c>
      <c r="D2276" s="380">
        <f>PTCA!K2259</f>
        <v>0</v>
      </c>
      <c r="E2276" s="380">
        <f>PTCA!H2259</f>
        <v>0</v>
      </c>
      <c r="F2276" s="380">
        <f>PTCA!Z2259</f>
        <v>0</v>
      </c>
      <c r="G2276" s="380">
        <f>PTCA!AD2259</f>
        <v>0</v>
      </c>
      <c r="H2276" s="62"/>
      <c r="I2276" s="760">
        <f>PTCA!C2259</f>
        <v>0</v>
      </c>
      <c r="J2276" s="760" t="str">
        <f>PTCA!AK2259</f>
        <v/>
      </c>
      <c r="K2276" s="760">
        <f>PTCA!AL2259</f>
        <v>0</v>
      </c>
      <c r="L2276" s="62"/>
      <c r="M2276" s="607"/>
      <c r="N2276" s="62"/>
      <c r="O2276" s="63">
        <f>PTCA!AA4012</f>
        <v>0</v>
      </c>
      <c r="P2276" s="63">
        <f>PTCA!AF4012</f>
        <v>0</v>
      </c>
      <c r="Q2276" s="232" t="e">
        <f t="shared" si="71"/>
        <v>#DIV/0!</v>
      </c>
      <c r="R2276" s="544">
        <f>PTCA!AI4012</f>
        <v>0</v>
      </c>
      <c r="S2276" s="544">
        <f>PTCA!AJ2259</f>
        <v>0</v>
      </c>
      <c r="T2276" s="53"/>
      <c r="U2276" s="232" t="e">
        <f t="shared" si="72"/>
        <v>#DIV/0!</v>
      </c>
      <c r="V2276" s="272"/>
      <c r="X2276" s="255"/>
      <c r="Y2276" s="254"/>
    </row>
    <row r="2277" spans="1:25" ht="15">
      <c r="A2277" s="380" t="str">
        <f>PTCA!B2260</f>
        <v>-000</v>
      </c>
      <c r="B2277" s="380">
        <f>PTCA!D2260</f>
        <v>0</v>
      </c>
      <c r="C2277" s="380">
        <f>PTCA!J2260</f>
        <v>0</v>
      </c>
      <c r="D2277" s="380">
        <f>PTCA!K2260</f>
        <v>0</v>
      </c>
      <c r="E2277" s="380">
        <f>PTCA!H2260</f>
        <v>0</v>
      </c>
      <c r="F2277" s="380">
        <f>PTCA!Z2260</f>
        <v>0</v>
      </c>
      <c r="G2277" s="380">
        <f>PTCA!AD2260</f>
        <v>0</v>
      </c>
      <c r="H2277" s="62"/>
      <c r="I2277" s="760">
        <f>PTCA!C2260</f>
        <v>0</v>
      </c>
      <c r="J2277" s="760" t="str">
        <f>PTCA!AK2260</f>
        <v/>
      </c>
      <c r="K2277" s="760">
        <f>PTCA!AL2260</f>
        <v>0</v>
      </c>
      <c r="L2277" s="62"/>
      <c r="M2277" s="607"/>
      <c r="N2277" s="62"/>
      <c r="O2277" s="63">
        <f>PTCA!AA4013</f>
        <v>0</v>
      </c>
      <c r="P2277" s="63">
        <f>PTCA!AF4013</f>
        <v>0</v>
      </c>
      <c r="Q2277" s="232" t="e">
        <f t="shared" si="71"/>
        <v>#DIV/0!</v>
      </c>
      <c r="R2277" s="544">
        <f>PTCA!AI4013</f>
        <v>0</v>
      </c>
      <c r="S2277" s="544">
        <f>PTCA!AJ2260</f>
        <v>0</v>
      </c>
      <c r="T2277" s="53"/>
      <c r="U2277" s="232" t="e">
        <f t="shared" si="72"/>
        <v>#DIV/0!</v>
      </c>
      <c r="V2277" s="272"/>
      <c r="X2277" s="255"/>
      <c r="Y2277" s="254"/>
    </row>
    <row r="2278" spans="1:25" ht="15">
      <c r="A2278" s="380" t="str">
        <f>PTCA!B2261</f>
        <v>-000</v>
      </c>
      <c r="B2278" s="380">
        <f>PTCA!D2261</f>
        <v>0</v>
      </c>
      <c r="C2278" s="380">
        <f>PTCA!J2261</f>
        <v>0</v>
      </c>
      <c r="D2278" s="380">
        <f>PTCA!K2261</f>
        <v>0</v>
      </c>
      <c r="E2278" s="380">
        <f>PTCA!H2261</f>
        <v>0</v>
      </c>
      <c r="F2278" s="380">
        <f>PTCA!Z2261</f>
        <v>0</v>
      </c>
      <c r="G2278" s="380">
        <f>PTCA!AD2261</f>
        <v>0</v>
      </c>
      <c r="H2278" s="62"/>
      <c r="I2278" s="760">
        <f>PTCA!C2261</f>
        <v>0</v>
      </c>
      <c r="J2278" s="760" t="str">
        <f>PTCA!AK2261</f>
        <v/>
      </c>
      <c r="K2278" s="760">
        <f>PTCA!AL2261</f>
        <v>0</v>
      </c>
      <c r="L2278" s="62"/>
      <c r="M2278" s="607"/>
      <c r="N2278" s="62"/>
      <c r="O2278" s="63">
        <f>PTCA!AA4014</f>
        <v>0</v>
      </c>
      <c r="P2278" s="63">
        <f>PTCA!AF4014</f>
        <v>0</v>
      </c>
      <c r="Q2278" s="232" t="e">
        <f t="shared" si="71"/>
        <v>#DIV/0!</v>
      </c>
      <c r="R2278" s="544">
        <f>PTCA!AI4014</f>
        <v>0</v>
      </c>
      <c r="S2278" s="544">
        <f>PTCA!AJ2261</f>
        <v>0</v>
      </c>
      <c r="T2278" s="53"/>
      <c r="U2278" s="232" t="e">
        <f t="shared" si="72"/>
        <v>#DIV/0!</v>
      </c>
      <c r="V2278" s="272"/>
      <c r="X2278" s="255"/>
      <c r="Y2278" s="254"/>
    </row>
    <row r="2279" spans="1:25" ht="15">
      <c r="A2279" s="380" t="str">
        <f>PTCA!B2262</f>
        <v>-000</v>
      </c>
      <c r="B2279" s="380">
        <f>PTCA!D2262</f>
        <v>0</v>
      </c>
      <c r="C2279" s="380">
        <f>PTCA!J2262</f>
        <v>0</v>
      </c>
      <c r="D2279" s="380">
        <f>PTCA!K2262</f>
        <v>0</v>
      </c>
      <c r="E2279" s="380">
        <f>PTCA!H2262</f>
        <v>0</v>
      </c>
      <c r="F2279" s="380">
        <f>PTCA!Z2262</f>
        <v>0</v>
      </c>
      <c r="G2279" s="380">
        <f>PTCA!AD2262</f>
        <v>0</v>
      </c>
      <c r="H2279" s="62"/>
      <c r="I2279" s="760">
        <f>PTCA!C2262</f>
        <v>0</v>
      </c>
      <c r="J2279" s="760" t="str">
        <f>PTCA!AK2262</f>
        <v/>
      </c>
      <c r="K2279" s="760">
        <f>PTCA!AL2262</f>
        <v>0</v>
      </c>
      <c r="L2279" s="62"/>
      <c r="M2279" s="607"/>
      <c r="N2279" s="62"/>
      <c r="O2279" s="63">
        <f>PTCA!AA4015</f>
        <v>0</v>
      </c>
      <c r="P2279" s="63">
        <f>PTCA!AF4015</f>
        <v>0</v>
      </c>
      <c r="Q2279" s="232" t="e">
        <f t="shared" si="71"/>
        <v>#DIV/0!</v>
      </c>
      <c r="R2279" s="544">
        <f>PTCA!AI4015</f>
        <v>0</v>
      </c>
      <c r="S2279" s="544">
        <f>PTCA!AJ2262</f>
        <v>0</v>
      </c>
      <c r="T2279" s="53"/>
      <c r="U2279" s="232" t="e">
        <f t="shared" si="72"/>
        <v>#DIV/0!</v>
      </c>
      <c r="V2279" s="272"/>
      <c r="X2279" s="255"/>
      <c r="Y2279" s="254"/>
    </row>
    <row r="2280" spans="1:25" ht="15">
      <c r="A2280" s="380" t="str">
        <f>PTCA!B2263</f>
        <v>-000</v>
      </c>
      <c r="B2280" s="380">
        <f>PTCA!D2263</f>
        <v>0</v>
      </c>
      <c r="C2280" s="380">
        <f>PTCA!J2263</f>
        <v>0</v>
      </c>
      <c r="D2280" s="380">
        <f>PTCA!K2263</f>
        <v>0</v>
      </c>
      <c r="E2280" s="380">
        <f>PTCA!H2263</f>
        <v>0</v>
      </c>
      <c r="F2280" s="380">
        <f>PTCA!Z2263</f>
        <v>0</v>
      </c>
      <c r="G2280" s="380">
        <f>PTCA!AD2263</f>
        <v>0</v>
      </c>
      <c r="H2280" s="62"/>
      <c r="I2280" s="760">
        <f>PTCA!C2263</f>
        <v>0</v>
      </c>
      <c r="J2280" s="760" t="str">
        <f>PTCA!AK2263</f>
        <v/>
      </c>
      <c r="K2280" s="760">
        <f>PTCA!AL2263</f>
        <v>0</v>
      </c>
      <c r="L2280" s="62"/>
      <c r="M2280" s="607"/>
      <c r="N2280" s="62"/>
      <c r="O2280" s="63">
        <f>PTCA!AA4016</f>
        <v>0</v>
      </c>
      <c r="P2280" s="63">
        <f>PTCA!AF4016</f>
        <v>0</v>
      </c>
      <c r="Q2280" s="232" t="e">
        <f t="shared" si="71"/>
        <v>#DIV/0!</v>
      </c>
      <c r="R2280" s="544">
        <f>PTCA!AI4016</f>
        <v>0</v>
      </c>
      <c r="S2280" s="544">
        <f>PTCA!AJ2263</f>
        <v>0</v>
      </c>
      <c r="T2280" s="53"/>
      <c r="U2280" s="232" t="e">
        <f t="shared" si="72"/>
        <v>#DIV/0!</v>
      </c>
      <c r="V2280" s="272"/>
      <c r="X2280" s="255"/>
      <c r="Y2280" s="254"/>
    </row>
    <row r="2281" spans="1:25" ht="15">
      <c r="A2281" s="380" t="str">
        <f>PTCA!B2264</f>
        <v>-000</v>
      </c>
      <c r="B2281" s="380">
        <f>PTCA!D2264</f>
        <v>0</v>
      </c>
      <c r="C2281" s="380">
        <f>PTCA!J2264</f>
        <v>0</v>
      </c>
      <c r="D2281" s="380">
        <f>PTCA!K2264</f>
        <v>0</v>
      </c>
      <c r="E2281" s="380">
        <f>PTCA!H2264</f>
        <v>0</v>
      </c>
      <c r="F2281" s="380">
        <f>PTCA!Z2264</f>
        <v>0</v>
      </c>
      <c r="G2281" s="380">
        <f>PTCA!AD2264</f>
        <v>0</v>
      </c>
      <c r="H2281" s="62"/>
      <c r="I2281" s="760">
        <f>PTCA!C2264</f>
        <v>0</v>
      </c>
      <c r="J2281" s="760" t="str">
        <f>PTCA!AK2264</f>
        <v/>
      </c>
      <c r="K2281" s="760">
        <f>PTCA!AL2264</f>
        <v>0</v>
      </c>
      <c r="L2281" s="62"/>
      <c r="M2281" s="607"/>
      <c r="N2281" s="62"/>
      <c r="O2281" s="63">
        <f>PTCA!AA4017</f>
        <v>0</v>
      </c>
      <c r="P2281" s="63">
        <f>PTCA!AF4017</f>
        <v>0</v>
      </c>
      <c r="Q2281" s="232" t="e">
        <f t="shared" si="71"/>
        <v>#DIV/0!</v>
      </c>
      <c r="R2281" s="544">
        <f>PTCA!AI4017</f>
        <v>0</v>
      </c>
      <c r="S2281" s="544">
        <f>PTCA!AJ2264</f>
        <v>0</v>
      </c>
      <c r="T2281" s="53"/>
      <c r="U2281" s="232" t="e">
        <f t="shared" si="72"/>
        <v>#DIV/0!</v>
      </c>
      <c r="V2281" s="272"/>
      <c r="X2281" s="255"/>
      <c r="Y2281" s="254"/>
    </row>
    <row r="2282" spans="1:25" ht="15">
      <c r="A2282" s="380" t="str">
        <f>PTCA!B2265</f>
        <v>-000</v>
      </c>
      <c r="B2282" s="380">
        <f>PTCA!D2265</f>
        <v>0</v>
      </c>
      <c r="C2282" s="380">
        <f>PTCA!J2265</f>
        <v>0</v>
      </c>
      <c r="D2282" s="380">
        <f>PTCA!K2265</f>
        <v>0</v>
      </c>
      <c r="E2282" s="380">
        <f>PTCA!H2265</f>
        <v>0</v>
      </c>
      <c r="F2282" s="380">
        <f>PTCA!Z2265</f>
        <v>0</v>
      </c>
      <c r="G2282" s="380">
        <f>PTCA!AD2265</f>
        <v>0</v>
      </c>
      <c r="H2282" s="62"/>
      <c r="I2282" s="760">
        <f>PTCA!C2265</f>
        <v>0</v>
      </c>
      <c r="J2282" s="760" t="str">
        <f>PTCA!AK2265</f>
        <v/>
      </c>
      <c r="K2282" s="760">
        <f>PTCA!AL2265</f>
        <v>0</v>
      </c>
      <c r="L2282" s="62"/>
      <c r="M2282" s="607"/>
      <c r="N2282" s="62"/>
      <c r="O2282" s="63">
        <f>PTCA!AA4018</f>
        <v>0</v>
      </c>
      <c r="P2282" s="63">
        <f>PTCA!AF4018</f>
        <v>0</v>
      </c>
      <c r="Q2282" s="232" t="e">
        <f t="shared" si="71"/>
        <v>#DIV/0!</v>
      </c>
      <c r="R2282" s="544">
        <f>PTCA!AI4018</f>
        <v>0</v>
      </c>
      <c r="S2282" s="544">
        <f>PTCA!AJ2265</f>
        <v>0</v>
      </c>
      <c r="T2282" s="53"/>
      <c r="U2282" s="232" t="e">
        <f t="shared" si="72"/>
        <v>#DIV/0!</v>
      </c>
      <c r="V2282" s="272"/>
      <c r="X2282" s="255"/>
      <c r="Y2282" s="254"/>
    </row>
    <row r="2283" spans="1:25" ht="15">
      <c r="A2283" s="380" t="str">
        <f>PTCA!B2266</f>
        <v>-000</v>
      </c>
      <c r="B2283" s="380">
        <f>PTCA!D2266</f>
        <v>0</v>
      </c>
      <c r="C2283" s="380">
        <f>PTCA!J2266</f>
        <v>0</v>
      </c>
      <c r="D2283" s="380">
        <f>PTCA!K2266</f>
        <v>0</v>
      </c>
      <c r="E2283" s="380">
        <f>PTCA!H2266</f>
        <v>0</v>
      </c>
      <c r="F2283" s="380">
        <f>PTCA!Z2266</f>
        <v>0</v>
      </c>
      <c r="G2283" s="380">
        <f>PTCA!AD2266</f>
        <v>0</v>
      </c>
      <c r="H2283" s="62"/>
      <c r="I2283" s="760">
        <f>PTCA!C2266</f>
        <v>0</v>
      </c>
      <c r="J2283" s="760" t="str">
        <f>PTCA!AK2266</f>
        <v/>
      </c>
      <c r="K2283" s="760">
        <f>PTCA!AL2266</f>
        <v>0</v>
      </c>
      <c r="L2283" s="62"/>
      <c r="M2283" s="607"/>
      <c r="N2283" s="62"/>
      <c r="O2283" s="63">
        <f>PTCA!AA4019</f>
        <v>0</v>
      </c>
      <c r="P2283" s="63">
        <f>PTCA!AF4019</f>
        <v>0</v>
      </c>
      <c r="Q2283" s="232" t="e">
        <f t="shared" si="71"/>
        <v>#DIV/0!</v>
      </c>
      <c r="R2283" s="544">
        <f>PTCA!AI4019</f>
        <v>0</v>
      </c>
      <c r="S2283" s="544">
        <f>PTCA!AJ2266</f>
        <v>0</v>
      </c>
      <c r="T2283" s="53"/>
      <c r="U2283" s="232" t="e">
        <f t="shared" si="72"/>
        <v>#DIV/0!</v>
      </c>
      <c r="V2283" s="272"/>
      <c r="X2283" s="255"/>
      <c r="Y2283" s="254"/>
    </row>
    <row r="2284" spans="1:25" ht="15">
      <c r="A2284" s="380" t="str">
        <f>PTCA!B2267</f>
        <v>-000</v>
      </c>
      <c r="B2284" s="380">
        <f>PTCA!D2267</f>
        <v>0</v>
      </c>
      <c r="C2284" s="380">
        <f>PTCA!J2267</f>
        <v>0</v>
      </c>
      <c r="D2284" s="380">
        <f>PTCA!K2267</f>
        <v>0</v>
      </c>
      <c r="E2284" s="380">
        <f>PTCA!H2267</f>
        <v>0</v>
      </c>
      <c r="F2284" s="380">
        <f>PTCA!Z2267</f>
        <v>0</v>
      </c>
      <c r="G2284" s="380">
        <f>PTCA!AD2267</f>
        <v>0</v>
      </c>
      <c r="H2284" s="62"/>
      <c r="I2284" s="760">
        <f>PTCA!C2267</f>
        <v>0</v>
      </c>
      <c r="J2284" s="760" t="str">
        <f>PTCA!AK2267</f>
        <v/>
      </c>
      <c r="K2284" s="760">
        <f>PTCA!AL2267</f>
        <v>0</v>
      </c>
      <c r="L2284" s="62"/>
      <c r="M2284" s="607"/>
      <c r="N2284" s="62"/>
      <c r="O2284" s="63">
        <f>PTCA!AA4020</f>
        <v>0</v>
      </c>
      <c r="P2284" s="63">
        <f>PTCA!AF4020</f>
        <v>0</v>
      </c>
      <c r="Q2284" s="232" t="e">
        <f t="shared" si="71"/>
        <v>#DIV/0!</v>
      </c>
      <c r="R2284" s="544">
        <f>PTCA!AI4020</f>
        <v>0</v>
      </c>
      <c r="S2284" s="544">
        <f>PTCA!AJ2267</f>
        <v>0</v>
      </c>
      <c r="T2284" s="53"/>
      <c r="U2284" s="232" t="e">
        <f t="shared" si="72"/>
        <v>#DIV/0!</v>
      </c>
      <c r="V2284" s="272"/>
      <c r="X2284" s="255"/>
      <c r="Y2284" s="254"/>
    </row>
    <row r="2285" spans="1:25" ht="15">
      <c r="A2285" s="380" t="str">
        <f>PTCA!B2268</f>
        <v>-000</v>
      </c>
      <c r="B2285" s="380">
        <f>PTCA!D2268</f>
        <v>0</v>
      </c>
      <c r="C2285" s="380">
        <f>PTCA!J2268</f>
        <v>0</v>
      </c>
      <c r="D2285" s="380">
        <f>PTCA!K2268</f>
        <v>0</v>
      </c>
      <c r="E2285" s="380">
        <f>PTCA!H2268</f>
        <v>0</v>
      </c>
      <c r="F2285" s="380">
        <f>PTCA!Z2268</f>
        <v>0</v>
      </c>
      <c r="G2285" s="380">
        <f>PTCA!AD2268</f>
        <v>0</v>
      </c>
      <c r="H2285" s="62"/>
      <c r="I2285" s="760">
        <f>PTCA!C2268</f>
        <v>0</v>
      </c>
      <c r="J2285" s="760" t="str">
        <f>PTCA!AK2268</f>
        <v/>
      </c>
      <c r="K2285" s="760">
        <f>PTCA!AL2268</f>
        <v>0</v>
      </c>
      <c r="L2285" s="62"/>
      <c r="M2285" s="607"/>
      <c r="N2285" s="62"/>
      <c r="O2285" s="63">
        <f>PTCA!AA4021</f>
        <v>0</v>
      </c>
      <c r="P2285" s="63">
        <f>PTCA!AF4021</f>
        <v>0</v>
      </c>
      <c r="Q2285" s="232" t="e">
        <f t="shared" si="71"/>
        <v>#DIV/0!</v>
      </c>
      <c r="R2285" s="544">
        <f>PTCA!AI4021</f>
        <v>0</v>
      </c>
      <c r="S2285" s="544">
        <f>PTCA!AJ2268</f>
        <v>0</v>
      </c>
      <c r="T2285" s="53"/>
      <c r="U2285" s="232" t="e">
        <f t="shared" si="72"/>
        <v>#DIV/0!</v>
      </c>
      <c r="V2285" s="272"/>
      <c r="X2285" s="255"/>
      <c r="Y2285" s="254"/>
    </row>
    <row r="2286" spans="1:25" ht="15">
      <c r="A2286" s="380" t="str">
        <f>PTCA!B2269</f>
        <v>-000</v>
      </c>
      <c r="B2286" s="380">
        <f>PTCA!D2269</f>
        <v>0</v>
      </c>
      <c r="C2286" s="380">
        <f>PTCA!J2269</f>
        <v>0</v>
      </c>
      <c r="D2286" s="380">
        <f>PTCA!K2269</f>
        <v>0</v>
      </c>
      <c r="E2286" s="380">
        <f>PTCA!H2269</f>
        <v>0</v>
      </c>
      <c r="F2286" s="380">
        <f>PTCA!Z2269</f>
        <v>0</v>
      </c>
      <c r="G2286" s="380">
        <f>PTCA!AD2269</f>
        <v>0</v>
      </c>
      <c r="H2286" s="62"/>
      <c r="I2286" s="760">
        <f>PTCA!C2269</f>
        <v>0</v>
      </c>
      <c r="J2286" s="760" t="str">
        <f>PTCA!AK2269</f>
        <v/>
      </c>
      <c r="K2286" s="760">
        <f>PTCA!AL2269</f>
        <v>0</v>
      </c>
      <c r="L2286" s="62"/>
      <c r="M2286" s="607"/>
      <c r="N2286" s="62"/>
      <c r="O2286" s="63">
        <f>PTCA!AA4022</f>
        <v>0</v>
      </c>
      <c r="P2286" s="63">
        <f>PTCA!AF4022</f>
        <v>0</v>
      </c>
      <c r="Q2286" s="232" t="e">
        <f t="shared" si="71"/>
        <v>#DIV/0!</v>
      </c>
      <c r="R2286" s="544">
        <f>PTCA!AI4022</f>
        <v>0</v>
      </c>
      <c r="S2286" s="544">
        <f>PTCA!AJ2269</f>
        <v>0</v>
      </c>
      <c r="T2286" s="53"/>
      <c r="U2286" s="232" t="e">
        <f t="shared" si="72"/>
        <v>#DIV/0!</v>
      </c>
      <c r="V2286" s="272"/>
      <c r="X2286" s="255"/>
      <c r="Y2286" s="254"/>
    </row>
    <row r="2287" spans="1:25" ht="15">
      <c r="A2287" s="380" t="str">
        <f>PTCA!B2270</f>
        <v>-000</v>
      </c>
      <c r="B2287" s="380">
        <f>PTCA!D2270</f>
        <v>0</v>
      </c>
      <c r="C2287" s="380">
        <f>PTCA!J2270</f>
        <v>0</v>
      </c>
      <c r="D2287" s="380">
        <f>PTCA!K2270</f>
        <v>0</v>
      </c>
      <c r="E2287" s="380">
        <f>PTCA!H2270</f>
        <v>0</v>
      </c>
      <c r="F2287" s="380">
        <f>PTCA!Z2270</f>
        <v>0</v>
      </c>
      <c r="G2287" s="380">
        <f>PTCA!AD2270</f>
        <v>0</v>
      </c>
      <c r="H2287" s="62"/>
      <c r="I2287" s="760">
        <f>PTCA!C2270</f>
        <v>0</v>
      </c>
      <c r="J2287" s="760" t="str">
        <f>PTCA!AK2270</f>
        <v/>
      </c>
      <c r="K2287" s="760">
        <f>PTCA!AL2270</f>
        <v>0</v>
      </c>
      <c r="L2287" s="62"/>
      <c r="M2287" s="607"/>
      <c r="N2287" s="62"/>
      <c r="O2287" s="63">
        <f>PTCA!AA4023</f>
        <v>0</v>
      </c>
      <c r="P2287" s="63">
        <f>PTCA!AF4023</f>
        <v>0</v>
      </c>
      <c r="Q2287" s="232" t="e">
        <f t="shared" si="71"/>
        <v>#DIV/0!</v>
      </c>
      <c r="R2287" s="544">
        <f>PTCA!AI4023</f>
        <v>0</v>
      </c>
      <c r="S2287" s="544">
        <f>PTCA!AJ2270</f>
        <v>0</v>
      </c>
      <c r="T2287" s="53"/>
      <c r="U2287" s="232" t="e">
        <f t="shared" si="72"/>
        <v>#DIV/0!</v>
      </c>
      <c r="V2287" s="272"/>
      <c r="X2287" s="255"/>
      <c r="Y2287" s="254"/>
    </row>
    <row r="2288" spans="1:25" ht="15">
      <c r="A2288" s="380" t="str">
        <f>PTCA!B2271</f>
        <v>-000</v>
      </c>
      <c r="B2288" s="380">
        <f>PTCA!D2271</f>
        <v>0</v>
      </c>
      <c r="C2288" s="380">
        <f>PTCA!J2271</f>
        <v>0</v>
      </c>
      <c r="D2288" s="380">
        <f>PTCA!K2271</f>
        <v>0</v>
      </c>
      <c r="E2288" s="380">
        <f>PTCA!H2271</f>
        <v>0</v>
      </c>
      <c r="F2288" s="380">
        <f>PTCA!Z2271</f>
        <v>0</v>
      </c>
      <c r="G2288" s="380">
        <f>PTCA!AD2271</f>
        <v>0</v>
      </c>
      <c r="H2288" s="62"/>
      <c r="I2288" s="760">
        <f>PTCA!C2271</f>
        <v>0</v>
      </c>
      <c r="J2288" s="760" t="str">
        <f>PTCA!AK2271</f>
        <v/>
      </c>
      <c r="K2288" s="760">
        <f>PTCA!AL2271</f>
        <v>0</v>
      </c>
      <c r="L2288" s="62"/>
      <c r="M2288" s="607"/>
      <c r="N2288" s="62"/>
      <c r="O2288" s="63">
        <f>PTCA!AA4024</f>
        <v>0</v>
      </c>
      <c r="P2288" s="63">
        <f>PTCA!AF4024</f>
        <v>0</v>
      </c>
      <c r="Q2288" s="232" t="e">
        <f t="shared" si="71"/>
        <v>#DIV/0!</v>
      </c>
      <c r="R2288" s="544">
        <f>PTCA!AI4024</f>
        <v>0</v>
      </c>
      <c r="S2288" s="544">
        <f>PTCA!AJ2271</f>
        <v>0</v>
      </c>
      <c r="T2288" s="53"/>
      <c r="U2288" s="232" t="e">
        <f t="shared" si="72"/>
        <v>#DIV/0!</v>
      </c>
      <c r="V2288" s="272"/>
      <c r="X2288" s="255"/>
      <c r="Y2288" s="254"/>
    </row>
    <row r="2289" spans="1:25" ht="15">
      <c r="A2289" s="380" t="str">
        <f>PTCA!B2272</f>
        <v>-000</v>
      </c>
      <c r="B2289" s="380">
        <f>PTCA!D2272</f>
        <v>0</v>
      </c>
      <c r="C2289" s="380">
        <f>PTCA!J2272</f>
        <v>0</v>
      </c>
      <c r="D2289" s="380">
        <f>PTCA!K2272</f>
        <v>0</v>
      </c>
      <c r="E2289" s="380">
        <f>PTCA!H2272</f>
        <v>0</v>
      </c>
      <c r="F2289" s="380">
        <f>PTCA!Z2272</f>
        <v>0</v>
      </c>
      <c r="G2289" s="380">
        <f>PTCA!AD2272</f>
        <v>0</v>
      </c>
      <c r="H2289" s="62"/>
      <c r="I2289" s="760">
        <f>PTCA!C2272</f>
        <v>0</v>
      </c>
      <c r="J2289" s="760" t="str">
        <f>PTCA!AK2272</f>
        <v/>
      </c>
      <c r="K2289" s="760">
        <f>PTCA!AL2272</f>
        <v>0</v>
      </c>
      <c r="L2289" s="62"/>
      <c r="M2289" s="607"/>
      <c r="N2289" s="62"/>
      <c r="O2289" s="63">
        <f>PTCA!AA4025</f>
        <v>0</v>
      </c>
      <c r="P2289" s="63">
        <f>PTCA!AF4025</f>
        <v>0</v>
      </c>
      <c r="Q2289" s="232" t="e">
        <f t="shared" si="71"/>
        <v>#DIV/0!</v>
      </c>
      <c r="R2289" s="544">
        <f>PTCA!AI4025</f>
        <v>0</v>
      </c>
      <c r="S2289" s="544">
        <f>PTCA!AJ2272</f>
        <v>0</v>
      </c>
      <c r="T2289" s="53"/>
      <c r="U2289" s="232" t="e">
        <f t="shared" si="72"/>
        <v>#DIV/0!</v>
      </c>
      <c r="V2289" s="272"/>
      <c r="X2289" s="255"/>
      <c r="Y2289" s="254"/>
    </row>
    <row r="2290" spans="1:25" ht="15">
      <c r="A2290" s="380" t="str">
        <f>PTCA!B2273</f>
        <v>-000</v>
      </c>
      <c r="B2290" s="380">
        <f>PTCA!D2273</f>
        <v>0</v>
      </c>
      <c r="C2290" s="380">
        <f>PTCA!J2273</f>
        <v>0</v>
      </c>
      <c r="D2290" s="380">
        <f>PTCA!K2273</f>
        <v>0</v>
      </c>
      <c r="E2290" s="380">
        <f>PTCA!H2273</f>
        <v>0</v>
      </c>
      <c r="F2290" s="380">
        <f>PTCA!Z2273</f>
        <v>0</v>
      </c>
      <c r="G2290" s="380">
        <f>PTCA!AD2273</f>
        <v>0</v>
      </c>
      <c r="H2290" s="62"/>
      <c r="I2290" s="760">
        <f>PTCA!C2273</f>
        <v>0</v>
      </c>
      <c r="J2290" s="760" t="str">
        <f>PTCA!AK2273</f>
        <v/>
      </c>
      <c r="K2290" s="760">
        <f>PTCA!AL2273</f>
        <v>0</v>
      </c>
      <c r="L2290" s="62"/>
      <c r="M2290" s="607"/>
      <c r="N2290" s="62"/>
      <c r="O2290" s="63">
        <f>PTCA!AA4026</f>
        <v>0</v>
      </c>
      <c r="P2290" s="63">
        <f>PTCA!AF4026</f>
        <v>0</v>
      </c>
      <c r="Q2290" s="232" t="e">
        <f t="shared" si="71"/>
        <v>#DIV/0!</v>
      </c>
      <c r="R2290" s="544">
        <f>PTCA!AI4026</f>
        <v>0</v>
      </c>
      <c r="S2290" s="544">
        <f>PTCA!AJ2273</f>
        <v>0</v>
      </c>
      <c r="T2290" s="53"/>
      <c r="U2290" s="232" t="e">
        <f t="shared" si="72"/>
        <v>#DIV/0!</v>
      </c>
      <c r="V2290" s="272"/>
      <c r="X2290" s="255"/>
      <c r="Y2290" s="254"/>
    </row>
    <row r="2291" spans="1:25" ht="15">
      <c r="A2291" s="380" t="str">
        <f>PTCA!B2274</f>
        <v>-000</v>
      </c>
      <c r="B2291" s="380">
        <f>PTCA!D2274</f>
        <v>0</v>
      </c>
      <c r="C2291" s="380">
        <f>PTCA!J2274</f>
        <v>0</v>
      </c>
      <c r="D2291" s="380">
        <f>PTCA!K2274</f>
        <v>0</v>
      </c>
      <c r="E2291" s="380">
        <f>PTCA!H2274</f>
        <v>0</v>
      </c>
      <c r="F2291" s="380">
        <f>PTCA!Z2274</f>
        <v>0</v>
      </c>
      <c r="G2291" s="380">
        <f>PTCA!AD2274</f>
        <v>0</v>
      </c>
      <c r="H2291" s="62"/>
      <c r="I2291" s="760">
        <f>PTCA!C2274</f>
        <v>0</v>
      </c>
      <c r="J2291" s="760" t="str">
        <f>PTCA!AK2274</f>
        <v/>
      </c>
      <c r="K2291" s="760">
        <f>PTCA!AL2274</f>
        <v>0</v>
      </c>
      <c r="L2291" s="62"/>
      <c r="M2291" s="607"/>
      <c r="N2291" s="62"/>
      <c r="O2291" s="63">
        <f>PTCA!AA4027</f>
        <v>0</v>
      </c>
      <c r="P2291" s="63">
        <f>PTCA!AF4027</f>
        <v>0</v>
      </c>
      <c r="Q2291" s="232" t="e">
        <f t="shared" si="71"/>
        <v>#DIV/0!</v>
      </c>
      <c r="R2291" s="544">
        <f>PTCA!AI4027</f>
        <v>0</v>
      </c>
      <c r="S2291" s="544">
        <f>PTCA!AJ2274</f>
        <v>0</v>
      </c>
      <c r="T2291" s="53"/>
      <c r="U2291" s="232" t="e">
        <f t="shared" si="72"/>
        <v>#DIV/0!</v>
      </c>
      <c r="V2291" s="272"/>
      <c r="X2291" s="255"/>
      <c r="Y2291" s="254"/>
    </row>
    <row r="2292" spans="1:25" ht="15">
      <c r="A2292" s="380" t="str">
        <f>PTCA!B2275</f>
        <v>-000</v>
      </c>
      <c r="B2292" s="380">
        <f>PTCA!D2275</f>
        <v>0</v>
      </c>
      <c r="C2292" s="380">
        <f>PTCA!J2275</f>
        <v>0</v>
      </c>
      <c r="D2292" s="380">
        <f>PTCA!K2275</f>
        <v>0</v>
      </c>
      <c r="E2292" s="380">
        <f>PTCA!H2275</f>
        <v>0</v>
      </c>
      <c r="F2292" s="380">
        <f>PTCA!Z2275</f>
        <v>0</v>
      </c>
      <c r="G2292" s="380">
        <f>PTCA!AD2275</f>
        <v>0</v>
      </c>
      <c r="H2292" s="62"/>
      <c r="I2292" s="760">
        <f>PTCA!C2275</f>
        <v>0</v>
      </c>
      <c r="J2292" s="760" t="str">
        <f>PTCA!AK2275</f>
        <v/>
      </c>
      <c r="K2292" s="760">
        <f>PTCA!AL2275</f>
        <v>0</v>
      </c>
      <c r="L2292" s="62"/>
      <c r="M2292" s="607"/>
      <c r="N2292" s="62"/>
      <c r="O2292" s="63">
        <f>PTCA!AA4028</f>
        <v>0</v>
      </c>
      <c r="P2292" s="63">
        <f>PTCA!AF4028</f>
        <v>0</v>
      </c>
      <c r="Q2292" s="232" t="e">
        <f t="shared" si="71"/>
        <v>#DIV/0!</v>
      </c>
      <c r="R2292" s="544">
        <f>PTCA!AI4028</f>
        <v>0</v>
      </c>
      <c r="S2292" s="544">
        <f>PTCA!AJ2275</f>
        <v>0</v>
      </c>
      <c r="T2292" s="53"/>
      <c r="U2292" s="232" t="e">
        <f t="shared" si="72"/>
        <v>#DIV/0!</v>
      </c>
      <c r="V2292" s="272"/>
      <c r="X2292" s="255"/>
      <c r="Y2292" s="254"/>
    </row>
    <row r="2293" spans="1:25" ht="15">
      <c r="A2293" s="380" t="str">
        <f>PTCA!B2276</f>
        <v>-000</v>
      </c>
      <c r="B2293" s="380">
        <f>PTCA!D2276</f>
        <v>0</v>
      </c>
      <c r="C2293" s="380">
        <f>PTCA!J2276</f>
        <v>0</v>
      </c>
      <c r="D2293" s="380">
        <f>PTCA!K2276</f>
        <v>0</v>
      </c>
      <c r="E2293" s="380">
        <f>PTCA!H2276</f>
        <v>0</v>
      </c>
      <c r="F2293" s="380">
        <f>PTCA!Z2276</f>
        <v>0</v>
      </c>
      <c r="G2293" s="380">
        <f>PTCA!AD2276</f>
        <v>0</v>
      </c>
      <c r="H2293" s="62"/>
      <c r="I2293" s="760">
        <f>PTCA!C2276</f>
        <v>0</v>
      </c>
      <c r="J2293" s="760" t="str">
        <f>PTCA!AK2276</f>
        <v/>
      </c>
      <c r="K2293" s="760">
        <f>PTCA!AL2276</f>
        <v>0</v>
      </c>
      <c r="L2293" s="62"/>
      <c r="M2293" s="607"/>
      <c r="N2293" s="62"/>
      <c r="O2293" s="63">
        <f>PTCA!AA4029</f>
        <v>0</v>
      </c>
      <c r="P2293" s="63">
        <f>PTCA!AF4029</f>
        <v>0</v>
      </c>
      <c r="Q2293" s="232" t="e">
        <f t="shared" si="71"/>
        <v>#DIV/0!</v>
      </c>
      <c r="R2293" s="544">
        <f>PTCA!AI4029</f>
        <v>0</v>
      </c>
      <c r="S2293" s="544">
        <f>PTCA!AJ2276</f>
        <v>0</v>
      </c>
      <c r="T2293" s="53"/>
      <c r="U2293" s="232" t="e">
        <f t="shared" si="72"/>
        <v>#DIV/0!</v>
      </c>
      <c r="V2293" s="272"/>
      <c r="X2293" s="255"/>
      <c r="Y2293" s="254"/>
    </row>
    <row r="2294" spans="1:25" ht="15">
      <c r="A2294" s="380" t="str">
        <f>PTCA!B2277</f>
        <v>-000</v>
      </c>
      <c r="B2294" s="380">
        <f>PTCA!D2277</f>
        <v>0</v>
      </c>
      <c r="C2294" s="380">
        <f>PTCA!J2277</f>
        <v>0</v>
      </c>
      <c r="D2294" s="380">
        <f>PTCA!K2277</f>
        <v>0</v>
      </c>
      <c r="E2294" s="380">
        <f>PTCA!H2277</f>
        <v>0</v>
      </c>
      <c r="F2294" s="380">
        <f>PTCA!Z2277</f>
        <v>0</v>
      </c>
      <c r="G2294" s="380">
        <f>PTCA!AD2277</f>
        <v>0</v>
      </c>
      <c r="H2294" s="62"/>
      <c r="I2294" s="760">
        <f>PTCA!C2277</f>
        <v>0</v>
      </c>
      <c r="J2294" s="760" t="str">
        <f>PTCA!AK2277</f>
        <v/>
      </c>
      <c r="K2294" s="760">
        <f>PTCA!AL2277</f>
        <v>0</v>
      </c>
      <c r="L2294" s="62"/>
      <c r="M2294" s="607"/>
      <c r="N2294" s="62"/>
      <c r="O2294" s="63">
        <f>PTCA!AA4030</f>
        <v>0</v>
      </c>
      <c r="P2294" s="63">
        <f>PTCA!AF4030</f>
        <v>0</v>
      </c>
      <c r="Q2294" s="232" t="e">
        <f t="shared" si="71"/>
        <v>#DIV/0!</v>
      </c>
      <c r="R2294" s="544">
        <f>PTCA!AI4030</f>
        <v>0</v>
      </c>
      <c r="S2294" s="544">
        <f>PTCA!AJ2277</f>
        <v>0</v>
      </c>
      <c r="T2294" s="53"/>
      <c r="U2294" s="232" t="e">
        <f t="shared" si="72"/>
        <v>#DIV/0!</v>
      </c>
      <c r="V2294" s="272"/>
      <c r="X2294" s="255"/>
      <c r="Y2294" s="254"/>
    </row>
    <row r="2295" spans="1:25" ht="15">
      <c r="A2295" s="380" t="str">
        <f>PTCA!B2278</f>
        <v>-000</v>
      </c>
      <c r="B2295" s="380">
        <f>PTCA!D2278</f>
        <v>0</v>
      </c>
      <c r="C2295" s="380">
        <f>PTCA!J2278</f>
        <v>0</v>
      </c>
      <c r="D2295" s="380">
        <f>PTCA!K2278</f>
        <v>0</v>
      </c>
      <c r="E2295" s="380">
        <f>PTCA!H2278</f>
        <v>0</v>
      </c>
      <c r="F2295" s="380">
        <f>PTCA!Z2278</f>
        <v>0</v>
      </c>
      <c r="G2295" s="380">
        <f>PTCA!AD2278</f>
        <v>0</v>
      </c>
      <c r="H2295" s="62"/>
      <c r="I2295" s="760">
        <f>PTCA!C2278</f>
        <v>0</v>
      </c>
      <c r="J2295" s="760" t="str">
        <f>PTCA!AK2278</f>
        <v/>
      </c>
      <c r="K2295" s="760">
        <f>PTCA!AL2278</f>
        <v>0</v>
      </c>
      <c r="L2295" s="62"/>
      <c r="M2295" s="607"/>
      <c r="N2295" s="62"/>
      <c r="O2295" s="63">
        <f>PTCA!AA4031</f>
        <v>0</v>
      </c>
      <c r="P2295" s="63">
        <f>PTCA!AF4031</f>
        <v>0</v>
      </c>
      <c r="Q2295" s="232" t="e">
        <f t="shared" si="71"/>
        <v>#DIV/0!</v>
      </c>
      <c r="R2295" s="544">
        <f>PTCA!AI4031</f>
        <v>0</v>
      </c>
      <c r="S2295" s="544">
        <f>PTCA!AJ2278</f>
        <v>0</v>
      </c>
      <c r="T2295" s="53"/>
      <c r="U2295" s="232" t="e">
        <f t="shared" si="72"/>
        <v>#DIV/0!</v>
      </c>
      <c r="V2295" s="272"/>
      <c r="X2295" s="255"/>
      <c r="Y2295" s="254"/>
    </row>
    <row r="2296" spans="1:25" ht="15">
      <c r="A2296" s="380" t="str">
        <f>PTCA!B2279</f>
        <v>-000</v>
      </c>
      <c r="B2296" s="380">
        <f>PTCA!D2279</f>
        <v>0</v>
      </c>
      <c r="C2296" s="380">
        <f>PTCA!J2279</f>
        <v>0</v>
      </c>
      <c r="D2296" s="380">
        <f>PTCA!K2279</f>
        <v>0</v>
      </c>
      <c r="E2296" s="380">
        <f>PTCA!H2279</f>
        <v>0</v>
      </c>
      <c r="F2296" s="380">
        <f>PTCA!Z2279</f>
        <v>0</v>
      </c>
      <c r="G2296" s="380">
        <f>PTCA!AD2279</f>
        <v>0</v>
      </c>
      <c r="H2296" s="62"/>
      <c r="I2296" s="760">
        <f>PTCA!C2279</f>
        <v>0</v>
      </c>
      <c r="J2296" s="760" t="str">
        <f>PTCA!AK2279</f>
        <v/>
      </c>
      <c r="K2296" s="760">
        <f>PTCA!AL2279</f>
        <v>0</v>
      </c>
      <c r="L2296" s="62"/>
      <c r="M2296" s="607"/>
      <c r="N2296" s="62"/>
      <c r="O2296" s="63">
        <f>PTCA!AA4032</f>
        <v>0</v>
      </c>
      <c r="P2296" s="63">
        <f>PTCA!AF4032</f>
        <v>0</v>
      </c>
      <c r="Q2296" s="232" t="e">
        <f t="shared" si="71"/>
        <v>#DIV/0!</v>
      </c>
      <c r="R2296" s="544">
        <f>PTCA!AI4032</f>
        <v>0</v>
      </c>
      <c r="S2296" s="544">
        <f>PTCA!AJ2279</f>
        <v>0</v>
      </c>
      <c r="T2296" s="53"/>
      <c r="U2296" s="232" t="e">
        <f t="shared" si="72"/>
        <v>#DIV/0!</v>
      </c>
      <c r="V2296" s="272"/>
      <c r="X2296" s="255"/>
      <c r="Y2296" s="254"/>
    </row>
    <row r="2297" spans="1:25" ht="15">
      <c r="A2297" s="380" t="str">
        <f>PTCA!B2280</f>
        <v>-000</v>
      </c>
      <c r="B2297" s="380">
        <f>PTCA!D2280</f>
        <v>0</v>
      </c>
      <c r="C2297" s="380">
        <f>PTCA!J2280</f>
        <v>0</v>
      </c>
      <c r="D2297" s="380">
        <f>PTCA!K2280</f>
        <v>0</v>
      </c>
      <c r="E2297" s="380">
        <f>PTCA!H2280</f>
        <v>0</v>
      </c>
      <c r="F2297" s="380">
        <f>PTCA!Z2280</f>
        <v>0</v>
      </c>
      <c r="G2297" s="380">
        <f>PTCA!AD2280</f>
        <v>0</v>
      </c>
      <c r="H2297" s="62"/>
      <c r="I2297" s="760">
        <f>PTCA!C2280</f>
        <v>0</v>
      </c>
      <c r="J2297" s="760" t="str">
        <f>PTCA!AK2280</f>
        <v/>
      </c>
      <c r="K2297" s="760">
        <f>PTCA!AL2280</f>
        <v>0</v>
      </c>
      <c r="L2297" s="62"/>
      <c r="M2297" s="607"/>
      <c r="N2297" s="62"/>
      <c r="O2297" s="63">
        <f>PTCA!AA4033</f>
        <v>0</v>
      </c>
      <c r="P2297" s="63">
        <f>PTCA!AF4033</f>
        <v>0</v>
      </c>
      <c r="Q2297" s="232" t="e">
        <f t="shared" si="71"/>
        <v>#DIV/0!</v>
      </c>
      <c r="R2297" s="544">
        <f>PTCA!AI4033</f>
        <v>0</v>
      </c>
      <c r="S2297" s="544">
        <f>PTCA!AJ2280</f>
        <v>0</v>
      </c>
      <c r="T2297" s="53"/>
      <c r="U2297" s="232" t="e">
        <f t="shared" si="72"/>
        <v>#DIV/0!</v>
      </c>
      <c r="V2297" s="272"/>
      <c r="X2297" s="255"/>
      <c r="Y2297" s="254"/>
    </row>
    <row r="2298" spans="1:25" ht="15">
      <c r="A2298" s="380" t="str">
        <f>PTCA!B2281</f>
        <v>-000</v>
      </c>
      <c r="B2298" s="380">
        <f>PTCA!D2281</f>
        <v>0</v>
      </c>
      <c r="C2298" s="380">
        <f>PTCA!J2281</f>
        <v>0</v>
      </c>
      <c r="D2298" s="380">
        <f>PTCA!K2281</f>
        <v>0</v>
      </c>
      <c r="E2298" s="380">
        <f>PTCA!H2281</f>
        <v>0</v>
      </c>
      <c r="F2298" s="380">
        <f>PTCA!Z2281</f>
        <v>0</v>
      </c>
      <c r="G2298" s="380">
        <f>PTCA!AD2281</f>
        <v>0</v>
      </c>
      <c r="H2298" s="62"/>
      <c r="I2298" s="760">
        <f>PTCA!C2281</f>
        <v>0</v>
      </c>
      <c r="J2298" s="760" t="str">
        <f>PTCA!AK2281</f>
        <v/>
      </c>
      <c r="K2298" s="760">
        <f>PTCA!AL2281</f>
        <v>0</v>
      </c>
      <c r="L2298" s="62"/>
      <c r="M2298" s="607"/>
      <c r="N2298" s="62"/>
      <c r="O2298" s="63">
        <f>PTCA!AA4034</f>
        <v>0</v>
      </c>
      <c r="P2298" s="63">
        <f>PTCA!AF4034</f>
        <v>0</v>
      </c>
      <c r="Q2298" s="232" t="e">
        <f t="shared" si="71"/>
        <v>#DIV/0!</v>
      </c>
      <c r="R2298" s="544">
        <f>PTCA!AI4034</f>
        <v>0</v>
      </c>
      <c r="S2298" s="544">
        <f>PTCA!AJ2281</f>
        <v>0</v>
      </c>
      <c r="T2298" s="53"/>
      <c r="U2298" s="232" t="e">
        <f t="shared" si="72"/>
        <v>#DIV/0!</v>
      </c>
      <c r="V2298" s="272"/>
      <c r="X2298" s="255"/>
      <c r="Y2298" s="254"/>
    </row>
    <row r="2299" spans="1:25" ht="15">
      <c r="A2299" s="380" t="str">
        <f>PTCA!B2282</f>
        <v>-000</v>
      </c>
      <c r="B2299" s="380">
        <f>PTCA!D2282</f>
        <v>0</v>
      </c>
      <c r="C2299" s="380">
        <f>PTCA!J2282</f>
        <v>0</v>
      </c>
      <c r="D2299" s="380">
        <f>PTCA!K2282</f>
        <v>0</v>
      </c>
      <c r="E2299" s="380">
        <f>PTCA!H2282</f>
        <v>0</v>
      </c>
      <c r="F2299" s="380">
        <f>PTCA!Z2282</f>
        <v>0</v>
      </c>
      <c r="G2299" s="380">
        <f>PTCA!AD2282</f>
        <v>0</v>
      </c>
      <c r="H2299" s="62"/>
      <c r="I2299" s="760">
        <f>PTCA!C2282</f>
        <v>0</v>
      </c>
      <c r="J2299" s="760" t="str">
        <f>PTCA!AK2282</f>
        <v/>
      </c>
      <c r="K2299" s="760">
        <f>PTCA!AL2282</f>
        <v>0</v>
      </c>
      <c r="L2299" s="62"/>
      <c r="M2299" s="607"/>
      <c r="N2299" s="62"/>
      <c r="O2299" s="63">
        <f>PTCA!AA4035</f>
        <v>0</v>
      </c>
      <c r="P2299" s="63">
        <f>PTCA!AF4035</f>
        <v>0</v>
      </c>
      <c r="Q2299" s="232" t="e">
        <f t="shared" si="71"/>
        <v>#DIV/0!</v>
      </c>
      <c r="R2299" s="544">
        <f>PTCA!AI4035</f>
        <v>0</v>
      </c>
      <c r="S2299" s="544">
        <f>PTCA!AJ2282</f>
        <v>0</v>
      </c>
      <c r="T2299" s="53"/>
      <c r="U2299" s="232" t="e">
        <f t="shared" si="72"/>
        <v>#DIV/0!</v>
      </c>
      <c r="V2299" s="272"/>
      <c r="X2299" s="255"/>
      <c r="Y2299" s="254"/>
    </row>
    <row r="2300" spans="1:25" ht="15">
      <c r="A2300" s="380" t="str">
        <f>PTCA!B2283</f>
        <v>-000</v>
      </c>
      <c r="B2300" s="380">
        <f>PTCA!D2283</f>
        <v>0</v>
      </c>
      <c r="C2300" s="380">
        <f>PTCA!J2283</f>
        <v>0</v>
      </c>
      <c r="D2300" s="380">
        <f>PTCA!K2283</f>
        <v>0</v>
      </c>
      <c r="E2300" s="380">
        <f>PTCA!H2283</f>
        <v>0</v>
      </c>
      <c r="F2300" s="380">
        <f>PTCA!Z2283</f>
        <v>0</v>
      </c>
      <c r="G2300" s="380">
        <f>PTCA!AD2283</f>
        <v>0</v>
      </c>
      <c r="H2300" s="62"/>
      <c r="I2300" s="760">
        <f>PTCA!C2283</f>
        <v>0</v>
      </c>
      <c r="J2300" s="760" t="str">
        <f>PTCA!AK2283</f>
        <v/>
      </c>
      <c r="K2300" s="760">
        <f>PTCA!AL2283</f>
        <v>0</v>
      </c>
      <c r="L2300" s="62"/>
      <c r="M2300" s="607"/>
      <c r="N2300" s="62"/>
      <c r="O2300" s="63">
        <f>PTCA!AA4036</f>
        <v>0</v>
      </c>
      <c r="P2300" s="63">
        <f>PTCA!AF4036</f>
        <v>0</v>
      </c>
      <c r="Q2300" s="232" t="e">
        <f t="shared" si="71"/>
        <v>#DIV/0!</v>
      </c>
      <c r="R2300" s="544">
        <f>PTCA!AI4036</f>
        <v>0</v>
      </c>
      <c r="S2300" s="544">
        <f>PTCA!AJ2283</f>
        <v>0</v>
      </c>
      <c r="T2300" s="53"/>
      <c r="U2300" s="232" t="e">
        <f t="shared" si="72"/>
        <v>#DIV/0!</v>
      </c>
      <c r="V2300" s="272"/>
      <c r="X2300" s="255"/>
      <c r="Y2300" s="254"/>
    </row>
    <row r="2301" spans="1:25" ht="15">
      <c r="A2301" s="380" t="str">
        <f>PTCA!B2284</f>
        <v>-000</v>
      </c>
      <c r="B2301" s="380">
        <f>PTCA!D2284</f>
        <v>0</v>
      </c>
      <c r="C2301" s="380">
        <f>PTCA!J2284</f>
        <v>0</v>
      </c>
      <c r="D2301" s="380">
        <f>PTCA!K2284</f>
        <v>0</v>
      </c>
      <c r="E2301" s="380">
        <f>PTCA!H2284</f>
        <v>0</v>
      </c>
      <c r="F2301" s="380">
        <f>PTCA!Z2284</f>
        <v>0</v>
      </c>
      <c r="G2301" s="380">
        <f>PTCA!AD2284</f>
        <v>0</v>
      </c>
      <c r="H2301" s="62"/>
      <c r="I2301" s="760">
        <f>PTCA!C2284</f>
        <v>0</v>
      </c>
      <c r="J2301" s="760" t="str">
        <f>PTCA!AK2284</f>
        <v/>
      </c>
      <c r="K2301" s="760">
        <f>PTCA!AL2284</f>
        <v>0</v>
      </c>
      <c r="L2301" s="62"/>
      <c r="M2301" s="607"/>
      <c r="N2301" s="62"/>
      <c r="O2301" s="63">
        <f>PTCA!AA4037</f>
        <v>0</v>
      </c>
      <c r="P2301" s="63">
        <f>PTCA!AF4037</f>
        <v>0</v>
      </c>
      <c r="Q2301" s="232" t="e">
        <f t="shared" si="71"/>
        <v>#DIV/0!</v>
      </c>
      <c r="R2301" s="544">
        <f>PTCA!AI4037</f>
        <v>0</v>
      </c>
      <c r="S2301" s="544">
        <f>PTCA!AJ2284</f>
        <v>0</v>
      </c>
      <c r="T2301" s="53"/>
      <c r="U2301" s="232" t="e">
        <f t="shared" si="72"/>
        <v>#DIV/0!</v>
      </c>
      <c r="V2301" s="272"/>
      <c r="X2301" s="255"/>
      <c r="Y2301" s="254"/>
    </row>
    <row r="2302" spans="1:25" ht="15">
      <c r="A2302" s="380" t="str">
        <f>PTCA!B2285</f>
        <v>-000</v>
      </c>
      <c r="B2302" s="380">
        <f>PTCA!D2285</f>
        <v>0</v>
      </c>
      <c r="C2302" s="380">
        <f>PTCA!J2285</f>
        <v>0</v>
      </c>
      <c r="D2302" s="380">
        <f>PTCA!K2285</f>
        <v>0</v>
      </c>
      <c r="E2302" s="380">
        <f>PTCA!H2285</f>
        <v>0</v>
      </c>
      <c r="F2302" s="380">
        <f>PTCA!Z2285</f>
        <v>0</v>
      </c>
      <c r="G2302" s="380">
        <f>PTCA!AD2285</f>
        <v>0</v>
      </c>
      <c r="H2302" s="62"/>
      <c r="I2302" s="760">
        <f>PTCA!C2285</f>
        <v>0</v>
      </c>
      <c r="J2302" s="760" t="str">
        <f>PTCA!AK2285</f>
        <v/>
      </c>
      <c r="K2302" s="760">
        <f>PTCA!AL2285</f>
        <v>0</v>
      </c>
      <c r="L2302" s="62"/>
      <c r="M2302" s="607"/>
      <c r="N2302" s="62"/>
      <c r="O2302" s="63">
        <f>PTCA!AA4038</f>
        <v>0</v>
      </c>
      <c r="P2302" s="63">
        <f>PTCA!AF4038</f>
        <v>0</v>
      </c>
      <c r="Q2302" s="232" t="e">
        <f t="shared" si="71"/>
        <v>#DIV/0!</v>
      </c>
      <c r="R2302" s="544">
        <f>PTCA!AI4038</f>
        <v>0</v>
      </c>
      <c r="S2302" s="544">
        <f>PTCA!AJ2285</f>
        <v>0</v>
      </c>
      <c r="T2302" s="53"/>
      <c r="U2302" s="232" t="e">
        <f t="shared" si="72"/>
        <v>#DIV/0!</v>
      </c>
      <c r="V2302" s="272"/>
      <c r="X2302" s="255"/>
      <c r="Y2302" s="254"/>
    </row>
    <row r="2303" spans="1:25" ht="15">
      <c r="A2303" s="380" t="str">
        <f>PTCA!B2286</f>
        <v>-000</v>
      </c>
      <c r="B2303" s="380">
        <f>PTCA!D2286</f>
        <v>0</v>
      </c>
      <c r="C2303" s="380">
        <f>PTCA!J2286</f>
        <v>0</v>
      </c>
      <c r="D2303" s="380">
        <f>PTCA!K2286</f>
        <v>0</v>
      </c>
      <c r="E2303" s="380">
        <f>PTCA!H2286</f>
        <v>0</v>
      </c>
      <c r="F2303" s="380">
        <f>PTCA!Z2286</f>
        <v>0</v>
      </c>
      <c r="G2303" s="380">
        <f>PTCA!AD2286</f>
        <v>0</v>
      </c>
      <c r="H2303" s="62"/>
      <c r="I2303" s="760">
        <f>PTCA!C2286</f>
        <v>0</v>
      </c>
      <c r="J2303" s="760" t="str">
        <f>PTCA!AK2286</f>
        <v/>
      </c>
      <c r="K2303" s="760">
        <f>PTCA!AL2286</f>
        <v>0</v>
      </c>
      <c r="L2303" s="62"/>
      <c r="M2303" s="607"/>
      <c r="N2303" s="62"/>
      <c r="O2303" s="63">
        <f>PTCA!AA4039</f>
        <v>0</v>
      </c>
      <c r="P2303" s="63">
        <f>PTCA!AF4039</f>
        <v>0</v>
      </c>
      <c r="Q2303" s="232" t="e">
        <f t="shared" si="71"/>
        <v>#DIV/0!</v>
      </c>
      <c r="R2303" s="544">
        <f>PTCA!AI4039</f>
        <v>0</v>
      </c>
      <c r="S2303" s="544">
        <f>PTCA!AJ2286</f>
        <v>0</v>
      </c>
      <c r="T2303" s="53"/>
      <c r="U2303" s="232" t="e">
        <f t="shared" si="72"/>
        <v>#DIV/0!</v>
      </c>
      <c r="V2303" s="272"/>
      <c r="X2303" s="255"/>
      <c r="Y2303" s="254"/>
    </row>
    <row r="2304" spans="1:25" ht="15">
      <c r="A2304" s="380" t="str">
        <f>PTCA!B2287</f>
        <v>-000</v>
      </c>
      <c r="B2304" s="380">
        <f>PTCA!D2287</f>
        <v>0</v>
      </c>
      <c r="C2304" s="380">
        <f>PTCA!J2287</f>
        <v>0</v>
      </c>
      <c r="D2304" s="380">
        <f>PTCA!K2287</f>
        <v>0</v>
      </c>
      <c r="E2304" s="380">
        <f>PTCA!H2287</f>
        <v>0</v>
      </c>
      <c r="F2304" s="380">
        <f>PTCA!Z2287</f>
        <v>0</v>
      </c>
      <c r="G2304" s="380">
        <f>PTCA!AD2287</f>
        <v>0</v>
      </c>
      <c r="H2304" s="62"/>
      <c r="I2304" s="760">
        <f>PTCA!C2287</f>
        <v>0</v>
      </c>
      <c r="J2304" s="760" t="str">
        <f>PTCA!AK2287</f>
        <v/>
      </c>
      <c r="K2304" s="760">
        <f>PTCA!AL2287</f>
        <v>0</v>
      </c>
      <c r="L2304" s="62"/>
      <c r="M2304" s="607"/>
      <c r="N2304" s="62"/>
      <c r="O2304" s="63">
        <f>PTCA!AA4040</f>
        <v>0</v>
      </c>
      <c r="P2304" s="63">
        <f>PTCA!AF4040</f>
        <v>0</v>
      </c>
      <c r="Q2304" s="232" t="e">
        <f t="shared" si="71"/>
        <v>#DIV/0!</v>
      </c>
      <c r="R2304" s="544">
        <f>PTCA!AI4040</f>
        <v>0</v>
      </c>
      <c r="S2304" s="544">
        <f>PTCA!AJ2287</f>
        <v>0</v>
      </c>
      <c r="T2304" s="53"/>
      <c r="U2304" s="232" t="e">
        <f t="shared" si="72"/>
        <v>#DIV/0!</v>
      </c>
      <c r="V2304" s="272"/>
      <c r="X2304" s="255"/>
      <c r="Y2304" s="254"/>
    </row>
    <row r="2305" spans="1:25" ht="15">
      <c r="A2305" s="380" t="str">
        <f>PTCA!B2288</f>
        <v>-000</v>
      </c>
      <c r="B2305" s="380">
        <f>PTCA!D2288</f>
        <v>0</v>
      </c>
      <c r="C2305" s="380">
        <f>PTCA!J2288</f>
        <v>0</v>
      </c>
      <c r="D2305" s="380">
        <f>PTCA!K2288</f>
        <v>0</v>
      </c>
      <c r="E2305" s="380">
        <f>PTCA!H2288</f>
        <v>0</v>
      </c>
      <c r="F2305" s="380">
        <f>PTCA!Z2288</f>
        <v>0</v>
      </c>
      <c r="G2305" s="380">
        <f>PTCA!AD2288</f>
        <v>0</v>
      </c>
      <c r="H2305" s="62"/>
      <c r="I2305" s="760">
        <f>PTCA!C2288</f>
        <v>0</v>
      </c>
      <c r="J2305" s="760" t="str">
        <f>PTCA!AK2288</f>
        <v/>
      </c>
      <c r="K2305" s="760">
        <f>PTCA!AL2288</f>
        <v>0</v>
      </c>
      <c r="L2305" s="62"/>
      <c r="M2305" s="607"/>
      <c r="N2305" s="62"/>
      <c r="O2305" s="63">
        <f>PTCA!AA4041</f>
        <v>0</v>
      </c>
      <c r="P2305" s="63">
        <f>PTCA!AF4041</f>
        <v>0</v>
      </c>
      <c r="Q2305" s="232" t="e">
        <f t="shared" si="71"/>
        <v>#DIV/0!</v>
      </c>
      <c r="R2305" s="544">
        <f>PTCA!AI4041</f>
        <v>0</v>
      </c>
      <c r="S2305" s="544">
        <f>PTCA!AJ2288</f>
        <v>0</v>
      </c>
      <c r="T2305" s="53"/>
      <c r="U2305" s="232" t="e">
        <f t="shared" si="72"/>
        <v>#DIV/0!</v>
      </c>
      <c r="V2305" s="272"/>
      <c r="X2305" s="255"/>
      <c r="Y2305" s="254"/>
    </row>
    <row r="2306" spans="1:25" ht="15">
      <c r="A2306" s="380" t="str">
        <f>PTCA!B2289</f>
        <v>-000</v>
      </c>
      <c r="B2306" s="380">
        <f>PTCA!D2289</f>
        <v>0</v>
      </c>
      <c r="C2306" s="380">
        <f>PTCA!J2289</f>
        <v>0</v>
      </c>
      <c r="D2306" s="380">
        <f>PTCA!K2289</f>
        <v>0</v>
      </c>
      <c r="E2306" s="380">
        <f>PTCA!H2289</f>
        <v>0</v>
      </c>
      <c r="F2306" s="380">
        <f>PTCA!Z2289</f>
        <v>0</v>
      </c>
      <c r="G2306" s="380">
        <f>PTCA!AD2289</f>
        <v>0</v>
      </c>
      <c r="H2306" s="62"/>
      <c r="I2306" s="760">
        <f>PTCA!C2289</f>
        <v>0</v>
      </c>
      <c r="J2306" s="760" t="str">
        <f>PTCA!AK2289</f>
        <v/>
      </c>
      <c r="K2306" s="760">
        <f>PTCA!AL2289</f>
        <v>0</v>
      </c>
      <c r="L2306" s="62"/>
      <c r="M2306" s="607"/>
      <c r="N2306" s="62"/>
      <c r="O2306" s="63">
        <f>PTCA!AA4042</f>
        <v>0</v>
      </c>
      <c r="P2306" s="63">
        <f>PTCA!AF4042</f>
        <v>0</v>
      </c>
      <c r="Q2306" s="232" t="e">
        <f t="shared" si="71"/>
        <v>#DIV/0!</v>
      </c>
      <c r="R2306" s="544">
        <f>PTCA!AI4042</f>
        <v>0</v>
      </c>
      <c r="S2306" s="544">
        <f>PTCA!AJ2289</f>
        <v>0</v>
      </c>
      <c r="T2306" s="53"/>
      <c r="U2306" s="232" t="e">
        <f t="shared" si="72"/>
        <v>#DIV/0!</v>
      </c>
      <c r="V2306" s="272"/>
      <c r="X2306" s="255"/>
      <c r="Y2306" s="254"/>
    </row>
    <row r="2307" spans="1:25" ht="15">
      <c r="A2307" s="380" t="str">
        <f>PTCA!B2290</f>
        <v>-000</v>
      </c>
      <c r="B2307" s="380">
        <f>PTCA!D2290</f>
        <v>0</v>
      </c>
      <c r="C2307" s="380">
        <f>PTCA!J2290</f>
        <v>0</v>
      </c>
      <c r="D2307" s="380">
        <f>PTCA!K2290</f>
        <v>0</v>
      </c>
      <c r="E2307" s="380">
        <f>PTCA!H2290</f>
        <v>0</v>
      </c>
      <c r="F2307" s="380">
        <f>PTCA!Z2290</f>
        <v>0</v>
      </c>
      <c r="G2307" s="380">
        <f>PTCA!AD2290</f>
        <v>0</v>
      </c>
      <c r="H2307" s="62"/>
      <c r="I2307" s="760">
        <f>PTCA!C2290</f>
        <v>0</v>
      </c>
      <c r="J2307" s="760" t="str">
        <f>PTCA!AK2290</f>
        <v/>
      </c>
      <c r="K2307" s="760">
        <f>PTCA!AL2290</f>
        <v>0</v>
      </c>
      <c r="L2307" s="62"/>
      <c r="M2307" s="607"/>
      <c r="N2307" s="62"/>
      <c r="O2307" s="63">
        <f>PTCA!AA4043</f>
        <v>0</v>
      </c>
      <c r="P2307" s="63">
        <f>PTCA!AF4043</f>
        <v>0</v>
      </c>
      <c r="Q2307" s="232" t="e">
        <f t="shared" si="71"/>
        <v>#DIV/0!</v>
      </c>
      <c r="R2307" s="544">
        <f>PTCA!AI4043</f>
        <v>0</v>
      </c>
      <c r="S2307" s="544">
        <f>PTCA!AJ2290</f>
        <v>0</v>
      </c>
      <c r="T2307" s="53"/>
      <c r="U2307" s="232" t="e">
        <f t="shared" si="72"/>
        <v>#DIV/0!</v>
      </c>
      <c r="V2307" s="272"/>
      <c r="X2307" s="255"/>
      <c r="Y2307" s="254"/>
    </row>
    <row r="2308" spans="1:25" ht="15">
      <c r="A2308" s="380" t="str">
        <f>PTCA!B2291</f>
        <v>-000</v>
      </c>
      <c r="B2308" s="380">
        <f>PTCA!D2291</f>
        <v>0</v>
      </c>
      <c r="C2308" s="380">
        <f>PTCA!J2291</f>
        <v>0</v>
      </c>
      <c r="D2308" s="380">
        <f>PTCA!K2291</f>
        <v>0</v>
      </c>
      <c r="E2308" s="380">
        <f>PTCA!H2291</f>
        <v>0</v>
      </c>
      <c r="F2308" s="380">
        <f>PTCA!Z2291</f>
        <v>0</v>
      </c>
      <c r="G2308" s="380">
        <f>PTCA!AD2291</f>
        <v>0</v>
      </c>
      <c r="H2308" s="62"/>
      <c r="I2308" s="760">
        <f>PTCA!C2291</f>
        <v>0</v>
      </c>
      <c r="J2308" s="760" t="str">
        <f>PTCA!AK2291</f>
        <v/>
      </c>
      <c r="K2308" s="760">
        <f>PTCA!AL2291</f>
        <v>0</v>
      </c>
      <c r="L2308" s="62"/>
      <c r="M2308" s="607"/>
      <c r="N2308" s="62"/>
      <c r="O2308" s="63">
        <f>PTCA!AA4044</f>
        <v>0</v>
      </c>
      <c r="P2308" s="63">
        <f>PTCA!AF4044</f>
        <v>0</v>
      </c>
      <c r="Q2308" s="232" t="e">
        <f t="shared" si="71"/>
        <v>#DIV/0!</v>
      </c>
      <c r="R2308" s="544">
        <f>PTCA!AI4044</f>
        <v>0</v>
      </c>
      <c r="S2308" s="544">
        <f>PTCA!AJ2291</f>
        <v>0</v>
      </c>
      <c r="T2308" s="53"/>
      <c r="U2308" s="232" t="e">
        <f t="shared" si="72"/>
        <v>#DIV/0!</v>
      </c>
      <c r="V2308" s="272"/>
      <c r="X2308" s="255"/>
      <c r="Y2308" s="254"/>
    </row>
    <row r="2309" spans="1:25" ht="15">
      <c r="A2309" s="380" t="str">
        <f>PTCA!B2292</f>
        <v>-000</v>
      </c>
      <c r="B2309" s="380">
        <f>PTCA!D2292</f>
        <v>0</v>
      </c>
      <c r="C2309" s="380">
        <f>PTCA!J2292</f>
        <v>0</v>
      </c>
      <c r="D2309" s="380">
        <f>PTCA!K2292</f>
        <v>0</v>
      </c>
      <c r="E2309" s="380">
        <f>PTCA!H2292</f>
        <v>0</v>
      </c>
      <c r="F2309" s="380">
        <f>PTCA!Z2292</f>
        <v>0</v>
      </c>
      <c r="G2309" s="380">
        <f>PTCA!AD2292</f>
        <v>0</v>
      </c>
      <c r="H2309" s="62"/>
      <c r="I2309" s="760">
        <f>PTCA!C2292</f>
        <v>0</v>
      </c>
      <c r="J2309" s="760" t="str">
        <f>PTCA!AK2292</f>
        <v/>
      </c>
      <c r="K2309" s="760">
        <f>PTCA!AL2292</f>
        <v>0</v>
      </c>
      <c r="L2309" s="62"/>
      <c r="M2309" s="607"/>
      <c r="N2309" s="62"/>
      <c r="O2309" s="63">
        <f>PTCA!AA4045</f>
        <v>0</v>
      </c>
      <c r="P2309" s="63">
        <f>PTCA!AF4045</f>
        <v>0</v>
      </c>
      <c r="Q2309" s="232" t="e">
        <f t="shared" ref="Q2309:Q2372" si="73">P2309/O2309</f>
        <v>#DIV/0!</v>
      </c>
      <c r="R2309" s="544">
        <f>PTCA!AI4045</f>
        <v>0</v>
      </c>
      <c r="S2309" s="544">
        <f>PTCA!AJ2292</f>
        <v>0</v>
      </c>
      <c r="T2309" s="53"/>
      <c r="U2309" s="232" t="e">
        <f t="shared" si="72"/>
        <v>#DIV/0!</v>
      </c>
      <c r="V2309" s="272"/>
      <c r="X2309" s="255"/>
      <c r="Y2309" s="254"/>
    </row>
    <row r="2310" spans="1:25" ht="15">
      <c r="A2310" s="380" t="str">
        <f>PTCA!B2293</f>
        <v>-000</v>
      </c>
      <c r="B2310" s="380">
        <f>PTCA!D2293</f>
        <v>0</v>
      </c>
      <c r="C2310" s="380">
        <f>PTCA!J2293</f>
        <v>0</v>
      </c>
      <c r="D2310" s="380">
        <f>PTCA!K2293</f>
        <v>0</v>
      </c>
      <c r="E2310" s="380">
        <f>PTCA!H2293</f>
        <v>0</v>
      </c>
      <c r="F2310" s="380">
        <f>PTCA!Z2293</f>
        <v>0</v>
      </c>
      <c r="G2310" s="380">
        <f>PTCA!AD2293</f>
        <v>0</v>
      </c>
      <c r="H2310" s="62"/>
      <c r="I2310" s="760">
        <f>PTCA!C2293</f>
        <v>0</v>
      </c>
      <c r="J2310" s="760" t="str">
        <f>PTCA!AK2293</f>
        <v/>
      </c>
      <c r="K2310" s="760">
        <f>PTCA!AL2293</f>
        <v>0</v>
      </c>
      <c r="L2310" s="62"/>
      <c r="M2310" s="607"/>
      <c r="N2310" s="62"/>
      <c r="O2310" s="63">
        <f>PTCA!AA4046</f>
        <v>0</v>
      </c>
      <c r="P2310" s="63">
        <f>PTCA!AF4046</f>
        <v>0</v>
      </c>
      <c r="Q2310" s="232" t="e">
        <f t="shared" si="73"/>
        <v>#DIV/0!</v>
      </c>
      <c r="R2310" s="544">
        <f>PTCA!AI4046</f>
        <v>0</v>
      </c>
      <c r="S2310" s="544">
        <f>PTCA!AJ2293</f>
        <v>0</v>
      </c>
      <c r="T2310" s="53"/>
      <c r="U2310" s="232" t="e">
        <f t="shared" si="72"/>
        <v>#DIV/0!</v>
      </c>
      <c r="V2310" s="272"/>
      <c r="X2310" s="255"/>
      <c r="Y2310" s="254"/>
    </row>
    <row r="2311" spans="1:25" ht="15">
      <c r="A2311" s="380" t="str">
        <f>PTCA!B2294</f>
        <v>-000</v>
      </c>
      <c r="B2311" s="380">
        <f>PTCA!D2294</f>
        <v>0</v>
      </c>
      <c r="C2311" s="380">
        <f>PTCA!J2294</f>
        <v>0</v>
      </c>
      <c r="D2311" s="380">
        <f>PTCA!K2294</f>
        <v>0</v>
      </c>
      <c r="E2311" s="380">
        <f>PTCA!H2294</f>
        <v>0</v>
      </c>
      <c r="F2311" s="380">
        <f>PTCA!Z2294</f>
        <v>0</v>
      </c>
      <c r="G2311" s="380">
        <f>PTCA!AD2294</f>
        <v>0</v>
      </c>
      <c r="H2311" s="62"/>
      <c r="I2311" s="760">
        <f>PTCA!C2294</f>
        <v>0</v>
      </c>
      <c r="J2311" s="760" t="str">
        <f>PTCA!AK2294</f>
        <v/>
      </c>
      <c r="K2311" s="760">
        <f>PTCA!AL2294</f>
        <v>0</v>
      </c>
      <c r="L2311" s="62"/>
      <c r="M2311" s="607"/>
      <c r="N2311" s="62"/>
      <c r="O2311" s="63">
        <f>PTCA!AA4047</f>
        <v>0</v>
      </c>
      <c r="P2311" s="63">
        <f>PTCA!AF4047</f>
        <v>0</v>
      </c>
      <c r="Q2311" s="232" t="e">
        <f t="shared" si="73"/>
        <v>#DIV/0!</v>
      </c>
      <c r="R2311" s="544">
        <f>PTCA!AI4047</f>
        <v>0</v>
      </c>
      <c r="S2311" s="544">
        <f>PTCA!AJ2294</f>
        <v>0</v>
      </c>
      <c r="T2311" s="53"/>
      <c r="U2311" s="232" t="e">
        <f t="shared" si="72"/>
        <v>#DIV/0!</v>
      </c>
      <c r="V2311" s="272"/>
      <c r="X2311" s="255"/>
      <c r="Y2311" s="254"/>
    </row>
    <row r="2312" spans="1:25" ht="15">
      <c r="A2312" s="380" t="str">
        <f>PTCA!B2295</f>
        <v>-000</v>
      </c>
      <c r="B2312" s="380">
        <f>PTCA!D2295</f>
        <v>0</v>
      </c>
      <c r="C2312" s="380">
        <f>PTCA!J2295</f>
        <v>0</v>
      </c>
      <c r="D2312" s="380">
        <f>PTCA!K2295</f>
        <v>0</v>
      </c>
      <c r="E2312" s="380">
        <f>PTCA!H2295</f>
        <v>0</v>
      </c>
      <c r="F2312" s="380">
        <f>PTCA!Z2295</f>
        <v>0</v>
      </c>
      <c r="G2312" s="380">
        <f>PTCA!AD2295</f>
        <v>0</v>
      </c>
      <c r="H2312" s="62"/>
      <c r="I2312" s="760">
        <f>PTCA!C2295</f>
        <v>0</v>
      </c>
      <c r="J2312" s="760" t="str">
        <f>PTCA!AK2295</f>
        <v/>
      </c>
      <c r="K2312" s="760">
        <f>PTCA!AL2295</f>
        <v>0</v>
      </c>
      <c r="L2312" s="62"/>
      <c r="M2312" s="607"/>
      <c r="N2312" s="62"/>
      <c r="O2312" s="63">
        <f>PTCA!AA4048</f>
        <v>0</v>
      </c>
      <c r="P2312" s="63">
        <f>PTCA!AF4048</f>
        <v>0</v>
      </c>
      <c r="Q2312" s="232" t="e">
        <f t="shared" si="73"/>
        <v>#DIV/0!</v>
      </c>
      <c r="R2312" s="544">
        <f>PTCA!AI4048</f>
        <v>0</v>
      </c>
      <c r="S2312" s="544">
        <f>PTCA!AJ2295</f>
        <v>0</v>
      </c>
      <c r="T2312" s="53"/>
      <c r="U2312" s="232" t="e">
        <f t="shared" si="72"/>
        <v>#DIV/0!</v>
      </c>
      <c r="V2312" s="272"/>
      <c r="X2312" s="255"/>
      <c r="Y2312" s="254"/>
    </row>
    <row r="2313" spans="1:25" ht="15">
      <c r="A2313" s="380" t="str">
        <f>PTCA!B2296</f>
        <v>-000</v>
      </c>
      <c r="B2313" s="380">
        <f>PTCA!D2296</f>
        <v>0</v>
      </c>
      <c r="C2313" s="380">
        <f>PTCA!J2296</f>
        <v>0</v>
      </c>
      <c r="D2313" s="380">
        <f>PTCA!K2296</f>
        <v>0</v>
      </c>
      <c r="E2313" s="380">
        <f>PTCA!H2296</f>
        <v>0</v>
      </c>
      <c r="F2313" s="380">
        <f>PTCA!Z2296</f>
        <v>0</v>
      </c>
      <c r="G2313" s="380">
        <f>PTCA!AD2296</f>
        <v>0</v>
      </c>
      <c r="H2313" s="62"/>
      <c r="I2313" s="760">
        <f>PTCA!C2296</f>
        <v>0</v>
      </c>
      <c r="J2313" s="760" t="str">
        <f>PTCA!AK2296</f>
        <v/>
      </c>
      <c r="K2313" s="760">
        <f>PTCA!AL2296</f>
        <v>0</v>
      </c>
      <c r="L2313" s="62"/>
      <c r="M2313" s="607"/>
      <c r="N2313" s="62"/>
      <c r="O2313" s="63">
        <f>PTCA!AA4049</f>
        <v>0</v>
      </c>
      <c r="P2313" s="63">
        <f>PTCA!AF4049</f>
        <v>0</v>
      </c>
      <c r="Q2313" s="232" t="e">
        <f t="shared" si="73"/>
        <v>#DIV/0!</v>
      </c>
      <c r="R2313" s="544">
        <f>PTCA!AI4049</f>
        <v>0</v>
      </c>
      <c r="S2313" s="544">
        <f>PTCA!AJ2296</f>
        <v>0</v>
      </c>
      <c r="T2313" s="53"/>
      <c r="U2313" s="232" t="e">
        <f t="shared" si="72"/>
        <v>#DIV/0!</v>
      </c>
      <c r="V2313" s="272"/>
      <c r="X2313" s="255"/>
      <c r="Y2313" s="254"/>
    </row>
    <row r="2314" spans="1:25" ht="15">
      <c r="A2314" s="380" t="str">
        <f>PTCA!B2297</f>
        <v>-000</v>
      </c>
      <c r="B2314" s="380">
        <f>PTCA!D2297</f>
        <v>0</v>
      </c>
      <c r="C2314" s="380">
        <f>PTCA!J2297</f>
        <v>0</v>
      </c>
      <c r="D2314" s="380">
        <f>PTCA!K2297</f>
        <v>0</v>
      </c>
      <c r="E2314" s="380">
        <f>PTCA!H2297</f>
        <v>0</v>
      </c>
      <c r="F2314" s="380">
        <f>PTCA!Z2297</f>
        <v>0</v>
      </c>
      <c r="G2314" s="380">
        <f>PTCA!AD2297</f>
        <v>0</v>
      </c>
      <c r="H2314" s="62"/>
      <c r="I2314" s="760">
        <f>PTCA!C2297</f>
        <v>0</v>
      </c>
      <c r="J2314" s="760" t="str">
        <f>PTCA!AK2297</f>
        <v/>
      </c>
      <c r="K2314" s="760">
        <f>PTCA!AL2297</f>
        <v>0</v>
      </c>
      <c r="L2314" s="62"/>
      <c r="M2314" s="607"/>
      <c r="N2314" s="62"/>
      <c r="O2314" s="63">
        <f>PTCA!AA4050</f>
        <v>0</v>
      </c>
      <c r="P2314" s="63">
        <f>PTCA!AF4050</f>
        <v>0</v>
      </c>
      <c r="Q2314" s="232" t="e">
        <f t="shared" si="73"/>
        <v>#DIV/0!</v>
      </c>
      <c r="R2314" s="544">
        <f>PTCA!AI4050</f>
        <v>0</v>
      </c>
      <c r="S2314" s="544">
        <f>PTCA!AJ2297</f>
        <v>0</v>
      </c>
      <c r="T2314" s="53"/>
      <c r="U2314" s="232" t="e">
        <f t="shared" si="72"/>
        <v>#DIV/0!</v>
      </c>
      <c r="V2314" s="272"/>
      <c r="X2314" s="255"/>
      <c r="Y2314" s="254"/>
    </row>
    <row r="2315" spans="1:25" ht="15">
      <c r="A2315" s="380" t="str">
        <f>PTCA!B2298</f>
        <v>-000</v>
      </c>
      <c r="B2315" s="380">
        <f>PTCA!D2298</f>
        <v>0</v>
      </c>
      <c r="C2315" s="380">
        <f>PTCA!J2298</f>
        <v>0</v>
      </c>
      <c r="D2315" s="380">
        <f>PTCA!K2298</f>
        <v>0</v>
      </c>
      <c r="E2315" s="380">
        <f>PTCA!H2298</f>
        <v>0</v>
      </c>
      <c r="F2315" s="380">
        <f>PTCA!Z2298</f>
        <v>0</v>
      </c>
      <c r="G2315" s="380">
        <f>PTCA!AD2298</f>
        <v>0</v>
      </c>
      <c r="H2315" s="62"/>
      <c r="I2315" s="760">
        <f>PTCA!C2298</f>
        <v>0</v>
      </c>
      <c r="J2315" s="760" t="str">
        <f>PTCA!AK2298</f>
        <v/>
      </c>
      <c r="K2315" s="760">
        <f>PTCA!AL2298</f>
        <v>0</v>
      </c>
      <c r="L2315" s="62"/>
      <c r="M2315" s="607"/>
      <c r="N2315" s="62"/>
      <c r="O2315" s="63">
        <f>PTCA!AA4051</f>
        <v>0</v>
      </c>
      <c r="P2315" s="63">
        <f>PTCA!AF4051</f>
        <v>0</v>
      </c>
      <c r="Q2315" s="232" t="e">
        <f t="shared" si="73"/>
        <v>#DIV/0!</v>
      </c>
      <c r="R2315" s="544">
        <f>PTCA!AI4051</f>
        <v>0</v>
      </c>
      <c r="S2315" s="544">
        <f>PTCA!AJ2298</f>
        <v>0</v>
      </c>
      <c r="T2315" s="53"/>
      <c r="U2315" s="232" t="e">
        <f t="shared" si="72"/>
        <v>#DIV/0!</v>
      </c>
      <c r="V2315" s="272"/>
      <c r="X2315" s="255"/>
      <c r="Y2315" s="254"/>
    </row>
    <row r="2316" spans="1:25" ht="15">
      <c r="A2316" s="380" t="str">
        <f>PTCA!B2299</f>
        <v>-000</v>
      </c>
      <c r="B2316" s="380">
        <f>PTCA!D2299</f>
        <v>0</v>
      </c>
      <c r="C2316" s="380">
        <f>PTCA!J2299</f>
        <v>0</v>
      </c>
      <c r="D2316" s="380">
        <f>PTCA!K2299</f>
        <v>0</v>
      </c>
      <c r="E2316" s="380">
        <f>PTCA!H2299</f>
        <v>0</v>
      </c>
      <c r="F2316" s="380">
        <f>PTCA!Z2299</f>
        <v>0</v>
      </c>
      <c r="G2316" s="380">
        <f>PTCA!AD2299</f>
        <v>0</v>
      </c>
      <c r="H2316" s="62"/>
      <c r="I2316" s="760">
        <f>PTCA!C2299</f>
        <v>0</v>
      </c>
      <c r="J2316" s="760" t="str">
        <f>PTCA!AK2299</f>
        <v/>
      </c>
      <c r="K2316" s="760">
        <f>PTCA!AL2299</f>
        <v>0</v>
      </c>
      <c r="L2316" s="62"/>
      <c r="M2316" s="607"/>
      <c r="N2316" s="62"/>
      <c r="O2316" s="63">
        <f>PTCA!AA4052</f>
        <v>0</v>
      </c>
      <c r="P2316" s="63">
        <f>PTCA!AF4052</f>
        <v>0</v>
      </c>
      <c r="Q2316" s="232" t="e">
        <f t="shared" si="73"/>
        <v>#DIV/0!</v>
      </c>
      <c r="R2316" s="544">
        <f>PTCA!AI4052</f>
        <v>0</v>
      </c>
      <c r="S2316" s="544">
        <f>PTCA!AJ2299</f>
        <v>0</v>
      </c>
      <c r="T2316" s="53"/>
      <c r="U2316" s="232" t="e">
        <f t="shared" si="72"/>
        <v>#DIV/0!</v>
      </c>
      <c r="V2316" s="272"/>
      <c r="X2316" s="255"/>
      <c r="Y2316" s="254"/>
    </row>
    <row r="2317" spans="1:25" ht="15">
      <c r="A2317" s="380" t="str">
        <f>PTCA!B2300</f>
        <v>-000</v>
      </c>
      <c r="B2317" s="380">
        <f>PTCA!D2300</f>
        <v>0</v>
      </c>
      <c r="C2317" s="380">
        <f>PTCA!J2300</f>
        <v>0</v>
      </c>
      <c r="D2317" s="380">
        <f>PTCA!K2300</f>
        <v>0</v>
      </c>
      <c r="E2317" s="380">
        <f>PTCA!H2300</f>
        <v>0</v>
      </c>
      <c r="F2317" s="380">
        <f>PTCA!Z2300</f>
        <v>0</v>
      </c>
      <c r="G2317" s="380">
        <f>PTCA!AD2300</f>
        <v>0</v>
      </c>
      <c r="H2317" s="62"/>
      <c r="I2317" s="760">
        <f>PTCA!C2300</f>
        <v>0</v>
      </c>
      <c r="J2317" s="760" t="str">
        <f>PTCA!AK2300</f>
        <v/>
      </c>
      <c r="K2317" s="760">
        <f>PTCA!AL2300</f>
        <v>0</v>
      </c>
      <c r="L2317" s="62"/>
      <c r="M2317" s="607"/>
      <c r="N2317" s="62"/>
      <c r="O2317" s="63">
        <f>PTCA!AA4053</f>
        <v>0</v>
      </c>
      <c r="P2317" s="63">
        <f>PTCA!AF4053</f>
        <v>0</v>
      </c>
      <c r="Q2317" s="232" t="e">
        <f t="shared" si="73"/>
        <v>#DIV/0!</v>
      </c>
      <c r="R2317" s="544">
        <f>PTCA!AI4053</f>
        <v>0</v>
      </c>
      <c r="S2317" s="544">
        <f>PTCA!AJ2300</f>
        <v>0</v>
      </c>
      <c r="T2317" s="53"/>
      <c r="U2317" s="232" t="e">
        <f t="shared" si="72"/>
        <v>#DIV/0!</v>
      </c>
      <c r="V2317" s="272"/>
      <c r="X2317" s="255"/>
      <c r="Y2317" s="254"/>
    </row>
    <row r="2318" spans="1:25" ht="15">
      <c r="A2318" s="380" t="str">
        <f>PTCA!B2301</f>
        <v>-000</v>
      </c>
      <c r="B2318" s="380">
        <f>PTCA!D2301</f>
        <v>0</v>
      </c>
      <c r="C2318" s="380">
        <f>PTCA!J2301</f>
        <v>0</v>
      </c>
      <c r="D2318" s="380">
        <f>PTCA!K2301</f>
        <v>0</v>
      </c>
      <c r="E2318" s="380">
        <f>PTCA!H2301</f>
        <v>0</v>
      </c>
      <c r="F2318" s="380">
        <f>PTCA!Z2301</f>
        <v>0</v>
      </c>
      <c r="G2318" s="380">
        <f>PTCA!AD2301</f>
        <v>0</v>
      </c>
      <c r="H2318" s="62"/>
      <c r="I2318" s="760">
        <f>PTCA!C2301</f>
        <v>0</v>
      </c>
      <c r="J2318" s="760" t="str">
        <f>PTCA!AK2301</f>
        <v/>
      </c>
      <c r="K2318" s="760">
        <f>PTCA!AL2301</f>
        <v>0</v>
      </c>
      <c r="L2318" s="62"/>
      <c r="M2318" s="607"/>
      <c r="N2318" s="62"/>
      <c r="O2318" s="63">
        <f>PTCA!AA4054</f>
        <v>0</v>
      </c>
      <c r="P2318" s="63">
        <f>PTCA!AF4054</f>
        <v>0</v>
      </c>
      <c r="Q2318" s="232" t="e">
        <f t="shared" si="73"/>
        <v>#DIV/0!</v>
      </c>
      <c r="R2318" s="544">
        <f>PTCA!AI4054</f>
        <v>0</v>
      </c>
      <c r="S2318" s="544">
        <f>PTCA!AJ2301</f>
        <v>0</v>
      </c>
      <c r="T2318" s="53"/>
      <c r="U2318" s="232" t="e">
        <f t="shared" si="72"/>
        <v>#DIV/0!</v>
      </c>
      <c r="V2318" s="272"/>
      <c r="X2318" s="255"/>
      <c r="Y2318" s="254"/>
    </row>
    <row r="2319" spans="1:25" ht="15">
      <c r="A2319" s="380" t="str">
        <f>PTCA!B2302</f>
        <v>-000</v>
      </c>
      <c r="B2319" s="380">
        <f>PTCA!D2302</f>
        <v>0</v>
      </c>
      <c r="C2319" s="380">
        <f>PTCA!J2302</f>
        <v>0</v>
      </c>
      <c r="D2319" s="380">
        <f>PTCA!K2302</f>
        <v>0</v>
      </c>
      <c r="E2319" s="380">
        <f>PTCA!H2302</f>
        <v>0</v>
      </c>
      <c r="F2319" s="380">
        <f>PTCA!Z2302</f>
        <v>0</v>
      </c>
      <c r="G2319" s="380">
        <f>PTCA!AD2302</f>
        <v>0</v>
      </c>
      <c r="H2319" s="62"/>
      <c r="I2319" s="760">
        <f>PTCA!C2302</f>
        <v>0</v>
      </c>
      <c r="J2319" s="760" t="str">
        <f>PTCA!AK2302</f>
        <v/>
      </c>
      <c r="K2319" s="760">
        <f>PTCA!AL2302</f>
        <v>0</v>
      </c>
      <c r="L2319" s="62"/>
      <c r="M2319" s="607"/>
      <c r="N2319" s="62"/>
      <c r="O2319" s="63">
        <f>PTCA!AA4055</f>
        <v>0</v>
      </c>
      <c r="P2319" s="63">
        <f>PTCA!AF4055</f>
        <v>0</v>
      </c>
      <c r="Q2319" s="232" t="e">
        <f t="shared" si="73"/>
        <v>#DIV/0!</v>
      </c>
      <c r="R2319" s="544">
        <f>PTCA!AI4055</f>
        <v>0</v>
      </c>
      <c r="S2319" s="544">
        <f>PTCA!AJ2302</f>
        <v>0</v>
      </c>
      <c r="T2319" s="53"/>
      <c r="U2319" s="232" t="e">
        <f t="shared" si="72"/>
        <v>#DIV/0!</v>
      </c>
      <c r="V2319" s="272"/>
      <c r="X2319" s="255"/>
      <c r="Y2319" s="254"/>
    </row>
    <row r="2320" spans="1:25" ht="15">
      <c r="A2320" s="380" t="str">
        <f>PTCA!B2303</f>
        <v>-000</v>
      </c>
      <c r="B2320" s="380">
        <f>PTCA!D2303</f>
        <v>0</v>
      </c>
      <c r="C2320" s="380">
        <f>PTCA!J2303</f>
        <v>0</v>
      </c>
      <c r="D2320" s="380">
        <f>PTCA!K2303</f>
        <v>0</v>
      </c>
      <c r="E2320" s="380">
        <f>PTCA!H2303</f>
        <v>0</v>
      </c>
      <c r="F2320" s="380">
        <f>PTCA!Z2303</f>
        <v>0</v>
      </c>
      <c r="G2320" s="380">
        <f>PTCA!AD2303</f>
        <v>0</v>
      </c>
      <c r="H2320" s="62"/>
      <c r="I2320" s="760">
        <f>PTCA!C2303</f>
        <v>0</v>
      </c>
      <c r="J2320" s="760" t="str">
        <f>PTCA!AK2303</f>
        <v/>
      </c>
      <c r="K2320" s="760">
        <f>PTCA!AL2303</f>
        <v>0</v>
      </c>
      <c r="L2320" s="62"/>
      <c r="M2320" s="607"/>
      <c r="N2320" s="62"/>
      <c r="O2320" s="63">
        <f>PTCA!AA4056</f>
        <v>0</v>
      </c>
      <c r="P2320" s="63">
        <f>PTCA!AF4056</f>
        <v>0</v>
      </c>
      <c r="Q2320" s="232" t="e">
        <f t="shared" si="73"/>
        <v>#DIV/0!</v>
      </c>
      <c r="R2320" s="544">
        <f>PTCA!AI4056</f>
        <v>0</v>
      </c>
      <c r="S2320" s="544">
        <f>PTCA!AJ2303</f>
        <v>0</v>
      </c>
      <c r="T2320" s="53"/>
      <c r="U2320" s="232" t="e">
        <f t="shared" si="72"/>
        <v>#DIV/0!</v>
      </c>
      <c r="V2320" s="272"/>
      <c r="X2320" s="255"/>
      <c r="Y2320" s="254"/>
    </row>
    <row r="2321" spans="1:25" ht="15">
      <c r="A2321" s="380" t="str">
        <f>PTCA!B2304</f>
        <v>-000</v>
      </c>
      <c r="B2321" s="380">
        <f>PTCA!D2304</f>
        <v>0</v>
      </c>
      <c r="C2321" s="380">
        <f>PTCA!J2304</f>
        <v>0</v>
      </c>
      <c r="D2321" s="380">
        <f>PTCA!K2304</f>
        <v>0</v>
      </c>
      <c r="E2321" s="380">
        <f>PTCA!H2304</f>
        <v>0</v>
      </c>
      <c r="F2321" s="380">
        <f>PTCA!Z2304</f>
        <v>0</v>
      </c>
      <c r="G2321" s="380">
        <f>PTCA!AD2304</f>
        <v>0</v>
      </c>
      <c r="H2321" s="62"/>
      <c r="I2321" s="760">
        <f>PTCA!C2304</f>
        <v>0</v>
      </c>
      <c r="J2321" s="760" t="str">
        <f>PTCA!AK2304</f>
        <v/>
      </c>
      <c r="K2321" s="760">
        <f>PTCA!AL2304</f>
        <v>0</v>
      </c>
      <c r="L2321" s="62"/>
      <c r="M2321" s="607"/>
      <c r="N2321" s="62"/>
      <c r="O2321" s="63">
        <f>PTCA!AA4057</f>
        <v>0</v>
      </c>
      <c r="P2321" s="63">
        <f>PTCA!AF4057</f>
        <v>0</v>
      </c>
      <c r="Q2321" s="232" t="e">
        <f t="shared" si="73"/>
        <v>#DIV/0!</v>
      </c>
      <c r="R2321" s="544">
        <f>PTCA!AI4057</f>
        <v>0</v>
      </c>
      <c r="S2321" s="544">
        <f>PTCA!AJ2304</f>
        <v>0</v>
      </c>
      <c r="T2321" s="53"/>
      <c r="U2321" s="232" t="e">
        <f t="shared" ref="U2321:U2384" si="74">T2321/P2321</f>
        <v>#DIV/0!</v>
      </c>
      <c r="V2321" s="272"/>
      <c r="X2321" s="255"/>
      <c r="Y2321" s="254"/>
    </row>
    <row r="2322" spans="1:25" ht="15">
      <c r="A2322" s="380" t="str">
        <f>PTCA!B2305</f>
        <v>-000</v>
      </c>
      <c r="B2322" s="380">
        <f>PTCA!D2305</f>
        <v>0</v>
      </c>
      <c r="C2322" s="380">
        <f>PTCA!J2305</f>
        <v>0</v>
      </c>
      <c r="D2322" s="380">
        <f>PTCA!K2305</f>
        <v>0</v>
      </c>
      <c r="E2322" s="380">
        <f>PTCA!H2305</f>
        <v>0</v>
      </c>
      <c r="F2322" s="380">
        <f>PTCA!Z2305</f>
        <v>0</v>
      </c>
      <c r="G2322" s="380">
        <f>PTCA!AD2305</f>
        <v>0</v>
      </c>
      <c r="H2322" s="62"/>
      <c r="I2322" s="760">
        <f>PTCA!C2305</f>
        <v>0</v>
      </c>
      <c r="J2322" s="760" t="str">
        <f>PTCA!AK2305</f>
        <v/>
      </c>
      <c r="K2322" s="760">
        <f>PTCA!AL2305</f>
        <v>0</v>
      </c>
      <c r="L2322" s="62"/>
      <c r="M2322" s="607"/>
      <c r="N2322" s="62"/>
      <c r="O2322" s="63">
        <f>PTCA!AA4058</f>
        <v>0</v>
      </c>
      <c r="P2322" s="63">
        <f>PTCA!AF4058</f>
        <v>0</v>
      </c>
      <c r="Q2322" s="232" t="e">
        <f t="shared" si="73"/>
        <v>#DIV/0!</v>
      </c>
      <c r="R2322" s="544">
        <f>PTCA!AI4058</f>
        <v>0</v>
      </c>
      <c r="S2322" s="544">
        <f>PTCA!AJ2305</f>
        <v>0</v>
      </c>
      <c r="T2322" s="53"/>
      <c r="U2322" s="232" t="e">
        <f t="shared" si="74"/>
        <v>#DIV/0!</v>
      </c>
      <c r="V2322" s="272"/>
      <c r="X2322" s="255"/>
      <c r="Y2322" s="254"/>
    </row>
    <row r="2323" spans="1:25" ht="15">
      <c r="A2323" s="380" t="str">
        <f>PTCA!B2306</f>
        <v>-000</v>
      </c>
      <c r="B2323" s="380">
        <f>PTCA!D2306</f>
        <v>0</v>
      </c>
      <c r="C2323" s="380">
        <f>PTCA!J2306</f>
        <v>0</v>
      </c>
      <c r="D2323" s="380">
        <f>PTCA!K2306</f>
        <v>0</v>
      </c>
      <c r="E2323" s="380">
        <f>PTCA!H2306</f>
        <v>0</v>
      </c>
      <c r="F2323" s="380">
        <f>PTCA!Z2306</f>
        <v>0</v>
      </c>
      <c r="G2323" s="380">
        <f>PTCA!AD2306</f>
        <v>0</v>
      </c>
      <c r="H2323" s="62"/>
      <c r="I2323" s="760">
        <f>PTCA!C2306</f>
        <v>0</v>
      </c>
      <c r="J2323" s="760" t="str">
        <f>PTCA!AK2306</f>
        <v/>
      </c>
      <c r="K2323" s="760">
        <f>PTCA!AL2306</f>
        <v>0</v>
      </c>
      <c r="L2323" s="62"/>
      <c r="M2323" s="607"/>
      <c r="N2323" s="62"/>
      <c r="O2323" s="63">
        <f>PTCA!AA4059</f>
        <v>0</v>
      </c>
      <c r="P2323" s="63">
        <f>PTCA!AF4059</f>
        <v>0</v>
      </c>
      <c r="Q2323" s="232" t="e">
        <f t="shared" si="73"/>
        <v>#DIV/0!</v>
      </c>
      <c r="R2323" s="544">
        <f>PTCA!AI4059</f>
        <v>0</v>
      </c>
      <c r="S2323" s="544">
        <f>PTCA!AJ2306</f>
        <v>0</v>
      </c>
      <c r="T2323" s="53"/>
      <c r="U2323" s="232" t="e">
        <f t="shared" si="74"/>
        <v>#DIV/0!</v>
      </c>
      <c r="V2323" s="272"/>
      <c r="X2323" s="255"/>
      <c r="Y2323" s="254"/>
    </row>
    <row r="2324" spans="1:25" ht="15">
      <c r="A2324" s="380" t="str">
        <f>PTCA!B2307</f>
        <v>-000</v>
      </c>
      <c r="B2324" s="380">
        <f>PTCA!D2307</f>
        <v>0</v>
      </c>
      <c r="C2324" s="380">
        <f>PTCA!J2307</f>
        <v>0</v>
      </c>
      <c r="D2324" s="380">
        <f>PTCA!K2307</f>
        <v>0</v>
      </c>
      <c r="E2324" s="380">
        <f>PTCA!H2307</f>
        <v>0</v>
      </c>
      <c r="F2324" s="380">
        <f>PTCA!Z2307</f>
        <v>0</v>
      </c>
      <c r="G2324" s="380">
        <f>PTCA!AD2307</f>
        <v>0</v>
      </c>
      <c r="H2324" s="62"/>
      <c r="I2324" s="760">
        <f>PTCA!C2307</f>
        <v>0</v>
      </c>
      <c r="J2324" s="760" t="str">
        <f>PTCA!AK2307</f>
        <v/>
      </c>
      <c r="K2324" s="760">
        <f>PTCA!AL2307</f>
        <v>0</v>
      </c>
      <c r="L2324" s="62"/>
      <c r="M2324" s="607"/>
      <c r="N2324" s="62"/>
      <c r="O2324" s="63">
        <f>PTCA!AA4060</f>
        <v>0</v>
      </c>
      <c r="P2324" s="63">
        <f>PTCA!AF4060</f>
        <v>0</v>
      </c>
      <c r="Q2324" s="232" t="e">
        <f t="shared" si="73"/>
        <v>#DIV/0!</v>
      </c>
      <c r="R2324" s="544">
        <f>PTCA!AI4060</f>
        <v>0</v>
      </c>
      <c r="S2324" s="544">
        <f>PTCA!AJ2307</f>
        <v>0</v>
      </c>
      <c r="T2324" s="53"/>
      <c r="U2324" s="232" t="e">
        <f t="shared" si="74"/>
        <v>#DIV/0!</v>
      </c>
      <c r="V2324" s="272"/>
      <c r="X2324" s="255"/>
      <c r="Y2324" s="254"/>
    </row>
    <row r="2325" spans="1:25" ht="15">
      <c r="A2325" s="380" t="str">
        <f>PTCA!B2308</f>
        <v>-000</v>
      </c>
      <c r="B2325" s="380">
        <f>PTCA!D2308</f>
        <v>0</v>
      </c>
      <c r="C2325" s="380">
        <f>PTCA!J2308</f>
        <v>0</v>
      </c>
      <c r="D2325" s="380">
        <f>PTCA!K2308</f>
        <v>0</v>
      </c>
      <c r="E2325" s="380">
        <f>PTCA!H2308</f>
        <v>0</v>
      </c>
      <c r="F2325" s="380">
        <f>PTCA!Z2308</f>
        <v>0</v>
      </c>
      <c r="G2325" s="380">
        <f>PTCA!AD2308</f>
        <v>0</v>
      </c>
      <c r="H2325" s="62"/>
      <c r="I2325" s="760">
        <f>PTCA!C2308</f>
        <v>0</v>
      </c>
      <c r="J2325" s="760" t="str">
        <f>PTCA!AK2308</f>
        <v/>
      </c>
      <c r="K2325" s="760">
        <f>PTCA!AL2308</f>
        <v>0</v>
      </c>
      <c r="L2325" s="62"/>
      <c r="M2325" s="607"/>
      <c r="N2325" s="62"/>
      <c r="O2325" s="63">
        <f>PTCA!AA4061</f>
        <v>0</v>
      </c>
      <c r="P2325" s="63">
        <f>PTCA!AF4061</f>
        <v>0</v>
      </c>
      <c r="Q2325" s="232" t="e">
        <f t="shared" si="73"/>
        <v>#DIV/0!</v>
      </c>
      <c r="R2325" s="544">
        <f>PTCA!AI4061</f>
        <v>0</v>
      </c>
      <c r="S2325" s="544">
        <f>PTCA!AJ2308</f>
        <v>0</v>
      </c>
      <c r="T2325" s="53"/>
      <c r="U2325" s="232" t="e">
        <f t="shared" si="74"/>
        <v>#DIV/0!</v>
      </c>
      <c r="V2325" s="272"/>
      <c r="X2325" s="255"/>
      <c r="Y2325" s="254"/>
    </row>
    <row r="2326" spans="1:25" ht="15">
      <c r="A2326" s="380" t="str">
        <f>PTCA!B2309</f>
        <v>-000</v>
      </c>
      <c r="B2326" s="380">
        <f>PTCA!D2309</f>
        <v>0</v>
      </c>
      <c r="C2326" s="380">
        <f>PTCA!J2309</f>
        <v>0</v>
      </c>
      <c r="D2326" s="380">
        <f>PTCA!K2309</f>
        <v>0</v>
      </c>
      <c r="E2326" s="380">
        <f>PTCA!H2309</f>
        <v>0</v>
      </c>
      <c r="F2326" s="380">
        <f>PTCA!Z2309</f>
        <v>0</v>
      </c>
      <c r="G2326" s="380">
        <f>PTCA!AD2309</f>
        <v>0</v>
      </c>
      <c r="H2326" s="62"/>
      <c r="I2326" s="760">
        <f>PTCA!C2309</f>
        <v>0</v>
      </c>
      <c r="J2326" s="760" t="str">
        <f>PTCA!AK2309</f>
        <v/>
      </c>
      <c r="K2326" s="760">
        <f>PTCA!AL2309</f>
        <v>0</v>
      </c>
      <c r="L2326" s="62"/>
      <c r="M2326" s="607"/>
      <c r="N2326" s="62"/>
      <c r="O2326" s="63">
        <f>PTCA!AA4062</f>
        <v>0</v>
      </c>
      <c r="P2326" s="63">
        <f>PTCA!AF4062</f>
        <v>0</v>
      </c>
      <c r="Q2326" s="232" t="e">
        <f t="shared" si="73"/>
        <v>#DIV/0!</v>
      </c>
      <c r="R2326" s="544">
        <f>PTCA!AI4062</f>
        <v>0</v>
      </c>
      <c r="S2326" s="544">
        <f>PTCA!AJ2309</f>
        <v>0</v>
      </c>
      <c r="T2326" s="53"/>
      <c r="U2326" s="232" t="e">
        <f t="shared" si="74"/>
        <v>#DIV/0!</v>
      </c>
      <c r="V2326" s="272"/>
      <c r="X2326" s="255"/>
      <c r="Y2326" s="254"/>
    </row>
    <row r="2327" spans="1:25" ht="15">
      <c r="A2327" s="380" t="str">
        <f>PTCA!B2310</f>
        <v>-000</v>
      </c>
      <c r="B2327" s="380">
        <f>PTCA!D2310</f>
        <v>0</v>
      </c>
      <c r="C2327" s="380">
        <f>PTCA!J2310</f>
        <v>0</v>
      </c>
      <c r="D2327" s="380">
        <f>PTCA!K2310</f>
        <v>0</v>
      </c>
      <c r="E2327" s="380">
        <f>PTCA!H2310</f>
        <v>0</v>
      </c>
      <c r="F2327" s="380">
        <f>PTCA!Z2310</f>
        <v>0</v>
      </c>
      <c r="G2327" s="380">
        <f>PTCA!AD2310</f>
        <v>0</v>
      </c>
      <c r="H2327" s="62"/>
      <c r="I2327" s="760">
        <f>PTCA!C2310</f>
        <v>0</v>
      </c>
      <c r="J2327" s="760" t="str">
        <f>PTCA!AK2310</f>
        <v/>
      </c>
      <c r="K2327" s="760">
        <f>PTCA!AL2310</f>
        <v>0</v>
      </c>
      <c r="L2327" s="62"/>
      <c r="M2327" s="607"/>
      <c r="N2327" s="62"/>
      <c r="O2327" s="63">
        <f>PTCA!AA4063</f>
        <v>0</v>
      </c>
      <c r="P2327" s="63">
        <f>PTCA!AF4063</f>
        <v>0</v>
      </c>
      <c r="Q2327" s="232" t="e">
        <f t="shared" si="73"/>
        <v>#DIV/0!</v>
      </c>
      <c r="R2327" s="544">
        <f>PTCA!AI4063</f>
        <v>0</v>
      </c>
      <c r="S2327" s="544">
        <f>PTCA!AJ2310</f>
        <v>0</v>
      </c>
      <c r="T2327" s="53"/>
      <c r="U2327" s="232" t="e">
        <f t="shared" si="74"/>
        <v>#DIV/0!</v>
      </c>
      <c r="V2327" s="272"/>
      <c r="X2327" s="255"/>
      <c r="Y2327" s="254"/>
    </row>
    <row r="2328" spans="1:25" ht="15">
      <c r="A2328" s="380" t="str">
        <f>PTCA!B2311</f>
        <v>-000</v>
      </c>
      <c r="B2328" s="380">
        <f>PTCA!D2311</f>
        <v>0</v>
      </c>
      <c r="C2328" s="380">
        <f>PTCA!J2311</f>
        <v>0</v>
      </c>
      <c r="D2328" s="380">
        <f>PTCA!K2311</f>
        <v>0</v>
      </c>
      <c r="E2328" s="380">
        <f>PTCA!H2311</f>
        <v>0</v>
      </c>
      <c r="F2328" s="380">
        <f>PTCA!Z2311</f>
        <v>0</v>
      </c>
      <c r="G2328" s="380">
        <f>PTCA!AD2311</f>
        <v>0</v>
      </c>
      <c r="H2328" s="62"/>
      <c r="I2328" s="760">
        <f>PTCA!C2311</f>
        <v>0</v>
      </c>
      <c r="J2328" s="760" t="str">
        <f>PTCA!AK2311</f>
        <v/>
      </c>
      <c r="K2328" s="760">
        <f>PTCA!AL2311</f>
        <v>0</v>
      </c>
      <c r="L2328" s="62"/>
      <c r="M2328" s="607"/>
      <c r="N2328" s="62"/>
      <c r="O2328" s="63">
        <f>PTCA!AA4064</f>
        <v>0</v>
      </c>
      <c r="P2328" s="63">
        <f>PTCA!AF4064</f>
        <v>0</v>
      </c>
      <c r="Q2328" s="232" t="e">
        <f t="shared" si="73"/>
        <v>#DIV/0!</v>
      </c>
      <c r="R2328" s="544">
        <f>PTCA!AI4064</f>
        <v>0</v>
      </c>
      <c r="S2328" s="544">
        <f>PTCA!AJ2311</f>
        <v>0</v>
      </c>
      <c r="T2328" s="53"/>
      <c r="U2328" s="232" t="e">
        <f t="shared" si="74"/>
        <v>#DIV/0!</v>
      </c>
      <c r="V2328" s="272"/>
      <c r="X2328" s="255"/>
      <c r="Y2328" s="254"/>
    </row>
    <row r="2329" spans="1:25" ht="15">
      <c r="A2329" s="380" t="str">
        <f>PTCA!B2312</f>
        <v>-000</v>
      </c>
      <c r="B2329" s="380">
        <f>PTCA!D2312</f>
        <v>0</v>
      </c>
      <c r="C2329" s="380">
        <f>PTCA!J2312</f>
        <v>0</v>
      </c>
      <c r="D2329" s="380">
        <f>PTCA!K2312</f>
        <v>0</v>
      </c>
      <c r="E2329" s="380">
        <f>PTCA!H2312</f>
        <v>0</v>
      </c>
      <c r="F2329" s="380">
        <f>PTCA!Z2312</f>
        <v>0</v>
      </c>
      <c r="G2329" s="380">
        <f>PTCA!AD2312</f>
        <v>0</v>
      </c>
      <c r="H2329" s="62"/>
      <c r="I2329" s="760">
        <f>PTCA!C2312</f>
        <v>0</v>
      </c>
      <c r="J2329" s="760" t="str">
        <f>PTCA!AK2312</f>
        <v/>
      </c>
      <c r="K2329" s="760">
        <f>PTCA!AL2312</f>
        <v>0</v>
      </c>
      <c r="L2329" s="62"/>
      <c r="M2329" s="607"/>
      <c r="N2329" s="62"/>
      <c r="O2329" s="63">
        <f>PTCA!AA4065</f>
        <v>0</v>
      </c>
      <c r="P2329" s="63">
        <f>PTCA!AF4065</f>
        <v>0</v>
      </c>
      <c r="Q2329" s="232" t="e">
        <f t="shared" si="73"/>
        <v>#DIV/0!</v>
      </c>
      <c r="R2329" s="544">
        <f>PTCA!AI4065</f>
        <v>0</v>
      </c>
      <c r="S2329" s="544">
        <f>PTCA!AJ2312</f>
        <v>0</v>
      </c>
      <c r="T2329" s="53"/>
      <c r="U2329" s="232" t="e">
        <f t="shared" si="74"/>
        <v>#DIV/0!</v>
      </c>
      <c r="V2329" s="272"/>
      <c r="X2329" s="255"/>
      <c r="Y2329" s="254"/>
    </row>
    <row r="2330" spans="1:25" ht="15">
      <c r="A2330" s="380" t="str">
        <f>PTCA!B2313</f>
        <v>-000</v>
      </c>
      <c r="B2330" s="380">
        <f>PTCA!D2313</f>
        <v>0</v>
      </c>
      <c r="C2330" s="380">
        <f>PTCA!J2313</f>
        <v>0</v>
      </c>
      <c r="D2330" s="380">
        <f>PTCA!K2313</f>
        <v>0</v>
      </c>
      <c r="E2330" s="380">
        <f>PTCA!H2313</f>
        <v>0</v>
      </c>
      <c r="F2330" s="380">
        <f>PTCA!Z2313</f>
        <v>0</v>
      </c>
      <c r="G2330" s="380">
        <f>PTCA!AD2313</f>
        <v>0</v>
      </c>
      <c r="H2330" s="62"/>
      <c r="I2330" s="760">
        <f>PTCA!C2313</f>
        <v>0</v>
      </c>
      <c r="J2330" s="760" t="str">
        <f>PTCA!AK2313</f>
        <v/>
      </c>
      <c r="K2330" s="760">
        <f>PTCA!AL2313</f>
        <v>0</v>
      </c>
      <c r="L2330" s="62"/>
      <c r="M2330" s="607"/>
      <c r="N2330" s="62"/>
      <c r="O2330" s="63">
        <f>PTCA!AA4066</f>
        <v>0</v>
      </c>
      <c r="P2330" s="63">
        <f>PTCA!AF4066</f>
        <v>0</v>
      </c>
      <c r="Q2330" s="232" t="e">
        <f t="shared" si="73"/>
        <v>#DIV/0!</v>
      </c>
      <c r="R2330" s="544">
        <f>PTCA!AI4066</f>
        <v>0</v>
      </c>
      <c r="S2330" s="544">
        <f>PTCA!AJ2313</f>
        <v>0</v>
      </c>
      <c r="T2330" s="53"/>
      <c r="U2330" s="232" t="e">
        <f t="shared" si="74"/>
        <v>#DIV/0!</v>
      </c>
      <c r="V2330" s="272"/>
      <c r="X2330" s="255"/>
      <c r="Y2330" s="254"/>
    </row>
    <row r="2331" spans="1:25" ht="15">
      <c r="A2331" s="380" t="str">
        <f>PTCA!B2314</f>
        <v>-000</v>
      </c>
      <c r="B2331" s="380">
        <f>PTCA!D2314</f>
        <v>0</v>
      </c>
      <c r="C2331" s="380">
        <f>PTCA!J2314</f>
        <v>0</v>
      </c>
      <c r="D2331" s="380">
        <f>PTCA!K2314</f>
        <v>0</v>
      </c>
      <c r="E2331" s="380">
        <f>PTCA!H2314</f>
        <v>0</v>
      </c>
      <c r="F2331" s="380">
        <f>PTCA!Z2314</f>
        <v>0</v>
      </c>
      <c r="G2331" s="380">
        <f>PTCA!AD2314</f>
        <v>0</v>
      </c>
      <c r="H2331" s="62"/>
      <c r="I2331" s="760">
        <f>PTCA!C2314</f>
        <v>0</v>
      </c>
      <c r="J2331" s="760" t="str">
        <f>PTCA!AK2314</f>
        <v/>
      </c>
      <c r="K2331" s="760">
        <f>PTCA!AL2314</f>
        <v>0</v>
      </c>
      <c r="L2331" s="62"/>
      <c r="M2331" s="607"/>
      <c r="N2331" s="62"/>
      <c r="O2331" s="63">
        <f>PTCA!AA4067</f>
        <v>0</v>
      </c>
      <c r="P2331" s="63">
        <f>PTCA!AF4067</f>
        <v>0</v>
      </c>
      <c r="Q2331" s="232" t="e">
        <f t="shared" si="73"/>
        <v>#DIV/0!</v>
      </c>
      <c r="R2331" s="544">
        <f>PTCA!AI4067</f>
        <v>0</v>
      </c>
      <c r="S2331" s="544">
        <f>PTCA!AJ2314</f>
        <v>0</v>
      </c>
      <c r="T2331" s="53"/>
      <c r="U2331" s="232" t="e">
        <f t="shared" si="74"/>
        <v>#DIV/0!</v>
      </c>
      <c r="V2331" s="272"/>
      <c r="X2331" s="255"/>
      <c r="Y2331" s="254"/>
    </row>
    <row r="2332" spans="1:25" ht="15">
      <c r="A2332" s="380" t="str">
        <f>PTCA!B2315</f>
        <v>-000</v>
      </c>
      <c r="B2332" s="380">
        <f>PTCA!D2315</f>
        <v>0</v>
      </c>
      <c r="C2332" s="380">
        <f>PTCA!J2315</f>
        <v>0</v>
      </c>
      <c r="D2332" s="380">
        <f>PTCA!K2315</f>
        <v>0</v>
      </c>
      <c r="E2332" s="380">
        <f>PTCA!H2315</f>
        <v>0</v>
      </c>
      <c r="F2332" s="380">
        <f>PTCA!Z2315</f>
        <v>0</v>
      </c>
      <c r="G2332" s="380">
        <f>PTCA!AD2315</f>
        <v>0</v>
      </c>
      <c r="H2332" s="62"/>
      <c r="I2332" s="760">
        <f>PTCA!C2315</f>
        <v>0</v>
      </c>
      <c r="J2332" s="760" t="str">
        <f>PTCA!AK2315</f>
        <v/>
      </c>
      <c r="K2332" s="760">
        <f>PTCA!AL2315</f>
        <v>0</v>
      </c>
      <c r="L2332" s="62"/>
      <c r="M2332" s="607"/>
      <c r="N2332" s="62"/>
      <c r="O2332" s="63">
        <f>PTCA!AA4068</f>
        <v>0</v>
      </c>
      <c r="P2332" s="63">
        <f>PTCA!AF4068</f>
        <v>0</v>
      </c>
      <c r="Q2332" s="232" t="e">
        <f t="shared" si="73"/>
        <v>#DIV/0!</v>
      </c>
      <c r="R2332" s="544">
        <f>PTCA!AI4068</f>
        <v>0</v>
      </c>
      <c r="S2332" s="544">
        <f>PTCA!AJ2315</f>
        <v>0</v>
      </c>
      <c r="T2332" s="53"/>
      <c r="U2332" s="232" t="e">
        <f t="shared" si="74"/>
        <v>#DIV/0!</v>
      </c>
      <c r="V2332" s="272"/>
      <c r="X2332" s="255"/>
      <c r="Y2332" s="254"/>
    </row>
    <row r="2333" spans="1:25" ht="15">
      <c r="A2333" s="380" t="str">
        <f>PTCA!B2316</f>
        <v>-000</v>
      </c>
      <c r="B2333" s="380">
        <f>PTCA!D2316</f>
        <v>0</v>
      </c>
      <c r="C2333" s="380">
        <f>PTCA!J2316</f>
        <v>0</v>
      </c>
      <c r="D2333" s="380">
        <f>PTCA!K2316</f>
        <v>0</v>
      </c>
      <c r="E2333" s="380">
        <f>PTCA!H2316</f>
        <v>0</v>
      </c>
      <c r="F2333" s="380">
        <f>PTCA!Z2316</f>
        <v>0</v>
      </c>
      <c r="G2333" s="380">
        <f>PTCA!AD2316</f>
        <v>0</v>
      </c>
      <c r="H2333" s="62"/>
      <c r="I2333" s="760">
        <f>PTCA!C2316</f>
        <v>0</v>
      </c>
      <c r="J2333" s="760" t="str">
        <f>PTCA!AK2316</f>
        <v/>
      </c>
      <c r="K2333" s="760">
        <f>PTCA!AL2316</f>
        <v>0</v>
      </c>
      <c r="L2333" s="62"/>
      <c r="M2333" s="607"/>
      <c r="N2333" s="62"/>
      <c r="O2333" s="63">
        <f>PTCA!AA4069</f>
        <v>0</v>
      </c>
      <c r="P2333" s="63">
        <f>PTCA!AF4069</f>
        <v>0</v>
      </c>
      <c r="Q2333" s="232" t="e">
        <f t="shared" si="73"/>
        <v>#DIV/0!</v>
      </c>
      <c r="R2333" s="544">
        <f>PTCA!AI4069</f>
        <v>0</v>
      </c>
      <c r="S2333" s="544">
        <f>PTCA!AJ2316</f>
        <v>0</v>
      </c>
      <c r="T2333" s="53"/>
      <c r="U2333" s="232" t="e">
        <f t="shared" si="74"/>
        <v>#DIV/0!</v>
      </c>
      <c r="V2333" s="272"/>
      <c r="X2333" s="255"/>
      <c r="Y2333" s="254"/>
    </row>
    <row r="2334" spans="1:25" ht="15">
      <c r="A2334" s="380" t="str">
        <f>PTCA!B2317</f>
        <v>-000</v>
      </c>
      <c r="B2334" s="380">
        <f>PTCA!D2317</f>
        <v>0</v>
      </c>
      <c r="C2334" s="380">
        <f>PTCA!J2317</f>
        <v>0</v>
      </c>
      <c r="D2334" s="380">
        <f>PTCA!K2317</f>
        <v>0</v>
      </c>
      <c r="E2334" s="380">
        <f>PTCA!H2317</f>
        <v>0</v>
      </c>
      <c r="F2334" s="380">
        <f>PTCA!Z2317</f>
        <v>0</v>
      </c>
      <c r="G2334" s="380">
        <f>PTCA!AD2317</f>
        <v>0</v>
      </c>
      <c r="H2334" s="62"/>
      <c r="I2334" s="760">
        <f>PTCA!C2317</f>
        <v>0</v>
      </c>
      <c r="J2334" s="760" t="str">
        <f>PTCA!AK2317</f>
        <v/>
      </c>
      <c r="K2334" s="760">
        <f>PTCA!AL2317</f>
        <v>0</v>
      </c>
      <c r="L2334" s="62"/>
      <c r="M2334" s="607"/>
      <c r="N2334" s="62"/>
      <c r="O2334" s="63">
        <f>PTCA!AA4070</f>
        <v>0</v>
      </c>
      <c r="P2334" s="63">
        <f>PTCA!AF4070</f>
        <v>0</v>
      </c>
      <c r="Q2334" s="232" t="e">
        <f t="shared" si="73"/>
        <v>#DIV/0!</v>
      </c>
      <c r="R2334" s="544">
        <f>PTCA!AI4070</f>
        <v>0</v>
      </c>
      <c r="S2334" s="544">
        <f>PTCA!AJ2317</f>
        <v>0</v>
      </c>
      <c r="T2334" s="53"/>
      <c r="U2334" s="232" t="e">
        <f t="shared" si="74"/>
        <v>#DIV/0!</v>
      </c>
      <c r="V2334" s="272"/>
      <c r="X2334" s="255"/>
      <c r="Y2334" s="254"/>
    </row>
    <row r="2335" spans="1:25" ht="15">
      <c r="A2335" s="380" t="str">
        <f>PTCA!B2318</f>
        <v>-000</v>
      </c>
      <c r="B2335" s="380">
        <f>PTCA!D2318</f>
        <v>0</v>
      </c>
      <c r="C2335" s="380">
        <f>PTCA!J2318</f>
        <v>0</v>
      </c>
      <c r="D2335" s="380">
        <f>PTCA!K2318</f>
        <v>0</v>
      </c>
      <c r="E2335" s="380">
        <f>PTCA!H2318</f>
        <v>0</v>
      </c>
      <c r="F2335" s="380">
        <f>PTCA!Z2318</f>
        <v>0</v>
      </c>
      <c r="G2335" s="380">
        <f>PTCA!AD2318</f>
        <v>0</v>
      </c>
      <c r="H2335" s="62"/>
      <c r="I2335" s="760">
        <f>PTCA!C2318</f>
        <v>0</v>
      </c>
      <c r="J2335" s="760" t="str">
        <f>PTCA!AK2318</f>
        <v/>
      </c>
      <c r="K2335" s="760">
        <f>PTCA!AL2318</f>
        <v>0</v>
      </c>
      <c r="L2335" s="62"/>
      <c r="M2335" s="607"/>
      <c r="N2335" s="62"/>
      <c r="O2335" s="63">
        <f>PTCA!AA4071</f>
        <v>0</v>
      </c>
      <c r="P2335" s="63">
        <f>PTCA!AF4071</f>
        <v>0</v>
      </c>
      <c r="Q2335" s="232" t="e">
        <f t="shared" si="73"/>
        <v>#DIV/0!</v>
      </c>
      <c r="R2335" s="544">
        <f>PTCA!AI4071</f>
        <v>0</v>
      </c>
      <c r="S2335" s="544">
        <f>PTCA!AJ2318</f>
        <v>0</v>
      </c>
      <c r="T2335" s="53"/>
      <c r="U2335" s="232" t="e">
        <f t="shared" si="74"/>
        <v>#DIV/0!</v>
      </c>
      <c r="V2335" s="272"/>
      <c r="X2335" s="255"/>
      <c r="Y2335" s="254"/>
    </row>
    <row r="2336" spans="1:25" ht="15">
      <c r="A2336" s="380" t="str">
        <f>PTCA!B2319</f>
        <v>-000</v>
      </c>
      <c r="B2336" s="380">
        <f>PTCA!D2319</f>
        <v>0</v>
      </c>
      <c r="C2336" s="380">
        <f>PTCA!J2319</f>
        <v>0</v>
      </c>
      <c r="D2336" s="380">
        <f>PTCA!K2319</f>
        <v>0</v>
      </c>
      <c r="E2336" s="380">
        <f>PTCA!H2319</f>
        <v>0</v>
      </c>
      <c r="F2336" s="380">
        <f>PTCA!Z2319</f>
        <v>0</v>
      </c>
      <c r="G2336" s="380">
        <f>PTCA!AD2319</f>
        <v>0</v>
      </c>
      <c r="H2336" s="62"/>
      <c r="I2336" s="760">
        <f>PTCA!C2319</f>
        <v>0</v>
      </c>
      <c r="J2336" s="760" t="str">
        <f>PTCA!AK2319</f>
        <v/>
      </c>
      <c r="K2336" s="760">
        <f>PTCA!AL2319</f>
        <v>0</v>
      </c>
      <c r="L2336" s="62"/>
      <c r="M2336" s="607"/>
      <c r="N2336" s="62"/>
      <c r="O2336" s="63">
        <f>PTCA!AA4072</f>
        <v>0</v>
      </c>
      <c r="P2336" s="63">
        <f>PTCA!AF4072</f>
        <v>0</v>
      </c>
      <c r="Q2336" s="232" t="e">
        <f t="shared" si="73"/>
        <v>#DIV/0!</v>
      </c>
      <c r="R2336" s="544">
        <f>PTCA!AI4072</f>
        <v>0</v>
      </c>
      <c r="S2336" s="544">
        <f>PTCA!AJ2319</f>
        <v>0</v>
      </c>
      <c r="T2336" s="53"/>
      <c r="U2336" s="232" t="e">
        <f t="shared" si="74"/>
        <v>#DIV/0!</v>
      </c>
      <c r="V2336" s="272"/>
      <c r="X2336" s="255"/>
      <c r="Y2336" s="254"/>
    </row>
    <row r="2337" spans="1:25" ht="15">
      <c r="A2337" s="380" t="str">
        <f>PTCA!B2320</f>
        <v>-000</v>
      </c>
      <c r="B2337" s="380">
        <f>PTCA!D2320</f>
        <v>0</v>
      </c>
      <c r="C2337" s="380">
        <f>PTCA!J2320</f>
        <v>0</v>
      </c>
      <c r="D2337" s="380">
        <f>PTCA!K2320</f>
        <v>0</v>
      </c>
      <c r="E2337" s="380">
        <f>PTCA!H2320</f>
        <v>0</v>
      </c>
      <c r="F2337" s="380">
        <f>PTCA!Z2320</f>
        <v>0</v>
      </c>
      <c r="G2337" s="380">
        <f>PTCA!AD2320</f>
        <v>0</v>
      </c>
      <c r="H2337" s="62"/>
      <c r="I2337" s="760">
        <f>PTCA!C2320</f>
        <v>0</v>
      </c>
      <c r="J2337" s="760" t="str">
        <f>PTCA!AK2320</f>
        <v/>
      </c>
      <c r="K2337" s="760">
        <f>PTCA!AL2320</f>
        <v>0</v>
      </c>
      <c r="L2337" s="62"/>
      <c r="M2337" s="607"/>
      <c r="N2337" s="62"/>
      <c r="O2337" s="63">
        <f>PTCA!AA4073</f>
        <v>0</v>
      </c>
      <c r="P2337" s="63">
        <f>PTCA!AF4073</f>
        <v>0</v>
      </c>
      <c r="Q2337" s="232" t="e">
        <f t="shared" si="73"/>
        <v>#DIV/0!</v>
      </c>
      <c r="R2337" s="544">
        <f>PTCA!AI4073</f>
        <v>0</v>
      </c>
      <c r="S2337" s="544">
        <f>PTCA!AJ2320</f>
        <v>0</v>
      </c>
      <c r="T2337" s="53"/>
      <c r="U2337" s="232" t="e">
        <f t="shared" si="74"/>
        <v>#DIV/0!</v>
      </c>
      <c r="V2337" s="272"/>
      <c r="X2337" s="255"/>
      <c r="Y2337" s="254"/>
    </row>
    <row r="2338" spans="1:25" ht="15">
      <c r="A2338" s="380" t="str">
        <f>PTCA!B2321</f>
        <v>-000</v>
      </c>
      <c r="B2338" s="380">
        <f>PTCA!D2321</f>
        <v>0</v>
      </c>
      <c r="C2338" s="380">
        <f>PTCA!J2321</f>
        <v>0</v>
      </c>
      <c r="D2338" s="380">
        <f>PTCA!K2321</f>
        <v>0</v>
      </c>
      <c r="E2338" s="380">
        <f>PTCA!H2321</f>
        <v>0</v>
      </c>
      <c r="F2338" s="380">
        <f>PTCA!Z2321</f>
        <v>0</v>
      </c>
      <c r="G2338" s="380">
        <f>PTCA!AD2321</f>
        <v>0</v>
      </c>
      <c r="H2338" s="62"/>
      <c r="I2338" s="760">
        <f>PTCA!C2321</f>
        <v>0</v>
      </c>
      <c r="J2338" s="760" t="str">
        <f>PTCA!AK2321</f>
        <v/>
      </c>
      <c r="K2338" s="760">
        <f>PTCA!AL2321</f>
        <v>0</v>
      </c>
      <c r="L2338" s="62"/>
      <c r="M2338" s="607"/>
      <c r="N2338" s="62"/>
      <c r="O2338" s="63">
        <f>PTCA!AA4074</f>
        <v>0</v>
      </c>
      <c r="P2338" s="63">
        <f>PTCA!AF4074</f>
        <v>0</v>
      </c>
      <c r="Q2338" s="232" t="e">
        <f t="shared" si="73"/>
        <v>#DIV/0!</v>
      </c>
      <c r="R2338" s="544">
        <f>PTCA!AI4074</f>
        <v>0</v>
      </c>
      <c r="S2338" s="544">
        <f>PTCA!AJ2321</f>
        <v>0</v>
      </c>
      <c r="T2338" s="53"/>
      <c r="U2338" s="232" t="e">
        <f t="shared" si="74"/>
        <v>#DIV/0!</v>
      </c>
      <c r="V2338" s="272"/>
      <c r="X2338" s="255"/>
      <c r="Y2338" s="254"/>
    </row>
    <row r="2339" spans="1:25" ht="15">
      <c r="A2339" s="380" t="str">
        <f>PTCA!B2322</f>
        <v>-000</v>
      </c>
      <c r="B2339" s="380">
        <f>PTCA!D2322</f>
        <v>0</v>
      </c>
      <c r="C2339" s="380">
        <f>PTCA!J2322</f>
        <v>0</v>
      </c>
      <c r="D2339" s="380">
        <f>PTCA!K2322</f>
        <v>0</v>
      </c>
      <c r="E2339" s="380">
        <f>PTCA!H2322</f>
        <v>0</v>
      </c>
      <c r="F2339" s="380">
        <f>PTCA!Z2322</f>
        <v>0</v>
      </c>
      <c r="G2339" s="380">
        <f>PTCA!AD2322</f>
        <v>0</v>
      </c>
      <c r="H2339" s="62"/>
      <c r="I2339" s="760">
        <f>PTCA!C2322</f>
        <v>0</v>
      </c>
      <c r="J2339" s="760" t="str">
        <f>PTCA!AK2322</f>
        <v/>
      </c>
      <c r="K2339" s="760">
        <f>PTCA!AL2322</f>
        <v>0</v>
      </c>
      <c r="L2339" s="62"/>
      <c r="M2339" s="607"/>
      <c r="N2339" s="62"/>
      <c r="O2339" s="63">
        <f>PTCA!AA4075</f>
        <v>0</v>
      </c>
      <c r="P2339" s="63">
        <f>PTCA!AF4075</f>
        <v>0</v>
      </c>
      <c r="Q2339" s="232" t="e">
        <f t="shared" si="73"/>
        <v>#DIV/0!</v>
      </c>
      <c r="R2339" s="544">
        <f>PTCA!AI4075</f>
        <v>0</v>
      </c>
      <c r="S2339" s="544">
        <f>PTCA!AJ2322</f>
        <v>0</v>
      </c>
      <c r="T2339" s="53"/>
      <c r="U2339" s="232" t="e">
        <f t="shared" si="74"/>
        <v>#DIV/0!</v>
      </c>
      <c r="V2339" s="272"/>
      <c r="X2339" s="255"/>
      <c r="Y2339" s="254"/>
    </row>
    <row r="2340" spans="1:25" ht="15">
      <c r="A2340" s="380" t="str">
        <f>PTCA!B2323</f>
        <v>-000</v>
      </c>
      <c r="B2340" s="380">
        <f>PTCA!D2323</f>
        <v>0</v>
      </c>
      <c r="C2340" s="380">
        <f>PTCA!J2323</f>
        <v>0</v>
      </c>
      <c r="D2340" s="380">
        <f>PTCA!K2323</f>
        <v>0</v>
      </c>
      <c r="E2340" s="380">
        <f>PTCA!H2323</f>
        <v>0</v>
      </c>
      <c r="F2340" s="380">
        <f>PTCA!Z2323</f>
        <v>0</v>
      </c>
      <c r="G2340" s="380">
        <f>PTCA!AD2323</f>
        <v>0</v>
      </c>
      <c r="H2340" s="62"/>
      <c r="I2340" s="760">
        <f>PTCA!C2323</f>
        <v>0</v>
      </c>
      <c r="J2340" s="760" t="str">
        <f>PTCA!AK2323</f>
        <v/>
      </c>
      <c r="K2340" s="760">
        <f>PTCA!AL2323</f>
        <v>0</v>
      </c>
      <c r="L2340" s="62"/>
      <c r="M2340" s="607"/>
      <c r="N2340" s="62"/>
      <c r="O2340" s="63">
        <f>PTCA!AA4076</f>
        <v>0</v>
      </c>
      <c r="P2340" s="63">
        <f>PTCA!AF4076</f>
        <v>0</v>
      </c>
      <c r="Q2340" s="232" t="e">
        <f t="shared" si="73"/>
        <v>#DIV/0!</v>
      </c>
      <c r="R2340" s="544">
        <f>PTCA!AI4076</f>
        <v>0</v>
      </c>
      <c r="S2340" s="544">
        <f>PTCA!AJ2323</f>
        <v>0</v>
      </c>
      <c r="T2340" s="53"/>
      <c r="U2340" s="232" t="e">
        <f t="shared" si="74"/>
        <v>#DIV/0!</v>
      </c>
      <c r="V2340" s="272"/>
      <c r="X2340" s="255"/>
      <c r="Y2340" s="254"/>
    </row>
    <row r="2341" spans="1:25" ht="15">
      <c r="A2341" s="380" t="str">
        <f>PTCA!B2324</f>
        <v>-000</v>
      </c>
      <c r="B2341" s="380">
        <f>PTCA!D2324</f>
        <v>0</v>
      </c>
      <c r="C2341" s="380">
        <f>PTCA!J2324</f>
        <v>0</v>
      </c>
      <c r="D2341" s="380">
        <f>PTCA!K2324</f>
        <v>0</v>
      </c>
      <c r="E2341" s="380">
        <f>PTCA!H2324</f>
        <v>0</v>
      </c>
      <c r="F2341" s="380">
        <f>PTCA!Z2324</f>
        <v>0</v>
      </c>
      <c r="G2341" s="380">
        <f>PTCA!AD2324</f>
        <v>0</v>
      </c>
      <c r="H2341" s="62"/>
      <c r="I2341" s="760">
        <f>PTCA!C2324</f>
        <v>0</v>
      </c>
      <c r="J2341" s="760" t="str">
        <f>PTCA!AK2324</f>
        <v/>
      </c>
      <c r="K2341" s="760">
        <f>PTCA!AL2324</f>
        <v>0</v>
      </c>
      <c r="L2341" s="62"/>
      <c r="M2341" s="607"/>
      <c r="N2341" s="62"/>
      <c r="O2341" s="63">
        <f>PTCA!AA4077</f>
        <v>0</v>
      </c>
      <c r="P2341" s="63">
        <f>PTCA!AF4077</f>
        <v>0</v>
      </c>
      <c r="Q2341" s="232" t="e">
        <f t="shared" si="73"/>
        <v>#DIV/0!</v>
      </c>
      <c r="R2341" s="544">
        <f>PTCA!AI4077</f>
        <v>0</v>
      </c>
      <c r="S2341" s="544">
        <f>PTCA!AJ2324</f>
        <v>0</v>
      </c>
      <c r="T2341" s="53"/>
      <c r="U2341" s="232" t="e">
        <f t="shared" si="74"/>
        <v>#DIV/0!</v>
      </c>
      <c r="V2341" s="272"/>
      <c r="X2341" s="255"/>
      <c r="Y2341" s="254"/>
    </row>
    <row r="2342" spans="1:25" ht="15">
      <c r="A2342" s="380" t="str">
        <f>PTCA!B2325</f>
        <v>-000</v>
      </c>
      <c r="B2342" s="380">
        <f>PTCA!D2325</f>
        <v>0</v>
      </c>
      <c r="C2342" s="380">
        <f>PTCA!J2325</f>
        <v>0</v>
      </c>
      <c r="D2342" s="380">
        <f>PTCA!K2325</f>
        <v>0</v>
      </c>
      <c r="E2342" s="380">
        <f>PTCA!H2325</f>
        <v>0</v>
      </c>
      <c r="F2342" s="380">
        <f>PTCA!Z2325</f>
        <v>0</v>
      </c>
      <c r="G2342" s="380">
        <f>PTCA!AD2325</f>
        <v>0</v>
      </c>
      <c r="H2342" s="62"/>
      <c r="I2342" s="760">
        <f>PTCA!C2325</f>
        <v>0</v>
      </c>
      <c r="J2342" s="760" t="str">
        <f>PTCA!AK2325</f>
        <v/>
      </c>
      <c r="K2342" s="760">
        <f>PTCA!AL2325</f>
        <v>0</v>
      </c>
      <c r="L2342" s="62"/>
      <c r="M2342" s="607"/>
      <c r="N2342" s="62"/>
      <c r="O2342" s="63">
        <f>PTCA!AA4078</f>
        <v>0</v>
      </c>
      <c r="P2342" s="63">
        <f>PTCA!AF4078</f>
        <v>0</v>
      </c>
      <c r="Q2342" s="232" t="e">
        <f t="shared" si="73"/>
        <v>#DIV/0!</v>
      </c>
      <c r="R2342" s="544">
        <f>PTCA!AI4078</f>
        <v>0</v>
      </c>
      <c r="S2342" s="544">
        <f>PTCA!AJ2325</f>
        <v>0</v>
      </c>
      <c r="T2342" s="53"/>
      <c r="U2342" s="232" t="e">
        <f t="shared" si="74"/>
        <v>#DIV/0!</v>
      </c>
      <c r="V2342" s="272"/>
      <c r="X2342" s="255"/>
      <c r="Y2342" s="254"/>
    </row>
    <row r="2343" spans="1:25" ht="15">
      <c r="A2343" s="380" t="str">
        <f>PTCA!B2326</f>
        <v>-000</v>
      </c>
      <c r="B2343" s="380">
        <f>PTCA!D2326</f>
        <v>0</v>
      </c>
      <c r="C2343" s="380">
        <f>PTCA!J2326</f>
        <v>0</v>
      </c>
      <c r="D2343" s="380">
        <f>PTCA!K2326</f>
        <v>0</v>
      </c>
      <c r="E2343" s="380">
        <f>PTCA!H2326</f>
        <v>0</v>
      </c>
      <c r="F2343" s="380">
        <f>PTCA!Z2326</f>
        <v>0</v>
      </c>
      <c r="G2343" s="380">
        <f>PTCA!AD2326</f>
        <v>0</v>
      </c>
      <c r="H2343" s="62"/>
      <c r="I2343" s="760">
        <f>PTCA!C2326</f>
        <v>0</v>
      </c>
      <c r="J2343" s="760" t="str">
        <f>PTCA!AK2326</f>
        <v/>
      </c>
      <c r="K2343" s="760">
        <f>PTCA!AL2326</f>
        <v>0</v>
      </c>
      <c r="L2343" s="62"/>
      <c r="M2343" s="607"/>
      <c r="N2343" s="62"/>
      <c r="O2343" s="63">
        <f>PTCA!AA4079</f>
        <v>0</v>
      </c>
      <c r="P2343" s="63">
        <f>PTCA!AF4079</f>
        <v>0</v>
      </c>
      <c r="Q2343" s="232" t="e">
        <f t="shared" si="73"/>
        <v>#DIV/0!</v>
      </c>
      <c r="R2343" s="544">
        <f>PTCA!AI4079</f>
        <v>0</v>
      </c>
      <c r="S2343" s="544">
        <f>PTCA!AJ2326</f>
        <v>0</v>
      </c>
      <c r="T2343" s="53"/>
      <c r="U2343" s="232" t="e">
        <f t="shared" si="74"/>
        <v>#DIV/0!</v>
      </c>
      <c r="V2343" s="272"/>
      <c r="X2343" s="255"/>
      <c r="Y2343" s="254"/>
    </row>
    <row r="2344" spans="1:25" ht="15">
      <c r="A2344" s="380" t="str">
        <f>PTCA!B2327</f>
        <v>-000</v>
      </c>
      <c r="B2344" s="380">
        <f>PTCA!D2327</f>
        <v>0</v>
      </c>
      <c r="C2344" s="380">
        <f>PTCA!J2327</f>
        <v>0</v>
      </c>
      <c r="D2344" s="380">
        <f>PTCA!K2327</f>
        <v>0</v>
      </c>
      <c r="E2344" s="380">
        <f>PTCA!H2327</f>
        <v>0</v>
      </c>
      <c r="F2344" s="380">
        <f>PTCA!Z2327</f>
        <v>0</v>
      </c>
      <c r="G2344" s="380">
        <f>PTCA!AD2327</f>
        <v>0</v>
      </c>
      <c r="H2344" s="62"/>
      <c r="I2344" s="760">
        <f>PTCA!C2327</f>
        <v>0</v>
      </c>
      <c r="J2344" s="760" t="str">
        <f>PTCA!AK2327</f>
        <v/>
      </c>
      <c r="K2344" s="760">
        <f>PTCA!AL2327</f>
        <v>0</v>
      </c>
      <c r="L2344" s="62"/>
      <c r="M2344" s="607"/>
      <c r="N2344" s="62"/>
      <c r="O2344" s="63">
        <f>PTCA!AA4080</f>
        <v>0</v>
      </c>
      <c r="P2344" s="63">
        <f>PTCA!AF4080</f>
        <v>0</v>
      </c>
      <c r="Q2344" s="232" t="e">
        <f t="shared" si="73"/>
        <v>#DIV/0!</v>
      </c>
      <c r="R2344" s="544">
        <f>PTCA!AI4080</f>
        <v>0</v>
      </c>
      <c r="S2344" s="544">
        <f>PTCA!AJ2327</f>
        <v>0</v>
      </c>
      <c r="T2344" s="53"/>
      <c r="U2344" s="232" t="e">
        <f t="shared" si="74"/>
        <v>#DIV/0!</v>
      </c>
      <c r="V2344" s="272"/>
      <c r="X2344" s="255"/>
      <c r="Y2344" s="254"/>
    </row>
    <row r="2345" spans="1:25" ht="15">
      <c r="A2345" s="380" t="str">
        <f>PTCA!B2328</f>
        <v>-000</v>
      </c>
      <c r="B2345" s="380">
        <f>PTCA!D2328</f>
        <v>0</v>
      </c>
      <c r="C2345" s="380">
        <f>PTCA!J2328</f>
        <v>0</v>
      </c>
      <c r="D2345" s="380">
        <f>PTCA!K2328</f>
        <v>0</v>
      </c>
      <c r="E2345" s="380">
        <f>PTCA!H2328</f>
        <v>0</v>
      </c>
      <c r="F2345" s="380">
        <f>PTCA!Z2328</f>
        <v>0</v>
      </c>
      <c r="G2345" s="380">
        <f>PTCA!AD2328</f>
        <v>0</v>
      </c>
      <c r="H2345" s="62"/>
      <c r="I2345" s="760">
        <f>PTCA!C2328</f>
        <v>0</v>
      </c>
      <c r="J2345" s="760" t="str">
        <f>PTCA!AK2328</f>
        <v/>
      </c>
      <c r="K2345" s="760">
        <f>PTCA!AL2328</f>
        <v>0</v>
      </c>
      <c r="L2345" s="62"/>
      <c r="M2345" s="607"/>
      <c r="N2345" s="62"/>
      <c r="O2345" s="63">
        <f>PTCA!AA4081</f>
        <v>0</v>
      </c>
      <c r="P2345" s="63">
        <f>PTCA!AF4081</f>
        <v>0</v>
      </c>
      <c r="Q2345" s="232" t="e">
        <f t="shared" si="73"/>
        <v>#DIV/0!</v>
      </c>
      <c r="R2345" s="544">
        <f>PTCA!AI4081</f>
        <v>0</v>
      </c>
      <c r="S2345" s="544">
        <f>PTCA!AJ2328</f>
        <v>0</v>
      </c>
      <c r="T2345" s="53"/>
      <c r="U2345" s="232" t="e">
        <f t="shared" si="74"/>
        <v>#DIV/0!</v>
      </c>
      <c r="V2345" s="272"/>
      <c r="X2345" s="255"/>
      <c r="Y2345" s="254"/>
    </row>
    <row r="2346" spans="1:25" ht="15">
      <c r="A2346" s="380" t="str">
        <f>PTCA!B2329</f>
        <v>-000</v>
      </c>
      <c r="B2346" s="380">
        <f>PTCA!D2329</f>
        <v>0</v>
      </c>
      <c r="C2346" s="380">
        <f>PTCA!J2329</f>
        <v>0</v>
      </c>
      <c r="D2346" s="380">
        <f>PTCA!K2329</f>
        <v>0</v>
      </c>
      <c r="E2346" s="380">
        <f>PTCA!H2329</f>
        <v>0</v>
      </c>
      <c r="F2346" s="380">
        <f>PTCA!Z2329</f>
        <v>0</v>
      </c>
      <c r="G2346" s="380">
        <f>PTCA!AD2329</f>
        <v>0</v>
      </c>
      <c r="H2346" s="62"/>
      <c r="I2346" s="760">
        <f>PTCA!C2329</f>
        <v>0</v>
      </c>
      <c r="J2346" s="760" t="str">
        <f>PTCA!AK2329</f>
        <v/>
      </c>
      <c r="K2346" s="760">
        <f>PTCA!AL2329</f>
        <v>0</v>
      </c>
      <c r="L2346" s="62"/>
      <c r="M2346" s="607"/>
      <c r="N2346" s="62"/>
      <c r="O2346" s="63">
        <f>PTCA!AA4082</f>
        <v>0</v>
      </c>
      <c r="P2346" s="63">
        <f>PTCA!AF4082</f>
        <v>0</v>
      </c>
      <c r="Q2346" s="232" t="e">
        <f t="shared" si="73"/>
        <v>#DIV/0!</v>
      </c>
      <c r="R2346" s="544">
        <f>PTCA!AI4082</f>
        <v>0</v>
      </c>
      <c r="S2346" s="544">
        <f>PTCA!AJ2329</f>
        <v>0</v>
      </c>
      <c r="T2346" s="53"/>
      <c r="U2346" s="232" t="e">
        <f t="shared" si="74"/>
        <v>#DIV/0!</v>
      </c>
      <c r="V2346" s="272"/>
      <c r="X2346" s="255"/>
      <c r="Y2346" s="254"/>
    </row>
    <row r="2347" spans="1:25" ht="15">
      <c r="A2347" s="380" t="str">
        <f>PTCA!B2330</f>
        <v>-000</v>
      </c>
      <c r="B2347" s="380">
        <f>PTCA!D2330</f>
        <v>0</v>
      </c>
      <c r="C2347" s="380">
        <f>PTCA!J2330</f>
        <v>0</v>
      </c>
      <c r="D2347" s="380">
        <f>PTCA!K2330</f>
        <v>0</v>
      </c>
      <c r="E2347" s="380">
        <f>PTCA!H2330</f>
        <v>0</v>
      </c>
      <c r="F2347" s="380">
        <f>PTCA!Z2330</f>
        <v>0</v>
      </c>
      <c r="G2347" s="380">
        <f>PTCA!AD2330</f>
        <v>0</v>
      </c>
      <c r="H2347" s="62"/>
      <c r="I2347" s="760">
        <f>PTCA!C2330</f>
        <v>0</v>
      </c>
      <c r="J2347" s="760" t="str">
        <f>PTCA!AK2330</f>
        <v/>
      </c>
      <c r="K2347" s="760">
        <f>PTCA!AL2330</f>
        <v>0</v>
      </c>
      <c r="L2347" s="62"/>
      <c r="M2347" s="607"/>
      <c r="N2347" s="62"/>
      <c r="O2347" s="63">
        <f>PTCA!AA4083</f>
        <v>0</v>
      </c>
      <c r="P2347" s="63">
        <f>PTCA!AF4083</f>
        <v>0</v>
      </c>
      <c r="Q2347" s="232" t="e">
        <f t="shared" si="73"/>
        <v>#DIV/0!</v>
      </c>
      <c r="R2347" s="544">
        <f>PTCA!AI4083</f>
        <v>0</v>
      </c>
      <c r="S2347" s="544">
        <f>PTCA!AJ2330</f>
        <v>0</v>
      </c>
      <c r="T2347" s="53"/>
      <c r="U2347" s="232" t="e">
        <f t="shared" si="74"/>
        <v>#DIV/0!</v>
      </c>
      <c r="V2347" s="272"/>
      <c r="X2347" s="255"/>
      <c r="Y2347" s="254"/>
    </row>
    <row r="2348" spans="1:25" ht="15">
      <c r="A2348" s="380" t="str">
        <f>PTCA!B2331</f>
        <v>-000</v>
      </c>
      <c r="B2348" s="380">
        <f>PTCA!D2331</f>
        <v>0</v>
      </c>
      <c r="C2348" s="380">
        <f>PTCA!J2331</f>
        <v>0</v>
      </c>
      <c r="D2348" s="380">
        <f>PTCA!K2331</f>
        <v>0</v>
      </c>
      <c r="E2348" s="380">
        <f>PTCA!H2331</f>
        <v>0</v>
      </c>
      <c r="F2348" s="380">
        <f>PTCA!Z2331</f>
        <v>0</v>
      </c>
      <c r="G2348" s="380">
        <f>PTCA!AD2331</f>
        <v>0</v>
      </c>
      <c r="H2348" s="62"/>
      <c r="I2348" s="760">
        <f>PTCA!C2331</f>
        <v>0</v>
      </c>
      <c r="J2348" s="760" t="str">
        <f>PTCA!AK2331</f>
        <v/>
      </c>
      <c r="K2348" s="760">
        <f>PTCA!AL2331</f>
        <v>0</v>
      </c>
      <c r="L2348" s="62"/>
      <c r="M2348" s="607"/>
      <c r="N2348" s="62"/>
      <c r="O2348" s="63">
        <f>PTCA!AA4084</f>
        <v>0</v>
      </c>
      <c r="P2348" s="63">
        <f>PTCA!AF4084</f>
        <v>0</v>
      </c>
      <c r="Q2348" s="232" t="e">
        <f t="shared" si="73"/>
        <v>#DIV/0!</v>
      </c>
      <c r="R2348" s="544">
        <f>PTCA!AI4084</f>
        <v>0</v>
      </c>
      <c r="S2348" s="544">
        <f>PTCA!AJ2331</f>
        <v>0</v>
      </c>
      <c r="T2348" s="53"/>
      <c r="U2348" s="232" t="e">
        <f t="shared" si="74"/>
        <v>#DIV/0!</v>
      </c>
      <c r="V2348" s="272"/>
      <c r="X2348" s="255"/>
      <c r="Y2348" s="254"/>
    </row>
    <row r="2349" spans="1:25" ht="15">
      <c r="A2349" s="380" t="str">
        <f>PTCA!B2332</f>
        <v>-000</v>
      </c>
      <c r="B2349" s="380">
        <f>PTCA!D2332</f>
        <v>0</v>
      </c>
      <c r="C2349" s="380">
        <f>PTCA!J2332</f>
        <v>0</v>
      </c>
      <c r="D2349" s="380">
        <f>PTCA!K2332</f>
        <v>0</v>
      </c>
      <c r="E2349" s="380">
        <f>PTCA!H2332</f>
        <v>0</v>
      </c>
      <c r="F2349" s="380">
        <f>PTCA!Z2332</f>
        <v>0</v>
      </c>
      <c r="G2349" s="380">
        <f>PTCA!AD2332</f>
        <v>0</v>
      </c>
      <c r="H2349" s="62"/>
      <c r="I2349" s="760">
        <f>PTCA!C2332</f>
        <v>0</v>
      </c>
      <c r="J2349" s="760" t="str">
        <f>PTCA!AK2332</f>
        <v/>
      </c>
      <c r="K2349" s="760">
        <f>PTCA!AL2332</f>
        <v>0</v>
      </c>
      <c r="L2349" s="62"/>
      <c r="M2349" s="607"/>
      <c r="N2349" s="62"/>
      <c r="O2349" s="63">
        <f>PTCA!AA4085</f>
        <v>0</v>
      </c>
      <c r="P2349" s="63">
        <f>PTCA!AF4085</f>
        <v>0</v>
      </c>
      <c r="Q2349" s="232" t="e">
        <f t="shared" si="73"/>
        <v>#DIV/0!</v>
      </c>
      <c r="R2349" s="544">
        <f>PTCA!AI4085</f>
        <v>0</v>
      </c>
      <c r="S2349" s="544">
        <f>PTCA!AJ2332</f>
        <v>0</v>
      </c>
      <c r="T2349" s="53"/>
      <c r="U2349" s="232" t="e">
        <f t="shared" si="74"/>
        <v>#DIV/0!</v>
      </c>
      <c r="V2349" s="272"/>
      <c r="X2349" s="255"/>
      <c r="Y2349" s="254"/>
    </row>
    <row r="2350" spans="1:25" ht="15">
      <c r="A2350" s="380" t="str">
        <f>PTCA!B2333</f>
        <v>-000</v>
      </c>
      <c r="B2350" s="380">
        <f>PTCA!D2333</f>
        <v>0</v>
      </c>
      <c r="C2350" s="380">
        <f>PTCA!J2333</f>
        <v>0</v>
      </c>
      <c r="D2350" s="380">
        <f>PTCA!K2333</f>
        <v>0</v>
      </c>
      <c r="E2350" s="380">
        <f>PTCA!H2333</f>
        <v>0</v>
      </c>
      <c r="F2350" s="380">
        <f>PTCA!Z2333</f>
        <v>0</v>
      </c>
      <c r="G2350" s="380">
        <f>PTCA!AD2333</f>
        <v>0</v>
      </c>
      <c r="H2350" s="62"/>
      <c r="I2350" s="760">
        <f>PTCA!C2333</f>
        <v>0</v>
      </c>
      <c r="J2350" s="760" t="str">
        <f>PTCA!AK2333</f>
        <v/>
      </c>
      <c r="K2350" s="760">
        <f>PTCA!AL2333</f>
        <v>0</v>
      </c>
      <c r="L2350" s="62"/>
      <c r="M2350" s="607"/>
      <c r="N2350" s="62"/>
      <c r="O2350" s="63">
        <f>PTCA!AA4086</f>
        <v>0</v>
      </c>
      <c r="P2350" s="63">
        <f>PTCA!AF4086</f>
        <v>0</v>
      </c>
      <c r="Q2350" s="232" t="e">
        <f t="shared" si="73"/>
        <v>#DIV/0!</v>
      </c>
      <c r="R2350" s="544">
        <f>PTCA!AI4086</f>
        <v>0</v>
      </c>
      <c r="S2350" s="544">
        <f>PTCA!AJ2333</f>
        <v>0</v>
      </c>
      <c r="T2350" s="53"/>
      <c r="U2350" s="232" t="e">
        <f t="shared" si="74"/>
        <v>#DIV/0!</v>
      </c>
      <c r="V2350" s="272"/>
      <c r="X2350" s="255"/>
      <c r="Y2350" s="254"/>
    </row>
    <row r="2351" spans="1:25" ht="15">
      <c r="A2351" s="380" t="str">
        <f>PTCA!B2334</f>
        <v>-000</v>
      </c>
      <c r="B2351" s="380">
        <f>PTCA!D2334</f>
        <v>0</v>
      </c>
      <c r="C2351" s="380">
        <f>PTCA!J2334</f>
        <v>0</v>
      </c>
      <c r="D2351" s="380">
        <f>PTCA!K2334</f>
        <v>0</v>
      </c>
      <c r="E2351" s="380">
        <f>PTCA!H2334</f>
        <v>0</v>
      </c>
      <c r="F2351" s="380">
        <f>PTCA!Z2334</f>
        <v>0</v>
      </c>
      <c r="G2351" s="380">
        <f>PTCA!AD2334</f>
        <v>0</v>
      </c>
      <c r="H2351" s="62"/>
      <c r="I2351" s="760">
        <f>PTCA!C2334</f>
        <v>0</v>
      </c>
      <c r="J2351" s="760" t="str">
        <f>PTCA!AK2334</f>
        <v/>
      </c>
      <c r="K2351" s="760">
        <f>PTCA!AL2334</f>
        <v>0</v>
      </c>
      <c r="L2351" s="62"/>
      <c r="M2351" s="607"/>
      <c r="N2351" s="62"/>
      <c r="O2351" s="63">
        <f>PTCA!AA4087</f>
        <v>0</v>
      </c>
      <c r="P2351" s="63">
        <f>PTCA!AF4087</f>
        <v>0</v>
      </c>
      <c r="Q2351" s="232" t="e">
        <f t="shared" si="73"/>
        <v>#DIV/0!</v>
      </c>
      <c r="R2351" s="544">
        <f>PTCA!AI4087</f>
        <v>0</v>
      </c>
      <c r="S2351" s="544">
        <f>PTCA!AJ2334</f>
        <v>0</v>
      </c>
      <c r="T2351" s="53"/>
      <c r="U2351" s="232" t="e">
        <f t="shared" si="74"/>
        <v>#DIV/0!</v>
      </c>
      <c r="V2351" s="272"/>
      <c r="X2351" s="255"/>
      <c r="Y2351" s="254"/>
    </row>
    <row r="2352" spans="1:25" ht="15">
      <c r="A2352" s="380" t="str">
        <f>PTCA!B2335</f>
        <v>-000</v>
      </c>
      <c r="B2352" s="380">
        <f>PTCA!D2335</f>
        <v>0</v>
      </c>
      <c r="C2352" s="380">
        <f>PTCA!J2335</f>
        <v>0</v>
      </c>
      <c r="D2352" s="380">
        <f>PTCA!K2335</f>
        <v>0</v>
      </c>
      <c r="E2352" s="380">
        <f>PTCA!H2335</f>
        <v>0</v>
      </c>
      <c r="F2352" s="380">
        <f>PTCA!Z2335</f>
        <v>0</v>
      </c>
      <c r="G2352" s="380">
        <f>PTCA!AD2335</f>
        <v>0</v>
      </c>
      <c r="H2352" s="62"/>
      <c r="I2352" s="760">
        <f>PTCA!C2335</f>
        <v>0</v>
      </c>
      <c r="J2352" s="760" t="str">
        <f>PTCA!AK2335</f>
        <v/>
      </c>
      <c r="K2352" s="760">
        <f>PTCA!AL2335</f>
        <v>0</v>
      </c>
      <c r="L2352" s="62"/>
      <c r="M2352" s="607"/>
      <c r="N2352" s="62"/>
      <c r="O2352" s="63">
        <f>PTCA!AA4088</f>
        <v>0</v>
      </c>
      <c r="P2352" s="63">
        <f>PTCA!AF4088</f>
        <v>0</v>
      </c>
      <c r="Q2352" s="232" t="e">
        <f t="shared" si="73"/>
        <v>#DIV/0!</v>
      </c>
      <c r="R2352" s="544">
        <f>PTCA!AI4088</f>
        <v>0</v>
      </c>
      <c r="S2352" s="544">
        <f>PTCA!AJ2335</f>
        <v>0</v>
      </c>
      <c r="T2352" s="53"/>
      <c r="U2352" s="232" t="e">
        <f t="shared" si="74"/>
        <v>#DIV/0!</v>
      </c>
      <c r="V2352" s="272"/>
      <c r="X2352" s="255"/>
      <c r="Y2352" s="254"/>
    </row>
    <row r="2353" spans="1:25" ht="15">
      <c r="A2353" s="380" t="str">
        <f>PTCA!B2336</f>
        <v>-000</v>
      </c>
      <c r="B2353" s="380">
        <f>PTCA!D2336</f>
        <v>0</v>
      </c>
      <c r="C2353" s="380">
        <f>PTCA!J2336</f>
        <v>0</v>
      </c>
      <c r="D2353" s="380">
        <f>PTCA!K2336</f>
        <v>0</v>
      </c>
      <c r="E2353" s="380">
        <f>PTCA!H2336</f>
        <v>0</v>
      </c>
      <c r="F2353" s="380">
        <f>PTCA!Z2336</f>
        <v>0</v>
      </c>
      <c r="G2353" s="380">
        <f>PTCA!AD2336</f>
        <v>0</v>
      </c>
      <c r="H2353" s="62"/>
      <c r="I2353" s="760">
        <f>PTCA!C2336</f>
        <v>0</v>
      </c>
      <c r="J2353" s="760" t="str">
        <f>PTCA!AK2336</f>
        <v/>
      </c>
      <c r="K2353" s="760">
        <f>PTCA!AL2336</f>
        <v>0</v>
      </c>
      <c r="L2353" s="62"/>
      <c r="M2353" s="607"/>
      <c r="N2353" s="62"/>
      <c r="O2353" s="63">
        <f>PTCA!AA4089</f>
        <v>0</v>
      </c>
      <c r="P2353" s="63">
        <f>PTCA!AF4089</f>
        <v>0</v>
      </c>
      <c r="Q2353" s="232" t="e">
        <f t="shared" si="73"/>
        <v>#DIV/0!</v>
      </c>
      <c r="R2353" s="544">
        <f>PTCA!AI4089</f>
        <v>0</v>
      </c>
      <c r="S2353" s="544">
        <f>PTCA!AJ2336</f>
        <v>0</v>
      </c>
      <c r="T2353" s="53"/>
      <c r="U2353" s="232" t="e">
        <f t="shared" si="74"/>
        <v>#DIV/0!</v>
      </c>
      <c r="V2353" s="272"/>
      <c r="X2353" s="255"/>
      <c r="Y2353" s="254"/>
    </row>
    <row r="2354" spans="1:25" ht="15">
      <c r="A2354" s="380" t="str">
        <f>PTCA!B2337</f>
        <v>-000</v>
      </c>
      <c r="B2354" s="380">
        <f>PTCA!D2337</f>
        <v>0</v>
      </c>
      <c r="C2354" s="380">
        <f>PTCA!J2337</f>
        <v>0</v>
      </c>
      <c r="D2354" s="380">
        <f>PTCA!K2337</f>
        <v>0</v>
      </c>
      <c r="E2354" s="380">
        <f>PTCA!H2337</f>
        <v>0</v>
      </c>
      <c r="F2354" s="380">
        <f>PTCA!Z2337</f>
        <v>0</v>
      </c>
      <c r="G2354" s="380">
        <f>PTCA!AD2337</f>
        <v>0</v>
      </c>
      <c r="H2354" s="62"/>
      <c r="I2354" s="760">
        <f>PTCA!C2337</f>
        <v>0</v>
      </c>
      <c r="J2354" s="760" t="str">
        <f>PTCA!AK2337</f>
        <v/>
      </c>
      <c r="K2354" s="760">
        <f>PTCA!AL2337</f>
        <v>0</v>
      </c>
      <c r="L2354" s="62"/>
      <c r="M2354" s="607"/>
      <c r="N2354" s="62"/>
      <c r="O2354" s="63">
        <f>PTCA!AA4090</f>
        <v>0</v>
      </c>
      <c r="P2354" s="63">
        <f>PTCA!AF4090</f>
        <v>0</v>
      </c>
      <c r="Q2354" s="232" t="e">
        <f t="shared" si="73"/>
        <v>#DIV/0!</v>
      </c>
      <c r="R2354" s="544">
        <f>PTCA!AI4090</f>
        <v>0</v>
      </c>
      <c r="S2354" s="544">
        <f>PTCA!AJ2337</f>
        <v>0</v>
      </c>
      <c r="T2354" s="53"/>
      <c r="U2354" s="232" t="e">
        <f t="shared" si="74"/>
        <v>#DIV/0!</v>
      </c>
      <c r="V2354" s="272"/>
      <c r="X2354" s="255"/>
      <c r="Y2354" s="254"/>
    </row>
    <row r="2355" spans="1:25" ht="15">
      <c r="A2355" s="380" t="str">
        <f>PTCA!B2338</f>
        <v>-000</v>
      </c>
      <c r="B2355" s="380">
        <f>PTCA!D2338</f>
        <v>0</v>
      </c>
      <c r="C2355" s="380">
        <f>PTCA!J2338</f>
        <v>0</v>
      </c>
      <c r="D2355" s="380">
        <f>PTCA!K2338</f>
        <v>0</v>
      </c>
      <c r="E2355" s="380">
        <f>PTCA!H2338</f>
        <v>0</v>
      </c>
      <c r="F2355" s="380">
        <f>PTCA!Z2338</f>
        <v>0</v>
      </c>
      <c r="G2355" s="380">
        <f>PTCA!AD2338</f>
        <v>0</v>
      </c>
      <c r="H2355" s="62"/>
      <c r="I2355" s="760">
        <f>PTCA!C2338</f>
        <v>0</v>
      </c>
      <c r="J2355" s="760" t="str">
        <f>PTCA!AK2338</f>
        <v/>
      </c>
      <c r="K2355" s="760">
        <f>PTCA!AL2338</f>
        <v>0</v>
      </c>
      <c r="L2355" s="62"/>
      <c r="M2355" s="607"/>
      <c r="N2355" s="62"/>
      <c r="O2355" s="63">
        <f>PTCA!AA4091</f>
        <v>0</v>
      </c>
      <c r="P2355" s="63">
        <f>PTCA!AF4091</f>
        <v>0</v>
      </c>
      <c r="Q2355" s="232" t="e">
        <f t="shared" si="73"/>
        <v>#DIV/0!</v>
      </c>
      <c r="R2355" s="544">
        <f>PTCA!AI4091</f>
        <v>0</v>
      </c>
      <c r="S2355" s="544">
        <f>PTCA!AJ2338</f>
        <v>0</v>
      </c>
      <c r="T2355" s="53"/>
      <c r="U2355" s="232" t="e">
        <f t="shared" si="74"/>
        <v>#DIV/0!</v>
      </c>
      <c r="V2355" s="272"/>
      <c r="X2355" s="255"/>
      <c r="Y2355" s="254"/>
    </row>
    <row r="2356" spans="1:25" ht="15">
      <c r="A2356" s="380" t="str">
        <f>PTCA!B2339</f>
        <v>-000</v>
      </c>
      <c r="B2356" s="380">
        <f>PTCA!D2339</f>
        <v>0</v>
      </c>
      <c r="C2356" s="380">
        <f>PTCA!J2339</f>
        <v>0</v>
      </c>
      <c r="D2356" s="380">
        <f>PTCA!K2339</f>
        <v>0</v>
      </c>
      <c r="E2356" s="380">
        <f>PTCA!H2339</f>
        <v>0</v>
      </c>
      <c r="F2356" s="380">
        <f>PTCA!Z2339</f>
        <v>0</v>
      </c>
      <c r="G2356" s="380">
        <f>PTCA!AD2339</f>
        <v>0</v>
      </c>
      <c r="H2356" s="62"/>
      <c r="I2356" s="760">
        <f>PTCA!C2339</f>
        <v>0</v>
      </c>
      <c r="J2356" s="760" t="str">
        <f>PTCA!AK2339</f>
        <v/>
      </c>
      <c r="K2356" s="760">
        <f>PTCA!AL2339</f>
        <v>0</v>
      </c>
      <c r="L2356" s="62"/>
      <c r="M2356" s="607"/>
      <c r="N2356" s="62"/>
      <c r="O2356" s="63">
        <f>PTCA!AA4092</f>
        <v>0</v>
      </c>
      <c r="P2356" s="63">
        <f>PTCA!AF4092</f>
        <v>0</v>
      </c>
      <c r="Q2356" s="232" t="e">
        <f t="shared" si="73"/>
        <v>#DIV/0!</v>
      </c>
      <c r="R2356" s="544">
        <f>PTCA!AI4092</f>
        <v>0</v>
      </c>
      <c r="S2356" s="544">
        <f>PTCA!AJ2339</f>
        <v>0</v>
      </c>
      <c r="T2356" s="53"/>
      <c r="U2356" s="232" t="e">
        <f t="shared" si="74"/>
        <v>#DIV/0!</v>
      </c>
      <c r="V2356" s="272"/>
      <c r="X2356" s="255"/>
      <c r="Y2356" s="254"/>
    </row>
    <row r="2357" spans="1:25" ht="15">
      <c r="A2357" s="380" t="str">
        <f>PTCA!B2340</f>
        <v>-000</v>
      </c>
      <c r="B2357" s="380">
        <f>PTCA!D2340</f>
        <v>0</v>
      </c>
      <c r="C2357" s="380">
        <f>PTCA!J2340</f>
        <v>0</v>
      </c>
      <c r="D2357" s="380">
        <f>PTCA!K2340</f>
        <v>0</v>
      </c>
      <c r="E2357" s="380">
        <f>PTCA!H2340</f>
        <v>0</v>
      </c>
      <c r="F2357" s="380">
        <f>PTCA!Z2340</f>
        <v>0</v>
      </c>
      <c r="G2357" s="380">
        <f>PTCA!AD2340</f>
        <v>0</v>
      </c>
      <c r="H2357" s="62"/>
      <c r="I2357" s="760">
        <f>PTCA!C2340</f>
        <v>0</v>
      </c>
      <c r="J2357" s="760" t="str">
        <f>PTCA!AK2340</f>
        <v/>
      </c>
      <c r="K2357" s="760">
        <f>PTCA!AL2340</f>
        <v>0</v>
      </c>
      <c r="L2357" s="62"/>
      <c r="M2357" s="607"/>
      <c r="N2357" s="62"/>
      <c r="O2357" s="63">
        <f>PTCA!AA4093</f>
        <v>0</v>
      </c>
      <c r="P2357" s="63">
        <f>PTCA!AF4093</f>
        <v>0</v>
      </c>
      <c r="Q2357" s="232" t="e">
        <f t="shared" si="73"/>
        <v>#DIV/0!</v>
      </c>
      <c r="R2357" s="544">
        <f>PTCA!AI4093</f>
        <v>0</v>
      </c>
      <c r="S2357" s="544">
        <f>PTCA!AJ2340</f>
        <v>0</v>
      </c>
      <c r="T2357" s="53"/>
      <c r="U2357" s="232" t="e">
        <f t="shared" si="74"/>
        <v>#DIV/0!</v>
      </c>
      <c r="V2357" s="272"/>
      <c r="X2357" s="255"/>
      <c r="Y2357" s="254"/>
    </row>
    <row r="2358" spans="1:25" ht="15">
      <c r="A2358" s="380" t="str">
        <f>PTCA!B2341</f>
        <v>-000</v>
      </c>
      <c r="B2358" s="380">
        <f>PTCA!D2341</f>
        <v>0</v>
      </c>
      <c r="C2358" s="380">
        <f>PTCA!J2341</f>
        <v>0</v>
      </c>
      <c r="D2358" s="380">
        <f>PTCA!K2341</f>
        <v>0</v>
      </c>
      <c r="E2358" s="380">
        <f>PTCA!H2341</f>
        <v>0</v>
      </c>
      <c r="F2358" s="380">
        <f>PTCA!Z2341</f>
        <v>0</v>
      </c>
      <c r="G2358" s="380">
        <f>PTCA!AD2341</f>
        <v>0</v>
      </c>
      <c r="H2358" s="62"/>
      <c r="I2358" s="760">
        <f>PTCA!C2341</f>
        <v>0</v>
      </c>
      <c r="J2358" s="760" t="str">
        <f>PTCA!AK2341</f>
        <v/>
      </c>
      <c r="K2358" s="760">
        <f>PTCA!AL2341</f>
        <v>0</v>
      </c>
      <c r="L2358" s="62"/>
      <c r="M2358" s="607"/>
      <c r="N2358" s="62"/>
      <c r="O2358" s="63">
        <f>PTCA!AA4094</f>
        <v>0</v>
      </c>
      <c r="P2358" s="63">
        <f>PTCA!AF4094</f>
        <v>0</v>
      </c>
      <c r="Q2358" s="232" t="e">
        <f t="shared" si="73"/>
        <v>#DIV/0!</v>
      </c>
      <c r="R2358" s="544">
        <f>PTCA!AI4094</f>
        <v>0</v>
      </c>
      <c r="S2358" s="544">
        <f>PTCA!AJ2341</f>
        <v>0</v>
      </c>
      <c r="T2358" s="53"/>
      <c r="U2358" s="232" t="e">
        <f t="shared" si="74"/>
        <v>#DIV/0!</v>
      </c>
      <c r="V2358" s="272"/>
      <c r="X2358" s="255"/>
      <c r="Y2358" s="254"/>
    </row>
    <row r="2359" spans="1:25" ht="15">
      <c r="A2359" s="380" t="str">
        <f>PTCA!B2342</f>
        <v>-000</v>
      </c>
      <c r="B2359" s="380">
        <f>PTCA!D2342</f>
        <v>0</v>
      </c>
      <c r="C2359" s="380">
        <f>PTCA!J2342</f>
        <v>0</v>
      </c>
      <c r="D2359" s="380">
        <f>PTCA!K2342</f>
        <v>0</v>
      </c>
      <c r="E2359" s="380">
        <f>PTCA!H2342</f>
        <v>0</v>
      </c>
      <c r="F2359" s="380">
        <f>PTCA!Z2342</f>
        <v>0</v>
      </c>
      <c r="G2359" s="380">
        <f>PTCA!AD2342</f>
        <v>0</v>
      </c>
      <c r="H2359" s="62"/>
      <c r="I2359" s="760">
        <f>PTCA!C2342</f>
        <v>0</v>
      </c>
      <c r="J2359" s="760" t="str">
        <f>PTCA!AK2342</f>
        <v/>
      </c>
      <c r="K2359" s="760">
        <f>PTCA!AL2342</f>
        <v>0</v>
      </c>
      <c r="L2359" s="62"/>
      <c r="M2359" s="607"/>
      <c r="N2359" s="62"/>
      <c r="O2359" s="63">
        <f>PTCA!AA4095</f>
        <v>0</v>
      </c>
      <c r="P2359" s="63">
        <f>PTCA!AF4095</f>
        <v>0</v>
      </c>
      <c r="Q2359" s="232" t="e">
        <f t="shared" si="73"/>
        <v>#DIV/0!</v>
      </c>
      <c r="R2359" s="544">
        <f>PTCA!AI4095</f>
        <v>0</v>
      </c>
      <c r="S2359" s="544">
        <f>PTCA!AJ2342</f>
        <v>0</v>
      </c>
      <c r="T2359" s="53"/>
      <c r="U2359" s="232" t="e">
        <f t="shared" si="74"/>
        <v>#DIV/0!</v>
      </c>
      <c r="V2359" s="272"/>
      <c r="X2359" s="255"/>
      <c r="Y2359" s="254"/>
    </row>
    <row r="2360" spans="1:25" ht="15">
      <c r="A2360" s="380" t="str">
        <f>PTCA!B2343</f>
        <v>-000</v>
      </c>
      <c r="B2360" s="380">
        <f>PTCA!D2343</f>
        <v>0</v>
      </c>
      <c r="C2360" s="380">
        <f>PTCA!J2343</f>
        <v>0</v>
      </c>
      <c r="D2360" s="380">
        <f>PTCA!K2343</f>
        <v>0</v>
      </c>
      <c r="E2360" s="380">
        <f>PTCA!H2343</f>
        <v>0</v>
      </c>
      <c r="F2360" s="380">
        <f>PTCA!Z2343</f>
        <v>0</v>
      </c>
      <c r="G2360" s="380">
        <f>PTCA!AD2343</f>
        <v>0</v>
      </c>
      <c r="H2360" s="62"/>
      <c r="I2360" s="760">
        <f>PTCA!C2343</f>
        <v>0</v>
      </c>
      <c r="J2360" s="760" t="str">
        <f>PTCA!AK2343</f>
        <v/>
      </c>
      <c r="K2360" s="760">
        <f>PTCA!AL2343</f>
        <v>0</v>
      </c>
      <c r="L2360" s="62"/>
      <c r="M2360" s="607"/>
      <c r="N2360" s="62"/>
      <c r="O2360" s="63">
        <f>PTCA!AA4096</f>
        <v>0</v>
      </c>
      <c r="P2360" s="63">
        <f>PTCA!AF4096</f>
        <v>0</v>
      </c>
      <c r="Q2360" s="232" t="e">
        <f t="shared" si="73"/>
        <v>#DIV/0!</v>
      </c>
      <c r="R2360" s="544">
        <f>PTCA!AI4096</f>
        <v>0</v>
      </c>
      <c r="S2360" s="544">
        <f>PTCA!AJ2343</f>
        <v>0</v>
      </c>
      <c r="T2360" s="53"/>
      <c r="U2360" s="232" t="e">
        <f t="shared" si="74"/>
        <v>#DIV/0!</v>
      </c>
      <c r="V2360" s="272"/>
      <c r="X2360" s="255"/>
      <c r="Y2360" s="254"/>
    </row>
    <row r="2361" spans="1:25" ht="15">
      <c r="A2361" s="380" t="str">
        <f>PTCA!B2344</f>
        <v>-000</v>
      </c>
      <c r="B2361" s="380">
        <f>PTCA!D2344</f>
        <v>0</v>
      </c>
      <c r="C2361" s="380">
        <f>PTCA!J2344</f>
        <v>0</v>
      </c>
      <c r="D2361" s="380">
        <f>PTCA!K2344</f>
        <v>0</v>
      </c>
      <c r="E2361" s="380">
        <f>PTCA!H2344</f>
        <v>0</v>
      </c>
      <c r="F2361" s="380">
        <f>PTCA!Z2344</f>
        <v>0</v>
      </c>
      <c r="G2361" s="380">
        <f>PTCA!AD2344</f>
        <v>0</v>
      </c>
      <c r="H2361" s="62"/>
      <c r="I2361" s="760">
        <f>PTCA!C2344</f>
        <v>0</v>
      </c>
      <c r="J2361" s="760" t="str">
        <f>PTCA!AK2344</f>
        <v/>
      </c>
      <c r="K2361" s="760">
        <f>PTCA!AL2344</f>
        <v>0</v>
      </c>
      <c r="L2361" s="62"/>
      <c r="M2361" s="607"/>
      <c r="N2361" s="62"/>
      <c r="O2361" s="63">
        <f>PTCA!AA4097</f>
        <v>0</v>
      </c>
      <c r="P2361" s="63">
        <f>PTCA!AF4097</f>
        <v>0</v>
      </c>
      <c r="Q2361" s="232" t="e">
        <f t="shared" si="73"/>
        <v>#DIV/0!</v>
      </c>
      <c r="R2361" s="544">
        <f>PTCA!AI4097</f>
        <v>0</v>
      </c>
      <c r="S2361" s="544">
        <f>PTCA!AJ2344</f>
        <v>0</v>
      </c>
      <c r="T2361" s="53"/>
      <c r="U2361" s="232" t="e">
        <f t="shared" si="74"/>
        <v>#DIV/0!</v>
      </c>
      <c r="V2361" s="272"/>
      <c r="X2361" s="255"/>
      <c r="Y2361" s="254"/>
    </row>
    <row r="2362" spans="1:25" ht="15">
      <c r="A2362" s="380" t="str">
        <f>PTCA!B2345</f>
        <v>-000</v>
      </c>
      <c r="B2362" s="380">
        <f>PTCA!D2345</f>
        <v>0</v>
      </c>
      <c r="C2362" s="380">
        <f>PTCA!J2345</f>
        <v>0</v>
      </c>
      <c r="D2362" s="380">
        <f>PTCA!K2345</f>
        <v>0</v>
      </c>
      <c r="E2362" s="380">
        <f>PTCA!H2345</f>
        <v>0</v>
      </c>
      <c r="F2362" s="380">
        <f>PTCA!Z2345</f>
        <v>0</v>
      </c>
      <c r="G2362" s="380">
        <f>PTCA!AD2345</f>
        <v>0</v>
      </c>
      <c r="H2362" s="62"/>
      <c r="I2362" s="760">
        <f>PTCA!C2345</f>
        <v>0</v>
      </c>
      <c r="J2362" s="760" t="str">
        <f>PTCA!AK2345</f>
        <v/>
      </c>
      <c r="K2362" s="760">
        <f>PTCA!AL2345</f>
        <v>0</v>
      </c>
      <c r="L2362" s="62"/>
      <c r="M2362" s="607"/>
      <c r="N2362" s="62"/>
      <c r="O2362" s="63">
        <f>PTCA!AA4098</f>
        <v>0</v>
      </c>
      <c r="P2362" s="63">
        <f>PTCA!AF4098</f>
        <v>0</v>
      </c>
      <c r="Q2362" s="232" t="e">
        <f t="shared" si="73"/>
        <v>#DIV/0!</v>
      </c>
      <c r="R2362" s="544">
        <f>PTCA!AI4098</f>
        <v>0</v>
      </c>
      <c r="S2362" s="544">
        <f>PTCA!AJ2345</f>
        <v>0</v>
      </c>
      <c r="T2362" s="53"/>
      <c r="U2362" s="232" t="e">
        <f t="shared" si="74"/>
        <v>#DIV/0!</v>
      </c>
      <c r="V2362" s="272"/>
      <c r="X2362" s="255"/>
      <c r="Y2362" s="254"/>
    </row>
    <row r="2363" spans="1:25" ht="15">
      <c r="A2363" s="380" t="str">
        <f>PTCA!B2346</f>
        <v>-000</v>
      </c>
      <c r="B2363" s="380">
        <f>PTCA!D2346</f>
        <v>0</v>
      </c>
      <c r="C2363" s="380">
        <f>PTCA!J2346</f>
        <v>0</v>
      </c>
      <c r="D2363" s="380">
        <f>PTCA!K2346</f>
        <v>0</v>
      </c>
      <c r="E2363" s="380">
        <f>PTCA!H2346</f>
        <v>0</v>
      </c>
      <c r="F2363" s="380">
        <f>PTCA!Z2346</f>
        <v>0</v>
      </c>
      <c r="G2363" s="380">
        <f>PTCA!AD2346</f>
        <v>0</v>
      </c>
      <c r="H2363" s="62"/>
      <c r="I2363" s="760">
        <f>PTCA!C2346</f>
        <v>0</v>
      </c>
      <c r="J2363" s="760" t="str">
        <f>PTCA!AK2346</f>
        <v/>
      </c>
      <c r="K2363" s="760">
        <f>PTCA!AL2346</f>
        <v>0</v>
      </c>
      <c r="L2363" s="62"/>
      <c r="M2363" s="607"/>
      <c r="N2363" s="62"/>
      <c r="O2363" s="63">
        <f>PTCA!AA4099</f>
        <v>0</v>
      </c>
      <c r="P2363" s="63">
        <f>PTCA!AF4099</f>
        <v>0</v>
      </c>
      <c r="Q2363" s="232" t="e">
        <f t="shared" si="73"/>
        <v>#DIV/0!</v>
      </c>
      <c r="R2363" s="544">
        <f>PTCA!AI4099</f>
        <v>0</v>
      </c>
      <c r="S2363" s="544">
        <f>PTCA!AJ2346</f>
        <v>0</v>
      </c>
      <c r="T2363" s="53"/>
      <c r="U2363" s="232" t="e">
        <f t="shared" si="74"/>
        <v>#DIV/0!</v>
      </c>
      <c r="V2363" s="272"/>
      <c r="X2363" s="255"/>
      <c r="Y2363" s="254"/>
    </row>
    <row r="2364" spans="1:25" ht="15">
      <c r="A2364" s="380" t="str">
        <f>PTCA!B2347</f>
        <v>-000</v>
      </c>
      <c r="B2364" s="380">
        <f>PTCA!D2347</f>
        <v>0</v>
      </c>
      <c r="C2364" s="380">
        <f>PTCA!J2347</f>
        <v>0</v>
      </c>
      <c r="D2364" s="380">
        <f>PTCA!K2347</f>
        <v>0</v>
      </c>
      <c r="E2364" s="380">
        <f>PTCA!H2347</f>
        <v>0</v>
      </c>
      <c r="F2364" s="380">
        <f>PTCA!Z2347</f>
        <v>0</v>
      </c>
      <c r="G2364" s="380">
        <f>PTCA!AD2347</f>
        <v>0</v>
      </c>
      <c r="H2364" s="62"/>
      <c r="I2364" s="760">
        <f>PTCA!C2347</f>
        <v>0</v>
      </c>
      <c r="J2364" s="760" t="str">
        <f>PTCA!AK2347</f>
        <v/>
      </c>
      <c r="K2364" s="760">
        <f>PTCA!AL2347</f>
        <v>0</v>
      </c>
      <c r="L2364" s="62"/>
      <c r="M2364" s="607"/>
      <c r="N2364" s="62"/>
      <c r="O2364" s="63">
        <f>PTCA!AA4100</f>
        <v>0</v>
      </c>
      <c r="P2364" s="63">
        <f>PTCA!AF4100</f>
        <v>0</v>
      </c>
      <c r="Q2364" s="232" t="e">
        <f t="shared" si="73"/>
        <v>#DIV/0!</v>
      </c>
      <c r="R2364" s="544">
        <f>PTCA!AI4100</f>
        <v>0</v>
      </c>
      <c r="S2364" s="544">
        <f>PTCA!AJ2347</f>
        <v>0</v>
      </c>
      <c r="T2364" s="53"/>
      <c r="U2364" s="232" t="e">
        <f t="shared" si="74"/>
        <v>#DIV/0!</v>
      </c>
      <c r="V2364" s="272"/>
      <c r="X2364" s="255"/>
      <c r="Y2364" s="254"/>
    </row>
    <row r="2365" spans="1:25" ht="15">
      <c r="A2365" s="380" t="str">
        <f>PTCA!B2348</f>
        <v>-000</v>
      </c>
      <c r="B2365" s="380">
        <f>PTCA!D2348</f>
        <v>0</v>
      </c>
      <c r="C2365" s="380">
        <f>PTCA!J2348</f>
        <v>0</v>
      </c>
      <c r="D2365" s="380">
        <f>PTCA!K2348</f>
        <v>0</v>
      </c>
      <c r="E2365" s="380">
        <f>PTCA!H2348</f>
        <v>0</v>
      </c>
      <c r="F2365" s="380">
        <f>PTCA!Z2348</f>
        <v>0</v>
      </c>
      <c r="G2365" s="380">
        <f>PTCA!AD2348</f>
        <v>0</v>
      </c>
      <c r="H2365" s="62"/>
      <c r="I2365" s="760">
        <f>PTCA!C2348</f>
        <v>0</v>
      </c>
      <c r="J2365" s="760" t="str">
        <f>PTCA!AK2348</f>
        <v/>
      </c>
      <c r="K2365" s="760">
        <f>PTCA!AL2348</f>
        <v>0</v>
      </c>
      <c r="L2365" s="62"/>
      <c r="M2365" s="607"/>
      <c r="N2365" s="62"/>
      <c r="O2365" s="63">
        <f>PTCA!AA4101</f>
        <v>0</v>
      </c>
      <c r="P2365" s="63">
        <f>PTCA!AF4101</f>
        <v>0</v>
      </c>
      <c r="Q2365" s="232" t="e">
        <f t="shared" si="73"/>
        <v>#DIV/0!</v>
      </c>
      <c r="R2365" s="544">
        <f>PTCA!AI4101</f>
        <v>0</v>
      </c>
      <c r="S2365" s="544">
        <f>PTCA!AJ2348</f>
        <v>0</v>
      </c>
      <c r="T2365" s="53"/>
      <c r="U2365" s="232" t="e">
        <f t="shared" si="74"/>
        <v>#DIV/0!</v>
      </c>
      <c r="V2365" s="272"/>
      <c r="X2365" s="255"/>
      <c r="Y2365" s="254"/>
    </row>
    <row r="2366" spans="1:25" ht="15">
      <c r="A2366" s="380" t="str">
        <f>PTCA!B2349</f>
        <v>-000</v>
      </c>
      <c r="B2366" s="380">
        <f>PTCA!D2349</f>
        <v>0</v>
      </c>
      <c r="C2366" s="380">
        <f>PTCA!J2349</f>
        <v>0</v>
      </c>
      <c r="D2366" s="380">
        <f>PTCA!K2349</f>
        <v>0</v>
      </c>
      <c r="E2366" s="380">
        <f>PTCA!H2349</f>
        <v>0</v>
      </c>
      <c r="F2366" s="380">
        <f>PTCA!Z2349</f>
        <v>0</v>
      </c>
      <c r="G2366" s="380">
        <f>PTCA!AD2349</f>
        <v>0</v>
      </c>
      <c r="H2366" s="62"/>
      <c r="I2366" s="760">
        <f>PTCA!C2349</f>
        <v>0</v>
      </c>
      <c r="J2366" s="760" t="str">
        <f>PTCA!AK2349</f>
        <v/>
      </c>
      <c r="K2366" s="760">
        <f>PTCA!AL2349</f>
        <v>0</v>
      </c>
      <c r="L2366" s="62"/>
      <c r="M2366" s="607"/>
      <c r="N2366" s="62"/>
      <c r="O2366" s="63">
        <f>PTCA!AA4102</f>
        <v>0</v>
      </c>
      <c r="P2366" s="63">
        <f>PTCA!AF4102</f>
        <v>0</v>
      </c>
      <c r="Q2366" s="232" t="e">
        <f t="shared" si="73"/>
        <v>#DIV/0!</v>
      </c>
      <c r="R2366" s="544">
        <f>PTCA!AI4102</f>
        <v>0</v>
      </c>
      <c r="S2366" s="544">
        <f>PTCA!AJ2349</f>
        <v>0</v>
      </c>
      <c r="T2366" s="53"/>
      <c r="U2366" s="232" t="e">
        <f t="shared" si="74"/>
        <v>#DIV/0!</v>
      </c>
      <c r="V2366" s="272"/>
      <c r="X2366" s="255"/>
      <c r="Y2366" s="254"/>
    </row>
    <row r="2367" spans="1:25" ht="15">
      <c r="A2367" s="380" t="str">
        <f>PTCA!B2350</f>
        <v>-000</v>
      </c>
      <c r="B2367" s="380">
        <f>PTCA!D2350</f>
        <v>0</v>
      </c>
      <c r="C2367" s="380">
        <f>PTCA!J2350</f>
        <v>0</v>
      </c>
      <c r="D2367" s="380">
        <f>PTCA!K2350</f>
        <v>0</v>
      </c>
      <c r="E2367" s="380">
        <f>PTCA!H2350</f>
        <v>0</v>
      </c>
      <c r="F2367" s="380">
        <f>PTCA!Z2350</f>
        <v>0</v>
      </c>
      <c r="G2367" s="380">
        <f>PTCA!AD2350</f>
        <v>0</v>
      </c>
      <c r="H2367" s="62"/>
      <c r="I2367" s="760">
        <f>PTCA!C2350</f>
        <v>0</v>
      </c>
      <c r="J2367" s="760" t="str">
        <f>PTCA!AK2350</f>
        <v/>
      </c>
      <c r="K2367" s="760">
        <f>PTCA!AL2350</f>
        <v>0</v>
      </c>
      <c r="L2367" s="62"/>
      <c r="M2367" s="607"/>
      <c r="N2367" s="62"/>
      <c r="O2367" s="63">
        <f>PTCA!AA4103</f>
        <v>0</v>
      </c>
      <c r="P2367" s="63">
        <f>PTCA!AF4103</f>
        <v>0</v>
      </c>
      <c r="Q2367" s="232" t="e">
        <f t="shared" si="73"/>
        <v>#DIV/0!</v>
      </c>
      <c r="R2367" s="544">
        <f>PTCA!AI4103</f>
        <v>0</v>
      </c>
      <c r="S2367" s="544">
        <f>PTCA!AJ2350</f>
        <v>0</v>
      </c>
      <c r="T2367" s="53"/>
      <c r="U2367" s="232" t="e">
        <f t="shared" si="74"/>
        <v>#DIV/0!</v>
      </c>
      <c r="V2367" s="272"/>
      <c r="X2367" s="255"/>
      <c r="Y2367" s="254"/>
    </row>
    <row r="2368" spans="1:25" ht="15">
      <c r="A2368" s="380" t="str">
        <f>PTCA!B2351</f>
        <v>-000</v>
      </c>
      <c r="B2368" s="380">
        <f>PTCA!D2351</f>
        <v>0</v>
      </c>
      <c r="C2368" s="380">
        <f>PTCA!J2351</f>
        <v>0</v>
      </c>
      <c r="D2368" s="380">
        <f>PTCA!K2351</f>
        <v>0</v>
      </c>
      <c r="E2368" s="380">
        <f>PTCA!H2351</f>
        <v>0</v>
      </c>
      <c r="F2368" s="380">
        <f>PTCA!Z2351</f>
        <v>0</v>
      </c>
      <c r="G2368" s="380">
        <f>PTCA!AD2351</f>
        <v>0</v>
      </c>
      <c r="H2368" s="62"/>
      <c r="I2368" s="760">
        <f>PTCA!C2351</f>
        <v>0</v>
      </c>
      <c r="J2368" s="760" t="str">
        <f>PTCA!AK2351</f>
        <v/>
      </c>
      <c r="K2368" s="760">
        <f>PTCA!AL2351</f>
        <v>0</v>
      </c>
      <c r="L2368" s="62"/>
      <c r="M2368" s="607"/>
      <c r="N2368" s="62"/>
      <c r="O2368" s="63">
        <f>PTCA!AA4104</f>
        <v>0</v>
      </c>
      <c r="P2368" s="63">
        <f>PTCA!AF4104</f>
        <v>0</v>
      </c>
      <c r="Q2368" s="232" t="e">
        <f t="shared" si="73"/>
        <v>#DIV/0!</v>
      </c>
      <c r="R2368" s="544">
        <f>PTCA!AI4104</f>
        <v>0</v>
      </c>
      <c r="S2368" s="544">
        <f>PTCA!AJ2351</f>
        <v>0</v>
      </c>
      <c r="T2368" s="53"/>
      <c r="U2368" s="232" t="e">
        <f t="shared" si="74"/>
        <v>#DIV/0!</v>
      </c>
      <c r="V2368" s="272"/>
      <c r="X2368" s="255"/>
      <c r="Y2368" s="254"/>
    </row>
    <row r="2369" spans="1:25" ht="15">
      <c r="A2369" s="380" t="str">
        <f>PTCA!B2352</f>
        <v>-000</v>
      </c>
      <c r="B2369" s="380">
        <f>PTCA!D2352</f>
        <v>0</v>
      </c>
      <c r="C2369" s="380">
        <f>PTCA!J2352</f>
        <v>0</v>
      </c>
      <c r="D2369" s="380">
        <f>PTCA!K2352</f>
        <v>0</v>
      </c>
      <c r="E2369" s="380">
        <f>PTCA!H2352</f>
        <v>0</v>
      </c>
      <c r="F2369" s="380">
        <f>PTCA!Z2352</f>
        <v>0</v>
      </c>
      <c r="G2369" s="380">
        <f>PTCA!AD2352</f>
        <v>0</v>
      </c>
      <c r="H2369" s="62"/>
      <c r="I2369" s="760">
        <f>PTCA!C2352</f>
        <v>0</v>
      </c>
      <c r="J2369" s="760" t="str">
        <f>PTCA!AK2352</f>
        <v/>
      </c>
      <c r="K2369" s="760">
        <f>PTCA!AL2352</f>
        <v>0</v>
      </c>
      <c r="L2369" s="62"/>
      <c r="M2369" s="607"/>
      <c r="N2369" s="62"/>
      <c r="O2369" s="63">
        <f>PTCA!AA4105</f>
        <v>0</v>
      </c>
      <c r="P2369" s="63">
        <f>PTCA!AF4105</f>
        <v>0</v>
      </c>
      <c r="Q2369" s="232" t="e">
        <f t="shared" si="73"/>
        <v>#DIV/0!</v>
      </c>
      <c r="R2369" s="544">
        <f>PTCA!AI4105</f>
        <v>0</v>
      </c>
      <c r="S2369" s="544">
        <f>PTCA!AJ2352</f>
        <v>0</v>
      </c>
      <c r="T2369" s="53"/>
      <c r="U2369" s="232" t="e">
        <f t="shared" si="74"/>
        <v>#DIV/0!</v>
      </c>
      <c r="V2369" s="272"/>
      <c r="X2369" s="255"/>
      <c r="Y2369" s="254"/>
    </row>
    <row r="2370" spans="1:25" ht="15">
      <c r="A2370" s="380" t="str">
        <f>PTCA!B2353</f>
        <v>-000</v>
      </c>
      <c r="B2370" s="380">
        <f>PTCA!D2353</f>
        <v>0</v>
      </c>
      <c r="C2370" s="380">
        <f>PTCA!J2353</f>
        <v>0</v>
      </c>
      <c r="D2370" s="380">
        <f>PTCA!K2353</f>
        <v>0</v>
      </c>
      <c r="E2370" s="380">
        <f>PTCA!H2353</f>
        <v>0</v>
      </c>
      <c r="F2370" s="380">
        <f>PTCA!Z2353</f>
        <v>0</v>
      </c>
      <c r="G2370" s="380">
        <f>PTCA!AD2353</f>
        <v>0</v>
      </c>
      <c r="H2370" s="62"/>
      <c r="I2370" s="760">
        <f>PTCA!C2353</f>
        <v>0</v>
      </c>
      <c r="J2370" s="760" t="str">
        <f>PTCA!AK2353</f>
        <v/>
      </c>
      <c r="K2370" s="760">
        <f>PTCA!AL2353</f>
        <v>0</v>
      </c>
      <c r="L2370" s="62"/>
      <c r="M2370" s="607"/>
      <c r="N2370" s="62"/>
      <c r="O2370" s="63">
        <f>PTCA!AA4106</f>
        <v>0</v>
      </c>
      <c r="P2370" s="63">
        <f>PTCA!AF4106</f>
        <v>0</v>
      </c>
      <c r="Q2370" s="232" t="e">
        <f t="shared" si="73"/>
        <v>#DIV/0!</v>
      </c>
      <c r="R2370" s="544">
        <f>PTCA!AI4106</f>
        <v>0</v>
      </c>
      <c r="S2370" s="544">
        <f>PTCA!AJ2353</f>
        <v>0</v>
      </c>
      <c r="T2370" s="53"/>
      <c r="U2370" s="232" t="e">
        <f t="shared" si="74"/>
        <v>#DIV/0!</v>
      </c>
      <c r="V2370" s="272"/>
      <c r="X2370" s="255"/>
      <c r="Y2370" s="254"/>
    </row>
    <row r="2371" spans="1:25" ht="15">
      <c r="A2371" s="380" t="str">
        <f>PTCA!B2354</f>
        <v>-000</v>
      </c>
      <c r="B2371" s="380">
        <f>PTCA!D2354</f>
        <v>0</v>
      </c>
      <c r="C2371" s="380">
        <f>PTCA!J2354</f>
        <v>0</v>
      </c>
      <c r="D2371" s="380">
        <f>PTCA!K2354</f>
        <v>0</v>
      </c>
      <c r="E2371" s="380">
        <f>PTCA!H2354</f>
        <v>0</v>
      </c>
      <c r="F2371" s="380">
        <f>PTCA!Z2354</f>
        <v>0</v>
      </c>
      <c r="G2371" s="380">
        <f>PTCA!AD2354</f>
        <v>0</v>
      </c>
      <c r="H2371" s="62"/>
      <c r="I2371" s="760">
        <f>PTCA!C2354</f>
        <v>0</v>
      </c>
      <c r="J2371" s="760" t="str">
        <f>PTCA!AK2354</f>
        <v/>
      </c>
      <c r="K2371" s="760">
        <f>PTCA!AL2354</f>
        <v>0</v>
      </c>
      <c r="L2371" s="62"/>
      <c r="M2371" s="607"/>
      <c r="N2371" s="62"/>
      <c r="O2371" s="63">
        <f>PTCA!AA4107</f>
        <v>0</v>
      </c>
      <c r="P2371" s="63">
        <f>PTCA!AF4107</f>
        <v>0</v>
      </c>
      <c r="Q2371" s="232" t="e">
        <f t="shared" si="73"/>
        <v>#DIV/0!</v>
      </c>
      <c r="R2371" s="544">
        <f>PTCA!AI4107</f>
        <v>0</v>
      </c>
      <c r="S2371" s="544">
        <f>PTCA!AJ2354</f>
        <v>0</v>
      </c>
      <c r="T2371" s="53"/>
      <c r="U2371" s="232" t="e">
        <f t="shared" si="74"/>
        <v>#DIV/0!</v>
      </c>
      <c r="V2371" s="272"/>
      <c r="X2371" s="255"/>
      <c r="Y2371" s="254"/>
    </row>
    <row r="2372" spans="1:25" ht="15">
      <c r="A2372" s="380" t="str">
        <f>PTCA!B2355</f>
        <v>-000</v>
      </c>
      <c r="B2372" s="380">
        <f>PTCA!D2355</f>
        <v>0</v>
      </c>
      <c r="C2372" s="380">
        <f>PTCA!J2355</f>
        <v>0</v>
      </c>
      <c r="D2372" s="380">
        <f>PTCA!K2355</f>
        <v>0</v>
      </c>
      <c r="E2372" s="380">
        <f>PTCA!H2355</f>
        <v>0</v>
      </c>
      <c r="F2372" s="380">
        <f>PTCA!Z2355</f>
        <v>0</v>
      </c>
      <c r="G2372" s="380">
        <f>PTCA!AD2355</f>
        <v>0</v>
      </c>
      <c r="H2372" s="62"/>
      <c r="I2372" s="760">
        <f>PTCA!C2355</f>
        <v>0</v>
      </c>
      <c r="J2372" s="760" t="str">
        <f>PTCA!AK2355</f>
        <v/>
      </c>
      <c r="K2372" s="760">
        <f>PTCA!AL2355</f>
        <v>0</v>
      </c>
      <c r="L2372" s="62"/>
      <c r="M2372" s="607"/>
      <c r="N2372" s="62"/>
      <c r="O2372" s="63">
        <f>PTCA!AA4108</f>
        <v>0</v>
      </c>
      <c r="P2372" s="63">
        <f>PTCA!AF4108</f>
        <v>0</v>
      </c>
      <c r="Q2372" s="232" t="e">
        <f t="shared" si="73"/>
        <v>#DIV/0!</v>
      </c>
      <c r="R2372" s="544">
        <f>PTCA!AI4108</f>
        <v>0</v>
      </c>
      <c r="S2372" s="544">
        <f>PTCA!AJ2355</f>
        <v>0</v>
      </c>
      <c r="T2372" s="53"/>
      <c r="U2372" s="232" t="e">
        <f t="shared" si="74"/>
        <v>#DIV/0!</v>
      </c>
      <c r="V2372" s="272"/>
      <c r="X2372" s="255"/>
      <c r="Y2372" s="254"/>
    </row>
    <row r="2373" spans="1:25" ht="15">
      <c r="A2373" s="380" t="str">
        <f>PTCA!B2356</f>
        <v>-000</v>
      </c>
      <c r="B2373" s="380">
        <f>PTCA!D2356</f>
        <v>0</v>
      </c>
      <c r="C2373" s="380">
        <f>PTCA!J2356</f>
        <v>0</v>
      </c>
      <c r="D2373" s="380">
        <f>PTCA!K2356</f>
        <v>0</v>
      </c>
      <c r="E2373" s="380">
        <f>PTCA!H2356</f>
        <v>0</v>
      </c>
      <c r="F2373" s="380">
        <f>PTCA!Z2356</f>
        <v>0</v>
      </c>
      <c r="G2373" s="380">
        <f>PTCA!AD2356</f>
        <v>0</v>
      </c>
      <c r="H2373" s="62"/>
      <c r="I2373" s="760">
        <f>PTCA!C2356</f>
        <v>0</v>
      </c>
      <c r="J2373" s="760" t="str">
        <f>PTCA!AK2356</f>
        <v/>
      </c>
      <c r="K2373" s="760">
        <f>PTCA!AL2356</f>
        <v>0</v>
      </c>
      <c r="L2373" s="62"/>
      <c r="M2373" s="607"/>
      <c r="N2373" s="62"/>
      <c r="O2373" s="63">
        <f>PTCA!AA4109</f>
        <v>0</v>
      </c>
      <c r="P2373" s="63">
        <f>PTCA!AF4109</f>
        <v>0</v>
      </c>
      <c r="Q2373" s="232" t="e">
        <f t="shared" ref="Q2373:Q2436" si="75">P2373/O2373</f>
        <v>#DIV/0!</v>
      </c>
      <c r="R2373" s="544">
        <f>PTCA!AI4109</f>
        <v>0</v>
      </c>
      <c r="S2373" s="544">
        <f>PTCA!AJ2356</f>
        <v>0</v>
      </c>
      <c r="T2373" s="53"/>
      <c r="U2373" s="232" t="e">
        <f t="shared" si="74"/>
        <v>#DIV/0!</v>
      </c>
      <c r="V2373" s="272"/>
      <c r="X2373" s="255"/>
      <c r="Y2373" s="254"/>
    </row>
    <row r="2374" spans="1:25" ht="15">
      <c r="A2374" s="380" t="str">
        <f>PTCA!B2357</f>
        <v>-000</v>
      </c>
      <c r="B2374" s="380">
        <f>PTCA!D2357</f>
        <v>0</v>
      </c>
      <c r="C2374" s="380">
        <f>PTCA!J2357</f>
        <v>0</v>
      </c>
      <c r="D2374" s="380">
        <f>PTCA!K2357</f>
        <v>0</v>
      </c>
      <c r="E2374" s="380">
        <f>PTCA!H2357</f>
        <v>0</v>
      </c>
      <c r="F2374" s="380">
        <f>PTCA!Z2357</f>
        <v>0</v>
      </c>
      <c r="G2374" s="380">
        <f>PTCA!AD2357</f>
        <v>0</v>
      </c>
      <c r="H2374" s="62"/>
      <c r="I2374" s="760">
        <f>PTCA!C2357</f>
        <v>0</v>
      </c>
      <c r="J2374" s="760" t="str">
        <f>PTCA!AK2357</f>
        <v/>
      </c>
      <c r="K2374" s="760">
        <f>PTCA!AL2357</f>
        <v>0</v>
      </c>
      <c r="L2374" s="62"/>
      <c r="M2374" s="607"/>
      <c r="N2374" s="62"/>
      <c r="O2374" s="63">
        <f>PTCA!AA4110</f>
        <v>0</v>
      </c>
      <c r="P2374" s="63">
        <f>PTCA!AF4110</f>
        <v>0</v>
      </c>
      <c r="Q2374" s="232" t="e">
        <f t="shared" si="75"/>
        <v>#DIV/0!</v>
      </c>
      <c r="R2374" s="544">
        <f>PTCA!AI4110</f>
        <v>0</v>
      </c>
      <c r="S2374" s="544">
        <f>PTCA!AJ2357</f>
        <v>0</v>
      </c>
      <c r="T2374" s="53"/>
      <c r="U2374" s="232" t="e">
        <f t="shared" si="74"/>
        <v>#DIV/0!</v>
      </c>
      <c r="V2374" s="272"/>
      <c r="X2374" s="255"/>
      <c r="Y2374" s="254"/>
    </row>
    <row r="2375" spans="1:25" ht="15">
      <c r="A2375" s="380" t="str">
        <f>PTCA!B2358</f>
        <v>-000</v>
      </c>
      <c r="B2375" s="380">
        <f>PTCA!D2358</f>
        <v>0</v>
      </c>
      <c r="C2375" s="380">
        <f>PTCA!J2358</f>
        <v>0</v>
      </c>
      <c r="D2375" s="380">
        <f>PTCA!K2358</f>
        <v>0</v>
      </c>
      <c r="E2375" s="380">
        <f>PTCA!H2358</f>
        <v>0</v>
      </c>
      <c r="F2375" s="380">
        <f>PTCA!Z2358</f>
        <v>0</v>
      </c>
      <c r="G2375" s="380">
        <f>PTCA!AD2358</f>
        <v>0</v>
      </c>
      <c r="H2375" s="62"/>
      <c r="I2375" s="760">
        <f>PTCA!C2358</f>
        <v>0</v>
      </c>
      <c r="J2375" s="760" t="str">
        <f>PTCA!AK2358</f>
        <v/>
      </c>
      <c r="K2375" s="760">
        <f>PTCA!AL2358</f>
        <v>0</v>
      </c>
      <c r="L2375" s="62"/>
      <c r="M2375" s="607"/>
      <c r="N2375" s="62"/>
      <c r="O2375" s="63">
        <f>PTCA!AA4111</f>
        <v>0</v>
      </c>
      <c r="P2375" s="63">
        <f>PTCA!AF4111</f>
        <v>0</v>
      </c>
      <c r="Q2375" s="232" t="e">
        <f t="shared" si="75"/>
        <v>#DIV/0!</v>
      </c>
      <c r="R2375" s="544">
        <f>PTCA!AI4111</f>
        <v>0</v>
      </c>
      <c r="S2375" s="544">
        <f>PTCA!AJ2358</f>
        <v>0</v>
      </c>
      <c r="T2375" s="53"/>
      <c r="U2375" s="232" t="e">
        <f t="shared" si="74"/>
        <v>#DIV/0!</v>
      </c>
      <c r="V2375" s="272"/>
      <c r="X2375" s="255"/>
      <c r="Y2375" s="254"/>
    </row>
    <row r="2376" spans="1:25" ht="15">
      <c r="A2376" s="380" t="str">
        <f>PTCA!B2359</f>
        <v>-000</v>
      </c>
      <c r="B2376" s="380">
        <f>PTCA!D2359</f>
        <v>0</v>
      </c>
      <c r="C2376" s="380">
        <f>PTCA!J2359</f>
        <v>0</v>
      </c>
      <c r="D2376" s="380">
        <f>PTCA!K2359</f>
        <v>0</v>
      </c>
      <c r="E2376" s="380">
        <f>PTCA!H2359</f>
        <v>0</v>
      </c>
      <c r="F2376" s="380">
        <f>PTCA!Z2359</f>
        <v>0</v>
      </c>
      <c r="G2376" s="380">
        <f>PTCA!AD2359</f>
        <v>0</v>
      </c>
      <c r="H2376" s="62"/>
      <c r="I2376" s="760">
        <f>PTCA!C2359</f>
        <v>0</v>
      </c>
      <c r="J2376" s="760" t="str">
        <f>PTCA!AK2359</f>
        <v/>
      </c>
      <c r="K2376" s="760">
        <f>PTCA!AL2359</f>
        <v>0</v>
      </c>
      <c r="L2376" s="62"/>
      <c r="M2376" s="607"/>
      <c r="N2376" s="62"/>
      <c r="O2376" s="63">
        <f>PTCA!AA4112</f>
        <v>0</v>
      </c>
      <c r="P2376" s="63">
        <f>PTCA!AF4112</f>
        <v>0</v>
      </c>
      <c r="Q2376" s="232" t="e">
        <f t="shared" si="75"/>
        <v>#DIV/0!</v>
      </c>
      <c r="R2376" s="544">
        <f>PTCA!AI4112</f>
        <v>0</v>
      </c>
      <c r="S2376" s="544">
        <f>PTCA!AJ2359</f>
        <v>0</v>
      </c>
      <c r="T2376" s="53"/>
      <c r="U2376" s="232" t="e">
        <f t="shared" si="74"/>
        <v>#DIV/0!</v>
      </c>
      <c r="V2376" s="272"/>
      <c r="X2376" s="255"/>
      <c r="Y2376" s="254"/>
    </row>
    <row r="2377" spans="1:25" ht="15">
      <c r="A2377" s="380" t="str">
        <f>PTCA!B2360</f>
        <v>-000</v>
      </c>
      <c r="B2377" s="380">
        <f>PTCA!D2360</f>
        <v>0</v>
      </c>
      <c r="C2377" s="380">
        <f>PTCA!J2360</f>
        <v>0</v>
      </c>
      <c r="D2377" s="380">
        <f>PTCA!K2360</f>
        <v>0</v>
      </c>
      <c r="E2377" s="380">
        <f>PTCA!H2360</f>
        <v>0</v>
      </c>
      <c r="F2377" s="380">
        <f>PTCA!Z2360</f>
        <v>0</v>
      </c>
      <c r="G2377" s="380">
        <f>PTCA!AD2360</f>
        <v>0</v>
      </c>
      <c r="H2377" s="62"/>
      <c r="I2377" s="760">
        <f>PTCA!C2360</f>
        <v>0</v>
      </c>
      <c r="J2377" s="760" t="str">
        <f>PTCA!AK2360</f>
        <v/>
      </c>
      <c r="K2377" s="760">
        <f>PTCA!AL2360</f>
        <v>0</v>
      </c>
      <c r="L2377" s="62"/>
      <c r="M2377" s="607"/>
      <c r="N2377" s="62"/>
      <c r="O2377" s="63">
        <f>PTCA!AA4113</f>
        <v>0</v>
      </c>
      <c r="P2377" s="63">
        <f>PTCA!AF4113</f>
        <v>0</v>
      </c>
      <c r="Q2377" s="232" t="e">
        <f t="shared" si="75"/>
        <v>#DIV/0!</v>
      </c>
      <c r="R2377" s="544">
        <f>PTCA!AI4113</f>
        <v>0</v>
      </c>
      <c r="S2377" s="544">
        <f>PTCA!AJ2360</f>
        <v>0</v>
      </c>
      <c r="T2377" s="53"/>
      <c r="U2377" s="232" t="e">
        <f t="shared" si="74"/>
        <v>#DIV/0!</v>
      </c>
      <c r="V2377" s="272"/>
      <c r="X2377" s="255"/>
      <c r="Y2377" s="254"/>
    </row>
    <row r="2378" spans="1:25" ht="15">
      <c r="A2378" s="380" t="str">
        <f>PTCA!B2361</f>
        <v>-000</v>
      </c>
      <c r="B2378" s="380">
        <f>PTCA!D2361</f>
        <v>0</v>
      </c>
      <c r="C2378" s="380">
        <f>PTCA!J2361</f>
        <v>0</v>
      </c>
      <c r="D2378" s="380">
        <f>PTCA!K2361</f>
        <v>0</v>
      </c>
      <c r="E2378" s="380">
        <f>PTCA!H2361</f>
        <v>0</v>
      </c>
      <c r="F2378" s="380">
        <f>PTCA!Z2361</f>
        <v>0</v>
      </c>
      <c r="G2378" s="380">
        <f>PTCA!AD2361</f>
        <v>0</v>
      </c>
      <c r="H2378" s="62"/>
      <c r="I2378" s="760">
        <f>PTCA!C2361</f>
        <v>0</v>
      </c>
      <c r="J2378" s="760" t="str">
        <f>PTCA!AK2361</f>
        <v/>
      </c>
      <c r="K2378" s="760">
        <f>PTCA!AL2361</f>
        <v>0</v>
      </c>
      <c r="L2378" s="62"/>
      <c r="M2378" s="607"/>
      <c r="N2378" s="62"/>
      <c r="O2378" s="63">
        <f>PTCA!AA4114</f>
        <v>0</v>
      </c>
      <c r="P2378" s="63">
        <f>PTCA!AF4114</f>
        <v>0</v>
      </c>
      <c r="Q2378" s="232" t="e">
        <f t="shared" si="75"/>
        <v>#DIV/0!</v>
      </c>
      <c r="R2378" s="544">
        <f>PTCA!AI4114</f>
        <v>0</v>
      </c>
      <c r="S2378" s="544">
        <f>PTCA!AJ2361</f>
        <v>0</v>
      </c>
      <c r="T2378" s="53"/>
      <c r="U2378" s="232" t="e">
        <f t="shared" si="74"/>
        <v>#DIV/0!</v>
      </c>
      <c r="V2378" s="272"/>
      <c r="X2378" s="255"/>
      <c r="Y2378" s="254"/>
    </row>
    <row r="2379" spans="1:25" ht="15">
      <c r="A2379" s="380" t="str">
        <f>PTCA!B2362</f>
        <v>-000</v>
      </c>
      <c r="B2379" s="380">
        <f>PTCA!D2362</f>
        <v>0</v>
      </c>
      <c r="C2379" s="380">
        <f>PTCA!J2362</f>
        <v>0</v>
      </c>
      <c r="D2379" s="380">
        <f>PTCA!K2362</f>
        <v>0</v>
      </c>
      <c r="E2379" s="380">
        <f>PTCA!H2362</f>
        <v>0</v>
      </c>
      <c r="F2379" s="380">
        <f>PTCA!Z2362</f>
        <v>0</v>
      </c>
      <c r="G2379" s="380">
        <f>PTCA!AD2362</f>
        <v>0</v>
      </c>
      <c r="H2379" s="62"/>
      <c r="I2379" s="760">
        <f>PTCA!C2362</f>
        <v>0</v>
      </c>
      <c r="J2379" s="760" t="str">
        <f>PTCA!AK2362</f>
        <v/>
      </c>
      <c r="K2379" s="760">
        <f>PTCA!AL2362</f>
        <v>0</v>
      </c>
      <c r="L2379" s="62"/>
      <c r="M2379" s="607"/>
      <c r="N2379" s="62"/>
      <c r="O2379" s="63">
        <f>PTCA!AA4115</f>
        <v>0</v>
      </c>
      <c r="P2379" s="63">
        <f>PTCA!AF4115</f>
        <v>0</v>
      </c>
      <c r="Q2379" s="232" t="e">
        <f t="shared" si="75"/>
        <v>#DIV/0!</v>
      </c>
      <c r="R2379" s="544">
        <f>PTCA!AI4115</f>
        <v>0</v>
      </c>
      <c r="S2379" s="544">
        <f>PTCA!AJ2362</f>
        <v>0</v>
      </c>
      <c r="T2379" s="53"/>
      <c r="U2379" s="232" t="e">
        <f t="shared" si="74"/>
        <v>#DIV/0!</v>
      </c>
      <c r="V2379" s="272"/>
      <c r="X2379" s="255"/>
      <c r="Y2379" s="254"/>
    </row>
    <row r="2380" spans="1:25" ht="15">
      <c r="A2380" s="380" t="str">
        <f>PTCA!B2363</f>
        <v>-000</v>
      </c>
      <c r="B2380" s="380">
        <f>PTCA!D2363</f>
        <v>0</v>
      </c>
      <c r="C2380" s="380">
        <f>PTCA!J2363</f>
        <v>0</v>
      </c>
      <c r="D2380" s="380">
        <f>PTCA!K2363</f>
        <v>0</v>
      </c>
      <c r="E2380" s="380">
        <f>PTCA!H2363</f>
        <v>0</v>
      </c>
      <c r="F2380" s="380">
        <f>PTCA!Z2363</f>
        <v>0</v>
      </c>
      <c r="G2380" s="380">
        <f>PTCA!AD2363</f>
        <v>0</v>
      </c>
      <c r="H2380" s="62"/>
      <c r="I2380" s="760">
        <f>PTCA!C2363</f>
        <v>0</v>
      </c>
      <c r="J2380" s="760" t="str">
        <f>PTCA!AK2363</f>
        <v/>
      </c>
      <c r="K2380" s="760">
        <f>PTCA!AL2363</f>
        <v>0</v>
      </c>
      <c r="L2380" s="62"/>
      <c r="M2380" s="607"/>
      <c r="N2380" s="62"/>
      <c r="O2380" s="63">
        <f>PTCA!AA4116</f>
        <v>0</v>
      </c>
      <c r="P2380" s="63">
        <f>PTCA!AF4116</f>
        <v>0</v>
      </c>
      <c r="Q2380" s="232" t="e">
        <f t="shared" si="75"/>
        <v>#DIV/0!</v>
      </c>
      <c r="R2380" s="544">
        <f>PTCA!AI4116</f>
        <v>0</v>
      </c>
      <c r="S2380" s="544">
        <f>PTCA!AJ2363</f>
        <v>0</v>
      </c>
      <c r="T2380" s="53"/>
      <c r="U2380" s="232" t="e">
        <f t="shared" si="74"/>
        <v>#DIV/0!</v>
      </c>
      <c r="V2380" s="272"/>
      <c r="X2380" s="255"/>
      <c r="Y2380" s="254"/>
    </row>
    <row r="2381" spans="1:25" ht="15">
      <c r="A2381" s="380" t="str">
        <f>PTCA!B2364</f>
        <v>-000</v>
      </c>
      <c r="B2381" s="380">
        <f>PTCA!D2364</f>
        <v>0</v>
      </c>
      <c r="C2381" s="380">
        <f>PTCA!J2364</f>
        <v>0</v>
      </c>
      <c r="D2381" s="380">
        <f>PTCA!K2364</f>
        <v>0</v>
      </c>
      <c r="E2381" s="380">
        <f>PTCA!H2364</f>
        <v>0</v>
      </c>
      <c r="F2381" s="380">
        <f>PTCA!Z2364</f>
        <v>0</v>
      </c>
      <c r="G2381" s="380">
        <f>PTCA!AD2364</f>
        <v>0</v>
      </c>
      <c r="H2381" s="62"/>
      <c r="I2381" s="760">
        <f>PTCA!C2364</f>
        <v>0</v>
      </c>
      <c r="J2381" s="760" t="str">
        <f>PTCA!AK2364</f>
        <v/>
      </c>
      <c r="K2381" s="760">
        <f>PTCA!AL2364</f>
        <v>0</v>
      </c>
      <c r="L2381" s="62"/>
      <c r="M2381" s="607"/>
      <c r="N2381" s="62"/>
      <c r="O2381" s="63">
        <f>PTCA!AA4117</f>
        <v>0</v>
      </c>
      <c r="P2381" s="63">
        <f>PTCA!AF4117</f>
        <v>0</v>
      </c>
      <c r="Q2381" s="232" t="e">
        <f t="shared" si="75"/>
        <v>#DIV/0!</v>
      </c>
      <c r="R2381" s="544">
        <f>PTCA!AI4117</f>
        <v>0</v>
      </c>
      <c r="S2381" s="544">
        <f>PTCA!AJ2364</f>
        <v>0</v>
      </c>
      <c r="T2381" s="53"/>
      <c r="U2381" s="232" t="e">
        <f t="shared" si="74"/>
        <v>#DIV/0!</v>
      </c>
      <c r="V2381" s="272"/>
      <c r="X2381" s="255"/>
      <c r="Y2381" s="254"/>
    </row>
    <row r="2382" spans="1:25" ht="15">
      <c r="A2382" s="380" t="str">
        <f>PTCA!B2365</f>
        <v>-000</v>
      </c>
      <c r="B2382" s="380">
        <f>PTCA!D2365</f>
        <v>0</v>
      </c>
      <c r="C2382" s="380">
        <f>PTCA!J2365</f>
        <v>0</v>
      </c>
      <c r="D2382" s="380">
        <f>PTCA!K2365</f>
        <v>0</v>
      </c>
      <c r="E2382" s="380">
        <f>PTCA!H2365</f>
        <v>0</v>
      </c>
      <c r="F2382" s="380">
        <f>PTCA!Z2365</f>
        <v>0</v>
      </c>
      <c r="G2382" s="380">
        <f>PTCA!AD2365</f>
        <v>0</v>
      </c>
      <c r="H2382" s="62"/>
      <c r="I2382" s="760">
        <f>PTCA!C2365</f>
        <v>0</v>
      </c>
      <c r="J2382" s="760" t="str">
        <f>PTCA!AK2365</f>
        <v/>
      </c>
      <c r="K2382" s="760">
        <f>PTCA!AL2365</f>
        <v>0</v>
      </c>
      <c r="L2382" s="62"/>
      <c r="M2382" s="607"/>
      <c r="N2382" s="62"/>
      <c r="O2382" s="63">
        <f>PTCA!AA4118</f>
        <v>0</v>
      </c>
      <c r="P2382" s="63">
        <f>PTCA!AF4118</f>
        <v>0</v>
      </c>
      <c r="Q2382" s="232" t="e">
        <f t="shared" si="75"/>
        <v>#DIV/0!</v>
      </c>
      <c r="R2382" s="544">
        <f>PTCA!AI4118</f>
        <v>0</v>
      </c>
      <c r="S2382" s="544">
        <f>PTCA!AJ2365</f>
        <v>0</v>
      </c>
      <c r="T2382" s="53"/>
      <c r="U2382" s="232" t="e">
        <f t="shared" si="74"/>
        <v>#DIV/0!</v>
      </c>
      <c r="V2382" s="272"/>
      <c r="X2382" s="255"/>
      <c r="Y2382" s="254"/>
    </row>
    <row r="2383" spans="1:25" ht="15">
      <c r="A2383" s="380" t="str">
        <f>PTCA!B2366</f>
        <v>-000</v>
      </c>
      <c r="B2383" s="380">
        <f>PTCA!D2366</f>
        <v>0</v>
      </c>
      <c r="C2383" s="380">
        <f>PTCA!J2366</f>
        <v>0</v>
      </c>
      <c r="D2383" s="380">
        <f>PTCA!K2366</f>
        <v>0</v>
      </c>
      <c r="E2383" s="380">
        <f>PTCA!H2366</f>
        <v>0</v>
      </c>
      <c r="F2383" s="380">
        <f>PTCA!Z2366</f>
        <v>0</v>
      </c>
      <c r="G2383" s="380">
        <f>PTCA!AD2366</f>
        <v>0</v>
      </c>
      <c r="H2383" s="62"/>
      <c r="I2383" s="760">
        <f>PTCA!C2366</f>
        <v>0</v>
      </c>
      <c r="J2383" s="760" t="str">
        <f>PTCA!AK2366</f>
        <v/>
      </c>
      <c r="K2383" s="760">
        <f>PTCA!AL2366</f>
        <v>0</v>
      </c>
      <c r="L2383" s="62"/>
      <c r="M2383" s="607"/>
      <c r="N2383" s="62"/>
      <c r="O2383" s="63">
        <f>PTCA!AA4119</f>
        <v>0</v>
      </c>
      <c r="P2383" s="63">
        <f>PTCA!AF4119</f>
        <v>0</v>
      </c>
      <c r="Q2383" s="232" t="e">
        <f t="shared" si="75"/>
        <v>#DIV/0!</v>
      </c>
      <c r="R2383" s="544">
        <f>PTCA!AI4119</f>
        <v>0</v>
      </c>
      <c r="S2383" s="544">
        <f>PTCA!AJ2366</f>
        <v>0</v>
      </c>
      <c r="T2383" s="53"/>
      <c r="U2383" s="232" t="e">
        <f t="shared" si="74"/>
        <v>#DIV/0!</v>
      </c>
      <c r="V2383" s="272"/>
      <c r="X2383" s="255"/>
      <c r="Y2383" s="254"/>
    </row>
    <row r="2384" spans="1:25" ht="15">
      <c r="A2384" s="380" t="str">
        <f>PTCA!B2367</f>
        <v>-000</v>
      </c>
      <c r="B2384" s="380">
        <f>PTCA!D2367</f>
        <v>0</v>
      </c>
      <c r="C2384" s="380">
        <f>PTCA!J2367</f>
        <v>0</v>
      </c>
      <c r="D2384" s="380">
        <f>PTCA!K2367</f>
        <v>0</v>
      </c>
      <c r="E2384" s="380">
        <f>PTCA!H2367</f>
        <v>0</v>
      </c>
      <c r="F2384" s="380">
        <f>PTCA!Z2367</f>
        <v>0</v>
      </c>
      <c r="G2384" s="380">
        <f>PTCA!AD2367</f>
        <v>0</v>
      </c>
      <c r="H2384" s="62"/>
      <c r="I2384" s="760">
        <f>PTCA!C2367</f>
        <v>0</v>
      </c>
      <c r="J2384" s="760" t="str">
        <f>PTCA!AK2367</f>
        <v/>
      </c>
      <c r="K2384" s="760">
        <f>PTCA!AL2367</f>
        <v>0</v>
      </c>
      <c r="L2384" s="62"/>
      <c r="M2384" s="607"/>
      <c r="N2384" s="62"/>
      <c r="O2384" s="63">
        <f>PTCA!AA4120</f>
        <v>0</v>
      </c>
      <c r="P2384" s="63">
        <f>PTCA!AF4120</f>
        <v>0</v>
      </c>
      <c r="Q2384" s="232" t="e">
        <f t="shared" si="75"/>
        <v>#DIV/0!</v>
      </c>
      <c r="R2384" s="544">
        <f>PTCA!AI4120</f>
        <v>0</v>
      </c>
      <c r="S2384" s="544">
        <f>PTCA!AJ2367</f>
        <v>0</v>
      </c>
      <c r="T2384" s="53"/>
      <c r="U2384" s="232" t="e">
        <f t="shared" si="74"/>
        <v>#DIV/0!</v>
      </c>
      <c r="V2384" s="272"/>
      <c r="X2384" s="255"/>
      <c r="Y2384" s="254"/>
    </row>
    <row r="2385" spans="1:25" ht="15">
      <c r="A2385" s="380" t="str">
        <f>PTCA!B2368</f>
        <v>-000</v>
      </c>
      <c r="B2385" s="380">
        <f>PTCA!D2368</f>
        <v>0</v>
      </c>
      <c r="C2385" s="380">
        <f>PTCA!J2368</f>
        <v>0</v>
      </c>
      <c r="D2385" s="380">
        <f>PTCA!K2368</f>
        <v>0</v>
      </c>
      <c r="E2385" s="380">
        <f>PTCA!H2368</f>
        <v>0</v>
      </c>
      <c r="F2385" s="380">
        <f>PTCA!Z2368</f>
        <v>0</v>
      </c>
      <c r="G2385" s="380">
        <f>PTCA!AD2368</f>
        <v>0</v>
      </c>
      <c r="H2385" s="62"/>
      <c r="I2385" s="760">
        <f>PTCA!C2368</f>
        <v>0</v>
      </c>
      <c r="J2385" s="760" t="str">
        <f>PTCA!AK2368</f>
        <v/>
      </c>
      <c r="K2385" s="760">
        <f>PTCA!AL2368</f>
        <v>0</v>
      </c>
      <c r="L2385" s="62"/>
      <c r="M2385" s="607"/>
      <c r="N2385" s="62"/>
      <c r="O2385" s="63">
        <f>PTCA!AA4121</f>
        <v>0</v>
      </c>
      <c r="P2385" s="63">
        <f>PTCA!AF4121</f>
        <v>0</v>
      </c>
      <c r="Q2385" s="232" t="e">
        <f t="shared" si="75"/>
        <v>#DIV/0!</v>
      </c>
      <c r="R2385" s="544">
        <f>PTCA!AI4121</f>
        <v>0</v>
      </c>
      <c r="S2385" s="544">
        <f>PTCA!AJ2368</f>
        <v>0</v>
      </c>
      <c r="T2385" s="53"/>
      <c r="U2385" s="232" t="e">
        <f t="shared" ref="U2385:U2448" si="76">T2385/P2385</f>
        <v>#DIV/0!</v>
      </c>
      <c r="V2385" s="272"/>
      <c r="X2385" s="255"/>
      <c r="Y2385" s="254"/>
    </row>
    <row r="2386" spans="1:25" ht="15">
      <c r="A2386" s="380" t="str">
        <f>PTCA!B2369</f>
        <v>-000</v>
      </c>
      <c r="B2386" s="380">
        <f>PTCA!D2369</f>
        <v>0</v>
      </c>
      <c r="C2386" s="380">
        <f>PTCA!J2369</f>
        <v>0</v>
      </c>
      <c r="D2386" s="380">
        <f>PTCA!K2369</f>
        <v>0</v>
      </c>
      <c r="E2386" s="380">
        <f>PTCA!H2369</f>
        <v>0</v>
      </c>
      <c r="F2386" s="380">
        <f>PTCA!Z2369</f>
        <v>0</v>
      </c>
      <c r="G2386" s="380">
        <f>PTCA!AD2369</f>
        <v>0</v>
      </c>
      <c r="H2386" s="62"/>
      <c r="I2386" s="760">
        <f>PTCA!C2369</f>
        <v>0</v>
      </c>
      <c r="J2386" s="760" t="str">
        <f>PTCA!AK2369</f>
        <v/>
      </c>
      <c r="K2386" s="760">
        <f>PTCA!AL2369</f>
        <v>0</v>
      </c>
      <c r="L2386" s="62"/>
      <c r="M2386" s="607"/>
      <c r="N2386" s="62"/>
      <c r="O2386" s="63">
        <f>PTCA!AA4122</f>
        <v>0</v>
      </c>
      <c r="P2386" s="63">
        <f>PTCA!AF4122</f>
        <v>0</v>
      </c>
      <c r="Q2386" s="232" t="e">
        <f t="shared" si="75"/>
        <v>#DIV/0!</v>
      </c>
      <c r="R2386" s="544">
        <f>PTCA!AI4122</f>
        <v>0</v>
      </c>
      <c r="S2386" s="544">
        <f>PTCA!AJ2369</f>
        <v>0</v>
      </c>
      <c r="T2386" s="53"/>
      <c r="U2386" s="232" t="e">
        <f t="shared" si="76"/>
        <v>#DIV/0!</v>
      </c>
      <c r="V2386" s="272"/>
      <c r="X2386" s="255"/>
      <c r="Y2386" s="254"/>
    </row>
    <row r="2387" spans="1:25" ht="15">
      <c r="A2387" s="380" t="str">
        <f>PTCA!B2370</f>
        <v>-000</v>
      </c>
      <c r="B2387" s="380">
        <f>PTCA!D2370</f>
        <v>0</v>
      </c>
      <c r="C2387" s="380">
        <f>PTCA!J2370</f>
        <v>0</v>
      </c>
      <c r="D2387" s="380">
        <f>PTCA!K2370</f>
        <v>0</v>
      </c>
      <c r="E2387" s="380">
        <f>PTCA!H2370</f>
        <v>0</v>
      </c>
      <c r="F2387" s="380">
        <f>PTCA!Z2370</f>
        <v>0</v>
      </c>
      <c r="G2387" s="380">
        <f>PTCA!AD2370</f>
        <v>0</v>
      </c>
      <c r="H2387" s="62"/>
      <c r="I2387" s="760">
        <f>PTCA!C2370</f>
        <v>0</v>
      </c>
      <c r="J2387" s="760" t="str">
        <f>PTCA!AK2370</f>
        <v/>
      </c>
      <c r="K2387" s="760">
        <f>PTCA!AL2370</f>
        <v>0</v>
      </c>
      <c r="L2387" s="62"/>
      <c r="M2387" s="607"/>
      <c r="N2387" s="62"/>
      <c r="O2387" s="63">
        <f>PTCA!AA4123</f>
        <v>0</v>
      </c>
      <c r="P2387" s="63">
        <f>PTCA!AF4123</f>
        <v>0</v>
      </c>
      <c r="Q2387" s="232" t="e">
        <f t="shared" si="75"/>
        <v>#DIV/0!</v>
      </c>
      <c r="R2387" s="544">
        <f>PTCA!AI4123</f>
        <v>0</v>
      </c>
      <c r="S2387" s="544">
        <f>PTCA!AJ2370</f>
        <v>0</v>
      </c>
      <c r="T2387" s="53"/>
      <c r="U2387" s="232" t="e">
        <f t="shared" si="76"/>
        <v>#DIV/0!</v>
      </c>
      <c r="V2387" s="272"/>
      <c r="X2387" s="255"/>
      <c r="Y2387" s="254"/>
    </row>
    <row r="2388" spans="1:25" ht="15">
      <c r="A2388" s="380" t="str">
        <f>PTCA!B2371</f>
        <v>-000</v>
      </c>
      <c r="B2388" s="380">
        <f>PTCA!D2371</f>
        <v>0</v>
      </c>
      <c r="C2388" s="380">
        <f>PTCA!J2371</f>
        <v>0</v>
      </c>
      <c r="D2388" s="380">
        <f>PTCA!K2371</f>
        <v>0</v>
      </c>
      <c r="E2388" s="380">
        <f>PTCA!H2371</f>
        <v>0</v>
      </c>
      <c r="F2388" s="380">
        <f>PTCA!Z2371</f>
        <v>0</v>
      </c>
      <c r="G2388" s="380">
        <f>PTCA!AD2371</f>
        <v>0</v>
      </c>
      <c r="H2388" s="62"/>
      <c r="I2388" s="760">
        <f>PTCA!C2371</f>
        <v>0</v>
      </c>
      <c r="J2388" s="760" t="str">
        <f>PTCA!AK2371</f>
        <v/>
      </c>
      <c r="K2388" s="760">
        <f>PTCA!AL2371</f>
        <v>0</v>
      </c>
      <c r="L2388" s="62"/>
      <c r="M2388" s="607"/>
      <c r="N2388" s="62"/>
      <c r="O2388" s="63">
        <f>PTCA!AA4124</f>
        <v>0</v>
      </c>
      <c r="P2388" s="63">
        <f>PTCA!AF4124</f>
        <v>0</v>
      </c>
      <c r="Q2388" s="232" t="e">
        <f t="shared" si="75"/>
        <v>#DIV/0!</v>
      </c>
      <c r="R2388" s="544">
        <f>PTCA!AI4124</f>
        <v>0</v>
      </c>
      <c r="S2388" s="544">
        <f>PTCA!AJ2371</f>
        <v>0</v>
      </c>
      <c r="T2388" s="53"/>
      <c r="U2388" s="232" t="e">
        <f t="shared" si="76"/>
        <v>#DIV/0!</v>
      </c>
      <c r="V2388" s="272"/>
      <c r="X2388" s="255"/>
      <c r="Y2388" s="254"/>
    </row>
    <row r="2389" spans="1:25" ht="15">
      <c r="A2389" s="380" t="str">
        <f>PTCA!B2372</f>
        <v>-000</v>
      </c>
      <c r="B2389" s="380">
        <f>PTCA!D2372</f>
        <v>0</v>
      </c>
      <c r="C2389" s="380">
        <f>PTCA!J2372</f>
        <v>0</v>
      </c>
      <c r="D2389" s="380">
        <f>PTCA!K2372</f>
        <v>0</v>
      </c>
      <c r="E2389" s="380">
        <f>PTCA!H2372</f>
        <v>0</v>
      </c>
      <c r="F2389" s="380">
        <f>PTCA!Z2372</f>
        <v>0</v>
      </c>
      <c r="G2389" s="380">
        <f>PTCA!AD2372</f>
        <v>0</v>
      </c>
      <c r="H2389" s="62"/>
      <c r="I2389" s="760">
        <f>PTCA!C2372</f>
        <v>0</v>
      </c>
      <c r="J2389" s="760" t="str">
        <f>PTCA!AK2372</f>
        <v/>
      </c>
      <c r="K2389" s="760">
        <f>PTCA!AL2372</f>
        <v>0</v>
      </c>
      <c r="L2389" s="62"/>
      <c r="M2389" s="607"/>
      <c r="N2389" s="62"/>
      <c r="O2389" s="63">
        <f>PTCA!AA4125</f>
        <v>0</v>
      </c>
      <c r="P2389" s="63">
        <f>PTCA!AF4125</f>
        <v>0</v>
      </c>
      <c r="Q2389" s="232" t="e">
        <f t="shared" si="75"/>
        <v>#DIV/0!</v>
      </c>
      <c r="R2389" s="544">
        <f>PTCA!AI4125</f>
        <v>0</v>
      </c>
      <c r="S2389" s="544">
        <f>PTCA!AJ2372</f>
        <v>0</v>
      </c>
      <c r="T2389" s="53"/>
      <c r="U2389" s="232" t="e">
        <f t="shared" si="76"/>
        <v>#DIV/0!</v>
      </c>
      <c r="V2389" s="272"/>
      <c r="X2389" s="255"/>
      <c r="Y2389" s="254"/>
    </row>
    <row r="2390" spans="1:25" ht="15">
      <c r="A2390" s="380" t="str">
        <f>PTCA!B2373</f>
        <v>-000</v>
      </c>
      <c r="B2390" s="380">
        <f>PTCA!D2373</f>
        <v>0</v>
      </c>
      <c r="C2390" s="380">
        <f>PTCA!J2373</f>
        <v>0</v>
      </c>
      <c r="D2390" s="380">
        <f>PTCA!K2373</f>
        <v>0</v>
      </c>
      <c r="E2390" s="380">
        <f>PTCA!H2373</f>
        <v>0</v>
      </c>
      <c r="F2390" s="380">
        <f>PTCA!Z2373</f>
        <v>0</v>
      </c>
      <c r="G2390" s="380">
        <f>PTCA!AD2373</f>
        <v>0</v>
      </c>
      <c r="H2390" s="62"/>
      <c r="I2390" s="760">
        <f>PTCA!C2373</f>
        <v>0</v>
      </c>
      <c r="J2390" s="760" t="str">
        <f>PTCA!AK2373</f>
        <v/>
      </c>
      <c r="K2390" s="760">
        <f>PTCA!AL2373</f>
        <v>0</v>
      </c>
      <c r="L2390" s="62"/>
      <c r="M2390" s="607"/>
      <c r="N2390" s="62"/>
      <c r="O2390" s="63">
        <f>PTCA!AA4126</f>
        <v>0</v>
      </c>
      <c r="P2390" s="63">
        <f>PTCA!AF4126</f>
        <v>0</v>
      </c>
      <c r="Q2390" s="232" t="e">
        <f t="shared" si="75"/>
        <v>#DIV/0!</v>
      </c>
      <c r="R2390" s="544">
        <f>PTCA!AI4126</f>
        <v>0</v>
      </c>
      <c r="S2390" s="544">
        <f>PTCA!AJ2373</f>
        <v>0</v>
      </c>
      <c r="T2390" s="53"/>
      <c r="U2390" s="232" t="e">
        <f t="shared" si="76"/>
        <v>#DIV/0!</v>
      </c>
      <c r="V2390" s="272"/>
      <c r="X2390" s="255"/>
      <c r="Y2390" s="254"/>
    </row>
    <row r="2391" spans="1:25" ht="15">
      <c r="A2391" s="380" t="str">
        <f>PTCA!B2374</f>
        <v>-000</v>
      </c>
      <c r="B2391" s="380">
        <f>PTCA!D2374</f>
        <v>0</v>
      </c>
      <c r="C2391" s="380">
        <f>PTCA!J2374</f>
        <v>0</v>
      </c>
      <c r="D2391" s="380">
        <f>PTCA!K2374</f>
        <v>0</v>
      </c>
      <c r="E2391" s="380">
        <f>PTCA!H2374</f>
        <v>0</v>
      </c>
      <c r="F2391" s="380">
        <f>PTCA!Z2374</f>
        <v>0</v>
      </c>
      <c r="G2391" s="380">
        <f>PTCA!AD2374</f>
        <v>0</v>
      </c>
      <c r="H2391" s="62"/>
      <c r="I2391" s="760">
        <f>PTCA!C2374</f>
        <v>0</v>
      </c>
      <c r="J2391" s="760" t="str">
        <f>PTCA!AK2374</f>
        <v/>
      </c>
      <c r="K2391" s="760">
        <f>PTCA!AL2374</f>
        <v>0</v>
      </c>
      <c r="L2391" s="62"/>
      <c r="M2391" s="607"/>
      <c r="N2391" s="62"/>
      <c r="O2391" s="63">
        <f>PTCA!AA4127</f>
        <v>0</v>
      </c>
      <c r="P2391" s="63">
        <f>PTCA!AF4127</f>
        <v>0</v>
      </c>
      <c r="Q2391" s="232" t="e">
        <f t="shared" si="75"/>
        <v>#DIV/0!</v>
      </c>
      <c r="R2391" s="544">
        <f>PTCA!AI4127</f>
        <v>0</v>
      </c>
      <c r="S2391" s="544">
        <f>PTCA!AJ2374</f>
        <v>0</v>
      </c>
      <c r="T2391" s="53"/>
      <c r="U2391" s="232" t="e">
        <f t="shared" si="76"/>
        <v>#DIV/0!</v>
      </c>
      <c r="V2391" s="272"/>
      <c r="X2391" s="255"/>
      <c r="Y2391" s="254"/>
    </row>
    <row r="2392" spans="1:25" ht="15">
      <c r="A2392" s="380" t="str">
        <f>PTCA!B2375</f>
        <v>-000</v>
      </c>
      <c r="B2392" s="380">
        <f>PTCA!D2375</f>
        <v>0</v>
      </c>
      <c r="C2392" s="380">
        <f>PTCA!J2375</f>
        <v>0</v>
      </c>
      <c r="D2392" s="380">
        <f>PTCA!K2375</f>
        <v>0</v>
      </c>
      <c r="E2392" s="380">
        <f>PTCA!H2375</f>
        <v>0</v>
      </c>
      <c r="F2392" s="380">
        <f>PTCA!Z2375</f>
        <v>0</v>
      </c>
      <c r="G2392" s="380">
        <f>PTCA!AD2375</f>
        <v>0</v>
      </c>
      <c r="H2392" s="62"/>
      <c r="I2392" s="760">
        <f>PTCA!C2375</f>
        <v>0</v>
      </c>
      <c r="J2392" s="760" t="str">
        <f>PTCA!AK2375</f>
        <v/>
      </c>
      <c r="K2392" s="760">
        <f>PTCA!AL2375</f>
        <v>0</v>
      </c>
      <c r="L2392" s="62"/>
      <c r="M2392" s="607"/>
      <c r="N2392" s="62"/>
      <c r="O2392" s="63">
        <f>PTCA!AA4128</f>
        <v>0</v>
      </c>
      <c r="P2392" s="63">
        <f>PTCA!AF4128</f>
        <v>0</v>
      </c>
      <c r="Q2392" s="232" t="e">
        <f t="shared" si="75"/>
        <v>#DIV/0!</v>
      </c>
      <c r="R2392" s="544">
        <f>PTCA!AI4128</f>
        <v>0</v>
      </c>
      <c r="S2392" s="544">
        <f>PTCA!AJ2375</f>
        <v>0</v>
      </c>
      <c r="T2392" s="53"/>
      <c r="U2392" s="232" t="e">
        <f t="shared" si="76"/>
        <v>#DIV/0!</v>
      </c>
      <c r="V2392" s="272"/>
      <c r="X2392" s="255"/>
      <c r="Y2392" s="254"/>
    </row>
    <row r="2393" spans="1:25" ht="15">
      <c r="A2393" s="380" t="str">
        <f>PTCA!B2376</f>
        <v>-000</v>
      </c>
      <c r="B2393" s="380">
        <f>PTCA!D2376</f>
        <v>0</v>
      </c>
      <c r="C2393" s="380">
        <f>PTCA!J2376</f>
        <v>0</v>
      </c>
      <c r="D2393" s="380">
        <f>PTCA!K2376</f>
        <v>0</v>
      </c>
      <c r="E2393" s="380">
        <f>PTCA!H2376</f>
        <v>0</v>
      </c>
      <c r="F2393" s="380">
        <f>PTCA!Z2376</f>
        <v>0</v>
      </c>
      <c r="G2393" s="380">
        <f>PTCA!AD2376</f>
        <v>0</v>
      </c>
      <c r="H2393" s="62"/>
      <c r="I2393" s="760">
        <f>PTCA!C2376</f>
        <v>0</v>
      </c>
      <c r="J2393" s="760" t="str">
        <f>PTCA!AK2376</f>
        <v/>
      </c>
      <c r="K2393" s="760">
        <f>PTCA!AL2376</f>
        <v>0</v>
      </c>
      <c r="L2393" s="62"/>
      <c r="M2393" s="607"/>
      <c r="N2393" s="62"/>
      <c r="O2393" s="63">
        <f>PTCA!AA4129</f>
        <v>0</v>
      </c>
      <c r="P2393" s="63">
        <f>PTCA!AF4129</f>
        <v>0</v>
      </c>
      <c r="Q2393" s="232" t="e">
        <f t="shared" si="75"/>
        <v>#DIV/0!</v>
      </c>
      <c r="R2393" s="544">
        <f>PTCA!AI4129</f>
        <v>0</v>
      </c>
      <c r="S2393" s="544">
        <f>PTCA!AJ2376</f>
        <v>0</v>
      </c>
      <c r="T2393" s="53"/>
      <c r="U2393" s="232" t="e">
        <f t="shared" si="76"/>
        <v>#DIV/0!</v>
      </c>
      <c r="V2393" s="272"/>
      <c r="X2393" s="255"/>
      <c r="Y2393" s="254"/>
    </row>
    <row r="2394" spans="1:25" ht="15">
      <c r="A2394" s="380" t="str">
        <f>PTCA!B2377</f>
        <v>-000</v>
      </c>
      <c r="B2394" s="380">
        <f>PTCA!D2377</f>
        <v>0</v>
      </c>
      <c r="C2394" s="380">
        <f>PTCA!J2377</f>
        <v>0</v>
      </c>
      <c r="D2394" s="380">
        <f>PTCA!K2377</f>
        <v>0</v>
      </c>
      <c r="E2394" s="380">
        <f>PTCA!H2377</f>
        <v>0</v>
      </c>
      <c r="F2394" s="380">
        <f>PTCA!Z2377</f>
        <v>0</v>
      </c>
      <c r="G2394" s="380">
        <f>PTCA!AD2377</f>
        <v>0</v>
      </c>
      <c r="H2394" s="62"/>
      <c r="I2394" s="760">
        <f>PTCA!C2377</f>
        <v>0</v>
      </c>
      <c r="J2394" s="760" t="str">
        <f>PTCA!AK2377</f>
        <v/>
      </c>
      <c r="K2394" s="760">
        <f>PTCA!AL2377</f>
        <v>0</v>
      </c>
      <c r="L2394" s="62"/>
      <c r="M2394" s="607"/>
      <c r="N2394" s="62"/>
      <c r="O2394" s="63">
        <f>PTCA!AA4130</f>
        <v>0</v>
      </c>
      <c r="P2394" s="63">
        <f>PTCA!AF4130</f>
        <v>0</v>
      </c>
      <c r="Q2394" s="232" t="e">
        <f t="shared" si="75"/>
        <v>#DIV/0!</v>
      </c>
      <c r="R2394" s="544">
        <f>PTCA!AI4130</f>
        <v>0</v>
      </c>
      <c r="S2394" s="544">
        <f>PTCA!AJ2377</f>
        <v>0</v>
      </c>
      <c r="T2394" s="53"/>
      <c r="U2394" s="232" t="e">
        <f t="shared" si="76"/>
        <v>#DIV/0!</v>
      </c>
      <c r="V2394" s="272"/>
      <c r="X2394" s="255"/>
      <c r="Y2394" s="254"/>
    </row>
    <row r="2395" spans="1:25" ht="15">
      <c r="A2395" s="380" t="str">
        <f>PTCA!B2378</f>
        <v>-000</v>
      </c>
      <c r="B2395" s="380">
        <f>PTCA!D2378</f>
        <v>0</v>
      </c>
      <c r="C2395" s="380">
        <f>PTCA!J2378</f>
        <v>0</v>
      </c>
      <c r="D2395" s="380">
        <f>PTCA!K2378</f>
        <v>0</v>
      </c>
      <c r="E2395" s="380">
        <f>PTCA!H2378</f>
        <v>0</v>
      </c>
      <c r="F2395" s="380">
        <f>PTCA!Z2378</f>
        <v>0</v>
      </c>
      <c r="G2395" s="380">
        <f>PTCA!AD2378</f>
        <v>0</v>
      </c>
      <c r="H2395" s="62"/>
      <c r="I2395" s="760">
        <f>PTCA!C2378</f>
        <v>0</v>
      </c>
      <c r="J2395" s="760" t="str">
        <f>PTCA!AK2378</f>
        <v/>
      </c>
      <c r="K2395" s="760">
        <f>PTCA!AL2378</f>
        <v>0</v>
      </c>
      <c r="L2395" s="62"/>
      <c r="M2395" s="607"/>
      <c r="N2395" s="62"/>
      <c r="O2395" s="63">
        <f>PTCA!AA4131</f>
        <v>0</v>
      </c>
      <c r="P2395" s="63">
        <f>PTCA!AF4131</f>
        <v>0</v>
      </c>
      <c r="Q2395" s="232" t="e">
        <f t="shared" si="75"/>
        <v>#DIV/0!</v>
      </c>
      <c r="R2395" s="544">
        <f>PTCA!AI4131</f>
        <v>0</v>
      </c>
      <c r="S2395" s="544">
        <f>PTCA!AJ2378</f>
        <v>0</v>
      </c>
      <c r="T2395" s="53"/>
      <c r="U2395" s="232" t="e">
        <f t="shared" si="76"/>
        <v>#DIV/0!</v>
      </c>
      <c r="V2395" s="272"/>
      <c r="X2395" s="255"/>
      <c r="Y2395" s="254"/>
    </row>
    <row r="2396" spans="1:25" ht="15">
      <c r="A2396" s="380" t="str">
        <f>PTCA!B2379</f>
        <v>-000</v>
      </c>
      <c r="B2396" s="380">
        <f>PTCA!D2379</f>
        <v>0</v>
      </c>
      <c r="C2396" s="380">
        <f>PTCA!J2379</f>
        <v>0</v>
      </c>
      <c r="D2396" s="380">
        <f>PTCA!K2379</f>
        <v>0</v>
      </c>
      <c r="E2396" s="380">
        <f>PTCA!H2379</f>
        <v>0</v>
      </c>
      <c r="F2396" s="380">
        <f>PTCA!Z2379</f>
        <v>0</v>
      </c>
      <c r="G2396" s="380">
        <f>PTCA!AD2379</f>
        <v>0</v>
      </c>
      <c r="H2396" s="62"/>
      <c r="I2396" s="760">
        <f>PTCA!C2379</f>
        <v>0</v>
      </c>
      <c r="J2396" s="760" t="str">
        <f>PTCA!AK2379</f>
        <v/>
      </c>
      <c r="K2396" s="760">
        <f>PTCA!AL2379</f>
        <v>0</v>
      </c>
      <c r="L2396" s="62"/>
      <c r="M2396" s="607"/>
      <c r="N2396" s="62"/>
      <c r="O2396" s="63">
        <f>PTCA!AA4132</f>
        <v>0</v>
      </c>
      <c r="P2396" s="63">
        <f>PTCA!AF4132</f>
        <v>0</v>
      </c>
      <c r="Q2396" s="232" t="e">
        <f t="shared" si="75"/>
        <v>#DIV/0!</v>
      </c>
      <c r="R2396" s="544">
        <f>PTCA!AI4132</f>
        <v>0</v>
      </c>
      <c r="S2396" s="544">
        <f>PTCA!AJ2379</f>
        <v>0</v>
      </c>
      <c r="T2396" s="53"/>
      <c r="U2396" s="232" t="e">
        <f t="shared" si="76"/>
        <v>#DIV/0!</v>
      </c>
      <c r="V2396" s="272"/>
      <c r="X2396" s="255"/>
      <c r="Y2396" s="254"/>
    </row>
    <row r="2397" spans="1:25" ht="15">
      <c r="A2397" s="380" t="str">
        <f>PTCA!B2380</f>
        <v>-000</v>
      </c>
      <c r="B2397" s="380">
        <f>PTCA!D2380</f>
        <v>0</v>
      </c>
      <c r="C2397" s="380">
        <f>PTCA!J2380</f>
        <v>0</v>
      </c>
      <c r="D2397" s="380">
        <f>PTCA!K2380</f>
        <v>0</v>
      </c>
      <c r="E2397" s="380">
        <f>PTCA!H2380</f>
        <v>0</v>
      </c>
      <c r="F2397" s="380">
        <f>PTCA!Z2380</f>
        <v>0</v>
      </c>
      <c r="G2397" s="380">
        <f>PTCA!AD2380</f>
        <v>0</v>
      </c>
      <c r="H2397" s="62"/>
      <c r="I2397" s="760">
        <f>PTCA!C2380</f>
        <v>0</v>
      </c>
      <c r="J2397" s="760" t="str">
        <f>PTCA!AK2380</f>
        <v/>
      </c>
      <c r="K2397" s="760">
        <f>PTCA!AL2380</f>
        <v>0</v>
      </c>
      <c r="L2397" s="62"/>
      <c r="M2397" s="607"/>
      <c r="N2397" s="62"/>
      <c r="O2397" s="63">
        <f>PTCA!AA4133</f>
        <v>0</v>
      </c>
      <c r="P2397" s="63">
        <f>PTCA!AF4133</f>
        <v>0</v>
      </c>
      <c r="Q2397" s="232" t="e">
        <f t="shared" si="75"/>
        <v>#DIV/0!</v>
      </c>
      <c r="R2397" s="544">
        <f>PTCA!AI4133</f>
        <v>0</v>
      </c>
      <c r="S2397" s="544">
        <f>PTCA!AJ2380</f>
        <v>0</v>
      </c>
      <c r="T2397" s="53"/>
      <c r="U2397" s="232" t="e">
        <f t="shared" si="76"/>
        <v>#DIV/0!</v>
      </c>
      <c r="V2397" s="272"/>
      <c r="X2397" s="255"/>
      <c r="Y2397" s="254"/>
    </row>
    <row r="2398" spans="1:25" ht="15">
      <c r="A2398" s="380" t="str">
        <f>PTCA!B2381</f>
        <v>-000</v>
      </c>
      <c r="B2398" s="380">
        <f>PTCA!D2381</f>
        <v>0</v>
      </c>
      <c r="C2398" s="380">
        <f>PTCA!J2381</f>
        <v>0</v>
      </c>
      <c r="D2398" s="380">
        <f>PTCA!K2381</f>
        <v>0</v>
      </c>
      <c r="E2398" s="380">
        <f>PTCA!H2381</f>
        <v>0</v>
      </c>
      <c r="F2398" s="380">
        <f>PTCA!Z2381</f>
        <v>0</v>
      </c>
      <c r="G2398" s="380">
        <f>PTCA!AD2381</f>
        <v>0</v>
      </c>
      <c r="H2398" s="62"/>
      <c r="I2398" s="760">
        <f>PTCA!C2381</f>
        <v>0</v>
      </c>
      <c r="J2398" s="760" t="str">
        <f>PTCA!AK2381</f>
        <v/>
      </c>
      <c r="K2398" s="760">
        <f>PTCA!AL2381</f>
        <v>0</v>
      </c>
      <c r="L2398" s="62"/>
      <c r="M2398" s="607"/>
      <c r="N2398" s="62"/>
      <c r="O2398" s="63">
        <f>PTCA!AA4134</f>
        <v>0</v>
      </c>
      <c r="P2398" s="63">
        <f>PTCA!AF4134</f>
        <v>0</v>
      </c>
      <c r="Q2398" s="232" t="e">
        <f t="shared" si="75"/>
        <v>#DIV/0!</v>
      </c>
      <c r="R2398" s="544">
        <f>PTCA!AI4134</f>
        <v>0</v>
      </c>
      <c r="S2398" s="544">
        <f>PTCA!AJ2381</f>
        <v>0</v>
      </c>
      <c r="T2398" s="53"/>
      <c r="U2398" s="232" t="e">
        <f t="shared" si="76"/>
        <v>#DIV/0!</v>
      </c>
      <c r="V2398" s="272"/>
      <c r="X2398" s="255"/>
      <c r="Y2398" s="254"/>
    </row>
    <row r="2399" spans="1:25" ht="15">
      <c r="A2399" s="380" t="str">
        <f>PTCA!B2382</f>
        <v>-000</v>
      </c>
      <c r="B2399" s="380">
        <f>PTCA!D2382</f>
        <v>0</v>
      </c>
      <c r="C2399" s="380">
        <f>PTCA!J2382</f>
        <v>0</v>
      </c>
      <c r="D2399" s="380">
        <f>PTCA!K2382</f>
        <v>0</v>
      </c>
      <c r="E2399" s="380">
        <f>PTCA!H2382</f>
        <v>0</v>
      </c>
      <c r="F2399" s="380">
        <f>PTCA!Z2382</f>
        <v>0</v>
      </c>
      <c r="G2399" s="380">
        <f>PTCA!AD2382</f>
        <v>0</v>
      </c>
      <c r="H2399" s="62"/>
      <c r="I2399" s="760">
        <f>PTCA!C2382</f>
        <v>0</v>
      </c>
      <c r="J2399" s="760" t="str">
        <f>PTCA!AK2382</f>
        <v/>
      </c>
      <c r="K2399" s="760">
        <f>PTCA!AL2382</f>
        <v>0</v>
      </c>
      <c r="L2399" s="62"/>
      <c r="M2399" s="607"/>
      <c r="N2399" s="62"/>
      <c r="O2399" s="63">
        <f>PTCA!AA4135</f>
        <v>0</v>
      </c>
      <c r="P2399" s="63">
        <f>PTCA!AF4135</f>
        <v>0</v>
      </c>
      <c r="Q2399" s="232" t="e">
        <f t="shared" si="75"/>
        <v>#DIV/0!</v>
      </c>
      <c r="R2399" s="544">
        <f>PTCA!AI4135</f>
        <v>0</v>
      </c>
      <c r="S2399" s="544">
        <f>PTCA!AJ2382</f>
        <v>0</v>
      </c>
      <c r="T2399" s="53"/>
      <c r="U2399" s="232" t="e">
        <f t="shared" si="76"/>
        <v>#DIV/0!</v>
      </c>
      <c r="V2399" s="272"/>
      <c r="X2399" s="255"/>
      <c r="Y2399" s="254"/>
    </row>
    <row r="2400" spans="1:25" ht="15">
      <c r="A2400" s="380" t="str">
        <f>PTCA!B2383</f>
        <v>-000</v>
      </c>
      <c r="B2400" s="380">
        <f>PTCA!D2383</f>
        <v>0</v>
      </c>
      <c r="C2400" s="380">
        <f>PTCA!J2383</f>
        <v>0</v>
      </c>
      <c r="D2400" s="380">
        <f>PTCA!K2383</f>
        <v>0</v>
      </c>
      <c r="E2400" s="380">
        <f>PTCA!H2383</f>
        <v>0</v>
      </c>
      <c r="F2400" s="380">
        <f>PTCA!Z2383</f>
        <v>0</v>
      </c>
      <c r="G2400" s="380">
        <f>PTCA!AD2383</f>
        <v>0</v>
      </c>
      <c r="H2400" s="62"/>
      <c r="I2400" s="760">
        <f>PTCA!C2383</f>
        <v>0</v>
      </c>
      <c r="J2400" s="760" t="str">
        <f>PTCA!AK2383</f>
        <v/>
      </c>
      <c r="K2400" s="760">
        <f>PTCA!AL2383</f>
        <v>0</v>
      </c>
      <c r="L2400" s="62"/>
      <c r="M2400" s="607"/>
      <c r="N2400" s="62"/>
      <c r="O2400" s="63">
        <f>PTCA!AA4136</f>
        <v>0</v>
      </c>
      <c r="P2400" s="63">
        <f>PTCA!AF4136</f>
        <v>0</v>
      </c>
      <c r="Q2400" s="232" t="e">
        <f t="shared" si="75"/>
        <v>#DIV/0!</v>
      </c>
      <c r="R2400" s="544">
        <f>PTCA!AI4136</f>
        <v>0</v>
      </c>
      <c r="S2400" s="544">
        <f>PTCA!AJ2383</f>
        <v>0</v>
      </c>
      <c r="T2400" s="53"/>
      <c r="U2400" s="232" t="e">
        <f t="shared" si="76"/>
        <v>#DIV/0!</v>
      </c>
      <c r="V2400" s="272"/>
      <c r="X2400" s="255"/>
      <c r="Y2400" s="254"/>
    </row>
    <row r="2401" spans="1:25" ht="15">
      <c r="A2401" s="380" t="str">
        <f>PTCA!B2384</f>
        <v>-000</v>
      </c>
      <c r="B2401" s="380">
        <f>PTCA!D2384</f>
        <v>0</v>
      </c>
      <c r="C2401" s="380">
        <f>PTCA!J2384</f>
        <v>0</v>
      </c>
      <c r="D2401" s="380">
        <f>PTCA!K2384</f>
        <v>0</v>
      </c>
      <c r="E2401" s="380">
        <f>PTCA!H2384</f>
        <v>0</v>
      </c>
      <c r="F2401" s="380">
        <f>PTCA!Z2384</f>
        <v>0</v>
      </c>
      <c r="G2401" s="380">
        <f>PTCA!AD2384</f>
        <v>0</v>
      </c>
      <c r="H2401" s="62"/>
      <c r="I2401" s="760">
        <f>PTCA!C2384</f>
        <v>0</v>
      </c>
      <c r="J2401" s="760" t="str">
        <f>PTCA!AK2384</f>
        <v/>
      </c>
      <c r="K2401" s="760">
        <f>PTCA!AL2384</f>
        <v>0</v>
      </c>
      <c r="L2401" s="62"/>
      <c r="M2401" s="607"/>
      <c r="N2401" s="62"/>
      <c r="O2401" s="63">
        <f>PTCA!AA4137</f>
        <v>0</v>
      </c>
      <c r="P2401" s="63">
        <f>PTCA!AF4137</f>
        <v>0</v>
      </c>
      <c r="Q2401" s="232" t="e">
        <f t="shared" si="75"/>
        <v>#DIV/0!</v>
      </c>
      <c r="R2401" s="544">
        <f>PTCA!AI4137</f>
        <v>0</v>
      </c>
      <c r="S2401" s="544">
        <f>PTCA!AJ2384</f>
        <v>0</v>
      </c>
      <c r="T2401" s="53"/>
      <c r="U2401" s="232" t="e">
        <f t="shared" si="76"/>
        <v>#DIV/0!</v>
      </c>
      <c r="V2401" s="272"/>
      <c r="X2401" s="255"/>
      <c r="Y2401" s="254"/>
    </row>
    <row r="2402" spans="1:25" ht="15">
      <c r="A2402" s="380" t="str">
        <f>PTCA!B2385</f>
        <v>-000</v>
      </c>
      <c r="B2402" s="380">
        <f>PTCA!D2385</f>
        <v>0</v>
      </c>
      <c r="C2402" s="380">
        <f>PTCA!J2385</f>
        <v>0</v>
      </c>
      <c r="D2402" s="380">
        <f>PTCA!K2385</f>
        <v>0</v>
      </c>
      <c r="E2402" s="380">
        <f>PTCA!H2385</f>
        <v>0</v>
      </c>
      <c r="F2402" s="380">
        <f>PTCA!Z2385</f>
        <v>0</v>
      </c>
      <c r="G2402" s="380">
        <f>PTCA!AD2385</f>
        <v>0</v>
      </c>
      <c r="H2402" s="62"/>
      <c r="I2402" s="760">
        <f>PTCA!C2385</f>
        <v>0</v>
      </c>
      <c r="J2402" s="760" t="str">
        <f>PTCA!AK2385</f>
        <v/>
      </c>
      <c r="K2402" s="760">
        <f>PTCA!AL2385</f>
        <v>0</v>
      </c>
      <c r="L2402" s="62"/>
      <c r="M2402" s="607"/>
      <c r="N2402" s="62"/>
      <c r="O2402" s="63">
        <f>PTCA!AA4138</f>
        <v>0</v>
      </c>
      <c r="P2402" s="63">
        <f>PTCA!AF4138</f>
        <v>0</v>
      </c>
      <c r="Q2402" s="232" t="e">
        <f t="shared" si="75"/>
        <v>#DIV/0!</v>
      </c>
      <c r="R2402" s="544">
        <f>PTCA!AI4138</f>
        <v>0</v>
      </c>
      <c r="S2402" s="544">
        <f>PTCA!AJ2385</f>
        <v>0</v>
      </c>
      <c r="T2402" s="53"/>
      <c r="U2402" s="232" t="e">
        <f t="shared" si="76"/>
        <v>#DIV/0!</v>
      </c>
      <c r="V2402" s="272"/>
      <c r="X2402" s="255"/>
      <c r="Y2402" s="254"/>
    </row>
    <row r="2403" spans="1:25" ht="15">
      <c r="A2403" s="380" t="str">
        <f>PTCA!B2386</f>
        <v>-000</v>
      </c>
      <c r="B2403" s="380">
        <f>PTCA!D2386</f>
        <v>0</v>
      </c>
      <c r="C2403" s="380">
        <f>PTCA!J2386</f>
        <v>0</v>
      </c>
      <c r="D2403" s="380">
        <f>PTCA!K2386</f>
        <v>0</v>
      </c>
      <c r="E2403" s="380">
        <f>PTCA!H2386</f>
        <v>0</v>
      </c>
      <c r="F2403" s="380">
        <f>PTCA!Z2386</f>
        <v>0</v>
      </c>
      <c r="G2403" s="380">
        <f>PTCA!AD2386</f>
        <v>0</v>
      </c>
      <c r="H2403" s="62"/>
      <c r="I2403" s="760">
        <f>PTCA!C2386</f>
        <v>0</v>
      </c>
      <c r="J2403" s="760" t="str">
        <f>PTCA!AK2386</f>
        <v/>
      </c>
      <c r="K2403" s="760">
        <f>PTCA!AL2386</f>
        <v>0</v>
      </c>
      <c r="L2403" s="62"/>
      <c r="M2403" s="607"/>
      <c r="N2403" s="62"/>
      <c r="O2403" s="63">
        <f>PTCA!AA4139</f>
        <v>0</v>
      </c>
      <c r="P2403" s="63">
        <f>PTCA!AF4139</f>
        <v>0</v>
      </c>
      <c r="Q2403" s="232" t="e">
        <f t="shared" si="75"/>
        <v>#DIV/0!</v>
      </c>
      <c r="R2403" s="544">
        <f>PTCA!AI4139</f>
        <v>0</v>
      </c>
      <c r="S2403" s="544">
        <f>PTCA!AJ2386</f>
        <v>0</v>
      </c>
      <c r="T2403" s="53"/>
      <c r="U2403" s="232" t="e">
        <f t="shared" si="76"/>
        <v>#DIV/0!</v>
      </c>
      <c r="V2403" s="272"/>
      <c r="X2403" s="255"/>
      <c r="Y2403" s="254"/>
    </row>
    <row r="2404" spans="1:25" ht="15">
      <c r="A2404" s="380" t="str">
        <f>PTCA!B2387</f>
        <v>-000</v>
      </c>
      <c r="B2404" s="380">
        <f>PTCA!D2387</f>
        <v>0</v>
      </c>
      <c r="C2404" s="380">
        <f>PTCA!J2387</f>
        <v>0</v>
      </c>
      <c r="D2404" s="380">
        <f>PTCA!K2387</f>
        <v>0</v>
      </c>
      <c r="E2404" s="380">
        <f>PTCA!H2387</f>
        <v>0</v>
      </c>
      <c r="F2404" s="380">
        <f>PTCA!Z2387</f>
        <v>0</v>
      </c>
      <c r="G2404" s="380">
        <f>PTCA!AD2387</f>
        <v>0</v>
      </c>
      <c r="H2404" s="62"/>
      <c r="I2404" s="760">
        <f>PTCA!C2387</f>
        <v>0</v>
      </c>
      <c r="J2404" s="760" t="str">
        <f>PTCA!AK2387</f>
        <v/>
      </c>
      <c r="K2404" s="760">
        <f>PTCA!AL2387</f>
        <v>0</v>
      </c>
      <c r="L2404" s="62"/>
      <c r="M2404" s="607"/>
      <c r="N2404" s="62"/>
      <c r="O2404" s="63">
        <f>PTCA!AA4140</f>
        <v>0</v>
      </c>
      <c r="P2404" s="63">
        <f>PTCA!AF4140</f>
        <v>0</v>
      </c>
      <c r="Q2404" s="232" t="e">
        <f t="shared" si="75"/>
        <v>#DIV/0!</v>
      </c>
      <c r="R2404" s="544">
        <f>PTCA!AI4140</f>
        <v>0</v>
      </c>
      <c r="S2404" s="544">
        <f>PTCA!AJ2387</f>
        <v>0</v>
      </c>
      <c r="T2404" s="53"/>
      <c r="U2404" s="232" t="e">
        <f t="shared" si="76"/>
        <v>#DIV/0!</v>
      </c>
      <c r="V2404" s="272"/>
      <c r="X2404" s="255"/>
      <c r="Y2404" s="254"/>
    </row>
    <row r="2405" spans="1:25" ht="15">
      <c r="A2405" s="380" t="str">
        <f>PTCA!B2388</f>
        <v>-000</v>
      </c>
      <c r="B2405" s="380">
        <f>PTCA!D2388</f>
        <v>0</v>
      </c>
      <c r="C2405" s="380">
        <f>PTCA!J2388</f>
        <v>0</v>
      </c>
      <c r="D2405" s="380">
        <f>PTCA!K2388</f>
        <v>0</v>
      </c>
      <c r="E2405" s="380">
        <f>PTCA!H2388</f>
        <v>0</v>
      </c>
      <c r="F2405" s="380">
        <f>PTCA!Z2388</f>
        <v>0</v>
      </c>
      <c r="G2405" s="380">
        <f>PTCA!AD2388</f>
        <v>0</v>
      </c>
      <c r="H2405" s="62"/>
      <c r="I2405" s="760">
        <f>PTCA!C2388</f>
        <v>0</v>
      </c>
      <c r="J2405" s="760" t="str">
        <f>PTCA!AK2388</f>
        <v/>
      </c>
      <c r="K2405" s="760">
        <f>PTCA!AL2388</f>
        <v>0</v>
      </c>
      <c r="L2405" s="62"/>
      <c r="M2405" s="607"/>
      <c r="N2405" s="62"/>
      <c r="O2405" s="63">
        <f>PTCA!AA4141</f>
        <v>0</v>
      </c>
      <c r="P2405" s="63">
        <f>PTCA!AF4141</f>
        <v>0</v>
      </c>
      <c r="Q2405" s="232" t="e">
        <f t="shared" si="75"/>
        <v>#DIV/0!</v>
      </c>
      <c r="R2405" s="544">
        <f>PTCA!AI4141</f>
        <v>0</v>
      </c>
      <c r="S2405" s="544">
        <f>PTCA!AJ2388</f>
        <v>0</v>
      </c>
      <c r="T2405" s="53"/>
      <c r="U2405" s="232" t="e">
        <f t="shared" si="76"/>
        <v>#DIV/0!</v>
      </c>
      <c r="V2405" s="272"/>
      <c r="X2405" s="255"/>
      <c r="Y2405" s="254"/>
    </row>
    <row r="2406" spans="1:25" ht="15">
      <c r="A2406" s="380" t="str">
        <f>PTCA!B2389</f>
        <v>-000</v>
      </c>
      <c r="B2406" s="380">
        <f>PTCA!D2389</f>
        <v>0</v>
      </c>
      <c r="C2406" s="380">
        <f>PTCA!J2389</f>
        <v>0</v>
      </c>
      <c r="D2406" s="380">
        <f>PTCA!K2389</f>
        <v>0</v>
      </c>
      <c r="E2406" s="380">
        <f>PTCA!H2389</f>
        <v>0</v>
      </c>
      <c r="F2406" s="380">
        <f>PTCA!Z2389</f>
        <v>0</v>
      </c>
      <c r="G2406" s="380">
        <f>PTCA!AD2389</f>
        <v>0</v>
      </c>
      <c r="H2406" s="62"/>
      <c r="I2406" s="760">
        <f>PTCA!C2389</f>
        <v>0</v>
      </c>
      <c r="J2406" s="760" t="str">
        <f>PTCA!AK2389</f>
        <v/>
      </c>
      <c r="K2406" s="760">
        <f>PTCA!AL2389</f>
        <v>0</v>
      </c>
      <c r="L2406" s="62"/>
      <c r="M2406" s="607"/>
      <c r="N2406" s="62"/>
      <c r="O2406" s="63">
        <f>PTCA!AA4142</f>
        <v>0</v>
      </c>
      <c r="P2406" s="63">
        <f>PTCA!AF4142</f>
        <v>0</v>
      </c>
      <c r="Q2406" s="232" t="e">
        <f t="shared" si="75"/>
        <v>#DIV/0!</v>
      </c>
      <c r="R2406" s="544">
        <f>PTCA!AI4142</f>
        <v>0</v>
      </c>
      <c r="S2406" s="544">
        <f>PTCA!AJ2389</f>
        <v>0</v>
      </c>
      <c r="T2406" s="53"/>
      <c r="U2406" s="232" t="e">
        <f t="shared" si="76"/>
        <v>#DIV/0!</v>
      </c>
      <c r="V2406" s="272"/>
      <c r="X2406" s="255"/>
      <c r="Y2406" s="254"/>
    </row>
    <row r="2407" spans="1:25" ht="15">
      <c r="A2407" s="380" t="str">
        <f>PTCA!B2390</f>
        <v>-000</v>
      </c>
      <c r="B2407" s="380">
        <f>PTCA!D2390</f>
        <v>0</v>
      </c>
      <c r="C2407" s="380">
        <f>PTCA!J2390</f>
        <v>0</v>
      </c>
      <c r="D2407" s="380">
        <f>PTCA!K2390</f>
        <v>0</v>
      </c>
      <c r="E2407" s="380">
        <f>PTCA!H2390</f>
        <v>0</v>
      </c>
      <c r="F2407" s="380">
        <f>PTCA!Z2390</f>
        <v>0</v>
      </c>
      <c r="G2407" s="380">
        <f>PTCA!AD2390</f>
        <v>0</v>
      </c>
      <c r="H2407" s="62"/>
      <c r="I2407" s="760">
        <f>PTCA!C2390</f>
        <v>0</v>
      </c>
      <c r="J2407" s="760" t="str">
        <f>PTCA!AK2390</f>
        <v/>
      </c>
      <c r="K2407" s="760">
        <f>PTCA!AL2390</f>
        <v>0</v>
      </c>
      <c r="L2407" s="62"/>
      <c r="M2407" s="607"/>
      <c r="N2407" s="62"/>
      <c r="O2407" s="63">
        <f>PTCA!AA4143</f>
        <v>0</v>
      </c>
      <c r="P2407" s="63">
        <f>PTCA!AF4143</f>
        <v>0</v>
      </c>
      <c r="Q2407" s="232" t="e">
        <f t="shared" si="75"/>
        <v>#DIV/0!</v>
      </c>
      <c r="R2407" s="544">
        <f>PTCA!AI4143</f>
        <v>0</v>
      </c>
      <c r="S2407" s="544">
        <f>PTCA!AJ2390</f>
        <v>0</v>
      </c>
      <c r="T2407" s="53"/>
      <c r="U2407" s="232" t="e">
        <f t="shared" si="76"/>
        <v>#DIV/0!</v>
      </c>
      <c r="V2407" s="272"/>
      <c r="X2407" s="255"/>
      <c r="Y2407" s="254"/>
    </row>
    <row r="2408" spans="1:25" ht="15">
      <c r="A2408" s="380" t="str">
        <f>PTCA!B2391</f>
        <v>-000</v>
      </c>
      <c r="B2408" s="380">
        <f>PTCA!D2391</f>
        <v>0</v>
      </c>
      <c r="C2408" s="380">
        <f>PTCA!J2391</f>
        <v>0</v>
      </c>
      <c r="D2408" s="380">
        <f>PTCA!K2391</f>
        <v>0</v>
      </c>
      <c r="E2408" s="380">
        <f>PTCA!H2391</f>
        <v>0</v>
      </c>
      <c r="F2408" s="380">
        <f>PTCA!Z2391</f>
        <v>0</v>
      </c>
      <c r="G2408" s="380">
        <f>PTCA!AD2391</f>
        <v>0</v>
      </c>
      <c r="H2408" s="62"/>
      <c r="I2408" s="760">
        <f>PTCA!C2391</f>
        <v>0</v>
      </c>
      <c r="J2408" s="760" t="str">
        <f>PTCA!AK2391</f>
        <v/>
      </c>
      <c r="K2408" s="760">
        <f>PTCA!AL2391</f>
        <v>0</v>
      </c>
      <c r="L2408" s="62"/>
      <c r="M2408" s="607"/>
      <c r="N2408" s="62"/>
      <c r="O2408" s="63">
        <f>PTCA!AA4144</f>
        <v>0</v>
      </c>
      <c r="P2408" s="63">
        <f>PTCA!AF4144</f>
        <v>0</v>
      </c>
      <c r="Q2408" s="232" t="e">
        <f t="shared" si="75"/>
        <v>#DIV/0!</v>
      </c>
      <c r="R2408" s="544">
        <f>PTCA!AI4144</f>
        <v>0</v>
      </c>
      <c r="S2408" s="544">
        <f>PTCA!AJ2391</f>
        <v>0</v>
      </c>
      <c r="T2408" s="53"/>
      <c r="U2408" s="232" t="e">
        <f t="shared" si="76"/>
        <v>#DIV/0!</v>
      </c>
      <c r="V2408" s="272"/>
      <c r="X2408" s="255"/>
      <c r="Y2408" s="254"/>
    </row>
    <row r="2409" spans="1:25" ht="15">
      <c r="A2409" s="380" t="str">
        <f>PTCA!B2392</f>
        <v>-000</v>
      </c>
      <c r="B2409" s="380">
        <f>PTCA!D2392</f>
        <v>0</v>
      </c>
      <c r="C2409" s="380">
        <f>PTCA!J2392</f>
        <v>0</v>
      </c>
      <c r="D2409" s="380">
        <f>PTCA!K2392</f>
        <v>0</v>
      </c>
      <c r="E2409" s="380">
        <f>PTCA!H2392</f>
        <v>0</v>
      </c>
      <c r="F2409" s="380">
        <f>PTCA!Z2392</f>
        <v>0</v>
      </c>
      <c r="G2409" s="380">
        <f>PTCA!AD2392</f>
        <v>0</v>
      </c>
      <c r="H2409" s="62"/>
      <c r="I2409" s="760">
        <f>PTCA!C2392</f>
        <v>0</v>
      </c>
      <c r="J2409" s="760" t="str">
        <f>PTCA!AK2392</f>
        <v/>
      </c>
      <c r="K2409" s="760">
        <f>PTCA!AL2392</f>
        <v>0</v>
      </c>
      <c r="L2409" s="62"/>
      <c r="M2409" s="607"/>
      <c r="N2409" s="62"/>
      <c r="O2409" s="63">
        <f>PTCA!AA4145</f>
        <v>0</v>
      </c>
      <c r="P2409" s="63">
        <f>PTCA!AF4145</f>
        <v>0</v>
      </c>
      <c r="Q2409" s="232" t="e">
        <f t="shared" si="75"/>
        <v>#DIV/0!</v>
      </c>
      <c r="R2409" s="544">
        <f>PTCA!AI4145</f>
        <v>0</v>
      </c>
      <c r="S2409" s="544">
        <f>PTCA!AJ2392</f>
        <v>0</v>
      </c>
      <c r="T2409" s="53"/>
      <c r="U2409" s="232" t="e">
        <f t="shared" si="76"/>
        <v>#DIV/0!</v>
      </c>
      <c r="V2409" s="272"/>
      <c r="X2409" s="255"/>
      <c r="Y2409" s="254"/>
    </row>
    <row r="2410" spans="1:25" ht="15">
      <c r="A2410" s="380" t="str">
        <f>PTCA!B2393</f>
        <v>-000</v>
      </c>
      <c r="B2410" s="380">
        <f>PTCA!D2393</f>
        <v>0</v>
      </c>
      <c r="C2410" s="380">
        <f>PTCA!J2393</f>
        <v>0</v>
      </c>
      <c r="D2410" s="380">
        <f>PTCA!K2393</f>
        <v>0</v>
      </c>
      <c r="E2410" s="380">
        <f>PTCA!H2393</f>
        <v>0</v>
      </c>
      <c r="F2410" s="380">
        <f>PTCA!Z2393</f>
        <v>0</v>
      </c>
      <c r="G2410" s="380">
        <f>PTCA!AD2393</f>
        <v>0</v>
      </c>
      <c r="H2410" s="62"/>
      <c r="I2410" s="760">
        <f>PTCA!C2393</f>
        <v>0</v>
      </c>
      <c r="J2410" s="760" t="str">
        <f>PTCA!AK2393</f>
        <v/>
      </c>
      <c r="K2410" s="760">
        <f>PTCA!AL2393</f>
        <v>0</v>
      </c>
      <c r="L2410" s="62"/>
      <c r="M2410" s="607"/>
      <c r="N2410" s="62"/>
      <c r="O2410" s="63">
        <f>PTCA!AA4146</f>
        <v>0</v>
      </c>
      <c r="P2410" s="63">
        <f>PTCA!AF4146</f>
        <v>0</v>
      </c>
      <c r="Q2410" s="232" t="e">
        <f t="shared" si="75"/>
        <v>#DIV/0!</v>
      </c>
      <c r="R2410" s="544">
        <f>PTCA!AI4146</f>
        <v>0</v>
      </c>
      <c r="S2410" s="544">
        <f>PTCA!AJ2393</f>
        <v>0</v>
      </c>
      <c r="T2410" s="53"/>
      <c r="U2410" s="232" t="e">
        <f t="shared" si="76"/>
        <v>#DIV/0!</v>
      </c>
      <c r="V2410" s="272"/>
      <c r="X2410" s="255"/>
      <c r="Y2410" s="254"/>
    </row>
    <row r="2411" spans="1:25" ht="15">
      <c r="A2411" s="380" t="str">
        <f>PTCA!B2394</f>
        <v>-000</v>
      </c>
      <c r="B2411" s="380">
        <f>PTCA!D2394</f>
        <v>0</v>
      </c>
      <c r="C2411" s="380">
        <f>PTCA!J2394</f>
        <v>0</v>
      </c>
      <c r="D2411" s="380">
        <f>PTCA!K2394</f>
        <v>0</v>
      </c>
      <c r="E2411" s="380">
        <f>PTCA!H2394</f>
        <v>0</v>
      </c>
      <c r="F2411" s="380">
        <f>PTCA!Z2394</f>
        <v>0</v>
      </c>
      <c r="G2411" s="380">
        <f>PTCA!AD2394</f>
        <v>0</v>
      </c>
      <c r="H2411" s="62"/>
      <c r="I2411" s="760">
        <f>PTCA!C2394</f>
        <v>0</v>
      </c>
      <c r="J2411" s="760" t="str">
        <f>PTCA!AK2394</f>
        <v/>
      </c>
      <c r="K2411" s="760">
        <f>PTCA!AL2394</f>
        <v>0</v>
      </c>
      <c r="L2411" s="62"/>
      <c r="M2411" s="607"/>
      <c r="N2411" s="62"/>
      <c r="O2411" s="63">
        <f>PTCA!AA4147</f>
        <v>0</v>
      </c>
      <c r="P2411" s="63">
        <f>PTCA!AF4147</f>
        <v>0</v>
      </c>
      <c r="Q2411" s="232" t="e">
        <f t="shared" si="75"/>
        <v>#DIV/0!</v>
      </c>
      <c r="R2411" s="544">
        <f>PTCA!AI4147</f>
        <v>0</v>
      </c>
      <c r="S2411" s="544">
        <f>PTCA!AJ2394</f>
        <v>0</v>
      </c>
      <c r="T2411" s="53"/>
      <c r="U2411" s="232" t="e">
        <f t="shared" si="76"/>
        <v>#DIV/0!</v>
      </c>
      <c r="V2411" s="272"/>
      <c r="X2411" s="255"/>
      <c r="Y2411" s="254"/>
    </row>
    <row r="2412" spans="1:25" ht="15">
      <c r="A2412" s="380" t="str">
        <f>PTCA!B2395</f>
        <v>-000</v>
      </c>
      <c r="B2412" s="380">
        <f>PTCA!D2395</f>
        <v>0</v>
      </c>
      <c r="C2412" s="380">
        <f>PTCA!J2395</f>
        <v>0</v>
      </c>
      <c r="D2412" s="380">
        <f>PTCA!K2395</f>
        <v>0</v>
      </c>
      <c r="E2412" s="380">
        <f>PTCA!H2395</f>
        <v>0</v>
      </c>
      <c r="F2412" s="380">
        <f>PTCA!Z2395</f>
        <v>0</v>
      </c>
      <c r="G2412" s="380">
        <f>PTCA!AD2395</f>
        <v>0</v>
      </c>
      <c r="H2412" s="62"/>
      <c r="I2412" s="760">
        <f>PTCA!C2395</f>
        <v>0</v>
      </c>
      <c r="J2412" s="760" t="str">
        <f>PTCA!AK2395</f>
        <v/>
      </c>
      <c r="K2412" s="760">
        <f>PTCA!AL2395</f>
        <v>0</v>
      </c>
      <c r="L2412" s="62"/>
      <c r="M2412" s="607"/>
      <c r="N2412" s="62"/>
      <c r="O2412" s="63">
        <f>PTCA!AA4148</f>
        <v>0</v>
      </c>
      <c r="P2412" s="63">
        <f>PTCA!AF4148</f>
        <v>0</v>
      </c>
      <c r="Q2412" s="232" t="e">
        <f t="shared" si="75"/>
        <v>#DIV/0!</v>
      </c>
      <c r="R2412" s="544">
        <f>PTCA!AI4148</f>
        <v>0</v>
      </c>
      <c r="S2412" s="544">
        <f>PTCA!AJ2395</f>
        <v>0</v>
      </c>
      <c r="T2412" s="53"/>
      <c r="U2412" s="232" t="e">
        <f t="shared" si="76"/>
        <v>#DIV/0!</v>
      </c>
      <c r="V2412" s="272"/>
      <c r="X2412" s="255"/>
      <c r="Y2412" s="254"/>
    </row>
    <row r="2413" spans="1:25" ht="15">
      <c r="A2413" s="380" t="str">
        <f>PTCA!B2396</f>
        <v>-000</v>
      </c>
      <c r="B2413" s="380">
        <f>PTCA!D2396</f>
        <v>0</v>
      </c>
      <c r="C2413" s="380">
        <f>PTCA!J2396</f>
        <v>0</v>
      </c>
      <c r="D2413" s="380">
        <f>PTCA!K2396</f>
        <v>0</v>
      </c>
      <c r="E2413" s="380">
        <f>PTCA!H2396</f>
        <v>0</v>
      </c>
      <c r="F2413" s="380">
        <f>PTCA!Z2396</f>
        <v>0</v>
      </c>
      <c r="G2413" s="380">
        <f>PTCA!AD2396</f>
        <v>0</v>
      </c>
      <c r="H2413" s="62"/>
      <c r="I2413" s="760">
        <f>PTCA!C2396</f>
        <v>0</v>
      </c>
      <c r="J2413" s="760" t="str">
        <f>PTCA!AK2396</f>
        <v/>
      </c>
      <c r="K2413" s="760">
        <f>PTCA!AL2396</f>
        <v>0</v>
      </c>
      <c r="L2413" s="62"/>
      <c r="M2413" s="607"/>
      <c r="N2413" s="62"/>
      <c r="O2413" s="63">
        <f>PTCA!AA4149</f>
        <v>0</v>
      </c>
      <c r="P2413" s="63">
        <f>PTCA!AF4149</f>
        <v>0</v>
      </c>
      <c r="Q2413" s="232" t="e">
        <f t="shared" si="75"/>
        <v>#DIV/0!</v>
      </c>
      <c r="R2413" s="544">
        <f>PTCA!AI4149</f>
        <v>0</v>
      </c>
      <c r="S2413" s="544">
        <f>PTCA!AJ2396</f>
        <v>0</v>
      </c>
      <c r="T2413" s="53"/>
      <c r="U2413" s="232" t="e">
        <f t="shared" si="76"/>
        <v>#DIV/0!</v>
      </c>
      <c r="V2413" s="272"/>
      <c r="X2413" s="255"/>
      <c r="Y2413" s="254"/>
    </row>
    <row r="2414" spans="1:25" ht="15">
      <c r="A2414" s="380" t="str">
        <f>PTCA!B2397</f>
        <v>-000</v>
      </c>
      <c r="B2414" s="380">
        <f>PTCA!D2397</f>
        <v>0</v>
      </c>
      <c r="C2414" s="380">
        <f>PTCA!J2397</f>
        <v>0</v>
      </c>
      <c r="D2414" s="380">
        <f>PTCA!K2397</f>
        <v>0</v>
      </c>
      <c r="E2414" s="380">
        <f>PTCA!H2397</f>
        <v>0</v>
      </c>
      <c r="F2414" s="380">
        <f>PTCA!Z2397</f>
        <v>0</v>
      </c>
      <c r="G2414" s="380">
        <f>PTCA!AD2397</f>
        <v>0</v>
      </c>
      <c r="H2414" s="62"/>
      <c r="I2414" s="760">
        <f>PTCA!C2397</f>
        <v>0</v>
      </c>
      <c r="J2414" s="760" t="str">
        <f>PTCA!AK2397</f>
        <v/>
      </c>
      <c r="K2414" s="760">
        <f>PTCA!AL2397</f>
        <v>0</v>
      </c>
      <c r="L2414" s="62"/>
      <c r="M2414" s="607"/>
      <c r="N2414" s="62"/>
      <c r="O2414" s="63">
        <f>PTCA!AA4150</f>
        <v>0</v>
      </c>
      <c r="P2414" s="63">
        <f>PTCA!AF4150</f>
        <v>0</v>
      </c>
      <c r="Q2414" s="232" t="e">
        <f t="shared" si="75"/>
        <v>#DIV/0!</v>
      </c>
      <c r="R2414" s="544">
        <f>PTCA!AI4150</f>
        <v>0</v>
      </c>
      <c r="S2414" s="544">
        <f>PTCA!AJ2397</f>
        <v>0</v>
      </c>
      <c r="T2414" s="53"/>
      <c r="U2414" s="232" t="e">
        <f t="shared" si="76"/>
        <v>#DIV/0!</v>
      </c>
      <c r="V2414" s="272"/>
      <c r="X2414" s="255"/>
      <c r="Y2414" s="254"/>
    </row>
    <row r="2415" spans="1:25" ht="15">
      <c r="A2415" s="380" t="str">
        <f>PTCA!B2398</f>
        <v>-000</v>
      </c>
      <c r="B2415" s="380">
        <f>PTCA!D2398</f>
        <v>0</v>
      </c>
      <c r="C2415" s="380">
        <f>PTCA!J2398</f>
        <v>0</v>
      </c>
      <c r="D2415" s="380">
        <f>PTCA!K2398</f>
        <v>0</v>
      </c>
      <c r="E2415" s="380">
        <f>PTCA!H2398</f>
        <v>0</v>
      </c>
      <c r="F2415" s="380">
        <f>PTCA!Z2398</f>
        <v>0</v>
      </c>
      <c r="G2415" s="380">
        <f>PTCA!AD2398</f>
        <v>0</v>
      </c>
      <c r="H2415" s="62"/>
      <c r="I2415" s="760">
        <f>PTCA!C2398</f>
        <v>0</v>
      </c>
      <c r="J2415" s="760" t="str">
        <f>PTCA!AK2398</f>
        <v/>
      </c>
      <c r="K2415" s="760">
        <f>PTCA!AL2398</f>
        <v>0</v>
      </c>
      <c r="L2415" s="62"/>
      <c r="M2415" s="607"/>
      <c r="N2415" s="62"/>
      <c r="O2415" s="63">
        <f>PTCA!AA4151</f>
        <v>0</v>
      </c>
      <c r="P2415" s="63">
        <f>PTCA!AF4151</f>
        <v>0</v>
      </c>
      <c r="Q2415" s="232" t="e">
        <f t="shared" si="75"/>
        <v>#DIV/0!</v>
      </c>
      <c r="R2415" s="544">
        <f>PTCA!AI4151</f>
        <v>0</v>
      </c>
      <c r="S2415" s="544">
        <f>PTCA!AJ2398</f>
        <v>0</v>
      </c>
      <c r="T2415" s="53"/>
      <c r="U2415" s="232" t="e">
        <f t="shared" si="76"/>
        <v>#DIV/0!</v>
      </c>
      <c r="V2415" s="272"/>
      <c r="X2415" s="255"/>
      <c r="Y2415" s="254"/>
    </row>
    <row r="2416" spans="1:25" ht="15">
      <c r="A2416" s="380" t="str">
        <f>PTCA!B2399</f>
        <v>-000</v>
      </c>
      <c r="B2416" s="380">
        <f>PTCA!D2399</f>
        <v>0</v>
      </c>
      <c r="C2416" s="380">
        <f>PTCA!J2399</f>
        <v>0</v>
      </c>
      <c r="D2416" s="380">
        <f>PTCA!K2399</f>
        <v>0</v>
      </c>
      <c r="E2416" s="380">
        <f>PTCA!H2399</f>
        <v>0</v>
      </c>
      <c r="F2416" s="380">
        <f>PTCA!Z2399</f>
        <v>0</v>
      </c>
      <c r="G2416" s="380">
        <f>PTCA!AD2399</f>
        <v>0</v>
      </c>
      <c r="H2416" s="62"/>
      <c r="I2416" s="760">
        <f>PTCA!C2399</f>
        <v>0</v>
      </c>
      <c r="J2416" s="760" t="str">
        <f>PTCA!AK2399</f>
        <v/>
      </c>
      <c r="K2416" s="760">
        <f>PTCA!AL2399</f>
        <v>0</v>
      </c>
      <c r="L2416" s="62"/>
      <c r="M2416" s="607"/>
      <c r="N2416" s="62"/>
      <c r="O2416" s="63">
        <f>PTCA!AA4152</f>
        <v>0</v>
      </c>
      <c r="P2416" s="63">
        <f>PTCA!AF4152</f>
        <v>0</v>
      </c>
      <c r="Q2416" s="232" t="e">
        <f t="shared" si="75"/>
        <v>#DIV/0!</v>
      </c>
      <c r="R2416" s="544">
        <f>PTCA!AI4152</f>
        <v>0</v>
      </c>
      <c r="S2416" s="544">
        <f>PTCA!AJ2399</f>
        <v>0</v>
      </c>
      <c r="T2416" s="53"/>
      <c r="U2416" s="232" t="e">
        <f t="shared" si="76"/>
        <v>#DIV/0!</v>
      </c>
      <c r="V2416" s="272"/>
      <c r="X2416" s="255"/>
      <c r="Y2416" s="254"/>
    </row>
    <row r="2417" spans="1:25" ht="15">
      <c r="A2417" s="380" t="str">
        <f>PTCA!B2400</f>
        <v>-000</v>
      </c>
      <c r="B2417" s="380">
        <f>PTCA!D2400</f>
        <v>0</v>
      </c>
      <c r="C2417" s="380">
        <f>PTCA!J2400</f>
        <v>0</v>
      </c>
      <c r="D2417" s="380">
        <f>PTCA!K2400</f>
        <v>0</v>
      </c>
      <c r="E2417" s="380">
        <f>PTCA!H2400</f>
        <v>0</v>
      </c>
      <c r="F2417" s="380">
        <f>PTCA!Z2400</f>
        <v>0</v>
      </c>
      <c r="G2417" s="380">
        <f>PTCA!AD2400</f>
        <v>0</v>
      </c>
      <c r="H2417" s="62"/>
      <c r="I2417" s="760">
        <f>PTCA!C2400</f>
        <v>0</v>
      </c>
      <c r="J2417" s="760" t="str">
        <f>PTCA!AK2400</f>
        <v/>
      </c>
      <c r="K2417" s="760">
        <f>PTCA!AL2400</f>
        <v>0</v>
      </c>
      <c r="L2417" s="62"/>
      <c r="M2417" s="607"/>
      <c r="N2417" s="62"/>
      <c r="O2417" s="63">
        <f>PTCA!AA4153</f>
        <v>0</v>
      </c>
      <c r="P2417" s="63">
        <f>PTCA!AF4153</f>
        <v>0</v>
      </c>
      <c r="Q2417" s="232" t="e">
        <f t="shared" si="75"/>
        <v>#DIV/0!</v>
      </c>
      <c r="R2417" s="544">
        <f>PTCA!AI4153</f>
        <v>0</v>
      </c>
      <c r="S2417" s="544">
        <f>PTCA!AJ2400</f>
        <v>0</v>
      </c>
      <c r="T2417" s="53"/>
      <c r="U2417" s="232" t="e">
        <f t="shared" si="76"/>
        <v>#DIV/0!</v>
      </c>
      <c r="V2417" s="272"/>
      <c r="X2417" s="255"/>
      <c r="Y2417" s="254"/>
    </row>
    <row r="2418" spans="1:25" ht="15">
      <c r="A2418" s="380" t="str">
        <f>PTCA!B2401</f>
        <v>-000</v>
      </c>
      <c r="B2418" s="380">
        <f>PTCA!D2401</f>
        <v>0</v>
      </c>
      <c r="C2418" s="380">
        <f>PTCA!J2401</f>
        <v>0</v>
      </c>
      <c r="D2418" s="380">
        <f>PTCA!K2401</f>
        <v>0</v>
      </c>
      <c r="E2418" s="380">
        <f>PTCA!H2401</f>
        <v>0</v>
      </c>
      <c r="F2418" s="380">
        <f>PTCA!Z2401</f>
        <v>0</v>
      </c>
      <c r="G2418" s="380">
        <f>PTCA!AD2401</f>
        <v>0</v>
      </c>
      <c r="H2418" s="62"/>
      <c r="I2418" s="760">
        <f>PTCA!C2401</f>
        <v>0</v>
      </c>
      <c r="J2418" s="760" t="str">
        <f>PTCA!AK2401</f>
        <v/>
      </c>
      <c r="K2418" s="760">
        <f>PTCA!AL2401</f>
        <v>0</v>
      </c>
      <c r="L2418" s="62"/>
      <c r="M2418" s="607"/>
      <c r="N2418" s="62"/>
      <c r="O2418" s="63">
        <f>PTCA!AA4154</f>
        <v>0</v>
      </c>
      <c r="P2418" s="63">
        <f>PTCA!AF4154</f>
        <v>0</v>
      </c>
      <c r="Q2418" s="232" t="e">
        <f t="shared" si="75"/>
        <v>#DIV/0!</v>
      </c>
      <c r="R2418" s="544">
        <f>PTCA!AI4154</f>
        <v>0</v>
      </c>
      <c r="S2418" s="544">
        <f>PTCA!AJ2401</f>
        <v>0</v>
      </c>
      <c r="T2418" s="53"/>
      <c r="U2418" s="232" t="e">
        <f t="shared" si="76"/>
        <v>#DIV/0!</v>
      </c>
      <c r="V2418" s="272"/>
      <c r="X2418" s="255"/>
      <c r="Y2418" s="254"/>
    </row>
    <row r="2419" spans="1:25" ht="15">
      <c r="A2419" s="380" t="str">
        <f>PTCA!B2402</f>
        <v>-000</v>
      </c>
      <c r="B2419" s="380">
        <f>PTCA!D2402</f>
        <v>0</v>
      </c>
      <c r="C2419" s="380">
        <f>PTCA!J2402</f>
        <v>0</v>
      </c>
      <c r="D2419" s="380">
        <f>PTCA!K2402</f>
        <v>0</v>
      </c>
      <c r="E2419" s="380">
        <f>PTCA!H2402</f>
        <v>0</v>
      </c>
      <c r="F2419" s="380">
        <f>PTCA!Z2402</f>
        <v>0</v>
      </c>
      <c r="G2419" s="380">
        <f>PTCA!AD2402</f>
        <v>0</v>
      </c>
      <c r="H2419" s="62"/>
      <c r="I2419" s="760">
        <f>PTCA!C2402</f>
        <v>0</v>
      </c>
      <c r="J2419" s="760" t="str">
        <f>PTCA!AK2402</f>
        <v/>
      </c>
      <c r="K2419" s="760">
        <f>PTCA!AL2402</f>
        <v>0</v>
      </c>
      <c r="L2419" s="62"/>
      <c r="M2419" s="607"/>
      <c r="N2419" s="62"/>
      <c r="O2419" s="63">
        <f>PTCA!AA4155</f>
        <v>0</v>
      </c>
      <c r="P2419" s="63">
        <f>PTCA!AF4155</f>
        <v>0</v>
      </c>
      <c r="Q2419" s="232" t="e">
        <f t="shared" si="75"/>
        <v>#DIV/0!</v>
      </c>
      <c r="R2419" s="544">
        <f>PTCA!AI4155</f>
        <v>0</v>
      </c>
      <c r="S2419" s="544">
        <f>PTCA!AJ2402</f>
        <v>0</v>
      </c>
      <c r="T2419" s="53"/>
      <c r="U2419" s="232" t="e">
        <f t="shared" si="76"/>
        <v>#DIV/0!</v>
      </c>
      <c r="V2419" s="272"/>
      <c r="X2419" s="255"/>
      <c r="Y2419" s="254"/>
    </row>
    <row r="2420" spans="1:25" ht="15">
      <c r="A2420" s="380" t="str">
        <f>PTCA!B2403</f>
        <v>-000</v>
      </c>
      <c r="B2420" s="380">
        <f>PTCA!D2403</f>
        <v>0</v>
      </c>
      <c r="C2420" s="380">
        <f>PTCA!J2403</f>
        <v>0</v>
      </c>
      <c r="D2420" s="380">
        <f>PTCA!K2403</f>
        <v>0</v>
      </c>
      <c r="E2420" s="380">
        <f>PTCA!H2403</f>
        <v>0</v>
      </c>
      <c r="F2420" s="380">
        <f>PTCA!Z2403</f>
        <v>0</v>
      </c>
      <c r="G2420" s="380">
        <f>PTCA!AD2403</f>
        <v>0</v>
      </c>
      <c r="H2420" s="62"/>
      <c r="I2420" s="760">
        <f>PTCA!C2403</f>
        <v>0</v>
      </c>
      <c r="J2420" s="760" t="str">
        <f>PTCA!AK2403</f>
        <v/>
      </c>
      <c r="K2420" s="760">
        <f>PTCA!AL2403</f>
        <v>0</v>
      </c>
      <c r="L2420" s="62"/>
      <c r="M2420" s="607"/>
      <c r="N2420" s="62"/>
      <c r="O2420" s="63">
        <f>PTCA!AA4156</f>
        <v>0</v>
      </c>
      <c r="P2420" s="63">
        <f>PTCA!AF4156</f>
        <v>0</v>
      </c>
      <c r="Q2420" s="232" t="e">
        <f t="shared" si="75"/>
        <v>#DIV/0!</v>
      </c>
      <c r="R2420" s="544">
        <f>PTCA!AI4156</f>
        <v>0</v>
      </c>
      <c r="S2420" s="544">
        <f>PTCA!AJ2403</f>
        <v>0</v>
      </c>
      <c r="T2420" s="53"/>
      <c r="U2420" s="232" t="e">
        <f t="shared" si="76"/>
        <v>#DIV/0!</v>
      </c>
      <c r="V2420" s="272"/>
      <c r="X2420" s="255"/>
      <c r="Y2420" s="254"/>
    </row>
    <row r="2421" spans="1:25" ht="15">
      <c r="A2421" s="380" t="str">
        <f>PTCA!B2404</f>
        <v>-000</v>
      </c>
      <c r="B2421" s="380">
        <f>PTCA!D2404</f>
        <v>0</v>
      </c>
      <c r="C2421" s="380">
        <f>PTCA!J2404</f>
        <v>0</v>
      </c>
      <c r="D2421" s="380">
        <f>PTCA!K2404</f>
        <v>0</v>
      </c>
      <c r="E2421" s="380">
        <f>PTCA!H2404</f>
        <v>0</v>
      </c>
      <c r="F2421" s="380">
        <f>PTCA!Z2404</f>
        <v>0</v>
      </c>
      <c r="G2421" s="380">
        <f>PTCA!AD2404</f>
        <v>0</v>
      </c>
      <c r="H2421" s="62"/>
      <c r="I2421" s="760">
        <f>PTCA!C2404</f>
        <v>0</v>
      </c>
      <c r="J2421" s="760" t="str">
        <f>PTCA!AK2404</f>
        <v/>
      </c>
      <c r="K2421" s="760">
        <f>PTCA!AL2404</f>
        <v>0</v>
      </c>
      <c r="L2421" s="62"/>
      <c r="M2421" s="607"/>
      <c r="N2421" s="62"/>
      <c r="O2421" s="63">
        <f>PTCA!AA4157</f>
        <v>0</v>
      </c>
      <c r="P2421" s="63">
        <f>PTCA!AF4157</f>
        <v>0</v>
      </c>
      <c r="Q2421" s="232" t="e">
        <f t="shared" si="75"/>
        <v>#DIV/0!</v>
      </c>
      <c r="R2421" s="544">
        <f>PTCA!AI4157</f>
        <v>0</v>
      </c>
      <c r="S2421" s="544">
        <f>PTCA!AJ2404</f>
        <v>0</v>
      </c>
      <c r="T2421" s="53"/>
      <c r="U2421" s="232" t="e">
        <f t="shared" si="76"/>
        <v>#DIV/0!</v>
      </c>
      <c r="V2421" s="272"/>
      <c r="X2421" s="255"/>
      <c r="Y2421" s="254"/>
    </row>
    <row r="2422" spans="1:25" ht="15">
      <c r="A2422" s="380" t="str">
        <f>PTCA!B2405</f>
        <v>-000</v>
      </c>
      <c r="B2422" s="380">
        <f>PTCA!D2405</f>
        <v>0</v>
      </c>
      <c r="C2422" s="380">
        <f>PTCA!J2405</f>
        <v>0</v>
      </c>
      <c r="D2422" s="380">
        <f>PTCA!K2405</f>
        <v>0</v>
      </c>
      <c r="E2422" s="380">
        <f>PTCA!H2405</f>
        <v>0</v>
      </c>
      <c r="F2422" s="380">
        <f>PTCA!Z2405</f>
        <v>0</v>
      </c>
      <c r="G2422" s="380">
        <f>PTCA!AD2405</f>
        <v>0</v>
      </c>
      <c r="H2422" s="62"/>
      <c r="I2422" s="760">
        <f>PTCA!C2405</f>
        <v>0</v>
      </c>
      <c r="J2422" s="760" t="str">
        <f>PTCA!AK2405</f>
        <v/>
      </c>
      <c r="K2422" s="760">
        <f>PTCA!AL2405</f>
        <v>0</v>
      </c>
      <c r="L2422" s="62"/>
      <c r="M2422" s="607"/>
      <c r="N2422" s="62"/>
      <c r="O2422" s="63">
        <f>PTCA!AA4158</f>
        <v>0</v>
      </c>
      <c r="P2422" s="63">
        <f>PTCA!AF4158</f>
        <v>0</v>
      </c>
      <c r="Q2422" s="232" t="e">
        <f t="shared" si="75"/>
        <v>#DIV/0!</v>
      </c>
      <c r="R2422" s="544">
        <f>PTCA!AI4158</f>
        <v>0</v>
      </c>
      <c r="S2422" s="544">
        <f>PTCA!AJ2405</f>
        <v>0</v>
      </c>
      <c r="T2422" s="53"/>
      <c r="U2422" s="232" t="e">
        <f t="shared" si="76"/>
        <v>#DIV/0!</v>
      </c>
      <c r="V2422" s="272"/>
      <c r="X2422" s="255"/>
      <c r="Y2422" s="254"/>
    </row>
    <row r="2423" spans="1:25" ht="15">
      <c r="A2423" s="380" t="str">
        <f>PTCA!B2406</f>
        <v>-000</v>
      </c>
      <c r="B2423" s="380">
        <f>PTCA!D2406</f>
        <v>0</v>
      </c>
      <c r="C2423" s="380">
        <f>PTCA!J2406</f>
        <v>0</v>
      </c>
      <c r="D2423" s="380">
        <f>PTCA!K2406</f>
        <v>0</v>
      </c>
      <c r="E2423" s="380">
        <f>PTCA!H2406</f>
        <v>0</v>
      </c>
      <c r="F2423" s="380">
        <f>PTCA!Z2406</f>
        <v>0</v>
      </c>
      <c r="G2423" s="380">
        <f>PTCA!AD2406</f>
        <v>0</v>
      </c>
      <c r="H2423" s="62"/>
      <c r="I2423" s="760">
        <f>PTCA!C2406</f>
        <v>0</v>
      </c>
      <c r="J2423" s="760" t="str">
        <f>PTCA!AK2406</f>
        <v/>
      </c>
      <c r="K2423" s="760">
        <f>PTCA!AL2406</f>
        <v>0</v>
      </c>
      <c r="L2423" s="62"/>
      <c r="M2423" s="607"/>
      <c r="N2423" s="62"/>
      <c r="O2423" s="63">
        <f>PTCA!AA4159</f>
        <v>0</v>
      </c>
      <c r="P2423" s="63">
        <f>PTCA!AF4159</f>
        <v>0</v>
      </c>
      <c r="Q2423" s="232" t="e">
        <f t="shared" si="75"/>
        <v>#DIV/0!</v>
      </c>
      <c r="R2423" s="544">
        <f>PTCA!AI4159</f>
        <v>0</v>
      </c>
      <c r="S2423" s="544">
        <f>PTCA!AJ2406</f>
        <v>0</v>
      </c>
      <c r="T2423" s="53"/>
      <c r="U2423" s="232" t="e">
        <f t="shared" si="76"/>
        <v>#DIV/0!</v>
      </c>
      <c r="V2423" s="272"/>
      <c r="X2423" s="255"/>
      <c r="Y2423" s="254"/>
    </row>
    <row r="2424" spans="1:25" ht="15">
      <c r="A2424" s="380" t="str">
        <f>PTCA!B2407</f>
        <v>-000</v>
      </c>
      <c r="B2424" s="380">
        <f>PTCA!D2407</f>
        <v>0</v>
      </c>
      <c r="C2424" s="380">
        <f>PTCA!J2407</f>
        <v>0</v>
      </c>
      <c r="D2424" s="380">
        <f>PTCA!K2407</f>
        <v>0</v>
      </c>
      <c r="E2424" s="380">
        <f>PTCA!H2407</f>
        <v>0</v>
      </c>
      <c r="F2424" s="380">
        <f>PTCA!Z2407</f>
        <v>0</v>
      </c>
      <c r="G2424" s="380">
        <f>PTCA!AD2407</f>
        <v>0</v>
      </c>
      <c r="H2424" s="62"/>
      <c r="I2424" s="760">
        <f>PTCA!C2407</f>
        <v>0</v>
      </c>
      <c r="J2424" s="760" t="str">
        <f>PTCA!AK2407</f>
        <v/>
      </c>
      <c r="K2424" s="760">
        <f>PTCA!AL2407</f>
        <v>0</v>
      </c>
      <c r="L2424" s="62"/>
      <c r="M2424" s="607"/>
      <c r="N2424" s="62"/>
      <c r="O2424" s="63">
        <f>PTCA!AA4160</f>
        <v>0</v>
      </c>
      <c r="P2424" s="63">
        <f>PTCA!AF4160</f>
        <v>0</v>
      </c>
      <c r="Q2424" s="232" t="e">
        <f t="shared" si="75"/>
        <v>#DIV/0!</v>
      </c>
      <c r="R2424" s="544">
        <f>PTCA!AI4160</f>
        <v>0</v>
      </c>
      <c r="S2424" s="544">
        <f>PTCA!AJ2407</f>
        <v>0</v>
      </c>
      <c r="T2424" s="53"/>
      <c r="U2424" s="232" t="e">
        <f t="shared" si="76"/>
        <v>#DIV/0!</v>
      </c>
      <c r="V2424" s="272"/>
      <c r="X2424" s="255"/>
      <c r="Y2424" s="254"/>
    </row>
    <row r="2425" spans="1:25" ht="15">
      <c r="A2425" s="380" t="str">
        <f>PTCA!B2408</f>
        <v>-000</v>
      </c>
      <c r="B2425" s="380">
        <f>PTCA!D2408</f>
        <v>0</v>
      </c>
      <c r="C2425" s="380">
        <f>PTCA!J2408</f>
        <v>0</v>
      </c>
      <c r="D2425" s="380">
        <f>PTCA!K2408</f>
        <v>0</v>
      </c>
      <c r="E2425" s="380">
        <f>PTCA!H2408</f>
        <v>0</v>
      </c>
      <c r="F2425" s="380">
        <f>PTCA!Z2408</f>
        <v>0</v>
      </c>
      <c r="G2425" s="380">
        <f>PTCA!AD2408</f>
        <v>0</v>
      </c>
      <c r="H2425" s="62"/>
      <c r="I2425" s="760">
        <f>PTCA!C2408</f>
        <v>0</v>
      </c>
      <c r="J2425" s="760" t="str">
        <f>PTCA!AK2408</f>
        <v/>
      </c>
      <c r="K2425" s="760">
        <f>PTCA!AL2408</f>
        <v>0</v>
      </c>
      <c r="L2425" s="62"/>
      <c r="M2425" s="607"/>
      <c r="N2425" s="62"/>
      <c r="O2425" s="63">
        <f>PTCA!AA4161</f>
        <v>0</v>
      </c>
      <c r="P2425" s="63">
        <f>PTCA!AF4161</f>
        <v>0</v>
      </c>
      <c r="Q2425" s="232" t="e">
        <f t="shared" si="75"/>
        <v>#DIV/0!</v>
      </c>
      <c r="R2425" s="544">
        <f>PTCA!AI4161</f>
        <v>0</v>
      </c>
      <c r="S2425" s="544">
        <f>PTCA!AJ2408</f>
        <v>0</v>
      </c>
      <c r="T2425" s="53"/>
      <c r="U2425" s="232" t="e">
        <f t="shared" si="76"/>
        <v>#DIV/0!</v>
      </c>
      <c r="V2425" s="272"/>
      <c r="X2425" s="255"/>
      <c r="Y2425" s="254"/>
    </row>
    <row r="2426" spans="1:25" ht="15">
      <c r="A2426" s="380" t="str">
        <f>PTCA!B2409</f>
        <v>-000</v>
      </c>
      <c r="B2426" s="380">
        <f>PTCA!D2409</f>
        <v>0</v>
      </c>
      <c r="C2426" s="380">
        <f>PTCA!J2409</f>
        <v>0</v>
      </c>
      <c r="D2426" s="380">
        <f>PTCA!K2409</f>
        <v>0</v>
      </c>
      <c r="E2426" s="380">
        <f>PTCA!H2409</f>
        <v>0</v>
      </c>
      <c r="F2426" s="380">
        <f>PTCA!Z2409</f>
        <v>0</v>
      </c>
      <c r="G2426" s="380">
        <f>PTCA!AD2409</f>
        <v>0</v>
      </c>
      <c r="H2426" s="62"/>
      <c r="I2426" s="760">
        <f>PTCA!C2409</f>
        <v>0</v>
      </c>
      <c r="J2426" s="760" t="str">
        <f>PTCA!AK2409</f>
        <v/>
      </c>
      <c r="K2426" s="760">
        <f>PTCA!AL2409</f>
        <v>0</v>
      </c>
      <c r="L2426" s="62"/>
      <c r="M2426" s="607"/>
      <c r="N2426" s="62"/>
      <c r="O2426" s="63">
        <f>PTCA!AA4162</f>
        <v>0</v>
      </c>
      <c r="P2426" s="63">
        <f>PTCA!AF4162</f>
        <v>0</v>
      </c>
      <c r="Q2426" s="232" t="e">
        <f t="shared" si="75"/>
        <v>#DIV/0!</v>
      </c>
      <c r="R2426" s="544">
        <f>PTCA!AI4162</f>
        <v>0</v>
      </c>
      <c r="S2426" s="544">
        <f>PTCA!AJ2409</f>
        <v>0</v>
      </c>
      <c r="T2426" s="53"/>
      <c r="U2426" s="232" t="e">
        <f t="shared" si="76"/>
        <v>#DIV/0!</v>
      </c>
      <c r="V2426" s="272"/>
      <c r="X2426" s="255"/>
      <c r="Y2426" s="254"/>
    </row>
    <row r="2427" spans="1:25" ht="15">
      <c r="A2427" s="380" t="str">
        <f>PTCA!B2410</f>
        <v>-000</v>
      </c>
      <c r="B2427" s="380">
        <f>PTCA!D2410</f>
        <v>0</v>
      </c>
      <c r="C2427" s="380">
        <f>PTCA!J2410</f>
        <v>0</v>
      </c>
      <c r="D2427" s="380">
        <f>PTCA!K2410</f>
        <v>0</v>
      </c>
      <c r="E2427" s="380">
        <f>PTCA!H2410</f>
        <v>0</v>
      </c>
      <c r="F2427" s="380">
        <f>PTCA!Z2410</f>
        <v>0</v>
      </c>
      <c r="G2427" s="380">
        <f>PTCA!AD2410</f>
        <v>0</v>
      </c>
      <c r="H2427" s="62"/>
      <c r="I2427" s="760">
        <f>PTCA!C2410</f>
        <v>0</v>
      </c>
      <c r="J2427" s="760" t="str">
        <f>PTCA!AK2410</f>
        <v/>
      </c>
      <c r="K2427" s="760">
        <f>PTCA!AL2410</f>
        <v>0</v>
      </c>
      <c r="L2427" s="62"/>
      <c r="M2427" s="607"/>
      <c r="N2427" s="62"/>
      <c r="O2427" s="63">
        <f>PTCA!AA4163</f>
        <v>0</v>
      </c>
      <c r="P2427" s="63">
        <f>PTCA!AF4163</f>
        <v>0</v>
      </c>
      <c r="Q2427" s="232" t="e">
        <f t="shared" si="75"/>
        <v>#DIV/0!</v>
      </c>
      <c r="R2427" s="544">
        <f>PTCA!AI4163</f>
        <v>0</v>
      </c>
      <c r="S2427" s="544">
        <f>PTCA!AJ2410</f>
        <v>0</v>
      </c>
      <c r="T2427" s="53"/>
      <c r="U2427" s="232" t="e">
        <f t="shared" si="76"/>
        <v>#DIV/0!</v>
      </c>
      <c r="V2427" s="272"/>
      <c r="X2427" s="255"/>
      <c r="Y2427" s="254"/>
    </row>
    <row r="2428" spans="1:25" ht="15">
      <c r="A2428" s="380" t="str">
        <f>PTCA!B2411</f>
        <v>-000</v>
      </c>
      <c r="B2428" s="380">
        <f>PTCA!D2411</f>
        <v>0</v>
      </c>
      <c r="C2428" s="380">
        <f>PTCA!J2411</f>
        <v>0</v>
      </c>
      <c r="D2428" s="380">
        <f>PTCA!K2411</f>
        <v>0</v>
      </c>
      <c r="E2428" s="380">
        <f>PTCA!H2411</f>
        <v>0</v>
      </c>
      <c r="F2428" s="380">
        <f>PTCA!Z2411</f>
        <v>0</v>
      </c>
      <c r="G2428" s="380">
        <f>PTCA!AD2411</f>
        <v>0</v>
      </c>
      <c r="H2428" s="62"/>
      <c r="I2428" s="760">
        <f>PTCA!C2411</f>
        <v>0</v>
      </c>
      <c r="J2428" s="760" t="str">
        <f>PTCA!AK2411</f>
        <v/>
      </c>
      <c r="K2428" s="760">
        <f>PTCA!AL2411</f>
        <v>0</v>
      </c>
      <c r="L2428" s="62"/>
      <c r="M2428" s="607"/>
      <c r="N2428" s="62"/>
      <c r="O2428" s="63">
        <f>PTCA!AA4164</f>
        <v>0</v>
      </c>
      <c r="P2428" s="63">
        <f>PTCA!AF4164</f>
        <v>0</v>
      </c>
      <c r="Q2428" s="232" t="e">
        <f t="shared" si="75"/>
        <v>#DIV/0!</v>
      </c>
      <c r="R2428" s="544">
        <f>PTCA!AI4164</f>
        <v>0</v>
      </c>
      <c r="S2428" s="544">
        <f>PTCA!AJ2411</f>
        <v>0</v>
      </c>
      <c r="T2428" s="53"/>
      <c r="U2428" s="232" t="e">
        <f t="shared" si="76"/>
        <v>#DIV/0!</v>
      </c>
      <c r="V2428" s="272"/>
      <c r="X2428" s="255"/>
      <c r="Y2428" s="254"/>
    </row>
    <row r="2429" spans="1:25" ht="15">
      <c r="A2429" s="380" t="str">
        <f>PTCA!B2412</f>
        <v>-000</v>
      </c>
      <c r="B2429" s="380">
        <f>PTCA!D2412</f>
        <v>0</v>
      </c>
      <c r="C2429" s="380">
        <f>PTCA!J2412</f>
        <v>0</v>
      </c>
      <c r="D2429" s="380">
        <f>PTCA!K2412</f>
        <v>0</v>
      </c>
      <c r="E2429" s="380">
        <f>PTCA!H2412</f>
        <v>0</v>
      </c>
      <c r="F2429" s="380">
        <f>PTCA!Z2412</f>
        <v>0</v>
      </c>
      <c r="G2429" s="380">
        <f>PTCA!AD2412</f>
        <v>0</v>
      </c>
      <c r="H2429" s="62"/>
      <c r="I2429" s="760">
        <f>PTCA!C2412</f>
        <v>0</v>
      </c>
      <c r="J2429" s="760" t="str">
        <f>PTCA!AK2412</f>
        <v/>
      </c>
      <c r="K2429" s="760">
        <f>PTCA!AL2412</f>
        <v>0</v>
      </c>
      <c r="L2429" s="62"/>
      <c r="M2429" s="607"/>
      <c r="N2429" s="62"/>
      <c r="O2429" s="63">
        <f>PTCA!AA4165</f>
        <v>0</v>
      </c>
      <c r="P2429" s="63">
        <f>PTCA!AF4165</f>
        <v>0</v>
      </c>
      <c r="Q2429" s="232" t="e">
        <f t="shared" si="75"/>
        <v>#DIV/0!</v>
      </c>
      <c r="R2429" s="544">
        <f>PTCA!AI4165</f>
        <v>0</v>
      </c>
      <c r="S2429" s="544">
        <f>PTCA!AJ2412</f>
        <v>0</v>
      </c>
      <c r="T2429" s="53"/>
      <c r="U2429" s="232" t="e">
        <f t="shared" si="76"/>
        <v>#DIV/0!</v>
      </c>
      <c r="V2429" s="272"/>
      <c r="X2429" s="255"/>
      <c r="Y2429" s="254"/>
    </row>
    <row r="2430" spans="1:25" ht="15">
      <c r="A2430" s="380" t="str">
        <f>PTCA!B2413</f>
        <v>-000</v>
      </c>
      <c r="B2430" s="380">
        <f>PTCA!D2413</f>
        <v>0</v>
      </c>
      <c r="C2430" s="380">
        <f>PTCA!J2413</f>
        <v>0</v>
      </c>
      <c r="D2430" s="380">
        <f>PTCA!K2413</f>
        <v>0</v>
      </c>
      <c r="E2430" s="380">
        <f>PTCA!H2413</f>
        <v>0</v>
      </c>
      <c r="F2430" s="380">
        <f>PTCA!Z2413</f>
        <v>0</v>
      </c>
      <c r="G2430" s="380">
        <f>PTCA!AD2413</f>
        <v>0</v>
      </c>
      <c r="H2430" s="62"/>
      <c r="I2430" s="760">
        <f>PTCA!C2413</f>
        <v>0</v>
      </c>
      <c r="J2430" s="760" t="str">
        <f>PTCA!AK2413</f>
        <v/>
      </c>
      <c r="K2430" s="760">
        <f>PTCA!AL2413</f>
        <v>0</v>
      </c>
      <c r="L2430" s="62"/>
      <c r="M2430" s="607"/>
      <c r="N2430" s="62"/>
      <c r="O2430" s="63">
        <f>PTCA!AA4166</f>
        <v>0</v>
      </c>
      <c r="P2430" s="63">
        <f>PTCA!AF4166</f>
        <v>0</v>
      </c>
      <c r="Q2430" s="232" t="e">
        <f t="shared" si="75"/>
        <v>#DIV/0!</v>
      </c>
      <c r="R2430" s="544">
        <f>PTCA!AI4166</f>
        <v>0</v>
      </c>
      <c r="S2430" s="544">
        <f>PTCA!AJ2413</f>
        <v>0</v>
      </c>
      <c r="T2430" s="53"/>
      <c r="U2430" s="232" t="e">
        <f t="shared" si="76"/>
        <v>#DIV/0!</v>
      </c>
      <c r="V2430" s="272"/>
      <c r="X2430" s="255"/>
      <c r="Y2430" s="254"/>
    </row>
    <row r="2431" spans="1:25" ht="15">
      <c r="A2431" s="380" t="str">
        <f>PTCA!B2414</f>
        <v>-000</v>
      </c>
      <c r="B2431" s="380">
        <f>PTCA!D2414</f>
        <v>0</v>
      </c>
      <c r="C2431" s="380">
        <f>PTCA!J2414</f>
        <v>0</v>
      </c>
      <c r="D2431" s="380">
        <f>PTCA!K2414</f>
        <v>0</v>
      </c>
      <c r="E2431" s="380">
        <f>PTCA!H2414</f>
        <v>0</v>
      </c>
      <c r="F2431" s="380">
        <f>PTCA!Z2414</f>
        <v>0</v>
      </c>
      <c r="G2431" s="380">
        <f>PTCA!AD2414</f>
        <v>0</v>
      </c>
      <c r="H2431" s="62"/>
      <c r="I2431" s="760">
        <f>PTCA!C2414</f>
        <v>0</v>
      </c>
      <c r="J2431" s="760" t="str">
        <f>PTCA!AK2414</f>
        <v/>
      </c>
      <c r="K2431" s="760">
        <f>PTCA!AL2414</f>
        <v>0</v>
      </c>
      <c r="L2431" s="62"/>
      <c r="M2431" s="607"/>
      <c r="N2431" s="62"/>
      <c r="O2431" s="63">
        <f>PTCA!AA4167</f>
        <v>0</v>
      </c>
      <c r="P2431" s="63">
        <f>PTCA!AF4167</f>
        <v>0</v>
      </c>
      <c r="Q2431" s="232" t="e">
        <f t="shared" si="75"/>
        <v>#DIV/0!</v>
      </c>
      <c r="R2431" s="544">
        <f>PTCA!AI4167</f>
        <v>0</v>
      </c>
      <c r="S2431" s="544">
        <f>PTCA!AJ2414</f>
        <v>0</v>
      </c>
      <c r="T2431" s="53"/>
      <c r="U2431" s="232" t="e">
        <f t="shared" si="76"/>
        <v>#DIV/0!</v>
      </c>
      <c r="V2431" s="272"/>
      <c r="X2431" s="255"/>
      <c r="Y2431" s="254"/>
    </row>
    <row r="2432" spans="1:25" ht="15">
      <c r="A2432" s="380" t="str">
        <f>PTCA!B2415</f>
        <v>-000</v>
      </c>
      <c r="B2432" s="380">
        <f>PTCA!D2415</f>
        <v>0</v>
      </c>
      <c r="C2432" s="380">
        <f>PTCA!J2415</f>
        <v>0</v>
      </c>
      <c r="D2432" s="380">
        <f>PTCA!K2415</f>
        <v>0</v>
      </c>
      <c r="E2432" s="380">
        <f>PTCA!H2415</f>
        <v>0</v>
      </c>
      <c r="F2432" s="380">
        <f>PTCA!Z2415</f>
        <v>0</v>
      </c>
      <c r="G2432" s="380">
        <f>PTCA!AD2415</f>
        <v>0</v>
      </c>
      <c r="H2432" s="62"/>
      <c r="I2432" s="760">
        <f>PTCA!C2415</f>
        <v>0</v>
      </c>
      <c r="J2432" s="760" t="str">
        <f>PTCA!AK2415</f>
        <v/>
      </c>
      <c r="K2432" s="760">
        <f>PTCA!AL2415</f>
        <v>0</v>
      </c>
      <c r="L2432" s="62"/>
      <c r="M2432" s="607"/>
      <c r="N2432" s="62"/>
      <c r="O2432" s="63">
        <f>PTCA!AA4168</f>
        <v>0</v>
      </c>
      <c r="P2432" s="63">
        <f>PTCA!AF4168</f>
        <v>0</v>
      </c>
      <c r="Q2432" s="232" t="e">
        <f t="shared" si="75"/>
        <v>#DIV/0!</v>
      </c>
      <c r="R2432" s="544">
        <f>PTCA!AI4168</f>
        <v>0</v>
      </c>
      <c r="S2432" s="544">
        <f>PTCA!AJ2415</f>
        <v>0</v>
      </c>
      <c r="T2432" s="53"/>
      <c r="U2432" s="232" t="e">
        <f t="shared" si="76"/>
        <v>#DIV/0!</v>
      </c>
      <c r="V2432" s="272"/>
      <c r="X2432" s="255"/>
      <c r="Y2432" s="254"/>
    </row>
    <row r="2433" spans="1:25" ht="15">
      <c r="A2433" s="380" t="str">
        <f>PTCA!B2416</f>
        <v>-000</v>
      </c>
      <c r="B2433" s="380">
        <f>PTCA!D2416</f>
        <v>0</v>
      </c>
      <c r="C2433" s="380">
        <f>PTCA!J2416</f>
        <v>0</v>
      </c>
      <c r="D2433" s="380">
        <f>PTCA!K2416</f>
        <v>0</v>
      </c>
      <c r="E2433" s="380">
        <f>PTCA!H2416</f>
        <v>0</v>
      </c>
      <c r="F2433" s="380">
        <f>PTCA!Z2416</f>
        <v>0</v>
      </c>
      <c r="G2433" s="380">
        <f>PTCA!AD2416</f>
        <v>0</v>
      </c>
      <c r="H2433" s="62"/>
      <c r="I2433" s="760">
        <f>PTCA!C2416</f>
        <v>0</v>
      </c>
      <c r="J2433" s="760" t="str">
        <f>PTCA!AK2416</f>
        <v/>
      </c>
      <c r="K2433" s="760">
        <f>PTCA!AL2416</f>
        <v>0</v>
      </c>
      <c r="L2433" s="62"/>
      <c r="M2433" s="607"/>
      <c r="N2433" s="62"/>
      <c r="O2433" s="63">
        <f>PTCA!AA4169</f>
        <v>0</v>
      </c>
      <c r="P2433" s="63">
        <f>PTCA!AF4169</f>
        <v>0</v>
      </c>
      <c r="Q2433" s="232" t="e">
        <f t="shared" si="75"/>
        <v>#DIV/0!</v>
      </c>
      <c r="R2433" s="544">
        <f>PTCA!AI4169</f>
        <v>0</v>
      </c>
      <c r="S2433" s="544">
        <f>PTCA!AJ2416</f>
        <v>0</v>
      </c>
      <c r="T2433" s="53"/>
      <c r="U2433" s="232" t="e">
        <f t="shared" si="76"/>
        <v>#DIV/0!</v>
      </c>
      <c r="V2433" s="272"/>
      <c r="X2433" s="255"/>
      <c r="Y2433" s="254"/>
    </row>
    <row r="2434" spans="1:25" ht="15">
      <c r="A2434" s="380" t="str">
        <f>PTCA!B2417</f>
        <v>-000</v>
      </c>
      <c r="B2434" s="380">
        <f>PTCA!D2417</f>
        <v>0</v>
      </c>
      <c r="C2434" s="380">
        <f>PTCA!J2417</f>
        <v>0</v>
      </c>
      <c r="D2434" s="380">
        <f>PTCA!K2417</f>
        <v>0</v>
      </c>
      <c r="E2434" s="380">
        <f>PTCA!H2417</f>
        <v>0</v>
      </c>
      <c r="F2434" s="380">
        <f>PTCA!Z2417</f>
        <v>0</v>
      </c>
      <c r="G2434" s="380">
        <f>PTCA!AD2417</f>
        <v>0</v>
      </c>
      <c r="H2434" s="62"/>
      <c r="I2434" s="760">
        <f>PTCA!C2417</f>
        <v>0</v>
      </c>
      <c r="J2434" s="760" t="str">
        <f>PTCA!AK2417</f>
        <v/>
      </c>
      <c r="K2434" s="760">
        <f>PTCA!AL2417</f>
        <v>0</v>
      </c>
      <c r="L2434" s="62"/>
      <c r="M2434" s="607"/>
      <c r="N2434" s="62"/>
      <c r="O2434" s="63">
        <f>PTCA!AA4170</f>
        <v>0</v>
      </c>
      <c r="P2434" s="63">
        <f>PTCA!AF4170</f>
        <v>0</v>
      </c>
      <c r="Q2434" s="232" t="e">
        <f t="shared" si="75"/>
        <v>#DIV/0!</v>
      </c>
      <c r="R2434" s="544">
        <f>PTCA!AI4170</f>
        <v>0</v>
      </c>
      <c r="S2434" s="544">
        <f>PTCA!AJ2417</f>
        <v>0</v>
      </c>
      <c r="T2434" s="53"/>
      <c r="U2434" s="232" t="e">
        <f t="shared" si="76"/>
        <v>#DIV/0!</v>
      </c>
      <c r="V2434" s="272"/>
      <c r="X2434" s="255"/>
      <c r="Y2434" s="254"/>
    </row>
    <row r="2435" spans="1:25" ht="15">
      <c r="A2435" s="380" t="str">
        <f>PTCA!B2418</f>
        <v>-000</v>
      </c>
      <c r="B2435" s="380">
        <f>PTCA!D2418</f>
        <v>0</v>
      </c>
      <c r="C2435" s="380">
        <f>PTCA!J2418</f>
        <v>0</v>
      </c>
      <c r="D2435" s="380">
        <f>PTCA!K2418</f>
        <v>0</v>
      </c>
      <c r="E2435" s="380">
        <f>PTCA!H2418</f>
        <v>0</v>
      </c>
      <c r="F2435" s="380">
        <f>PTCA!Z2418</f>
        <v>0</v>
      </c>
      <c r="G2435" s="380">
        <f>PTCA!AD2418</f>
        <v>0</v>
      </c>
      <c r="H2435" s="62"/>
      <c r="I2435" s="760">
        <f>PTCA!C2418</f>
        <v>0</v>
      </c>
      <c r="J2435" s="760" t="str">
        <f>PTCA!AK2418</f>
        <v/>
      </c>
      <c r="K2435" s="760">
        <f>PTCA!AL2418</f>
        <v>0</v>
      </c>
      <c r="L2435" s="62"/>
      <c r="M2435" s="607"/>
      <c r="N2435" s="62"/>
      <c r="O2435" s="63">
        <f>PTCA!AA4171</f>
        <v>0</v>
      </c>
      <c r="P2435" s="63">
        <f>PTCA!AF4171</f>
        <v>0</v>
      </c>
      <c r="Q2435" s="232" t="e">
        <f t="shared" si="75"/>
        <v>#DIV/0!</v>
      </c>
      <c r="R2435" s="544">
        <f>PTCA!AI4171</f>
        <v>0</v>
      </c>
      <c r="S2435" s="544">
        <f>PTCA!AJ2418</f>
        <v>0</v>
      </c>
      <c r="T2435" s="53"/>
      <c r="U2435" s="232" t="e">
        <f t="shared" si="76"/>
        <v>#DIV/0!</v>
      </c>
      <c r="V2435" s="272"/>
      <c r="X2435" s="255"/>
      <c r="Y2435" s="254"/>
    </row>
    <row r="2436" spans="1:25" ht="15">
      <c r="A2436" s="380" t="str">
        <f>PTCA!B2419</f>
        <v>-000</v>
      </c>
      <c r="B2436" s="380">
        <f>PTCA!D2419</f>
        <v>0</v>
      </c>
      <c r="C2436" s="380">
        <f>PTCA!J2419</f>
        <v>0</v>
      </c>
      <c r="D2436" s="380">
        <f>PTCA!K2419</f>
        <v>0</v>
      </c>
      <c r="E2436" s="380">
        <f>PTCA!H2419</f>
        <v>0</v>
      </c>
      <c r="F2436" s="380">
        <f>PTCA!Z2419</f>
        <v>0</v>
      </c>
      <c r="G2436" s="380">
        <f>PTCA!AD2419</f>
        <v>0</v>
      </c>
      <c r="H2436" s="62"/>
      <c r="I2436" s="760">
        <f>PTCA!C2419</f>
        <v>0</v>
      </c>
      <c r="J2436" s="760" t="str">
        <f>PTCA!AK2419</f>
        <v/>
      </c>
      <c r="K2436" s="760">
        <f>PTCA!AL2419</f>
        <v>0</v>
      </c>
      <c r="L2436" s="62"/>
      <c r="M2436" s="607"/>
      <c r="N2436" s="62"/>
      <c r="O2436" s="63">
        <f>PTCA!AA4172</f>
        <v>0</v>
      </c>
      <c r="P2436" s="63">
        <f>PTCA!AF4172</f>
        <v>0</v>
      </c>
      <c r="Q2436" s="232" t="e">
        <f t="shared" si="75"/>
        <v>#DIV/0!</v>
      </c>
      <c r="R2436" s="544">
        <f>PTCA!AI4172</f>
        <v>0</v>
      </c>
      <c r="S2436" s="544">
        <f>PTCA!AJ2419</f>
        <v>0</v>
      </c>
      <c r="T2436" s="53"/>
      <c r="U2436" s="232" t="e">
        <f t="shared" si="76"/>
        <v>#DIV/0!</v>
      </c>
      <c r="V2436" s="272"/>
      <c r="X2436" s="255"/>
      <c r="Y2436" s="254"/>
    </row>
    <row r="2437" spans="1:25" ht="15">
      <c r="A2437" s="380" t="str">
        <f>PTCA!B2420</f>
        <v>-000</v>
      </c>
      <c r="B2437" s="380">
        <f>PTCA!D2420</f>
        <v>0</v>
      </c>
      <c r="C2437" s="380">
        <f>PTCA!J2420</f>
        <v>0</v>
      </c>
      <c r="D2437" s="380">
        <f>PTCA!K2420</f>
        <v>0</v>
      </c>
      <c r="E2437" s="380">
        <f>PTCA!H2420</f>
        <v>0</v>
      </c>
      <c r="F2437" s="380">
        <f>PTCA!Z2420</f>
        <v>0</v>
      </c>
      <c r="G2437" s="380">
        <f>PTCA!AD2420</f>
        <v>0</v>
      </c>
      <c r="H2437" s="62"/>
      <c r="I2437" s="760">
        <f>PTCA!C2420</f>
        <v>0</v>
      </c>
      <c r="J2437" s="760" t="str">
        <f>PTCA!AK2420</f>
        <v/>
      </c>
      <c r="K2437" s="760">
        <f>PTCA!AL2420</f>
        <v>0</v>
      </c>
      <c r="L2437" s="62"/>
      <c r="M2437" s="607"/>
      <c r="N2437" s="62"/>
      <c r="O2437" s="63">
        <f>PTCA!AA4173</f>
        <v>0</v>
      </c>
      <c r="P2437" s="63">
        <f>PTCA!AF4173</f>
        <v>0</v>
      </c>
      <c r="Q2437" s="232" t="e">
        <f t="shared" ref="Q2437:Q2500" si="77">P2437/O2437</f>
        <v>#DIV/0!</v>
      </c>
      <c r="R2437" s="544">
        <f>PTCA!AI4173</f>
        <v>0</v>
      </c>
      <c r="S2437" s="544">
        <f>PTCA!AJ2420</f>
        <v>0</v>
      </c>
      <c r="T2437" s="53"/>
      <c r="U2437" s="232" t="e">
        <f t="shared" si="76"/>
        <v>#DIV/0!</v>
      </c>
      <c r="V2437" s="272"/>
      <c r="X2437" s="255"/>
      <c r="Y2437" s="254"/>
    </row>
    <row r="2438" spans="1:25" ht="15">
      <c r="A2438" s="380" t="str">
        <f>PTCA!B2421</f>
        <v>-000</v>
      </c>
      <c r="B2438" s="380">
        <f>PTCA!D2421</f>
        <v>0</v>
      </c>
      <c r="C2438" s="380">
        <f>PTCA!J2421</f>
        <v>0</v>
      </c>
      <c r="D2438" s="380">
        <f>PTCA!K2421</f>
        <v>0</v>
      </c>
      <c r="E2438" s="380">
        <f>PTCA!H2421</f>
        <v>0</v>
      </c>
      <c r="F2438" s="380">
        <f>PTCA!Z2421</f>
        <v>0</v>
      </c>
      <c r="G2438" s="380">
        <f>PTCA!AD2421</f>
        <v>0</v>
      </c>
      <c r="H2438" s="62"/>
      <c r="I2438" s="760">
        <f>PTCA!C2421</f>
        <v>0</v>
      </c>
      <c r="J2438" s="760" t="str">
        <f>PTCA!AK2421</f>
        <v/>
      </c>
      <c r="K2438" s="760">
        <f>PTCA!AL2421</f>
        <v>0</v>
      </c>
      <c r="L2438" s="62"/>
      <c r="M2438" s="607"/>
      <c r="N2438" s="62"/>
      <c r="O2438" s="63">
        <f>PTCA!AA4174</f>
        <v>0</v>
      </c>
      <c r="P2438" s="63">
        <f>PTCA!AF4174</f>
        <v>0</v>
      </c>
      <c r="Q2438" s="232" t="e">
        <f t="shared" si="77"/>
        <v>#DIV/0!</v>
      </c>
      <c r="R2438" s="544">
        <f>PTCA!AI4174</f>
        <v>0</v>
      </c>
      <c r="S2438" s="544">
        <f>PTCA!AJ2421</f>
        <v>0</v>
      </c>
      <c r="T2438" s="53"/>
      <c r="U2438" s="232" t="e">
        <f t="shared" si="76"/>
        <v>#DIV/0!</v>
      </c>
      <c r="V2438" s="272"/>
      <c r="X2438" s="255"/>
      <c r="Y2438" s="254"/>
    </row>
    <row r="2439" spans="1:25" ht="15">
      <c r="A2439" s="380" t="str">
        <f>PTCA!B2422</f>
        <v>-000</v>
      </c>
      <c r="B2439" s="380">
        <f>PTCA!D2422</f>
        <v>0</v>
      </c>
      <c r="C2439" s="380">
        <f>PTCA!J2422</f>
        <v>0</v>
      </c>
      <c r="D2439" s="380">
        <f>PTCA!K2422</f>
        <v>0</v>
      </c>
      <c r="E2439" s="380">
        <f>PTCA!H2422</f>
        <v>0</v>
      </c>
      <c r="F2439" s="380">
        <f>PTCA!Z2422</f>
        <v>0</v>
      </c>
      <c r="G2439" s="380">
        <f>PTCA!AD2422</f>
        <v>0</v>
      </c>
      <c r="H2439" s="62"/>
      <c r="I2439" s="760">
        <f>PTCA!C2422</f>
        <v>0</v>
      </c>
      <c r="J2439" s="760" t="str">
        <f>PTCA!AK2422</f>
        <v/>
      </c>
      <c r="K2439" s="760">
        <f>PTCA!AL2422</f>
        <v>0</v>
      </c>
      <c r="L2439" s="62"/>
      <c r="M2439" s="607"/>
      <c r="N2439" s="62"/>
      <c r="O2439" s="63">
        <f>PTCA!AA4175</f>
        <v>0</v>
      </c>
      <c r="P2439" s="63">
        <f>PTCA!AF4175</f>
        <v>0</v>
      </c>
      <c r="Q2439" s="232" t="e">
        <f t="shared" si="77"/>
        <v>#DIV/0!</v>
      </c>
      <c r="R2439" s="544">
        <f>PTCA!AI4175</f>
        <v>0</v>
      </c>
      <c r="S2439" s="544">
        <f>PTCA!AJ2422</f>
        <v>0</v>
      </c>
      <c r="T2439" s="53"/>
      <c r="U2439" s="232" t="e">
        <f t="shared" si="76"/>
        <v>#DIV/0!</v>
      </c>
      <c r="V2439" s="272"/>
      <c r="X2439" s="255"/>
      <c r="Y2439" s="254"/>
    </row>
    <row r="2440" spans="1:25" ht="15">
      <c r="A2440" s="380" t="str">
        <f>PTCA!B2423</f>
        <v>-000</v>
      </c>
      <c r="B2440" s="380">
        <f>PTCA!D2423</f>
        <v>0</v>
      </c>
      <c r="C2440" s="380">
        <f>PTCA!J2423</f>
        <v>0</v>
      </c>
      <c r="D2440" s="380">
        <f>PTCA!K2423</f>
        <v>0</v>
      </c>
      <c r="E2440" s="380">
        <f>PTCA!H2423</f>
        <v>0</v>
      </c>
      <c r="F2440" s="380">
        <f>PTCA!Z2423</f>
        <v>0</v>
      </c>
      <c r="G2440" s="380">
        <f>PTCA!AD2423</f>
        <v>0</v>
      </c>
      <c r="H2440" s="62"/>
      <c r="I2440" s="760">
        <f>PTCA!C2423</f>
        <v>0</v>
      </c>
      <c r="J2440" s="760" t="str">
        <f>PTCA!AK2423</f>
        <v/>
      </c>
      <c r="K2440" s="760">
        <f>PTCA!AL2423</f>
        <v>0</v>
      </c>
      <c r="L2440" s="62"/>
      <c r="M2440" s="607"/>
      <c r="N2440" s="62"/>
      <c r="O2440" s="63">
        <f>PTCA!AA4176</f>
        <v>0</v>
      </c>
      <c r="P2440" s="63">
        <f>PTCA!AF4176</f>
        <v>0</v>
      </c>
      <c r="Q2440" s="232" t="e">
        <f t="shared" si="77"/>
        <v>#DIV/0!</v>
      </c>
      <c r="R2440" s="544">
        <f>PTCA!AI4176</f>
        <v>0</v>
      </c>
      <c r="S2440" s="544">
        <f>PTCA!AJ2423</f>
        <v>0</v>
      </c>
      <c r="T2440" s="53"/>
      <c r="U2440" s="232" t="e">
        <f t="shared" si="76"/>
        <v>#DIV/0!</v>
      </c>
      <c r="V2440" s="272"/>
      <c r="X2440" s="255"/>
      <c r="Y2440" s="254"/>
    </row>
    <row r="2441" spans="1:25" ht="15">
      <c r="A2441" s="380" t="str">
        <f>PTCA!B2424</f>
        <v>-000</v>
      </c>
      <c r="B2441" s="380">
        <f>PTCA!D2424</f>
        <v>0</v>
      </c>
      <c r="C2441" s="380">
        <f>PTCA!J2424</f>
        <v>0</v>
      </c>
      <c r="D2441" s="380">
        <f>PTCA!K2424</f>
        <v>0</v>
      </c>
      <c r="E2441" s="380">
        <f>PTCA!H2424</f>
        <v>0</v>
      </c>
      <c r="F2441" s="380">
        <f>PTCA!Z2424</f>
        <v>0</v>
      </c>
      <c r="G2441" s="380">
        <f>PTCA!AD2424</f>
        <v>0</v>
      </c>
      <c r="H2441" s="62"/>
      <c r="I2441" s="760">
        <f>PTCA!C2424</f>
        <v>0</v>
      </c>
      <c r="J2441" s="760" t="str">
        <f>PTCA!AK2424</f>
        <v/>
      </c>
      <c r="K2441" s="760">
        <f>PTCA!AL2424</f>
        <v>0</v>
      </c>
      <c r="L2441" s="62"/>
      <c r="M2441" s="607"/>
      <c r="N2441" s="62"/>
      <c r="O2441" s="63">
        <f>PTCA!AA4177</f>
        <v>0</v>
      </c>
      <c r="P2441" s="63">
        <f>PTCA!AF4177</f>
        <v>0</v>
      </c>
      <c r="Q2441" s="232" t="e">
        <f t="shared" si="77"/>
        <v>#DIV/0!</v>
      </c>
      <c r="R2441" s="544">
        <f>PTCA!AI4177</f>
        <v>0</v>
      </c>
      <c r="S2441" s="544">
        <f>PTCA!AJ2424</f>
        <v>0</v>
      </c>
      <c r="T2441" s="53"/>
      <c r="U2441" s="232" t="e">
        <f t="shared" si="76"/>
        <v>#DIV/0!</v>
      </c>
      <c r="V2441" s="272"/>
      <c r="X2441" s="255"/>
      <c r="Y2441" s="254"/>
    </row>
    <row r="2442" spans="1:25" ht="15">
      <c r="A2442" s="380" t="str">
        <f>PTCA!B2425</f>
        <v>-000</v>
      </c>
      <c r="B2442" s="380">
        <f>PTCA!D2425</f>
        <v>0</v>
      </c>
      <c r="C2442" s="380">
        <f>PTCA!J2425</f>
        <v>0</v>
      </c>
      <c r="D2442" s="380">
        <f>PTCA!K2425</f>
        <v>0</v>
      </c>
      <c r="E2442" s="380">
        <f>PTCA!H2425</f>
        <v>0</v>
      </c>
      <c r="F2442" s="380">
        <f>PTCA!Z2425</f>
        <v>0</v>
      </c>
      <c r="G2442" s="380">
        <f>PTCA!AD2425</f>
        <v>0</v>
      </c>
      <c r="H2442" s="62"/>
      <c r="I2442" s="760">
        <f>PTCA!C2425</f>
        <v>0</v>
      </c>
      <c r="J2442" s="760" t="str">
        <f>PTCA!AK2425</f>
        <v/>
      </c>
      <c r="K2442" s="760">
        <f>PTCA!AL2425</f>
        <v>0</v>
      </c>
      <c r="L2442" s="62"/>
      <c r="M2442" s="607"/>
      <c r="N2442" s="62"/>
      <c r="O2442" s="63">
        <f>PTCA!AA4178</f>
        <v>0</v>
      </c>
      <c r="P2442" s="63">
        <f>PTCA!AF4178</f>
        <v>0</v>
      </c>
      <c r="Q2442" s="232" t="e">
        <f t="shared" si="77"/>
        <v>#DIV/0!</v>
      </c>
      <c r="R2442" s="544">
        <f>PTCA!AI4178</f>
        <v>0</v>
      </c>
      <c r="S2442" s="544">
        <f>PTCA!AJ2425</f>
        <v>0</v>
      </c>
      <c r="T2442" s="53"/>
      <c r="U2442" s="232" t="e">
        <f t="shared" si="76"/>
        <v>#DIV/0!</v>
      </c>
      <c r="V2442" s="272"/>
      <c r="X2442" s="255"/>
      <c r="Y2442" s="254"/>
    </row>
    <row r="2443" spans="1:25" ht="15">
      <c r="A2443" s="380" t="str">
        <f>PTCA!B2426</f>
        <v>-000</v>
      </c>
      <c r="B2443" s="380">
        <f>PTCA!D2426</f>
        <v>0</v>
      </c>
      <c r="C2443" s="380">
        <f>PTCA!J2426</f>
        <v>0</v>
      </c>
      <c r="D2443" s="380">
        <f>PTCA!K2426</f>
        <v>0</v>
      </c>
      <c r="E2443" s="380">
        <f>PTCA!H2426</f>
        <v>0</v>
      </c>
      <c r="F2443" s="380">
        <f>PTCA!Z2426</f>
        <v>0</v>
      </c>
      <c r="G2443" s="380">
        <f>PTCA!AD2426</f>
        <v>0</v>
      </c>
      <c r="H2443" s="62"/>
      <c r="I2443" s="760">
        <f>PTCA!C2426</f>
        <v>0</v>
      </c>
      <c r="J2443" s="760" t="str">
        <f>PTCA!AK2426</f>
        <v/>
      </c>
      <c r="K2443" s="760">
        <f>PTCA!AL2426</f>
        <v>0</v>
      </c>
      <c r="L2443" s="62"/>
      <c r="M2443" s="607"/>
      <c r="N2443" s="62"/>
      <c r="O2443" s="63">
        <f>PTCA!AA4179</f>
        <v>0</v>
      </c>
      <c r="P2443" s="63">
        <f>PTCA!AF4179</f>
        <v>0</v>
      </c>
      <c r="Q2443" s="232" t="e">
        <f t="shared" si="77"/>
        <v>#DIV/0!</v>
      </c>
      <c r="R2443" s="544">
        <f>PTCA!AI4179</f>
        <v>0</v>
      </c>
      <c r="S2443" s="544">
        <f>PTCA!AJ2426</f>
        <v>0</v>
      </c>
      <c r="T2443" s="53"/>
      <c r="U2443" s="232" t="e">
        <f t="shared" si="76"/>
        <v>#DIV/0!</v>
      </c>
      <c r="V2443" s="272"/>
      <c r="X2443" s="255"/>
      <c r="Y2443" s="254"/>
    </row>
    <row r="2444" spans="1:25" ht="15">
      <c r="A2444" s="380" t="str">
        <f>PTCA!B2427</f>
        <v>-000</v>
      </c>
      <c r="B2444" s="380">
        <f>PTCA!D2427</f>
        <v>0</v>
      </c>
      <c r="C2444" s="380">
        <f>PTCA!J2427</f>
        <v>0</v>
      </c>
      <c r="D2444" s="380">
        <f>PTCA!K2427</f>
        <v>0</v>
      </c>
      <c r="E2444" s="380">
        <f>PTCA!H2427</f>
        <v>0</v>
      </c>
      <c r="F2444" s="380">
        <f>PTCA!Z2427</f>
        <v>0</v>
      </c>
      <c r="G2444" s="380">
        <f>PTCA!AD2427</f>
        <v>0</v>
      </c>
      <c r="H2444" s="62"/>
      <c r="I2444" s="760">
        <f>PTCA!C2427</f>
        <v>0</v>
      </c>
      <c r="J2444" s="760" t="str">
        <f>PTCA!AK2427</f>
        <v/>
      </c>
      <c r="K2444" s="760">
        <f>PTCA!AL2427</f>
        <v>0</v>
      </c>
      <c r="L2444" s="62"/>
      <c r="M2444" s="607"/>
      <c r="N2444" s="62"/>
      <c r="O2444" s="63">
        <f>PTCA!AA4180</f>
        <v>0</v>
      </c>
      <c r="P2444" s="63">
        <f>PTCA!AF4180</f>
        <v>0</v>
      </c>
      <c r="Q2444" s="232" t="e">
        <f t="shared" si="77"/>
        <v>#DIV/0!</v>
      </c>
      <c r="R2444" s="544">
        <f>PTCA!AI4180</f>
        <v>0</v>
      </c>
      <c r="S2444" s="544">
        <f>PTCA!AJ2427</f>
        <v>0</v>
      </c>
      <c r="T2444" s="53"/>
      <c r="U2444" s="232" t="e">
        <f t="shared" si="76"/>
        <v>#DIV/0!</v>
      </c>
      <c r="V2444" s="272"/>
      <c r="X2444" s="255"/>
      <c r="Y2444" s="254"/>
    </row>
    <row r="2445" spans="1:25" ht="15">
      <c r="A2445" s="380" t="str">
        <f>PTCA!B2428</f>
        <v>-000</v>
      </c>
      <c r="B2445" s="380">
        <f>PTCA!D2428</f>
        <v>0</v>
      </c>
      <c r="C2445" s="380">
        <f>PTCA!J2428</f>
        <v>0</v>
      </c>
      <c r="D2445" s="380">
        <f>PTCA!K2428</f>
        <v>0</v>
      </c>
      <c r="E2445" s="380">
        <f>PTCA!H2428</f>
        <v>0</v>
      </c>
      <c r="F2445" s="380">
        <f>PTCA!Z2428</f>
        <v>0</v>
      </c>
      <c r="G2445" s="380">
        <f>PTCA!AD2428</f>
        <v>0</v>
      </c>
      <c r="H2445" s="62"/>
      <c r="I2445" s="760">
        <f>PTCA!C2428</f>
        <v>0</v>
      </c>
      <c r="J2445" s="760" t="str">
        <f>PTCA!AK2428</f>
        <v/>
      </c>
      <c r="K2445" s="760">
        <f>PTCA!AL2428</f>
        <v>0</v>
      </c>
      <c r="L2445" s="62"/>
      <c r="M2445" s="607"/>
      <c r="N2445" s="62"/>
      <c r="O2445" s="63">
        <f>PTCA!AA4181</f>
        <v>0</v>
      </c>
      <c r="P2445" s="63">
        <f>PTCA!AF4181</f>
        <v>0</v>
      </c>
      <c r="Q2445" s="232" t="e">
        <f t="shared" si="77"/>
        <v>#DIV/0!</v>
      </c>
      <c r="R2445" s="544">
        <f>PTCA!AI4181</f>
        <v>0</v>
      </c>
      <c r="S2445" s="544">
        <f>PTCA!AJ2428</f>
        <v>0</v>
      </c>
      <c r="T2445" s="53"/>
      <c r="U2445" s="232" t="e">
        <f t="shared" si="76"/>
        <v>#DIV/0!</v>
      </c>
      <c r="V2445" s="272"/>
      <c r="X2445" s="255"/>
      <c r="Y2445" s="254"/>
    </row>
    <row r="2446" spans="1:25" ht="15">
      <c r="A2446" s="380" t="str">
        <f>PTCA!B2429</f>
        <v>-000</v>
      </c>
      <c r="B2446" s="380">
        <f>PTCA!D2429</f>
        <v>0</v>
      </c>
      <c r="C2446" s="380">
        <f>PTCA!J2429</f>
        <v>0</v>
      </c>
      <c r="D2446" s="380">
        <f>PTCA!K2429</f>
        <v>0</v>
      </c>
      <c r="E2446" s="380">
        <f>PTCA!H2429</f>
        <v>0</v>
      </c>
      <c r="F2446" s="380">
        <f>PTCA!Z2429</f>
        <v>0</v>
      </c>
      <c r="G2446" s="380">
        <f>PTCA!AD2429</f>
        <v>0</v>
      </c>
      <c r="H2446" s="62"/>
      <c r="I2446" s="760">
        <f>PTCA!C2429</f>
        <v>0</v>
      </c>
      <c r="J2446" s="760" t="str">
        <f>PTCA!AK2429</f>
        <v/>
      </c>
      <c r="K2446" s="760">
        <f>PTCA!AL2429</f>
        <v>0</v>
      </c>
      <c r="L2446" s="62"/>
      <c r="M2446" s="607"/>
      <c r="N2446" s="62"/>
      <c r="O2446" s="63">
        <f>PTCA!AA4182</f>
        <v>0</v>
      </c>
      <c r="P2446" s="63">
        <f>PTCA!AF4182</f>
        <v>0</v>
      </c>
      <c r="Q2446" s="232" t="e">
        <f t="shared" si="77"/>
        <v>#DIV/0!</v>
      </c>
      <c r="R2446" s="544">
        <f>PTCA!AI4182</f>
        <v>0</v>
      </c>
      <c r="S2446" s="544">
        <f>PTCA!AJ2429</f>
        <v>0</v>
      </c>
      <c r="T2446" s="53"/>
      <c r="U2446" s="232" t="e">
        <f t="shared" si="76"/>
        <v>#DIV/0!</v>
      </c>
      <c r="V2446" s="272"/>
      <c r="X2446" s="255"/>
      <c r="Y2446" s="254"/>
    </row>
    <row r="2447" spans="1:25" ht="15">
      <c r="A2447" s="380" t="str">
        <f>PTCA!B2430</f>
        <v>-000</v>
      </c>
      <c r="B2447" s="380">
        <f>PTCA!D2430</f>
        <v>0</v>
      </c>
      <c r="C2447" s="380">
        <f>PTCA!J2430</f>
        <v>0</v>
      </c>
      <c r="D2447" s="380">
        <f>PTCA!K2430</f>
        <v>0</v>
      </c>
      <c r="E2447" s="380">
        <f>PTCA!H2430</f>
        <v>0</v>
      </c>
      <c r="F2447" s="380">
        <f>PTCA!Z2430</f>
        <v>0</v>
      </c>
      <c r="G2447" s="380">
        <f>PTCA!AD2430</f>
        <v>0</v>
      </c>
      <c r="H2447" s="62"/>
      <c r="I2447" s="760">
        <f>PTCA!C2430</f>
        <v>0</v>
      </c>
      <c r="J2447" s="760" t="str">
        <f>PTCA!AK2430</f>
        <v/>
      </c>
      <c r="K2447" s="760">
        <f>PTCA!AL2430</f>
        <v>0</v>
      </c>
      <c r="L2447" s="62"/>
      <c r="M2447" s="607"/>
      <c r="N2447" s="62"/>
      <c r="O2447" s="63">
        <f>PTCA!AA4183</f>
        <v>0</v>
      </c>
      <c r="P2447" s="63">
        <f>PTCA!AF4183</f>
        <v>0</v>
      </c>
      <c r="Q2447" s="232" t="e">
        <f t="shared" si="77"/>
        <v>#DIV/0!</v>
      </c>
      <c r="R2447" s="544">
        <f>PTCA!AI4183</f>
        <v>0</v>
      </c>
      <c r="S2447" s="544">
        <f>PTCA!AJ2430</f>
        <v>0</v>
      </c>
      <c r="T2447" s="53"/>
      <c r="U2447" s="232" t="e">
        <f t="shared" si="76"/>
        <v>#DIV/0!</v>
      </c>
      <c r="V2447" s="272"/>
      <c r="X2447" s="255"/>
      <c r="Y2447" s="254"/>
    </row>
    <row r="2448" spans="1:25" ht="15">
      <c r="A2448" s="380" t="str">
        <f>PTCA!B2431</f>
        <v>-000</v>
      </c>
      <c r="B2448" s="380">
        <f>PTCA!D2431</f>
        <v>0</v>
      </c>
      <c r="C2448" s="380">
        <f>PTCA!J2431</f>
        <v>0</v>
      </c>
      <c r="D2448" s="380">
        <f>PTCA!K2431</f>
        <v>0</v>
      </c>
      <c r="E2448" s="380">
        <f>PTCA!H2431</f>
        <v>0</v>
      </c>
      <c r="F2448" s="380">
        <f>PTCA!Z2431</f>
        <v>0</v>
      </c>
      <c r="G2448" s="380">
        <f>PTCA!AD2431</f>
        <v>0</v>
      </c>
      <c r="H2448" s="62"/>
      <c r="I2448" s="760">
        <f>PTCA!C2431</f>
        <v>0</v>
      </c>
      <c r="J2448" s="760" t="str">
        <f>PTCA!AK2431</f>
        <v/>
      </c>
      <c r="K2448" s="760">
        <f>PTCA!AL2431</f>
        <v>0</v>
      </c>
      <c r="L2448" s="62"/>
      <c r="M2448" s="607"/>
      <c r="N2448" s="62"/>
      <c r="O2448" s="63">
        <f>PTCA!AA4184</f>
        <v>0</v>
      </c>
      <c r="P2448" s="63">
        <f>PTCA!AF4184</f>
        <v>0</v>
      </c>
      <c r="Q2448" s="232" t="e">
        <f t="shared" si="77"/>
        <v>#DIV/0!</v>
      </c>
      <c r="R2448" s="544">
        <f>PTCA!AI4184</f>
        <v>0</v>
      </c>
      <c r="S2448" s="544">
        <f>PTCA!AJ2431</f>
        <v>0</v>
      </c>
      <c r="T2448" s="53"/>
      <c r="U2448" s="232" t="e">
        <f t="shared" si="76"/>
        <v>#DIV/0!</v>
      </c>
      <c r="V2448" s="272"/>
      <c r="X2448" s="255"/>
      <c r="Y2448" s="254"/>
    </row>
    <row r="2449" spans="1:25" ht="15">
      <c r="A2449" s="380" t="str">
        <f>PTCA!B2432</f>
        <v>-000</v>
      </c>
      <c r="B2449" s="380">
        <f>PTCA!D2432</f>
        <v>0</v>
      </c>
      <c r="C2449" s="380">
        <f>PTCA!J2432</f>
        <v>0</v>
      </c>
      <c r="D2449" s="380">
        <f>PTCA!K2432</f>
        <v>0</v>
      </c>
      <c r="E2449" s="380">
        <f>PTCA!H2432</f>
        <v>0</v>
      </c>
      <c r="F2449" s="380">
        <f>PTCA!Z2432</f>
        <v>0</v>
      </c>
      <c r="G2449" s="380">
        <f>PTCA!AD2432</f>
        <v>0</v>
      </c>
      <c r="H2449" s="62"/>
      <c r="I2449" s="760">
        <f>PTCA!C2432</f>
        <v>0</v>
      </c>
      <c r="J2449" s="760" t="str">
        <f>PTCA!AK2432</f>
        <v/>
      </c>
      <c r="K2449" s="760">
        <f>PTCA!AL2432</f>
        <v>0</v>
      </c>
      <c r="L2449" s="62"/>
      <c r="M2449" s="607"/>
      <c r="N2449" s="62"/>
      <c r="O2449" s="63">
        <f>PTCA!AA4185</f>
        <v>0</v>
      </c>
      <c r="P2449" s="63">
        <f>PTCA!AF4185</f>
        <v>0</v>
      </c>
      <c r="Q2449" s="232" t="e">
        <f t="shared" si="77"/>
        <v>#DIV/0!</v>
      </c>
      <c r="R2449" s="544">
        <f>PTCA!AI4185</f>
        <v>0</v>
      </c>
      <c r="S2449" s="544">
        <f>PTCA!AJ2432</f>
        <v>0</v>
      </c>
      <c r="T2449" s="53"/>
      <c r="U2449" s="232" t="e">
        <f t="shared" ref="U2449:U2512" si="78">T2449/P2449</f>
        <v>#DIV/0!</v>
      </c>
      <c r="V2449" s="272"/>
      <c r="X2449" s="255"/>
      <c r="Y2449" s="254"/>
    </row>
    <row r="2450" spans="1:25" ht="15">
      <c r="A2450" s="380" t="str">
        <f>PTCA!B2433</f>
        <v>-000</v>
      </c>
      <c r="B2450" s="380">
        <f>PTCA!D2433</f>
        <v>0</v>
      </c>
      <c r="C2450" s="380">
        <f>PTCA!J2433</f>
        <v>0</v>
      </c>
      <c r="D2450" s="380">
        <f>PTCA!K2433</f>
        <v>0</v>
      </c>
      <c r="E2450" s="380">
        <f>PTCA!H2433</f>
        <v>0</v>
      </c>
      <c r="F2450" s="380">
        <f>PTCA!Z2433</f>
        <v>0</v>
      </c>
      <c r="G2450" s="380">
        <f>PTCA!AD2433</f>
        <v>0</v>
      </c>
      <c r="H2450" s="62"/>
      <c r="I2450" s="760">
        <f>PTCA!C2433</f>
        <v>0</v>
      </c>
      <c r="J2450" s="760" t="str">
        <f>PTCA!AK2433</f>
        <v/>
      </c>
      <c r="K2450" s="760">
        <f>PTCA!AL2433</f>
        <v>0</v>
      </c>
      <c r="L2450" s="62"/>
      <c r="M2450" s="607"/>
      <c r="N2450" s="62"/>
      <c r="O2450" s="63">
        <f>PTCA!AA4186</f>
        <v>0</v>
      </c>
      <c r="P2450" s="63">
        <f>PTCA!AF4186</f>
        <v>0</v>
      </c>
      <c r="Q2450" s="232" t="e">
        <f t="shared" si="77"/>
        <v>#DIV/0!</v>
      </c>
      <c r="R2450" s="544">
        <f>PTCA!AI4186</f>
        <v>0</v>
      </c>
      <c r="S2450" s="544">
        <f>PTCA!AJ2433</f>
        <v>0</v>
      </c>
      <c r="T2450" s="53"/>
      <c r="U2450" s="232" t="e">
        <f t="shared" si="78"/>
        <v>#DIV/0!</v>
      </c>
      <c r="V2450" s="272"/>
      <c r="X2450" s="255"/>
      <c r="Y2450" s="254"/>
    </row>
    <row r="2451" spans="1:25" ht="15">
      <c r="A2451" s="380" t="str">
        <f>PTCA!B2434</f>
        <v>-000</v>
      </c>
      <c r="B2451" s="380">
        <f>PTCA!D2434</f>
        <v>0</v>
      </c>
      <c r="C2451" s="380">
        <f>PTCA!J2434</f>
        <v>0</v>
      </c>
      <c r="D2451" s="380">
        <f>PTCA!K2434</f>
        <v>0</v>
      </c>
      <c r="E2451" s="380">
        <f>PTCA!H2434</f>
        <v>0</v>
      </c>
      <c r="F2451" s="380">
        <f>PTCA!Z2434</f>
        <v>0</v>
      </c>
      <c r="G2451" s="380">
        <f>PTCA!AD2434</f>
        <v>0</v>
      </c>
      <c r="H2451" s="62"/>
      <c r="I2451" s="760">
        <f>PTCA!C2434</f>
        <v>0</v>
      </c>
      <c r="J2451" s="760" t="str">
        <f>PTCA!AK2434</f>
        <v/>
      </c>
      <c r="K2451" s="760">
        <f>PTCA!AL2434</f>
        <v>0</v>
      </c>
      <c r="L2451" s="62"/>
      <c r="M2451" s="607"/>
      <c r="N2451" s="62"/>
      <c r="O2451" s="63">
        <f>PTCA!AA4187</f>
        <v>0</v>
      </c>
      <c r="P2451" s="63">
        <f>PTCA!AF4187</f>
        <v>0</v>
      </c>
      <c r="Q2451" s="232" t="e">
        <f t="shared" si="77"/>
        <v>#DIV/0!</v>
      </c>
      <c r="R2451" s="544">
        <f>PTCA!AI4187</f>
        <v>0</v>
      </c>
      <c r="S2451" s="544">
        <f>PTCA!AJ2434</f>
        <v>0</v>
      </c>
      <c r="T2451" s="53"/>
      <c r="U2451" s="232" t="e">
        <f t="shared" si="78"/>
        <v>#DIV/0!</v>
      </c>
      <c r="V2451" s="272"/>
      <c r="X2451" s="255"/>
      <c r="Y2451" s="254"/>
    </row>
    <row r="2452" spans="1:25" ht="15">
      <c r="A2452" s="380" t="str">
        <f>PTCA!B2435</f>
        <v>-000</v>
      </c>
      <c r="B2452" s="380">
        <f>PTCA!D2435</f>
        <v>0</v>
      </c>
      <c r="C2452" s="380">
        <f>PTCA!J2435</f>
        <v>0</v>
      </c>
      <c r="D2452" s="380">
        <f>PTCA!K2435</f>
        <v>0</v>
      </c>
      <c r="E2452" s="380">
        <f>PTCA!H2435</f>
        <v>0</v>
      </c>
      <c r="F2452" s="380">
        <f>PTCA!Z2435</f>
        <v>0</v>
      </c>
      <c r="G2452" s="380">
        <f>PTCA!AD2435</f>
        <v>0</v>
      </c>
      <c r="H2452" s="62"/>
      <c r="I2452" s="760">
        <f>PTCA!C2435</f>
        <v>0</v>
      </c>
      <c r="J2452" s="760" t="str">
        <f>PTCA!AK2435</f>
        <v/>
      </c>
      <c r="K2452" s="760">
        <f>PTCA!AL2435</f>
        <v>0</v>
      </c>
      <c r="L2452" s="62"/>
      <c r="M2452" s="607"/>
      <c r="N2452" s="62"/>
      <c r="O2452" s="63">
        <f>PTCA!AA4188</f>
        <v>0</v>
      </c>
      <c r="P2452" s="63">
        <f>PTCA!AF4188</f>
        <v>0</v>
      </c>
      <c r="Q2452" s="232" t="e">
        <f t="shared" si="77"/>
        <v>#DIV/0!</v>
      </c>
      <c r="R2452" s="544">
        <f>PTCA!AI4188</f>
        <v>0</v>
      </c>
      <c r="S2452" s="544">
        <f>PTCA!AJ2435</f>
        <v>0</v>
      </c>
      <c r="T2452" s="53"/>
      <c r="U2452" s="232" t="e">
        <f t="shared" si="78"/>
        <v>#DIV/0!</v>
      </c>
      <c r="V2452" s="272"/>
      <c r="X2452" s="255"/>
      <c r="Y2452" s="254"/>
    </row>
    <row r="2453" spans="1:25" ht="15">
      <c r="A2453" s="380" t="str">
        <f>PTCA!B2436</f>
        <v>-000</v>
      </c>
      <c r="B2453" s="380">
        <f>PTCA!D2436</f>
        <v>0</v>
      </c>
      <c r="C2453" s="380">
        <f>PTCA!J2436</f>
        <v>0</v>
      </c>
      <c r="D2453" s="380">
        <f>PTCA!K2436</f>
        <v>0</v>
      </c>
      <c r="E2453" s="380">
        <f>PTCA!H2436</f>
        <v>0</v>
      </c>
      <c r="F2453" s="380">
        <f>PTCA!Z2436</f>
        <v>0</v>
      </c>
      <c r="G2453" s="380">
        <f>PTCA!AD2436</f>
        <v>0</v>
      </c>
      <c r="H2453" s="62"/>
      <c r="I2453" s="760">
        <f>PTCA!C2436</f>
        <v>0</v>
      </c>
      <c r="J2453" s="760" t="str">
        <f>PTCA!AK2436</f>
        <v/>
      </c>
      <c r="K2453" s="760">
        <f>PTCA!AL2436</f>
        <v>0</v>
      </c>
      <c r="L2453" s="62"/>
      <c r="M2453" s="607"/>
      <c r="N2453" s="62"/>
      <c r="O2453" s="63">
        <f>PTCA!AA4189</f>
        <v>0</v>
      </c>
      <c r="P2453" s="63">
        <f>PTCA!AF4189</f>
        <v>0</v>
      </c>
      <c r="Q2453" s="232" t="e">
        <f t="shared" si="77"/>
        <v>#DIV/0!</v>
      </c>
      <c r="R2453" s="544">
        <f>PTCA!AI4189</f>
        <v>0</v>
      </c>
      <c r="S2453" s="544">
        <f>PTCA!AJ2436</f>
        <v>0</v>
      </c>
      <c r="T2453" s="53"/>
      <c r="U2453" s="232" t="e">
        <f t="shared" si="78"/>
        <v>#DIV/0!</v>
      </c>
      <c r="V2453" s="272"/>
      <c r="X2453" s="255"/>
      <c r="Y2453" s="254"/>
    </row>
    <row r="2454" spans="1:25" ht="15">
      <c r="A2454" s="380" t="str">
        <f>PTCA!B2437</f>
        <v>-000</v>
      </c>
      <c r="B2454" s="380">
        <f>PTCA!D2437</f>
        <v>0</v>
      </c>
      <c r="C2454" s="380">
        <f>PTCA!J2437</f>
        <v>0</v>
      </c>
      <c r="D2454" s="380">
        <f>PTCA!K2437</f>
        <v>0</v>
      </c>
      <c r="E2454" s="380">
        <f>PTCA!H2437</f>
        <v>0</v>
      </c>
      <c r="F2454" s="380">
        <f>PTCA!Z2437</f>
        <v>0</v>
      </c>
      <c r="G2454" s="380">
        <f>PTCA!AD2437</f>
        <v>0</v>
      </c>
      <c r="H2454" s="62"/>
      <c r="I2454" s="760">
        <f>PTCA!C2437</f>
        <v>0</v>
      </c>
      <c r="J2454" s="760" t="str">
        <f>PTCA!AK2437</f>
        <v/>
      </c>
      <c r="K2454" s="760">
        <f>PTCA!AL2437</f>
        <v>0</v>
      </c>
      <c r="L2454" s="62"/>
      <c r="M2454" s="607"/>
      <c r="N2454" s="62"/>
      <c r="O2454" s="63">
        <f>PTCA!AA4190</f>
        <v>0</v>
      </c>
      <c r="P2454" s="63">
        <f>PTCA!AF4190</f>
        <v>0</v>
      </c>
      <c r="Q2454" s="232" t="e">
        <f t="shared" si="77"/>
        <v>#DIV/0!</v>
      </c>
      <c r="R2454" s="544">
        <f>PTCA!AI4190</f>
        <v>0</v>
      </c>
      <c r="S2454" s="544">
        <f>PTCA!AJ2437</f>
        <v>0</v>
      </c>
      <c r="T2454" s="53"/>
      <c r="U2454" s="232" t="e">
        <f t="shared" si="78"/>
        <v>#DIV/0!</v>
      </c>
      <c r="V2454" s="272"/>
      <c r="X2454" s="255"/>
      <c r="Y2454" s="254"/>
    </row>
    <row r="2455" spans="1:25" ht="15">
      <c r="A2455" s="380" t="str">
        <f>PTCA!B2438</f>
        <v>-000</v>
      </c>
      <c r="B2455" s="380">
        <f>PTCA!D2438</f>
        <v>0</v>
      </c>
      <c r="C2455" s="380">
        <f>PTCA!J2438</f>
        <v>0</v>
      </c>
      <c r="D2455" s="380">
        <f>PTCA!K2438</f>
        <v>0</v>
      </c>
      <c r="E2455" s="380">
        <f>PTCA!H2438</f>
        <v>0</v>
      </c>
      <c r="F2455" s="380">
        <f>PTCA!Z2438</f>
        <v>0</v>
      </c>
      <c r="G2455" s="380">
        <f>PTCA!AD2438</f>
        <v>0</v>
      </c>
      <c r="H2455" s="62"/>
      <c r="I2455" s="760">
        <f>PTCA!C2438</f>
        <v>0</v>
      </c>
      <c r="J2455" s="760" t="str">
        <f>PTCA!AK2438</f>
        <v/>
      </c>
      <c r="K2455" s="760">
        <f>PTCA!AL2438</f>
        <v>0</v>
      </c>
      <c r="L2455" s="62"/>
      <c r="M2455" s="607"/>
      <c r="N2455" s="62"/>
      <c r="O2455" s="63">
        <f>PTCA!AA4191</f>
        <v>0</v>
      </c>
      <c r="P2455" s="63">
        <f>PTCA!AF4191</f>
        <v>0</v>
      </c>
      <c r="Q2455" s="232" t="e">
        <f t="shared" si="77"/>
        <v>#DIV/0!</v>
      </c>
      <c r="R2455" s="544">
        <f>PTCA!AI4191</f>
        <v>0</v>
      </c>
      <c r="S2455" s="544">
        <f>PTCA!AJ2438</f>
        <v>0</v>
      </c>
      <c r="T2455" s="53"/>
      <c r="U2455" s="232" t="e">
        <f t="shared" si="78"/>
        <v>#DIV/0!</v>
      </c>
      <c r="V2455" s="272"/>
      <c r="X2455" s="255"/>
      <c r="Y2455" s="254"/>
    </row>
    <row r="2456" spans="1:25" ht="15">
      <c r="A2456" s="380" t="str">
        <f>PTCA!B2439</f>
        <v>-000</v>
      </c>
      <c r="B2456" s="380">
        <f>PTCA!D2439</f>
        <v>0</v>
      </c>
      <c r="C2456" s="380">
        <f>PTCA!J2439</f>
        <v>0</v>
      </c>
      <c r="D2456" s="380">
        <f>PTCA!K2439</f>
        <v>0</v>
      </c>
      <c r="E2456" s="380">
        <f>PTCA!H2439</f>
        <v>0</v>
      </c>
      <c r="F2456" s="380">
        <f>PTCA!Z2439</f>
        <v>0</v>
      </c>
      <c r="G2456" s="380">
        <f>PTCA!AD2439</f>
        <v>0</v>
      </c>
      <c r="H2456" s="62"/>
      <c r="I2456" s="760">
        <f>PTCA!C2439</f>
        <v>0</v>
      </c>
      <c r="J2456" s="760" t="str">
        <f>PTCA!AK2439</f>
        <v/>
      </c>
      <c r="K2456" s="760">
        <f>PTCA!AL2439</f>
        <v>0</v>
      </c>
      <c r="L2456" s="62"/>
      <c r="M2456" s="607"/>
      <c r="N2456" s="62"/>
      <c r="O2456" s="63">
        <f>PTCA!AA4192</f>
        <v>0</v>
      </c>
      <c r="P2456" s="63">
        <f>PTCA!AF4192</f>
        <v>0</v>
      </c>
      <c r="Q2456" s="232" t="e">
        <f t="shared" si="77"/>
        <v>#DIV/0!</v>
      </c>
      <c r="R2456" s="544">
        <f>PTCA!AI4192</f>
        <v>0</v>
      </c>
      <c r="S2456" s="544">
        <f>PTCA!AJ2439</f>
        <v>0</v>
      </c>
      <c r="T2456" s="53"/>
      <c r="U2456" s="232" t="e">
        <f t="shared" si="78"/>
        <v>#DIV/0!</v>
      </c>
      <c r="V2456" s="272"/>
      <c r="X2456" s="255"/>
      <c r="Y2456" s="254"/>
    </row>
    <row r="2457" spans="1:25" ht="15">
      <c r="A2457" s="380" t="str">
        <f>PTCA!B2440</f>
        <v>-000</v>
      </c>
      <c r="B2457" s="380">
        <f>PTCA!D2440</f>
        <v>0</v>
      </c>
      <c r="C2457" s="380">
        <f>PTCA!J2440</f>
        <v>0</v>
      </c>
      <c r="D2457" s="380">
        <f>PTCA!K2440</f>
        <v>0</v>
      </c>
      <c r="E2457" s="380">
        <f>PTCA!H2440</f>
        <v>0</v>
      </c>
      <c r="F2457" s="380">
        <f>PTCA!Z2440</f>
        <v>0</v>
      </c>
      <c r="G2457" s="380">
        <f>PTCA!AD2440</f>
        <v>0</v>
      </c>
      <c r="H2457" s="62"/>
      <c r="I2457" s="760">
        <f>PTCA!C2440</f>
        <v>0</v>
      </c>
      <c r="J2457" s="760" t="str">
        <f>PTCA!AK2440</f>
        <v/>
      </c>
      <c r="K2457" s="760">
        <f>PTCA!AL2440</f>
        <v>0</v>
      </c>
      <c r="L2457" s="62"/>
      <c r="M2457" s="607"/>
      <c r="N2457" s="62"/>
      <c r="O2457" s="63">
        <f>PTCA!AA4193</f>
        <v>0</v>
      </c>
      <c r="P2457" s="63">
        <f>PTCA!AF4193</f>
        <v>0</v>
      </c>
      <c r="Q2457" s="232" t="e">
        <f t="shared" si="77"/>
        <v>#DIV/0!</v>
      </c>
      <c r="R2457" s="544">
        <f>PTCA!AI4193</f>
        <v>0</v>
      </c>
      <c r="S2457" s="544">
        <f>PTCA!AJ2440</f>
        <v>0</v>
      </c>
      <c r="T2457" s="53"/>
      <c r="U2457" s="232" t="e">
        <f t="shared" si="78"/>
        <v>#DIV/0!</v>
      </c>
      <c r="V2457" s="272"/>
      <c r="X2457" s="255"/>
      <c r="Y2457" s="254"/>
    </row>
    <row r="2458" spans="1:25" ht="15">
      <c r="A2458" s="380" t="str">
        <f>PTCA!B2441</f>
        <v>-000</v>
      </c>
      <c r="B2458" s="380">
        <f>PTCA!D2441</f>
        <v>0</v>
      </c>
      <c r="C2458" s="380">
        <f>PTCA!J2441</f>
        <v>0</v>
      </c>
      <c r="D2458" s="380">
        <f>PTCA!K2441</f>
        <v>0</v>
      </c>
      <c r="E2458" s="380">
        <f>PTCA!H2441</f>
        <v>0</v>
      </c>
      <c r="F2458" s="380">
        <f>PTCA!Z2441</f>
        <v>0</v>
      </c>
      <c r="G2458" s="380">
        <f>PTCA!AD2441</f>
        <v>0</v>
      </c>
      <c r="H2458" s="62"/>
      <c r="I2458" s="760">
        <f>PTCA!C2441</f>
        <v>0</v>
      </c>
      <c r="J2458" s="760" t="str">
        <f>PTCA!AK2441</f>
        <v/>
      </c>
      <c r="K2458" s="760">
        <f>PTCA!AL2441</f>
        <v>0</v>
      </c>
      <c r="L2458" s="62"/>
      <c r="M2458" s="607"/>
      <c r="N2458" s="62"/>
      <c r="O2458" s="63">
        <f>PTCA!AA4194</f>
        <v>0</v>
      </c>
      <c r="P2458" s="63">
        <f>PTCA!AF4194</f>
        <v>0</v>
      </c>
      <c r="Q2458" s="232" t="e">
        <f t="shared" si="77"/>
        <v>#DIV/0!</v>
      </c>
      <c r="R2458" s="544">
        <f>PTCA!AI4194</f>
        <v>0</v>
      </c>
      <c r="S2458" s="544">
        <f>PTCA!AJ2441</f>
        <v>0</v>
      </c>
      <c r="T2458" s="53"/>
      <c r="U2458" s="232" t="e">
        <f t="shared" si="78"/>
        <v>#DIV/0!</v>
      </c>
      <c r="V2458" s="272"/>
      <c r="X2458" s="255"/>
      <c r="Y2458" s="254"/>
    </row>
    <row r="2459" spans="1:25" ht="15">
      <c r="A2459" s="380" t="str">
        <f>PTCA!B2442</f>
        <v>-000</v>
      </c>
      <c r="B2459" s="380">
        <f>PTCA!D2442</f>
        <v>0</v>
      </c>
      <c r="C2459" s="380">
        <f>PTCA!J2442</f>
        <v>0</v>
      </c>
      <c r="D2459" s="380">
        <f>PTCA!K2442</f>
        <v>0</v>
      </c>
      <c r="E2459" s="380">
        <f>PTCA!H2442</f>
        <v>0</v>
      </c>
      <c r="F2459" s="380">
        <f>PTCA!Z2442</f>
        <v>0</v>
      </c>
      <c r="G2459" s="380">
        <f>PTCA!AD2442</f>
        <v>0</v>
      </c>
      <c r="H2459" s="62"/>
      <c r="I2459" s="760">
        <f>PTCA!C2442</f>
        <v>0</v>
      </c>
      <c r="J2459" s="760" t="str">
        <f>PTCA!AK2442</f>
        <v/>
      </c>
      <c r="K2459" s="760">
        <f>PTCA!AL2442</f>
        <v>0</v>
      </c>
      <c r="L2459" s="62"/>
      <c r="M2459" s="607"/>
      <c r="N2459" s="62"/>
      <c r="O2459" s="63">
        <f>PTCA!AA4195</f>
        <v>0</v>
      </c>
      <c r="P2459" s="63">
        <f>PTCA!AF4195</f>
        <v>0</v>
      </c>
      <c r="Q2459" s="232" t="e">
        <f t="shared" si="77"/>
        <v>#DIV/0!</v>
      </c>
      <c r="R2459" s="544">
        <f>PTCA!AI4195</f>
        <v>0</v>
      </c>
      <c r="S2459" s="544">
        <f>PTCA!AJ2442</f>
        <v>0</v>
      </c>
      <c r="T2459" s="53"/>
      <c r="U2459" s="232" t="e">
        <f t="shared" si="78"/>
        <v>#DIV/0!</v>
      </c>
      <c r="V2459" s="272"/>
      <c r="X2459" s="255"/>
      <c r="Y2459" s="254"/>
    </row>
    <row r="2460" spans="1:25" ht="15">
      <c r="A2460" s="380" t="str">
        <f>PTCA!B2443</f>
        <v>-000</v>
      </c>
      <c r="B2460" s="380">
        <f>PTCA!D2443</f>
        <v>0</v>
      </c>
      <c r="C2460" s="380">
        <f>PTCA!J2443</f>
        <v>0</v>
      </c>
      <c r="D2460" s="380">
        <f>PTCA!K2443</f>
        <v>0</v>
      </c>
      <c r="E2460" s="380">
        <f>PTCA!H2443</f>
        <v>0</v>
      </c>
      <c r="F2460" s="380">
        <f>PTCA!Z2443</f>
        <v>0</v>
      </c>
      <c r="G2460" s="380">
        <f>PTCA!AD2443</f>
        <v>0</v>
      </c>
      <c r="H2460" s="62"/>
      <c r="I2460" s="760">
        <f>PTCA!C2443</f>
        <v>0</v>
      </c>
      <c r="J2460" s="760" t="str">
        <f>PTCA!AK2443</f>
        <v/>
      </c>
      <c r="K2460" s="760">
        <f>PTCA!AL2443</f>
        <v>0</v>
      </c>
      <c r="L2460" s="62"/>
      <c r="M2460" s="607"/>
      <c r="N2460" s="62"/>
      <c r="O2460" s="63">
        <f>PTCA!AA4196</f>
        <v>0</v>
      </c>
      <c r="P2460" s="63">
        <f>PTCA!AF4196</f>
        <v>0</v>
      </c>
      <c r="Q2460" s="232" t="e">
        <f t="shared" si="77"/>
        <v>#DIV/0!</v>
      </c>
      <c r="R2460" s="544">
        <f>PTCA!AI4196</f>
        <v>0</v>
      </c>
      <c r="S2460" s="544">
        <f>PTCA!AJ2443</f>
        <v>0</v>
      </c>
      <c r="T2460" s="53"/>
      <c r="U2460" s="232" t="e">
        <f t="shared" si="78"/>
        <v>#DIV/0!</v>
      </c>
      <c r="V2460" s="272"/>
      <c r="X2460" s="255"/>
      <c r="Y2460" s="254"/>
    </row>
    <row r="2461" spans="1:25" ht="15">
      <c r="A2461" s="380" t="str">
        <f>PTCA!B2444</f>
        <v>-000</v>
      </c>
      <c r="B2461" s="380">
        <f>PTCA!D2444</f>
        <v>0</v>
      </c>
      <c r="C2461" s="380">
        <f>PTCA!J2444</f>
        <v>0</v>
      </c>
      <c r="D2461" s="380">
        <f>PTCA!K2444</f>
        <v>0</v>
      </c>
      <c r="E2461" s="380">
        <f>PTCA!H2444</f>
        <v>0</v>
      </c>
      <c r="F2461" s="380">
        <f>PTCA!Z2444</f>
        <v>0</v>
      </c>
      <c r="G2461" s="380">
        <f>PTCA!AD2444</f>
        <v>0</v>
      </c>
      <c r="H2461" s="62"/>
      <c r="I2461" s="760">
        <f>PTCA!C2444</f>
        <v>0</v>
      </c>
      <c r="J2461" s="760" t="str">
        <f>PTCA!AK2444</f>
        <v/>
      </c>
      <c r="K2461" s="760">
        <f>PTCA!AL2444</f>
        <v>0</v>
      </c>
      <c r="L2461" s="62"/>
      <c r="M2461" s="607"/>
      <c r="N2461" s="62"/>
      <c r="O2461" s="63">
        <f>PTCA!AA4197</f>
        <v>0</v>
      </c>
      <c r="P2461" s="63">
        <f>PTCA!AF4197</f>
        <v>0</v>
      </c>
      <c r="Q2461" s="232" t="e">
        <f t="shared" si="77"/>
        <v>#DIV/0!</v>
      </c>
      <c r="R2461" s="544">
        <f>PTCA!AI4197</f>
        <v>0</v>
      </c>
      <c r="S2461" s="544">
        <f>PTCA!AJ2444</f>
        <v>0</v>
      </c>
      <c r="T2461" s="53"/>
      <c r="U2461" s="232" t="e">
        <f t="shared" si="78"/>
        <v>#DIV/0!</v>
      </c>
      <c r="V2461" s="272"/>
      <c r="X2461" s="255"/>
      <c r="Y2461" s="254"/>
    </row>
    <row r="2462" spans="1:25" ht="15">
      <c r="A2462" s="380" t="str">
        <f>PTCA!B2445</f>
        <v>-000</v>
      </c>
      <c r="B2462" s="380">
        <f>PTCA!D2445</f>
        <v>0</v>
      </c>
      <c r="C2462" s="380">
        <f>PTCA!J2445</f>
        <v>0</v>
      </c>
      <c r="D2462" s="380">
        <f>PTCA!K2445</f>
        <v>0</v>
      </c>
      <c r="E2462" s="380">
        <f>PTCA!H2445</f>
        <v>0</v>
      </c>
      <c r="F2462" s="380">
        <f>PTCA!Z2445</f>
        <v>0</v>
      </c>
      <c r="G2462" s="380">
        <f>PTCA!AD2445</f>
        <v>0</v>
      </c>
      <c r="H2462" s="62"/>
      <c r="I2462" s="760">
        <f>PTCA!C2445</f>
        <v>0</v>
      </c>
      <c r="J2462" s="760" t="str">
        <f>PTCA!AK2445</f>
        <v/>
      </c>
      <c r="K2462" s="760">
        <f>PTCA!AL2445</f>
        <v>0</v>
      </c>
      <c r="L2462" s="62"/>
      <c r="M2462" s="607"/>
      <c r="N2462" s="62"/>
      <c r="O2462" s="63">
        <f>PTCA!AA4198</f>
        <v>0</v>
      </c>
      <c r="P2462" s="63">
        <f>PTCA!AF4198</f>
        <v>0</v>
      </c>
      <c r="Q2462" s="232" t="e">
        <f t="shared" si="77"/>
        <v>#DIV/0!</v>
      </c>
      <c r="R2462" s="544">
        <f>PTCA!AI4198</f>
        <v>0</v>
      </c>
      <c r="S2462" s="544">
        <f>PTCA!AJ2445</f>
        <v>0</v>
      </c>
      <c r="T2462" s="53"/>
      <c r="U2462" s="232" t="e">
        <f t="shared" si="78"/>
        <v>#DIV/0!</v>
      </c>
      <c r="V2462" s="272"/>
      <c r="X2462" s="255"/>
      <c r="Y2462" s="254"/>
    </row>
    <row r="2463" spans="1:25" ht="15">
      <c r="A2463" s="380" t="str">
        <f>PTCA!B2446</f>
        <v>-000</v>
      </c>
      <c r="B2463" s="380">
        <f>PTCA!D2446</f>
        <v>0</v>
      </c>
      <c r="C2463" s="380">
        <f>PTCA!J2446</f>
        <v>0</v>
      </c>
      <c r="D2463" s="380">
        <f>PTCA!K2446</f>
        <v>0</v>
      </c>
      <c r="E2463" s="380">
        <f>PTCA!H2446</f>
        <v>0</v>
      </c>
      <c r="F2463" s="380">
        <f>PTCA!Z2446</f>
        <v>0</v>
      </c>
      <c r="G2463" s="380">
        <f>PTCA!AD2446</f>
        <v>0</v>
      </c>
      <c r="H2463" s="62"/>
      <c r="I2463" s="760">
        <f>PTCA!C2446</f>
        <v>0</v>
      </c>
      <c r="J2463" s="760" t="str">
        <f>PTCA!AK2446</f>
        <v/>
      </c>
      <c r="K2463" s="760">
        <f>PTCA!AL2446</f>
        <v>0</v>
      </c>
      <c r="L2463" s="62"/>
      <c r="M2463" s="607"/>
      <c r="N2463" s="62"/>
      <c r="O2463" s="63">
        <f>PTCA!AA4199</f>
        <v>0</v>
      </c>
      <c r="P2463" s="63">
        <f>PTCA!AF4199</f>
        <v>0</v>
      </c>
      <c r="Q2463" s="232" t="e">
        <f t="shared" si="77"/>
        <v>#DIV/0!</v>
      </c>
      <c r="R2463" s="544">
        <f>PTCA!AI4199</f>
        <v>0</v>
      </c>
      <c r="S2463" s="544">
        <f>PTCA!AJ2446</f>
        <v>0</v>
      </c>
      <c r="T2463" s="53"/>
      <c r="U2463" s="232" t="e">
        <f t="shared" si="78"/>
        <v>#DIV/0!</v>
      </c>
      <c r="V2463" s="272"/>
      <c r="X2463" s="255"/>
      <c r="Y2463" s="254"/>
    </row>
    <row r="2464" spans="1:25" ht="15">
      <c r="A2464" s="380" t="str">
        <f>PTCA!B2447</f>
        <v>-000</v>
      </c>
      <c r="B2464" s="380">
        <f>PTCA!D2447</f>
        <v>0</v>
      </c>
      <c r="C2464" s="380">
        <f>PTCA!J2447</f>
        <v>0</v>
      </c>
      <c r="D2464" s="380">
        <f>PTCA!K2447</f>
        <v>0</v>
      </c>
      <c r="E2464" s="380">
        <f>PTCA!H2447</f>
        <v>0</v>
      </c>
      <c r="F2464" s="380">
        <f>PTCA!Z2447</f>
        <v>0</v>
      </c>
      <c r="G2464" s="380">
        <f>PTCA!AD2447</f>
        <v>0</v>
      </c>
      <c r="H2464" s="62"/>
      <c r="I2464" s="760">
        <f>PTCA!C2447</f>
        <v>0</v>
      </c>
      <c r="J2464" s="760" t="str">
        <f>PTCA!AK2447</f>
        <v/>
      </c>
      <c r="K2464" s="760">
        <f>PTCA!AL2447</f>
        <v>0</v>
      </c>
      <c r="L2464" s="62"/>
      <c r="M2464" s="607"/>
      <c r="N2464" s="62"/>
      <c r="O2464" s="63">
        <f>PTCA!AA4200</f>
        <v>0</v>
      </c>
      <c r="P2464" s="63">
        <f>PTCA!AF4200</f>
        <v>0</v>
      </c>
      <c r="Q2464" s="232" t="e">
        <f t="shared" si="77"/>
        <v>#DIV/0!</v>
      </c>
      <c r="R2464" s="544">
        <f>PTCA!AI4200</f>
        <v>0</v>
      </c>
      <c r="S2464" s="544">
        <f>PTCA!AJ2447</f>
        <v>0</v>
      </c>
      <c r="T2464" s="53"/>
      <c r="U2464" s="232" t="e">
        <f t="shared" si="78"/>
        <v>#DIV/0!</v>
      </c>
      <c r="V2464" s="272"/>
      <c r="X2464" s="255"/>
      <c r="Y2464" s="254"/>
    </row>
    <row r="2465" spans="1:25" ht="15">
      <c r="A2465" s="380" t="str">
        <f>PTCA!B2448</f>
        <v>-000</v>
      </c>
      <c r="B2465" s="380">
        <f>PTCA!D2448</f>
        <v>0</v>
      </c>
      <c r="C2465" s="380">
        <f>PTCA!J2448</f>
        <v>0</v>
      </c>
      <c r="D2465" s="380">
        <f>PTCA!K2448</f>
        <v>0</v>
      </c>
      <c r="E2465" s="380">
        <f>PTCA!H2448</f>
        <v>0</v>
      </c>
      <c r="F2465" s="380">
        <f>PTCA!Z2448</f>
        <v>0</v>
      </c>
      <c r="G2465" s="380">
        <f>PTCA!AD2448</f>
        <v>0</v>
      </c>
      <c r="H2465" s="62"/>
      <c r="I2465" s="760">
        <f>PTCA!C2448</f>
        <v>0</v>
      </c>
      <c r="J2465" s="760" t="str">
        <f>PTCA!AK2448</f>
        <v/>
      </c>
      <c r="K2465" s="760">
        <f>PTCA!AL2448</f>
        <v>0</v>
      </c>
      <c r="L2465" s="62"/>
      <c r="M2465" s="607"/>
      <c r="N2465" s="62"/>
      <c r="O2465" s="63">
        <f>PTCA!AA4201</f>
        <v>0</v>
      </c>
      <c r="P2465" s="63">
        <f>PTCA!AF4201</f>
        <v>0</v>
      </c>
      <c r="Q2465" s="232" t="e">
        <f t="shared" si="77"/>
        <v>#DIV/0!</v>
      </c>
      <c r="R2465" s="544">
        <f>PTCA!AI4201</f>
        <v>0</v>
      </c>
      <c r="S2465" s="544">
        <f>PTCA!AJ2448</f>
        <v>0</v>
      </c>
      <c r="T2465" s="53"/>
      <c r="U2465" s="232" t="e">
        <f t="shared" si="78"/>
        <v>#DIV/0!</v>
      </c>
      <c r="V2465" s="272"/>
      <c r="X2465" s="255"/>
      <c r="Y2465" s="254"/>
    </row>
    <row r="2466" spans="1:25" ht="15">
      <c r="A2466" s="380" t="str">
        <f>PTCA!B2449</f>
        <v>-000</v>
      </c>
      <c r="B2466" s="380">
        <f>PTCA!D2449</f>
        <v>0</v>
      </c>
      <c r="C2466" s="380">
        <f>PTCA!J2449</f>
        <v>0</v>
      </c>
      <c r="D2466" s="380">
        <f>PTCA!K2449</f>
        <v>0</v>
      </c>
      <c r="E2466" s="380">
        <f>PTCA!H2449</f>
        <v>0</v>
      </c>
      <c r="F2466" s="380">
        <f>PTCA!Z2449</f>
        <v>0</v>
      </c>
      <c r="G2466" s="380">
        <f>PTCA!AD2449</f>
        <v>0</v>
      </c>
      <c r="H2466" s="62"/>
      <c r="I2466" s="760">
        <f>PTCA!C2449</f>
        <v>0</v>
      </c>
      <c r="J2466" s="760" t="str">
        <f>PTCA!AK2449</f>
        <v/>
      </c>
      <c r="K2466" s="760">
        <f>PTCA!AL2449</f>
        <v>0</v>
      </c>
      <c r="L2466" s="62"/>
      <c r="M2466" s="607"/>
      <c r="N2466" s="62"/>
      <c r="O2466" s="63">
        <f>PTCA!AA4202</f>
        <v>0</v>
      </c>
      <c r="P2466" s="63">
        <f>PTCA!AF4202</f>
        <v>0</v>
      </c>
      <c r="Q2466" s="232" t="e">
        <f t="shared" si="77"/>
        <v>#DIV/0!</v>
      </c>
      <c r="R2466" s="544">
        <f>PTCA!AI4202</f>
        <v>0</v>
      </c>
      <c r="S2466" s="544">
        <f>PTCA!AJ2449</f>
        <v>0</v>
      </c>
      <c r="T2466" s="53"/>
      <c r="U2466" s="232" t="e">
        <f t="shared" si="78"/>
        <v>#DIV/0!</v>
      </c>
      <c r="V2466" s="272"/>
      <c r="X2466" s="255"/>
      <c r="Y2466" s="254"/>
    </row>
    <row r="2467" spans="1:25" ht="15">
      <c r="A2467" s="380" t="str">
        <f>PTCA!B2450</f>
        <v>-000</v>
      </c>
      <c r="B2467" s="380">
        <f>PTCA!D2450</f>
        <v>0</v>
      </c>
      <c r="C2467" s="380">
        <f>PTCA!J2450</f>
        <v>0</v>
      </c>
      <c r="D2467" s="380">
        <f>PTCA!K2450</f>
        <v>0</v>
      </c>
      <c r="E2467" s="380">
        <f>PTCA!H2450</f>
        <v>0</v>
      </c>
      <c r="F2467" s="380">
        <f>PTCA!Z2450</f>
        <v>0</v>
      </c>
      <c r="G2467" s="380">
        <f>PTCA!AD2450</f>
        <v>0</v>
      </c>
      <c r="H2467" s="62"/>
      <c r="I2467" s="760">
        <f>PTCA!C2450</f>
        <v>0</v>
      </c>
      <c r="J2467" s="760" t="str">
        <f>PTCA!AK2450</f>
        <v/>
      </c>
      <c r="K2467" s="760">
        <f>PTCA!AL2450</f>
        <v>0</v>
      </c>
      <c r="L2467" s="62"/>
      <c r="M2467" s="607"/>
      <c r="N2467" s="62"/>
      <c r="O2467" s="63">
        <f>PTCA!AA4203</f>
        <v>0</v>
      </c>
      <c r="P2467" s="63">
        <f>PTCA!AF4203</f>
        <v>0</v>
      </c>
      <c r="Q2467" s="232" t="e">
        <f t="shared" si="77"/>
        <v>#DIV/0!</v>
      </c>
      <c r="R2467" s="544">
        <f>PTCA!AI4203</f>
        <v>0</v>
      </c>
      <c r="S2467" s="544">
        <f>PTCA!AJ2450</f>
        <v>0</v>
      </c>
      <c r="T2467" s="53"/>
      <c r="U2467" s="232" t="e">
        <f t="shared" si="78"/>
        <v>#DIV/0!</v>
      </c>
      <c r="V2467" s="272"/>
      <c r="X2467" s="255"/>
      <c r="Y2467" s="254"/>
    </row>
    <row r="2468" spans="1:25" ht="15">
      <c r="A2468" s="380" t="str">
        <f>PTCA!B2451</f>
        <v>-000</v>
      </c>
      <c r="B2468" s="380">
        <f>PTCA!D2451</f>
        <v>0</v>
      </c>
      <c r="C2468" s="380">
        <f>PTCA!J2451</f>
        <v>0</v>
      </c>
      <c r="D2468" s="380">
        <f>PTCA!K2451</f>
        <v>0</v>
      </c>
      <c r="E2468" s="380">
        <f>PTCA!H2451</f>
        <v>0</v>
      </c>
      <c r="F2468" s="380">
        <f>PTCA!Z2451</f>
        <v>0</v>
      </c>
      <c r="G2468" s="380">
        <f>PTCA!AD2451</f>
        <v>0</v>
      </c>
      <c r="H2468" s="62"/>
      <c r="I2468" s="760">
        <f>PTCA!C2451</f>
        <v>0</v>
      </c>
      <c r="J2468" s="760" t="str">
        <f>PTCA!AK2451</f>
        <v/>
      </c>
      <c r="K2468" s="760">
        <f>PTCA!AL2451</f>
        <v>0</v>
      </c>
      <c r="L2468" s="62"/>
      <c r="M2468" s="607"/>
      <c r="N2468" s="62"/>
      <c r="O2468" s="63">
        <f>PTCA!AA4204</f>
        <v>0</v>
      </c>
      <c r="P2468" s="63">
        <f>PTCA!AF4204</f>
        <v>0</v>
      </c>
      <c r="Q2468" s="232" t="e">
        <f t="shared" si="77"/>
        <v>#DIV/0!</v>
      </c>
      <c r="R2468" s="544">
        <f>PTCA!AI4204</f>
        <v>0</v>
      </c>
      <c r="S2468" s="544">
        <f>PTCA!AJ2451</f>
        <v>0</v>
      </c>
      <c r="T2468" s="53"/>
      <c r="U2468" s="232" t="e">
        <f t="shared" si="78"/>
        <v>#DIV/0!</v>
      </c>
      <c r="V2468" s="272"/>
      <c r="X2468" s="255"/>
      <c r="Y2468" s="254"/>
    </row>
    <row r="2469" spans="1:25" ht="15">
      <c r="A2469" s="380" t="str">
        <f>PTCA!B2452</f>
        <v>-000</v>
      </c>
      <c r="B2469" s="380">
        <f>PTCA!D2452</f>
        <v>0</v>
      </c>
      <c r="C2469" s="380">
        <f>PTCA!J2452</f>
        <v>0</v>
      </c>
      <c r="D2469" s="380">
        <f>PTCA!K2452</f>
        <v>0</v>
      </c>
      <c r="E2469" s="380">
        <f>PTCA!H2452</f>
        <v>0</v>
      </c>
      <c r="F2469" s="380">
        <f>PTCA!Z2452</f>
        <v>0</v>
      </c>
      <c r="G2469" s="380">
        <f>PTCA!AD2452</f>
        <v>0</v>
      </c>
      <c r="H2469" s="62"/>
      <c r="I2469" s="760">
        <f>PTCA!C2452</f>
        <v>0</v>
      </c>
      <c r="J2469" s="760" t="str">
        <f>PTCA!AK2452</f>
        <v/>
      </c>
      <c r="K2469" s="760">
        <f>PTCA!AL2452</f>
        <v>0</v>
      </c>
      <c r="L2469" s="62"/>
      <c r="M2469" s="607"/>
      <c r="N2469" s="62"/>
      <c r="O2469" s="63">
        <f>PTCA!AA4205</f>
        <v>0</v>
      </c>
      <c r="P2469" s="63">
        <f>PTCA!AF4205</f>
        <v>0</v>
      </c>
      <c r="Q2469" s="232" t="e">
        <f t="shared" si="77"/>
        <v>#DIV/0!</v>
      </c>
      <c r="R2469" s="544">
        <f>PTCA!AI4205</f>
        <v>0</v>
      </c>
      <c r="S2469" s="544">
        <f>PTCA!AJ2452</f>
        <v>0</v>
      </c>
      <c r="T2469" s="53"/>
      <c r="U2469" s="232" t="e">
        <f t="shared" si="78"/>
        <v>#DIV/0!</v>
      </c>
      <c r="V2469" s="272"/>
      <c r="X2469" s="255"/>
      <c r="Y2469" s="254"/>
    </row>
    <row r="2470" spans="1:25" ht="15">
      <c r="A2470" s="380" t="str">
        <f>PTCA!B2453</f>
        <v>-000</v>
      </c>
      <c r="B2470" s="380">
        <f>PTCA!D2453</f>
        <v>0</v>
      </c>
      <c r="C2470" s="380">
        <f>PTCA!J2453</f>
        <v>0</v>
      </c>
      <c r="D2470" s="380">
        <f>PTCA!K2453</f>
        <v>0</v>
      </c>
      <c r="E2470" s="380">
        <f>PTCA!H2453</f>
        <v>0</v>
      </c>
      <c r="F2470" s="380">
        <f>PTCA!Z2453</f>
        <v>0</v>
      </c>
      <c r="G2470" s="380">
        <f>PTCA!AD2453</f>
        <v>0</v>
      </c>
      <c r="H2470" s="62"/>
      <c r="I2470" s="760">
        <f>PTCA!C2453</f>
        <v>0</v>
      </c>
      <c r="J2470" s="760" t="str">
        <f>PTCA!AK2453</f>
        <v/>
      </c>
      <c r="K2470" s="760">
        <f>PTCA!AL2453</f>
        <v>0</v>
      </c>
      <c r="L2470" s="62"/>
      <c r="M2470" s="607"/>
      <c r="N2470" s="62"/>
      <c r="O2470" s="63">
        <f>PTCA!AA4206</f>
        <v>0</v>
      </c>
      <c r="P2470" s="63">
        <f>PTCA!AF4206</f>
        <v>0</v>
      </c>
      <c r="Q2470" s="232" t="e">
        <f t="shared" si="77"/>
        <v>#DIV/0!</v>
      </c>
      <c r="R2470" s="544">
        <f>PTCA!AI4206</f>
        <v>0</v>
      </c>
      <c r="S2470" s="544">
        <f>PTCA!AJ2453</f>
        <v>0</v>
      </c>
      <c r="T2470" s="53"/>
      <c r="U2470" s="232" t="e">
        <f t="shared" si="78"/>
        <v>#DIV/0!</v>
      </c>
      <c r="V2470" s="272"/>
      <c r="X2470" s="255"/>
      <c r="Y2470" s="254"/>
    </row>
    <row r="2471" spans="1:25" ht="15">
      <c r="A2471" s="380" t="str">
        <f>PTCA!B2454</f>
        <v>-000</v>
      </c>
      <c r="B2471" s="380">
        <f>PTCA!D2454</f>
        <v>0</v>
      </c>
      <c r="C2471" s="380">
        <f>PTCA!J2454</f>
        <v>0</v>
      </c>
      <c r="D2471" s="380">
        <f>PTCA!K2454</f>
        <v>0</v>
      </c>
      <c r="E2471" s="380">
        <f>PTCA!H2454</f>
        <v>0</v>
      </c>
      <c r="F2471" s="380">
        <f>PTCA!Z2454</f>
        <v>0</v>
      </c>
      <c r="G2471" s="380">
        <f>PTCA!AD2454</f>
        <v>0</v>
      </c>
      <c r="H2471" s="62"/>
      <c r="I2471" s="760">
        <f>PTCA!C2454</f>
        <v>0</v>
      </c>
      <c r="J2471" s="760" t="str">
        <f>PTCA!AK2454</f>
        <v/>
      </c>
      <c r="K2471" s="760">
        <f>PTCA!AL2454</f>
        <v>0</v>
      </c>
      <c r="L2471" s="62"/>
      <c r="M2471" s="607"/>
      <c r="N2471" s="62"/>
      <c r="O2471" s="63">
        <f>PTCA!AA4207</f>
        <v>0</v>
      </c>
      <c r="P2471" s="63">
        <f>PTCA!AF4207</f>
        <v>0</v>
      </c>
      <c r="Q2471" s="232" t="e">
        <f t="shared" si="77"/>
        <v>#DIV/0!</v>
      </c>
      <c r="R2471" s="544">
        <f>PTCA!AI4207</f>
        <v>0</v>
      </c>
      <c r="S2471" s="544">
        <f>PTCA!AJ2454</f>
        <v>0</v>
      </c>
      <c r="T2471" s="53"/>
      <c r="U2471" s="232" t="e">
        <f t="shared" si="78"/>
        <v>#DIV/0!</v>
      </c>
      <c r="V2471" s="272"/>
      <c r="X2471" s="255"/>
      <c r="Y2471" s="254"/>
    </row>
    <row r="2472" spans="1:25" ht="15">
      <c r="A2472" s="380" t="str">
        <f>PTCA!B2455</f>
        <v>-000</v>
      </c>
      <c r="B2472" s="380">
        <f>PTCA!D2455</f>
        <v>0</v>
      </c>
      <c r="C2472" s="380">
        <f>PTCA!J2455</f>
        <v>0</v>
      </c>
      <c r="D2472" s="380">
        <f>PTCA!K2455</f>
        <v>0</v>
      </c>
      <c r="E2472" s="380">
        <f>PTCA!H2455</f>
        <v>0</v>
      </c>
      <c r="F2472" s="380">
        <f>PTCA!Z2455</f>
        <v>0</v>
      </c>
      <c r="G2472" s="380">
        <f>PTCA!AD2455</f>
        <v>0</v>
      </c>
      <c r="H2472" s="62"/>
      <c r="I2472" s="760">
        <f>PTCA!C2455</f>
        <v>0</v>
      </c>
      <c r="J2472" s="760" t="str">
        <f>PTCA!AK2455</f>
        <v/>
      </c>
      <c r="K2472" s="760">
        <f>PTCA!AL2455</f>
        <v>0</v>
      </c>
      <c r="L2472" s="62"/>
      <c r="M2472" s="607"/>
      <c r="N2472" s="62"/>
      <c r="O2472" s="63">
        <f>PTCA!AA4208</f>
        <v>0</v>
      </c>
      <c r="P2472" s="63">
        <f>PTCA!AF4208</f>
        <v>0</v>
      </c>
      <c r="Q2472" s="232" t="e">
        <f t="shared" si="77"/>
        <v>#DIV/0!</v>
      </c>
      <c r="R2472" s="544">
        <f>PTCA!AI4208</f>
        <v>0</v>
      </c>
      <c r="S2472" s="544">
        <f>PTCA!AJ2455</f>
        <v>0</v>
      </c>
      <c r="T2472" s="53"/>
      <c r="U2472" s="232" t="e">
        <f t="shared" si="78"/>
        <v>#DIV/0!</v>
      </c>
      <c r="V2472" s="272"/>
      <c r="X2472" s="255"/>
      <c r="Y2472" s="254"/>
    </row>
    <row r="2473" spans="1:25" ht="15">
      <c r="A2473" s="380" t="str">
        <f>PTCA!B2456</f>
        <v>-000</v>
      </c>
      <c r="B2473" s="380">
        <f>PTCA!D2456</f>
        <v>0</v>
      </c>
      <c r="C2473" s="380">
        <f>PTCA!J2456</f>
        <v>0</v>
      </c>
      <c r="D2473" s="380">
        <f>PTCA!K2456</f>
        <v>0</v>
      </c>
      <c r="E2473" s="380">
        <f>PTCA!H2456</f>
        <v>0</v>
      </c>
      <c r="F2473" s="380">
        <f>PTCA!Z2456</f>
        <v>0</v>
      </c>
      <c r="G2473" s="380">
        <f>PTCA!AD2456</f>
        <v>0</v>
      </c>
      <c r="H2473" s="62"/>
      <c r="I2473" s="760">
        <f>PTCA!C2456</f>
        <v>0</v>
      </c>
      <c r="J2473" s="760" t="str">
        <f>PTCA!AK2456</f>
        <v/>
      </c>
      <c r="K2473" s="760">
        <f>PTCA!AL2456</f>
        <v>0</v>
      </c>
      <c r="L2473" s="62"/>
      <c r="M2473" s="607"/>
      <c r="N2473" s="62"/>
      <c r="O2473" s="63">
        <f>PTCA!AA4209</f>
        <v>0</v>
      </c>
      <c r="P2473" s="63">
        <f>PTCA!AF4209</f>
        <v>0</v>
      </c>
      <c r="Q2473" s="232" t="e">
        <f t="shared" si="77"/>
        <v>#DIV/0!</v>
      </c>
      <c r="R2473" s="544">
        <f>PTCA!AI4209</f>
        <v>0</v>
      </c>
      <c r="S2473" s="544">
        <f>PTCA!AJ2456</f>
        <v>0</v>
      </c>
      <c r="T2473" s="53"/>
      <c r="U2473" s="232" t="e">
        <f t="shared" si="78"/>
        <v>#DIV/0!</v>
      </c>
      <c r="V2473" s="272"/>
      <c r="X2473" s="255"/>
      <c r="Y2473" s="254"/>
    </row>
    <row r="2474" spans="1:25" ht="15">
      <c r="A2474" s="380" t="str">
        <f>PTCA!B2457</f>
        <v>-000</v>
      </c>
      <c r="B2474" s="380">
        <f>PTCA!D2457</f>
        <v>0</v>
      </c>
      <c r="C2474" s="380">
        <f>PTCA!J2457</f>
        <v>0</v>
      </c>
      <c r="D2474" s="380">
        <f>PTCA!K2457</f>
        <v>0</v>
      </c>
      <c r="E2474" s="380">
        <f>PTCA!H2457</f>
        <v>0</v>
      </c>
      <c r="F2474" s="380">
        <f>PTCA!Z2457</f>
        <v>0</v>
      </c>
      <c r="G2474" s="380">
        <f>PTCA!AD2457</f>
        <v>0</v>
      </c>
      <c r="H2474" s="62"/>
      <c r="I2474" s="760">
        <f>PTCA!C2457</f>
        <v>0</v>
      </c>
      <c r="J2474" s="760" t="str">
        <f>PTCA!AK2457</f>
        <v/>
      </c>
      <c r="K2474" s="760">
        <f>PTCA!AL2457</f>
        <v>0</v>
      </c>
      <c r="L2474" s="62"/>
      <c r="M2474" s="607"/>
      <c r="N2474" s="62"/>
      <c r="O2474" s="63">
        <f>PTCA!AA4210</f>
        <v>0</v>
      </c>
      <c r="P2474" s="63">
        <f>PTCA!AF4210</f>
        <v>0</v>
      </c>
      <c r="Q2474" s="232" t="e">
        <f t="shared" si="77"/>
        <v>#DIV/0!</v>
      </c>
      <c r="R2474" s="544">
        <f>PTCA!AI4210</f>
        <v>0</v>
      </c>
      <c r="S2474" s="544">
        <f>PTCA!AJ2457</f>
        <v>0</v>
      </c>
      <c r="T2474" s="53"/>
      <c r="U2474" s="232" t="e">
        <f t="shared" si="78"/>
        <v>#DIV/0!</v>
      </c>
      <c r="V2474" s="272"/>
      <c r="X2474" s="255"/>
      <c r="Y2474" s="254"/>
    </row>
    <row r="2475" spans="1:25" ht="15">
      <c r="A2475" s="380" t="str">
        <f>PTCA!B2458</f>
        <v>-000</v>
      </c>
      <c r="B2475" s="380">
        <f>PTCA!D2458</f>
        <v>0</v>
      </c>
      <c r="C2475" s="380">
        <f>PTCA!J2458</f>
        <v>0</v>
      </c>
      <c r="D2475" s="380">
        <f>PTCA!K2458</f>
        <v>0</v>
      </c>
      <c r="E2475" s="380">
        <f>PTCA!H2458</f>
        <v>0</v>
      </c>
      <c r="F2475" s="380">
        <f>PTCA!Z2458</f>
        <v>0</v>
      </c>
      <c r="G2475" s="380">
        <f>PTCA!AD2458</f>
        <v>0</v>
      </c>
      <c r="H2475" s="62"/>
      <c r="I2475" s="760">
        <f>PTCA!C2458</f>
        <v>0</v>
      </c>
      <c r="J2475" s="760" t="str">
        <f>PTCA!AK2458</f>
        <v/>
      </c>
      <c r="K2475" s="760">
        <f>PTCA!AL2458</f>
        <v>0</v>
      </c>
      <c r="L2475" s="62"/>
      <c r="M2475" s="607"/>
      <c r="N2475" s="62"/>
      <c r="O2475" s="63">
        <f>PTCA!AA4211</f>
        <v>0</v>
      </c>
      <c r="P2475" s="63">
        <f>PTCA!AF4211</f>
        <v>0</v>
      </c>
      <c r="Q2475" s="232" t="e">
        <f t="shared" si="77"/>
        <v>#DIV/0!</v>
      </c>
      <c r="R2475" s="544">
        <f>PTCA!AI4211</f>
        <v>0</v>
      </c>
      <c r="S2475" s="544">
        <f>PTCA!AJ2458</f>
        <v>0</v>
      </c>
      <c r="T2475" s="53"/>
      <c r="U2475" s="232" t="e">
        <f t="shared" si="78"/>
        <v>#DIV/0!</v>
      </c>
      <c r="V2475" s="272"/>
      <c r="X2475" s="255"/>
      <c r="Y2475" s="254"/>
    </row>
    <row r="2476" spans="1:25" ht="15">
      <c r="A2476" s="380" t="str">
        <f>PTCA!B2459</f>
        <v>-000</v>
      </c>
      <c r="B2476" s="380">
        <f>PTCA!D2459</f>
        <v>0</v>
      </c>
      <c r="C2476" s="380">
        <f>PTCA!J2459</f>
        <v>0</v>
      </c>
      <c r="D2476" s="380">
        <f>PTCA!K2459</f>
        <v>0</v>
      </c>
      <c r="E2476" s="380">
        <f>PTCA!H2459</f>
        <v>0</v>
      </c>
      <c r="F2476" s="380">
        <f>PTCA!Z2459</f>
        <v>0</v>
      </c>
      <c r="G2476" s="380">
        <f>PTCA!AD2459</f>
        <v>0</v>
      </c>
      <c r="H2476" s="62"/>
      <c r="I2476" s="760">
        <f>PTCA!C2459</f>
        <v>0</v>
      </c>
      <c r="J2476" s="760" t="str">
        <f>PTCA!AK2459</f>
        <v/>
      </c>
      <c r="K2476" s="760">
        <f>PTCA!AL2459</f>
        <v>0</v>
      </c>
      <c r="L2476" s="62"/>
      <c r="M2476" s="607"/>
      <c r="N2476" s="62"/>
      <c r="O2476" s="63">
        <f>PTCA!AA4212</f>
        <v>0</v>
      </c>
      <c r="P2476" s="63">
        <f>PTCA!AF4212</f>
        <v>0</v>
      </c>
      <c r="Q2476" s="232" t="e">
        <f t="shared" si="77"/>
        <v>#DIV/0!</v>
      </c>
      <c r="R2476" s="544">
        <f>PTCA!AI4212</f>
        <v>0</v>
      </c>
      <c r="S2476" s="544">
        <f>PTCA!AJ2459</f>
        <v>0</v>
      </c>
      <c r="T2476" s="53"/>
      <c r="U2476" s="232" t="e">
        <f t="shared" si="78"/>
        <v>#DIV/0!</v>
      </c>
      <c r="V2476" s="272"/>
      <c r="X2476" s="255"/>
      <c r="Y2476" s="254"/>
    </row>
    <row r="2477" spans="1:25" ht="15">
      <c r="A2477" s="380" t="str">
        <f>PTCA!B2460</f>
        <v>-000</v>
      </c>
      <c r="B2477" s="380">
        <f>PTCA!D2460</f>
        <v>0</v>
      </c>
      <c r="C2477" s="380">
        <f>PTCA!J2460</f>
        <v>0</v>
      </c>
      <c r="D2477" s="380">
        <f>PTCA!K2460</f>
        <v>0</v>
      </c>
      <c r="E2477" s="380">
        <f>PTCA!H2460</f>
        <v>0</v>
      </c>
      <c r="F2477" s="380">
        <f>PTCA!Z2460</f>
        <v>0</v>
      </c>
      <c r="G2477" s="380">
        <f>PTCA!AD2460</f>
        <v>0</v>
      </c>
      <c r="H2477" s="62"/>
      <c r="I2477" s="760">
        <f>PTCA!C2460</f>
        <v>0</v>
      </c>
      <c r="J2477" s="760" t="str">
        <f>PTCA!AK2460</f>
        <v/>
      </c>
      <c r="K2477" s="760">
        <f>PTCA!AL2460</f>
        <v>0</v>
      </c>
      <c r="L2477" s="62"/>
      <c r="M2477" s="607"/>
      <c r="N2477" s="62"/>
      <c r="O2477" s="63">
        <f>PTCA!AA4213</f>
        <v>0</v>
      </c>
      <c r="P2477" s="63">
        <f>PTCA!AF4213</f>
        <v>0</v>
      </c>
      <c r="Q2477" s="232" t="e">
        <f t="shared" si="77"/>
        <v>#DIV/0!</v>
      </c>
      <c r="R2477" s="544">
        <f>PTCA!AI4213</f>
        <v>0</v>
      </c>
      <c r="S2477" s="544">
        <f>PTCA!AJ2460</f>
        <v>0</v>
      </c>
      <c r="T2477" s="53"/>
      <c r="U2477" s="232" t="e">
        <f t="shared" si="78"/>
        <v>#DIV/0!</v>
      </c>
      <c r="V2477" s="272"/>
      <c r="X2477" s="255"/>
      <c r="Y2477" s="254"/>
    </row>
    <row r="2478" spans="1:25" ht="15">
      <c r="A2478" s="380" t="str">
        <f>PTCA!B2461</f>
        <v>-000</v>
      </c>
      <c r="B2478" s="380">
        <f>PTCA!D2461</f>
        <v>0</v>
      </c>
      <c r="C2478" s="380">
        <f>PTCA!J2461</f>
        <v>0</v>
      </c>
      <c r="D2478" s="380">
        <f>PTCA!K2461</f>
        <v>0</v>
      </c>
      <c r="E2478" s="380">
        <f>PTCA!H2461</f>
        <v>0</v>
      </c>
      <c r="F2478" s="380">
        <f>PTCA!Z2461</f>
        <v>0</v>
      </c>
      <c r="G2478" s="380">
        <f>PTCA!AD2461</f>
        <v>0</v>
      </c>
      <c r="H2478" s="62"/>
      <c r="I2478" s="760">
        <f>PTCA!C2461</f>
        <v>0</v>
      </c>
      <c r="J2478" s="760" t="str">
        <f>PTCA!AK2461</f>
        <v/>
      </c>
      <c r="K2478" s="760">
        <f>PTCA!AL2461</f>
        <v>0</v>
      </c>
      <c r="L2478" s="62"/>
      <c r="M2478" s="607"/>
      <c r="N2478" s="62"/>
      <c r="O2478" s="63">
        <f>PTCA!AA4214</f>
        <v>0</v>
      </c>
      <c r="P2478" s="63">
        <f>PTCA!AF4214</f>
        <v>0</v>
      </c>
      <c r="Q2478" s="232" t="e">
        <f t="shared" si="77"/>
        <v>#DIV/0!</v>
      </c>
      <c r="R2478" s="544">
        <f>PTCA!AI4214</f>
        <v>0</v>
      </c>
      <c r="S2478" s="544">
        <f>PTCA!AJ2461</f>
        <v>0</v>
      </c>
      <c r="T2478" s="53"/>
      <c r="U2478" s="232" t="e">
        <f t="shared" si="78"/>
        <v>#DIV/0!</v>
      </c>
      <c r="V2478" s="272"/>
      <c r="X2478" s="255"/>
      <c r="Y2478" s="254"/>
    </row>
    <row r="2479" spans="1:25" ht="15">
      <c r="A2479" s="380" t="str">
        <f>PTCA!B2462</f>
        <v>-000</v>
      </c>
      <c r="B2479" s="380">
        <f>PTCA!D2462</f>
        <v>0</v>
      </c>
      <c r="C2479" s="380">
        <f>PTCA!J2462</f>
        <v>0</v>
      </c>
      <c r="D2479" s="380">
        <f>PTCA!K2462</f>
        <v>0</v>
      </c>
      <c r="E2479" s="380">
        <f>PTCA!H2462</f>
        <v>0</v>
      </c>
      <c r="F2479" s="380">
        <f>PTCA!Z2462</f>
        <v>0</v>
      </c>
      <c r="G2479" s="380">
        <f>PTCA!AD2462</f>
        <v>0</v>
      </c>
      <c r="H2479" s="62"/>
      <c r="I2479" s="760">
        <f>PTCA!C2462</f>
        <v>0</v>
      </c>
      <c r="J2479" s="760" t="str">
        <f>PTCA!AK2462</f>
        <v/>
      </c>
      <c r="K2479" s="760">
        <f>PTCA!AL2462</f>
        <v>0</v>
      </c>
      <c r="L2479" s="62"/>
      <c r="M2479" s="607"/>
      <c r="N2479" s="62"/>
      <c r="O2479" s="63">
        <f>PTCA!AA4215</f>
        <v>0</v>
      </c>
      <c r="P2479" s="63">
        <f>PTCA!AF4215</f>
        <v>0</v>
      </c>
      <c r="Q2479" s="232" t="e">
        <f t="shared" si="77"/>
        <v>#DIV/0!</v>
      </c>
      <c r="R2479" s="544">
        <f>PTCA!AI4215</f>
        <v>0</v>
      </c>
      <c r="S2479" s="544">
        <f>PTCA!AJ2462</f>
        <v>0</v>
      </c>
      <c r="T2479" s="53"/>
      <c r="U2479" s="232" t="e">
        <f t="shared" si="78"/>
        <v>#DIV/0!</v>
      </c>
      <c r="V2479" s="272"/>
      <c r="X2479" s="255"/>
      <c r="Y2479" s="254"/>
    </row>
    <row r="2480" spans="1:25" ht="15">
      <c r="A2480" s="380" t="str">
        <f>PTCA!B2463</f>
        <v>-000</v>
      </c>
      <c r="B2480" s="380">
        <f>PTCA!D2463</f>
        <v>0</v>
      </c>
      <c r="C2480" s="380">
        <f>PTCA!J2463</f>
        <v>0</v>
      </c>
      <c r="D2480" s="380">
        <f>PTCA!K2463</f>
        <v>0</v>
      </c>
      <c r="E2480" s="380">
        <f>PTCA!H2463</f>
        <v>0</v>
      </c>
      <c r="F2480" s="380">
        <f>PTCA!Z2463</f>
        <v>0</v>
      </c>
      <c r="G2480" s="380">
        <f>PTCA!AD2463</f>
        <v>0</v>
      </c>
      <c r="H2480" s="62"/>
      <c r="I2480" s="760">
        <f>PTCA!C2463</f>
        <v>0</v>
      </c>
      <c r="J2480" s="760" t="str">
        <f>PTCA!AK2463</f>
        <v/>
      </c>
      <c r="K2480" s="760">
        <f>PTCA!AL2463</f>
        <v>0</v>
      </c>
      <c r="L2480" s="62"/>
      <c r="M2480" s="607"/>
      <c r="N2480" s="62"/>
      <c r="O2480" s="63">
        <f>PTCA!AA4216</f>
        <v>0</v>
      </c>
      <c r="P2480" s="63">
        <f>PTCA!AF4216</f>
        <v>0</v>
      </c>
      <c r="Q2480" s="232" t="e">
        <f t="shared" si="77"/>
        <v>#DIV/0!</v>
      </c>
      <c r="R2480" s="544">
        <f>PTCA!AI4216</f>
        <v>0</v>
      </c>
      <c r="S2480" s="544">
        <f>PTCA!AJ2463</f>
        <v>0</v>
      </c>
      <c r="T2480" s="53"/>
      <c r="U2480" s="232" t="e">
        <f t="shared" si="78"/>
        <v>#DIV/0!</v>
      </c>
      <c r="V2480" s="272"/>
      <c r="X2480" s="255"/>
      <c r="Y2480" s="254"/>
    </row>
    <row r="2481" spans="1:25" ht="15">
      <c r="A2481" s="380" t="str">
        <f>PTCA!B2464</f>
        <v>-000</v>
      </c>
      <c r="B2481" s="380">
        <f>PTCA!D2464</f>
        <v>0</v>
      </c>
      <c r="C2481" s="380">
        <f>PTCA!J2464</f>
        <v>0</v>
      </c>
      <c r="D2481" s="380">
        <f>PTCA!K2464</f>
        <v>0</v>
      </c>
      <c r="E2481" s="380">
        <f>PTCA!H2464</f>
        <v>0</v>
      </c>
      <c r="F2481" s="380">
        <f>PTCA!Z2464</f>
        <v>0</v>
      </c>
      <c r="G2481" s="380">
        <f>PTCA!AD2464</f>
        <v>0</v>
      </c>
      <c r="H2481" s="62"/>
      <c r="I2481" s="760">
        <f>PTCA!C2464</f>
        <v>0</v>
      </c>
      <c r="J2481" s="760" t="str">
        <f>PTCA!AK2464</f>
        <v/>
      </c>
      <c r="K2481" s="760">
        <f>PTCA!AL2464</f>
        <v>0</v>
      </c>
      <c r="L2481" s="62"/>
      <c r="M2481" s="607"/>
      <c r="N2481" s="62"/>
      <c r="O2481" s="63">
        <f>PTCA!AA4217</f>
        <v>0</v>
      </c>
      <c r="P2481" s="63">
        <f>PTCA!AF4217</f>
        <v>0</v>
      </c>
      <c r="Q2481" s="232" t="e">
        <f t="shared" si="77"/>
        <v>#DIV/0!</v>
      </c>
      <c r="R2481" s="544">
        <f>PTCA!AI4217</f>
        <v>0</v>
      </c>
      <c r="S2481" s="544">
        <f>PTCA!AJ2464</f>
        <v>0</v>
      </c>
      <c r="T2481" s="53"/>
      <c r="U2481" s="232" t="e">
        <f t="shared" si="78"/>
        <v>#DIV/0!</v>
      </c>
      <c r="V2481" s="272"/>
      <c r="X2481" s="255"/>
      <c r="Y2481" s="254"/>
    </row>
    <row r="2482" spans="1:25" ht="15">
      <c r="A2482" s="380" t="str">
        <f>PTCA!B2465</f>
        <v>-000</v>
      </c>
      <c r="B2482" s="380">
        <f>PTCA!D2465</f>
        <v>0</v>
      </c>
      <c r="C2482" s="380">
        <f>PTCA!J2465</f>
        <v>0</v>
      </c>
      <c r="D2482" s="380">
        <f>PTCA!K2465</f>
        <v>0</v>
      </c>
      <c r="E2482" s="380">
        <f>PTCA!H2465</f>
        <v>0</v>
      </c>
      <c r="F2482" s="380">
        <f>PTCA!Z2465</f>
        <v>0</v>
      </c>
      <c r="G2482" s="380">
        <f>PTCA!AD2465</f>
        <v>0</v>
      </c>
      <c r="H2482" s="62"/>
      <c r="I2482" s="760">
        <f>PTCA!C2465</f>
        <v>0</v>
      </c>
      <c r="J2482" s="760" t="str">
        <f>PTCA!AK2465</f>
        <v/>
      </c>
      <c r="K2482" s="760">
        <f>PTCA!AL2465</f>
        <v>0</v>
      </c>
      <c r="L2482" s="62"/>
      <c r="M2482" s="607"/>
      <c r="N2482" s="62"/>
      <c r="O2482" s="63">
        <f>PTCA!AA4218</f>
        <v>0</v>
      </c>
      <c r="P2482" s="63">
        <f>PTCA!AF4218</f>
        <v>0</v>
      </c>
      <c r="Q2482" s="232" t="e">
        <f t="shared" si="77"/>
        <v>#DIV/0!</v>
      </c>
      <c r="R2482" s="544">
        <f>PTCA!AI4218</f>
        <v>0</v>
      </c>
      <c r="S2482" s="544">
        <f>PTCA!AJ2465</f>
        <v>0</v>
      </c>
      <c r="T2482" s="53"/>
      <c r="U2482" s="232" t="e">
        <f t="shared" si="78"/>
        <v>#DIV/0!</v>
      </c>
      <c r="V2482" s="272"/>
      <c r="X2482" s="255"/>
      <c r="Y2482" s="254"/>
    </row>
    <row r="2483" spans="1:25" ht="15">
      <c r="A2483" s="380" t="str">
        <f>PTCA!B2466</f>
        <v>-000</v>
      </c>
      <c r="B2483" s="380">
        <f>PTCA!D2466</f>
        <v>0</v>
      </c>
      <c r="C2483" s="380">
        <f>PTCA!J2466</f>
        <v>0</v>
      </c>
      <c r="D2483" s="380">
        <f>PTCA!K2466</f>
        <v>0</v>
      </c>
      <c r="E2483" s="380">
        <f>PTCA!H2466</f>
        <v>0</v>
      </c>
      <c r="F2483" s="380">
        <f>PTCA!Z2466</f>
        <v>0</v>
      </c>
      <c r="G2483" s="380">
        <f>PTCA!AD2466</f>
        <v>0</v>
      </c>
      <c r="H2483" s="62"/>
      <c r="I2483" s="760">
        <f>PTCA!C2466</f>
        <v>0</v>
      </c>
      <c r="J2483" s="760" t="str">
        <f>PTCA!AK2466</f>
        <v/>
      </c>
      <c r="K2483" s="760">
        <f>PTCA!AL2466</f>
        <v>0</v>
      </c>
      <c r="L2483" s="62"/>
      <c r="M2483" s="607"/>
      <c r="N2483" s="62"/>
      <c r="O2483" s="63">
        <f>PTCA!AA4219</f>
        <v>0</v>
      </c>
      <c r="P2483" s="63">
        <f>PTCA!AF4219</f>
        <v>0</v>
      </c>
      <c r="Q2483" s="232" t="e">
        <f t="shared" si="77"/>
        <v>#DIV/0!</v>
      </c>
      <c r="R2483" s="544">
        <f>PTCA!AI4219</f>
        <v>0</v>
      </c>
      <c r="S2483" s="544">
        <f>PTCA!AJ2466</f>
        <v>0</v>
      </c>
      <c r="T2483" s="53"/>
      <c r="U2483" s="232" t="e">
        <f t="shared" si="78"/>
        <v>#DIV/0!</v>
      </c>
      <c r="V2483" s="272"/>
      <c r="X2483" s="255"/>
      <c r="Y2483" s="254"/>
    </row>
    <row r="2484" spans="1:25" ht="15">
      <c r="A2484" s="380" t="str">
        <f>PTCA!B2467</f>
        <v>-000</v>
      </c>
      <c r="B2484" s="380">
        <f>PTCA!D2467</f>
        <v>0</v>
      </c>
      <c r="C2484" s="380">
        <f>PTCA!J2467</f>
        <v>0</v>
      </c>
      <c r="D2484" s="380">
        <f>PTCA!K2467</f>
        <v>0</v>
      </c>
      <c r="E2484" s="380">
        <f>PTCA!H2467</f>
        <v>0</v>
      </c>
      <c r="F2484" s="380">
        <f>PTCA!Z2467</f>
        <v>0</v>
      </c>
      <c r="G2484" s="380">
        <f>PTCA!AD2467</f>
        <v>0</v>
      </c>
      <c r="H2484" s="62"/>
      <c r="I2484" s="760">
        <f>PTCA!C2467</f>
        <v>0</v>
      </c>
      <c r="J2484" s="760" t="str">
        <f>PTCA!AK2467</f>
        <v/>
      </c>
      <c r="K2484" s="760">
        <f>PTCA!AL2467</f>
        <v>0</v>
      </c>
      <c r="L2484" s="62"/>
      <c r="M2484" s="607"/>
      <c r="N2484" s="62"/>
      <c r="O2484" s="63">
        <f>PTCA!AA4220</f>
        <v>0</v>
      </c>
      <c r="P2484" s="63">
        <f>PTCA!AF4220</f>
        <v>0</v>
      </c>
      <c r="Q2484" s="232" t="e">
        <f t="shared" si="77"/>
        <v>#DIV/0!</v>
      </c>
      <c r="R2484" s="544">
        <f>PTCA!AI4220</f>
        <v>0</v>
      </c>
      <c r="S2484" s="544">
        <f>PTCA!AJ2467</f>
        <v>0</v>
      </c>
      <c r="T2484" s="53"/>
      <c r="U2484" s="232" t="e">
        <f t="shared" si="78"/>
        <v>#DIV/0!</v>
      </c>
      <c r="V2484" s="272"/>
      <c r="X2484" s="255"/>
      <c r="Y2484" s="254"/>
    </row>
    <row r="2485" spans="1:25" ht="15">
      <c r="A2485" s="380" t="str">
        <f>PTCA!B2468</f>
        <v>-000</v>
      </c>
      <c r="B2485" s="380">
        <f>PTCA!D2468</f>
        <v>0</v>
      </c>
      <c r="C2485" s="380">
        <f>PTCA!J2468</f>
        <v>0</v>
      </c>
      <c r="D2485" s="380">
        <f>PTCA!K2468</f>
        <v>0</v>
      </c>
      <c r="E2485" s="380">
        <f>PTCA!H2468</f>
        <v>0</v>
      </c>
      <c r="F2485" s="380">
        <f>PTCA!Z2468</f>
        <v>0</v>
      </c>
      <c r="G2485" s="380">
        <f>PTCA!AD2468</f>
        <v>0</v>
      </c>
      <c r="H2485" s="62"/>
      <c r="I2485" s="760">
        <f>PTCA!C2468</f>
        <v>0</v>
      </c>
      <c r="J2485" s="760" t="str">
        <f>PTCA!AK2468</f>
        <v/>
      </c>
      <c r="K2485" s="760">
        <f>PTCA!AL2468</f>
        <v>0</v>
      </c>
      <c r="L2485" s="62"/>
      <c r="M2485" s="607"/>
      <c r="N2485" s="62"/>
      <c r="O2485" s="63">
        <f>PTCA!AA4221</f>
        <v>0</v>
      </c>
      <c r="P2485" s="63">
        <f>PTCA!AF4221</f>
        <v>0</v>
      </c>
      <c r="Q2485" s="232" t="e">
        <f t="shared" si="77"/>
        <v>#DIV/0!</v>
      </c>
      <c r="R2485" s="544">
        <f>PTCA!AI4221</f>
        <v>0</v>
      </c>
      <c r="S2485" s="544">
        <f>PTCA!AJ2468</f>
        <v>0</v>
      </c>
      <c r="T2485" s="53"/>
      <c r="U2485" s="232" t="e">
        <f t="shared" si="78"/>
        <v>#DIV/0!</v>
      </c>
      <c r="V2485" s="272"/>
      <c r="X2485" s="255"/>
      <c r="Y2485" s="254"/>
    </row>
    <row r="2486" spans="1:25" ht="15">
      <c r="A2486" s="380" t="str">
        <f>PTCA!B2469</f>
        <v>-000</v>
      </c>
      <c r="B2486" s="380">
        <f>PTCA!D2469</f>
        <v>0</v>
      </c>
      <c r="C2486" s="380">
        <f>PTCA!J2469</f>
        <v>0</v>
      </c>
      <c r="D2486" s="380">
        <f>PTCA!K2469</f>
        <v>0</v>
      </c>
      <c r="E2486" s="380">
        <f>PTCA!H2469</f>
        <v>0</v>
      </c>
      <c r="F2486" s="380">
        <f>PTCA!Z2469</f>
        <v>0</v>
      </c>
      <c r="G2486" s="380">
        <f>PTCA!AD2469</f>
        <v>0</v>
      </c>
      <c r="H2486" s="62"/>
      <c r="I2486" s="760">
        <f>PTCA!C2469</f>
        <v>0</v>
      </c>
      <c r="J2486" s="760" t="str">
        <f>PTCA!AK2469</f>
        <v/>
      </c>
      <c r="K2486" s="760">
        <f>PTCA!AL2469</f>
        <v>0</v>
      </c>
      <c r="L2486" s="62"/>
      <c r="M2486" s="607"/>
      <c r="N2486" s="62"/>
      <c r="O2486" s="63">
        <f>PTCA!AA4222</f>
        <v>0</v>
      </c>
      <c r="P2486" s="63">
        <f>PTCA!AF4222</f>
        <v>0</v>
      </c>
      <c r="Q2486" s="232" t="e">
        <f t="shared" si="77"/>
        <v>#DIV/0!</v>
      </c>
      <c r="R2486" s="544">
        <f>PTCA!AI4222</f>
        <v>0</v>
      </c>
      <c r="S2486" s="544">
        <f>PTCA!AJ2469</f>
        <v>0</v>
      </c>
      <c r="T2486" s="53"/>
      <c r="U2486" s="232" t="e">
        <f t="shared" si="78"/>
        <v>#DIV/0!</v>
      </c>
      <c r="V2486" s="272"/>
      <c r="X2486" s="255"/>
      <c r="Y2486" s="254"/>
    </row>
    <row r="2487" spans="1:25" ht="15">
      <c r="A2487" s="380" t="str">
        <f>PTCA!B2470</f>
        <v>-000</v>
      </c>
      <c r="B2487" s="380">
        <f>PTCA!D2470</f>
        <v>0</v>
      </c>
      <c r="C2487" s="380">
        <f>PTCA!J2470</f>
        <v>0</v>
      </c>
      <c r="D2487" s="380">
        <f>PTCA!K2470</f>
        <v>0</v>
      </c>
      <c r="E2487" s="380">
        <f>PTCA!H2470</f>
        <v>0</v>
      </c>
      <c r="F2487" s="380">
        <f>PTCA!Z2470</f>
        <v>0</v>
      </c>
      <c r="G2487" s="380">
        <f>PTCA!AD2470</f>
        <v>0</v>
      </c>
      <c r="H2487" s="62"/>
      <c r="I2487" s="760">
        <f>PTCA!C2470</f>
        <v>0</v>
      </c>
      <c r="J2487" s="760" t="str">
        <f>PTCA!AK2470</f>
        <v/>
      </c>
      <c r="K2487" s="760">
        <f>PTCA!AL2470</f>
        <v>0</v>
      </c>
      <c r="L2487" s="62"/>
      <c r="M2487" s="607"/>
      <c r="N2487" s="62"/>
      <c r="O2487" s="63">
        <f>PTCA!AA4223</f>
        <v>0</v>
      </c>
      <c r="P2487" s="63">
        <f>PTCA!AF4223</f>
        <v>0</v>
      </c>
      <c r="Q2487" s="232" t="e">
        <f t="shared" si="77"/>
        <v>#DIV/0!</v>
      </c>
      <c r="R2487" s="544">
        <f>PTCA!AI4223</f>
        <v>0</v>
      </c>
      <c r="S2487" s="544">
        <f>PTCA!AJ2470</f>
        <v>0</v>
      </c>
      <c r="T2487" s="53"/>
      <c r="U2487" s="232" t="e">
        <f t="shared" si="78"/>
        <v>#DIV/0!</v>
      </c>
      <c r="V2487" s="272"/>
      <c r="X2487" s="255"/>
      <c r="Y2487" s="254"/>
    </row>
    <row r="2488" spans="1:25" ht="15">
      <c r="A2488" s="380" t="str">
        <f>PTCA!B2471</f>
        <v>-000</v>
      </c>
      <c r="B2488" s="380">
        <f>PTCA!D2471</f>
        <v>0</v>
      </c>
      <c r="C2488" s="380">
        <f>PTCA!J2471</f>
        <v>0</v>
      </c>
      <c r="D2488" s="380">
        <f>PTCA!K2471</f>
        <v>0</v>
      </c>
      <c r="E2488" s="380">
        <f>PTCA!H2471</f>
        <v>0</v>
      </c>
      <c r="F2488" s="380">
        <f>PTCA!Z2471</f>
        <v>0</v>
      </c>
      <c r="G2488" s="380">
        <f>PTCA!AD2471</f>
        <v>0</v>
      </c>
      <c r="H2488" s="62"/>
      <c r="I2488" s="760">
        <f>PTCA!C2471</f>
        <v>0</v>
      </c>
      <c r="J2488" s="760" t="str">
        <f>PTCA!AK2471</f>
        <v/>
      </c>
      <c r="K2488" s="760">
        <f>PTCA!AL2471</f>
        <v>0</v>
      </c>
      <c r="L2488" s="62"/>
      <c r="M2488" s="607"/>
      <c r="N2488" s="62"/>
      <c r="O2488" s="63">
        <f>PTCA!AA4224</f>
        <v>0</v>
      </c>
      <c r="P2488" s="63">
        <f>PTCA!AF4224</f>
        <v>0</v>
      </c>
      <c r="Q2488" s="232" t="e">
        <f t="shared" si="77"/>
        <v>#DIV/0!</v>
      </c>
      <c r="R2488" s="544">
        <f>PTCA!AI4224</f>
        <v>0</v>
      </c>
      <c r="S2488" s="544">
        <f>PTCA!AJ2471</f>
        <v>0</v>
      </c>
      <c r="T2488" s="53"/>
      <c r="U2488" s="232" t="e">
        <f t="shared" si="78"/>
        <v>#DIV/0!</v>
      </c>
      <c r="V2488" s="272"/>
      <c r="X2488" s="255"/>
      <c r="Y2488" s="254"/>
    </row>
    <row r="2489" spans="1:25" ht="15">
      <c r="A2489" s="380" t="str">
        <f>PTCA!B2472</f>
        <v>-000</v>
      </c>
      <c r="B2489" s="380">
        <f>PTCA!D2472</f>
        <v>0</v>
      </c>
      <c r="C2489" s="380">
        <f>PTCA!J2472</f>
        <v>0</v>
      </c>
      <c r="D2489" s="380">
        <f>PTCA!K2472</f>
        <v>0</v>
      </c>
      <c r="E2489" s="380">
        <f>PTCA!H2472</f>
        <v>0</v>
      </c>
      <c r="F2489" s="380">
        <f>PTCA!Z2472</f>
        <v>0</v>
      </c>
      <c r="G2489" s="380">
        <f>PTCA!AD2472</f>
        <v>0</v>
      </c>
      <c r="H2489" s="62"/>
      <c r="I2489" s="760">
        <f>PTCA!C2472</f>
        <v>0</v>
      </c>
      <c r="J2489" s="760" t="str">
        <f>PTCA!AK2472</f>
        <v/>
      </c>
      <c r="K2489" s="760">
        <f>PTCA!AL2472</f>
        <v>0</v>
      </c>
      <c r="L2489" s="62"/>
      <c r="M2489" s="607"/>
      <c r="N2489" s="62"/>
      <c r="O2489" s="63">
        <f>PTCA!AA4225</f>
        <v>0</v>
      </c>
      <c r="P2489" s="63">
        <f>PTCA!AF4225</f>
        <v>0</v>
      </c>
      <c r="Q2489" s="232" t="e">
        <f t="shared" si="77"/>
        <v>#DIV/0!</v>
      </c>
      <c r="R2489" s="544">
        <f>PTCA!AI4225</f>
        <v>0</v>
      </c>
      <c r="S2489" s="544">
        <f>PTCA!AJ2472</f>
        <v>0</v>
      </c>
      <c r="T2489" s="53"/>
      <c r="U2489" s="232" t="e">
        <f t="shared" si="78"/>
        <v>#DIV/0!</v>
      </c>
      <c r="V2489" s="272"/>
      <c r="X2489" s="255"/>
      <c r="Y2489" s="254"/>
    </row>
    <row r="2490" spans="1:25" ht="15">
      <c r="A2490" s="380" t="str">
        <f>PTCA!B2473</f>
        <v>-000</v>
      </c>
      <c r="B2490" s="380">
        <f>PTCA!D2473</f>
        <v>0</v>
      </c>
      <c r="C2490" s="380">
        <f>PTCA!J2473</f>
        <v>0</v>
      </c>
      <c r="D2490" s="380">
        <f>PTCA!K2473</f>
        <v>0</v>
      </c>
      <c r="E2490" s="380">
        <f>PTCA!H2473</f>
        <v>0</v>
      </c>
      <c r="F2490" s="380">
        <f>PTCA!Z2473</f>
        <v>0</v>
      </c>
      <c r="G2490" s="380">
        <f>PTCA!AD2473</f>
        <v>0</v>
      </c>
      <c r="H2490" s="62"/>
      <c r="I2490" s="760">
        <f>PTCA!C2473</f>
        <v>0</v>
      </c>
      <c r="J2490" s="760" t="str">
        <f>PTCA!AK2473</f>
        <v/>
      </c>
      <c r="K2490" s="760">
        <f>PTCA!AL2473</f>
        <v>0</v>
      </c>
      <c r="L2490" s="62"/>
      <c r="M2490" s="607"/>
      <c r="N2490" s="62"/>
      <c r="O2490" s="63">
        <f>PTCA!AA4226</f>
        <v>0</v>
      </c>
      <c r="P2490" s="63">
        <f>PTCA!AF4226</f>
        <v>0</v>
      </c>
      <c r="Q2490" s="232" t="e">
        <f t="shared" si="77"/>
        <v>#DIV/0!</v>
      </c>
      <c r="R2490" s="544">
        <f>PTCA!AI4226</f>
        <v>0</v>
      </c>
      <c r="S2490" s="544">
        <f>PTCA!AJ2473</f>
        <v>0</v>
      </c>
      <c r="T2490" s="53"/>
      <c r="U2490" s="232" t="e">
        <f t="shared" si="78"/>
        <v>#DIV/0!</v>
      </c>
      <c r="V2490" s="272"/>
      <c r="X2490" s="255"/>
      <c r="Y2490" s="254"/>
    </row>
    <row r="2491" spans="1:25" ht="15">
      <c r="A2491" s="380" t="str">
        <f>PTCA!B2474</f>
        <v>-000</v>
      </c>
      <c r="B2491" s="380">
        <f>PTCA!D2474</f>
        <v>0</v>
      </c>
      <c r="C2491" s="380">
        <f>PTCA!J2474</f>
        <v>0</v>
      </c>
      <c r="D2491" s="380">
        <f>PTCA!K2474</f>
        <v>0</v>
      </c>
      <c r="E2491" s="380">
        <f>PTCA!H2474</f>
        <v>0</v>
      </c>
      <c r="F2491" s="380">
        <f>PTCA!Z2474</f>
        <v>0</v>
      </c>
      <c r="G2491" s="380">
        <f>PTCA!AD2474</f>
        <v>0</v>
      </c>
      <c r="H2491" s="62"/>
      <c r="I2491" s="760">
        <f>PTCA!C2474</f>
        <v>0</v>
      </c>
      <c r="J2491" s="760" t="str">
        <f>PTCA!AK2474</f>
        <v/>
      </c>
      <c r="K2491" s="760">
        <f>PTCA!AL2474</f>
        <v>0</v>
      </c>
      <c r="L2491" s="62"/>
      <c r="M2491" s="607"/>
      <c r="N2491" s="62"/>
      <c r="O2491" s="63">
        <f>PTCA!AA4227</f>
        <v>0</v>
      </c>
      <c r="P2491" s="63">
        <f>PTCA!AF4227</f>
        <v>0</v>
      </c>
      <c r="Q2491" s="232" t="e">
        <f t="shared" si="77"/>
        <v>#DIV/0!</v>
      </c>
      <c r="R2491" s="544">
        <f>PTCA!AI4227</f>
        <v>0</v>
      </c>
      <c r="S2491" s="544">
        <f>PTCA!AJ2474</f>
        <v>0</v>
      </c>
      <c r="T2491" s="53"/>
      <c r="U2491" s="232" t="e">
        <f t="shared" si="78"/>
        <v>#DIV/0!</v>
      </c>
      <c r="V2491" s="272"/>
      <c r="X2491" s="255"/>
      <c r="Y2491" s="254"/>
    </row>
    <row r="2492" spans="1:25" ht="15">
      <c r="A2492" s="380" t="str">
        <f>PTCA!B2475</f>
        <v>-000</v>
      </c>
      <c r="B2492" s="380">
        <f>PTCA!D2475</f>
        <v>0</v>
      </c>
      <c r="C2492" s="380">
        <f>PTCA!J2475</f>
        <v>0</v>
      </c>
      <c r="D2492" s="380">
        <f>PTCA!K2475</f>
        <v>0</v>
      </c>
      <c r="E2492" s="380">
        <f>PTCA!H2475</f>
        <v>0</v>
      </c>
      <c r="F2492" s="380">
        <f>PTCA!Z2475</f>
        <v>0</v>
      </c>
      <c r="G2492" s="380">
        <f>PTCA!AD2475</f>
        <v>0</v>
      </c>
      <c r="H2492" s="62"/>
      <c r="I2492" s="760">
        <f>PTCA!C2475</f>
        <v>0</v>
      </c>
      <c r="J2492" s="760" t="str">
        <f>PTCA!AK2475</f>
        <v/>
      </c>
      <c r="K2492" s="760">
        <f>PTCA!AL2475</f>
        <v>0</v>
      </c>
      <c r="L2492" s="62"/>
      <c r="M2492" s="607"/>
      <c r="N2492" s="62"/>
      <c r="O2492" s="63">
        <f>PTCA!AA4228</f>
        <v>0</v>
      </c>
      <c r="P2492" s="63">
        <f>PTCA!AF4228</f>
        <v>0</v>
      </c>
      <c r="Q2492" s="232" t="e">
        <f t="shared" si="77"/>
        <v>#DIV/0!</v>
      </c>
      <c r="R2492" s="544">
        <f>PTCA!AI4228</f>
        <v>0</v>
      </c>
      <c r="S2492" s="544">
        <f>PTCA!AJ2475</f>
        <v>0</v>
      </c>
      <c r="T2492" s="53"/>
      <c r="U2492" s="232" t="e">
        <f t="shared" si="78"/>
        <v>#DIV/0!</v>
      </c>
      <c r="V2492" s="272"/>
      <c r="X2492" s="255"/>
      <c r="Y2492" s="254"/>
    </row>
    <row r="2493" spans="1:25" ht="15">
      <c r="A2493" s="380" t="str">
        <f>PTCA!B2476</f>
        <v>-000</v>
      </c>
      <c r="B2493" s="380">
        <f>PTCA!D2476</f>
        <v>0</v>
      </c>
      <c r="C2493" s="380">
        <f>PTCA!J2476</f>
        <v>0</v>
      </c>
      <c r="D2493" s="380">
        <f>PTCA!K2476</f>
        <v>0</v>
      </c>
      <c r="E2493" s="380">
        <f>PTCA!H2476</f>
        <v>0</v>
      </c>
      <c r="F2493" s="380">
        <f>PTCA!Z2476</f>
        <v>0</v>
      </c>
      <c r="G2493" s="380">
        <f>PTCA!AD2476</f>
        <v>0</v>
      </c>
      <c r="H2493" s="62"/>
      <c r="I2493" s="760">
        <f>PTCA!C2476</f>
        <v>0</v>
      </c>
      <c r="J2493" s="760" t="str">
        <f>PTCA!AK2476</f>
        <v/>
      </c>
      <c r="K2493" s="760">
        <f>PTCA!AL2476</f>
        <v>0</v>
      </c>
      <c r="L2493" s="62"/>
      <c r="M2493" s="607"/>
      <c r="N2493" s="62"/>
      <c r="O2493" s="63">
        <f>PTCA!AA4229</f>
        <v>0</v>
      </c>
      <c r="P2493" s="63">
        <f>PTCA!AF4229</f>
        <v>0</v>
      </c>
      <c r="Q2493" s="232" t="e">
        <f t="shared" si="77"/>
        <v>#DIV/0!</v>
      </c>
      <c r="R2493" s="544">
        <f>PTCA!AI4229</f>
        <v>0</v>
      </c>
      <c r="S2493" s="544">
        <f>PTCA!AJ2476</f>
        <v>0</v>
      </c>
      <c r="T2493" s="53"/>
      <c r="U2493" s="232" t="e">
        <f t="shared" si="78"/>
        <v>#DIV/0!</v>
      </c>
      <c r="V2493" s="272"/>
      <c r="X2493" s="255"/>
      <c r="Y2493" s="254"/>
    </row>
    <row r="2494" spans="1:25" ht="15">
      <c r="A2494" s="380" t="str">
        <f>PTCA!B2477</f>
        <v>-000</v>
      </c>
      <c r="B2494" s="380">
        <f>PTCA!D2477</f>
        <v>0</v>
      </c>
      <c r="C2494" s="380">
        <f>PTCA!J2477</f>
        <v>0</v>
      </c>
      <c r="D2494" s="380">
        <f>PTCA!K2477</f>
        <v>0</v>
      </c>
      <c r="E2494" s="380">
        <f>PTCA!H2477</f>
        <v>0</v>
      </c>
      <c r="F2494" s="380">
        <f>PTCA!Z2477</f>
        <v>0</v>
      </c>
      <c r="G2494" s="380">
        <f>PTCA!AD2477</f>
        <v>0</v>
      </c>
      <c r="H2494" s="62"/>
      <c r="I2494" s="760">
        <f>PTCA!C2477</f>
        <v>0</v>
      </c>
      <c r="J2494" s="760" t="str">
        <f>PTCA!AK2477</f>
        <v/>
      </c>
      <c r="K2494" s="760">
        <f>PTCA!AL2477</f>
        <v>0</v>
      </c>
      <c r="L2494" s="62"/>
      <c r="M2494" s="607"/>
      <c r="N2494" s="62"/>
      <c r="O2494" s="63">
        <f>PTCA!AA4230</f>
        <v>0</v>
      </c>
      <c r="P2494" s="63">
        <f>PTCA!AF4230</f>
        <v>0</v>
      </c>
      <c r="Q2494" s="232" t="e">
        <f t="shared" si="77"/>
        <v>#DIV/0!</v>
      </c>
      <c r="R2494" s="544">
        <f>PTCA!AI4230</f>
        <v>0</v>
      </c>
      <c r="S2494" s="544">
        <f>PTCA!AJ2477</f>
        <v>0</v>
      </c>
      <c r="T2494" s="53"/>
      <c r="U2494" s="232" t="e">
        <f t="shared" si="78"/>
        <v>#DIV/0!</v>
      </c>
      <c r="V2494" s="272"/>
      <c r="X2494" s="255"/>
      <c r="Y2494" s="254"/>
    </row>
    <row r="2495" spans="1:25" ht="15">
      <c r="A2495" s="380" t="str">
        <f>PTCA!B2478</f>
        <v>-000</v>
      </c>
      <c r="B2495" s="380">
        <f>PTCA!D2478</f>
        <v>0</v>
      </c>
      <c r="C2495" s="380">
        <f>PTCA!J2478</f>
        <v>0</v>
      </c>
      <c r="D2495" s="380">
        <f>PTCA!K2478</f>
        <v>0</v>
      </c>
      <c r="E2495" s="380">
        <f>PTCA!H2478</f>
        <v>0</v>
      </c>
      <c r="F2495" s="380">
        <f>PTCA!Z2478</f>
        <v>0</v>
      </c>
      <c r="G2495" s="380">
        <f>PTCA!AD2478</f>
        <v>0</v>
      </c>
      <c r="H2495" s="62"/>
      <c r="I2495" s="760">
        <f>PTCA!C2478</f>
        <v>0</v>
      </c>
      <c r="J2495" s="760" t="str">
        <f>PTCA!AK2478</f>
        <v/>
      </c>
      <c r="K2495" s="760">
        <f>PTCA!AL2478</f>
        <v>0</v>
      </c>
      <c r="L2495" s="62"/>
      <c r="M2495" s="607"/>
      <c r="N2495" s="62"/>
      <c r="O2495" s="63">
        <f>PTCA!AA4231</f>
        <v>0</v>
      </c>
      <c r="P2495" s="63">
        <f>PTCA!AF4231</f>
        <v>0</v>
      </c>
      <c r="Q2495" s="232" t="e">
        <f t="shared" si="77"/>
        <v>#DIV/0!</v>
      </c>
      <c r="R2495" s="544">
        <f>PTCA!AI4231</f>
        <v>0</v>
      </c>
      <c r="S2495" s="544">
        <f>PTCA!AJ2478</f>
        <v>0</v>
      </c>
      <c r="T2495" s="53"/>
      <c r="U2495" s="232" t="e">
        <f t="shared" si="78"/>
        <v>#DIV/0!</v>
      </c>
      <c r="V2495" s="272"/>
      <c r="X2495" s="255"/>
      <c r="Y2495" s="254"/>
    </row>
    <row r="2496" spans="1:25" ht="15">
      <c r="A2496" s="380" t="str">
        <f>PTCA!B2479</f>
        <v>-000</v>
      </c>
      <c r="B2496" s="380">
        <f>PTCA!D2479</f>
        <v>0</v>
      </c>
      <c r="C2496" s="380">
        <f>PTCA!J2479</f>
        <v>0</v>
      </c>
      <c r="D2496" s="380">
        <f>PTCA!K2479</f>
        <v>0</v>
      </c>
      <c r="E2496" s="380">
        <f>PTCA!H2479</f>
        <v>0</v>
      </c>
      <c r="F2496" s="380">
        <f>PTCA!Z2479</f>
        <v>0</v>
      </c>
      <c r="G2496" s="380">
        <f>PTCA!AD2479</f>
        <v>0</v>
      </c>
      <c r="H2496" s="62"/>
      <c r="I2496" s="760">
        <f>PTCA!C2479</f>
        <v>0</v>
      </c>
      <c r="J2496" s="760" t="str">
        <f>PTCA!AK2479</f>
        <v/>
      </c>
      <c r="K2496" s="760">
        <f>PTCA!AL2479</f>
        <v>0</v>
      </c>
      <c r="L2496" s="62"/>
      <c r="M2496" s="607"/>
      <c r="N2496" s="62"/>
      <c r="O2496" s="63">
        <f>PTCA!AA4232</f>
        <v>0</v>
      </c>
      <c r="P2496" s="63">
        <f>PTCA!AF4232</f>
        <v>0</v>
      </c>
      <c r="Q2496" s="232" t="e">
        <f t="shared" si="77"/>
        <v>#DIV/0!</v>
      </c>
      <c r="R2496" s="544">
        <f>PTCA!AI4232</f>
        <v>0</v>
      </c>
      <c r="S2496" s="544">
        <f>PTCA!AJ2479</f>
        <v>0</v>
      </c>
      <c r="T2496" s="53"/>
      <c r="U2496" s="232" t="e">
        <f t="shared" si="78"/>
        <v>#DIV/0!</v>
      </c>
      <c r="V2496" s="272"/>
      <c r="X2496" s="255"/>
      <c r="Y2496" s="254"/>
    </row>
    <row r="2497" spans="1:25" ht="15">
      <c r="A2497" s="380" t="str">
        <f>PTCA!B2480</f>
        <v>-000</v>
      </c>
      <c r="B2497" s="380">
        <f>PTCA!D2480</f>
        <v>0</v>
      </c>
      <c r="C2497" s="380">
        <f>PTCA!J2480</f>
        <v>0</v>
      </c>
      <c r="D2497" s="380">
        <f>PTCA!K2480</f>
        <v>0</v>
      </c>
      <c r="E2497" s="380">
        <f>PTCA!H2480</f>
        <v>0</v>
      </c>
      <c r="F2497" s="380">
        <f>PTCA!Z2480</f>
        <v>0</v>
      </c>
      <c r="G2497" s="380">
        <f>PTCA!AD2480</f>
        <v>0</v>
      </c>
      <c r="H2497" s="62"/>
      <c r="I2497" s="760">
        <f>PTCA!C2480</f>
        <v>0</v>
      </c>
      <c r="J2497" s="760" t="str">
        <f>PTCA!AK2480</f>
        <v/>
      </c>
      <c r="K2497" s="760">
        <f>PTCA!AL2480</f>
        <v>0</v>
      </c>
      <c r="L2497" s="62"/>
      <c r="M2497" s="607"/>
      <c r="N2497" s="62"/>
      <c r="O2497" s="63">
        <f>PTCA!AA4233</f>
        <v>0</v>
      </c>
      <c r="P2497" s="63">
        <f>PTCA!AF4233</f>
        <v>0</v>
      </c>
      <c r="Q2497" s="232" t="e">
        <f t="shared" si="77"/>
        <v>#DIV/0!</v>
      </c>
      <c r="R2497" s="544">
        <f>PTCA!AI4233</f>
        <v>0</v>
      </c>
      <c r="S2497" s="544">
        <f>PTCA!AJ2480</f>
        <v>0</v>
      </c>
      <c r="T2497" s="53"/>
      <c r="U2497" s="232" t="e">
        <f t="shared" si="78"/>
        <v>#DIV/0!</v>
      </c>
      <c r="V2497" s="272"/>
      <c r="X2497" s="255"/>
      <c r="Y2497" s="254"/>
    </row>
    <row r="2498" spans="1:25" ht="15">
      <c r="A2498" s="380" t="str">
        <f>PTCA!B2481</f>
        <v>-000</v>
      </c>
      <c r="B2498" s="380">
        <f>PTCA!D2481</f>
        <v>0</v>
      </c>
      <c r="C2498" s="380">
        <f>PTCA!J2481</f>
        <v>0</v>
      </c>
      <c r="D2498" s="380">
        <f>PTCA!K2481</f>
        <v>0</v>
      </c>
      <c r="E2498" s="380">
        <f>PTCA!H2481</f>
        <v>0</v>
      </c>
      <c r="F2498" s="380">
        <f>PTCA!Z2481</f>
        <v>0</v>
      </c>
      <c r="G2498" s="380">
        <f>PTCA!AD2481</f>
        <v>0</v>
      </c>
      <c r="H2498" s="62"/>
      <c r="I2498" s="760">
        <f>PTCA!C2481</f>
        <v>0</v>
      </c>
      <c r="J2498" s="760" t="str">
        <f>PTCA!AK2481</f>
        <v/>
      </c>
      <c r="K2498" s="760">
        <f>PTCA!AL2481</f>
        <v>0</v>
      </c>
      <c r="L2498" s="62"/>
      <c r="M2498" s="607"/>
      <c r="N2498" s="62"/>
      <c r="O2498" s="63">
        <f>PTCA!AA4234</f>
        <v>0</v>
      </c>
      <c r="P2498" s="63">
        <f>PTCA!AF4234</f>
        <v>0</v>
      </c>
      <c r="Q2498" s="232" t="e">
        <f t="shared" si="77"/>
        <v>#DIV/0!</v>
      </c>
      <c r="R2498" s="544">
        <f>PTCA!AI4234</f>
        <v>0</v>
      </c>
      <c r="S2498" s="544">
        <f>PTCA!AJ2481</f>
        <v>0</v>
      </c>
      <c r="T2498" s="53"/>
      <c r="U2498" s="232" t="e">
        <f t="shared" si="78"/>
        <v>#DIV/0!</v>
      </c>
      <c r="V2498" s="272"/>
      <c r="X2498" s="255"/>
      <c r="Y2498" s="254"/>
    </row>
    <row r="2499" spans="1:25" ht="15">
      <c r="A2499" s="380" t="str">
        <f>PTCA!B2482</f>
        <v>-000</v>
      </c>
      <c r="B2499" s="380">
        <f>PTCA!D2482</f>
        <v>0</v>
      </c>
      <c r="C2499" s="380">
        <f>PTCA!J2482</f>
        <v>0</v>
      </c>
      <c r="D2499" s="380">
        <f>PTCA!K2482</f>
        <v>0</v>
      </c>
      <c r="E2499" s="380">
        <f>PTCA!H2482</f>
        <v>0</v>
      </c>
      <c r="F2499" s="380">
        <f>PTCA!Z2482</f>
        <v>0</v>
      </c>
      <c r="G2499" s="380">
        <f>PTCA!AD2482</f>
        <v>0</v>
      </c>
      <c r="H2499" s="62"/>
      <c r="I2499" s="760">
        <f>PTCA!C2482</f>
        <v>0</v>
      </c>
      <c r="J2499" s="760" t="str">
        <f>PTCA!AK2482</f>
        <v/>
      </c>
      <c r="K2499" s="760">
        <f>PTCA!AL2482</f>
        <v>0</v>
      </c>
      <c r="L2499" s="62"/>
      <c r="M2499" s="607"/>
      <c r="N2499" s="62"/>
      <c r="O2499" s="63">
        <f>PTCA!AA4235</f>
        <v>0</v>
      </c>
      <c r="P2499" s="63">
        <f>PTCA!AF4235</f>
        <v>0</v>
      </c>
      <c r="Q2499" s="232" t="e">
        <f t="shared" si="77"/>
        <v>#DIV/0!</v>
      </c>
      <c r="R2499" s="544">
        <f>PTCA!AI4235</f>
        <v>0</v>
      </c>
      <c r="S2499" s="544">
        <f>PTCA!AJ2482</f>
        <v>0</v>
      </c>
      <c r="T2499" s="53"/>
      <c r="U2499" s="232" t="e">
        <f t="shared" si="78"/>
        <v>#DIV/0!</v>
      </c>
      <c r="V2499" s="272"/>
      <c r="X2499" s="255"/>
      <c r="Y2499" s="254"/>
    </row>
    <row r="2500" spans="1:25" ht="15">
      <c r="A2500" s="380" t="str">
        <f>PTCA!B2483</f>
        <v>-000</v>
      </c>
      <c r="B2500" s="380">
        <f>PTCA!D2483</f>
        <v>0</v>
      </c>
      <c r="C2500" s="380">
        <f>PTCA!J2483</f>
        <v>0</v>
      </c>
      <c r="D2500" s="380">
        <f>PTCA!K2483</f>
        <v>0</v>
      </c>
      <c r="E2500" s="380">
        <f>PTCA!H2483</f>
        <v>0</v>
      </c>
      <c r="F2500" s="380">
        <f>PTCA!Z2483</f>
        <v>0</v>
      </c>
      <c r="G2500" s="380">
        <f>PTCA!AD2483</f>
        <v>0</v>
      </c>
      <c r="H2500" s="62"/>
      <c r="I2500" s="760">
        <f>PTCA!C2483</f>
        <v>0</v>
      </c>
      <c r="J2500" s="760" t="str">
        <f>PTCA!AK2483</f>
        <v/>
      </c>
      <c r="K2500" s="760">
        <f>PTCA!AL2483</f>
        <v>0</v>
      </c>
      <c r="L2500" s="62"/>
      <c r="M2500" s="607"/>
      <c r="N2500" s="62"/>
      <c r="O2500" s="63">
        <f>PTCA!AA4236</f>
        <v>0</v>
      </c>
      <c r="P2500" s="63">
        <f>PTCA!AF4236</f>
        <v>0</v>
      </c>
      <c r="Q2500" s="232" t="e">
        <f t="shared" si="77"/>
        <v>#DIV/0!</v>
      </c>
      <c r="R2500" s="544">
        <f>PTCA!AI4236</f>
        <v>0</v>
      </c>
      <c r="S2500" s="544">
        <f>PTCA!AJ2483</f>
        <v>0</v>
      </c>
      <c r="T2500" s="53"/>
      <c r="U2500" s="232" t="e">
        <f t="shared" si="78"/>
        <v>#DIV/0!</v>
      </c>
      <c r="V2500" s="272"/>
      <c r="X2500" s="255"/>
      <c r="Y2500" s="254"/>
    </row>
    <row r="2501" spans="1:25" ht="15">
      <c r="A2501" s="380" t="str">
        <f>PTCA!B2484</f>
        <v>-000</v>
      </c>
      <c r="B2501" s="380">
        <f>PTCA!D2484</f>
        <v>0</v>
      </c>
      <c r="C2501" s="380">
        <f>PTCA!J2484</f>
        <v>0</v>
      </c>
      <c r="D2501" s="380">
        <f>PTCA!K2484</f>
        <v>0</v>
      </c>
      <c r="E2501" s="380">
        <f>PTCA!H2484</f>
        <v>0</v>
      </c>
      <c r="F2501" s="380">
        <f>PTCA!Z2484</f>
        <v>0</v>
      </c>
      <c r="G2501" s="380">
        <f>PTCA!AD2484</f>
        <v>0</v>
      </c>
      <c r="H2501" s="62"/>
      <c r="I2501" s="760">
        <f>PTCA!C2484</f>
        <v>0</v>
      </c>
      <c r="J2501" s="760" t="str">
        <f>PTCA!AK2484</f>
        <v/>
      </c>
      <c r="K2501" s="760">
        <f>PTCA!AL2484</f>
        <v>0</v>
      </c>
      <c r="L2501" s="62"/>
      <c r="M2501" s="607"/>
      <c r="N2501" s="62"/>
      <c r="O2501" s="63">
        <f>PTCA!AA4237</f>
        <v>0</v>
      </c>
      <c r="P2501" s="63">
        <f>PTCA!AF4237</f>
        <v>0</v>
      </c>
      <c r="Q2501" s="232" t="e">
        <f t="shared" ref="Q2501:Q2564" si="79">P2501/O2501</f>
        <v>#DIV/0!</v>
      </c>
      <c r="R2501" s="544">
        <f>PTCA!AI4237</f>
        <v>0</v>
      </c>
      <c r="S2501" s="544">
        <f>PTCA!AJ2484</f>
        <v>0</v>
      </c>
      <c r="T2501" s="53"/>
      <c r="U2501" s="232" t="e">
        <f t="shared" si="78"/>
        <v>#DIV/0!</v>
      </c>
      <c r="V2501" s="272"/>
      <c r="X2501" s="255"/>
      <c r="Y2501" s="254"/>
    </row>
    <row r="2502" spans="1:25" ht="15">
      <c r="A2502" s="380" t="str">
        <f>PTCA!B2485</f>
        <v>-000</v>
      </c>
      <c r="B2502" s="380">
        <f>PTCA!D2485</f>
        <v>0</v>
      </c>
      <c r="C2502" s="380">
        <f>PTCA!J2485</f>
        <v>0</v>
      </c>
      <c r="D2502" s="380">
        <f>PTCA!K2485</f>
        <v>0</v>
      </c>
      <c r="E2502" s="380">
        <f>PTCA!H2485</f>
        <v>0</v>
      </c>
      <c r="F2502" s="380">
        <f>PTCA!Z2485</f>
        <v>0</v>
      </c>
      <c r="G2502" s="380">
        <f>PTCA!AD2485</f>
        <v>0</v>
      </c>
      <c r="H2502" s="62"/>
      <c r="I2502" s="760">
        <f>PTCA!C2485</f>
        <v>0</v>
      </c>
      <c r="J2502" s="760" t="str">
        <f>PTCA!AK2485</f>
        <v/>
      </c>
      <c r="K2502" s="760">
        <f>PTCA!AL2485</f>
        <v>0</v>
      </c>
      <c r="L2502" s="62"/>
      <c r="M2502" s="607"/>
      <c r="N2502" s="62"/>
      <c r="O2502" s="63">
        <f>PTCA!AA4238</f>
        <v>0</v>
      </c>
      <c r="P2502" s="63">
        <f>PTCA!AF4238</f>
        <v>0</v>
      </c>
      <c r="Q2502" s="232" t="e">
        <f t="shared" si="79"/>
        <v>#DIV/0!</v>
      </c>
      <c r="R2502" s="544">
        <f>PTCA!AI4238</f>
        <v>0</v>
      </c>
      <c r="S2502" s="544">
        <f>PTCA!AJ2485</f>
        <v>0</v>
      </c>
      <c r="T2502" s="53"/>
      <c r="U2502" s="232" t="e">
        <f t="shared" si="78"/>
        <v>#DIV/0!</v>
      </c>
      <c r="V2502" s="272"/>
      <c r="X2502" s="255"/>
      <c r="Y2502" s="254"/>
    </row>
    <row r="2503" spans="1:25" ht="15">
      <c r="A2503" s="380" t="str">
        <f>PTCA!B2486</f>
        <v>-000</v>
      </c>
      <c r="B2503" s="380">
        <f>PTCA!D2486</f>
        <v>0</v>
      </c>
      <c r="C2503" s="380">
        <f>PTCA!J2486</f>
        <v>0</v>
      </c>
      <c r="D2503" s="380">
        <f>PTCA!K2486</f>
        <v>0</v>
      </c>
      <c r="E2503" s="380">
        <f>PTCA!H2486</f>
        <v>0</v>
      </c>
      <c r="F2503" s="380">
        <f>PTCA!Z2486</f>
        <v>0</v>
      </c>
      <c r="G2503" s="380">
        <f>PTCA!AD2486</f>
        <v>0</v>
      </c>
      <c r="H2503" s="62"/>
      <c r="I2503" s="760">
        <f>PTCA!C2486</f>
        <v>0</v>
      </c>
      <c r="J2503" s="760" t="str">
        <f>PTCA!AK2486</f>
        <v/>
      </c>
      <c r="K2503" s="760">
        <f>PTCA!AL2486</f>
        <v>0</v>
      </c>
      <c r="L2503" s="62"/>
      <c r="M2503" s="607"/>
      <c r="N2503" s="62"/>
      <c r="O2503" s="63">
        <f>PTCA!AA4239</f>
        <v>0</v>
      </c>
      <c r="P2503" s="63">
        <f>PTCA!AF4239</f>
        <v>0</v>
      </c>
      <c r="Q2503" s="232" t="e">
        <f t="shared" si="79"/>
        <v>#DIV/0!</v>
      </c>
      <c r="R2503" s="544">
        <f>PTCA!AI4239</f>
        <v>0</v>
      </c>
      <c r="S2503" s="544">
        <f>PTCA!AJ2486</f>
        <v>0</v>
      </c>
      <c r="T2503" s="53"/>
      <c r="U2503" s="232" t="e">
        <f t="shared" si="78"/>
        <v>#DIV/0!</v>
      </c>
      <c r="V2503" s="272"/>
      <c r="X2503" s="255"/>
      <c r="Y2503" s="254"/>
    </row>
    <row r="2504" spans="1:25" ht="15">
      <c r="A2504" s="380" t="str">
        <f>PTCA!B2487</f>
        <v>-000</v>
      </c>
      <c r="B2504" s="380">
        <f>PTCA!D2487</f>
        <v>0</v>
      </c>
      <c r="C2504" s="380">
        <f>PTCA!J2487</f>
        <v>0</v>
      </c>
      <c r="D2504" s="380">
        <f>PTCA!K2487</f>
        <v>0</v>
      </c>
      <c r="E2504" s="380">
        <f>PTCA!H2487</f>
        <v>0</v>
      </c>
      <c r="F2504" s="380">
        <f>PTCA!Z2487</f>
        <v>0</v>
      </c>
      <c r="G2504" s="380">
        <f>PTCA!AD2487</f>
        <v>0</v>
      </c>
      <c r="H2504" s="62"/>
      <c r="I2504" s="760">
        <f>PTCA!C2487</f>
        <v>0</v>
      </c>
      <c r="J2504" s="760" t="str">
        <f>PTCA!AK2487</f>
        <v/>
      </c>
      <c r="K2504" s="760">
        <f>PTCA!AL2487</f>
        <v>0</v>
      </c>
      <c r="L2504" s="62"/>
      <c r="M2504" s="607"/>
      <c r="N2504" s="62"/>
      <c r="O2504" s="63">
        <f>PTCA!AA4240</f>
        <v>0</v>
      </c>
      <c r="P2504" s="63">
        <f>PTCA!AF4240</f>
        <v>0</v>
      </c>
      <c r="Q2504" s="232" t="e">
        <f t="shared" si="79"/>
        <v>#DIV/0!</v>
      </c>
      <c r="R2504" s="544">
        <f>PTCA!AI4240</f>
        <v>0</v>
      </c>
      <c r="S2504" s="544">
        <f>PTCA!AJ2487</f>
        <v>0</v>
      </c>
      <c r="T2504" s="53"/>
      <c r="U2504" s="232" t="e">
        <f t="shared" si="78"/>
        <v>#DIV/0!</v>
      </c>
      <c r="V2504" s="272"/>
      <c r="X2504" s="255"/>
      <c r="Y2504" s="254"/>
    </row>
    <row r="2505" spans="1:25" ht="15">
      <c r="A2505" s="380" t="str">
        <f>PTCA!B2488</f>
        <v>-000</v>
      </c>
      <c r="B2505" s="380">
        <f>PTCA!D2488</f>
        <v>0</v>
      </c>
      <c r="C2505" s="380">
        <f>PTCA!J2488</f>
        <v>0</v>
      </c>
      <c r="D2505" s="380">
        <f>PTCA!K2488</f>
        <v>0</v>
      </c>
      <c r="E2505" s="380">
        <f>PTCA!H2488</f>
        <v>0</v>
      </c>
      <c r="F2505" s="380">
        <f>PTCA!Z2488</f>
        <v>0</v>
      </c>
      <c r="G2505" s="380">
        <f>PTCA!AD2488</f>
        <v>0</v>
      </c>
      <c r="H2505" s="62"/>
      <c r="I2505" s="760">
        <f>PTCA!C2488</f>
        <v>0</v>
      </c>
      <c r="J2505" s="760" t="str">
        <f>PTCA!AK2488</f>
        <v/>
      </c>
      <c r="K2505" s="760">
        <f>PTCA!AL2488</f>
        <v>0</v>
      </c>
      <c r="L2505" s="62"/>
      <c r="M2505" s="607"/>
      <c r="N2505" s="62"/>
      <c r="O2505" s="63">
        <f>PTCA!AA4241</f>
        <v>0</v>
      </c>
      <c r="P2505" s="63">
        <f>PTCA!AF4241</f>
        <v>0</v>
      </c>
      <c r="Q2505" s="232" t="e">
        <f t="shared" si="79"/>
        <v>#DIV/0!</v>
      </c>
      <c r="R2505" s="544">
        <f>PTCA!AI4241</f>
        <v>0</v>
      </c>
      <c r="S2505" s="544">
        <f>PTCA!AJ2488</f>
        <v>0</v>
      </c>
      <c r="T2505" s="53"/>
      <c r="U2505" s="232" t="e">
        <f t="shared" si="78"/>
        <v>#DIV/0!</v>
      </c>
      <c r="V2505" s="272"/>
      <c r="X2505" s="255"/>
      <c r="Y2505" s="254"/>
    </row>
    <row r="2506" spans="1:25" ht="15">
      <c r="A2506" s="380" t="str">
        <f>PTCA!B2489</f>
        <v>-000</v>
      </c>
      <c r="B2506" s="380">
        <f>PTCA!D2489</f>
        <v>0</v>
      </c>
      <c r="C2506" s="380">
        <f>PTCA!J2489</f>
        <v>0</v>
      </c>
      <c r="D2506" s="380">
        <f>PTCA!K2489</f>
        <v>0</v>
      </c>
      <c r="E2506" s="380">
        <f>PTCA!H2489</f>
        <v>0</v>
      </c>
      <c r="F2506" s="380">
        <f>PTCA!Z2489</f>
        <v>0</v>
      </c>
      <c r="G2506" s="380">
        <f>PTCA!AD2489</f>
        <v>0</v>
      </c>
      <c r="H2506" s="62"/>
      <c r="I2506" s="760">
        <f>PTCA!C2489</f>
        <v>0</v>
      </c>
      <c r="J2506" s="760" t="str">
        <f>PTCA!AK2489</f>
        <v/>
      </c>
      <c r="K2506" s="760">
        <f>PTCA!AL2489</f>
        <v>0</v>
      </c>
      <c r="L2506" s="62"/>
      <c r="M2506" s="607"/>
      <c r="N2506" s="62"/>
      <c r="O2506" s="63">
        <f>PTCA!AA4242</f>
        <v>0</v>
      </c>
      <c r="P2506" s="63">
        <f>PTCA!AF4242</f>
        <v>0</v>
      </c>
      <c r="Q2506" s="232" t="e">
        <f t="shared" si="79"/>
        <v>#DIV/0!</v>
      </c>
      <c r="R2506" s="544">
        <f>PTCA!AI4242</f>
        <v>0</v>
      </c>
      <c r="S2506" s="544">
        <f>PTCA!AJ2489</f>
        <v>0</v>
      </c>
      <c r="T2506" s="53"/>
      <c r="U2506" s="232" t="e">
        <f t="shared" si="78"/>
        <v>#DIV/0!</v>
      </c>
      <c r="V2506" s="272"/>
      <c r="X2506" s="255"/>
      <c r="Y2506" s="254"/>
    </row>
    <row r="2507" spans="1:25" ht="15">
      <c r="A2507" s="380" t="str">
        <f>PTCA!B2490</f>
        <v>-000</v>
      </c>
      <c r="B2507" s="380">
        <f>PTCA!D2490</f>
        <v>0</v>
      </c>
      <c r="C2507" s="380">
        <f>PTCA!J2490</f>
        <v>0</v>
      </c>
      <c r="D2507" s="380">
        <f>PTCA!K2490</f>
        <v>0</v>
      </c>
      <c r="E2507" s="380">
        <f>PTCA!H2490</f>
        <v>0</v>
      </c>
      <c r="F2507" s="380">
        <f>PTCA!Z2490</f>
        <v>0</v>
      </c>
      <c r="G2507" s="380">
        <f>PTCA!AD2490</f>
        <v>0</v>
      </c>
      <c r="H2507" s="62"/>
      <c r="I2507" s="760">
        <f>PTCA!C2490</f>
        <v>0</v>
      </c>
      <c r="J2507" s="760" t="str">
        <f>PTCA!AK2490</f>
        <v/>
      </c>
      <c r="K2507" s="760">
        <f>PTCA!AL2490</f>
        <v>0</v>
      </c>
      <c r="L2507" s="62"/>
      <c r="M2507" s="607"/>
      <c r="N2507" s="62"/>
      <c r="O2507" s="63">
        <f>PTCA!AA4243</f>
        <v>0</v>
      </c>
      <c r="P2507" s="63">
        <f>PTCA!AF4243</f>
        <v>0</v>
      </c>
      <c r="Q2507" s="232" t="e">
        <f t="shared" si="79"/>
        <v>#DIV/0!</v>
      </c>
      <c r="R2507" s="544">
        <f>PTCA!AI4243</f>
        <v>0</v>
      </c>
      <c r="S2507" s="544">
        <f>PTCA!AJ2490</f>
        <v>0</v>
      </c>
      <c r="T2507" s="53"/>
      <c r="U2507" s="232" t="e">
        <f t="shared" si="78"/>
        <v>#DIV/0!</v>
      </c>
      <c r="V2507" s="272"/>
      <c r="X2507" s="255"/>
      <c r="Y2507" s="254"/>
    </row>
    <row r="2508" spans="1:25" ht="15">
      <c r="A2508" s="380" t="str">
        <f>PTCA!B2491</f>
        <v>-000</v>
      </c>
      <c r="B2508" s="380">
        <f>PTCA!D2491</f>
        <v>0</v>
      </c>
      <c r="C2508" s="380">
        <f>PTCA!J2491</f>
        <v>0</v>
      </c>
      <c r="D2508" s="380">
        <f>PTCA!K2491</f>
        <v>0</v>
      </c>
      <c r="E2508" s="380">
        <f>PTCA!H2491</f>
        <v>0</v>
      </c>
      <c r="F2508" s="380">
        <f>PTCA!Z2491</f>
        <v>0</v>
      </c>
      <c r="G2508" s="380">
        <f>PTCA!AD2491</f>
        <v>0</v>
      </c>
      <c r="H2508" s="62"/>
      <c r="I2508" s="760">
        <f>PTCA!C2491</f>
        <v>0</v>
      </c>
      <c r="J2508" s="760" t="str">
        <f>PTCA!AK2491</f>
        <v/>
      </c>
      <c r="K2508" s="760">
        <f>PTCA!AL2491</f>
        <v>0</v>
      </c>
      <c r="L2508" s="62"/>
      <c r="M2508" s="607"/>
      <c r="N2508" s="62"/>
      <c r="O2508" s="63">
        <f>PTCA!AA4244</f>
        <v>0</v>
      </c>
      <c r="P2508" s="63">
        <f>PTCA!AF4244</f>
        <v>0</v>
      </c>
      <c r="Q2508" s="232" t="e">
        <f t="shared" si="79"/>
        <v>#DIV/0!</v>
      </c>
      <c r="R2508" s="544">
        <f>PTCA!AI4244</f>
        <v>0</v>
      </c>
      <c r="S2508" s="544">
        <f>PTCA!AJ2491</f>
        <v>0</v>
      </c>
      <c r="T2508" s="53"/>
      <c r="U2508" s="232" t="e">
        <f t="shared" si="78"/>
        <v>#DIV/0!</v>
      </c>
      <c r="V2508" s="272"/>
      <c r="X2508" s="255"/>
      <c r="Y2508" s="254"/>
    </row>
    <row r="2509" spans="1:25" ht="15">
      <c r="A2509" s="380" t="str">
        <f>PTCA!B2492</f>
        <v>-000</v>
      </c>
      <c r="B2509" s="380">
        <f>PTCA!D2492</f>
        <v>0</v>
      </c>
      <c r="C2509" s="380">
        <f>PTCA!J2492</f>
        <v>0</v>
      </c>
      <c r="D2509" s="380">
        <f>PTCA!K2492</f>
        <v>0</v>
      </c>
      <c r="E2509" s="380">
        <f>PTCA!H2492</f>
        <v>0</v>
      </c>
      <c r="F2509" s="380">
        <f>PTCA!Z2492</f>
        <v>0</v>
      </c>
      <c r="G2509" s="380">
        <f>PTCA!AD2492</f>
        <v>0</v>
      </c>
      <c r="H2509" s="62"/>
      <c r="I2509" s="760">
        <f>PTCA!C2492</f>
        <v>0</v>
      </c>
      <c r="J2509" s="760" t="str">
        <f>PTCA!AK2492</f>
        <v/>
      </c>
      <c r="K2509" s="760">
        <f>PTCA!AL2492</f>
        <v>0</v>
      </c>
      <c r="L2509" s="62"/>
      <c r="M2509" s="607"/>
      <c r="N2509" s="62"/>
      <c r="O2509" s="63">
        <f>PTCA!AA4245</f>
        <v>0</v>
      </c>
      <c r="P2509" s="63">
        <f>PTCA!AF4245</f>
        <v>0</v>
      </c>
      <c r="Q2509" s="232" t="e">
        <f t="shared" si="79"/>
        <v>#DIV/0!</v>
      </c>
      <c r="R2509" s="544">
        <f>PTCA!AI4245</f>
        <v>0</v>
      </c>
      <c r="S2509" s="544">
        <f>PTCA!AJ2492</f>
        <v>0</v>
      </c>
      <c r="T2509" s="53"/>
      <c r="U2509" s="232" t="e">
        <f t="shared" si="78"/>
        <v>#DIV/0!</v>
      </c>
      <c r="V2509" s="272"/>
      <c r="X2509" s="255"/>
      <c r="Y2509" s="254"/>
    </row>
    <row r="2510" spans="1:25" ht="15">
      <c r="A2510" s="380" t="str">
        <f>PTCA!B2493</f>
        <v>-000</v>
      </c>
      <c r="B2510" s="380">
        <f>PTCA!D2493</f>
        <v>0</v>
      </c>
      <c r="C2510" s="380">
        <f>PTCA!J2493</f>
        <v>0</v>
      </c>
      <c r="D2510" s="380">
        <f>PTCA!K2493</f>
        <v>0</v>
      </c>
      <c r="E2510" s="380">
        <f>PTCA!H2493</f>
        <v>0</v>
      </c>
      <c r="F2510" s="380">
        <f>PTCA!Z2493</f>
        <v>0</v>
      </c>
      <c r="G2510" s="380">
        <f>PTCA!AD2493</f>
        <v>0</v>
      </c>
      <c r="H2510" s="62"/>
      <c r="I2510" s="760">
        <f>PTCA!C2493</f>
        <v>0</v>
      </c>
      <c r="J2510" s="760" t="str">
        <f>PTCA!AK2493</f>
        <v/>
      </c>
      <c r="K2510" s="760">
        <f>PTCA!AL2493</f>
        <v>0</v>
      </c>
      <c r="L2510" s="62"/>
      <c r="M2510" s="607"/>
      <c r="N2510" s="62"/>
      <c r="O2510" s="63">
        <f>PTCA!AA4246</f>
        <v>0</v>
      </c>
      <c r="P2510" s="63">
        <f>PTCA!AF4246</f>
        <v>0</v>
      </c>
      <c r="Q2510" s="232" t="e">
        <f t="shared" si="79"/>
        <v>#DIV/0!</v>
      </c>
      <c r="R2510" s="544">
        <f>PTCA!AI4246</f>
        <v>0</v>
      </c>
      <c r="S2510" s="544">
        <f>PTCA!AJ2493</f>
        <v>0</v>
      </c>
      <c r="T2510" s="53"/>
      <c r="U2510" s="232" t="e">
        <f t="shared" si="78"/>
        <v>#DIV/0!</v>
      </c>
      <c r="V2510" s="272"/>
      <c r="X2510" s="255"/>
      <c r="Y2510" s="254"/>
    </row>
    <row r="2511" spans="1:25" ht="15">
      <c r="A2511" s="380" t="str">
        <f>PTCA!B2494</f>
        <v>-000</v>
      </c>
      <c r="B2511" s="380">
        <f>PTCA!D2494</f>
        <v>0</v>
      </c>
      <c r="C2511" s="380">
        <f>PTCA!J2494</f>
        <v>0</v>
      </c>
      <c r="D2511" s="380">
        <f>PTCA!K2494</f>
        <v>0</v>
      </c>
      <c r="E2511" s="380">
        <f>PTCA!H2494</f>
        <v>0</v>
      </c>
      <c r="F2511" s="380">
        <f>PTCA!Z2494</f>
        <v>0</v>
      </c>
      <c r="G2511" s="380">
        <f>PTCA!AD2494</f>
        <v>0</v>
      </c>
      <c r="H2511" s="62"/>
      <c r="I2511" s="760">
        <f>PTCA!C2494</f>
        <v>0</v>
      </c>
      <c r="J2511" s="760" t="str">
        <f>PTCA!AK2494</f>
        <v/>
      </c>
      <c r="K2511" s="760">
        <f>PTCA!AL2494</f>
        <v>0</v>
      </c>
      <c r="L2511" s="62"/>
      <c r="M2511" s="607"/>
      <c r="N2511" s="62"/>
      <c r="O2511" s="63">
        <f>PTCA!AA4247</f>
        <v>0</v>
      </c>
      <c r="P2511" s="63">
        <f>PTCA!AF4247</f>
        <v>0</v>
      </c>
      <c r="Q2511" s="232" t="e">
        <f t="shared" si="79"/>
        <v>#DIV/0!</v>
      </c>
      <c r="R2511" s="544">
        <f>PTCA!AI4247</f>
        <v>0</v>
      </c>
      <c r="S2511" s="544">
        <f>PTCA!AJ2494</f>
        <v>0</v>
      </c>
      <c r="T2511" s="53"/>
      <c r="U2511" s="232" t="e">
        <f t="shared" si="78"/>
        <v>#DIV/0!</v>
      </c>
      <c r="V2511" s="272"/>
      <c r="X2511" s="255"/>
      <c r="Y2511" s="254"/>
    </row>
    <row r="2512" spans="1:25" ht="15">
      <c r="A2512" s="380" t="str">
        <f>PTCA!B2495</f>
        <v>-000</v>
      </c>
      <c r="B2512" s="380">
        <f>PTCA!D2495</f>
        <v>0</v>
      </c>
      <c r="C2512" s="380">
        <f>PTCA!J2495</f>
        <v>0</v>
      </c>
      <c r="D2512" s="380">
        <f>PTCA!K2495</f>
        <v>0</v>
      </c>
      <c r="E2512" s="380">
        <f>PTCA!H2495</f>
        <v>0</v>
      </c>
      <c r="F2512" s="380">
        <f>PTCA!Z2495</f>
        <v>0</v>
      </c>
      <c r="G2512" s="380">
        <f>PTCA!AD2495</f>
        <v>0</v>
      </c>
      <c r="H2512" s="62"/>
      <c r="I2512" s="760">
        <f>PTCA!C2495</f>
        <v>0</v>
      </c>
      <c r="J2512" s="760" t="str">
        <f>PTCA!AK2495</f>
        <v/>
      </c>
      <c r="K2512" s="760">
        <f>PTCA!AL2495</f>
        <v>0</v>
      </c>
      <c r="L2512" s="62"/>
      <c r="M2512" s="607"/>
      <c r="N2512" s="62"/>
      <c r="O2512" s="63">
        <f>PTCA!AA4248</f>
        <v>0</v>
      </c>
      <c r="P2512" s="63">
        <f>PTCA!AF4248</f>
        <v>0</v>
      </c>
      <c r="Q2512" s="232" t="e">
        <f t="shared" si="79"/>
        <v>#DIV/0!</v>
      </c>
      <c r="R2512" s="544">
        <f>PTCA!AI4248</f>
        <v>0</v>
      </c>
      <c r="S2512" s="544">
        <f>PTCA!AJ2495</f>
        <v>0</v>
      </c>
      <c r="T2512" s="53"/>
      <c r="U2512" s="232" t="e">
        <f t="shared" si="78"/>
        <v>#DIV/0!</v>
      </c>
      <c r="V2512" s="272"/>
      <c r="X2512" s="255"/>
      <c r="Y2512" s="254"/>
    </row>
    <row r="2513" spans="1:25" ht="15">
      <c r="A2513" s="380" t="str">
        <f>PTCA!B2496</f>
        <v>-000</v>
      </c>
      <c r="B2513" s="380">
        <f>PTCA!D2496</f>
        <v>0</v>
      </c>
      <c r="C2513" s="380">
        <f>PTCA!J2496</f>
        <v>0</v>
      </c>
      <c r="D2513" s="380">
        <f>PTCA!K2496</f>
        <v>0</v>
      </c>
      <c r="E2513" s="380">
        <f>PTCA!H2496</f>
        <v>0</v>
      </c>
      <c r="F2513" s="380">
        <f>PTCA!Z2496</f>
        <v>0</v>
      </c>
      <c r="G2513" s="380">
        <f>PTCA!AD2496</f>
        <v>0</v>
      </c>
      <c r="H2513" s="62"/>
      <c r="I2513" s="760">
        <f>PTCA!C2496</f>
        <v>0</v>
      </c>
      <c r="J2513" s="760" t="str">
        <f>PTCA!AK2496</f>
        <v/>
      </c>
      <c r="K2513" s="760">
        <f>PTCA!AL2496</f>
        <v>0</v>
      </c>
      <c r="L2513" s="62"/>
      <c r="M2513" s="607"/>
      <c r="N2513" s="62"/>
      <c r="O2513" s="63">
        <f>PTCA!AA4249</f>
        <v>0</v>
      </c>
      <c r="P2513" s="63">
        <f>PTCA!AF4249</f>
        <v>0</v>
      </c>
      <c r="Q2513" s="232" t="e">
        <f t="shared" si="79"/>
        <v>#DIV/0!</v>
      </c>
      <c r="R2513" s="544">
        <f>PTCA!AI4249</f>
        <v>0</v>
      </c>
      <c r="S2513" s="544">
        <f>PTCA!AJ2496</f>
        <v>0</v>
      </c>
      <c r="T2513" s="53"/>
      <c r="U2513" s="232" t="e">
        <f t="shared" ref="U2513:U2576" si="80">T2513/P2513</f>
        <v>#DIV/0!</v>
      </c>
      <c r="V2513" s="272"/>
      <c r="X2513" s="255"/>
      <c r="Y2513" s="254"/>
    </row>
    <row r="2514" spans="1:25" ht="15">
      <c r="A2514" s="380" t="str">
        <f>PTCA!B2497</f>
        <v>-000</v>
      </c>
      <c r="B2514" s="380">
        <f>PTCA!D2497</f>
        <v>0</v>
      </c>
      <c r="C2514" s="380">
        <f>PTCA!J2497</f>
        <v>0</v>
      </c>
      <c r="D2514" s="380">
        <f>PTCA!K2497</f>
        <v>0</v>
      </c>
      <c r="E2514" s="380">
        <f>PTCA!H2497</f>
        <v>0</v>
      </c>
      <c r="F2514" s="380">
        <f>PTCA!Z2497</f>
        <v>0</v>
      </c>
      <c r="G2514" s="380">
        <f>PTCA!AD2497</f>
        <v>0</v>
      </c>
      <c r="H2514" s="62"/>
      <c r="I2514" s="760">
        <f>PTCA!C2497</f>
        <v>0</v>
      </c>
      <c r="J2514" s="760" t="str">
        <f>PTCA!AK2497</f>
        <v/>
      </c>
      <c r="K2514" s="760">
        <f>PTCA!AL2497</f>
        <v>0</v>
      </c>
      <c r="L2514" s="62"/>
      <c r="M2514" s="607"/>
      <c r="N2514" s="62"/>
      <c r="O2514" s="63">
        <f>PTCA!AA4250</f>
        <v>0</v>
      </c>
      <c r="P2514" s="63">
        <f>PTCA!AF4250</f>
        <v>0</v>
      </c>
      <c r="Q2514" s="232" t="e">
        <f t="shared" si="79"/>
        <v>#DIV/0!</v>
      </c>
      <c r="R2514" s="544">
        <f>PTCA!AI4250</f>
        <v>0</v>
      </c>
      <c r="S2514" s="544">
        <f>PTCA!AJ2497</f>
        <v>0</v>
      </c>
      <c r="T2514" s="53"/>
      <c r="U2514" s="232" t="e">
        <f t="shared" si="80"/>
        <v>#DIV/0!</v>
      </c>
      <c r="V2514" s="272"/>
      <c r="X2514" s="255"/>
      <c r="Y2514" s="254"/>
    </row>
    <row r="2515" spans="1:25" ht="15">
      <c r="A2515" s="380" t="str">
        <f>PTCA!B2498</f>
        <v>-000</v>
      </c>
      <c r="B2515" s="380">
        <f>PTCA!D2498</f>
        <v>0</v>
      </c>
      <c r="C2515" s="380">
        <f>PTCA!J2498</f>
        <v>0</v>
      </c>
      <c r="D2515" s="380">
        <f>PTCA!K2498</f>
        <v>0</v>
      </c>
      <c r="E2515" s="380">
        <f>PTCA!H2498</f>
        <v>0</v>
      </c>
      <c r="F2515" s="380">
        <f>PTCA!Z2498</f>
        <v>0</v>
      </c>
      <c r="G2515" s="380">
        <f>PTCA!AD2498</f>
        <v>0</v>
      </c>
      <c r="H2515" s="62"/>
      <c r="I2515" s="760">
        <f>PTCA!C2498</f>
        <v>0</v>
      </c>
      <c r="J2515" s="760" t="str">
        <f>PTCA!AK2498</f>
        <v/>
      </c>
      <c r="K2515" s="760">
        <f>PTCA!AL2498</f>
        <v>0</v>
      </c>
      <c r="L2515" s="62"/>
      <c r="M2515" s="607"/>
      <c r="N2515" s="62"/>
      <c r="O2515" s="63">
        <f>PTCA!AA4251</f>
        <v>0</v>
      </c>
      <c r="P2515" s="63">
        <f>PTCA!AF4251</f>
        <v>0</v>
      </c>
      <c r="Q2515" s="232" t="e">
        <f t="shared" si="79"/>
        <v>#DIV/0!</v>
      </c>
      <c r="R2515" s="544">
        <f>PTCA!AI4251</f>
        <v>0</v>
      </c>
      <c r="S2515" s="544">
        <f>PTCA!AJ2498</f>
        <v>0</v>
      </c>
      <c r="T2515" s="53"/>
      <c r="U2515" s="232" t="e">
        <f t="shared" si="80"/>
        <v>#DIV/0!</v>
      </c>
      <c r="V2515" s="272"/>
      <c r="X2515" s="255"/>
      <c r="Y2515" s="254"/>
    </row>
    <row r="2516" spans="1:25" ht="15">
      <c r="A2516" s="380" t="str">
        <f>PTCA!B2499</f>
        <v>-000</v>
      </c>
      <c r="B2516" s="380">
        <f>PTCA!D2499</f>
        <v>0</v>
      </c>
      <c r="C2516" s="380">
        <f>PTCA!J2499</f>
        <v>0</v>
      </c>
      <c r="D2516" s="380">
        <f>PTCA!K2499</f>
        <v>0</v>
      </c>
      <c r="E2516" s="380">
        <f>PTCA!H2499</f>
        <v>0</v>
      </c>
      <c r="F2516" s="380">
        <f>PTCA!Z2499</f>
        <v>0</v>
      </c>
      <c r="G2516" s="380">
        <f>PTCA!AD2499</f>
        <v>0</v>
      </c>
      <c r="H2516" s="62"/>
      <c r="I2516" s="760">
        <f>PTCA!C2499</f>
        <v>0</v>
      </c>
      <c r="J2516" s="760" t="str">
        <f>PTCA!AK2499</f>
        <v/>
      </c>
      <c r="K2516" s="760">
        <f>PTCA!AL2499</f>
        <v>0</v>
      </c>
      <c r="L2516" s="62"/>
      <c r="M2516" s="607"/>
      <c r="N2516" s="62"/>
      <c r="O2516" s="63">
        <f>PTCA!AA4252</f>
        <v>0</v>
      </c>
      <c r="P2516" s="63">
        <f>PTCA!AF4252</f>
        <v>0</v>
      </c>
      <c r="Q2516" s="232" t="e">
        <f t="shared" si="79"/>
        <v>#DIV/0!</v>
      </c>
      <c r="R2516" s="544">
        <f>PTCA!AI4252</f>
        <v>0</v>
      </c>
      <c r="S2516" s="544">
        <f>PTCA!AJ2499</f>
        <v>0</v>
      </c>
      <c r="T2516" s="53"/>
      <c r="U2516" s="232" t="e">
        <f t="shared" si="80"/>
        <v>#DIV/0!</v>
      </c>
      <c r="V2516" s="272"/>
      <c r="X2516" s="255"/>
      <c r="Y2516" s="254"/>
    </row>
    <row r="2517" spans="1:25" ht="15">
      <c r="A2517" s="380" t="str">
        <f>PTCA!B2500</f>
        <v>-000</v>
      </c>
      <c r="B2517" s="380">
        <f>PTCA!D2500</f>
        <v>0</v>
      </c>
      <c r="C2517" s="380">
        <f>PTCA!J2500</f>
        <v>0</v>
      </c>
      <c r="D2517" s="380">
        <f>PTCA!K2500</f>
        <v>0</v>
      </c>
      <c r="E2517" s="380">
        <f>PTCA!H2500</f>
        <v>0</v>
      </c>
      <c r="F2517" s="380">
        <f>PTCA!Z2500</f>
        <v>0</v>
      </c>
      <c r="G2517" s="380">
        <f>PTCA!AD2500</f>
        <v>0</v>
      </c>
      <c r="H2517" s="62"/>
      <c r="I2517" s="760">
        <f>PTCA!C2500</f>
        <v>0</v>
      </c>
      <c r="J2517" s="760" t="str">
        <f>PTCA!AK2500</f>
        <v/>
      </c>
      <c r="K2517" s="760">
        <f>PTCA!AL2500</f>
        <v>0</v>
      </c>
      <c r="L2517" s="62"/>
      <c r="M2517" s="607"/>
      <c r="N2517" s="62"/>
      <c r="O2517" s="63">
        <f>PTCA!AA4253</f>
        <v>0</v>
      </c>
      <c r="P2517" s="63">
        <f>PTCA!AF4253</f>
        <v>0</v>
      </c>
      <c r="Q2517" s="232" t="e">
        <f t="shared" si="79"/>
        <v>#DIV/0!</v>
      </c>
      <c r="R2517" s="544">
        <f>PTCA!AI4253</f>
        <v>0</v>
      </c>
      <c r="S2517" s="544">
        <f>PTCA!AJ2500</f>
        <v>0</v>
      </c>
      <c r="T2517" s="53"/>
      <c r="U2517" s="232" t="e">
        <f t="shared" si="80"/>
        <v>#DIV/0!</v>
      </c>
      <c r="V2517" s="272"/>
      <c r="X2517" s="255"/>
      <c r="Y2517" s="254"/>
    </row>
    <row r="2518" spans="1:25" ht="15">
      <c r="A2518" s="380" t="str">
        <f>PTCA!B2501</f>
        <v>-000</v>
      </c>
      <c r="B2518" s="380">
        <f>PTCA!D2501</f>
        <v>0</v>
      </c>
      <c r="C2518" s="380">
        <f>PTCA!J2501</f>
        <v>0</v>
      </c>
      <c r="D2518" s="380">
        <f>PTCA!K2501</f>
        <v>0</v>
      </c>
      <c r="E2518" s="380">
        <f>PTCA!H2501</f>
        <v>0</v>
      </c>
      <c r="F2518" s="380">
        <f>PTCA!Z2501</f>
        <v>0</v>
      </c>
      <c r="G2518" s="380">
        <f>PTCA!AD2501</f>
        <v>0</v>
      </c>
      <c r="H2518" s="62"/>
      <c r="I2518" s="760">
        <f>PTCA!C2501</f>
        <v>0</v>
      </c>
      <c r="J2518" s="760" t="str">
        <f>PTCA!AK2501</f>
        <v/>
      </c>
      <c r="K2518" s="760">
        <f>PTCA!AL2501</f>
        <v>0</v>
      </c>
      <c r="L2518" s="62"/>
      <c r="M2518" s="607"/>
      <c r="N2518" s="62"/>
      <c r="O2518" s="63">
        <f>PTCA!AA4254</f>
        <v>0</v>
      </c>
      <c r="P2518" s="63">
        <f>PTCA!AF4254</f>
        <v>0</v>
      </c>
      <c r="Q2518" s="232" t="e">
        <f t="shared" si="79"/>
        <v>#DIV/0!</v>
      </c>
      <c r="R2518" s="544">
        <f>PTCA!AI4254</f>
        <v>0</v>
      </c>
      <c r="S2518" s="544">
        <f>PTCA!AJ2501</f>
        <v>0</v>
      </c>
      <c r="T2518" s="53"/>
      <c r="U2518" s="232" t="e">
        <f t="shared" si="80"/>
        <v>#DIV/0!</v>
      </c>
      <c r="V2518" s="272"/>
      <c r="X2518" s="255"/>
      <c r="Y2518" s="254"/>
    </row>
    <row r="2519" spans="1:25" ht="15">
      <c r="A2519" s="380" t="str">
        <f>PTCA!B2502</f>
        <v>-000</v>
      </c>
      <c r="B2519" s="380">
        <f>PTCA!D2502</f>
        <v>0</v>
      </c>
      <c r="C2519" s="380">
        <f>PTCA!J2502</f>
        <v>0</v>
      </c>
      <c r="D2519" s="380">
        <f>PTCA!K2502</f>
        <v>0</v>
      </c>
      <c r="E2519" s="380">
        <f>PTCA!H2502</f>
        <v>0</v>
      </c>
      <c r="F2519" s="380">
        <f>PTCA!Z2502</f>
        <v>0</v>
      </c>
      <c r="G2519" s="380">
        <f>PTCA!AD2502</f>
        <v>0</v>
      </c>
      <c r="H2519" s="62"/>
      <c r="I2519" s="760">
        <f>PTCA!C2502</f>
        <v>0</v>
      </c>
      <c r="J2519" s="760" t="str">
        <f>PTCA!AK2502</f>
        <v/>
      </c>
      <c r="K2519" s="760">
        <f>PTCA!AL2502</f>
        <v>0</v>
      </c>
      <c r="L2519" s="62"/>
      <c r="M2519" s="607"/>
      <c r="N2519" s="62"/>
      <c r="O2519" s="63">
        <f>PTCA!AA4255</f>
        <v>0</v>
      </c>
      <c r="P2519" s="63">
        <f>PTCA!AF4255</f>
        <v>0</v>
      </c>
      <c r="Q2519" s="232" t="e">
        <f t="shared" si="79"/>
        <v>#DIV/0!</v>
      </c>
      <c r="R2519" s="544">
        <f>PTCA!AI4255</f>
        <v>0</v>
      </c>
      <c r="S2519" s="544">
        <f>PTCA!AJ2502</f>
        <v>0</v>
      </c>
      <c r="T2519" s="53"/>
      <c r="U2519" s="232" t="e">
        <f t="shared" si="80"/>
        <v>#DIV/0!</v>
      </c>
      <c r="V2519" s="272"/>
      <c r="X2519" s="255"/>
      <c r="Y2519" s="254"/>
    </row>
    <row r="2520" spans="1:25" ht="15">
      <c r="A2520" s="380" t="str">
        <f>PTCA!B2503</f>
        <v>-000</v>
      </c>
      <c r="B2520" s="380">
        <f>PTCA!D2503</f>
        <v>0</v>
      </c>
      <c r="C2520" s="380">
        <f>PTCA!J2503</f>
        <v>0</v>
      </c>
      <c r="D2520" s="380">
        <f>PTCA!K2503</f>
        <v>0</v>
      </c>
      <c r="E2520" s="380">
        <f>PTCA!H2503</f>
        <v>0</v>
      </c>
      <c r="F2520" s="380">
        <f>PTCA!Z2503</f>
        <v>0</v>
      </c>
      <c r="G2520" s="380">
        <f>PTCA!AD2503</f>
        <v>0</v>
      </c>
      <c r="H2520" s="62"/>
      <c r="I2520" s="760">
        <f>PTCA!C2503</f>
        <v>0</v>
      </c>
      <c r="J2520" s="760" t="str">
        <f>PTCA!AK2503</f>
        <v/>
      </c>
      <c r="K2520" s="760">
        <f>PTCA!AL2503</f>
        <v>0</v>
      </c>
      <c r="L2520" s="62"/>
      <c r="M2520" s="607"/>
      <c r="N2520" s="62"/>
      <c r="O2520" s="63">
        <f>PTCA!AA4256</f>
        <v>0</v>
      </c>
      <c r="P2520" s="63">
        <f>PTCA!AF4256</f>
        <v>0</v>
      </c>
      <c r="Q2520" s="232" t="e">
        <f t="shared" si="79"/>
        <v>#DIV/0!</v>
      </c>
      <c r="R2520" s="544">
        <f>PTCA!AI4256</f>
        <v>0</v>
      </c>
      <c r="S2520" s="544">
        <f>PTCA!AJ2503</f>
        <v>0</v>
      </c>
      <c r="T2520" s="53"/>
      <c r="U2520" s="232" t="e">
        <f t="shared" si="80"/>
        <v>#DIV/0!</v>
      </c>
      <c r="V2520" s="272"/>
      <c r="X2520" s="255"/>
      <c r="Y2520" s="254"/>
    </row>
    <row r="2521" spans="1:25" ht="15">
      <c r="A2521" s="380" t="str">
        <f>PTCA!B2504</f>
        <v>-000</v>
      </c>
      <c r="B2521" s="380">
        <f>PTCA!D2504</f>
        <v>0</v>
      </c>
      <c r="C2521" s="380">
        <f>PTCA!J2504</f>
        <v>0</v>
      </c>
      <c r="D2521" s="380">
        <f>PTCA!K2504</f>
        <v>0</v>
      </c>
      <c r="E2521" s="380">
        <f>PTCA!H2504</f>
        <v>0</v>
      </c>
      <c r="F2521" s="380">
        <f>PTCA!Z2504</f>
        <v>0</v>
      </c>
      <c r="G2521" s="380">
        <f>PTCA!AD2504</f>
        <v>0</v>
      </c>
      <c r="H2521" s="62"/>
      <c r="I2521" s="760">
        <f>PTCA!C2504</f>
        <v>0</v>
      </c>
      <c r="J2521" s="760" t="str">
        <f>PTCA!AK2504</f>
        <v/>
      </c>
      <c r="K2521" s="760">
        <f>PTCA!AL2504</f>
        <v>0</v>
      </c>
      <c r="L2521" s="62"/>
      <c r="M2521" s="607"/>
      <c r="N2521" s="62"/>
      <c r="O2521" s="63">
        <f>PTCA!AA4257</f>
        <v>0</v>
      </c>
      <c r="P2521" s="63">
        <f>PTCA!AF4257</f>
        <v>0</v>
      </c>
      <c r="Q2521" s="232" t="e">
        <f t="shared" si="79"/>
        <v>#DIV/0!</v>
      </c>
      <c r="R2521" s="544">
        <f>PTCA!AI4257</f>
        <v>0</v>
      </c>
      <c r="S2521" s="544">
        <f>PTCA!AJ2504</f>
        <v>0</v>
      </c>
      <c r="T2521" s="53"/>
      <c r="U2521" s="232" t="e">
        <f t="shared" si="80"/>
        <v>#DIV/0!</v>
      </c>
      <c r="V2521" s="272"/>
      <c r="X2521" s="255"/>
      <c r="Y2521" s="254"/>
    </row>
    <row r="2522" spans="1:25" ht="15">
      <c r="A2522" s="380" t="str">
        <f>PTCA!B2505</f>
        <v>-000</v>
      </c>
      <c r="B2522" s="380">
        <f>PTCA!D2505</f>
        <v>0</v>
      </c>
      <c r="C2522" s="380">
        <f>PTCA!J2505</f>
        <v>0</v>
      </c>
      <c r="D2522" s="380">
        <f>PTCA!K2505</f>
        <v>0</v>
      </c>
      <c r="E2522" s="380">
        <f>PTCA!H2505</f>
        <v>0</v>
      </c>
      <c r="F2522" s="380">
        <f>PTCA!Z2505</f>
        <v>0</v>
      </c>
      <c r="G2522" s="380">
        <f>PTCA!AD2505</f>
        <v>0</v>
      </c>
      <c r="H2522" s="62"/>
      <c r="I2522" s="760">
        <f>PTCA!C2505</f>
        <v>0</v>
      </c>
      <c r="J2522" s="760" t="str">
        <f>PTCA!AK2505</f>
        <v/>
      </c>
      <c r="K2522" s="760">
        <f>PTCA!AL2505</f>
        <v>0</v>
      </c>
      <c r="L2522" s="62"/>
      <c r="M2522" s="607"/>
      <c r="N2522" s="62"/>
      <c r="O2522" s="63">
        <f>PTCA!AA4258</f>
        <v>0</v>
      </c>
      <c r="P2522" s="63">
        <f>PTCA!AF4258</f>
        <v>0</v>
      </c>
      <c r="Q2522" s="232" t="e">
        <f t="shared" si="79"/>
        <v>#DIV/0!</v>
      </c>
      <c r="R2522" s="544">
        <f>PTCA!AI4258</f>
        <v>0</v>
      </c>
      <c r="S2522" s="544">
        <f>PTCA!AJ2505</f>
        <v>0</v>
      </c>
      <c r="T2522" s="53"/>
      <c r="U2522" s="232" t="e">
        <f t="shared" si="80"/>
        <v>#DIV/0!</v>
      </c>
      <c r="V2522" s="272"/>
      <c r="X2522" s="255"/>
      <c r="Y2522" s="254"/>
    </row>
    <row r="2523" spans="1:25" ht="15">
      <c r="A2523" s="380" t="str">
        <f>PTCA!B2506</f>
        <v>-000</v>
      </c>
      <c r="B2523" s="380">
        <f>PTCA!D2506</f>
        <v>0</v>
      </c>
      <c r="C2523" s="380">
        <f>PTCA!J2506</f>
        <v>0</v>
      </c>
      <c r="D2523" s="380">
        <f>PTCA!K2506</f>
        <v>0</v>
      </c>
      <c r="E2523" s="380">
        <f>PTCA!H2506</f>
        <v>0</v>
      </c>
      <c r="F2523" s="380">
        <f>PTCA!Z2506</f>
        <v>0</v>
      </c>
      <c r="G2523" s="380">
        <f>PTCA!AD2506</f>
        <v>0</v>
      </c>
      <c r="H2523" s="62"/>
      <c r="I2523" s="760">
        <f>PTCA!C2506</f>
        <v>0</v>
      </c>
      <c r="J2523" s="760" t="str">
        <f>PTCA!AK2506</f>
        <v/>
      </c>
      <c r="K2523" s="760">
        <f>PTCA!AL2506</f>
        <v>0</v>
      </c>
      <c r="L2523" s="62"/>
      <c r="M2523" s="607"/>
      <c r="N2523" s="62"/>
      <c r="O2523" s="63">
        <f>PTCA!AA4259</f>
        <v>0</v>
      </c>
      <c r="P2523" s="63">
        <f>PTCA!AF4259</f>
        <v>0</v>
      </c>
      <c r="Q2523" s="232" t="e">
        <f t="shared" si="79"/>
        <v>#DIV/0!</v>
      </c>
      <c r="R2523" s="544">
        <f>PTCA!AI4259</f>
        <v>0</v>
      </c>
      <c r="S2523" s="544">
        <f>PTCA!AJ2506</f>
        <v>0</v>
      </c>
      <c r="T2523" s="53"/>
      <c r="U2523" s="232" t="e">
        <f t="shared" si="80"/>
        <v>#DIV/0!</v>
      </c>
      <c r="V2523" s="272"/>
      <c r="X2523" s="255"/>
      <c r="Y2523" s="254"/>
    </row>
    <row r="2524" spans="1:25" ht="15">
      <c r="A2524" s="380" t="str">
        <f>PTCA!B2507</f>
        <v>-000</v>
      </c>
      <c r="B2524" s="380">
        <f>PTCA!D2507</f>
        <v>0</v>
      </c>
      <c r="C2524" s="380">
        <f>PTCA!J2507</f>
        <v>0</v>
      </c>
      <c r="D2524" s="380">
        <f>PTCA!K2507</f>
        <v>0</v>
      </c>
      <c r="E2524" s="380">
        <f>PTCA!H2507</f>
        <v>0</v>
      </c>
      <c r="F2524" s="380">
        <f>PTCA!Z2507</f>
        <v>0</v>
      </c>
      <c r="G2524" s="380">
        <f>PTCA!AD2507</f>
        <v>0</v>
      </c>
      <c r="H2524" s="62"/>
      <c r="I2524" s="760">
        <f>PTCA!C2507</f>
        <v>0</v>
      </c>
      <c r="J2524" s="760" t="str">
        <f>PTCA!AK2507</f>
        <v/>
      </c>
      <c r="K2524" s="760">
        <f>PTCA!AL2507</f>
        <v>0</v>
      </c>
      <c r="L2524" s="62"/>
      <c r="M2524" s="607"/>
      <c r="N2524" s="62"/>
      <c r="O2524" s="63">
        <f>PTCA!AA4260</f>
        <v>0</v>
      </c>
      <c r="P2524" s="63">
        <f>PTCA!AF4260</f>
        <v>0</v>
      </c>
      <c r="Q2524" s="232" t="e">
        <f t="shared" si="79"/>
        <v>#DIV/0!</v>
      </c>
      <c r="R2524" s="544">
        <f>PTCA!AI4260</f>
        <v>0</v>
      </c>
      <c r="S2524" s="544">
        <f>PTCA!AJ2507</f>
        <v>0</v>
      </c>
      <c r="T2524" s="53"/>
      <c r="U2524" s="232" t="e">
        <f t="shared" si="80"/>
        <v>#DIV/0!</v>
      </c>
      <c r="V2524" s="272"/>
      <c r="X2524" s="255"/>
      <c r="Y2524" s="254"/>
    </row>
    <row r="2525" spans="1:25" ht="15">
      <c r="A2525" s="380" t="str">
        <f>PTCA!B2508</f>
        <v>-000</v>
      </c>
      <c r="B2525" s="380">
        <f>PTCA!D2508</f>
        <v>0</v>
      </c>
      <c r="C2525" s="380">
        <f>PTCA!J2508</f>
        <v>0</v>
      </c>
      <c r="D2525" s="380">
        <f>PTCA!K2508</f>
        <v>0</v>
      </c>
      <c r="E2525" s="380">
        <f>PTCA!H2508</f>
        <v>0</v>
      </c>
      <c r="F2525" s="380">
        <f>PTCA!Z2508</f>
        <v>0</v>
      </c>
      <c r="G2525" s="380">
        <f>PTCA!AD2508</f>
        <v>0</v>
      </c>
      <c r="H2525" s="62"/>
      <c r="I2525" s="760">
        <f>PTCA!C2508</f>
        <v>0</v>
      </c>
      <c r="J2525" s="760" t="str">
        <f>PTCA!AK2508</f>
        <v/>
      </c>
      <c r="K2525" s="760">
        <f>PTCA!AL2508</f>
        <v>0</v>
      </c>
      <c r="L2525" s="62"/>
      <c r="M2525" s="607"/>
      <c r="N2525" s="62"/>
      <c r="O2525" s="63">
        <f>PTCA!AA4261</f>
        <v>0</v>
      </c>
      <c r="P2525" s="63">
        <f>PTCA!AF4261</f>
        <v>0</v>
      </c>
      <c r="Q2525" s="232" t="e">
        <f t="shared" si="79"/>
        <v>#DIV/0!</v>
      </c>
      <c r="R2525" s="544">
        <f>PTCA!AI4261</f>
        <v>0</v>
      </c>
      <c r="S2525" s="544">
        <f>PTCA!AJ2508</f>
        <v>0</v>
      </c>
      <c r="T2525" s="53"/>
      <c r="U2525" s="232" t="e">
        <f t="shared" si="80"/>
        <v>#DIV/0!</v>
      </c>
      <c r="V2525" s="272"/>
      <c r="X2525" s="255"/>
      <c r="Y2525" s="254"/>
    </row>
    <row r="2526" spans="1:25" ht="15">
      <c r="A2526" s="380" t="str">
        <f>PTCA!B2509</f>
        <v>-000</v>
      </c>
      <c r="B2526" s="380">
        <f>PTCA!D2509</f>
        <v>0</v>
      </c>
      <c r="C2526" s="380">
        <f>PTCA!J2509</f>
        <v>0</v>
      </c>
      <c r="D2526" s="380">
        <f>PTCA!K2509</f>
        <v>0</v>
      </c>
      <c r="E2526" s="380">
        <f>PTCA!H2509</f>
        <v>0</v>
      </c>
      <c r="F2526" s="380">
        <f>PTCA!Z2509</f>
        <v>0</v>
      </c>
      <c r="G2526" s="380">
        <f>PTCA!AD2509</f>
        <v>0</v>
      </c>
      <c r="H2526" s="62"/>
      <c r="I2526" s="760">
        <f>PTCA!C2509</f>
        <v>0</v>
      </c>
      <c r="J2526" s="760" t="str">
        <f>PTCA!AK2509</f>
        <v/>
      </c>
      <c r="K2526" s="760">
        <f>PTCA!AL2509</f>
        <v>0</v>
      </c>
      <c r="L2526" s="62"/>
      <c r="M2526" s="607"/>
      <c r="N2526" s="62"/>
      <c r="O2526" s="63">
        <f>PTCA!AA4262</f>
        <v>0</v>
      </c>
      <c r="P2526" s="63">
        <f>PTCA!AF4262</f>
        <v>0</v>
      </c>
      <c r="Q2526" s="232" t="e">
        <f t="shared" si="79"/>
        <v>#DIV/0!</v>
      </c>
      <c r="R2526" s="544">
        <f>PTCA!AI4262</f>
        <v>0</v>
      </c>
      <c r="S2526" s="544">
        <f>PTCA!AJ2509</f>
        <v>0</v>
      </c>
      <c r="T2526" s="53"/>
      <c r="U2526" s="232" t="e">
        <f t="shared" si="80"/>
        <v>#DIV/0!</v>
      </c>
      <c r="V2526" s="272"/>
      <c r="X2526" s="255"/>
      <c r="Y2526" s="254"/>
    </row>
    <row r="2527" spans="1:25" ht="15">
      <c r="A2527" s="380" t="str">
        <f>PTCA!B2510</f>
        <v>-000</v>
      </c>
      <c r="B2527" s="380">
        <f>PTCA!D2510</f>
        <v>0</v>
      </c>
      <c r="C2527" s="380">
        <f>PTCA!J2510</f>
        <v>0</v>
      </c>
      <c r="D2527" s="380">
        <f>PTCA!K2510</f>
        <v>0</v>
      </c>
      <c r="E2527" s="380">
        <f>PTCA!H2510</f>
        <v>0</v>
      </c>
      <c r="F2527" s="380">
        <f>PTCA!Z2510</f>
        <v>0</v>
      </c>
      <c r="G2527" s="380">
        <f>PTCA!AD2510</f>
        <v>0</v>
      </c>
      <c r="H2527" s="62"/>
      <c r="I2527" s="760">
        <f>PTCA!C2510</f>
        <v>0</v>
      </c>
      <c r="J2527" s="760" t="str">
        <f>PTCA!AK2510</f>
        <v/>
      </c>
      <c r="K2527" s="760">
        <f>PTCA!AL2510</f>
        <v>0</v>
      </c>
      <c r="L2527" s="62"/>
      <c r="M2527" s="607"/>
      <c r="N2527" s="62"/>
      <c r="O2527" s="63">
        <f>PTCA!AA4263</f>
        <v>0</v>
      </c>
      <c r="P2527" s="63">
        <f>PTCA!AF4263</f>
        <v>0</v>
      </c>
      <c r="Q2527" s="232" t="e">
        <f t="shared" si="79"/>
        <v>#DIV/0!</v>
      </c>
      <c r="R2527" s="544">
        <f>PTCA!AI4263</f>
        <v>0</v>
      </c>
      <c r="S2527" s="544">
        <f>PTCA!AJ2510</f>
        <v>0</v>
      </c>
      <c r="T2527" s="53"/>
      <c r="U2527" s="232" t="e">
        <f t="shared" si="80"/>
        <v>#DIV/0!</v>
      </c>
      <c r="V2527" s="272"/>
      <c r="X2527" s="255"/>
      <c r="Y2527" s="254"/>
    </row>
    <row r="2528" spans="1:25" ht="15">
      <c r="A2528" s="380" t="str">
        <f>PTCA!B2511</f>
        <v>-000</v>
      </c>
      <c r="B2528" s="380">
        <f>PTCA!D2511</f>
        <v>0</v>
      </c>
      <c r="C2528" s="380">
        <f>PTCA!J2511</f>
        <v>0</v>
      </c>
      <c r="D2528" s="380">
        <f>PTCA!K2511</f>
        <v>0</v>
      </c>
      <c r="E2528" s="380">
        <f>PTCA!H2511</f>
        <v>0</v>
      </c>
      <c r="F2528" s="380">
        <f>PTCA!Z2511</f>
        <v>0</v>
      </c>
      <c r="G2528" s="380">
        <f>PTCA!AD2511</f>
        <v>0</v>
      </c>
      <c r="H2528" s="62"/>
      <c r="I2528" s="760">
        <f>PTCA!C2511</f>
        <v>0</v>
      </c>
      <c r="J2528" s="760" t="str">
        <f>PTCA!AK2511</f>
        <v/>
      </c>
      <c r="K2528" s="760">
        <f>PTCA!AL2511</f>
        <v>0</v>
      </c>
      <c r="L2528" s="62"/>
      <c r="M2528" s="607"/>
      <c r="N2528" s="62"/>
      <c r="O2528" s="63">
        <f>PTCA!AA4264</f>
        <v>0</v>
      </c>
      <c r="P2528" s="63">
        <f>PTCA!AF4264</f>
        <v>0</v>
      </c>
      <c r="Q2528" s="232" t="e">
        <f t="shared" si="79"/>
        <v>#DIV/0!</v>
      </c>
      <c r="R2528" s="544">
        <f>PTCA!AI4264</f>
        <v>0</v>
      </c>
      <c r="S2528" s="544">
        <f>PTCA!AJ2511</f>
        <v>0</v>
      </c>
      <c r="T2528" s="53"/>
      <c r="U2528" s="232" t="e">
        <f t="shared" si="80"/>
        <v>#DIV/0!</v>
      </c>
      <c r="V2528" s="272"/>
      <c r="X2528" s="255"/>
      <c r="Y2528" s="254"/>
    </row>
    <row r="2529" spans="1:25" ht="15">
      <c r="A2529" s="380" t="str">
        <f>PTCA!B2512</f>
        <v>-000</v>
      </c>
      <c r="B2529" s="380">
        <f>PTCA!D2512</f>
        <v>0</v>
      </c>
      <c r="C2529" s="380">
        <f>PTCA!J2512</f>
        <v>0</v>
      </c>
      <c r="D2529" s="380">
        <f>PTCA!K2512</f>
        <v>0</v>
      </c>
      <c r="E2529" s="380">
        <f>PTCA!H2512</f>
        <v>0</v>
      </c>
      <c r="F2529" s="380">
        <f>PTCA!Z2512</f>
        <v>0</v>
      </c>
      <c r="G2529" s="380">
        <f>PTCA!AD2512</f>
        <v>0</v>
      </c>
      <c r="H2529" s="62"/>
      <c r="I2529" s="760">
        <f>PTCA!C2512</f>
        <v>0</v>
      </c>
      <c r="J2529" s="760" t="str">
        <f>PTCA!AK2512</f>
        <v/>
      </c>
      <c r="K2529" s="760">
        <f>PTCA!AL2512</f>
        <v>0</v>
      </c>
      <c r="L2529" s="62"/>
      <c r="M2529" s="607"/>
      <c r="N2529" s="62"/>
      <c r="O2529" s="63">
        <f>PTCA!AA4265</f>
        <v>0</v>
      </c>
      <c r="P2529" s="63">
        <f>PTCA!AF4265</f>
        <v>0</v>
      </c>
      <c r="Q2529" s="232" t="e">
        <f t="shared" si="79"/>
        <v>#DIV/0!</v>
      </c>
      <c r="R2529" s="544">
        <f>PTCA!AI4265</f>
        <v>0</v>
      </c>
      <c r="S2529" s="544">
        <f>PTCA!AJ2512</f>
        <v>0</v>
      </c>
      <c r="T2529" s="53"/>
      <c r="U2529" s="232" t="e">
        <f t="shared" si="80"/>
        <v>#DIV/0!</v>
      </c>
      <c r="V2529" s="272"/>
      <c r="X2529" s="255"/>
      <c r="Y2529" s="254"/>
    </row>
    <row r="2530" spans="1:25" ht="15">
      <c r="A2530" s="380" t="str">
        <f>PTCA!B2513</f>
        <v>-000</v>
      </c>
      <c r="B2530" s="380">
        <f>PTCA!D2513</f>
        <v>0</v>
      </c>
      <c r="C2530" s="380">
        <f>PTCA!J2513</f>
        <v>0</v>
      </c>
      <c r="D2530" s="380">
        <f>PTCA!K2513</f>
        <v>0</v>
      </c>
      <c r="E2530" s="380">
        <f>PTCA!H2513</f>
        <v>0</v>
      </c>
      <c r="F2530" s="380">
        <f>PTCA!Z2513</f>
        <v>0</v>
      </c>
      <c r="G2530" s="380">
        <f>PTCA!AD2513</f>
        <v>0</v>
      </c>
      <c r="H2530" s="62"/>
      <c r="I2530" s="760">
        <f>PTCA!C2513</f>
        <v>0</v>
      </c>
      <c r="J2530" s="760" t="str">
        <f>PTCA!AK2513</f>
        <v/>
      </c>
      <c r="K2530" s="760">
        <f>PTCA!AL2513</f>
        <v>0</v>
      </c>
      <c r="L2530" s="62"/>
      <c r="M2530" s="607"/>
      <c r="N2530" s="62"/>
      <c r="O2530" s="63">
        <f>PTCA!AA4266</f>
        <v>0</v>
      </c>
      <c r="P2530" s="63">
        <f>PTCA!AF4266</f>
        <v>0</v>
      </c>
      <c r="Q2530" s="232" t="e">
        <f t="shared" si="79"/>
        <v>#DIV/0!</v>
      </c>
      <c r="R2530" s="544">
        <f>PTCA!AI4266</f>
        <v>0</v>
      </c>
      <c r="S2530" s="544">
        <f>PTCA!AJ2513</f>
        <v>0</v>
      </c>
      <c r="T2530" s="53"/>
      <c r="U2530" s="232" t="e">
        <f t="shared" si="80"/>
        <v>#DIV/0!</v>
      </c>
      <c r="V2530" s="272"/>
      <c r="X2530" s="255"/>
      <c r="Y2530" s="254"/>
    </row>
    <row r="2531" spans="1:25" ht="15">
      <c r="A2531" s="380" t="str">
        <f>PTCA!B2514</f>
        <v>-000</v>
      </c>
      <c r="B2531" s="380">
        <f>PTCA!D2514</f>
        <v>0</v>
      </c>
      <c r="C2531" s="380">
        <f>PTCA!J2514</f>
        <v>0</v>
      </c>
      <c r="D2531" s="380">
        <f>PTCA!K2514</f>
        <v>0</v>
      </c>
      <c r="E2531" s="380">
        <f>PTCA!H2514</f>
        <v>0</v>
      </c>
      <c r="F2531" s="380">
        <f>PTCA!Z2514</f>
        <v>0</v>
      </c>
      <c r="G2531" s="380">
        <f>PTCA!AD2514</f>
        <v>0</v>
      </c>
      <c r="H2531" s="62"/>
      <c r="I2531" s="760">
        <f>PTCA!C2514</f>
        <v>0</v>
      </c>
      <c r="J2531" s="760" t="str">
        <f>PTCA!AK2514</f>
        <v/>
      </c>
      <c r="K2531" s="760">
        <f>PTCA!AL2514</f>
        <v>0</v>
      </c>
      <c r="L2531" s="62"/>
      <c r="M2531" s="607"/>
      <c r="N2531" s="62"/>
      <c r="O2531" s="63">
        <f>PTCA!AA4267</f>
        <v>0</v>
      </c>
      <c r="P2531" s="63">
        <f>PTCA!AF4267</f>
        <v>0</v>
      </c>
      <c r="Q2531" s="232" t="e">
        <f t="shared" si="79"/>
        <v>#DIV/0!</v>
      </c>
      <c r="R2531" s="544">
        <f>PTCA!AI4267</f>
        <v>0</v>
      </c>
      <c r="S2531" s="544">
        <f>PTCA!AJ2514</f>
        <v>0</v>
      </c>
      <c r="T2531" s="53"/>
      <c r="U2531" s="232" t="e">
        <f t="shared" si="80"/>
        <v>#DIV/0!</v>
      </c>
      <c r="V2531" s="272"/>
      <c r="X2531" s="255"/>
      <c r="Y2531" s="254"/>
    </row>
    <row r="2532" spans="1:25" ht="15">
      <c r="A2532" s="380" t="str">
        <f>PTCA!B2515</f>
        <v>-000</v>
      </c>
      <c r="B2532" s="380">
        <f>PTCA!D2515</f>
        <v>0</v>
      </c>
      <c r="C2532" s="380">
        <f>PTCA!J2515</f>
        <v>0</v>
      </c>
      <c r="D2532" s="380">
        <f>PTCA!K2515</f>
        <v>0</v>
      </c>
      <c r="E2532" s="380">
        <f>PTCA!H2515</f>
        <v>0</v>
      </c>
      <c r="F2532" s="380">
        <f>PTCA!Z2515</f>
        <v>0</v>
      </c>
      <c r="G2532" s="380">
        <f>PTCA!AD2515</f>
        <v>0</v>
      </c>
      <c r="H2532" s="62"/>
      <c r="I2532" s="760">
        <f>PTCA!C2515</f>
        <v>0</v>
      </c>
      <c r="J2532" s="760" t="str">
        <f>PTCA!AK2515</f>
        <v/>
      </c>
      <c r="K2532" s="760">
        <f>PTCA!AL2515</f>
        <v>0</v>
      </c>
      <c r="L2532" s="62"/>
      <c r="M2532" s="607"/>
      <c r="N2532" s="62"/>
      <c r="O2532" s="63">
        <f>PTCA!AA4268</f>
        <v>0</v>
      </c>
      <c r="P2532" s="63">
        <f>PTCA!AF4268</f>
        <v>0</v>
      </c>
      <c r="Q2532" s="232" t="e">
        <f t="shared" si="79"/>
        <v>#DIV/0!</v>
      </c>
      <c r="R2532" s="544">
        <f>PTCA!AI4268</f>
        <v>0</v>
      </c>
      <c r="S2532" s="544">
        <f>PTCA!AJ2515</f>
        <v>0</v>
      </c>
      <c r="T2532" s="53"/>
      <c r="U2532" s="232" t="e">
        <f t="shared" si="80"/>
        <v>#DIV/0!</v>
      </c>
      <c r="V2532" s="272"/>
      <c r="X2532" s="255"/>
      <c r="Y2532" s="254"/>
    </row>
    <row r="2533" spans="1:25" ht="15">
      <c r="A2533" s="380" t="str">
        <f>PTCA!B2516</f>
        <v>-000</v>
      </c>
      <c r="B2533" s="380">
        <f>PTCA!D2516</f>
        <v>0</v>
      </c>
      <c r="C2533" s="380">
        <f>PTCA!J2516</f>
        <v>0</v>
      </c>
      <c r="D2533" s="380">
        <f>PTCA!K2516</f>
        <v>0</v>
      </c>
      <c r="E2533" s="380">
        <f>PTCA!H2516</f>
        <v>0</v>
      </c>
      <c r="F2533" s="380">
        <f>PTCA!Z2516</f>
        <v>0</v>
      </c>
      <c r="G2533" s="380">
        <f>PTCA!AD2516</f>
        <v>0</v>
      </c>
      <c r="H2533" s="62"/>
      <c r="I2533" s="760">
        <f>PTCA!C2516</f>
        <v>0</v>
      </c>
      <c r="J2533" s="760" t="str">
        <f>PTCA!AK2516</f>
        <v/>
      </c>
      <c r="K2533" s="760">
        <f>PTCA!AL2516</f>
        <v>0</v>
      </c>
      <c r="L2533" s="62"/>
      <c r="M2533" s="607"/>
      <c r="N2533" s="62"/>
      <c r="O2533" s="63">
        <f>PTCA!AA4269</f>
        <v>0</v>
      </c>
      <c r="P2533" s="63">
        <f>PTCA!AF4269</f>
        <v>0</v>
      </c>
      <c r="Q2533" s="232" t="e">
        <f t="shared" si="79"/>
        <v>#DIV/0!</v>
      </c>
      <c r="R2533" s="544">
        <f>PTCA!AI4269</f>
        <v>0</v>
      </c>
      <c r="S2533" s="544">
        <f>PTCA!AJ2516</f>
        <v>0</v>
      </c>
      <c r="T2533" s="53"/>
      <c r="U2533" s="232" t="e">
        <f t="shared" si="80"/>
        <v>#DIV/0!</v>
      </c>
      <c r="V2533" s="272"/>
      <c r="X2533" s="255"/>
      <c r="Y2533" s="254"/>
    </row>
    <row r="2534" spans="1:25" ht="15">
      <c r="A2534" s="380" t="str">
        <f>PTCA!B2517</f>
        <v>-000</v>
      </c>
      <c r="B2534" s="380">
        <f>PTCA!D2517</f>
        <v>0</v>
      </c>
      <c r="C2534" s="380">
        <f>PTCA!J2517</f>
        <v>0</v>
      </c>
      <c r="D2534" s="380">
        <f>PTCA!K2517</f>
        <v>0</v>
      </c>
      <c r="E2534" s="380">
        <f>PTCA!H2517</f>
        <v>0</v>
      </c>
      <c r="F2534" s="380">
        <f>PTCA!Z2517</f>
        <v>0</v>
      </c>
      <c r="G2534" s="380">
        <f>PTCA!AD2517</f>
        <v>0</v>
      </c>
      <c r="H2534" s="62"/>
      <c r="I2534" s="760">
        <f>PTCA!C2517</f>
        <v>0</v>
      </c>
      <c r="J2534" s="760" t="str">
        <f>PTCA!AK2517</f>
        <v/>
      </c>
      <c r="K2534" s="760">
        <f>PTCA!AL2517</f>
        <v>0</v>
      </c>
      <c r="L2534" s="62"/>
      <c r="M2534" s="607"/>
      <c r="N2534" s="62"/>
      <c r="O2534" s="63">
        <f>PTCA!AA4270</f>
        <v>0</v>
      </c>
      <c r="P2534" s="63">
        <f>PTCA!AF4270</f>
        <v>0</v>
      </c>
      <c r="Q2534" s="232" t="e">
        <f t="shared" si="79"/>
        <v>#DIV/0!</v>
      </c>
      <c r="R2534" s="544">
        <f>PTCA!AI4270</f>
        <v>0</v>
      </c>
      <c r="S2534" s="544">
        <f>PTCA!AJ2517</f>
        <v>0</v>
      </c>
      <c r="T2534" s="53"/>
      <c r="U2534" s="232" t="e">
        <f t="shared" si="80"/>
        <v>#DIV/0!</v>
      </c>
      <c r="V2534" s="272"/>
      <c r="X2534" s="255"/>
      <c r="Y2534" s="254"/>
    </row>
    <row r="2535" spans="1:25" ht="15">
      <c r="A2535" s="380" t="str">
        <f>PTCA!B2518</f>
        <v>-000</v>
      </c>
      <c r="B2535" s="380">
        <f>PTCA!D2518</f>
        <v>0</v>
      </c>
      <c r="C2535" s="380">
        <f>PTCA!J2518</f>
        <v>0</v>
      </c>
      <c r="D2535" s="380">
        <f>PTCA!K2518</f>
        <v>0</v>
      </c>
      <c r="E2535" s="380">
        <f>PTCA!H2518</f>
        <v>0</v>
      </c>
      <c r="F2535" s="380">
        <f>PTCA!Z2518</f>
        <v>0</v>
      </c>
      <c r="G2535" s="380">
        <f>PTCA!AD2518</f>
        <v>0</v>
      </c>
      <c r="H2535" s="62"/>
      <c r="I2535" s="760">
        <f>PTCA!C2518</f>
        <v>0</v>
      </c>
      <c r="J2535" s="760" t="str">
        <f>PTCA!AK2518</f>
        <v/>
      </c>
      <c r="K2535" s="760">
        <f>PTCA!AL2518</f>
        <v>0</v>
      </c>
      <c r="L2535" s="62"/>
      <c r="M2535" s="607"/>
      <c r="N2535" s="62"/>
      <c r="O2535" s="63">
        <f>PTCA!AA4271</f>
        <v>0</v>
      </c>
      <c r="P2535" s="63">
        <f>PTCA!AF4271</f>
        <v>0</v>
      </c>
      <c r="Q2535" s="232" t="e">
        <f t="shared" si="79"/>
        <v>#DIV/0!</v>
      </c>
      <c r="R2535" s="544">
        <f>PTCA!AI4271</f>
        <v>0</v>
      </c>
      <c r="S2535" s="544">
        <f>PTCA!AJ2518</f>
        <v>0</v>
      </c>
      <c r="T2535" s="53"/>
      <c r="U2535" s="232" t="e">
        <f t="shared" si="80"/>
        <v>#DIV/0!</v>
      </c>
      <c r="V2535" s="272"/>
      <c r="X2535" s="255"/>
      <c r="Y2535" s="254"/>
    </row>
    <row r="2536" spans="1:25" ht="15">
      <c r="A2536" s="380" t="str">
        <f>PTCA!B2519</f>
        <v>-000</v>
      </c>
      <c r="B2536" s="380">
        <f>PTCA!D2519</f>
        <v>0</v>
      </c>
      <c r="C2536" s="380">
        <f>PTCA!J2519</f>
        <v>0</v>
      </c>
      <c r="D2536" s="380">
        <f>PTCA!K2519</f>
        <v>0</v>
      </c>
      <c r="E2536" s="380">
        <f>PTCA!H2519</f>
        <v>0</v>
      </c>
      <c r="F2536" s="380">
        <f>PTCA!Z2519</f>
        <v>0</v>
      </c>
      <c r="G2536" s="380">
        <f>PTCA!AD2519</f>
        <v>0</v>
      </c>
      <c r="H2536" s="62"/>
      <c r="I2536" s="760">
        <f>PTCA!C2519</f>
        <v>0</v>
      </c>
      <c r="J2536" s="760" t="str">
        <f>PTCA!AK2519</f>
        <v/>
      </c>
      <c r="K2536" s="760">
        <f>PTCA!AL2519</f>
        <v>0</v>
      </c>
      <c r="L2536" s="62"/>
      <c r="M2536" s="607"/>
      <c r="N2536" s="62"/>
      <c r="O2536" s="63">
        <f>PTCA!AA4272</f>
        <v>0</v>
      </c>
      <c r="P2536" s="63">
        <f>PTCA!AF4272</f>
        <v>0</v>
      </c>
      <c r="Q2536" s="232" t="e">
        <f t="shared" si="79"/>
        <v>#DIV/0!</v>
      </c>
      <c r="R2536" s="544">
        <f>PTCA!AI4272</f>
        <v>0</v>
      </c>
      <c r="S2536" s="544">
        <f>PTCA!AJ2519</f>
        <v>0</v>
      </c>
      <c r="T2536" s="53"/>
      <c r="U2536" s="232" t="e">
        <f t="shared" si="80"/>
        <v>#DIV/0!</v>
      </c>
      <c r="V2536" s="272"/>
      <c r="X2536" s="255"/>
      <c r="Y2536" s="254"/>
    </row>
    <row r="2537" spans="1:25" ht="15">
      <c r="A2537" s="380" t="str">
        <f>PTCA!B2520</f>
        <v>-000</v>
      </c>
      <c r="B2537" s="380">
        <f>PTCA!D2520</f>
        <v>0</v>
      </c>
      <c r="C2537" s="380">
        <f>PTCA!J2520</f>
        <v>0</v>
      </c>
      <c r="D2537" s="380">
        <f>PTCA!K2520</f>
        <v>0</v>
      </c>
      <c r="E2537" s="380">
        <f>PTCA!H2520</f>
        <v>0</v>
      </c>
      <c r="F2537" s="380">
        <f>PTCA!Z2520</f>
        <v>0</v>
      </c>
      <c r="G2537" s="380">
        <f>PTCA!AD2520</f>
        <v>0</v>
      </c>
      <c r="H2537" s="62"/>
      <c r="I2537" s="760">
        <f>PTCA!C2520</f>
        <v>0</v>
      </c>
      <c r="J2537" s="760" t="str">
        <f>PTCA!AK2520</f>
        <v/>
      </c>
      <c r="K2537" s="760">
        <f>PTCA!AL2520</f>
        <v>0</v>
      </c>
      <c r="L2537" s="62"/>
      <c r="M2537" s="607"/>
      <c r="N2537" s="62"/>
      <c r="O2537" s="63">
        <f>PTCA!AA4273</f>
        <v>0</v>
      </c>
      <c r="P2537" s="63">
        <f>PTCA!AF4273</f>
        <v>0</v>
      </c>
      <c r="Q2537" s="232" t="e">
        <f t="shared" si="79"/>
        <v>#DIV/0!</v>
      </c>
      <c r="R2537" s="544">
        <f>PTCA!AI4273</f>
        <v>0</v>
      </c>
      <c r="S2537" s="544">
        <f>PTCA!AJ2520</f>
        <v>0</v>
      </c>
      <c r="T2537" s="53"/>
      <c r="U2537" s="232" t="e">
        <f t="shared" si="80"/>
        <v>#DIV/0!</v>
      </c>
      <c r="V2537" s="272"/>
      <c r="X2537" s="255"/>
      <c r="Y2537" s="254"/>
    </row>
    <row r="2538" spans="1:25" ht="15">
      <c r="A2538" s="380" t="str">
        <f>PTCA!B2521</f>
        <v>-000</v>
      </c>
      <c r="B2538" s="380">
        <f>PTCA!D2521</f>
        <v>0</v>
      </c>
      <c r="C2538" s="380">
        <f>PTCA!J2521</f>
        <v>0</v>
      </c>
      <c r="D2538" s="380">
        <f>PTCA!K2521</f>
        <v>0</v>
      </c>
      <c r="E2538" s="380">
        <f>PTCA!H2521</f>
        <v>0</v>
      </c>
      <c r="F2538" s="380">
        <f>PTCA!Z2521</f>
        <v>0</v>
      </c>
      <c r="G2538" s="380">
        <f>PTCA!AD2521</f>
        <v>0</v>
      </c>
      <c r="H2538" s="62"/>
      <c r="I2538" s="760">
        <f>PTCA!C2521</f>
        <v>0</v>
      </c>
      <c r="J2538" s="760" t="str">
        <f>PTCA!AK2521</f>
        <v/>
      </c>
      <c r="K2538" s="760">
        <f>PTCA!AL2521</f>
        <v>0</v>
      </c>
      <c r="L2538" s="62"/>
      <c r="M2538" s="607"/>
      <c r="N2538" s="62"/>
      <c r="O2538" s="63">
        <f>PTCA!AA4274</f>
        <v>0</v>
      </c>
      <c r="P2538" s="63">
        <f>PTCA!AF4274</f>
        <v>0</v>
      </c>
      <c r="Q2538" s="232" t="e">
        <f t="shared" si="79"/>
        <v>#DIV/0!</v>
      </c>
      <c r="R2538" s="544">
        <f>PTCA!AI4274</f>
        <v>0</v>
      </c>
      <c r="S2538" s="544">
        <f>PTCA!AJ2521</f>
        <v>0</v>
      </c>
      <c r="T2538" s="53"/>
      <c r="U2538" s="232" t="e">
        <f t="shared" si="80"/>
        <v>#DIV/0!</v>
      </c>
      <c r="V2538" s="272"/>
      <c r="X2538" s="255"/>
      <c r="Y2538" s="254"/>
    </row>
    <row r="2539" spans="1:25" ht="15">
      <c r="A2539" s="380" t="str">
        <f>PTCA!B2522</f>
        <v>-000</v>
      </c>
      <c r="B2539" s="380">
        <f>PTCA!D2522</f>
        <v>0</v>
      </c>
      <c r="C2539" s="380">
        <f>PTCA!J2522</f>
        <v>0</v>
      </c>
      <c r="D2539" s="380">
        <f>PTCA!K2522</f>
        <v>0</v>
      </c>
      <c r="E2539" s="380">
        <f>PTCA!H2522</f>
        <v>0</v>
      </c>
      <c r="F2539" s="380">
        <f>PTCA!Z2522</f>
        <v>0</v>
      </c>
      <c r="G2539" s="380">
        <f>PTCA!AD2522</f>
        <v>0</v>
      </c>
      <c r="H2539" s="62"/>
      <c r="I2539" s="760">
        <f>PTCA!C2522</f>
        <v>0</v>
      </c>
      <c r="J2539" s="760" t="str">
        <f>PTCA!AK2522</f>
        <v/>
      </c>
      <c r="K2539" s="760">
        <f>PTCA!AL2522</f>
        <v>0</v>
      </c>
      <c r="L2539" s="62"/>
      <c r="M2539" s="607"/>
      <c r="N2539" s="62"/>
      <c r="O2539" s="63">
        <f>PTCA!AA4275</f>
        <v>0</v>
      </c>
      <c r="P2539" s="63">
        <f>PTCA!AF4275</f>
        <v>0</v>
      </c>
      <c r="Q2539" s="232" t="e">
        <f t="shared" si="79"/>
        <v>#DIV/0!</v>
      </c>
      <c r="R2539" s="544">
        <f>PTCA!AI4275</f>
        <v>0</v>
      </c>
      <c r="S2539" s="544">
        <f>PTCA!AJ2522</f>
        <v>0</v>
      </c>
      <c r="T2539" s="53"/>
      <c r="U2539" s="232" t="e">
        <f t="shared" si="80"/>
        <v>#DIV/0!</v>
      </c>
      <c r="V2539" s="272"/>
      <c r="X2539" s="255"/>
      <c r="Y2539" s="254"/>
    </row>
    <row r="2540" spans="1:25" ht="15">
      <c r="A2540" s="380" t="str">
        <f>PTCA!B2523</f>
        <v>-000</v>
      </c>
      <c r="B2540" s="380">
        <f>PTCA!D2523</f>
        <v>0</v>
      </c>
      <c r="C2540" s="380">
        <f>PTCA!J2523</f>
        <v>0</v>
      </c>
      <c r="D2540" s="380">
        <f>PTCA!K2523</f>
        <v>0</v>
      </c>
      <c r="E2540" s="380">
        <f>PTCA!H2523</f>
        <v>0</v>
      </c>
      <c r="F2540" s="380">
        <f>PTCA!Z2523</f>
        <v>0</v>
      </c>
      <c r="G2540" s="380">
        <f>PTCA!AD2523</f>
        <v>0</v>
      </c>
      <c r="H2540" s="62"/>
      <c r="I2540" s="760">
        <f>PTCA!C2523</f>
        <v>0</v>
      </c>
      <c r="J2540" s="760" t="str">
        <f>PTCA!AK2523</f>
        <v/>
      </c>
      <c r="K2540" s="760">
        <f>PTCA!AL2523</f>
        <v>0</v>
      </c>
      <c r="L2540" s="62"/>
      <c r="M2540" s="607"/>
      <c r="N2540" s="62"/>
      <c r="O2540" s="63">
        <f>PTCA!AA4276</f>
        <v>0</v>
      </c>
      <c r="P2540" s="63">
        <f>PTCA!AF4276</f>
        <v>0</v>
      </c>
      <c r="Q2540" s="232" t="e">
        <f t="shared" si="79"/>
        <v>#DIV/0!</v>
      </c>
      <c r="R2540" s="544">
        <f>PTCA!AI4276</f>
        <v>0</v>
      </c>
      <c r="S2540" s="544">
        <f>PTCA!AJ2523</f>
        <v>0</v>
      </c>
      <c r="T2540" s="53"/>
      <c r="U2540" s="232" t="e">
        <f t="shared" si="80"/>
        <v>#DIV/0!</v>
      </c>
      <c r="V2540" s="272"/>
      <c r="X2540" s="255"/>
      <c r="Y2540" s="254"/>
    </row>
    <row r="2541" spans="1:25" ht="15">
      <c r="A2541" s="380" t="str">
        <f>PTCA!B2524</f>
        <v>-000</v>
      </c>
      <c r="B2541" s="380">
        <f>PTCA!D2524</f>
        <v>0</v>
      </c>
      <c r="C2541" s="380">
        <f>PTCA!J2524</f>
        <v>0</v>
      </c>
      <c r="D2541" s="380">
        <f>PTCA!K2524</f>
        <v>0</v>
      </c>
      <c r="E2541" s="380">
        <f>PTCA!H2524</f>
        <v>0</v>
      </c>
      <c r="F2541" s="380">
        <f>PTCA!Z2524</f>
        <v>0</v>
      </c>
      <c r="G2541" s="380">
        <f>PTCA!AD2524</f>
        <v>0</v>
      </c>
      <c r="H2541" s="62"/>
      <c r="I2541" s="760">
        <f>PTCA!C2524</f>
        <v>0</v>
      </c>
      <c r="J2541" s="760" t="str">
        <f>PTCA!AK2524</f>
        <v/>
      </c>
      <c r="K2541" s="760">
        <f>PTCA!AL2524</f>
        <v>0</v>
      </c>
      <c r="L2541" s="62"/>
      <c r="M2541" s="607"/>
      <c r="N2541" s="62"/>
      <c r="O2541" s="63">
        <f>PTCA!AA4277</f>
        <v>0</v>
      </c>
      <c r="P2541" s="63">
        <f>PTCA!AF4277</f>
        <v>0</v>
      </c>
      <c r="Q2541" s="232" t="e">
        <f t="shared" si="79"/>
        <v>#DIV/0!</v>
      </c>
      <c r="R2541" s="544">
        <f>PTCA!AI4277</f>
        <v>0</v>
      </c>
      <c r="S2541" s="544">
        <f>PTCA!AJ2524</f>
        <v>0</v>
      </c>
      <c r="T2541" s="53"/>
      <c r="U2541" s="232" t="e">
        <f t="shared" si="80"/>
        <v>#DIV/0!</v>
      </c>
      <c r="V2541" s="272"/>
      <c r="X2541" s="255"/>
      <c r="Y2541" s="254"/>
    </row>
    <row r="2542" spans="1:25" ht="15">
      <c r="A2542" s="380" t="str">
        <f>PTCA!B2525</f>
        <v>-000</v>
      </c>
      <c r="B2542" s="380">
        <f>PTCA!D2525</f>
        <v>0</v>
      </c>
      <c r="C2542" s="380">
        <f>PTCA!J2525</f>
        <v>0</v>
      </c>
      <c r="D2542" s="380">
        <f>PTCA!K2525</f>
        <v>0</v>
      </c>
      <c r="E2542" s="380">
        <f>PTCA!H2525</f>
        <v>0</v>
      </c>
      <c r="F2542" s="380">
        <f>PTCA!Z2525</f>
        <v>0</v>
      </c>
      <c r="G2542" s="380">
        <f>PTCA!AD2525</f>
        <v>0</v>
      </c>
      <c r="H2542" s="62"/>
      <c r="I2542" s="760">
        <f>PTCA!C2525</f>
        <v>0</v>
      </c>
      <c r="J2542" s="760" t="str">
        <f>PTCA!AK2525</f>
        <v/>
      </c>
      <c r="K2542" s="760">
        <f>PTCA!AL2525</f>
        <v>0</v>
      </c>
      <c r="L2542" s="62"/>
      <c r="M2542" s="607"/>
      <c r="N2542" s="62"/>
      <c r="O2542" s="63">
        <f>PTCA!AA4278</f>
        <v>0</v>
      </c>
      <c r="P2542" s="63">
        <f>PTCA!AF4278</f>
        <v>0</v>
      </c>
      <c r="Q2542" s="232" t="e">
        <f t="shared" si="79"/>
        <v>#DIV/0!</v>
      </c>
      <c r="R2542" s="544">
        <f>PTCA!AI4278</f>
        <v>0</v>
      </c>
      <c r="S2542" s="544">
        <f>PTCA!AJ2525</f>
        <v>0</v>
      </c>
      <c r="T2542" s="53"/>
      <c r="U2542" s="232" t="e">
        <f t="shared" si="80"/>
        <v>#DIV/0!</v>
      </c>
      <c r="V2542" s="272"/>
      <c r="X2542" s="255"/>
      <c r="Y2542" s="254"/>
    </row>
    <row r="2543" spans="1:25" ht="15">
      <c r="A2543" s="380" t="str">
        <f>PTCA!B2526</f>
        <v>-000</v>
      </c>
      <c r="B2543" s="380">
        <f>PTCA!D2526</f>
        <v>0</v>
      </c>
      <c r="C2543" s="380">
        <f>PTCA!J2526</f>
        <v>0</v>
      </c>
      <c r="D2543" s="380">
        <f>PTCA!K2526</f>
        <v>0</v>
      </c>
      <c r="E2543" s="380">
        <f>PTCA!H2526</f>
        <v>0</v>
      </c>
      <c r="F2543" s="380">
        <f>PTCA!Z2526</f>
        <v>0</v>
      </c>
      <c r="G2543" s="380">
        <f>PTCA!AD2526</f>
        <v>0</v>
      </c>
      <c r="H2543" s="62"/>
      <c r="I2543" s="760">
        <f>PTCA!C2526</f>
        <v>0</v>
      </c>
      <c r="J2543" s="760" t="str">
        <f>PTCA!AK2526</f>
        <v/>
      </c>
      <c r="K2543" s="760">
        <f>PTCA!AL2526</f>
        <v>0</v>
      </c>
      <c r="L2543" s="62"/>
      <c r="M2543" s="607"/>
      <c r="N2543" s="62"/>
      <c r="O2543" s="63">
        <f>PTCA!AA4279</f>
        <v>0</v>
      </c>
      <c r="P2543" s="63">
        <f>PTCA!AF4279</f>
        <v>0</v>
      </c>
      <c r="Q2543" s="232" t="e">
        <f t="shared" si="79"/>
        <v>#DIV/0!</v>
      </c>
      <c r="R2543" s="544">
        <f>PTCA!AI4279</f>
        <v>0</v>
      </c>
      <c r="S2543" s="544">
        <f>PTCA!AJ2526</f>
        <v>0</v>
      </c>
      <c r="T2543" s="53"/>
      <c r="U2543" s="232" t="e">
        <f t="shared" si="80"/>
        <v>#DIV/0!</v>
      </c>
      <c r="V2543" s="272"/>
      <c r="X2543" s="255"/>
      <c r="Y2543" s="254"/>
    </row>
    <row r="2544" spans="1:25" ht="15">
      <c r="A2544" s="380" t="str">
        <f>PTCA!B2527</f>
        <v>-000</v>
      </c>
      <c r="B2544" s="380">
        <f>PTCA!D2527</f>
        <v>0</v>
      </c>
      <c r="C2544" s="380">
        <f>PTCA!J2527</f>
        <v>0</v>
      </c>
      <c r="D2544" s="380">
        <f>PTCA!K2527</f>
        <v>0</v>
      </c>
      <c r="E2544" s="380">
        <f>PTCA!H2527</f>
        <v>0</v>
      </c>
      <c r="F2544" s="380">
        <f>PTCA!Z2527</f>
        <v>0</v>
      </c>
      <c r="G2544" s="380">
        <f>PTCA!AD2527</f>
        <v>0</v>
      </c>
      <c r="H2544" s="62"/>
      <c r="I2544" s="760">
        <f>PTCA!C2527</f>
        <v>0</v>
      </c>
      <c r="J2544" s="760" t="str">
        <f>PTCA!AK2527</f>
        <v/>
      </c>
      <c r="K2544" s="760">
        <f>PTCA!AL2527</f>
        <v>0</v>
      </c>
      <c r="L2544" s="62"/>
      <c r="M2544" s="607"/>
      <c r="N2544" s="62"/>
      <c r="O2544" s="63">
        <f>PTCA!AA4280</f>
        <v>0</v>
      </c>
      <c r="P2544" s="63">
        <f>PTCA!AF4280</f>
        <v>0</v>
      </c>
      <c r="Q2544" s="232" t="e">
        <f t="shared" si="79"/>
        <v>#DIV/0!</v>
      </c>
      <c r="R2544" s="544">
        <f>PTCA!AI4280</f>
        <v>0</v>
      </c>
      <c r="S2544" s="544">
        <f>PTCA!AJ2527</f>
        <v>0</v>
      </c>
      <c r="T2544" s="53"/>
      <c r="U2544" s="232" t="e">
        <f t="shared" si="80"/>
        <v>#DIV/0!</v>
      </c>
      <c r="V2544" s="272"/>
      <c r="X2544" s="255"/>
      <c r="Y2544" s="254"/>
    </row>
    <row r="2545" spans="1:25" ht="15">
      <c r="A2545" s="380" t="str">
        <f>PTCA!B2528</f>
        <v>-000</v>
      </c>
      <c r="B2545" s="380">
        <f>PTCA!D2528</f>
        <v>0</v>
      </c>
      <c r="C2545" s="380">
        <f>PTCA!J2528</f>
        <v>0</v>
      </c>
      <c r="D2545" s="380">
        <f>PTCA!K2528</f>
        <v>0</v>
      </c>
      <c r="E2545" s="380">
        <f>PTCA!H2528</f>
        <v>0</v>
      </c>
      <c r="F2545" s="380">
        <f>PTCA!Z2528</f>
        <v>0</v>
      </c>
      <c r="G2545" s="380">
        <f>PTCA!AD2528</f>
        <v>0</v>
      </c>
      <c r="H2545" s="62"/>
      <c r="I2545" s="760">
        <f>PTCA!C2528</f>
        <v>0</v>
      </c>
      <c r="J2545" s="760" t="str">
        <f>PTCA!AK2528</f>
        <v/>
      </c>
      <c r="K2545" s="760">
        <f>PTCA!AL2528</f>
        <v>0</v>
      </c>
      <c r="L2545" s="62"/>
      <c r="M2545" s="607"/>
      <c r="N2545" s="62"/>
      <c r="O2545" s="63">
        <f>PTCA!AA4281</f>
        <v>0</v>
      </c>
      <c r="P2545" s="63">
        <f>PTCA!AF4281</f>
        <v>0</v>
      </c>
      <c r="Q2545" s="232" t="e">
        <f t="shared" si="79"/>
        <v>#DIV/0!</v>
      </c>
      <c r="R2545" s="544">
        <f>PTCA!AI4281</f>
        <v>0</v>
      </c>
      <c r="S2545" s="544">
        <f>PTCA!AJ2528</f>
        <v>0</v>
      </c>
      <c r="T2545" s="53"/>
      <c r="U2545" s="232" t="e">
        <f t="shared" si="80"/>
        <v>#DIV/0!</v>
      </c>
      <c r="V2545" s="272"/>
      <c r="X2545" s="255"/>
      <c r="Y2545" s="254"/>
    </row>
    <row r="2546" spans="1:25" ht="15">
      <c r="A2546" s="380" t="str">
        <f>PTCA!B2529</f>
        <v>-000</v>
      </c>
      <c r="B2546" s="380">
        <f>PTCA!D2529</f>
        <v>0</v>
      </c>
      <c r="C2546" s="380">
        <f>PTCA!J2529</f>
        <v>0</v>
      </c>
      <c r="D2546" s="380">
        <f>PTCA!K2529</f>
        <v>0</v>
      </c>
      <c r="E2546" s="380">
        <f>PTCA!H2529</f>
        <v>0</v>
      </c>
      <c r="F2546" s="380">
        <f>PTCA!Z2529</f>
        <v>0</v>
      </c>
      <c r="G2546" s="380">
        <f>PTCA!AD2529</f>
        <v>0</v>
      </c>
      <c r="H2546" s="62"/>
      <c r="I2546" s="760">
        <f>PTCA!C2529</f>
        <v>0</v>
      </c>
      <c r="J2546" s="760" t="str">
        <f>PTCA!AK2529</f>
        <v/>
      </c>
      <c r="K2546" s="760">
        <f>PTCA!AL2529</f>
        <v>0</v>
      </c>
      <c r="L2546" s="62"/>
      <c r="M2546" s="607"/>
      <c r="N2546" s="62"/>
      <c r="O2546" s="63">
        <f>PTCA!AA4282</f>
        <v>0</v>
      </c>
      <c r="P2546" s="63">
        <f>PTCA!AF4282</f>
        <v>0</v>
      </c>
      <c r="Q2546" s="232" t="e">
        <f t="shared" si="79"/>
        <v>#DIV/0!</v>
      </c>
      <c r="R2546" s="544">
        <f>PTCA!AI4282</f>
        <v>0</v>
      </c>
      <c r="S2546" s="544">
        <f>PTCA!AJ2529</f>
        <v>0</v>
      </c>
      <c r="T2546" s="53"/>
      <c r="U2546" s="232" t="e">
        <f t="shared" si="80"/>
        <v>#DIV/0!</v>
      </c>
      <c r="V2546" s="272"/>
      <c r="X2546" s="255"/>
      <c r="Y2546" s="254"/>
    </row>
    <row r="2547" spans="1:25" ht="15">
      <c r="A2547" s="380" t="str">
        <f>PTCA!B2530</f>
        <v>-000</v>
      </c>
      <c r="B2547" s="380">
        <f>PTCA!D2530</f>
        <v>0</v>
      </c>
      <c r="C2547" s="380">
        <f>PTCA!J2530</f>
        <v>0</v>
      </c>
      <c r="D2547" s="380">
        <f>PTCA!K2530</f>
        <v>0</v>
      </c>
      <c r="E2547" s="380">
        <f>PTCA!H2530</f>
        <v>0</v>
      </c>
      <c r="F2547" s="380">
        <f>PTCA!Z2530</f>
        <v>0</v>
      </c>
      <c r="G2547" s="380">
        <f>PTCA!AD2530</f>
        <v>0</v>
      </c>
      <c r="H2547" s="62"/>
      <c r="I2547" s="760">
        <f>PTCA!C2530</f>
        <v>0</v>
      </c>
      <c r="J2547" s="760" t="str">
        <f>PTCA!AK2530</f>
        <v/>
      </c>
      <c r="K2547" s="760">
        <f>PTCA!AL2530</f>
        <v>0</v>
      </c>
      <c r="L2547" s="62"/>
      <c r="M2547" s="607"/>
      <c r="N2547" s="62"/>
      <c r="O2547" s="63">
        <f>PTCA!AA4283</f>
        <v>0</v>
      </c>
      <c r="P2547" s="63">
        <f>PTCA!AF4283</f>
        <v>0</v>
      </c>
      <c r="Q2547" s="232" t="e">
        <f t="shared" si="79"/>
        <v>#DIV/0!</v>
      </c>
      <c r="R2547" s="544">
        <f>PTCA!AI4283</f>
        <v>0</v>
      </c>
      <c r="S2547" s="544">
        <f>PTCA!AJ2530</f>
        <v>0</v>
      </c>
      <c r="T2547" s="53"/>
      <c r="U2547" s="232" t="e">
        <f t="shared" si="80"/>
        <v>#DIV/0!</v>
      </c>
      <c r="V2547" s="272"/>
      <c r="X2547" s="255"/>
      <c r="Y2547" s="254"/>
    </row>
    <row r="2548" spans="1:25" ht="15">
      <c r="A2548" s="380" t="str">
        <f>PTCA!B2531</f>
        <v>-000</v>
      </c>
      <c r="B2548" s="380">
        <f>PTCA!D2531</f>
        <v>0</v>
      </c>
      <c r="C2548" s="380">
        <f>PTCA!J2531</f>
        <v>0</v>
      </c>
      <c r="D2548" s="380">
        <f>PTCA!K2531</f>
        <v>0</v>
      </c>
      <c r="E2548" s="380">
        <f>PTCA!H2531</f>
        <v>0</v>
      </c>
      <c r="F2548" s="380">
        <f>PTCA!Z2531</f>
        <v>0</v>
      </c>
      <c r="G2548" s="380">
        <f>PTCA!AD2531</f>
        <v>0</v>
      </c>
      <c r="H2548" s="62"/>
      <c r="I2548" s="760">
        <f>PTCA!C2531</f>
        <v>0</v>
      </c>
      <c r="J2548" s="760" t="str">
        <f>PTCA!AK2531</f>
        <v/>
      </c>
      <c r="K2548" s="760">
        <f>PTCA!AL2531</f>
        <v>0</v>
      </c>
      <c r="L2548" s="62"/>
      <c r="M2548" s="607"/>
      <c r="N2548" s="62"/>
      <c r="O2548" s="63">
        <f>PTCA!AA4284</f>
        <v>0</v>
      </c>
      <c r="P2548" s="63">
        <f>PTCA!AF4284</f>
        <v>0</v>
      </c>
      <c r="Q2548" s="232" t="e">
        <f t="shared" si="79"/>
        <v>#DIV/0!</v>
      </c>
      <c r="R2548" s="544">
        <f>PTCA!AI4284</f>
        <v>0</v>
      </c>
      <c r="S2548" s="544">
        <f>PTCA!AJ2531</f>
        <v>0</v>
      </c>
      <c r="T2548" s="53"/>
      <c r="U2548" s="232" t="e">
        <f t="shared" si="80"/>
        <v>#DIV/0!</v>
      </c>
      <c r="V2548" s="272"/>
      <c r="X2548" s="255"/>
      <c r="Y2548" s="254"/>
    </row>
    <row r="2549" spans="1:25" ht="15">
      <c r="A2549" s="380" t="str">
        <f>PTCA!B2532</f>
        <v>-000</v>
      </c>
      <c r="B2549" s="380">
        <f>PTCA!D2532</f>
        <v>0</v>
      </c>
      <c r="C2549" s="380">
        <f>PTCA!J2532</f>
        <v>0</v>
      </c>
      <c r="D2549" s="380">
        <f>PTCA!K2532</f>
        <v>0</v>
      </c>
      <c r="E2549" s="380">
        <f>PTCA!H2532</f>
        <v>0</v>
      </c>
      <c r="F2549" s="380">
        <f>PTCA!Z2532</f>
        <v>0</v>
      </c>
      <c r="G2549" s="380">
        <f>PTCA!AD2532</f>
        <v>0</v>
      </c>
      <c r="H2549" s="62"/>
      <c r="I2549" s="760">
        <f>PTCA!C2532</f>
        <v>0</v>
      </c>
      <c r="J2549" s="760" t="str">
        <f>PTCA!AK2532</f>
        <v/>
      </c>
      <c r="K2549" s="760">
        <f>PTCA!AL2532</f>
        <v>0</v>
      </c>
      <c r="L2549" s="62"/>
      <c r="M2549" s="607"/>
      <c r="N2549" s="62"/>
      <c r="O2549" s="63">
        <f>PTCA!AA4285</f>
        <v>0</v>
      </c>
      <c r="P2549" s="63">
        <f>PTCA!AF4285</f>
        <v>0</v>
      </c>
      <c r="Q2549" s="232" t="e">
        <f t="shared" si="79"/>
        <v>#DIV/0!</v>
      </c>
      <c r="R2549" s="544">
        <f>PTCA!AI4285</f>
        <v>0</v>
      </c>
      <c r="S2549" s="544">
        <f>PTCA!AJ2532</f>
        <v>0</v>
      </c>
      <c r="T2549" s="53"/>
      <c r="U2549" s="232" t="e">
        <f t="shared" si="80"/>
        <v>#DIV/0!</v>
      </c>
      <c r="V2549" s="272"/>
      <c r="X2549" s="255"/>
      <c r="Y2549" s="254"/>
    </row>
    <row r="2550" spans="1:25" ht="15">
      <c r="A2550" s="380" t="str">
        <f>PTCA!B2533</f>
        <v>-000</v>
      </c>
      <c r="B2550" s="380">
        <f>PTCA!D2533</f>
        <v>0</v>
      </c>
      <c r="C2550" s="380">
        <f>PTCA!J2533</f>
        <v>0</v>
      </c>
      <c r="D2550" s="380">
        <f>PTCA!K2533</f>
        <v>0</v>
      </c>
      <c r="E2550" s="380">
        <f>PTCA!H2533</f>
        <v>0</v>
      </c>
      <c r="F2550" s="380">
        <f>PTCA!Z2533</f>
        <v>0</v>
      </c>
      <c r="G2550" s="380">
        <f>PTCA!AD2533</f>
        <v>0</v>
      </c>
      <c r="H2550" s="62"/>
      <c r="I2550" s="760">
        <f>PTCA!C2533</f>
        <v>0</v>
      </c>
      <c r="J2550" s="760" t="str">
        <f>PTCA!AK2533</f>
        <v/>
      </c>
      <c r="K2550" s="760">
        <f>PTCA!AL2533</f>
        <v>0</v>
      </c>
      <c r="L2550" s="62"/>
      <c r="M2550" s="607"/>
      <c r="N2550" s="62"/>
      <c r="O2550" s="63">
        <f>PTCA!AA4286</f>
        <v>0</v>
      </c>
      <c r="P2550" s="63">
        <f>PTCA!AF4286</f>
        <v>0</v>
      </c>
      <c r="Q2550" s="232" t="e">
        <f t="shared" si="79"/>
        <v>#DIV/0!</v>
      </c>
      <c r="R2550" s="544">
        <f>PTCA!AI4286</f>
        <v>0</v>
      </c>
      <c r="S2550" s="544">
        <f>PTCA!AJ2533</f>
        <v>0</v>
      </c>
      <c r="T2550" s="53"/>
      <c r="U2550" s="232" t="e">
        <f t="shared" si="80"/>
        <v>#DIV/0!</v>
      </c>
      <c r="V2550" s="272"/>
      <c r="X2550" s="255"/>
      <c r="Y2550" s="254"/>
    </row>
    <row r="2551" spans="1:25" ht="15">
      <c r="A2551" s="380" t="str">
        <f>PTCA!B2534</f>
        <v>-000</v>
      </c>
      <c r="B2551" s="380">
        <f>PTCA!D2534</f>
        <v>0</v>
      </c>
      <c r="C2551" s="380">
        <f>PTCA!J2534</f>
        <v>0</v>
      </c>
      <c r="D2551" s="380">
        <f>PTCA!K2534</f>
        <v>0</v>
      </c>
      <c r="E2551" s="380">
        <f>PTCA!H2534</f>
        <v>0</v>
      </c>
      <c r="F2551" s="380">
        <f>PTCA!Z2534</f>
        <v>0</v>
      </c>
      <c r="G2551" s="380">
        <f>PTCA!AD2534</f>
        <v>0</v>
      </c>
      <c r="H2551" s="62"/>
      <c r="I2551" s="760">
        <f>PTCA!C2534</f>
        <v>0</v>
      </c>
      <c r="J2551" s="760" t="str">
        <f>PTCA!AK2534</f>
        <v/>
      </c>
      <c r="K2551" s="760">
        <f>PTCA!AL2534</f>
        <v>0</v>
      </c>
      <c r="L2551" s="62"/>
      <c r="M2551" s="607"/>
      <c r="N2551" s="62"/>
      <c r="O2551" s="63">
        <f>PTCA!AA4287</f>
        <v>0</v>
      </c>
      <c r="P2551" s="63">
        <f>PTCA!AF4287</f>
        <v>0</v>
      </c>
      <c r="Q2551" s="232" t="e">
        <f t="shared" si="79"/>
        <v>#DIV/0!</v>
      </c>
      <c r="R2551" s="544">
        <f>PTCA!AI4287</f>
        <v>0</v>
      </c>
      <c r="S2551" s="544">
        <f>PTCA!AJ2534</f>
        <v>0</v>
      </c>
      <c r="T2551" s="53"/>
      <c r="U2551" s="232" t="e">
        <f t="shared" si="80"/>
        <v>#DIV/0!</v>
      </c>
      <c r="V2551" s="272"/>
      <c r="X2551" s="255"/>
      <c r="Y2551" s="254"/>
    </row>
    <row r="2552" spans="1:25" ht="15">
      <c r="A2552" s="380" t="str">
        <f>PTCA!B2535</f>
        <v>-000</v>
      </c>
      <c r="B2552" s="380">
        <f>PTCA!D2535</f>
        <v>0</v>
      </c>
      <c r="C2552" s="380">
        <f>PTCA!J2535</f>
        <v>0</v>
      </c>
      <c r="D2552" s="380">
        <f>PTCA!K2535</f>
        <v>0</v>
      </c>
      <c r="E2552" s="380">
        <f>PTCA!H2535</f>
        <v>0</v>
      </c>
      <c r="F2552" s="380">
        <f>PTCA!Z2535</f>
        <v>0</v>
      </c>
      <c r="G2552" s="380">
        <f>PTCA!AD2535</f>
        <v>0</v>
      </c>
      <c r="H2552" s="62"/>
      <c r="I2552" s="760">
        <f>PTCA!C2535</f>
        <v>0</v>
      </c>
      <c r="J2552" s="760" t="str">
        <f>PTCA!AK2535</f>
        <v/>
      </c>
      <c r="K2552" s="760">
        <f>PTCA!AL2535</f>
        <v>0</v>
      </c>
      <c r="L2552" s="62"/>
      <c r="M2552" s="607"/>
      <c r="N2552" s="62"/>
      <c r="O2552" s="63">
        <f>PTCA!AA4288</f>
        <v>0</v>
      </c>
      <c r="P2552" s="63">
        <f>PTCA!AF4288</f>
        <v>0</v>
      </c>
      <c r="Q2552" s="232" t="e">
        <f t="shared" si="79"/>
        <v>#DIV/0!</v>
      </c>
      <c r="R2552" s="544">
        <f>PTCA!AI4288</f>
        <v>0</v>
      </c>
      <c r="S2552" s="544">
        <f>PTCA!AJ2535</f>
        <v>0</v>
      </c>
      <c r="T2552" s="53"/>
      <c r="U2552" s="232" t="e">
        <f t="shared" si="80"/>
        <v>#DIV/0!</v>
      </c>
      <c r="V2552" s="272"/>
      <c r="X2552" s="255"/>
      <c r="Y2552" s="254"/>
    </row>
    <row r="2553" spans="1:25" ht="15">
      <c r="A2553" s="380" t="str">
        <f>PTCA!B2536</f>
        <v>-000</v>
      </c>
      <c r="B2553" s="380">
        <f>PTCA!D2536</f>
        <v>0</v>
      </c>
      <c r="C2553" s="380">
        <f>PTCA!J2536</f>
        <v>0</v>
      </c>
      <c r="D2553" s="380">
        <f>PTCA!K2536</f>
        <v>0</v>
      </c>
      <c r="E2553" s="380">
        <f>PTCA!H2536</f>
        <v>0</v>
      </c>
      <c r="F2553" s="380">
        <f>PTCA!Z2536</f>
        <v>0</v>
      </c>
      <c r="G2553" s="380">
        <f>PTCA!AD2536</f>
        <v>0</v>
      </c>
      <c r="H2553" s="62"/>
      <c r="I2553" s="760">
        <f>PTCA!C2536</f>
        <v>0</v>
      </c>
      <c r="J2553" s="760" t="str">
        <f>PTCA!AK2536</f>
        <v/>
      </c>
      <c r="K2553" s="760">
        <f>PTCA!AL2536</f>
        <v>0</v>
      </c>
      <c r="L2553" s="62"/>
      <c r="M2553" s="607"/>
      <c r="N2553" s="62"/>
      <c r="O2553" s="63">
        <f>PTCA!AA4289</f>
        <v>0</v>
      </c>
      <c r="P2553" s="63">
        <f>PTCA!AF4289</f>
        <v>0</v>
      </c>
      <c r="Q2553" s="232" t="e">
        <f t="shared" si="79"/>
        <v>#DIV/0!</v>
      </c>
      <c r="R2553" s="544">
        <f>PTCA!AI4289</f>
        <v>0</v>
      </c>
      <c r="S2553" s="544">
        <f>PTCA!AJ2536</f>
        <v>0</v>
      </c>
      <c r="T2553" s="53"/>
      <c r="U2553" s="232" t="e">
        <f t="shared" si="80"/>
        <v>#DIV/0!</v>
      </c>
      <c r="V2553" s="272"/>
      <c r="X2553" s="255"/>
      <c r="Y2553" s="254"/>
    </row>
    <row r="2554" spans="1:25" ht="15">
      <c r="A2554" s="380" t="str">
        <f>PTCA!B2537</f>
        <v>-000</v>
      </c>
      <c r="B2554" s="380">
        <f>PTCA!D2537</f>
        <v>0</v>
      </c>
      <c r="C2554" s="380">
        <f>PTCA!J2537</f>
        <v>0</v>
      </c>
      <c r="D2554" s="380">
        <f>PTCA!K2537</f>
        <v>0</v>
      </c>
      <c r="E2554" s="380">
        <f>PTCA!H2537</f>
        <v>0</v>
      </c>
      <c r="F2554" s="380">
        <f>PTCA!Z2537</f>
        <v>0</v>
      </c>
      <c r="G2554" s="380">
        <f>PTCA!AD2537</f>
        <v>0</v>
      </c>
      <c r="H2554" s="62"/>
      <c r="I2554" s="760">
        <f>PTCA!C2537</f>
        <v>0</v>
      </c>
      <c r="J2554" s="760" t="str">
        <f>PTCA!AK2537</f>
        <v/>
      </c>
      <c r="K2554" s="760">
        <f>PTCA!AL2537</f>
        <v>0</v>
      </c>
      <c r="L2554" s="62"/>
      <c r="M2554" s="607"/>
      <c r="N2554" s="62"/>
      <c r="O2554" s="63">
        <f>PTCA!AA4290</f>
        <v>0</v>
      </c>
      <c r="P2554" s="63">
        <f>PTCA!AF4290</f>
        <v>0</v>
      </c>
      <c r="Q2554" s="232" t="e">
        <f t="shared" si="79"/>
        <v>#DIV/0!</v>
      </c>
      <c r="R2554" s="544">
        <f>PTCA!AI4290</f>
        <v>0</v>
      </c>
      <c r="S2554" s="544">
        <f>PTCA!AJ2537</f>
        <v>0</v>
      </c>
      <c r="T2554" s="53"/>
      <c r="U2554" s="232" t="e">
        <f t="shared" si="80"/>
        <v>#DIV/0!</v>
      </c>
      <c r="V2554" s="272"/>
      <c r="X2554" s="255"/>
      <c r="Y2554" s="254"/>
    </row>
    <row r="2555" spans="1:25" ht="15">
      <c r="A2555" s="380" t="str">
        <f>PTCA!B2538</f>
        <v>-000</v>
      </c>
      <c r="B2555" s="380">
        <f>PTCA!D2538</f>
        <v>0</v>
      </c>
      <c r="C2555" s="380">
        <f>PTCA!J2538</f>
        <v>0</v>
      </c>
      <c r="D2555" s="380">
        <f>PTCA!K2538</f>
        <v>0</v>
      </c>
      <c r="E2555" s="380">
        <f>PTCA!H2538</f>
        <v>0</v>
      </c>
      <c r="F2555" s="380">
        <f>PTCA!Z2538</f>
        <v>0</v>
      </c>
      <c r="G2555" s="380">
        <f>PTCA!AD2538</f>
        <v>0</v>
      </c>
      <c r="H2555" s="62"/>
      <c r="I2555" s="760">
        <f>PTCA!C2538</f>
        <v>0</v>
      </c>
      <c r="J2555" s="760" t="str">
        <f>PTCA!AK2538</f>
        <v/>
      </c>
      <c r="K2555" s="760">
        <f>PTCA!AL2538</f>
        <v>0</v>
      </c>
      <c r="L2555" s="62"/>
      <c r="M2555" s="607"/>
      <c r="N2555" s="62"/>
      <c r="O2555" s="63">
        <f>PTCA!AA4291</f>
        <v>0</v>
      </c>
      <c r="P2555" s="63">
        <f>PTCA!AF4291</f>
        <v>0</v>
      </c>
      <c r="Q2555" s="232" t="e">
        <f t="shared" si="79"/>
        <v>#DIV/0!</v>
      </c>
      <c r="R2555" s="544">
        <f>PTCA!AI4291</f>
        <v>0</v>
      </c>
      <c r="S2555" s="544">
        <f>PTCA!AJ2538</f>
        <v>0</v>
      </c>
      <c r="T2555" s="53"/>
      <c r="U2555" s="232" t="e">
        <f t="shared" si="80"/>
        <v>#DIV/0!</v>
      </c>
      <c r="V2555" s="272"/>
      <c r="X2555" s="255"/>
      <c r="Y2555" s="254"/>
    </row>
    <row r="2556" spans="1:25" ht="15">
      <c r="A2556" s="380" t="str">
        <f>PTCA!B2539</f>
        <v>-000</v>
      </c>
      <c r="B2556" s="380">
        <f>PTCA!D2539</f>
        <v>0</v>
      </c>
      <c r="C2556" s="380">
        <f>PTCA!J2539</f>
        <v>0</v>
      </c>
      <c r="D2556" s="380">
        <f>PTCA!K2539</f>
        <v>0</v>
      </c>
      <c r="E2556" s="380">
        <f>PTCA!H2539</f>
        <v>0</v>
      </c>
      <c r="F2556" s="380">
        <f>PTCA!Z2539</f>
        <v>0</v>
      </c>
      <c r="G2556" s="380">
        <f>PTCA!AD2539</f>
        <v>0</v>
      </c>
      <c r="H2556" s="62"/>
      <c r="I2556" s="760">
        <f>PTCA!C2539</f>
        <v>0</v>
      </c>
      <c r="J2556" s="760" t="str">
        <f>PTCA!AK2539</f>
        <v/>
      </c>
      <c r="K2556" s="760">
        <f>PTCA!AL2539</f>
        <v>0</v>
      </c>
      <c r="L2556" s="62"/>
      <c r="M2556" s="607"/>
      <c r="N2556" s="62"/>
      <c r="O2556" s="63">
        <f>PTCA!AA4292</f>
        <v>0</v>
      </c>
      <c r="P2556" s="63">
        <f>PTCA!AF4292</f>
        <v>0</v>
      </c>
      <c r="Q2556" s="232" t="e">
        <f t="shared" si="79"/>
        <v>#DIV/0!</v>
      </c>
      <c r="R2556" s="544">
        <f>PTCA!AI4292</f>
        <v>0</v>
      </c>
      <c r="S2556" s="544">
        <f>PTCA!AJ2539</f>
        <v>0</v>
      </c>
      <c r="T2556" s="53"/>
      <c r="U2556" s="232" t="e">
        <f t="shared" si="80"/>
        <v>#DIV/0!</v>
      </c>
      <c r="V2556" s="272"/>
      <c r="X2556" s="255"/>
      <c r="Y2556" s="254"/>
    </row>
    <row r="2557" spans="1:25" ht="15">
      <c r="A2557" s="380" t="str">
        <f>PTCA!B2540</f>
        <v>-000</v>
      </c>
      <c r="B2557" s="380">
        <f>PTCA!D2540</f>
        <v>0</v>
      </c>
      <c r="C2557" s="380">
        <f>PTCA!J2540</f>
        <v>0</v>
      </c>
      <c r="D2557" s="380">
        <f>PTCA!K2540</f>
        <v>0</v>
      </c>
      <c r="E2557" s="380">
        <f>PTCA!H2540</f>
        <v>0</v>
      </c>
      <c r="F2557" s="380">
        <f>PTCA!Z2540</f>
        <v>0</v>
      </c>
      <c r="G2557" s="380">
        <f>PTCA!AD2540</f>
        <v>0</v>
      </c>
      <c r="H2557" s="62"/>
      <c r="I2557" s="760">
        <f>PTCA!C2540</f>
        <v>0</v>
      </c>
      <c r="J2557" s="760" t="str">
        <f>PTCA!AK2540</f>
        <v/>
      </c>
      <c r="K2557" s="760">
        <f>PTCA!AL2540</f>
        <v>0</v>
      </c>
      <c r="L2557" s="62"/>
      <c r="M2557" s="607"/>
      <c r="N2557" s="62"/>
      <c r="O2557" s="63">
        <f>PTCA!AA4293</f>
        <v>0</v>
      </c>
      <c r="P2557" s="63">
        <f>PTCA!AF4293</f>
        <v>0</v>
      </c>
      <c r="Q2557" s="232" t="e">
        <f t="shared" si="79"/>
        <v>#DIV/0!</v>
      </c>
      <c r="R2557" s="544">
        <f>PTCA!AI4293</f>
        <v>0</v>
      </c>
      <c r="S2557" s="544">
        <f>PTCA!AJ2540</f>
        <v>0</v>
      </c>
      <c r="T2557" s="53"/>
      <c r="U2557" s="232" t="e">
        <f t="shared" si="80"/>
        <v>#DIV/0!</v>
      </c>
      <c r="V2557" s="272"/>
      <c r="X2557" s="255"/>
      <c r="Y2557" s="254"/>
    </row>
    <row r="2558" spans="1:25" ht="15">
      <c r="A2558" s="380" t="str">
        <f>PTCA!B2541</f>
        <v>-000</v>
      </c>
      <c r="B2558" s="380">
        <f>PTCA!D2541</f>
        <v>0</v>
      </c>
      <c r="C2558" s="380">
        <f>PTCA!J2541</f>
        <v>0</v>
      </c>
      <c r="D2558" s="380">
        <f>PTCA!K2541</f>
        <v>0</v>
      </c>
      <c r="E2558" s="380">
        <f>PTCA!H2541</f>
        <v>0</v>
      </c>
      <c r="F2558" s="380">
        <f>PTCA!Z2541</f>
        <v>0</v>
      </c>
      <c r="G2558" s="380">
        <f>PTCA!AD2541</f>
        <v>0</v>
      </c>
      <c r="H2558" s="62"/>
      <c r="I2558" s="760">
        <f>PTCA!C2541</f>
        <v>0</v>
      </c>
      <c r="J2558" s="760" t="str">
        <f>PTCA!AK2541</f>
        <v/>
      </c>
      <c r="K2558" s="760">
        <f>PTCA!AL2541</f>
        <v>0</v>
      </c>
      <c r="L2558" s="62"/>
      <c r="M2558" s="607"/>
      <c r="N2558" s="62"/>
      <c r="O2558" s="63">
        <f>PTCA!AA4294</f>
        <v>0</v>
      </c>
      <c r="P2558" s="63">
        <f>PTCA!AF4294</f>
        <v>0</v>
      </c>
      <c r="Q2558" s="232" t="e">
        <f t="shared" si="79"/>
        <v>#DIV/0!</v>
      </c>
      <c r="R2558" s="544">
        <f>PTCA!AI4294</f>
        <v>0</v>
      </c>
      <c r="S2558" s="544">
        <f>PTCA!AJ2541</f>
        <v>0</v>
      </c>
      <c r="T2558" s="53"/>
      <c r="U2558" s="232" t="e">
        <f t="shared" si="80"/>
        <v>#DIV/0!</v>
      </c>
      <c r="V2558" s="272"/>
      <c r="X2558" s="255"/>
      <c r="Y2558" s="254"/>
    </row>
    <row r="2559" spans="1:25" ht="15">
      <c r="A2559" s="380" t="str">
        <f>PTCA!B2542</f>
        <v>-000</v>
      </c>
      <c r="B2559" s="380">
        <f>PTCA!D2542</f>
        <v>0</v>
      </c>
      <c r="C2559" s="380">
        <f>PTCA!J2542</f>
        <v>0</v>
      </c>
      <c r="D2559" s="380">
        <f>PTCA!K2542</f>
        <v>0</v>
      </c>
      <c r="E2559" s="380">
        <f>PTCA!H2542</f>
        <v>0</v>
      </c>
      <c r="F2559" s="380">
        <f>PTCA!Z2542</f>
        <v>0</v>
      </c>
      <c r="G2559" s="380">
        <f>PTCA!AD2542</f>
        <v>0</v>
      </c>
      <c r="H2559" s="62"/>
      <c r="I2559" s="760">
        <f>PTCA!C2542</f>
        <v>0</v>
      </c>
      <c r="J2559" s="760" t="str">
        <f>PTCA!AK2542</f>
        <v/>
      </c>
      <c r="K2559" s="760">
        <f>PTCA!AL2542</f>
        <v>0</v>
      </c>
      <c r="L2559" s="62"/>
      <c r="M2559" s="607"/>
      <c r="N2559" s="62"/>
      <c r="O2559" s="63">
        <f>PTCA!AA4295</f>
        <v>0</v>
      </c>
      <c r="P2559" s="63">
        <f>PTCA!AF4295</f>
        <v>0</v>
      </c>
      <c r="Q2559" s="232" t="e">
        <f t="shared" si="79"/>
        <v>#DIV/0!</v>
      </c>
      <c r="R2559" s="544">
        <f>PTCA!AI4295</f>
        <v>0</v>
      </c>
      <c r="S2559" s="544">
        <f>PTCA!AJ2542</f>
        <v>0</v>
      </c>
      <c r="T2559" s="53"/>
      <c r="U2559" s="232" t="e">
        <f t="shared" si="80"/>
        <v>#DIV/0!</v>
      </c>
      <c r="V2559" s="272"/>
      <c r="X2559" s="255"/>
      <c r="Y2559" s="254"/>
    </row>
    <row r="2560" spans="1:25" ht="15">
      <c r="A2560" s="380" t="str">
        <f>PTCA!B2543</f>
        <v>-000</v>
      </c>
      <c r="B2560" s="380">
        <f>PTCA!D2543</f>
        <v>0</v>
      </c>
      <c r="C2560" s="380">
        <f>PTCA!J2543</f>
        <v>0</v>
      </c>
      <c r="D2560" s="380">
        <f>PTCA!K2543</f>
        <v>0</v>
      </c>
      <c r="E2560" s="380">
        <f>PTCA!H2543</f>
        <v>0</v>
      </c>
      <c r="F2560" s="380">
        <f>PTCA!Z2543</f>
        <v>0</v>
      </c>
      <c r="G2560" s="380">
        <f>PTCA!AD2543</f>
        <v>0</v>
      </c>
      <c r="H2560" s="62"/>
      <c r="I2560" s="760">
        <f>PTCA!C2543</f>
        <v>0</v>
      </c>
      <c r="J2560" s="760" t="str">
        <f>PTCA!AK2543</f>
        <v/>
      </c>
      <c r="K2560" s="760">
        <f>PTCA!AL2543</f>
        <v>0</v>
      </c>
      <c r="L2560" s="62"/>
      <c r="M2560" s="607"/>
      <c r="N2560" s="62"/>
      <c r="O2560" s="63">
        <f>PTCA!AA4296</f>
        <v>0</v>
      </c>
      <c r="P2560" s="63">
        <f>PTCA!AF4296</f>
        <v>0</v>
      </c>
      <c r="Q2560" s="232" t="e">
        <f t="shared" si="79"/>
        <v>#DIV/0!</v>
      </c>
      <c r="R2560" s="544">
        <f>PTCA!AI4296</f>
        <v>0</v>
      </c>
      <c r="S2560" s="544">
        <f>PTCA!AJ2543</f>
        <v>0</v>
      </c>
      <c r="T2560" s="53"/>
      <c r="U2560" s="232" t="e">
        <f t="shared" si="80"/>
        <v>#DIV/0!</v>
      </c>
      <c r="V2560" s="272"/>
      <c r="X2560" s="255"/>
      <c r="Y2560" s="254"/>
    </row>
    <row r="2561" spans="1:25" ht="15">
      <c r="A2561" s="380" t="str">
        <f>PTCA!B2544</f>
        <v>-000</v>
      </c>
      <c r="B2561" s="380">
        <f>PTCA!D2544</f>
        <v>0</v>
      </c>
      <c r="C2561" s="380">
        <f>PTCA!J2544</f>
        <v>0</v>
      </c>
      <c r="D2561" s="380">
        <f>PTCA!K2544</f>
        <v>0</v>
      </c>
      <c r="E2561" s="380">
        <f>PTCA!H2544</f>
        <v>0</v>
      </c>
      <c r="F2561" s="380">
        <f>PTCA!Z2544</f>
        <v>0</v>
      </c>
      <c r="G2561" s="380">
        <f>PTCA!AD2544</f>
        <v>0</v>
      </c>
      <c r="H2561" s="62"/>
      <c r="I2561" s="760">
        <f>PTCA!C2544</f>
        <v>0</v>
      </c>
      <c r="J2561" s="760" t="str">
        <f>PTCA!AK2544</f>
        <v/>
      </c>
      <c r="K2561" s="760">
        <f>PTCA!AL2544</f>
        <v>0</v>
      </c>
      <c r="L2561" s="62"/>
      <c r="M2561" s="607"/>
      <c r="N2561" s="62"/>
      <c r="O2561" s="63">
        <f>PTCA!AA4297</f>
        <v>0</v>
      </c>
      <c r="P2561" s="63">
        <f>PTCA!AF4297</f>
        <v>0</v>
      </c>
      <c r="Q2561" s="232" t="e">
        <f t="shared" si="79"/>
        <v>#DIV/0!</v>
      </c>
      <c r="R2561" s="544">
        <f>PTCA!AI4297</f>
        <v>0</v>
      </c>
      <c r="S2561" s="544">
        <f>PTCA!AJ2544</f>
        <v>0</v>
      </c>
      <c r="T2561" s="53"/>
      <c r="U2561" s="232" t="e">
        <f t="shared" si="80"/>
        <v>#DIV/0!</v>
      </c>
      <c r="V2561" s="272"/>
      <c r="X2561" s="255"/>
      <c r="Y2561" s="254"/>
    </row>
    <row r="2562" spans="1:25" ht="15">
      <c r="A2562" s="380" t="str">
        <f>PTCA!B2545</f>
        <v>-000</v>
      </c>
      <c r="B2562" s="380">
        <f>PTCA!D2545</f>
        <v>0</v>
      </c>
      <c r="C2562" s="380">
        <f>PTCA!J2545</f>
        <v>0</v>
      </c>
      <c r="D2562" s="380">
        <f>PTCA!K2545</f>
        <v>0</v>
      </c>
      <c r="E2562" s="380">
        <f>PTCA!H2545</f>
        <v>0</v>
      </c>
      <c r="F2562" s="380">
        <f>PTCA!Z2545</f>
        <v>0</v>
      </c>
      <c r="G2562" s="380">
        <f>PTCA!AD2545</f>
        <v>0</v>
      </c>
      <c r="H2562" s="62"/>
      <c r="I2562" s="760">
        <f>PTCA!C2545</f>
        <v>0</v>
      </c>
      <c r="J2562" s="760" t="str">
        <f>PTCA!AK2545</f>
        <v/>
      </c>
      <c r="K2562" s="760">
        <f>PTCA!AL2545</f>
        <v>0</v>
      </c>
      <c r="L2562" s="62"/>
      <c r="M2562" s="607"/>
      <c r="N2562" s="62"/>
      <c r="O2562" s="63">
        <f>PTCA!AA4298</f>
        <v>0</v>
      </c>
      <c r="P2562" s="63">
        <f>PTCA!AF4298</f>
        <v>0</v>
      </c>
      <c r="Q2562" s="232" t="e">
        <f t="shared" si="79"/>
        <v>#DIV/0!</v>
      </c>
      <c r="R2562" s="544">
        <f>PTCA!AI4298</f>
        <v>0</v>
      </c>
      <c r="S2562" s="544">
        <f>PTCA!AJ2545</f>
        <v>0</v>
      </c>
      <c r="T2562" s="53"/>
      <c r="U2562" s="232" t="e">
        <f t="shared" si="80"/>
        <v>#DIV/0!</v>
      </c>
      <c r="V2562" s="272"/>
      <c r="X2562" s="255"/>
      <c r="Y2562" s="254"/>
    </row>
    <row r="2563" spans="1:25" ht="15">
      <c r="A2563" s="380" t="str">
        <f>PTCA!B2546</f>
        <v>-000</v>
      </c>
      <c r="B2563" s="380">
        <f>PTCA!D2546</f>
        <v>0</v>
      </c>
      <c r="C2563" s="380">
        <f>PTCA!J2546</f>
        <v>0</v>
      </c>
      <c r="D2563" s="380">
        <f>PTCA!K2546</f>
        <v>0</v>
      </c>
      <c r="E2563" s="380">
        <f>PTCA!H2546</f>
        <v>0</v>
      </c>
      <c r="F2563" s="380">
        <f>PTCA!Z2546</f>
        <v>0</v>
      </c>
      <c r="G2563" s="380">
        <f>PTCA!AD2546</f>
        <v>0</v>
      </c>
      <c r="H2563" s="62"/>
      <c r="I2563" s="760">
        <f>PTCA!C2546</f>
        <v>0</v>
      </c>
      <c r="J2563" s="760" t="str">
        <f>PTCA!AK2546</f>
        <v/>
      </c>
      <c r="K2563" s="760">
        <f>PTCA!AL2546</f>
        <v>0</v>
      </c>
      <c r="L2563" s="62"/>
      <c r="M2563" s="607"/>
      <c r="N2563" s="62"/>
      <c r="O2563" s="63">
        <f>PTCA!AA4299</f>
        <v>0</v>
      </c>
      <c r="P2563" s="63">
        <f>PTCA!AF4299</f>
        <v>0</v>
      </c>
      <c r="Q2563" s="232" t="e">
        <f t="shared" si="79"/>
        <v>#DIV/0!</v>
      </c>
      <c r="R2563" s="544">
        <f>PTCA!AI4299</f>
        <v>0</v>
      </c>
      <c r="S2563" s="544">
        <f>PTCA!AJ2546</f>
        <v>0</v>
      </c>
      <c r="T2563" s="53"/>
      <c r="U2563" s="232" t="e">
        <f t="shared" si="80"/>
        <v>#DIV/0!</v>
      </c>
      <c r="V2563" s="272"/>
      <c r="X2563" s="255"/>
      <c r="Y2563" s="254"/>
    </row>
    <row r="2564" spans="1:25" ht="15">
      <c r="A2564" s="380" t="str">
        <f>PTCA!B2547</f>
        <v>-000</v>
      </c>
      <c r="B2564" s="380">
        <f>PTCA!D2547</f>
        <v>0</v>
      </c>
      <c r="C2564" s="380">
        <f>PTCA!J2547</f>
        <v>0</v>
      </c>
      <c r="D2564" s="380">
        <f>PTCA!K2547</f>
        <v>0</v>
      </c>
      <c r="E2564" s="380">
        <f>PTCA!H2547</f>
        <v>0</v>
      </c>
      <c r="F2564" s="380">
        <f>PTCA!Z2547</f>
        <v>0</v>
      </c>
      <c r="G2564" s="380">
        <f>PTCA!AD2547</f>
        <v>0</v>
      </c>
      <c r="H2564" s="62"/>
      <c r="I2564" s="760">
        <f>PTCA!C2547</f>
        <v>0</v>
      </c>
      <c r="J2564" s="760" t="str">
        <f>PTCA!AK2547</f>
        <v/>
      </c>
      <c r="K2564" s="760">
        <f>PTCA!AL2547</f>
        <v>0</v>
      </c>
      <c r="L2564" s="62"/>
      <c r="M2564" s="607"/>
      <c r="N2564" s="62"/>
      <c r="O2564" s="63">
        <f>PTCA!AA4300</f>
        <v>0</v>
      </c>
      <c r="P2564" s="63">
        <f>PTCA!AF4300</f>
        <v>0</v>
      </c>
      <c r="Q2564" s="232" t="e">
        <f t="shared" si="79"/>
        <v>#DIV/0!</v>
      </c>
      <c r="R2564" s="544">
        <f>PTCA!AI4300</f>
        <v>0</v>
      </c>
      <c r="S2564" s="544">
        <f>PTCA!AJ2547</f>
        <v>0</v>
      </c>
      <c r="T2564" s="53"/>
      <c r="U2564" s="232" t="e">
        <f t="shared" si="80"/>
        <v>#DIV/0!</v>
      </c>
      <c r="V2564" s="272"/>
      <c r="X2564" s="255"/>
      <c r="Y2564" s="254"/>
    </row>
    <row r="2565" spans="1:25" ht="15">
      <c r="A2565" s="380" t="str">
        <f>PTCA!B2548</f>
        <v>-000</v>
      </c>
      <c r="B2565" s="380">
        <f>PTCA!D2548</f>
        <v>0</v>
      </c>
      <c r="C2565" s="380">
        <f>PTCA!J2548</f>
        <v>0</v>
      </c>
      <c r="D2565" s="380">
        <f>PTCA!K2548</f>
        <v>0</v>
      </c>
      <c r="E2565" s="380">
        <f>PTCA!H2548</f>
        <v>0</v>
      </c>
      <c r="F2565" s="380">
        <f>PTCA!Z2548</f>
        <v>0</v>
      </c>
      <c r="G2565" s="380">
        <f>PTCA!AD2548</f>
        <v>0</v>
      </c>
      <c r="H2565" s="62"/>
      <c r="I2565" s="760">
        <f>PTCA!C2548</f>
        <v>0</v>
      </c>
      <c r="J2565" s="760" t="str">
        <f>PTCA!AK2548</f>
        <v/>
      </c>
      <c r="K2565" s="760">
        <f>PTCA!AL2548</f>
        <v>0</v>
      </c>
      <c r="L2565" s="62"/>
      <c r="M2565" s="607"/>
      <c r="N2565" s="62"/>
      <c r="O2565" s="63">
        <f>PTCA!AA4301</f>
        <v>0</v>
      </c>
      <c r="P2565" s="63">
        <f>PTCA!AF4301</f>
        <v>0</v>
      </c>
      <c r="Q2565" s="232" t="e">
        <f t="shared" ref="Q2565:Q2628" si="81">P2565/O2565</f>
        <v>#DIV/0!</v>
      </c>
      <c r="R2565" s="544">
        <f>PTCA!AI4301</f>
        <v>0</v>
      </c>
      <c r="S2565" s="544">
        <f>PTCA!AJ2548</f>
        <v>0</v>
      </c>
      <c r="T2565" s="53"/>
      <c r="U2565" s="232" t="e">
        <f t="shared" si="80"/>
        <v>#DIV/0!</v>
      </c>
      <c r="V2565" s="272"/>
      <c r="X2565" s="255"/>
      <c r="Y2565" s="254"/>
    </row>
    <row r="2566" spans="1:25" ht="15">
      <c r="A2566" s="380" t="str">
        <f>PTCA!B2549</f>
        <v>-000</v>
      </c>
      <c r="B2566" s="380">
        <f>PTCA!D2549</f>
        <v>0</v>
      </c>
      <c r="C2566" s="380">
        <f>PTCA!J2549</f>
        <v>0</v>
      </c>
      <c r="D2566" s="380">
        <f>PTCA!K2549</f>
        <v>0</v>
      </c>
      <c r="E2566" s="380">
        <f>PTCA!H2549</f>
        <v>0</v>
      </c>
      <c r="F2566" s="380">
        <f>PTCA!Z2549</f>
        <v>0</v>
      </c>
      <c r="G2566" s="380">
        <f>PTCA!AD2549</f>
        <v>0</v>
      </c>
      <c r="H2566" s="62"/>
      <c r="I2566" s="760">
        <f>PTCA!C2549</f>
        <v>0</v>
      </c>
      <c r="J2566" s="760" t="str">
        <f>PTCA!AK2549</f>
        <v/>
      </c>
      <c r="K2566" s="760">
        <f>PTCA!AL2549</f>
        <v>0</v>
      </c>
      <c r="L2566" s="62"/>
      <c r="M2566" s="607"/>
      <c r="N2566" s="62"/>
      <c r="O2566" s="63">
        <f>PTCA!AA4302</f>
        <v>0</v>
      </c>
      <c r="P2566" s="63">
        <f>PTCA!AF4302</f>
        <v>0</v>
      </c>
      <c r="Q2566" s="232" t="e">
        <f t="shared" si="81"/>
        <v>#DIV/0!</v>
      </c>
      <c r="R2566" s="544">
        <f>PTCA!AI4302</f>
        <v>0</v>
      </c>
      <c r="S2566" s="544">
        <f>PTCA!AJ2549</f>
        <v>0</v>
      </c>
      <c r="T2566" s="53"/>
      <c r="U2566" s="232" t="e">
        <f t="shared" si="80"/>
        <v>#DIV/0!</v>
      </c>
      <c r="V2566" s="272"/>
      <c r="X2566" s="255"/>
      <c r="Y2566" s="254"/>
    </row>
    <row r="2567" spans="1:25" ht="15">
      <c r="A2567" s="380" t="str">
        <f>PTCA!B2550</f>
        <v>-000</v>
      </c>
      <c r="B2567" s="380">
        <f>PTCA!D2550</f>
        <v>0</v>
      </c>
      <c r="C2567" s="380">
        <f>PTCA!J2550</f>
        <v>0</v>
      </c>
      <c r="D2567" s="380">
        <f>PTCA!K2550</f>
        <v>0</v>
      </c>
      <c r="E2567" s="380">
        <f>PTCA!H2550</f>
        <v>0</v>
      </c>
      <c r="F2567" s="380">
        <f>PTCA!Z2550</f>
        <v>0</v>
      </c>
      <c r="G2567" s="380">
        <f>PTCA!AD2550</f>
        <v>0</v>
      </c>
      <c r="H2567" s="62"/>
      <c r="I2567" s="760">
        <f>PTCA!C2550</f>
        <v>0</v>
      </c>
      <c r="J2567" s="760" t="str">
        <f>PTCA!AK2550</f>
        <v/>
      </c>
      <c r="K2567" s="760">
        <f>PTCA!AL2550</f>
        <v>0</v>
      </c>
      <c r="L2567" s="62"/>
      <c r="M2567" s="607"/>
      <c r="N2567" s="62"/>
      <c r="O2567" s="63">
        <f>PTCA!AA4303</f>
        <v>0</v>
      </c>
      <c r="P2567" s="63">
        <f>PTCA!AF4303</f>
        <v>0</v>
      </c>
      <c r="Q2567" s="232" t="e">
        <f t="shared" si="81"/>
        <v>#DIV/0!</v>
      </c>
      <c r="R2567" s="544">
        <f>PTCA!AI4303</f>
        <v>0</v>
      </c>
      <c r="S2567" s="544">
        <f>PTCA!AJ2550</f>
        <v>0</v>
      </c>
      <c r="T2567" s="53"/>
      <c r="U2567" s="232" t="e">
        <f t="shared" si="80"/>
        <v>#DIV/0!</v>
      </c>
      <c r="V2567" s="272"/>
      <c r="X2567" s="255"/>
      <c r="Y2567" s="254"/>
    </row>
    <row r="2568" spans="1:25" ht="15">
      <c r="A2568" s="380" t="str">
        <f>PTCA!B2551</f>
        <v>-000</v>
      </c>
      <c r="B2568" s="380">
        <f>PTCA!D2551</f>
        <v>0</v>
      </c>
      <c r="C2568" s="380">
        <f>PTCA!J2551</f>
        <v>0</v>
      </c>
      <c r="D2568" s="380">
        <f>PTCA!K2551</f>
        <v>0</v>
      </c>
      <c r="E2568" s="380">
        <f>PTCA!H2551</f>
        <v>0</v>
      </c>
      <c r="F2568" s="380">
        <f>PTCA!Z2551</f>
        <v>0</v>
      </c>
      <c r="G2568" s="380">
        <f>PTCA!AD2551</f>
        <v>0</v>
      </c>
      <c r="H2568" s="62"/>
      <c r="I2568" s="760">
        <f>PTCA!C2551</f>
        <v>0</v>
      </c>
      <c r="J2568" s="760" t="str">
        <f>PTCA!AK2551</f>
        <v/>
      </c>
      <c r="K2568" s="760">
        <f>PTCA!AL2551</f>
        <v>0</v>
      </c>
      <c r="L2568" s="62"/>
      <c r="M2568" s="607"/>
      <c r="N2568" s="62"/>
      <c r="O2568" s="63">
        <f>PTCA!AA4304</f>
        <v>0</v>
      </c>
      <c r="P2568" s="63">
        <f>PTCA!AF4304</f>
        <v>0</v>
      </c>
      <c r="Q2568" s="232" t="e">
        <f t="shared" si="81"/>
        <v>#DIV/0!</v>
      </c>
      <c r="R2568" s="544">
        <f>PTCA!AI4304</f>
        <v>0</v>
      </c>
      <c r="S2568" s="544">
        <f>PTCA!AJ2551</f>
        <v>0</v>
      </c>
      <c r="T2568" s="53"/>
      <c r="U2568" s="232" t="e">
        <f t="shared" si="80"/>
        <v>#DIV/0!</v>
      </c>
      <c r="V2568" s="272"/>
      <c r="X2568" s="255"/>
      <c r="Y2568" s="254"/>
    </row>
    <row r="2569" spans="1:25" ht="15">
      <c r="A2569" s="380" t="str">
        <f>PTCA!B2552</f>
        <v>-000</v>
      </c>
      <c r="B2569" s="380">
        <f>PTCA!D2552</f>
        <v>0</v>
      </c>
      <c r="C2569" s="380">
        <f>PTCA!J2552</f>
        <v>0</v>
      </c>
      <c r="D2569" s="380">
        <f>PTCA!K2552</f>
        <v>0</v>
      </c>
      <c r="E2569" s="380">
        <f>PTCA!H2552</f>
        <v>0</v>
      </c>
      <c r="F2569" s="380">
        <f>PTCA!Z2552</f>
        <v>0</v>
      </c>
      <c r="G2569" s="380">
        <f>PTCA!AD2552</f>
        <v>0</v>
      </c>
      <c r="H2569" s="62"/>
      <c r="I2569" s="760">
        <f>PTCA!C2552</f>
        <v>0</v>
      </c>
      <c r="J2569" s="760" t="str">
        <f>PTCA!AK2552</f>
        <v/>
      </c>
      <c r="K2569" s="760">
        <f>PTCA!AL2552</f>
        <v>0</v>
      </c>
      <c r="L2569" s="62"/>
      <c r="M2569" s="607"/>
      <c r="N2569" s="62"/>
      <c r="O2569" s="63">
        <f>PTCA!AA4305</f>
        <v>0</v>
      </c>
      <c r="P2569" s="63">
        <f>PTCA!AF4305</f>
        <v>0</v>
      </c>
      <c r="Q2569" s="232" t="e">
        <f t="shared" si="81"/>
        <v>#DIV/0!</v>
      </c>
      <c r="R2569" s="544">
        <f>PTCA!AI4305</f>
        <v>0</v>
      </c>
      <c r="S2569" s="544">
        <f>PTCA!AJ2552</f>
        <v>0</v>
      </c>
      <c r="T2569" s="53"/>
      <c r="U2569" s="232" t="e">
        <f t="shared" si="80"/>
        <v>#DIV/0!</v>
      </c>
      <c r="V2569" s="272"/>
      <c r="X2569" s="255"/>
      <c r="Y2569" s="254"/>
    </row>
    <row r="2570" spans="1:25" ht="15">
      <c r="A2570" s="380" t="str">
        <f>PTCA!B2553</f>
        <v>-000</v>
      </c>
      <c r="B2570" s="380">
        <f>PTCA!D2553</f>
        <v>0</v>
      </c>
      <c r="C2570" s="380">
        <f>PTCA!J2553</f>
        <v>0</v>
      </c>
      <c r="D2570" s="380">
        <f>PTCA!K2553</f>
        <v>0</v>
      </c>
      <c r="E2570" s="380">
        <f>PTCA!H2553</f>
        <v>0</v>
      </c>
      <c r="F2570" s="380">
        <f>PTCA!Z2553</f>
        <v>0</v>
      </c>
      <c r="G2570" s="380">
        <f>PTCA!AD2553</f>
        <v>0</v>
      </c>
      <c r="H2570" s="62"/>
      <c r="I2570" s="760">
        <f>PTCA!C2553</f>
        <v>0</v>
      </c>
      <c r="J2570" s="760" t="str">
        <f>PTCA!AK2553</f>
        <v/>
      </c>
      <c r="K2570" s="760">
        <f>PTCA!AL2553</f>
        <v>0</v>
      </c>
      <c r="L2570" s="62"/>
      <c r="M2570" s="607"/>
      <c r="N2570" s="62"/>
      <c r="O2570" s="63">
        <f>PTCA!AA4306</f>
        <v>0</v>
      </c>
      <c r="P2570" s="63">
        <f>PTCA!AF4306</f>
        <v>0</v>
      </c>
      <c r="Q2570" s="232" t="e">
        <f t="shared" si="81"/>
        <v>#DIV/0!</v>
      </c>
      <c r="R2570" s="544">
        <f>PTCA!AI4306</f>
        <v>0</v>
      </c>
      <c r="S2570" s="544">
        <f>PTCA!AJ2553</f>
        <v>0</v>
      </c>
      <c r="T2570" s="53"/>
      <c r="U2570" s="232" t="e">
        <f t="shared" si="80"/>
        <v>#DIV/0!</v>
      </c>
      <c r="V2570" s="272"/>
      <c r="X2570" s="255"/>
      <c r="Y2570" s="254"/>
    </row>
    <row r="2571" spans="1:25" ht="15">
      <c r="A2571" s="380" t="str">
        <f>PTCA!B2554</f>
        <v>-000</v>
      </c>
      <c r="B2571" s="380">
        <f>PTCA!D2554</f>
        <v>0</v>
      </c>
      <c r="C2571" s="380">
        <f>PTCA!J2554</f>
        <v>0</v>
      </c>
      <c r="D2571" s="380">
        <f>PTCA!K2554</f>
        <v>0</v>
      </c>
      <c r="E2571" s="380">
        <f>PTCA!H2554</f>
        <v>0</v>
      </c>
      <c r="F2571" s="380">
        <f>PTCA!Z2554</f>
        <v>0</v>
      </c>
      <c r="G2571" s="380">
        <f>PTCA!AD2554</f>
        <v>0</v>
      </c>
      <c r="H2571" s="62"/>
      <c r="I2571" s="760">
        <f>PTCA!C2554</f>
        <v>0</v>
      </c>
      <c r="J2571" s="760" t="str">
        <f>PTCA!AK2554</f>
        <v/>
      </c>
      <c r="K2571" s="760">
        <f>PTCA!AL2554</f>
        <v>0</v>
      </c>
      <c r="L2571" s="62"/>
      <c r="M2571" s="607"/>
      <c r="N2571" s="62"/>
      <c r="O2571" s="63">
        <f>PTCA!AA4307</f>
        <v>0</v>
      </c>
      <c r="P2571" s="63">
        <f>PTCA!AF4307</f>
        <v>0</v>
      </c>
      <c r="Q2571" s="232" t="e">
        <f t="shared" si="81"/>
        <v>#DIV/0!</v>
      </c>
      <c r="R2571" s="544">
        <f>PTCA!AI4307</f>
        <v>0</v>
      </c>
      <c r="S2571" s="544">
        <f>PTCA!AJ2554</f>
        <v>0</v>
      </c>
      <c r="T2571" s="53"/>
      <c r="U2571" s="232" t="e">
        <f t="shared" si="80"/>
        <v>#DIV/0!</v>
      </c>
      <c r="V2571" s="272"/>
      <c r="X2571" s="255"/>
      <c r="Y2571" s="254"/>
    </row>
    <row r="2572" spans="1:25" ht="15">
      <c r="A2572" s="380" t="str">
        <f>PTCA!B2555</f>
        <v>-000</v>
      </c>
      <c r="B2572" s="380">
        <f>PTCA!D2555</f>
        <v>0</v>
      </c>
      <c r="C2572" s="380">
        <f>PTCA!J2555</f>
        <v>0</v>
      </c>
      <c r="D2572" s="380">
        <f>PTCA!K2555</f>
        <v>0</v>
      </c>
      <c r="E2572" s="380">
        <f>PTCA!H2555</f>
        <v>0</v>
      </c>
      <c r="F2572" s="380">
        <f>PTCA!Z2555</f>
        <v>0</v>
      </c>
      <c r="G2572" s="380">
        <f>PTCA!AD2555</f>
        <v>0</v>
      </c>
      <c r="H2572" s="62"/>
      <c r="I2572" s="760">
        <f>PTCA!C2555</f>
        <v>0</v>
      </c>
      <c r="J2572" s="760" t="str">
        <f>PTCA!AK2555</f>
        <v/>
      </c>
      <c r="K2572" s="760">
        <f>PTCA!AL2555</f>
        <v>0</v>
      </c>
      <c r="L2572" s="62"/>
      <c r="M2572" s="607"/>
      <c r="N2572" s="62"/>
      <c r="O2572" s="63">
        <f>PTCA!AA4308</f>
        <v>0</v>
      </c>
      <c r="P2572" s="63">
        <f>PTCA!AF4308</f>
        <v>0</v>
      </c>
      <c r="Q2572" s="232" t="e">
        <f t="shared" si="81"/>
        <v>#DIV/0!</v>
      </c>
      <c r="R2572" s="544">
        <f>PTCA!AI4308</f>
        <v>0</v>
      </c>
      <c r="S2572" s="544">
        <f>PTCA!AJ2555</f>
        <v>0</v>
      </c>
      <c r="T2572" s="53"/>
      <c r="U2572" s="232" t="e">
        <f t="shared" si="80"/>
        <v>#DIV/0!</v>
      </c>
      <c r="V2572" s="272"/>
      <c r="X2572" s="255"/>
      <c r="Y2572" s="254"/>
    </row>
    <row r="2573" spans="1:25" ht="15">
      <c r="A2573" s="380" t="str">
        <f>PTCA!B2556</f>
        <v>-000</v>
      </c>
      <c r="B2573" s="380">
        <f>PTCA!D2556</f>
        <v>0</v>
      </c>
      <c r="C2573" s="380">
        <f>PTCA!J2556</f>
        <v>0</v>
      </c>
      <c r="D2573" s="380">
        <f>PTCA!K2556</f>
        <v>0</v>
      </c>
      <c r="E2573" s="380">
        <f>PTCA!H2556</f>
        <v>0</v>
      </c>
      <c r="F2573" s="380">
        <f>PTCA!Z2556</f>
        <v>0</v>
      </c>
      <c r="G2573" s="380">
        <f>PTCA!AD2556</f>
        <v>0</v>
      </c>
      <c r="H2573" s="62"/>
      <c r="I2573" s="760">
        <f>PTCA!C2556</f>
        <v>0</v>
      </c>
      <c r="J2573" s="760" t="str">
        <f>PTCA!AK2556</f>
        <v/>
      </c>
      <c r="K2573" s="760">
        <f>PTCA!AL2556</f>
        <v>0</v>
      </c>
      <c r="L2573" s="62"/>
      <c r="M2573" s="607"/>
      <c r="N2573" s="62"/>
      <c r="O2573" s="63">
        <f>PTCA!AA4309</f>
        <v>0</v>
      </c>
      <c r="P2573" s="63">
        <f>PTCA!AF4309</f>
        <v>0</v>
      </c>
      <c r="Q2573" s="232" t="e">
        <f t="shared" si="81"/>
        <v>#DIV/0!</v>
      </c>
      <c r="R2573" s="544">
        <f>PTCA!AI4309</f>
        <v>0</v>
      </c>
      <c r="S2573" s="544">
        <f>PTCA!AJ2556</f>
        <v>0</v>
      </c>
      <c r="T2573" s="53"/>
      <c r="U2573" s="232" t="e">
        <f t="shared" si="80"/>
        <v>#DIV/0!</v>
      </c>
      <c r="V2573" s="272"/>
      <c r="X2573" s="255"/>
      <c r="Y2573" s="254"/>
    </row>
    <row r="2574" spans="1:25" ht="15">
      <c r="A2574" s="380" t="str">
        <f>PTCA!B2557</f>
        <v>-000</v>
      </c>
      <c r="B2574" s="380">
        <f>PTCA!D2557</f>
        <v>0</v>
      </c>
      <c r="C2574" s="380">
        <f>PTCA!J2557</f>
        <v>0</v>
      </c>
      <c r="D2574" s="380">
        <f>PTCA!K2557</f>
        <v>0</v>
      </c>
      <c r="E2574" s="380">
        <f>PTCA!H2557</f>
        <v>0</v>
      </c>
      <c r="F2574" s="380">
        <f>PTCA!Z2557</f>
        <v>0</v>
      </c>
      <c r="G2574" s="380">
        <f>PTCA!AD2557</f>
        <v>0</v>
      </c>
      <c r="H2574" s="62"/>
      <c r="I2574" s="760">
        <f>PTCA!C2557</f>
        <v>0</v>
      </c>
      <c r="J2574" s="760" t="str">
        <f>PTCA!AK2557</f>
        <v/>
      </c>
      <c r="K2574" s="760">
        <f>PTCA!AL2557</f>
        <v>0</v>
      </c>
      <c r="L2574" s="62"/>
      <c r="M2574" s="607"/>
      <c r="N2574" s="62"/>
      <c r="O2574" s="63">
        <f>PTCA!AA4310</f>
        <v>0</v>
      </c>
      <c r="P2574" s="63">
        <f>PTCA!AF4310</f>
        <v>0</v>
      </c>
      <c r="Q2574" s="232" t="e">
        <f t="shared" si="81"/>
        <v>#DIV/0!</v>
      </c>
      <c r="R2574" s="544">
        <f>PTCA!AI4310</f>
        <v>0</v>
      </c>
      <c r="S2574" s="544">
        <f>PTCA!AJ2557</f>
        <v>0</v>
      </c>
      <c r="T2574" s="53"/>
      <c r="U2574" s="232" t="e">
        <f t="shared" si="80"/>
        <v>#DIV/0!</v>
      </c>
      <c r="V2574" s="272"/>
      <c r="X2574" s="255"/>
      <c r="Y2574" s="254"/>
    </row>
    <row r="2575" spans="1:25" ht="15">
      <c r="A2575" s="380" t="str">
        <f>PTCA!B2558</f>
        <v>-000</v>
      </c>
      <c r="B2575" s="380">
        <f>PTCA!D2558</f>
        <v>0</v>
      </c>
      <c r="C2575" s="380">
        <f>PTCA!J2558</f>
        <v>0</v>
      </c>
      <c r="D2575" s="380">
        <f>PTCA!K2558</f>
        <v>0</v>
      </c>
      <c r="E2575" s="380">
        <f>PTCA!H2558</f>
        <v>0</v>
      </c>
      <c r="F2575" s="380">
        <f>PTCA!Z2558</f>
        <v>0</v>
      </c>
      <c r="G2575" s="380">
        <f>PTCA!AD2558</f>
        <v>0</v>
      </c>
      <c r="H2575" s="62"/>
      <c r="I2575" s="760">
        <f>PTCA!C2558</f>
        <v>0</v>
      </c>
      <c r="J2575" s="760" t="str">
        <f>PTCA!AK2558</f>
        <v/>
      </c>
      <c r="K2575" s="760">
        <f>PTCA!AL2558</f>
        <v>0</v>
      </c>
      <c r="L2575" s="62"/>
      <c r="M2575" s="607"/>
      <c r="N2575" s="62"/>
      <c r="O2575" s="63">
        <f>PTCA!AA4311</f>
        <v>0</v>
      </c>
      <c r="P2575" s="63">
        <f>PTCA!AF4311</f>
        <v>0</v>
      </c>
      <c r="Q2575" s="232" t="e">
        <f t="shared" si="81"/>
        <v>#DIV/0!</v>
      </c>
      <c r="R2575" s="544">
        <f>PTCA!AI4311</f>
        <v>0</v>
      </c>
      <c r="S2575" s="544">
        <f>PTCA!AJ2558</f>
        <v>0</v>
      </c>
      <c r="T2575" s="53"/>
      <c r="U2575" s="232" t="e">
        <f t="shared" si="80"/>
        <v>#DIV/0!</v>
      </c>
      <c r="V2575" s="272"/>
      <c r="X2575" s="255"/>
      <c r="Y2575" s="254"/>
    </row>
    <row r="2576" spans="1:25" ht="15">
      <c r="A2576" s="380" t="str">
        <f>PTCA!B2559</f>
        <v>-000</v>
      </c>
      <c r="B2576" s="380">
        <f>PTCA!D2559</f>
        <v>0</v>
      </c>
      <c r="C2576" s="380">
        <f>PTCA!J2559</f>
        <v>0</v>
      </c>
      <c r="D2576" s="380">
        <f>PTCA!K2559</f>
        <v>0</v>
      </c>
      <c r="E2576" s="380">
        <f>PTCA!H2559</f>
        <v>0</v>
      </c>
      <c r="F2576" s="380">
        <f>PTCA!Z2559</f>
        <v>0</v>
      </c>
      <c r="G2576" s="380">
        <f>PTCA!AD2559</f>
        <v>0</v>
      </c>
      <c r="H2576" s="62"/>
      <c r="I2576" s="760">
        <f>PTCA!C2559</f>
        <v>0</v>
      </c>
      <c r="J2576" s="760" t="str">
        <f>PTCA!AK2559</f>
        <v/>
      </c>
      <c r="K2576" s="760">
        <f>PTCA!AL2559</f>
        <v>0</v>
      </c>
      <c r="L2576" s="62"/>
      <c r="M2576" s="607"/>
      <c r="N2576" s="62"/>
      <c r="O2576" s="63">
        <f>PTCA!AA4312</f>
        <v>0</v>
      </c>
      <c r="P2576" s="63">
        <f>PTCA!AF4312</f>
        <v>0</v>
      </c>
      <c r="Q2576" s="232" t="e">
        <f t="shared" si="81"/>
        <v>#DIV/0!</v>
      </c>
      <c r="R2576" s="544">
        <f>PTCA!AI4312</f>
        <v>0</v>
      </c>
      <c r="S2576" s="544">
        <f>PTCA!AJ2559</f>
        <v>0</v>
      </c>
      <c r="T2576" s="53"/>
      <c r="U2576" s="232" t="e">
        <f t="shared" si="80"/>
        <v>#DIV/0!</v>
      </c>
      <c r="V2576" s="272"/>
      <c r="X2576" s="255"/>
      <c r="Y2576" s="254"/>
    </row>
    <row r="2577" spans="1:25" ht="15">
      <c r="A2577" s="380" t="str">
        <f>PTCA!B2560</f>
        <v>-000</v>
      </c>
      <c r="B2577" s="380">
        <f>PTCA!D2560</f>
        <v>0</v>
      </c>
      <c r="C2577" s="380">
        <f>PTCA!J2560</f>
        <v>0</v>
      </c>
      <c r="D2577" s="380">
        <f>PTCA!K2560</f>
        <v>0</v>
      </c>
      <c r="E2577" s="380">
        <f>PTCA!H2560</f>
        <v>0</v>
      </c>
      <c r="F2577" s="380">
        <f>PTCA!Z2560</f>
        <v>0</v>
      </c>
      <c r="G2577" s="380">
        <f>PTCA!AD2560</f>
        <v>0</v>
      </c>
      <c r="H2577" s="62"/>
      <c r="I2577" s="760">
        <f>PTCA!C2560</f>
        <v>0</v>
      </c>
      <c r="J2577" s="760" t="str">
        <f>PTCA!AK2560</f>
        <v/>
      </c>
      <c r="K2577" s="760">
        <f>PTCA!AL2560</f>
        <v>0</v>
      </c>
      <c r="L2577" s="62"/>
      <c r="M2577" s="607"/>
      <c r="N2577" s="62"/>
      <c r="O2577" s="63">
        <f>PTCA!AA4313</f>
        <v>0</v>
      </c>
      <c r="P2577" s="63">
        <f>PTCA!AF4313</f>
        <v>0</v>
      </c>
      <c r="Q2577" s="232" t="e">
        <f t="shared" si="81"/>
        <v>#DIV/0!</v>
      </c>
      <c r="R2577" s="544">
        <f>PTCA!AI4313</f>
        <v>0</v>
      </c>
      <c r="S2577" s="544">
        <f>PTCA!AJ2560</f>
        <v>0</v>
      </c>
      <c r="T2577" s="53"/>
      <c r="U2577" s="232" t="e">
        <f t="shared" ref="U2577:U2640" si="82">T2577/P2577</f>
        <v>#DIV/0!</v>
      </c>
      <c r="V2577" s="272"/>
      <c r="X2577" s="255"/>
      <c r="Y2577" s="254"/>
    </row>
    <row r="2578" spans="1:25" ht="15">
      <c r="A2578" s="380" t="str">
        <f>PTCA!B2561</f>
        <v>-000</v>
      </c>
      <c r="B2578" s="380">
        <f>PTCA!D2561</f>
        <v>0</v>
      </c>
      <c r="C2578" s="380">
        <f>PTCA!J2561</f>
        <v>0</v>
      </c>
      <c r="D2578" s="380">
        <f>PTCA!K2561</f>
        <v>0</v>
      </c>
      <c r="E2578" s="380">
        <f>PTCA!H2561</f>
        <v>0</v>
      </c>
      <c r="F2578" s="380">
        <f>PTCA!Z2561</f>
        <v>0</v>
      </c>
      <c r="G2578" s="380">
        <f>PTCA!AD2561</f>
        <v>0</v>
      </c>
      <c r="H2578" s="62"/>
      <c r="I2578" s="760">
        <f>PTCA!C2561</f>
        <v>0</v>
      </c>
      <c r="J2578" s="760" t="str">
        <f>PTCA!AK2561</f>
        <v/>
      </c>
      <c r="K2578" s="760">
        <f>PTCA!AL2561</f>
        <v>0</v>
      </c>
      <c r="L2578" s="62"/>
      <c r="M2578" s="607"/>
      <c r="N2578" s="62"/>
      <c r="O2578" s="63">
        <f>PTCA!AA4314</f>
        <v>0</v>
      </c>
      <c r="P2578" s="63">
        <f>PTCA!AF4314</f>
        <v>0</v>
      </c>
      <c r="Q2578" s="232" t="e">
        <f t="shared" si="81"/>
        <v>#DIV/0!</v>
      </c>
      <c r="R2578" s="544">
        <f>PTCA!AI4314</f>
        <v>0</v>
      </c>
      <c r="S2578" s="544">
        <f>PTCA!AJ2561</f>
        <v>0</v>
      </c>
      <c r="T2578" s="53"/>
      <c r="U2578" s="232" t="e">
        <f t="shared" si="82"/>
        <v>#DIV/0!</v>
      </c>
      <c r="V2578" s="272"/>
      <c r="X2578" s="255"/>
      <c r="Y2578" s="254"/>
    </row>
    <row r="2579" spans="1:25" ht="15">
      <c r="A2579" s="380" t="str">
        <f>PTCA!B2562</f>
        <v>-000</v>
      </c>
      <c r="B2579" s="380">
        <f>PTCA!D2562</f>
        <v>0</v>
      </c>
      <c r="C2579" s="380">
        <f>PTCA!J2562</f>
        <v>0</v>
      </c>
      <c r="D2579" s="380">
        <f>PTCA!K2562</f>
        <v>0</v>
      </c>
      <c r="E2579" s="380">
        <f>PTCA!H2562</f>
        <v>0</v>
      </c>
      <c r="F2579" s="380">
        <f>PTCA!Z2562</f>
        <v>0</v>
      </c>
      <c r="G2579" s="380">
        <f>PTCA!AD2562</f>
        <v>0</v>
      </c>
      <c r="H2579" s="62"/>
      <c r="I2579" s="760">
        <f>PTCA!C2562</f>
        <v>0</v>
      </c>
      <c r="J2579" s="760" t="str">
        <f>PTCA!AK2562</f>
        <v/>
      </c>
      <c r="K2579" s="760">
        <f>PTCA!AL2562</f>
        <v>0</v>
      </c>
      <c r="L2579" s="62"/>
      <c r="M2579" s="607"/>
      <c r="N2579" s="62"/>
      <c r="O2579" s="63">
        <f>PTCA!AA4315</f>
        <v>0</v>
      </c>
      <c r="P2579" s="63">
        <f>PTCA!AF4315</f>
        <v>0</v>
      </c>
      <c r="Q2579" s="232" t="e">
        <f t="shared" si="81"/>
        <v>#DIV/0!</v>
      </c>
      <c r="R2579" s="544">
        <f>PTCA!AI4315</f>
        <v>0</v>
      </c>
      <c r="S2579" s="544">
        <f>PTCA!AJ2562</f>
        <v>0</v>
      </c>
      <c r="T2579" s="53"/>
      <c r="U2579" s="232" t="e">
        <f t="shared" si="82"/>
        <v>#DIV/0!</v>
      </c>
      <c r="V2579" s="272"/>
      <c r="X2579" s="255"/>
      <c r="Y2579" s="254"/>
    </row>
    <row r="2580" spans="1:25" ht="15">
      <c r="A2580" s="380" t="str">
        <f>PTCA!B2563</f>
        <v>-000</v>
      </c>
      <c r="B2580" s="380">
        <f>PTCA!D2563</f>
        <v>0</v>
      </c>
      <c r="C2580" s="380">
        <f>PTCA!J2563</f>
        <v>0</v>
      </c>
      <c r="D2580" s="380">
        <f>PTCA!K2563</f>
        <v>0</v>
      </c>
      <c r="E2580" s="380">
        <f>PTCA!H2563</f>
        <v>0</v>
      </c>
      <c r="F2580" s="380">
        <f>PTCA!Z2563</f>
        <v>0</v>
      </c>
      <c r="G2580" s="380">
        <f>PTCA!AD2563</f>
        <v>0</v>
      </c>
      <c r="H2580" s="62"/>
      <c r="I2580" s="760">
        <f>PTCA!C2563</f>
        <v>0</v>
      </c>
      <c r="J2580" s="760" t="str">
        <f>PTCA!AK2563</f>
        <v/>
      </c>
      <c r="K2580" s="760">
        <f>PTCA!AL2563</f>
        <v>0</v>
      </c>
      <c r="L2580" s="62"/>
      <c r="M2580" s="607"/>
      <c r="N2580" s="62"/>
      <c r="O2580" s="63">
        <f>PTCA!AA4316</f>
        <v>0</v>
      </c>
      <c r="P2580" s="63">
        <f>PTCA!AF4316</f>
        <v>0</v>
      </c>
      <c r="Q2580" s="232" t="e">
        <f t="shared" si="81"/>
        <v>#DIV/0!</v>
      </c>
      <c r="R2580" s="544">
        <f>PTCA!AI4316</f>
        <v>0</v>
      </c>
      <c r="S2580" s="544">
        <f>PTCA!AJ2563</f>
        <v>0</v>
      </c>
      <c r="T2580" s="53"/>
      <c r="U2580" s="232" t="e">
        <f t="shared" si="82"/>
        <v>#DIV/0!</v>
      </c>
      <c r="V2580" s="272"/>
      <c r="X2580" s="255"/>
      <c r="Y2580" s="254"/>
    </row>
    <row r="2581" spans="1:25" ht="15">
      <c r="A2581" s="380" t="str">
        <f>PTCA!B2564</f>
        <v>-000</v>
      </c>
      <c r="B2581" s="380">
        <f>PTCA!D2564</f>
        <v>0</v>
      </c>
      <c r="C2581" s="380">
        <f>PTCA!J2564</f>
        <v>0</v>
      </c>
      <c r="D2581" s="380">
        <f>PTCA!K2564</f>
        <v>0</v>
      </c>
      <c r="E2581" s="380">
        <f>PTCA!H2564</f>
        <v>0</v>
      </c>
      <c r="F2581" s="380">
        <f>PTCA!Z2564</f>
        <v>0</v>
      </c>
      <c r="G2581" s="380">
        <f>PTCA!AD2564</f>
        <v>0</v>
      </c>
      <c r="H2581" s="62"/>
      <c r="I2581" s="760">
        <f>PTCA!C2564</f>
        <v>0</v>
      </c>
      <c r="J2581" s="760" t="str">
        <f>PTCA!AK2564</f>
        <v/>
      </c>
      <c r="K2581" s="760">
        <f>PTCA!AL2564</f>
        <v>0</v>
      </c>
      <c r="L2581" s="62"/>
      <c r="M2581" s="607"/>
      <c r="N2581" s="62"/>
      <c r="O2581" s="63">
        <f>PTCA!AA4317</f>
        <v>0</v>
      </c>
      <c r="P2581" s="63">
        <f>PTCA!AF4317</f>
        <v>0</v>
      </c>
      <c r="Q2581" s="232" t="e">
        <f t="shared" si="81"/>
        <v>#DIV/0!</v>
      </c>
      <c r="R2581" s="544">
        <f>PTCA!AI4317</f>
        <v>0</v>
      </c>
      <c r="S2581" s="544">
        <f>PTCA!AJ2564</f>
        <v>0</v>
      </c>
      <c r="T2581" s="53"/>
      <c r="U2581" s="232" t="e">
        <f t="shared" si="82"/>
        <v>#DIV/0!</v>
      </c>
      <c r="V2581" s="272"/>
      <c r="X2581" s="255"/>
      <c r="Y2581" s="254"/>
    </row>
    <row r="2582" spans="1:25" ht="15">
      <c r="A2582" s="380" t="str">
        <f>PTCA!B2565</f>
        <v>-000</v>
      </c>
      <c r="B2582" s="380">
        <f>PTCA!D2565</f>
        <v>0</v>
      </c>
      <c r="C2582" s="380">
        <f>PTCA!J2565</f>
        <v>0</v>
      </c>
      <c r="D2582" s="380">
        <f>PTCA!K2565</f>
        <v>0</v>
      </c>
      <c r="E2582" s="380">
        <f>PTCA!H2565</f>
        <v>0</v>
      </c>
      <c r="F2582" s="380">
        <f>PTCA!Z2565</f>
        <v>0</v>
      </c>
      <c r="G2582" s="380">
        <f>PTCA!AD2565</f>
        <v>0</v>
      </c>
      <c r="H2582" s="62"/>
      <c r="I2582" s="760">
        <f>PTCA!C2565</f>
        <v>0</v>
      </c>
      <c r="J2582" s="760" t="str">
        <f>PTCA!AK2565</f>
        <v/>
      </c>
      <c r="K2582" s="760">
        <f>PTCA!AL2565</f>
        <v>0</v>
      </c>
      <c r="L2582" s="62"/>
      <c r="M2582" s="607"/>
      <c r="N2582" s="62"/>
      <c r="O2582" s="63">
        <f>PTCA!AA4318</f>
        <v>0</v>
      </c>
      <c r="P2582" s="63">
        <f>PTCA!AF4318</f>
        <v>0</v>
      </c>
      <c r="Q2582" s="232" t="e">
        <f t="shared" si="81"/>
        <v>#DIV/0!</v>
      </c>
      <c r="R2582" s="544">
        <f>PTCA!AI4318</f>
        <v>0</v>
      </c>
      <c r="S2582" s="544">
        <f>PTCA!AJ2565</f>
        <v>0</v>
      </c>
      <c r="T2582" s="53"/>
      <c r="U2582" s="232" t="e">
        <f t="shared" si="82"/>
        <v>#DIV/0!</v>
      </c>
      <c r="V2582" s="272"/>
      <c r="X2582" s="255"/>
      <c r="Y2582" s="254"/>
    </row>
    <row r="2583" spans="1:25" ht="15">
      <c r="A2583" s="380" t="str">
        <f>PTCA!B2566</f>
        <v>-000</v>
      </c>
      <c r="B2583" s="380">
        <f>PTCA!D2566</f>
        <v>0</v>
      </c>
      <c r="C2583" s="380">
        <f>PTCA!J2566</f>
        <v>0</v>
      </c>
      <c r="D2583" s="380">
        <f>PTCA!K2566</f>
        <v>0</v>
      </c>
      <c r="E2583" s="380">
        <f>PTCA!H2566</f>
        <v>0</v>
      </c>
      <c r="F2583" s="380">
        <f>PTCA!Z2566</f>
        <v>0</v>
      </c>
      <c r="G2583" s="380">
        <f>PTCA!AD2566</f>
        <v>0</v>
      </c>
      <c r="H2583" s="62"/>
      <c r="I2583" s="760">
        <f>PTCA!C2566</f>
        <v>0</v>
      </c>
      <c r="J2583" s="760" t="str">
        <f>PTCA!AK2566</f>
        <v/>
      </c>
      <c r="K2583" s="760">
        <f>PTCA!AL2566</f>
        <v>0</v>
      </c>
      <c r="L2583" s="62"/>
      <c r="M2583" s="607"/>
      <c r="N2583" s="62"/>
      <c r="O2583" s="63">
        <f>PTCA!AA4319</f>
        <v>0</v>
      </c>
      <c r="P2583" s="63">
        <f>PTCA!AF4319</f>
        <v>0</v>
      </c>
      <c r="Q2583" s="232" t="e">
        <f t="shared" si="81"/>
        <v>#DIV/0!</v>
      </c>
      <c r="R2583" s="544">
        <f>PTCA!AI4319</f>
        <v>0</v>
      </c>
      <c r="S2583" s="544">
        <f>PTCA!AJ2566</f>
        <v>0</v>
      </c>
      <c r="T2583" s="53"/>
      <c r="U2583" s="232" t="e">
        <f t="shared" si="82"/>
        <v>#DIV/0!</v>
      </c>
      <c r="V2583" s="272"/>
      <c r="X2583" s="255"/>
      <c r="Y2583" s="254"/>
    </row>
    <row r="2584" spans="1:25" ht="15">
      <c r="A2584" s="380" t="str">
        <f>PTCA!B2567</f>
        <v>-000</v>
      </c>
      <c r="B2584" s="380">
        <f>PTCA!D2567</f>
        <v>0</v>
      </c>
      <c r="C2584" s="380">
        <f>PTCA!J2567</f>
        <v>0</v>
      </c>
      <c r="D2584" s="380">
        <f>PTCA!K2567</f>
        <v>0</v>
      </c>
      <c r="E2584" s="380">
        <f>PTCA!H2567</f>
        <v>0</v>
      </c>
      <c r="F2584" s="380">
        <f>PTCA!Z2567</f>
        <v>0</v>
      </c>
      <c r="G2584" s="380">
        <f>PTCA!AD2567</f>
        <v>0</v>
      </c>
      <c r="H2584" s="62"/>
      <c r="I2584" s="760">
        <f>PTCA!C2567</f>
        <v>0</v>
      </c>
      <c r="J2584" s="760" t="str">
        <f>PTCA!AK2567</f>
        <v/>
      </c>
      <c r="K2584" s="760">
        <f>PTCA!AL2567</f>
        <v>0</v>
      </c>
      <c r="L2584" s="62"/>
      <c r="M2584" s="607"/>
      <c r="N2584" s="62"/>
      <c r="O2584" s="63">
        <f>PTCA!AA4320</f>
        <v>0</v>
      </c>
      <c r="P2584" s="63">
        <f>PTCA!AF4320</f>
        <v>0</v>
      </c>
      <c r="Q2584" s="232" t="e">
        <f t="shared" si="81"/>
        <v>#DIV/0!</v>
      </c>
      <c r="R2584" s="544">
        <f>PTCA!AI4320</f>
        <v>0</v>
      </c>
      <c r="S2584" s="544">
        <f>PTCA!AJ2567</f>
        <v>0</v>
      </c>
      <c r="T2584" s="53"/>
      <c r="U2584" s="232" t="e">
        <f t="shared" si="82"/>
        <v>#DIV/0!</v>
      </c>
      <c r="V2584" s="272"/>
      <c r="X2584" s="255"/>
      <c r="Y2584" s="254"/>
    </row>
    <row r="2585" spans="1:25" ht="15">
      <c r="A2585" s="380" t="str">
        <f>PTCA!B2568</f>
        <v>-000</v>
      </c>
      <c r="B2585" s="380">
        <f>PTCA!D2568</f>
        <v>0</v>
      </c>
      <c r="C2585" s="380">
        <f>PTCA!J2568</f>
        <v>0</v>
      </c>
      <c r="D2585" s="380">
        <f>PTCA!K2568</f>
        <v>0</v>
      </c>
      <c r="E2585" s="380">
        <f>PTCA!H2568</f>
        <v>0</v>
      </c>
      <c r="F2585" s="380">
        <f>PTCA!Z2568</f>
        <v>0</v>
      </c>
      <c r="G2585" s="380">
        <f>PTCA!AD2568</f>
        <v>0</v>
      </c>
      <c r="H2585" s="62"/>
      <c r="I2585" s="760">
        <f>PTCA!C2568</f>
        <v>0</v>
      </c>
      <c r="J2585" s="760" t="str">
        <f>PTCA!AK2568</f>
        <v/>
      </c>
      <c r="K2585" s="760">
        <f>PTCA!AL2568</f>
        <v>0</v>
      </c>
      <c r="L2585" s="62"/>
      <c r="M2585" s="607"/>
      <c r="N2585" s="62"/>
      <c r="O2585" s="63">
        <f>PTCA!AA4321</f>
        <v>0</v>
      </c>
      <c r="P2585" s="63">
        <f>PTCA!AF4321</f>
        <v>0</v>
      </c>
      <c r="Q2585" s="232" t="e">
        <f t="shared" si="81"/>
        <v>#DIV/0!</v>
      </c>
      <c r="R2585" s="544">
        <f>PTCA!AI4321</f>
        <v>0</v>
      </c>
      <c r="S2585" s="544">
        <f>PTCA!AJ2568</f>
        <v>0</v>
      </c>
      <c r="T2585" s="53"/>
      <c r="U2585" s="232" t="e">
        <f t="shared" si="82"/>
        <v>#DIV/0!</v>
      </c>
      <c r="V2585" s="272"/>
      <c r="X2585" s="255"/>
      <c r="Y2585" s="254"/>
    </row>
    <row r="2586" spans="1:25" ht="15">
      <c r="A2586" s="380" t="str">
        <f>PTCA!B2569</f>
        <v>-000</v>
      </c>
      <c r="B2586" s="380">
        <f>PTCA!D2569</f>
        <v>0</v>
      </c>
      <c r="C2586" s="380">
        <f>PTCA!J2569</f>
        <v>0</v>
      </c>
      <c r="D2586" s="380">
        <f>PTCA!K2569</f>
        <v>0</v>
      </c>
      <c r="E2586" s="380">
        <f>PTCA!H2569</f>
        <v>0</v>
      </c>
      <c r="F2586" s="380">
        <f>PTCA!Z2569</f>
        <v>0</v>
      </c>
      <c r="G2586" s="380">
        <f>PTCA!AD2569</f>
        <v>0</v>
      </c>
      <c r="H2586" s="62"/>
      <c r="I2586" s="760">
        <f>PTCA!C2569</f>
        <v>0</v>
      </c>
      <c r="J2586" s="760" t="str">
        <f>PTCA!AK2569</f>
        <v/>
      </c>
      <c r="K2586" s="760">
        <f>PTCA!AL2569</f>
        <v>0</v>
      </c>
      <c r="L2586" s="62"/>
      <c r="M2586" s="607"/>
      <c r="N2586" s="62"/>
      <c r="O2586" s="63">
        <f>PTCA!AA4322</f>
        <v>0</v>
      </c>
      <c r="P2586" s="63">
        <f>PTCA!AF4322</f>
        <v>0</v>
      </c>
      <c r="Q2586" s="232" t="e">
        <f t="shared" si="81"/>
        <v>#DIV/0!</v>
      </c>
      <c r="R2586" s="544">
        <f>PTCA!AI4322</f>
        <v>0</v>
      </c>
      <c r="S2586" s="544">
        <f>PTCA!AJ2569</f>
        <v>0</v>
      </c>
      <c r="T2586" s="53"/>
      <c r="U2586" s="232" t="e">
        <f t="shared" si="82"/>
        <v>#DIV/0!</v>
      </c>
      <c r="V2586" s="272"/>
      <c r="X2586" s="255"/>
      <c r="Y2586" s="254"/>
    </row>
    <row r="2587" spans="1:25" ht="15">
      <c r="A2587" s="380" t="str">
        <f>PTCA!B2570</f>
        <v>-000</v>
      </c>
      <c r="B2587" s="380">
        <f>PTCA!D2570</f>
        <v>0</v>
      </c>
      <c r="C2587" s="380">
        <f>PTCA!J2570</f>
        <v>0</v>
      </c>
      <c r="D2587" s="380">
        <f>PTCA!K2570</f>
        <v>0</v>
      </c>
      <c r="E2587" s="380">
        <f>PTCA!H2570</f>
        <v>0</v>
      </c>
      <c r="F2587" s="380">
        <f>PTCA!Z2570</f>
        <v>0</v>
      </c>
      <c r="G2587" s="380">
        <f>PTCA!AD2570</f>
        <v>0</v>
      </c>
      <c r="H2587" s="62"/>
      <c r="I2587" s="760">
        <f>PTCA!C2570</f>
        <v>0</v>
      </c>
      <c r="J2587" s="760" t="str">
        <f>PTCA!AK2570</f>
        <v/>
      </c>
      <c r="K2587" s="760">
        <f>PTCA!AL2570</f>
        <v>0</v>
      </c>
      <c r="L2587" s="62"/>
      <c r="M2587" s="607"/>
      <c r="N2587" s="62"/>
      <c r="O2587" s="63">
        <f>PTCA!AA4323</f>
        <v>0</v>
      </c>
      <c r="P2587" s="63">
        <f>PTCA!AF4323</f>
        <v>0</v>
      </c>
      <c r="Q2587" s="232" t="e">
        <f t="shared" si="81"/>
        <v>#DIV/0!</v>
      </c>
      <c r="R2587" s="544">
        <f>PTCA!AI4323</f>
        <v>0</v>
      </c>
      <c r="S2587" s="544">
        <f>PTCA!AJ2570</f>
        <v>0</v>
      </c>
      <c r="T2587" s="53"/>
      <c r="U2587" s="232" t="e">
        <f t="shared" si="82"/>
        <v>#DIV/0!</v>
      </c>
      <c r="V2587" s="272"/>
      <c r="X2587" s="255"/>
      <c r="Y2587" s="254"/>
    </row>
    <row r="2588" spans="1:25" ht="15">
      <c r="A2588" s="380" t="str">
        <f>PTCA!B2571</f>
        <v>-000</v>
      </c>
      <c r="B2588" s="380">
        <f>PTCA!D2571</f>
        <v>0</v>
      </c>
      <c r="C2588" s="380">
        <f>PTCA!J2571</f>
        <v>0</v>
      </c>
      <c r="D2588" s="380">
        <f>PTCA!K2571</f>
        <v>0</v>
      </c>
      <c r="E2588" s="380">
        <f>PTCA!H2571</f>
        <v>0</v>
      </c>
      <c r="F2588" s="380">
        <f>PTCA!Z2571</f>
        <v>0</v>
      </c>
      <c r="G2588" s="380">
        <f>PTCA!AD2571</f>
        <v>0</v>
      </c>
      <c r="H2588" s="62"/>
      <c r="I2588" s="760">
        <f>PTCA!C2571</f>
        <v>0</v>
      </c>
      <c r="J2588" s="760" t="str">
        <f>PTCA!AK2571</f>
        <v/>
      </c>
      <c r="K2588" s="760">
        <f>PTCA!AL2571</f>
        <v>0</v>
      </c>
      <c r="L2588" s="62"/>
      <c r="M2588" s="607"/>
      <c r="N2588" s="62"/>
      <c r="O2588" s="63">
        <f>PTCA!AA4324</f>
        <v>0</v>
      </c>
      <c r="P2588" s="63">
        <f>PTCA!AF4324</f>
        <v>0</v>
      </c>
      <c r="Q2588" s="232" t="e">
        <f t="shared" si="81"/>
        <v>#DIV/0!</v>
      </c>
      <c r="R2588" s="544">
        <f>PTCA!AI4324</f>
        <v>0</v>
      </c>
      <c r="S2588" s="544">
        <f>PTCA!AJ2571</f>
        <v>0</v>
      </c>
      <c r="T2588" s="53"/>
      <c r="U2588" s="232" t="e">
        <f t="shared" si="82"/>
        <v>#DIV/0!</v>
      </c>
      <c r="V2588" s="272"/>
      <c r="X2588" s="255"/>
      <c r="Y2588" s="254"/>
    </row>
    <row r="2589" spans="1:25" ht="15">
      <c r="A2589" s="380" t="str">
        <f>PTCA!B2572</f>
        <v>-000</v>
      </c>
      <c r="B2589" s="380">
        <f>PTCA!D2572</f>
        <v>0</v>
      </c>
      <c r="C2589" s="380">
        <f>PTCA!J2572</f>
        <v>0</v>
      </c>
      <c r="D2589" s="380">
        <f>PTCA!K2572</f>
        <v>0</v>
      </c>
      <c r="E2589" s="380">
        <f>PTCA!H2572</f>
        <v>0</v>
      </c>
      <c r="F2589" s="380">
        <f>PTCA!Z2572</f>
        <v>0</v>
      </c>
      <c r="G2589" s="380">
        <f>PTCA!AD2572</f>
        <v>0</v>
      </c>
      <c r="H2589" s="62"/>
      <c r="I2589" s="760">
        <f>PTCA!C2572</f>
        <v>0</v>
      </c>
      <c r="J2589" s="760" t="str">
        <f>PTCA!AK2572</f>
        <v/>
      </c>
      <c r="K2589" s="760">
        <f>PTCA!AL2572</f>
        <v>0</v>
      </c>
      <c r="L2589" s="62"/>
      <c r="M2589" s="607"/>
      <c r="N2589" s="62"/>
      <c r="O2589" s="63">
        <f>PTCA!AA4325</f>
        <v>0</v>
      </c>
      <c r="P2589" s="63">
        <f>PTCA!AF4325</f>
        <v>0</v>
      </c>
      <c r="Q2589" s="232" t="e">
        <f t="shared" si="81"/>
        <v>#DIV/0!</v>
      </c>
      <c r="R2589" s="544">
        <f>PTCA!AI4325</f>
        <v>0</v>
      </c>
      <c r="S2589" s="544">
        <f>PTCA!AJ2572</f>
        <v>0</v>
      </c>
      <c r="T2589" s="53"/>
      <c r="U2589" s="232" t="e">
        <f t="shared" si="82"/>
        <v>#DIV/0!</v>
      </c>
      <c r="V2589" s="272"/>
      <c r="X2589" s="255"/>
      <c r="Y2589" s="254"/>
    </row>
    <row r="2590" spans="1:25" ht="15">
      <c r="A2590" s="380" t="str">
        <f>PTCA!B2573</f>
        <v>-000</v>
      </c>
      <c r="B2590" s="380">
        <f>PTCA!D2573</f>
        <v>0</v>
      </c>
      <c r="C2590" s="380">
        <f>PTCA!J2573</f>
        <v>0</v>
      </c>
      <c r="D2590" s="380">
        <f>PTCA!K2573</f>
        <v>0</v>
      </c>
      <c r="E2590" s="380">
        <f>PTCA!H2573</f>
        <v>0</v>
      </c>
      <c r="F2590" s="380">
        <f>PTCA!Z2573</f>
        <v>0</v>
      </c>
      <c r="G2590" s="380">
        <f>PTCA!AD2573</f>
        <v>0</v>
      </c>
      <c r="H2590" s="62"/>
      <c r="I2590" s="760">
        <f>PTCA!C2573</f>
        <v>0</v>
      </c>
      <c r="J2590" s="760" t="str">
        <f>PTCA!AK2573</f>
        <v/>
      </c>
      <c r="K2590" s="760">
        <f>PTCA!AL2573</f>
        <v>0</v>
      </c>
      <c r="L2590" s="62"/>
      <c r="M2590" s="607"/>
      <c r="N2590" s="62"/>
      <c r="O2590" s="63">
        <f>PTCA!AA4326</f>
        <v>0</v>
      </c>
      <c r="P2590" s="63">
        <f>PTCA!AF4326</f>
        <v>0</v>
      </c>
      <c r="Q2590" s="232" t="e">
        <f t="shared" si="81"/>
        <v>#DIV/0!</v>
      </c>
      <c r="R2590" s="544">
        <f>PTCA!AI4326</f>
        <v>0</v>
      </c>
      <c r="S2590" s="544">
        <f>PTCA!AJ2573</f>
        <v>0</v>
      </c>
      <c r="T2590" s="53"/>
      <c r="U2590" s="232" t="e">
        <f t="shared" si="82"/>
        <v>#DIV/0!</v>
      </c>
      <c r="V2590" s="272"/>
      <c r="X2590" s="255"/>
      <c r="Y2590" s="254"/>
    </row>
    <row r="2591" spans="1:25" ht="15">
      <c r="A2591" s="380" t="str">
        <f>PTCA!B2574</f>
        <v>-000</v>
      </c>
      <c r="B2591" s="380">
        <f>PTCA!D2574</f>
        <v>0</v>
      </c>
      <c r="C2591" s="380">
        <f>PTCA!J2574</f>
        <v>0</v>
      </c>
      <c r="D2591" s="380">
        <f>PTCA!K2574</f>
        <v>0</v>
      </c>
      <c r="E2591" s="380">
        <f>PTCA!H2574</f>
        <v>0</v>
      </c>
      <c r="F2591" s="380">
        <f>PTCA!Z2574</f>
        <v>0</v>
      </c>
      <c r="G2591" s="380">
        <f>PTCA!AD2574</f>
        <v>0</v>
      </c>
      <c r="H2591" s="62"/>
      <c r="I2591" s="760">
        <f>PTCA!C2574</f>
        <v>0</v>
      </c>
      <c r="J2591" s="760" t="str">
        <f>PTCA!AK2574</f>
        <v/>
      </c>
      <c r="K2591" s="760">
        <f>PTCA!AL2574</f>
        <v>0</v>
      </c>
      <c r="L2591" s="62"/>
      <c r="M2591" s="607"/>
      <c r="N2591" s="62"/>
      <c r="O2591" s="63">
        <f>PTCA!AA4327</f>
        <v>0</v>
      </c>
      <c r="P2591" s="63">
        <f>PTCA!AF4327</f>
        <v>0</v>
      </c>
      <c r="Q2591" s="232" t="e">
        <f t="shared" si="81"/>
        <v>#DIV/0!</v>
      </c>
      <c r="R2591" s="544">
        <f>PTCA!AI4327</f>
        <v>0</v>
      </c>
      <c r="S2591" s="544">
        <f>PTCA!AJ2574</f>
        <v>0</v>
      </c>
      <c r="T2591" s="53"/>
      <c r="U2591" s="232" t="e">
        <f t="shared" si="82"/>
        <v>#DIV/0!</v>
      </c>
      <c r="V2591" s="272"/>
      <c r="X2591" s="255"/>
      <c r="Y2591" s="254"/>
    </row>
    <row r="2592" spans="1:25" ht="15">
      <c r="A2592" s="380" t="str">
        <f>PTCA!B2575</f>
        <v>-000</v>
      </c>
      <c r="B2592" s="380">
        <f>PTCA!D2575</f>
        <v>0</v>
      </c>
      <c r="C2592" s="380">
        <f>PTCA!J2575</f>
        <v>0</v>
      </c>
      <c r="D2592" s="380">
        <f>PTCA!K2575</f>
        <v>0</v>
      </c>
      <c r="E2592" s="380">
        <f>PTCA!H2575</f>
        <v>0</v>
      </c>
      <c r="F2592" s="380">
        <f>PTCA!Z2575</f>
        <v>0</v>
      </c>
      <c r="G2592" s="380">
        <f>PTCA!AD2575</f>
        <v>0</v>
      </c>
      <c r="H2592" s="62"/>
      <c r="I2592" s="760">
        <f>PTCA!C2575</f>
        <v>0</v>
      </c>
      <c r="J2592" s="760" t="str">
        <f>PTCA!AK2575</f>
        <v/>
      </c>
      <c r="K2592" s="760">
        <f>PTCA!AL2575</f>
        <v>0</v>
      </c>
      <c r="L2592" s="62"/>
      <c r="M2592" s="607"/>
      <c r="N2592" s="62"/>
      <c r="O2592" s="63">
        <f>PTCA!AA4328</f>
        <v>0</v>
      </c>
      <c r="P2592" s="63">
        <f>PTCA!AF4328</f>
        <v>0</v>
      </c>
      <c r="Q2592" s="232" t="e">
        <f t="shared" si="81"/>
        <v>#DIV/0!</v>
      </c>
      <c r="R2592" s="544">
        <f>PTCA!AI4328</f>
        <v>0</v>
      </c>
      <c r="S2592" s="544">
        <f>PTCA!AJ2575</f>
        <v>0</v>
      </c>
      <c r="T2592" s="53"/>
      <c r="U2592" s="232" t="e">
        <f t="shared" si="82"/>
        <v>#DIV/0!</v>
      </c>
      <c r="V2592" s="272"/>
      <c r="X2592" s="255"/>
      <c r="Y2592" s="254"/>
    </row>
    <row r="2593" spans="1:25" ht="15">
      <c r="A2593" s="380" t="str">
        <f>PTCA!B2576</f>
        <v>-000</v>
      </c>
      <c r="B2593" s="380">
        <f>PTCA!D2576</f>
        <v>0</v>
      </c>
      <c r="C2593" s="380">
        <f>PTCA!J2576</f>
        <v>0</v>
      </c>
      <c r="D2593" s="380">
        <f>PTCA!K2576</f>
        <v>0</v>
      </c>
      <c r="E2593" s="380">
        <f>PTCA!H2576</f>
        <v>0</v>
      </c>
      <c r="F2593" s="380">
        <f>PTCA!Z2576</f>
        <v>0</v>
      </c>
      <c r="G2593" s="380">
        <f>PTCA!AD2576</f>
        <v>0</v>
      </c>
      <c r="H2593" s="62"/>
      <c r="I2593" s="760">
        <f>PTCA!C2576</f>
        <v>0</v>
      </c>
      <c r="J2593" s="760" t="str">
        <f>PTCA!AK2576</f>
        <v/>
      </c>
      <c r="K2593" s="760">
        <f>PTCA!AL2576</f>
        <v>0</v>
      </c>
      <c r="L2593" s="62"/>
      <c r="M2593" s="607"/>
      <c r="N2593" s="62"/>
      <c r="O2593" s="63">
        <f>PTCA!AA4329</f>
        <v>0</v>
      </c>
      <c r="P2593" s="63">
        <f>PTCA!AF4329</f>
        <v>0</v>
      </c>
      <c r="Q2593" s="232" t="e">
        <f t="shared" si="81"/>
        <v>#DIV/0!</v>
      </c>
      <c r="R2593" s="544">
        <f>PTCA!AI4329</f>
        <v>0</v>
      </c>
      <c r="S2593" s="544">
        <f>PTCA!AJ2576</f>
        <v>0</v>
      </c>
      <c r="T2593" s="53"/>
      <c r="U2593" s="232" t="e">
        <f t="shared" si="82"/>
        <v>#DIV/0!</v>
      </c>
      <c r="V2593" s="272"/>
      <c r="X2593" s="255"/>
      <c r="Y2593" s="254"/>
    </row>
    <row r="2594" spans="1:25" ht="15">
      <c r="A2594" s="380" t="str">
        <f>PTCA!B2577</f>
        <v>-000</v>
      </c>
      <c r="B2594" s="380">
        <f>PTCA!D2577</f>
        <v>0</v>
      </c>
      <c r="C2594" s="380">
        <f>PTCA!J2577</f>
        <v>0</v>
      </c>
      <c r="D2594" s="380">
        <f>PTCA!K2577</f>
        <v>0</v>
      </c>
      <c r="E2594" s="380">
        <f>PTCA!H2577</f>
        <v>0</v>
      </c>
      <c r="F2594" s="380">
        <f>PTCA!Z2577</f>
        <v>0</v>
      </c>
      <c r="G2594" s="380">
        <f>PTCA!AD2577</f>
        <v>0</v>
      </c>
      <c r="H2594" s="62"/>
      <c r="I2594" s="760">
        <f>PTCA!C2577</f>
        <v>0</v>
      </c>
      <c r="J2594" s="760" t="str">
        <f>PTCA!AK2577</f>
        <v/>
      </c>
      <c r="K2594" s="760">
        <f>PTCA!AL2577</f>
        <v>0</v>
      </c>
      <c r="L2594" s="62"/>
      <c r="M2594" s="607"/>
      <c r="N2594" s="62"/>
      <c r="O2594" s="63">
        <f>PTCA!AA4330</f>
        <v>0</v>
      </c>
      <c r="P2594" s="63">
        <f>PTCA!AF4330</f>
        <v>0</v>
      </c>
      <c r="Q2594" s="232" t="e">
        <f t="shared" si="81"/>
        <v>#DIV/0!</v>
      </c>
      <c r="R2594" s="544">
        <f>PTCA!AI4330</f>
        <v>0</v>
      </c>
      <c r="S2594" s="544">
        <f>PTCA!AJ2577</f>
        <v>0</v>
      </c>
      <c r="T2594" s="53"/>
      <c r="U2594" s="232" t="e">
        <f t="shared" si="82"/>
        <v>#DIV/0!</v>
      </c>
      <c r="V2594" s="272"/>
      <c r="X2594" s="255"/>
      <c r="Y2594" s="254"/>
    </row>
    <row r="2595" spans="1:25" ht="15">
      <c r="A2595" s="380" t="str">
        <f>PTCA!B2578</f>
        <v>-000</v>
      </c>
      <c r="B2595" s="380">
        <f>PTCA!D2578</f>
        <v>0</v>
      </c>
      <c r="C2595" s="380">
        <f>PTCA!J2578</f>
        <v>0</v>
      </c>
      <c r="D2595" s="380">
        <f>PTCA!K2578</f>
        <v>0</v>
      </c>
      <c r="E2595" s="380">
        <f>PTCA!H2578</f>
        <v>0</v>
      </c>
      <c r="F2595" s="380">
        <f>PTCA!Z2578</f>
        <v>0</v>
      </c>
      <c r="G2595" s="380">
        <f>PTCA!AD2578</f>
        <v>0</v>
      </c>
      <c r="H2595" s="62"/>
      <c r="I2595" s="760">
        <f>PTCA!C2578</f>
        <v>0</v>
      </c>
      <c r="J2595" s="760" t="str">
        <f>PTCA!AK2578</f>
        <v/>
      </c>
      <c r="K2595" s="760">
        <f>PTCA!AL2578</f>
        <v>0</v>
      </c>
      <c r="L2595" s="62"/>
      <c r="M2595" s="607"/>
      <c r="N2595" s="62"/>
      <c r="O2595" s="63">
        <f>PTCA!AA4331</f>
        <v>0</v>
      </c>
      <c r="P2595" s="63">
        <f>PTCA!AF4331</f>
        <v>0</v>
      </c>
      <c r="Q2595" s="232" t="e">
        <f t="shared" si="81"/>
        <v>#DIV/0!</v>
      </c>
      <c r="R2595" s="544">
        <f>PTCA!AI4331</f>
        <v>0</v>
      </c>
      <c r="S2595" s="544">
        <f>PTCA!AJ2578</f>
        <v>0</v>
      </c>
      <c r="T2595" s="53"/>
      <c r="U2595" s="232" t="e">
        <f t="shared" si="82"/>
        <v>#DIV/0!</v>
      </c>
      <c r="V2595" s="272"/>
      <c r="X2595" s="255"/>
      <c r="Y2595" s="254"/>
    </row>
    <row r="2596" spans="1:25" ht="15">
      <c r="A2596" s="380" t="str">
        <f>PTCA!B2579</f>
        <v>-000</v>
      </c>
      <c r="B2596" s="380">
        <f>PTCA!D2579</f>
        <v>0</v>
      </c>
      <c r="C2596" s="380">
        <f>PTCA!J2579</f>
        <v>0</v>
      </c>
      <c r="D2596" s="380">
        <f>PTCA!K2579</f>
        <v>0</v>
      </c>
      <c r="E2596" s="380">
        <f>PTCA!H2579</f>
        <v>0</v>
      </c>
      <c r="F2596" s="380">
        <f>PTCA!Z2579</f>
        <v>0</v>
      </c>
      <c r="G2596" s="380">
        <f>PTCA!AD2579</f>
        <v>0</v>
      </c>
      <c r="H2596" s="62"/>
      <c r="I2596" s="760">
        <f>PTCA!C2579</f>
        <v>0</v>
      </c>
      <c r="J2596" s="760" t="str">
        <f>PTCA!AK2579</f>
        <v/>
      </c>
      <c r="K2596" s="760">
        <f>PTCA!AL2579</f>
        <v>0</v>
      </c>
      <c r="L2596" s="62"/>
      <c r="M2596" s="607"/>
      <c r="N2596" s="62"/>
      <c r="O2596" s="63">
        <f>PTCA!AA4332</f>
        <v>0</v>
      </c>
      <c r="P2596" s="63">
        <f>PTCA!AF4332</f>
        <v>0</v>
      </c>
      <c r="Q2596" s="232" t="e">
        <f t="shared" si="81"/>
        <v>#DIV/0!</v>
      </c>
      <c r="R2596" s="544">
        <f>PTCA!AI4332</f>
        <v>0</v>
      </c>
      <c r="S2596" s="544">
        <f>PTCA!AJ2579</f>
        <v>0</v>
      </c>
      <c r="T2596" s="53"/>
      <c r="U2596" s="232" t="e">
        <f t="shared" si="82"/>
        <v>#DIV/0!</v>
      </c>
      <c r="V2596" s="272"/>
      <c r="X2596" s="255"/>
      <c r="Y2596" s="254"/>
    </row>
    <row r="2597" spans="1:25" ht="15">
      <c r="A2597" s="380" t="str">
        <f>PTCA!B2580</f>
        <v>-000</v>
      </c>
      <c r="B2597" s="380">
        <f>PTCA!D2580</f>
        <v>0</v>
      </c>
      <c r="C2597" s="380">
        <f>PTCA!J2580</f>
        <v>0</v>
      </c>
      <c r="D2597" s="380">
        <f>PTCA!K2580</f>
        <v>0</v>
      </c>
      <c r="E2597" s="380">
        <f>PTCA!H2580</f>
        <v>0</v>
      </c>
      <c r="F2597" s="380">
        <f>PTCA!Z2580</f>
        <v>0</v>
      </c>
      <c r="G2597" s="380">
        <f>PTCA!AD2580</f>
        <v>0</v>
      </c>
      <c r="H2597" s="62"/>
      <c r="I2597" s="760">
        <f>PTCA!C2580</f>
        <v>0</v>
      </c>
      <c r="J2597" s="760" t="str">
        <f>PTCA!AK2580</f>
        <v/>
      </c>
      <c r="K2597" s="760">
        <f>PTCA!AL2580</f>
        <v>0</v>
      </c>
      <c r="L2597" s="62"/>
      <c r="M2597" s="607"/>
      <c r="N2597" s="62"/>
      <c r="O2597" s="63">
        <f>PTCA!AA4333</f>
        <v>0</v>
      </c>
      <c r="P2597" s="63">
        <f>PTCA!AF4333</f>
        <v>0</v>
      </c>
      <c r="Q2597" s="232" t="e">
        <f t="shared" si="81"/>
        <v>#DIV/0!</v>
      </c>
      <c r="R2597" s="544">
        <f>PTCA!AI4333</f>
        <v>0</v>
      </c>
      <c r="S2597" s="544">
        <f>PTCA!AJ2580</f>
        <v>0</v>
      </c>
      <c r="T2597" s="53"/>
      <c r="U2597" s="232" t="e">
        <f t="shared" si="82"/>
        <v>#DIV/0!</v>
      </c>
      <c r="V2597" s="272"/>
      <c r="X2597" s="255"/>
      <c r="Y2597" s="254"/>
    </row>
    <row r="2598" spans="1:25" ht="15">
      <c r="A2598" s="380" t="str">
        <f>PTCA!B2581</f>
        <v>-000</v>
      </c>
      <c r="B2598" s="380">
        <f>PTCA!D2581</f>
        <v>0</v>
      </c>
      <c r="C2598" s="380">
        <f>PTCA!J2581</f>
        <v>0</v>
      </c>
      <c r="D2598" s="380">
        <f>PTCA!K2581</f>
        <v>0</v>
      </c>
      <c r="E2598" s="380">
        <f>PTCA!H2581</f>
        <v>0</v>
      </c>
      <c r="F2598" s="380">
        <f>PTCA!Z2581</f>
        <v>0</v>
      </c>
      <c r="G2598" s="380">
        <f>PTCA!AD2581</f>
        <v>0</v>
      </c>
      <c r="H2598" s="62"/>
      <c r="I2598" s="760">
        <f>PTCA!C2581</f>
        <v>0</v>
      </c>
      <c r="J2598" s="760" t="str">
        <f>PTCA!AK2581</f>
        <v/>
      </c>
      <c r="K2598" s="760">
        <f>PTCA!AL2581</f>
        <v>0</v>
      </c>
      <c r="L2598" s="62"/>
      <c r="M2598" s="607"/>
      <c r="N2598" s="62"/>
      <c r="O2598" s="63">
        <f>PTCA!AA4334</f>
        <v>0</v>
      </c>
      <c r="P2598" s="63">
        <f>PTCA!AF4334</f>
        <v>0</v>
      </c>
      <c r="Q2598" s="232" t="e">
        <f t="shared" si="81"/>
        <v>#DIV/0!</v>
      </c>
      <c r="R2598" s="544">
        <f>PTCA!AI4334</f>
        <v>0</v>
      </c>
      <c r="S2598" s="544">
        <f>PTCA!AJ2581</f>
        <v>0</v>
      </c>
      <c r="T2598" s="53"/>
      <c r="U2598" s="232" t="e">
        <f t="shared" si="82"/>
        <v>#DIV/0!</v>
      </c>
      <c r="V2598" s="272"/>
      <c r="X2598" s="255"/>
      <c r="Y2598" s="254"/>
    </row>
    <row r="2599" spans="1:25" ht="15">
      <c r="A2599" s="380" t="str">
        <f>PTCA!B2582</f>
        <v>-000</v>
      </c>
      <c r="B2599" s="380">
        <f>PTCA!D2582</f>
        <v>0</v>
      </c>
      <c r="C2599" s="380">
        <f>PTCA!J2582</f>
        <v>0</v>
      </c>
      <c r="D2599" s="380">
        <f>PTCA!K2582</f>
        <v>0</v>
      </c>
      <c r="E2599" s="380">
        <f>PTCA!H2582</f>
        <v>0</v>
      </c>
      <c r="F2599" s="380">
        <f>PTCA!Z2582</f>
        <v>0</v>
      </c>
      <c r="G2599" s="380">
        <f>PTCA!AD2582</f>
        <v>0</v>
      </c>
      <c r="H2599" s="62"/>
      <c r="I2599" s="760">
        <f>PTCA!C2582</f>
        <v>0</v>
      </c>
      <c r="J2599" s="760" t="str">
        <f>PTCA!AK2582</f>
        <v/>
      </c>
      <c r="K2599" s="760">
        <f>PTCA!AL2582</f>
        <v>0</v>
      </c>
      <c r="L2599" s="62"/>
      <c r="M2599" s="607"/>
      <c r="N2599" s="62"/>
      <c r="O2599" s="63">
        <f>PTCA!AA4335</f>
        <v>0</v>
      </c>
      <c r="P2599" s="63">
        <f>PTCA!AF4335</f>
        <v>0</v>
      </c>
      <c r="Q2599" s="232" t="e">
        <f t="shared" si="81"/>
        <v>#DIV/0!</v>
      </c>
      <c r="R2599" s="544">
        <f>PTCA!AI4335</f>
        <v>0</v>
      </c>
      <c r="S2599" s="544">
        <f>PTCA!AJ2582</f>
        <v>0</v>
      </c>
      <c r="T2599" s="53"/>
      <c r="U2599" s="232" t="e">
        <f t="shared" si="82"/>
        <v>#DIV/0!</v>
      </c>
      <c r="V2599" s="272"/>
      <c r="X2599" s="255"/>
      <c r="Y2599" s="254"/>
    </row>
    <row r="2600" spans="1:25" ht="15">
      <c r="A2600" s="380" t="str">
        <f>PTCA!B2583</f>
        <v>-000</v>
      </c>
      <c r="B2600" s="380">
        <f>PTCA!D2583</f>
        <v>0</v>
      </c>
      <c r="C2600" s="380">
        <f>PTCA!J2583</f>
        <v>0</v>
      </c>
      <c r="D2600" s="380">
        <f>PTCA!K2583</f>
        <v>0</v>
      </c>
      <c r="E2600" s="380">
        <f>PTCA!H2583</f>
        <v>0</v>
      </c>
      <c r="F2600" s="380">
        <f>PTCA!Z2583</f>
        <v>0</v>
      </c>
      <c r="G2600" s="380">
        <f>PTCA!AD2583</f>
        <v>0</v>
      </c>
      <c r="H2600" s="62"/>
      <c r="I2600" s="760">
        <f>PTCA!C2583</f>
        <v>0</v>
      </c>
      <c r="J2600" s="760" t="str">
        <f>PTCA!AK2583</f>
        <v/>
      </c>
      <c r="K2600" s="760">
        <f>PTCA!AL2583</f>
        <v>0</v>
      </c>
      <c r="L2600" s="62"/>
      <c r="M2600" s="607"/>
      <c r="N2600" s="62"/>
      <c r="O2600" s="63">
        <f>PTCA!AA4336</f>
        <v>0</v>
      </c>
      <c r="P2600" s="63">
        <f>PTCA!AF4336</f>
        <v>0</v>
      </c>
      <c r="Q2600" s="232" t="e">
        <f t="shared" si="81"/>
        <v>#DIV/0!</v>
      </c>
      <c r="R2600" s="544">
        <f>PTCA!AI4336</f>
        <v>0</v>
      </c>
      <c r="S2600" s="544">
        <f>PTCA!AJ2583</f>
        <v>0</v>
      </c>
      <c r="T2600" s="53"/>
      <c r="U2600" s="232" t="e">
        <f t="shared" si="82"/>
        <v>#DIV/0!</v>
      </c>
      <c r="V2600" s="272"/>
      <c r="X2600" s="255"/>
      <c r="Y2600" s="254"/>
    </row>
    <row r="2601" spans="1:25" ht="15">
      <c r="A2601" s="380" t="str">
        <f>PTCA!B2584</f>
        <v>-000</v>
      </c>
      <c r="B2601" s="380">
        <f>PTCA!D2584</f>
        <v>0</v>
      </c>
      <c r="C2601" s="380">
        <f>PTCA!J2584</f>
        <v>0</v>
      </c>
      <c r="D2601" s="380">
        <f>PTCA!K2584</f>
        <v>0</v>
      </c>
      <c r="E2601" s="380">
        <f>PTCA!H2584</f>
        <v>0</v>
      </c>
      <c r="F2601" s="380">
        <f>PTCA!Z2584</f>
        <v>0</v>
      </c>
      <c r="G2601" s="380">
        <f>PTCA!AD2584</f>
        <v>0</v>
      </c>
      <c r="H2601" s="62"/>
      <c r="I2601" s="760">
        <f>PTCA!C2584</f>
        <v>0</v>
      </c>
      <c r="J2601" s="760" t="str">
        <f>PTCA!AK2584</f>
        <v/>
      </c>
      <c r="K2601" s="760">
        <f>PTCA!AL2584</f>
        <v>0</v>
      </c>
      <c r="L2601" s="62"/>
      <c r="M2601" s="607"/>
      <c r="N2601" s="62"/>
      <c r="O2601" s="63">
        <f>PTCA!AA4337</f>
        <v>0</v>
      </c>
      <c r="P2601" s="63">
        <f>PTCA!AF4337</f>
        <v>0</v>
      </c>
      <c r="Q2601" s="232" t="e">
        <f t="shared" si="81"/>
        <v>#DIV/0!</v>
      </c>
      <c r="R2601" s="544">
        <f>PTCA!AI4337</f>
        <v>0</v>
      </c>
      <c r="S2601" s="544">
        <f>PTCA!AJ2584</f>
        <v>0</v>
      </c>
      <c r="T2601" s="53"/>
      <c r="U2601" s="232" t="e">
        <f t="shared" si="82"/>
        <v>#DIV/0!</v>
      </c>
      <c r="V2601" s="272"/>
      <c r="X2601" s="255"/>
      <c r="Y2601" s="254"/>
    </row>
    <row r="2602" spans="1:25" ht="15">
      <c r="A2602" s="380" t="str">
        <f>PTCA!B2585</f>
        <v>-000</v>
      </c>
      <c r="B2602" s="380">
        <f>PTCA!D2585</f>
        <v>0</v>
      </c>
      <c r="C2602" s="380">
        <f>PTCA!J2585</f>
        <v>0</v>
      </c>
      <c r="D2602" s="380">
        <f>PTCA!K2585</f>
        <v>0</v>
      </c>
      <c r="E2602" s="380">
        <f>PTCA!H2585</f>
        <v>0</v>
      </c>
      <c r="F2602" s="380">
        <f>PTCA!Z2585</f>
        <v>0</v>
      </c>
      <c r="G2602" s="380">
        <f>PTCA!AD2585</f>
        <v>0</v>
      </c>
      <c r="H2602" s="62"/>
      <c r="I2602" s="760">
        <f>PTCA!C2585</f>
        <v>0</v>
      </c>
      <c r="J2602" s="760" t="str">
        <f>PTCA!AK2585</f>
        <v/>
      </c>
      <c r="K2602" s="760">
        <f>PTCA!AL2585</f>
        <v>0</v>
      </c>
      <c r="L2602" s="62"/>
      <c r="M2602" s="607"/>
      <c r="N2602" s="62"/>
      <c r="O2602" s="63">
        <f>PTCA!AA4338</f>
        <v>0</v>
      </c>
      <c r="P2602" s="63">
        <f>PTCA!AF4338</f>
        <v>0</v>
      </c>
      <c r="Q2602" s="232" t="e">
        <f t="shared" si="81"/>
        <v>#DIV/0!</v>
      </c>
      <c r="R2602" s="544">
        <f>PTCA!AI4338</f>
        <v>0</v>
      </c>
      <c r="S2602" s="544">
        <f>PTCA!AJ2585</f>
        <v>0</v>
      </c>
      <c r="T2602" s="53"/>
      <c r="U2602" s="232" t="e">
        <f t="shared" si="82"/>
        <v>#DIV/0!</v>
      </c>
      <c r="V2602" s="272"/>
      <c r="X2602" s="255"/>
      <c r="Y2602" s="254"/>
    </row>
    <row r="2603" spans="1:25" ht="15">
      <c r="A2603" s="380" t="str">
        <f>PTCA!B2586</f>
        <v>-000</v>
      </c>
      <c r="B2603" s="380">
        <f>PTCA!D2586</f>
        <v>0</v>
      </c>
      <c r="C2603" s="380">
        <f>PTCA!J2586</f>
        <v>0</v>
      </c>
      <c r="D2603" s="380">
        <f>PTCA!K2586</f>
        <v>0</v>
      </c>
      <c r="E2603" s="380">
        <f>PTCA!H2586</f>
        <v>0</v>
      </c>
      <c r="F2603" s="380">
        <f>PTCA!Z2586</f>
        <v>0</v>
      </c>
      <c r="G2603" s="380">
        <f>PTCA!AD2586</f>
        <v>0</v>
      </c>
      <c r="H2603" s="62"/>
      <c r="I2603" s="760">
        <f>PTCA!C2586</f>
        <v>0</v>
      </c>
      <c r="J2603" s="760" t="str">
        <f>PTCA!AK2586</f>
        <v/>
      </c>
      <c r="K2603" s="760">
        <f>PTCA!AL2586</f>
        <v>0</v>
      </c>
      <c r="L2603" s="62"/>
      <c r="M2603" s="607"/>
      <c r="N2603" s="62"/>
      <c r="O2603" s="63">
        <f>PTCA!AA4339</f>
        <v>0</v>
      </c>
      <c r="P2603" s="63">
        <f>PTCA!AF4339</f>
        <v>0</v>
      </c>
      <c r="Q2603" s="232" t="e">
        <f t="shared" si="81"/>
        <v>#DIV/0!</v>
      </c>
      <c r="R2603" s="544">
        <f>PTCA!AI4339</f>
        <v>0</v>
      </c>
      <c r="S2603" s="544">
        <f>PTCA!AJ2586</f>
        <v>0</v>
      </c>
      <c r="T2603" s="53"/>
      <c r="U2603" s="232" t="e">
        <f t="shared" si="82"/>
        <v>#DIV/0!</v>
      </c>
      <c r="V2603" s="272"/>
      <c r="X2603" s="255"/>
      <c r="Y2603" s="254"/>
    </row>
    <row r="2604" spans="1:25" ht="15">
      <c r="A2604" s="380" t="str">
        <f>PTCA!B2587</f>
        <v>-000</v>
      </c>
      <c r="B2604" s="380">
        <f>PTCA!D2587</f>
        <v>0</v>
      </c>
      <c r="C2604" s="380">
        <f>PTCA!J2587</f>
        <v>0</v>
      </c>
      <c r="D2604" s="380">
        <f>PTCA!K2587</f>
        <v>0</v>
      </c>
      <c r="E2604" s="380">
        <f>PTCA!H2587</f>
        <v>0</v>
      </c>
      <c r="F2604" s="380">
        <f>PTCA!Z2587</f>
        <v>0</v>
      </c>
      <c r="G2604" s="380">
        <f>PTCA!AD2587</f>
        <v>0</v>
      </c>
      <c r="H2604" s="62"/>
      <c r="I2604" s="760">
        <f>PTCA!C2587</f>
        <v>0</v>
      </c>
      <c r="J2604" s="760" t="str">
        <f>PTCA!AK2587</f>
        <v/>
      </c>
      <c r="K2604" s="760">
        <f>PTCA!AL2587</f>
        <v>0</v>
      </c>
      <c r="L2604" s="62"/>
      <c r="M2604" s="607"/>
      <c r="N2604" s="62"/>
      <c r="O2604" s="63">
        <f>PTCA!AA4340</f>
        <v>0</v>
      </c>
      <c r="P2604" s="63">
        <f>PTCA!AF4340</f>
        <v>0</v>
      </c>
      <c r="Q2604" s="232" t="e">
        <f t="shared" si="81"/>
        <v>#DIV/0!</v>
      </c>
      <c r="R2604" s="544">
        <f>PTCA!AI4340</f>
        <v>0</v>
      </c>
      <c r="S2604" s="544">
        <f>PTCA!AJ2587</f>
        <v>0</v>
      </c>
      <c r="T2604" s="53"/>
      <c r="U2604" s="232" t="e">
        <f t="shared" si="82"/>
        <v>#DIV/0!</v>
      </c>
      <c r="V2604" s="272"/>
      <c r="X2604" s="255"/>
      <c r="Y2604" s="254"/>
    </row>
    <row r="2605" spans="1:25" ht="15">
      <c r="A2605" s="380" t="str">
        <f>PTCA!B2588</f>
        <v>-000</v>
      </c>
      <c r="B2605" s="380">
        <f>PTCA!D2588</f>
        <v>0</v>
      </c>
      <c r="C2605" s="380">
        <f>PTCA!J2588</f>
        <v>0</v>
      </c>
      <c r="D2605" s="380">
        <f>PTCA!K2588</f>
        <v>0</v>
      </c>
      <c r="E2605" s="380">
        <f>PTCA!H2588</f>
        <v>0</v>
      </c>
      <c r="F2605" s="380">
        <f>PTCA!Z2588</f>
        <v>0</v>
      </c>
      <c r="G2605" s="380">
        <f>PTCA!AD2588</f>
        <v>0</v>
      </c>
      <c r="H2605" s="62"/>
      <c r="I2605" s="760">
        <f>PTCA!C2588</f>
        <v>0</v>
      </c>
      <c r="J2605" s="760" t="str">
        <f>PTCA!AK2588</f>
        <v/>
      </c>
      <c r="K2605" s="760">
        <f>PTCA!AL2588</f>
        <v>0</v>
      </c>
      <c r="L2605" s="62"/>
      <c r="M2605" s="607"/>
      <c r="N2605" s="62"/>
      <c r="O2605" s="63">
        <f>PTCA!AA4341</f>
        <v>0</v>
      </c>
      <c r="P2605" s="63">
        <f>PTCA!AF4341</f>
        <v>0</v>
      </c>
      <c r="Q2605" s="232" t="e">
        <f t="shared" si="81"/>
        <v>#DIV/0!</v>
      </c>
      <c r="R2605" s="544">
        <f>PTCA!AI4341</f>
        <v>0</v>
      </c>
      <c r="S2605" s="544">
        <f>PTCA!AJ2588</f>
        <v>0</v>
      </c>
      <c r="T2605" s="53"/>
      <c r="U2605" s="232" t="e">
        <f t="shared" si="82"/>
        <v>#DIV/0!</v>
      </c>
      <c r="V2605" s="272"/>
      <c r="X2605" s="255"/>
      <c r="Y2605" s="254"/>
    </row>
    <row r="2606" spans="1:25" ht="15">
      <c r="A2606" s="380" t="str">
        <f>PTCA!B2589</f>
        <v>-000</v>
      </c>
      <c r="B2606" s="380">
        <f>PTCA!D2589</f>
        <v>0</v>
      </c>
      <c r="C2606" s="380">
        <f>PTCA!J2589</f>
        <v>0</v>
      </c>
      <c r="D2606" s="380">
        <f>PTCA!K2589</f>
        <v>0</v>
      </c>
      <c r="E2606" s="380">
        <f>PTCA!H2589</f>
        <v>0</v>
      </c>
      <c r="F2606" s="380">
        <f>PTCA!Z2589</f>
        <v>0</v>
      </c>
      <c r="G2606" s="380">
        <f>PTCA!AD2589</f>
        <v>0</v>
      </c>
      <c r="H2606" s="62"/>
      <c r="I2606" s="760">
        <f>PTCA!C2589</f>
        <v>0</v>
      </c>
      <c r="J2606" s="760" t="str">
        <f>PTCA!AK2589</f>
        <v/>
      </c>
      <c r="K2606" s="760">
        <f>PTCA!AL2589</f>
        <v>0</v>
      </c>
      <c r="L2606" s="62"/>
      <c r="M2606" s="607"/>
      <c r="N2606" s="62"/>
      <c r="O2606" s="63">
        <f>PTCA!AA4342</f>
        <v>0</v>
      </c>
      <c r="P2606" s="63">
        <f>PTCA!AF4342</f>
        <v>0</v>
      </c>
      <c r="Q2606" s="232" t="e">
        <f t="shared" si="81"/>
        <v>#DIV/0!</v>
      </c>
      <c r="R2606" s="544">
        <f>PTCA!AI4342</f>
        <v>0</v>
      </c>
      <c r="S2606" s="544">
        <f>PTCA!AJ2589</f>
        <v>0</v>
      </c>
      <c r="T2606" s="53"/>
      <c r="U2606" s="232" t="e">
        <f t="shared" si="82"/>
        <v>#DIV/0!</v>
      </c>
      <c r="V2606" s="272"/>
      <c r="X2606" s="255"/>
      <c r="Y2606" s="254"/>
    </row>
    <row r="2607" spans="1:25" ht="15">
      <c r="A2607" s="380" t="str">
        <f>PTCA!B2590</f>
        <v>-000</v>
      </c>
      <c r="B2607" s="380">
        <f>PTCA!D2590</f>
        <v>0</v>
      </c>
      <c r="C2607" s="380">
        <f>PTCA!J2590</f>
        <v>0</v>
      </c>
      <c r="D2607" s="380">
        <f>PTCA!K2590</f>
        <v>0</v>
      </c>
      <c r="E2607" s="380">
        <f>PTCA!H2590</f>
        <v>0</v>
      </c>
      <c r="F2607" s="380">
        <f>PTCA!Z2590</f>
        <v>0</v>
      </c>
      <c r="G2607" s="380">
        <f>PTCA!AD2590</f>
        <v>0</v>
      </c>
      <c r="H2607" s="62"/>
      <c r="I2607" s="760">
        <f>PTCA!C2590</f>
        <v>0</v>
      </c>
      <c r="J2607" s="760" t="str">
        <f>PTCA!AK2590</f>
        <v/>
      </c>
      <c r="K2607" s="760">
        <f>PTCA!AL2590</f>
        <v>0</v>
      </c>
      <c r="L2607" s="62"/>
      <c r="M2607" s="607"/>
      <c r="N2607" s="62"/>
      <c r="O2607" s="63">
        <f>PTCA!AA4343</f>
        <v>0</v>
      </c>
      <c r="P2607" s="63">
        <f>PTCA!AF4343</f>
        <v>0</v>
      </c>
      <c r="Q2607" s="232" t="e">
        <f t="shared" si="81"/>
        <v>#DIV/0!</v>
      </c>
      <c r="R2607" s="544">
        <f>PTCA!AI4343</f>
        <v>0</v>
      </c>
      <c r="S2607" s="544">
        <f>PTCA!AJ2590</f>
        <v>0</v>
      </c>
      <c r="T2607" s="53"/>
      <c r="U2607" s="232" t="e">
        <f t="shared" si="82"/>
        <v>#DIV/0!</v>
      </c>
      <c r="V2607" s="272"/>
      <c r="X2607" s="255"/>
      <c r="Y2607" s="254"/>
    </row>
    <row r="2608" spans="1:25" ht="15">
      <c r="A2608" s="380" t="str">
        <f>PTCA!B2591</f>
        <v>-000</v>
      </c>
      <c r="B2608" s="380">
        <f>PTCA!D2591</f>
        <v>0</v>
      </c>
      <c r="C2608" s="380">
        <f>PTCA!J2591</f>
        <v>0</v>
      </c>
      <c r="D2608" s="380">
        <f>PTCA!K2591</f>
        <v>0</v>
      </c>
      <c r="E2608" s="380">
        <f>PTCA!H2591</f>
        <v>0</v>
      </c>
      <c r="F2608" s="380">
        <f>PTCA!Z2591</f>
        <v>0</v>
      </c>
      <c r="G2608" s="380">
        <f>PTCA!AD2591</f>
        <v>0</v>
      </c>
      <c r="H2608" s="62"/>
      <c r="I2608" s="760">
        <f>PTCA!C2591</f>
        <v>0</v>
      </c>
      <c r="J2608" s="760" t="str">
        <f>PTCA!AK2591</f>
        <v/>
      </c>
      <c r="K2608" s="760">
        <f>PTCA!AL2591</f>
        <v>0</v>
      </c>
      <c r="L2608" s="62"/>
      <c r="M2608" s="607"/>
      <c r="N2608" s="62"/>
      <c r="O2608" s="63">
        <f>PTCA!AA4344</f>
        <v>0</v>
      </c>
      <c r="P2608" s="63">
        <f>PTCA!AF4344</f>
        <v>0</v>
      </c>
      <c r="Q2608" s="232" t="e">
        <f t="shared" si="81"/>
        <v>#DIV/0!</v>
      </c>
      <c r="R2608" s="544">
        <f>PTCA!AI4344</f>
        <v>0</v>
      </c>
      <c r="S2608" s="544">
        <f>PTCA!AJ2591</f>
        <v>0</v>
      </c>
      <c r="T2608" s="53"/>
      <c r="U2608" s="232" t="e">
        <f t="shared" si="82"/>
        <v>#DIV/0!</v>
      </c>
      <c r="V2608" s="272"/>
      <c r="X2608" s="255"/>
      <c r="Y2608" s="254"/>
    </row>
    <row r="2609" spans="1:25" ht="15">
      <c r="A2609" s="380" t="str">
        <f>PTCA!B2592</f>
        <v>-000</v>
      </c>
      <c r="B2609" s="380">
        <f>PTCA!D2592</f>
        <v>0</v>
      </c>
      <c r="C2609" s="380">
        <f>PTCA!J2592</f>
        <v>0</v>
      </c>
      <c r="D2609" s="380">
        <f>PTCA!K2592</f>
        <v>0</v>
      </c>
      <c r="E2609" s="380">
        <f>PTCA!H2592</f>
        <v>0</v>
      </c>
      <c r="F2609" s="380">
        <f>PTCA!Z2592</f>
        <v>0</v>
      </c>
      <c r="G2609" s="380">
        <f>PTCA!AD2592</f>
        <v>0</v>
      </c>
      <c r="H2609" s="62"/>
      <c r="I2609" s="760">
        <f>PTCA!C2592</f>
        <v>0</v>
      </c>
      <c r="J2609" s="760" t="str">
        <f>PTCA!AK2592</f>
        <v/>
      </c>
      <c r="K2609" s="760">
        <f>PTCA!AL2592</f>
        <v>0</v>
      </c>
      <c r="L2609" s="62"/>
      <c r="M2609" s="607"/>
      <c r="N2609" s="62"/>
      <c r="O2609" s="63">
        <f>PTCA!AA4345</f>
        <v>0</v>
      </c>
      <c r="P2609" s="63">
        <f>PTCA!AF4345</f>
        <v>0</v>
      </c>
      <c r="Q2609" s="232" t="e">
        <f t="shared" si="81"/>
        <v>#DIV/0!</v>
      </c>
      <c r="R2609" s="544">
        <f>PTCA!AI4345</f>
        <v>0</v>
      </c>
      <c r="S2609" s="544">
        <f>PTCA!AJ2592</f>
        <v>0</v>
      </c>
      <c r="T2609" s="53"/>
      <c r="U2609" s="232" t="e">
        <f t="shared" si="82"/>
        <v>#DIV/0!</v>
      </c>
      <c r="V2609" s="272"/>
      <c r="X2609" s="255"/>
      <c r="Y2609" s="254"/>
    </row>
    <row r="2610" spans="1:25" ht="15">
      <c r="A2610" s="380" t="str">
        <f>PTCA!B2593</f>
        <v>-000</v>
      </c>
      <c r="B2610" s="380">
        <f>PTCA!D2593</f>
        <v>0</v>
      </c>
      <c r="C2610" s="380">
        <f>PTCA!J2593</f>
        <v>0</v>
      </c>
      <c r="D2610" s="380">
        <f>PTCA!K2593</f>
        <v>0</v>
      </c>
      <c r="E2610" s="380">
        <f>PTCA!H2593</f>
        <v>0</v>
      </c>
      <c r="F2610" s="380">
        <f>PTCA!Z2593</f>
        <v>0</v>
      </c>
      <c r="G2610" s="380">
        <f>PTCA!AD2593</f>
        <v>0</v>
      </c>
      <c r="H2610" s="62"/>
      <c r="I2610" s="760">
        <f>PTCA!C2593</f>
        <v>0</v>
      </c>
      <c r="J2610" s="760" t="str">
        <f>PTCA!AK2593</f>
        <v/>
      </c>
      <c r="K2610" s="760">
        <f>PTCA!AL2593</f>
        <v>0</v>
      </c>
      <c r="L2610" s="62"/>
      <c r="M2610" s="607"/>
      <c r="N2610" s="62"/>
      <c r="O2610" s="63">
        <f>PTCA!AA4346</f>
        <v>0</v>
      </c>
      <c r="P2610" s="63">
        <f>PTCA!AF4346</f>
        <v>0</v>
      </c>
      <c r="Q2610" s="232" t="e">
        <f t="shared" si="81"/>
        <v>#DIV/0!</v>
      </c>
      <c r="R2610" s="544">
        <f>PTCA!AI4346</f>
        <v>0</v>
      </c>
      <c r="S2610" s="544">
        <f>PTCA!AJ2593</f>
        <v>0</v>
      </c>
      <c r="T2610" s="53"/>
      <c r="U2610" s="232" t="e">
        <f t="shared" si="82"/>
        <v>#DIV/0!</v>
      </c>
      <c r="V2610" s="272"/>
      <c r="X2610" s="255"/>
      <c r="Y2610" s="254"/>
    </row>
    <row r="2611" spans="1:25" ht="15">
      <c r="A2611" s="380" t="str">
        <f>PTCA!B2594</f>
        <v>-000</v>
      </c>
      <c r="B2611" s="380">
        <f>PTCA!D2594</f>
        <v>0</v>
      </c>
      <c r="C2611" s="380">
        <f>PTCA!J2594</f>
        <v>0</v>
      </c>
      <c r="D2611" s="380">
        <f>PTCA!K2594</f>
        <v>0</v>
      </c>
      <c r="E2611" s="380">
        <f>PTCA!H2594</f>
        <v>0</v>
      </c>
      <c r="F2611" s="380">
        <f>PTCA!Z2594</f>
        <v>0</v>
      </c>
      <c r="G2611" s="380">
        <f>PTCA!AD2594</f>
        <v>0</v>
      </c>
      <c r="H2611" s="62"/>
      <c r="I2611" s="760">
        <f>PTCA!C2594</f>
        <v>0</v>
      </c>
      <c r="J2611" s="760" t="str">
        <f>PTCA!AK2594</f>
        <v/>
      </c>
      <c r="K2611" s="760">
        <f>PTCA!AL2594</f>
        <v>0</v>
      </c>
      <c r="L2611" s="62"/>
      <c r="M2611" s="607"/>
      <c r="N2611" s="62"/>
      <c r="O2611" s="63">
        <f>PTCA!AA4347</f>
        <v>0</v>
      </c>
      <c r="P2611" s="63">
        <f>PTCA!AF4347</f>
        <v>0</v>
      </c>
      <c r="Q2611" s="232" t="e">
        <f t="shared" si="81"/>
        <v>#DIV/0!</v>
      </c>
      <c r="R2611" s="544">
        <f>PTCA!AI4347</f>
        <v>0</v>
      </c>
      <c r="S2611" s="544">
        <f>PTCA!AJ2594</f>
        <v>0</v>
      </c>
      <c r="T2611" s="53"/>
      <c r="U2611" s="232" t="e">
        <f t="shared" si="82"/>
        <v>#DIV/0!</v>
      </c>
      <c r="V2611" s="272"/>
      <c r="X2611" s="255"/>
      <c r="Y2611" s="254"/>
    </row>
    <row r="2612" spans="1:25" ht="15">
      <c r="A2612" s="380" t="str">
        <f>PTCA!B2595</f>
        <v>-000</v>
      </c>
      <c r="B2612" s="380">
        <f>PTCA!D2595</f>
        <v>0</v>
      </c>
      <c r="C2612" s="380">
        <f>PTCA!J2595</f>
        <v>0</v>
      </c>
      <c r="D2612" s="380">
        <f>PTCA!K2595</f>
        <v>0</v>
      </c>
      <c r="E2612" s="380">
        <f>PTCA!H2595</f>
        <v>0</v>
      </c>
      <c r="F2612" s="380">
        <f>PTCA!Z2595</f>
        <v>0</v>
      </c>
      <c r="G2612" s="380">
        <f>PTCA!AD2595</f>
        <v>0</v>
      </c>
      <c r="H2612" s="62"/>
      <c r="I2612" s="760">
        <f>PTCA!C2595</f>
        <v>0</v>
      </c>
      <c r="J2612" s="760" t="str">
        <f>PTCA!AK2595</f>
        <v/>
      </c>
      <c r="K2612" s="760">
        <f>PTCA!AL2595</f>
        <v>0</v>
      </c>
      <c r="L2612" s="62"/>
      <c r="M2612" s="607"/>
      <c r="N2612" s="62"/>
      <c r="O2612" s="63">
        <f>PTCA!AA4348</f>
        <v>0</v>
      </c>
      <c r="P2612" s="63">
        <f>PTCA!AF4348</f>
        <v>0</v>
      </c>
      <c r="Q2612" s="232" t="e">
        <f t="shared" si="81"/>
        <v>#DIV/0!</v>
      </c>
      <c r="R2612" s="544">
        <f>PTCA!AI4348</f>
        <v>0</v>
      </c>
      <c r="S2612" s="544">
        <f>PTCA!AJ2595</f>
        <v>0</v>
      </c>
      <c r="T2612" s="53"/>
      <c r="U2612" s="232" t="e">
        <f t="shared" si="82"/>
        <v>#DIV/0!</v>
      </c>
      <c r="V2612" s="272"/>
      <c r="X2612" s="255"/>
      <c r="Y2612" s="254"/>
    </row>
    <row r="2613" spans="1:25" ht="15">
      <c r="A2613" s="380" t="str">
        <f>PTCA!B2596</f>
        <v>-000</v>
      </c>
      <c r="B2613" s="380">
        <f>PTCA!D2596</f>
        <v>0</v>
      </c>
      <c r="C2613" s="380">
        <f>PTCA!J2596</f>
        <v>0</v>
      </c>
      <c r="D2613" s="380">
        <f>PTCA!K2596</f>
        <v>0</v>
      </c>
      <c r="E2613" s="380">
        <f>PTCA!H2596</f>
        <v>0</v>
      </c>
      <c r="F2613" s="380">
        <f>PTCA!Z2596</f>
        <v>0</v>
      </c>
      <c r="G2613" s="380">
        <f>PTCA!AD2596</f>
        <v>0</v>
      </c>
      <c r="H2613" s="62"/>
      <c r="I2613" s="760">
        <f>PTCA!C2596</f>
        <v>0</v>
      </c>
      <c r="J2613" s="760" t="str">
        <f>PTCA!AK2596</f>
        <v/>
      </c>
      <c r="K2613" s="760">
        <f>PTCA!AL2596</f>
        <v>0</v>
      </c>
      <c r="L2613" s="62"/>
      <c r="M2613" s="607"/>
      <c r="N2613" s="62"/>
      <c r="O2613" s="63">
        <f>PTCA!AA4349</f>
        <v>0</v>
      </c>
      <c r="P2613" s="63">
        <f>PTCA!AF4349</f>
        <v>0</v>
      </c>
      <c r="Q2613" s="232" t="e">
        <f t="shared" si="81"/>
        <v>#DIV/0!</v>
      </c>
      <c r="R2613" s="544">
        <f>PTCA!AI4349</f>
        <v>0</v>
      </c>
      <c r="S2613" s="544">
        <f>PTCA!AJ2596</f>
        <v>0</v>
      </c>
      <c r="T2613" s="53"/>
      <c r="U2613" s="232" t="e">
        <f t="shared" si="82"/>
        <v>#DIV/0!</v>
      </c>
      <c r="V2613" s="272"/>
      <c r="X2613" s="255"/>
      <c r="Y2613" s="254"/>
    </row>
    <row r="2614" spans="1:25" ht="15">
      <c r="A2614" s="380" t="str">
        <f>PTCA!B2597</f>
        <v>-000</v>
      </c>
      <c r="B2614" s="380">
        <f>PTCA!D2597</f>
        <v>0</v>
      </c>
      <c r="C2614" s="380">
        <f>PTCA!J2597</f>
        <v>0</v>
      </c>
      <c r="D2614" s="380">
        <f>PTCA!K2597</f>
        <v>0</v>
      </c>
      <c r="E2614" s="380">
        <f>PTCA!H2597</f>
        <v>0</v>
      </c>
      <c r="F2614" s="380">
        <f>PTCA!Z2597</f>
        <v>0</v>
      </c>
      <c r="G2614" s="380">
        <f>PTCA!AD2597</f>
        <v>0</v>
      </c>
      <c r="H2614" s="62"/>
      <c r="I2614" s="760">
        <f>PTCA!C2597</f>
        <v>0</v>
      </c>
      <c r="J2614" s="760" t="str">
        <f>PTCA!AK2597</f>
        <v/>
      </c>
      <c r="K2614" s="760">
        <f>PTCA!AL2597</f>
        <v>0</v>
      </c>
      <c r="L2614" s="62"/>
      <c r="M2614" s="607"/>
      <c r="N2614" s="62"/>
      <c r="O2614" s="63">
        <f>PTCA!AA4350</f>
        <v>0</v>
      </c>
      <c r="P2614" s="63">
        <f>PTCA!AF4350</f>
        <v>0</v>
      </c>
      <c r="Q2614" s="232" t="e">
        <f t="shared" si="81"/>
        <v>#DIV/0!</v>
      </c>
      <c r="R2614" s="544">
        <f>PTCA!AI4350</f>
        <v>0</v>
      </c>
      <c r="S2614" s="544">
        <f>PTCA!AJ2597</f>
        <v>0</v>
      </c>
      <c r="T2614" s="53"/>
      <c r="U2614" s="232" t="e">
        <f t="shared" si="82"/>
        <v>#DIV/0!</v>
      </c>
      <c r="V2614" s="272"/>
      <c r="X2614" s="255"/>
      <c r="Y2614" s="254"/>
    </row>
    <row r="2615" spans="1:25" ht="15">
      <c r="A2615" s="380" t="str">
        <f>PTCA!B2598</f>
        <v>-000</v>
      </c>
      <c r="B2615" s="380">
        <f>PTCA!D2598</f>
        <v>0</v>
      </c>
      <c r="C2615" s="380">
        <f>PTCA!J2598</f>
        <v>0</v>
      </c>
      <c r="D2615" s="380">
        <f>PTCA!K2598</f>
        <v>0</v>
      </c>
      <c r="E2615" s="380">
        <f>PTCA!H2598</f>
        <v>0</v>
      </c>
      <c r="F2615" s="380">
        <f>PTCA!Z2598</f>
        <v>0</v>
      </c>
      <c r="G2615" s="380">
        <f>PTCA!AD2598</f>
        <v>0</v>
      </c>
      <c r="H2615" s="62"/>
      <c r="I2615" s="760">
        <f>PTCA!C2598</f>
        <v>0</v>
      </c>
      <c r="J2615" s="760" t="str">
        <f>PTCA!AK2598</f>
        <v/>
      </c>
      <c r="K2615" s="760">
        <f>PTCA!AL2598</f>
        <v>0</v>
      </c>
      <c r="L2615" s="62"/>
      <c r="M2615" s="607"/>
      <c r="N2615" s="62"/>
      <c r="O2615" s="63">
        <f>PTCA!AA4351</f>
        <v>0</v>
      </c>
      <c r="P2615" s="63">
        <f>PTCA!AF4351</f>
        <v>0</v>
      </c>
      <c r="Q2615" s="232" t="e">
        <f t="shared" si="81"/>
        <v>#DIV/0!</v>
      </c>
      <c r="R2615" s="544">
        <f>PTCA!AI4351</f>
        <v>0</v>
      </c>
      <c r="S2615" s="544">
        <f>PTCA!AJ2598</f>
        <v>0</v>
      </c>
      <c r="T2615" s="53"/>
      <c r="U2615" s="232" t="e">
        <f t="shared" si="82"/>
        <v>#DIV/0!</v>
      </c>
      <c r="V2615" s="272"/>
      <c r="X2615" s="255"/>
      <c r="Y2615" s="254"/>
    </row>
    <row r="2616" spans="1:25" ht="15">
      <c r="A2616" s="380" t="str">
        <f>PTCA!B2599</f>
        <v>-000</v>
      </c>
      <c r="B2616" s="380">
        <f>PTCA!D2599</f>
        <v>0</v>
      </c>
      <c r="C2616" s="380">
        <f>PTCA!J2599</f>
        <v>0</v>
      </c>
      <c r="D2616" s="380">
        <f>PTCA!K2599</f>
        <v>0</v>
      </c>
      <c r="E2616" s="380">
        <f>PTCA!H2599</f>
        <v>0</v>
      </c>
      <c r="F2616" s="380">
        <f>PTCA!Z2599</f>
        <v>0</v>
      </c>
      <c r="G2616" s="380">
        <f>PTCA!AD2599</f>
        <v>0</v>
      </c>
      <c r="H2616" s="62"/>
      <c r="I2616" s="760">
        <f>PTCA!C2599</f>
        <v>0</v>
      </c>
      <c r="J2616" s="760" t="str">
        <f>PTCA!AK2599</f>
        <v/>
      </c>
      <c r="K2616" s="760">
        <f>PTCA!AL2599</f>
        <v>0</v>
      </c>
      <c r="L2616" s="62"/>
      <c r="M2616" s="607"/>
      <c r="N2616" s="62"/>
      <c r="O2616" s="63">
        <f>PTCA!AA4352</f>
        <v>0</v>
      </c>
      <c r="P2616" s="63">
        <f>PTCA!AF4352</f>
        <v>0</v>
      </c>
      <c r="Q2616" s="232" t="e">
        <f t="shared" si="81"/>
        <v>#DIV/0!</v>
      </c>
      <c r="R2616" s="544">
        <f>PTCA!AI4352</f>
        <v>0</v>
      </c>
      <c r="S2616" s="544">
        <f>PTCA!AJ2599</f>
        <v>0</v>
      </c>
      <c r="T2616" s="53"/>
      <c r="U2616" s="232" t="e">
        <f t="shared" si="82"/>
        <v>#DIV/0!</v>
      </c>
      <c r="V2616" s="272"/>
      <c r="X2616" s="255"/>
      <c r="Y2616" s="254"/>
    </row>
    <row r="2617" spans="1:25" ht="15">
      <c r="A2617" s="380" t="str">
        <f>PTCA!B2600</f>
        <v>-000</v>
      </c>
      <c r="B2617" s="380">
        <f>PTCA!D2600</f>
        <v>0</v>
      </c>
      <c r="C2617" s="380">
        <f>PTCA!J2600</f>
        <v>0</v>
      </c>
      <c r="D2617" s="380">
        <f>PTCA!K2600</f>
        <v>0</v>
      </c>
      <c r="E2617" s="380">
        <f>PTCA!H2600</f>
        <v>0</v>
      </c>
      <c r="F2617" s="380">
        <f>PTCA!Z2600</f>
        <v>0</v>
      </c>
      <c r="G2617" s="380">
        <f>PTCA!AD2600</f>
        <v>0</v>
      </c>
      <c r="H2617" s="62"/>
      <c r="I2617" s="760">
        <f>PTCA!C2600</f>
        <v>0</v>
      </c>
      <c r="J2617" s="760" t="str">
        <f>PTCA!AK2600</f>
        <v/>
      </c>
      <c r="K2617" s="760">
        <f>PTCA!AL2600</f>
        <v>0</v>
      </c>
      <c r="L2617" s="62"/>
      <c r="M2617" s="607"/>
      <c r="N2617" s="62"/>
      <c r="O2617" s="63">
        <f>PTCA!AA4353</f>
        <v>0</v>
      </c>
      <c r="P2617" s="63">
        <f>PTCA!AF4353</f>
        <v>0</v>
      </c>
      <c r="Q2617" s="232" t="e">
        <f t="shared" si="81"/>
        <v>#DIV/0!</v>
      </c>
      <c r="R2617" s="544">
        <f>PTCA!AI4353</f>
        <v>0</v>
      </c>
      <c r="S2617" s="544">
        <f>PTCA!AJ2600</f>
        <v>0</v>
      </c>
      <c r="T2617" s="53"/>
      <c r="U2617" s="232" t="e">
        <f t="shared" si="82"/>
        <v>#DIV/0!</v>
      </c>
      <c r="V2617" s="272"/>
      <c r="X2617" s="255"/>
      <c r="Y2617" s="254"/>
    </row>
    <row r="2618" spans="1:25" ht="15">
      <c r="A2618" s="380" t="str">
        <f>PTCA!B2601</f>
        <v>-000</v>
      </c>
      <c r="B2618" s="380">
        <f>PTCA!D2601</f>
        <v>0</v>
      </c>
      <c r="C2618" s="380">
        <f>PTCA!J2601</f>
        <v>0</v>
      </c>
      <c r="D2618" s="380">
        <f>PTCA!K2601</f>
        <v>0</v>
      </c>
      <c r="E2618" s="380">
        <f>PTCA!H2601</f>
        <v>0</v>
      </c>
      <c r="F2618" s="380">
        <f>PTCA!Z2601</f>
        <v>0</v>
      </c>
      <c r="G2618" s="380">
        <f>PTCA!AD2601</f>
        <v>0</v>
      </c>
      <c r="H2618" s="62"/>
      <c r="I2618" s="760">
        <f>PTCA!C2601</f>
        <v>0</v>
      </c>
      <c r="J2618" s="760" t="str">
        <f>PTCA!AK2601</f>
        <v/>
      </c>
      <c r="K2618" s="760">
        <f>PTCA!AL2601</f>
        <v>0</v>
      </c>
      <c r="L2618" s="62"/>
      <c r="M2618" s="607"/>
      <c r="N2618" s="62"/>
      <c r="O2618" s="63">
        <f>PTCA!AA4354</f>
        <v>0</v>
      </c>
      <c r="P2618" s="63">
        <f>PTCA!AF4354</f>
        <v>0</v>
      </c>
      <c r="Q2618" s="232" t="e">
        <f t="shared" si="81"/>
        <v>#DIV/0!</v>
      </c>
      <c r="R2618" s="544">
        <f>PTCA!AI4354</f>
        <v>0</v>
      </c>
      <c r="S2618" s="544">
        <f>PTCA!AJ2601</f>
        <v>0</v>
      </c>
      <c r="T2618" s="53"/>
      <c r="U2618" s="232" t="e">
        <f t="shared" si="82"/>
        <v>#DIV/0!</v>
      </c>
      <c r="V2618" s="272"/>
      <c r="X2618" s="255"/>
      <c r="Y2618" s="254"/>
    </row>
    <row r="2619" spans="1:25" ht="15">
      <c r="A2619" s="380" t="str">
        <f>PTCA!B2602</f>
        <v>-000</v>
      </c>
      <c r="B2619" s="380">
        <f>PTCA!D2602</f>
        <v>0</v>
      </c>
      <c r="C2619" s="380">
        <f>PTCA!J2602</f>
        <v>0</v>
      </c>
      <c r="D2619" s="380">
        <f>PTCA!K2602</f>
        <v>0</v>
      </c>
      <c r="E2619" s="380">
        <f>PTCA!H2602</f>
        <v>0</v>
      </c>
      <c r="F2619" s="380">
        <f>PTCA!Z2602</f>
        <v>0</v>
      </c>
      <c r="G2619" s="380">
        <f>PTCA!AD2602</f>
        <v>0</v>
      </c>
      <c r="H2619" s="62"/>
      <c r="I2619" s="760">
        <f>PTCA!C2602</f>
        <v>0</v>
      </c>
      <c r="J2619" s="760" t="str">
        <f>PTCA!AK2602</f>
        <v/>
      </c>
      <c r="K2619" s="760">
        <f>PTCA!AL2602</f>
        <v>0</v>
      </c>
      <c r="L2619" s="62"/>
      <c r="M2619" s="607"/>
      <c r="N2619" s="62"/>
      <c r="O2619" s="63">
        <f>PTCA!AA4355</f>
        <v>0</v>
      </c>
      <c r="P2619" s="63">
        <f>PTCA!AF4355</f>
        <v>0</v>
      </c>
      <c r="Q2619" s="232" t="e">
        <f t="shared" si="81"/>
        <v>#DIV/0!</v>
      </c>
      <c r="R2619" s="544">
        <f>PTCA!AI4355</f>
        <v>0</v>
      </c>
      <c r="S2619" s="544">
        <f>PTCA!AJ2602</f>
        <v>0</v>
      </c>
      <c r="T2619" s="53"/>
      <c r="U2619" s="232" t="e">
        <f t="shared" si="82"/>
        <v>#DIV/0!</v>
      </c>
      <c r="V2619" s="272"/>
      <c r="X2619" s="255"/>
      <c r="Y2619" s="254"/>
    </row>
    <row r="2620" spans="1:25" ht="15">
      <c r="A2620" s="380" t="str">
        <f>PTCA!B2603</f>
        <v>-000</v>
      </c>
      <c r="B2620" s="380">
        <f>PTCA!D2603</f>
        <v>0</v>
      </c>
      <c r="C2620" s="380">
        <f>PTCA!J2603</f>
        <v>0</v>
      </c>
      <c r="D2620" s="380">
        <f>PTCA!K2603</f>
        <v>0</v>
      </c>
      <c r="E2620" s="380">
        <f>PTCA!H2603</f>
        <v>0</v>
      </c>
      <c r="F2620" s="380">
        <f>PTCA!Z2603</f>
        <v>0</v>
      </c>
      <c r="G2620" s="380">
        <f>PTCA!AD2603</f>
        <v>0</v>
      </c>
      <c r="H2620" s="62"/>
      <c r="I2620" s="760">
        <f>PTCA!C2603</f>
        <v>0</v>
      </c>
      <c r="J2620" s="760" t="str">
        <f>PTCA!AK2603</f>
        <v/>
      </c>
      <c r="K2620" s="760">
        <f>PTCA!AL2603</f>
        <v>0</v>
      </c>
      <c r="L2620" s="62"/>
      <c r="M2620" s="607"/>
      <c r="N2620" s="62"/>
      <c r="O2620" s="63">
        <f>PTCA!AA4356</f>
        <v>0</v>
      </c>
      <c r="P2620" s="63">
        <f>PTCA!AF4356</f>
        <v>0</v>
      </c>
      <c r="Q2620" s="232" t="e">
        <f t="shared" si="81"/>
        <v>#DIV/0!</v>
      </c>
      <c r="R2620" s="544">
        <f>PTCA!AI4356</f>
        <v>0</v>
      </c>
      <c r="S2620" s="544">
        <f>PTCA!AJ2603</f>
        <v>0</v>
      </c>
      <c r="T2620" s="53"/>
      <c r="U2620" s="232" t="e">
        <f t="shared" si="82"/>
        <v>#DIV/0!</v>
      </c>
      <c r="V2620" s="272"/>
      <c r="X2620" s="255"/>
      <c r="Y2620" s="254"/>
    </row>
    <row r="2621" spans="1:25" ht="15">
      <c r="A2621" s="380" t="str">
        <f>PTCA!B2604</f>
        <v>-000</v>
      </c>
      <c r="B2621" s="380">
        <f>PTCA!D2604</f>
        <v>0</v>
      </c>
      <c r="C2621" s="380">
        <f>PTCA!J2604</f>
        <v>0</v>
      </c>
      <c r="D2621" s="380">
        <f>PTCA!K2604</f>
        <v>0</v>
      </c>
      <c r="E2621" s="380">
        <f>PTCA!H2604</f>
        <v>0</v>
      </c>
      <c r="F2621" s="380">
        <f>PTCA!Z2604</f>
        <v>0</v>
      </c>
      <c r="G2621" s="380">
        <f>PTCA!AD2604</f>
        <v>0</v>
      </c>
      <c r="H2621" s="62"/>
      <c r="I2621" s="760">
        <f>PTCA!C2604</f>
        <v>0</v>
      </c>
      <c r="J2621" s="760" t="str">
        <f>PTCA!AK2604</f>
        <v/>
      </c>
      <c r="K2621" s="760">
        <f>PTCA!AL2604</f>
        <v>0</v>
      </c>
      <c r="L2621" s="62"/>
      <c r="M2621" s="607"/>
      <c r="N2621" s="62"/>
      <c r="O2621" s="63">
        <f>PTCA!AA4357</f>
        <v>0</v>
      </c>
      <c r="P2621" s="63">
        <f>PTCA!AF4357</f>
        <v>0</v>
      </c>
      <c r="Q2621" s="232" t="e">
        <f t="shared" si="81"/>
        <v>#DIV/0!</v>
      </c>
      <c r="R2621" s="544">
        <f>PTCA!AI4357</f>
        <v>0</v>
      </c>
      <c r="S2621" s="544">
        <f>PTCA!AJ2604</f>
        <v>0</v>
      </c>
      <c r="T2621" s="53"/>
      <c r="U2621" s="232" t="e">
        <f t="shared" si="82"/>
        <v>#DIV/0!</v>
      </c>
      <c r="V2621" s="272"/>
      <c r="X2621" s="255"/>
      <c r="Y2621" s="254"/>
    </row>
    <row r="2622" spans="1:25" ht="15">
      <c r="A2622" s="380" t="str">
        <f>PTCA!B2605</f>
        <v>-000</v>
      </c>
      <c r="B2622" s="380">
        <f>PTCA!D2605</f>
        <v>0</v>
      </c>
      <c r="C2622" s="380">
        <f>PTCA!J2605</f>
        <v>0</v>
      </c>
      <c r="D2622" s="380">
        <f>PTCA!K2605</f>
        <v>0</v>
      </c>
      <c r="E2622" s="380">
        <f>PTCA!H2605</f>
        <v>0</v>
      </c>
      <c r="F2622" s="380">
        <f>PTCA!Z2605</f>
        <v>0</v>
      </c>
      <c r="G2622" s="380">
        <f>PTCA!AD2605</f>
        <v>0</v>
      </c>
      <c r="H2622" s="62"/>
      <c r="I2622" s="760">
        <f>PTCA!C2605</f>
        <v>0</v>
      </c>
      <c r="J2622" s="760" t="str">
        <f>PTCA!AK2605</f>
        <v/>
      </c>
      <c r="K2622" s="760">
        <f>PTCA!AL2605</f>
        <v>0</v>
      </c>
      <c r="L2622" s="62"/>
      <c r="M2622" s="607"/>
      <c r="N2622" s="62"/>
      <c r="O2622" s="63">
        <f>PTCA!AA4358</f>
        <v>0</v>
      </c>
      <c r="P2622" s="63">
        <f>PTCA!AF4358</f>
        <v>0</v>
      </c>
      <c r="Q2622" s="232" t="e">
        <f t="shared" si="81"/>
        <v>#DIV/0!</v>
      </c>
      <c r="R2622" s="544">
        <f>PTCA!AI4358</f>
        <v>0</v>
      </c>
      <c r="S2622" s="544">
        <f>PTCA!AJ2605</f>
        <v>0</v>
      </c>
      <c r="T2622" s="53"/>
      <c r="U2622" s="232" t="e">
        <f t="shared" si="82"/>
        <v>#DIV/0!</v>
      </c>
      <c r="V2622" s="272"/>
      <c r="X2622" s="255"/>
      <c r="Y2622" s="254"/>
    </row>
    <row r="2623" spans="1:25" ht="15">
      <c r="A2623" s="380" t="str">
        <f>PTCA!B2606</f>
        <v>-000</v>
      </c>
      <c r="B2623" s="380">
        <f>PTCA!D2606</f>
        <v>0</v>
      </c>
      <c r="C2623" s="380">
        <f>PTCA!J2606</f>
        <v>0</v>
      </c>
      <c r="D2623" s="380">
        <f>PTCA!K2606</f>
        <v>0</v>
      </c>
      <c r="E2623" s="380">
        <f>PTCA!H2606</f>
        <v>0</v>
      </c>
      <c r="F2623" s="380">
        <f>PTCA!Z2606</f>
        <v>0</v>
      </c>
      <c r="G2623" s="380">
        <f>PTCA!AD2606</f>
        <v>0</v>
      </c>
      <c r="H2623" s="62"/>
      <c r="I2623" s="760">
        <f>PTCA!C2606</f>
        <v>0</v>
      </c>
      <c r="J2623" s="760" t="str">
        <f>PTCA!AK2606</f>
        <v/>
      </c>
      <c r="K2623" s="760">
        <f>PTCA!AL2606</f>
        <v>0</v>
      </c>
      <c r="L2623" s="62"/>
      <c r="M2623" s="607"/>
      <c r="N2623" s="62"/>
      <c r="O2623" s="63">
        <f>PTCA!AA4359</f>
        <v>0</v>
      </c>
      <c r="P2623" s="63">
        <f>PTCA!AF4359</f>
        <v>0</v>
      </c>
      <c r="Q2623" s="232" t="e">
        <f t="shared" si="81"/>
        <v>#DIV/0!</v>
      </c>
      <c r="R2623" s="544">
        <f>PTCA!AI4359</f>
        <v>0</v>
      </c>
      <c r="S2623" s="544">
        <f>PTCA!AJ2606</f>
        <v>0</v>
      </c>
      <c r="T2623" s="53"/>
      <c r="U2623" s="232" t="e">
        <f t="shared" si="82"/>
        <v>#DIV/0!</v>
      </c>
      <c r="V2623" s="272"/>
      <c r="X2623" s="255"/>
      <c r="Y2623" s="254"/>
    </row>
    <row r="2624" spans="1:25" ht="15">
      <c r="A2624" s="380" t="str">
        <f>PTCA!B2607</f>
        <v>-000</v>
      </c>
      <c r="B2624" s="380">
        <f>PTCA!D2607</f>
        <v>0</v>
      </c>
      <c r="C2624" s="380">
        <f>PTCA!J2607</f>
        <v>0</v>
      </c>
      <c r="D2624" s="380">
        <f>PTCA!K2607</f>
        <v>0</v>
      </c>
      <c r="E2624" s="380">
        <f>PTCA!H2607</f>
        <v>0</v>
      </c>
      <c r="F2624" s="380">
        <f>PTCA!Z2607</f>
        <v>0</v>
      </c>
      <c r="G2624" s="380">
        <f>PTCA!AD2607</f>
        <v>0</v>
      </c>
      <c r="H2624" s="62"/>
      <c r="I2624" s="760">
        <f>PTCA!C2607</f>
        <v>0</v>
      </c>
      <c r="J2624" s="760" t="str">
        <f>PTCA!AK2607</f>
        <v/>
      </c>
      <c r="K2624" s="760">
        <f>PTCA!AL2607</f>
        <v>0</v>
      </c>
      <c r="L2624" s="62"/>
      <c r="M2624" s="607"/>
      <c r="N2624" s="62"/>
      <c r="O2624" s="63">
        <f>PTCA!AA4360</f>
        <v>0</v>
      </c>
      <c r="P2624" s="63">
        <f>PTCA!AF4360</f>
        <v>0</v>
      </c>
      <c r="Q2624" s="232" t="e">
        <f t="shared" si="81"/>
        <v>#DIV/0!</v>
      </c>
      <c r="R2624" s="544">
        <f>PTCA!AI4360</f>
        <v>0</v>
      </c>
      <c r="S2624" s="544">
        <f>PTCA!AJ2607</f>
        <v>0</v>
      </c>
      <c r="T2624" s="53"/>
      <c r="U2624" s="232" t="e">
        <f t="shared" si="82"/>
        <v>#DIV/0!</v>
      </c>
      <c r="V2624" s="272"/>
      <c r="X2624" s="255"/>
      <c r="Y2624" s="254"/>
    </row>
    <row r="2625" spans="1:25" ht="15">
      <c r="A2625" s="380" t="str">
        <f>PTCA!B2608</f>
        <v>-000</v>
      </c>
      <c r="B2625" s="380">
        <f>PTCA!D2608</f>
        <v>0</v>
      </c>
      <c r="C2625" s="380">
        <f>PTCA!J2608</f>
        <v>0</v>
      </c>
      <c r="D2625" s="380">
        <f>PTCA!K2608</f>
        <v>0</v>
      </c>
      <c r="E2625" s="380">
        <f>PTCA!H2608</f>
        <v>0</v>
      </c>
      <c r="F2625" s="380">
        <f>PTCA!Z2608</f>
        <v>0</v>
      </c>
      <c r="G2625" s="380">
        <f>PTCA!AD2608</f>
        <v>0</v>
      </c>
      <c r="H2625" s="62"/>
      <c r="I2625" s="760">
        <f>PTCA!C2608</f>
        <v>0</v>
      </c>
      <c r="J2625" s="760" t="str">
        <f>PTCA!AK2608</f>
        <v/>
      </c>
      <c r="K2625" s="760">
        <f>PTCA!AL2608</f>
        <v>0</v>
      </c>
      <c r="L2625" s="62"/>
      <c r="M2625" s="607"/>
      <c r="N2625" s="62"/>
      <c r="O2625" s="63">
        <f>PTCA!AA4361</f>
        <v>0</v>
      </c>
      <c r="P2625" s="63">
        <f>PTCA!AF4361</f>
        <v>0</v>
      </c>
      <c r="Q2625" s="232" t="e">
        <f t="shared" si="81"/>
        <v>#DIV/0!</v>
      </c>
      <c r="R2625" s="544">
        <f>PTCA!AI4361</f>
        <v>0</v>
      </c>
      <c r="S2625" s="544">
        <f>PTCA!AJ2608</f>
        <v>0</v>
      </c>
      <c r="T2625" s="53"/>
      <c r="U2625" s="232" t="e">
        <f t="shared" si="82"/>
        <v>#DIV/0!</v>
      </c>
      <c r="V2625" s="272"/>
      <c r="X2625" s="255"/>
      <c r="Y2625" s="254"/>
    </row>
    <row r="2626" spans="1:25" ht="15">
      <c r="A2626" s="380" t="str">
        <f>PTCA!B2609</f>
        <v>-000</v>
      </c>
      <c r="B2626" s="380">
        <f>PTCA!D2609</f>
        <v>0</v>
      </c>
      <c r="C2626" s="380">
        <f>PTCA!J2609</f>
        <v>0</v>
      </c>
      <c r="D2626" s="380">
        <f>PTCA!K2609</f>
        <v>0</v>
      </c>
      <c r="E2626" s="380">
        <f>PTCA!H2609</f>
        <v>0</v>
      </c>
      <c r="F2626" s="380">
        <f>PTCA!Z2609</f>
        <v>0</v>
      </c>
      <c r="G2626" s="380">
        <f>PTCA!AD2609</f>
        <v>0</v>
      </c>
      <c r="H2626" s="62"/>
      <c r="I2626" s="760">
        <f>PTCA!C2609</f>
        <v>0</v>
      </c>
      <c r="J2626" s="760" t="str">
        <f>PTCA!AK2609</f>
        <v/>
      </c>
      <c r="K2626" s="760">
        <f>PTCA!AL2609</f>
        <v>0</v>
      </c>
      <c r="L2626" s="62"/>
      <c r="M2626" s="607"/>
      <c r="N2626" s="62"/>
      <c r="O2626" s="63">
        <f>PTCA!AA4362</f>
        <v>0</v>
      </c>
      <c r="P2626" s="63">
        <f>PTCA!AF4362</f>
        <v>0</v>
      </c>
      <c r="Q2626" s="232" t="e">
        <f t="shared" si="81"/>
        <v>#DIV/0!</v>
      </c>
      <c r="R2626" s="544">
        <f>PTCA!AI4362</f>
        <v>0</v>
      </c>
      <c r="S2626" s="544">
        <f>PTCA!AJ2609</f>
        <v>0</v>
      </c>
      <c r="T2626" s="53"/>
      <c r="U2626" s="232" t="e">
        <f t="shared" si="82"/>
        <v>#DIV/0!</v>
      </c>
      <c r="V2626" s="272"/>
      <c r="X2626" s="255"/>
      <c r="Y2626" s="254"/>
    </row>
    <row r="2627" spans="1:25" ht="15">
      <c r="A2627" s="380" t="str">
        <f>PTCA!B2610</f>
        <v>-000</v>
      </c>
      <c r="B2627" s="380">
        <f>PTCA!D2610</f>
        <v>0</v>
      </c>
      <c r="C2627" s="380">
        <f>PTCA!J2610</f>
        <v>0</v>
      </c>
      <c r="D2627" s="380">
        <f>PTCA!K2610</f>
        <v>0</v>
      </c>
      <c r="E2627" s="380">
        <f>PTCA!H2610</f>
        <v>0</v>
      </c>
      <c r="F2627" s="380">
        <f>PTCA!Z2610</f>
        <v>0</v>
      </c>
      <c r="G2627" s="380">
        <f>PTCA!AD2610</f>
        <v>0</v>
      </c>
      <c r="H2627" s="62"/>
      <c r="I2627" s="760">
        <f>PTCA!C2610</f>
        <v>0</v>
      </c>
      <c r="J2627" s="760" t="str">
        <f>PTCA!AK2610</f>
        <v/>
      </c>
      <c r="K2627" s="760">
        <f>PTCA!AL2610</f>
        <v>0</v>
      </c>
      <c r="L2627" s="62"/>
      <c r="M2627" s="607"/>
      <c r="N2627" s="62"/>
      <c r="O2627" s="63">
        <f>PTCA!AA4363</f>
        <v>0</v>
      </c>
      <c r="P2627" s="63">
        <f>PTCA!AF4363</f>
        <v>0</v>
      </c>
      <c r="Q2627" s="232" t="e">
        <f t="shared" si="81"/>
        <v>#DIV/0!</v>
      </c>
      <c r="R2627" s="544">
        <f>PTCA!AI4363</f>
        <v>0</v>
      </c>
      <c r="S2627" s="544">
        <f>PTCA!AJ2610</f>
        <v>0</v>
      </c>
      <c r="T2627" s="53"/>
      <c r="U2627" s="232" t="e">
        <f t="shared" si="82"/>
        <v>#DIV/0!</v>
      </c>
      <c r="V2627" s="272"/>
      <c r="X2627" s="255"/>
      <c r="Y2627" s="254"/>
    </row>
    <row r="2628" spans="1:25" ht="15">
      <c r="A2628" s="380" t="str">
        <f>PTCA!B2611</f>
        <v>-000</v>
      </c>
      <c r="B2628" s="380">
        <f>PTCA!D2611</f>
        <v>0</v>
      </c>
      <c r="C2628" s="380">
        <f>PTCA!J2611</f>
        <v>0</v>
      </c>
      <c r="D2628" s="380">
        <f>PTCA!K2611</f>
        <v>0</v>
      </c>
      <c r="E2628" s="380">
        <f>PTCA!H2611</f>
        <v>0</v>
      </c>
      <c r="F2628" s="380">
        <f>PTCA!Z2611</f>
        <v>0</v>
      </c>
      <c r="G2628" s="380">
        <f>PTCA!AD2611</f>
        <v>0</v>
      </c>
      <c r="H2628" s="62"/>
      <c r="I2628" s="760">
        <f>PTCA!C2611</f>
        <v>0</v>
      </c>
      <c r="J2628" s="760" t="str">
        <f>PTCA!AK2611</f>
        <v/>
      </c>
      <c r="K2628" s="760">
        <f>PTCA!AL2611</f>
        <v>0</v>
      </c>
      <c r="L2628" s="62"/>
      <c r="M2628" s="607"/>
      <c r="N2628" s="62"/>
      <c r="O2628" s="63">
        <f>PTCA!AA4364</f>
        <v>0</v>
      </c>
      <c r="P2628" s="63">
        <f>PTCA!AF4364</f>
        <v>0</v>
      </c>
      <c r="Q2628" s="232" t="e">
        <f t="shared" si="81"/>
        <v>#DIV/0!</v>
      </c>
      <c r="R2628" s="544">
        <f>PTCA!AI4364</f>
        <v>0</v>
      </c>
      <c r="S2628" s="544">
        <f>PTCA!AJ2611</f>
        <v>0</v>
      </c>
      <c r="T2628" s="53"/>
      <c r="U2628" s="232" t="e">
        <f t="shared" si="82"/>
        <v>#DIV/0!</v>
      </c>
      <c r="V2628" s="272"/>
      <c r="X2628" s="255"/>
      <c r="Y2628" s="254"/>
    </row>
    <row r="2629" spans="1:25" ht="15">
      <c r="A2629" s="380" t="str">
        <f>PTCA!B2612</f>
        <v>-000</v>
      </c>
      <c r="B2629" s="380">
        <f>PTCA!D2612</f>
        <v>0</v>
      </c>
      <c r="C2629" s="380">
        <f>PTCA!J2612</f>
        <v>0</v>
      </c>
      <c r="D2629" s="380">
        <f>PTCA!K2612</f>
        <v>0</v>
      </c>
      <c r="E2629" s="380">
        <f>PTCA!H2612</f>
        <v>0</v>
      </c>
      <c r="F2629" s="380">
        <f>PTCA!Z2612</f>
        <v>0</v>
      </c>
      <c r="G2629" s="380">
        <f>PTCA!AD2612</f>
        <v>0</v>
      </c>
      <c r="H2629" s="62"/>
      <c r="I2629" s="760">
        <f>PTCA!C2612</f>
        <v>0</v>
      </c>
      <c r="J2629" s="760" t="str">
        <f>PTCA!AK2612</f>
        <v/>
      </c>
      <c r="K2629" s="760">
        <f>PTCA!AL2612</f>
        <v>0</v>
      </c>
      <c r="L2629" s="62"/>
      <c r="M2629" s="607"/>
      <c r="N2629" s="62"/>
      <c r="O2629" s="63">
        <f>PTCA!AA4365</f>
        <v>0</v>
      </c>
      <c r="P2629" s="63">
        <f>PTCA!AF4365</f>
        <v>0</v>
      </c>
      <c r="Q2629" s="232" t="e">
        <f t="shared" ref="Q2629:Q2692" si="83">P2629/O2629</f>
        <v>#DIV/0!</v>
      </c>
      <c r="R2629" s="544">
        <f>PTCA!AI4365</f>
        <v>0</v>
      </c>
      <c r="S2629" s="544">
        <f>PTCA!AJ2612</f>
        <v>0</v>
      </c>
      <c r="T2629" s="53"/>
      <c r="U2629" s="232" t="e">
        <f t="shared" si="82"/>
        <v>#DIV/0!</v>
      </c>
      <c r="V2629" s="272"/>
      <c r="X2629" s="255"/>
      <c r="Y2629" s="254"/>
    </row>
    <row r="2630" spans="1:25" ht="15">
      <c r="A2630" s="380" t="str">
        <f>PTCA!B2613</f>
        <v>-000</v>
      </c>
      <c r="B2630" s="380">
        <f>PTCA!D2613</f>
        <v>0</v>
      </c>
      <c r="C2630" s="380">
        <f>PTCA!J2613</f>
        <v>0</v>
      </c>
      <c r="D2630" s="380">
        <f>PTCA!K2613</f>
        <v>0</v>
      </c>
      <c r="E2630" s="380">
        <f>PTCA!H2613</f>
        <v>0</v>
      </c>
      <c r="F2630" s="380">
        <f>PTCA!Z2613</f>
        <v>0</v>
      </c>
      <c r="G2630" s="380">
        <f>PTCA!AD2613</f>
        <v>0</v>
      </c>
      <c r="H2630" s="62"/>
      <c r="I2630" s="760">
        <f>PTCA!C2613</f>
        <v>0</v>
      </c>
      <c r="J2630" s="760" t="str">
        <f>PTCA!AK2613</f>
        <v/>
      </c>
      <c r="K2630" s="760">
        <f>PTCA!AL2613</f>
        <v>0</v>
      </c>
      <c r="L2630" s="62"/>
      <c r="M2630" s="607"/>
      <c r="N2630" s="62"/>
      <c r="O2630" s="63">
        <f>PTCA!AA4366</f>
        <v>0</v>
      </c>
      <c r="P2630" s="63">
        <f>PTCA!AF4366</f>
        <v>0</v>
      </c>
      <c r="Q2630" s="232" t="e">
        <f t="shared" si="83"/>
        <v>#DIV/0!</v>
      </c>
      <c r="R2630" s="544">
        <f>PTCA!AI4366</f>
        <v>0</v>
      </c>
      <c r="S2630" s="544">
        <f>PTCA!AJ2613</f>
        <v>0</v>
      </c>
      <c r="T2630" s="53"/>
      <c r="U2630" s="232" t="e">
        <f t="shared" si="82"/>
        <v>#DIV/0!</v>
      </c>
      <c r="V2630" s="272"/>
      <c r="X2630" s="255"/>
      <c r="Y2630" s="254"/>
    </row>
    <row r="2631" spans="1:25" ht="15">
      <c r="A2631" s="380" t="str">
        <f>PTCA!B2614</f>
        <v>-000</v>
      </c>
      <c r="B2631" s="380">
        <f>PTCA!D2614</f>
        <v>0</v>
      </c>
      <c r="C2631" s="380">
        <f>PTCA!J2614</f>
        <v>0</v>
      </c>
      <c r="D2631" s="380">
        <f>PTCA!K2614</f>
        <v>0</v>
      </c>
      <c r="E2631" s="380">
        <f>PTCA!H2614</f>
        <v>0</v>
      </c>
      <c r="F2631" s="380">
        <f>PTCA!Z2614</f>
        <v>0</v>
      </c>
      <c r="G2631" s="380">
        <f>PTCA!AD2614</f>
        <v>0</v>
      </c>
      <c r="H2631" s="62"/>
      <c r="I2631" s="760">
        <f>PTCA!C2614</f>
        <v>0</v>
      </c>
      <c r="J2631" s="760" t="str">
        <f>PTCA!AK2614</f>
        <v/>
      </c>
      <c r="K2631" s="760">
        <f>PTCA!AL2614</f>
        <v>0</v>
      </c>
      <c r="L2631" s="62"/>
      <c r="M2631" s="607"/>
      <c r="N2631" s="62"/>
      <c r="O2631" s="63">
        <f>PTCA!AA4367</f>
        <v>0</v>
      </c>
      <c r="P2631" s="63">
        <f>PTCA!AF4367</f>
        <v>0</v>
      </c>
      <c r="Q2631" s="232" t="e">
        <f t="shared" si="83"/>
        <v>#DIV/0!</v>
      </c>
      <c r="R2631" s="544">
        <f>PTCA!AI4367</f>
        <v>0</v>
      </c>
      <c r="S2631" s="544">
        <f>PTCA!AJ2614</f>
        <v>0</v>
      </c>
      <c r="T2631" s="53"/>
      <c r="U2631" s="232" t="e">
        <f t="shared" si="82"/>
        <v>#DIV/0!</v>
      </c>
      <c r="V2631" s="272"/>
      <c r="X2631" s="255"/>
      <c r="Y2631" s="254"/>
    </row>
    <row r="2632" spans="1:25" ht="15">
      <c r="A2632" s="380" t="str">
        <f>PTCA!B2615</f>
        <v>-000</v>
      </c>
      <c r="B2632" s="380">
        <f>PTCA!D2615</f>
        <v>0</v>
      </c>
      <c r="C2632" s="380">
        <f>PTCA!J2615</f>
        <v>0</v>
      </c>
      <c r="D2632" s="380">
        <f>PTCA!K2615</f>
        <v>0</v>
      </c>
      <c r="E2632" s="380">
        <f>PTCA!H2615</f>
        <v>0</v>
      </c>
      <c r="F2632" s="380">
        <f>PTCA!Z2615</f>
        <v>0</v>
      </c>
      <c r="G2632" s="380">
        <f>PTCA!AD2615</f>
        <v>0</v>
      </c>
      <c r="H2632" s="62"/>
      <c r="I2632" s="760">
        <f>PTCA!C2615</f>
        <v>0</v>
      </c>
      <c r="J2632" s="760" t="str">
        <f>PTCA!AK2615</f>
        <v/>
      </c>
      <c r="K2632" s="760">
        <f>PTCA!AL2615</f>
        <v>0</v>
      </c>
      <c r="L2632" s="62"/>
      <c r="M2632" s="607"/>
      <c r="N2632" s="62"/>
      <c r="O2632" s="63">
        <f>PTCA!AA4368</f>
        <v>0</v>
      </c>
      <c r="P2632" s="63">
        <f>PTCA!AF4368</f>
        <v>0</v>
      </c>
      <c r="Q2632" s="232" t="e">
        <f t="shared" si="83"/>
        <v>#DIV/0!</v>
      </c>
      <c r="R2632" s="544">
        <f>PTCA!AI4368</f>
        <v>0</v>
      </c>
      <c r="S2632" s="544">
        <f>PTCA!AJ2615</f>
        <v>0</v>
      </c>
      <c r="T2632" s="53"/>
      <c r="U2632" s="232" t="e">
        <f t="shared" si="82"/>
        <v>#DIV/0!</v>
      </c>
      <c r="V2632" s="272"/>
      <c r="X2632" s="255"/>
      <c r="Y2632" s="254"/>
    </row>
    <row r="2633" spans="1:25" ht="15">
      <c r="A2633" s="380" t="str">
        <f>PTCA!B2616</f>
        <v>-000</v>
      </c>
      <c r="B2633" s="380">
        <f>PTCA!D2616</f>
        <v>0</v>
      </c>
      <c r="C2633" s="380">
        <f>PTCA!J2616</f>
        <v>0</v>
      </c>
      <c r="D2633" s="380">
        <f>PTCA!K2616</f>
        <v>0</v>
      </c>
      <c r="E2633" s="380">
        <f>PTCA!H2616</f>
        <v>0</v>
      </c>
      <c r="F2633" s="380">
        <f>PTCA!Z2616</f>
        <v>0</v>
      </c>
      <c r="G2633" s="380">
        <f>PTCA!AD2616</f>
        <v>0</v>
      </c>
      <c r="H2633" s="62"/>
      <c r="I2633" s="760">
        <f>PTCA!C2616</f>
        <v>0</v>
      </c>
      <c r="J2633" s="760" t="str">
        <f>PTCA!AK2616</f>
        <v/>
      </c>
      <c r="K2633" s="760">
        <f>PTCA!AL2616</f>
        <v>0</v>
      </c>
      <c r="L2633" s="62"/>
      <c r="M2633" s="607"/>
      <c r="N2633" s="62"/>
      <c r="O2633" s="63">
        <f>PTCA!AA4369</f>
        <v>0</v>
      </c>
      <c r="P2633" s="63">
        <f>PTCA!AF4369</f>
        <v>0</v>
      </c>
      <c r="Q2633" s="232" t="e">
        <f t="shared" si="83"/>
        <v>#DIV/0!</v>
      </c>
      <c r="R2633" s="544">
        <f>PTCA!AI4369</f>
        <v>0</v>
      </c>
      <c r="S2633" s="544">
        <f>PTCA!AJ2616</f>
        <v>0</v>
      </c>
      <c r="T2633" s="53"/>
      <c r="U2633" s="232" t="e">
        <f t="shared" si="82"/>
        <v>#DIV/0!</v>
      </c>
      <c r="V2633" s="272"/>
      <c r="X2633" s="255"/>
      <c r="Y2633" s="254"/>
    </row>
    <row r="2634" spans="1:25" ht="15">
      <c r="A2634" s="380" t="str">
        <f>PTCA!B2617</f>
        <v>-000</v>
      </c>
      <c r="B2634" s="380">
        <f>PTCA!D2617</f>
        <v>0</v>
      </c>
      <c r="C2634" s="380">
        <f>PTCA!J2617</f>
        <v>0</v>
      </c>
      <c r="D2634" s="380">
        <f>PTCA!K2617</f>
        <v>0</v>
      </c>
      <c r="E2634" s="380">
        <f>PTCA!H2617</f>
        <v>0</v>
      </c>
      <c r="F2634" s="380">
        <f>PTCA!Z2617</f>
        <v>0</v>
      </c>
      <c r="G2634" s="380">
        <f>PTCA!AD2617</f>
        <v>0</v>
      </c>
      <c r="H2634" s="62"/>
      <c r="I2634" s="760">
        <f>PTCA!C2617</f>
        <v>0</v>
      </c>
      <c r="J2634" s="760" t="str">
        <f>PTCA!AK2617</f>
        <v/>
      </c>
      <c r="K2634" s="760">
        <f>PTCA!AL2617</f>
        <v>0</v>
      </c>
      <c r="L2634" s="62"/>
      <c r="M2634" s="607"/>
      <c r="N2634" s="62"/>
      <c r="O2634" s="63">
        <f>PTCA!AA4370</f>
        <v>0</v>
      </c>
      <c r="P2634" s="63">
        <f>PTCA!AF4370</f>
        <v>0</v>
      </c>
      <c r="Q2634" s="232" t="e">
        <f t="shared" si="83"/>
        <v>#DIV/0!</v>
      </c>
      <c r="R2634" s="544">
        <f>PTCA!AI4370</f>
        <v>0</v>
      </c>
      <c r="S2634" s="544">
        <f>PTCA!AJ2617</f>
        <v>0</v>
      </c>
      <c r="T2634" s="53"/>
      <c r="U2634" s="232" t="e">
        <f t="shared" si="82"/>
        <v>#DIV/0!</v>
      </c>
      <c r="V2634" s="272"/>
      <c r="X2634" s="255"/>
      <c r="Y2634" s="254"/>
    </row>
    <row r="2635" spans="1:25" ht="15">
      <c r="A2635" s="380" t="str">
        <f>PTCA!B2618</f>
        <v>-000</v>
      </c>
      <c r="B2635" s="380">
        <f>PTCA!D2618</f>
        <v>0</v>
      </c>
      <c r="C2635" s="380">
        <f>PTCA!J2618</f>
        <v>0</v>
      </c>
      <c r="D2635" s="380">
        <f>PTCA!K2618</f>
        <v>0</v>
      </c>
      <c r="E2635" s="380">
        <f>PTCA!H2618</f>
        <v>0</v>
      </c>
      <c r="F2635" s="380">
        <f>PTCA!Z2618</f>
        <v>0</v>
      </c>
      <c r="G2635" s="380">
        <f>PTCA!AD2618</f>
        <v>0</v>
      </c>
      <c r="H2635" s="62"/>
      <c r="I2635" s="760">
        <f>PTCA!C2618</f>
        <v>0</v>
      </c>
      <c r="J2635" s="760" t="str">
        <f>PTCA!AK2618</f>
        <v/>
      </c>
      <c r="K2635" s="760">
        <f>PTCA!AL2618</f>
        <v>0</v>
      </c>
      <c r="L2635" s="62"/>
      <c r="M2635" s="607"/>
      <c r="N2635" s="62"/>
      <c r="O2635" s="63">
        <f>PTCA!AA4371</f>
        <v>0</v>
      </c>
      <c r="P2635" s="63">
        <f>PTCA!AF4371</f>
        <v>0</v>
      </c>
      <c r="Q2635" s="232" t="e">
        <f t="shared" si="83"/>
        <v>#DIV/0!</v>
      </c>
      <c r="R2635" s="544">
        <f>PTCA!AI4371</f>
        <v>0</v>
      </c>
      <c r="S2635" s="544">
        <f>PTCA!AJ2618</f>
        <v>0</v>
      </c>
      <c r="T2635" s="53"/>
      <c r="U2635" s="232" t="e">
        <f t="shared" si="82"/>
        <v>#DIV/0!</v>
      </c>
      <c r="V2635" s="272"/>
      <c r="X2635" s="255"/>
      <c r="Y2635" s="254"/>
    </row>
    <row r="2636" spans="1:25" ht="15">
      <c r="A2636" s="380" t="str">
        <f>PTCA!B2619</f>
        <v>-000</v>
      </c>
      <c r="B2636" s="380">
        <f>PTCA!D2619</f>
        <v>0</v>
      </c>
      <c r="C2636" s="380">
        <f>PTCA!J2619</f>
        <v>0</v>
      </c>
      <c r="D2636" s="380">
        <f>PTCA!K2619</f>
        <v>0</v>
      </c>
      <c r="E2636" s="380">
        <f>PTCA!H2619</f>
        <v>0</v>
      </c>
      <c r="F2636" s="380">
        <f>PTCA!Z2619</f>
        <v>0</v>
      </c>
      <c r="G2636" s="380">
        <f>PTCA!AD2619</f>
        <v>0</v>
      </c>
      <c r="H2636" s="62"/>
      <c r="I2636" s="760">
        <f>PTCA!C2619</f>
        <v>0</v>
      </c>
      <c r="J2636" s="760" t="str">
        <f>PTCA!AK2619</f>
        <v/>
      </c>
      <c r="K2636" s="760">
        <f>PTCA!AL2619</f>
        <v>0</v>
      </c>
      <c r="L2636" s="62"/>
      <c r="M2636" s="607"/>
      <c r="N2636" s="62"/>
      <c r="O2636" s="63">
        <f>PTCA!AA4372</f>
        <v>0</v>
      </c>
      <c r="P2636" s="63">
        <f>PTCA!AF4372</f>
        <v>0</v>
      </c>
      <c r="Q2636" s="232" t="e">
        <f t="shared" si="83"/>
        <v>#DIV/0!</v>
      </c>
      <c r="R2636" s="544">
        <f>PTCA!AI4372</f>
        <v>0</v>
      </c>
      <c r="S2636" s="544">
        <f>PTCA!AJ2619</f>
        <v>0</v>
      </c>
      <c r="T2636" s="53"/>
      <c r="U2636" s="232" t="e">
        <f t="shared" si="82"/>
        <v>#DIV/0!</v>
      </c>
      <c r="V2636" s="272"/>
      <c r="X2636" s="255"/>
      <c r="Y2636" s="254"/>
    </row>
    <row r="2637" spans="1:25" ht="15">
      <c r="A2637" s="380" t="str">
        <f>PTCA!B2620</f>
        <v>-000</v>
      </c>
      <c r="B2637" s="380">
        <f>PTCA!D2620</f>
        <v>0</v>
      </c>
      <c r="C2637" s="380">
        <f>PTCA!J2620</f>
        <v>0</v>
      </c>
      <c r="D2637" s="380">
        <f>PTCA!K2620</f>
        <v>0</v>
      </c>
      <c r="E2637" s="380">
        <f>PTCA!H2620</f>
        <v>0</v>
      </c>
      <c r="F2637" s="380">
        <f>PTCA!Z2620</f>
        <v>0</v>
      </c>
      <c r="G2637" s="380">
        <f>PTCA!AD2620</f>
        <v>0</v>
      </c>
      <c r="H2637" s="62"/>
      <c r="I2637" s="760">
        <f>PTCA!C2620</f>
        <v>0</v>
      </c>
      <c r="J2637" s="760" t="str">
        <f>PTCA!AK2620</f>
        <v/>
      </c>
      <c r="K2637" s="760">
        <f>PTCA!AL2620</f>
        <v>0</v>
      </c>
      <c r="L2637" s="62"/>
      <c r="M2637" s="607"/>
      <c r="N2637" s="62"/>
      <c r="O2637" s="63">
        <f>PTCA!AA4373</f>
        <v>0</v>
      </c>
      <c r="P2637" s="63">
        <f>PTCA!AF4373</f>
        <v>0</v>
      </c>
      <c r="Q2637" s="232" t="e">
        <f t="shared" si="83"/>
        <v>#DIV/0!</v>
      </c>
      <c r="R2637" s="544">
        <f>PTCA!AI4373</f>
        <v>0</v>
      </c>
      <c r="S2637" s="544">
        <f>PTCA!AJ2620</f>
        <v>0</v>
      </c>
      <c r="T2637" s="53"/>
      <c r="U2637" s="232" t="e">
        <f t="shared" si="82"/>
        <v>#DIV/0!</v>
      </c>
      <c r="V2637" s="272"/>
      <c r="X2637" s="255"/>
      <c r="Y2637" s="254"/>
    </row>
    <row r="2638" spans="1:25" ht="15">
      <c r="A2638" s="380" t="str">
        <f>PTCA!B2621</f>
        <v>-000</v>
      </c>
      <c r="B2638" s="380">
        <f>PTCA!D2621</f>
        <v>0</v>
      </c>
      <c r="C2638" s="380">
        <f>PTCA!J2621</f>
        <v>0</v>
      </c>
      <c r="D2638" s="380">
        <f>PTCA!K2621</f>
        <v>0</v>
      </c>
      <c r="E2638" s="380">
        <f>PTCA!H2621</f>
        <v>0</v>
      </c>
      <c r="F2638" s="380">
        <f>PTCA!Z2621</f>
        <v>0</v>
      </c>
      <c r="G2638" s="380">
        <f>PTCA!AD2621</f>
        <v>0</v>
      </c>
      <c r="H2638" s="62"/>
      <c r="I2638" s="760">
        <f>PTCA!C2621</f>
        <v>0</v>
      </c>
      <c r="J2638" s="760" t="str">
        <f>PTCA!AK2621</f>
        <v/>
      </c>
      <c r="K2638" s="760">
        <f>PTCA!AL2621</f>
        <v>0</v>
      </c>
      <c r="L2638" s="62"/>
      <c r="M2638" s="607"/>
      <c r="N2638" s="62"/>
      <c r="O2638" s="63">
        <f>PTCA!AA4374</f>
        <v>0</v>
      </c>
      <c r="P2638" s="63">
        <f>PTCA!AF4374</f>
        <v>0</v>
      </c>
      <c r="Q2638" s="232" t="e">
        <f t="shared" si="83"/>
        <v>#DIV/0!</v>
      </c>
      <c r="R2638" s="544">
        <f>PTCA!AI4374</f>
        <v>0</v>
      </c>
      <c r="S2638" s="544">
        <f>PTCA!AJ2621</f>
        <v>0</v>
      </c>
      <c r="T2638" s="53"/>
      <c r="U2638" s="232" t="e">
        <f t="shared" si="82"/>
        <v>#DIV/0!</v>
      </c>
      <c r="V2638" s="272"/>
      <c r="X2638" s="255"/>
      <c r="Y2638" s="254"/>
    </row>
    <row r="2639" spans="1:25" ht="15">
      <c r="A2639" s="380" t="str">
        <f>PTCA!B2622</f>
        <v>-000</v>
      </c>
      <c r="B2639" s="380">
        <f>PTCA!D2622</f>
        <v>0</v>
      </c>
      <c r="C2639" s="380">
        <f>PTCA!J2622</f>
        <v>0</v>
      </c>
      <c r="D2639" s="380">
        <f>PTCA!K2622</f>
        <v>0</v>
      </c>
      <c r="E2639" s="380">
        <f>PTCA!H2622</f>
        <v>0</v>
      </c>
      <c r="F2639" s="380">
        <f>PTCA!Z2622</f>
        <v>0</v>
      </c>
      <c r="G2639" s="380">
        <f>PTCA!AD2622</f>
        <v>0</v>
      </c>
      <c r="H2639" s="62"/>
      <c r="I2639" s="760">
        <f>PTCA!C2622</f>
        <v>0</v>
      </c>
      <c r="J2639" s="760" t="str">
        <f>PTCA!AK2622</f>
        <v/>
      </c>
      <c r="K2639" s="760">
        <f>PTCA!AL2622</f>
        <v>0</v>
      </c>
      <c r="L2639" s="62"/>
      <c r="M2639" s="607"/>
      <c r="N2639" s="62"/>
      <c r="O2639" s="63">
        <f>PTCA!AA4375</f>
        <v>0</v>
      </c>
      <c r="P2639" s="63">
        <f>PTCA!AF4375</f>
        <v>0</v>
      </c>
      <c r="Q2639" s="232" t="e">
        <f t="shared" si="83"/>
        <v>#DIV/0!</v>
      </c>
      <c r="R2639" s="544">
        <f>PTCA!AI4375</f>
        <v>0</v>
      </c>
      <c r="S2639" s="544">
        <f>PTCA!AJ2622</f>
        <v>0</v>
      </c>
      <c r="T2639" s="53"/>
      <c r="U2639" s="232" t="e">
        <f t="shared" si="82"/>
        <v>#DIV/0!</v>
      </c>
      <c r="V2639" s="272"/>
      <c r="X2639" s="255"/>
      <c r="Y2639" s="254"/>
    </row>
    <row r="2640" spans="1:25" ht="15">
      <c r="A2640" s="380" t="str">
        <f>PTCA!B2623</f>
        <v>-000</v>
      </c>
      <c r="B2640" s="380">
        <f>PTCA!D2623</f>
        <v>0</v>
      </c>
      <c r="C2640" s="380">
        <f>PTCA!J2623</f>
        <v>0</v>
      </c>
      <c r="D2640" s="380">
        <f>PTCA!K2623</f>
        <v>0</v>
      </c>
      <c r="E2640" s="380">
        <f>PTCA!H2623</f>
        <v>0</v>
      </c>
      <c r="F2640" s="380">
        <f>PTCA!Z2623</f>
        <v>0</v>
      </c>
      <c r="G2640" s="380">
        <f>PTCA!AD2623</f>
        <v>0</v>
      </c>
      <c r="H2640" s="62"/>
      <c r="I2640" s="760">
        <f>PTCA!C2623</f>
        <v>0</v>
      </c>
      <c r="J2640" s="760" t="str">
        <f>PTCA!AK2623</f>
        <v/>
      </c>
      <c r="K2640" s="760">
        <f>PTCA!AL2623</f>
        <v>0</v>
      </c>
      <c r="L2640" s="62"/>
      <c r="M2640" s="607"/>
      <c r="N2640" s="62"/>
      <c r="O2640" s="63">
        <f>PTCA!AA4376</f>
        <v>0</v>
      </c>
      <c r="P2640" s="63">
        <f>PTCA!AF4376</f>
        <v>0</v>
      </c>
      <c r="Q2640" s="232" t="e">
        <f t="shared" si="83"/>
        <v>#DIV/0!</v>
      </c>
      <c r="R2640" s="544">
        <f>PTCA!AI4376</f>
        <v>0</v>
      </c>
      <c r="S2640" s="544">
        <f>PTCA!AJ2623</f>
        <v>0</v>
      </c>
      <c r="T2640" s="53"/>
      <c r="U2640" s="232" t="e">
        <f t="shared" si="82"/>
        <v>#DIV/0!</v>
      </c>
      <c r="V2640" s="272"/>
      <c r="X2640" s="255"/>
      <c r="Y2640" s="254"/>
    </row>
    <row r="2641" spans="1:25" ht="15">
      <c r="A2641" s="380" t="str">
        <f>PTCA!B2624</f>
        <v>-000</v>
      </c>
      <c r="B2641" s="380">
        <f>PTCA!D2624</f>
        <v>0</v>
      </c>
      <c r="C2641" s="380">
        <f>PTCA!J2624</f>
        <v>0</v>
      </c>
      <c r="D2641" s="380">
        <f>PTCA!K2624</f>
        <v>0</v>
      </c>
      <c r="E2641" s="380">
        <f>PTCA!H2624</f>
        <v>0</v>
      </c>
      <c r="F2641" s="380">
        <f>PTCA!Z2624</f>
        <v>0</v>
      </c>
      <c r="G2641" s="380">
        <f>PTCA!AD2624</f>
        <v>0</v>
      </c>
      <c r="H2641" s="62"/>
      <c r="I2641" s="760">
        <f>PTCA!C2624</f>
        <v>0</v>
      </c>
      <c r="J2641" s="760" t="str">
        <f>PTCA!AK2624</f>
        <v/>
      </c>
      <c r="K2641" s="760">
        <f>PTCA!AL2624</f>
        <v>0</v>
      </c>
      <c r="L2641" s="62"/>
      <c r="M2641" s="607"/>
      <c r="N2641" s="62"/>
      <c r="O2641" s="63">
        <f>PTCA!AA4377</f>
        <v>0</v>
      </c>
      <c r="P2641" s="63">
        <f>PTCA!AF4377</f>
        <v>0</v>
      </c>
      <c r="Q2641" s="232" t="e">
        <f t="shared" si="83"/>
        <v>#DIV/0!</v>
      </c>
      <c r="R2641" s="544">
        <f>PTCA!AI4377</f>
        <v>0</v>
      </c>
      <c r="S2641" s="544">
        <f>PTCA!AJ2624</f>
        <v>0</v>
      </c>
      <c r="T2641" s="53"/>
      <c r="U2641" s="232" t="e">
        <f t="shared" ref="U2641:U2704" si="84">T2641/P2641</f>
        <v>#DIV/0!</v>
      </c>
      <c r="V2641" s="272"/>
      <c r="X2641" s="255"/>
      <c r="Y2641" s="254"/>
    </row>
    <row r="2642" spans="1:25" ht="15">
      <c r="A2642" s="380" t="str">
        <f>PTCA!B2625</f>
        <v>-000</v>
      </c>
      <c r="B2642" s="380">
        <f>PTCA!D2625</f>
        <v>0</v>
      </c>
      <c r="C2642" s="380">
        <f>PTCA!J2625</f>
        <v>0</v>
      </c>
      <c r="D2642" s="380">
        <f>PTCA!K2625</f>
        <v>0</v>
      </c>
      <c r="E2642" s="380">
        <f>PTCA!H2625</f>
        <v>0</v>
      </c>
      <c r="F2642" s="380">
        <f>PTCA!Z2625</f>
        <v>0</v>
      </c>
      <c r="G2642" s="380">
        <f>PTCA!AD2625</f>
        <v>0</v>
      </c>
      <c r="H2642" s="62"/>
      <c r="I2642" s="760">
        <f>PTCA!C2625</f>
        <v>0</v>
      </c>
      <c r="J2642" s="760" t="str">
        <f>PTCA!AK2625</f>
        <v/>
      </c>
      <c r="K2642" s="760">
        <f>PTCA!AL2625</f>
        <v>0</v>
      </c>
      <c r="L2642" s="62"/>
      <c r="M2642" s="607"/>
      <c r="N2642" s="62"/>
      <c r="O2642" s="63">
        <f>PTCA!AA4378</f>
        <v>0</v>
      </c>
      <c r="P2642" s="63">
        <f>PTCA!AF4378</f>
        <v>0</v>
      </c>
      <c r="Q2642" s="232" t="e">
        <f t="shared" si="83"/>
        <v>#DIV/0!</v>
      </c>
      <c r="R2642" s="544">
        <f>PTCA!AI4378</f>
        <v>0</v>
      </c>
      <c r="S2642" s="544">
        <f>PTCA!AJ2625</f>
        <v>0</v>
      </c>
      <c r="T2642" s="53"/>
      <c r="U2642" s="232" t="e">
        <f t="shared" si="84"/>
        <v>#DIV/0!</v>
      </c>
      <c r="V2642" s="272"/>
      <c r="X2642" s="255"/>
      <c r="Y2642" s="254"/>
    </row>
    <row r="2643" spans="1:25" ht="15">
      <c r="A2643" s="380" t="str">
        <f>PTCA!B2626</f>
        <v>-000</v>
      </c>
      <c r="B2643" s="380">
        <f>PTCA!D2626</f>
        <v>0</v>
      </c>
      <c r="C2643" s="380">
        <f>PTCA!J2626</f>
        <v>0</v>
      </c>
      <c r="D2643" s="380">
        <f>PTCA!K2626</f>
        <v>0</v>
      </c>
      <c r="E2643" s="380">
        <f>PTCA!H2626</f>
        <v>0</v>
      </c>
      <c r="F2643" s="380">
        <f>PTCA!Z2626</f>
        <v>0</v>
      </c>
      <c r="G2643" s="380">
        <f>PTCA!AD2626</f>
        <v>0</v>
      </c>
      <c r="H2643" s="62"/>
      <c r="I2643" s="760">
        <f>PTCA!C2626</f>
        <v>0</v>
      </c>
      <c r="J2643" s="760" t="str">
        <f>PTCA!AK2626</f>
        <v/>
      </c>
      <c r="K2643" s="760">
        <f>PTCA!AL2626</f>
        <v>0</v>
      </c>
      <c r="L2643" s="62"/>
      <c r="M2643" s="607"/>
      <c r="N2643" s="62"/>
      <c r="O2643" s="63">
        <f>PTCA!AA4379</f>
        <v>0</v>
      </c>
      <c r="P2643" s="63">
        <f>PTCA!AF4379</f>
        <v>0</v>
      </c>
      <c r="Q2643" s="232" t="e">
        <f t="shared" si="83"/>
        <v>#DIV/0!</v>
      </c>
      <c r="R2643" s="544">
        <f>PTCA!AI4379</f>
        <v>0</v>
      </c>
      <c r="S2643" s="544">
        <f>PTCA!AJ2626</f>
        <v>0</v>
      </c>
      <c r="T2643" s="53"/>
      <c r="U2643" s="232" t="e">
        <f t="shared" si="84"/>
        <v>#DIV/0!</v>
      </c>
      <c r="V2643" s="272"/>
      <c r="X2643" s="255"/>
      <c r="Y2643" s="254"/>
    </row>
    <row r="2644" spans="1:25" ht="15">
      <c r="A2644" s="380" t="str">
        <f>PTCA!B2627</f>
        <v>-000</v>
      </c>
      <c r="B2644" s="380">
        <f>PTCA!D2627</f>
        <v>0</v>
      </c>
      <c r="C2644" s="380">
        <f>PTCA!J2627</f>
        <v>0</v>
      </c>
      <c r="D2644" s="380">
        <f>PTCA!K2627</f>
        <v>0</v>
      </c>
      <c r="E2644" s="380">
        <f>PTCA!H2627</f>
        <v>0</v>
      </c>
      <c r="F2644" s="380">
        <f>PTCA!Z2627</f>
        <v>0</v>
      </c>
      <c r="G2644" s="380">
        <f>PTCA!AD2627</f>
        <v>0</v>
      </c>
      <c r="H2644" s="62"/>
      <c r="I2644" s="760">
        <f>PTCA!C2627</f>
        <v>0</v>
      </c>
      <c r="J2644" s="760" t="str">
        <f>PTCA!AK2627</f>
        <v/>
      </c>
      <c r="K2644" s="760">
        <f>PTCA!AL2627</f>
        <v>0</v>
      </c>
      <c r="L2644" s="62"/>
      <c r="M2644" s="607"/>
      <c r="N2644" s="62"/>
      <c r="O2644" s="63">
        <f>PTCA!AA4380</f>
        <v>0</v>
      </c>
      <c r="P2644" s="63">
        <f>PTCA!AF4380</f>
        <v>0</v>
      </c>
      <c r="Q2644" s="232" t="e">
        <f t="shared" si="83"/>
        <v>#DIV/0!</v>
      </c>
      <c r="R2644" s="544">
        <f>PTCA!AI4380</f>
        <v>0</v>
      </c>
      <c r="S2644" s="544">
        <f>PTCA!AJ2627</f>
        <v>0</v>
      </c>
      <c r="T2644" s="53"/>
      <c r="U2644" s="232" t="e">
        <f t="shared" si="84"/>
        <v>#DIV/0!</v>
      </c>
      <c r="V2644" s="272"/>
      <c r="X2644" s="255"/>
      <c r="Y2644" s="254"/>
    </row>
    <row r="2645" spans="1:25" ht="15">
      <c r="A2645" s="380" t="str">
        <f>PTCA!B2628</f>
        <v>-000</v>
      </c>
      <c r="B2645" s="380">
        <f>PTCA!D2628</f>
        <v>0</v>
      </c>
      <c r="C2645" s="380">
        <f>PTCA!J2628</f>
        <v>0</v>
      </c>
      <c r="D2645" s="380">
        <f>PTCA!K2628</f>
        <v>0</v>
      </c>
      <c r="E2645" s="380">
        <f>PTCA!H2628</f>
        <v>0</v>
      </c>
      <c r="F2645" s="380">
        <f>PTCA!Z2628</f>
        <v>0</v>
      </c>
      <c r="G2645" s="380">
        <f>PTCA!AD2628</f>
        <v>0</v>
      </c>
      <c r="H2645" s="62"/>
      <c r="I2645" s="760">
        <f>PTCA!C2628</f>
        <v>0</v>
      </c>
      <c r="J2645" s="760" t="str">
        <f>PTCA!AK2628</f>
        <v/>
      </c>
      <c r="K2645" s="760">
        <f>PTCA!AL2628</f>
        <v>0</v>
      </c>
      <c r="L2645" s="62"/>
      <c r="M2645" s="607"/>
      <c r="N2645" s="62"/>
      <c r="O2645" s="63">
        <f>PTCA!AA4381</f>
        <v>0</v>
      </c>
      <c r="P2645" s="63">
        <f>PTCA!AF4381</f>
        <v>0</v>
      </c>
      <c r="Q2645" s="232" t="e">
        <f t="shared" si="83"/>
        <v>#DIV/0!</v>
      </c>
      <c r="R2645" s="544">
        <f>PTCA!AI4381</f>
        <v>0</v>
      </c>
      <c r="S2645" s="544">
        <f>PTCA!AJ2628</f>
        <v>0</v>
      </c>
      <c r="T2645" s="53"/>
      <c r="U2645" s="232" t="e">
        <f t="shared" si="84"/>
        <v>#DIV/0!</v>
      </c>
      <c r="V2645" s="272"/>
      <c r="X2645" s="255"/>
      <c r="Y2645" s="254"/>
    </row>
    <row r="2646" spans="1:25" ht="15">
      <c r="A2646" s="380" t="str">
        <f>PTCA!B2629</f>
        <v>-000</v>
      </c>
      <c r="B2646" s="380">
        <f>PTCA!D2629</f>
        <v>0</v>
      </c>
      <c r="C2646" s="380">
        <f>PTCA!J2629</f>
        <v>0</v>
      </c>
      <c r="D2646" s="380">
        <f>PTCA!K2629</f>
        <v>0</v>
      </c>
      <c r="E2646" s="380">
        <f>PTCA!H2629</f>
        <v>0</v>
      </c>
      <c r="F2646" s="380">
        <f>PTCA!Z2629</f>
        <v>0</v>
      </c>
      <c r="G2646" s="380">
        <f>PTCA!AD2629</f>
        <v>0</v>
      </c>
      <c r="H2646" s="62"/>
      <c r="I2646" s="760">
        <f>PTCA!C2629</f>
        <v>0</v>
      </c>
      <c r="J2646" s="760" t="str">
        <f>PTCA!AK2629</f>
        <v/>
      </c>
      <c r="K2646" s="760">
        <f>PTCA!AL2629</f>
        <v>0</v>
      </c>
      <c r="L2646" s="62"/>
      <c r="M2646" s="607"/>
      <c r="N2646" s="62"/>
      <c r="O2646" s="63">
        <f>PTCA!AA4382</f>
        <v>0</v>
      </c>
      <c r="P2646" s="63">
        <f>PTCA!AF4382</f>
        <v>0</v>
      </c>
      <c r="Q2646" s="232" t="e">
        <f t="shared" si="83"/>
        <v>#DIV/0!</v>
      </c>
      <c r="R2646" s="544">
        <f>PTCA!AI4382</f>
        <v>0</v>
      </c>
      <c r="S2646" s="544">
        <f>PTCA!AJ2629</f>
        <v>0</v>
      </c>
      <c r="T2646" s="53"/>
      <c r="U2646" s="232" t="e">
        <f t="shared" si="84"/>
        <v>#DIV/0!</v>
      </c>
      <c r="V2646" s="272"/>
      <c r="X2646" s="255"/>
      <c r="Y2646" s="254"/>
    </row>
    <row r="2647" spans="1:25" ht="15">
      <c r="A2647" s="380" t="str">
        <f>PTCA!B2630</f>
        <v>-000</v>
      </c>
      <c r="B2647" s="380">
        <f>PTCA!D2630</f>
        <v>0</v>
      </c>
      <c r="C2647" s="380">
        <f>PTCA!J2630</f>
        <v>0</v>
      </c>
      <c r="D2647" s="380">
        <f>PTCA!K2630</f>
        <v>0</v>
      </c>
      <c r="E2647" s="380">
        <f>PTCA!H2630</f>
        <v>0</v>
      </c>
      <c r="F2647" s="380">
        <f>PTCA!Z2630</f>
        <v>0</v>
      </c>
      <c r="G2647" s="380">
        <f>PTCA!AD2630</f>
        <v>0</v>
      </c>
      <c r="H2647" s="62"/>
      <c r="I2647" s="760">
        <f>PTCA!C2630</f>
        <v>0</v>
      </c>
      <c r="J2647" s="760" t="str">
        <f>PTCA!AK2630</f>
        <v/>
      </c>
      <c r="K2647" s="760">
        <f>PTCA!AL2630</f>
        <v>0</v>
      </c>
      <c r="L2647" s="62"/>
      <c r="M2647" s="607"/>
      <c r="N2647" s="62"/>
      <c r="O2647" s="63">
        <f>PTCA!AA4383</f>
        <v>0</v>
      </c>
      <c r="P2647" s="63">
        <f>PTCA!AF4383</f>
        <v>0</v>
      </c>
      <c r="Q2647" s="232" t="e">
        <f t="shared" si="83"/>
        <v>#DIV/0!</v>
      </c>
      <c r="R2647" s="544">
        <f>PTCA!AI4383</f>
        <v>0</v>
      </c>
      <c r="S2647" s="544">
        <f>PTCA!AJ2630</f>
        <v>0</v>
      </c>
      <c r="T2647" s="53"/>
      <c r="U2647" s="232" t="e">
        <f t="shared" si="84"/>
        <v>#DIV/0!</v>
      </c>
      <c r="V2647" s="272"/>
      <c r="X2647" s="255"/>
      <c r="Y2647" s="254"/>
    </row>
    <row r="2648" spans="1:25" ht="15">
      <c r="A2648" s="380" t="str">
        <f>PTCA!B2631</f>
        <v>-000</v>
      </c>
      <c r="B2648" s="380">
        <f>PTCA!D2631</f>
        <v>0</v>
      </c>
      <c r="C2648" s="380">
        <f>PTCA!J2631</f>
        <v>0</v>
      </c>
      <c r="D2648" s="380">
        <f>PTCA!K2631</f>
        <v>0</v>
      </c>
      <c r="E2648" s="380">
        <f>PTCA!H2631</f>
        <v>0</v>
      </c>
      <c r="F2648" s="380">
        <f>PTCA!Z2631</f>
        <v>0</v>
      </c>
      <c r="G2648" s="380">
        <f>PTCA!AD2631</f>
        <v>0</v>
      </c>
      <c r="H2648" s="62"/>
      <c r="I2648" s="760">
        <f>PTCA!C2631</f>
        <v>0</v>
      </c>
      <c r="J2648" s="760" t="str">
        <f>PTCA!AK2631</f>
        <v/>
      </c>
      <c r="K2648" s="760">
        <f>PTCA!AL2631</f>
        <v>0</v>
      </c>
      <c r="L2648" s="62"/>
      <c r="M2648" s="607"/>
      <c r="N2648" s="62"/>
      <c r="O2648" s="63">
        <f>PTCA!AA4384</f>
        <v>0</v>
      </c>
      <c r="P2648" s="63">
        <f>PTCA!AF4384</f>
        <v>0</v>
      </c>
      <c r="Q2648" s="232" t="e">
        <f t="shared" si="83"/>
        <v>#DIV/0!</v>
      </c>
      <c r="R2648" s="544">
        <f>PTCA!AI4384</f>
        <v>0</v>
      </c>
      <c r="S2648" s="544">
        <f>PTCA!AJ2631</f>
        <v>0</v>
      </c>
      <c r="T2648" s="53"/>
      <c r="U2648" s="232" t="e">
        <f t="shared" si="84"/>
        <v>#DIV/0!</v>
      </c>
      <c r="V2648" s="272"/>
      <c r="X2648" s="255"/>
      <c r="Y2648" s="254"/>
    </row>
    <row r="2649" spans="1:25" ht="15">
      <c r="A2649" s="380" t="str">
        <f>PTCA!B2632</f>
        <v>-000</v>
      </c>
      <c r="B2649" s="380">
        <f>PTCA!D2632</f>
        <v>0</v>
      </c>
      <c r="C2649" s="380">
        <f>PTCA!J2632</f>
        <v>0</v>
      </c>
      <c r="D2649" s="380">
        <f>PTCA!K2632</f>
        <v>0</v>
      </c>
      <c r="E2649" s="380">
        <f>PTCA!H2632</f>
        <v>0</v>
      </c>
      <c r="F2649" s="380">
        <f>PTCA!Z2632</f>
        <v>0</v>
      </c>
      <c r="G2649" s="380">
        <f>PTCA!AD2632</f>
        <v>0</v>
      </c>
      <c r="H2649" s="62"/>
      <c r="I2649" s="760">
        <f>PTCA!C2632</f>
        <v>0</v>
      </c>
      <c r="J2649" s="760" t="str">
        <f>PTCA!AK2632</f>
        <v/>
      </c>
      <c r="K2649" s="760">
        <f>PTCA!AL2632</f>
        <v>0</v>
      </c>
      <c r="L2649" s="62"/>
      <c r="M2649" s="607"/>
      <c r="N2649" s="62"/>
      <c r="O2649" s="63">
        <f>PTCA!AA4385</f>
        <v>0</v>
      </c>
      <c r="P2649" s="63">
        <f>PTCA!AF4385</f>
        <v>0</v>
      </c>
      <c r="Q2649" s="232" t="e">
        <f t="shared" si="83"/>
        <v>#DIV/0!</v>
      </c>
      <c r="R2649" s="544">
        <f>PTCA!AI4385</f>
        <v>0</v>
      </c>
      <c r="S2649" s="544">
        <f>PTCA!AJ2632</f>
        <v>0</v>
      </c>
      <c r="T2649" s="53"/>
      <c r="U2649" s="232" t="e">
        <f t="shared" si="84"/>
        <v>#DIV/0!</v>
      </c>
      <c r="V2649" s="272"/>
      <c r="X2649" s="255"/>
      <c r="Y2649" s="254"/>
    </row>
    <row r="2650" spans="1:25" ht="15">
      <c r="A2650" s="380" t="str">
        <f>PTCA!B2633</f>
        <v>-000</v>
      </c>
      <c r="B2650" s="380">
        <f>PTCA!D2633</f>
        <v>0</v>
      </c>
      <c r="C2650" s="380">
        <f>PTCA!J2633</f>
        <v>0</v>
      </c>
      <c r="D2650" s="380">
        <f>PTCA!K2633</f>
        <v>0</v>
      </c>
      <c r="E2650" s="380">
        <f>PTCA!H2633</f>
        <v>0</v>
      </c>
      <c r="F2650" s="380">
        <f>PTCA!Z2633</f>
        <v>0</v>
      </c>
      <c r="G2650" s="380">
        <f>PTCA!AD2633</f>
        <v>0</v>
      </c>
      <c r="H2650" s="62"/>
      <c r="I2650" s="760">
        <f>PTCA!C2633</f>
        <v>0</v>
      </c>
      <c r="J2650" s="760" t="str">
        <f>PTCA!AK2633</f>
        <v/>
      </c>
      <c r="K2650" s="760">
        <f>PTCA!AL2633</f>
        <v>0</v>
      </c>
      <c r="L2650" s="62"/>
      <c r="M2650" s="607"/>
      <c r="N2650" s="62"/>
      <c r="O2650" s="63">
        <f>PTCA!AA4386</f>
        <v>0</v>
      </c>
      <c r="P2650" s="63">
        <f>PTCA!AF4386</f>
        <v>0</v>
      </c>
      <c r="Q2650" s="232" t="e">
        <f t="shared" si="83"/>
        <v>#DIV/0!</v>
      </c>
      <c r="R2650" s="544">
        <f>PTCA!AI4386</f>
        <v>0</v>
      </c>
      <c r="S2650" s="544">
        <f>PTCA!AJ2633</f>
        <v>0</v>
      </c>
      <c r="T2650" s="53"/>
      <c r="U2650" s="232" t="e">
        <f t="shared" si="84"/>
        <v>#DIV/0!</v>
      </c>
      <c r="V2650" s="272"/>
      <c r="X2650" s="255"/>
      <c r="Y2650" s="254"/>
    </row>
    <row r="2651" spans="1:25" ht="15">
      <c r="A2651" s="380" t="str">
        <f>PTCA!B2634</f>
        <v>-000</v>
      </c>
      <c r="B2651" s="380">
        <f>PTCA!D2634</f>
        <v>0</v>
      </c>
      <c r="C2651" s="380">
        <f>PTCA!J2634</f>
        <v>0</v>
      </c>
      <c r="D2651" s="380">
        <f>PTCA!K2634</f>
        <v>0</v>
      </c>
      <c r="E2651" s="380">
        <f>PTCA!H2634</f>
        <v>0</v>
      </c>
      <c r="F2651" s="380">
        <f>PTCA!Z2634</f>
        <v>0</v>
      </c>
      <c r="G2651" s="380">
        <f>PTCA!AD2634</f>
        <v>0</v>
      </c>
      <c r="H2651" s="62"/>
      <c r="I2651" s="760">
        <f>PTCA!C2634</f>
        <v>0</v>
      </c>
      <c r="J2651" s="760" t="str">
        <f>PTCA!AK2634</f>
        <v/>
      </c>
      <c r="K2651" s="760">
        <f>PTCA!AL2634</f>
        <v>0</v>
      </c>
      <c r="L2651" s="62"/>
      <c r="M2651" s="607"/>
      <c r="N2651" s="62"/>
      <c r="O2651" s="63">
        <f>PTCA!AA4387</f>
        <v>0</v>
      </c>
      <c r="P2651" s="63">
        <f>PTCA!AF4387</f>
        <v>0</v>
      </c>
      <c r="Q2651" s="232" t="e">
        <f t="shared" si="83"/>
        <v>#DIV/0!</v>
      </c>
      <c r="R2651" s="544">
        <f>PTCA!AI4387</f>
        <v>0</v>
      </c>
      <c r="S2651" s="544">
        <f>PTCA!AJ2634</f>
        <v>0</v>
      </c>
      <c r="T2651" s="53"/>
      <c r="U2651" s="232" t="e">
        <f t="shared" si="84"/>
        <v>#DIV/0!</v>
      </c>
      <c r="V2651" s="272"/>
      <c r="X2651" s="255"/>
      <c r="Y2651" s="254"/>
    </row>
    <row r="2652" spans="1:25" ht="15">
      <c r="A2652" s="380" t="str">
        <f>PTCA!B2635</f>
        <v>-000</v>
      </c>
      <c r="B2652" s="380">
        <f>PTCA!D2635</f>
        <v>0</v>
      </c>
      <c r="C2652" s="380">
        <f>PTCA!J2635</f>
        <v>0</v>
      </c>
      <c r="D2652" s="380">
        <f>PTCA!K2635</f>
        <v>0</v>
      </c>
      <c r="E2652" s="380">
        <f>PTCA!H2635</f>
        <v>0</v>
      </c>
      <c r="F2652" s="380">
        <f>PTCA!Z2635</f>
        <v>0</v>
      </c>
      <c r="G2652" s="380">
        <f>PTCA!AD2635</f>
        <v>0</v>
      </c>
      <c r="H2652" s="62"/>
      <c r="I2652" s="760">
        <f>PTCA!C2635</f>
        <v>0</v>
      </c>
      <c r="J2652" s="760" t="str">
        <f>PTCA!AK2635</f>
        <v/>
      </c>
      <c r="K2652" s="760">
        <f>PTCA!AL2635</f>
        <v>0</v>
      </c>
      <c r="L2652" s="62"/>
      <c r="M2652" s="607"/>
      <c r="N2652" s="62"/>
      <c r="O2652" s="63">
        <f>PTCA!AA4388</f>
        <v>0</v>
      </c>
      <c r="P2652" s="63">
        <f>PTCA!AF4388</f>
        <v>0</v>
      </c>
      <c r="Q2652" s="232" t="e">
        <f t="shared" si="83"/>
        <v>#DIV/0!</v>
      </c>
      <c r="R2652" s="544">
        <f>PTCA!AI4388</f>
        <v>0</v>
      </c>
      <c r="S2652" s="544">
        <f>PTCA!AJ2635</f>
        <v>0</v>
      </c>
      <c r="T2652" s="53"/>
      <c r="U2652" s="232" t="e">
        <f t="shared" si="84"/>
        <v>#DIV/0!</v>
      </c>
      <c r="V2652" s="272"/>
      <c r="X2652" s="255"/>
      <c r="Y2652" s="254"/>
    </row>
    <row r="2653" spans="1:25" ht="15">
      <c r="A2653" s="380" t="str">
        <f>PTCA!B2636</f>
        <v>-000</v>
      </c>
      <c r="B2653" s="380">
        <f>PTCA!D2636</f>
        <v>0</v>
      </c>
      <c r="C2653" s="380">
        <f>PTCA!J2636</f>
        <v>0</v>
      </c>
      <c r="D2653" s="380">
        <f>PTCA!K2636</f>
        <v>0</v>
      </c>
      <c r="E2653" s="380">
        <f>PTCA!H2636</f>
        <v>0</v>
      </c>
      <c r="F2653" s="380">
        <f>PTCA!Z2636</f>
        <v>0</v>
      </c>
      <c r="G2653" s="380">
        <f>PTCA!AD2636</f>
        <v>0</v>
      </c>
      <c r="H2653" s="62"/>
      <c r="I2653" s="760">
        <f>PTCA!C2636</f>
        <v>0</v>
      </c>
      <c r="J2653" s="760" t="str">
        <f>PTCA!AK2636</f>
        <v/>
      </c>
      <c r="K2653" s="760">
        <f>PTCA!AL2636</f>
        <v>0</v>
      </c>
      <c r="L2653" s="62"/>
      <c r="M2653" s="607"/>
      <c r="N2653" s="62"/>
      <c r="O2653" s="63">
        <f>PTCA!AA4389</f>
        <v>0</v>
      </c>
      <c r="P2653" s="63">
        <f>PTCA!AF4389</f>
        <v>0</v>
      </c>
      <c r="Q2653" s="232" t="e">
        <f t="shared" si="83"/>
        <v>#DIV/0!</v>
      </c>
      <c r="R2653" s="544">
        <f>PTCA!AI4389</f>
        <v>0</v>
      </c>
      <c r="S2653" s="544">
        <f>PTCA!AJ2636</f>
        <v>0</v>
      </c>
      <c r="T2653" s="53"/>
      <c r="U2653" s="232" t="e">
        <f t="shared" si="84"/>
        <v>#DIV/0!</v>
      </c>
      <c r="V2653" s="272"/>
      <c r="X2653" s="255"/>
      <c r="Y2653" s="254"/>
    </row>
    <row r="2654" spans="1:25" ht="15">
      <c r="A2654" s="380" t="str">
        <f>PTCA!B2637</f>
        <v>-000</v>
      </c>
      <c r="B2654" s="380">
        <f>PTCA!D2637</f>
        <v>0</v>
      </c>
      <c r="C2654" s="380">
        <f>PTCA!J2637</f>
        <v>0</v>
      </c>
      <c r="D2654" s="380">
        <f>PTCA!K2637</f>
        <v>0</v>
      </c>
      <c r="E2654" s="380">
        <f>PTCA!H2637</f>
        <v>0</v>
      </c>
      <c r="F2654" s="380">
        <f>PTCA!Z2637</f>
        <v>0</v>
      </c>
      <c r="G2654" s="380">
        <f>PTCA!AD2637</f>
        <v>0</v>
      </c>
      <c r="H2654" s="62"/>
      <c r="I2654" s="760">
        <f>PTCA!C2637</f>
        <v>0</v>
      </c>
      <c r="J2654" s="760" t="str">
        <f>PTCA!AK2637</f>
        <v/>
      </c>
      <c r="K2654" s="760">
        <f>PTCA!AL2637</f>
        <v>0</v>
      </c>
      <c r="L2654" s="62"/>
      <c r="M2654" s="607"/>
      <c r="N2654" s="62"/>
      <c r="O2654" s="63">
        <f>PTCA!AA4390</f>
        <v>0</v>
      </c>
      <c r="P2654" s="63">
        <f>PTCA!AF4390</f>
        <v>0</v>
      </c>
      <c r="Q2654" s="232" t="e">
        <f t="shared" si="83"/>
        <v>#DIV/0!</v>
      </c>
      <c r="R2654" s="544">
        <f>PTCA!AI4390</f>
        <v>0</v>
      </c>
      <c r="S2654" s="544">
        <f>PTCA!AJ2637</f>
        <v>0</v>
      </c>
      <c r="T2654" s="53"/>
      <c r="U2654" s="232" t="e">
        <f t="shared" si="84"/>
        <v>#DIV/0!</v>
      </c>
      <c r="V2654" s="272"/>
      <c r="X2654" s="255"/>
      <c r="Y2654" s="254"/>
    </row>
    <row r="2655" spans="1:25" ht="15">
      <c r="A2655" s="380" t="str">
        <f>PTCA!B2638</f>
        <v>-000</v>
      </c>
      <c r="B2655" s="380">
        <f>PTCA!D2638</f>
        <v>0</v>
      </c>
      <c r="C2655" s="380">
        <f>PTCA!J2638</f>
        <v>0</v>
      </c>
      <c r="D2655" s="380">
        <f>PTCA!K2638</f>
        <v>0</v>
      </c>
      <c r="E2655" s="380">
        <f>PTCA!H2638</f>
        <v>0</v>
      </c>
      <c r="F2655" s="380">
        <f>PTCA!Z2638</f>
        <v>0</v>
      </c>
      <c r="G2655" s="380">
        <f>PTCA!AD2638</f>
        <v>0</v>
      </c>
      <c r="H2655" s="62"/>
      <c r="I2655" s="760">
        <f>PTCA!C2638</f>
        <v>0</v>
      </c>
      <c r="J2655" s="760" t="str">
        <f>PTCA!AK2638</f>
        <v/>
      </c>
      <c r="K2655" s="760">
        <f>PTCA!AL2638</f>
        <v>0</v>
      </c>
      <c r="L2655" s="62"/>
      <c r="M2655" s="607"/>
      <c r="N2655" s="62"/>
      <c r="O2655" s="63">
        <f>PTCA!AA4391</f>
        <v>0</v>
      </c>
      <c r="P2655" s="63">
        <f>PTCA!AF4391</f>
        <v>0</v>
      </c>
      <c r="Q2655" s="232" t="e">
        <f t="shared" si="83"/>
        <v>#DIV/0!</v>
      </c>
      <c r="R2655" s="544">
        <f>PTCA!AI4391</f>
        <v>0</v>
      </c>
      <c r="S2655" s="544">
        <f>PTCA!AJ2638</f>
        <v>0</v>
      </c>
      <c r="T2655" s="53"/>
      <c r="U2655" s="232" t="e">
        <f t="shared" si="84"/>
        <v>#DIV/0!</v>
      </c>
      <c r="V2655" s="272"/>
      <c r="X2655" s="255"/>
      <c r="Y2655" s="254"/>
    </row>
    <row r="2656" spans="1:25" ht="15">
      <c r="A2656" s="380" t="str">
        <f>PTCA!B2639</f>
        <v>-000</v>
      </c>
      <c r="B2656" s="380">
        <f>PTCA!D2639</f>
        <v>0</v>
      </c>
      <c r="C2656" s="380">
        <f>PTCA!J2639</f>
        <v>0</v>
      </c>
      <c r="D2656" s="380">
        <f>PTCA!K2639</f>
        <v>0</v>
      </c>
      <c r="E2656" s="380">
        <f>PTCA!H2639</f>
        <v>0</v>
      </c>
      <c r="F2656" s="380">
        <f>PTCA!Z2639</f>
        <v>0</v>
      </c>
      <c r="G2656" s="380">
        <f>PTCA!AD2639</f>
        <v>0</v>
      </c>
      <c r="H2656" s="62"/>
      <c r="I2656" s="760">
        <f>PTCA!C2639</f>
        <v>0</v>
      </c>
      <c r="J2656" s="760" t="str">
        <f>PTCA!AK2639</f>
        <v/>
      </c>
      <c r="K2656" s="760">
        <f>PTCA!AL2639</f>
        <v>0</v>
      </c>
      <c r="L2656" s="62"/>
      <c r="M2656" s="607"/>
      <c r="N2656" s="62"/>
      <c r="O2656" s="63">
        <f>PTCA!AA4392</f>
        <v>0</v>
      </c>
      <c r="P2656" s="63">
        <f>PTCA!AF4392</f>
        <v>0</v>
      </c>
      <c r="Q2656" s="232" t="e">
        <f t="shared" si="83"/>
        <v>#DIV/0!</v>
      </c>
      <c r="R2656" s="544">
        <f>PTCA!AI4392</f>
        <v>0</v>
      </c>
      <c r="S2656" s="544">
        <f>PTCA!AJ2639</f>
        <v>0</v>
      </c>
      <c r="T2656" s="53"/>
      <c r="U2656" s="232" t="e">
        <f t="shared" si="84"/>
        <v>#DIV/0!</v>
      </c>
      <c r="V2656" s="272"/>
      <c r="X2656" s="255"/>
      <c r="Y2656" s="254"/>
    </row>
    <row r="2657" spans="1:25" ht="15">
      <c r="A2657" s="380" t="str">
        <f>PTCA!B2640</f>
        <v>-000</v>
      </c>
      <c r="B2657" s="380">
        <f>PTCA!D2640</f>
        <v>0</v>
      </c>
      <c r="C2657" s="380">
        <f>PTCA!J2640</f>
        <v>0</v>
      </c>
      <c r="D2657" s="380">
        <f>PTCA!K2640</f>
        <v>0</v>
      </c>
      <c r="E2657" s="380">
        <f>PTCA!H2640</f>
        <v>0</v>
      </c>
      <c r="F2657" s="380">
        <f>PTCA!Z2640</f>
        <v>0</v>
      </c>
      <c r="G2657" s="380">
        <f>PTCA!AD2640</f>
        <v>0</v>
      </c>
      <c r="H2657" s="62"/>
      <c r="I2657" s="760">
        <f>PTCA!C2640</f>
        <v>0</v>
      </c>
      <c r="J2657" s="760" t="str">
        <f>PTCA!AK2640</f>
        <v/>
      </c>
      <c r="K2657" s="760">
        <f>PTCA!AL2640</f>
        <v>0</v>
      </c>
      <c r="L2657" s="62"/>
      <c r="M2657" s="607"/>
      <c r="N2657" s="62"/>
      <c r="O2657" s="63">
        <f>PTCA!AA4393</f>
        <v>0</v>
      </c>
      <c r="P2657" s="63">
        <f>PTCA!AF4393</f>
        <v>0</v>
      </c>
      <c r="Q2657" s="232" t="e">
        <f t="shared" si="83"/>
        <v>#DIV/0!</v>
      </c>
      <c r="R2657" s="544">
        <f>PTCA!AI4393</f>
        <v>0</v>
      </c>
      <c r="S2657" s="544">
        <f>PTCA!AJ2640</f>
        <v>0</v>
      </c>
      <c r="T2657" s="53"/>
      <c r="U2657" s="232" t="e">
        <f t="shared" si="84"/>
        <v>#DIV/0!</v>
      </c>
      <c r="V2657" s="272"/>
      <c r="X2657" s="255"/>
      <c r="Y2657" s="254"/>
    </row>
    <row r="2658" spans="1:25" ht="15">
      <c r="A2658" s="380" t="str">
        <f>PTCA!B2641</f>
        <v>-000</v>
      </c>
      <c r="B2658" s="380">
        <f>PTCA!D2641</f>
        <v>0</v>
      </c>
      <c r="C2658" s="380">
        <f>PTCA!J2641</f>
        <v>0</v>
      </c>
      <c r="D2658" s="380">
        <f>PTCA!K2641</f>
        <v>0</v>
      </c>
      <c r="E2658" s="380">
        <f>PTCA!H2641</f>
        <v>0</v>
      </c>
      <c r="F2658" s="380">
        <f>PTCA!Z2641</f>
        <v>0</v>
      </c>
      <c r="G2658" s="380">
        <f>PTCA!AD2641</f>
        <v>0</v>
      </c>
      <c r="H2658" s="62"/>
      <c r="I2658" s="760">
        <f>PTCA!C2641</f>
        <v>0</v>
      </c>
      <c r="J2658" s="760" t="str">
        <f>PTCA!AK2641</f>
        <v/>
      </c>
      <c r="K2658" s="760">
        <f>PTCA!AL2641</f>
        <v>0</v>
      </c>
      <c r="L2658" s="62"/>
      <c r="M2658" s="607"/>
      <c r="N2658" s="62"/>
      <c r="O2658" s="63">
        <f>PTCA!AA4394</f>
        <v>0</v>
      </c>
      <c r="P2658" s="63">
        <f>PTCA!AF4394</f>
        <v>0</v>
      </c>
      <c r="Q2658" s="232" t="e">
        <f t="shared" si="83"/>
        <v>#DIV/0!</v>
      </c>
      <c r="R2658" s="544">
        <f>PTCA!AI4394</f>
        <v>0</v>
      </c>
      <c r="S2658" s="544">
        <f>PTCA!AJ2641</f>
        <v>0</v>
      </c>
      <c r="T2658" s="53"/>
      <c r="U2658" s="232" t="e">
        <f t="shared" si="84"/>
        <v>#DIV/0!</v>
      </c>
      <c r="V2658" s="272"/>
      <c r="X2658" s="255"/>
      <c r="Y2658" s="254"/>
    </row>
    <row r="2659" spans="1:25" ht="15">
      <c r="A2659" s="380" t="str">
        <f>PTCA!B2642</f>
        <v>-000</v>
      </c>
      <c r="B2659" s="380">
        <f>PTCA!D2642</f>
        <v>0</v>
      </c>
      <c r="C2659" s="380">
        <f>PTCA!J2642</f>
        <v>0</v>
      </c>
      <c r="D2659" s="380">
        <f>PTCA!K2642</f>
        <v>0</v>
      </c>
      <c r="E2659" s="380">
        <f>PTCA!H2642</f>
        <v>0</v>
      </c>
      <c r="F2659" s="380">
        <f>PTCA!Z2642</f>
        <v>0</v>
      </c>
      <c r="G2659" s="380">
        <f>PTCA!AD2642</f>
        <v>0</v>
      </c>
      <c r="H2659" s="62"/>
      <c r="I2659" s="760">
        <f>PTCA!C2642</f>
        <v>0</v>
      </c>
      <c r="J2659" s="760" t="str">
        <f>PTCA!AK2642</f>
        <v/>
      </c>
      <c r="K2659" s="760">
        <f>PTCA!AL2642</f>
        <v>0</v>
      </c>
      <c r="L2659" s="62"/>
      <c r="M2659" s="607"/>
      <c r="N2659" s="62"/>
      <c r="O2659" s="63">
        <f>PTCA!AA4395</f>
        <v>0</v>
      </c>
      <c r="P2659" s="63">
        <f>PTCA!AF4395</f>
        <v>0</v>
      </c>
      <c r="Q2659" s="232" t="e">
        <f t="shared" si="83"/>
        <v>#DIV/0!</v>
      </c>
      <c r="R2659" s="544">
        <f>PTCA!AI4395</f>
        <v>0</v>
      </c>
      <c r="S2659" s="544">
        <f>PTCA!AJ2642</f>
        <v>0</v>
      </c>
      <c r="T2659" s="53"/>
      <c r="U2659" s="232" t="e">
        <f t="shared" si="84"/>
        <v>#DIV/0!</v>
      </c>
      <c r="V2659" s="272"/>
      <c r="X2659" s="255"/>
      <c r="Y2659" s="254"/>
    </row>
    <row r="2660" spans="1:25" ht="15">
      <c r="A2660" s="380" t="str">
        <f>PTCA!B2643</f>
        <v>-000</v>
      </c>
      <c r="B2660" s="380">
        <f>PTCA!D2643</f>
        <v>0</v>
      </c>
      <c r="C2660" s="380">
        <f>PTCA!J2643</f>
        <v>0</v>
      </c>
      <c r="D2660" s="380">
        <f>PTCA!K2643</f>
        <v>0</v>
      </c>
      <c r="E2660" s="380">
        <f>PTCA!H2643</f>
        <v>0</v>
      </c>
      <c r="F2660" s="380">
        <f>PTCA!Z2643</f>
        <v>0</v>
      </c>
      <c r="G2660" s="380">
        <f>PTCA!AD2643</f>
        <v>0</v>
      </c>
      <c r="H2660" s="62"/>
      <c r="I2660" s="760">
        <f>PTCA!C2643</f>
        <v>0</v>
      </c>
      <c r="J2660" s="760" t="str">
        <f>PTCA!AK2643</f>
        <v/>
      </c>
      <c r="K2660" s="760">
        <f>PTCA!AL2643</f>
        <v>0</v>
      </c>
      <c r="L2660" s="62"/>
      <c r="M2660" s="607"/>
      <c r="N2660" s="62"/>
      <c r="O2660" s="63">
        <f>PTCA!AA4396</f>
        <v>0</v>
      </c>
      <c r="P2660" s="63">
        <f>PTCA!AF4396</f>
        <v>0</v>
      </c>
      <c r="Q2660" s="232" t="e">
        <f t="shared" si="83"/>
        <v>#DIV/0!</v>
      </c>
      <c r="R2660" s="544">
        <f>PTCA!AI4396</f>
        <v>0</v>
      </c>
      <c r="S2660" s="544">
        <f>PTCA!AJ2643</f>
        <v>0</v>
      </c>
      <c r="T2660" s="53"/>
      <c r="U2660" s="232" t="e">
        <f t="shared" si="84"/>
        <v>#DIV/0!</v>
      </c>
      <c r="V2660" s="272"/>
      <c r="X2660" s="255"/>
      <c r="Y2660" s="254"/>
    </row>
    <row r="2661" spans="1:25" ht="15">
      <c r="A2661" s="380" t="str">
        <f>PTCA!B2644</f>
        <v>-000</v>
      </c>
      <c r="B2661" s="380">
        <f>PTCA!D2644</f>
        <v>0</v>
      </c>
      <c r="C2661" s="380">
        <f>PTCA!J2644</f>
        <v>0</v>
      </c>
      <c r="D2661" s="380">
        <f>PTCA!K2644</f>
        <v>0</v>
      </c>
      <c r="E2661" s="380">
        <f>PTCA!H2644</f>
        <v>0</v>
      </c>
      <c r="F2661" s="380">
        <f>PTCA!Z2644</f>
        <v>0</v>
      </c>
      <c r="G2661" s="380">
        <f>PTCA!AD2644</f>
        <v>0</v>
      </c>
      <c r="H2661" s="62"/>
      <c r="I2661" s="760">
        <f>PTCA!C2644</f>
        <v>0</v>
      </c>
      <c r="J2661" s="760" t="str">
        <f>PTCA!AK2644</f>
        <v/>
      </c>
      <c r="K2661" s="760">
        <f>PTCA!AL2644</f>
        <v>0</v>
      </c>
      <c r="L2661" s="62"/>
      <c r="M2661" s="607"/>
      <c r="N2661" s="62"/>
      <c r="O2661" s="63">
        <f>PTCA!AA4397</f>
        <v>0</v>
      </c>
      <c r="P2661" s="63">
        <f>PTCA!AF4397</f>
        <v>0</v>
      </c>
      <c r="Q2661" s="232" t="e">
        <f t="shared" si="83"/>
        <v>#DIV/0!</v>
      </c>
      <c r="R2661" s="544">
        <f>PTCA!AI4397</f>
        <v>0</v>
      </c>
      <c r="S2661" s="544">
        <f>PTCA!AJ2644</f>
        <v>0</v>
      </c>
      <c r="T2661" s="53"/>
      <c r="U2661" s="232" t="e">
        <f t="shared" si="84"/>
        <v>#DIV/0!</v>
      </c>
      <c r="V2661" s="272"/>
      <c r="X2661" s="255"/>
      <c r="Y2661" s="254"/>
    </row>
    <row r="2662" spans="1:25" ht="15">
      <c r="A2662" s="380" t="str">
        <f>PTCA!B2645</f>
        <v>-000</v>
      </c>
      <c r="B2662" s="380">
        <f>PTCA!D2645</f>
        <v>0</v>
      </c>
      <c r="C2662" s="380">
        <f>PTCA!J2645</f>
        <v>0</v>
      </c>
      <c r="D2662" s="380">
        <f>PTCA!K2645</f>
        <v>0</v>
      </c>
      <c r="E2662" s="380">
        <f>PTCA!H2645</f>
        <v>0</v>
      </c>
      <c r="F2662" s="380">
        <f>PTCA!Z2645</f>
        <v>0</v>
      </c>
      <c r="G2662" s="380">
        <f>PTCA!AD2645</f>
        <v>0</v>
      </c>
      <c r="H2662" s="62"/>
      <c r="I2662" s="760">
        <f>PTCA!C2645</f>
        <v>0</v>
      </c>
      <c r="J2662" s="760" t="str">
        <f>PTCA!AK2645</f>
        <v/>
      </c>
      <c r="K2662" s="760">
        <f>PTCA!AL2645</f>
        <v>0</v>
      </c>
      <c r="L2662" s="62"/>
      <c r="M2662" s="607"/>
      <c r="N2662" s="62"/>
      <c r="O2662" s="63">
        <f>PTCA!AA4398</f>
        <v>0</v>
      </c>
      <c r="P2662" s="63">
        <f>PTCA!AF4398</f>
        <v>0</v>
      </c>
      <c r="Q2662" s="232" t="e">
        <f t="shared" si="83"/>
        <v>#DIV/0!</v>
      </c>
      <c r="R2662" s="544">
        <f>PTCA!AI4398</f>
        <v>0</v>
      </c>
      <c r="S2662" s="544">
        <f>PTCA!AJ2645</f>
        <v>0</v>
      </c>
      <c r="T2662" s="53"/>
      <c r="U2662" s="232" t="e">
        <f t="shared" si="84"/>
        <v>#DIV/0!</v>
      </c>
      <c r="V2662" s="272"/>
      <c r="X2662" s="255"/>
      <c r="Y2662" s="254"/>
    </row>
    <row r="2663" spans="1:25" ht="15">
      <c r="A2663" s="380" t="str">
        <f>PTCA!B2646</f>
        <v>-000</v>
      </c>
      <c r="B2663" s="380">
        <f>PTCA!D2646</f>
        <v>0</v>
      </c>
      <c r="C2663" s="380">
        <f>PTCA!J2646</f>
        <v>0</v>
      </c>
      <c r="D2663" s="380">
        <f>PTCA!K2646</f>
        <v>0</v>
      </c>
      <c r="E2663" s="380">
        <f>PTCA!H2646</f>
        <v>0</v>
      </c>
      <c r="F2663" s="380">
        <f>PTCA!Z2646</f>
        <v>0</v>
      </c>
      <c r="G2663" s="380">
        <f>PTCA!AD2646</f>
        <v>0</v>
      </c>
      <c r="H2663" s="62"/>
      <c r="I2663" s="760">
        <f>PTCA!C2646</f>
        <v>0</v>
      </c>
      <c r="J2663" s="760" t="str">
        <f>PTCA!AK2646</f>
        <v/>
      </c>
      <c r="K2663" s="760">
        <f>PTCA!AL2646</f>
        <v>0</v>
      </c>
      <c r="L2663" s="62"/>
      <c r="M2663" s="607"/>
      <c r="N2663" s="62"/>
      <c r="O2663" s="63">
        <f>PTCA!AA4399</f>
        <v>0</v>
      </c>
      <c r="P2663" s="63">
        <f>PTCA!AF4399</f>
        <v>0</v>
      </c>
      <c r="Q2663" s="232" t="e">
        <f t="shared" si="83"/>
        <v>#DIV/0!</v>
      </c>
      <c r="R2663" s="544">
        <f>PTCA!AI4399</f>
        <v>0</v>
      </c>
      <c r="S2663" s="544">
        <f>PTCA!AJ2646</f>
        <v>0</v>
      </c>
      <c r="T2663" s="53"/>
      <c r="U2663" s="232" t="e">
        <f t="shared" si="84"/>
        <v>#DIV/0!</v>
      </c>
      <c r="V2663" s="272"/>
      <c r="X2663" s="255"/>
      <c r="Y2663" s="254"/>
    </row>
    <row r="2664" spans="1:25" ht="15">
      <c r="A2664" s="380" t="str">
        <f>PTCA!B2647</f>
        <v>-000</v>
      </c>
      <c r="B2664" s="380">
        <f>PTCA!D2647</f>
        <v>0</v>
      </c>
      <c r="C2664" s="380">
        <f>PTCA!J2647</f>
        <v>0</v>
      </c>
      <c r="D2664" s="380">
        <f>PTCA!K2647</f>
        <v>0</v>
      </c>
      <c r="E2664" s="380">
        <f>PTCA!H2647</f>
        <v>0</v>
      </c>
      <c r="F2664" s="380">
        <f>PTCA!Z2647</f>
        <v>0</v>
      </c>
      <c r="G2664" s="380">
        <f>PTCA!AD2647</f>
        <v>0</v>
      </c>
      <c r="H2664" s="62"/>
      <c r="I2664" s="760">
        <f>PTCA!C2647</f>
        <v>0</v>
      </c>
      <c r="J2664" s="760" t="str">
        <f>PTCA!AK2647</f>
        <v/>
      </c>
      <c r="K2664" s="760">
        <f>PTCA!AL2647</f>
        <v>0</v>
      </c>
      <c r="L2664" s="62"/>
      <c r="M2664" s="607"/>
      <c r="N2664" s="62"/>
      <c r="O2664" s="63">
        <f>PTCA!AA4400</f>
        <v>0</v>
      </c>
      <c r="P2664" s="63">
        <f>PTCA!AF4400</f>
        <v>0</v>
      </c>
      <c r="Q2664" s="232" t="e">
        <f t="shared" si="83"/>
        <v>#DIV/0!</v>
      </c>
      <c r="R2664" s="544">
        <f>PTCA!AI4400</f>
        <v>0</v>
      </c>
      <c r="S2664" s="544">
        <f>PTCA!AJ2647</f>
        <v>0</v>
      </c>
      <c r="T2664" s="53"/>
      <c r="U2664" s="232" t="e">
        <f t="shared" si="84"/>
        <v>#DIV/0!</v>
      </c>
      <c r="V2664" s="272"/>
      <c r="X2664" s="255"/>
      <c r="Y2664" s="254"/>
    </row>
    <row r="2665" spans="1:25" ht="15">
      <c r="A2665" s="380" t="str">
        <f>PTCA!B2648</f>
        <v>-000</v>
      </c>
      <c r="B2665" s="380">
        <f>PTCA!D2648</f>
        <v>0</v>
      </c>
      <c r="C2665" s="380">
        <f>PTCA!J2648</f>
        <v>0</v>
      </c>
      <c r="D2665" s="380">
        <f>PTCA!K2648</f>
        <v>0</v>
      </c>
      <c r="E2665" s="380">
        <f>PTCA!H2648</f>
        <v>0</v>
      </c>
      <c r="F2665" s="380">
        <f>PTCA!Z2648</f>
        <v>0</v>
      </c>
      <c r="G2665" s="380">
        <f>PTCA!AD2648</f>
        <v>0</v>
      </c>
      <c r="H2665" s="62"/>
      <c r="I2665" s="760">
        <f>PTCA!C2648</f>
        <v>0</v>
      </c>
      <c r="J2665" s="760" t="str">
        <f>PTCA!AK2648</f>
        <v/>
      </c>
      <c r="K2665" s="760">
        <f>PTCA!AL2648</f>
        <v>0</v>
      </c>
      <c r="L2665" s="62"/>
      <c r="M2665" s="607"/>
      <c r="N2665" s="62"/>
      <c r="O2665" s="63">
        <f>PTCA!AA4401</f>
        <v>0</v>
      </c>
      <c r="P2665" s="63">
        <f>PTCA!AF4401</f>
        <v>0</v>
      </c>
      <c r="Q2665" s="232" t="e">
        <f t="shared" si="83"/>
        <v>#DIV/0!</v>
      </c>
      <c r="R2665" s="544">
        <f>PTCA!AI4401</f>
        <v>0</v>
      </c>
      <c r="S2665" s="544">
        <f>PTCA!AJ2648</f>
        <v>0</v>
      </c>
      <c r="T2665" s="53"/>
      <c r="U2665" s="232" t="e">
        <f t="shared" si="84"/>
        <v>#DIV/0!</v>
      </c>
      <c r="V2665" s="272"/>
      <c r="X2665" s="255"/>
      <c r="Y2665" s="254"/>
    </row>
    <row r="2666" spans="1:25" ht="15">
      <c r="A2666" s="380" t="str">
        <f>PTCA!B2649</f>
        <v>-000</v>
      </c>
      <c r="B2666" s="380">
        <f>PTCA!D2649</f>
        <v>0</v>
      </c>
      <c r="C2666" s="380">
        <f>PTCA!J2649</f>
        <v>0</v>
      </c>
      <c r="D2666" s="380">
        <f>PTCA!K2649</f>
        <v>0</v>
      </c>
      <c r="E2666" s="380">
        <f>PTCA!H2649</f>
        <v>0</v>
      </c>
      <c r="F2666" s="380">
        <f>PTCA!Z2649</f>
        <v>0</v>
      </c>
      <c r="G2666" s="380">
        <f>PTCA!AD2649</f>
        <v>0</v>
      </c>
      <c r="H2666" s="62"/>
      <c r="I2666" s="760">
        <f>PTCA!C2649</f>
        <v>0</v>
      </c>
      <c r="J2666" s="760" t="str">
        <f>PTCA!AK2649</f>
        <v/>
      </c>
      <c r="K2666" s="760">
        <f>PTCA!AL2649</f>
        <v>0</v>
      </c>
      <c r="L2666" s="62"/>
      <c r="M2666" s="607"/>
      <c r="N2666" s="62"/>
      <c r="O2666" s="63">
        <f>PTCA!AA4402</f>
        <v>0</v>
      </c>
      <c r="P2666" s="63">
        <f>PTCA!AF4402</f>
        <v>0</v>
      </c>
      <c r="Q2666" s="232" t="e">
        <f t="shared" si="83"/>
        <v>#DIV/0!</v>
      </c>
      <c r="R2666" s="544">
        <f>PTCA!AI4402</f>
        <v>0</v>
      </c>
      <c r="S2666" s="544">
        <f>PTCA!AJ2649</f>
        <v>0</v>
      </c>
      <c r="T2666" s="53"/>
      <c r="U2666" s="232" t="e">
        <f t="shared" si="84"/>
        <v>#DIV/0!</v>
      </c>
      <c r="V2666" s="272"/>
      <c r="X2666" s="255"/>
      <c r="Y2666" s="254"/>
    </row>
    <row r="2667" spans="1:25" ht="15">
      <c r="A2667" s="380" t="str">
        <f>PTCA!B2650</f>
        <v>-000</v>
      </c>
      <c r="B2667" s="380">
        <f>PTCA!D2650</f>
        <v>0</v>
      </c>
      <c r="C2667" s="380">
        <f>PTCA!J2650</f>
        <v>0</v>
      </c>
      <c r="D2667" s="380">
        <f>PTCA!K2650</f>
        <v>0</v>
      </c>
      <c r="E2667" s="380">
        <f>PTCA!H2650</f>
        <v>0</v>
      </c>
      <c r="F2667" s="380">
        <f>PTCA!Z2650</f>
        <v>0</v>
      </c>
      <c r="G2667" s="380">
        <f>PTCA!AD2650</f>
        <v>0</v>
      </c>
      <c r="H2667" s="62"/>
      <c r="I2667" s="760">
        <f>PTCA!C2650</f>
        <v>0</v>
      </c>
      <c r="J2667" s="760" t="str">
        <f>PTCA!AK2650</f>
        <v/>
      </c>
      <c r="K2667" s="760">
        <f>PTCA!AL2650</f>
        <v>0</v>
      </c>
      <c r="L2667" s="62"/>
      <c r="M2667" s="607"/>
      <c r="N2667" s="62"/>
      <c r="O2667" s="63">
        <f>PTCA!AA4403</f>
        <v>0</v>
      </c>
      <c r="P2667" s="63">
        <f>PTCA!AF4403</f>
        <v>0</v>
      </c>
      <c r="Q2667" s="232" t="e">
        <f t="shared" si="83"/>
        <v>#DIV/0!</v>
      </c>
      <c r="R2667" s="544">
        <f>PTCA!AI4403</f>
        <v>0</v>
      </c>
      <c r="S2667" s="544">
        <f>PTCA!AJ2650</f>
        <v>0</v>
      </c>
      <c r="T2667" s="53"/>
      <c r="U2667" s="232" t="e">
        <f t="shared" si="84"/>
        <v>#DIV/0!</v>
      </c>
      <c r="V2667" s="272"/>
      <c r="X2667" s="255"/>
      <c r="Y2667" s="254"/>
    </row>
    <row r="2668" spans="1:25" ht="15">
      <c r="A2668" s="380" t="str">
        <f>PTCA!B2651</f>
        <v>-000</v>
      </c>
      <c r="B2668" s="380">
        <f>PTCA!D2651</f>
        <v>0</v>
      </c>
      <c r="C2668" s="380">
        <f>PTCA!J2651</f>
        <v>0</v>
      </c>
      <c r="D2668" s="380">
        <f>PTCA!K2651</f>
        <v>0</v>
      </c>
      <c r="E2668" s="380">
        <f>PTCA!H2651</f>
        <v>0</v>
      </c>
      <c r="F2668" s="380">
        <f>PTCA!Z2651</f>
        <v>0</v>
      </c>
      <c r="G2668" s="380">
        <f>PTCA!AD2651</f>
        <v>0</v>
      </c>
      <c r="H2668" s="62"/>
      <c r="I2668" s="760">
        <f>PTCA!C2651</f>
        <v>0</v>
      </c>
      <c r="J2668" s="760" t="str">
        <f>PTCA!AK2651</f>
        <v/>
      </c>
      <c r="K2668" s="760">
        <f>PTCA!AL2651</f>
        <v>0</v>
      </c>
      <c r="L2668" s="62"/>
      <c r="M2668" s="607"/>
      <c r="N2668" s="62"/>
      <c r="O2668" s="63">
        <f>PTCA!AA4404</f>
        <v>0</v>
      </c>
      <c r="P2668" s="63">
        <f>PTCA!AF4404</f>
        <v>0</v>
      </c>
      <c r="Q2668" s="232" t="e">
        <f t="shared" si="83"/>
        <v>#DIV/0!</v>
      </c>
      <c r="R2668" s="544">
        <f>PTCA!AI4404</f>
        <v>0</v>
      </c>
      <c r="S2668" s="544">
        <f>PTCA!AJ2651</f>
        <v>0</v>
      </c>
      <c r="T2668" s="53"/>
      <c r="U2668" s="232" t="e">
        <f t="shared" si="84"/>
        <v>#DIV/0!</v>
      </c>
      <c r="V2668" s="272"/>
      <c r="X2668" s="255"/>
      <c r="Y2668" s="254"/>
    </row>
    <row r="2669" spans="1:25" ht="15">
      <c r="A2669" s="380" t="str">
        <f>PTCA!B2652</f>
        <v>-000</v>
      </c>
      <c r="B2669" s="380">
        <f>PTCA!D2652</f>
        <v>0</v>
      </c>
      <c r="C2669" s="380">
        <f>PTCA!J2652</f>
        <v>0</v>
      </c>
      <c r="D2669" s="380">
        <f>PTCA!K2652</f>
        <v>0</v>
      </c>
      <c r="E2669" s="380">
        <f>PTCA!H2652</f>
        <v>0</v>
      </c>
      <c r="F2669" s="380">
        <f>PTCA!Z2652</f>
        <v>0</v>
      </c>
      <c r="G2669" s="380">
        <f>PTCA!AD2652</f>
        <v>0</v>
      </c>
      <c r="H2669" s="62"/>
      <c r="I2669" s="760">
        <f>PTCA!C2652</f>
        <v>0</v>
      </c>
      <c r="J2669" s="760" t="str">
        <f>PTCA!AK2652</f>
        <v/>
      </c>
      <c r="K2669" s="760">
        <f>PTCA!AL2652</f>
        <v>0</v>
      </c>
      <c r="L2669" s="62"/>
      <c r="M2669" s="607"/>
      <c r="N2669" s="62"/>
      <c r="O2669" s="63">
        <f>PTCA!AA4405</f>
        <v>0</v>
      </c>
      <c r="P2669" s="63">
        <f>PTCA!AF4405</f>
        <v>0</v>
      </c>
      <c r="Q2669" s="232" t="e">
        <f t="shared" si="83"/>
        <v>#DIV/0!</v>
      </c>
      <c r="R2669" s="544">
        <f>PTCA!AI4405</f>
        <v>0</v>
      </c>
      <c r="S2669" s="544">
        <f>PTCA!AJ2652</f>
        <v>0</v>
      </c>
      <c r="T2669" s="53"/>
      <c r="U2669" s="232" t="e">
        <f t="shared" si="84"/>
        <v>#DIV/0!</v>
      </c>
      <c r="V2669" s="272"/>
      <c r="X2669" s="255"/>
      <c r="Y2669" s="254"/>
    </row>
    <row r="2670" spans="1:25" ht="15">
      <c r="A2670" s="380" t="str">
        <f>PTCA!B2653</f>
        <v>-000</v>
      </c>
      <c r="B2670" s="380">
        <f>PTCA!D2653</f>
        <v>0</v>
      </c>
      <c r="C2670" s="380">
        <f>PTCA!J2653</f>
        <v>0</v>
      </c>
      <c r="D2670" s="380">
        <f>PTCA!K2653</f>
        <v>0</v>
      </c>
      <c r="E2670" s="380">
        <f>PTCA!H2653</f>
        <v>0</v>
      </c>
      <c r="F2670" s="380">
        <f>PTCA!Z2653</f>
        <v>0</v>
      </c>
      <c r="G2670" s="380">
        <f>PTCA!AD2653</f>
        <v>0</v>
      </c>
      <c r="H2670" s="62"/>
      <c r="I2670" s="760">
        <f>PTCA!C2653</f>
        <v>0</v>
      </c>
      <c r="J2670" s="760" t="str">
        <f>PTCA!AK2653</f>
        <v/>
      </c>
      <c r="K2670" s="760">
        <f>PTCA!AL2653</f>
        <v>0</v>
      </c>
      <c r="L2670" s="62"/>
      <c r="M2670" s="607"/>
      <c r="N2670" s="62"/>
      <c r="O2670" s="63">
        <f>PTCA!AA4406</f>
        <v>0</v>
      </c>
      <c r="P2670" s="63">
        <f>PTCA!AF4406</f>
        <v>0</v>
      </c>
      <c r="Q2670" s="232" t="e">
        <f t="shared" si="83"/>
        <v>#DIV/0!</v>
      </c>
      <c r="R2670" s="544">
        <f>PTCA!AI4406</f>
        <v>0</v>
      </c>
      <c r="S2670" s="544">
        <f>PTCA!AJ2653</f>
        <v>0</v>
      </c>
      <c r="T2670" s="53"/>
      <c r="U2670" s="232" t="e">
        <f t="shared" si="84"/>
        <v>#DIV/0!</v>
      </c>
      <c r="V2670" s="272"/>
      <c r="X2670" s="255"/>
      <c r="Y2670" s="254"/>
    </row>
    <row r="2671" spans="1:25" ht="15">
      <c r="A2671" s="380" t="str">
        <f>PTCA!B2654</f>
        <v>-000</v>
      </c>
      <c r="B2671" s="380">
        <f>PTCA!D2654</f>
        <v>0</v>
      </c>
      <c r="C2671" s="380">
        <f>PTCA!J2654</f>
        <v>0</v>
      </c>
      <c r="D2671" s="380">
        <f>PTCA!K2654</f>
        <v>0</v>
      </c>
      <c r="E2671" s="380">
        <f>PTCA!H2654</f>
        <v>0</v>
      </c>
      <c r="F2671" s="380">
        <f>PTCA!Z2654</f>
        <v>0</v>
      </c>
      <c r="G2671" s="380">
        <f>PTCA!AD2654</f>
        <v>0</v>
      </c>
      <c r="H2671" s="62"/>
      <c r="I2671" s="760">
        <f>PTCA!C2654</f>
        <v>0</v>
      </c>
      <c r="J2671" s="760" t="str">
        <f>PTCA!AK2654</f>
        <v/>
      </c>
      <c r="K2671" s="760">
        <f>PTCA!AL2654</f>
        <v>0</v>
      </c>
      <c r="L2671" s="62"/>
      <c r="M2671" s="607"/>
      <c r="N2671" s="62"/>
      <c r="O2671" s="63">
        <f>PTCA!AA4407</f>
        <v>0</v>
      </c>
      <c r="P2671" s="63">
        <f>PTCA!AF4407</f>
        <v>0</v>
      </c>
      <c r="Q2671" s="232" t="e">
        <f t="shared" si="83"/>
        <v>#DIV/0!</v>
      </c>
      <c r="R2671" s="544">
        <f>PTCA!AI4407</f>
        <v>0</v>
      </c>
      <c r="S2671" s="544">
        <f>PTCA!AJ2654</f>
        <v>0</v>
      </c>
      <c r="T2671" s="53"/>
      <c r="U2671" s="232" t="e">
        <f t="shared" si="84"/>
        <v>#DIV/0!</v>
      </c>
      <c r="V2671" s="272"/>
      <c r="X2671" s="255"/>
      <c r="Y2671" s="254"/>
    </row>
    <row r="2672" spans="1:25" ht="15">
      <c r="A2672" s="380" t="str">
        <f>PTCA!B2655</f>
        <v>-000</v>
      </c>
      <c r="B2672" s="380">
        <f>PTCA!D2655</f>
        <v>0</v>
      </c>
      <c r="C2672" s="380">
        <f>PTCA!J2655</f>
        <v>0</v>
      </c>
      <c r="D2672" s="380">
        <f>PTCA!K2655</f>
        <v>0</v>
      </c>
      <c r="E2672" s="380">
        <f>PTCA!H2655</f>
        <v>0</v>
      </c>
      <c r="F2672" s="380">
        <f>PTCA!Z2655</f>
        <v>0</v>
      </c>
      <c r="G2672" s="380">
        <f>PTCA!AD2655</f>
        <v>0</v>
      </c>
      <c r="H2672" s="62"/>
      <c r="I2672" s="760">
        <f>PTCA!C2655</f>
        <v>0</v>
      </c>
      <c r="J2672" s="760" t="str">
        <f>PTCA!AK2655</f>
        <v/>
      </c>
      <c r="K2672" s="760">
        <f>PTCA!AL2655</f>
        <v>0</v>
      </c>
      <c r="L2672" s="62"/>
      <c r="M2672" s="607"/>
      <c r="N2672" s="62"/>
      <c r="O2672" s="63">
        <f>PTCA!AA4408</f>
        <v>0</v>
      </c>
      <c r="P2672" s="63">
        <f>PTCA!AF4408</f>
        <v>0</v>
      </c>
      <c r="Q2672" s="232" t="e">
        <f t="shared" si="83"/>
        <v>#DIV/0!</v>
      </c>
      <c r="R2672" s="544">
        <f>PTCA!AI4408</f>
        <v>0</v>
      </c>
      <c r="S2672" s="544">
        <f>PTCA!AJ2655</f>
        <v>0</v>
      </c>
      <c r="T2672" s="53"/>
      <c r="U2672" s="232" t="e">
        <f t="shared" si="84"/>
        <v>#DIV/0!</v>
      </c>
      <c r="V2672" s="272"/>
      <c r="X2672" s="255"/>
      <c r="Y2672" s="254"/>
    </row>
    <row r="2673" spans="1:25" ht="15">
      <c r="A2673" s="380" t="str">
        <f>PTCA!B2656</f>
        <v>-000</v>
      </c>
      <c r="B2673" s="380">
        <f>PTCA!D2656</f>
        <v>0</v>
      </c>
      <c r="C2673" s="380">
        <f>PTCA!J2656</f>
        <v>0</v>
      </c>
      <c r="D2673" s="380">
        <f>PTCA!K2656</f>
        <v>0</v>
      </c>
      <c r="E2673" s="380">
        <f>PTCA!H2656</f>
        <v>0</v>
      </c>
      <c r="F2673" s="380">
        <f>PTCA!Z2656</f>
        <v>0</v>
      </c>
      <c r="G2673" s="380">
        <f>PTCA!AD2656</f>
        <v>0</v>
      </c>
      <c r="H2673" s="62"/>
      <c r="I2673" s="760">
        <f>PTCA!C2656</f>
        <v>0</v>
      </c>
      <c r="J2673" s="760" t="str">
        <f>PTCA!AK2656</f>
        <v/>
      </c>
      <c r="K2673" s="760">
        <f>PTCA!AL2656</f>
        <v>0</v>
      </c>
      <c r="L2673" s="62"/>
      <c r="M2673" s="607"/>
      <c r="N2673" s="62"/>
      <c r="O2673" s="63">
        <f>PTCA!AA4409</f>
        <v>0</v>
      </c>
      <c r="P2673" s="63">
        <f>PTCA!AF4409</f>
        <v>0</v>
      </c>
      <c r="Q2673" s="232" t="e">
        <f t="shared" si="83"/>
        <v>#DIV/0!</v>
      </c>
      <c r="R2673" s="544">
        <f>PTCA!AI4409</f>
        <v>0</v>
      </c>
      <c r="S2673" s="544">
        <f>PTCA!AJ2656</f>
        <v>0</v>
      </c>
      <c r="T2673" s="53"/>
      <c r="U2673" s="232" t="e">
        <f t="shared" si="84"/>
        <v>#DIV/0!</v>
      </c>
      <c r="V2673" s="272"/>
      <c r="X2673" s="255"/>
      <c r="Y2673" s="254"/>
    </row>
    <row r="2674" spans="1:25" ht="15">
      <c r="A2674" s="380" t="str">
        <f>PTCA!B2657</f>
        <v>-000</v>
      </c>
      <c r="B2674" s="380">
        <f>PTCA!D2657</f>
        <v>0</v>
      </c>
      <c r="C2674" s="380">
        <f>PTCA!J2657</f>
        <v>0</v>
      </c>
      <c r="D2674" s="380">
        <f>PTCA!K2657</f>
        <v>0</v>
      </c>
      <c r="E2674" s="380">
        <f>PTCA!H2657</f>
        <v>0</v>
      </c>
      <c r="F2674" s="380">
        <f>PTCA!Z2657</f>
        <v>0</v>
      </c>
      <c r="G2674" s="380">
        <f>PTCA!AD2657</f>
        <v>0</v>
      </c>
      <c r="H2674" s="62"/>
      <c r="I2674" s="760">
        <f>PTCA!C2657</f>
        <v>0</v>
      </c>
      <c r="J2674" s="760" t="str">
        <f>PTCA!AK2657</f>
        <v/>
      </c>
      <c r="K2674" s="760">
        <f>PTCA!AL2657</f>
        <v>0</v>
      </c>
      <c r="L2674" s="62"/>
      <c r="M2674" s="607"/>
      <c r="N2674" s="62"/>
      <c r="O2674" s="63">
        <f>PTCA!AA4410</f>
        <v>0</v>
      </c>
      <c r="P2674" s="63">
        <f>PTCA!AF4410</f>
        <v>0</v>
      </c>
      <c r="Q2674" s="232" t="e">
        <f t="shared" si="83"/>
        <v>#DIV/0!</v>
      </c>
      <c r="R2674" s="544">
        <f>PTCA!AI4410</f>
        <v>0</v>
      </c>
      <c r="S2674" s="544">
        <f>PTCA!AJ2657</f>
        <v>0</v>
      </c>
      <c r="T2674" s="53"/>
      <c r="U2674" s="232" t="e">
        <f t="shared" si="84"/>
        <v>#DIV/0!</v>
      </c>
      <c r="V2674" s="272"/>
      <c r="X2674" s="255"/>
      <c r="Y2674" s="254"/>
    </row>
    <row r="2675" spans="1:25" ht="15">
      <c r="A2675" s="380" t="str">
        <f>PTCA!B2658</f>
        <v>-000</v>
      </c>
      <c r="B2675" s="380">
        <f>PTCA!D2658</f>
        <v>0</v>
      </c>
      <c r="C2675" s="380">
        <f>PTCA!J2658</f>
        <v>0</v>
      </c>
      <c r="D2675" s="380">
        <f>PTCA!K2658</f>
        <v>0</v>
      </c>
      <c r="E2675" s="380">
        <f>PTCA!H2658</f>
        <v>0</v>
      </c>
      <c r="F2675" s="380">
        <f>PTCA!Z2658</f>
        <v>0</v>
      </c>
      <c r="G2675" s="380">
        <f>PTCA!AD2658</f>
        <v>0</v>
      </c>
      <c r="H2675" s="62"/>
      <c r="I2675" s="760">
        <f>PTCA!C2658</f>
        <v>0</v>
      </c>
      <c r="J2675" s="760" t="str">
        <f>PTCA!AK2658</f>
        <v/>
      </c>
      <c r="K2675" s="760">
        <f>PTCA!AL2658</f>
        <v>0</v>
      </c>
      <c r="L2675" s="62"/>
      <c r="M2675" s="607"/>
      <c r="N2675" s="62"/>
      <c r="O2675" s="63">
        <f>PTCA!AA4411</f>
        <v>0</v>
      </c>
      <c r="P2675" s="63">
        <f>PTCA!AF4411</f>
        <v>0</v>
      </c>
      <c r="Q2675" s="232" t="e">
        <f t="shared" si="83"/>
        <v>#DIV/0!</v>
      </c>
      <c r="R2675" s="544">
        <f>PTCA!AI4411</f>
        <v>0</v>
      </c>
      <c r="S2675" s="544">
        <f>PTCA!AJ2658</f>
        <v>0</v>
      </c>
      <c r="T2675" s="53"/>
      <c r="U2675" s="232" t="e">
        <f t="shared" si="84"/>
        <v>#DIV/0!</v>
      </c>
      <c r="V2675" s="272"/>
      <c r="X2675" s="255"/>
      <c r="Y2675" s="254"/>
    </row>
    <row r="2676" spans="1:25" ht="15">
      <c r="A2676" s="380" t="str">
        <f>PTCA!B2659</f>
        <v>-000</v>
      </c>
      <c r="B2676" s="380">
        <f>PTCA!D2659</f>
        <v>0</v>
      </c>
      <c r="C2676" s="380">
        <f>PTCA!J2659</f>
        <v>0</v>
      </c>
      <c r="D2676" s="380">
        <f>PTCA!K2659</f>
        <v>0</v>
      </c>
      <c r="E2676" s="380">
        <f>PTCA!H2659</f>
        <v>0</v>
      </c>
      <c r="F2676" s="380">
        <f>PTCA!Z2659</f>
        <v>0</v>
      </c>
      <c r="G2676" s="380">
        <f>PTCA!AD2659</f>
        <v>0</v>
      </c>
      <c r="H2676" s="62"/>
      <c r="I2676" s="760">
        <f>PTCA!C2659</f>
        <v>0</v>
      </c>
      <c r="J2676" s="760" t="str">
        <f>PTCA!AK2659</f>
        <v/>
      </c>
      <c r="K2676" s="760">
        <f>PTCA!AL2659</f>
        <v>0</v>
      </c>
      <c r="L2676" s="62"/>
      <c r="M2676" s="607"/>
      <c r="N2676" s="62"/>
      <c r="O2676" s="63">
        <f>PTCA!AA4412</f>
        <v>0</v>
      </c>
      <c r="P2676" s="63">
        <f>PTCA!AF4412</f>
        <v>0</v>
      </c>
      <c r="Q2676" s="232" t="e">
        <f t="shared" si="83"/>
        <v>#DIV/0!</v>
      </c>
      <c r="R2676" s="544">
        <f>PTCA!AI4412</f>
        <v>0</v>
      </c>
      <c r="S2676" s="544">
        <f>PTCA!AJ2659</f>
        <v>0</v>
      </c>
      <c r="T2676" s="53"/>
      <c r="U2676" s="232" t="e">
        <f t="shared" si="84"/>
        <v>#DIV/0!</v>
      </c>
      <c r="V2676" s="272"/>
      <c r="X2676" s="255"/>
      <c r="Y2676" s="254"/>
    </row>
    <row r="2677" spans="1:25" ht="15">
      <c r="A2677" s="380" t="str">
        <f>PTCA!B2660</f>
        <v>-000</v>
      </c>
      <c r="B2677" s="380">
        <f>PTCA!D2660</f>
        <v>0</v>
      </c>
      <c r="C2677" s="380">
        <f>PTCA!J2660</f>
        <v>0</v>
      </c>
      <c r="D2677" s="380">
        <f>PTCA!K2660</f>
        <v>0</v>
      </c>
      <c r="E2677" s="380">
        <f>PTCA!H2660</f>
        <v>0</v>
      </c>
      <c r="F2677" s="380">
        <f>PTCA!Z2660</f>
        <v>0</v>
      </c>
      <c r="G2677" s="380">
        <f>PTCA!AD2660</f>
        <v>0</v>
      </c>
      <c r="H2677" s="62"/>
      <c r="I2677" s="760">
        <f>PTCA!C2660</f>
        <v>0</v>
      </c>
      <c r="J2677" s="760" t="str">
        <f>PTCA!AK2660</f>
        <v/>
      </c>
      <c r="K2677" s="760">
        <f>PTCA!AL2660</f>
        <v>0</v>
      </c>
      <c r="L2677" s="62"/>
      <c r="M2677" s="607"/>
      <c r="N2677" s="62"/>
      <c r="O2677" s="63">
        <f>PTCA!AA4413</f>
        <v>0</v>
      </c>
      <c r="P2677" s="63">
        <f>PTCA!AF4413</f>
        <v>0</v>
      </c>
      <c r="Q2677" s="232" t="e">
        <f t="shared" si="83"/>
        <v>#DIV/0!</v>
      </c>
      <c r="R2677" s="544">
        <f>PTCA!AI4413</f>
        <v>0</v>
      </c>
      <c r="S2677" s="544">
        <f>PTCA!AJ2660</f>
        <v>0</v>
      </c>
      <c r="T2677" s="53"/>
      <c r="U2677" s="232" t="e">
        <f t="shared" si="84"/>
        <v>#DIV/0!</v>
      </c>
      <c r="V2677" s="272"/>
      <c r="X2677" s="255"/>
      <c r="Y2677" s="254"/>
    </row>
    <row r="2678" spans="1:25" ht="15">
      <c r="A2678" s="380" t="str">
        <f>PTCA!B2661</f>
        <v>-000</v>
      </c>
      <c r="B2678" s="380">
        <f>PTCA!D2661</f>
        <v>0</v>
      </c>
      <c r="C2678" s="380">
        <f>PTCA!J2661</f>
        <v>0</v>
      </c>
      <c r="D2678" s="380">
        <f>PTCA!K2661</f>
        <v>0</v>
      </c>
      <c r="E2678" s="380">
        <f>PTCA!H2661</f>
        <v>0</v>
      </c>
      <c r="F2678" s="380">
        <f>PTCA!Z2661</f>
        <v>0</v>
      </c>
      <c r="G2678" s="380">
        <f>PTCA!AD2661</f>
        <v>0</v>
      </c>
      <c r="H2678" s="62"/>
      <c r="I2678" s="760">
        <f>PTCA!C2661</f>
        <v>0</v>
      </c>
      <c r="J2678" s="760" t="str">
        <f>PTCA!AK2661</f>
        <v/>
      </c>
      <c r="K2678" s="760">
        <f>PTCA!AL2661</f>
        <v>0</v>
      </c>
      <c r="L2678" s="62"/>
      <c r="M2678" s="607"/>
      <c r="N2678" s="62"/>
      <c r="O2678" s="63">
        <f>PTCA!AA4414</f>
        <v>0</v>
      </c>
      <c r="P2678" s="63">
        <f>PTCA!AF4414</f>
        <v>0</v>
      </c>
      <c r="Q2678" s="232" t="e">
        <f t="shared" si="83"/>
        <v>#DIV/0!</v>
      </c>
      <c r="R2678" s="544">
        <f>PTCA!AI4414</f>
        <v>0</v>
      </c>
      <c r="S2678" s="544">
        <f>PTCA!AJ2661</f>
        <v>0</v>
      </c>
      <c r="T2678" s="53"/>
      <c r="U2678" s="232" t="e">
        <f t="shared" si="84"/>
        <v>#DIV/0!</v>
      </c>
      <c r="V2678" s="272"/>
      <c r="X2678" s="255"/>
      <c r="Y2678" s="254"/>
    </row>
    <row r="2679" spans="1:25" ht="15">
      <c r="A2679" s="380" t="str">
        <f>PTCA!B2662</f>
        <v>-000</v>
      </c>
      <c r="B2679" s="380">
        <f>PTCA!D2662</f>
        <v>0</v>
      </c>
      <c r="C2679" s="380">
        <f>PTCA!J2662</f>
        <v>0</v>
      </c>
      <c r="D2679" s="380">
        <f>PTCA!K2662</f>
        <v>0</v>
      </c>
      <c r="E2679" s="380">
        <f>PTCA!H2662</f>
        <v>0</v>
      </c>
      <c r="F2679" s="380">
        <f>PTCA!Z2662</f>
        <v>0</v>
      </c>
      <c r="G2679" s="380">
        <f>PTCA!AD2662</f>
        <v>0</v>
      </c>
      <c r="H2679" s="62"/>
      <c r="I2679" s="760">
        <f>PTCA!C2662</f>
        <v>0</v>
      </c>
      <c r="J2679" s="760" t="str">
        <f>PTCA!AK2662</f>
        <v/>
      </c>
      <c r="K2679" s="760">
        <f>PTCA!AL2662</f>
        <v>0</v>
      </c>
      <c r="L2679" s="62"/>
      <c r="M2679" s="607"/>
      <c r="N2679" s="62"/>
      <c r="O2679" s="63">
        <f>PTCA!AA4415</f>
        <v>0</v>
      </c>
      <c r="P2679" s="63">
        <f>PTCA!AF4415</f>
        <v>0</v>
      </c>
      <c r="Q2679" s="232" t="e">
        <f t="shared" si="83"/>
        <v>#DIV/0!</v>
      </c>
      <c r="R2679" s="544">
        <f>PTCA!AI4415</f>
        <v>0</v>
      </c>
      <c r="S2679" s="544">
        <f>PTCA!AJ2662</f>
        <v>0</v>
      </c>
      <c r="T2679" s="53"/>
      <c r="U2679" s="232" t="e">
        <f t="shared" si="84"/>
        <v>#DIV/0!</v>
      </c>
      <c r="V2679" s="272"/>
      <c r="X2679" s="255"/>
      <c r="Y2679" s="254"/>
    </row>
    <row r="2680" spans="1:25" ht="15">
      <c r="A2680" s="380" t="str">
        <f>PTCA!B2663</f>
        <v>-000</v>
      </c>
      <c r="B2680" s="380">
        <f>PTCA!D2663</f>
        <v>0</v>
      </c>
      <c r="C2680" s="380">
        <f>PTCA!J2663</f>
        <v>0</v>
      </c>
      <c r="D2680" s="380">
        <f>PTCA!K2663</f>
        <v>0</v>
      </c>
      <c r="E2680" s="380">
        <f>PTCA!H2663</f>
        <v>0</v>
      </c>
      <c r="F2680" s="380">
        <f>PTCA!Z2663</f>
        <v>0</v>
      </c>
      <c r="G2680" s="380">
        <f>PTCA!AD2663</f>
        <v>0</v>
      </c>
      <c r="H2680" s="62"/>
      <c r="I2680" s="760">
        <f>PTCA!C2663</f>
        <v>0</v>
      </c>
      <c r="J2680" s="760" t="str">
        <f>PTCA!AK2663</f>
        <v/>
      </c>
      <c r="K2680" s="760">
        <f>PTCA!AL2663</f>
        <v>0</v>
      </c>
      <c r="L2680" s="62"/>
      <c r="M2680" s="607"/>
      <c r="N2680" s="62"/>
      <c r="O2680" s="63">
        <f>PTCA!AA4416</f>
        <v>0</v>
      </c>
      <c r="P2680" s="63">
        <f>PTCA!AF4416</f>
        <v>0</v>
      </c>
      <c r="Q2680" s="232" t="e">
        <f t="shared" si="83"/>
        <v>#DIV/0!</v>
      </c>
      <c r="R2680" s="544">
        <f>PTCA!AI4416</f>
        <v>0</v>
      </c>
      <c r="S2680" s="544">
        <f>PTCA!AJ2663</f>
        <v>0</v>
      </c>
      <c r="T2680" s="53"/>
      <c r="U2680" s="232" t="e">
        <f t="shared" si="84"/>
        <v>#DIV/0!</v>
      </c>
      <c r="V2680" s="272"/>
      <c r="X2680" s="255"/>
      <c r="Y2680" s="254"/>
    </row>
    <row r="2681" spans="1:25" ht="15">
      <c r="A2681" s="380" t="str">
        <f>PTCA!B2664</f>
        <v>-000</v>
      </c>
      <c r="B2681" s="380">
        <f>PTCA!D2664</f>
        <v>0</v>
      </c>
      <c r="C2681" s="380">
        <f>PTCA!J2664</f>
        <v>0</v>
      </c>
      <c r="D2681" s="380">
        <f>PTCA!K2664</f>
        <v>0</v>
      </c>
      <c r="E2681" s="380">
        <f>PTCA!H2664</f>
        <v>0</v>
      </c>
      <c r="F2681" s="380">
        <f>PTCA!Z2664</f>
        <v>0</v>
      </c>
      <c r="G2681" s="380">
        <f>PTCA!AD2664</f>
        <v>0</v>
      </c>
      <c r="H2681" s="62"/>
      <c r="I2681" s="760">
        <f>PTCA!C2664</f>
        <v>0</v>
      </c>
      <c r="J2681" s="760" t="str">
        <f>PTCA!AK2664</f>
        <v/>
      </c>
      <c r="K2681" s="760">
        <f>PTCA!AL2664</f>
        <v>0</v>
      </c>
      <c r="L2681" s="62"/>
      <c r="M2681" s="607"/>
      <c r="N2681" s="62"/>
      <c r="O2681" s="63">
        <f>PTCA!AA4417</f>
        <v>0</v>
      </c>
      <c r="P2681" s="63">
        <f>PTCA!AF4417</f>
        <v>0</v>
      </c>
      <c r="Q2681" s="232" t="e">
        <f t="shared" si="83"/>
        <v>#DIV/0!</v>
      </c>
      <c r="R2681" s="544">
        <f>PTCA!AI4417</f>
        <v>0</v>
      </c>
      <c r="S2681" s="544">
        <f>PTCA!AJ2664</f>
        <v>0</v>
      </c>
      <c r="T2681" s="53"/>
      <c r="U2681" s="232" t="e">
        <f t="shared" si="84"/>
        <v>#DIV/0!</v>
      </c>
      <c r="V2681" s="272"/>
      <c r="X2681" s="255"/>
      <c r="Y2681" s="254"/>
    </row>
    <row r="2682" spans="1:25" ht="15">
      <c r="A2682" s="380" t="str">
        <f>PTCA!B2665</f>
        <v>-000</v>
      </c>
      <c r="B2682" s="380">
        <f>PTCA!D2665</f>
        <v>0</v>
      </c>
      <c r="C2682" s="380">
        <f>PTCA!J2665</f>
        <v>0</v>
      </c>
      <c r="D2682" s="380">
        <f>PTCA!K2665</f>
        <v>0</v>
      </c>
      <c r="E2682" s="380">
        <f>PTCA!H2665</f>
        <v>0</v>
      </c>
      <c r="F2682" s="380">
        <f>PTCA!Z2665</f>
        <v>0</v>
      </c>
      <c r="G2682" s="380">
        <f>PTCA!AD2665</f>
        <v>0</v>
      </c>
      <c r="H2682" s="62"/>
      <c r="I2682" s="760">
        <f>PTCA!C2665</f>
        <v>0</v>
      </c>
      <c r="J2682" s="760" t="str">
        <f>PTCA!AK2665</f>
        <v/>
      </c>
      <c r="K2682" s="760">
        <f>PTCA!AL2665</f>
        <v>0</v>
      </c>
      <c r="L2682" s="62"/>
      <c r="M2682" s="607"/>
      <c r="N2682" s="62"/>
      <c r="O2682" s="63">
        <f>PTCA!AA4418</f>
        <v>0</v>
      </c>
      <c r="P2682" s="63">
        <f>PTCA!AF4418</f>
        <v>0</v>
      </c>
      <c r="Q2682" s="232" t="e">
        <f t="shared" si="83"/>
        <v>#DIV/0!</v>
      </c>
      <c r="R2682" s="544">
        <f>PTCA!AI4418</f>
        <v>0</v>
      </c>
      <c r="S2682" s="544">
        <f>PTCA!AJ2665</f>
        <v>0</v>
      </c>
      <c r="T2682" s="53"/>
      <c r="U2682" s="232" t="e">
        <f t="shared" si="84"/>
        <v>#DIV/0!</v>
      </c>
      <c r="V2682" s="272"/>
      <c r="X2682" s="255"/>
      <c r="Y2682" s="254"/>
    </row>
    <row r="2683" spans="1:25" ht="15">
      <c r="A2683" s="380" t="str">
        <f>PTCA!B2666</f>
        <v>-000</v>
      </c>
      <c r="B2683" s="380">
        <f>PTCA!D2666</f>
        <v>0</v>
      </c>
      <c r="C2683" s="380">
        <f>PTCA!J2666</f>
        <v>0</v>
      </c>
      <c r="D2683" s="380">
        <f>PTCA!K2666</f>
        <v>0</v>
      </c>
      <c r="E2683" s="380">
        <f>PTCA!H2666</f>
        <v>0</v>
      </c>
      <c r="F2683" s="380">
        <f>PTCA!Z2666</f>
        <v>0</v>
      </c>
      <c r="G2683" s="380">
        <f>PTCA!AD2666</f>
        <v>0</v>
      </c>
      <c r="H2683" s="62"/>
      <c r="I2683" s="760">
        <f>PTCA!C2666</f>
        <v>0</v>
      </c>
      <c r="J2683" s="760" t="str">
        <f>PTCA!AK2666</f>
        <v/>
      </c>
      <c r="K2683" s="760">
        <f>PTCA!AL2666</f>
        <v>0</v>
      </c>
      <c r="L2683" s="62"/>
      <c r="M2683" s="607"/>
      <c r="N2683" s="62"/>
      <c r="O2683" s="63">
        <f>PTCA!AA4419</f>
        <v>0</v>
      </c>
      <c r="P2683" s="63">
        <f>PTCA!AF4419</f>
        <v>0</v>
      </c>
      <c r="Q2683" s="232" t="e">
        <f t="shared" si="83"/>
        <v>#DIV/0!</v>
      </c>
      <c r="R2683" s="544">
        <f>PTCA!AI4419</f>
        <v>0</v>
      </c>
      <c r="S2683" s="544">
        <f>PTCA!AJ2666</f>
        <v>0</v>
      </c>
      <c r="T2683" s="53"/>
      <c r="U2683" s="232" t="e">
        <f t="shared" si="84"/>
        <v>#DIV/0!</v>
      </c>
      <c r="V2683" s="272"/>
      <c r="X2683" s="255"/>
      <c r="Y2683" s="254"/>
    </row>
    <row r="2684" spans="1:25" ht="15">
      <c r="A2684" s="380" t="str">
        <f>PTCA!B2667</f>
        <v>-000</v>
      </c>
      <c r="B2684" s="380">
        <f>PTCA!D2667</f>
        <v>0</v>
      </c>
      <c r="C2684" s="380">
        <f>PTCA!J2667</f>
        <v>0</v>
      </c>
      <c r="D2684" s="380">
        <f>PTCA!K2667</f>
        <v>0</v>
      </c>
      <c r="E2684" s="380">
        <f>PTCA!H2667</f>
        <v>0</v>
      </c>
      <c r="F2684" s="380">
        <f>PTCA!Z2667</f>
        <v>0</v>
      </c>
      <c r="G2684" s="380">
        <f>PTCA!AD2667</f>
        <v>0</v>
      </c>
      <c r="H2684" s="62"/>
      <c r="I2684" s="760">
        <f>PTCA!C2667</f>
        <v>0</v>
      </c>
      <c r="J2684" s="760" t="str">
        <f>PTCA!AK2667</f>
        <v/>
      </c>
      <c r="K2684" s="760">
        <f>PTCA!AL2667</f>
        <v>0</v>
      </c>
      <c r="L2684" s="62"/>
      <c r="M2684" s="607"/>
      <c r="N2684" s="62"/>
      <c r="O2684" s="63">
        <f>PTCA!AA4420</f>
        <v>0</v>
      </c>
      <c r="P2684" s="63">
        <f>PTCA!AF4420</f>
        <v>0</v>
      </c>
      <c r="Q2684" s="232" t="e">
        <f t="shared" si="83"/>
        <v>#DIV/0!</v>
      </c>
      <c r="R2684" s="544">
        <f>PTCA!AI4420</f>
        <v>0</v>
      </c>
      <c r="S2684" s="544">
        <f>PTCA!AJ2667</f>
        <v>0</v>
      </c>
      <c r="T2684" s="53"/>
      <c r="U2684" s="232" t="e">
        <f t="shared" si="84"/>
        <v>#DIV/0!</v>
      </c>
      <c r="V2684" s="272"/>
      <c r="X2684" s="255"/>
      <c r="Y2684" s="254"/>
    </row>
    <row r="2685" spans="1:25" ht="15">
      <c r="A2685" s="380" t="str">
        <f>PTCA!B2668</f>
        <v>-000</v>
      </c>
      <c r="B2685" s="380">
        <f>PTCA!D2668</f>
        <v>0</v>
      </c>
      <c r="C2685" s="380">
        <f>PTCA!J2668</f>
        <v>0</v>
      </c>
      <c r="D2685" s="380">
        <f>PTCA!K2668</f>
        <v>0</v>
      </c>
      <c r="E2685" s="380">
        <f>PTCA!H2668</f>
        <v>0</v>
      </c>
      <c r="F2685" s="380">
        <f>PTCA!Z2668</f>
        <v>0</v>
      </c>
      <c r="G2685" s="380">
        <f>PTCA!AD2668</f>
        <v>0</v>
      </c>
      <c r="H2685" s="62"/>
      <c r="I2685" s="760">
        <f>PTCA!C2668</f>
        <v>0</v>
      </c>
      <c r="J2685" s="760" t="str">
        <f>PTCA!AK2668</f>
        <v/>
      </c>
      <c r="K2685" s="760">
        <f>PTCA!AL2668</f>
        <v>0</v>
      </c>
      <c r="L2685" s="62"/>
      <c r="M2685" s="607"/>
      <c r="N2685" s="62"/>
      <c r="O2685" s="63">
        <f>PTCA!AA4421</f>
        <v>0</v>
      </c>
      <c r="P2685" s="63">
        <f>PTCA!AF4421</f>
        <v>0</v>
      </c>
      <c r="Q2685" s="232" t="e">
        <f t="shared" si="83"/>
        <v>#DIV/0!</v>
      </c>
      <c r="R2685" s="544">
        <f>PTCA!AI4421</f>
        <v>0</v>
      </c>
      <c r="S2685" s="544">
        <f>PTCA!AJ2668</f>
        <v>0</v>
      </c>
      <c r="T2685" s="53"/>
      <c r="U2685" s="232" t="e">
        <f t="shared" si="84"/>
        <v>#DIV/0!</v>
      </c>
      <c r="V2685" s="272"/>
      <c r="X2685" s="255"/>
      <c r="Y2685" s="254"/>
    </row>
    <row r="2686" spans="1:25" ht="15">
      <c r="A2686" s="380" t="str">
        <f>PTCA!B2669</f>
        <v>-000</v>
      </c>
      <c r="B2686" s="380">
        <f>PTCA!D2669</f>
        <v>0</v>
      </c>
      <c r="C2686" s="380">
        <f>PTCA!J2669</f>
        <v>0</v>
      </c>
      <c r="D2686" s="380">
        <f>PTCA!K2669</f>
        <v>0</v>
      </c>
      <c r="E2686" s="380">
        <f>PTCA!H2669</f>
        <v>0</v>
      </c>
      <c r="F2686" s="380">
        <f>PTCA!Z2669</f>
        <v>0</v>
      </c>
      <c r="G2686" s="380">
        <f>PTCA!AD2669</f>
        <v>0</v>
      </c>
      <c r="H2686" s="62"/>
      <c r="I2686" s="760">
        <f>PTCA!C2669</f>
        <v>0</v>
      </c>
      <c r="J2686" s="760" t="str">
        <f>PTCA!AK2669</f>
        <v/>
      </c>
      <c r="K2686" s="760">
        <f>PTCA!AL2669</f>
        <v>0</v>
      </c>
      <c r="L2686" s="62"/>
      <c r="M2686" s="607"/>
      <c r="N2686" s="62"/>
      <c r="O2686" s="63">
        <f>PTCA!AA4422</f>
        <v>0</v>
      </c>
      <c r="P2686" s="63">
        <f>PTCA!AF4422</f>
        <v>0</v>
      </c>
      <c r="Q2686" s="232" t="e">
        <f t="shared" si="83"/>
        <v>#DIV/0!</v>
      </c>
      <c r="R2686" s="544">
        <f>PTCA!AI4422</f>
        <v>0</v>
      </c>
      <c r="S2686" s="544">
        <f>PTCA!AJ2669</f>
        <v>0</v>
      </c>
      <c r="T2686" s="53"/>
      <c r="U2686" s="232" t="e">
        <f t="shared" si="84"/>
        <v>#DIV/0!</v>
      </c>
      <c r="V2686" s="272"/>
      <c r="X2686" s="255"/>
      <c r="Y2686" s="254"/>
    </row>
    <row r="2687" spans="1:25" ht="15">
      <c r="A2687" s="380" t="str">
        <f>PTCA!B2670</f>
        <v>-000</v>
      </c>
      <c r="B2687" s="380">
        <f>PTCA!D2670</f>
        <v>0</v>
      </c>
      <c r="C2687" s="380">
        <f>PTCA!J2670</f>
        <v>0</v>
      </c>
      <c r="D2687" s="380">
        <f>PTCA!K2670</f>
        <v>0</v>
      </c>
      <c r="E2687" s="380">
        <f>PTCA!H2670</f>
        <v>0</v>
      </c>
      <c r="F2687" s="380">
        <f>PTCA!Z2670</f>
        <v>0</v>
      </c>
      <c r="G2687" s="380">
        <f>PTCA!AD2670</f>
        <v>0</v>
      </c>
      <c r="H2687" s="62"/>
      <c r="I2687" s="760">
        <f>PTCA!C2670</f>
        <v>0</v>
      </c>
      <c r="J2687" s="760" t="str">
        <f>PTCA!AK2670</f>
        <v/>
      </c>
      <c r="K2687" s="760">
        <f>PTCA!AL2670</f>
        <v>0</v>
      </c>
      <c r="L2687" s="62"/>
      <c r="M2687" s="607"/>
      <c r="N2687" s="62"/>
      <c r="O2687" s="63">
        <f>PTCA!AA4423</f>
        <v>0</v>
      </c>
      <c r="P2687" s="63">
        <f>PTCA!AF4423</f>
        <v>0</v>
      </c>
      <c r="Q2687" s="232" t="e">
        <f t="shared" si="83"/>
        <v>#DIV/0!</v>
      </c>
      <c r="R2687" s="544">
        <f>PTCA!AI4423</f>
        <v>0</v>
      </c>
      <c r="S2687" s="544">
        <f>PTCA!AJ2670</f>
        <v>0</v>
      </c>
      <c r="T2687" s="53"/>
      <c r="U2687" s="232" t="e">
        <f t="shared" si="84"/>
        <v>#DIV/0!</v>
      </c>
      <c r="V2687" s="272"/>
      <c r="X2687" s="255"/>
      <c r="Y2687" s="254"/>
    </row>
    <row r="2688" spans="1:25" ht="15">
      <c r="A2688" s="380" t="str">
        <f>PTCA!B2671</f>
        <v>-000</v>
      </c>
      <c r="B2688" s="380">
        <f>PTCA!D2671</f>
        <v>0</v>
      </c>
      <c r="C2688" s="380">
        <f>PTCA!J2671</f>
        <v>0</v>
      </c>
      <c r="D2688" s="380">
        <f>PTCA!K2671</f>
        <v>0</v>
      </c>
      <c r="E2688" s="380">
        <f>PTCA!H2671</f>
        <v>0</v>
      </c>
      <c r="F2688" s="380">
        <f>PTCA!Z2671</f>
        <v>0</v>
      </c>
      <c r="G2688" s="380">
        <f>PTCA!AD2671</f>
        <v>0</v>
      </c>
      <c r="H2688" s="62"/>
      <c r="I2688" s="760">
        <f>PTCA!C2671</f>
        <v>0</v>
      </c>
      <c r="J2688" s="760" t="str">
        <f>PTCA!AK2671</f>
        <v/>
      </c>
      <c r="K2688" s="760">
        <f>PTCA!AL2671</f>
        <v>0</v>
      </c>
      <c r="L2688" s="62"/>
      <c r="M2688" s="607"/>
      <c r="N2688" s="62"/>
      <c r="O2688" s="63">
        <f>PTCA!AA4424</f>
        <v>0</v>
      </c>
      <c r="P2688" s="63">
        <f>PTCA!AF4424</f>
        <v>0</v>
      </c>
      <c r="Q2688" s="232" t="e">
        <f t="shared" si="83"/>
        <v>#DIV/0!</v>
      </c>
      <c r="R2688" s="544">
        <f>PTCA!AI4424</f>
        <v>0</v>
      </c>
      <c r="S2688" s="544">
        <f>PTCA!AJ2671</f>
        <v>0</v>
      </c>
      <c r="T2688" s="53"/>
      <c r="U2688" s="232" t="e">
        <f t="shared" si="84"/>
        <v>#DIV/0!</v>
      </c>
      <c r="V2688" s="272"/>
      <c r="X2688" s="255"/>
      <c r="Y2688" s="254"/>
    </row>
    <row r="2689" spans="1:25" ht="15">
      <c r="A2689" s="380" t="str">
        <f>PTCA!B2672</f>
        <v>-000</v>
      </c>
      <c r="B2689" s="380">
        <f>PTCA!D2672</f>
        <v>0</v>
      </c>
      <c r="C2689" s="380">
        <f>PTCA!J2672</f>
        <v>0</v>
      </c>
      <c r="D2689" s="380">
        <f>PTCA!K2672</f>
        <v>0</v>
      </c>
      <c r="E2689" s="380">
        <f>PTCA!H2672</f>
        <v>0</v>
      </c>
      <c r="F2689" s="380">
        <f>PTCA!Z2672</f>
        <v>0</v>
      </c>
      <c r="G2689" s="380">
        <f>PTCA!AD2672</f>
        <v>0</v>
      </c>
      <c r="H2689" s="62"/>
      <c r="I2689" s="760">
        <f>PTCA!C2672</f>
        <v>0</v>
      </c>
      <c r="J2689" s="760" t="str">
        <f>PTCA!AK2672</f>
        <v/>
      </c>
      <c r="K2689" s="760">
        <f>PTCA!AL2672</f>
        <v>0</v>
      </c>
      <c r="L2689" s="62"/>
      <c r="M2689" s="607"/>
      <c r="N2689" s="62"/>
      <c r="O2689" s="63">
        <f>PTCA!AA4425</f>
        <v>0</v>
      </c>
      <c r="P2689" s="63">
        <f>PTCA!AF4425</f>
        <v>0</v>
      </c>
      <c r="Q2689" s="232" t="e">
        <f t="shared" si="83"/>
        <v>#DIV/0!</v>
      </c>
      <c r="R2689" s="544">
        <f>PTCA!AI4425</f>
        <v>0</v>
      </c>
      <c r="S2689" s="544">
        <f>PTCA!AJ2672</f>
        <v>0</v>
      </c>
      <c r="T2689" s="53"/>
      <c r="U2689" s="232" t="e">
        <f t="shared" si="84"/>
        <v>#DIV/0!</v>
      </c>
      <c r="V2689" s="272"/>
      <c r="X2689" s="255"/>
      <c r="Y2689" s="254"/>
    </row>
    <row r="2690" spans="1:25" ht="15">
      <c r="A2690" s="380" t="str">
        <f>PTCA!B2673</f>
        <v>-000</v>
      </c>
      <c r="B2690" s="380">
        <f>PTCA!D2673</f>
        <v>0</v>
      </c>
      <c r="C2690" s="380">
        <f>PTCA!J2673</f>
        <v>0</v>
      </c>
      <c r="D2690" s="380">
        <f>PTCA!K2673</f>
        <v>0</v>
      </c>
      <c r="E2690" s="380">
        <f>PTCA!H2673</f>
        <v>0</v>
      </c>
      <c r="F2690" s="380">
        <f>PTCA!Z2673</f>
        <v>0</v>
      </c>
      <c r="G2690" s="380">
        <f>PTCA!AD2673</f>
        <v>0</v>
      </c>
      <c r="H2690" s="62"/>
      <c r="I2690" s="760">
        <f>PTCA!C2673</f>
        <v>0</v>
      </c>
      <c r="J2690" s="760" t="str">
        <f>PTCA!AK2673</f>
        <v/>
      </c>
      <c r="K2690" s="760">
        <f>PTCA!AL2673</f>
        <v>0</v>
      </c>
      <c r="L2690" s="62"/>
      <c r="M2690" s="607"/>
      <c r="N2690" s="62"/>
      <c r="O2690" s="63">
        <f>PTCA!AA4426</f>
        <v>0</v>
      </c>
      <c r="P2690" s="63">
        <f>PTCA!AF4426</f>
        <v>0</v>
      </c>
      <c r="Q2690" s="232" t="e">
        <f t="shared" si="83"/>
        <v>#DIV/0!</v>
      </c>
      <c r="R2690" s="544">
        <f>PTCA!AI4426</f>
        <v>0</v>
      </c>
      <c r="S2690" s="544">
        <f>PTCA!AJ2673</f>
        <v>0</v>
      </c>
      <c r="T2690" s="53"/>
      <c r="U2690" s="232" t="e">
        <f t="shared" si="84"/>
        <v>#DIV/0!</v>
      </c>
      <c r="V2690" s="272"/>
      <c r="X2690" s="255"/>
      <c r="Y2690" s="254"/>
    </row>
    <row r="2691" spans="1:25" ht="15">
      <c r="A2691" s="380" t="str">
        <f>PTCA!B2674</f>
        <v>-000</v>
      </c>
      <c r="B2691" s="380">
        <f>PTCA!D2674</f>
        <v>0</v>
      </c>
      <c r="C2691" s="380">
        <f>PTCA!J2674</f>
        <v>0</v>
      </c>
      <c r="D2691" s="380">
        <f>PTCA!K2674</f>
        <v>0</v>
      </c>
      <c r="E2691" s="380">
        <f>PTCA!H2674</f>
        <v>0</v>
      </c>
      <c r="F2691" s="380">
        <f>PTCA!Z2674</f>
        <v>0</v>
      </c>
      <c r="G2691" s="380">
        <f>PTCA!AD2674</f>
        <v>0</v>
      </c>
      <c r="H2691" s="62"/>
      <c r="I2691" s="760">
        <f>PTCA!C2674</f>
        <v>0</v>
      </c>
      <c r="J2691" s="760" t="str">
        <f>PTCA!AK2674</f>
        <v/>
      </c>
      <c r="K2691" s="760">
        <f>PTCA!AL2674</f>
        <v>0</v>
      </c>
      <c r="L2691" s="62"/>
      <c r="M2691" s="607"/>
      <c r="N2691" s="62"/>
      <c r="O2691" s="63">
        <f>PTCA!AA4427</f>
        <v>0</v>
      </c>
      <c r="P2691" s="63">
        <f>PTCA!AF4427</f>
        <v>0</v>
      </c>
      <c r="Q2691" s="232" t="e">
        <f t="shared" si="83"/>
        <v>#DIV/0!</v>
      </c>
      <c r="R2691" s="544">
        <f>PTCA!AI4427</f>
        <v>0</v>
      </c>
      <c r="S2691" s="544">
        <f>PTCA!AJ2674</f>
        <v>0</v>
      </c>
      <c r="T2691" s="53"/>
      <c r="U2691" s="232" t="e">
        <f t="shared" si="84"/>
        <v>#DIV/0!</v>
      </c>
      <c r="V2691" s="272"/>
      <c r="X2691" s="255"/>
      <c r="Y2691" s="254"/>
    </row>
    <row r="2692" spans="1:25" ht="15">
      <c r="A2692" s="380" t="str">
        <f>PTCA!B2675</f>
        <v>-000</v>
      </c>
      <c r="B2692" s="380">
        <f>PTCA!D2675</f>
        <v>0</v>
      </c>
      <c r="C2692" s="380">
        <f>PTCA!J2675</f>
        <v>0</v>
      </c>
      <c r="D2692" s="380">
        <f>PTCA!K2675</f>
        <v>0</v>
      </c>
      <c r="E2692" s="380">
        <f>PTCA!H2675</f>
        <v>0</v>
      </c>
      <c r="F2692" s="380">
        <f>PTCA!Z2675</f>
        <v>0</v>
      </c>
      <c r="G2692" s="380">
        <f>PTCA!AD2675</f>
        <v>0</v>
      </c>
      <c r="H2692" s="62"/>
      <c r="I2692" s="760">
        <f>PTCA!C2675</f>
        <v>0</v>
      </c>
      <c r="J2692" s="760" t="str">
        <f>PTCA!AK2675</f>
        <v/>
      </c>
      <c r="K2692" s="760">
        <f>PTCA!AL2675</f>
        <v>0</v>
      </c>
      <c r="L2692" s="62"/>
      <c r="M2692" s="607"/>
      <c r="N2692" s="62"/>
      <c r="O2692" s="63">
        <f>PTCA!AA4428</f>
        <v>0</v>
      </c>
      <c r="P2692" s="63">
        <f>PTCA!AF4428</f>
        <v>0</v>
      </c>
      <c r="Q2692" s="232" t="e">
        <f t="shared" si="83"/>
        <v>#DIV/0!</v>
      </c>
      <c r="R2692" s="544">
        <f>PTCA!AI4428</f>
        <v>0</v>
      </c>
      <c r="S2692" s="544">
        <f>PTCA!AJ2675</f>
        <v>0</v>
      </c>
      <c r="T2692" s="53"/>
      <c r="U2692" s="232" t="e">
        <f t="shared" si="84"/>
        <v>#DIV/0!</v>
      </c>
      <c r="V2692" s="272"/>
      <c r="X2692" s="255"/>
      <c r="Y2692" s="254"/>
    </row>
    <row r="2693" spans="1:25" ht="15">
      <c r="A2693" s="380" t="str">
        <f>PTCA!B2676</f>
        <v>-000</v>
      </c>
      <c r="B2693" s="380">
        <f>PTCA!D2676</f>
        <v>0</v>
      </c>
      <c r="C2693" s="380">
        <f>PTCA!J2676</f>
        <v>0</v>
      </c>
      <c r="D2693" s="380">
        <f>PTCA!K2676</f>
        <v>0</v>
      </c>
      <c r="E2693" s="380">
        <f>PTCA!H2676</f>
        <v>0</v>
      </c>
      <c r="F2693" s="380">
        <f>PTCA!Z2676</f>
        <v>0</v>
      </c>
      <c r="G2693" s="380">
        <f>PTCA!AD2676</f>
        <v>0</v>
      </c>
      <c r="H2693" s="62"/>
      <c r="I2693" s="760">
        <f>PTCA!C2676</f>
        <v>0</v>
      </c>
      <c r="J2693" s="760" t="str">
        <f>PTCA!AK2676</f>
        <v/>
      </c>
      <c r="K2693" s="760">
        <f>PTCA!AL2676</f>
        <v>0</v>
      </c>
      <c r="L2693" s="62"/>
      <c r="M2693" s="607"/>
      <c r="N2693" s="62"/>
      <c r="O2693" s="63">
        <f>PTCA!AA4429</f>
        <v>0</v>
      </c>
      <c r="P2693" s="63">
        <f>PTCA!AF4429</f>
        <v>0</v>
      </c>
      <c r="Q2693" s="232" t="e">
        <f t="shared" ref="Q2693:Q2756" si="85">P2693/O2693</f>
        <v>#DIV/0!</v>
      </c>
      <c r="R2693" s="544">
        <f>PTCA!AI4429</f>
        <v>0</v>
      </c>
      <c r="S2693" s="544">
        <f>PTCA!AJ2676</f>
        <v>0</v>
      </c>
      <c r="T2693" s="53"/>
      <c r="U2693" s="232" t="e">
        <f t="shared" si="84"/>
        <v>#DIV/0!</v>
      </c>
      <c r="V2693" s="272"/>
      <c r="X2693" s="255"/>
      <c r="Y2693" s="254"/>
    </row>
    <row r="2694" spans="1:25" ht="15">
      <c r="A2694" s="380" t="str">
        <f>PTCA!B2677</f>
        <v>-000</v>
      </c>
      <c r="B2694" s="380">
        <f>PTCA!D2677</f>
        <v>0</v>
      </c>
      <c r="C2694" s="380">
        <f>PTCA!J2677</f>
        <v>0</v>
      </c>
      <c r="D2694" s="380">
        <f>PTCA!K2677</f>
        <v>0</v>
      </c>
      <c r="E2694" s="380">
        <f>PTCA!H2677</f>
        <v>0</v>
      </c>
      <c r="F2694" s="380">
        <f>PTCA!Z2677</f>
        <v>0</v>
      </c>
      <c r="G2694" s="380">
        <f>PTCA!AD2677</f>
        <v>0</v>
      </c>
      <c r="H2694" s="62"/>
      <c r="I2694" s="760">
        <f>PTCA!C2677</f>
        <v>0</v>
      </c>
      <c r="J2694" s="760" t="str">
        <f>PTCA!AK2677</f>
        <v/>
      </c>
      <c r="K2694" s="760">
        <f>PTCA!AL2677</f>
        <v>0</v>
      </c>
      <c r="L2694" s="62"/>
      <c r="M2694" s="607"/>
      <c r="N2694" s="62"/>
      <c r="O2694" s="63">
        <f>PTCA!AA4430</f>
        <v>0</v>
      </c>
      <c r="P2694" s="63">
        <f>PTCA!AF4430</f>
        <v>0</v>
      </c>
      <c r="Q2694" s="232" t="e">
        <f t="shared" si="85"/>
        <v>#DIV/0!</v>
      </c>
      <c r="R2694" s="544">
        <f>PTCA!AI4430</f>
        <v>0</v>
      </c>
      <c r="S2694" s="544">
        <f>PTCA!AJ2677</f>
        <v>0</v>
      </c>
      <c r="T2694" s="53"/>
      <c r="U2694" s="232" t="e">
        <f t="shared" si="84"/>
        <v>#DIV/0!</v>
      </c>
      <c r="V2694" s="272"/>
      <c r="X2694" s="255"/>
      <c r="Y2694" s="254"/>
    </row>
    <row r="2695" spans="1:25" ht="15">
      <c r="A2695" s="380" t="str">
        <f>PTCA!B2678</f>
        <v>-000</v>
      </c>
      <c r="B2695" s="380">
        <f>PTCA!D2678</f>
        <v>0</v>
      </c>
      <c r="C2695" s="380">
        <f>PTCA!J2678</f>
        <v>0</v>
      </c>
      <c r="D2695" s="380">
        <f>PTCA!K2678</f>
        <v>0</v>
      </c>
      <c r="E2695" s="380">
        <f>PTCA!H2678</f>
        <v>0</v>
      </c>
      <c r="F2695" s="380">
        <f>PTCA!Z2678</f>
        <v>0</v>
      </c>
      <c r="G2695" s="380">
        <f>PTCA!AD2678</f>
        <v>0</v>
      </c>
      <c r="H2695" s="62"/>
      <c r="I2695" s="760">
        <f>PTCA!C2678</f>
        <v>0</v>
      </c>
      <c r="J2695" s="760" t="str">
        <f>PTCA!AK2678</f>
        <v/>
      </c>
      <c r="K2695" s="760">
        <f>PTCA!AL2678</f>
        <v>0</v>
      </c>
      <c r="L2695" s="62"/>
      <c r="M2695" s="607"/>
      <c r="N2695" s="62"/>
      <c r="O2695" s="63">
        <f>PTCA!AA4431</f>
        <v>0</v>
      </c>
      <c r="P2695" s="63">
        <f>PTCA!AF4431</f>
        <v>0</v>
      </c>
      <c r="Q2695" s="232" t="e">
        <f t="shared" si="85"/>
        <v>#DIV/0!</v>
      </c>
      <c r="R2695" s="544">
        <f>PTCA!AI4431</f>
        <v>0</v>
      </c>
      <c r="S2695" s="544">
        <f>PTCA!AJ2678</f>
        <v>0</v>
      </c>
      <c r="T2695" s="53"/>
      <c r="U2695" s="232" t="e">
        <f t="shared" si="84"/>
        <v>#DIV/0!</v>
      </c>
      <c r="V2695" s="272"/>
      <c r="X2695" s="255"/>
      <c r="Y2695" s="254"/>
    </row>
    <row r="2696" spans="1:25" ht="15">
      <c r="A2696" s="380" t="str">
        <f>PTCA!B2679</f>
        <v>-000</v>
      </c>
      <c r="B2696" s="380">
        <f>PTCA!D2679</f>
        <v>0</v>
      </c>
      <c r="C2696" s="380">
        <f>PTCA!J2679</f>
        <v>0</v>
      </c>
      <c r="D2696" s="380">
        <f>PTCA!K2679</f>
        <v>0</v>
      </c>
      <c r="E2696" s="380">
        <f>PTCA!H2679</f>
        <v>0</v>
      </c>
      <c r="F2696" s="380">
        <f>PTCA!Z2679</f>
        <v>0</v>
      </c>
      <c r="G2696" s="380">
        <f>PTCA!AD2679</f>
        <v>0</v>
      </c>
      <c r="H2696" s="62"/>
      <c r="I2696" s="760">
        <f>PTCA!C2679</f>
        <v>0</v>
      </c>
      <c r="J2696" s="760" t="str">
        <f>PTCA!AK2679</f>
        <v/>
      </c>
      <c r="K2696" s="760">
        <f>PTCA!AL2679</f>
        <v>0</v>
      </c>
      <c r="L2696" s="62"/>
      <c r="M2696" s="607"/>
      <c r="N2696" s="62"/>
      <c r="O2696" s="63">
        <f>PTCA!AA4432</f>
        <v>0</v>
      </c>
      <c r="P2696" s="63">
        <f>PTCA!AF4432</f>
        <v>0</v>
      </c>
      <c r="Q2696" s="232" t="e">
        <f t="shared" si="85"/>
        <v>#DIV/0!</v>
      </c>
      <c r="R2696" s="544">
        <f>PTCA!AI4432</f>
        <v>0</v>
      </c>
      <c r="S2696" s="544">
        <f>PTCA!AJ2679</f>
        <v>0</v>
      </c>
      <c r="T2696" s="53"/>
      <c r="U2696" s="232" t="e">
        <f t="shared" si="84"/>
        <v>#DIV/0!</v>
      </c>
      <c r="V2696" s="272"/>
      <c r="X2696" s="255"/>
      <c r="Y2696" s="254"/>
    </row>
    <row r="2697" spans="1:25" ht="15">
      <c r="A2697" s="380" t="str">
        <f>PTCA!B2680</f>
        <v>-000</v>
      </c>
      <c r="B2697" s="380">
        <f>PTCA!D2680</f>
        <v>0</v>
      </c>
      <c r="C2697" s="380">
        <f>PTCA!J2680</f>
        <v>0</v>
      </c>
      <c r="D2697" s="380">
        <f>PTCA!K2680</f>
        <v>0</v>
      </c>
      <c r="E2697" s="380">
        <f>PTCA!H2680</f>
        <v>0</v>
      </c>
      <c r="F2697" s="380">
        <f>PTCA!Z2680</f>
        <v>0</v>
      </c>
      <c r="G2697" s="380">
        <f>PTCA!AD2680</f>
        <v>0</v>
      </c>
      <c r="H2697" s="62"/>
      <c r="I2697" s="760">
        <f>PTCA!C2680</f>
        <v>0</v>
      </c>
      <c r="J2697" s="760" t="str">
        <f>PTCA!AK2680</f>
        <v/>
      </c>
      <c r="K2697" s="760">
        <f>PTCA!AL2680</f>
        <v>0</v>
      </c>
      <c r="L2697" s="62"/>
      <c r="M2697" s="607"/>
      <c r="N2697" s="62"/>
      <c r="O2697" s="63">
        <f>PTCA!AA4433</f>
        <v>0</v>
      </c>
      <c r="P2697" s="63">
        <f>PTCA!AF4433</f>
        <v>0</v>
      </c>
      <c r="Q2697" s="232" t="e">
        <f t="shared" si="85"/>
        <v>#DIV/0!</v>
      </c>
      <c r="R2697" s="544">
        <f>PTCA!AI4433</f>
        <v>0</v>
      </c>
      <c r="S2697" s="544">
        <f>PTCA!AJ2680</f>
        <v>0</v>
      </c>
      <c r="T2697" s="53"/>
      <c r="U2697" s="232" t="e">
        <f t="shared" si="84"/>
        <v>#DIV/0!</v>
      </c>
      <c r="V2697" s="272"/>
      <c r="X2697" s="255"/>
      <c r="Y2697" s="254"/>
    </row>
    <row r="2698" spans="1:25" ht="15">
      <c r="A2698" s="380" t="str">
        <f>PTCA!B2681</f>
        <v>-000</v>
      </c>
      <c r="B2698" s="380">
        <f>PTCA!D2681</f>
        <v>0</v>
      </c>
      <c r="C2698" s="380">
        <f>PTCA!J2681</f>
        <v>0</v>
      </c>
      <c r="D2698" s="380">
        <f>PTCA!K2681</f>
        <v>0</v>
      </c>
      <c r="E2698" s="380">
        <f>PTCA!H2681</f>
        <v>0</v>
      </c>
      <c r="F2698" s="380">
        <f>PTCA!Z2681</f>
        <v>0</v>
      </c>
      <c r="G2698" s="380">
        <f>PTCA!AD2681</f>
        <v>0</v>
      </c>
      <c r="H2698" s="62"/>
      <c r="I2698" s="760">
        <f>PTCA!C2681</f>
        <v>0</v>
      </c>
      <c r="J2698" s="760" t="str">
        <f>PTCA!AK2681</f>
        <v/>
      </c>
      <c r="K2698" s="760">
        <f>PTCA!AL2681</f>
        <v>0</v>
      </c>
      <c r="L2698" s="62"/>
      <c r="M2698" s="607"/>
      <c r="N2698" s="62"/>
      <c r="O2698" s="63">
        <f>PTCA!AA4434</f>
        <v>0</v>
      </c>
      <c r="P2698" s="63">
        <f>PTCA!AF4434</f>
        <v>0</v>
      </c>
      <c r="Q2698" s="232" t="e">
        <f t="shared" si="85"/>
        <v>#DIV/0!</v>
      </c>
      <c r="R2698" s="544">
        <f>PTCA!AI4434</f>
        <v>0</v>
      </c>
      <c r="S2698" s="544">
        <f>PTCA!AJ2681</f>
        <v>0</v>
      </c>
      <c r="T2698" s="53"/>
      <c r="U2698" s="232" t="e">
        <f t="shared" si="84"/>
        <v>#DIV/0!</v>
      </c>
      <c r="V2698" s="272"/>
      <c r="X2698" s="255"/>
      <c r="Y2698" s="254"/>
    </row>
    <row r="2699" spans="1:25" ht="15">
      <c r="A2699" s="380" t="str">
        <f>PTCA!B2682</f>
        <v>-000</v>
      </c>
      <c r="B2699" s="380">
        <f>PTCA!D2682</f>
        <v>0</v>
      </c>
      <c r="C2699" s="380">
        <f>PTCA!J2682</f>
        <v>0</v>
      </c>
      <c r="D2699" s="380">
        <f>PTCA!K2682</f>
        <v>0</v>
      </c>
      <c r="E2699" s="380">
        <f>PTCA!H2682</f>
        <v>0</v>
      </c>
      <c r="F2699" s="380">
        <f>PTCA!Z2682</f>
        <v>0</v>
      </c>
      <c r="G2699" s="380">
        <f>PTCA!AD2682</f>
        <v>0</v>
      </c>
      <c r="H2699" s="62"/>
      <c r="I2699" s="760">
        <f>PTCA!C2682</f>
        <v>0</v>
      </c>
      <c r="J2699" s="760" t="str">
        <f>PTCA!AK2682</f>
        <v/>
      </c>
      <c r="K2699" s="760">
        <f>PTCA!AL2682</f>
        <v>0</v>
      </c>
      <c r="L2699" s="62"/>
      <c r="M2699" s="607"/>
      <c r="N2699" s="62"/>
      <c r="O2699" s="63">
        <f>PTCA!AA4435</f>
        <v>0</v>
      </c>
      <c r="P2699" s="63">
        <f>PTCA!AF4435</f>
        <v>0</v>
      </c>
      <c r="Q2699" s="232" t="e">
        <f t="shared" si="85"/>
        <v>#DIV/0!</v>
      </c>
      <c r="R2699" s="544">
        <f>PTCA!AI4435</f>
        <v>0</v>
      </c>
      <c r="S2699" s="544">
        <f>PTCA!AJ2682</f>
        <v>0</v>
      </c>
      <c r="T2699" s="53"/>
      <c r="U2699" s="232" t="e">
        <f t="shared" si="84"/>
        <v>#DIV/0!</v>
      </c>
      <c r="V2699" s="272"/>
      <c r="X2699" s="255"/>
      <c r="Y2699" s="254"/>
    </row>
    <row r="2700" spans="1:25" ht="15">
      <c r="A2700" s="380" t="str">
        <f>PTCA!B2683</f>
        <v>-000</v>
      </c>
      <c r="B2700" s="380">
        <f>PTCA!D2683</f>
        <v>0</v>
      </c>
      <c r="C2700" s="380">
        <f>PTCA!J2683</f>
        <v>0</v>
      </c>
      <c r="D2700" s="380">
        <f>PTCA!K2683</f>
        <v>0</v>
      </c>
      <c r="E2700" s="380">
        <f>PTCA!H2683</f>
        <v>0</v>
      </c>
      <c r="F2700" s="380">
        <f>PTCA!Z2683</f>
        <v>0</v>
      </c>
      <c r="G2700" s="380">
        <f>PTCA!AD2683</f>
        <v>0</v>
      </c>
      <c r="H2700" s="62"/>
      <c r="I2700" s="760">
        <f>PTCA!C2683</f>
        <v>0</v>
      </c>
      <c r="J2700" s="760" t="str">
        <f>PTCA!AK2683</f>
        <v/>
      </c>
      <c r="K2700" s="760">
        <f>PTCA!AL2683</f>
        <v>0</v>
      </c>
      <c r="L2700" s="62"/>
      <c r="M2700" s="607"/>
      <c r="N2700" s="62"/>
      <c r="O2700" s="63">
        <f>PTCA!AA4436</f>
        <v>0</v>
      </c>
      <c r="P2700" s="63">
        <f>PTCA!AF4436</f>
        <v>0</v>
      </c>
      <c r="Q2700" s="232" t="e">
        <f t="shared" si="85"/>
        <v>#DIV/0!</v>
      </c>
      <c r="R2700" s="544">
        <f>PTCA!AI4436</f>
        <v>0</v>
      </c>
      <c r="S2700" s="544">
        <f>PTCA!AJ2683</f>
        <v>0</v>
      </c>
      <c r="T2700" s="53"/>
      <c r="U2700" s="232" t="e">
        <f t="shared" si="84"/>
        <v>#DIV/0!</v>
      </c>
      <c r="V2700" s="272"/>
      <c r="X2700" s="255"/>
      <c r="Y2700" s="254"/>
    </row>
    <row r="2701" spans="1:25" ht="15">
      <c r="A2701" s="380" t="str">
        <f>PTCA!B2684</f>
        <v>-000</v>
      </c>
      <c r="B2701" s="380">
        <f>PTCA!D2684</f>
        <v>0</v>
      </c>
      <c r="C2701" s="380">
        <f>PTCA!J2684</f>
        <v>0</v>
      </c>
      <c r="D2701" s="380">
        <f>PTCA!K2684</f>
        <v>0</v>
      </c>
      <c r="E2701" s="380">
        <f>PTCA!H2684</f>
        <v>0</v>
      </c>
      <c r="F2701" s="380">
        <f>PTCA!Z2684</f>
        <v>0</v>
      </c>
      <c r="G2701" s="380">
        <f>PTCA!AD2684</f>
        <v>0</v>
      </c>
      <c r="H2701" s="62"/>
      <c r="I2701" s="760">
        <f>PTCA!C2684</f>
        <v>0</v>
      </c>
      <c r="J2701" s="760" t="str">
        <f>PTCA!AK2684</f>
        <v/>
      </c>
      <c r="K2701" s="760">
        <f>PTCA!AL2684</f>
        <v>0</v>
      </c>
      <c r="L2701" s="62"/>
      <c r="M2701" s="607"/>
      <c r="N2701" s="62"/>
      <c r="O2701" s="63">
        <f>PTCA!AA4437</f>
        <v>0</v>
      </c>
      <c r="P2701" s="63">
        <f>PTCA!AF4437</f>
        <v>0</v>
      </c>
      <c r="Q2701" s="232" t="e">
        <f t="shared" si="85"/>
        <v>#DIV/0!</v>
      </c>
      <c r="R2701" s="544">
        <f>PTCA!AI4437</f>
        <v>0</v>
      </c>
      <c r="S2701" s="544">
        <f>PTCA!AJ2684</f>
        <v>0</v>
      </c>
      <c r="T2701" s="53"/>
      <c r="U2701" s="232" t="e">
        <f t="shared" si="84"/>
        <v>#DIV/0!</v>
      </c>
      <c r="V2701" s="272"/>
      <c r="X2701" s="255"/>
      <c r="Y2701" s="254"/>
    </row>
    <row r="2702" spans="1:25" ht="15">
      <c r="A2702" s="380" t="str">
        <f>PTCA!B2685</f>
        <v>-000</v>
      </c>
      <c r="B2702" s="380">
        <f>PTCA!D2685</f>
        <v>0</v>
      </c>
      <c r="C2702" s="380">
        <f>PTCA!J2685</f>
        <v>0</v>
      </c>
      <c r="D2702" s="380">
        <f>PTCA!K2685</f>
        <v>0</v>
      </c>
      <c r="E2702" s="380">
        <f>PTCA!H2685</f>
        <v>0</v>
      </c>
      <c r="F2702" s="380">
        <f>PTCA!Z2685</f>
        <v>0</v>
      </c>
      <c r="G2702" s="380">
        <f>PTCA!AD2685</f>
        <v>0</v>
      </c>
      <c r="H2702" s="62"/>
      <c r="I2702" s="760">
        <f>PTCA!C2685</f>
        <v>0</v>
      </c>
      <c r="J2702" s="760" t="str">
        <f>PTCA!AK2685</f>
        <v/>
      </c>
      <c r="K2702" s="760">
        <f>PTCA!AL2685</f>
        <v>0</v>
      </c>
      <c r="L2702" s="62"/>
      <c r="M2702" s="607"/>
      <c r="N2702" s="62"/>
      <c r="O2702" s="63">
        <f>PTCA!AA4438</f>
        <v>0</v>
      </c>
      <c r="P2702" s="63">
        <f>PTCA!AF4438</f>
        <v>0</v>
      </c>
      <c r="Q2702" s="232" t="e">
        <f t="shared" si="85"/>
        <v>#DIV/0!</v>
      </c>
      <c r="R2702" s="544">
        <f>PTCA!AI4438</f>
        <v>0</v>
      </c>
      <c r="S2702" s="544">
        <f>PTCA!AJ2685</f>
        <v>0</v>
      </c>
      <c r="T2702" s="53"/>
      <c r="U2702" s="232" t="e">
        <f t="shared" si="84"/>
        <v>#DIV/0!</v>
      </c>
      <c r="V2702" s="272"/>
      <c r="X2702" s="255"/>
      <c r="Y2702" s="254"/>
    </row>
    <row r="2703" spans="1:25" ht="15">
      <c r="A2703" s="380" t="str">
        <f>PTCA!B2686</f>
        <v>-000</v>
      </c>
      <c r="B2703" s="380">
        <f>PTCA!D2686</f>
        <v>0</v>
      </c>
      <c r="C2703" s="380">
        <f>PTCA!J2686</f>
        <v>0</v>
      </c>
      <c r="D2703" s="380">
        <f>PTCA!K2686</f>
        <v>0</v>
      </c>
      <c r="E2703" s="380">
        <f>PTCA!H2686</f>
        <v>0</v>
      </c>
      <c r="F2703" s="380">
        <f>PTCA!Z2686</f>
        <v>0</v>
      </c>
      <c r="G2703" s="380">
        <f>PTCA!AD2686</f>
        <v>0</v>
      </c>
      <c r="H2703" s="62"/>
      <c r="I2703" s="760">
        <f>PTCA!C2686</f>
        <v>0</v>
      </c>
      <c r="J2703" s="760" t="str">
        <f>PTCA!AK2686</f>
        <v/>
      </c>
      <c r="K2703" s="760">
        <f>PTCA!AL2686</f>
        <v>0</v>
      </c>
      <c r="L2703" s="62"/>
      <c r="M2703" s="607"/>
      <c r="N2703" s="62"/>
      <c r="O2703" s="63">
        <f>PTCA!AA4439</f>
        <v>0</v>
      </c>
      <c r="P2703" s="63">
        <f>PTCA!AF4439</f>
        <v>0</v>
      </c>
      <c r="Q2703" s="232" t="e">
        <f t="shared" si="85"/>
        <v>#DIV/0!</v>
      </c>
      <c r="R2703" s="544">
        <f>PTCA!AI4439</f>
        <v>0</v>
      </c>
      <c r="S2703" s="544">
        <f>PTCA!AJ2686</f>
        <v>0</v>
      </c>
      <c r="T2703" s="53"/>
      <c r="U2703" s="232" t="e">
        <f t="shared" si="84"/>
        <v>#DIV/0!</v>
      </c>
      <c r="V2703" s="272"/>
      <c r="X2703" s="255"/>
      <c r="Y2703" s="254"/>
    </row>
    <row r="2704" spans="1:25" ht="15">
      <c r="A2704" s="380" t="str">
        <f>PTCA!B2687</f>
        <v>-000</v>
      </c>
      <c r="B2704" s="380">
        <f>PTCA!D2687</f>
        <v>0</v>
      </c>
      <c r="C2704" s="380">
        <f>PTCA!J2687</f>
        <v>0</v>
      </c>
      <c r="D2704" s="380">
        <f>PTCA!K2687</f>
        <v>0</v>
      </c>
      <c r="E2704" s="380">
        <f>PTCA!H2687</f>
        <v>0</v>
      </c>
      <c r="F2704" s="380">
        <f>PTCA!Z2687</f>
        <v>0</v>
      </c>
      <c r="G2704" s="380">
        <f>PTCA!AD2687</f>
        <v>0</v>
      </c>
      <c r="H2704" s="62"/>
      <c r="I2704" s="760">
        <f>PTCA!C2687</f>
        <v>0</v>
      </c>
      <c r="J2704" s="760" t="str">
        <f>PTCA!AK2687</f>
        <v/>
      </c>
      <c r="K2704" s="760">
        <f>PTCA!AL2687</f>
        <v>0</v>
      </c>
      <c r="L2704" s="62"/>
      <c r="M2704" s="607"/>
      <c r="N2704" s="62"/>
      <c r="O2704" s="63">
        <f>PTCA!AA4440</f>
        <v>0</v>
      </c>
      <c r="P2704" s="63">
        <f>PTCA!AF4440</f>
        <v>0</v>
      </c>
      <c r="Q2704" s="232" t="e">
        <f t="shared" si="85"/>
        <v>#DIV/0!</v>
      </c>
      <c r="R2704" s="544">
        <f>PTCA!AI4440</f>
        <v>0</v>
      </c>
      <c r="S2704" s="544">
        <f>PTCA!AJ2687</f>
        <v>0</v>
      </c>
      <c r="T2704" s="53"/>
      <c r="U2704" s="232" t="e">
        <f t="shared" si="84"/>
        <v>#DIV/0!</v>
      </c>
      <c r="V2704" s="272"/>
      <c r="X2704" s="255"/>
      <c r="Y2704" s="254"/>
    </row>
    <row r="2705" spans="1:25" ht="15">
      <c r="A2705" s="380" t="str">
        <f>PTCA!B2688</f>
        <v>-000</v>
      </c>
      <c r="B2705" s="380">
        <f>PTCA!D2688</f>
        <v>0</v>
      </c>
      <c r="C2705" s="380">
        <f>PTCA!J2688</f>
        <v>0</v>
      </c>
      <c r="D2705" s="380">
        <f>PTCA!K2688</f>
        <v>0</v>
      </c>
      <c r="E2705" s="380">
        <f>PTCA!H2688</f>
        <v>0</v>
      </c>
      <c r="F2705" s="380">
        <f>PTCA!Z2688</f>
        <v>0</v>
      </c>
      <c r="G2705" s="380">
        <f>PTCA!AD2688</f>
        <v>0</v>
      </c>
      <c r="H2705" s="62"/>
      <c r="I2705" s="760">
        <f>PTCA!C2688</f>
        <v>0</v>
      </c>
      <c r="J2705" s="760" t="str">
        <f>PTCA!AK2688</f>
        <v/>
      </c>
      <c r="K2705" s="760">
        <f>PTCA!AL2688</f>
        <v>0</v>
      </c>
      <c r="L2705" s="62"/>
      <c r="M2705" s="607"/>
      <c r="N2705" s="62"/>
      <c r="O2705" s="63">
        <f>PTCA!AA4441</f>
        <v>0</v>
      </c>
      <c r="P2705" s="63">
        <f>PTCA!AF4441</f>
        <v>0</v>
      </c>
      <c r="Q2705" s="232" t="e">
        <f t="shared" si="85"/>
        <v>#DIV/0!</v>
      </c>
      <c r="R2705" s="544">
        <f>PTCA!AI4441</f>
        <v>0</v>
      </c>
      <c r="S2705" s="544">
        <f>PTCA!AJ2688</f>
        <v>0</v>
      </c>
      <c r="T2705" s="53"/>
      <c r="U2705" s="232" t="e">
        <f t="shared" ref="U2705:U2768" si="86">T2705/P2705</f>
        <v>#DIV/0!</v>
      </c>
      <c r="V2705" s="272"/>
      <c r="X2705" s="255"/>
      <c r="Y2705" s="254"/>
    </row>
    <row r="2706" spans="1:25" ht="15">
      <c r="A2706" s="380" t="str">
        <f>PTCA!B2689</f>
        <v>-000</v>
      </c>
      <c r="B2706" s="380">
        <f>PTCA!D2689</f>
        <v>0</v>
      </c>
      <c r="C2706" s="380">
        <f>PTCA!J2689</f>
        <v>0</v>
      </c>
      <c r="D2706" s="380">
        <f>PTCA!K2689</f>
        <v>0</v>
      </c>
      <c r="E2706" s="380">
        <f>PTCA!H2689</f>
        <v>0</v>
      </c>
      <c r="F2706" s="380">
        <f>PTCA!Z2689</f>
        <v>0</v>
      </c>
      <c r="G2706" s="380">
        <f>PTCA!AD2689</f>
        <v>0</v>
      </c>
      <c r="H2706" s="62"/>
      <c r="I2706" s="760">
        <f>PTCA!C2689</f>
        <v>0</v>
      </c>
      <c r="J2706" s="760" t="str">
        <f>PTCA!AK2689</f>
        <v/>
      </c>
      <c r="K2706" s="760">
        <f>PTCA!AL2689</f>
        <v>0</v>
      </c>
      <c r="L2706" s="62"/>
      <c r="M2706" s="607"/>
      <c r="N2706" s="62"/>
      <c r="O2706" s="63">
        <f>PTCA!AA4442</f>
        <v>0</v>
      </c>
      <c r="P2706" s="63">
        <f>PTCA!AF4442</f>
        <v>0</v>
      </c>
      <c r="Q2706" s="232" t="e">
        <f t="shared" si="85"/>
        <v>#DIV/0!</v>
      </c>
      <c r="R2706" s="544">
        <f>PTCA!AI4442</f>
        <v>0</v>
      </c>
      <c r="S2706" s="544">
        <f>PTCA!AJ2689</f>
        <v>0</v>
      </c>
      <c r="T2706" s="53"/>
      <c r="U2706" s="232" t="e">
        <f t="shared" si="86"/>
        <v>#DIV/0!</v>
      </c>
      <c r="V2706" s="272"/>
      <c r="X2706" s="255"/>
      <c r="Y2706" s="254"/>
    </row>
    <row r="2707" spans="1:25" ht="15">
      <c r="A2707" s="380" t="str">
        <f>PTCA!B2690</f>
        <v>-000</v>
      </c>
      <c r="B2707" s="380">
        <f>PTCA!D2690</f>
        <v>0</v>
      </c>
      <c r="C2707" s="380">
        <f>PTCA!J2690</f>
        <v>0</v>
      </c>
      <c r="D2707" s="380">
        <f>PTCA!K2690</f>
        <v>0</v>
      </c>
      <c r="E2707" s="380">
        <f>PTCA!H2690</f>
        <v>0</v>
      </c>
      <c r="F2707" s="380">
        <f>PTCA!Z2690</f>
        <v>0</v>
      </c>
      <c r="G2707" s="380">
        <f>PTCA!AD2690</f>
        <v>0</v>
      </c>
      <c r="H2707" s="62"/>
      <c r="I2707" s="760">
        <f>PTCA!C2690</f>
        <v>0</v>
      </c>
      <c r="J2707" s="760" t="str">
        <f>PTCA!AK2690</f>
        <v/>
      </c>
      <c r="K2707" s="760">
        <f>PTCA!AL2690</f>
        <v>0</v>
      </c>
      <c r="L2707" s="62"/>
      <c r="M2707" s="607"/>
      <c r="N2707" s="62"/>
      <c r="O2707" s="63">
        <f>PTCA!AA4443</f>
        <v>0</v>
      </c>
      <c r="P2707" s="63">
        <f>PTCA!AF4443</f>
        <v>0</v>
      </c>
      <c r="Q2707" s="232" t="e">
        <f t="shared" si="85"/>
        <v>#DIV/0!</v>
      </c>
      <c r="R2707" s="544">
        <f>PTCA!AI4443</f>
        <v>0</v>
      </c>
      <c r="S2707" s="544">
        <f>PTCA!AJ2690</f>
        <v>0</v>
      </c>
      <c r="T2707" s="53"/>
      <c r="U2707" s="232" t="e">
        <f t="shared" si="86"/>
        <v>#DIV/0!</v>
      </c>
      <c r="V2707" s="272"/>
      <c r="X2707" s="255"/>
      <c r="Y2707" s="254"/>
    </row>
    <row r="2708" spans="1:25" ht="15">
      <c r="A2708" s="380" t="str">
        <f>PTCA!B2691</f>
        <v>-000</v>
      </c>
      <c r="B2708" s="380">
        <f>PTCA!D2691</f>
        <v>0</v>
      </c>
      <c r="C2708" s="380">
        <f>PTCA!J2691</f>
        <v>0</v>
      </c>
      <c r="D2708" s="380">
        <f>PTCA!K2691</f>
        <v>0</v>
      </c>
      <c r="E2708" s="380">
        <f>PTCA!H2691</f>
        <v>0</v>
      </c>
      <c r="F2708" s="380">
        <f>PTCA!Z2691</f>
        <v>0</v>
      </c>
      <c r="G2708" s="380">
        <f>PTCA!AD2691</f>
        <v>0</v>
      </c>
      <c r="H2708" s="62"/>
      <c r="I2708" s="760">
        <f>PTCA!C2691</f>
        <v>0</v>
      </c>
      <c r="J2708" s="760" t="str">
        <f>PTCA!AK2691</f>
        <v/>
      </c>
      <c r="K2708" s="760">
        <f>PTCA!AL2691</f>
        <v>0</v>
      </c>
      <c r="L2708" s="62"/>
      <c r="M2708" s="607"/>
      <c r="N2708" s="62"/>
      <c r="O2708" s="63">
        <f>PTCA!AA4444</f>
        <v>0</v>
      </c>
      <c r="P2708" s="63">
        <f>PTCA!AF4444</f>
        <v>0</v>
      </c>
      <c r="Q2708" s="232" t="e">
        <f t="shared" si="85"/>
        <v>#DIV/0!</v>
      </c>
      <c r="R2708" s="544">
        <f>PTCA!AI4444</f>
        <v>0</v>
      </c>
      <c r="S2708" s="544">
        <f>PTCA!AJ2691</f>
        <v>0</v>
      </c>
      <c r="T2708" s="53"/>
      <c r="U2708" s="232" t="e">
        <f t="shared" si="86"/>
        <v>#DIV/0!</v>
      </c>
      <c r="V2708" s="272"/>
      <c r="X2708" s="255"/>
      <c r="Y2708" s="254"/>
    </row>
    <row r="2709" spans="1:25" ht="15">
      <c r="A2709" s="380" t="str">
        <f>PTCA!B2692</f>
        <v>-000</v>
      </c>
      <c r="B2709" s="380">
        <f>PTCA!D2692</f>
        <v>0</v>
      </c>
      <c r="C2709" s="380">
        <f>PTCA!J2692</f>
        <v>0</v>
      </c>
      <c r="D2709" s="380">
        <f>PTCA!K2692</f>
        <v>0</v>
      </c>
      <c r="E2709" s="380">
        <f>PTCA!H2692</f>
        <v>0</v>
      </c>
      <c r="F2709" s="380">
        <f>PTCA!Z2692</f>
        <v>0</v>
      </c>
      <c r="G2709" s="380">
        <f>PTCA!AD2692</f>
        <v>0</v>
      </c>
      <c r="H2709" s="62"/>
      <c r="I2709" s="760">
        <f>PTCA!C2692</f>
        <v>0</v>
      </c>
      <c r="J2709" s="760" t="str">
        <f>PTCA!AK2692</f>
        <v/>
      </c>
      <c r="K2709" s="760">
        <f>PTCA!AL2692</f>
        <v>0</v>
      </c>
      <c r="L2709" s="62"/>
      <c r="M2709" s="607"/>
      <c r="N2709" s="62"/>
      <c r="O2709" s="63">
        <f>PTCA!AA4445</f>
        <v>0</v>
      </c>
      <c r="P2709" s="63">
        <f>PTCA!AF4445</f>
        <v>0</v>
      </c>
      <c r="Q2709" s="232" t="e">
        <f t="shared" si="85"/>
        <v>#DIV/0!</v>
      </c>
      <c r="R2709" s="544">
        <f>PTCA!AI4445</f>
        <v>0</v>
      </c>
      <c r="S2709" s="544">
        <f>PTCA!AJ2692</f>
        <v>0</v>
      </c>
      <c r="T2709" s="53"/>
      <c r="U2709" s="232" t="e">
        <f t="shared" si="86"/>
        <v>#DIV/0!</v>
      </c>
      <c r="V2709" s="272"/>
      <c r="X2709" s="255"/>
      <c r="Y2709" s="254"/>
    </row>
    <row r="2710" spans="1:25" ht="15">
      <c r="A2710" s="380" t="str">
        <f>PTCA!B2693</f>
        <v>-000</v>
      </c>
      <c r="B2710" s="380">
        <f>PTCA!D2693</f>
        <v>0</v>
      </c>
      <c r="C2710" s="380">
        <f>PTCA!J2693</f>
        <v>0</v>
      </c>
      <c r="D2710" s="380">
        <f>PTCA!K2693</f>
        <v>0</v>
      </c>
      <c r="E2710" s="380">
        <f>PTCA!H2693</f>
        <v>0</v>
      </c>
      <c r="F2710" s="380">
        <f>PTCA!Z2693</f>
        <v>0</v>
      </c>
      <c r="G2710" s="380">
        <f>PTCA!AD2693</f>
        <v>0</v>
      </c>
      <c r="H2710" s="62"/>
      <c r="I2710" s="760">
        <f>PTCA!C2693</f>
        <v>0</v>
      </c>
      <c r="J2710" s="760" t="str">
        <f>PTCA!AK2693</f>
        <v/>
      </c>
      <c r="K2710" s="760">
        <f>PTCA!AL2693</f>
        <v>0</v>
      </c>
      <c r="L2710" s="62"/>
      <c r="M2710" s="607"/>
      <c r="N2710" s="62"/>
      <c r="O2710" s="63">
        <f>PTCA!AA4446</f>
        <v>0</v>
      </c>
      <c r="P2710" s="63">
        <f>PTCA!AF4446</f>
        <v>0</v>
      </c>
      <c r="Q2710" s="232" t="e">
        <f t="shared" si="85"/>
        <v>#DIV/0!</v>
      </c>
      <c r="R2710" s="544">
        <f>PTCA!AI4446</f>
        <v>0</v>
      </c>
      <c r="S2710" s="544">
        <f>PTCA!AJ2693</f>
        <v>0</v>
      </c>
      <c r="T2710" s="53"/>
      <c r="U2710" s="232" t="e">
        <f t="shared" si="86"/>
        <v>#DIV/0!</v>
      </c>
      <c r="V2710" s="272"/>
      <c r="X2710" s="255"/>
      <c r="Y2710" s="254"/>
    </row>
    <row r="2711" spans="1:25" ht="15">
      <c r="A2711" s="380" t="str">
        <f>PTCA!B2694</f>
        <v>-000</v>
      </c>
      <c r="B2711" s="380">
        <f>PTCA!D2694</f>
        <v>0</v>
      </c>
      <c r="C2711" s="380">
        <f>PTCA!J2694</f>
        <v>0</v>
      </c>
      <c r="D2711" s="380">
        <f>PTCA!K2694</f>
        <v>0</v>
      </c>
      <c r="E2711" s="380">
        <f>PTCA!H2694</f>
        <v>0</v>
      </c>
      <c r="F2711" s="380">
        <f>PTCA!Z2694</f>
        <v>0</v>
      </c>
      <c r="G2711" s="380">
        <f>PTCA!AD2694</f>
        <v>0</v>
      </c>
      <c r="H2711" s="62"/>
      <c r="I2711" s="760">
        <f>PTCA!C2694</f>
        <v>0</v>
      </c>
      <c r="J2711" s="760" t="str">
        <f>PTCA!AK2694</f>
        <v/>
      </c>
      <c r="K2711" s="760">
        <f>PTCA!AL2694</f>
        <v>0</v>
      </c>
      <c r="L2711" s="62"/>
      <c r="M2711" s="607"/>
      <c r="N2711" s="62"/>
      <c r="O2711" s="63">
        <f>PTCA!AA4447</f>
        <v>0</v>
      </c>
      <c r="P2711" s="63">
        <f>PTCA!AF4447</f>
        <v>0</v>
      </c>
      <c r="Q2711" s="232" t="e">
        <f t="shared" si="85"/>
        <v>#DIV/0!</v>
      </c>
      <c r="R2711" s="544">
        <f>PTCA!AI4447</f>
        <v>0</v>
      </c>
      <c r="S2711" s="544">
        <f>PTCA!AJ2694</f>
        <v>0</v>
      </c>
      <c r="T2711" s="53"/>
      <c r="U2711" s="232" t="e">
        <f t="shared" si="86"/>
        <v>#DIV/0!</v>
      </c>
      <c r="V2711" s="272"/>
      <c r="X2711" s="255"/>
      <c r="Y2711" s="254"/>
    </row>
    <row r="2712" spans="1:25" ht="15">
      <c r="A2712" s="380" t="str">
        <f>PTCA!B2695</f>
        <v>-000</v>
      </c>
      <c r="B2712" s="380">
        <f>PTCA!D2695</f>
        <v>0</v>
      </c>
      <c r="C2712" s="380">
        <f>PTCA!J2695</f>
        <v>0</v>
      </c>
      <c r="D2712" s="380">
        <f>PTCA!K2695</f>
        <v>0</v>
      </c>
      <c r="E2712" s="380">
        <f>PTCA!H2695</f>
        <v>0</v>
      </c>
      <c r="F2712" s="380">
        <f>PTCA!Z2695</f>
        <v>0</v>
      </c>
      <c r="G2712" s="380">
        <f>PTCA!AD2695</f>
        <v>0</v>
      </c>
      <c r="H2712" s="62"/>
      <c r="I2712" s="760">
        <f>PTCA!C2695</f>
        <v>0</v>
      </c>
      <c r="J2712" s="760" t="str">
        <f>PTCA!AK2695</f>
        <v/>
      </c>
      <c r="K2712" s="760">
        <f>PTCA!AL2695</f>
        <v>0</v>
      </c>
      <c r="L2712" s="62"/>
      <c r="M2712" s="607"/>
      <c r="N2712" s="62"/>
      <c r="O2712" s="63">
        <f>PTCA!AA4448</f>
        <v>0</v>
      </c>
      <c r="P2712" s="63">
        <f>PTCA!AF4448</f>
        <v>0</v>
      </c>
      <c r="Q2712" s="232" t="e">
        <f t="shared" si="85"/>
        <v>#DIV/0!</v>
      </c>
      <c r="R2712" s="544">
        <f>PTCA!AI4448</f>
        <v>0</v>
      </c>
      <c r="S2712" s="544">
        <f>PTCA!AJ2695</f>
        <v>0</v>
      </c>
      <c r="T2712" s="53"/>
      <c r="U2712" s="232" t="e">
        <f t="shared" si="86"/>
        <v>#DIV/0!</v>
      </c>
      <c r="V2712" s="272"/>
      <c r="X2712" s="255"/>
      <c r="Y2712" s="254"/>
    </row>
    <row r="2713" spans="1:25" ht="15">
      <c r="A2713" s="380" t="str">
        <f>PTCA!B2696</f>
        <v>-000</v>
      </c>
      <c r="B2713" s="380">
        <f>PTCA!D2696</f>
        <v>0</v>
      </c>
      <c r="C2713" s="380">
        <f>PTCA!J2696</f>
        <v>0</v>
      </c>
      <c r="D2713" s="380">
        <f>PTCA!K2696</f>
        <v>0</v>
      </c>
      <c r="E2713" s="380">
        <f>PTCA!H2696</f>
        <v>0</v>
      </c>
      <c r="F2713" s="380">
        <f>PTCA!Z2696</f>
        <v>0</v>
      </c>
      <c r="G2713" s="380">
        <f>PTCA!AD2696</f>
        <v>0</v>
      </c>
      <c r="H2713" s="62"/>
      <c r="I2713" s="760">
        <f>PTCA!C2696</f>
        <v>0</v>
      </c>
      <c r="J2713" s="760" t="str">
        <f>PTCA!AK2696</f>
        <v/>
      </c>
      <c r="K2713" s="760">
        <f>PTCA!AL2696</f>
        <v>0</v>
      </c>
      <c r="L2713" s="62"/>
      <c r="M2713" s="607"/>
      <c r="N2713" s="62"/>
      <c r="O2713" s="63">
        <f>PTCA!AA4449</f>
        <v>0</v>
      </c>
      <c r="P2713" s="63">
        <f>PTCA!AF4449</f>
        <v>0</v>
      </c>
      <c r="Q2713" s="232" t="e">
        <f t="shared" si="85"/>
        <v>#DIV/0!</v>
      </c>
      <c r="R2713" s="544">
        <f>PTCA!AI4449</f>
        <v>0</v>
      </c>
      <c r="S2713" s="544">
        <f>PTCA!AJ2696</f>
        <v>0</v>
      </c>
      <c r="T2713" s="53"/>
      <c r="U2713" s="232" t="e">
        <f t="shared" si="86"/>
        <v>#DIV/0!</v>
      </c>
      <c r="V2713" s="272"/>
      <c r="X2713" s="255"/>
      <c r="Y2713" s="254"/>
    </row>
    <row r="2714" spans="1:25" ht="15">
      <c r="A2714" s="380" t="str">
        <f>PTCA!B2697</f>
        <v>-000</v>
      </c>
      <c r="B2714" s="380">
        <f>PTCA!D2697</f>
        <v>0</v>
      </c>
      <c r="C2714" s="380">
        <f>PTCA!J2697</f>
        <v>0</v>
      </c>
      <c r="D2714" s="380">
        <f>PTCA!K2697</f>
        <v>0</v>
      </c>
      <c r="E2714" s="380">
        <f>PTCA!H2697</f>
        <v>0</v>
      </c>
      <c r="F2714" s="380">
        <f>PTCA!Z2697</f>
        <v>0</v>
      </c>
      <c r="G2714" s="380">
        <f>PTCA!AD2697</f>
        <v>0</v>
      </c>
      <c r="H2714" s="62"/>
      <c r="I2714" s="760">
        <f>PTCA!C2697</f>
        <v>0</v>
      </c>
      <c r="J2714" s="760" t="str">
        <f>PTCA!AK2697</f>
        <v/>
      </c>
      <c r="K2714" s="760">
        <f>PTCA!AL2697</f>
        <v>0</v>
      </c>
      <c r="L2714" s="62"/>
      <c r="M2714" s="607"/>
      <c r="N2714" s="62"/>
      <c r="O2714" s="63">
        <f>PTCA!AA4450</f>
        <v>0</v>
      </c>
      <c r="P2714" s="63">
        <f>PTCA!AF4450</f>
        <v>0</v>
      </c>
      <c r="Q2714" s="232" t="e">
        <f t="shared" si="85"/>
        <v>#DIV/0!</v>
      </c>
      <c r="R2714" s="544">
        <f>PTCA!AI4450</f>
        <v>0</v>
      </c>
      <c r="S2714" s="544">
        <f>PTCA!AJ2697</f>
        <v>0</v>
      </c>
      <c r="T2714" s="53"/>
      <c r="U2714" s="232" t="e">
        <f t="shared" si="86"/>
        <v>#DIV/0!</v>
      </c>
      <c r="V2714" s="272"/>
      <c r="X2714" s="255"/>
      <c r="Y2714" s="254"/>
    </row>
    <row r="2715" spans="1:25" ht="15">
      <c r="A2715" s="380" t="str">
        <f>PTCA!B2698</f>
        <v>-000</v>
      </c>
      <c r="B2715" s="380">
        <f>PTCA!D2698</f>
        <v>0</v>
      </c>
      <c r="C2715" s="380">
        <f>PTCA!J2698</f>
        <v>0</v>
      </c>
      <c r="D2715" s="380">
        <f>PTCA!K2698</f>
        <v>0</v>
      </c>
      <c r="E2715" s="380">
        <f>PTCA!H2698</f>
        <v>0</v>
      </c>
      <c r="F2715" s="380">
        <f>PTCA!Z2698</f>
        <v>0</v>
      </c>
      <c r="G2715" s="380">
        <f>PTCA!AD2698</f>
        <v>0</v>
      </c>
      <c r="H2715" s="62"/>
      <c r="I2715" s="760">
        <f>PTCA!C2698</f>
        <v>0</v>
      </c>
      <c r="J2715" s="760" t="str">
        <f>PTCA!AK2698</f>
        <v/>
      </c>
      <c r="K2715" s="760">
        <f>PTCA!AL2698</f>
        <v>0</v>
      </c>
      <c r="L2715" s="62"/>
      <c r="M2715" s="607"/>
      <c r="N2715" s="62"/>
      <c r="O2715" s="63">
        <f>PTCA!AA4451</f>
        <v>0</v>
      </c>
      <c r="P2715" s="63">
        <f>PTCA!AF4451</f>
        <v>0</v>
      </c>
      <c r="Q2715" s="232" t="e">
        <f t="shared" si="85"/>
        <v>#DIV/0!</v>
      </c>
      <c r="R2715" s="544">
        <f>PTCA!AI4451</f>
        <v>0</v>
      </c>
      <c r="S2715" s="544">
        <f>PTCA!AJ2698</f>
        <v>0</v>
      </c>
      <c r="T2715" s="53"/>
      <c r="U2715" s="232" t="e">
        <f t="shared" si="86"/>
        <v>#DIV/0!</v>
      </c>
      <c r="V2715" s="272"/>
      <c r="X2715" s="255"/>
      <c r="Y2715" s="254"/>
    </row>
    <row r="2716" spans="1:25" ht="15">
      <c r="A2716" s="380" t="str">
        <f>PTCA!B2699</f>
        <v>-000</v>
      </c>
      <c r="B2716" s="380">
        <f>PTCA!D2699</f>
        <v>0</v>
      </c>
      <c r="C2716" s="380">
        <f>PTCA!J2699</f>
        <v>0</v>
      </c>
      <c r="D2716" s="380">
        <f>PTCA!K2699</f>
        <v>0</v>
      </c>
      <c r="E2716" s="380">
        <f>PTCA!H2699</f>
        <v>0</v>
      </c>
      <c r="F2716" s="380">
        <f>PTCA!Z2699</f>
        <v>0</v>
      </c>
      <c r="G2716" s="380">
        <f>PTCA!AD2699</f>
        <v>0</v>
      </c>
      <c r="H2716" s="62"/>
      <c r="I2716" s="760">
        <f>PTCA!C2699</f>
        <v>0</v>
      </c>
      <c r="J2716" s="760" t="str">
        <f>PTCA!AK2699</f>
        <v/>
      </c>
      <c r="K2716" s="760">
        <f>PTCA!AL2699</f>
        <v>0</v>
      </c>
      <c r="L2716" s="62"/>
      <c r="M2716" s="607"/>
      <c r="N2716" s="62"/>
      <c r="O2716" s="63">
        <f>PTCA!AA4452</f>
        <v>0</v>
      </c>
      <c r="P2716" s="63">
        <f>PTCA!AF4452</f>
        <v>0</v>
      </c>
      <c r="Q2716" s="232" t="e">
        <f t="shared" si="85"/>
        <v>#DIV/0!</v>
      </c>
      <c r="R2716" s="544">
        <f>PTCA!AI4452</f>
        <v>0</v>
      </c>
      <c r="S2716" s="544">
        <f>PTCA!AJ2699</f>
        <v>0</v>
      </c>
      <c r="T2716" s="53"/>
      <c r="U2716" s="232" t="e">
        <f t="shared" si="86"/>
        <v>#DIV/0!</v>
      </c>
      <c r="V2716" s="272"/>
      <c r="X2716" s="255"/>
      <c r="Y2716" s="254"/>
    </row>
    <row r="2717" spans="1:25" ht="15">
      <c r="A2717" s="380" t="str">
        <f>PTCA!B2700</f>
        <v>-000</v>
      </c>
      <c r="B2717" s="380">
        <f>PTCA!D2700</f>
        <v>0</v>
      </c>
      <c r="C2717" s="380">
        <f>PTCA!J2700</f>
        <v>0</v>
      </c>
      <c r="D2717" s="380">
        <f>PTCA!K2700</f>
        <v>0</v>
      </c>
      <c r="E2717" s="380">
        <f>PTCA!H2700</f>
        <v>0</v>
      </c>
      <c r="F2717" s="380">
        <f>PTCA!Z2700</f>
        <v>0</v>
      </c>
      <c r="G2717" s="380">
        <f>PTCA!AD2700</f>
        <v>0</v>
      </c>
      <c r="H2717" s="62"/>
      <c r="I2717" s="760">
        <f>PTCA!C2700</f>
        <v>0</v>
      </c>
      <c r="J2717" s="760" t="str">
        <f>PTCA!AK2700</f>
        <v/>
      </c>
      <c r="K2717" s="760">
        <f>PTCA!AL2700</f>
        <v>0</v>
      </c>
      <c r="L2717" s="62"/>
      <c r="M2717" s="607"/>
      <c r="N2717" s="62"/>
      <c r="O2717" s="63">
        <f>PTCA!AA4453</f>
        <v>0</v>
      </c>
      <c r="P2717" s="63">
        <f>PTCA!AF4453</f>
        <v>0</v>
      </c>
      <c r="Q2717" s="232" t="e">
        <f t="shared" si="85"/>
        <v>#DIV/0!</v>
      </c>
      <c r="R2717" s="544">
        <f>PTCA!AI4453</f>
        <v>0</v>
      </c>
      <c r="S2717" s="544">
        <f>PTCA!AJ2700</f>
        <v>0</v>
      </c>
      <c r="T2717" s="53"/>
      <c r="U2717" s="232" t="e">
        <f t="shared" si="86"/>
        <v>#DIV/0!</v>
      </c>
      <c r="V2717" s="272"/>
      <c r="X2717" s="255"/>
      <c r="Y2717" s="254"/>
    </row>
    <row r="2718" spans="1:25" ht="15">
      <c r="A2718" s="380" t="str">
        <f>PTCA!B2701</f>
        <v>-000</v>
      </c>
      <c r="B2718" s="380">
        <f>PTCA!D2701</f>
        <v>0</v>
      </c>
      <c r="C2718" s="380">
        <f>PTCA!J2701</f>
        <v>0</v>
      </c>
      <c r="D2718" s="380">
        <f>PTCA!K2701</f>
        <v>0</v>
      </c>
      <c r="E2718" s="380">
        <f>PTCA!H2701</f>
        <v>0</v>
      </c>
      <c r="F2718" s="380">
        <f>PTCA!Z2701</f>
        <v>0</v>
      </c>
      <c r="G2718" s="380">
        <f>PTCA!AD2701</f>
        <v>0</v>
      </c>
      <c r="H2718" s="62"/>
      <c r="I2718" s="760">
        <f>PTCA!C2701</f>
        <v>0</v>
      </c>
      <c r="J2718" s="760" t="str">
        <f>PTCA!AK2701</f>
        <v/>
      </c>
      <c r="K2718" s="760">
        <f>PTCA!AL2701</f>
        <v>0</v>
      </c>
      <c r="L2718" s="62"/>
      <c r="M2718" s="607"/>
      <c r="N2718" s="62"/>
      <c r="O2718" s="63">
        <f>PTCA!AA4454</f>
        <v>0</v>
      </c>
      <c r="P2718" s="63">
        <f>PTCA!AF4454</f>
        <v>0</v>
      </c>
      <c r="Q2718" s="232" t="e">
        <f t="shared" si="85"/>
        <v>#DIV/0!</v>
      </c>
      <c r="R2718" s="544">
        <f>PTCA!AI4454</f>
        <v>0</v>
      </c>
      <c r="S2718" s="544">
        <f>PTCA!AJ2701</f>
        <v>0</v>
      </c>
      <c r="T2718" s="53"/>
      <c r="U2718" s="232" t="e">
        <f t="shared" si="86"/>
        <v>#DIV/0!</v>
      </c>
      <c r="V2718" s="272"/>
      <c r="X2718" s="255"/>
      <c r="Y2718" s="254"/>
    </row>
    <row r="2719" spans="1:25" ht="15">
      <c r="A2719" s="380" t="str">
        <f>PTCA!B2702</f>
        <v>-000</v>
      </c>
      <c r="B2719" s="380">
        <f>PTCA!D2702</f>
        <v>0</v>
      </c>
      <c r="C2719" s="380">
        <f>PTCA!J2702</f>
        <v>0</v>
      </c>
      <c r="D2719" s="380">
        <f>PTCA!K2702</f>
        <v>0</v>
      </c>
      <c r="E2719" s="380">
        <f>PTCA!H2702</f>
        <v>0</v>
      </c>
      <c r="F2719" s="380">
        <f>PTCA!Z2702</f>
        <v>0</v>
      </c>
      <c r="G2719" s="380">
        <f>PTCA!AD2702</f>
        <v>0</v>
      </c>
      <c r="H2719" s="62"/>
      <c r="I2719" s="760">
        <f>PTCA!C2702</f>
        <v>0</v>
      </c>
      <c r="J2719" s="760" t="str">
        <f>PTCA!AK2702</f>
        <v/>
      </c>
      <c r="K2719" s="760">
        <f>PTCA!AL2702</f>
        <v>0</v>
      </c>
      <c r="L2719" s="62"/>
      <c r="M2719" s="607"/>
      <c r="N2719" s="62"/>
      <c r="O2719" s="63">
        <f>PTCA!AA4455</f>
        <v>0</v>
      </c>
      <c r="P2719" s="63">
        <f>PTCA!AF4455</f>
        <v>0</v>
      </c>
      <c r="Q2719" s="232" t="e">
        <f t="shared" si="85"/>
        <v>#DIV/0!</v>
      </c>
      <c r="R2719" s="544">
        <f>PTCA!AI4455</f>
        <v>0</v>
      </c>
      <c r="S2719" s="544">
        <f>PTCA!AJ2702</f>
        <v>0</v>
      </c>
      <c r="T2719" s="53"/>
      <c r="U2719" s="232" t="e">
        <f t="shared" si="86"/>
        <v>#DIV/0!</v>
      </c>
      <c r="V2719" s="272"/>
      <c r="X2719" s="255"/>
      <c r="Y2719" s="254"/>
    </row>
    <row r="2720" spans="1:25" ht="15">
      <c r="A2720" s="380" t="str">
        <f>PTCA!B2703</f>
        <v>-000</v>
      </c>
      <c r="B2720" s="380">
        <f>PTCA!D2703</f>
        <v>0</v>
      </c>
      <c r="C2720" s="380">
        <f>PTCA!J2703</f>
        <v>0</v>
      </c>
      <c r="D2720" s="380">
        <f>PTCA!K2703</f>
        <v>0</v>
      </c>
      <c r="E2720" s="380">
        <f>PTCA!H2703</f>
        <v>0</v>
      </c>
      <c r="F2720" s="380">
        <f>PTCA!Z2703</f>
        <v>0</v>
      </c>
      <c r="G2720" s="380">
        <f>PTCA!AD2703</f>
        <v>0</v>
      </c>
      <c r="H2720" s="62"/>
      <c r="I2720" s="760">
        <f>PTCA!C2703</f>
        <v>0</v>
      </c>
      <c r="J2720" s="760" t="str">
        <f>PTCA!AK2703</f>
        <v/>
      </c>
      <c r="K2720" s="760">
        <f>PTCA!AL2703</f>
        <v>0</v>
      </c>
      <c r="L2720" s="62"/>
      <c r="M2720" s="607"/>
      <c r="N2720" s="62"/>
      <c r="O2720" s="63">
        <f>PTCA!AA4456</f>
        <v>0</v>
      </c>
      <c r="P2720" s="63">
        <f>PTCA!AF4456</f>
        <v>0</v>
      </c>
      <c r="Q2720" s="232" t="e">
        <f t="shared" si="85"/>
        <v>#DIV/0!</v>
      </c>
      <c r="R2720" s="544">
        <f>PTCA!AI4456</f>
        <v>0</v>
      </c>
      <c r="S2720" s="544">
        <f>PTCA!AJ2703</f>
        <v>0</v>
      </c>
      <c r="T2720" s="53"/>
      <c r="U2720" s="232" t="e">
        <f t="shared" si="86"/>
        <v>#DIV/0!</v>
      </c>
      <c r="V2720" s="272"/>
      <c r="X2720" s="255"/>
      <c r="Y2720" s="254"/>
    </row>
    <row r="2721" spans="1:25" ht="15">
      <c r="A2721" s="380" t="str">
        <f>PTCA!B2704</f>
        <v>-000</v>
      </c>
      <c r="B2721" s="380">
        <f>PTCA!D2704</f>
        <v>0</v>
      </c>
      <c r="C2721" s="380">
        <f>PTCA!J2704</f>
        <v>0</v>
      </c>
      <c r="D2721" s="380">
        <f>PTCA!K2704</f>
        <v>0</v>
      </c>
      <c r="E2721" s="380">
        <f>PTCA!H2704</f>
        <v>0</v>
      </c>
      <c r="F2721" s="380">
        <f>PTCA!Z2704</f>
        <v>0</v>
      </c>
      <c r="G2721" s="380">
        <f>PTCA!AD2704</f>
        <v>0</v>
      </c>
      <c r="H2721" s="62"/>
      <c r="I2721" s="760">
        <f>PTCA!C2704</f>
        <v>0</v>
      </c>
      <c r="J2721" s="760" t="str">
        <f>PTCA!AK2704</f>
        <v/>
      </c>
      <c r="K2721" s="760">
        <f>PTCA!AL2704</f>
        <v>0</v>
      </c>
      <c r="L2721" s="62"/>
      <c r="M2721" s="607"/>
      <c r="N2721" s="62"/>
      <c r="O2721" s="63">
        <f>PTCA!AA4457</f>
        <v>0</v>
      </c>
      <c r="P2721" s="63">
        <f>PTCA!AF4457</f>
        <v>0</v>
      </c>
      <c r="Q2721" s="232" t="e">
        <f t="shared" si="85"/>
        <v>#DIV/0!</v>
      </c>
      <c r="R2721" s="544">
        <f>PTCA!AI4457</f>
        <v>0</v>
      </c>
      <c r="S2721" s="544">
        <f>PTCA!AJ2704</f>
        <v>0</v>
      </c>
      <c r="T2721" s="53"/>
      <c r="U2721" s="232" t="e">
        <f t="shared" si="86"/>
        <v>#DIV/0!</v>
      </c>
      <c r="V2721" s="272"/>
      <c r="X2721" s="255"/>
      <c r="Y2721" s="254"/>
    </row>
    <row r="2722" spans="1:25" ht="15">
      <c r="A2722" s="380" t="str">
        <f>PTCA!B2705</f>
        <v>-000</v>
      </c>
      <c r="B2722" s="380">
        <f>PTCA!D2705</f>
        <v>0</v>
      </c>
      <c r="C2722" s="380">
        <f>PTCA!J2705</f>
        <v>0</v>
      </c>
      <c r="D2722" s="380">
        <f>PTCA!K2705</f>
        <v>0</v>
      </c>
      <c r="E2722" s="380">
        <f>PTCA!H2705</f>
        <v>0</v>
      </c>
      <c r="F2722" s="380">
        <f>PTCA!Z2705</f>
        <v>0</v>
      </c>
      <c r="G2722" s="380">
        <f>PTCA!AD2705</f>
        <v>0</v>
      </c>
      <c r="H2722" s="62"/>
      <c r="I2722" s="760">
        <f>PTCA!C2705</f>
        <v>0</v>
      </c>
      <c r="J2722" s="760" t="str">
        <f>PTCA!AK2705</f>
        <v/>
      </c>
      <c r="K2722" s="760">
        <f>PTCA!AL2705</f>
        <v>0</v>
      </c>
      <c r="L2722" s="62"/>
      <c r="M2722" s="607"/>
      <c r="N2722" s="62"/>
      <c r="O2722" s="63">
        <f>PTCA!AA4458</f>
        <v>0</v>
      </c>
      <c r="P2722" s="63">
        <f>PTCA!AF4458</f>
        <v>0</v>
      </c>
      <c r="Q2722" s="232" t="e">
        <f t="shared" si="85"/>
        <v>#DIV/0!</v>
      </c>
      <c r="R2722" s="544">
        <f>PTCA!AI4458</f>
        <v>0</v>
      </c>
      <c r="S2722" s="544">
        <f>PTCA!AJ2705</f>
        <v>0</v>
      </c>
      <c r="T2722" s="53"/>
      <c r="U2722" s="232" t="e">
        <f t="shared" si="86"/>
        <v>#DIV/0!</v>
      </c>
      <c r="V2722" s="272"/>
      <c r="X2722" s="255"/>
      <c r="Y2722" s="254"/>
    </row>
    <row r="2723" spans="1:25" ht="15">
      <c r="A2723" s="380" t="str">
        <f>PTCA!B2706</f>
        <v>-000</v>
      </c>
      <c r="B2723" s="380">
        <f>PTCA!D2706</f>
        <v>0</v>
      </c>
      <c r="C2723" s="380">
        <f>PTCA!J2706</f>
        <v>0</v>
      </c>
      <c r="D2723" s="380">
        <f>PTCA!K2706</f>
        <v>0</v>
      </c>
      <c r="E2723" s="380">
        <f>PTCA!H2706</f>
        <v>0</v>
      </c>
      <c r="F2723" s="380">
        <f>PTCA!Z2706</f>
        <v>0</v>
      </c>
      <c r="G2723" s="380">
        <f>PTCA!AD2706</f>
        <v>0</v>
      </c>
      <c r="H2723" s="62"/>
      <c r="I2723" s="760">
        <f>PTCA!C2706</f>
        <v>0</v>
      </c>
      <c r="J2723" s="760" t="str">
        <f>PTCA!AK2706</f>
        <v/>
      </c>
      <c r="K2723" s="760">
        <f>PTCA!AL2706</f>
        <v>0</v>
      </c>
      <c r="L2723" s="62"/>
      <c r="M2723" s="607"/>
      <c r="N2723" s="62"/>
      <c r="O2723" s="63">
        <f>PTCA!AA4459</f>
        <v>0</v>
      </c>
      <c r="P2723" s="63">
        <f>PTCA!AF4459</f>
        <v>0</v>
      </c>
      <c r="Q2723" s="232" t="e">
        <f t="shared" si="85"/>
        <v>#DIV/0!</v>
      </c>
      <c r="R2723" s="544">
        <f>PTCA!AI4459</f>
        <v>0</v>
      </c>
      <c r="S2723" s="544">
        <f>PTCA!AJ2706</f>
        <v>0</v>
      </c>
      <c r="T2723" s="53"/>
      <c r="U2723" s="232" t="e">
        <f t="shared" si="86"/>
        <v>#DIV/0!</v>
      </c>
      <c r="V2723" s="272"/>
      <c r="X2723" s="255"/>
      <c r="Y2723" s="254"/>
    </row>
    <row r="2724" spans="1:25" ht="15">
      <c r="A2724" s="380" t="str">
        <f>PTCA!B2707</f>
        <v>-000</v>
      </c>
      <c r="B2724" s="380">
        <f>PTCA!D2707</f>
        <v>0</v>
      </c>
      <c r="C2724" s="380">
        <f>PTCA!J2707</f>
        <v>0</v>
      </c>
      <c r="D2724" s="380">
        <f>PTCA!K2707</f>
        <v>0</v>
      </c>
      <c r="E2724" s="380">
        <f>PTCA!H2707</f>
        <v>0</v>
      </c>
      <c r="F2724" s="380">
        <f>PTCA!Z2707</f>
        <v>0</v>
      </c>
      <c r="G2724" s="380">
        <f>PTCA!AD2707</f>
        <v>0</v>
      </c>
      <c r="H2724" s="62"/>
      <c r="I2724" s="760">
        <f>PTCA!C2707</f>
        <v>0</v>
      </c>
      <c r="J2724" s="760" t="str">
        <f>PTCA!AK2707</f>
        <v/>
      </c>
      <c r="K2724" s="760">
        <f>PTCA!AL2707</f>
        <v>0</v>
      </c>
      <c r="L2724" s="62"/>
      <c r="M2724" s="607"/>
      <c r="N2724" s="62"/>
      <c r="O2724" s="63">
        <f>PTCA!AA4460</f>
        <v>0</v>
      </c>
      <c r="P2724" s="63">
        <f>PTCA!AF4460</f>
        <v>0</v>
      </c>
      <c r="Q2724" s="232" t="e">
        <f t="shared" si="85"/>
        <v>#DIV/0!</v>
      </c>
      <c r="R2724" s="544">
        <f>PTCA!AI4460</f>
        <v>0</v>
      </c>
      <c r="S2724" s="544">
        <f>PTCA!AJ2707</f>
        <v>0</v>
      </c>
      <c r="T2724" s="53"/>
      <c r="U2724" s="232" t="e">
        <f t="shared" si="86"/>
        <v>#DIV/0!</v>
      </c>
      <c r="V2724" s="272"/>
      <c r="X2724" s="255"/>
      <c r="Y2724" s="254"/>
    </row>
    <row r="2725" spans="1:25" ht="15">
      <c r="A2725" s="380" t="str">
        <f>PTCA!B2708</f>
        <v>-000</v>
      </c>
      <c r="B2725" s="380">
        <f>PTCA!D2708</f>
        <v>0</v>
      </c>
      <c r="C2725" s="380">
        <f>PTCA!J2708</f>
        <v>0</v>
      </c>
      <c r="D2725" s="380">
        <f>PTCA!K2708</f>
        <v>0</v>
      </c>
      <c r="E2725" s="380">
        <f>PTCA!H2708</f>
        <v>0</v>
      </c>
      <c r="F2725" s="380">
        <f>PTCA!Z2708</f>
        <v>0</v>
      </c>
      <c r="G2725" s="380">
        <f>PTCA!AD2708</f>
        <v>0</v>
      </c>
      <c r="H2725" s="62"/>
      <c r="I2725" s="760">
        <f>PTCA!C2708</f>
        <v>0</v>
      </c>
      <c r="J2725" s="760" t="str">
        <f>PTCA!AK2708</f>
        <v/>
      </c>
      <c r="K2725" s="760">
        <f>PTCA!AL2708</f>
        <v>0</v>
      </c>
      <c r="L2725" s="62"/>
      <c r="M2725" s="607"/>
      <c r="N2725" s="62"/>
      <c r="O2725" s="63">
        <f>PTCA!AA4461</f>
        <v>0</v>
      </c>
      <c r="P2725" s="63">
        <f>PTCA!AF4461</f>
        <v>0</v>
      </c>
      <c r="Q2725" s="232" t="e">
        <f t="shared" si="85"/>
        <v>#DIV/0!</v>
      </c>
      <c r="R2725" s="544">
        <f>PTCA!AI4461</f>
        <v>0</v>
      </c>
      <c r="S2725" s="544">
        <f>PTCA!AJ2708</f>
        <v>0</v>
      </c>
      <c r="T2725" s="53"/>
      <c r="U2725" s="232" t="e">
        <f t="shared" si="86"/>
        <v>#DIV/0!</v>
      </c>
      <c r="V2725" s="272"/>
      <c r="X2725" s="255"/>
      <c r="Y2725" s="254"/>
    </row>
    <row r="2726" spans="1:25" ht="15">
      <c r="A2726" s="380" t="str">
        <f>PTCA!B2709</f>
        <v>-000</v>
      </c>
      <c r="B2726" s="380">
        <f>PTCA!D2709</f>
        <v>0</v>
      </c>
      <c r="C2726" s="380">
        <f>PTCA!J2709</f>
        <v>0</v>
      </c>
      <c r="D2726" s="380">
        <f>PTCA!K2709</f>
        <v>0</v>
      </c>
      <c r="E2726" s="380">
        <f>PTCA!H2709</f>
        <v>0</v>
      </c>
      <c r="F2726" s="380">
        <f>PTCA!Z2709</f>
        <v>0</v>
      </c>
      <c r="G2726" s="380">
        <f>PTCA!AD2709</f>
        <v>0</v>
      </c>
      <c r="H2726" s="62"/>
      <c r="I2726" s="760">
        <f>PTCA!C2709</f>
        <v>0</v>
      </c>
      <c r="J2726" s="760" t="str">
        <f>PTCA!AK2709</f>
        <v/>
      </c>
      <c r="K2726" s="760">
        <f>PTCA!AL2709</f>
        <v>0</v>
      </c>
      <c r="L2726" s="62"/>
      <c r="M2726" s="607"/>
      <c r="N2726" s="62"/>
      <c r="O2726" s="63">
        <f>PTCA!AA4462</f>
        <v>0</v>
      </c>
      <c r="P2726" s="63">
        <f>PTCA!AF4462</f>
        <v>0</v>
      </c>
      <c r="Q2726" s="232" t="e">
        <f t="shared" si="85"/>
        <v>#DIV/0!</v>
      </c>
      <c r="R2726" s="544">
        <f>PTCA!AI4462</f>
        <v>0</v>
      </c>
      <c r="S2726" s="544">
        <f>PTCA!AJ2709</f>
        <v>0</v>
      </c>
      <c r="T2726" s="53"/>
      <c r="U2726" s="232" t="e">
        <f t="shared" si="86"/>
        <v>#DIV/0!</v>
      </c>
      <c r="V2726" s="272"/>
      <c r="X2726" s="255"/>
      <c r="Y2726" s="254"/>
    </row>
    <row r="2727" spans="1:25" ht="15">
      <c r="A2727" s="380" t="str">
        <f>PTCA!B2710</f>
        <v>-000</v>
      </c>
      <c r="B2727" s="380">
        <f>PTCA!D2710</f>
        <v>0</v>
      </c>
      <c r="C2727" s="380">
        <f>PTCA!J2710</f>
        <v>0</v>
      </c>
      <c r="D2727" s="380">
        <f>PTCA!K2710</f>
        <v>0</v>
      </c>
      <c r="E2727" s="380">
        <f>PTCA!H2710</f>
        <v>0</v>
      </c>
      <c r="F2727" s="380">
        <f>PTCA!Z2710</f>
        <v>0</v>
      </c>
      <c r="G2727" s="380">
        <f>PTCA!AD2710</f>
        <v>0</v>
      </c>
      <c r="H2727" s="62"/>
      <c r="I2727" s="760">
        <f>PTCA!C2710</f>
        <v>0</v>
      </c>
      <c r="J2727" s="760" t="str">
        <f>PTCA!AK2710</f>
        <v/>
      </c>
      <c r="K2727" s="760">
        <f>PTCA!AL2710</f>
        <v>0</v>
      </c>
      <c r="L2727" s="62"/>
      <c r="M2727" s="607"/>
      <c r="N2727" s="62"/>
      <c r="O2727" s="63">
        <f>PTCA!AA4463</f>
        <v>0</v>
      </c>
      <c r="P2727" s="63">
        <f>PTCA!AF4463</f>
        <v>0</v>
      </c>
      <c r="Q2727" s="232" t="e">
        <f t="shared" si="85"/>
        <v>#DIV/0!</v>
      </c>
      <c r="R2727" s="544">
        <f>PTCA!AI4463</f>
        <v>0</v>
      </c>
      <c r="S2727" s="544">
        <f>PTCA!AJ2710</f>
        <v>0</v>
      </c>
      <c r="T2727" s="53"/>
      <c r="U2727" s="232" t="e">
        <f t="shared" si="86"/>
        <v>#DIV/0!</v>
      </c>
      <c r="V2727" s="272"/>
      <c r="X2727" s="255"/>
      <c r="Y2727" s="254"/>
    </row>
    <row r="2728" spans="1:25" ht="15">
      <c r="A2728" s="380" t="str">
        <f>PTCA!B2711</f>
        <v>-000</v>
      </c>
      <c r="B2728" s="380">
        <f>PTCA!D2711</f>
        <v>0</v>
      </c>
      <c r="C2728" s="380">
        <f>PTCA!J2711</f>
        <v>0</v>
      </c>
      <c r="D2728" s="380">
        <f>PTCA!K2711</f>
        <v>0</v>
      </c>
      <c r="E2728" s="380">
        <f>PTCA!H2711</f>
        <v>0</v>
      </c>
      <c r="F2728" s="380">
        <f>PTCA!Z2711</f>
        <v>0</v>
      </c>
      <c r="G2728" s="380">
        <f>PTCA!AD2711</f>
        <v>0</v>
      </c>
      <c r="H2728" s="62"/>
      <c r="I2728" s="760">
        <f>PTCA!C2711</f>
        <v>0</v>
      </c>
      <c r="J2728" s="760" t="str">
        <f>PTCA!AK2711</f>
        <v/>
      </c>
      <c r="K2728" s="760">
        <f>PTCA!AL2711</f>
        <v>0</v>
      </c>
      <c r="L2728" s="62"/>
      <c r="M2728" s="607"/>
      <c r="N2728" s="62"/>
      <c r="O2728" s="63">
        <f>PTCA!AA4464</f>
        <v>0</v>
      </c>
      <c r="P2728" s="63">
        <f>PTCA!AF4464</f>
        <v>0</v>
      </c>
      <c r="Q2728" s="232" t="e">
        <f t="shared" si="85"/>
        <v>#DIV/0!</v>
      </c>
      <c r="R2728" s="544">
        <f>PTCA!AI4464</f>
        <v>0</v>
      </c>
      <c r="S2728" s="544">
        <f>PTCA!AJ2711</f>
        <v>0</v>
      </c>
      <c r="T2728" s="53"/>
      <c r="U2728" s="232" t="e">
        <f t="shared" si="86"/>
        <v>#DIV/0!</v>
      </c>
      <c r="V2728" s="272"/>
      <c r="X2728" s="255"/>
      <c r="Y2728" s="254"/>
    </row>
    <row r="2729" spans="1:25" ht="15">
      <c r="A2729" s="380" t="str">
        <f>PTCA!B2712</f>
        <v>-000</v>
      </c>
      <c r="B2729" s="380">
        <f>PTCA!D2712</f>
        <v>0</v>
      </c>
      <c r="C2729" s="380">
        <f>PTCA!J2712</f>
        <v>0</v>
      </c>
      <c r="D2729" s="380">
        <f>PTCA!K2712</f>
        <v>0</v>
      </c>
      <c r="E2729" s="380">
        <f>PTCA!H2712</f>
        <v>0</v>
      </c>
      <c r="F2729" s="380">
        <f>PTCA!Z2712</f>
        <v>0</v>
      </c>
      <c r="G2729" s="380">
        <f>PTCA!AD2712</f>
        <v>0</v>
      </c>
      <c r="H2729" s="62"/>
      <c r="I2729" s="760">
        <f>PTCA!C2712</f>
        <v>0</v>
      </c>
      <c r="J2729" s="760" t="str">
        <f>PTCA!AK2712</f>
        <v/>
      </c>
      <c r="K2729" s="760">
        <f>PTCA!AL2712</f>
        <v>0</v>
      </c>
      <c r="L2729" s="62"/>
      <c r="M2729" s="607"/>
      <c r="N2729" s="62"/>
      <c r="O2729" s="63">
        <f>PTCA!AA4465</f>
        <v>0</v>
      </c>
      <c r="P2729" s="63">
        <f>PTCA!AF4465</f>
        <v>0</v>
      </c>
      <c r="Q2729" s="232" t="e">
        <f t="shared" si="85"/>
        <v>#DIV/0!</v>
      </c>
      <c r="R2729" s="544">
        <f>PTCA!AI4465</f>
        <v>0</v>
      </c>
      <c r="S2729" s="544">
        <f>PTCA!AJ2712</f>
        <v>0</v>
      </c>
      <c r="T2729" s="53"/>
      <c r="U2729" s="232" t="e">
        <f t="shared" si="86"/>
        <v>#DIV/0!</v>
      </c>
      <c r="V2729" s="272"/>
      <c r="X2729" s="255"/>
      <c r="Y2729" s="254"/>
    </row>
    <row r="2730" spans="1:25" ht="15">
      <c r="A2730" s="380" t="str">
        <f>PTCA!B2713</f>
        <v>-000</v>
      </c>
      <c r="B2730" s="380">
        <f>PTCA!D2713</f>
        <v>0</v>
      </c>
      <c r="C2730" s="380">
        <f>PTCA!J2713</f>
        <v>0</v>
      </c>
      <c r="D2730" s="380">
        <f>PTCA!K2713</f>
        <v>0</v>
      </c>
      <c r="E2730" s="380">
        <f>PTCA!H2713</f>
        <v>0</v>
      </c>
      <c r="F2730" s="380">
        <f>PTCA!Z2713</f>
        <v>0</v>
      </c>
      <c r="G2730" s="380">
        <f>PTCA!AD2713</f>
        <v>0</v>
      </c>
      <c r="H2730" s="62"/>
      <c r="I2730" s="760">
        <f>PTCA!C2713</f>
        <v>0</v>
      </c>
      <c r="J2730" s="760" t="str">
        <f>PTCA!AK2713</f>
        <v/>
      </c>
      <c r="K2730" s="760">
        <f>PTCA!AL2713</f>
        <v>0</v>
      </c>
      <c r="L2730" s="62"/>
      <c r="M2730" s="607"/>
      <c r="N2730" s="62"/>
      <c r="O2730" s="63">
        <f>PTCA!AA4466</f>
        <v>0</v>
      </c>
      <c r="P2730" s="63">
        <f>PTCA!AF4466</f>
        <v>0</v>
      </c>
      <c r="Q2730" s="232" t="e">
        <f t="shared" si="85"/>
        <v>#DIV/0!</v>
      </c>
      <c r="R2730" s="544">
        <f>PTCA!AI4466</f>
        <v>0</v>
      </c>
      <c r="S2730" s="544">
        <f>PTCA!AJ2713</f>
        <v>0</v>
      </c>
      <c r="T2730" s="53"/>
      <c r="U2730" s="232" t="e">
        <f t="shared" si="86"/>
        <v>#DIV/0!</v>
      </c>
      <c r="V2730" s="272"/>
      <c r="X2730" s="255"/>
      <c r="Y2730" s="254"/>
    </row>
    <row r="2731" spans="1:25" ht="15">
      <c r="A2731" s="380" t="str">
        <f>PTCA!B2714</f>
        <v>-000</v>
      </c>
      <c r="B2731" s="380">
        <f>PTCA!D2714</f>
        <v>0</v>
      </c>
      <c r="C2731" s="380">
        <f>PTCA!J2714</f>
        <v>0</v>
      </c>
      <c r="D2731" s="380">
        <f>PTCA!K2714</f>
        <v>0</v>
      </c>
      <c r="E2731" s="380">
        <f>PTCA!H2714</f>
        <v>0</v>
      </c>
      <c r="F2731" s="380">
        <f>PTCA!Z2714</f>
        <v>0</v>
      </c>
      <c r="G2731" s="380">
        <f>PTCA!AD2714</f>
        <v>0</v>
      </c>
      <c r="H2731" s="62"/>
      <c r="I2731" s="760">
        <f>PTCA!C2714</f>
        <v>0</v>
      </c>
      <c r="J2731" s="760" t="str">
        <f>PTCA!AK2714</f>
        <v/>
      </c>
      <c r="K2731" s="760">
        <f>PTCA!AL2714</f>
        <v>0</v>
      </c>
      <c r="L2731" s="62"/>
      <c r="M2731" s="607"/>
      <c r="N2731" s="62"/>
      <c r="O2731" s="63">
        <f>PTCA!AA4467</f>
        <v>0</v>
      </c>
      <c r="P2731" s="63">
        <f>PTCA!AF4467</f>
        <v>0</v>
      </c>
      <c r="Q2731" s="232" t="e">
        <f t="shared" si="85"/>
        <v>#DIV/0!</v>
      </c>
      <c r="R2731" s="544">
        <f>PTCA!AI4467</f>
        <v>0</v>
      </c>
      <c r="S2731" s="544">
        <f>PTCA!AJ2714</f>
        <v>0</v>
      </c>
      <c r="T2731" s="53"/>
      <c r="U2731" s="232" t="e">
        <f t="shared" si="86"/>
        <v>#DIV/0!</v>
      </c>
      <c r="V2731" s="272"/>
      <c r="X2731" s="255"/>
      <c r="Y2731" s="254"/>
    </row>
    <row r="2732" spans="1:25" ht="15">
      <c r="A2732" s="380" t="str">
        <f>PTCA!B2715</f>
        <v>-000</v>
      </c>
      <c r="B2732" s="380">
        <f>PTCA!D2715</f>
        <v>0</v>
      </c>
      <c r="C2732" s="380">
        <f>PTCA!J2715</f>
        <v>0</v>
      </c>
      <c r="D2732" s="380">
        <f>PTCA!K2715</f>
        <v>0</v>
      </c>
      <c r="E2732" s="380">
        <f>PTCA!H2715</f>
        <v>0</v>
      </c>
      <c r="F2732" s="380">
        <f>PTCA!Z2715</f>
        <v>0</v>
      </c>
      <c r="G2732" s="380">
        <f>PTCA!AD2715</f>
        <v>0</v>
      </c>
      <c r="H2732" s="62"/>
      <c r="I2732" s="760">
        <f>PTCA!C2715</f>
        <v>0</v>
      </c>
      <c r="J2732" s="760" t="str">
        <f>PTCA!AK2715</f>
        <v/>
      </c>
      <c r="K2732" s="760">
        <f>PTCA!AL2715</f>
        <v>0</v>
      </c>
      <c r="L2732" s="62"/>
      <c r="M2732" s="607"/>
      <c r="N2732" s="62"/>
      <c r="O2732" s="63">
        <f>PTCA!AA4468</f>
        <v>0</v>
      </c>
      <c r="P2732" s="63">
        <f>PTCA!AF4468</f>
        <v>0</v>
      </c>
      <c r="Q2732" s="232" t="e">
        <f t="shared" si="85"/>
        <v>#DIV/0!</v>
      </c>
      <c r="R2732" s="544">
        <f>PTCA!AI4468</f>
        <v>0</v>
      </c>
      <c r="S2732" s="544">
        <f>PTCA!AJ2715</f>
        <v>0</v>
      </c>
      <c r="T2732" s="53"/>
      <c r="U2732" s="232" t="e">
        <f t="shared" si="86"/>
        <v>#DIV/0!</v>
      </c>
      <c r="V2732" s="272"/>
      <c r="X2732" s="255"/>
      <c r="Y2732" s="254"/>
    </row>
    <row r="2733" spans="1:25" ht="15">
      <c r="A2733" s="380" t="str">
        <f>PTCA!B2716</f>
        <v>-000</v>
      </c>
      <c r="B2733" s="380">
        <f>PTCA!D2716</f>
        <v>0</v>
      </c>
      <c r="C2733" s="380">
        <f>PTCA!J2716</f>
        <v>0</v>
      </c>
      <c r="D2733" s="380">
        <f>PTCA!K2716</f>
        <v>0</v>
      </c>
      <c r="E2733" s="380">
        <f>PTCA!H2716</f>
        <v>0</v>
      </c>
      <c r="F2733" s="380">
        <f>PTCA!Z2716</f>
        <v>0</v>
      </c>
      <c r="G2733" s="380">
        <f>PTCA!AD2716</f>
        <v>0</v>
      </c>
      <c r="H2733" s="62"/>
      <c r="I2733" s="760">
        <f>PTCA!C2716</f>
        <v>0</v>
      </c>
      <c r="J2733" s="760" t="str">
        <f>PTCA!AK2716</f>
        <v/>
      </c>
      <c r="K2733" s="760">
        <f>PTCA!AL2716</f>
        <v>0</v>
      </c>
      <c r="L2733" s="62"/>
      <c r="M2733" s="607"/>
      <c r="N2733" s="62"/>
      <c r="O2733" s="63">
        <f>PTCA!AA4469</f>
        <v>0</v>
      </c>
      <c r="P2733" s="63">
        <f>PTCA!AF4469</f>
        <v>0</v>
      </c>
      <c r="Q2733" s="232" t="e">
        <f t="shared" si="85"/>
        <v>#DIV/0!</v>
      </c>
      <c r="R2733" s="544">
        <f>PTCA!AI4469</f>
        <v>0</v>
      </c>
      <c r="S2733" s="544">
        <f>PTCA!AJ2716</f>
        <v>0</v>
      </c>
      <c r="T2733" s="53"/>
      <c r="U2733" s="232" t="e">
        <f t="shared" si="86"/>
        <v>#DIV/0!</v>
      </c>
      <c r="V2733" s="272"/>
      <c r="X2733" s="255"/>
      <c r="Y2733" s="254"/>
    </row>
    <row r="2734" spans="1:25" ht="15">
      <c r="A2734" s="380" t="str">
        <f>PTCA!B2717</f>
        <v>-000</v>
      </c>
      <c r="B2734" s="380">
        <f>PTCA!D2717</f>
        <v>0</v>
      </c>
      <c r="C2734" s="380">
        <f>PTCA!J2717</f>
        <v>0</v>
      </c>
      <c r="D2734" s="380">
        <f>PTCA!K2717</f>
        <v>0</v>
      </c>
      <c r="E2734" s="380">
        <f>PTCA!H2717</f>
        <v>0</v>
      </c>
      <c r="F2734" s="380">
        <f>PTCA!Z2717</f>
        <v>0</v>
      </c>
      <c r="G2734" s="380">
        <f>PTCA!AD2717</f>
        <v>0</v>
      </c>
      <c r="H2734" s="62"/>
      <c r="I2734" s="760">
        <f>PTCA!C2717</f>
        <v>0</v>
      </c>
      <c r="J2734" s="760" t="str">
        <f>PTCA!AK2717</f>
        <v/>
      </c>
      <c r="K2734" s="760">
        <f>PTCA!AL2717</f>
        <v>0</v>
      </c>
      <c r="L2734" s="62"/>
      <c r="M2734" s="607"/>
      <c r="N2734" s="62"/>
      <c r="O2734" s="63">
        <f>PTCA!AA4470</f>
        <v>0</v>
      </c>
      <c r="P2734" s="63">
        <f>PTCA!AF4470</f>
        <v>0</v>
      </c>
      <c r="Q2734" s="232" t="e">
        <f t="shared" si="85"/>
        <v>#DIV/0!</v>
      </c>
      <c r="R2734" s="544">
        <f>PTCA!AI4470</f>
        <v>0</v>
      </c>
      <c r="S2734" s="544">
        <f>PTCA!AJ2717</f>
        <v>0</v>
      </c>
      <c r="T2734" s="53"/>
      <c r="U2734" s="232" t="e">
        <f t="shared" si="86"/>
        <v>#DIV/0!</v>
      </c>
      <c r="V2734" s="272"/>
      <c r="X2734" s="255"/>
      <c r="Y2734" s="254"/>
    </row>
    <row r="2735" spans="1:25" ht="15">
      <c r="A2735" s="380" t="str">
        <f>PTCA!B2718</f>
        <v>-000</v>
      </c>
      <c r="B2735" s="380">
        <f>PTCA!D2718</f>
        <v>0</v>
      </c>
      <c r="C2735" s="380">
        <f>PTCA!J2718</f>
        <v>0</v>
      </c>
      <c r="D2735" s="380">
        <f>PTCA!K2718</f>
        <v>0</v>
      </c>
      <c r="E2735" s="380">
        <f>PTCA!H2718</f>
        <v>0</v>
      </c>
      <c r="F2735" s="380">
        <f>PTCA!Z2718</f>
        <v>0</v>
      </c>
      <c r="G2735" s="380">
        <f>PTCA!AD2718</f>
        <v>0</v>
      </c>
      <c r="H2735" s="62"/>
      <c r="I2735" s="760">
        <f>PTCA!C2718</f>
        <v>0</v>
      </c>
      <c r="J2735" s="760" t="str">
        <f>PTCA!AK2718</f>
        <v/>
      </c>
      <c r="K2735" s="760">
        <f>PTCA!AL2718</f>
        <v>0</v>
      </c>
      <c r="L2735" s="62"/>
      <c r="M2735" s="607"/>
      <c r="N2735" s="62"/>
      <c r="O2735" s="63">
        <f>PTCA!AA4471</f>
        <v>0</v>
      </c>
      <c r="P2735" s="63">
        <f>PTCA!AF4471</f>
        <v>0</v>
      </c>
      <c r="Q2735" s="232" t="e">
        <f t="shared" si="85"/>
        <v>#DIV/0!</v>
      </c>
      <c r="R2735" s="544">
        <f>PTCA!AI4471</f>
        <v>0</v>
      </c>
      <c r="S2735" s="544">
        <f>PTCA!AJ2718</f>
        <v>0</v>
      </c>
      <c r="T2735" s="53"/>
      <c r="U2735" s="232" t="e">
        <f t="shared" si="86"/>
        <v>#DIV/0!</v>
      </c>
      <c r="V2735" s="272"/>
      <c r="X2735" s="255"/>
      <c r="Y2735" s="254"/>
    </row>
    <row r="2736" spans="1:25" ht="15">
      <c r="A2736" s="380" t="str">
        <f>PTCA!B2719</f>
        <v>-000</v>
      </c>
      <c r="B2736" s="380">
        <f>PTCA!D2719</f>
        <v>0</v>
      </c>
      <c r="C2736" s="380">
        <f>PTCA!J2719</f>
        <v>0</v>
      </c>
      <c r="D2736" s="380">
        <f>PTCA!K2719</f>
        <v>0</v>
      </c>
      <c r="E2736" s="380">
        <f>PTCA!H2719</f>
        <v>0</v>
      </c>
      <c r="F2736" s="380">
        <f>PTCA!Z2719</f>
        <v>0</v>
      </c>
      <c r="G2736" s="380">
        <f>PTCA!AD2719</f>
        <v>0</v>
      </c>
      <c r="H2736" s="62"/>
      <c r="I2736" s="760">
        <f>PTCA!C2719</f>
        <v>0</v>
      </c>
      <c r="J2736" s="760" t="str">
        <f>PTCA!AK2719</f>
        <v/>
      </c>
      <c r="K2736" s="760">
        <f>PTCA!AL2719</f>
        <v>0</v>
      </c>
      <c r="L2736" s="62"/>
      <c r="M2736" s="607"/>
      <c r="N2736" s="62"/>
      <c r="O2736" s="63">
        <f>PTCA!AA4472</f>
        <v>0</v>
      </c>
      <c r="P2736" s="63">
        <f>PTCA!AF4472</f>
        <v>0</v>
      </c>
      <c r="Q2736" s="232" t="e">
        <f t="shared" si="85"/>
        <v>#DIV/0!</v>
      </c>
      <c r="R2736" s="544">
        <f>PTCA!AI4472</f>
        <v>0</v>
      </c>
      <c r="S2736" s="544">
        <f>PTCA!AJ2719</f>
        <v>0</v>
      </c>
      <c r="T2736" s="53"/>
      <c r="U2736" s="232" t="e">
        <f t="shared" si="86"/>
        <v>#DIV/0!</v>
      </c>
      <c r="V2736" s="272"/>
      <c r="X2736" s="255"/>
      <c r="Y2736" s="254"/>
    </row>
    <row r="2737" spans="1:25" ht="15">
      <c r="A2737" s="380" t="str">
        <f>PTCA!B2720</f>
        <v>-000</v>
      </c>
      <c r="B2737" s="380">
        <f>PTCA!D2720</f>
        <v>0</v>
      </c>
      <c r="C2737" s="380">
        <f>PTCA!J2720</f>
        <v>0</v>
      </c>
      <c r="D2737" s="380">
        <f>PTCA!K2720</f>
        <v>0</v>
      </c>
      <c r="E2737" s="380">
        <f>PTCA!H2720</f>
        <v>0</v>
      </c>
      <c r="F2737" s="380">
        <f>PTCA!Z2720</f>
        <v>0</v>
      </c>
      <c r="G2737" s="380">
        <f>PTCA!AD2720</f>
        <v>0</v>
      </c>
      <c r="H2737" s="62"/>
      <c r="I2737" s="760">
        <f>PTCA!C2720</f>
        <v>0</v>
      </c>
      <c r="J2737" s="760" t="str">
        <f>PTCA!AK2720</f>
        <v/>
      </c>
      <c r="K2737" s="760">
        <f>PTCA!AL2720</f>
        <v>0</v>
      </c>
      <c r="L2737" s="62"/>
      <c r="M2737" s="607"/>
      <c r="N2737" s="62"/>
      <c r="O2737" s="63">
        <f>PTCA!AA4473</f>
        <v>0</v>
      </c>
      <c r="P2737" s="63">
        <f>PTCA!AF4473</f>
        <v>0</v>
      </c>
      <c r="Q2737" s="232" t="e">
        <f t="shared" si="85"/>
        <v>#DIV/0!</v>
      </c>
      <c r="R2737" s="544">
        <f>PTCA!AI4473</f>
        <v>0</v>
      </c>
      <c r="S2737" s="544">
        <f>PTCA!AJ2720</f>
        <v>0</v>
      </c>
      <c r="T2737" s="53"/>
      <c r="U2737" s="232" t="e">
        <f t="shared" si="86"/>
        <v>#DIV/0!</v>
      </c>
      <c r="V2737" s="272"/>
      <c r="X2737" s="255"/>
      <c r="Y2737" s="254"/>
    </row>
    <row r="2738" spans="1:25" ht="15">
      <c r="A2738" s="380" t="str">
        <f>PTCA!B2721</f>
        <v>-000</v>
      </c>
      <c r="B2738" s="380">
        <f>PTCA!D2721</f>
        <v>0</v>
      </c>
      <c r="C2738" s="380">
        <f>PTCA!J2721</f>
        <v>0</v>
      </c>
      <c r="D2738" s="380">
        <f>PTCA!K2721</f>
        <v>0</v>
      </c>
      <c r="E2738" s="380">
        <f>PTCA!H2721</f>
        <v>0</v>
      </c>
      <c r="F2738" s="380">
        <f>PTCA!Z2721</f>
        <v>0</v>
      </c>
      <c r="G2738" s="380">
        <f>PTCA!AD2721</f>
        <v>0</v>
      </c>
      <c r="H2738" s="62"/>
      <c r="I2738" s="760">
        <f>PTCA!C2721</f>
        <v>0</v>
      </c>
      <c r="J2738" s="760" t="str">
        <f>PTCA!AK2721</f>
        <v/>
      </c>
      <c r="K2738" s="760">
        <f>PTCA!AL2721</f>
        <v>0</v>
      </c>
      <c r="L2738" s="62"/>
      <c r="M2738" s="607"/>
      <c r="N2738" s="62"/>
      <c r="O2738" s="63">
        <f>PTCA!AA4474</f>
        <v>0</v>
      </c>
      <c r="P2738" s="63">
        <f>PTCA!AF4474</f>
        <v>0</v>
      </c>
      <c r="Q2738" s="232" t="e">
        <f t="shared" si="85"/>
        <v>#DIV/0!</v>
      </c>
      <c r="R2738" s="544">
        <f>PTCA!AI4474</f>
        <v>0</v>
      </c>
      <c r="S2738" s="544">
        <f>PTCA!AJ2721</f>
        <v>0</v>
      </c>
      <c r="T2738" s="53"/>
      <c r="U2738" s="232" t="e">
        <f t="shared" si="86"/>
        <v>#DIV/0!</v>
      </c>
      <c r="V2738" s="272"/>
      <c r="X2738" s="255"/>
      <c r="Y2738" s="254"/>
    </row>
    <row r="2739" spans="1:25" ht="15">
      <c r="A2739" s="380" t="str">
        <f>PTCA!B2722</f>
        <v>-000</v>
      </c>
      <c r="B2739" s="380">
        <f>PTCA!D2722</f>
        <v>0</v>
      </c>
      <c r="C2739" s="380">
        <f>PTCA!J2722</f>
        <v>0</v>
      </c>
      <c r="D2739" s="380">
        <f>PTCA!K2722</f>
        <v>0</v>
      </c>
      <c r="E2739" s="380">
        <f>PTCA!H2722</f>
        <v>0</v>
      </c>
      <c r="F2739" s="380">
        <f>PTCA!Z2722</f>
        <v>0</v>
      </c>
      <c r="G2739" s="380">
        <f>PTCA!AD2722</f>
        <v>0</v>
      </c>
      <c r="H2739" s="62"/>
      <c r="I2739" s="760">
        <f>PTCA!C2722</f>
        <v>0</v>
      </c>
      <c r="J2739" s="760" t="str">
        <f>PTCA!AK2722</f>
        <v/>
      </c>
      <c r="K2739" s="760">
        <f>PTCA!AL2722</f>
        <v>0</v>
      </c>
      <c r="L2739" s="62"/>
      <c r="M2739" s="607"/>
      <c r="N2739" s="62"/>
      <c r="O2739" s="63">
        <f>PTCA!AA4475</f>
        <v>0</v>
      </c>
      <c r="P2739" s="63">
        <f>PTCA!AF4475</f>
        <v>0</v>
      </c>
      <c r="Q2739" s="232" t="e">
        <f t="shared" si="85"/>
        <v>#DIV/0!</v>
      </c>
      <c r="R2739" s="544">
        <f>PTCA!AI4475</f>
        <v>0</v>
      </c>
      <c r="S2739" s="544">
        <f>PTCA!AJ2722</f>
        <v>0</v>
      </c>
      <c r="T2739" s="53"/>
      <c r="U2739" s="232" t="e">
        <f t="shared" si="86"/>
        <v>#DIV/0!</v>
      </c>
      <c r="V2739" s="272"/>
      <c r="X2739" s="255"/>
      <c r="Y2739" s="254"/>
    </row>
    <row r="2740" spans="1:25" ht="15">
      <c r="A2740" s="380" t="str">
        <f>PTCA!B2723</f>
        <v>-000</v>
      </c>
      <c r="B2740" s="380">
        <f>PTCA!D2723</f>
        <v>0</v>
      </c>
      <c r="C2740" s="380">
        <f>PTCA!J2723</f>
        <v>0</v>
      </c>
      <c r="D2740" s="380">
        <f>PTCA!K2723</f>
        <v>0</v>
      </c>
      <c r="E2740" s="380">
        <f>PTCA!H2723</f>
        <v>0</v>
      </c>
      <c r="F2740" s="380">
        <f>PTCA!Z2723</f>
        <v>0</v>
      </c>
      <c r="G2740" s="380">
        <f>PTCA!AD2723</f>
        <v>0</v>
      </c>
      <c r="H2740" s="62"/>
      <c r="I2740" s="760">
        <f>PTCA!C2723</f>
        <v>0</v>
      </c>
      <c r="J2740" s="760" t="str">
        <f>PTCA!AK2723</f>
        <v/>
      </c>
      <c r="K2740" s="760">
        <f>PTCA!AL2723</f>
        <v>0</v>
      </c>
      <c r="L2740" s="62"/>
      <c r="M2740" s="607"/>
      <c r="N2740" s="62"/>
      <c r="O2740" s="63">
        <f>PTCA!AA4476</f>
        <v>0</v>
      </c>
      <c r="P2740" s="63">
        <f>PTCA!AF4476</f>
        <v>0</v>
      </c>
      <c r="Q2740" s="232" t="e">
        <f t="shared" si="85"/>
        <v>#DIV/0!</v>
      </c>
      <c r="R2740" s="544">
        <f>PTCA!AI4476</f>
        <v>0</v>
      </c>
      <c r="S2740" s="544">
        <f>PTCA!AJ2723</f>
        <v>0</v>
      </c>
      <c r="T2740" s="53"/>
      <c r="U2740" s="232" t="e">
        <f t="shared" si="86"/>
        <v>#DIV/0!</v>
      </c>
      <c r="V2740" s="272"/>
      <c r="X2740" s="255"/>
      <c r="Y2740" s="254"/>
    </row>
    <row r="2741" spans="1:25" ht="15">
      <c r="A2741" s="380" t="str">
        <f>PTCA!B2724</f>
        <v>-000</v>
      </c>
      <c r="B2741" s="380">
        <f>PTCA!D2724</f>
        <v>0</v>
      </c>
      <c r="C2741" s="380">
        <f>PTCA!J2724</f>
        <v>0</v>
      </c>
      <c r="D2741" s="380">
        <f>PTCA!K2724</f>
        <v>0</v>
      </c>
      <c r="E2741" s="380">
        <f>PTCA!H2724</f>
        <v>0</v>
      </c>
      <c r="F2741" s="380">
        <f>PTCA!Z2724</f>
        <v>0</v>
      </c>
      <c r="G2741" s="380">
        <f>PTCA!AD2724</f>
        <v>0</v>
      </c>
      <c r="H2741" s="62"/>
      <c r="I2741" s="760">
        <f>PTCA!C2724</f>
        <v>0</v>
      </c>
      <c r="J2741" s="760" t="str">
        <f>PTCA!AK2724</f>
        <v/>
      </c>
      <c r="K2741" s="760">
        <f>PTCA!AL2724</f>
        <v>0</v>
      </c>
      <c r="L2741" s="62"/>
      <c r="M2741" s="607"/>
      <c r="N2741" s="62"/>
      <c r="O2741" s="63">
        <f>PTCA!AA4477</f>
        <v>0</v>
      </c>
      <c r="P2741" s="63">
        <f>PTCA!AF4477</f>
        <v>0</v>
      </c>
      <c r="Q2741" s="232" t="e">
        <f t="shared" si="85"/>
        <v>#DIV/0!</v>
      </c>
      <c r="R2741" s="544">
        <f>PTCA!AI4477</f>
        <v>0</v>
      </c>
      <c r="S2741" s="544">
        <f>PTCA!AJ2724</f>
        <v>0</v>
      </c>
      <c r="T2741" s="53"/>
      <c r="U2741" s="232" t="e">
        <f t="shared" si="86"/>
        <v>#DIV/0!</v>
      </c>
      <c r="V2741" s="272"/>
      <c r="X2741" s="255"/>
      <c r="Y2741" s="254"/>
    </row>
    <row r="2742" spans="1:25" ht="15">
      <c r="A2742" s="380" t="str">
        <f>PTCA!B2725</f>
        <v>-000</v>
      </c>
      <c r="B2742" s="380">
        <f>PTCA!D2725</f>
        <v>0</v>
      </c>
      <c r="C2742" s="380">
        <f>PTCA!J2725</f>
        <v>0</v>
      </c>
      <c r="D2742" s="380">
        <f>PTCA!K2725</f>
        <v>0</v>
      </c>
      <c r="E2742" s="380">
        <f>PTCA!H2725</f>
        <v>0</v>
      </c>
      <c r="F2742" s="380">
        <f>PTCA!Z2725</f>
        <v>0</v>
      </c>
      <c r="G2742" s="380">
        <f>PTCA!AD2725</f>
        <v>0</v>
      </c>
      <c r="H2742" s="62"/>
      <c r="I2742" s="760">
        <f>PTCA!C2725</f>
        <v>0</v>
      </c>
      <c r="J2742" s="760" t="str">
        <f>PTCA!AK2725</f>
        <v/>
      </c>
      <c r="K2742" s="760">
        <f>PTCA!AL2725</f>
        <v>0</v>
      </c>
      <c r="L2742" s="62"/>
      <c r="M2742" s="607"/>
      <c r="N2742" s="62"/>
      <c r="O2742" s="63">
        <f>PTCA!AA4478</f>
        <v>0</v>
      </c>
      <c r="P2742" s="63">
        <f>PTCA!AF4478</f>
        <v>0</v>
      </c>
      <c r="Q2742" s="232" t="e">
        <f t="shared" si="85"/>
        <v>#DIV/0!</v>
      </c>
      <c r="R2742" s="544">
        <f>PTCA!AI4478</f>
        <v>0</v>
      </c>
      <c r="S2742" s="544">
        <f>PTCA!AJ2725</f>
        <v>0</v>
      </c>
      <c r="T2742" s="53"/>
      <c r="U2742" s="232" t="e">
        <f t="shared" si="86"/>
        <v>#DIV/0!</v>
      </c>
      <c r="V2742" s="272"/>
      <c r="X2742" s="255"/>
      <c r="Y2742" s="254"/>
    </row>
    <row r="2743" spans="1:25" ht="15">
      <c r="A2743" s="380" t="str">
        <f>PTCA!B2726</f>
        <v>-000</v>
      </c>
      <c r="B2743" s="380">
        <f>PTCA!D2726</f>
        <v>0</v>
      </c>
      <c r="C2743" s="380">
        <f>PTCA!J2726</f>
        <v>0</v>
      </c>
      <c r="D2743" s="380">
        <f>PTCA!K2726</f>
        <v>0</v>
      </c>
      <c r="E2743" s="380">
        <f>PTCA!H2726</f>
        <v>0</v>
      </c>
      <c r="F2743" s="380">
        <f>PTCA!Z2726</f>
        <v>0</v>
      </c>
      <c r="G2743" s="380">
        <f>PTCA!AD2726</f>
        <v>0</v>
      </c>
      <c r="H2743" s="62"/>
      <c r="I2743" s="760">
        <f>PTCA!C2726</f>
        <v>0</v>
      </c>
      <c r="J2743" s="760" t="str">
        <f>PTCA!AK2726</f>
        <v/>
      </c>
      <c r="K2743" s="760">
        <f>PTCA!AL2726</f>
        <v>0</v>
      </c>
      <c r="L2743" s="62"/>
      <c r="M2743" s="607"/>
      <c r="N2743" s="62"/>
      <c r="O2743" s="63">
        <f>PTCA!AA4479</f>
        <v>0</v>
      </c>
      <c r="P2743" s="63">
        <f>PTCA!AF4479</f>
        <v>0</v>
      </c>
      <c r="Q2743" s="232" t="e">
        <f t="shared" si="85"/>
        <v>#DIV/0!</v>
      </c>
      <c r="R2743" s="544">
        <f>PTCA!AI4479</f>
        <v>0</v>
      </c>
      <c r="S2743" s="544">
        <f>PTCA!AJ2726</f>
        <v>0</v>
      </c>
      <c r="T2743" s="53"/>
      <c r="U2743" s="232" t="e">
        <f t="shared" si="86"/>
        <v>#DIV/0!</v>
      </c>
      <c r="V2743" s="272"/>
      <c r="X2743" s="255"/>
      <c r="Y2743" s="254"/>
    </row>
    <row r="2744" spans="1:25" ht="15">
      <c r="A2744" s="380" t="str">
        <f>PTCA!B2727</f>
        <v>-000</v>
      </c>
      <c r="B2744" s="380">
        <f>PTCA!D2727</f>
        <v>0</v>
      </c>
      <c r="C2744" s="380">
        <f>PTCA!J2727</f>
        <v>0</v>
      </c>
      <c r="D2744" s="380">
        <f>PTCA!K2727</f>
        <v>0</v>
      </c>
      <c r="E2744" s="380">
        <f>PTCA!H2727</f>
        <v>0</v>
      </c>
      <c r="F2744" s="380">
        <f>PTCA!Z2727</f>
        <v>0</v>
      </c>
      <c r="G2744" s="380">
        <f>PTCA!AD2727</f>
        <v>0</v>
      </c>
      <c r="H2744" s="62"/>
      <c r="I2744" s="760">
        <f>PTCA!C2727</f>
        <v>0</v>
      </c>
      <c r="J2744" s="760" t="str">
        <f>PTCA!AK2727</f>
        <v/>
      </c>
      <c r="K2744" s="760">
        <f>PTCA!AL2727</f>
        <v>0</v>
      </c>
      <c r="L2744" s="62"/>
      <c r="M2744" s="607"/>
      <c r="N2744" s="62"/>
      <c r="O2744" s="63">
        <f>PTCA!AA4480</f>
        <v>0</v>
      </c>
      <c r="P2744" s="63">
        <f>PTCA!AF4480</f>
        <v>0</v>
      </c>
      <c r="Q2744" s="232" t="e">
        <f t="shared" si="85"/>
        <v>#DIV/0!</v>
      </c>
      <c r="R2744" s="544">
        <f>PTCA!AI4480</f>
        <v>0</v>
      </c>
      <c r="S2744" s="544">
        <f>PTCA!AJ2727</f>
        <v>0</v>
      </c>
      <c r="T2744" s="53"/>
      <c r="U2744" s="232" t="e">
        <f t="shared" si="86"/>
        <v>#DIV/0!</v>
      </c>
      <c r="V2744" s="272"/>
      <c r="X2744" s="255"/>
      <c r="Y2744" s="254"/>
    </row>
    <row r="2745" spans="1:25" ht="15">
      <c r="A2745" s="380" t="str">
        <f>PTCA!B2728</f>
        <v>-000</v>
      </c>
      <c r="B2745" s="380">
        <f>PTCA!D2728</f>
        <v>0</v>
      </c>
      <c r="C2745" s="380">
        <f>PTCA!J2728</f>
        <v>0</v>
      </c>
      <c r="D2745" s="380">
        <f>PTCA!K2728</f>
        <v>0</v>
      </c>
      <c r="E2745" s="380">
        <f>PTCA!H2728</f>
        <v>0</v>
      </c>
      <c r="F2745" s="380">
        <f>PTCA!Z2728</f>
        <v>0</v>
      </c>
      <c r="G2745" s="380">
        <f>PTCA!AD2728</f>
        <v>0</v>
      </c>
      <c r="H2745" s="62"/>
      <c r="I2745" s="760">
        <f>PTCA!C2728</f>
        <v>0</v>
      </c>
      <c r="J2745" s="760" t="str">
        <f>PTCA!AK2728</f>
        <v/>
      </c>
      <c r="K2745" s="760">
        <f>PTCA!AL2728</f>
        <v>0</v>
      </c>
      <c r="L2745" s="62"/>
      <c r="M2745" s="607"/>
      <c r="N2745" s="62"/>
      <c r="O2745" s="63">
        <f>PTCA!AA4481</f>
        <v>0</v>
      </c>
      <c r="P2745" s="63">
        <f>PTCA!AF4481</f>
        <v>0</v>
      </c>
      <c r="Q2745" s="232" t="e">
        <f t="shared" si="85"/>
        <v>#DIV/0!</v>
      </c>
      <c r="R2745" s="544">
        <f>PTCA!AI4481</f>
        <v>0</v>
      </c>
      <c r="S2745" s="544">
        <f>PTCA!AJ2728</f>
        <v>0</v>
      </c>
      <c r="T2745" s="53"/>
      <c r="U2745" s="232" t="e">
        <f t="shared" si="86"/>
        <v>#DIV/0!</v>
      </c>
      <c r="V2745" s="272"/>
      <c r="X2745" s="255"/>
      <c r="Y2745" s="254"/>
    </row>
    <row r="2746" spans="1:25" ht="15">
      <c r="A2746" s="380" t="str">
        <f>PTCA!B2729</f>
        <v>-000</v>
      </c>
      <c r="B2746" s="380">
        <f>PTCA!D2729</f>
        <v>0</v>
      </c>
      <c r="C2746" s="380">
        <f>PTCA!J2729</f>
        <v>0</v>
      </c>
      <c r="D2746" s="380">
        <f>PTCA!K2729</f>
        <v>0</v>
      </c>
      <c r="E2746" s="380">
        <f>PTCA!H2729</f>
        <v>0</v>
      </c>
      <c r="F2746" s="380">
        <f>PTCA!Z2729</f>
        <v>0</v>
      </c>
      <c r="G2746" s="380">
        <f>PTCA!AD2729</f>
        <v>0</v>
      </c>
      <c r="H2746" s="62"/>
      <c r="I2746" s="760">
        <f>PTCA!C2729</f>
        <v>0</v>
      </c>
      <c r="J2746" s="760" t="str">
        <f>PTCA!AK2729</f>
        <v/>
      </c>
      <c r="K2746" s="760">
        <f>PTCA!AL2729</f>
        <v>0</v>
      </c>
      <c r="L2746" s="62"/>
      <c r="M2746" s="607"/>
      <c r="N2746" s="62"/>
      <c r="O2746" s="63">
        <f>PTCA!AA4482</f>
        <v>0</v>
      </c>
      <c r="P2746" s="63">
        <f>PTCA!AF4482</f>
        <v>0</v>
      </c>
      <c r="Q2746" s="232" t="e">
        <f t="shared" si="85"/>
        <v>#DIV/0!</v>
      </c>
      <c r="R2746" s="544">
        <f>PTCA!AI4482</f>
        <v>0</v>
      </c>
      <c r="S2746" s="544">
        <f>PTCA!AJ2729</f>
        <v>0</v>
      </c>
      <c r="T2746" s="53"/>
      <c r="U2746" s="232" t="e">
        <f t="shared" si="86"/>
        <v>#DIV/0!</v>
      </c>
      <c r="V2746" s="272"/>
      <c r="X2746" s="255"/>
      <c r="Y2746" s="254"/>
    </row>
    <row r="2747" spans="1:25" ht="15">
      <c r="A2747" s="380" t="str">
        <f>PTCA!B2730</f>
        <v>-000</v>
      </c>
      <c r="B2747" s="380">
        <f>PTCA!D2730</f>
        <v>0</v>
      </c>
      <c r="C2747" s="380">
        <f>PTCA!J2730</f>
        <v>0</v>
      </c>
      <c r="D2747" s="380">
        <f>PTCA!K2730</f>
        <v>0</v>
      </c>
      <c r="E2747" s="380">
        <f>PTCA!H2730</f>
        <v>0</v>
      </c>
      <c r="F2747" s="380">
        <f>PTCA!Z2730</f>
        <v>0</v>
      </c>
      <c r="G2747" s="380">
        <f>PTCA!AD2730</f>
        <v>0</v>
      </c>
      <c r="H2747" s="62"/>
      <c r="I2747" s="760">
        <f>PTCA!C2730</f>
        <v>0</v>
      </c>
      <c r="J2747" s="760" t="str">
        <f>PTCA!AK2730</f>
        <v/>
      </c>
      <c r="K2747" s="760">
        <f>PTCA!AL2730</f>
        <v>0</v>
      </c>
      <c r="L2747" s="62"/>
      <c r="M2747" s="607"/>
      <c r="N2747" s="62"/>
      <c r="O2747" s="63">
        <f>PTCA!AA4483</f>
        <v>0</v>
      </c>
      <c r="P2747" s="63">
        <f>PTCA!AF4483</f>
        <v>0</v>
      </c>
      <c r="Q2747" s="232" t="e">
        <f t="shared" si="85"/>
        <v>#DIV/0!</v>
      </c>
      <c r="R2747" s="544">
        <f>PTCA!AI4483</f>
        <v>0</v>
      </c>
      <c r="S2747" s="544">
        <f>PTCA!AJ2730</f>
        <v>0</v>
      </c>
      <c r="T2747" s="53"/>
      <c r="U2747" s="232" t="e">
        <f t="shared" si="86"/>
        <v>#DIV/0!</v>
      </c>
      <c r="V2747" s="272"/>
      <c r="X2747" s="255"/>
      <c r="Y2747" s="254"/>
    </row>
    <row r="2748" spans="1:25" ht="15">
      <c r="A2748" s="380" t="str">
        <f>PTCA!B2731</f>
        <v>-000</v>
      </c>
      <c r="B2748" s="380">
        <f>PTCA!D2731</f>
        <v>0</v>
      </c>
      <c r="C2748" s="380">
        <f>PTCA!J2731</f>
        <v>0</v>
      </c>
      <c r="D2748" s="380">
        <f>PTCA!K2731</f>
        <v>0</v>
      </c>
      <c r="E2748" s="380">
        <f>PTCA!H2731</f>
        <v>0</v>
      </c>
      <c r="F2748" s="380">
        <f>PTCA!Z2731</f>
        <v>0</v>
      </c>
      <c r="G2748" s="380">
        <f>PTCA!AD2731</f>
        <v>0</v>
      </c>
      <c r="H2748" s="62"/>
      <c r="I2748" s="760">
        <f>PTCA!C2731</f>
        <v>0</v>
      </c>
      <c r="J2748" s="760" t="str">
        <f>PTCA!AK2731</f>
        <v/>
      </c>
      <c r="K2748" s="760">
        <f>PTCA!AL2731</f>
        <v>0</v>
      </c>
      <c r="L2748" s="62"/>
      <c r="M2748" s="607"/>
      <c r="N2748" s="62"/>
      <c r="O2748" s="63">
        <f>PTCA!AA4484</f>
        <v>0</v>
      </c>
      <c r="P2748" s="63">
        <f>PTCA!AF4484</f>
        <v>0</v>
      </c>
      <c r="Q2748" s="232" t="e">
        <f t="shared" si="85"/>
        <v>#DIV/0!</v>
      </c>
      <c r="R2748" s="544">
        <f>PTCA!AI4484</f>
        <v>0</v>
      </c>
      <c r="S2748" s="544">
        <f>PTCA!AJ2731</f>
        <v>0</v>
      </c>
      <c r="T2748" s="53"/>
      <c r="U2748" s="232" t="e">
        <f t="shared" si="86"/>
        <v>#DIV/0!</v>
      </c>
      <c r="V2748" s="272"/>
      <c r="X2748" s="255"/>
      <c r="Y2748" s="254"/>
    </row>
    <row r="2749" spans="1:25" ht="15">
      <c r="A2749" s="380" t="str">
        <f>PTCA!B2732</f>
        <v>-000</v>
      </c>
      <c r="B2749" s="380">
        <f>PTCA!D2732</f>
        <v>0</v>
      </c>
      <c r="C2749" s="380">
        <f>PTCA!J2732</f>
        <v>0</v>
      </c>
      <c r="D2749" s="380">
        <f>PTCA!K2732</f>
        <v>0</v>
      </c>
      <c r="E2749" s="380">
        <f>PTCA!H2732</f>
        <v>0</v>
      </c>
      <c r="F2749" s="380">
        <f>PTCA!Z2732</f>
        <v>0</v>
      </c>
      <c r="G2749" s="380">
        <f>PTCA!AD2732</f>
        <v>0</v>
      </c>
      <c r="H2749" s="62"/>
      <c r="I2749" s="760">
        <f>PTCA!C2732</f>
        <v>0</v>
      </c>
      <c r="J2749" s="760" t="str">
        <f>PTCA!AK2732</f>
        <v/>
      </c>
      <c r="K2749" s="760">
        <f>PTCA!AL2732</f>
        <v>0</v>
      </c>
      <c r="L2749" s="62"/>
      <c r="M2749" s="607"/>
      <c r="N2749" s="62"/>
      <c r="O2749" s="63">
        <f>PTCA!AA4485</f>
        <v>0</v>
      </c>
      <c r="P2749" s="63">
        <f>PTCA!AF4485</f>
        <v>0</v>
      </c>
      <c r="Q2749" s="232" t="e">
        <f t="shared" si="85"/>
        <v>#DIV/0!</v>
      </c>
      <c r="R2749" s="544">
        <f>PTCA!AI4485</f>
        <v>0</v>
      </c>
      <c r="S2749" s="544">
        <f>PTCA!AJ2732</f>
        <v>0</v>
      </c>
      <c r="T2749" s="53"/>
      <c r="U2749" s="232" t="e">
        <f t="shared" si="86"/>
        <v>#DIV/0!</v>
      </c>
      <c r="V2749" s="272"/>
      <c r="X2749" s="255"/>
      <c r="Y2749" s="254"/>
    </row>
    <row r="2750" spans="1:25" ht="15">
      <c r="A2750" s="380" t="str">
        <f>PTCA!B2733</f>
        <v>-000</v>
      </c>
      <c r="B2750" s="380">
        <f>PTCA!D2733</f>
        <v>0</v>
      </c>
      <c r="C2750" s="380">
        <f>PTCA!J2733</f>
        <v>0</v>
      </c>
      <c r="D2750" s="380">
        <f>PTCA!K2733</f>
        <v>0</v>
      </c>
      <c r="E2750" s="380">
        <f>PTCA!H2733</f>
        <v>0</v>
      </c>
      <c r="F2750" s="380">
        <f>PTCA!Z2733</f>
        <v>0</v>
      </c>
      <c r="G2750" s="380">
        <f>PTCA!AD2733</f>
        <v>0</v>
      </c>
      <c r="H2750" s="62"/>
      <c r="I2750" s="760">
        <f>PTCA!C2733</f>
        <v>0</v>
      </c>
      <c r="J2750" s="760" t="str">
        <f>PTCA!AK2733</f>
        <v/>
      </c>
      <c r="K2750" s="760">
        <f>PTCA!AL2733</f>
        <v>0</v>
      </c>
      <c r="L2750" s="62"/>
      <c r="M2750" s="607"/>
      <c r="N2750" s="62"/>
      <c r="O2750" s="63">
        <f>PTCA!AA4486</f>
        <v>0</v>
      </c>
      <c r="P2750" s="63">
        <f>PTCA!AF4486</f>
        <v>0</v>
      </c>
      <c r="Q2750" s="232" t="e">
        <f t="shared" si="85"/>
        <v>#DIV/0!</v>
      </c>
      <c r="R2750" s="544">
        <f>PTCA!AI4486</f>
        <v>0</v>
      </c>
      <c r="S2750" s="544">
        <f>PTCA!AJ2733</f>
        <v>0</v>
      </c>
      <c r="T2750" s="53"/>
      <c r="U2750" s="232" t="e">
        <f t="shared" si="86"/>
        <v>#DIV/0!</v>
      </c>
      <c r="V2750" s="272"/>
      <c r="X2750" s="255"/>
      <c r="Y2750" s="254"/>
    </row>
    <row r="2751" spans="1:25" ht="15">
      <c r="A2751" s="380" t="str">
        <f>PTCA!B2734</f>
        <v>-000</v>
      </c>
      <c r="B2751" s="380">
        <f>PTCA!D2734</f>
        <v>0</v>
      </c>
      <c r="C2751" s="380">
        <f>PTCA!J2734</f>
        <v>0</v>
      </c>
      <c r="D2751" s="380">
        <f>PTCA!K2734</f>
        <v>0</v>
      </c>
      <c r="E2751" s="380">
        <f>PTCA!H2734</f>
        <v>0</v>
      </c>
      <c r="F2751" s="380">
        <f>PTCA!Z2734</f>
        <v>0</v>
      </c>
      <c r="G2751" s="380">
        <f>PTCA!AD2734</f>
        <v>0</v>
      </c>
      <c r="H2751" s="62"/>
      <c r="I2751" s="760">
        <f>PTCA!C2734</f>
        <v>0</v>
      </c>
      <c r="J2751" s="760" t="str">
        <f>PTCA!AK2734</f>
        <v/>
      </c>
      <c r="K2751" s="760">
        <f>PTCA!AL2734</f>
        <v>0</v>
      </c>
      <c r="L2751" s="62"/>
      <c r="M2751" s="607"/>
      <c r="N2751" s="62"/>
      <c r="O2751" s="63">
        <f>PTCA!AA4487</f>
        <v>0</v>
      </c>
      <c r="P2751" s="63">
        <f>PTCA!AF4487</f>
        <v>0</v>
      </c>
      <c r="Q2751" s="232" t="e">
        <f t="shared" si="85"/>
        <v>#DIV/0!</v>
      </c>
      <c r="R2751" s="544">
        <f>PTCA!AI4487</f>
        <v>0</v>
      </c>
      <c r="S2751" s="544">
        <f>PTCA!AJ2734</f>
        <v>0</v>
      </c>
      <c r="T2751" s="53"/>
      <c r="U2751" s="232" t="e">
        <f t="shared" si="86"/>
        <v>#DIV/0!</v>
      </c>
      <c r="V2751" s="272"/>
      <c r="X2751" s="255"/>
      <c r="Y2751" s="254"/>
    </row>
    <row r="2752" spans="1:25" ht="15">
      <c r="A2752" s="380" t="str">
        <f>PTCA!B2735</f>
        <v>-000</v>
      </c>
      <c r="B2752" s="380">
        <f>PTCA!D2735</f>
        <v>0</v>
      </c>
      <c r="C2752" s="380">
        <f>PTCA!J2735</f>
        <v>0</v>
      </c>
      <c r="D2752" s="380">
        <f>PTCA!K2735</f>
        <v>0</v>
      </c>
      <c r="E2752" s="380">
        <f>PTCA!H2735</f>
        <v>0</v>
      </c>
      <c r="F2752" s="380">
        <f>PTCA!Z2735</f>
        <v>0</v>
      </c>
      <c r="G2752" s="380">
        <f>PTCA!AD2735</f>
        <v>0</v>
      </c>
      <c r="H2752" s="62"/>
      <c r="I2752" s="760">
        <f>PTCA!C2735</f>
        <v>0</v>
      </c>
      <c r="J2752" s="760" t="str">
        <f>PTCA!AK2735</f>
        <v/>
      </c>
      <c r="K2752" s="760">
        <f>PTCA!AL2735</f>
        <v>0</v>
      </c>
      <c r="L2752" s="62"/>
      <c r="M2752" s="607"/>
      <c r="N2752" s="62"/>
      <c r="O2752" s="63">
        <f>PTCA!AA4488</f>
        <v>0</v>
      </c>
      <c r="P2752" s="63">
        <f>PTCA!AF4488</f>
        <v>0</v>
      </c>
      <c r="Q2752" s="232" t="e">
        <f t="shared" si="85"/>
        <v>#DIV/0!</v>
      </c>
      <c r="R2752" s="544">
        <f>PTCA!AI4488</f>
        <v>0</v>
      </c>
      <c r="S2752" s="544">
        <f>PTCA!AJ2735</f>
        <v>0</v>
      </c>
      <c r="T2752" s="53"/>
      <c r="U2752" s="232" t="e">
        <f t="shared" si="86"/>
        <v>#DIV/0!</v>
      </c>
      <c r="V2752" s="272"/>
      <c r="X2752" s="255"/>
      <c r="Y2752" s="254"/>
    </row>
    <row r="2753" spans="1:25" ht="15">
      <c r="A2753" s="380" t="str">
        <f>PTCA!B2736</f>
        <v>-000</v>
      </c>
      <c r="B2753" s="380">
        <f>PTCA!D2736</f>
        <v>0</v>
      </c>
      <c r="C2753" s="380">
        <f>PTCA!J2736</f>
        <v>0</v>
      </c>
      <c r="D2753" s="380">
        <f>PTCA!K2736</f>
        <v>0</v>
      </c>
      <c r="E2753" s="380">
        <f>PTCA!H2736</f>
        <v>0</v>
      </c>
      <c r="F2753" s="380">
        <f>PTCA!Z2736</f>
        <v>0</v>
      </c>
      <c r="G2753" s="380">
        <f>PTCA!AD2736</f>
        <v>0</v>
      </c>
      <c r="H2753" s="62"/>
      <c r="I2753" s="760">
        <f>PTCA!C2736</f>
        <v>0</v>
      </c>
      <c r="J2753" s="760" t="str">
        <f>PTCA!AK2736</f>
        <v/>
      </c>
      <c r="K2753" s="760">
        <f>PTCA!AL2736</f>
        <v>0</v>
      </c>
      <c r="L2753" s="62"/>
      <c r="M2753" s="607"/>
      <c r="N2753" s="62"/>
      <c r="O2753" s="63">
        <f>PTCA!AA4489</f>
        <v>0</v>
      </c>
      <c r="P2753" s="63">
        <f>PTCA!AF4489</f>
        <v>0</v>
      </c>
      <c r="Q2753" s="232" t="e">
        <f t="shared" si="85"/>
        <v>#DIV/0!</v>
      </c>
      <c r="R2753" s="544">
        <f>PTCA!AI4489</f>
        <v>0</v>
      </c>
      <c r="S2753" s="544">
        <f>PTCA!AJ2736</f>
        <v>0</v>
      </c>
      <c r="T2753" s="53"/>
      <c r="U2753" s="232" t="e">
        <f t="shared" si="86"/>
        <v>#DIV/0!</v>
      </c>
      <c r="V2753" s="272"/>
      <c r="X2753" s="255"/>
      <c r="Y2753" s="254"/>
    </row>
    <row r="2754" spans="1:25" ht="15">
      <c r="A2754" s="380" t="str">
        <f>PTCA!B2737</f>
        <v>-000</v>
      </c>
      <c r="B2754" s="380">
        <f>PTCA!D2737</f>
        <v>0</v>
      </c>
      <c r="C2754" s="380">
        <f>PTCA!J2737</f>
        <v>0</v>
      </c>
      <c r="D2754" s="380">
        <f>PTCA!K2737</f>
        <v>0</v>
      </c>
      <c r="E2754" s="380">
        <f>PTCA!H2737</f>
        <v>0</v>
      </c>
      <c r="F2754" s="380">
        <f>PTCA!Z2737</f>
        <v>0</v>
      </c>
      <c r="G2754" s="380">
        <f>PTCA!AD2737</f>
        <v>0</v>
      </c>
      <c r="H2754" s="62"/>
      <c r="I2754" s="760">
        <f>PTCA!C2737</f>
        <v>0</v>
      </c>
      <c r="J2754" s="760" t="str">
        <f>PTCA!AK2737</f>
        <v/>
      </c>
      <c r="K2754" s="760">
        <f>PTCA!AL2737</f>
        <v>0</v>
      </c>
      <c r="L2754" s="62"/>
      <c r="M2754" s="607"/>
      <c r="N2754" s="62"/>
      <c r="O2754" s="63">
        <f>PTCA!AA4490</f>
        <v>0</v>
      </c>
      <c r="P2754" s="63">
        <f>PTCA!AF4490</f>
        <v>0</v>
      </c>
      <c r="Q2754" s="232" t="e">
        <f t="shared" si="85"/>
        <v>#DIV/0!</v>
      </c>
      <c r="R2754" s="544">
        <f>PTCA!AI4490</f>
        <v>0</v>
      </c>
      <c r="S2754" s="544">
        <f>PTCA!AJ2737</f>
        <v>0</v>
      </c>
      <c r="T2754" s="53"/>
      <c r="U2754" s="232" t="e">
        <f t="shared" si="86"/>
        <v>#DIV/0!</v>
      </c>
      <c r="V2754" s="272"/>
      <c r="X2754" s="255"/>
      <c r="Y2754" s="254"/>
    </row>
    <row r="2755" spans="1:25" ht="15">
      <c r="A2755" s="380" t="str">
        <f>PTCA!B2738</f>
        <v>-000</v>
      </c>
      <c r="B2755" s="380">
        <f>PTCA!D2738</f>
        <v>0</v>
      </c>
      <c r="C2755" s="380">
        <f>PTCA!J2738</f>
        <v>0</v>
      </c>
      <c r="D2755" s="380">
        <f>PTCA!K2738</f>
        <v>0</v>
      </c>
      <c r="E2755" s="380">
        <f>PTCA!H2738</f>
        <v>0</v>
      </c>
      <c r="F2755" s="380">
        <f>PTCA!Z2738</f>
        <v>0</v>
      </c>
      <c r="G2755" s="380">
        <f>PTCA!AD2738</f>
        <v>0</v>
      </c>
      <c r="H2755" s="62"/>
      <c r="I2755" s="760">
        <f>PTCA!C2738</f>
        <v>0</v>
      </c>
      <c r="J2755" s="760" t="str">
        <f>PTCA!AK2738</f>
        <v/>
      </c>
      <c r="K2755" s="760">
        <f>PTCA!AL2738</f>
        <v>0</v>
      </c>
      <c r="L2755" s="62"/>
      <c r="M2755" s="607"/>
      <c r="N2755" s="62"/>
      <c r="O2755" s="63">
        <f>PTCA!AA4491</f>
        <v>0</v>
      </c>
      <c r="P2755" s="63">
        <f>PTCA!AF4491</f>
        <v>0</v>
      </c>
      <c r="Q2755" s="232" t="e">
        <f t="shared" si="85"/>
        <v>#DIV/0!</v>
      </c>
      <c r="R2755" s="544">
        <f>PTCA!AI4491</f>
        <v>0</v>
      </c>
      <c r="S2755" s="544">
        <f>PTCA!AJ2738</f>
        <v>0</v>
      </c>
      <c r="T2755" s="53"/>
      <c r="U2755" s="232" t="e">
        <f t="shared" si="86"/>
        <v>#DIV/0!</v>
      </c>
      <c r="V2755" s="272"/>
      <c r="X2755" s="255"/>
      <c r="Y2755" s="254"/>
    </row>
    <row r="2756" spans="1:25" ht="15">
      <c r="A2756" s="380" t="str">
        <f>PTCA!B2739</f>
        <v>-000</v>
      </c>
      <c r="B2756" s="380">
        <f>PTCA!D2739</f>
        <v>0</v>
      </c>
      <c r="C2756" s="380">
        <f>PTCA!J2739</f>
        <v>0</v>
      </c>
      <c r="D2756" s="380">
        <f>PTCA!K2739</f>
        <v>0</v>
      </c>
      <c r="E2756" s="380">
        <f>PTCA!H2739</f>
        <v>0</v>
      </c>
      <c r="F2756" s="380">
        <f>PTCA!Z2739</f>
        <v>0</v>
      </c>
      <c r="G2756" s="380">
        <f>PTCA!AD2739</f>
        <v>0</v>
      </c>
      <c r="H2756" s="62"/>
      <c r="I2756" s="760">
        <f>PTCA!C2739</f>
        <v>0</v>
      </c>
      <c r="J2756" s="760" t="str">
        <f>PTCA!AK2739</f>
        <v/>
      </c>
      <c r="K2756" s="760">
        <f>PTCA!AL2739</f>
        <v>0</v>
      </c>
      <c r="L2756" s="62"/>
      <c r="M2756" s="607"/>
      <c r="N2756" s="62"/>
      <c r="O2756" s="63">
        <f>PTCA!AA4492</f>
        <v>0</v>
      </c>
      <c r="P2756" s="63">
        <f>PTCA!AF4492</f>
        <v>0</v>
      </c>
      <c r="Q2756" s="232" t="e">
        <f t="shared" si="85"/>
        <v>#DIV/0!</v>
      </c>
      <c r="R2756" s="544">
        <f>PTCA!AI4492</f>
        <v>0</v>
      </c>
      <c r="S2756" s="544">
        <f>PTCA!AJ2739</f>
        <v>0</v>
      </c>
      <c r="T2756" s="53"/>
      <c r="U2756" s="232" t="e">
        <f t="shared" si="86"/>
        <v>#DIV/0!</v>
      </c>
      <c r="V2756" s="272"/>
      <c r="X2756" s="255"/>
      <c r="Y2756" s="254"/>
    </row>
    <row r="2757" spans="1:25" ht="15">
      <c r="A2757" s="380" t="str">
        <f>PTCA!B2740</f>
        <v>-000</v>
      </c>
      <c r="B2757" s="380">
        <f>PTCA!D2740</f>
        <v>0</v>
      </c>
      <c r="C2757" s="380">
        <f>PTCA!J2740</f>
        <v>0</v>
      </c>
      <c r="D2757" s="380">
        <f>PTCA!K2740</f>
        <v>0</v>
      </c>
      <c r="E2757" s="380">
        <f>PTCA!H2740</f>
        <v>0</v>
      </c>
      <c r="F2757" s="380">
        <f>PTCA!Z2740</f>
        <v>0</v>
      </c>
      <c r="G2757" s="380">
        <f>PTCA!AD2740</f>
        <v>0</v>
      </c>
      <c r="H2757" s="62"/>
      <c r="I2757" s="760">
        <f>PTCA!C2740</f>
        <v>0</v>
      </c>
      <c r="J2757" s="760" t="str">
        <f>PTCA!AK2740</f>
        <v/>
      </c>
      <c r="K2757" s="760">
        <f>PTCA!AL2740</f>
        <v>0</v>
      </c>
      <c r="L2757" s="62"/>
      <c r="M2757" s="607"/>
      <c r="N2757" s="62"/>
      <c r="O2757" s="63">
        <f>PTCA!AA4493</f>
        <v>0</v>
      </c>
      <c r="P2757" s="63">
        <f>PTCA!AF4493</f>
        <v>0</v>
      </c>
      <c r="Q2757" s="232" t="e">
        <f t="shared" ref="Q2757:Q2820" si="87">P2757/O2757</f>
        <v>#DIV/0!</v>
      </c>
      <c r="R2757" s="544">
        <f>PTCA!AI4493</f>
        <v>0</v>
      </c>
      <c r="S2757" s="544">
        <f>PTCA!AJ2740</f>
        <v>0</v>
      </c>
      <c r="T2757" s="53"/>
      <c r="U2757" s="232" t="e">
        <f t="shared" si="86"/>
        <v>#DIV/0!</v>
      </c>
      <c r="V2757" s="272"/>
      <c r="X2757" s="255"/>
      <c r="Y2757" s="254"/>
    </row>
    <row r="2758" spans="1:25" ht="15">
      <c r="A2758" s="380" t="str">
        <f>PTCA!B2741</f>
        <v>-000</v>
      </c>
      <c r="B2758" s="380">
        <f>PTCA!D2741</f>
        <v>0</v>
      </c>
      <c r="C2758" s="380">
        <f>PTCA!J2741</f>
        <v>0</v>
      </c>
      <c r="D2758" s="380">
        <f>PTCA!K2741</f>
        <v>0</v>
      </c>
      <c r="E2758" s="380">
        <f>PTCA!H2741</f>
        <v>0</v>
      </c>
      <c r="F2758" s="380">
        <f>PTCA!Z2741</f>
        <v>0</v>
      </c>
      <c r="G2758" s="380">
        <f>PTCA!AD2741</f>
        <v>0</v>
      </c>
      <c r="H2758" s="62"/>
      <c r="I2758" s="760">
        <f>PTCA!C2741</f>
        <v>0</v>
      </c>
      <c r="J2758" s="760" t="str">
        <f>PTCA!AK2741</f>
        <v/>
      </c>
      <c r="K2758" s="760">
        <f>PTCA!AL2741</f>
        <v>0</v>
      </c>
      <c r="L2758" s="62"/>
      <c r="M2758" s="607"/>
      <c r="N2758" s="62"/>
      <c r="O2758" s="63">
        <f>PTCA!AA4494</f>
        <v>0</v>
      </c>
      <c r="P2758" s="63">
        <f>PTCA!AF4494</f>
        <v>0</v>
      </c>
      <c r="Q2758" s="232" t="e">
        <f t="shared" si="87"/>
        <v>#DIV/0!</v>
      </c>
      <c r="R2758" s="544">
        <f>PTCA!AI4494</f>
        <v>0</v>
      </c>
      <c r="S2758" s="544">
        <f>PTCA!AJ2741</f>
        <v>0</v>
      </c>
      <c r="T2758" s="53"/>
      <c r="U2758" s="232" t="e">
        <f t="shared" si="86"/>
        <v>#DIV/0!</v>
      </c>
      <c r="V2758" s="272"/>
      <c r="X2758" s="255"/>
      <c r="Y2758" s="254"/>
    </row>
    <row r="2759" spans="1:25" ht="15">
      <c r="A2759" s="380" t="str">
        <f>PTCA!B2742</f>
        <v>-000</v>
      </c>
      <c r="B2759" s="380">
        <f>PTCA!D2742</f>
        <v>0</v>
      </c>
      <c r="C2759" s="380">
        <f>PTCA!J2742</f>
        <v>0</v>
      </c>
      <c r="D2759" s="380">
        <f>PTCA!K2742</f>
        <v>0</v>
      </c>
      <c r="E2759" s="380">
        <f>PTCA!H2742</f>
        <v>0</v>
      </c>
      <c r="F2759" s="380">
        <f>PTCA!Z2742</f>
        <v>0</v>
      </c>
      <c r="G2759" s="380">
        <f>PTCA!AD2742</f>
        <v>0</v>
      </c>
      <c r="H2759" s="62"/>
      <c r="I2759" s="760">
        <f>PTCA!C2742</f>
        <v>0</v>
      </c>
      <c r="J2759" s="760" t="str">
        <f>PTCA!AK2742</f>
        <v/>
      </c>
      <c r="K2759" s="760">
        <f>PTCA!AL2742</f>
        <v>0</v>
      </c>
      <c r="L2759" s="62"/>
      <c r="M2759" s="607"/>
      <c r="N2759" s="62"/>
      <c r="O2759" s="63">
        <f>PTCA!AA4495</f>
        <v>0</v>
      </c>
      <c r="P2759" s="63">
        <f>PTCA!AF4495</f>
        <v>0</v>
      </c>
      <c r="Q2759" s="232" t="e">
        <f t="shared" si="87"/>
        <v>#DIV/0!</v>
      </c>
      <c r="R2759" s="544">
        <f>PTCA!AI4495</f>
        <v>0</v>
      </c>
      <c r="S2759" s="544">
        <f>PTCA!AJ2742</f>
        <v>0</v>
      </c>
      <c r="T2759" s="53"/>
      <c r="U2759" s="232" t="e">
        <f t="shared" si="86"/>
        <v>#DIV/0!</v>
      </c>
      <c r="V2759" s="272"/>
      <c r="X2759" s="255"/>
      <c r="Y2759" s="254"/>
    </row>
    <row r="2760" spans="1:25" ht="15">
      <c r="A2760" s="380" t="str">
        <f>PTCA!B2743</f>
        <v>-000</v>
      </c>
      <c r="B2760" s="380">
        <f>PTCA!D2743</f>
        <v>0</v>
      </c>
      <c r="C2760" s="380">
        <f>PTCA!J2743</f>
        <v>0</v>
      </c>
      <c r="D2760" s="380">
        <f>PTCA!K2743</f>
        <v>0</v>
      </c>
      <c r="E2760" s="380">
        <f>PTCA!H2743</f>
        <v>0</v>
      </c>
      <c r="F2760" s="380">
        <f>PTCA!Z2743</f>
        <v>0</v>
      </c>
      <c r="G2760" s="380">
        <f>PTCA!AD2743</f>
        <v>0</v>
      </c>
      <c r="H2760" s="62"/>
      <c r="I2760" s="760">
        <f>PTCA!C2743</f>
        <v>0</v>
      </c>
      <c r="J2760" s="760" t="str">
        <f>PTCA!AK2743</f>
        <v/>
      </c>
      <c r="K2760" s="760">
        <f>PTCA!AL2743</f>
        <v>0</v>
      </c>
      <c r="L2760" s="62"/>
      <c r="M2760" s="607"/>
      <c r="N2760" s="62"/>
      <c r="O2760" s="63">
        <f>PTCA!AA4496</f>
        <v>0</v>
      </c>
      <c r="P2760" s="63">
        <f>PTCA!AF4496</f>
        <v>0</v>
      </c>
      <c r="Q2760" s="232" t="e">
        <f t="shared" si="87"/>
        <v>#DIV/0!</v>
      </c>
      <c r="R2760" s="544">
        <f>PTCA!AI4496</f>
        <v>0</v>
      </c>
      <c r="S2760" s="544">
        <f>PTCA!AJ2743</f>
        <v>0</v>
      </c>
      <c r="T2760" s="53"/>
      <c r="U2760" s="232" t="e">
        <f t="shared" si="86"/>
        <v>#DIV/0!</v>
      </c>
      <c r="V2760" s="272"/>
      <c r="X2760" s="255"/>
      <c r="Y2760" s="254"/>
    </row>
    <row r="2761" spans="1:25" ht="15">
      <c r="A2761" s="380" t="str">
        <f>PTCA!B2744</f>
        <v>-000</v>
      </c>
      <c r="B2761" s="380">
        <f>PTCA!D2744</f>
        <v>0</v>
      </c>
      <c r="C2761" s="380">
        <f>PTCA!J2744</f>
        <v>0</v>
      </c>
      <c r="D2761" s="380">
        <f>PTCA!K2744</f>
        <v>0</v>
      </c>
      <c r="E2761" s="380">
        <f>PTCA!H2744</f>
        <v>0</v>
      </c>
      <c r="F2761" s="380">
        <f>PTCA!Z2744</f>
        <v>0</v>
      </c>
      <c r="G2761" s="380">
        <f>PTCA!AD2744</f>
        <v>0</v>
      </c>
      <c r="H2761" s="62"/>
      <c r="I2761" s="760">
        <f>PTCA!C2744</f>
        <v>0</v>
      </c>
      <c r="J2761" s="760" t="str">
        <f>PTCA!AK2744</f>
        <v/>
      </c>
      <c r="K2761" s="760">
        <f>PTCA!AL2744</f>
        <v>0</v>
      </c>
      <c r="L2761" s="62"/>
      <c r="M2761" s="607"/>
      <c r="N2761" s="62"/>
      <c r="O2761" s="63">
        <f>PTCA!AA4497</f>
        <v>0</v>
      </c>
      <c r="P2761" s="63">
        <f>PTCA!AF4497</f>
        <v>0</v>
      </c>
      <c r="Q2761" s="232" t="e">
        <f t="shared" si="87"/>
        <v>#DIV/0!</v>
      </c>
      <c r="R2761" s="544">
        <f>PTCA!AI4497</f>
        <v>0</v>
      </c>
      <c r="S2761" s="544">
        <f>PTCA!AJ2744</f>
        <v>0</v>
      </c>
      <c r="T2761" s="53"/>
      <c r="U2761" s="232" t="e">
        <f t="shared" si="86"/>
        <v>#DIV/0!</v>
      </c>
      <c r="V2761" s="272"/>
      <c r="X2761" s="255"/>
      <c r="Y2761" s="254"/>
    </row>
    <row r="2762" spans="1:25" ht="15">
      <c r="A2762" s="380" t="str">
        <f>PTCA!B2745</f>
        <v>-000</v>
      </c>
      <c r="B2762" s="380">
        <f>PTCA!D2745</f>
        <v>0</v>
      </c>
      <c r="C2762" s="380">
        <f>PTCA!J2745</f>
        <v>0</v>
      </c>
      <c r="D2762" s="380">
        <f>PTCA!K2745</f>
        <v>0</v>
      </c>
      <c r="E2762" s="380">
        <f>PTCA!H2745</f>
        <v>0</v>
      </c>
      <c r="F2762" s="380">
        <f>PTCA!Z2745</f>
        <v>0</v>
      </c>
      <c r="G2762" s="380">
        <f>PTCA!AD2745</f>
        <v>0</v>
      </c>
      <c r="H2762" s="62"/>
      <c r="I2762" s="760">
        <f>PTCA!C2745</f>
        <v>0</v>
      </c>
      <c r="J2762" s="760" t="str">
        <f>PTCA!AK2745</f>
        <v/>
      </c>
      <c r="K2762" s="760">
        <f>PTCA!AL2745</f>
        <v>0</v>
      </c>
      <c r="L2762" s="62"/>
      <c r="M2762" s="607"/>
      <c r="N2762" s="62"/>
      <c r="O2762" s="63">
        <f>PTCA!AA4498</f>
        <v>0</v>
      </c>
      <c r="P2762" s="63">
        <f>PTCA!AF4498</f>
        <v>0</v>
      </c>
      <c r="Q2762" s="232" t="e">
        <f t="shared" si="87"/>
        <v>#DIV/0!</v>
      </c>
      <c r="R2762" s="544">
        <f>PTCA!AI4498</f>
        <v>0</v>
      </c>
      <c r="S2762" s="544">
        <f>PTCA!AJ2745</f>
        <v>0</v>
      </c>
      <c r="T2762" s="53"/>
      <c r="U2762" s="232" t="e">
        <f t="shared" si="86"/>
        <v>#DIV/0!</v>
      </c>
      <c r="V2762" s="272"/>
      <c r="X2762" s="255"/>
      <c r="Y2762" s="254"/>
    </row>
    <row r="2763" spans="1:25" ht="15">
      <c r="A2763" s="380" t="str">
        <f>PTCA!B2746</f>
        <v>-000</v>
      </c>
      <c r="B2763" s="380">
        <f>PTCA!D2746</f>
        <v>0</v>
      </c>
      <c r="C2763" s="380">
        <f>PTCA!J2746</f>
        <v>0</v>
      </c>
      <c r="D2763" s="380">
        <f>PTCA!K2746</f>
        <v>0</v>
      </c>
      <c r="E2763" s="380">
        <f>PTCA!H2746</f>
        <v>0</v>
      </c>
      <c r="F2763" s="380">
        <f>PTCA!Z2746</f>
        <v>0</v>
      </c>
      <c r="G2763" s="380">
        <f>PTCA!AD2746</f>
        <v>0</v>
      </c>
      <c r="H2763" s="62"/>
      <c r="I2763" s="760">
        <f>PTCA!C2746</f>
        <v>0</v>
      </c>
      <c r="J2763" s="760" t="str">
        <f>PTCA!AK2746</f>
        <v/>
      </c>
      <c r="K2763" s="760">
        <f>PTCA!AL2746</f>
        <v>0</v>
      </c>
      <c r="L2763" s="62"/>
      <c r="M2763" s="607"/>
      <c r="N2763" s="62"/>
      <c r="O2763" s="63">
        <f>PTCA!AA4499</f>
        <v>0</v>
      </c>
      <c r="P2763" s="63">
        <f>PTCA!AF4499</f>
        <v>0</v>
      </c>
      <c r="Q2763" s="232" t="e">
        <f t="shared" si="87"/>
        <v>#DIV/0!</v>
      </c>
      <c r="R2763" s="544">
        <f>PTCA!AI4499</f>
        <v>0</v>
      </c>
      <c r="S2763" s="544">
        <f>PTCA!AJ2746</f>
        <v>0</v>
      </c>
      <c r="T2763" s="53"/>
      <c r="U2763" s="232" t="e">
        <f t="shared" si="86"/>
        <v>#DIV/0!</v>
      </c>
      <c r="V2763" s="272"/>
      <c r="X2763" s="255"/>
      <c r="Y2763" s="254"/>
    </row>
    <row r="2764" spans="1:25" ht="15">
      <c r="A2764" s="380" t="str">
        <f>PTCA!B2747</f>
        <v>-000</v>
      </c>
      <c r="B2764" s="380">
        <f>PTCA!D2747</f>
        <v>0</v>
      </c>
      <c r="C2764" s="380">
        <f>PTCA!J2747</f>
        <v>0</v>
      </c>
      <c r="D2764" s="380">
        <f>PTCA!K2747</f>
        <v>0</v>
      </c>
      <c r="E2764" s="380">
        <f>PTCA!H2747</f>
        <v>0</v>
      </c>
      <c r="F2764" s="380">
        <f>PTCA!Z2747</f>
        <v>0</v>
      </c>
      <c r="G2764" s="380">
        <f>PTCA!AD2747</f>
        <v>0</v>
      </c>
      <c r="H2764" s="62"/>
      <c r="I2764" s="760">
        <f>PTCA!C2747</f>
        <v>0</v>
      </c>
      <c r="J2764" s="760" t="str">
        <f>PTCA!AK2747</f>
        <v/>
      </c>
      <c r="K2764" s="760">
        <f>PTCA!AL2747</f>
        <v>0</v>
      </c>
      <c r="L2764" s="62"/>
      <c r="M2764" s="607"/>
      <c r="N2764" s="62"/>
      <c r="O2764" s="63">
        <f>PTCA!AA4500</f>
        <v>0</v>
      </c>
      <c r="P2764" s="63">
        <f>PTCA!AF4500</f>
        <v>0</v>
      </c>
      <c r="Q2764" s="232" t="e">
        <f t="shared" si="87"/>
        <v>#DIV/0!</v>
      </c>
      <c r="R2764" s="544">
        <f>PTCA!AI4500</f>
        <v>0</v>
      </c>
      <c r="S2764" s="544">
        <f>PTCA!AJ2747</f>
        <v>0</v>
      </c>
      <c r="T2764" s="53"/>
      <c r="U2764" s="232" t="e">
        <f t="shared" si="86"/>
        <v>#DIV/0!</v>
      </c>
      <c r="V2764" s="272"/>
      <c r="X2764" s="255"/>
      <c r="Y2764" s="254"/>
    </row>
    <row r="2765" spans="1:25" ht="15">
      <c r="A2765" s="380" t="str">
        <f>PTCA!B2748</f>
        <v>-000</v>
      </c>
      <c r="B2765" s="380">
        <f>PTCA!D2748</f>
        <v>0</v>
      </c>
      <c r="C2765" s="380">
        <f>PTCA!J2748</f>
        <v>0</v>
      </c>
      <c r="D2765" s="380">
        <f>PTCA!K2748</f>
        <v>0</v>
      </c>
      <c r="E2765" s="380">
        <f>PTCA!H2748</f>
        <v>0</v>
      </c>
      <c r="F2765" s="380">
        <f>PTCA!Z2748</f>
        <v>0</v>
      </c>
      <c r="G2765" s="380">
        <f>PTCA!AD2748</f>
        <v>0</v>
      </c>
      <c r="H2765" s="62"/>
      <c r="I2765" s="760">
        <f>PTCA!C2748</f>
        <v>0</v>
      </c>
      <c r="J2765" s="760" t="str">
        <f>PTCA!AK2748</f>
        <v/>
      </c>
      <c r="K2765" s="760">
        <f>PTCA!AL2748</f>
        <v>0</v>
      </c>
      <c r="L2765" s="62"/>
      <c r="M2765" s="607"/>
      <c r="N2765" s="62"/>
      <c r="O2765" s="63">
        <f>PTCA!AA4501</f>
        <v>0</v>
      </c>
      <c r="P2765" s="63">
        <f>PTCA!AF4501</f>
        <v>0</v>
      </c>
      <c r="Q2765" s="232" t="e">
        <f t="shared" si="87"/>
        <v>#DIV/0!</v>
      </c>
      <c r="R2765" s="544">
        <f>PTCA!AI4501</f>
        <v>0</v>
      </c>
      <c r="S2765" s="544">
        <f>PTCA!AJ2748</f>
        <v>0</v>
      </c>
      <c r="T2765" s="53"/>
      <c r="U2765" s="232" t="e">
        <f t="shared" si="86"/>
        <v>#DIV/0!</v>
      </c>
      <c r="V2765" s="272"/>
      <c r="X2765" s="255"/>
      <c r="Y2765" s="254"/>
    </row>
    <row r="2766" spans="1:25" ht="15">
      <c r="A2766" s="380" t="str">
        <f>PTCA!B2749</f>
        <v>-000</v>
      </c>
      <c r="B2766" s="380">
        <f>PTCA!D2749</f>
        <v>0</v>
      </c>
      <c r="C2766" s="380">
        <f>PTCA!J2749</f>
        <v>0</v>
      </c>
      <c r="D2766" s="380">
        <f>PTCA!K2749</f>
        <v>0</v>
      </c>
      <c r="E2766" s="380">
        <f>PTCA!H2749</f>
        <v>0</v>
      </c>
      <c r="F2766" s="380">
        <f>PTCA!Z2749</f>
        <v>0</v>
      </c>
      <c r="G2766" s="380">
        <f>PTCA!AD2749</f>
        <v>0</v>
      </c>
      <c r="H2766" s="62"/>
      <c r="I2766" s="760">
        <f>PTCA!C2749</f>
        <v>0</v>
      </c>
      <c r="J2766" s="760" t="str">
        <f>PTCA!AK2749</f>
        <v/>
      </c>
      <c r="K2766" s="760">
        <f>PTCA!AL2749</f>
        <v>0</v>
      </c>
      <c r="L2766" s="62"/>
      <c r="M2766" s="607"/>
      <c r="N2766" s="62"/>
      <c r="O2766" s="63">
        <f>PTCA!AA4502</f>
        <v>0</v>
      </c>
      <c r="P2766" s="63">
        <f>PTCA!AF4502</f>
        <v>0</v>
      </c>
      <c r="Q2766" s="232" t="e">
        <f t="shared" si="87"/>
        <v>#DIV/0!</v>
      </c>
      <c r="R2766" s="544">
        <f>PTCA!AI4502</f>
        <v>0</v>
      </c>
      <c r="S2766" s="544">
        <f>PTCA!AJ2749</f>
        <v>0</v>
      </c>
      <c r="T2766" s="53"/>
      <c r="U2766" s="232" t="e">
        <f t="shared" si="86"/>
        <v>#DIV/0!</v>
      </c>
      <c r="V2766" s="272"/>
      <c r="X2766" s="255"/>
      <c r="Y2766" s="254"/>
    </row>
    <row r="2767" spans="1:25" ht="15">
      <c r="A2767" s="380" t="str">
        <f>PTCA!B2750</f>
        <v>-000</v>
      </c>
      <c r="B2767" s="380">
        <f>PTCA!D2750</f>
        <v>0</v>
      </c>
      <c r="C2767" s="380">
        <f>PTCA!J2750</f>
        <v>0</v>
      </c>
      <c r="D2767" s="380">
        <f>PTCA!K2750</f>
        <v>0</v>
      </c>
      <c r="E2767" s="380">
        <f>PTCA!H2750</f>
        <v>0</v>
      </c>
      <c r="F2767" s="380">
        <f>PTCA!Z2750</f>
        <v>0</v>
      </c>
      <c r="G2767" s="380">
        <f>PTCA!AD2750</f>
        <v>0</v>
      </c>
      <c r="H2767" s="62"/>
      <c r="I2767" s="760">
        <f>PTCA!C2750</f>
        <v>0</v>
      </c>
      <c r="J2767" s="760" t="str">
        <f>PTCA!AK2750</f>
        <v/>
      </c>
      <c r="K2767" s="760">
        <f>PTCA!AL2750</f>
        <v>0</v>
      </c>
      <c r="L2767" s="62"/>
      <c r="M2767" s="607"/>
      <c r="N2767" s="62"/>
      <c r="O2767" s="63">
        <f>PTCA!AA4503</f>
        <v>0</v>
      </c>
      <c r="P2767" s="63">
        <f>PTCA!AF4503</f>
        <v>0</v>
      </c>
      <c r="Q2767" s="232" t="e">
        <f t="shared" si="87"/>
        <v>#DIV/0!</v>
      </c>
      <c r="R2767" s="544">
        <f>PTCA!AI4503</f>
        <v>0</v>
      </c>
      <c r="S2767" s="544">
        <f>PTCA!AJ2750</f>
        <v>0</v>
      </c>
      <c r="T2767" s="53"/>
      <c r="U2767" s="232" t="e">
        <f t="shared" si="86"/>
        <v>#DIV/0!</v>
      </c>
      <c r="V2767" s="272"/>
      <c r="X2767" s="255"/>
      <c r="Y2767" s="254"/>
    </row>
    <row r="2768" spans="1:25" ht="15">
      <c r="A2768" s="380" t="str">
        <f>PTCA!B2751</f>
        <v>-000</v>
      </c>
      <c r="B2768" s="380">
        <f>PTCA!D2751</f>
        <v>0</v>
      </c>
      <c r="C2768" s="380">
        <f>PTCA!J2751</f>
        <v>0</v>
      </c>
      <c r="D2768" s="380">
        <f>PTCA!K2751</f>
        <v>0</v>
      </c>
      <c r="E2768" s="380">
        <f>PTCA!H2751</f>
        <v>0</v>
      </c>
      <c r="F2768" s="380">
        <f>PTCA!Z2751</f>
        <v>0</v>
      </c>
      <c r="G2768" s="380">
        <f>PTCA!AD2751</f>
        <v>0</v>
      </c>
      <c r="H2768" s="62"/>
      <c r="I2768" s="760">
        <f>PTCA!C2751</f>
        <v>0</v>
      </c>
      <c r="J2768" s="760" t="str">
        <f>PTCA!AK2751</f>
        <v/>
      </c>
      <c r="K2768" s="760">
        <f>PTCA!AL2751</f>
        <v>0</v>
      </c>
      <c r="L2768" s="62"/>
      <c r="M2768" s="607"/>
      <c r="N2768" s="62"/>
      <c r="O2768" s="63">
        <f>PTCA!AA4504</f>
        <v>0</v>
      </c>
      <c r="P2768" s="63">
        <f>PTCA!AF4504</f>
        <v>0</v>
      </c>
      <c r="Q2768" s="232" t="e">
        <f t="shared" si="87"/>
        <v>#DIV/0!</v>
      </c>
      <c r="R2768" s="544">
        <f>PTCA!AI4504</f>
        <v>0</v>
      </c>
      <c r="S2768" s="544">
        <f>PTCA!AJ2751</f>
        <v>0</v>
      </c>
      <c r="T2768" s="53"/>
      <c r="U2768" s="232" t="e">
        <f t="shared" si="86"/>
        <v>#DIV/0!</v>
      </c>
      <c r="V2768" s="272"/>
      <c r="X2768" s="255"/>
      <c r="Y2768" s="254"/>
    </row>
    <row r="2769" spans="1:25" ht="15">
      <c r="A2769" s="380" t="str">
        <f>PTCA!B2752</f>
        <v>-000</v>
      </c>
      <c r="B2769" s="380">
        <f>PTCA!D2752</f>
        <v>0</v>
      </c>
      <c r="C2769" s="380">
        <f>PTCA!J2752</f>
        <v>0</v>
      </c>
      <c r="D2769" s="380">
        <f>PTCA!K2752</f>
        <v>0</v>
      </c>
      <c r="E2769" s="380">
        <f>PTCA!H2752</f>
        <v>0</v>
      </c>
      <c r="F2769" s="380">
        <f>PTCA!Z2752</f>
        <v>0</v>
      </c>
      <c r="G2769" s="380">
        <f>PTCA!AD2752</f>
        <v>0</v>
      </c>
      <c r="H2769" s="62"/>
      <c r="I2769" s="760">
        <f>PTCA!C2752</f>
        <v>0</v>
      </c>
      <c r="J2769" s="760" t="str">
        <f>PTCA!AK2752</f>
        <v/>
      </c>
      <c r="K2769" s="760">
        <f>PTCA!AL2752</f>
        <v>0</v>
      </c>
      <c r="L2769" s="62"/>
      <c r="M2769" s="607"/>
      <c r="N2769" s="62"/>
      <c r="O2769" s="63">
        <f>PTCA!AA4505</f>
        <v>0</v>
      </c>
      <c r="P2769" s="63">
        <f>PTCA!AF4505</f>
        <v>0</v>
      </c>
      <c r="Q2769" s="232" t="e">
        <f t="shared" si="87"/>
        <v>#DIV/0!</v>
      </c>
      <c r="R2769" s="544">
        <f>PTCA!AI4505</f>
        <v>0</v>
      </c>
      <c r="S2769" s="544">
        <f>PTCA!AJ2752</f>
        <v>0</v>
      </c>
      <c r="T2769" s="53"/>
      <c r="U2769" s="232" t="e">
        <f t="shared" ref="U2769:U2832" si="88">T2769/P2769</f>
        <v>#DIV/0!</v>
      </c>
      <c r="V2769" s="272"/>
      <c r="X2769" s="255"/>
      <c r="Y2769" s="254"/>
    </row>
    <row r="2770" spans="1:25" ht="15">
      <c r="A2770" s="380" t="str">
        <f>PTCA!B2753</f>
        <v>-000</v>
      </c>
      <c r="B2770" s="380">
        <f>PTCA!D2753</f>
        <v>0</v>
      </c>
      <c r="C2770" s="380">
        <f>PTCA!J2753</f>
        <v>0</v>
      </c>
      <c r="D2770" s="380">
        <f>PTCA!K2753</f>
        <v>0</v>
      </c>
      <c r="E2770" s="380">
        <f>PTCA!H2753</f>
        <v>0</v>
      </c>
      <c r="F2770" s="380">
        <f>PTCA!Z2753</f>
        <v>0</v>
      </c>
      <c r="G2770" s="380">
        <f>PTCA!AD2753</f>
        <v>0</v>
      </c>
      <c r="H2770" s="62"/>
      <c r="I2770" s="760">
        <f>PTCA!C2753</f>
        <v>0</v>
      </c>
      <c r="J2770" s="760" t="str">
        <f>PTCA!AK2753</f>
        <v/>
      </c>
      <c r="K2770" s="760">
        <f>PTCA!AL2753</f>
        <v>0</v>
      </c>
      <c r="L2770" s="62"/>
      <c r="M2770" s="607"/>
      <c r="N2770" s="62"/>
      <c r="O2770" s="63">
        <f>PTCA!AA4506</f>
        <v>0</v>
      </c>
      <c r="P2770" s="63">
        <f>PTCA!AF4506</f>
        <v>0</v>
      </c>
      <c r="Q2770" s="232" t="e">
        <f t="shared" si="87"/>
        <v>#DIV/0!</v>
      </c>
      <c r="R2770" s="544">
        <f>PTCA!AI4506</f>
        <v>0</v>
      </c>
      <c r="S2770" s="544">
        <f>PTCA!AJ2753</f>
        <v>0</v>
      </c>
      <c r="T2770" s="53"/>
      <c r="U2770" s="232" t="e">
        <f t="shared" si="88"/>
        <v>#DIV/0!</v>
      </c>
      <c r="V2770" s="272"/>
      <c r="X2770" s="255"/>
      <c r="Y2770" s="254"/>
    </row>
    <row r="2771" spans="1:25" ht="15">
      <c r="A2771" s="380" t="str">
        <f>PTCA!B2754</f>
        <v>-000</v>
      </c>
      <c r="B2771" s="380">
        <f>PTCA!D2754</f>
        <v>0</v>
      </c>
      <c r="C2771" s="380">
        <f>PTCA!J2754</f>
        <v>0</v>
      </c>
      <c r="D2771" s="380">
        <f>PTCA!K2754</f>
        <v>0</v>
      </c>
      <c r="E2771" s="380">
        <f>PTCA!H2754</f>
        <v>0</v>
      </c>
      <c r="F2771" s="380">
        <f>PTCA!Z2754</f>
        <v>0</v>
      </c>
      <c r="G2771" s="380">
        <f>PTCA!AD2754</f>
        <v>0</v>
      </c>
      <c r="H2771" s="62"/>
      <c r="I2771" s="760">
        <f>PTCA!C2754</f>
        <v>0</v>
      </c>
      <c r="J2771" s="760" t="str">
        <f>PTCA!AK2754</f>
        <v/>
      </c>
      <c r="K2771" s="760">
        <f>PTCA!AL2754</f>
        <v>0</v>
      </c>
      <c r="L2771" s="62"/>
      <c r="M2771" s="607"/>
      <c r="N2771" s="62"/>
      <c r="O2771" s="63">
        <f>PTCA!AA4507</f>
        <v>0</v>
      </c>
      <c r="P2771" s="63">
        <f>PTCA!AF4507</f>
        <v>0</v>
      </c>
      <c r="Q2771" s="232" t="e">
        <f t="shared" si="87"/>
        <v>#DIV/0!</v>
      </c>
      <c r="R2771" s="544">
        <f>PTCA!AI4507</f>
        <v>0</v>
      </c>
      <c r="S2771" s="544">
        <f>PTCA!AJ2754</f>
        <v>0</v>
      </c>
      <c r="T2771" s="53"/>
      <c r="U2771" s="232" t="e">
        <f t="shared" si="88"/>
        <v>#DIV/0!</v>
      </c>
      <c r="V2771" s="272"/>
      <c r="X2771" s="255"/>
      <c r="Y2771" s="254"/>
    </row>
    <row r="2772" spans="1:25" ht="15">
      <c r="A2772" s="380" t="str">
        <f>PTCA!B2755</f>
        <v>-000</v>
      </c>
      <c r="B2772" s="380">
        <f>PTCA!D2755</f>
        <v>0</v>
      </c>
      <c r="C2772" s="380">
        <f>PTCA!J2755</f>
        <v>0</v>
      </c>
      <c r="D2772" s="380">
        <f>PTCA!K2755</f>
        <v>0</v>
      </c>
      <c r="E2772" s="380">
        <f>PTCA!H2755</f>
        <v>0</v>
      </c>
      <c r="F2772" s="380">
        <f>PTCA!Z2755</f>
        <v>0</v>
      </c>
      <c r="G2772" s="380">
        <f>PTCA!AD2755</f>
        <v>0</v>
      </c>
      <c r="H2772" s="62"/>
      <c r="I2772" s="760">
        <f>PTCA!C2755</f>
        <v>0</v>
      </c>
      <c r="J2772" s="760" t="str">
        <f>PTCA!AK2755</f>
        <v/>
      </c>
      <c r="K2772" s="760">
        <f>PTCA!AL2755</f>
        <v>0</v>
      </c>
      <c r="L2772" s="62"/>
      <c r="M2772" s="607"/>
      <c r="N2772" s="62"/>
      <c r="O2772" s="63">
        <f>PTCA!AA4508</f>
        <v>0</v>
      </c>
      <c r="P2772" s="63">
        <f>PTCA!AF4508</f>
        <v>0</v>
      </c>
      <c r="Q2772" s="232" t="e">
        <f t="shared" si="87"/>
        <v>#DIV/0!</v>
      </c>
      <c r="R2772" s="544">
        <f>PTCA!AI4508</f>
        <v>0</v>
      </c>
      <c r="S2772" s="544">
        <f>PTCA!AJ2755</f>
        <v>0</v>
      </c>
      <c r="T2772" s="53"/>
      <c r="U2772" s="232" t="e">
        <f t="shared" si="88"/>
        <v>#DIV/0!</v>
      </c>
      <c r="V2772" s="272"/>
      <c r="X2772" s="255"/>
      <c r="Y2772" s="254"/>
    </row>
    <row r="2773" spans="1:25" ht="15">
      <c r="A2773" s="380" t="str">
        <f>PTCA!B2756</f>
        <v>-000</v>
      </c>
      <c r="B2773" s="380">
        <f>PTCA!D2756</f>
        <v>0</v>
      </c>
      <c r="C2773" s="380">
        <f>PTCA!J2756</f>
        <v>0</v>
      </c>
      <c r="D2773" s="380">
        <f>PTCA!K2756</f>
        <v>0</v>
      </c>
      <c r="E2773" s="380">
        <f>PTCA!H2756</f>
        <v>0</v>
      </c>
      <c r="F2773" s="380">
        <f>PTCA!Z2756</f>
        <v>0</v>
      </c>
      <c r="G2773" s="380">
        <f>PTCA!AD2756</f>
        <v>0</v>
      </c>
      <c r="H2773" s="62"/>
      <c r="I2773" s="760">
        <f>PTCA!C2756</f>
        <v>0</v>
      </c>
      <c r="J2773" s="760" t="str">
        <f>PTCA!AK2756</f>
        <v/>
      </c>
      <c r="K2773" s="760">
        <f>PTCA!AL2756</f>
        <v>0</v>
      </c>
      <c r="L2773" s="62"/>
      <c r="M2773" s="607"/>
      <c r="N2773" s="62"/>
      <c r="O2773" s="63">
        <f>PTCA!AA4509</f>
        <v>0</v>
      </c>
      <c r="P2773" s="63">
        <f>PTCA!AF4509</f>
        <v>0</v>
      </c>
      <c r="Q2773" s="232" t="e">
        <f t="shared" si="87"/>
        <v>#DIV/0!</v>
      </c>
      <c r="R2773" s="544">
        <f>PTCA!AI4509</f>
        <v>0</v>
      </c>
      <c r="S2773" s="544">
        <f>PTCA!AJ2756</f>
        <v>0</v>
      </c>
      <c r="T2773" s="53"/>
      <c r="U2773" s="232" t="e">
        <f t="shared" si="88"/>
        <v>#DIV/0!</v>
      </c>
      <c r="V2773" s="272"/>
      <c r="X2773" s="255"/>
      <c r="Y2773" s="254"/>
    </row>
    <row r="2774" spans="1:25" ht="15">
      <c r="A2774" s="380" t="str">
        <f>PTCA!B2757</f>
        <v>-000</v>
      </c>
      <c r="B2774" s="380">
        <f>PTCA!D2757</f>
        <v>0</v>
      </c>
      <c r="C2774" s="380">
        <f>PTCA!J2757</f>
        <v>0</v>
      </c>
      <c r="D2774" s="380">
        <f>PTCA!K2757</f>
        <v>0</v>
      </c>
      <c r="E2774" s="380">
        <f>PTCA!H2757</f>
        <v>0</v>
      </c>
      <c r="F2774" s="380">
        <f>PTCA!Z2757</f>
        <v>0</v>
      </c>
      <c r="G2774" s="380">
        <f>PTCA!AD2757</f>
        <v>0</v>
      </c>
      <c r="H2774" s="62"/>
      <c r="I2774" s="760">
        <f>PTCA!C2757</f>
        <v>0</v>
      </c>
      <c r="J2774" s="760" t="str">
        <f>PTCA!AK2757</f>
        <v/>
      </c>
      <c r="K2774" s="760">
        <f>PTCA!AL2757</f>
        <v>0</v>
      </c>
      <c r="L2774" s="62"/>
      <c r="M2774" s="607"/>
      <c r="N2774" s="62"/>
      <c r="O2774" s="63">
        <f>PTCA!AA4510</f>
        <v>0</v>
      </c>
      <c r="P2774" s="63">
        <f>PTCA!AF4510</f>
        <v>0</v>
      </c>
      <c r="Q2774" s="232" t="e">
        <f t="shared" si="87"/>
        <v>#DIV/0!</v>
      </c>
      <c r="R2774" s="544">
        <f>PTCA!AI4510</f>
        <v>0</v>
      </c>
      <c r="S2774" s="544">
        <f>PTCA!AJ2757</f>
        <v>0</v>
      </c>
      <c r="T2774" s="53"/>
      <c r="U2774" s="232" t="e">
        <f t="shared" si="88"/>
        <v>#DIV/0!</v>
      </c>
      <c r="V2774" s="272"/>
      <c r="X2774" s="255"/>
      <c r="Y2774" s="254"/>
    </row>
    <row r="2775" spans="1:25" ht="15">
      <c r="A2775" s="380" t="str">
        <f>PTCA!B2758</f>
        <v>-000</v>
      </c>
      <c r="B2775" s="380">
        <f>PTCA!D2758</f>
        <v>0</v>
      </c>
      <c r="C2775" s="380">
        <f>PTCA!J2758</f>
        <v>0</v>
      </c>
      <c r="D2775" s="380">
        <f>PTCA!K2758</f>
        <v>0</v>
      </c>
      <c r="E2775" s="380">
        <f>PTCA!H2758</f>
        <v>0</v>
      </c>
      <c r="F2775" s="380">
        <f>PTCA!Z2758</f>
        <v>0</v>
      </c>
      <c r="G2775" s="380">
        <f>PTCA!AD2758</f>
        <v>0</v>
      </c>
      <c r="H2775" s="62"/>
      <c r="I2775" s="760">
        <f>PTCA!C2758</f>
        <v>0</v>
      </c>
      <c r="J2775" s="760" t="str">
        <f>PTCA!AK2758</f>
        <v/>
      </c>
      <c r="K2775" s="760">
        <f>PTCA!AL2758</f>
        <v>0</v>
      </c>
      <c r="L2775" s="62"/>
      <c r="M2775" s="607"/>
      <c r="N2775" s="62"/>
      <c r="O2775" s="63">
        <f>PTCA!AA4511</f>
        <v>0</v>
      </c>
      <c r="P2775" s="63">
        <f>PTCA!AF4511</f>
        <v>0</v>
      </c>
      <c r="Q2775" s="232" t="e">
        <f t="shared" si="87"/>
        <v>#DIV/0!</v>
      </c>
      <c r="R2775" s="544">
        <f>PTCA!AI4511</f>
        <v>0</v>
      </c>
      <c r="S2775" s="544">
        <f>PTCA!AJ2758</f>
        <v>0</v>
      </c>
      <c r="T2775" s="53"/>
      <c r="U2775" s="232" t="e">
        <f t="shared" si="88"/>
        <v>#DIV/0!</v>
      </c>
      <c r="V2775" s="272"/>
      <c r="X2775" s="255"/>
      <c r="Y2775" s="254"/>
    </row>
    <row r="2776" spans="1:25" ht="15">
      <c r="A2776" s="380" t="str">
        <f>PTCA!B2759</f>
        <v>-000</v>
      </c>
      <c r="B2776" s="380">
        <f>PTCA!D2759</f>
        <v>0</v>
      </c>
      <c r="C2776" s="380">
        <f>PTCA!J2759</f>
        <v>0</v>
      </c>
      <c r="D2776" s="380">
        <f>PTCA!K2759</f>
        <v>0</v>
      </c>
      <c r="E2776" s="380">
        <f>PTCA!H2759</f>
        <v>0</v>
      </c>
      <c r="F2776" s="380">
        <f>PTCA!Z2759</f>
        <v>0</v>
      </c>
      <c r="G2776" s="380">
        <f>PTCA!AD2759</f>
        <v>0</v>
      </c>
      <c r="H2776" s="62"/>
      <c r="I2776" s="760">
        <f>PTCA!C2759</f>
        <v>0</v>
      </c>
      <c r="J2776" s="760" t="str">
        <f>PTCA!AK2759</f>
        <v/>
      </c>
      <c r="K2776" s="760">
        <f>PTCA!AL2759</f>
        <v>0</v>
      </c>
      <c r="L2776" s="62"/>
      <c r="M2776" s="607"/>
      <c r="N2776" s="62"/>
      <c r="O2776" s="63">
        <f>PTCA!AA4512</f>
        <v>0</v>
      </c>
      <c r="P2776" s="63">
        <f>PTCA!AF4512</f>
        <v>0</v>
      </c>
      <c r="Q2776" s="232" t="e">
        <f t="shared" si="87"/>
        <v>#DIV/0!</v>
      </c>
      <c r="R2776" s="544">
        <f>PTCA!AI4512</f>
        <v>0</v>
      </c>
      <c r="S2776" s="544">
        <f>PTCA!AJ2759</f>
        <v>0</v>
      </c>
      <c r="T2776" s="53"/>
      <c r="U2776" s="232" t="e">
        <f t="shared" si="88"/>
        <v>#DIV/0!</v>
      </c>
      <c r="V2776" s="272"/>
      <c r="X2776" s="255"/>
      <c r="Y2776" s="254"/>
    </row>
    <row r="2777" spans="1:25" ht="15">
      <c r="A2777" s="380" t="str">
        <f>PTCA!B2760</f>
        <v>-000</v>
      </c>
      <c r="B2777" s="380">
        <f>PTCA!D2760</f>
        <v>0</v>
      </c>
      <c r="C2777" s="380">
        <f>PTCA!J2760</f>
        <v>0</v>
      </c>
      <c r="D2777" s="380">
        <f>PTCA!K2760</f>
        <v>0</v>
      </c>
      <c r="E2777" s="380">
        <f>PTCA!H2760</f>
        <v>0</v>
      </c>
      <c r="F2777" s="380">
        <f>PTCA!Z2760</f>
        <v>0</v>
      </c>
      <c r="G2777" s="380">
        <f>PTCA!AD2760</f>
        <v>0</v>
      </c>
      <c r="H2777" s="62"/>
      <c r="I2777" s="760">
        <f>PTCA!C2760</f>
        <v>0</v>
      </c>
      <c r="J2777" s="760" t="str">
        <f>PTCA!AK2760</f>
        <v/>
      </c>
      <c r="K2777" s="760">
        <f>PTCA!AL2760</f>
        <v>0</v>
      </c>
      <c r="L2777" s="62"/>
      <c r="M2777" s="607"/>
      <c r="N2777" s="62"/>
      <c r="O2777" s="63">
        <f>PTCA!AA4513</f>
        <v>0</v>
      </c>
      <c r="P2777" s="63">
        <f>PTCA!AF4513</f>
        <v>0</v>
      </c>
      <c r="Q2777" s="232" t="e">
        <f t="shared" si="87"/>
        <v>#DIV/0!</v>
      </c>
      <c r="R2777" s="544">
        <f>PTCA!AI4513</f>
        <v>0</v>
      </c>
      <c r="S2777" s="544">
        <f>PTCA!AJ2760</f>
        <v>0</v>
      </c>
      <c r="T2777" s="53"/>
      <c r="U2777" s="232" t="e">
        <f t="shared" si="88"/>
        <v>#DIV/0!</v>
      </c>
      <c r="V2777" s="272"/>
      <c r="X2777" s="255"/>
      <c r="Y2777" s="254"/>
    </row>
    <row r="2778" spans="1:25" ht="15">
      <c r="A2778" s="380" t="str">
        <f>PTCA!B2761</f>
        <v>-000</v>
      </c>
      <c r="B2778" s="380">
        <f>PTCA!D2761</f>
        <v>0</v>
      </c>
      <c r="C2778" s="380">
        <f>PTCA!J2761</f>
        <v>0</v>
      </c>
      <c r="D2778" s="380">
        <f>PTCA!K2761</f>
        <v>0</v>
      </c>
      <c r="E2778" s="380">
        <f>PTCA!H2761</f>
        <v>0</v>
      </c>
      <c r="F2778" s="380">
        <f>PTCA!Z2761</f>
        <v>0</v>
      </c>
      <c r="G2778" s="380">
        <f>PTCA!AD2761</f>
        <v>0</v>
      </c>
      <c r="H2778" s="62"/>
      <c r="I2778" s="760">
        <f>PTCA!C2761</f>
        <v>0</v>
      </c>
      <c r="J2778" s="760" t="str">
        <f>PTCA!AK2761</f>
        <v/>
      </c>
      <c r="K2778" s="760">
        <f>PTCA!AL2761</f>
        <v>0</v>
      </c>
      <c r="L2778" s="62"/>
      <c r="M2778" s="607"/>
      <c r="N2778" s="62"/>
      <c r="O2778" s="63">
        <f>PTCA!AA4514</f>
        <v>0</v>
      </c>
      <c r="P2778" s="63">
        <f>PTCA!AF4514</f>
        <v>0</v>
      </c>
      <c r="Q2778" s="232" t="e">
        <f t="shared" si="87"/>
        <v>#DIV/0!</v>
      </c>
      <c r="R2778" s="544">
        <f>PTCA!AI4514</f>
        <v>0</v>
      </c>
      <c r="S2778" s="544">
        <f>PTCA!AJ2761</f>
        <v>0</v>
      </c>
      <c r="T2778" s="53"/>
      <c r="U2778" s="232" t="e">
        <f t="shared" si="88"/>
        <v>#DIV/0!</v>
      </c>
      <c r="V2778" s="272"/>
      <c r="X2778" s="255"/>
      <c r="Y2778" s="254"/>
    </row>
    <row r="2779" spans="1:25" ht="15">
      <c r="A2779" s="380" t="str">
        <f>PTCA!B2762</f>
        <v>-000</v>
      </c>
      <c r="B2779" s="380">
        <f>PTCA!D2762</f>
        <v>0</v>
      </c>
      <c r="C2779" s="380">
        <f>PTCA!J2762</f>
        <v>0</v>
      </c>
      <c r="D2779" s="380">
        <f>PTCA!K2762</f>
        <v>0</v>
      </c>
      <c r="E2779" s="380">
        <f>PTCA!H2762</f>
        <v>0</v>
      </c>
      <c r="F2779" s="380">
        <f>PTCA!Z2762</f>
        <v>0</v>
      </c>
      <c r="G2779" s="380">
        <f>PTCA!AD2762</f>
        <v>0</v>
      </c>
      <c r="H2779" s="62"/>
      <c r="I2779" s="760">
        <f>PTCA!C2762</f>
        <v>0</v>
      </c>
      <c r="J2779" s="760" t="str">
        <f>PTCA!AK2762</f>
        <v/>
      </c>
      <c r="K2779" s="760">
        <f>PTCA!AL2762</f>
        <v>0</v>
      </c>
      <c r="L2779" s="62"/>
      <c r="M2779" s="607"/>
      <c r="N2779" s="62"/>
      <c r="O2779" s="63">
        <f>PTCA!AA4515</f>
        <v>0</v>
      </c>
      <c r="P2779" s="63">
        <f>PTCA!AF4515</f>
        <v>0</v>
      </c>
      <c r="Q2779" s="232" t="e">
        <f t="shared" si="87"/>
        <v>#DIV/0!</v>
      </c>
      <c r="R2779" s="544">
        <f>PTCA!AI4515</f>
        <v>0</v>
      </c>
      <c r="S2779" s="544">
        <f>PTCA!AJ2762</f>
        <v>0</v>
      </c>
      <c r="T2779" s="53"/>
      <c r="U2779" s="232" t="e">
        <f t="shared" si="88"/>
        <v>#DIV/0!</v>
      </c>
      <c r="V2779" s="272"/>
      <c r="X2779" s="255"/>
      <c r="Y2779" s="254"/>
    </row>
    <row r="2780" spans="1:25" ht="15">
      <c r="A2780" s="380" t="str">
        <f>PTCA!B2763</f>
        <v>-000</v>
      </c>
      <c r="B2780" s="380">
        <f>PTCA!D2763</f>
        <v>0</v>
      </c>
      <c r="C2780" s="380">
        <f>PTCA!J2763</f>
        <v>0</v>
      </c>
      <c r="D2780" s="380">
        <f>PTCA!K2763</f>
        <v>0</v>
      </c>
      <c r="E2780" s="380">
        <f>PTCA!H2763</f>
        <v>0</v>
      </c>
      <c r="F2780" s="380">
        <f>PTCA!Z2763</f>
        <v>0</v>
      </c>
      <c r="G2780" s="380">
        <f>PTCA!AD2763</f>
        <v>0</v>
      </c>
      <c r="H2780" s="62"/>
      <c r="I2780" s="760">
        <f>PTCA!C2763</f>
        <v>0</v>
      </c>
      <c r="J2780" s="760" t="str">
        <f>PTCA!AK2763</f>
        <v/>
      </c>
      <c r="K2780" s="760">
        <f>PTCA!AL2763</f>
        <v>0</v>
      </c>
      <c r="L2780" s="62"/>
      <c r="M2780" s="607"/>
      <c r="N2780" s="62"/>
      <c r="O2780" s="63">
        <f>PTCA!AA4516</f>
        <v>0</v>
      </c>
      <c r="P2780" s="63">
        <f>PTCA!AF4516</f>
        <v>0</v>
      </c>
      <c r="Q2780" s="232" t="e">
        <f t="shared" si="87"/>
        <v>#DIV/0!</v>
      </c>
      <c r="R2780" s="544">
        <f>PTCA!AI4516</f>
        <v>0</v>
      </c>
      <c r="S2780" s="544">
        <f>PTCA!AJ2763</f>
        <v>0</v>
      </c>
      <c r="T2780" s="53"/>
      <c r="U2780" s="232" t="e">
        <f t="shared" si="88"/>
        <v>#DIV/0!</v>
      </c>
      <c r="V2780" s="272"/>
      <c r="X2780" s="255"/>
      <c r="Y2780" s="254"/>
    </row>
    <row r="2781" spans="1:25" ht="15">
      <c r="A2781" s="380" t="str">
        <f>PTCA!B2764</f>
        <v>-000</v>
      </c>
      <c r="B2781" s="380">
        <f>PTCA!D2764</f>
        <v>0</v>
      </c>
      <c r="C2781" s="380">
        <f>PTCA!J2764</f>
        <v>0</v>
      </c>
      <c r="D2781" s="380">
        <f>PTCA!K2764</f>
        <v>0</v>
      </c>
      <c r="E2781" s="380">
        <f>PTCA!H2764</f>
        <v>0</v>
      </c>
      <c r="F2781" s="380">
        <f>PTCA!Z2764</f>
        <v>0</v>
      </c>
      <c r="G2781" s="380">
        <f>PTCA!AD2764</f>
        <v>0</v>
      </c>
      <c r="H2781" s="62"/>
      <c r="I2781" s="760">
        <f>PTCA!C2764</f>
        <v>0</v>
      </c>
      <c r="J2781" s="760" t="str">
        <f>PTCA!AK2764</f>
        <v/>
      </c>
      <c r="K2781" s="760">
        <f>PTCA!AL2764</f>
        <v>0</v>
      </c>
      <c r="L2781" s="62"/>
      <c r="M2781" s="607"/>
      <c r="N2781" s="62"/>
      <c r="O2781" s="63">
        <f>PTCA!AA4517</f>
        <v>0</v>
      </c>
      <c r="P2781" s="63">
        <f>PTCA!AF4517</f>
        <v>0</v>
      </c>
      <c r="Q2781" s="232" t="e">
        <f t="shared" si="87"/>
        <v>#DIV/0!</v>
      </c>
      <c r="R2781" s="544">
        <f>PTCA!AI4517</f>
        <v>0</v>
      </c>
      <c r="S2781" s="544">
        <f>PTCA!AJ2764</f>
        <v>0</v>
      </c>
      <c r="T2781" s="53"/>
      <c r="U2781" s="232" t="e">
        <f t="shared" si="88"/>
        <v>#DIV/0!</v>
      </c>
      <c r="V2781" s="272"/>
      <c r="X2781" s="255"/>
      <c r="Y2781" s="254"/>
    </row>
    <row r="2782" spans="1:25" ht="15">
      <c r="A2782" s="380" t="str">
        <f>PTCA!B2765</f>
        <v>-000</v>
      </c>
      <c r="B2782" s="380">
        <f>PTCA!D2765</f>
        <v>0</v>
      </c>
      <c r="C2782" s="380">
        <f>PTCA!J2765</f>
        <v>0</v>
      </c>
      <c r="D2782" s="380">
        <f>PTCA!K2765</f>
        <v>0</v>
      </c>
      <c r="E2782" s="380">
        <f>PTCA!H2765</f>
        <v>0</v>
      </c>
      <c r="F2782" s="380">
        <f>PTCA!Z2765</f>
        <v>0</v>
      </c>
      <c r="G2782" s="380">
        <f>PTCA!AD2765</f>
        <v>0</v>
      </c>
      <c r="H2782" s="62"/>
      <c r="I2782" s="760">
        <f>PTCA!C2765</f>
        <v>0</v>
      </c>
      <c r="J2782" s="760" t="str">
        <f>PTCA!AK2765</f>
        <v/>
      </c>
      <c r="K2782" s="760">
        <f>PTCA!AL2765</f>
        <v>0</v>
      </c>
      <c r="L2782" s="62"/>
      <c r="M2782" s="607"/>
      <c r="N2782" s="62"/>
      <c r="O2782" s="63">
        <f>PTCA!AA4518</f>
        <v>0</v>
      </c>
      <c r="P2782" s="63">
        <f>PTCA!AF4518</f>
        <v>0</v>
      </c>
      <c r="Q2782" s="232" t="e">
        <f t="shared" si="87"/>
        <v>#DIV/0!</v>
      </c>
      <c r="R2782" s="544">
        <f>PTCA!AI4518</f>
        <v>0</v>
      </c>
      <c r="S2782" s="544">
        <f>PTCA!AJ2765</f>
        <v>0</v>
      </c>
      <c r="T2782" s="53"/>
      <c r="U2782" s="232" t="e">
        <f t="shared" si="88"/>
        <v>#DIV/0!</v>
      </c>
      <c r="V2782" s="272"/>
      <c r="X2782" s="255"/>
      <c r="Y2782" s="254"/>
    </row>
    <row r="2783" spans="1:25" ht="15">
      <c r="A2783" s="380" t="str">
        <f>PTCA!B2766</f>
        <v>-000</v>
      </c>
      <c r="B2783" s="380">
        <f>PTCA!D2766</f>
        <v>0</v>
      </c>
      <c r="C2783" s="380">
        <f>PTCA!J2766</f>
        <v>0</v>
      </c>
      <c r="D2783" s="380">
        <f>PTCA!K2766</f>
        <v>0</v>
      </c>
      <c r="E2783" s="380">
        <f>PTCA!H2766</f>
        <v>0</v>
      </c>
      <c r="F2783" s="380">
        <f>PTCA!Z2766</f>
        <v>0</v>
      </c>
      <c r="G2783" s="380">
        <f>PTCA!AD2766</f>
        <v>0</v>
      </c>
      <c r="H2783" s="62"/>
      <c r="I2783" s="760">
        <f>PTCA!C2766</f>
        <v>0</v>
      </c>
      <c r="J2783" s="760" t="str">
        <f>PTCA!AK2766</f>
        <v/>
      </c>
      <c r="K2783" s="760">
        <f>PTCA!AL2766</f>
        <v>0</v>
      </c>
      <c r="L2783" s="62"/>
      <c r="M2783" s="607"/>
      <c r="N2783" s="62"/>
      <c r="O2783" s="63">
        <f>PTCA!AA4519</f>
        <v>0</v>
      </c>
      <c r="P2783" s="63">
        <f>PTCA!AF4519</f>
        <v>0</v>
      </c>
      <c r="Q2783" s="232" t="e">
        <f t="shared" si="87"/>
        <v>#DIV/0!</v>
      </c>
      <c r="R2783" s="544">
        <f>PTCA!AI4519</f>
        <v>0</v>
      </c>
      <c r="S2783" s="544">
        <f>PTCA!AJ2766</f>
        <v>0</v>
      </c>
      <c r="T2783" s="53"/>
      <c r="U2783" s="232" t="e">
        <f t="shared" si="88"/>
        <v>#DIV/0!</v>
      </c>
      <c r="V2783" s="272"/>
      <c r="X2783" s="255"/>
      <c r="Y2783" s="254"/>
    </row>
    <row r="2784" spans="1:25" ht="15">
      <c r="A2784" s="380" t="str">
        <f>PTCA!B2767</f>
        <v>-000</v>
      </c>
      <c r="B2784" s="380">
        <f>PTCA!D2767</f>
        <v>0</v>
      </c>
      <c r="C2784" s="380">
        <f>PTCA!J2767</f>
        <v>0</v>
      </c>
      <c r="D2784" s="380">
        <f>PTCA!K2767</f>
        <v>0</v>
      </c>
      <c r="E2784" s="380">
        <f>PTCA!H2767</f>
        <v>0</v>
      </c>
      <c r="F2784" s="380">
        <f>PTCA!Z2767</f>
        <v>0</v>
      </c>
      <c r="G2784" s="380">
        <f>PTCA!AD2767</f>
        <v>0</v>
      </c>
      <c r="H2784" s="62"/>
      <c r="I2784" s="760">
        <f>PTCA!C2767</f>
        <v>0</v>
      </c>
      <c r="J2784" s="760" t="str">
        <f>PTCA!AK2767</f>
        <v/>
      </c>
      <c r="K2784" s="760">
        <f>PTCA!AL2767</f>
        <v>0</v>
      </c>
      <c r="L2784" s="62"/>
      <c r="M2784" s="607"/>
      <c r="N2784" s="62"/>
      <c r="O2784" s="63">
        <f>PTCA!AA4520</f>
        <v>0</v>
      </c>
      <c r="P2784" s="63">
        <f>PTCA!AF4520</f>
        <v>0</v>
      </c>
      <c r="Q2784" s="232" t="e">
        <f t="shared" si="87"/>
        <v>#DIV/0!</v>
      </c>
      <c r="R2784" s="544">
        <f>PTCA!AI4520</f>
        <v>0</v>
      </c>
      <c r="S2784" s="544">
        <f>PTCA!AJ2767</f>
        <v>0</v>
      </c>
      <c r="T2784" s="53"/>
      <c r="U2784" s="232" t="e">
        <f t="shared" si="88"/>
        <v>#DIV/0!</v>
      </c>
      <c r="V2784" s="272"/>
      <c r="X2784" s="255"/>
      <c r="Y2784" s="254"/>
    </row>
    <row r="2785" spans="1:25" ht="15">
      <c r="A2785" s="380" t="str">
        <f>PTCA!B2768</f>
        <v>-000</v>
      </c>
      <c r="B2785" s="380">
        <f>PTCA!D2768</f>
        <v>0</v>
      </c>
      <c r="C2785" s="380">
        <f>PTCA!J2768</f>
        <v>0</v>
      </c>
      <c r="D2785" s="380">
        <f>PTCA!K2768</f>
        <v>0</v>
      </c>
      <c r="E2785" s="380">
        <f>PTCA!H2768</f>
        <v>0</v>
      </c>
      <c r="F2785" s="380">
        <f>PTCA!Z2768</f>
        <v>0</v>
      </c>
      <c r="G2785" s="380">
        <f>PTCA!AD2768</f>
        <v>0</v>
      </c>
      <c r="H2785" s="62"/>
      <c r="I2785" s="760">
        <f>PTCA!C2768</f>
        <v>0</v>
      </c>
      <c r="J2785" s="760" t="str">
        <f>PTCA!AK2768</f>
        <v/>
      </c>
      <c r="K2785" s="760">
        <f>PTCA!AL2768</f>
        <v>0</v>
      </c>
      <c r="L2785" s="62"/>
      <c r="M2785" s="607"/>
      <c r="N2785" s="62"/>
      <c r="O2785" s="63">
        <f>PTCA!AA4521</f>
        <v>0</v>
      </c>
      <c r="P2785" s="63">
        <f>PTCA!AF4521</f>
        <v>0</v>
      </c>
      <c r="Q2785" s="232" t="e">
        <f t="shared" si="87"/>
        <v>#DIV/0!</v>
      </c>
      <c r="R2785" s="544">
        <f>PTCA!AI4521</f>
        <v>0</v>
      </c>
      <c r="S2785" s="544">
        <f>PTCA!AJ2768</f>
        <v>0</v>
      </c>
      <c r="T2785" s="53"/>
      <c r="U2785" s="232" t="e">
        <f t="shared" si="88"/>
        <v>#DIV/0!</v>
      </c>
      <c r="V2785" s="272"/>
      <c r="X2785" s="255"/>
      <c r="Y2785" s="254"/>
    </row>
    <row r="2786" spans="1:25" ht="15">
      <c r="A2786" s="380" t="str">
        <f>PTCA!B2769</f>
        <v>-000</v>
      </c>
      <c r="B2786" s="380">
        <f>PTCA!D2769</f>
        <v>0</v>
      </c>
      <c r="C2786" s="380">
        <f>PTCA!J2769</f>
        <v>0</v>
      </c>
      <c r="D2786" s="380">
        <f>PTCA!K2769</f>
        <v>0</v>
      </c>
      <c r="E2786" s="380">
        <f>PTCA!H2769</f>
        <v>0</v>
      </c>
      <c r="F2786" s="380">
        <f>PTCA!Z2769</f>
        <v>0</v>
      </c>
      <c r="G2786" s="380">
        <f>PTCA!AD2769</f>
        <v>0</v>
      </c>
      <c r="H2786" s="62"/>
      <c r="I2786" s="760">
        <f>PTCA!C2769</f>
        <v>0</v>
      </c>
      <c r="J2786" s="760" t="str">
        <f>PTCA!AK2769</f>
        <v/>
      </c>
      <c r="K2786" s="760">
        <f>PTCA!AL2769</f>
        <v>0</v>
      </c>
      <c r="L2786" s="62"/>
      <c r="M2786" s="607"/>
      <c r="N2786" s="62"/>
      <c r="O2786" s="63">
        <f>PTCA!AA4522</f>
        <v>0</v>
      </c>
      <c r="P2786" s="63">
        <f>PTCA!AF4522</f>
        <v>0</v>
      </c>
      <c r="Q2786" s="232" t="e">
        <f t="shared" si="87"/>
        <v>#DIV/0!</v>
      </c>
      <c r="R2786" s="544">
        <f>PTCA!AI4522</f>
        <v>0</v>
      </c>
      <c r="S2786" s="544">
        <f>PTCA!AJ2769</f>
        <v>0</v>
      </c>
      <c r="T2786" s="53"/>
      <c r="U2786" s="232" t="e">
        <f t="shared" si="88"/>
        <v>#DIV/0!</v>
      </c>
      <c r="V2786" s="272"/>
      <c r="X2786" s="255"/>
      <c r="Y2786" s="254"/>
    </row>
    <row r="2787" spans="1:25" ht="15">
      <c r="A2787" s="380" t="str">
        <f>PTCA!B2770</f>
        <v>-000</v>
      </c>
      <c r="B2787" s="380">
        <f>PTCA!D2770</f>
        <v>0</v>
      </c>
      <c r="C2787" s="380">
        <f>PTCA!J2770</f>
        <v>0</v>
      </c>
      <c r="D2787" s="380">
        <f>PTCA!K2770</f>
        <v>0</v>
      </c>
      <c r="E2787" s="380">
        <f>PTCA!H2770</f>
        <v>0</v>
      </c>
      <c r="F2787" s="380">
        <f>PTCA!Z2770</f>
        <v>0</v>
      </c>
      <c r="G2787" s="380">
        <f>PTCA!AD2770</f>
        <v>0</v>
      </c>
      <c r="H2787" s="62"/>
      <c r="I2787" s="760">
        <f>PTCA!C2770</f>
        <v>0</v>
      </c>
      <c r="J2787" s="760" t="str">
        <f>PTCA!AK2770</f>
        <v/>
      </c>
      <c r="K2787" s="760">
        <f>PTCA!AL2770</f>
        <v>0</v>
      </c>
      <c r="L2787" s="62"/>
      <c r="M2787" s="607"/>
      <c r="N2787" s="62"/>
      <c r="O2787" s="63">
        <f>PTCA!AA4523</f>
        <v>0</v>
      </c>
      <c r="P2787" s="63">
        <f>PTCA!AF4523</f>
        <v>0</v>
      </c>
      <c r="Q2787" s="232" t="e">
        <f t="shared" si="87"/>
        <v>#DIV/0!</v>
      </c>
      <c r="R2787" s="544">
        <f>PTCA!AI4523</f>
        <v>0</v>
      </c>
      <c r="S2787" s="544">
        <f>PTCA!AJ2770</f>
        <v>0</v>
      </c>
      <c r="T2787" s="53"/>
      <c r="U2787" s="232" t="e">
        <f t="shared" si="88"/>
        <v>#DIV/0!</v>
      </c>
      <c r="V2787" s="272"/>
      <c r="X2787" s="255"/>
      <c r="Y2787" s="254"/>
    </row>
    <row r="2788" spans="1:25" ht="15">
      <c r="A2788" s="380" t="str">
        <f>PTCA!B2771</f>
        <v>-000</v>
      </c>
      <c r="B2788" s="380">
        <f>PTCA!D2771</f>
        <v>0</v>
      </c>
      <c r="C2788" s="380">
        <f>PTCA!J2771</f>
        <v>0</v>
      </c>
      <c r="D2788" s="380">
        <f>PTCA!K2771</f>
        <v>0</v>
      </c>
      <c r="E2788" s="380">
        <f>PTCA!H2771</f>
        <v>0</v>
      </c>
      <c r="F2788" s="380">
        <f>PTCA!Z2771</f>
        <v>0</v>
      </c>
      <c r="G2788" s="380">
        <f>PTCA!AD2771</f>
        <v>0</v>
      </c>
      <c r="H2788" s="62"/>
      <c r="I2788" s="760">
        <f>PTCA!C2771</f>
        <v>0</v>
      </c>
      <c r="J2788" s="760" t="str">
        <f>PTCA!AK2771</f>
        <v/>
      </c>
      <c r="K2788" s="760">
        <f>PTCA!AL2771</f>
        <v>0</v>
      </c>
      <c r="L2788" s="62"/>
      <c r="M2788" s="607"/>
      <c r="N2788" s="62"/>
      <c r="O2788" s="63">
        <f>PTCA!AA4524</f>
        <v>0</v>
      </c>
      <c r="P2788" s="63">
        <f>PTCA!AF4524</f>
        <v>0</v>
      </c>
      <c r="Q2788" s="232" t="e">
        <f t="shared" si="87"/>
        <v>#DIV/0!</v>
      </c>
      <c r="R2788" s="544">
        <f>PTCA!AI4524</f>
        <v>0</v>
      </c>
      <c r="S2788" s="544">
        <f>PTCA!AJ2771</f>
        <v>0</v>
      </c>
      <c r="T2788" s="53"/>
      <c r="U2788" s="232" t="e">
        <f t="shared" si="88"/>
        <v>#DIV/0!</v>
      </c>
      <c r="V2788" s="272"/>
      <c r="X2788" s="255"/>
      <c r="Y2788" s="254"/>
    </row>
    <row r="2789" spans="1:25" ht="15">
      <c r="A2789" s="380" t="str">
        <f>PTCA!B2772</f>
        <v>-000</v>
      </c>
      <c r="B2789" s="380">
        <f>PTCA!D2772</f>
        <v>0</v>
      </c>
      <c r="C2789" s="380">
        <f>PTCA!J2772</f>
        <v>0</v>
      </c>
      <c r="D2789" s="380">
        <f>PTCA!K2772</f>
        <v>0</v>
      </c>
      <c r="E2789" s="380">
        <f>PTCA!H2772</f>
        <v>0</v>
      </c>
      <c r="F2789" s="380">
        <f>PTCA!Z2772</f>
        <v>0</v>
      </c>
      <c r="G2789" s="380">
        <f>PTCA!AD2772</f>
        <v>0</v>
      </c>
      <c r="H2789" s="62"/>
      <c r="I2789" s="760">
        <f>PTCA!C2772</f>
        <v>0</v>
      </c>
      <c r="J2789" s="760" t="str">
        <f>PTCA!AK2772</f>
        <v/>
      </c>
      <c r="K2789" s="760">
        <f>PTCA!AL2772</f>
        <v>0</v>
      </c>
      <c r="L2789" s="62"/>
      <c r="M2789" s="607"/>
      <c r="N2789" s="62"/>
      <c r="O2789" s="63">
        <f>PTCA!AA4525</f>
        <v>0</v>
      </c>
      <c r="P2789" s="63">
        <f>PTCA!AF4525</f>
        <v>0</v>
      </c>
      <c r="Q2789" s="232" t="e">
        <f t="shared" si="87"/>
        <v>#DIV/0!</v>
      </c>
      <c r="R2789" s="544">
        <f>PTCA!AI4525</f>
        <v>0</v>
      </c>
      <c r="S2789" s="544">
        <f>PTCA!AJ2772</f>
        <v>0</v>
      </c>
      <c r="T2789" s="53"/>
      <c r="U2789" s="232" t="e">
        <f t="shared" si="88"/>
        <v>#DIV/0!</v>
      </c>
      <c r="V2789" s="272"/>
      <c r="X2789" s="255"/>
      <c r="Y2789" s="254"/>
    </row>
    <row r="2790" spans="1:25" ht="15">
      <c r="A2790" s="380" t="str">
        <f>PTCA!B2773</f>
        <v>-000</v>
      </c>
      <c r="B2790" s="380">
        <f>PTCA!D2773</f>
        <v>0</v>
      </c>
      <c r="C2790" s="380">
        <f>PTCA!J2773</f>
        <v>0</v>
      </c>
      <c r="D2790" s="380">
        <f>PTCA!K2773</f>
        <v>0</v>
      </c>
      <c r="E2790" s="380">
        <f>PTCA!H2773</f>
        <v>0</v>
      </c>
      <c r="F2790" s="380">
        <f>PTCA!Z2773</f>
        <v>0</v>
      </c>
      <c r="G2790" s="380">
        <f>PTCA!AD2773</f>
        <v>0</v>
      </c>
      <c r="H2790" s="62"/>
      <c r="I2790" s="760">
        <f>PTCA!C2773</f>
        <v>0</v>
      </c>
      <c r="J2790" s="760" t="str">
        <f>PTCA!AK2773</f>
        <v/>
      </c>
      <c r="K2790" s="760">
        <f>PTCA!AL2773</f>
        <v>0</v>
      </c>
      <c r="L2790" s="62"/>
      <c r="M2790" s="607"/>
      <c r="N2790" s="62"/>
      <c r="O2790" s="63">
        <f>PTCA!AA4526</f>
        <v>0</v>
      </c>
      <c r="P2790" s="63">
        <f>PTCA!AF4526</f>
        <v>0</v>
      </c>
      <c r="Q2790" s="232" t="e">
        <f t="shared" si="87"/>
        <v>#DIV/0!</v>
      </c>
      <c r="R2790" s="544">
        <f>PTCA!AI4526</f>
        <v>0</v>
      </c>
      <c r="S2790" s="544">
        <f>PTCA!AJ2773</f>
        <v>0</v>
      </c>
      <c r="T2790" s="53"/>
      <c r="U2790" s="232" t="e">
        <f t="shared" si="88"/>
        <v>#DIV/0!</v>
      </c>
      <c r="V2790" s="272"/>
      <c r="X2790" s="255"/>
      <c r="Y2790" s="254"/>
    </row>
    <row r="2791" spans="1:25" ht="15">
      <c r="A2791" s="380" t="str">
        <f>PTCA!B2774</f>
        <v>-000</v>
      </c>
      <c r="B2791" s="380">
        <f>PTCA!D2774</f>
        <v>0</v>
      </c>
      <c r="C2791" s="380">
        <f>PTCA!J2774</f>
        <v>0</v>
      </c>
      <c r="D2791" s="380">
        <f>PTCA!K2774</f>
        <v>0</v>
      </c>
      <c r="E2791" s="380">
        <f>PTCA!H2774</f>
        <v>0</v>
      </c>
      <c r="F2791" s="380">
        <f>PTCA!Z2774</f>
        <v>0</v>
      </c>
      <c r="G2791" s="380">
        <f>PTCA!AD2774</f>
        <v>0</v>
      </c>
      <c r="H2791" s="62"/>
      <c r="I2791" s="760">
        <f>PTCA!C2774</f>
        <v>0</v>
      </c>
      <c r="J2791" s="760" t="str">
        <f>PTCA!AK2774</f>
        <v/>
      </c>
      <c r="K2791" s="760">
        <f>PTCA!AL2774</f>
        <v>0</v>
      </c>
      <c r="L2791" s="62"/>
      <c r="M2791" s="607"/>
      <c r="N2791" s="62"/>
      <c r="O2791" s="63">
        <f>PTCA!AA4527</f>
        <v>0</v>
      </c>
      <c r="P2791" s="63">
        <f>PTCA!AF4527</f>
        <v>0</v>
      </c>
      <c r="Q2791" s="232" t="e">
        <f t="shared" si="87"/>
        <v>#DIV/0!</v>
      </c>
      <c r="R2791" s="544">
        <f>PTCA!AI4527</f>
        <v>0</v>
      </c>
      <c r="S2791" s="544">
        <f>PTCA!AJ2774</f>
        <v>0</v>
      </c>
      <c r="T2791" s="53"/>
      <c r="U2791" s="232" t="e">
        <f t="shared" si="88"/>
        <v>#DIV/0!</v>
      </c>
      <c r="V2791" s="272"/>
      <c r="X2791" s="255"/>
      <c r="Y2791" s="254"/>
    </row>
    <row r="2792" spans="1:25" ht="15">
      <c r="A2792" s="380" t="str">
        <f>PTCA!B2775</f>
        <v>-000</v>
      </c>
      <c r="B2792" s="380">
        <f>PTCA!D2775</f>
        <v>0</v>
      </c>
      <c r="C2792" s="380">
        <f>PTCA!J2775</f>
        <v>0</v>
      </c>
      <c r="D2792" s="380">
        <f>PTCA!K2775</f>
        <v>0</v>
      </c>
      <c r="E2792" s="380">
        <f>PTCA!H2775</f>
        <v>0</v>
      </c>
      <c r="F2792" s="380">
        <f>PTCA!Z2775</f>
        <v>0</v>
      </c>
      <c r="G2792" s="380">
        <f>PTCA!AD2775</f>
        <v>0</v>
      </c>
      <c r="H2792" s="62"/>
      <c r="I2792" s="760">
        <f>PTCA!C2775</f>
        <v>0</v>
      </c>
      <c r="J2792" s="760" t="str">
        <f>PTCA!AK2775</f>
        <v/>
      </c>
      <c r="K2792" s="760">
        <f>PTCA!AL2775</f>
        <v>0</v>
      </c>
      <c r="L2792" s="62"/>
      <c r="M2792" s="607"/>
      <c r="N2792" s="62"/>
      <c r="O2792" s="63">
        <f>PTCA!AA4528</f>
        <v>0</v>
      </c>
      <c r="P2792" s="63">
        <f>PTCA!AF4528</f>
        <v>0</v>
      </c>
      <c r="Q2792" s="232" t="e">
        <f t="shared" si="87"/>
        <v>#DIV/0!</v>
      </c>
      <c r="R2792" s="544">
        <f>PTCA!AI4528</f>
        <v>0</v>
      </c>
      <c r="S2792" s="544">
        <f>PTCA!AJ2775</f>
        <v>0</v>
      </c>
      <c r="T2792" s="53"/>
      <c r="U2792" s="232" t="e">
        <f t="shared" si="88"/>
        <v>#DIV/0!</v>
      </c>
      <c r="V2792" s="272"/>
      <c r="X2792" s="255"/>
      <c r="Y2792" s="254"/>
    </row>
    <row r="2793" spans="1:25" ht="15">
      <c r="A2793" s="380" t="str">
        <f>PTCA!B2776</f>
        <v>-000</v>
      </c>
      <c r="B2793" s="380">
        <f>PTCA!D2776</f>
        <v>0</v>
      </c>
      <c r="C2793" s="380">
        <f>PTCA!J2776</f>
        <v>0</v>
      </c>
      <c r="D2793" s="380">
        <f>PTCA!K2776</f>
        <v>0</v>
      </c>
      <c r="E2793" s="380">
        <f>PTCA!H2776</f>
        <v>0</v>
      </c>
      <c r="F2793" s="380">
        <f>PTCA!Z2776</f>
        <v>0</v>
      </c>
      <c r="G2793" s="380">
        <f>PTCA!AD2776</f>
        <v>0</v>
      </c>
      <c r="H2793" s="62"/>
      <c r="I2793" s="760">
        <f>PTCA!C2776</f>
        <v>0</v>
      </c>
      <c r="J2793" s="760" t="str">
        <f>PTCA!AK2776</f>
        <v/>
      </c>
      <c r="K2793" s="760">
        <f>PTCA!AL2776</f>
        <v>0</v>
      </c>
      <c r="L2793" s="62"/>
      <c r="M2793" s="607"/>
      <c r="N2793" s="62"/>
      <c r="O2793" s="63">
        <f>PTCA!AA4529</f>
        <v>0</v>
      </c>
      <c r="P2793" s="63">
        <f>PTCA!AF4529</f>
        <v>0</v>
      </c>
      <c r="Q2793" s="232" t="e">
        <f t="shared" si="87"/>
        <v>#DIV/0!</v>
      </c>
      <c r="R2793" s="544">
        <f>PTCA!AI4529</f>
        <v>0</v>
      </c>
      <c r="S2793" s="544">
        <f>PTCA!AJ2776</f>
        <v>0</v>
      </c>
      <c r="T2793" s="53"/>
      <c r="U2793" s="232" t="e">
        <f t="shared" si="88"/>
        <v>#DIV/0!</v>
      </c>
      <c r="V2793" s="272"/>
      <c r="X2793" s="255"/>
      <c r="Y2793" s="254"/>
    </row>
    <row r="2794" spans="1:25" ht="15">
      <c r="A2794" s="380" t="str">
        <f>PTCA!B2777</f>
        <v>-000</v>
      </c>
      <c r="B2794" s="380">
        <f>PTCA!D2777</f>
        <v>0</v>
      </c>
      <c r="C2794" s="380">
        <f>PTCA!J2777</f>
        <v>0</v>
      </c>
      <c r="D2794" s="380">
        <f>PTCA!K2777</f>
        <v>0</v>
      </c>
      <c r="E2794" s="380">
        <f>PTCA!H2777</f>
        <v>0</v>
      </c>
      <c r="F2794" s="380">
        <f>PTCA!Z2777</f>
        <v>0</v>
      </c>
      <c r="G2794" s="380">
        <f>PTCA!AD2777</f>
        <v>0</v>
      </c>
      <c r="H2794" s="62"/>
      <c r="I2794" s="760">
        <f>PTCA!C2777</f>
        <v>0</v>
      </c>
      <c r="J2794" s="760" t="str">
        <f>PTCA!AK2777</f>
        <v/>
      </c>
      <c r="K2794" s="760">
        <f>PTCA!AL2777</f>
        <v>0</v>
      </c>
      <c r="L2794" s="62"/>
      <c r="M2794" s="607"/>
      <c r="N2794" s="62"/>
      <c r="O2794" s="63">
        <f>PTCA!AA4530</f>
        <v>0</v>
      </c>
      <c r="P2794" s="63">
        <f>PTCA!AF4530</f>
        <v>0</v>
      </c>
      <c r="Q2794" s="232" t="e">
        <f t="shared" si="87"/>
        <v>#DIV/0!</v>
      </c>
      <c r="R2794" s="544">
        <f>PTCA!AI4530</f>
        <v>0</v>
      </c>
      <c r="S2794" s="544">
        <f>PTCA!AJ2777</f>
        <v>0</v>
      </c>
      <c r="T2794" s="53"/>
      <c r="U2794" s="232" t="e">
        <f t="shared" si="88"/>
        <v>#DIV/0!</v>
      </c>
      <c r="V2794" s="272"/>
      <c r="X2794" s="255"/>
      <c r="Y2794" s="254"/>
    </row>
    <row r="2795" spans="1:25" ht="15">
      <c r="A2795" s="380" t="str">
        <f>PTCA!B2778</f>
        <v>-000</v>
      </c>
      <c r="B2795" s="380">
        <f>PTCA!D2778</f>
        <v>0</v>
      </c>
      <c r="C2795" s="380">
        <f>PTCA!J2778</f>
        <v>0</v>
      </c>
      <c r="D2795" s="380">
        <f>PTCA!K2778</f>
        <v>0</v>
      </c>
      <c r="E2795" s="380">
        <f>PTCA!H2778</f>
        <v>0</v>
      </c>
      <c r="F2795" s="380">
        <f>PTCA!Z2778</f>
        <v>0</v>
      </c>
      <c r="G2795" s="380">
        <f>PTCA!AD2778</f>
        <v>0</v>
      </c>
      <c r="H2795" s="62"/>
      <c r="I2795" s="760">
        <f>PTCA!C2778</f>
        <v>0</v>
      </c>
      <c r="J2795" s="760" t="str">
        <f>PTCA!AK2778</f>
        <v/>
      </c>
      <c r="K2795" s="760">
        <f>PTCA!AL2778</f>
        <v>0</v>
      </c>
      <c r="L2795" s="62"/>
      <c r="M2795" s="607"/>
      <c r="N2795" s="62"/>
      <c r="O2795" s="63">
        <f>PTCA!AA4531</f>
        <v>0</v>
      </c>
      <c r="P2795" s="63">
        <f>PTCA!AF4531</f>
        <v>0</v>
      </c>
      <c r="Q2795" s="232" t="e">
        <f t="shared" si="87"/>
        <v>#DIV/0!</v>
      </c>
      <c r="R2795" s="544">
        <f>PTCA!AI4531</f>
        <v>0</v>
      </c>
      <c r="S2795" s="544">
        <f>PTCA!AJ2778</f>
        <v>0</v>
      </c>
      <c r="T2795" s="53"/>
      <c r="U2795" s="232" t="e">
        <f t="shared" si="88"/>
        <v>#DIV/0!</v>
      </c>
      <c r="V2795" s="272"/>
      <c r="X2795" s="255"/>
      <c r="Y2795" s="254"/>
    </row>
    <row r="2796" spans="1:25" ht="15">
      <c r="A2796" s="380" t="str">
        <f>PTCA!B2779</f>
        <v>-000</v>
      </c>
      <c r="B2796" s="380">
        <f>PTCA!D2779</f>
        <v>0</v>
      </c>
      <c r="C2796" s="380">
        <f>PTCA!J2779</f>
        <v>0</v>
      </c>
      <c r="D2796" s="380">
        <f>PTCA!K2779</f>
        <v>0</v>
      </c>
      <c r="E2796" s="380">
        <f>PTCA!H2779</f>
        <v>0</v>
      </c>
      <c r="F2796" s="380">
        <f>PTCA!Z2779</f>
        <v>0</v>
      </c>
      <c r="G2796" s="380">
        <f>PTCA!AD2779</f>
        <v>0</v>
      </c>
      <c r="H2796" s="62"/>
      <c r="I2796" s="760">
        <f>PTCA!C2779</f>
        <v>0</v>
      </c>
      <c r="J2796" s="760" t="str">
        <f>PTCA!AK2779</f>
        <v/>
      </c>
      <c r="K2796" s="760">
        <f>PTCA!AL2779</f>
        <v>0</v>
      </c>
      <c r="L2796" s="62"/>
      <c r="M2796" s="607"/>
      <c r="N2796" s="62"/>
      <c r="O2796" s="63">
        <f>PTCA!AA4532</f>
        <v>0</v>
      </c>
      <c r="P2796" s="63">
        <f>PTCA!AF4532</f>
        <v>0</v>
      </c>
      <c r="Q2796" s="232" t="e">
        <f t="shared" si="87"/>
        <v>#DIV/0!</v>
      </c>
      <c r="R2796" s="544">
        <f>PTCA!AI4532</f>
        <v>0</v>
      </c>
      <c r="S2796" s="544">
        <f>PTCA!AJ2779</f>
        <v>0</v>
      </c>
      <c r="T2796" s="53"/>
      <c r="U2796" s="232" t="e">
        <f t="shared" si="88"/>
        <v>#DIV/0!</v>
      </c>
      <c r="V2796" s="272"/>
      <c r="X2796" s="255"/>
      <c r="Y2796" s="254"/>
    </row>
    <row r="2797" spans="1:25" ht="15">
      <c r="A2797" s="380" t="str">
        <f>PTCA!B2780</f>
        <v>-000</v>
      </c>
      <c r="B2797" s="380">
        <f>PTCA!D2780</f>
        <v>0</v>
      </c>
      <c r="C2797" s="380">
        <f>PTCA!J2780</f>
        <v>0</v>
      </c>
      <c r="D2797" s="380">
        <f>PTCA!K2780</f>
        <v>0</v>
      </c>
      <c r="E2797" s="380">
        <f>PTCA!H2780</f>
        <v>0</v>
      </c>
      <c r="F2797" s="380">
        <f>PTCA!Z2780</f>
        <v>0</v>
      </c>
      <c r="G2797" s="380">
        <f>PTCA!AD2780</f>
        <v>0</v>
      </c>
      <c r="H2797" s="62"/>
      <c r="I2797" s="760">
        <f>PTCA!C2780</f>
        <v>0</v>
      </c>
      <c r="J2797" s="760" t="str">
        <f>PTCA!AK2780</f>
        <v/>
      </c>
      <c r="K2797" s="760">
        <f>PTCA!AL2780</f>
        <v>0</v>
      </c>
      <c r="L2797" s="62"/>
      <c r="M2797" s="607"/>
      <c r="N2797" s="62"/>
      <c r="O2797" s="63">
        <f>PTCA!AA4533</f>
        <v>0</v>
      </c>
      <c r="P2797" s="63">
        <f>PTCA!AF4533</f>
        <v>0</v>
      </c>
      <c r="Q2797" s="232" t="e">
        <f t="shared" si="87"/>
        <v>#DIV/0!</v>
      </c>
      <c r="R2797" s="544">
        <f>PTCA!AI4533</f>
        <v>0</v>
      </c>
      <c r="S2797" s="544">
        <f>PTCA!AJ2780</f>
        <v>0</v>
      </c>
      <c r="T2797" s="53"/>
      <c r="U2797" s="232" t="e">
        <f t="shared" si="88"/>
        <v>#DIV/0!</v>
      </c>
      <c r="V2797" s="272"/>
      <c r="X2797" s="255"/>
      <c r="Y2797" s="254"/>
    </row>
    <row r="2798" spans="1:25" ht="15">
      <c r="A2798" s="380" t="str">
        <f>PTCA!B2781</f>
        <v>-000</v>
      </c>
      <c r="B2798" s="380">
        <f>PTCA!D2781</f>
        <v>0</v>
      </c>
      <c r="C2798" s="380">
        <f>PTCA!J2781</f>
        <v>0</v>
      </c>
      <c r="D2798" s="380">
        <f>PTCA!K2781</f>
        <v>0</v>
      </c>
      <c r="E2798" s="380">
        <f>PTCA!H2781</f>
        <v>0</v>
      </c>
      <c r="F2798" s="380">
        <f>PTCA!Z2781</f>
        <v>0</v>
      </c>
      <c r="G2798" s="380">
        <f>PTCA!AD2781</f>
        <v>0</v>
      </c>
      <c r="H2798" s="62"/>
      <c r="I2798" s="760">
        <f>PTCA!C2781</f>
        <v>0</v>
      </c>
      <c r="J2798" s="760" t="str">
        <f>PTCA!AK2781</f>
        <v/>
      </c>
      <c r="K2798" s="760">
        <f>PTCA!AL2781</f>
        <v>0</v>
      </c>
      <c r="L2798" s="62"/>
      <c r="M2798" s="607"/>
      <c r="N2798" s="62"/>
      <c r="O2798" s="63">
        <f>PTCA!AA4534</f>
        <v>0</v>
      </c>
      <c r="P2798" s="63">
        <f>PTCA!AF4534</f>
        <v>0</v>
      </c>
      <c r="Q2798" s="232" t="e">
        <f t="shared" si="87"/>
        <v>#DIV/0!</v>
      </c>
      <c r="R2798" s="544">
        <f>PTCA!AI4534</f>
        <v>0</v>
      </c>
      <c r="S2798" s="544">
        <f>PTCA!AJ2781</f>
        <v>0</v>
      </c>
      <c r="T2798" s="53"/>
      <c r="U2798" s="232" t="e">
        <f t="shared" si="88"/>
        <v>#DIV/0!</v>
      </c>
      <c r="V2798" s="272"/>
      <c r="X2798" s="255"/>
      <c r="Y2798" s="254"/>
    </row>
    <row r="2799" spans="1:25" ht="15">
      <c r="A2799" s="380" t="str">
        <f>PTCA!B2782</f>
        <v>-000</v>
      </c>
      <c r="B2799" s="380">
        <f>PTCA!D2782</f>
        <v>0</v>
      </c>
      <c r="C2799" s="380">
        <f>PTCA!J2782</f>
        <v>0</v>
      </c>
      <c r="D2799" s="380">
        <f>PTCA!K2782</f>
        <v>0</v>
      </c>
      <c r="E2799" s="380">
        <f>PTCA!H2782</f>
        <v>0</v>
      </c>
      <c r="F2799" s="380">
        <f>PTCA!Z2782</f>
        <v>0</v>
      </c>
      <c r="G2799" s="380">
        <f>PTCA!AD2782</f>
        <v>0</v>
      </c>
      <c r="H2799" s="62"/>
      <c r="I2799" s="760">
        <f>PTCA!C2782</f>
        <v>0</v>
      </c>
      <c r="J2799" s="760" t="str">
        <f>PTCA!AK2782</f>
        <v/>
      </c>
      <c r="K2799" s="760">
        <f>PTCA!AL2782</f>
        <v>0</v>
      </c>
      <c r="L2799" s="62"/>
      <c r="M2799" s="607"/>
      <c r="N2799" s="62"/>
      <c r="O2799" s="63">
        <f>PTCA!AA4535</f>
        <v>0</v>
      </c>
      <c r="P2799" s="63">
        <f>PTCA!AF4535</f>
        <v>0</v>
      </c>
      <c r="Q2799" s="232" t="e">
        <f t="shared" si="87"/>
        <v>#DIV/0!</v>
      </c>
      <c r="R2799" s="544">
        <f>PTCA!AI4535</f>
        <v>0</v>
      </c>
      <c r="S2799" s="544">
        <f>PTCA!AJ2782</f>
        <v>0</v>
      </c>
      <c r="T2799" s="53"/>
      <c r="U2799" s="232" t="e">
        <f t="shared" si="88"/>
        <v>#DIV/0!</v>
      </c>
      <c r="V2799" s="272"/>
      <c r="X2799" s="255"/>
      <c r="Y2799" s="254"/>
    </row>
    <row r="2800" spans="1:25" ht="15">
      <c r="A2800" s="380" t="str">
        <f>PTCA!B2783</f>
        <v>-000</v>
      </c>
      <c r="B2800" s="380">
        <f>PTCA!D2783</f>
        <v>0</v>
      </c>
      <c r="C2800" s="380">
        <f>PTCA!J2783</f>
        <v>0</v>
      </c>
      <c r="D2800" s="380">
        <f>PTCA!K2783</f>
        <v>0</v>
      </c>
      <c r="E2800" s="380">
        <f>PTCA!H2783</f>
        <v>0</v>
      </c>
      <c r="F2800" s="380">
        <f>PTCA!Z2783</f>
        <v>0</v>
      </c>
      <c r="G2800" s="380">
        <f>PTCA!AD2783</f>
        <v>0</v>
      </c>
      <c r="H2800" s="62"/>
      <c r="I2800" s="760">
        <f>PTCA!C2783</f>
        <v>0</v>
      </c>
      <c r="J2800" s="760" t="str">
        <f>PTCA!AK2783</f>
        <v/>
      </c>
      <c r="K2800" s="760">
        <f>PTCA!AL2783</f>
        <v>0</v>
      </c>
      <c r="L2800" s="62"/>
      <c r="M2800" s="607"/>
      <c r="N2800" s="62"/>
      <c r="O2800" s="63">
        <f>PTCA!AA4536</f>
        <v>0</v>
      </c>
      <c r="P2800" s="63">
        <f>PTCA!AF4536</f>
        <v>0</v>
      </c>
      <c r="Q2800" s="232" t="e">
        <f t="shared" si="87"/>
        <v>#DIV/0!</v>
      </c>
      <c r="R2800" s="544">
        <f>PTCA!AI4536</f>
        <v>0</v>
      </c>
      <c r="S2800" s="544">
        <f>PTCA!AJ2783</f>
        <v>0</v>
      </c>
      <c r="T2800" s="53"/>
      <c r="U2800" s="232" t="e">
        <f t="shared" si="88"/>
        <v>#DIV/0!</v>
      </c>
      <c r="V2800" s="272"/>
      <c r="X2800" s="255"/>
      <c r="Y2800" s="254"/>
    </row>
    <row r="2801" spans="1:25" ht="15">
      <c r="A2801" s="380" t="str">
        <f>PTCA!B2784</f>
        <v>-000</v>
      </c>
      <c r="B2801" s="380">
        <f>PTCA!D2784</f>
        <v>0</v>
      </c>
      <c r="C2801" s="380">
        <f>PTCA!J2784</f>
        <v>0</v>
      </c>
      <c r="D2801" s="380">
        <f>PTCA!K2784</f>
        <v>0</v>
      </c>
      <c r="E2801" s="380">
        <f>PTCA!H2784</f>
        <v>0</v>
      </c>
      <c r="F2801" s="380">
        <f>PTCA!Z2784</f>
        <v>0</v>
      </c>
      <c r="G2801" s="380">
        <f>PTCA!AD2784</f>
        <v>0</v>
      </c>
      <c r="H2801" s="62"/>
      <c r="I2801" s="760">
        <f>PTCA!C2784</f>
        <v>0</v>
      </c>
      <c r="J2801" s="760" t="str">
        <f>PTCA!AK2784</f>
        <v/>
      </c>
      <c r="K2801" s="760">
        <f>PTCA!AL2784</f>
        <v>0</v>
      </c>
      <c r="L2801" s="62"/>
      <c r="M2801" s="607"/>
      <c r="N2801" s="62"/>
      <c r="O2801" s="63">
        <f>PTCA!AA4537</f>
        <v>0</v>
      </c>
      <c r="P2801" s="63">
        <f>PTCA!AF4537</f>
        <v>0</v>
      </c>
      <c r="Q2801" s="232" t="e">
        <f t="shared" si="87"/>
        <v>#DIV/0!</v>
      </c>
      <c r="R2801" s="544">
        <f>PTCA!AI4537</f>
        <v>0</v>
      </c>
      <c r="S2801" s="544">
        <f>PTCA!AJ2784</f>
        <v>0</v>
      </c>
      <c r="T2801" s="53"/>
      <c r="U2801" s="232" t="e">
        <f t="shared" si="88"/>
        <v>#DIV/0!</v>
      </c>
      <c r="V2801" s="272"/>
      <c r="X2801" s="255"/>
      <c r="Y2801" s="254"/>
    </row>
    <row r="2802" spans="1:25" ht="15">
      <c r="A2802" s="380" t="str">
        <f>PTCA!B2785</f>
        <v>-000</v>
      </c>
      <c r="B2802" s="380">
        <f>PTCA!D2785</f>
        <v>0</v>
      </c>
      <c r="C2802" s="380">
        <f>PTCA!J2785</f>
        <v>0</v>
      </c>
      <c r="D2802" s="380">
        <f>PTCA!K2785</f>
        <v>0</v>
      </c>
      <c r="E2802" s="380">
        <f>PTCA!H2785</f>
        <v>0</v>
      </c>
      <c r="F2802" s="380">
        <f>PTCA!Z2785</f>
        <v>0</v>
      </c>
      <c r="G2802" s="380">
        <f>PTCA!AD2785</f>
        <v>0</v>
      </c>
      <c r="H2802" s="62"/>
      <c r="I2802" s="760">
        <f>PTCA!C2785</f>
        <v>0</v>
      </c>
      <c r="J2802" s="760" t="str">
        <f>PTCA!AK2785</f>
        <v/>
      </c>
      <c r="K2802" s="760">
        <f>PTCA!AL2785</f>
        <v>0</v>
      </c>
      <c r="L2802" s="62"/>
      <c r="M2802" s="607"/>
      <c r="N2802" s="62"/>
      <c r="O2802" s="63">
        <f>PTCA!AA4538</f>
        <v>0</v>
      </c>
      <c r="P2802" s="63">
        <f>PTCA!AF4538</f>
        <v>0</v>
      </c>
      <c r="Q2802" s="232" t="e">
        <f t="shared" si="87"/>
        <v>#DIV/0!</v>
      </c>
      <c r="R2802" s="544">
        <f>PTCA!AI4538</f>
        <v>0</v>
      </c>
      <c r="S2802" s="544">
        <f>PTCA!AJ2785</f>
        <v>0</v>
      </c>
      <c r="T2802" s="53"/>
      <c r="U2802" s="232" t="e">
        <f t="shared" si="88"/>
        <v>#DIV/0!</v>
      </c>
      <c r="V2802" s="272"/>
      <c r="X2802" s="255"/>
      <c r="Y2802" s="254"/>
    </row>
    <row r="2803" spans="1:25" ht="15">
      <c r="A2803" s="380" t="str">
        <f>PTCA!B2786</f>
        <v>-000</v>
      </c>
      <c r="B2803" s="380">
        <f>PTCA!D2786</f>
        <v>0</v>
      </c>
      <c r="C2803" s="380">
        <f>PTCA!J2786</f>
        <v>0</v>
      </c>
      <c r="D2803" s="380">
        <f>PTCA!K2786</f>
        <v>0</v>
      </c>
      <c r="E2803" s="380">
        <f>PTCA!H2786</f>
        <v>0</v>
      </c>
      <c r="F2803" s="380">
        <f>PTCA!Z2786</f>
        <v>0</v>
      </c>
      <c r="G2803" s="380">
        <f>PTCA!AD2786</f>
        <v>0</v>
      </c>
      <c r="H2803" s="62"/>
      <c r="I2803" s="760">
        <f>PTCA!C2786</f>
        <v>0</v>
      </c>
      <c r="J2803" s="760" t="str">
        <f>PTCA!AK2786</f>
        <v/>
      </c>
      <c r="K2803" s="760">
        <f>PTCA!AL2786</f>
        <v>0</v>
      </c>
      <c r="L2803" s="62"/>
      <c r="M2803" s="607"/>
      <c r="N2803" s="62"/>
      <c r="O2803" s="63">
        <f>PTCA!AA4539</f>
        <v>0</v>
      </c>
      <c r="P2803" s="63">
        <f>PTCA!AF4539</f>
        <v>0</v>
      </c>
      <c r="Q2803" s="232" t="e">
        <f t="shared" si="87"/>
        <v>#DIV/0!</v>
      </c>
      <c r="R2803" s="544">
        <f>PTCA!AI4539</f>
        <v>0</v>
      </c>
      <c r="S2803" s="544">
        <f>PTCA!AJ2786</f>
        <v>0</v>
      </c>
      <c r="T2803" s="53"/>
      <c r="U2803" s="232" t="e">
        <f t="shared" si="88"/>
        <v>#DIV/0!</v>
      </c>
      <c r="V2803" s="272"/>
      <c r="X2803" s="255"/>
      <c r="Y2803" s="254"/>
    </row>
    <row r="2804" spans="1:25" ht="15">
      <c r="A2804" s="380" t="str">
        <f>PTCA!B2787</f>
        <v>-000</v>
      </c>
      <c r="B2804" s="380">
        <f>PTCA!D2787</f>
        <v>0</v>
      </c>
      <c r="C2804" s="380">
        <f>PTCA!J2787</f>
        <v>0</v>
      </c>
      <c r="D2804" s="380">
        <f>PTCA!K2787</f>
        <v>0</v>
      </c>
      <c r="E2804" s="380">
        <f>PTCA!H2787</f>
        <v>0</v>
      </c>
      <c r="F2804" s="380">
        <f>PTCA!Z2787</f>
        <v>0</v>
      </c>
      <c r="G2804" s="380">
        <f>PTCA!AD2787</f>
        <v>0</v>
      </c>
      <c r="H2804" s="62"/>
      <c r="I2804" s="760">
        <f>PTCA!C2787</f>
        <v>0</v>
      </c>
      <c r="J2804" s="760" t="str">
        <f>PTCA!AK2787</f>
        <v/>
      </c>
      <c r="K2804" s="760">
        <f>PTCA!AL2787</f>
        <v>0</v>
      </c>
      <c r="L2804" s="62"/>
      <c r="M2804" s="607"/>
      <c r="N2804" s="62"/>
      <c r="O2804" s="63">
        <f>PTCA!AA4540</f>
        <v>0</v>
      </c>
      <c r="P2804" s="63">
        <f>PTCA!AF4540</f>
        <v>0</v>
      </c>
      <c r="Q2804" s="232" t="e">
        <f t="shared" si="87"/>
        <v>#DIV/0!</v>
      </c>
      <c r="R2804" s="544">
        <f>PTCA!AI4540</f>
        <v>0</v>
      </c>
      <c r="S2804" s="544">
        <f>PTCA!AJ2787</f>
        <v>0</v>
      </c>
      <c r="T2804" s="53"/>
      <c r="U2804" s="232" t="e">
        <f t="shared" si="88"/>
        <v>#DIV/0!</v>
      </c>
      <c r="V2804" s="272"/>
      <c r="X2804" s="255"/>
      <c r="Y2804" s="254"/>
    </row>
    <row r="2805" spans="1:25" ht="15">
      <c r="A2805" s="380" t="str">
        <f>PTCA!B2788</f>
        <v>-000</v>
      </c>
      <c r="B2805" s="380">
        <f>PTCA!D2788</f>
        <v>0</v>
      </c>
      <c r="C2805" s="380">
        <f>PTCA!J2788</f>
        <v>0</v>
      </c>
      <c r="D2805" s="380">
        <f>PTCA!K2788</f>
        <v>0</v>
      </c>
      <c r="E2805" s="380">
        <f>PTCA!H2788</f>
        <v>0</v>
      </c>
      <c r="F2805" s="380">
        <f>PTCA!Z2788</f>
        <v>0</v>
      </c>
      <c r="G2805" s="380">
        <f>PTCA!AD2788</f>
        <v>0</v>
      </c>
      <c r="H2805" s="62"/>
      <c r="I2805" s="760">
        <f>PTCA!C2788</f>
        <v>0</v>
      </c>
      <c r="J2805" s="760" t="str">
        <f>PTCA!AK2788</f>
        <v/>
      </c>
      <c r="K2805" s="760">
        <f>PTCA!AL2788</f>
        <v>0</v>
      </c>
      <c r="L2805" s="62"/>
      <c r="M2805" s="607"/>
      <c r="N2805" s="62"/>
      <c r="O2805" s="63">
        <f>PTCA!AA4541</f>
        <v>0</v>
      </c>
      <c r="P2805" s="63">
        <f>PTCA!AF4541</f>
        <v>0</v>
      </c>
      <c r="Q2805" s="232" t="e">
        <f t="shared" si="87"/>
        <v>#DIV/0!</v>
      </c>
      <c r="R2805" s="544">
        <f>PTCA!AI4541</f>
        <v>0</v>
      </c>
      <c r="S2805" s="544">
        <f>PTCA!AJ2788</f>
        <v>0</v>
      </c>
      <c r="T2805" s="53"/>
      <c r="U2805" s="232" t="e">
        <f t="shared" si="88"/>
        <v>#DIV/0!</v>
      </c>
      <c r="V2805" s="272"/>
      <c r="X2805" s="255"/>
      <c r="Y2805" s="254"/>
    </row>
    <row r="2806" spans="1:25" ht="15">
      <c r="A2806" s="380" t="str">
        <f>PTCA!B2789</f>
        <v>-000</v>
      </c>
      <c r="B2806" s="380">
        <f>PTCA!D2789</f>
        <v>0</v>
      </c>
      <c r="C2806" s="380">
        <f>PTCA!J2789</f>
        <v>0</v>
      </c>
      <c r="D2806" s="380">
        <f>PTCA!K2789</f>
        <v>0</v>
      </c>
      <c r="E2806" s="380">
        <f>PTCA!H2789</f>
        <v>0</v>
      </c>
      <c r="F2806" s="380">
        <f>PTCA!Z2789</f>
        <v>0</v>
      </c>
      <c r="G2806" s="380">
        <f>PTCA!AD2789</f>
        <v>0</v>
      </c>
      <c r="H2806" s="62"/>
      <c r="I2806" s="760">
        <f>PTCA!C2789</f>
        <v>0</v>
      </c>
      <c r="J2806" s="760" t="str">
        <f>PTCA!AK2789</f>
        <v/>
      </c>
      <c r="K2806" s="760">
        <f>PTCA!AL2789</f>
        <v>0</v>
      </c>
      <c r="L2806" s="62"/>
      <c r="M2806" s="607"/>
      <c r="N2806" s="62"/>
      <c r="O2806" s="63">
        <f>PTCA!AA4542</f>
        <v>0</v>
      </c>
      <c r="P2806" s="63">
        <f>PTCA!AF4542</f>
        <v>0</v>
      </c>
      <c r="Q2806" s="232" t="e">
        <f t="shared" si="87"/>
        <v>#DIV/0!</v>
      </c>
      <c r="R2806" s="544">
        <f>PTCA!AI4542</f>
        <v>0</v>
      </c>
      <c r="S2806" s="544">
        <f>PTCA!AJ2789</f>
        <v>0</v>
      </c>
      <c r="T2806" s="53"/>
      <c r="U2806" s="232" t="e">
        <f t="shared" si="88"/>
        <v>#DIV/0!</v>
      </c>
      <c r="V2806" s="272"/>
      <c r="X2806" s="255"/>
      <c r="Y2806" s="254"/>
    </row>
    <row r="2807" spans="1:25" ht="15">
      <c r="A2807" s="380" t="str">
        <f>PTCA!B2790</f>
        <v>-000</v>
      </c>
      <c r="B2807" s="380">
        <f>PTCA!D2790</f>
        <v>0</v>
      </c>
      <c r="C2807" s="380">
        <f>PTCA!J2790</f>
        <v>0</v>
      </c>
      <c r="D2807" s="380">
        <f>PTCA!K2790</f>
        <v>0</v>
      </c>
      <c r="E2807" s="380">
        <f>PTCA!H2790</f>
        <v>0</v>
      </c>
      <c r="F2807" s="380">
        <f>PTCA!Z2790</f>
        <v>0</v>
      </c>
      <c r="G2807" s="380">
        <f>PTCA!AD2790</f>
        <v>0</v>
      </c>
      <c r="H2807" s="62"/>
      <c r="I2807" s="760">
        <f>PTCA!C2790</f>
        <v>0</v>
      </c>
      <c r="J2807" s="760" t="str">
        <f>PTCA!AK2790</f>
        <v/>
      </c>
      <c r="K2807" s="760">
        <f>PTCA!AL2790</f>
        <v>0</v>
      </c>
      <c r="L2807" s="62"/>
      <c r="M2807" s="607"/>
      <c r="N2807" s="62"/>
      <c r="O2807" s="63">
        <f>PTCA!AA4543</f>
        <v>0</v>
      </c>
      <c r="P2807" s="63">
        <f>PTCA!AF4543</f>
        <v>0</v>
      </c>
      <c r="Q2807" s="232" t="e">
        <f t="shared" si="87"/>
        <v>#DIV/0!</v>
      </c>
      <c r="R2807" s="544">
        <f>PTCA!AI4543</f>
        <v>0</v>
      </c>
      <c r="S2807" s="544">
        <f>PTCA!AJ2790</f>
        <v>0</v>
      </c>
      <c r="T2807" s="53"/>
      <c r="U2807" s="232" t="e">
        <f t="shared" si="88"/>
        <v>#DIV/0!</v>
      </c>
      <c r="V2807" s="272"/>
      <c r="X2807" s="255"/>
      <c r="Y2807" s="254"/>
    </row>
    <row r="2808" spans="1:25" ht="15">
      <c r="A2808" s="380" t="str">
        <f>PTCA!B2791</f>
        <v>-000</v>
      </c>
      <c r="B2808" s="380">
        <f>PTCA!D2791</f>
        <v>0</v>
      </c>
      <c r="C2808" s="380">
        <f>PTCA!J2791</f>
        <v>0</v>
      </c>
      <c r="D2808" s="380">
        <f>PTCA!K2791</f>
        <v>0</v>
      </c>
      <c r="E2808" s="380">
        <f>PTCA!H2791</f>
        <v>0</v>
      </c>
      <c r="F2808" s="380">
        <f>PTCA!Z2791</f>
        <v>0</v>
      </c>
      <c r="G2808" s="380">
        <f>PTCA!AD2791</f>
        <v>0</v>
      </c>
      <c r="H2808" s="62"/>
      <c r="I2808" s="760">
        <f>PTCA!C2791</f>
        <v>0</v>
      </c>
      <c r="J2808" s="760" t="str">
        <f>PTCA!AK2791</f>
        <v/>
      </c>
      <c r="K2808" s="760">
        <f>PTCA!AL2791</f>
        <v>0</v>
      </c>
      <c r="L2808" s="62"/>
      <c r="M2808" s="607"/>
      <c r="N2808" s="62"/>
      <c r="O2808" s="63">
        <f>PTCA!AA4544</f>
        <v>0</v>
      </c>
      <c r="P2808" s="63">
        <f>PTCA!AF4544</f>
        <v>0</v>
      </c>
      <c r="Q2808" s="232" t="e">
        <f t="shared" si="87"/>
        <v>#DIV/0!</v>
      </c>
      <c r="R2808" s="544">
        <f>PTCA!AI4544</f>
        <v>0</v>
      </c>
      <c r="S2808" s="544">
        <f>PTCA!AJ2791</f>
        <v>0</v>
      </c>
      <c r="T2808" s="53"/>
      <c r="U2808" s="232" t="e">
        <f t="shared" si="88"/>
        <v>#DIV/0!</v>
      </c>
      <c r="V2808" s="272"/>
      <c r="X2808" s="255"/>
      <c r="Y2808" s="254"/>
    </row>
    <row r="2809" spans="1:25" ht="15">
      <c r="A2809" s="380" t="str">
        <f>PTCA!B2792</f>
        <v>-000</v>
      </c>
      <c r="B2809" s="380">
        <f>PTCA!D2792</f>
        <v>0</v>
      </c>
      <c r="C2809" s="380">
        <f>PTCA!J2792</f>
        <v>0</v>
      </c>
      <c r="D2809" s="380">
        <f>PTCA!K2792</f>
        <v>0</v>
      </c>
      <c r="E2809" s="380">
        <f>PTCA!H2792</f>
        <v>0</v>
      </c>
      <c r="F2809" s="380">
        <f>PTCA!Z2792</f>
        <v>0</v>
      </c>
      <c r="G2809" s="380">
        <f>PTCA!AD2792</f>
        <v>0</v>
      </c>
      <c r="H2809" s="62"/>
      <c r="I2809" s="760">
        <f>PTCA!C2792</f>
        <v>0</v>
      </c>
      <c r="J2809" s="760" t="str">
        <f>PTCA!AK2792</f>
        <v/>
      </c>
      <c r="K2809" s="760">
        <f>PTCA!AL2792</f>
        <v>0</v>
      </c>
      <c r="L2809" s="62"/>
      <c r="M2809" s="607"/>
      <c r="N2809" s="62"/>
      <c r="O2809" s="63">
        <f>PTCA!AA4545</f>
        <v>0</v>
      </c>
      <c r="P2809" s="63">
        <f>PTCA!AF4545</f>
        <v>0</v>
      </c>
      <c r="Q2809" s="232" t="e">
        <f t="shared" si="87"/>
        <v>#DIV/0!</v>
      </c>
      <c r="R2809" s="544">
        <f>PTCA!AI4545</f>
        <v>0</v>
      </c>
      <c r="S2809" s="544">
        <f>PTCA!AJ2792</f>
        <v>0</v>
      </c>
      <c r="T2809" s="53"/>
      <c r="U2809" s="232" t="e">
        <f t="shared" si="88"/>
        <v>#DIV/0!</v>
      </c>
      <c r="V2809" s="272"/>
      <c r="X2809" s="255"/>
      <c r="Y2809" s="254"/>
    </row>
    <row r="2810" spans="1:25" ht="15">
      <c r="A2810" s="380" t="str">
        <f>PTCA!B2793</f>
        <v>-000</v>
      </c>
      <c r="B2810" s="380">
        <f>PTCA!D2793</f>
        <v>0</v>
      </c>
      <c r="C2810" s="380">
        <f>PTCA!J2793</f>
        <v>0</v>
      </c>
      <c r="D2810" s="380">
        <f>PTCA!K2793</f>
        <v>0</v>
      </c>
      <c r="E2810" s="380">
        <f>PTCA!H2793</f>
        <v>0</v>
      </c>
      <c r="F2810" s="380">
        <f>PTCA!Z2793</f>
        <v>0</v>
      </c>
      <c r="G2810" s="380">
        <f>PTCA!AD2793</f>
        <v>0</v>
      </c>
      <c r="H2810" s="62"/>
      <c r="I2810" s="760">
        <f>PTCA!C2793</f>
        <v>0</v>
      </c>
      <c r="J2810" s="760" t="str">
        <f>PTCA!AK2793</f>
        <v/>
      </c>
      <c r="K2810" s="760">
        <f>PTCA!AL2793</f>
        <v>0</v>
      </c>
      <c r="L2810" s="62"/>
      <c r="M2810" s="607"/>
      <c r="N2810" s="62"/>
      <c r="O2810" s="63">
        <f>PTCA!AA4546</f>
        <v>0</v>
      </c>
      <c r="P2810" s="63">
        <f>PTCA!AF4546</f>
        <v>0</v>
      </c>
      <c r="Q2810" s="232" t="e">
        <f t="shared" si="87"/>
        <v>#DIV/0!</v>
      </c>
      <c r="R2810" s="544">
        <f>PTCA!AI4546</f>
        <v>0</v>
      </c>
      <c r="S2810" s="544">
        <f>PTCA!AJ2793</f>
        <v>0</v>
      </c>
      <c r="T2810" s="53"/>
      <c r="U2810" s="232" t="e">
        <f t="shared" si="88"/>
        <v>#DIV/0!</v>
      </c>
      <c r="V2810" s="272"/>
      <c r="X2810" s="255"/>
      <c r="Y2810" s="254"/>
    </row>
    <row r="2811" spans="1:25" ht="15">
      <c r="A2811" s="380" t="str">
        <f>PTCA!B2794</f>
        <v>-000</v>
      </c>
      <c r="B2811" s="380">
        <f>PTCA!D2794</f>
        <v>0</v>
      </c>
      <c r="C2811" s="380">
        <f>PTCA!J2794</f>
        <v>0</v>
      </c>
      <c r="D2811" s="380">
        <f>PTCA!K2794</f>
        <v>0</v>
      </c>
      <c r="E2811" s="380">
        <f>PTCA!H2794</f>
        <v>0</v>
      </c>
      <c r="F2811" s="380">
        <f>PTCA!Z2794</f>
        <v>0</v>
      </c>
      <c r="G2811" s="380">
        <f>PTCA!AD2794</f>
        <v>0</v>
      </c>
      <c r="H2811" s="62"/>
      <c r="I2811" s="760">
        <f>PTCA!C2794</f>
        <v>0</v>
      </c>
      <c r="J2811" s="760" t="str">
        <f>PTCA!AK2794</f>
        <v/>
      </c>
      <c r="K2811" s="760">
        <f>PTCA!AL2794</f>
        <v>0</v>
      </c>
      <c r="L2811" s="62"/>
      <c r="M2811" s="607"/>
      <c r="N2811" s="62"/>
      <c r="O2811" s="63">
        <f>PTCA!AA4547</f>
        <v>0</v>
      </c>
      <c r="P2811" s="63">
        <f>PTCA!AF4547</f>
        <v>0</v>
      </c>
      <c r="Q2811" s="232" t="e">
        <f t="shared" si="87"/>
        <v>#DIV/0!</v>
      </c>
      <c r="R2811" s="544">
        <f>PTCA!AI4547</f>
        <v>0</v>
      </c>
      <c r="S2811" s="544">
        <f>PTCA!AJ2794</f>
        <v>0</v>
      </c>
      <c r="T2811" s="53"/>
      <c r="U2811" s="232" t="e">
        <f t="shared" si="88"/>
        <v>#DIV/0!</v>
      </c>
      <c r="V2811" s="272"/>
      <c r="X2811" s="255"/>
      <c r="Y2811" s="254"/>
    </row>
    <row r="2812" spans="1:25" ht="15">
      <c r="A2812" s="380" t="str">
        <f>PTCA!B2795</f>
        <v>-000</v>
      </c>
      <c r="B2812" s="380">
        <f>PTCA!D2795</f>
        <v>0</v>
      </c>
      <c r="C2812" s="380">
        <f>PTCA!J2795</f>
        <v>0</v>
      </c>
      <c r="D2812" s="380">
        <f>PTCA!K2795</f>
        <v>0</v>
      </c>
      <c r="E2812" s="380">
        <f>PTCA!H2795</f>
        <v>0</v>
      </c>
      <c r="F2812" s="380">
        <f>PTCA!Z2795</f>
        <v>0</v>
      </c>
      <c r="G2812" s="380">
        <f>PTCA!AD2795</f>
        <v>0</v>
      </c>
      <c r="H2812" s="62"/>
      <c r="I2812" s="760">
        <f>PTCA!C2795</f>
        <v>0</v>
      </c>
      <c r="J2812" s="760" t="str">
        <f>PTCA!AK2795</f>
        <v/>
      </c>
      <c r="K2812" s="760">
        <f>PTCA!AL2795</f>
        <v>0</v>
      </c>
      <c r="L2812" s="62"/>
      <c r="M2812" s="607"/>
      <c r="N2812" s="62"/>
      <c r="O2812" s="63">
        <f>PTCA!AA4548</f>
        <v>0</v>
      </c>
      <c r="P2812" s="63">
        <f>PTCA!AF4548</f>
        <v>0</v>
      </c>
      <c r="Q2812" s="232" t="e">
        <f t="shared" si="87"/>
        <v>#DIV/0!</v>
      </c>
      <c r="R2812" s="544">
        <f>PTCA!AI4548</f>
        <v>0</v>
      </c>
      <c r="S2812" s="544">
        <f>PTCA!AJ2795</f>
        <v>0</v>
      </c>
      <c r="T2812" s="53"/>
      <c r="U2812" s="232" t="e">
        <f t="shared" si="88"/>
        <v>#DIV/0!</v>
      </c>
      <c r="V2812" s="272"/>
      <c r="X2812" s="255"/>
      <c r="Y2812" s="254"/>
    </row>
    <row r="2813" spans="1:25" ht="15">
      <c r="A2813" s="380" t="str">
        <f>PTCA!B2796</f>
        <v>-000</v>
      </c>
      <c r="B2813" s="380">
        <f>PTCA!D2796</f>
        <v>0</v>
      </c>
      <c r="C2813" s="380">
        <f>PTCA!J2796</f>
        <v>0</v>
      </c>
      <c r="D2813" s="380">
        <f>PTCA!K2796</f>
        <v>0</v>
      </c>
      <c r="E2813" s="380">
        <f>PTCA!H2796</f>
        <v>0</v>
      </c>
      <c r="F2813" s="380">
        <f>PTCA!Z2796</f>
        <v>0</v>
      </c>
      <c r="G2813" s="380">
        <f>PTCA!AD2796</f>
        <v>0</v>
      </c>
      <c r="H2813" s="62"/>
      <c r="I2813" s="760">
        <f>PTCA!C2796</f>
        <v>0</v>
      </c>
      <c r="J2813" s="760" t="str">
        <f>PTCA!AK2796</f>
        <v/>
      </c>
      <c r="K2813" s="760">
        <f>PTCA!AL2796</f>
        <v>0</v>
      </c>
      <c r="L2813" s="62"/>
      <c r="M2813" s="607"/>
      <c r="N2813" s="62"/>
      <c r="O2813" s="63">
        <f>PTCA!AA4549</f>
        <v>0</v>
      </c>
      <c r="P2813" s="63">
        <f>PTCA!AF4549</f>
        <v>0</v>
      </c>
      <c r="Q2813" s="232" t="e">
        <f t="shared" si="87"/>
        <v>#DIV/0!</v>
      </c>
      <c r="R2813" s="544">
        <f>PTCA!AI4549</f>
        <v>0</v>
      </c>
      <c r="S2813" s="544">
        <f>PTCA!AJ2796</f>
        <v>0</v>
      </c>
      <c r="T2813" s="53"/>
      <c r="U2813" s="232" t="e">
        <f t="shared" si="88"/>
        <v>#DIV/0!</v>
      </c>
      <c r="V2813" s="272"/>
      <c r="X2813" s="255"/>
      <c r="Y2813" s="254"/>
    </row>
    <row r="2814" spans="1:25" ht="15">
      <c r="A2814" s="380" t="str">
        <f>PTCA!B2797</f>
        <v>-000</v>
      </c>
      <c r="B2814" s="380">
        <f>PTCA!D2797</f>
        <v>0</v>
      </c>
      <c r="C2814" s="380">
        <f>PTCA!J2797</f>
        <v>0</v>
      </c>
      <c r="D2814" s="380">
        <f>PTCA!K2797</f>
        <v>0</v>
      </c>
      <c r="E2814" s="380">
        <f>PTCA!H2797</f>
        <v>0</v>
      </c>
      <c r="F2814" s="380">
        <f>PTCA!Z2797</f>
        <v>0</v>
      </c>
      <c r="G2814" s="380">
        <f>PTCA!AD2797</f>
        <v>0</v>
      </c>
      <c r="H2814" s="62"/>
      <c r="I2814" s="760">
        <f>PTCA!C2797</f>
        <v>0</v>
      </c>
      <c r="J2814" s="760" t="str">
        <f>PTCA!AK2797</f>
        <v/>
      </c>
      <c r="K2814" s="760">
        <f>PTCA!AL2797</f>
        <v>0</v>
      </c>
      <c r="L2814" s="62"/>
      <c r="M2814" s="607"/>
      <c r="N2814" s="62"/>
      <c r="O2814" s="63">
        <f>PTCA!AA4550</f>
        <v>0</v>
      </c>
      <c r="P2814" s="63">
        <f>PTCA!AF4550</f>
        <v>0</v>
      </c>
      <c r="Q2814" s="232" t="e">
        <f t="shared" si="87"/>
        <v>#DIV/0!</v>
      </c>
      <c r="R2814" s="544">
        <f>PTCA!AI4550</f>
        <v>0</v>
      </c>
      <c r="S2814" s="544">
        <f>PTCA!AJ2797</f>
        <v>0</v>
      </c>
      <c r="T2814" s="53"/>
      <c r="U2814" s="232" t="e">
        <f t="shared" si="88"/>
        <v>#DIV/0!</v>
      </c>
      <c r="V2814" s="272"/>
      <c r="X2814" s="255"/>
      <c r="Y2814" s="254"/>
    </row>
    <row r="2815" spans="1:25" ht="15">
      <c r="A2815" s="380" t="str">
        <f>PTCA!B2798</f>
        <v>-000</v>
      </c>
      <c r="B2815" s="380">
        <f>PTCA!D2798</f>
        <v>0</v>
      </c>
      <c r="C2815" s="380">
        <f>PTCA!J2798</f>
        <v>0</v>
      </c>
      <c r="D2815" s="380">
        <f>PTCA!K2798</f>
        <v>0</v>
      </c>
      <c r="E2815" s="380">
        <f>PTCA!H2798</f>
        <v>0</v>
      </c>
      <c r="F2815" s="380">
        <f>PTCA!Z2798</f>
        <v>0</v>
      </c>
      <c r="G2815" s="380">
        <f>PTCA!AD2798</f>
        <v>0</v>
      </c>
      <c r="H2815" s="62"/>
      <c r="I2815" s="760">
        <f>PTCA!C2798</f>
        <v>0</v>
      </c>
      <c r="J2815" s="760" t="str">
        <f>PTCA!AK2798</f>
        <v/>
      </c>
      <c r="K2815" s="760">
        <f>PTCA!AL2798</f>
        <v>0</v>
      </c>
      <c r="L2815" s="62"/>
      <c r="M2815" s="607"/>
      <c r="N2815" s="62"/>
      <c r="O2815" s="63">
        <f>PTCA!AA4551</f>
        <v>0</v>
      </c>
      <c r="P2815" s="63">
        <f>PTCA!AF4551</f>
        <v>0</v>
      </c>
      <c r="Q2815" s="232" t="e">
        <f t="shared" si="87"/>
        <v>#DIV/0!</v>
      </c>
      <c r="R2815" s="544">
        <f>PTCA!AI4551</f>
        <v>0</v>
      </c>
      <c r="S2815" s="544">
        <f>PTCA!AJ2798</f>
        <v>0</v>
      </c>
      <c r="T2815" s="53"/>
      <c r="U2815" s="232" t="e">
        <f t="shared" si="88"/>
        <v>#DIV/0!</v>
      </c>
      <c r="V2815" s="272"/>
      <c r="X2815" s="255"/>
      <c r="Y2815" s="254"/>
    </row>
    <row r="2816" spans="1:25" ht="15">
      <c r="A2816" s="380" t="str">
        <f>PTCA!B2799</f>
        <v>-000</v>
      </c>
      <c r="B2816" s="380">
        <f>PTCA!D2799</f>
        <v>0</v>
      </c>
      <c r="C2816" s="380">
        <f>PTCA!J2799</f>
        <v>0</v>
      </c>
      <c r="D2816" s="380">
        <f>PTCA!K2799</f>
        <v>0</v>
      </c>
      <c r="E2816" s="380">
        <f>PTCA!H2799</f>
        <v>0</v>
      </c>
      <c r="F2816" s="380">
        <f>PTCA!Z2799</f>
        <v>0</v>
      </c>
      <c r="G2816" s="380">
        <f>PTCA!AD2799</f>
        <v>0</v>
      </c>
      <c r="H2816" s="62"/>
      <c r="I2816" s="760">
        <f>PTCA!C2799</f>
        <v>0</v>
      </c>
      <c r="J2816" s="760" t="str">
        <f>PTCA!AK2799</f>
        <v/>
      </c>
      <c r="K2816" s="760">
        <f>PTCA!AL2799</f>
        <v>0</v>
      </c>
      <c r="L2816" s="62"/>
      <c r="M2816" s="607"/>
      <c r="N2816" s="62"/>
      <c r="O2816" s="63">
        <f>PTCA!AA4552</f>
        <v>0</v>
      </c>
      <c r="P2816" s="63">
        <f>PTCA!AF4552</f>
        <v>0</v>
      </c>
      <c r="Q2816" s="232" t="e">
        <f t="shared" si="87"/>
        <v>#DIV/0!</v>
      </c>
      <c r="R2816" s="544">
        <f>PTCA!AI4552</f>
        <v>0</v>
      </c>
      <c r="S2816" s="544">
        <f>PTCA!AJ2799</f>
        <v>0</v>
      </c>
      <c r="T2816" s="53"/>
      <c r="U2816" s="232" t="e">
        <f t="shared" si="88"/>
        <v>#DIV/0!</v>
      </c>
      <c r="V2816" s="272"/>
      <c r="X2816" s="255"/>
      <c r="Y2816" s="254"/>
    </row>
    <row r="2817" spans="1:25" ht="15">
      <c r="A2817" s="380" t="str">
        <f>PTCA!B2800</f>
        <v>-000</v>
      </c>
      <c r="B2817" s="380">
        <f>PTCA!D2800</f>
        <v>0</v>
      </c>
      <c r="C2817" s="380">
        <f>PTCA!J2800</f>
        <v>0</v>
      </c>
      <c r="D2817" s="380">
        <f>PTCA!K2800</f>
        <v>0</v>
      </c>
      <c r="E2817" s="380">
        <f>PTCA!H2800</f>
        <v>0</v>
      </c>
      <c r="F2817" s="380">
        <f>PTCA!Z2800</f>
        <v>0</v>
      </c>
      <c r="G2817" s="380">
        <f>PTCA!AD2800</f>
        <v>0</v>
      </c>
      <c r="H2817" s="62"/>
      <c r="I2817" s="760">
        <f>PTCA!C2800</f>
        <v>0</v>
      </c>
      <c r="J2817" s="760" t="str">
        <f>PTCA!AK2800</f>
        <v/>
      </c>
      <c r="K2817" s="760">
        <f>PTCA!AL2800</f>
        <v>0</v>
      </c>
      <c r="L2817" s="62"/>
      <c r="M2817" s="607"/>
      <c r="N2817" s="62"/>
      <c r="O2817" s="63">
        <f>PTCA!AA4553</f>
        <v>0</v>
      </c>
      <c r="P2817" s="63">
        <f>PTCA!AF4553</f>
        <v>0</v>
      </c>
      <c r="Q2817" s="232" t="e">
        <f t="shared" si="87"/>
        <v>#DIV/0!</v>
      </c>
      <c r="R2817" s="544">
        <f>PTCA!AI4553</f>
        <v>0</v>
      </c>
      <c r="S2817" s="544">
        <f>PTCA!AJ2800</f>
        <v>0</v>
      </c>
      <c r="T2817" s="53"/>
      <c r="U2817" s="232" t="e">
        <f t="shared" si="88"/>
        <v>#DIV/0!</v>
      </c>
      <c r="V2817" s="272"/>
      <c r="X2817" s="255"/>
      <c r="Y2817" s="254"/>
    </row>
    <row r="2818" spans="1:25" ht="15">
      <c r="A2818" s="380" t="str">
        <f>PTCA!B2801</f>
        <v>-000</v>
      </c>
      <c r="B2818" s="380">
        <f>PTCA!D2801</f>
        <v>0</v>
      </c>
      <c r="C2818" s="380">
        <f>PTCA!J2801</f>
        <v>0</v>
      </c>
      <c r="D2818" s="380">
        <f>PTCA!K2801</f>
        <v>0</v>
      </c>
      <c r="E2818" s="380">
        <f>PTCA!H2801</f>
        <v>0</v>
      </c>
      <c r="F2818" s="380">
        <f>PTCA!Z2801</f>
        <v>0</v>
      </c>
      <c r="G2818" s="380">
        <f>PTCA!AD2801</f>
        <v>0</v>
      </c>
      <c r="H2818" s="62"/>
      <c r="I2818" s="760">
        <f>PTCA!C2801</f>
        <v>0</v>
      </c>
      <c r="J2818" s="760" t="str">
        <f>PTCA!AK2801</f>
        <v/>
      </c>
      <c r="K2818" s="760">
        <f>PTCA!AL2801</f>
        <v>0</v>
      </c>
      <c r="L2818" s="62"/>
      <c r="M2818" s="607"/>
      <c r="N2818" s="62"/>
      <c r="O2818" s="63">
        <f>PTCA!AA4554</f>
        <v>0</v>
      </c>
      <c r="P2818" s="63">
        <f>PTCA!AF4554</f>
        <v>0</v>
      </c>
      <c r="Q2818" s="232" t="e">
        <f t="shared" si="87"/>
        <v>#DIV/0!</v>
      </c>
      <c r="R2818" s="544">
        <f>PTCA!AI4554</f>
        <v>0</v>
      </c>
      <c r="S2818" s="544">
        <f>PTCA!AJ2801</f>
        <v>0</v>
      </c>
      <c r="T2818" s="53"/>
      <c r="U2818" s="232" t="e">
        <f t="shared" si="88"/>
        <v>#DIV/0!</v>
      </c>
      <c r="V2818" s="272"/>
      <c r="X2818" s="255"/>
      <c r="Y2818" s="254"/>
    </row>
    <row r="2819" spans="1:25" ht="15">
      <c r="A2819" s="380" t="str">
        <f>PTCA!B2802</f>
        <v>-000</v>
      </c>
      <c r="B2819" s="380">
        <f>PTCA!D2802</f>
        <v>0</v>
      </c>
      <c r="C2819" s="380">
        <f>PTCA!J2802</f>
        <v>0</v>
      </c>
      <c r="D2819" s="380">
        <f>PTCA!K2802</f>
        <v>0</v>
      </c>
      <c r="E2819" s="380">
        <f>PTCA!H2802</f>
        <v>0</v>
      </c>
      <c r="F2819" s="380">
        <f>PTCA!Z2802</f>
        <v>0</v>
      </c>
      <c r="G2819" s="380">
        <f>PTCA!AD2802</f>
        <v>0</v>
      </c>
      <c r="H2819" s="62"/>
      <c r="I2819" s="760">
        <f>PTCA!C2802</f>
        <v>0</v>
      </c>
      <c r="J2819" s="760" t="str">
        <f>PTCA!AK2802</f>
        <v/>
      </c>
      <c r="K2819" s="760">
        <f>PTCA!AL2802</f>
        <v>0</v>
      </c>
      <c r="L2819" s="62"/>
      <c r="M2819" s="607"/>
      <c r="N2819" s="62"/>
      <c r="O2819" s="63">
        <f>PTCA!AA4555</f>
        <v>0</v>
      </c>
      <c r="P2819" s="63">
        <f>PTCA!AF4555</f>
        <v>0</v>
      </c>
      <c r="Q2819" s="232" t="e">
        <f t="shared" si="87"/>
        <v>#DIV/0!</v>
      </c>
      <c r="R2819" s="544">
        <f>PTCA!AI4555</f>
        <v>0</v>
      </c>
      <c r="S2819" s="544">
        <f>PTCA!AJ2802</f>
        <v>0</v>
      </c>
      <c r="T2819" s="53"/>
      <c r="U2819" s="232" t="e">
        <f t="shared" si="88"/>
        <v>#DIV/0!</v>
      </c>
      <c r="V2819" s="272"/>
      <c r="X2819" s="255"/>
      <c r="Y2819" s="254"/>
    </row>
    <row r="2820" spans="1:25" ht="15">
      <c r="A2820" s="380" t="str">
        <f>PTCA!B2803</f>
        <v>-000</v>
      </c>
      <c r="B2820" s="380">
        <f>PTCA!D2803</f>
        <v>0</v>
      </c>
      <c r="C2820" s="380">
        <f>PTCA!J2803</f>
        <v>0</v>
      </c>
      <c r="D2820" s="380">
        <f>PTCA!K2803</f>
        <v>0</v>
      </c>
      <c r="E2820" s="380">
        <f>PTCA!H2803</f>
        <v>0</v>
      </c>
      <c r="F2820" s="380">
        <f>PTCA!Z2803</f>
        <v>0</v>
      </c>
      <c r="G2820" s="380">
        <f>PTCA!AD2803</f>
        <v>0</v>
      </c>
      <c r="H2820" s="62"/>
      <c r="I2820" s="760">
        <f>PTCA!C2803</f>
        <v>0</v>
      </c>
      <c r="J2820" s="760" t="str">
        <f>PTCA!AK2803</f>
        <v/>
      </c>
      <c r="K2820" s="760">
        <f>PTCA!AL2803</f>
        <v>0</v>
      </c>
      <c r="L2820" s="62"/>
      <c r="M2820" s="607"/>
      <c r="N2820" s="62"/>
      <c r="O2820" s="63">
        <f>PTCA!AA4556</f>
        <v>0</v>
      </c>
      <c r="P2820" s="63">
        <f>PTCA!AF4556</f>
        <v>0</v>
      </c>
      <c r="Q2820" s="232" t="e">
        <f t="shared" si="87"/>
        <v>#DIV/0!</v>
      </c>
      <c r="R2820" s="544">
        <f>PTCA!AI4556</f>
        <v>0</v>
      </c>
      <c r="S2820" s="544">
        <f>PTCA!AJ2803</f>
        <v>0</v>
      </c>
      <c r="T2820" s="53"/>
      <c r="U2820" s="232" t="e">
        <f t="shared" si="88"/>
        <v>#DIV/0!</v>
      </c>
      <c r="V2820" s="272"/>
      <c r="X2820" s="255"/>
      <c r="Y2820" s="254"/>
    </row>
    <row r="2821" spans="1:25" ht="15">
      <c r="A2821" s="380" t="str">
        <f>PTCA!B2804</f>
        <v>-000</v>
      </c>
      <c r="B2821" s="380">
        <f>PTCA!D2804</f>
        <v>0</v>
      </c>
      <c r="C2821" s="380">
        <f>PTCA!J2804</f>
        <v>0</v>
      </c>
      <c r="D2821" s="380">
        <f>PTCA!K2804</f>
        <v>0</v>
      </c>
      <c r="E2821" s="380">
        <f>PTCA!H2804</f>
        <v>0</v>
      </c>
      <c r="F2821" s="380">
        <f>PTCA!Z2804</f>
        <v>0</v>
      </c>
      <c r="G2821" s="380">
        <f>PTCA!AD2804</f>
        <v>0</v>
      </c>
      <c r="H2821" s="62"/>
      <c r="I2821" s="760">
        <f>PTCA!C2804</f>
        <v>0</v>
      </c>
      <c r="J2821" s="760" t="str">
        <f>PTCA!AK2804</f>
        <v/>
      </c>
      <c r="K2821" s="760">
        <f>PTCA!AL2804</f>
        <v>0</v>
      </c>
      <c r="L2821" s="62"/>
      <c r="M2821" s="607"/>
      <c r="N2821" s="62"/>
      <c r="O2821" s="63">
        <f>PTCA!AA4557</f>
        <v>0</v>
      </c>
      <c r="P2821" s="63">
        <f>PTCA!AF4557</f>
        <v>0</v>
      </c>
      <c r="Q2821" s="232" t="e">
        <f t="shared" ref="Q2821:Q2884" si="89">P2821/O2821</f>
        <v>#DIV/0!</v>
      </c>
      <c r="R2821" s="544">
        <f>PTCA!AI4557</f>
        <v>0</v>
      </c>
      <c r="S2821" s="544">
        <f>PTCA!AJ2804</f>
        <v>0</v>
      </c>
      <c r="T2821" s="53"/>
      <c r="U2821" s="232" t="e">
        <f t="shared" si="88"/>
        <v>#DIV/0!</v>
      </c>
      <c r="V2821" s="272"/>
      <c r="X2821" s="255"/>
      <c r="Y2821" s="254"/>
    </row>
    <row r="2822" spans="1:25" ht="15">
      <c r="A2822" s="380" t="str">
        <f>PTCA!B2805</f>
        <v>-000</v>
      </c>
      <c r="B2822" s="380">
        <f>PTCA!D2805</f>
        <v>0</v>
      </c>
      <c r="C2822" s="380">
        <f>PTCA!J2805</f>
        <v>0</v>
      </c>
      <c r="D2822" s="380">
        <f>PTCA!K2805</f>
        <v>0</v>
      </c>
      <c r="E2822" s="380">
        <f>PTCA!H2805</f>
        <v>0</v>
      </c>
      <c r="F2822" s="380">
        <f>PTCA!Z2805</f>
        <v>0</v>
      </c>
      <c r="G2822" s="380">
        <f>PTCA!AD2805</f>
        <v>0</v>
      </c>
      <c r="H2822" s="62"/>
      <c r="I2822" s="760">
        <f>PTCA!C2805</f>
        <v>0</v>
      </c>
      <c r="J2822" s="760" t="str">
        <f>PTCA!AK2805</f>
        <v/>
      </c>
      <c r="K2822" s="760">
        <f>PTCA!AL2805</f>
        <v>0</v>
      </c>
      <c r="L2822" s="62"/>
      <c r="M2822" s="607"/>
      <c r="N2822" s="62"/>
      <c r="O2822" s="63">
        <f>PTCA!AA4558</f>
        <v>0</v>
      </c>
      <c r="P2822" s="63">
        <f>PTCA!AF4558</f>
        <v>0</v>
      </c>
      <c r="Q2822" s="232" t="e">
        <f t="shared" si="89"/>
        <v>#DIV/0!</v>
      </c>
      <c r="R2822" s="544">
        <f>PTCA!AI4558</f>
        <v>0</v>
      </c>
      <c r="S2822" s="544">
        <f>PTCA!AJ2805</f>
        <v>0</v>
      </c>
      <c r="T2822" s="53"/>
      <c r="U2822" s="232" t="e">
        <f t="shared" si="88"/>
        <v>#DIV/0!</v>
      </c>
      <c r="V2822" s="272"/>
      <c r="X2822" s="255"/>
      <c r="Y2822" s="254"/>
    </row>
    <row r="2823" spans="1:25" ht="15">
      <c r="A2823" s="380" t="str">
        <f>PTCA!B2806</f>
        <v>-000</v>
      </c>
      <c r="B2823" s="380">
        <f>PTCA!D2806</f>
        <v>0</v>
      </c>
      <c r="C2823" s="380">
        <f>PTCA!J2806</f>
        <v>0</v>
      </c>
      <c r="D2823" s="380">
        <f>PTCA!K2806</f>
        <v>0</v>
      </c>
      <c r="E2823" s="380">
        <f>PTCA!H2806</f>
        <v>0</v>
      </c>
      <c r="F2823" s="380">
        <f>PTCA!Z2806</f>
        <v>0</v>
      </c>
      <c r="G2823" s="380">
        <f>PTCA!AD2806</f>
        <v>0</v>
      </c>
      <c r="H2823" s="62"/>
      <c r="I2823" s="760">
        <f>PTCA!C2806</f>
        <v>0</v>
      </c>
      <c r="J2823" s="760" t="str">
        <f>PTCA!AK2806</f>
        <v/>
      </c>
      <c r="K2823" s="760">
        <f>PTCA!AL2806</f>
        <v>0</v>
      </c>
      <c r="L2823" s="62"/>
      <c r="M2823" s="607"/>
      <c r="N2823" s="62"/>
      <c r="O2823" s="63">
        <f>PTCA!AA4559</f>
        <v>0</v>
      </c>
      <c r="P2823" s="63">
        <f>PTCA!AF4559</f>
        <v>0</v>
      </c>
      <c r="Q2823" s="232" t="e">
        <f t="shared" si="89"/>
        <v>#DIV/0!</v>
      </c>
      <c r="R2823" s="544">
        <f>PTCA!AI4559</f>
        <v>0</v>
      </c>
      <c r="S2823" s="544">
        <f>PTCA!AJ2806</f>
        <v>0</v>
      </c>
      <c r="T2823" s="53"/>
      <c r="U2823" s="232" t="e">
        <f t="shared" si="88"/>
        <v>#DIV/0!</v>
      </c>
      <c r="V2823" s="272"/>
      <c r="X2823" s="255"/>
      <c r="Y2823" s="254"/>
    </row>
    <row r="2824" spans="1:25" ht="15">
      <c r="A2824" s="380" t="str">
        <f>PTCA!B2807</f>
        <v>-000</v>
      </c>
      <c r="B2824" s="380">
        <f>PTCA!D2807</f>
        <v>0</v>
      </c>
      <c r="C2824" s="380">
        <f>PTCA!J2807</f>
        <v>0</v>
      </c>
      <c r="D2824" s="380">
        <f>PTCA!K2807</f>
        <v>0</v>
      </c>
      <c r="E2824" s="380">
        <f>PTCA!H2807</f>
        <v>0</v>
      </c>
      <c r="F2824" s="380">
        <f>PTCA!Z2807</f>
        <v>0</v>
      </c>
      <c r="G2824" s="380">
        <f>PTCA!AD2807</f>
        <v>0</v>
      </c>
      <c r="H2824" s="62"/>
      <c r="I2824" s="760">
        <f>PTCA!C2807</f>
        <v>0</v>
      </c>
      <c r="J2824" s="760" t="str">
        <f>PTCA!AK2807</f>
        <v/>
      </c>
      <c r="K2824" s="760">
        <f>PTCA!AL2807</f>
        <v>0</v>
      </c>
      <c r="L2824" s="62"/>
      <c r="M2824" s="607"/>
      <c r="N2824" s="62"/>
      <c r="O2824" s="63">
        <f>PTCA!AA4560</f>
        <v>0</v>
      </c>
      <c r="P2824" s="63">
        <f>PTCA!AF4560</f>
        <v>0</v>
      </c>
      <c r="Q2824" s="232" t="e">
        <f t="shared" si="89"/>
        <v>#DIV/0!</v>
      </c>
      <c r="R2824" s="544">
        <f>PTCA!AI4560</f>
        <v>0</v>
      </c>
      <c r="S2824" s="544">
        <f>PTCA!AJ2807</f>
        <v>0</v>
      </c>
      <c r="T2824" s="53"/>
      <c r="U2824" s="232" t="e">
        <f t="shared" si="88"/>
        <v>#DIV/0!</v>
      </c>
      <c r="V2824" s="272"/>
      <c r="X2824" s="255"/>
      <c r="Y2824" s="254"/>
    </row>
    <row r="2825" spans="1:25" ht="15">
      <c r="A2825" s="380" t="str">
        <f>PTCA!B2808</f>
        <v>-000</v>
      </c>
      <c r="B2825" s="380">
        <f>PTCA!D2808</f>
        <v>0</v>
      </c>
      <c r="C2825" s="380">
        <f>PTCA!J2808</f>
        <v>0</v>
      </c>
      <c r="D2825" s="380">
        <f>PTCA!K2808</f>
        <v>0</v>
      </c>
      <c r="E2825" s="380">
        <f>PTCA!H2808</f>
        <v>0</v>
      </c>
      <c r="F2825" s="380">
        <f>PTCA!Z2808</f>
        <v>0</v>
      </c>
      <c r="G2825" s="380">
        <f>PTCA!AD2808</f>
        <v>0</v>
      </c>
      <c r="H2825" s="62"/>
      <c r="I2825" s="760">
        <f>PTCA!C2808</f>
        <v>0</v>
      </c>
      <c r="J2825" s="760" t="str">
        <f>PTCA!AK2808</f>
        <v/>
      </c>
      <c r="K2825" s="760">
        <f>PTCA!AL2808</f>
        <v>0</v>
      </c>
      <c r="L2825" s="62"/>
      <c r="M2825" s="607"/>
      <c r="N2825" s="62"/>
      <c r="O2825" s="63">
        <f>PTCA!AA4561</f>
        <v>0</v>
      </c>
      <c r="P2825" s="63">
        <f>PTCA!AF4561</f>
        <v>0</v>
      </c>
      <c r="Q2825" s="232" t="e">
        <f t="shared" si="89"/>
        <v>#DIV/0!</v>
      </c>
      <c r="R2825" s="544">
        <f>PTCA!AI4561</f>
        <v>0</v>
      </c>
      <c r="S2825" s="544">
        <f>PTCA!AJ2808</f>
        <v>0</v>
      </c>
      <c r="T2825" s="53"/>
      <c r="U2825" s="232" t="e">
        <f t="shared" si="88"/>
        <v>#DIV/0!</v>
      </c>
      <c r="V2825" s="272"/>
      <c r="X2825" s="255"/>
      <c r="Y2825" s="254"/>
    </row>
    <row r="2826" spans="1:25" ht="15">
      <c r="A2826" s="380" t="str">
        <f>PTCA!B2809</f>
        <v>-000</v>
      </c>
      <c r="B2826" s="380">
        <f>PTCA!D2809</f>
        <v>0</v>
      </c>
      <c r="C2826" s="380">
        <f>PTCA!J2809</f>
        <v>0</v>
      </c>
      <c r="D2826" s="380">
        <f>PTCA!K2809</f>
        <v>0</v>
      </c>
      <c r="E2826" s="380">
        <f>PTCA!H2809</f>
        <v>0</v>
      </c>
      <c r="F2826" s="380">
        <f>PTCA!Z2809</f>
        <v>0</v>
      </c>
      <c r="G2826" s="380">
        <f>PTCA!AD2809</f>
        <v>0</v>
      </c>
      <c r="H2826" s="62"/>
      <c r="I2826" s="760">
        <f>PTCA!C2809</f>
        <v>0</v>
      </c>
      <c r="J2826" s="760" t="str">
        <f>PTCA!AK2809</f>
        <v/>
      </c>
      <c r="K2826" s="760">
        <f>PTCA!AL2809</f>
        <v>0</v>
      </c>
      <c r="L2826" s="62"/>
      <c r="M2826" s="607"/>
      <c r="N2826" s="62"/>
      <c r="O2826" s="63">
        <f>PTCA!AA4562</f>
        <v>0</v>
      </c>
      <c r="P2826" s="63">
        <f>PTCA!AF4562</f>
        <v>0</v>
      </c>
      <c r="Q2826" s="232" t="e">
        <f t="shared" si="89"/>
        <v>#DIV/0!</v>
      </c>
      <c r="R2826" s="544">
        <f>PTCA!AI4562</f>
        <v>0</v>
      </c>
      <c r="S2826" s="544">
        <f>PTCA!AJ2809</f>
        <v>0</v>
      </c>
      <c r="T2826" s="53"/>
      <c r="U2826" s="232" t="e">
        <f t="shared" si="88"/>
        <v>#DIV/0!</v>
      </c>
      <c r="V2826" s="272"/>
      <c r="X2826" s="255"/>
      <c r="Y2826" s="254"/>
    </row>
    <row r="2827" spans="1:25" ht="15">
      <c r="A2827" s="380" t="str">
        <f>PTCA!B2810</f>
        <v>-000</v>
      </c>
      <c r="B2827" s="380">
        <f>PTCA!D2810</f>
        <v>0</v>
      </c>
      <c r="C2827" s="380">
        <f>PTCA!J2810</f>
        <v>0</v>
      </c>
      <c r="D2827" s="380">
        <f>PTCA!K2810</f>
        <v>0</v>
      </c>
      <c r="E2827" s="380">
        <f>PTCA!H2810</f>
        <v>0</v>
      </c>
      <c r="F2827" s="380">
        <f>PTCA!Z2810</f>
        <v>0</v>
      </c>
      <c r="G2827" s="380">
        <f>PTCA!AD2810</f>
        <v>0</v>
      </c>
      <c r="H2827" s="62"/>
      <c r="I2827" s="760">
        <f>PTCA!C2810</f>
        <v>0</v>
      </c>
      <c r="J2827" s="760" t="str">
        <f>PTCA!AK2810</f>
        <v/>
      </c>
      <c r="K2827" s="760">
        <f>PTCA!AL2810</f>
        <v>0</v>
      </c>
      <c r="L2827" s="62"/>
      <c r="M2827" s="607"/>
      <c r="N2827" s="62"/>
      <c r="O2827" s="63">
        <f>PTCA!AA4563</f>
        <v>0</v>
      </c>
      <c r="P2827" s="63">
        <f>PTCA!AF4563</f>
        <v>0</v>
      </c>
      <c r="Q2827" s="232" t="e">
        <f t="shared" si="89"/>
        <v>#DIV/0!</v>
      </c>
      <c r="R2827" s="544">
        <f>PTCA!AI4563</f>
        <v>0</v>
      </c>
      <c r="S2827" s="544">
        <f>PTCA!AJ2810</f>
        <v>0</v>
      </c>
      <c r="T2827" s="53"/>
      <c r="U2827" s="232" t="e">
        <f t="shared" si="88"/>
        <v>#DIV/0!</v>
      </c>
      <c r="V2827" s="272"/>
      <c r="X2827" s="255"/>
      <c r="Y2827" s="254"/>
    </row>
    <row r="2828" spans="1:25" ht="15">
      <c r="A2828" s="380" t="str">
        <f>PTCA!B2811</f>
        <v>-000</v>
      </c>
      <c r="B2828" s="380">
        <f>PTCA!D2811</f>
        <v>0</v>
      </c>
      <c r="C2828" s="380">
        <f>PTCA!J2811</f>
        <v>0</v>
      </c>
      <c r="D2828" s="380">
        <f>PTCA!K2811</f>
        <v>0</v>
      </c>
      <c r="E2828" s="380">
        <f>PTCA!H2811</f>
        <v>0</v>
      </c>
      <c r="F2828" s="380">
        <f>PTCA!Z2811</f>
        <v>0</v>
      </c>
      <c r="G2828" s="380">
        <f>PTCA!AD2811</f>
        <v>0</v>
      </c>
      <c r="H2828" s="62"/>
      <c r="I2828" s="760">
        <f>PTCA!C2811</f>
        <v>0</v>
      </c>
      <c r="J2828" s="760" t="str">
        <f>PTCA!AK2811</f>
        <v/>
      </c>
      <c r="K2828" s="760">
        <f>PTCA!AL2811</f>
        <v>0</v>
      </c>
      <c r="L2828" s="62"/>
      <c r="M2828" s="607"/>
      <c r="N2828" s="62"/>
      <c r="O2828" s="63">
        <f>PTCA!AA4564</f>
        <v>0</v>
      </c>
      <c r="P2828" s="63">
        <f>PTCA!AF4564</f>
        <v>0</v>
      </c>
      <c r="Q2828" s="232" t="e">
        <f t="shared" si="89"/>
        <v>#DIV/0!</v>
      </c>
      <c r="R2828" s="544">
        <f>PTCA!AI4564</f>
        <v>0</v>
      </c>
      <c r="S2828" s="544">
        <f>PTCA!AJ2811</f>
        <v>0</v>
      </c>
      <c r="T2828" s="53"/>
      <c r="U2828" s="232" t="e">
        <f t="shared" si="88"/>
        <v>#DIV/0!</v>
      </c>
      <c r="V2828" s="272"/>
      <c r="X2828" s="255"/>
      <c r="Y2828" s="254"/>
    </row>
    <row r="2829" spans="1:25" ht="15">
      <c r="A2829" s="380" t="str">
        <f>PTCA!B2812</f>
        <v>-000</v>
      </c>
      <c r="B2829" s="380">
        <f>PTCA!D2812</f>
        <v>0</v>
      </c>
      <c r="C2829" s="380">
        <f>PTCA!J2812</f>
        <v>0</v>
      </c>
      <c r="D2829" s="380">
        <f>PTCA!K2812</f>
        <v>0</v>
      </c>
      <c r="E2829" s="380">
        <f>PTCA!H2812</f>
        <v>0</v>
      </c>
      <c r="F2829" s="380">
        <f>PTCA!Z2812</f>
        <v>0</v>
      </c>
      <c r="G2829" s="380">
        <f>PTCA!AD2812</f>
        <v>0</v>
      </c>
      <c r="H2829" s="62"/>
      <c r="I2829" s="760">
        <f>PTCA!C2812</f>
        <v>0</v>
      </c>
      <c r="J2829" s="760" t="str">
        <f>PTCA!AK2812</f>
        <v/>
      </c>
      <c r="K2829" s="760">
        <f>PTCA!AL2812</f>
        <v>0</v>
      </c>
      <c r="L2829" s="62"/>
      <c r="M2829" s="607"/>
      <c r="N2829" s="62"/>
      <c r="O2829" s="63">
        <f>PTCA!AA4565</f>
        <v>0</v>
      </c>
      <c r="P2829" s="63">
        <f>PTCA!AF4565</f>
        <v>0</v>
      </c>
      <c r="Q2829" s="232" t="e">
        <f t="shared" si="89"/>
        <v>#DIV/0!</v>
      </c>
      <c r="R2829" s="544">
        <f>PTCA!AI4565</f>
        <v>0</v>
      </c>
      <c r="S2829" s="544">
        <f>PTCA!AJ2812</f>
        <v>0</v>
      </c>
      <c r="T2829" s="53"/>
      <c r="U2829" s="232" t="e">
        <f t="shared" si="88"/>
        <v>#DIV/0!</v>
      </c>
      <c r="V2829" s="272"/>
      <c r="X2829" s="255"/>
      <c r="Y2829" s="254"/>
    </row>
    <row r="2830" spans="1:25" ht="15">
      <c r="A2830" s="380" t="str">
        <f>PTCA!B2813</f>
        <v>-000</v>
      </c>
      <c r="B2830" s="380">
        <f>PTCA!D2813</f>
        <v>0</v>
      </c>
      <c r="C2830" s="380">
        <f>PTCA!J2813</f>
        <v>0</v>
      </c>
      <c r="D2830" s="380">
        <f>PTCA!K2813</f>
        <v>0</v>
      </c>
      <c r="E2830" s="380">
        <f>PTCA!H2813</f>
        <v>0</v>
      </c>
      <c r="F2830" s="380">
        <f>PTCA!Z2813</f>
        <v>0</v>
      </c>
      <c r="G2830" s="380">
        <f>PTCA!AD2813</f>
        <v>0</v>
      </c>
      <c r="H2830" s="62"/>
      <c r="I2830" s="760">
        <f>PTCA!C2813</f>
        <v>0</v>
      </c>
      <c r="J2830" s="760" t="str">
        <f>PTCA!AK2813</f>
        <v/>
      </c>
      <c r="K2830" s="760">
        <f>PTCA!AL2813</f>
        <v>0</v>
      </c>
      <c r="L2830" s="62"/>
      <c r="M2830" s="607"/>
      <c r="N2830" s="62"/>
      <c r="O2830" s="63">
        <f>PTCA!AA4566</f>
        <v>0</v>
      </c>
      <c r="P2830" s="63">
        <f>PTCA!AF4566</f>
        <v>0</v>
      </c>
      <c r="Q2830" s="232" t="e">
        <f t="shared" si="89"/>
        <v>#DIV/0!</v>
      </c>
      <c r="R2830" s="544">
        <f>PTCA!AI4566</f>
        <v>0</v>
      </c>
      <c r="S2830" s="544">
        <f>PTCA!AJ2813</f>
        <v>0</v>
      </c>
      <c r="T2830" s="53"/>
      <c r="U2830" s="232" t="e">
        <f t="shared" si="88"/>
        <v>#DIV/0!</v>
      </c>
      <c r="V2830" s="272"/>
      <c r="X2830" s="255"/>
      <c r="Y2830" s="254"/>
    </row>
    <row r="2831" spans="1:25" ht="15">
      <c r="A2831" s="380" t="str">
        <f>PTCA!B2814</f>
        <v>-000</v>
      </c>
      <c r="B2831" s="380">
        <f>PTCA!D2814</f>
        <v>0</v>
      </c>
      <c r="C2831" s="380">
        <f>PTCA!J2814</f>
        <v>0</v>
      </c>
      <c r="D2831" s="380">
        <f>PTCA!K2814</f>
        <v>0</v>
      </c>
      <c r="E2831" s="380">
        <f>PTCA!H2814</f>
        <v>0</v>
      </c>
      <c r="F2831" s="380">
        <f>PTCA!Z2814</f>
        <v>0</v>
      </c>
      <c r="G2831" s="380">
        <f>PTCA!AD2814</f>
        <v>0</v>
      </c>
      <c r="H2831" s="62"/>
      <c r="I2831" s="760">
        <f>PTCA!C2814</f>
        <v>0</v>
      </c>
      <c r="J2831" s="760" t="str">
        <f>PTCA!AK2814</f>
        <v/>
      </c>
      <c r="K2831" s="760">
        <f>PTCA!AL2814</f>
        <v>0</v>
      </c>
      <c r="L2831" s="62"/>
      <c r="M2831" s="607"/>
      <c r="N2831" s="62"/>
      <c r="O2831" s="63">
        <f>PTCA!AA4567</f>
        <v>0</v>
      </c>
      <c r="P2831" s="63">
        <f>PTCA!AF4567</f>
        <v>0</v>
      </c>
      <c r="Q2831" s="232" t="e">
        <f t="shared" si="89"/>
        <v>#DIV/0!</v>
      </c>
      <c r="R2831" s="544">
        <f>PTCA!AI4567</f>
        <v>0</v>
      </c>
      <c r="S2831" s="544">
        <f>PTCA!AJ2814</f>
        <v>0</v>
      </c>
      <c r="T2831" s="53"/>
      <c r="U2831" s="232" t="e">
        <f t="shared" si="88"/>
        <v>#DIV/0!</v>
      </c>
      <c r="V2831" s="272"/>
      <c r="X2831" s="255"/>
      <c r="Y2831" s="254"/>
    </row>
    <row r="2832" spans="1:25" ht="15">
      <c r="A2832" s="380" t="str">
        <f>PTCA!B2815</f>
        <v>-000</v>
      </c>
      <c r="B2832" s="380">
        <f>PTCA!D2815</f>
        <v>0</v>
      </c>
      <c r="C2832" s="380">
        <f>PTCA!J2815</f>
        <v>0</v>
      </c>
      <c r="D2832" s="380">
        <f>PTCA!K2815</f>
        <v>0</v>
      </c>
      <c r="E2832" s="380">
        <f>PTCA!H2815</f>
        <v>0</v>
      </c>
      <c r="F2832" s="380">
        <f>PTCA!Z2815</f>
        <v>0</v>
      </c>
      <c r="G2832" s="380">
        <f>PTCA!AD2815</f>
        <v>0</v>
      </c>
      <c r="H2832" s="62"/>
      <c r="I2832" s="760">
        <f>PTCA!C2815</f>
        <v>0</v>
      </c>
      <c r="J2832" s="760" t="str">
        <f>PTCA!AK2815</f>
        <v/>
      </c>
      <c r="K2832" s="760">
        <f>PTCA!AL2815</f>
        <v>0</v>
      </c>
      <c r="L2832" s="62"/>
      <c r="M2832" s="607"/>
      <c r="N2832" s="62"/>
      <c r="O2832" s="63">
        <f>PTCA!AA4568</f>
        <v>0</v>
      </c>
      <c r="P2832" s="63">
        <f>PTCA!AF4568</f>
        <v>0</v>
      </c>
      <c r="Q2832" s="232" t="e">
        <f t="shared" si="89"/>
        <v>#DIV/0!</v>
      </c>
      <c r="R2832" s="544">
        <f>PTCA!AI4568</f>
        <v>0</v>
      </c>
      <c r="S2832" s="544">
        <f>PTCA!AJ2815</f>
        <v>0</v>
      </c>
      <c r="T2832" s="53"/>
      <c r="U2832" s="232" t="e">
        <f t="shared" si="88"/>
        <v>#DIV/0!</v>
      </c>
      <c r="V2832" s="272"/>
      <c r="X2832" s="255"/>
      <c r="Y2832" s="254"/>
    </row>
    <row r="2833" spans="1:25" ht="15">
      <c r="A2833" s="380" t="str">
        <f>PTCA!B2816</f>
        <v>-000</v>
      </c>
      <c r="B2833" s="380">
        <f>PTCA!D2816</f>
        <v>0</v>
      </c>
      <c r="C2833" s="380">
        <f>PTCA!J2816</f>
        <v>0</v>
      </c>
      <c r="D2833" s="380">
        <f>PTCA!K2816</f>
        <v>0</v>
      </c>
      <c r="E2833" s="380">
        <f>PTCA!H2816</f>
        <v>0</v>
      </c>
      <c r="F2833" s="380">
        <f>PTCA!Z2816</f>
        <v>0</v>
      </c>
      <c r="G2833" s="380">
        <f>PTCA!AD2816</f>
        <v>0</v>
      </c>
      <c r="H2833" s="62"/>
      <c r="I2833" s="760">
        <f>PTCA!C2816</f>
        <v>0</v>
      </c>
      <c r="J2833" s="760" t="str">
        <f>PTCA!AK2816</f>
        <v/>
      </c>
      <c r="K2833" s="760">
        <f>PTCA!AL2816</f>
        <v>0</v>
      </c>
      <c r="L2833" s="62"/>
      <c r="M2833" s="607"/>
      <c r="N2833" s="62"/>
      <c r="O2833" s="63">
        <f>PTCA!AA4569</f>
        <v>0</v>
      </c>
      <c r="P2833" s="63">
        <f>PTCA!AF4569</f>
        <v>0</v>
      </c>
      <c r="Q2833" s="232" t="e">
        <f t="shared" si="89"/>
        <v>#DIV/0!</v>
      </c>
      <c r="R2833" s="544">
        <f>PTCA!AI4569</f>
        <v>0</v>
      </c>
      <c r="S2833" s="544">
        <f>PTCA!AJ2816</f>
        <v>0</v>
      </c>
      <c r="T2833" s="53"/>
      <c r="U2833" s="232" t="e">
        <f t="shared" ref="U2833:U2896" si="90">T2833/P2833</f>
        <v>#DIV/0!</v>
      </c>
      <c r="V2833" s="272"/>
      <c r="X2833" s="255"/>
      <c r="Y2833" s="254"/>
    </row>
    <row r="2834" spans="1:25" ht="15">
      <c r="A2834" s="380" t="str">
        <f>PTCA!B2817</f>
        <v>-000</v>
      </c>
      <c r="B2834" s="380">
        <f>PTCA!D2817</f>
        <v>0</v>
      </c>
      <c r="C2834" s="380">
        <f>PTCA!J2817</f>
        <v>0</v>
      </c>
      <c r="D2834" s="380">
        <f>PTCA!K2817</f>
        <v>0</v>
      </c>
      <c r="E2834" s="380">
        <f>PTCA!H2817</f>
        <v>0</v>
      </c>
      <c r="F2834" s="380">
        <f>PTCA!Z2817</f>
        <v>0</v>
      </c>
      <c r="G2834" s="380">
        <f>PTCA!AD2817</f>
        <v>0</v>
      </c>
      <c r="H2834" s="62"/>
      <c r="I2834" s="760">
        <f>PTCA!C2817</f>
        <v>0</v>
      </c>
      <c r="J2834" s="760" t="str">
        <f>PTCA!AK2817</f>
        <v/>
      </c>
      <c r="K2834" s="760">
        <f>PTCA!AL2817</f>
        <v>0</v>
      </c>
      <c r="L2834" s="62"/>
      <c r="M2834" s="607"/>
      <c r="N2834" s="62"/>
      <c r="O2834" s="63">
        <f>PTCA!AA4570</f>
        <v>0</v>
      </c>
      <c r="P2834" s="63">
        <f>PTCA!AF4570</f>
        <v>0</v>
      </c>
      <c r="Q2834" s="232" t="e">
        <f t="shared" si="89"/>
        <v>#DIV/0!</v>
      </c>
      <c r="R2834" s="544">
        <f>PTCA!AI4570</f>
        <v>0</v>
      </c>
      <c r="S2834" s="544">
        <f>PTCA!AJ2817</f>
        <v>0</v>
      </c>
      <c r="T2834" s="53"/>
      <c r="U2834" s="232" t="e">
        <f t="shared" si="90"/>
        <v>#DIV/0!</v>
      </c>
      <c r="V2834" s="272"/>
      <c r="X2834" s="255"/>
      <c r="Y2834" s="254"/>
    </row>
    <row r="2835" spans="1:25" ht="15">
      <c r="A2835" s="380" t="str">
        <f>PTCA!B2818</f>
        <v>-000</v>
      </c>
      <c r="B2835" s="380">
        <f>PTCA!D2818</f>
        <v>0</v>
      </c>
      <c r="C2835" s="380">
        <f>PTCA!J2818</f>
        <v>0</v>
      </c>
      <c r="D2835" s="380">
        <f>PTCA!K2818</f>
        <v>0</v>
      </c>
      <c r="E2835" s="380">
        <f>PTCA!H2818</f>
        <v>0</v>
      </c>
      <c r="F2835" s="380">
        <f>PTCA!Z2818</f>
        <v>0</v>
      </c>
      <c r="G2835" s="380">
        <f>PTCA!AD2818</f>
        <v>0</v>
      </c>
      <c r="H2835" s="62"/>
      <c r="I2835" s="760">
        <f>PTCA!C2818</f>
        <v>0</v>
      </c>
      <c r="J2835" s="760" t="str">
        <f>PTCA!AK2818</f>
        <v/>
      </c>
      <c r="K2835" s="760">
        <f>PTCA!AL2818</f>
        <v>0</v>
      </c>
      <c r="L2835" s="62"/>
      <c r="M2835" s="607"/>
      <c r="N2835" s="62"/>
      <c r="O2835" s="63">
        <f>PTCA!AA4571</f>
        <v>0</v>
      </c>
      <c r="P2835" s="63">
        <f>PTCA!AF4571</f>
        <v>0</v>
      </c>
      <c r="Q2835" s="232" t="e">
        <f t="shared" si="89"/>
        <v>#DIV/0!</v>
      </c>
      <c r="R2835" s="544">
        <f>PTCA!AI4571</f>
        <v>0</v>
      </c>
      <c r="S2835" s="544">
        <f>PTCA!AJ2818</f>
        <v>0</v>
      </c>
      <c r="T2835" s="53"/>
      <c r="U2835" s="232" t="e">
        <f t="shared" si="90"/>
        <v>#DIV/0!</v>
      </c>
      <c r="V2835" s="272"/>
      <c r="X2835" s="255"/>
      <c r="Y2835" s="254"/>
    </row>
    <row r="2836" spans="1:25" ht="15">
      <c r="A2836" s="380" t="str">
        <f>PTCA!B2819</f>
        <v>-000</v>
      </c>
      <c r="B2836" s="380">
        <f>PTCA!D2819</f>
        <v>0</v>
      </c>
      <c r="C2836" s="380">
        <f>PTCA!J2819</f>
        <v>0</v>
      </c>
      <c r="D2836" s="380">
        <f>PTCA!K2819</f>
        <v>0</v>
      </c>
      <c r="E2836" s="380">
        <f>PTCA!H2819</f>
        <v>0</v>
      </c>
      <c r="F2836" s="380">
        <f>PTCA!Z2819</f>
        <v>0</v>
      </c>
      <c r="G2836" s="380">
        <f>PTCA!AD2819</f>
        <v>0</v>
      </c>
      <c r="H2836" s="62"/>
      <c r="I2836" s="760">
        <f>PTCA!C2819</f>
        <v>0</v>
      </c>
      <c r="J2836" s="760" t="str">
        <f>PTCA!AK2819</f>
        <v/>
      </c>
      <c r="K2836" s="760">
        <f>PTCA!AL2819</f>
        <v>0</v>
      </c>
      <c r="L2836" s="62"/>
      <c r="M2836" s="607"/>
      <c r="N2836" s="62"/>
      <c r="O2836" s="63">
        <f>PTCA!AA4572</f>
        <v>0</v>
      </c>
      <c r="P2836" s="63">
        <f>PTCA!AF4572</f>
        <v>0</v>
      </c>
      <c r="Q2836" s="232" t="e">
        <f t="shared" si="89"/>
        <v>#DIV/0!</v>
      </c>
      <c r="R2836" s="544">
        <f>PTCA!AI4572</f>
        <v>0</v>
      </c>
      <c r="S2836" s="544">
        <f>PTCA!AJ2819</f>
        <v>0</v>
      </c>
      <c r="T2836" s="53"/>
      <c r="U2836" s="232" t="e">
        <f t="shared" si="90"/>
        <v>#DIV/0!</v>
      </c>
      <c r="V2836" s="272"/>
      <c r="X2836" s="255"/>
      <c r="Y2836" s="254"/>
    </row>
    <row r="2837" spans="1:25" ht="15">
      <c r="A2837" s="380" t="str">
        <f>PTCA!B2820</f>
        <v>-000</v>
      </c>
      <c r="B2837" s="380">
        <f>PTCA!D2820</f>
        <v>0</v>
      </c>
      <c r="C2837" s="380">
        <f>PTCA!J2820</f>
        <v>0</v>
      </c>
      <c r="D2837" s="380">
        <f>PTCA!K2820</f>
        <v>0</v>
      </c>
      <c r="E2837" s="380">
        <f>PTCA!H2820</f>
        <v>0</v>
      </c>
      <c r="F2837" s="380">
        <f>PTCA!Z2820</f>
        <v>0</v>
      </c>
      <c r="G2837" s="380">
        <f>PTCA!AD2820</f>
        <v>0</v>
      </c>
      <c r="H2837" s="62"/>
      <c r="I2837" s="760">
        <f>PTCA!C2820</f>
        <v>0</v>
      </c>
      <c r="J2837" s="760" t="str">
        <f>PTCA!AK2820</f>
        <v/>
      </c>
      <c r="K2837" s="760">
        <f>PTCA!AL2820</f>
        <v>0</v>
      </c>
      <c r="L2837" s="62"/>
      <c r="M2837" s="607"/>
      <c r="N2837" s="62"/>
      <c r="O2837" s="63">
        <f>PTCA!AA4573</f>
        <v>0</v>
      </c>
      <c r="P2837" s="63">
        <f>PTCA!AF4573</f>
        <v>0</v>
      </c>
      <c r="Q2837" s="232" t="e">
        <f t="shared" si="89"/>
        <v>#DIV/0!</v>
      </c>
      <c r="R2837" s="544">
        <f>PTCA!AI4573</f>
        <v>0</v>
      </c>
      <c r="S2837" s="544">
        <f>PTCA!AJ2820</f>
        <v>0</v>
      </c>
      <c r="T2837" s="53"/>
      <c r="U2837" s="232" t="e">
        <f t="shared" si="90"/>
        <v>#DIV/0!</v>
      </c>
      <c r="V2837" s="272"/>
      <c r="X2837" s="255"/>
      <c r="Y2837" s="254"/>
    </row>
    <row r="2838" spans="1:25" ht="15">
      <c r="A2838" s="380" t="str">
        <f>PTCA!B2821</f>
        <v>-000</v>
      </c>
      <c r="B2838" s="380">
        <f>PTCA!D2821</f>
        <v>0</v>
      </c>
      <c r="C2838" s="380">
        <f>PTCA!J2821</f>
        <v>0</v>
      </c>
      <c r="D2838" s="380">
        <f>PTCA!K2821</f>
        <v>0</v>
      </c>
      <c r="E2838" s="380">
        <f>PTCA!H2821</f>
        <v>0</v>
      </c>
      <c r="F2838" s="380">
        <f>PTCA!Z2821</f>
        <v>0</v>
      </c>
      <c r="G2838" s="380">
        <f>PTCA!AD2821</f>
        <v>0</v>
      </c>
      <c r="H2838" s="62"/>
      <c r="I2838" s="760">
        <f>PTCA!C2821</f>
        <v>0</v>
      </c>
      <c r="J2838" s="760" t="str">
        <f>PTCA!AK2821</f>
        <v/>
      </c>
      <c r="K2838" s="760">
        <f>PTCA!AL2821</f>
        <v>0</v>
      </c>
      <c r="L2838" s="62"/>
      <c r="M2838" s="607"/>
      <c r="N2838" s="62"/>
      <c r="O2838" s="63">
        <f>PTCA!AA4574</f>
        <v>0</v>
      </c>
      <c r="P2838" s="63">
        <f>PTCA!AF4574</f>
        <v>0</v>
      </c>
      <c r="Q2838" s="232" t="e">
        <f t="shared" si="89"/>
        <v>#DIV/0!</v>
      </c>
      <c r="R2838" s="544">
        <f>PTCA!AI4574</f>
        <v>0</v>
      </c>
      <c r="S2838" s="544">
        <f>PTCA!AJ2821</f>
        <v>0</v>
      </c>
      <c r="T2838" s="53"/>
      <c r="U2838" s="232" t="e">
        <f t="shared" si="90"/>
        <v>#DIV/0!</v>
      </c>
      <c r="V2838" s="272"/>
      <c r="X2838" s="255"/>
      <c r="Y2838" s="254"/>
    </row>
    <row r="2839" spans="1:25" ht="15">
      <c r="A2839" s="380" t="str">
        <f>PTCA!B2822</f>
        <v>-000</v>
      </c>
      <c r="B2839" s="380">
        <f>PTCA!D2822</f>
        <v>0</v>
      </c>
      <c r="C2839" s="380">
        <f>PTCA!J2822</f>
        <v>0</v>
      </c>
      <c r="D2839" s="380">
        <f>PTCA!K2822</f>
        <v>0</v>
      </c>
      <c r="E2839" s="380">
        <f>PTCA!H2822</f>
        <v>0</v>
      </c>
      <c r="F2839" s="380">
        <f>PTCA!Z2822</f>
        <v>0</v>
      </c>
      <c r="G2839" s="380">
        <f>PTCA!AD2822</f>
        <v>0</v>
      </c>
      <c r="H2839" s="62"/>
      <c r="I2839" s="760">
        <f>PTCA!C2822</f>
        <v>0</v>
      </c>
      <c r="J2839" s="760" t="str">
        <f>PTCA!AK2822</f>
        <v/>
      </c>
      <c r="K2839" s="760">
        <f>PTCA!AL2822</f>
        <v>0</v>
      </c>
      <c r="L2839" s="62"/>
      <c r="M2839" s="607"/>
      <c r="N2839" s="62"/>
      <c r="O2839" s="63">
        <f>PTCA!AA4575</f>
        <v>0</v>
      </c>
      <c r="P2839" s="63">
        <f>PTCA!AF4575</f>
        <v>0</v>
      </c>
      <c r="Q2839" s="232" t="e">
        <f t="shared" si="89"/>
        <v>#DIV/0!</v>
      </c>
      <c r="R2839" s="544">
        <f>PTCA!AI4575</f>
        <v>0</v>
      </c>
      <c r="S2839" s="544">
        <f>PTCA!AJ2822</f>
        <v>0</v>
      </c>
      <c r="T2839" s="53"/>
      <c r="U2839" s="232" t="e">
        <f t="shared" si="90"/>
        <v>#DIV/0!</v>
      </c>
      <c r="V2839" s="272"/>
      <c r="X2839" s="255"/>
      <c r="Y2839" s="254"/>
    </row>
    <row r="2840" spans="1:25" ht="15">
      <c r="A2840" s="380" t="str">
        <f>PTCA!B2823</f>
        <v>-000</v>
      </c>
      <c r="B2840" s="380">
        <f>PTCA!D2823</f>
        <v>0</v>
      </c>
      <c r="C2840" s="380">
        <f>PTCA!J2823</f>
        <v>0</v>
      </c>
      <c r="D2840" s="380">
        <f>PTCA!K2823</f>
        <v>0</v>
      </c>
      <c r="E2840" s="380">
        <f>PTCA!H2823</f>
        <v>0</v>
      </c>
      <c r="F2840" s="380">
        <f>PTCA!Z2823</f>
        <v>0</v>
      </c>
      <c r="G2840" s="380">
        <f>PTCA!AD2823</f>
        <v>0</v>
      </c>
      <c r="H2840" s="62"/>
      <c r="I2840" s="760">
        <f>PTCA!C2823</f>
        <v>0</v>
      </c>
      <c r="J2840" s="760" t="str">
        <f>PTCA!AK2823</f>
        <v/>
      </c>
      <c r="K2840" s="760">
        <f>PTCA!AL2823</f>
        <v>0</v>
      </c>
      <c r="L2840" s="62"/>
      <c r="M2840" s="607"/>
      <c r="N2840" s="62"/>
      <c r="O2840" s="63">
        <f>PTCA!AA4576</f>
        <v>0</v>
      </c>
      <c r="P2840" s="63">
        <f>PTCA!AF4576</f>
        <v>0</v>
      </c>
      <c r="Q2840" s="232" t="e">
        <f t="shared" si="89"/>
        <v>#DIV/0!</v>
      </c>
      <c r="R2840" s="544">
        <f>PTCA!AI4576</f>
        <v>0</v>
      </c>
      <c r="S2840" s="544">
        <f>PTCA!AJ2823</f>
        <v>0</v>
      </c>
      <c r="T2840" s="53"/>
      <c r="U2840" s="232" t="e">
        <f t="shared" si="90"/>
        <v>#DIV/0!</v>
      </c>
      <c r="V2840" s="272"/>
      <c r="X2840" s="255"/>
      <c r="Y2840" s="254"/>
    </row>
    <row r="2841" spans="1:25" ht="15">
      <c r="A2841" s="380" t="str">
        <f>PTCA!B2824</f>
        <v>-000</v>
      </c>
      <c r="B2841" s="380">
        <f>PTCA!D2824</f>
        <v>0</v>
      </c>
      <c r="C2841" s="380">
        <f>PTCA!J2824</f>
        <v>0</v>
      </c>
      <c r="D2841" s="380">
        <f>PTCA!K2824</f>
        <v>0</v>
      </c>
      <c r="E2841" s="380">
        <f>PTCA!H2824</f>
        <v>0</v>
      </c>
      <c r="F2841" s="380">
        <f>PTCA!Z2824</f>
        <v>0</v>
      </c>
      <c r="G2841" s="380">
        <f>PTCA!AD2824</f>
        <v>0</v>
      </c>
      <c r="H2841" s="62"/>
      <c r="I2841" s="760">
        <f>PTCA!C2824</f>
        <v>0</v>
      </c>
      <c r="J2841" s="760" t="str">
        <f>PTCA!AK2824</f>
        <v/>
      </c>
      <c r="K2841" s="760">
        <f>PTCA!AL2824</f>
        <v>0</v>
      </c>
      <c r="L2841" s="62"/>
      <c r="M2841" s="607"/>
      <c r="N2841" s="62"/>
      <c r="O2841" s="63">
        <f>PTCA!AA4577</f>
        <v>0</v>
      </c>
      <c r="P2841" s="63">
        <f>PTCA!AF4577</f>
        <v>0</v>
      </c>
      <c r="Q2841" s="232" t="e">
        <f t="shared" si="89"/>
        <v>#DIV/0!</v>
      </c>
      <c r="R2841" s="544">
        <f>PTCA!AI4577</f>
        <v>0</v>
      </c>
      <c r="S2841" s="544">
        <f>PTCA!AJ2824</f>
        <v>0</v>
      </c>
      <c r="T2841" s="53"/>
      <c r="U2841" s="232" t="e">
        <f t="shared" si="90"/>
        <v>#DIV/0!</v>
      </c>
      <c r="V2841" s="272"/>
      <c r="X2841" s="255"/>
      <c r="Y2841" s="254"/>
    </row>
    <row r="2842" spans="1:25" ht="15">
      <c r="A2842" s="380" t="str">
        <f>PTCA!B2825</f>
        <v>-000</v>
      </c>
      <c r="B2842" s="380">
        <f>PTCA!D2825</f>
        <v>0</v>
      </c>
      <c r="C2842" s="380">
        <f>PTCA!J2825</f>
        <v>0</v>
      </c>
      <c r="D2842" s="380">
        <f>PTCA!K2825</f>
        <v>0</v>
      </c>
      <c r="E2842" s="380">
        <f>PTCA!H2825</f>
        <v>0</v>
      </c>
      <c r="F2842" s="380">
        <f>PTCA!Z2825</f>
        <v>0</v>
      </c>
      <c r="G2842" s="380">
        <f>PTCA!AD2825</f>
        <v>0</v>
      </c>
      <c r="H2842" s="62"/>
      <c r="I2842" s="760">
        <f>PTCA!C2825</f>
        <v>0</v>
      </c>
      <c r="J2842" s="760" t="str">
        <f>PTCA!AK2825</f>
        <v/>
      </c>
      <c r="K2842" s="760">
        <f>PTCA!AL2825</f>
        <v>0</v>
      </c>
      <c r="L2842" s="62"/>
      <c r="M2842" s="607"/>
      <c r="N2842" s="62"/>
      <c r="O2842" s="63">
        <f>PTCA!AA4578</f>
        <v>0</v>
      </c>
      <c r="P2842" s="63">
        <f>PTCA!AF4578</f>
        <v>0</v>
      </c>
      <c r="Q2842" s="232" t="e">
        <f t="shared" si="89"/>
        <v>#DIV/0!</v>
      </c>
      <c r="R2842" s="544">
        <f>PTCA!AI4578</f>
        <v>0</v>
      </c>
      <c r="S2842" s="544">
        <f>PTCA!AJ2825</f>
        <v>0</v>
      </c>
      <c r="T2842" s="53"/>
      <c r="U2842" s="232" t="e">
        <f t="shared" si="90"/>
        <v>#DIV/0!</v>
      </c>
      <c r="V2842" s="272"/>
      <c r="X2842" s="255"/>
      <c r="Y2842" s="254"/>
    </row>
    <row r="2843" spans="1:25" ht="15">
      <c r="A2843" s="380" t="str">
        <f>PTCA!B2826</f>
        <v>-000</v>
      </c>
      <c r="B2843" s="380">
        <f>PTCA!D2826</f>
        <v>0</v>
      </c>
      <c r="C2843" s="380">
        <f>PTCA!J2826</f>
        <v>0</v>
      </c>
      <c r="D2843" s="380">
        <f>PTCA!K2826</f>
        <v>0</v>
      </c>
      <c r="E2843" s="380">
        <f>PTCA!H2826</f>
        <v>0</v>
      </c>
      <c r="F2843" s="380">
        <f>PTCA!Z2826</f>
        <v>0</v>
      </c>
      <c r="G2843" s="380">
        <f>PTCA!AD2826</f>
        <v>0</v>
      </c>
      <c r="H2843" s="62"/>
      <c r="I2843" s="760">
        <f>PTCA!C2826</f>
        <v>0</v>
      </c>
      <c r="J2843" s="760" t="str">
        <f>PTCA!AK2826</f>
        <v/>
      </c>
      <c r="K2843" s="760">
        <f>PTCA!AL2826</f>
        <v>0</v>
      </c>
      <c r="L2843" s="62"/>
      <c r="M2843" s="607"/>
      <c r="N2843" s="62"/>
      <c r="O2843" s="63">
        <f>PTCA!AA4579</f>
        <v>0</v>
      </c>
      <c r="P2843" s="63">
        <f>PTCA!AF4579</f>
        <v>0</v>
      </c>
      <c r="Q2843" s="232" t="e">
        <f t="shared" si="89"/>
        <v>#DIV/0!</v>
      </c>
      <c r="R2843" s="544">
        <f>PTCA!AI4579</f>
        <v>0</v>
      </c>
      <c r="S2843" s="544">
        <f>PTCA!AJ2826</f>
        <v>0</v>
      </c>
      <c r="T2843" s="53"/>
      <c r="U2843" s="232" t="e">
        <f t="shared" si="90"/>
        <v>#DIV/0!</v>
      </c>
      <c r="V2843" s="272"/>
      <c r="X2843" s="255"/>
      <c r="Y2843" s="254"/>
    </row>
    <row r="2844" spans="1:25" ht="15">
      <c r="A2844" s="380" t="str">
        <f>PTCA!B2827</f>
        <v>-000</v>
      </c>
      <c r="B2844" s="380">
        <f>PTCA!D2827</f>
        <v>0</v>
      </c>
      <c r="C2844" s="380">
        <f>PTCA!J2827</f>
        <v>0</v>
      </c>
      <c r="D2844" s="380">
        <f>PTCA!K2827</f>
        <v>0</v>
      </c>
      <c r="E2844" s="380">
        <f>PTCA!H2827</f>
        <v>0</v>
      </c>
      <c r="F2844" s="380">
        <f>PTCA!Z2827</f>
        <v>0</v>
      </c>
      <c r="G2844" s="380">
        <f>PTCA!AD2827</f>
        <v>0</v>
      </c>
      <c r="H2844" s="62"/>
      <c r="I2844" s="760">
        <f>PTCA!C2827</f>
        <v>0</v>
      </c>
      <c r="J2844" s="760" t="str">
        <f>PTCA!AK2827</f>
        <v/>
      </c>
      <c r="K2844" s="760">
        <f>PTCA!AL2827</f>
        <v>0</v>
      </c>
      <c r="L2844" s="62"/>
      <c r="M2844" s="607"/>
      <c r="N2844" s="62"/>
      <c r="O2844" s="63">
        <f>PTCA!AA4580</f>
        <v>0</v>
      </c>
      <c r="P2844" s="63">
        <f>PTCA!AF4580</f>
        <v>0</v>
      </c>
      <c r="Q2844" s="232" t="e">
        <f t="shared" si="89"/>
        <v>#DIV/0!</v>
      </c>
      <c r="R2844" s="544">
        <f>PTCA!AI4580</f>
        <v>0</v>
      </c>
      <c r="S2844" s="544">
        <f>PTCA!AJ2827</f>
        <v>0</v>
      </c>
      <c r="T2844" s="53"/>
      <c r="U2844" s="232" t="e">
        <f t="shared" si="90"/>
        <v>#DIV/0!</v>
      </c>
      <c r="V2844" s="272"/>
      <c r="X2844" s="255"/>
      <c r="Y2844" s="254"/>
    </row>
    <row r="2845" spans="1:25" ht="15">
      <c r="A2845" s="380" t="str">
        <f>PTCA!B2828</f>
        <v>-000</v>
      </c>
      <c r="B2845" s="380">
        <f>PTCA!D2828</f>
        <v>0</v>
      </c>
      <c r="C2845" s="380">
        <f>PTCA!J2828</f>
        <v>0</v>
      </c>
      <c r="D2845" s="380">
        <f>PTCA!K2828</f>
        <v>0</v>
      </c>
      <c r="E2845" s="380">
        <f>PTCA!H2828</f>
        <v>0</v>
      </c>
      <c r="F2845" s="380">
        <f>PTCA!Z2828</f>
        <v>0</v>
      </c>
      <c r="G2845" s="380">
        <f>PTCA!AD2828</f>
        <v>0</v>
      </c>
      <c r="H2845" s="62"/>
      <c r="I2845" s="760">
        <f>PTCA!C2828</f>
        <v>0</v>
      </c>
      <c r="J2845" s="760" t="str">
        <f>PTCA!AK2828</f>
        <v/>
      </c>
      <c r="K2845" s="760">
        <f>PTCA!AL2828</f>
        <v>0</v>
      </c>
      <c r="L2845" s="62"/>
      <c r="M2845" s="607"/>
      <c r="N2845" s="62"/>
      <c r="O2845" s="63">
        <f>PTCA!AA4581</f>
        <v>0</v>
      </c>
      <c r="P2845" s="63">
        <f>PTCA!AF4581</f>
        <v>0</v>
      </c>
      <c r="Q2845" s="232" t="e">
        <f t="shared" si="89"/>
        <v>#DIV/0!</v>
      </c>
      <c r="R2845" s="544">
        <f>PTCA!AI4581</f>
        <v>0</v>
      </c>
      <c r="S2845" s="544">
        <f>PTCA!AJ2828</f>
        <v>0</v>
      </c>
      <c r="T2845" s="53"/>
      <c r="U2845" s="232" t="e">
        <f t="shared" si="90"/>
        <v>#DIV/0!</v>
      </c>
      <c r="V2845" s="272"/>
      <c r="X2845" s="255"/>
      <c r="Y2845" s="254"/>
    </row>
    <row r="2846" spans="1:25" ht="15">
      <c r="A2846" s="380" t="str">
        <f>PTCA!B2829</f>
        <v>-000</v>
      </c>
      <c r="B2846" s="380">
        <f>PTCA!D2829</f>
        <v>0</v>
      </c>
      <c r="C2846" s="380">
        <f>PTCA!J2829</f>
        <v>0</v>
      </c>
      <c r="D2846" s="380">
        <f>PTCA!K2829</f>
        <v>0</v>
      </c>
      <c r="E2846" s="380">
        <f>PTCA!H2829</f>
        <v>0</v>
      </c>
      <c r="F2846" s="380">
        <f>PTCA!Z2829</f>
        <v>0</v>
      </c>
      <c r="G2846" s="380">
        <f>PTCA!AD2829</f>
        <v>0</v>
      </c>
      <c r="H2846" s="62"/>
      <c r="I2846" s="760">
        <f>PTCA!C2829</f>
        <v>0</v>
      </c>
      <c r="J2846" s="760" t="str">
        <f>PTCA!AK2829</f>
        <v/>
      </c>
      <c r="K2846" s="760">
        <f>PTCA!AL2829</f>
        <v>0</v>
      </c>
      <c r="L2846" s="62"/>
      <c r="M2846" s="607"/>
      <c r="N2846" s="62"/>
      <c r="O2846" s="63">
        <f>PTCA!AA4582</f>
        <v>0</v>
      </c>
      <c r="P2846" s="63">
        <f>PTCA!AF4582</f>
        <v>0</v>
      </c>
      <c r="Q2846" s="232" t="e">
        <f t="shared" si="89"/>
        <v>#DIV/0!</v>
      </c>
      <c r="R2846" s="544">
        <f>PTCA!AI4582</f>
        <v>0</v>
      </c>
      <c r="S2846" s="544">
        <f>PTCA!AJ2829</f>
        <v>0</v>
      </c>
      <c r="T2846" s="53"/>
      <c r="U2846" s="232" t="e">
        <f t="shared" si="90"/>
        <v>#DIV/0!</v>
      </c>
      <c r="V2846" s="272"/>
      <c r="X2846" s="255"/>
      <c r="Y2846" s="254"/>
    </row>
    <row r="2847" spans="1:25" ht="15">
      <c r="A2847" s="380" t="str">
        <f>PTCA!B2830</f>
        <v>-000</v>
      </c>
      <c r="B2847" s="380">
        <f>PTCA!D2830</f>
        <v>0</v>
      </c>
      <c r="C2847" s="380">
        <f>PTCA!J2830</f>
        <v>0</v>
      </c>
      <c r="D2847" s="380">
        <f>PTCA!K2830</f>
        <v>0</v>
      </c>
      <c r="E2847" s="380">
        <f>PTCA!H2830</f>
        <v>0</v>
      </c>
      <c r="F2847" s="380">
        <f>PTCA!Z2830</f>
        <v>0</v>
      </c>
      <c r="G2847" s="380">
        <f>PTCA!AD2830</f>
        <v>0</v>
      </c>
      <c r="H2847" s="62"/>
      <c r="I2847" s="760">
        <f>PTCA!C2830</f>
        <v>0</v>
      </c>
      <c r="J2847" s="760" t="str">
        <f>PTCA!AK2830</f>
        <v/>
      </c>
      <c r="K2847" s="760">
        <f>PTCA!AL2830</f>
        <v>0</v>
      </c>
      <c r="L2847" s="62"/>
      <c r="M2847" s="607"/>
      <c r="N2847" s="62"/>
      <c r="O2847" s="63">
        <f>PTCA!AA4583</f>
        <v>0</v>
      </c>
      <c r="P2847" s="63">
        <f>PTCA!AF4583</f>
        <v>0</v>
      </c>
      <c r="Q2847" s="232" t="e">
        <f t="shared" si="89"/>
        <v>#DIV/0!</v>
      </c>
      <c r="R2847" s="544">
        <f>PTCA!AI4583</f>
        <v>0</v>
      </c>
      <c r="S2847" s="544">
        <f>PTCA!AJ2830</f>
        <v>0</v>
      </c>
      <c r="T2847" s="53"/>
      <c r="U2847" s="232" t="e">
        <f t="shared" si="90"/>
        <v>#DIV/0!</v>
      </c>
      <c r="V2847" s="272"/>
      <c r="X2847" s="255"/>
      <c r="Y2847" s="254"/>
    </row>
    <row r="2848" spans="1:25" ht="15">
      <c r="A2848" s="380" t="str">
        <f>PTCA!B2831</f>
        <v>-000</v>
      </c>
      <c r="B2848" s="380">
        <f>PTCA!D2831</f>
        <v>0</v>
      </c>
      <c r="C2848" s="380">
        <f>PTCA!J2831</f>
        <v>0</v>
      </c>
      <c r="D2848" s="380">
        <f>PTCA!K2831</f>
        <v>0</v>
      </c>
      <c r="E2848" s="380">
        <f>PTCA!H2831</f>
        <v>0</v>
      </c>
      <c r="F2848" s="380">
        <f>PTCA!Z2831</f>
        <v>0</v>
      </c>
      <c r="G2848" s="380">
        <f>PTCA!AD2831</f>
        <v>0</v>
      </c>
      <c r="H2848" s="62"/>
      <c r="I2848" s="760">
        <f>PTCA!C2831</f>
        <v>0</v>
      </c>
      <c r="J2848" s="760" t="str">
        <f>PTCA!AK2831</f>
        <v/>
      </c>
      <c r="K2848" s="760">
        <f>PTCA!AL2831</f>
        <v>0</v>
      </c>
      <c r="L2848" s="62"/>
      <c r="M2848" s="607"/>
      <c r="N2848" s="62"/>
      <c r="O2848" s="63">
        <f>PTCA!AA4584</f>
        <v>0</v>
      </c>
      <c r="P2848" s="63">
        <f>PTCA!AF4584</f>
        <v>0</v>
      </c>
      <c r="Q2848" s="232" t="e">
        <f t="shared" si="89"/>
        <v>#DIV/0!</v>
      </c>
      <c r="R2848" s="544">
        <f>PTCA!AI4584</f>
        <v>0</v>
      </c>
      <c r="S2848" s="544">
        <f>PTCA!AJ2831</f>
        <v>0</v>
      </c>
      <c r="T2848" s="53"/>
      <c r="U2848" s="232" t="e">
        <f t="shared" si="90"/>
        <v>#DIV/0!</v>
      </c>
      <c r="V2848" s="272"/>
      <c r="X2848" s="255"/>
      <c r="Y2848" s="254"/>
    </row>
    <row r="2849" spans="1:25" ht="15">
      <c r="A2849" s="380" t="str">
        <f>PTCA!B2832</f>
        <v>-000</v>
      </c>
      <c r="B2849" s="380">
        <f>PTCA!D2832</f>
        <v>0</v>
      </c>
      <c r="C2849" s="380">
        <f>PTCA!J2832</f>
        <v>0</v>
      </c>
      <c r="D2849" s="380">
        <f>PTCA!K2832</f>
        <v>0</v>
      </c>
      <c r="E2849" s="380">
        <f>PTCA!H2832</f>
        <v>0</v>
      </c>
      <c r="F2849" s="380">
        <f>PTCA!Z2832</f>
        <v>0</v>
      </c>
      <c r="G2849" s="380">
        <f>PTCA!AD2832</f>
        <v>0</v>
      </c>
      <c r="H2849" s="62"/>
      <c r="I2849" s="760">
        <f>PTCA!C2832</f>
        <v>0</v>
      </c>
      <c r="J2849" s="760" t="str">
        <f>PTCA!AK2832</f>
        <v/>
      </c>
      <c r="K2849" s="760">
        <f>PTCA!AL2832</f>
        <v>0</v>
      </c>
      <c r="L2849" s="62"/>
      <c r="M2849" s="607"/>
      <c r="N2849" s="62"/>
      <c r="O2849" s="63">
        <f>PTCA!AA4585</f>
        <v>0</v>
      </c>
      <c r="P2849" s="63">
        <f>PTCA!AF4585</f>
        <v>0</v>
      </c>
      <c r="Q2849" s="232" t="e">
        <f t="shared" si="89"/>
        <v>#DIV/0!</v>
      </c>
      <c r="R2849" s="544">
        <f>PTCA!AI4585</f>
        <v>0</v>
      </c>
      <c r="S2849" s="544">
        <f>PTCA!AJ2832</f>
        <v>0</v>
      </c>
      <c r="T2849" s="53"/>
      <c r="U2849" s="232" t="e">
        <f t="shared" si="90"/>
        <v>#DIV/0!</v>
      </c>
      <c r="V2849" s="272"/>
      <c r="X2849" s="255"/>
      <c r="Y2849" s="254"/>
    </row>
    <row r="2850" spans="1:25" ht="15">
      <c r="A2850" s="380" t="str">
        <f>PTCA!B2833</f>
        <v>-000</v>
      </c>
      <c r="B2850" s="380">
        <f>PTCA!D2833</f>
        <v>0</v>
      </c>
      <c r="C2850" s="380">
        <f>PTCA!J2833</f>
        <v>0</v>
      </c>
      <c r="D2850" s="380">
        <f>PTCA!K2833</f>
        <v>0</v>
      </c>
      <c r="E2850" s="380">
        <f>PTCA!H2833</f>
        <v>0</v>
      </c>
      <c r="F2850" s="380">
        <f>PTCA!Z2833</f>
        <v>0</v>
      </c>
      <c r="G2850" s="380">
        <f>PTCA!AD2833</f>
        <v>0</v>
      </c>
      <c r="H2850" s="62"/>
      <c r="I2850" s="760">
        <f>PTCA!C2833</f>
        <v>0</v>
      </c>
      <c r="J2850" s="760" t="str">
        <f>PTCA!AK2833</f>
        <v/>
      </c>
      <c r="K2850" s="760">
        <f>PTCA!AL2833</f>
        <v>0</v>
      </c>
      <c r="L2850" s="62"/>
      <c r="M2850" s="607"/>
      <c r="N2850" s="62"/>
      <c r="O2850" s="63">
        <f>PTCA!AA4586</f>
        <v>0</v>
      </c>
      <c r="P2850" s="63">
        <f>PTCA!AF4586</f>
        <v>0</v>
      </c>
      <c r="Q2850" s="232" t="e">
        <f t="shared" si="89"/>
        <v>#DIV/0!</v>
      </c>
      <c r="R2850" s="544">
        <f>PTCA!AI4586</f>
        <v>0</v>
      </c>
      <c r="S2850" s="544">
        <f>PTCA!AJ2833</f>
        <v>0</v>
      </c>
      <c r="T2850" s="53"/>
      <c r="U2850" s="232" t="e">
        <f t="shared" si="90"/>
        <v>#DIV/0!</v>
      </c>
      <c r="V2850" s="272"/>
      <c r="X2850" s="255"/>
      <c r="Y2850" s="254"/>
    </row>
    <row r="2851" spans="1:25" ht="15">
      <c r="A2851" s="380" t="str">
        <f>PTCA!B2834</f>
        <v>-000</v>
      </c>
      <c r="B2851" s="380">
        <f>PTCA!D2834</f>
        <v>0</v>
      </c>
      <c r="C2851" s="380">
        <f>PTCA!J2834</f>
        <v>0</v>
      </c>
      <c r="D2851" s="380">
        <f>PTCA!K2834</f>
        <v>0</v>
      </c>
      <c r="E2851" s="380">
        <f>PTCA!H2834</f>
        <v>0</v>
      </c>
      <c r="F2851" s="380">
        <f>PTCA!Z2834</f>
        <v>0</v>
      </c>
      <c r="G2851" s="380">
        <f>PTCA!AD2834</f>
        <v>0</v>
      </c>
      <c r="H2851" s="62"/>
      <c r="I2851" s="760">
        <f>PTCA!C2834</f>
        <v>0</v>
      </c>
      <c r="J2851" s="760" t="str">
        <f>PTCA!AK2834</f>
        <v/>
      </c>
      <c r="K2851" s="760">
        <f>PTCA!AL2834</f>
        <v>0</v>
      </c>
      <c r="L2851" s="62"/>
      <c r="M2851" s="607"/>
      <c r="N2851" s="62"/>
      <c r="O2851" s="63">
        <f>PTCA!AA4587</f>
        <v>0</v>
      </c>
      <c r="P2851" s="63">
        <f>PTCA!AF4587</f>
        <v>0</v>
      </c>
      <c r="Q2851" s="232" t="e">
        <f t="shared" si="89"/>
        <v>#DIV/0!</v>
      </c>
      <c r="R2851" s="544">
        <f>PTCA!AI4587</f>
        <v>0</v>
      </c>
      <c r="S2851" s="544">
        <f>PTCA!AJ2834</f>
        <v>0</v>
      </c>
      <c r="T2851" s="53"/>
      <c r="U2851" s="232" t="e">
        <f t="shared" si="90"/>
        <v>#DIV/0!</v>
      </c>
      <c r="V2851" s="272"/>
      <c r="X2851" s="255"/>
      <c r="Y2851" s="254"/>
    </row>
    <row r="2852" spans="1:25" ht="15">
      <c r="A2852" s="380" t="str">
        <f>PTCA!B2835</f>
        <v>-000</v>
      </c>
      <c r="B2852" s="380">
        <f>PTCA!D2835</f>
        <v>0</v>
      </c>
      <c r="C2852" s="380">
        <f>PTCA!J2835</f>
        <v>0</v>
      </c>
      <c r="D2852" s="380">
        <f>PTCA!K2835</f>
        <v>0</v>
      </c>
      <c r="E2852" s="380">
        <f>PTCA!H2835</f>
        <v>0</v>
      </c>
      <c r="F2852" s="380">
        <f>PTCA!Z2835</f>
        <v>0</v>
      </c>
      <c r="G2852" s="380">
        <f>PTCA!AD2835</f>
        <v>0</v>
      </c>
      <c r="H2852" s="62"/>
      <c r="I2852" s="760">
        <f>PTCA!C2835</f>
        <v>0</v>
      </c>
      <c r="J2852" s="760" t="str">
        <f>PTCA!AK2835</f>
        <v/>
      </c>
      <c r="K2852" s="760">
        <f>PTCA!AL2835</f>
        <v>0</v>
      </c>
      <c r="L2852" s="62"/>
      <c r="M2852" s="607"/>
      <c r="N2852" s="62"/>
      <c r="O2852" s="63">
        <f>PTCA!AA4588</f>
        <v>0</v>
      </c>
      <c r="P2852" s="63">
        <f>PTCA!AF4588</f>
        <v>0</v>
      </c>
      <c r="Q2852" s="232" t="e">
        <f t="shared" si="89"/>
        <v>#DIV/0!</v>
      </c>
      <c r="R2852" s="544">
        <f>PTCA!AI4588</f>
        <v>0</v>
      </c>
      <c r="S2852" s="544">
        <f>PTCA!AJ2835</f>
        <v>0</v>
      </c>
      <c r="T2852" s="53"/>
      <c r="U2852" s="232" t="e">
        <f t="shared" si="90"/>
        <v>#DIV/0!</v>
      </c>
      <c r="V2852" s="272"/>
      <c r="X2852" s="255"/>
      <c r="Y2852" s="254"/>
    </row>
    <row r="2853" spans="1:25" ht="15">
      <c r="A2853" s="380" t="str">
        <f>PTCA!B2836</f>
        <v>-000</v>
      </c>
      <c r="B2853" s="380">
        <f>PTCA!D2836</f>
        <v>0</v>
      </c>
      <c r="C2853" s="380">
        <f>PTCA!J2836</f>
        <v>0</v>
      </c>
      <c r="D2853" s="380">
        <f>PTCA!K2836</f>
        <v>0</v>
      </c>
      <c r="E2853" s="380">
        <f>PTCA!H2836</f>
        <v>0</v>
      </c>
      <c r="F2853" s="380">
        <f>PTCA!Z2836</f>
        <v>0</v>
      </c>
      <c r="G2853" s="380">
        <f>PTCA!AD2836</f>
        <v>0</v>
      </c>
      <c r="H2853" s="62"/>
      <c r="I2853" s="760">
        <f>PTCA!C2836</f>
        <v>0</v>
      </c>
      <c r="J2853" s="760" t="str">
        <f>PTCA!AK2836</f>
        <v/>
      </c>
      <c r="K2853" s="760">
        <f>PTCA!AL2836</f>
        <v>0</v>
      </c>
      <c r="L2853" s="62"/>
      <c r="M2853" s="607"/>
      <c r="N2853" s="62"/>
      <c r="O2853" s="63">
        <f>PTCA!AA4589</f>
        <v>0</v>
      </c>
      <c r="P2853" s="63">
        <f>PTCA!AF4589</f>
        <v>0</v>
      </c>
      <c r="Q2853" s="232" t="e">
        <f t="shared" si="89"/>
        <v>#DIV/0!</v>
      </c>
      <c r="R2853" s="544">
        <f>PTCA!AI4589</f>
        <v>0</v>
      </c>
      <c r="S2853" s="544">
        <f>PTCA!AJ2836</f>
        <v>0</v>
      </c>
      <c r="T2853" s="53"/>
      <c r="U2853" s="232" t="e">
        <f t="shared" si="90"/>
        <v>#DIV/0!</v>
      </c>
      <c r="V2853" s="272"/>
      <c r="X2853" s="255"/>
      <c r="Y2853" s="254"/>
    </row>
    <row r="2854" spans="1:25" ht="15">
      <c r="A2854" s="380" t="str">
        <f>PTCA!B2837</f>
        <v>-000</v>
      </c>
      <c r="B2854" s="380">
        <f>PTCA!D2837</f>
        <v>0</v>
      </c>
      <c r="C2854" s="380">
        <f>PTCA!J2837</f>
        <v>0</v>
      </c>
      <c r="D2854" s="380">
        <f>PTCA!K2837</f>
        <v>0</v>
      </c>
      <c r="E2854" s="380">
        <f>PTCA!H2837</f>
        <v>0</v>
      </c>
      <c r="F2854" s="380">
        <f>PTCA!Z2837</f>
        <v>0</v>
      </c>
      <c r="G2854" s="380">
        <f>PTCA!AD2837</f>
        <v>0</v>
      </c>
      <c r="H2854" s="62"/>
      <c r="I2854" s="760">
        <f>PTCA!C2837</f>
        <v>0</v>
      </c>
      <c r="J2854" s="760" t="str">
        <f>PTCA!AK2837</f>
        <v/>
      </c>
      <c r="K2854" s="760">
        <f>PTCA!AL2837</f>
        <v>0</v>
      </c>
      <c r="L2854" s="62"/>
      <c r="M2854" s="607"/>
      <c r="N2854" s="62"/>
      <c r="O2854" s="63">
        <f>PTCA!AA4590</f>
        <v>0</v>
      </c>
      <c r="P2854" s="63">
        <f>PTCA!AF4590</f>
        <v>0</v>
      </c>
      <c r="Q2854" s="232" t="e">
        <f t="shared" si="89"/>
        <v>#DIV/0!</v>
      </c>
      <c r="R2854" s="544">
        <f>PTCA!AI4590</f>
        <v>0</v>
      </c>
      <c r="S2854" s="544">
        <f>PTCA!AJ2837</f>
        <v>0</v>
      </c>
      <c r="T2854" s="53"/>
      <c r="U2854" s="232" t="e">
        <f t="shared" si="90"/>
        <v>#DIV/0!</v>
      </c>
      <c r="V2854" s="272"/>
      <c r="X2854" s="255"/>
      <c r="Y2854" s="254"/>
    </row>
    <row r="2855" spans="1:25" ht="15">
      <c r="A2855" s="380" t="str">
        <f>PTCA!B2838</f>
        <v>-000</v>
      </c>
      <c r="B2855" s="380">
        <f>PTCA!D2838</f>
        <v>0</v>
      </c>
      <c r="C2855" s="380">
        <f>PTCA!J2838</f>
        <v>0</v>
      </c>
      <c r="D2855" s="380">
        <f>PTCA!K2838</f>
        <v>0</v>
      </c>
      <c r="E2855" s="380">
        <f>PTCA!H2838</f>
        <v>0</v>
      </c>
      <c r="F2855" s="380">
        <f>PTCA!Z2838</f>
        <v>0</v>
      </c>
      <c r="G2855" s="380">
        <f>PTCA!AD2838</f>
        <v>0</v>
      </c>
      <c r="H2855" s="62"/>
      <c r="I2855" s="760">
        <f>PTCA!C2838</f>
        <v>0</v>
      </c>
      <c r="J2855" s="760" t="str">
        <f>PTCA!AK2838</f>
        <v/>
      </c>
      <c r="K2855" s="760">
        <f>PTCA!AL2838</f>
        <v>0</v>
      </c>
      <c r="L2855" s="62"/>
      <c r="M2855" s="607"/>
      <c r="N2855" s="62"/>
      <c r="O2855" s="63">
        <f>PTCA!AA4591</f>
        <v>0</v>
      </c>
      <c r="P2855" s="63">
        <f>PTCA!AF4591</f>
        <v>0</v>
      </c>
      <c r="Q2855" s="232" t="e">
        <f t="shared" si="89"/>
        <v>#DIV/0!</v>
      </c>
      <c r="R2855" s="544">
        <f>PTCA!AI4591</f>
        <v>0</v>
      </c>
      <c r="S2855" s="544">
        <f>PTCA!AJ2838</f>
        <v>0</v>
      </c>
      <c r="T2855" s="53"/>
      <c r="U2855" s="232" t="e">
        <f t="shared" si="90"/>
        <v>#DIV/0!</v>
      </c>
      <c r="V2855" s="272"/>
      <c r="X2855" s="255"/>
      <c r="Y2855" s="254"/>
    </row>
    <row r="2856" spans="1:25" ht="15">
      <c r="A2856" s="380" t="str">
        <f>PTCA!B2839</f>
        <v>-000</v>
      </c>
      <c r="B2856" s="380">
        <f>PTCA!D2839</f>
        <v>0</v>
      </c>
      <c r="C2856" s="380">
        <f>PTCA!J2839</f>
        <v>0</v>
      </c>
      <c r="D2856" s="380">
        <f>PTCA!K2839</f>
        <v>0</v>
      </c>
      <c r="E2856" s="380">
        <f>PTCA!H2839</f>
        <v>0</v>
      </c>
      <c r="F2856" s="380">
        <f>PTCA!Z2839</f>
        <v>0</v>
      </c>
      <c r="G2856" s="380">
        <f>PTCA!AD2839</f>
        <v>0</v>
      </c>
      <c r="H2856" s="62"/>
      <c r="I2856" s="760">
        <f>PTCA!C2839</f>
        <v>0</v>
      </c>
      <c r="J2856" s="760" t="str">
        <f>PTCA!AK2839</f>
        <v/>
      </c>
      <c r="K2856" s="760">
        <f>PTCA!AL2839</f>
        <v>0</v>
      </c>
      <c r="L2856" s="62"/>
      <c r="M2856" s="607"/>
      <c r="N2856" s="62"/>
      <c r="O2856" s="63">
        <f>PTCA!AA4592</f>
        <v>0</v>
      </c>
      <c r="P2856" s="63">
        <f>PTCA!AF4592</f>
        <v>0</v>
      </c>
      <c r="Q2856" s="232" t="e">
        <f t="shared" si="89"/>
        <v>#DIV/0!</v>
      </c>
      <c r="R2856" s="544">
        <f>PTCA!AI4592</f>
        <v>0</v>
      </c>
      <c r="S2856" s="544">
        <f>PTCA!AJ2839</f>
        <v>0</v>
      </c>
      <c r="T2856" s="53"/>
      <c r="U2856" s="232" t="e">
        <f t="shared" si="90"/>
        <v>#DIV/0!</v>
      </c>
      <c r="V2856" s="272"/>
      <c r="X2856" s="255"/>
      <c r="Y2856" s="254"/>
    </row>
    <row r="2857" spans="1:25" ht="15">
      <c r="A2857" s="380" t="str">
        <f>PTCA!B2840</f>
        <v>-000</v>
      </c>
      <c r="B2857" s="380">
        <f>PTCA!D2840</f>
        <v>0</v>
      </c>
      <c r="C2857" s="380">
        <f>PTCA!J2840</f>
        <v>0</v>
      </c>
      <c r="D2857" s="380">
        <f>PTCA!K2840</f>
        <v>0</v>
      </c>
      <c r="E2857" s="380">
        <f>PTCA!H2840</f>
        <v>0</v>
      </c>
      <c r="F2857" s="380">
        <f>PTCA!Z2840</f>
        <v>0</v>
      </c>
      <c r="G2857" s="380">
        <f>PTCA!AD2840</f>
        <v>0</v>
      </c>
      <c r="H2857" s="62"/>
      <c r="I2857" s="760">
        <f>PTCA!C2840</f>
        <v>0</v>
      </c>
      <c r="J2857" s="760" t="str">
        <f>PTCA!AK2840</f>
        <v/>
      </c>
      <c r="K2857" s="760">
        <f>PTCA!AL2840</f>
        <v>0</v>
      </c>
      <c r="L2857" s="62"/>
      <c r="M2857" s="607"/>
      <c r="N2857" s="62"/>
      <c r="O2857" s="63">
        <f>PTCA!AA4593</f>
        <v>0</v>
      </c>
      <c r="P2857" s="63">
        <f>PTCA!AF4593</f>
        <v>0</v>
      </c>
      <c r="Q2857" s="232" t="e">
        <f t="shared" si="89"/>
        <v>#DIV/0!</v>
      </c>
      <c r="R2857" s="544">
        <f>PTCA!AI4593</f>
        <v>0</v>
      </c>
      <c r="S2857" s="544">
        <f>PTCA!AJ2840</f>
        <v>0</v>
      </c>
      <c r="T2857" s="53"/>
      <c r="U2857" s="232" t="e">
        <f t="shared" si="90"/>
        <v>#DIV/0!</v>
      </c>
      <c r="V2857" s="272"/>
      <c r="X2857" s="255"/>
      <c r="Y2857" s="254"/>
    </row>
    <row r="2858" spans="1:25" ht="15">
      <c r="A2858" s="380" t="str">
        <f>PTCA!B2841</f>
        <v>-000</v>
      </c>
      <c r="B2858" s="380">
        <f>PTCA!D2841</f>
        <v>0</v>
      </c>
      <c r="C2858" s="380">
        <f>PTCA!J2841</f>
        <v>0</v>
      </c>
      <c r="D2858" s="380">
        <f>PTCA!K2841</f>
        <v>0</v>
      </c>
      <c r="E2858" s="380">
        <f>PTCA!H2841</f>
        <v>0</v>
      </c>
      <c r="F2858" s="380">
        <f>PTCA!Z2841</f>
        <v>0</v>
      </c>
      <c r="G2858" s="380">
        <f>PTCA!AD2841</f>
        <v>0</v>
      </c>
      <c r="H2858" s="62"/>
      <c r="I2858" s="760">
        <f>PTCA!C2841</f>
        <v>0</v>
      </c>
      <c r="J2858" s="760" t="str">
        <f>PTCA!AK2841</f>
        <v/>
      </c>
      <c r="K2858" s="760">
        <f>PTCA!AL2841</f>
        <v>0</v>
      </c>
      <c r="L2858" s="62"/>
      <c r="M2858" s="607"/>
      <c r="N2858" s="62"/>
      <c r="O2858" s="63">
        <f>PTCA!AA4594</f>
        <v>0</v>
      </c>
      <c r="P2858" s="63">
        <f>PTCA!AF4594</f>
        <v>0</v>
      </c>
      <c r="Q2858" s="232" t="e">
        <f t="shared" si="89"/>
        <v>#DIV/0!</v>
      </c>
      <c r="R2858" s="544">
        <f>PTCA!AI4594</f>
        <v>0</v>
      </c>
      <c r="S2858" s="544">
        <f>PTCA!AJ2841</f>
        <v>0</v>
      </c>
      <c r="T2858" s="53"/>
      <c r="U2858" s="232" t="e">
        <f t="shared" si="90"/>
        <v>#DIV/0!</v>
      </c>
      <c r="V2858" s="272"/>
      <c r="X2858" s="255"/>
      <c r="Y2858" s="254"/>
    </row>
    <row r="2859" spans="1:25" ht="15">
      <c r="A2859" s="380" t="str">
        <f>PTCA!B2842</f>
        <v>-000</v>
      </c>
      <c r="B2859" s="380">
        <f>PTCA!D2842</f>
        <v>0</v>
      </c>
      <c r="C2859" s="380">
        <f>PTCA!J2842</f>
        <v>0</v>
      </c>
      <c r="D2859" s="380">
        <f>PTCA!K2842</f>
        <v>0</v>
      </c>
      <c r="E2859" s="380">
        <f>PTCA!H2842</f>
        <v>0</v>
      </c>
      <c r="F2859" s="380">
        <f>PTCA!Z2842</f>
        <v>0</v>
      </c>
      <c r="G2859" s="380">
        <f>PTCA!AD2842</f>
        <v>0</v>
      </c>
      <c r="H2859" s="62"/>
      <c r="I2859" s="760">
        <f>PTCA!C2842</f>
        <v>0</v>
      </c>
      <c r="J2859" s="760" t="str">
        <f>PTCA!AK2842</f>
        <v/>
      </c>
      <c r="K2859" s="760">
        <f>PTCA!AL2842</f>
        <v>0</v>
      </c>
      <c r="L2859" s="62"/>
      <c r="M2859" s="607"/>
      <c r="N2859" s="62"/>
      <c r="O2859" s="63">
        <f>PTCA!AA4595</f>
        <v>0</v>
      </c>
      <c r="P2859" s="63">
        <f>PTCA!AF4595</f>
        <v>0</v>
      </c>
      <c r="Q2859" s="232" t="e">
        <f t="shared" si="89"/>
        <v>#DIV/0!</v>
      </c>
      <c r="R2859" s="544">
        <f>PTCA!AI4595</f>
        <v>0</v>
      </c>
      <c r="S2859" s="544">
        <f>PTCA!AJ2842</f>
        <v>0</v>
      </c>
      <c r="T2859" s="53"/>
      <c r="U2859" s="232" t="e">
        <f t="shared" si="90"/>
        <v>#DIV/0!</v>
      </c>
      <c r="V2859" s="272"/>
      <c r="X2859" s="255"/>
      <c r="Y2859" s="254"/>
    </row>
    <row r="2860" spans="1:25" ht="15">
      <c r="A2860" s="380" t="str">
        <f>PTCA!B2843</f>
        <v>-000</v>
      </c>
      <c r="B2860" s="380">
        <f>PTCA!D2843</f>
        <v>0</v>
      </c>
      <c r="C2860" s="380">
        <f>PTCA!J2843</f>
        <v>0</v>
      </c>
      <c r="D2860" s="380">
        <f>PTCA!K2843</f>
        <v>0</v>
      </c>
      <c r="E2860" s="380">
        <f>PTCA!H2843</f>
        <v>0</v>
      </c>
      <c r="F2860" s="380">
        <f>PTCA!Z2843</f>
        <v>0</v>
      </c>
      <c r="G2860" s="380">
        <f>PTCA!AD2843</f>
        <v>0</v>
      </c>
      <c r="H2860" s="62"/>
      <c r="I2860" s="760">
        <f>PTCA!C2843</f>
        <v>0</v>
      </c>
      <c r="J2860" s="760" t="str">
        <f>PTCA!AK2843</f>
        <v/>
      </c>
      <c r="K2860" s="760">
        <f>PTCA!AL2843</f>
        <v>0</v>
      </c>
      <c r="L2860" s="62"/>
      <c r="M2860" s="607"/>
      <c r="N2860" s="62"/>
      <c r="O2860" s="63">
        <f>PTCA!AA4596</f>
        <v>0</v>
      </c>
      <c r="P2860" s="63">
        <f>PTCA!AF4596</f>
        <v>0</v>
      </c>
      <c r="Q2860" s="232" t="e">
        <f t="shared" si="89"/>
        <v>#DIV/0!</v>
      </c>
      <c r="R2860" s="544">
        <f>PTCA!AI4596</f>
        <v>0</v>
      </c>
      <c r="S2860" s="544">
        <f>PTCA!AJ2843</f>
        <v>0</v>
      </c>
      <c r="T2860" s="53"/>
      <c r="U2860" s="232" t="e">
        <f t="shared" si="90"/>
        <v>#DIV/0!</v>
      </c>
      <c r="V2860" s="272"/>
      <c r="X2860" s="255"/>
      <c r="Y2860" s="254"/>
    </row>
    <row r="2861" spans="1:25" ht="15">
      <c r="A2861" s="380" t="str">
        <f>PTCA!B2844</f>
        <v>-000</v>
      </c>
      <c r="B2861" s="380">
        <f>PTCA!D2844</f>
        <v>0</v>
      </c>
      <c r="C2861" s="380">
        <f>PTCA!J2844</f>
        <v>0</v>
      </c>
      <c r="D2861" s="380">
        <f>PTCA!K2844</f>
        <v>0</v>
      </c>
      <c r="E2861" s="380">
        <f>PTCA!H2844</f>
        <v>0</v>
      </c>
      <c r="F2861" s="380">
        <f>PTCA!Z2844</f>
        <v>0</v>
      </c>
      <c r="G2861" s="380">
        <f>PTCA!AD2844</f>
        <v>0</v>
      </c>
      <c r="H2861" s="62"/>
      <c r="I2861" s="760">
        <f>PTCA!C2844</f>
        <v>0</v>
      </c>
      <c r="J2861" s="760" t="str">
        <f>PTCA!AK2844</f>
        <v/>
      </c>
      <c r="K2861" s="760">
        <f>PTCA!AL2844</f>
        <v>0</v>
      </c>
      <c r="L2861" s="62"/>
      <c r="M2861" s="607"/>
      <c r="N2861" s="62"/>
      <c r="O2861" s="63">
        <f>PTCA!AA4597</f>
        <v>0</v>
      </c>
      <c r="P2861" s="63">
        <f>PTCA!AF4597</f>
        <v>0</v>
      </c>
      <c r="Q2861" s="232" t="e">
        <f t="shared" si="89"/>
        <v>#DIV/0!</v>
      </c>
      <c r="R2861" s="544">
        <f>PTCA!AI4597</f>
        <v>0</v>
      </c>
      <c r="S2861" s="544">
        <f>PTCA!AJ2844</f>
        <v>0</v>
      </c>
      <c r="T2861" s="53"/>
      <c r="U2861" s="232" t="e">
        <f t="shared" si="90"/>
        <v>#DIV/0!</v>
      </c>
      <c r="V2861" s="272"/>
      <c r="X2861" s="255"/>
      <c r="Y2861" s="254"/>
    </row>
    <row r="2862" spans="1:25" ht="15">
      <c r="A2862" s="380" t="str">
        <f>PTCA!B2845</f>
        <v>-000</v>
      </c>
      <c r="B2862" s="380">
        <f>PTCA!D2845</f>
        <v>0</v>
      </c>
      <c r="C2862" s="380">
        <f>PTCA!J2845</f>
        <v>0</v>
      </c>
      <c r="D2862" s="380">
        <f>PTCA!K2845</f>
        <v>0</v>
      </c>
      <c r="E2862" s="380">
        <f>PTCA!H2845</f>
        <v>0</v>
      </c>
      <c r="F2862" s="380">
        <f>PTCA!Z2845</f>
        <v>0</v>
      </c>
      <c r="G2862" s="380">
        <f>PTCA!AD2845</f>
        <v>0</v>
      </c>
      <c r="H2862" s="62"/>
      <c r="I2862" s="760">
        <f>PTCA!C2845</f>
        <v>0</v>
      </c>
      <c r="J2862" s="760" t="str">
        <f>PTCA!AK2845</f>
        <v/>
      </c>
      <c r="K2862" s="760">
        <f>PTCA!AL2845</f>
        <v>0</v>
      </c>
      <c r="L2862" s="62"/>
      <c r="M2862" s="607"/>
      <c r="N2862" s="62"/>
      <c r="O2862" s="63">
        <f>PTCA!AA4598</f>
        <v>0</v>
      </c>
      <c r="P2862" s="63">
        <f>PTCA!AF4598</f>
        <v>0</v>
      </c>
      <c r="Q2862" s="232" t="e">
        <f t="shared" si="89"/>
        <v>#DIV/0!</v>
      </c>
      <c r="R2862" s="544">
        <f>PTCA!AI4598</f>
        <v>0</v>
      </c>
      <c r="S2862" s="544">
        <f>PTCA!AJ2845</f>
        <v>0</v>
      </c>
      <c r="T2862" s="53"/>
      <c r="U2862" s="232" t="e">
        <f t="shared" si="90"/>
        <v>#DIV/0!</v>
      </c>
      <c r="V2862" s="272"/>
      <c r="X2862" s="255"/>
      <c r="Y2862" s="254"/>
    </row>
    <row r="2863" spans="1:25" ht="15">
      <c r="A2863" s="380" t="str">
        <f>PTCA!B2846</f>
        <v>-000</v>
      </c>
      <c r="B2863" s="380">
        <f>PTCA!D2846</f>
        <v>0</v>
      </c>
      <c r="C2863" s="380">
        <f>PTCA!J2846</f>
        <v>0</v>
      </c>
      <c r="D2863" s="380">
        <f>PTCA!K2846</f>
        <v>0</v>
      </c>
      <c r="E2863" s="380">
        <f>PTCA!H2846</f>
        <v>0</v>
      </c>
      <c r="F2863" s="380">
        <f>PTCA!Z2846</f>
        <v>0</v>
      </c>
      <c r="G2863" s="380">
        <f>PTCA!AD2846</f>
        <v>0</v>
      </c>
      <c r="H2863" s="62"/>
      <c r="I2863" s="760">
        <f>PTCA!C2846</f>
        <v>0</v>
      </c>
      <c r="J2863" s="760" t="str">
        <f>PTCA!AK2846</f>
        <v/>
      </c>
      <c r="K2863" s="760">
        <f>PTCA!AL2846</f>
        <v>0</v>
      </c>
      <c r="L2863" s="62"/>
      <c r="M2863" s="607"/>
      <c r="N2863" s="62"/>
      <c r="O2863" s="63">
        <f>PTCA!AA4599</f>
        <v>0</v>
      </c>
      <c r="P2863" s="63">
        <f>PTCA!AF4599</f>
        <v>0</v>
      </c>
      <c r="Q2863" s="232" t="e">
        <f t="shared" si="89"/>
        <v>#DIV/0!</v>
      </c>
      <c r="R2863" s="544">
        <f>PTCA!AI4599</f>
        <v>0</v>
      </c>
      <c r="S2863" s="544">
        <f>PTCA!AJ2846</f>
        <v>0</v>
      </c>
      <c r="T2863" s="53"/>
      <c r="U2863" s="232" t="e">
        <f t="shared" si="90"/>
        <v>#DIV/0!</v>
      </c>
      <c r="V2863" s="272"/>
      <c r="X2863" s="255"/>
      <c r="Y2863" s="254"/>
    </row>
    <row r="2864" spans="1:25" ht="15">
      <c r="A2864" s="380" t="str">
        <f>PTCA!B2847</f>
        <v>-000</v>
      </c>
      <c r="B2864" s="380">
        <f>PTCA!D2847</f>
        <v>0</v>
      </c>
      <c r="C2864" s="380">
        <f>PTCA!J2847</f>
        <v>0</v>
      </c>
      <c r="D2864" s="380">
        <f>PTCA!K2847</f>
        <v>0</v>
      </c>
      <c r="E2864" s="380">
        <f>PTCA!H2847</f>
        <v>0</v>
      </c>
      <c r="F2864" s="380">
        <f>PTCA!Z2847</f>
        <v>0</v>
      </c>
      <c r="G2864" s="380">
        <f>PTCA!AD2847</f>
        <v>0</v>
      </c>
      <c r="H2864" s="62"/>
      <c r="I2864" s="760">
        <f>PTCA!C2847</f>
        <v>0</v>
      </c>
      <c r="J2864" s="760" t="str">
        <f>PTCA!AK2847</f>
        <v/>
      </c>
      <c r="K2864" s="760">
        <f>PTCA!AL2847</f>
        <v>0</v>
      </c>
      <c r="L2864" s="62"/>
      <c r="M2864" s="607"/>
      <c r="N2864" s="62"/>
      <c r="O2864" s="63">
        <f>PTCA!AA4600</f>
        <v>0</v>
      </c>
      <c r="P2864" s="63">
        <f>PTCA!AF4600</f>
        <v>0</v>
      </c>
      <c r="Q2864" s="232" t="e">
        <f t="shared" si="89"/>
        <v>#DIV/0!</v>
      </c>
      <c r="R2864" s="544">
        <f>PTCA!AI4600</f>
        <v>0</v>
      </c>
      <c r="S2864" s="544">
        <f>PTCA!AJ2847</f>
        <v>0</v>
      </c>
      <c r="T2864" s="53"/>
      <c r="U2864" s="232" t="e">
        <f t="shared" si="90"/>
        <v>#DIV/0!</v>
      </c>
      <c r="V2864" s="272"/>
      <c r="X2864" s="255"/>
      <c r="Y2864" s="254"/>
    </row>
    <row r="2865" spans="1:25" ht="15">
      <c r="A2865" s="380" t="str">
        <f>PTCA!B2848</f>
        <v>-000</v>
      </c>
      <c r="B2865" s="380">
        <f>PTCA!D2848</f>
        <v>0</v>
      </c>
      <c r="C2865" s="380">
        <f>PTCA!J2848</f>
        <v>0</v>
      </c>
      <c r="D2865" s="380">
        <f>PTCA!K2848</f>
        <v>0</v>
      </c>
      <c r="E2865" s="380">
        <f>PTCA!H2848</f>
        <v>0</v>
      </c>
      <c r="F2865" s="380">
        <f>PTCA!Z2848</f>
        <v>0</v>
      </c>
      <c r="G2865" s="380">
        <f>PTCA!AD2848</f>
        <v>0</v>
      </c>
      <c r="H2865" s="62"/>
      <c r="I2865" s="760">
        <f>PTCA!C2848</f>
        <v>0</v>
      </c>
      <c r="J2865" s="760" t="str">
        <f>PTCA!AK2848</f>
        <v/>
      </c>
      <c r="K2865" s="760">
        <f>PTCA!AL2848</f>
        <v>0</v>
      </c>
      <c r="L2865" s="62"/>
      <c r="M2865" s="607"/>
      <c r="N2865" s="62"/>
      <c r="O2865" s="63">
        <f>PTCA!AA4601</f>
        <v>0</v>
      </c>
      <c r="P2865" s="63">
        <f>PTCA!AF4601</f>
        <v>0</v>
      </c>
      <c r="Q2865" s="232" t="e">
        <f t="shared" si="89"/>
        <v>#DIV/0!</v>
      </c>
      <c r="R2865" s="544">
        <f>PTCA!AI4601</f>
        <v>0</v>
      </c>
      <c r="S2865" s="544">
        <f>PTCA!AJ2848</f>
        <v>0</v>
      </c>
      <c r="T2865" s="53"/>
      <c r="U2865" s="232" t="e">
        <f t="shared" si="90"/>
        <v>#DIV/0!</v>
      </c>
      <c r="V2865" s="272"/>
      <c r="X2865" s="255"/>
      <c r="Y2865" s="254"/>
    </row>
    <row r="2866" spans="1:25" ht="15">
      <c r="A2866" s="380" t="str">
        <f>PTCA!B2849</f>
        <v>-000</v>
      </c>
      <c r="B2866" s="380">
        <f>PTCA!D2849</f>
        <v>0</v>
      </c>
      <c r="C2866" s="380">
        <f>PTCA!J2849</f>
        <v>0</v>
      </c>
      <c r="D2866" s="380">
        <f>PTCA!K2849</f>
        <v>0</v>
      </c>
      <c r="E2866" s="380">
        <f>PTCA!H2849</f>
        <v>0</v>
      </c>
      <c r="F2866" s="380">
        <f>PTCA!Z2849</f>
        <v>0</v>
      </c>
      <c r="G2866" s="380">
        <f>PTCA!AD2849</f>
        <v>0</v>
      </c>
      <c r="H2866" s="62"/>
      <c r="I2866" s="760">
        <f>PTCA!C2849</f>
        <v>0</v>
      </c>
      <c r="J2866" s="760" t="str">
        <f>PTCA!AK2849</f>
        <v/>
      </c>
      <c r="K2866" s="760">
        <f>PTCA!AL2849</f>
        <v>0</v>
      </c>
      <c r="L2866" s="62"/>
      <c r="M2866" s="607"/>
      <c r="N2866" s="62"/>
      <c r="O2866" s="63">
        <f>PTCA!AA4602</f>
        <v>0</v>
      </c>
      <c r="P2866" s="63">
        <f>PTCA!AF4602</f>
        <v>0</v>
      </c>
      <c r="Q2866" s="232" t="e">
        <f t="shared" si="89"/>
        <v>#DIV/0!</v>
      </c>
      <c r="R2866" s="544">
        <f>PTCA!AI4602</f>
        <v>0</v>
      </c>
      <c r="S2866" s="544">
        <f>PTCA!AJ2849</f>
        <v>0</v>
      </c>
      <c r="T2866" s="53"/>
      <c r="U2866" s="232" t="e">
        <f t="shared" si="90"/>
        <v>#DIV/0!</v>
      </c>
      <c r="V2866" s="272"/>
      <c r="X2866" s="255"/>
      <c r="Y2866" s="254"/>
    </row>
    <row r="2867" spans="1:25" ht="15">
      <c r="A2867" s="380" t="str">
        <f>PTCA!B2850</f>
        <v>-000</v>
      </c>
      <c r="B2867" s="380">
        <f>PTCA!D2850</f>
        <v>0</v>
      </c>
      <c r="C2867" s="380">
        <f>PTCA!J2850</f>
        <v>0</v>
      </c>
      <c r="D2867" s="380">
        <f>PTCA!K2850</f>
        <v>0</v>
      </c>
      <c r="E2867" s="380">
        <f>PTCA!H2850</f>
        <v>0</v>
      </c>
      <c r="F2867" s="380">
        <f>PTCA!Z2850</f>
        <v>0</v>
      </c>
      <c r="G2867" s="380">
        <f>PTCA!AD2850</f>
        <v>0</v>
      </c>
      <c r="H2867" s="62"/>
      <c r="I2867" s="760">
        <f>PTCA!C2850</f>
        <v>0</v>
      </c>
      <c r="J2867" s="760" t="str">
        <f>PTCA!AK2850</f>
        <v/>
      </c>
      <c r="K2867" s="760">
        <f>PTCA!AL2850</f>
        <v>0</v>
      </c>
      <c r="L2867" s="62"/>
      <c r="M2867" s="607"/>
      <c r="N2867" s="62"/>
      <c r="O2867" s="63">
        <f>PTCA!AA4603</f>
        <v>0</v>
      </c>
      <c r="P2867" s="63">
        <f>PTCA!AF4603</f>
        <v>0</v>
      </c>
      <c r="Q2867" s="232" t="e">
        <f t="shared" si="89"/>
        <v>#DIV/0!</v>
      </c>
      <c r="R2867" s="544">
        <f>PTCA!AI4603</f>
        <v>0</v>
      </c>
      <c r="S2867" s="544">
        <f>PTCA!AJ2850</f>
        <v>0</v>
      </c>
      <c r="T2867" s="53"/>
      <c r="U2867" s="232" t="e">
        <f t="shared" si="90"/>
        <v>#DIV/0!</v>
      </c>
      <c r="V2867" s="272"/>
      <c r="X2867" s="255"/>
      <c r="Y2867" s="254"/>
    </row>
    <row r="2868" spans="1:25" ht="15">
      <c r="A2868" s="380" t="str">
        <f>PTCA!B2851</f>
        <v>-000</v>
      </c>
      <c r="B2868" s="380">
        <f>PTCA!D2851</f>
        <v>0</v>
      </c>
      <c r="C2868" s="380">
        <f>PTCA!J2851</f>
        <v>0</v>
      </c>
      <c r="D2868" s="380">
        <f>PTCA!K2851</f>
        <v>0</v>
      </c>
      <c r="E2868" s="380">
        <f>PTCA!H2851</f>
        <v>0</v>
      </c>
      <c r="F2868" s="380">
        <f>PTCA!Z2851</f>
        <v>0</v>
      </c>
      <c r="G2868" s="380">
        <f>PTCA!AD2851</f>
        <v>0</v>
      </c>
      <c r="H2868" s="62"/>
      <c r="I2868" s="760">
        <f>PTCA!C2851</f>
        <v>0</v>
      </c>
      <c r="J2868" s="760" t="str">
        <f>PTCA!AK2851</f>
        <v/>
      </c>
      <c r="K2868" s="760">
        <f>PTCA!AL2851</f>
        <v>0</v>
      </c>
      <c r="L2868" s="62"/>
      <c r="M2868" s="607"/>
      <c r="N2868" s="62"/>
      <c r="O2868" s="63">
        <f>PTCA!AA4604</f>
        <v>0</v>
      </c>
      <c r="P2868" s="63">
        <f>PTCA!AF4604</f>
        <v>0</v>
      </c>
      <c r="Q2868" s="232" t="e">
        <f t="shared" si="89"/>
        <v>#DIV/0!</v>
      </c>
      <c r="R2868" s="544">
        <f>PTCA!AI4604</f>
        <v>0</v>
      </c>
      <c r="S2868" s="544">
        <f>PTCA!AJ2851</f>
        <v>0</v>
      </c>
      <c r="T2868" s="53"/>
      <c r="U2868" s="232" t="e">
        <f t="shared" si="90"/>
        <v>#DIV/0!</v>
      </c>
      <c r="V2868" s="272"/>
      <c r="X2868" s="255"/>
      <c r="Y2868" s="254"/>
    </row>
    <row r="2869" spans="1:25" ht="15">
      <c r="A2869" s="380" t="str">
        <f>PTCA!B2852</f>
        <v>-000</v>
      </c>
      <c r="B2869" s="380">
        <f>PTCA!D2852</f>
        <v>0</v>
      </c>
      <c r="C2869" s="380">
        <f>PTCA!J2852</f>
        <v>0</v>
      </c>
      <c r="D2869" s="380">
        <f>PTCA!K2852</f>
        <v>0</v>
      </c>
      <c r="E2869" s="380">
        <f>PTCA!H2852</f>
        <v>0</v>
      </c>
      <c r="F2869" s="380">
        <f>PTCA!Z2852</f>
        <v>0</v>
      </c>
      <c r="G2869" s="380">
        <f>PTCA!AD2852</f>
        <v>0</v>
      </c>
      <c r="H2869" s="62"/>
      <c r="I2869" s="760">
        <f>PTCA!C2852</f>
        <v>0</v>
      </c>
      <c r="J2869" s="760" t="str">
        <f>PTCA!AK2852</f>
        <v/>
      </c>
      <c r="K2869" s="760">
        <f>PTCA!AL2852</f>
        <v>0</v>
      </c>
      <c r="L2869" s="62"/>
      <c r="M2869" s="607"/>
      <c r="N2869" s="62"/>
      <c r="O2869" s="63">
        <f>PTCA!AA4605</f>
        <v>0</v>
      </c>
      <c r="P2869" s="63">
        <f>PTCA!AF4605</f>
        <v>0</v>
      </c>
      <c r="Q2869" s="232" t="e">
        <f t="shared" si="89"/>
        <v>#DIV/0!</v>
      </c>
      <c r="R2869" s="544">
        <f>PTCA!AI4605</f>
        <v>0</v>
      </c>
      <c r="S2869" s="544">
        <f>PTCA!AJ2852</f>
        <v>0</v>
      </c>
      <c r="T2869" s="53"/>
      <c r="U2869" s="232" t="e">
        <f t="shared" si="90"/>
        <v>#DIV/0!</v>
      </c>
      <c r="V2869" s="272"/>
      <c r="X2869" s="255"/>
      <c r="Y2869" s="254"/>
    </row>
    <row r="2870" spans="1:25" ht="15">
      <c r="A2870" s="380" t="str">
        <f>PTCA!B2853</f>
        <v>-000</v>
      </c>
      <c r="B2870" s="380">
        <f>PTCA!D2853</f>
        <v>0</v>
      </c>
      <c r="C2870" s="380">
        <f>PTCA!J2853</f>
        <v>0</v>
      </c>
      <c r="D2870" s="380">
        <f>PTCA!K2853</f>
        <v>0</v>
      </c>
      <c r="E2870" s="380">
        <f>PTCA!H2853</f>
        <v>0</v>
      </c>
      <c r="F2870" s="380">
        <f>PTCA!Z2853</f>
        <v>0</v>
      </c>
      <c r="G2870" s="380">
        <f>PTCA!AD2853</f>
        <v>0</v>
      </c>
      <c r="H2870" s="62"/>
      <c r="I2870" s="760">
        <f>PTCA!C2853</f>
        <v>0</v>
      </c>
      <c r="J2870" s="760" t="str">
        <f>PTCA!AK2853</f>
        <v/>
      </c>
      <c r="K2870" s="760">
        <f>PTCA!AL2853</f>
        <v>0</v>
      </c>
      <c r="L2870" s="62"/>
      <c r="M2870" s="607"/>
      <c r="N2870" s="62"/>
      <c r="O2870" s="63">
        <f>PTCA!AA4606</f>
        <v>0</v>
      </c>
      <c r="P2870" s="63">
        <f>PTCA!AF4606</f>
        <v>0</v>
      </c>
      <c r="Q2870" s="232" t="e">
        <f t="shared" si="89"/>
        <v>#DIV/0!</v>
      </c>
      <c r="R2870" s="544">
        <f>PTCA!AI4606</f>
        <v>0</v>
      </c>
      <c r="S2870" s="544">
        <f>PTCA!AJ2853</f>
        <v>0</v>
      </c>
      <c r="T2870" s="53"/>
      <c r="U2870" s="232" t="e">
        <f t="shared" si="90"/>
        <v>#DIV/0!</v>
      </c>
      <c r="V2870" s="272"/>
      <c r="X2870" s="255"/>
      <c r="Y2870" s="254"/>
    </row>
    <row r="2871" spans="1:25" ht="15">
      <c r="A2871" s="380" t="str">
        <f>PTCA!B2854</f>
        <v>-000</v>
      </c>
      <c r="B2871" s="380">
        <f>PTCA!D2854</f>
        <v>0</v>
      </c>
      <c r="C2871" s="380">
        <f>PTCA!J2854</f>
        <v>0</v>
      </c>
      <c r="D2871" s="380">
        <f>PTCA!K2854</f>
        <v>0</v>
      </c>
      <c r="E2871" s="380">
        <f>PTCA!H2854</f>
        <v>0</v>
      </c>
      <c r="F2871" s="380">
        <f>PTCA!Z2854</f>
        <v>0</v>
      </c>
      <c r="G2871" s="380">
        <f>PTCA!AD2854</f>
        <v>0</v>
      </c>
      <c r="H2871" s="62"/>
      <c r="I2871" s="760">
        <f>PTCA!C2854</f>
        <v>0</v>
      </c>
      <c r="J2871" s="760" t="str">
        <f>PTCA!AK2854</f>
        <v/>
      </c>
      <c r="K2871" s="760">
        <f>PTCA!AL2854</f>
        <v>0</v>
      </c>
      <c r="L2871" s="62"/>
      <c r="M2871" s="607"/>
      <c r="N2871" s="62"/>
      <c r="O2871" s="63">
        <f>PTCA!AA4607</f>
        <v>0</v>
      </c>
      <c r="P2871" s="63">
        <f>PTCA!AF4607</f>
        <v>0</v>
      </c>
      <c r="Q2871" s="232" t="e">
        <f t="shared" si="89"/>
        <v>#DIV/0!</v>
      </c>
      <c r="R2871" s="544">
        <f>PTCA!AI4607</f>
        <v>0</v>
      </c>
      <c r="S2871" s="544">
        <f>PTCA!AJ2854</f>
        <v>0</v>
      </c>
      <c r="T2871" s="53"/>
      <c r="U2871" s="232" t="e">
        <f t="shared" si="90"/>
        <v>#DIV/0!</v>
      </c>
      <c r="V2871" s="272"/>
      <c r="X2871" s="255"/>
      <c r="Y2871" s="254"/>
    </row>
    <row r="2872" spans="1:25" ht="15">
      <c r="A2872" s="380" t="str">
        <f>PTCA!B2855</f>
        <v>-000</v>
      </c>
      <c r="B2872" s="380">
        <f>PTCA!D2855</f>
        <v>0</v>
      </c>
      <c r="C2872" s="380">
        <f>PTCA!J2855</f>
        <v>0</v>
      </c>
      <c r="D2872" s="380">
        <f>PTCA!K2855</f>
        <v>0</v>
      </c>
      <c r="E2872" s="380">
        <f>PTCA!H2855</f>
        <v>0</v>
      </c>
      <c r="F2872" s="380">
        <f>PTCA!Z2855</f>
        <v>0</v>
      </c>
      <c r="G2872" s="380">
        <f>PTCA!AD2855</f>
        <v>0</v>
      </c>
      <c r="H2872" s="62"/>
      <c r="I2872" s="760">
        <f>PTCA!C2855</f>
        <v>0</v>
      </c>
      <c r="J2872" s="760" t="str">
        <f>PTCA!AK2855</f>
        <v/>
      </c>
      <c r="K2872" s="760">
        <f>PTCA!AL2855</f>
        <v>0</v>
      </c>
      <c r="L2872" s="62"/>
      <c r="M2872" s="607"/>
      <c r="N2872" s="62"/>
      <c r="O2872" s="63">
        <f>PTCA!AA4608</f>
        <v>0</v>
      </c>
      <c r="P2872" s="63">
        <f>PTCA!AF4608</f>
        <v>0</v>
      </c>
      <c r="Q2872" s="232" t="e">
        <f t="shared" si="89"/>
        <v>#DIV/0!</v>
      </c>
      <c r="R2872" s="544">
        <f>PTCA!AI4608</f>
        <v>0</v>
      </c>
      <c r="S2872" s="544">
        <f>PTCA!AJ2855</f>
        <v>0</v>
      </c>
      <c r="T2872" s="53"/>
      <c r="U2872" s="232" t="e">
        <f t="shared" si="90"/>
        <v>#DIV/0!</v>
      </c>
      <c r="V2872" s="272"/>
      <c r="X2872" s="255"/>
      <c r="Y2872" s="254"/>
    </row>
    <row r="2873" spans="1:25" ht="15">
      <c r="A2873" s="380" t="str">
        <f>PTCA!B2856</f>
        <v>-000</v>
      </c>
      <c r="B2873" s="380">
        <f>PTCA!D2856</f>
        <v>0</v>
      </c>
      <c r="C2873" s="380">
        <f>PTCA!J2856</f>
        <v>0</v>
      </c>
      <c r="D2873" s="380">
        <f>PTCA!K2856</f>
        <v>0</v>
      </c>
      <c r="E2873" s="380">
        <f>PTCA!H2856</f>
        <v>0</v>
      </c>
      <c r="F2873" s="380">
        <f>PTCA!Z2856</f>
        <v>0</v>
      </c>
      <c r="G2873" s="380">
        <f>PTCA!AD2856</f>
        <v>0</v>
      </c>
      <c r="H2873" s="62"/>
      <c r="I2873" s="760">
        <f>PTCA!C2856</f>
        <v>0</v>
      </c>
      <c r="J2873" s="760" t="str">
        <f>PTCA!AK2856</f>
        <v/>
      </c>
      <c r="K2873" s="760">
        <f>PTCA!AL2856</f>
        <v>0</v>
      </c>
      <c r="L2873" s="62"/>
      <c r="M2873" s="607"/>
      <c r="N2873" s="62"/>
      <c r="O2873" s="63">
        <f>PTCA!AA4609</f>
        <v>0</v>
      </c>
      <c r="P2873" s="63">
        <f>PTCA!AF4609</f>
        <v>0</v>
      </c>
      <c r="Q2873" s="232" t="e">
        <f t="shared" si="89"/>
        <v>#DIV/0!</v>
      </c>
      <c r="R2873" s="544">
        <f>PTCA!AI4609</f>
        <v>0</v>
      </c>
      <c r="S2873" s="544">
        <f>PTCA!AJ2856</f>
        <v>0</v>
      </c>
      <c r="T2873" s="53"/>
      <c r="U2873" s="232" t="e">
        <f t="shared" si="90"/>
        <v>#DIV/0!</v>
      </c>
      <c r="V2873" s="272"/>
      <c r="X2873" s="255"/>
      <c r="Y2873" s="254"/>
    </row>
    <row r="2874" spans="1:25" ht="15">
      <c r="A2874" s="380" t="str">
        <f>PTCA!B2857</f>
        <v>-000</v>
      </c>
      <c r="B2874" s="380">
        <f>PTCA!D2857</f>
        <v>0</v>
      </c>
      <c r="C2874" s="380">
        <f>PTCA!J2857</f>
        <v>0</v>
      </c>
      <c r="D2874" s="380">
        <f>PTCA!K2857</f>
        <v>0</v>
      </c>
      <c r="E2874" s="380">
        <f>PTCA!H2857</f>
        <v>0</v>
      </c>
      <c r="F2874" s="380">
        <f>PTCA!Z2857</f>
        <v>0</v>
      </c>
      <c r="G2874" s="380">
        <f>PTCA!AD2857</f>
        <v>0</v>
      </c>
      <c r="H2874" s="62"/>
      <c r="I2874" s="760">
        <f>PTCA!C2857</f>
        <v>0</v>
      </c>
      <c r="J2874" s="760" t="str">
        <f>PTCA!AK2857</f>
        <v/>
      </c>
      <c r="K2874" s="760">
        <f>PTCA!AL2857</f>
        <v>0</v>
      </c>
      <c r="L2874" s="62"/>
      <c r="M2874" s="607"/>
      <c r="N2874" s="62"/>
      <c r="O2874" s="63">
        <f>PTCA!AA4610</f>
        <v>0</v>
      </c>
      <c r="P2874" s="63">
        <f>PTCA!AF4610</f>
        <v>0</v>
      </c>
      <c r="Q2874" s="232" t="e">
        <f t="shared" si="89"/>
        <v>#DIV/0!</v>
      </c>
      <c r="R2874" s="544">
        <f>PTCA!AI4610</f>
        <v>0</v>
      </c>
      <c r="S2874" s="544">
        <f>PTCA!AJ2857</f>
        <v>0</v>
      </c>
      <c r="T2874" s="53"/>
      <c r="U2874" s="232" t="e">
        <f t="shared" si="90"/>
        <v>#DIV/0!</v>
      </c>
      <c r="V2874" s="272"/>
      <c r="X2874" s="255"/>
      <c r="Y2874" s="254"/>
    </row>
    <row r="2875" spans="1:25" ht="15">
      <c r="A2875" s="380" t="str">
        <f>PTCA!B2858</f>
        <v>-000</v>
      </c>
      <c r="B2875" s="380">
        <f>PTCA!D2858</f>
        <v>0</v>
      </c>
      <c r="C2875" s="380">
        <f>PTCA!J2858</f>
        <v>0</v>
      </c>
      <c r="D2875" s="380">
        <f>PTCA!K2858</f>
        <v>0</v>
      </c>
      <c r="E2875" s="380">
        <f>PTCA!H2858</f>
        <v>0</v>
      </c>
      <c r="F2875" s="380">
        <f>PTCA!Z2858</f>
        <v>0</v>
      </c>
      <c r="G2875" s="380">
        <f>PTCA!AD2858</f>
        <v>0</v>
      </c>
      <c r="H2875" s="62"/>
      <c r="I2875" s="760">
        <f>PTCA!C2858</f>
        <v>0</v>
      </c>
      <c r="J2875" s="760" t="str">
        <f>PTCA!AK2858</f>
        <v/>
      </c>
      <c r="K2875" s="760">
        <f>PTCA!AL2858</f>
        <v>0</v>
      </c>
      <c r="L2875" s="62"/>
      <c r="M2875" s="607"/>
      <c r="N2875" s="62"/>
      <c r="O2875" s="63">
        <f>PTCA!AA4611</f>
        <v>0</v>
      </c>
      <c r="P2875" s="63">
        <f>PTCA!AF4611</f>
        <v>0</v>
      </c>
      <c r="Q2875" s="232" t="e">
        <f t="shared" si="89"/>
        <v>#DIV/0!</v>
      </c>
      <c r="R2875" s="544">
        <f>PTCA!AI4611</f>
        <v>0</v>
      </c>
      <c r="S2875" s="544">
        <f>PTCA!AJ2858</f>
        <v>0</v>
      </c>
      <c r="T2875" s="53"/>
      <c r="U2875" s="232" t="e">
        <f t="shared" si="90"/>
        <v>#DIV/0!</v>
      </c>
      <c r="V2875" s="272"/>
      <c r="X2875" s="255"/>
      <c r="Y2875" s="254"/>
    </row>
    <row r="2876" spans="1:25" ht="15">
      <c r="A2876" s="380" t="str">
        <f>PTCA!B2859</f>
        <v>-000</v>
      </c>
      <c r="B2876" s="380">
        <f>PTCA!D2859</f>
        <v>0</v>
      </c>
      <c r="C2876" s="380">
        <f>PTCA!J2859</f>
        <v>0</v>
      </c>
      <c r="D2876" s="380">
        <f>PTCA!K2859</f>
        <v>0</v>
      </c>
      <c r="E2876" s="380">
        <f>PTCA!H2859</f>
        <v>0</v>
      </c>
      <c r="F2876" s="380">
        <f>PTCA!Z2859</f>
        <v>0</v>
      </c>
      <c r="G2876" s="380">
        <f>PTCA!AD2859</f>
        <v>0</v>
      </c>
      <c r="H2876" s="62"/>
      <c r="I2876" s="760">
        <f>PTCA!C2859</f>
        <v>0</v>
      </c>
      <c r="J2876" s="760" t="str">
        <f>PTCA!AK2859</f>
        <v/>
      </c>
      <c r="K2876" s="760">
        <f>PTCA!AL2859</f>
        <v>0</v>
      </c>
      <c r="L2876" s="62"/>
      <c r="M2876" s="607"/>
      <c r="N2876" s="62"/>
      <c r="O2876" s="63">
        <f>PTCA!AA4612</f>
        <v>0</v>
      </c>
      <c r="P2876" s="63">
        <f>PTCA!AF4612</f>
        <v>0</v>
      </c>
      <c r="Q2876" s="232" t="e">
        <f t="shared" si="89"/>
        <v>#DIV/0!</v>
      </c>
      <c r="R2876" s="544">
        <f>PTCA!AI4612</f>
        <v>0</v>
      </c>
      <c r="S2876" s="544">
        <f>PTCA!AJ2859</f>
        <v>0</v>
      </c>
      <c r="T2876" s="53"/>
      <c r="U2876" s="232" t="e">
        <f t="shared" si="90"/>
        <v>#DIV/0!</v>
      </c>
      <c r="V2876" s="272"/>
      <c r="X2876" s="255"/>
      <c r="Y2876" s="254"/>
    </row>
    <row r="2877" spans="1:25" ht="15">
      <c r="A2877" s="380" t="str">
        <f>PTCA!B2860</f>
        <v>-000</v>
      </c>
      <c r="B2877" s="380">
        <f>PTCA!D2860</f>
        <v>0</v>
      </c>
      <c r="C2877" s="380">
        <f>PTCA!J2860</f>
        <v>0</v>
      </c>
      <c r="D2877" s="380">
        <f>PTCA!K2860</f>
        <v>0</v>
      </c>
      <c r="E2877" s="380">
        <f>PTCA!H2860</f>
        <v>0</v>
      </c>
      <c r="F2877" s="380">
        <f>PTCA!Z2860</f>
        <v>0</v>
      </c>
      <c r="G2877" s="380">
        <f>PTCA!AD2860</f>
        <v>0</v>
      </c>
      <c r="H2877" s="62"/>
      <c r="I2877" s="760">
        <f>PTCA!C2860</f>
        <v>0</v>
      </c>
      <c r="J2877" s="760" t="str">
        <f>PTCA!AK2860</f>
        <v/>
      </c>
      <c r="K2877" s="760">
        <f>PTCA!AL2860</f>
        <v>0</v>
      </c>
      <c r="L2877" s="62"/>
      <c r="M2877" s="607"/>
      <c r="N2877" s="62"/>
      <c r="O2877" s="63">
        <f>PTCA!AA4613</f>
        <v>0</v>
      </c>
      <c r="P2877" s="63">
        <f>PTCA!AF4613</f>
        <v>0</v>
      </c>
      <c r="Q2877" s="232" t="e">
        <f t="shared" si="89"/>
        <v>#DIV/0!</v>
      </c>
      <c r="R2877" s="544">
        <f>PTCA!AI4613</f>
        <v>0</v>
      </c>
      <c r="S2877" s="544">
        <f>PTCA!AJ2860</f>
        <v>0</v>
      </c>
      <c r="T2877" s="53"/>
      <c r="U2877" s="232" t="e">
        <f t="shared" si="90"/>
        <v>#DIV/0!</v>
      </c>
      <c r="V2877" s="272"/>
      <c r="X2877" s="255"/>
      <c r="Y2877" s="254"/>
    </row>
    <row r="2878" spans="1:25" ht="15">
      <c r="A2878" s="380" t="str">
        <f>PTCA!B2861</f>
        <v>-000</v>
      </c>
      <c r="B2878" s="380">
        <f>PTCA!D2861</f>
        <v>0</v>
      </c>
      <c r="C2878" s="380">
        <f>PTCA!J2861</f>
        <v>0</v>
      </c>
      <c r="D2878" s="380">
        <f>PTCA!K2861</f>
        <v>0</v>
      </c>
      <c r="E2878" s="380">
        <f>PTCA!H2861</f>
        <v>0</v>
      </c>
      <c r="F2878" s="380">
        <f>PTCA!Z2861</f>
        <v>0</v>
      </c>
      <c r="G2878" s="380">
        <f>PTCA!AD2861</f>
        <v>0</v>
      </c>
      <c r="H2878" s="62"/>
      <c r="I2878" s="760">
        <f>PTCA!C2861</f>
        <v>0</v>
      </c>
      <c r="J2878" s="760" t="str">
        <f>PTCA!AK2861</f>
        <v/>
      </c>
      <c r="K2878" s="760">
        <f>PTCA!AL2861</f>
        <v>0</v>
      </c>
      <c r="L2878" s="62"/>
      <c r="M2878" s="607"/>
      <c r="N2878" s="62"/>
      <c r="O2878" s="63">
        <f>PTCA!AA4614</f>
        <v>0</v>
      </c>
      <c r="P2878" s="63">
        <f>PTCA!AF4614</f>
        <v>0</v>
      </c>
      <c r="Q2878" s="232" t="e">
        <f t="shared" si="89"/>
        <v>#DIV/0!</v>
      </c>
      <c r="R2878" s="544">
        <f>PTCA!AI4614</f>
        <v>0</v>
      </c>
      <c r="S2878" s="544">
        <f>PTCA!AJ2861</f>
        <v>0</v>
      </c>
      <c r="T2878" s="53"/>
      <c r="U2878" s="232" t="e">
        <f t="shared" si="90"/>
        <v>#DIV/0!</v>
      </c>
      <c r="V2878" s="272"/>
      <c r="X2878" s="255"/>
      <c r="Y2878" s="254"/>
    </row>
    <row r="2879" spans="1:25" ht="15">
      <c r="A2879" s="380" t="str">
        <f>PTCA!B2862</f>
        <v>-000</v>
      </c>
      <c r="B2879" s="380">
        <f>PTCA!D2862</f>
        <v>0</v>
      </c>
      <c r="C2879" s="380">
        <f>PTCA!J2862</f>
        <v>0</v>
      </c>
      <c r="D2879" s="380">
        <f>PTCA!K2862</f>
        <v>0</v>
      </c>
      <c r="E2879" s="380">
        <f>PTCA!H2862</f>
        <v>0</v>
      </c>
      <c r="F2879" s="380">
        <f>PTCA!Z2862</f>
        <v>0</v>
      </c>
      <c r="G2879" s="380">
        <f>PTCA!AD2862</f>
        <v>0</v>
      </c>
      <c r="H2879" s="62"/>
      <c r="I2879" s="760">
        <f>PTCA!C2862</f>
        <v>0</v>
      </c>
      <c r="J2879" s="760" t="str">
        <f>PTCA!AK2862</f>
        <v/>
      </c>
      <c r="K2879" s="760">
        <f>PTCA!AL2862</f>
        <v>0</v>
      </c>
      <c r="L2879" s="62"/>
      <c r="M2879" s="607"/>
      <c r="N2879" s="62"/>
      <c r="O2879" s="63">
        <f>PTCA!AA4615</f>
        <v>0</v>
      </c>
      <c r="P2879" s="63">
        <f>PTCA!AF4615</f>
        <v>0</v>
      </c>
      <c r="Q2879" s="232" t="e">
        <f t="shared" si="89"/>
        <v>#DIV/0!</v>
      </c>
      <c r="R2879" s="544">
        <f>PTCA!AI4615</f>
        <v>0</v>
      </c>
      <c r="S2879" s="544">
        <f>PTCA!AJ2862</f>
        <v>0</v>
      </c>
      <c r="T2879" s="53"/>
      <c r="U2879" s="232" t="e">
        <f t="shared" si="90"/>
        <v>#DIV/0!</v>
      </c>
      <c r="V2879" s="272"/>
      <c r="X2879" s="255"/>
      <c r="Y2879" s="254"/>
    </row>
    <row r="2880" spans="1:25" ht="15">
      <c r="A2880" s="380" t="str">
        <f>PTCA!B2863</f>
        <v>-000</v>
      </c>
      <c r="B2880" s="380">
        <f>PTCA!D2863</f>
        <v>0</v>
      </c>
      <c r="C2880" s="380">
        <f>PTCA!J2863</f>
        <v>0</v>
      </c>
      <c r="D2880" s="380">
        <f>PTCA!K2863</f>
        <v>0</v>
      </c>
      <c r="E2880" s="380">
        <f>PTCA!H2863</f>
        <v>0</v>
      </c>
      <c r="F2880" s="380">
        <f>PTCA!Z2863</f>
        <v>0</v>
      </c>
      <c r="G2880" s="380">
        <f>PTCA!AD2863</f>
        <v>0</v>
      </c>
      <c r="H2880" s="62"/>
      <c r="I2880" s="760">
        <f>PTCA!C2863</f>
        <v>0</v>
      </c>
      <c r="J2880" s="760" t="str">
        <f>PTCA!AK2863</f>
        <v/>
      </c>
      <c r="K2880" s="760">
        <f>PTCA!AL2863</f>
        <v>0</v>
      </c>
      <c r="L2880" s="62"/>
      <c r="M2880" s="607"/>
      <c r="N2880" s="62"/>
      <c r="O2880" s="63">
        <f>PTCA!AA4616</f>
        <v>0</v>
      </c>
      <c r="P2880" s="63">
        <f>PTCA!AF4616</f>
        <v>0</v>
      </c>
      <c r="Q2880" s="232" t="e">
        <f t="shared" si="89"/>
        <v>#DIV/0!</v>
      </c>
      <c r="R2880" s="544">
        <f>PTCA!AI4616</f>
        <v>0</v>
      </c>
      <c r="S2880" s="544">
        <f>PTCA!AJ2863</f>
        <v>0</v>
      </c>
      <c r="T2880" s="53"/>
      <c r="U2880" s="232" t="e">
        <f t="shared" si="90"/>
        <v>#DIV/0!</v>
      </c>
      <c r="V2880" s="272"/>
      <c r="X2880" s="255"/>
      <c r="Y2880" s="254"/>
    </row>
    <row r="2881" spans="1:25" ht="15">
      <c r="A2881" s="380" t="str">
        <f>PTCA!B2864</f>
        <v>-000</v>
      </c>
      <c r="B2881" s="380">
        <f>PTCA!D2864</f>
        <v>0</v>
      </c>
      <c r="C2881" s="380">
        <f>PTCA!J2864</f>
        <v>0</v>
      </c>
      <c r="D2881" s="380">
        <f>PTCA!K2864</f>
        <v>0</v>
      </c>
      <c r="E2881" s="380">
        <f>PTCA!H2864</f>
        <v>0</v>
      </c>
      <c r="F2881" s="380">
        <f>PTCA!Z2864</f>
        <v>0</v>
      </c>
      <c r="G2881" s="380">
        <f>PTCA!AD2864</f>
        <v>0</v>
      </c>
      <c r="H2881" s="62"/>
      <c r="I2881" s="760">
        <f>PTCA!C2864</f>
        <v>0</v>
      </c>
      <c r="J2881" s="760" t="str">
        <f>PTCA!AK2864</f>
        <v/>
      </c>
      <c r="K2881" s="760">
        <f>PTCA!AL2864</f>
        <v>0</v>
      </c>
      <c r="L2881" s="62"/>
      <c r="M2881" s="607"/>
      <c r="N2881" s="62"/>
      <c r="O2881" s="63">
        <f>PTCA!AA4617</f>
        <v>0</v>
      </c>
      <c r="P2881" s="63">
        <f>PTCA!AF4617</f>
        <v>0</v>
      </c>
      <c r="Q2881" s="232" t="e">
        <f t="shared" si="89"/>
        <v>#DIV/0!</v>
      </c>
      <c r="R2881" s="544">
        <f>PTCA!AI4617</f>
        <v>0</v>
      </c>
      <c r="S2881" s="544">
        <f>PTCA!AJ2864</f>
        <v>0</v>
      </c>
      <c r="T2881" s="53"/>
      <c r="U2881" s="232" t="e">
        <f t="shared" si="90"/>
        <v>#DIV/0!</v>
      </c>
      <c r="V2881" s="272"/>
      <c r="X2881" s="255"/>
      <c r="Y2881" s="254"/>
    </row>
    <row r="2882" spans="1:25" ht="15">
      <c r="A2882" s="380" t="str">
        <f>PTCA!B2865</f>
        <v>-000</v>
      </c>
      <c r="B2882" s="380">
        <f>PTCA!D2865</f>
        <v>0</v>
      </c>
      <c r="C2882" s="380">
        <f>PTCA!J2865</f>
        <v>0</v>
      </c>
      <c r="D2882" s="380">
        <f>PTCA!K2865</f>
        <v>0</v>
      </c>
      <c r="E2882" s="380">
        <f>PTCA!H2865</f>
        <v>0</v>
      </c>
      <c r="F2882" s="380">
        <f>PTCA!Z2865</f>
        <v>0</v>
      </c>
      <c r="G2882" s="380">
        <f>PTCA!AD2865</f>
        <v>0</v>
      </c>
      <c r="H2882" s="62"/>
      <c r="I2882" s="760">
        <f>PTCA!C2865</f>
        <v>0</v>
      </c>
      <c r="J2882" s="760" t="str">
        <f>PTCA!AK2865</f>
        <v/>
      </c>
      <c r="K2882" s="760">
        <f>PTCA!AL2865</f>
        <v>0</v>
      </c>
      <c r="L2882" s="62"/>
      <c r="M2882" s="607"/>
      <c r="N2882" s="62"/>
      <c r="O2882" s="63">
        <f>PTCA!AA4618</f>
        <v>0</v>
      </c>
      <c r="P2882" s="63">
        <f>PTCA!AF4618</f>
        <v>0</v>
      </c>
      <c r="Q2882" s="232" t="e">
        <f t="shared" si="89"/>
        <v>#DIV/0!</v>
      </c>
      <c r="R2882" s="544">
        <f>PTCA!AI4618</f>
        <v>0</v>
      </c>
      <c r="S2882" s="544">
        <f>PTCA!AJ2865</f>
        <v>0</v>
      </c>
      <c r="T2882" s="53"/>
      <c r="U2882" s="232" t="e">
        <f t="shared" si="90"/>
        <v>#DIV/0!</v>
      </c>
      <c r="V2882" s="272"/>
      <c r="X2882" s="255"/>
      <c r="Y2882" s="254"/>
    </row>
    <row r="2883" spans="1:25" ht="15">
      <c r="A2883" s="380" t="str">
        <f>PTCA!B2866</f>
        <v>-000</v>
      </c>
      <c r="B2883" s="380">
        <f>PTCA!D2866</f>
        <v>0</v>
      </c>
      <c r="C2883" s="380">
        <f>PTCA!J2866</f>
        <v>0</v>
      </c>
      <c r="D2883" s="380">
        <f>PTCA!K2866</f>
        <v>0</v>
      </c>
      <c r="E2883" s="380">
        <f>PTCA!H2866</f>
        <v>0</v>
      </c>
      <c r="F2883" s="380">
        <f>PTCA!Z2866</f>
        <v>0</v>
      </c>
      <c r="G2883" s="380">
        <f>PTCA!AD2866</f>
        <v>0</v>
      </c>
      <c r="H2883" s="62"/>
      <c r="I2883" s="760">
        <f>PTCA!C2866</f>
        <v>0</v>
      </c>
      <c r="J2883" s="760" t="str">
        <f>PTCA!AK2866</f>
        <v/>
      </c>
      <c r="K2883" s="760">
        <f>PTCA!AL2866</f>
        <v>0</v>
      </c>
      <c r="L2883" s="62"/>
      <c r="M2883" s="607"/>
      <c r="N2883" s="62"/>
      <c r="O2883" s="63">
        <f>PTCA!AA4619</f>
        <v>0</v>
      </c>
      <c r="P2883" s="63">
        <f>PTCA!AF4619</f>
        <v>0</v>
      </c>
      <c r="Q2883" s="232" t="e">
        <f t="shared" si="89"/>
        <v>#DIV/0!</v>
      </c>
      <c r="R2883" s="544">
        <f>PTCA!AI4619</f>
        <v>0</v>
      </c>
      <c r="S2883" s="544">
        <f>PTCA!AJ2866</f>
        <v>0</v>
      </c>
      <c r="T2883" s="53"/>
      <c r="U2883" s="232" t="e">
        <f t="shared" si="90"/>
        <v>#DIV/0!</v>
      </c>
      <c r="V2883" s="272"/>
      <c r="X2883" s="255"/>
      <c r="Y2883" s="254"/>
    </row>
    <row r="2884" spans="1:25" ht="15">
      <c r="A2884" s="380" t="str">
        <f>PTCA!B2867</f>
        <v>-000</v>
      </c>
      <c r="B2884" s="380">
        <f>PTCA!D2867</f>
        <v>0</v>
      </c>
      <c r="C2884" s="380">
        <f>PTCA!J2867</f>
        <v>0</v>
      </c>
      <c r="D2884" s="380">
        <f>PTCA!K2867</f>
        <v>0</v>
      </c>
      <c r="E2884" s="380">
        <f>PTCA!H2867</f>
        <v>0</v>
      </c>
      <c r="F2884" s="380">
        <f>PTCA!Z2867</f>
        <v>0</v>
      </c>
      <c r="G2884" s="380">
        <f>PTCA!AD2867</f>
        <v>0</v>
      </c>
      <c r="H2884" s="62"/>
      <c r="I2884" s="760">
        <f>PTCA!C2867</f>
        <v>0</v>
      </c>
      <c r="J2884" s="760" t="str">
        <f>PTCA!AK2867</f>
        <v/>
      </c>
      <c r="K2884" s="760">
        <f>PTCA!AL2867</f>
        <v>0</v>
      </c>
      <c r="L2884" s="62"/>
      <c r="M2884" s="607"/>
      <c r="N2884" s="62"/>
      <c r="O2884" s="63">
        <f>PTCA!AA4620</f>
        <v>0</v>
      </c>
      <c r="P2884" s="63">
        <f>PTCA!AF4620</f>
        <v>0</v>
      </c>
      <c r="Q2884" s="232" t="e">
        <f t="shared" si="89"/>
        <v>#DIV/0!</v>
      </c>
      <c r="R2884" s="544">
        <f>PTCA!AI4620</f>
        <v>0</v>
      </c>
      <c r="S2884" s="544">
        <f>PTCA!AJ2867</f>
        <v>0</v>
      </c>
      <c r="T2884" s="53"/>
      <c r="U2884" s="232" t="e">
        <f t="shared" si="90"/>
        <v>#DIV/0!</v>
      </c>
      <c r="V2884" s="272"/>
      <c r="X2884" s="255"/>
      <c r="Y2884" s="254"/>
    </row>
    <row r="2885" spans="1:25" ht="15">
      <c r="A2885" s="380" t="str">
        <f>PTCA!B2868</f>
        <v>-000</v>
      </c>
      <c r="B2885" s="380">
        <f>PTCA!D2868</f>
        <v>0</v>
      </c>
      <c r="C2885" s="380">
        <f>PTCA!J2868</f>
        <v>0</v>
      </c>
      <c r="D2885" s="380">
        <f>PTCA!K2868</f>
        <v>0</v>
      </c>
      <c r="E2885" s="380">
        <f>PTCA!H2868</f>
        <v>0</v>
      </c>
      <c r="F2885" s="380">
        <f>PTCA!Z2868</f>
        <v>0</v>
      </c>
      <c r="G2885" s="380">
        <f>PTCA!AD2868</f>
        <v>0</v>
      </c>
      <c r="H2885" s="62"/>
      <c r="I2885" s="760">
        <f>PTCA!C2868</f>
        <v>0</v>
      </c>
      <c r="J2885" s="760" t="str">
        <f>PTCA!AK2868</f>
        <v/>
      </c>
      <c r="K2885" s="760">
        <f>PTCA!AL2868</f>
        <v>0</v>
      </c>
      <c r="L2885" s="62"/>
      <c r="M2885" s="607"/>
      <c r="N2885" s="62"/>
      <c r="O2885" s="63">
        <f>PTCA!AA4621</f>
        <v>0</v>
      </c>
      <c r="P2885" s="63">
        <f>PTCA!AF4621</f>
        <v>0</v>
      </c>
      <c r="Q2885" s="232" t="e">
        <f t="shared" ref="Q2885:Q2948" si="91">P2885/O2885</f>
        <v>#DIV/0!</v>
      </c>
      <c r="R2885" s="544">
        <f>PTCA!AI4621</f>
        <v>0</v>
      </c>
      <c r="S2885" s="544">
        <f>PTCA!AJ2868</f>
        <v>0</v>
      </c>
      <c r="T2885" s="53"/>
      <c r="U2885" s="232" t="e">
        <f t="shared" si="90"/>
        <v>#DIV/0!</v>
      </c>
      <c r="V2885" s="272"/>
      <c r="X2885" s="255"/>
      <c r="Y2885" s="254"/>
    </row>
    <row r="2886" spans="1:25" ht="15">
      <c r="A2886" s="380" t="str">
        <f>PTCA!B2869</f>
        <v>-000</v>
      </c>
      <c r="B2886" s="380">
        <f>PTCA!D2869</f>
        <v>0</v>
      </c>
      <c r="C2886" s="380">
        <f>PTCA!J2869</f>
        <v>0</v>
      </c>
      <c r="D2886" s="380">
        <f>PTCA!K2869</f>
        <v>0</v>
      </c>
      <c r="E2886" s="380">
        <f>PTCA!H2869</f>
        <v>0</v>
      </c>
      <c r="F2886" s="380">
        <f>PTCA!Z2869</f>
        <v>0</v>
      </c>
      <c r="G2886" s="380">
        <f>PTCA!AD2869</f>
        <v>0</v>
      </c>
      <c r="H2886" s="62"/>
      <c r="I2886" s="760">
        <f>PTCA!C2869</f>
        <v>0</v>
      </c>
      <c r="J2886" s="760" t="str">
        <f>PTCA!AK2869</f>
        <v/>
      </c>
      <c r="K2886" s="760">
        <f>PTCA!AL2869</f>
        <v>0</v>
      </c>
      <c r="L2886" s="62"/>
      <c r="M2886" s="607"/>
      <c r="N2886" s="62"/>
      <c r="O2886" s="63">
        <f>PTCA!AA4622</f>
        <v>0</v>
      </c>
      <c r="P2886" s="63">
        <f>PTCA!AF4622</f>
        <v>0</v>
      </c>
      <c r="Q2886" s="232" t="e">
        <f t="shared" si="91"/>
        <v>#DIV/0!</v>
      </c>
      <c r="R2886" s="544">
        <f>PTCA!AI4622</f>
        <v>0</v>
      </c>
      <c r="S2886" s="544">
        <f>PTCA!AJ2869</f>
        <v>0</v>
      </c>
      <c r="T2886" s="53"/>
      <c r="U2886" s="232" t="e">
        <f t="shared" si="90"/>
        <v>#DIV/0!</v>
      </c>
      <c r="V2886" s="272"/>
      <c r="X2886" s="255"/>
      <c r="Y2886" s="254"/>
    </row>
    <row r="2887" spans="1:25" ht="15">
      <c r="A2887" s="380" t="str">
        <f>PTCA!B2870</f>
        <v>-000</v>
      </c>
      <c r="B2887" s="380">
        <f>PTCA!D2870</f>
        <v>0</v>
      </c>
      <c r="C2887" s="380">
        <f>PTCA!J2870</f>
        <v>0</v>
      </c>
      <c r="D2887" s="380">
        <f>PTCA!K2870</f>
        <v>0</v>
      </c>
      <c r="E2887" s="380">
        <f>PTCA!H2870</f>
        <v>0</v>
      </c>
      <c r="F2887" s="380">
        <f>PTCA!Z2870</f>
        <v>0</v>
      </c>
      <c r="G2887" s="380">
        <f>PTCA!AD2870</f>
        <v>0</v>
      </c>
      <c r="H2887" s="62"/>
      <c r="I2887" s="760">
        <f>PTCA!C2870</f>
        <v>0</v>
      </c>
      <c r="J2887" s="760" t="str">
        <f>PTCA!AK2870</f>
        <v/>
      </c>
      <c r="K2887" s="760">
        <f>PTCA!AL2870</f>
        <v>0</v>
      </c>
      <c r="L2887" s="62"/>
      <c r="M2887" s="607"/>
      <c r="N2887" s="62"/>
      <c r="O2887" s="63">
        <f>PTCA!AA4623</f>
        <v>0</v>
      </c>
      <c r="P2887" s="63">
        <f>PTCA!AF4623</f>
        <v>0</v>
      </c>
      <c r="Q2887" s="232" t="e">
        <f t="shared" si="91"/>
        <v>#DIV/0!</v>
      </c>
      <c r="R2887" s="544">
        <f>PTCA!AI4623</f>
        <v>0</v>
      </c>
      <c r="S2887" s="544">
        <f>PTCA!AJ2870</f>
        <v>0</v>
      </c>
      <c r="T2887" s="53"/>
      <c r="U2887" s="232" t="e">
        <f t="shared" si="90"/>
        <v>#DIV/0!</v>
      </c>
      <c r="V2887" s="272"/>
      <c r="X2887" s="255"/>
      <c r="Y2887" s="254"/>
    </row>
    <row r="2888" spans="1:25" ht="15">
      <c r="A2888" s="380" t="str">
        <f>PTCA!B2871</f>
        <v>-000</v>
      </c>
      <c r="B2888" s="380">
        <f>PTCA!D2871</f>
        <v>0</v>
      </c>
      <c r="C2888" s="380">
        <f>PTCA!J2871</f>
        <v>0</v>
      </c>
      <c r="D2888" s="380">
        <f>PTCA!K2871</f>
        <v>0</v>
      </c>
      <c r="E2888" s="380">
        <f>PTCA!H2871</f>
        <v>0</v>
      </c>
      <c r="F2888" s="380">
        <f>PTCA!Z2871</f>
        <v>0</v>
      </c>
      <c r="G2888" s="380">
        <f>PTCA!AD2871</f>
        <v>0</v>
      </c>
      <c r="H2888" s="62"/>
      <c r="I2888" s="760">
        <f>PTCA!C2871</f>
        <v>0</v>
      </c>
      <c r="J2888" s="760" t="str">
        <f>PTCA!AK2871</f>
        <v/>
      </c>
      <c r="K2888" s="760">
        <f>PTCA!AL2871</f>
        <v>0</v>
      </c>
      <c r="L2888" s="62"/>
      <c r="M2888" s="607"/>
      <c r="N2888" s="62"/>
      <c r="O2888" s="63">
        <f>PTCA!AA4624</f>
        <v>0</v>
      </c>
      <c r="P2888" s="63">
        <f>PTCA!AF4624</f>
        <v>0</v>
      </c>
      <c r="Q2888" s="232" t="e">
        <f t="shared" si="91"/>
        <v>#DIV/0!</v>
      </c>
      <c r="R2888" s="544">
        <f>PTCA!AI4624</f>
        <v>0</v>
      </c>
      <c r="S2888" s="544">
        <f>PTCA!AJ2871</f>
        <v>0</v>
      </c>
      <c r="T2888" s="53"/>
      <c r="U2888" s="232" t="e">
        <f t="shared" si="90"/>
        <v>#DIV/0!</v>
      </c>
      <c r="V2888" s="272"/>
      <c r="X2888" s="255"/>
      <c r="Y2888" s="254"/>
    </row>
    <row r="2889" spans="1:25" ht="15">
      <c r="A2889" s="380" t="str">
        <f>PTCA!B2872</f>
        <v>-000</v>
      </c>
      <c r="B2889" s="380">
        <f>PTCA!D2872</f>
        <v>0</v>
      </c>
      <c r="C2889" s="380">
        <f>PTCA!J2872</f>
        <v>0</v>
      </c>
      <c r="D2889" s="380">
        <f>PTCA!K2872</f>
        <v>0</v>
      </c>
      <c r="E2889" s="380">
        <f>PTCA!H2872</f>
        <v>0</v>
      </c>
      <c r="F2889" s="380">
        <f>PTCA!Z2872</f>
        <v>0</v>
      </c>
      <c r="G2889" s="380">
        <f>PTCA!AD2872</f>
        <v>0</v>
      </c>
      <c r="H2889" s="62"/>
      <c r="I2889" s="760">
        <f>PTCA!C2872</f>
        <v>0</v>
      </c>
      <c r="J2889" s="760" t="str">
        <f>PTCA!AK2872</f>
        <v/>
      </c>
      <c r="K2889" s="760">
        <f>PTCA!AL2872</f>
        <v>0</v>
      </c>
      <c r="L2889" s="62"/>
      <c r="M2889" s="607"/>
      <c r="N2889" s="62"/>
      <c r="O2889" s="63">
        <f>PTCA!AA4625</f>
        <v>0</v>
      </c>
      <c r="P2889" s="63">
        <f>PTCA!AF4625</f>
        <v>0</v>
      </c>
      <c r="Q2889" s="232" t="e">
        <f t="shared" si="91"/>
        <v>#DIV/0!</v>
      </c>
      <c r="R2889" s="544">
        <f>PTCA!AI4625</f>
        <v>0</v>
      </c>
      <c r="S2889" s="544">
        <f>PTCA!AJ2872</f>
        <v>0</v>
      </c>
      <c r="T2889" s="53"/>
      <c r="U2889" s="232" t="e">
        <f t="shared" si="90"/>
        <v>#DIV/0!</v>
      </c>
      <c r="V2889" s="272"/>
      <c r="X2889" s="255"/>
      <c r="Y2889" s="254"/>
    </row>
    <row r="2890" spans="1:25" ht="15">
      <c r="A2890" s="380" t="str">
        <f>PTCA!B2873</f>
        <v>-000</v>
      </c>
      <c r="B2890" s="380">
        <f>PTCA!D2873</f>
        <v>0</v>
      </c>
      <c r="C2890" s="380">
        <f>PTCA!J2873</f>
        <v>0</v>
      </c>
      <c r="D2890" s="380">
        <f>PTCA!K2873</f>
        <v>0</v>
      </c>
      <c r="E2890" s="380">
        <f>PTCA!H2873</f>
        <v>0</v>
      </c>
      <c r="F2890" s="380">
        <f>PTCA!Z2873</f>
        <v>0</v>
      </c>
      <c r="G2890" s="380">
        <f>PTCA!AD2873</f>
        <v>0</v>
      </c>
      <c r="H2890" s="62"/>
      <c r="I2890" s="760">
        <f>PTCA!C2873</f>
        <v>0</v>
      </c>
      <c r="J2890" s="760" t="str">
        <f>PTCA!AK2873</f>
        <v/>
      </c>
      <c r="K2890" s="760">
        <f>PTCA!AL2873</f>
        <v>0</v>
      </c>
      <c r="L2890" s="62"/>
      <c r="M2890" s="607"/>
      <c r="N2890" s="62"/>
      <c r="O2890" s="63">
        <f>PTCA!AA4626</f>
        <v>0</v>
      </c>
      <c r="P2890" s="63">
        <f>PTCA!AF4626</f>
        <v>0</v>
      </c>
      <c r="Q2890" s="232" t="e">
        <f t="shared" si="91"/>
        <v>#DIV/0!</v>
      </c>
      <c r="R2890" s="544">
        <f>PTCA!AI4626</f>
        <v>0</v>
      </c>
      <c r="S2890" s="544">
        <f>PTCA!AJ2873</f>
        <v>0</v>
      </c>
      <c r="T2890" s="53"/>
      <c r="U2890" s="232" t="e">
        <f t="shared" si="90"/>
        <v>#DIV/0!</v>
      </c>
      <c r="V2890" s="272"/>
      <c r="X2890" s="255"/>
      <c r="Y2890" s="254"/>
    </row>
    <row r="2891" spans="1:25" ht="15">
      <c r="A2891" s="380" t="str">
        <f>PTCA!B2874</f>
        <v>-000</v>
      </c>
      <c r="B2891" s="380">
        <f>PTCA!D2874</f>
        <v>0</v>
      </c>
      <c r="C2891" s="380">
        <f>PTCA!J2874</f>
        <v>0</v>
      </c>
      <c r="D2891" s="380">
        <f>PTCA!K2874</f>
        <v>0</v>
      </c>
      <c r="E2891" s="380">
        <f>PTCA!H2874</f>
        <v>0</v>
      </c>
      <c r="F2891" s="380">
        <f>PTCA!Z2874</f>
        <v>0</v>
      </c>
      <c r="G2891" s="380">
        <f>PTCA!AD2874</f>
        <v>0</v>
      </c>
      <c r="H2891" s="62"/>
      <c r="I2891" s="760">
        <f>PTCA!C2874</f>
        <v>0</v>
      </c>
      <c r="J2891" s="760" t="str">
        <f>PTCA!AK2874</f>
        <v/>
      </c>
      <c r="K2891" s="760">
        <f>PTCA!AL2874</f>
        <v>0</v>
      </c>
      <c r="L2891" s="62"/>
      <c r="M2891" s="607"/>
      <c r="N2891" s="62"/>
      <c r="O2891" s="63">
        <f>PTCA!AA4627</f>
        <v>0</v>
      </c>
      <c r="P2891" s="63">
        <f>PTCA!AF4627</f>
        <v>0</v>
      </c>
      <c r="Q2891" s="232" t="e">
        <f t="shared" si="91"/>
        <v>#DIV/0!</v>
      </c>
      <c r="R2891" s="544">
        <f>PTCA!AI4627</f>
        <v>0</v>
      </c>
      <c r="S2891" s="544">
        <f>PTCA!AJ2874</f>
        <v>0</v>
      </c>
      <c r="T2891" s="53"/>
      <c r="U2891" s="232" t="e">
        <f t="shared" si="90"/>
        <v>#DIV/0!</v>
      </c>
      <c r="V2891" s="272"/>
      <c r="X2891" s="255"/>
      <c r="Y2891" s="254"/>
    </row>
    <row r="2892" spans="1:25" ht="15">
      <c r="A2892" s="380" t="str">
        <f>PTCA!B2875</f>
        <v>-000</v>
      </c>
      <c r="B2892" s="380">
        <f>PTCA!D2875</f>
        <v>0</v>
      </c>
      <c r="C2892" s="380">
        <f>PTCA!J2875</f>
        <v>0</v>
      </c>
      <c r="D2892" s="380">
        <f>PTCA!K2875</f>
        <v>0</v>
      </c>
      <c r="E2892" s="380">
        <f>PTCA!H2875</f>
        <v>0</v>
      </c>
      <c r="F2892" s="380">
        <f>PTCA!Z2875</f>
        <v>0</v>
      </c>
      <c r="G2892" s="380">
        <f>PTCA!AD2875</f>
        <v>0</v>
      </c>
      <c r="H2892" s="62"/>
      <c r="I2892" s="760">
        <f>PTCA!C2875</f>
        <v>0</v>
      </c>
      <c r="J2892" s="760" t="str">
        <f>PTCA!AK2875</f>
        <v/>
      </c>
      <c r="K2892" s="760">
        <f>PTCA!AL2875</f>
        <v>0</v>
      </c>
      <c r="L2892" s="62"/>
      <c r="M2892" s="607"/>
      <c r="N2892" s="62"/>
      <c r="O2892" s="63">
        <f>PTCA!AA4628</f>
        <v>0</v>
      </c>
      <c r="P2892" s="63">
        <f>PTCA!AF4628</f>
        <v>0</v>
      </c>
      <c r="Q2892" s="232" t="e">
        <f t="shared" si="91"/>
        <v>#DIV/0!</v>
      </c>
      <c r="R2892" s="544">
        <f>PTCA!AI4628</f>
        <v>0</v>
      </c>
      <c r="S2892" s="544">
        <f>PTCA!AJ2875</f>
        <v>0</v>
      </c>
      <c r="T2892" s="53"/>
      <c r="U2892" s="232" t="e">
        <f t="shared" si="90"/>
        <v>#DIV/0!</v>
      </c>
      <c r="V2892" s="272"/>
      <c r="X2892" s="255"/>
      <c r="Y2892" s="254"/>
    </row>
    <row r="2893" spans="1:25" ht="15">
      <c r="A2893" s="380" t="str">
        <f>PTCA!B2876</f>
        <v>-000</v>
      </c>
      <c r="B2893" s="380">
        <f>PTCA!D2876</f>
        <v>0</v>
      </c>
      <c r="C2893" s="380">
        <f>PTCA!J2876</f>
        <v>0</v>
      </c>
      <c r="D2893" s="380">
        <f>PTCA!K2876</f>
        <v>0</v>
      </c>
      <c r="E2893" s="380">
        <f>PTCA!H2876</f>
        <v>0</v>
      </c>
      <c r="F2893" s="380">
        <f>PTCA!Z2876</f>
        <v>0</v>
      </c>
      <c r="G2893" s="380">
        <f>PTCA!AD2876</f>
        <v>0</v>
      </c>
      <c r="H2893" s="62"/>
      <c r="I2893" s="760">
        <f>PTCA!C2876</f>
        <v>0</v>
      </c>
      <c r="J2893" s="760" t="str">
        <f>PTCA!AK2876</f>
        <v/>
      </c>
      <c r="K2893" s="760">
        <f>PTCA!AL2876</f>
        <v>0</v>
      </c>
      <c r="L2893" s="62"/>
      <c r="M2893" s="607"/>
      <c r="N2893" s="62"/>
      <c r="O2893" s="63">
        <f>PTCA!AA4629</f>
        <v>0</v>
      </c>
      <c r="P2893" s="63">
        <f>PTCA!AF4629</f>
        <v>0</v>
      </c>
      <c r="Q2893" s="232" t="e">
        <f t="shared" si="91"/>
        <v>#DIV/0!</v>
      </c>
      <c r="R2893" s="544">
        <f>PTCA!AI4629</f>
        <v>0</v>
      </c>
      <c r="S2893" s="544">
        <f>PTCA!AJ2876</f>
        <v>0</v>
      </c>
      <c r="T2893" s="53"/>
      <c r="U2893" s="232" t="e">
        <f t="shared" si="90"/>
        <v>#DIV/0!</v>
      </c>
      <c r="V2893" s="272"/>
      <c r="X2893" s="255"/>
      <c r="Y2893" s="254"/>
    </row>
    <row r="2894" spans="1:25" ht="15">
      <c r="A2894" s="380" t="str">
        <f>PTCA!B2877</f>
        <v>-000</v>
      </c>
      <c r="B2894" s="380">
        <f>PTCA!D2877</f>
        <v>0</v>
      </c>
      <c r="C2894" s="380">
        <f>PTCA!J2877</f>
        <v>0</v>
      </c>
      <c r="D2894" s="380">
        <f>PTCA!K2877</f>
        <v>0</v>
      </c>
      <c r="E2894" s="380">
        <f>PTCA!H2877</f>
        <v>0</v>
      </c>
      <c r="F2894" s="380">
        <f>PTCA!Z2877</f>
        <v>0</v>
      </c>
      <c r="G2894" s="380">
        <f>PTCA!AD2877</f>
        <v>0</v>
      </c>
      <c r="H2894" s="62"/>
      <c r="I2894" s="760">
        <f>PTCA!C2877</f>
        <v>0</v>
      </c>
      <c r="J2894" s="760" t="str">
        <f>PTCA!AK2877</f>
        <v/>
      </c>
      <c r="K2894" s="760">
        <f>PTCA!AL2877</f>
        <v>0</v>
      </c>
      <c r="L2894" s="62"/>
      <c r="M2894" s="607"/>
      <c r="N2894" s="62"/>
      <c r="O2894" s="63">
        <f>PTCA!AA4630</f>
        <v>0</v>
      </c>
      <c r="P2894" s="63">
        <f>PTCA!AF4630</f>
        <v>0</v>
      </c>
      <c r="Q2894" s="232" t="e">
        <f t="shared" si="91"/>
        <v>#DIV/0!</v>
      </c>
      <c r="R2894" s="544">
        <f>PTCA!AI4630</f>
        <v>0</v>
      </c>
      <c r="S2894" s="544">
        <f>PTCA!AJ2877</f>
        <v>0</v>
      </c>
      <c r="T2894" s="53"/>
      <c r="U2894" s="232" t="e">
        <f t="shared" si="90"/>
        <v>#DIV/0!</v>
      </c>
      <c r="V2894" s="272"/>
      <c r="X2894" s="255"/>
      <c r="Y2894" s="254"/>
    </row>
    <row r="2895" spans="1:25" ht="15">
      <c r="A2895" s="380" t="str">
        <f>PTCA!B2878</f>
        <v>-000</v>
      </c>
      <c r="B2895" s="380">
        <f>PTCA!D2878</f>
        <v>0</v>
      </c>
      <c r="C2895" s="380">
        <f>PTCA!J2878</f>
        <v>0</v>
      </c>
      <c r="D2895" s="380">
        <f>PTCA!K2878</f>
        <v>0</v>
      </c>
      <c r="E2895" s="380">
        <f>PTCA!H2878</f>
        <v>0</v>
      </c>
      <c r="F2895" s="380">
        <f>PTCA!Z2878</f>
        <v>0</v>
      </c>
      <c r="G2895" s="380">
        <f>PTCA!AD2878</f>
        <v>0</v>
      </c>
      <c r="H2895" s="62"/>
      <c r="I2895" s="760">
        <f>PTCA!C2878</f>
        <v>0</v>
      </c>
      <c r="J2895" s="760" t="str">
        <f>PTCA!AK2878</f>
        <v/>
      </c>
      <c r="K2895" s="760">
        <f>PTCA!AL2878</f>
        <v>0</v>
      </c>
      <c r="L2895" s="62"/>
      <c r="M2895" s="607"/>
      <c r="N2895" s="62"/>
      <c r="O2895" s="63">
        <f>PTCA!AA4631</f>
        <v>0</v>
      </c>
      <c r="P2895" s="63">
        <f>PTCA!AF4631</f>
        <v>0</v>
      </c>
      <c r="Q2895" s="232" t="e">
        <f t="shared" si="91"/>
        <v>#DIV/0!</v>
      </c>
      <c r="R2895" s="544">
        <f>PTCA!AI4631</f>
        <v>0</v>
      </c>
      <c r="S2895" s="544">
        <f>PTCA!AJ2878</f>
        <v>0</v>
      </c>
      <c r="T2895" s="53"/>
      <c r="U2895" s="232" t="e">
        <f t="shared" si="90"/>
        <v>#DIV/0!</v>
      </c>
      <c r="V2895" s="272"/>
      <c r="X2895" s="255"/>
      <c r="Y2895" s="254"/>
    </row>
    <row r="2896" spans="1:25" ht="15">
      <c r="A2896" s="380" t="str">
        <f>PTCA!B2879</f>
        <v>-000</v>
      </c>
      <c r="B2896" s="380">
        <f>PTCA!D2879</f>
        <v>0</v>
      </c>
      <c r="C2896" s="380">
        <f>PTCA!J2879</f>
        <v>0</v>
      </c>
      <c r="D2896" s="380">
        <f>PTCA!K2879</f>
        <v>0</v>
      </c>
      <c r="E2896" s="380">
        <f>PTCA!H2879</f>
        <v>0</v>
      </c>
      <c r="F2896" s="380">
        <f>PTCA!Z2879</f>
        <v>0</v>
      </c>
      <c r="G2896" s="380">
        <f>PTCA!AD2879</f>
        <v>0</v>
      </c>
      <c r="H2896" s="62"/>
      <c r="I2896" s="760">
        <f>PTCA!C2879</f>
        <v>0</v>
      </c>
      <c r="J2896" s="760" t="str">
        <f>PTCA!AK2879</f>
        <v/>
      </c>
      <c r="K2896" s="760">
        <f>PTCA!AL2879</f>
        <v>0</v>
      </c>
      <c r="L2896" s="62"/>
      <c r="M2896" s="607"/>
      <c r="N2896" s="62"/>
      <c r="O2896" s="63">
        <f>PTCA!AA4632</f>
        <v>0</v>
      </c>
      <c r="P2896" s="63">
        <f>PTCA!AF4632</f>
        <v>0</v>
      </c>
      <c r="Q2896" s="232" t="e">
        <f t="shared" si="91"/>
        <v>#DIV/0!</v>
      </c>
      <c r="R2896" s="544">
        <f>PTCA!AI4632</f>
        <v>0</v>
      </c>
      <c r="S2896" s="544">
        <f>PTCA!AJ2879</f>
        <v>0</v>
      </c>
      <c r="T2896" s="53"/>
      <c r="U2896" s="232" t="e">
        <f t="shared" si="90"/>
        <v>#DIV/0!</v>
      </c>
      <c r="V2896" s="272"/>
      <c r="X2896" s="255"/>
      <c r="Y2896" s="254"/>
    </row>
    <row r="2897" spans="1:25" ht="15">
      <c r="A2897" s="380" t="str">
        <f>PTCA!B2880</f>
        <v>-000</v>
      </c>
      <c r="B2897" s="380">
        <f>PTCA!D2880</f>
        <v>0</v>
      </c>
      <c r="C2897" s="380">
        <f>PTCA!J2880</f>
        <v>0</v>
      </c>
      <c r="D2897" s="380">
        <f>PTCA!K2880</f>
        <v>0</v>
      </c>
      <c r="E2897" s="380">
        <f>PTCA!H2880</f>
        <v>0</v>
      </c>
      <c r="F2897" s="380">
        <f>PTCA!Z2880</f>
        <v>0</v>
      </c>
      <c r="G2897" s="380">
        <f>PTCA!AD2880</f>
        <v>0</v>
      </c>
      <c r="H2897" s="62"/>
      <c r="I2897" s="760">
        <f>PTCA!C2880</f>
        <v>0</v>
      </c>
      <c r="J2897" s="760" t="str">
        <f>PTCA!AK2880</f>
        <v/>
      </c>
      <c r="K2897" s="760">
        <f>PTCA!AL2880</f>
        <v>0</v>
      </c>
      <c r="L2897" s="62"/>
      <c r="M2897" s="607"/>
      <c r="N2897" s="62"/>
      <c r="O2897" s="63">
        <f>PTCA!AA4633</f>
        <v>0</v>
      </c>
      <c r="P2897" s="63">
        <f>PTCA!AF4633</f>
        <v>0</v>
      </c>
      <c r="Q2897" s="232" t="e">
        <f t="shared" si="91"/>
        <v>#DIV/0!</v>
      </c>
      <c r="R2897" s="544">
        <f>PTCA!AI4633</f>
        <v>0</v>
      </c>
      <c r="S2897" s="544">
        <f>PTCA!AJ2880</f>
        <v>0</v>
      </c>
      <c r="T2897" s="53"/>
      <c r="U2897" s="232" t="e">
        <f t="shared" ref="U2897:U2960" si="92">T2897/P2897</f>
        <v>#DIV/0!</v>
      </c>
      <c r="V2897" s="272"/>
      <c r="X2897" s="255"/>
      <c r="Y2897" s="254"/>
    </row>
    <row r="2898" spans="1:25" ht="15">
      <c r="A2898" s="380" t="str">
        <f>PTCA!B2881</f>
        <v>-000</v>
      </c>
      <c r="B2898" s="380">
        <f>PTCA!D2881</f>
        <v>0</v>
      </c>
      <c r="C2898" s="380">
        <f>PTCA!J2881</f>
        <v>0</v>
      </c>
      <c r="D2898" s="380">
        <f>PTCA!K2881</f>
        <v>0</v>
      </c>
      <c r="E2898" s="380">
        <f>PTCA!H2881</f>
        <v>0</v>
      </c>
      <c r="F2898" s="380">
        <f>PTCA!Z2881</f>
        <v>0</v>
      </c>
      <c r="G2898" s="380">
        <f>PTCA!AD2881</f>
        <v>0</v>
      </c>
      <c r="H2898" s="62"/>
      <c r="I2898" s="760">
        <f>PTCA!C2881</f>
        <v>0</v>
      </c>
      <c r="J2898" s="760" t="str">
        <f>PTCA!AK2881</f>
        <v/>
      </c>
      <c r="K2898" s="760">
        <f>PTCA!AL2881</f>
        <v>0</v>
      </c>
      <c r="L2898" s="62"/>
      <c r="M2898" s="607"/>
      <c r="N2898" s="62"/>
      <c r="O2898" s="63">
        <f>PTCA!AA4634</f>
        <v>0</v>
      </c>
      <c r="P2898" s="63">
        <f>PTCA!AF4634</f>
        <v>0</v>
      </c>
      <c r="Q2898" s="232" t="e">
        <f t="shared" si="91"/>
        <v>#DIV/0!</v>
      </c>
      <c r="R2898" s="544">
        <f>PTCA!AI4634</f>
        <v>0</v>
      </c>
      <c r="S2898" s="544">
        <f>PTCA!AJ2881</f>
        <v>0</v>
      </c>
      <c r="T2898" s="53"/>
      <c r="U2898" s="232" t="e">
        <f t="shared" si="92"/>
        <v>#DIV/0!</v>
      </c>
      <c r="V2898" s="272"/>
      <c r="X2898" s="255"/>
      <c r="Y2898" s="254"/>
    </row>
    <row r="2899" spans="1:25" ht="15">
      <c r="A2899" s="380" t="str">
        <f>PTCA!B2882</f>
        <v>-000</v>
      </c>
      <c r="B2899" s="380">
        <f>PTCA!D2882</f>
        <v>0</v>
      </c>
      <c r="C2899" s="380">
        <f>PTCA!J2882</f>
        <v>0</v>
      </c>
      <c r="D2899" s="380">
        <f>PTCA!K2882</f>
        <v>0</v>
      </c>
      <c r="E2899" s="380">
        <f>PTCA!H2882</f>
        <v>0</v>
      </c>
      <c r="F2899" s="380">
        <f>PTCA!Z2882</f>
        <v>0</v>
      </c>
      <c r="G2899" s="380">
        <f>PTCA!AD2882</f>
        <v>0</v>
      </c>
      <c r="H2899" s="62"/>
      <c r="I2899" s="760">
        <f>PTCA!C2882</f>
        <v>0</v>
      </c>
      <c r="J2899" s="760" t="str">
        <f>PTCA!AK2882</f>
        <v/>
      </c>
      <c r="K2899" s="760">
        <f>PTCA!AL2882</f>
        <v>0</v>
      </c>
      <c r="L2899" s="62"/>
      <c r="M2899" s="607"/>
      <c r="N2899" s="62"/>
      <c r="O2899" s="63">
        <f>PTCA!AA4635</f>
        <v>0</v>
      </c>
      <c r="P2899" s="63">
        <f>PTCA!AF4635</f>
        <v>0</v>
      </c>
      <c r="Q2899" s="232" t="e">
        <f t="shared" si="91"/>
        <v>#DIV/0!</v>
      </c>
      <c r="R2899" s="544">
        <f>PTCA!AI4635</f>
        <v>0</v>
      </c>
      <c r="S2899" s="544">
        <f>PTCA!AJ2882</f>
        <v>0</v>
      </c>
      <c r="T2899" s="53"/>
      <c r="U2899" s="232" t="e">
        <f t="shared" si="92"/>
        <v>#DIV/0!</v>
      </c>
      <c r="V2899" s="272"/>
      <c r="X2899" s="255"/>
      <c r="Y2899" s="254"/>
    </row>
    <row r="2900" spans="1:25" ht="15">
      <c r="A2900" s="380" t="str">
        <f>PTCA!B2883</f>
        <v>-000</v>
      </c>
      <c r="B2900" s="380">
        <f>PTCA!D2883</f>
        <v>0</v>
      </c>
      <c r="C2900" s="380">
        <f>PTCA!J2883</f>
        <v>0</v>
      </c>
      <c r="D2900" s="380">
        <f>PTCA!K2883</f>
        <v>0</v>
      </c>
      <c r="E2900" s="380">
        <f>PTCA!H2883</f>
        <v>0</v>
      </c>
      <c r="F2900" s="380">
        <f>PTCA!Z2883</f>
        <v>0</v>
      </c>
      <c r="G2900" s="380">
        <f>PTCA!AD2883</f>
        <v>0</v>
      </c>
      <c r="H2900" s="62"/>
      <c r="I2900" s="760">
        <f>PTCA!C2883</f>
        <v>0</v>
      </c>
      <c r="J2900" s="760" t="str">
        <f>PTCA!AK2883</f>
        <v/>
      </c>
      <c r="K2900" s="760">
        <f>PTCA!AL2883</f>
        <v>0</v>
      </c>
      <c r="L2900" s="62"/>
      <c r="M2900" s="607"/>
      <c r="N2900" s="62"/>
      <c r="O2900" s="63">
        <f>PTCA!AA4636</f>
        <v>0</v>
      </c>
      <c r="P2900" s="63">
        <f>PTCA!AF4636</f>
        <v>0</v>
      </c>
      <c r="Q2900" s="232" t="e">
        <f t="shared" si="91"/>
        <v>#DIV/0!</v>
      </c>
      <c r="R2900" s="544">
        <f>PTCA!AI4636</f>
        <v>0</v>
      </c>
      <c r="S2900" s="544">
        <f>PTCA!AJ2883</f>
        <v>0</v>
      </c>
      <c r="T2900" s="53"/>
      <c r="U2900" s="232" t="e">
        <f t="shared" si="92"/>
        <v>#DIV/0!</v>
      </c>
      <c r="V2900" s="272"/>
      <c r="X2900" s="255"/>
      <c r="Y2900" s="254"/>
    </row>
    <row r="2901" spans="1:25" ht="15">
      <c r="A2901" s="380" t="str">
        <f>PTCA!B2884</f>
        <v>-000</v>
      </c>
      <c r="B2901" s="380">
        <f>PTCA!D2884</f>
        <v>0</v>
      </c>
      <c r="C2901" s="380">
        <f>PTCA!J2884</f>
        <v>0</v>
      </c>
      <c r="D2901" s="380">
        <f>PTCA!K2884</f>
        <v>0</v>
      </c>
      <c r="E2901" s="380">
        <f>PTCA!H2884</f>
        <v>0</v>
      </c>
      <c r="F2901" s="380">
        <f>PTCA!Z2884</f>
        <v>0</v>
      </c>
      <c r="G2901" s="380">
        <f>PTCA!AD2884</f>
        <v>0</v>
      </c>
      <c r="H2901" s="62"/>
      <c r="I2901" s="760">
        <f>PTCA!C2884</f>
        <v>0</v>
      </c>
      <c r="J2901" s="760" t="str">
        <f>PTCA!AK2884</f>
        <v/>
      </c>
      <c r="K2901" s="760">
        <f>PTCA!AL2884</f>
        <v>0</v>
      </c>
      <c r="L2901" s="62"/>
      <c r="M2901" s="607"/>
      <c r="N2901" s="62"/>
      <c r="O2901" s="63">
        <f>PTCA!AA4637</f>
        <v>0</v>
      </c>
      <c r="P2901" s="63">
        <f>PTCA!AF4637</f>
        <v>0</v>
      </c>
      <c r="Q2901" s="232" t="e">
        <f t="shared" si="91"/>
        <v>#DIV/0!</v>
      </c>
      <c r="R2901" s="544">
        <f>PTCA!AI4637</f>
        <v>0</v>
      </c>
      <c r="S2901" s="544">
        <f>PTCA!AJ2884</f>
        <v>0</v>
      </c>
      <c r="T2901" s="53"/>
      <c r="U2901" s="232" t="e">
        <f t="shared" si="92"/>
        <v>#DIV/0!</v>
      </c>
      <c r="V2901" s="272"/>
      <c r="X2901" s="255"/>
      <c r="Y2901" s="254"/>
    </row>
    <row r="2902" spans="1:25" ht="15">
      <c r="A2902" s="380" t="str">
        <f>PTCA!B2885</f>
        <v>-000</v>
      </c>
      <c r="B2902" s="380">
        <f>PTCA!D2885</f>
        <v>0</v>
      </c>
      <c r="C2902" s="380">
        <f>PTCA!J2885</f>
        <v>0</v>
      </c>
      <c r="D2902" s="380">
        <f>PTCA!K2885</f>
        <v>0</v>
      </c>
      <c r="E2902" s="380">
        <f>PTCA!H2885</f>
        <v>0</v>
      </c>
      <c r="F2902" s="380">
        <f>PTCA!Z2885</f>
        <v>0</v>
      </c>
      <c r="G2902" s="380">
        <f>PTCA!AD2885</f>
        <v>0</v>
      </c>
      <c r="H2902" s="62"/>
      <c r="I2902" s="760">
        <f>PTCA!C2885</f>
        <v>0</v>
      </c>
      <c r="J2902" s="760" t="str">
        <f>PTCA!AK2885</f>
        <v/>
      </c>
      <c r="K2902" s="760">
        <f>PTCA!AL2885</f>
        <v>0</v>
      </c>
      <c r="L2902" s="62"/>
      <c r="M2902" s="607"/>
      <c r="N2902" s="62"/>
      <c r="O2902" s="63">
        <f>PTCA!AA4638</f>
        <v>0</v>
      </c>
      <c r="P2902" s="63">
        <f>PTCA!AF4638</f>
        <v>0</v>
      </c>
      <c r="Q2902" s="232" t="e">
        <f t="shared" si="91"/>
        <v>#DIV/0!</v>
      </c>
      <c r="R2902" s="544">
        <f>PTCA!AI4638</f>
        <v>0</v>
      </c>
      <c r="S2902" s="544">
        <f>PTCA!AJ2885</f>
        <v>0</v>
      </c>
      <c r="T2902" s="53"/>
      <c r="U2902" s="232" t="e">
        <f t="shared" si="92"/>
        <v>#DIV/0!</v>
      </c>
      <c r="V2902" s="272"/>
      <c r="X2902" s="255"/>
      <c r="Y2902" s="254"/>
    </row>
    <row r="2903" spans="1:25" ht="15">
      <c r="A2903" s="380" t="str">
        <f>PTCA!B2886</f>
        <v>-000</v>
      </c>
      <c r="B2903" s="380">
        <f>PTCA!D2886</f>
        <v>0</v>
      </c>
      <c r="C2903" s="380">
        <f>PTCA!J2886</f>
        <v>0</v>
      </c>
      <c r="D2903" s="380">
        <f>PTCA!K2886</f>
        <v>0</v>
      </c>
      <c r="E2903" s="380">
        <f>PTCA!H2886</f>
        <v>0</v>
      </c>
      <c r="F2903" s="380">
        <f>PTCA!Z2886</f>
        <v>0</v>
      </c>
      <c r="G2903" s="380">
        <f>PTCA!AD2886</f>
        <v>0</v>
      </c>
      <c r="H2903" s="62"/>
      <c r="I2903" s="760">
        <f>PTCA!C2886</f>
        <v>0</v>
      </c>
      <c r="J2903" s="760" t="str">
        <f>PTCA!AK2886</f>
        <v/>
      </c>
      <c r="K2903" s="760">
        <f>PTCA!AL2886</f>
        <v>0</v>
      </c>
      <c r="L2903" s="62"/>
      <c r="M2903" s="607"/>
      <c r="N2903" s="62"/>
      <c r="O2903" s="63">
        <f>PTCA!AA4639</f>
        <v>0</v>
      </c>
      <c r="P2903" s="63">
        <f>PTCA!AF4639</f>
        <v>0</v>
      </c>
      <c r="Q2903" s="232" t="e">
        <f t="shared" si="91"/>
        <v>#DIV/0!</v>
      </c>
      <c r="R2903" s="544">
        <f>PTCA!AI4639</f>
        <v>0</v>
      </c>
      <c r="S2903" s="544">
        <f>PTCA!AJ2886</f>
        <v>0</v>
      </c>
      <c r="T2903" s="53"/>
      <c r="U2903" s="232" t="e">
        <f t="shared" si="92"/>
        <v>#DIV/0!</v>
      </c>
      <c r="V2903" s="272"/>
      <c r="X2903" s="255"/>
      <c r="Y2903" s="254"/>
    </row>
    <row r="2904" spans="1:25" ht="15">
      <c r="A2904" s="380" t="str">
        <f>PTCA!B2887</f>
        <v>-000</v>
      </c>
      <c r="B2904" s="380">
        <f>PTCA!D2887</f>
        <v>0</v>
      </c>
      <c r="C2904" s="380">
        <f>PTCA!J2887</f>
        <v>0</v>
      </c>
      <c r="D2904" s="380">
        <f>PTCA!K2887</f>
        <v>0</v>
      </c>
      <c r="E2904" s="380">
        <f>PTCA!H2887</f>
        <v>0</v>
      </c>
      <c r="F2904" s="380">
        <f>PTCA!Z2887</f>
        <v>0</v>
      </c>
      <c r="G2904" s="380">
        <f>PTCA!AD2887</f>
        <v>0</v>
      </c>
      <c r="H2904" s="62"/>
      <c r="I2904" s="760">
        <f>PTCA!C2887</f>
        <v>0</v>
      </c>
      <c r="J2904" s="760" t="str">
        <f>PTCA!AK2887</f>
        <v/>
      </c>
      <c r="K2904" s="760">
        <f>PTCA!AL2887</f>
        <v>0</v>
      </c>
      <c r="L2904" s="62"/>
      <c r="M2904" s="607"/>
      <c r="N2904" s="62"/>
      <c r="O2904" s="63">
        <f>PTCA!AA4640</f>
        <v>0</v>
      </c>
      <c r="P2904" s="63">
        <f>PTCA!AF4640</f>
        <v>0</v>
      </c>
      <c r="Q2904" s="232" t="e">
        <f t="shared" si="91"/>
        <v>#DIV/0!</v>
      </c>
      <c r="R2904" s="544">
        <f>PTCA!AI4640</f>
        <v>0</v>
      </c>
      <c r="S2904" s="544">
        <f>PTCA!AJ2887</f>
        <v>0</v>
      </c>
      <c r="T2904" s="53"/>
      <c r="U2904" s="232" t="e">
        <f t="shared" si="92"/>
        <v>#DIV/0!</v>
      </c>
      <c r="V2904" s="272"/>
      <c r="X2904" s="255"/>
      <c r="Y2904" s="254"/>
    </row>
    <row r="2905" spans="1:25" ht="15">
      <c r="A2905" s="380" t="str">
        <f>PTCA!B2888</f>
        <v>-000</v>
      </c>
      <c r="B2905" s="380">
        <f>PTCA!D2888</f>
        <v>0</v>
      </c>
      <c r="C2905" s="380">
        <f>PTCA!J2888</f>
        <v>0</v>
      </c>
      <c r="D2905" s="380">
        <f>PTCA!K2888</f>
        <v>0</v>
      </c>
      <c r="E2905" s="380">
        <f>PTCA!H2888</f>
        <v>0</v>
      </c>
      <c r="F2905" s="380">
        <f>PTCA!Z2888</f>
        <v>0</v>
      </c>
      <c r="G2905" s="380">
        <f>PTCA!AD2888</f>
        <v>0</v>
      </c>
      <c r="H2905" s="62"/>
      <c r="I2905" s="760">
        <f>PTCA!C2888</f>
        <v>0</v>
      </c>
      <c r="J2905" s="760" t="str">
        <f>PTCA!AK2888</f>
        <v/>
      </c>
      <c r="K2905" s="760">
        <f>PTCA!AL2888</f>
        <v>0</v>
      </c>
      <c r="L2905" s="62"/>
      <c r="M2905" s="607"/>
      <c r="N2905" s="62"/>
      <c r="O2905" s="63">
        <f>PTCA!AA4641</f>
        <v>0</v>
      </c>
      <c r="P2905" s="63">
        <f>PTCA!AF4641</f>
        <v>0</v>
      </c>
      <c r="Q2905" s="232" t="e">
        <f t="shared" si="91"/>
        <v>#DIV/0!</v>
      </c>
      <c r="R2905" s="544">
        <f>PTCA!AI4641</f>
        <v>0</v>
      </c>
      <c r="S2905" s="544">
        <f>PTCA!AJ2888</f>
        <v>0</v>
      </c>
      <c r="T2905" s="53"/>
      <c r="U2905" s="232" t="e">
        <f t="shared" si="92"/>
        <v>#DIV/0!</v>
      </c>
      <c r="V2905" s="272"/>
      <c r="X2905" s="255"/>
      <c r="Y2905" s="254"/>
    </row>
    <row r="2906" spans="1:25" ht="15">
      <c r="A2906" s="380" t="str">
        <f>PTCA!B2889</f>
        <v>-000</v>
      </c>
      <c r="B2906" s="380">
        <f>PTCA!D2889</f>
        <v>0</v>
      </c>
      <c r="C2906" s="380">
        <f>PTCA!J2889</f>
        <v>0</v>
      </c>
      <c r="D2906" s="380">
        <f>PTCA!K2889</f>
        <v>0</v>
      </c>
      <c r="E2906" s="380">
        <f>PTCA!H2889</f>
        <v>0</v>
      </c>
      <c r="F2906" s="380">
        <f>PTCA!Z2889</f>
        <v>0</v>
      </c>
      <c r="G2906" s="380">
        <f>PTCA!AD2889</f>
        <v>0</v>
      </c>
      <c r="H2906" s="62"/>
      <c r="I2906" s="760">
        <f>PTCA!C2889</f>
        <v>0</v>
      </c>
      <c r="J2906" s="760" t="str">
        <f>PTCA!AK2889</f>
        <v/>
      </c>
      <c r="K2906" s="760">
        <f>PTCA!AL2889</f>
        <v>0</v>
      </c>
      <c r="L2906" s="62"/>
      <c r="M2906" s="607"/>
      <c r="N2906" s="62"/>
      <c r="O2906" s="63">
        <f>PTCA!AA4642</f>
        <v>0</v>
      </c>
      <c r="P2906" s="63">
        <f>PTCA!AF4642</f>
        <v>0</v>
      </c>
      <c r="Q2906" s="232" t="e">
        <f t="shared" si="91"/>
        <v>#DIV/0!</v>
      </c>
      <c r="R2906" s="544">
        <f>PTCA!AI4642</f>
        <v>0</v>
      </c>
      <c r="S2906" s="544">
        <f>PTCA!AJ2889</f>
        <v>0</v>
      </c>
      <c r="T2906" s="53"/>
      <c r="U2906" s="232" t="e">
        <f t="shared" si="92"/>
        <v>#DIV/0!</v>
      </c>
      <c r="V2906" s="272"/>
      <c r="X2906" s="255"/>
      <c r="Y2906" s="254"/>
    </row>
    <row r="2907" spans="1:25" ht="15">
      <c r="A2907" s="380" t="str">
        <f>PTCA!B2890</f>
        <v>-000</v>
      </c>
      <c r="B2907" s="380">
        <f>PTCA!D2890</f>
        <v>0</v>
      </c>
      <c r="C2907" s="380">
        <f>PTCA!J2890</f>
        <v>0</v>
      </c>
      <c r="D2907" s="380">
        <f>PTCA!K2890</f>
        <v>0</v>
      </c>
      <c r="E2907" s="380">
        <f>PTCA!H2890</f>
        <v>0</v>
      </c>
      <c r="F2907" s="380">
        <f>PTCA!Z2890</f>
        <v>0</v>
      </c>
      <c r="G2907" s="380">
        <f>PTCA!AD2890</f>
        <v>0</v>
      </c>
      <c r="H2907" s="62"/>
      <c r="I2907" s="760">
        <f>PTCA!C2890</f>
        <v>0</v>
      </c>
      <c r="J2907" s="760" t="str">
        <f>PTCA!AK2890</f>
        <v/>
      </c>
      <c r="K2907" s="760">
        <f>PTCA!AL2890</f>
        <v>0</v>
      </c>
      <c r="L2907" s="62"/>
      <c r="M2907" s="607"/>
      <c r="N2907" s="62"/>
      <c r="O2907" s="63">
        <f>PTCA!AA4643</f>
        <v>0</v>
      </c>
      <c r="P2907" s="63">
        <f>PTCA!AF4643</f>
        <v>0</v>
      </c>
      <c r="Q2907" s="232" t="e">
        <f t="shared" si="91"/>
        <v>#DIV/0!</v>
      </c>
      <c r="R2907" s="544">
        <f>PTCA!AI4643</f>
        <v>0</v>
      </c>
      <c r="S2907" s="544">
        <f>PTCA!AJ2890</f>
        <v>0</v>
      </c>
      <c r="T2907" s="53"/>
      <c r="U2907" s="232" t="e">
        <f t="shared" si="92"/>
        <v>#DIV/0!</v>
      </c>
      <c r="V2907" s="272"/>
      <c r="X2907" s="255"/>
      <c r="Y2907" s="254"/>
    </row>
    <row r="2908" spans="1:25" ht="15">
      <c r="A2908" s="380" t="str">
        <f>PTCA!B2891</f>
        <v>-000</v>
      </c>
      <c r="B2908" s="380">
        <f>PTCA!D2891</f>
        <v>0</v>
      </c>
      <c r="C2908" s="380">
        <f>PTCA!J2891</f>
        <v>0</v>
      </c>
      <c r="D2908" s="380">
        <f>PTCA!K2891</f>
        <v>0</v>
      </c>
      <c r="E2908" s="380">
        <f>PTCA!H2891</f>
        <v>0</v>
      </c>
      <c r="F2908" s="380">
        <f>PTCA!Z2891</f>
        <v>0</v>
      </c>
      <c r="G2908" s="380">
        <f>PTCA!AD2891</f>
        <v>0</v>
      </c>
      <c r="H2908" s="62"/>
      <c r="I2908" s="760">
        <f>PTCA!C2891</f>
        <v>0</v>
      </c>
      <c r="J2908" s="760" t="str">
        <f>PTCA!AK2891</f>
        <v/>
      </c>
      <c r="K2908" s="760">
        <f>PTCA!AL2891</f>
        <v>0</v>
      </c>
      <c r="L2908" s="62"/>
      <c r="M2908" s="607"/>
      <c r="N2908" s="62"/>
      <c r="O2908" s="63">
        <f>PTCA!AA4644</f>
        <v>0</v>
      </c>
      <c r="P2908" s="63">
        <f>PTCA!AF4644</f>
        <v>0</v>
      </c>
      <c r="Q2908" s="232" t="e">
        <f t="shared" si="91"/>
        <v>#DIV/0!</v>
      </c>
      <c r="R2908" s="544">
        <f>PTCA!AI4644</f>
        <v>0</v>
      </c>
      <c r="S2908" s="544">
        <f>PTCA!AJ2891</f>
        <v>0</v>
      </c>
      <c r="T2908" s="53"/>
      <c r="U2908" s="232" t="e">
        <f t="shared" si="92"/>
        <v>#DIV/0!</v>
      </c>
      <c r="V2908" s="272"/>
      <c r="X2908" s="255"/>
      <c r="Y2908" s="254"/>
    </row>
    <row r="2909" spans="1:25" ht="15">
      <c r="A2909" s="380" t="str">
        <f>PTCA!B2892</f>
        <v>-000</v>
      </c>
      <c r="B2909" s="380">
        <f>PTCA!D2892</f>
        <v>0</v>
      </c>
      <c r="C2909" s="380">
        <f>PTCA!J2892</f>
        <v>0</v>
      </c>
      <c r="D2909" s="380">
        <f>PTCA!K2892</f>
        <v>0</v>
      </c>
      <c r="E2909" s="380">
        <f>PTCA!H2892</f>
        <v>0</v>
      </c>
      <c r="F2909" s="380">
        <f>PTCA!Z2892</f>
        <v>0</v>
      </c>
      <c r="G2909" s="380">
        <f>PTCA!AD2892</f>
        <v>0</v>
      </c>
      <c r="H2909" s="62"/>
      <c r="I2909" s="760">
        <f>PTCA!C2892</f>
        <v>0</v>
      </c>
      <c r="J2909" s="760" t="str">
        <f>PTCA!AK2892</f>
        <v/>
      </c>
      <c r="K2909" s="760">
        <f>PTCA!AL2892</f>
        <v>0</v>
      </c>
      <c r="L2909" s="62"/>
      <c r="M2909" s="607"/>
      <c r="N2909" s="62"/>
      <c r="O2909" s="63">
        <f>PTCA!AA4645</f>
        <v>0</v>
      </c>
      <c r="P2909" s="63">
        <f>PTCA!AF4645</f>
        <v>0</v>
      </c>
      <c r="Q2909" s="232" t="e">
        <f t="shared" si="91"/>
        <v>#DIV/0!</v>
      </c>
      <c r="R2909" s="544">
        <f>PTCA!AI4645</f>
        <v>0</v>
      </c>
      <c r="S2909" s="544">
        <f>PTCA!AJ2892</f>
        <v>0</v>
      </c>
      <c r="T2909" s="53"/>
      <c r="U2909" s="232" t="e">
        <f t="shared" si="92"/>
        <v>#DIV/0!</v>
      </c>
      <c r="V2909" s="272"/>
      <c r="X2909" s="255"/>
      <c r="Y2909" s="254"/>
    </row>
    <row r="2910" spans="1:25" ht="15">
      <c r="A2910" s="380" t="str">
        <f>PTCA!B2893</f>
        <v>-000</v>
      </c>
      <c r="B2910" s="380">
        <f>PTCA!D2893</f>
        <v>0</v>
      </c>
      <c r="C2910" s="380">
        <f>PTCA!J2893</f>
        <v>0</v>
      </c>
      <c r="D2910" s="380">
        <f>PTCA!K2893</f>
        <v>0</v>
      </c>
      <c r="E2910" s="380">
        <f>PTCA!H2893</f>
        <v>0</v>
      </c>
      <c r="F2910" s="380">
        <f>PTCA!Z2893</f>
        <v>0</v>
      </c>
      <c r="G2910" s="380">
        <f>PTCA!AD2893</f>
        <v>0</v>
      </c>
      <c r="H2910" s="62"/>
      <c r="I2910" s="760">
        <f>PTCA!C2893</f>
        <v>0</v>
      </c>
      <c r="J2910" s="760" t="str">
        <f>PTCA!AK2893</f>
        <v/>
      </c>
      <c r="K2910" s="760">
        <f>PTCA!AL2893</f>
        <v>0</v>
      </c>
      <c r="L2910" s="62"/>
      <c r="M2910" s="607"/>
      <c r="N2910" s="62"/>
      <c r="O2910" s="63">
        <f>PTCA!AA4646</f>
        <v>0</v>
      </c>
      <c r="P2910" s="63">
        <f>PTCA!AF4646</f>
        <v>0</v>
      </c>
      <c r="Q2910" s="232" t="e">
        <f t="shared" si="91"/>
        <v>#DIV/0!</v>
      </c>
      <c r="R2910" s="544">
        <f>PTCA!AI4646</f>
        <v>0</v>
      </c>
      <c r="S2910" s="544">
        <f>PTCA!AJ2893</f>
        <v>0</v>
      </c>
      <c r="T2910" s="53"/>
      <c r="U2910" s="232" t="e">
        <f t="shared" si="92"/>
        <v>#DIV/0!</v>
      </c>
      <c r="V2910" s="272"/>
      <c r="X2910" s="255"/>
      <c r="Y2910" s="254"/>
    </row>
    <row r="2911" spans="1:25" ht="15">
      <c r="A2911" s="380" t="str">
        <f>PTCA!B2894</f>
        <v>-000</v>
      </c>
      <c r="B2911" s="380">
        <f>PTCA!D2894</f>
        <v>0</v>
      </c>
      <c r="C2911" s="380">
        <f>PTCA!J2894</f>
        <v>0</v>
      </c>
      <c r="D2911" s="380">
        <f>PTCA!K2894</f>
        <v>0</v>
      </c>
      <c r="E2911" s="380">
        <f>PTCA!H2894</f>
        <v>0</v>
      </c>
      <c r="F2911" s="380">
        <f>PTCA!Z2894</f>
        <v>0</v>
      </c>
      <c r="G2911" s="380">
        <f>PTCA!AD2894</f>
        <v>0</v>
      </c>
      <c r="H2911" s="62"/>
      <c r="I2911" s="760">
        <f>PTCA!C2894</f>
        <v>0</v>
      </c>
      <c r="J2911" s="760" t="str">
        <f>PTCA!AK2894</f>
        <v/>
      </c>
      <c r="K2911" s="760">
        <f>PTCA!AL2894</f>
        <v>0</v>
      </c>
      <c r="L2911" s="62"/>
      <c r="M2911" s="607"/>
      <c r="N2911" s="62"/>
      <c r="O2911" s="63">
        <f>PTCA!AA4647</f>
        <v>0</v>
      </c>
      <c r="P2911" s="63">
        <f>PTCA!AF4647</f>
        <v>0</v>
      </c>
      <c r="Q2911" s="232" t="e">
        <f t="shared" si="91"/>
        <v>#DIV/0!</v>
      </c>
      <c r="R2911" s="544">
        <f>PTCA!AI4647</f>
        <v>0</v>
      </c>
      <c r="S2911" s="544">
        <f>PTCA!AJ2894</f>
        <v>0</v>
      </c>
      <c r="T2911" s="53"/>
      <c r="U2911" s="232" t="e">
        <f t="shared" si="92"/>
        <v>#DIV/0!</v>
      </c>
      <c r="V2911" s="272"/>
      <c r="X2911" s="255"/>
      <c r="Y2911" s="254"/>
    </row>
    <row r="2912" spans="1:25" ht="15">
      <c r="A2912" s="380" t="str">
        <f>PTCA!B2895</f>
        <v>-000</v>
      </c>
      <c r="B2912" s="380">
        <f>PTCA!D2895</f>
        <v>0</v>
      </c>
      <c r="C2912" s="380">
        <f>PTCA!J2895</f>
        <v>0</v>
      </c>
      <c r="D2912" s="380">
        <f>PTCA!K2895</f>
        <v>0</v>
      </c>
      <c r="E2912" s="380">
        <f>PTCA!H2895</f>
        <v>0</v>
      </c>
      <c r="F2912" s="380">
        <f>PTCA!Z2895</f>
        <v>0</v>
      </c>
      <c r="G2912" s="380">
        <f>PTCA!AD2895</f>
        <v>0</v>
      </c>
      <c r="H2912" s="62"/>
      <c r="I2912" s="760">
        <f>PTCA!C2895</f>
        <v>0</v>
      </c>
      <c r="J2912" s="760" t="str">
        <f>PTCA!AK2895</f>
        <v/>
      </c>
      <c r="K2912" s="760">
        <f>PTCA!AL2895</f>
        <v>0</v>
      </c>
      <c r="L2912" s="62"/>
      <c r="M2912" s="607"/>
      <c r="N2912" s="62"/>
      <c r="O2912" s="63">
        <f>PTCA!AA4648</f>
        <v>0</v>
      </c>
      <c r="P2912" s="63">
        <f>PTCA!AF4648</f>
        <v>0</v>
      </c>
      <c r="Q2912" s="232" t="e">
        <f t="shared" si="91"/>
        <v>#DIV/0!</v>
      </c>
      <c r="R2912" s="544">
        <f>PTCA!AI4648</f>
        <v>0</v>
      </c>
      <c r="S2912" s="544">
        <f>PTCA!AJ2895</f>
        <v>0</v>
      </c>
      <c r="T2912" s="53"/>
      <c r="U2912" s="232" t="e">
        <f t="shared" si="92"/>
        <v>#DIV/0!</v>
      </c>
      <c r="V2912" s="272"/>
      <c r="X2912" s="255"/>
      <c r="Y2912" s="254"/>
    </row>
    <row r="2913" spans="1:25" ht="15">
      <c r="A2913" s="380" t="str">
        <f>PTCA!B2896</f>
        <v>-000</v>
      </c>
      <c r="B2913" s="380">
        <f>PTCA!D2896</f>
        <v>0</v>
      </c>
      <c r="C2913" s="380">
        <f>PTCA!J2896</f>
        <v>0</v>
      </c>
      <c r="D2913" s="380">
        <f>PTCA!K2896</f>
        <v>0</v>
      </c>
      <c r="E2913" s="380">
        <f>PTCA!H2896</f>
        <v>0</v>
      </c>
      <c r="F2913" s="380">
        <f>PTCA!Z2896</f>
        <v>0</v>
      </c>
      <c r="G2913" s="380">
        <f>PTCA!AD2896</f>
        <v>0</v>
      </c>
      <c r="H2913" s="62"/>
      <c r="I2913" s="760">
        <f>PTCA!C2896</f>
        <v>0</v>
      </c>
      <c r="J2913" s="760" t="str">
        <f>PTCA!AK2896</f>
        <v/>
      </c>
      <c r="K2913" s="760">
        <f>PTCA!AL2896</f>
        <v>0</v>
      </c>
      <c r="L2913" s="62"/>
      <c r="M2913" s="607"/>
      <c r="N2913" s="62"/>
      <c r="O2913" s="63">
        <f>PTCA!AA4649</f>
        <v>0</v>
      </c>
      <c r="P2913" s="63">
        <f>PTCA!AF4649</f>
        <v>0</v>
      </c>
      <c r="Q2913" s="232" t="e">
        <f t="shared" si="91"/>
        <v>#DIV/0!</v>
      </c>
      <c r="R2913" s="544">
        <f>PTCA!AI4649</f>
        <v>0</v>
      </c>
      <c r="S2913" s="544">
        <f>PTCA!AJ2896</f>
        <v>0</v>
      </c>
      <c r="T2913" s="53"/>
      <c r="U2913" s="232" t="e">
        <f t="shared" si="92"/>
        <v>#DIV/0!</v>
      </c>
      <c r="V2913" s="272"/>
      <c r="X2913" s="255"/>
      <c r="Y2913" s="254"/>
    </row>
    <row r="2914" spans="1:25" ht="15">
      <c r="A2914" s="380" t="str">
        <f>PTCA!B2897</f>
        <v>-000</v>
      </c>
      <c r="B2914" s="380">
        <f>PTCA!D2897</f>
        <v>0</v>
      </c>
      <c r="C2914" s="380">
        <f>PTCA!J2897</f>
        <v>0</v>
      </c>
      <c r="D2914" s="380">
        <f>PTCA!K2897</f>
        <v>0</v>
      </c>
      <c r="E2914" s="380">
        <f>PTCA!H2897</f>
        <v>0</v>
      </c>
      <c r="F2914" s="380">
        <f>PTCA!Z2897</f>
        <v>0</v>
      </c>
      <c r="G2914" s="380">
        <f>PTCA!AD2897</f>
        <v>0</v>
      </c>
      <c r="H2914" s="62"/>
      <c r="I2914" s="760">
        <f>PTCA!C2897</f>
        <v>0</v>
      </c>
      <c r="J2914" s="760" t="str">
        <f>PTCA!AK2897</f>
        <v/>
      </c>
      <c r="K2914" s="760">
        <f>PTCA!AL2897</f>
        <v>0</v>
      </c>
      <c r="L2914" s="62"/>
      <c r="M2914" s="607"/>
      <c r="N2914" s="62"/>
      <c r="O2914" s="63">
        <f>PTCA!AA4650</f>
        <v>0</v>
      </c>
      <c r="P2914" s="63">
        <f>PTCA!AF4650</f>
        <v>0</v>
      </c>
      <c r="Q2914" s="232" t="e">
        <f t="shared" si="91"/>
        <v>#DIV/0!</v>
      </c>
      <c r="R2914" s="544">
        <f>PTCA!AI4650</f>
        <v>0</v>
      </c>
      <c r="S2914" s="544">
        <f>PTCA!AJ2897</f>
        <v>0</v>
      </c>
      <c r="T2914" s="53"/>
      <c r="U2914" s="232" t="e">
        <f t="shared" si="92"/>
        <v>#DIV/0!</v>
      </c>
      <c r="V2914" s="272"/>
      <c r="X2914" s="255"/>
      <c r="Y2914" s="254"/>
    </row>
    <row r="2915" spans="1:25" ht="15">
      <c r="A2915" s="380" t="str">
        <f>PTCA!B2898</f>
        <v>-000</v>
      </c>
      <c r="B2915" s="380">
        <f>PTCA!D2898</f>
        <v>0</v>
      </c>
      <c r="C2915" s="380">
        <f>PTCA!J2898</f>
        <v>0</v>
      </c>
      <c r="D2915" s="380">
        <f>PTCA!K2898</f>
        <v>0</v>
      </c>
      <c r="E2915" s="380">
        <f>PTCA!H2898</f>
        <v>0</v>
      </c>
      <c r="F2915" s="380">
        <f>PTCA!Z2898</f>
        <v>0</v>
      </c>
      <c r="G2915" s="380">
        <f>PTCA!AD2898</f>
        <v>0</v>
      </c>
      <c r="H2915" s="62"/>
      <c r="I2915" s="760">
        <f>PTCA!C2898</f>
        <v>0</v>
      </c>
      <c r="J2915" s="760" t="str">
        <f>PTCA!AK2898</f>
        <v/>
      </c>
      <c r="K2915" s="760">
        <f>PTCA!AL2898</f>
        <v>0</v>
      </c>
      <c r="L2915" s="62"/>
      <c r="M2915" s="607"/>
      <c r="N2915" s="62"/>
      <c r="O2915" s="63">
        <f>PTCA!AA4651</f>
        <v>0</v>
      </c>
      <c r="P2915" s="63">
        <f>PTCA!AF4651</f>
        <v>0</v>
      </c>
      <c r="Q2915" s="232" t="e">
        <f t="shared" si="91"/>
        <v>#DIV/0!</v>
      </c>
      <c r="R2915" s="544">
        <f>PTCA!AI4651</f>
        <v>0</v>
      </c>
      <c r="S2915" s="544">
        <f>PTCA!AJ2898</f>
        <v>0</v>
      </c>
      <c r="T2915" s="53"/>
      <c r="U2915" s="232" t="e">
        <f t="shared" si="92"/>
        <v>#DIV/0!</v>
      </c>
      <c r="V2915" s="272"/>
      <c r="X2915" s="255"/>
      <c r="Y2915" s="254"/>
    </row>
    <row r="2916" spans="1:25" ht="15">
      <c r="A2916" s="380" t="str">
        <f>PTCA!B2899</f>
        <v>-000</v>
      </c>
      <c r="B2916" s="380">
        <f>PTCA!D2899</f>
        <v>0</v>
      </c>
      <c r="C2916" s="380">
        <f>PTCA!J2899</f>
        <v>0</v>
      </c>
      <c r="D2916" s="380">
        <f>PTCA!K2899</f>
        <v>0</v>
      </c>
      <c r="E2916" s="380">
        <f>PTCA!H2899</f>
        <v>0</v>
      </c>
      <c r="F2916" s="380">
        <f>PTCA!Z2899</f>
        <v>0</v>
      </c>
      <c r="G2916" s="380">
        <f>PTCA!AD2899</f>
        <v>0</v>
      </c>
      <c r="H2916" s="62"/>
      <c r="I2916" s="760">
        <f>PTCA!C2899</f>
        <v>0</v>
      </c>
      <c r="J2916" s="760" t="str">
        <f>PTCA!AK2899</f>
        <v/>
      </c>
      <c r="K2916" s="760">
        <f>PTCA!AL2899</f>
        <v>0</v>
      </c>
      <c r="L2916" s="62"/>
      <c r="M2916" s="607"/>
      <c r="N2916" s="62"/>
      <c r="O2916" s="63">
        <f>PTCA!AA4652</f>
        <v>0</v>
      </c>
      <c r="P2916" s="63">
        <f>PTCA!AF4652</f>
        <v>0</v>
      </c>
      <c r="Q2916" s="232" t="e">
        <f t="shared" si="91"/>
        <v>#DIV/0!</v>
      </c>
      <c r="R2916" s="544">
        <f>PTCA!AI4652</f>
        <v>0</v>
      </c>
      <c r="S2916" s="544">
        <f>PTCA!AJ2899</f>
        <v>0</v>
      </c>
      <c r="T2916" s="53"/>
      <c r="U2916" s="232" t="e">
        <f t="shared" si="92"/>
        <v>#DIV/0!</v>
      </c>
      <c r="V2916" s="272"/>
      <c r="X2916" s="255"/>
      <c r="Y2916" s="254"/>
    </row>
    <row r="2917" spans="1:25" ht="15">
      <c r="A2917" s="380" t="str">
        <f>PTCA!B2900</f>
        <v>-000</v>
      </c>
      <c r="B2917" s="380">
        <f>PTCA!D2900</f>
        <v>0</v>
      </c>
      <c r="C2917" s="380">
        <f>PTCA!J2900</f>
        <v>0</v>
      </c>
      <c r="D2917" s="380">
        <f>PTCA!K2900</f>
        <v>0</v>
      </c>
      <c r="E2917" s="380">
        <f>PTCA!H2900</f>
        <v>0</v>
      </c>
      <c r="F2917" s="380">
        <f>PTCA!Z2900</f>
        <v>0</v>
      </c>
      <c r="G2917" s="380">
        <f>PTCA!AD2900</f>
        <v>0</v>
      </c>
      <c r="H2917" s="62"/>
      <c r="I2917" s="760">
        <f>PTCA!C2900</f>
        <v>0</v>
      </c>
      <c r="J2917" s="760" t="str">
        <f>PTCA!AK2900</f>
        <v/>
      </c>
      <c r="K2917" s="760">
        <f>PTCA!AL2900</f>
        <v>0</v>
      </c>
      <c r="L2917" s="62"/>
      <c r="M2917" s="607"/>
      <c r="N2917" s="62"/>
      <c r="O2917" s="63">
        <f>PTCA!AA4653</f>
        <v>0</v>
      </c>
      <c r="P2917" s="63">
        <f>PTCA!AF4653</f>
        <v>0</v>
      </c>
      <c r="Q2917" s="232" t="e">
        <f t="shared" si="91"/>
        <v>#DIV/0!</v>
      </c>
      <c r="R2917" s="544">
        <f>PTCA!AI4653</f>
        <v>0</v>
      </c>
      <c r="S2917" s="544">
        <f>PTCA!AJ2900</f>
        <v>0</v>
      </c>
      <c r="T2917" s="53"/>
      <c r="U2917" s="232" t="e">
        <f t="shared" si="92"/>
        <v>#DIV/0!</v>
      </c>
      <c r="V2917" s="272"/>
      <c r="X2917" s="255"/>
      <c r="Y2917" s="254"/>
    </row>
    <row r="2918" spans="1:25" ht="15">
      <c r="A2918" s="380" t="str">
        <f>PTCA!B2901</f>
        <v>-000</v>
      </c>
      <c r="B2918" s="380">
        <f>PTCA!D2901</f>
        <v>0</v>
      </c>
      <c r="C2918" s="380">
        <f>PTCA!J2901</f>
        <v>0</v>
      </c>
      <c r="D2918" s="380">
        <f>PTCA!K2901</f>
        <v>0</v>
      </c>
      <c r="E2918" s="380">
        <f>PTCA!H2901</f>
        <v>0</v>
      </c>
      <c r="F2918" s="380">
        <f>PTCA!Z2901</f>
        <v>0</v>
      </c>
      <c r="G2918" s="380">
        <f>PTCA!AD2901</f>
        <v>0</v>
      </c>
      <c r="H2918" s="62"/>
      <c r="I2918" s="760">
        <f>PTCA!C2901</f>
        <v>0</v>
      </c>
      <c r="J2918" s="760" t="str">
        <f>PTCA!AK2901</f>
        <v/>
      </c>
      <c r="K2918" s="760">
        <f>PTCA!AL2901</f>
        <v>0</v>
      </c>
      <c r="L2918" s="62"/>
      <c r="M2918" s="607"/>
      <c r="N2918" s="62"/>
      <c r="O2918" s="63">
        <f>PTCA!AA4654</f>
        <v>0</v>
      </c>
      <c r="P2918" s="63">
        <f>PTCA!AF4654</f>
        <v>0</v>
      </c>
      <c r="Q2918" s="232" t="e">
        <f t="shared" si="91"/>
        <v>#DIV/0!</v>
      </c>
      <c r="R2918" s="544">
        <f>PTCA!AI4654</f>
        <v>0</v>
      </c>
      <c r="S2918" s="544">
        <f>PTCA!AJ2901</f>
        <v>0</v>
      </c>
      <c r="T2918" s="53"/>
      <c r="U2918" s="232" t="e">
        <f t="shared" si="92"/>
        <v>#DIV/0!</v>
      </c>
      <c r="V2918" s="272"/>
      <c r="X2918" s="255"/>
      <c r="Y2918" s="254"/>
    </row>
    <row r="2919" spans="1:25" ht="15">
      <c r="A2919" s="380" t="str">
        <f>PTCA!B2902</f>
        <v>-000</v>
      </c>
      <c r="B2919" s="380">
        <f>PTCA!D2902</f>
        <v>0</v>
      </c>
      <c r="C2919" s="380">
        <f>PTCA!J2902</f>
        <v>0</v>
      </c>
      <c r="D2919" s="380">
        <f>PTCA!K2902</f>
        <v>0</v>
      </c>
      <c r="E2919" s="380">
        <f>PTCA!H2902</f>
        <v>0</v>
      </c>
      <c r="F2919" s="380">
        <f>PTCA!Z2902</f>
        <v>0</v>
      </c>
      <c r="G2919" s="380">
        <f>PTCA!AD2902</f>
        <v>0</v>
      </c>
      <c r="H2919" s="62"/>
      <c r="I2919" s="760">
        <f>PTCA!C2902</f>
        <v>0</v>
      </c>
      <c r="J2919" s="760" t="str">
        <f>PTCA!AK2902</f>
        <v/>
      </c>
      <c r="K2919" s="760">
        <f>PTCA!AL2902</f>
        <v>0</v>
      </c>
      <c r="L2919" s="62"/>
      <c r="M2919" s="607"/>
      <c r="N2919" s="62"/>
      <c r="O2919" s="63">
        <f>PTCA!AA4655</f>
        <v>0</v>
      </c>
      <c r="P2919" s="63">
        <f>PTCA!AF4655</f>
        <v>0</v>
      </c>
      <c r="Q2919" s="232" t="e">
        <f t="shared" si="91"/>
        <v>#DIV/0!</v>
      </c>
      <c r="R2919" s="544">
        <f>PTCA!AI4655</f>
        <v>0</v>
      </c>
      <c r="S2919" s="544">
        <f>PTCA!AJ2902</f>
        <v>0</v>
      </c>
      <c r="T2919" s="53"/>
      <c r="U2919" s="232" t="e">
        <f t="shared" si="92"/>
        <v>#DIV/0!</v>
      </c>
      <c r="V2919" s="272"/>
      <c r="X2919" s="255"/>
      <c r="Y2919" s="254"/>
    </row>
    <row r="2920" spans="1:25" ht="15">
      <c r="A2920" s="380" t="str">
        <f>PTCA!B2903</f>
        <v>-000</v>
      </c>
      <c r="B2920" s="380">
        <f>PTCA!D2903</f>
        <v>0</v>
      </c>
      <c r="C2920" s="380">
        <f>PTCA!J2903</f>
        <v>0</v>
      </c>
      <c r="D2920" s="380">
        <f>PTCA!K2903</f>
        <v>0</v>
      </c>
      <c r="E2920" s="380">
        <f>PTCA!H2903</f>
        <v>0</v>
      </c>
      <c r="F2920" s="380">
        <f>PTCA!Z2903</f>
        <v>0</v>
      </c>
      <c r="G2920" s="380">
        <f>PTCA!AD2903</f>
        <v>0</v>
      </c>
      <c r="H2920" s="62"/>
      <c r="I2920" s="760">
        <f>PTCA!C2903</f>
        <v>0</v>
      </c>
      <c r="J2920" s="760" t="str">
        <f>PTCA!AK2903</f>
        <v/>
      </c>
      <c r="K2920" s="760">
        <f>PTCA!AL2903</f>
        <v>0</v>
      </c>
      <c r="L2920" s="62"/>
      <c r="M2920" s="607"/>
      <c r="N2920" s="62"/>
      <c r="O2920" s="63">
        <f>PTCA!AA4656</f>
        <v>0</v>
      </c>
      <c r="P2920" s="63">
        <f>PTCA!AF4656</f>
        <v>0</v>
      </c>
      <c r="Q2920" s="232" t="e">
        <f t="shared" si="91"/>
        <v>#DIV/0!</v>
      </c>
      <c r="R2920" s="544">
        <f>PTCA!AI4656</f>
        <v>0</v>
      </c>
      <c r="S2920" s="544">
        <f>PTCA!AJ2903</f>
        <v>0</v>
      </c>
      <c r="T2920" s="53"/>
      <c r="U2920" s="232" t="e">
        <f t="shared" si="92"/>
        <v>#DIV/0!</v>
      </c>
      <c r="V2920" s="272"/>
      <c r="X2920" s="255"/>
      <c r="Y2920" s="254"/>
    </row>
    <row r="2921" spans="1:25" ht="15">
      <c r="A2921" s="380" t="str">
        <f>PTCA!B2904</f>
        <v>-000</v>
      </c>
      <c r="B2921" s="380">
        <f>PTCA!D2904</f>
        <v>0</v>
      </c>
      <c r="C2921" s="380">
        <f>PTCA!J2904</f>
        <v>0</v>
      </c>
      <c r="D2921" s="380">
        <f>PTCA!K2904</f>
        <v>0</v>
      </c>
      <c r="E2921" s="380">
        <f>PTCA!H2904</f>
        <v>0</v>
      </c>
      <c r="F2921" s="380">
        <f>PTCA!Z2904</f>
        <v>0</v>
      </c>
      <c r="G2921" s="380">
        <f>PTCA!AD2904</f>
        <v>0</v>
      </c>
      <c r="H2921" s="62"/>
      <c r="I2921" s="760">
        <f>PTCA!C2904</f>
        <v>0</v>
      </c>
      <c r="J2921" s="760" t="str">
        <f>PTCA!AK2904</f>
        <v/>
      </c>
      <c r="K2921" s="760">
        <f>PTCA!AL2904</f>
        <v>0</v>
      </c>
      <c r="L2921" s="62"/>
      <c r="M2921" s="607"/>
      <c r="N2921" s="62"/>
      <c r="O2921" s="63">
        <f>PTCA!AA4657</f>
        <v>0</v>
      </c>
      <c r="P2921" s="63">
        <f>PTCA!AF4657</f>
        <v>0</v>
      </c>
      <c r="Q2921" s="232" t="e">
        <f t="shared" si="91"/>
        <v>#DIV/0!</v>
      </c>
      <c r="R2921" s="544">
        <f>PTCA!AI4657</f>
        <v>0</v>
      </c>
      <c r="S2921" s="544">
        <f>PTCA!AJ2904</f>
        <v>0</v>
      </c>
      <c r="T2921" s="53"/>
      <c r="U2921" s="232" t="e">
        <f t="shared" si="92"/>
        <v>#DIV/0!</v>
      </c>
      <c r="V2921" s="272"/>
      <c r="X2921" s="255"/>
      <c r="Y2921" s="254"/>
    </row>
    <row r="2922" spans="1:25" ht="15">
      <c r="A2922" s="380" t="str">
        <f>PTCA!B2905</f>
        <v>-000</v>
      </c>
      <c r="B2922" s="380">
        <f>PTCA!D2905</f>
        <v>0</v>
      </c>
      <c r="C2922" s="380">
        <f>PTCA!J2905</f>
        <v>0</v>
      </c>
      <c r="D2922" s="380">
        <f>PTCA!K2905</f>
        <v>0</v>
      </c>
      <c r="E2922" s="380">
        <f>PTCA!H2905</f>
        <v>0</v>
      </c>
      <c r="F2922" s="380">
        <f>PTCA!Z2905</f>
        <v>0</v>
      </c>
      <c r="G2922" s="380">
        <f>PTCA!AD2905</f>
        <v>0</v>
      </c>
      <c r="H2922" s="62"/>
      <c r="I2922" s="760">
        <f>PTCA!C2905</f>
        <v>0</v>
      </c>
      <c r="J2922" s="760" t="str">
        <f>PTCA!AK2905</f>
        <v/>
      </c>
      <c r="K2922" s="760">
        <f>PTCA!AL2905</f>
        <v>0</v>
      </c>
      <c r="L2922" s="62"/>
      <c r="M2922" s="607"/>
      <c r="N2922" s="62"/>
      <c r="O2922" s="63">
        <f>PTCA!AA4658</f>
        <v>0</v>
      </c>
      <c r="P2922" s="63">
        <f>PTCA!AF4658</f>
        <v>0</v>
      </c>
      <c r="Q2922" s="232" t="e">
        <f t="shared" si="91"/>
        <v>#DIV/0!</v>
      </c>
      <c r="R2922" s="544">
        <f>PTCA!AI4658</f>
        <v>0</v>
      </c>
      <c r="S2922" s="544">
        <f>PTCA!AJ2905</f>
        <v>0</v>
      </c>
      <c r="T2922" s="53"/>
      <c r="U2922" s="232" t="e">
        <f t="shared" si="92"/>
        <v>#DIV/0!</v>
      </c>
      <c r="V2922" s="272"/>
      <c r="X2922" s="255"/>
      <c r="Y2922" s="254"/>
    </row>
    <row r="2923" spans="1:25" ht="15">
      <c r="A2923" s="380" t="str">
        <f>PTCA!B2906</f>
        <v>-000</v>
      </c>
      <c r="B2923" s="380">
        <f>PTCA!D2906</f>
        <v>0</v>
      </c>
      <c r="C2923" s="380">
        <f>PTCA!J2906</f>
        <v>0</v>
      </c>
      <c r="D2923" s="380">
        <f>PTCA!K2906</f>
        <v>0</v>
      </c>
      <c r="E2923" s="380">
        <f>PTCA!H2906</f>
        <v>0</v>
      </c>
      <c r="F2923" s="380">
        <f>PTCA!Z2906</f>
        <v>0</v>
      </c>
      <c r="G2923" s="380">
        <f>PTCA!AD2906</f>
        <v>0</v>
      </c>
      <c r="H2923" s="62"/>
      <c r="I2923" s="760">
        <f>PTCA!C2906</f>
        <v>0</v>
      </c>
      <c r="J2923" s="760" t="str">
        <f>PTCA!AK2906</f>
        <v/>
      </c>
      <c r="K2923" s="760">
        <f>PTCA!AL2906</f>
        <v>0</v>
      </c>
      <c r="L2923" s="62"/>
      <c r="M2923" s="607"/>
      <c r="N2923" s="62"/>
      <c r="O2923" s="63">
        <f>PTCA!AA4659</f>
        <v>0</v>
      </c>
      <c r="P2923" s="63">
        <f>PTCA!AF4659</f>
        <v>0</v>
      </c>
      <c r="Q2923" s="232" t="e">
        <f t="shared" si="91"/>
        <v>#DIV/0!</v>
      </c>
      <c r="R2923" s="544">
        <f>PTCA!AI4659</f>
        <v>0</v>
      </c>
      <c r="S2923" s="544">
        <f>PTCA!AJ2906</f>
        <v>0</v>
      </c>
      <c r="T2923" s="53"/>
      <c r="U2923" s="232" t="e">
        <f t="shared" si="92"/>
        <v>#DIV/0!</v>
      </c>
      <c r="V2923" s="272"/>
      <c r="X2923" s="255"/>
      <c r="Y2923" s="254"/>
    </row>
    <row r="2924" spans="1:25" ht="15">
      <c r="A2924" s="380" t="str">
        <f>PTCA!B2907</f>
        <v>-000</v>
      </c>
      <c r="B2924" s="380">
        <f>PTCA!D2907</f>
        <v>0</v>
      </c>
      <c r="C2924" s="380">
        <f>PTCA!J2907</f>
        <v>0</v>
      </c>
      <c r="D2924" s="380">
        <f>PTCA!K2907</f>
        <v>0</v>
      </c>
      <c r="E2924" s="380">
        <f>PTCA!H2907</f>
        <v>0</v>
      </c>
      <c r="F2924" s="380">
        <f>PTCA!Z2907</f>
        <v>0</v>
      </c>
      <c r="G2924" s="380">
        <f>PTCA!AD2907</f>
        <v>0</v>
      </c>
      <c r="H2924" s="62"/>
      <c r="I2924" s="760">
        <f>PTCA!C2907</f>
        <v>0</v>
      </c>
      <c r="J2924" s="760" t="str">
        <f>PTCA!AK2907</f>
        <v/>
      </c>
      <c r="K2924" s="760">
        <f>PTCA!AL2907</f>
        <v>0</v>
      </c>
      <c r="L2924" s="62"/>
      <c r="M2924" s="607"/>
      <c r="N2924" s="62"/>
      <c r="O2924" s="63">
        <f>PTCA!AA4660</f>
        <v>0</v>
      </c>
      <c r="P2924" s="63">
        <f>PTCA!AF4660</f>
        <v>0</v>
      </c>
      <c r="Q2924" s="232" t="e">
        <f t="shared" si="91"/>
        <v>#DIV/0!</v>
      </c>
      <c r="R2924" s="544">
        <f>PTCA!AI4660</f>
        <v>0</v>
      </c>
      <c r="S2924" s="544">
        <f>PTCA!AJ2907</f>
        <v>0</v>
      </c>
      <c r="T2924" s="53"/>
      <c r="U2924" s="232" t="e">
        <f t="shared" si="92"/>
        <v>#DIV/0!</v>
      </c>
      <c r="V2924" s="272"/>
      <c r="X2924" s="255"/>
      <c r="Y2924" s="254"/>
    </row>
    <row r="2925" spans="1:25" ht="15">
      <c r="A2925" s="380" t="str">
        <f>PTCA!B2908</f>
        <v>-000</v>
      </c>
      <c r="B2925" s="380">
        <f>PTCA!D2908</f>
        <v>0</v>
      </c>
      <c r="C2925" s="380">
        <f>PTCA!J2908</f>
        <v>0</v>
      </c>
      <c r="D2925" s="380">
        <f>PTCA!K2908</f>
        <v>0</v>
      </c>
      <c r="E2925" s="380">
        <f>PTCA!H2908</f>
        <v>0</v>
      </c>
      <c r="F2925" s="380">
        <f>PTCA!Z2908</f>
        <v>0</v>
      </c>
      <c r="G2925" s="380">
        <f>PTCA!AD2908</f>
        <v>0</v>
      </c>
      <c r="H2925" s="62"/>
      <c r="I2925" s="760">
        <f>PTCA!C2908</f>
        <v>0</v>
      </c>
      <c r="J2925" s="760" t="str">
        <f>PTCA!AK2908</f>
        <v/>
      </c>
      <c r="K2925" s="760">
        <f>PTCA!AL2908</f>
        <v>0</v>
      </c>
      <c r="L2925" s="62"/>
      <c r="M2925" s="607"/>
      <c r="N2925" s="62"/>
      <c r="O2925" s="63">
        <f>PTCA!AA4661</f>
        <v>0</v>
      </c>
      <c r="P2925" s="63">
        <f>PTCA!AF4661</f>
        <v>0</v>
      </c>
      <c r="Q2925" s="232" t="e">
        <f t="shared" si="91"/>
        <v>#DIV/0!</v>
      </c>
      <c r="R2925" s="544">
        <f>PTCA!AI4661</f>
        <v>0</v>
      </c>
      <c r="S2925" s="544">
        <f>PTCA!AJ2908</f>
        <v>0</v>
      </c>
      <c r="T2925" s="53"/>
      <c r="U2925" s="232" t="e">
        <f t="shared" si="92"/>
        <v>#DIV/0!</v>
      </c>
      <c r="V2925" s="272"/>
      <c r="X2925" s="255"/>
      <c r="Y2925" s="254"/>
    </row>
    <row r="2926" spans="1:25" ht="15">
      <c r="A2926" s="380" t="str">
        <f>PTCA!B2909</f>
        <v>-000</v>
      </c>
      <c r="B2926" s="380">
        <f>PTCA!D2909</f>
        <v>0</v>
      </c>
      <c r="C2926" s="380">
        <f>PTCA!J2909</f>
        <v>0</v>
      </c>
      <c r="D2926" s="380">
        <f>PTCA!K2909</f>
        <v>0</v>
      </c>
      <c r="E2926" s="380">
        <f>PTCA!H2909</f>
        <v>0</v>
      </c>
      <c r="F2926" s="380">
        <f>PTCA!Z2909</f>
        <v>0</v>
      </c>
      <c r="G2926" s="380">
        <f>PTCA!AD2909</f>
        <v>0</v>
      </c>
      <c r="H2926" s="62"/>
      <c r="I2926" s="760">
        <f>PTCA!C2909</f>
        <v>0</v>
      </c>
      <c r="J2926" s="760" t="str">
        <f>PTCA!AK2909</f>
        <v/>
      </c>
      <c r="K2926" s="760">
        <f>PTCA!AL2909</f>
        <v>0</v>
      </c>
      <c r="L2926" s="62"/>
      <c r="M2926" s="607"/>
      <c r="N2926" s="62"/>
      <c r="O2926" s="63">
        <f>PTCA!AA4662</f>
        <v>0</v>
      </c>
      <c r="P2926" s="63">
        <f>PTCA!AF4662</f>
        <v>0</v>
      </c>
      <c r="Q2926" s="232" t="e">
        <f t="shared" si="91"/>
        <v>#DIV/0!</v>
      </c>
      <c r="R2926" s="544">
        <f>PTCA!AI4662</f>
        <v>0</v>
      </c>
      <c r="S2926" s="544">
        <f>PTCA!AJ2909</f>
        <v>0</v>
      </c>
      <c r="T2926" s="53"/>
      <c r="U2926" s="232" t="e">
        <f t="shared" si="92"/>
        <v>#DIV/0!</v>
      </c>
      <c r="V2926" s="272"/>
      <c r="X2926" s="255"/>
      <c r="Y2926" s="254"/>
    </row>
    <row r="2927" spans="1:25" ht="15">
      <c r="A2927" s="380" t="str">
        <f>PTCA!B2910</f>
        <v>-000</v>
      </c>
      <c r="B2927" s="380">
        <f>PTCA!D2910</f>
        <v>0</v>
      </c>
      <c r="C2927" s="380">
        <f>PTCA!J2910</f>
        <v>0</v>
      </c>
      <c r="D2927" s="380">
        <f>PTCA!K2910</f>
        <v>0</v>
      </c>
      <c r="E2927" s="380">
        <f>PTCA!H2910</f>
        <v>0</v>
      </c>
      <c r="F2927" s="380">
        <f>PTCA!Z2910</f>
        <v>0</v>
      </c>
      <c r="G2927" s="380">
        <f>PTCA!AD2910</f>
        <v>0</v>
      </c>
      <c r="H2927" s="62"/>
      <c r="I2927" s="760">
        <f>PTCA!C2910</f>
        <v>0</v>
      </c>
      <c r="J2927" s="760" t="str">
        <f>PTCA!AK2910</f>
        <v/>
      </c>
      <c r="K2927" s="760">
        <f>PTCA!AL2910</f>
        <v>0</v>
      </c>
      <c r="L2927" s="62"/>
      <c r="M2927" s="607"/>
      <c r="N2927" s="62"/>
      <c r="O2927" s="63">
        <f>PTCA!AA4663</f>
        <v>0</v>
      </c>
      <c r="P2927" s="63">
        <f>PTCA!AF4663</f>
        <v>0</v>
      </c>
      <c r="Q2927" s="232" t="e">
        <f t="shared" si="91"/>
        <v>#DIV/0!</v>
      </c>
      <c r="R2927" s="544">
        <f>PTCA!AI4663</f>
        <v>0</v>
      </c>
      <c r="S2927" s="544">
        <f>PTCA!AJ2910</f>
        <v>0</v>
      </c>
      <c r="T2927" s="53"/>
      <c r="U2927" s="232" t="e">
        <f t="shared" si="92"/>
        <v>#DIV/0!</v>
      </c>
      <c r="V2927" s="272"/>
      <c r="X2927" s="255"/>
      <c r="Y2927" s="254"/>
    </row>
    <row r="2928" spans="1:25" ht="15">
      <c r="A2928" s="380" t="str">
        <f>PTCA!B2911</f>
        <v>-000</v>
      </c>
      <c r="B2928" s="380">
        <f>PTCA!D2911</f>
        <v>0</v>
      </c>
      <c r="C2928" s="380">
        <f>PTCA!J2911</f>
        <v>0</v>
      </c>
      <c r="D2928" s="380">
        <f>PTCA!K2911</f>
        <v>0</v>
      </c>
      <c r="E2928" s="380">
        <f>PTCA!H2911</f>
        <v>0</v>
      </c>
      <c r="F2928" s="380">
        <f>PTCA!Z2911</f>
        <v>0</v>
      </c>
      <c r="G2928" s="380">
        <f>PTCA!AD2911</f>
        <v>0</v>
      </c>
      <c r="H2928" s="62"/>
      <c r="I2928" s="760">
        <f>PTCA!C2911</f>
        <v>0</v>
      </c>
      <c r="J2928" s="760" t="str">
        <f>PTCA!AK2911</f>
        <v/>
      </c>
      <c r="K2928" s="760">
        <f>PTCA!AL2911</f>
        <v>0</v>
      </c>
      <c r="L2928" s="62"/>
      <c r="M2928" s="607"/>
      <c r="N2928" s="62"/>
      <c r="O2928" s="63">
        <f>PTCA!AA4664</f>
        <v>0</v>
      </c>
      <c r="P2928" s="63">
        <f>PTCA!AF4664</f>
        <v>0</v>
      </c>
      <c r="Q2928" s="232" t="e">
        <f t="shared" si="91"/>
        <v>#DIV/0!</v>
      </c>
      <c r="R2928" s="544">
        <f>PTCA!AI4664</f>
        <v>0</v>
      </c>
      <c r="S2928" s="544">
        <f>PTCA!AJ2911</f>
        <v>0</v>
      </c>
      <c r="T2928" s="53"/>
      <c r="U2928" s="232" t="e">
        <f t="shared" si="92"/>
        <v>#DIV/0!</v>
      </c>
      <c r="V2928" s="272"/>
      <c r="X2928" s="255"/>
      <c r="Y2928" s="254"/>
    </row>
    <row r="2929" spans="1:25" ht="15">
      <c r="A2929" s="380" t="str">
        <f>PTCA!B2912</f>
        <v>-000</v>
      </c>
      <c r="B2929" s="380">
        <f>PTCA!D2912</f>
        <v>0</v>
      </c>
      <c r="C2929" s="380">
        <f>PTCA!J2912</f>
        <v>0</v>
      </c>
      <c r="D2929" s="380">
        <f>PTCA!K2912</f>
        <v>0</v>
      </c>
      <c r="E2929" s="380">
        <f>PTCA!H2912</f>
        <v>0</v>
      </c>
      <c r="F2929" s="380">
        <f>PTCA!Z2912</f>
        <v>0</v>
      </c>
      <c r="G2929" s="380">
        <f>PTCA!AD2912</f>
        <v>0</v>
      </c>
      <c r="H2929" s="62"/>
      <c r="I2929" s="760">
        <f>PTCA!C2912</f>
        <v>0</v>
      </c>
      <c r="J2929" s="760" t="str">
        <f>PTCA!AK2912</f>
        <v/>
      </c>
      <c r="K2929" s="760">
        <f>PTCA!AL2912</f>
        <v>0</v>
      </c>
      <c r="L2929" s="62"/>
      <c r="M2929" s="607"/>
      <c r="N2929" s="62"/>
      <c r="O2929" s="63">
        <f>PTCA!AA4665</f>
        <v>0</v>
      </c>
      <c r="P2929" s="63">
        <f>PTCA!AF4665</f>
        <v>0</v>
      </c>
      <c r="Q2929" s="232" t="e">
        <f t="shared" si="91"/>
        <v>#DIV/0!</v>
      </c>
      <c r="R2929" s="544">
        <f>PTCA!AI4665</f>
        <v>0</v>
      </c>
      <c r="S2929" s="544">
        <f>PTCA!AJ2912</f>
        <v>0</v>
      </c>
      <c r="T2929" s="53"/>
      <c r="U2929" s="232" t="e">
        <f t="shared" si="92"/>
        <v>#DIV/0!</v>
      </c>
      <c r="V2929" s="272"/>
      <c r="X2929" s="255"/>
      <c r="Y2929" s="254"/>
    </row>
    <row r="2930" spans="1:25" ht="15">
      <c r="A2930" s="380" t="str">
        <f>PTCA!B2913</f>
        <v>-000</v>
      </c>
      <c r="B2930" s="380">
        <f>PTCA!D2913</f>
        <v>0</v>
      </c>
      <c r="C2930" s="380">
        <f>PTCA!J2913</f>
        <v>0</v>
      </c>
      <c r="D2930" s="380">
        <f>PTCA!K2913</f>
        <v>0</v>
      </c>
      <c r="E2930" s="380">
        <f>PTCA!H2913</f>
        <v>0</v>
      </c>
      <c r="F2930" s="380">
        <f>PTCA!Z2913</f>
        <v>0</v>
      </c>
      <c r="G2930" s="380">
        <f>PTCA!AD2913</f>
        <v>0</v>
      </c>
      <c r="H2930" s="62"/>
      <c r="I2930" s="760">
        <f>PTCA!C2913</f>
        <v>0</v>
      </c>
      <c r="J2930" s="760" t="str">
        <f>PTCA!AK2913</f>
        <v/>
      </c>
      <c r="K2930" s="760">
        <f>PTCA!AL2913</f>
        <v>0</v>
      </c>
      <c r="L2930" s="62"/>
      <c r="M2930" s="607"/>
      <c r="N2930" s="62"/>
      <c r="O2930" s="63">
        <f>PTCA!AA4666</f>
        <v>0</v>
      </c>
      <c r="P2930" s="63">
        <f>PTCA!AF4666</f>
        <v>0</v>
      </c>
      <c r="Q2930" s="232" t="e">
        <f t="shared" si="91"/>
        <v>#DIV/0!</v>
      </c>
      <c r="R2930" s="544">
        <f>PTCA!AI4666</f>
        <v>0</v>
      </c>
      <c r="S2930" s="544">
        <f>PTCA!AJ2913</f>
        <v>0</v>
      </c>
      <c r="T2930" s="53"/>
      <c r="U2930" s="232" t="e">
        <f t="shared" si="92"/>
        <v>#DIV/0!</v>
      </c>
      <c r="V2930" s="272"/>
      <c r="X2930" s="255"/>
      <c r="Y2930" s="254"/>
    </row>
    <row r="2931" spans="1:25" ht="15">
      <c r="A2931" s="380" t="str">
        <f>PTCA!B2914</f>
        <v>-000</v>
      </c>
      <c r="B2931" s="380">
        <f>PTCA!D2914</f>
        <v>0</v>
      </c>
      <c r="C2931" s="380">
        <f>PTCA!J2914</f>
        <v>0</v>
      </c>
      <c r="D2931" s="380">
        <f>PTCA!K2914</f>
        <v>0</v>
      </c>
      <c r="E2931" s="380">
        <f>PTCA!H2914</f>
        <v>0</v>
      </c>
      <c r="F2931" s="380">
        <f>PTCA!Z2914</f>
        <v>0</v>
      </c>
      <c r="G2931" s="380">
        <f>PTCA!AD2914</f>
        <v>0</v>
      </c>
      <c r="H2931" s="62"/>
      <c r="I2931" s="760">
        <f>PTCA!C2914</f>
        <v>0</v>
      </c>
      <c r="J2931" s="760" t="str">
        <f>PTCA!AK2914</f>
        <v/>
      </c>
      <c r="K2931" s="760">
        <f>PTCA!AL2914</f>
        <v>0</v>
      </c>
      <c r="L2931" s="62"/>
      <c r="M2931" s="607"/>
      <c r="N2931" s="62"/>
      <c r="O2931" s="63">
        <f>PTCA!AA4667</f>
        <v>0</v>
      </c>
      <c r="P2931" s="63">
        <f>PTCA!AF4667</f>
        <v>0</v>
      </c>
      <c r="Q2931" s="232" t="e">
        <f t="shared" si="91"/>
        <v>#DIV/0!</v>
      </c>
      <c r="R2931" s="544">
        <f>PTCA!AI4667</f>
        <v>0</v>
      </c>
      <c r="S2931" s="544">
        <f>PTCA!AJ2914</f>
        <v>0</v>
      </c>
      <c r="T2931" s="53"/>
      <c r="U2931" s="232" t="e">
        <f t="shared" si="92"/>
        <v>#DIV/0!</v>
      </c>
      <c r="V2931" s="272"/>
      <c r="X2931" s="255"/>
      <c r="Y2931" s="254"/>
    </row>
    <row r="2932" spans="1:25" ht="15">
      <c r="A2932" s="380" t="str">
        <f>PTCA!B2915</f>
        <v>-000</v>
      </c>
      <c r="B2932" s="380">
        <f>PTCA!D2915</f>
        <v>0</v>
      </c>
      <c r="C2932" s="380">
        <f>PTCA!J2915</f>
        <v>0</v>
      </c>
      <c r="D2932" s="380">
        <f>PTCA!K2915</f>
        <v>0</v>
      </c>
      <c r="E2932" s="380">
        <f>PTCA!H2915</f>
        <v>0</v>
      </c>
      <c r="F2932" s="380">
        <f>PTCA!Z2915</f>
        <v>0</v>
      </c>
      <c r="G2932" s="380">
        <f>PTCA!AD2915</f>
        <v>0</v>
      </c>
      <c r="H2932" s="62"/>
      <c r="I2932" s="760">
        <f>PTCA!C2915</f>
        <v>0</v>
      </c>
      <c r="J2932" s="760" t="str">
        <f>PTCA!AK2915</f>
        <v/>
      </c>
      <c r="K2932" s="760">
        <f>PTCA!AL2915</f>
        <v>0</v>
      </c>
      <c r="L2932" s="62"/>
      <c r="M2932" s="607"/>
      <c r="N2932" s="62"/>
      <c r="O2932" s="63">
        <f>PTCA!AA4668</f>
        <v>0</v>
      </c>
      <c r="P2932" s="63">
        <f>PTCA!AF4668</f>
        <v>0</v>
      </c>
      <c r="Q2932" s="232" t="e">
        <f t="shared" si="91"/>
        <v>#DIV/0!</v>
      </c>
      <c r="R2932" s="544">
        <f>PTCA!AI4668</f>
        <v>0</v>
      </c>
      <c r="S2932" s="544">
        <f>PTCA!AJ2915</f>
        <v>0</v>
      </c>
      <c r="T2932" s="53"/>
      <c r="U2932" s="232" t="e">
        <f t="shared" si="92"/>
        <v>#DIV/0!</v>
      </c>
      <c r="V2932" s="272"/>
      <c r="X2932" s="255"/>
      <c r="Y2932" s="254"/>
    </row>
    <row r="2933" spans="1:25" ht="15">
      <c r="A2933" s="380" t="str">
        <f>PTCA!B2916</f>
        <v>-000</v>
      </c>
      <c r="B2933" s="380">
        <f>PTCA!D2916</f>
        <v>0</v>
      </c>
      <c r="C2933" s="380">
        <f>PTCA!J2916</f>
        <v>0</v>
      </c>
      <c r="D2933" s="380">
        <f>PTCA!K2916</f>
        <v>0</v>
      </c>
      <c r="E2933" s="380">
        <f>PTCA!H2916</f>
        <v>0</v>
      </c>
      <c r="F2933" s="380">
        <f>PTCA!Z2916</f>
        <v>0</v>
      </c>
      <c r="G2933" s="380">
        <f>PTCA!AD2916</f>
        <v>0</v>
      </c>
      <c r="H2933" s="62"/>
      <c r="I2933" s="760">
        <f>PTCA!C2916</f>
        <v>0</v>
      </c>
      <c r="J2933" s="760" t="str">
        <f>PTCA!AK2916</f>
        <v/>
      </c>
      <c r="K2933" s="760">
        <f>PTCA!AL2916</f>
        <v>0</v>
      </c>
      <c r="L2933" s="62"/>
      <c r="M2933" s="607"/>
      <c r="N2933" s="62"/>
      <c r="O2933" s="63">
        <f>PTCA!AA4669</f>
        <v>0</v>
      </c>
      <c r="P2933" s="63">
        <f>PTCA!AF4669</f>
        <v>0</v>
      </c>
      <c r="Q2933" s="232" t="e">
        <f t="shared" si="91"/>
        <v>#DIV/0!</v>
      </c>
      <c r="R2933" s="544">
        <f>PTCA!AI4669</f>
        <v>0</v>
      </c>
      <c r="S2933" s="544">
        <f>PTCA!AJ2916</f>
        <v>0</v>
      </c>
      <c r="T2933" s="53"/>
      <c r="U2933" s="232" t="e">
        <f t="shared" si="92"/>
        <v>#DIV/0!</v>
      </c>
      <c r="V2933" s="272"/>
      <c r="X2933" s="255"/>
      <c r="Y2933" s="254"/>
    </row>
    <row r="2934" spans="1:25" ht="15">
      <c r="A2934" s="380" t="str">
        <f>PTCA!B2917</f>
        <v>-000</v>
      </c>
      <c r="B2934" s="380">
        <f>PTCA!D2917</f>
        <v>0</v>
      </c>
      <c r="C2934" s="380">
        <f>PTCA!J2917</f>
        <v>0</v>
      </c>
      <c r="D2934" s="380">
        <f>PTCA!K2917</f>
        <v>0</v>
      </c>
      <c r="E2934" s="380">
        <f>PTCA!H2917</f>
        <v>0</v>
      </c>
      <c r="F2934" s="380">
        <f>PTCA!Z2917</f>
        <v>0</v>
      </c>
      <c r="G2934" s="380">
        <f>PTCA!AD2917</f>
        <v>0</v>
      </c>
      <c r="H2934" s="62"/>
      <c r="I2934" s="760">
        <f>PTCA!C2917</f>
        <v>0</v>
      </c>
      <c r="J2934" s="760" t="str">
        <f>PTCA!AK2917</f>
        <v/>
      </c>
      <c r="K2934" s="760">
        <f>PTCA!AL2917</f>
        <v>0</v>
      </c>
      <c r="L2934" s="62"/>
      <c r="M2934" s="607"/>
      <c r="N2934" s="62"/>
      <c r="O2934" s="63">
        <f>PTCA!AA4670</f>
        <v>0</v>
      </c>
      <c r="P2934" s="63">
        <f>PTCA!AF4670</f>
        <v>0</v>
      </c>
      <c r="Q2934" s="232" t="e">
        <f t="shared" si="91"/>
        <v>#DIV/0!</v>
      </c>
      <c r="R2934" s="544">
        <f>PTCA!AI4670</f>
        <v>0</v>
      </c>
      <c r="S2934" s="544">
        <f>PTCA!AJ2917</f>
        <v>0</v>
      </c>
      <c r="T2934" s="53"/>
      <c r="U2934" s="232" t="e">
        <f t="shared" si="92"/>
        <v>#DIV/0!</v>
      </c>
      <c r="V2934" s="272"/>
      <c r="X2934" s="255"/>
      <c r="Y2934" s="254"/>
    </row>
    <row r="2935" spans="1:25" ht="15">
      <c r="A2935" s="380" t="str">
        <f>PTCA!B2918</f>
        <v>-000</v>
      </c>
      <c r="B2935" s="380">
        <f>PTCA!D2918</f>
        <v>0</v>
      </c>
      <c r="C2935" s="380">
        <f>PTCA!J2918</f>
        <v>0</v>
      </c>
      <c r="D2935" s="380">
        <f>PTCA!K2918</f>
        <v>0</v>
      </c>
      <c r="E2935" s="380">
        <f>PTCA!H2918</f>
        <v>0</v>
      </c>
      <c r="F2935" s="380">
        <f>PTCA!Z2918</f>
        <v>0</v>
      </c>
      <c r="G2935" s="380">
        <f>PTCA!AD2918</f>
        <v>0</v>
      </c>
      <c r="H2935" s="62"/>
      <c r="I2935" s="760">
        <f>PTCA!C2918</f>
        <v>0</v>
      </c>
      <c r="J2935" s="760" t="str">
        <f>PTCA!AK2918</f>
        <v/>
      </c>
      <c r="K2935" s="760">
        <f>PTCA!AL2918</f>
        <v>0</v>
      </c>
      <c r="L2935" s="62"/>
      <c r="M2935" s="607"/>
      <c r="N2935" s="62"/>
      <c r="O2935" s="63">
        <f>PTCA!AA4671</f>
        <v>0</v>
      </c>
      <c r="P2935" s="63">
        <f>PTCA!AF4671</f>
        <v>0</v>
      </c>
      <c r="Q2935" s="232" t="e">
        <f t="shared" si="91"/>
        <v>#DIV/0!</v>
      </c>
      <c r="R2935" s="544">
        <f>PTCA!AI4671</f>
        <v>0</v>
      </c>
      <c r="S2935" s="544">
        <f>PTCA!AJ2918</f>
        <v>0</v>
      </c>
      <c r="T2935" s="53"/>
      <c r="U2935" s="232" t="e">
        <f t="shared" si="92"/>
        <v>#DIV/0!</v>
      </c>
      <c r="V2935" s="272"/>
      <c r="X2935" s="255"/>
      <c r="Y2935" s="254"/>
    </row>
    <row r="2936" spans="1:25" ht="15">
      <c r="A2936" s="380" t="str">
        <f>PTCA!B2919</f>
        <v>-000</v>
      </c>
      <c r="B2936" s="380">
        <f>PTCA!D2919</f>
        <v>0</v>
      </c>
      <c r="C2936" s="380">
        <f>PTCA!J2919</f>
        <v>0</v>
      </c>
      <c r="D2936" s="380">
        <f>PTCA!K2919</f>
        <v>0</v>
      </c>
      <c r="E2936" s="380">
        <f>PTCA!H2919</f>
        <v>0</v>
      </c>
      <c r="F2936" s="380">
        <f>PTCA!Z2919</f>
        <v>0</v>
      </c>
      <c r="G2936" s="380">
        <f>PTCA!AD2919</f>
        <v>0</v>
      </c>
      <c r="H2936" s="62"/>
      <c r="I2936" s="760">
        <f>PTCA!C2919</f>
        <v>0</v>
      </c>
      <c r="J2936" s="760" t="str">
        <f>PTCA!AK2919</f>
        <v/>
      </c>
      <c r="K2936" s="760">
        <f>PTCA!AL2919</f>
        <v>0</v>
      </c>
      <c r="L2936" s="62"/>
      <c r="M2936" s="607"/>
      <c r="N2936" s="62"/>
      <c r="O2936" s="63">
        <f>PTCA!AA4672</f>
        <v>0</v>
      </c>
      <c r="P2936" s="63">
        <f>PTCA!AF4672</f>
        <v>0</v>
      </c>
      <c r="Q2936" s="232" t="e">
        <f t="shared" si="91"/>
        <v>#DIV/0!</v>
      </c>
      <c r="R2936" s="544">
        <f>PTCA!AI4672</f>
        <v>0</v>
      </c>
      <c r="S2936" s="544">
        <f>PTCA!AJ2919</f>
        <v>0</v>
      </c>
      <c r="T2936" s="53"/>
      <c r="U2936" s="232" t="e">
        <f t="shared" si="92"/>
        <v>#DIV/0!</v>
      </c>
      <c r="V2936" s="272"/>
      <c r="X2936" s="255"/>
      <c r="Y2936" s="254"/>
    </row>
    <row r="2937" spans="1:25" ht="15">
      <c r="A2937" s="380" t="str">
        <f>PTCA!B2920</f>
        <v>-000</v>
      </c>
      <c r="B2937" s="380">
        <f>PTCA!D2920</f>
        <v>0</v>
      </c>
      <c r="C2937" s="380">
        <f>PTCA!J2920</f>
        <v>0</v>
      </c>
      <c r="D2937" s="380">
        <f>PTCA!K2920</f>
        <v>0</v>
      </c>
      <c r="E2937" s="380">
        <f>PTCA!H2920</f>
        <v>0</v>
      </c>
      <c r="F2937" s="380">
        <f>PTCA!Z2920</f>
        <v>0</v>
      </c>
      <c r="G2937" s="380">
        <f>PTCA!AD2920</f>
        <v>0</v>
      </c>
      <c r="H2937" s="62"/>
      <c r="I2937" s="760">
        <f>PTCA!C2920</f>
        <v>0</v>
      </c>
      <c r="J2937" s="760" t="str">
        <f>PTCA!AK2920</f>
        <v/>
      </c>
      <c r="K2937" s="760">
        <f>PTCA!AL2920</f>
        <v>0</v>
      </c>
      <c r="L2937" s="62"/>
      <c r="M2937" s="607"/>
      <c r="N2937" s="62"/>
      <c r="O2937" s="63">
        <f>PTCA!AA4673</f>
        <v>0</v>
      </c>
      <c r="P2937" s="63">
        <f>PTCA!AF4673</f>
        <v>0</v>
      </c>
      <c r="Q2937" s="232" t="e">
        <f t="shared" si="91"/>
        <v>#DIV/0!</v>
      </c>
      <c r="R2937" s="544">
        <f>PTCA!AI4673</f>
        <v>0</v>
      </c>
      <c r="S2937" s="544">
        <f>PTCA!AJ2920</f>
        <v>0</v>
      </c>
      <c r="T2937" s="53"/>
      <c r="U2937" s="232" t="e">
        <f t="shared" si="92"/>
        <v>#DIV/0!</v>
      </c>
      <c r="V2937" s="272"/>
      <c r="X2937" s="255"/>
      <c r="Y2937" s="254"/>
    </row>
    <row r="2938" spans="1:25" ht="15">
      <c r="A2938" s="380" t="str">
        <f>PTCA!B2921</f>
        <v>-000</v>
      </c>
      <c r="B2938" s="380">
        <f>PTCA!D2921</f>
        <v>0</v>
      </c>
      <c r="C2938" s="380">
        <f>PTCA!J2921</f>
        <v>0</v>
      </c>
      <c r="D2938" s="380">
        <f>PTCA!K2921</f>
        <v>0</v>
      </c>
      <c r="E2938" s="380">
        <f>PTCA!H2921</f>
        <v>0</v>
      </c>
      <c r="F2938" s="380">
        <f>PTCA!Z2921</f>
        <v>0</v>
      </c>
      <c r="G2938" s="380">
        <f>PTCA!AD2921</f>
        <v>0</v>
      </c>
      <c r="H2938" s="62"/>
      <c r="I2938" s="760">
        <f>PTCA!C2921</f>
        <v>0</v>
      </c>
      <c r="J2938" s="760" t="str">
        <f>PTCA!AK2921</f>
        <v/>
      </c>
      <c r="K2938" s="760">
        <f>PTCA!AL2921</f>
        <v>0</v>
      </c>
      <c r="L2938" s="62"/>
      <c r="M2938" s="607"/>
      <c r="N2938" s="62"/>
      <c r="O2938" s="63">
        <f>PTCA!AA4674</f>
        <v>0</v>
      </c>
      <c r="P2938" s="63">
        <f>PTCA!AF4674</f>
        <v>0</v>
      </c>
      <c r="Q2938" s="232" t="e">
        <f t="shared" si="91"/>
        <v>#DIV/0!</v>
      </c>
      <c r="R2938" s="544">
        <f>PTCA!AI4674</f>
        <v>0</v>
      </c>
      <c r="S2938" s="544">
        <f>PTCA!AJ2921</f>
        <v>0</v>
      </c>
      <c r="T2938" s="53"/>
      <c r="U2938" s="232" t="e">
        <f t="shared" si="92"/>
        <v>#DIV/0!</v>
      </c>
      <c r="V2938" s="272"/>
      <c r="X2938" s="255"/>
      <c r="Y2938" s="254"/>
    </row>
    <row r="2939" spans="1:25" ht="15">
      <c r="A2939" s="380" t="str">
        <f>PTCA!B2922</f>
        <v>-000</v>
      </c>
      <c r="B2939" s="380">
        <f>PTCA!D2922</f>
        <v>0</v>
      </c>
      <c r="C2939" s="380">
        <f>PTCA!J2922</f>
        <v>0</v>
      </c>
      <c r="D2939" s="380">
        <f>PTCA!K2922</f>
        <v>0</v>
      </c>
      <c r="E2939" s="380">
        <f>PTCA!H2922</f>
        <v>0</v>
      </c>
      <c r="F2939" s="380">
        <f>PTCA!Z2922</f>
        <v>0</v>
      </c>
      <c r="G2939" s="380">
        <f>PTCA!AD2922</f>
        <v>0</v>
      </c>
      <c r="H2939" s="62"/>
      <c r="I2939" s="760">
        <f>PTCA!C2922</f>
        <v>0</v>
      </c>
      <c r="J2939" s="760" t="str">
        <f>PTCA!AK2922</f>
        <v/>
      </c>
      <c r="K2939" s="760">
        <f>PTCA!AL2922</f>
        <v>0</v>
      </c>
      <c r="L2939" s="62"/>
      <c r="M2939" s="607"/>
      <c r="N2939" s="62"/>
      <c r="O2939" s="63">
        <f>PTCA!AA4675</f>
        <v>0</v>
      </c>
      <c r="P2939" s="63">
        <f>PTCA!AF4675</f>
        <v>0</v>
      </c>
      <c r="Q2939" s="232" t="e">
        <f t="shared" si="91"/>
        <v>#DIV/0!</v>
      </c>
      <c r="R2939" s="544">
        <f>PTCA!AI4675</f>
        <v>0</v>
      </c>
      <c r="S2939" s="544">
        <f>PTCA!AJ2922</f>
        <v>0</v>
      </c>
      <c r="T2939" s="53"/>
      <c r="U2939" s="232" t="e">
        <f t="shared" si="92"/>
        <v>#DIV/0!</v>
      </c>
      <c r="V2939" s="272"/>
      <c r="X2939" s="255"/>
      <c r="Y2939" s="254"/>
    </row>
    <row r="2940" spans="1:25" ht="15">
      <c r="A2940" s="380" t="str">
        <f>PTCA!B2923</f>
        <v>-000</v>
      </c>
      <c r="B2940" s="380">
        <f>PTCA!D2923</f>
        <v>0</v>
      </c>
      <c r="C2940" s="380">
        <f>PTCA!J2923</f>
        <v>0</v>
      </c>
      <c r="D2940" s="380">
        <f>PTCA!K2923</f>
        <v>0</v>
      </c>
      <c r="E2940" s="380">
        <f>PTCA!H2923</f>
        <v>0</v>
      </c>
      <c r="F2940" s="380">
        <f>PTCA!Z2923</f>
        <v>0</v>
      </c>
      <c r="G2940" s="380">
        <f>PTCA!AD2923</f>
        <v>0</v>
      </c>
      <c r="H2940" s="62"/>
      <c r="I2940" s="760">
        <f>PTCA!C2923</f>
        <v>0</v>
      </c>
      <c r="J2940" s="760" t="str">
        <f>PTCA!AK2923</f>
        <v/>
      </c>
      <c r="K2940" s="760">
        <f>PTCA!AL2923</f>
        <v>0</v>
      </c>
      <c r="L2940" s="62"/>
      <c r="M2940" s="607"/>
      <c r="N2940" s="62"/>
      <c r="O2940" s="63">
        <f>PTCA!AA4676</f>
        <v>0</v>
      </c>
      <c r="P2940" s="63">
        <f>PTCA!AF4676</f>
        <v>0</v>
      </c>
      <c r="Q2940" s="232" t="e">
        <f t="shared" si="91"/>
        <v>#DIV/0!</v>
      </c>
      <c r="R2940" s="544">
        <f>PTCA!AI4676</f>
        <v>0</v>
      </c>
      <c r="S2940" s="544">
        <f>PTCA!AJ2923</f>
        <v>0</v>
      </c>
      <c r="T2940" s="53"/>
      <c r="U2940" s="232" t="e">
        <f t="shared" si="92"/>
        <v>#DIV/0!</v>
      </c>
      <c r="V2940" s="272"/>
      <c r="X2940" s="255"/>
      <c r="Y2940" s="254"/>
    </row>
    <row r="2941" spans="1:25" ht="15">
      <c r="A2941" s="380" t="str">
        <f>PTCA!B2924</f>
        <v>-000</v>
      </c>
      <c r="B2941" s="380">
        <f>PTCA!D2924</f>
        <v>0</v>
      </c>
      <c r="C2941" s="380">
        <f>PTCA!J2924</f>
        <v>0</v>
      </c>
      <c r="D2941" s="380">
        <f>PTCA!K2924</f>
        <v>0</v>
      </c>
      <c r="E2941" s="380">
        <f>PTCA!H2924</f>
        <v>0</v>
      </c>
      <c r="F2941" s="380">
        <f>PTCA!Z2924</f>
        <v>0</v>
      </c>
      <c r="G2941" s="380">
        <f>PTCA!AD2924</f>
        <v>0</v>
      </c>
      <c r="H2941" s="62"/>
      <c r="I2941" s="760">
        <f>PTCA!C2924</f>
        <v>0</v>
      </c>
      <c r="J2941" s="760" t="str">
        <f>PTCA!AK2924</f>
        <v/>
      </c>
      <c r="K2941" s="760">
        <f>PTCA!AL2924</f>
        <v>0</v>
      </c>
      <c r="L2941" s="62"/>
      <c r="M2941" s="607"/>
      <c r="N2941" s="62"/>
      <c r="O2941" s="63">
        <f>PTCA!AA4677</f>
        <v>0</v>
      </c>
      <c r="P2941" s="63">
        <f>PTCA!AF4677</f>
        <v>0</v>
      </c>
      <c r="Q2941" s="232" t="e">
        <f t="shared" si="91"/>
        <v>#DIV/0!</v>
      </c>
      <c r="R2941" s="544">
        <f>PTCA!AI4677</f>
        <v>0</v>
      </c>
      <c r="S2941" s="544">
        <f>PTCA!AJ2924</f>
        <v>0</v>
      </c>
      <c r="T2941" s="53"/>
      <c r="U2941" s="232" t="e">
        <f t="shared" si="92"/>
        <v>#DIV/0!</v>
      </c>
      <c r="V2941" s="272"/>
      <c r="X2941" s="255"/>
      <c r="Y2941" s="254"/>
    </row>
    <row r="2942" spans="1:25" ht="15">
      <c r="A2942" s="380" t="str">
        <f>PTCA!B2925</f>
        <v>-000</v>
      </c>
      <c r="B2942" s="380">
        <f>PTCA!D2925</f>
        <v>0</v>
      </c>
      <c r="C2942" s="380">
        <f>PTCA!J2925</f>
        <v>0</v>
      </c>
      <c r="D2942" s="380">
        <f>PTCA!K2925</f>
        <v>0</v>
      </c>
      <c r="E2942" s="380">
        <f>PTCA!H2925</f>
        <v>0</v>
      </c>
      <c r="F2942" s="380">
        <f>PTCA!Z2925</f>
        <v>0</v>
      </c>
      <c r="G2942" s="380">
        <f>PTCA!AD2925</f>
        <v>0</v>
      </c>
      <c r="H2942" s="62"/>
      <c r="I2942" s="760">
        <f>PTCA!C2925</f>
        <v>0</v>
      </c>
      <c r="J2942" s="760" t="str">
        <f>PTCA!AK2925</f>
        <v/>
      </c>
      <c r="K2942" s="760">
        <f>PTCA!AL2925</f>
        <v>0</v>
      </c>
      <c r="L2942" s="62"/>
      <c r="M2942" s="607"/>
      <c r="N2942" s="62"/>
      <c r="O2942" s="63">
        <f>PTCA!AA4678</f>
        <v>0</v>
      </c>
      <c r="P2942" s="63">
        <f>PTCA!AF4678</f>
        <v>0</v>
      </c>
      <c r="Q2942" s="232" t="e">
        <f t="shared" si="91"/>
        <v>#DIV/0!</v>
      </c>
      <c r="R2942" s="544">
        <f>PTCA!AI4678</f>
        <v>0</v>
      </c>
      <c r="S2942" s="544">
        <f>PTCA!AJ2925</f>
        <v>0</v>
      </c>
      <c r="T2942" s="53"/>
      <c r="U2942" s="232" t="e">
        <f t="shared" si="92"/>
        <v>#DIV/0!</v>
      </c>
      <c r="V2942" s="272"/>
      <c r="X2942" s="255"/>
      <c r="Y2942" s="254"/>
    </row>
    <row r="2943" spans="1:25" ht="15">
      <c r="A2943" s="380" t="str">
        <f>PTCA!B2926</f>
        <v>-000</v>
      </c>
      <c r="B2943" s="380">
        <f>PTCA!D2926</f>
        <v>0</v>
      </c>
      <c r="C2943" s="380">
        <f>PTCA!J2926</f>
        <v>0</v>
      </c>
      <c r="D2943" s="380">
        <f>PTCA!K2926</f>
        <v>0</v>
      </c>
      <c r="E2943" s="380">
        <f>PTCA!H2926</f>
        <v>0</v>
      </c>
      <c r="F2943" s="380">
        <f>PTCA!Z2926</f>
        <v>0</v>
      </c>
      <c r="G2943" s="380">
        <f>PTCA!AD2926</f>
        <v>0</v>
      </c>
      <c r="H2943" s="62"/>
      <c r="I2943" s="760">
        <f>PTCA!C2926</f>
        <v>0</v>
      </c>
      <c r="J2943" s="760" t="str">
        <f>PTCA!AK2926</f>
        <v/>
      </c>
      <c r="K2943" s="760">
        <f>PTCA!AL2926</f>
        <v>0</v>
      </c>
      <c r="L2943" s="62"/>
      <c r="M2943" s="607"/>
      <c r="N2943" s="62"/>
      <c r="O2943" s="63">
        <f>PTCA!AA4679</f>
        <v>0</v>
      </c>
      <c r="P2943" s="63">
        <f>PTCA!AF4679</f>
        <v>0</v>
      </c>
      <c r="Q2943" s="232" t="e">
        <f t="shared" si="91"/>
        <v>#DIV/0!</v>
      </c>
      <c r="R2943" s="544">
        <f>PTCA!AI4679</f>
        <v>0</v>
      </c>
      <c r="S2943" s="544">
        <f>PTCA!AJ2926</f>
        <v>0</v>
      </c>
      <c r="T2943" s="53"/>
      <c r="U2943" s="232" t="e">
        <f t="shared" si="92"/>
        <v>#DIV/0!</v>
      </c>
      <c r="V2943" s="272"/>
      <c r="X2943" s="255"/>
      <c r="Y2943" s="254"/>
    </row>
    <row r="2944" spans="1:25" ht="15">
      <c r="A2944" s="380" t="str">
        <f>PTCA!B2927</f>
        <v>-000</v>
      </c>
      <c r="B2944" s="380">
        <f>PTCA!D2927</f>
        <v>0</v>
      </c>
      <c r="C2944" s="380">
        <f>PTCA!J2927</f>
        <v>0</v>
      </c>
      <c r="D2944" s="380">
        <f>PTCA!K2927</f>
        <v>0</v>
      </c>
      <c r="E2944" s="380">
        <f>PTCA!H2927</f>
        <v>0</v>
      </c>
      <c r="F2944" s="380">
        <f>PTCA!Z2927</f>
        <v>0</v>
      </c>
      <c r="G2944" s="380">
        <f>PTCA!AD2927</f>
        <v>0</v>
      </c>
      <c r="H2944" s="62"/>
      <c r="I2944" s="760">
        <f>PTCA!C2927</f>
        <v>0</v>
      </c>
      <c r="J2944" s="760" t="str">
        <f>PTCA!AK2927</f>
        <v/>
      </c>
      <c r="K2944" s="760">
        <f>PTCA!AL2927</f>
        <v>0</v>
      </c>
      <c r="L2944" s="62"/>
      <c r="M2944" s="607"/>
      <c r="N2944" s="62"/>
      <c r="O2944" s="63">
        <f>PTCA!AA4680</f>
        <v>0</v>
      </c>
      <c r="P2944" s="63">
        <f>PTCA!AF4680</f>
        <v>0</v>
      </c>
      <c r="Q2944" s="232" t="e">
        <f t="shared" si="91"/>
        <v>#DIV/0!</v>
      </c>
      <c r="R2944" s="544">
        <f>PTCA!AI4680</f>
        <v>0</v>
      </c>
      <c r="S2944" s="544">
        <f>PTCA!AJ2927</f>
        <v>0</v>
      </c>
      <c r="T2944" s="53"/>
      <c r="U2944" s="232" t="e">
        <f t="shared" si="92"/>
        <v>#DIV/0!</v>
      </c>
      <c r="V2944" s="272"/>
      <c r="X2944" s="255"/>
      <c r="Y2944" s="254"/>
    </row>
    <row r="2945" spans="1:25" ht="15">
      <c r="A2945" s="380" t="str">
        <f>PTCA!B2928</f>
        <v>-000</v>
      </c>
      <c r="B2945" s="380">
        <f>PTCA!D2928</f>
        <v>0</v>
      </c>
      <c r="C2945" s="380">
        <f>PTCA!J2928</f>
        <v>0</v>
      </c>
      <c r="D2945" s="380">
        <f>PTCA!K2928</f>
        <v>0</v>
      </c>
      <c r="E2945" s="380">
        <f>PTCA!H2928</f>
        <v>0</v>
      </c>
      <c r="F2945" s="380">
        <f>PTCA!Z2928</f>
        <v>0</v>
      </c>
      <c r="G2945" s="380">
        <f>PTCA!AD2928</f>
        <v>0</v>
      </c>
      <c r="H2945" s="62"/>
      <c r="I2945" s="760">
        <f>PTCA!C2928</f>
        <v>0</v>
      </c>
      <c r="J2945" s="760" t="str">
        <f>PTCA!AK2928</f>
        <v/>
      </c>
      <c r="K2945" s="760">
        <f>PTCA!AL2928</f>
        <v>0</v>
      </c>
      <c r="L2945" s="62"/>
      <c r="M2945" s="607"/>
      <c r="N2945" s="62"/>
      <c r="O2945" s="63">
        <f>PTCA!AA4681</f>
        <v>0</v>
      </c>
      <c r="P2945" s="63">
        <f>PTCA!AF4681</f>
        <v>0</v>
      </c>
      <c r="Q2945" s="232" t="e">
        <f t="shared" si="91"/>
        <v>#DIV/0!</v>
      </c>
      <c r="R2945" s="544">
        <f>PTCA!AI4681</f>
        <v>0</v>
      </c>
      <c r="S2945" s="544">
        <f>PTCA!AJ2928</f>
        <v>0</v>
      </c>
      <c r="T2945" s="53"/>
      <c r="U2945" s="232" t="e">
        <f t="shared" si="92"/>
        <v>#DIV/0!</v>
      </c>
      <c r="V2945" s="272"/>
      <c r="X2945" s="255"/>
      <c r="Y2945" s="254"/>
    </row>
    <row r="2946" spans="1:25" ht="15">
      <c r="A2946" s="380" t="str">
        <f>PTCA!B2929</f>
        <v>-000</v>
      </c>
      <c r="B2946" s="380">
        <f>PTCA!D2929</f>
        <v>0</v>
      </c>
      <c r="C2946" s="380">
        <f>PTCA!J2929</f>
        <v>0</v>
      </c>
      <c r="D2946" s="380">
        <f>PTCA!K2929</f>
        <v>0</v>
      </c>
      <c r="E2946" s="380">
        <f>PTCA!H2929</f>
        <v>0</v>
      </c>
      <c r="F2946" s="380">
        <f>PTCA!Z2929</f>
        <v>0</v>
      </c>
      <c r="G2946" s="380">
        <f>PTCA!AD2929</f>
        <v>0</v>
      </c>
      <c r="H2946" s="62"/>
      <c r="I2946" s="760">
        <f>PTCA!C2929</f>
        <v>0</v>
      </c>
      <c r="J2946" s="760" t="str">
        <f>PTCA!AK2929</f>
        <v/>
      </c>
      <c r="K2946" s="760">
        <f>PTCA!AL2929</f>
        <v>0</v>
      </c>
      <c r="L2946" s="62"/>
      <c r="M2946" s="607"/>
      <c r="N2946" s="62"/>
      <c r="O2946" s="63">
        <f>PTCA!AA4682</f>
        <v>0</v>
      </c>
      <c r="P2946" s="63">
        <f>PTCA!AF4682</f>
        <v>0</v>
      </c>
      <c r="Q2946" s="232" t="e">
        <f t="shared" si="91"/>
        <v>#DIV/0!</v>
      </c>
      <c r="R2946" s="544">
        <f>PTCA!AI4682</f>
        <v>0</v>
      </c>
      <c r="S2946" s="544">
        <f>PTCA!AJ2929</f>
        <v>0</v>
      </c>
      <c r="T2946" s="53"/>
      <c r="U2946" s="232" t="e">
        <f t="shared" si="92"/>
        <v>#DIV/0!</v>
      </c>
      <c r="V2946" s="272"/>
      <c r="X2946" s="255"/>
      <c r="Y2946" s="254"/>
    </row>
    <row r="2947" spans="1:25" ht="15">
      <c r="A2947" s="380" t="str">
        <f>PTCA!B2930</f>
        <v>-000</v>
      </c>
      <c r="B2947" s="380">
        <f>PTCA!D2930</f>
        <v>0</v>
      </c>
      <c r="C2947" s="380">
        <f>PTCA!J2930</f>
        <v>0</v>
      </c>
      <c r="D2947" s="380">
        <f>PTCA!K2930</f>
        <v>0</v>
      </c>
      <c r="E2947" s="380">
        <f>PTCA!H2930</f>
        <v>0</v>
      </c>
      <c r="F2947" s="380">
        <f>PTCA!Z2930</f>
        <v>0</v>
      </c>
      <c r="G2947" s="380">
        <f>PTCA!AD2930</f>
        <v>0</v>
      </c>
      <c r="H2947" s="62"/>
      <c r="I2947" s="760">
        <f>PTCA!C2930</f>
        <v>0</v>
      </c>
      <c r="J2947" s="760" t="str">
        <f>PTCA!AK2930</f>
        <v/>
      </c>
      <c r="K2947" s="760">
        <f>PTCA!AL2930</f>
        <v>0</v>
      </c>
      <c r="L2947" s="62"/>
      <c r="M2947" s="607"/>
      <c r="N2947" s="62"/>
      <c r="O2947" s="63">
        <f>PTCA!AA4683</f>
        <v>0</v>
      </c>
      <c r="P2947" s="63">
        <f>PTCA!AF4683</f>
        <v>0</v>
      </c>
      <c r="Q2947" s="232" t="e">
        <f t="shared" si="91"/>
        <v>#DIV/0!</v>
      </c>
      <c r="R2947" s="544">
        <f>PTCA!AI4683</f>
        <v>0</v>
      </c>
      <c r="S2947" s="544">
        <f>PTCA!AJ2930</f>
        <v>0</v>
      </c>
      <c r="T2947" s="53"/>
      <c r="U2947" s="232" t="e">
        <f t="shared" si="92"/>
        <v>#DIV/0!</v>
      </c>
      <c r="V2947" s="272"/>
      <c r="X2947" s="255"/>
      <c r="Y2947" s="254"/>
    </row>
    <row r="2948" spans="1:25" ht="15">
      <c r="A2948" s="380" t="str">
        <f>PTCA!B2931</f>
        <v>-000</v>
      </c>
      <c r="B2948" s="380">
        <f>PTCA!D2931</f>
        <v>0</v>
      </c>
      <c r="C2948" s="380">
        <f>PTCA!J2931</f>
        <v>0</v>
      </c>
      <c r="D2948" s="380">
        <f>PTCA!K2931</f>
        <v>0</v>
      </c>
      <c r="E2948" s="380">
        <f>PTCA!H2931</f>
        <v>0</v>
      </c>
      <c r="F2948" s="380">
        <f>PTCA!Z2931</f>
        <v>0</v>
      </c>
      <c r="G2948" s="380">
        <f>PTCA!AD2931</f>
        <v>0</v>
      </c>
      <c r="H2948" s="62"/>
      <c r="I2948" s="760">
        <f>PTCA!C2931</f>
        <v>0</v>
      </c>
      <c r="J2948" s="760" t="str">
        <f>PTCA!AK2931</f>
        <v/>
      </c>
      <c r="K2948" s="760">
        <f>PTCA!AL2931</f>
        <v>0</v>
      </c>
      <c r="L2948" s="62"/>
      <c r="M2948" s="607"/>
      <c r="N2948" s="62"/>
      <c r="O2948" s="63">
        <f>PTCA!AA4684</f>
        <v>0</v>
      </c>
      <c r="P2948" s="63">
        <f>PTCA!AF4684</f>
        <v>0</v>
      </c>
      <c r="Q2948" s="232" t="e">
        <f t="shared" si="91"/>
        <v>#DIV/0!</v>
      </c>
      <c r="R2948" s="544">
        <f>PTCA!AI4684</f>
        <v>0</v>
      </c>
      <c r="S2948" s="544">
        <f>PTCA!AJ2931</f>
        <v>0</v>
      </c>
      <c r="T2948" s="53"/>
      <c r="U2948" s="232" t="e">
        <f t="shared" si="92"/>
        <v>#DIV/0!</v>
      </c>
      <c r="V2948" s="272"/>
      <c r="X2948" s="255"/>
      <c r="Y2948" s="254"/>
    </row>
    <row r="2949" spans="1:25" ht="15">
      <c r="A2949" s="380" t="str">
        <f>PTCA!B2932</f>
        <v>-000</v>
      </c>
      <c r="B2949" s="380">
        <f>PTCA!D2932</f>
        <v>0</v>
      </c>
      <c r="C2949" s="380">
        <f>PTCA!J2932</f>
        <v>0</v>
      </c>
      <c r="D2949" s="380">
        <f>PTCA!K2932</f>
        <v>0</v>
      </c>
      <c r="E2949" s="380">
        <f>PTCA!H2932</f>
        <v>0</v>
      </c>
      <c r="F2949" s="380">
        <f>PTCA!Z2932</f>
        <v>0</v>
      </c>
      <c r="G2949" s="380">
        <f>PTCA!AD2932</f>
        <v>0</v>
      </c>
      <c r="H2949" s="62"/>
      <c r="I2949" s="760">
        <f>PTCA!C2932</f>
        <v>0</v>
      </c>
      <c r="J2949" s="760" t="str">
        <f>PTCA!AK2932</f>
        <v/>
      </c>
      <c r="K2949" s="760">
        <f>PTCA!AL2932</f>
        <v>0</v>
      </c>
      <c r="L2949" s="62"/>
      <c r="M2949" s="607"/>
      <c r="N2949" s="62"/>
      <c r="O2949" s="63">
        <f>PTCA!AA4685</f>
        <v>0</v>
      </c>
      <c r="P2949" s="63">
        <f>PTCA!AF4685</f>
        <v>0</v>
      </c>
      <c r="Q2949" s="232" t="e">
        <f t="shared" ref="Q2949:Q3012" si="93">P2949/O2949</f>
        <v>#DIV/0!</v>
      </c>
      <c r="R2949" s="544">
        <f>PTCA!AI4685</f>
        <v>0</v>
      </c>
      <c r="S2949" s="544">
        <f>PTCA!AJ2932</f>
        <v>0</v>
      </c>
      <c r="T2949" s="53"/>
      <c r="U2949" s="232" t="e">
        <f t="shared" si="92"/>
        <v>#DIV/0!</v>
      </c>
      <c r="V2949" s="272"/>
      <c r="X2949" s="255"/>
      <c r="Y2949" s="254"/>
    </row>
    <row r="2950" spans="1:25" ht="15">
      <c r="A2950" s="380" t="str">
        <f>PTCA!B2933</f>
        <v>-000</v>
      </c>
      <c r="B2950" s="380">
        <f>PTCA!D2933</f>
        <v>0</v>
      </c>
      <c r="C2950" s="380">
        <f>PTCA!J2933</f>
        <v>0</v>
      </c>
      <c r="D2950" s="380">
        <f>PTCA!K2933</f>
        <v>0</v>
      </c>
      <c r="E2950" s="380">
        <f>PTCA!H2933</f>
        <v>0</v>
      </c>
      <c r="F2950" s="380">
        <f>PTCA!Z2933</f>
        <v>0</v>
      </c>
      <c r="G2950" s="380">
        <f>PTCA!AD2933</f>
        <v>0</v>
      </c>
      <c r="H2950" s="62"/>
      <c r="I2950" s="760">
        <f>PTCA!C2933</f>
        <v>0</v>
      </c>
      <c r="J2950" s="760" t="str">
        <f>PTCA!AK2933</f>
        <v/>
      </c>
      <c r="K2950" s="760">
        <f>PTCA!AL2933</f>
        <v>0</v>
      </c>
      <c r="L2950" s="62"/>
      <c r="M2950" s="607"/>
      <c r="N2950" s="62"/>
      <c r="O2950" s="63">
        <f>PTCA!AA4686</f>
        <v>0</v>
      </c>
      <c r="P2950" s="63">
        <f>PTCA!AF4686</f>
        <v>0</v>
      </c>
      <c r="Q2950" s="232" t="e">
        <f t="shared" si="93"/>
        <v>#DIV/0!</v>
      </c>
      <c r="R2950" s="544">
        <f>PTCA!AI4686</f>
        <v>0</v>
      </c>
      <c r="S2950" s="544">
        <f>PTCA!AJ2933</f>
        <v>0</v>
      </c>
      <c r="T2950" s="53"/>
      <c r="U2950" s="232" t="e">
        <f t="shared" si="92"/>
        <v>#DIV/0!</v>
      </c>
      <c r="V2950" s="272"/>
      <c r="X2950" s="255"/>
      <c r="Y2950" s="254"/>
    </row>
    <row r="2951" spans="1:25" ht="15">
      <c r="A2951" s="380" t="str">
        <f>PTCA!B2934</f>
        <v>-000</v>
      </c>
      <c r="B2951" s="380">
        <f>PTCA!D2934</f>
        <v>0</v>
      </c>
      <c r="C2951" s="380">
        <f>PTCA!J2934</f>
        <v>0</v>
      </c>
      <c r="D2951" s="380">
        <f>PTCA!K2934</f>
        <v>0</v>
      </c>
      <c r="E2951" s="380">
        <f>PTCA!H2934</f>
        <v>0</v>
      </c>
      <c r="F2951" s="380">
        <f>PTCA!Z2934</f>
        <v>0</v>
      </c>
      <c r="G2951" s="380">
        <f>PTCA!AD2934</f>
        <v>0</v>
      </c>
      <c r="H2951" s="62"/>
      <c r="I2951" s="760">
        <f>PTCA!C2934</f>
        <v>0</v>
      </c>
      <c r="J2951" s="760" t="str">
        <f>PTCA!AK2934</f>
        <v/>
      </c>
      <c r="K2951" s="760">
        <f>PTCA!AL2934</f>
        <v>0</v>
      </c>
      <c r="L2951" s="62"/>
      <c r="M2951" s="607"/>
      <c r="N2951" s="62"/>
      <c r="O2951" s="63">
        <f>PTCA!AA4687</f>
        <v>0</v>
      </c>
      <c r="P2951" s="63">
        <f>PTCA!AF4687</f>
        <v>0</v>
      </c>
      <c r="Q2951" s="232" t="e">
        <f t="shared" si="93"/>
        <v>#DIV/0!</v>
      </c>
      <c r="R2951" s="544">
        <f>PTCA!AI4687</f>
        <v>0</v>
      </c>
      <c r="S2951" s="544">
        <f>PTCA!AJ2934</f>
        <v>0</v>
      </c>
      <c r="T2951" s="53"/>
      <c r="U2951" s="232" t="e">
        <f t="shared" si="92"/>
        <v>#DIV/0!</v>
      </c>
      <c r="V2951" s="272"/>
      <c r="X2951" s="255"/>
      <c r="Y2951" s="254"/>
    </row>
    <row r="2952" spans="1:25" ht="15">
      <c r="A2952" s="380" t="str">
        <f>PTCA!B2935</f>
        <v>-000</v>
      </c>
      <c r="B2952" s="380">
        <f>PTCA!D2935</f>
        <v>0</v>
      </c>
      <c r="C2952" s="380">
        <f>PTCA!J2935</f>
        <v>0</v>
      </c>
      <c r="D2952" s="380">
        <f>PTCA!K2935</f>
        <v>0</v>
      </c>
      <c r="E2952" s="380">
        <f>PTCA!H2935</f>
        <v>0</v>
      </c>
      <c r="F2952" s="380">
        <f>PTCA!Z2935</f>
        <v>0</v>
      </c>
      <c r="G2952" s="380">
        <f>PTCA!AD2935</f>
        <v>0</v>
      </c>
      <c r="H2952" s="62"/>
      <c r="I2952" s="760">
        <f>PTCA!C2935</f>
        <v>0</v>
      </c>
      <c r="J2952" s="760" t="str">
        <f>PTCA!AK2935</f>
        <v/>
      </c>
      <c r="K2952" s="760">
        <f>PTCA!AL2935</f>
        <v>0</v>
      </c>
      <c r="L2952" s="62"/>
      <c r="M2952" s="607"/>
      <c r="N2952" s="62"/>
      <c r="O2952" s="63">
        <f>PTCA!AA4688</f>
        <v>0</v>
      </c>
      <c r="P2952" s="63">
        <f>PTCA!AF4688</f>
        <v>0</v>
      </c>
      <c r="Q2952" s="232" t="e">
        <f t="shared" si="93"/>
        <v>#DIV/0!</v>
      </c>
      <c r="R2952" s="544">
        <f>PTCA!AI4688</f>
        <v>0</v>
      </c>
      <c r="S2952" s="544">
        <f>PTCA!AJ2935</f>
        <v>0</v>
      </c>
      <c r="T2952" s="53"/>
      <c r="U2952" s="232" t="e">
        <f t="shared" si="92"/>
        <v>#DIV/0!</v>
      </c>
      <c r="V2952" s="272"/>
      <c r="X2952" s="255"/>
      <c r="Y2952" s="254"/>
    </row>
    <row r="2953" spans="1:25" ht="15">
      <c r="A2953" s="380" t="str">
        <f>PTCA!B2936</f>
        <v>-000</v>
      </c>
      <c r="B2953" s="380">
        <f>PTCA!D2936</f>
        <v>0</v>
      </c>
      <c r="C2953" s="380">
        <f>PTCA!J2936</f>
        <v>0</v>
      </c>
      <c r="D2953" s="380">
        <f>PTCA!K2936</f>
        <v>0</v>
      </c>
      <c r="E2953" s="380">
        <f>PTCA!H2936</f>
        <v>0</v>
      </c>
      <c r="F2953" s="380">
        <f>PTCA!Z2936</f>
        <v>0</v>
      </c>
      <c r="G2953" s="380">
        <f>PTCA!AD2936</f>
        <v>0</v>
      </c>
      <c r="H2953" s="62"/>
      <c r="I2953" s="760">
        <f>PTCA!C2936</f>
        <v>0</v>
      </c>
      <c r="J2953" s="760" t="str">
        <f>PTCA!AK2936</f>
        <v/>
      </c>
      <c r="K2953" s="760">
        <f>PTCA!AL2936</f>
        <v>0</v>
      </c>
      <c r="L2953" s="62"/>
      <c r="M2953" s="607"/>
      <c r="N2953" s="62"/>
      <c r="O2953" s="63">
        <f>PTCA!AA4689</f>
        <v>0</v>
      </c>
      <c r="P2953" s="63">
        <f>PTCA!AF4689</f>
        <v>0</v>
      </c>
      <c r="Q2953" s="232" t="e">
        <f t="shared" si="93"/>
        <v>#DIV/0!</v>
      </c>
      <c r="R2953" s="544">
        <f>PTCA!AI4689</f>
        <v>0</v>
      </c>
      <c r="S2953" s="544">
        <f>PTCA!AJ2936</f>
        <v>0</v>
      </c>
      <c r="T2953" s="53"/>
      <c r="U2953" s="232" t="e">
        <f t="shared" si="92"/>
        <v>#DIV/0!</v>
      </c>
      <c r="V2953" s="272"/>
      <c r="X2953" s="255"/>
      <c r="Y2953" s="254"/>
    </row>
    <row r="2954" spans="1:25" ht="15">
      <c r="A2954" s="380" t="str">
        <f>PTCA!B2937</f>
        <v>-000</v>
      </c>
      <c r="B2954" s="380">
        <f>PTCA!D2937</f>
        <v>0</v>
      </c>
      <c r="C2954" s="380">
        <f>PTCA!J2937</f>
        <v>0</v>
      </c>
      <c r="D2954" s="380">
        <f>PTCA!K2937</f>
        <v>0</v>
      </c>
      <c r="E2954" s="380">
        <f>PTCA!H2937</f>
        <v>0</v>
      </c>
      <c r="F2954" s="380">
        <f>PTCA!Z2937</f>
        <v>0</v>
      </c>
      <c r="G2954" s="380">
        <f>PTCA!AD2937</f>
        <v>0</v>
      </c>
      <c r="H2954" s="62"/>
      <c r="I2954" s="760">
        <f>PTCA!C2937</f>
        <v>0</v>
      </c>
      <c r="J2954" s="760" t="str">
        <f>PTCA!AK2937</f>
        <v/>
      </c>
      <c r="K2954" s="760">
        <f>PTCA!AL2937</f>
        <v>0</v>
      </c>
      <c r="L2954" s="62"/>
      <c r="M2954" s="607"/>
      <c r="N2954" s="62"/>
      <c r="O2954" s="63">
        <f>PTCA!AA4690</f>
        <v>0</v>
      </c>
      <c r="P2954" s="63">
        <f>PTCA!AF4690</f>
        <v>0</v>
      </c>
      <c r="Q2954" s="232" t="e">
        <f t="shared" si="93"/>
        <v>#DIV/0!</v>
      </c>
      <c r="R2954" s="544">
        <f>PTCA!AI4690</f>
        <v>0</v>
      </c>
      <c r="S2954" s="544">
        <f>PTCA!AJ2937</f>
        <v>0</v>
      </c>
      <c r="T2954" s="53"/>
      <c r="U2954" s="232" t="e">
        <f t="shared" si="92"/>
        <v>#DIV/0!</v>
      </c>
      <c r="V2954" s="272"/>
      <c r="X2954" s="255"/>
      <c r="Y2954" s="254"/>
    </row>
    <row r="2955" spans="1:25" ht="15">
      <c r="A2955" s="380" t="str">
        <f>PTCA!B2938</f>
        <v>-000</v>
      </c>
      <c r="B2955" s="380">
        <f>PTCA!D2938</f>
        <v>0</v>
      </c>
      <c r="C2955" s="380">
        <f>PTCA!J2938</f>
        <v>0</v>
      </c>
      <c r="D2955" s="380">
        <f>PTCA!K2938</f>
        <v>0</v>
      </c>
      <c r="E2955" s="380">
        <f>PTCA!H2938</f>
        <v>0</v>
      </c>
      <c r="F2955" s="380">
        <f>PTCA!Z2938</f>
        <v>0</v>
      </c>
      <c r="G2955" s="380">
        <f>PTCA!AD2938</f>
        <v>0</v>
      </c>
      <c r="H2955" s="62"/>
      <c r="I2955" s="760">
        <f>PTCA!C2938</f>
        <v>0</v>
      </c>
      <c r="J2955" s="760" t="str">
        <f>PTCA!AK2938</f>
        <v/>
      </c>
      <c r="K2955" s="760">
        <f>PTCA!AL2938</f>
        <v>0</v>
      </c>
      <c r="L2955" s="62"/>
      <c r="M2955" s="607"/>
      <c r="N2955" s="62"/>
      <c r="O2955" s="63">
        <f>PTCA!AA4691</f>
        <v>0</v>
      </c>
      <c r="P2955" s="63">
        <f>PTCA!AF4691</f>
        <v>0</v>
      </c>
      <c r="Q2955" s="232" t="e">
        <f t="shared" si="93"/>
        <v>#DIV/0!</v>
      </c>
      <c r="R2955" s="544">
        <f>PTCA!AI4691</f>
        <v>0</v>
      </c>
      <c r="S2955" s="544">
        <f>PTCA!AJ2938</f>
        <v>0</v>
      </c>
      <c r="T2955" s="53"/>
      <c r="U2955" s="232" t="e">
        <f t="shared" si="92"/>
        <v>#DIV/0!</v>
      </c>
      <c r="V2955" s="272"/>
      <c r="X2955" s="255"/>
      <c r="Y2955" s="254"/>
    </row>
    <row r="2956" spans="1:25" ht="15">
      <c r="A2956" s="380" t="str">
        <f>PTCA!B2939</f>
        <v>-000</v>
      </c>
      <c r="B2956" s="380">
        <f>PTCA!D2939</f>
        <v>0</v>
      </c>
      <c r="C2956" s="380">
        <f>PTCA!J2939</f>
        <v>0</v>
      </c>
      <c r="D2956" s="380">
        <f>PTCA!K2939</f>
        <v>0</v>
      </c>
      <c r="E2956" s="380">
        <f>PTCA!H2939</f>
        <v>0</v>
      </c>
      <c r="F2956" s="380">
        <f>PTCA!Z2939</f>
        <v>0</v>
      </c>
      <c r="G2956" s="380">
        <f>PTCA!AD2939</f>
        <v>0</v>
      </c>
      <c r="H2956" s="62"/>
      <c r="I2956" s="760">
        <f>PTCA!C2939</f>
        <v>0</v>
      </c>
      <c r="J2956" s="760" t="str">
        <f>PTCA!AK2939</f>
        <v/>
      </c>
      <c r="K2956" s="760">
        <f>PTCA!AL2939</f>
        <v>0</v>
      </c>
      <c r="L2956" s="62"/>
      <c r="M2956" s="607"/>
      <c r="N2956" s="62"/>
      <c r="O2956" s="63">
        <f>PTCA!AA4692</f>
        <v>0</v>
      </c>
      <c r="P2956" s="63">
        <f>PTCA!AF4692</f>
        <v>0</v>
      </c>
      <c r="Q2956" s="232" t="e">
        <f t="shared" si="93"/>
        <v>#DIV/0!</v>
      </c>
      <c r="R2956" s="544">
        <f>PTCA!AI4692</f>
        <v>0</v>
      </c>
      <c r="S2956" s="544">
        <f>PTCA!AJ2939</f>
        <v>0</v>
      </c>
      <c r="T2956" s="53"/>
      <c r="U2956" s="232" t="e">
        <f t="shared" si="92"/>
        <v>#DIV/0!</v>
      </c>
      <c r="V2956" s="272"/>
      <c r="X2956" s="255"/>
      <c r="Y2956" s="254"/>
    </row>
    <row r="2957" spans="1:25" ht="15">
      <c r="A2957" s="380" t="str">
        <f>PTCA!B2940</f>
        <v>-000</v>
      </c>
      <c r="B2957" s="380">
        <f>PTCA!D2940</f>
        <v>0</v>
      </c>
      <c r="C2957" s="380">
        <f>PTCA!J2940</f>
        <v>0</v>
      </c>
      <c r="D2957" s="380">
        <f>PTCA!K2940</f>
        <v>0</v>
      </c>
      <c r="E2957" s="380">
        <f>PTCA!H2940</f>
        <v>0</v>
      </c>
      <c r="F2957" s="380">
        <f>PTCA!Z2940</f>
        <v>0</v>
      </c>
      <c r="G2957" s="380">
        <f>PTCA!AD2940</f>
        <v>0</v>
      </c>
      <c r="H2957" s="62"/>
      <c r="I2957" s="760">
        <f>PTCA!C2940</f>
        <v>0</v>
      </c>
      <c r="J2957" s="760" t="str">
        <f>PTCA!AK2940</f>
        <v/>
      </c>
      <c r="K2957" s="760">
        <f>PTCA!AL2940</f>
        <v>0</v>
      </c>
      <c r="L2957" s="62"/>
      <c r="M2957" s="607"/>
      <c r="N2957" s="62"/>
      <c r="O2957" s="63">
        <f>PTCA!AA4693</f>
        <v>0</v>
      </c>
      <c r="P2957" s="63">
        <f>PTCA!AF4693</f>
        <v>0</v>
      </c>
      <c r="Q2957" s="232" t="e">
        <f t="shared" si="93"/>
        <v>#DIV/0!</v>
      </c>
      <c r="R2957" s="544">
        <f>PTCA!AI4693</f>
        <v>0</v>
      </c>
      <c r="S2957" s="544">
        <f>PTCA!AJ2940</f>
        <v>0</v>
      </c>
      <c r="T2957" s="53"/>
      <c r="U2957" s="232" t="e">
        <f t="shared" si="92"/>
        <v>#DIV/0!</v>
      </c>
      <c r="V2957" s="272"/>
      <c r="X2957" s="255"/>
      <c r="Y2957" s="254"/>
    </row>
    <row r="2958" spans="1:25" ht="15">
      <c r="A2958" s="380" t="str">
        <f>PTCA!B2941</f>
        <v>-000</v>
      </c>
      <c r="B2958" s="380">
        <f>PTCA!D2941</f>
        <v>0</v>
      </c>
      <c r="C2958" s="380">
        <f>PTCA!J2941</f>
        <v>0</v>
      </c>
      <c r="D2958" s="380">
        <f>PTCA!K2941</f>
        <v>0</v>
      </c>
      <c r="E2958" s="380">
        <f>PTCA!H2941</f>
        <v>0</v>
      </c>
      <c r="F2958" s="380">
        <f>PTCA!Z2941</f>
        <v>0</v>
      </c>
      <c r="G2958" s="380">
        <f>PTCA!AD2941</f>
        <v>0</v>
      </c>
      <c r="H2958" s="62"/>
      <c r="I2958" s="760">
        <f>PTCA!C2941</f>
        <v>0</v>
      </c>
      <c r="J2958" s="760" t="str">
        <f>PTCA!AK2941</f>
        <v/>
      </c>
      <c r="K2958" s="760">
        <f>PTCA!AL2941</f>
        <v>0</v>
      </c>
      <c r="L2958" s="62"/>
      <c r="M2958" s="607"/>
      <c r="N2958" s="62"/>
      <c r="O2958" s="63">
        <f>PTCA!AA4694</f>
        <v>0</v>
      </c>
      <c r="P2958" s="63">
        <f>PTCA!AF4694</f>
        <v>0</v>
      </c>
      <c r="Q2958" s="232" t="e">
        <f t="shared" si="93"/>
        <v>#DIV/0!</v>
      </c>
      <c r="R2958" s="544">
        <f>PTCA!AI4694</f>
        <v>0</v>
      </c>
      <c r="S2958" s="544">
        <f>PTCA!AJ2941</f>
        <v>0</v>
      </c>
      <c r="T2958" s="53"/>
      <c r="U2958" s="232" t="e">
        <f t="shared" si="92"/>
        <v>#DIV/0!</v>
      </c>
      <c r="V2958" s="272"/>
      <c r="X2958" s="255"/>
      <c r="Y2958" s="254"/>
    </row>
    <row r="2959" spans="1:25" ht="15">
      <c r="A2959" s="380" t="str">
        <f>PTCA!B2942</f>
        <v>-000</v>
      </c>
      <c r="B2959" s="380">
        <f>PTCA!D2942</f>
        <v>0</v>
      </c>
      <c r="C2959" s="380">
        <f>PTCA!J2942</f>
        <v>0</v>
      </c>
      <c r="D2959" s="380">
        <f>PTCA!K2942</f>
        <v>0</v>
      </c>
      <c r="E2959" s="380">
        <f>PTCA!H2942</f>
        <v>0</v>
      </c>
      <c r="F2959" s="380">
        <f>PTCA!Z2942</f>
        <v>0</v>
      </c>
      <c r="G2959" s="380">
        <f>PTCA!AD2942</f>
        <v>0</v>
      </c>
      <c r="H2959" s="62"/>
      <c r="I2959" s="760">
        <f>PTCA!C2942</f>
        <v>0</v>
      </c>
      <c r="J2959" s="760" t="str">
        <f>PTCA!AK2942</f>
        <v/>
      </c>
      <c r="K2959" s="760">
        <f>PTCA!AL2942</f>
        <v>0</v>
      </c>
      <c r="L2959" s="62"/>
      <c r="M2959" s="607"/>
      <c r="N2959" s="62"/>
      <c r="O2959" s="63">
        <f>PTCA!AA4695</f>
        <v>0</v>
      </c>
      <c r="P2959" s="63">
        <f>PTCA!AF4695</f>
        <v>0</v>
      </c>
      <c r="Q2959" s="232" t="e">
        <f t="shared" si="93"/>
        <v>#DIV/0!</v>
      </c>
      <c r="R2959" s="544">
        <f>PTCA!AI4695</f>
        <v>0</v>
      </c>
      <c r="S2959" s="544">
        <f>PTCA!AJ2942</f>
        <v>0</v>
      </c>
      <c r="T2959" s="53"/>
      <c r="U2959" s="232" t="e">
        <f t="shared" si="92"/>
        <v>#DIV/0!</v>
      </c>
      <c r="V2959" s="272"/>
      <c r="X2959" s="255"/>
      <c r="Y2959" s="254"/>
    </row>
    <row r="2960" spans="1:25" ht="15">
      <c r="A2960" s="380" t="str">
        <f>PTCA!B2943</f>
        <v>-000</v>
      </c>
      <c r="B2960" s="380">
        <f>PTCA!D2943</f>
        <v>0</v>
      </c>
      <c r="C2960" s="380">
        <f>PTCA!J2943</f>
        <v>0</v>
      </c>
      <c r="D2960" s="380">
        <f>PTCA!K2943</f>
        <v>0</v>
      </c>
      <c r="E2960" s="380">
        <f>PTCA!H2943</f>
        <v>0</v>
      </c>
      <c r="F2960" s="380">
        <f>PTCA!Z2943</f>
        <v>0</v>
      </c>
      <c r="G2960" s="380">
        <f>PTCA!AD2943</f>
        <v>0</v>
      </c>
      <c r="H2960" s="62"/>
      <c r="I2960" s="760">
        <f>PTCA!C2943</f>
        <v>0</v>
      </c>
      <c r="J2960" s="760" t="str">
        <f>PTCA!AK2943</f>
        <v/>
      </c>
      <c r="K2960" s="760">
        <f>PTCA!AL2943</f>
        <v>0</v>
      </c>
      <c r="L2960" s="62"/>
      <c r="M2960" s="607"/>
      <c r="N2960" s="62"/>
      <c r="O2960" s="63">
        <f>PTCA!AA4696</f>
        <v>0</v>
      </c>
      <c r="P2960" s="63">
        <f>PTCA!AF4696</f>
        <v>0</v>
      </c>
      <c r="Q2960" s="232" t="e">
        <f t="shared" si="93"/>
        <v>#DIV/0!</v>
      </c>
      <c r="R2960" s="544">
        <f>PTCA!AI4696</f>
        <v>0</v>
      </c>
      <c r="S2960" s="544">
        <f>PTCA!AJ2943</f>
        <v>0</v>
      </c>
      <c r="T2960" s="53"/>
      <c r="U2960" s="232" t="e">
        <f t="shared" si="92"/>
        <v>#DIV/0!</v>
      </c>
      <c r="V2960" s="272"/>
      <c r="X2960" s="255"/>
      <c r="Y2960" s="254"/>
    </row>
    <row r="2961" spans="1:25" ht="15">
      <c r="A2961" s="380" t="str">
        <f>PTCA!B2944</f>
        <v>-000</v>
      </c>
      <c r="B2961" s="380">
        <f>PTCA!D2944</f>
        <v>0</v>
      </c>
      <c r="C2961" s="380">
        <f>PTCA!J2944</f>
        <v>0</v>
      </c>
      <c r="D2961" s="380">
        <f>PTCA!K2944</f>
        <v>0</v>
      </c>
      <c r="E2961" s="380">
        <f>PTCA!H2944</f>
        <v>0</v>
      </c>
      <c r="F2961" s="380">
        <f>PTCA!Z2944</f>
        <v>0</v>
      </c>
      <c r="G2961" s="380">
        <f>PTCA!AD2944</f>
        <v>0</v>
      </c>
      <c r="H2961" s="62"/>
      <c r="I2961" s="760">
        <f>PTCA!C2944</f>
        <v>0</v>
      </c>
      <c r="J2961" s="760" t="str">
        <f>PTCA!AK2944</f>
        <v/>
      </c>
      <c r="K2961" s="760">
        <f>PTCA!AL2944</f>
        <v>0</v>
      </c>
      <c r="L2961" s="62"/>
      <c r="M2961" s="607"/>
      <c r="N2961" s="62"/>
      <c r="O2961" s="63">
        <f>PTCA!AA4697</f>
        <v>0</v>
      </c>
      <c r="P2961" s="63">
        <f>PTCA!AF4697</f>
        <v>0</v>
      </c>
      <c r="Q2961" s="232" t="e">
        <f t="shared" si="93"/>
        <v>#DIV/0!</v>
      </c>
      <c r="R2961" s="544">
        <f>PTCA!AI4697</f>
        <v>0</v>
      </c>
      <c r="S2961" s="544">
        <f>PTCA!AJ2944</f>
        <v>0</v>
      </c>
      <c r="T2961" s="53"/>
      <c r="U2961" s="232" t="e">
        <f t="shared" ref="U2961:U3024" si="94">T2961/P2961</f>
        <v>#DIV/0!</v>
      </c>
      <c r="V2961" s="272"/>
      <c r="X2961" s="255"/>
      <c r="Y2961" s="254"/>
    </row>
    <row r="2962" spans="1:25" ht="15">
      <c r="A2962" s="380" t="str">
        <f>PTCA!B2945</f>
        <v>-000</v>
      </c>
      <c r="B2962" s="380">
        <f>PTCA!D2945</f>
        <v>0</v>
      </c>
      <c r="C2962" s="380">
        <f>PTCA!J2945</f>
        <v>0</v>
      </c>
      <c r="D2962" s="380">
        <f>PTCA!K2945</f>
        <v>0</v>
      </c>
      <c r="E2962" s="380">
        <f>PTCA!H2945</f>
        <v>0</v>
      </c>
      <c r="F2962" s="380">
        <f>PTCA!Z2945</f>
        <v>0</v>
      </c>
      <c r="G2962" s="380">
        <f>PTCA!AD2945</f>
        <v>0</v>
      </c>
      <c r="H2962" s="62"/>
      <c r="I2962" s="760">
        <f>PTCA!C2945</f>
        <v>0</v>
      </c>
      <c r="J2962" s="760" t="str">
        <f>PTCA!AK2945</f>
        <v/>
      </c>
      <c r="K2962" s="760">
        <f>PTCA!AL2945</f>
        <v>0</v>
      </c>
      <c r="L2962" s="62"/>
      <c r="M2962" s="607"/>
      <c r="N2962" s="62"/>
      <c r="O2962" s="63">
        <f>PTCA!AA4698</f>
        <v>0</v>
      </c>
      <c r="P2962" s="63">
        <f>PTCA!AF4698</f>
        <v>0</v>
      </c>
      <c r="Q2962" s="232" t="e">
        <f t="shared" si="93"/>
        <v>#DIV/0!</v>
      </c>
      <c r="R2962" s="544">
        <f>PTCA!AI4698</f>
        <v>0</v>
      </c>
      <c r="S2962" s="544">
        <f>PTCA!AJ2945</f>
        <v>0</v>
      </c>
      <c r="T2962" s="53"/>
      <c r="U2962" s="232" t="e">
        <f t="shared" si="94"/>
        <v>#DIV/0!</v>
      </c>
      <c r="V2962" s="272"/>
      <c r="X2962" s="255"/>
      <c r="Y2962" s="254"/>
    </row>
    <row r="2963" spans="1:25" ht="15">
      <c r="A2963" s="380" t="str">
        <f>PTCA!B2946</f>
        <v>-000</v>
      </c>
      <c r="B2963" s="380">
        <f>PTCA!D2946</f>
        <v>0</v>
      </c>
      <c r="C2963" s="380">
        <f>PTCA!J2946</f>
        <v>0</v>
      </c>
      <c r="D2963" s="380">
        <f>PTCA!K2946</f>
        <v>0</v>
      </c>
      <c r="E2963" s="380">
        <f>PTCA!H2946</f>
        <v>0</v>
      </c>
      <c r="F2963" s="380">
        <f>PTCA!Z2946</f>
        <v>0</v>
      </c>
      <c r="G2963" s="380">
        <f>PTCA!AD2946</f>
        <v>0</v>
      </c>
      <c r="H2963" s="62"/>
      <c r="I2963" s="760">
        <f>PTCA!C2946</f>
        <v>0</v>
      </c>
      <c r="J2963" s="760" t="str">
        <f>PTCA!AK2946</f>
        <v/>
      </c>
      <c r="K2963" s="760">
        <f>PTCA!AL2946</f>
        <v>0</v>
      </c>
      <c r="L2963" s="62"/>
      <c r="M2963" s="607"/>
      <c r="N2963" s="62"/>
      <c r="O2963" s="63">
        <f>PTCA!AA4699</f>
        <v>0</v>
      </c>
      <c r="P2963" s="63">
        <f>PTCA!AF4699</f>
        <v>0</v>
      </c>
      <c r="Q2963" s="232" t="e">
        <f t="shared" si="93"/>
        <v>#DIV/0!</v>
      </c>
      <c r="R2963" s="544">
        <f>PTCA!AI4699</f>
        <v>0</v>
      </c>
      <c r="S2963" s="544">
        <f>PTCA!AJ2946</f>
        <v>0</v>
      </c>
      <c r="T2963" s="53"/>
      <c r="U2963" s="232" t="e">
        <f t="shared" si="94"/>
        <v>#DIV/0!</v>
      </c>
      <c r="V2963" s="272"/>
      <c r="X2963" s="255"/>
      <c r="Y2963" s="254"/>
    </row>
    <row r="2964" spans="1:25" ht="15">
      <c r="A2964" s="380" t="str">
        <f>PTCA!B2947</f>
        <v>-000</v>
      </c>
      <c r="B2964" s="380">
        <f>PTCA!D2947</f>
        <v>0</v>
      </c>
      <c r="C2964" s="380">
        <f>PTCA!J2947</f>
        <v>0</v>
      </c>
      <c r="D2964" s="380">
        <f>PTCA!K2947</f>
        <v>0</v>
      </c>
      <c r="E2964" s="380">
        <f>PTCA!H2947</f>
        <v>0</v>
      </c>
      <c r="F2964" s="380">
        <f>PTCA!Z2947</f>
        <v>0</v>
      </c>
      <c r="G2964" s="380">
        <f>PTCA!AD2947</f>
        <v>0</v>
      </c>
      <c r="H2964" s="62"/>
      <c r="I2964" s="760">
        <f>PTCA!C2947</f>
        <v>0</v>
      </c>
      <c r="J2964" s="760" t="str">
        <f>PTCA!AK2947</f>
        <v/>
      </c>
      <c r="K2964" s="760">
        <f>PTCA!AL2947</f>
        <v>0</v>
      </c>
      <c r="L2964" s="62"/>
      <c r="M2964" s="607"/>
      <c r="N2964" s="62"/>
      <c r="O2964" s="63">
        <f>PTCA!AA4700</f>
        <v>0</v>
      </c>
      <c r="P2964" s="63">
        <f>PTCA!AF4700</f>
        <v>0</v>
      </c>
      <c r="Q2964" s="232" t="e">
        <f t="shared" si="93"/>
        <v>#DIV/0!</v>
      </c>
      <c r="R2964" s="544">
        <f>PTCA!AI4700</f>
        <v>0</v>
      </c>
      <c r="S2964" s="544">
        <f>PTCA!AJ2947</f>
        <v>0</v>
      </c>
      <c r="T2964" s="53"/>
      <c r="U2964" s="232" t="e">
        <f t="shared" si="94"/>
        <v>#DIV/0!</v>
      </c>
      <c r="V2964" s="272"/>
      <c r="X2964" s="255"/>
      <c r="Y2964" s="254"/>
    </row>
    <row r="2965" spans="1:25" ht="15">
      <c r="A2965" s="380" t="str">
        <f>PTCA!B2948</f>
        <v>-000</v>
      </c>
      <c r="B2965" s="380">
        <f>PTCA!D2948</f>
        <v>0</v>
      </c>
      <c r="C2965" s="380">
        <f>PTCA!J2948</f>
        <v>0</v>
      </c>
      <c r="D2965" s="380">
        <f>PTCA!K2948</f>
        <v>0</v>
      </c>
      <c r="E2965" s="380">
        <f>PTCA!H2948</f>
        <v>0</v>
      </c>
      <c r="F2965" s="380">
        <f>PTCA!Z2948</f>
        <v>0</v>
      </c>
      <c r="G2965" s="380">
        <f>PTCA!AD2948</f>
        <v>0</v>
      </c>
      <c r="H2965" s="62"/>
      <c r="I2965" s="760">
        <f>PTCA!C2948</f>
        <v>0</v>
      </c>
      <c r="J2965" s="760" t="str">
        <f>PTCA!AK2948</f>
        <v/>
      </c>
      <c r="K2965" s="760">
        <f>PTCA!AL2948</f>
        <v>0</v>
      </c>
      <c r="L2965" s="62"/>
      <c r="M2965" s="607"/>
      <c r="N2965" s="62"/>
      <c r="O2965" s="63">
        <f>PTCA!AA4701</f>
        <v>0</v>
      </c>
      <c r="P2965" s="63">
        <f>PTCA!AF4701</f>
        <v>0</v>
      </c>
      <c r="Q2965" s="232" t="e">
        <f t="shared" si="93"/>
        <v>#DIV/0!</v>
      </c>
      <c r="R2965" s="544">
        <f>PTCA!AI4701</f>
        <v>0</v>
      </c>
      <c r="S2965" s="544">
        <f>PTCA!AJ2948</f>
        <v>0</v>
      </c>
      <c r="T2965" s="53"/>
      <c r="U2965" s="232" t="e">
        <f t="shared" si="94"/>
        <v>#DIV/0!</v>
      </c>
      <c r="V2965" s="272"/>
      <c r="X2965" s="255"/>
      <c r="Y2965" s="254"/>
    </row>
    <row r="2966" spans="1:25" ht="15">
      <c r="A2966" s="380" t="str">
        <f>PTCA!B2949</f>
        <v>-000</v>
      </c>
      <c r="B2966" s="380">
        <f>PTCA!D2949</f>
        <v>0</v>
      </c>
      <c r="C2966" s="380">
        <f>PTCA!J2949</f>
        <v>0</v>
      </c>
      <c r="D2966" s="380">
        <f>PTCA!K2949</f>
        <v>0</v>
      </c>
      <c r="E2966" s="380">
        <f>PTCA!H2949</f>
        <v>0</v>
      </c>
      <c r="F2966" s="380">
        <f>PTCA!Z2949</f>
        <v>0</v>
      </c>
      <c r="G2966" s="380">
        <f>PTCA!AD2949</f>
        <v>0</v>
      </c>
      <c r="H2966" s="62"/>
      <c r="I2966" s="760">
        <f>PTCA!C2949</f>
        <v>0</v>
      </c>
      <c r="J2966" s="760" t="str">
        <f>PTCA!AK2949</f>
        <v/>
      </c>
      <c r="K2966" s="760">
        <f>PTCA!AL2949</f>
        <v>0</v>
      </c>
      <c r="L2966" s="62"/>
      <c r="M2966" s="607"/>
      <c r="N2966" s="62"/>
      <c r="O2966" s="63">
        <f>PTCA!AA4702</f>
        <v>0</v>
      </c>
      <c r="P2966" s="63">
        <f>PTCA!AF4702</f>
        <v>0</v>
      </c>
      <c r="Q2966" s="232" t="e">
        <f t="shared" si="93"/>
        <v>#DIV/0!</v>
      </c>
      <c r="R2966" s="544">
        <f>PTCA!AI4702</f>
        <v>0</v>
      </c>
      <c r="S2966" s="544">
        <f>PTCA!AJ2949</f>
        <v>0</v>
      </c>
      <c r="T2966" s="53"/>
      <c r="U2966" s="232" t="e">
        <f t="shared" si="94"/>
        <v>#DIV/0!</v>
      </c>
      <c r="V2966" s="272"/>
      <c r="X2966" s="255"/>
      <c r="Y2966" s="254"/>
    </row>
    <row r="2967" spans="1:25" ht="15">
      <c r="A2967" s="380" t="str">
        <f>PTCA!B2950</f>
        <v>-000</v>
      </c>
      <c r="B2967" s="380">
        <f>PTCA!D2950</f>
        <v>0</v>
      </c>
      <c r="C2967" s="380">
        <f>PTCA!J2950</f>
        <v>0</v>
      </c>
      <c r="D2967" s="380">
        <f>PTCA!K2950</f>
        <v>0</v>
      </c>
      <c r="E2967" s="380">
        <f>PTCA!H2950</f>
        <v>0</v>
      </c>
      <c r="F2967" s="380">
        <f>PTCA!Z2950</f>
        <v>0</v>
      </c>
      <c r="G2967" s="380">
        <f>PTCA!AD2950</f>
        <v>0</v>
      </c>
      <c r="H2967" s="62"/>
      <c r="I2967" s="760">
        <f>PTCA!C2950</f>
        <v>0</v>
      </c>
      <c r="J2967" s="760" t="str">
        <f>PTCA!AK2950</f>
        <v/>
      </c>
      <c r="K2967" s="760">
        <f>PTCA!AL2950</f>
        <v>0</v>
      </c>
      <c r="L2967" s="62"/>
      <c r="M2967" s="607"/>
      <c r="N2967" s="62"/>
      <c r="O2967" s="63">
        <f>PTCA!AA4703</f>
        <v>0</v>
      </c>
      <c r="P2967" s="63">
        <f>PTCA!AF4703</f>
        <v>0</v>
      </c>
      <c r="Q2967" s="232" t="e">
        <f t="shared" si="93"/>
        <v>#DIV/0!</v>
      </c>
      <c r="R2967" s="544">
        <f>PTCA!AI4703</f>
        <v>0</v>
      </c>
      <c r="S2967" s="544">
        <f>PTCA!AJ2950</f>
        <v>0</v>
      </c>
      <c r="T2967" s="53"/>
      <c r="U2967" s="232" t="e">
        <f t="shared" si="94"/>
        <v>#DIV/0!</v>
      </c>
      <c r="V2967" s="272"/>
      <c r="X2967" s="255"/>
      <c r="Y2967" s="254"/>
    </row>
    <row r="2968" spans="1:25" ht="15">
      <c r="A2968" s="380" t="str">
        <f>PTCA!B2951</f>
        <v>-000</v>
      </c>
      <c r="B2968" s="380">
        <f>PTCA!D2951</f>
        <v>0</v>
      </c>
      <c r="C2968" s="380">
        <f>PTCA!J2951</f>
        <v>0</v>
      </c>
      <c r="D2968" s="380">
        <f>PTCA!K2951</f>
        <v>0</v>
      </c>
      <c r="E2968" s="380">
        <f>PTCA!H2951</f>
        <v>0</v>
      </c>
      <c r="F2968" s="380">
        <f>PTCA!Z2951</f>
        <v>0</v>
      </c>
      <c r="G2968" s="380">
        <f>PTCA!AD2951</f>
        <v>0</v>
      </c>
      <c r="H2968" s="62"/>
      <c r="I2968" s="760">
        <f>PTCA!C2951</f>
        <v>0</v>
      </c>
      <c r="J2968" s="760" t="str">
        <f>PTCA!AK2951</f>
        <v/>
      </c>
      <c r="K2968" s="760">
        <f>PTCA!AL2951</f>
        <v>0</v>
      </c>
      <c r="L2968" s="62"/>
      <c r="M2968" s="607"/>
      <c r="N2968" s="62"/>
      <c r="O2968" s="63">
        <f>PTCA!AA4704</f>
        <v>0</v>
      </c>
      <c r="P2968" s="63">
        <f>PTCA!AF4704</f>
        <v>0</v>
      </c>
      <c r="Q2968" s="232" t="e">
        <f t="shared" si="93"/>
        <v>#DIV/0!</v>
      </c>
      <c r="R2968" s="544">
        <f>PTCA!AI4704</f>
        <v>0</v>
      </c>
      <c r="S2968" s="544">
        <f>PTCA!AJ2951</f>
        <v>0</v>
      </c>
      <c r="T2968" s="53"/>
      <c r="U2968" s="232" t="e">
        <f t="shared" si="94"/>
        <v>#DIV/0!</v>
      </c>
      <c r="V2968" s="272"/>
      <c r="X2968" s="255"/>
      <c r="Y2968" s="254"/>
    </row>
    <row r="2969" spans="1:25" ht="15">
      <c r="A2969" s="380" t="str">
        <f>PTCA!B2952</f>
        <v>-000</v>
      </c>
      <c r="B2969" s="380">
        <f>PTCA!D2952</f>
        <v>0</v>
      </c>
      <c r="C2969" s="380">
        <f>PTCA!J2952</f>
        <v>0</v>
      </c>
      <c r="D2969" s="380">
        <f>PTCA!K2952</f>
        <v>0</v>
      </c>
      <c r="E2969" s="380">
        <f>PTCA!H2952</f>
        <v>0</v>
      </c>
      <c r="F2969" s="380">
        <f>PTCA!Z2952</f>
        <v>0</v>
      </c>
      <c r="G2969" s="380">
        <f>PTCA!AD2952</f>
        <v>0</v>
      </c>
      <c r="H2969" s="62"/>
      <c r="I2969" s="760">
        <f>PTCA!C2952</f>
        <v>0</v>
      </c>
      <c r="J2969" s="760" t="str">
        <f>PTCA!AK2952</f>
        <v/>
      </c>
      <c r="K2969" s="760">
        <f>PTCA!AL2952</f>
        <v>0</v>
      </c>
      <c r="L2969" s="62"/>
      <c r="M2969" s="607"/>
      <c r="N2969" s="62"/>
      <c r="O2969" s="63">
        <f>PTCA!AA4705</f>
        <v>0</v>
      </c>
      <c r="P2969" s="63">
        <f>PTCA!AF4705</f>
        <v>0</v>
      </c>
      <c r="Q2969" s="232" t="e">
        <f t="shared" si="93"/>
        <v>#DIV/0!</v>
      </c>
      <c r="R2969" s="544">
        <f>PTCA!AI4705</f>
        <v>0</v>
      </c>
      <c r="S2969" s="544">
        <f>PTCA!AJ2952</f>
        <v>0</v>
      </c>
      <c r="T2969" s="53"/>
      <c r="U2969" s="232" t="e">
        <f t="shared" si="94"/>
        <v>#DIV/0!</v>
      </c>
      <c r="V2969" s="272"/>
      <c r="X2969" s="255"/>
      <c r="Y2969" s="254"/>
    </row>
    <row r="2970" spans="1:25" ht="15">
      <c r="A2970" s="380" t="str">
        <f>PTCA!B2953</f>
        <v>-000</v>
      </c>
      <c r="B2970" s="380">
        <f>PTCA!D2953</f>
        <v>0</v>
      </c>
      <c r="C2970" s="380">
        <f>PTCA!J2953</f>
        <v>0</v>
      </c>
      <c r="D2970" s="380">
        <f>PTCA!K2953</f>
        <v>0</v>
      </c>
      <c r="E2970" s="380">
        <f>PTCA!H2953</f>
        <v>0</v>
      </c>
      <c r="F2970" s="380">
        <f>PTCA!Z2953</f>
        <v>0</v>
      </c>
      <c r="G2970" s="380">
        <f>PTCA!AD2953</f>
        <v>0</v>
      </c>
      <c r="H2970" s="62"/>
      <c r="I2970" s="760">
        <f>PTCA!C2953</f>
        <v>0</v>
      </c>
      <c r="J2970" s="760" t="str">
        <f>PTCA!AK2953</f>
        <v/>
      </c>
      <c r="K2970" s="760">
        <f>PTCA!AL2953</f>
        <v>0</v>
      </c>
      <c r="L2970" s="62"/>
      <c r="M2970" s="607"/>
      <c r="N2970" s="62"/>
      <c r="O2970" s="63">
        <f>PTCA!AA4706</f>
        <v>0</v>
      </c>
      <c r="P2970" s="63">
        <f>PTCA!AF4706</f>
        <v>0</v>
      </c>
      <c r="Q2970" s="232" t="e">
        <f t="shared" si="93"/>
        <v>#DIV/0!</v>
      </c>
      <c r="R2970" s="544">
        <f>PTCA!AI4706</f>
        <v>0</v>
      </c>
      <c r="S2970" s="544">
        <f>PTCA!AJ2953</f>
        <v>0</v>
      </c>
      <c r="T2970" s="53"/>
      <c r="U2970" s="232" t="e">
        <f t="shared" si="94"/>
        <v>#DIV/0!</v>
      </c>
      <c r="V2970" s="272"/>
      <c r="X2970" s="255"/>
      <c r="Y2970" s="254"/>
    </row>
    <row r="2971" spans="1:25" ht="15">
      <c r="A2971" s="380" t="str">
        <f>PTCA!B2954</f>
        <v>-000</v>
      </c>
      <c r="B2971" s="380">
        <f>PTCA!D2954</f>
        <v>0</v>
      </c>
      <c r="C2971" s="380">
        <f>PTCA!J2954</f>
        <v>0</v>
      </c>
      <c r="D2971" s="380">
        <f>PTCA!K2954</f>
        <v>0</v>
      </c>
      <c r="E2971" s="380">
        <f>PTCA!H2954</f>
        <v>0</v>
      </c>
      <c r="F2971" s="380">
        <f>PTCA!Z2954</f>
        <v>0</v>
      </c>
      <c r="G2971" s="380">
        <f>PTCA!AD2954</f>
        <v>0</v>
      </c>
      <c r="H2971" s="62"/>
      <c r="I2971" s="760">
        <f>PTCA!C2954</f>
        <v>0</v>
      </c>
      <c r="J2971" s="760" t="str">
        <f>PTCA!AK2954</f>
        <v/>
      </c>
      <c r="K2971" s="760">
        <f>PTCA!AL2954</f>
        <v>0</v>
      </c>
      <c r="L2971" s="62"/>
      <c r="M2971" s="607"/>
      <c r="N2971" s="62"/>
      <c r="O2971" s="63">
        <f>PTCA!AA4707</f>
        <v>0</v>
      </c>
      <c r="P2971" s="63">
        <f>PTCA!AF4707</f>
        <v>0</v>
      </c>
      <c r="Q2971" s="232" t="e">
        <f t="shared" si="93"/>
        <v>#DIV/0!</v>
      </c>
      <c r="R2971" s="544">
        <f>PTCA!AI4707</f>
        <v>0</v>
      </c>
      <c r="S2971" s="544">
        <f>PTCA!AJ2954</f>
        <v>0</v>
      </c>
      <c r="T2971" s="53"/>
      <c r="U2971" s="232" t="e">
        <f t="shared" si="94"/>
        <v>#DIV/0!</v>
      </c>
      <c r="V2971" s="272"/>
      <c r="X2971" s="255"/>
      <c r="Y2971" s="254"/>
    </row>
    <row r="2972" spans="1:25" ht="15">
      <c r="A2972" s="380" t="str">
        <f>PTCA!B2955</f>
        <v>-000</v>
      </c>
      <c r="B2972" s="380">
        <f>PTCA!D2955</f>
        <v>0</v>
      </c>
      <c r="C2972" s="380">
        <f>PTCA!J2955</f>
        <v>0</v>
      </c>
      <c r="D2972" s="380">
        <f>PTCA!K2955</f>
        <v>0</v>
      </c>
      <c r="E2972" s="380">
        <f>PTCA!H2955</f>
        <v>0</v>
      </c>
      <c r="F2972" s="380">
        <f>PTCA!Z2955</f>
        <v>0</v>
      </c>
      <c r="G2972" s="380">
        <f>PTCA!AD2955</f>
        <v>0</v>
      </c>
      <c r="H2972" s="62"/>
      <c r="I2972" s="760">
        <f>PTCA!C2955</f>
        <v>0</v>
      </c>
      <c r="J2972" s="760" t="str">
        <f>PTCA!AK2955</f>
        <v/>
      </c>
      <c r="K2972" s="760">
        <f>PTCA!AL2955</f>
        <v>0</v>
      </c>
      <c r="L2972" s="62"/>
      <c r="M2972" s="607"/>
      <c r="N2972" s="62"/>
      <c r="O2972" s="63">
        <f>PTCA!AA4708</f>
        <v>0</v>
      </c>
      <c r="P2972" s="63">
        <f>PTCA!AF4708</f>
        <v>0</v>
      </c>
      <c r="Q2972" s="232" t="e">
        <f t="shared" si="93"/>
        <v>#DIV/0!</v>
      </c>
      <c r="R2972" s="544">
        <f>PTCA!AI4708</f>
        <v>0</v>
      </c>
      <c r="S2972" s="544">
        <f>PTCA!AJ2955</f>
        <v>0</v>
      </c>
      <c r="T2972" s="53"/>
      <c r="U2972" s="232" t="e">
        <f t="shared" si="94"/>
        <v>#DIV/0!</v>
      </c>
      <c r="V2972" s="272"/>
      <c r="X2972" s="255"/>
      <c r="Y2972" s="254"/>
    </row>
    <row r="2973" spans="1:25" ht="15">
      <c r="A2973" s="380" t="str">
        <f>PTCA!B2956</f>
        <v>-000</v>
      </c>
      <c r="B2973" s="380">
        <f>PTCA!D2956</f>
        <v>0</v>
      </c>
      <c r="C2973" s="380">
        <f>PTCA!J2956</f>
        <v>0</v>
      </c>
      <c r="D2973" s="380">
        <f>PTCA!K2956</f>
        <v>0</v>
      </c>
      <c r="E2973" s="380">
        <f>PTCA!H2956</f>
        <v>0</v>
      </c>
      <c r="F2973" s="380">
        <f>PTCA!Z2956</f>
        <v>0</v>
      </c>
      <c r="G2973" s="380">
        <f>PTCA!AD2956</f>
        <v>0</v>
      </c>
      <c r="H2973" s="62"/>
      <c r="I2973" s="760">
        <f>PTCA!C2956</f>
        <v>0</v>
      </c>
      <c r="J2973" s="760" t="str">
        <f>PTCA!AK2956</f>
        <v/>
      </c>
      <c r="K2973" s="760">
        <f>PTCA!AL2956</f>
        <v>0</v>
      </c>
      <c r="L2973" s="62"/>
      <c r="M2973" s="607"/>
      <c r="N2973" s="62"/>
      <c r="O2973" s="63">
        <f>PTCA!AA4709</f>
        <v>0</v>
      </c>
      <c r="P2973" s="63">
        <f>PTCA!AF4709</f>
        <v>0</v>
      </c>
      <c r="Q2973" s="232" t="e">
        <f t="shared" si="93"/>
        <v>#DIV/0!</v>
      </c>
      <c r="R2973" s="544">
        <f>PTCA!AI4709</f>
        <v>0</v>
      </c>
      <c r="S2973" s="544">
        <f>PTCA!AJ2956</f>
        <v>0</v>
      </c>
      <c r="T2973" s="53"/>
      <c r="U2973" s="232" t="e">
        <f t="shared" si="94"/>
        <v>#DIV/0!</v>
      </c>
      <c r="V2973" s="272"/>
      <c r="X2973" s="255"/>
      <c r="Y2973" s="254"/>
    </row>
    <row r="2974" spans="1:25" ht="15">
      <c r="A2974" s="380" t="str">
        <f>PTCA!B2957</f>
        <v>-000</v>
      </c>
      <c r="B2974" s="380">
        <f>PTCA!D2957</f>
        <v>0</v>
      </c>
      <c r="C2974" s="380">
        <f>PTCA!J2957</f>
        <v>0</v>
      </c>
      <c r="D2974" s="380">
        <f>PTCA!K2957</f>
        <v>0</v>
      </c>
      <c r="E2974" s="380">
        <f>PTCA!H2957</f>
        <v>0</v>
      </c>
      <c r="F2974" s="380">
        <f>PTCA!Z2957</f>
        <v>0</v>
      </c>
      <c r="G2974" s="380">
        <f>PTCA!AD2957</f>
        <v>0</v>
      </c>
      <c r="H2974" s="62"/>
      <c r="I2974" s="760">
        <f>PTCA!C2957</f>
        <v>0</v>
      </c>
      <c r="J2974" s="760" t="str">
        <f>PTCA!AK2957</f>
        <v/>
      </c>
      <c r="K2974" s="760">
        <f>PTCA!AL2957</f>
        <v>0</v>
      </c>
      <c r="L2974" s="62"/>
      <c r="M2974" s="607"/>
      <c r="N2974" s="62"/>
      <c r="O2974" s="63">
        <f>PTCA!AA4710</f>
        <v>0</v>
      </c>
      <c r="P2974" s="63">
        <f>PTCA!AF4710</f>
        <v>0</v>
      </c>
      <c r="Q2974" s="232" t="e">
        <f t="shared" si="93"/>
        <v>#DIV/0!</v>
      </c>
      <c r="R2974" s="544">
        <f>PTCA!AI4710</f>
        <v>0</v>
      </c>
      <c r="S2974" s="544">
        <f>PTCA!AJ2957</f>
        <v>0</v>
      </c>
      <c r="T2974" s="53"/>
      <c r="U2974" s="232" t="e">
        <f t="shared" si="94"/>
        <v>#DIV/0!</v>
      </c>
      <c r="V2974" s="272"/>
      <c r="X2974" s="255"/>
      <c r="Y2974" s="254"/>
    </row>
    <row r="2975" spans="1:25" ht="15">
      <c r="A2975" s="380" t="str">
        <f>PTCA!B2958</f>
        <v>-000</v>
      </c>
      <c r="B2975" s="380">
        <f>PTCA!D2958</f>
        <v>0</v>
      </c>
      <c r="C2975" s="380">
        <f>PTCA!J2958</f>
        <v>0</v>
      </c>
      <c r="D2975" s="380">
        <f>PTCA!K2958</f>
        <v>0</v>
      </c>
      <c r="E2975" s="380">
        <f>PTCA!H2958</f>
        <v>0</v>
      </c>
      <c r="F2975" s="380">
        <f>PTCA!Z2958</f>
        <v>0</v>
      </c>
      <c r="G2975" s="380">
        <f>PTCA!AD2958</f>
        <v>0</v>
      </c>
      <c r="H2975" s="62"/>
      <c r="I2975" s="760">
        <f>PTCA!C2958</f>
        <v>0</v>
      </c>
      <c r="J2975" s="760" t="str">
        <f>PTCA!AK2958</f>
        <v/>
      </c>
      <c r="K2975" s="760">
        <f>PTCA!AL2958</f>
        <v>0</v>
      </c>
      <c r="L2975" s="62"/>
      <c r="M2975" s="607"/>
      <c r="N2975" s="62"/>
      <c r="O2975" s="63">
        <f>PTCA!AA4711</f>
        <v>0</v>
      </c>
      <c r="P2975" s="63">
        <f>PTCA!AF4711</f>
        <v>0</v>
      </c>
      <c r="Q2975" s="232" t="e">
        <f t="shared" si="93"/>
        <v>#DIV/0!</v>
      </c>
      <c r="R2975" s="544">
        <f>PTCA!AI4711</f>
        <v>0</v>
      </c>
      <c r="S2975" s="544">
        <f>PTCA!AJ2958</f>
        <v>0</v>
      </c>
      <c r="T2975" s="53"/>
      <c r="U2975" s="232" t="e">
        <f t="shared" si="94"/>
        <v>#DIV/0!</v>
      </c>
      <c r="V2975" s="272"/>
      <c r="X2975" s="255"/>
      <c r="Y2975" s="254"/>
    </row>
    <row r="2976" spans="1:25" ht="15">
      <c r="A2976" s="380" t="str">
        <f>PTCA!B2959</f>
        <v>-000</v>
      </c>
      <c r="B2976" s="380">
        <f>PTCA!D2959</f>
        <v>0</v>
      </c>
      <c r="C2976" s="380">
        <f>PTCA!J2959</f>
        <v>0</v>
      </c>
      <c r="D2976" s="380">
        <f>PTCA!K2959</f>
        <v>0</v>
      </c>
      <c r="E2976" s="380">
        <f>PTCA!H2959</f>
        <v>0</v>
      </c>
      <c r="F2976" s="380">
        <f>PTCA!Z2959</f>
        <v>0</v>
      </c>
      <c r="G2976" s="380">
        <f>PTCA!AD2959</f>
        <v>0</v>
      </c>
      <c r="H2976" s="62"/>
      <c r="I2976" s="760">
        <f>PTCA!C2959</f>
        <v>0</v>
      </c>
      <c r="J2976" s="760" t="str">
        <f>PTCA!AK2959</f>
        <v/>
      </c>
      <c r="K2976" s="760">
        <f>PTCA!AL2959</f>
        <v>0</v>
      </c>
      <c r="L2976" s="62"/>
      <c r="M2976" s="607"/>
      <c r="N2976" s="62"/>
      <c r="O2976" s="63">
        <f>PTCA!AA4712</f>
        <v>0</v>
      </c>
      <c r="P2976" s="63">
        <f>PTCA!AF4712</f>
        <v>0</v>
      </c>
      <c r="Q2976" s="232" t="e">
        <f t="shared" si="93"/>
        <v>#DIV/0!</v>
      </c>
      <c r="R2976" s="544">
        <f>PTCA!AI4712</f>
        <v>0</v>
      </c>
      <c r="S2976" s="544">
        <f>PTCA!AJ2959</f>
        <v>0</v>
      </c>
      <c r="T2976" s="53"/>
      <c r="U2976" s="232" t="e">
        <f t="shared" si="94"/>
        <v>#DIV/0!</v>
      </c>
      <c r="V2976" s="272"/>
      <c r="X2976" s="255"/>
      <c r="Y2976" s="254"/>
    </row>
    <row r="2977" spans="1:25" ht="15">
      <c r="A2977" s="380" t="str">
        <f>PTCA!B2960</f>
        <v>-000</v>
      </c>
      <c r="B2977" s="380">
        <f>PTCA!D2960</f>
        <v>0</v>
      </c>
      <c r="C2977" s="380">
        <f>PTCA!J2960</f>
        <v>0</v>
      </c>
      <c r="D2977" s="380">
        <f>PTCA!K2960</f>
        <v>0</v>
      </c>
      <c r="E2977" s="380">
        <f>PTCA!H2960</f>
        <v>0</v>
      </c>
      <c r="F2977" s="380">
        <f>PTCA!Z2960</f>
        <v>0</v>
      </c>
      <c r="G2977" s="380">
        <f>PTCA!AD2960</f>
        <v>0</v>
      </c>
      <c r="H2977" s="62"/>
      <c r="I2977" s="760">
        <f>PTCA!C2960</f>
        <v>0</v>
      </c>
      <c r="J2977" s="760" t="str">
        <f>PTCA!AK2960</f>
        <v/>
      </c>
      <c r="K2977" s="760">
        <f>PTCA!AL2960</f>
        <v>0</v>
      </c>
      <c r="L2977" s="62"/>
      <c r="M2977" s="607"/>
      <c r="N2977" s="62"/>
      <c r="O2977" s="63">
        <f>PTCA!AA4713</f>
        <v>0</v>
      </c>
      <c r="P2977" s="63">
        <f>PTCA!AF4713</f>
        <v>0</v>
      </c>
      <c r="Q2977" s="232" t="e">
        <f t="shared" si="93"/>
        <v>#DIV/0!</v>
      </c>
      <c r="R2977" s="544">
        <f>PTCA!AI4713</f>
        <v>0</v>
      </c>
      <c r="S2977" s="544">
        <f>PTCA!AJ2960</f>
        <v>0</v>
      </c>
      <c r="T2977" s="53"/>
      <c r="U2977" s="232" t="e">
        <f t="shared" si="94"/>
        <v>#DIV/0!</v>
      </c>
      <c r="V2977" s="272"/>
      <c r="X2977" s="255"/>
      <c r="Y2977" s="254"/>
    </row>
    <row r="2978" spans="1:25" ht="15">
      <c r="A2978" s="380" t="str">
        <f>PTCA!B2961</f>
        <v>-000</v>
      </c>
      <c r="B2978" s="380">
        <f>PTCA!D2961</f>
        <v>0</v>
      </c>
      <c r="C2978" s="380">
        <f>PTCA!J2961</f>
        <v>0</v>
      </c>
      <c r="D2978" s="380">
        <f>PTCA!K2961</f>
        <v>0</v>
      </c>
      <c r="E2978" s="380">
        <f>PTCA!H2961</f>
        <v>0</v>
      </c>
      <c r="F2978" s="380">
        <f>PTCA!Z2961</f>
        <v>0</v>
      </c>
      <c r="G2978" s="380">
        <f>PTCA!AD2961</f>
        <v>0</v>
      </c>
      <c r="H2978" s="62"/>
      <c r="I2978" s="760">
        <f>PTCA!C2961</f>
        <v>0</v>
      </c>
      <c r="J2978" s="760" t="str">
        <f>PTCA!AK2961</f>
        <v/>
      </c>
      <c r="K2978" s="760">
        <f>PTCA!AL2961</f>
        <v>0</v>
      </c>
      <c r="L2978" s="62"/>
      <c r="M2978" s="607"/>
      <c r="N2978" s="62"/>
      <c r="O2978" s="63">
        <f>PTCA!AA4714</f>
        <v>0</v>
      </c>
      <c r="P2978" s="63">
        <f>PTCA!AF4714</f>
        <v>0</v>
      </c>
      <c r="Q2978" s="232" t="e">
        <f t="shared" si="93"/>
        <v>#DIV/0!</v>
      </c>
      <c r="R2978" s="544">
        <f>PTCA!AI4714</f>
        <v>0</v>
      </c>
      <c r="S2978" s="544">
        <f>PTCA!AJ2961</f>
        <v>0</v>
      </c>
      <c r="T2978" s="53"/>
      <c r="U2978" s="232" t="e">
        <f t="shared" si="94"/>
        <v>#DIV/0!</v>
      </c>
      <c r="V2978" s="272"/>
      <c r="X2978" s="255"/>
      <c r="Y2978" s="254"/>
    </row>
    <row r="2979" spans="1:25" ht="15">
      <c r="A2979" s="380" t="str">
        <f>PTCA!B2962</f>
        <v>-000</v>
      </c>
      <c r="B2979" s="380">
        <f>PTCA!D2962</f>
        <v>0</v>
      </c>
      <c r="C2979" s="380">
        <f>PTCA!J2962</f>
        <v>0</v>
      </c>
      <c r="D2979" s="380">
        <f>PTCA!K2962</f>
        <v>0</v>
      </c>
      <c r="E2979" s="380">
        <f>PTCA!H2962</f>
        <v>0</v>
      </c>
      <c r="F2979" s="380">
        <f>PTCA!Z2962</f>
        <v>0</v>
      </c>
      <c r="G2979" s="380">
        <f>PTCA!AD2962</f>
        <v>0</v>
      </c>
      <c r="H2979" s="62"/>
      <c r="I2979" s="760">
        <f>PTCA!C2962</f>
        <v>0</v>
      </c>
      <c r="J2979" s="760" t="str">
        <f>PTCA!AK2962</f>
        <v/>
      </c>
      <c r="K2979" s="760">
        <f>PTCA!AL2962</f>
        <v>0</v>
      </c>
      <c r="L2979" s="62"/>
      <c r="M2979" s="607"/>
      <c r="N2979" s="62"/>
      <c r="O2979" s="63">
        <f>PTCA!AA4715</f>
        <v>0</v>
      </c>
      <c r="P2979" s="63">
        <f>PTCA!AF4715</f>
        <v>0</v>
      </c>
      <c r="Q2979" s="232" t="e">
        <f t="shared" si="93"/>
        <v>#DIV/0!</v>
      </c>
      <c r="R2979" s="544">
        <f>PTCA!AI4715</f>
        <v>0</v>
      </c>
      <c r="S2979" s="544">
        <f>PTCA!AJ2962</f>
        <v>0</v>
      </c>
      <c r="T2979" s="53"/>
      <c r="U2979" s="232" t="e">
        <f t="shared" si="94"/>
        <v>#DIV/0!</v>
      </c>
      <c r="V2979" s="272"/>
      <c r="X2979" s="255"/>
      <c r="Y2979" s="254"/>
    </row>
    <row r="2980" spans="1:25" ht="15">
      <c r="A2980" s="380" t="str">
        <f>PTCA!B2963</f>
        <v>-000</v>
      </c>
      <c r="B2980" s="380">
        <f>PTCA!D2963</f>
        <v>0</v>
      </c>
      <c r="C2980" s="380">
        <f>PTCA!J2963</f>
        <v>0</v>
      </c>
      <c r="D2980" s="380">
        <f>PTCA!K2963</f>
        <v>0</v>
      </c>
      <c r="E2980" s="380">
        <f>PTCA!H2963</f>
        <v>0</v>
      </c>
      <c r="F2980" s="380">
        <f>PTCA!Z2963</f>
        <v>0</v>
      </c>
      <c r="G2980" s="380">
        <f>PTCA!AD2963</f>
        <v>0</v>
      </c>
      <c r="H2980" s="62"/>
      <c r="I2980" s="760">
        <f>PTCA!C2963</f>
        <v>0</v>
      </c>
      <c r="J2980" s="760" t="str">
        <f>PTCA!AK2963</f>
        <v/>
      </c>
      <c r="K2980" s="760">
        <f>PTCA!AL2963</f>
        <v>0</v>
      </c>
      <c r="L2980" s="62"/>
      <c r="M2980" s="607"/>
      <c r="N2980" s="62"/>
      <c r="O2980" s="63">
        <f>PTCA!AA4716</f>
        <v>0</v>
      </c>
      <c r="P2980" s="63">
        <f>PTCA!AF4716</f>
        <v>0</v>
      </c>
      <c r="Q2980" s="232" t="e">
        <f t="shared" si="93"/>
        <v>#DIV/0!</v>
      </c>
      <c r="R2980" s="544">
        <f>PTCA!AI4716</f>
        <v>0</v>
      </c>
      <c r="S2980" s="544">
        <f>PTCA!AJ2963</f>
        <v>0</v>
      </c>
      <c r="T2980" s="53"/>
      <c r="U2980" s="232" t="e">
        <f t="shared" si="94"/>
        <v>#DIV/0!</v>
      </c>
      <c r="V2980" s="272"/>
      <c r="X2980" s="255"/>
      <c r="Y2980" s="254"/>
    </row>
    <row r="2981" spans="1:25" ht="15">
      <c r="A2981" s="380" t="str">
        <f>PTCA!B2964</f>
        <v>-000</v>
      </c>
      <c r="B2981" s="380">
        <f>PTCA!D2964</f>
        <v>0</v>
      </c>
      <c r="C2981" s="380">
        <f>PTCA!J2964</f>
        <v>0</v>
      </c>
      <c r="D2981" s="380">
        <f>PTCA!K2964</f>
        <v>0</v>
      </c>
      <c r="E2981" s="380">
        <f>PTCA!H2964</f>
        <v>0</v>
      </c>
      <c r="F2981" s="380">
        <f>PTCA!Z2964</f>
        <v>0</v>
      </c>
      <c r="G2981" s="380">
        <f>PTCA!AD2964</f>
        <v>0</v>
      </c>
      <c r="H2981" s="62"/>
      <c r="I2981" s="760">
        <f>PTCA!C2964</f>
        <v>0</v>
      </c>
      <c r="J2981" s="760" t="str">
        <f>PTCA!AK2964</f>
        <v/>
      </c>
      <c r="K2981" s="760">
        <f>PTCA!AL2964</f>
        <v>0</v>
      </c>
      <c r="L2981" s="62"/>
      <c r="M2981" s="607"/>
      <c r="N2981" s="62"/>
      <c r="O2981" s="63">
        <f>PTCA!AA4717</f>
        <v>0</v>
      </c>
      <c r="P2981" s="63">
        <f>PTCA!AF4717</f>
        <v>0</v>
      </c>
      <c r="Q2981" s="232" t="e">
        <f t="shared" si="93"/>
        <v>#DIV/0!</v>
      </c>
      <c r="R2981" s="544">
        <f>PTCA!AI4717</f>
        <v>0</v>
      </c>
      <c r="S2981" s="544">
        <f>PTCA!AJ2964</f>
        <v>0</v>
      </c>
      <c r="T2981" s="53"/>
      <c r="U2981" s="232" t="e">
        <f t="shared" si="94"/>
        <v>#DIV/0!</v>
      </c>
      <c r="V2981" s="272"/>
      <c r="X2981" s="255"/>
      <c r="Y2981" s="254"/>
    </row>
    <row r="2982" spans="1:25" ht="15">
      <c r="A2982" s="380" t="str">
        <f>PTCA!B2965</f>
        <v>-000</v>
      </c>
      <c r="B2982" s="380">
        <f>PTCA!D2965</f>
        <v>0</v>
      </c>
      <c r="C2982" s="380">
        <f>PTCA!J2965</f>
        <v>0</v>
      </c>
      <c r="D2982" s="380">
        <f>PTCA!K2965</f>
        <v>0</v>
      </c>
      <c r="E2982" s="380">
        <f>PTCA!H2965</f>
        <v>0</v>
      </c>
      <c r="F2982" s="380">
        <f>PTCA!Z2965</f>
        <v>0</v>
      </c>
      <c r="G2982" s="380">
        <f>PTCA!AD2965</f>
        <v>0</v>
      </c>
      <c r="H2982" s="62"/>
      <c r="I2982" s="760">
        <f>PTCA!C2965</f>
        <v>0</v>
      </c>
      <c r="J2982" s="760" t="str">
        <f>PTCA!AK2965</f>
        <v/>
      </c>
      <c r="K2982" s="760">
        <f>PTCA!AL2965</f>
        <v>0</v>
      </c>
      <c r="L2982" s="62"/>
      <c r="M2982" s="607"/>
      <c r="N2982" s="62"/>
      <c r="O2982" s="63">
        <f>PTCA!AA4718</f>
        <v>0</v>
      </c>
      <c r="P2982" s="63">
        <f>PTCA!AF4718</f>
        <v>0</v>
      </c>
      <c r="Q2982" s="232" t="e">
        <f t="shared" si="93"/>
        <v>#DIV/0!</v>
      </c>
      <c r="R2982" s="544">
        <f>PTCA!AI4718</f>
        <v>0</v>
      </c>
      <c r="S2982" s="544">
        <f>PTCA!AJ2965</f>
        <v>0</v>
      </c>
      <c r="T2982" s="53"/>
      <c r="U2982" s="232" t="e">
        <f t="shared" si="94"/>
        <v>#DIV/0!</v>
      </c>
      <c r="V2982" s="272"/>
      <c r="X2982" s="255"/>
      <c r="Y2982" s="254"/>
    </row>
    <row r="2983" spans="1:25" ht="15">
      <c r="A2983" s="380" t="str">
        <f>PTCA!B2966</f>
        <v>-000</v>
      </c>
      <c r="B2983" s="380">
        <f>PTCA!D2966</f>
        <v>0</v>
      </c>
      <c r="C2983" s="380">
        <f>PTCA!J2966</f>
        <v>0</v>
      </c>
      <c r="D2983" s="380">
        <f>PTCA!K2966</f>
        <v>0</v>
      </c>
      <c r="E2983" s="380">
        <f>PTCA!H2966</f>
        <v>0</v>
      </c>
      <c r="F2983" s="380">
        <f>PTCA!Z2966</f>
        <v>0</v>
      </c>
      <c r="G2983" s="380">
        <f>PTCA!AD2966</f>
        <v>0</v>
      </c>
      <c r="H2983" s="62"/>
      <c r="I2983" s="760">
        <f>PTCA!C2966</f>
        <v>0</v>
      </c>
      <c r="J2983" s="760" t="str">
        <f>PTCA!AK2966</f>
        <v/>
      </c>
      <c r="K2983" s="760">
        <f>PTCA!AL2966</f>
        <v>0</v>
      </c>
      <c r="L2983" s="62"/>
      <c r="M2983" s="607"/>
      <c r="N2983" s="62"/>
      <c r="O2983" s="63">
        <f>PTCA!AA4719</f>
        <v>0</v>
      </c>
      <c r="P2983" s="63">
        <f>PTCA!AF4719</f>
        <v>0</v>
      </c>
      <c r="Q2983" s="232" t="e">
        <f t="shared" si="93"/>
        <v>#DIV/0!</v>
      </c>
      <c r="R2983" s="544">
        <f>PTCA!AI4719</f>
        <v>0</v>
      </c>
      <c r="S2983" s="544">
        <f>PTCA!AJ2966</f>
        <v>0</v>
      </c>
      <c r="T2983" s="53"/>
      <c r="U2983" s="232" t="e">
        <f t="shared" si="94"/>
        <v>#DIV/0!</v>
      </c>
      <c r="V2983" s="272"/>
      <c r="X2983" s="255"/>
      <c r="Y2983" s="254"/>
    </row>
    <row r="2984" spans="1:25" ht="15">
      <c r="A2984" s="380" t="str">
        <f>PTCA!B2967</f>
        <v>-000</v>
      </c>
      <c r="B2984" s="380">
        <f>PTCA!D2967</f>
        <v>0</v>
      </c>
      <c r="C2984" s="380">
        <f>PTCA!J2967</f>
        <v>0</v>
      </c>
      <c r="D2984" s="380">
        <f>PTCA!K2967</f>
        <v>0</v>
      </c>
      <c r="E2984" s="380">
        <f>PTCA!H2967</f>
        <v>0</v>
      </c>
      <c r="F2984" s="380">
        <f>PTCA!Z2967</f>
        <v>0</v>
      </c>
      <c r="G2984" s="380">
        <f>PTCA!AD2967</f>
        <v>0</v>
      </c>
      <c r="H2984" s="62"/>
      <c r="I2984" s="760">
        <f>PTCA!C2967</f>
        <v>0</v>
      </c>
      <c r="J2984" s="760" t="str">
        <f>PTCA!AK2967</f>
        <v/>
      </c>
      <c r="K2984" s="760">
        <f>PTCA!AL2967</f>
        <v>0</v>
      </c>
      <c r="L2984" s="62"/>
      <c r="M2984" s="607"/>
      <c r="N2984" s="62"/>
      <c r="O2984" s="63">
        <f>PTCA!AA4720</f>
        <v>0</v>
      </c>
      <c r="P2984" s="63">
        <f>PTCA!AF4720</f>
        <v>0</v>
      </c>
      <c r="Q2984" s="232" t="e">
        <f t="shared" si="93"/>
        <v>#DIV/0!</v>
      </c>
      <c r="R2984" s="544">
        <f>PTCA!AI4720</f>
        <v>0</v>
      </c>
      <c r="S2984" s="544">
        <f>PTCA!AJ2967</f>
        <v>0</v>
      </c>
      <c r="T2984" s="53"/>
      <c r="U2984" s="232" t="e">
        <f t="shared" si="94"/>
        <v>#DIV/0!</v>
      </c>
      <c r="V2984" s="272"/>
      <c r="X2984" s="255"/>
      <c r="Y2984" s="254"/>
    </row>
    <row r="2985" spans="1:25" ht="15">
      <c r="A2985" s="380" t="str">
        <f>PTCA!B2968</f>
        <v>-000</v>
      </c>
      <c r="B2985" s="380">
        <f>PTCA!D2968</f>
        <v>0</v>
      </c>
      <c r="C2985" s="380">
        <f>PTCA!J2968</f>
        <v>0</v>
      </c>
      <c r="D2985" s="380">
        <f>PTCA!K2968</f>
        <v>0</v>
      </c>
      <c r="E2985" s="380">
        <f>PTCA!H2968</f>
        <v>0</v>
      </c>
      <c r="F2985" s="380">
        <f>PTCA!Z2968</f>
        <v>0</v>
      </c>
      <c r="G2985" s="380">
        <f>PTCA!AD2968</f>
        <v>0</v>
      </c>
      <c r="H2985" s="62"/>
      <c r="I2985" s="760">
        <f>PTCA!C2968</f>
        <v>0</v>
      </c>
      <c r="J2985" s="760" t="str">
        <f>PTCA!AK2968</f>
        <v/>
      </c>
      <c r="K2985" s="760">
        <f>PTCA!AL2968</f>
        <v>0</v>
      </c>
      <c r="L2985" s="62"/>
      <c r="M2985" s="607"/>
      <c r="N2985" s="62"/>
      <c r="O2985" s="63">
        <f>PTCA!AA4721</f>
        <v>0</v>
      </c>
      <c r="P2985" s="63">
        <f>PTCA!AF4721</f>
        <v>0</v>
      </c>
      <c r="Q2985" s="232" t="e">
        <f t="shared" si="93"/>
        <v>#DIV/0!</v>
      </c>
      <c r="R2985" s="544">
        <f>PTCA!AI4721</f>
        <v>0</v>
      </c>
      <c r="S2985" s="544">
        <f>PTCA!AJ2968</f>
        <v>0</v>
      </c>
      <c r="T2985" s="53"/>
      <c r="U2985" s="232" t="e">
        <f t="shared" si="94"/>
        <v>#DIV/0!</v>
      </c>
      <c r="V2985" s="272"/>
      <c r="X2985" s="255"/>
      <c r="Y2985" s="254"/>
    </row>
    <row r="2986" spans="1:25" ht="15">
      <c r="A2986" s="380" t="str">
        <f>PTCA!B2969</f>
        <v>-000</v>
      </c>
      <c r="B2986" s="380">
        <f>PTCA!D2969</f>
        <v>0</v>
      </c>
      <c r="C2986" s="380">
        <f>PTCA!J2969</f>
        <v>0</v>
      </c>
      <c r="D2986" s="380">
        <f>PTCA!K2969</f>
        <v>0</v>
      </c>
      <c r="E2986" s="380">
        <f>PTCA!H2969</f>
        <v>0</v>
      </c>
      <c r="F2986" s="380">
        <f>PTCA!Z2969</f>
        <v>0</v>
      </c>
      <c r="G2986" s="380">
        <f>PTCA!AD2969</f>
        <v>0</v>
      </c>
      <c r="H2986" s="62"/>
      <c r="I2986" s="760">
        <f>PTCA!C2969</f>
        <v>0</v>
      </c>
      <c r="J2986" s="760" t="str">
        <f>PTCA!AK2969</f>
        <v/>
      </c>
      <c r="K2986" s="760">
        <f>PTCA!AL2969</f>
        <v>0</v>
      </c>
      <c r="L2986" s="62"/>
      <c r="M2986" s="607"/>
      <c r="N2986" s="62"/>
      <c r="O2986" s="63">
        <f>PTCA!AA4722</f>
        <v>0</v>
      </c>
      <c r="P2986" s="63">
        <f>PTCA!AF4722</f>
        <v>0</v>
      </c>
      <c r="Q2986" s="232" t="e">
        <f t="shared" si="93"/>
        <v>#DIV/0!</v>
      </c>
      <c r="R2986" s="544">
        <f>PTCA!AI4722</f>
        <v>0</v>
      </c>
      <c r="S2986" s="544">
        <f>PTCA!AJ2969</f>
        <v>0</v>
      </c>
      <c r="T2986" s="53"/>
      <c r="U2986" s="232" t="e">
        <f t="shared" si="94"/>
        <v>#DIV/0!</v>
      </c>
      <c r="V2986" s="272"/>
      <c r="X2986" s="255"/>
      <c r="Y2986" s="254"/>
    </row>
    <row r="2987" spans="1:25" ht="15">
      <c r="A2987" s="380" t="str">
        <f>PTCA!B2970</f>
        <v>-000</v>
      </c>
      <c r="B2987" s="380">
        <f>PTCA!D2970</f>
        <v>0</v>
      </c>
      <c r="C2987" s="380">
        <f>PTCA!J2970</f>
        <v>0</v>
      </c>
      <c r="D2987" s="380">
        <f>PTCA!K2970</f>
        <v>0</v>
      </c>
      <c r="E2987" s="380">
        <f>PTCA!H2970</f>
        <v>0</v>
      </c>
      <c r="F2987" s="380">
        <f>PTCA!Z2970</f>
        <v>0</v>
      </c>
      <c r="G2987" s="380">
        <f>PTCA!AD2970</f>
        <v>0</v>
      </c>
      <c r="H2987" s="62"/>
      <c r="I2987" s="760">
        <f>PTCA!C2970</f>
        <v>0</v>
      </c>
      <c r="J2987" s="760" t="str">
        <f>PTCA!AK2970</f>
        <v/>
      </c>
      <c r="K2987" s="760">
        <f>PTCA!AL2970</f>
        <v>0</v>
      </c>
      <c r="L2987" s="62"/>
      <c r="M2987" s="607"/>
      <c r="N2987" s="62"/>
      <c r="O2987" s="63">
        <f>PTCA!AA4723</f>
        <v>0</v>
      </c>
      <c r="P2987" s="63">
        <f>PTCA!AF4723</f>
        <v>0</v>
      </c>
      <c r="Q2987" s="232" t="e">
        <f t="shared" si="93"/>
        <v>#DIV/0!</v>
      </c>
      <c r="R2987" s="544">
        <f>PTCA!AI4723</f>
        <v>0</v>
      </c>
      <c r="S2987" s="544">
        <f>PTCA!AJ2970</f>
        <v>0</v>
      </c>
      <c r="T2987" s="53"/>
      <c r="U2987" s="232" t="e">
        <f t="shared" si="94"/>
        <v>#DIV/0!</v>
      </c>
      <c r="V2987" s="272"/>
      <c r="X2987" s="255"/>
      <c r="Y2987" s="254"/>
    </row>
    <row r="2988" spans="1:25" ht="15">
      <c r="A2988" s="380" t="str">
        <f>PTCA!B2971</f>
        <v>-000</v>
      </c>
      <c r="B2988" s="380">
        <f>PTCA!D2971</f>
        <v>0</v>
      </c>
      <c r="C2988" s="380">
        <f>PTCA!J2971</f>
        <v>0</v>
      </c>
      <c r="D2988" s="380">
        <f>PTCA!K2971</f>
        <v>0</v>
      </c>
      <c r="E2988" s="380">
        <f>PTCA!H2971</f>
        <v>0</v>
      </c>
      <c r="F2988" s="380">
        <f>PTCA!Z2971</f>
        <v>0</v>
      </c>
      <c r="G2988" s="380">
        <f>PTCA!AD2971</f>
        <v>0</v>
      </c>
      <c r="H2988" s="62"/>
      <c r="I2988" s="760">
        <f>PTCA!C2971</f>
        <v>0</v>
      </c>
      <c r="J2988" s="760" t="str">
        <f>PTCA!AK2971</f>
        <v/>
      </c>
      <c r="K2988" s="760">
        <f>PTCA!AL2971</f>
        <v>0</v>
      </c>
      <c r="L2988" s="62"/>
      <c r="M2988" s="607"/>
      <c r="N2988" s="62"/>
      <c r="O2988" s="63">
        <f>PTCA!AA4724</f>
        <v>0</v>
      </c>
      <c r="P2988" s="63">
        <f>PTCA!AF4724</f>
        <v>0</v>
      </c>
      <c r="Q2988" s="232" t="e">
        <f t="shared" si="93"/>
        <v>#DIV/0!</v>
      </c>
      <c r="R2988" s="544">
        <f>PTCA!AI4724</f>
        <v>0</v>
      </c>
      <c r="S2988" s="544">
        <f>PTCA!AJ2971</f>
        <v>0</v>
      </c>
      <c r="T2988" s="53"/>
      <c r="U2988" s="232" t="e">
        <f t="shared" si="94"/>
        <v>#DIV/0!</v>
      </c>
      <c r="V2988" s="272"/>
      <c r="X2988" s="255"/>
      <c r="Y2988" s="254"/>
    </row>
    <row r="2989" spans="1:25" ht="15">
      <c r="A2989" s="380" t="str">
        <f>PTCA!B2972</f>
        <v>-000</v>
      </c>
      <c r="B2989" s="380">
        <f>PTCA!D2972</f>
        <v>0</v>
      </c>
      <c r="C2989" s="380">
        <f>PTCA!J2972</f>
        <v>0</v>
      </c>
      <c r="D2989" s="380">
        <f>PTCA!K2972</f>
        <v>0</v>
      </c>
      <c r="E2989" s="380">
        <f>PTCA!H2972</f>
        <v>0</v>
      </c>
      <c r="F2989" s="380">
        <f>PTCA!Z2972</f>
        <v>0</v>
      </c>
      <c r="G2989" s="380">
        <f>PTCA!AD2972</f>
        <v>0</v>
      </c>
      <c r="H2989" s="62"/>
      <c r="I2989" s="760">
        <f>PTCA!C2972</f>
        <v>0</v>
      </c>
      <c r="J2989" s="760" t="str">
        <f>PTCA!AK2972</f>
        <v/>
      </c>
      <c r="K2989" s="760">
        <f>PTCA!AL2972</f>
        <v>0</v>
      </c>
      <c r="L2989" s="62"/>
      <c r="M2989" s="607"/>
      <c r="N2989" s="62"/>
      <c r="O2989" s="63">
        <f>PTCA!AA4725</f>
        <v>0</v>
      </c>
      <c r="P2989" s="63">
        <f>PTCA!AF4725</f>
        <v>0</v>
      </c>
      <c r="Q2989" s="232" t="e">
        <f t="shared" si="93"/>
        <v>#DIV/0!</v>
      </c>
      <c r="R2989" s="544">
        <f>PTCA!AI4725</f>
        <v>0</v>
      </c>
      <c r="S2989" s="544">
        <f>PTCA!AJ2972</f>
        <v>0</v>
      </c>
      <c r="T2989" s="53"/>
      <c r="U2989" s="232" t="e">
        <f t="shared" si="94"/>
        <v>#DIV/0!</v>
      </c>
      <c r="V2989" s="272"/>
      <c r="X2989" s="255"/>
      <c r="Y2989" s="254"/>
    </row>
    <row r="2990" spans="1:25" ht="15">
      <c r="A2990" s="380" t="str">
        <f>PTCA!B2973</f>
        <v>-000</v>
      </c>
      <c r="B2990" s="380">
        <f>PTCA!D2973</f>
        <v>0</v>
      </c>
      <c r="C2990" s="380">
        <f>PTCA!J2973</f>
        <v>0</v>
      </c>
      <c r="D2990" s="380">
        <f>PTCA!K2973</f>
        <v>0</v>
      </c>
      <c r="E2990" s="380">
        <f>PTCA!H2973</f>
        <v>0</v>
      </c>
      <c r="F2990" s="380">
        <f>PTCA!Z2973</f>
        <v>0</v>
      </c>
      <c r="G2990" s="380">
        <f>PTCA!AD2973</f>
        <v>0</v>
      </c>
      <c r="H2990" s="62"/>
      <c r="I2990" s="760">
        <f>PTCA!C2973</f>
        <v>0</v>
      </c>
      <c r="J2990" s="760" t="str">
        <f>PTCA!AK2973</f>
        <v/>
      </c>
      <c r="K2990" s="760">
        <f>PTCA!AL2973</f>
        <v>0</v>
      </c>
      <c r="L2990" s="62"/>
      <c r="M2990" s="607"/>
      <c r="N2990" s="62"/>
      <c r="O2990" s="63">
        <f>PTCA!AA4726</f>
        <v>0</v>
      </c>
      <c r="P2990" s="63">
        <f>PTCA!AF4726</f>
        <v>0</v>
      </c>
      <c r="Q2990" s="232" t="e">
        <f t="shared" si="93"/>
        <v>#DIV/0!</v>
      </c>
      <c r="R2990" s="544">
        <f>PTCA!AI4726</f>
        <v>0</v>
      </c>
      <c r="S2990" s="544">
        <f>PTCA!AJ2973</f>
        <v>0</v>
      </c>
      <c r="T2990" s="53"/>
      <c r="U2990" s="232" t="e">
        <f t="shared" si="94"/>
        <v>#DIV/0!</v>
      </c>
      <c r="V2990" s="272"/>
      <c r="X2990" s="255"/>
      <c r="Y2990" s="254"/>
    </row>
    <row r="2991" spans="1:25" ht="15">
      <c r="A2991" s="380" t="str">
        <f>PTCA!B2974</f>
        <v>-000</v>
      </c>
      <c r="B2991" s="380">
        <f>PTCA!D2974</f>
        <v>0</v>
      </c>
      <c r="C2991" s="380">
        <f>PTCA!J2974</f>
        <v>0</v>
      </c>
      <c r="D2991" s="380">
        <f>PTCA!K2974</f>
        <v>0</v>
      </c>
      <c r="E2991" s="380">
        <f>PTCA!H2974</f>
        <v>0</v>
      </c>
      <c r="F2991" s="380">
        <f>PTCA!Z2974</f>
        <v>0</v>
      </c>
      <c r="G2991" s="380">
        <f>PTCA!AD2974</f>
        <v>0</v>
      </c>
      <c r="H2991" s="62"/>
      <c r="I2991" s="760">
        <f>PTCA!C2974</f>
        <v>0</v>
      </c>
      <c r="J2991" s="760" t="str">
        <f>PTCA!AK2974</f>
        <v/>
      </c>
      <c r="K2991" s="760">
        <f>PTCA!AL2974</f>
        <v>0</v>
      </c>
      <c r="L2991" s="62"/>
      <c r="M2991" s="607"/>
      <c r="N2991" s="62"/>
      <c r="O2991" s="63">
        <f>PTCA!AA4727</f>
        <v>0</v>
      </c>
      <c r="P2991" s="63">
        <f>PTCA!AF4727</f>
        <v>0</v>
      </c>
      <c r="Q2991" s="232" t="e">
        <f t="shared" si="93"/>
        <v>#DIV/0!</v>
      </c>
      <c r="R2991" s="544">
        <f>PTCA!AI4727</f>
        <v>0</v>
      </c>
      <c r="S2991" s="544">
        <f>PTCA!AJ2974</f>
        <v>0</v>
      </c>
      <c r="T2991" s="53"/>
      <c r="U2991" s="232" t="e">
        <f t="shared" si="94"/>
        <v>#DIV/0!</v>
      </c>
      <c r="V2991" s="272"/>
      <c r="X2991" s="255"/>
      <c r="Y2991" s="254"/>
    </row>
    <row r="2992" spans="1:25" ht="15">
      <c r="A2992" s="380" t="str">
        <f>PTCA!B2975</f>
        <v>-000</v>
      </c>
      <c r="B2992" s="380">
        <f>PTCA!D2975</f>
        <v>0</v>
      </c>
      <c r="C2992" s="380">
        <f>PTCA!J2975</f>
        <v>0</v>
      </c>
      <c r="D2992" s="380">
        <f>PTCA!K2975</f>
        <v>0</v>
      </c>
      <c r="E2992" s="380">
        <f>PTCA!H2975</f>
        <v>0</v>
      </c>
      <c r="F2992" s="380">
        <f>PTCA!Z2975</f>
        <v>0</v>
      </c>
      <c r="G2992" s="380">
        <f>PTCA!AD2975</f>
        <v>0</v>
      </c>
      <c r="H2992" s="62"/>
      <c r="I2992" s="760">
        <f>PTCA!C2975</f>
        <v>0</v>
      </c>
      <c r="J2992" s="760" t="str">
        <f>PTCA!AK2975</f>
        <v/>
      </c>
      <c r="K2992" s="760">
        <f>PTCA!AL2975</f>
        <v>0</v>
      </c>
      <c r="L2992" s="62"/>
      <c r="M2992" s="607"/>
      <c r="N2992" s="62"/>
      <c r="O2992" s="63">
        <f>PTCA!AA4728</f>
        <v>0</v>
      </c>
      <c r="P2992" s="63">
        <f>PTCA!AF4728</f>
        <v>0</v>
      </c>
      <c r="Q2992" s="232" t="e">
        <f t="shared" si="93"/>
        <v>#DIV/0!</v>
      </c>
      <c r="R2992" s="544">
        <f>PTCA!AI4728</f>
        <v>0</v>
      </c>
      <c r="S2992" s="544">
        <f>PTCA!AJ2975</f>
        <v>0</v>
      </c>
      <c r="T2992" s="53"/>
      <c r="U2992" s="232" t="e">
        <f t="shared" si="94"/>
        <v>#DIV/0!</v>
      </c>
      <c r="V2992" s="272"/>
      <c r="X2992" s="255"/>
      <c r="Y2992" s="254"/>
    </row>
    <row r="2993" spans="1:25" ht="15">
      <c r="A2993" s="380" t="str">
        <f>PTCA!B2976</f>
        <v>-000</v>
      </c>
      <c r="B2993" s="380">
        <f>PTCA!D2976</f>
        <v>0</v>
      </c>
      <c r="C2993" s="380">
        <f>PTCA!J2976</f>
        <v>0</v>
      </c>
      <c r="D2993" s="380">
        <f>PTCA!K2976</f>
        <v>0</v>
      </c>
      <c r="E2993" s="380">
        <f>PTCA!H2976</f>
        <v>0</v>
      </c>
      <c r="F2993" s="380">
        <f>PTCA!Z2976</f>
        <v>0</v>
      </c>
      <c r="G2993" s="380">
        <f>PTCA!AD2976</f>
        <v>0</v>
      </c>
      <c r="H2993" s="62"/>
      <c r="I2993" s="760">
        <f>PTCA!C2976</f>
        <v>0</v>
      </c>
      <c r="J2993" s="760" t="str">
        <f>PTCA!AK2976</f>
        <v/>
      </c>
      <c r="K2993" s="760">
        <f>PTCA!AL2976</f>
        <v>0</v>
      </c>
      <c r="L2993" s="62"/>
      <c r="M2993" s="607"/>
      <c r="N2993" s="62"/>
      <c r="O2993" s="63">
        <f>PTCA!AA4729</f>
        <v>0</v>
      </c>
      <c r="P2993" s="63">
        <f>PTCA!AF4729</f>
        <v>0</v>
      </c>
      <c r="Q2993" s="232" t="e">
        <f t="shared" si="93"/>
        <v>#DIV/0!</v>
      </c>
      <c r="R2993" s="544">
        <f>PTCA!AI4729</f>
        <v>0</v>
      </c>
      <c r="S2993" s="544">
        <f>PTCA!AJ2976</f>
        <v>0</v>
      </c>
      <c r="T2993" s="53"/>
      <c r="U2993" s="232" t="e">
        <f t="shared" si="94"/>
        <v>#DIV/0!</v>
      </c>
      <c r="V2993" s="272"/>
      <c r="X2993" s="255"/>
      <c r="Y2993" s="254"/>
    </row>
    <row r="2994" spans="1:25" ht="15">
      <c r="A2994" s="380" t="str">
        <f>PTCA!B2977</f>
        <v>-000</v>
      </c>
      <c r="B2994" s="380">
        <f>PTCA!D2977</f>
        <v>0</v>
      </c>
      <c r="C2994" s="380">
        <f>PTCA!J2977</f>
        <v>0</v>
      </c>
      <c r="D2994" s="380">
        <f>PTCA!K2977</f>
        <v>0</v>
      </c>
      <c r="E2994" s="380">
        <f>PTCA!H2977</f>
        <v>0</v>
      </c>
      <c r="F2994" s="380">
        <f>PTCA!Z2977</f>
        <v>0</v>
      </c>
      <c r="G2994" s="380">
        <f>PTCA!AD2977</f>
        <v>0</v>
      </c>
      <c r="H2994" s="62"/>
      <c r="I2994" s="760">
        <f>PTCA!C2977</f>
        <v>0</v>
      </c>
      <c r="J2994" s="760" t="str">
        <f>PTCA!AK2977</f>
        <v/>
      </c>
      <c r="K2994" s="760">
        <f>PTCA!AL2977</f>
        <v>0</v>
      </c>
      <c r="L2994" s="62"/>
      <c r="M2994" s="607"/>
      <c r="N2994" s="62"/>
      <c r="O2994" s="63">
        <f>PTCA!AA4730</f>
        <v>0</v>
      </c>
      <c r="P2994" s="63">
        <f>PTCA!AF4730</f>
        <v>0</v>
      </c>
      <c r="Q2994" s="232" t="e">
        <f t="shared" si="93"/>
        <v>#DIV/0!</v>
      </c>
      <c r="R2994" s="544">
        <f>PTCA!AI4730</f>
        <v>0</v>
      </c>
      <c r="S2994" s="544">
        <f>PTCA!AJ2977</f>
        <v>0</v>
      </c>
      <c r="T2994" s="53"/>
      <c r="U2994" s="232" t="e">
        <f t="shared" si="94"/>
        <v>#DIV/0!</v>
      </c>
      <c r="V2994" s="272"/>
      <c r="X2994" s="255"/>
      <c r="Y2994" s="254"/>
    </row>
    <row r="2995" spans="1:25" ht="15">
      <c r="A2995" s="380" t="str">
        <f>PTCA!B2978</f>
        <v>-000</v>
      </c>
      <c r="B2995" s="380">
        <f>PTCA!D2978</f>
        <v>0</v>
      </c>
      <c r="C2995" s="380">
        <f>PTCA!J2978</f>
        <v>0</v>
      </c>
      <c r="D2995" s="380">
        <f>PTCA!K2978</f>
        <v>0</v>
      </c>
      <c r="E2995" s="380">
        <f>PTCA!H2978</f>
        <v>0</v>
      </c>
      <c r="F2995" s="380">
        <f>PTCA!Z2978</f>
        <v>0</v>
      </c>
      <c r="G2995" s="380">
        <f>PTCA!AD2978</f>
        <v>0</v>
      </c>
      <c r="H2995" s="62"/>
      <c r="I2995" s="760">
        <f>PTCA!C2978</f>
        <v>0</v>
      </c>
      <c r="J2995" s="760" t="str">
        <f>PTCA!AK2978</f>
        <v/>
      </c>
      <c r="K2995" s="760">
        <f>PTCA!AL2978</f>
        <v>0</v>
      </c>
      <c r="L2995" s="62"/>
      <c r="M2995" s="607"/>
      <c r="N2995" s="62"/>
      <c r="O2995" s="63">
        <f>PTCA!AA4731</f>
        <v>0</v>
      </c>
      <c r="P2995" s="63">
        <f>PTCA!AF4731</f>
        <v>0</v>
      </c>
      <c r="Q2995" s="232" t="e">
        <f t="shared" si="93"/>
        <v>#DIV/0!</v>
      </c>
      <c r="R2995" s="544">
        <f>PTCA!AI4731</f>
        <v>0</v>
      </c>
      <c r="S2995" s="544">
        <f>PTCA!AJ2978</f>
        <v>0</v>
      </c>
      <c r="T2995" s="53"/>
      <c r="U2995" s="232" t="e">
        <f t="shared" si="94"/>
        <v>#DIV/0!</v>
      </c>
      <c r="V2995" s="272"/>
      <c r="X2995" s="255"/>
      <c r="Y2995" s="254"/>
    </row>
    <row r="2996" spans="1:25" ht="15">
      <c r="A2996" s="380" t="str">
        <f>PTCA!B2979</f>
        <v>-000</v>
      </c>
      <c r="B2996" s="380">
        <f>PTCA!D2979</f>
        <v>0</v>
      </c>
      <c r="C2996" s="380">
        <f>PTCA!J2979</f>
        <v>0</v>
      </c>
      <c r="D2996" s="380">
        <f>PTCA!K2979</f>
        <v>0</v>
      </c>
      <c r="E2996" s="380">
        <f>PTCA!H2979</f>
        <v>0</v>
      </c>
      <c r="F2996" s="380">
        <f>PTCA!Z2979</f>
        <v>0</v>
      </c>
      <c r="G2996" s="380">
        <f>PTCA!AD2979</f>
        <v>0</v>
      </c>
      <c r="H2996" s="62"/>
      <c r="I2996" s="760">
        <f>PTCA!C2979</f>
        <v>0</v>
      </c>
      <c r="J2996" s="760" t="str">
        <f>PTCA!AK2979</f>
        <v/>
      </c>
      <c r="K2996" s="760">
        <f>PTCA!AL2979</f>
        <v>0</v>
      </c>
      <c r="L2996" s="62"/>
      <c r="M2996" s="607"/>
      <c r="N2996" s="62"/>
      <c r="O2996" s="63">
        <f>PTCA!AA4732</f>
        <v>0</v>
      </c>
      <c r="P2996" s="63">
        <f>PTCA!AF4732</f>
        <v>0</v>
      </c>
      <c r="Q2996" s="232" t="e">
        <f t="shared" si="93"/>
        <v>#DIV/0!</v>
      </c>
      <c r="R2996" s="544">
        <f>PTCA!AI4732</f>
        <v>0</v>
      </c>
      <c r="S2996" s="544">
        <f>PTCA!AJ2979</f>
        <v>0</v>
      </c>
      <c r="T2996" s="53"/>
      <c r="U2996" s="232" t="e">
        <f t="shared" si="94"/>
        <v>#DIV/0!</v>
      </c>
      <c r="V2996" s="272"/>
      <c r="X2996" s="255"/>
      <c r="Y2996" s="254"/>
    </row>
    <row r="2997" spans="1:25" ht="15">
      <c r="A2997" s="380" t="str">
        <f>PTCA!B2980</f>
        <v>-000</v>
      </c>
      <c r="B2997" s="380">
        <f>PTCA!D2980</f>
        <v>0</v>
      </c>
      <c r="C2997" s="380">
        <f>PTCA!J2980</f>
        <v>0</v>
      </c>
      <c r="D2997" s="380">
        <f>PTCA!K2980</f>
        <v>0</v>
      </c>
      <c r="E2997" s="380">
        <f>PTCA!H2980</f>
        <v>0</v>
      </c>
      <c r="F2997" s="380">
        <f>PTCA!Z2980</f>
        <v>0</v>
      </c>
      <c r="G2997" s="380">
        <f>PTCA!AD2980</f>
        <v>0</v>
      </c>
      <c r="H2997" s="62"/>
      <c r="I2997" s="760">
        <f>PTCA!C2980</f>
        <v>0</v>
      </c>
      <c r="J2997" s="760" t="str">
        <f>PTCA!AK2980</f>
        <v/>
      </c>
      <c r="K2997" s="760">
        <f>PTCA!AL2980</f>
        <v>0</v>
      </c>
      <c r="L2997" s="62"/>
      <c r="M2997" s="607"/>
      <c r="N2997" s="62"/>
      <c r="O2997" s="63">
        <f>PTCA!AA4733</f>
        <v>0</v>
      </c>
      <c r="P2997" s="63">
        <f>PTCA!AF4733</f>
        <v>0</v>
      </c>
      <c r="Q2997" s="232" t="e">
        <f t="shared" si="93"/>
        <v>#DIV/0!</v>
      </c>
      <c r="R2997" s="544">
        <f>PTCA!AI4733</f>
        <v>0</v>
      </c>
      <c r="S2997" s="544">
        <f>PTCA!AJ2980</f>
        <v>0</v>
      </c>
      <c r="T2997" s="53"/>
      <c r="U2997" s="232" t="e">
        <f t="shared" si="94"/>
        <v>#DIV/0!</v>
      </c>
      <c r="V2997" s="272"/>
      <c r="X2997" s="255"/>
      <c r="Y2997" s="254"/>
    </row>
    <row r="2998" spans="1:25" ht="15">
      <c r="A2998" s="380" t="str">
        <f>PTCA!B2981</f>
        <v>-000</v>
      </c>
      <c r="B2998" s="380">
        <f>PTCA!D2981</f>
        <v>0</v>
      </c>
      <c r="C2998" s="380">
        <f>PTCA!J2981</f>
        <v>0</v>
      </c>
      <c r="D2998" s="380">
        <f>PTCA!K2981</f>
        <v>0</v>
      </c>
      <c r="E2998" s="380">
        <f>PTCA!H2981</f>
        <v>0</v>
      </c>
      <c r="F2998" s="380">
        <f>PTCA!Z2981</f>
        <v>0</v>
      </c>
      <c r="G2998" s="380">
        <f>PTCA!AD2981</f>
        <v>0</v>
      </c>
      <c r="H2998" s="62"/>
      <c r="I2998" s="760">
        <f>PTCA!C2981</f>
        <v>0</v>
      </c>
      <c r="J2998" s="760" t="str">
        <f>PTCA!AK2981</f>
        <v/>
      </c>
      <c r="K2998" s="760">
        <f>PTCA!AL2981</f>
        <v>0</v>
      </c>
      <c r="L2998" s="62"/>
      <c r="M2998" s="607"/>
      <c r="N2998" s="62"/>
      <c r="O2998" s="63">
        <f>PTCA!AA4734</f>
        <v>0</v>
      </c>
      <c r="P2998" s="63">
        <f>PTCA!AF4734</f>
        <v>0</v>
      </c>
      <c r="Q2998" s="232" t="e">
        <f t="shared" si="93"/>
        <v>#DIV/0!</v>
      </c>
      <c r="R2998" s="544">
        <f>PTCA!AI4734</f>
        <v>0</v>
      </c>
      <c r="S2998" s="544">
        <f>PTCA!AJ2981</f>
        <v>0</v>
      </c>
      <c r="T2998" s="53"/>
      <c r="U2998" s="232" t="e">
        <f t="shared" si="94"/>
        <v>#DIV/0!</v>
      </c>
      <c r="V2998" s="272"/>
      <c r="X2998" s="255"/>
      <c r="Y2998" s="254"/>
    </row>
    <row r="2999" spans="1:25" ht="15">
      <c r="A2999" s="380" t="str">
        <f>PTCA!B2982</f>
        <v>-000</v>
      </c>
      <c r="B2999" s="380">
        <f>PTCA!D2982</f>
        <v>0</v>
      </c>
      <c r="C2999" s="380">
        <f>PTCA!J2982</f>
        <v>0</v>
      </c>
      <c r="D2999" s="380">
        <f>PTCA!K2982</f>
        <v>0</v>
      </c>
      <c r="E2999" s="380">
        <f>PTCA!H2982</f>
        <v>0</v>
      </c>
      <c r="F2999" s="380">
        <f>PTCA!Z2982</f>
        <v>0</v>
      </c>
      <c r="G2999" s="380">
        <f>PTCA!AD2982</f>
        <v>0</v>
      </c>
      <c r="H2999" s="62"/>
      <c r="I2999" s="760">
        <f>PTCA!C2982</f>
        <v>0</v>
      </c>
      <c r="J2999" s="760" t="str">
        <f>PTCA!AK2982</f>
        <v/>
      </c>
      <c r="K2999" s="760">
        <f>PTCA!AL2982</f>
        <v>0</v>
      </c>
      <c r="L2999" s="62"/>
      <c r="M2999" s="607"/>
      <c r="N2999" s="62"/>
      <c r="O2999" s="63">
        <f>PTCA!AA4735</f>
        <v>0</v>
      </c>
      <c r="P2999" s="63">
        <f>PTCA!AF4735</f>
        <v>0</v>
      </c>
      <c r="Q2999" s="232" t="e">
        <f t="shared" si="93"/>
        <v>#DIV/0!</v>
      </c>
      <c r="R2999" s="544">
        <f>PTCA!AI4735</f>
        <v>0</v>
      </c>
      <c r="S2999" s="544">
        <f>PTCA!AJ2982</f>
        <v>0</v>
      </c>
      <c r="T2999" s="53"/>
      <c r="U2999" s="232" t="e">
        <f t="shared" si="94"/>
        <v>#DIV/0!</v>
      </c>
      <c r="V2999" s="272"/>
      <c r="X2999" s="255"/>
      <c r="Y2999" s="254"/>
    </row>
    <row r="3000" spans="1:25" ht="15">
      <c r="A3000" s="380" t="str">
        <f>PTCA!B2983</f>
        <v>-000</v>
      </c>
      <c r="B3000" s="380">
        <f>PTCA!D2983</f>
        <v>0</v>
      </c>
      <c r="C3000" s="380">
        <f>PTCA!J2983</f>
        <v>0</v>
      </c>
      <c r="D3000" s="380">
        <f>PTCA!K2983</f>
        <v>0</v>
      </c>
      <c r="E3000" s="380">
        <f>PTCA!H2983</f>
        <v>0</v>
      </c>
      <c r="F3000" s="380">
        <f>PTCA!Z2983</f>
        <v>0</v>
      </c>
      <c r="G3000" s="380">
        <f>PTCA!AD2983</f>
        <v>0</v>
      </c>
      <c r="H3000" s="62"/>
      <c r="I3000" s="760">
        <f>PTCA!C2983</f>
        <v>0</v>
      </c>
      <c r="J3000" s="760" t="str">
        <f>PTCA!AK2983</f>
        <v/>
      </c>
      <c r="K3000" s="760">
        <f>PTCA!AL2983</f>
        <v>0</v>
      </c>
      <c r="L3000" s="62"/>
      <c r="M3000" s="607"/>
      <c r="N3000" s="62"/>
      <c r="O3000" s="63">
        <f>PTCA!AA4736</f>
        <v>0</v>
      </c>
      <c r="P3000" s="63">
        <f>PTCA!AF4736</f>
        <v>0</v>
      </c>
      <c r="Q3000" s="232" t="e">
        <f t="shared" si="93"/>
        <v>#DIV/0!</v>
      </c>
      <c r="R3000" s="544">
        <f>PTCA!AI4736</f>
        <v>0</v>
      </c>
      <c r="S3000" s="544">
        <f>PTCA!AJ2983</f>
        <v>0</v>
      </c>
      <c r="T3000" s="53"/>
      <c r="U3000" s="232" t="e">
        <f t="shared" si="94"/>
        <v>#DIV/0!</v>
      </c>
      <c r="V3000" s="272"/>
      <c r="X3000" s="255"/>
      <c r="Y3000" s="254"/>
    </row>
    <row r="3001" spans="1:25" ht="15">
      <c r="A3001" s="380" t="str">
        <f>PTCA!B2984</f>
        <v>-000</v>
      </c>
      <c r="B3001" s="380">
        <f>PTCA!D2984</f>
        <v>0</v>
      </c>
      <c r="C3001" s="380">
        <f>PTCA!J2984</f>
        <v>0</v>
      </c>
      <c r="D3001" s="380">
        <f>PTCA!K2984</f>
        <v>0</v>
      </c>
      <c r="E3001" s="380">
        <f>PTCA!H2984</f>
        <v>0</v>
      </c>
      <c r="F3001" s="380">
        <f>PTCA!Z2984</f>
        <v>0</v>
      </c>
      <c r="G3001" s="380">
        <f>PTCA!AD2984</f>
        <v>0</v>
      </c>
      <c r="H3001" s="62"/>
      <c r="I3001" s="760">
        <f>PTCA!C2984</f>
        <v>0</v>
      </c>
      <c r="J3001" s="760" t="str">
        <f>PTCA!AK2984</f>
        <v/>
      </c>
      <c r="K3001" s="760">
        <f>PTCA!AL2984</f>
        <v>0</v>
      </c>
      <c r="L3001" s="62"/>
      <c r="M3001" s="607"/>
      <c r="N3001" s="62"/>
      <c r="O3001" s="63">
        <f>PTCA!AA4737</f>
        <v>0</v>
      </c>
      <c r="P3001" s="63">
        <f>PTCA!AF4737</f>
        <v>0</v>
      </c>
      <c r="Q3001" s="232" t="e">
        <f t="shared" si="93"/>
        <v>#DIV/0!</v>
      </c>
      <c r="R3001" s="544">
        <f>PTCA!AI4737</f>
        <v>0</v>
      </c>
      <c r="S3001" s="544">
        <f>PTCA!AJ2984</f>
        <v>0</v>
      </c>
      <c r="T3001" s="53"/>
      <c r="U3001" s="232" t="e">
        <f t="shared" si="94"/>
        <v>#DIV/0!</v>
      </c>
      <c r="V3001" s="272"/>
      <c r="X3001" s="255"/>
      <c r="Y3001" s="254"/>
    </row>
    <row r="3002" spans="1:25" ht="15">
      <c r="A3002" s="380" t="str">
        <f>PTCA!B2985</f>
        <v>-000</v>
      </c>
      <c r="B3002" s="380">
        <f>PTCA!D2985</f>
        <v>0</v>
      </c>
      <c r="C3002" s="380">
        <f>PTCA!J2985</f>
        <v>0</v>
      </c>
      <c r="D3002" s="380">
        <f>PTCA!K2985</f>
        <v>0</v>
      </c>
      <c r="E3002" s="380">
        <f>PTCA!H2985</f>
        <v>0</v>
      </c>
      <c r="F3002" s="380">
        <f>PTCA!Z2985</f>
        <v>0</v>
      </c>
      <c r="G3002" s="380">
        <f>PTCA!AD2985</f>
        <v>0</v>
      </c>
      <c r="H3002" s="62"/>
      <c r="I3002" s="760">
        <f>PTCA!C2985</f>
        <v>0</v>
      </c>
      <c r="J3002" s="760" t="str">
        <f>PTCA!AK2985</f>
        <v/>
      </c>
      <c r="K3002" s="760">
        <f>PTCA!AL2985</f>
        <v>0</v>
      </c>
      <c r="L3002" s="62"/>
      <c r="M3002" s="607"/>
      <c r="N3002" s="62"/>
      <c r="O3002" s="63">
        <f>PTCA!AA4738</f>
        <v>0</v>
      </c>
      <c r="P3002" s="63">
        <f>PTCA!AF4738</f>
        <v>0</v>
      </c>
      <c r="Q3002" s="232" t="e">
        <f t="shared" si="93"/>
        <v>#DIV/0!</v>
      </c>
      <c r="R3002" s="544">
        <f>PTCA!AI4738</f>
        <v>0</v>
      </c>
      <c r="S3002" s="544">
        <f>PTCA!AJ2985</f>
        <v>0</v>
      </c>
      <c r="T3002" s="53"/>
      <c r="U3002" s="232" t="e">
        <f t="shared" si="94"/>
        <v>#DIV/0!</v>
      </c>
      <c r="V3002" s="272"/>
      <c r="X3002" s="255"/>
      <c r="Y3002" s="254"/>
    </row>
    <row r="3003" spans="1:25" ht="15">
      <c r="A3003" s="380" t="str">
        <f>PTCA!B2986</f>
        <v>-000</v>
      </c>
      <c r="B3003" s="380">
        <f>PTCA!D2986</f>
        <v>0</v>
      </c>
      <c r="C3003" s="380">
        <f>PTCA!J2986</f>
        <v>0</v>
      </c>
      <c r="D3003" s="380">
        <f>PTCA!K2986</f>
        <v>0</v>
      </c>
      <c r="E3003" s="380">
        <f>PTCA!H2986</f>
        <v>0</v>
      </c>
      <c r="F3003" s="380">
        <f>PTCA!Z2986</f>
        <v>0</v>
      </c>
      <c r="G3003" s="380">
        <f>PTCA!AD2986</f>
        <v>0</v>
      </c>
      <c r="H3003" s="62"/>
      <c r="I3003" s="760">
        <f>PTCA!C2986</f>
        <v>0</v>
      </c>
      <c r="J3003" s="760" t="str">
        <f>PTCA!AK2986</f>
        <v/>
      </c>
      <c r="K3003" s="760">
        <f>PTCA!AL2986</f>
        <v>0</v>
      </c>
      <c r="L3003" s="62"/>
      <c r="M3003" s="607"/>
      <c r="N3003" s="62"/>
      <c r="O3003" s="63">
        <f>PTCA!AA4739</f>
        <v>0</v>
      </c>
      <c r="P3003" s="63">
        <f>PTCA!AF4739</f>
        <v>0</v>
      </c>
      <c r="Q3003" s="232" t="e">
        <f t="shared" si="93"/>
        <v>#DIV/0!</v>
      </c>
      <c r="R3003" s="544">
        <f>PTCA!AI4739</f>
        <v>0</v>
      </c>
      <c r="S3003" s="544">
        <f>PTCA!AJ2986</f>
        <v>0</v>
      </c>
      <c r="T3003" s="53"/>
      <c r="U3003" s="232" t="e">
        <f t="shared" si="94"/>
        <v>#DIV/0!</v>
      </c>
      <c r="V3003" s="272"/>
      <c r="X3003" s="255"/>
      <c r="Y3003" s="254"/>
    </row>
    <row r="3004" spans="1:25" ht="15">
      <c r="A3004" s="380" t="str">
        <f>PTCA!B2987</f>
        <v>-000</v>
      </c>
      <c r="B3004" s="380">
        <f>PTCA!D2987</f>
        <v>0</v>
      </c>
      <c r="C3004" s="380">
        <f>PTCA!J2987</f>
        <v>0</v>
      </c>
      <c r="D3004" s="380">
        <f>PTCA!K2987</f>
        <v>0</v>
      </c>
      <c r="E3004" s="380">
        <f>PTCA!H2987</f>
        <v>0</v>
      </c>
      <c r="F3004" s="380">
        <f>PTCA!Z2987</f>
        <v>0</v>
      </c>
      <c r="G3004" s="380">
        <f>PTCA!AD2987</f>
        <v>0</v>
      </c>
      <c r="H3004" s="62"/>
      <c r="I3004" s="760">
        <f>PTCA!C2987</f>
        <v>0</v>
      </c>
      <c r="J3004" s="760" t="str">
        <f>PTCA!AK2987</f>
        <v/>
      </c>
      <c r="K3004" s="760">
        <f>PTCA!AL2987</f>
        <v>0</v>
      </c>
      <c r="L3004" s="62"/>
      <c r="M3004" s="607"/>
      <c r="N3004" s="62"/>
      <c r="O3004" s="63">
        <f>PTCA!AA4740</f>
        <v>0</v>
      </c>
      <c r="P3004" s="63">
        <f>PTCA!AF4740</f>
        <v>0</v>
      </c>
      <c r="Q3004" s="232" t="e">
        <f t="shared" si="93"/>
        <v>#DIV/0!</v>
      </c>
      <c r="R3004" s="544">
        <f>PTCA!AI4740</f>
        <v>0</v>
      </c>
      <c r="S3004" s="544">
        <f>PTCA!AJ2987</f>
        <v>0</v>
      </c>
      <c r="T3004" s="53"/>
      <c r="U3004" s="232" t="e">
        <f t="shared" si="94"/>
        <v>#DIV/0!</v>
      </c>
      <c r="V3004" s="272"/>
      <c r="X3004" s="255"/>
      <c r="Y3004" s="254"/>
    </row>
    <row r="3005" spans="1:25" ht="15">
      <c r="A3005" s="380" t="str">
        <f>PTCA!B2988</f>
        <v>-000</v>
      </c>
      <c r="B3005" s="380">
        <f>PTCA!D2988</f>
        <v>0</v>
      </c>
      <c r="C3005" s="380">
        <f>PTCA!J2988</f>
        <v>0</v>
      </c>
      <c r="D3005" s="380">
        <f>PTCA!K2988</f>
        <v>0</v>
      </c>
      <c r="E3005" s="380">
        <f>PTCA!H2988</f>
        <v>0</v>
      </c>
      <c r="F3005" s="380">
        <f>PTCA!Z2988</f>
        <v>0</v>
      </c>
      <c r="G3005" s="380">
        <f>PTCA!AD2988</f>
        <v>0</v>
      </c>
      <c r="H3005" s="62"/>
      <c r="I3005" s="760">
        <f>PTCA!C2988</f>
        <v>0</v>
      </c>
      <c r="J3005" s="760" t="str">
        <f>PTCA!AK2988</f>
        <v/>
      </c>
      <c r="K3005" s="760">
        <f>PTCA!AL2988</f>
        <v>0</v>
      </c>
      <c r="L3005" s="62"/>
      <c r="M3005" s="607"/>
      <c r="N3005" s="62"/>
      <c r="O3005" s="63">
        <f>PTCA!AA4741</f>
        <v>0</v>
      </c>
      <c r="P3005" s="63">
        <f>PTCA!AF4741</f>
        <v>0</v>
      </c>
      <c r="Q3005" s="232" t="e">
        <f t="shared" si="93"/>
        <v>#DIV/0!</v>
      </c>
      <c r="R3005" s="544">
        <f>PTCA!AI4741</f>
        <v>0</v>
      </c>
      <c r="S3005" s="544">
        <f>PTCA!AJ2988</f>
        <v>0</v>
      </c>
      <c r="T3005" s="53"/>
      <c r="U3005" s="232" t="e">
        <f t="shared" si="94"/>
        <v>#DIV/0!</v>
      </c>
      <c r="V3005" s="272"/>
      <c r="X3005" s="255"/>
      <c r="Y3005" s="254"/>
    </row>
    <row r="3006" spans="1:25" ht="15">
      <c r="A3006" s="380" t="str">
        <f>PTCA!B2989</f>
        <v>-000</v>
      </c>
      <c r="B3006" s="380">
        <f>PTCA!D2989</f>
        <v>0</v>
      </c>
      <c r="C3006" s="380">
        <f>PTCA!J2989</f>
        <v>0</v>
      </c>
      <c r="D3006" s="380">
        <f>PTCA!K2989</f>
        <v>0</v>
      </c>
      <c r="E3006" s="380">
        <f>PTCA!H2989</f>
        <v>0</v>
      </c>
      <c r="F3006" s="380">
        <f>PTCA!Z2989</f>
        <v>0</v>
      </c>
      <c r="G3006" s="380">
        <f>PTCA!AD2989</f>
        <v>0</v>
      </c>
      <c r="H3006" s="62"/>
      <c r="I3006" s="760">
        <f>PTCA!C2989</f>
        <v>0</v>
      </c>
      <c r="J3006" s="760" t="str">
        <f>PTCA!AK2989</f>
        <v/>
      </c>
      <c r="K3006" s="760">
        <f>PTCA!AL2989</f>
        <v>0</v>
      </c>
      <c r="L3006" s="62"/>
      <c r="M3006" s="607"/>
      <c r="N3006" s="62"/>
      <c r="O3006" s="63">
        <f>PTCA!AA4742</f>
        <v>0</v>
      </c>
      <c r="P3006" s="63">
        <f>PTCA!AF4742</f>
        <v>0</v>
      </c>
      <c r="Q3006" s="232" t="e">
        <f t="shared" si="93"/>
        <v>#DIV/0!</v>
      </c>
      <c r="R3006" s="544">
        <f>PTCA!AI4742</f>
        <v>0</v>
      </c>
      <c r="S3006" s="544">
        <f>PTCA!AJ2989</f>
        <v>0</v>
      </c>
      <c r="T3006" s="53"/>
      <c r="U3006" s="232" t="e">
        <f t="shared" si="94"/>
        <v>#DIV/0!</v>
      </c>
      <c r="V3006" s="272"/>
      <c r="X3006" s="255"/>
      <c r="Y3006" s="254"/>
    </row>
    <row r="3007" spans="1:25" ht="15">
      <c r="A3007" s="380" t="str">
        <f>PTCA!B2990</f>
        <v>-000</v>
      </c>
      <c r="B3007" s="380">
        <f>PTCA!D2990</f>
        <v>0</v>
      </c>
      <c r="C3007" s="380">
        <f>PTCA!J2990</f>
        <v>0</v>
      </c>
      <c r="D3007" s="380">
        <f>PTCA!K2990</f>
        <v>0</v>
      </c>
      <c r="E3007" s="380">
        <f>PTCA!H2990</f>
        <v>0</v>
      </c>
      <c r="F3007" s="380">
        <f>PTCA!Z2990</f>
        <v>0</v>
      </c>
      <c r="G3007" s="380">
        <f>PTCA!AD2990</f>
        <v>0</v>
      </c>
      <c r="H3007" s="62"/>
      <c r="I3007" s="760">
        <f>PTCA!C2990</f>
        <v>0</v>
      </c>
      <c r="J3007" s="760" t="str">
        <f>PTCA!AK2990</f>
        <v/>
      </c>
      <c r="K3007" s="760">
        <f>PTCA!AL2990</f>
        <v>0</v>
      </c>
      <c r="L3007" s="62"/>
      <c r="M3007" s="607"/>
      <c r="N3007" s="62"/>
      <c r="O3007" s="63">
        <f>PTCA!AA4743</f>
        <v>0</v>
      </c>
      <c r="P3007" s="63">
        <f>PTCA!AF4743</f>
        <v>0</v>
      </c>
      <c r="Q3007" s="232" t="e">
        <f t="shared" si="93"/>
        <v>#DIV/0!</v>
      </c>
      <c r="R3007" s="544">
        <f>PTCA!AI4743</f>
        <v>0</v>
      </c>
      <c r="S3007" s="544">
        <f>PTCA!AJ2990</f>
        <v>0</v>
      </c>
      <c r="T3007" s="53"/>
      <c r="U3007" s="232" t="e">
        <f t="shared" si="94"/>
        <v>#DIV/0!</v>
      </c>
      <c r="V3007" s="272"/>
      <c r="X3007" s="255"/>
      <c r="Y3007" s="254"/>
    </row>
    <row r="3008" spans="1:25" ht="15">
      <c r="A3008" s="380" t="str">
        <f>PTCA!B2991</f>
        <v>-000</v>
      </c>
      <c r="B3008" s="380">
        <f>PTCA!D2991</f>
        <v>0</v>
      </c>
      <c r="C3008" s="380">
        <f>PTCA!J2991</f>
        <v>0</v>
      </c>
      <c r="D3008" s="380">
        <f>PTCA!K2991</f>
        <v>0</v>
      </c>
      <c r="E3008" s="380">
        <f>PTCA!H2991</f>
        <v>0</v>
      </c>
      <c r="F3008" s="380">
        <f>PTCA!Z2991</f>
        <v>0</v>
      </c>
      <c r="G3008" s="380">
        <f>PTCA!AD2991</f>
        <v>0</v>
      </c>
      <c r="H3008" s="62"/>
      <c r="I3008" s="760">
        <f>PTCA!C2991</f>
        <v>0</v>
      </c>
      <c r="J3008" s="760" t="str">
        <f>PTCA!AK2991</f>
        <v/>
      </c>
      <c r="K3008" s="760">
        <f>PTCA!AL2991</f>
        <v>0</v>
      </c>
      <c r="L3008" s="62"/>
      <c r="M3008" s="607"/>
      <c r="N3008" s="62"/>
      <c r="O3008" s="63">
        <f>PTCA!AA4744</f>
        <v>0</v>
      </c>
      <c r="P3008" s="63">
        <f>PTCA!AF4744</f>
        <v>0</v>
      </c>
      <c r="Q3008" s="232" t="e">
        <f t="shared" si="93"/>
        <v>#DIV/0!</v>
      </c>
      <c r="R3008" s="544">
        <f>PTCA!AI4744</f>
        <v>0</v>
      </c>
      <c r="S3008" s="544">
        <f>PTCA!AJ2991</f>
        <v>0</v>
      </c>
      <c r="T3008" s="53"/>
      <c r="U3008" s="232" t="e">
        <f t="shared" si="94"/>
        <v>#DIV/0!</v>
      </c>
      <c r="V3008" s="272"/>
      <c r="X3008" s="255"/>
      <c r="Y3008" s="254"/>
    </row>
    <row r="3009" spans="1:25" ht="15">
      <c r="A3009" s="380" t="str">
        <f>PTCA!B2992</f>
        <v>-000</v>
      </c>
      <c r="B3009" s="380">
        <f>PTCA!D2992</f>
        <v>0</v>
      </c>
      <c r="C3009" s="380">
        <f>PTCA!J2992</f>
        <v>0</v>
      </c>
      <c r="D3009" s="380">
        <f>PTCA!K2992</f>
        <v>0</v>
      </c>
      <c r="E3009" s="380">
        <f>PTCA!H2992</f>
        <v>0</v>
      </c>
      <c r="F3009" s="380">
        <f>PTCA!Z2992</f>
        <v>0</v>
      </c>
      <c r="G3009" s="380">
        <f>PTCA!AD2992</f>
        <v>0</v>
      </c>
      <c r="H3009" s="62"/>
      <c r="I3009" s="760">
        <f>PTCA!C2992</f>
        <v>0</v>
      </c>
      <c r="J3009" s="760" t="str">
        <f>PTCA!AK2992</f>
        <v/>
      </c>
      <c r="K3009" s="760">
        <f>PTCA!AL2992</f>
        <v>0</v>
      </c>
      <c r="L3009" s="62"/>
      <c r="M3009" s="607"/>
      <c r="N3009" s="62"/>
      <c r="O3009" s="63">
        <f>PTCA!AA4745</f>
        <v>0</v>
      </c>
      <c r="P3009" s="63">
        <f>PTCA!AF4745</f>
        <v>0</v>
      </c>
      <c r="Q3009" s="232" t="e">
        <f t="shared" si="93"/>
        <v>#DIV/0!</v>
      </c>
      <c r="R3009" s="544">
        <f>PTCA!AI4745</f>
        <v>0</v>
      </c>
      <c r="S3009" s="544">
        <f>PTCA!AJ2992</f>
        <v>0</v>
      </c>
      <c r="T3009" s="53"/>
      <c r="U3009" s="232" t="e">
        <f t="shared" si="94"/>
        <v>#DIV/0!</v>
      </c>
      <c r="V3009" s="272"/>
      <c r="X3009" s="255"/>
      <c r="Y3009" s="254"/>
    </row>
    <row r="3010" spans="1:25" ht="15">
      <c r="A3010" s="380" t="str">
        <f>PTCA!B2993</f>
        <v>-000</v>
      </c>
      <c r="B3010" s="380">
        <f>PTCA!D2993</f>
        <v>0</v>
      </c>
      <c r="C3010" s="380">
        <f>PTCA!J2993</f>
        <v>0</v>
      </c>
      <c r="D3010" s="380">
        <f>PTCA!K2993</f>
        <v>0</v>
      </c>
      <c r="E3010" s="380">
        <f>PTCA!H2993</f>
        <v>0</v>
      </c>
      <c r="F3010" s="380">
        <f>PTCA!Z2993</f>
        <v>0</v>
      </c>
      <c r="G3010" s="380">
        <f>PTCA!AD2993</f>
        <v>0</v>
      </c>
      <c r="H3010" s="62"/>
      <c r="I3010" s="760">
        <f>PTCA!C2993</f>
        <v>0</v>
      </c>
      <c r="J3010" s="760" t="str">
        <f>PTCA!AK2993</f>
        <v/>
      </c>
      <c r="K3010" s="760">
        <f>PTCA!AL2993</f>
        <v>0</v>
      </c>
      <c r="L3010" s="62"/>
      <c r="M3010" s="607"/>
      <c r="N3010" s="62"/>
      <c r="O3010" s="63">
        <f>PTCA!AA4746</f>
        <v>0</v>
      </c>
      <c r="P3010" s="63">
        <f>PTCA!AF4746</f>
        <v>0</v>
      </c>
      <c r="Q3010" s="232" t="e">
        <f t="shared" si="93"/>
        <v>#DIV/0!</v>
      </c>
      <c r="R3010" s="544">
        <f>PTCA!AI4746</f>
        <v>0</v>
      </c>
      <c r="S3010" s="544">
        <f>PTCA!AJ2993</f>
        <v>0</v>
      </c>
      <c r="T3010" s="53"/>
      <c r="U3010" s="232" t="e">
        <f t="shared" si="94"/>
        <v>#DIV/0!</v>
      </c>
      <c r="V3010" s="272"/>
      <c r="X3010" s="255"/>
      <c r="Y3010" s="254"/>
    </row>
    <row r="3011" spans="1:25" ht="15">
      <c r="A3011" s="380" t="str">
        <f>PTCA!B2994</f>
        <v>-000</v>
      </c>
      <c r="B3011" s="380">
        <f>PTCA!D2994</f>
        <v>0</v>
      </c>
      <c r="C3011" s="380">
        <f>PTCA!J2994</f>
        <v>0</v>
      </c>
      <c r="D3011" s="380">
        <f>PTCA!K2994</f>
        <v>0</v>
      </c>
      <c r="E3011" s="380">
        <f>PTCA!H2994</f>
        <v>0</v>
      </c>
      <c r="F3011" s="380">
        <f>PTCA!Z2994</f>
        <v>0</v>
      </c>
      <c r="G3011" s="380">
        <f>PTCA!AD2994</f>
        <v>0</v>
      </c>
      <c r="H3011" s="62"/>
      <c r="I3011" s="760">
        <f>PTCA!C2994</f>
        <v>0</v>
      </c>
      <c r="J3011" s="760" t="str">
        <f>PTCA!AK2994</f>
        <v/>
      </c>
      <c r="K3011" s="760">
        <f>PTCA!AL2994</f>
        <v>0</v>
      </c>
      <c r="L3011" s="62"/>
      <c r="M3011" s="607"/>
      <c r="N3011" s="62"/>
      <c r="O3011" s="63">
        <f>PTCA!AA4747</f>
        <v>0</v>
      </c>
      <c r="P3011" s="63">
        <f>PTCA!AF4747</f>
        <v>0</v>
      </c>
      <c r="Q3011" s="232" t="e">
        <f t="shared" si="93"/>
        <v>#DIV/0!</v>
      </c>
      <c r="R3011" s="544">
        <f>PTCA!AI4747</f>
        <v>0</v>
      </c>
      <c r="S3011" s="544">
        <f>PTCA!AJ2994</f>
        <v>0</v>
      </c>
      <c r="T3011" s="53"/>
      <c r="U3011" s="232" t="e">
        <f t="shared" si="94"/>
        <v>#DIV/0!</v>
      </c>
      <c r="V3011" s="272"/>
      <c r="X3011" s="255"/>
      <c r="Y3011" s="254"/>
    </row>
    <row r="3012" spans="1:25" ht="15">
      <c r="A3012" s="380" t="str">
        <f>PTCA!B2995</f>
        <v>-000</v>
      </c>
      <c r="B3012" s="380">
        <f>PTCA!D2995</f>
        <v>0</v>
      </c>
      <c r="C3012" s="380">
        <f>PTCA!J2995</f>
        <v>0</v>
      </c>
      <c r="D3012" s="380">
        <f>PTCA!K2995</f>
        <v>0</v>
      </c>
      <c r="E3012" s="380">
        <f>PTCA!H2995</f>
        <v>0</v>
      </c>
      <c r="F3012" s="380">
        <f>PTCA!Z2995</f>
        <v>0</v>
      </c>
      <c r="G3012" s="380">
        <f>PTCA!AD2995</f>
        <v>0</v>
      </c>
      <c r="H3012" s="62"/>
      <c r="I3012" s="760">
        <f>PTCA!C2995</f>
        <v>0</v>
      </c>
      <c r="J3012" s="760" t="str">
        <f>PTCA!AK2995</f>
        <v/>
      </c>
      <c r="K3012" s="760">
        <f>PTCA!AL2995</f>
        <v>0</v>
      </c>
      <c r="L3012" s="62"/>
      <c r="M3012" s="607"/>
      <c r="N3012" s="62"/>
      <c r="O3012" s="63">
        <f>PTCA!AA4748</f>
        <v>0</v>
      </c>
      <c r="P3012" s="63">
        <f>PTCA!AF4748</f>
        <v>0</v>
      </c>
      <c r="Q3012" s="232" t="e">
        <f t="shared" si="93"/>
        <v>#DIV/0!</v>
      </c>
      <c r="R3012" s="544">
        <f>PTCA!AI4748</f>
        <v>0</v>
      </c>
      <c r="S3012" s="544">
        <f>PTCA!AJ2995</f>
        <v>0</v>
      </c>
      <c r="T3012" s="53"/>
      <c r="U3012" s="232" t="e">
        <f t="shared" si="94"/>
        <v>#DIV/0!</v>
      </c>
      <c r="V3012" s="272"/>
      <c r="X3012" s="255"/>
      <c r="Y3012" s="254"/>
    </row>
    <row r="3013" spans="1:25" ht="15">
      <c r="A3013" s="380" t="str">
        <f>PTCA!B2996</f>
        <v>-000</v>
      </c>
      <c r="B3013" s="380">
        <f>PTCA!D2996</f>
        <v>0</v>
      </c>
      <c r="C3013" s="380">
        <f>PTCA!J2996</f>
        <v>0</v>
      </c>
      <c r="D3013" s="380">
        <f>PTCA!K2996</f>
        <v>0</v>
      </c>
      <c r="E3013" s="380">
        <f>PTCA!H2996</f>
        <v>0</v>
      </c>
      <c r="F3013" s="380">
        <f>PTCA!Z2996</f>
        <v>0</v>
      </c>
      <c r="G3013" s="380">
        <f>PTCA!AD2996</f>
        <v>0</v>
      </c>
      <c r="H3013" s="62"/>
      <c r="I3013" s="760">
        <f>PTCA!C2996</f>
        <v>0</v>
      </c>
      <c r="J3013" s="760" t="str">
        <f>PTCA!AK2996</f>
        <v/>
      </c>
      <c r="K3013" s="760">
        <f>PTCA!AL2996</f>
        <v>0</v>
      </c>
      <c r="L3013" s="62"/>
      <c r="M3013" s="607"/>
      <c r="N3013" s="62"/>
      <c r="O3013" s="63">
        <f>PTCA!AA4749</f>
        <v>0</v>
      </c>
      <c r="P3013" s="63">
        <f>PTCA!AF4749</f>
        <v>0</v>
      </c>
      <c r="Q3013" s="232" t="e">
        <f t="shared" ref="Q3013:Q3076" si="95">P3013/O3013</f>
        <v>#DIV/0!</v>
      </c>
      <c r="R3013" s="544">
        <f>PTCA!AI4749</f>
        <v>0</v>
      </c>
      <c r="S3013" s="544">
        <f>PTCA!AJ2996</f>
        <v>0</v>
      </c>
      <c r="T3013" s="53"/>
      <c r="U3013" s="232" t="e">
        <f t="shared" si="94"/>
        <v>#DIV/0!</v>
      </c>
      <c r="V3013" s="272"/>
      <c r="X3013" s="255"/>
      <c r="Y3013" s="254"/>
    </row>
    <row r="3014" spans="1:25" ht="15">
      <c r="A3014" s="380" t="str">
        <f>PTCA!B2997</f>
        <v>-000</v>
      </c>
      <c r="B3014" s="380">
        <f>PTCA!D2997</f>
        <v>0</v>
      </c>
      <c r="C3014" s="380">
        <f>PTCA!J2997</f>
        <v>0</v>
      </c>
      <c r="D3014" s="380">
        <f>PTCA!K2997</f>
        <v>0</v>
      </c>
      <c r="E3014" s="380">
        <f>PTCA!H2997</f>
        <v>0</v>
      </c>
      <c r="F3014" s="380">
        <f>PTCA!Z2997</f>
        <v>0</v>
      </c>
      <c r="G3014" s="380">
        <f>PTCA!AD2997</f>
        <v>0</v>
      </c>
      <c r="H3014" s="62"/>
      <c r="I3014" s="760">
        <f>PTCA!C2997</f>
        <v>0</v>
      </c>
      <c r="J3014" s="760" t="str">
        <f>PTCA!AK2997</f>
        <v/>
      </c>
      <c r="K3014" s="760">
        <f>PTCA!AL2997</f>
        <v>0</v>
      </c>
      <c r="L3014" s="62"/>
      <c r="M3014" s="607"/>
      <c r="N3014" s="62"/>
      <c r="O3014" s="63">
        <f>PTCA!AA4750</f>
        <v>0</v>
      </c>
      <c r="P3014" s="63">
        <f>PTCA!AF4750</f>
        <v>0</v>
      </c>
      <c r="Q3014" s="232" t="e">
        <f t="shared" si="95"/>
        <v>#DIV/0!</v>
      </c>
      <c r="R3014" s="544">
        <f>PTCA!AI4750</f>
        <v>0</v>
      </c>
      <c r="S3014" s="544">
        <f>PTCA!AJ2997</f>
        <v>0</v>
      </c>
      <c r="T3014" s="53"/>
      <c r="U3014" s="232" t="e">
        <f t="shared" si="94"/>
        <v>#DIV/0!</v>
      </c>
      <c r="V3014" s="272"/>
      <c r="X3014" s="255"/>
      <c r="Y3014" s="254"/>
    </row>
    <row r="3015" spans="1:25" ht="15">
      <c r="A3015" s="380" t="str">
        <f>PTCA!B2998</f>
        <v>-000</v>
      </c>
      <c r="B3015" s="380">
        <f>PTCA!D2998</f>
        <v>0</v>
      </c>
      <c r="C3015" s="380">
        <f>PTCA!J2998</f>
        <v>0</v>
      </c>
      <c r="D3015" s="380">
        <f>PTCA!K2998</f>
        <v>0</v>
      </c>
      <c r="E3015" s="380">
        <f>PTCA!H2998</f>
        <v>0</v>
      </c>
      <c r="F3015" s="380">
        <f>PTCA!Z2998</f>
        <v>0</v>
      </c>
      <c r="G3015" s="380">
        <f>PTCA!AD2998</f>
        <v>0</v>
      </c>
      <c r="H3015" s="62"/>
      <c r="I3015" s="760">
        <f>PTCA!C2998</f>
        <v>0</v>
      </c>
      <c r="J3015" s="760" t="str">
        <f>PTCA!AK2998</f>
        <v/>
      </c>
      <c r="K3015" s="760">
        <f>PTCA!AL2998</f>
        <v>0</v>
      </c>
      <c r="L3015" s="62"/>
      <c r="M3015" s="607"/>
      <c r="N3015" s="62"/>
      <c r="O3015" s="63">
        <f>PTCA!AA4751</f>
        <v>0</v>
      </c>
      <c r="P3015" s="63">
        <f>PTCA!AF4751</f>
        <v>0</v>
      </c>
      <c r="Q3015" s="232" t="e">
        <f t="shared" si="95"/>
        <v>#DIV/0!</v>
      </c>
      <c r="R3015" s="544">
        <f>PTCA!AI4751</f>
        <v>0</v>
      </c>
      <c r="S3015" s="544">
        <f>PTCA!AJ2998</f>
        <v>0</v>
      </c>
      <c r="T3015" s="53"/>
      <c r="U3015" s="232" t="e">
        <f t="shared" si="94"/>
        <v>#DIV/0!</v>
      </c>
      <c r="V3015" s="272"/>
      <c r="X3015" s="255"/>
      <c r="Y3015" s="254"/>
    </row>
    <row r="3016" spans="1:25" ht="15">
      <c r="A3016" s="380" t="str">
        <f>PTCA!B2999</f>
        <v>-000</v>
      </c>
      <c r="B3016" s="380">
        <f>PTCA!D2999</f>
        <v>0</v>
      </c>
      <c r="C3016" s="380">
        <f>PTCA!J2999</f>
        <v>0</v>
      </c>
      <c r="D3016" s="380">
        <f>PTCA!K2999</f>
        <v>0</v>
      </c>
      <c r="E3016" s="380">
        <f>PTCA!H2999</f>
        <v>0</v>
      </c>
      <c r="F3016" s="380">
        <f>PTCA!Z2999</f>
        <v>0</v>
      </c>
      <c r="G3016" s="380">
        <f>PTCA!AD2999</f>
        <v>0</v>
      </c>
      <c r="H3016" s="62"/>
      <c r="I3016" s="760">
        <f>PTCA!C2999</f>
        <v>0</v>
      </c>
      <c r="J3016" s="760" t="str">
        <f>PTCA!AK2999</f>
        <v/>
      </c>
      <c r="K3016" s="760">
        <f>PTCA!AL2999</f>
        <v>0</v>
      </c>
      <c r="L3016" s="62"/>
      <c r="M3016" s="607"/>
      <c r="N3016" s="62"/>
      <c r="O3016" s="63">
        <f>PTCA!AA4752</f>
        <v>0</v>
      </c>
      <c r="P3016" s="63">
        <f>PTCA!AF4752</f>
        <v>0</v>
      </c>
      <c r="Q3016" s="232" t="e">
        <f t="shared" si="95"/>
        <v>#DIV/0!</v>
      </c>
      <c r="R3016" s="544">
        <f>PTCA!AI4752</f>
        <v>0</v>
      </c>
      <c r="S3016" s="544">
        <f>PTCA!AJ2999</f>
        <v>0</v>
      </c>
      <c r="T3016" s="53"/>
      <c r="U3016" s="232" t="e">
        <f t="shared" si="94"/>
        <v>#DIV/0!</v>
      </c>
      <c r="V3016" s="272"/>
      <c r="X3016" s="255"/>
      <c r="Y3016" s="254"/>
    </row>
    <row r="3017" spans="1:25" ht="15">
      <c r="A3017" s="380" t="str">
        <f>PTCA!B3000</f>
        <v>-000</v>
      </c>
      <c r="B3017" s="380">
        <f>PTCA!D3000</f>
        <v>0</v>
      </c>
      <c r="C3017" s="380">
        <f>PTCA!J3000</f>
        <v>0</v>
      </c>
      <c r="D3017" s="380">
        <f>PTCA!K3000</f>
        <v>0</v>
      </c>
      <c r="E3017" s="380">
        <f>PTCA!H3000</f>
        <v>0</v>
      </c>
      <c r="F3017" s="380">
        <f>PTCA!Z3000</f>
        <v>0</v>
      </c>
      <c r="G3017" s="380">
        <f>PTCA!AD3000</f>
        <v>0</v>
      </c>
      <c r="H3017" s="62"/>
      <c r="I3017" s="760">
        <f>PTCA!C3000</f>
        <v>0</v>
      </c>
      <c r="J3017" s="760" t="str">
        <f>PTCA!AK3000</f>
        <v/>
      </c>
      <c r="K3017" s="760">
        <f>PTCA!AL3000</f>
        <v>0</v>
      </c>
      <c r="L3017" s="62"/>
      <c r="M3017" s="607"/>
      <c r="N3017" s="62"/>
      <c r="O3017" s="63">
        <f>PTCA!AA4753</f>
        <v>0</v>
      </c>
      <c r="P3017" s="63">
        <f>PTCA!AF4753</f>
        <v>0</v>
      </c>
      <c r="Q3017" s="232" t="e">
        <f t="shared" si="95"/>
        <v>#DIV/0!</v>
      </c>
      <c r="R3017" s="544">
        <f>PTCA!AI4753</f>
        <v>0</v>
      </c>
      <c r="S3017" s="544">
        <f>PTCA!AJ3000</f>
        <v>0</v>
      </c>
      <c r="T3017" s="53"/>
      <c r="U3017" s="232" t="e">
        <f t="shared" si="94"/>
        <v>#DIV/0!</v>
      </c>
      <c r="V3017" s="272"/>
      <c r="X3017" s="255"/>
      <c r="Y3017" s="254"/>
    </row>
    <row r="3018" spans="1:25" ht="15">
      <c r="A3018" s="380" t="str">
        <f>PTCA!B3001</f>
        <v>-000</v>
      </c>
      <c r="B3018" s="380">
        <f>PTCA!D3001</f>
        <v>0</v>
      </c>
      <c r="C3018" s="380">
        <f>PTCA!J3001</f>
        <v>0</v>
      </c>
      <c r="D3018" s="380">
        <f>PTCA!K3001</f>
        <v>0</v>
      </c>
      <c r="E3018" s="380">
        <f>PTCA!H3001</f>
        <v>0</v>
      </c>
      <c r="F3018" s="380">
        <f>PTCA!Z3001</f>
        <v>0</v>
      </c>
      <c r="G3018" s="380">
        <f>PTCA!AD3001</f>
        <v>0</v>
      </c>
      <c r="H3018" s="62"/>
      <c r="I3018" s="760">
        <f>PTCA!C3001</f>
        <v>0</v>
      </c>
      <c r="J3018" s="760" t="str">
        <f>PTCA!AK3001</f>
        <v/>
      </c>
      <c r="K3018" s="760">
        <f>PTCA!AL3001</f>
        <v>0</v>
      </c>
      <c r="L3018" s="62"/>
      <c r="M3018" s="607"/>
      <c r="N3018" s="62"/>
      <c r="O3018" s="63">
        <f>PTCA!AA4754</f>
        <v>0</v>
      </c>
      <c r="P3018" s="63">
        <f>PTCA!AF4754</f>
        <v>0</v>
      </c>
      <c r="Q3018" s="232" t="e">
        <f t="shared" si="95"/>
        <v>#DIV/0!</v>
      </c>
      <c r="R3018" s="544">
        <f>PTCA!AI4754</f>
        <v>0</v>
      </c>
      <c r="S3018" s="544">
        <f>PTCA!AJ3001</f>
        <v>0</v>
      </c>
      <c r="T3018" s="53"/>
      <c r="U3018" s="232" t="e">
        <f t="shared" si="94"/>
        <v>#DIV/0!</v>
      </c>
      <c r="V3018" s="272"/>
      <c r="X3018" s="255"/>
      <c r="Y3018" s="254"/>
    </row>
    <row r="3019" spans="1:25" ht="15">
      <c r="A3019" s="380" t="str">
        <f>PTCA!B3002</f>
        <v>-000</v>
      </c>
      <c r="B3019" s="380">
        <f>PTCA!D3002</f>
        <v>0</v>
      </c>
      <c r="C3019" s="380">
        <f>PTCA!J3002</f>
        <v>0</v>
      </c>
      <c r="D3019" s="380">
        <f>PTCA!K3002</f>
        <v>0</v>
      </c>
      <c r="E3019" s="380">
        <f>PTCA!H3002</f>
        <v>0</v>
      </c>
      <c r="F3019" s="380">
        <f>PTCA!Z3002</f>
        <v>0</v>
      </c>
      <c r="G3019" s="380">
        <f>PTCA!AD3002</f>
        <v>0</v>
      </c>
      <c r="H3019" s="62"/>
      <c r="I3019" s="760">
        <f>PTCA!C3002</f>
        <v>0</v>
      </c>
      <c r="J3019" s="760" t="str">
        <f>PTCA!AK3002</f>
        <v/>
      </c>
      <c r="K3019" s="760">
        <f>PTCA!AL3002</f>
        <v>0</v>
      </c>
      <c r="L3019" s="62"/>
      <c r="M3019" s="607"/>
      <c r="N3019" s="62"/>
      <c r="O3019" s="63">
        <f>PTCA!AA4755</f>
        <v>0</v>
      </c>
      <c r="P3019" s="63">
        <f>PTCA!AF4755</f>
        <v>0</v>
      </c>
      <c r="Q3019" s="232" t="e">
        <f t="shared" si="95"/>
        <v>#DIV/0!</v>
      </c>
      <c r="R3019" s="544">
        <f>PTCA!AI4755</f>
        <v>0</v>
      </c>
      <c r="S3019" s="544">
        <f>PTCA!AJ3002</f>
        <v>0</v>
      </c>
      <c r="T3019" s="53"/>
      <c r="U3019" s="232" t="e">
        <f t="shared" si="94"/>
        <v>#DIV/0!</v>
      </c>
      <c r="V3019" s="272"/>
      <c r="X3019" s="255"/>
      <c r="Y3019" s="254"/>
    </row>
    <row r="3020" spans="1:25" ht="15">
      <c r="A3020" s="380" t="str">
        <f>PTCA!B3003</f>
        <v>-000</v>
      </c>
      <c r="B3020" s="380">
        <f>PTCA!D3003</f>
        <v>0</v>
      </c>
      <c r="C3020" s="380">
        <f>PTCA!J3003</f>
        <v>0</v>
      </c>
      <c r="D3020" s="380">
        <f>PTCA!K3003</f>
        <v>0</v>
      </c>
      <c r="E3020" s="380">
        <f>PTCA!H3003</f>
        <v>0</v>
      </c>
      <c r="F3020" s="380">
        <f>PTCA!Z3003</f>
        <v>0</v>
      </c>
      <c r="G3020" s="380">
        <f>PTCA!AD3003</f>
        <v>0</v>
      </c>
      <c r="H3020" s="62"/>
      <c r="I3020" s="760">
        <f>PTCA!C3003</f>
        <v>0</v>
      </c>
      <c r="J3020" s="760" t="str">
        <f>PTCA!AK3003</f>
        <v/>
      </c>
      <c r="K3020" s="760">
        <f>PTCA!AL3003</f>
        <v>0</v>
      </c>
      <c r="L3020" s="62"/>
      <c r="M3020" s="607"/>
      <c r="N3020" s="62"/>
      <c r="O3020" s="63">
        <f>PTCA!AA4756</f>
        <v>0</v>
      </c>
      <c r="P3020" s="63">
        <f>PTCA!AF4756</f>
        <v>0</v>
      </c>
      <c r="Q3020" s="232" t="e">
        <f t="shared" si="95"/>
        <v>#DIV/0!</v>
      </c>
      <c r="R3020" s="544">
        <f>PTCA!AI4756</f>
        <v>0</v>
      </c>
      <c r="S3020" s="544">
        <f>PTCA!AJ3003</f>
        <v>0</v>
      </c>
      <c r="T3020" s="53"/>
      <c r="U3020" s="232" t="e">
        <f t="shared" si="94"/>
        <v>#DIV/0!</v>
      </c>
      <c r="V3020" s="272"/>
      <c r="X3020" s="255"/>
      <c r="Y3020" s="254"/>
    </row>
    <row r="3021" spans="1:25" ht="15">
      <c r="A3021" s="380" t="str">
        <f>PTCA!B3004</f>
        <v>-000</v>
      </c>
      <c r="B3021" s="380">
        <f>PTCA!D3004</f>
        <v>0</v>
      </c>
      <c r="C3021" s="380">
        <f>PTCA!J3004</f>
        <v>0</v>
      </c>
      <c r="D3021" s="380">
        <f>PTCA!K3004</f>
        <v>0</v>
      </c>
      <c r="E3021" s="380">
        <f>PTCA!H3004</f>
        <v>0</v>
      </c>
      <c r="F3021" s="380">
        <f>PTCA!Z3004</f>
        <v>0</v>
      </c>
      <c r="G3021" s="380">
        <f>PTCA!AD3004</f>
        <v>0</v>
      </c>
      <c r="H3021" s="62"/>
      <c r="I3021" s="760">
        <f>PTCA!C3004</f>
        <v>0</v>
      </c>
      <c r="J3021" s="760" t="str">
        <f>PTCA!AK3004</f>
        <v/>
      </c>
      <c r="K3021" s="760">
        <f>PTCA!AL3004</f>
        <v>0</v>
      </c>
      <c r="L3021" s="62"/>
      <c r="M3021" s="607"/>
      <c r="N3021" s="62"/>
      <c r="O3021" s="63">
        <f>PTCA!AA4757</f>
        <v>0</v>
      </c>
      <c r="P3021" s="63">
        <f>PTCA!AF4757</f>
        <v>0</v>
      </c>
      <c r="Q3021" s="232" t="e">
        <f t="shared" si="95"/>
        <v>#DIV/0!</v>
      </c>
      <c r="R3021" s="544">
        <f>PTCA!AI4757</f>
        <v>0</v>
      </c>
      <c r="S3021" s="544">
        <f>PTCA!AJ3004</f>
        <v>0</v>
      </c>
      <c r="T3021" s="53"/>
      <c r="U3021" s="232" t="e">
        <f t="shared" si="94"/>
        <v>#DIV/0!</v>
      </c>
      <c r="V3021" s="272"/>
      <c r="X3021" s="255"/>
      <c r="Y3021" s="254"/>
    </row>
    <row r="3022" spans="1:25" ht="15">
      <c r="A3022" s="380" t="str">
        <f>PTCA!B3005</f>
        <v>-000</v>
      </c>
      <c r="B3022" s="380">
        <f>PTCA!D3005</f>
        <v>0</v>
      </c>
      <c r="C3022" s="380">
        <f>PTCA!J3005</f>
        <v>0</v>
      </c>
      <c r="D3022" s="380">
        <f>PTCA!K3005</f>
        <v>0</v>
      </c>
      <c r="E3022" s="380">
        <f>PTCA!H3005</f>
        <v>0</v>
      </c>
      <c r="F3022" s="380">
        <f>PTCA!Z3005</f>
        <v>0</v>
      </c>
      <c r="G3022" s="380">
        <f>PTCA!AD3005</f>
        <v>0</v>
      </c>
      <c r="H3022" s="62"/>
      <c r="I3022" s="760">
        <f>PTCA!C3005</f>
        <v>0</v>
      </c>
      <c r="J3022" s="760" t="str">
        <f>PTCA!AK3005</f>
        <v/>
      </c>
      <c r="K3022" s="760">
        <f>PTCA!AL3005</f>
        <v>0</v>
      </c>
      <c r="L3022" s="62"/>
      <c r="M3022" s="607"/>
      <c r="N3022" s="62"/>
      <c r="O3022" s="63">
        <f>PTCA!AA4758</f>
        <v>0</v>
      </c>
      <c r="P3022" s="63">
        <f>PTCA!AF4758</f>
        <v>0</v>
      </c>
      <c r="Q3022" s="232" t="e">
        <f t="shared" si="95"/>
        <v>#DIV/0!</v>
      </c>
      <c r="R3022" s="544">
        <f>PTCA!AI4758</f>
        <v>0</v>
      </c>
      <c r="S3022" s="544">
        <f>PTCA!AJ3005</f>
        <v>0</v>
      </c>
      <c r="T3022" s="53"/>
      <c r="U3022" s="232" t="e">
        <f t="shared" si="94"/>
        <v>#DIV/0!</v>
      </c>
      <c r="V3022" s="272"/>
      <c r="X3022" s="255"/>
      <c r="Y3022" s="254"/>
    </row>
    <row r="3023" spans="1:25" ht="15">
      <c r="A3023" s="380" t="str">
        <f>PTCA!B3006</f>
        <v>-000</v>
      </c>
      <c r="B3023" s="380">
        <f>PTCA!D3006</f>
        <v>0</v>
      </c>
      <c r="C3023" s="380">
        <f>PTCA!J3006</f>
        <v>0</v>
      </c>
      <c r="D3023" s="380">
        <f>PTCA!K3006</f>
        <v>0</v>
      </c>
      <c r="E3023" s="380">
        <f>PTCA!H3006</f>
        <v>0</v>
      </c>
      <c r="F3023" s="380">
        <f>PTCA!Z3006</f>
        <v>0</v>
      </c>
      <c r="G3023" s="380">
        <f>PTCA!AD3006</f>
        <v>0</v>
      </c>
      <c r="H3023" s="62"/>
      <c r="I3023" s="760">
        <f>PTCA!C3006</f>
        <v>0</v>
      </c>
      <c r="J3023" s="760" t="str">
        <f>PTCA!AK3006</f>
        <v/>
      </c>
      <c r="K3023" s="760">
        <f>PTCA!AL3006</f>
        <v>0</v>
      </c>
      <c r="L3023" s="62"/>
      <c r="M3023" s="607"/>
      <c r="N3023" s="62"/>
      <c r="O3023" s="63">
        <f>PTCA!AA4759</f>
        <v>0</v>
      </c>
      <c r="P3023" s="63">
        <f>PTCA!AF4759</f>
        <v>0</v>
      </c>
      <c r="Q3023" s="232" t="e">
        <f t="shared" si="95"/>
        <v>#DIV/0!</v>
      </c>
      <c r="R3023" s="544">
        <f>PTCA!AI4759</f>
        <v>0</v>
      </c>
      <c r="S3023" s="544">
        <f>PTCA!AJ3006</f>
        <v>0</v>
      </c>
      <c r="T3023" s="53"/>
      <c r="U3023" s="232" t="e">
        <f t="shared" si="94"/>
        <v>#DIV/0!</v>
      </c>
      <c r="V3023" s="272"/>
      <c r="X3023" s="255"/>
      <c r="Y3023" s="254"/>
    </row>
    <row r="3024" spans="1:25" ht="15">
      <c r="A3024" s="380" t="str">
        <f>PTCA!B3007</f>
        <v>-000</v>
      </c>
      <c r="B3024" s="380">
        <f>PTCA!D3007</f>
        <v>0</v>
      </c>
      <c r="C3024" s="380">
        <f>PTCA!J3007</f>
        <v>0</v>
      </c>
      <c r="D3024" s="380">
        <f>PTCA!K3007</f>
        <v>0</v>
      </c>
      <c r="E3024" s="380">
        <f>PTCA!H3007</f>
        <v>0</v>
      </c>
      <c r="F3024" s="380">
        <f>PTCA!Z3007</f>
        <v>0</v>
      </c>
      <c r="G3024" s="380">
        <f>PTCA!AD3007</f>
        <v>0</v>
      </c>
      <c r="H3024" s="62"/>
      <c r="I3024" s="760">
        <f>PTCA!C3007</f>
        <v>0</v>
      </c>
      <c r="J3024" s="760" t="str">
        <f>PTCA!AK3007</f>
        <v/>
      </c>
      <c r="K3024" s="760">
        <f>PTCA!AL3007</f>
        <v>0</v>
      </c>
      <c r="L3024" s="62"/>
      <c r="M3024" s="607"/>
      <c r="N3024" s="62"/>
      <c r="O3024" s="63">
        <f>PTCA!AA4760</f>
        <v>0</v>
      </c>
      <c r="P3024" s="63">
        <f>PTCA!AF4760</f>
        <v>0</v>
      </c>
      <c r="Q3024" s="232" t="e">
        <f t="shared" si="95"/>
        <v>#DIV/0!</v>
      </c>
      <c r="R3024" s="544">
        <f>PTCA!AI4760</f>
        <v>0</v>
      </c>
      <c r="S3024" s="544">
        <f>PTCA!AJ3007</f>
        <v>0</v>
      </c>
      <c r="T3024" s="53"/>
      <c r="U3024" s="232" t="e">
        <f t="shared" si="94"/>
        <v>#DIV/0!</v>
      </c>
      <c r="V3024" s="272"/>
      <c r="X3024" s="255"/>
      <c r="Y3024" s="254"/>
    </row>
    <row r="3025" spans="1:25" ht="15">
      <c r="A3025" s="380" t="str">
        <f>PTCA!B3008</f>
        <v>-000</v>
      </c>
      <c r="B3025" s="380">
        <f>PTCA!D3008</f>
        <v>0</v>
      </c>
      <c r="C3025" s="380">
        <f>PTCA!J3008</f>
        <v>0</v>
      </c>
      <c r="D3025" s="380">
        <f>PTCA!K3008</f>
        <v>0</v>
      </c>
      <c r="E3025" s="380">
        <f>PTCA!H3008</f>
        <v>0</v>
      </c>
      <c r="F3025" s="380">
        <f>PTCA!Z3008</f>
        <v>0</v>
      </c>
      <c r="G3025" s="380">
        <f>PTCA!AD3008</f>
        <v>0</v>
      </c>
      <c r="H3025" s="62"/>
      <c r="I3025" s="760">
        <f>PTCA!C3008</f>
        <v>0</v>
      </c>
      <c r="J3025" s="760" t="str">
        <f>PTCA!AK3008</f>
        <v/>
      </c>
      <c r="K3025" s="760">
        <f>PTCA!AL3008</f>
        <v>0</v>
      </c>
      <c r="L3025" s="62"/>
      <c r="M3025" s="607"/>
      <c r="N3025" s="62"/>
      <c r="O3025" s="63">
        <f>PTCA!AA4761</f>
        <v>0</v>
      </c>
      <c r="P3025" s="63">
        <f>PTCA!AF4761</f>
        <v>0</v>
      </c>
      <c r="Q3025" s="232" t="e">
        <f t="shared" si="95"/>
        <v>#DIV/0!</v>
      </c>
      <c r="R3025" s="544">
        <f>PTCA!AI4761</f>
        <v>0</v>
      </c>
      <c r="S3025" s="544">
        <f>PTCA!AJ3008</f>
        <v>0</v>
      </c>
      <c r="T3025" s="53"/>
      <c r="U3025" s="232" t="e">
        <f t="shared" ref="U3025:U3088" si="96">T3025/P3025</f>
        <v>#DIV/0!</v>
      </c>
      <c r="V3025" s="272"/>
      <c r="X3025" s="255"/>
      <c r="Y3025" s="254"/>
    </row>
    <row r="3026" spans="1:25" ht="15">
      <c r="A3026" s="380" t="str">
        <f>PTCA!B3009</f>
        <v>-000</v>
      </c>
      <c r="B3026" s="380">
        <f>PTCA!D3009</f>
        <v>0</v>
      </c>
      <c r="C3026" s="380">
        <f>PTCA!J3009</f>
        <v>0</v>
      </c>
      <c r="D3026" s="380">
        <f>PTCA!K3009</f>
        <v>0</v>
      </c>
      <c r="E3026" s="380">
        <f>PTCA!H3009</f>
        <v>0</v>
      </c>
      <c r="F3026" s="380">
        <f>PTCA!Z3009</f>
        <v>0</v>
      </c>
      <c r="G3026" s="380">
        <f>PTCA!AD3009</f>
        <v>0</v>
      </c>
      <c r="H3026" s="62"/>
      <c r="I3026" s="760">
        <f>PTCA!C3009</f>
        <v>0</v>
      </c>
      <c r="J3026" s="760" t="str">
        <f>PTCA!AK3009</f>
        <v/>
      </c>
      <c r="K3026" s="760">
        <f>PTCA!AL3009</f>
        <v>0</v>
      </c>
      <c r="L3026" s="62"/>
      <c r="M3026" s="607"/>
      <c r="N3026" s="62"/>
      <c r="O3026" s="63">
        <f>PTCA!AA4762</f>
        <v>0</v>
      </c>
      <c r="P3026" s="63">
        <f>PTCA!AF4762</f>
        <v>0</v>
      </c>
      <c r="Q3026" s="232" t="e">
        <f t="shared" si="95"/>
        <v>#DIV/0!</v>
      </c>
      <c r="R3026" s="544">
        <f>PTCA!AI4762</f>
        <v>0</v>
      </c>
      <c r="S3026" s="544">
        <f>PTCA!AJ3009</f>
        <v>0</v>
      </c>
      <c r="T3026" s="53"/>
      <c r="U3026" s="232" t="e">
        <f t="shared" si="96"/>
        <v>#DIV/0!</v>
      </c>
      <c r="V3026" s="272"/>
      <c r="X3026" s="255"/>
      <c r="Y3026" s="254"/>
    </row>
    <row r="3027" spans="1:25" ht="15">
      <c r="A3027" s="380" t="str">
        <f>PTCA!B3010</f>
        <v>-000</v>
      </c>
      <c r="B3027" s="380">
        <f>PTCA!D3010</f>
        <v>0</v>
      </c>
      <c r="C3027" s="380">
        <f>PTCA!J3010</f>
        <v>0</v>
      </c>
      <c r="D3027" s="380">
        <f>PTCA!K3010</f>
        <v>0</v>
      </c>
      <c r="E3027" s="380">
        <f>PTCA!H3010</f>
        <v>0</v>
      </c>
      <c r="F3027" s="380">
        <f>PTCA!Z3010</f>
        <v>0</v>
      </c>
      <c r="G3027" s="380">
        <f>PTCA!AD3010</f>
        <v>0</v>
      </c>
      <c r="H3027" s="62"/>
      <c r="I3027" s="760">
        <f>PTCA!C3010</f>
        <v>0</v>
      </c>
      <c r="J3027" s="760" t="str">
        <f>PTCA!AK3010</f>
        <v/>
      </c>
      <c r="K3027" s="760">
        <f>PTCA!AL3010</f>
        <v>0</v>
      </c>
      <c r="L3027" s="62"/>
      <c r="M3027" s="607"/>
      <c r="N3027" s="62"/>
      <c r="O3027" s="63">
        <f>PTCA!AA4763</f>
        <v>0</v>
      </c>
      <c r="P3027" s="63">
        <f>PTCA!AF4763</f>
        <v>0</v>
      </c>
      <c r="Q3027" s="232" t="e">
        <f t="shared" si="95"/>
        <v>#DIV/0!</v>
      </c>
      <c r="R3027" s="544">
        <f>PTCA!AI4763</f>
        <v>0</v>
      </c>
      <c r="S3027" s="544">
        <f>PTCA!AJ3010</f>
        <v>0</v>
      </c>
      <c r="T3027" s="53"/>
      <c r="U3027" s="232" t="e">
        <f t="shared" si="96"/>
        <v>#DIV/0!</v>
      </c>
      <c r="V3027" s="272"/>
      <c r="X3027" s="255"/>
      <c r="Y3027" s="254"/>
    </row>
    <row r="3028" spans="1:25" ht="15">
      <c r="A3028" s="380" t="str">
        <f>PTCA!B3011</f>
        <v>-000</v>
      </c>
      <c r="B3028" s="380">
        <f>PTCA!D3011</f>
        <v>0</v>
      </c>
      <c r="C3028" s="380">
        <f>PTCA!J3011</f>
        <v>0</v>
      </c>
      <c r="D3028" s="380">
        <f>PTCA!K3011</f>
        <v>0</v>
      </c>
      <c r="E3028" s="380">
        <f>PTCA!H3011</f>
        <v>0</v>
      </c>
      <c r="F3028" s="380">
        <f>PTCA!Z3011</f>
        <v>0</v>
      </c>
      <c r="G3028" s="380">
        <f>PTCA!AD3011</f>
        <v>0</v>
      </c>
      <c r="H3028" s="62"/>
      <c r="I3028" s="760">
        <f>PTCA!C3011</f>
        <v>0</v>
      </c>
      <c r="J3028" s="760" t="str">
        <f>PTCA!AK3011</f>
        <v/>
      </c>
      <c r="K3028" s="760">
        <f>PTCA!AL3011</f>
        <v>0</v>
      </c>
      <c r="L3028" s="62"/>
      <c r="M3028" s="607"/>
      <c r="N3028" s="62"/>
      <c r="O3028" s="63">
        <f>PTCA!AA4764</f>
        <v>0</v>
      </c>
      <c r="P3028" s="63">
        <f>PTCA!AF4764</f>
        <v>0</v>
      </c>
      <c r="Q3028" s="232" t="e">
        <f t="shared" si="95"/>
        <v>#DIV/0!</v>
      </c>
      <c r="R3028" s="544">
        <f>PTCA!AI4764</f>
        <v>0</v>
      </c>
      <c r="S3028" s="544">
        <f>PTCA!AJ3011</f>
        <v>0</v>
      </c>
      <c r="T3028" s="53"/>
      <c r="U3028" s="232" t="e">
        <f t="shared" si="96"/>
        <v>#DIV/0!</v>
      </c>
      <c r="V3028" s="272"/>
      <c r="X3028" s="255"/>
      <c r="Y3028" s="254"/>
    </row>
    <row r="3029" spans="1:25" ht="15">
      <c r="A3029" s="380" t="str">
        <f>PTCA!B3012</f>
        <v>-000</v>
      </c>
      <c r="B3029" s="380">
        <f>PTCA!D3012</f>
        <v>0</v>
      </c>
      <c r="C3029" s="380">
        <f>PTCA!J3012</f>
        <v>0</v>
      </c>
      <c r="D3029" s="380">
        <f>PTCA!K3012</f>
        <v>0</v>
      </c>
      <c r="E3029" s="380">
        <f>PTCA!H3012</f>
        <v>0</v>
      </c>
      <c r="F3029" s="380">
        <f>PTCA!Z3012</f>
        <v>0</v>
      </c>
      <c r="G3029" s="380">
        <f>PTCA!AD3012</f>
        <v>0</v>
      </c>
      <c r="H3029" s="62"/>
      <c r="I3029" s="760">
        <f>PTCA!C3012</f>
        <v>0</v>
      </c>
      <c r="J3029" s="760" t="str">
        <f>PTCA!AK3012</f>
        <v/>
      </c>
      <c r="K3029" s="760">
        <f>PTCA!AL3012</f>
        <v>0</v>
      </c>
      <c r="L3029" s="62"/>
      <c r="M3029" s="607"/>
      <c r="N3029" s="62"/>
      <c r="O3029" s="63">
        <f>PTCA!AA4765</f>
        <v>0</v>
      </c>
      <c r="P3029" s="63">
        <f>PTCA!AF4765</f>
        <v>0</v>
      </c>
      <c r="Q3029" s="232" t="e">
        <f t="shared" si="95"/>
        <v>#DIV/0!</v>
      </c>
      <c r="R3029" s="544">
        <f>PTCA!AI4765</f>
        <v>0</v>
      </c>
      <c r="S3029" s="544">
        <f>PTCA!AJ3012</f>
        <v>0</v>
      </c>
      <c r="T3029" s="53"/>
      <c r="U3029" s="232" t="e">
        <f t="shared" si="96"/>
        <v>#DIV/0!</v>
      </c>
      <c r="V3029" s="272"/>
      <c r="X3029" s="255"/>
      <c r="Y3029" s="254"/>
    </row>
    <row r="3030" spans="1:25" ht="15">
      <c r="A3030" s="380" t="str">
        <f>PTCA!B3013</f>
        <v>-000</v>
      </c>
      <c r="B3030" s="380">
        <f>PTCA!D3013</f>
        <v>0</v>
      </c>
      <c r="C3030" s="380">
        <f>PTCA!J3013</f>
        <v>0</v>
      </c>
      <c r="D3030" s="380">
        <f>PTCA!K3013</f>
        <v>0</v>
      </c>
      <c r="E3030" s="380">
        <f>PTCA!H3013</f>
        <v>0</v>
      </c>
      <c r="F3030" s="380">
        <f>PTCA!Z3013</f>
        <v>0</v>
      </c>
      <c r="G3030" s="380">
        <f>PTCA!AD3013</f>
        <v>0</v>
      </c>
      <c r="H3030" s="62"/>
      <c r="I3030" s="760">
        <f>PTCA!C3013</f>
        <v>0</v>
      </c>
      <c r="J3030" s="760" t="str">
        <f>PTCA!AK3013</f>
        <v/>
      </c>
      <c r="K3030" s="760">
        <f>PTCA!AL3013</f>
        <v>0</v>
      </c>
      <c r="L3030" s="62"/>
      <c r="M3030" s="607"/>
      <c r="N3030" s="62"/>
      <c r="O3030" s="63">
        <f>PTCA!AA4766</f>
        <v>0</v>
      </c>
      <c r="P3030" s="63">
        <f>PTCA!AF4766</f>
        <v>0</v>
      </c>
      <c r="Q3030" s="232" t="e">
        <f t="shared" si="95"/>
        <v>#DIV/0!</v>
      </c>
      <c r="R3030" s="544">
        <f>PTCA!AI4766</f>
        <v>0</v>
      </c>
      <c r="S3030" s="544">
        <f>PTCA!AJ3013</f>
        <v>0</v>
      </c>
      <c r="T3030" s="53"/>
      <c r="U3030" s="232" t="e">
        <f t="shared" si="96"/>
        <v>#DIV/0!</v>
      </c>
      <c r="V3030" s="272"/>
      <c r="X3030" s="255"/>
      <c r="Y3030" s="254"/>
    </row>
    <row r="3031" spans="1:25" ht="15">
      <c r="A3031" s="380" t="str">
        <f>PTCA!B3014</f>
        <v>-000</v>
      </c>
      <c r="B3031" s="380">
        <f>PTCA!D3014</f>
        <v>0</v>
      </c>
      <c r="C3031" s="380">
        <f>PTCA!J3014</f>
        <v>0</v>
      </c>
      <c r="D3031" s="380">
        <f>PTCA!K3014</f>
        <v>0</v>
      </c>
      <c r="E3031" s="380">
        <f>PTCA!H3014</f>
        <v>0</v>
      </c>
      <c r="F3031" s="380">
        <f>PTCA!Z3014</f>
        <v>0</v>
      </c>
      <c r="G3031" s="380">
        <f>PTCA!AD3014</f>
        <v>0</v>
      </c>
      <c r="H3031" s="62"/>
      <c r="I3031" s="760">
        <f>PTCA!C3014</f>
        <v>0</v>
      </c>
      <c r="J3031" s="760" t="str">
        <f>PTCA!AK3014</f>
        <v/>
      </c>
      <c r="K3031" s="760">
        <f>PTCA!AL3014</f>
        <v>0</v>
      </c>
      <c r="L3031" s="62"/>
      <c r="M3031" s="607"/>
      <c r="N3031" s="62"/>
      <c r="O3031" s="63">
        <f>PTCA!AA4767</f>
        <v>0</v>
      </c>
      <c r="P3031" s="63">
        <f>PTCA!AF4767</f>
        <v>0</v>
      </c>
      <c r="Q3031" s="232" t="e">
        <f t="shared" si="95"/>
        <v>#DIV/0!</v>
      </c>
      <c r="R3031" s="544">
        <f>PTCA!AI4767</f>
        <v>0</v>
      </c>
      <c r="S3031" s="544">
        <f>PTCA!AJ3014</f>
        <v>0</v>
      </c>
      <c r="T3031" s="53"/>
      <c r="U3031" s="232" t="e">
        <f t="shared" si="96"/>
        <v>#DIV/0!</v>
      </c>
      <c r="V3031" s="272"/>
      <c r="X3031" s="255"/>
      <c r="Y3031" s="254"/>
    </row>
    <row r="3032" spans="1:25" ht="15">
      <c r="A3032" s="380" t="str">
        <f>PTCA!B3015</f>
        <v>-000</v>
      </c>
      <c r="B3032" s="380">
        <f>PTCA!D3015</f>
        <v>0</v>
      </c>
      <c r="C3032" s="380">
        <f>PTCA!J3015</f>
        <v>0</v>
      </c>
      <c r="D3032" s="380">
        <f>PTCA!K3015</f>
        <v>0</v>
      </c>
      <c r="E3032" s="380">
        <f>PTCA!H3015</f>
        <v>0</v>
      </c>
      <c r="F3032" s="380">
        <f>PTCA!Z3015</f>
        <v>0</v>
      </c>
      <c r="G3032" s="380">
        <f>PTCA!AD3015</f>
        <v>0</v>
      </c>
      <c r="H3032" s="62"/>
      <c r="I3032" s="760">
        <f>PTCA!C3015</f>
        <v>0</v>
      </c>
      <c r="J3032" s="760" t="str">
        <f>PTCA!AK3015</f>
        <v/>
      </c>
      <c r="K3032" s="760">
        <f>PTCA!AL3015</f>
        <v>0</v>
      </c>
      <c r="L3032" s="62"/>
      <c r="M3032" s="607"/>
      <c r="N3032" s="62"/>
      <c r="O3032" s="63">
        <f>PTCA!AA4768</f>
        <v>0</v>
      </c>
      <c r="P3032" s="63">
        <f>PTCA!AF4768</f>
        <v>0</v>
      </c>
      <c r="Q3032" s="232" t="e">
        <f t="shared" si="95"/>
        <v>#DIV/0!</v>
      </c>
      <c r="R3032" s="544">
        <f>PTCA!AI4768</f>
        <v>0</v>
      </c>
      <c r="S3032" s="544">
        <f>PTCA!AJ3015</f>
        <v>0</v>
      </c>
      <c r="T3032" s="53"/>
      <c r="U3032" s="232" t="e">
        <f t="shared" si="96"/>
        <v>#DIV/0!</v>
      </c>
      <c r="V3032" s="272"/>
      <c r="X3032" s="255"/>
      <c r="Y3032" s="254"/>
    </row>
    <row r="3033" spans="1:25" ht="15">
      <c r="A3033" s="380" t="str">
        <f>PTCA!B3016</f>
        <v>-000</v>
      </c>
      <c r="B3033" s="380">
        <f>PTCA!D3016</f>
        <v>0</v>
      </c>
      <c r="C3033" s="380">
        <f>PTCA!J3016</f>
        <v>0</v>
      </c>
      <c r="D3033" s="380">
        <f>PTCA!K3016</f>
        <v>0</v>
      </c>
      <c r="E3033" s="380">
        <f>PTCA!H3016</f>
        <v>0</v>
      </c>
      <c r="F3033" s="380">
        <f>PTCA!Z3016</f>
        <v>0</v>
      </c>
      <c r="G3033" s="380">
        <f>PTCA!AD3016</f>
        <v>0</v>
      </c>
      <c r="H3033" s="62"/>
      <c r="I3033" s="760">
        <f>PTCA!C3016</f>
        <v>0</v>
      </c>
      <c r="J3033" s="760" t="str">
        <f>PTCA!AK3016</f>
        <v/>
      </c>
      <c r="K3033" s="760">
        <f>PTCA!AL3016</f>
        <v>0</v>
      </c>
      <c r="L3033" s="62"/>
      <c r="M3033" s="607"/>
      <c r="N3033" s="62"/>
      <c r="O3033" s="63">
        <f>PTCA!AA4769</f>
        <v>0</v>
      </c>
      <c r="P3033" s="63">
        <f>PTCA!AF4769</f>
        <v>0</v>
      </c>
      <c r="Q3033" s="232" t="e">
        <f t="shared" si="95"/>
        <v>#DIV/0!</v>
      </c>
      <c r="R3033" s="544">
        <f>PTCA!AI4769</f>
        <v>0</v>
      </c>
      <c r="S3033" s="544">
        <f>PTCA!AJ3016</f>
        <v>0</v>
      </c>
      <c r="T3033" s="53"/>
      <c r="U3033" s="232" t="e">
        <f t="shared" si="96"/>
        <v>#DIV/0!</v>
      </c>
      <c r="V3033" s="272"/>
      <c r="X3033" s="255"/>
      <c r="Y3033" s="254"/>
    </row>
    <row r="3034" spans="1:25" ht="15">
      <c r="A3034" s="380" t="str">
        <f>PTCA!B3017</f>
        <v>-000</v>
      </c>
      <c r="B3034" s="380">
        <f>PTCA!D3017</f>
        <v>0</v>
      </c>
      <c r="C3034" s="380">
        <f>PTCA!J3017</f>
        <v>0</v>
      </c>
      <c r="D3034" s="380">
        <f>PTCA!K3017</f>
        <v>0</v>
      </c>
      <c r="E3034" s="380">
        <f>PTCA!H3017</f>
        <v>0</v>
      </c>
      <c r="F3034" s="380">
        <f>PTCA!Z3017</f>
        <v>0</v>
      </c>
      <c r="G3034" s="380">
        <f>PTCA!AD3017</f>
        <v>0</v>
      </c>
      <c r="H3034" s="62"/>
      <c r="I3034" s="760">
        <f>PTCA!C3017</f>
        <v>0</v>
      </c>
      <c r="J3034" s="760" t="str">
        <f>PTCA!AK3017</f>
        <v/>
      </c>
      <c r="K3034" s="760">
        <f>PTCA!AL3017</f>
        <v>0</v>
      </c>
      <c r="L3034" s="62"/>
      <c r="M3034" s="607"/>
      <c r="N3034" s="62"/>
      <c r="O3034" s="63">
        <f>PTCA!AA4770</f>
        <v>0</v>
      </c>
      <c r="P3034" s="63">
        <f>PTCA!AF4770</f>
        <v>0</v>
      </c>
      <c r="Q3034" s="232" t="e">
        <f t="shared" si="95"/>
        <v>#DIV/0!</v>
      </c>
      <c r="R3034" s="544">
        <f>PTCA!AI4770</f>
        <v>0</v>
      </c>
      <c r="S3034" s="544">
        <f>PTCA!AJ3017</f>
        <v>0</v>
      </c>
      <c r="T3034" s="53"/>
      <c r="U3034" s="232" t="e">
        <f t="shared" si="96"/>
        <v>#DIV/0!</v>
      </c>
      <c r="V3034" s="272"/>
      <c r="X3034" s="255"/>
      <c r="Y3034" s="254"/>
    </row>
    <row r="3035" spans="1:25" ht="15">
      <c r="A3035" s="380" t="str">
        <f>PTCA!B3018</f>
        <v>-000</v>
      </c>
      <c r="B3035" s="380">
        <f>PTCA!D3018</f>
        <v>0</v>
      </c>
      <c r="C3035" s="380">
        <f>PTCA!J3018</f>
        <v>0</v>
      </c>
      <c r="D3035" s="380">
        <f>PTCA!K3018</f>
        <v>0</v>
      </c>
      <c r="E3035" s="380">
        <f>PTCA!H3018</f>
        <v>0</v>
      </c>
      <c r="F3035" s="380">
        <f>PTCA!Z3018</f>
        <v>0</v>
      </c>
      <c r="G3035" s="380">
        <f>PTCA!AD3018</f>
        <v>0</v>
      </c>
      <c r="H3035" s="62"/>
      <c r="I3035" s="760">
        <f>PTCA!C3018</f>
        <v>0</v>
      </c>
      <c r="J3035" s="760" t="str">
        <f>PTCA!AK3018</f>
        <v/>
      </c>
      <c r="K3035" s="760">
        <f>PTCA!AL3018</f>
        <v>0</v>
      </c>
      <c r="L3035" s="62"/>
      <c r="M3035" s="607"/>
      <c r="N3035" s="62"/>
      <c r="O3035" s="63">
        <f>PTCA!AA4771</f>
        <v>0</v>
      </c>
      <c r="P3035" s="63">
        <f>PTCA!AF4771</f>
        <v>0</v>
      </c>
      <c r="Q3035" s="232" t="e">
        <f t="shared" si="95"/>
        <v>#DIV/0!</v>
      </c>
      <c r="R3035" s="544">
        <f>PTCA!AI4771</f>
        <v>0</v>
      </c>
      <c r="S3035" s="544">
        <f>PTCA!AJ3018</f>
        <v>0</v>
      </c>
      <c r="T3035" s="53"/>
      <c r="U3035" s="232" t="e">
        <f t="shared" si="96"/>
        <v>#DIV/0!</v>
      </c>
      <c r="V3035" s="272"/>
      <c r="X3035" s="255"/>
      <c r="Y3035" s="254"/>
    </row>
    <row r="3036" spans="1:25" ht="15">
      <c r="A3036" s="380" t="str">
        <f>PTCA!B3019</f>
        <v>-000</v>
      </c>
      <c r="B3036" s="380">
        <f>PTCA!D3019</f>
        <v>0</v>
      </c>
      <c r="C3036" s="380">
        <f>PTCA!J3019</f>
        <v>0</v>
      </c>
      <c r="D3036" s="380">
        <f>PTCA!K3019</f>
        <v>0</v>
      </c>
      <c r="E3036" s="380">
        <f>PTCA!H3019</f>
        <v>0</v>
      </c>
      <c r="F3036" s="380">
        <f>PTCA!Z3019</f>
        <v>0</v>
      </c>
      <c r="G3036" s="380">
        <f>PTCA!AD3019</f>
        <v>0</v>
      </c>
      <c r="H3036" s="62"/>
      <c r="I3036" s="760">
        <f>PTCA!C3019</f>
        <v>0</v>
      </c>
      <c r="J3036" s="760" t="str">
        <f>PTCA!AK3019</f>
        <v/>
      </c>
      <c r="K3036" s="760">
        <f>PTCA!AL3019</f>
        <v>0</v>
      </c>
      <c r="L3036" s="62"/>
      <c r="M3036" s="607"/>
      <c r="N3036" s="62"/>
      <c r="O3036" s="63">
        <f>PTCA!AA4772</f>
        <v>0</v>
      </c>
      <c r="P3036" s="63">
        <f>PTCA!AF4772</f>
        <v>0</v>
      </c>
      <c r="Q3036" s="232" t="e">
        <f t="shared" si="95"/>
        <v>#DIV/0!</v>
      </c>
      <c r="R3036" s="544">
        <f>PTCA!AI4772</f>
        <v>0</v>
      </c>
      <c r="S3036" s="544">
        <f>PTCA!AJ3019</f>
        <v>0</v>
      </c>
      <c r="T3036" s="53"/>
      <c r="U3036" s="232" t="e">
        <f t="shared" si="96"/>
        <v>#DIV/0!</v>
      </c>
      <c r="V3036" s="272"/>
      <c r="X3036" s="255"/>
      <c r="Y3036" s="254"/>
    </row>
    <row r="3037" spans="1:25" ht="15">
      <c r="A3037" s="380" t="str">
        <f>PTCA!B3020</f>
        <v>-000</v>
      </c>
      <c r="B3037" s="380">
        <f>PTCA!D3020</f>
        <v>0</v>
      </c>
      <c r="C3037" s="380">
        <f>PTCA!J3020</f>
        <v>0</v>
      </c>
      <c r="D3037" s="380">
        <f>PTCA!K3020</f>
        <v>0</v>
      </c>
      <c r="E3037" s="380">
        <f>PTCA!H3020</f>
        <v>0</v>
      </c>
      <c r="F3037" s="380">
        <f>PTCA!Z3020</f>
        <v>0</v>
      </c>
      <c r="G3037" s="380">
        <f>PTCA!AD3020</f>
        <v>0</v>
      </c>
      <c r="H3037" s="62"/>
      <c r="I3037" s="760">
        <f>PTCA!C3020</f>
        <v>0</v>
      </c>
      <c r="J3037" s="760" t="str">
        <f>PTCA!AK3020</f>
        <v/>
      </c>
      <c r="K3037" s="760">
        <f>PTCA!AL3020</f>
        <v>0</v>
      </c>
      <c r="L3037" s="62"/>
      <c r="M3037" s="607"/>
      <c r="N3037" s="62"/>
      <c r="O3037" s="63">
        <f>PTCA!AA4773</f>
        <v>0</v>
      </c>
      <c r="P3037" s="63">
        <f>PTCA!AF4773</f>
        <v>0</v>
      </c>
      <c r="Q3037" s="232" t="e">
        <f t="shared" si="95"/>
        <v>#DIV/0!</v>
      </c>
      <c r="R3037" s="544">
        <f>PTCA!AI4773</f>
        <v>0</v>
      </c>
      <c r="S3037" s="544">
        <f>PTCA!AJ3020</f>
        <v>0</v>
      </c>
      <c r="T3037" s="53"/>
      <c r="U3037" s="232" t="e">
        <f t="shared" si="96"/>
        <v>#DIV/0!</v>
      </c>
      <c r="V3037" s="272"/>
      <c r="X3037" s="255"/>
      <c r="Y3037" s="254"/>
    </row>
    <row r="3038" spans="1:25" ht="15">
      <c r="A3038" s="380" t="str">
        <f>PTCA!B3021</f>
        <v>-000</v>
      </c>
      <c r="B3038" s="380">
        <f>PTCA!D3021</f>
        <v>0</v>
      </c>
      <c r="C3038" s="380">
        <f>PTCA!J3021</f>
        <v>0</v>
      </c>
      <c r="D3038" s="380">
        <f>PTCA!K3021</f>
        <v>0</v>
      </c>
      <c r="E3038" s="380">
        <f>PTCA!H3021</f>
        <v>0</v>
      </c>
      <c r="F3038" s="380">
        <f>PTCA!Z3021</f>
        <v>0</v>
      </c>
      <c r="G3038" s="380">
        <f>PTCA!AD3021</f>
        <v>0</v>
      </c>
      <c r="H3038" s="62"/>
      <c r="I3038" s="760">
        <f>PTCA!C3021</f>
        <v>0</v>
      </c>
      <c r="J3038" s="760" t="str">
        <f>PTCA!AK3021</f>
        <v/>
      </c>
      <c r="K3038" s="760">
        <f>PTCA!AL3021</f>
        <v>0</v>
      </c>
      <c r="L3038" s="62"/>
      <c r="M3038" s="607"/>
      <c r="N3038" s="62"/>
      <c r="O3038" s="63">
        <f>PTCA!AA4774</f>
        <v>0</v>
      </c>
      <c r="P3038" s="63">
        <f>PTCA!AF4774</f>
        <v>0</v>
      </c>
      <c r="Q3038" s="232" t="e">
        <f t="shared" si="95"/>
        <v>#DIV/0!</v>
      </c>
      <c r="R3038" s="544">
        <f>PTCA!AI4774</f>
        <v>0</v>
      </c>
      <c r="S3038" s="544">
        <f>PTCA!AJ3021</f>
        <v>0</v>
      </c>
      <c r="T3038" s="53"/>
      <c r="U3038" s="232" t="e">
        <f t="shared" si="96"/>
        <v>#DIV/0!</v>
      </c>
      <c r="V3038" s="272"/>
      <c r="X3038" s="255"/>
      <c r="Y3038" s="254"/>
    </row>
    <row r="3039" spans="1:25" ht="15">
      <c r="A3039" s="380" t="str">
        <f>PTCA!B3022</f>
        <v>-000</v>
      </c>
      <c r="B3039" s="380">
        <f>PTCA!D3022</f>
        <v>0</v>
      </c>
      <c r="C3039" s="380">
        <f>PTCA!J3022</f>
        <v>0</v>
      </c>
      <c r="D3039" s="380">
        <f>PTCA!K3022</f>
        <v>0</v>
      </c>
      <c r="E3039" s="380">
        <f>PTCA!H3022</f>
        <v>0</v>
      </c>
      <c r="F3039" s="380">
        <f>PTCA!Z3022</f>
        <v>0</v>
      </c>
      <c r="G3039" s="380">
        <f>PTCA!AD3022</f>
        <v>0</v>
      </c>
      <c r="H3039" s="62"/>
      <c r="I3039" s="760">
        <f>PTCA!C3022</f>
        <v>0</v>
      </c>
      <c r="J3039" s="760" t="str">
        <f>PTCA!AK3022</f>
        <v/>
      </c>
      <c r="K3039" s="760">
        <f>PTCA!AL3022</f>
        <v>0</v>
      </c>
      <c r="L3039" s="62"/>
      <c r="M3039" s="607"/>
      <c r="N3039" s="62"/>
      <c r="O3039" s="63">
        <f>PTCA!AA4775</f>
        <v>0</v>
      </c>
      <c r="P3039" s="63">
        <f>PTCA!AF4775</f>
        <v>0</v>
      </c>
      <c r="Q3039" s="232" t="e">
        <f t="shared" si="95"/>
        <v>#DIV/0!</v>
      </c>
      <c r="R3039" s="544">
        <f>PTCA!AI4775</f>
        <v>0</v>
      </c>
      <c r="S3039" s="544">
        <f>PTCA!AJ3022</f>
        <v>0</v>
      </c>
      <c r="T3039" s="53"/>
      <c r="U3039" s="232" t="e">
        <f t="shared" si="96"/>
        <v>#DIV/0!</v>
      </c>
      <c r="V3039" s="272"/>
      <c r="X3039" s="255"/>
      <c r="Y3039" s="254"/>
    </row>
    <row r="3040" spans="1:25" ht="15">
      <c r="A3040" s="380" t="str">
        <f>PTCA!B3023</f>
        <v>-000</v>
      </c>
      <c r="B3040" s="380">
        <f>PTCA!D3023</f>
        <v>0</v>
      </c>
      <c r="C3040" s="380">
        <f>PTCA!J3023</f>
        <v>0</v>
      </c>
      <c r="D3040" s="380">
        <f>PTCA!K3023</f>
        <v>0</v>
      </c>
      <c r="E3040" s="380">
        <f>PTCA!H3023</f>
        <v>0</v>
      </c>
      <c r="F3040" s="380">
        <f>PTCA!Z3023</f>
        <v>0</v>
      </c>
      <c r="G3040" s="380">
        <f>PTCA!AD3023</f>
        <v>0</v>
      </c>
      <c r="H3040" s="62"/>
      <c r="I3040" s="760">
        <f>PTCA!C3023</f>
        <v>0</v>
      </c>
      <c r="J3040" s="760" t="str">
        <f>PTCA!AK3023</f>
        <v/>
      </c>
      <c r="K3040" s="760">
        <f>PTCA!AL3023</f>
        <v>0</v>
      </c>
      <c r="L3040" s="62"/>
      <c r="M3040" s="607"/>
      <c r="N3040" s="62"/>
      <c r="O3040" s="63">
        <f>PTCA!AA4776</f>
        <v>0</v>
      </c>
      <c r="P3040" s="63">
        <f>PTCA!AF4776</f>
        <v>0</v>
      </c>
      <c r="Q3040" s="232" t="e">
        <f t="shared" si="95"/>
        <v>#DIV/0!</v>
      </c>
      <c r="R3040" s="544">
        <f>PTCA!AI4776</f>
        <v>0</v>
      </c>
      <c r="S3040" s="544">
        <f>PTCA!AJ3023</f>
        <v>0</v>
      </c>
      <c r="T3040" s="53"/>
      <c r="U3040" s="232" t="e">
        <f t="shared" si="96"/>
        <v>#DIV/0!</v>
      </c>
      <c r="V3040" s="272"/>
      <c r="X3040" s="255"/>
      <c r="Y3040" s="254"/>
    </row>
    <row r="3041" spans="1:25" ht="15">
      <c r="A3041" s="380" t="str">
        <f>PTCA!B3024</f>
        <v>-000</v>
      </c>
      <c r="B3041" s="380">
        <f>PTCA!D3024</f>
        <v>0</v>
      </c>
      <c r="C3041" s="380">
        <f>PTCA!J3024</f>
        <v>0</v>
      </c>
      <c r="D3041" s="380">
        <f>PTCA!K3024</f>
        <v>0</v>
      </c>
      <c r="E3041" s="380">
        <f>PTCA!H3024</f>
        <v>0</v>
      </c>
      <c r="F3041" s="380">
        <f>PTCA!Z3024</f>
        <v>0</v>
      </c>
      <c r="G3041" s="380">
        <f>PTCA!AD3024</f>
        <v>0</v>
      </c>
      <c r="H3041" s="62"/>
      <c r="I3041" s="760">
        <f>PTCA!C3024</f>
        <v>0</v>
      </c>
      <c r="J3041" s="760" t="str">
        <f>PTCA!AK3024</f>
        <v/>
      </c>
      <c r="K3041" s="760">
        <f>PTCA!AL3024</f>
        <v>0</v>
      </c>
      <c r="L3041" s="62"/>
      <c r="M3041" s="607"/>
      <c r="N3041" s="62"/>
      <c r="O3041" s="63">
        <f>PTCA!AA4777</f>
        <v>0</v>
      </c>
      <c r="P3041" s="63">
        <f>PTCA!AF4777</f>
        <v>0</v>
      </c>
      <c r="Q3041" s="232" t="e">
        <f t="shared" si="95"/>
        <v>#DIV/0!</v>
      </c>
      <c r="R3041" s="544">
        <f>PTCA!AI4777</f>
        <v>0</v>
      </c>
      <c r="S3041" s="544">
        <f>PTCA!AJ3024</f>
        <v>0</v>
      </c>
      <c r="T3041" s="53"/>
      <c r="U3041" s="232" t="e">
        <f t="shared" si="96"/>
        <v>#DIV/0!</v>
      </c>
      <c r="V3041" s="272"/>
      <c r="X3041" s="255"/>
      <c r="Y3041" s="254"/>
    </row>
    <row r="3042" spans="1:25" ht="15">
      <c r="A3042" s="380" t="str">
        <f>PTCA!B3025</f>
        <v>-000</v>
      </c>
      <c r="B3042" s="380">
        <f>PTCA!D3025</f>
        <v>0</v>
      </c>
      <c r="C3042" s="380">
        <f>PTCA!J3025</f>
        <v>0</v>
      </c>
      <c r="D3042" s="380">
        <f>PTCA!K3025</f>
        <v>0</v>
      </c>
      <c r="E3042" s="380">
        <f>PTCA!H3025</f>
        <v>0</v>
      </c>
      <c r="F3042" s="380">
        <f>PTCA!Z3025</f>
        <v>0</v>
      </c>
      <c r="G3042" s="380">
        <f>PTCA!AD3025</f>
        <v>0</v>
      </c>
      <c r="H3042" s="62"/>
      <c r="I3042" s="760">
        <f>PTCA!C3025</f>
        <v>0</v>
      </c>
      <c r="J3042" s="760" t="str">
        <f>PTCA!AK3025</f>
        <v/>
      </c>
      <c r="K3042" s="760">
        <f>PTCA!AL3025</f>
        <v>0</v>
      </c>
      <c r="L3042" s="62"/>
      <c r="M3042" s="607"/>
      <c r="N3042" s="62"/>
      <c r="O3042" s="63">
        <f>PTCA!AA4778</f>
        <v>0</v>
      </c>
      <c r="P3042" s="63">
        <f>PTCA!AF4778</f>
        <v>0</v>
      </c>
      <c r="Q3042" s="232" t="e">
        <f t="shared" si="95"/>
        <v>#DIV/0!</v>
      </c>
      <c r="R3042" s="544">
        <f>PTCA!AI4778</f>
        <v>0</v>
      </c>
      <c r="S3042" s="544">
        <f>PTCA!AJ3025</f>
        <v>0</v>
      </c>
      <c r="T3042" s="53"/>
      <c r="U3042" s="232" t="e">
        <f t="shared" si="96"/>
        <v>#DIV/0!</v>
      </c>
      <c r="V3042" s="272"/>
      <c r="X3042" s="255"/>
      <c r="Y3042" s="254"/>
    </row>
    <row r="3043" spans="1:25" ht="15">
      <c r="A3043" s="380" t="str">
        <f>PTCA!B3026</f>
        <v>-000</v>
      </c>
      <c r="B3043" s="380">
        <f>PTCA!D3026</f>
        <v>0</v>
      </c>
      <c r="C3043" s="380">
        <f>PTCA!J3026</f>
        <v>0</v>
      </c>
      <c r="D3043" s="380">
        <f>PTCA!K3026</f>
        <v>0</v>
      </c>
      <c r="E3043" s="380">
        <f>PTCA!H3026</f>
        <v>0</v>
      </c>
      <c r="F3043" s="380">
        <f>PTCA!Z3026</f>
        <v>0</v>
      </c>
      <c r="G3043" s="380">
        <f>PTCA!AD3026</f>
        <v>0</v>
      </c>
      <c r="H3043" s="62"/>
      <c r="I3043" s="760">
        <f>PTCA!C3026</f>
        <v>0</v>
      </c>
      <c r="J3043" s="760" t="str">
        <f>PTCA!AK3026</f>
        <v/>
      </c>
      <c r="K3043" s="760">
        <f>PTCA!AL3026</f>
        <v>0</v>
      </c>
      <c r="L3043" s="62"/>
      <c r="M3043" s="607"/>
      <c r="N3043" s="62"/>
      <c r="O3043" s="63">
        <f>PTCA!AA4779</f>
        <v>0</v>
      </c>
      <c r="P3043" s="63">
        <f>PTCA!AF4779</f>
        <v>0</v>
      </c>
      <c r="Q3043" s="232" t="e">
        <f t="shared" si="95"/>
        <v>#DIV/0!</v>
      </c>
      <c r="R3043" s="544">
        <f>PTCA!AI4779</f>
        <v>0</v>
      </c>
      <c r="S3043" s="544">
        <f>PTCA!AJ3026</f>
        <v>0</v>
      </c>
      <c r="T3043" s="53"/>
      <c r="U3043" s="232" t="e">
        <f t="shared" si="96"/>
        <v>#DIV/0!</v>
      </c>
      <c r="V3043" s="272"/>
      <c r="X3043" s="255"/>
      <c r="Y3043" s="254"/>
    </row>
    <row r="3044" spans="1:25" ht="15">
      <c r="A3044" s="380" t="str">
        <f>PTCA!B3027</f>
        <v>-000</v>
      </c>
      <c r="B3044" s="380">
        <f>PTCA!D3027</f>
        <v>0</v>
      </c>
      <c r="C3044" s="380">
        <f>PTCA!J3027</f>
        <v>0</v>
      </c>
      <c r="D3044" s="380">
        <f>PTCA!K3027</f>
        <v>0</v>
      </c>
      <c r="E3044" s="380">
        <f>PTCA!H3027</f>
        <v>0</v>
      </c>
      <c r="F3044" s="380">
        <f>PTCA!Z3027</f>
        <v>0</v>
      </c>
      <c r="G3044" s="380">
        <f>PTCA!AD3027</f>
        <v>0</v>
      </c>
      <c r="H3044" s="62"/>
      <c r="I3044" s="760">
        <f>PTCA!C3027</f>
        <v>0</v>
      </c>
      <c r="J3044" s="760" t="str">
        <f>PTCA!AK3027</f>
        <v/>
      </c>
      <c r="K3044" s="760">
        <f>PTCA!AL3027</f>
        <v>0</v>
      </c>
      <c r="L3044" s="62"/>
      <c r="M3044" s="607"/>
      <c r="N3044" s="62"/>
      <c r="O3044" s="63">
        <f>PTCA!AA4780</f>
        <v>0</v>
      </c>
      <c r="P3044" s="63">
        <f>PTCA!AF4780</f>
        <v>0</v>
      </c>
      <c r="Q3044" s="232" t="e">
        <f t="shared" si="95"/>
        <v>#DIV/0!</v>
      </c>
      <c r="R3044" s="544">
        <f>PTCA!AI4780</f>
        <v>0</v>
      </c>
      <c r="S3044" s="544">
        <f>PTCA!AJ3027</f>
        <v>0</v>
      </c>
      <c r="T3044" s="53"/>
      <c r="U3044" s="232" t="e">
        <f t="shared" si="96"/>
        <v>#DIV/0!</v>
      </c>
      <c r="V3044" s="272"/>
      <c r="X3044" s="255"/>
      <c r="Y3044" s="254"/>
    </row>
    <row r="3045" spans="1:25" ht="15">
      <c r="A3045" s="380" t="str">
        <f>PTCA!B3028</f>
        <v>-000</v>
      </c>
      <c r="B3045" s="380">
        <f>PTCA!D3028</f>
        <v>0</v>
      </c>
      <c r="C3045" s="380">
        <f>PTCA!J3028</f>
        <v>0</v>
      </c>
      <c r="D3045" s="380">
        <f>PTCA!K3028</f>
        <v>0</v>
      </c>
      <c r="E3045" s="380">
        <f>PTCA!H3028</f>
        <v>0</v>
      </c>
      <c r="F3045" s="380">
        <f>PTCA!Z3028</f>
        <v>0</v>
      </c>
      <c r="G3045" s="380">
        <f>PTCA!AD3028</f>
        <v>0</v>
      </c>
      <c r="H3045" s="62"/>
      <c r="I3045" s="760">
        <f>PTCA!C3028</f>
        <v>0</v>
      </c>
      <c r="J3045" s="760" t="str">
        <f>PTCA!AK3028</f>
        <v/>
      </c>
      <c r="K3045" s="760">
        <f>PTCA!AL3028</f>
        <v>0</v>
      </c>
      <c r="L3045" s="62"/>
      <c r="M3045" s="607"/>
      <c r="N3045" s="62"/>
      <c r="O3045" s="63">
        <f>PTCA!AA4781</f>
        <v>0</v>
      </c>
      <c r="P3045" s="63">
        <f>PTCA!AF4781</f>
        <v>0</v>
      </c>
      <c r="Q3045" s="232" t="e">
        <f t="shared" si="95"/>
        <v>#DIV/0!</v>
      </c>
      <c r="R3045" s="544">
        <f>PTCA!AI4781</f>
        <v>0</v>
      </c>
      <c r="S3045" s="544">
        <f>PTCA!AJ3028</f>
        <v>0</v>
      </c>
      <c r="T3045" s="53"/>
      <c r="U3045" s="232" t="e">
        <f t="shared" si="96"/>
        <v>#DIV/0!</v>
      </c>
      <c r="V3045" s="272"/>
      <c r="X3045" s="255"/>
      <c r="Y3045" s="254"/>
    </row>
    <row r="3046" spans="1:25" ht="15">
      <c r="A3046" s="380" t="str">
        <f>PTCA!B3029</f>
        <v>-000</v>
      </c>
      <c r="B3046" s="380">
        <f>PTCA!D3029</f>
        <v>0</v>
      </c>
      <c r="C3046" s="380">
        <f>PTCA!J3029</f>
        <v>0</v>
      </c>
      <c r="D3046" s="380">
        <f>PTCA!K3029</f>
        <v>0</v>
      </c>
      <c r="E3046" s="380">
        <f>PTCA!H3029</f>
        <v>0</v>
      </c>
      <c r="F3046" s="380">
        <f>PTCA!Z3029</f>
        <v>0</v>
      </c>
      <c r="G3046" s="380">
        <f>PTCA!AD3029</f>
        <v>0</v>
      </c>
      <c r="H3046" s="62"/>
      <c r="I3046" s="760">
        <f>PTCA!C3029</f>
        <v>0</v>
      </c>
      <c r="J3046" s="760" t="str">
        <f>PTCA!AK3029</f>
        <v/>
      </c>
      <c r="K3046" s="760">
        <f>PTCA!AL3029</f>
        <v>0</v>
      </c>
      <c r="L3046" s="62"/>
      <c r="M3046" s="607"/>
      <c r="N3046" s="62"/>
      <c r="O3046" s="63">
        <f>PTCA!AA4782</f>
        <v>0</v>
      </c>
      <c r="P3046" s="63">
        <f>PTCA!AF4782</f>
        <v>0</v>
      </c>
      <c r="Q3046" s="232" t="e">
        <f t="shared" si="95"/>
        <v>#DIV/0!</v>
      </c>
      <c r="R3046" s="544">
        <f>PTCA!AI4782</f>
        <v>0</v>
      </c>
      <c r="S3046" s="544">
        <f>PTCA!AJ3029</f>
        <v>0</v>
      </c>
      <c r="T3046" s="53"/>
      <c r="U3046" s="232" t="e">
        <f t="shared" si="96"/>
        <v>#DIV/0!</v>
      </c>
      <c r="V3046" s="272"/>
      <c r="X3046" s="255"/>
      <c r="Y3046" s="254"/>
    </row>
    <row r="3047" spans="1:25" ht="15">
      <c r="A3047" s="380" t="str">
        <f>PTCA!B3030</f>
        <v>-000</v>
      </c>
      <c r="B3047" s="380">
        <f>PTCA!D3030</f>
        <v>0</v>
      </c>
      <c r="C3047" s="380">
        <f>PTCA!J3030</f>
        <v>0</v>
      </c>
      <c r="D3047" s="380">
        <f>PTCA!K3030</f>
        <v>0</v>
      </c>
      <c r="E3047" s="380">
        <f>PTCA!H3030</f>
        <v>0</v>
      </c>
      <c r="F3047" s="380">
        <f>PTCA!Z3030</f>
        <v>0</v>
      </c>
      <c r="G3047" s="380">
        <f>PTCA!AD3030</f>
        <v>0</v>
      </c>
      <c r="H3047" s="62"/>
      <c r="I3047" s="760">
        <f>PTCA!C3030</f>
        <v>0</v>
      </c>
      <c r="J3047" s="760" t="str">
        <f>PTCA!AK3030</f>
        <v/>
      </c>
      <c r="K3047" s="760">
        <f>PTCA!AL3030</f>
        <v>0</v>
      </c>
      <c r="L3047" s="62"/>
      <c r="M3047" s="607"/>
      <c r="N3047" s="62"/>
      <c r="O3047" s="63">
        <f>PTCA!AA4783</f>
        <v>0</v>
      </c>
      <c r="P3047" s="63">
        <f>PTCA!AF4783</f>
        <v>0</v>
      </c>
      <c r="Q3047" s="232" t="e">
        <f t="shared" si="95"/>
        <v>#DIV/0!</v>
      </c>
      <c r="R3047" s="544">
        <f>PTCA!AI4783</f>
        <v>0</v>
      </c>
      <c r="S3047" s="544">
        <f>PTCA!AJ3030</f>
        <v>0</v>
      </c>
      <c r="T3047" s="53"/>
      <c r="U3047" s="232" t="e">
        <f t="shared" si="96"/>
        <v>#DIV/0!</v>
      </c>
      <c r="V3047" s="272"/>
      <c r="X3047" s="255"/>
      <c r="Y3047" s="254"/>
    </row>
    <row r="3048" spans="1:25" ht="15">
      <c r="A3048" s="380" t="str">
        <f>PTCA!B3031</f>
        <v>-000</v>
      </c>
      <c r="B3048" s="380">
        <f>PTCA!D3031</f>
        <v>0</v>
      </c>
      <c r="C3048" s="380">
        <f>PTCA!J3031</f>
        <v>0</v>
      </c>
      <c r="D3048" s="380">
        <f>PTCA!K3031</f>
        <v>0</v>
      </c>
      <c r="E3048" s="380">
        <f>PTCA!H3031</f>
        <v>0</v>
      </c>
      <c r="F3048" s="380">
        <f>PTCA!Z3031</f>
        <v>0</v>
      </c>
      <c r="G3048" s="380">
        <f>PTCA!AD3031</f>
        <v>0</v>
      </c>
      <c r="H3048" s="62"/>
      <c r="I3048" s="760">
        <f>PTCA!C3031</f>
        <v>0</v>
      </c>
      <c r="J3048" s="760" t="str">
        <f>PTCA!AK3031</f>
        <v/>
      </c>
      <c r="K3048" s="760">
        <f>PTCA!AL3031</f>
        <v>0</v>
      </c>
      <c r="L3048" s="62"/>
      <c r="M3048" s="607"/>
      <c r="N3048" s="62"/>
      <c r="O3048" s="63">
        <f>PTCA!AA4784</f>
        <v>0</v>
      </c>
      <c r="P3048" s="63">
        <f>PTCA!AF4784</f>
        <v>0</v>
      </c>
      <c r="Q3048" s="232" t="e">
        <f t="shared" si="95"/>
        <v>#DIV/0!</v>
      </c>
      <c r="R3048" s="544">
        <f>PTCA!AI4784</f>
        <v>0</v>
      </c>
      <c r="S3048" s="544">
        <f>PTCA!AJ3031</f>
        <v>0</v>
      </c>
      <c r="T3048" s="53"/>
      <c r="U3048" s="232" t="e">
        <f t="shared" si="96"/>
        <v>#DIV/0!</v>
      </c>
      <c r="V3048" s="272"/>
      <c r="X3048" s="255"/>
      <c r="Y3048" s="254"/>
    </row>
    <row r="3049" spans="1:25" ht="15">
      <c r="A3049" s="380" t="str">
        <f>PTCA!B3032</f>
        <v>-000</v>
      </c>
      <c r="B3049" s="380">
        <f>PTCA!D3032</f>
        <v>0</v>
      </c>
      <c r="C3049" s="380">
        <f>PTCA!J3032</f>
        <v>0</v>
      </c>
      <c r="D3049" s="380">
        <f>PTCA!K3032</f>
        <v>0</v>
      </c>
      <c r="E3049" s="380">
        <f>PTCA!H3032</f>
        <v>0</v>
      </c>
      <c r="F3049" s="380">
        <f>PTCA!Z3032</f>
        <v>0</v>
      </c>
      <c r="G3049" s="380">
        <f>PTCA!AD3032</f>
        <v>0</v>
      </c>
      <c r="H3049" s="62"/>
      <c r="I3049" s="760">
        <f>PTCA!C3032</f>
        <v>0</v>
      </c>
      <c r="J3049" s="760" t="str">
        <f>PTCA!AK3032</f>
        <v/>
      </c>
      <c r="K3049" s="760">
        <f>PTCA!AL3032</f>
        <v>0</v>
      </c>
      <c r="L3049" s="62"/>
      <c r="M3049" s="607"/>
      <c r="N3049" s="62"/>
      <c r="O3049" s="63">
        <f>PTCA!AA4785</f>
        <v>0</v>
      </c>
      <c r="P3049" s="63">
        <f>PTCA!AF4785</f>
        <v>0</v>
      </c>
      <c r="Q3049" s="232" t="e">
        <f t="shared" si="95"/>
        <v>#DIV/0!</v>
      </c>
      <c r="R3049" s="544">
        <f>PTCA!AI4785</f>
        <v>0</v>
      </c>
      <c r="S3049" s="544">
        <f>PTCA!AJ3032</f>
        <v>0</v>
      </c>
      <c r="T3049" s="53"/>
      <c r="U3049" s="232" t="e">
        <f t="shared" si="96"/>
        <v>#DIV/0!</v>
      </c>
      <c r="V3049" s="272"/>
      <c r="X3049" s="255"/>
      <c r="Y3049" s="254"/>
    </row>
    <row r="3050" spans="1:25" ht="15">
      <c r="A3050" s="380" t="str">
        <f>PTCA!B3033</f>
        <v>-000</v>
      </c>
      <c r="B3050" s="380">
        <f>PTCA!D3033</f>
        <v>0</v>
      </c>
      <c r="C3050" s="380">
        <f>PTCA!J3033</f>
        <v>0</v>
      </c>
      <c r="D3050" s="380">
        <f>PTCA!K3033</f>
        <v>0</v>
      </c>
      <c r="E3050" s="380">
        <f>PTCA!H3033</f>
        <v>0</v>
      </c>
      <c r="F3050" s="380">
        <f>PTCA!Z3033</f>
        <v>0</v>
      </c>
      <c r="G3050" s="380">
        <f>PTCA!AD3033</f>
        <v>0</v>
      </c>
      <c r="H3050" s="62"/>
      <c r="I3050" s="760">
        <f>PTCA!C3033</f>
        <v>0</v>
      </c>
      <c r="J3050" s="760" t="str">
        <f>PTCA!AK3033</f>
        <v/>
      </c>
      <c r="K3050" s="760">
        <f>PTCA!AL3033</f>
        <v>0</v>
      </c>
      <c r="L3050" s="62"/>
      <c r="M3050" s="607"/>
      <c r="N3050" s="62"/>
      <c r="O3050" s="63">
        <f>PTCA!AA4786</f>
        <v>0</v>
      </c>
      <c r="P3050" s="63">
        <f>PTCA!AF4786</f>
        <v>0</v>
      </c>
      <c r="Q3050" s="232" t="e">
        <f t="shared" si="95"/>
        <v>#DIV/0!</v>
      </c>
      <c r="R3050" s="544">
        <f>PTCA!AI4786</f>
        <v>0</v>
      </c>
      <c r="S3050" s="544">
        <f>PTCA!AJ3033</f>
        <v>0</v>
      </c>
      <c r="T3050" s="53"/>
      <c r="U3050" s="232" t="e">
        <f t="shared" si="96"/>
        <v>#DIV/0!</v>
      </c>
      <c r="V3050" s="272"/>
      <c r="X3050" s="255"/>
      <c r="Y3050" s="254"/>
    </row>
    <row r="3051" spans="1:25" ht="15">
      <c r="A3051" s="380" t="str">
        <f>PTCA!B3034</f>
        <v>-000</v>
      </c>
      <c r="B3051" s="380">
        <f>PTCA!D3034</f>
        <v>0</v>
      </c>
      <c r="C3051" s="380">
        <f>PTCA!J3034</f>
        <v>0</v>
      </c>
      <c r="D3051" s="380">
        <f>PTCA!K3034</f>
        <v>0</v>
      </c>
      <c r="E3051" s="380">
        <f>PTCA!H3034</f>
        <v>0</v>
      </c>
      <c r="F3051" s="380">
        <f>PTCA!Z3034</f>
        <v>0</v>
      </c>
      <c r="G3051" s="380">
        <f>PTCA!AD3034</f>
        <v>0</v>
      </c>
      <c r="H3051" s="62"/>
      <c r="I3051" s="760">
        <f>PTCA!C3034</f>
        <v>0</v>
      </c>
      <c r="J3051" s="760" t="str">
        <f>PTCA!AK3034</f>
        <v/>
      </c>
      <c r="K3051" s="760">
        <f>PTCA!AL3034</f>
        <v>0</v>
      </c>
      <c r="L3051" s="62"/>
      <c r="M3051" s="607"/>
      <c r="N3051" s="62"/>
      <c r="O3051" s="63">
        <f>PTCA!AA4787</f>
        <v>0</v>
      </c>
      <c r="P3051" s="63">
        <f>PTCA!AF4787</f>
        <v>0</v>
      </c>
      <c r="Q3051" s="232" t="e">
        <f t="shared" si="95"/>
        <v>#DIV/0!</v>
      </c>
      <c r="R3051" s="544">
        <f>PTCA!AI4787</f>
        <v>0</v>
      </c>
      <c r="S3051" s="544">
        <f>PTCA!AJ3034</f>
        <v>0</v>
      </c>
      <c r="T3051" s="53"/>
      <c r="U3051" s="232" t="e">
        <f t="shared" si="96"/>
        <v>#DIV/0!</v>
      </c>
      <c r="V3051" s="272"/>
      <c r="X3051" s="255"/>
      <c r="Y3051" s="254"/>
    </row>
    <row r="3052" spans="1:25" ht="15">
      <c r="A3052" s="380" t="str">
        <f>PTCA!B3035</f>
        <v>-000</v>
      </c>
      <c r="B3052" s="380">
        <f>PTCA!D3035</f>
        <v>0</v>
      </c>
      <c r="C3052" s="380">
        <f>PTCA!J3035</f>
        <v>0</v>
      </c>
      <c r="D3052" s="380">
        <f>PTCA!K3035</f>
        <v>0</v>
      </c>
      <c r="E3052" s="380">
        <f>PTCA!H3035</f>
        <v>0</v>
      </c>
      <c r="F3052" s="380">
        <f>PTCA!Z3035</f>
        <v>0</v>
      </c>
      <c r="G3052" s="380">
        <f>PTCA!AD3035</f>
        <v>0</v>
      </c>
      <c r="H3052" s="62"/>
      <c r="I3052" s="760">
        <f>PTCA!C3035</f>
        <v>0</v>
      </c>
      <c r="J3052" s="760" t="str">
        <f>PTCA!AK3035</f>
        <v/>
      </c>
      <c r="K3052" s="760">
        <f>PTCA!AL3035</f>
        <v>0</v>
      </c>
      <c r="L3052" s="62"/>
      <c r="M3052" s="607"/>
      <c r="N3052" s="62"/>
      <c r="O3052" s="63">
        <f>PTCA!AA4788</f>
        <v>0</v>
      </c>
      <c r="P3052" s="63">
        <f>PTCA!AF4788</f>
        <v>0</v>
      </c>
      <c r="Q3052" s="232" t="e">
        <f t="shared" si="95"/>
        <v>#DIV/0!</v>
      </c>
      <c r="R3052" s="544">
        <f>PTCA!AI4788</f>
        <v>0</v>
      </c>
      <c r="S3052" s="544">
        <f>PTCA!AJ3035</f>
        <v>0</v>
      </c>
      <c r="T3052" s="53"/>
      <c r="U3052" s="232" t="e">
        <f t="shared" si="96"/>
        <v>#DIV/0!</v>
      </c>
      <c r="V3052" s="272"/>
      <c r="X3052" s="255"/>
      <c r="Y3052" s="254"/>
    </row>
    <row r="3053" spans="1:25" ht="15">
      <c r="A3053" s="380" t="str">
        <f>PTCA!B3036</f>
        <v>-000</v>
      </c>
      <c r="B3053" s="380">
        <f>PTCA!D3036</f>
        <v>0</v>
      </c>
      <c r="C3053" s="380">
        <f>PTCA!J3036</f>
        <v>0</v>
      </c>
      <c r="D3053" s="380">
        <f>PTCA!K3036</f>
        <v>0</v>
      </c>
      <c r="E3053" s="380">
        <f>PTCA!H3036</f>
        <v>0</v>
      </c>
      <c r="F3053" s="380">
        <f>PTCA!Z3036</f>
        <v>0</v>
      </c>
      <c r="G3053" s="380">
        <f>PTCA!AD3036</f>
        <v>0</v>
      </c>
      <c r="H3053" s="62"/>
      <c r="I3053" s="760">
        <f>PTCA!C3036</f>
        <v>0</v>
      </c>
      <c r="J3053" s="760" t="str">
        <f>PTCA!AK3036</f>
        <v/>
      </c>
      <c r="K3053" s="760">
        <f>PTCA!AL3036</f>
        <v>0</v>
      </c>
      <c r="L3053" s="62"/>
      <c r="M3053" s="607"/>
      <c r="N3053" s="62"/>
      <c r="O3053" s="63">
        <f>PTCA!AA4789</f>
        <v>0</v>
      </c>
      <c r="P3053" s="63">
        <f>PTCA!AF4789</f>
        <v>0</v>
      </c>
      <c r="Q3053" s="232" t="e">
        <f t="shared" si="95"/>
        <v>#DIV/0!</v>
      </c>
      <c r="R3053" s="544">
        <f>PTCA!AI4789</f>
        <v>0</v>
      </c>
      <c r="S3053" s="544">
        <f>PTCA!AJ3036</f>
        <v>0</v>
      </c>
      <c r="T3053" s="53"/>
      <c r="U3053" s="232" t="e">
        <f t="shared" si="96"/>
        <v>#DIV/0!</v>
      </c>
      <c r="V3053" s="272"/>
      <c r="X3053" s="255"/>
      <c r="Y3053" s="254"/>
    </row>
    <row r="3054" spans="1:25" ht="15">
      <c r="A3054" s="380" t="str">
        <f>PTCA!B3037</f>
        <v>-000</v>
      </c>
      <c r="B3054" s="380">
        <f>PTCA!D3037</f>
        <v>0</v>
      </c>
      <c r="C3054" s="380">
        <f>PTCA!J3037</f>
        <v>0</v>
      </c>
      <c r="D3054" s="380">
        <f>PTCA!K3037</f>
        <v>0</v>
      </c>
      <c r="E3054" s="380">
        <f>PTCA!H3037</f>
        <v>0</v>
      </c>
      <c r="F3054" s="380">
        <f>PTCA!Z3037</f>
        <v>0</v>
      </c>
      <c r="G3054" s="380">
        <f>PTCA!AD3037</f>
        <v>0</v>
      </c>
      <c r="H3054" s="62"/>
      <c r="I3054" s="760">
        <f>PTCA!C3037</f>
        <v>0</v>
      </c>
      <c r="J3054" s="760" t="str">
        <f>PTCA!AK3037</f>
        <v/>
      </c>
      <c r="K3054" s="760">
        <f>PTCA!AL3037</f>
        <v>0</v>
      </c>
      <c r="L3054" s="62"/>
      <c r="M3054" s="607"/>
      <c r="N3054" s="62"/>
      <c r="O3054" s="63">
        <f>PTCA!AA4790</f>
        <v>0</v>
      </c>
      <c r="P3054" s="63">
        <f>PTCA!AF4790</f>
        <v>0</v>
      </c>
      <c r="Q3054" s="232" t="e">
        <f t="shared" si="95"/>
        <v>#DIV/0!</v>
      </c>
      <c r="R3054" s="544">
        <f>PTCA!AI4790</f>
        <v>0</v>
      </c>
      <c r="S3054" s="544">
        <f>PTCA!AJ3037</f>
        <v>0</v>
      </c>
      <c r="T3054" s="53"/>
      <c r="U3054" s="232" t="e">
        <f t="shared" si="96"/>
        <v>#DIV/0!</v>
      </c>
      <c r="V3054" s="272"/>
      <c r="X3054" s="255"/>
      <c r="Y3054" s="254"/>
    </row>
    <row r="3055" spans="1:25" ht="15">
      <c r="A3055" s="380" t="str">
        <f>PTCA!B3038</f>
        <v>-000</v>
      </c>
      <c r="B3055" s="380">
        <f>PTCA!D3038</f>
        <v>0</v>
      </c>
      <c r="C3055" s="380">
        <f>PTCA!J3038</f>
        <v>0</v>
      </c>
      <c r="D3055" s="380">
        <f>PTCA!K3038</f>
        <v>0</v>
      </c>
      <c r="E3055" s="380">
        <f>PTCA!H3038</f>
        <v>0</v>
      </c>
      <c r="F3055" s="380">
        <f>PTCA!Z3038</f>
        <v>0</v>
      </c>
      <c r="G3055" s="380">
        <f>PTCA!AD3038</f>
        <v>0</v>
      </c>
      <c r="H3055" s="62"/>
      <c r="I3055" s="760">
        <f>PTCA!C3038</f>
        <v>0</v>
      </c>
      <c r="J3055" s="760" t="str">
        <f>PTCA!AK3038</f>
        <v/>
      </c>
      <c r="K3055" s="760">
        <f>PTCA!AL3038</f>
        <v>0</v>
      </c>
      <c r="L3055" s="62"/>
      <c r="M3055" s="607"/>
      <c r="N3055" s="62"/>
      <c r="O3055" s="63">
        <f>PTCA!AA4791</f>
        <v>0</v>
      </c>
      <c r="P3055" s="63">
        <f>PTCA!AF4791</f>
        <v>0</v>
      </c>
      <c r="Q3055" s="232" t="e">
        <f t="shared" si="95"/>
        <v>#DIV/0!</v>
      </c>
      <c r="R3055" s="544">
        <f>PTCA!AI4791</f>
        <v>0</v>
      </c>
      <c r="S3055" s="544">
        <f>PTCA!AJ3038</f>
        <v>0</v>
      </c>
      <c r="T3055" s="53"/>
      <c r="U3055" s="232" t="e">
        <f t="shared" si="96"/>
        <v>#DIV/0!</v>
      </c>
      <c r="V3055" s="272"/>
      <c r="X3055" s="255"/>
      <c r="Y3055" s="254"/>
    </row>
    <row r="3056" spans="1:25" ht="15">
      <c r="A3056" s="380" t="str">
        <f>PTCA!B3039</f>
        <v>-000</v>
      </c>
      <c r="B3056" s="380">
        <f>PTCA!D3039</f>
        <v>0</v>
      </c>
      <c r="C3056" s="380">
        <f>PTCA!J3039</f>
        <v>0</v>
      </c>
      <c r="D3056" s="380">
        <f>PTCA!K3039</f>
        <v>0</v>
      </c>
      <c r="E3056" s="380">
        <f>PTCA!H3039</f>
        <v>0</v>
      </c>
      <c r="F3056" s="380">
        <f>PTCA!Z3039</f>
        <v>0</v>
      </c>
      <c r="G3056" s="380">
        <f>PTCA!AD3039</f>
        <v>0</v>
      </c>
      <c r="H3056" s="62"/>
      <c r="I3056" s="760">
        <f>PTCA!C3039</f>
        <v>0</v>
      </c>
      <c r="J3056" s="760" t="str">
        <f>PTCA!AK3039</f>
        <v/>
      </c>
      <c r="K3056" s="760">
        <f>PTCA!AL3039</f>
        <v>0</v>
      </c>
      <c r="L3056" s="62"/>
      <c r="M3056" s="607"/>
      <c r="N3056" s="62"/>
      <c r="O3056" s="63">
        <f>PTCA!AA4792</f>
        <v>0</v>
      </c>
      <c r="P3056" s="63">
        <f>PTCA!AF4792</f>
        <v>0</v>
      </c>
      <c r="Q3056" s="232" t="e">
        <f t="shared" si="95"/>
        <v>#DIV/0!</v>
      </c>
      <c r="R3056" s="544">
        <f>PTCA!AI4792</f>
        <v>0</v>
      </c>
      <c r="S3056" s="544">
        <f>PTCA!AJ3039</f>
        <v>0</v>
      </c>
      <c r="T3056" s="53"/>
      <c r="U3056" s="232" t="e">
        <f t="shared" si="96"/>
        <v>#DIV/0!</v>
      </c>
      <c r="V3056" s="272"/>
      <c r="X3056" s="255"/>
      <c r="Y3056" s="254"/>
    </row>
    <row r="3057" spans="1:25" ht="15">
      <c r="A3057" s="380" t="str">
        <f>PTCA!B3040</f>
        <v>-000</v>
      </c>
      <c r="B3057" s="380">
        <f>PTCA!D3040</f>
        <v>0</v>
      </c>
      <c r="C3057" s="380">
        <f>PTCA!J3040</f>
        <v>0</v>
      </c>
      <c r="D3057" s="380">
        <f>PTCA!K3040</f>
        <v>0</v>
      </c>
      <c r="E3057" s="380">
        <f>PTCA!H3040</f>
        <v>0</v>
      </c>
      <c r="F3057" s="380">
        <f>PTCA!Z3040</f>
        <v>0</v>
      </c>
      <c r="G3057" s="380">
        <f>PTCA!AD3040</f>
        <v>0</v>
      </c>
      <c r="H3057" s="62"/>
      <c r="I3057" s="760">
        <f>PTCA!C3040</f>
        <v>0</v>
      </c>
      <c r="J3057" s="760" t="str">
        <f>PTCA!AK3040</f>
        <v/>
      </c>
      <c r="K3057" s="760">
        <f>PTCA!AL3040</f>
        <v>0</v>
      </c>
      <c r="L3057" s="62"/>
      <c r="M3057" s="607"/>
      <c r="N3057" s="62"/>
      <c r="O3057" s="63">
        <f>PTCA!AA4793</f>
        <v>0</v>
      </c>
      <c r="P3057" s="63">
        <f>PTCA!AF4793</f>
        <v>0</v>
      </c>
      <c r="Q3057" s="232" t="e">
        <f t="shared" si="95"/>
        <v>#DIV/0!</v>
      </c>
      <c r="R3057" s="544">
        <f>PTCA!AI4793</f>
        <v>0</v>
      </c>
      <c r="S3057" s="544">
        <f>PTCA!AJ3040</f>
        <v>0</v>
      </c>
      <c r="T3057" s="53"/>
      <c r="U3057" s="232" t="e">
        <f t="shared" si="96"/>
        <v>#DIV/0!</v>
      </c>
      <c r="V3057" s="272"/>
      <c r="X3057" s="255"/>
      <c r="Y3057" s="254"/>
    </row>
    <row r="3058" spans="1:25" ht="15">
      <c r="A3058" s="380" t="str">
        <f>PTCA!B3041</f>
        <v>-000</v>
      </c>
      <c r="B3058" s="380">
        <f>PTCA!D3041</f>
        <v>0</v>
      </c>
      <c r="C3058" s="380">
        <f>PTCA!J3041</f>
        <v>0</v>
      </c>
      <c r="D3058" s="380">
        <f>PTCA!K3041</f>
        <v>0</v>
      </c>
      <c r="E3058" s="380">
        <f>PTCA!H3041</f>
        <v>0</v>
      </c>
      <c r="F3058" s="380">
        <f>PTCA!Z3041</f>
        <v>0</v>
      </c>
      <c r="G3058" s="380">
        <f>PTCA!AD3041</f>
        <v>0</v>
      </c>
      <c r="H3058" s="62"/>
      <c r="I3058" s="760">
        <f>PTCA!C3041</f>
        <v>0</v>
      </c>
      <c r="J3058" s="760" t="str">
        <f>PTCA!AK3041</f>
        <v/>
      </c>
      <c r="K3058" s="760">
        <f>PTCA!AL3041</f>
        <v>0</v>
      </c>
      <c r="L3058" s="62"/>
      <c r="M3058" s="607"/>
      <c r="N3058" s="62"/>
      <c r="O3058" s="63">
        <f>PTCA!AA4794</f>
        <v>0</v>
      </c>
      <c r="P3058" s="63">
        <f>PTCA!AF4794</f>
        <v>0</v>
      </c>
      <c r="Q3058" s="232" t="e">
        <f t="shared" si="95"/>
        <v>#DIV/0!</v>
      </c>
      <c r="R3058" s="544">
        <f>PTCA!AI4794</f>
        <v>0</v>
      </c>
      <c r="S3058" s="544">
        <f>PTCA!AJ3041</f>
        <v>0</v>
      </c>
      <c r="T3058" s="53"/>
      <c r="U3058" s="232" t="e">
        <f t="shared" si="96"/>
        <v>#DIV/0!</v>
      </c>
      <c r="V3058" s="272"/>
      <c r="X3058" s="255"/>
      <c r="Y3058" s="254"/>
    </row>
    <row r="3059" spans="1:25" ht="15">
      <c r="A3059" s="380" t="str">
        <f>PTCA!B3042</f>
        <v>-000</v>
      </c>
      <c r="B3059" s="380">
        <f>PTCA!D3042</f>
        <v>0</v>
      </c>
      <c r="C3059" s="380">
        <f>PTCA!J3042</f>
        <v>0</v>
      </c>
      <c r="D3059" s="380">
        <f>PTCA!K3042</f>
        <v>0</v>
      </c>
      <c r="E3059" s="380">
        <f>PTCA!H3042</f>
        <v>0</v>
      </c>
      <c r="F3059" s="380">
        <f>PTCA!Z3042</f>
        <v>0</v>
      </c>
      <c r="G3059" s="380">
        <f>PTCA!AD3042</f>
        <v>0</v>
      </c>
      <c r="H3059" s="62"/>
      <c r="I3059" s="760">
        <f>PTCA!C3042</f>
        <v>0</v>
      </c>
      <c r="J3059" s="760" t="str">
        <f>PTCA!AK3042</f>
        <v/>
      </c>
      <c r="K3059" s="760">
        <f>PTCA!AL3042</f>
        <v>0</v>
      </c>
      <c r="L3059" s="62"/>
      <c r="M3059" s="607"/>
      <c r="N3059" s="62"/>
      <c r="O3059" s="63">
        <f>PTCA!AA4795</f>
        <v>0</v>
      </c>
      <c r="P3059" s="63">
        <f>PTCA!AF4795</f>
        <v>0</v>
      </c>
      <c r="Q3059" s="232" t="e">
        <f t="shared" si="95"/>
        <v>#DIV/0!</v>
      </c>
      <c r="R3059" s="544">
        <f>PTCA!AI4795</f>
        <v>0</v>
      </c>
      <c r="S3059" s="544">
        <f>PTCA!AJ3042</f>
        <v>0</v>
      </c>
      <c r="T3059" s="53"/>
      <c r="U3059" s="232" t="e">
        <f t="shared" si="96"/>
        <v>#DIV/0!</v>
      </c>
      <c r="V3059" s="272"/>
      <c r="X3059" s="255"/>
      <c r="Y3059" s="254"/>
    </row>
    <row r="3060" spans="1:25" ht="15">
      <c r="A3060" s="380" t="str">
        <f>PTCA!B3043</f>
        <v>-000</v>
      </c>
      <c r="B3060" s="380">
        <f>PTCA!D3043</f>
        <v>0</v>
      </c>
      <c r="C3060" s="380">
        <f>PTCA!J3043</f>
        <v>0</v>
      </c>
      <c r="D3060" s="380">
        <f>PTCA!K3043</f>
        <v>0</v>
      </c>
      <c r="E3060" s="380">
        <f>PTCA!H3043</f>
        <v>0</v>
      </c>
      <c r="F3060" s="380">
        <f>PTCA!Z3043</f>
        <v>0</v>
      </c>
      <c r="G3060" s="380">
        <f>PTCA!AD3043</f>
        <v>0</v>
      </c>
      <c r="H3060" s="62"/>
      <c r="I3060" s="760">
        <f>PTCA!C3043</f>
        <v>0</v>
      </c>
      <c r="J3060" s="760" t="str">
        <f>PTCA!AK3043</f>
        <v/>
      </c>
      <c r="K3060" s="760">
        <f>PTCA!AL3043</f>
        <v>0</v>
      </c>
      <c r="L3060" s="62"/>
      <c r="M3060" s="607"/>
      <c r="N3060" s="62"/>
      <c r="O3060" s="63">
        <f>PTCA!AA4796</f>
        <v>0</v>
      </c>
      <c r="P3060" s="63">
        <f>PTCA!AF4796</f>
        <v>0</v>
      </c>
      <c r="Q3060" s="232" t="e">
        <f t="shared" si="95"/>
        <v>#DIV/0!</v>
      </c>
      <c r="R3060" s="544">
        <f>PTCA!AI4796</f>
        <v>0</v>
      </c>
      <c r="S3060" s="544">
        <f>PTCA!AJ3043</f>
        <v>0</v>
      </c>
      <c r="T3060" s="53"/>
      <c r="U3060" s="232" t="e">
        <f t="shared" si="96"/>
        <v>#DIV/0!</v>
      </c>
      <c r="V3060" s="272"/>
      <c r="X3060" s="255"/>
      <c r="Y3060" s="254"/>
    </row>
    <row r="3061" spans="1:25" ht="15">
      <c r="A3061" s="380" t="str">
        <f>PTCA!B3044</f>
        <v>-000</v>
      </c>
      <c r="B3061" s="380">
        <f>PTCA!D3044</f>
        <v>0</v>
      </c>
      <c r="C3061" s="380">
        <f>PTCA!J3044</f>
        <v>0</v>
      </c>
      <c r="D3061" s="380">
        <f>PTCA!K3044</f>
        <v>0</v>
      </c>
      <c r="E3061" s="380">
        <f>PTCA!H3044</f>
        <v>0</v>
      </c>
      <c r="F3061" s="380">
        <f>PTCA!Z3044</f>
        <v>0</v>
      </c>
      <c r="G3061" s="380">
        <f>PTCA!AD3044</f>
        <v>0</v>
      </c>
      <c r="H3061" s="62"/>
      <c r="I3061" s="760">
        <f>PTCA!C3044</f>
        <v>0</v>
      </c>
      <c r="J3061" s="760" t="str">
        <f>PTCA!AK3044</f>
        <v/>
      </c>
      <c r="K3061" s="760">
        <f>PTCA!AL3044</f>
        <v>0</v>
      </c>
      <c r="L3061" s="62"/>
      <c r="M3061" s="607"/>
      <c r="N3061" s="62"/>
      <c r="O3061" s="63">
        <f>PTCA!AA4797</f>
        <v>0</v>
      </c>
      <c r="P3061" s="63">
        <f>PTCA!AF4797</f>
        <v>0</v>
      </c>
      <c r="Q3061" s="232" t="e">
        <f t="shared" si="95"/>
        <v>#DIV/0!</v>
      </c>
      <c r="R3061" s="544">
        <f>PTCA!AI4797</f>
        <v>0</v>
      </c>
      <c r="S3061" s="544">
        <f>PTCA!AJ3044</f>
        <v>0</v>
      </c>
      <c r="T3061" s="53"/>
      <c r="U3061" s="232" t="e">
        <f t="shared" si="96"/>
        <v>#DIV/0!</v>
      </c>
      <c r="V3061" s="272"/>
      <c r="X3061" s="255"/>
      <c r="Y3061" s="254"/>
    </row>
    <row r="3062" spans="1:25" ht="15">
      <c r="A3062" s="380" t="str">
        <f>PTCA!B3045</f>
        <v>-000</v>
      </c>
      <c r="B3062" s="380">
        <f>PTCA!D3045</f>
        <v>0</v>
      </c>
      <c r="C3062" s="380">
        <f>PTCA!J3045</f>
        <v>0</v>
      </c>
      <c r="D3062" s="380">
        <f>PTCA!K3045</f>
        <v>0</v>
      </c>
      <c r="E3062" s="380">
        <f>PTCA!H3045</f>
        <v>0</v>
      </c>
      <c r="F3062" s="380">
        <f>PTCA!Z3045</f>
        <v>0</v>
      </c>
      <c r="G3062" s="380">
        <f>PTCA!AD3045</f>
        <v>0</v>
      </c>
      <c r="H3062" s="62"/>
      <c r="I3062" s="760">
        <f>PTCA!C3045</f>
        <v>0</v>
      </c>
      <c r="J3062" s="760" t="str">
        <f>PTCA!AK3045</f>
        <v/>
      </c>
      <c r="K3062" s="760">
        <f>PTCA!AL3045</f>
        <v>0</v>
      </c>
      <c r="L3062" s="62"/>
      <c r="M3062" s="607"/>
      <c r="N3062" s="62"/>
      <c r="O3062" s="63">
        <f>PTCA!AA4798</f>
        <v>0</v>
      </c>
      <c r="P3062" s="63">
        <f>PTCA!AF4798</f>
        <v>0</v>
      </c>
      <c r="Q3062" s="232" t="e">
        <f t="shared" si="95"/>
        <v>#DIV/0!</v>
      </c>
      <c r="R3062" s="544">
        <f>PTCA!AI4798</f>
        <v>0</v>
      </c>
      <c r="S3062" s="544">
        <f>PTCA!AJ3045</f>
        <v>0</v>
      </c>
      <c r="T3062" s="53"/>
      <c r="U3062" s="232" t="e">
        <f t="shared" si="96"/>
        <v>#DIV/0!</v>
      </c>
      <c r="V3062" s="272"/>
      <c r="X3062" s="255"/>
      <c r="Y3062" s="254"/>
    </row>
    <row r="3063" spans="1:25" ht="15">
      <c r="A3063" s="380" t="str">
        <f>PTCA!B3046</f>
        <v>-000</v>
      </c>
      <c r="B3063" s="380">
        <f>PTCA!D3046</f>
        <v>0</v>
      </c>
      <c r="C3063" s="380">
        <f>PTCA!J3046</f>
        <v>0</v>
      </c>
      <c r="D3063" s="380">
        <f>PTCA!K3046</f>
        <v>0</v>
      </c>
      <c r="E3063" s="380">
        <f>PTCA!H3046</f>
        <v>0</v>
      </c>
      <c r="F3063" s="380">
        <f>PTCA!Z3046</f>
        <v>0</v>
      </c>
      <c r="G3063" s="380">
        <f>PTCA!AD3046</f>
        <v>0</v>
      </c>
      <c r="H3063" s="62"/>
      <c r="I3063" s="760">
        <f>PTCA!C3046</f>
        <v>0</v>
      </c>
      <c r="J3063" s="760" t="str">
        <f>PTCA!AK3046</f>
        <v/>
      </c>
      <c r="K3063" s="760">
        <f>PTCA!AL3046</f>
        <v>0</v>
      </c>
      <c r="L3063" s="62"/>
      <c r="M3063" s="607"/>
      <c r="N3063" s="62"/>
      <c r="O3063" s="63">
        <f>PTCA!AA4799</f>
        <v>0</v>
      </c>
      <c r="P3063" s="63">
        <f>PTCA!AF4799</f>
        <v>0</v>
      </c>
      <c r="Q3063" s="232" t="e">
        <f t="shared" si="95"/>
        <v>#DIV/0!</v>
      </c>
      <c r="R3063" s="544">
        <f>PTCA!AI4799</f>
        <v>0</v>
      </c>
      <c r="S3063" s="544">
        <f>PTCA!AJ3046</f>
        <v>0</v>
      </c>
      <c r="T3063" s="53"/>
      <c r="U3063" s="232" t="e">
        <f t="shared" si="96"/>
        <v>#DIV/0!</v>
      </c>
      <c r="V3063" s="272"/>
      <c r="X3063" s="255"/>
      <c r="Y3063" s="254"/>
    </row>
    <row r="3064" spans="1:25" ht="15">
      <c r="A3064" s="380" t="str">
        <f>PTCA!B3047</f>
        <v>-000</v>
      </c>
      <c r="B3064" s="380">
        <f>PTCA!D3047</f>
        <v>0</v>
      </c>
      <c r="C3064" s="380">
        <f>PTCA!J3047</f>
        <v>0</v>
      </c>
      <c r="D3064" s="380">
        <f>PTCA!K3047</f>
        <v>0</v>
      </c>
      <c r="E3064" s="380">
        <f>PTCA!H3047</f>
        <v>0</v>
      </c>
      <c r="F3064" s="380">
        <f>PTCA!Z3047</f>
        <v>0</v>
      </c>
      <c r="G3064" s="380">
        <f>PTCA!AD3047</f>
        <v>0</v>
      </c>
      <c r="H3064" s="62"/>
      <c r="I3064" s="760">
        <f>PTCA!C3047</f>
        <v>0</v>
      </c>
      <c r="J3064" s="760" t="str">
        <f>PTCA!AK3047</f>
        <v/>
      </c>
      <c r="K3064" s="760">
        <f>PTCA!AL3047</f>
        <v>0</v>
      </c>
      <c r="L3064" s="62"/>
      <c r="M3064" s="607"/>
      <c r="N3064" s="62"/>
      <c r="O3064" s="63">
        <f>PTCA!AA4800</f>
        <v>0</v>
      </c>
      <c r="P3064" s="63">
        <f>PTCA!AF4800</f>
        <v>0</v>
      </c>
      <c r="Q3064" s="232" t="e">
        <f t="shared" si="95"/>
        <v>#DIV/0!</v>
      </c>
      <c r="R3064" s="544">
        <f>PTCA!AI4800</f>
        <v>0</v>
      </c>
      <c r="S3064" s="544">
        <f>PTCA!AJ3047</f>
        <v>0</v>
      </c>
      <c r="T3064" s="53"/>
      <c r="U3064" s="232" t="e">
        <f t="shared" si="96"/>
        <v>#DIV/0!</v>
      </c>
      <c r="V3064" s="272"/>
      <c r="X3064" s="255"/>
      <c r="Y3064" s="254"/>
    </row>
    <row r="3065" spans="1:25" ht="15">
      <c r="A3065" s="380" t="str">
        <f>PTCA!B3048</f>
        <v>-000</v>
      </c>
      <c r="B3065" s="380">
        <f>PTCA!D3048</f>
        <v>0</v>
      </c>
      <c r="C3065" s="380">
        <f>PTCA!J3048</f>
        <v>0</v>
      </c>
      <c r="D3065" s="380">
        <f>PTCA!K3048</f>
        <v>0</v>
      </c>
      <c r="E3065" s="380">
        <f>PTCA!H3048</f>
        <v>0</v>
      </c>
      <c r="F3065" s="380">
        <f>PTCA!Z3048</f>
        <v>0</v>
      </c>
      <c r="G3065" s="380">
        <f>PTCA!AD3048</f>
        <v>0</v>
      </c>
      <c r="H3065" s="62"/>
      <c r="I3065" s="760">
        <f>PTCA!C3048</f>
        <v>0</v>
      </c>
      <c r="J3065" s="760" t="str">
        <f>PTCA!AK3048</f>
        <v/>
      </c>
      <c r="K3065" s="760">
        <f>PTCA!AL3048</f>
        <v>0</v>
      </c>
      <c r="L3065" s="62"/>
      <c r="M3065" s="607"/>
      <c r="N3065" s="62"/>
      <c r="O3065" s="63">
        <f>PTCA!AA4801</f>
        <v>0</v>
      </c>
      <c r="P3065" s="63">
        <f>PTCA!AF4801</f>
        <v>0</v>
      </c>
      <c r="Q3065" s="232" t="e">
        <f t="shared" si="95"/>
        <v>#DIV/0!</v>
      </c>
      <c r="R3065" s="544">
        <f>PTCA!AI4801</f>
        <v>0</v>
      </c>
      <c r="S3065" s="544">
        <f>PTCA!AJ3048</f>
        <v>0</v>
      </c>
      <c r="T3065" s="53"/>
      <c r="U3065" s="232" t="e">
        <f t="shared" si="96"/>
        <v>#DIV/0!</v>
      </c>
      <c r="V3065" s="272"/>
      <c r="X3065" s="255"/>
      <c r="Y3065" s="254"/>
    </row>
    <row r="3066" spans="1:25" ht="15">
      <c r="A3066" s="380" t="str">
        <f>PTCA!B3049</f>
        <v>-000</v>
      </c>
      <c r="B3066" s="380">
        <f>PTCA!D3049</f>
        <v>0</v>
      </c>
      <c r="C3066" s="380">
        <f>PTCA!J3049</f>
        <v>0</v>
      </c>
      <c r="D3066" s="380">
        <f>PTCA!K3049</f>
        <v>0</v>
      </c>
      <c r="E3066" s="380">
        <f>PTCA!H3049</f>
        <v>0</v>
      </c>
      <c r="F3066" s="380">
        <f>PTCA!Z3049</f>
        <v>0</v>
      </c>
      <c r="G3066" s="380">
        <f>PTCA!AD3049</f>
        <v>0</v>
      </c>
      <c r="H3066" s="62"/>
      <c r="I3066" s="760">
        <f>PTCA!C3049</f>
        <v>0</v>
      </c>
      <c r="J3066" s="760" t="str">
        <f>PTCA!AK3049</f>
        <v/>
      </c>
      <c r="K3066" s="760">
        <f>PTCA!AL3049</f>
        <v>0</v>
      </c>
      <c r="L3066" s="62"/>
      <c r="M3066" s="607"/>
      <c r="N3066" s="62"/>
      <c r="O3066" s="63">
        <f>PTCA!AA4802</f>
        <v>0</v>
      </c>
      <c r="P3066" s="63">
        <f>PTCA!AF4802</f>
        <v>0</v>
      </c>
      <c r="Q3066" s="232" t="e">
        <f t="shared" si="95"/>
        <v>#DIV/0!</v>
      </c>
      <c r="R3066" s="544">
        <f>PTCA!AI4802</f>
        <v>0</v>
      </c>
      <c r="S3066" s="544">
        <f>PTCA!AJ3049</f>
        <v>0</v>
      </c>
      <c r="T3066" s="53"/>
      <c r="U3066" s="232" t="e">
        <f t="shared" si="96"/>
        <v>#DIV/0!</v>
      </c>
      <c r="V3066" s="272"/>
      <c r="X3066" s="255"/>
      <c r="Y3066" s="254"/>
    </row>
    <row r="3067" spans="1:25" ht="15">
      <c r="A3067" s="380" t="str">
        <f>PTCA!B3050</f>
        <v>-000</v>
      </c>
      <c r="B3067" s="380">
        <f>PTCA!D3050</f>
        <v>0</v>
      </c>
      <c r="C3067" s="380">
        <f>PTCA!J3050</f>
        <v>0</v>
      </c>
      <c r="D3067" s="380">
        <f>PTCA!K3050</f>
        <v>0</v>
      </c>
      <c r="E3067" s="380">
        <f>PTCA!H3050</f>
        <v>0</v>
      </c>
      <c r="F3067" s="380">
        <f>PTCA!Z3050</f>
        <v>0</v>
      </c>
      <c r="G3067" s="380">
        <f>PTCA!AD3050</f>
        <v>0</v>
      </c>
      <c r="H3067" s="62"/>
      <c r="I3067" s="760">
        <f>PTCA!C3050</f>
        <v>0</v>
      </c>
      <c r="J3067" s="760" t="str">
        <f>PTCA!AK3050</f>
        <v/>
      </c>
      <c r="K3067" s="760">
        <f>PTCA!AL3050</f>
        <v>0</v>
      </c>
      <c r="L3067" s="62"/>
      <c r="M3067" s="607"/>
      <c r="N3067" s="62"/>
      <c r="O3067" s="63">
        <f>PTCA!AA4803</f>
        <v>0</v>
      </c>
      <c r="P3067" s="63">
        <f>PTCA!AF4803</f>
        <v>0</v>
      </c>
      <c r="Q3067" s="232" t="e">
        <f t="shared" si="95"/>
        <v>#DIV/0!</v>
      </c>
      <c r="R3067" s="544">
        <f>PTCA!AI4803</f>
        <v>0</v>
      </c>
      <c r="S3067" s="544">
        <f>PTCA!AJ3050</f>
        <v>0</v>
      </c>
      <c r="T3067" s="53"/>
      <c r="U3067" s="232" t="e">
        <f t="shared" si="96"/>
        <v>#DIV/0!</v>
      </c>
      <c r="V3067" s="272"/>
      <c r="X3067" s="255"/>
      <c r="Y3067" s="254"/>
    </row>
    <row r="3068" spans="1:25" ht="15">
      <c r="A3068" s="380" t="str">
        <f>PTCA!B3051</f>
        <v>-000</v>
      </c>
      <c r="B3068" s="380">
        <f>PTCA!D3051</f>
        <v>0</v>
      </c>
      <c r="C3068" s="380">
        <f>PTCA!J3051</f>
        <v>0</v>
      </c>
      <c r="D3068" s="380">
        <f>PTCA!K3051</f>
        <v>0</v>
      </c>
      <c r="E3068" s="380">
        <f>PTCA!H3051</f>
        <v>0</v>
      </c>
      <c r="F3068" s="380">
        <f>PTCA!Z3051</f>
        <v>0</v>
      </c>
      <c r="G3068" s="380">
        <f>PTCA!AD3051</f>
        <v>0</v>
      </c>
      <c r="H3068" s="62"/>
      <c r="I3068" s="760">
        <f>PTCA!C3051</f>
        <v>0</v>
      </c>
      <c r="J3068" s="760" t="str">
        <f>PTCA!AK3051</f>
        <v/>
      </c>
      <c r="K3068" s="760">
        <f>PTCA!AL3051</f>
        <v>0</v>
      </c>
      <c r="L3068" s="62"/>
      <c r="M3068" s="607"/>
      <c r="N3068" s="62"/>
      <c r="O3068" s="63">
        <f>PTCA!AA4804</f>
        <v>0</v>
      </c>
      <c r="P3068" s="63">
        <f>PTCA!AF4804</f>
        <v>0</v>
      </c>
      <c r="Q3068" s="232" t="e">
        <f t="shared" si="95"/>
        <v>#DIV/0!</v>
      </c>
      <c r="R3068" s="544">
        <f>PTCA!AI4804</f>
        <v>0</v>
      </c>
      <c r="S3068" s="544">
        <f>PTCA!AJ3051</f>
        <v>0</v>
      </c>
      <c r="T3068" s="53"/>
      <c r="U3068" s="232" t="e">
        <f t="shared" si="96"/>
        <v>#DIV/0!</v>
      </c>
      <c r="V3068" s="272"/>
      <c r="X3068" s="255"/>
      <c r="Y3068" s="254"/>
    </row>
    <row r="3069" spans="1:25" ht="15">
      <c r="A3069" s="380" t="str">
        <f>PTCA!B3052</f>
        <v>-000</v>
      </c>
      <c r="B3069" s="380">
        <f>PTCA!D3052</f>
        <v>0</v>
      </c>
      <c r="C3069" s="380">
        <f>PTCA!J3052</f>
        <v>0</v>
      </c>
      <c r="D3069" s="380">
        <f>PTCA!K3052</f>
        <v>0</v>
      </c>
      <c r="E3069" s="380">
        <f>PTCA!H3052</f>
        <v>0</v>
      </c>
      <c r="F3069" s="380">
        <f>PTCA!Z3052</f>
        <v>0</v>
      </c>
      <c r="G3069" s="380">
        <f>PTCA!AD3052</f>
        <v>0</v>
      </c>
      <c r="H3069" s="62"/>
      <c r="I3069" s="760">
        <f>PTCA!C3052</f>
        <v>0</v>
      </c>
      <c r="J3069" s="760" t="str">
        <f>PTCA!AK3052</f>
        <v/>
      </c>
      <c r="K3069" s="760">
        <f>PTCA!AL3052</f>
        <v>0</v>
      </c>
      <c r="L3069" s="62"/>
      <c r="M3069" s="607"/>
      <c r="N3069" s="62"/>
      <c r="O3069" s="63">
        <f>PTCA!AA4805</f>
        <v>0</v>
      </c>
      <c r="P3069" s="63">
        <f>PTCA!AF4805</f>
        <v>0</v>
      </c>
      <c r="Q3069" s="232" t="e">
        <f t="shared" si="95"/>
        <v>#DIV/0!</v>
      </c>
      <c r="R3069" s="544">
        <f>PTCA!AI4805</f>
        <v>0</v>
      </c>
      <c r="S3069" s="544">
        <f>PTCA!AJ3052</f>
        <v>0</v>
      </c>
      <c r="T3069" s="53"/>
      <c r="U3069" s="232" t="e">
        <f t="shared" si="96"/>
        <v>#DIV/0!</v>
      </c>
      <c r="V3069" s="272"/>
      <c r="X3069" s="255"/>
      <c r="Y3069" s="254"/>
    </row>
    <row r="3070" spans="1:25" ht="15">
      <c r="A3070" s="380" t="str">
        <f>PTCA!B3053</f>
        <v>-000</v>
      </c>
      <c r="B3070" s="380">
        <f>PTCA!D3053</f>
        <v>0</v>
      </c>
      <c r="C3070" s="380">
        <f>PTCA!J3053</f>
        <v>0</v>
      </c>
      <c r="D3070" s="380">
        <f>PTCA!K3053</f>
        <v>0</v>
      </c>
      <c r="E3070" s="380">
        <f>PTCA!H3053</f>
        <v>0</v>
      </c>
      <c r="F3070" s="380">
        <f>PTCA!Z3053</f>
        <v>0</v>
      </c>
      <c r="G3070" s="380">
        <f>PTCA!AD3053</f>
        <v>0</v>
      </c>
      <c r="H3070" s="62"/>
      <c r="I3070" s="760">
        <f>PTCA!C3053</f>
        <v>0</v>
      </c>
      <c r="J3070" s="760" t="str">
        <f>PTCA!AK3053</f>
        <v/>
      </c>
      <c r="K3070" s="760">
        <f>PTCA!AL3053</f>
        <v>0</v>
      </c>
      <c r="L3070" s="62"/>
      <c r="M3070" s="607"/>
      <c r="N3070" s="62"/>
      <c r="O3070" s="63">
        <f>PTCA!AA4806</f>
        <v>0</v>
      </c>
      <c r="P3070" s="63">
        <f>PTCA!AF4806</f>
        <v>0</v>
      </c>
      <c r="Q3070" s="232" t="e">
        <f t="shared" si="95"/>
        <v>#DIV/0!</v>
      </c>
      <c r="R3070" s="544">
        <f>PTCA!AI4806</f>
        <v>0</v>
      </c>
      <c r="S3070" s="544">
        <f>PTCA!AJ3053</f>
        <v>0</v>
      </c>
      <c r="T3070" s="53"/>
      <c r="U3070" s="232" t="e">
        <f t="shared" si="96"/>
        <v>#DIV/0!</v>
      </c>
      <c r="V3070" s="272"/>
      <c r="X3070" s="255"/>
      <c r="Y3070" s="254"/>
    </row>
    <row r="3071" spans="1:25" ht="15">
      <c r="A3071" s="380" t="str">
        <f>PTCA!B3054</f>
        <v>-000</v>
      </c>
      <c r="B3071" s="380">
        <f>PTCA!D3054</f>
        <v>0</v>
      </c>
      <c r="C3071" s="380">
        <f>PTCA!J3054</f>
        <v>0</v>
      </c>
      <c r="D3071" s="380">
        <f>PTCA!K3054</f>
        <v>0</v>
      </c>
      <c r="E3071" s="380">
        <f>PTCA!H3054</f>
        <v>0</v>
      </c>
      <c r="F3071" s="380">
        <f>PTCA!Z3054</f>
        <v>0</v>
      </c>
      <c r="G3071" s="380">
        <f>PTCA!AD3054</f>
        <v>0</v>
      </c>
      <c r="H3071" s="62"/>
      <c r="I3071" s="760">
        <f>PTCA!C3054</f>
        <v>0</v>
      </c>
      <c r="J3071" s="760" t="str">
        <f>PTCA!AK3054</f>
        <v/>
      </c>
      <c r="K3071" s="760">
        <f>PTCA!AL3054</f>
        <v>0</v>
      </c>
      <c r="L3071" s="62"/>
      <c r="M3071" s="607"/>
      <c r="N3071" s="62"/>
      <c r="O3071" s="63">
        <f>PTCA!AA4807</f>
        <v>0</v>
      </c>
      <c r="P3071" s="63">
        <f>PTCA!AF4807</f>
        <v>0</v>
      </c>
      <c r="Q3071" s="232" t="e">
        <f t="shared" si="95"/>
        <v>#DIV/0!</v>
      </c>
      <c r="R3071" s="544">
        <f>PTCA!AI4807</f>
        <v>0</v>
      </c>
      <c r="S3071" s="544">
        <f>PTCA!AJ3054</f>
        <v>0</v>
      </c>
      <c r="T3071" s="53"/>
      <c r="U3071" s="232" t="e">
        <f t="shared" si="96"/>
        <v>#DIV/0!</v>
      </c>
      <c r="V3071" s="272"/>
      <c r="X3071" s="255"/>
      <c r="Y3071" s="254"/>
    </row>
    <row r="3072" spans="1:25" ht="15">
      <c r="A3072" s="380" t="str">
        <f>PTCA!B3055</f>
        <v>-000</v>
      </c>
      <c r="B3072" s="380">
        <f>PTCA!D3055</f>
        <v>0</v>
      </c>
      <c r="C3072" s="380">
        <f>PTCA!J3055</f>
        <v>0</v>
      </c>
      <c r="D3072" s="380">
        <f>PTCA!K3055</f>
        <v>0</v>
      </c>
      <c r="E3072" s="380">
        <f>PTCA!H3055</f>
        <v>0</v>
      </c>
      <c r="F3072" s="380">
        <f>PTCA!Z3055</f>
        <v>0</v>
      </c>
      <c r="G3072" s="380">
        <f>PTCA!AD3055</f>
        <v>0</v>
      </c>
      <c r="H3072" s="62"/>
      <c r="I3072" s="760">
        <f>PTCA!C3055</f>
        <v>0</v>
      </c>
      <c r="J3072" s="760" t="str">
        <f>PTCA!AK3055</f>
        <v/>
      </c>
      <c r="K3072" s="760">
        <f>PTCA!AL3055</f>
        <v>0</v>
      </c>
      <c r="L3072" s="62"/>
      <c r="M3072" s="607"/>
      <c r="N3072" s="62"/>
      <c r="O3072" s="63">
        <f>PTCA!AA4808</f>
        <v>0</v>
      </c>
      <c r="P3072" s="63">
        <f>PTCA!AF4808</f>
        <v>0</v>
      </c>
      <c r="Q3072" s="232" t="e">
        <f t="shared" si="95"/>
        <v>#DIV/0!</v>
      </c>
      <c r="R3072" s="544">
        <f>PTCA!AI4808</f>
        <v>0</v>
      </c>
      <c r="S3072" s="544">
        <f>PTCA!AJ3055</f>
        <v>0</v>
      </c>
      <c r="T3072" s="53"/>
      <c r="U3072" s="232" t="e">
        <f t="shared" si="96"/>
        <v>#DIV/0!</v>
      </c>
      <c r="V3072" s="272"/>
      <c r="X3072" s="255"/>
      <c r="Y3072" s="254"/>
    </row>
    <row r="3073" spans="1:25" ht="15">
      <c r="A3073" s="380" t="str">
        <f>PTCA!B3056</f>
        <v>-000</v>
      </c>
      <c r="B3073" s="380">
        <f>PTCA!D3056</f>
        <v>0</v>
      </c>
      <c r="C3073" s="380">
        <f>PTCA!J3056</f>
        <v>0</v>
      </c>
      <c r="D3073" s="380">
        <f>PTCA!K3056</f>
        <v>0</v>
      </c>
      <c r="E3073" s="380">
        <f>PTCA!H3056</f>
        <v>0</v>
      </c>
      <c r="F3073" s="380">
        <f>PTCA!Z3056</f>
        <v>0</v>
      </c>
      <c r="G3073" s="380">
        <f>PTCA!AD3056</f>
        <v>0</v>
      </c>
      <c r="H3073" s="62"/>
      <c r="I3073" s="760">
        <f>PTCA!C3056</f>
        <v>0</v>
      </c>
      <c r="J3073" s="760" t="str">
        <f>PTCA!AK3056</f>
        <v/>
      </c>
      <c r="K3073" s="760">
        <f>PTCA!AL3056</f>
        <v>0</v>
      </c>
      <c r="L3073" s="62"/>
      <c r="M3073" s="607"/>
      <c r="N3073" s="62"/>
      <c r="O3073" s="63">
        <f>PTCA!AA4809</f>
        <v>0</v>
      </c>
      <c r="P3073" s="63">
        <f>PTCA!AF4809</f>
        <v>0</v>
      </c>
      <c r="Q3073" s="232" t="e">
        <f t="shared" si="95"/>
        <v>#DIV/0!</v>
      </c>
      <c r="R3073" s="544">
        <f>PTCA!AI4809</f>
        <v>0</v>
      </c>
      <c r="S3073" s="544">
        <f>PTCA!AJ3056</f>
        <v>0</v>
      </c>
      <c r="T3073" s="53"/>
      <c r="U3073" s="232" t="e">
        <f t="shared" si="96"/>
        <v>#DIV/0!</v>
      </c>
      <c r="V3073" s="272"/>
      <c r="X3073" s="255"/>
      <c r="Y3073" s="254"/>
    </row>
    <row r="3074" spans="1:25" ht="15">
      <c r="A3074" s="380" t="str">
        <f>PTCA!B3057</f>
        <v>-000</v>
      </c>
      <c r="B3074" s="380">
        <f>PTCA!D3057</f>
        <v>0</v>
      </c>
      <c r="C3074" s="380">
        <f>PTCA!J3057</f>
        <v>0</v>
      </c>
      <c r="D3074" s="380">
        <f>PTCA!K3057</f>
        <v>0</v>
      </c>
      <c r="E3074" s="380">
        <f>PTCA!H3057</f>
        <v>0</v>
      </c>
      <c r="F3074" s="380">
        <f>PTCA!Z3057</f>
        <v>0</v>
      </c>
      <c r="G3074" s="380">
        <f>PTCA!AD3057</f>
        <v>0</v>
      </c>
      <c r="H3074" s="62"/>
      <c r="I3074" s="760">
        <f>PTCA!C3057</f>
        <v>0</v>
      </c>
      <c r="J3074" s="760" t="str">
        <f>PTCA!AK3057</f>
        <v/>
      </c>
      <c r="K3074" s="760">
        <f>PTCA!AL3057</f>
        <v>0</v>
      </c>
      <c r="L3074" s="62"/>
      <c r="M3074" s="607"/>
      <c r="N3074" s="62"/>
      <c r="O3074" s="63">
        <f>PTCA!AA4810</f>
        <v>0</v>
      </c>
      <c r="P3074" s="63">
        <f>PTCA!AF4810</f>
        <v>0</v>
      </c>
      <c r="Q3074" s="232" t="e">
        <f t="shared" si="95"/>
        <v>#DIV/0!</v>
      </c>
      <c r="R3074" s="544">
        <f>PTCA!AI4810</f>
        <v>0</v>
      </c>
      <c r="S3074" s="544">
        <f>PTCA!AJ3057</f>
        <v>0</v>
      </c>
      <c r="T3074" s="53"/>
      <c r="U3074" s="232" t="e">
        <f t="shared" si="96"/>
        <v>#DIV/0!</v>
      </c>
      <c r="V3074" s="272"/>
      <c r="X3074" s="255"/>
      <c r="Y3074" s="254"/>
    </row>
    <row r="3075" spans="1:25" ht="15">
      <c r="A3075" s="380" t="str">
        <f>PTCA!B3058</f>
        <v>-000</v>
      </c>
      <c r="B3075" s="380">
        <f>PTCA!D3058</f>
        <v>0</v>
      </c>
      <c r="C3075" s="380">
        <f>PTCA!J3058</f>
        <v>0</v>
      </c>
      <c r="D3075" s="380">
        <f>PTCA!K3058</f>
        <v>0</v>
      </c>
      <c r="E3075" s="380">
        <f>PTCA!H3058</f>
        <v>0</v>
      </c>
      <c r="F3075" s="380">
        <f>PTCA!Z3058</f>
        <v>0</v>
      </c>
      <c r="G3075" s="380">
        <f>PTCA!AD3058</f>
        <v>0</v>
      </c>
      <c r="H3075" s="62"/>
      <c r="I3075" s="760">
        <f>PTCA!C3058</f>
        <v>0</v>
      </c>
      <c r="J3075" s="760" t="str">
        <f>PTCA!AK3058</f>
        <v/>
      </c>
      <c r="K3075" s="760">
        <f>PTCA!AL3058</f>
        <v>0</v>
      </c>
      <c r="L3075" s="62"/>
      <c r="M3075" s="607"/>
      <c r="N3075" s="62"/>
      <c r="O3075" s="63">
        <f>PTCA!AA4811</f>
        <v>0</v>
      </c>
      <c r="P3075" s="63">
        <f>PTCA!AF4811</f>
        <v>0</v>
      </c>
      <c r="Q3075" s="232" t="e">
        <f t="shared" si="95"/>
        <v>#DIV/0!</v>
      </c>
      <c r="R3075" s="544">
        <f>PTCA!AI4811</f>
        <v>0</v>
      </c>
      <c r="S3075" s="544">
        <f>PTCA!AJ3058</f>
        <v>0</v>
      </c>
      <c r="T3075" s="53"/>
      <c r="U3075" s="232" t="e">
        <f t="shared" si="96"/>
        <v>#DIV/0!</v>
      </c>
      <c r="V3075" s="272"/>
      <c r="X3075" s="255"/>
      <c r="Y3075" s="254"/>
    </row>
    <row r="3076" spans="1:25" ht="15">
      <c r="A3076" s="380" t="str">
        <f>PTCA!B3059</f>
        <v>-000</v>
      </c>
      <c r="B3076" s="380">
        <f>PTCA!D3059</f>
        <v>0</v>
      </c>
      <c r="C3076" s="380">
        <f>PTCA!J3059</f>
        <v>0</v>
      </c>
      <c r="D3076" s="380">
        <f>PTCA!K3059</f>
        <v>0</v>
      </c>
      <c r="E3076" s="380">
        <f>PTCA!H3059</f>
        <v>0</v>
      </c>
      <c r="F3076" s="380">
        <f>PTCA!Z3059</f>
        <v>0</v>
      </c>
      <c r="G3076" s="380">
        <f>PTCA!AD3059</f>
        <v>0</v>
      </c>
      <c r="H3076" s="62"/>
      <c r="I3076" s="760">
        <f>PTCA!C3059</f>
        <v>0</v>
      </c>
      <c r="J3076" s="760" t="str">
        <f>PTCA!AK3059</f>
        <v/>
      </c>
      <c r="K3076" s="760">
        <f>PTCA!AL3059</f>
        <v>0</v>
      </c>
      <c r="L3076" s="62"/>
      <c r="M3076" s="607"/>
      <c r="N3076" s="62"/>
      <c r="O3076" s="63">
        <f>PTCA!AA4812</f>
        <v>0</v>
      </c>
      <c r="P3076" s="63">
        <f>PTCA!AF4812</f>
        <v>0</v>
      </c>
      <c r="Q3076" s="232" t="e">
        <f t="shared" si="95"/>
        <v>#DIV/0!</v>
      </c>
      <c r="R3076" s="544">
        <f>PTCA!AI4812</f>
        <v>0</v>
      </c>
      <c r="S3076" s="544">
        <f>PTCA!AJ3059</f>
        <v>0</v>
      </c>
      <c r="T3076" s="53"/>
      <c r="U3076" s="232" t="e">
        <f t="shared" si="96"/>
        <v>#DIV/0!</v>
      </c>
      <c r="V3076" s="272"/>
      <c r="X3076" s="255"/>
      <c r="Y3076" s="254"/>
    </row>
    <row r="3077" spans="1:25" ht="15">
      <c r="A3077" s="380" t="str">
        <f>PTCA!B3060</f>
        <v>-000</v>
      </c>
      <c r="B3077" s="380">
        <f>PTCA!D3060</f>
        <v>0</v>
      </c>
      <c r="C3077" s="380">
        <f>PTCA!J3060</f>
        <v>0</v>
      </c>
      <c r="D3077" s="380">
        <f>PTCA!K3060</f>
        <v>0</v>
      </c>
      <c r="E3077" s="380">
        <f>PTCA!H3060</f>
        <v>0</v>
      </c>
      <c r="F3077" s="380">
        <f>PTCA!Z3060</f>
        <v>0</v>
      </c>
      <c r="G3077" s="380">
        <f>PTCA!AD3060</f>
        <v>0</v>
      </c>
      <c r="H3077" s="62"/>
      <c r="I3077" s="760">
        <f>PTCA!C3060</f>
        <v>0</v>
      </c>
      <c r="J3077" s="760" t="str">
        <f>PTCA!AK3060</f>
        <v/>
      </c>
      <c r="K3077" s="760">
        <f>PTCA!AL3060</f>
        <v>0</v>
      </c>
      <c r="L3077" s="62"/>
      <c r="M3077" s="607"/>
      <c r="N3077" s="62"/>
      <c r="O3077" s="63">
        <f>PTCA!AA4813</f>
        <v>0</v>
      </c>
      <c r="P3077" s="63">
        <f>PTCA!AF4813</f>
        <v>0</v>
      </c>
      <c r="Q3077" s="232" t="e">
        <f t="shared" ref="Q3077:Q3140" si="97">P3077/O3077</f>
        <v>#DIV/0!</v>
      </c>
      <c r="R3077" s="544">
        <f>PTCA!AI4813</f>
        <v>0</v>
      </c>
      <c r="S3077" s="544">
        <f>PTCA!AJ3060</f>
        <v>0</v>
      </c>
      <c r="T3077" s="53"/>
      <c r="U3077" s="232" t="e">
        <f t="shared" si="96"/>
        <v>#DIV/0!</v>
      </c>
      <c r="V3077" s="272"/>
      <c r="X3077" s="255"/>
      <c r="Y3077" s="254"/>
    </row>
    <row r="3078" spans="1:25" ht="15">
      <c r="A3078" s="380" t="str">
        <f>PTCA!B3061</f>
        <v>-000</v>
      </c>
      <c r="B3078" s="380">
        <f>PTCA!D3061</f>
        <v>0</v>
      </c>
      <c r="C3078" s="380">
        <f>PTCA!J3061</f>
        <v>0</v>
      </c>
      <c r="D3078" s="380">
        <f>PTCA!K3061</f>
        <v>0</v>
      </c>
      <c r="E3078" s="380">
        <f>PTCA!H3061</f>
        <v>0</v>
      </c>
      <c r="F3078" s="380">
        <f>PTCA!Z3061</f>
        <v>0</v>
      </c>
      <c r="G3078" s="380">
        <f>PTCA!AD3061</f>
        <v>0</v>
      </c>
      <c r="H3078" s="62"/>
      <c r="I3078" s="760">
        <f>PTCA!C3061</f>
        <v>0</v>
      </c>
      <c r="J3078" s="760" t="str">
        <f>PTCA!AK3061</f>
        <v/>
      </c>
      <c r="K3078" s="760">
        <f>PTCA!AL3061</f>
        <v>0</v>
      </c>
      <c r="L3078" s="62"/>
      <c r="M3078" s="607"/>
      <c r="N3078" s="62"/>
      <c r="O3078" s="63">
        <f>PTCA!AA4814</f>
        <v>0</v>
      </c>
      <c r="P3078" s="63">
        <f>PTCA!AF4814</f>
        <v>0</v>
      </c>
      <c r="Q3078" s="232" t="e">
        <f t="shared" si="97"/>
        <v>#DIV/0!</v>
      </c>
      <c r="R3078" s="544">
        <f>PTCA!AI4814</f>
        <v>0</v>
      </c>
      <c r="S3078" s="544">
        <f>PTCA!AJ3061</f>
        <v>0</v>
      </c>
      <c r="T3078" s="53"/>
      <c r="U3078" s="232" t="e">
        <f t="shared" si="96"/>
        <v>#DIV/0!</v>
      </c>
      <c r="V3078" s="272"/>
      <c r="X3078" s="255"/>
      <c r="Y3078" s="254"/>
    </row>
    <row r="3079" spans="1:25" ht="15">
      <c r="A3079" s="380" t="str">
        <f>PTCA!B3062</f>
        <v>-000</v>
      </c>
      <c r="B3079" s="380">
        <f>PTCA!D3062</f>
        <v>0</v>
      </c>
      <c r="C3079" s="380">
        <f>PTCA!J3062</f>
        <v>0</v>
      </c>
      <c r="D3079" s="380">
        <f>PTCA!K3062</f>
        <v>0</v>
      </c>
      <c r="E3079" s="380">
        <f>PTCA!H3062</f>
        <v>0</v>
      </c>
      <c r="F3079" s="380">
        <f>PTCA!Z3062</f>
        <v>0</v>
      </c>
      <c r="G3079" s="380">
        <f>PTCA!AD3062</f>
        <v>0</v>
      </c>
      <c r="H3079" s="62"/>
      <c r="I3079" s="760">
        <f>PTCA!C3062</f>
        <v>0</v>
      </c>
      <c r="J3079" s="760" t="str">
        <f>PTCA!AK3062</f>
        <v/>
      </c>
      <c r="K3079" s="760">
        <f>PTCA!AL3062</f>
        <v>0</v>
      </c>
      <c r="L3079" s="62"/>
      <c r="M3079" s="607"/>
      <c r="N3079" s="62"/>
      <c r="O3079" s="63">
        <f>PTCA!AA4815</f>
        <v>0</v>
      </c>
      <c r="P3079" s="63">
        <f>PTCA!AF4815</f>
        <v>0</v>
      </c>
      <c r="Q3079" s="232" t="e">
        <f t="shared" si="97"/>
        <v>#DIV/0!</v>
      </c>
      <c r="R3079" s="544">
        <f>PTCA!AI4815</f>
        <v>0</v>
      </c>
      <c r="S3079" s="544">
        <f>PTCA!AJ3062</f>
        <v>0</v>
      </c>
      <c r="T3079" s="53"/>
      <c r="U3079" s="232" t="e">
        <f t="shared" si="96"/>
        <v>#DIV/0!</v>
      </c>
      <c r="V3079" s="272"/>
      <c r="X3079" s="255"/>
      <c r="Y3079" s="254"/>
    </row>
    <row r="3080" spans="1:25" ht="15">
      <c r="A3080" s="380" t="str">
        <f>PTCA!B3063</f>
        <v>-000</v>
      </c>
      <c r="B3080" s="380">
        <f>PTCA!D3063</f>
        <v>0</v>
      </c>
      <c r="C3080" s="380">
        <f>PTCA!J3063</f>
        <v>0</v>
      </c>
      <c r="D3080" s="380">
        <f>PTCA!K3063</f>
        <v>0</v>
      </c>
      <c r="E3080" s="380">
        <f>PTCA!H3063</f>
        <v>0</v>
      </c>
      <c r="F3080" s="380">
        <f>PTCA!Z3063</f>
        <v>0</v>
      </c>
      <c r="G3080" s="380">
        <f>PTCA!AD3063</f>
        <v>0</v>
      </c>
      <c r="H3080" s="62"/>
      <c r="I3080" s="760">
        <f>PTCA!C3063</f>
        <v>0</v>
      </c>
      <c r="J3080" s="760" t="str">
        <f>PTCA!AK3063</f>
        <v/>
      </c>
      <c r="K3080" s="760">
        <f>PTCA!AL3063</f>
        <v>0</v>
      </c>
      <c r="L3080" s="62"/>
      <c r="M3080" s="607"/>
      <c r="N3080" s="62"/>
      <c r="O3080" s="63">
        <f>PTCA!AA4816</f>
        <v>0</v>
      </c>
      <c r="P3080" s="63">
        <f>PTCA!AF4816</f>
        <v>0</v>
      </c>
      <c r="Q3080" s="232" t="e">
        <f t="shared" si="97"/>
        <v>#DIV/0!</v>
      </c>
      <c r="R3080" s="544">
        <f>PTCA!AI4816</f>
        <v>0</v>
      </c>
      <c r="S3080" s="544">
        <f>PTCA!AJ3063</f>
        <v>0</v>
      </c>
      <c r="T3080" s="53"/>
      <c r="U3080" s="232" t="e">
        <f t="shared" si="96"/>
        <v>#DIV/0!</v>
      </c>
      <c r="V3080" s="272"/>
      <c r="X3080" s="255"/>
      <c r="Y3080" s="254"/>
    </row>
    <row r="3081" spans="1:25" ht="15">
      <c r="A3081" s="380" t="str">
        <f>PTCA!B3064</f>
        <v>-000</v>
      </c>
      <c r="B3081" s="380">
        <f>PTCA!D3064</f>
        <v>0</v>
      </c>
      <c r="C3081" s="380">
        <f>PTCA!J3064</f>
        <v>0</v>
      </c>
      <c r="D3081" s="380">
        <f>PTCA!K3064</f>
        <v>0</v>
      </c>
      <c r="E3081" s="380">
        <f>PTCA!H3064</f>
        <v>0</v>
      </c>
      <c r="F3081" s="380">
        <f>PTCA!Z3064</f>
        <v>0</v>
      </c>
      <c r="G3081" s="380">
        <f>PTCA!AD3064</f>
        <v>0</v>
      </c>
      <c r="H3081" s="62"/>
      <c r="I3081" s="760">
        <f>PTCA!C3064</f>
        <v>0</v>
      </c>
      <c r="J3081" s="760" t="str">
        <f>PTCA!AK3064</f>
        <v/>
      </c>
      <c r="K3081" s="760">
        <f>PTCA!AL3064</f>
        <v>0</v>
      </c>
      <c r="L3081" s="62"/>
      <c r="M3081" s="607"/>
      <c r="N3081" s="62"/>
      <c r="O3081" s="63">
        <f>PTCA!AA4817</f>
        <v>0</v>
      </c>
      <c r="P3081" s="63">
        <f>PTCA!AF4817</f>
        <v>0</v>
      </c>
      <c r="Q3081" s="232" t="e">
        <f t="shared" si="97"/>
        <v>#DIV/0!</v>
      </c>
      <c r="R3081" s="544">
        <f>PTCA!AI4817</f>
        <v>0</v>
      </c>
      <c r="S3081" s="544">
        <f>PTCA!AJ3064</f>
        <v>0</v>
      </c>
      <c r="T3081" s="53"/>
      <c r="U3081" s="232" t="e">
        <f t="shared" si="96"/>
        <v>#DIV/0!</v>
      </c>
      <c r="V3081" s="272"/>
      <c r="X3081" s="255"/>
      <c r="Y3081" s="254"/>
    </row>
    <row r="3082" spans="1:25" ht="15">
      <c r="A3082" s="380" t="str">
        <f>PTCA!B3065</f>
        <v>-000</v>
      </c>
      <c r="B3082" s="380">
        <f>PTCA!D3065</f>
        <v>0</v>
      </c>
      <c r="C3082" s="380">
        <f>PTCA!J3065</f>
        <v>0</v>
      </c>
      <c r="D3082" s="380">
        <f>PTCA!K3065</f>
        <v>0</v>
      </c>
      <c r="E3082" s="380">
        <f>PTCA!H3065</f>
        <v>0</v>
      </c>
      <c r="F3082" s="380">
        <f>PTCA!Z3065</f>
        <v>0</v>
      </c>
      <c r="G3082" s="380">
        <f>PTCA!AD3065</f>
        <v>0</v>
      </c>
      <c r="H3082" s="62"/>
      <c r="I3082" s="760">
        <f>PTCA!C3065</f>
        <v>0</v>
      </c>
      <c r="J3082" s="760" t="str">
        <f>PTCA!AK3065</f>
        <v/>
      </c>
      <c r="K3082" s="760">
        <f>PTCA!AL3065</f>
        <v>0</v>
      </c>
      <c r="L3082" s="62"/>
      <c r="M3082" s="607"/>
      <c r="N3082" s="62"/>
      <c r="O3082" s="63">
        <f>PTCA!AA4818</f>
        <v>0</v>
      </c>
      <c r="P3082" s="63">
        <f>PTCA!AF4818</f>
        <v>0</v>
      </c>
      <c r="Q3082" s="232" t="e">
        <f t="shared" si="97"/>
        <v>#DIV/0!</v>
      </c>
      <c r="R3082" s="544">
        <f>PTCA!AI4818</f>
        <v>0</v>
      </c>
      <c r="S3082" s="544">
        <f>PTCA!AJ3065</f>
        <v>0</v>
      </c>
      <c r="T3082" s="53"/>
      <c r="U3082" s="232" t="e">
        <f t="shared" si="96"/>
        <v>#DIV/0!</v>
      </c>
      <c r="V3082" s="272"/>
      <c r="X3082" s="255"/>
      <c r="Y3082" s="254"/>
    </row>
    <row r="3083" spans="1:25" ht="15">
      <c r="A3083" s="380" t="str">
        <f>PTCA!B3066</f>
        <v>-000</v>
      </c>
      <c r="B3083" s="380">
        <f>PTCA!D3066</f>
        <v>0</v>
      </c>
      <c r="C3083" s="380">
        <f>PTCA!J3066</f>
        <v>0</v>
      </c>
      <c r="D3083" s="380">
        <f>PTCA!K3066</f>
        <v>0</v>
      </c>
      <c r="E3083" s="380">
        <f>PTCA!H3066</f>
        <v>0</v>
      </c>
      <c r="F3083" s="380">
        <f>PTCA!Z3066</f>
        <v>0</v>
      </c>
      <c r="G3083" s="380">
        <f>PTCA!AD3066</f>
        <v>0</v>
      </c>
      <c r="H3083" s="62"/>
      <c r="I3083" s="760">
        <f>PTCA!C3066</f>
        <v>0</v>
      </c>
      <c r="J3083" s="760" t="str">
        <f>PTCA!AK3066</f>
        <v/>
      </c>
      <c r="K3083" s="760">
        <f>PTCA!AL3066</f>
        <v>0</v>
      </c>
      <c r="L3083" s="62"/>
      <c r="M3083" s="607"/>
      <c r="N3083" s="62"/>
      <c r="O3083" s="63">
        <f>PTCA!AA4819</f>
        <v>0</v>
      </c>
      <c r="P3083" s="63">
        <f>PTCA!AF4819</f>
        <v>0</v>
      </c>
      <c r="Q3083" s="232" t="e">
        <f t="shared" si="97"/>
        <v>#DIV/0!</v>
      </c>
      <c r="R3083" s="544">
        <f>PTCA!AI4819</f>
        <v>0</v>
      </c>
      <c r="S3083" s="544">
        <f>PTCA!AJ3066</f>
        <v>0</v>
      </c>
      <c r="T3083" s="53"/>
      <c r="U3083" s="232" t="e">
        <f t="shared" si="96"/>
        <v>#DIV/0!</v>
      </c>
      <c r="V3083" s="272"/>
      <c r="X3083" s="255"/>
      <c r="Y3083" s="254"/>
    </row>
    <row r="3084" spans="1:25" ht="15">
      <c r="A3084" s="380" t="str">
        <f>PTCA!B3067</f>
        <v>-000</v>
      </c>
      <c r="B3084" s="380">
        <f>PTCA!D3067</f>
        <v>0</v>
      </c>
      <c r="C3084" s="380">
        <f>PTCA!J3067</f>
        <v>0</v>
      </c>
      <c r="D3084" s="380">
        <f>PTCA!K3067</f>
        <v>0</v>
      </c>
      <c r="E3084" s="380">
        <f>PTCA!H3067</f>
        <v>0</v>
      </c>
      <c r="F3084" s="380">
        <f>PTCA!Z3067</f>
        <v>0</v>
      </c>
      <c r="G3084" s="380">
        <f>PTCA!AD3067</f>
        <v>0</v>
      </c>
      <c r="H3084" s="62"/>
      <c r="I3084" s="760">
        <f>PTCA!C3067</f>
        <v>0</v>
      </c>
      <c r="J3084" s="760" t="str">
        <f>PTCA!AK3067</f>
        <v/>
      </c>
      <c r="K3084" s="760">
        <f>PTCA!AL3067</f>
        <v>0</v>
      </c>
      <c r="L3084" s="62"/>
      <c r="M3084" s="607"/>
      <c r="N3084" s="62"/>
      <c r="O3084" s="63">
        <f>PTCA!AA4820</f>
        <v>0</v>
      </c>
      <c r="P3084" s="63">
        <f>PTCA!AF4820</f>
        <v>0</v>
      </c>
      <c r="Q3084" s="232" t="e">
        <f t="shared" si="97"/>
        <v>#DIV/0!</v>
      </c>
      <c r="R3084" s="544">
        <f>PTCA!AI4820</f>
        <v>0</v>
      </c>
      <c r="S3084" s="544">
        <f>PTCA!AJ3067</f>
        <v>0</v>
      </c>
      <c r="T3084" s="53"/>
      <c r="U3084" s="232" t="e">
        <f t="shared" si="96"/>
        <v>#DIV/0!</v>
      </c>
      <c r="V3084" s="272"/>
      <c r="X3084" s="255"/>
      <c r="Y3084" s="254"/>
    </row>
    <row r="3085" spans="1:25" ht="15">
      <c r="A3085" s="380" t="str">
        <f>PTCA!B3068</f>
        <v>-000</v>
      </c>
      <c r="B3085" s="380">
        <f>PTCA!D3068</f>
        <v>0</v>
      </c>
      <c r="C3085" s="380">
        <f>PTCA!J3068</f>
        <v>0</v>
      </c>
      <c r="D3085" s="380">
        <f>PTCA!K3068</f>
        <v>0</v>
      </c>
      <c r="E3085" s="380">
        <f>PTCA!H3068</f>
        <v>0</v>
      </c>
      <c r="F3085" s="380">
        <f>PTCA!Z3068</f>
        <v>0</v>
      </c>
      <c r="G3085" s="380">
        <f>PTCA!AD3068</f>
        <v>0</v>
      </c>
      <c r="H3085" s="62"/>
      <c r="I3085" s="760">
        <f>PTCA!C3068</f>
        <v>0</v>
      </c>
      <c r="J3085" s="760" t="str">
        <f>PTCA!AK3068</f>
        <v/>
      </c>
      <c r="K3085" s="760">
        <f>PTCA!AL3068</f>
        <v>0</v>
      </c>
      <c r="L3085" s="62"/>
      <c r="M3085" s="607"/>
      <c r="N3085" s="62"/>
      <c r="O3085" s="63">
        <f>PTCA!AA4821</f>
        <v>0</v>
      </c>
      <c r="P3085" s="63">
        <f>PTCA!AF4821</f>
        <v>0</v>
      </c>
      <c r="Q3085" s="232" t="e">
        <f t="shared" si="97"/>
        <v>#DIV/0!</v>
      </c>
      <c r="R3085" s="544">
        <f>PTCA!AI4821</f>
        <v>0</v>
      </c>
      <c r="S3085" s="544">
        <f>PTCA!AJ3068</f>
        <v>0</v>
      </c>
      <c r="T3085" s="53"/>
      <c r="U3085" s="232" t="e">
        <f t="shared" si="96"/>
        <v>#DIV/0!</v>
      </c>
      <c r="V3085" s="272"/>
      <c r="X3085" s="255"/>
      <c r="Y3085" s="254"/>
    </row>
    <row r="3086" spans="1:25" ht="15">
      <c r="A3086" s="380" t="str">
        <f>PTCA!B3069</f>
        <v>-000</v>
      </c>
      <c r="B3086" s="380">
        <f>PTCA!D3069</f>
        <v>0</v>
      </c>
      <c r="C3086" s="380">
        <f>PTCA!J3069</f>
        <v>0</v>
      </c>
      <c r="D3086" s="380">
        <f>PTCA!K3069</f>
        <v>0</v>
      </c>
      <c r="E3086" s="380">
        <f>PTCA!H3069</f>
        <v>0</v>
      </c>
      <c r="F3086" s="380">
        <f>PTCA!Z3069</f>
        <v>0</v>
      </c>
      <c r="G3086" s="380">
        <f>PTCA!AD3069</f>
        <v>0</v>
      </c>
      <c r="H3086" s="62"/>
      <c r="I3086" s="760">
        <f>PTCA!C3069</f>
        <v>0</v>
      </c>
      <c r="J3086" s="760" t="str">
        <f>PTCA!AK3069</f>
        <v/>
      </c>
      <c r="K3086" s="760">
        <f>PTCA!AL3069</f>
        <v>0</v>
      </c>
      <c r="L3086" s="62"/>
      <c r="M3086" s="607"/>
      <c r="N3086" s="62"/>
      <c r="O3086" s="63">
        <f>PTCA!AA4822</f>
        <v>0</v>
      </c>
      <c r="P3086" s="63">
        <f>PTCA!AF4822</f>
        <v>0</v>
      </c>
      <c r="Q3086" s="232" t="e">
        <f t="shared" si="97"/>
        <v>#DIV/0!</v>
      </c>
      <c r="R3086" s="544">
        <f>PTCA!AI4822</f>
        <v>0</v>
      </c>
      <c r="S3086" s="544">
        <f>PTCA!AJ3069</f>
        <v>0</v>
      </c>
      <c r="T3086" s="53"/>
      <c r="U3086" s="232" t="e">
        <f t="shared" si="96"/>
        <v>#DIV/0!</v>
      </c>
      <c r="V3086" s="272"/>
      <c r="X3086" s="255"/>
      <c r="Y3086" s="254"/>
    </row>
    <row r="3087" spans="1:25" ht="15">
      <c r="A3087" s="380" t="str">
        <f>PTCA!B3070</f>
        <v>-000</v>
      </c>
      <c r="B3087" s="380">
        <f>PTCA!D3070</f>
        <v>0</v>
      </c>
      <c r="C3087" s="380">
        <f>PTCA!J3070</f>
        <v>0</v>
      </c>
      <c r="D3087" s="380">
        <f>PTCA!K3070</f>
        <v>0</v>
      </c>
      <c r="E3087" s="380">
        <f>PTCA!H3070</f>
        <v>0</v>
      </c>
      <c r="F3087" s="380">
        <f>PTCA!Z3070</f>
        <v>0</v>
      </c>
      <c r="G3087" s="380">
        <f>PTCA!AD3070</f>
        <v>0</v>
      </c>
      <c r="H3087" s="62"/>
      <c r="I3087" s="760">
        <f>PTCA!C3070</f>
        <v>0</v>
      </c>
      <c r="J3087" s="760" t="str">
        <f>PTCA!AK3070</f>
        <v/>
      </c>
      <c r="K3087" s="760">
        <f>PTCA!AL3070</f>
        <v>0</v>
      </c>
      <c r="L3087" s="62"/>
      <c r="M3087" s="607"/>
      <c r="N3087" s="62"/>
      <c r="O3087" s="63">
        <f>PTCA!AA4823</f>
        <v>0</v>
      </c>
      <c r="P3087" s="63">
        <f>PTCA!AF4823</f>
        <v>0</v>
      </c>
      <c r="Q3087" s="232" t="e">
        <f t="shared" si="97"/>
        <v>#DIV/0!</v>
      </c>
      <c r="R3087" s="544">
        <f>PTCA!AI4823</f>
        <v>0</v>
      </c>
      <c r="S3087" s="544">
        <f>PTCA!AJ3070</f>
        <v>0</v>
      </c>
      <c r="T3087" s="53"/>
      <c r="U3087" s="232" t="e">
        <f t="shared" si="96"/>
        <v>#DIV/0!</v>
      </c>
      <c r="V3087" s="272"/>
      <c r="X3087" s="255"/>
      <c r="Y3087" s="254"/>
    </row>
    <row r="3088" spans="1:25" ht="15">
      <c r="A3088" s="380" t="str">
        <f>PTCA!B3071</f>
        <v>-000</v>
      </c>
      <c r="B3088" s="380">
        <f>PTCA!D3071</f>
        <v>0</v>
      </c>
      <c r="C3088" s="380">
        <f>PTCA!J3071</f>
        <v>0</v>
      </c>
      <c r="D3088" s="380">
        <f>PTCA!K3071</f>
        <v>0</v>
      </c>
      <c r="E3088" s="380">
        <f>PTCA!H3071</f>
        <v>0</v>
      </c>
      <c r="F3088" s="380">
        <f>PTCA!Z3071</f>
        <v>0</v>
      </c>
      <c r="G3088" s="380">
        <f>PTCA!AD3071</f>
        <v>0</v>
      </c>
      <c r="H3088" s="62"/>
      <c r="I3088" s="760">
        <f>PTCA!C3071</f>
        <v>0</v>
      </c>
      <c r="J3088" s="760" t="str">
        <f>PTCA!AK3071</f>
        <v/>
      </c>
      <c r="K3088" s="760">
        <f>PTCA!AL3071</f>
        <v>0</v>
      </c>
      <c r="L3088" s="62"/>
      <c r="M3088" s="607"/>
      <c r="N3088" s="62"/>
      <c r="O3088" s="63">
        <f>PTCA!AA4824</f>
        <v>0</v>
      </c>
      <c r="P3088" s="63">
        <f>PTCA!AF4824</f>
        <v>0</v>
      </c>
      <c r="Q3088" s="232" t="e">
        <f t="shared" si="97"/>
        <v>#DIV/0!</v>
      </c>
      <c r="R3088" s="544">
        <f>PTCA!AI4824</f>
        <v>0</v>
      </c>
      <c r="S3088" s="544">
        <f>PTCA!AJ3071</f>
        <v>0</v>
      </c>
      <c r="T3088" s="53"/>
      <c r="U3088" s="232" t="e">
        <f t="shared" si="96"/>
        <v>#DIV/0!</v>
      </c>
      <c r="V3088" s="272"/>
      <c r="X3088" s="255"/>
      <c r="Y3088" s="254"/>
    </row>
    <row r="3089" spans="1:25" ht="15">
      <c r="A3089" s="380" t="str">
        <f>PTCA!B3072</f>
        <v>-000</v>
      </c>
      <c r="B3089" s="380">
        <f>PTCA!D3072</f>
        <v>0</v>
      </c>
      <c r="C3089" s="380">
        <f>PTCA!J3072</f>
        <v>0</v>
      </c>
      <c r="D3089" s="380">
        <f>PTCA!K3072</f>
        <v>0</v>
      </c>
      <c r="E3089" s="380">
        <f>PTCA!H3072</f>
        <v>0</v>
      </c>
      <c r="F3089" s="380">
        <f>PTCA!Z3072</f>
        <v>0</v>
      </c>
      <c r="G3089" s="380">
        <f>PTCA!AD3072</f>
        <v>0</v>
      </c>
      <c r="H3089" s="62"/>
      <c r="I3089" s="760">
        <f>PTCA!C3072</f>
        <v>0</v>
      </c>
      <c r="J3089" s="760" t="str">
        <f>PTCA!AK3072</f>
        <v/>
      </c>
      <c r="K3089" s="760">
        <f>PTCA!AL3072</f>
        <v>0</v>
      </c>
      <c r="L3089" s="62"/>
      <c r="M3089" s="607"/>
      <c r="N3089" s="62"/>
      <c r="O3089" s="63">
        <f>PTCA!AA4825</f>
        <v>0</v>
      </c>
      <c r="P3089" s="63">
        <f>PTCA!AF4825</f>
        <v>0</v>
      </c>
      <c r="Q3089" s="232" t="e">
        <f t="shared" si="97"/>
        <v>#DIV/0!</v>
      </c>
      <c r="R3089" s="544">
        <f>PTCA!AI4825</f>
        <v>0</v>
      </c>
      <c r="S3089" s="544">
        <f>PTCA!AJ3072</f>
        <v>0</v>
      </c>
      <c r="T3089" s="53"/>
      <c r="U3089" s="232" t="e">
        <f t="shared" ref="U3089:U3152" si="98">T3089/P3089</f>
        <v>#DIV/0!</v>
      </c>
      <c r="V3089" s="272"/>
      <c r="X3089" s="255"/>
      <c r="Y3089" s="254"/>
    </row>
    <row r="3090" spans="1:25" ht="15">
      <c r="A3090" s="380" t="str">
        <f>PTCA!B3073</f>
        <v>-000</v>
      </c>
      <c r="B3090" s="380">
        <f>PTCA!D3073</f>
        <v>0</v>
      </c>
      <c r="C3090" s="380">
        <f>PTCA!J3073</f>
        <v>0</v>
      </c>
      <c r="D3090" s="380">
        <f>PTCA!K3073</f>
        <v>0</v>
      </c>
      <c r="E3090" s="380">
        <f>PTCA!H3073</f>
        <v>0</v>
      </c>
      <c r="F3090" s="380">
        <f>PTCA!Z3073</f>
        <v>0</v>
      </c>
      <c r="G3090" s="380">
        <f>PTCA!AD3073</f>
        <v>0</v>
      </c>
      <c r="H3090" s="62"/>
      <c r="I3090" s="760">
        <f>PTCA!C3073</f>
        <v>0</v>
      </c>
      <c r="J3090" s="760" t="str">
        <f>PTCA!AK3073</f>
        <v/>
      </c>
      <c r="K3090" s="760">
        <f>PTCA!AL3073</f>
        <v>0</v>
      </c>
      <c r="L3090" s="62"/>
      <c r="M3090" s="607"/>
      <c r="N3090" s="62"/>
      <c r="O3090" s="63">
        <f>PTCA!AA4826</f>
        <v>0</v>
      </c>
      <c r="P3090" s="63">
        <f>PTCA!AF4826</f>
        <v>0</v>
      </c>
      <c r="Q3090" s="232" t="e">
        <f t="shared" si="97"/>
        <v>#DIV/0!</v>
      </c>
      <c r="R3090" s="544">
        <f>PTCA!AI4826</f>
        <v>0</v>
      </c>
      <c r="S3090" s="544">
        <f>PTCA!AJ3073</f>
        <v>0</v>
      </c>
      <c r="T3090" s="53"/>
      <c r="U3090" s="232" t="e">
        <f t="shared" si="98"/>
        <v>#DIV/0!</v>
      </c>
      <c r="V3090" s="272"/>
      <c r="X3090" s="255"/>
      <c r="Y3090" s="254"/>
    </row>
    <row r="3091" spans="1:25" ht="15">
      <c r="A3091" s="380" t="str">
        <f>PTCA!B3074</f>
        <v>-000</v>
      </c>
      <c r="B3091" s="380">
        <f>PTCA!D3074</f>
        <v>0</v>
      </c>
      <c r="C3091" s="380">
        <f>PTCA!J3074</f>
        <v>0</v>
      </c>
      <c r="D3091" s="380">
        <f>PTCA!K3074</f>
        <v>0</v>
      </c>
      <c r="E3091" s="380">
        <f>PTCA!H3074</f>
        <v>0</v>
      </c>
      <c r="F3091" s="380">
        <f>PTCA!Z3074</f>
        <v>0</v>
      </c>
      <c r="G3091" s="380">
        <f>PTCA!AD3074</f>
        <v>0</v>
      </c>
      <c r="H3091" s="62"/>
      <c r="I3091" s="760">
        <f>PTCA!C3074</f>
        <v>0</v>
      </c>
      <c r="J3091" s="760" t="str">
        <f>PTCA!AK3074</f>
        <v/>
      </c>
      <c r="K3091" s="760">
        <f>PTCA!AL3074</f>
        <v>0</v>
      </c>
      <c r="L3091" s="62"/>
      <c r="M3091" s="607"/>
      <c r="N3091" s="62"/>
      <c r="O3091" s="63">
        <f>PTCA!AA4827</f>
        <v>0</v>
      </c>
      <c r="P3091" s="63">
        <f>PTCA!AF4827</f>
        <v>0</v>
      </c>
      <c r="Q3091" s="232" t="e">
        <f t="shared" si="97"/>
        <v>#DIV/0!</v>
      </c>
      <c r="R3091" s="544">
        <f>PTCA!AI4827</f>
        <v>0</v>
      </c>
      <c r="S3091" s="544">
        <f>PTCA!AJ3074</f>
        <v>0</v>
      </c>
      <c r="T3091" s="53"/>
      <c r="U3091" s="232" t="e">
        <f t="shared" si="98"/>
        <v>#DIV/0!</v>
      </c>
      <c r="V3091" s="272"/>
      <c r="X3091" s="255"/>
      <c r="Y3091" s="254"/>
    </row>
    <row r="3092" spans="1:25" ht="15">
      <c r="A3092" s="380" t="str">
        <f>PTCA!B3075</f>
        <v>-000</v>
      </c>
      <c r="B3092" s="380">
        <f>PTCA!D3075</f>
        <v>0</v>
      </c>
      <c r="C3092" s="380">
        <f>PTCA!J3075</f>
        <v>0</v>
      </c>
      <c r="D3092" s="380">
        <f>PTCA!K3075</f>
        <v>0</v>
      </c>
      <c r="E3092" s="380">
        <f>PTCA!H3075</f>
        <v>0</v>
      </c>
      <c r="F3092" s="380">
        <f>PTCA!Z3075</f>
        <v>0</v>
      </c>
      <c r="G3092" s="380">
        <f>PTCA!AD3075</f>
        <v>0</v>
      </c>
      <c r="H3092" s="62"/>
      <c r="I3092" s="760">
        <f>PTCA!C3075</f>
        <v>0</v>
      </c>
      <c r="J3092" s="760" t="str">
        <f>PTCA!AK3075</f>
        <v/>
      </c>
      <c r="K3092" s="760">
        <f>PTCA!AL3075</f>
        <v>0</v>
      </c>
      <c r="L3092" s="62"/>
      <c r="M3092" s="607"/>
      <c r="N3092" s="62"/>
      <c r="O3092" s="63">
        <f>PTCA!AA4828</f>
        <v>0</v>
      </c>
      <c r="P3092" s="63">
        <f>PTCA!AF4828</f>
        <v>0</v>
      </c>
      <c r="Q3092" s="232" t="e">
        <f t="shared" si="97"/>
        <v>#DIV/0!</v>
      </c>
      <c r="R3092" s="544">
        <f>PTCA!AI4828</f>
        <v>0</v>
      </c>
      <c r="S3092" s="544">
        <f>PTCA!AJ3075</f>
        <v>0</v>
      </c>
      <c r="T3092" s="53"/>
      <c r="U3092" s="232" t="e">
        <f t="shared" si="98"/>
        <v>#DIV/0!</v>
      </c>
      <c r="V3092" s="272"/>
      <c r="X3092" s="255"/>
      <c r="Y3092" s="254"/>
    </row>
    <row r="3093" spans="1:25" ht="15">
      <c r="A3093" s="380" t="str">
        <f>PTCA!B3076</f>
        <v>-000</v>
      </c>
      <c r="B3093" s="380">
        <f>PTCA!D3076</f>
        <v>0</v>
      </c>
      <c r="C3093" s="380">
        <f>PTCA!J3076</f>
        <v>0</v>
      </c>
      <c r="D3093" s="380">
        <f>PTCA!K3076</f>
        <v>0</v>
      </c>
      <c r="E3093" s="380">
        <f>PTCA!H3076</f>
        <v>0</v>
      </c>
      <c r="F3093" s="380">
        <f>PTCA!Z3076</f>
        <v>0</v>
      </c>
      <c r="G3093" s="380">
        <f>PTCA!AD3076</f>
        <v>0</v>
      </c>
      <c r="H3093" s="62"/>
      <c r="I3093" s="760">
        <f>PTCA!C3076</f>
        <v>0</v>
      </c>
      <c r="J3093" s="760" t="str">
        <f>PTCA!AK3076</f>
        <v/>
      </c>
      <c r="K3093" s="760">
        <f>PTCA!AL3076</f>
        <v>0</v>
      </c>
      <c r="L3093" s="62"/>
      <c r="M3093" s="607"/>
      <c r="N3093" s="62"/>
      <c r="O3093" s="63">
        <f>PTCA!AA4829</f>
        <v>0</v>
      </c>
      <c r="P3093" s="63">
        <f>PTCA!AF4829</f>
        <v>0</v>
      </c>
      <c r="Q3093" s="232" t="e">
        <f t="shared" si="97"/>
        <v>#DIV/0!</v>
      </c>
      <c r="R3093" s="544">
        <f>PTCA!AI4829</f>
        <v>0</v>
      </c>
      <c r="S3093" s="544">
        <f>PTCA!AJ3076</f>
        <v>0</v>
      </c>
      <c r="T3093" s="53"/>
      <c r="U3093" s="232" t="e">
        <f t="shared" si="98"/>
        <v>#DIV/0!</v>
      </c>
      <c r="V3093" s="272"/>
      <c r="X3093" s="255"/>
      <c r="Y3093" s="254"/>
    </row>
    <row r="3094" spans="1:25" ht="15">
      <c r="A3094" s="380" t="str">
        <f>PTCA!B3077</f>
        <v>-000</v>
      </c>
      <c r="B3094" s="380">
        <f>PTCA!D3077</f>
        <v>0</v>
      </c>
      <c r="C3094" s="380">
        <f>PTCA!J3077</f>
        <v>0</v>
      </c>
      <c r="D3094" s="380">
        <f>PTCA!K3077</f>
        <v>0</v>
      </c>
      <c r="E3094" s="380">
        <f>PTCA!H3077</f>
        <v>0</v>
      </c>
      <c r="F3094" s="380">
        <f>PTCA!Z3077</f>
        <v>0</v>
      </c>
      <c r="G3094" s="380">
        <f>PTCA!AD3077</f>
        <v>0</v>
      </c>
      <c r="H3094" s="62"/>
      <c r="I3094" s="760">
        <f>PTCA!C3077</f>
        <v>0</v>
      </c>
      <c r="J3094" s="760" t="str">
        <f>PTCA!AK3077</f>
        <v/>
      </c>
      <c r="K3094" s="760">
        <f>PTCA!AL3077</f>
        <v>0</v>
      </c>
      <c r="L3094" s="62"/>
      <c r="M3094" s="607"/>
      <c r="N3094" s="62"/>
      <c r="O3094" s="63">
        <f>PTCA!AA4830</f>
        <v>0</v>
      </c>
      <c r="P3094" s="63">
        <f>PTCA!AF4830</f>
        <v>0</v>
      </c>
      <c r="Q3094" s="232" t="e">
        <f t="shared" si="97"/>
        <v>#DIV/0!</v>
      </c>
      <c r="R3094" s="544">
        <f>PTCA!AI4830</f>
        <v>0</v>
      </c>
      <c r="S3094" s="544">
        <f>PTCA!AJ3077</f>
        <v>0</v>
      </c>
      <c r="T3094" s="53"/>
      <c r="U3094" s="232" t="e">
        <f t="shared" si="98"/>
        <v>#DIV/0!</v>
      </c>
      <c r="V3094" s="272"/>
      <c r="X3094" s="255"/>
      <c r="Y3094" s="254"/>
    </row>
    <row r="3095" spans="1:25" ht="15">
      <c r="A3095" s="380" t="str">
        <f>PTCA!B3078</f>
        <v>-000</v>
      </c>
      <c r="B3095" s="380">
        <f>PTCA!D3078</f>
        <v>0</v>
      </c>
      <c r="C3095" s="380">
        <f>PTCA!J3078</f>
        <v>0</v>
      </c>
      <c r="D3095" s="380">
        <f>PTCA!K3078</f>
        <v>0</v>
      </c>
      <c r="E3095" s="380">
        <f>PTCA!H3078</f>
        <v>0</v>
      </c>
      <c r="F3095" s="380">
        <f>PTCA!Z3078</f>
        <v>0</v>
      </c>
      <c r="G3095" s="380">
        <f>PTCA!AD3078</f>
        <v>0</v>
      </c>
      <c r="H3095" s="62"/>
      <c r="I3095" s="760">
        <f>PTCA!C3078</f>
        <v>0</v>
      </c>
      <c r="J3095" s="760" t="str">
        <f>PTCA!AK3078</f>
        <v/>
      </c>
      <c r="K3095" s="760">
        <f>PTCA!AL3078</f>
        <v>0</v>
      </c>
      <c r="L3095" s="62"/>
      <c r="M3095" s="607"/>
      <c r="N3095" s="62"/>
      <c r="O3095" s="63">
        <f>PTCA!AA4831</f>
        <v>0</v>
      </c>
      <c r="P3095" s="63">
        <f>PTCA!AF4831</f>
        <v>0</v>
      </c>
      <c r="Q3095" s="232" t="e">
        <f t="shared" si="97"/>
        <v>#DIV/0!</v>
      </c>
      <c r="R3095" s="544">
        <f>PTCA!AI4831</f>
        <v>0</v>
      </c>
      <c r="S3095" s="544">
        <f>PTCA!AJ3078</f>
        <v>0</v>
      </c>
      <c r="T3095" s="53"/>
      <c r="U3095" s="232" t="e">
        <f t="shared" si="98"/>
        <v>#DIV/0!</v>
      </c>
      <c r="V3095" s="272"/>
      <c r="X3095" s="255"/>
      <c r="Y3095" s="254"/>
    </row>
    <row r="3096" spans="1:25" ht="15">
      <c r="A3096" s="380" t="str">
        <f>PTCA!B3079</f>
        <v>-000</v>
      </c>
      <c r="B3096" s="380">
        <f>PTCA!D3079</f>
        <v>0</v>
      </c>
      <c r="C3096" s="380">
        <f>PTCA!J3079</f>
        <v>0</v>
      </c>
      <c r="D3096" s="380">
        <f>PTCA!K3079</f>
        <v>0</v>
      </c>
      <c r="E3096" s="380">
        <f>PTCA!H3079</f>
        <v>0</v>
      </c>
      <c r="F3096" s="380">
        <f>PTCA!Z3079</f>
        <v>0</v>
      </c>
      <c r="G3096" s="380">
        <f>PTCA!AD3079</f>
        <v>0</v>
      </c>
      <c r="H3096" s="62"/>
      <c r="I3096" s="760">
        <f>PTCA!C3079</f>
        <v>0</v>
      </c>
      <c r="J3096" s="760" t="str">
        <f>PTCA!AK3079</f>
        <v/>
      </c>
      <c r="K3096" s="760">
        <f>PTCA!AL3079</f>
        <v>0</v>
      </c>
      <c r="L3096" s="62"/>
      <c r="M3096" s="607"/>
      <c r="N3096" s="62"/>
      <c r="O3096" s="63">
        <f>PTCA!AA4832</f>
        <v>0</v>
      </c>
      <c r="P3096" s="63">
        <f>PTCA!AF4832</f>
        <v>0</v>
      </c>
      <c r="Q3096" s="232" t="e">
        <f t="shared" si="97"/>
        <v>#DIV/0!</v>
      </c>
      <c r="R3096" s="544">
        <f>PTCA!AI4832</f>
        <v>0</v>
      </c>
      <c r="S3096" s="544">
        <f>PTCA!AJ3079</f>
        <v>0</v>
      </c>
      <c r="T3096" s="53"/>
      <c r="U3096" s="232" t="e">
        <f t="shared" si="98"/>
        <v>#DIV/0!</v>
      </c>
      <c r="V3096" s="272"/>
      <c r="X3096" s="255"/>
      <c r="Y3096" s="254"/>
    </row>
    <row r="3097" spans="1:25" ht="15">
      <c r="A3097" s="380" t="str">
        <f>PTCA!B3080</f>
        <v>-000</v>
      </c>
      <c r="B3097" s="380">
        <f>PTCA!D3080</f>
        <v>0</v>
      </c>
      <c r="C3097" s="380">
        <f>PTCA!J3080</f>
        <v>0</v>
      </c>
      <c r="D3097" s="380">
        <f>PTCA!K3080</f>
        <v>0</v>
      </c>
      <c r="E3097" s="380">
        <f>PTCA!H3080</f>
        <v>0</v>
      </c>
      <c r="F3097" s="380">
        <f>PTCA!Z3080</f>
        <v>0</v>
      </c>
      <c r="G3097" s="380">
        <f>PTCA!AD3080</f>
        <v>0</v>
      </c>
      <c r="H3097" s="62"/>
      <c r="I3097" s="760">
        <f>PTCA!C3080</f>
        <v>0</v>
      </c>
      <c r="J3097" s="760" t="str">
        <f>PTCA!AK3080</f>
        <v/>
      </c>
      <c r="K3097" s="760">
        <f>PTCA!AL3080</f>
        <v>0</v>
      </c>
      <c r="L3097" s="62"/>
      <c r="M3097" s="607"/>
      <c r="N3097" s="62"/>
      <c r="O3097" s="63">
        <f>PTCA!AA4833</f>
        <v>0</v>
      </c>
      <c r="P3097" s="63">
        <f>PTCA!AF4833</f>
        <v>0</v>
      </c>
      <c r="Q3097" s="232" t="e">
        <f t="shared" si="97"/>
        <v>#DIV/0!</v>
      </c>
      <c r="R3097" s="544">
        <f>PTCA!AI4833</f>
        <v>0</v>
      </c>
      <c r="S3097" s="544">
        <f>PTCA!AJ3080</f>
        <v>0</v>
      </c>
      <c r="T3097" s="53"/>
      <c r="U3097" s="232" t="e">
        <f t="shared" si="98"/>
        <v>#DIV/0!</v>
      </c>
      <c r="V3097" s="272"/>
      <c r="X3097" s="255"/>
      <c r="Y3097" s="254"/>
    </row>
    <row r="3098" spans="1:25" ht="15">
      <c r="A3098" s="380" t="str">
        <f>PTCA!B3081</f>
        <v>-000</v>
      </c>
      <c r="B3098" s="380">
        <f>PTCA!D3081</f>
        <v>0</v>
      </c>
      <c r="C3098" s="380">
        <f>PTCA!J3081</f>
        <v>0</v>
      </c>
      <c r="D3098" s="380">
        <f>PTCA!K3081</f>
        <v>0</v>
      </c>
      <c r="E3098" s="380">
        <f>PTCA!H3081</f>
        <v>0</v>
      </c>
      <c r="F3098" s="380">
        <f>PTCA!Z3081</f>
        <v>0</v>
      </c>
      <c r="G3098" s="380">
        <f>PTCA!AD3081</f>
        <v>0</v>
      </c>
      <c r="H3098" s="62"/>
      <c r="I3098" s="760">
        <f>PTCA!C3081</f>
        <v>0</v>
      </c>
      <c r="J3098" s="760" t="str">
        <f>PTCA!AK3081</f>
        <v/>
      </c>
      <c r="K3098" s="760">
        <f>PTCA!AL3081</f>
        <v>0</v>
      </c>
      <c r="L3098" s="62"/>
      <c r="M3098" s="607"/>
      <c r="N3098" s="62"/>
      <c r="O3098" s="63">
        <f>PTCA!AA4834</f>
        <v>0</v>
      </c>
      <c r="P3098" s="63">
        <f>PTCA!AF4834</f>
        <v>0</v>
      </c>
      <c r="Q3098" s="232" t="e">
        <f t="shared" si="97"/>
        <v>#DIV/0!</v>
      </c>
      <c r="R3098" s="544">
        <f>PTCA!AI4834</f>
        <v>0</v>
      </c>
      <c r="S3098" s="544">
        <f>PTCA!AJ3081</f>
        <v>0</v>
      </c>
      <c r="T3098" s="53"/>
      <c r="U3098" s="232" t="e">
        <f t="shared" si="98"/>
        <v>#DIV/0!</v>
      </c>
      <c r="V3098" s="272"/>
      <c r="X3098" s="255"/>
      <c r="Y3098" s="254"/>
    </row>
    <row r="3099" spans="1:25" ht="15">
      <c r="A3099" s="380" t="str">
        <f>PTCA!B3082</f>
        <v>-000</v>
      </c>
      <c r="B3099" s="380">
        <f>PTCA!D3082</f>
        <v>0</v>
      </c>
      <c r="C3099" s="380">
        <f>PTCA!J3082</f>
        <v>0</v>
      </c>
      <c r="D3099" s="380">
        <f>PTCA!K3082</f>
        <v>0</v>
      </c>
      <c r="E3099" s="380">
        <f>PTCA!H3082</f>
        <v>0</v>
      </c>
      <c r="F3099" s="380">
        <f>PTCA!Z3082</f>
        <v>0</v>
      </c>
      <c r="G3099" s="380">
        <f>PTCA!AD3082</f>
        <v>0</v>
      </c>
      <c r="H3099" s="62"/>
      <c r="I3099" s="760">
        <f>PTCA!C3082</f>
        <v>0</v>
      </c>
      <c r="J3099" s="760" t="str">
        <f>PTCA!AK3082</f>
        <v/>
      </c>
      <c r="K3099" s="760">
        <f>PTCA!AL3082</f>
        <v>0</v>
      </c>
      <c r="L3099" s="62"/>
      <c r="M3099" s="607"/>
      <c r="N3099" s="62"/>
      <c r="O3099" s="63">
        <f>PTCA!AA4835</f>
        <v>0</v>
      </c>
      <c r="P3099" s="63">
        <f>PTCA!AF4835</f>
        <v>0</v>
      </c>
      <c r="Q3099" s="232" t="e">
        <f t="shared" si="97"/>
        <v>#DIV/0!</v>
      </c>
      <c r="R3099" s="544">
        <f>PTCA!AI4835</f>
        <v>0</v>
      </c>
      <c r="S3099" s="544">
        <f>PTCA!AJ3082</f>
        <v>0</v>
      </c>
      <c r="T3099" s="53"/>
      <c r="U3099" s="232" t="e">
        <f t="shared" si="98"/>
        <v>#DIV/0!</v>
      </c>
      <c r="V3099" s="272"/>
      <c r="X3099" s="255"/>
      <c r="Y3099" s="254"/>
    </row>
    <row r="3100" spans="1:25" ht="15">
      <c r="A3100" s="380" t="str">
        <f>PTCA!B3083</f>
        <v>-000</v>
      </c>
      <c r="B3100" s="380">
        <f>PTCA!D3083</f>
        <v>0</v>
      </c>
      <c r="C3100" s="380">
        <f>PTCA!J3083</f>
        <v>0</v>
      </c>
      <c r="D3100" s="380">
        <f>PTCA!K3083</f>
        <v>0</v>
      </c>
      <c r="E3100" s="380">
        <f>PTCA!H3083</f>
        <v>0</v>
      </c>
      <c r="F3100" s="380">
        <f>PTCA!Z3083</f>
        <v>0</v>
      </c>
      <c r="G3100" s="380">
        <f>PTCA!AD3083</f>
        <v>0</v>
      </c>
      <c r="H3100" s="62"/>
      <c r="I3100" s="760">
        <f>PTCA!C3083</f>
        <v>0</v>
      </c>
      <c r="J3100" s="760" t="str">
        <f>PTCA!AK3083</f>
        <v/>
      </c>
      <c r="K3100" s="760">
        <f>PTCA!AL3083</f>
        <v>0</v>
      </c>
      <c r="L3100" s="62"/>
      <c r="M3100" s="607"/>
      <c r="N3100" s="62"/>
      <c r="O3100" s="63">
        <f>PTCA!AA4836</f>
        <v>0</v>
      </c>
      <c r="P3100" s="63">
        <f>PTCA!AF4836</f>
        <v>0</v>
      </c>
      <c r="Q3100" s="232" t="e">
        <f t="shared" si="97"/>
        <v>#DIV/0!</v>
      </c>
      <c r="R3100" s="544">
        <f>PTCA!AI4836</f>
        <v>0</v>
      </c>
      <c r="S3100" s="544">
        <f>PTCA!AJ3083</f>
        <v>0</v>
      </c>
      <c r="T3100" s="53"/>
      <c r="U3100" s="232" t="e">
        <f t="shared" si="98"/>
        <v>#DIV/0!</v>
      </c>
      <c r="V3100" s="272"/>
      <c r="X3100" s="255"/>
      <c r="Y3100" s="254"/>
    </row>
    <row r="3101" spans="1:25" ht="15">
      <c r="A3101" s="380" t="str">
        <f>PTCA!B3084</f>
        <v>-000</v>
      </c>
      <c r="B3101" s="380">
        <f>PTCA!D3084</f>
        <v>0</v>
      </c>
      <c r="C3101" s="380">
        <f>PTCA!J3084</f>
        <v>0</v>
      </c>
      <c r="D3101" s="380">
        <f>PTCA!K3084</f>
        <v>0</v>
      </c>
      <c r="E3101" s="380">
        <f>PTCA!H3084</f>
        <v>0</v>
      </c>
      <c r="F3101" s="380">
        <f>PTCA!Z3084</f>
        <v>0</v>
      </c>
      <c r="G3101" s="380">
        <f>PTCA!AD3084</f>
        <v>0</v>
      </c>
      <c r="H3101" s="62"/>
      <c r="I3101" s="760">
        <f>PTCA!C3084</f>
        <v>0</v>
      </c>
      <c r="J3101" s="760" t="str">
        <f>PTCA!AK3084</f>
        <v/>
      </c>
      <c r="K3101" s="760">
        <f>PTCA!AL3084</f>
        <v>0</v>
      </c>
      <c r="L3101" s="62"/>
      <c r="M3101" s="607"/>
      <c r="N3101" s="62"/>
      <c r="O3101" s="63">
        <f>PTCA!AA4837</f>
        <v>0</v>
      </c>
      <c r="P3101" s="63">
        <f>PTCA!AF4837</f>
        <v>0</v>
      </c>
      <c r="Q3101" s="232" t="e">
        <f t="shared" si="97"/>
        <v>#DIV/0!</v>
      </c>
      <c r="R3101" s="544">
        <f>PTCA!AI4837</f>
        <v>0</v>
      </c>
      <c r="S3101" s="544">
        <f>PTCA!AJ3084</f>
        <v>0</v>
      </c>
      <c r="T3101" s="53"/>
      <c r="U3101" s="232" t="e">
        <f t="shared" si="98"/>
        <v>#DIV/0!</v>
      </c>
      <c r="V3101" s="272"/>
      <c r="X3101" s="255"/>
      <c r="Y3101" s="254"/>
    </row>
    <row r="3102" spans="1:25" ht="15">
      <c r="A3102" s="380" t="str">
        <f>PTCA!B3085</f>
        <v>-000</v>
      </c>
      <c r="B3102" s="380">
        <f>PTCA!D3085</f>
        <v>0</v>
      </c>
      <c r="C3102" s="380">
        <f>PTCA!J3085</f>
        <v>0</v>
      </c>
      <c r="D3102" s="380">
        <f>PTCA!K3085</f>
        <v>0</v>
      </c>
      <c r="E3102" s="380">
        <f>PTCA!H3085</f>
        <v>0</v>
      </c>
      <c r="F3102" s="380">
        <f>PTCA!Z3085</f>
        <v>0</v>
      </c>
      <c r="G3102" s="380">
        <f>PTCA!AD3085</f>
        <v>0</v>
      </c>
      <c r="H3102" s="62"/>
      <c r="I3102" s="760">
        <f>PTCA!C3085</f>
        <v>0</v>
      </c>
      <c r="J3102" s="760" t="str">
        <f>PTCA!AK3085</f>
        <v/>
      </c>
      <c r="K3102" s="760">
        <f>PTCA!AL3085</f>
        <v>0</v>
      </c>
      <c r="L3102" s="62"/>
      <c r="M3102" s="607"/>
      <c r="N3102" s="62"/>
      <c r="O3102" s="63">
        <f>PTCA!AA4838</f>
        <v>0</v>
      </c>
      <c r="P3102" s="63">
        <f>PTCA!AF4838</f>
        <v>0</v>
      </c>
      <c r="Q3102" s="232" t="e">
        <f t="shared" si="97"/>
        <v>#DIV/0!</v>
      </c>
      <c r="R3102" s="544">
        <f>PTCA!AI4838</f>
        <v>0</v>
      </c>
      <c r="S3102" s="544">
        <f>PTCA!AJ3085</f>
        <v>0</v>
      </c>
      <c r="T3102" s="53"/>
      <c r="U3102" s="232" t="e">
        <f t="shared" si="98"/>
        <v>#DIV/0!</v>
      </c>
      <c r="V3102" s="272"/>
      <c r="X3102" s="255"/>
      <c r="Y3102" s="254"/>
    </row>
    <row r="3103" spans="1:25" ht="15">
      <c r="A3103" s="380" t="str">
        <f>PTCA!B3086</f>
        <v>-000</v>
      </c>
      <c r="B3103" s="380">
        <f>PTCA!D3086</f>
        <v>0</v>
      </c>
      <c r="C3103" s="380">
        <f>PTCA!J3086</f>
        <v>0</v>
      </c>
      <c r="D3103" s="380">
        <f>PTCA!K3086</f>
        <v>0</v>
      </c>
      <c r="E3103" s="380">
        <f>PTCA!H3086</f>
        <v>0</v>
      </c>
      <c r="F3103" s="380">
        <f>PTCA!Z3086</f>
        <v>0</v>
      </c>
      <c r="G3103" s="380">
        <f>PTCA!AD3086</f>
        <v>0</v>
      </c>
      <c r="H3103" s="62"/>
      <c r="I3103" s="760">
        <f>PTCA!C3086</f>
        <v>0</v>
      </c>
      <c r="J3103" s="760" t="str">
        <f>PTCA!AK3086</f>
        <v/>
      </c>
      <c r="K3103" s="760">
        <f>PTCA!AL3086</f>
        <v>0</v>
      </c>
      <c r="L3103" s="62"/>
      <c r="M3103" s="607"/>
      <c r="N3103" s="62"/>
      <c r="O3103" s="63">
        <f>PTCA!AA4839</f>
        <v>0</v>
      </c>
      <c r="P3103" s="63">
        <f>PTCA!AF4839</f>
        <v>0</v>
      </c>
      <c r="Q3103" s="232" t="e">
        <f t="shared" si="97"/>
        <v>#DIV/0!</v>
      </c>
      <c r="R3103" s="544">
        <f>PTCA!AI4839</f>
        <v>0</v>
      </c>
      <c r="S3103" s="544">
        <f>PTCA!AJ3086</f>
        <v>0</v>
      </c>
      <c r="T3103" s="53"/>
      <c r="U3103" s="232" t="e">
        <f t="shared" si="98"/>
        <v>#DIV/0!</v>
      </c>
      <c r="V3103" s="272"/>
      <c r="X3103" s="255"/>
      <c r="Y3103" s="254"/>
    </row>
    <row r="3104" spans="1:25" ht="15">
      <c r="A3104" s="380" t="str">
        <f>PTCA!B3087</f>
        <v>-000</v>
      </c>
      <c r="B3104" s="380">
        <f>PTCA!D3087</f>
        <v>0</v>
      </c>
      <c r="C3104" s="380">
        <f>PTCA!J3087</f>
        <v>0</v>
      </c>
      <c r="D3104" s="380">
        <f>PTCA!K3087</f>
        <v>0</v>
      </c>
      <c r="E3104" s="380">
        <f>PTCA!H3087</f>
        <v>0</v>
      </c>
      <c r="F3104" s="380">
        <f>PTCA!Z3087</f>
        <v>0</v>
      </c>
      <c r="G3104" s="380">
        <f>PTCA!AD3087</f>
        <v>0</v>
      </c>
      <c r="H3104" s="62"/>
      <c r="I3104" s="760">
        <f>PTCA!C3087</f>
        <v>0</v>
      </c>
      <c r="J3104" s="760" t="str">
        <f>PTCA!AK3087</f>
        <v/>
      </c>
      <c r="K3104" s="760">
        <f>PTCA!AL3087</f>
        <v>0</v>
      </c>
      <c r="L3104" s="62"/>
      <c r="M3104" s="607"/>
      <c r="N3104" s="62"/>
      <c r="O3104" s="63">
        <f>PTCA!AA4840</f>
        <v>0</v>
      </c>
      <c r="P3104" s="63">
        <f>PTCA!AF4840</f>
        <v>0</v>
      </c>
      <c r="Q3104" s="232" t="e">
        <f t="shared" si="97"/>
        <v>#DIV/0!</v>
      </c>
      <c r="R3104" s="544">
        <f>PTCA!AI4840</f>
        <v>0</v>
      </c>
      <c r="S3104" s="544">
        <f>PTCA!AJ3087</f>
        <v>0</v>
      </c>
      <c r="T3104" s="53"/>
      <c r="U3104" s="232" t="e">
        <f t="shared" si="98"/>
        <v>#DIV/0!</v>
      </c>
      <c r="V3104" s="272"/>
      <c r="X3104" s="255"/>
      <c r="Y3104" s="254"/>
    </row>
    <row r="3105" spans="1:25" ht="15">
      <c r="A3105" s="380" t="str">
        <f>PTCA!B3088</f>
        <v>-000</v>
      </c>
      <c r="B3105" s="380">
        <f>PTCA!D3088</f>
        <v>0</v>
      </c>
      <c r="C3105" s="380">
        <f>PTCA!J3088</f>
        <v>0</v>
      </c>
      <c r="D3105" s="380">
        <f>PTCA!K3088</f>
        <v>0</v>
      </c>
      <c r="E3105" s="380">
        <f>PTCA!H3088</f>
        <v>0</v>
      </c>
      <c r="F3105" s="380">
        <f>PTCA!Z3088</f>
        <v>0</v>
      </c>
      <c r="G3105" s="380">
        <f>PTCA!AD3088</f>
        <v>0</v>
      </c>
      <c r="H3105" s="62"/>
      <c r="I3105" s="760">
        <f>PTCA!C3088</f>
        <v>0</v>
      </c>
      <c r="J3105" s="760" t="str">
        <f>PTCA!AK3088</f>
        <v/>
      </c>
      <c r="K3105" s="760">
        <f>PTCA!AL3088</f>
        <v>0</v>
      </c>
      <c r="L3105" s="62"/>
      <c r="M3105" s="607"/>
      <c r="N3105" s="62"/>
      <c r="O3105" s="63">
        <f>PTCA!AA4841</f>
        <v>0</v>
      </c>
      <c r="P3105" s="63">
        <f>PTCA!AF4841</f>
        <v>0</v>
      </c>
      <c r="Q3105" s="232" t="e">
        <f t="shared" si="97"/>
        <v>#DIV/0!</v>
      </c>
      <c r="R3105" s="544">
        <f>PTCA!AI4841</f>
        <v>0</v>
      </c>
      <c r="S3105" s="544">
        <f>PTCA!AJ3088</f>
        <v>0</v>
      </c>
      <c r="T3105" s="53"/>
      <c r="U3105" s="232" t="e">
        <f t="shared" si="98"/>
        <v>#DIV/0!</v>
      </c>
      <c r="V3105" s="272"/>
      <c r="X3105" s="255"/>
      <c r="Y3105" s="254"/>
    </row>
    <row r="3106" spans="1:25" ht="15">
      <c r="A3106" s="380" t="str">
        <f>PTCA!B3089</f>
        <v>-000</v>
      </c>
      <c r="B3106" s="380">
        <f>PTCA!D3089</f>
        <v>0</v>
      </c>
      <c r="C3106" s="380">
        <f>PTCA!J3089</f>
        <v>0</v>
      </c>
      <c r="D3106" s="380">
        <f>PTCA!K3089</f>
        <v>0</v>
      </c>
      <c r="E3106" s="380">
        <f>PTCA!H3089</f>
        <v>0</v>
      </c>
      <c r="F3106" s="380">
        <f>PTCA!Z3089</f>
        <v>0</v>
      </c>
      <c r="G3106" s="380">
        <f>PTCA!AD3089</f>
        <v>0</v>
      </c>
      <c r="H3106" s="62"/>
      <c r="I3106" s="760">
        <f>PTCA!C3089</f>
        <v>0</v>
      </c>
      <c r="J3106" s="760" t="str">
        <f>PTCA!AK3089</f>
        <v/>
      </c>
      <c r="K3106" s="760">
        <f>PTCA!AL3089</f>
        <v>0</v>
      </c>
      <c r="L3106" s="62"/>
      <c r="M3106" s="607"/>
      <c r="N3106" s="62"/>
      <c r="O3106" s="63">
        <f>PTCA!AA4842</f>
        <v>0</v>
      </c>
      <c r="P3106" s="63">
        <f>PTCA!AF4842</f>
        <v>0</v>
      </c>
      <c r="Q3106" s="232" t="e">
        <f t="shared" si="97"/>
        <v>#DIV/0!</v>
      </c>
      <c r="R3106" s="544">
        <f>PTCA!AI4842</f>
        <v>0</v>
      </c>
      <c r="S3106" s="544">
        <f>PTCA!AJ3089</f>
        <v>0</v>
      </c>
      <c r="T3106" s="53"/>
      <c r="U3106" s="232" t="e">
        <f t="shared" si="98"/>
        <v>#DIV/0!</v>
      </c>
      <c r="V3106" s="272"/>
      <c r="X3106" s="255"/>
      <c r="Y3106" s="254"/>
    </row>
    <row r="3107" spans="1:25" ht="15">
      <c r="A3107" s="380" t="str">
        <f>PTCA!B3090</f>
        <v>-000</v>
      </c>
      <c r="B3107" s="380">
        <f>PTCA!D3090</f>
        <v>0</v>
      </c>
      <c r="C3107" s="380">
        <f>PTCA!J3090</f>
        <v>0</v>
      </c>
      <c r="D3107" s="380">
        <f>PTCA!K3090</f>
        <v>0</v>
      </c>
      <c r="E3107" s="380">
        <f>PTCA!H3090</f>
        <v>0</v>
      </c>
      <c r="F3107" s="380">
        <f>PTCA!Z3090</f>
        <v>0</v>
      </c>
      <c r="G3107" s="380">
        <f>PTCA!AD3090</f>
        <v>0</v>
      </c>
      <c r="H3107" s="62"/>
      <c r="I3107" s="760">
        <f>PTCA!C3090</f>
        <v>0</v>
      </c>
      <c r="J3107" s="760" t="str">
        <f>PTCA!AK3090</f>
        <v/>
      </c>
      <c r="K3107" s="760">
        <f>PTCA!AL3090</f>
        <v>0</v>
      </c>
      <c r="L3107" s="62"/>
      <c r="M3107" s="607"/>
      <c r="N3107" s="62"/>
      <c r="O3107" s="63">
        <f>PTCA!AA4843</f>
        <v>0</v>
      </c>
      <c r="P3107" s="63">
        <f>PTCA!AF4843</f>
        <v>0</v>
      </c>
      <c r="Q3107" s="232" t="e">
        <f t="shared" si="97"/>
        <v>#DIV/0!</v>
      </c>
      <c r="R3107" s="544">
        <f>PTCA!AI4843</f>
        <v>0</v>
      </c>
      <c r="S3107" s="544">
        <f>PTCA!AJ3090</f>
        <v>0</v>
      </c>
      <c r="T3107" s="53"/>
      <c r="U3107" s="232" t="e">
        <f t="shared" si="98"/>
        <v>#DIV/0!</v>
      </c>
      <c r="V3107" s="272"/>
      <c r="X3107" s="255"/>
      <c r="Y3107" s="254"/>
    </row>
    <row r="3108" spans="1:25" ht="15">
      <c r="A3108" s="380" t="str">
        <f>PTCA!B3091</f>
        <v>-000</v>
      </c>
      <c r="B3108" s="380">
        <f>PTCA!D3091</f>
        <v>0</v>
      </c>
      <c r="C3108" s="380">
        <f>PTCA!J3091</f>
        <v>0</v>
      </c>
      <c r="D3108" s="380">
        <f>PTCA!K3091</f>
        <v>0</v>
      </c>
      <c r="E3108" s="380">
        <f>PTCA!H3091</f>
        <v>0</v>
      </c>
      <c r="F3108" s="380">
        <f>PTCA!Z3091</f>
        <v>0</v>
      </c>
      <c r="G3108" s="380">
        <f>PTCA!AD3091</f>
        <v>0</v>
      </c>
      <c r="H3108" s="62"/>
      <c r="I3108" s="760">
        <f>PTCA!C3091</f>
        <v>0</v>
      </c>
      <c r="J3108" s="760" t="str">
        <f>PTCA!AK3091</f>
        <v/>
      </c>
      <c r="K3108" s="760">
        <f>PTCA!AL3091</f>
        <v>0</v>
      </c>
      <c r="L3108" s="62"/>
      <c r="M3108" s="607"/>
      <c r="N3108" s="62"/>
      <c r="O3108" s="63">
        <f>PTCA!AA4844</f>
        <v>0</v>
      </c>
      <c r="P3108" s="63">
        <f>PTCA!AF4844</f>
        <v>0</v>
      </c>
      <c r="Q3108" s="232" t="e">
        <f t="shared" si="97"/>
        <v>#DIV/0!</v>
      </c>
      <c r="R3108" s="544">
        <f>PTCA!AI4844</f>
        <v>0</v>
      </c>
      <c r="S3108" s="544">
        <f>PTCA!AJ3091</f>
        <v>0</v>
      </c>
      <c r="T3108" s="53"/>
      <c r="U3108" s="232" t="e">
        <f t="shared" si="98"/>
        <v>#DIV/0!</v>
      </c>
      <c r="V3108" s="272"/>
      <c r="X3108" s="255"/>
      <c r="Y3108" s="254"/>
    </row>
    <row r="3109" spans="1:25" ht="15">
      <c r="A3109" s="380" t="str">
        <f>PTCA!B3092</f>
        <v>-000</v>
      </c>
      <c r="B3109" s="380">
        <f>PTCA!D3092</f>
        <v>0</v>
      </c>
      <c r="C3109" s="380">
        <f>PTCA!J3092</f>
        <v>0</v>
      </c>
      <c r="D3109" s="380">
        <f>PTCA!K3092</f>
        <v>0</v>
      </c>
      <c r="E3109" s="380">
        <f>PTCA!H3092</f>
        <v>0</v>
      </c>
      <c r="F3109" s="380">
        <f>PTCA!Z3092</f>
        <v>0</v>
      </c>
      <c r="G3109" s="380">
        <f>PTCA!AD3092</f>
        <v>0</v>
      </c>
      <c r="H3109" s="62"/>
      <c r="I3109" s="760">
        <f>PTCA!C3092</f>
        <v>0</v>
      </c>
      <c r="J3109" s="760" t="str">
        <f>PTCA!AK3092</f>
        <v/>
      </c>
      <c r="K3109" s="760">
        <f>PTCA!AL3092</f>
        <v>0</v>
      </c>
      <c r="L3109" s="62"/>
      <c r="M3109" s="607"/>
      <c r="N3109" s="62"/>
      <c r="O3109" s="63">
        <f>PTCA!AA4845</f>
        <v>0</v>
      </c>
      <c r="P3109" s="63">
        <f>PTCA!AF4845</f>
        <v>0</v>
      </c>
      <c r="Q3109" s="232" t="e">
        <f t="shared" si="97"/>
        <v>#DIV/0!</v>
      </c>
      <c r="R3109" s="544">
        <f>PTCA!AI4845</f>
        <v>0</v>
      </c>
      <c r="S3109" s="544">
        <f>PTCA!AJ3092</f>
        <v>0</v>
      </c>
      <c r="T3109" s="53"/>
      <c r="U3109" s="232" t="e">
        <f t="shared" si="98"/>
        <v>#DIV/0!</v>
      </c>
      <c r="V3109" s="272"/>
      <c r="X3109" s="255"/>
      <c r="Y3109" s="254"/>
    </row>
    <row r="3110" spans="1:25" ht="15">
      <c r="A3110" s="380" t="str">
        <f>PTCA!B3093</f>
        <v>-000</v>
      </c>
      <c r="B3110" s="380">
        <f>PTCA!D3093</f>
        <v>0</v>
      </c>
      <c r="C3110" s="380">
        <f>PTCA!J3093</f>
        <v>0</v>
      </c>
      <c r="D3110" s="380">
        <f>PTCA!K3093</f>
        <v>0</v>
      </c>
      <c r="E3110" s="380">
        <f>PTCA!H3093</f>
        <v>0</v>
      </c>
      <c r="F3110" s="380">
        <f>PTCA!Z3093</f>
        <v>0</v>
      </c>
      <c r="G3110" s="380">
        <f>PTCA!AD3093</f>
        <v>0</v>
      </c>
      <c r="H3110" s="62"/>
      <c r="I3110" s="760">
        <f>PTCA!C3093</f>
        <v>0</v>
      </c>
      <c r="J3110" s="760" t="str">
        <f>PTCA!AK3093</f>
        <v/>
      </c>
      <c r="K3110" s="760">
        <f>PTCA!AL3093</f>
        <v>0</v>
      </c>
      <c r="L3110" s="62"/>
      <c r="M3110" s="607"/>
      <c r="N3110" s="62"/>
      <c r="O3110" s="63">
        <f>PTCA!AA4846</f>
        <v>0</v>
      </c>
      <c r="P3110" s="63">
        <f>PTCA!AF4846</f>
        <v>0</v>
      </c>
      <c r="Q3110" s="232" t="e">
        <f t="shared" si="97"/>
        <v>#DIV/0!</v>
      </c>
      <c r="R3110" s="544">
        <f>PTCA!AI4846</f>
        <v>0</v>
      </c>
      <c r="S3110" s="544">
        <f>PTCA!AJ3093</f>
        <v>0</v>
      </c>
      <c r="T3110" s="53"/>
      <c r="U3110" s="232" t="e">
        <f t="shared" si="98"/>
        <v>#DIV/0!</v>
      </c>
      <c r="V3110" s="272"/>
      <c r="X3110" s="255"/>
      <c r="Y3110" s="254"/>
    </row>
    <row r="3111" spans="1:25" ht="15">
      <c r="A3111" s="380" t="str">
        <f>PTCA!B3094</f>
        <v>-000</v>
      </c>
      <c r="B3111" s="380">
        <f>PTCA!D3094</f>
        <v>0</v>
      </c>
      <c r="C3111" s="380">
        <f>PTCA!J3094</f>
        <v>0</v>
      </c>
      <c r="D3111" s="380">
        <f>PTCA!K3094</f>
        <v>0</v>
      </c>
      <c r="E3111" s="380">
        <f>PTCA!H3094</f>
        <v>0</v>
      </c>
      <c r="F3111" s="380">
        <f>PTCA!Z3094</f>
        <v>0</v>
      </c>
      <c r="G3111" s="380">
        <f>PTCA!AD3094</f>
        <v>0</v>
      </c>
      <c r="H3111" s="62"/>
      <c r="I3111" s="760">
        <f>PTCA!C3094</f>
        <v>0</v>
      </c>
      <c r="J3111" s="760" t="str">
        <f>PTCA!AK3094</f>
        <v/>
      </c>
      <c r="K3111" s="760">
        <f>PTCA!AL3094</f>
        <v>0</v>
      </c>
      <c r="L3111" s="62"/>
      <c r="M3111" s="607"/>
      <c r="N3111" s="62"/>
      <c r="O3111" s="63">
        <f>PTCA!AA4847</f>
        <v>0</v>
      </c>
      <c r="P3111" s="63">
        <f>PTCA!AF4847</f>
        <v>0</v>
      </c>
      <c r="Q3111" s="232" t="e">
        <f t="shared" si="97"/>
        <v>#DIV/0!</v>
      </c>
      <c r="R3111" s="544">
        <f>PTCA!AI4847</f>
        <v>0</v>
      </c>
      <c r="S3111" s="544">
        <f>PTCA!AJ3094</f>
        <v>0</v>
      </c>
      <c r="T3111" s="53"/>
      <c r="U3111" s="232" t="e">
        <f t="shared" si="98"/>
        <v>#DIV/0!</v>
      </c>
      <c r="V3111" s="272"/>
      <c r="X3111" s="255"/>
      <c r="Y3111" s="254"/>
    </row>
    <row r="3112" spans="1:25" ht="15">
      <c r="A3112" s="380" t="str">
        <f>PTCA!B3095</f>
        <v>-000</v>
      </c>
      <c r="B3112" s="380">
        <f>PTCA!D3095</f>
        <v>0</v>
      </c>
      <c r="C3112" s="380">
        <f>PTCA!J3095</f>
        <v>0</v>
      </c>
      <c r="D3112" s="380">
        <f>PTCA!K3095</f>
        <v>0</v>
      </c>
      <c r="E3112" s="380">
        <f>PTCA!H3095</f>
        <v>0</v>
      </c>
      <c r="F3112" s="380">
        <f>PTCA!Z3095</f>
        <v>0</v>
      </c>
      <c r="G3112" s="380">
        <f>PTCA!AD3095</f>
        <v>0</v>
      </c>
      <c r="H3112" s="62"/>
      <c r="I3112" s="760">
        <f>PTCA!C3095</f>
        <v>0</v>
      </c>
      <c r="J3112" s="760" t="str">
        <f>PTCA!AK3095</f>
        <v/>
      </c>
      <c r="K3112" s="760">
        <f>PTCA!AL3095</f>
        <v>0</v>
      </c>
      <c r="L3112" s="62"/>
      <c r="M3112" s="607"/>
      <c r="N3112" s="62"/>
      <c r="O3112" s="63">
        <f>PTCA!AA4848</f>
        <v>0</v>
      </c>
      <c r="P3112" s="63">
        <f>PTCA!AF4848</f>
        <v>0</v>
      </c>
      <c r="Q3112" s="232" t="e">
        <f t="shared" si="97"/>
        <v>#DIV/0!</v>
      </c>
      <c r="R3112" s="544">
        <f>PTCA!AI4848</f>
        <v>0</v>
      </c>
      <c r="S3112" s="544">
        <f>PTCA!AJ3095</f>
        <v>0</v>
      </c>
      <c r="T3112" s="53"/>
      <c r="U3112" s="232" t="e">
        <f t="shared" si="98"/>
        <v>#DIV/0!</v>
      </c>
      <c r="V3112" s="272"/>
      <c r="X3112" s="255"/>
      <c r="Y3112" s="254"/>
    </row>
    <row r="3113" spans="1:25" ht="15">
      <c r="A3113" s="380" t="str">
        <f>PTCA!B3096</f>
        <v>-000</v>
      </c>
      <c r="B3113" s="380">
        <f>PTCA!D3096</f>
        <v>0</v>
      </c>
      <c r="C3113" s="380">
        <f>PTCA!J3096</f>
        <v>0</v>
      </c>
      <c r="D3113" s="380">
        <f>PTCA!K3096</f>
        <v>0</v>
      </c>
      <c r="E3113" s="380">
        <f>PTCA!H3096</f>
        <v>0</v>
      </c>
      <c r="F3113" s="380">
        <f>PTCA!Z3096</f>
        <v>0</v>
      </c>
      <c r="G3113" s="380">
        <f>PTCA!AD3096</f>
        <v>0</v>
      </c>
      <c r="H3113" s="62"/>
      <c r="I3113" s="760">
        <f>PTCA!C3096</f>
        <v>0</v>
      </c>
      <c r="J3113" s="760" t="str">
        <f>PTCA!AK3096</f>
        <v/>
      </c>
      <c r="K3113" s="760">
        <f>PTCA!AL3096</f>
        <v>0</v>
      </c>
      <c r="L3113" s="62"/>
      <c r="M3113" s="607"/>
      <c r="N3113" s="62"/>
      <c r="O3113" s="63">
        <f>PTCA!AA4849</f>
        <v>0</v>
      </c>
      <c r="P3113" s="63">
        <f>PTCA!AF4849</f>
        <v>0</v>
      </c>
      <c r="Q3113" s="232" t="e">
        <f t="shared" si="97"/>
        <v>#DIV/0!</v>
      </c>
      <c r="R3113" s="544">
        <f>PTCA!AI4849</f>
        <v>0</v>
      </c>
      <c r="S3113" s="544">
        <f>PTCA!AJ3096</f>
        <v>0</v>
      </c>
      <c r="T3113" s="53"/>
      <c r="U3113" s="232" t="e">
        <f t="shared" si="98"/>
        <v>#DIV/0!</v>
      </c>
      <c r="V3113" s="272"/>
      <c r="X3113" s="255"/>
      <c r="Y3113" s="254"/>
    </row>
    <row r="3114" spans="1:25" ht="15">
      <c r="A3114" s="380" t="str">
        <f>PTCA!B3097</f>
        <v>-000</v>
      </c>
      <c r="B3114" s="380">
        <f>PTCA!D3097</f>
        <v>0</v>
      </c>
      <c r="C3114" s="380">
        <f>PTCA!J3097</f>
        <v>0</v>
      </c>
      <c r="D3114" s="380">
        <f>PTCA!K3097</f>
        <v>0</v>
      </c>
      <c r="E3114" s="380">
        <f>PTCA!H3097</f>
        <v>0</v>
      </c>
      <c r="F3114" s="380">
        <f>PTCA!Z3097</f>
        <v>0</v>
      </c>
      <c r="G3114" s="380">
        <f>PTCA!AD3097</f>
        <v>0</v>
      </c>
      <c r="H3114" s="62"/>
      <c r="I3114" s="760">
        <f>PTCA!C3097</f>
        <v>0</v>
      </c>
      <c r="J3114" s="760" t="str">
        <f>PTCA!AK3097</f>
        <v/>
      </c>
      <c r="K3114" s="760">
        <f>PTCA!AL3097</f>
        <v>0</v>
      </c>
      <c r="L3114" s="62"/>
      <c r="M3114" s="607"/>
      <c r="N3114" s="62"/>
      <c r="O3114" s="63">
        <f>PTCA!AA4850</f>
        <v>0</v>
      </c>
      <c r="P3114" s="63">
        <f>PTCA!AF4850</f>
        <v>0</v>
      </c>
      <c r="Q3114" s="232" t="e">
        <f t="shared" si="97"/>
        <v>#DIV/0!</v>
      </c>
      <c r="R3114" s="544">
        <f>PTCA!AI4850</f>
        <v>0</v>
      </c>
      <c r="S3114" s="544">
        <f>PTCA!AJ3097</f>
        <v>0</v>
      </c>
      <c r="T3114" s="53"/>
      <c r="U3114" s="232" t="e">
        <f t="shared" si="98"/>
        <v>#DIV/0!</v>
      </c>
      <c r="V3114" s="272"/>
      <c r="X3114" s="255"/>
      <c r="Y3114" s="254"/>
    </row>
    <row r="3115" spans="1:25" ht="15">
      <c r="A3115" s="380" t="str">
        <f>PTCA!B3098</f>
        <v>-000</v>
      </c>
      <c r="B3115" s="380">
        <f>PTCA!D3098</f>
        <v>0</v>
      </c>
      <c r="C3115" s="380">
        <f>PTCA!J3098</f>
        <v>0</v>
      </c>
      <c r="D3115" s="380">
        <f>PTCA!K3098</f>
        <v>0</v>
      </c>
      <c r="E3115" s="380">
        <f>PTCA!H3098</f>
        <v>0</v>
      </c>
      <c r="F3115" s="380">
        <f>PTCA!Z3098</f>
        <v>0</v>
      </c>
      <c r="G3115" s="380">
        <f>PTCA!AD3098</f>
        <v>0</v>
      </c>
      <c r="H3115" s="62"/>
      <c r="I3115" s="760">
        <f>PTCA!C3098</f>
        <v>0</v>
      </c>
      <c r="J3115" s="760" t="str">
        <f>PTCA!AK3098</f>
        <v/>
      </c>
      <c r="K3115" s="760">
        <f>PTCA!AL3098</f>
        <v>0</v>
      </c>
      <c r="L3115" s="62"/>
      <c r="M3115" s="607"/>
      <c r="N3115" s="62"/>
      <c r="O3115" s="63">
        <f>PTCA!AA4851</f>
        <v>0</v>
      </c>
      <c r="P3115" s="63">
        <f>PTCA!AF4851</f>
        <v>0</v>
      </c>
      <c r="Q3115" s="232" t="e">
        <f t="shared" si="97"/>
        <v>#DIV/0!</v>
      </c>
      <c r="R3115" s="544">
        <f>PTCA!AI4851</f>
        <v>0</v>
      </c>
      <c r="S3115" s="544">
        <f>PTCA!AJ3098</f>
        <v>0</v>
      </c>
      <c r="T3115" s="53"/>
      <c r="U3115" s="232" t="e">
        <f t="shared" si="98"/>
        <v>#DIV/0!</v>
      </c>
      <c r="V3115" s="272"/>
      <c r="X3115" s="255"/>
      <c r="Y3115" s="254"/>
    </row>
    <row r="3116" spans="1:25" ht="15">
      <c r="A3116" s="380" t="str">
        <f>PTCA!B3099</f>
        <v>-000</v>
      </c>
      <c r="B3116" s="380">
        <f>PTCA!D3099</f>
        <v>0</v>
      </c>
      <c r="C3116" s="380">
        <f>PTCA!J3099</f>
        <v>0</v>
      </c>
      <c r="D3116" s="380">
        <f>PTCA!K3099</f>
        <v>0</v>
      </c>
      <c r="E3116" s="380">
        <f>PTCA!H3099</f>
        <v>0</v>
      </c>
      <c r="F3116" s="380">
        <f>PTCA!Z3099</f>
        <v>0</v>
      </c>
      <c r="G3116" s="380">
        <f>PTCA!AD3099</f>
        <v>0</v>
      </c>
      <c r="H3116" s="62"/>
      <c r="I3116" s="760">
        <f>PTCA!C3099</f>
        <v>0</v>
      </c>
      <c r="J3116" s="760" t="str">
        <f>PTCA!AK3099</f>
        <v/>
      </c>
      <c r="K3116" s="760">
        <f>PTCA!AL3099</f>
        <v>0</v>
      </c>
      <c r="L3116" s="62"/>
      <c r="M3116" s="607"/>
      <c r="N3116" s="62"/>
      <c r="O3116" s="63">
        <f>PTCA!AA4852</f>
        <v>0</v>
      </c>
      <c r="P3116" s="63">
        <f>PTCA!AF4852</f>
        <v>0</v>
      </c>
      <c r="Q3116" s="232" t="e">
        <f t="shared" si="97"/>
        <v>#DIV/0!</v>
      </c>
      <c r="R3116" s="544">
        <f>PTCA!AI4852</f>
        <v>0</v>
      </c>
      <c r="S3116" s="544">
        <f>PTCA!AJ3099</f>
        <v>0</v>
      </c>
      <c r="T3116" s="53"/>
      <c r="U3116" s="232" t="e">
        <f t="shared" si="98"/>
        <v>#DIV/0!</v>
      </c>
      <c r="V3116" s="272"/>
      <c r="X3116" s="255"/>
      <c r="Y3116" s="254"/>
    </row>
    <row r="3117" spans="1:25" ht="15">
      <c r="A3117" s="380" t="str">
        <f>PTCA!B3100</f>
        <v>-000</v>
      </c>
      <c r="B3117" s="380">
        <f>PTCA!D3100</f>
        <v>0</v>
      </c>
      <c r="C3117" s="380">
        <f>PTCA!J3100</f>
        <v>0</v>
      </c>
      <c r="D3117" s="380">
        <f>PTCA!K3100</f>
        <v>0</v>
      </c>
      <c r="E3117" s="380">
        <f>PTCA!H3100</f>
        <v>0</v>
      </c>
      <c r="F3117" s="380">
        <f>PTCA!Z3100</f>
        <v>0</v>
      </c>
      <c r="G3117" s="380">
        <f>PTCA!AD3100</f>
        <v>0</v>
      </c>
      <c r="H3117" s="62"/>
      <c r="I3117" s="760">
        <f>PTCA!C3100</f>
        <v>0</v>
      </c>
      <c r="J3117" s="760" t="str">
        <f>PTCA!AK3100</f>
        <v/>
      </c>
      <c r="K3117" s="760">
        <f>PTCA!AL3100</f>
        <v>0</v>
      </c>
      <c r="L3117" s="62"/>
      <c r="M3117" s="607"/>
      <c r="N3117" s="62"/>
      <c r="O3117" s="63">
        <f>PTCA!AA4853</f>
        <v>0</v>
      </c>
      <c r="P3117" s="63">
        <f>PTCA!AF4853</f>
        <v>0</v>
      </c>
      <c r="Q3117" s="232" t="e">
        <f t="shared" si="97"/>
        <v>#DIV/0!</v>
      </c>
      <c r="R3117" s="544">
        <f>PTCA!AI4853</f>
        <v>0</v>
      </c>
      <c r="S3117" s="544">
        <f>PTCA!AJ3100</f>
        <v>0</v>
      </c>
      <c r="T3117" s="53"/>
      <c r="U3117" s="232" t="e">
        <f t="shared" si="98"/>
        <v>#DIV/0!</v>
      </c>
      <c r="V3117" s="272"/>
      <c r="X3117" s="255"/>
      <c r="Y3117" s="254"/>
    </row>
    <row r="3118" spans="1:25" ht="15">
      <c r="A3118" s="380" t="str">
        <f>PTCA!B3101</f>
        <v>-000</v>
      </c>
      <c r="B3118" s="380">
        <f>PTCA!D3101</f>
        <v>0</v>
      </c>
      <c r="C3118" s="380">
        <f>PTCA!J3101</f>
        <v>0</v>
      </c>
      <c r="D3118" s="380">
        <f>PTCA!K3101</f>
        <v>0</v>
      </c>
      <c r="E3118" s="380">
        <f>PTCA!H3101</f>
        <v>0</v>
      </c>
      <c r="F3118" s="380">
        <f>PTCA!Z3101</f>
        <v>0</v>
      </c>
      <c r="G3118" s="380">
        <f>PTCA!AD3101</f>
        <v>0</v>
      </c>
      <c r="H3118" s="62"/>
      <c r="I3118" s="760">
        <f>PTCA!C3101</f>
        <v>0</v>
      </c>
      <c r="J3118" s="760" t="str">
        <f>PTCA!AK3101</f>
        <v/>
      </c>
      <c r="K3118" s="760">
        <f>PTCA!AL3101</f>
        <v>0</v>
      </c>
      <c r="L3118" s="62"/>
      <c r="M3118" s="607"/>
      <c r="N3118" s="62"/>
      <c r="O3118" s="63">
        <f>PTCA!AA4854</f>
        <v>0</v>
      </c>
      <c r="P3118" s="63">
        <f>PTCA!AF4854</f>
        <v>0</v>
      </c>
      <c r="Q3118" s="232" t="e">
        <f t="shared" si="97"/>
        <v>#DIV/0!</v>
      </c>
      <c r="R3118" s="544">
        <f>PTCA!AI4854</f>
        <v>0</v>
      </c>
      <c r="S3118" s="544">
        <f>PTCA!AJ3101</f>
        <v>0</v>
      </c>
      <c r="T3118" s="53"/>
      <c r="U3118" s="232" t="e">
        <f t="shared" si="98"/>
        <v>#DIV/0!</v>
      </c>
      <c r="V3118" s="272"/>
      <c r="X3118" s="255"/>
      <c r="Y3118" s="254"/>
    </row>
    <row r="3119" spans="1:25" ht="15">
      <c r="A3119" s="380" t="str">
        <f>PTCA!B3102</f>
        <v>-000</v>
      </c>
      <c r="B3119" s="380">
        <f>PTCA!D3102</f>
        <v>0</v>
      </c>
      <c r="C3119" s="380">
        <f>PTCA!J3102</f>
        <v>0</v>
      </c>
      <c r="D3119" s="380">
        <f>PTCA!K3102</f>
        <v>0</v>
      </c>
      <c r="E3119" s="380">
        <f>PTCA!H3102</f>
        <v>0</v>
      </c>
      <c r="F3119" s="380">
        <f>PTCA!Z3102</f>
        <v>0</v>
      </c>
      <c r="G3119" s="380">
        <f>PTCA!AD3102</f>
        <v>0</v>
      </c>
      <c r="H3119" s="62"/>
      <c r="I3119" s="760">
        <f>PTCA!C3102</f>
        <v>0</v>
      </c>
      <c r="J3119" s="760" t="str">
        <f>PTCA!AK3102</f>
        <v/>
      </c>
      <c r="K3119" s="760">
        <f>PTCA!AL3102</f>
        <v>0</v>
      </c>
      <c r="L3119" s="62"/>
      <c r="M3119" s="607"/>
      <c r="N3119" s="62"/>
      <c r="O3119" s="63">
        <f>PTCA!AA4855</f>
        <v>0</v>
      </c>
      <c r="P3119" s="63">
        <f>PTCA!AF4855</f>
        <v>0</v>
      </c>
      <c r="Q3119" s="232" t="e">
        <f t="shared" si="97"/>
        <v>#DIV/0!</v>
      </c>
      <c r="R3119" s="544">
        <f>PTCA!AI4855</f>
        <v>0</v>
      </c>
      <c r="S3119" s="544">
        <f>PTCA!AJ3102</f>
        <v>0</v>
      </c>
      <c r="T3119" s="53"/>
      <c r="U3119" s="232" t="e">
        <f t="shared" si="98"/>
        <v>#DIV/0!</v>
      </c>
      <c r="V3119" s="272"/>
      <c r="X3119" s="255"/>
      <c r="Y3119" s="254"/>
    </row>
    <row r="3120" spans="1:25" ht="15">
      <c r="A3120" s="380" t="str">
        <f>PTCA!B3103</f>
        <v>-000</v>
      </c>
      <c r="B3120" s="380">
        <f>PTCA!D3103</f>
        <v>0</v>
      </c>
      <c r="C3120" s="380">
        <f>PTCA!J3103</f>
        <v>0</v>
      </c>
      <c r="D3120" s="380">
        <f>PTCA!K3103</f>
        <v>0</v>
      </c>
      <c r="E3120" s="380">
        <f>PTCA!H3103</f>
        <v>0</v>
      </c>
      <c r="F3120" s="380">
        <f>PTCA!Z3103</f>
        <v>0</v>
      </c>
      <c r="G3120" s="380">
        <f>PTCA!AD3103</f>
        <v>0</v>
      </c>
      <c r="H3120" s="62"/>
      <c r="I3120" s="760">
        <f>PTCA!C3103</f>
        <v>0</v>
      </c>
      <c r="J3120" s="760" t="str">
        <f>PTCA!AK3103</f>
        <v/>
      </c>
      <c r="K3120" s="760">
        <f>PTCA!AL3103</f>
        <v>0</v>
      </c>
      <c r="L3120" s="62"/>
      <c r="M3120" s="607"/>
      <c r="N3120" s="62"/>
      <c r="O3120" s="63">
        <f>PTCA!AA4856</f>
        <v>0</v>
      </c>
      <c r="P3120" s="63">
        <f>PTCA!AF4856</f>
        <v>0</v>
      </c>
      <c r="Q3120" s="232" t="e">
        <f t="shared" si="97"/>
        <v>#DIV/0!</v>
      </c>
      <c r="R3120" s="544">
        <f>PTCA!AI4856</f>
        <v>0</v>
      </c>
      <c r="S3120" s="544">
        <f>PTCA!AJ3103</f>
        <v>0</v>
      </c>
      <c r="T3120" s="53"/>
      <c r="U3120" s="232" t="e">
        <f t="shared" si="98"/>
        <v>#DIV/0!</v>
      </c>
      <c r="V3120" s="272"/>
      <c r="X3120" s="255"/>
      <c r="Y3120" s="254"/>
    </row>
    <row r="3121" spans="1:25" ht="15">
      <c r="A3121" s="380" t="str">
        <f>PTCA!B3104</f>
        <v>-000</v>
      </c>
      <c r="B3121" s="380">
        <f>PTCA!D3104</f>
        <v>0</v>
      </c>
      <c r="C3121" s="380">
        <f>PTCA!J3104</f>
        <v>0</v>
      </c>
      <c r="D3121" s="380">
        <f>PTCA!K3104</f>
        <v>0</v>
      </c>
      <c r="E3121" s="380">
        <f>PTCA!H3104</f>
        <v>0</v>
      </c>
      <c r="F3121" s="380">
        <f>PTCA!Z3104</f>
        <v>0</v>
      </c>
      <c r="G3121" s="380">
        <f>PTCA!AD3104</f>
        <v>0</v>
      </c>
      <c r="H3121" s="62"/>
      <c r="I3121" s="760">
        <f>PTCA!C3104</f>
        <v>0</v>
      </c>
      <c r="J3121" s="760" t="str">
        <f>PTCA!AK3104</f>
        <v/>
      </c>
      <c r="K3121" s="760">
        <f>PTCA!AL3104</f>
        <v>0</v>
      </c>
      <c r="L3121" s="62"/>
      <c r="M3121" s="607"/>
      <c r="N3121" s="62"/>
      <c r="O3121" s="63">
        <f>PTCA!AA4857</f>
        <v>0</v>
      </c>
      <c r="P3121" s="63">
        <f>PTCA!AF4857</f>
        <v>0</v>
      </c>
      <c r="Q3121" s="232" t="e">
        <f t="shared" si="97"/>
        <v>#DIV/0!</v>
      </c>
      <c r="R3121" s="544">
        <f>PTCA!AI4857</f>
        <v>0</v>
      </c>
      <c r="S3121" s="544">
        <f>PTCA!AJ3104</f>
        <v>0</v>
      </c>
      <c r="T3121" s="53"/>
      <c r="U3121" s="232" t="e">
        <f t="shared" si="98"/>
        <v>#DIV/0!</v>
      </c>
      <c r="V3121" s="272"/>
      <c r="X3121" s="255"/>
      <c r="Y3121" s="254"/>
    </row>
    <row r="3122" spans="1:25" ht="15">
      <c r="A3122" s="380" t="str">
        <f>PTCA!B3105</f>
        <v>-000</v>
      </c>
      <c r="B3122" s="380">
        <f>PTCA!D3105</f>
        <v>0</v>
      </c>
      <c r="C3122" s="380">
        <f>PTCA!J3105</f>
        <v>0</v>
      </c>
      <c r="D3122" s="380">
        <f>PTCA!K3105</f>
        <v>0</v>
      </c>
      <c r="E3122" s="380">
        <f>PTCA!H3105</f>
        <v>0</v>
      </c>
      <c r="F3122" s="380">
        <f>PTCA!Z3105</f>
        <v>0</v>
      </c>
      <c r="G3122" s="380">
        <f>PTCA!AD3105</f>
        <v>0</v>
      </c>
      <c r="H3122" s="62"/>
      <c r="I3122" s="760">
        <f>PTCA!C3105</f>
        <v>0</v>
      </c>
      <c r="J3122" s="760" t="str">
        <f>PTCA!AK3105</f>
        <v/>
      </c>
      <c r="K3122" s="760">
        <f>PTCA!AL3105</f>
        <v>0</v>
      </c>
      <c r="L3122" s="62"/>
      <c r="M3122" s="607"/>
      <c r="N3122" s="62"/>
      <c r="O3122" s="63">
        <f>PTCA!AA4858</f>
        <v>0</v>
      </c>
      <c r="P3122" s="63">
        <f>PTCA!AF4858</f>
        <v>0</v>
      </c>
      <c r="Q3122" s="232" t="e">
        <f t="shared" si="97"/>
        <v>#DIV/0!</v>
      </c>
      <c r="R3122" s="544">
        <f>PTCA!AI4858</f>
        <v>0</v>
      </c>
      <c r="S3122" s="544">
        <f>PTCA!AJ3105</f>
        <v>0</v>
      </c>
      <c r="T3122" s="53"/>
      <c r="U3122" s="232" t="e">
        <f t="shared" si="98"/>
        <v>#DIV/0!</v>
      </c>
      <c r="V3122" s="272"/>
      <c r="X3122" s="255"/>
      <c r="Y3122" s="254"/>
    </row>
    <row r="3123" spans="1:25" ht="15">
      <c r="A3123" s="380" t="str">
        <f>PTCA!B3106</f>
        <v>-000</v>
      </c>
      <c r="B3123" s="380">
        <f>PTCA!D3106</f>
        <v>0</v>
      </c>
      <c r="C3123" s="380">
        <f>PTCA!J3106</f>
        <v>0</v>
      </c>
      <c r="D3123" s="380">
        <f>PTCA!K3106</f>
        <v>0</v>
      </c>
      <c r="E3123" s="380">
        <f>PTCA!H3106</f>
        <v>0</v>
      </c>
      <c r="F3123" s="380">
        <f>PTCA!Z3106</f>
        <v>0</v>
      </c>
      <c r="G3123" s="380">
        <f>PTCA!AD3106</f>
        <v>0</v>
      </c>
      <c r="H3123" s="62"/>
      <c r="I3123" s="760">
        <f>PTCA!C3106</f>
        <v>0</v>
      </c>
      <c r="J3123" s="760" t="str">
        <f>PTCA!AK3106</f>
        <v/>
      </c>
      <c r="K3123" s="760">
        <f>PTCA!AL3106</f>
        <v>0</v>
      </c>
      <c r="L3123" s="62"/>
      <c r="M3123" s="607"/>
      <c r="N3123" s="62"/>
      <c r="O3123" s="63">
        <f>PTCA!AA4859</f>
        <v>0</v>
      </c>
      <c r="P3123" s="63">
        <f>PTCA!AF4859</f>
        <v>0</v>
      </c>
      <c r="Q3123" s="232" t="e">
        <f t="shared" si="97"/>
        <v>#DIV/0!</v>
      </c>
      <c r="R3123" s="544">
        <f>PTCA!AI4859</f>
        <v>0</v>
      </c>
      <c r="S3123" s="544">
        <f>PTCA!AJ3106</f>
        <v>0</v>
      </c>
      <c r="T3123" s="53"/>
      <c r="U3123" s="232" t="e">
        <f t="shared" si="98"/>
        <v>#DIV/0!</v>
      </c>
      <c r="V3123" s="272"/>
      <c r="X3123" s="255"/>
      <c r="Y3123" s="254"/>
    </row>
    <row r="3124" spans="1:25" ht="15">
      <c r="A3124" s="380" t="str">
        <f>PTCA!B3107</f>
        <v>-000</v>
      </c>
      <c r="B3124" s="380">
        <f>PTCA!D3107</f>
        <v>0</v>
      </c>
      <c r="C3124" s="380">
        <f>PTCA!J3107</f>
        <v>0</v>
      </c>
      <c r="D3124" s="380">
        <f>PTCA!K3107</f>
        <v>0</v>
      </c>
      <c r="E3124" s="380">
        <f>PTCA!H3107</f>
        <v>0</v>
      </c>
      <c r="F3124" s="380">
        <f>PTCA!Z3107</f>
        <v>0</v>
      </c>
      <c r="G3124" s="380">
        <f>PTCA!AD3107</f>
        <v>0</v>
      </c>
      <c r="H3124" s="62"/>
      <c r="I3124" s="760">
        <f>PTCA!C3107</f>
        <v>0</v>
      </c>
      <c r="J3124" s="760" t="str">
        <f>PTCA!AK3107</f>
        <v/>
      </c>
      <c r="K3124" s="760">
        <f>PTCA!AL3107</f>
        <v>0</v>
      </c>
      <c r="L3124" s="62"/>
      <c r="M3124" s="607"/>
      <c r="N3124" s="62"/>
      <c r="O3124" s="63">
        <f>PTCA!AA4860</f>
        <v>0</v>
      </c>
      <c r="P3124" s="63">
        <f>PTCA!AF4860</f>
        <v>0</v>
      </c>
      <c r="Q3124" s="232" t="e">
        <f t="shared" si="97"/>
        <v>#DIV/0!</v>
      </c>
      <c r="R3124" s="544">
        <f>PTCA!AI4860</f>
        <v>0</v>
      </c>
      <c r="S3124" s="544">
        <f>PTCA!AJ3107</f>
        <v>0</v>
      </c>
      <c r="T3124" s="53"/>
      <c r="U3124" s="232" t="e">
        <f t="shared" si="98"/>
        <v>#DIV/0!</v>
      </c>
      <c r="V3124" s="272"/>
      <c r="X3124" s="255"/>
      <c r="Y3124" s="254"/>
    </row>
    <row r="3125" spans="1:25" ht="15">
      <c r="A3125" s="380" t="str">
        <f>PTCA!B3108</f>
        <v>-000</v>
      </c>
      <c r="B3125" s="380">
        <f>PTCA!D3108</f>
        <v>0</v>
      </c>
      <c r="C3125" s="380">
        <f>PTCA!J3108</f>
        <v>0</v>
      </c>
      <c r="D3125" s="380">
        <f>PTCA!K3108</f>
        <v>0</v>
      </c>
      <c r="E3125" s="380">
        <f>PTCA!H3108</f>
        <v>0</v>
      </c>
      <c r="F3125" s="380">
        <f>PTCA!Z3108</f>
        <v>0</v>
      </c>
      <c r="G3125" s="380">
        <f>PTCA!AD3108</f>
        <v>0</v>
      </c>
      <c r="H3125" s="62"/>
      <c r="I3125" s="760">
        <f>PTCA!C3108</f>
        <v>0</v>
      </c>
      <c r="J3125" s="760" t="str">
        <f>PTCA!AK3108</f>
        <v/>
      </c>
      <c r="K3125" s="760">
        <f>PTCA!AL3108</f>
        <v>0</v>
      </c>
      <c r="L3125" s="62"/>
      <c r="M3125" s="607"/>
      <c r="N3125" s="62"/>
      <c r="O3125" s="63">
        <f>PTCA!AA4861</f>
        <v>0</v>
      </c>
      <c r="P3125" s="63">
        <f>PTCA!AF4861</f>
        <v>0</v>
      </c>
      <c r="Q3125" s="232" t="e">
        <f t="shared" si="97"/>
        <v>#DIV/0!</v>
      </c>
      <c r="R3125" s="544">
        <f>PTCA!AI4861</f>
        <v>0</v>
      </c>
      <c r="S3125" s="544">
        <f>PTCA!AJ3108</f>
        <v>0</v>
      </c>
      <c r="T3125" s="53"/>
      <c r="U3125" s="232" t="e">
        <f t="shared" si="98"/>
        <v>#DIV/0!</v>
      </c>
      <c r="V3125" s="272"/>
      <c r="X3125" s="255"/>
      <c r="Y3125" s="254"/>
    </row>
    <row r="3126" spans="1:25" ht="15">
      <c r="A3126" s="380" t="str">
        <f>PTCA!B3109</f>
        <v>-000</v>
      </c>
      <c r="B3126" s="380">
        <f>PTCA!D3109</f>
        <v>0</v>
      </c>
      <c r="C3126" s="380">
        <f>PTCA!J3109</f>
        <v>0</v>
      </c>
      <c r="D3126" s="380">
        <f>PTCA!K3109</f>
        <v>0</v>
      </c>
      <c r="E3126" s="380">
        <f>PTCA!H3109</f>
        <v>0</v>
      </c>
      <c r="F3126" s="380">
        <f>PTCA!Z3109</f>
        <v>0</v>
      </c>
      <c r="G3126" s="380">
        <f>PTCA!AD3109</f>
        <v>0</v>
      </c>
      <c r="H3126" s="62"/>
      <c r="I3126" s="760">
        <f>PTCA!C3109</f>
        <v>0</v>
      </c>
      <c r="J3126" s="760" t="str">
        <f>PTCA!AK3109</f>
        <v/>
      </c>
      <c r="K3126" s="760">
        <f>PTCA!AL3109</f>
        <v>0</v>
      </c>
      <c r="L3126" s="62"/>
      <c r="M3126" s="607"/>
      <c r="N3126" s="62"/>
      <c r="O3126" s="63">
        <f>PTCA!AA4862</f>
        <v>0</v>
      </c>
      <c r="P3126" s="63">
        <f>PTCA!AF4862</f>
        <v>0</v>
      </c>
      <c r="Q3126" s="232" t="e">
        <f t="shared" si="97"/>
        <v>#DIV/0!</v>
      </c>
      <c r="R3126" s="544">
        <f>PTCA!AI4862</f>
        <v>0</v>
      </c>
      <c r="S3126" s="544">
        <f>PTCA!AJ3109</f>
        <v>0</v>
      </c>
      <c r="T3126" s="53"/>
      <c r="U3126" s="232" t="e">
        <f t="shared" si="98"/>
        <v>#DIV/0!</v>
      </c>
      <c r="V3126" s="272"/>
      <c r="X3126" s="255"/>
      <c r="Y3126" s="254"/>
    </row>
    <row r="3127" spans="1:25" ht="15">
      <c r="A3127" s="380" t="str">
        <f>PTCA!B3110</f>
        <v>-000</v>
      </c>
      <c r="B3127" s="380">
        <f>PTCA!D3110</f>
        <v>0</v>
      </c>
      <c r="C3127" s="380">
        <f>PTCA!J3110</f>
        <v>0</v>
      </c>
      <c r="D3127" s="380">
        <f>PTCA!K3110</f>
        <v>0</v>
      </c>
      <c r="E3127" s="380">
        <f>PTCA!H3110</f>
        <v>0</v>
      </c>
      <c r="F3127" s="380">
        <f>PTCA!Z3110</f>
        <v>0</v>
      </c>
      <c r="G3127" s="380">
        <f>PTCA!AD3110</f>
        <v>0</v>
      </c>
      <c r="H3127" s="62"/>
      <c r="I3127" s="760">
        <f>PTCA!C3110</f>
        <v>0</v>
      </c>
      <c r="J3127" s="760" t="str">
        <f>PTCA!AK3110</f>
        <v/>
      </c>
      <c r="K3127" s="760">
        <f>PTCA!AL3110</f>
        <v>0</v>
      </c>
      <c r="L3127" s="62"/>
      <c r="M3127" s="607"/>
      <c r="N3127" s="62"/>
      <c r="O3127" s="63">
        <f>PTCA!AA4863</f>
        <v>0</v>
      </c>
      <c r="P3127" s="63">
        <f>PTCA!AF4863</f>
        <v>0</v>
      </c>
      <c r="Q3127" s="232" t="e">
        <f t="shared" si="97"/>
        <v>#DIV/0!</v>
      </c>
      <c r="R3127" s="544">
        <f>PTCA!AI4863</f>
        <v>0</v>
      </c>
      <c r="S3127" s="544">
        <f>PTCA!AJ3110</f>
        <v>0</v>
      </c>
      <c r="T3127" s="53"/>
      <c r="U3127" s="232" t="e">
        <f t="shared" si="98"/>
        <v>#DIV/0!</v>
      </c>
      <c r="V3127" s="272"/>
      <c r="X3127" s="255"/>
      <c r="Y3127" s="254"/>
    </row>
    <row r="3128" spans="1:25" ht="15">
      <c r="A3128" s="380" t="str">
        <f>PTCA!B3111</f>
        <v>-000</v>
      </c>
      <c r="B3128" s="380">
        <f>PTCA!D3111</f>
        <v>0</v>
      </c>
      <c r="C3128" s="380">
        <f>PTCA!J3111</f>
        <v>0</v>
      </c>
      <c r="D3128" s="380">
        <f>PTCA!K3111</f>
        <v>0</v>
      </c>
      <c r="E3128" s="380">
        <f>PTCA!H3111</f>
        <v>0</v>
      </c>
      <c r="F3128" s="380">
        <f>PTCA!Z3111</f>
        <v>0</v>
      </c>
      <c r="G3128" s="380">
        <f>PTCA!AD3111</f>
        <v>0</v>
      </c>
      <c r="H3128" s="62"/>
      <c r="I3128" s="760">
        <f>PTCA!C3111</f>
        <v>0</v>
      </c>
      <c r="J3128" s="760" t="str">
        <f>PTCA!AK3111</f>
        <v/>
      </c>
      <c r="K3128" s="760">
        <f>PTCA!AL3111</f>
        <v>0</v>
      </c>
      <c r="L3128" s="62"/>
      <c r="M3128" s="607"/>
      <c r="N3128" s="62"/>
      <c r="O3128" s="63">
        <f>PTCA!AA4864</f>
        <v>0</v>
      </c>
      <c r="P3128" s="63">
        <f>PTCA!AF4864</f>
        <v>0</v>
      </c>
      <c r="Q3128" s="232" t="e">
        <f t="shared" si="97"/>
        <v>#DIV/0!</v>
      </c>
      <c r="R3128" s="544">
        <f>PTCA!AI4864</f>
        <v>0</v>
      </c>
      <c r="S3128" s="544">
        <f>PTCA!AJ3111</f>
        <v>0</v>
      </c>
      <c r="T3128" s="53"/>
      <c r="U3128" s="232" t="e">
        <f t="shared" si="98"/>
        <v>#DIV/0!</v>
      </c>
      <c r="V3128" s="272"/>
      <c r="X3128" s="255"/>
      <c r="Y3128" s="254"/>
    </row>
    <row r="3129" spans="1:25" ht="15">
      <c r="A3129" s="380" t="str">
        <f>PTCA!B3112</f>
        <v>-000</v>
      </c>
      <c r="B3129" s="380">
        <f>PTCA!D3112</f>
        <v>0</v>
      </c>
      <c r="C3129" s="380">
        <f>PTCA!J3112</f>
        <v>0</v>
      </c>
      <c r="D3129" s="380">
        <f>PTCA!K3112</f>
        <v>0</v>
      </c>
      <c r="E3129" s="380">
        <f>PTCA!H3112</f>
        <v>0</v>
      </c>
      <c r="F3129" s="380">
        <f>PTCA!Z3112</f>
        <v>0</v>
      </c>
      <c r="G3129" s="380">
        <f>PTCA!AD3112</f>
        <v>0</v>
      </c>
      <c r="H3129" s="62"/>
      <c r="I3129" s="760">
        <f>PTCA!C3112</f>
        <v>0</v>
      </c>
      <c r="J3129" s="760" t="str">
        <f>PTCA!AK3112</f>
        <v/>
      </c>
      <c r="K3129" s="760">
        <f>PTCA!AL3112</f>
        <v>0</v>
      </c>
      <c r="L3129" s="62"/>
      <c r="M3129" s="607"/>
      <c r="N3129" s="62"/>
      <c r="O3129" s="63">
        <f>PTCA!AA4865</f>
        <v>0</v>
      </c>
      <c r="P3129" s="63">
        <f>PTCA!AF4865</f>
        <v>0</v>
      </c>
      <c r="Q3129" s="232" t="e">
        <f t="shared" si="97"/>
        <v>#DIV/0!</v>
      </c>
      <c r="R3129" s="544">
        <f>PTCA!AI4865</f>
        <v>0</v>
      </c>
      <c r="S3129" s="544">
        <f>PTCA!AJ3112</f>
        <v>0</v>
      </c>
      <c r="T3129" s="53"/>
      <c r="U3129" s="232" t="e">
        <f t="shared" si="98"/>
        <v>#DIV/0!</v>
      </c>
      <c r="V3129" s="272"/>
      <c r="X3129" s="255"/>
      <c r="Y3129" s="254"/>
    </row>
    <row r="3130" spans="1:25" ht="15">
      <c r="A3130" s="380" t="str">
        <f>PTCA!B3113</f>
        <v>-000</v>
      </c>
      <c r="B3130" s="380">
        <f>PTCA!D3113</f>
        <v>0</v>
      </c>
      <c r="C3130" s="380">
        <f>PTCA!J3113</f>
        <v>0</v>
      </c>
      <c r="D3130" s="380">
        <f>PTCA!K3113</f>
        <v>0</v>
      </c>
      <c r="E3130" s="380">
        <f>PTCA!H3113</f>
        <v>0</v>
      </c>
      <c r="F3130" s="380">
        <f>PTCA!Z3113</f>
        <v>0</v>
      </c>
      <c r="G3130" s="380">
        <f>PTCA!AD3113</f>
        <v>0</v>
      </c>
      <c r="H3130" s="62"/>
      <c r="I3130" s="760">
        <f>PTCA!C3113</f>
        <v>0</v>
      </c>
      <c r="J3130" s="760" t="str">
        <f>PTCA!AK3113</f>
        <v/>
      </c>
      <c r="K3130" s="760">
        <f>PTCA!AL3113</f>
        <v>0</v>
      </c>
      <c r="L3130" s="62"/>
      <c r="M3130" s="607"/>
      <c r="N3130" s="62"/>
      <c r="O3130" s="63">
        <f>PTCA!AA4866</f>
        <v>0</v>
      </c>
      <c r="P3130" s="63">
        <f>PTCA!AF4866</f>
        <v>0</v>
      </c>
      <c r="Q3130" s="232" t="e">
        <f t="shared" si="97"/>
        <v>#DIV/0!</v>
      </c>
      <c r="R3130" s="544">
        <f>PTCA!AI4866</f>
        <v>0</v>
      </c>
      <c r="S3130" s="544">
        <f>PTCA!AJ3113</f>
        <v>0</v>
      </c>
      <c r="T3130" s="53"/>
      <c r="U3130" s="232" t="e">
        <f t="shared" si="98"/>
        <v>#DIV/0!</v>
      </c>
      <c r="V3130" s="272"/>
      <c r="X3130" s="255"/>
      <c r="Y3130" s="254"/>
    </row>
    <row r="3131" spans="1:25" ht="15">
      <c r="A3131" s="380" t="str">
        <f>PTCA!B3114</f>
        <v>-000</v>
      </c>
      <c r="B3131" s="380">
        <f>PTCA!D3114</f>
        <v>0</v>
      </c>
      <c r="C3131" s="380">
        <f>PTCA!J3114</f>
        <v>0</v>
      </c>
      <c r="D3131" s="380">
        <f>PTCA!K3114</f>
        <v>0</v>
      </c>
      <c r="E3131" s="380">
        <f>PTCA!H3114</f>
        <v>0</v>
      </c>
      <c r="F3131" s="380">
        <f>PTCA!Z3114</f>
        <v>0</v>
      </c>
      <c r="G3131" s="380">
        <f>PTCA!AD3114</f>
        <v>0</v>
      </c>
      <c r="H3131" s="62"/>
      <c r="I3131" s="760">
        <f>PTCA!C3114</f>
        <v>0</v>
      </c>
      <c r="J3131" s="760" t="str">
        <f>PTCA!AK3114</f>
        <v/>
      </c>
      <c r="K3131" s="760">
        <f>PTCA!AL3114</f>
        <v>0</v>
      </c>
      <c r="L3131" s="62"/>
      <c r="M3131" s="607"/>
      <c r="N3131" s="62"/>
      <c r="O3131" s="63">
        <f>PTCA!AA4867</f>
        <v>0</v>
      </c>
      <c r="P3131" s="63">
        <f>PTCA!AF4867</f>
        <v>0</v>
      </c>
      <c r="Q3131" s="232" t="e">
        <f t="shared" si="97"/>
        <v>#DIV/0!</v>
      </c>
      <c r="R3131" s="544">
        <f>PTCA!AI4867</f>
        <v>0</v>
      </c>
      <c r="S3131" s="544">
        <f>PTCA!AJ3114</f>
        <v>0</v>
      </c>
      <c r="T3131" s="53"/>
      <c r="U3131" s="232" t="e">
        <f t="shared" si="98"/>
        <v>#DIV/0!</v>
      </c>
      <c r="V3131" s="272"/>
      <c r="X3131" s="255"/>
      <c r="Y3131" s="254"/>
    </row>
    <row r="3132" spans="1:25" ht="15">
      <c r="A3132" s="380" t="str">
        <f>PTCA!B3115</f>
        <v>-000</v>
      </c>
      <c r="B3132" s="380">
        <f>PTCA!D3115</f>
        <v>0</v>
      </c>
      <c r="C3132" s="380">
        <f>PTCA!J3115</f>
        <v>0</v>
      </c>
      <c r="D3132" s="380">
        <f>PTCA!K3115</f>
        <v>0</v>
      </c>
      <c r="E3132" s="380">
        <f>PTCA!H3115</f>
        <v>0</v>
      </c>
      <c r="F3132" s="380">
        <f>PTCA!Z3115</f>
        <v>0</v>
      </c>
      <c r="G3132" s="380">
        <f>PTCA!AD3115</f>
        <v>0</v>
      </c>
      <c r="H3132" s="62"/>
      <c r="I3132" s="760">
        <f>PTCA!C3115</f>
        <v>0</v>
      </c>
      <c r="J3132" s="760" t="str">
        <f>PTCA!AK3115</f>
        <v/>
      </c>
      <c r="K3132" s="760">
        <f>PTCA!AL3115</f>
        <v>0</v>
      </c>
      <c r="L3132" s="62"/>
      <c r="M3132" s="607"/>
      <c r="N3132" s="62"/>
      <c r="O3132" s="63">
        <f>PTCA!AA4868</f>
        <v>0</v>
      </c>
      <c r="P3132" s="63">
        <f>PTCA!AF4868</f>
        <v>0</v>
      </c>
      <c r="Q3132" s="232" t="e">
        <f t="shared" si="97"/>
        <v>#DIV/0!</v>
      </c>
      <c r="R3132" s="544">
        <f>PTCA!AI4868</f>
        <v>0</v>
      </c>
      <c r="S3132" s="544">
        <f>PTCA!AJ3115</f>
        <v>0</v>
      </c>
      <c r="T3132" s="53"/>
      <c r="U3132" s="232" t="e">
        <f t="shared" si="98"/>
        <v>#DIV/0!</v>
      </c>
      <c r="V3132" s="272"/>
      <c r="X3132" s="255"/>
      <c r="Y3132" s="254"/>
    </row>
    <row r="3133" spans="1:25" ht="15">
      <c r="A3133" s="380" t="str">
        <f>PTCA!B3116</f>
        <v>-000</v>
      </c>
      <c r="B3133" s="380">
        <f>PTCA!D3116</f>
        <v>0</v>
      </c>
      <c r="C3133" s="380">
        <f>PTCA!J3116</f>
        <v>0</v>
      </c>
      <c r="D3133" s="380">
        <f>PTCA!K3116</f>
        <v>0</v>
      </c>
      <c r="E3133" s="380">
        <f>PTCA!H3116</f>
        <v>0</v>
      </c>
      <c r="F3133" s="380">
        <f>PTCA!Z3116</f>
        <v>0</v>
      </c>
      <c r="G3133" s="380">
        <f>PTCA!AD3116</f>
        <v>0</v>
      </c>
      <c r="H3133" s="62"/>
      <c r="I3133" s="760">
        <f>PTCA!C3116</f>
        <v>0</v>
      </c>
      <c r="J3133" s="760" t="str">
        <f>PTCA!AK3116</f>
        <v/>
      </c>
      <c r="K3133" s="760">
        <f>PTCA!AL3116</f>
        <v>0</v>
      </c>
      <c r="L3133" s="62"/>
      <c r="M3133" s="607"/>
      <c r="N3133" s="62"/>
      <c r="O3133" s="63">
        <f>PTCA!AA4869</f>
        <v>0</v>
      </c>
      <c r="P3133" s="63">
        <f>PTCA!AF4869</f>
        <v>0</v>
      </c>
      <c r="Q3133" s="232" t="e">
        <f t="shared" si="97"/>
        <v>#DIV/0!</v>
      </c>
      <c r="R3133" s="544">
        <f>PTCA!AI4869</f>
        <v>0</v>
      </c>
      <c r="S3133" s="544">
        <f>PTCA!AJ3116</f>
        <v>0</v>
      </c>
      <c r="T3133" s="53"/>
      <c r="U3133" s="232" t="e">
        <f t="shared" si="98"/>
        <v>#DIV/0!</v>
      </c>
      <c r="V3133" s="272"/>
      <c r="X3133" s="255"/>
      <c r="Y3133" s="254"/>
    </row>
    <row r="3134" spans="1:25" ht="15">
      <c r="A3134" s="380" t="str">
        <f>PTCA!B3117</f>
        <v>-000</v>
      </c>
      <c r="B3134" s="380">
        <f>PTCA!D3117</f>
        <v>0</v>
      </c>
      <c r="C3134" s="380">
        <f>PTCA!J3117</f>
        <v>0</v>
      </c>
      <c r="D3134" s="380">
        <f>PTCA!K3117</f>
        <v>0</v>
      </c>
      <c r="E3134" s="380">
        <f>PTCA!H3117</f>
        <v>0</v>
      </c>
      <c r="F3134" s="380">
        <f>PTCA!Z3117</f>
        <v>0</v>
      </c>
      <c r="G3134" s="380">
        <f>PTCA!AD3117</f>
        <v>0</v>
      </c>
      <c r="H3134" s="62"/>
      <c r="I3134" s="760">
        <f>PTCA!C3117</f>
        <v>0</v>
      </c>
      <c r="J3134" s="760" t="str">
        <f>PTCA!AK3117</f>
        <v/>
      </c>
      <c r="K3134" s="760">
        <f>PTCA!AL3117</f>
        <v>0</v>
      </c>
      <c r="L3134" s="62"/>
      <c r="M3134" s="607"/>
      <c r="N3134" s="62"/>
      <c r="O3134" s="63">
        <f>PTCA!AA4870</f>
        <v>0</v>
      </c>
      <c r="P3134" s="63">
        <f>PTCA!AF4870</f>
        <v>0</v>
      </c>
      <c r="Q3134" s="232" t="e">
        <f t="shared" si="97"/>
        <v>#DIV/0!</v>
      </c>
      <c r="R3134" s="544">
        <f>PTCA!AI4870</f>
        <v>0</v>
      </c>
      <c r="S3134" s="544">
        <f>PTCA!AJ3117</f>
        <v>0</v>
      </c>
      <c r="T3134" s="53"/>
      <c r="U3134" s="232" t="e">
        <f t="shared" si="98"/>
        <v>#DIV/0!</v>
      </c>
      <c r="V3134" s="272"/>
      <c r="X3134" s="255"/>
      <c r="Y3134" s="254"/>
    </row>
    <row r="3135" spans="1:25" ht="15">
      <c r="A3135" s="380" t="str">
        <f>PTCA!B3118</f>
        <v>-000</v>
      </c>
      <c r="B3135" s="380">
        <f>PTCA!D3118</f>
        <v>0</v>
      </c>
      <c r="C3135" s="380">
        <f>PTCA!J3118</f>
        <v>0</v>
      </c>
      <c r="D3135" s="380">
        <f>PTCA!K3118</f>
        <v>0</v>
      </c>
      <c r="E3135" s="380">
        <f>PTCA!H3118</f>
        <v>0</v>
      </c>
      <c r="F3135" s="380">
        <f>PTCA!Z3118</f>
        <v>0</v>
      </c>
      <c r="G3135" s="380">
        <f>PTCA!AD3118</f>
        <v>0</v>
      </c>
      <c r="H3135" s="62"/>
      <c r="I3135" s="760">
        <f>PTCA!C3118</f>
        <v>0</v>
      </c>
      <c r="J3135" s="760" t="str">
        <f>PTCA!AK3118</f>
        <v/>
      </c>
      <c r="K3135" s="760">
        <f>PTCA!AL3118</f>
        <v>0</v>
      </c>
      <c r="L3135" s="62"/>
      <c r="M3135" s="607"/>
      <c r="N3135" s="62"/>
      <c r="O3135" s="63">
        <f>PTCA!AA4871</f>
        <v>0</v>
      </c>
      <c r="P3135" s="63">
        <f>PTCA!AF4871</f>
        <v>0</v>
      </c>
      <c r="Q3135" s="232" t="e">
        <f t="shared" si="97"/>
        <v>#DIV/0!</v>
      </c>
      <c r="R3135" s="544">
        <f>PTCA!AI4871</f>
        <v>0</v>
      </c>
      <c r="S3135" s="544">
        <f>PTCA!AJ3118</f>
        <v>0</v>
      </c>
      <c r="T3135" s="53"/>
      <c r="U3135" s="232" t="e">
        <f t="shared" si="98"/>
        <v>#DIV/0!</v>
      </c>
      <c r="V3135" s="272"/>
      <c r="X3135" s="255"/>
      <c r="Y3135" s="254"/>
    </row>
    <row r="3136" spans="1:25" ht="15">
      <c r="A3136" s="380" t="str">
        <f>PTCA!B3119</f>
        <v>-000</v>
      </c>
      <c r="B3136" s="380">
        <f>PTCA!D3119</f>
        <v>0</v>
      </c>
      <c r="C3136" s="380">
        <f>PTCA!J3119</f>
        <v>0</v>
      </c>
      <c r="D3136" s="380">
        <f>PTCA!K3119</f>
        <v>0</v>
      </c>
      <c r="E3136" s="380">
        <f>PTCA!H3119</f>
        <v>0</v>
      </c>
      <c r="F3136" s="380">
        <f>PTCA!Z3119</f>
        <v>0</v>
      </c>
      <c r="G3136" s="380">
        <f>PTCA!AD3119</f>
        <v>0</v>
      </c>
      <c r="H3136" s="62"/>
      <c r="I3136" s="760">
        <f>PTCA!C3119</f>
        <v>0</v>
      </c>
      <c r="J3136" s="760" t="str">
        <f>PTCA!AK3119</f>
        <v/>
      </c>
      <c r="K3136" s="760">
        <f>PTCA!AL3119</f>
        <v>0</v>
      </c>
      <c r="L3136" s="62"/>
      <c r="M3136" s="607"/>
      <c r="N3136" s="62"/>
      <c r="O3136" s="63">
        <f>PTCA!AA4872</f>
        <v>0</v>
      </c>
      <c r="P3136" s="63">
        <f>PTCA!AF4872</f>
        <v>0</v>
      </c>
      <c r="Q3136" s="232" t="e">
        <f t="shared" si="97"/>
        <v>#DIV/0!</v>
      </c>
      <c r="R3136" s="544">
        <f>PTCA!AI4872</f>
        <v>0</v>
      </c>
      <c r="S3136" s="544">
        <f>PTCA!AJ3119</f>
        <v>0</v>
      </c>
      <c r="T3136" s="53"/>
      <c r="U3136" s="232" t="e">
        <f t="shared" si="98"/>
        <v>#DIV/0!</v>
      </c>
      <c r="V3136" s="272"/>
      <c r="X3136" s="255"/>
      <c r="Y3136" s="254"/>
    </row>
    <row r="3137" spans="1:25" ht="15">
      <c r="A3137" s="380" t="str">
        <f>PTCA!B3120</f>
        <v>-000</v>
      </c>
      <c r="B3137" s="380">
        <f>PTCA!D3120</f>
        <v>0</v>
      </c>
      <c r="C3137" s="380">
        <f>PTCA!J3120</f>
        <v>0</v>
      </c>
      <c r="D3137" s="380">
        <f>PTCA!K3120</f>
        <v>0</v>
      </c>
      <c r="E3137" s="380">
        <f>PTCA!H3120</f>
        <v>0</v>
      </c>
      <c r="F3137" s="380">
        <f>PTCA!Z3120</f>
        <v>0</v>
      </c>
      <c r="G3137" s="380">
        <f>PTCA!AD3120</f>
        <v>0</v>
      </c>
      <c r="H3137" s="62"/>
      <c r="I3137" s="760">
        <f>PTCA!C3120</f>
        <v>0</v>
      </c>
      <c r="J3137" s="760" t="str">
        <f>PTCA!AK3120</f>
        <v/>
      </c>
      <c r="K3137" s="760">
        <f>PTCA!AL3120</f>
        <v>0</v>
      </c>
      <c r="L3137" s="62"/>
      <c r="M3137" s="607"/>
      <c r="N3137" s="62"/>
      <c r="O3137" s="63">
        <f>PTCA!AA4873</f>
        <v>0</v>
      </c>
      <c r="P3137" s="63">
        <f>PTCA!AF4873</f>
        <v>0</v>
      </c>
      <c r="Q3137" s="232" t="e">
        <f t="shared" si="97"/>
        <v>#DIV/0!</v>
      </c>
      <c r="R3137" s="544">
        <f>PTCA!AI4873</f>
        <v>0</v>
      </c>
      <c r="S3137" s="544">
        <f>PTCA!AJ3120</f>
        <v>0</v>
      </c>
      <c r="T3137" s="53"/>
      <c r="U3137" s="232" t="e">
        <f t="shared" si="98"/>
        <v>#DIV/0!</v>
      </c>
      <c r="V3137" s="272"/>
      <c r="X3137" s="255"/>
      <c r="Y3137" s="254"/>
    </row>
    <row r="3138" spans="1:25">
      <c r="A3138" s="380" t="str">
        <f>PTCA!B3121</f>
        <v>-000</v>
      </c>
      <c r="B3138" s="380">
        <f>PTCA!D3121</f>
        <v>0</v>
      </c>
      <c r="C3138" s="380">
        <f>PTCA!J3121</f>
        <v>0</v>
      </c>
      <c r="D3138" s="380">
        <f>PTCA!K3121</f>
        <v>0</v>
      </c>
      <c r="E3138" s="380">
        <f>PTCA!H3121</f>
        <v>0</v>
      </c>
      <c r="F3138" s="380">
        <f>PTCA!Z3121</f>
        <v>0</v>
      </c>
      <c r="G3138" s="380">
        <f>PTCA!AD3121</f>
        <v>0</v>
      </c>
      <c r="H3138" s="62"/>
      <c r="I3138" s="760">
        <f>PTCA!C3121</f>
        <v>0</v>
      </c>
      <c r="J3138" s="760" t="str">
        <f>PTCA!AK3121</f>
        <v/>
      </c>
      <c r="K3138" s="760">
        <f>PTCA!AL3121</f>
        <v>0</v>
      </c>
      <c r="L3138" s="62"/>
      <c r="M3138" s="607"/>
      <c r="N3138" s="62"/>
      <c r="O3138" s="63">
        <f>PTCA!AA4874</f>
        <v>0</v>
      </c>
      <c r="P3138" s="63">
        <f>PTCA!AF4874</f>
        <v>0</v>
      </c>
      <c r="Q3138" s="232" t="e">
        <f t="shared" si="97"/>
        <v>#DIV/0!</v>
      </c>
      <c r="R3138" s="544">
        <f>PTCA!AI4874</f>
        <v>0</v>
      </c>
      <c r="S3138" s="544">
        <f>PTCA!AJ3121</f>
        <v>0</v>
      </c>
      <c r="T3138" s="53"/>
      <c r="U3138" s="232" t="e">
        <f t="shared" si="98"/>
        <v>#DIV/0!</v>
      </c>
      <c r="V3138" s="272"/>
    </row>
    <row r="3139" spans="1:25">
      <c r="A3139" s="380" t="str">
        <f>PTCA!B3122</f>
        <v>-000</v>
      </c>
      <c r="B3139" s="380">
        <f>PTCA!D3122</f>
        <v>0</v>
      </c>
      <c r="C3139" s="380">
        <f>PTCA!J3122</f>
        <v>0</v>
      </c>
      <c r="D3139" s="380">
        <f>PTCA!K3122</f>
        <v>0</v>
      </c>
      <c r="E3139" s="380">
        <f>PTCA!H3122</f>
        <v>0</v>
      </c>
      <c r="F3139" s="380">
        <f>PTCA!Z3122</f>
        <v>0</v>
      </c>
      <c r="G3139" s="380">
        <f>PTCA!AD3122</f>
        <v>0</v>
      </c>
      <c r="H3139" s="62"/>
      <c r="I3139" s="760">
        <f>PTCA!C3122</f>
        <v>0</v>
      </c>
      <c r="J3139" s="760" t="str">
        <f>PTCA!AK3122</f>
        <v/>
      </c>
      <c r="K3139" s="760">
        <f>PTCA!AL3122</f>
        <v>0</v>
      </c>
      <c r="L3139" s="62"/>
      <c r="M3139" s="607"/>
      <c r="N3139" s="62"/>
      <c r="O3139" s="63">
        <f>PTCA!AA4875</f>
        <v>0</v>
      </c>
      <c r="P3139" s="63">
        <f>PTCA!AF4875</f>
        <v>0</v>
      </c>
      <c r="Q3139" s="232" t="e">
        <f t="shared" si="97"/>
        <v>#DIV/0!</v>
      </c>
      <c r="R3139" s="544">
        <f>PTCA!AI4875</f>
        <v>0</v>
      </c>
      <c r="S3139" s="544">
        <f>PTCA!AJ3122</f>
        <v>0</v>
      </c>
      <c r="T3139" s="53"/>
      <c r="U3139" s="232" t="e">
        <f t="shared" si="98"/>
        <v>#DIV/0!</v>
      </c>
      <c r="V3139" s="272"/>
    </row>
    <row r="3140" spans="1:25">
      <c r="A3140" s="380" t="str">
        <f>PTCA!B3123</f>
        <v>-000</v>
      </c>
      <c r="B3140" s="380">
        <f>PTCA!D3123</f>
        <v>0</v>
      </c>
      <c r="C3140" s="380">
        <f>PTCA!J3123</f>
        <v>0</v>
      </c>
      <c r="D3140" s="380">
        <f>PTCA!K3123</f>
        <v>0</v>
      </c>
      <c r="E3140" s="380">
        <f>PTCA!H3123</f>
        <v>0</v>
      </c>
      <c r="F3140" s="380">
        <f>PTCA!Z3123</f>
        <v>0</v>
      </c>
      <c r="G3140" s="380">
        <f>PTCA!AD3123</f>
        <v>0</v>
      </c>
      <c r="H3140" s="62"/>
      <c r="I3140" s="760">
        <f>PTCA!C3123</f>
        <v>0</v>
      </c>
      <c r="J3140" s="760" t="str">
        <f>PTCA!AK3123</f>
        <v/>
      </c>
      <c r="K3140" s="760">
        <f>PTCA!AL3123</f>
        <v>0</v>
      </c>
      <c r="L3140" s="62"/>
      <c r="M3140" s="607"/>
      <c r="N3140" s="62"/>
      <c r="O3140" s="63">
        <f>PTCA!AA4876</f>
        <v>0</v>
      </c>
      <c r="P3140" s="63">
        <f>PTCA!AF4876</f>
        <v>0</v>
      </c>
      <c r="Q3140" s="232" t="e">
        <f t="shared" si="97"/>
        <v>#DIV/0!</v>
      </c>
      <c r="R3140" s="544">
        <f>PTCA!AI4876</f>
        <v>0</v>
      </c>
      <c r="S3140" s="544">
        <f>PTCA!AJ3123</f>
        <v>0</v>
      </c>
      <c r="T3140" s="53"/>
      <c r="U3140" s="232" t="e">
        <f t="shared" si="98"/>
        <v>#DIV/0!</v>
      </c>
      <c r="V3140" s="272"/>
    </row>
    <row r="3141" spans="1:25">
      <c r="A3141" s="380" t="str">
        <f>PTCA!B3124</f>
        <v>-000</v>
      </c>
      <c r="B3141" s="380">
        <f>PTCA!D3124</f>
        <v>0</v>
      </c>
      <c r="C3141" s="380">
        <f>PTCA!J3124</f>
        <v>0</v>
      </c>
      <c r="D3141" s="380">
        <f>PTCA!K3124</f>
        <v>0</v>
      </c>
      <c r="E3141" s="380">
        <f>PTCA!H3124</f>
        <v>0</v>
      </c>
      <c r="F3141" s="380">
        <f>PTCA!Z3124</f>
        <v>0</v>
      </c>
      <c r="G3141" s="380">
        <f>PTCA!AD3124</f>
        <v>0</v>
      </c>
      <c r="H3141" s="62"/>
      <c r="I3141" s="760">
        <f>PTCA!C3124</f>
        <v>0</v>
      </c>
      <c r="J3141" s="760" t="str">
        <f>PTCA!AK3124</f>
        <v/>
      </c>
      <c r="K3141" s="760">
        <f>PTCA!AL3124</f>
        <v>0</v>
      </c>
      <c r="L3141" s="62"/>
      <c r="M3141" s="607"/>
      <c r="N3141" s="62"/>
      <c r="O3141" s="63">
        <f>PTCA!AA4877</f>
        <v>0</v>
      </c>
      <c r="P3141" s="63">
        <f>PTCA!AF4877</f>
        <v>0</v>
      </c>
      <c r="Q3141" s="232" t="e">
        <f t="shared" ref="Q3141:Q3204" si="99">P3141/O3141</f>
        <v>#DIV/0!</v>
      </c>
      <c r="R3141" s="544">
        <f>PTCA!AI4877</f>
        <v>0</v>
      </c>
      <c r="S3141" s="544">
        <f>PTCA!AJ3124</f>
        <v>0</v>
      </c>
      <c r="T3141" s="53"/>
      <c r="U3141" s="232" t="e">
        <f t="shared" si="98"/>
        <v>#DIV/0!</v>
      </c>
      <c r="V3141" s="272"/>
    </row>
    <row r="3142" spans="1:25">
      <c r="A3142" s="380" t="str">
        <f>PTCA!B3125</f>
        <v>-000</v>
      </c>
      <c r="B3142" s="380">
        <f>PTCA!D3125</f>
        <v>0</v>
      </c>
      <c r="C3142" s="380">
        <f>PTCA!J3125</f>
        <v>0</v>
      </c>
      <c r="D3142" s="380">
        <f>PTCA!K3125</f>
        <v>0</v>
      </c>
      <c r="E3142" s="380">
        <f>PTCA!H3125</f>
        <v>0</v>
      </c>
      <c r="F3142" s="380">
        <f>PTCA!Z3125</f>
        <v>0</v>
      </c>
      <c r="G3142" s="380">
        <f>PTCA!AD3125</f>
        <v>0</v>
      </c>
      <c r="H3142" s="62"/>
      <c r="I3142" s="760">
        <f>PTCA!C3125</f>
        <v>0</v>
      </c>
      <c r="J3142" s="760" t="str">
        <f>PTCA!AK3125</f>
        <v/>
      </c>
      <c r="K3142" s="760">
        <f>PTCA!AL3125</f>
        <v>0</v>
      </c>
      <c r="L3142" s="62"/>
      <c r="M3142" s="607"/>
      <c r="N3142" s="62"/>
      <c r="O3142" s="63">
        <f>PTCA!AA4878</f>
        <v>0</v>
      </c>
      <c r="P3142" s="63">
        <f>PTCA!AF4878</f>
        <v>0</v>
      </c>
      <c r="Q3142" s="232" t="e">
        <f t="shared" si="99"/>
        <v>#DIV/0!</v>
      </c>
      <c r="R3142" s="544">
        <f>PTCA!AI4878</f>
        <v>0</v>
      </c>
      <c r="S3142" s="544">
        <f>PTCA!AJ3125</f>
        <v>0</v>
      </c>
      <c r="T3142" s="53"/>
      <c r="U3142" s="232" t="e">
        <f t="shared" si="98"/>
        <v>#DIV/0!</v>
      </c>
      <c r="V3142" s="272"/>
    </row>
    <row r="3143" spans="1:25">
      <c r="A3143" s="380" t="str">
        <f>PTCA!B3126</f>
        <v>-000</v>
      </c>
      <c r="B3143" s="380">
        <f>PTCA!D3126</f>
        <v>0</v>
      </c>
      <c r="C3143" s="380">
        <f>PTCA!J3126</f>
        <v>0</v>
      </c>
      <c r="D3143" s="380">
        <f>PTCA!K3126</f>
        <v>0</v>
      </c>
      <c r="E3143" s="380">
        <f>PTCA!H3126</f>
        <v>0</v>
      </c>
      <c r="F3143" s="380">
        <f>PTCA!Z3126</f>
        <v>0</v>
      </c>
      <c r="G3143" s="380">
        <f>PTCA!AD3126</f>
        <v>0</v>
      </c>
      <c r="H3143" s="62"/>
      <c r="I3143" s="760">
        <f>PTCA!C3126</f>
        <v>0</v>
      </c>
      <c r="J3143" s="760" t="str">
        <f>PTCA!AK3126</f>
        <v/>
      </c>
      <c r="K3143" s="760">
        <f>PTCA!AL3126</f>
        <v>0</v>
      </c>
      <c r="L3143" s="62"/>
      <c r="M3143" s="607"/>
      <c r="N3143" s="62"/>
      <c r="O3143" s="63">
        <f>PTCA!AA4879</f>
        <v>0</v>
      </c>
      <c r="P3143" s="63">
        <f>PTCA!AF4879</f>
        <v>0</v>
      </c>
      <c r="Q3143" s="232" t="e">
        <f t="shared" si="99"/>
        <v>#DIV/0!</v>
      </c>
      <c r="R3143" s="544">
        <f>PTCA!AI4879</f>
        <v>0</v>
      </c>
      <c r="S3143" s="544">
        <f>PTCA!AJ3126</f>
        <v>0</v>
      </c>
      <c r="T3143" s="53"/>
      <c r="U3143" s="232" t="e">
        <f t="shared" si="98"/>
        <v>#DIV/0!</v>
      </c>
      <c r="V3143" s="272"/>
    </row>
    <row r="3144" spans="1:25">
      <c r="A3144" s="380" t="str">
        <f>PTCA!B3127</f>
        <v>-000</v>
      </c>
      <c r="B3144" s="380">
        <f>PTCA!D3127</f>
        <v>0</v>
      </c>
      <c r="C3144" s="380">
        <f>PTCA!J3127</f>
        <v>0</v>
      </c>
      <c r="D3144" s="380">
        <f>PTCA!K3127</f>
        <v>0</v>
      </c>
      <c r="E3144" s="380">
        <f>PTCA!H3127</f>
        <v>0</v>
      </c>
      <c r="F3144" s="380">
        <f>PTCA!Z3127</f>
        <v>0</v>
      </c>
      <c r="G3144" s="380">
        <f>PTCA!AD3127</f>
        <v>0</v>
      </c>
      <c r="H3144" s="62"/>
      <c r="I3144" s="760">
        <f>PTCA!C3127</f>
        <v>0</v>
      </c>
      <c r="J3144" s="760" t="str">
        <f>PTCA!AK3127</f>
        <v/>
      </c>
      <c r="K3144" s="760">
        <f>PTCA!AL3127</f>
        <v>0</v>
      </c>
      <c r="L3144" s="62"/>
      <c r="M3144" s="607"/>
      <c r="N3144" s="62"/>
      <c r="O3144" s="63">
        <f>PTCA!AA4880</f>
        <v>0</v>
      </c>
      <c r="P3144" s="63">
        <f>PTCA!AF4880</f>
        <v>0</v>
      </c>
      <c r="Q3144" s="232" t="e">
        <f t="shared" si="99"/>
        <v>#DIV/0!</v>
      </c>
      <c r="R3144" s="544">
        <f>PTCA!AI4880</f>
        <v>0</v>
      </c>
      <c r="S3144" s="544">
        <f>PTCA!AJ3127</f>
        <v>0</v>
      </c>
      <c r="T3144" s="53"/>
      <c r="U3144" s="232" t="e">
        <f t="shared" si="98"/>
        <v>#DIV/0!</v>
      </c>
      <c r="V3144" s="272"/>
    </row>
    <row r="3145" spans="1:25">
      <c r="A3145" s="380" t="str">
        <f>PTCA!B3128</f>
        <v>-000</v>
      </c>
      <c r="B3145" s="380">
        <f>PTCA!D3128</f>
        <v>0</v>
      </c>
      <c r="C3145" s="380">
        <f>PTCA!J3128</f>
        <v>0</v>
      </c>
      <c r="D3145" s="380">
        <f>PTCA!K3128</f>
        <v>0</v>
      </c>
      <c r="E3145" s="380">
        <f>PTCA!H3128</f>
        <v>0</v>
      </c>
      <c r="F3145" s="380">
        <f>PTCA!Z3128</f>
        <v>0</v>
      </c>
      <c r="G3145" s="380">
        <f>PTCA!AD3128</f>
        <v>0</v>
      </c>
      <c r="H3145" s="62"/>
      <c r="I3145" s="760">
        <f>PTCA!C3128</f>
        <v>0</v>
      </c>
      <c r="J3145" s="760" t="str">
        <f>PTCA!AK3128</f>
        <v/>
      </c>
      <c r="K3145" s="760">
        <f>PTCA!AL3128</f>
        <v>0</v>
      </c>
      <c r="L3145" s="62"/>
      <c r="M3145" s="607"/>
      <c r="N3145" s="62"/>
      <c r="O3145" s="63">
        <f>PTCA!AA4881</f>
        <v>0</v>
      </c>
      <c r="P3145" s="63">
        <f>PTCA!AF4881</f>
        <v>0</v>
      </c>
      <c r="Q3145" s="232" t="e">
        <f t="shared" si="99"/>
        <v>#DIV/0!</v>
      </c>
      <c r="R3145" s="544">
        <f>PTCA!AI4881</f>
        <v>0</v>
      </c>
      <c r="S3145" s="544">
        <f>PTCA!AJ3128</f>
        <v>0</v>
      </c>
      <c r="T3145" s="53"/>
      <c r="U3145" s="232" t="e">
        <f t="shared" si="98"/>
        <v>#DIV/0!</v>
      </c>
      <c r="V3145" s="272"/>
    </row>
    <row r="3146" spans="1:25">
      <c r="A3146" s="380" t="str">
        <f>PTCA!B3129</f>
        <v>-000</v>
      </c>
      <c r="B3146" s="380">
        <f>PTCA!D3129</f>
        <v>0</v>
      </c>
      <c r="C3146" s="380">
        <f>PTCA!J3129</f>
        <v>0</v>
      </c>
      <c r="D3146" s="380">
        <f>PTCA!K3129</f>
        <v>0</v>
      </c>
      <c r="E3146" s="380">
        <f>PTCA!H3129</f>
        <v>0</v>
      </c>
      <c r="F3146" s="380">
        <f>PTCA!Z3129</f>
        <v>0</v>
      </c>
      <c r="G3146" s="380">
        <f>PTCA!AD3129</f>
        <v>0</v>
      </c>
      <c r="H3146" s="62"/>
      <c r="I3146" s="760">
        <f>PTCA!C3129</f>
        <v>0</v>
      </c>
      <c r="J3146" s="760" t="str">
        <f>PTCA!AK3129</f>
        <v/>
      </c>
      <c r="K3146" s="760">
        <f>PTCA!AL3129</f>
        <v>0</v>
      </c>
      <c r="L3146" s="62"/>
      <c r="M3146" s="607"/>
      <c r="N3146" s="62"/>
      <c r="O3146" s="63">
        <f>PTCA!AA4882</f>
        <v>0</v>
      </c>
      <c r="P3146" s="63">
        <f>PTCA!AF4882</f>
        <v>0</v>
      </c>
      <c r="Q3146" s="232" t="e">
        <f t="shared" si="99"/>
        <v>#DIV/0!</v>
      </c>
      <c r="R3146" s="544">
        <f>PTCA!AI4882</f>
        <v>0</v>
      </c>
      <c r="S3146" s="544">
        <f>PTCA!AJ3129</f>
        <v>0</v>
      </c>
      <c r="T3146" s="53"/>
      <c r="U3146" s="232" t="e">
        <f t="shared" si="98"/>
        <v>#DIV/0!</v>
      </c>
      <c r="V3146" s="272"/>
    </row>
    <row r="3147" spans="1:25">
      <c r="A3147" s="380" t="str">
        <f>PTCA!B3130</f>
        <v>-000</v>
      </c>
      <c r="B3147" s="380">
        <f>PTCA!D3130</f>
        <v>0</v>
      </c>
      <c r="C3147" s="380">
        <f>PTCA!J3130</f>
        <v>0</v>
      </c>
      <c r="D3147" s="380">
        <f>PTCA!K3130</f>
        <v>0</v>
      </c>
      <c r="E3147" s="380">
        <f>PTCA!H3130</f>
        <v>0</v>
      </c>
      <c r="F3147" s="380">
        <f>PTCA!Z3130</f>
        <v>0</v>
      </c>
      <c r="G3147" s="380">
        <f>PTCA!AD3130</f>
        <v>0</v>
      </c>
      <c r="H3147" s="62"/>
      <c r="I3147" s="760">
        <f>PTCA!C3130</f>
        <v>0</v>
      </c>
      <c r="J3147" s="760" t="str">
        <f>PTCA!AK3130</f>
        <v/>
      </c>
      <c r="K3147" s="760">
        <f>PTCA!AL3130</f>
        <v>0</v>
      </c>
      <c r="L3147" s="62"/>
      <c r="M3147" s="607"/>
      <c r="N3147" s="62"/>
      <c r="O3147" s="63">
        <f>PTCA!AA4883</f>
        <v>0</v>
      </c>
      <c r="P3147" s="63">
        <f>PTCA!AF4883</f>
        <v>0</v>
      </c>
      <c r="Q3147" s="232" t="e">
        <f t="shared" si="99"/>
        <v>#DIV/0!</v>
      </c>
      <c r="R3147" s="544">
        <f>PTCA!AI4883</f>
        <v>0</v>
      </c>
      <c r="S3147" s="544">
        <f>PTCA!AJ3130</f>
        <v>0</v>
      </c>
      <c r="T3147" s="53"/>
      <c r="U3147" s="232" t="e">
        <f t="shared" si="98"/>
        <v>#DIV/0!</v>
      </c>
      <c r="V3147" s="272"/>
    </row>
    <row r="3148" spans="1:25">
      <c r="A3148" s="380" t="str">
        <f>PTCA!B3131</f>
        <v>-000</v>
      </c>
      <c r="B3148" s="380">
        <f>PTCA!D3131</f>
        <v>0</v>
      </c>
      <c r="C3148" s="380">
        <f>PTCA!J3131</f>
        <v>0</v>
      </c>
      <c r="D3148" s="380">
        <f>PTCA!K3131</f>
        <v>0</v>
      </c>
      <c r="E3148" s="380">
        <f>PTCA!H3131</f>
        <v>0</v>
      </c>
      <c r="F3148" s="380">
        <f>PTCA!Z3131</f>
        <v>0</v>
      </c>
      <c r="G3148" s="380">
        <f>PTCA!AD3131</f>
        <v>0</v>
      </c>
      <c r="H3148" s="62"/>
      <c r="I3148" s="760">
        <f>PTCA!C3131</f>
        <v>0</v>
      </c>
      <c r="J3148" s="760" t="str">
        <f>PTCA!AK3131</f>
        <v/>
      </c>
      <c r="K3148" s="760">
        <f>PTCA!AL3131</f>
        <v>0</v>
      </c>
      <c r="L3148" s="62"/>
      <c r="M3148" s="607"/>
      <c r="N3148" s="62"/>
      <c r="O3148" s="63">
        <f>PTCA!AA4884</f>
        <v>0</v>
      </c>
      <c r="P3148" s="63">
        <f>PTCA!AF4884</f>
        <v>0</v>
      </c>
      <c r="Q3148" s="232" t="e">
        <f t="shared" si="99"/>
        <v>#DIV/0!</v>
      </c>
      <c r="R3148" s="544">
        <f>PTCA!AI4884</f>
        <v>0</v>
      </c>
      <c r="S3148" s="544">
        <f>PTCA!AJ3131</f>
        <v>0</v>
      </c>
      <c r="T3148" s="53"/>
      <c r="U3148" s="232" t="e">
        <f t="shared" si="98"/>
        <v>#DIV/0!</v>
      </c>
      <c r="V3148" s="272"/>
    </row>
    <row r="3149" spans="1:25">
      <c r="A3149" s="380" t="str">
        <f>PTCA!B3132</f>
        <v>-000</v>
      </c>
      <c r="B3149" s="380">
        <f>PTCA!D3132</f>
        <v>0</v>
      </c>
      <c r="C3149" s="380">
        <f>PTCA!J3132</f>
        <v>0</v>
      </c>
      <c r="D3149" s="380">
        <f>PTCA!K3132</f>
        <v>0</v>
      </c>
      <c r="E3149" s="380">
        <f>PTCA!H3132</f>
        <v>0</v>
      </c>
      <c r="F3149" s="380">
        <f>PTCA!Z3132</f>
        <v>0</v>
      </c>
      <c r="G3149" s="380">
        <f>PTCA!AD3132</f>
        <v>0</v>
      </c>
      <c r="H3149" s="62"/>
      <c r="I3149" s="760">
        <f>PTCA!C3132</f>
        <v>0</v>
      </c>
      <c r="J3149" s="760" t="str">
        <f>PTCA!AK3132</f>
        <v/>
      </c>
      <c r="K3149" s="760">
        <f>PTCA!AL3132</f>
        <v>0</v>
      </c>
      <c r="L3149" s="62"/>
      <c r="M3149" s="607"/>
      <c r="N3149" s="62"/>
      <c r="O3149" s="63">
        <f>PTCA!AA4885</f>
        <v>0</v>
      </c>
      <c r="P3149" s="63">
        <f>PTCA!AF4885</f>
        <v>0</v>
      </c>
      <c r="Q3149" s="232" t="e">
        <f t="shared" si="99"/>
        <v>#DIV/0!</v>
      </c>
      <c r="R3149" s="544">
        <f>PTCA!AI4885</f>
        <v>0</v>
      </c>
      <c r="S3149" s="544">
        <f>PTCA!AJ3132</f>
        <v>0</v>
      </c>
      <c r="T3149" s="53"/>
      <c r="U3149" s="232" t="e">
        <f t="shared" si="98"/>
        <v>#DIV/0!</v>
      </c>
      <c r="V3149" s="272"/>
    </row>
    <row r="3150" spans="1:25">
      <c r="A3150" s="380" t="str">
        <f>PTCA!B3133</f>
        <v>-000</v>
      </c>
      <c r="B3150" s="380">
        <f>PTCA!D3133</f>
        <v>0</v>
      </c>
      <c r="C3150" s="380">
        <f>PTCA!J3133</f>
        <v>0</v>
      </c>
      <c r="D3150" s="380">
        <f>PTCA!K3133</f>
        <v>0</v>
      </c>
      <c r="E3150" s="380">
        <f>PTCA!H3133</f>
        <v>0</v>
      </c>
      <c r="F3150" s="380">
        <f>PTCA!Z3133</f>
        <v>0</v>
      </c>
      <c r="G3150" s="380">
        <f>PTCA!AD3133</f>
        <v>0</v>
      </c>
      <c r="H3150" s="62"/>
      <c r="I3150" s="760">
        <f>PTCA!C3133</f>
        <v>0</v>
      </c>
      <c r="J3150" s="760" t="str">
        <f>PTCA!AK3133</f>
        <v/>
      </c>
      <c r="K3150" s="760">
        <f>PTCA!AL3133</f>
        <v>0</v>
      </c>
      <c r="L3150" s="62"/>
      <c r="M3150" s="607"/>
      <c r="N3150" s="62"/>
      <c r="O3150" s="63">
        <f>PTCA!AA4886</f>
        <v>0</v>
      </c>
      <c r="P3150" s="63">
        <f>PTCA!AF4886</f>
        <v>0</v>
      </c>
      <c r="Q3150" s="232" t="e">
        <f t="shared" si="99"/>
        <v>#DIV/0!</v>
      </c>
      <c r="R3150" s="544">
        <f>PTCA!AI4886</f>
        <v>0</v>
      </c>
      <c r="S3150" s="544">
        <f>PTCA!AJ3133</f>
        <v>0</v>
      </c>
      <c r="T3150" s="53"/>
      <c r="U3150" s="232" t="e">
        <f t="shared" si="98"/>
        <v>#DIV/0!</v>
      </c>
      <c r="V3150" s="272"/>
    </row>
    <row r="3151" spans="1:25">
      <c r="A3151" s="380" t="str">
        <f>PTCA!B3134</f>
        <v>-000</v>
      </c>
      <c r="B3151" s="380">
        <f>PTCA!D3134</f>
        <v>0</v>
      </c>
      <c r="C3151" s="380">
        <f>PTCA!J3134</f>
        <v>0</v>
      </c>
      <c r="D3151" s="380">
        <f>PTCA!K3134</f>
        <v>0</v>
      </c>
      <c r="E3151" s="380">
        <f>PTCA!H3134</f>
        <v>0</v>
      </c>
      <c r="F3151" s="380">
        <f>PTCA!Z3134</f>
        <v>0</v>
      </c>
      <c r="G3151" s="380">
        <f>PTCA!AD3134</f>
        <v>0</v>
      </c>
      <c r="H3151" s="62"/>
      <c r="I3151" s="760">
        <f>PTCA!C3134</f>
        <v>0</v>
      </c>
      <c r="J3151" s="760" t="str">
        <f>PTCA!AK3134</f>
        <v/>
      </c>
      <c r="K3151" s="760">
        <f>PTCA!AL3134</f>
        <v>0</v>
      </c>
      <c r="L3151" s="62"/>
      <c r="M3151" s="607"/>
      <c r="N3151" s="62"/>
      <c r="O3151" s="63">
        <f>PTCA!AA4887</f>
        <v>0</v>
      </c>
      <c r="P3151" s="63">
        <f>PTCA!AF4887</f>
        <v>0</v>
      </c>
      <c r="Q3151" s="232" t="e">
        <f t="shared" si="99"/>
        <v>#DIV/0!</v>
      </c>
      <c r="R3151" s="544">
        <f>PTCA!AI4887</f>
        <v>0</v>
      </c>
      <c r="S3151" s="544">
        <f>PTCA!AJ3134</f>
        <v>0</v>
      </c>
      <c r="T3151" s="53"/>
      <c r="U3151" s="232" t="e">
        <f t="shared" si="98"/>
        <v>#DIV/0!</v>
      </c>
      <c r="V3151" s="272"/>
    </row>
    <row r="3152" spans="1:25">
      <c r="A3152" s="380" t="str">
        <f>PTCA!B3135</f>
        <v>-000</v>
      </c>
      <c r="B3152" s="380">
        <f>PTCA!D3135</f>
        <v>0</v>
      </c>
      <c r="C3152" s="380">
        <f>PTCA!J3135</f>
        <v>0</v>
      </c>
      <c r="D3152" s="380">
        <f>PTCA!K3135</f>
        <v>0</v>
      </c>
      <c r="E3152" s="380">
        <f>PTCA!H3135</f>
        <v>0</v>
      </c>
      <c r="F3152" s="380">
        <f>PTCA!Z3135</f>
        <v>0</v>
      </c>
      <c r="G3152" s="380">
        <f>PTCA!AD3135</f>
        <v>0</v>
      </c>
      <c r="H3152" s="62"/>
      <c r="I3152" s="760">
        <f>PTCA!C3135</f>
        <v>0</v>
      </c>
      <c r="J3152" s="760" t="str">
        <f>PTCA!AK3135</f>
        <v/>
      </c>
      <c r="K3152" s="760">
        <f>PTCA!AL3135</f>
        <v>0</v>
      </c>
      <c r="L3152" s="62"/>
      <c r="M3152" s="607"/>
      <c r="N3152" s="62"/>
      <c r="O3152" s="63">
        <f>PTCA!AA4888</f>
        <v>0</v>
      </c>
      <c r="P3152" s="63">
        <f>PTCA!AF4888</f>
        <v>0</v>
      </c>
      <c r="Q3152" s="232" t="e">
        <f t="shared" si="99"/>
        <v>#DIV/0!</v>
      </c>
      <c r="R3152" s="544">
        <f>PTCA!AI4888</f>
        <v>0</v>
      </c>
      <c r="S3152" s="544">
        <f>PTCA!AJ3135</f>
        <v>0</v>
      </c>
      <c r="T3152" s="53"/>
      <c r="U3152" s="232" t="e">
        <f t="shared" si="98"/>
        <v>#DIV/0!</v>
      </c>
      <c r="V3152" s="272"/>
    </row>
    <row r="3153" spans="1:22">
      <c r="A3153" s="380" t="str">
        <f>PTCA!B3136</f>
        <v>-000</v>
      </c>
      <c r="B3153" s="380">
        <f>PTCA!D3136</f>
        <v>0</v>
      </c>
      <c r="C3153" s="380">
        <f>PTCA!J3136</f>
        <v>0</v>
      </c>
      <c r="D3153" s="380">
        <f>PTCA!K3136</f>
        <v>0</v>
      </c>
      <c r="E3153" s="380">
        <f>PTCA!H3136</f>
        <v>0</v>
      </c>
      <c r="F3153" s="380">
        <f>PTCA!Z3136</f>
        <v>0</v>
      </c>
      <c r="G3153" s="380">
        <f>PTCA!AD3136</f>
        <v>0</v>
      </c>
      <c r="H3153" s="62"/>
      <c r="I3153" s="760">
        <f>PTCA!C3136</f>
        <v>0</v>
      </c>
      <c r="J3153" s="760" t="str">
        <f>PTCA!AK3136</f>
        <v/>
      </c>
      <c r="K3153" s="760">
        <f>PTCA!AL3136</f>
        <v>0</v>
      </c>
      <c r="L3153" s="62"/>
      <c r="M3153" s="607"/>
      <c r="N3153" s="62"/>
      <c r="O3153" s="63">
        <f>PTCA!AA4889</f>
        <v>0</v>
      </c>
      <c r="P3153" s="63">
        <f>PTCA!AF4889</f>
        <v>0</v>
      </c>
      <c r="Q3153" s="232" t="e">
        <f t="shared" si="99"/>
        <v>#DIV/0!</v>
      </c>
      <c r="R3153" s="544">
        <f>PTCA!AI4889</f>
        <v>0</v>
      </c>
      <c r="S3153" s="544">
        <f>PTCA!AJ3136</f>
        <v>0</v>
      </c>
      <c r="T3153" s="53"/>
      <c r="U3153" s="232" t="e">
        <f t="shared" ref="U3153:U3216" si="100">T3153/P3153</f>
        <v>#DIV/0!</v>
      </c>
      <c r="V3153" s="272"/>
    </row>
    <row r="3154" spans="1:22">
      <c r="A3154" s="380" t="str">
        <f>PTCA!B3137</f>
        <v>-000</v>
      </c>
      <c r="B3154" s="380">
        <f>PTCA!D3137</f>
        <v>0</v>
      </c>
      <c r="C3154" s="380">
        <f>PTCA!J3137</f>
        <v>0</v>
      </c>
      <c r="D3154" s="380">
        <f>PTCA!K3137</f>
        <v>0</v>
      </c>
      <c r="E3154" s="380">
        <f>PTCA!H3137</f>
        <v>0</v>
      </c>
      <c r="F3154" s="380">
        <f>PTCA!Z3137</f>
        <v>0</v>
      </c>
      <c r="G3154" s="380">
        <f>PTCA!AD3137</f>
        <v>0</v>
      </c>
      <c r="H3154" s="62"/>
      <c r="I3154" s="760">
        <f>PTCA!C3137</f>
        <v>0</v>
      </c>
      <c r="J3154" s="760" t="str">
        <f>PTCA!AK3137</f>
        <v/>
      </c>
      <c r="K3154" s="760">
        <f>PTCA!AL3137</f>
        <v>0</v>
      </c>
      <c r="L3154" s="62"/>
      <c r="M3154" s="607"/>
      <c r="N3154" s="62"/>
      <c r="O3154" s="63">
        <f>PTCA!AA4890</f>
        <v>0</v>
      </c>
      <c r="P3154" s="63">
        <f>PTCA!AF4890</f>
        <v>0</v>
      </c>
      <c r="Q3154" s="232" t="e">
        <f t="shared" si="99"/>
        <v>#DIV/0!</v>
      </c>
      <c r="R3154" s="544">
        <f>PTCA!AI4890</f>
        <v>0</v>
      </c>
      <c r="S3154" s="544">
        <f>PTCA!AJ3137</f>
        <v>0</v>
      </c>
      <c r="T3154" s="53"/>
      <c r="U3154" s="232" t="e">
        <f t="shared" si="100"/>
        <v>#DIV/0!</v>
      </c>
      <c r="V3154" s="272"/>
    </row>
    <row r="3155" spans="1:22">
      <c r="A3155" s="380" t="str">
        <f>PTCA!B3138</f>
        <v>-000</v>
      </c>
      <c r="B3155" s="380">
        <f>PTCA!D3138</f>
        <v>0</v>
      </c>
      <c r="C3155" s="380">
        <f>PTCA!J3138</f>
        <v>0</v>
      </c>
      <c r="D3155" s="380">
        <f>PTCA!K3138</f>
        <v>0</v>
      </c>
      <c r="E3155" s="380">
        <f>PTCA!H3138</f>
        <v>0</v>
      </c>
      <c r="F3155" s="380">
        <f>PTCA!Z3138</f>
        <v>0</v>
      </c>
      <c r="G3155" s="380">
        <f>PTCA!AD3138</f>
        <v>0</v>
      </c>
      <c r="H3155" s="62"/>
      <c r="I3155" s="760">
        <f>PTCA!C3138</f>
        <v>0</v>
      </c>
      <c r="J3155" s="760" t="str">
        <f>PTCA!AK3138</f>
        <v/>
      </c>
      <c r="K3155" s="760">
        <f>PTCA!AL3138</f>
        <v>0</v>
      </c>
      <c r="L3155" s="62"/>
      <c r="M3155" s="607"/>
      <c r="N3155" s="62"/>
      <c r="O3155" s="63">
        <f>PTCA!AA4891</f>
        <v>0</v>
      </c>
      <c r="P3155" s="63">
        <f>PTCA!AF4891</f>
        <v>0</v>
      </c>
      <c r="Q3155" s="232" t="e">
        <f t="shared" si="99"/>
        <v>#DIV/0!</v>
      </c>
      <c r="R3155" s="544">
        <f>PTCA!AI4891</f>
        <v>0</v>
      </c>
      <c r="S3155" s="544">
        <f>PTCA!AJ3138</f>
        <v>0</v>
      </c>
      <c r="T3155" s="53"/>
      <c r="U3155" s="232" t="e">
        <f t="shared" si="100"/>
        <v>#DIV/0!</v>
      </c>
      <c r="V3155" s="272"/>
    </row>
    <row r="3156" spans="1:22">
      <c r="A3156" s="380" t="str">
        <f>PTCA!B3139</f>
        <v>-000</v>
      </c>
      <c r="B3156" s="380">
        <f>PTCA!D3139</f>
        <v>0</v>
      </c>
      <c r="C3156" s="380">
        <f>PTCA!J3139</f>
        <v>0</v>
      </c>
      <c r="D3156" s="380">
        <f>PTCA!K3139</f>
        <v>0</v>
      </c>
      <c r="E3156" s="380">
        <f>PTCA!H3139</f>
        <v>0</v>
      </c>
      <c r="F3156" s="380">
        <f>PTCA!Z3139</f>
        <v>0</v>
      </c>
      <c r="G3156" s="380">
        <f>PTCA!AD3139</f>
        <v>0</v>
      </c>
      <c r="H3156" s="62"/>
      <c r="I3156" s="760">
        <f>PTCA!C3139</f>
        <v>0</v>
      </c>
      <c r="J3156" s="760" t="str">
        <f>PTCA!AK3139</f>
        <v/>
      </c>
      <c r="K3156" s="760">
        <f>PTCA!AL3139</f>
        <v>0</v>
      </c>
      <c r="L3156" s="62"/>
      <c r="M3156" s="607"/>
      <c r="N3156" s="62"/>
      <c r="O3156" s="63">
        <f>PTCA!AA4892</f>
        <v>0</v>
      </c>
      <c r="P3156" s="63">
        <f>PTCA!AF4892</f>
        <v>0</v>
      </c>
      <c r="Q3156" s="232" t="e">
        <f t="shared" si="99"/>
        <v>#DIV/0!</v>
      </c>
      <c r="R3156" s="544">
        <f>PTCA!AI4892</f>
        <v>0</v>
      </c>
      <c r="S3156" s="544">
        <f>PTCA!AJ3139</f>
        <v>0</v>
      </c>
      <c r="T3156" s="53"/>
      <c r="U3156" s="232" t="e">
        <f t="shared" si="100"/>
        <v>#DIV/0!</v>
      </c>
      <c r="V3156" s="272"/>
    </row>
    <row r="3157" spans="1:22">
      <c r="A3157" s="380" t="str">
        <f>PTCA!B3140</f>
        <v>-000</v>
      </c>
      <c r="B3157" s="380">
        <f>PTCA!D3140</f>
        <v>0</v>
      </c>
      <c r="C3157" s="380">
        <f>PTCA!J3140</f>
        <v>0</v>
      </c>
      <c r="D3157" s="380">
        <f>PTCA!K3140</f>
        <v>0</v>
      </c>
      <c r="E3157" s="380">
        <f>PTCA!H3140</f>
        <v>0</v>
      </c>
      <c r="F3157" s="380">
        <f>PTCA!Z3140</f>
        <v>0</v>
      </c>
      <c r="G3157" s="380">
        <f>PTCA!AD3140</f>
        <v>0</v>
      </c>
      <c r="H3157" s="62"/>
      <c r="I3157" s="760">
        <f>PTCA!C3140</f>
        <v>0</v>
      </c>
      <c r="J3157" s="760" t="str">
        <f>PTCA!AK3140</f>
        <v/>
      </c>
      <c r="K3157" s="760">
        <f>PTCA!AL3140</f>
        <v>0</v>
      </c>
      <c r="L3157" s="62"/>
      <c r="M3157" s="607"/>
      <c r="N3157" s="62"/>
      <c r="O3157" s="63">
        <f>PTCA!AA4893</f>
        <v>0</v>
      </c>
      <c r="P3157" s="63">
        <f>PTCA!AF4893</f>
        <v>0</v>
      </c>
      <c r="Q3157" s="232" t="e">
        <f t="shared" si="99"/>
        <v>#DIV/0!</v>
      </c>
      <c r="R3157" s="544">
        <f>PTCA!AI4893</f>
        <v>0</v>
      </c>
      <c r="S3157" s="544">
        <f>PTCA!AJ3140</f>
        <v>0</v>
      </c>
      <c r="T3157" s="53"/>
      <c r="U3157" s="232" t="e">
        <f t="shared" si="100"/>
        <v>#DIV/0!</v>
      </c>
      <c r="V3157" s="272"/>
    </row>
    <row r="3158" spans="1:22">
      <c r="A3158" s="380" t="str">
        <f>PTCA!B3141</f>
        <v>-000</v>
      </c>
      <c r="B3158" s="380">
        <f>PTCA!D3141</f>
        <v>0</v>
      </c>
      <c r="C3158" s="380">
        <f>PTCA!J3141</f>
        <v>0</v>
      </c>
      <c r="D3158" s="380">
        <f>PTCA!K3141</f>
        <v>0</v>
      </c>
      <c r="E3158" s="380">
        <f>PTCA!H3141</f>
        <v>0</v>
      </c>
      <c r="F3158" s="380">
        <f>PTCA!Z3141</f>
        <v>0</v>
      </c>
      <c r="G3158" s="380">
        <f>PTCA!AD3141</f>
        <v>0</v>
      </c>
      <c r="H3158" s="62"/>
      <c r="I3158" s="760">
        <f>PTCA!C3141</f>
        <v>0</v>
      </c>
      <c r="J3158" s="760" t="str">
        <f>PTCA!AK3141</f>
        <v/>
      </c>
      <c r="K3158" s="760">
        <f>PTCA!AL3141</f>
        <v>0</v>
      </c>
      <c r="L3158" s="62"/>
      <c r="M3158" s="607"/>
      <c r="N3158" s="62"/>
      <c r="O3158" s="63">
        <f>PTCA!AA4894</f>
        <v>0</v>
      </c>
      <c r="P3158" s="63">
        <f>PTCA!AF4894</f>
        <v>0</v>
      </c>
      <c r="Q3158" s="232" t="e">
        <f t="shared" si="99"/>
        <v>#DIV/0!</v>
      </c>
      <c r="R3158" s="544">
        <f>PTCA!AI4894</f>
        <v>0</v>
      </c>
      <c r="S3158" s="544">
        <f>PTCA!AJ3141</f>
        <v>0</v>
      </c>
      <c r="T3158" s="53"/>
      <c r="U3158" s="232" t="e">
        <f t="shared" si="100"/>
        <v>#DIV/0!</v>
      </c>
      <c r="V3158" s="272"/>
    </row>
    <row r="3159" spans="1:22">
      <c r="A3159" s="380" t="str">
        <f>PTCA!B3142</f>
        <v>-000</v>
      </c>
      <c r="B3159" s="380">
        <f>PTCA!D3142</f>
        <v>0</v>
      </c>
      <c r="C3159" s="380">
        <f>PTCA!J3142</f>
        <v>0</v>
      </c>
      <c r="D3159" s="380">
        <f>PTCA!K3142</f>
        <v>0</v>
      </c>
      <c r="E3159" s="380">
        <f>PTCA!H3142</f>
        <v>0</v>
      </c>
      <c r="F3159" s="380">
        <f>PTCA!Z3142</f>
        <v>0</v>
      </c>
      <c r="G3159" s="380">
        <f>PTCA!AD3142</f>
        <v>0</v>
      </c>
      <c r="H3159" s="62"/>
      <c r="I3159" s="760">
        <f>PTCA!C3142</f>
        <v>0</v>
      </c>
      <c r="J3159" s="760" t="str">
        <f>PTCA!AK3142</f>
        <v/>
      </c>
      <c r="K3159" s="760">
        <f>PTCA!AL3142</f>
        <v>0</v>
      </c>
      <c r="L3159" s="62"/>
      <c r="M3159" s="607"/>
      <c r="N3159" s="62"/>
      <c r="O3159" s="63">
        <f>PTCA!AA4895</f>
        <v>0</v>
      </c>
      <c r="P3159" s="63">
        <f>PTCA!AF4895</f>
        <v>0</v>
      </c>
      <c r="Q3159" s="232" t="e">
        <f t="shared" si="99"/>
        <v>#DIV/0!</v>
      </c>
      <c r="R3159" s="544">
        <f>PTCA!AI4895</f>
        <v>0</v>
      </c>
      <c r="S3159" s="544">
        <f>PTCA!AJ3142</f>
        <v>0</v>
      </c>
      <c r="T3159" s="53"/>
      <c r="U3159" s="232" t="e">
        <f t="shared" si="100"/>
        <v>#DIV/0!</v>
      </c>
      <c r="V3159" s="272"/>
    </row>
    <row r="3160" spans="1:22">
      <c r="A3160" s="380" t="str">
        <f>PTCA!B3143</f>
        <v>-000</v>
      </c>
      <c r="B3160" s="380">
        <f>PTCA!D3143</f>
        <v>0</v>
      </c>
      <c r="C3160" s="380">
        <f>PTCA!J3143</f>
        <v>0</v>
      </c>
      <c r="D3160" s="380">
        <f>PTCA!K3143</f>
        <v>0</v>
      </c>
      <c r="E3160" s="380">
        <f>PTCA!H3143</f>
        <v>0</v>
      </c>
      <c r="F3160" s="380">
        <f>PTCA!Z3143</f>
        <v>0</v>
      </c>
      <c r="G3160" s="380">
        <f>PTCA!AD3143</f>
        <v>0</v>
      </c>
      <c r="H3160" s="62"/>
      <c r="I3160" s="760">
        <f>PTCA!C3143</f>
        <v>0</v>
      </c>
      <c r="J3160" s="760" t="str">
        <f>PTCA!AK3143</f>
        <v/>
      </c>
      <c r="K3160" s="760">
        <f>PTCA!AL3143</f>
        <v>0</v>
      </c>
      <c r="L3160" s="62"/>
      <c r="M3160" s="607"/>
      <c r="N3160" s="62"/>
      <c r="O3160" s="63">
        <f>PTCA!AA4896</f>
        <v>0</v>
      </c>
      <c r="P3160" s="63">
        <f>PTCA!AF4896</f>
        <v>0</v>
      </c>
      <c r="Q3160" s="232" t="e">
        <f t="shared" si="99"/>
        <v>#DIV/0!</v>
      </c>
      <c r="R3160" s="544">
        <f>PTCA!AI4896</f>
        <v>0</v>
      </c>
      <c r="S3160" s="544">
        <f>PTCA!AJ3143</f>
        <v>0</v>
      </c>
      <c r="T3160" s="53"/>
      <c r="U3160" s="232" t="e">
        <f t="shared" si="100"/>
        <v>#DIV/0!</v>
      </c>
      <c r="V3160" s="272"/>
    </row>
    <row r="3161" spans="1:22">
      <c r="A3161" s="380" t="str">
        <f>PTCA!B3144</f>
        <v>-000</v>
      </c>
      <c r="B3161" s="380">
        <f>PTCA!D3144</f>
        <v>0</v>
      </c>
      <c r="C3161" s="380">
        <f>PTCA!J3144</f>
        <v>0</v>
      </c>
      <c r="D3161" s="380">
        <f>PTCA!K3144</f>
        <v>0</v>
      </c>
      <c r="E3161" s="380">
        <f>PTCA!H3144</f>
        <v>0</v>
      </c>
      <c r="F3161" s="380">
        <f>PTCA!Z3144</f>
        <v>0</v>
      </c>
      <c r="G3161" s="380">
        <f>PTCA!AD3144</f>
        <v>0</v>
      </c>
      <c r="H3161" s="62"/>
      <c r="I3161" s="760">
        <f>PTCA!C3144</f>
        <v>0</v>
      </c>
      <c r="J3161" s="760" t="str">
        <f>PTCA!AK3144</f>
        <v/>
      </c>
      <c r="K3161" s="760">
        <f>PTCA!AL3144</f>
        <v>0</v>
      </c>
      <c r="L3161" s="62"/>
      <c r="M3161" s="607"/>
      <c r="N3161" s="62"/>
      <c r="O3161" s="63">
        <f>PTCA!AA4897</f>
        <v>0</v>
      </c>
      <c r="P3161" s="63">
        <f>PTCA!AF4897</f>
        <v>0</v>
      </c>
      <c r="Q3161" s="232" t="e">
        <f t="shared" si="99"/>
        <v>#DIV/0!</v>
      </c>
      <c r="R3161" s="544">
        <f>PTCA!AI4897</f>
        <v>0</v>
      </c>
      <c r="S3161" s="544">
        <f>PTCA!AJ3144</f>
        <v>0</v>
      </c>
      <c r="T3161" s="53"/>
      <c r="U3161" s="232" t="e">
        <f t="shared" si="100"/>
        <v>#DIV/0!</v>
      </c>
      <c r="V3161" s="272"/>
    </row>
    <row r="3162" spans="1:22">
      <c r="A3162" s="380" t="str">
        <f>PTCA!B3145</f>
        <v>-000</v>
      </c>
      <c r="B3162" s="380">
        <f>PTCA!D3145</f>
        <v>0</v>
      </c>
      <c r="C3162" s="380">
        <f>PTCA!J3145</f>
        <v>0</v>
      </c>
      <c r="D3162" s="380">
        <f>PTCA!K3145</f>
        <v>0</v>
      </c>
      <c r="E3162" s="380">
        <f>PTCA!H3145</f>
        <v>0</v>
      </c>
      <c r="F3162" s="380">
        <f>PTCA!Z3145</f>
        <v>0</v>
      </c>
      <c r="G3162" s="380">
        <f>PTCA!AD3145</f>
        <v>0</v>
      </c>
      <c r="H3162" s="62"/>
      <c r="I3162" s="760">
        <f>PTCA!C3145</f>
        <v>0</v>
      </c>
      <c r="J3162" s="760" t="str">
        <f>PTCA!AK3145</f>
        <v/>
      </c>
      <c r="K3162" s="760">
        <f>PTCA!AL3145</f>
        <v>0</v>
      </c>
      <c r="L3162" s="62"/>
      <c r="M3162" s="607"/>
      <c r="N3162" s="62"/>
      <c r="O3162" s="63">
        <f>PTCA!AA4898</f>
        <v>0</v>
      </c>
      <c r="P3162" s="63">
        <f>PTCA!AF4898</f>
        <v>0</v>
      </c>
      <c r="Q3162" s="232" t="e">
        <f t="shared" si="99"/>
        <v>#DIV/0!</v>
      </c>
      <c r="R3162" s="544">
        <f>PTCA!AI4898</f>
        <v>0</v>
      </c>
      <c r="S3162" s="544">
        <f>PTCA!AJ3145</f>
        <v>0</v>
      </c>
      <c r="T3162" s="53"/>
      <c r="U3162" s="232" t="e">
        <f t="shared" si="100"/>
        <v>#DIV/0!</v>
      </c>
      <c r="V3162" s="272"/>
    </row>
    <row r="3163" spans="1:22">
      <c r="A3163" s="380" t="str">
        <f>PTCA!B3146</f>
        <v>-000</v>
      </c>
      <c r="B3163" s="380">
        <f>PTCA!D3146</f>
        <v>0</v>
      </c>
      <c r="C3163" s="380">
        <f>PTCA!J3146</f>
        <v>0</v>
      </c>
      <c r="D3163" s="380">
        <f>PTCA!K3146</f>
        <v>0</v>
      </c>
      <c r="E3163" s="380">
        <f>PTCA!H3146</f>
        <v>0</v>
      </c>
      <c r="F3163" s="380">
        <f>PTCA!Z3146</f>
        <v>0</v>
      </c>
      <c r="G3163" s="380">
        <f>PTCA!AD3146</f>
        <v>0</v>
      </c>
      <c r="H3163" s="62"/>
      <c r="I3163" s="760">
        <f>PTCA!C3146</f>
        <v>0</v>
      </c>
      <c r="J3163" s="760" t="str">
        <f>PTCA!AK3146</f>
        <v/>
      </c>
      <c r="K3163" s="760">
        <f>PTCA!AL3146</f>
        <v>0</v>
      </c>
      <c r="L3163" s="62"/>
      <c r="M3163" s="607"/>
      <c r="N3163" s="62"/>
      <c r="O3163" s="63">
        <f>PTCA!AA4899</f>
        <v>0</v>
      </c>
      <c r="P3163" s="63">
        <f>PTCA!AF4899</f>
        <v>0</v>
      </c>
      <c r="Q3163" s="232" t="e">
        <f t="shared" si="99"/>
        <v>#DIV/0!</v>
      </c>
      <c r="R3163" s="544">
        <f>PTCA!AI4899</f>
        <v>0</v>
      </c>
      <c r="S3163" s="544">
        <f>PTCA!AJ3146</f>
        <v>0</v>
      </c>
      <c r="T3163" s="53"/>
      <c r="U3163" s="232" t="e">
        <f t="shared" si="100"/>
        <v>#DIV/0!</v>
      </c>
      <c r="V3163" s="272"/>
    </row>
    <row r="3164" spans="1:22">
      <c r="A3164" s="380" t="str">
        <f>PTCA!B3147</f>
        <v>-000</v>
      </c>
      <c r="B3164" s="380">
        <f>PTCA!D3147</f>
        <v>0</v>
      </c>
      <c r="C3164" s="380">
        <f>PTCA!J3147</f>
        <v>0</v>
      </c>
      <c r="D3164" s="380">
        <f>PTCA!K3147</f>
        <v>0</v>
      </c>
      <c r="E3164" s="380">
        <f>PTCA!H3147</f>
        <v>0</v>
      </c>
      <c r="F3164" s="380">
        <f>PTCA!Z3147</f>
        <v>0</v>
      </c>
      <c r="G3164" s="380">
        <f>PTCA!AD3147</f>
        <v>0</v>
      </c>
      <c r="H3164" s="62"/>
      <c r="I3164" s="760">
        <f>PTCA!C3147</f>
        <v>0</v>
      </c>
      <c r="J3164" s="760" t="str">
        <f>PTCA!AK3147</f>
        <v/>
      </c>
      <c r="K3164" s="760">
        <f>PTCA!AL3147</f>
        <v>0</v>
      </c>
      <c r="L3164" s="62"/>
      <c r="M3164" s="607"/>
      <c r="N3164" s="62"/>
      <c r="O3164" s="63">
        <f>PTCA!AA4900</f>
        <v>0</v>
      </c>
      <c r="P3164" s="63">
        <f>PTCA!AF4900</f>
        <v>0</v>
      </c>
      <c r="Q3164" s="232" t="e">
        <f t="shared" si="99"/>
        <v>#DIV/0!</v>
      </c>
      <c r="R3164" s="544">
        <f>PTCA!AI4900</f>
        <v>0</v>
      </c>
      <c r="S3164" s="544">
        <f>PTCA!AJ3147</f>
        <v>0</v>
      </c>
      <c r="T3164" s="53"/>
      <c r="U3164" s="232" t="e">
        <f t="shared" si="100"/>
        <v>#DIV/0!</v>
      </c>
      <c r="V3164" s="272"/>
    </row>
    <row r="3165" spans="1:22">
      <c r="A3165" s="380" t="str">
        <f>PTCA!B3148</f>
        <v>-000</v>
      </c>
      <c r="B3165" s="380">
        <f>PTCA!D3148</f>
        <v>0</v>
      </c>
      <c r="C3165" s="380">
        <f>PTCA!J3148</f>
        <v>0</v>
      </c>
      <c r="D3165" s="380">
        <f>PTCA!K3148</f>
        <v>0</v>
      </c>
      <c r="E3165" s="380">
        <f>PTCA!H3148</f>
        <v>0</v>
      </c>
      <c r="F3165" s="380">
        <f>PTCA!Z3148</f>
        <v>0</v>
      </c>
      <c r="G3165" s="380">
        <f>PTCA!AD3148</f>
        <v>0</v>
      </c>
      <c r="H3165" s="62"/>
      <c r="I3165" s="760">
        <f>PTCA!C3148</f>
        <v>0</v>
      </c>
      <c r="J3165" s="760" t="str">
        <f>PTCA!AK3148</f>
        <v/>
      </c>
      <c r="K3165" s="760">
        <f>PTCA!AL3148</f>
        <v>0</v>
      </c>
      <c r="L3165" s="62"/>
      <c r="M3165" s="607"/>
      <c r="N3165" s="62"/>
      <c r="O3165" s="63">
        <f>PTCA!AA4901</f>
        <v>0</v>
      </c>
      <c r="P3165" s="63">
        <f>PTCA!AF4901</f>
        <v>0</v>
      </c>
      <c r="Q3165" s="232" t="e">
        <f t="shared" si="99"/>
        <v>#DIV/0!</v>
      </c>
      <c r="R3165" s="544">
        <f>PTCA!AI4901</f>
        <v>0</v>
      </c>
      <c r="S3165" s="544">
        <f>PTCA!AJ3148</f>
        <v>0</v>
      </c>
      <c r="T3165" s="53"/>
      <c r="U3165" s="232" t="e">
        <f t="shared" si="100"/>
        <v>#DIV/0!</v>
      </c>
      <c r="V3165" s="272"/>
    </row>
    <row r="3166" spans="1:22">
      <c r="A3166" s="380" t="str">
        <f>PTCA!B3149</f>
        <v>-000</v>
      </c>
      <c r="B3166" s="380">
        <f>PTCA!D3149</f>
        <v>0</v>
      </c>
      <c r="C3166" s="380">
        <f>PTCA!J3149</f>
        <v>0</v>
      </c>
      <c r="D3166" s="380">
        <f>PTCA!K3149</f>
        <v>0</v>
      </c>
      <c r="E3166" s="380">
        <f>PTCA!H3149</f>
        <v>0</v>
      </c>
      <c r="F3166" s="380">
        <f>PTCA!Z3149</f>
        <v>0</v>
      </c>
      <c r="G3166" s="380">
        <f>PTCA!AD3149</f>
        <v>0</v>
      </c>
      <c r="H3166" s="62"/>
      <c r="I3166" s="760">
        <f>PTCA!C3149</f>
        <v>0</v>
      </c>
      <c r="J3166" s="760" t="str">
        <f>PTCA!AK3149</f>
        <v/>
      </c>
      <c r="K3166" s="760">
        <f>PTCA!AL3149</f>
        <v>0</v>
      </c>
      <c r="L3166" s="62"/>
      <c r="M3166" s="607"/>
      <c r="N3166" s="62"/>
      <c r="O3166" s="63">
        <f>PTCA!AA4902</f>
        <v>0</v>
      </c>
      <c r="P3166" s="63">
        <f>PTCA!AF4902</f>
        <v>0</v>
      </c>
      <c r="Q3166" s="232" t="e">
        <f t="shared" si="99"/>
        <v>#DIV/0!</v>
      </c>
      <c r="R3166" s="544">
        <f>PTCA!AI4902</f>
        <v>0</v>
      </c>
      <c r="S3166" s="544">
        <f>PTCA!AJ3149</f>
        <v>0</v>
      </c>
      <c r="T3166" s="53"/>
      <c r="U3166" s="232" t="e">
        <f t="shared" si="100"/>
        <v>#DIV/0!</v>
      </c>
      <c r="V3166" s="272"/>
    </row>
    <row r="3167" spans="1:22">
      <c r="A3167" s="380" t="str">
        <f>PTCA!B3150</f>
        <v>-000</v>
      </c>
      <c r="B3167" s="380">
        <f>PTCA!D3150</f>
        <v>0</v>
      </c>
      <c r="C3167" s="380">
        <f>PTCA!J3150</f>
        <v>0</v>
      </c>
      <c r="D3167" s="380">
        <f>PTCA!K3150</f>
        <v>0</v>
      </c>
      <c r="E3167" s="380">
        <f>PTCA!H3150</f>
        <v>0</v>
      </c>
      <c r="F3167" s="380">
        <f>PTCA!Z3150</f>
        <v>0</v>
      </c>
      <c r="G3167" s="380">
        <f>PTCA!AD3150</f>
        <v>0</v>
      </c>
      <c r="H3167" s="62"/>
      <c r="I3167" s="760">
        <f>PTCA!C3150</f>
        <v>0</v>
      </c>
      <c r="J3167" s="760" t="str">
        <f>PTCA!AK3150</f>
        <v/>
      </c>
      <c r="K3167" s="760">
        <f>PTCA!AL3150</f>
        <v>0</v>
      </c>
      <c r="L3167" s="62"/>
      <c r="M3167" s="607"/>
      <c r="N3167" s="62"/>
      <c r="O3167" s="63">
        <f>PTCA!AA4903</f>
        <v>0</v>
      </c>
      <c r="P3167" s="63">
        <f>PTCA!AF4903</f>
        <v>0</v>
      </c>
      <c r="Q3167" s="232" t="e">
        <f t="shared" si="99"/>
        <v>#DIV/0!</v>
      </c>
      <c r="R3167" s="544">
        <f>PTCA!AI4903</f>
        <v>0</v>
      </c>
      <c r="S3167" s="544">
        <f>PTCA!AJ3150</f>
        <v>0</v>
      </c>
      <c r="T3167" s="53"/>
      <c r="U3167" s="232" t="e">
        <f t="shared" si="100"/>
        <v>#DIV/0!</v>
      </c>
      <c r="V3167" s="272"/>
    </row>
    <row r="3168" spans="1:22">
      <c r="A3168" s="380" t="str">
        <f>PTCA!B3151</f>
        <v>-000</v>
      </c>
      <c r="B3168" s="380">
        <f>PTCA!D3151</f>
        <v>0</v>
      </c>
      <c r="C3168" s="380">
        <f>PTCA!J3151</f>
        <v>0</v>
      </c>
      <c r="D3168" s="380">
        <f>PTCA!K3151</f>
        <v>0</v>
      </c>
      <c r="E3168" s="380">
        <f>PTCA!H3151</f>
        <v>0</v>
      </c>
      <c r="F3168" s="380">
        <f>PTCA!Z3151</f>
        <v>0</v>
      </c>
      <c r="G3168" s="380">
        <f>PTCA!AD3151</f>
        <v>0</v>
      </c>
      <c r="H3168" s="62"/>
      <c r="I3168" s="760">
        <f>PTCA!C3151</f>
        <v>0</v>
      </c>
      <c r="J3168" s="760" t="str">
        <f>PTCA!AK3151</f>
        <v/>
      </c>
      <c r="K3168" s="760">
        <f>PTCA!AL3151</f>
        <v>0</v>
      </c>
      <c r="L3168" s="62"/>
      <c r="M3168" s="607"/>
      <c r="N3168" s="62"/>
      <c r="O3168" s="63">
        <f>PTCA!AA4904</f>
        <v>0</v>
      </c>
      <c r="P3168" s="63">
        <f>PTCA!AF4904</f>
        <v>0</v>
      </c>
      <c r="Q3168" s="232" t="e">
        <f t="shared" si="99"/>
        <v>#DIV/0!</v>
      </c>
      <c r="R3168" s="544">
        <f>PTCA!AI4904</f>
        <v>0</v>
      </c>
      <c r="S3168" s="544">
        <f>PTCA!AJ3151</f>
        <v>0</v>
      </c>
      <c r="T3168" s="53"/>
      <c r="U3168" s="232" t="e">
        <f t="shared" si="100"/>
        <v>#DIV/0!</v>
      </c>
      <c r="V3168" s="272"/>
    </row>
    <row r="3169" spans="1:22">
      <c r="A3169" s="380" t="str">
        <f>PTCA!B3152</f>
        <v>-000</v>
      </c>
      <c r="B3169" s="380">
        <f>PTCA!D3152</f>
        <v>0</v>
      </c>
      <c r="C3169" s="380">
        <f>PTCA!J3152</f>
        <v>0</v>
      </c>
      <c r="D3169" s="380">
        <f>PTCA!K3152</f>
        <v>0</v>
      </c>
      <c r="E3169" s="380">
        <f>PTCA!H3152</f>
        <v>0</v>
      </c>
      <c r="F3169" s="380">
        <f>PTCA!Z3152</f>
        <v>0</v>
      </c>
      <c r="G3169" s="380">
        <f>PTCA!AD3152</f>
        <v>0</v>
      </c>
      <c r="H3169" s="62"/>
      <c r="I3169" s="760">
        <f>PTCA!C3152</f>
        <v>0</v>
      </c>
      <c r="J3169" s="760" t="str">
        <f>PTCA!AK3152</f>
        <v/>
      </c>
      <c r="K3169" s="760">
        <f>PTCA!AL3152</f>
        <v>0</v>
      </c>
      <c r="L3169" s="62"/>
      <c r="M3169" s="607"/>
      <c r="N3169" s="62"/>
      <c r="O3169" s="63">
        <f>PTCA!AA4905</f>
        <v>0</v>
      </c>
      <c r="P3169" s="63">
        <f>PTCA!AF4905</f>
        <v>0</v>
      </c>
      <c r="Q3169" s="232" t="e">
        <f t="shared" si="99"/>
        <v>#DIV/0!</v>
      </c>
      <c r="R3169" s="544">
        <f>PTCA!AI4905</f>
        <v>0</v>
      </c>
      <c r="S3169" s="544">
        <f>PTCA!AJ3152</f>
        <v>0</v>
      </c>
      <c r="T3169" s="53"/>
      <c r="U3169" s="232" t="e">
        <f t="shared" si="100"/>
        <v>#DIV/0!</v>
      </c>
      <c r="V3169" s="272"/>
    </row>
    <row r="3170" spans="1:22">
      <c r="A3170" s="380" t="str">
        <f>PTCA!B3153</f>
        <v>-000</v>
      </c>
      <c r="B3170" s="380">
        <f>PTCA!D3153</f>
        <v>0</v>
      </c>
      <c r="C3170" s="380">
        <f>PTCA!J3153</f>
        <v>0</v>
      </c>
      <c r="D3170" s="380">
        <f>PTCA!K3153</f>
        <v>0</v>
      </c>
      <c r="E3170" s="380">
        <f>PTCA!H3153</f>
        <v>0</v>
      </c>
      <c r="F3170" s="380">
        <f>PTCA!Z3153</f>
        <v>0</v>
      </c>
      <c r="G3170" s="380">
        <f>PTCA!AD3153</f>
        <v>0</v>
      </c>
      <c r="H3170" s="62"/>
      <c r="I3170" s="760">
        <f>PTCA!C3153</f>
        <v>0</v>
      </c>
      <c r="J3170" s="760" t="str">
        <f>PTCA!AK3153</f>
        <v/>
      </c>
      <c r="K3170" s="760">
        <f>PTCA!AL3153</f>
        <v>0</v>
      </c>
      <c r="L3170" s="62"/>
      <c r="M3170" s="607"/>
      <c r="N3170" s="62"/>
      <c r="O3170" s="63">
        <f>PTCA!AA4906</f>
        <v>0</v>
      </c>
      <c r="P3170" s="63">
        <f>PTCA!AF4906</f>
        <v>0</v>
      </c>
      <c r="Q3170" s="232" t="e">
        <f t="shared" si="99"/>
        <v>#DIV/0!</v>
      </c>
      <c r="R3170" s="544">
        <f>PTCA!AI4906</f>
        <v>0</v>
      </c>
      <c r="S3170" s="544">
        <f>PTCA!AJ3153</f>
        <v>0</v>
      </c>
      <c r="T3170" s="53"/>
      <c r="U3170" s="232" t="e">
        <f t="shared" si="100"/>
        <v>#DIV/0!</v>
      </c>
      <c r="V3170" s="272"/>
    </row>
    <row r="3171" spans="1:22">
      <c r="A3171" s="380" t="str">
        <f>PTCA!B3154</f>
        <v>-000</v>
      </c>
      <c r="B3171" s="380">
        <f>PTCA!D3154</f>
        <v>0</v>
      </c>
      <c r="C3171" s="380">
        <f>PTCA!J3154</f>
        <v>0</v>
      </c>
      <c r="D3171" s="380">
        <f>PTCA!K3154</f>
        <v>0</v>
      </c>
      <c r="E3171" s="380">
        <f>PTCA!H3154</f>
        <v>0</v>
      </c>
      <c r="F3171" s="380">
        <f>PTCA!Z3154</f>
        <v>0</v>
      </c>
      <c r="G3171" s="380">
        <f>PTCA!AD3154</f>
        <v>0</v>
      </c>
      <c r="H3171" s="62"/>
      <c r="I3171" s="760">
        <f>PTCA!C3154</f>
        <v>0</v>
      </c>
      <c r="J3171" s="760" t="str">
        <f>PTCA!AK3154</f>
        <v/>
      </c>
      <c r="K3171" s="760">
        <f>PTCA!AL3154</f>
        <v>0</v>
      </c>
      <c r="L3171" s="62"/>
      <c r="M3171" s="607"/>
      <c r="N3171" s="62"/>
      <c r="O3171" s="63">
        <f>PTCA!AA4907</f>
        <v>0</v>
      </c>
      <c r="P3171" s="63">
        <f>PTCA!AF4907</f>
        <v>0</v>
      </c>
      <c r="Q3171" s="232" t="e">
        <f t="shared" si="99"/>
        <v>#DIV/0!</v>
      </c>
      <c r="R3171" s="544">
        <f>PTCA!AI4907</f>
        <v>0</v>
      </c>
      <c r="S3171" s="544">
        <f>PTCA!AJ3154</f>
        <v>0</v>
      </c>
      <c r="T3171" s="53"/>
      <c r="U3171" s="232" t="e">
        <f t="shared" si="100"/>
        <v>#DIV/0!</v>
      </c>
      <c r="V3171" s="272"/>
    </row>
    <row r="3172" spans="1:22">
      <c r="A3172" s="380" t="str">
        <f>PTCA!B3155</f>
        <v>-000</v>
      </c>
      <c r="B3172" s="380">
        <f>PTCA!D3155</f>
        <v>0</v>
      </c>
      <c r="C3172" s="380">
        <f>PTCA!J3155</f>
        <v>0</v>
      </c>
      <c r="D3172" s="380">
        <f>PTCA!K3155</f>
        <v>0</v>
      </c>
      <c r="E3172" s="380">
        <f>PTCA!H3155</f>
        <v>0</v>
      </c>
      <c r="F3172" s="380">
        <f>PTCA!Z3155</f>
        <v>0</v>
      </c>
      <c r="G3172" s="380">
        <f>PTCA!AD3155</f>
        <v>0</v>
      </c>
      <c r="H3172" s="62"/>
      <c r="I3172" s="760">
        <f>PTCA!C3155</f>
        <v>0</v>
      </c>
      <c r="J3172" s="760" t="str">
        <f>PTCA!AK3155</f>
        <v/>
      </c>
      <c r="K3172" s="760">
        <f>PTCA!AL3155</f>
        <v>0</v>
      </c>
      <c r="L3172" s="62"/>
      <c r="M3172" s="607"/>
      <c r="N3172" s="62"/>
      <c r="O3172" s="63">
        <f>PTCA!AA4908</f>
        <v>0</v>
      </c>
      <c r="P3172" s="63">
        <f>PTCA!AF4908</f>
        <v>0</v>
      </c>
      <c r="Q3172" s="232" t="e">
        <f t="shared" si="99"/>
        <v>#DIV/0!</v>
      </c>
      <c r="R3172" s="544">
        <f>PTCA!AI4908</f>
        <v>0</v>
      </c>
      <c r="S3172" s="544">
        <f>PTCA!AJ3155</f>
        <v>0</v>
      </c>
      <c r="T3172" s="53"/>
      <c r="U3172" s="232" t="e">
        <f t="shared" si="100"/>
        <v>#DIV/0!</v>
      </c>
      <c r="V3172" s="272"/>
    </row>
    <row r="3173" spans="1:22">
      <c r="A3173" s="380" t="str">
        <f>PTCA!B3156</f>
        <v>-000</v>
      </c>
      <c r="B3173" s="380">
        <f>PTCA!D3156</f>
        <v>0</v>
      </c>
      <c r="C3173" s="380">
        <f>PTCA!J3156</f>
        <v>0</v>
      </c>
      <c r="D3173" s="380">
        <f>PTCA!K3156</f>
        <v>0</v>
      </c>
      <c r="E3173" s="380">
        <f>PTCA!H3156</f>
        <v>0</v>
      </c>
      <c r="F3173" s="380">
        <f>PTCA!Z3156</f>
        <v>0</v>
      </c>
      <c r="G3173" s="380">
        <f>PTCA!AD3156</f>
        <v>0</v>
      </c>
      <c r="H3173" s="62"/>
      <c r="I3173" s="760">
        <f>PTCA!C3156</f>
        <v>0</v>
      </c>
      <c r="J3173" s="760" t="str">
        <f>PTCA!AK3156</f>
        <v/>
      </c>
      <c r="K3173" s="760">
        <f>PTCA!AL3156</f>
        <v>0</v>
      </c>
      <c r="L3173" s="62"/>
      <c r="M3173" s="607"/>
      <c r="N3173" s="62"/>
      <c r="O3173" s="63">
        <f>PTCA!AA4909</f>
        <v>0</v>
      </c>
      <c r="P3173" s="63">
        <f>PTCA!AF4909</f>
        <v>0</v>
      </c>
      <c r="Q3173" s="232" t="e">
        <f t="shared" si="99"/>
        <v>#DIV/0!</v>
      </c>
      <c r="R3173" s="544">
        <f>PTCA!AI4909</f>
        <v>0</v>
      </c>
      <c r="S3173" s="544">
        <f>PTCA!AJ3156</f>
        <v>0</v>
      </c>
      <c r="T3173" s="53"/>
      <c r="U3173" s="232" t="e">
        <f t="shared" si="100"/>
        <v>#DIV/0!</v>
      </c>
      <c r="V3173" s="272"/>
    </row>
    <row r="3174" spans="1:22">
      <c r="A3174" s="380" t="str">
        <f>PTCA!B3157</f>
        <v>-000</v>
      </c>
      <c r="B3174" s="380">
        <f>PTCA!D3157</f>
        <v>0</v>
      </c>
      <c r="C3174" s="380">
        <f>PTCA!J3157</f>
        <v>0</v>
      </c>
      <c r="D3174" s="380">
        <f>PTCA!K3157</f>
        <v>0</v>
      </c>
      <c r="E3174" s="380">
        <f>PTCA!H3157</f>
        <v>0</v>
      </c>
      <c r="F3174" s="380">
        <f>PTCA!Z3157</f>
        <v>0</v>
      </c>
      <c r="G3174" s="380">
        <f>PTCA!AD3157</f>
        <v>0</v>
      </c>
      <c r="H3174" s="62"/>
      <c r="I3174" s="760">
        <f>PTCA!C3157</f>
        <v>0</v>
      </c>
      <c r="J3174" s="760" t="str">
        <f>PTCA!AK3157</f>
        <v/>
      </c>
      <c r="K3174" s="760">
        <f>PTCA!AL3157</f>
        <v>0</v>
      </c>
      <c r="L3174" s="62"/>
      <c r="M3174" s="607"/>
      <c r="N3174" s="62"/>
      <c r="O3174" s="63">
        <f>PTCA!AA4910</f>
        <v>0</v>
      </c>
      <c r="P3174" s="63">
        <f>PTCA!AF4910</f>
        <v>0</v>
      </c>
      <c r="Q3174" s="232" t="e">
        <f t="shared" si="99"/>
        <v>#DIV/0!</v>
      </c>
      <c r="R3174" s="544">
        <f>PTCA!AI4910</f>
        <v>0</v>
      </c>
      <c r="S3174" s="544">
        <f>PTCA!AJ3157</f>
        <v>0</v>
      </c>
      <c r="T3174" s="53"/>
      <c r="U3174" s="232" t="e">
        <f t="shared" si="100"/>
        <v>#DIV/0!</v>
      </c>
      <c r="V3174" s="272"/>
    </row>
    <row r="3175" spans="1:22">
      <c r="A3175" s="380" t="str">
        <f>PTCA!B3158</f>
        <v>-000</v>
      </c>
      <c r="B3175" s="380">
        <f>PTCA!D3158</f>
        <v>0</v>
      </c>
      <c r="C3175" s="380">
        <f>PTCA!J3158</f>
        <v>0</v>
      </c>
      <c r="D3175" s="380">
        <f>PTCA!K3158</f>
        <v>0</v>
      </c>
      <c r="E3175" s="380">
        <f>PTCA!H3158</f>
        <v>0</v>
      </c>
      <c r="F3175" s="380">
        <f>PTCA!Z3158</f>
        <v>0</v>
      </c>
      <c r="G3175" s="380">
        <f>PTCA!AD3158</f>
        <v>0</v>
      </c>
      <c r="H3175" s="62"/>
      <c r="I3175" s="760">
        <f>PTCA!C3158</f>
        <v>0</v>
      </c>
      <c r="J3175" s="760" t="str">
        <f>PTCA!AK3158</f>
        <v/>
      </c>
      <c r="K3175" s="760">
        <f>PTCA!AL3158</f>
        <v>0</v>
      </c>
      <c r="L3175" s="62"/>
      <c r="M3175" s="607"/>
      <c r="N3175" s="62"/>
      <c r="O3175" s="63">
        <f>PTCA!AA4911</f>
        <v>0</v>
      </c>
      <c r="P3175" s="63">
        <f>PTCA!AF4911</f>
        <v>0</v>
      </c>
      <c r="Q3175" s="232" t="e">
        <f t="shared" si="99"/>
        <v>#DIV/0!</v>
      </c>
      <c r="R3175" s="544">
        <f>PTCA!AI4911</f>
        <v>0</v>
      </c>
      <c r="S3175" s="544">
        <f>PTCA!AJ3158</f>
        <v>0</v>
      </c>
      <c r="T3175" s="53"/>
      <c r="U3175" s="232" t="e">
        <f t="shared" si="100"/>
        <v>#DIV/0!</v>
      </c>
      <c r="V3175" s="272"/>
    </row>
    <row r="3176" spans="1:22">
      <c r="A3176" s="380" t="str">
        <f>PTCA!B3159</f>
        <v>-000</v>
      </c>
      <c r="B3176" s="380">
        <f>PTCA!D3159</f>
        <v>0</v>
      </c>
      <c r="C3176" s="380">
        <f>PTCA!J3159</f>
        <v>0</v>
      </c>
      <c r="D3176" s="380">
        <f>PTCA!K3159</f>
        <v>0</v>
      </c>
      <c r="E3176" s="380">
        <f>PTCA!H3159</f>
        <v>0</v>
      </c>
      <c r="F3176" s="380">
        <f>PTCA!Z3159</f>
        <v>0</v>
      </c>
      <c r="G3176" s="380">
        <f>PTCA!AD3159</f>
        <v>0</v>
      </c>
      <c r="H3176" s="62"/>
      <c r="I3176" s="760">
        <f>PTCA!C3159</f>
        <v>0</v>
      </c>
      <c r="J3176" s="760" t="str">
        <f>PTCA!AK3159</f>
        <v/>
      </c>
      <c r="K3176" s="760">
        <f>PTCA!AL3159</f>
        <v>0</v>
      </c>
      <c r="L3176" s="62"/>
      <c r="M3176" s="607"/>
      <c r="N3176" s="62"/>
      <c r="O3176" s="63">
        <f>PTCA!AA4912</f>
        <v>0</v>
      </c>
      <c r="P3176" s="63">
        <f>PTCA!AF4912</f>
        <v>0</v>
      </c>
      <c r="Q3176" s="232" t="e">
        <f t="shared" si="99"/>
        <v>#DIV/0!</v>
      </c>
      <c r="R3176" s="544">
        <f>PTCA!AI4912</f>
        <v>0</v>
      </c>
      <c r="S3176" s="544">
        <f>PTCA!AJ3159</f>
        <v>0</v>
      </c>
      <c r="T3176" s="53"/>
      <c r="U3176" s="232" t="e">
        <f t="shared" si="100"/>
        <v>#DIV/0!</v>
      </c>
      <c r="V3176" s="272"/>
    </row>
    <row r="3177" spans="1:22">
      <c r="A3177" s="380" t="str">
        <f>PTCA!B3160</f>
        <v>-000</v>
      </c>
      <c r="B3177" s="380">
        <f>PTCA!D3160</f>
        <v>0</v>
      </c>
      <c r="C3177" s="380">
        <f>PTCA!J3160</f>
        <v>0</v>
      </c>
      <c r="D3177" s="380">
        <f>PTCA!K3160</f>
        <v>0</v>
      </c>
      <c r="E3177" s="380">
        <f>PTCA!H3160</f>
        <v>0</v>
      </c>
      <c r="F3177" s="380">
        <f>PTCA!Z3160</f>
        <v>0</v>
      </c>
      <c r="G3177" s="380">
        <f>PTCA!AD3160</f>
        <v>0</v>
      </c>
      <c r="H3177" s="62"/>
      <c r="I3177" s="760">
        <f>PTCA!C3160</f>
        <v>0</v>
      </c>
      <c r="J3177" s="760" t="str">
        <f>PTCA!AK3160</f>
        <v/>
      </c>
      <c r="K3177" s="760">
        <f>PTCA!AL3160</f>
        <v>0</v>
      </c>
      <c r="L3177" s="62"/>
      <c r="M3177" s="607"/>
      <c r="N3177" s="62"/>
      <c r="O3177" s="63">
        <f>PTCA!AA4913</f>
        <v>0</v>
      </c>
      <c r="P3177" s="63">
        <f>PTCA!AF4913</f>
        <v>0</v>
      </c>
      <c r="Q3177" s="232" t="e">
        <f t="shared" si="99"/>
        <v>#DIV/0!</v>
      </c>
      <c r="R3177" s="544">
        <f>PTCA!AI4913</f>
        <v>0</v>
      </c>
      <c r="S3177" s="544">
        <f>PTCA!AJ3160</f>
        <v>0</v>
      </c>
      <c r="T3177" s="53"/>
      <c r="U3177" s="232" t="e">
        <f t="shared" si="100"/>
        <v>#DIV/0!</v>
      </c>
      <c r="V3177" s="272"/>
    </row>
    <row r="3178" spans="1:22">
      <c r="A3178" s="380" t="str">
        <f>PTCA!B3161</f>
        <v>-000</v>
      </c>
      <c r="B3178" s="380">
        <f>PTCA!D3161</f>
        <v>0</v>
      </c>
      <c r="C3178" s="380">
        <f>PTCA!J3161</f>
        <v>0</v>
      </c>
      <c r="D3178" s="380">
        <f>PTCA!K3161</f>
        <v>0</v>
      </c>
      <c r="E3178" s="380">
        <f>PTCA!H3161</f>
        <v>0</v>
      </c>
      <c r="F3178" s="380">
        <f>PTCA!Z3161</f>
        <v>0</v>
      </c>
      <c r="G3178" s="380">
        <f>PTCA!AD3161</f>
        <v>0</v>
      </c>
      <c r="H3178" s="62"/>
      <c r="I3178" s="760">
        <f>PTCA!C3161</f>
        <v>0</v>
      </c>
      <c r="J3178" s="760" t="str">
        <f>PTCA!AK3161</f>
        <v/>
      </c>
      <c r="K3178" s="760">
        <f>PTCA!AL3161</f>
        <v>0</v>
      </c>
      <c r="L3178" s="62"/>
      <c r="M3178" s="607"/>
      <c r="N3178" s="62"/>
      <c r="O3178" s="63">
        <f>PTCA!AA4914</f>
        <v>0</v>
      </c>
      <c r="P3178" s="63">
        <f>PTCA!AF4914</f>
        <v>0</v>
      </c>
      <c r="Q3178" s="232" t="e">
        <f t="shared" si="99"/>
        <v>#DIV/0!</v>
      </c>
      <c r="R3178" s="544">
        <f>PTCA!AI4914</f>
        <v>0</v>
      </c>
      <c r="S3178" s="544">
        <f>PTCA!AJ3161</f>
        <v>0</v>
      </c>
      <c r="T3178" s="53"/>
      <c r="U3178" s="232" t="e">
        <f t="shared" si="100"/>
        <v>#DIV/0!</v>
      </c>
      <c r="V3178" s="272"/>
    </row>
    <row r="3179" spans="1:22">
      <c r="A3179" s="380" t="str">
        <f>PTCA!B3162</f>
        <v>-000</v>
      </c>
      <c r="B3179" s="380">
        <f>PTCA!D3162</f>
        <v>0</v>
      </c>
      <c r="C3179" s="380">
        <f>PTCA!J3162</f>
        <v>0</v>
      </c>
      <c r="D3179" s="380">
        <f>PTCA!K3162</f>
        <v>0</v>
      </c>
      <c r="E3179" s="380">
        <f>PTCA!H3162</f>
        <v>0</v>
      </c>
      <c r="F3179" s="380">
        <f>PTCA!Z3162</f>
        <v>0</v>
      </c>
      <c r="G3179" s="380">
        <f>PTCA!AD3162</f>
        <v>0</v>
      </c>
      <c r="H3179" s="62"/>
      <c r="I3179" s="760">
        <f>PTCA!C3162</f>
        <v>0</v>
      </c>
      <c r="J3179" s="760" t="str">
        <f>PTCA!AK3162</f>
        <v/>
      </c>
      <c r="K3179" s="760">
        <f>PTCA!AL3162</f>
        <v>0</v>
      </c>
      <c r="L3179" s="62"/>
      <c r="M3179" s="607"/>
      <c r="N3179" s="62"/>
      <c r="O3179" s="63">
        <f>PTCA!AA4915</f>
        <v>0</v>
      </c>
      <c r="P3179" s="63">
        <f>PTCA!AF4915</f>
        <v>0</v>
      </c>
      <c r="Q3179" s="232" t="e">
        <f t="shared" si="99"/>
        <v>#DIV/0!</v>
      </c>
      <c r="R3179" s="544">
        <f>PTCA!AI4915</f>
        <v>0</v>
      </c>
      <c r="S3179" s="544">
        <f>PTCA!AJ3162</f>
        <v>0</v>
      </c>
      <c r="T3179" s="53"/>
      <c r="U3179" s="232" t="e">
        <f t="shared" si="100"/>
        <v>#DIV/0!</v>
      </c>
      <c r="V3179" s="272"/>
    </row>
    <row r="3180" spans="1:22">
      <c r="A3180" s="380" t="str">
        <f>PTCA!B3163</f>
        <v>-000</v>
      </c>
      <c r="B3180" s="380">
        <f>PTCA!D3163</f>
        <v>0</v>
      </c>
      <c r="C3180" s="380">
        <f>PTCA!J3163</f>
        <v>0</v>
      </c>
      <c r="D3180" s="380">
        <f>PTCA!K3163</f>
        <v>0</v>
      </c>
      <c r="E3180" s="380">
        <f>PTCA!H3163</f>
        <v>0</v>
      </c>
      <c r="F3180" s="380">
        <f>PTCA!Z3163</f>
        <v>0</v>
      </c>
      <c r="G3180" s="380">
        <f>PTCA!AD3163</f>
        <v>0</v>
      </c>
      <c r="H3180" s="62"/>
      <c r="I3180" s="760">
        <f>PTCA!C3163</f>
        <v>0</v>
      </c>
      <c r="J3180" s="760" t="str">
        <f>PTCA!AK3163</f>
        <v/>
      </c>
      <c r="K3180" s="760">
        <f>PTCA!AL3163</f>
        <v>0</v>
      </c>
      <c r="L3180" s="62"/>
      <c r="M3180" s="607"/>
      <c r="N3180" s="62"/>
      <c r="O3180" s="63">
        <f>PTCA!AA4916</f>
        <v>0</v>
      </c>
      <c r="P3180" s="63">
        <f>PTCA!AF4916</f>
        <v>0</v>
      </c>
      <c r="Q3180" s="232" t="e">
        <f t="shared" si="99"/>
        <v>#DIV/0!</v>
      </c>
      <c r="R3180" s="544">
        <f>PTCA!AI4916</f>
        <v>0</v>
      </c>
      <c r="S3180" s="544">
        <f>PTCA!AJ3163</f>
        <v>0</v>
      </c>
      <c r="T3180" s="53"/>
      <c r="U3180" s="232" t="e">
        <f t="shared" si="100"/>
        <v>#DIV/0!</v>
      </c>
      <c r="V3180" s="272"/>
    </row>
    <row r="3181" spans="1:22">
      <c r="A3181" s="380" t="str">
        <f>PTCA!B3164</f>
        <v>-000</v>
      </c>
      <c r="B3181" s="380">
        <f>PTCA!D3164</f>
        <v>0</v>
      </c>
      <c r="C3181" s="380">
        <f>PTCA!J3164</f>
        <v>0</v>
      </c>
      <c r="D3181" s="380">
        <f>PTCA!K3164</f>
        <v>0</v>
      </c>
      <c r="E3181" s="380">
        <f>PTCA!H3164</f>
        <v>0</v>
      </c>
      <c r="F3181" s="380">
        <f>PTCA!Z3164</f>
        <v>0</v>
      </c>
      <c r="G3181" s="380">
        <f>PTCA!AD3164</f>
        <v>0</v>
      </c>
      <c r="H3181" s="62"/>
      <c r="I3181" s="760">
        <f>PTCA!C3164</f>
        <v>0</v>
      </c>
      <c r="J3181" s="760" t="str">
        <f>PTCA!AK3164</f>
        <v/>
      </c>
      <c r="K3181" s="760">
        <f>PTCA!AL3164</f>
        <v>0</v>
      </c>
      <c r="L3181" s="62"/>
      <c r="M3181" s="607"/>
      <c r="N3181" s="62"/>
      <c r="O3181" s="63">
        <f>PTCA!AA4917</f>
        <v>0</v>
      </c>
      <c r="P3181" s="63">
        <f>PTCA!AF4917</f>
        <v>0</v>
      </c>
      <c r="Q3181" s="232" t="e">
        <f t="shared" si="99"/>
        <v>#DIV/0!</v>
      </c>
      <c r="R3181" s="544">
        <f>PTCA!AI4917</f>
        <v>0</v>
      </c>
      <c r="S3181" s="544">
        <f>PTCA!AJ3164</f>
        <v>0</v>
      </c>
      <c r="T3181" s="53"/>
      <c r="U3181" s="232" t="e">
        <f t="shared" si="100"/>
        <v>#DIV/0!</v>
      </c>
      <c r="V3181" s="272"/>
    </row>
    <row r="3182" spans="1:22">
      <c r="A3182" s="380" t="str">
        <f>PTCA!B3165</f>
        <v>-000</v>
      </c>
      <c r="B3182" s="380">
        <f>PTCA!D3165</f>
        <v>0</v>
      </c>
      <c r="C3182" s="380">
        <f>PTCA!J3165</f>
        <v>0</v>
      </c>
      <c r="D3182" s="380">
        <f>PTCA!K3165</f>
        <v>0</v>
      </c>
      <c r="E3182" s="380">
        <f>PTCA!H3165</f>
        <v>0</v>
      </c>
      <c r="F3182" s="380">
        <f>PTCA!Z3165</f>
        <v>0</v>
      </c>
      <c r="G3182" s="380">
        <f>PTCA!AD3165</f>
        <v>0</v>
      </c>
      <c r="H3182" s="62"/>
      <c r="I3182" s="760">
        <f>PTCA!C3165</f>
        <v>0</v>
      </c>
      <c r="J3182" s="760" t="str">
        <f>PTCA!AK3165</f>
        <v/>
      </c>
      <c r="K3182" s="760">
        <f>PTCA!AL3165</f>
        <v>0</v>
      </c>
      <c r="L3182" s="62"/>
      <c r="M3182" s="607"/>
      <c r="N3182" s="62"/>
      <c r="O3182" s="63">
        <f>PTCA!AA4918</f>
        <v>0</v>
      </c>
      <c r="P3182" s="63">
        <f>PTCA!AF4918</f>
        <v>0</v>
      </c>
      <c r="Q3182" s="232" t="e">
        <f t="shared" si="99"/>
        <v>#DIV/0!</v>
      </c>
      <c r="R3182" s="544">
        <f>PTCA!AI4918</f>
        <v>0</v>
      </c>
      <c r="S3182" s="544">
        <f>PTCA!AJ3165</f>
        <v>0</v>
      </c>
      <c r="T3182" s="53"/>
      <c r="U3182" s="232" t="e">
        <f t="shared" si="100"/>
        <v>#DIV/0!</v>
      </c>
      <c r="V3182" s="272"/>
    </row>
    <row r="3183" spans="1:22">
      <c r="A3183" s="380" t="str">
        <f>PTCA!B3166</f>
        <v>-000</v>
      </c>
      <c r="B3183" s="380">
        <f>PTCA!D3166</f>
        <v>0</v>
      </c>
      <c r="C3183" s="380">
        <f>PTCA!J3166</f>
        <v>0</v>
      </c>
      <c r="D3183" s="380">
        <f>PTCA!K3166</f>
        <v>0</v>
      </c>
      <c r="E3183" s="380">
        <f>PTCA!H3166</f>
        <v>0</v>
      </c>
      <c r="F3183" s="380">
        <f>PTCA!Z3166</f>
        <v>0</v>
      </c>
      <c r="G3183" s="380">
        <f>PTCA!AD3166</f>
        <v>0</v>
      </c>
      <c r="H3183" s="62"/>
      <c r="I3183" s="760">
        <f>PTCA!C3166</f>
        <v>0</v>
      </c>
      <c r="J3183" s="760" t="str">
        <f>PTCA!AK3166</f>
        <v/>
      </c>
      <c r="K3183" s="760">
        <f>PTCA!AL3166</f>
        <v>0</v>
      </c>
      <c r="L3183" s="62"/>
      <c r="M3183" s="607"/>
      <c r="N3183" s="62"/>
      <c r="O3183" s="63">
        <f>PTCA!AA4919</f>
        <v>0</v>
      </c>
      <c r="P3183" s="63">
        <f>PTCA!AF4919</f>
        <v>0</v>
      </c>
      <c r="Q3183" s="232" t="e">
        <f t="shared" si="99"/>
        <v>#DIV/0!</v>
      </c>
      <c r="R3183" s="544">
        <f>PTCA!AI4919</f>
        <v>0</v>
      </c>
      <c r="S3183" s="544">
        <f>PTCA!AJ3166</f>
        <v>0</v>
      </c>
      <c r="T3183" s="53"/>
      <c r="U3183" s="232" t="e">
        <f t="shared" si="100"/>
        <v>#DIV/0!</v>
      </c>
      <c r="V3183" s="272"/>
    </row>
    <row r="3184" spans="1:22">
      <c r="A3184" s="380" t="str">
        <f>PTCA!B3167</f>
        <v>-000</v>
      </c>
      <c r="B3184" s="380">
        <f>PTCA!D3167</f>
        <v>0</v>
      </c>
      <c r="C3184" s="380">
        <f>PTCA!J3167</f>
        <v>0</v>
      </c>
      <c r="D3184" s="380">
        <f>PTCA!K3167</f>
        <v>0</v>
      </c>
      <c r="E3184" s="380">
        <f>PTCA!H3167</f>
        <v>0</v>
      </c>
      <c r="F3184" s="380">
        <f>PTCA!Z3167</f>
        <v>0</v>
      </c>
      <c r="G3184" s="380">
        <f>PTCA!AD3167</f>
        <v>0</v>
      </c>
      <c r="H3184" s="62"/>
      <c r="I3184" s="760">
        <f>PTCA!C3167</f>
        <v>0</v>
      </c>
      <c r="J3184" s="760" t="str">
        <f>PTCA!AK3167</f>
        <v/>
      </c>
      <c r="K3184" s="760">
        <f>PTCA!AL3167</f>
        <v>0</v>
      </c>
      <c r="L3184" s="62"/>
      <c r="M3184" s="607"/>
      <c r="N3184" s="62"/>
      <c r="O3184" s="63">
        <f>PTCA!AA4920</f>
        <v>0</v>
      </c>
      <c r="P3184" s="63">
        <f>PTCA!AF4920</f>
        <v>0</v>
      </c>
      <c r="Q3184" s="232" t="e">
        <f t="shared" si="99"/>
        <v>#DIV/0!</v>
      </c>
      <c r="R3184" s="544">
        <f>PTCA!AI4920</f>
        <v>0</v>
      </c>
      <c r="S3184" s="544">
        <f>PTCA!AJ3167</f>
        <v>0</v>
      </c>
      <c r="T3184" s="53"/>
      <c r="U3184" s="232" t="e">
        <f t="shared" si="100"/>
        <v>#DIV/0!</v>
      </c>
      <c r="V3184" s="272"/>
    </row>
    <row r="3185" spans="1:22">
      <c r="A3185" s="380" t="str">
        <f>PTCA!B3168</f>
        <v>-000</v>
      </c>
      <c r="B3185" s="380">
        <f>PTCA!D3168</f>
        <v>0</v>
      </c>
      <c r="C3185" s="380">
        <f>PTCA!J3168</f>
        <v>0</v>
      </c>
      <c r="D3185" s="380">
        <f>PTCA!K3168</f>
        <v>0</v>
      </c>
      <c r="E3185" s="380">
        <f>PTCA!H3168</f>
        <v>0</v>
      </c>
      <c r="F3185" s="380">
        <f>PTCA!Z3168</f>
        <v>0</v>
      </c>
      <c r="G3185" s="380">
        <f>PTCA!AD3168</f>
        <v>0</v>
      </c>
      <c r="H3185" s="62"/>
      <c r="I3185" s="760">
        <f>PTCA!C3168</f>
        <v>0</v>
      </c>
      <c r="J3185" s="760" t="str">
        <f>PTCA!AK3168</f>
        <v/>
      </c>
      <c r="K3185" s="760">
        <f>PTCA!AL3168</f>
        <v>0</v>
      </c>
      <c r="L3185" s="62"/>
      <c r="M3185" s="607"/>
      <c r="N3185" s="62"/>
      <c r="O3185" s="63">
        <f>PTCA!AA4921</f>
        <v>0</v>
      </c>
      <c r="P3185" s="63">
        <f>PTCA!AF4921</f>
        <v>0</v>
      </c>
      <c r="Q3185" s="232" t="e">
        <f t="shared" si="99"/>
        <v>#DIV/0!</v>
      </c>
      <c r="R3185" s="544">
        <f>PTCA!AI4921</f>
        <v>0</v>
      </c>
      <c r="S3185" s="544">
        <f>PTCA!AJ3168</f>
        <v>0</v>
      </c>
      <c r="T3185" s="53"/>
      <c r="U3185" s="232" t="e">
        <f t="shared" si="100"/>
        <v>#DIV/0!</v>
      </c>
      <c r="V3185" s="272"/>
    </row>
    <row r="3186" spans="1:22">
      <c r="A3186" s="380" t="str">
        <f>PTCA!B3169</f>
        <v>-000</v>
      </c>
      <c r="B3186" s="380">
        <f>PTCA!D3169</f>
        <v>0</v>
      </c>
      <c r="C3186" s="380">
        <f>PTCA!J3169</f>
        <v>0</v>
      </c>
      <c r="D3186" s="380">
        <f>PTCA!K3169</f>
        <v>0</v>
      </c>
      <c r="E3186" s="380">
        <f>PTCA!H3169</f>
        <v>0</v>
      </c>
      <c r="F3186" s="380">
        <f>PTCA!Z3169</f>
        <v>0</v>
      </c>
      <c r="G3186" s="380">
        <f>PTCA!AD3169</f>
        <v>0</v>
      </c>
      <c r="H3186" s="62"/>
      <c r="I3186" s="760">
        <f>PTCA!C3169</f>
        <v>0</v>
      </c>
      <c r="J3186" s="760" t="str">
        <f>PTCA!AK3169</f>
        <v/>
      </c>
      <c r="K3186" s="760">
        <f>PTCA!AL3169</f>
        <v>0</v>
      </c>
      <c r="L3186" s="62"/>
      <c r="M3186" s="607"/>
      <c r="N3186" s="62"/>
      <c r="O3186" s="63">
        <f>PTCA!AA4922</f>
        <v>0</v>
      </c>
      <c r="P3186" s="63">
        <f>PTCA!AF4922</f>
        <v>0</v>
      </c>
      <c r="Q3186" s="232" t="e">
        <f t="shared" si="99"/>
        <v>#DIV/0!</v>
      </c>
      <c r="R3186" s="544">
        <f>PTCA!AI4922</f>
        <v>0</v>
      </c>
      <c r="S3186" s="544">
        <f>PTCA!AJ3169</f>
        <v>0</v>
      </c>
      <c r="T3186" s="53"/>
      <c r="U3186" s="232" t="e">
        <f t="shared" si="100"/>
        <v>#DIV/0!</v>
      </c>
      <c r="V3186" s="272"/>
    </row>
    <row r="3187" spans="1:22">
      <c r="A3187" s="380" t="str">
        <f>PTCA!B3170</f>
        <v>-000</v>
      </c>
      <c r="B3187" s="380">
        <f>PTCA!D3170</f>
        <v>0</v>
      </c>
      <c r="C3187" s="380">
        <f>PTCA!J3170</f>
        <v>0</v>
      </c>
      <c r="D3187" s="380">
        <f>PTCA!K3170</f>
        <v>0</v>
      </c>
      <c r="E3187" s="380">
        <f>PTCA!H3170</f>
        <v>0</v>
      </c>
      <c r="F3187" s="380">
        <f>PTCA!Z3170</f>
        <v>0</v>
      </c>
      <c r="G3187" s="380">
        <f>PTCA!AD3170</f>
        <v>0</v>
      </c>
      <c r="H3187" s="62"/>
      <c r="I3187" s="760">
        <f>PTCA!C3170</f>
        <v>0</v>
      </c>
      <c r="J3187" s="760" t="str">
        <f>PTCA!AK3170</f>
        <v/>
      </c>
      <c r="K3187" s="760">
        <f>PTCA!AL3170</f>
        <v>0</v>
      </c>
      <c r="L3187" s="62"/>
      <c r="M3187" s="607"/>
      <c r="N3187" s="62"/>
      <c r="O3187" s="63">
        <f>PTCA!AA4923</f>
        <v>0</v>
      </c>
      <c r="P3187" s="63">
        <f>PTCA!AF4923</f>
        <v>0</v>
      </c>
      <c r="Q3187" s="232" t="e">
        <f t="shared" si="99"/>
        <v>#DIV/0!</v>
      </c>
      <c r="R3187" s="544">
        <f>PTCA!AI4923</f>
        <v>0</v>
      </c>
      <c r="S3187" s="544">
        <f>PTCA!AJ3170</f>
        <v>0</v>
      </c>
      <c r="T3187" s="53"/>
      <c r="U3187" s="232" t="e">
        <f t="shared" si="100"/>
        <v>#DIV/0!</v>
      </c>
      <c r="V3187" s="272"/>
    </row>
    <row r="3188" spans="1:22">
      <c r="A3188" s="380" t="str">
        <f>PTCA!B3171</f>
        <v>-000</v>
      </c>
      <c r="B3188" s="380">
        <f>PTCA!D3171</f>
        <v>0</v>
      </c>
      <c r="C3188" s="380">
        <f>PTCA!J3171</f>
        <v>0</v>
      </c>
      <c r="D3188" s="380">
        <f>PTCA!K3171</f>
        <v>0</v>
      </c>
      <c r="E3188" s="380">
        <f>PTCA!H3171</f>
        <v>0</v>
      </c>
      <c r="F3188" s="380">
        <f>PTCA!Z3171</f>
        <v>0</v>
      </c>
      <c r="G3188" s="380">
        <f>PTCA!AD3171</f>
        <v>0</v>
      </c>
      <c r="H3188" s="62"/>
      <c r="I3188" s="760">
        <f>PTCA!C3171</f>
        <v>0</v>
      </c>
      <c r="J3188" s="760" t="str">
        <f>PTCA!AK3171</f>
        <v/>
      </c>
      <c r="K3188" s="760">
        <f>PTCA!AL3171</f>
        <v>0</v>
      </c>
      <c r="L3188" s="62"/>
      <c r="M3188" s="607"/>
      <c r="N3188" s="62"/>
      <c r="O3188" s="63">
        <f>PTCA!AA4924</f>
        <v>0</v>
      </c>
      <c r="P3188" s="63">
        <f>PTCA!AF4924</f>
        <v>0</v>
      </c>
      <c r="Q3188" s="232" t="e">
        <f t="shared" si="99"/>
        <v>#DIV/0!</v>
      </c>
      <c r="R3188" s="544">
        <f>PTCA!AI4924</f>
        <v>0</v>
      </c>
      <c r="S3188" s="544">
        <f>PTCA!AJ3171</f>
        <v>0</v>
      </c>
      <c r="T3188" s="53"/>
      <c r="U3188" s="232" t="e">
        <f t="shared" si="100"/>
        <v>#DIV/0!</v>
      </c>
      <c r="V3188" s="272"/>
    </row>
    <row r="3189" spans="1:22">
      <c r="A3189" s="380" t="str">
        <f>PTCA!B3172</f>
        <v>-000</v>
      </c>
      <c r="B3189" s="380">
        <f>PTCA!D3172</f>
        <v>0</v>
      </c>
      <c r="C3189" s="380">
        <f>PTCA!J3172</f>
        <v>0</v>
      </c>
      <c r="D3189" s="380">
        <f>PTCA!K3172</f>
        <v>0</v>
      </c>
      <c r="E3189" s="380">
        <f>PTCA!H3172</f>
        <v>0</v>
      </c>
      <c r="F3189" s="380">
        <f>PTCA!Z3172</f>
        <v>0</v>
      </c>
      <c r="G3189" s="380">
        <f>PTCA!AD3172</f>
        <v>0</v>
      </c>
      <c r="H3189" s="62"/>
      <c r="I3189" s="760">
        <f>PTCA!C3172</f>
        <v>0</v>
      </c>
      <c r="J3189" s="760" t="str">
        <f>PTCA!AK3172</f>
        <v/>
      </c>
      <c r="K3189" s="760">
        <f>PTCA!AL3172</f>
        <v>0</v>
      </c>
      <c r="L3189" s="62"/>
      <c r="M3189" s="607"/>
      <c r="N3189" s="62"/>
      <c r="O3189" s="63">
        <f>PTCA!AA4925</f>
        <v>0</v>
      </c>
      <c r="P3189" s="63">
        <f>PTCA!AF4925</f>
        <v>0</v>
      </c>
      <c r="Q3189" s="232" t="e">
        <f t="shared" si="99"/>
        <v>#DIV/0!</v>
      </c>
      <c r="R3189" s="544">
        <f>PTCA!AI4925</f>
        <v>0</v>
      </c>
      <c r="S3189" s="544">
        <f>PTCA!AJ3172</f>
        <v>0</v>
      </c>
      <c r="T3189" s="53"/>
      <c r="U3189" s="232" t="e">
        <f t="shared" si="100"/>
        <v>#DIV/0!</v>
      </c>
      <c r="V3189" s="272"/>
    </row>
    <row r="3190" spans="1:22">
      <c r="A3190" s="380" t="str">
        <f>PTCA!B3173</f>
        <v>-000</v>
      </c>
      <c r="B3190" s="380">
        <f>PTCA!D3173</f>
        <v>0</v>
      </c>
      <c r="C3190" s="380">
        <f>PTCA!J3173</f>
        <v>0</v>
      </c>
      <c r="D3190" s="380">
        <f>PTCA!K3173</f>
        <v>0</v>
      </c>
      <c r="E3190" s="380">
        <f>PTCA!H3173</f>
        <v>0</v>
      </c>
      <c r="F3190" s="380">
        <f>PTCA!Z3173</f>
        <v>0</v>
      </c>
      <c r="G3190" s="380">
        <f>PTCA!AD3173</f>
        <v>0</v>
      </c>
      <c r="H3190" s="62"/>
      <c r="I3190" s="760">
        <f>PTCA!C3173</f>
        <v>0</v>
      </c>
      <c r="J3190" s="760" t="str">
        <f>PTCA!AK3173</f>
        <v/>
      </c>
      <c r="K3190" s="760">
        <f>PTCA!AL3173</f>
        <v>0</v>
      </c>
      <c r="L3190" s="62"/>
      <c r="M3190" s="607"/>
      <c r="N3190" s="62"/>
      <c r="O3190" s="63">
        <f>PTCA!AA4926</f>
        <v>0</v>
      </c>
      <c r="P3190" s="63">
        <f>PTCA!AF4926</f>
        <v>0</v>
      </c>
      <c r="Q3190" s="232" t="e">
        <f t="shared" si="99"/>
        <v>#DIV/0!</v>
      </c>
      <c r="R3190" s="544">
        <f>PTCA!AI4926</f>
        <v>0</v>
      </c>
      <c r="S3190" s="544">
        <f>PTCA!AJ3173</f>
        <v>0</v>
      </c>
      <c r="T3190" s="53"/>
      <c r="U3190" s="232" t="e">
        <f t="shared" si="100"/>
        <v>#DIV/0!</v>
      </c>
      <c r="V3190" s="272"/>
    </row>
    <row r="3191" spans="1:22">
      <c r="A3191" s="380" t="str">
        <f>PTCA!B3174</f>
        <v>-000</v>
      </c>
      <c r="B3191" s="380">
        <f>PTCA!D3174</f>
        <v>0</v>
      </c>
      <c r="C3191" s="380">
        <f>PTCA!J3174</f>
        <v>0</v>
      </c>
      <c r="D3191" s="380">
        <f>PTCA!K3174</f>
        <v>0</v>
      </c>
      <c r="E3191" s="380">
        <f>PTCA!H3174</f>
        <v>0</v>
      </c>
      <c r="F3191" s="380">
        <f>PTCA!Z3174</f>
        <v>0</v>
      </c>
      <c r="G3191" s="380">
        <f>PTCA!AD3174</f>
        <v>0</v>
      </c>
      <c r="H3191" s="62"/>
      <c r="I3191" s="760">
        <f>PTCA!C3174</f>
        <v>0</v>
      </c>
      <c r="J3191" s="760" t="str">
        <f>PTCA!AK3174</f>
        <v/>
      </c>
      <c r="K3191" s="760">
        <f>PTCA!AL3174</f>
        <v>0</v>
      </c>
      <c r="L3191" s="62"/>
      <c r="M3191" s="607"/>
      <c r="N3191" s="62"/>
      <c r="O3191" s="63">
        <f>PTCA!AA4927</f>
        <v>0</v>
      </c>
      <c r="P3191" s="63">
        <f>PTCA!AF4927</f>
        <v>0</v>
      </c>
      <c r="Q3191" s="232" t="e">
        <f t="shared" si="99"/>
        <v>#DIV/0!</v>
      </c>
      <c r="R3191" s="544">
        <f>PTCA!AI4927</f>
        <v>0</v>
      </c>
      <c r="S3191" s="544">
        <f>PTCA!AJ3174</f>
        <v>0</v>
      </c>
      <c r="T3191" s="53"/>
      <c r="U3191" s="232" t="e">
        <f t="shared" si="100"/>
        <v>#DIV/0!</v>
      </c>
      <c r="V3191" s="272"/>
    </row>
    <row r="3192" spans="1:22">
      <c r="A3192" s="380" t="str">
        <f>PTCA!B3175</f>
        <v>-000</v>
      </c>
      <c r="B3192" s="380">
        <f>PTCA!D3175</f>
        <v>0</v>
      </c>
      <c r="C3192" s="380">
        <f>PTCA!J3175</f>
        <v>0</v>
      </c>
      <c r="D3192" s="380">
        <f>PTCA!K3175</f>
        <v>0</v>
      </c>
      <c r="E3192" s="380">
        <f>PTCA!H3175</f>
        <v>0</v>
      </c>
      <c r="F3192" s="380">
        <f>PTCA!Z3175</f>
        <v>0</v>
      </c>
      <c r="G3192" s="380">
        <f>PTCA!AD3175</f>
        <v>0</v>
      </c>
      <c r="H3192" s="62"/>
      <c r="I3192" s="760">
        <f>PTCA!C3175</f>
        <v>0</v>
      </c>
      <c r="J3192" s="760" t="str">
        <f>PTCA!AK3175</f>
        <v/>
      </c>
      <c r="K3192" s="760">
        <f>PTCA!AL3175</f>
        <v>0</v>
      </c>
      <c r="L3192" s="62"/>
      <c r="M3192" s="607"/>
      <c r="N3192" s="62"/>
      <c r="O3192" s="63">
        <f>PTCA!AA4928</f>
        <v>0</v>
      </c>
      <c r="P3192" s="63">
        <f>PTCA!AF4928</f>
        <v>0</v>
      </c>
      <c r="Q3192" s="232" t="e">
        <f t="shared" si="99"/>
        <v>#DIV/0!</v>
      </c>
      <c r="R3192" s="544">
        <f>PTCA!AI4928</f>
        <v>0</v>
      </c>
      <c r="S3192" s="544">
        <f>PTCA!AJ3175</f>
        <v>0</v>
      </c>
      <c r="T3192" s="53"/>
      <c r="U3192" s="232" t="e">
        <f t="shared" si="100"/>
        <v>#DIV/0!</v>
      </c>
      <c r="V3192" s="272"/>
    </row>
    <row r="3193" spans="1:22">
      <c r="A3193" s="380" t="str">
        <f>PTCA!B3176</f>
        <v>-000</v>
      </c>
      <c r="B3193" s="380">
        <f>PTCA!D3176</f>
        <v>0</v>
      </c>
      <c r="C3193" s="380">
        <f>PTCA!J3176</f>
        <v>0</v>
      </c>
      <c r="D3193" s="380">
        <f>PTCA!K3176</f>
        <v>0</v>
      </c>
      <c r="E3193" s="380">
        <f>PTCA!H3176</f>
        <v>0</v>
      </c>
      <c r="F3193" s="380">
        <f>PTCA!Z3176</f>
        <v>0</v>
      </c>
      <c r="G3193" s="380">
        <f>PTCA!AD3176</f>
        <v>0</v>
      </c>
      <c r="H3193" s="62"/>
      <c r="I3193" s="760">
        <f>PTCA!C3176</f>
        <v>0</v>
      </c>
      <c r="J3193" s="760" t="str">
        <f>PTCA!AK3176</f>
        <v/>
      </c>
      <c r="K3193" s="760">
        <f>PTCA!AL3176</f>
        <v>0</v>
      </c>
      <c r="L3193" s="62"/>
      <c r="M3193" s="607"/>
      <c r="N3193" s="62"/>
      <c r="O3193" s="63">
        <f>PTCA!AA4929</f>
        <v>0</v>
      </c>
      <c r="P3193" s="63">
        <f>PTCA!AF4929</f>
        <v>0</v>
      </c>
      <c r="Q3193" s="232" t="e">
        <f t="shared" si="99"/>
        <v>#DIV/0!</v>
      </c>
      <c r="R3193" s="544">
        <f>PTCA!AI4929</f>
        <v>0</v>
      </c>
      <c r="S3193" s="544">
        <f>PTCA!AJ3176</f>
        <v>0</v>
      </c>
      <c r="T3193" s="53"/>
      <c r="U3193" s="232" t="e">
        <f t="shared" si="100"/>
        <v>#DIV/0!</v>
      </c>
      <c r="V3193" s="272"/>
    </row>
    <row r="3194" spans="1:22">
      <c r="A3194" s="380" t="str">
        <f>PTCA!B3177</f>
        <v>-000</v>
      </c>
      <c r="B3194" s="380">
        <f>PTCA!D3177</f>
        <v>0</v>
      </c>
      <c r="C3194" s="380">
        <f>PTCA!J3177</f>
        <v>0</v>
      </c>
      <c r="D3194" s="380">
        <f>PTCA!K3177</f>
        <v>0</v>
      </c>
      <c r="E3194" s="380">
        <f>PTCA!H3177</f>
        <v>0</v>
      </c>
      <c r="F3194" s="380">
        <f>PTCA!Z3177</f>
        <v>0</v>
      </c>
      <c r="G3194" s="380">
        <f>PTCA!AD3177</f>
        <v>0</v>
      </c>
      <c r="H3194" s="62"/>
      <c r="I3194" s="760">
        <f>PTCA!C3177</f>
        <v>0</v>
      </c>
      <c r="J3194" s="760" t="str">
        <f>PTCA!AK3177</f>
        <v/>
      </c>
      <c r="K3194" s="760">
        <f>PTCA!AL3177</f>
        <v>0</v>
      </c>
      <c r="L3194" s="62"/>
      <c r="M3194" s="607"/>
      <c r="N3194" s="62"/>
      <c r="O3194" s="63">
        <f>PTCA!AA4930</f>
        <v>0</v>
      </c>
      <c r="P3194" s="63">
        <f>PTCA!AF4930</f>
        <v>0</v>
      </c>
      <c r="Q3194" s="232" t="e">
        <f t="shared" si="99"/>
        <v>#DIV/0!</v>
      </c>
      <c r="R3194" s="544">
        <f>PTCA!AI4930</f>
        <v>0</v>
      </c>
      <c r="S3194" s="544">
        <f>PTCA!AJ3177</f>
        <v>0</v>
      </c>
      <c r="T3194" s="53"/>
      <c r="U3194" s="232" t="e">
        <f t="shared" si="100"/>
        <v>#DIV/0!</v>
      </c>
      <c r="V3194" s="272"/>
    </row>
    <row r="3195" spans="1:22">
      <c r="A3195" s="380" t="str">
        <f>PTCA!B3178</f>
        <v>-000</v>
      </c>
      <c r="B3195" s="380">
        <f>PTCA!D3178</f>
        <v>0</v>
      </c>
      <c r="C3195" s="380">
        <f>PTCA!J3178</f>
        <v>0</v>
      </c>
      <c r="D3195" s="380">
        <f>PTCA!K3178</f>
        <v>0</v>
      </c>
      <c r="E3195" s="380">
        <f>PTCA!H3178</f>
        <v>0</v>
      </c>
      <c r="F3195" s="380">
        <f>PTCA!Z3178</f>
        <v>0</v>
      </c>
      <c r="G3195" s="380">
        <f>PTCA!AD3178</f>
        <v>0</v>
      </c>
      <c r="H3195" s="62"/>
      <c r="I3195" s="760">
        <f>PTCA!C3178</f>
        <v>0</v>
      </c>
      <c r="J3195" s="760" t="str">
        <f>PTCA!AK3178</f>
        <v/>
      </c>
      <c r="K3195" s="760">
        <f>PTCA!AL3178</f>
        <v>0</v>
      </c>
      <c r="L3195" s="62"/>
      <c r="M3195" s="607"/>
      <c r="N3195" s="62"/>
      <c r="O3195" s="63">
        <f>PTCA!AA4931</f>
        <v>0</v>
      </c>
      <c r="P3195" s="63">
        <f>PTCA!AF4931</f>
        <v>0</v>
      </c>
      <c r="Q3195" s="232" t="e">
        <f t="shared" si="99"/>
        <v>#DIV/0!</v>
      </c>
      <c r="R3195" s="544">
        <f>PTCA!AI4931</f>
        <v>0</v>
      </c>
      <c r="S3195" s="544">
        <f>PTCA!AJ3178</f>
        <v>0</v>
      </c>
      <c r="T3195" s="53"/>
      <c r="U3195" s="232" t="e">
        <f t="shared" si="100"/>
        <v>#DIV/0!</v>
      </c>
      <c r="V3195" s="272"/>
    </row>
    <row r="3196" spans="1:22">
      <c r="A3196" s="380" t="str">
        <f>PTCA!B3179</f>
        <v>-000</v>
      </c>
      <c r="B3196" s="380">
        <f>PTCA!D3179</f>
        <v>0</v>
      </c>
      <c r="C3196" s="380">
        <f>PTCA!J3179</f>
        <v>0</v>
      </c>
      <c r="D3196" s="380">
        <f>PTCA!K3179</f>
        <v>0</v>
      </c>
      <c r="E3196" s="380">
        <f>PTCA!H3179</f>
        <v>0</v>
      </c>
      <c r="F3196" s="380">
        <f>PTCA!Z3179</f>
        <v>0</v>
      </c>
      <c r="G3196" s="380">
        <f>PTCA!AD3179</f>
        <v>0</v>
      </c>
      <c r="H3196" s="62"/>
      <c r="I3196" s="760">
        <f>PTCA!C3179</f>
        <v>0</v>
      </c>
      <c r="J3196" s="760" t="str">
        <f>PTCA!AK3179</f>
        <v/>
      </c>
      <c r="K3196" s="760">
        <f>PTCA!AL3179</f>
        <v>0</v>
      </c>
      <c r="L3196" s="62"/>
      <c r="M3196" s="607"/>
      <c r="N3196" s="62"/>
      <c r="O3196" s="63">
        <f>PTCA!AA4932</f>
        <v>0</v>
      </c>
      <c r="P3196" s="63">
        <f>PTCA!AF4932</f>
        <v>0</v>
      </c>
      <c r="Q3196" s="232" t="e">
        <f t="shared" si="99"/>
        <v>#DIV/0!</v>
      </c>
      <c r="R3196" s="544">
        <f>PTCA!AI4932</f>
        <v>0</v>
      </c>
      <c r="S3196" s="544">
        <f>PTCA!AJ3179</f>
        <v>0</v>
      </c>
      <c r="T3196" s="53"/>
      <c r="U3196" s="232" t="e">
        <f t="shared" si="100"/>
        <v>#DIV/0!</v>
      </c>
      <c r="V3196" s="272"/>
    </row>
    <row r="3197" spans="1:22">
      <c r="A3197" s="380" t="str">
        <f>PTCA!B3180</f>
        <v>-000</v>
      </c>
      <c r="B3197" s="380">
        <f>PTCA!D3180</f>
        <v>0</v>
      </c>
      <c r="C3197" s="380">
        <f>PTCA!J3180</f>
        <v>0</v>
      </c>
      <c r="D3197" s="380">
        <f>PTCA!K3180</f>
        <v>0</v>
      </c>
      <c r="E3197" s="380">
        <f>PTCA!H3180</f>
        <v>0</v>
      </c>
      <c r="F3197" s="380">
        <f>PTCA!Z3180</f>
        <v>0</v>
      </c>
      <c r="G3197" s="380">
        <f>PTCA!AD3180</f>
        <v>0</v>
      </c>
      <c r="H3197" s="62"/>
      <c r="I3197" s="760">
        <f>PTCA!C3180</f>
        <v>0</v>
      </c>
      <c r="J3197" s="760" t="str">
        <f>PTCA!AK3180</f>
        <v/>
      </c>
      <c r="K3197" s="760">
        <f>PTCA!AL3180</f>
        <v>0</v>
      </c>
      <c r="L3197" s="62"/>
      <c r="M3197" s="607"/>
      <c r="N3197" s="62"/>
      <c r="O3197" s="63">
        <f>PTCA!AA4933</f>
        <v>0</v>
      </c>
      <c r="P3197" s="63">
        <f>PTCA!AF4933</f>
        <v>0</v>
      </c>
      <c r="Q3197" s="232" t="e">
        <f t="shared" si="99"/>
        <v>#DIV/0!</v>
      </c>
      <c r="R3197" s="544">
        <f>PTCA!AI4933</f>
        <v>0</v>
      </c>
      <c r="S3197" s="544">
        <f>PTCA!AJ3180</f>
        <v>0</v>
      </c>
      <c r="T3197" s="53"/>
      <c r="U3197" s="232" t="e">
        <f t="shared" si="100"/>
        <v>#DIV/0!</v>
      </c>
      <c r="V3197" s="272"/>
    </row>
    <row r="3198" spans="1:22">
      <c r="A3198" s="380" t="str">
        <f>PTCA!B3181</f>
        <v>-000</v>
      </c>
      <c r="B3198" s="380">
        <f>PTCA!D3181</f>
        <v>0</v>
      </c>
      <c r="C3198" s="380">
        <f>PTCA!J3181</f>
        <v>0</v>
      </c>
      <c r="D3198" s="380">
        <f>PTCA!K3181</f>
        <v>0</v>
      </c>
      <c r="E3198" s="380">
        <f>PTCA!H3181</f>
        <v>0</v>
      </c>
      <c r="F3198" s="380">
        <f>PTCA!Z3181</f>
        <v>0</v>
      </c>
      <c r="G3198" s="380">
        <f>PTCA!AD3181</f>
        <v>0</v>
      </c>
      <c r="H3198" s="62"/>
      <c r="I3198" s="760">
        <f>PTCA!C3181</f>
        <v>0</v>
      </c>
      <c r="J3198" s="760" t="str">
        <f>PTCA!AK3181</f>
        <v/>
      </c>
      <c r="K3198" s="760">
        <f>PTCA!AL3181</f>
        <v>0</v>
      </c>
      <c r="L3198" s="62"/>
      <c r="M3198" s="607"/>
      <c r="N3198" s="62"/>
      <c r="O3198" s="63">
        <f>PTCA!AA4934</f>
        <v>0</v>
      </c>
      <c r="P3198" s="63">
        <f>PTCA!AF4934</f>
        <v>0</v>
      </c>
      <c r="Q3198" s="232" t="e">
        <f t="shared" si="99"/>
        <v>#DIV/0!</v>
      </c>
      <c r="R3198" s="544">
        <f>PTCA!AI4934</f>
        <v>0</v>
      </c>
      <c r="S3198" s="544">
        <f>PTCA!AJ3181</f>
        <v>0</v>
      </c>
      <c r="T3198" s="53"/>
      <c r="U3198" s="232" t="e">
        <f t="shared" si="100"/>
        <v>#DIV/0!</v>
      </c>
      <c r="V3198" s="272"/>
    </row>
    <row r="3199" spans="1:22">
      <c r="A3199" s="380" t="str">
        <f>PTCA!B3182</f>
        <v>-000</v>
      </c>
      <c r="B3199" s="380">
        <f>PTCA!D3182</f>
        <v>0</v>
      </c>
      <c r="C3199" s="380">
        <f>PTCA!J3182</f>
        <v>0</v>
      </c>
      <c r="D3199" s="380">
        <f>PTCA!K3182</f>
        <v>0</v>
      </c>
      <c r="E3199" s="380">
        <f>PTCA!H3182</f>
        <v>0</v>
      </c>
      <c r="F3199" s="380">
        <f>PTCA!Z3182</f>
        <v>0</v>
      </c>
      <c r="G3199" s="380">
        <f>PTCA!AD3182</f>
        <v>0</v>
      </c>
      <c r="H3199" s="62"/>
      <c r="I3199" s="760">
        <f>PTCA!C3182</f>
        <v>0</v>
      </c>
      <c r="J3199" s="760" t="str">
        <f>PTCA!AK3182</f>
        <v/>
      </c>
      <c r="K3199" s="760">
        <f>PTCA!AL3182</f>
        <v>0</v>
      </c>
      <c r="L3199" s="62"/>
      <c r="M3199" s="607"/>
      <c r="N3199" s="62"/>
      <c r="O3199" s="63">
        <f>PTCA!AA4935</f>
        <v>0</v>
      </c>
      <c r="P3199" s="63">
        <f>PTCA!AF4935</f>
        <v>0</v>
      </c>
      <c r="Q3199" s="232" t="e">
        <f t="shared" si="99"/>
        <v>#DIV/0!</v>
      </c>
      <c r="R3199" s="544">
        <f>PTCA!AI4935</f>
        <v>0</v>
      </c>
      <c r="S3199" s="544">
        <f>PTCA!AJ3182</f>
        <v>0</v>
      </c>
      <c r="T3199" s="53"/>
      <c r="U3199" s="232" t="e">
        <f t="shared" si="100"/>
        <v>#DIV/0!</v>
      </c>
      <c r="V3199" s="272"/>
    </row>
    <row r="3200" spans="1:22">
      <c r="A3200" s="380" t="str">
        <f>PTCA!B3183</f>
        <v>-000</v>
      </c>
      <c r="B3200" s="380">
        <f>PTCA!D3183</f>
        <v>0</v>
      </c>
      <c r="C3200" s="380">
        <f>PTCA!J3183</f>
        <v>0</v>
      </c>
      <c r="D3200" s="380">
        <f>PTCA!K3183</f>
        <v>0</v>
      </c>
      <c r="E3200" s="380">
        <f>PTCA!H3183</f>
        <v>0</v>
      </c>
      <c r="F3200" s="380">
        <f>PTCA!Z3183</f>
        <v>0</v>
      </c>
      <c r="G3200" s="380">
        <f>PTCA!AD3183</f>
        <v>0</v>
      </c>
      <c r="H3200" s="62"/>
      <c r="I3200" s="760">
        <f>PTCA!C3183</f>
        <v>0</v>
      </c>
      <c r="J3200" s="760" t="str">
        <f>PTCA!AK3183</f>
        <v/>
      </c>
      <c r="K3200" s="760">
        <f>PTCA!AL3183</f>
        <v>0</v>
      </c>
      <c r="L3200" s="62"/>
      <c r="M3200" s="607"/>
      <c r="N3200" s="62"/>
      <c r="O3200" s="63">
        <f>PTCA!AA4936</f>
        <v>0</v>
      </c>
      <c r="P3200" s="63">
        <f>PTCA!AF4936</f>
        <v>0</v>
      </c>
      <c r="Q3200" s="232" t="e">
        <f t="shared" si="99"/>
        <v>#DIV/0!</v>
      </c>
      <c r="R3200" s="544">
        <f>PTCA!AI4936</f>
        <v>0</v>
      </c>
      <c r="S3200" s="544">
        <f>PTCA!AJ3183</f>
        <v>0</v>
      </c>
      <c r="T3200" s="53"/>
      <c r="U3200" s="232" t="e">
        <f t="shared" si="100"/>
        <v>#DIV/0!</v>
      </c>
      <c r="V3200" s="272"/>
    </row>
    <row r="3201" spans="1:30">
      <c r="A3201" s="380" t="str">
        <f>PTCA!B3184</f>
        <v>-000</v>
      </c>
      <c r="B3201" s="380">
        <f>PTCA!D3184</f>
        <v>0</v>
      </c>
      <c r="C3201" s="380">
        <f>PTCA!J3184</f>
        <v>0</v>
      </c>
      <c r="D3201" s="380">
        <f>PTCA!K3184</f>
        <v>0</v>
      </c>
      <c r="E3201" s="380">
        <f>PTCA!H3184</f>
        <v>0</v>
      </c>
      <c r="F3201" s="380">
        <f>PTCA!Z3184</f>
        <v>0</v>
      </c>
      <c r="G3201" s="380">
        <f>PTCA!AD3184</f>
        <v>0</v>
      </c>
      <c r="H3201" s="62"/>
      <c r="I3201" s="760">
        <f>PTCA!C3184</f>
        <v>0</v>
      </c>
      <c r="J3201" s="760" t="str">
        <f>PTCA!AK3184</f>
        <v/>
      </c>
      <c r="K3201" s="760">
        <f>PTCA!AL3184</f>
        <v>0</v>
      </c>
      <c r="L3201" s="62"/>
      <c r="M3201" s="607"/>
      <c r="N3201" s="62"/>
      <c r="O3201" s="63">
        <f>PTCA!AA4937</f>
        <v>0</v>
      </c>
      <c r="P3201" s="63">
        <f>PTCA!AF4937</f>
        <v>0</v>
      </c>
      <c r="Q3201" s="232" t="e">
        <f t="shared" si="99"/>
        <v>#DIV/0!</v>
      </c>
      <c r="R3201" s="544">
        <f>PTCA!AI4937</f>
        <v>0</v>
      </c>
      <c r="S3201" s="544">
        <f>PTCA!AJ3184</f>
        <v>0</v>
      </c>
      <c r="T3201" s="53"/>
      <c r="U3201" s="232" t="e">
        <f t="shared" si="100"/>
        <v>#DIV/0!</v>
      </c>
      <c r="V3201" s="272"/>
    </row>
    <row r="3202" spans="1:30">
      <c r="A3202" s="380" t="str">
        <f>PTCA!B3185</f>
        <v>-000</v>
      </c>
      <c r="B3202" s="380">
        <f>PTCA!D3185</f>
        <v>0</v>
      </c>
      <c r="C3202" s="380">
        <f>PTCA!J3185</f>
        <v>0</v>
      </c>
      <c r="D3202" s="380">
        <f>PTCA!K3185</f>
        <v>0</v>
      </c>
      <c r="E3202" s="380">
        <f>PTCA!H3185</f>
        <v>0</v>
      </c>
      <c r="F3202" s="380">
        <f>PTCA!Z3185</f>
        <v>0</v>
      </c>
      <c r="G3202" s="380">
        <f>PTCA!AD3185</f>
        <v>0</v>
      </c>
      <c r="H3202" s="62"/>
      <c r="I3202" s="760">
        <f>PTCA!C3185</f>
        <v>0</v>
      </c>
      <c r="J3202" s="760" t="str">
        <f>PTCA!AK3185</f>
        <v/>
      </c>
      <c r="K3202" s="760">
        <f>PTCA!AL3185</f>
        <v>0</v>
      </c>
      <c r="L3202" s="62"/>
      <c r="M3202" s="607"/>
      <c r="N3202" s="62"/>
      <c r="O3202" s="63">
        <f>PTCA!AA4938</f>
        <v>0</v>
      </c>
      <c r="P3202" s="63">
        <f>PTCA!AF4938</f>
        <v>0</v>
      </c>
      <c r="Q3202" s="232" t="e">
        <f t="shared" si="99"/>
        <v>#DIV/0!</v>
      </c>
      <c r="R3202" s="544">
        <f>PTCA!AI4938</f>
        <v>0</v>
      </c>
      <c r="S3202" s="544">
        <f>PTCA!AJ3185</f>
        <v>0</v>
      </c>
      <c r="T3202" s="53"/>
      <c r="U3202" s="232" t="e">
        <f t="shared" si="100"/>
        <v>#DIV/0!</v>
      </c>
      <c r="V3202" s="272"/>
    </row>
    <row r="3203" spans="1:30">
      <c r="A3203" s="380" t="str">
        <f>PTCA!B3186</f>
        <v>-000</v>
      </c>
      <c r="B3203" s="380">
        <f>PTCA!D3186</f>
        <v>0</v>
      </c>
      <c r="C3203" s="380">
        <f>PTCA!J3186</f>
        <v>0</v>
      </c>
      <c r="D3203" s="380">
        <f>PTCA!K3186</f>
        <v>0</v>
      </c>
      <c r="E3203" s="380">
        <f>PTCA!H3186</f>
        <v>0</v>
      </c>
      <c r="F3203" s="380">
        <f>PTCA!Z3186</f>
        <v>0</v>
      </c>
      <c r="G3203" s="380">
        <f>PTCA!AD3186</f>
        <v>0</v>
      </c>
      <c r="H3203" s="62"/>
      <c r="I3203" s="760">
        <f>PTCA!C3186</f>
        <v>0</v>
      </c>
      <c r="J3203" s="760" t="str">
        <f>PTCA!AK3186</f>
        <v/>
      </c>
      <c r="K3203" s="760">
        <f>PTCA!AL3186</f>
        <v>0</v>
      </c>
      <c r="L3203" s="62"/>
      <c r="M3203" s="607"/>
      <c r="N3203" s="62"/>
      <c r="O3203" s="63">
        <f>PTCA!AA4939</f>
        <v>0</v>
      </c>
      <c r="P3203" s="63">
        <f>PTCA!AF4939</f>
        <v>0</v>
      </c>
      <c r="Q3203" s="232" t="e">
        <f t="shared" si="99"/>
        <v>#DIV/0!</v>
      </c>
      <c r="R3203" s="544">
        <f>PTCA!AI4939</f>
        <v>0</v>
      </c>
      <c r="S3203" s="544">
        <f>PTCA!AJ3186</f>
        <v>0</v>
      </c>
      <c r="T3203" s="53"/>
      <c r="U3203" s="232" t="e">
        <f t="shared" si="100"/>
        <v>#DIV/0!</v>
      </c>
      <c r="V3203" s="272"/>
    </row>
    <row r="3204" spans="1:30">
      <c r="A3204" s="380" t="str">
        <f>PTCA!B3187</f>
        <v>-000</v>
      </c>
      <c r="B3204" s="380">
        <f>PTCA!D3187</f>
        <v>0</v>
      </c>
      <c r="C3204" s="380">
        <f>PTCA!J3187</f>
        <v>0</v>
      </c>
      <c r="D3204" s="380">
        <f>PTCA!K3187</f>
        <v>0</v>
      </c>
      <c r="E3204" s="380">
        <f>PTCA!H3187</f>
        <v>0</v>
      </c>
      <c r="F3204" s="380">
        <f>PTCA!Z3187</f>
        <v>0</v>
      </c>
      <c r="G3204" s="380">
        <f>PTCA!AD3187</f>
        <v>0</v>
      </c>
      <c r="H3204" s="62"/>
      <c r="I3204" s="760">
        <f>PTCA!C3187</f>
        <v>0</v>
      </c>
      <c r="J3204" s="760" t="str">
        <f>PTCA!AK3187</f>
        <v/>
      </c>
      <c r="K3204" s="760">
        <f>PTCA!AL3187</f>
        <v>0</v>
      </c>
      <c r="L3204" s="62"/>
      <c r="M3204" s="607"/>
      <c r="N3204" s="62"/>
      <c r="O3204" s="63">
        <f>PTCA!AA4940</f>
        <v>0</v>
      </c>
      <c r="P3204" s="63">
        <f>PTCA!AF4940</f>
        <v>0</v>
      </c>
      <c r="Q3204" s="232" t="e">
        <f t="shared" si="99"/>
        <v>#DIV/0!</v>
      </c>
      <c r="R3204" s="544">
        <f>PTCA!AI4940</f>
        <v>0</v>
      </c>
      <c r="S3204" s="544">
        <f>PTCA!AJ3187</f>
        <v>0</v>
      </c>
      <c r="T3204" s="53"/>
      <c r="U3204" s="232" t="e">
        <f t="shared" si="100"/>
        <v>#DIV/0!</v>
      </c>
      <c r="V3204" s="272"/>
    </row>
    <row r="3205" spans="1:30">
      <c r="A3205" s="380" t="str">
        <f>PTCA!B3188</f>
        <v>-000</v>
      </c>
      <c r="B3205" s="380">
        <f>PTCA!D3188</f>
        <v>0</v>
      </c>
      <c r="C3205" s="380">
        <f>PTCA!J3188</f>
        <v>0</v>
      </c>
      <c r="D3205" s="380">
        <f>PTCA!K3188</f>
        <v>0</v>
      </c>
      <c r="E3205" s="380">
        <f>PTCA!H3188</f>
        <v>0</v>
      </c>
      <c r="F3205" s="380">
        <f>PTCA!Z3188</f>
        <v>0</v>
      </c>
      <c r="G3205" s="380">
        <f>PTCA!AD3188</f>
        <v>0</v>
      </c>
      <c r="H3205" s="62"/>
      <c r="I3205" s="760">
        <f>PTCA!C3188</f>
        <v>0</v>
      </c>
      <c r="J3205" s="760" t="str">
        <f>PTCA!AK3188</f>
        <v/>
      </c>
      <c r="K3205" s="760">
        <f>PTCA!AL3188</f>
        <v>0</v>
      </c>
      <c r="L3205" s="62"/>
      <c r="M3205" s="607"/>
      <c r="N3205" s="62"/>
      <c r="O3205" s="63">
        <f>PTCA!AA4941</f>
        <v>0</v>
      </c>
      <c r="P3205" s="63">
        <f>PTCA!AF4941</f>
        <v>0</v>
      </c>
      <c r="Q3205" s="232" t="e">
        <f t="shared" ref="Q3205:Q3268" si="101">P3205/O3205</f>
        <v>#DIV/0!</v>
      </c>
      <c r="R3205" s="544">
        <f>PTCA!AI4941</f>
        <v>0</v>
      </c>
      <c r="S3205" s="544">
        <f>PTCA!AJ3188</f>
        <v>0</v>
      </c>
      <c r="T3205" s="53"/>
      <c r="U3205" s="232" t="e">
        <f t="shared" si="100"/>
        <v>#DIV/0!</v>
      </c>
      <c r="V3205" s="272"/>
    </row>
    <row r="3206" spans="1:30">
      <c r="A3206" s="380" t="str">
        <f>PTCA!B3189</f>
        <v>-000</v>
      </c>
      <c r="B3206" s="380">
        <f>PTCA!D3189</f>
        <v>0</v>
      </c>
      <c r="C3206" s="380">
        <f>PTCA!J3189</f>
        <v>0</v>
      </c>
      <c r="D3206" s="380">
        <f>PTCA!K3189</f>
        <v>0</v>
      </c>
      <c r="E3206" s="380">
        <f>PTCA!H3189</f>
        <v>0</v>
      </c>
      <c r="F3206" s="380">
        <f>PTCA!Z3189</f>
        <v>0</v>
      </c>
      <c r="G3206" s="380">
        <f>PTCA!AD3189</f>
        <v>0</v>
      </c>
      <c r="H3206" s="62"/>
      <c r="I3206" s="760">
        <f>PTCA!C3189</f>
        <v>0</v>
      </c>
      <c r="J3206" s="760" t="str">
        <f>PTCA!AK3189</f>
        <v/>
      </c>
      <c r="K3206" s="760">
        <f>PTCA!AL3189</f>
        <v>0</v>
      </c>
      <c r="L3206" s="62"/>
      <c r="M3206" s="607"/>
      <c r="N3206" s="62"/>
      <c r="O3206" s="63">
        <f>PTCA!AA4942</f>
        <v>0</v>
      </c>
      <c r="P3206" s="63">
        <f>PTCA!AF4942</f>
        <v>0</v>
      </c>
      <c r="Q3206" s="232" t="e">
        <f t="shared" si="101"/>
        <v>#DIV/0!</v>
      </c>
      <c r="R3206" s="544">
        <f>PTCA!AI4942</f>
        <v>0</v>
      </c>
      <c r="S3206" s="544">
        <f>PTCA!AJ3189</f>
        <v>0</v>
      </c>
      <c r="T3206" s="53"/>
      <c r="U3206" s="232" t="e">
        <f t="shared" si="100"/>
        <v>#DIV/0!</v>
      </c>
      <c r="V3206" s="272"/>
    </row>
    <row r="3207" spans="1:30">
      <c r="A3207" s="380" t="str">
        <f>PTCA!B3190</f>
        <v>-000</v>
      </c>
      <c r="B3207" s="380">
        <f>PTCA!D3190</f>
        <v>0</v>
      </c>
      <c r="C3207" s="380">
        <f>PTCA!J3190</f>
        <v>0</v>
      </c>
      <c r="D3207" s="380">
        <f>PTCA!K3190</f>
        <v>0</v>
      </c>
      <c r="E3207" s="380">
        <f>PTCA!H3190</f>
        <v>0</v>
      </c>
      <c r="F3207" s="380">
        <f>PTCA!Z3190</f>
        <v>0</v>
      </c>
      <c r="G3207" s="380">
        <f>PTCA!AD3190</f>
        <v>0</v>
      </c>
      <c r="H3207" s="62"/>
      <c r="I3207" s="760">
        <f>PTCA!C3190</f>
        <v>0</v>
      </c>
      <c r="J3207" s="760" t="str">
        <f>PTCA!AK3190</f>
        <v/>
      </c>
      <c r="K3207" s="760">
        <f>PTCA!AL3190</f>
        <v>0</v>
      </c>
      <c r="L3207" s="62"/>
      <c r="M3207" s="607"/>
      <c r="N3207" s="62"/>
      <c r="O3207" s="63">
        <f>PTCA!AA4943</f>
        <v>0</v>
      </c>
      <c r="P3207" s="63">
        <f>PTCA!AF4943</f>
        <v>0</v>
      </c>
      <c r="Q3207" s="232" t="e">
        <f t="shared" si="101"/>
        <v>#DIV/0!</v>
      </c>
      <c r="R3207" s="544">
        <f>PTCA!AI4943</f>
        <v>0</v>
      </c>
      <c r="S3207" s="544">
        <f>PTCA!AJ3190</f>
        <v>0</v>
      </c>
      <c r="T3207" s="53"/>
      <c r="U3207" s="232" t="e">
        <f t="shared" si="100"/>
        <v>#DIV/0!</v>
      </c>
      <c r="V3207" s="272"/>
    </row>
    <row r="3208" spans="1:30">
      <c r="A3208" s="380" t="str">
        <f>PTCA!B3191</f>
        <v>-000</v>
      </c>
      <c r="B3208" s="380">
        <f>PTCA!D3191</f>
        <v>0</v>
      </c>
      <c r="C3208" s="380">
        <f>PTCA!J3191</f>
        <v>0</v>
      </c>
      <c r="D3208" s="380">
        <f>PTCA!K3191</f>
        <v>0</v>
      </c>
      <c r="E3208" s="380">
        <f>PTCA!H3191</f>
        <v>0</v>
      </c>
      <c r="F3208" s="380">
        <f>PTCA!Z3191</f>
        <v>0</v>
      </c>
      <c r="G3208" s="380">
        <f>PTCA!AD3191</f>
        <v>0</v>
      </c>
      <c r="H3208" s="62"/>
      <c r="I3208" s="760">
        <f>PTCA!C3191</f>
        <v>0</v>
      </c>
      <c r="J3208" s="760" t="str">
        <f>PTCA!AK3191</f>
        <v/>
      </c>
      <c r="K3208" s="760">
        <f>PTCA!AL3191</f>
        <v>0</v>
      </c>
      <c r="L3208" s="62"/>
      <c r="M3208" s="607"/>
      <c r="N3208" s="62"/>
      <c r="O3208" s="63">
        <f>PTCA!AA4944</f>
        <v>0</v>
      </c>
      <c r="P3208" s="63">
        <f>PTCA!AF4944</f>
        <v>0</v>
      </c>
      <c r="Q3208" s="232" t="e">
        <f t="shared" si="101"/>
        <v>#DIV/0!</v>
      </c>
      <c r="R3208" s="544">
        <f>PTCA!AI4944</f>
        <v>0</v>
      </c>
      <c r="S3208" s="544">
        <f>PTCA!AJ3191</f>
        <v>0</v>
      </c>
      <c r="T3208" s="53"/>
      <c r="U3208" s="232" t="e">
        <f t="shared" si="100"/>
        <v>#DIV/0!</v>
      </c>
      <c r="V3208" s="272"/>
    </row>
    <row r="3209" spans="1:30">
      <c r="A3209" s="380" t="str">
        <f>PTCA!B3192</f>
        <v>-000</v>
      </c>
      <c r="B3209" s="380">
        <f>PTCA!D3192</f>
        <v>0</v>
      </c>
      <c r="C3209" s="380">
        <f>PTCA!J3192</f>
        <v>0</v>
      </c>
      <c r="D3209" s="380">
        <f>PTCA!K3192</f>
        <v>0</v>
      </c>
      <c r="E3209" s="380">
        <f>PTCA!H3192</f>
        <v>0</v>
      </c>
      <c r="F3209" s="380">
        <f>PTCA!Z3192</f>
        <v>0</v>
      </c>
      <c r="G3209" s="380">
        <f>PTCA!AD3192</f>
        <v>0</v>
      </c>
      <c r="H3209" s="62"/>
      <c r="I3209" s="760">
        <f>PTCA!C3192</f>
        <v>0</v>
      </c>
      <c r="J3209" s="760" t="str">
        <f>PTCA!AK3192</f>
        <v/>
      </c>
      <c r="K3209" s="760">
        <f>PTCA!AL3192</f>
        <v>0</v>
      </c>
      <c r="L3209" s="62"/>
      <c r="M3209" s="607"/>
      <c r="N3209" s="62"/>
      <c r="O3209" s="63">
        <f>PTCA!AA4945</f>
        <v>0</v>
      </c>
      <c r="P3209" s="63">
        <f>PTCA!AF4945</f>
        <v>0</v>
      </c>
      <c r="Q3209" s="232" t="e">
        <f t="shared" si="101"/>
        <v>#DIV/0!</v>
      </c>
      <c r="R3209" s="544">
        <f>PTCA!AI4945</f>
        <v>0</v>
      </c>
      <c r="S3209" s="544">
        <f>PTCA!AJ3192</f>
        <v>0</v>
      </c>
      <c r="T3209" s="53"/>
      <c r="U3209" s="232" t="e">
        <f t="shared" si="100"/>
        <v>#DIV/0!</v>
      </c>
      <c r="V3209" s="272"/>
    </row>
    <row r="3210" spans="1:30">
      <c r="A3210" s="380" t="str">
        <f>PTCA!B3193</f>
        <v>-000</v>
      </c>
      <c r="B3210" s="380">
        <f>PTCA!D3193</f>
        <v>0</v>
      </c>
      <c r="C3210" s="380">
        <f>PTCA!J3193</f>
        <v>0</v>
      </c>
      <c r="D3210" s="380">
        <f>PTCA!K3193</f>
        <v>0</v>
      </c>
      <c r="E3210" s="380">
        <f>PTCA!H3193</f>
        <v>0</v>
      </c>
      <c r="F3210" s="380">
        <f>PTCA!Z3193</f>
        <v>0</v>
      </c>
      <c r="G3210" s="380">
        <f>PTCA!AD3193</f>
        <v>0</v>
      </c>
      <c r="H3210" s="62"/>
      <c r="I3210" s="760">
        <f>PTCA!C3193</f>
        <v>0</v>
      </c>
      <c r="J3210" s="760" t="str">
        <f>PTCA!AK3193</f>
        <v/>
      </c>
      <c r="K3210" s="760">
        <f>PTCA!AL3193</f>
        <v>0</v>
      </c>
      <c r="L3210" s="62"/>
      <c r="M3210" s="607"/>
      <c r="N3210" s="62"/>
      <c r="O3210" s="63">
        <f>PTCA!AA4946</f>
        <v>0</v>
      </c>
      <c r="P3210" s="63">
        <f>PTCA!AF4946</f>
        <v>0</v>
      </c>
      <c r="Q3210" s="232" t="e">
        <f t="shared" si="101"/>
        <v>#DIV/0!</v>
      </c>
      <c r="R3210" s="544">
        <f>PTCA!AI4946</f>
        <v>0</v>
      </c>
      <c r="S3210" s="544">
        <f>PTCA!AJ3193</f>
        <v>0</v>
      </c>
      <c r="T3210" s="53"/>
      <c r="U3210" s="232" t="e">
        <f t="shared" si="100"/>
        <v>#DIV/0!</v>
      </c>
      <c r="V3210" s="272"/>
    </row>
    <row r="3211" spans="1:30">
      <c r="A3211" s="380" t="str">
        <f>PTCA!B3194</f>
        <v>-000</v>
      </c>
      <c r="B3211" s="380">
        <f>PTCA!D3194</f>
        <v>0</v>
      </c>
      <c r="C3211" s="380">
        <f>PTCA!J3194</f>
        <v>0</v>
      </c>
      <c r="D3211" s="380">
        <f>PTCA!K3194</f>
        <v>0</v>
      </c>
      <c r="E3211" s="380">
        <f>PTCA!H3194</f>
        <v>0</v>
      </c>
      <c r="F3211" s="380">
        <f>PTCA!Z3194</f>
        <v>0</v>
      </c>
      <c r="G3211" s="380">
        <f>PTCA!AD3194</f>
        <v>0</v>
      </c>
      <c r="H3211" s="62"/>
      <c r="I3211" s="760">
        <f>PTCA!C3194</f>
        <v>0</v>
      </c>
      <c r="J3211" s="760" t="str">
        <f>PTCA!AK3194</f>
        <v/>
      </c>
      <c r="K3211" s="760">
        <f>PTCA!AL3194</f>
        <v>0</v>
      </c>
      <c r="L3211" s="62"/>
      <c r="M3211" s="607"/>
      <c r="N3211" s="62"/>
      <c r="O3211" s="63">
        <f>PTCA!AA4947</f>
        <v>0</v>
      </c>
      <c r="P3211" s="63">
        <f>PTCA!AF4947</f>
        <v>0</v>
      </c>
      <c r="Q3211" s="232" t="e">
        <f t="shared" si="101"/>
        <v>#DIV/0!</v>
      </c>
      <c r="R3211" s="544">
        <f>PTCA!AI4947</f>
        <v>0</v>
      </c>
      <c r="S3211" s="544">
        <f>PTCA!AJ3194</f>
        <v>0</v>
      </c>
      <c r="T3211" s="53"/>
      <c r="U3211" s="232" t="e">
        <f t="shared" si="100"/>
        <v>#DIV/0!</v>
      </c>
      <c r="V3211" s="272"/>
    </row>
    <row r="3212" spans="1:30">
      <c r="A3212" s="380" t="str">
        <f>PTCA!B3195</f>
        <v>-000</v>
      </c>
      <c r="B3212" s="380">
        <f>PTCA!D3195</f>
        <v>0</v>
      </c>
      <c r="C3212" s="380">
        <f>PTCA!J3195</f>
        <v>0</v>
      </c>
      <c r="D3212" s="380">
        <f>PTCA!K3195</f>
        <v>0</v>
      </c>
      <c r="E3212" s="380">
        <f>PTCA!H3195</f>
        <v>0</v>
      </c>
      <c r="F3212" s="380">
        <f>PTCA!Z3195</f>
        <v>0</v>
      </c>
      <c r="G3212" s="380">
        <f>PTCA!AD3195</f>
        <v>0</v>
      </c>
      <c r="H3212" s="62"/>
      <c r="I3212" s="760">
        <f>PTCA!C3195</f>
        <v>0</v>
      </c>
      <c r="J3212" s="760" t="str">
        <f>PTCA!AK3195</f>
        <v/>
      </c>
      <c r="K3212" s="760">
        <f>PTCA!AL3195</f>
        <v>0</v>
      </c>
      <c r="L3212" s="62"/>
      <c r="M3212" s="607"/>
      <c r="N3212" s="62"/>
      <c r="O3212" s="63">
        <f>PTCA!AA4948</f>
        <v>0</v>
      </c>
      <c r="P3212" s="63">
        <f>PTCA!AF4948</f>
        <v>0</v>
      </c>
      <c r="Q3212" s="232" t="e">
        <f t="shared" si="101"/>
        <v>#DIV/0!</v>
      </c>
      <c r="R3212" s="544">
        <f>PTCA!AI4948</f>
        <v>0</v>
      </c>
      <c r="S3212" s="544">
        <f>PTCA!AJ3195</f>
        <v>0</v>
      </c>
      <c r="T3212" s="53"/>
      <c r="U3212" s="232" t="e">
        <f t="shared" si="100"/>
        <v>#DIV/0!</v>
      </c>
      <c r="V3212" s="272"/>
    </row>
    <row r="3213" spans="1:30">
      <c r="A3213" s="380" t="str">
        <f>PTCA!B3196</f>
        <v>-000</v>
      </c>
      <c r="B3213" s="380">
        <f>PTCA!D3196</f>
        <v>0</v>
      </c>
      <c r="C3213" s="380">
        <f>PTCA!J3196</f>
        <v>0</v>
      </c>
      <c r="D3213" s="380">
        <f>PTCA!K3196</f>
        <v>0</v>
      </c>
      <c r="E3213" s="380">
        <f>PTCA!H3196</f>
        <v>0</v>
      </c>
      <c r="F3213" s="380">
        <f>PTCA!Z3196</f>
        <v>0</v>
      </c>
      <c r="G3213" s="380">
        <f>PTCA!AD3196</f>
        <v>0</v>
      </c>
      <c r="H3213" s="62"/>
      <c r="I3213" s="760">
        <f>PTCA!C3196</f>
        <v>0</v>
      </c>
      <c r="J3213" s="760" t="str">
        <f>PTCA!AK3196</f>
        <v/>
      </c>
      <c r="K3213" s="760">
        <f>PTCA!AL3196</f>
        <v>0</v>
      </c>
      <c r="L3213" s="62"/>
      <c r="M3213" s="607"/>
      <c r="N3213" s="62"/>
      <c r="O3213" s="63">
        <f>PTCA!AA4949</f>
        <v>0</v>
      </c>
      <c r="P3213" s="63">
        <f>PTCA!AF4949</f>
        <v>0</v>
      </c>
      <c r="Q3213" s="232" t="e">
        <f t="shared" si="101"/>
        <v>#DIV/0!</v>
      </c>
      <c r="R3213" s="544">
        <f>PTCA!AI4949</f>
        <v>0</v>
      </c>
      <c r="S3213" s="544">
        <f>PTCA!AJ3196</f>
        <v>0</v>
      </c>
      <c r="T3213" s="53"/>
      <c r="U3213" s="232" t="e">
        <f t="shared" si="100"/>
        <v>#DIV/0!</v>
      </c>
      <c r="V3213" s="272"/>
    </row>
    <row r="3214" spans="1:30">
      <c r="A3214" s="380" t="str">
        <f>PTCA!B3197</f>
        <v>-000</v>
      </c>
      <c r="B3214" s="380">
        <f>PTCA!D3197</f>
        <v>0</v>
      </c>
      <c r="C3214" s="380">
        <f>PTCA!J3197</f>
        <v>0</v>
      </c>
      <c r="D3214" s="380">
        <f>PTCA!K3197</f>
        <v>0</v>
      </c>
      <c r="E3214" s="380">
        <f>PTCA!H3197</f>
        <v>0</v>
      </c>
      <c r="F3214" s="380">
        <f>PTCA!Z3197</f>
        <v>0</v>
      </c>
      <c r="G3214" s="380">
        <f>PTCA!AD3197</f>
        <v>0</v>
      </c>
      <c r="H3214" s="62"/>
      <c r="I3214" s="760">
        <f>PTCA!C3197</f>
        <v>0</v>
      </c>
      <c r="J3214" s="760" t="str">
        <f>PTCA!AK3197</f>
        <v/>
      </c>
      <c r="K3214" s="760">
        <f>PTCA!AL3197</f>
        <v>0</v>
      </c>
      <c r="L3214" s="62"/>
      <c r="M3214" s="607"/>
      <c r="N3214" s="62"/>
      <c r="O3214" s="63">
        <f>PTCA!AA4950</f>
        <v>0</v>
      </c>
      <c r="P3214" s="63">
        <f>PTCA!AF4950</f>
        <v>0</v>
      </c>
      <c r="Q3214" s="232" t="e">
        <f t="shared" si="101"/>
        <v>#DIV/0!</v>
      </c>
      <c r="R3214" s="544">
        <f>PTCA!AI4950</f>
        <v>0</v>
      </c>
      <c r="S3214" s="544">
        <f>PTCA!AJ3197</f>
        <v>0</v>
      </c>
      <c r="T3214" s="53"/>
      <c r="U3214" s="232" t="e">
        <f t="shared" si="100"/>
        <v>#DIV/0!</v>
      </c>
      <c r="V3214" s="272"/>
    </row>
    <row r="3215" spans="1:30">
      <c r="A3215" s="380" t="str">
        <f>PTCA!B3198</f>
        <v>-000</v>
      </c>
      <c r="B3215" s="380">
        <f>PTCA!D3198</f>
        <v>0</v>
      </c>
      <c r="C3215" s="380">
        <f>PTCA!J3198</f>
        <v>0</v>
      </c>
      <c r="D3215" s="380">
        <f>PTCA!K3198</f>
        <v>0</v>
      </c>
      <c r="E3215" s="380">
        <f>PTCA!H3198</f>
        <v>0</v>
      </c>
      <c r="F3215" s="380">
        <f>PTCA!Z3198</f>
        <v>0</v>
      </c>
      <c r="G3215" s="380">
        <f>PTCA!AD3198</f>
        <v>0</v>
      </c>
      <c r="H3215" s="62"/>
      <c r="I3215" s="760">
        <f>PTCA!C3198</f>
        <v>0</v>
      </c>
      <c r="J3215" s="760" t="str">
        <f>PTCA!AK3198</f>
        <v/>
      </c>
      <c r="K3215" s="760">
        <f>PTCA!AL3198</f>
        <v>0</v>
      </c>
      <c r="L3215" s="62"/>
      <c r="M3215" s="607"/>
      <c r="N3215" s="62"/>
      <c r="O3215" s="63">
        <f>PTCA!AA4951</f>
        <v>0</v>
      </c>
      <c r="P3215" s="63">
        <f>PTCA!AF4951</f>
        <v>0</v>
      </c>
      <c r="Q3215" s="232" t="e">
        <f t="shared" si="101"/>
        <v>#DIV/0!</v>
      </c>
      <c r="R3215" s="544">
        <f>PTCA!AI4951</f>
        <v>0</v>
      </c>
      <c r="S3215" s="544">
        <f>PTCA!AJ3198</f>
        <v>0</v>
      </c>
      <c r="T3215" s="53"/>
      <c r="U3215" s="232" t="e">
        <f t="shared" si="100"/>
        <v>#DIV/0!</v>
      </c>
      <c r="V3215" s="272"/>
      <c r="X3215"/>
      <c r="Y3215"/>
      <c r="Z3215"/>
      <c r="AA3215"/>
      <c r="AB3215"/>
      <c r="AC3215"/>
      <c r="AD3215"/>
    </row>
    <row r="3216" spans="1:30">
      <c r="A3216" s="380" t="str">
        <f>PTCA!B3199</f>
        <v>-000</v>
      </c>
      <c r="B3216" s="380">
        <f>PTCA!D3199</f>
        <v>0</v>
      </c>
      <c r="C3216" s="380">
        <f>PTCA!J3199</f>
        <v>0</v>
      </c>
      <c r="D3216" s="380">
        <f>PTCA!K3199</f>
        <v>0</v>
      </c>
      <c r="E3216" s="380">
        <f>PTCA!H3199</f>
        <v>0</v>
      </c>
      <c r="F3216" s="380">
        <f>PTCA!Z3199</f>
        <v>0</v>
      </c>
      <c r="G3216" s="380">
        <f>PTCA!AD3199</f>
        <v>0</v>
      </c>
      <c r="H3216" s="62"/>
      <c r="I3216" s="760">
        <f>PTCA!C3199</f>
        <v>0</v>
      </c>
      <c r="J3216" s="760" t="str">
        <f>PTCA!AK3199</f>
        <v/>
      </c>
      <c r="K3216" s="760">
        <f>PTCA!AL3199</f>
        <v>0</v>
      </c>
      <c r="L3216" s="62"/>
      <c r="M3216" s="607"/>
      <c r="N3216" s="62"/>
      <c r="O3216" s="63">
        <f>PTCA!AA4952</f>
        <v>0</v>
      </c>
      <c r="P3216" s="63">
        <f>PTCA!AF4952</f>
        <v>0</v>
      </c>
      <c r="Q3216" s="232" t="e">
        <f t="shared" si="101"/>
        <v>#DIV/0!</v>
      </c>
      <c r="R3216" s="544">
        <f>PTCA!AI4952</f>
        <v>0</v>
      </c>
      <c r="S3216" s="544">
        <f>PTCA!AJ3199</f>
        <v>0</v>
      </c>
      <c r="T3216" s="53"/>
      <c r="U3216" s="232" t="e">
        <f t="shared" si="100"/>
        <v>#DIV/0!</v>
      </c>
      <c r="V3216" s="272"/>
      <c r="X3216"/>
      <c r="Y3216"/>
      <c r="Z3216"/>
      <c r="AA3216"/>
      <c r="AB3216"/>
      <c r="AC3216"/>
      <c r="AD3216"/>
    </row>
    <row r="3217" spans="1:30">
      <c r="A3217" s="380" t="str">
        <f>PTCA!B3200</f>
        <v>-000</v>
      </c>
      <c r="B3217" s="380">
        <f>PTCA!D3200</f>
        <v>0</v>
      </c>
      <c r="C3217" s="380">
        <f>PTCA!J3200</f>
        <v>0</v>
      </c>
      <c r="D3217" s="380">
        <f>PTCA!K3200</f>
        <v>0</v>
      </c>
      <c r="E3217" s="380">
        <f>PTCA!H3200</f>
        <v>0</v>
      </c>
      <c r="F3217" s="380">
        <f>PTCA!Z3200</f>
        <v>0</v>
      </c>
      <c r="G3217" s="380">
        <f>PTCA!AD3200</f>
        <v>0</v>
      </c>
      <c r="H3217" s="62"/>
      <c r="I3217" s="760">
        <f>PTCA!C3200</f>
        <v>0</v>
      </c>
      <c r="J3217" s="760" t="str">
        <f>PTCA!AK3200</f>
        <v/>
      </c>
      <c r="K3217" s="760">
        <f>PTCA!AL3200</f>
        <v>0</v>
      </c>
      <c r="L3217" s="62"/>
      <c r="M3217" s="607"/>
      <c r="N3217" s="62"/>
      <c r="O3217" s="63">
        <f>PTCA!AA4953</f>
        <v>0</v>
      </c>
      <c r="P3217" s="63">
        <f>PTCA!AF4953</f>
        <v>0</v>
      </c>
      <c r="Q3217" s="232" t="e">
        <f t="shared" si="101"/>
        <v>#DIV/0!</v>
      </c>
      <c r="R3217" s="544">
        <f>PTCA!AI4953</f>
        <v>0</v>
      </c>
      <c r="S3217" s="544">
        <f>PTCA!AJ3200</f>
        <v>0</v>
      </c>
      <c r="T3217" s="53"/>
      <c r="U3217" s="232" t="e">
        <f t="shared" ref="U3217:U3280" si="102">T3217/P3217</f>
        <v>#DIV/0!</v>
      </c>
      <c r="V3217" s="272"/>
      <c r="X3217"/>
      <c r="Y3217"/>
      <c r="Z3217"/>
      <c r="AA3217"/>
      <c r="AB3217"/>
      <c r="AC3217"/>
      <c r="AD3217"/>
    </row>
    <row r="3218" spans="1:30">
      <c r="A3218" s="380" t="str">
        <f>PTCA!B3201</f>
        <v>-000</v>
      </c>
      <c r="B3218" s="380">
        <f>PTCA!D3201</f>
        <v>0</v>
      </c>
      <c r="C3218" s="380">
        <f>PTCA!J3201</f>
        <v>0</v>
      </c>
      <c r="D3218" s="380">
        <f>PTCA!K3201</f>
        <v>0</v>
      </c>
      <c r="E3218" s="380">
        <f>PTCA!H3201</f>
        <v>0</v>
      </c>
      <c r="F3218" s="380">
        <f>PTCA!Z3201</f>
        <v>0</v>
      </c>
      <c r="G3218" s="380">
        <f>PTCA!AD3201</f>
        <v>0</v>
      </c>
      <c r="H3218" s="62"/>
      <c r="I3218" s="760">
        <f>PTCA!C3201</f>
        <v>0</v>
      </c>
      <c r="J3218" s="760" t="str">
        <f>PTCA!AK3201</f>
        <v/>
      </c>
      <c r="K3218" s="760">
        <f>PTCA!AL3201</f>
        <v>0</v>
      </c>
      <c r="L3218" s="62"/>
      <c r="M3218" s="607"/>
      <c r="N3218" s="62"/>
      <c r="O3218" s="63">
        <f>PTCA!AA4954</f>
        <v>0</v>
      </c>
      <c r="P3218" s="63">
        <f>PTCA!AF4954</f>
        <v>0</v>
      </c>
      <c r="Q3218" s="232" t="e">
        <f t="shared" si="101"/>
        <v>#DIV/0!</v>
      </c>
      <c r="R3218" s="544">
        <f>PTCA!AI4954</f>
        <v>0</v>
      </c>
      <c r="S3218" s="544">
        <f>PTCA!AJ3201</f>
        <v>0</v>
      </c>
      <c r="T3218" s="53"/>
      <c r="U3218" s="232" t="e">
        <f t="shared" si="102"/>
        <v>#DIV/0!</v>
      </c>
      <c r="V3218" s="272"/>
      <c r="X3218"/>
      <c r="Y3218"/>
      <c r="Z3218"/>
      <c r="AA3218"/>
      <c r="AB3218"/>
      <c r="AC3218"/>
      <c r="AD3218"/>
    </row>
    <row r="3219" spans="1:30">
      <c r="A3219" s="380" t="str">
        <f>PTCA!B3202</f>
        <v>-000</v>
      </c>
      <c r="B3219" s="380">
        <f>PTCA!D3202</f>
        <v>0</v>
      </c>
      <c r="C3219" s="380">
        <f>PTCA!J3202</f>
        <v>0</v>
      </c>
      <c r="D3219" s="380">
        <f>PTCA!K3202</f>
        <v>0</v>
      </c>
      <c r="E3219" s="380">
        <f>PTCA!H3202</f>
        <v>0</v>
      </c>
      <c r="F3219" s="380">
        <f>PTCA!Z3202</f>
        <v>0</v>
      </c>
      <c r="G3219" s="380">
        <f>PTCA!AD3202</f>
        <v>0</v>
      </c>
      <c r="H3219" s="62"/>
      <c r="I3219" s="760">
        <f>PTCA!C3202</f>
        <v>0</v>
      </c>
      <c r="J3219" s="760" t="str">
        <f>PTCA!AK3202</f>
        <v/>
      </c>
      <c r="K3219" s="760">
        <f>PTCA!AL3202</f>
        <v>0</v>
      </c>
      <c r="L3219" s="62"/>
      <c r="M3219" s="607"/>
      <c r="N3219" s="62"/>
      <c r="O3219" s="63">
        <f>PTCA!AA4955</f>
        <v>0</v>
      </c>
      <c r="P3219" s="63">
        <f>PTCA!AF4955</f>
        <v>0</v>
      </c>
      <c r="Q3219" s="232" t="e">
        <f t="shared" si="101"/>
        <v>#DIV/0!</v>
      </c>
      <c r="R3219" s="544">
        <f>PTCA!AI4955</f>
        <v>0</v>
      </c>
      <c r="S3219" s="544">
        <f>PTCA!AJ3202</f>
        <v>0</v>
      </c>
      <c r="T3219" s="53"/>
      <c r="U3219" s="232" t="e">
        <f t="shared" si="102"/>
        <v>#DIV/0!</v>
      </c>
      <c r="V3219" s="272"/>
      <c r="X3219"/>
      <c r="Y3219"/>
      <c r="Z3219"/>
      <c r="AA3219"/>
      <c r="AB3219"/>
      <c r="AC3219"/>
      <c r="AD3219"/>
    </row>
    <row r="3220" spans="1:30">
      <c r="A3220" s="380" t="str">
        <f>PTCA!B3203</f>
        <v>-000</v>
      </c>
      <c r="B3220" s="380">
        <f>PTCA!D3203</f>
        <v>0</v>
      </c>
      <c r="C3220" s="380">
        <f>PTCA!J3203</f>
        <v>0</v>
      </c>
      <c r="D3220" s="380">
        <f>PTCA!K3203</f>
        <v>0</v>
      </c>
      <c r="E3220" s="380">
        <f>PTCA!H3203</f>
        <v>0</v>
      </c>
      <c r="F3220" s="380">
        <f>PTCA!Z3203</f>
        <v>0</v>
      </c>
      <c r="G3220" s="380">
        <f>PTCA!AD3203</f>
        <v>0</v>
      </c>
      <c r="H3220" s="62"/>
      <c r="I3220" s="760">
        <f>PTCA!C3203</f>
        <v>0</v>
      </c>
      <c r="J3220" s="760" t="str">
        <f>PTCA!AK3203</f>
        <v/>
      </c>
      <c r="K3220" s="760">
        <f>PTCA!AL3203</f>
        <v>0</v>
      </c>
      <c r="L3220" s="62"/>
      <c r="M3220" s="607"/>
      <c r="N3220" s="62"/>
      <c r="O3220" s="63">
        <f>PTCA!AA4956</f>
        <v>0</v>
      </c>
      <c r="P3220" s="63">
        <f>PTCA!AF4956</f>
        <v>0</v>
      </c>
      <c r="Q3220" s="232" t="e">
        <f t="shared" si="101"/>
        <v>#DIV/0!</v>
      </c>
      <c r="R3220" s="544">
        <f>PTCA!AI4956</f>
        <v>0</v>
      </c>
      <c r="S3220" s="544">
        <f>PTCA!AJ3203</f>
        <v>0</v>
      </c>
      <c r="T3220" s="53"/>
      <c r="U3220" s="232" t="e">
        <f t="shared" si="102"/>
        <v>#DIV/0!</v>
      </c>
      <c r="V3220" s="272"/>
      <c r="X3220"/>
      <c r="Y3220"/>
      <c r="Z3220"/>
      <c r="AA3220"/>
      <c r="AB3220"/>
      <c r="AC3220"/>
      <c r="AD3220"/>
    </row>
    <row r="3221" spans="1:30">
      <c r="A3221" s="380" t="str">
        <f>PTCA!B3204</f>
        <v>-000</v>
      </c>
      <c r="B3221" s="380">
        <f>PTCA!D3204</f>
        <v>0</v>
      </c>
      <c r="C3221" s="380">
        <f>PTCA!J3204</f>
        <v>0</v>
      </c>
      <c r="D3221" s="380">
        <f>PTCA!K3204</f>
        <v>0</v>
      </c>
      <c r="E3221" s="380">
        <f>PTCA!H3204</f>
        <v>0</v>
      </c>
      <c r="F3221" s="380">
        <f>PTCA!Z3204</f>
        <v>0</v>
      </c>
      <c r="G3221" s="380">
        <f>PTCA!AD3204</f>
        <v>0</v>
      </c>
      <c r="H3221" s="62"/>
      <c r="I3221" s="760">
        <f>PTCA!C3204</f>
        <v>0</v>
      </c>
      <c r="J3221" s="760" t="str">
        <f>PTCA!AK3204</f>
        <v/>
      </c>
      <c r="K3221" s="760">
        <f>PTCA!AL3204</f>
        <v>0</v>
      </c>
      <c r="L3221" s="62"/>
      <c r="M3221" s="607"/>
      <c r="N3221" s="62"/>
      <c r="O3221" s="63">
        <f>PTCA!AA4957</f>
        <v>0</v>
      </c>
      <c r="P3221" s="63">
        <f>PTCA!AF4957</f>
        <v>0</v>
      </c>
      <c r="Q3221" s="232" t="e">
        <f t="shared" si="101"/>
        <v>#DIV/0!</v>
      </c>
      <c r="R3221" s="544">
        <f>PTCA!AI4957</f>
        <v>0</v>
      </c>
      <c r="S3221" s="544">
        <f>PTCA!AJ3204</f>
        <v>0</v>
      </c>
      <c r="T3221" s="53"/>
      <c r="U3221" s="232" t="e">
        <f t="shared" si="102"/>
        <v>#DIV/0!</v>
      </c>
      <c r="V3221" s="272"/>
      <c r="X3221"/>
      <c r="Y3221"/>
      <c r="Z3221"/>
      <c r="AA3221"/>
      <c r="AB3221"/>
      <c r="AC3221"/>
      <c r="AD3221"/>
    </row>
    <row r="3222" spans="1:30">
      <c r="A3222" s="380" t="str">
        <f>PTCA!B3205</f>
        <v>-000</v>
      </c>
      <c r="B3222" s="380">
        <f>PTCA!D3205</f>
        <v>0</v>
      </c>
      <c r="C3222" s="380">
        <f>PTCA!J3205</f>
        <v>0</v>
      </c>
      <c r="D3222" s="380">
        <f>PTCA!K3205</f>
        <v>0</v>
      </c>
      <c r="E3222" s="380">
        <f>PTCA!H3205</f>
        <v>0</v>
      </c>
      <c r="F3222" s="380">
        <f>PTCA!Z3205</f>
        <v>0</v>
      </c>
      <c r="G3222" s="380">
        <f>PTCA!AD3205</f>
        <v>0</v>
      </c>
      <c r="H3222" s="62"/>
      <c r="I3222" s="760">
        <f>PTCA!C3205</f>
        <v>0</v>
      </c>
      <c r="J3222" s="760" t="str">
        <f>PTCA!AK3205</f>
        <v/>
      </c>
      <c r="K3222" s="760">
        <f>PTCA!AL3205</f>
        <v>0</v>
      </c>
      <c r="L3222" s="62"/>
      <c r="M3222" s="607"/>
      <c r="N3222" s="62"/>
      <c r="O3222" s="63">
        <f>PTCA!AA4958</f>
        <v>0</v>
      </c>
      <c r="P3222" s="63">
        <f>PTCA!AF4958</f>
        <v>0</v>
      </c>
      <c r="Q3222" s="232" t="e">
        <f t="shared" si="101"/>
        <v>#DIV/0!</v>
      </c>
      <c r="R3222" s="544">
        <f>PTCA!AI4958</f>
        <v>0</v>
      </c>
      <c r="S3222" s="544">
        <f>PTCA!AJ3205</f>
        <v>0</v>
      </c>
      <c r="T3222" s="53"/>
      <c r="U3222" s="232" t="e">
        <f t="shared" si="102"/>
        <v>#DIV/0!</v>
      </c>
      <c r="V3222" s="272"/>
      <c r="X3222"/>
      <c r="Y3222"/>
      <c r="Z3222"/>
      <c r="AA3222"/>
      <c r="AB3222"/>
      <c r="AC3222"/>
      <c r="AD3222"/>
    </row>
    <row r="3223" spans="1:30">
      <c r="A3223" s="380" t="str">
        <f>PTCA!B3206</f>
        <v>-000</v>
      </c>
      <c r="B3223" s="380">
        <f>PTCA!D3206</f>
        <v>0</v>
      </c>
      <c r="C3223" s="380">
        <f>PTCA!J3206</f>
        <v>0</v>
      </c>
      <c r="D3223" s="380">
        <f>PTCA!K3206</f>
        <v>0</v>
      </c>
      <c r="E3223" s="380">
        <f>PTCA!H3206</f>
        <v>0</v>
      </c>
      <c r="F3223" s="380">
        <f>PTCA!Z3206</f>
        <v>0</v>
      </c>
      <c r="G3223" s="380">
        <f>PTCA!AD3206</f>
        <v>0</v>
      </c>
      <c r="H3223" s="62"/>
      <c r="I3223" s="760">
        <f>PTCA!C3206</f>
        <v>0</v>
      </c>
      <c r="J3223" s="760" t="str">
        <f>PTCA!AK3206</f>
        <v/>
      </c>
      <c r="K3223" s="760">
        <f>PTCA!AL3206</f>
        <v>0</v>
      </c>
      <c r="L3223" s="62"/>
      <c r="M3223" s="607"/>
      <c r="N3223" s="62"/>
      <c r="O3223" s="63">
        <f>PTCA!AA4959</f>
        <v>0</v>
      </c>
      <c r="P3223" s="63">
        <f>PTCA!AF4959</f>
        <v>0</v>
      </c>
      <c r="Q3223" s="232" t="e">
        <f t="shared" si="101"/>
        <v>#DIV/0!</v>
      </c>
      <c r="R3223" s="544">
        <f>PTCA!AI4959</f>
        <v>0</v>
      </c>
      <c r="S3223" s="544">
        <f>PTCA!AJ3206</f>
        <v>0</v>
      </c>
      <c r="T3223" s="53"/>
      <c r="U3223" s="232" t="e">
        <f t="shared" si="102"/>
        <v>#DIV/0!</v>
      </c>
      <c r="V3223" s="272"/>
      <c r="X3223"/>
      <c r="Y3223"/>
      <c r="Z3223"/>
      <c r="AA3223"/>
      <c r="AB3223"/>
      <c r="AC3223"/>
      <c r="AD3223"/>
    </row>
    <row r="3224" spans="1:30">
      <c r="A3224" s="380" t="str">
        <f>PTCA!B3207</f>
        <v>-000</v>
      </c>
      <c r="B3224" s="380">
        <f>PTCA!D3207</f>
        <v>0</v>
      </c>
      <c r="C3224" s="380">
        <f>PTCA!J3207</f>
        <v>0</v>
      </c>
      <c r="D3224" s="380">
        <f>PTCA!K3207</f>
        <v>0</v>
      </c>
      <c r="E3224" s="380">
        <f>PTCA!H3207</f>
        <v>0</v>
      </c>
      <c r="F3224" s="380">
        <f>PTCA!Z3207</f>
        <v>0</v>
      </c>
      <c r="G3224" s="380">
        <f>PTCA!AD3207</f>
        <v>0</v>
      </c>
      <c r="H3224" s="62"/>
      <c r="I3224" s="760">
        <f>PTCA!C3207</f>
        <v>0</v>
      </c>
      <c r="J3224" s="760" t="str">
        <f>PTCA!AK3207</f>
        <v/>
      </c>
      <c r="K3224" s="760">
        <f>PTCA!AL3207</f>
        <v>0</v>
      </c>
      <c r="L3224" s="62"/>
      <c r="M3224" s="607"/>
      <c r="N3224" s="62"/>
      <c r="O3224" s="63">
        <f>PTCA!AA4960</f>
        <v>0</v>
      </c>
      <c r="P3224" s="63">
        <f>PTCA!AF4960</f>
        <v>0</v>
      </c>
      <c r="Q3224" s="232" t="e">
        <f t="shared" si="101"/>
        <v>#DIV/0!</v>
      </c>
      <c r="R3224" s="544">
        <f>PTCA!AI4960</f>
        <v>0</v>
      </c>
      <c r="S3224" s="544">
        <f>PTCA!AJ3207</f>
        <v>0</v>
      </c>
      <c r="T3224" s="53"/>
      <c r="U3224" s="232" t="e">
        <f t="shared" si="102"/>
        <v>#DIV/0!</v>
      </c>
      <c r="V3224" s="272"/>
      <c r="X3224"/>
      <c r="Y3224"/>
      <c r="Z3224"/>
      <c r="AA3224"/>
      <c r="AB3224"/>
      <c r="AC3224"/>
      <c r="AD3224"/>
    </row>
    <row r="3225" spans="1:30">
      <c r="A3225" s="380" t="str">
        <f>PTCA!B3208</f>
        <v>-000</v>
      </c>
      <c r="B3225" s="380">
        <f>PTCA!D3208</f>
        <v>0</v>
      </c>
      <c r="C3225" s="380">
        <f>PTCA!J3208</f>
        <v>0</v>
      </c>
      <c r="D3225" s="380">
        <f>PTCA!K3208</f>
        <v>0</v>
      </c>
      <c r="E3225" s="380">
        <f>PTCA!H3208</f>
        <v>0</v>
      </c>
      <c r="F3225" s="380">
        <f>PTCA!Z3208</f>
        <v>0</v>
      </c>
      <c r="G3225" s="380">
        <f>PTCA!AD3208</f>
        <v>0</v>
      </c>
      <c r="H3225" s="62"/>
      <c r="I3225" s="760">
        <f>PTCA!C3208</f>
        <v>0</v>
      </c>
      <c r="J3225" s="760" t="str">
        <f>PTCA!AK3208</f>
        <v/>
      </c>
      <c r="K3225" s="760">
        <f>PTCA!AL3208</f>
        <v>0</v>
      </c>
      <c r="L3225" s="62"/>
      <c r="M3225" s="607"/>
      <c r="N3225" s="62"/>
      <c r="O3225" s="63">
        <f>PTCA!AA4961</f>
        <v>0</v>
      </c>
      <c r="P3225" s="63">
        <f>PTCA!AF4961</f>
        <v>0</v>
      </c>
      <c r="Q3225" s="232" t="e">
        <f t="shared" si="101"/>
        <v>#DIV/0!</v>
      </c>
      <c r="R3225" s="544">
        <f>PTCA!AI4961</f>
        <v>0</v>
      </c>
      <c r="S3225" s="544">
        <f>PTCA!AJ3208</f>
        <v>0</v>
      </c>
      <c r="T3225" s="53"/>
      <c r="U3225" s="232" t="e">
        <f t="shared" si="102"/>
        <v>#DIV/0!</v>
      </c>
      <c r="V3225" s="272"/>
    </row>
    <row r="3226" spans="1:30">
      <c r="A3226" s="380" t="str">
        <f>PTCA!B3209</f>
        <v>-000</v>
      </c>
      <c r="B3226" s="380">
        <f>PTCA!D3209</f>
        <v>0</v>
      </c>
      <c r="C3226" s="380">
        <f>PTCA!J3209</f>
        <v>0</v>
      </c>
      <c r="D3226" s="380">
        <f>PTCA!K3209</f>
        <v>0</v>
      </c>
      <c r="E3226" s="380">
        <f>PTCA!H3209</f>
        <v>0</v>
      </c>
      <c r="F3226" s="380">
        <f>PTCA!Z3209</f>
        <v>0</v>
      </c>
      <c r="G3226" s="380">
        <f>PTCA!AD3209</f>
        <v>0</v>
      </c>
      <c r="H3226" s="62"/>
      <c r="I3226" s="760">
        <f>PTCA!C3209</f>
        <v>0</v>
      </c>
      <c r="J3226" s="760" t="str">
        <f>PTCA!AK3209</f>
        <v/>
      </c>
      <c r="K3226" s="760">
        <f>PTCA!AL3209</f>
        <v>0</v>
      </c>
      <c r="L3226" s="62"/>
      <c r="M3226" s="607"/>
      <c r="N3226" s="62"/>
      <c r="O3226" s="63">
        <f>PTCA!AA4962</f>
        <v>0</v>
      </c>
      <c r="P3226" s="63">
        <f>PTCA!AF4962</f>
        <v>0</v>
      </c>
      <c r="Q3226" s="232" t="e">
        <f t="shared" si="101"/>
        <v>#DIV/0!</v>
      </c>
      <c r="R3226" s="544">
        <f>PTCA!AI4962</f>
        <v>0</v>
      </c>
      <c r="S3226" s="544">
        <f>PTCA!AJ3209</f>
        <v>0</v>
      </c>
      <c r="T3226" s="53"/>
      <c r="U3226" s="232" t="e">
        <f t="shared" si="102"/>
        <v>#DIV/0!</v>
      </c>
      <c r="V3226" s="272"/>
    </row>
    <row r="3227" spans="1:30">
      <c r="A3227" s="380" t="str">
        <f>PTCA!B3210</f>
        <v>-000</v>
      </c>
      <c r="B3227" s="380">
        <f>PTCA!D3210</f>
        <v>0</v>
      </c>
      <c r="C3227" s="380">
        <f>PTCA!J3210</f>
        <v>0</v>
      </c>
      <c r="D3227" s="380">
        <f>PTCA!K3210</f>
        <v>0</v>
      </c>
      <c r="E3227" s="380">
        <f>PTCA!H3210</f>
        <v>0</v>
      </c>
      <c r="F3227" s="380">
        <f>PTCA!Z3210</f>
        <v>0</v>
      </c>
      <c r="G3227" s="380">
        <f>PTCA!AD3210</f>
        <v>0</v>
      </c>
      <c r="H3227" s="62"/>
      <c r="I3227" s="760">
        <f>PTCA!C3210</f>
        <v>0</v>
      </c>
      <c r="J3227" s="760" t="str">
        <f>PTCA!AK3210</f>
        <v/>
      </c>
      <c r="K3227" s="760">
        <f>PTCA!AL3210</f>
        <v>0</v>
      </c>
      <c r="L3227" s="62"/>
      <c r="M3227" s="607"/>
      <c r="N3227" s="62"/>
      <c r="O3227" s="63">
        <f>PTCA!AA4963</f>
        <v>0</v>
      </c>
      <c r="P3227" s="63">
        <f>PTCA!AF4963</f>
        <v>0</v>
      </c>
      <c r="Q3227" s="232" t="e">
        <f t="shared" si="101"/>
        <v>#DIV/0!</v>
      </c>
      <c r="R3227" s="544">
        <f>PTCA!AI4963</f>
        <v>0</v>
      </c>
      <c r="S3227" s="544">
        <f>PTCA!AJ3210</f>
        <v>0</v>
      </c>
      <c r="T3227" s="53"/>
      <c r="U3227" s="232" t="e">
        <f t="shared" si="102"/>
        <v>#DIV/0!</v>
      </c>
      <c r="V3227" s="272"/>
    </row>
    <row r="3228" spans="1:30">
      <c r="A3228" s="380" t="str">
        <f>PTCA!B3211</f>
        <v>-000</v>
      </c>
      <c r="B3228" s="380">
        <f>PTCA!D3211</f>
        <v>0</v>
      </c>
      <c r="C3228" s="380">
        <f>PTCA!J3211</f>
        <v>0</v>
      </c>
      <c r="D3228" s="380">
        <f>PTCA!K3211</f>
        <v>0</v>
      </c>
      <c r="E3228" s="380">
        <f>PTCA!H3211</f>
        <v>0</v>
      </c>
      <c r="F3228" s="380">
        <f>PTCA!Z3211</f>
        <v>0</v>
      </c>
      <c r="G3228" s="380">
        <f>PTCA!AD3211</f>
        <v>0</v>
      </c>
      <c r="H3228" s="62"/>
      <c r="I3228" s="760">
        <f>PTCA!C3211</f>
        <v>0</v>
      </c>
      <c r="J3228" s="760" t="str">
        <f>PTCA!AK3211</f>
        <v/>
      </c>
      <c r="K3228" s="760">
        <f>PTCA!AL3211</f>
        <v>0</v>
      </c>
      <c r="L3228" s="62"/>
      <c r="M3228" s="607"/>
      <c r="N3228" s="62"/>
      <c r="O3228" s="63">
        <f>PTCA!AA4964</f>
        <v>0</v>
      </c>
      <c r="P3228" s="63">
        <f>PTCA!AF4964</f>
        <v>0</v>
      </c>
      <c r="Q3228" s="232" t="e">
        <f t="shared" si="101"/>
        <v>#DIV/0!</v>
      </c>
      <c r="R3228" s="544">
        <f>PTCA!AI4964</f>
        <v>0</v>
      </c>
      <c r="S3228" s="544">
        <f>PTCA!AJ3211</f>
        <v>0</v>
      </c>
      <c r="T3228" s="53"/>
      <c r="U3228" s="232" t="e">
        <f t="shared" si="102"/>
        <v>#DIV/0!</v>
      </c>
      <c r="V3228" s="272"/>
    </row>
    <row r="3229" spans="1:30">
      <c r="A3229" s="380" t="str">
        <f>PTCA!B3212</f>
        <v>-000</v>
      </c>
      <c r="B3229" s="380">
        <f>PTCA!D3212</f>
        <v>0</v>
      </c>
      <c r="C3229" s="380">
        <f>PTCA!J3212</f>
        <v>0</v>
      </c>
      <c r="D3229" s="380">
        <f>PTCA!K3212</f>
        <v>0</v>
      </c>
      <c r="E3229" s="380">
        <f>PTCA!H3212</f>
        <v>0</v>
      </c>
      <c r="F3229" s="380">
        <f>PTCA!Z3212</f>
        <v>0</v>
      </c>
      <c r="G3229" s="380">
        <f>PTCA!AD3212</f>
        <v>0</v>
      </c>
      <c r="H3229" s="62"/>
      <c r="I3229" s="760">
        <f>PTCA!C3212</f>
        <v>0</v>
      </c>
      <c r="J3229" s="760" t="str">
        <f>PTCA!AK3212</f>
        <v/>
      </c>
      <c r="K3229" s="760">
        <f>PTCA!AL3212</f>
        <v>0</v>
      </c>
      <c r="L3229" s="62"/>
      <c r="M3229" s="607"/>
      <c r="N3229" s="62"/>
      <c r="O3229" s="63">
        <f>PTCA!AA4965</f>
        <v>0</v>
      </c>
      <c r="P3229" s="63">
        <f>PTCA!AF4965</f>
        <v>0</v>
      </c>
      <c r="Q3229" s="232" t="e">
        <f t="shared" si="101"/>
        <v>#DIV/0!</v>
      </c>
      <c r="R3229" s="544">
        <f>PTCA!AI4965</f>
        <v>0</v>
      </c>
      <c r="S3229" s="544">
        <f>PTCA!AJ3212</f>
        <v>0</v>
      </c>
      <c r="T3229" s="53"/>
      <c r="U3229" s="232" t="e">
        <f t="shared" si="102"/>
        <v>#DIV/0!</v>
      </c>
      <c r="V3229" s="272"/>
    </row>
    <row r="3230" spans="1:30">
      <c r="A3230" s="380" t="str">
        <f>PTCA!B3213</f>
        <v>-000</v>
      </c>
      <c r="B3230" s="380">
        <f>PTCA!D3213</f>
        <v>0</v>
      </c>
      <c r="C3230" s="380">
        <f>PTCA!J3213</f>
        <v>0</v>
      </c>
      <c r="D3230" s="380">
        <f>PTCA!K3213</f>
        <v>0</v>
      </c>
      <c r="E3230" s="380">
        <f>PTCA!H3213</f>
        <v>0</v>
      </c>
      <c r="F3230" s="380">
        <f>PTCA!Z3213</f>
        <v>0</v>
      </c>
      <c r="G3230" s="380">
        <f>PTCA!AD3213</f>
        <v>0</v>
      </c>
      <c r="H3230" s="62"/>
      <c r="I3230" s="760">
        <f>PTCA!C3213</f>
        <v>0</v>
      </c>
      <c r="J3230" s="760" t="str">
        <f>PTCA!AK3213</f>
        <v/>
      </c>
      <c r="K3230" s="760">
        <f>PTCA!AL3213</f>
        <v>0</v>
      </c>
      <c r="L3230" s="62"/>
      <c r="M3230" s="607"/>
      <c r="N3230" s="62"/>
      <c r="O3230" s="63">
        <f>PTCA!AA4966</f>
        <v>0</v>
      </c>
      <c r="P3230" s="63">
        <f>PTCA!AF4966</f>
        <v>0</v>
      </c>
      <c r="Q3230" s="232" t="e">
        <f t="shared" si="101"/>
        <v>#DIV/0!</v>
      </c>
      <c r="R3230" s="544">
        <f>PTCA!AI4966</f>
        <v>0</v>
      </c>
      <c r="S3230" s="544">
        <f>PTCA!AJ3213</f>
        <v>0</v>
      </c>
      <c r="T3230" s="53"/>
      <c r="U3230" s="232" t="e">
        <f t="shared" si="102"/>
        <v>#DIV/0!</v>
      </c>
      <c r="V3230" s="272"/>
    </row>
    <row r="3231" spans="1:30">
      <c r="A3231" s="380" t="str">
        <f>PTCA!B3214</f>
        <v>-000</v>
      </c>
      <c r="B3231" s="380">
        <f>PTCA!D3214</f>
        <v>0</v>
      </c>
      <c r="C3231" s="380">
        <f>PTCA!J3214</f>
        <v>0</v>
      </c>
      <c r="D3231" s="380">
        <f>PTCA!K3214</f>
        <v>0</v>
      </c>
      <c r="E3231" s="380">
        <f>PTCA!H3214</f>
        <v>0</v>
      </c>
      <c r="F3231" s="380">
        <f>PTCA!Z3214</f>
        <v>0</v>
      </c>
      <c r="G3231" s="380">
        <f>PTCA!AD3214</f>
        <v>0</v>
      </c>
      <c r="H3231" s="62"/>
      <c r="I3231" s="760">
        <f>PTCA!C3214</f>
        <v>0</v>
      </c>
      <c r="J3231" s="760" t="str">
        <f>PTCA!AK3214</f>
        <v/>
      </c>
      <c r="K3231" s="760">
        <f>PTCA!AL3214</f>
        <v>0</v>
      </c>
      <c r="L3231" s="62"/>
      <c r="M3231" s="607"/>
      <c r="N3231" s="62"/>
      <c r="O3231" s="63">
        <f>PTCA!AA4967</f>
        <v>0</v>
      </c>
      <c r="P3231" s="63">
        <f>PTCA!AF4967</f>
        <v>0</v>
      </c>
      <c r="Q3231" s="232" t="e">
        <f t="shared" si="101"/>
        <v>#DIV/0!</v>
      </c>
      <c r="R3231" s="544">
        <f>PTCA!AI4967</f>
        <v>0</v>
      </c>
      <c r="S3231" s="544">
        <f>PTCA!AJ3214</f>
        <v>0</v>
      </c>
      <c r="T3231" s="53"/>
      <c r="U3231" s="232" t="e">
        <f t="shared" si="102"/>
        <v>#DIV/0!</v>
      </c>
      <c r="V3231" s="272"/>
    </row>
    <row r="3232" spans="1:30">
      <c r="A3232" s="380" t="str">
        <f>PTCA!B3215</f>
        <v>-000</v>
      </c>
      <c r="B3232" s="380">
        <f>PTCA!D3215</f>
        <v>0</v>
      </c>
      <c r="C3232" s="380">
        <f>PTCA!J3215</f>
        <v>0</v>
      </c>
      <c r="D3232" s="380">
        <f>PTCA!K3215</f>
        <v>0</v>
      </c>
      <c r="E3232" s="380">
        <f>PTCA!H3215</f>
        <v>0</v>
      </c>
      <c r="F3232" s="380">
        <f>PTCA!Z3215</f>
        <v>0</v>
      </c>
      <c r="G3232" s="380">
        <f>PTCA!AD3215</f>
        <v>0</v>
      </c>
      <c r="H3232" s="62"/>
      <c r="I3232" s="760">
        <f>PTCA!C3215</f>
        <v>0</v>
      </c>
      <c r="J3232" s="760" t="str">
        <f>PTCA!AK3215</f>
        <v/>
      </c>
      <c r="K3232" s="760">
        <f>PTCA!AL3215</f>
        <v>0</v>
      </c>
      <c r="L3232" s="62"/>
      <c r="M3232" s="607"/>
      <c r="N3232" s="62"/>
      <c r="O3232" s="63">
        <f>PTCA!AA4968</f>
        <v>0</v>
      </c>
      <c r="P3232" s="63">
        <f>PTCA!AF4968</f>
        <v>0</v>
      </c>
      <c r="Q3232" s="232" t="e">
        <f t="shared" si="101"/>
        <v>#DIV/0!</v>
      </c>
      <c r="R3232" s="544">
        <f>PTCA!AI4968</f>
        <v>0</v>
      </c>
      <c r="S3232" s="544">
        <f>PTCA!AJ3215</f>
        <v>0</v>
      </c>
      <c r="T3232" s="53"/>
      <c r="U3232" s="232" t="e">
        <f t="shared" si="102"/>
        <v>#DIV/0!</v>
      </c>
      <c r="V3232" s="272"/>
    </row>
    <row r="3233" spans="1:22">
      <c r="A3233" s="380" t="str">
        <f>PTCA!B3216</f>
        <v>-000</v>
      </c>
      <c r="B3233" s="380">
        <f>PTCA!D3216</f>
        <v>0</v>
      </c>
      <c r="C3233" s="380">
        <f>PTCA!J3216</f>
        <v>0</v>
      </c>
      <c r="D3233" s="380">
        <f>PTCA!K3216</f>
        <v>0</v>
      </c>
      <c r="E3233" s="380">
        <f>PTCA!H3216</f>
        <v>0</v>
      </c>
      <c r="F3233" s="380">
        <f>PTCA!Z3216</f>
        <v>0</v>
      </c>
      <c r="G3233" s="380">
        <f>PTCA!AD3216</f>
        <v>0</v>
      </c>
      <c r="H3233" s="62"/>
      <c r="I3233" s="760">
        <f>PTCA!C3216</f>
        <v>0</v>
      </c>
      <c r="J3233" s="760" t="str">
        <f>PTCA!AK3216</f>
        <v/>
      </c>
      <c r="K3233" s="760">
        <f>PTCA!AL3216</f>
        <v>0</v>
      </c>
      <c r="L3233" s="62"/>
      <c r="M3233" s="607"/>
      <c r="N3233" s="62"/>
      <c r="O3233" s="63">
        <f>PTCA!AA4969</f>
        <v>0</v>
      </c>
      <c r="P3233" s="63">
        <f>PTCA!AF4969</f>
        <v>0</v>
      </c>
      <c r="Q3233" s="232" t="e">
        <f t="shared" si="101"/>
        <v>#DIV/0!</v>
      </c>
      <c r="R3233" s="544">
        <f>PTCA!AI4969</f>
        <v>0</v>
      </c>
      <c r="S3233" s="544">
        <f>PTCA!AJ3216</f>
        <v>0</v>
      </c>
      <c r="T3233" s="53"/>
      <c r="U3233" s="232" t="e">
        <f t="shared" si="102"/>
        <v>#DIV/0!</v>
      </c>
      <c r="V3233" s="272"/>
    </row>
    <row r="3234" spans="1:22">
      <c r="A3234" s="380" t="str">
        <f>PTCA!B3217</f>
        <v>-000</v>
      </c>
      <c r="B3234" s="380">
        <f>PTCA!D3217</f>
        <v>0</v>
      </c>
      <c r="C3234" s="380">
        <f>PTCA!J3217</f>
        <v>0</v>
      </c>
      <c r="D3234" s="380">
        <f>PTCA!K3217</f>
        <v>0</v>
      </c>
      <c r="E3234" s="380">
        <f>PTCA!H3217</f>
        <v>0</v>
      </c>
      <c r="F3234" s="380">
        <f>PTCA!Z3217</f>
        <v>0</v>
      </c>
      <c r="G3234" s="380">
        <f>PTCA!AD3217</f>
        <v>0</v>
      </c>
      <c r="H3234" s="62"/>
      <c r="I3234" s="760">
        <f>PTCA!C3217</f>
        <v>0</v>
      </c>
      <c r="J3234" s="760" t="str">
        <f>PTCA!AK3217</f>
        <v/>
      </c>
      <c r="K3234" s="760">
        <f>PTCA!AL3217</f>
        <v>0</v>
      </c>
      <c r="L3234" s="62"/>
      <c r="M3234" s="607"/>
      <c r="N3234" s="62"/>
      <c r="O3234" s="63">
        <f>PTCA!AA4970</f>
        <v>0</v>
      </c>
      <c r="P3234" s="63">
        <f>PTCA!AF4970</f>
        <v>0</v>
      </c>
      <c r="Q3234" s="232" t="e">
        <f t="shared" si="101"/>
        <v>#DIV/0!</v>
      </c>
      <c r="R3234" s="544">
        <f>PTCA!AI4970</f>
        <v>0</v>
      </c>
      <c r="S3234" s="544">
        <f>PTCA!AJ3217</f>
        <v>0</v>
      </c>
      <c r="T3234" s="53"/>
      <c r="U3234" s="232" t="e">
        <f t="shared" si="102"/>
        <v>#DIV/0!</v>
      </c>
      <c r="V3234" s="272"/>
    </row>
    <row r="3235" spans="1:22">
      <c r="A3235" s="380" t="str">
        <f>PTCA!B3218</f>
        <v>-000</v>
      </c>
      <c r="B3235" s="380">
        <f>PTCA!D3218</f>
        <v>0</v>
      </c>
      <c r="C3235" s="380">
        <f>PTCA!J3218</f>
        <v>0</v>
      </c>
      <c r="D3235" s="380">
        <f>PTCA!K3218</f>
        <v>0</v>
      </c>
      <c r="E3235" s="380">
        <f>PTCA!H3218</f>
        <v>0</v>
      </c>
      <c r="F3235" s="380">
        <f>PTCA!Z3218</f>
        <v>0</v>
      </c>
      <c r="G3235" s="380">
        <f>PTCA!AD3218</f>
        <v>0</v>
      </c>
      <c r="H3235" s="62"/>
      <c r="I3235" s="760">
        <f>PTCA!C3218</f>
        <v>0</v>
      </c>
      <c r="J3235" s="760" t="str">
        <f>PTCA!AK3218</f>
        <v/>
      </c>
      <c r="K3235" s="760">
        <f>PTCA!AL3218</f>
        <v>0</v>
      </c>
      <c r="L3235" s="62"/>
      <c r="M3235" s="607"/>
      <c r="N3235" s="62"/>
      <c r="O3235" s="63">
        <f>PTCA!AA4971</f>
        <v>0</v>
      </c>
      <c r="P3235" s="63">
        <f>PTCA!AF4971</f>
        <v>0</v>
      </c>
      <c r="Q3235" s="232" t="e">
        <f t="shared" si="101"/>
        <v>#DIV/0!</v>
      </c>
      <c r="R3235" s="544">
        <f>PTCA!AI4971</f>
        <v>0</v>
      </c>
      <c r="S3235" s="544">
        <f>PTCA!AJ3218</f>
        <v>0</v>
      </c>
      <c r="T3235" s="53"/>
      <c r="U3235" s="232" t="e">
        <f t="shared" si="102"/>
        <v>#DIV/0!</v>
      </c>
      <c r="V3235" s="272"/>
    </row>
    <row r="3236" spans="1:22">
      <c r="A3236" s="380" t="str">
        <f>PTCA!B3219</f>
        <v>-000</v>
      </c>
      <c r="B3236" s="380">
        <f>PTCA!D3219</f>
        <v>0</v>
      </c>
      <c r="C3236" s="380">
        <f>PTCA!J3219</f>
        <v>0</v>
      </c>
      <c r="D3236" s="380">
        <f>PTCA!K3219</f>
        <v>0</v>
      </c>
      <c r="E3236" s="380">
        <f>PTCA!H3219</f>
        <v>0</v>
      </c>
      <c r="F3236" s="380">
        <f>PTCA!Z3219</f>
        <v>0</v>
      </c>
      <c r="G3236" s="380">
        <f>PTCA!AD3219</f>
        <v>0</v>
      </c>
      <c r="H3236" s="62"/>
      <c r="I3236" s="760">
        <f>PTCA!C3219</f>
        <v>0</v>
      </c>
      <c r="J3236" s="760" t="str">
        <f>PTCA!AK3219</f>
        <v/>
      </c>
      <c r="K3236" s="760">
        <f>PTCA!AL3219</f>
        <v>0</v>
      </c>
      <c r="L3236" s="62"/>
      <c r="M3236" s="607"/>
      <c r="N3236" s="62"/>
      <c r="O3236" s="63">
        <f>PTCA!AA4972</f>
        <v>0</v>
      </c>
      <c r="P3236" s="63">
        <f>PTCA!AF4972</f>
        <v>0</v>
      </c>
      <c r="Q3236" s="232" t="e">
        <f t="shared" si="101"/>
        <v>#DIV/0!</v>
      </c>
      <c r="R3236" s="544">
        <f>PTCA!AI4972</f>
        <v>0</v>
      </c>
      <c r="S3236" s="544">
        <f>PTCA!AJ3219</f>
        <v>0</v>
      </c>
      <c r="T3236" s="53"/>
      <c r="U3236" s="232" t="e">
        <f t="shared" si="102"/>
        <v>#DIV/0!</v>
      </c>
      <c r="V3236" s="272"/>
    </row>
    <row r="3237" spans="1:22">
      <c r="A3237" s="380" t="str">
        <f>PTCA!B3220</f>
        <v>-000</v>
      </c>
      <c r="B3237" s="380">
        <f>PTCA!D3220</f>
        <v>0</v>
      </c>
      <c r="C3237" s="380">
        <f>PTCA!J3220</f>
        <v>0</v>
      </c>
      <c r="D3237" s="380">
        <f>PTCA!K3220</f>
        <v>0</v>
      </c>
      <c r="E3237" s="380">
        <f>PTCA!H3220</f>
        <v>0</v>
      </c>
      <c r="F3237" s="380">
        <f>PTCA!Z3220</f>
        <v>0</v>
      </c>
      <c r="G3237" s="380">
        <f>PTCA!AD3220</f>
        <v>0</v>
      </c>
      <c r="H3237" s="62"/>
      <c r="I3237" s="760">
        <f>PTCA!C3220</f>
        <v>0</v>
      </c>
      <c r="J3237" s="760" t="str">
        <f>PTCA!AK3220</f>
        <v/>
      </c>
      <c r="K3237" s="760">
        <f>PTCA!AL3220</f>
        <v>0</v>
      </c>
      <c r="L3237" s="62"/>
      <c r="M3237" s="607"/>
      <c r="N3237" s="62"/>
      <c r="O3237" s="63">
        <f>PTCA!AA4973</f>
        <v>0</v>
      </c>
      <c r="P3237" s="63">
        <f>PTCA!AF4973</f>
        <v>0</v>
      </c>
      <c r="Q3237" s="232" t="e">
        <f t="shared" si="101"/>
        <v>#DIV/0!</v>
      </c>
      <c r="R3237" s="544">
        <f>PTCA!AI4973</f>
        <v>0</v>
      </c>
      <c r="S3237" s="544">
        <f>PTCA!AJ3220</f>
        <v>0</v>
      </c>
      <c r="T3237" s="53"/>
      <c r="U3237" s="232" t="e">
        <f t="shared" si="102"/>
        <v>#DIV/0!</v>
      </c>
      <c r="V3237" s="272"/>
    </row>
    <row r="3238" spans="1:22">
      <c r="A3238" s="380" t="str">
        <f>PTCA!B3221</f>
        <v>-000</v>
      </c>
      <c r="B3238" s="380">
        <f>PTCA!D3221</f>
        <v>0</v>
      </c>
      <c r="C3238" s="380">
        <f>PTCA!J3221</f>
        <v>0</v>
      </c>
      <c r="D3238" s="380">
        <f>PTCA!K3221</f>
        <v>0</v>
      </c>
      <c r="E3238" s="380">
        <f>PTCA!H3221</f>
        <v>0</v>
      </c>
      <c r="F3238" s="380">
        <f>PTCA!Z3221</f>
        <v>0</v>
      </c>
      <c r="G3238" s="380">
        <f>PTCA!AD3221</f>
        <v>0</v>
      </c>
      <c r="H3238" s="62"/>
      <c r="I3238" s="760">
        <f>PTCA!C3221</f>
        <v>0</v>
      </c>
      <c r="J3238" s="760" t="str">
        <f>PTCA!AK3221</f>
        <v/>
      </c>
      <c r="K3238" s="760">
        <f>PTCA!AL3221</f>
        <v>0</v>
      </c>
      <c r="L3238" s="62"/>
      <c r="M3238" s="607"/>
      <c r="N3238" s="62"/>
      <c r="O3238" s="63">
        <f>PTCA!AA4974</f>
        <v>0</v>
      </c>
      <c r="P3238" s="63">
        <f>PTCA!AF4974</f>
        <v>0</v>
      </c>
      <c r="Q3238" s="232" t="e">
        <f t="shared" si="101"/>
        <v>#DIV/0!</v>
      </c>
      <c r="R3238" s="544">
        <f>PTCA!AI4974</f>
        <v>0</v>
      </c>
      <c r="S3238" s="544">
        <f>PTCA!AJ3221</f>
        <v>0</v>
      </c>
      <c r="T3238" s="53"/>
      <c r="U3238" s="232" t="e">
        <f t="shared" si="102"/>
        <v>#DIV/0!</v>
      </c>
      <c r="V3238" s="272"/>
    </row>
    <row r="3239" spans="1:22">
      <c r="A3239" s="380" t="str">
        <f>PTCA!B3222</f>
        <v>-000</v>
      </c>
      <c r="B3239" s="380">
        <f>PTCA!D3222</f>
        <v>0</v>
      </c>
      <c r="C3239" s="380">
        <f>PTCA!J3222</f>
        <v>0</v>
      </c>
      <c r="D3239" s="380">
        <f>PTCA!K3222</f>
        <v>0</v>
      </c>
      <c r="E3239" s="380">
        <f>PTCA!H3222</f>
        <v>0</v>
      </c>
      <c r="F3239" s="380">
        <f>PTCA!Z3222</f>
        <v>0</v>
      </c>
      <c r="G3239" s="380">
        <f>PTCA!AD3222</f>
        <v>0</v>
      </c>
      <c r="H3239" s="62"/>
      <c r="I3239" s="760">
        <f>PTCA!C3222</f>
        <v>0</v>
      </c>
      <c r="J3239" s="760" t="str">
        <f>PTCA!AK3222</f>
        <v/>
      </c>
      <c r="K3239" s="760">
        <f>PTCA!AL3222</f>
        <v>0</v>
      </c>
      <c r="L3239" s="62"/>
      <c r="M3239" s="607"/>
      <c r="N3239" s="62"/>
      <c r="O3239" s="63">
        <f>PTCA!AA4975</f>
        <v>0</v>
      </c>
      <c r="P3239" s="63">
        <f>PTCA!AF4975</f>
        <v>0</v>
      </c>
      <c r="Q3239" s="232" t="e">
        <f t="shared" si="101"/>
        <v>#DIV/0!</v>
      </c>
      <c r="R3239" s="544">
        <f>PTCA!AI4975</f>
        <v>0</v>
      </c>
      <c r="S3239" s="544">
        <f>PTCA!AJ3222</f>
        <v>0</v>
      </c>
      <c r="T3239" s="53"/>
      <c r="U3239" s="232" t="e">
        <f t="shared" si="102"/>
        <v>#DIV/0!</v>
      </c>
      <c r="V3239" s="272"/>
    </row>
    <row r="3240" spans="1:22">
      <c r="A3240" s="380" t="str">
        <f>PTCA!B3223</f>
        <v>-000</v>
      </c>
      <c r="B3240" s="380">
        <f>PTCA!D3223</f>
        <v>0</v>
      </c>
      <c r="C3240" s="380">
        <f>PTCA!J3223</f>
        <v>0</v>
      </c>
      <c r="D3240" s="380">
        <f>PTCA!K3223</f>
        <v>0</v>
      </c>
      <c r="E3240" s="380">
        <f>PTCA!H3223</f>
        <v>0</v>
      </c>
      <c r="F3240" s="380">
        <f>PTCA!Z3223</f>
        <v>0</v>
      </c>
      <c r="G3240" s="380">
        <f>PTCA!AD3223</f>
        <v>0</v>
      </c>
      <c r="H3240" s="62"/>
      <c r="I3240" s="760">
        <f>PTCA!C3223</f>
        <v>0</v>
      </c>
      <c r="J3240" s="760" t="str">
        <f>PTCA!AK3223</f>
        <v/>
      </c>
      <c r="K3240" s="760">
        <f>PTCA!AL3223</f>
        <v>0</v>
      </c>
      <c r="L3240" s="62"/>
      <c r="M3240" s="607"/>
      <c r="N3240" s="62"/>
      <c r="O3240" s="63">
        <f>PTCA!AA4976</f>
        <v>0</v>
      </c>
      <c r="P3240" s="63">
        <f>PTCA!AF4976</f>
        <v>0</v>
      </c>
      <c r="Q3240" s="232" t="e">
        <f t="shared" si="101"/>
        <v>#DIV/0!</v>
      </c>
      <c r="R3240" s="544">
        <f>PTCA!AI4976</f>
        <v>0</v>
      </c>
      <c r="S3240" s="544">
        <f>PTCA!AJ3223</f>
        <v>0</v>
      </c>
      <c r="T3240" s="53"/>
      <c r="U3240" s="232" t="e">
        <f t="shared" si="102"/>
        <v>#DIV/0!</v>
      </c>
      <c r="V3240" s="272"/>
    </row>
    <row r="3241" spans="1:22">
      <c r="A3241" s="380" t="str">
        <f>PTCA!B3224</f>
        <v>-000</v>
      </c>
      <c r="B3241" s="380">
        <f>PTCA!D3224</f>
        <v>0</v>
      </c>
      <c r="C3241" s="380">
        <f>PTCA!J3224</f>
        <v>0</v>
      </c>
      <c r="D3241" s="380">
        <f>PTCA!K3224</f>
        <v>0</v>
      </c>
      <c r="E3241" s="380">
        <f>PTCA!H3224</f>
        <v>0</v>
      </c>
      <c r="F3241" s="380">
        <f>PTCA!Z3224</f>
        <v>0</v>
      </c>
      <c r="G3241" s="380">
        <f>PTCA!AD3224</f>
        <v>0</v>
      </c>
      <c r="H3241" s="62"/>
      <c r="I3241" s="760">
        <f>PTCA!C3224</f>
        <v>0</v>
      </c>
      <c r="J3241" s="760" t="str">
        <f>PTCA!AK3224</f>
        <v/>
      </c>
      <c r="K3241" s="760">
        <f>PTCA!AL3224</f>
        <v>0</v>
      </c>
      <c r="L3241" s="62"/>
      <c r="M3241" s="607"/>
      <c r="N3241" s="62"/>
      <c r="O3241" s="63">
        <f>PTCA!AA4977</f>
        <v>0</v>
      </c>
      <c r="P3241" s="63">
        <f>PTCA!AF4977</f>
        <v>0</v>
      </c>
      <c r="Q3241" s="232" t="e">
        <f t="shared" si="101"/>
        <v>#DIV/0!</v>
      </c>
      <c r="R3241" s="544">
        <f>PTCA!AI4977</f>
        <v>0</v>
      </c>
      <c r="S3241" s="544">
        <f>PTCA!AJ3224</f>
        <v>0</v>
      </c>
      <c r="T3241" s="53"/>
      <c r="U3241" s="232" t="e">
        <f t="shared" si="102"/>
        <v>#DIV/0!</v>
      </c>
      <c r="V3241" s="272"/>
    </row>
    <row r="3242" spans="1:22">
      <c r="A3242" s="380" t="str">
        <f>PTCA!B3225</f>
        <v>-000</v>
      </c>
      <c r="B3242" s="380">
        <f>PTCA!D3225</f>
        <v>0</v>
      </c>
      <c r="C3242" s="380">
        <f>PTCA!J3225</f>
        <v>0</v>
      </c>
      <c r="D3242" s="380">
        <f>PTCA!K3225</f>
        <v>0</v>
      </c>
      <c r="E3242" s="380">
        <f>PTCA!H3225</f>
        <v>0</v>
      </c>
      <c r="F3242" s="380">
        <f>PTCA!Z3225</f>
        <v>0</v>
      </c>
      <c r="G3242" s="380">
        <f>PTCA!AD3225</f>
        <v>0</v>
      </c>
      <c r="H3242" s="62"/>
      <c r="I3242" s="760">
        <f>PTCA!C3225</f>
        <v>0</v>
      </c>
      <c r="J3242" s="760" t="str">
        <f>PTCA!AK3225</f>
        <v/>
      </c>
      <c r="K3242" s="760">
        <f>PTCA!AL3225</f>
        <v>0</v>
      </c>
      <c r="L3242" s="62"/>
      <c r="M3242" s="607"/>
      <c r="N3242" s="62"/>
      <c r="O3242" s="63">
        <f>PTCA!AA4978</f>
        <v>0</v>
      </c>
      <c r="P3242" s="63">
        <f>PTCA!AF4978</f>
        <v>0</v>
      </c>
      <c r="Q3242" s="232" t="e">
        <f t="shared" si="101"/>
        <v>#DIV/0!</v>
      </c>
      <c r="R3242" s="544">
        <f>PTCA!AI4978</f>
        <v>0</v>
      </c>
      <c r="S3242" s="544">
        <f>PTCA!AJ3225</f>
        <v>0</v>
      </c>
      <c r="T3242" s="53"/>
      <c r="U3242" s="232" t="e">
        <f t="shared" si="102"/>
        <v>#DIV/0!</v>
      </c>
      <c r="V3242" s="272"/>
    </row>
    <row r="3243" spans="1:22">
      <c r="A3243" s="380" t="str">
        <f>PTCA!B3226</f>
        <v>-000</v>
      </c>
      <c r="B3243" s="380">
        <f>PTCA!D3226</f>
        <v>0</v>
      </c>
      <c r="C3243" s="380">
        <f>PTCA!J3226</f>
        <v>0</v>
      </c>
      <c r="D3243" s="380">
        <f>PTCA!K3226</f>
        <v>0</v>
      </c>
      <c r="E3243" s="380">
        <f>PTCA!H3226</f>
        <v>0</v>
      </c>
      <c r="F3243" s="380">
        <f>PTCA!Z3226</f>
        <v>0</v>
      </c>
      <c r="G3243" s="380">
        <f>PTCA!AD3226</f>
        <v>0</v>
      </c>
      <c r="H3243" s="62"/>
      <c r="I3243" s="760">
        <f>PTCA!C3226</f>
        <v>0</v>
      </c>
      <c r="J3243" s="760" t="str">
        <f>PTCA!AK3226</f>
        <v/>
      </c>
      <c r="K3243" s="760">
        <f>PTCA!AL3226</f>
        <v>0</v>
      </c>
      <c r="L3243" s="62"/>
      <c r="M3243" s="607"/>
      <c r="N3243" s="62"/>
      <c r="O3243" s="63">
        <f>PTCA!AA4979</f>
        <v>0</v>
      </c>
      <c r="P3243" s="63">
        <f>PTCA!AF4979</f>
        <v>0</v>
      </c>
      <c r="Q3243" s="232" t="e">
        <f t="shared" si="101"/>
        <v>#DIV/0!</v>
      </c>
      <c r="R3243" s="544">
        <f>PTCA!AI4979</f>
        <v>0</v>
      </c>
      <c r="S3243" s="544">
        <f>PTCA!AJ3226</f>
        <v>0</v>
      </c>
      <c r="T3243" s="53"/>
      <c r="U3243" s="232" t="e">
        <f t="shared" si="102"/>
        <v>#DIV/0!</v>
      </c>
      <c r="V3243" s="272"/>
    </row>
    <row r="3244" spans="1:22">
      <c r="A3244" s="380" t="str">
        <f>PTCA!B3227</f>
        <v>-000</v>
      </c>
      <c r="B3244" s="380">
        <f>PTCA!D3227</f>
        <v>0</v>
      </c>
      <c r="C3244" s="380">
        <f>PTCA!J3227</f>
        <v>0</v>
      </c>
      <c r="D3244" s="380">
        <f>PTCA!K3227</f>
        <v>0</v>
      </c>
      <c r="E3244" s="380">
        <f>PTCA!H3227</f>
        <v>0</v>
      </c>
      <c r="F3244" s="380">
        <f>PTCA!Z3227</f>
        <v>0</v>
      </c>
      <c r="G3244" s="380">
        <f>PTCA!AD3227</f>
        <v>0</v>
      </c>
      <c r="H3244" s="62"/>
      <c r="I3244" s="760">
        <f>PTCA!C3227</f>
        <v>0</v>
      </c>
      <c r="J3244" s="760" t="str">
        <f>PTCA!AK3227</f>
        <v/>
      </c>
      <c r="K3244" s="760">
        <f>PTCA!AL3227</f>
        <v>0</v>
      </c>
      <c r="L3244" s="62"/>
      <c r="M3244" s="607"/>
      <c r="N3244" s="62"/>
      <c r="O3244" s="63">
        <f>PTCA!AA4980</f>
        <v>0</v>
      </c>
      <c r="P3244" s="63">
        <f>PTCA!AF4980</f>
        <v>0</v>
      </c>
      <c r="Q3244" s="232" t="e">
        <f t="shared" si="101"/>
        <v>#DIV/0!</v>
      </c>
      <c r="R3244" s="544">
        <f>PTCA!AI4980</f>
        <v>0</v>
      </c>
      <c r="S3244" s="544">
        <f>PTCA!AJ3227</f>
        <v>0</v>
      </c>
      <c r="T3244" s="53"/>
      <c r="U3244" s="232" t="e">
        <f t="shared" si="102"/>
        <v>#DIV/0!</v>
      </c>
      <c r="V3244" s="272"/>
    </row>
    <row r="3245" spans="1:22">
      <c r="A3245" s="380" t="str">
        <f>PTCA!B3228</f>
        <v>-000</v>
      </c>
      <c r="B3245" s="380">
        <f>PTCA!D3228</f>
        <v>0</v>
      </c>
      <c r="C3245" s="380">
        <f>PTCA!J3228</f>
        <v>0</v>
      </c>
      <c r="D3245" s="380">
        <f>PTCA!K3228</f>
        <v>0</v>
      </c>
      <c r="E3245" s="380">
        <f>PTCA!H3228</f>
        <v>0</v>
      </c>
      <c r="F3245" s="380">
        <f>PTCA!Z3228</f>
        <v>0</v>
      </c>
      <c r="G3245" s="380">
        <f>PTCA!AD3228</f>
        <v>0</v>
      </c>
      <c r="H3245" s="62"/>
      <c r="I3245" s="760">
        <f>PTCA!C3228</f>
        <v>0</v>
      </c>
      <c r="J3245" s="760" t="str">
        <f>PTCA!AK3228</f>
        <v/>
      </c>
      <c r="K3245" s="760">
        <f>PTCA!AL3228</f>
        <v>0</v>
      </c>
      <c r="L3245" s="62"/>
      <c r="M3245" s="607"/>
      <c r="N3245" s="62"/>
      <c r="O3245" s="63">
        <f>PTCA!AA4981</f>
        <v>0</v>
      </c>
      <c r="P3245" s="63">
        <f>PTCA!AF4981</f>
        <v>0</v>
      </c>
      <c r="Q3245" s="232" t="e">
        <f t="shared" si="101"/>
        <v>#DIV/0!</v>
      </c>
      <c r="R3245" s="544">
        <f>PTCA!AI4981</f>
        <v>0</v>
      </c>
      <c r="S3245" s="544">
        <f>PTCA!AJ3228</f>
        <v>0</v>
      </c>
      <c r="T3245" s="53"/>
      <c r="U3245" s="232" t="e">
        <f t="shared" si="102"/>
        <v>#DIV/0!</v>
      </c>
      <c r="V3245" s="272"/>
    </row>
    <row r="3246" spans="1:22">
      <c r="A3246" s="380" t="str">
        <f>PTCA!B3229</f>
        <v>-000</v>
      </c>
      <c r="B3246" s="380">
        <f>PTCA!D3229</f>
        <v>0</v>
      </c>
      <c r="C3246" s="380">
        <f>PTCA!J3229</f>
        <v>0</v>
      </c>
      <c r="D3246" s="380">
        <f>PTCA!K3229</f>
        <v>0</v>
      </c>
      <c r="E3246" s="380">
        <f>PTCA!H3229</f>
        <v>0</v>
      </c>
      <c r="F3246" s="380">
        <f>PTCA!Z3229</f>
        <v>0</v>
      </c>
      <c r="G3246" s="380">
        <f>PTCA!AD3229</f>
        <v>0</v>
      </c>
      <c r="H3246" s="62"/>
      <c r="I3246" s="760">
        <f>PTCA!C3229</f>
        <v>0</v>
      </c>
      <c r="J3246" s="760" t="str">
        <f>PTCA!AK3229</f>
        <v/>
      </c>
      <c r="K3246" s="760">
        <f>PTCA!AL3229</f>
        <v>0</v>
      </c>
      <c r="L3246" s="62"/>
      <c r="M3246" s="607"/>
      <c r="N3246" s="62"/>
      <c r="O3246" s="63">
        <f>PTCA!AA4982</f>
        <v>0</v>
      </c>
      <c r="P3246" s="63">
        <f>PTCA!AF4982</f>
        <v>0</v>
      </c>
      <c r="Q3246" s="232" t="e">
        <f t="shared" si="101"/>
        <v>#DIV/0!</v>
      </c>
      <c r="R3246" s="544">
        <f>PTCA!AI4982</f>
        <v>0</v>
      </c>
      <c r="S3246" s="544">
        <f>PTCA!AJ3229</f>
        <v>0</v>
      </c>
      <c r="T3246" s="53"/>
      <c r="U3246" s="232" t="e">
        <f t="shared" si="102"/>
        <v>#DIV/0!</v>
      </c>
      <c r="V3246" s="272"/>
    </row>
    <row r="3247" spans="1:22">
      <c r="A3247" s="380" t="str">
        <f>PTCA!B3230</f>
        <v>-000</v>
      </c>
      <c r="B3247" s="380">
        <f>PTCA!D3230</f>
        <v>0</v>
      </c>
      <c r="C3247" s="380">
        <f>PTCA!J3230</f>
        <v>0</v>
      </c>
      <c r="D3247" s="380">
        <f>PTCA!K3230</f>
        <v>0</v>
      </c>
      <c r="E3247" s="380">
        <f>PTCA!H3230</f>
        <v>0</v>
      </c>
      <c r="F3247" s="380">
        <f>PTCA!Z3230</f>
        <v>0</v>
      </c>
      <c r="G3247" s="380">
        <f>PTCA!AD3230</f>
        <v>0</v>
      </c>
      <c r="H3247" s="62"/>
      <c r="I3247" s="760">
        <f>PTCA!C3230</f>
        <v>0</v>
      </c>
      <c r="J3247" s="760" t="str">
        <f>PTCA!AK3230</f>
        <v/>
      </c>
      <c r="K3247" s="760">
        <f>PTCA!AL3230</f>
        <v>0</v>
      </c>
      <c r="L3247" s="62"/>
      <c r="M3247" s="607"/>
      <c r="N3247" s="62"/>
      <c r="O3247" s="63">
        <f>PTCA!AA4983</f>
        <v>0</v>
      </c>
      <c r="P3247" s="63">
        <f>PTCA!AF4983</f>
        <v>0</v>
      </c>
      <c r="Q3247" s="232" t="e">
        <f t="shared" si="101"/>
        <v>#DIV/0!</v>
      </c>
      <c r="R3247" s="544">
        <f>PTCA!AI4983</f>
        <v>0</v>
      </c>
      <c r="S3247" s="544">
        <f>PTCA!AJ3230</f>
        <v>0</v>
      </c>
      <c r="T3247" s="53"/>
      <c r="U3247" s="232" t="e">
        <f t="shared" si="102"/>
        <v>#DIV/0!</v>
      </c>
      <c r="V3247" s="272"/>
    </row>
    <row r="3248" spans="1:22">
      <c r="A3248" s="380" t="str">
        <f>PTCA!B3231</f>
        <v>-000</v>
      </c>
      <c r="B3248" s="380">
        <f>PTCA!D3231</f>
        <v>0</v>
      </c>
      <c r="C3248" s="380">
        <f>PTCA!J3231</f>
        <v>0</v>
      </c>
      <c r="D3248" s="380">
        <f>PTCA!K3231</f>
        <v>0</v>
      </c>
      <c r="E3248" s="380">
        <f>PTCA!H3231</f>
        <v>0</v>
      </c>
      <c r="F3248" s="380">
        <f>PTCA!Z3231</f>
        <v>0</v>
      </c>
      <c r="G3248" s="380">
        <f>PTCA!AD3231</f>
        <v>0</v>
      </c>
      <c r="H3248" s="62"/>
      <c r="I3248" s="760">
        <f>PTCA!C3231</f>
        <v>0</v>
      </c>
      <c r="J3248" s="760" t="str">
        <f>PTCA!AK3231</f>
        <v/>
      </c>
      <c r="K3248" s="760">
        <f>PTCA!AL3231</f>
        <v>0</v>
      </c>
      <c r="L3248" s="62"/>
      <c r="M3248" s="607"/>
      <c r="N3248" s="62"/>
      <c r="O3248" s="63">
        <f>PTCA!AA4984</f>
        <v>0</v>
      </c>
      <c r="P3248" s="63">
        <f>PTCA!AF4984</f>
        <v>0</v>
      </c>
      <c r="Q3248" s="232" t="e">
        <f t="shared" si="101"/>
        <v>#DIV/0!</v>
      </c>
      <c r="R3248" s="544">
        <f>PTCA!AI4984</f>
        <v>0</v>
      </c>
      <c r="S3248" s="544">
        <f>PTCA!AJ3231</f>
        <v>0</v>
      </c>
      <c r="T3248" s="53"/>
      <c r="U3248" s="232" t="e">
        <f t="shared" si="102"/>
        <v>#DIV/0!</v>
      </c>
      <c r="V3248" s="272"/>
    </row>
    <row r="3249" spans="1:22">
      <c r="A3249" s="380" t="str">
        <f>PTCA!B3232</f>
        <v>-000</v>
      </c>
      <c r="B3249" s="380">
        <f>PTCA!D3232</f>
        <v>0</v>
      </c>
      <c r="C3249" s="380">
        <f>PTCA!J3232</f>
        <v>0</v>
      </c>
      <c r="D3249" s="380">
        <f>PTCA!K3232</f>
        <v>0</v>
      </c>
      <c r="E3249" s="380">
        <f>PTCA!H3232</f>
        <v>0</v>
      </c>
      <c r="F3249" s="380">
        <f>PTCA!Z3232</f>
        <v>0</v>
      </c>
      <c r="G3249" s="380">
        <f>PTCA!AD3232</f>
        <v>0</v>
      </c>
      <c r="H3249" s="62"/>
      <c r="I3249" s="760">
        <f>PTCA!C3232</f>
        <v>0</v>
      </c>
      <c r="J3249" s="760" t="str">
        <f>PTCA!AK3232</f>
        <v/>
      </c>
      <c r="K3249" s="760">
        <f>PTCA!AL3232</f>
        <v>0</v>
      </c>
      <c r="L3249" s="62"/>
      <c r="M3249" s="607"/>
      <c r="N3249" s="62"/>
      <c r="O3249" s="63">
        <f>PTCA!AA4985</f>
        <v>0</v>
      </c>
      <c r="P3249" s="63">
        <f>PTCA!AF4985</f>
        <v>0</v>
      </c>
      <c r="Q3249" s="232" t="e">
        <f t="shared" si="101"/>
        <v>#DIV/0!</v>
      </c>
      <c r="R3249" s="544">
        <f>PTCA!AI4985</f>
        <v>0</v>
      </c>
      <c r="S3249" s="544">
        <f>PTCA!AJ3232</f>
        <v>0</v>
      </c>
      <c r="T3249" s="53"/>
      <c r="U3249" s="232" t="e">
        <f t="shared" si="102"/>
        <v>#DIV/0!</v>
      </c>
      <c r="V3249" s="272"/>
    </row>
    <row r="3250" spans="1:22">
      <c r="A3250" s="380" t="str">
        <f>PTCA!B3233</f>
        <v>-000</v>
      </c>
      <c r="B3250" s="380">
        <f>PTCA!D3233</f>
        <v>0</v>
      </c>
      <c r="C3250" s="380">
        <f>PTCA!J3233</f>
        <v>0</v>
      </c>
      <c r="D3250" s="380">
        <f>PTCA!K3233</f>
        <v>0</v>
      </c>
      <c r="E3250" s="380">
        <f>PTCA!H3233</f>
        <v>0</v>
      </c>
      <c r="F3250" s="380">
        <f>PTCA!Z3233</f>
        <v>0</v>
      </c>
      <c r="G3250" s="380">
        <f>PTCA!AD3233</f>
        <v>0</v>
      </c>
      <c r="H3250" s="62"/>
      <c r="I3250" s="760">
        <f>PTCA!C3233</f>
        <v>0</v>
      </c>
      <c r="J3250" s="760" t="str">
        <f>PTCA!AK3233</f>
        <v/>
      </c>
      <c r="K3250" s="760">
        <f>PTCA!AL3233</f>
        <v>0</v>
      </c>
      <c r="L3250" s="62"/>
      <c r="M3250" s="607"/>
      <c r="N3250" s="62"/>
      <c r="O3250" s="63">
        <f>PTCA!AA4986</f>
        <v>0</v>
      </c>
      <c r="P3250" s="63">
        <f>PTCA!AF4986</f>
        <v>0</v>
      </c>
      <c r="Q3250" s="232" t="e">
        <f t="shared" si="101"/>
        <v>#DIV/0!</v>
      </c>
      <c r="R3250" s="544">
        <f>PTCA!AI4986</f>
        <v>0</v>
      </c>
      <c r="S3250" s="544">
        <f>PTCA!AJ3233</f>
        <v>0</v>
      </c>
      <c r="T3250" s="53"/>
      <c r="U3250" s="232" t="e">
        <f t="shared" si="102"/>
        <v>#DIV/0!</v>
      </c>
      <c r="V3250" s="272"/>
    </row>
    <row r="3251" spans="1:22">
      <c r="A3251" s="380" t="str">
        <f>PTCA!B3234</f>
        <v>-000</v>
      </c>
      <c r="B3251" s="380">
        <f>PTCA!D3234</f>
        <v>0</v>
      </c>
      <c r="C3251" s="380">
        <f>PTCA!J3234</f>
        <v>0</v>
      </c>
      <c r="D3251" s="380">
        <f>PTCA!K3234</f>
        <v>0</v>
      </c>
      <c r="E3251" s="380">
        <f>PTCA!H3234</f>
        <v>0</v>
      </c>
      <c r="F3251" s="380">
        <f>PTCA!Z3234</f>
        <v>0</v>
      </c>
      <c r="G3251" s="380">
        <f>PTCA!AD3234</f>
        <v>0</v>
      </c>
      <c r="H3251" s="62"/>
      <c r="I3251" s="760">
        <f>PTCA!C3234</f>
        <v>0</v>
      </c>
      <c r="J3251" s="760" t="str">
        <f>PTCA!AK3234</f>
        <v/>
      </c>
      <c r="K3251" s="760">
        <f>PTCA!AL3234</f>
        <v>0</v>
      </c>
      <c r="L3251" s="62"/>
      <c r="M3251" s="607"/>
      <c r="N3251" s="62"/>
      <c r="O3251" s="63">
        <f>PTCA!AA4987</f>
        <v>0</v>
      </c>
      <c r="P3251" s="63">
        <f>PTCA!AF4987</f>
        <v>0</v>
      </c>
      <c r="Q3251" s="232" t="e">
        <f t="shared" si="101"/>
        <v>#DIV/0!</v>
      </c>
      <c r="R3251" s="544">
        <f>PTCA!AI4987</f>
        <v>0</v>
      </c>
      <c r="S3251" s="544">
        <f>PTCA!AJ3234</f>
        <v>0</v>
      </c>
      <c r="T3251" s="53"/>
      <c r="U3251" s="232" t="e">
        <f t="shared" si="102"/>
        <v>#DIV/0!</v>
      </c>
      <c r="V3251" s="272"/>
    </row>
    <row r="3252" spans="1:22">
      <c r="A3252" s="380" t="str">
        <f>PTCA!B3235</f>
        <v>-000</v>
      </c>
      <c r="B3252" s="380">
        <f>PTCA!D3235</f>
        <v>0</v>
      </c>
      <c r="C3252" s="380">
        <f>PTCA!J3235</f>
        <v>0</v>
      </c>
      <c r="D3252" s="380">
        <f>PTCA!K3235</f>
        <v>0</v>
      </c>
      <c r="E3252" s="380">
        <f>PTCA!H3235</f>
        <v>0</v>
      </c>
      <c r="F3252" s="380">
        <f>PTCA!Z3235</f>
        <v>0</v>
      </c>
      <c r="G3252" s="380">
        <f>PTCA!AD3235</f>
        <v>0</v>
      </c>
      <c r="H3252" s="62"/>
      <c r="I3252" s="760">
        <f>PTCA!C3235</f>
        <v>0</v>
      </c>
      <c r="J3252" s="760" t="str">
        <f>PTCA!AK3235</f>
        <v/>
      </c>
      <c r="K3252" s="760">
        <f>PTCA!AL3235</f>
        <v>0</v>
      </c>
      <c r="L3252" s="62"/>
      <c r="M3252" s="607"/>
      <c r="N3252" s="62"/>
      <c r="O3252" s="63">
        <f>PTCA!AA4988</f>
        <v>0</v>
      </c>
      <c r="P3252" s="63">
        <f>PTCA!AF4988</f>
        <v>0</v>
      </c>
      <c r="Q3252" s="232" t="e">
        <f t="shared" si="101"/>
        <v>#DIV/0!</v>
      </c>
      <c r="R3252" s="544">
        <f>PTCA!AI4988</f>
        <v>0</v>
      </c>
      <c r="S3252" s="544">
        <f>PTCA!AJ3235</f>
        <v>0</v>
      </c>
      <c r="T3252" s="53"/>
      <c r="U3252" s="232" t="e">
        <f t="shared" si="102"/>
        <v>#DIV/0!</v>
      </c>
      <c r="V3252" s="272"/>
    </row>
    <row r="3253" spans="1:22">
      <c r="A3253" s="380" t="str">
        <f>PTCA!B3236</f>
        <v>-000</v>
      </c>
      <c r="B3253" s="380">
        <f>PTCA!D3236</f>
        <v>0</v>
      </c>
      <c r="C3253" s="380">
        <f>PTCA!J3236</f>
        <v>0</v>
      </c>
      <c r="D3253" s="380">
        <f>PTCA!K3236</f>
        <v>0</v>
      </c>
      <c r="E3253" s="380">
        <f>PTCA!H3236</f>
        <v>0</v>
      </c>
      <c r="F3253" s="380">
        <f>PTCA!Z3236</f>
        <v>0</v>
      </c>
      <c r="G3253" s="380">
        <f>PTCA!AD3236</f>
        <v>0</v>
      </c>
      <c r="H3253" s="62"/>
      <c r="I3253" s="760">
        <f>PTCA!C3236</f>
        <v>0</v>
      </c>
      <c r="J3253" s="760" t="str">
        <f>PTCA!AK3236</f>
        <v/>
      </c>
      <c r="K3253" s="760">
        <f>PTCA!AL3236</f>
        <v>0</v>
      </c>
      <c r="L3253" s="62"/>
      <c r="M3253" s="607"/>
      <c r="N3253" s="62"/>
      <c r="O3253" s="63">
        <f>PTCA!AA4989</f>
        <v>0</v>
      </c>
      <c r="P3253" s="63">
        <f>PTCA!AF4989</f>
        <v>0</v>
      </c>
      <c r="Q3253" s="232" t="e">
        <f t="shared" si="101"/>
        <v>#DIV/0!</v>
      </c>
      <c r="R3253" s="544">
        <f>PTCA!AI4989</f>
        <v>0</v>
      </c>
      <c r="S3253" s="544">
        <f>PTCA!AJ3236</f>
        <v>0</v>
      </c>
      <c r="T3253" s="53"/>
      <c r="U3253" s="232" t="e">
        <f t="shared" si="102"/>
        <v>#DIV/0!</v>
      </c>
      <c r="V3253" s="272"/>
    </row>
    <row r="3254" spans="1:22">
      <c r="A3254" s="380" t="str">
        <f>PTCA!B3237</f>
        <v>-000</v>
      </c>
      <c r="B3254" s="380">
        <f>PTCA!D3237</f>
        <v>0</v>
      </c>
      <c r="C3254" s="380">
        <f>PTCA!J3237</f>
        <v>0</v>
      </c>
      <c r="D3254" s="380">
        <f>PTCA!K3237</f>
        <v>0</v>
      </c>
      <c r="E3254" s="380">
        <f>PTCA!H3237</f>
        <v>0</v>
      </c>
      <c r="F3254" s="380">
        <f>PTCA!Z3237</f>
        <v>0</v>
      </c>
      <c r="G3254" s="380">
        <f>PTCA!AD3237</f>
        <v>0</v>
      </c>
      <c r="H3254" s="62"/>
      <c r="I3254" s="760">
        <f>PTCA!C3237</f>
        <v>0</v>
      </c>
      <c r="J3254" s="760" t="str">
        <f>PTCA!AK3237</f>
        <v/>
      </c>
      <c r="K3254" s="760">
        <f>PTCA!AL3237</f>
        <v>0</v>
      </c>
      <c r="L3254" s="62"/>
      <c r="M3254" s="607"/>
      <c r="N3254" s="62"/>
      <c r="O3254" s="63">
        <f>PTCA!AA4990</f>
        <v>0</v>
      </c>
      <c r="P3254" s="63">
        <f>PTCA!AF4990</f>
        <v>0</v>
      </c>
      <c r="Q3254" s="232" t="e">
        <f t="shared" si="101"/>
        <v>#DIV/0!</v>
      </c>
      <c r="R3254" s="544">
        <f>PTCA!AI4990</f>
        <v>0</v>
      </c>
      <c r="S3254" s="544">
        <f>PTCA!AJ3237</f>
        <v>0</v>
      </c>
      <c r="T3254" s="53"/>
      <c r="U3254" s="232" t="e">
        <f t="shared" si="102"/>
        <v>#DIV/0!</v>
      </c>
      <c r="V3254" s="272"/>
    </row>
    <row r="3255" spans="1:22">
      <c r="A3255" s="380" t="str">
        <f>PTCA!B3238</f>
        <v>-000</v>
      </c>
      <c r="B3255" s="380">
        <f>PTCA!D3238</f>
        <v>0</v>
      </c>
      <c r="C3255" s="380">
        <f>PTCA!J3238</f>
        <v>0</v>
      </c>
      <c r="D3255" s="380">
        <f>PTCA!K3238</f>
        <v>0</v>
      </c>
      <c r="E3255" s="380">
        <f>PTCA!H3238</f>
        <v>0</v>
      </c>
      <c r="F3255" s="380">
        <f>PTCA!Z3238</f>
        <v>0</v>
      </c>
      <c r="G3255" s="380">
        <f>PTCA!AD3238</f>
        <v>0</v>
      </c>
      <c r="H3255" s="62"/>
      <c r="I3255" s="760">
        <f>PTCA!C3238</f>
        <v>0</v>
      </c>
      <c r="J3255" s="760" t="str">
        <f>PTCA!AK3238</f>
        <v/>
      </c>
      <c r="K3255" s="760">
        <f>PTCA!AL3238</f>
        <v>0</v>
      </c>
      <c r="L3255" s="62"/>
      <c r="M3255" s="607"/>
      <c r="N3255" s="62"/>
      <c r="O3255" s="63">
        <f>PTCA!AA4991</f>
        <v>0</v>
      </c>
      <c r="P3255" s="63">
        <f>PTCA!AF4991</f>
        <v>0</v>
      </c>
      <c r="Q3255" s="232" t="e">
        <f t="shared" si="101"/>
        <v>#DIV/0!</v>
      </c>
      <c r="R3255" s="544">
        <f>PTCA!AI4991</f>
        <v>0</v>
      </c>
      <c r="S3255" s="544">
        <f>PTCA!AJ3238</f>
        <v>0</v>
      </c>
      <c r="T3255" s="53"/>
      <c r="U3255" s="232" t="e">
        <f t="shared" si="102"/>
        <v>#DIV/0!</v>
      </c>
      <c r="V3255" s="272"/>
    </row>
    <row r="3256" spans="1:22">
      <c r="A3256" s="380" t="str">
        <f>PTCA!B3239</f>
        <v>-000</v>
      </c>
      <c r="B3256" s="380">
        <f>PTCA!D3239</f>
        <v>0</v>
      </c>
      <c r="C3256" s="380">
        <f>PTCA!J3239</f>
        <v>0</v>
      </c>
      <c r="D3256" s="380">
        <f>PTCA!K3239</f>
        <v>0</v>
      </c>
      <c r="E3256" s="380">
        <f>PTCA!H3239</f>
        <v>0</v>
      </c>
      <c r="F3256" s="380">
        <f>PTCA!Z3239</f>
        <v>0</v>
      </c>
      <c r="G3256" s="380">
        <f>PTCA!AD3239</f>
        <v>0</v>
      </c>
      <c r="H3256" s="62"/>
      <c r="I3256" s="760">
        <f>PTCA!C3239</f>
        <v>0</v>
      </c>
      <c r="J3256" s="760" t="str">
        <f>PTCA!AK3239</f>
        <v/>
      </c>
      <c r="K3256" s="760">
        <f>PTCA!AL3239</f>
        <v>0</v>
      </c>
      <c r="L3256" s="62"/>
      <c r="M3256" s="607"/>
      <c r="N3256" s="62"/>
      <c r="O3256" s="63">
        <f>PTCA!AA4992</f>
        <v>0</v>
      </c>
      <c r="P3256" s="63">
        <f>PTCA!AF4992</f>
        <v>0</v>
      </c>
      <c r="Q3256" s="232" t="e">
        <f t="shared" si="101"/>
        <v>#DIV/0!</v>
      </c>
      <c r="R3256" s="544">
        <f>PTCA!AI4992</f>
        <v>0</v>
      </c>
      <c r="S3256" s="544">
        <f>PTCA!AJ3239</f>
        <v>0</v>
      </c>
      <c r="T3256" s="53"/>
      <c r="U3256" s="232" t="e">
        <f t="shared" si="102"/>
        <v>#DIV/0!</v>
      </c>
      <c r="V3256" s="272"/>
    </row>
    <row r="3257" spans="1:22">
      <c r="A3257" s="380" t="str">
        <f>PTCA!B3240</f>
        <v>-000</v>
      </c>
      <c r="B3257" s="380">
        <f>PTCA!D3240</f>
        <v>0</v>
      </c>
      <c r="C3257" s="380">
        <f>PTCA!J3240</f>
        <v>0</v>
      </c>
      <c r="D3257" s="380">
        <f>PTCA!K3240</f>
        <v>0</v>
      </c>
      <c r="E3257" s="380">
        <f>PTCA!H3240</f>
        <v>0</v>
      </c>
      <c r="F3257" s="380">
        <f>PTCA!Z3240</f>
        <v>0</v>
      </c>
      <c r="G3257" s="380">
        <f>PTCA!AD3240</f>
        <v>0</v>
      </c>
      <c r="H3257" s="62"/>
      <c r="I3257" s="760">
        <f>PTCA!C3240</f>
        <v>0</v>
      </c>
      <c r="J3257" s="760" t="str">
        <f>PTCA!AK3240</f>
        <v/>
      </c>
      <c r="K3257" s="760">
        <f>PTCA!AL3240</f>
        <v>0</v>
      </c>
      <c r="L3257" s="62"/>
      <c r="M3257" s="607"/>
      <c r="N3257" s="62"/>
      <c r="O3257" s="63">
        <f>PTCA!AA4993</f>
        <v>0</v>
      </c>
      <c r="P3257" s="63">
        <f>PTCA!AF4993</f>
        <v>0</v>
      </c>
      <c r="Q3257" s="232" t="e">
        <f t="shared" si="101"/>
        <v>#DIV/0!</v>
      </c>
      <c r="R3257" s="544">
        <f>PTCA!AI4993</f>
        <v>0</v>
      </c>
      <c r="S3257" s="544">
        <f>PTCA!AJ3240</f>
        <v>0</v>
      </c>
      <c r="T3257" s="53"/>
      <c r="U3257" s="232" t="e">
        <f t="shared" si="102"/>
        <v>#DIV/0!</v>
      </c>
      <c r="V3257" s="272"/>
    </row>
    <row r="3258" spans="1:22">
      <c r="A3258" s="380" t="str">
        <f>PTCA!B3241</f>
        <v>-000</v>
      </c>
      <c r="B3258" s="380">
        <f>PTCA!D3241</f>
        <v>0</v>
      </c>
      <c r="C3258" s="380">
        <f>PTCA!J3241</f>
        <v>0</v>
      </c>
      <c r="D3258" s="380">
        <f>PTCA!K3241</f>
        <v>0</v>
      </c>
      <c r="E3258" s="380">
        <f>PTCA!H3241</f>
        <v>0</v>
      </c>
      <c r="F3258" s="380">
        <f>PTCA!Z3241</f>
        <v>0</v>
      </c>
      <c r="G3258" s="380">
        <f>PTCA!AD3241</f>
        <v>0</v>
      </c>
      <c r="H3258" s="62"/>
      <c r="I3258" s="760">
        <f>PTCA!C3241</f>
        <v>0</v>
      </c>
      <c r="J3258" s="760" t="str">
        <f>PTCA!AK3241</f>
        <v/>
      </c>
      <c r="K3258" s="760">
        <f>PTCA!AL3241</f>
        <v>0</v>
      </c>
      <c r="L3258" s="62"/>
      <c r="M3258" s="607"/>
      <c r="N3258" s="62"/>
      <c r="O3258" s="63">
        <f>PTCA!AA4994</f>
        <v>0</v>
      </c>
      <c r="P3258" s="63">
        <f>PTCA!AF4994</f>
        <v>0</v>
      </c>
      <c r="Q3258" s="232" t="e">
        <f t="shared" si="101"/>
        <v>#DIV/0!</v>
      </c>
      <c r="R3258" s="544">
        <f>PTCA!AI4994</f>
        <v>0</v>
      </c>
      <c r="S3258" s="544">
        <f>PTCA!AJ3241</f>
        <v>0</v>
      </c>
      <c r="T3258" s="53"/>
      <c r="U3258" s="232" t="e">
        <f t="shared" si="102"/>
        <v>#DIV/0!</v>
      </c>
      <c r="V3258" s="272"/>
    </row>
    <row r="3259" spans="1:22">
      <c r="A3259" s="380" t="str">
        <f>PTCA!B3242</f>
        <v>-000</v>
      </c>
      <c r="B3259" s="380">
        <f>PTCA!D3242</f>
        <v>0</v>
      </c>
      <c r="C3259" s="380">
        <f>PTCA!J3242</f>
        <v>0</v>
      </c>
      <c r="D3259" s="380">
        <f>PTCA!K3242</f>
        <v>0</v>
      </c>
      <c r="E3259" s="380">
        <f>PTCA!H3242</f>
        <v>0</v>
      </c>
      <c r="F3259" s="380">
        <f>PTCA!Z3242</f>
        <v>0</v>
      </c>
      <c r="G3259" s="380">
        <f>PTCA!AD3242</f>
        <v>0</v>
      </c>
      <c r="H3259" s="62"/>
      <c r="I3259" s="760">
        <f>PTCA!C3242</f>
        <v>0</v>
      </c>
      <c r="J3259" s="760" t="str">
        <f>PTCA!AK3242</f>
        <v/>
      </c>
      <c r="K3259" s="760">
        <f>PTCA!AL3242</f>
        <v>0</v>
      </c>
      <c r="L3259" s="62"/>
      <c r="M3259" s="607"/>
      <c r="N3259" s="62"/>
      <c r="O3259" s="63">
        <f>PTCA!AA4995</f>
        <v>0</v>
      </c>
      <c r="P3259" s="63">
        <f>PTCA!AF4995</f>
        <v>0</v>
      </c>
      <c r="Q3259" s="232" t="e">
        <f t="shared" si="101"/>
        <v>#DIV/0!</v>
      </c>
      <c r="R3259" s="544">
        <f>PTCA!AI4995</f>
        <v>0</v>
      </c>
      <c r="S3259" s="544">
        <f>PTCA!AJ3242</f>
        <v>0</v>
      </c>
      <c r="T3259" s="53"/>
      <c r="U3259" s="232" t="e">
        <f t="shared" si="102"/>
        <v>#DIV/0!</v>
      </c>
      <c r="V3259" s="272"/>
    </row>
    <row r="3260" spans="1:22">
      <c r="A3260" s="380" t="str">
        <f>PTCA!B3243</f>
        <v>-000</v>
      </c>
      <c r="B3260" s="380">
        <f>PTCA!D3243</f>
        <v>0</v>
      </c>
      <c r="C3260" s="380">
        <f>PTCA!J3243</f>
        <v>0</v>
      </c>
      <c r="D3260" s="380">
        <f>PTCA!K3243</f>
        <v>0</v>
      </c>
      <c r="E3260" s="380">
        <f>PTCA!H3243</f>
        <v>0</v>
      </c>
      <c r="F3260" s="380">
        <f>PTCA!Z3243</f>
        <v>0</v>
      </c>
      <c r="G3260" s="380">
        <f>PTCA!AD3243</f>
        <v>0</v>
      </c>
      <c r="H3260" s="62"/>
      <c r="I3260" s="760">
        <f>PTCA!C3243</f>
        <v>0</v>
      </c>
      <c r="J3260" s="760" t="str">
        <f>PTCA!AK3243</f>
        <v/>
      </c>
      <c r="K3260" s="760">
        <f>PTCA!AL3243</f>
        <v>0</v>
      </c>
      <c r="L3260" s="62"/>
      <c r="M3260" s="607"/>
      <c r="N3260" s="62"/>
      <c r="O3260" s="63">
        <f>PTCA!AA4996</f>
        <v>0</v>
      </c>
      <c r="P3260" s="63">
        <f>PTCA!AF4996</f>
        <v>0</v>
      </c>
      <c r="Q3260" s="232" t="e">
        <f t="shared" si="101"/>
        <v>#DIV/0!</v>
      </c>
      <c r="R3260" s="544">
        <f>PTCA!AI4996</f>
        <v>0</v>
      </c>
      <c r="S3260" s="544">
        <f>PTCA!AJ3243</f>
        <v>0</v>
      </c>
      <c r="T3260" s="53"/>
      <c r="U3260" s="232" t="e">
        <f t="shared" si="102"/>
        <v>#DIV/0!</v>
      </c>
      <c r="V3260" s="272"/>
    </row>
    <row r="3261" spans="1:22">
      <c r="A3261" s="380" t="str">
        <f>PTCA!B3244</f>
        <v>-000</v>
      </c>
      <c r="B3261" s="380">
        <f>PTCA!D3244</f>
        <v>0</v>
      </c>
      <c r="C3261" s="380">
        <f>PTCA!J3244</f>
        <v>0</v>
      </c>
      <c r="D3261" s="380">
        <f>PTCA!K3244</f>
        <v>0</v>
      </c>
      <c r="E3261" s="380">
        <f>PTCA!H3244</f>
        <v>0</v>
      </c>
      <c r="F3261" s="380">
        <f>PTCA!Z3244</f>
        <v>0</v>
      </c>
      <c r="G3261" s="380">
        <f>PTCA!AD3244</f>
        <v>0</v>
      </c>
      <c r="H3261" s="62"/>
      <c r="I3261" s="760">
        <f>PTCA!C3244</f>
        <v>0</v>
      </c>
      <c r="J3261" s="760" t="str">
        <f>PTCA!AK3244</f>
        <v/>
      </c>
      <c r="K3261" s="760">
        <f>PTCA!AL3244</f>
        <v>0</v>
      </c>
      <c r="L3261" s="62"/>
      <c r="M3261" s="607"/>
      <c r="N3261" s="62"/>
      <c r="O3261" s="63">
        <f>PTCA!AA4997</f>
        <v>0</v>
      </c>
      <c r="P3261" s="63">
        <f>PTCA!AF4997</f>
        <v>0</v>
      </c>
      <c r="Q3261" s="232" t="e">
        <f t="shared" si="101"/>
        <v>#DIV/0!</v>
      </c>
      <c r="R3261" s="544">
        <f>PTCA!AI4997</f>
        <v>0</v>
      </c>
      <c r="S3261" s="544">
        <f>PTCA!AJ3244</f>
        <v>0</v>
      </c>
      <c r="T3261" s="53"/>
      <c r="U3261" s="232" t="e">
        <f t="shared" si="102"/>
        <v>#DIV/0!</v>
      </c>
      <c r="V3261" s="272"/>
    </row>
    <row r="3262" spans="1:22">
      <c r="A3262" s="380" t="str">
        <f>PTCA!B3245</f>
        <v>-000</v>
      </c>
      <c r="B3262" s="380">
        <f>PTCA!D3245</f>
        <v>0</v>
      </c>
      <c r="C3262" s="380">
        <f>PTCA!J3245</f>
        <v>0</v>
      </c>
      <c r="D3262" s="380">
        <f>PTCA!K3245</f>
        <v>0</v>
      </c>
      <c r="E3262" s="380">
        <f>PTCA!H3245</f>
        <v>0</v>
      </c>
      <c r="F3262" s="380">
        <f>PTCA!Z3245</f>
        <v>0</v>
      </c>
      <c r="G3262" s="380">
        <f>PTCA!AD3245</f>
        <v>0</v>
      </c>
      <c r="H3262" s="62"/>
      <c r="I3262" s="760">
        <f>PTCA!C3245</f>
        <v>0</v>
      </c>
      <c r="J3262" s="760" t="str">
        <f>PTCA!AK3245</f>
        <v/>
      </c>
      <c r="K3262" s="760">
        <f>PTCA!AL3245</f>
        <v>0</v>
      </c>
      <c r="L3262" s="62"/>
      <c r="M3262" s="607"/>
      <c r="N3262" s="62"/>
      <c r="O3262" s="63">
        <f>PTCA!AA4998</f>
        <v>0</v>
      </c>
      <c r="P3262" s="63">
        <f>PTCA!AF4998</f>
        <v>0</v>
      </c>
      <c r="Q3262" s="232" t="e">
        <f t="shared" si="101"/>
        <v>#DIV/0!</v>
      </c>
      <c r="R3262" s="544">
        <f>PTCA!AI4998</f>
        <v>0</v>
      </c>
      <c r="S3262" s="544">
        <f>PTCA!AJ3245</f>
        <v>0</v>
      </c>
      <c r="T3262" s="53"/>
      <c r="U3262" s="232" t="e">
        <f t="shared" si="102"/>
        <v>#DIV/0!</v>
      </c>
      <c r="V3262" s="272"/>
    </row>
    <row r="3263" spans="1:22">
      <c r="A3263" s="380" t="str">
        <f>PTCA!B3246</f>
        <v>-000</v>
      </c>
      <c r="B3263" s="380">
        <f>PTCA!D3246</f>
        <v>0</v>
      </c>
      <c r="C3263" s="380">
        <f>PTCA!J3246</f>
        <v>0</v>
      </c>
      <c r="D3263" s="380">
        <f>PTCA!K3246</f>
        <v>0</v>
      </c>
      <c r="E3263" s="380">
        <f>PTCA!H3246</f>
        <v>0</v>
      </c>
      <c r="F3263" s="380">
        <f>PTCA!Z3246</f>
        <v>0</v>
      </c>
      <c r="G3263" s="380">
        <f>PTCA!AD3246</f>
        <v>0</v>
      </c>
      <c r="H3263" s="62"/>
      <c r="I3263" s="760">
        <f>PTCA!C3246</f>
        <v>0</v>
      </c>
      <c r="J3263" s="760" t="str">
        <f>PTCA!AK3246</f>
        <v/>
      </c>
      <c r="K3263" s="760">
        <f>PTCA!AL3246</f>
        <v>0</v>
      </c>
      <c r="L3263" s="62"/>
      <c r="M3263" s="607"/>
      <c r="N3263" s="62"/>
      <c r="O3263" s="63">
        <f>PTCA!AA4999</f>
        <v>0</v>
      </c>
      <c r="P3263" s="63">
        <f>PTCA!AF4999</f>
        <v>0</v>
      </c>
      <c r="Q3263" s="232" t="e">
        <f t="shared" si="101"/>
        <v>#DIV/0!</v>
      </c>
      <c r="R3263" s="544">
        <f>PTCA!AI4999</f>
        <v>0</v>
      </c>
      <c r="S3263" s="544">
        <f>PTCA!AJ3246</f>
        <v>0</v>
      </c>
      <c r="T3263" s="53"/>
      <c r="U3263" s="232" t="e">
        <f t="shared" si="102"/>
        <v>#DIV/0!</v>
      </c>
      <c r="V3263" s="272"/>
    </row>
    <row r="3264" spans="1:22">
      <c r="A3264" s="380" t="str">
        <f>PTCA!B3247</f>
        <v>-000</v>
      </c>
      <c r="B3264" s="380">
        <f>PTCA!D3247</f>
        <v>0</v>
      </c>
      <c r="C3264" s="380">
        <f>PTCA!J3247</f>
        <v>0</v>
      </c>
      <c r="D3264" s="380">
        <f>PTCA!K3247</f>
        <v>0</v>
      </c>
      <c r="E3264" s="380">
        <f>PTCA!H3247</f>
        <v>0</v>
      </c>
      <c r="F3264" s="380">
        <f>PTCA!Z3247</f>
        <v>0</v>
      </c>
      <c r="G3264" s="380">
        <f>PTCA!AD3247</f>
        <v>0</v>
      </c>
      <c r="H3264" s="62"/>
      <c r="I3264" s="760">
        <f>PTCA!C3247</f>
        <v>0</v>
      </c>
      <c r="J3264" s="760" t="str">
        <f>PTCA!AK3247</f>
        <v/>
      </c>
      <c r="K3264" s="760">
        <f>PTCA!AL3247</f>
        <v>0</v>
      </c>
      <c r="L3264" s="62"/>
      <c r="M3264" s="607"/>
      <c r="N3264" s="62"/>
      <c r="O3264" s="63">
        <f>PTCA!AA5000</f>
        <v>0</v>
      </c>
      <c r="P3264" s="63">
        <f>PTCA!AF5000</f>
        <v>0</v>
      </c>
      <c r="Q3264" s="232" t="e">
        <f t="shared" si="101"/>
        <v>#DIV/0!</v>
      </c>
      <c r="R3264" s="544">
        <f>PTCA!AI5000</f>
        <v>0</v>
      </c>
      <c r="S3264" s="544">
        <f>PTCA!AJ3247</f>
        <v>0</v>
      </c>
      <c r="T3264" s="53"/>
      <c r="U3264" s="232" t="e">
        <f t="shared" si="102"/>
        <v>#DIV/0!</v>
      </c>
      <c r="V3264" s="272"/>
    </row>
    <row r="3265" spans="1:22">
      <c r="A3265" s="380" t="str">
        <f>PTCA!B3248</f>
        <v>-000</v>
      </c>
      <c r="B3265" s="380">
        <f>PTCA!D3248</f>
        <v>0</v>
      </c>
      <c r="C3265" s="380">
        <f>PTCA!J3248</f>
        <v>0</v>
      </c>
      <c r="D3265" s="380">
        <f>PTCA!K3248</f>
        <v>0</v>
      </c>
      <c r="E3265" s="380">
        <f>PTCA!H3248</f>
        <v>0</v>
      </c>
      <c r="F3265" s="380">
        <f>PTCA!Z3248</f>
        <v>0</v>
      </c>
      <c r="G3265" s="380">
        <f>PTCA!AD3248</f>
        <v>0</v>
      </c>
      <c r="H3265" s="62"/>
      <c r="I3265" s="760">
        <f>PTCA!C3248</f>
        <v>0</v>
      </c>
      <c r="J3265" s="760" t="str">
        <f>PTCA!AK3248</f>
        <v/>
      </c>
      <c r="K3265" s="760">
        <f>PTCA!AL3248</f>
        <v>0</v>
      </c>
      <c r="L3265" s="62"/>
      <c r="M3265" s="607"/>
      <c r="N3265" s="62"/>
      <c r="O3265" s="63">
        <f>PTCA!AA5001</f>
        <v>0</v>
      </c>
      <c r="P3265" s="63">
        <f>PTCA!AF5001</f>
        <v>0</v>
      </c>
      <c r="Q3265" s="232" t="e">
        <f t="shared" si="101"/>
        <v>#DIV/0!</v>
      </c>
      <c r="R3265" s="544">
        <f>PTCA!AI5001</f>
        <v>0</v>
      </c>
      <c r="S3265" s="544">
        <f>PTCA!AJ3248</f>
        <v>0</v>
      </c>
      <c r="T3265" s="53"/>
      <c r="U3265" s="232" t="e">
        <f t="shared" si="102"/>
        <v>#DIV/0!</v>
      </c>
      <c r="V3265" s="272"/>
    </row>
    <row r="3266" spans="1:22">
      <c r="A3266" s="380" t="str">
        <f>PTCA!B3249</f>
        <v>-000</v>
      </c>
      <c r="B3266" s="380">
        <f>PTCA!D3249</f>
        <v>0</v>
      </c>
      <c r="C3266" s="380">
        <f>PTCA!J3249</f>
        <v>0</v>
      </c>
      <c r="D3266" s="380">
        <f>PTCA!K3249</f>
        <v>0</v>
      </c>
      <c r="E3266" s="380">
        <f>PTCA!H3249</f>
        <v>0</v>
      </c>
      <c r="F3266" s="380">
        <f>PTCA!Z3249</f>
        <v>0</v>
      </c>
      <c r="G3266" s="380">
        <f>PTCA!AD3249</f>
        <v>0</v>
      </c>
      <c r="H3266" s="62"/>
      <c r="I3266" s="760">
        <f>PTCA!C3249</f>
        <v>0</v>
      </c>
      <c r="J3266" s="760" t="str">
        <f>PTCA!AK3249</f>
        <v/>
      </c>
      <c r="K3266" s="760">
        <f>PTCA!AL3249</f>
        <v>0</v>
      </c>
      <c r="L3266" s="62"/>
      <c r="M3266" s="607"/>
      <c r="N3266" s="62"/>
      <c r="O3266" s="63">
        <f>PTCA!AA5002</f>
        <v>0</v>
      </c>
      <c r="P3266" s="63">
        <f>PTCA!AF5002</f>
        <v>0</v>
      </c>
      <c r="Q3266" s="232" t="e">
        <f t="shared" si="101"/>
        <v>#DIV/0!</v>
      </c>
      <c r="R3266" s="544">
        <f>PTCA!AI5002</f>
        <v>0</v>
      </c>
      <c r="S3266" s="544">
        <f>PTCA!AJ3249</f>
        <v>0</v>
      </c>
      <c r="T3266" s="53"/>
      <c r="U3266" s="232" t="e">
        <f t="shared" si="102"/>
        <v>#DIV/0!</v>
      </c>
      <c r="V3266" s="272"/>
    </row>
    <row r="3267" spans="1:22">
      <c r="A3267" s="380" t="str">
        <f>PTCA!B3250</f>
        <v>-000</v>
      </c>
      <c r="B3267" s="380">
        <f>PTCA!D3250</f>
        <v>0</v>
      </c>
      <c r="C3267" s="380">
        <f>PTCA!J3250</f>
        <v>0</v>
      </c>
      <c r="D3267" s="380">
        <f>PTCA!K3250</f>
        <v>0</v>
      </c>
      <c r="E3267" s="380">
        <f>PTCA!H3250</f>
        <v>0</v>
      </c>
      <c r="F3267" s="380">
        <f>PTCA!Z3250</f>
        <v>0</v>
      </c>
      <c r="G3267" s="380">
        <f>PTCA!AD3250</f>
        <v>0</v>
      </c>
      <c r="H3267" s="62"/>
      <c r="I3267" s="760">
        <f>PTCA!C3250</f>
        <v>0</v>
      </c>
      <c r="J3267" s="760" t="str">
        <f>PTCA!AK3250</f>
        <v/>
      </c>
      <c r="K3267" s="760">
        <f>PTCA!AL3250</f>
        <v>0</v>
      </c>
      <c r="L3267" s="62"/>
      <c r="M3267" s="607"/>
      <c r="N3267" s="62"/>
      <c r="O3267" s="63">
        <f>PTCA!AA5003</f>
        <v>0</v>
      </c>
      <c r="P3267" s="63">
        <f>PTCA!AF5003</f>
        <v>0</v>
      </c>
      <c r="Q3267" s="232" t="e">
        <f t="shared" si="101"/>
        <v>#DIV/0!</v>
      </c>
      <c r="R3267" s="544">
        <f>PTCA!AI5003</f>
        <v>0</v>
      </c>
      <c r="S3267" s="544">
        <f>PTCA!AJ3250</f>
        <v>0</v>
      </c>
      <c r="T3267" s="53"/>
      <c r="U3267" s="232" t="e">
        <f t="shared" si="102"/>
        <v>#DIV/0!</v>
      </c>
      <c r="V3267" s="272"/>
    </row>
    <row r="3268" spans="1:22">
      <c r="A3268" s="380" t="str">
        <f>PTCA!B3251</f>
        <v>-000</v>
      </c>
      <c r="B3268" s="380">
        <f>PTCA!D3251</f>
        <v>0</v>
      </c>
      <c r="C3268" s="380">
        <f>PTCA!J3251</f>
        <v>0</v>
      </c>
      <c r="D3268" s="380">
        <f>PTCA!K3251</f>
        <v>0</v>
      </c>
      <c r="E3268" s="380">
        <f>PTCA!H3251</f>
        <v>0</v>
      </c>
      <c r="F3268" s="380">
        <f>PTCA!Z3251</f>
        <v>0</v>
      </c>
      <c r="G3268" s="380">
        <f>PTCA!AD3251</f>
        <v>0</v>
      </c>
      <c r="H3268" s="62"/>
      <c r="I3268" s="760">
        <f>PTCA!C3251</f>
        <v>0</v>
      </c>
      <c r="J3268" s="760" t="str">
        <f>PTCA!AK3251</f>
        <v/>
      </c>
      <c r="K3268" s="760">
        <f>PTCA!AL3251</f>
        <v>0</v>
      </c>
      <c r="L3268" s="62"/>
      <c r="M3268" s="607"/>
      <c r="N3268" s="62"/>
      <c r="O3268" s="63">
        <f>PTCA!AA5004</f>
        <v>0</v>
      </c>
      <c r="P3268" s="63">
        <f>PTCA!AF5004</f>
        <v>0</v>
      </c>
      <c r="Q3268" s="232" t="e">
        <f t="shared" si="101"/>
        <v>#DIV/0!</v>
      </c>
      <c r="R3268" s="544">
        <f>PTCA!AI5004</f>
        <v>0</v>
      </c>
      <c r="S3268" s="544">
        <f>PTCA!AJ3251</f>
        <v>0</v>
      </c>
      <c r="T3268" s="53"/>
      <c r="U3268" s="232" t="e">
        <f t="shared" si="102"/>
        <v>#DIV/0!</v>
      </c>
      <c r="V3268" s="272"/>
    </row>
    <row r="3269" spans="1:22">
      <c r="A3269" s="380" t="str">
        <f>PTCA!B3252</f>
        <v>-000</v>
      </c>
      <c r="B3269" s="380">
        <f>PTCA!D3252</f>
        <v>0</v>
      </c>
      <c r="C3269" s="380">
        <f>PTCA!J3252</f>
        <v>0</v>
      </c>
      <c r="D3269" s="380">
        <f>PTCA!K3252</f>
        <v>0</v>
      </c>
      <c r="E3269" s="380">
        <f>PTCA!H3252</f>
        <v>0</v>
      </c>
      <c r="F3269" s="380">
        <f>PTCA!Z3252</f>
        <v>0</v>
      </c>
      <c r="G3269" s="380">
        <f>PTCA!AD3252</f>
        <v>0</v>
      </c>
      <c r="H3269" s="62"/>
      <c r="I3269" s="760">
        <f>PTCA!C3252</f>
        <v>0</v>
      </c>
      <c r="J3269" s="760" t="str">
        <f>PTCA!AK3252</f>
        <v/>
      </c>
      <c r="K3269" s="760">
        <f>PTCA!AL3252</f>
        <v>0</v>
      </c>
      <c r="L3269" s="62"/>
      <c r="M3269" s="607"/>
      <c r="N3269" s="62"/>
      <c r="O3269" s="63">
        <f>PTCA!AA5005</f>
        <v>0</v>
      </c>
      <c r="P3269" s="63">
        <f>PTCA!AF5005</f>
        <v>0</v>
      </c>
      <c r="Q3269" s="232" t="e">
        <f t="shared" ref="Q3269:Q3332" si="103">P3269/O3269</f>
        <v>#DIV/0!</v>
      </c>
      <c r="R3269" s="544">
        <f>PTCA!AI5005</f>
        <v>0</v>
      </c>
      <c r="S3269" s="544">
        <f>PTCA!AJ3252</f>
        <v>0</v>
      </c>
      <c r="T3269" s="53"/>
      <c r="U3269" s="232" t="e">
        <f t="shared" si="102"/>
        <v>#DIV/0!</v>
      </c>
      <c r="V3269" s="272"/>
    </row>
    <row r="3270" spans="1:22">
      <c r="A3270" s="380" t="str">
        <f>PTCA!B3253</f>
        <v>-000</v>
      </c>
      <c r="B3270" s="380">
        <f>PTCA!D3253</f>
        <v>0</v>
      </c>
      <c r="C3270" s="380">
        <f>PTCA!J3253</f>
        <v>0</v>
      </c>
      <c r="D3270" s="380">
        <f>PTCA!K3253</f>
        <v>0</v>
      </c>
      <c r="E3270" s="380">
        <f>PTCA!H3253</f>
        <v>0</v>
      </c>
      <c r="F3270" s="380">
        <f>PTCA!Z3253</f>
        <v>0</v>
      </c>
      <c r="G3270" s="380">
        <f>PTCA!AD3253</f>
        <v>0</v>
      </c>
      <c r="H3270" s="62"/>
      <c r="I3270" s="760">
        <f>PTCA!C3253</f>
        <v>0</v>
      </c>
      <c r="J3270" s="760" t="str">
        <f>PTCA!AK3253</f>
        <v/>
      </c>
      <c r="K3270" s="760">
        <f>PTCA!AL3253</f>
        <v>0</v>
      </c>
      <c r="L3270" s="62"/>
      <c r="M3270" s="607"/>
      <c r="N3270" s="62"/>
      <c r="O3270" s="63">
        <f>PTCA!AA5006</f>
        <v>0</v>
      </c>
      <c r="P3270" s="63">
        <f>PTCA!AF5006</f>
        <v>0</v>
      </c>
      <c r="Q3270" s="232" t="e">
        <f t="shared" si="103"/>
        <v>#DIV/0!</v>
      </c>
      <c r="R3270" s="544">
        <f>PTCA!AI5006</f>
        <v>0</v>
      </c>
      <c r="S3270" s="544">
        <f>PTCA!AJ3253</f>
        <v>0</v>
      </c>
      <c r="T3270" s="53"/>
      <c r="U3270" s="232" t="e">
        <f t="shared" si="102"/>
        <v>#DIV/0!</v>
      </c>
      <c r="V3270" s="272"/>
    </row>
    <row r="3271" spans="1:22">
      <c r="A3271" s="380" t="str">
        <f>PTCA!B3254</f>
        <v>-000</v>
      </c>
      <c r="B3271" s="380">
        <f>PTCA!D3254</f>
        <v>0</v>
      </c>
      <c r="C3271" s="380">
        <f>PTCA!J3254</f>
        <v>0</v>
      </c>
      <c r="D3271" s="380">
        <f>PTCA!K3254</f>
        <v>0</v>
      </c>
      <c r="E3271" s="380">
        <f>PTCA!H3254</f>
        <v>0</v>
      </c>
      <c r="F3271" s="380">
        <f>PTCA!Z3254</f>
        <v>0</v>
      </c>
      <c r="G3271" s="380">
        <f>PTCA!AD3254</f>
        <v>0</v>
      </c>
      <c r="H3271" s="62"/>
      <c r="I3271" s="760">
        <f>PTCA!C3254</f>
        <v>0</v>
      </c>
      <c r="J3271" s="760" t="str">
        <f>PTCA!AK3254</f>
        <v/>
      </c>
      <c r="K3271" s="760">
        <f>PTCA!AL3254</f>
        <v>0</v>
      </c>
      <c r="L3271" s="62"/>
      <c r="M3271" s="607"/>
      <c r="N3271" s="62"/>
      <c r="O3271" s="63">
        <f>PTCA!AA5007</f>
        <v>0</v>
      </c>
      <c r="P3271" s="63">
        <f>PTCA!AF5007</f>
        <v>0</v>
      </c>
      <c r="Q3271" s="232" t="e">
        <f t="shared" si="103"/>
        <v>#DIV/0!</v>
      </c>
      <c r="R3271" s="544">
        <f>PTCA!AI5007</f>
        <v>0</v>
      </c>
      <c r="S3271" s="544">
        <f>PTCA!AJ3254</f>
        <v>0</v>
      </c>
      <c r="T3271" s="53"/>
      <c r="U3271" s="232" t="e">
        <f t="shared" si="102"/>
        <v>#DIV/0!</v>
      </c>
      <c r="V3271" s="272"/>
    </row>
    <row r="3272" spans="1:22">
      <c r="A3272" s="380" t="str">
        <f>PTCA!B3255</f>
        <v>-000</v>
      </c>
      <c r="B3272" s="380">
        <f>PTCA!D3255</f>
        <v>0</v>
      </c>
      <c r="C3272" s="380">
        <f>PTCA!J3255</f>
        <v>0</v>
      </c>
      <c r="D3272" s="380">
        <f>PTCA!K3255</f>
        <v>0</v>
      </c>
      <c r="E3272" s="380">
        <f>PTCA!H3255</f>
        <v>0</v>
      </c>
      <c r="F3272" s="380">
        <f>PTCA!Z3255</f>
        <v>0</v>
      </c>
      <c r="G3272" s="380">
        <f>PTCA!AD3255</f>
        <v>0</v>
      </c>
      <c r="H3272" s="62"/>
      <c r="I3272" s="760">
        <f>PTCA!C3255</f>
        <v>0</v>
      </c>
      <c r="J3272" s="760" t="str">
        <f>PTCA!AK3255</f>
        <v/>
      </c>
      <c r="K3272" s="760">
        <f>PTCA!AL3255</f>
        <v>0</v>
      </c>
      <c r="L3272" s="62"/>
      <c r="M3272" s="607"/>
      <c r="N3272" s="62"/>
      <c r="O3272" s="63">
        <f>PTCA!AA5008</f>
        <v>0</v>
      </c>
      <c r="P3272" s="63">
        <f>PTCA!AF5008</f>
        <v>0</v>
      </c>
      <c r="Q3272" s="232" t="e">
        <f t="shared" si="103"/>
        <v>#DIV/0!</v>
      </c>
      <c r="R3272" s="544">
        <f>PTCA!AI5008</f>
        <v>0</v>
      </c>
      <c r="S3272" s="544">
        <f>PTCA!AJ3255</f>
        <v>0</v>
      </c>
      <c r="T3272" s="53"/>
      <c r="U3272" s="232" t="e">
        <f t="shared" si="102"/>
        <v>#DIV/0!</v>
      </c>
      <c r="V3272" s="272"/>
    </row>
    <row r="3273" spans="1:22">
      <c r="A3273" s="380" t="str">
        <f>PTCA!B3256</f>
        <v>-000</v>
      </c>
      <c r="B3273" s="380">
        <f>PTCA!D3256</f>
        <v>0</v>
      </c>
      <c r="C3273" s="380">
        <f>PTCA!J3256</f>
        <v>0</v>
      </c>
      <c r="D3273" s="380">
        <f>PTCA!K3256</f>
        <v>0</v>
      </c>
      <c r="E3273" s="380">
        <f>PTCA!H3256</f>
        <v>0</v>
      </c>
      <c r="F3273" s="380">
        <f>PTCA!Z3256</f>
        <v>0</v>
      </c>
      <c r="G3273" s="380">
        <f>PTCA!AD3256</f>
        <v>0</v>
      </c>
      <c r="H3273" s="62"/>
      <c r="I3273" s="760">
        <f>PTCA!C3256</f>
        <v>0</v>
      </c>
      <c r="J3273" s="760" t="str">
        <f>PTCA!AK3256</f>
        <v/>
      </c>
      <c r="K3273" s="760">
        <f>PTCA!AL3256</f>
        <v>0</v>
      </c>
      <c r="L3273" s="62"/>
      <c r="M3273" s="607"/>
      <c r="N3273" s="62"/>
      <c r="O3273" s="63">
        <f>PTCA!AA5009</f>
        <v>0</v>
      </c>
      <c r="P3273" s="63">
        <f>PTCA!AF5009</f>
        <v>0</v>
      </c>
      <c r="Q3273" s="232" t="e">
        <f t="shared" si="103"/>
        <v>#DIV/0!</v>
      </c>
      <c r="R3273" s="544">
        <f>PTCA!AI5009</f>
        <v>0</v>
      </c>
      <c r="S3273" s="544">
        <f>PTCA!AJ3256</f>
        <v>0</v>
      </c>
      <c r="T3273" s="53"/>
      <c r="U3273" s="232" t="e">
        <f t="shared" si="102"/>
        <v>#DIV/0!</v>
      </c>
      <c r="V3273" s="272"/>
    </row>
    <row r="3274" spans="1:22">
      <c r="A3274" s="380" t="str">
        <f>PTCA!B3257</f>
        <v>-000</v>
      </c>
      <c r="B3274" s="380">
        <f>PTCA!D3257</f>
        <v>0</v>
      </c>
      <c r="C3274" s="380">
        <f>PTCA!J3257</f>
        <v>0</v>
      </c>
      <c r="D3274" s="380">
        <f>PTCA!K3257</f>
        <v>0</v>
      </c>
      <c r="E3274" s="380">
        <f>PTCA!H3257</f>
        <v>0</v>
      </c>
      <c r="F3274" s="380">
        <f>PTCA!Z3257</f>
        <v>0</v>
      </c>
      <c r="G3274" s="380">
        <f>PTCA!AD3257</f>
        <v>0</v>
      </c>
      <c r="H3274" s="62"/>
      <c r="I3274" s="760">
        <f>PTCA!C3257</f>
        <v>0</v>
      </c>
      <c r="J3274" s="760" t="str">
        <f>PTCA!AK3257</f>
        <v/>
      </c>
      <c r="K3274" s="760">
        <f>PTCA!AL3257</f>
        <v>0</v>
      </c>
      <c r="L3274" s="62"/>
      <c r="M3274" s="607"/>
      <c r="N3274" s="62"/>
      <c r="O3274" s="63">
        <f>PTCA!AA5010</f>
        <v>0</v>
      </c>
      <c r="P3274" s="63">
        <f>PTCA!AF5010</f>
        <v>0</v>
      </c>
      <c r="Q3274" s="232" t="e">
        <f t="shared" si="103"/>
        <v>#DIV/0!</v>
      </c>
      <c r="R3274" s="544">
        <f>PTCA!AI5010</f>
        <v>0</v>
      </c>
      <c r="S3274" s="544">
        <f>PTCA!AJ3257</f>
        <v>0</v>
      </c>
      <c r="T3274" s="53"/>
      <c r="U3274" s="232" t="e">
        <f t="shared" si="102"/>
        <v>#DIV/0!</v>
      </c>
      <c r="V3274" s="272"/>
    </row>
    <row r="3275" spans="1:22">
      <c r="A3275" s="380" t="str">
        <f>PTCA!B3258</f>
        <v>-000</v>
      </c>
      <c r="B3275" s="380">
        <f>PTCA!D3258</f>
        <v>0</v>
      </c>
      <c r="C3275" s="380">
        <f>PTCA!J3258</f>
        <v>0</v>
      </c>
      <c r="D3275" s="380">
        <f>PTCA!K3258</f>
        <v>0</v>
      </c>
      <c r="E3275" s="380">
        <f>PTCA!H3258</f>
        <v>0</v>
      </c>
      <c r="F3275" s="380">
        <f>PTCA!Z3258</f>
        <v>0</v>
      </c>
      <c r="G3275" s="380">
        <f>PTCA!AD3258</f>
        <v>0</v>
      </c>
      <c r="H3275" s="62"/>
      <c r="I3275" s="760">
        <f>PTCA!C3258</f>
        <v>0</v>
      </c>
      <c r="J3275" s="760" t="str">
        <f>PTCA!AK3258</f>
        <v/>
      </c>
      <c r="K3275" s="760">
        <f>PTCA!AL3258</f>
        <v>0</v>
      </c>
      <c r="L3275" s="62"/>
      <c r="M3275" s="607"/>
      <c r="N3275" s="62"/>
      <c r="O3275" s="63">
        <f>PTCA!AA5011</f>
        <v>0</v>
      </c>
      <c r="P3275" s="63">
        <f>PTCA!AF5011</f>
        <v>0</v>
      </c>
      <c r="Q3275" s="232" t="e">
        <f t="shared" si="103"/>
        <v>#DIV/0!</v>
      </c>
      <c r="R3275" s="544">
        <f>PTCA!AI5011</f>
        <v>0</v>
      </c>
      <c r="S3275" s="544">
        <f>PTCA!AJ3258</f>
        <v>0</v>
      </c>
      <c r="T3275" s="53"/>
      <c r="U3275" s="232" t="e">
        <f t="shared" si="102"/>
        <v>#DIV/0!</v>
      </c>
      <c r="V3275" s="272"/>
    </row>
    <row r="3276" spans="1:22">
      <c r="A3276" s="380" t="str">
        <f>PTCA!B3259</f>
        <v>-000</v>
      </c>
      <c r="B3276" s="380">
        <f>PTCA!D3259</f>
        <v>0</v>
      </c>
      <c r="C3276" s="380">
        <f>PTCA!J3259</f>
        <v>0</v>
      </c>
      <c r="D3276" s="380">
        <f>PTCA!K3259</f>
        <v>0</v>
      </c>
      <c r="E3276" s="380">
        <f>PTCA!H3259</f>
        <v>0</v>
      </c>
      <c r="F3276" s="380">
        <f>PTCA!Z3259</f>
        <v>0</v>
      </c>
      <c r="G3276" s="380">
        <f>PTCA!AD3259</f>
        <v>0</v>
      </c>
      <c r="H3276" s="62"/>
      <c r="I3276" s="760">
        <f>PTCA!C3259</f>
        <v>0</v>
      </c>
      <c r="J3276" s="760" t="str">
        <f>PTCA!AK3259</f>
        <v/>
      </c>
      <c r="K3276" s="760">
        <f>PTCA!AL3259</f>
        <v>0</v>
      </c>
      <c r="L3276" s="62"/>
      <c r="M3276" s="607"/>
      <c r="N3276" s="62"/>
      <c r="O3276" s="63">
        <f>PTCA!AA5012</f>
        <v>0</v>
      </c>
      <c r="P3276" s="63">
        <f>PTCA!AF5012</f>
        <v>0</v>
      </c>
      <c r="Q3276" s="232" t="e">
        <f t="shared" si="103"/>
        <v>#DIV/0!</v>
      </c>
      <c r="R3276" s="544">
        <f>PTCA!AI5012</f>
        <v>0</v>
      </c>
      <c r="S3276" s="544">
        <f>PTCA!AJ3259</f>
        <v>0</v>
      </c>
      <c r="T3276" s="53"/>
      <c r="U3276" s="232" t="e">
        <f t="shared" si="102"/>
        <v>#DIV/0!</v>
      </c>
      <c r="V3276" s="272"/>
    </row>
    <row r="3277" spans="1:22">
      <c r="A3277" s="380" t="str">
        <f>PTCA!B3260</f>
        <v>-000</v>
      </c>
      <c r="B3277" s="380">
        <f>PTCA!D3260</f>
        <v>0</v>
      </c>
      <c r="C3277" s="380">
        <f>PTCA!J3260</f>
        <v>0</v>
      </c>
      <c r="D3277" s="380">
        <f>PTCA!K3260</f>
        <v>0</v>
      </c>
      <c r="E3277" s="380">
        <f>PTCA!H3260</f>
        <v>0</v>
      </c>
      <c r="F3277" s="380">
        <f>PTCA!Z3260</f>
        <v>0</v>
      </c>
      <c r="G3277" s="380">
        <f>PTCA!AD3260</f>
        <v>0</v>
      </c>
      <c r="H3277" s="62"/>
      <c r="I3277" s="760">
        <f>PTCA!C3260</f>
        <v>0</v>
      </c>
      <c r="J3277" s="760" t="str">
        <f>PTCA!AK3260</f>
        <v/>
      </c>
      <c r="K3277" s="760">
        <f>PTCA!AL3260</f>
        <v>0</v>
      </c>
      <c r="L3277" s="62"/>
      <c r="M3277" s="607"/>
      <c r="N3277" s="62"/>
      <c r="O3277" s="63">
        <f>PTCA!AA5013</f>
        <v>0</v>
      </c>
      <c r="P3277" s="63">
        <f>PTCA!AF5013</f>
        <v>0</v>
      </c>
      <c r="Q3277" s="232" t="e">
        <f t="shared" si="103"/>
        <v>#DIV/0!</v>
      </c>
      <c r="R3277" s="544">
        <f>PTCA!AI5013</f>
        <v>0</v>
      </c>
      <c r="S3277" s="544">
        <f>PTCA!AJ3260</f>
        <v>0</v>
      </c>
      <c r="T3277" s="53"/>
      <c r="U3277" s="232" t="e">
        <f t="shared" si="102"/>
        <v>#DIV/0!</v>
      </c>
      <c r="V3277" s="272"/>
    </row>
    <row r="3278" spans="1:22">
      <c r="A3278" s="380" t="str">
        <f>PTCA!B3261</f>
        <v>-000</v>
      </c>
      <c r="B3278" s="380">
        <f>PTCA!D3261</f>
        <v>0</v>
      </c>
      <c r="C3278" s="380">
        <f>PTCA!J3261</f>
        <v>0</v>
      </c>
      <c r="D3278" s="380">
        <f>PTCA!K3261</f>
        <v>0</v>
      </c>
      <c r="E3278" s="380">
        <f>PTCA!H3261</f>
        <v>0</v>
      </c>
      <c r="F3278" s="380">
        <f>PTCA!Z3261</f>
        <v>0</v>
      </c>
      <c r="G3278" s="380">
        <f>PTCA!AD3261</f>
        <v>0</v>
      </c>
      <c r="H3278" s="62"/>
      <c r="I3278" s="760">
        <f>PTCA!C3261</f>
        <v>0</v>
      </c>
      <c r="J3278" s="760" t="str">
        <f>PTCA!AK3261</f>
        <v/>
      </c>
      <c r="K3278" s="760">
        <f>PTCA!AL3261</f>
        <v>0</v>
      </c>
      <c r="L3278" s="62"/>
      <c r="M3278" s="607"/>
      <c r="N3278" s="62"/>
      <c r="O3278" s="63">
        <f>PTCA!AA5014</f>
        <v>0</v>
      </c>
      <c r="P3278" s="63">
        <f>PTCA!AF5014</f>
        <v>0</v>
      </c>
      <c r="Q3278" s="232" t="e">
        <f t="shared" si="103"/>
        <v>#DIV/0!</v>
      </c>
      <c r="R3278" s="544">
        <f>PTCA!AI5014</f>
        <v>0</v>
      </c>
      <c r="S3278" s="544">
        <f>PTCA!AJ3261</f>
        <v>0</v>
      </c>
      <c r="T3278" s="53"/>
      <c r="U3278" s="232" t="e">
        <f t="shared" si="102"/>
        <v>#DIV/0!</v>
      </c>
      <c r="V3278" s="272"/>
    </row>
    <row r="3279" spans="1:22">
      <c r="A3279" s="380" t="str">
        <f>PTCA!B3262</f>
        <v>-000</v>
      </c>
      <c r="B3279" s="380">
        <f>PTCA!D3262</f>
        <v>0</v>
      </c>
      <c r="C3279" s="380">
        <f>PTCA!J3262</f>
        <v>0</v>
      </c>
      <c r="D3279" s="380">
        <f>PTCA!K3262</f>
        <v>0</v>
      </c>
      <c r="E3279" s="380">
        <f>PTCA!H3262</f>
        <v>0</v>
      </c>
      <c r="F3279" s="380">
        <f>PTCA!Z3262</f>
        <v>0</v>
      </c>
      <c r="G3279" s="380">
        <f>PTCA!AD3262</f>
        <v>0</v>
      </c>
      <c r="H3279" s="62"/>
      <c r="I3279" s="760">
        <f>PTCA!C3262</f>
        <v>0</v>
      </c>
      <c r="J3279" s="760" t="str">
        <f>PTCA!AK3262</f>
        <v/>
      </c>
      <c r="K3279" s="760">
        <f>PTCA!AL3262</f>
        <v>0</v>
      </c>
      <c r="L3279" s="62"/>
      <c r="M3279" s="607"/>
      <c r="N3279" s="62"/>
      <c r="O3279" s="63">
        <f>PTCA!AA5015</f>
        <v>0</v>
      </c>
      <c r="P3279" s="63">
        <f>PTCA!AF5015</f>
        <v>0</v>
      </c>
      <c r="Q3279" s="232" t="e">
        <f t="shared" si="103"/>
        <v>#DIV/0!</v>
      </c>
      <c r="R3279" s="544">
        <f>PTCA!AI5015</f>
        <v>0</v>
      </c>
      <c r="S3279" s="544">
        <f>PTCA!AJ3262</f>
        <v>0</v>
      </c>
      <c r="T3279" s="53"/>
      <c r="U3279" s="232" t="e">
        <f t="shared" si="102"/>
        <v>#DIV/0!</v>
      </c>
      <c r="V3279" s="272"/>
    </row>
    <row r="3280" spans="1:22">
      <c r="A3280" s="380" t="str">
        <f>PTCA!B3263</f>
        <v>-000</v>
      </c>
      <c r="B3280" s="380">
        <f>PTCA!D3263</f>
        <v>0</v>
      </c>
      <c r="C3280" s="380">
        <f>PTCA!J3263</f>
        <v>0</v>
      </c>
      <c r="D3280" s="380">
        <f>PTCA!K3263</f>
        <v>0</v>
      </c>
      <c r="E3280" s="380">
        <f>PTCA!H3263</f>
        <v>0</v>
      </c>
      <c r="F3280" s="380">
        <f>PTCA!Z3263</f>
        <v>0</v>
      </c>
      <c r="G3280" s="380">
        <f>PTCA!AD3263</f>
        <v>0</v>
      </c>
      <c r="H3280" s="62"/>
      <c r="I3280" s="760">
        <f>PTCA!C3263</f>
        <v>0</v>
      </c>
      <c r="J3280" s="760" t="str">
        <f>PTCA!AK3263</f>
        <v/>
      </c>
      <c r="K3280" s="760">
        <f>PTCA!AL3263</f>
        <v>0</v>
      </c>
      <c r="L3280" s="62"/>
      <c r="M3280" s="607"/>
      <c r="N3280" s="62"/>
      <c r="O3280" s="63">
        <f>PTCA!AA5016</f>
        <v>0</v>
      </c>
      <c r="P3280" s="63">
        <f>PTCA!AF5016</f>
        <v>0</v>
      </c>
      <c r="Q3280" s="232" t="e">
        <f t="shared" si="103"/>
        <v>#DIV/0!</v>
      </c>
      <c r="R3280" s="544">
        <f>PTCA!AI5016</f>
        <v>0</v>
      </c>
      <c r="S3280" s="544">
        <f>PTCA!AJ3263</f>
        <v>0</v>
      </c>
      <c r="T3280" s="53"/>
      <c r="U3280" s="232" t="e">
        <f t="shared" si="102"/>
        <v>#DIV/0!</v>
      </c>
      <c r="V3280" s="272"/>
    </row>
    <row r="3281" spans="1:22">
      <c r="A3281" s="380" t="str">
        <f>PTCA!B3264</f>
        <v>-000</v>
      </c>
      <c r="B3281" s="380">
        <f>PTCA!D3264</f>
        <v>0</v>
      </c>
      <c r="C3281" s="380">
        <f>PTCA!J3264</f>
        <v>0</v>
      </c>
      <c r="D3281" s="380">
        <f>PTCA!K3264</f>
        <v>0</v>
      </c>
      <c r="E3281" s="380">
        <f>PTCA!H3264</f>
        <v>0</v>
      </c>
      <c r="F3281" s="380">
        <f>PTCA!Z3264</f>
        <v>0</v>
      </c>
      <c r="G3281" s="380">
        <f>PTCA!AD3264</f>
        <v>0</v>
      </c>
      <c r="H3281" s="62"/>
      <c r="I3281" s="760">
        <f>PTCA!C3264</f>
        <v>0</v>
      </c>
      <c r="J3281" s="760" t="str">
        <f>PTCA!AK3264</f>
        <v/>
      </c>
      <c r="K3281" s="760">
        <f>PTCA!AL3264</f>
        <v>0</v>
      </c>
      <c r="L3281" s="62"/>
      <c r="M3281" s="607"/>
      <c r="N3281" s="62"/>
      <c r="O3281" s="63">
        <f>PTCA!AA5017</f>
        <v>0</v>
      </c>
      <c r="P3281" s="63">
        <f>PTCA!AF5017</f>
        <v>0</v>
      </c>
      <c r="Q3281" s="232" t="e">
        <f t="shared" si="103"/>
        <v>#DIV/0!</v>
      </c>
      <c r="R3281" s="544">
        <f>PTCA!AI5017</f>
        <v>0</v>
      </c>
      <c r="S3281" s="544">
        <f>PTCA!AJ3264</f>
        <v>0</v>
      </c>
      <c r="T3281" s="53"/>
      <c r="U3281" s="232" t="e">
        <f t="shared" ref="U3281:U3344" si="104">T3281/P3281</f>
        <v>#DIV/0!</v>
      </c>
      <c r="V3281" s="272"/>
    </row>
    <row r="3282" spans="1:22">
      <c r="A3282" s="380" t="str">
        <f>PTCA!B3265</f>
        <v>-000</v>
      </c>
      <c r="B3282" s="380">
        <f>PTCA!D3265</f>
        <v>0</v>
      </c>
      <c r="C3282" s="380">
        <f>PTCA!J3265</f>
        <v>0</v>
      </c>
      <c r="D3282" s="380">
        <f>PTCA!K3265</f>
        <v>0</v>
      </c>
      <c r="E3282" s="380">
        <f>PTCA!H3265</f>
        <v>0</v>
      </c>
      <c r="F3282" s="380">
        <f>PTCA!Z3265</f>
        <v>0</v>
      </c>
      <c r="G3282" s="380">
        <f>PTCA!AD3265</f>
        <v>0</v>
      </c>
      <c r="H3282" s="62"/>
      <c r="I3282" s="760">
        <f>PTCA!C3265</f>
        <v>0</v>
      </c>
      <c r="J3282" s="760" t="str">
        <f>PTCA!AK3265</f>
        <v/>
      </c>
      <c r="K3282" s="760">
        <f>PTCA!AL3265</f>
        <v>0</v>
      </c>
      <c r="L3282" s="62"/>
      <c r="M3282" s="607"/>
      <c r="N3282" s="62"/>
      <c r="O3282" s="63">
        <f>PTCA!AA5018</f>
        <v>0</v>
      </c>
      <c r="P3282" s="63">
        <f>PTCA!AF5018</f>
        <v>0</v>
      </c>
      <c r="Q3282" s="232" t="e">
        <f t="shared" si="103"/>
        <v>#DIV/0!</v>
      </c>
      <c r="R3282" s="544">
        <f>PTCA!AI5018</f>
        <v>0</v>
      </c>
      <c r="S3282" s="544">
        <f>PTCA!AJ3265</f>
        <v>0</v>
      </c>
      <c r="T3282" s="53"/>
      <c r="U3282" s="232" t="e">
        <f t="shared" si="104"/>
        <v>#DIV/0!</v>
      </c>
      <c r="V3282" s="272"/>
    </row>
    <row r="3283" spans="1:22">
      <c r="A3283" s="380" t="str">
        <f>PTCA!B3266</f>
        <v>-000</v>
      </c>
      <c r="B3283" s="380">
        <f>PTCA!D3266</f>
        <v>0</v>
      </c>
      <c r="C3283" s="380">
        <f>PTCA!J3266</f>
        <v>0</v>
      </c>
      <c r="D3283" s="380">
        <f>PTCA!K3266</f>
        <v>0</v>
      </c>
      <c r="E3283" s="380">
        <f>PTCA!H3266</f>
        <v>0</v>
      </c>
      <c r="F3283" s="380">
        <f>PTCA!Z3266</f>
        <v>0</v>
      </c>
      <c r="G3283" s="380">
        <f>PTCA!AD3266</f>
        <v>0</v>
      </c>
      <c r="H3283" s="62"/>
      <c r="I3283" s="760">
        <f>PTCA!C3266</f>
        <v>0</v>
      </c>
      <c r="J3283" s="760" t="str">
        <f>PTCA!AK3266</f>
        <v/>
      </c>
      <c r="K3283" s="760">
        <f>PTCA!AL3266</f>
        <v>0</v>
      </c>
      <c r="L3283" s="62"/>
      <c r="M3283" s="607"/>
      <c r="N3283" s="62"/>
      <c r="O3283" s="63">
        <f>PTCA!AA5019</f>
        <v>0</v>
      </c>
      <c r="P3283" s="63">
        <f>PTCA!AF5019</f>
        <v>0</v>
      </c>
      <c r="Q3283" s="232" t="e">
        <f t="shared" si="103"/>
        <v>#DIV/0!</v>
      </c>
      <c r="R3283" s="544">
        <f>PTCA!AI5019</f>
        <v>0</v>
      </c>
      <c r="S3283" s="544">
        <f>PTCA!AJ3266</f>
        <v>0</v>
      </c>
      <c r="T3283" s="53"/>
      <c r="U3283" s="232" t="e">
        <f t="shared" si="104"/>
        <v>#DIV/0!</v>
      </c>
      <c r="V3283" s="272"/>
    </row>
    <row r="3284" spans="1:22">
      <c r="A3284" s="380" t="str">
        <f>PTCA!B3267</f>
        <v>-000</v>
      </c>
      <c r="B3284" s="380">
        <f>PTCA!D3267</f>
        <v>0</v>
      </c>
      <c r="C3284" s="380">
        <f>PTCA!J3267</f>
        <v>0</v>
      </c>
      <c r="D3284" s="380">
        <f>PTCA!K3267</f>
        <v>0</v>
      </c>
      <c r="E3284" s="380">
        <f>PTCA!H3267</f>
        <v>0</v>
      </c>
      <c r="F3284" s="380">
        <f>PTCA!Z3267</f>
        <v>0</v>
      </c>
      <c r="G3284" s="380">
        <f>PTCA!AD3267</f>
        <v>0</v>
      </c>
      <c r="H3284" s="62"/>
      <c r="I3284" s="760">
        <f>PTCA!C3267</f>
        <v>0</v>
      </c>
      <c r="J3284" s="760" t="str">
        <f>PTCA!AK3267</f>
        <v/>
      </c>
      <c r="K3284" s="760">
        <f>PTCA!AL3267</f>
        <v>0</v>
      </c>
      <c r="L3284" s="62"/>
      <c r="M3284" s="607"/>
      <c r="N3284" s="62"/>
      <c r="O3284" s="63">
        <f>PTCA!AA5020</f>
        <v>0</v>
      </c>
      <c r="P3284" s="63">
        <f>PTCA!AF5020</f>
        <v>0</v>
      </c>
      <c r="Q3284" s="232" t="e">
        <f t="shared" si="103"/>
        <v>#DIV/0!</v>
      </c>
      <c r="R3284" s="544">
        <f>PTCA!AI5020</f>
        <v>0</v>
      </c>
      <c r="S3284" s="544">
        <f>PTCA!AJ3267</f>
        <v>0</v>
      </c>
      <c r="T3284" s="53"/>
      <c r="U3284" s="232" t="e">
        <f t="shared" si="104"/>
        <v>#DIV/0!</v>
      </c>
      <c r="V3284" s="272"/>
    </row>
    <row r="3285" spans="1:22">
      <c r="A3285" s="380" t="str">
        <f>PTCA!B3268</f>
        <v>-000</v>
      </c>
      <c r="B3285" s="380">
        <f>PTCA!D3268</f>
        <v>0</v>
      </c>
      <c r="C3285" s="380">
        <f>PTCA!J3268</f>
        <v>0</v>
      </c>
      <c r="D3285" s="380">
        <f>PTCA!K3268</f>
        <v>0</v>
      </c>
      <c r="E3285" s="380">
        <f>PTCA!H3268</f>
        <v>0</v>
      </c>
      <c r="F3285" s="380">
        <f>PTCA!Z3268</f>
        <v>0</v>
      </c>
      <c r="G3285" s="380">
        <f>PTCA!AD3268</f>
        <v>0</v>
      </c>
      <c r="H3285" s="62"/>
      <c r="I3285" s="760">
        <f>PTCA!C3268</f>
        <v>0</v>
      </c>
      <c r="J3285" s="760" t="str">
        <f>PTCA!AK3268</f>
        <v/>
      </c>
      <c r="K3285" s="760">
        <f>PTCA!AL3268</f>
        <v>0</v>
      </c>
      <c r="L3285" s="62"/>
      <c r="M3285" s="607"/>
      <c r="N3285" s="62"/>
      <c r="O3285" s="63">
        <f>PTCA!AA5021</f>
        <v>0</v>
      </c>
      <c r="P3285" s="63">
        <f>PTCA!AF5021</f>
        <v>0</v>
      </c>
      <c r="Q3285" s="232" t="e">
        <f t="shared" si="103"/>
        <v>#DIV/0!</v>
      </c>
      <c r="R3285" s="544">
        <f>PTCA!AI5021</f>
        <v>0</v>
      </c>
      <c r="S3285" s="544">
        <f>PTCA!AJ3268</f>
        <v>0</v>
      </c>
      <c r="T3285" s="53"/>
      <c r="U3285" s="232" t="e">
        <f t="shared" si="104"/>
        <v>#DIV/0!</v>
      </c>
      <c r="V3285" s="272"/>
    </row>
    <row r="3286" spans="1:22">
      <c r="A3286" s="380" t="str">
        <f>PTCA!B3269</f>
        <v>-000</v>
      </c>
      <c r="B3286" s="380">
        <f>PTCA!D3269</f>
        <v>0</v>
      </c>
      <c r="C3286" s="380">
        <f>PTCA!J3269</f>
        <v>0</v>
      </c>
      <c r="D3286" s="380">
        <f>PTCA!K3269</f>
        <v>0</v>
      </c>
      <c r="E3286" s="380">
        <f>PTCA!H3269</f>
        <v>0</v>
      </c>
      <c r="F3286" s="380">
        <f>PTCA!Z3269</f>
        <v>0</v>
      </c>
      <c r="G3286" s="380">
        <f>PTCA!AD3269</f>
        <v>0</v>
      </c>
      <c r="H3286" s="62"/>
      <c r="I3286" s="760">
        <f>PTCA!C3269</f>
        <v>0</v>
      </c>
      <c r="J3286" s="760" t="str">
        <f>PTCA!AK3269</f>
        <v/>
      </c>
      <c r="K3286" s="760">
        <f>PTCA!AL3269</f>
        <v>0</v>
      </c>
      <c r="L3286" s="62"/>
      <c r="M3286" s="607"/>
      <c r="N3286" s="62"/>
      <c r="O3286" s="63">
        <f>PTCA!AA5022</f>
        <v>0</v>
      </c>
      <c r="P3286" s="63">
        <f>PTCA!AF5022</f>
        <v>0</v>
      </c>
      <c r="Q3286" s="232" t="e">
        <f t="shared" si="103"/>
        <v>#DIV/0!</v>
      </c>
      <c r="R3286" s="544">
        <f>PTCA!AI5022</f>
        <v>0</v>
      </c>
      <c r="S3286" s="544">
        <f>PTCA!AJ3269</f>
        <v>0</v>
      </c>
      <c r="T3286" s="53"/>
      <c r="U3286" s="232" t="e">
        <f t="shared" si="104"/>
        <v>#DIV/0!</v>
      </c>
      <c r="V3286" s="272"/>
    </row>
    <row r="3287" spans="1:22">
      <c r="A3287" s="380" t="str">
        <f>PTCA!B3270</f>
        <v>-000</v>
      </c>
      <c r="B3287" s="380">
        <f>PTCA!D3270</f>
        <v>0</v>
      </c>
      <c r="C3287" s="380">
        <f>PTCA!J3270</f>
        <v>0</v>
      </c>
      <c r="D3287" s="380">
        <f>PTCA!K3270</f>
        <v>0</v>
      </c>
      <c r="E3287" s="380">
        <f>PTCA!H3270</f>
        <v>0</v>
      </c>
      <c r="F3287" s="380">
        <f>PTCA!Z3270</f>
        <v>0</v>
      </c>
      <c r="G3287" s="380">
        <f>PTCA!AD3270</f>
        <v>0</v>
      </c>
      <c r="H3287" s="62"/>
      <c r="I3287" s="760">
        <f>PTCA!C3270</f>
        <v>0</v>
      </c>
      <c r="J3287" s="760" t="str">
        <f>PTCA!AK3270</f>
        <v/>
      </c>
      <c r="K3287" s="760">
        <f>PTCA!AL3270</f>
        <v>0</v>
      </c>
      <c r="L3287" s="62"/>
      <c r="M3287" s="607"/>
      <c r="N3287" s="62"/>
      <c r="O3287" s="63">
        <f>PTCA!AA5023</f>
        <v>0</v>
      </c>
      <c r="P3287" s="63">
        <f>PTCA!AF5023</f>
        <v>0</v>
      </c>
      <c r="Q3287" s="232" t="e">
        <f t="shared" si="103"/>
        <v>#DIV/0!</v>
      </c>
      <c r="R3287" s="544">
        <f>PTCA!AI5023</f>
        <v>0</v>
      </c>
      <c r="S3287" s="544">
        <f>PTCA!AJ3270</f>
        <v>0</v>
      </c>
      <c r="T3287" s="53"/>
      <c r="U3287" s="232" t="e">
        <f t="shared" si="104"/>
        <v>#DIV/0!</v>
      </c>
      <c r="V3287" s="272"/>
    </row>
    <row r="3288" spans="1:22">
      <c r="A3288" s="380" t="str">
        <f>PTCA!B3271</f>
        <v>-000</v>
      </c>
      <c r="B3288" s="380">
        <f>PTCA!D3271</f>
        <v>0</v>
      </c>
      <c r="C3288" s="380">
        <f>PTCA!J3271</f>
        <v>0</v>
      </c>
      <c r="D3288" s="380">
        <f>PTCA!K3271</f>
        <v>0</v>
      </c>
      <c r="E3288" s="380">
        <f>PTCA!H3271</f>
        <v>0</v>
      </c>
      <c r="F3288" s="380">
        <f>PTCA!Z3271</f>
        <v>0</v>
      </c>
      <c r="G3288" s="380">
        <f>PTCA!AD3271</f>
        <v>0</v>
      </c>
      <c r="H3288" s="62"/>
      <c r="I3288" s="760">
        <f>PTCA!C3271</f>
        <v>0</v>
      </c>
      <c r="J3288" s="760" t="str">
        <f>PTCA!AK3271</f>
        <v/>
      </c>
      <c r="K3288" s="760">
        <f>PTCA!AL3271</f>
        <v>0</v>
      </c>
      <c r="L3288" s="62"/>
      <c r="M3288" s="607"/>
      <c r="N3288" s="62"/>
      <c r="O3288" s="63">
        <f>PTCA!AA5024</f>
        <v>0</v>
      </c>
      <c r="P3288" s="63">
        <f>PTCA!AF5024</f>
        <v>0</v>
      </c>
      <c r="Q3288" s="232" t="e">
        <f t="shared" si="103"/>
        <v>#DIV/0!</v>
      </c>
      <c r="R3288" s="544">
        <f>PTCA!AI5024</f>
        <v>0</v>
      </c>
      <c r="S3288" s="544">
        <f>PTCA!AJ3271</f>
        <v>0</v>
      </c>
      <c r="T3288" s="53"/>
      <c r="U3288" s="232" t="e">
        <f t="shared" si="104"/>
        <v>#DIV/0!</v>
      </c>
      <c r="V3288" s="272"/>
    </row>
    <row r="3289" spans="1:22">
      <c r="A3289" s="380" t="str">
        <f>PTCA!B3272</f>
        <v>-000</v>
      </c>
      <c r="B3289" s="380">
        <f>PTCA!D3272</f>
        <v>0</v>
      </c>
      <c r="C3289" s="380">
        <f>PTCA!J3272</f>
        <v>0</v>
      </c>
      <c r="D3289" s="380">
        <f>PTCA!K3272</f>
        <v>0</v>
      </c>
      <c r="E3289" s="380">
        <f>PTCA!H3272</f>
        <v>0</v>
      </c>
      <c r="F3289" s="380">
        <f>PTCA!Z3272</f>
        <v>0</v>
      </c>
      <c r="G3289" s="380">
        <f>PTCA!AD3272</f>
        <v>0</v>
      </c>
      <c r="H3289" s="62"/>
      <c r="I3289" s="760">
        <f>PTCA!C3272</f>
        <v>0</v>
      </c>
      <c r="J3289" s="760" t="str">
        <f>PTCA!AK3272</f>
        <v/>
      </c>
      <c r="K3289" s="760">
        <f>PTCA!AL3272</f>
        <v>0</v>
      </c>
      <c r="L3289" s="62"/>
      <c r="M3289" s="607"/>
      <c r="N3289" s="62"/>
      <c r="O3289" s="63">
        <f>PTCA!AA5025</f>
        <v>0</v>
      </c>
      <c r="P3289" s="63">
        <f>PTCA!AF5025</f>
        <v>0</v>
      </c>
      <c r="Q3289" s="232" t="e">
        <f t="shared" si="103"/>
        <v>#DIV/0!</v>
      </c>
      <c r="R3289" s="544">
        <f>PTCA!AI5025</f>
        <v>0</v>
      </c>
      <c r="S3289" s="544">
        <f>PTCA!AJ3272</f>
        <v>0</v>
      </c>
      <c r="T3289" s="53"/>
      <c r="U3289" s="232" t="e">
        <f t="shared" si="104"/>
        <v>#DIV/0!</v>
      </c>
      <c r="V3289" s="272"/>
    </row>
    <row r="3290" spans="1:22">
      <c r="A3290" s="380" t="str">
        <f>PTCA!B3273</f>
        <v>-000</v>
      </c>
      <c r="B3290" s="380">
        <f>PTCA!D3273</f>
        <v>0</v>
      </c>
      <c r="C3290" s="380">
        <f>PTCA!J3273</f>
        <v>0</v>
      </c>
      <c r="D3290" s="380">
        <f>PTCA!K3273</f>
        <v>0</v>
      </c>
      <c r="E3290" s="380">
        <f>PTCA!H3273</f>
        <v>0</v>
      </c>
      <c r="F3290" s="380">
        <f>PTCA!Z3273</f>
        <v>0</v>
      </c>
      <c r="G3290" s="380">
        <f>PTCA!AD3273</f>
        <v>0</v>
      </c>
      <c r="H3290" s="62"/>
      <c r="I3290" s="760">
        <f>PTCA!C3273</f>
        <v>0</v>
      </c>
      <c r="J3290" s="760" t="str">
        <f>PTCA!AK3273</f>
        <v/>
      </c>
      <c r="K3290" s="760">
        <f>PTCA!AL3273</f>
        <v>0</v>
      </c>
      <c r="L3290" s="62"/>
      <c r="M3290" s="607"/>
      <c r="N3290" s="62"/>
      <c r="O3290" s="63">
        <f>PTCA!AA5026</f>
        <v>0</v>
      </c>
      <c r="P3290" s="63">
        <f>PTCA!AF5026</f>
        <v>0</v>
      </c>
      <c r="Q3290" s="232" t="e">
        <f t="shared" si="103"/>
        <v>#DIV/0!</v>
      </c>
      <c r="R3290" s="544">
        <f>PTCA!AI5026</f>
        <v>0</v>
      </c>
      <c r="S3290" s="544">
        <f>PTCA!AJ3273</f>
        <v>0</v>
      </c>
      <c r="T3290" s="53"/>
      <c r="U3290" s="232" t="e">
        <f t="shared" si="104"/>
        <v>#DIV/0!</v>
      </c>
      <c r="V3290" s="272"/>
    </row>
    <row r="3291" spans="1:22">
      <c r="A3291" s="380" t="str">
        <f>PTCA!B3274</f>
        <v>-000</v>
      </c>
      <c r="B3291" s="380">
        <f>PTCA!D3274</f>
        <v>0</v>
      </c>
      <c r="C3291" s="380">
        <f>PTCA!J3274</f>
        <v>0</v>
      </c>
      <c r="D3291" s="380">
        <f>PTCA!K3274</f>
        <v>0</v>
      </c>
      <c r="E3291" s="380">
        <f>PTCA!H3274</f>
        <v>0</v>
      </c>
      <c r="F3291" s="380">
        <f>PTCA!Z3274</f>
        <v>0</v>
      </c>
      <c r="G3291" s="380">
        <f>PTCA!AD3274</f>
        <v>0</v>
      </c>
      <c r="H3291" s="62"/>
      <c r="I3291" s="760">
        <f>PTCA!C3274</f>
        <v>0</v>
      </c>
      <c r="J3291" s="760" t="str">
        <f>PTCA!AK3274</f>
        <v/>
      </c>
      <c r="K3291" s="760">
        <f>PTCA!AL3274</f>
        <v>0</v>
      </c>
      <c r="L3291" s="62"/>
      <c r="M3291" s="607"/>
      <c r="N3291" s="62"/>
      <c r="O3291" s="63">
        <f>PTCA!AA5027</f>
        <v>0</v>
      </c>
      <c r="P3291" s="63">
        <f>PTCA!AF5027</f>
        <v>0</v>
      </c>
      <c r="Q3291" s="232" t="e">
        <f t="shared" si="103"/>
        <v>#DIV/0!</v>
      </c>
      <c r="R3291" s="544">
        <f>PTCA!AI5027</f>
        <v>0</v>
      </c>
      <c r="S3291" s="544">
        <f>PTCA!AJ3274</f>
        <v>0</v>
      </c>
      <c r="T3291" s="53"/>
      <c r="U3291" s="232" t="e">
        <f t="shared" si="104"/>
        <v>#DIV/0!</v>
      </c>
      <c r="V3291" s="272"/>
    </row>
    <row r="3292" spans="1:22">
      <c r="A3292" s="380" t="str">
        <f>PTCA!B3275</f>
        <v>-000</v>
      </c>
      <c r="B3292" s="380">
        <f>PTCA!D3275</f>
        <v>0</v>
      </c>
      <c r="C3292" s="380">
        <f>PTCA!J3275</f>
        <v>0</v>
      </c>
      <c r="D3292" s="380">
        <f>PTCA!K3275</f>
        <v>0</v>
      </c>
      <c r="E3292" s="380">
        <f>PTCA!H3275</f>
        <v>0</v>
      </c>
      <c r="F3292" s="380">
        <f>PTCA!Z3275</f>
        <v>0</v>
      </c>
      <c r="G3292" s="380">
        <f>PTCA!AD3275</f>
        <v>0</v>
      </c>
      <c r="H3292" s="62"/>
      <c r="I3292" s="760">
        <f>PTCA!C3275</f>
        <v>0</v>
      </c>
      <c r="J3292" s="760" t="str">
        <f>PTCA!AK3275</f>
        <v/>
      </c>
      <c r="K3292" s="760">
        <f>PTCA!AL3275</f>
        <v>0</v>
      </c>
      <c r="L3292" s="62"/>
      <c r="M3292" s="607"/>
      <c r="N3292" s="62"/>
      <c r="O3292" s="63">
        <f>PTCA!AA5028</f>
        <v>0</v>
      </c>
      <c r="P3292" s="63">
        <f>PTCA!AF5028</f>
        <v>0</v>
      </c>
      <c r="Q3292" s="232" t="e">
        <f t="shared" si="103"/>
        <v>#DIV/0!</v>
      </c>
      <c r="R3292" s="544">
        <f>PTCA!AI5028</f>
        <v>0</v>
      </c>
      <c r="S3292" s="544">
        <f>PTCA!AJ3275</f>
        <v>0</v>
      </c>
      <c r="T3292" s="53"/>
      <c r="U3292" s="232" t="e">
        <f t="shared" si="104"/>
        <v>#DIV/0!</v>
      </c>
      <c r="V3292" s="272"/>
    </row>
    <row r="3293" spans="1:22">
      <c r="A3293" s="380" t="str">
        <f>PTCA!B3276</f>
        <v>-000</v>
      </c>
      <c r="B3293" s="380">
        <f>PTCA!D3276</f>
        <v>0</v>
      </c>
      <c r="C3293" s="380">
        <f>PTCA!J3276</f>
        <v>0</v>
      </c>
      <c r="D3293" s="380">
        <f>PTCA!K3276</f>
        <v>0</v>
      </c>
      <c r="E3293" s="380">
        <f>PTCA!H3276</f>
        <v>0</v>
      </c>
      <c r="F3293" s="380">
        <f>PTCA!Z3276</f>
        <v>0</v>
      </c>
      <c r="G3293" s="380">
        <f>PTCA!AD3276</f>
        <v>0</v>
      </c>
      <c r="H3293" s="62"/>
      <c r="I3293" s="760">
        <f>PTCA!C3276</f>
        <v>0</v>
      </c>
      <c r="J3293" s="760" t="str">
        <f>PTCA!AK3276</f>
        <v/>
      </c>
      <c r="K3293" s="760">
        <f>PTCA!AL3276</f>
        <v>0</v>
      </c>
      <c r="L3293" s="62"/>
      <c r="M3293" s="607"/>
      <c r="N3293" s="62"/>
      <c r="O3293" s="63">
        <f>PTCA!AA5029</f>
        <v>0</v>
      </c>
      <c r="P3293" s="63">
        <f>PTCA!AF5029</f>
        <v>0</v>
      </c>
      <c r="Q3293" s="232" t="e">
        <f t="shared" si="103"/>
        <v>#DIV/0!</v>
      </c>
      <c r="R3293" s="544">
        <f>PTCA!AI5029</f>
        <v>0</v>
      </c>
      <c r="S3293" s="544">
        <f>PTCA!AJ3276</f>
        <v>0</v>
      </c>
      <c r="T3293" s="53"/>
      <c r="U3293" s="232" t="e">
        <f t="shared" si="104"/>
        <v>#DIV/0!</v>
      </c>
      <c r="V3293" s="272"/>
    </row>
    <row r="3294" spans="1:22">
      <c r="A3294" s="380" t="str">
        <f>PTCA!B3277</f>
        <v>-000</v>
      </c>
      <c r="B3294" s="380">
        <f>PTCA!D3277</f>
        <v>0</v>
      </c>
      <c r="C3294" s="380">
        <f>PTCA!J3277</f>
        <v>0</v>
      </c>
      <c r="D3294" s="380">
        <f>PTCA!K3277</f>
        <v>0</v>
      </c>
      <c r="E3294" s="380">
        <f>PTCA!H3277</f>
        <v>0</v>
      </c>
      <c r="F3294" s="380">
        <f>PTCA!Z3277</f>
        <v>0</v>
      </c>
      <c r="G3294" s="380">
        <f>PTCA!AD3277</f>
        <v>0</v>
      </c>
      <c r="H3294" s="62"/>
      <c r="I3294" s="760">
        <f>PTCA!C3277</f>
        <v>0</v>
      </c>
      <c r="J3294" s="760" t="str">
        <f>PTCA!AK3277</f>
        <v/>
      </c>
      <c r="K3294" s="760">
        <f>PTCA!AL3277</f>
        <v>0</v>
      </c>
      <c r="L3294" s="62"/>
      <c r="M3294" s="607"/>
      <c r="N3294" s="62"/>
      <c r="O3294" s="63">
        <f>PTCA!AA5030</f>
        <v>0</v>
      </c>
      <c r="P3294" s="63">
        <f>PTCA!AF5030</f>
        <v>0</v>
      </c>
      <c r="Q3294" s="232" t="e">
        <f t="shared" si="103"/>
        <v>#DIV/0!</v>
      </c>
      <c r="R3294" s="544">
        <f>PTCA!AI5030</f>
        <v>0</v>
      </c>
      <c r="S3294" s="544">
        <f>PTCA!AJ3277</f>
        <v>0</v>
      </c>
      <c r="T3294" s="53"/>
      <c r="U3294" s="232" t="e">
        <f t="shared" si="104"/>
        <v>#DIV/0!</v>
      </c>
      <c r="V3294" s="272"/>
    </row>
    <row r="3295" spans="1:22">
      <c r="A3295" s="380" t="str">
        <f>PTCA!B3278</f>
        <v>-000</v>
      </c>
      <c r="B3295" s="380">
        <f>PTCA!D3278</f>
        <v>0</v>
      </c>
      <c r="C3295" s="380">
        <f>PTCA!J3278</f>
        <v>0</v>
      </c>
      <c r="D3295" s="380">
        <f>PTCA!K3278</f>
        <v>0</v>
      </c>
      <c r="E3295" s="380">
        <f>PTCA!H3278</f>
        <v>0</v>
      </c>
      <c r="F3295" s="380">
        <f>PTCA!Z3278</f>
        <v>0</v>
      </c>
      <c r="G3295" s="380">
        <f>PTCA!AD3278</f>
        <v>0</v>
      </c>
      <c r="H3295" s="62"/>
      <c r="I3295" s="760">
        <f>PTCA!C3278</f>
        <v>0</v>
      </c>
      <c r="J3295" s="760" t="str">
        <f>PTCA!AK3278</f>
        <v/>
      </c>
      <c r="K3295" s="760">
        <f>PTCA!AL3278</f>
        <v>0</v>
      </c>
      <c r="L3295" s="62"/>
      <c r="M3295" s="607"/>
      <c r="N3295" s="62"/>
      <c r="O3295" s="63">
        <f>PTCA!AA5031</f>
        <v>0</v>
      </c>
      <c r="P3295" s="63">
        <f>PTCA!AF5031</f>
        <v>0</v>
      </c>
      <c r="Q3295" s="232" t="e">
        <f t="shared" si="103"/>
        <v>#DIV/0!</v>
      </c>
      <c r="R3295" s="544">
        <f>PTCA!AI5031</f>
        <v>0</v>
      </c>
      <c r="S3295" s="544">
        <f>PTCA!AJ3278</f>
        <v>0</v>
      </c>
      <c r="T3295" s="53"/>
      <c r="U3295" s="232" t="e">
        <f t="shared" si="104"/>
        <v>#DIV/0!</v>
      </c>
      <c r="V3295" s="272"/>
    </row>
    <row r="3296" spans="1:22">
      <c r="A3296" s="380" t="str">
        <f>PTCA!B3279</f>
        <v>-000</v>
      </c>
      <c r="B3296" s="380">
        <f>PTCA!D3279</f>
        <v>0</v>
      </c>
      <c r="C3296" s="380">
        <f>PTCA!J3279</f>
        <v>0</v>
      </c>
      <c r="D3296" s="380">
        <f>PTCA!K3279</f>
        <v>0</v>
      </c>
      <c r="E3296" s="380">
        <f>PTCA!H3279</f>
        <v>0</v>
      </c>
      <c r="F3296" s="380">
        <f>PTCA!Z3279</f>
        <v>0</v>
      </c>
      <c r="G3296" s="380">
        <f>PTCA!AD3279</f>
        <v>0</v>
      </c>
      <c r="H3296" s="62"/>
      <c r="I3296" s="760">
        <f>PTCA!C3279</f>
        <v>0</v>
      </c>
      <c r="J3296" s="760" t="str">
        <f>PTCA!AK3279</f>
        <v/>
      </c>
      <c r="K3296" s="760">
        <f>PTCA!AL3279</f>
        <v>0</v>
      </c>
      <c r="L3296" s="62"/>
      <c r="M3296" s="607"/>
      <c r="N3296" s="62"/>
      <c r="O3296" s="63">
        <f>PTCA!AA5032</f>
        <v>0</v>
      </c>
      <c r="P3296" s="63">
        <f>PTCA!AF5032</f>
        <v>0</v>
      </c>
      <c r="Q3296" s="232" t="e">
        <f t="shared" si="103"/>
        <v>#DIV/0!</v>
      </c>
      <c r="R3296" s="544">
        <f>PTCA!AI5032</f>
        <v>0</v>
      </c>
      <c r="S3296" s="544">
        <f>PTCA!AJ3279</f>
        <v>0</v>
      </c>
      <c r="T3296" s="53"/>
      <c r="U3296" s="232" t="e">
        <f t="shared" si="104"/>
        <v>#DIV/0!</v>
      </c>
      <c r="V3296" s="272"/>
    </row>
    <row r="3297" spans="1:22">
      <c r="A3297" s="380" t="str">
        <f>PTCA!B3280</f>
        <v>-000</v>
      </c>
      <c r="B3297" s="380">
        <f>PTCA!D3280</f>
        <v>0</v>
      </c>
      <c r="C3297" s="380">
        <f>PTCA!J3280</f>
        <v>0</v>
      </c>
      <c r="D3297" s="380">
        <f>PTCA!K3280</f>
        <v>0</v>
      </c>
      <c r="E3297" s="380">
        <f>PTCA!H3280</f>
        <v>0</v>
      </c>
      <c r="F3297" s="380">
        <f>PTCA!Z3280</f>
        <v>0</v>
      </c>
      <c r="G3297" s="380">
        <f>PTCA!AD3280</f>
        <v>0</v>
      </c>
      <c r="H3297" s="62"/>
      <c r="I3297" s="760">
        <f>PTCA!C3280</f>
        <v>0</v>
      </c>
      <c r="J3297" s="760" t="str">
        <f>PTCA!AK3280</f>
        <v/>
      </c>
      <c r="K3297" s="760">
        <f>PTCA!AL3280</f>
        <v>0</v>
      </c>
      <c r="L3297" s="62"/>
      <c r="M3297" s="607"/>
      <c r="N3297" s="62"/>
      <c r="O3297" s="63">
        <f>PTCA!AA5033</f>
        <v>0</v>
      </c>
      <c r="P3297" s="63">
        <f>PTCA!AF5033</f>
        <v>0</v>
      </c>
      <c r="Q3297" s="232" t="e">
        <f t="shared" si="103"/>
        <v>#DIV/0!</v>
      </c>
      <c r="R3297" s="544">
        <f>PTCA!AI5033</f>
        <v>0</v>
      </c>
      <c r="S3297" s="544">
        <f>PTCA!AJ3280</f>
        <v>0</v>
      </c>
      <c r="T3297" s="53"/>
      <c r="U3297" s="232" t="e">
        <f t="shared" si="104"/>
        <v>#DIV/0!</v>
      </c>
      <c r="V3297" s="272"/>
    </row>
    <row r="3298" spans="1:22">
      <c r="A3298" s="380" t="str">
        <f>PTCA!B3281</f>
        <v>-000</v>
      </c>
      <c r="B3298" s="380">
        <f>PTCA!D3281</f>
        <v>0</v>
      </c>
      <c r="C3298" s="380">
        <f>PTCA!J3281</f>
        <v>0</v>
      </c>
      <c r="D3298" s="380">
        <f>PTCA!K3281</f>
        <v>0</v>
      </c>
      <c r="E3298" s="380">
        <f>PTCA!H3281</f>
        <v>0</v>
      </c>
      <c r="F3298" s="380">
        <f>PTCA!Z3281</f>
        <v>0</v>
      </c>
      <c r="G3298" s="380">
        <f>PTCA!AD3281</f>
        <v>0</v>
      </c>
      <c r="H3298" s="62"/>
      <c r="I3298" s="760">
        <f>PTCA!C3281</f>
        <v>0</v>
      </c>
      <c r="J3298" s="760" t="str">
        <f>PTCA!AK3281</f>
        <v/>
      </c>
      <c r="K3298" s="760">
        <f>PTCA!AL3281</f>
        <v>0</v>
      </c>
      <c r="L3298" s="62"/>
      <c r="M3298" s="607"/>
      <c r="N3298" s="62"/>
      <c r="O3298" s="63">
        <f>PTCA!AA5034</f>
        <v>0</v>
      </c>
      <c r="P3298" s="63">
        <f>PTCA!AF5034</f>
        <v>0</v>
      </c>
      <c r="Q3298" s="232" t="e">
        <f t="shared" si="103"/>
        <v>#DIV/0!</v>
      </c>
      <c r="R3298" s="544">
        <f>PTCA!AI5034</f>
        <v>0</v>
      </c>
      <c r="S3298" s="544">
        <f>PTCA!AJ3281</f>
        <v>0</v>
      </c>
      <c r="T3298" s="53"/>
      <c r="U3298" s="232" t="e">
        <f t="shared" si="104"/>
        <v>#DIV/0!</v>
      </c>
      <c r="V3298" s="272"/>
    </row>
    <row r="3299" spans="1:22">
      <c r="A3299" s="380" t="str">
        <f>PTCA!B3282</f>
        <v>-000</v>
      </c>
      <c r="B3299" s="380">
        <f>PTCA!D3282</f>
        <v>0</v>
      </c>
      <c r="C3299" s="380">
        <f>PTCA!J3282</f>
        <v>0</v>
      </c>
      <c r="D3299" s="380">
        <f>PTCA!K3282</f>
        <v>0</v>
      </c>
      <c r="E3299" s="380">
        <f>PTCA!H3282</f>
        <v>0</v>
      </c>
      <c r="F3299" s="380">
        <f>PTCA!Z3282</f>
        <v>0</v>
      </c>
      <c r="G3299" s="380">
        <f>PTCA!AD3282</f>
        <v>0</v>
      </c>
      <c r="H3299" s="62"/>
      <c r="I3299" s="760">
        <f>PTCA!C3282</f>
        <v>0</v>
      </c>
      <c r="J3299" s="760" t="str">
        <f>PTCA!AK3282</f>
        <v/>
      </c>
      <c r="K3299" s="760">
        <f>PTCA!AL3282</f>
        <v>0</v>
      </c>
      <c r="L3299" s="62"/>
      <c r="M3299" s="607"/>
      <c r="N3299" s="62"/>
      <c r="O3299" s="63">
        <f>PTCA!AA5035</f>
        <v>0</v>
      </c>
      <c r="P3299" s="63">
        <f>PTCA!AF5035</f>
        <v>0</v>
      </c>
      <c r="Q3299" s="232" t="e">
        <f t="shared" si="103"/>
        <v>#DIV/0!</v>
      </c>
      <c r="R3299" s="544">
        <f>PTCA!AI5035</f>
        <v>0</v>
      </c>
      <c r="S3299" s="544">
        <f>PTCA!AJ3282</f>
        <v>0</v>
      </c>
      <c r="T3299" s="53"/>
      <c r="U3299" s="232" t="e">
        <f t="shared" si="104"/>
        <v>#DIV/0!</v>
      </c>
      <c r="V3299" s="272"/>
    </row>
    <row r="3300" spans="1:22">
      <c r="A3300" s="380" t="str">
        <f>PTCA!B3283</f>
        <v>-000</v>
      </c>
      <c r="B3300" s="380">
        <f>PTCA!D3283</f>
        <v>0</v>
      </c>
      <c r="C3300" s="380">
        <f>PTCA!J3283</f>
        <v>0</v>
      </c>
      <c r="D3300" s="380">
        <f>PTCA!K3283</f>
        <v>0</v>
      </c>
      <c r="E3300" s="380">
        <f>PTCA!H3283</f>
        <v>0</v>
      </c>
      <c r="F3300" s="380">
        <f>PTCA!Z3283</f>
        <v>0</v>
      </c>
      <c r="G3300" s="380">
        <f>PTCA!AD3283</f>
        <v>0</v>
      </c>
      <c r="H3300" s="62"/>
      <c r="I3300" s="760">
        <f>PTCA!C3283</f>
        <v>0</v>
      </c>
      <c r="J3300" s="760" t="str">
        <f>PTCA!AK3283</f>
        <v/>
      </c>
      <c r="K3300" s="760">
        <f>PTCA!AL3283</f>
        <v>0</v>
      </c>
      <c r="L3300" s="62"/>
      <c r="M3300" s="607"/>
      <c r="N3300" s="62"/>
      <c r="O3300" s="63">
        <f>PTCA!AA5036</f>
        <v>0</v>
      </c>
      <c r="P3300" s="63">
        <f>PTCA!AF5036</f>
        <v>0</v>
      </c>
      <c r="Q3300" s="232" t="e">
        <f t="shared" si="103"/>
        <v>#DIV/0!</v>
      </c>
      <c r="R3300" s="544">
        <f>PTCA!AI5036</f>
        <v>0</v>
      </c>
      <c r="S3300" s="544">
        <f>PTCA!AJ3283</f>
        <v>0</v>
      </c>
      <c r="T3300" s="53"/>
      <c r="U3300" s="232" t="e">
        <f t="shared" si="104"/>
        <v>#DIV/0!</v>
      </c>
      <c r="V3300" s="272"/>
    </row>
    <row r="3301" spans="1:22">
      <c r="A3301" s="380" t="str">
        <f>PTCA!B3284</f>
        <v>-000</v>
      </c>
      <c r="B3301" s="380">
        <f>PTCA!D3284</f>
        <v>0</v>
      </c>
      <c r="C3301" s="380">
        <f>PTCA!J3284</f>
        <v>0</v>
      </c>
      <c r="D3301" s="380">
        <f>PTCA!K3284</f>
        <v>0</v>
      </c>
      <c r="E3301" s="380">
        <f>PTCA!H3284</f>
        <v>0</v>
      </c>
      <c r="F3301" s="380">
        <f>PTCA!Z3284</f>
        <v>0</v>
      </c>
      <c r="G3301" s="380">
        <f>PTCA!AD3284</f>
        <v>0</v>
      </c>
      <c r="H3301" s="62"/>
      <c r="I3301" s="760">
        <f>PTCA!C3284</f>
        <v>0</v>
      </c>
      <c r="J3301" s="760" t="str">
        <f>PTCA!AK3284</f>
        <v/>
      </c>
      <c r="K3301" s="760">
        <f>PTCA!AL3284</f>
        <v>0</v>
      </c>
      <c r="L3301" s="62"/>
      <c r="M3301" s="607"/>
      <c r="N3301" s="62"/>
      <c r="O3301" s="63">
        <f>PTCA!AA5037</f>
        <v>0</v>
      </c>
      <c r="P3301" s="63">
        <f>PTCA!AF5037</f>
        <v>0</v>
      </c>
      <c r="Q3301" s="232" t="e">
        <f t="shared" si="103"/>
        <v>#DIV/0!</v>
      </c>
      <c r="R3301" s="544">
        <f>PTCA!AI5037</f>
        <v>0</v>
      </c>
      <c r="S3301" s="544">
        <f>PTCA!AJ3284</f>
        <v>0</v>
      </c>
      <c r="T3301" s="53"/>
      <c r="U3301" s="232" t="e">
        <f t="shared" si="104"/>
        <v>#DIV/0!</v>
      </c>
      <c r="V3301" s="272"/>
    </row>
    <row r="3302" spans="1:22">
      <c r="A3302" s="380" t="str">
        <f>PTCA!B3285</f>
        <v>-000</v>
      </c>
      <c r="B3302" s="380">
        <f>PTCA!D3285</f>
        <v>0</v>
      </c>
      <c r="C3302" s="380">
        <f>PTCA!J3285</f>
        <v>0</v>
      </c>
      <c r="D3302" s="380">
        <f>PTCA!K3285</f>
        <v>0</v>
      </c>
      <c r="E3302" s="380">
        <f>PTCA!H3285</f>
        <v>0</v>
      </c>
      <c r="F3302" s="380">
        <f>PTCA!Z3285</f>
        <v>0</v>
      </c>
      <c r="G3302" s="380">
        <f>PTCA!AD3285</f>
        <v>0</v>
      </c>
      <c r="H3302" s="62"/>
      <c r="I3302" s="760">
        <f>PTCA!C3285</f>
        <v>0</v>
      </c>
      <c r="J3302" s="760" t="str">
        <f>PTCA!AK3285</f>
        <v/>
      </c>
      <c r="K3302" s="760">
        <f>PTCA!AL3285</f>
        <v>0</v>
      </c>
      <c r="L3302" s="62"/>
      <c r="M3302" s="607"/>
      <c r="N3302" s="62"/>
      <c r="O3302" s="63">
        <f>PTCA!AA5038</f>
        <v>0</v>
      </c>
      <c r="P3302" s="63">
        <f>PTCA!AF5038</f>
        <v>0</v>
      </c>
      <c r="Q3302" s="232" t="e">
        <f t="shared" si="103"/>
        <v>#DIV/0!</v>
      </c>
      <c r="R3302" s="544">
        <f>PTCA!AI5038</f>
        <v>0</v>
      </c>
      <c r="S3302" s="544">
        <f>PTCA!AJ3285</f>
        <v>0</v>
      </c>
      <c r="T3302" s="53"/>
      <c r="U3302" s="232" t="e">
        <f t="shared" si="104"/>
        <v>#DIV/0!</v>
      </c>
      <c r="V3302" s="272"/>
    </row>
    <row r="3303" spans="1:22">
      <c r="A3303" s="380" t="str">
        <f>PTCA!B3286</f>
        <v>-000</v>
      </c>
      <c r="B3303" s="380">
        <f>PTCA!D3286</f>
        <v>0</v>
      </c>
      <c r="C3303" s="380">
        <f>PTCA!J3286</f>
        <v>0</v>
      </c>
      <c r="D3303" s="380">
        <f>PTCA!K3286</f>
        <v>0</v>
      </c>
      <c r="E3303" s="380">
        <f>PTCA!H3286</f>
        <v>0</v>
      </c>
      <c r="F3303" s="380">
        <f>PTCA!Z3286</f>
        <v>0</v>
      </c>
      <c r="G3303" s="380">
        <f>PTCA!AD3286</f>
        <v>0</v>
      </c>
      <c r="H3303" s="62"/>
      <c r="I3303" s="760">
        <f>PTCA!C3286</f>
        <v>0</v>
      </c>
      <c r="J3303" s="760" t="str">
        <f>PTCA!AK3286</f>
        <v/>
      </c>
      <c r="K3303" s="760">
        <f>PTCA!AL3286</f>
        <v>0</v>
      </c>
      <c r="L3303" s="62"/>
      <c r="M3303" s="607"/>
      <c r="N3303" s="62"/>
      <c r="O3303" s="63">
        <f>PTCA!AA5039</f>
        <v>0</v>
      </c>
      <c r="P3303" s="63">
        <f>PTCA!AF5039</f>
        <v>0</v>
      </c>
      <c r="Q3303" s="232" t="e">
        <f t="shared" si="103"/>
        <v>#DIV/0!</v>
      </c>
      <c r="R3303" s="544">
        <f>PTCA!AI5039</f>
        <v>0</v>
      </c>
      <c r="S3303" s="544">
        <f>PTCA!AJ3286</f>
        <v>0</v>
      </c>
      <c r="T3303" s="53"/>
      <c r="U3303" s="232" t="e">
        <f t="shared" si="104"/>
        <v>#DIV/0!</v>
      </c>
      <c r="V3303" s="272"/>
    </row>
    <row r="3304" spans="1:22">
      <c r="A3304" s="380" t="str">
        <f>PTCA!B3287</f>
        <v>-000</v>
      </c>
      <c r="B3304" s="380">
        <f>PTCA!D3287</f>
        <v>0</v>
      </c>
      <c r="C3304" s="380">
        <f>PTCA!J3287</f>
        <v>0</v>
      </c>
      <c r="D3304" s="380">
        <f>PTCA!K3287</f>
        <v>0</v>
      </c>
      <c r="E3304" s="380">
        <f>PTCA!H3287</f>
        <v>0</v>
      </c>
      <c r="F3304" s="380">
        <f>PTCA!Z3287</f>
        <v>0</v>
      </c>
      <c r="G3304" s="380">
        <f>PTCA!AD3287</f>
        <v>0</v>
      </c>
      <c r="H3304" s="62"/>
      <c r="I3304" s="760">
        <f>PTCA!C3287</f>
        <v>0</v>
      </c>
      <c r="J3304" s="760" t="str">
        <f>PTCA!AK3287</f>
        <v/>
      </c>
      <c r="K3304" s="760">
        <f>PTCA!AL3287</f>
        <v>0</v>
      </c>
      <c r="L3304" s="62"/>
      <c r="M3304" s="607"/>
      <c r="N3304" s="62"/>
      <c r="O3304" s="63">
        <f>PTCA!AA5040</f>
        <v>0</v>
      </c>
      <c r="P3304" s="63">
        <f>PTCA!AF5040</f>
        <v>0</v>
      </c>
      <c r="Q3304" s="232" t="e">
        <f t="shared" si="103"/>
        <v>#DIV/0!</v>
      </c>
      <c r="R3304" s="544">
        <f>PTCA!AI5040</f>
        <v>0</v>
      </c>
      <c r="S3304" s="544">
        <f>PTCA!AJ3287</f>
        <v>0</v>
      </c>
      <c r="T3304" s="53"/>
      <c r="U3304" s="232" t="e">
        <f t="shared" si="104"/>
        <v>#DIV/0!</v>
      </c>
      <c r="V3304" s="272"/>
    </row>
    <row r="3305" spans="1:22">
      <c r="A3305" s="380" t="str">
        <f>PTCA!B3288</f>
        <v>-000</v>
      </c>
      <c r="B3305" s="380">
        <f>PTCA!D3288</f>
        <v>0</v>
      </c>
      <c r="C3305" s="380">
        <f>PTCA!J3288</f>
        <v>0</v>
      </c>
      <c r="D3305" s="380">
        <f>PTCA!K3288</f>
        <v>0</v>
      </c>
      <c r="E3305" s="380">
        <f>PTCA!H3288</f>
        <v>0</v>
      </c>
      <c r="F3305" s="380">
        <f>PTCA!Z3288</f>
        <v>0</v>
      </c>
      <c r="G3305" s="380">
        <f>PTCA!AD3288</f>
        <v>0</v>
      </c>
      <c r="H3305" s="62"/>
      <c r="I3305" s="760">
        <f>PTCA!C3288</f>
        <v>0</v>
      </c>
      <c r="J3305" s="760" t="str">
        <f>PTCA!AK3288</f>
        <v/>
      </c>
      <c r="K3305" s="760">
        <f>PTCA!AL3288</f>
        <v>0</v>
      </c>
      <c r="L3305" s="62"/>
      <c r="M3305" s="607"/>
      <c r="N3305" s="62"/>
      <c r="O3305" s="63">
        <f>PTCA!AA5041</f>
        <v>0</v>
      </c>
      <c r="P3305" s="63">
        <f>PTCA!AF5041</f>
        <v>0</v>
      </c>
      <c r="Q3305" s="232" t="e">
        <f t="shared" si="103"/>
        <v>#DIV/0!</v>
      </c>
      <c r="R3305" s="544">
        <f>PTCA!AI5041</f>
        <v>0</v>
      </c>
      <c r="S3305" s="544">
        <f>PTCA!AJ3288</f>
        <v>0</v>
      </c>
      <c r="T3305" s="53"/>
      <c r="U3305" s="232" t="e">
        <f t="shared" si="104"/>
        <v>#DIV/0!</v>
      </c>
      <c r="V3305" s="272"/>
    </row>
    <row r="3306" spans="1:22">
      <c r="A3306" s="380" t="str">
        <f>PTCA!B3289</f>
        <v>-000</v>
      </c>
      <c r="B3306" s="380">
        <f>PTCA!D3289</f>
        <v>0</v>
      </c>
      <c r="C3306" s="380">
        <f>PTCA!J3289</f>
        <v>0</v>
      </c>
      <c r="D3306" s="380">
        <f>PTCA!K3289</f>
        <v>0</v>
      </c>
      <c r="E3306" s="380">
        <f>PTCA!H3289</f>
        <v>0</v>
      </c>
      <c r="F3306" s="380">
        <f>PTCA!Z3289</f>
        <v>0</v>
      </c>
      <c r="G3306" s="380">
        <f>PTCA!AD3289</f>
        <v>0</v>
      </c>
      <c r="H3306" s="62"/>
      <c r="I3306" s="760">
        <f>PTCA!C3289</f>
        <v>0</v>
      </c>
      <c r="J3306" s="760" t="str">
        <f>PTCA!AK3289</f>
        <v/>
      </c>
      <c r="K3306" s="760">
        <f>PTCA!AL3289</f>
        <v>0</v>
      </c>
      <c r="L3306" s="62"/>
      <c r="M3306" s="607"/>
      <c r="N3306" s="62"/>
      <c r="O3306" s="63">
        <f>PTCA!AA5042</f>
        <v>0</v>
      </c>
      <c r="P3306" s="63">
        <f>PTCA!AF5042</f>
        <v>0</v>
      </c>
      <c r="Q3306" s="232" t="e">
        <f t="shared" si="103"/>
        <v>#DIV/0!</v>
      </c>
      <c r="R3306" s="544">
        <f>PTCA!AI5042</f>
        <v>0</v>
      </c>
      <c r="S3306" s="544">
        <f>PTCA!AJ3289</f>
        <v>0</v>
      </c>
      <c r="T3306" s="53"/>
      <c r="U3306" s="232" t="e">
        <f t="shared" si="104"/>
        <v>#DIV/0!</v>
      </c>
      <c r="V3306" s="272"/>
    </row>
    <row r="3307" spans="1:22">
      <c r="A3307" s="380" t="str">
        <f>PTCA!B3290</f>
        <v>-000</v>
      </c>
      <c r="B3307" s="380">
        <f>PTCA!D3290</f>
        <v>0</v>
      </c>
      <c r="C3307" s="380">
        <f>PTCA!J3290</f>
        <v>0</v>
      </c>
      <c r="D3307" s="380">
        <f>PTCA!K3290</f>
        <v>0</v>
      </c>
      <c r="E3307" s="380">
        <f>PTCA!H3290</f>
        <v>0</v>
      </c>
      <c r="F3307" s="380">
        <f>PTCA!Z3290</f>
        <v>0</v>
      </c>
      <c r="G3307" s="380">
        <f>PTCA!AD3290</f>
        <v>0</v>
      </c>
      <c r="H3307" s="62"/>
      <c r="I3307" s="760">
        <f>PTCA!C3290</f>
        <v>0</v>
      </c>
      <c r="J3307" s="760" t="str">
        <f>PTCA!AK3290</f>
        <v/>
      </c>
      <c r="K3307" s="760">
        <f>PTCA!AL3290</f>
        <v>0</v>
      </c>
      <c r="L3307" s="62"/>
      <c r="M3307" s="607"/>
      <c r="N3307" s="62"/>
      <c r="O3307" s="63">
        <f>PTCA!AA5043</f>
        <v>0</v>
      </c>
      <c r="P3307" s="63">
        <f>PTCA!AF5043</f>
        <v>0</v>
      </c>
      <c r="Q3307" s="232" t="e">
        <f t="shared" si="103"/>
        <v>#DIV/0!</v>
      </c>
      <c r="R3307" s="544">
        <f>PTCA!AI5043</f>
        <v>0</v>
      </c>
      <c r="S3307" s="544">
        <f>PTCA!AJ3290</f>
        <v>0</v>
      </c>
      <c r="T3307" s="53"/>
      <c r="U3307" s="232" t="e">
        <f t="shared" si="104"/>
        <v>#DIV/0!</v>
      </c>
      <c r="V3307" s="272"/>
    </row>
    <row r="3308" spans="1:22">
      <c r="A3308" s="380" t="str">
        <f>PTCA!B3291</f>
        <v>-000</v>
      </c>
      <c r="B3308" s="380">
        <f>PTCA!D3291</f>
        <v>0</v>
      </c>
      <c r="C3308" s="380">
        <f>PTCA!J3291</f>
        <v>0</v>
      </c>
      <c r="D3308" s="380">
        <f>PTCA!K3291</f>
        <v>0</v>
      </c>
      <c r="E3308" s="380">
        <f>PTCA!H3291</f>
        <v>0</v>
      </c>
      <c r="F3308" s="380">
        <f>PTCA!Z3291</f>
        <v>0</v>
      </c>
      <c r="G3308" s="380">
        <f>PTCA!AD3291</f>
        <v>0</v>
      </c>
      <c r="H3308" s="62"/>
      <c r="I3308" s="760">
        <f>PTCA!C3291</f>
        <v>0</v>
      </c>
      <c r="J3308" s="760" t="str">
        <f>PTCA!AK3291</f>
        <v/>
      </c>
      <c r="K3308" s="760">
        <f>PTCA!AL3291</f>
        <v>0</v>
      </c>
      <c r="L3308" s="62"/>
      <c r="M3308" s="607"/>
      <c r="N3308" s="62"/>
      <c r="O3308" s="63">
        <f>PTCA!AA5044</f>
        <v>0</v>
      </c>
      <c r="P3308" s="63">
        <f>PTCA!AF5044</f>
        <v>0</v>
      </c>
      <c r="Q3308" s="232" t="e">
        <f t="shared" si="103"/>
        <v>#DIV/0!</v>
      </c>
      <c r="R3308" s="544">
        <f>PTCA!AI5044</f>
        <v>0</v>
      </c>
      <c r="S3308" s="544">
        <f>PTCA!AJ3291</f>
        <v>0</v>
      </c>
      <c r="T3308" s="53"/>
      <c r="U3308" s="232" t="e">
        <f t="shared" si="104"/>
        <v>#DIV/0!</v>
      </c>
      <c r="V3308" s="272"/>
    </row>
    <row r="3309" spans="1:22">
      <c r="A3309" s="380" t="str">
        <f>PTCA!B3292</f>
        <v>-000</v>
      </c>
      <c r="B3309" s="380">
        <f>PTCA!D3292</f>
        <v>0</v>
      </c>
      <c r="C3309" s="380">
        <f>PTCA!J3292</f>
        <v>0</v>
      </c>
      <c r="D3309" s="380">
        <f>PTCA!K3292</f>
        <v>0</v>
      </c>
      <c r="E3309" s="380">
        <f>PTCA!H3292</f>
        <v>0</v>
      </c>
      <c r="F3309" s="380">
        <f>PTCA!Z3292</f>
        <v>0</v>
      </c>
      <c r="G3309" s="380">
        <f>PTCA!AD3292</f>
        <v>0</v>
      </c>
      <c r="H3309" s="62"/>
      <c r="I3309" s="760">
        <f>PTCA!C3292</f>
        <v>0</v>
      </c>
      <c r="J3309" s="760" t="str">
        <f>PTCA!AK3292</f>
        <v/>
      </c>
      <c r="K3309" s="760">
        <f>PTCA!AL3292</f>
        <v>0</v>
      </c>
      <c r="L3309" s="62"/>
      <c r="M3309" s="607"/>
      <c r="N3309" s="62"/>
      <c r="O3309" s="63">
        <f>PTCA!AA5045</f>
        <v>0</v>
      </c>
      <c r="P3309" s="63">
        <f>PTCA!AF5045</f>
        <v>0</v>
      </c>
      <c r="Q3309" s="232" t="e">
        <f t="shared" si="103"/>
        <v>#DIV/0!</v>
      </c>
      <c r="R3309" s="544">
        <f>PTCA!AI5045</f>
        <v>0</v>
      </c>
      <c r="S3309" s="544">
        <f>PTCA!AJ3292</f>
        <v>0</v>
      </c>
      <c r="T3309" s="53"/>
      <c r="U3309" s="232" t="e">
        <f t="shared" si="104"/>
        <v>#DIV/0!</v>
      </c>
      <c r="V3309" s="272"/>
    </row>
    <row r="3310" spans="1:22">
      <c r="A3310" s="380" t="str">
        <f>PTCA!B3293</f>
        <v>-000</v>
      </c>
      <c r="B3310" s="380">
        <f>PTCA!D3293</f>
        <v>0</v>
      </c>
      <c r="C3310" s="380">
        <f>PTCA!J3293</f>
        <v>0</v>
      </c>
      <c r="D3310" s="380">
        <f>PTCA!K3293</f>
        <v>0</v>
      </c>
      <c r="E3310" s="380">
        <f>PTCA!H3293</f>
        <v>0</v>
      </c>
      <c r="F3310" s="380">
        <f>PTCA!Z3293</f>
        <v>0</v>
      </c>
      <c r="G3310" s="380">
        <f>PTCA!AD3293</f>
        <v>0</v>
      </c>
      <c r="H3310" s="62"/>
      <c r="I3310" s="760">
        <f>PTCA!C3293</f>
        <v>0</v>
      </c>
      <c r="J3310" s="760" t="str">
        <f>PTCA!AK3293</f>
        <v/>
      </c>
      <c r="K3310" s="760">
        <f>PTCA!AL3293</f>
        <v>0</v>
      </c>
      <c r="L3310" s="62"/>
      <c r="M3310" s="607"/>
      <c r="N3310" s="62"/>
      <c r="O3310" s="63">
        <f>PTCA!AA5046</f>
        <v>0</v>
      </c>
      <c r="P3310" s="63">
        <f>PTCA!AF5046</f>
        <v>0</v>
      </c>
      <c r="Q3310" s="232" t="e">
        <f t="shared" si="103"/>
        <v>#DIV/0!</v>
      </c>
      <c r="R3310" s="544">
        <f>PTCA!AI5046</f>
        <v>0</v>
      </c>
      <c r="S3310" s="544">
        <f>PTCA!AJ3293</f>
        <v>0</v>
      </c>
      <c r="T3310" s="53"/>
      <c r="U3310" s="232" t="e">
        <f t="shared" si="104"/>
        <v>#DIV/0!</v>
      </c>
      <c r="V3310" s="272"/>
    </row>
    <row r="3311" spans="1:22">
      <c r="A3311" s="380" t="str">
        <f>PTCA!B3294</f>
        <v>-000</v>
      </c>
      <c r="B3311" s="380">
        <f>PTCA!D3294</f>
        <v>0</v>
      </c>
      <c r="C3311" s="380">
        <f>PTCA!J3294</f>
        <v>0</v>
      </c>
      <c r="D3311" s="380">
        <f>PTCA!K3294</f>
        <v>0</v>
      </c>
      <c r="E3311" s="380">
        <f>PTCA!H3294</f>
        <v>0</v>
      </c>
      <c r="F3311" s="380">
        <f>PTCA!Z3294</f>
        <v>0</v>
      </c>
      <c r="G3311" s="380">
        <f>PTCA!AD3294</f>
        <v>0</v>
      </c>
      <c r="H3311" s="62"/>
      <c r="I3311" s="760">
        <f>PTCA!C3294</f>
        <v>0</v>
      </c>
      <c r="J3311" s="760" t="str">
        <f>PTCA!AK3294</f>
        <v/>
      </c>
      <c r="K3311" s="760">
        <f>PTCA!AL3294</f>
        <v>0</v>
      </c>
      <c r="L3311" s="62"/>
      <c r="M3311" s="607"/>
      <c r="N3311" s="62"/>
      <c r="O3311" s="63">
        <f>PTCA!AA5047</f>
        <v>0</v>
      </c>
      <c r="P3311" s="63">
        <f>PTCA!AF5047</f>
        <v>0</v>
      </c>
      <c r="Q3311" s="232" t="e">
        <f t="shared" si="103"/>
        <v>#DIV/0!</v>
      </c>
      <c r="R3311" s="544">
        <f>PTCA!AI5047</f>
        <v>0</v>
      </c>
      <c r="S3311" s="544">
        <f>PTCA!AJ3294</f>
        <v>0</v>
      </c>
      <c r="T3311" s="53"/>
      <c r="U3311" s="232" t="e">
        <f t="shared" si="104"/>
        <v>#DIV/0!</v>
      </c>
      <c r="V3311" s="272"/>
    </row>
    <row r="3312" spans="1:22">
      <c r="A3312" s="380" t="str">
        <f>PTCA!B3295</f>
        <v>-000</v>
      </c>
      <c r="B3312" s="380">
        <f>PTCA!D3295</f>
        <v>0</v>
      </c>
      <c r="C3312" s="380">
        <f>PTCA!J3295</f>
        <v>0</v>
      </c>
      <c r="D3312" s="380">
        <f>PTCA!K3295</f>
        <v>0</v>
      </c>
      <c r="E3312" s="380">
        <f>PTCA!H3295</f>
        <v>0</v>
      </c>
      <c r="F3312" s="380">
        <f>PTCA!Z3295</f>
        <v>0</v>
      </c>
      <c r="G3312" s="380">
        <f>PTCA!AD3295</f>
        <v>0</v>
      </c>
      <c r="H3312" s="62"/>
      <c r="I3312" s="760">
        <f>PTCA!C3295</f>
        <v>0</v>
      </c>
      <c r="J3312" s="760" t="str">
        <f>PTCA!AK3295</f>
        <v/>
      </c>
      <c r="K3312" s="760">
        <f>PTCA!AL3295</f>
        <v>0</v>
      </c>
      <c r="L3312" s="62"/>
      <c r="M3312" s="607"/>
      <c r="N3312" s="62"/>
      <c r="O3312" s="63">
        <f>PTCA!AA5048</f>
        <v>0</v>
      </c>
      <c r="P3312" s="63">
        <f>PTCA!AF5048</f>
        <v>0</v>
      </c>
      <c r="Q3312" s="232" t="e">
        <f t="shared" si="103"/>
        <v>#DIV/0!</v>
      </c>
      <c r="R3312" s="544">
        <f>PTCA!AI5048</f>
        <v>0</v>
      </c>
      <c r="S3312" s="544">
        <f>PTCA!AJ3295</f>
        <v>0</v>
      </c>
      <c r="T3312" s="53"/>
      <c r="U3312" s="232" t="e">
        <f t="shared" si="104"/>
        <v>#DIV/0!</v>
      </c>
      <c r="V3312" s="272"/>
    </row>
    <row r="3313" spans="1:22">
      <c r="A3313" s="380" t="str">
        <f>PTCA!B3296</f>
        <v>-000</v>
      </c>
      <c r="B3313" s="380">
        <f>PTCA!D3296</f>
        <v>0</v>
      </c>
      <c r="C3313" s="380">
        <f>PTCA!J3296</f>
        <v>0</v>
      </c>
      <c r="D3313" s="380">
        <f>PTCA!K3296</f>
        <v>0</v>
      </c>
      <c r="E3313" s="380">
        <f>PTCA!H3296</f>
        <v>0</v>
      </c>
      <c r="F3313" s="380">
        <f>PTCA!Z3296</f>
        <v>0</v>
      </c>
      <c r="G3313" s="380">
        <f>PTCA!AD3296</f>
        <v>0</v>
      </c>
      <c r="H3313" s="62"/>
      <c r="I3313" s="760">
        <f>PTCA!C3296</f>
        <v>0</v>
      </c>
      <c r="J3313" s="760" t="str">
        <f>PTCA!AK3296</f>
        <v/>
      </c>
      <c r="K3313" s="760">
        <f>PTCA!AL3296</f>
        <v>0</v>
      </c>
      <c r="L3313" s="62"/>
      <c r="M3313" s="607"/>
      <c r="N3313" s="62"/>
      <c r="O3313" s="63">
        <f>PTCA!AA5049</f>
        <v>0</v>
      </c>
      <c r="P3313" s="63">
        <f>PTCA!AF5049</f>
        <v>0</v>
      </c>
      <c r="Q3313" s="232" t="e">
        <f t="shared" si="103"/>
        <v>#DIV/0!</v>
      </c>
      <c r="R3313" s="544">
        <f>PTCA!AI5049</f>
        <v>0</v>
      </c>
      <c r="S3313" s="544">
        <f>PTCA!AJ3296</f>
        <v>0</v>
      </c>
      <c r="T3313" s="53"/>
      <c r="U3313" s="232" t="e">
        <f t="shared" si="104"/>
        <v>#DIV/0!</v>
      </c>
      <c r="V3313" s="272"/>
    </row>
    <row r="3314" spans="1:22">
      <c r="A3314" s="380" t="str">
        <f>PTCA!B3297</f>
        <v>-000</v>
      </c>
      <c r="B3314" s="380">
        <f>PTCA!D3297</f>
        <v>0</v>
      </c>
      <c r="C3314" s="380">
        <f>PTCA!J3297</f>
        <v>0</v>
      </c>
      <c r="D3314" s="380">
        <f>PTCA!K3297</f>
        <v>0</v>
      </c>
      <c r="E3314" s="380">
        <f>PTCA!H3297</f>
        <v>0</v>
      </c>
      <c r="F3314" s="380">
        <f>PTCA!Z3297</f>
        <v>0</v>
      </c>
      <c r="G3314" s="380">
        <f>PTCA!AD3297</f>
        <v>0</v>
      </c>
      <c r="H3314" s="62"/>
      <c r="I3314" s="760">
        <f>PTCA!C3297</f>
        <v>0</v>
      </c>
      <c r="J3314" s="760" t="str">
        <f>PTCA!AK3297</f>
        <v/>
      </c>
      <c r="K3314" s="760">
        <f>PTCA!AL3297</f>
        <v>0</v>
      </c>
      <c r="L3314" s="62"/>
      <c r="M3314" s="607"/>
      <c r="N3314" s="62"/>
      <c r="O3314" s="63">
        <f>PTCA!AA5050</f>
        <v>0</v>
      </c>
      <c r="P3314" s="63">
        <f>PTCA!AF5050</f>
        <v>0</v>
      </c>
      <c r="Q3314" s="232" t="e">
        <f t="shared" si="103"/>
        <v>#DIV/0!</v>
      </c>
      <c r="R3314" s="544">
        <f>PTCA!AI5050</f>
        <v>0</v>
      </c>
      <c r="S3314" s="544">
        <f>PTCA!AJ3297</f>
        <v>0</v>
      </c>
      <c r="T3314" s="53"/>
      <c r="U3314" s="232" t="e">
        <f t="shared" si="104"/>
        <v>#DIV/0!</v>
      </c>
      <c r="V3314" s="272"/>
    </row>
    <row r="3315" spans="1:22">
      <c r="A3315" s="380" t="str">
        <f>PTCA!B3298</f>
        <v>-000</v>
      </c>
      <c r="B3315" s="380">
        <f>PTCA!D3298</f>
        <v>0</v>
      </c>
      <c r="C3315" s="380">
        <f>PTCA!J3298</f>
        <v>0</v>
      </c>
      <c r="D3315" s="380">
        <f>PTCA!K3298</f>
        <v>0</v>
      </c>
      <c r="E3315" s="380">
        <f>PTCA!H3298</f>
        <v>0</v>
      </c>
      <c r="F3315" s="380">
        <f>PTCA!Z3298</f>
        <v>0</v>
      </c>
      <c r="G3315" s="380">
        <f>PTCA!AD3298</f>
        <v>0</v>
      </c>
      <c r="H3315" s="62"/>
      <c r="I3315" s="760">
        <f>PTCA!C3298</f>
        <v>0</v>
      </c>
      <c r="J3315" s="760" t="str">
        <f>PTCA!AK3298</f>
        <v/>
      </c>
      <c r="K3315" s="760">
        <f>PTCA!AL3298</f>
        <v>0</v>
      </c>
      <c r="L3315" s="62"/>
      <c r="M3315" s="607"/>
      <c r="N3315" s="62"/>
      <c r="O3315" s="63">
        <f>PTCA!AA5051</f>
        <v>0</v>
      </c>
      <c r="P3315" s="63">
        <f>PTCA!AF5051</f>
        <v>0</v>
      </c>
      <c r="Q3315" s="232" t="e">
        <f t="shared" si="103"/>
        <v>#DIV/0!</v>
      </c>
      <c r="R3315" s="544">
        <f>PTCA!AI5051</f>
        <v>0</v>
      </c>
      <c r="S3315" s="544">
        <f>PTCA!AJ3298</f>
        <v>0</v>
      </c>
      <c r="T3315" s="53"/>
      <c r="U3315" s="232" t="e">
        <f t="shared" si="104"/>
        <v>#DIV/0!</v>
      </c>
      <c r="V3315" s="272"/>
    </row>
    <row r="3316" spans="1:22">
      <c r="A3316" s="380" t="str">
        <f>PTCA!B3299</f>
        <v>-000</v>
      </c>
      <c r="B3316" s="380">
        <f>PTCA!D3299</f>
        <v>0</v>
      </c>
      <c r="C3316" s="380">
        <f>PTCA!J3299</f>
        <v>0</v>
      </c>
      <c r="D3316" s="380">
        <f>PTCA!K3299</f>
        <v>0</v>
      </c>
      <c r="E3316" s="380">
        <f>PTCA!H3299</f>
        <v>0</v>
      </c>
      <c r="F3316" s="380">
        <f>PTCA!Z3299</f>
        <v>0</v>
      </c>
      <c r="G3316" s="380">
        <f>PTCA!AD3299</f>
        <v>0</v>
      </c>
      <c r="H3316" s="62"/>
      <c r="I3316" s="760">
        <f>PTCA!C3299</f>
        <v>0</v>
      </c>
      <c r="J3316" s="760" t="str">
        <f>PTCA!AK3299</f>
        <v/>
      </c>
      <c r="K3316" s="760">
        <f>PTCA!AL3299</f>
        <v>0</v>
      </c>
      <c r="L3316" s="62"/>
      <c r="M3316" s="607"/>
      <c r="N3316" s="62"/>
      <c r="O3316" s="63">
        <f>PTCA!AA5052</f>
        <v>0</v>
      </c>
      <c r="P3316" s="63">
        <f>PTCA!AF5052</f>
        <v>0</v>
      </c>
      <c r="Q3316" s="232" t="e">
        <f t="shared" si="103"/>
        <v>#DIV/0!</v>
      </c>
      <c r="R3316" s="544">
        <f>PTCA!AI5052</f>
        <v>0</v>
      </c>
      <c r="S3316" s="544">
        <f>PTCA!AJ3299</f>
        <v>0</v>
      </c>
      <c r="T3316" s="53"/>
      <c r="U3316" s="232" t="e">
        <f t="shared" si="104"/>
        <v>#DIV/0!</v>
      </c>
      <c r="V3316" s="272"/>
    </row>
    <row r="3317" spans="1:22">
      <c r="A3317" s="380" t="str">
        <f>PTCA!B3300</f>
        <v>-000</v>
      </c>
      <c r="B3317" s="380">
        <f>PTCA!D3300</f>
        <v>0</v>
      </c>
      <c r="C3317" s="380">
        <f>PTCA!J3300</f>
        <v>0</v>
      </c>
      <c r="D3317" s="380">
        <f>PTCA!K3300</f>
        <v>0</v>
      </c>
      <c r="E3317" s="380">
        <f>PTCA!H3300</f>
        <v>0</v>
      </c>
      <c r="F3317" s="380">
        <f>PTCA!Z3300</f>
        <v>0</v>
      </c>
      <c r="G3317" s="380">
        <f>PTCA!AD3300</f>
        <v>0</v>
      </c>
      <c r="H3317" s="62"/>
      <c r="I3317" s="760">
        <f>PTCA!C3300</f>
        <v>0</v>
      </c>
      <c r="J3317" s="760" t="str">
        <f>PTCA!AK3300</f>
        <v/>
      </c>
      <c r="K3317" s="760">
        <f>PTCA!AL3300</f>
        <v>0</v>
      </c>
      <c r="L3317" s="62"/>
      <c r="M3317" s="607"/>
      <c r="N3317" s="62"/>
      <c r="O3317" s="63">
        <f>PTCA!AA5053</f>
        <v>0</v>
      </c>
      <c r="P3317" s="63">
        <f>PTCA!AF5053</f>
        <v>0</v>
      </c>
      <c r="Q3317" s="232" t="e">
        <f t="shared" si="103"/>
        <v>#DIV/0!</v>
      </c>
      <c r="R3317" s="544">
        <f>PTCA!AI5053</f>
        <v>0</v>
      </c>
      <c r="S3317" s="544">
        <f>PTCA!AJ3300</f>
        <v>0</v>
      </c>
      <c r="T3317" s="53"/>
      <c r="U3317" s="232" t="e">
        <f t="shared" si="104"/>
        <v>#DIV/0!</v>
      </c>
      <c r="V3317" s="272"/>
    </row>
    <row r="3318" spans="1:22">
      <c r="A3318" s="380" t="str">
        <f>PTCA!B3301</f>
        <v>-000</v>
      </c>
      <c r="B3318" s="380">
        <f>PTCA!D3301</f>
        <v>0</v>
      </c>
      <c r="C3318" s="380">
        <f>PTCA!J3301</f>
        <v>0</v>
      </c>
      <c r="D3318" s="380">
        <f>PTCA!K3301</f>
        <v>0</v>
      </c>
      <c r="E3318" s="380">
        <f>PTCA!H3301</f>
        <v>0</v>
      </c>
      <c r="F3318" s="380">
        <f>PTCA!Z3301</f>
        <v>0</v>
      </c>
      <c r="G3318" s="380">
        <f>PTCA!AD3301</f>
        <v>0</v>
      </c>
      <c r="H3318" s="62"/>
      <c r="I3318" s="760">
        <f>PTCA!C3301</f>
        <v>0</v>
      </c>
      <c r="J3318" s="760" t="str">
        <f>PTCA!AK3301</f>
        <v/>
      </c>
      <c r="K3318" s="760">
        <f>PTCA!AL3301</f>
        <v>0</v>
      </c>
      <c r="L3318" s="62"/>
      <c r="M3318" s="607"/>
      <c r="N3318" s="62"/>
      <c r="O3318" s="63">
        <f>PTCA!AA5054</f>
        <v>0</v>
      </c>
      <c r="P3318" s="63">
        <f>PTCA!AF5054</f>
        <v>0</v>
      </c>
      <c r="Q3318" s="232" t="e">
        <f t="shared" si="103"/>
        <v>#DIV/0!</v>
      </c>
      <c r="R3318" s="544">
        <f>PTCA!AI5054</f>
        <v>0</v>
      </c>
      <c r="S3318" s="544">
        <f>PTCA!AJ3301</f>
        <v>0</v>
      </c>
      <c r="T3318" s="53"/>
      <c r="U3318" s="232" t="e">
        <f t="shared" si="104"/>
        <v>#DIV/0!</v>
      </c>
      <c r="V3318" s="272"/>
    </row>
    <row r="3319" spans="1:22">
      <c r="A3319" s="380" t="str">
        <f>PTCA!B3302</f>
        <v>-000</v>
      </c>
      <c r="B3319" s="380">
        <f>PTCA!D3302</f>
        <v>0</v>
      </c>
      <c r="C3319" s="380">
        <f>PTCA!J3302</f>
        <v>0</v>
      </c>
      <c r="D3319" s="380">
        <f>PTCA!K3302</f>
        <v>0</v>
      </c>
      <c r="E3319" s="380">
        <f>PTCA!H3302</f>
        <v>0</v>
      </c>
      <c r="F3319" s="380">
        <f>PTCA!Z3302</f>
        <v>0</v>
      </c>
      <c r="G3319" s="380">
        <f>PTCA!AD3302</f>
        <v>0</v>
      </c>
      <c r="H3319" s="62"/>
      <c r="I3319" s="760">
        <f>PTCA!C3302</f>
        <v>0</v>
      </c>
      <c r="J3319" s="760" t="str">
        <f>PTCA!AK3302</f>
        <v/>
      </c>
      <c r="K3319" s="760">
        <f>PTCA!AL3302</f>
        <v>0</v>
      </c>
      <c r="L3319" s="62"/>
      <c r="M3319" s="607"/>
      <c r="N3319" s="62"/>
      <c r="O3319" s="63">
        <f>PTCA!AA5055</f>
        <v>0</v>
      </c>
      <c r="P3319" s="63">
        <f>PTCA!AF5055</f>
        <v>0</v>
      </c>
      <c r="Q3319" s="232" t="e">
        <f t="shared" si="103"/>
        <v>#DIV/0!</v>
      </c>
      <c r="R3319" s="544">
        <f>PTCA!AI5055</f>
        <v>0</v>
      </c>
      <c r="S3319" s="544">
        <f>PTCA!AJ3302</f>
        <v>0</v>
      </c>
      <c r="T3319" s="53"/>
      <c r="U3319" s="232" t="e">
        <f t="shared" si="104"/>
        <v>#DIV/0!</v>
      </c>
      <c r="V3319" s="272"/>
    </row>
    <row r="3320" spans="1:22">
      <c r="A3320" s="380" t="str">
        <f>PTCA!B3303</f>
        <v>-000</v>
      </c>
      <c r="B3320" s="380">
        <f>PTCA!D3303</f>
        <v>0</v>
      </c>
      <c r="C3320" s="380">
        <f>PTCA!J3303</f>
        <v>0</v>
      </c>
      <c r="D3320" s="380">
        <f>PTCA!K3303</f>
        <v>0</v>
      </c>
      <c r="E3320" s="380">
        <f>PTCA!H3303</f>
        <v>0</v>
      </c>
      <c r="F3320" s="380">
        <f>PTCA!Z3303</f>
        <v>0</v>
      </c>
      <c r="G3320" s="380">
        <f>PTCA!AD3303</f>
        <v>0</v>
      </c>
      <c r="H3320" s="62"/>
      <c r="I3320" s="760">
        <f>PTCA!C3303</f>
        <v>0</v>
      </c>
      <c r="J3320" s="760" t="str">
        <f>PTCA!AK3303</f>
        <v/>
      </c>
      <c r="K3320" s="760">
        <f>PTCA!AL3303</f>
        <v>0</v>
      </c>
      <c r="L3320" s="62"/>
      <c r="M3320" s="607"/>
      <c r="N3320" s="62"/>
      <c r="O3320" s="63">
        <f>PTCA!AA5056</f>
        <v>0</v>
      </c>
      <c r="P3320" s="63">
        <f>PTCA!AF5056</f>
        <v>0</v>
      </c>
      <c r="Q3320" s="232" t="e">
        <f t="shared" si="103"/>
        <v>#DIV/0!</v>
      </c>
      <c r="R3320" s="544">
        <f>PTCA!AI5056</f>
        <v>0</v>
      </c>
      <c r="S3320" s="544">
        <f>PTCA!AJ3303</f>
        <v>0</v>
      </c>
      <c r="T3320" s="53"/>
      <c r="U3320" s="232" t="e">
        <f t="shared" si="104"/>
        <v>#DIV/0!</v>
      </c>
      <c r="V3320" s="272"/>
    </row>
    <row r="3321" spans="1:22">
      <c r="A3321" s="380" t="str">
        <f>PTCA!B3304</f>
        <v>-000</v>
      </c>
      <c r="B3321" s="380">
        <f>PTCA!D3304</f>
        <v>0</v>
      </c>
      <c r="C3321" s="380">
        <f>PTCA!J3304</f>
        <v>0</v>
      </c>
      <c r="D3321" s="380">
        <f>PTCA!K3304</f>
        <v>0</v>
      </c>
      <c r="E3321" s="380">
        <f>PTCA!H3304</f>
        <v>0</v>
      </c>
      <c r="F3321" s="380">
        <f>PTCA!Z3304</f>
        <v>0</v>
      </c>
      <c r="G3321" s="380">
        <f>PTCA!AD3304</f>
        <v>0</v>
      </c>
      <c r="H3321" s="62"/>
      <c r="I3321" s="760">
        <f>PTCA!C3304</f>
        <v>0</v>
      </c>
      <c r="J3321" s="760" t="str">
        <f>PTCA!AK3304</f>
        <v/>
      </c>
      <c r="K3321" s="760">
        <f>PTCA!AL3304</f>
        <v>0</v>
      </c>
      <c r="L3321" s="62"/>
      <c r="M3321" s="607"/>
      <c r="N3321" s="62"/>
      <c r="O3321" s="63">
        <f>PTCA!AA5057</f>
        <v>0</v>
      </c>
      <c r="P3321" s="63">
        <f>PTCA!AF5057</f>
        <v>0</v>
      </c>
      <c r="Q3321" s="232" t="e">
        <f t="shared" si="103"/>
        <v>#DIV/0!</v>
      </c>
      <c r="R3321" s="544">
        <f>PTCA!AI5057</f>
        <v>0</v>
      </c>
      <c r="S3321" s="544">
        <f>PTCA!AJ3304</f>
        <v>0</v>
      </c>
      <c r="T3321" s="53"/>
      <c r="U3321" s="232" t="e">
        <f t="shared" si="104"/>
        <v>#DIV/0!</v>
      </c>
      <c r="V3321" s="272"/>
    </row>
    <row r="3322" spans="1:22">
      <c r="A3322" s="380" t="str">
        <f>PTCA!B3305</f>
        <v>-000</v>
      </c>
      <c r="B3322" s="380">
        <f>PTCA!D3305</f>
        <v>0</v>
      </c>
      <c r="C3322" s="380">
        <f>PTCA!J3305</f>
        <v>0</v>
      </c>
      <c r="D3322" s="380">
        <f>PTCA!K3305</f>
        <v>0</v>
      </c>
      <c r="E3322" s="380">
        <f>PTCA!H3305</f>
        <v>0</v>
      </c>
      <c r="F3322" s="380">
        <f>PTCA!Z3305</f>
        <v>0</v>
      </c>
      <c r="G3322" s="380">
        <f>PTCA!AD3305</f>
        <v>0</v>
      </c>
      <c r="H3322" s="62"/>
      <c r="I3322" s="760">
        <f>PTCA!C3305</f>
        <v>0</v>
      </c>
      <c r="J3322" s="760" t="str">
        <f>PTCA!AK3305</f>
        <v/>
      </c>
      <c r="K3322" s="760">
        <f>PTCA!AL3305</f>
        <v>0</v>
      </c>
      <c r="L3322" s="62"/>
      <c r="M3322" s="607"/>
      <c r="N3322" s="62"/>
      <c r="O3322" s="63">
        <f>PTCA!AA5058</f>
        <v>0</v>
      </c>
      <c r="P3322" s="63">
        <f>PTCA!AF5058</f>
        <v>0</v>
      </c>
      <c r="Q3322" s="232" t="e">
        <f t="shared" si="103"/>
        <v>#DIV/0!</v>
      </c>
      <c r="R3322" s="544">
        <f>PTCA!AI5058</f>
        <v>0</v>
      </c>
      <c r="S3322" s="544">
        <f>PTCA!AJ3305</f>
        <v>0</v>
      </c>
      <c r="T3322" s="53"/>
      <c r="U3322" s="232" t="e">
        <f t="shared" si="104"/>
        <v>#DIV/0!</v>
      </c>
      <c r="V3322" s="272"/>
    </row>
    <row r="3323" spans="1:22">
      <c r="A3323" s="380" t="str">
        <f>PTCA!B3306</f>
        <v>-000</v>
      </c>
      <c r="B3323" s="380">
        <f>PTCA!D3306</f>
        <v>0</v>
      </c>
      <c r="C3323" s="380">
        <f>PTCA!J3306</f>
        <v>0</v>
      </c>
      <c r="D3323" s="380">
        <f>PTCA!K3306</f>
        <v>0</v>
      </c>
      <c r="E3323" s="380">
        <f>PTCA!H3306</f>
        <v>0</v>
      </c>
      <c r="F3323" s="380">
        <f>PTCA!Z3306</f>
        <v>0</v>
      </c>
      <c r="G3323" s="380">
        <f>PTCA!AD3306</f>
        <v>0</v>
      </c>
      <c r="H3323" s="62"/>
      <c r="I3323" s="760">
        <f>PTCA!C3306</f>
        <v>0</v>
      </c>
      <c r="J3323" s="760" t="str">
        <f>PTCA!AK3306</f>
        <v/>
      </c>
      <c r="K3323" s="760">
        <f>PTCA!AL3306</f>
        <v>0</v>
      </c>
      <c r="L3323" s="62"/>
      <c r="M3323" s="607"/>
      <c r="N3323" s="62"/>
      <c r="O3323" s="63">
        <f>PTCA!AA5059</f>
        <v>0</v>
      </c>
      <c r="P3323" s="63">
        <f>PTCA!AF5059</f>
        <v>0</v>
      </c>
      <c r="Q3323" s="232" t="e">
        <f t="shared" si="103"/>
        <v>#DIV/0!</v>
      </c>
      <c r="R3323" s="544">
        <f>PTCA!AI5059</f>
        <v>0</v>
      </c>
      <c r="S3323" s="544">
        <f>PTCA!AJ3306</f>
        <v>0</v>
      </c>
      <c r="T3323" s="53"/>
      <c r="U3323" s="232" t="e">
        <f t="shared" si="104"/>
        <v>#DIV/0!</v>
      </c>
      <c r="V3323" s="272"/>
    </row>
    <row r="3324" spans="1:22">
      <c r="A3324" s="380" t="str">
        <f>PTCA!B3307</f>
        <v>-000</v>
      </c>
      <c r="B3324" s="380">
        <f>PTCA!D3307</f>
        <v>0</v>
      </c>
      <c r="C3324" s="380">
        <f>PTCA!J3307</f>
        <v>0</v>
      </c>
      <c r="D3324" s="380">
        <f>PTCA!K3307</f>
        <v>0</v>
      </c>
      <c r="E3324" s="380">
        <f>PTCA!H3307</f>
        <v>0</v>
      </c>
      <c r="F3324" s="380">
        <f>PTCA!Z3307</f>
        <v>0</v>
      </c>
      <c r="G3324" s="380">
        <f>PTCA!AD3307</f>
        <v>0</v>
      </c>
      <c r="H3324" s="62"/>
      <c r="I3324" s="760">
        <f>PTCA!C3307</f>
        <v>0</v>
      </c>
      <c r="J3324" s="760" t="str">
        <f>PTCA!AK3307</f>
        <v/>
      </c>
      <c r="K3324" s="760">
        <f>PTCA!AL3307</f>
        <v>0</v>
      </c>
      <c r="L3324" s="62"/>
      <c r="M3324" s="607"/>
      <c r="N3324" s="62"/>
      <c r="O3324" s="63">
        <f>PTCA!AA5060</f>
        <v>0</v>
      </c>
      <c r="P3324" s="63">
        <f>PTCA!AF5060</f>
        <v>0</v>
      </c>
      <c r="Q3324" s="232" t="e">
        <f t="shared" si="103"/>
        <v>#DIV/0!</v>
      </c>
      <c r="R3324" s="544">
        <f>PTCA!AI5060</f>
        <v>0</v>
      </c>
      <c r="S3324" s="544">
        <f>PTCA!AJ3307</f>
        <v>0</v>
      </c>
      <c r="T3324" s="53"/>
      <c r="U3324" s="232" t="e">
        <f t="shared" si="104"/>
        <v>#DIV/0!</v>
      </c>
      <c r="V3324" s="272"/>
    </row>
    <row r="3325" spans="1:22">
      <c r="A3325" s="380" t="str">
        <f>PTCA!B3308</f>
        <v>-000</v>
      </c>
      <c r="B3325" s="380">
        <f>PTCA!D3308</f>
        <v>0</v>
      </c>
      <c r="C3325" s="380">
        <f>PTCA!J3308</f>
        <v>0</v>
      </c>
      <c r="D3325" s="380">
        <f>PTCA!K3308</f>
        <v>0</v>
      </c>
      <c r="E3325" s="380">
        <f>PTCA!H3308</f>
        <v>0</v>
      </c>
      <c r="F3325" s="380">
        <f>PTCA!Z3308</f>
        <v>0</v>
      </c>
      <c r="G3325" s="380">
        <f>PTCA!AD3308</f>
        <v>0</v>
      </c>
      <c r="H3325" s="62"/>
      <c r="I3325" s="760">
        <f>PTCA!C3308</f>
        <v>0</v>
      </c>
      <c r="J3325" s="760" t="str">
        <f>PTCA!AK3308</f>
        <v/>
      </c>
      <c r="K3325" s="760">
        <f>PTCA!AL3308</f>
        <v>0</v>
      </c>
      <c r="L3325" s="62"/>
      <c r="M3325" s="607"/>
      <c r="N3325" s="62"/>
      <c r="O3325" s="63">
        <f>PTCA!AA5061</f>
        <v>0</v>
      </c>
      <c r="P3325" s="63">
        <f>PTCA!AF5061</f>
        <v>0</v>
      </c>
      <c r="Q3325" s="232" t="e">
        <f t="shared" si="103"/>
        <v>#DIV/0!</v>
      </c>
      <c r="R3325" s="544">
        <f>PTCA!AI5061</f>
        <v>0</v>
      </c>
      <c r="S3325" s="544">
        <f>PTCA!AJ3308</f>
        <v>0</v>
      </c>
      <c r="T3325" s="53"/>
      <c r="U3325" s="232" t="e">
        <f t="shared" si="104"/>
        <v>#DIV/0!</v>
      </c>
      <c r="V3325" s="272"/>
    </row>
    <row r="3326" spans="1:22">
      <c r="A3326" s="380" t="str">
        <f>PTCA!B3309</f>
        <v>-000</v>
      </c>
      <c r="B3326" s="380">
        <f>PTCA!D3309</f>
        <v>0</v>
      </c>
      <c r="C3326" s="380">
        <f>PTCA!J3309</f>
        <v>0</v>
      </c>
      <c r="D3326" s="380">
        <f>PTCA!K3309</f>
        <v>0</v>
      </c>
      <c r="E3326" s="380">
        <f>PTCA!H3309</f>
        <v>0</v>
      </c>
      <c r="F3326" s="380">
        <f>PTCA!Z3309</f>
        <v>0</v>
      </c>
      <c r="G3326" s="380">
        <f>PTCA!AD3309</f>
        <v>0</v>
      </c>
      <c r="H3326" s="62"/>
      <c r="I3326" s="760">
        <f>PTCA!C3309</f>
        <v>0</v>
      </c>
      <c r="J3326" s="760" t="str">
        <f>PTCA!AK3309</f>
        <v/>
      </c>
      <c r="K3326" s="760">
        <f>PTCA!AL3309</f>
        <v>0</v>
      </c>
      <c r="L3326" s="62"/>
      <c r="M3326" s="607"/>
      <c r="N3326" s="62"/>
      <c r="O3326" s="63">
        <f>PTCA!AA5062</f>
        <v>0</v>
      </c>
      <c r="P3326" s="63">
        <f>PTCA!AF5062</f>
        <v>0</v>
      </c>
      <c r="Q3326" s="232" t="e">
        <f t="shared" si="103"/>
        <v>#DIV/0!</v>
      </c>
      <c r="R3326" s="544">
        <f>PTCA!AI5062</f>
        <v>0</v>
      </c>
      <c r="S3326" s="544">
        <f>PTCA!AJ3309</f>
        <v>0</v>
      </c>
      <c r="T3326" s="53"/>
      <c r="U3326" s="232" t="e">
        <f t="shared" si="104"/>
        <v>#DIV/0!</v>
      </c>
      <c r="V3326" s="272"/>
    </row>
    <row r="3327" spans="1:22">
      <c r="A3327" s="380" t="str">
        <f>PTCA!B3310</f>
        <v>-000</v>
      </c>
      <c r="B3327" s="380">
        <f>PTCA!D3310</f>
        <v>0</v>
      </c>
      <c r="C3327" s="380">
        <f>PTCA!J3310</f>
        <v>0</v>
      </c>
      <c r="D3327" s="380">
        <f>PTCA!K3310</f>
        <v>0</v>
      </c>
      <c r="E3327" s="380">
        <f>PTCA!H3310</f>
        <v>0</v>
      </c>
      <c r="F3327" s="380">
        <f>PTCA!Z3310</f>
        <v>0</v>
      </c>
      <c r="G3327" s="380">
        <f>PTCA!AD3310</f>
        <v>0</v>
      </c>
      <c r="H3327" s="62"/>
      <c r="I3327" s="760">
        <f>PTCA!C3310</f>
        <v>0</v>
      </c>
      <c r="J3327" s="760" t="str">
        <f>PTCA!AK3310</f>
        <v/>
      </c>
      <c r="K3327" s="760">
        <f>PTCA!AL3310</f>
        <v>0</v>
      </c>
      <c r="L3327" s="62"/>
      <c r="M3327" s="607"/>
      <c r="N3327" s="62"/>
      <c r="O3327" s="63">
        <f>PTCA!AA5063</f>
        <v>0</v>
      </c>
      <c r="P3327" s="63">
        <f>PTCA!AF5063</f>
        <v>0</v>
      </c>
      <c r="Q3327" s="232" t="e">
        <f t="shared" si="103"/>
        <v>#DIV/0!</v>
      </c>
      <c r="R3327" s="544">
        <f>PTCA!AI5063</f>
        <v>0</v>
      </c>
      <c r="S3327" s="544">
        <f>PTCA!AJ3310</f>
        <v>0</v>
      </c>
      <c r="T3327" s="53"/>
      <c r="U3327" s="232" t="e">
        <f t="shared" si="104"/>
        <v>#DIV/0!</v>
      </c>
      <c r="V3327" s="272"/>
    </row>
    <row r="3328" spans="1:22">
      <c r="A3328" s="380" t="str">
        <f>PTCA!B3311</f>
        <v>-000</v>
      </c>
      <c r="B3328" s="380">
        <f>PTCA!D3311</f>
        <v>0</v>
      </c>
      <c r="C3328" s="380">
        <f>PTCA!J3311</f>
        <v>0</v>
      </c>
      <c r="D3328" s="380">
        <f>PTCA!K3311</f>
        <v>0</v>
      </c>
      <c r="E3328" s="380">
        <f>PTCA!H3311</f>
        <v>0</v>
      </c>
      <c r="F3328" s="380">
        <f>PTCA!Z3311</f>
        <v>0</v>
      </c>
      <c r="G3328" s="380">
        <f>PTCA!AD3311</f>
        <v>0</v>
      </c>
      <c r="H3328" s="62"/>
      <c r="I3328" s="760">
        <f>PTCA!C3311</f>
        <v>0</v>
      </c>
      <c r="J3328" s="760" t="str">
        <f>PTCA!AK3311</f>
        <v/>
      </c>
      <c r="K3328" s="760">
        <f>PTCA!AL3311</f>
        <v>0</v>
      </c>
      <c r="L3328" s="62"/>
      <c r="M3328" s="607"/>
      <c r="N3328" s="62"/>
      <c r="O3328" s="63">
        <f>PTCA!AA5064</f>
        <v>0</v>
      </c>
      <c r="P3328" s="63">
        <f>PTCA!AF5064</f>
        <v>0</v>
      </c>
      <c r="Q3328" s="232" t="e">
        <f t="shared" si="103"/>
        <v>#DIV/0!</v>
      </c>
      <c r="R3328" s="544">
        <f>PTCA!AI5064</f>
        <v>0</v>
      </c>
      <c r="S3328" s="544">
        <f>PTCA!AJ3311</f>
        <v>0</v>
      </c>
      <c r="T3328" s="53"/>
      <c r="U3328" s="232" t="e">
        <f t="shared" si="104"/>
        <v>#DIV/0!</v>
      </c>
      <c r="V3328" s="272"/>
    </row>
    <row r="3329" spans="1:22">
      <c r="A3329" s="380" t="str">
        <f>PTCA!B3312</f>
        <v>-000</v>
      </c>
      <c r="B3329" s="380">
        <f>PTCA!D3312</f>
        <v>0</v>
      </c>
      <c r="C3329" s="380">
        <f>PTCA!J3312</f>
        <v>0</v>
      </c>
      <c r="D3329" s="380">
        <f>PTCA!K3312</f>
        <v>0</v>
      </c>
      <c r="E3329" s="380">
        <f>PTCA!H3312</f>
        <v>0</v>
      </c>
      <c r="F3329" s="380">
        <f>PTCA!Z3312</f>
        <v>0</v>
      </c>
      <c r="G3329" s="380">
        <f>PTCA!AD3312</f>
        <v>0</v>
      </c>
      <c r="H3329" s="62"/>
      <c r="I3329" s="760">
        <f>PTCA!C3312</f>
        <v>0</v>
      </c>
      <c r="J3329" s="760" t="str">
        <f>PTCA!AK3312</f>
        <v/>
      </c>
      <c r="K3329" s="760">
        <f>PTCA!AL3312</f>
        <v>0</v>
      </c>
      <c r="L3329" s="62"/>
      <c r="M3329" s="607"/>
      <c r="N3329" s="62"/>
      <c r="O3329" s="63">
        <f>PTCA!AA5065</f>
        <v>0</v>
      </c>
      <c r="P3329" s="63">
        <f>PTCA!AF5065</f>
        <v>0</v>
      </c>
      <c r="Q3329" s="232" t="e">
        <f t="shared" si="103"/>
        <v>#DIV/0!</v>
      </c>
      <c r="R3329" s="544">
        <f>PTCA!AI5065</f>
        <v>0</v>
      </c>
      <c r="S3329" s="544">
        <f>PTCA!AJ3312</f>
        <v>0</v>
      </c>
      <c r="T3329" s="53"/>
      <c r="U3329" s="232" t="e">
        <f t="shared" si="104"/>
        <v>#DIV/0!</v>
      </c>
      <c r="V3329" s="272"/>
    </row>
    <row r="3330" spans="1:22">
      <c r="A3330" s="380" t="str">
        <f>PTCA!B3313</f>
        <v>-000</v>
      </c>
      <c r="B3330" s="380">
        <f>PTCA!D3313</f>
        <v>0</v>
      </c>
      <c r="C3330" s="380">
        <f>PTCA!J3313</f>
        <v>0</v>
      </c>
      <c r="D3330" s="380">
        <f>PTCA!K3313</f>
        <v>0</v>
      </c>
      <c r="E3330" s="380">
        <f>PTCA!H3313</f>
        <v>0</v>
      </c>
      <c r="F3330" s="380">
        <f>PTCA!Z3313</f>
        <v>0</v>
      </c>
      <c r="G3330" s="380">
        <f>PTCA!AD3313</f>
        <v>0</v>
      </c>
      <c r="H3330" s="62"/>
      <c r="I3330" s="760">
        <f>PTCA!C3313</f>
        <v>0</v>
      </c>
      <c r="J3330" s="760" t="str">
        <f>PTCA!AK3313</f>
        <v/>
      </c>
      <c r="K3330" s="760">
        <f>PTCA!AL3313</f>
        <v>0</v>
      </c>
      <c r="L3330" s="62"/>
      <c r="M3330" s="607"/>
      <c r="N3330" s="62"/>
      <c r="O3330" s="63">
        <f>PTCA!AA5066</f>
        <v>0</v>
      </c>
      <c r="P3330" s="63">
        <f>PTCA!AF5066</f>
        <v>0</v>
      </c>
      <c r="Q3330" s="232" t="e">
        <f t="shared" si="103"/>
        <v>#DIV/0!</v>
      </c>
      <c r="R3330" s="544">
        <f>PTCA!AI5066</f>
        <v>0</v>
      </c>
      <c r="S3330" s="544">
        <f>PTCA!AJ3313</f>
        <v>0</v>
      </c>
      <c r="T3330" s="53"/>
      <c r="U3330" s="232" t="e">
        <f t="shared" si="104"/>
        <v>#DIV/0!</v>
      </c>
      <c r="V3330" s="272"/>
    </row>
    <row r="3331" spans="1:22">
      <c r="A3331" s="380" t="str">
        <f>PTCA!B3314</f>
        <v>-000</v>
      </c>
      <c r="B3331" s="380">
        <f>PTCA!D3314</f>
        <v>0</v>
      </c>
      <c r="C3331" s="380">
        <f>PTCA!J3314</f>
        <v>0</v>
      </c>
      <c r="D3331" s="380">
        <f>PTCA!K3314</f>
        <v>0</v>
      </c>
      <c r="E3331" s="380">
        <f>PTCA!H3314</f>
        <v>0</v>
      </c>
      <c r="F3331" s="380">
        <f>PTCA!Z3314</f>
        <v>0</v>
      </c>
      <c r="G3331" s="380">
        <f>PTCA!AD3314</f>
        <v>0</v>
      </c>
      <c r="H3331" s="62"/>
      <c r="I3331" s="760">
        <f>PTCA!C3314</f>
        <v>0</v>
      </c>
      <c r="J3331" s="760" t="str">
        <f>PTCA!AK3314</f>
        <v/>
      </c>
      <c r="K3331" s="760">
        <f>PTCA!AL3314</f>
        <v>0</v>
      </c>
      <c r="L3331" s="62"/>
      <c r="M3331" s="607"/>
      <c r="N3331" s="62"/>
      <c r="O3331" s="63">
        <f>PTCA!AA5067</f>
        <v>0</v>
      </c>
      <c r="P3331" s="63">
        <f>PTCA!AF5067</f>
        <v>0</v>
      </c>
      <c r="Q3331" s="232" t="e">
        <f t="shared" si="103"/>
        <v>#DIV/0!</v>
      </c>
      <c r="R3331" s="544">
        <f>PTCA!AI5067</f>
        <v>0</v>
      </c>
      <c r="S3331" s="544">
        <f>PTCA!AJ3314</f>
        <v>0</v>
      </c>
      <c r="T3331" s="53"/>
      <c r="U3331" s="232" t="e">
        <f t="shared" si="104"/>
        <v>#DIV/0!</v>
      </c>
      <c r="V3331" s="272"/>
    </row>
    <row r="3332" spans="1:22">
      <c r="A3332" s="380" t="str">
        <f>PTCA!B3315</f>
        <v>-000</v>
      </c>
      <c r="B3332" s="380">
        <f>PTCA!D3315</f>
        <v>0</v>
      </c>
      <c r="C3332" s="380">
        <f>PTCA!J3315</f>
        <v>0</v>
      </c>
      <c r="D3332" s="380">
        <f>PTCA!K3315</f>
        <v>0</v>
      </c>
      <c r="E3332" s="380">
        <f>PTCA!H3315</f>
        <v>0</v>
      </c>
      <c r="F3332" s="380">
        <f>PTCA!Z3315</f>
        <v>0</v>
      </c>
      <c r="G3332" s="380">
        <f>PTCA!AD3315</f>
        <v>0</v>
      </c>
      <c r="H3332" s="62"/>
      <c r="I3332" s="760">
        <f>PTCA!C3315</f>
        <v>0</v>
      </c>
      <c r="J3332" s="760" t="str">
        <f>PTCA!AK3315</f>
        <v/>
      </c>
      <c r="K3332" s="760">
        <f>PTCA!AL3315</f>
        <v>0</v>
      </c>
      <c r="L3332" s="62"/>
      <c r="M3332" s="607"/>
      <c r="N3332" s="62"/>
      <c r="O3332" s="63">
        <f>PTCA!AA5068</f>
        <v>0</v>
      </c>
      <c r="P3332" s="63">
        <f>PTCA!AF5068</f>
        <v>0</v>
      </c>
      <c r="Q3332" s="232" t="e">
        <f t="shared" si="103"/>
        <v>#DIV/0!</v>
      </c>
      <c r="R3332" s="544">
        <f>PTCA!AI5068</f>
        <v>0</v>
      </c>
      <c r="S3332" s="544">
        <f>PTCA!AJ3315</f>
        <v>0</v>
      </c>
      <c r="T3332" s="53"/>
      <c r="U3332" s="232" t="e">
        <f t="shared" si="104"/>
        <v>#DIV/0!</v>
      </c>
      <c r="V3332" s="272"/>
    </row>
    <row r="3333" spans="1:22">
      <c r="A3333" s="380" t="str">
        <f>PTCA!B3316</f>
        <v>-000</v>
      </c>
      <c r="B3333" s="380">
        <f>PTCA!D3316</f>
        <v>0</v>
      </c>
      <c r="C3333" s="380">
        <f>PTCA!J3316</f>
        <v>0</v>
      </c>
      <c r="D3333" s="380">
        <f>PTCA!K3316</f>
        <v>0</v>
      </c>
      <c r="E3333" s="380">
        <f>PTCA!H3316</f>
        <v>0</v>
      </c>
      <c r="F3333" s="380">
        <f>PTCA!Z3316</f>
        <v>0</v>
      </c>
      <c r="G3333" s="380">
        <f>PTCA!AD3316</f>
        <v>0</v>
      </c>
      <c r="H3333" s="62"/>
      <c r="I3333" s="760">
        <f>PTCA!C3316</f>
        <v>0</v>
      </c>
      <c r="J3333" s="760" t="str">
        <f>PTCA!AK3316</f>
        <v/>
      </c>
      <c r="K3333" s="760">
        <f>PTCA!AL3316</f>
        <v>0</v>
      </c>
      <c r="L3333" s="62"/>
      <c r="M3333" s="607"/>
      <c r="N3333" s="62"/>
      <c r="O3333" s="63">
        <f>PTCA!AA5069</f>
        <v>0</v>
      </c>
      <c r="P3333" s="63">
        <f>PTCA!AF5069</f>
        <v>0</v>
      </c>
      <c r="Q3333" s="232" t="e">
        <f t="shared" ref="Q3333:Q3396" si="105">P3333/O3333</f>
        <v>#DIV/0!</v>
      </c>
      <c r="R3333" s="544">
        <f>PTCA!AI5069</f>
        <v>0</v>
      </c>
      <c r="S3333" s="544">
        <f>PTCA!AJ3316</f>
        <v>0</v>
      </c>
      <c r="T3333" s="53"/>
      <c r="U3333" s="232" t="e">
        <f t="shared" si="104"/>
        <v>#DIV/0!</v>
      </c>
      <c r="V3333" s="272"/>
    </row>
    <row r="3334" spans="1:22">
      <c r="A3334" s="380" t="str">
        <f>PTCA!B3317</f>
        <v>-000</v>
      </c>
      <c r="B3334" s="380">
        <f>PTCA!D3317</f>
        <v>0</v>
      </c>
      <c r="C3334" s="380">
        <f>PTCA!J3317</f>
        <v>0</v>
      </c>
      <c r="D3334" s="380">
        <f>PTCA!K3317</f>
        <v>0</v>
      </c>
      <c r="E3334" s="380">
        <f>PTCA!H3317</f>
        <v>0</v>
      </c>
      <c r="F3334" s="380">
        <f>PTCA!Z3317</f>
        <v>0</v>
      </c>
      <c r="G3334" s="380">
        <f>PTCA!AD3317</f>
        <v>0</v>
      </c>
      <c r="H3334" s="62"/>
      <c r="I3334" s="760">
        <f>PTCA!C3317</f>
        <v>0</v>
      </c>
      <c r="J3334" s="760" t="str">
        <f>PTCA!AK3317</f>
        <v/>
      </c>
      <c r="K3334" s="760">
        <f>PTCA!AL3317</f>
        <v>0</v>
      </c>
      <c r="L3334" s="62"/>
      <c r="M3334" s="607"/>
      <c r="N3334" s="62"/>
      <c r="O3334" s="63">
        <f>PTCA!AA5070</f>
        <v>0</v>
      </c>
      <c r="P3334" s="63">
        <f>PTCA!AF5070</f>
        <v>0</v>
      </c>
      <c r="Q3334" s="232" t="e">
        <f t="shared" si="105"/>
        <v>#DIV/0!</v>
      </c>
      <c r="R3334" s="544">
        <f>PTCA!AI5070</f>
        <v>0</v>
      </c>
      <c r="S3334" s="544">
        <f>PTCA!AJ3317</f>
        <v>0</v>
      </c>
      <c r="T3334" s="53"/>
      <c r="U3334" s="232" t="e">
        <f t="shared" si="104"/>
        <v>#DIV/0!</v>
      </c>
      <c r="V3334" s="272"/>
    </row>
    <row r="3335" spans="1:22">
      <c r="A3335" s="380" t="str">
        <f>PTCA!B3318</f>
        <v>-000</v>
      </c>
      <c r="B3335" s="380">
        <f>PTCA!D3318</f>
        <v>0</v>
      </c>
      <c r="C3335" s="380">
        <f>PTCA!J3318</f>
        <v>0</v>
      </c>
      <c r="D3335" s="380">
        <f>PTCA!K3318</f>
        <v>0</v>
      </c>
      <c r="E3335" s="380">
        <f>PTCA!H3318</f>
        <v>0</v>
      </c>
      <c r="F3335" s="380">
        <f>PTCA!Z3318</f>
        <v>0</v>
      </c>
      <c r="G3335" s="380">
        <f>PTCA!AD3318</f>
        <v>0</v>
      </c>
      <c r="H3335" s="62"/>
      <c r="I3335" s="760">
        <f>PTCA!C3318</f>
        <v>0</v>
      </c>
      <c r="J3335" s="760" t="str">
        <f>PTCA!AK3318</f>
        <v/>
      </c>
      <c r="K3335" s="760">
        <f>PTCA!AL3318</f>
        <v>0</v>
      </c>
      <c r="L3335" s="62"/>
      <c r="M3335" s="607"/>
      <c r="N3335" s="62"/>
      <c r="O3335" s="63">
        <f>PTCA!AA5071</f>
        <v>0</v>
      </c>
      <c r="P3335" s="63">
        <f>PTCA!AF5071</f>
        <v>0</v>
      </c>
      <c r="Q3335" s="232" t="e">
        <f t="shared" si="105"/>
        <v>#DIV/0!</v>
      </c>
      <c r="R3335" s="544">
        <f>PTCA!AI5071</f>
        <v>0</v>
      </c>
      <c r="S3335" s="544">
        <f>PTCA!AJ3318</f>
        <v>0</v>
      </c>
      <c r="T3335" s="53"/>
      <c r="U3335" s="232" t="e">
        <f t="shared" si="104"/>
        <v>#DIV/0!</v>
      </c>
      <c r="V3335" s="272"/>
    </row>
    <row r="3336" spans="1:22">
      <c r="A3336" s="380" t="str">
        <f>PTCA!B3319</f>
        <v>-000</v>
      </c>
      <c r="B3336" s="380">
        <f>PTCA!D3319</f>
        <v>0</v>
      </c>
      <c r="C3336" s="380">
        <f>PTCA!J3319</f>
        <v>0</v>
      </c>
      <c r="D3336" s="380">
        <f>PTCA!K3319</f>
        <v>0</v>
      </c>
      <c r="E3336" s="380">
        <f>PTCA!H3319</f>
        <v>0</v>
      </c>
      <c r="F3336" s="380">
        <f>PTCA!Z3319</f>
        <v>0</v>
      </c>
      <c r="G3336" s="380">
        <f>PTCA!AD3319</f>
        <v>0</v>
      </c>
      <c r="H3336" s="62"/>
      <c r="I3336" s="760">
        <f>PTCA!C3319</f>
        <v>0</v>
      </c>
      <c r="J3336" s="760" t="str">
        <f>PTCA!AK3319</f>
        <v/>
      </c>
      <c r="K3336" s="760">
        <f>PTCA!AL3319</f>
        <v>0</v>
      </c>
      <c r="L3336" s="62"/>
      <c r="M3336" s="607"/>
      <c r="N3336" s="62"/>
      <c r="O3336" s="63">
        <f>PTCA!AA5072</f>
        <v>0</v>
      </c>
      <c r="P3336" s="63">
        <f>PTCA!AF5072</f>
        <v>0</v>
      </c>
      <c r="Q3336" s="232" t="e">
        <f t="shared" si="105"/>
        <v>#DIV/0!</v>
      </c>
      <c r="R3336" s="544">
        <f>PTCA!AI5072</f>
        <v>0</v>
      </c>
      <c r="S3336" s="544">
        <f>PTCA!AJ3319</f>
        <v>0</v>
      </c>
      <c r="T3336" s="53"/>
      <c r="U3336" s="232" t="e">
        <f t="shared" si="104"/>
        <v>#DIV/0!</v>
      </c>
      <c r="V3336" s="272"/>
    </row>
    <row r="3337" spans="1:22">
      <c r="A3337" s="380" t="str">
        <f>PTCA!B3320</f>
        <v>-000</v>
      </c>
      <c r="B3337" s="380">
        <f>PTCA!D3320</f>
        <v>0</v>
      </c>
      <c r="C3337" s="380">
        <f>PTCA!J3320</f>
        <v>0</v>
      </c>
      <c r="D3337" s="380">
        <f>PTCA!K3320</f>
        <v>0</v>
      </c>
      <c r="E3337" s="380">
        <f>PTCA!H3320</f>
        <v>0</v>
      </c>
      <c r="F3337" s="380">
        <f>PTCA!Z3320</f>
        <v>0</v>
      </c>
      <c r="G3337" s="380">
        <f>PTCA!AD3320</f>
        <v>0</v>
      </c>
      <c r="H3337" s="62"/>
      <c r="I3337" s="760">
        <f>PTCA!C3320</f>
        <v>0</v>
      </c>
      <c r="J3337" s="760" t="str">
        <f>PTCA!AK3320</f>
        <v/>
      </c>
      <c r="K3337" s="760">
        <f>PTCA!AL3320</f>
        <v>0</v>
      </c>
      <c r="L3337" s="62"/>
      <c r="M3337" s="607"/>
      <c r="N3337" s="62"/>
      <c r="O3337" s="63">
        <f>PTCA!AA5073</f>
        <v>0</v>
      </c>
      <c r="P3337" s="63">
        <f>PTCA!AF5073</f>
        <v>0</v>
      </c>
      <c r="Q3337" s="232" t="e">
        <f t="shared" si="105"/>
        <v>#DIV/0!</v>
      </c>
      <c r="R3337" s="544">
        <f>PTCA!AI5073</f>
        <v>0</v>
      </c>
      <c r="S3337" s="544">
        <f>PTCA!AJ3320</f>
        <v>0</v>
      </c>
      <c r="T3337" s="53"/>
      <c r="U3337" s="232" t="e">
        <f t="shared" si="104"/>
        <v>#DIV/0!</v>
      </c>
      <c r="V3337" s="272"/>
    </row>
    <row r="3338" spans="1:22">
      <c r="A3338" s="380" t="str">
        <f>PTCA!B3321</f>
        <v>-000</v>
      </c>
      <c r="B3338" s="380">
        <f>PTCA!D3321</f>
        <v>0</v>
      </c>
      <c r="C3338" s="380">
        <f>PTCA!J3321</f>
        <v>0</v>
      </c>
      <c r="D3338" s="380">
        <f>PTCA!K3321</f>
        <v>0</v>
      </c>
      <c r="E3338" s="380">
        <f>PTCA!H3321</f>
        <v>0</v>
      </c>
      <c r="F3338" s="380">
        <f>PTCA!Z3321</f>
        <v>0</v>
      </c>
      <c r="G3338" s="380">
        <f>PTCA!AD3321</f>
        <v>0</v>
      </c>
      <c r="H3338" s="62"/>
      <c r="I3338" s="760">
        <f>PTCA!C3321</f>
        <v>0</v>
      </c>
      <c r="J3338" s="760" t="str">
        <f>PTCA!AK3321</f>
        <v/>
      </c>
      <c r="K3338" s="760">
        <f>PTCA!AL3321</f>
        <v>0</v>
      </c>
      <c r="L3338" s="62"/>
      <c r="M3338" s="607"/>
      <c r="N3338" s="62"/>
      <c r="O3338" s="63">
        <f>PTCA!AA5074</f>
        <v>0</v>
      </c>
      <c r="P3338" s="63">
        <f>PTCA!AF5074</f>
        <v>0</v>
      </c>
      <c r="Q3338" s="232" t="e">
        <f t="shared" si="105"/>
        <v>#DIV/0!</v>
      </c>
      <c r="R3338" s="544">
        <f>PTCA!AI5074</f>
        <v>0</v>
      </c>
      <c r="S3338" s="544">
        <f>PTCA!AJ3321</f>
        <v>0</v>
      </c>
      <c r="T3338" s="53"/>
      <c r="U3338" s="232" t="e">
        <f t="shared" si="104"/>
        <v>#DIV/0!</v>
      </c>
      <c r="V3338" s="272"/>
    </row>
    <row r="3339" spans="1:22">
      <c r="A3339" s="380" t="str">
        <f>PTCA!B3322</f>
        <v>-000</v>
      </c>
      <c r="B3339" s="380">
        <f>PTCA!D3322</f>
        <v>0</v>
      </c>
      <c r="C3339" s="380">
        <f>PTCA!J3322</f>
        <v>0</v>
      </c>
      <c r="D3339" s="380">
        <f>PTCA!K3322</f>
        <v>0</v>
      </c>
      <c r="E3339" s="380">
        <f>PTCA!H3322</f>
        <v>0</v>
      </c>
      <c r="F3339" s="380">
        <f>PTCA!Z3322</f>
        <v>0</v>
      </c>
      <c r="G3339" s="380">
        <f>PTCA!AD3322</f>
        <v>0</v>
      </c>
      <c r="H3339" s="62"/>
      <c r="I3339" s="760">
        <f>PTCA!C3322</f>
        <v>0</v>
      </c>
      <c r="J3339" s="760" t="str">
        <f>PTCA!AK3322</f>
        <v/>
      </c>
      <c r="K3339" s="760">
        <f>PTCA!AL3322</f>
        <v>0</v>
      </c>
      <c r="L3339" s="62"/>
      <c r="M3339" s="607"/>
      <c r="N3339" s="62"/>
      <c r="O3339" s="63">
        <f>PTCA!AA5075</f>
        <v>0</v>
      </c>
      <c r="P3339" s="63">
        <f>PTCA!AF5075</f>
        <v>0</v>
      </c>
      <c r="Q3339" s="232" t="e">
        <f t="shared" si="105"/>
        <v>#DIV/0!</v>
      </c>
      <c r="R3339" s="544">
        <f>PTCA!AI5075</f>
        <v>0</v>
      </c>
      <c r="S3339" s="544">
        <f>PTCA!AJ3322</f>
        <v>0</v>
      </c>
      <c r="T3339" s="53"/>
      <c r="U3339" s="232" t="e">
        <f t="shared" si="104"/>
        <v>#DIV/0!</v>
      </c>
      <c r="V3339" s="272"/>
    </row>
    <row r="3340" spans="1:22">
      <c r="A3340" s="380" t="str">
        <f>PTCA!B3323</f>
        <v>-000</v>
      </c>
      <c r="B3340" s="380">
        <f>PTCA!D3323</f>
        <v>0</v>
      </c>
      <c r="C3340" s="380">
        <f>PTCA!J3323</f>
        <v>0</v>
      </c>
      <c r="D3340" s="380">
        <f>PTCA!K3323</f>
        <v>0</v>
      </c>
      <c r="E3340" s="380">
        <f>PTCA!H3323</f>
        <v>0</v>
      </c>
      <c r="F3340" s="380">
        <f>PTCA!Z3323</f>
        <v>0</v>
      </c>
      <c r="G3340" s="380">
        <f>PTCA!AD3323</f>
        <v>0</v>
      </c>
      <c r="H3340" s="62"/>
      <c r="I3340" s="760">
        <f>PTCA!C3323</f>
        <v>0</v>
      </c>
      <c r="J3340" s="760" t="str">
        <f>PTCA!AK3323</f>
        <v/>
      </c>
      <c r="K3340" s="760">
        <f>PTCA!AL3323</f>
        <v>0</v>
      </c>
      <c r="L3340" s="62"/>
      <c r="M3340" s="607"/>
      <c r="N3340" s="62"/>
      <c r="O3340" s="63">
        <f>PTCA!AA5076</f>
        <v>0</v>
      </c>
      <c r="P3340" s="63">
        <f>PTCA!AF5076</f>
        <v>0</v>
      </c>
      <c r="Q3340" s="232" t="e">
        <f t="shared" si="105"/>
        <v>#DIV/0!</v>
      </c>
      <c r="R3340" s="544">
        <f>PTCA!AI5076</f>
        <v>0</v>
      </c>
      <c r="S3340" s="544">
        <f>PTCA!AJ3323</f>
        <v>0</v>
      </c>
      <c r="T3340" s="53"/>
      <c r="U3340" s="232" t="e">
        <f t="shared" si="104"/>
        <v>#DIV/0!</v>
      </c>
      <c r="V3340" s="272"/>
    </row>
    <row r="3341" spans="1:22">
      <c r="A3341" s="380" t="str">
        <f>PTCA!B3324</f>
        <v>-000</v>
      </c>
      <c r="B3341" s="380">
        <f>PTCA!D3324</f>
        <v>0</v>
      </c>
      <c r="C3341" s="380">
        <f>PTCA!J3324</f>
        <v>0</v>
      </c>
      <c r="D3341" s="380">
        <f>PTCA!K3324</f>
        <v>0</v>
      </c>
      <c r="E3341" s="380">
        <f>PTCA!H3324</f>
        <v>0</v>
      </c>
      <c r="F3341" s="380">
        <f>PTCA!Z3324</f>
        <v>0</v>
      </c>
      <c r="G3341" s="380">
        <f>PTCA!AD3324</f>
        <v>0</v>
      </c>
      <c r="H3341" s="62"/>
      <c r="I3341" s="760">
        <f>PTCA!C3324</f>
        <v>0</v>
      </c>
      <c r="J3341" s="760" t="str">
        <f>PTCA!AK3324</f>
        <v/>
      </c>
      <c r="K3341" s="760">
        <f>PTCA!AL3324</f>
        <v>0</v>
      </c>
      <c r="L3341" s="62"/>
      <c r="M3341" s="607"/>
      <c r="N3341" s="62"/>
      <c r="O3341" s="63">
        <f>PTCA!AA5077</f>
        <v>0</v>
      </c>
      <c r="P3341" s="63">
        <f>PTCA!AF5077</f>
        <v>0</v>
      </c>
      <c r="Q3341" s="232" t="e">
        <f t="shared" si="105"/>
        <v>#DIV/0!</v>
      </c>
      <c r="R3341" s="544">
        <f>PTCA!AI5077</f>
        <v>0</v>
      </c>
      <c r="S3341" s="544">
        <f>PTCA!AJ3324</f>
        <v>0</v>
      </c>
      <c r="T3341" s="53"/>
      <c r="U3341" s="232" t="e">
        <f t="shared" si="104"/>
        <v>#DIV/0!</v>
      </c>
      <c r="V3341" s="272"/>
    </row>
    <row r="3342" spans="1:22">
      <c r="A3342" s="380" t="str">
        <f>PTCA!B3325</f>
        <v>-000</v>
      </c>
      <c r="B3342" s="380">
        <f>PTCA!D3325</f>
        <v>0</v>
      </c>
      <c r="C3342" s="380">
        <f>PTCA!J3325</f>
        <v>0</v>
      </c>
      <c r="D3342" s="380">
        <f>PTCA!K3325</f>
        <v>0</v>
      </c>
      <c r="E3342" s="380">
        <f>PTCA!H3325</f>
        <v>0</v>
      </c>
      <c r="F3342" s="380">
        <f>PTCA!Z3325</f>
        <v>0</v>
      </c>
      <c r="G3342" s="380">
        <f>PTCA!AD3325</f>
        <v>0</v>
      </c>
      <c r="H3342" s="62"/>
      <c r="I3342" s="760">
        <f>PTCA!C3325</f>
        <v>0</v>
      </c>
      <c r="J3342" s="760" t="str">
        <f>PTCA!AK3325</f>
        <v/>
      </c>
      <c r="K3342" s="760">
        <f>PTCA!AL3325</f>
        <v>0</v>
      </c>
      <c r="L3342" s="62"/>
      <c r="M3342" s="607"/>
      <c r="N3342" s="62"/>
      <c r="O3342" s="63">
        <f>PTCA!AA5078</f>
        <v>0</v>
      </c>
      <c r="P3342" s="63">
        <f>PTCA!AF5078</f>
        <v>0</v>
      </c>
      <c r="Q3342" s="232" t="e">
        <f t="shared" si="105"/>
        <v>#DIV/0!</v>
      </c>
      <c r="R3342" s="544">
        <f>PTCA!AI5078</f>
        <v>0</v>
      </c>
      <c r="S3342" s="544">
        <f>PTCA!AJ3325</f>
        <v>0</v>
      </c>
      <c r="T3342" s="53"/>
      <c r="U3342" s="232" t="e">
        <f t="shared" si="104"/>
        <v>#DIV/0!</v>
      </c>
      <c r="V3342" s="272"/>
    </row>
    <row r="3343" spans="1:22">
      <c r="A3343" s="380" t="str">
        <f>PTCA!B3326</f>
        <v>-000</v>
      </c>
      <c r="B3343" s="380">
        <f>PTCA!D3326</f>
        <v>0</v>
      </c>
      <c r="C3343" s="380">
        <f>PTCA!J3326</f>
        <v>0</v>
      </c>
      <c r="D3343" s="380">
        <f>PTCA!K3326</f>
        <v>0</v>
      </c>
      <c r="E3343" s="380">
        <f>PTCA!H3326</f>
        <v>0</v>
      </c>
      <c r="F3343" s="380">
        <f>PTCA!Z3326</f>
        <v>0</v>
      </c>
      <c r="G3343" s="380">
        <f>PTCA!AD3326</f>
        <v>0</v>
      </c>
      <c r="H3343" s="62"/>
      <c r="I3343" s="760">
        <f>PTCA!C3326</f>
        <v>0</v>
      </c>
      <c r="J3343" s="760" t="str">
        <f>PTCA!AK3326</f>
        <v/>
      </c>
      <c r="K3343" s="760">
        <f>PTCA!AL3326</f>
        <v>0</v>
      </c>
      <c r="L3343" s="62"/>
      <c r="M3343" s="607"/>
      <c r="N3343" s="62"/>
      <c r="O3343" s="63">
        <f>PTCA!AA5079</f>
        <v>0</v>
      </c>
      <c r="P3343" s="63">
        <f>PTCA!AF5079</f>
        <v>0</v>
      </c>
      <c r="Q3343" s="232" t="e">
        <f t="shared" si="105"/>
        <v>#DIV/0!</v>
      </c>
      <c r="R3343" s="544">
        <f>PTCA!AI5079</f>
        <v>0</v>
      </c>
      <c r="S3343" s="544">
        <f>PTCA!AJ3326</f>
        <v>0</v>
      </c>
      <c r="T3343" s="53"/>
      <c r="U3343" s="232" t="e">
        <f t="shared" si="104"/>
        <v>#DIV/0!</v>
      </c>
      <c r="V3343" s="272"/>
    </row>
    <row r="3344" spans="1:22">
      <c r="A3344" s="380" t="str">
        <f>PTCA!B3327</f>
        <v>-000</v>
      </c>
      <c r="B3344" s="380">
        <f>PTCA!D3327</f>
        <v>0</v>
      </c>
      <c r="C3344" s="380">
        <f>PTCA!J3327</f>
        <v>0</v>
      </c>
      <c r="D3344" s="380">
        <f>PTCA!K3327</f>
        <v>0</v>
      </c>
      <c r="E3344" s="380">
        <f>PTCA!H3327</f>
        <v>0</v>
      </c>
      <c r="F3344" s="380">
        <f>PTCA!Z3327</f>
        <v>0</v>
      </c>
      <c r="G3344" s="380">
        <f>PTCA!AD3327</f>
        <v>0</v>
      </c>
      <c r="H3344" s="62"/>
      <c r="I3344" s="760">
        <f>PTCA!C3327</f>
        <v>0</v>
      </c>
      <c r="J3344" s="760" t="str">
        <f>PTCA!AK3327</f>
        <v/>
      </c>
      <c r="K3344" s="760">
        <f>PTCA!AL3327</f>
        <v>0</v>
      </c>
      <c r="L3344" s="62"/>
      <c r="M3344" s="607"/>
      <c r="N3344" s="62"/>
      <c r="O3344" s="63">
        <f>PTCA!AA5080</f>
        <v>0</v>
      </c>
      <c r="P3344" s="63">
        <f>PTCA!AF5080</f>
        <v>0</v>
      </c>
      <c r="Q3344" s="232" t="e">
        <f t="shared" si="105"/>
        <v>#DIV/0!</v>
      </c>
      <c r="R3344" s="544">
        <f>PTCA!AI5080</f>
        <v>0</v>
      </c>
      <c r="S3344" s="544">
        <f>PTCA!AJ3327</f>
        <v>0</v>
      </c>
      <c r="T3344" s="53"/>
      <c r="U3344" s="232" t="e">
        <f t="shared" si="104"/>
        <v>#DIV/0!</v>
      </c>
      <c r="V3344" s="272"/>
    </row>
    <row r="3345" spans="1:22">
      <c r="A3345" s="380" t="str">
        <f>PTCA!B3328</f>
        <v>-000</v>
      </c>
      <c r="B3345" s="380">
        <f>PTCA!D3328</f>
        <v>0</v>
      </c>
      <c r="C3345" s="380">
        <f>PTCA!J3328</f>
        <v>0</v>
      </c>
      <c r="D3345" s="380">
        <f>PTCA!K3328</f>
        <v>0</v>
      </c>
      <c r="E3345" s="380">
        <f>PTCA!H3328</f>
        <v>0</v>
      </c>
      <c r="F3345" s="380">
        <f>PTCA!Z3328</f>
        <v>0</v>
      </c>
      <c r="G3345" s="380">
        <f>PTCA!AD3328</f>
        <v>0</v>
      </c>
      <c r="H3345" s="62"/>
      <c r="I3345" s="760">
        <f>PTCA!C3328</f>
        <v>0</v>
      </c>
      <c r="J3345" s="760" t="str">
        <f>PTCA!AK3328</f>
        <v/>
      </c>
      <c r="K3345" s="760">
        <f>PTCA!AL3328</f>
        <v>0</v>
      </c>
      <c r="L3345" s="62"/>
      <c r="M3345" s="607"/>
      <c r="N3345" s="62"/>
      <c r="O3345" s="63">
        <f>PTCA!AA5081</f>
        <v>0</v>
      </c>
      <c r="P3345" s="63">
        <f>PTCA!AF5081</f>
        <v>0</v>
      </c>
      <c r="Q3345" s="232" t="e">
        <f t="shared" si="105"/>
        <v>#DIV/0!</v>
      </c>
      <c r="R3345" s="544">
        <f>PTCA!AI5081</f>
        <v>0</v>
      </c>
      <c r="S3345" s="544">
        <f>PTCA!AJ3328</f>
        <v>0</v>
      </c>
      <c r="T3345" s="53"/>
      <c r="U3345" s="232" t="e">
        <f t="shared" ref="U3345:U3408" si="106">T3345/P3345</f>
        <v>#DIV/0!</v>
      </c>
      <c r="V3345" s="272"/>
    </row>
    <row r="3346" spans="1:22">
      <c r="A3346" s="380" t="str">
        <f>PTCA!B3329</f>
        <v>-000</v>
      </c>
      <c r="B3346" s="380">
        <f>PTCA!D3329</f>
        <v>0</v>
      </c>
      <c r="C3346" s="380">
        <f>PTCA!J3329</f>
        <v>0</v>
      </c>
      <c r="D3346" s="380">
        <f>PTCA!K3329</f>
        <v>0</v>
      </c>
      <c r="E3346" s="380">
        <f>PTCA!H3329</f>
        <v>0</v>
      </c>
      <c r="F3346" s="380">
        <f>PTCA!Z3329</f>
        <v>0</v>
      </c>
      <c r="G3346" s="380">
        <f>PTCA!AD3329</f>
        <v>0</v>
      </c>
      <c r="H3346" s="62"/>
      <c r="I3346" s="760">
        <f>PTCA!C3329</f>
        <v>0</v>
      </c>
      <c r="J3346" s="760" t="str">
        <f>PTCA!AK3329</f>
        <v/>
      </c>
      <c r="K3346" s="760">
        <f>PTCA!AL3329</f>
        <v>0</v>
      </c>
      <c r="L3346" s="62"/>
      <c r="M3346" s="607"/>
      <c r="N3346" s="62"/>
      <c r="O3346" s="63">
        <f>PTCA!AA5082</f>
        <v>0</v>
      </c>
      <c r="P3346" s="63">
        <f>PTCA!AF5082</f>
        <v>0</v>
      </c>
      <c r="Q3346" s="232" t="e">
        <f t="shared" si="105"/>
        <v>#DIV/0!</v>
      </c>
      <c r="R3346" s="544">
        <f>PTCA!AI5082</f>
        <v>0</v>
      </c>
      <c r="S3346" s="544">
        <f>PTCA!AJ3329</f>
        <v>0</v>
      </c>
      <c r="T3346" s="53"/>
      <c r="U3346" s="232" t="e">
        <f t="shared" si="106"/>
        <v>#DIV/0!</v>
      </c>
      <c r="V3346" s="272"/>
    </row>
    <row r="3347" spans="1:22">
      <c r="A3347" s="380" t="str">
        <f>PTCA!B3330</f>
        <v>-000</v>
      </c>
      <c r="B3347" s="380">
        <f>PTCA!D3330</f>
        <v>0</v>
      </c>
      <c r="C3347" s="380">
        <f>PTCA!J3330</f>
        <v>0</v>
      </c>
      <c r="D3347" s="380">
        <f>PTCA!K3330</f>
        <v>0</v>
      </c>
      <c r="E3347" s="380">
        <f>PTCA!H3330</f>
        <v>0</v>
      </c>
      <c r="F3347" s="380">
        <f>PTCA!Z3330</f>
        <v>0</v>
      </c>
      <c r="G3347" s="380">
        <f>PTCA!AD3330</f>
        <v>0</v>
      </c>
      <c r="H3347" s="62"/>
      <c r="I3347" s="760">
        <f>PTCA!C3330</f>
        <v>0</v>
      </c>
      <c r="J3347" s="760" t="str">
        <f>PTCA!AK3330</f>
        <v/>
      </c>
      <c r="K3347" s="760">
        <f>PTCA!AL3330</f>
        <v>0</v>
      </c>
      <c r="L3347" s="62"/>
      <c r="M3347" s="607"/>
      <c r="N3347" s="62"/>
      <c r="O3347" s="63">
        <f>PTCA!AA5083</f>
        <v>0</v>
      </c>
      <c r="P3347" s="63">
        <f>PTCA!AF5083</f>
        <v>0</v>
      </c>
      <c r="Q3347" s="232" t="e">
        <f t="shared" si="105"/>
        <v>#DIV/0!</v>
      </c>
      <c r="R3347" s="544">
        <f>PTCA!AI5083</f>
        <v>0</v>
      </c>
      <c r="S3347" s="544">
        <f>PTCA!AJ3330</f>
        <v>0</v>
      </c>
      <c r="T3347" s="53"/>
      <c r="U3347" s="232" t="e">
        <f t="shared" si="106"/>
        <v>#DIV/0!</v>
      </c>
      <c r="V3347" s="272"/>
    </row>
    <row r="3348" spans="1:22">
      <c r="A3348" s="380" t="str">
        <f>PTCA!B3331</f>
        <v>-000</v>
      </c>
      <c r="B3348" s="380">
        <f>PTCA!D3331</f>
        <v>0</v>
      </c>
      <c r="C3348" s="380">
        <f>PTCA!J3331</f>
        <v>0</v>
      </c>
      <c r="D3348" s="380">
        <f>PTCA!K3331</f>
        <v>0</v>
      </c>
      <c r="E3348" s="380">
        <f>PTCA!H3331</f>
        <v>0</v>
      </c>
      <c r="F3348" s="380">
        <f>PTCA!Z3331</f>
        <v>0</v>
      </c>
      <c r="G3348" s="380">
        <f>PTCA!AD3331</f>
        <v>0</v>
      </c>
      <c r="H3348" s="62"/>
      <c r="I3348" s="760">
        <f>PTCA!C3331</f>
        <v>0</v>
      </c>
      <c r="J3348" s="760" t="str">
        <f>PTCA!AK3331</f>
        <v/>
      </c>
      <c r="K3348" s="760">
        <f>PTCA!AL3331</f>
        <v>0</v>
      </c>
      <c r="L3348" s="62"/>
      <c r="M3348" s="607"/>
      <c r="N3348" s="62"/>
      <c r="O3348" s="63">
        <f>PTCA!AA5084</f>
        <v>0</v>
      </c>
      <c r="P3348" s="63">
        <f>PTCA!AF5084</f>
        <v>0</v>
      </c>
      <c r="Q3348" s="232" t="e">
        <f t="shared" si="105"/>
        <v>#DIV/0!</v>
      </c>
      <c r="R3348" s="544">
        <f>PTCA!AI5084</f>
        <v>0</v>
      </c>
      <c r="S3348" s="544">
        <f>PTCA!AJ3331</f>
        <v>0</v>
      </c>
      <c r="T3348" s="53"/>
      <c r="U3348" s="232" t="e">
        <f t="shared" si="106"/>
        <v>#DIV/0!</v>
      </c>
      <c r="V3348" s="272"/>
    </row>
    <row r="3349" spans="1:22">
      <c r="A3349" s="380" t="str">
        <f>PTCA!B3332</f>
        <v>-000</v>
      </c>
      <c r="B3349" s="380">
        <f>PTCA!D3332</f>
        <v>0</v>
      </c>
      <c r="C3349" s="380">
        <f>PTCA!J3332</f>
        <v>0</v>
      </c>
      <c r="D3349" s="380">
        <f>PTCA!K3332</f>
        <v>0</v>
      </c>
      <c r="E3349" s="380">
        <f>PTCA!H3332</f>
        <v>0</v>
      </c>
      <c r="F3349" s="380">
        <f>PTCA!Z3332</f>
        <v>0</v>
      </c>
      <c r="G3349" s="380">
        <f>PTCA!AD3332</f>
        <v>0</v>
      </c>
      <c r="H3349" s="62"/>
      <c r="I3349" s="760">
        <f>PTCA!C3332</f>
        <v>0</v>
      </c>
      <c r="J3349" s="760" t="str">
        <f>PTCA!AK3332</f>
        <v/>
      </c>
      <c r="K3349" s="760">
        <f>PTCA!AL3332</f>
        <v>0</v>
      </c>
      <c r="L3349" s="62"/>
      <c r="M3349" s="607"/>
      <c r="N3349" s="62"/>
      <c r="O3349" s="63">
        <f>PTCA!AA5085</f>
        <v>0</v>
      </c>
      <c r="P3349" s="63">
        <f>PTCA!AF5085</f>
        <v>0</v>
      </c>
      <c r="Q3349" s="232" t="e">
        <f t="shared" si="105"/>
        <v>#DIV/0!</v>
      </c>
      <c r="R3349" s="544">
        <f>PTCA!AI5085</f>
        <v>0</v>
      </c>
      <c r="S3349" s="544">
        <f>PTCA!AJ3332</f>
        <v>0</v>
      </c>
      <c r="T3349" s="53"/>
      <c r="U3349" s="232" t="e">
        <f t="shared" si="106"/>
        <v>#DIV/0!</v>
      </c>
      <c r="V3349" s="272"/>
    </row>
    <row r="3350" spans="1:22">
      <c r="A3350" s="380" t="str">
        <f>PTCA!B3333</f>
        <v>-000</v>
      </c>
      <c r="B3350" s="380">
        <f>PTCA!D3333</f>
        <v>0</v>
      </c>
      <c r="C3350" s="380">
        <f>PTCA!J3333</f>
        <v>0</v>
      </c>
      <c r="D3350" s="380">
        <f>PTCA!K3333</f>
        <v>0</v>
      </c>
      <c r="E3350" s="380">
        <f>PTCA!H3333</f>
        <v>0</v>
      </c>
      <c r="F3350" s="380">
        <f>PTCA!Z3333</f>
        <v>0</v>
      </c>
      <c r="G3350" s="380">
        <f>PTCA!AD3333</f>
        <v>0</v>
      </c>
      <c r="H3350" s="62"/>
      <c r="I3350" s="760">
        <f>PTCA!C3333</f>
        <v>0</v>
      </c>
      <c r="J3350" s="760" t="str">
        <f>PTCA!AK3333</f>
        <v/>
      </c>
      <c r="K3350" s="760">
        <f>PTCA!AL3333</f>
        <v>0</v>
      </c>
      <c r="L3350" s="62"/>
      <c r="M3350" s="607"/>
      <c r="N3350" s="62"/>
      <c r="O3350" s="63">
        <f>PTCA!AA5086</f>
        <v>0</v>
      </c>
      <c r="P3350" s="63">
        <f>PTCA!AF5086</f>
        <v>0</v>
      </c>
      <c r="Q3350" s="232" t="e">
        <f t="shared" si="105"/>
        <v>#DIV/0!</v>
      </c>
      <c r="R3350" s="544">
        <f>PTCA!AI5086</f>
        <v>0</v>
      </c>
      <c r="S3350" s="544">
        <f>PTCA!AJ3333</f>
        <v>0</v>
      </c>
      <c r="T3350" s="53"/>
      <c r="U3350" s="232" t="e">
        <f t="shared" si="106"/>
        <v>#DIV/0!</v>
      </c>
      <c r="V3350" s="272"/>
    </row>
    <row r="3351" spans="1:22">
      <c r="A3351" s="380" t="str">
        <f>PTCA!B3334</f>
        <v>-000</v>
      </c>
      <c r="B3351" s="380">
        <f>PTCA!D3334</f>
        <v>0</v>
      </c>
      <c r="C3351" s="380">
        <f>PTCA!J3334</f>
        <v>0</v>
      </c>
      <c r="D3351" s="380">
        <f>PTCA!K3334</f>
        <v>0</v>
      </c>
      <c r="E3351" s="380">
        <f>PTCA!H3334</f>
        <v>0</v>
      </c>
      <c r="F3351" s="380">
        <f>PTCA!Z3334</f>
        <v>0</v>
      </c>
      <c r="G3351" s="380">
        <f>PTCA!AD3334</f>
        <v>0</v>
      </c>
      <c r="H3351" s="62"/>
      <c r="I3351" s="760">
        <f>PTCA!C3334</f>
        <v>0</v>
      </c>
      <c r="J3351" s="760" t="str">
        <f>PTCA!AK3334</f>
        <v/>
      </c>
      <c r="K3351" s="760">
        <f>PTCA!AL3334</f>
        <v>0</v>
      </c>
      <c r="L3351" s="62"/>
      <c r="M3351" s="607"/>
      <c r="N3351" s="62"/>
      <c r="O3351" s="63">
        <f>PTCA!AA5087</f>
        <v>0</v>
      </c>
      <c r="P3351" s="63">
        <f>PTCA!AF5087</f>
        <v>0</v>
      </c>
      <c r="Q3351" s="232" t="e">
        <f t="shared" si="105"/>
        <v>#DIV/0!</v>
      </c>
      <c r="R3351" s="544">
        <f>PTCA!AI5087</f>
        <v>0</v>
      </c>
      <c r="S3351" s="544">
        <f>PTCA!AJ3334</f>
        <v>0</v>
      </c>
      <c r="T3351" s="53"/>
      <c r="U3351" s="232" t="e">
        <f t="shared" si="106"/>
        <v>#DIV/0!</v>
      </c>
      <c r="V3351" s="272"/>
    </row>
    <row r="3352" spans="1:22">
      <c r="A3352" s="380" t="str">
        <f>PTCA!B3335</f>
        <v>-000</v>
      </c>
      <c r="B3352" s="380">
        <f>PTCA!D3335</f>
        <v>0</v>
      </c>
      <c r="C3352" s="380">
        <f>PTCA!J3335</f>
        <v>0</v>
      </c>
      <c r="D3352" s="380">
        <f>PTCA!K3335</f>
        <v>0</v>
      </c>
      <c r="E3352" s="380">
        <f>PTCA!H3335</f>
        <v>0</v>
      </c>
      <c r="F3352" s="380">
        <f>PTCA!Z3335</f>
        <v>0</v>
      </c>
      <c r="G3352" s="380">
        <f>PTCA!AD3335</f>
        <v>0</v>
      </c>
      <c r="H3352" s="62"/>
      <c r="I3352" s="760">
        <f>PTCA!C3335</f>
        <v>0</v>
      </c>
      <c r="J3352" s="760" t="str">
        <f>PTCA!AK3335</f>
        <v/>
      </c>
      <c r="K3352" s="760">
        <f>PTCA!AL3335</f>
        <v>0</v>
      </c>
      <c r="L3352" s="62"/>
      <c r="M3352" s="607"/>
      <c r="N3352" s="62"/>
      <c r="O3352" s="63">
        <f>PTCA!AA5088</f>
        <v>0</v>
      </c>
      <c r="P3352" s="63">
        <f>PTCA!AF5088</f>
        <v>0</v>
      </c>
      <c r="Q3352" s="232" t="e">
        <f t="shared" si="105"/>
        <v>#DIV/0!</v>
      </c>
      <c r="R3352" s="544">
        <f>PTCA!AI5088</f>
        <v>0</v>
      </c>
      <c r="S3352" s="544">
        <f>PTCA!AJ3335</f>
        <v>0</v>
      </c>
      <c r="T3352" s="53"/>
      <c r="U3352" s="232" t="e">
        <f t="shared" si="106"/>
        <v>#DIV/0!</v>
      </c>
      <c r="V3352" s="272"/>
    </row>
    <row r="3353" spans="1:22">
      <c r="A3353" s="380" t="str">
        <f>PTCA!B3336</f>
        <v>-000</v>
      </c>
      <c r="B3353" s="380">
        <f>PTCA!D3336</f>
        <v>0</v>
      </c>
      <c r="C3353" s="380">
        <f>PTCA!J3336</f>
        <v>0</v>
      </c>
      <c r="D3353" s="380">
        <f>PTCA!K3336</f>
        <v>0</v>
      </c>
      <c r="E3353" s="380">
        <f>PTCA!H3336</f>
        <v>0</v>
      </c>
      <c r="F3353" s="380">
        <f>PTCA!Z3336</f>
        <v>0</v>
      </c>
      <c r="G3353" s="380">
        <f>PTCA!AD3336</f>
        <v>0</v>
      </c>
      <c r="H3353" s="62"/>
      <c r="I3353" s="760">
        <f>PTCA!C3336</f>
        <v>0</v>
      </c>
      <c r="J3353" s="760" t="str">
        <f>PTCA!AK3336</f>
        <v/>
      </c>
      <c r="K3353" s="760">
        <f>PTCA!AL3336</f>
        <v>0</v>
      </c>
      <c r="L3353" s="62"/>
      <c r="M3353" s="607"/>
      <c r="N3353" s="62"/>
      <c r="O3353" s="63">
        <f>PTCA!AA5089</f>
        <v>0</v>
      </c>
      <c r="P3353" s="63">
        <f>PTCA!AF5089</f>
        <v>0</v>
      </c>
      <c r="Q3353" s="232" t="e">
        <f t="shared" si="105"/>
        <v>#DIV/0!</v>
      </c>
      <c r="R3353" s="544">
        <f>PTCA!AI5089</f>
        <v>0</v>
      </c>
      <c r="S3353" s="544">
        <f>PTCA!AJ3336</f>
        <v>0</v>
      </c>
      <c r="T3353" s="53"/>
      <c r="U3353" s="232" t="e">
        <f t="shared" si="106"/>
        <v>#DIV/0!</v>
      </c>
      <c r="V3353" s="272"/>
    </row>
    <row r="3354" spans="1:22">
      <c r="A3354" s="380" t="str">
        <f>PTCA!B3337</f>
        <v>-000</v>
      </c>
      <c r="B3354" s="380">
        <f>PTCA!D3337</f>
        <v>0</v>
      </c>
      <c r="C3354" s="380">
        <f>PTCA!J3337</f>
        <v>0</v>
      </c>
      <c r="D3354" s="380">
        <f>PTCA!K3337</f>
        <v>0</v>
      </c>
      <c r="E3354" s="380">
        <f>PTCA!H3337</f>
        <v>0</v>
      </c>
      <c r="F3354" s="380">
        <f>PTCA!Z3337</f>
        <v>0</v>
      </c>
      <c r="G3354" s="380">
        <f>PTCA!AD3337</f>
        <v>0</v>
      </c>
      <c r="H3354" s="62"/>
      <c r="I3354" s="760">
        <f>PTCA!C3337</f>
        <v>0</v>
      </c>
      <c r="J3354" s="760" t="str">
        <f>PTCA!AK3337</f>
        <v/>
      </c>
      <c r="K3354" s="760">
        <f>PTCA!AL3337</f>
        <v>0</v>
      </c>
      <c r="L3354" s="62"/>
      <c r="M3354" s="607"/>
      <c r="N3354" s="62"/>
      <c r="O3354" s="63">
        <f>PTCA!AA5090</f>
        <v>0</v>
      </c>
      <c r="P3354" s="63">
        <f>PTCA!AF5090</f>
        <v>0</v>
      </c>
      <c r="Q3354" s="232" t="e">
        <f t="shared" si="105"/>
        <v>#DIV/0!</v>
      </c>
      <c r="R3354" s="544">
        <f>PTCA!AI5090</f>
        <v>0</v>
      </c>
      <c r="S3354" s="544">
        <f>PTCA!AJ3337</f>
        <v>0</v>
      </c>
      <c r="T3354" s="53"/>
      <c r="U3354" s="232" t="e">
        <f t="shared" si="106"/>
        <v>#DIV/0!</v>
      </c>
      <c r="V3354" s="272"/>
    </row>
    <row r="3355" spans="1:22">
      <c r="A3355" s="380" t="str">
        <f>PTCA!B3338</f>
        <v>-000</v>
      </c>
      <c r="B3355" s="380">
        <f>PTCA!D3338</f>
        <v>0</v>
      </c>
      <c r="C3355" s="380">
        <f>PTCA!J3338</f>
        <v>0</v>
      </c>
      <c r="D3355" s="380">
        <f>PTCA!K3338</f>
        <v>0</v>
      </c>
      <c r="E3355" s="380">
        <f>PTCA!H3338</f>
        <v>0</v>
      </c>
      <c r="F3355" s="380">
        <f>PTCA!Z3338</f>
        <v>0</v>
      </c>
      <c r="G3355" s="380">
        <f>PTCA!AD3338</f>
        <v>0</v>
      </c>
      <c r="H3355" s="62"/>
      <c r="I3355" s="760">
        <f>PTCA!C3338</f>
        <v>0</v>
      </c>
      <c r="J3355" s="760" t="str">
        <f>PTCA!AK3338</f>
        <v/>
      </c>
      <c r="K3355" s="760">
        <f>PTCA!AL3338</f>
        <v>0</v>
      </c>
      <c r="L3355" s="62"/>
      <c r="M3355" s="607"/>
      <c r="N3355" s="62"/>
      <c r="O3355" s="63">
        <f>PTCA!AA5091</f>
        <v>0</v>
      </c>
      <c r="P3355" s="63">
        <f>PTCA!AF5091</f>
        <v>0</v>
      </c>
      <c r="Q3355" s="232" t="e">
        <f t="shared" si="105"/>
        <v>#DIV/0!</v>
      </c>
      <c r="R3355" s="544">
        <f>PTCA!AI5091</f>
        <v>0</v>
      </c>
      <c r="S3355" s="544">
        <f>PTCA!AJ3338</f>
        <v>0</v>
      </c>
      <c r="T3355" s="53"/>
      <c r="U3355" s="232" t="e">
        <f t="shared" si="106"/>
        <v>#DIV/0!</v>
      </c>
      <c r="V3355" s="272"/>
    </row>
    <row r="3356" spans="1:22">
      <c r="A3356" s="380" t="str">
        <f>PTCA!B3339</f>
        <v>-000</v>
      </c>
      <c r="B3356" s="380">
        <f>PTCA!D3339</f>
        <v>0</v>
      </c>
      <c r="C3356" s="380">
        <f>PTCA!J3339</f>
        <v>0</v>
      </c>
      <c r="D3356" s="380">
        <f>PTCA!K3339</f>
        <v>0</v>
      </c>
      <c r="E3356" s="380">
        <f>PTCA!H3339</f>
        <v>0</v>
      </c>
      <c r="F3356" s="380">
        <f>PTCA!Z3339</f>
        <v>0</v>
      </c>
      <c r="G3356" s="380">
        <f>PTCA!AD3339</f>
        <v>0</v>
      </c>
      <c r="H3356" s="62"/>
      <c r="I3356" s="760">
        <f>PTCA!C3339</f>
        <v>0</v>
      </c>
      <c r="J3356" s="760" t="str">
        <f>PTCA!AK3339</f>
        <v/>
      </c>
      <c r="K3356" s="760">
        <f>PTCA!AL3339</f>
        <v>0</v>
      </c>
      <c r="L3356" s="62"/>
      <c r="M3356" s="607"/>
      <c r="N3356" s="62"/>
      <c r="O3356" s="63">
        <f>PTCA!AA5092</f>
        <v>0</v>
      </c>
      <c r="P3356" s="63">
        <f>PTCA!AF5092</f>
        <v>0</v>
      </c>
      <c r="Q3356" s="232" t="e">
        <f t="shared" si="105"/>
        <v>#DIV/0!</v>
      </c>
      <c r="R3356" s="544">
        <f>PTCA!AI5092</f>
        <v>0</v>
      </c>
      <c r="S3356" s="544">
        <f>PTCA!AJ3339</f>
        <v>0</v>
      </c>
      <c r="T3356" s="53"/>
      <c r="U3356" s="232" t="e">
        <f t="shared" si="106"/>
        <v>#DIV/0!</v>
      </c>
      <c r="V3356" s="272"/>
    </row>
    <row r="3357" spans="1:22">
      <c r="A3357" s="380" t="str">
        <f>PTCA!B3340</f>
        <v>-000</v>
      </c>
      <c r="B3357" s="380">
        <f>PTCA!D3340</f>
        <v>0</v>
      </c>
      <c r="C3357" s="380">
        <f>PTCA!J3340</f>
        <v>0</v>
      </c>
      <c r="D3357" s="380">
        <f>PTCA!K3340</f>
        <v>0</v>
      </c>
      <c r="E3357" s="380">
        <f>PTCA!H3340</f>
        <v>0</v>
      </c>
      <c r="F3357" s="380">
        <f>PTCA!Z3340</f>
        <v>0</v>
      </c>
      <c r="G3357" s="380">
        <f>PTCA!AD3340</f>
        <v>0</v>
      </c>
      <c r="H3357" s="62"/>
      <c r="I3357" s="760">
        <f>PTCA!C3340</f>
        <v>0</v>
      </c>
      <c r="J3357" s="760" t="str">
        <f>PTCA!AK3340</f>
        <v/>
      </c>
      <c r="K3357" s="760">
        <f>PTCA!AL3340</f>
        <v>0</v>
      </c>
      <c r="L3357" s="62"/>
      <c r="M3357" s="607"/>
      <c r="N3357" s="62"/>
      <c r="O3357" s="63">
        <f>PTCA!AA5093</f>
        <v>0</v>
      </c>
      <c r="P3357" s="63">
        <f>PTCA!AF5093</f>
        <v>0</v>
      </c>
      <c r="Q3357" s="232" t="e">
        <f t="shared" si="105"/>
        <v>#DIV/0!</v>
      </c>
      <c r="R3357" s="544">
        <f>PTCA!AI5093</f>
        <v>0</v>
      </c>
      <c r="S3357" s="544">
        <f>PTCA!AJ3340</f>
        <v>0</v>
      </c>
      <c r="T3357" s="53"/>
      <c r="U3357" s="232" t="e">
        <f t="shared" si="106"/>
        <v>#DIV/0!</v>
      </c>
      <c r="V3357" s="272"/>
    </row>
    <row r="3358" spans="1:22">
      <c r="A3358" s="380" t="str">
        <f>PTCA!B3341</f>
        <v>-000</v>
      </c>
      <c r="B3358" s="380">
        <f>PTCA!D3341</f>
        <v>0</v>
      </c>
      <c r="C3358" s="380">
        <f>PTCA!J3341</f>
        <v>0</v>
      </c>
      <c r="D3358" s="380">
        <f>PTCA!K3341</f>
        <v>0</v>
      </c>
      <c r="E3358" s="380">
        <f>PTCA!H3341</f>
        <v>0</v>
      </c>
      <c r="F3358" s="380">
        <f>PTCA!Z3341</f>
        <v>0</v>
      </c>
      <c r="G3358" s="380">
        <f>PTCA!AD3341</f>
        <v>0</v>
      </c>
      <c r="H3358" s="62"/>
      <c r="I3358" s="760">
        <f>PTCA!C3341</f>
        <v>0</v>
      </c>
      <c r="J3358" s="760" t="str">
        <f>PTCA!AK3341</f>
        <v/>
      </c>
      <c r="K3358" s="760">
        <f>PTCA!AL3341</f>
        <v>0</v>
      </c>
      <c r="L3358" s="62"/>
      <c r="M3358" s="607"/>
      <c r="N3358" s="62"/>
      <c r="O3358" s="63">
        <f>PTCA!AA5094</f>
        <v>0</v>
      </c>
      <c r="P3358" s="63">
        <f>PTCA!AF5094</f>
        <v>0</v>
      </c>
      <c r="Q3358" s="232" t="e">
        <f t="shared" si="105"/>
        <v>#DIV/0!</v>
      </c>
      <c r="R3358" s="544">
        <f>PTCA!AI5094</f>
        <v>0</v>
      </c>
      <c r="S3358" s="544">
        <f>PTCA!AJ3341</f>
        <v>0</v>
      </c>
      <c r="T3358" s="53"/>
      <c r="U3358" s="232" t="e">
        <f t="shared" si="106"/>
        <v>#DIV/0!</v>
      </c>
      <c r="V3358" s="272"/>
    </row>
    <row r="3359" spans="1:22">
      <c r="A3359" s="380" t="str">
        <f>PTCA!B3342</f>
        <v>-000</v>
      </c>
      <c r="B3359" s="380">
        <f>PTCA!D3342</f>
        <v>0</v>
      </c>
      <c r="C3359" s="380">
        <f>PTCA!J3342</f>
        <v>0</v>
      </c>
      <c r="D3359" s="380">
        <f>PTCA!K3342</f>
        <v>0</v>
      </c>
      <c r="E3359" s="380">
        <f>PTCA!H3342</f>
        <v>0</v>
      </c>
      <c r="F3359" s="380">
        <f>PTCA!Z3342</f>
        <v>0</v>
      </c>
      <c r="G3359" s="380">
        <f>PTCA!AD3342</f>
        <v>0</v>
      </c>
      <c r="H3359" s="62"/>
      <c r="I3359" s="760">
        <f>PTCA!C3342</f>
        <v>0</v>
      </c>
      <c r="J3359" s="760" t="str">
        <f>PTCA!AK3342</f>
        <v/>
      </c>
      <c r="K3359" s="760">
        <f>PTCA!AL3342</f>
        <v>0</v>
      </c>
      <c r="L3359" s="62"/>
      <c r="M3359" s="607"/>
      <c r="N3359" s="62"/>
      <c r="O3359" s="63">
        <f>PTCA!AA5095</f>
        <v>0</v>
      </c>
      <c r="P3359" s="63">
        <f>PTCA!AF5095</f>
        <v>0</v>
      </c>
      <c r="Q3359" s="232" t="e">
        <f t="shared" si="105"/>
        <v>#DIV/0!</v>
      </c>
      <c r="R3359" s="544">
        <f>PTCA!AI5095</f>
        <v>0</v>
      </c>
      <c r="S3359" s="544">
        <f>PTCA!AJ3342</f>
        <v>0</v>
      </c>
      <c r="T3359" s="53"/>
      <c r="U3359" s="232" t="e">
        <f t="shared" si="106"/>
        <v>#DIV/0!</v>
      </c>
      <c r="V3359" s="272"/>
    </row>
    <row r="3360" spans="1:22">
      <c r="A3360" s="380" t="str">
        <f>PTCA!B3343</f>
        <v>-000</v>
      </c>
      <c r="B3360" s="380">
        <f>PTCA!D3343</f>
        <v>0</v>
      </c>
      <c r="C3360" s="380">
        <f>PTCA!J3343</f>
        <v>0</v>
      </c>
      <c r="D3360" s="380">
        <f>PTCA!K3343</f>
        <v>0</v>
      </c>
      <c r="E3360" s="380">
        <f>PTCA!H3343</f>
        <v>0</v>
      </c>
      <c r="F3360" s="380">
        <f>PTCA!Z3343</f>
        <v>0</v>
      </c>
      <c r="G3360" s="380">
        <f>PTCA!AD3343</f>
        <v>0</v>
      </c>
      <c r="H3360" s="62"/>
      <c r="I3360" s="760">
        <f>PTCA!C3343</f>
        <v>0</v>
      </c>
      <c r="J3360" s="760" t="str">
        <f>PTCA!AK3343</f>
        <v/>
      </c>
      <c r="K3360" s="760">
        <f>PTCA!AL3343</f>
        <v>0</v>
      </c>
      <c r="L3360" s="62"/>
      <c r="M3360" s="607"/>
      <c r="N3360" s="62"/>
      <c r="O3360" s="63">
        <f>PTCA!AA5096</f>
        <v>0</v>
      </c>
      <c r="P3360" s="63">
        <f>PTCA!AF5096</f>
        <v>0</v>
      </c>
      <c r="Q3360" s="232" t="e">
        <f t="shared" si="105"/>
        <v>#DIV/0!</v>
      </c>
      <c r="R3360" s="544">
        <f>PTCA!AI5096</f>
        <v>0</v>
      </c>
      <c r="S3360" s="544">
        <f>PTCA!AJ3343</f>
        <v>0</v>
      </c>
      <c r="T3360" s="53"/>
      <c r="U3360" s="232" t="e">
        <f t="shared" si="106"/>
        <v>#DIV/0!</v>
      </c>
      <c r="V3360" s="272"/>
    </row>
    <row r="3361" spans="1:22">
      <c r="A3361" s="380" t="str">
        <f>PTCA!B3344</f>
        <v>-000</v>
      </c>
      <c r="B3361" s="380">
        <f>PTCA!D3344</f>
        <v>0</v>
      </c>
      <c r="C3361" s="380">
        <f>PTCA!J3344</f>
        <v>0</v>
      </c>
      <c r="D3361" s="380">
        <f>PTCA!K3344</f>
        <v>0</v>
      </c>
      <c r="E3361" s="380">
        <f>PTCA!H3344</f>
        <v>0</v>
      </c>
      <c r="F3361" s="380">
        <f>PTCA!Z3344</f>
        <v>0</v>
      </c>
      <c r="G3361" s="380">
        <f>PTCA!AD3344</f>
        <v>0</v>
      </c>
      <c r="H3361" s="62"/>
      <c r="I3361" s="760">
        <f>PTCA!C3344</f>
        <v>0</v>
      </c>
      <c r="J3361" s="760" t="str">
        <f>PTCA!AK3344</f>
        <v/>
      </c>
      <c r="K3361" s="760">
        <f>PTCA!AL3344</f>
        <v>0</v>
      </c>
      <c r="L3361" s="62"/>
      <c r="M3361" s="607"/>
      <c r="N3361" s="62"/>
      <c r="O3361" s="63">
        <f>PTCA!AA5097</f>
        <v>0</v>
      </c>
      <c r="P3361" s="63">
        <f>PTCA!AF5097</f>
        <v>0</v>
      </c>
      <c r="Q3361" s="232" t="e">
        <f t="shared" si="105"/>
        <v>#DIV/0!</v>
      </c>
      <c r="R3361" s="544">
        <f>PTCA!AI5097</f>
        <v>0</v>
      </c>
      <c r="S3361" s="544">
        <f>PTCA!AJ3344</f>
        <v>0</v>
      </c>
      <c r="T3361" s="53"/>
      <c r="U3361" s="232" t="e">
        <f t="shared" si="106"/>
        <v>#DIV/0!</v>
      </c>
      <c r="V3361" s="272"/>
    </row>
    <row r="3362" spans="1:22">
      <c r="A3362" s="380" t="str">
        <f>PTCA!B3345</f>
        <v>-000</v>
      </c>
      <c r="B3362" s="380">
        <f>PTCA!D3345</f>
        <v>0</v>
      </c>
      <c r="C3362" s="380">
        <f>PTCA!J3345</f>
        <v>0</v>
      </c>
      <c r="D3362" s="380">
        <f>PTCA!K3345</f>
        <v>0</v>
      </c>
      <c r="E3362" s="380">
        <f>PTCA!H3345</f>
        <v>0</v>
      </c>
      <c r="F3362" s="380">
        <f>PTCA!Z3345</f>
        <v>0</v>
      </c>
      <c r="G3362" s="380">
        <f>PTCA!AD3345</f>
        <v>0</v>
      </c>
      <c r="H3362" s="62"/>
      <c r="I3362" s="760">
        <f>PTCA!C3345</f>
        <v>0</v>
      </c>
      <c r="J3362" s="760" t="str">
        <f>PTCA!AK3345</f>
        <v/>
      </c>
      <c r="K3362" s="760">
        <f>PTCA!AL3345</f>
        <v>0</v>
      </c>
      <c r="L3362" s="62"/>
      <c r="M3362" s="607"/>
      <c r="N3362" s="62"/>
      <c r="O3362" s="63">
        <f>PTCA!AA5098</f>
        <v>0</v>
      </c>
      <c r="P3362" s="63">
        <f>PTCA!AF5098</f>
        <v>0</v>
      </c>
      <c r="Q3362" s="232" t="e">
        <f t="shared" si="105"/>
        <v>#DIV/0!</v>
      </c>
      <c r="R3362" s="544">
        <f>PTCA!AI5098</f>
        <v>0</v>
      </c>
      <c r="S3362" s="544">
        <f>PTCA!AJ3345</f>
        <v>0</v>
      </c>
      <c r="T3362" s="53"/>
      <c r="U3362" s="232" t="e">
        <f t="shared" si="106"/>
        <v>#DIV/0!</v>
      </c>
      <c r="V3362" s="272"/>
    </row>
    <row r="3363" spans="1:22">
      <c r="A3363" s="380" t="str">
        <f>PTCA!B3346</f>
        <v>-000</v>
      </c>
      <c r="B3363" s="380">
        <f>PTCA!D3346</f>
        <v>0</v>
      </c>
      <c r="C3363" s="380">
        <f>PTCA!J3346</f>
        <v>0</v>
      </c>
      <c r="D3363" s="380">
        <f>PTCA!K3346</f>
        <v>0</v>
      </c>
      <c r="E3363" s="380">
        <f>PTCA!H3346</f>
        <v>0</v>
      </c>
      <c r="F3363" s="380">
        <f>PTCA!Z3346</f>
        <v>0</v>
      </c>
      <c r="G3363" s="380">
        <f>PTCA!AD3346</f>
        <v>0</v>
      </c>
      <c r="H3363" s="62"/>
      <c r="I3363" s="760">
        <f>PTCA!C3346</f>
        <v>0</v>
      </c>
      <c r="J3363" s="760" t="str">
        <f>PTCA!AK3346</f>
        <v/>
      </c>
      <c r="K3363" s="760">
        <f>PTCA!AL3346</f>
        <v>0</v>
      </c>
      <c r="L3363" s="62"/>
      <c r="M3363" s="607"/>
      <c r="N3363" s="62"/>
      <c r="O3363" s="63">
        <f>PTCA!AA5099</f>
        <v>0</v>
      </c>
      <c r="P3363" s="63">
        <f>PTCA!AF5099</f>
        <v>0</v>
      </c>
      <c r="Q3363" s="232" t="e">
        <f t="shared" si="105"/>
        <v>#DIV/0!</v>
      </c>
      <c r="R3363" s="544">
        <f>PTCA!AI5099</f>
        <v>0</v>
      </c>
      <c r="S3363" s="544">
        <f>PTCA!AJ3346</f>
        <v>0</v>
      </c>
      <c r="T3363" s="53"/>
      <c r="U3363" s="232" t="e">
        <f t="shared" si="106"/>
        <v>#DIV/0!</v>
      </c>
      <c r="V3363" s="272"/>
    </row>
    <row r="3364" spans="1:22">
      <c r="A3364" s="380" t="str">
        <f>PTCA!B3347</f>
        <v>-000</v>
      </c>
      <c r="B3364" s="380">
        <f>PTCA!D3347</f>
        <v>0</v>
      </c>
      <c r="C3364" s="380">
        <f>PTCA!J3347</f>
        <v>0</v>
      </c>
      <c r="D3364" s="380">
        <f>PTCA!K3347</f>
        <v>0</v>
      </c>
      <c r="E3364" s="380">
        <f>PTCA!H3347</f>
        <v>0</v>
      </c>
      <c r="F3364" s="380">
        <f>PTCA!Z3347</f>
        <v>0</v>
      </c>
      <c r="G3364" s="380">
        <f>PTCA!AD3347</f>
        <v>0</v>
      </c>
      <c r="H3364" s="62"/>
      <c r="I3364" s="760">
        <f>PTCA!C3347</f>
        <v>0</v>
      </c>
      <c r="J3364" s="760" t="str">
        <f>PTCA!AK3347</f>
        <v/>
      </c>
      <c r="K3364" s="760">
        <f>PTCA!AL3347</f>
        <v>0</v>
      </c>
      <c r="L3364" s="62"/>
      <c r="M3364" s="607"/>
      <c r="N3364" s="62"/>
      <c r="O3364" s="63">
        <f>PTCA!AA5100</f>
        <v>0</v>
      </c>
      <c r="P3364" s="63">
        <f>PTCA!AF5100</f>
        <v>0</v>
      </c>
      <c r="Q3364" s="232" t="e">
        <f t="shared" si="105"/>
        <v>#DIV/0!</v>
      </c>
      <c r="R3364" s="544">
        <f>PTCA!AI5100</f>
        <v>0</v>
      </c>
      <c r="S3364" s="544">
        <f>PTCA!AJ3347</f>
        <v>0</v>
      </c>
      <c r="T3364" s="53"/>
      <c r="U3364" s="232" t="e">
        <f t="shared" si="106"/>
        <v>#DIV/0!</v>
      </c>
      <c r="V3364" s="272"/>
    </row>
    <row r="3365" spans="1:22">
      <c r="A3365" s="380" t="str">
        <f>PTCA!B3348</f>
        <v>-000</v>
      </c>
      <c r="B3365" s="380">
        <f>PTCA!D3348</f>
        <v>0</v>
      </c>
      <c r="C3365" s="380">
        <f>PTCA!J3348</f>
        <v>0</v>
      </c>
      <c r="D3365" s="380">
        <f>PTCA!K3348</f>
        <v>0</v>
      </c>
      <c r="E3365" s="380">
        <f>PTCA!H3348</f>
        <v>0</v>
      </c>
      <c r="F3365" s="380">
        <f>PTCA!Z3348</f>
        <v>0</v>
      </c>
      <c r="G3365" s="380">
        <f>PTCA!AD3348</f>
        <v>0</v>
      </c>
      <c r="H3365" s="62"/>
      <c r="I3365" s="760">
        <f>PTCA!C3348</f>
        <v>0</v>
      </c>
      <c r="J3365" s="760" t="str">
        <f>PTCA!AK3348</f>
        <v/>
      </c>
      <c r="K3365" s="760">
        <f>PTCA!AL3348</f>
        <v>0</v>
      </c>
      <c r="L3365" s="62"/>
      <c r="M3365" s="607"/>
      <c r="N3365" s="62"/>
      <c r="O3365" s="63">
        <f>PTCA!AA5101</f>
        <v>0</v>
      </c>
      <c r="P3365" s="63">
        <f>PTCA!AF5101</f>
        <v>0</v>
      </c>
      <c r="Q3365" s="232" t="e">
        <f t="shared" si="105"/>
        <v>#DIV/0!</v>
      </c>
      <c r="R3365" s="544">
        <f>PTCA!AI5101</f>
        <v>0</v>
      </c>
      <c r="S3365" s="544">
        <f>PTCA!AJ3348</f>
        <v>0</v>
      </c>
      <c r="T3365" s="53"/>
      <c r="U3365" s="232" t="e">
        <f t="shared" si="106"/>
        <v>#DIV/0!</v>
      </c>
      <c r="V3365" s="272"/>
    </row>
    <row r="3366" spans="1:22">
      <c r="A3366" s="380" t="str">
        <f>PTCA!B3349</f>
        <v>-000</v>
      </c>
      <c r="B3366" s="380">
        <f>PTCA!D3349</f>
        <v>0</v>
      </c>
      <c r="C3366" s="380">
        <f>PTCA!J3349</f>
        <v>0</v>
      </c>
      <c r="D3366" s="380">
        <f>PTCA!K3349</f>
        <v>0</v>
      </c>
      <c r="E3366" s="380">
        <f>PTCA!H3349</f>
        <v>0</v>
      </c>
      <c r="F3366" s="380">
        <f>PTCA!Z3349</f>
        <v>0</v>
      </c>
      <c r="G3366" s="380">
        <f>PTCA!AD3349</f>
        <v>0</v>
      </c>
      <c r="H3366" s="62"/>
      <c r="I3366" s="760">
        <f>PTCA!C3349</f>
        <v>0</v>
      </c>
      <c r="J3366" s="760" t="str">
        <f>PTCA!AK3349</f>
        <v/>
      </c>
      <c r="K3366" s="760">
        <f>PTCA!AL3349</f>
        <v>0</v>
      </c>
      <c r="L3366" s="62"/>
      <c r="M3366" s="607"/>
      <c r="N3366" s="62"/>
      <c r="O3366" s="63">
        <f>PTCA!AA5102</f>
        <v>0</v>
      </c>
      <c r="P3366" s="63">
        <f>PTCA!AF5102</f>
        <v>0</v>
      </c>
      <c r="Q3366" s="232" t="e">
        <f t="shared" si="105"/>
        <v>#DIV/0!</v>
      </c>
      <c r="R3366" s="544">
        <f>PTCA!AI5102</f>
        <v>0</v>
      </c>
      <c r="S3366" s="544">
        <f>PTCA!AJ3349</f>
        <v>0</v>
      </c>
      <c r="T3366" s="53"/>
      <c r="U3366" s="232" t="e">
        <f t="shared" si="106"/>
        <v>#DIV/0!</v>
      </c>
      <c r="V3366" s="272"/>
    </row>
    <row r="3367" spans="1:22">
      <c r="A3367" s="380" t="str">
        <f>PTCA!B3350</f>
        <v>-000</v>
      </c>
      <c r="B3367" s="380">
        <f>PTCA!D3350</f>
        <v>0</v>
      </c>
      <c r="C3367" s="380">
        <f>PTCA!J3350</f>
        <v>0</v>
      </c>
      <c r="D3367" s="380">
        <f>PTCA!K3350</f>
        <v>0</v>
      </c>
      <c r="E3367" s="380">
        <f>PTCA!H3350</f>
        <v>0</v>
      </c>
      <c r="F3367" s="380">
        <f>PTCA!Z3350</f>
        <v>0</v>
      </c>
      <c r="G3367" s="380">
        <f>PTCA!AD3350</f>
        <v>0</v>
      </c>
      <c r="H3367" s="62"/>
      <c r="I3367" s="760">
        <f>PTCA!C3350</f>
        <v>0</v>
      </c>
      <c r="J3367" s="760" t="str">
        <f>PTCA!AK3350</f>
        <v/>
      </c>
      <c r="K3367" s="760">
        <f>PTCA!AL3350</f>
        <v>0</v>
      </c>
      <c r="L3367" s="62"/>
      <c r="M3367" s="607"/>
      <c r="N3367" s="62"/>
      <c r="O3367" s="63">
        <f>PTCA!AA5103</f>
        <v>0</v>
      </c>
      <c r="P3367" s="63">
        <f>PTCA!AF5103</f>
        <v>0</v>
      </c>
      <c r="Q3367" s="232" t="e">
        <f t="shared" si="105"/>
        <v>#DIV/0!</v>
      </c>
      <c r="R3367" s="544">
        <f>PTCA!AI5103</f>
        <v>0</v>
      </c>
      <c r="S3367" s="544">
        <f>PTCA!AJ3350</f>
        <v>0</v>
      </c>
      <c r="T3367" s="53"/>
      <c r="U3367" s="232" t="e">
        <f t="shared" si="106"/>
        <v>#DIV/0!</v>
      </c>
      <c r="V3367" s="272"/>
    </row>
    <row r="3368" spans="1:22">
      <c r="A3368" s="380" t="str">
        <f>PTCA!B3351</f>
        <v>-000</v>
      </c>
      <c r="B3368" s="380">
        <f>PTCA!D3351</f>
        <v>0</v>
      </c>
      <c r="C3368" s="380">
        <f>PTCA!J3351</f>
        <v>0</v>
      </c>
      <c r="D3368" s="380">
        <f>PTCA!K3351</f>
        <v>0</v>
      </c>
      <c r="E3368" s="380">
        <f>PTCA!H3351</f>
        <v>0</v>
      </c>
      <c r="F3368" s="380">
        <f>PTCA!Z3351</f>
        <v>0</v>
      </c>
      <c r="G3368" s="380">
        <f>PTCA!AD3351</f>
        <v>0</v>
      </c>
      <c r="H3368" s="62"/>
      <c r="I3368" s="760">
        <f>PTCA!C3351</f>
        <v>0</v>
      </c>
      <c r="J3368" s="760" t="str">
        <f>PTCA!AK3351</f>
        <v/>
      </c>
      <c r="K3368" s="760">
        <f>PTCA!AL3351</f>
        <v>0</v>
      </c>
      <c r="L3368" s="62"/>
      <c r="M3368" s="607"/>
      <c r="N3368" s="62"/>
      <c r="O3368" s="63">
        <f>PTCA!AA5104</f>
        <v>0</v>
      </c>
      <c r="P3368" s="63">
        <f>PTCA!AF5104</f>
        <v>0</v>
      </c>
      <c r="Q3368" s="232" t="e">
        <f t="shared" si="105"/>
        <v>#DIV/0!</v>
      </c>
      <c r="R3368" s="544">
        <f>PTCA!AI5104</f>
        <v>0</v>
      </c>
      <c r="S3368" s="544">
        <f>PTCA!AJ3351</f>
        <v>0</v>
      </c>
      <c r="T3368" s="53"/>
      <c r="U3368" s="232" t="e">
        <f t="shared" si="106"/>
        <v>#DIV/0!</v>
      </c>
      <c r="V3368" s="272"/>
    </row>
    <row r="3369" spans="1:22">
      <c r="A3369" s="380" t="str">
        <f>PTCA!B3352</f>
        <v>-000</v>
      </c>
      <c r="B3369" s="380">
        <f>PTCA!D3352</f>
        <v>0</v>
      </c>
      <c r="C3369" s="380">
        <f>PTCA!J3352</f>
        <v>0</v>
      </c>
      <c r="D3369" s="380">
        <f>PTCA!K3352</f>
        <v>0</v>
      </c>
      <c r="E3369" s="380">
        <f>PTCA!H3352</f>
        <v>0</v>
      </c>
      <c r="F3369" s="380">
        <f>PTCA!Z3352</f>
        <v>0</v>
      </c>
      <c r="G3369" s="380">
        <f>PTCA!AD3352</f>
        <v>0</v>
      </c>
      <c r="H3369" s="62"/>
      <c r="I3369" s="760">
        <f>PTCA!C3352</f>
        <v>0</v>
      </c>
      <c r="J3369" s="760" t="str">
        <f>PTCA!AK3352</f>
        <v/>
      </c>
      <c r="K3369" s="760">
        <f>PTCA!AL3352</f>
        <v>0</v>
      </c>
      <c r="L3369" s="62"/>
      <c r="M3369" s="607"/>
      <c r="N3369" s="62"/>
      <c r="O3369" s="63">
        <f>PTCA!AA5105</f>
        <v>0</v>
      </c>
      <c r="P3369" s="63">
        <f>PTCA!AF5105</f>
        <v>0</v>
      </c>
      <c r="Q3369" s="232" t="e">
        <f t="shared" si="105"/>
        <v>#DIV/0!</v>
      </c>
      <c r="R3369" s="544">
        <f>PTCA!AI5105</f>
        <v>0</v>
      </c>
      <c r="S3369" s="544">
        <f>PTCA!AJ3352</f>
        <v>0</v>
      </c>
      <c r="T3369" s="53"/>
      <c r="U3369" s="232" t="e">
        <f t="shared" si="106"/>
        <v>#DIV/0!</v>
      </c>
      <c r="V3369" s="272"/>
    </row>
    <row r="3370" spans="1:22">
      <c r="A3370" s="380" t="str">
        <f>PTCA!B3353</f>
        <v>-000</v>
      </c>
      <c r="B3370" s="380">
        <f>PTCA!D3353</f>
        <v>0</v>
      </c>
      <c r="C3370" s="380">
        <f>PTCA!J3353</f>
        <v>0</v>
      </c>
      <c r="D3370" s="380">
        <f>PTCA!K3353</f>
        <v>0</v>
      </c>
      <c r="E3370" s="380">
        <f>PTCA!H3353</f>
        <v>0</v>
      </c>
      <c r="F3370" s="380">
        <f>PTCA!Z3353</f>
        <v>0</v>
      </c>
      <c r="G3370" s="380">
        <f>PTCA!AD3353</f>
        <v>0</v>
      </c>
      <c r="H3370" s="62"/>
      <c r="I3370" s="760">
        <f>PTCA!C3353</f>
        <v>0</v>
      </c>
      <c r="J3370" s="760" t="str">
        <f>PTCA!AK3353</f>
        <v/>
      </c>
      <c r="K3370" s="760">
        <f>PTCA!AL3353</f>
        <v>0</v>
      </c>
      <c r="L3370" s="62"/>
      <c r="M3370" s="607"/>
      <c r="N3370" s="62"/>
      <c r="O3370" s="63">
        <f>PTCA!AA5106</f>
        <v>0</v>
      </c>
      <c r="P3370" s="63">
        <f>PTCA!AF5106</f>
        <v>0</v>
      </c>
      <c r="Q3370" s="232" t="e">
        <f t="shared" si="105"/>
        <v>#DIV/0!</v>
      </c>
      <c r="R3370" s="544">
        <f>PTCA!AI5106</f>
        <v>0</v>
      </c>
      <c r="S3370" s="544">
        <f>PTCA!AJ3353</f>
        <v>0</v>
      </c>
      <c r="T3370" s="53"/>
      <c r="U3370" s="232" t="e">
        <f t="shared" si="106"/>
        <v>#DIV/0!</v>
      </c>
      <c r="V3370" s="272"/>
    </row>
    <row r="3371" spans="1:22">
      <c r="A3371" s="380" t="str">
        <f>PTCA!B3354</f>
        <v>-000</v>
      </c>
      <c r="B3371" s="380">
        <f>PTCA!D3354</f>
        <v>0</v>
      </c>
      <c r="C3371" s="380">
        <f>PTCA!J3354</f>
        <v>0</v>
      </c>
      <c r="D3371" s="380">
        <f>PTCA!K3354</f>
        <v>0</v>
      </c>
      <c r="E3371" s="380">
        <f>PTCA!H3354</f>
        <v>0</v>
      </c>
      <c r="F3371" s="380">
        <f>PTCA!Z3354</f>
        <v>0</v>
      </c>
      <c r="G3371" s="380">
        <f>PTCA!AD3354</f>
        <v>0</v>
      </c>
      <c r="H3371" s="62"/>
      <c r="I3371" s="760">
        <f>PTCA!C3354</f>
        <v>0</v>
      </c>
      <c r="J3371" s="760" t="str">
        <f>PTCA!AK3354</f>
        <v/>
      </c>
      <c r="K3371" s="760">
        <f>PTCA!AL3354</f>
        <v>0</v>
      </c>
      <c r="L3371" s="62"/>
      <c r="M3371" s="607"/>
      <c r="N3371" s="62"/>
      <c r="O3371" s="63">
        <f>PTCA!AA5107</f>
        <v>0</v>
      </c>
      <c r="P3371" s="63">
        <f>PTCA!AF5107</f>
        <v>0</v>
      </c>
      <c r="Q3371" s="232" t="e">
        <f t="shared" si="105"/>
        <v>#DIV/0!</v>
      </c>
      <c r="R3371" s="544">
        <f>PTCA!AI5107</f>
        <v>0</v>
      </c>
      <c r="S3371" s="544">
        <f>PTCA!AJ3354</f>
        <v>0</v>
      </c>
      <c r="T3371" s="53"/>
      <c r="U3371" s="232" t="e">
        <f t="shared" si="106"/>
        <v>#DIV/0!</v>
      </c>
      <c r="V3371" s="272"/>
    </row>
    <row r="3372" spans="1:22">
      <c r="A3372" s="380" t="str">
        <f>PTCA!B3355</f>
        <v>-000</v>
      </c>
      <c r="B3372" s="380">
        <f>PTCA!D3355</f>
        <v>0</v>
      </c>
      <c r="C3372" s="380">
        <f>PTCA!J3355</f>
        <v>0</v>
      </c>
      <c r="D3372" s="380">
        <f>PTCA!K3355</f>
        <v>0</v>
      </c>
      <c r="E3372" s="380">
        <f>PTCA!H3355</f>
        <v>0</v>
      </c>
      <c r="F3372" s="380">
        <f>PTCA!Z3355</f>
        <v>0</v>
      </c>
      <c r="G3372" s="380">
        <f>PTCA!AD3355</f>
        <v>0</v>
      </c>
      <c r="H3372" s="62"/>
      <c r="I3372" s="760">
        <f>PTCA!C3355</f>
        <v>0</v>
      </c>
      <c r="J3372" s="760" t="str">
        <f>PTCA!AK3355</f>
        <v/>
      </c>
      <c r="K3372" s="760">
        <f>PTCA!AL3355</f>
        <v>0</v>
      </c>
      <c r="L3372" s="62"/>
      <c r="M3372" s="607"/>
      <c r="N3372" s="62"/>
      <c r="O3372" s="63">
        <f>PTCA!AA5108</f>
        <v>0</v>
      </c>
      <c r="P3372" s="63">
        <f>PTCA!AF5108</f>
        <v>0</v>
      </c>
      <c r="Q3372" s="232" t="e">
        <f t="shared" si="105"/>
        <v>#DIV/0!</v>
      </c>
      <c r="R3372" s="544">
        <f>PTCA!AI5108</f>
        <v>0</v>
      </c>
      <c r="S3372" s="544">
        <f>PTCA!AJ3355</f>
        <v>0</v>
      </c>
      <c r="T3372" s="53"/>
      <c r="U3372" s="232" t="e">
        <f t="shared" si="106"/>
        <v>#DIV/0!</v>
      </c>
      <c r="V3372" s="272"/>
    </row>
    <row r="3373" spans="1:22">
      <c r="A3373" s="380" t="str">
        <f>PTCA!B3356</f>
        <v>-000</v>
      </c>
      <c r="B3373" s="380">
        <f>PTCA!D3356</f>
        <v>0</v>
      </c>
      <c r="C3373" s="380">
        <f>PTCA!J3356</f>
        <v>0</v>
      </c>
      <c r="D3373" s="380">
        <f>PTCA!K3356</f>
        <v>0</v>
      </c>
      <c r="E3373" s="380">
        <f>PTCA!H3356</f>
        <v>0</v>
      </c>
      <c r="F3373" s="380">
        <f>PTCA!Z3356</f>
        <v>0</v>
      </c>
      <c r="G3373" s="380">
        <f>PTCA!AD3356</f>
        <v>0</v>
      </c>
      <c r="H3373" s="62"/>
      <c r="I3373" s="760">
        <f>PTCA!C3356</f>
        <v>0</v>
      </c>
      <c r="J3373" s="760" t="str">
        <f>PTCA!AK3356</f>
        <v/>
      </c>
      <c r="K3373" s="760">
        <f>PTCA!AL3356</f>
        <v>0</v>
      </c>
      <c r="L3373" s="62"/>
      <c r="M3373" s="607"/>
      <c r="N3373" s="62"/>
      <c r="O3373" s="63">
        <f>PTCA!AA5109</f>
        <v>0</v>
      </c>
      <c r="P3373" s="63">
        <f>PTCA!AF5109</f>
        <v>0</v>
      </c>
      <c r="Q3373" s="232" t="e">
        <f t="shared" si="105"/>
        <v>#DIV/0!</v>
      </c>
      <c r="R3373" s="544">
        <f>PTCA!AI5109</f>
        <v>0</v>
      </c>
      <c r="S3373" s="544">
        <f>PTCA!AJ3356</f>
        <v>0</v>
      </c>
      <c r="T3373" s="53"/>
      <c r="U3373" s="232" t="e">
        <f t="shared" si="106"/>
        <v>#DIV/0!</v>
      </c>
      <c r="V3373" s="272"/>
    </row>
    <row r="3374" spans="1:22">
      <c r="A3374" s="380" t="str">
        <f>PTCA!B3357</f>
        <v>-000</v>
      </c>
      <c r="B3374" s="380">
        <f>PTCA!D3357</f>
        <v>0</v>
      </c>
      <c r="C3374" s="380">
        <f>PTCA!J3357</f>
        <v>0</v>
      </c>
      <c r="D3374" s="380">
        <f>PTCA!K3357</f>
        <v>0</v>
      </c>
      <c r="E3374" s="380">
        <f>PTCA!H3357</f>
        <v>0</v>
      </c>
      <c r="F3374" s="380">
        <f>PTCA!Z3357</f>
        <v>0</v>
      </c>
      <c r="G3374" s="380">
        <f>PTCA!AD3357</f>
        <v>0</v>
      </c>
      <c r="H3374" s="62"/>
      <c r="I3374" s="760">
        <f>PTCA!C3357</f>
        <v>0</v>
      </c>
      <c r="J3374" s="760" t="str">
        <f>PTCA!AK3357</f>
        <v/>
      </c>
      <c r="K3374" s="760">
        <f>PTCA!AL3357</f>
        <v>0</v>
      </c>
      <c r="L3374" s="62"/>
      <c r="M3374" s="607"/>
      <c r="N3374" s="62"/>
      <c r="O3374" s="63">
        <f>PTCA!AA5110</f>
        <v>0</v>
      </c>
      <c r="P3374" s="63">
        <f>PTCA!AF5110</f>
        <v>0</v>
      </c>
      <c r="Q3374" s="232" t="e">
        <f t="shared" si="105"/>
        <v>#DIV/0!</v>
      </c>
      <c r="R3374" s="544">
        <f>PTCA!AI5110</f>
        <v>0</v>
      </c>
      <c r="S3374" s="544">
        <f>PTCA!AJ3357</f>
        <v>0</v>
      </c>
      <c r="T3374" s="53"/>
      <c r="U3374" s="232" t="e">
        <f t="shared" si="106"/>
        <v>#DIV/0!</v>
      </c>
      <c r="V3374" s="272"/>
    </row>
    <row r="3375" spans="1:22">
      <c r="A3375" s="380" t="str">
        <f>PTCA!B3358</f>
        <v>-000</v>
      </c>
      <c r="B3375" s="380">
        <f>PTCA!D3358</f>
        <v>0</v>
      </c>
      <c r="C3375" s="380">
        <f>PTCA!J3358</f>
        <v>0</v>
      </c>
      <c r="D3375" s="380">
        <f>PTCA!K3358</f>
        <v>0</v>
      </c>
      <c r="E3375" s="380">
        <f>PTCA!H3358</f>
        <v>0</v>
      </c>
      <c r="F3375" s="380">
        <f>PTCA!Z3358</f>
        <v>0</v>
      </c>
      <c r="G3375" s="380">
        <f>PTCA!AD3358</f>
        <v>0</v>
      </c>
      <c r="H3375" s="62"/>
      <c r="I3375" s="760">
        <f>PTCA!C3358</f>
        <v>0</v>
      </c>
      <c r="J3375" s="760" t="str">
        <f>PTCA!AK3358</f>
        <v/>
      </c>
      <c r="K3375" s="760">
        <f>PTCA!AL3358</f>
        <v>0</v>
      </c>
      <c r="L3375" s="62"/>
      <c r="M3375" s="607"/>
      <c r="N3375" s="62"/>
      <c r="O3375" s="63">
        <f>PTCA!AA5111</f>
        <v>0</v>
      </c>
      <c r="P3375" s="63">
        <f>PTCA!AF5111</f>
        <v>0</v>
      </c>
      <c r="Q3375" s="232" t="e">
        <f t="shared" si="105"/>
        <v>#DIV/0!</v>
      </c>
      <c r="R3375" s="544">
        <f>PTCA!AI5111</f>
        <v>0</v>
      </c>
      <c r="S3375" s="544">
        <f>PTCA!AJ3358</f>
        <v>0</v>
      </c>
      <c r="T3375" s="53"/>
      <c r="U3375" s="232" t="e">
        <f t="shared" si="106"/>
        <v>#DIV/0!</v>
      </c>
      <c r="V3375" s="272"/>
    </row>
    <row r="3376" spans="1:22">
      <c r="A3376" s="380" t="str">
        <f>PTCA!B3359</f>
        <v>-000</v>
      </c>
      <c r="B3376" s="380">
        <f>PTCA!D3359</f>
        <v>0</v>
      </c>
      <c r="C3376" s="380">
        <f>PTCA!J3359</f>
        <v>0</v>
      </c>
      <c r="D3376" s="380">
        <f>PTCA!K3359</f>
        <v>0</v>
      </c>
      <c r="E3376" s="380">
        <f>PTCA!H3359</f>
        <v>0</v>
      </c>
      <c r="F3376" s="380">
        <f>PTCA!Z3359</f>
        <v>0</v>
      </c>
      <c r="G3376" s="380">
        <f>PTCA!AD3359</f>
        <v>0</v>
      </c>
      <c r="H3376" s="62"/>
      <c r="I3376" s="760">
        <f>PTCA!C3359</f>
        <v>0</v>
      </c>
      <c r="J3376" s="760" t="str">
        <f>PTCA!AK3359</f>
        <v/>
      </c>
      <c r="K3376" s="760">
        <f>PTCA!AL3359</f>
        <v>0</v>
      </c>
      <c r="L3376" s="62"/>
      <c r="M3376" s="607"/>
      <c r="N3376" s="62"/>
      <c r="O3376" s="63">
        <f>PTCA!AA5112</f>
        <v>0</v>
      </c>
      <c r="P3376" s="63">
        <f>PTCA!AF5112</f>
        <v>0</v>
      </c>
      <c r="Q3376" s="232" t="e">
        <f t="shared" si="105"/>
        <v>#DIV/0!</v>
      </c>
      <c r="R3376" s="544">
        <f>PTCA!AI5112</f>
        <v>0</v>
      </c>
      <c r="S3376" s="544">
        <f>PTCA!AJ3359</f>
        <v>0</v>
      </c>
      <c r="T3376" s="53"/>
      <c r="U3376" s="232" t="e">
        <f t="shared" si="106"/>
        <v>#DIV/0!</v>
      </c>
      <c r="V3376" s="272"/>
    </row>
    <row r="3377" spans="1:22">
      <c r="A3377" s="380" t="str">
        <f>PTCA!B3360</f>
        <v>-000</v>
      </c>
      <c r="B3377" s="380">
        <f>PTCA!D3360</f>
        <v>0</v>
      </c>
      <c r="C3377" s="380">
        <f>PTCA!J3360</f>
        <v>0</v>
      </c>
      <c r="D3377" s="380">
        <f>PTCA!K3360</f>
        <v>0</v>
      </c>
      <c r="E3377" s="380">
        <f>PTCA!H3360</f>
        <v>0</v>
      </c>
      <c r="F3377" s="380">
        <f>PTCA!Z3360</f>
        <v>0</v>
      </c>
      <c r="G3377" s="380">
        <f>PTCA!AD3360</f>
        <v>0</v>
      </c>
      <c r="H3377" s="62"/>
      <c r="I3377" s="760">
        <f>PTCA!C3360</f>
        <v>0</v>
      </c>
      <c r="J3377" s="760" t="str">
        <f>PTCA!AK3360</f>
        <v/>
      </c>
      <c r="K3377" s="760">
        <f>PTCA!AL3360</f>
        <v>0</v>
      </c>
      <c r="L3377" s="62"/>
      <c r="M3377" s="607"/>
      <c r="N3377" s="62"/>
      <c r="O3377" s="63">
        <f>PTCA!AA5113</f>
        <v>0</v>
      </c>
      <c r="P3377" s="63">
        <f>PTCA!AF5113</f>
        <v>0</v>
      </c>
      <c r="Q3377" s="232" t="e">
        <f t="shared" si="105"/>
        <v>#DIV/0!</v>
      </c>
      <c r="R3377" s="544">
        <f>PTCA!AI5113</f>
        <v>0</v>
      </c>
      <c r="S3377" s="544">
        <f>PTCA!AJ3360</f>
        <v>0</v>
      </c>
      <c r="T3377" s="53"/>
      <c r="U3377" s="232" t="e">
        <f t="shared" si="106"/>
        <v>#DIV/0!</v>
      </c>
      <c r="V3377" s="272"/>
    </row>
    <row r="3378" spans="1:22">
      <c r="A3378" s="380" t="str">
        <f>PTCA!B3361</f>
        <v>-000</v>
      </c>
      <c r="B3378" s="380">
        <f>PTCA!D3361</f>
        <v>0</v>
      </c>
      <c r="C3378" s="380">
        <f>PTCA!J3361</f>
        <v>0</v>
      </c>
      <c r="D3378" s="380">
        <f>PTCA!K3361</f>
        <v>0</v>
      </c>
      <c r="E3378" s="380">
        <f>PTCA!H3361</f>
        <v>0</v>
      </c>
      <c r="F3378" s="380">
        <f>PTCA!Z3361</f>
        <v>0</v>
      </c>
      <c r="G3378" s="380">
        <f>PTCA!AD3361</f>
        <v>0</v>
      </c>
      <c r="H3378" s="62"/>
      <c r="I3378" s="760">
        <f>PTCA!C3361</f>
        <v>0</v>
      </c>
      <c r="J3378" s="760" t="str">
        <f>PTCA!AK3361</f>
        <v/>
      </c>
      <c r="K3378" s="760">
        <f>PTCA!AL3361</f>
        <v>0</v>
      </c>
      <c r="L3378" s="62"/>
      <c r="M3378" s="607"/>
      <c r="N3378" s="62"/>
      <c r="O3378" s="63">
        <f>PTCA!AA5114</f>
        <v>0</v>
      </c>
      <c r="P3378" s="63">
        <f>PTCA!AF5114</f>
        <v>0</v>
      </c>
      <c r="Q3378" s="232" t="e">
        <f t="shared" si="105"/>
        <v>#DIV/0!</v>
      </c>
      <c r="R3378" s="544">
        <f>PTCA!AI5114</f>
        <v>0</v>
      </c>
      <c r="S3378" s="544">
        <f>PTCA!AJ3361</f>
        <v>0</v>
      </c>
      <c r="T3378" s="53"/>
      <c r="U3378" s="232" t="e">
        <f t="shared" si="106"/>
        <v>#DIV/0!</v>
      </c>
      <c r="V3378" s="272"/>
    </row>
    <row r="3379" spans="1:22">
      <c r="A3379" s="380" t="str">
        <f>PTCA!B3362</f>
        <v>-000</v>
      </c>
      <c r="B3379" s="380">
        <f>PTCA!D3362</f>
        <v>0</v>
      </c>
      <c r="C3379" s="380">
        <f>PTCA!J3362</f>
        <v>0</v>
      </c>
      <c r="D3379" s="380">
        <f>PTCA!K3362</f>
        <v>0</v>
      </c>
      <c r="E3379" s="380">
        <f>PTCA!H3362</f>
        <v>0</v>
      </c>
      <c r="F3379" s="380">
        <f>PTCA!Z3362</f>
        <v>0</v>
      </c>
      <c r="G3379" s="380">
        <f>PTCA!AD3362</f>
        <v>0</v>
      </c>
      <c r="H3379" s="62"/>
      <c r="I3379" s="760">
        <f>PTCA!C3362</f>
        <v>0</v>
      </c>
      <c r="J3379" s="760" t="str">
        <f>PTCA!AK3362</f>
        <v/>
      </c>
      <c r="K3379" s="760">
        <f>PTCA!AL3362</f>
        <v>0</v>
      </c>
      <c r="L3379" s="62"/>
      <c r="M3379" s="607"/>
      <c r="N3379" s="62"/>
      <c r="O3379" s="63">
        <f>PTCA!AA5115</f>
        <v>0</v>
      </c>
      <c r="P3379" s="63">
        <f>PTCA!AF5115</f>
        <v>0</v>
      </c>
      <c r="Q3379" s="232" t="e">
        <f t="shared" si="105"/>
        <v>#DIV/0!</v>
      </c>
      <c r="R3379" s="544">
        <f>PTCA!AI5115</f>
        <v>0</v>
      </c>
      <c r="S3379" s="544">
        <f>PTCA!AJ3362</f>
        <v>0</v>
      </c>
      <c r="T3379" s="53"/>
      <c r="U3379" s="232" t="e">
        <f t="shared" si="106"/>
        <v>#DIV/0!</v>
      </c>
      <c r="V3379" s="272"/>
    </row>
    <row r="3380" spans="1:22">
      <c r="A3380" s="380" t="str">
        <f>PTCA!B3363</f>
        <v>-000</v>
      </c>
      <c r="B3380" s="380">
        <f>PTCA!D3363</f>
        <v>0</v>
      </c>
      <c r="C3380" s="380">
        <f>PTCA!J3363</f>
        <v>0</v>
      </c>
      <c r="D3380" s="380">
        <f>PTCA!K3363</f>
        <v>0</v>
      </c>
      <c r="E3380" s="380">
        <f>PTCA!H3363</f>
        <v>0</v>
      </c>
      <c r="F3380" s="380">
        <f>PTCA!Z3363</f>
        <v>0</v>
      </c>
      <c r="G3380" s="380">
        <f>PTCA!AD3363</f>
        <v>0</v>
      </c>
      <c r="H3380" s="62"/>
      <c r="I3380" s="760">
        <f>PTCA!C3363</f>
        <v>0</v>
      </c>
      <c r="J3380" s="760" t="str">
        <f>PTCA!AK3363</f>
        <v/>
      </c>
      <c r="K3380" s="760">
        <f>PTCA!AL3363</f>
        <v>0</v>
      </c>
      <c r="L3380" s="62"/>
      <c r="M3380" s="607"/>
      <c r="N3380" s="62"/>
      <c r="O3380" s="63">
        <f>PTCA!AA5116</f>
        <v>0</v>
      </c>
      <c r="P3380" s="63">
        <f>PTCA!AF5116</f>
        <v>0</v>
      </c>
      <c r="Q3380" s="232" t="e">
        <f t="shared" si="105"/>
        <v>#DIV/0!</v>
      </c>
      <c r="R3380" s="544">
        <f>PTCA!AI5116</f>
        <v>0</v>
      </c>
      <c r="S3380" s="544">
        <f>PTCA!AJ3363</f>
        <v>0</v>
      </c>
      <c r="T3380" s="53"/>
      <c r="U3380" s="232" t="e">
        <f t="shared" si="106"/>
        <v>#DIV/0!</v>
      </c>
      <c r="V3380" s="272"/>
    </row>
    <row r="3381" spans="1:22">
      <c r="A3381" s="380" t="str">
        <f>PTCA!B3364</f>
        <v>-000</v>
      </c>
      <c r="B3381" s="380">
        <f>PTCA!D3364</f>
        <v>0</v>
      </c>
      <c r="C3381" s="380">
        <f>PTCA!J3364</f>
        <v>0</v>
      </c>
      <c r="D3381" s="380">
        <f>PTCA!K3364</f>
        <v>0</v>
      </c>
      <c r="E3381" s="380">
        <f>PTCA!H3364</f>
        <v>0</v>
      </c>
      <c r="F3381" s="380">
        <f>PTCA!Z3364</f>
        <v>0</v>
      </c>
      <c r="G3381" s="380">
        <f>PTCA!AD3364</f>
        <v>0</v>
      </c>
      <c r="H3381" s="62"/>
      <c r="I3381" s="760">
        <f>PTCA!C3364</f>
        <v>0</v>
      </c>
      <c r="J3381" s="760" t="str">
        <f>PTCA!AK3364</f>
        <v/>
      </c>
      <c r="K3381" s="760">
        <f>PTCA!AL3364</f>
        <v>0</v>
      </c>
      <c r="L3381" s="62"/>
      <c r="M3381" s="607"/>
      <c r="N3381" s="62"/>
      <c r="O3381" s="63">
        <f>PTCA!AA5117</f>
        <v>0</v>
      </c>
      <c r="P3381" s="63">
        <f>PTCA!AF5117</f>
        <v>0</v>
      </c>
      <c r="Q3381" s="232" t="e">
        <f t="shared" si="105"/>
        <v>#DIV/0!</v>
      </c>
      <c r="R3381" s="544">
        <f>PTCA!AI5117</f>
        <v>0</v>
      </c>
      <c r="S3381" s="544">
        <f>PTCA!AJ3364</f>
        <v>0</v>
      </c>
      <c r="T3381" s="53"/>
      <c r="U3381" s="232" t="e">
        <f t="shared" si="106"/>
        <v>#DIV/0!</v>
      </c>
      <c r="V3381" s="272"/>
    </row>
    <row r="3382" spans="1:22">
      <c r="A3382" s="380" t="str">
        <f>PTCA!B3365</f>
        <v>-000</v>
      </c>
      <c r="B3382" s="380">
        <f>PTCA!D3365</f>
        <v>0</v>
      </c>
      <c r="C3382" s="380">
        <f>PTCA!J3365</f>
        <v>0</v>
      </c>
      <c r="D3382" s="380">
        <f>PTCA!K3365</f>
        <v>0</v>
      </c>
      <c r="E3382" s="380">
        <f>PTCA!H3365</f>
        <v>0</v>
      </c>
      <c r="F3382" s="380">
        <f>PTCA!Z3365</f>
        <v>0</v>
      </c>
      <c r="G3382" s="380">
        <f>PTCA!AD3365</f>
        <v>0</v>
      </c>
      <c r="H3382" s="62"/>
      <c r="I3382" s="760">
        <f>PTCA!C3365</f>
        <v>0</v>
      </c>
      <c r="J3382" s="760" t="str">
        <f>PTCA!AK3365</f>
        <v/>
      </c>
      <c r="K3382" s="760">
        <f>PTCA!AL3365</f>
        <v>0</v>
      </c>
      <c r="L3382" s="62"/>
      <c r="M3382" s="607"/>
      <c r="N3382" s="62"/>
      <c r="O3382" s="63">
        <f>PTCA!AA5118</f>
        <v>0</v>
      </c>
      <c r="P3382" s="63">
        <f>PTCA!AF5118</f>
        <v>0</v>
      </c>
      <c r="Q3382" s="232" t="e">
        <f t="shared" si="105"/>
        <v>#DIV/0!</v>
      </c>
      <c r="R3382" s="544">
        <f>PTCA!AI5118</f>
        <v>0</v>
      </c>
      <c r="S3382" s="544">
        <f>PTCA!AJ3365</f>
        <v>0</v>
      </c>
      <c r="T3382" s="53"/>
      <c r="U3382" s="232" t="e">
        <f t="shared" si="106"/>
        <v>#DIV/0!</v>
      </c>
      <c r="V3382" s="272"/>
    </row>
    <row r="3383" spans="1:22">
      <c r="A3383" s="380" t="str">
        <f>PTCA!B3366</f>
        <v>-000</v>
      </c>
      <c r="B3383" s="380">
        <f>PTCA!D3366</f>
        <v>0</v>
      </c>
      <c r="C3383" s="380">
        <f>PTCA!J3366</f>
        <v>0</v>
      </c>
      <c r="D3383" s="380">
        <f>PTCA!K3366</f>
        <v>0</v>
      </c>
      <c r="E3383" s="380">
        <f>PTCA!H3366</f>
        <v>0</v>
      </c>
      <c r="F3383" s="380">
        <f>PTCA!Z3366</f>
        <v>0</v>
      </c>
      <c r="G3383" s="380">
        <f>PTCA!AD3366</f>
        <v>0</v>
      </c>
      <c r="H3383" s="62"/>
      <c r="I3383" s="760">
        <f>PTCA!C3366</f>
        <v>0</v>
      </c>
      <c r="J3383" s="760" t="str">
        <f>PTCA!AK3366</f>
        <v/>
      </c>
      <c r="K3383" s="760">
        <f>PTCA!AL3366</f>
        <v>0</v>
      </c>
      <c r="L3383" s="62"/>
      <c r="M3383" s="607"/>
      <c r="N3383" s="62"/>
      <c r="O3383" s="63">
        <f>PTCA!AA5119</f>
        <v>0</v>
      </c>
      <c r="P3383" s="63">
        <f>PTCA!AF5119</f>
        <v>0</v>
      </c>
      <c r="Q3383" s="232" t="e">
        <f t="shared" si="105"/>
        <v>#DIV/0!</v>
      </c>
      <c r="R3383" s="544">
        <f>PTCA!AI5119</f>
        <v>0</v>
      </c>
      <c r="S3383" s="544">
        <f>PTCA!AJ3366</f>
        <v>0</v>
      </c>
      <c r="T3383" s="53"/>
      <c r="U3383" s="232" t="e">
        <f t="shared" si="106"/>
        <v>#DIV/0!</v>
      </c>
      <c r="V3383" s="272"/>
    </row>
    <row r="3384" spans="1:22">
      <c r="A3384" s="380" t="str">
        <f>PTCA!B3367</f>
        <v>-000</v>
      </c>
      <c r="B3384" s="380">
        <f>PTCA!D3367</f>
        <v>0</v>
      </c>
      <c r="C3384" s="380">
        <f>PTCA!J3367</f>
        <v>0</v>
      </c>
      <c r="D3384" s="380">
        <f>PTCA!K3367</f>
        <v>0</v>
      </c>
      <c r="E3384" s="380">
        <f>PTCA!H3367</f>
        <v>0</v>
      </c>
      <c r="F3384" s="380">
        <f>PTCA!Z3367</f>
        <v>0</v>
      </c>
      <c r="G3384" s="380">
        <f>PTCA!AD3367</f>
        <v>0</v>
      </c>
      <c r="H3384" s="62"/>
      <c r="I3384" s="760">
        <f>PTCA!C3367</f>
        <v>0</v>
      </c>
      <c r="J3384" s="760" t="str">
        <f>PTCA!AK3367</f>
        <v/>
      </c>
      <c r="K3384" s="760">
        <f>PTCA!AL3367</f>
        <v>0</v>
      </c>
      <c r="L3384" s="62"/>
      <c r="M3384" s="607"/>
      <c r="N3384" s="62"/>
      <c r="O3384" s="63">
        <f>PTCA!AA5120</f>
        <v>0</v>
      </c>
      <c r="P3384" s="63">
        <f>PTCA!AF5120</f>
        <v>0</v>
      </c>
      <c r="Q3384" s="232" t="e">
        <f t="shared" si="105"/>
        <v>#DIV/0!</v>
      </c>
      <c r="R3384" s="544">
        <f>PTCA!AI5120</f>
        <v>0</v>
      </c>
      <c r="S3384" s="544">
        <f>PTCA!AJ3367</f>
        <v>0</v>
      </c>
      <c r="T3384" s="53"/>
      <c r="U3384" s="232" t="e">
        <f t="shared" si="106"/>
        <v>#DIV/0!</v>
      </c>
      <c r="V3384" s="272"/>
    </row>
    <row r="3385" spans="1:22">
      <c r="A3385" s="380" t="str">
        <f>PTCA!B3368</f>
        <v>-000</v>
      </c>
      <c r="B3385" s="380">
        <f>PTCA!D3368</f>
        <v>0</v>
      </c>
      <c r="C3385" s="380">
        <f>PTCA!J3368</f>
        <v>0</v>
      </c>
      <c r="D3385" s="380">
        <f>PTCA!K3368</f>
        <v>0</v>
      </c>
      <c r="E3385" s="380">
        <f>PTCA!H3368</f>
        <v>0</v>
      </c>
      <c r="F3385" s="380">
        <f>PTCA!Z3368</f>
        <v>0</v>
      </c>
      <c r="G3385" s="380">
        <f>PTCA!AD3368</f>
        <v>0</v>
      </c>
      <c r="H3385" s="62"/>
      <c r="I3385" s="760">
        <f>PTCA!C3368</f>
        <v>0</v>
      </c>
      <c r="J3385" s="760" t="str">
        <f>PTCA!AK3368</f>
        <v/>
      </c>
      <c r="K3385" s="760">
        <f>PTCA!AL3368</f>
        <v>0</v>
      </c>
      <c r="L3385" s="62"/>
      <c r="M3385" s="607"/>
      <c r="N3385" s="62"/>
      <c r="O3385" s="63">
        <f>PTCA!AA5121</f>
        <v>0</v>
      </c>
      <c r="P3385" s="63">
        <f>PTCA!AF5121</f>
        <v>0</v>
      </c>
      <c r="Q3385" s="232" t="e">
        <f t="shared" si="105"/>
        <v>#DIV/0!</v>
      </c>
      <c r="R3385" s="544">
        <f>PTCA!AI5121</f>
        <v>0</v>
      </c>
      <c r="S3385" s="544">
        <f>PTCA!AJ3368</f>
        <v>0</v>
      </c>
      <c r="T3385" s="53"/>
      <c r="U3385" s="232" t="e">
        <f t="shared" si="106"/>
        <v>#DIV/0!</v>
      </c>
      <c r="V3385" s="272"/>
    </row>
    <row r="3386" spans="1:22">
      <c r="A3386" s="380" t="str">
        <f>PTCA!B3369</f>
        <v>-000</v>
      </c>
      <c r="B3386" s="380">
        <f>PTCA!D3369</f>
        <v>0</v>
      </c>
      <c r="C3386" s="380">
        <f>PTCA!J3369</f>
        <v>0</v>
      </c>
      <c r="D3386" s="380">
        <f>PTCA!K3369</f>
        <v>0</v>
      </c>
      <c r="E3386" s="380">
        <f>PTCA!H3369</f>
        <v>0</v>
      </c>
      <c r="F3386" s="380">
        <f>PTCA!Z3369</f>
        <v>0</v>
      </c>
      <c r="G3386" s="380">
        <f>PTCA!AD3369</f>
        <v>0</v>
      </c>
      <c r="H3386" s="62"/>
      <c r="I3386" s="760">
        <f>PTCA!C3369</f>
        <v>0</v>
      </c>
      <c r="J3386" s="760" t="str">
        <f>PTCA!AK3369</f>
        <v/>
      </c>
      <c r="K3386" s="760">
        <f>PTCA!AL3369</f>
        <v>0</v>
      </c>
      <c r="L3386" s="62"/>
      <c r="M3386" s="607"/>
      <c r="N3386" s="62"/>
      <c r="O3386" s="63">
        <f>PTCA!AA5122</f>
        <v>0</v>
      </c>
      <c r="P3386" s="63">
        <f>PTCA!AF5122</f>
        <v>0</v>
      </c>
      <c r="Q3386" s="232" t="e">
        <f t="shared" si="105"/>
        <v>#DIV/0!</v>
      </c>
      <c r="R3386" s="544">
        <f>PTCA!AI5122</f>
        <v>0</v>
      </c>
      <c r="S3386" s="544">
        <f>PTCA!AJ3369</f>
        <v>0</v>
      </c>
      <c r="T3386" s="53"/>
      <c r="U3386" s="232" t="e">
        <f t="shared" si="106"/>
        <v>#DIV/0!</v>
      </c>
      <c r="V3386" s="272"/>
    </row>
    <row r="3387" spans="1:22">
      <c r="A3387" s="380" t="str">
        <f>PTCA!B3370</f>
        <v>-000</v>
      </c>
      <c r="B3387" s="380">
        <f>PTCA!D3370</f>
        <v>0</v>
      </c>
      <c r="C3387" s="380">
        <f>PTCA!J3370</f>
        <v>0</v>
      </c>
      <c r="D3387" s="380">
        <f>PTCA!K3370</f>
        <v>0</v>
      </c>
      <c r="E3387" s="380">
        <f>PTCA!H3370</f>
        <v>0</v>
      </c>
      <c r="F3387" s="380">
        <f>PTCA!Z3370</f>
        <v>0</v>
      </c>
      <c r="G3387" s="380">
        <f>PTCA!AD3370</f>
        <v>0</v>
      </c>
      <c r="H3387" s="62"/>
      <c r="I3387" s="760">
        <f>PTCA!C3370</f>
        <v>0</v>
      </c>
      <c r="J3387" s="760" t="str">
        <f>PTCA!AK3370</f>
        <v/>
      </c>
      <c r="K3387" s="760">
        <f>PTCA!AL3370</f>
        <v>0</v>
      </c>
      <c r="L3387" s="62"/>
      <c r="M3387" s="607"/>
      <c r="N3387" s="62"/>
      <c r="O3387" s="63">
        <f>PTCA!AA5123</f>
        <v>0</v>
      </c>
      <c r="P3387" s="63">
        <f>PTCA!AF5123</f>
        <v>0</v>
      </c>
      <c r="Q3387" s="232" t="e">
        <f t="shared" si="105"/>
        <v>#DIV/0!</v>
      </c>
      <c r="R3387" s="544">
        <f>PTCA!AI5123</f>
        <v>0</v>
      </c>
      <c r="S3387" s="544">
        <f>PTCA!AJ3370</f>
        <v>0</v>
      </c>
      <c r="T3387" s="53"/>
      <c r="U3387" s="232" t="e">
        <f t="shared" si="106"/>
        <v>#DIV/0!</v>
      </c>
      <c r="V3387" s="272"/>
    </row>
    <row r="3388" spans="1:22">
      <c r="A3388" s="380" t="str">
        <f>PTCA!B3371</f>
        <v>-000</v>
      </c>
      <c r="B3388" s="380">
        <f>PTCA!D3371</f>
        <v>0</v>
      </c>
      <c r="C3388" s="380">
        <f>PTCA!J3371</f>
        <v>0</v>
      </c>
      <c r="D3388" s="380">
        <f>PTCA!K3371</f>
        <v>0</v>
      </c>
      <c r="E3388" s="380">
        <f>PTCA!H3371</f>
        <v>0</v>
      </c>
      <c r="F3388" s="380">
        <f>PTCA!Z3371</f>
        <v>0</v>
      </c>
      <c r="G3388" s="380">
        <f>PTCA!AD3371</f>
        <v>0</v>
      </c>
      <c r="H3388" s="62"/>
      <c r="I3388" s="760">
        <f>PTCA!C3371</f>
        <v>0</v>
      </c>
      <c r="J3388" s="760" t="str">
        <f>PTCA!AK3371</f>
        <v/>
      </c>
      <c r="K3388" s="760">
        <f>PTCA!AL3371</f>
        <v>0</v>
      </c>
      <c r="L3388" s="62"/>
      <c r="M3388" s="607"/>
      <c r="N3388" s="62"/>
      <c r="O3388" s="63">
        <f>PTCA!AA5124</f>
        <v>0</v>
      </c>
      <c r="P3388" s="63">
        <f>PTCA!AF5124</f>
        <v>0</v>
      </c>
      <c r="Q3388" s="232" t="e">
        <f t="shared" si="105"/>
        <v>#DIV/0!</v>
      </c>
      <c r="R3388" s="544">
        <f>PTCA!AI5124</f>
        <v>0</v>
      </c>
      <c r="S3388" s="544">
        <f>PTCA!AJ3371</f>
        <v>0</v>
      </c>
      <c r="T3388" s="53"/>
      <c r="U3388" s="232" t="e">
        <f t="shared" si="106"/>
        <v>#DIV/0!</v>
      </c>
      <c r="V3388" s="272"/>
    </row>
    <row r="3389" spans="1:22">
      <c r="A3389" s="380" t="str">
        <f>PTCA!B3372</f>
        <v>-000</v>
      </c>
      <c r="B3389" s="380">
        <f>PTCA!D3372</f>
        <v>0</v>
      </c>
      <c r="C3389" s="380">
        <f>PTCA!J3372</f>
        <v>0</v>
      </c>
      <c r="D3389" s="380">
        <f>PTCA!K3372</f>
        <v>0</v>
      </c>
      <c r="E3389" s="380">
        <f>PTCA!H3372</f>
        <v>0</v>
      </c>
      <c r="F3389" s="380">
        <f>PTCA!Z3372</f>
        <v>0</v>
      </c>
      <c r="G3389" s="380">
        <f>PTCA!AD3372</f>
        <v>0</v>
      </c>
      <c r="H3389" s="62"/>
      <c r="I3389" s="760">
        <f>PTCA!C3372</f>
        <v>0</v>
      </c>
      <c r="J3389" s="760" t="str">
        <f>PTCA!AK3372</f>
        <v/>
      </c>
      <c r="K3389" s="760">
        <f>PTCA!AL3372</f>
        <v>0</v>
      </c>
      <c r="L3389" s="62"/>
      <c r="M3389" s="607"/>
      <c r="N3389" s="62"/>
      <c r="O3389" s="63">
        <f>PTCA!AA5125</f>
        <v>0</v>
      </c>
      <c r="P3389" s="63">
        <f>PTCA!AF5125</f>
        <v>0</v>
      </c>
      <c r="Q3389" s="232" t="e">
        <f t="shared" si="105"/>
        <v>#DIV/0!</v>
      </c>
      <c r="R3389" s="544">
        <f>PTCA!AI5125</f>
        <v>0</v>
      </c>
      <c r="S3389" s="544">
        <f>PTCA!AJ3372</f>
        <v>0</v>
      </c>
      <c r="T3389" s="53"/>
      <c r="U3389" s="232" t="e">
        <f t="shared" si="106"/>
        <v>#DIV/0!</v>
      </c>
      <c r="V3389" s="272"/>
    </row>
    <row r="3390" spans="1:22">
      <c r="A3390" s="380" t="str">
        <f>PTCA!B3373</f>
        <v>-000</v>
      </c>
      <c r="B3390" s="380">
        <f>PTCA!D3373</f>
        <v>0</v>
      </c>
      <c r="C3390" s="380">
        <f>PTCA!J3373</f>
        <v>0</v>
      </c>
      <c r="D3390" s="380">
        <f>PTCA!K3373</f>
        <v>0</v>
      </c>
      <c r="E3390" s="380">
        <f>PTCA!H3373</f>
        <v>0</v>
      </c>
      <c r="F3390" s="380">
        <f>PTCA!Z3373</f>
        <v>0</v>
      </c>
      <c r="G3390" s="380">
        <f>PTCA!AD3373</f>
        <v>0</v>
      </c>
      <c r="H3390" s="62"/>
      <c r="I3390" s="760">
        <f>PTCA!C3373</f>
        <v>0</v>
      </c>
      <c r="J3390" s="760" t="str">
        <f>PTCA!AK3373</f>
        <v/>
      </c>
      <c r="K3390" s="760">
        <f>PTCA!AL3373</f>
        <v>0</v>
      </c>
      <c r="L3390" s="62"/>
      <c r="M3390" s="607"/>
      <c r="N3390" s="62"/>
      <c r="O3390" s="63">
        <f>PTCA!AA5126</f>
        <v>0</v>
      </c>
      <c r="P3390" s="63">
        <f>PTCA!AF5126</f>
        <v>0</v>
      </c>
      <c r="Q3390" s="232" t="e">
        <f t="shared" si="105"/>
        <v>#DIV/0!</v>
      </c>
      <c r="R3390" s="544">
        <f>PTCA!AI5126</f>
        <v>0</v>
      </c>
      <c r="S3390" s="544">
        <f>PTCA!AJ3373</f>
        <v>0</v>
      </c>
      <c r="T3390" s="53"/>
      <c r="U3390" s="232" t="e">
        <f t="shared" si="106"/>
        <v>#DIV/0!</v>
      </c>
      <c r="V3390" s="272"/>
    </row>
    <row r="3391" spans="1:22">
      <c r="A3391" s="380" t="str">
        <f>PTCA!B3374</f>
        <v>-000</v>
      </c>
      <c r="B3391" s="380">
        <f>PTCA!D3374</f>
        <v>0</v>
      </c>
      <c r="C3391" s="380">
        <f>PTCA!J3374</f>
        <v>0</v>
      </c>
      <c r="D3391" s="380">
        <f>PTCA!K3374</f>
        <v>0</v>
      </c>
      <c r="E3391" s="380">
        <f>PTCA!H3374</f>
        <v>0</v>
      </c>
      <c r="F3391" s="380">
        <f>PTCA!Z3374</f>
        <v>0</v>
      </c>
      <c r="G3391" s="380">
        <f>PTCA!AD3374</f>
        <v>0</v>
      </c>
      <c r="H3391" s="62"/>
      <c r="I3391" s="760">
        <f>PTCA!C3374</f>
        <v>0</v>
      </c>
      <c r="J3391" s="760" t="str">
        <f>PTCA!AK3374</f>
        <v/>
      </c>
      <c r="K3391" s="760">
        <f>PTCA!AL3374</f>
        <v>0</v>
      </c>
      <c r="L3391" s="62"/>
      <c r="M3391" s="607"/>
      <c r="N3391" s="62"/>
      <c r="O3391" s="63">
        <f>PTCA!AA5127</f>
        <v>0</v>
      </c>
      <c r="P3391" s="63">
        <f>PTCA!AF5127</f>
        <v>0</v>
      </c>
      <c r="Q3391" s="232" t="e">
        <f t="shared" si="105"/>
        <v>#DIV/0!</v>
      </c>
      <c r="R3391" s="544">
        <f>PTCA!AI5127</f>
        <v>0</v>
      </c>
      <c r="S3391" s="544">
        <f>PTCA!AJ3374</f>
        <v>0</v>
      </c>
      <c r="T3391" s="53"/>
      <c r="U3391" s="232" t="e">
        <f t="shared" si="106"/>
        <v>#DIV/0!</v>
      </c>
      <c r="V3391" s="272"/>
    </row>
    <row r="3392" spans="1:22">
      <c r="A3392" s="380" t="str">
        <f>PTCA!B3375</f>
        <v>-000</v>
      </c>
      <c r="B3392" s="380">
        <f>PTCA!D3375</f>
        <v>0</v>
      </c>
      <c r="C3392" s="380">
        <f>PTCA!J3375</f>
        <v>0</v>
      </c>
      <c r="D3392" s="380">
        <f>PTCA!K3375</f>
        <v>0</v>
      </c>
      <c r="E3392" s="380">
        <f>PTCA!H3375</f>
        <v>0</v>
      </c>
      <c r="F3392" s="380">
        <f>PTCA!Z3375</f>
        <v>0</v>
      </c>
      <c r="G3392" s="380">
        <f>PTCA!AD3375</f>
        <v>0</v>
      </c>
      <c r="H3392" s="62"/>
      <c r="I3392" s="760">
        <f>PTCA!C3375</f>
        <v>0</v>
      </c>
      <c r="J3392" s="760" t="str">
        <f>PTCA!AK3375</f>
        <v/>
      </c>
      <c r="K3392" s="760">
        <f>PTCA!AL3375</f>
        <v>0</v>
      </c>
      <c r="L3392" s="62"/>
      <c r="M3392" s="607"/>
      <c r="N3392" s="62"/>
      <c r="O3392" s="63">
        <f>PTCA!AA5128</f>
        <v>0</v>
      </c>
      <c r="P3392" s="63">
        <f>PTCA!AF5128</f>
        <v>0</v>
      </c>
      <c r="Q3392" s="232" t="e">
        <f t="shared" si="105"/>
        <v>#DIV/0!</v>
      </c>
      <c r="R3392" s="544">
        <f>PTCA!AI5128</f>
        <v>0</v>
      </c>
      <c r="S3392" s="544">
        <f>PTCA!AJ3375</f>
        <v>0</v>
      </c>
      <c r="T3392" s="53"/>
      <c r="U3392" s="232" t="e">
        <f t="shared" si="106"/>
        <v>#DIV/0!</v>
      </c>
      <c r="V3392" s="272"/>
    </row>
    <row r="3393" spans="1:22">
      <c r="A3393" s="380" t="str">
        <f>PTCA!B3376</f>
        <v>-000</v>
      </c>
      <c r="B3393" s="380">
        <f>PTCA!D3376</f>
        <v>0</v>
      </c>
      <c r="C3393" s="380">
        <f>PTCA!J3376</f>
        <v>0</v>
      </c>
      <c r="D3393" s="380">
        <f>PTCA!K3376</f>
        <v>0</v>
      </c>
      <c r="E3393" s="380">
        <f>PTCA!H3376</f>
        <v>0</v>
      </c>
      <c r="F3393" s="380">
        <f>PTCA!Z3376</f>
        <v>0</v>
      </c>
      <c r="G3393" s="380">
        <f>PTCA!AD3376</f>
        <v>0</v>
      </c>
      <c r="H3393" s="62"/>
      <c r="I3393" s="760">
        <f>PTCA!C3376</f>
        <v>0</v>
      </c>
      <c r="J3393" s="760" t="str">
        <f>PTCA!AK3376</f>
        <v/>
      </c>
      <c r="K3393" s="760">
        <f>PTCA!AL3376</f>
        <v>0</v>
      </c>
      <c r="L3393" s="62"/>
      <c r="M3393" s="607"/>
      <c r="N3393" s="62"/>
      <c r="O3393" s="63">
        <f>PTCA!AA5129</f>
        <v>0</v>
      </c>
      <c r="P3393" s="63">
        <f>PTCA!AF5129</f>
        <v>0</v>
      </c>
      <c r="Q3393" s="232" t="e">
        <f t="shared" si="105"/>
        <v>#DIV/0!</v>
      </c>
      <c r="R3393" s="544">
        <f>PTCA!AI5129</f>
        <v>0</v>
      </c>
      <c r="S3393" s="544">
        <f>PTCA!AJ3376</f>
        <v>0</v>
      </c>
      <c r="T3393" s="53"/>
      <c r="U3393" s="232" t="e">
        <f t="shared" si="106"/>
        <v>#DIV/0!</v>
      </c>
      <c r="V3393" s="272"/>
    </row>
    <row r="3394" spans="1:22">
      <c r="A3394" s="380" t="str">
        <f>PTCA!B3377</f>
        <v>-000</v>
      </c>
      <c r="B3394" s="380">
        <f>PTCA!D3377</f>
        <v>0</v>
      </c>
      <c r="C3394" s="380">
        <f>PTCA!J3377</f>
        <v>0</v>
      </c>
      <c r="D3394" s="380">
        <f>PTCA!K3377</f>
        <v>0</v>
      </c>
      <c r="E3394" s="380">
        <f>PTCA!H3377</f>
        <v>0</v>
      </c>
      <c r="F3394" s="380">
        <f>PTCA!Z3377</f>
        <v>0</v>
      </c>
      <c r="G3394" s="380">
        <f>PTCA!AD3377</f>
        <v>0</v>
      </c>
      <c r="H3394" s="62"/>
      <c r="I3394" s="760">
        <f>PTCA!C3377</f>
        <v>0</v>
      </c>
      <c r="J3394" s="760" t="str">
        <f>PTCA!AK3377</f>
        <v/>
      </c>
      <c r="K3394" s="760">
        <f>PTCA!AL3377</f>
        <v>0</v>
      </c>
      <c r="L3394" s="62"/>
      <c r="M3394" s="607"/>
      <c r="N3394" s="62"/>
      <c r="O3394" s="63">
        <f>PTCA!AA5130</f>
        <v>0</v>
      </c>
      <c r="P3394" s="63">
        <f>PTCA!AF5130</f>
        <v>0</v>
      </c>
      <c r="Q3394" s="232" t="e">
        <f t="shared" si="105"/>
        <v>#DIV/0!</v>
      </c>
      <c r="R3394" s="544">
        <f>PTCA!AI5130</f>
        <v>0</v>
      </c>
      <c r="S3394" s="544">
        <f>PTCA!AJ3377</f>
        <v>0</v>
      </c>
      <c r="T3394" s="53"/>
      <c r="U3394" s="232" t="e">
        <f t="shared" si="106"/>
        <v>#DIV/0!</v>
      </c>
      <c r="V3394" s="272"/>
    </row>
    <row r="3395" spans="1:22">
      <c r="A3395" s="380" t="str">
        <f>PTCA!B3378</f>
        <v>-000</v>
      </c>
      <c r="B3395" s="380">
        <f>PTCA!D3378</f>
        <v>0</v>
      </c>
      <c r="C3395" s="380">
        <f>PTCA!J3378</f>
        <v>0</v>
      </c>
      <c r="D3395" s="380">
        <f>PTCA!K3378</f>
        <v>0</v>
      </c>
      <c r="E3395" s="380">
        <f>PTCA!H3378</f>
        <v>0</v>
      </c>
      <c r="F3395" s="380">
        <f>PTCA!Z3378</f>
        <v>0</v>
      </c>
      <c r="G3395" s="380">
        <f>PTCA!AD3378</f>
        <v>0</v>
      </c>
      <c r="H3395" s="62"/>
      <c r="I3395" s="760">
        <f>PTCA!C3378</f>
        <v>0</v>
      </c>
      <c r="J3395" s="760" t="str">
        <f>PTCA!AK3378</f>
        <v/>
      </c>
      <c r="K3395" s="760">
        <f>PTCA!AL3378</f>
        <v>0</v>
      </c>
      <c r="L3395" s="62"/>
      <c r="M3395" s="607"/>
      <c r="N3395" s="62"/>
      <c r="O3395" s="63">
        <f>PTCA!AA5131</f>
        <v>0</v>
      </c>
      <c r="P3395" s="63">
        <f>PTCA!AF5131</f>
        <v>0</v>
      </c>
      <c r="Q3395" s="232" t="e">
        <f t="shared" si="105"/>
        <v>#DIV/0!</v>
      </c>
      <c r="R3395" s="544">
        <f>PTCA!AI5131</f>
        <v>0</v>
      </c>
      <c r="S3395" s="544">
        <f>PTCA!AJ3378</f>
        <v>0</v>
      </c>
      <c r="T3395" s="53"/>
      <c r="U3395" s="232" t="e">
        <f t="shared" si="106"/>
        <v>#DIV/0!</v>
      </c>
      <c r="V3395" s="272"/>
    </row>
    <row r="3396" spans="1:22">
      <c r="A3396" s="380" t="str">
        <f>PTCA!B3379</f>
        <v>-000</v>
      </c>
      <c r="B3396" s="380">
        <f>PTCA!D3379</f>
        <v>0</v>
      </c>
      <c r="C3396" s="380">
        <f>PTCA!J3379</f>
        <v>0</v>
      </c>
      <c r="D3396" s="380">
        <f>PTCA!K3379</f>
        <v>0</v>
      </c>
      <c r="E3396" s="380">
        <f>PTCA!H3379</f>
        <v>0</v>
      </c>
      <c r="F3396" s="380">
        <f>PTCA!Z3379</f>
        <v>0</v>
      </c>
      <c r="G3396" s="380">
        <f>PTCA!AD3379</f>
        <v>0</v>
      </c>
      <c r="H3396" s="62"/>
      <c r="I3396" s="760">
        <f>PTCA!C3379</f>
        <v>0</v>
      </c>
      <c r="J3396" s="760" t="str">
        <f>PTCA!AK3379</f>
        <v/>
      </c>
      <c r="K3396" s="760">
        <f>PTCA!AL3379</f>
        <v>0</v>
      </c>
      <c r="L3396" s="62"/>
      <c r="M3396" s="607"/>
      <c r="N3396" s="62"/>
      <c r="O3396" s="63">
        <f>PTCA!AA5132</f>
        <v>0</v>
      </c>
      <c r="P3396" s="63">
        <f>PTCA!AF5132</f>
        <v>0</v>
      </c>
      <c r="Q3396" s="232" t="e">
        <f t="shared" si="105"/>
        <v>#DIV/0!</v>
      </c>
      <c r="R3396" s="544">
        <f>PTCA!AI5132</f>
        <v>0</v>
      </c>
      <c r="S3396" s="544">
        <f>PTCA!AJ3379</f>
        <v>0</v>
      </c>
      <c r="T3396" s="53"/>
      <c r="U3396" s="232" t="e">
        <f t="shared" si="106"/>
        <v>#DIV/0!</v>
      </c>
      <c r="V3396" s="272"/>
    </row>
    <row r="3397" spans="1:22">
      <c r="A3397" s="380" t="str">
        <f>PTCA!B3380</f>
        <v>-000</v>
      </c>
      <c r="B3397" s="380">
        <f>PTCA!D3380</f>
        <v>0</v>
      </c>
      <c r="C3397" s="380">
        <f>PTCA!J3380</f>
        <v>0</v>
      </c>
      <c r="D3397" s="380">
        <f>PTCA!K3380</f>
        <v>0</v>
      </c>
      <c r="E3397" s="380">
        <f>PTCA!H3380</f>
        <v>0</v>
      </c>
      <c r="F3397" s="380">
        <f>PTCA!Z3380</f>
        <v>0</v>
      </c>
      <c r="G3397" s="380">
        <f>PTCA!AD3380</f>
        <v>0</v>
      </c>
      <c r="H3397" s="62"/>
      <c r="I3397" s="760">
        <f>PTCA!C3380</f>
        <v>0</v>
      </c>
      <c r="J3397" s="760" t="str">
        <f>PTCA!AK3380</f>
        <v/>
      </c>
      <c r="K3397" s="760">
        <f>PTCA!AL3380</f>
        <v>0</v>
      </c>
      <c r="L3397" s="62"/>
      <c r="M3397" s="607"/>
      <c r="N3397" s="62"/>
      <c r="O3397" s="63">
        <f>PTCA!AA5133</f>
        <v>0</v>
      </c>
      <c r="P3397" s="63">
        <f>PTCA!AF5133</f>
        <v>0</v>
      </c>
      <c r="Q3397" s="232" t="e">
        <f t="shared" ref="Q3397:Q3460" si="107">P3397/O3397</f>
        <v>#DIV/0!</v>
      </c>
      <c r="R3397" s="544">
        <f>PTCA!AI5133</f>
        <v>0</v>
      </c>
      <c r="S3397" s="544">
        <f>PTCA!AJ3380</f>
        <v>0</v>
      </c>
      <c r="T3397" s="53"/>
      <c r="U3397" s="232" t="e">
        <f t="shared" si="106"/>
        <v>#DIV/0!</v>
      </c>
      <c r="V3397" s="272"/>
    </row>
    <row r="3398" spans="1:22">
      <c r="A3398" s="380" t="str">
        <f>PTCA!B3381</f>
        <v>-000</v>
      </c>
      <c r="B3398" s="380">
        <f>PTCA!D3381</f>
        <v>0</v>
      </c>
      <c r="C3398" s="380">
        <f>PTCA!J3381</f>
        <v>0</v>
      </c>
      <c r="D3398" s="380">
        <f>PTCA!K3381</f>
        <v>0</v>
      </c>
      <c r="E3398" s="380">
        <f>PTCA!H3381</f>
        <v>0</v>
      </c>
      <c r="F3398" s="380">
        <f>PTCA!Z3381</f>
        <v>0</v>
      </c>
      <c r="G3398" s="380">
        <f>PTCA!AD3381</f>
        <v>0</v>
      </c>
      <c r="H3398" s="62"/>
      <c r="I3398" s="760">
        <f>PTCA!C3381</f>
        <v>0</v>
      </c>
      <c r="J3398" s="760" t="str">
        <f>PTCA!AK3381</f>
        <v/>
      </c>
      <c r="K3398" s="760">
        <f>PTCA!AL3381</f>
        <v>0</v>
      </c>
      <c r="L3398" s="62"/>
      <c r="M3398" s="607"/>
      <c r="N3398" s="62"/>
      <c r="O3398" s="63">
        <f>PTCA!AA5134</f>
        <v>0</v>
      </c>
      <c r="P3398" s="63">
        <f>PTCA!AF5134</f>
        <v>0</v>
      </c>
      <c r="Q3398" s="232" t="e">
        <f t="shared" si="107"/>
        <v>#DIV/0!</v>
      </c>
      <c r="R3398" s="544">
        <f>PTCA!AI5134</f>
        <v>0</v>
      </c>
      <c r="S3398" s="544">
        <f>PTCA!AJ3381</f>
        <v>0</v>
      </c>
      <c r="T3398" s="53"/>
      <c r="U3398" s="232" t="e">
        <f t="shared" si="106"/>
        <v>#DIV/0!</v>
      </c>
      <c r="V3398" s="272"/>
    </row>
    <row r="3399" spans="1:22">
      <c r="A3399" s="380" t="str">
        <f>PTCA!B3382</f>
        <v>-000</v>
      </c>
      <c r="B3399" s="380">
        <f>PTCA!D3382</f>
        <v>0</v>
      </c>
      <c r="C3399" s="380">
        <f>PTCA!J3382</f>
        <v>0</v>
      </c>
      <c r="D3399" s="380">
        <f>PTCA!K3382</f>
        <v>0</v>
      </c>
      <c r="E3399" s="380">
        <f>PTCA!H3382</f>
        <v>0</v>
      </c>
      <c r="F3399" s="380">
        <f>PTCA!Z3382</f>
        <v>0</v>
      </c>
      <c r="G3399" s="380">
        <f>PTCA!AD3382</f>
        <v>0</v>
      </c>
      <c r="H3399" s="62"/>
      <c r="I3399" s="760">
        <f>PTCA!C3382</f>
        <v>0</v>
      </c>
      <c r="J3399" s="760" t="str">
        <f>PTCA!AK3382</f>
        <v/>
      </c>
      <c r="K3399" s="760">
        <f>PTCA!AL3382</f>
        <v>0</v>
      </c>
      <c r="L3399" s="62"/>
      <c r="M3399" s="607"/>
      <c r="N3399" s="62"/>
      <c r="O3399" s="63">
        <f>PTCA!AA5135</f>
        <v>0</v>
      </c>
      <c r="P3399" s="63">
        <f>PTCA!AF5135</f>
        <v>0</v>
      </c>
      <c r="Q3399" s="232" t="e">
        <f t="shared" si="107"/>
        <v>#DIV/0!</v>
      </c>
      <c r="R3399" s="544">
        <f>PTCA!AI5135</f>
        <v>0</v>
      </c>
      <c r="S3399" s="544">
        <f>PTCA!AJ3382</f>
        <v>0</v>
      </c>
      <c r="T3399" s="53"/>
      <c r="U3399" s="232" t="e">
        <f t="shared" si="106"/>
        <v>#DIV/0!</v>
      </c>
      <c r="V3399" s="272"/>
    </row>
    <row r="3400" spans="1:22">
      <c r="A3400" s="380" t="str">
        <f>PTCA!B3383</f>
        <v>-000</v>
      </c>
      <c r="B3400" s="380">
        <f>PTCA!D3383</f>
        <v>0</v>
      </c>
      <c r="C3400" s="380">
        <f>PTCA!J3383</f>
        <v>0</v>
      </c>
      <c r="D3400" s="380">
        <f>PTCA!K3383</f>
        <v>0</v>
      </c>
      <c r="E3400" s="380">
        <f>PTCA!H3383</f>
        <v>0</v>
      </c>
      <c r="F3400" s="380">
        <f>PTCA!Z3383</f>
        <v>0</v>
      </c>
      <c r="G3400" s="380">
        <f>PTCA!AD3383</f>
        <v>0</v>
      </c>
      <c r="H3400" s="62"/>
      <c r="I3400" s="760">
        <f>PTCA!C3383</f>
        <v>0</v>
      </c>
      <c r="J3400" s="760" t="str">
        <f>PTCA!AK3383</f>
        <v/>
      </c>
      <c r="K3400" s="760">
        <f>PTCA!AL3383</f>
        <v>0</v>
      </c>
      <c r="L3400" s="62"/>
      <c r="M3400" s="607"/>
      <c r="N3400" s="62"/>
      <c r="O3400" s="63">
        <f>PTCA!AA5136</f>
        <v>0</v>
      </c>
      <c r="P3400" s="63">
        <f>PTCA!AF5136</f>
        <v>0</v>
      </c>
      <c r="Q3400" s="232" t="e">
        <f t="shared" si="107"/>
        <v>#DIV/0!</v>
      </c>
      <c r="R3400" s="544">
        <f>PTCA!AI5136</f>
        <v>0</v>
      </c>
      <c r="S3400" s="544">
        <f>PTCA!AJ3383</f>
        <v>0</v>
      </c>
      <c r="T3400" s="53"/>
      <c r="U3400" s="232" t="e">
        <f t="shared" si="106"/>
        <v>#DIV/0!</v>
      </c>
      <c r="V3400" s="272"/>
    </row>
    <row r="3401" spans="1:22">
      <c r="A3401" s="380" t="str">
        <f>PTCA!B3384</f>
        <v>-000</v>
      </c>
      <c r="B3401" s="380">
        <f>PTCA!D3384</f>
        <v>0</v>
      </c>
      <c r="C3401" s="380">
        <f>PTCA!J3384</f>
        <v>0</v>
      </c>
      <c r="D3401" s="380">
        <f>PTCA!K3384</f>
        <v>0</v>
      </c>
      <c r="E3401" s="380">
        <f>PTCA!H3384</f>
        <v>0</v>
      </c>
      <c r="F3401" s="380">
        <f>PTCA!Z3384</f>
        <v>0</v>
      </c>
      <c r="G3401" s="380">
        <f>PTCA!AD3384</f>
        <v>0</v>
      </c>
      <c r="H3401" s="62"/>
      <c r="I3401" s="760">
        <f>PTCA!C3384</f>
        <v>0</v>
      </c>
      <c r="J3401" s="760" t="str">
        <f>PTCA!AK3384</f>
        <v/>
      </c>
      <c r="K3401" s="760">
        <f>PTCA!AL3384</f>
        <v>0</v>
      </c>
      <c r="L3401" s="62"/>
      <c r="M3401" s="607"/>
      <c r="N3401" s="62"/>
      <c r="O3401" s="63">
        <f>PTCA!AA5137</f>
        <v>0</v>
      </c>
      <c r="P3401" s="63">
        <f>PTCA!AF5137</f>
        <v>0</v>
      </c>
      <c r="Q3401" s="232" t="e">
        <f t="shared" si="107"/>
        <v>#DIV/0!</v>
      </c>
      <c r="R3401" s="544">
        <f>PTCA!AI5137</f>
        <v>0</v>
      </c>
      <c r="S3401" s="544">
        <f>PTCA!AJ3384</f>
        <v>0</v>
      </c>
      <c r="T3401" s="53"/>
      <c r="U3401" s="232" t="e">
        <f t="shared" si="106"/>
        <v>#DIV/0!</v>
      </c>
      <c r="V3401" s="272"/>
    </row>
    <row r="3402" spans="1:22">
      <c r="A3402" s="380" t="str">
        <f>PTCA!B3385</f>
        <v>-000</v>
      </c>
      <c r="B3402" s="380">
        <f>PTCA!D3385</f>
        <v>0</v>
      </c>
      <c r="C3402" s="380">
        <f>PTCA!J3385</f>
        <v>0</v>
      </c>
      <c r="D3402" s="380">
        <f>PTCA!K3385</f>
        <v>0</v>
      </c>
      <c r="E3402" s="380">
        <f>PTCA!H3385</f>
        <v>0</v>
      </c>
      <c r="F3402" s="380">
        <f>PTCA!Z3385</f>
        <v>0</v>
      </c>
      <c r="G3402" s="380">
        <f>PTCA!AD3385</f>
        <v>0</v>
      </c>
      <c r="H3402" s="62"/>
      <c r="I3402" s="760">
        <f>PTCA!C3385</f>
        <v>0</v>
      </c>
      <c r="J3402" s="760" t="str">
        <f>PTCA!AK3385</f>
        <v/>
      </c>
      <c r="K3402" s="760">
        <f>PTCA!AL3385</f>
        <v>0</v>
      </c>
      <c r="L3402" s="62"/>
      <c r="M3402" s="607"/>
      <c r="N3402" s="62"/>
      <c r="O3402" s="63">
        <f>PTCA!AA5138</f>
        <v>0</v>
      </c>
      <c r="P3402" s="63">
        <f>PTCA!AF5138</f>
        <v>0</v>
      </c>
      <c r="Q3402" s="232" t="e">
        <f t="shared" si="107"/>
        <v>#DIV/0!</v>
      </c>
      <c r="R3402" s="544">
        <f>PTCA!AI5138</f>
        <v>0</v>
      </c>
      <c r="S3402" s="544">
        <f>PTCA!AJ3385</f>
        <v>0</v>
      </c>
      <c r="T3402" s="53"/>
      <c r="U3402" s="232" t="e">
        <f t="shared" si="106"/>
        <v>#DIV/0!</v>
      </c>
      <c r="V3402" s="272"/>
    </row>
    <row r="3403" spans="1:22">
      <c r="A3403" s="380" t="str">
        <f>PTCA!B3386</f>
        <v>-000</v>
      </c>
      <c r="B3403" s="380">
        <f>PTCA!D3386</f>
        <v>0</v>
      </c>
      <c r="C3403" s="380">
        <f>PTCA!J3386</f>
        <v>0</v>
      </c>
      <c r="D3403" s="380">
        <f>PTCA!K3386</f>
        <v>0</v>
      </c>
      <c r="E3403" s="380">
        <f>PTCA!H3386</f>
        <v>0</v>
      </c>
      <c r="F3403" s="380">
        <f>PTCA!Z3386</f>
        <v>0</v>
      </c>
      <c r="G3403" s="380">
        <f>PTCA!AD3386</f>
        <v>0</v>
      </c>
      <c r="H3403" s="62"/>
      <c r="I3403" s="760">
        <f>PTCA!C3386</f>
        <v>0</v>
      </c>
      <c r="J3403" s="760" t="str">
        <f>PTCA!AK3386</f>
        <v/>
      </c>
      <c r="K3403" s="760">
        <f>PTCA!AL3386</f>
        <v>0</v>
      </c>
      <c r="L3403" s="62"/>
      <c r="M3403" s="607"/>
      <c r="N3403" s="62"/>
      <c r="O3403" s="63">
        <f>PTCA!AA5139</f>
        <v>0</v>
      </c>
      <c r="P3403" s="63">
        <f>PTCA!AF5139</f>
        <v>0</v>
      </c>
      <c r="Q3403" s="232" t="e">
        <f t="shared" si="107"/>
        <v>#DIV/0!</v>
      </c>
      <c r="R3403" s="544">
        <f>PTCA!AI5139</f>
        <v>0</v>
      </c>
      <c r="S3403" s="544">
        <f>PTCA!AJ3386</f>
        <v>0</v>
      </c>
      <c r="T3403" s="53"/>
      <c r="U3403" s="232" t="e">
        <f t="shared" si="106"/>
        <v>#DIV/0!</v>
      </c>
      <c r="V3403" s="272"/>
    </row>
    <row r="3404" spans="1:22">
      <c r="A3404" s="380" t="str">
        <f>PTCA!B3387</f>
        <v>-000</v>
      </c>
      <c r="B3404" s="380">
        <f>PTCA!D3387</f>
        <v>0</v>
      </c>
      <c r="C3404" s="380">
        <f>PTCA!J3387</f>
        <v>0</v>
      </c>
      <c r="D3404" s="380">
        <f>PTCA!K3387</f>
        <v>0</v>
      </c>
      <c r="E3404" s="380">
        <f>PTCA!H3387</f>
        <v>0</v>
      </c>
      <c r="F3404" s="380">
        <f>PTCA!Z3387</f>
        <v>0</v>
      </c>
      <c r="G3404" s="380">
        <f>PTCA!AD3387</f>
        <v>0</v>
      </c>
      <c r="H3404" s="62"/>
      <c r="I3404" s="760">
        <f>PTCA!C3387</f>
        <v>0</v>
      </c>
      <c r="J3404" s="760" t="str">
        <f>PTCA!AK3387</f>
        <v/>
      </c>
      <c r="K3404" s="760">
        <f>PTCA!AL3387</f>
        <v>0</v>
      </c>
      <c r="L3404" s="62"/>
      <c r="M3404" s="607"/>
      <c r="N3404" s="62"/>
      <c r="O3404" s="63">
        <f>PTCA!AA5140</f>
        <v>0</v>
      </c>
      <c r="P3404" s="63">
        <f>PTCA!AF5140</f>
        <v>0</v>
      </c>
      <c r="Q3404" s="232" t="e">
        <f t="shared" si="107"/>
        <v>#DIV/0!</v>
      </c>
      <c r="R3404" s="544">
        <f>PTCA!AI5140</f>
        <v>0</v>
      </c>
      <c r="S3404" s="544">
        <f>PTCA!AJ3387</f>
        <v>0</v>
      </c>
      <c r="T3404" s="53"/>
      <c r="U3404" s="232" t="e">
        <f t="shared" si="106"/>
        <v>#DIV/0!</v>
      </c>
      <c r="V3404" s="272"/>
    </row>
    <row r="3405" spans="1:22">
      <c r="A3405" s="380" t="str">
        <f>PTCA!B3388</f>
        <v>-000</v>
      </c>
      <c r="B3405" s="380">
        <f>PTCA!D3388</f>
        <v>0</v>
      </c>
      <c r="C3405" s="380">
        <f>PTCA!J3388</f>
        <v>0</v>
      </c>
      <c r="D3405" s="380">
        <f>PTCA!K3388</f>
        <v>0</v>
      </c>
      <c r="E3405" s="380">
        <f>PTCA!H3388</f>
        <v>0</v>
      </c>
      <c r="F3405" s="380">
        <f>PTCA!Z3388</f>
        <v>0</v>
      </c>
      <c r="G3405" s="380">
        <f>PTCA!AD3388</f>
        <v>0</v>
      </c>
      <c r="H3405" s="62"/>
      <c r="I3405" s="760">
        <f>PTCA!C3388</f>
        <v>0</v>
      </c>
      <c r="J3405" s="760" t="str">
        <f>PTCA!AK3388</f>
        <v/>
      </c>
      <c r="K3405" s="760">
        <f>PTCA!AL3388</f>
        <v>0</v>
      </c>
      <c r="L3405" s="62"/>
      <c r="M3405" s="607"/>
      <c r="N3405" s="62"/>
      <c r="O3405" s="63">
        <f>PTCA!AA5141</f>
        <v>0</v>
      </c>
      <c r="P3405" s="63">
        <f>PTCA!AF5141</f>
        <v>0</v>
      </c>
      <c r="Q3405" s="232" t="e">
        <f t="shared" si="107"/>
        <v>#DIV/0!</v>
      </c>
      <c r="R3405" s="544">
        <f>PTCA!AI5141</f>
        <v>0</v>
      </c>
      <c r="S3405" s="544">
        <f>PTCA!AJ3388</f>
        <v>0</v>
      </c>
      <c r="T3405" s="53"/>
      <c r="U3405" s="232" t="e">
        <f t="shared" si="106"/>
        <v>#DIV/0!</v>
      </c>
      <c r="V3405" s="272"/>
    </row>
    <row r="3406" spans="1:22">
      <c r="A3406" s="380" t="str">
        <f>PTCA!B3389</f>
        <v>-000</v>
      </c>
      <c r="B3406" s="380">
        <f>PTCA!D3389</f>
        <v>0</v>
      </c>
      <c r="C3406" s="380">
        <f>PTCA!J3389</f>
        <v>0</v>
      </c>
      <c r="D3406" s="380">
        <f>PTCA!K3389</f>
        <v>0</v>
      </c>
      <c r="E3406" s="380">
        <f>PTCA!H3389</f>
        <v>0</v>
      </c>
      <c r="F3406" s="380">
        <f>PTCA!Z3389</f>
        <v>0</v>
      </c>
      <c r="G3406" s="380">
        <f>PTCA!AD3389</f>
        <v>0</v>
      </c>
      <c r="H3406" s="62"/>
      <c r="I3406" s="760">
        <f>PTCA!C3389</f>
        <v>0</v>
      </c>
      <c r="J3406" s="760" t="str">
        <f>PTCA!AK3389</f>
        <v/>
      </c>
      <c r="K3406" s="760">
        <f>PTCA!AL3389</f>
        <v>0</v>
      </c>
      <c r="L3406" s="62"/>
      <c r="M3406" s="607"/>
      <c r="N3406" s="62"/>
      <c r="O3406" s="63">
        <f>PTCA!AA5142</f>
        <v>0</v>
      </c>
      <c r="P3406" s="63">
        <f>PTCA!AF5142</f>
        <v>0</v>
      </c>
      <c r="Q3406" s="232" t="e">
        <f t="shared" si="107"/>
        <v>#DIV/0!</v>
      </c>
      <c r="R3406" s="544">
        <f>PTCA!AI5142</f>
        <v>0</v>
      </c>
      <c r="S3406" s="544">
        <f>PTCA!AJ3389</f>
        <v>0</v>
      </c>
      <c r="T3406" s="53"/>
      <c r="U3406" s="232" t="e">
        <f t="shared" si="106"/>
        <v>#DIV/0!</v>
      </c>
      <c r="V3406" s="272"/>
    </row>
    <row r="3407" spans="1:22">
      <c r="A3407" s="380" t="str">
        <f>PTCA!B3390</f>
        <v>-000</v>
      </c>
      <c r="B3407" s="380">
        <f>PTCA!D3390</f>
        <v>0</v>
      </c>
      <c r="C3407" s="380">
        <f>PTCA!J3390</f>
        <v>0</v>
      </c>
      <c r="D3407" s="380">
        <f>PTCA!K3390</f>
        <v>0</v>
      </c>
      <c r="E3407" s="380">
        <f>PTCA!H3390</f>
        <v>0</v>
      </c>
      <c r="F3407" s="380">
        <f>PTCA!Z3390</f>
        <v>0</v>
      </c>
      <c r="G3407" s="380">
        <f>PTCA!AD3390</f>
        <v>0</v>
      </c>
      <c r="H3407" s="62"/>
      <c r="I3407" s="760">
        <f>PTCA!C3390</f>
        <v>0</v>
      </c>
      <c r="J3407" s="760" t="str">
        <f>PTCA!AK3390</f>
        <v/>
      </c>
      <c r="K3407" s="760">
        <f>PTCA!AL3390</f>
        <v>0</v>
      </c>
      <c r="L3407" s="62"/>
      <c r="M3407" s="607"/>
      <c r="N3407" s="62"/>
      <c r="O3407" s="63">
        <f>PTCA!AA5143</f>
        <v>0</v>
      </c>
      <c r="P3407" s="63">
        <f>PTCA!AF5143</f>
        <v>0</v>
      </c>
      <c r="Q3407" s="232" t="e">
        <f t="shared" si="107"/>
        <v>#DIV/0!</v>
      </c>
      <c r="R3407" s="544">
        <f>PTCA!AI5143</f>
        <v>0</v>
      </c>
      <c r="S3407" s="544">
        <f>PTCA!AJ3390</f>
        <v>0</v>
      </c>
      <c r="T3407" s="53"/>
      <c r="U3407" s="232" t="e">
        <f t="shared" si="106"/>
        <v>#DIV/0!</v>
      </c>
      <c r="V3407" s="272"/>
    </row>
    <row r="3408" spans="1:22">
      <c r="A3408" s="380" t="str">
        <f>PTCA!B3391</f>
        <v>-000</v>
      </c>
      <c r="B3408" s="380">
        <f>PTCA!D3391</f>
        <v>0</v>
      </c>
      <c r="C3408" s="380">
        <f>PTCA!J3391</f>
        <v>0</v>
      </c>
      <c r="D3408" s="380">
        <f>PTCA!K3391</f>
        <v>0</v>
      </c>
      <c r="E3408" s="380">
        <f>PTCA!H3391</f>
        <v>0</v>
      </c>
      <c r="F3408" s="380">
        <f>PTCA!Z3391</f>
        <v>0</v>
      </c>
      <c r="G3408" s="380">
        <f>PTCA!AD3391</f>
        <v>0</v>
      </c>
      <c r="H3408" s="62"/>
      <c r="I3408" s="760">
        <f>PTCA!C3391</f>
        <v>0</v>
      </c>
      <c r="J3408" s="760" t="str">
        <f>PTCA!AK3391</f>
        <v/>
      </c>
      <c r="K3408" s="760">
        <f>PTCA!AL3391</f>
        <v>0</v>
      </c>
      <c r="L3408" s="62"/>
      <c r="M3408" s="607"/>
      <c r="N3408" s="62"/>
      <c r="O3408" s="63">
        <f>PTCA!AA5144</f>
        <v>0</v>
      </c>
      <c r="P3408" s="63">
        <f>PTCA!AF5144</f>
        <v>0</v>
      </c>
      <c r="Q3408" s="232" t="e">
        <f t="shared" si="107"/>
        <v>#DIV/0!</v>
      </c>
      <c r="R3408" s="544">
        <f>PTCA!AI5144</f>
        <v>0</v>
      </c>
      <c r="S3408" s="544">
        <f>PTCA!AJ3391</f>
        <v>0</v>
      </c>
      <c r="T3408" s="53"/>
      <c r="U3408" s="232" t="e">
        <f t="shared" si="106"/>
        <v>#DIV/0!</v>
      </c>
      <c r="V3408" s="272"/>
    </row>
    <row r="3409" spans="1:22">
      <c r="A3409" s="380" t="str">
        <f>PTCA!B3392</f>
        <v>-000</v>
      </c>
      <c r="B3409" s="380">
        <f>PTCA!D3392</f>
        <v>0</v>
      </c>
      <c r="C3409" s="380">
        <f>PTCA!J3392</f>
        <v>0</v>
      </c>
      <c r="D3409" s="380">
        <f>PTCA!K3392</f>
        <v>0</v>
      </c>
      <c r="E3409" s="380">
        <f>PTCA!H3392</f>
        <v>0</v>
      </c>
      <c r="F3409" s="380">
        <f>PTCA!Z3392</f>
        <v>0</v>
      </c>
      <c r="G3409" s="380">
        <f>PTCA!AD3392</f>
        <v>0</v>
      </c>
      <c r="H3409" s="62"/>
      <c r="I3409" s="760">
        <f>PTCA!C3392</f>
        <v>0</v>
      </c>
      <c r="J3409" s="760" t="str">
        <f>PTCA!AK3392</f>
        <v/>
      </c>
      <c r="K3409" s="760">
        <f>PTCA!AL3392</f>
        <v>0</v>
      </c>
      <c r="L3409" s="62"/>
      <c r="M3409" s="607"/>
      <c r="N3409" s="62"/>
      <c r="O3409" s="63">
        <f>PTCA!AA5145</f>
        <v>0</v>
      </c>
      <c r="P3409" s="63">
        <f>PTCA!AF5145</f>
        <v>0</v>
      </c>
      <c r="Q3409" s="232" t="e">
        <f t="shared" si="107"/>
        <v>#DIV/0!</v>
      </c>
      <c r="R3409" s="544">
        <f>PTCA!AI5145</f>
        <v>0</v>
      </c>
      <c r="S3409" s="544">
        <f>PTCA!AJ3392</f>
        <v>0</v>
      </c>
      <c r="T3409" s="53"/>
      <c r="U3409" s="232" t="e">
        <f t="shared" ref="U3409:U3472" si="108">T3409/P3409</f>
        <v>#DIV/0!</v>
      </c>
      <c r="V3409" s="272"/>
    </row>
    <row r="3410" spans="1:22">
      <c r="A3410" s="380" t="str">
        <f>PTCA!B3393</f>
        <v>-000</v>
      </c>
      <c r="B3410" s="380">
        <f>PTCA!D3393</f>
        <v>0</v>
      </c>
      <c r="C3410" s="380">
        <f>PTCA!J3393</f>
        <v>0</v>
      </c>
      <c r="D3410" s="380">
        <f>PTCA!K3393</f>
        <v>0</v>
      </c>
      <c r="E3410" s="380">
        <f>PTCA!H3393</f>
        <v>0</v>
      </c>
      <c r="F3410" s="380">
        <f>PTCA!Z3393</f>
        <v>0</v>
      </c>
      <c r="G3410" s="380">
        <f>PTCA!AD3393</f>
        <v>0</v>
      </c>
      <c r="H3410" s="62"/>
      <c r="I3410" s="760">
        <f>PTCA!C3393</f>
        <v>0</v>
      </c>
      <c r="J3410" s="760" t="str">
        <f>PTCA!AK3393</f>
        <v/>
      </c>
      <c r="K3410" s="760">
        <f>PTCA!AL3393</f>
        <v>0</v>
      </c>
      <c r="L3410" s="62"/>
      <c r="M3410" s="607"/>
      <c r="N3410" s="62"/>
      <c r="O3410" s="63">
        <f>PTCA!AA5146</f>
        <v>0</v>
      </c>
      <c r="P3410" s="63">
        <f>PTCA!AF5146</f>
        <v>0</v>
      </c>
      <c r="Q3410" s="232" t="e">
        <f t="shared" si="107"/>
        <v>#DIV/0!</v>
      </c>
      <c r="R3410" s="544">
        <f>PTCA!AI5146</f>
        <v>0</v>
      </c>
      <c r="S3410" s="544">
        <f>PTCA!AJ3393</f>
        <v>0</v>
      </c>
      <c r="T3410" s="53"/>
      <c r="U3410" s="232" t="e">
        <f t="shared" si="108"/>
        <v>#DIV/0!</v>
      </c>
      <c r="V3410" s="272"/>
    </row>
    <row r="3411" spans="1:22">
      <c r="A3411" s="380" t="str">
        <f>PTCA!B3394</f>
        <v>-000</v>
      </c>
      <c r="B3411" s="380">
        <f>PTCA!D3394</f>
        <v>0</v>
      </c>
      <c r="C3411" s="380">
        <f>PTCA!J3394</f>
        <v>0</v>
      </c>
      <c r="D3411" s="380">
        <f>PTCA!K3394</f>
        <v>0</v>
      </c>
      <c r="E3411" s="380">
        <f>PTCA!H3394</f>
        <v>0</v>
      </c>
      <c r="F3411" s="380">
        <f>PTCA!Z3394</f>
        <v>0</v>
      </c>
      <c r="G3411" s="380">
        <f>PTCA!AD3394</f>
        <v>0</v>
      </c>
      <c r="H3411" s="62"/>
      <c r="I3411" s="760">
        <f>PTCA!C3394</f>
        <v>0</v>
      </c>
      <c r="J3411" s="760" t="str">
        <f>PTCA!AK3394</f>
        <v/>
      </c>
      <c r="K3411" s="760">
        <f>PTCA!AL3394</f>
        <v>0</v>
      </c>
      <c r="L3411" s="62"/>
      <c r="M3411" s="607"/>
      <c r="N3411" s="62"/>
      <c r="O3411" s="63">
        <f>PTCA!AA5147</f>
        <v>0</v>
      </c>
      <c r="P3411" s="63">
        <f>PTCA!AF5147</f>
        <v>0</v>
      </c>
      <c r="Q3411" s="232" t="e">
        <f t="shared" si="107"/>
        <v>#DIV/0!</v>
      </c>
      <c r="R3411" s="544">
        <f>PTCA!AI5147</f>
        <v>0</v>
      </c>
      <c r="S3411" s="544">
        <f>PTCA!AJ3394</f>
        <v>0</v>
      </c>
      <c r="T3411" s="53"/>
      <c r="U3411" s="232" t="e">
        <f t="shared" si="108"/>
        <v>#DIV/0!</v>
      </c>
      <c r="V3411" s="272"/>
    </row>
    <row r="3412" spans="1:22">
      <c r="A3412" s="380" t="str">
        <f>PTCA!B3395</f>
        <v>-000</v>
      </c>
      <c r="B3412" s="380">
        <f>PTCA!D3395</f>
        <v>0</v>
      </c>
      <c r="C3412" s="380">
        <f>PTCA!J3395</f>
        <v>0</v>
      </c>
      <c r="D3412" s="380">
        <f>PTCA!K3395</f>
        <v>0</v>
      </c>
      <c r="E3412" s="380">
        <f>PTCA!H3395</f>
        <v>0</v>
      </c>
      <c r="F3412" s="380">
        <f>PTCA!Z3395</f>
        <v>0</v>
      </c>
      <c r="G3412" s="380">
        <f>PTCA!AD3395</f>
        <v>0</v>
      </c>
      <c r="H3412" s="62"/>
      <c r="I3412" s="760">
        <f>PTCA!C3395</f>
        <v>0</v>
      </c>
      <c r="J3412" s="760" t="str">
        <f>PTCA!AK3395</f>
        <v/>
      </c>
      <c r="K3412" s="760">
        <f>PTCA!AL3395</f>
        <v>0</v>
      </c>
      <c r="L3412" s="62"/>
      <c r="M3412" s="607"/>
      <c r="N3412" s="62"/>
      <c r="O3412" s="63">
        <f>PTCA!AA5148</f>
        <v>0</v>
      </c>
      <c r="P3412" s="63">
        <f>PTCA!AF5148</f>
        <v>0</v>
      </c>
      <c r="Q3412" s="232" t="e">
        <f t="shared" si="107"/>
        <v>#DIV/0!</v>
      </c>
      <c r="R3412" s="544">
        <f>PTCA!AI5148</f>
        <v>0</v>
      </c>
      <c r="S3412" s="544">
        <f>PTCA!AJ3395</f>
        <v>0</v>
      </c>
      <c r="T3412" s="53"/>
      <c r="U3412" s="232" t="e">
        <f t="shared" si="108"/>
        <v>#DIV/0!</v>
      </c>
      <c r="V3412" s="272"/>
    </row>
    <row r="3413" spans="1:22">
      <c r="A3413" s="380" t="str">
        <f>PTCA!B3396</f>
        <v>-000</v>
      </c>
      <c r="B3413" s="380">
        <f>PTCA!D3396</f>
        <v>0</v>
      </c>
      <c r="C3413" s="380">
        <f>PTCA!J3396</f>
        <v>0</v>
      </c>
      <c r="D3413" s="380">
        <f>PTCA!K3396</f>
        <v>0</v>
      </c>
      <c r="E3413" s="380">
        <f>PTCA!H3396</f>
        <v>0</v>
      </c>
      <c r="F3413" s="380">
        <f>PTCA!Z3396</f>
        <v>0</v>
      </c>
      <c r="G3413" s="380">
        <f>PTCA!AD3396</f>
        <v>0</v>
      </c>
      <c r="H3413" s="62"/>
      <c r="I3413" s="760">
        <f>PTCA!C3396</f>
        <v>0</v>
      </c>
      <c r="J3413" s="760" t="str">
        <f>PTCA!AK3396</f>
        <v/>
      </c>
      <c r="K3413" s="760">
        <f>PTCA!AL3396</f>
        <v>0</v>
      </c>
      <c r="L3413" s="62"/>
      <c r="M3413" s="607"/>
      <c r="N3413" s="62"/>
      <c r="O3413" s="63">
        <f>PTCA!AA5149</f>
        <v>0</v>
      </c>
      <c r="P3413" s="63">
        <f>PTCA!AF5149</f>
        <v>0</v>
      </c>
      <c r="Q3413" s="232" t="e">
        <f t="shared" si="107"/>
        <v>#DIV/0!</v>
      </c>
      <c r="R3413" s="544">
        <f>PTCA!AI5149</f>
        <v>0</v>
      </c>
      <c r="S3413" s="544">
        <f>PTCA!AJ3396</f>
        <v>0</v>
      </c>
      <c r="T3413" s="53"/>
      <c r="U3413" s="232" t="e">
        <f t="shared" si="108"/>
        <v>#DIV/0!</v>
      </c>
      <c r="V3413" s="272"/>
    </row>
    <row r="3414" spans="1:22">
      <c r="A3414" s="380" t="str">
        <f>PTCA!B3397</f>
        <v>-000</v>
      </c>
      <c r="B3414" s="380">
        <f>PTCA!D3397</f>
        <v>0</v>
      </c>
      <c r="C3414" s="380">
        <f>PTCA!J3397</f>
        <v>0</v>
      </c>
      <c r="D3414" s="380">
        <f>PTCA!K3397</f>
        <v>0</v>
      </c>
      <c r="E3414" s="380">
        <f>PTCA!H3397</f>
        <v>0</v>
      </c>
      <c r="F3414" s="380">
        <f>PTCA!Z3397</f>
        <v>0</v>
      </c>
      <c r="G3414" s="380">
        <f>PTCA!AD3397</f>
        <v>0</v>
      </c>
      <c r="H3414" s="62"/>
      <c r="I3414" s="760">
        <f>PTCA!C3397</f>
        <v>0</v>
      </c>
      <c r="J3414" s="760" t="str">
        <f>PTCA!AK3397</f>
        <v/>
      </c>
      <c r="K3414" s="760">
        <f>PTCA!AL3397</f>
        <v>0</v>
      </c>
      <c r="L3414" s="62"/>
      <c r="M3414" s="607"/>
      <c r="N3414" s="62"/>
      <c r="O3414" s="63">
        <f>PTCA!AA5150</f>
        <v>0</v>
      </c>
      <c r="P3414" s="63">
        <f>PTCA!AF5150</f>
        <v>0</v>
      </c>
      <c r="Q3414" s="232" t="e">
        <f t="shared" si="107"/>
        <v>#DIV/0!</v>
      </c>
      <c r="R3414" s="544">
        <f>PTCA!AI5150</f>
        <v>0</v>
      </c>
      <c r="S3414" s="544">
        <f>PTCA!AJ3397</f>
        <v>0</v>
      </c>
      <c r="T3414" s="53"/>
      <c r="U3414" s="232" t="e">
        <f t="shared" si="108"/>
        <v>#DIV/0!</v>
      </c>
      <c r="V3414" s="272"/>
    </row>
    <row r="3415" spans="1:22">
      <c r="A3415" s="380" t="str">
        <f>PTCA!B3398</f>
        <v>-000</v>
      </c>
      <c r="B3415" s="380">
        <f>PTCA!D3398</f>
        <v>0</v>
      </c>
      <c r="C3415" s="380">
        <f>PTCA!J3398</f>
        <v>0</v>
      </c>
      <c r="D3415" s="380">
        <f>PTCA!K3398</f>
        <v>0</v>
      </c>
      <c r="E3415" s="380">
        <f>PTCA!H3398</f>
        <v>0</v>
      </c>
      <c r="F3415" s="380">
        <f>PTCA!Z3398</f>
        <v>0</v>
      </c>
      <c r="G3415" s="380">
        <f>PTCA!AD3398</f>
        <v>0</v>
      </c>
      <c r="H3415" s="62"/>
      <c r="I3415" s="760">
        <f>PTCA!C3398</f>
        <v>0</v>
      </c>
      <c r="J3415" s="760" t="str">
        <f>PTCA!AK3398</f>
        <v/>
      </c>
      <c r="K3415" s="760">
        <f>PTCA!AL3398</f>
        <v>0</v>
      </c>
      <c r="L3415" s="62"/>
      <c r="M3415" s="607"/>
      <c r="N3415" s="62"/>
      <c r="O3415" s="63">
        <f>PTCA!AA5151</f>
        <v>0</v>
      </c>
      <c r="P3415" s="63">
        <f>PTCA!AF5151</f>
        <v>0</v>
      </c>
      <c r="Q3415" s="232" t="e">
        <f t="shared" si="107"/>
        <v>#DIV/0!</v>
      </c>
      <c r="R3415" s="544">
        <f>PTCA!AI5151</f>
        <v>0</v>
      </c>
      <c r="S3415" s="544">
        <f>PTCA!AJ3398</f>
        <v>0</v>
      </c>
      <c r="T3415" s="53"/>
      <c r="U3415" s="232" t="e">
        <f t="shared" si="108"/>
        <v>#DIV/0!</v>
      </c>
      <c r="V3415" s="272"/>
    </row>
    <row r="3416" spans="1:22">
      <c r="A3416" s="380" t="str">
        <f>PTCA!B3399</f>
        <v>-000</v>
      </c>
      <c r="B3416" s="380">
        <f>PTCA!D3399</f>
        <v>0</v>
      </c>
      <c r="C3416" s="380">
        <f>PTCA!J3399</f>
        <v>0</v>
      </c>
      <c r="D3416" s="380">
        <f>PTCA!K3399</f>
        <v>0</v>
      </c>
      <c r="E3416" s="380">
        <f>PTCA!H3399</f>
        <v>0</v>
      </c>
      <c r="F3416" s="380">
        <f>PTCA!Z3399</f>
        <v>0</v>
      </c>
      <c r="G3416" s="380">
        <f>PTCA!AD3399</f>
        <v>0</v>
      </c>
      <c r="H3416" s="62"/>
      <c r="I3416" s="760">
        <f>PTCA!C3399</f>
        <v>0</v>
      </c>
      <c r="J3416" s="760" t="str">
        <f>PTCA!AK3399</f>
        <v/>
      </c>
      <c r="K3416" s="760">
        <f>PTCA!AL3399</f>
        <v>0</v>
      </c>
      <c r="L3416" s="62"/>
      <c r="M3416" s="607"/>
      <c r="N3416" s="62"/>
      <c r="O3416" s="63">
        <f>PTCA!AA5152</f>
        <v>0</v>
      </c>
      <c r="P3416" s="63">
        <f>PTCA!AF5152</f>
        <v>0</v>
      </c>
      <c r="Q3416" s="232" t="e">
        <f t="shared" si="107"/>
        <v>#DIV/0!</v>
      </c>
      <c r="R3416" s="544">
        <f>PTCA!AI5152</f>
        <v>0</v>
      </c>
      <c r="S3416" s="544">
        <f>PTCA!AJ3399</f>
        <v>0</v>
      </c>
      <c r="T3416" s="53"/>
      <c r="U3416" s="232" t="e">
        <f t="shared" si="108"/>
        <v>#DIV/0!</v>
      </c>
      <c r="V3416" s="272"/>
    </row>
    <row r="3417" spans="1:22">
      <c r="A3417" s="380" t="str">
        <f>PTCA!B3400</f>
        <v>-000</v>
      </c>
      <c r="B3417" s="380">
        <f>PTCA!D3400</f>
        <v>0</v>
      </c>
      <c r="C3417" s="380">
        <f>PTCA!J3400</f>
        <v>0</v>
      </c>
      <c r="D3417" s="380">
        <f>PTCA!K3400</f>
        <v>0</v>
      </c>
      <c r="E3417" s="380">
        <f>PTCA!H3400</f>
        <v>0</v>
      </c>
      <c r="F3417" s="380">
        <f>PTCA!Z3400</f>
        <v>0</v>
      </c>
      <c r="G3417" s="380">
        <f>PTCA!AD3400</f>
        <v>0</v>
      </c>
      <c r="H3417" s="62"/>
      <c r="I3417" s="760">
        <f>PTCA!C3400</f>
        <v>0</v>
      </c>
      <c r="J3417" s="760" t="str">
        <f>PTCA!AK3400</f>
        <v/>
      </c>
      <c r="K3417" s="760">
        <f>PTCA!AL3400</f>
        <v>0</v>
      </c>
      <c r="L3417" s="62"/>
      <c r="M3417" s="607"/>
      <c r="N3417" s="62"/>
      <c r="O3417" s="63">
        <f>PTCA!AA5153</f>
        <v>0</v>
      </c>
      <c r="P3417" s="63">
        <f>PTCA!AF5153</f>
        <v>0</v>
      </c>
      <c r="Q3417" s="232" t="e">
        <f t="shared" si="107"/>
        <v>#DIV/0!</v>
      </c>
      <c r="R3417" s="544">
        <f>PTCA!AI5153</f>
        <v>0</v>
      </c>
      <c r="S3417" s="544">
        <f>PTCA!AJ3400</f>
        <v>0</v>
      </c>
      <c r="T3417" s="53"/>
      <c r="U3417" s="232" t="e">
        <f t="shared" si="108"/>
        <v>#DIV/0!</v>
      </c>
      <c r="V3417" s="272"/>
    </row>
    <row r="3418" spans="1:22">
      <c r="A3418" s="380" t="str">
        <f>PTCA!B3401</f>
        <v>-000</v>
      </c>
      <c r="B3418" s="380">
        <f>PTCA!D3401</f>
        <v>0</v>
      </c>
      <c r="C3418" s="380">
        <f>PTCA!J3401</f>
        <v>0</v>
      </c>
      <c r="D3418" s="380">
        <f>PTCA!K3401</f>
        <v>0</v>
      </c>
      <c r="E3418" s="380">
        <f>PTCA!H3401</f>
        <v>0</v>
      </c>
      <c r="F3418" s="380">
        <f>PTCA!Z3401</f>
        <v>0</v>
      </c>
      <c r="G3418" s="380">
        <f>PTCA!AD3401</f>
        <v>0</v>
      </c>
      <c r="H3418" s="62"/>
      <c r="I3418" s="760">
        <f>PTCA!C3401</f>
        <v>0</v>
      </c>
      <c r="J3418" s="760" t="str">
        <f>PTCA!AK3401</f>
        <v/>
      </c>
      <c r="K3418" s="760">
        <f>PTCA!AL3401</f>
        <v>0</v>
      </c>
      <c r="L3418" s="62"/>
      <c r="M3418" s="607"/>
      <c r="N3418" s="62"/>
      <c r="O3418" s="63">
        <f>PTCA!AA5154</f>
        <v>0</v>
      </c>
      <c r="P3418" s="63">
        <f>PTCA!AF5154</f>
        <v>0</v>
      </c>
      <c r="Q3418" s="232" t="e">
        <f t="shared" si="107"/>
        <v>#DIV/0!</v>
      </c>
      <c r="R3418" s="544">
        <f>PTCA!AI5154</f>
        <v>0</v>
      </c>
      <c r="S3418" s="544">
        <f>PTCA!AJ3401</f>
        <v>0</v>
      </c>
      <c r="T3418" s="53"/>
      <c r="U3418" s="232" t="e">
        <f t="shared" si="108"/>
        <v>#DIV/0!</v>
      </c>
      <c r="V3418" s="272"/>
    </row>
    <row r="3419" spans="1:22">
      <c r="A3419" s="380" t="str">
        <f>PTCA!B3402</f>
        <v>-000</v>
      </c>
      <c r="B3419" s="380">
        <f>PTCA!D3402</f>
        <v>0</v>
      </c>
      <c r="C3419" s="380">
        <f>PTCA!J3402</f>
        <v>0</v>
      </c>
      <c r="D3419" s="380">
        <f>PTCA!K3402</f>
        <v>0</v>
      </c>
      <c r="E3419" s="380">
        <f>PTCA!H3402</f>
        <v>0</v>
      </c>
      <c r="F3419" s="380">
        <f>PTCA!Z3402</f>
        <v>0</v>
      </c>
      <c r="G3419" s="380">
        <f>PTCA!AD3402</f>
        <v>0</v>
      </c>
      <c r="H3419" s="62"/>
      <c r="I3419" s="760">
        <f>PTCA!C3402</f>
        <v>0</v>
      </c>
      <c r="J3419" s="760" t="str">
        <f>PTCA!AK3402</f>
        <v/>
      </c>
      <c r="K3419" s="760">
        <f>PTCA!AL3402</f>
        <v>0</v>
      </c>
      <c r="L3419" s="62"/>
      <c r="M3419" s="607"/>
      <c r="N3419" s="62"/>
      <c r="O3419" s="63">
        <f>PTCA!AA5155</f>
        <v>0</v>
      </c>
      <c r="P3419" s="63">
        <f>PTCA!AF5155</f>
        <v>0</v>
      </c>
      <c r="Q3419" s="232" t="e">
        <f t="shared" si="107"/>
        <v>#DIV/0!</v>
      </c>
      <c r="R3419" s="544">
        <f>PTCA!AI5155</f>
        <v>0</v>
      </c>
      <c r="S3419" s="544">
        <f>PTCA!AJ3402</f>
        <v>0</v>
      </c>
      <c r="T3419" s="53"/>
      <c r="U3419" s="232" t="e">
        <f t="shared" si="108"/>
        <v>#DIV/0!</v>
      </c>
      <c r="V3419" s="272"/>
    </row>
    <row r="3420" spans="1:22">
      <c r="A3420" s="380" t="str">
        <f>PTCA!B3403</f>
        <v>-000</v>
      </c>
      <c r="B3420" s="380">
        <f>PTCA!D3403</f>
        <v>0</v>
      </c>
      <c r="C3420" s="380">
        <f>PTCA!J3403</f>
        <v>0</v>
      </c>
      <c r="D3420" s="380">
        <f>PTCA!K3403</f>
        <v>0</v>
      </c>
      <c r="E3420" s="380">
        <f>PTCA!H3403</f>
        <v>0</v>
      </c>
      <c r="F3420" s="380">
        <f>PTCA!Z3403</f>
        <v>0</v>
      </c>
      <c r="G3420" s="380">
        <f>PTCA!AD3403</f>
        <v>0</v>
      </c>
      <c r="H3420" s="62"/>
      <c r="I3420" s="760">
        <f>PTCA!C3403</f>
        <v>0</v>
      </c>
      <c r="J3420" s="760" t="str">
        <f>PTCA!AK3403</f>
        <v/>
      </c>
      <c r="K3420" s="760">
        <f>PTCA!AL3403</f>
        <v>0</v>
      </c>
      <c r="L3420" s="62"/>
      <c r="M3420" s="607"/>
      <c r="N3420" s="62"/>
      <c r="O3420" s="63">
        <f>PTCA!AA5156</f>
        <v>0</v>
      </c>
      <c r="P3420" s="63">
        <f>PTCA!AF5156</f>
        <v>0</v>
      </c>
      <c r="Q3420" s="232" t="e">
        <f t="shared" si="107"/>
        <v>#DIV/0!</v>
      </c>
      <c r="R3420" s="544">
        <f>PTCA!AI5156</f>
        <v>0</v>
      </c>
      <c r="S3420" s="544">
        <f>PTCA!AJ3403</f>
        <v>0</v>
      </c>
      <c r="T3420" s="53"/>
      <c r="U3420" s="232" t="e">
        <f t="shared" si="108"/>
        <v>#DIV/0!</v>
      </c>
      <c r="V3420" s="272"/>
    </row>
    <row r="3421" spans="1:22">
      <c r="A3421" s="380" t="str">
        <f>PTCA!B3404</f>
        <v>-000</v>
      </c>
      <c r="B3421" s="380">
        <f>PTCA!D3404</f>
        <v>0</v>
      </c>
      <c r="C3421" s="380">
        <f>PTCA!J3404</f>
        <v>0</v>
      </c>
      <c r="D3421" s="380">
        <f>PTCA!K3404</f>
        <v>0</v>
      </c>
      <c r="E3421" s="380">
        <f>PTCA!H3404</f>
        <v>0</v>
      </c>
      <c r="F3421" s="380">
        <f>PTCA!Z3404</f>
        <v>0</v>
      </c>
      <c r="G3421" s="380">
        <f>PTCA!AD3404</f>
        <v>0</v>
      </c>
      <c r="H3421" s="62"/>
      <c r="I3421" s="760">
        <f>PTCA!C3404</f>
        <v>0</v>
      </c>
      <c r="J3421" s="760" t="str">
        <f>PTCA!AK3404</f>
        <v/>
      </c>
      <c r="K3421" s="760">
        <f>PTCA!AL3404</f>
        <v>0</v>
      </c>
      <c r="L3421" s="62"/>
      <c r="M3421" s="607"/>
      <c r="N3421" s="62"/>
      <c r="O3421" s="63">
        <f>PTCA!AA5157</f>
        <v>0</v>
      </c>
      <c r="P3421" s="63">
        <f>PTCA!AF5157</f>
        <v>0</v>
      </c>
      <c r="Q3421" s="232" t="e">
        <f t="shared" si="107"/>
        <v>#DIV/0!</v>
      </c>
      <c r="R3421" s="544">
        <f>PTCA!AI5157</f>
        <v>0</v>
      </c>
      <c r="S3421" s="544">
        <f>PTCA!AJ3404</f>
        <v>0</v>
      </c>
      <c r="T3421" s="53"/>
      <c r="U3421" s="232" t="e">
        <f t="shared" si="108"/>
        <v>#DIV/0!</v>
      </c>
      <c r="V3421" s="272"/>
    </row>
    <row r="3422" spans="1:22">
      <c r="A3422" s="380" t="str">
        <f>PTCA!B3405</f>
        <v>-000</v>
      </c>
      <c r="B3422" s="380">
        <f>PTCA!D3405</f>
        <v>0</v>
      </c>
      <c r="C3422" s="380">
        <f>PTCA!J3405</f>
        <v>0</v>
      </c>
      <c r="D3422" s="380">
        <f>PTCA!K3405</f>
        <v>0</v>
      </c>
      <c r="E3422" s="380">
        <f>PTCA!H3405</f>
        <v>0</v>
      </c>
      <c r="F3422" s="380">
        <f>PTCA!Z3405</f>
        <v>0</v>
      </c>
      <c r="G3422" s="380">
        <f>PTCA!AD3405</f>
        <v>0</v>
      </c>
      <c r="H3422" s="62"/>
      <c r="I3422" s="760">
        <f>PTCA!C3405</f>
        <v>0</v>
      </c>
      <c r="J3422" s="760" t="str">
        <f>PTCA!AK3405</f>
        <v/>
      </c>
      <c r="K3422" s="760">
        <f>PTCA!AL3405</f>
        <v>0</v>
      </c>
      <c r="L3422" s="62"/>
      <c r="M3422" s="607"/>
      <c r="N3422" s="62"/>
      <c r="O3422" s="63">
        <f>PTCA!AA5158</f>
        <v>0</v>
      </c>
      <c r="P3422" s="63">
        <f>PTCA!AF5158</f>
        <v>0</v>
      </c>
      <c r="Q3422" s="232" t="e">
        <f t="shared" si="107"/>
        <v>#DIV/0!</v>
      </c>
      <c r="R3422" s="544">
        <f>PTCA!AI5158</f>
        <v>0</v>
      </c>
      <c r="S3422" s="544">
        <f>PTCA!AJ3405</f>
        <v>0</v>
      </c>
      <c r="T3422" s="53"/>
      <c r="U3422" s="232" t="e">
        <f t="shared" si="108"/>
        <v>#DIV/0!</v>
      </c>
      <c r="V3422" s="272"/>
    </row>
    <row r="3423" spans="1:22">
      <c r="A3423" s="380" t="str">
        <f>PTCA!B3406</f>
        <v>-000</v>
      </c>
      <c r="B3423" s="380">
        <f>PTCA!D3406</f>
        <v>0</v>
      </c>
      <c r="C3423" s="380">
        <f>PTCA!J3406</f>
        <v>0</v>
      </c>
      <c r="D3423" s="380">
        <f>PTCA!K3406</f>
        <v>0</v>
      </c>
      <c r="E3423" s="380">
        <f>PTCA!H3406</f>
        <v>0</v>
      </c>
      <c r="F3423" s="380">
        <f>PTCA!Z3406</f>
        <v>0</v>
      </c>
      <c r="G3423" s="380">
        <f>PTCA!AD3406</f>
        <v>0</v>
      </c>
      <c r="H3423" s="62"/>
      <c r="I3423" s="760">
        <f>PTCA!C3406</f>
        <v>0</v>
      </c>
      <c r="J3423" s="760" t="str">
        <f>PTCA!AK3406</f>
        <v/>
      </c>
      <c r="K3423" s="760">
        <f>PTCA!AL3406</f>
        <v>0</v>
      </c>
      <c r="L3423" s="62"/>
      <c r="M3423" s="607"/>
      <c r="N3423" s="62"/>
      <c r="O3423" s="63">
        <f>PTCA!AA5159</f>
        <v>0</v>
      </c>
      <c r="P3423" s="63">
        <f>PTCA!AF5159</f>
        <v>0</v>
      </c>
      <c r="Q3423" s="232" t="e">
        <f t="shared" si="107"/>
        <v>#DIV/0!</v>
      </c>
      <c r="R3423" s="544">
        <f>PTCA!AI5159</f>
        <v>0</v>
      </c>
      <c r="S3423" s="544">
        <f>PTCA!AJ3406</f>
        <v>0</v>
      </c>
      <c r="T3423" s="53"/>
      <c r="U3423" s="232" t="e">
        <f t="shared" si="108"/>
        <v>#DIV/0!</v>
      </c>
      <c r="V3423" s="272"/>
    </row>
    <row r="3424" spans="1:22">
      <c r="A3424" s="380" t="str">
        <f>PTCA!B3407</f>
        <v>-000</v>
      </c>
      <c r="B3424" s="380">
        <f>PTCA!D3407</f>
        <v>0</v>
      </c>
      <c r="C3424" s="380">
        <f>PTCA!J3407</f>
        <v>0</v>
      </c>
      <c r="D3424" s="380">
        <f>PTCA!K3407</f>
        <v>0</v>
      </c>
      <c r="E3424" s="380">
        <f>PTCA!H3407</f>
        <v>0</v>
      </c>
      <c r="F3424" s="380">
        <f>PTCA!Z3407</f>
        <v>0</v>
      </c>
      <c r="G3424" s="380">
        <f>PTCA!AD3407</f>
        <v>0</v>
      </c>
      <c r="H3424" s="62"/>
      <c r="I3424" s="760">
        <f>PTCA!C3407</f>
        <v>0</v>
      </c>
      <c r="J3424" s="760" t="str">
        <f>PTCA!AK3407</f>
        <v/>
      </c>
      <c r="K3424" s="760">
        <f>PTCA!AL3407</f>
        <v>0</v>
      </c>
      <c r="L3424" s="62"/>
      <c r="M3424" s="607"/>
      <c r="N3424" s="62"/>
      <c r="O3424" s="63">
        <f>PTCA!AA5160</f>
        <v>0</v>
      </c>
      <c r="P3424" s="63">
        <f>PTCA!AF5160</f>
        <v>0</v>
      </c>
      <c r="Q3424" s="232" t="e">
        <f t="shared" si="107"/>
        <v>#DIV/0!</v>
      </c>
      <c r="R3424" s="544">
        <f>PTCA!AI5160</f>
        <v>0</v>
      </c>
      <c r="S3424" s="544">
        <f>PTCA!AJ3407</f>
        <v>0</v>
      </c>
      <c r="T3424" s="53"/>
      <c r="U3424" s="232" t="e">
        <f t="shared" si="108"/>
        <v>#DIV/0!</v>
      </c>
      <c r="V3424" s="272"/>
    </row>
    <row r="3425" spans="1:22">
      <c r="A3425" s="380" t="str">
        <f>PTCA!B3408</f>
        <v>-000</v>
      </c>
      <c r="B3425" s="380">
        <f>PTCA!D3408</f>
        <v>0</v>
      </c>
      <c r="C3425" s="380">
        <f>PTCA!J3408</f>
        <v>0</v>
      </c>
      <c r="D3425" s="380">
        <f>PTCA!K3408</f>
        <v>0</v>
      </c>
      <c r="E3425" s="380">
        <f>PTCA!H3408</f>
        <v>0</v>
      </c>
      <c r="F3425" s="380">
        <f>PTCA!Z3408</f>
        <v>0</v>
      </c>
      <c r="G3425" s="380">
        <f>PTCA!AD3408</f>
        <v>0</v>
      </c>
      <c r="H3425" s="62"/>
      <c r="I3425" s="760">
        <f>PTCA!C3408</f>
        <v>0</v>
      </c>
      <c r="J3425" s="760" t="str">
        <f>PTCA!AK3408</f>
        <v/>
      </c>
      <c r="K3425" s="760">
        <f>PTCA!AL3408</f>
        <v>0</v>
      </c>
      <c r="L3425" s="62"/>
      <c r="M3425" s="607"/>
      <c r="N3425" s="62"/>
      <c r="O3425" s="63">
        <f>PTCA!AA5161</f>
        <v>0</v>
      </c>
      <c r="P3425" s="63">
        <f>PTCA!AF5161</f>
        <v>0</v>
      </c>
      <c r="Q3425" s="232" t="e">
        <f t="shared" si="107"/>
        <v>#DIV/0!</v>
      </c>
      <c r="R3425" s="544">
        <f>PTCA!AI5161</f>
        <v>0</v>
      </c>
      <c r="S3425" s="544">
        <f>PTCA!AJ3408</f>
        <v>0</v>
      </c>
      <c r="T3425" s="53"/>
      <c r="U3425" s="232" t="e">
        <f t="shared" si="108"/>
        <v>#DIV/0!</v>
      </c>
      <c r="V3425" s="272"/>
    </row>
    <row r="3426" spans="1:22">
      <c r="A3426" s="380" t="str">
        <f>PTCA!B3409</f>
        <v>-000</v>
      </c>
      <c r="B3426" s="380">
        <f>PTCA!D3409</f>
        <v>0</v>
      </c>
      <c r="C3426" s="380">
        <f>PTCA!J3409</f>
        <v>0</v>
      </c>
      <c r="D3426" s="380">
        <f>PTCA!K3409</f>
        <v>0</v>
      </c>
      <c r="E3426" s="380">
        <f>PTCA!H3409</f>
        <v>0</v>
      </c>
      <c r="F3426" s="380">
        <f>PTCA!Z3409</f>
        <v>0</v>
      </c>
      <c r="G3426" s="380">
        <f>PTCA!AD3409</f>
        <v>0</v>
      </c>
      <c r="H3426" s="62"/>
      <c r="I3426" s="760">
        <f>PTCA!C3409</f>
        <v>0</v>
      </c>
      <c r="J3426" s="760" t="str">
        <f>PTCA!AK3409</f>
        <v/>
      </c>
      <c r="K3426" s="760">
        <f>PTCA!AL3409</f>
        <v>0</v>
      </c>
      <c r="L3426" s="62"/>
      <c r="M3426" s="607"/>
      <c r="N3426" s="62"/>
      <c r="O3426" s="63">
        <f>PTCA!AA5162</f>
        <v>0</v>
      </c>
      <c r="P3426" s="63">
        <f>PTCA!AF5162</f>
        <v>0</v>
      </c>
      <c r="Q3426" s="232" t="e">
        <f t="shared" si="107"/>
        <v>#DIV/0!</v>
      </c>
      <c r="R3426" s="544">
        <f>PTCA!AI5162</f>
        <v>0</v>
      </c>
      <c r="S3426" s="544">
        <f>PTCA!AJ3409</f>
        <v>0</v>
      </c>
      <c r="T3426" s="53"/>
      <c r="U3426" s="232" t="e">
        <f t="shared" si="108"/>
        <v>#DIV/0!</v>
      </c>
      <c r="V3426" s="272"/>
    </row>
    <row r="3427" spans="1:22">
      <c r="A3427" s="380" t="str">
        <f>PTCA!B3410</f>
        <v>-000</v>
      </c>
      <c r="B3427" s="380">
        <f>PTCA!D3410</f>
        <v>0</v>
      </c>
      <c r="C3427" s="380">
        <f>PTCA!J3410</f>
        <v>0</v>
      </c>
      <c r="D3427" s="380">
        <f>PTCA!K3410</f>
        <v>0</v>
      </c>
      <c r="E3427" s="380">
        <f>PTCA!H3410</f>
        <v>0</v>
      </c>
      <c r="F3427" s="380">
        <f>PTCA!Z3410</f>
        <v>0</v>
      </c>
      <c r="G3427" s="380">
        <f>PTCA!AD3410</f>
        <v>0</v>
      </c>
      <c r="H3427" s="62"/>
      <c r="I3427" s="760">
        <f>PTCA!C3410</f>
        <v>0</v>
      </c>
      <c r="J3427" s="760" t="str">
        <f>PTCA!AK3410</f>
        <v/>
      </c>
      <c r="K3427" s="760">
        <f>PTCA!AL3410</f>
        <v>0</v>
      </c>
      <c r="L3427" s="62"/>
      <c r="M3427" s="607"/>
      <c r="N3427" s="62"/>
      <c r="O3427" s="63">
        <f>PTCA!AA5163</f>
        <v>0</v>
      </c>
      <c r="P3427" s="63">
        <f>PTCA!AF5163</f>
        <v>0</v>
      </c>
      <c r="Q3427" s="232" t="e">
        <f t="shared" si="107"/>
        <v>#DIV/0!</v>
      </c>
      <c r="R3427" s="544">
        <f>PTCA!AI5163</f>
        <v>0</v>
      </c>
      <c r="S3427" s="544">
        <f>PTCA!AJ3410</f>
        <v>0</v>
      </c>
      <c r="T3427" s="53"/>
      <c r="U3427" s="232" t="e">
        <f t="shared" si="108"/>
        <v>#DIV/0!</v>
      </c>
      <c r="V3427" s="272"/>
    </row>
    <row r="3428" spans="1:22">
      <c r="A3428" s="380" t="str">
        <f>PTCA!B3411</f>
        <v>-000</v>
      </c>
      <c r="B3428" s="380">
        <f>PTCA!D3411</f>
        <v>0</v>
      </c>
      <c r="C3428" s="380">
        <f>PTCA!J3411</f>
        <v>0</v>
      </c>
      <c r="D3428" s="380">
        <f>PTCA!K3411</f>
        <v>0</v>
      </c>
      <c r="E3428" s="380">
        <f>PTCA!H3411</f>
        <v>0</v>
      </c>
      <c r="F3428" s="380">
        <f>PTCA!Z3411</f>
        <v>0</v>
      </c>
      <c r="G3428" s="380">
        <f>PTCA!AD3411</f>
        <v>0</v>
      </c>
      <c r="H3428" s="62"/>
      <c r="I3428" s="760">
        <f>PTCA!C3411</f>
        <v>0</v>
      </c>
      <c r="J3428" s="760" t="str">
        <f>PTCA!AK3411</f>
        <v/>
      </c>
      <c r="K3428" s="760">
        <f>PTCA!AL3411</f>
        <v>0</v>
      </c>
      <c r="L3428" s="62"/>
      <c r="M3428" s="607"/>
      <c r="N3428" s="62"/>
      <c r="O3428" s="63">
        <f>PTCA!AA5164</f>
        <v>0</v>
      </c>
      <c r="P3428" s="63">
        <f>PTCA!AF5164</f>
        <v>0</v>
      </c>
      <c r="Q3428" s="232" t="e">
        <f t="shared" si="107"/>
        <v>#DIV/0!</v>
      </c>
      <c r="R3428" s="544">
        <f>PTCA!AI5164</f>
        <v>0</v>
      </c>
      <c r="S3428" s="544">
        <f>PTCA!AJ3411</f>
        <v>0</v>
      </c>
      <c r="T3428" s="53"/>
      <c r="U3428" s="232" t="e">
        <f t="shared" si="108"/>
        <v>#DIV/0!</v>
      </c>
      <c r="V3428" s="272"/>
    </row>
    <row r="3429" spans="1:22">
      <c r="A3429" s="380" t="str">
        <f>PTCA!B3412</f>
        <v>-000</v>
      </c>
      <c r="B3429" s="380">
        <f>PTCA!D3412</f>
        <v>0</v>
      </c>
      <c r="C3429" s="380">
        <f>PTCA!J3412</f>
        <v>0</v>
      </c>
      <c r="D3429" s="380">
        <f>PTCA!K3412</f>
        <v>0</v>
      </c>
      <c r="E3429" s="380">
        <f>PTCA!H3412</f>
        <v>0</v>
      </c>
      <c r="F3429" s="380">
        <f>PTCA!Z3412</f>
        <v>0</v>
      </c>
      <c r="G3429" s="380">
        <f>PTCA!AD3412</f>
        <v>0</v>
      </c>
      <c r="H3429" s="62"/>
      <c r="I3429" s="760">
        <f>PTCA!C3412</f>
        <v>0</v>
      </c>
      <c r="J3429" s="760" t="str">
        <f>PTCA!AK3412</f>
        <v/>
      </c>
      <c r="K3429" s="760">
        <f>PTCA!AL3412</f>
        <v>0</v>
      </c>
      <c r="L3429" s="62"/>
      <c r="M3429" s="607"/>
      <c r="N3429" s="62"/>
      <c r="O3429" s="63">
        <f>PTCA!AA5165</f>
        <v>0</v>
      </c>
      <c r="P3429" s="63">
        <f>PTCA!AF5165</f>
        <v>0</v>
      </c>
      <c r="Q3429" s="232" t="e">
        <f t="shared" si="107"/>
        <v>#DIV/0!</v>
      </c>
      <c r="R3429" s="544">
        <f>PTCA!AI5165</f>
        <v>0</v>
      </c>
      <c r="S3429" s="544">
        <f>PTCA!AJ3412</f>
        <v>0</v>
      </c>
      <c r="T3429" s="53"/>
      <c r="U3429" s="232" t="e">
        <f t="shared" si="108"/>
        <v>#DIV/0!</v>
      </c>
      <c r="V3429" s="272"/>
    </row>
    <row r="3430" spans="1:22">
      <c r="A3430" s="380" t="str">
        <f>PTCA!B3413</f>
        <v>-000</v>
      </c>
      <c r="B3430" s="380">
        <f>PTCA!D3413</f>
        <v>0</v>
      </c>
      <c r="C3430" s="380">
        <f>PTCA!J3413</f>
        <v>0</v>
      </c>
      <c r="D3430" s="380">
        <f>PTCA!K3413</f>
        <v>0</v>
      </c>
      <c r="E3430" s="380">
        <f>PTCA!H3413</f>
        <v>0</v>
      </c>
      <c r="F3430" s="380">
        <f>PTCA!Z3413</f>
        <v>0</v>
      </c>
      <c r="G3430" s="380">
        <f>PTCA!AD3413</f>
        <v>0</v>
      </c>
      <c r="H3430" s="62"/>
      <c r="I3430" s="760">
        <f>PTCA!C3413</f>
        <v>0</v>
      </c>
      <c r="J3430" s="760" t="str">
        <f>PTCA!AK3413</f>
        <v/>
      </c>
      <c r="K3430" s="760">
        <f>PTCA!AL3413</f>
        <v>0</v>
      </c>
      <c r="L3430" s="62"/>
      <c r="M3430" s="607"/>
      <c r="N3430" s="62"/>
      <c r="O3430" s="63">
        <f>PTCA!AA5166</f>
        <v>0</v>
      </c>
      <c r="P3430" s="63">
        <f>PTCA!AF5166</f>
        <v>0</v>
      </c>
      <c r="Q3430" s="232" t="e">
        <f t="shared" si="107"/>
        <v>#DIV/0!</v>
      </c>
      <c r="R3430" s="544">
        <f>PTCA!AI5166</f>
        <v>0</v>
      </c>
      <c r="S3430" s="544">
        <f>PTCA!AJ3413</f>
        <v>0</v>
      </c>
      <c r="T3430" s="53"/>
      <c r="U3430" s="232" t="e">
        <f t="shared" si="108"/>
        <v>#DIV/0!</v>
      </c>
      <c r="V3430" s="272"/>
    </row>
    <row r="3431" spans="1:22">
      <c r="A3431" s="380" t="str">
        <f>PTCA!B3414</f>
        <v>-000</v>
      </c>
      <c r="B3431" s="380">
        <f>PTCA!D3414</f>
        <v>0</v>
      </c>
      <c r="C3431" s="380">
        <f>PTCA!J3414</f>
        <v>0</v>
      </c>
      <c r="D3431" s="380">
        <f>PTCA!K3414</f>
        <v>0</v>
      </c>
      <c r="E3431" s="380">
        <f>PTCA!H3414</f>
        <v>0</v>
      </c>
      <c r="F3431" s="380">
        <f>PTCA!Z3414</f>
        <v>0</v>
      </c>
      <c r="G3431" s="380">
        <f>PTCA!AD3414</f>
        <v>0</v>
      </c>
      <c r="H3431" s="62"/>
      <c r="I3431" s="760">
        <f>PTCA!C3414</f>
        <v>0</v>
      </c>
      <c r="J3431" s="760" t="str">
        <f>PTCA!AK3414</f>
        <v/>
      </c>
      <c r="K3431" s="760">
        <f>PTCA!AL3414</f>
        <v>0</v>
      </c>
      <c r="L3431" s="62"/>
      <c r="M3431" s="607"/>
      <c r="N3431" s="62"/>
      <c r="O3431" s="63">
        <f>PTCA!AA5167</f>
        <v>0</v>
      </c>
      <c r="P3431" s="63">
        <f>PTCA!AF5167</f>
        <v>0</v>
      </c>
      <c r="Q3431" s="232" t="e">
        <f t="shared" si="107"/>
        <v>#DIV/0!</v>
      </c>
      <c r="R3431" s="544">
        <f>PTCA!AI5167</f>
        <v>0</v>
      </c>
      <c r="S3431" s="544">
        <f>PTCA!AJ3414</f>
        <v>0</v>
      </c>
      <c r="T3431" s="53"/>
      <c r="U3431" s="232" t="e">
        <f t="shared" si="108"/>
        <v>#DIV/0!</v>
      </c>
      <c r="V3431" s="272"/>
    </row>
    <row r="3432" spans="1:22">
      <c r="A3432" s="380" t="str">
        <f>PTCA!B3415</f>
        <v>-000</v>
      </c>
      <c r="B3432" s="380">
        <f>PTCA!D3415</f>
        <v>0</v>
      </c>
      <c r="C3432" s="380">
        <f>PTCA!J3415</f>
        <v>0</v>
      </c>
      <c r="D3432" s="380">
        <f>PTCA!K3415</f>
        <v>0</v>
      </c>
      <c r="E3432" s="380">
        <f>PTCA!H3415</f>
        <v>0</v>
      </c>
      <c r="F3432" s="380">
        <f>PTCA!Z3415</f>
        <v>0</v>
      </c>
      <c r="G3432" s="380">
        <f>PTCA!AD3415</f>
        <v>0</v>
      </c>
      <c r="H3432" s="62"/>
      <c r="I3432" s="760">
        <f>PTCA!C3415</f>
        <v>0</v>
      </c>
      <c r="J3432" s="760" t="str">
        <f>PTCA!AK3415</f>
        <v/>
      </c>
      <c r="K3432" s="760">
        <f>PTCA!AL3415</f>
        <v>0</v>
      </c>
      <c r="L3432" s="62"/>
      <c r="M3432" s="607"/>
      <c r="N3432" s="62"/>
      <c r="O3432" s="63">
        <f>PTCA!AA5168</f>
        <v>0</v>
      </c>
      <c r="P3432" s="63">
        <f>PTCA!AF5168</f>
        <v>0</v>
      </c>
      <c r="Q3432" s="232" t="e">
        <f t="shared" si="107"/>
        <v>#DIV/0!</v>
      </c>
      <c r="R3432" s="544">
        <f>PTCA!AI5168</f>
        <v>0</v>
      </c>
      <c r="S3432" s="544">
        <f>PTCA!AJ3415</f>
        <v>0</v>
      </c>
      <c r="T3432" s="53"/>
      <c r="U3432" s="232" t="e">
        <f t="shared" si="108"/>
        <v>#DIV/0!</v>
      </c>
      <c r="V3432" s="272"/>
    </row>
    <row r="3433" spans="1:22">
      <c r="A3433" s="380" t="str">
        <f>PTCA!B3416</f>
        <v>-000</v>
      </c>
      <c r="B3433" s="380">
        <f>PTCA!D3416</f>
        <v>0</v>
      </c>
      <c r="C3433" s="380">
        <f>PTCA!J3416</f>
        <v>0</v>
      </c>
      <c r="D3433" s="380">
        <f>PTCA!K3416</f>
        <v>0</v>
      </c>
      <c r="E3433" s="380">
        <f>PTCA!H3416</f>
        <v>0</v>
      </c>
      <c r="F3433" s="380">
        <f>PTCA!Z3416</f>
        <v>0</v>
      </c>
      <c r="G3433" s="380">
        <f>PTCA!AD3416</f>
        <v>0</v>
      </c>
      <c r="H3433" s="62"/>
      <c r="I3433" s="760">
        <f>PTCA!C3416</f>
        <v>0</v>
      </c>
      <c r="J3433" s="760" t="str">
        <f>PTCA!AK3416</f>
        <v/>
      </c>
      <c r="K3433" s="760">
        <f>PTCA!AL3416</f>
        <v>0</v>
      </c>
      <c r="L3433" s="62"/>
      <c r="M3433" s="607"/>
      <c r="N3433" s="62"/>
      <c r="O3433" s="63">
        <f>PTCA!AA5169</f>
        <v>0</v>
      </c>
      <c r="P3433" s="63">
        <f>PTCA!AF5169</f>
        <v>0</v>
      </c>
      <c r="Q3433" s="232" t="e">
        <f t="shared" si="107"/>
        <v>#DIV/0!</v>
      </c>
      <c r="R3433" s="544">
        <f>PTCA!AI5169</f>
        <v>0</v>
      </c>
      <c r="S3433" s="544">
        <f>PTCA!AJ3416</f>
        <v>0</v>
      </c>
      <c r="T3433" s="53"/>
      <c r="U3433" s="232" t="e">
        <f t="shared" si="108"/>
        <v>#DIV/0!</v>
      </c>
      <c r="V3433" s="272"/>
    </row>
    <row r="3434" spans="1:22">
      <c r="A3434" s="380" t="str">
        <f>PTCA!B3417</f>
        <v>-000</v>
      </c>
      <c r="B3434" s="380">
        <f>PTCA!D3417</f>
        <v>0</v>
      </c>
      <c r="C3434" s="380">
        <f>PTCA!J3417</f>
        <v>0</v>
      </c>
      <c r="D3434" s="380">
        <f>PTCA!K3417</f>
        <v>0</v>
      </c>
      <c r="E3434" s="380">
        <f>PTCA!H3417</f>
        <v>0</v>
      </c>
      <c r="F3434" s="380">
        <f>PTCA!Z3417</f>
        <v>0</v>
      </c>
      <c r="G3434" s="380">
        <f>PTCA!AD3417</f>
        <v>0</v>
      </c>
      <c r="H3434" s="62"/>
      <c r="I3434" s="760">
        <f>PTCA!C3417</f>
        <v>0</v>
      </c>
      <c r="J3434" s="760" t="str">
        <f>PTCA!AK3417</f>
        <v/>
      </c>
      <c r="K3434" s="760">
        <f>PTCA!AL3417</f>
        <v>0</v>
      </c>
      <c r="L3434" s="62"/>
      <c r="M3434" s="607"/>
      <c r="N3434" s="62"/>
      <c r="O3434" s="63">
        <f>PTCA!AA5170</f>
        <v>0</v>
      </c>
      <c r="P3434" s="63">
        <f>PTCA!AF5170</f>
        <v>0</v>
      </c>
      <c r="Q3434" s="232" t="e">
        <f t="shared" si="107"/>
        <v>#DIV/0!</v>
      </c>
      <c r="R3434" s="544">
        <f>PTCA!AI5170</f>
        <v>0</v>
      </c>
      <c r="S3434" s="544">
        <f>PTCA!AJ3417</f>
        <v>0</v>
      </c>
      <c r="T3434" s="53"/>
      <c r="U3434" s="232" t="e">
        <f t="shared" si="108"/>
        <v>#DIV/0!</v>
      </c>
      <c r="V3434" s="272"/>
    </row>
    <row r="3435" spans="1:22">
      <c r="A3435" s="380" t="str">
        <f>PTCA!B3418</f>
        <v>-000</v>
      </c>
      <c r="B3435" s="380">
        <f>PTCA!D3418</f>
        <v>0</v>
      </c>
      <c r="C3435" s="380">
        <f>PTCA!J3418</f>
        <v>0</v>
      </c>
      <c r="D3435" s="380">
        <f>PTCA!K3418</f>
        <v>0</v>
      </c>
      <c r="E3435" s="380">
        <f>PTCA!H3418</f>
        <v>0</v>
      </c>
      <c r="F3435" s="380">
        <f>PTCA!Z3418</f>
        <v>0</v>
      </c>
      <c r="G3435" s="380">
        <f>PTCA!AD3418</f>
        <v>0</v>
      </c>
      <c r="H3435" s="62"/>
      <c r="I3435" s="760">
        <f>PTCA!C3418</f>
        <v>0</v>
      </c>
      <c r="J3435" s="760" t="str">
        <f>PTCA!AK3418</f>
        <v/>
      </c>
      <c r="K3435" s="760">
        <f>PTCA!AL3418</f>
        <v>0</v>
      </c>
      <c r="L3435" s="62"/>
      <c r="M3435" s="607"/>
      <c r="N3435" s="62"/>
      <c r="O3435" s="63">
        <f>PTCA!AA5171</f>
        <v>0</v>
      </c>
      <c r="P3435" s="63">
        <f>PTCA!AF5171</f>
        <v>0</v>
      </c>
      <c r="Q3435" s="232" t="e">
        <f t="shared" si="107"/>
        <v>#DIV/0!</v>
      </c>
      <c r="R3435" s="544">
        <f>PTCA!AI5171</f>
        <v>0</v>
      </c>
      <c r="S3435" s="544">
        <f>PTCA!AJ3418</f>
        <v>0</v>
      </c>
      <c r="T3435" s="53"/>
      <c r="U3435" s="232" t="e">
        <f t="shared" si="108"/>
        <v>#DIV/0!</v>
      </c>
      <c r="V3435" s="272"/>
    </row>
    <row r="3436" spans="1:22">
      <c r="A3436" s="380" t="str">
        <f>PTCA!B3419</f>
        <v>-000</v>
      </c>
      <c r="B3436" s="380">
        <f>PTCA!D3419</f>
        <v>0</v>
      </c>
      <c r="C3436" s="380">
        <f>PTCA!J3419</f>
        <v>0</v>
      </c>
      <c r="D3436" s="380">
        <f>PTCA!K3419</f>
        <v>0</v>
      </c>
      <c r="E3436" s="380">
        <f>PTCA!H3419</f>
        <v>0</v>
      </c>
      <c r="F3436" s="380">
        <f>PTCA!Z3419</f>
        <v>0</v>
      </c>
      <c r="G3436" s="380">
        <f>PTCA!AD3419</f>
        <v>0</v>
      </c>
      <c r="H3436" s="62"/>
      <c r="I3436" s="760">
        <f>PTCA!C3419</f>
        <v>0</v>
      </c>
      <c r="J3436" s="760" t="str">
        <f>PTCA!AK3419</f>
        <v/>
      </c>
      <c r="K3436" s="760">
        <f>PTCA!AL3419</f>
        <v>0</v>
      </c>
      <c r="L3436" s="62"/>
      <c r="M3436" s="607"/>
      <c r="N3436" s="62"/>
      <c r="O3436" s="63">
        <f>PTCA!AA5172</f>
        <v>0</v>
      </c>
      <c r="P3436" s="63">
        <f>PTCA!AF5172</f>
        <v>0</v>
      </c>
      <c r="Q3436" s="232" t="e">
        <f t="shared" si="107"/>
        <v>#DIV/0!</v>
      </c>
      <c r="R3436" s="544">
        <f>PTCA!AI5172</f>
        <v>0</v>
      </c>
      <c r="S3436" s="544">
        <f>PTCA!AJ3419</f>
        <v>0</v>
      </c>
      <c r="T3436" s="53"/>
      <c r="U3436" s="232" t="e">
        <f t="shared" si="108"/>
        <v>#DIV/0!</v>
      </c>
      <c r="V3436" s="272"/>
    </row>
    <row r="3437" spans="1:22">
      <c r="A3437" s="380" t="str">
        <f>PTCA!B3420</f>
        <v>-000</v>
      </c>
      <c r="B3437" s="380">
        <f>PTCA!D3420</f>
        <v>0</v>
      </c>
      <c r="C3437" s="380">
        <f>PTCA!J3420</f>
        <v>0</v>
      </c>
      <c r="D3437" s="380">
        <f>PTCA!K3420</f>
        <v>0</v>
      </c>
      <c r="E3437" s="380">
        <f>PTCA!H3420</f>
        <v>0</v>
      </c>
      <c r="F3437" s="380">
        <f>PTCA!Z3420</f>
        <v>0</v>
      </c>
      <c r="G3437" s="380">
        <f>PTCA!AD3420</f>
        <v>0</v>
      </c>
      <c r="H3437" s="62"/>
      <c r="I3437" s="760">
        <f>PTCA!C3420</f>
        <v>0</v>
      </c>
      <c r="J3437" s="760" t="str">
        <f>PTCA!AK3420</f>
        <v/>
      </c>
      <c r="K3437" s="760">
        <f>PTCA!AL3420</f>
        <v>0</v>
      </c>
      <c r="L3437" s="62"/>
      <c r="M3437" s="607"/>
      <c r="N3437" s="62"/>
      <c r="O3437" s="63">
        <f>PTCA!AA5173</f>
        <v>0</v>
      </c>
      <c r="P3437" s="63">
        <f>PTCA!AF5173</f>
        <v>0</v>
      </c>
      <c r="Q3437" s="232" t="e">
        <f t="shared" si="107"/>
        <v>#DIV/0!</v>
      </c>
      <c r="R3437" s="544">
        <f>PTCA!AI5173</f>
        <v>0</v>
      </c>
      <c r="S3437" s="544">
        <f>PTCA!AJ3420</f>
        <v>0</v>
      </c>
      <c r="T3437" s="53"/>
      <c r="U3437" s="232" t="e">
        <f t="shared" si="108"/>
        <v>#DIV/0!</v>
      </c>
      <c r="V3437" s="272"/>
    </row>
    <row r="3438" spans="1:22">
      <c r="A3438" s="380" t="str">
        <f>PTCA!B3421</f>
        <v>-000</v>
      </c>
      <c r="B3438" s="380">
        <f>PTCA!D3421</f>
        <v>0</v>
      </c>
      <c r="C3438" s="380">
        <f>PTCA!J3421</f>
        <v>0</v>
      </c>
      <c r="D3438" s="380">
        <f>PTCA!K3421</f>
        <v>0</v>
      </c>
      <c r="E3438" s="380">
        <f>PTCA!H3421</f>
        <v>0</v>
      </c>
      <c r="F3438" s="380">
        <f>PTCA!Z3421</f>
        <v>0</v>
      </c>
      <c r="G3438" s="380">
        <f>PTCA!AD3421</f>
        <v>0</v>
      </c>
      <c r="H3438" s="62"/>
      <c r="I3438" s="760">
        <f>PTCA!C3421</f>
        <v>0</v>
      </c>
      <c r="J3438" s="760" t="str">
        <f>PTCA!AK3421</f>
        <v/>
      </c>
      <c r="K3438" s="760">
        <f>PTCA!AL3421</f>
        <v>0</v>
      </c>
      <c r="L3438" s="62"/>
      <c r="M3438" s="607"/>
      <c r="N3438" s="62"/>
      <c r="O3438" s="63">
        <f>PTCA!AA5174</f>
        <v>0</v>
      </c>
      <c r="P3438" s="63">
        <f>PTCA!AF5174</f>
        <v>0</v>
      </c>
      <c r="Q3438" s="232" t="e">
        <f t="shared" si="107"/>
        <v>#DIV/0!</v>
      </c>
      <c r="R3438" s="544">
        <f>PTCA!AI5174</f>
        <v>0</v>
      </c>
      <c r="S3438" s="544">
        <f>PTCA!AJ3421</f>
        <v>0</v>
      </c>
      <c r="T3438" s="53"/>
      <c r="U3438" s="232" t="e">
        <f t="shared" si="108"/>
        <v>#DIV/0!</v>
      </c>
      <c r="V3438" s="272"/>
    </row>
    <row r="3439" spans="1:22">
      <c r="A3439" s="380" t="str">
        <f>PTCA!B3422</f>
        <v>-000</v>
      </c>
      <c r="B3439" s="380">
        <f>PTCA!D3422</f>
        <v>0</v>
      </c>
      <c r="C3439" s="380">
        <f>PTCA!J3422</f>
        <v>0</v>
      </c>
      <c r="D3439" s="380">
        <f>PTCA!K3422</f>
        <v>0</v>
      </c>
      <c r="E3439" s="380">
        <f>PTCA!H3422</f>
        <v>0</v>
      </c>
      <c r="F3439" s="380">
        <f>PTCA!Z3422</f>
        <v>0</v>
      </c>
      <c r="G3439" s="380">
        <f>PTCA!AD3422</f>
        <v>0</v>
      </c>
      <c r="H3439" s="62"/>
      <c r="I3439" s="760">
        <f>PTCA!C3422</f>
        <v>0</v>
      </c>
      <c r="J3439" s="760" t="str">
        <f>PTCA!AK3422</f>
        <v/>
      </c>
      <c r="K3439" s="760">
        <f>PTCA!AL3422</f>
        <v>0</v>
      </c>
      <c r="L3439" s="62"/>
      <c r="M3439" s="607"/>
      <c r="N3439" s="62"/>
      <c r="O3439" s="63">
        <f>PTCA!AA5175</f>
        <v>0</v>
      </c>
      <c r="P3439" s="63">
        <f>PTCA!AF5175</f>
        <v>0</v>
      </c>
      <c r="Q3439" s="232" t="e">
        <f t="shared" si="107"/>
        <v>#DIV/0!</v>
      </c>
      <c r="R3439" s="544">
        <f>PTCA!AI5175</f>
        <v>0</v>
      </c>
      <c r="S3439" s="544">
        <f>PTCA!AJ3422</f>
        <v>0</v>
      </c>
      <c r="T3439" s="53"/>
      <c r="U3439" s="232" t="e">
        <f t="shared" si="108"/>
        <v>#DIV/0!</v>
      </c>
      <c r="V3439" s="272"/>
    </row>
    <row r="3440" spans="1:22">
      <c r="A3440" s="380" t="str">
        <f>PTCA!B3423</f>
        <v>-000</v>
      </c>
      <c r="B3440" s="380">
        <f>PTCA!D3423</f>
        <v>0</v>
      </c>
      <c r="C3440" s="380">
        <f>PTCA!J3423</f>
        <v>0</v>
      </c>
      <c r="D3440" s="380">
        <f>PTCA!K3423</f>
        <v>0</v>
      </c>
      <c r="E3440" s="380">
        <f>PTCA!H3423</f>
        <v>0</v>
      </c>
      <c r="F3440" s="380">
        <f>PTCA!Z3423</f>
        <v>0</v>
      </c>
      <c r="G3440" s="380">
        <f>PTCA!AD3423</f>
        <v>0</v>
      </c>
      <c r="H3440" s="62"/>
      <c r="I3440" s="760">
        <f>PTCA!C3423</f>
        <v>0</v>
      </c>
      <c r="J3440" s="760" t="str">
        <f>PTCA!AK3423</f>
        <v/>
      </c>
      <c r="K3440" s="760">
        <f>PTCA!AL3423</f>
        <v>0</v>
      </c>
      <c r="L3440" s="62"/>
      <c r="M3440" s="607"/>
      <c r="N3440" s="62"/>
      <c r="O3440" s="63">
        <f>PTCA!AA5176</f>
        <v>0</v>
      </c>
      <c r="P3440" s="63">
        <f>PTCA!AF5176</f>
        <v>0</v>
      </c>
      <c r="Q3440" s="232" t="e">
        <f t="shared" si="107"/>
        <v>#DIV/0!</v>
      </c>
      <c r="R3440" s="544">
        <f>PTCA!AI5176</f>
        <v>0</v>
      </c>
      <c r="S3440" s="544">
        <f>PTCA!AJ3423</f>
        <v>0</v>
      </c>
      <c r="T3440" s="53"/>
      <c r="U3440" s="232" t="e">
        <f t="shared" si="108"/>
        <v>#DIV/0!</v>
      </c>
      <c r="V3440" s="272"/>
    </row>
    <row r="3441" spans="1:22">
      <c r="A3441" s="380" t="str">
        <f>PTCA!B3424</f>
        <v>-000</v>
      </c>
      <c r="B3441" s="380">
        <f>PTCA!D3424</f>
        <v>0</v>
      </c>
      <c r="C3441" s="380">
        <f>PTCA!J3424</f>
        <v>0</v>
      </c>
      <c r="D3441" s="380">
        <f>PTCA!K3424</f>
        <v>0</v>
      </c>
      <c r="E3441" s="380">
        <f>PTCA!H3424</f>
        <v>0</v>
      </c>
      <c r="F3441" s="380">
        <f>PTCA!Z3424</f>
        <v>0</v>
      </c>
      <c r="G3441" s="380">
        <f>PTCA!AD3424</f>
        <v>0</v>
      </c>
      <c r="H3441" s="62"/>
      <c r="I3441" s="760">
        <f>PTCA!C3424</f>
        <v>0</v>
      </c>
      <c r="J3441" s="760" t="str">
        <f>PTCA!AK3424</f>
        <v/>
      </c>
      <c r="K3441" s="760">
        <f>PTCA!AL3424</f>
        <v>0</v>
      </c>
      <c r="L3441" s="62"/>
      <c r="M3441" s="607"/>
      <c r="N3441" s="62"/>
      <c r="O3441" s="63">
        <f>PTCA!AA5177</f>
        <v>0</v>
      </c>
      <c r="P3441" s="63">
        <f>PTCA!AF5177</f>
        <v>0</v>
      </c>
      <c r="Q3441" s="232" t="e">
        <f t="shared" si="107"/>
        <v>#DIV/0!</v>
      </c>
      <c r="R3441" s="544">
        <f>PTCA!AI5177</f>
        <v>0</v>
      </c>
      <c r="S3441" s="544">
        <f>PTCA!AJ3424</f>
        <v>0</v>
      </c>
      <c r="T3441" s="53"/>
      <c r="U3441" s="232" t="e">
        <f t="shared" si="108"/>
        <v>#DIV/0!</v>
      </c>
      <c r="V3441" s="272"/>
    </row>
    <row r="3442" spans="1:22">
      <c r="A3442" s="380" t="str">
        <f>PTCA!B3425</f>
        <v>-000</v>
      </c>
      <c r="B3442" s="380">
        <f>PTCA!D3425</f>
        <v>0</v>
      </c>
      <c r="C3442" s="380">
        <f>PTCA!J3425</f>
        <v>0</v>
      </c>
      <c r="D3442" s="380">
        <f>PTCA!K3425</f>
        <v>0</v>
      </c>
      <c r="E3442" s="380">
        <f>PTCA!H3425</f>
        <v>0</v>
      </c>
      <c r="F3442" s="380">
        <f>PTCA!Z3425</f>
        <v>0</v>
      </c>
      <c r="G3442" s="380">
        <f>PTCA!AD3425</f>
        <v>0</v>
      </c>
      <c r="H3442" s="62"/>
      <c r="I3442" s="760">
        <f>PTCA!C3425</f>
        <v>0</v>
      </c>
      <c r="J3442" s="760" t="str">
        <f>PTCA!AK3425</f>
        <v/>
      </c>
      <c r="K3442" s="760">
        <f>PTCA!AL3425</f>
        <v>0</v>
      </c>
      <c r="L3442" s="62"/>
      <c r="M3442" s="607"/>
      <c r="N3442" s="62"/>
      <c r="O3442" s="63">
        <f>PTCA!AA5178</f>
        <v>0</v>
      </c>
      <c r="P3442" s="63">
        <f>PTCA!AF5178</f>
        <v>0</v>
      </c>
      <c r="Q3442" s="232" t="e">
        <f t="shared" si="107"/>
        <v>#DIV/0!</v>
      </c>
      <c r="R3442" s="544">
        <f>PTCA!AI5178</f>
        <v>0</v>
      </c>
      <c r="S3442" s="544">
        <f>PTCA!AJ3425</f>
        <v>0</v>
      </c>
      <c r="T3442" s="53"/>
      <c r="U3442" s="232" t="e">
        <f t="shared" si="108"/>
        <v>#DIV/0!</v>
      </c>
      <c r="V3442" s="272"/>
    </row>
    <row r="3443" spans="1:22">
      <c r="A3443" s="380" t="str">
        <f>PTCA!B3426</f>
        <v>-000</v>
      </c>
      <c r="B3443" s="380">
        <f>PTCA!D3426</f>
        <v>0</v>
      </c>
      <c r="C3443" s="380">
        <f>PTCA!J3426</f>
        <v>0</v>
      </c>
      <c r="D3443" s="380">
        <f>PTCA!K3426</f>
        <v>0</v>
      </c>
      <c r="E3443" s="380">
        <f>PTCA!H3426</f>
        <v>0</v>
      </c>
      <c r="F3443" s="380">
        <f>PTCA!Z3426</f>
        <v>0</v>
      </c>
      <c r="G3443" s="380">
        <f>PTCA!AD3426</f>
        <v>0</v>
      </c>
      <c r="H3443" s="62"/>
      <c r="I3443" s="760">
        <f>PTCA!C3426</f>
        <v>0</v>
      </c>
      <c r="J3443" s="760" t="str">
        <f>PTCA!AK3426</f>
        <v/>
      </c>
      <c r="K3443" s="760">
        <f>PTCA!AL3426</f>
        <v>0</v>
      </c>
      <c r="L3443" s="62"/>
      <c r="M3443" s="607"/>
      <c r="N3443" s="62"/>
      <c r="O3443" s="63">
        <f>PTCA!AA5179</f>
        <v>0</v>
      </c>
      <c r="P3443" s="63">
        <f>PTCA!AF5179</f>
        <v>0</v>
      </c>
      <c r="Q3443" s="232" t="e">
        <f t="shared" si="107"/>
        <v>#DIV/0!</v>
      </c>
      <c r="R3443" s="544">
        <f>PTCA!AI5179</f>
        <v>0</v>
      </c>
      <c r="S3443" s="544">
        <f>PTCA!AJ3426</f>
        <v>0</v>
      </c>
      <c r="T3443" s="53"/>
      <c r="U3443" s="232" t="e">
        <f t="shared" si="108"/>
        <v>#DIV/0!</v>
      </c>
      <c r="V3443" s="272"/>
    </row>
    <row r="3444" spans="1:22">
      <c r="A3444" s="380" t="str">
        <f>PTCA!B3427</f>
        <v>-000</v>
      </c>
      <c r="B3444" s="380">
        <f>PTCA!D3427</f>
        <v>0</v>
      </c>
      <c r="C3444" s="380">
        <f>PTCA!J3427</f>
        <v>0</v>
      </c>
      <c r="D3444" s="380">
        <f>PTCA!K3427</f>
        <v>0</v>
      </c>
      <c r="E3444" s="380">
        <f>PTCA!H3427</f>
        <v>0</v>
      </c>
      <c r="F3444" s="380">
        <f>PTCA!Z3427</f>
        <v>0</v>
      </c>
      <c r="G3444" s="380">
        <f>PTCA!AD3427</f>
        <v>0</v>
      </c>
      <c r="H3444" s="62"/>
      <c r="I3444" s="760">
        <f>PTCA!C3427</f>
        <v>0</v>
      </c>
      <c r="J3444" s="760" t="str">
        <f>PTCA!AK3427</f>
        <v/>
      </c>
      <c r="K3444" s="760">
        <f>PTCA!AL3427</f>
        <v>0</v>
      </c>
      <c r="L3444" s="62"/>
      <c r="M3444" s="607"/>
      <c r="N3444" s="62"/>
      <c r="O3444" s="63">
        <f>PTCA!AA5180</f>
        <v>0</v>
      </c>
      <c r="P3444" s="63">
        <f>PTCA!AF5180</f>
        <v>0</v>
      </c>
      <c r="Q3444" s="232" t="e">
        <f t="shared" si="107"/>
        <v>#DIV/0!</v>
      </c>
      <c r="R3444" s="544">
        <f>PTCA!AI5180</f>
        <v>0</v>
      </c>
      <c r="S3444" s="544">
        <f>PTCA!AJ3427</f>
        <v>0</v>
      </c>
      <c r="T3444" s="53"/>
      <c r="U3444" s="232" t="e">
        <f t="shared" si="108"/>
        <v>#DIV/0!</v>
      </c>
      <c r="V3444" s="272"/>
    </row>
    <row r="3445" spans="1:22">
      <c r="A3445" s="380" t="str">
        <f>PTCA!B3428</f>
        <v>-000</v>
      </c>
      <c r="B3445" s="380">
        <f>PTCA!D3428</f>
        <v>0</v>
      </c>
      <c r="C3445" s="380">
        <f>PTCA!J3428</f>
        <v>0</v>
      </c>
      <c r="D3445" s="380">
        <f>PTCA!K3428</f>
        <v>0</v>
      </c>
      <c r="E3445" s="380">
        <f>PTCA!H3428</f>
        <v>0</v>
      </c>
      <c r="F3445" s="380">
        <f>PTCA!Z3428</f>
        <v>0</v>
      </c>
      <c r="G3445" s="380">
        <f>PTCA!AD3428</f>
        <v>0</v>
      </c>
      <c r="H3445" s="62"/>
      <c r="I3445" s="760">
        <f>PTCA!C3428</f>
        <v>0</v>
      </c>
      <c r="J3445" s="760" t="str">
        <f>PTCA!AK3428</f>
        <v/>
      </c>
      <c r="K3445" s="760">
        <f>PTCA!AL3428</f>
        <v>0</v>
      </c>
      <c r="L3445" s="62"/>
      <c r="M3445" s="607"/>
      <c r="N3445" s="62"/>
      <c r="O3445" s="63">
        <f>PTCA!AA5181</f>
        <v>0</v>
      </c>
      <c r="P3445" s="63">
        <f>PTCA!AF5181</f>
        <v>0</v>
      </c>
      <c r="Q3445" s="232" t="e">
        <f t="shared" si="107"/>
        <v>#DIV/0!</v>
      </c>
      <c r="R3445" s="544">
        <f>PTCA!AI5181</f>
        <v>0</v>
      </c>
      <c r="S3445" s="544">
        <f>PTCA!AJ3428</f>
        <v>0</v>
      </c>
      <c r="T3445" s="53"/>
      <c r="U3445" s="232" t="e">
        <f t="shared" si="108"/>
        <v>#DIV/0!</v>
      </c>
      <c r="V3445" s="272"/>
    </row>
    <row r="3446" spans="1:22">
      <c r="A3446" s="380" t="str">
        <f>PTCA!B3429</f>
        <v>-000</v>
      </c>
      <c r="B3446" s="380">
        <f>PTCA!D3429</f>
        <v>0</v>
      </c>
      <c r="C3446" s="380">
        <f>PTCA!J3429</f>
        <v>0</v>
      </c>
      <c r="D3446" s="380">
        <f>PTCA!K3429</f>
        <v>0</v>
      </c>
      <c r="E3446" s="380">
        <f>PTCA!H3429</f>
        <v>0</v>
      </c>
      <c r="F3446" s="380">
        <f>PTCA!Z3429</f>
        <v>0</v>
      </c>
      <c r="G3446" s="380">
        <f>PTCA!AD3429</f>
        <v>0</v>
      </c>
      <c r="H3446" s="62"/>
      <c r="I3446" s="760">
        <f>PTCA!C3429</f>
        <v>0</v>
      </c>
      <c r="J3446" s="760" t="str">
        <f>PTCA!AK3429</f>
        <v/>
      </c>
      <c r="K3446" s="760">
        <f>PTCA!AL3429</f>
        <v>0</v>
      </c>
      <c r="L3446" s="62"/>
      <c r="M3446" s="607"/>
      <c r="N3446" s="62"/>
      <c r="O3446" s="63">
        <f>PTCA!AA5182</f>
        <v>0</v>
      </c>
      <c r="P3446" s="63">
        <f>PTCA!AF5182</f>
        <v>0</v>
      </c>
      <c r="Q3446" s="232" t="e">
        <f t="shared" si="107"/>
        <v>#DIV/0!</v>
      </c>
      <c r="R3446" s="544">
        <f>PTCA!AI5182</f>
        <v>0</v>
      </c>
      <c r="S3446" s="544">
        <f>PTCA!AJ3429</f>
        <v>0</v>
      </c>
      <c r="T3446" s="53"/>
      <c r="U3446" s="232" t="e">
        <f t="shared" si="108"/>
        <v>#DIV/0!</v>
      </c>
      <c r="V3446" s="272"/>
    </row>
    <row r="3447" spans="1:22">
      <c r="A3447" s="380" t="str">
        <f>PTCA!B3430</f>
        <v>-000</v>
      </c>
      <c r="B3447" s="380">
        <f>PTCA!D3430</f>
        <v>0</v>
      </c>
      <c r="C3447" s="380">
        <f>PTCA!J3430</f>
        <v>0</v>
      </c>
      <c r="D3447" s="380">
        <f>PTCA!K3430</f>
        <v>0</v>
      </c>
      <c r="E3447" s="380">
        <f>PTCA!H3430</f>
        <v>0</v>
      </c>
      <c r="F3447" s="380">
        <f>PTCA!Z3430</f>
        <v>0</v>
      </c>
      <c r="G3447" s="380">
        <f>PTCA!AD3430</f>
        <v>0</v>
      </c>
      <c r="H3447" s="62"/>
      <c r="I3447" s="760">
        <f>PTCA!C3430</f>
        <v>0</v>
      </c>
      <c r="J3447" s="760" t="str">
        <f>PTCA!AK3430</f>
        <v/>
      </c>
      <c r="K3447" s="760">
        <f>PTCA!AL3430</f>
        <v>0</v>
      </c>
      <c r="L3447" s="62"/>
      <c r="M3447" s="607"/>
      <c r="N3447" s="62"/>
      <c r="O3447" s="63">
        <f>PTCA!AA5183</f>
        <v>0</v>
      </c>
      <c r="P3447" s="63">
        <f>PTCA!AF5183</f>
        <v>0</v>
      </c>
      <c r="Q3447" s="232" t="e">
        <f t="shared" si="107"/>
        <v>#DIV/0!</v>
      </c>
      <c r="R3447" s="544">
        <f>PTCA!AI5183</f>
        <v>0</v>
      </c>
      <c r="S3447" s="544">
        <f>PTCA!AJ3430</f>
        <v>0</v>
      </c>
      <c r="T3447" s="53"/>
      <c r="U3447" s="232" t="e">
        <f t="shared" si="108"/>
        <v>#DIV/0!</v>
      </c>
      <c r="V3447" s="272"/>
    </row>
    <row r="3448" spans="1:22">
      <c r="A3448" s="380" t="str">
        <f>PTCA!B3431</f>
        <v>-000</v>
      </c>
      <c r="B3448" s="380">
        <f>PTCA!D3431</f>
        <v>0</v>
      </c>
      <c r="C3448" s="380">
        <f>PTCA!J3431</f>
        <v>0</v>
      </c>
      <c r="D3448" s="380">
        <f>PTCA!K3431</f>
        <v>0</v>
      </c>
      <c r="E3448" s="380">
        <f>PTCA!H3431</f>
        <v>0</v>
      </c>
      <c r="F3448" s="380">
        <f>PTCA!Z3431</f>
        <v>0</v>
      </c>
      <c r="G3448" s="380">
        <f>PTCA!AD3431</f>
        <v>0</v>
      </c>
      <c r="H3448" s="62"/>
      <c r="I3448" s="760">
        <f>PTCA!C3431</f>
        <v>0</v>
      </c>
      <c r="J3448" s="760" t="str">
        <f>PTCA!AK3431</f>
        <v/>
      </c>
      <c r="K3448" s="760">
        <f>PTCA!AL3431</f>
        <v>0</v>
      </c>
      <c r="L3448" s="62"/>
      <c r="M3448" s="607"/>
      <c r="N3448" s="62"/>
      <c r="O3448" s="63">
        <f>PTCA!AA5184</f>
        <v>0</v>
      </c>
      <c r="P3448" s="63">
        <f>PTCA!AF5184</f>
        <v>0</v>
      </c>
      <c r="Q3448" s="232" t="e">
        <f t="shared" si="107"/>
        <v>#DIV/0!</v>
      </c>
      <c r="R3448" s="544">
        <f>PTCA!AI5184</f>
        <v>0</v>
      </c>
      <c r="S3448" s="544">
        <f>PTCA!AJ3431</f>
        <v>0</v>
      </c>
      <c r="T3448" s="53"/>
      <c r="U3448" s="232" t="e">
        <f t="shared" si="108"/>
        <v>#DIV/0!</v>
      </c>
      <c r="V3448" s="272"/>
    </row>
    <row r="3449" spans="1:22">
      <c r="A3449" s="380" t="str">
        <f>PTCA!B3432</f>
        <v>-000</v>
      </c>
      <c r="B3449" s="380">
        <f>PTCA!D3432</f>
        <v>0</v>
      </c>
      <c r="C3449" s="380">
        <f>PTCA!J3432</f>
        <v>0</v>
      </c>
      <c r="D3449" s="380">
        <f>PTCA!K3432</f>
        <v>0</v>
      </c>
      <c r="E3449" s="380">
        <f>PTCA!H3432</f>
        <v>0</v>
      </c>
      <c r="F3449" s="380">
        <f>PTCA!Z3432</f>
        <v>0</v>
      </c>
      <c r="G3449" s="380">
        <f>PTCA!AD3432</f>
        <v>0</v>
      </c>
      <c r="H3449" s="62"/>
      <c r="I3449" s="760">
        <f>PTCA!C3432</f>
        <v>0</v>
      </c>
      <c r="J3449" s="760" t="str">
        <f>PTCA!AK3432</f>
        <v/>
      </c>
      <c r="K3449" s="760">
        <f>PTCA!AL3432</f>
        <v>0</v>
      </c>
      <c r="L3449" s="62"/>
      <c r="M3449" s="607"/>
      <c r="N3449" s="62"/>
      <c r="O3449" s="63">
        <f>PTCA!AA5185</f>
        <v>0</v>
      </c>
      <c r="P3449" s="63">
        <f>PTCA!AF5185</f>
        <v>0</v>
      </c>
      <c r="Q3449" s="232" t="e">
        <f t="shared" si="107"/>
        <v>#DIV/0!</v>
      </c>
      <c r="R3449" s="544">
        <f>PTCA!AI5185</f>
        <v>0</v>
      </c>
      <c r="S3449" s="544">
        <f>PTCA!AJ3432</f>
        <v>0</v>
      </c>
      <c r="T3449" s="53"/>
      <c r="U3449" s="232" t="e">
        <f t="shared" si="108"/>
        <v>#DIV/0!</v>
      </c>
      <c r="V3449" s="272"/>
    </row>
    <row r="3450" spans="1:22">
      <c r="A3450" s="380" t="str">
        <f>PTCA!B3433</f>
        <v>-000</v>
      </c>
      <c r="B3450" s="380">
        <f>PTCA!D3433</f>
        <v>0</v>
      </c>
      <c r="C3450" s="380">
        <f>PTCA!J3433</f>
        <v>0</v>
      </c>
      <c r="D3450" s="380">
        <f>PTCA!K3433</f>
        <v>0</v>
      </c>
      <c r="E3450" s="380">
        <f>PTCA!H3433</f>
        <v>0</v>
      </c>
      <c r="F3450" s="380">
        <f>PTCA!Z3433</f>
        <v>0</v>
      </c>
      <c r="G3450" s="380">
        <f>PTCA!AD3433</f>
        <v>0</v>
      </c>
      <c r="H3450" s="62"/>
      <c r="I3450" s="760">
        <f>PTCA!C3433</f>
        <v>0</v>
      </c>
      <c r="J3450" s="760" t="str">
        <f>PTCA!AK3433</f>
        <v/>
      </c>
      <c r="K3450" s="760">
        <f>PTCA!AL3433</f>
        <v>0</v>
      </c>
      <c r="L3450" s="62"/>
      <c r="M3450" s="607"/>
      <c r="N3450" s="62"/>
      <c r="O3450" s="63">
        <f>PTCA!AA5186</f>
        <v>0</v>
      </c>
      <c r="P3450" s="63">
        <f>PTCA!AF5186</f>
        <v>0</v>
      </c>
      <c r="Q3450" s="232" t="e">
        <f t="shared" si="107"/>
        <v>#DIV/0!</v>
      </c>
      <c r="R3450" s="544">
        <f>PTCA!AI5186</f>
        <v>0</v>
      </c>
      <c r="S3450" s="544">
        <f>PTCA!AJ3433</f>
        <v>0</v>
      </c>
      <c r="T3450" s="53"/>
      <c r="U3450" s="232" t="e">
        <f t="shared" si="108"/>
        <v>#DIV/0!</v>
      </c>
      <c r="V3450" s="272"/>
    </row>
    <row r="3451" spans="1:22">
      <c r="A3451" s="380" t="str">
        <f>PTCA!B3434</f>
        <v>-000</v>
      </c>
      <c r="B3451" s="380">
        <f>PTCA!D3434</f>
        <v>0</v>
      </c>
      <c r="C3451" s="380">
        <f>PTCA!J3434</f>
        <v>0</v>
      </c>
      <c r="D3451" s="380">
        <f>PTCA!K3434</f>
        <v>0</v>
      </c>
      <c r="E3451" s="380">
        <f>PTCA!H3434</f>
        <v>0</v>
      </c>
      <c r="F3451" s="380">
        <f>PTCA!Z3434</f>
        <v>0</v>
      </c>
      <c r="G3451" s="380">
        <f>PTCA!AD3434</f>
        <v>0</v>
      </c>
      <c r="H3451" s="62"/>
      <c r="I3451" s="760">
        <f>PTCA!C3434</f>
        <v>0</v>
      </c>
      <c r="J3451" s="760" t="str">
        <f>PTCA!AK3434</f>
        <v/>
      </c>
      <c r="K3451" s="760">
        <f>PTCA!AL3434</f>
        <v>0</v>
      </c>
      <c r="L3451" s="62"/>
      <c r="M3451" s="607"/>
      <c r="N3451" s="62"/>
      <c r="O3451" s="63">
        <f>PTCA!AA5187</f>
        <v>0</v>
      </c>
      <c r="P3451" s="63">
        <f>PTCA!AF5187</f>
        <v>0</v>
      </c>
      <c r="Q3451" s="232" t="e">
        <f t="shared" si="107"/>
        <v>#DIV/0!</v>
      </c>
      <c r="R3451" s="544">
        <f>PTCA!AI5187</f>
        <v>0</v>
      </c>
      <c r="S3451" s="544">
        <f>PTCA!AJ3434</f>
        <v>0</v>
      </c>
      <c r="T3451" s="53"/>
      <c r="U3451" s="232" t="e">
        <f t="shared" si="108"/>
        <v>#DIV/0!</v>
      </c>
      <c r="V3451" s="272"/>
    </row>
    <row r="3452" spans="1:22">
      <c r="A3452" s="380" t="str">
        <f>PTCA!B3435</f>
        <v>-000</v>
      </c>
      <c r="B3452" s="380">
        <f>PTCA!D3435</f>
        <v>0</v>
      </c>
      <c r="C3452" s="380">
        <f>PTCA!J3435</f>
        <v>0</v>
      </c>
      <c r="D3452" s="380">
        <f>PTCA!K3435</f>
        <v>0</v>
      </c>
      <c r="E3452" s="380">
        <f>PTCA!H3435</f>
        <v>0</v>
      </c>
      <c r="F3452" s="380">
        <f>PTCA!Z3435</f>
        <v>0</v>
      </c>
      <c r="G3452" s="380">
        <f>PTCA!AD3435</f>
        <v>0</v>
      </c>
      <c r="H3452" s="62"/>
      <c r="I3452" s="760">
        <f>PTCA!C3435</f>
        <v>0</v>
      </c>
      <c r="J3452" s="760" t="str">
        <f>PTCA!AK3435</f>
        <v/>
      </c>
      <c r="K3452" s="760">
        <f>PTCA!AL3435</f>
        <v>0</v>
      </c>
      <c r="L3452" s="62"/>
      <c r="M3452" s="607"/>
      <c r="N3452" s="62"/>
      <c r="O3452" s="63">
        <f>PTCA!AA5188</f>
        <v>0</v>
      </c>
      <c r="P3452" s="63">
        <f>PTCA!AF5188</f>
        <v>0</v>
      </c>
      <c r="Q3452" s="232" t="e">
        <f t="shared" si="107"/>
        <v>#DIV/0!</v>
      </c>
      <c r="R3452" s="544">
        <f>PTCA!AI5188</f>
        <v>0</v>
      </c>
      <c r="S3452" s="544">
        <f>PTCA!AJ3435</f>
        <v>0</v>
      </c>
      <c r="T3452" s="53"/>
      <c r="U3452" s="232" t="e">
        <f t="shared" si="108"/>
        <v>#DIV/0!</v>
      </c>
      <c r="V3452" s="272"/>
    </row>
    <row r="3453" spans="1:22">
      <c r="A3453" s="380" t="str">
        <f>PTCA!B3436</f>
        <v>-000</v>
      </c>
      <c r="B3453" s="380">
        <f>PTCA!D3436</f>
        <v>0</v>
      </c>
      <c r="C3453" s="380">
        <f>PTCA!J3436</f>
        <v>0</v>
      </c>
      <c r="D3453" s="380">
        <f>PTCA!K3436</f>
        <v>0</v>
      </c>
      <c r="E3453" s="380">
        <f>PTCA!H3436</f>
        <v>0</v>
      </c>
      <c r="F3453" s="380">
        <f>PTCA!Z3436</f>
        <v>0</v>
      </c>
      <c r="G3453" s="380">
        <f>PTCA!AD3436</f>
        <v>0</v>
      </c>
      <c r="H3453" s="62"/>
      <c r="I3453" s="760">
        <f>PTCA!C3436</f>
        <v>0</v>
      </c>
      <c r="J3453" s="760" t="str">
        <f>PTCA!AK3436</f>
        <v/>
      </c>
      <c r="K3453" s="760">
        <f>PTCA!AL3436</f>
        <v>0</v>
      </c>
      <c r="L3453" s="62"/>
      <c r="M3453" s="607"/>
      <c r="N3453" s="62"/>
      <c r="O3453" s="63">
        <f>PTCA!AA5189</f>
        <v>0</v>
      </c>
      <c r="P3453" s="63">
        <f>PTCA!AF5189</f>
        <v>0</v>
      </c>
      <c r="Q3453" s="232" t="e">
        <f t="shared" si="107"/>
        <v>#DIV/0!</v>
      </c>
      <c r="R3453" s="544">
        <f>PTCA!AI5189</f>
        <v>0</v>
      </c>
      <c r="S3453" s="544">
        <f>PTCA!AJ3436</f>
        <v>0</v>
      </c>
      <c r="T3453" s="53"/>
      <c r="U3453" s="232" t="e">
        <f t="shared" si="108"/>
        <v>#DIV/0!</v>
      </c>
      <c r="V3453" s="272"/>
    </row>
    <row r="3454" spans="1:22">
      <c r="A3454" s="380" t="str">
        <f>PTCA!B3437</f>
        <v>-000</v>
      </c>
      <c r="B3454" s="380">
        <f>PTCA!D3437</f>
        <v>0</v>
      </c>
      <c r="C3454" s="380">
        <f>PTCA!J3437</f>
        <v>0</v>
      </c>
      <c r="D3454" s="380">
        <f>PTCA!K3437</f>
        <v>0</v>
      </c>
      <c r="E3454" s="380">
        <f>PTCA!H3437</f>
        <v>0</v>
      </c>
      <c r="F3454" s="380">
        <f>PTCA!Z3437</f>
        <v>0</v>
      </c>
      <c r="G3454" s="380">
        <f>PTCA!AD3437</f>
        <v>0</v>
      </c>
      <c r="H3454" s="62"/>
      <c r="I3454" s="760">
        <f>PTCA!C3437</f>
        <v>0</v>
      </c>
      <c r="J3454" s="760" t="str">
        <f>PTCA!AK3437</f>
        <v/>
      </c>
      <c r="K3454" s="760">
        <f>PTCA!AL3437</f>
        <v>0</v>
      </c>
      <c r="L3454" s="62"/>
      <c r="M3454" s="607"/>
      <c r="N3454" s="62"/>
      <c r="O3454" s="63">
        <f>PTCA!AA5190</f>
        <v>0</v>
      </c>
      <c r="P3454" s="63">
        <f>PTCA!AF5190</f>
        <v>0</v>
      </c>
      <c r="Q3454" s="232" t="e">
        <f t="shared" si="107"/>
        <v>#DIV/0!</v>
      </c>
      <c r="R3454" s="544">
        <f>PTCA!AI5190</f>
        <v>0</v>
      </c>
      <c r="S3454" s="544">
        <f>PTCA!AJ3437</f>
        <v>0</v>
      </c>
      <c r="T3454" s="53"/>
      <c r="U3454" s="232" t="e">
        <f t="shared" si="108"/>
        <v>#DIV/0!</v>
      </c>
      <c r="V3454" s="272"/>
    </row>
    <row r="3455" spans="1:22">
      <c r="A3455" s="380" t="str">
        <f>PTCA!B3438</f>
        <v>-000</v>
      </c>
      <c r="B3455" s="380">
        <f>PTCA!D3438</f>
        <v>0</v>
      </c>
      <c r="C3455" s="380">
        <f>PTCA!J3438</f>
        <v>0</v>
      </c>
      <c r="D3455" s="380">
        <f>PTCA!K3438</f>
        <v>0</v>
      </c>
      <c r="E3455" s="380">
        <f>PTCA!H3438</f>
        <v>0</v>
      </c>
      <c r="F3455" s="380">
        <f>PTCA!Z3438</f>
        <v>0</v>
      </c>
      <c r="G3455" s="380">
        <f>PTCA!AD3438</f>
        <v>0</v>
      </c>
      <c r="H3455" s="62"/>
      <c r="I3455" s="760">
        <f>PTCA!C3438</f>
        <v>0</v>
      </c>
      <c r="J3455" s="760" t="str">
        <f>PTCA!AK3438</f>
        <v/>
      </c>
      <c r="K3455" s="760">
        <f>PTCA!AL3438</f>
        <v>0</v>
      </c>
      <c r="L3455" s="62"/>
      <c r="M3455" s="607"/>
      <c r="N3455" s="62"/>
      <c r="O3455" s="63">
        <f>PTCA!AA5191</f>
        <v>0</v>
      </c>
      <c r="P3455" s="63">
        <f>PTCA!AF5191</f>
        <v>0</v>
      </c>
      <c r="Q3455" s="232" t="e">
        <f t="shared" si="107"/>
        <v>#DIV/0!</v>
      </c>
      <c r="R3455" s="544">
        <f>PTCA!AI5191</f>
        <v>0</v>
      </c>
      <c r="S3455" s="544">
        <f>PTCA!AJ3438</f>
        <v>0</v>
      </c>
      <c r="T3455" s="53"/>
      <c r="U3455" s="232" t="e">
        <f t="shared" si="108"/>
        <v>#DIV/0!</v>
      </c>
      <c r="V3455" s="272"/>
    </row>
    <row r="3456" spans="1:22">
      <c r="A3456" s="380" t="str">
        <f>PTCA!B3439</f>
        <v>-000</v>
      </c>
      <c r="B3456" s="380">
        <f>PTCA!D3439</f>
        <v>0</v>
      </c>
      <c r="C3456" s="380">
        <f>PTCA!J3439</f>
        <v>0</v>
      </c>
      <c r="D3456" s="380">
        <f>PTCA!K3439</f>
        <v>0</v>
      </c>
      <c r="E3456" s="380">
        <f>PTCA!H3439</f>
        <v>0</v>
      </c>
      <c r="F3456" s="380">
        <f>PTCA!Z3439</f>
        <v>0</v>
      </c>
      <c r="G3456" s="380">
        <f>PTCA!AD3439</f>
        <v>0</v>
      </c>
      <c r="H3456" s="62"/>
      <c r="I3456" s="760">
        <f>PTCA!C3439</f>
        <v>0</v>
      </c>
      <c r="J3456" s="760" t="str">
        <f>PTCA!AK3439</f>
        <v/>
      </c>
      <c r="K3456" s="760">
        <f>PTCA!AL3439</f>
        <v>0</v>
      </c>
      <c r="L3456" s="62"/>
      <c r="M3456" s="607"/>
      <c r="N3456" s="62"/>
      <c r="O3456" s="63">
        <f>PTCA!AA5192</f>
        <v>0</v>
      </c>
      <c r="P3456" s="63">
        <f>PTCA!AF5192</f>
        <v>0</v>
      </c>
      <c r="Q3456" s="232" t="e">
        <f t="shared" si="107"/>
        <v>#DIV/0!</v>
      </c>
      <c r="R3456" s="544">
        <f>PTCA!AI5192</f>
        <v>0</v>
      </c>
      <c r="S3456" s="544">
        <f>PTCA!AJ3439</f>
        <v>0</v>
      </c>
      <c r="T3456" s="53"/>
      <c r="U3456" s="232" t="e">
        <f t="shared" si="108"/>
        <v>#DIV/0!</v>
      </c>
      <c r="V3456" s="272"/>
    </row>
    <row r="3457" spans="1:22">
      <c r="A3457" s="380" t="str">
        <f>PTCA!B3440</f>
        <v>-000</v>
      </c>
      <c r="B3457" s="380">
        <f>PTCA!D3440</f>
        <v>0</v>
      </c>
      <c r="C3457" s="380">
        <f>PTCA!J3440</f>
        <v>0</v>
      </c>
      <c r="D3457" s="380">
        <f>PTCA!K3440</f>
        <v>0</v>
      </c>
      <c r="E3457" s="380">
        <f>PTCA!H3440</f>
        <v>0</v>
      </c>
      <c r="F3457" s="380">
        <f>PTCA!Z3440</f>
        <v>0</v>
      </c>
      <c r="G3457" s="380">
        <f>PTCA!AD3440</f>
        <v>0</v>
      </c>
      <c r="H3457" s="62"/>
      <c r="I3457" s="760">
        <f>PTCA!C3440</f>
        <v>0</v>
      </c>
      <c r="J3457" s="760" t="str">
        <f>PTCA!AK3440</f>
        <v/>
      </c>
      <c r="K3457" s="760">
        <f>PTCA!AL3440</f>
        <v>0</v>
      </c>
      <c r="L3457" s="62"/>
      <c r="M3457" s="607"/>
      <c r="N3457" s="62"/>
      <c r="O3457" s="63">
        <f>PTCA!AA5193</f>
        <v>0</v>
      </c>
      <c r="P3457" s="63">
        <f>PTCA!AF5193</f>
        <v>0</v>
      </c>
      <c r="Q3457" s="232" t="e">
        <f t="shared" si="107"/>
        <v>#DIV/0!</v>
      </c>
      <c r="R3457" s="544">
        <f>PTCA!AI5193</f>
        <v>0</v>
      </c>
      <c r="S3457" s="544">
        <f>PTCA!AJ3440</f>
        <v>0</v>
      </c>
      <c r="T3457" s="53"/>
      <c r="U3457" s="232" t="e">
        <f t="shared" si="108"/>
        <v>#DIV/0!</v>
      </c>
      <c r="V3457" s="272"/>
    </row>
    <row r="3458" spans="1:22">
      <c r="A3458" s="380" t="str">
        <f>PTCA!B3441</f>
        <v>-000</v>
      </c>
      <c r="B3458" s="380">
        <f>PTCA!D3441</f>
        <v>0</v>
      </c>
      <c r="C3458" s="380">
        <f>PTCA!J3441</f>
        <v>0</v>
      </c>
      <c r="D3458" s="380">
        <f>PTCA!K3441</f>
        <v>0</v>
      </c>
      <c r="E3458" s="380">
        <f>PTCA!H3441</f>
        <v>0</v>
      </c>
      <c r="F3458" s="380">
        <f>PTCA!Z3441</f>
        <v>0</v>
      </c>
      <c r="G3458" s="380">
        <f>PTCA!AD3441</f>
        <v>0</v>
      </c>
      <c r="H3458" s="62"/>
      <c r="I3458" s="760">
        <f>PTCA!C3441</f>
        <v>0</v>
      </c>
      <c r="J3458" s="760" t="str">
        <f>PTCA!AK3441</f>
        <v/>
      </c>
      <c r="K3458" s="760">
        <f>PTCA!AL3441</f>
        <v>0</v>
      </c>
      <c r="L3458" s="62"/>
      <c r="M3458" s="607"/>
      <c r="N3458" s="62"/>
      <c r="O3458" s="63">
        <f>PTCA!AA5194</f>
        <v>0</v>
      </c>
      <c r="P3458" s="63">
        <f>PTCA!AF5194</f>
        <v>0</v>
      </c>
      <c r="Q3458" s="232" t="e">
        <f t="shared" si="107"/>
        <v>#DIV/0!</v>
      </c>
      <c r="R3458" s="544">
        <f>PTCA!AI5194</f>
        <v>0</v>
      </c>
      <c r="S3458" s="544">
        <f>PTCA!AJ3441</f>
        <v>0</v>
      </c>
      <c r="T3458" s="53"/>
      <c r="U3458" s="232" t="e">
        <f t="shared" si="108"/>
        <v>#DIV/0!</v>
      </c>
      <c r="V3458" s="272"/>
    </row>
    <row r="3459" spans="1:22">
      <c r="A3459" s="380" t="str">
        <f>PTCA!B3442</f>
        <v>-000</v>
      </c>
      <c r="B3459" s="380">
        <f>PTCA!D3442</f>
        <v>0</v>
      </c>
      <c r="C3459" s="380">
        <f>PTCA!J3442</f>
        <v>0</v>
      </c>
      <c r="D3459" s="380">
        <f>PTCA!K3442</f>
        <v>0</v>
      </c>
      <c r="E3459" s="380">
        <f>PTCA!H3442</f>
        <v>0</v>
      </c>
      <c r="F3459" s="380">
        <f>PTCA!Z3442</f>
        <v>0</v>
      </c>
      <c r="G3459" s="380">
        <f>PTCA!AD3442</f>
        <v>0</v>
      </c>
      <c r="H3459" s="62"/>
      <c r="I3459" s="760">
        <f>PTCA!C3442</f>
        <v>0</v>
      </c>
      <c r="J3459" s="760" t="str">
        <f>PTCA!AK3442</f>
        <v/>
      </c>
      <c r="K3459" s="760">
        <f>PTCA!AL3442</f>
        <v>0</v>
      </c>
      <c r="L3459" s="62"/>
      <c r="M3459" s="607"/>
      <c r="N3459" s="62"/>
      <c r="O3459" s="63">
        <f>PTCA!AA5195</f>
        <v>0</v>
      </c>
      <c r="P3459" s="63">
        <f>PTCA!AF5195</f>
        <v>0</v>
      </c>
      <c r="Q3459" s="232" t="e">
        <f t="shared" si="107"/>
        <v>#DIV/0!</v>
      </c>
      <c r="R3459" s="544">
        <f>PTCA!AI5195</f>
        <v>0</v>
      </c>
      <c r="S3459" s="544">
        <f>PTCA!AJ3442</f>
        <v>0</v>
      </c>
      <c r="T3459" s="53"/>
      <c r="U3459" s="232" t="e">
        <f t="shared" si="108"/>
        <v>#DIV/0!</v>
      </c>
      <c r="V3459" s="272"/>
    </row>
    <row r="3460" spans="1:22">
      <c r="A3460" s="380" t="str">
        <f>PTCA!B3443</f>
        <v>-000</v>
      </c>
      <c r="B3460" s="380">
        <f>PTCA!D3443</f>
        <v>0</v>
      </c>
      <c r="C3460" s="380">
        <f>PTCA!J3443</f>
        <v>0</v>
      </c>
      <c r="D3460" s="380">
        <f>PTCA!K3443</f>
        <v>0</v>
      </c>
      <c r="E3460" s="380">
        <f>PTCA!H3443</f>
        <v>0</v>
      </c>
      <c r="F3460" s="380">
        <f>PTCA!Z3443</f>
        <v>0</v>
      </c>
      <c r="G3460" s="380">
        <f>PTCA!AD3443</f>
        <v>0</v>
      </c>
      <c r="H3460" s="62"/>
      <c r="I3460" s="760">
        <f>PTCA!C3443</f>
        <v>0</v>
      </c>
      <c r="J3460" s="760" t="str">
        <f>PTCA!AK3443</f>
        <v/>
      </c>
      <c r="K3460" s="760">
        <f>PTCA!AL3443</f>
        <v>0</v>
      </c>
      <c r="L3460" s="62"/>
      <c r="M3460" s="607"/>
      <c r="N3460" s="62"/>
      <c r="O3460" s="63">
        <f>PTCA!AA5196</f>
        <v>0</v>
      </c>
      <c r="P3460" s="63">
        <f>PTCA!AF5196</f>
        <v>0</v>
      </c>
      <c r="Q3460" s="232" t="e">
        <f t="shared" si="107"/>
        <v>#DIV/0!</v>
      </c>
      <c r="R3460" s="544">
        <f>PTCA!AI5196</f>
        <v>0</v>
      </c>
      <c r="S3460" s="544">
        <f>PTCA!AJ3443</f>
        <v>0</v>
      </c>
      <c r="T3460" s="53"/>
      <c r="U3460" s="232" t="e">
        <f t="shared" si="108"/>
        <v>#DIV/0!</v>
      </c>
      <c r="V3460" s="272"/>
    </row>
    <row r="3461" spans="1:22">
      <c r="A3461" s="380" t="str">
        <f>PTCA!B3444</f>
        <v>-000</v>
      </c>
      <c r="B3461" s="380">
        <f>PTCA!D3444</f>
        <v>0</v>
      </c>
      <c r="C3461" s="380">
        <f>PTCA!J3444</f>
        <v>0</v>
      </c>
      <c r="D3461" s="380">
        <f>PTCA!K3444</f>
        <v>0</v>
      </c>
      <c r="E3461" s="380">
        <f>PTCA!H3444</f>
        <v>0</v>
      </c>
      <c r="F3461" s="380">
        <f>PTCA!Z3444</f>
        <v>0</v>
      </c>
      <c r="G3461" s="380">
        <f>PTCA!AD3444</f>
        <v>0</v>
      </c>
      <c r="H3461" s="62"/>
      <c r="I3461" s="760">
        <f>PTCA!C3444</f>
        <v>0</v>
      </c>
      <c r="J3461" s="760" t="str">
        <f>PTCA!AK3444</f>
        <v/>
      </c>
      <c r="K3461" s="760">
        <f>PTCA!AL3444</f>
        <v>0</v>
      </c>
      <c r="L3461" s="62"/>
      <c r="M3461" s="607"/>
      <c r="N3461" s="62"/>
      <c r="O3461" s="63">
        <f>PTCA!AA5197</f>
        <v>0</v>
      </c>
      <c r="P3461" s="63">
        <f>PTCA!AF5197</f>
        <v>0</v>
      </c>
      <c r="Q3461" s="232" t="e">
        <f t="shared" ref="Q3461:Q3524" si="109">P3461/O3461</f>
        <v>#DIV/0!</v>
      </c>
      <c r="R3461" s="544">
        <f>PTCA!AI5197</f>
        <v>0</v>
      </c>
      <c r="S3461" s="544">
        <f>PTCA!AJ3444</f>
        <v>0</v>
      </c>
      <c r="T3461" s="53"/>
      <c r="U3461" s="232" t="e">
        <f t="shared" si="108"/>
        <v>#DIV/0!</v>
      </c>
      <c r="V3461" s="272"/>
    </row>
    <row r="3462" spans="1:22">
      <c r="A3462" s="380" t="str">
        <f>PTCA!B3445</f>
        <v>-000</v>
      </c>
      <c r="B3462" s="380">
        <f>PTCA!D3445</f>
        <v>0</v>
      </c>
      <c r="C3462" s="380">
        <f>PTCA!J3445</f>
        <v>0</v>
      </c>
      <c r="D3462" s="380">
        <f>PTCA!K3445</f>
        <v>0</v>
      </c>
      <c r="E3462" s="380">
        <f>PTCA!H3445</f>
        <v>0</v>
      </c>
      <c r="F3462" s="380">
        <f>PTCA!Z3445</f>
        <v>0</v>
      </c>
      <c r="G3462" s="380">
        <f>PTCA!AD3445</f>
        <v>0</v>
      </c>
      <c r="H3462" s="62"/>
      <c r="I3462" s="760">
        <f>PTCA!C3445</f>
        <v>0</v>
      </c>
      <c r="J3462" s="760" t="str">
        <f>PTCA!AK3445</f>
        <v/>
      </c>
      <c r="K3462" s="760">
        <f>PTCA!AL3445</f>
        <v>0</v>
      </c>
      <c r="L3462" s="62"/>
      <c r="M3462" s="607"/>
      <c r="N3462" s="62"/>
      <c r="O3462" s="63">
        <f>PTCA!AA5198</f>
        <v>0</v>
      </c>
      <c r="P3462" s="63">
        <f>PTCA!AF5198</f>
        <v>0</v>
      </c>
      <c r="Q3462" s="232" t="e">
        <f t="shared" si="109"/>
        <v>#DIV/0!</v>
      </c>
      <c r="R3462" s="544">
        <f>PTCA!AI5198</f>
        <v>0</v>
      </c>
      <c r="S3462" s="544">
        <f>PTCA!AJ3445</f>
        <v>0</v>
      </c>
      <c r="T3462" s="53"/>
      <c r="U3462" s="232" t="e">
        <f t="shared" si="108"/>
        <v>#DIV/0!</v>
      </c>
      <c r="V3462" s="272"/>
    </row>
    <row r="3463" spans="1:22">
      <c r="A3463" s="380" t="str">
        <f>PTCA!B3446</f>
        <v>-000</v>
      </c>
      <c r="B3463" s="380">
        <f>PTCA!D3446</f>
        <v>0</v>
      </c>
      <c r="C3463" s="380">
        <f>PTCA!J3446</f>
        <v>0</v>
      </c>
      <c r="D3463" s="380">
        <f>PTCA!K3446</f>
        <v>0</v>
      </c>
      <c r="E3463" s="380">
        <f>PTCA!H3446</f>
        <v>0</v>
      </c>
      <c r="F3463" s="380">
        <f>PTCA!Z3446</f>
        <v>0</v>
      </c>
      <c r="G3463" s="380">
        <f>PTCA!AD3446</f>
        <v>0</v>
      </c>
      <c r="H3463" s="62"/>
      <c r="I3463" s="760">
        <f>PTCA!C3446</f>
        <v>0</v>
      </c>
      <c r="J3463" s="760" t="str">
        <f>PTCA!AK3446</f>
        <v/>
      </c>
      <c r="K3463" s="760">
        <f>PTCA!AL3446</f>
        <v>0</v>
      </c>
      <c r="L3463" s="62"/>
      <c r="M3463" s="607"/>
      <c r="N3463" s="62"/>
      <c r="O3463" s="63">
        <f>PTCA!AA5199</f>
        <v>0</v>
      </c>
      <c r="P3463" s="63">
        <f>PTCA!AF5199</f>
        <v>0</v>
      </c>
      <c r="Q3463" s="232" t="e">
        <f t="shared" si="109"/>
        <v>#DIV/0!</v>
      </c>
      <c r="R3463" s="544">
        <f>PTCA!AI5199</f>
        <v>0</v>
      </c>
      <c r="S3463" s="544">
        <f>PTCA!AJ3446</f>
        <v>0</v>
      </c>
      <c r="T3463" s="53"/>
      <c r="U3463" s="232" t="e">
        <f t="shared" si="108"/>
        <v>#DIV/0!</v>
      </c>
      <c r="V3463" s="272"/>
    </row>
    <row r="3464" spans="1:22">
      <c r="A3464" s="380" t="str">
        <f>PTCA!B3447</f>
        <v>-000</v>
      </c>
      <c r="B3464" s="380">
        <f>PTCA!D3447</f>
        <v>0</v>
      </c>
      <c r="C3464" s="380">
        <f>PTCA!J3447</f>
        <v>0</v>
      </c>
      <c r="D3464" s="380">
        <f>PTCA!K3447</f>
        <v>0</v>
      </c>
      <c r="E3464" s="380">
        <f>PTCA!H3447</f>
        <v>0</v>
      </c>
      <c r="F3464" s="380">
        <f>PTCA!Z3447</f>
        <v>0</v>
      </c>
      <c r="G3464" s="380">
        <f>PTCA!AD3447</f>
        <v>0</v>
      </c>
      <c r="H3464" s="62"/>
      <c r="I3464" s="760">
        <f>PTCA!C3447</f>
        <v>0</v>
      </c>
      <c r="J3464" s="760" t="str">
        <f>PTCA!AK3447</f>
        <v/>
      </c>
      <c r="K3464" s="760">
        <f>PTCA!AL3447</f>
        <v>0</v>
      </c>
      <c r="L3464" s="62"/>
      <c r="M3464" s="607"/>
      <c r="N3464" s="62"/>
      <c r="O3464" s="63">
        <f>PTCA!AA5200</f>
        <v>0</v>
      </c>
      <c r="P3464" s="63">
        <f>PTCA!AF5200</f>
        <v>0</v>
      </c>
      <c r="Q3464" s="232" t="e">
        <f t="shared" si="109"/>
        <v>#DIV/0!</v>
      </c>
      <c r="R3464" s="544">
        <f>PTCA!AI5200</f>
        <v>0</v>
      </c>
      <c r="S3464" s="544">
        <f>PTCA!AJ3447</f>
        <v>0</v>
      </c>
      <c r="T3464" s="53"/>
      <c r="U3464" s="232" t="e">
        <f t="shared" si="108"/>
        <v>#DIV/0!</v>
      </c>
      <c r="V3464" s="272"/>
    </row>
    <row r="3465" spans="1:22">
      <c r="A3465" s="380" t="str">
        <f>PTCA!B3448</f>
        <v>-000</v>
      </c>
      <c r="B3465" s="380">
        <f>PTCA!D3448</f>
        <v>0</v>
      </c>
      <c r="C3465" s="380">
        <f>PTCA!J3448</f>
        <v>0</v>
      </c>
      <c r="D3465" s="380">
        <f>PTCA!K3448</f>
        <v>0</v>
      </c>
      <c r="E3465" s="380">
        <f>PTCA!H3448</f>
        <v>0</v>
      </c>
      <c r="F3465" s="380">
        <f>PTCA!Z3448</f>
        <v>0</v>
      </c>
      <c r="G3465" s="380">
        <f>PTCA!AD3448</f>
        <v>0</v>
      </c>
      <c r="H3465" s="62"/>
      <c r="I3465" s="760">
        <f>PTCA!C3448</f>
        <v>0</v>
      </c>
      <c r="J3465" s="760" t="str">
        <f>PTCA!AK3448</f>
        <v/>
      </c>
      <c r="K3465" s="760">
        <f>PTCA!AL3448</f>
        <v>0</v>
      </c>
      <c r="L3465" s="62"/>
      <c r="M3465" s="607"/>
      <c r="N3465" s="62"/>
      <c r="O3465" s="63">
        <f>PTCA!AA5201</f>
        <v>0</v>
      </c>
      <c r="P3465" s="63">
        <f>PTCA!AF5201</f>
        <v>0</v>
      </c>
      <c r="Q3465" s="232" t="e">
        <f t="shared" si="109"/>
        <v>#DIV/0!</v>
      </c>
      <c r="R3465" s="544">
        <f>PTCA!AI5201</f>
        <v>0</v>
      </c>
      <c r="S3465" s="544">
        <f>PTCA!AJ3448</f>
        <v>0</v>
      </c>
      <c r="T3465" s="53"/>
      <c r="U3465" s="232" t="e">
        <f t="shared" si="108"/>
        <v>#DIV/0!</v>
      </c>
      <c r="V3465" s="272"/>
    </row>
    <row r="3466" spans="1:22">
      <c r="A3466" s="380" t="str">
        <f>PTCA!B3449</f>
        <v>-000</v>
      </c>
      <c r="B3466" s="380">
        <f>PTCA!D3449</f>
        <v>0</v>
      </c>
      <c r="C3466" s="380">
        <f>PTCA!J3449</f>
        <v>0</v>
      </c>
      <c r="D3466" s="380">
        <f>PTCA!K3449</f>
        <v>0</v>
      </c>
      <c r="E3466" s="380">
        <f>PTCA!H3449</f>
        <v>0</v>
      </c>
      <c r="F3466" s="380">
        <f>PTCA!Z3449</f>
        <v>0</v>
      </c>
      <c r="G3466" s="380">
        <f>PTCA!AD3449</f>
        <v>0</v>
      </c>
      <c r="H3466" s="62"/>
      <c r="I3466" s="760">
        <f>PTCA!C3449</f>
        <v>0</v>
      </c>
      <c r="J3466" s="760" t="str">
        <f>PTCA!AK3449</f>
        <v/>
      </c>
      <c r="K3466" s="760">
        <f>PTCA!AL3449</f>
        <v>0</v>
      </c>
      <c r="L3466" s="62"/>
      <c r="M3466" s="607"/>
      <c r="N3466" s="62"/>
      <c r="O3466" s="63">
        <f>PTCA!AA5202</f>
        <v>0</v>
      </c>
      <c r="P3466" s="63">
        <f>PTCA!AF5202</f>
        <v>0</v>
      </c>
      <c r="Q3466" s="232" t="e">
        <f t="shared" si="109"/>
        <v>#DIV/0!</v>
      </c>
      <c r="R3466" s="544">
        <f>PTCA!AI5202</f>
        <v>0</v>
      </c>
      <c r="S3466" s="544">
        <f>PTCA!AJ3449</f>
        <v>0</v>
      </c>
      <c r="T3466" s="53"/>
      <c r="U3466" s="232" t="e">
        <f t="shared" si="108"/>
        <v>#DIV/0!</v>
      </c>
      <c r="V3466" s="272"/>
    </row>
    <row r="3467" spans="1:22">
      <c r="A3467" s="380" t="str">
        <f>PTCA!B3450</f>
        <v>-000</v>
      </c>
      <c r="B3467" s="380">
        <f>PTCA!D3450</f>
        <v>0</v>
      </c>
      <c r="C3467" s="380">
        <f>PTCA!J3450</f>
        <v>0</v>
      </c>
      <c r="D3467" s="380">
        <f>PTCA!K3450</f>
        <v>0</v>
      </c>
      <c r="E3467" s="380">
        <f>PTCA!H3450</f>
        <v>0</v>
      </c>
      <c r="F3467" s="380">
        <f>PTCA!Z3450</f>
        <v>0</v>
      </c>
      <c r="G3467" s="380">
        <f>PTCA!AD3450</f>
        <v>0</v>
      </c>
      <c r="H3467" s="62"/>
      <c r="I3467" s="760">
        <f>PTCA!C3450</f>
        <v>0</v>
      </c>
      <c r="J3467" s="760" t="str">
        <f>PTCA!AK3450</f>
        <v/>
      </c>
      <c r="K3467" s="760">
        <f>PTCA!AL3450</f>
        <v>0</v>
      </c>
      <c r="L3467" s="62"/>
      <c r="M3467" s="607"/>
      <c r="N3467" s="62"/>
      <c r="O3467" s="63">
        <f>PTCA!AA5203</f>
        <v>0</v>
      </c>
      <c r="P3467" s="63">
        <f>PTCA!AF5203</f>
        <v>0</v>
      </c>
      <c r="Q3467" s="232" t="e">
        <f t="shared" si="109"/>
        <v>#DIV/0!</v>
      </c>
      <c r="R3467" s="544">
        <f>PTCA!AI5203</f>
        <v>0</v>
      </c>
      <c r="S3467" s="544">
        <f>PTCA!AJ3450</f>
        <v>0</v>
      </c>
      <c r="T3467" s="53"/>
      <c r="U3467" s="232" t="e">
        <f t="shared" si="108"/>
        <v>#DIV/0!</v>
      </c>
      <c r="V3467" s="272"/>
    </row>
    <row r="3468" spans="1:22">
      <c r="A3468" s="380" t="str">
        <f>PTCA!B3451</f>
        <v>-000</v>
      </c>
      <c r="B3468" s="380">
        <f>PTCA!D3451</f>
        <v>0</v>
      </c>
      <c r="C3468" s="380">
        <f>PTCA!J3451</f>
        <v>0</v>
      </c>
      <c r="D3468" s="380">
        <f>PTCA!K3451</f>
        <v>0</v>
      </c>
      <c r="E3468" s="380">
        <f>PTCA!H3451</f>
        <v>0</v>
      </c>
      <c r="F3468" s="380">
        <f>PTCA!Z3451</f>
        <v>0</v>
      </c>
      <c r="G3468" s="380">
        <f>PTCA!AD3451</f>
        <v>0</v>
      </c>
      <c r="H3468" s="62"/>
      <c r="I3468" s="760">
        <f>PTCA!C3451</f>
        <v>0</v>
      </c>
      <c r="J3468" s="760" t="str">
        <f>PTCA!AK3451</f>
        <v/>
      </c>
      <c r="K3468" s="760">
        <f>PTCA!AL3451</f>
        <v>0</v>
      </c>
      <c r="L3468" s="62"/>
      <c r="M3468" s="607"/>
      <c r="N3468" s="62"/>
      <c r="O3468" s="63">
        <f>PTCA!AA5204</f>
        <v>0</v>
      </c>
      <c r="P3468" s="63">
        <f>PTCA!AF5204</f>
        <v>0</v>
      </c>
      <c r="Q3468" s="232" t="e">
        <f t="shared" si="109"/>
        <v>#DIV/0!</v>
      </c>
      <c r="R3468" s="544">
        <f>PTCA!AI5204</f>
        <v>0</v>
      </c>
      <c r="S3468" s="544">
        <f>PTCA!AJ3451</f>
        <v>0</v>
      </c>
      <c r="T3468" s="53"/>
      <c r="U3468" s="232" t="e">
        <f t="shared" si="108"/>
        <v>#DIV/0!</v>
      </c>
      <c r="V3468" s="272"/>
    </row>
    <row r="3469" spans="1:22">
      <c r="A3469" s="380" t="str">
        <f>PTCA!B3452</f>
        <v>-000</v>
      </c>
      <c r="B3469" s="380">
        <f>PTCA!D3452</f>
        <v>0</v>
      </c>
      <c r="C3469" s="380">
        <f>PTCA!J3452</f>
        <v>0</v>
      </c>
      <c r="D3469" s="380">
        <f>PTCA!K3452</f>
        <v>0</v>
      </c>
      <c r="E3469" s="380">
        <f>PTCA!H3452</f>
        <v>0</v>
      </c>
      <c r="F3469" s="380">
        <f>PTCA!Z3452</f>
        <v>0</v>
      </c>
      <c r="G3469" s="380">
        <f>PTCA!AD3452</f>
        <v>0</v>
      </c>
      <c r="H3469" s="62"/>
      <c r="I3469" s="760">
        <f>PTCA!C3452</f>
        <v>0</v>
      </c>
      <c r="J3469" s="760" t="str">
        <f>PTCA!AK3452</f>
        <v/>
      </c>
      <c r="K3469" s="760">
        <f>PTCA!AL3452</f>
        <v>0</v>
      </c>
      <c r="L3469" s="62"/>
      <c r="M3469" s="607"/>
      <c r="N3469" s="62"/>
      <c r="O3469" s="63">
        <f>PTCA!AA5205</f>
        <v>0</v>
      </c>
      <c r="P3469" s="63">
        <f>PTCA!AF5205</f>
        <v>0</v>
      </c>
      <c r="Q3469" s="232" t="e">
        <f t="shared" si="109"/>
        <v>#DIV/0!</v>
      </c>
      <c r="R3469" s="544">
        <f>PTCA!AI5205</f>
        <v>0</v>
      </c>
      <c r="S3469" s="544">
        <f>PTCA!AJ3452</f>
        <v>0</v>
      </c>
      <c r="T3469" s="53"/>
      <c r="U3469" s="232" t="e">
        <f t="shared" si="108"/>
        <v>#DIV/0!</v>
      </c>
      <c r="V3469" s="272"/>
    </row>
    <row r="3470" spans="1:22">
      <c r="A3470" s="380" t="str">
        <f>PTCA!B3453</f>
        <v>-000</v>
      </c>
      <c r="B3470" s="380">
        <f>PTCA!D3453</f>
        <v>0</v>
      </c>
      <c r="C3470" s="380">
        <f>PTCA!J3453</f>
        <v>0</v>
      </c>
      <c r="D3470" s="380">
        <f>PTCA!K3453</f>
        <v>0</v>
      </c>
      <c r="E3470" s="380">
        <f>PTCA!H3453</f>
        <v>0</v>
      </c>
      <c r="F3470" s="380">
        <f>PTCA!Z3453</f>
        <v>0</v>
      </c>
      <c r="G3470" s="380">
        <f>PTCA!AD3453</f>
        <v>0</v>
      </c>
      <c r="H3470" s="62"/>
      <c r="I3470" s="760">
        <f>PTCA!C3453</f>
        <v>0</v>
      </c>
      <c r="J3470" s="760" t="str">
        <f>PTCA!AK3453</f>
        <v/>
      </c>
      <c r="K3470" s="760">
        <f>PTCA!AL3453</f>
        <v>0</v>
      </c>
      <c r="L3470" s="62"/>
      <c r="M3470" s="607"/>
      <c r="N3470" s="62"/>
      <c r="O3470" s="63">
        <f>PTCA!AA5206</f>
        <v>0</v>
      </c>
      <c r="P3470" s="63">
        <f>PTCA!AF5206</f>
        <v>0</v>
      </c>
      <c r="Q3470" s="232" t="e">
        <f t="shared" si="109"/>
        <v>#DIV/0!</v>
      </c>
      <c r="R3470" s="544">
        <f>PTCA!AI5206</f>
        <v>0</v>
      </c>
      <c r="S3470" s="544">
        <f>PTCA!AJ3453</f>
        <v>0</v>
      </c>
      <c r="T3470" s="53"/>
      <c r="U3470" s="232" t="e">
        <f t="shared" si="108"/>
        <v>#DIV/0!</v>
      </c>
      <c r="V3470" s="272"/>
    </row>
    <row r="3471" spans="1:22">
      <c r="A3471" s="380" t="str">
        <f>PTCA!B3454</f>
        <v>-000</v>
      </c>
      <c r="B3471" s="380">
        <f>PTCA!D3454</f>
        <v>0</v>
      </c>
      <c r="C3471" s="380">
        <f>PTCA!J3454</f>
        <v>0</v>
      </c>
      <c r="D3471" s="380">
        <f>PTCA!K3454</f>
        <v>0</v>
      </c>
      <c r="E3471" s="380">
        <f>PTCA!H3454</f>
        <v>0</v>
      </c>
      <c r="F3471" s="380">
        <f>PTCA!Z3454</f>
        <v>0</v>
      </c>
      <c r="G3471" s="380">
        <f>PTCA!AD3454</f>
        <v>0</v>
      </c>
      <c r="H3471" s="62"/>
      <c r="I3471" s="760">
        <f>PTCA!C3454</f>
        <v>0</v>
      </c>
      <c r="J3471" s="760" t="str">
        <f>PTCA!AK3454</f>
        <v/>
      </c>
      <c r="K3471" s="760">
        <f>PTCA!AL3454</f>
        <v>0</v>
      </c>
      <c r="L3471" s="62"/>
      <c r="M3471" s="607"/>
      <c r="N3471" s="62"/>
      <c r="O3471" s="63">
        <f>PTCA!AA5207</f>
        <v>0</v>
      </c>
      <c r="P3471" s="63">
        <f>PTCA!AF5207</f>
        <v>0</v>
      </c>
      <c r="Q3471" s="232" t="e">
        <f t="shared" si="109"/>
        <v>#DIV/0!</v>
      </c>
      <c r="R3471" s="544">
        <f>PTCA!AI5207</f>
        <v>0</v>
      </c>
      <c r="S3471" s="544">
        <f>PTCA!AJ3454</f>
        <v>0</v>
      </c>
      <c r="T3471" s="53"/>
      <c r="U3471" s="232" t="e">
        <f t="shared" si="108"/>
        <v>#DIV/0!</v>
      </c>
      <c r="V3471" s="272"/>
    </row>
    <row r="3472" spans="1:22">
      <c r="A3472" s="380" t="str">
        <f>PTCA!B3455</f>
        <v>-000</v>
      </c>
      <c r="B3472" s="380">
        <f>PTCA!D3455</f>
        <v>0</v>
      </c>
      <c r="C3472" s="380">
        <f>PTCA!J3455</f>
        <v>0</v>
      </c>
      <c r="D3472" s="380">
        <f>PTCA!K3455</f>
        <v>0</v>
      </c>
      <c r="E3472" s="380">
        <f>PTCA!H3455</f>
        <v>0</v>
      </c>
      <c r="F3472" s="380">
        <f>PTCA!Z3455</f>
        <v>0</v>
      </c>
      <c r="G3472" s="380">
        <f>PTCA!AD3455</f>
        <v>0</v>
      </c>
      <c r="H3472" s="62"/>
      <c r="I3472" s="760">
        <f>PTCA!C3455</f>
        <v>0</v>
      </c>
      <c r="J3472" s="760" t="str">
        <f>PTCA!AK3455</f>
        <v/>
      </c>
      <c r="K3472" s="760">
        <f>PTCA!AL3455</f>
        <v>0</v>
      </c>
      <c r="L3472" s="62"/>
      <c r="M3472" s="607"/>
      <c r="N3472" s="62"/>
      <c r="O3472" s="63">
        <f>PTCA!AA5208</f>
        <v>0</v>
      </c>
      <c r="P3472" s="63">
        <f>PTCA!AF5208</f>
        <v>0</v>
      </c>
      <c r="Q3472" s="232" t="e">
        <f t="shared" si="109"/>
        <v>#DIV/0!</v>
      </c>
      <c r="R3472" s="544">
        <f>PTCA!AI5208</f>
        <v>0</v>
      </c>
      <c r="S3472" s="544">
        <f>PTCA!AJ3455</f>
        <v>0</v>
      </c>
      <c r="T3472" s="53"/>
      <c r="U3472" s="232" t="e">
        <f t="shared" si="108"/>
        <v>#DIV/0!</v>
      </c>
      <c r="V3472" s="272"/>
    </row>
    <row r="3473" spans="1:22">
      <c r="A3473" s="380" t="str">
        <f>PTCA!B3456</f>
        <v>-000</v>
      </c>
      <c r="B3473" s="380">
        <f>PTCA!D3456</f>
        <v>0</v>
      </c>
      <c r="C3473" s="380">
        <f>PTCA!J3456</f>
        <v>0</v>
      </c>
      <c r="D3473" s="380">
        <f>PTCA!K3456</f>
        <v>0</v>
      </c>
      <c r="E3473" s="380">
        <f>PTCA!H3456</f>
        <v>0</v>
      </c>
      <c r="F3473" s="380">
        <f>PTCA!Z3456</f>
        <v>0</v>
      </c>
      <c r="G3473" s="380">
        <f>PTCA!AD3456</f>
        <v>0</v>
      </c>
      <c r="H3473" s="62"/>
      <c r="I3473" s="760">
        <f>PTCA!C3456</f>
        <v>0</v>
      </c>
      <c r="J3473" s="760" t="str">
        <f>PTCA!AK3456</f>
        <v/>
      </c>
      <c r="K3473" s="760">
        <f>PTCA!AL3456</f>
        <v>0</v>
      </c>
      <c r="L3473" s="62"/>
      <c r="M3473" s="607"/>
      <c r="N3473" s="62"/>
      <c r="O3473" s="63">
        <f>PTCA!AA5209</f>
        <v>0</v>
      </c>
      <c r="P3473" s="63">
        <f>PTCA!AF5209</f>
        <v>0</v>
      </c>
      <c r="Q3473" s="232" t="e">
        <f t="shared" si="109"/>
        <v>#DIV/0!</v>
      </c>
      <c r="R3473" s="544">
        <f>PTCA!AI5209</f>
        <v>0</v>
      </c>
      <c r="S3473" s="544">
        <f>PTCA!AJ3456</f>
        <v>0</v>
      </c>
      <c r="T3473" s="53"/>
      <c r="U3473" s="232" t="e">
        <f t="shared" ref="U3473:U3536" si="110">T3473/P3473</f>
        <v>#DIV/0!</v>
      </c>
      <c r="V3473" s="272"/>
    </row>
    <row r="3474" spans="1:22">
      <c r="A3474" s="380" t="str">
        <f>PTCA!B3457</f>
        <v>-000</v>
      </c>
      <c r="B3474" s="380">
        <f>PTCA!D3457</f>
        <v>0</v>
      </c>
      <c r="C3474" s="380">
        <f>PTCA!J3457</f>
        <v>0</v>
      </c>
      <c r="D3474" s="380">
        <f>PTCA!K3457</f>
        <v>0</v>
      </c>
      <c r="E3474" s="380">
        <f>PTCA!H3457</f>
        <v>0</v>
      </c>
      <c r="F3474" s="380">
        <f>PTCA!Z3457</f>
        <v>0</v>
      </c>
      <c r="G3474" s="380">
        <f>PTCA!AD3457</f>
        <v>0</v>
      </c>
      <c r="H3474" s="62"/>
      <c r="I3474" s="760">
        <f>PTCA!C3457</f>
        <v>0</v>
      </c>
      <c r="J3474" s="760" t="str">
        <f>PTCA!AK3457</f>
        <v/>
      </c>
      <c r="K3474" s="760">
        <f>PTCA!AL3457</f>
        <v>0</v>
      </c>
      <c r="L3474" s="62"/>
      <c r="M3474" s="607"/>
      <c r="N3474" s="62"/>
      <c r="O3474" s="63">
        <f>PTCA!AA5210</f>
        <v>0</v>
      </c>
      <c r="P3474" s="63">
        <f>PTCA!AF5210</f>
        <v>0</v>
      </c>
      <c r="Q3474" s="232" t="e">
        <f t="shared" si="109"/>
        <v>#DIV/0!</v>
      </c>
      <c r="R3474" s="544">
        <f>PTCA!AI5210</f>
        <v>0</v>
      </c>
      <c r="S3474" s="544">
        <f>PTCA!AJ3457</f>
        <v>0</v>
      </c>
      <c r="T3474" s="53"/>
      <c r="U3474" s="232" t="e">
        <f t="shared" si="110"/>
        <v>#DIV/0!</v>
      </c>
      <c r="V3474" s="272"/>
    </row>
    <row r="3475" spans="1:22">
      <c r="A3475" s="380" t="str">
        <f>PTCA!B3458</f>
        <v>-000</v>
      </c>
      <c r="B3475" s="380">
        <f>PTCA!D3458</f>
        <v>0</v>
      </c>
      <c r="C3475" s="380">
        <f>PTCA!J3458</f>
        <v>0</v>
      </c>
      <c r="D3475" s="380">
        <f>PTCA!K3458</f>
        <v>0</v>
      </c>
      <c r="E3475" s="380">
        <f>PTCA!H3458</f>
        <v>0</v>
      </c>
      <c r="F3475" s="380">
        <f>PTCA!Z3458</f>
        <v>0</v>
      </c>
      <c r="G3475" s="380">
        <f>PTCA!AD3458</f>
        <v>0</v>
      </c>
      <c r="H3475" s="62"/>
      <c r="I3475" s="760">
        <f>PTCA!C3458</f>
        <v>0</v>
      </c>
      <c r="J3475" s="760" t="str">
        <f>PTCA!AK3458</f>
        <v/>
      </c>
      <c r="K3475" s="760">
        <f>PTCA!AL3458</f>
        <v>0</v>
      </c>
      <c r="L3475" s="62"/>
      <c r="M3475" s="607"/>
      <c r="N3475" s="62"/>
      <c r="O3475" s="63">
        <f>PTCA!AA5211</f>
        <v>0</v>
      </c>
      <c r="P3475" s="63">
        <f>PTCA!AF5211</f>
        <v>0</v>
      </c>
      <c r="Q3475" s="232" t="e">
        <f t="shared" si="109"/>
        <v>#DIV/0!</v>
      </c>
      <c r="R3475" s="544">
        <f>PTCA!AI5211</f>
        <v>0</v>
      </c>
      <c r="S3475" s="544">
        <f>PTCA!AJ3458</f>
        <v>0</v>
      </c>
      <c r="T3475" s="53"/>
      <c r="U3475" s="232" t="e">
        <f t="shared" si="110"/>
        <v>#DIV/0!</v>
      </c>
      <c r="V3475" s="272"/>
    </row>
    <row r="3476" spans="1:22">
      <c r="A3476" s="380" t="str">
        <f>PTCA!B3459</f>
        <v>-000</v>
      </c>
      <c r="B3476" s="380">
        <f>PTCA!D3459</f>
        <v>0</v>
      </c>
      <c r="C3476" s="380">
        <f>PTCA!J3459</f>
        <v>0</v>
      </c>
      <c r="D3476" s="380">
        <f>PTCA!K3459</f>
        <v>0</v>
      </c>
      <c r="E3476" s="380">
        <f>PTCA!H3459</f>
        <v>0</v>
      </c>
      <c r="F3476" s="380">
        <f>PTCA!Z3459</f>
        <v>0</v>
      </c>
      <c r="G3476" s="380">
        <f>PTCA!AD3459</f>
        <v>0</v>
      </c>
      <c r="H3476" s="62"/>
      <c r="I3476" s="760">
        <f>PTCA!C3459</f>
        <v>0</v>
      </c>
      <c r="J3476" s="760" t="str">
        <f>PTCA!AK3459</f>
        <v/>
      </c>
      <c r="K3476" s="760">
        <f>PTCA!AL3459</f>
        <v>0</v>
      </c>
      <c r="L3476" s="62"/>
      <c r="M3476" s="607"/>
      <c r="N3476" s="62"/>
      <c r="O3476" s="63">
        <f>PTCA!AA5212</f>
        <v>0</v>
      </c>
      <c r="P3476" s="63">
        <f>PTCA!AF5212</f>
        <v>0</v>
      </c>
      <c r="Q3476" s="232" t="e">
        <f t="shared" si="109"/>
        <v>#DIV/0!</v>
      </c>
      <c r="R3476" s="544">
        <f>PTCA!AI5212</f>
        <v>0</v>
      </c>
      <c r="S3476" s="544">
        <f>PTCA!AJ3459</f>
        <v>0</v>
      </c>
      <c r="T3476" s="53"/>
      <c r="U3476" s="232" t="e">
        <f t="shared" si="110"/>
        <v>#DIV/0!</v>
      </c>
      <c r="V3476" s="272"/>
    </row>
    <row r="3477" spans="1:22">
      <c r="A3477" s="380" t="str">
        <f>PTCA!B3460</f>
        <v>-000</v>
      </c>
      <c r="B3477" s="380">
        <f>PTCA!D3460</f>
        <v>0</v>
      </c>
      <c r="C3477" s="380">
        <f>PTCA!J3460</f>
        <v>0</v>
      </c>
      <c r="D3477" s="380">
        <f>PTCA!K3460</f>
        <v>0</v>
      </c>
      <c r="E3477" s="380">
        <f>PTCA!H3460</f>
        <v>0</v>
      </c>
      <c r="F3477" s="380">
        <f>PTCA!Z3460</f>
        <v>0</v>
      </c>
      <c r="G3477" s="380">
        <f>PTCA!AD3460</f>
        <v>0</v>
      </c>
      <c r="H3477" s="62"/>
      <c r="I3477" s="760">
        <f>PTCA!C3460</f>
        <v>0</v>
      </c>
      <c r="J3477" s="760" t="str">
        <f>PTCA!AK3460</f>
        <v/>
      </c>
      <c r="K3477" s="760">
        <f>PTCA!AL3460</f>
        <v>0</v>
      </c>
      <c r="L3477" s="62"/>
      <c r="M3477" s="607"/>
      <c r="N3477" s="62"/>
      <c r="O3477" s="63">
        <f>PTCA!AA5213</f>
        <v>0</v>
      </c>
      <c r="P3477" s="63">
        <f>PTCA!AF5213</f>
        <v>0</v>
      </c>
      <c r="Q3477" s="232" t="e">
        <f t="shared" si="109"/>
        <v>#DIV/0!</v>
      </c>
      <c r="R3477" s="544">
        <f>PTCA!AI5213</f>
        <v>0</v>
      </c>
      <c r="S3477" s="544">
        <f>PTCA!AJ3460</f>
        <v>0</v>
      </c>
      <c r="T3477" s="53"/>
      <c r="U3477" s="232" t="e">
        <f t="shared" si="110"/>
        <v>#DIV/0!</v>
      </c>
      <c r="V3477" s="272"/>
    </row>
    <row r="3478" spans="1:22">
      <c r="A3478" s="380" t="str">
        <f>PTCA!B3461</f>
        <v>-000</v>
      </c>
      <c r="B3478" s="380">
        <f>PTCA!D3461</f>
        <v>0</v>
      </c>
      <c r="C3478" s="380">
        <f>PTCA!J3461</f>
        <v>0</v>
      </c>
      <c r="D3478" s="380">
        <f>PTCA!K3461</f>
        <v>0</v>
      </c>
      <c r="E3478" s="380">
        <f>PTCA!H3461</f>
        <v>0</v>
      </c>
      <c r="F3478" s="380">
        <f>PTCA!Z3461</f>
        <v>0</v>
      </c>
      <c r="G3478" s="380">
        <f>PTCA!AD3461</f>
        <v>0</v>
      </c>
      <c r="H3478" s="62"/>
      <c r="I3478" s="760">
        <f>PTCA!C3461</f>
        <v>0</v>
      </c>
      <c r="J3478" s="760" t="str">
        <f>PTCA!AK3461</f>
        <v/>
      </c>
      <c r="K3478" s="760">
        <f>PTCA!AL3461</f>
        <v>0</v>
      </c>
      <c r="L3478" s="62"/>
      <c r="M3478" s="607"/>
      <c r="N3478" s="62"/>
      <c r="O3478" s="63">
        <f>PTCA!AA5214</f>
        <v>0</v>
      </c>
      <c r="P3478" s="63">
        <f>PTCA!AF5214</f>
        <v>0</v>
      </c>
      <c r="Q3478" s="232" t="e">
        <f t="shared" si="109"/>
        <v>#DIV/0!</v>
      </c>
      <c r="R3478" s="544">
        <f>PTCA!AI5214</f>
        <v>0</v>
      </c>
      <c r="S3478" s="544">
        <f>PTCA!AJ3461</f>
        <v>0</v>
      </c>
      <c r="T3478" s="53"/>
      <c r="U3478" s="232" t="e">
        <f t="shared" si="110"/>
        <v>#DIV/0!</v>
      </c>
      <c r="V3478" s="272"/>
    </row>
    <row r="3479" spans="1:22">
      <c r="A3479" s="380" t="str">
        <f>PTCA!B3462</f>
        <v>-000</v>
      </c>
      <c r="B3479" s="380">
        <f>PTCA!D3462</f>
        <v>0</v>
      </c>
      <c r="C3479" s="380">
        <f>PTCA!J3462</f>
        <v>0</v>
      </c>
      <c r="D3479" s="380">
        <f>PTCA!K3462</f>
        <v>0</v>
      </c>
      <c r="E3479" s="380">
        <f>PTCA!H3462</f>
        <v>0</v>
      </c>
      <c r="F3479" s="380">
        <f>PTCA!Z3462</f>
        <v>0</v>
      </c>
      <c r="G3479" s="380">
        <f>PTCA!AD3462</f>
        <v>0</v>
      </c>
      <c r="H3479" s="62"/>
      <c r="I3479" s="760">
        <f>PTCA!C3462</f>
        <v>0</v>
      </c>
      <c r="J3479" s="760" t="str">
        <f>PTCA!AK3462</f>
        <v/>
      </c>
      <c r="K3479" s="760">
        <f>PTCA!AL3462</f>
        <v>0</v>
      </c>
      <c r="L3479" s="62"/>
      <c r="M3479" s="607"/>
      <c r="N3479" s="62"/>
      <c r="O3479" s="63">
        <f>PTCA!AA5215</f>
        <v>0</v>
      </c>
      <c r="P3479" s="63">
        <f>PTCA!AF5215</f>
        <v>0</v>
      </c>
      <c r="Q3479" s="232" t="e">
        <f t="shared" si="109"/>
        <v>#DIV/0!</v>
      </c>
      <c r="R3479" s="544">
        <f>PTCA!AI5215</f>
        <v>0</v>
      </c>
      <c r="S3479" s="544">
        <f>PTCA!AJ3462</f>
        <v>0</v>
      </c>
      <c r="T3479" s="53"/>
      <c r="U3479" s="232" t="e">
        <f t="shared" si="110"/>
        <v>#DIV/0!</v>
      </c>
      <c r="V3479" s="272"/>
    </row>
    <row r="3480" spans="1:22">
      <c r="A3480" s="380" t="str">
        <f>PTCA!B3463</f>
        <v>-000</v>
      </c>
      <c r="B3480" s="380">
        <f>PTCA!D3463</f>
        <v>0</v>
      </c>
      <c r="C3480" s="380">
        <f>PTCA!J3463</f>
        <v>0</v>
      </c>
      <c r="D3480" s="380">
        <f>PTCA!K3463</f>
        <v>0</v>
      </c>
      <c r="E3480" s="380">
        <f>PTCA!H3463</f>
        <v>0</v>
      </c>
      <c r="F3480" s="380">
        <f>PTCA!Z3463</f>
        <v>0</v>
      </c>
      <c r="G3480" s="380">
        <f>PTCA!AD3463</f>
        <v>0</v>
      </c>
      <c r="H3480" s="62"/>
      <c r="I3480" s="760">
        <f>PTCA!C3463</f>
        <v>0</v>
      </c>
      <c r="J3480" s="760" t="str">
        <f>PTCA!AK3463</f>
        <v/>
      </c>
      <c r="K3480" s="760">
        <f>PTCA!AL3463</f>
        <v>0</v>
      </c>
      <c r="L3480" s="62"/>
      <c r="M3480" s="607"/>
      <c r="N3480" s="62"/>
      <c r="O3480" s="63">
        <f>PTCA!AA5216</f>
        <v>0</v>
      </c>
      <c r="P3480" s="63">
        <f>PTCA!AF5216</f>
        <v>0</v>
      </c>
      <c r="Q3480" s="232" t="e">
        <f t="shared" si="109"/>
        <v>#DIV/0!</v>
      </c>
      <c r="R3480" s="544">
        <f>PTCA!AI5216</f>
        <v>0</v>
      </c>
      <c r="S3480" s="544">
        <f>PTCA!AJ3463</f>
        <v>0</v>
      </c>
      <c r="T3480" s="53"/>
      <c r="U3480" s="232" t="e">
        <f t="shared" si="110"/>
        <v>#DIV/0!</v>
      </c>
      <c r="V3480" s="272"/>
    </row>
    <row r="3481" spans="1:22">
      <c r="A3481" s="380" t="str">
        <f>PTCA!B3464</f>
        <v>-000</v>
      </c>
      <c r="B3481" s="380">
        <f>PTCA!D3464</f>
        <v>0</v>
      </c>
      <c r="C3481" s="380">
        <f>PTCA!J3464</f>
        <v>0</v>
      </c>
      <c r="D3481" s="380">
        <f>PTCA!K3464</f>
        <v>0</v>
      </c>
      <c r="E3481" s="380">
        <f>PTCA!H3464</f>
        <v>0</v>
      </c>
      <c r="F3481" s="380">
        <f>PTCA!Z3464</f>
        <v>0</v>
      </c>
      <c r="G3481" s="380">
        <f>PTCA!AD3464</f>
        <v>0</v>
      </c>
      <c r="H3481" s="62"/>
      <c r="I3481" s="760">
        <f>PTCA!C3464</f>
        <v>0</v>
      </c>
      <c r="J3481" s="760" t="str">
        <f>PTCA!AK3464</f>
        <v/>
      </c>
      <c r="K3481" s="760">
        <f>PTCA!AL3464</f>
        <v>0</v>
      </c>
      <c r="L3481" s="62"/>
      <c r="M3481" s="607"/>
      <c r="N3481" s="62"/>
      <c r="O3481" s="63">
        <f>PTCA!AA5217</f>
        <v>0</v>
      </c>
      <c r="P3481" s="63">
        <f>PTCA!AF5217</f>
        <v>0</v>
      </c>
      <c r="Q3481" s="232" t="e">
        <f t="shared" si="109"/>
        <v>#DIV/0!</v>
      </c>
      <c r="R3481" s="544">
        <f>PTCA!AI5217</f>
        <v>0</v>
      </c>
      <c r="S3481" s="544">
        <f>PTCA!AJ3464</f>
        <v>0</v>
      </c>
      <c r="T3481" s="53"/>
      <c r="U3481" s="232" t="e">
        <f t="shared" si="110"/>
        <v>#DIV/0!</v>
      </c>
      <c r="V3481" s="272"/>
    </row>
    <row r="3482" spans="1:22">
      <c r="A3482" s="380" t="str">
        <f>PTCA!B3465</f>
        <v>-000</v>
      </c>
      <c r="B3482" s="380">
        <f>PTCA!D3465</f>
        <v>0</v>
      </c>
      <c r="C3482" s="380">
        <f>PTCA!J3465</f>
        <v>0</v>
      </c>
      <c r="D3482" s="380">
        <f>PTCA!K3465</f>
        <v>0</v>
      </c>
      <c r="E3482" s="380">
        <f>PTCA!H3465</f>
        <v>0</v>
      </c>
      <c r="F3482" s="380">
        <f>PTCA!Z3465</f>
        <v>0</v>
      </c>
      <c r="G3482" s="380">
        <f>PTCA!AD3465</f>
        <v>0</v>
      </c>
      <c r="H3482" s="62"/>
      <c r="I3482" s="760">
        <f>PTCA!C3465</f>
        <v>0</v>
      </c>
      <c r="J3482" s="760" t="str">
        <f>PTCA!AK3465</f>
        <v/>
      </c>
      <c r="K3482" s="760">
        <f>PTCA!AL3465</f>
        <v>0</v>
      </c>
      <c r="L3482" s="62"/>
      <c r="M3482" s="607"/>
      <c r="N3482" s="62"/>
      <c r="O3482" s="63">
        <f>PTCA!AA5218</f>
        <v>0</v>
      </c>
      <c r="P3482" s="63">
        <f>PTCA!AF5218</f>
        <v>0</v>
      </c>
      <c r="Q3482" s="232" t="e">
        <f t="shared" si="109"/>
        <v>#DIV/0!</v>
      </c>
      <c r="R3482" s="544">
        <f>PTCA!AI5218</f>
        <v>0</v>
      </c>
      <c r="S3482" s="544">
        <f>PTCA!AJ3465</f>
        <v>0</v>
      </c>
      <c r="T3482" s="53"/>
      <c r="U3482" s="232" t="e">
        <f t="shared" si="110"/>
        <v>#DIV/0!</v>
      </c>
      <c r="V3482" s="272"/>
    </row>
    <row r="3483" spans="1:22">
      <c r="A3483" s="380" t="str">
        <f>PTCA!B3466</f>
        <v>-000</v>
      </c>
      <c r="B3483" s="380">
        <f>PTCA!D3466</f>
        <v>0</v>
      </c>
      <c r="C3483" s="380">
        <f>PTCA!J3466</f>
        <v>0</v>
      </c>
      <c r="D3483" s="380">
        <f>PTCA!K3466</f>
        <v>0</v>
      </c>
      <c r="E3483" s="380">
        <f>PTCA!H3466</f>
        <v>0</v>
      </c>
      <c r="F3483" s="380">
        <f>PTCA!Z3466</f>
        <v>0</v>
      </c>
      <c r="G3483" s="380">
        <f>PTCA!AD3466</f>
        <v>0</v>
      </c>
      <c r="H3483" s="62"/>
      <c r="I3483" s="760">
        <f>PTCA!C3466</f>
        <v>0</v>
      </c>
      <c r="J3483" s="760" t="str">
        <f>PTCA!AK3466</f>
        <v/>
      </c>
      <c r="K3483" s="760">
        <f>PTCA!AL3466</f>
        <v>0</v>
      </c>
      <c r="L3483" s="62"/>
      <c r="M3483" s="607"/>
      <c r="N3483" s="62"/>
      <c r="O3483" s="63">
        <f>PTCA!AA5219</f>
        <v>0</v>
      </c>
      <c r="P3483" s="63">
        <f>PTCA!AF5219</f>
        <v>0</v>
      </c>
      <c r="Q3483" s="232" t="e">
        <f t="shared" si="109"/>
        <v>#DIV/0!</v>
      </c>
      <c r="R3483" s="544">
        <f>PTCA!AI5219</f>
        <v>0</v>
      </c>
      <c r="S3483" s="544">
        <f>PTCA!AJ3466</f>
        <v>0</v>
      </c>
      <c r="T3483" s="53"/>
      <c r="U3483" s="232" t="e">
        <f t="shared" si="110"/>
        <v>#DIV/0!</v>
      </c>
      <c r="V3483" s="272"/>
    </row>
    <row r="3484" spans="1:22">
      <c r="A3484" s="380" t="str">
        <f>PTCA!B3467</f>
        <v>-000</v>
      </c>
      <c r="B3484" s="380">
        <f>PTCA!D3467</f>
        <v>0</v>
      </c>
      <c r="C3484" s="380">
        <f>PTCA!J3467</f>
        <v>0</v>
      </c>
      <c r="D3484" s="380">
        <f>PTCA!K3467</f>
        <v>0</v>
      </c>
      <c r="E3484" s="380">
        <f>PTCA!H3467</f>
        <v>0</v>
      </c>
      <c r="F3484" s="380">
        <f>PTCA!Z3467</f>
        <v>0</v>
      </c>
      <c r="G3484" s="380">
        <f>PTCA!AD3467</f>
        <v>0</v>
      </c>
      <c r="H3484" s="62"/>
      <c r="I3484" s="760">
        <f>PTCA!C3467</f>
        <v>0</v>
      </c>
      <c r="J3484" s="760" t="str">
        <f>PTCA!AK3467</f>
        <v/>
      </c>
      <c r="K3484" s="760">
        <f>PTCA!AL3467</f>
        <v>0</v>
      </c>
      <c r="L3484" s="62"/>
      <c r="M3484" s="607"/>
      <c r="N3484" s="62"/>
      <c r="O3484" s="63">
        <f>PTCA!AA5220</f>
        <v>0</v>
      </c>
      <c r="P3484" s="63">
        <f>PTCA!AF5220</f>
        <v>0</v>
      </c>
      <c r="Q3484" s="232" t="e">
        <f t="shared" si="109"/>
        <v>#DIV/0!</v>
      </c>
      <c r="R3484" s="544">
        <f>PTCA!AI5220</f>
        <v>0</v>
      </c>
      <c r="S3484" s="544">
        <f>PTCA!AJ3467</f>
        <v>0</v>
      </c>
      <c r="T3484" s="53"/>
      <c r="U3484" s="232" t="e">
        <f t="shared" si="110"/>
        <v>#DIV/0!</v>
      </c>
      <c r="V3484" s="272"/>
    </row>
    <row r="3485" spans="1:22">
      <c r="A3485" s="380" t="str">
        <f>PTCA!B3468</f>
        <v>-000</v>
      </c>
      <c r="B3485" s="380">
        <f>PTCA!D3468</f>
        <v>0</v>
      </c>
      <c r="C3485" s="380">
        <f>PTCA!J3468</f>
        <v>0</v>
      </c>
      <c r="D3485" s="380">
        <f>PTCA!K3468</f>
        <v>0</v>
      </c>
      <c r="E3485" s="380">
        <f>PTCA!H3468</f>
        <v>0</v>
      </c>
      <c r="F3485" s="380">
        <f>PTCA!Z3468</f>
        <v>0</v>
      </c>
      <c r="G3485" s="380">
        <f>PTCA!AD3468</f>
        <v>0</v>
      </c>
      <c r="H3485" s="62"/>
      <c r="I3485" s="760">
        <f>PTCA!C3468</f>
        <v>0</v>
      </c>
      <c r="J3485" s="760" t="str">
        <f>PTCA!AK3468</f>
        <v/>
      </c>
      <c r="K3485" s="760">
        <f>PTCA!AL3468</f>
        <v>0</v>
      </c>
      <c r="L3485" s="62"/>
      <c r="M3485" s="607"/>
      <c r="N3485" s="62"/>
      <c r="O3485" s="63">
        <f>PTCA!AA5221</f>
        <v>0</v>
      </c>
      <c r="P3485" s="63">
        <f>PTCA!AF5221</f>
        <v>0</v>
      </c>
      <c r="Q3485" s="232" t="e">
        <f t="shared" si="109"/>
        <v>#DIV/0!</v>
      </c>
      <c r="R3485" s="544">
        <f>PTCA!AI5221</f>
        <v>0</v>
      </c>
      <c r="S3485" s="544">
        <f>PTCA!AJ3468</f>
        <v>0</v>
      </c>
      <c r="T3485" s="53"/>
      <c r="U3485" s="232" t="e">
        <f t="shared" si="110"/>
        <v>#DIV/0!</v>
      </c>
      <c r="V3485" s="272"/>
    </row>
    <row r="3486" spans="1:22">
      <c r="A3486" s="380" t="str">
        <f>PTCA!B3469</f>
        <v>-000</v>
      </c>
      <c r="B3486" s="380">
        <f>PTCA!D3469</f>
        <v>0</v>
      </c>
      <c r="C3486" s="380">
        <f>PTCA!J3469</f>
        <v>0</v>
      </c>
      <c r="D3486" s="380">
        <f>PTCA!K3469</f>
        <v>0</v>
      </c>
      <c r="E3486" s="380">
        <f>PTCA!H3469</f>
        <v>0</v>
      </c>
      <c r="F3486" s="380">
        <f>PTCA!Z3469</f>
        <v>0</v>
      </c>
      <c r="G3486" s="380">
        <f>PTCA!AD3469</f>
        <v>0</v>
      </c>
      <c r="H3486" s="62"/>
      <c r="I3486" s="760">
        <f>PTCA!C3469</f>
        <v>0</v>
      </c>
      <c r="J3486" s="760" t="str">
        <f>PTCA!AK3469</f>
        <v/>
      </c>
      <c r="K3486" s="760">
        <f>PTCA!AL3469</f>
        <v>0</v>
      </c>
      <c r="L3486" s="62"/>
      <c r="M3486" s="607"/>
      <c r="N3486" s="62"/>
      <c r="O3486" s="63">
        <f>PTCA!AA5222</f>
        <v>0</v>
      </c>
      <c r="P3486" s="63">
        <f>PTCA!AF5222</f>
        <v>0</v>
      </c>
      <c r="Q3486" s="232" t="e">
        <f t="shared" si="109"/>
        <v>#DIV/0!</v>
      </c>
      <c r="R3486" s="544">
        <f>PTCA!AI5222</f>
        <v>0</v>
      </c>
      <c r="S3486" s="544">
        <f>PTCA!AJ3469</f>
        <v>0</v>
      </c>
      <c r="T3486" s="53"/>
      <c r="U3486" s="232" t="e">
        <f t="shared" si="110"/>
        <v>#DIV/0!</v>
      </c>
      <c r="V3486" s="272"/>
    </row>
    <row r="3487" spans="1:22">
      <c r="A3487" s="380" t="str">
        <f>PTCA!B3470</f>
        <v>-000</v>
      </c>
      <c r="B3487" s="380">
        <f>PTCA!D3470</f>
        <v>0</v>
      </c>
      <c r="C3487" s="380">
        <f>PTCA!J3470</f>
        <v>0</v>
      </c>
      <c r="D3487" s="380">
        <f>PTCA!K3470</f>
        <v>0</v>
      </c>
      <c r="E3487" s="380">
        <f>PTCA!H3470</f>
        <v>0</v>
      </c>
      <c r="F3487" s="380">
        <f>PTCA!Z3470</f>
        <v>0</v>
      </c>
      <c r="G3487" s="380">
        <f>PTCA!AD3470</f>
        <v>0</v>
      </c>
      <c r="H3487" s="62"/>
      <c r="I3487" s="760">
        <f>PTCA!C3470</f>
        <v>0</v>
      </c>
      <c r="J3487" s="760" t="str">
        <f>PTCA!AK3470</f>
        <v/>
      </c>
      <c r="K3487" s="760">
        <f>PTCA!AL3470</f>
        <v>0</v>
      </c>
      <c r="L3487" s="62"/>
      <c r="M3487" s="607"/>
      <c r="N3487" s="62"/>
      <c r="O3487" s="63">
        <f>PTCA!AA5223</f>
        <v>0</v>
      </c>
      <c r="P3487" s="63">
        <f>PTCA!AF5223</f>
        <v>0</v>
      </c>
      <c r="Q3487" s="232" t="e">
        <f t="shared" si="109"/>
        <v>#DIV/0!</v>
      </c>
      <c r="R3487" s="544">
        <f>PTCA!AI5223</f>
        <v>0</v>
      </c>
      <c r="S3487" s="544">
        <f>PTCA!AJ3470</f>
        <v>0</v>
      </c>
      <c r="T3487" s="53"/>
      <c r="U3487" s="232" t="e">
        <f t="shared" si="110"/>
        <v>#DIV/0!</v>
      </c>
      <c r="V3487" s="272"/>
    </row>
    <row r="3488" spans="1:22">
      <c r="A3488" s="380" t="str">
        <f>PTCA!B3471</f>
        <v>-000</v>
      </c>
      <c r="B3488" s="380">
        <f>PTCA!D3471</f>
        <v>0</v>
      </c>
      <c r="C3488" s="380">
        <f>PTCA!J3471</f>
        <v>0</v>
      </c>
      <c r="D3488" s="380">
        <f>PTCA!K3471</f>
        <v>0</v>
      </c>
      <c r="E3488" s="380">
        <f>PTCA!H3471</f>
        <v>0</v>
      </c>
      <c r="F3488" s="380">
        <f>PTCA!Z3471</f>
        <v>0</v>
      </c>
      <c r="G3488" s="380">
        <f>PTCA!AD3471</f>
        <v>0</v>
      </c>
      <c r="H3488" s="62"/>
      <c r="I3488" s="760">
        <f>PTCA!C3471</f>
        <v>0</v>
      </c>
      <c r="J3488" s="760" t="str">
        <f>PTCA!AK3471</f>
        <v/>
      </c>
      <c r="K3488" s="760">
        <f>PTCA!AL3471</f>
        <v>0</v>
      </c>
      <c r="L3488" s="62"/>
      <c r="M3488" s="607"/>
      <c r="N3488" s="62"/>
      <c r="O3488" s="63">
        <f>PTCA!AA5224</f>
        <v>0</v>
      </c>
      <c r="P3488" s="63">
        <f>PTCA!AF5224</f>
        <v>0</v>
      </c>
      <c r="Q3488" s="232" t="e">
        <f t="shared" si="109"/>
        <v>#DIV/0!</v>
      </c>
      <c r="R3488" s="544">
        <f>PTCA!AI5224</f>
        <v>0</v>
      </c>
      <c r="S3488" s="544">
        <f>PTCA!AJ3471</f>
        <v>0</v>
      </c>
      <c r="T3488" s="53"/>
      <c r="U3488" s="232" t="e">
        <f t="shared" si="110"/>
        <v>#DIV/0!</v>
      </c>
      <c r="V3488" s="272"/>
    </row>
    <row r="3489" spans="1:22">
      <c r="A3489" s="380" t="str">
        <f>PTCA!B3472</f>
        <v>-000</v>
      </c>
      <c r="B3489" s="380">
        <f>PTCA!D3472</f>
        <v>0</v>
      </c>
      <c r="C3489" s="380">
        <f>PTCA!J3472</f>
        <v>0</v>
      </c>
      <c r="D3489" s="380">
        <f>PTCA!K3472</f>
        <v>0</v>
      </c>
      <c r="E3489" s="380">
        <f>PTCA!H3472</f>
        <v>0</v>
      </c>
      <c r="F3489" s="380">
        <f>PTCA!Z3472</f>
        <v>0</v>
      </c>
      <c r="G3489" s="380">
        <f>PTCA!AD3472</f>
        <v>0</v>
      </c>
      <c r="H3489" s="62"/>
      <c r="I3489" s="760">
        <f>PTCA!C3472</f>
        <v>0</v>
      </c>
      <c r="J3489" s="760" t="str">
        <f>PTCA!AK3472</f>
        <v/>
      </c>
      <c r="K3489" s="760">
        <f>PTCA!AL3472</f>
        <v>0</v>
      </c>
      <c r="L3489" s="62"/>
      <c r="M3489" s="607"/>
      <c r="N3489" s="62"/>
      <c r="O3489" s="63">
        <f>PTCA!AA5225</f>
        <v>0</v>
      </c>
      <c r="P3489" s="63">
        <f>PTCA!AF5225</f>
        <v>0</v>
      </c>
      <c r="Q3489" s="232" t="e">
        <f t="shared" si="109"/>
        <v>#DIV/0!</v>
      </c>
      <c r="R3489" s="544">
        <f>PTCA!AI5225</f>
        <v>0</v>
      </c>
      <c r="S3489" s="544">
        <f>PTCA!AJ3472</f>
        <v>0</v>
      </c>
      <c r="T3489" s="53"/>
      <c r="U3489" s="232" t="e">
        <f t="shared" si="110"/>
        <v>#DIV/0!</v>
      </c>
      <c r="V3489" s="272"/>
    </row>
    <row r="3490" spans="1:22">
      <c r="A3490" s="380" t="str">
        <f>PTCA!B3473</f>
        <v>-000</v>
      </c>
      <c r="B3490" s="380">
        <f>PTCA!D3473</f>
        <v>0</v>
      </c>
      <c r="C3490" s="380">
        <f>PTCA!J3473</f>
        <v>0</v>
      </c>
      <c r="D3490" s="380">
        <f>PTCA!K3473</f>
        <v>0</v>
      </c>
      <c r="E3490" s="380">
        <f>PTCA!H3473</f>
        <v>0</v>
      </c>
      <c r="F3490" s="380">
        <f>PTCA!Z3473</f>
        <v>0</v>
      </c>
      <c r="G3490" s="380">
        <f>PTCA!AD3473</f>
        <v>0</v>
      </c>
      <c r="H3490" s="62"/>
      <c r="I3490" s="760">
        <f>PTCA!C3473</f>
        <v>0</v>
      </c>
      <c r="J3490" s="760" t="str">
        <f>PTCA!AK3473</f>
        <v/>
      </c>
      <c r="K3490" s="760">
        <f>PTCA!AL3473</f>
        <v>0</v>
      </c>
      <c r="L3490" s="62"/>
      <c r="M3490" s="607"/>
      <c r="N3490" s="62"/>
      <c r="O3490" s="63">
        <f>PTCA!AA5226</f>
        <v>0</v>
      </c>
      <c r="P3490" s="63">
        <f>PTCA!AF5226</f>
        <v>0</v>
      </c>
      <c r="Q3490" s="232" t="e">
        <f t="shared" si="109"/>
        <v>#DIV/0!</v>
      </c>
      <c r="R3490" s="544">
        <f>PTCA!AI5226</f>
        <v>0</v>
      </c>
      <c r="S3490" s="544">
        <f>PTCA!AJ3473</f>
        <v>0</v>
      </c>
      <c r="T3490" s="53"/>
      <c r="U3490" s="232" t="e">
        <f t="shared" si="110"/>
        <v>#DIV/0!</v>
      </c>
      <c r="V3490" s="272"/>
    </row>
    <row r="3491" spans="1:22">
      <c r="A3491" s="380" t="str">
        <f>PTCA!B3474</f>
        <v>-000</v>
      </c>
      <c r="B3491" s="380">
        <f>PTCA!D3474</f>
        <v>0</v>
      </c>
      <c r="C3491" s="380">
        <f>PTCA!J3474</f>
        <v>0</v>
      </c>
      <c r="D3491" s="380">
        <f>PTCA!K3474</f>
        <v>0</v>
      </c>
      <c r="E3491" s="380">
        <f>PTCA!H3474</f>
        <v>0</v>
      </c>
      <c r="F3491" s="380">
        <f>PTCA!Z3474</f>
        <v>0</v>
      </c>
      <c r="G3491" s="380">
        <f>PTCA!AD3474</f>
        <v>0</v>
      </c>
      <c r="H3491" s="62"/>
      <c r="I3491" s="760">
        <f>PTCA!C3474</f>
        <v>0</v>
      </c>
      <c r="J3491" s="760" t="str">
        <f>PTCA!AK3474</f>
        <v/>
      </c>
      <c r="K3491" s="760">
        <f>PTCA!AL3474</f>
        <v>0</v>
      </c>
      <c r="L3491" s="62"/>
      <c r="M3491" s="607"/>
      <c r="N3491" s="62"/>
      <c r="O3491" s="63">
        <f>PTCA!AA5227</f>
        <v>0</v>
      </c>
      <c r="P3491" s="63">
        <f>PTCA!AF5227</f>
        <v>0</v>
      </c>
      <c r="Q3491" s="232" t="e">
        <f t="shared" si="109"/>
        <v>#DIV/0!</v>
      </c>
      <c r="R3491" s="544">
        <f>PTCA!AI5227</f>
        <v>0</v>
      </c>
      <c r="S3491" s="544">
        <f>PTCA!AJ3474</f>
        <v>0</v>
      </c>
      <c r="T3491" s="53"/>
      <c r="U3491" s="232" t="e">
        <f t="shared" si="110"/>
        <v>#DIV/0!</v>
      </c>
      <c r="V3491" s="272"/>
    </row>
    <row r="3492" spans="1:22">
      <c r="A3492" s="380" t="str">
        <f>PTCA!B3475</f>
        <v>-000</v>
      </c>
      <c r="B3492" s="380">
        <f>PTCA!D3475</f>
        <v>0</v>
      </c>
      <c r="C3492" s="380">
        <f>PTCA!J3475</f>
        <v>0</v>
      </c>
      <c r="D3492" s="380">
        <f>PTCA!K3475</f>
        <v>0</v>
      </c>
      <c r="E3492" s="380">
        <f>PTCA!H3475</f>
        <v>0</v>
      </c>
      <c r="F3492" s="380">
        <f>PTCA!Z3475</f>
        <v>0</v>
      </c>
      <c r="G3492" s="380">
        <f>PTCA!AD3475</f>
        <v>0</v>
      </c>
      <c r="H3492" s="62"/>
      <c r="I3492" s="760">
        <f>PTCA!C3475</f>
        <v>0</v>
      </c>
      <c r="J3492" s="760" t="str">
        <f>PTCA!AK3475</f>
        <v/>
      </c>
      <c r="K3492" s="760">
        <f>PTCA!AL3475</f>
        <v>0</v>
      </c>
      <c r="L3492" s="62"/>
      <c r="M3492" s="607"/>
      <c r="N3492" s="62"/>
      <c r="O3492" s="63">
        <f>PTCA!AA5228</f>
        <v>0</v>
      </c>
      <c r="P3492" s="63">
        <f>PTCA!AF5228</f>
        <v>0</v>
      </c>
      <c r="Q3492" s="232" t="e">
        <f t="shared" si="109"/>
        <v>#DIV/0!</v>
      </c>
      <c r="R3492" s="544">
        <f>PTCA!AI5228</f>
        <v>0</v>
      </c>
      <c r="S3492" s="544">
        <f>PTCA!AJ3475</f>
        <v>0</v>
      </c>
      <c r="T3492" s="53"/>
      <c r="U3492" s="232" t="e">
        <f t="shared" si="110"/>
        <v>#DIV/0!</v>
      </c>
      <c r="V3492" s="272"/>
    </row>
    <row r="3493" spans="1:22">
      <c r="A3493" s="380" t="str">
        <f>PTCA!B3476</f>
        <v>-000</v>
      </c>
      <c r="B3493" s="380">
        <f>PTCA!D3476</f>
        <v>0</v>
      </c>
      <c r="C3493" s="380">
        <f>PTCA!J3476</f>
        <v>0</v>
      </c>
      <c r="D3493" s="380">
        <f>PTCA!K3476</f>
        <v>0</v>
      </c>
      <c r="E3493" s="380">
        <f>PTCA!H3476</f>
        <v>0</v>
      </c>
      <c r="F3493" s="380">
        <f>PTCA!Z3476</f>
        <v>0</v>
      </c>
      <c r="G3493" s="380">
        <f>PTCA!AD3476</f>
        <v>0</v>
      </c>
      <c r="H3493" s="62"/>
      <c r="I3493" s="760">
        <f>PTCA!C3476</f>
        <v>0</v>
      </c>
      <c r="J3493" s="760" t="str">
        <f>PTCA!AK3476</f>
        <v/>
      </c>
      <c r="K3493" s="760">
        <f>PTCA!AL3476</f>
        <v>0</v>
      </c>
      <c r="L3493" s="62"/>
      <c r="M3493" s="607"/>
      <c r="N3493" s="62"/>
      <c r="O3493" s="63">
        <f>PTCA!AA5229</f>
        <v>0</v>
      </c>
      <c r="P3493" s="63">
        <f>PTCA!AF5229</f>
        <v>0</v>
      </c>
      <c r="Q3493" s="232" t="e">
        <f t="shared" si="109"/>
        <v>#DIV/0!</v>
      </c>
      <c r="R3493" s="544">
        <f>PTCA!AI5229</f>
        <v>0</v>
      </c>
      <c r="S3493" s="544">
        <f>PTCA!AJ3476</f>
        <v>0</v>
      </c>
      <c r="T3493" s="53"/>
      <c r="U3493" s="232" t="e">
        <f t="shared" si="110"/>
        <v>#DIV/0!</v>
      </c>
      <c r="V3493" s="272"/>
    </row>
    <row r="3494" spans="1:22">
      <c r="A3494" s="380" t="str">
        <f>PTCA!B3477</f>
        <v>-000</v>
      </c>
      <c r="B3494" s="380">
        <f>PTCA!D3477</f>
        <v>0</v>
      </c>
      <c r="C3494" s="380">
        <f>PTCA!J3477</f>
        <v>0</v>
      </c>
      <c r="D3494" s="380">
        <f>PTCA!K3477</f>
        <v>0</v>
      </c>
      <c r="E3494" s="380">
        <f>PTCA!H3477</f>
        <v>0</v>
      </c>
      <c r="F3494" s="380">
        <f>PTCA!Z3477</f>
        <v>0</v>
      </c>
      <c r="G3494" s="380">
        <f>PTCA!AD3477</f>
        <v>0</v>
      </c>
      <c r="H3494" s="62"/>
      <c r="I3494" s="760">
        <f>PTCA!C3477</f>
        <v>0</v>
      </c>
      <c r="J3494" s="760" t="str">
        <f>PTCA!AK3477</f>
        <v/>
      </c>
      <c r="K3494" s="760">
        <f>PTCA!AL3477</f>
        <v>0</v>
      </c>
      <c r="L3494" s="62"/>
      <c r="M3494" s="607"/>
      <c r="N3494" s="62"/>
      <c r="O3494" s="63">
        <f>PTCA!AA5230</f>
        <v>0</v>
      </c>
      <c r="P3494" s="63">
        <f>PTCA!AF5230</f>
        <v>0</v>
      </c>
      <c r="Q3494" s="232" t="e">
        <f t="shared" si="109"/>
        <v>#DIV/0!</v>
      </c>
      <c r="R3494" s="544">
        <f>PTCA!AI5230</f>
        <v>0</v>
      </c>
      <c r="S3494" s="544">
        <f>PTCA!AJ3477</f>
        <v>0</v>
      </c>
      <c r="T3494" s="53"/>
      <c r="U3494" s="232" t="e">
        <f t="shared" si="110"/>
        <v>#DIV/0!</v>
      </c>
      <c r="V3494" s="272"/>
    </row>
    <row r="3495" spans="1:22">
      <c r="A3495" s="380" t="str">
        <f>PTCA!B3478</f>
        <v>-000</v>
      </c>
      <c r="B3495" s="380">
        <f>PTCA!D3478</f>
        <v>0</v>
      </c>
      <c r="C3495" s="380">
        <f>PTCA!J3478</f>
        <v>0</v>
      </c>
      <c r="D3495" s="380">
        <f>PTCA!K3478</f>
        <v>0</v>
      </c>
      <c r="E3495" s="380">
        <f>PTCA!H3478</f>
        <v>0</v>
      </c>
      <c r="F3495" s="380">
        <f>PTCA!Z3478</f>
        <v>0</v>
      </c>
      <c r="G3495" s="380">
        <f>PTCA!AD3478</f>
        <v>0</v>
      </c>
      <c r="H3495" s="62"/>
      <c r="I3495" s="760">
        <f>PTCA!C3478</f>
        <v>0</v>
      </c>
      <c r="J3495" s="760" t="str">
        <f>PTCA!AK3478</f>
        <v/>
      </c>
      <c r="K3495" s="760">
        <f>PTCA!AL3478</f>
        <v>0</v>
      </c>
      <c r="L3495" s="62"/>
      <c r="M3495" s="607"/>
      <c r="N3495" s="62"/>
      <c r="O3495" s="63">
        <f>PTCA!AA5231</f>
        <v>0</v>
      </c>
      <c r="P3495" s="63">
        <f>PTCA!AF5231</f>
        <v>0</v>
      </c>
      <c r="Q3495" s="232" t="e">
        <f t="shared" si="109"/>
        <v>#DIV/0!</v>
      </c>
      <c r="R3495" s="544">
        <f>PTCA!AI5231</f>
        <v>0</v>
      </c>
      <c r="S3495" s="544">
        <f>PTCA!AJ3478</f>
        <v>0</v>
      </c>
      <c r="T3495" s="53"/>
      <c r="U3495" s="232" t="e">
        <f t="shared" si="110"/>
        <v>#DIV/0!</v>
      </c>
      <c r="V3495" s="272"/>
    </row>
    <row r="3496" spans="1:22">
      <c r="A3496" s="380" t="str">
        <f>PTCA!B3479</f>
        <v>-000</v>
      </c>
      <c r="B3496" s="380">
        <f>PTCA!D3479</f>
        <v>0</v>
      </c>
      <c r="C3496" s="380">
        <f>PTCA!J3479</f>
        <v>0</v>
      </c>
      <c r="D3496" s="380">
        <f>PTCA!K3479</f>
        <v>0</v>
      </c>
      <c r="E3496" s="380">
        <f>PTCA!H3479</f>
        <v>0</v>
      </c>
      <c r="F3496" s="380">
        <f>PTCA!Z3479</f>
        <v>0</v>
      </c>
      <c r="G3496" s="380">
        <f>PTCA!AD3479</f>
        <v>0</v>
      </c>
      <c r="H3496" s="62"/>
      <c r="I3496" s="760">
        <f>PTCA!C3479</f>
        <v>0</v>
      </c>
      <c r="J3496" s="760" t="str">
        <f>PTCA!AK3479</f>
        <v/>
      </c>
      <c r="K3496" s="760">
        <f>PTCA!AL3479</f>
        <v>0</v>
      </c>
      <c r="L3496" s="62"/>
      <c r="M3496" s="607"/>
      <c r="N3496" s="62"/>
      <c r="O3496" s="63">
        <f>PTCA!AA5232</f>
        <v>0</v>
      </c>
      <c r="P3496" s="63">
        <f>PTCA!AF5232</f>
        <v>0</v>
      </c>
      <c r="Q3496" s="232" t="e">
        <f t="shared" si="109"/>
        <v>#DIV/0!</v>
      </c>
      <c r="R3496" s="544">
        <f>PTCA!AI5232</f>
        <v>0</v>
      </c>
      <c r="S3496" s="544">
        <f>PTCA!AJ3479</f>
        <v>0</v>
      </c>
      <c r="T3496" s="53"/>
      <c r="U3496" s="232" t="e">
        <f t="shared" si="110"/>
        <v>#DIV/0!</v>
      </c>
      <c r="V3496" s="272"/>
    </row>
    <row r="3497" spans="1:22">
      <c r="A3497" s="380" t="str">
        <f>PTCA!B3480</f>
        <v>-000</v>
      </c>
      <c r="B3497" s="380">
        <f>PTCA!D3480</f>
        <v>0</v>
      </c>
      <c r="C3497" s="380">
        <f>PTCA!J3480</f>
        <v>0</v>
      </c>
      <c r="D3497" s="380">
        <f>PTCA!K3480</f>
        <v>0</v>
      </c>
      <c r="E3497" s="380">
        <f>PTCA!H3480</f>
        <v>0</v>
      </c>
      <c r="F3497" s="380">
        <f>PTCA!Z3480</f>
        <v>0</v>
      </c>
      <c r="G3497" s="380">
        <f>PTCA!AD3480</f>
        <v>0</v>
      </c>
      <c r="H3497" s="62"/>
      <c r="I3497" s="760">
        <f>PTCA!C3480</f>
        <v>0</v>
      </c>
      <c r="J3497" s="760" t="str">
        <f>PTCA!AK3480</f>
        <v/>
      </c>
      <c r="K3497" s="760">
        <f>PTCA!AL3480</f>
        <v>0</v>
      </c>
      <c r="L3497" s="62"/>
      <c r="M3497" s="607"/>
      <c r="N3497" s="62"/>
      <c r="O3497" s="63">
        <f>PTCA!AA5233</f>
        <v>0</v>
      </c>
      <c r="P3497" s="63">
        <f>PTCA!AF5233</f>
        <v>0</v>
      </c>
      <c r="Q3497" s="232" t="e">
        <f t="shared" si="109"/>
        <v>#DIV/0!</v>
      </c>
      <c r="R3497" s="544">
        <f>PTCA!AI5233</f>
        <v>0</v>
      </c>
      <c r="S3497" s="544">
        <f>PTCA!AJ3480</f>
        <v>0</v>
      </c>
      <c r="T3497" s="53"/>
      <c r="U3497" s="232" t="e">
        <f t="shared" si="110"/>
        <v>#DIV/0!</v>
      </c>
      <c r="V3497" s="272"/>
    </row>
    <row r="3498" spans="1:22">
      <c r="A3498" s="380" t="str">
        <f>PTCA!B3481</f>
        <v>-000</v>
      </c>
      <c r="B3498" s="380">
        <f>PTCA!D3481</f>
        <v>0</v>
      </c>
      <c r="C3498" s="380">
        <f>PTCA!J3481</f>
        <v>0</v>
      </c>
      <c r="D3498" s="380">
        <f>PTCA!K3481</f>
        <v>0</v>
      </c>
      <c r="E3498" s="380">
        <f>PTCA!H3481</f>
        <v>0</v>
      </c>
      <c r="F3498" s="380">
        <f>PTCA!Z3481</f>
        <v>0</v>
      </c>
      <c r="G3498" s="380">
        <f>PTCA!AD3481</f>
        <v>0</v>
      </c>
      <c r="H3498" s="62"/>
      <c r="I3498" s="760">
        <f>PTCA!C3481</f>
        <v>0</v>
      </c>
      <c r="J3498" s="760" t="str">
        <f>PTCA!AK3481</f>
        <v/>
      </c>
      <c r="K3498" s="760">
        <f>PTCA!AL3481</f>
        <v>0</v>
      </c>
      <c r="L3498" s="62"/>
      <c r="M3498" s="607"/>
      <c r="N3498" s="62"/>
      <c r="O3498" s="63">
        <f>PTCA!AA5234</f>
        <v>0</v>
      </c>
      <c r="P3498" s="63">
        <f>PTCA!AF5234</f>
        <v>0</v>
      </c>
      <c r="Q3498" s="232" t="e">
        <f t="shared" si="109"/>
        <v>#DIV/0!</v>
      </c>
      <c r="R3498" s="544">
        <f>PTCA!AI5234</f>
        <v>0</v>
      </c>
      <c r="S3498" s="544">
        <f>PTCA!AJ3481</f>
        <v>0</v>
      </c>
      <c r="T3498" s="53"/>
      <c r="U3498" s="232" t="e">
        <f t="shared" si="110"/>
        <v>#DIV/0!</v>
      </c>
      <c r="V3498" s="272"/>
    </row>
    <row r="3499" spans="1:22">
      <c r="A3499" s="380" t="str">
        <f>PTCA!B3482</f>
        <v>-000</v>
      </c>
      <c r="B3499" s="380">
        <f>PTCA!D3482</f>
        <v>0</v>
      </c>
      <c r="C3499" s="380">
        <f>PTCA!J3482</f>
        <v>0</v>
      </c>
      <c r="D3499" s="380">
        <f>PTCA!K3482</f>
        <v>0</v>
      </c>
      <c r="E3499" s="380">
        <f>PTCA!H3482</f>
        <v>0</v>
      </c>
      <c r="F3499" s="380">
        <f>PTCA!Z3482</f>
        <v>0</v>
      </c>
      <c r="G3499" s="380">
        <f>PTCA!AD3482</f>
        <v>0</v>
      </c>
      <c r="H3499" s="62"/>
      <c r="I3499" s="760">
        <f>PTCA!C3482</f>
        <v>0</v>
      </c>
      <c r="J3499" s="760" t="str">
        <f>PTCA!AK3482</f>
        <v/>
      </c>
      <c r="K3499" s="760">
        <f>PTCA!AL3482</f>
        <v>0</v>
      </c>
      <c r="L3499" s="62"/>
      <c r="M3499" s="607"/>
      <c r="N3499" s="62"/>
      <c r="O3499" s="63">
        <f>PTCA!AA5235</f>
        <v>0</v>
      </c>
      <c r="P3499" s="63">
        <f>PTCA!AF5235</f>
        <v>0</v>
      </c>
      <c r="Q3499" s="232" t="e">
        <f t="shared" si="109"/>
        <v>#DIV/0!</v>
      </c>
      <c r="R3499" s="544">
        <f>PTCA!AI5235</f>
        <v>0</v>
      </c>
      <c r="S3499" s="544">
        <f>PTCA!AJ3482</f>
        <v>0</v>
      </c>
      <c r="T3499" s="53"/>
      <c r="U3499" s="232" t="e">
        <f t="shared" si="110"/>
        <v>#DIV/0!</v>
      </c>
      <c r="V3499" s="272"/>
    </row>
    <row r="3500" spans="1:22">
      <c r="A3500" s="380" t="str">
        <f>PTCA!B3483</f>
        <v>-000</v>
      </c>
      <c r="B3500" s="380">
        <f>PTCA!D3483</f>
        <v>0</v>
      </c>
      <c r="C3500" s="380">
        <f>PTCA!J3483</f>
        <v>0</v>
      </c>
      <c r="D3500" s="380">
        <f>PTCA!K3483</f>
        <v>0</v>
      </c>
      <c r="E3500" s="380">
        <f>PTCA!H3483</f>
        <v>0</v>
      </c>
      <c r="F3500" s="380">
        <f>PTCA!Z3483</f>
        <v>0</v>
      </c>
      <c r="G3500" s="380">
        <f>PTCA!AD3483</f>
        <v>0</v>
      </c>
      <c r="H3500" s="62"/>
      <c r="I3500" s="760">
        <f>PTCA!C3483</f>
        <v>0</v>
      </c>
      <c r="J3500" s="760" t="str">
        <f>PTCA!AK3483</f>
        <v/>
      </c>
      <c r="K3500" s="760">
        <f>PTCA!AL3483</f>
        <v>0</v>
      </c>
      <c r="L3500" s="62"/>
      <c r="M3500" s="607"/>
      <c r="N3500" s="62"/>
      <c r="O3500" s="63">
        <f>PTCA!AA5236</f>
        <v>0</v>
      </c>
      <c r="P3500" s="63">
        <f>PTCA!AF5236</f>
        <v>0</v>
      </c>
      <c r="Q3500" s="232" t="e">
        <f t="shared" si="109"/>
        <v>#DIV/0!</v>
      </c>
      <c r="R3500" s="544">
        <f>PTCA!AI5236</f>
        <v>0</v>
      </c>
      <c r="S3500" s="544">
        <f>PTCA!AJ3483</f>
        <v>0</v>
      </c>
      <c r="T3500" s="53"/>
      <c r="U3500" s="232" t="e">
        <f t="shared" si="110"/>
        <v>#DIV/0!</v>
      </c>
      <c r="V3500" s="272"/>
    </row>
    <row r="3501" spans="1:22">
      <c r="A3501" s="380" t="str">
        <f>PTCA!B3484</f>
        <v>-000</v>
      </c>
      <c r="B3501" s="380">
        <f>PTCA!D3484</f>
        <v>0</v>
      </c>
      <c r="C3501" s="380">
        <f>PTCA!J3484</f>
        <v>0</v>
      </c>
      <c r="D3501" s="380">
        <f>PTCA!K3484</f>
        <v>0</v>
      </c>
      <c r="E3501" s="380">
        <f>PTCA!H3484</f>
        <v>0</v>
      </c>
      <c r="F3501" s="380">
        <f>PTCA!Z3484</f>
        <v>0</v>
      </c>
      <c r="G3501" s="380">
        <f>PTCA!AD3484</f>
        <v>0</v>
      </c>
      <c r="H3501" s="62"/>
      <c r="I3501" s="760">
        <f>PTCA!C3484</f>
        <v>0</v>
      </c>
      <c r="J3501" s="760" t="str">
        <f>PTCA!AK3484</f>
        <v/>
      </c>
      <c r="K3501" s="760">
        <f>PTCA!AL3484</f>
        <v>0</v>
      </c>
      <c r="L3501" s="62"/>
      <c r="M3501" s="607"/>
      <c r="N3501" s="62"/>
      <c r="O3501" s="63">
        <f>PTCA!AA5237</f>
        <v>0</v>
      </c>
      <c r="P3501" s="63">
        <f>PTCA!AF5237</f>
        <v>0</v>
      </c>
      <c r="Q3501" s="232" t="e">
        <f t="shared" si="109"/>
        <v>#DIV/0!</v>
      </c>
      <c r="R3501" s="544">
        <f>PTCA!AI5237</f>
        <v>0</v>
      </c>
      <c r="S3501" s="544">
        <f>PTCA!AJ3484</f>
        <v>0</v>
      </c>
      <c r="T3501" s="53"/>
      <c r="U3501" s="232" t="e">
        <f t="shared" si="110"/>
        <v>#DIV/0!</v>
      </c>
      <c r="V3501" s="272"/>
    </row>
    <row r="3502" spans="1:22">
      <c r="A3502" s="380" t="str">
        <f>PTCA!B3485</f>
        <v>-000</v>
      </c>
      <c r="B3502" s="380">
        <f>PTCA!D3485</f>
        <v>0</v>
      </c>
      <c r="C3502" s="380">
        <f>PTCA!J3485</f>
        <v>0</v>
      </c>
      <c r="D3502" s="380">
        <f>PTCA!K3485</f>
        <v>0</v>
      </c>
      <c r="E3502" s="380">
        <f>PTCA!H3485</f>
        <v>0</v>
      </c>
      <c r="F3502" s="380">
        <f>PTCA!Z3485</f>
        <v>0</v>
      </c>
      <c r="G3502" s="380">
        <f>PTCA!AD3485</f>
        <v>0</v>
      </c>
      <c r="H3502" s="62"/>
      <c r="I3502" s="760">
        <f>PTCA!C3485</f>
        <v>0</v>
      </c>
      <c r="J3502" s="760" t="str">
        <f>PTCA!AK3485</f>
        <v/>
      </c>
      <c r="K3502" s="760">
        <f>PTCA!AL3485</f>
        <v>0</v>
      </c>
      <c r="L3502" s="62"/>
      <c r="M3502" s="607"/>
      <c r="N3502" s="62"/>
      <c r="O3502" s="63">
        <f>PTCA!AA5238</f>
        <v>0</v>
      </c>
      <c r="P3502" s="63">
        <f>PTCA!AF5238</f>
        <v>0</v>
      </c>
      <c r="Q3502" s="232" t="e">
        <f t="shared" si="109"/>
        <v>#DIV/0!</v>
      </c>
      <c r="R3502" s="544">
        <f>PTCA!AI5238</f>
        <v>0</v>
      </c>
      <c r="S3502" s="544">
        <f>PTCA!AJ3485</f>
        <v>0</v>
      </c>
      <c r="T3502" s="53"/>
      <c r="U3502" s="232" t="e">
        <f t="shared" si="110"/>
        <v>#DIV/0!</v>
      </c>
      <c r="V3502" s="272"/>
    </row>
    <row r="3503" spans="1:22">
      <c r="A3503" s="380" t="str">
        <f>PTCA!B3486</f>
        <v>-000</v>
      </c>
      <c r="B3503" s="380">
        <f>PTCA!D3486</f>
        <v>0</v>
      </c>
      <c r="C3503" s="380">
        <f>PTCA!J3486</f>
        <v>0</v>
      </c>
      <c r="D3503" s="380">
        <f>PTCA!K3486</f>
        <v>0</v>
      </c>
      <c r="E3503" s="380">
        <f>PTCA!H3486</f>
        <v>0</v>
      </c>
      <c r="F3503" s="380">
        <f>PTCA!Z3486</f>
        <v>0</v>
      </c>
      <c r="G3503" s="380">
        <f>PTCA!AD3486</f>
        <v>0</v>
      </c>
      <c r="H3503" s="62"/>
      <c r="I3503" s="760">
        <f>PTCA!C3486</f>
        <v>0</v>
      </c>
      <c r="J3503" s="760" t="str">
        <f>PTCA!AK3486</f>
        <v/>
      </c>
      <c r="K3503" s="760">
        <f>PTCA!AL3486</f>
        <v>0</v>
      </c>
      <c r="L3503" s="62"/>
      <c r="M3503" s="607"/>
      <c r="N3503" s="62"/>
      <c r="O3503" s="63">
        <f>PTCA!AA5239</f>
        <v>0</v>
      </c>
      <c r="P3503" s="63">
        <f>PTCA!AF5239</f>
        <v>0</v>
      </c>
      <c r="Q3503" s="232" t="e">
        <f t="shared" si="109"/>
        <v>#DIV/0!</v>
      </c>
      <c r="R3503" s="544">
        <f>PTCA!AI5239</f>
        <v>0</v>
      </c>
      <c r="S3503" s="544">
        <f>PTCA!AJ3486</f>
        <v>0</v>
      </c>
      <c r="T3503" s="53"/>
      <c r="U3503" s="232" t="e">
        <f t="shared" si="110"/>
        <v>#DIV/0!</v>
      </c>
      <c r="V3503" s="272"/>
    </row>
    <row r="3504" spans="1:22">
      <c r="A3504" s="380" t="str">
        <f>PTCA!B3487</f>
        <v>-000</v>
      </c>
      <c r="B3504" s="380">
        <f>PTCA!D3487</f>
        <v>0</v>
      </c>
      <c r="C3504" s="380">
        <f>PTCA!J3487</f>
        <v>0</v>
      </c>
      <c r="D3504" s="380">
        <f>PTCA!K3487</f>
        <v>0</v>
      </c>
      <c r="E3504" s="380">
        <f>PTCA!H3487</f>
        <v>0</v>
      </c>
      <c r="F3504" s="380">
        <f>PTCA!Z3487</f>
        <v>0</v>
      </c>
      <c r="G3504" s="380">
        <f>PTCA!AD3487</f>
        <v>0</v>
      </c>
      <c r="H3504" s="62"/>
      <c r="I3504" s="760">
        <f>PTCA!C3487</f>
        <v>0</v>
      </c>
      <c r="J3504" s="760" t="str">
        <f>PTCA!AK3487</f>
        <v/>
      </c>
      <c r="K3504" s="760">
        <f>PTCA!AL3487</f>
        <v>0</v>
      </c>
      <c r="L3504" s="62"/>
      <c r="M3504" s="607"/>
      <c r="N3504" s="62"/>
      <c r="O3504" s="63">
        <f>PTCA!AA5240</f>
        <v>0</v>
      </c>
      <c r="P3504" s="63">
        <f>PTCA!AF5240</f>
        <v>0</v>
      </c>
      <c r="Q3504" s="232" t="e">
        <f t="shared" si="109"/>
        <v>#DIV/0!</v>
      </c>
      <c r="R3504" s="544">
        <f>PTCA!AI5240</f>
        <v>0</v>
      </c>
      <c r="S3504" s="544">
        <f>PTCA!AJ3487</f>
        <v>0</v>
      </c>
      <c r="T3504" s="53"/>
      <c r="U3504" s="232" t="e">
        <f t="shared" si="110"/>
        <v>#DIV/0!</v>
      </c>
      <c r="V3504" s="272"/>
    </row>
    <row r="3505" spans="1:22">
      <c r="A3505" s="380" t="str">
        <f>PTCA!B3488</f>
        <v>-000</v>
      </c>
      <c r="B3505" s="380">
        <f>PTCA!D3488</f>
        <v>0</v>
      </c>
      <c r="C3505" s="380">
        <f>PTCA!J3488</f>
        <v>0</v>
      </c>
      <c r="D3505" s="380">
        <f>PTCA!K3488</f>
        <v>0</v>
      </c>
      <c r="E3505" s="380">
        <f>PTCA!H3488</f>
        <v>0</v>
      </c>
      <c r="F3505" s="380">
        <f>PTCA!Z3488</f>
        <v>0</v>
      </c>
      <c r="G3505" s="380">
        <f>PTCA!AD3488</f>
        <v>0</v>
      </c>
      <c r="H3505" s="62"/>
      <c r="I3505" s="760">
        <f>PTCA!C3488</f>
        <v>0</v>
      </c>
      <c r="J3505" s="760" t="str">
        <f>PTCA!AK3488</f>
        <v/>
      </c>
      <c r="K3505" s="760">
        <f>PTCA!AL3488</f>
        <v>0</v>
      </c>
      <c r="L3505" s="62"/>
      <c r="M3505" s="607"/>
      <c r="N3505" s="62"/>
      <c r="O3505" s="63">
        <f>PTCA!AA5241</f>
        <v>0</v>
      </c>
      <c r="P3505" s="63">
        <f>PTCA!AF5241</f>
        <v>0</v>
      </c>
      <c r="Q3505" s="232" t="e">
        <f t="shared" si="109"/>
        <v>#DIV/0!</v>
      </c>
      <c r="R3505" s="544">
        <f>PTCA!AI5241</f>
        <v>0</v>
      </c>
      <c r="S3505" s="544">
        <f>PTCA!AJ3488</f>
        <v>0</v>
      </c>
      <c r="T3505" s="53"/>
      <c r="U3505" s="232" t="e">
        <f t="shared" si="110"/>
        <v>#DIV/0!</v>
      </c>
      <c r="V3505" s="272"/>
    </row>
    <row r="3506" spans="1:22">
      <c r="A3506" s="380" t="str">
        <f>PTCA!B3489</f>
        <v>-000</v>
      </c>
      <c r="B3506" s="380">
        <f>PTCA!D3489</f>
        <v>0</v>
      </c>
      <c r="C3506" s="380">
        <f>PTCA!J3489</f>
        <v>0</v>
      </c>
      <c r="D3506" s="380">
        <f>PTCA!K3489</f>
        <v>0</v>
      </c>
      <c r="E3506" s="380">
        <f>PTCA!H3489</f>
        <v>0</v>
      </c>
      <c r="F3506" s="380">
        <f>PTCA!Z3489</f>
        <v>0</v>
      </c>
      <c r="G3506" s="380">
        <f>PTCA!AD3489</f>
        <v>0</v>
      </c>
      <c r="H3506" s="62"/>
      <c r="I3506" s="760">
        <f>PTCA!C3489</f>
        <v>0</v>
      </c>
      <c r="J3506" s="760" t="str">
        <f>PTCA!AK3489</f>
        <v/>
      </c>
      <c r="K3506" s="760">
        <f>PTCA!AL3489</f>
        <v>0</v>
      </c>
      <c r="L3506" s="62"/>
      <c r="M3506" s="607"/>
      <c r="N3506" s="62"/>
      <c r="O3506" s="63">
        <f>PTCA!AA5242</f>
        <v>0</v>
      </c>
      <c r="P3506" s="63">
        <f>PTCA!AF5242</f>
        <v>0</v>
      </c>
      <c r="Q3506" s="232" t="e">
        <f t="shared" si="109"/>
        <v>#DIV/0!</v>
      </c>
      <c r="R3506" s="544">
        <f>PTCA!AI5242</f>
        <v>0</v>
      </c>
      <c r="S3506" s="544">
        <f>PTCA!AJ3489</f>
        <v>0</v>
      </c>
      <c r="T3506" s="53"/>
      <c r="U3506" s="232" t="e">
        <f t="shared" si="110"/>
        <v>#DIV/0!</v>
      </c>
      <c r="V3506" s="272"/>
    </row>
    <row r="3507" spans="1:22">
      <c r="A3507" s="380" t="str">
        <f>PTCA!B3490</f>
        <v>-000</v>
      </c>
      <c r="B3507" s="380">
        <f>PTCA!D3490</f>
        <v>0</v>
      </c>
      <c r="C3507" s="380">
        <f>PTCA!J3490</f>
        <v>0</v>
      </c>
      <c r="D3507" s="380">
        <f>PTCA!K3490</f>
        <v>0</v>
      </c>
      <c r="E3507" s="380">
        <f>PTCA!H3490</f>
        <v>0</v>
      </c>
      <c r="F3507" s="380">
        <f>PTCA!Z3490</f>
        <v>0</v>
      </c>
      <c r="G3507" s="380">
        <f>PTCA!AD3490</f>
        <v>0</v>
      </c>
      <c r="H3507" s="62"/>
      <c r="I3507" s="760">
        <f>PTCA!C3490</f>
        <v>0</v>
      </c>
      <c r="J3507" s="760" t="str">
        <f>PTCA!AK3490</f>
        <v/>
      </c>
      <c r="K3507" s="760">
        <f>PTCA!AL3490</f>
        <v>0</v>
      </c>
      <c r="L3507" s="62"/>
      <c r="M3507" s="607"/>
      <c r="N3507" s="62"/>
      <c r="O3507" s="63">
        <f>PTCA!AA5243</f>
        <v>0</v>
      </c>
      <c r="P3507" s="63">
        <f>PTCA!AF5243</f>
        <v>0</v>
      </c>
      <c r="Q3507" s="232" t="e">
        <f t="shared" si="109"/>
        <v>#DIV/0!</v>
      </c>
      <c r="R3507" s="544">
        <f>PTCA!AI5243</f>
        <v>0</v>
      </c>
      <c r="S3507" s="544">
        <f>PTCA!AJ3490</f>
        <v>0</v>
      </c>
      <c r="T3507" s="53"/>
      <c r="U3507" s="232" t="e">
        <f t="shared" si="110"/>
        <v>#DIV/0!</v>
      </c>
      <c r="V3507" s="272"/>
    </row>
    <row r="3508" spans="1:22">
      <c r="A3508" s="380" t="str">
        <f>PTCA!B3491</f>
        <v>-000</v>
      </c>
      <c r="B3508" s="380">
        <f>PTCA!D3491</f>
        <v>0</v>
      </c>
      <c r="C3508" s="380">
        <f>PTCA!J3491</f>
        <v>0</v>
      </c>
      <c r="D3508" s="380">
        <f>PTCA!K3491</f>
        <v>0</v>
      </c>
      <c r="E3508" s="380">
        <f>PTCA!H3491</f>
        <v>0</v>
      </c>
      <c r="F3508" s="380">
        <f>PTCA!Z3491</f>
        <v>0</v>
      </c>
      <c r="G3508" s="380">
        <f>PTCA!AD3491</f>
        <v>0</v>
      </c>
      <c r="H3508" s="62"/>
      <c r="I3508" s="760">
        <f>PTCA!C3491</f>
        <v>0</v>
      </c>
      <c r="J3508" s="760" t="str">
        <f>PTCA!AK3491</f>
        <v/>
      </c>
      <c r="K3508" s="760">
        <f>PTCA!AL3491</f>
        <v>0</v>
      </c>
      <c r="L3508" s="62"/>
      <c r="M3508" s="607"/>
      <c r="N3508" s="62"/>
      <c r="O3508" s="63">
        <f>PTCA!AA5244</f>
        <v>0</v>
      </c>
      <c r="P3508" s="63">
        <f>PTCA!AF5244</f>
        <v>0</v>
      </c>
      <c r="Q3508" s="232" t="e">
        <f t="shared" si="109"/>
        <v>#DIV/0!</v>
      </c>
      <c r="R3508" s="544">
        <f>PTCA!AI5244</f>
        <v>0</v>
      </c>
      <c r="S3508" s="544">
        <f>PTCA!AJ3491</f>
        <v>0</v>
      </c>
      <c r="T3508" s="53"/>
      <c r="U3508" s="232" t="e">
        <f t="shared" si="110"/>
        <v>#DIV/0!</v>
      </c>
      <c r="V3508" s="272"/>
    </row>
    <row r="3509" spans="1:22">
      <c r="A3509" s="380" t="str">
        <f>PTCA!B3492</f>
        <v>-000</v>
      </c>
      <c r="B3509" s="380">
        <f>PTCA!D3492</f>
        <v>0</v>
      </c>
      <c r="C3509" s="380">
        <f>PTCA!J3492</f>
        <v>0</v>
      </c>
      <c r="D3509" s="380">
        <f>PTCA!K3492</f>
        <v>0</v>
      </c>
      <c r="E3509" s="380">
        <f>PTCA!H3492</f>
        <v>0</v>
      </c>
      <c r="F3509" s="380">
        <f>PTCA!Z3492</f>
        <v>0</v>
      </c>
      <c r="G3509" s="380">
        <f>PTCA!AD3492</f>
        <v>0</v>
      </c>
      <c r="H3509" s="62"/>
      <c r="I3509" s="760">
        <f>PTCA!C3492</f>
        <v>0</v>
      </c>
      <c r="J3509" s="760" t="str">
        <f>PTCA!AK3492</f>
        <v/>
      </c>
      <c r="K3509" s="760">
        <f>PTCA!AL3492</f>
        <v>0</v>
      </c>
      <c r="L3509" s="62"/>
      <c r="M3509" s="607"/>
      <c r="N3509" s="62"/>
      <c r="O3509" s="63">
        <f>PTCA!AA5245</f>
        <v>0</v>
      </c>
      <c r="P3509" s="63">
        <f>PTCA!AF5245</f>
        <v>0</v>
      </c>
      <c r="Q3509" s="232" t="e">
        <f t="shared" si="109"/>
        <v>#DIV/0!</v>
      </c>
      <c r="R3509" s="544">
        <f>PTCA!AI5245</f>
        <v>0</v>
      </c>
      <c r="S3509" s="544">
        <f>PTCA!AJ3492</f>
        <v>0</v>
      </c>
      <c r="T3509" s="53"/>
      <c r="U3509" s="232" t="e">
        <f t="shared" si="110"/>
        <v>#DIV/0!</v>
      </c>
      <c r="V3509" s="272"/>
    </row>
    <row r="3510" spans="1:22">
      <c r="A3510" s="380" t="str">
        <f>PTCA!B3493</f>
        <v>-000</v>
      </c>
      <c r="B3510" s="380">
        <f>PTCA!D3493</f>
        <v>0</v>
      </c>
      <c r="C3510" s="380">
        <f>PTCA!J3493</f>
        <v>0</v>
      </c>
      <c r="D3510" s="380">
        <f>PTCA!K3493</f>
        <v>0</v>
      </c>
      <c r="E3510" s="380">
        <f>PTCA!H3493</f>
        <v>0</v>
      </c>
      <c r="F3510" s="380">
        <f>PTCA!Z3493</f>
        <v>0</v>
      </c>
      <c r="G3510" s="380">
        <f>PTCA!AD3493</f>
        <v>0</v>
      </c>
      <c r="H3510" s="62"/>
      <c r="I3510" s="760">
        <f>PTCA!C3493</f>
        <v>0</v>
      </c>
      <c r="J3510" s="760" t="str">
        <f>PTCA!AK3493</f>
        <v/>
      </c>
      <c r="K3510" s="760">
        <f>PTCA!AL3493</f>
        <v>0</v>
      </c>
      <c r="L3510" s="62"/>
      <c r="M3510" s="607"/>
      <c r="N3510" s="62"/>
      <c r="O3510" s="63">
        <f>PTCA!AA5246</f>
        <v>0</v>
      </c>
      <c r="P3510" s="63">
        <f>PTCA!AF5246</f>
        <v>0</v>
      </c>
      <c r="Q3510" s="232" t="e">
        <f t="shared" si="109"/>
        <v>#DIV/0!</v>
      </c>
      <c r="R3510" s="544">
        <f>PTCA!AI5246</f>
        <v>0</v>
      </c>
      <c r="S3510" s="544">
        <f>PTCA!AJ3493</f>
        <v>0</v>
      </c>
      <c r="T3510" s="53"/>
      <c r="U3510" s="232" t="e">
        <f t="shared" si="110"/>
        <v>#DIV/0!</v>
      </c>
      <c r="V3510" s="272"/>
    </row>
    <row r="3511" spans="1:22">
      <c r="A3511" s="380" t="str">
        <f>PTCA!B3494</f>
        <v>-000</v>
      </c>
      <c r="B3511" s="380">
        <f>PTCA!D3494</f>
        <v>0</v>
      </c>
      <c r="C3511" s="380">
        <f>PTCA!J3494</f>
        <v>0</v>
      </c>
      <c r="D3511" s="380">
        <f>PTCA!K3494</f>
        <v>0</v>
      </c>
      <c r="E3511" s="380">
        <f>PTCA!H3494</f>
        <v>0</v>
      </c>
      <c r="F3511" s="380">
        <f>PTCA!Z3494</f>
        <v>0</v>
      </c>
      <c r="G3511" s="380">
        <f>PTCA!AD3494</f>
        <v>0</v>
      </c>
      <c r="H3511" s="62"/>
      <c r="I3511" s="760">
        <f>PTCA!C3494</f>
        <v>0</v>
      </c>
      <c r="J3511" s="760" t="str">
        <f>PTCA!AK3494</f>
        <v/>
      </c>
      <c r="K3511" s="760">
        <f>PTCA!AL3494</f>
        <v>0</v>
      </c>
      <c r="L3511" s="62"/>
      <c r="M3511" s="607"/>
      <c r="N3511" s="62"/>
      <c r="O3511" s="63">
        <f>PTCA!AA5247</f>
        <v>0</v>
      </c>
      <c r="P3511" s="63">
        <f>PTCA!AF5247</f>
        <v>0</v>
      </c>
      <c r="Q3511" s="232" t="e">
        <f t="shared" si="109"/>
        <v>#DIV/0!</v>
      </c>
      <c r="R3511" s="544">
        <f>PTCA!AI5247</f>
        <v>0</v>
      </c>
      <c r="S3511" s="544">
        <f>PTCA!AJ3494</f>
        <v>0</v>
      </c>
      <c r="T3511" s="53"/>
      <c r="U3511" s="232" t="e">
        <f t="shared" si="110"/>
        <v>#DIV/0!</v>
      </c>
      <c r="V3511" s="272"/>
    </row>
    <row r="3512" spans="1:22">
      <c r="A3512" s="380" t="str">
        <f>PTCA!B3495</f>
        <v>-000</v>
      </c>
      <c r="B3512" s="380">
        <f>PTCA!D3495</f>
        <v>0</v>
      </c>
      <c r="C3512" s="380">
        <f>PTCA!J3495</f>
        <v>0</v>
      </c>
      <c r="D3512" s="380">
        <f>PTCA!K3495</f>
        <v>0</v>
      </c>
      <c r="E3512" s="380">
        <f>PTCA!H3495</f>
        <v>0</v>
      </c>
      <c r="F3512" s="380">
        <f>PTCA!Z3495</f>
        <v>0</v>
      </c>
      <c r="G3512" s="380">
        <f>PTCA!AD3495</f>
        <v>0</v>
      </c>
      <c r="H3512" s="62"/>
      <c r="I3512" s="760">
        <f>PTCA!C3495</f>
        <v>0</v>
      </c>
      <c r="J3512" s="760" t="str">
        <f>PTCA!AK3495</f>
        <v/>
      </c>
      <c r="K3512" s="760">
        <f>PTCA!AL3495</f>
        <v>0</v>
      </c>
      <c r="L3512" s="62"/>
      <c r="M3512" s="607"/>
      <c r="N3512" s="62"/>
      <c r="O3512" s="63">
        <f>PTCA!AA5248</f>
        <v>0</v>
      </c>
      <c r="P3512" s="63">
        <f>PTCA!AF5248</f>
        <v>0</v>
      </c>
      <c r="Q3512" s="232" t="e">
        <f t="shared" si="109"/>
        <v>#DIV/0!</v>
      </c>
      <c r="R3512" s="544">
        <f>PTCA!AI5248</f>
        <v>0</v>
      </c>
      <c r="S3512" s="544">
        <f>PTCA!AJ3495</f>
        <v>0</v>
      </c>
      <c r="T3512" s="53"/>
      <c r="U3512" s="232" t="e">
        <f t="shared" si="110"/>
        <v>#DIV/0!</v>
      </c>
      <c r="V3512" s="272"/>
    </row>
    <row r="3513" spans="1:22">
      <c r="A3513" s="380" t="str">
        <f>PTCA!B3496</f>
        <v>-000</v>
      </c>
      <c r="B3513" s="380">
        <f>PTCA!D3496</f>
        <v>0</v>
      </c>
      <c r="C3513" s="380">
        <f>PTCA!J3496</f>
        <v>0</v>
      </c>
      <c r="D3513" s="380">
        <f>PTCA!K3496</f>
        <v>0</v>
      </c>
      <c r="E3513" s="380">
        <f>PTCA!H3496</f>
        <v>0</v>
      </c>
      <c r="F3513" s="380">
        <f>PTCA!Z3496</f>
        <v>0</v>
      </c>
      <c r="G3513" s="380">
        <f>PTCA!AD3496</f>
        <v>0</v>
      </c>
      <c r="H3513" s="62"/>
      <c r="I3513" s="760">
        <f>PTCA!C3496</f>
        <v>0</v>
      </c>
      <c r="J3513" s="760" t="str">
        <f>PTCA!AK3496</f>
        <v/>
      </c>
      <c r="K3513" s="760">
        <f>PTCA!AL3496</f>
        <v>0</v>
      </c>
      <c r="L3513" s="62"/>
      <c r="M3513" s="607"/>
      <c r="N3513" s="62"/>
      <c r="O3513" s="63">
        <f>PTCA!AA5249</f>
        <v>0</v>
      </c>
      <c r="P3513" s="63">
        <f>PTCA!AF5249</f>
        <v>0</v>
      </c>
      <c r="Q3513" s="232" t="e">
        <f t="shared" si="109"/>
        <v>#DIV/0!</v>
      </c>
      <c r="R3513" s="544">
        <f>PTCA!AI5249</f>
        <v>0</v>
      </c>
      <c r="S3513" s="544">
        <f>PTCA!AJ3496</f>
        <v>0</v>
      </c>
      <c r="T3513" s="53"/>
      <c r="U3513" s="232" t="e">
        <f t="shared" si="110"/>
        <v>#DIV/0!</v>
      </c>
      <c r="V3513" s="272"/>
    </row>
    <row r="3514" spans="1:22">
      <c r="A3514" s="380" t="str">
        <f>PTCA!B3497</f>
        <v>-000</v>
      </c>
      <c r="B3514" s="380">
        <f>PTCA!D3497</f>
        <v>0</v>
      </c>
      <c r="C3514" s="380">
        <f>PTCA!J3497</f>
        <v>0</v>
      </c>
      <c r="D3514" s="380">
        <f>PTCA!K3497</f>
        <v>0</v>
      </c>
      <c r="E3514" s="380">
        <f>PTCA!H3497</f>
        <v>0</v>
      </c>
      <c r="F3514" s="380">
        <f>PTCA!Z3497</f>
        <v>0</v>
      </c>
      <c r="G3514" s="380">
        <f>PTCA!AD3497</f>
        <v>0</v>
      </c>
      <c r="H3514" s="62"/>
      <c r="I3514" s="760">
        <f>PTCA!C3497</f>
        <v>0</v>
      </c>
      <c r="J3514" s="760" t="str">
        <f>PTCA!AK3497</f>
        <v/>
      </c>
      <c r="K3514" s="760">
        <f>PTCA!AL3497</f>
        <v>0</v>
      </c>
      <c r="L3514" s="62"/>
      <c r="M3514" s="607"/>
      <c r="N3514" s="62"/>
      <c r="O3514" s="63">
        <f>PTCA!AA5250</f>
        <v>0</v>
      </c>
      <c r="P3514" s="63">
        <f>PTCA!AF5250</f>
        <v>0</v>
      </c>
      <c r="Q3514" s="232" t="e">
        <f t="shared" si="109"/>
        <v>#DIV/0!</v>
      </c>
      <c r="R3514" s="544">
        <f>PTCA!AI5250</f>
        <v>0</v>
      </c>
      <c r="S3514" s="544">
        <f>PTCA!AJ3497</f>
        <v>0</v>
      </c>
      <c r="T3514" s="53"/>
      <c r="U3514" s="232" t="e">
        <f t="shared" si="110"/>
        <v>#DIV/0!</v>
      </c>
      <c r="V3514" s="272"/>
    </row>
    <row r="3515" spans="1:22">
      <c r="A3515" s="380" t="str">
        <f>PTCA!B3498</f>
        <v>-000</v>
      </c>
      <c r="B3515" s="380">
        <f>PTCA!D3498</f>
        <v>0</v>
      </c>
      <c r="C3515" s="380">
        <f>PTCA!J3498</f>
        <v>0</v>
      </c>
      <c r="D3515" s="380">
        <f>PTCA!K3498</f>
        <v>0</v>
      </c>
      <c r="E3515" s="380">
        <f>PTCA!H3498</f>
        <v>0</v>
      </c>
      <c r="F3515" s="380">
        <f>PTCA!Z3498</f>
        <v>0</v>
      </c>
      <c r="G3515" s="380">
        <f>PTCA!AD3498</f>
        <v>0</v>
      </c>
      <c r="H3515" s="62"/>
      <c r="I3515" s="760">
        <f>PTCA!C3498</f>
        <v>0</v>
      </c>
      <c r="J3515" s="760" t="str">
        <f>PTCA!AK3498</f>
        <v/>
      </c>
      <c r="K3515" s="760">
        <f>PTCA!AL3498</f>
        <v>0</v>
      </c>
      <c r="L3515" s="62"/>
      <c r="M3515" s="607"/>
      <c r="N3515" s="62"/>
      <c r="O3515" s="63">
        <f>PTCA!AA5251</f>
        <v>0</v>
      </c>
      <c r="P3515" s="63">
        <f>PTCA!AF5251</f>
        <v>0</v>
      </c>
      <c r="Q3515" s="232" t="e">
        <f t="shared" si="109"/>
        <v>#DIV/0!</v>
      </c>
      <c r="R3515" s="544">
        <f>PTCA!AI5251</f>
        <v>0</v>
      </c>
      <c r="S3515" s="544">
        <f>PTCA!AJ3498</f>
        <v>0</v>
      </c>
      <c r="T3515" s="53"/>
      <c r="U3515" s="232" t="e">
        <f t="shared" si="110"/>
        <v>#DIV/0!</v>
      </c>
      <c r="V3515" s="272"/>
    </row>
    <row r="3516" spans="1:22">
      <c r="A3516" s="380" t="str">
        <f>PTCA!B3499</f>
        <v>-000</v>
      </c>
      <c r="B3516" s="380">
        <f>PTCA!D3499</f>
        <v>0</v>
      </c>
      <c r="C3516" s="380">
        <f>PTCA!J3499</f>
        <v>0</v>
      </c>
      <c r="D3516" s="380">
        <f>PTCA!K3499</f>
        <v>0</v>
      </c>
      <c r="E3516" s="380">
        <f>PTCA!H3499</f>
        <v>0</v>
      </c>
      <c r="F3516" s="380">
        <f>PTCA!Z3499</f>
        <v>0</v>
      </c>
      <c r="G3516" s="380">
        <f>PTCA!AD3499</f>
        <v>0</v>
      </c>
      <c r="H3516" s="62"/>
      <c r="I3516" s="760">
        <f>PTCA!C3499</f>
        <v>0</v>
      </c>
      <c r="J3516" s="760" t="str">
        <f>PTCA!AK3499</f>
        <v/>
      </c>
      <c r="K3516" s="760">
        <f>PTCA!AL3499</f>
        <v>0</v>
      </c>
      <c r="L3516" s="62"/>
      <c r="M3516" s="607"/>
      <c r="N3516" s="62"/>
      <c r="O3516" s="63">
        <f>PTCA!AA5252</f>
        <v>0</v>
      </c>
      <c r="P3516" s="63">
        <f>PTCA!AF5252</f>
        <v>0</v>
      </c>
      <c r="Q3516" s="232" t="e">
        <f t="shared" si="109"/>
        <v>#DIV/0!</v>
      </c>
      <c r="R3516" s="544">
        <f>PTCA!AI5252</f>
        <v>0</v>
      </c>
      <c r="S3516" s="544">
        <f>PTCA!AJ3499</f>
        <v>0</v>
      </c>
      <c r="T3516" s="53"/>
      <c r="U3516" s="232" t="e">
        <f t="shared" si="110"/>
        <v>#DIV/0!</v>
      </c>
      <c r="V3516" s="272"/>
    </row>
    <row r="3517" spans="1:22">
      <c r="A3517" s="380" t="str">
        <f>PTCA!B3500</f>
        <v>-000</v>
      </c>
      <c r="B3517" s="380">
        <f>PTCA!D3500</f>
        <v>0</v>
      </c>
      <c r="C3517" s="380">
        <f>PTCA!J3500</f>
        <v>0</v>
      </c>
      <c r="D3517" s="380">
        <f>PTCA!K3500</f>
        <v>0</v>
      </c>
      <c r="E3517" s="380">
        <f>PTCA!H3500</f>
        <v>0</v>
      </c>
      <c r="F3517" s="380">
        <f>PTCA!Z3500</f>
        <v>0</v>
      </c>
      <c r="G3517" s="380">
        <f>PTCA!AD3500</f>
        <v>0</v>
      </c>
      <c r="H3517" s="62"/>
      <c r="I3517" s="760">
        <f>PTCA!C3500</f>
        <v>0</v>
      </c>
      <c r="J3517" s="760" t="str">
        <f>PTCA!AK3500</f>
        <v/>
      </c>
      <c r="K3517" s="760">
        <f>PTCA!AL3500</f>
        <v>0</v>
      </c>
      <c r="L3517" s="62"/>
      <c r="M3517" s="607"/>
      <c r="N3517" s="62"/>
      <c r="O3517" s="63">
        <f>PTCA!AA5253</f>
        <v>0</v>
      </c>
      <c r="P3517" s="63">
        <f>PTCA!AF5253</f>
        <v>0</v>
      </c>
      <c r="Q3517" s="232" t="e">
        <f t="shared" si="109"/>
        <v>#DIV/0!</v>
      </c>
      <c r="R3517" s="544">
        <f>PTCA!AI5253</f>
        <v>0</v>
      </c>
      <c r="S3517" s="544">
        <f>PTCA!AJ3500</f>
        <v>0</v>
      </c>
      <c r="T3517" s="53"/>
      <c r="U3517" s="232" t="e">
        <f t="shared" si="110"/>
        <v>#DIV/0!</v>
      </c>
      <c r="V3517" s="272"/>
    </row>
    <row r="3518" spans="1:22">
      <c r="A3518" s="380" t="str">
        <f>PTCA!B3501</f>
        <v>-000</v>
      </c>
      <c r="B3518" s="380">
        <f>PTCA!D3501</f>
        <v>0</v>
      </c>
      <c r="C3518" s="380">
        <f>PTCA!J3501</f>
        <v>0</v>
      </c>
      <c r="D3518" s="380">
        <f>PTCA!K3501</f>
        <v>0</v>
      </c>
      <c r="E3518" s="380">
        <f>PTCA!H3501</f>
        <v>0</v>
      </c>
      <c r="F3518" s="380">
        <f>PTCA!Z3501</f>
        <v>0</v>
      </c>
      <c r="G3518" s="380">
        <f>PTCA!AD3501</f>
        <v>0</v>
      </c>
      <c r="H3518" s="62"/>
      <c r="I3518" s="760">
        <f>PTCA!C3501</f>
        <v>0</v>
      </c>
      <c r="J3518" s="760" t="str">
        <f>PTCA!AK3501</f>
        <v/>
      </c>
      <c r="K3518" s="760">
        <f>PTCA!AL3501</f>
        <v>0</v>
      </c>
      <c r="L3518" s="62"/>
      <c r="M3518" s="607"/>
      <c r="N3518" s="62"/>
      <c r="O3518" s="63">
        <f>PTCA!AA5254</f>
        <v>0</v>
      </c>
      <c r="P3518" s="63">
        <f>PTCA!AF5254</f>
        <v>0</v>
      </c>
      <c r="Q3518" s="232" t="e">
        <f t="shared" si="109"/>
        <v>#DIV/0!</v>
      </c>
      <c r="R3518" s="544">
        <f>PTCA!AI5254</f>
        <v>0</v>
      </c>
      <c r="S3518" s="544">
        <f>PTCA!AJ3501</f>
        <v>0</v>
      </c>
      <c r="T3518" s="53"/>
      <c r="U3518" s="232" t="e">
        <f t="shared" si="110"/>
        <v>#DIV/0!</v>
      </c>
      <c r="V3518" s="272"/>
    </row>
    <row r="3519" spans="1:22">
      <c r="A3519" s="380" t="str">
        <f>PTCA!B3502</f>
        <v>-000</v>
      </c>
      <c r="B3519" s="380">
        <f>PTCA!D3502</f>
        <v>0</v>
      </c>
      <c r="C3519" s="380">
        <f>PTCA!J3502</f>
        <v>0</v>
      </c>
      <c r="D3519" s="380">
        <f>PTCA!K3502</f>
        <v>0</v>
      </c>
      <c r="E3519" s="380">
        <f>PTCA!H3502</f>
        <v>0</v>
      </c>
      <c r="F3519" s="380">
        <f>PTCA!Z3502</f>
        <v>0</v>
      </c>
      <c r="G3519" s="380">
        <f>PTCA!AD3502</f>
        <v>0</v>
      </c>
      <c r="H3519" s="62"/>
      <c r="I3519" s="760">
        <f>PTCA!C3502</f>
        <v>0</v>
      </c>
      <c r="J3519" s="760" t="str">
        <f>PTCA!AK3502</f>
        <v/>
      </c>
      <c r="K3519" s="760">
        <f>PTCA!AL3502</f>
        <v>0</v>
      </c>
      <c r="L3519" s="62"/>
      <c r="M3519" s="607"/>
      <c r="N3519" s="62"/>
      <c r="O3519" s="63">
        <f>PTCA!AA5255</f>
        <v>0</v>
      </c>
      <c r="P3519" s="63">
        <f>PTCA!AF5255</f>
        <v>0</v>
      </c>
      <c r="Q3519" s="232" t="e">
        <f t="shared" si="109"/>
        <v>#DIV/0!</v>
      </c>
      <c r="R3519" s="544">
        <f>PTCA!AI5255</f>
        <v>0</v>
      </c>
      <c r="S3519" s="544">
        <f>PTCA!AJ3502</f>
        <v>0</v>
      </c>
      <c r="T3519" s="53"/>
      <c r="U3519" s="232" t="e">
        <f t="shared" si="110"/>
        <v>#DIV/0!</v>
      </c>
      <c r="V3519" s="272"/>
    </row>
    <row r="3520" spans="1:22">
      <c r="A3520" s="380" t="str">
        <f>PTCA!B3503</f>
        <v>-000</v>
      </c>
      <c r="B3520" s="380">
        <f>PTCA!D3503</f>
        <v>0</v>
      </c>
      <c r="C3520" s="380">
        <f>PTCA!J3503</f>
        <v>0</v>
      </c>
      <c r="D3520" s="380">
        <f>PTCA!K3503</f>
        <v>0</v>
      </c>
      <c r="E3520" s="380">
        <f>PTCA!H3503</f>
        <v>0</v>
      </c>
      <c r="F3520" s="380">
        <f>PTCA!Z3503</f>
        <v>0</v>
      </c>
      <c r="G3520" s="380">
        <f>PTCA!AD3503</f>
        <v>0</v>
      </c>
      <c r="H3520" s="62"/>
      <c r="I3520" s="760">
        <f>PTCA!C3503</f>
        <v>0</v>
      </c>
      <c r="J3520" s="760" t="str">
        <f>PTCA!AK3503</f>
        <v/>
      </c>
      <c r="K3520" s="760">
        <f>PTCA!AL3503</f>
        <v>0</v>
      </c>
      <c r="L3520" s="62"/>
      <c r="M3520" s="607"/>
      <c r="N3520" s="62"/>
      <c r="O3520" s="63">
        <f>PTCA!AA5256</f>
        <v>0</v>
      </c>
      <c r="P3520" s="63">
        <f>PTCA!AF5256</f>
        <v>0</v>
      </c>
      <c r="Q3520" s="232" t="e">
        <f t="shared" si="109"/>
        <v>#DIV/0!</v>
      </c>
      <c r="R3520" s="544">
        <f>PTCA!AI5256</f>
        <v>0</v>
      </c>
      <c r="S3520" s="544">
        <f>PTCA!AJ3503</f>
        <v>0</v>
      </c>
      <c r="T3520" s="53"/>
      <c r="U3520" s="232" t="e">
        <f t="shared" si="110"/>
        <v>#DIV/0!</v>
      </c>
      <c r="V3520" s="272"/>
    </row>
    <row r="3521" spans="1:22">
      <c r="A3521" s="380" t="str">
        <f>PTCA!B3504</f>
        <v>-000</v>
      </c>
      <c r="B3521" s="380">
        <f>PTCA!D3504</f>
        <v>0</v>
      </c>
      <c r="C3521" s="380">
        <f>PTCA!J3504</f>
        <v>0</v>
      </c>
      <c r="D3521" s="380">
        <f>PTCA!K3504</f>
        <v>0</v>
      </c>
      <c r="E3521" s="380">
        <f>PTCA!H3504</f>
        <v>0</v>
      </c>
      <c r="F3521" s="380">
        <f>PTCA!Z3504</f>
        <v>0</v>
      </c>
      <c r="G3521" s="380">
        <f>PTCA!AD3504</f>
        <v>0</v>
      </c>
      <c r="H3521" s="62"/>
      <c r="I3521" s="760">
        <f>PTCA!C3504</f>
        <v>0</v>
      </c>
      <c r="J3521" s="760" t="str">
        <f>PTCA!AK3504</f>
        <v/>
      </c>
      <c r="K3521" s="760">
        <f>PTCA!AL3504</f>
        <v>0</v>
      </c>
      <c r="L3521" s="62"/>
      <c r="M3521" s="607"/>
      <c r="N3521" s="62"/>
      <c r="O3521" s="63">
        <f>PTCA!AA5257</f>
        <v>0</v>
      </c>
      <c r="P3521" s="63">
        <f>PTCA!AF5257</f>
        <v>0</v>
      </c>
      <c r="Q3521" s="232" t="e">
        <f t="shared" si="109"/>
        <v>#DIV/0!</v>
      </c>
      <c r="R3521" s="544">
        <f>PTCA!AI5257</f>
        <v>0</v>
      </c>
      <c r="S3521" s="544">
        <f>PTCA!AJ3504</f>
        <v>0</v>
      </c>
      <c r="T3521" s="53"/>
      <c r="U3521" s="232" t="e">
        <f t="shared" si="110"/>
        <v>#DIV/0!</v>
      </c>
      <c r="V3521" s="272"/>
    </row>
    <row r="3522" spans="1:22">
      <c r="A3522" s="380" t="str">
        <f>PTCA!B3505</f>
        <v>-000</v>
      </c>
      <c r="B3522" s="380">
        <f>PTCA!D3505</f>
        <v>0</v>
      </c>
      <c r="C3522" s="380">
        <f>PTCA!J3505</f>
        <v>0</v>
      </c>
      <c r="D3522" s="380">
        <f>PTCA!K3505</f>
        <v>0</v>
      </c>
      <c r="E3522" s="380">
        <f>PTCA!H3505</f>
        <v>0</v>
      </c>
      <c r="F3522" s="380">
        <f>PTCA!Z3505</f>
        <v>0</v>
      </c>
      <c r="G3522" s="380">
        <f>PTCA!AD3505</f>
        <v>0</v>
      </c>
      <c r="H3522" s="62"/>
      <c r="I3522" s="760">
        <f>PTCA!C3505</f>
        <v>0</v>
      </c>
      <c r="J3522" s="760" t="str">
        <f>PTCA!AK3505</f>
        <v/>
      </c>
      <c r="K3522" s="760">
        <f>PTCA!AL3505</f>
        <v>0</v>
      </c>
      <c r="L3522" s="62"/>
      <c r="M3522" s="607"/>
      <c r="N3522" s="62"/>
      <c r="O3522" s="63">
        <f>PTCA!AA5258</f>
        <v>0</v>
      </c>
      <c r="P3522" s="63">
        <f>PTCA!AF5258</f>
        <v>0</v>
      </c>
      <c r="Q3522" s="232" t="e">
        <f t="shared" si="109"/>
        <v>#DIV/0!</v>
      </c>
      <c r="R3522" s="544">
        <f>PTCA!AI5258</f>
        <v>0</v>
      </c>
      <c r="S3522" s="544">
        <f>PTCA!AJ3505</f>
        <v>0</v>
      </c>
      <c r="T3522" s="53"/>
      <c r="U3522" s="232" t="e">
        <f t="shared" si="110"/>
        <v>#DIV/0!</v>
      </c>
      <c r="V3522" s="272"/>
    </row>
    <row r="3523" spans="1:22">
      <c r="A3523" s="380" t="str">
        <f>PTCA!B3506</f>
        <v>-000</v>
      </c>
      <c r="B3523" s="380">
        <f>PTCA!D3506</f>
        <v>0</v>
      </c>
      <c r="C3523" s="380">
        <f>PTCA!J3506</f>
        <v>0</v>
      </c>
      <c r="D3523" s="380">
        <f>PTCA!K3506</f>
        <v>0</v>
      </c>
      <c r="E3523" s="380">
        <f>PTCA!H3506</f>
        <v>0</v>
      </c>
      <c r="F3523" s="380">
        <f>PTCA!Z3506</f>
        <v>0</v>
      </c>
      <c r="G3523" s="380">
        <f>PTCA!AD3506</f>
        <v>0</v>
      </c>
      <c r="H3523" s="62"/>
      <c r="I3523" s="760">
        <f>PTCA!C3506</f>
        <v>0</v>
      </c>
      <c r="J3523" s="760" t="str">
        <f>PTCA!AK3506</f>
        <v/>
      </c>
      <c r="K3523" s="760">
        <f>PTCA!AL3506</f>
        <v>0</v>
      </c>
      <c r="L3523" s="62"/>
      <c r="M3523" s="607"/>
      <c r="N3523" s="62"/>
      <c r="O3523" s="63">
        <f>PTCA!AA5259</f>
        <v>0</v>
      </c>
      <c r="P3523" s="63">
        <f>PTCA!AF5259</f>
        <v>0</v>
      </c>
      <c r="Q3523" s="232" t="e">
        <f t="shared" si="109"/>
        <v>#DIV/0!</v>
      </c>
      <c r="R3523" s="544">
        <f>PTCA!AI5259</f>
        <v>0</v>
      </c>
      <c r="S3523" s="544">
        <f>PTCA!AJ3506</f>
        <v>0</v>
      </c>
      <c r="T3523" s="53"/>
      <c r="U3523" s="232" t="e">
        <f t="shared" si="110"/>
        <v>#DIV/0!</v>
      </c>
      <c r="V3523" s="272"/>
    </row>
    <row r="3524" spans="1:22">
      <c r="A3524" s="380" t="str">
        <f>PTCA!B3507</f>
        <v>-000</v>
      </c>
      <c r="B3524" s="380">
        <f>PTCA!D3507</f>
        <v>0</v>
      </c>
      <c r="C3524" s="380">
        <f>PTCA!J3507</f>
        <v>0</v>
      </c>
      <c r="D3524" s="380">
        <f>PTCA!K3507</f>
        <v>0</v>
      </c>
      <c r="E3524" s="380">
        <f>PTCA!H3507</f>
        <v>0</v>
      </c>
      <c r="F3524" s="380">
        <f>PTCA!Z3507</f>
        <v>0</v>
      </c>
      <c r="G3524" s="380">
        <f>PTCA!AD3507</f>
        <v>0</v>
      </c>
      <c r="H3524" s="62"/>
      <c r="I3524" s="760">
        <f>PTCA!C3507</f>
        <v>0</v>
      </c>
      <c r="J3524" s="760" t="str">
        <f>PTCA!AK3507</f>
        <v/>
      </c>
      <c r="K3524" s="760">
        <f>PTCA!AL3507</f>
        <v>0</v>
      </c>
      <c r="L3524" s="62"/>
      <c r="M3524" s="607"/>
      <c r="N3524" s="62"/>
      <c r="O3524" s="63">
        <f>PTCA!AA5260</f>
        <v>0</v>
      </c>
      <c r="P3524" s="63">
        <f>PTCA!AF5260</f>
        <v>0</v>
      </c>
      <c r="Q3524" s="232" t="e">
        <f t="shared" si="109"/>
        <v>#DIV/0!</v>
      </c>
      <c r="R3524" s="544">
        <f>PTCA!AI5260</f>
        <v>0</v>
      </c>
      <c r="S3524" s="544">
        <f>PTCA!AJ3507</f>
        <v>0</v>
      </c>
      <c r="T3524" s="53"/>
      <c r="U3524" s="232" t="e">
        <f t="shared" si="110"/>
        <v>#DIV/0!</v>
      </c>
      <c r="V3524" s="272"/>
    </row>
    <row r="3525" spans="1:22">
      <c r="A3525" s="380" t="str">
        <f>PTCA!B3508</f>
        <v>-000</v>
      </c>
      <c r="B3525" s="380">
        <f>PTCA!D3508</f>
        <v>0</v>
      </c>
      <c r="C3525" s="380">
        <f>PTCA!J3508</f>
        <v>0</v>
      </c>
      <c r="D3525" s="380">
        <f>PTCA!K3508</f>
        <v>0</v>
      </c>
      <c r="E3525" s="380">
        <f>PTCA!H3508</f>
        <v>0</v>
      </c>
      <c r="F3525" s="380">
        <f>PTCA!Z3508</f>
        <v>0</v>
      </c>
      <c r="G3525" s="380">
        <f>PTCA!AD3508</f>
        <v>0</v>
      </c>
      <c r="H3525" s="62"/>
      <c r="I3525" s="760">
        <f>PTCA!C3508</f>
        <v>0</v>
      </c>
      <c r="J3525" s="760" t="str">
        <f>PTCA!AK3508</f>
        <v/>
      </c>
      <c r="K3525" s="760">
        <f>PTCA!AL3508</f>
        <v>0</v>
      </c>
      <c r="L3525" s="62"/>
      <c r="M3525" s="607"/>
      <c r="N3525" s="62"/>
      <c r="O3525" s="63">
        <f>PTCA!AA5261</f>
        <v>0</v>
      </c>
      <c r="P3525" s="63">
        <f>PTCA!AF5261</f>
        <v>0</v>
      </c>
      <c r="Q3525" s="232" t="e">
        <f t="shared" ref="Q3525:Q3588" si="111">P3525/O3525</f>
        <v>#DIV/0!</v>
      </c>
      <c r="R3525" s="544">
        <f>PTCA!AI5261</f>
        <v>0</v>
      </c>
      <c r="S3525" s="544">
        <f>PTCA!AJ3508</f>
        <v>0</v>
      </c>
      <c r="T3525" s="53"/>
      <c r="U3525" s="232" t="e">
        <f t="shared" si="110"/>
        <v>#DIV/0!</v>
      </c>
      <c r="V3525" s="272"/>
    </row>
    <row r="3526" spans="1:22">
      <c r="A3526" s="380" t="str">
        <f>PTCA!B3509</f>
        <v>-000</v>
      </c>
      <c r="B3526" s="380">
        <f>PTCA!D3509</f>
        <v>0</v>
      </c>
      <c r="C3526" s="380">
        <f>PTCA!J3509</f>
        <v>0</v>
      </c>
      <c r="D3526" s="380">
        <f>PTCA!K3509</f>
        <v>0</v>
      </c>
      <c r="E3526" s="380">
        <f>PTCA!H3509</f>
        <v>0</v>
      </c>
      <c r="F3526" s="380">
        <f>PTCA!Z3509</f>
        <v>0</v>
      </c>
      <c r="G3526" s="380">
        <f>PTCA!AD3509</f>
        <v>0</v>
      </c>
      <c r="H3526" s="62"/>
      <c r="I3526" s="760">
        <f>PTCA!C3509</f>
        <v>0</v>
      </c>
      <c r="J3526" s="760" t="str">
        <f>PTCA!AK3509</f>
        <v/>
      </c>
      <c r="K3526" s="760">
        <f>PTCA!AL3509</f>
        <v>0</v>
      </c>
      <c r="L3526" s="62"/>
      <c r="M3526" s="607"/>
      <c r="N3526" s="62"/>
      <c r="O3526" s="63">
        <f>PTCA!AA5262</f>
        <v>0</v>
      </c>
      <c r="P3526" s="63">
        <f>PTCA!AF5262</f>
        <v>0</v>
      </c>
      <c r="Q3526" s="232" t="e">
        <f t="shared" si="111"/>
        <v>#DIV/0!</v>
      </c>
      <c r="R3526" s="544">
        <f>PTCA!AI5262</f>
        <v>0</v>
      </c>
      <c r="S3526" s="544">
        <f>PTCA!AJ3509</f>
        <v>0</v>
      </c>
      <c r="T3526" s="53"/>
      <c r="U3526" s="232" t="e">
        <f t="shared" si="110"/>
        <v>#DIV/0!</v>
      </c>
      <c r="V3526" s="272"/>
    </row>
    <row r="3527" spans="1:22">
      <c r="A3527" s="380" t="str">
        <f>PTCA!B3510</f>
        <v>-000</v>
      </c>
      <c r="B3527" s="380">
        <f>PTCA!D3510</f>
        <v>0</v>
      </c>
      <c r="C3527" s="380">
        <f>PTCA!J3510</f>
        <v>0</v>
      </c>
      <c r="D3527" s="380">
        <f>PTCA!K3510</f>
        <v>0</v>
      </c>
      <c r="E3527" s="380">
        <f>PTCA!H3510</f>
        <v>0</v>
      </c>
      <c r="F3527" s="380">
        <f>PTCA!Z3510</f>
        <v>0</v>
      </c>
      <c r="G3527" s="380">
        <f>PTCA!AD3510</f>
        <v>0</v>
      </c>
      <c r="H3527" s="62"/>
      <c r="I3527" s="760">
        <f>PTCA!C3510</f>
        <v>0</v>
      </c>
      <c r="J3527" s="760" t="str">
        <f>PTCA!AK3510</f>
        <v/>
      </c>
      <c r="K3527" s="760">
        <f>PTCA!AL3510</f>
        <v>0</v>
      </c>
      <c r="L3527" s="62"/>
      <c r="M3527" s="607"/>
      <c r="N3527" s="62"/>
      <c r="O3527" s="63">
        <f>PTCA!AA5263</f>
        <v>0</v>
      </c>
      <c r="P3527" s="63">
        <f>PTCA!AF5263</f>
        <v>0</v>
      </c>
      <c r="Q3527" s="232" t="e">
        <f t="shared" si="111"/>
        <v>#DIV/0!</v>
      </c>
      <c r="R3527" s="544">
        <f>PTCA!AI5263</f>
        <v>0</v>
      </c>
      <c r="S3527" s="544">
        <f>PTCA!AJ3510</f>
        <v>0</v>
      </c>
      <c r="T3527" s="53"/>
      <c r="U3527" s="232" t="e">
        <f t="shared" si="110"/>
        <v>#DIV/0!</v>
      </c>
      <c r="V3527" s="272"/>
    </row>
    <row r="3528" spans="1:22">
      <c r="A3528" s="380" t="str">
        <f>PTCA!B3511</f>
        <v>-000</v>
      </c>
      <c r="B3528" s="380">
        <f>PTCA!D3511</f>
        <v>0</v>
      </c>
      <c r="C3528" s="380">
        <f>PTCA!J3511</f>
        <v>0</v>
      </c>
      <c r="D3528" s="380">
        <f>PTCA!K3511</f>
        <v>0</v>
      </c>
      <c r="E3528" s="380">
        <f>PTCA!H3511</f>
        <v>0</v>
      </c>
      <c r="F3528" s="380">
        <f>PTCA!Z3511</f>
        <v>0</v>
      </c>
      <c r="G3528" s="380">
        <f>PTCA!AD3511</f>
        <v>0</v>
      </c>
      <c r="H3528" s="62"/>
      <c r="I3528" s="760">
        <f>PTCA!C3511</f>
        <v>0</v>
      </c>
      <c r="J3528" s="760" t="str">
        <f>PTCA!AK3511</f>
        <v/>
      </c>
      <c r="K3528" s="760">
        <f>PTCA!AL3511</f>
        <v>0</v>
      </c>
      <c r="L3528" s="62"/>
      <c r="M3528" s="607"/>
      <c r="N3528" s="62"/>
      <c r="O3528" s="63">
        <f>PTCA!AA5264</f>
        <v>0</v>
      </c>
      <c r="P3528" s="63">
        <f>PTCA!AF5264</f>
        <v>0</v>
      </c>
      <c r="Q3528" s="232" t="e">
        <f t="shared" si="111"/>
        <v>#DIV/0!</v>
      </c>
      <c r="R3528" s="544">
        <f>PTCA!AI5264</f>
        <v>0</v>
      </c>
      <c r="S3528" s="544">
        <f>PTCA!AJ3511</f>
        <v>0</v>
      </c>
      <c r="T3528" s="53"/>
      <c r="U3528" s="232" t="e">
        <f t="shared" si="110"/>
        <v>#DIV/0!</v>
      </c>
      <c r="V3528" s="272"/>
    </row>
    <row r="3529" spans="1:22">
      <c r="A3529" s="380" t="str">
        <f>PTCA!B3512</f>
        <v>-000</v>
      </c>
      <c r="B3529" s="380">
        <f>PTCA!D3512</f>
        <v>0</v>
      </c>
      <c r="C3529" s="380">
        <f>PTCA!J3512</f>
        <v>0</v>
      </c>
      <c r="D3529" s="380">
        <f>PTCA!K3512</f>
        <v>0</v>
      </c>
      <c r="E3529" s="380">
        <f>PTCA!H3512</f>
        <v>0</v>
      </c>
      <c r="F3529" s="380">
        <f>PTCA!Z3512</f>
        <v>0</v>
      </c>
      <c r="G3529" s="380">
        <f>PTCA!AD3512</f>
        <v>0</v>
      </c>
      <c r="H3529" s="62"/>
      <c r="I3529" s="760">
        <f>PTCA!C3512</f>
        <v>0</v>
      </c>
      <c r="J3529" s="760" t="str">
        <f>PTCA!AK3512</f>
        <v/>
      </c>
      <c r="K3529" s="760">
        <f>PTCA!AL3512</f>
        <v>0</v>
      </c>
      <c r="L3529" s="62"/>
      <c r="M3529" s="607"/>
      <c r="N3529" s="62"/>
      <c r="O3529" s="63">
        <f>PTCA!AA5265</f>
        <v>0</v>
      </c>
      <c r="P3529" s="63">
        <f>PTCA!AF5265</f>
        <v>0</v>
      </c>
      <c r="Q3529" s="232" t="e">
        <f t="shared" si="111"/>
        <v>#DIV/0!</v>
      </c>
      <c r="R3529" s="544">
        <f>PTCA!AI5265</f>
        <v>0</v>
      </c>
      <c r="S3529" s="544">
        <f>PTCA!AJ3512</f>
        <v>0</v>
      </c>
      <c r="T3529" s="53"/>
      <c r="U3529" s="232" t="e">
        <f t="shared" si="110"/>
        <v>#DIV/0!</v>
      </c>
      <c r="V3529" s="272"/>
    </row>
    <row r="3530" spans="1:22">
      <c r="A3530" s="380" t="str">
        <f>PTCA!B3513</f>
        <v>-000</v>
      </c>
      <c r="B3530" s="380">
        <f>PTCA!D3513</f>
        <v>0</v>
      </c>
      <c r="C3530" s="380">
        <f>PTCA!J3513</f>
        <v>0</v>
      </c>
      <c r="D3530" s="380">
        <f>PTCA!K3513</f>
        <v>0</v>
      </c>
      <c r="E3530" s="380">
        <f>PTCA!H3513</f>
        <v>0</v>
      </c>
      <c r="F3530" s="380">
        <f>PTCA!Z3513</f>
        <v>0</v>
      </c>
      <c r="G3530" s="380">
        <f>PTCA!AD3513</f>
        <v>0</v>
      </c>
      <c r="H3530" s="62"/>
      <c r="I3530" s="760">
        <f>PTCA!C3513</f>
        <v>0</v>
      </c>
      <c r="J3530" s="760" t="str">
        <f>PTCA!AK3513</f>
        <v/>
      </c>
      <c r="K3530" s="760">
        <f>PTCA!AL3513</f>
        <v>0</v>
      </c>
      <c r="L3530" s="62"/>
      <c r="M3530" s="607"/>
      <c r="N3530" s="62"/>
      <c r="O3530" s="63">
        <f>PTCA!AA5266</f>
        <v>0</v>
      </c>
      <c r="P3530" s="63">
        <f>PTCA!AF5266</f>
        <v>0</v>
      </c>
      <c r="Q3530" s="232" t="e">
        <f t="shared" si="111"/>
        <v>#DIV/0!</v>
      </c>
      <c r="R3530" s="544">
        <f>PTCA!AI5266</f>
        <v>0</v>
      </c>
      <c r="S3530" s="544">
        <f>PTCA!AJ3513</f>
        <v>0</v>
      </c>
      <c r="T3530" s="53"/>
      <c r="U3530" s="232" t="e">
        <f t="shared" si="110"/>
        <v>#DIV/0!</v>
      </c>
      <c r="V3530" s="272"/>
    </row>
    <row r="3531" spans="1:22">
      <c r="A3531" s="380" t="str">
        <f>PTCA!B3514</f>
        <v>-000</v>
      </c>
      <c r="B3531" s="380">
        <f>PTCA!D3514</f>
        <v>0</v>
      </c>
      <c r="C3531" s="380">
        <f>PTCA!J3514</f>
        <v>0</v>
      </c>
      <c r="D3531" s="380">
        <f>PTCA!K3514</f>
        <v>0</v>
      </c>
      <c r="E3531" s="380">
        <f>PTCA!H3514</f>
        <v>0</v>
      </c>
      <c r="F3531" s="380">
        <f>PTCA!Z3514</f>
        <v>0</v>
      </c>
      <c r="G3531" s="380">
        <f>PTCA!AD3514</f>
        <v>0</v>
      </c>
      <c r="H3531" s="62"/>
      <c r="I3531" s="760">
        <f>PTCA!C3514</f>
        <v>0</v>
      </c>
      <c r="J3531" s="760" t="str">
        <f>PTCA!AK3514</f>
        <v/>
      </c>
      <c r="K3531" s="760">
        <f>PTCA!AL3514</f>
        <v>0</v>
      </c>
      <c r="L3531" s="62"/>
      <c r="M3531" s="607"/>
      <c r="N3531" s="62"/>
      <c r="O3531" s="63">
        <f>PTCA!AA5267</f>
        <v>0</v>
      </c>
      <c r="P3531" s="63">
        <f>PTCA!AF5267</f>
        <v>0</v>
      </c>
      <c r="Q3531" s="232" t="e">
        <f t="shared" si="111"/>
        <v>#DIV/0!</v>
      </c>
      <c r="R3531" s="544">
        <f>PTCA!AI5267</f>
        <v>0</v>
      </c>
      <c r="S3531" s="544">
        <f>PTCA!AJ3514</f>
        <v>0</v>
      </c>
      <c r="T3531" s="53"/>
      <c r="U3531" s="232" t="e">
        <f t="shared" si="110"/>
        <v>#DIV/0!</v>
      </c>
      <c r="V3531" s="272"/>
    </row>
    <row r="3532" spans="1:22">
      <c r="A3532" s="380" t="str">
        <f>PTCA!B3515</f>
        <v>-000</v>
      </c>
      <c r="B3532" s="380">
        <f>PTCA!D3515</f>
        <v>0</v>
      </c>
      <c r="C3532" s="380">
        <f>PTCA!J3515</f>
        <v>0</v>
      </c>
      <c r="D3532" s="380">
        <f>PTCA!K3515</f>
        <v>0</v>
      </c>
      <c r="E3532" s="380">
        <f>PTCA!H3515</f>
        <v>0</v>
      </c>
      <c r="F3532" s="380">
        <f>PTCA!Z3515</f>
        <v>0</v>
      </c>
      <c r="G3532" s="380">
        <f>PTCA!AD3515</f>
        <v>0</v>
      </c>
      <c r="H3532" s="62"/>
      <c r="I3532" s="760">
        <f>PTCA!C3515</f>
        <v>0</v>
      </c>
      <c r="J3532" s="760" t="str">
        <f>PTCA!AK3515</f>
        <v/>
      </c>
      <c r="K3532" s="760">
        <f>PTCA!AL3515</f>
        <v>0</v>
      </c>
      <c r="L3532" s="62"/>
      <c r="M3532" s="607"/>
      <c r="N3532" s="62"/>
      <c r="O3532" s="63">
        <f>PTCA!AA5268</f>
        <v>0</v>
      </c>
      <c r="P3532" s="63">
        <f>PTCA!AF5268</f>
        <v>0</v>
      </c>
      <c r="Q3532" s="232" t="e">
        <f t="shared" si="111"/>
        <v>#DIV/0!</v>
      </c>
      <c r="R3532" s="544">
        <f>PTCA!AI5268</f>
        <v>0</v>
      </c>
      <c r="S3532" s="544">
        <f>PTCA!AJ3515</f>
        <v>0</v>
      </c>
      <c r="T3532" s="53"/>
      <c r="U3532" s="232" t="e">
        <f t="shared" si="110"/>
        <v>#DIV/0!</v>
      </c>
      <c r="V3532" s="272"/>
    </row>
    <row r="3533" spans="1:22">
      <c r="A3533" s="380" t="str">
        <f>PTCA!B3516</f>
        <v>-000</v>
      </c>
      <c r="B3533" s="380">
        <f>PTCA!D3516</f>
        <v>0</v>
      </c>
      <c r="C3533" s="380">
        <f>PTCA!J3516</f>
        <v>0</v>
      </c>
      <c r="D3533" s="380">
        <f>PTCA!K3516</f>
        <v>0</v>
      </c>
      <c r="E3533" s="380">
        <f>PTCA!H3516</f>
        <v>0</v>
      </c>
      <c r="F3533" s="380">
        <f>PTCA!Z3516</f>
        <v>0</v>
      </c>
      <c r="G3533" s="380">
        <f>PTCA!AD3516</f>
        <v>0</v>
      </c>
      <c r="H3533" s="62"/>
      <c r="I3533" s="760">
        <f>PTCA!C3516</f>
        <v>0</v>
      </c>
      <c r="J3533" s="760" t="str">
        <f>PTCA!AK3516</f>
        <v/>
      </c>
      <c r="K3533" s="760">
        <f>PTCA!AL3516</f>
        <v>0</v>
      </c>
      <c r="L3533" s="62"/>
      <c r="M3533" s="607"/>
      <c r="N3533" s="62"/>
      <c r="O3533" s="63">
        <f>PTCA!AA5269</f>
        <v>0</v>
      </c>
      <c r="P3533" s="63">
        <f>PTCA!AF5269</f>
        <v>0</v>
      </c>
      <c r="Q3533" s="232" t="e">
        <f t="shared" si="111"/>
        <v>#DIV/0!</v>
      </c>
      <c r="R3533" s="544">
        <f>PTCA!AI5269</f>
        <v>0</v>
      </c>
      <c r="S3533" s="544">
        <f>PTCA!AJ3516</f>
        <v>0</v>
      </c>
      <c r="T3533" s="53"/>
      <c r="U3533" s="232" t="e">
        <f t="shared" si="110"/>
        <v>#DIV/0!</v>
      </c>
      <c r="V3533" s="272"/>
    </row>
    <row r="3534" spans="1:22">
      <c r="A3534" s="380" t="str">
        <f>PTCA!B3517</f>
        <v>-000</v>
      </c>
      <c r="B3534" s="380">
        <f>PTCA!D3517</f>
        <v>0</v>
      </c>
      <c r="C3534" s="380">
        <f>PTCA!J3517</f>
        <v>0</v>
      </c>
      <c r="D3534" s="380">
        <f>PTCA!K3517</f>
        <v>0</v>
      </c>
      <c r="E3534" s="380">
        <f>PTCA!H3517</f>
        <v>0</v>
      </c>
      <c r="F3534" s="380">
        <f>PTCA!Z3517</f>
        <v>0</v>
      </c>
      <c r="G3534" s="380">
        <f>PTCA!AD3517</f>
        <v>0</v>
      </c>
      <c r="H3534" s="62"/>
      <c r="I3534" s="760">
        <f>PTCA!C3517</f>
        <v>0</v>
      </c>
      <c r="J3534" s="760" t="str">
        <f>PTCA!AK3517</f>
        <v/>
      </c>
      <c r="K3534" s="760">
        <f>PTCA!AL3517</f>
        <v>0</v>
      </c>
      <c r="L3534" s="62"/>
      <c r="M3534" s="607"/>
      <c r="N3534" s="62"/>
      <c r="O3534" s="63">
        <f>PTCA!AA5270</f>
        <v>0</v>
      </c>
      <c r="P3534" s="63">
        <f>PTCA!AF5270</f>
        <v>0</v>
      </c>
      <c r="Q3534" s="232" t="e">
        <f t="shared" si="111"/>
        <v>#DIV/0!</v>
      </c>
      <c r="R3534" s="544">
        <f>PTCA!AI5270</f>
        <v>0</v>
      </c>
      <c r="S3534" s="544">
        <f>PTCA!AJ3517</f>
        <v>0</v>
      </c>
      <c r="T3534" s="53"/>
      <c r="U3534" s="232" t="e">
        <f t="shared" si="110"/>
        <v>#DIV/0!</v>
      </c>
      <c r="V3534" s="272"/>
    </row>
    <row r="3535" spans="1:22">
      <c r="A3535" s="380" t="str">
        <f>PTCA!B3518</f>
        <v>-000</v>
      </c>
      <c r="B3535" s="380">
        <f>PTCA!D3518</f>
        <v>0</v>
      </c>
      <c r="C3535" s="380">
        <f>PTCA!J3518</f>
        <v>0</v>
      </c>
      <c r="D3535" s="380">
        <f>PTCA!K3518</f>
        <v>0</v>
      </c>
      <c r="E3535" s="380">
        <f>PTCA!H3518</f>
        <v>0</v>
      </c>
      <c r="F3535" s="380">
        <f>PTCA!Z3518</f>
        <v>0</v>
      </c>
      <c r="G3535" s="380">
        <f>PTCA!AD3518</f>
        <v>0</v>
      </c>
      <c r="H3535" s="62"/>
      <c r="I3535" s="760">
        <f>PTCA!C3518</f>
        <v>0</v>
      </c>
      <c r="J3535" s="760" t="str">
        <f>PTCA!AK3518</f>
        <v/>
      </c>
      <c r="K3535" s="760">
        <f>PTCA!AL3518</f>
        <v>0</v>
      </c>
      <c r="L3535" s="62"/>
      <c r="M3535" s="607"/>
      <c r="N3535" s="62"/>
      <c r="O3535" s="63">
        <f>PTCA!AA5271</f>
        <v>0</v>
      </c>
      <c r="P3535" s="63">
        <f>PTCA!AF5271</f>
        <v>0</v>
      </c>
      <c r="Q3535" s="232" t="e">
        <f t="shared" si="111"/>
        <v>#DIV/0!</v>
      </c>
      <c r="R3535" s="544">
        <f>PTCA!AI5271</f>
        <v>0</v>
      </c>
      <c r="S3535" s="544">
        <f>PTCA!AJ3518</f>
        <v>0</v>
      </c>
      <c r="T3535" s="53"/>
      <c r="U3535" s="232" t="e">
        <f t="shared" si="110"/>
        <v>#DIV/0!</v>
      </c>
      <c r="V3535" s="272"/>
    </row>
    <row r="3536" spans="1:22">
      <c r="A3536" s="380" t="str">
        <f>PTCA!B3519</f>
        <v>-000</v>
      </c>
      <c r="B3536" s="380">
        <f>PTCA!D3519</f>
        <v>0</v>
      </c>
      <c r="C3536" s="380">
        <f>PTCA!J3519</f>
        <v>0</v>
      </c>
      <c r="D3536" s="380">
        <f>PTCA!K3519</f>
        <v>0</v>
      </c>
      <c r="E3536" s="380">
        <f>PTCA!H3519</f>
        <v>0</v>
      </c>
      <c r="F3536" s="380">
        <f>PTCA!Z3519</f>
        <v>0</v>
      </c>
      <c r="G3536" s="380">
        <f>PTCA!AD3519</f>
        <v>0</v>
      </c>
      <c r="H3536" s="62"/>
      <c r="I3536" s="760">
        <f>PTCA!C3519</f>
        <v>0</v>
      </c>
      <c r="J3536" s="760" t="str">
        <f>PTCA!AK3519</f>
        <v/>
      </c>
      <c r="K3536" s="760">
        <f>PTCA!AL3519</f>
        <v>0</v>
      </c>
      <c r="L3536" s="62"/>
      <c r="M3536" s="607"/>
      <c r="N3536" s="62"/>
      <c r="O3536" s="63">
        <f>PTCA!AA5272</f>
        <v>0</v>
      </c>
      <c r="P3536" s="63">
        <f>PTCA!AF5272</f>
        <v>0</v>
      </c>
      <c r="Q3536" s="232" t="e">
        <f t="shared" si="111"/>
        <v>#DIV/0!</v>
      </c>
      <c r="R3536" s="544">
        <f>PTCA!AI5272</f>
        <v>0</v>
      </c>
      <c r="S3536" s="544">
        <f>PTCA!AJ3519</f>
        <v>0</v>
      </c>
      <c r="T3536" s="53"/>
      <c r="U3536" s="232" t="e">
        <f t="shared" si="110"/>
        <v>#DIV/0!</v>
      </c>
      <c r="V3536" s="272"/>
    </row>
    <row r="3537" spans="1:22">
      <c r="A3537" s="380" t="str">
        <f>PTCA!B3520</f>
        <v>-000</v>
      </c>
      <c r="B3537" s="380">
        <f>PTCA!D3520</f>
        <v>0</v>
      </c>
      <c r="C3537" s="380">
        <f>PTCA!J3520</f>
        <v>0</v>
      </c>
      <c r="D3537" s="380">
        <f>PTCA!K3520</f>
        <v>0</v>
      </c>
      <c r="E3537" s="380">
        <f>PTCA!H3520</f>
        <v>0</v>
      </c>
      <c r="F3537" s="380">
        <f>PTCA!Z3520</f>
        <v>0</v>
      </c>
      <c r="G3537" s="380">
        <f>PTCA!AD3520</f>
        <v>0</v>
      </c>
      <c r="H3537" s="62"/>
      <c r="I3537" s="760">
        <f>PTCA!C3520</f>
        <v>0</v>
      </c>
      <c r="J3537" s="760" t="str">
        <f>PTCA!AK3520</f>
        <v/>
      </c>
      <c r="K3537" s="760">
        <f>PTCA!AL3520</f>
        <v>0</v>
      </c>
      <c r="L3537" s="62"/>
      <c r="M3537" s="607"/>
      <c r="N3537" s="62"/>
      <c r="O3537" s="63">
        <f>PTCA!AA5273</f>
        <v>0</v>
      </c>
      <c r="P3537" s="63">
        <f>PTCA!AF5273</f>
        <v>0</v>
      </c>
      <c r="Q3537" s="232" t="e">
        <f t="shared" si="111"/>
        <v>#DIV/0!</v>
      </c>
      <c r="R3537" s="544">
        <f>PTCA!AI5273</f>
        <v>0</v>
      </c>
      <c r="S3537" s="544">
        <f>PTCA!AJ3520</f>
        <v>0</v>
      </c>
      <c r="T3537" s="53"/>
      <c r="U3537" s="232" t="e">
        <f t="shared" ref="U3537:U3600" si="112">T3537/P3537</f>
        <v>#DIV/0!</v>
      </c>
      <c r="V3537" s="272"/>
    </row>
    <row r="3538" spans="1:22">
      <c r="A3538" s="380" t="str">
        <f>PTCA!B3521</f>
        <v>-000</v>
      </c>
      <c r="B3538" s="380">
        <f>PTCA!D3521</f>
        <v>0</v>
      </c>
      <c r="C3538" s="380">
        <f>PTCA!J3521</f>
        <v>0</v>
      </c>
      <c r="D3538" s="380">
        <f>PTCA!K3521</f>
        <v>0</v>
      </c>
      <c r="E3538" s="380">
        <f>PTCA!H3521</f>
        <v>0</v>
      </c>
      <c r="F3538" s="380">
        <f>PTCA!Z3521</f>
        <v>0</v>
      </c>
      <c r="G3538" s="380">
        <f>PTCA!AD3521</f>
        <v>0</v>
      </c>
      <c r="H3538" s="62"/>
      <c r="I3538" s="760">
        <f>PTCA!C3521</f>
        <v>0</v>
      </c>
      <c r="J3538" s="760" t="str">
        <f>PTCA!AK3521</f>
        <v/>
      </c>
      <c r="K3538" s="760">
        <f>PTCA!AL3521</f>
        <v>0</v>
      </c>
      <c r="L3538" s="62"/>
      <c r="M3538" s="607"/>
      <c r="N3538" s="62"/>
      <c r="O3538" s="63">
        <f>PTCA!AA5274</f>
        <v>0</v>
      </c>
      <c r="P3538" s="63">
        <f>PTCA!AF5274</f>
        <v>0</v>
      </c>
      <c r="Q3538" s="232" t="e">
        <f t="shared" si="111"/>
        <v>#DIV/0!</v>
      </c>
      <c r="R3538" s="544">
        <f>PTCA!AI5274</f>
        <v>0</v>
      </c>
      <c r="S3538" s="544">
        <f>PTCA!AJ3521</f>
        <v>0</v>
      </c>
      <c r="T3538" s="53"/>
      <c r="U3538" s="232" t="e">
        <f t="shared" si="112"/>
        <v>#DIV/0!</v>
      </c>
      <c r="V3538" s="272"/>
    </row>
    <row r="3539" spans="1:22">
      <c r="A3539" s="380" t="str">
        <f>PTCA!B3522</f>
        <v>-000</v>
      </c>
      <c r="B3539" s="380">
        <f>PTCA!D3522</f>
        <v>0</v>
      </c>
      <c r="C3539" s="380">
        <f>PTCA!J3522</f>
        <v>0</v>
      </c>
      <c r="D3539" s="380">
        <f>PTCA!K3522</f>
        <v>0</v>
      </c>
      <c r="E3539" s="380">
        <f>PTCA!H3522</f>
        <v>0</v>
      </c>
      <c r="F3539" s="380">
        <f>PTCA!Z3522</f>
        <v>0</v>
      </c>
      <c r="G3539" s="380">
        <f>PTCA!AD3522</f>
        <v>0</v>
      </c>
      <c r="H3539" s="62"/>
      <c r="I3539" s="760">
        <f>PTCA!C3522</f>
        <v>0</v>
      </c>
      <c r="J3539" s="760" t="str">
        <f>PTCA!AK3522</f>
        <v/>
      </c>
      <c r="K3539" s="760">
        <f>PTCA!AL3522</f>
        <v>0</v>
      </c>
      <c r="L3539" s="62"/>
      <c r="M3539" s="607"/>
      <c r="N3539" s="62"/>
      <c r="O3539" s="63">
        <f>PTCA!AA5275</f>
        <v>0</v>
      </c>
      <c r="P3539" s="63">
        <f>PTCA!AF5275</f>
        <v>0</v>
      </c>
      <c r="Q3539" s="232" t="e">
        <f t="shared" si="111"/>
        <v>#DIV/0!</v>
      </c>
      <c r="R3539" s="544">
        <f>PTCA!AI5275</f>
        <v>0</v>
      </c>
      <c r="S3539" s="544">
        <f>PTCA!AJ3522</f>
        <v>0</v>
      </c>
      <c r="T3539" s="53"/>
      <c r="U3539" s="232" t="e">
        <f t="shared" si="112"/>
        <v>#DIV/0!</v>
      </c>
      <c r="V3539" s="272"/>
    </row>
    <row r="3540" spans="1:22">
      <c r="A3540" s="380" t="str">
        <f>PTCA!B3523</f>
        <v>-000</v>
      </c>
      <c r="B3540" s="380">
        <f>PTCA!D3523</f>
        <v>0</v>
      </c>
      <c r="C3540" s="380">
        <f>PTCA!J3523</f>
        <v>0</v>
      </c>
      <c r="D3540" s="380">
        <f>PTCA!K3523</f>
        <v>0</v>
      </c>
      <c r="E3540" s="380">
        <f>PTCA!H3523</f>
        <v>0</v>
      </c>
      <c r="F3540" s="380">
        <f>PTCA!Z3523</f>
        <v>0</v>
      </c>
      <c r="G3540" s="380">
        <f>PTCA!AD3523</f>
        <v>0</v>
      </c>
      <c r="H3540" s="62"/>
      <c r="I3540" s="760">
        <f>PTCA!C3523</f>
        <v>0</v>
      </c>
      <c r="J3540" s="760" t="str">
        <f>PTCA!AK3523</f>
        <v/>
      </c>
      <c r="K3540" s="760">
        <f>PTCA!AL3523</f>
        <v>0</v>
      </c>
      <c r="L3540" s="62"/>
      <c r="M3540" s="607"/>
      <c r="N3540" s="62"/>
      <c r="O3540" s="63">
        <f>PTCA!AA5276</f>
        <v>0</v>
      </c>
      <c r="P3540" s="63">
        <f>PTCA!AF5276</f>
        <v>0</v>
      </c>
      <c r="Q3540" s="232" t="e">
        <f t="shared" si="111"/>
        <v>#DIV/0!</v>
      </c>
      <c r="R3540" s="544">
        <f>PTCA!AI5276</f>
        <v>0</v>
      </c>
      <c r="S3540" s="544">
        <f>PTCA!AJ3523</f>
        <v>0</v>
      </c>
      <c r="T3540" s="53"/>
      <c r="U3540" s="232" t="e">
        <f t="shared" si="112"/>
        <v>#DIV/0!</v>
      </c>
      <c r="V3540" s="272"/>
    </row>
    <row r="3541" spans="1:22">
      <c r="A3541" s="380" t="str">
        <f>PTCA!B3524</f>
        <v>-000</v>
      </c>
      <c r="B3541" s="380">
        <f>PTCA!D3524</f>
        <v>0</v>
      </c>
      <c r="C3541" s="380">
        <f>PTCA!J3524</f>
        <v>0</v>
      </c>
      <c r="D3541" s="380">
        <f>PTCA!K3524</f>
        <v>0</v>
      </c>
      <c r="E3541" s="380">
        <f>PTCA!H3524</f>
        <v>0</v>
      </c>
      <c r="F3541" s="380">
        <f>PTCA!Z3524</f>
        <v>0</v>
      </c>
      <c r="G3541" s="380">
        <f>PTCA!AD3524</f>
        <v>0</v>
      </c>
      <c r="H3541" s="62"/>
      <c r="I3541" s="760">
        <f>PTCA!C3524</f>
        <v>0</v>
      </c>
      <c r="J3541" s="760" t="str">
        <f>PTCA!AK3524</f>
        <v/>
      </c>
      <c r="K3541" s="760">
        <f>PTCA!AL3524</f>
        <v>0</v>
      </c>
      <c r="L3541" s="62"/>
      <c r="M3541" s="607"/>
      <c r="N3541" s="62"/>
      <c r="O3541" s="63">
        <f>PTCA!AA5277</f>
        <v>0</v>
      </c>
      <c r="P3541" s="63">
        <f>PTCA!AF5277</f>
        <v>0</v>
      </c>
      <c r="Q3541" s="232" t="e">
        <f t="shared" si="111"/>
        <v>#DIV/0!</v>
      </c>
      <c r="R3541" s="544">
        <f>PTCA!AI5277</f>
        <v>0</v>
      </c>
      <c r="S3541" s="544">
        <f>PTCA!AJ3524</f>
        <v>0</v>
      </c>
      <c r="T3541" s="53"/>
      <c r="U3541" s="232" t="e">
        <f t="shared" si="112"/>
        <v>#DIV/0!</v>
      </c>
      <c r="V3541" s="272"/>
    </row>
    <row r="3542" spans="1:22">
      <c r="A3542" s="380" t="str">
        <f>PTCA!B3525</f>
        <v>-000</v>
      </c>
      <c r="B3542" s="380">
        <f>PTCA!D3525</f>
        <v>0</v>
      </c>
      <c r="C3542" s="380">
        <f>PTCA!J3525</f>
        <v>0</v>
      </c>
      <c r="D3542" s="380">
        <f>PTCA!K3525</f>
        <v>0</v>
      </c>
      <c r="E3542" s="380">
        <f>PTCA!H3525</f>
        <v>0</v>
      </c>
      <c r="F3542" s="380">
        <f>PTCA!Z3525</f>
        <v>0</v>
      </c>
      <c r="G3542" s="380">
        <f>PTCA!AD3525</f>
        <v>0</v>
      </c>
      <c r="H3542" s="62"/>
      <c r="I3542" s="760">
        <f>PTCA!C3525</f>
        <v>0</v>
      </c>
      <c r="J3542" s="760" t="str">
        <f>PTCA!AK3525</f>
        <v/>
      </c>
      <c r="K3542" s="760">
        <f>PTCA!AL3525</f>
        <v>0</v>
      </c>
      <c r="L3542" s="62"/>
      <c r="M3542" s="607"/>
      <c r="N3542" s="62"/>
      <c r="O3542" s="63">
        <f>PTCA!AA5278</f>
        <v>0</v>
      </c>
      <c r="P3542" s="63">
        <f>PTCA!AF5278</f>
        <v>0</v>
      </c>
      <c r="Q3542" s="232" t="e">
        <f t="shared" si="111"/>
        <v>#DIV/0!</v>
      </c>
      <c r="R3542" s="544">
        <f>PTCA!AI5278</f>
        <v>0</v>
      </c>
      <c r="S3542" s="544">
        <f>PTCA!AJ3525</f>
        <v>0</v>
      </c>
      <c r="T3542" s="53"/>
      <c r="U3542" s="232" t="e">
        <f t="shared" si="112"/>
        <v>#DIV/0!</v>
      </c>
      <c r="V3542" s="272"/>
    </row>
    <row r="3543" spans="1:22">
      <c r="A3543" s="380" t="str">
        <f>PTCA!B3526</f>
        <v>-000</v>
      </c>
      <c r="B3543" s="380">
        <f>PTCA!D3526</f>
        <v>0</v>
      </c>
      <c r="C3543" s="380">
        <f>PTCA!J3526</f>
        <v>0</v>
      </c>
      <c r="D3543" s="380">
        <f>PTCA!K3526</f>
        <v>0</v>
      </c>
      <c r="E3543" s="380">
        <f>PTCA!H3526</f>
        <v>0</v>
      </c>
      <c r="F3543" s="380">
        <f>PTCA!Z3526</f>
        <v>0</v>
      </c>
      <c r="G3543" s="380">
        <f>PTCA!AD3526</f>
        <v>0</v>
      </c>
      <c r="H3543" s="62"/>
      <c r="I3543" s="760">
        <f>PTCA!C3526</f>
        <v>0</v>
      </c>
      <c r="J3543" s="760" t="str">
        <f>PTCA!AK3526</f>
        <v/>
      </c>
      <c r="K3543" s="760">
        <f>PTCA!AL3526</f>
        <v>0</v>
      </c>
      <c r="L3543" s="62"/>
      <c r="M3543" s="607"/>
      <c r="N3543" s="62"/>
      <c r="O3543" s="63">
        <f>PTCA!AA5279</f>
        <v>0</v>
      </c>
      <c r="P3543" s="63">
        <f>PTCA!AF5279</f>
        <v>0</v>
      </c>
      <c r="Q3543" s="232" t="e">
        <f t="shared" si="111"/>
        <v>#DIV/0!</v>
      </c>
      <c r="R3543" s="544">
        <f>PTCA!AI5279</f>
        <v>0</v>
      </c>
      <c r="S3543" s="544">
        <f>PTCA!AJ3526</f>
        <v>0</v>
      </c>
      <c r="T3543" s="53"/>
      <c r="U3543" s="232" t="e">
        <f t="shared" si="112"/>
        <v>#DIV/0!</v>
      </c>
      <c r="V3543" s="272"/>
    </row>
    <row r="3544" spans="1:22">
      <c r="A3544" s="380" t="str">
        <f>PTCA!B3527</f>
        <v>-000</v>
      </c>
      <c r="B3544" s="380">
        <f>PTCA!D3527</f>
        <v>0</v>
      </c>
      <c r="C3544" s="380">
        <f>PTCA!J3527</f>
        <v>0</v>
      </c>
      <c r="D3544" s="380">
        <f>PTCA!K3527</f>
        <v>0</v>
      </c>
      <c r="E3544" s="380">
        <f>PTCA!H3527</f>
        <v>0</v>
      </c>
      <c r="F3544" s="380">
        <f>PTCA!Z3527</f>
        <v>0</v>
      </c>
      <c r="G3544" s="380">
        <f>PTCA!AD3527</f>
        <v>0</v>
      </c>
      <c r="H3544" s="62"/>
      <c r="I3544" s="760">
        <f>PTCA!C3527</f>
        <v>0</v>
      </c>
      <c r="J3544" s="760" t="str">
        <f>PTCA!AK3527</f>
        <v/>
      </c>
      <c r="K3544" s="760">
        <f>PTCA!AL3527</f>
        <v>0</v>
      </c>
      <c r="L3544" s="62"/>
      <c r="M3544" s="607"/>
      <c r="N3544" s="62"/>
      <c r="O3544" s="63">
        <f>PTCA!AA5280</f>
        <v>0</v>
      </c>
      <c r="P3544" s="63">
        <f>PTCA!AF5280</f>
        <v>0</v>
      </c>
      <c r="Q3544" s="232" t="e">
        <f t="shared" si="111"/>
        <v>#DIV/0!</v>
      </c>
      <c r="R3544" s="544">
        <f>PTCA!AI5280</f>
        <v>0</v>
      </c>
      <c r="S3544" s="544">
        <f>PTCA!AJ3527</f>
        <v>0</v>
      </c>
      <c r="T3544" s="53"/>
      <c r="U3544" s="232" t="e">
        <f t="shared" si="112"/>
        <v>#DIV/0!</v>
      </c>
      <c r="V3544" s="272"/>
    </row>
    <row r="3545" spans="1:22">
      <c r="A3545" s="380" t="str">
        <f>PTCA!B3528</f>
        <v>-000</v>
      </c>
      <c r="B3545" s="380">
        <f>PTCA!D3528</f>
        <v>0</v>
      </c>
      <c r="C3545" s="380">
        <f>PTCA!J3528</f>
        <v>0</v>
      </c>
      <c r="D3545" s="380">
        <f>PTCA!K3528</f>
        <v>0</v>
      </c>
      <c r="E3545" s="380">
        <f>PTCA!H3528</f>
        <v>0</v>
      </c>
      <c r="F3545" s="380">
        <f>PTCA!Z3528</f>
        <v>0</v>
      </c>
      <c r="G3545" s="380">
        <f>PTCA!AD3528</f>
        <v>0</v>
      </c>
      <c r="H3545" s="62"/>
      <c r="I3545" s="760">
        <f>PTCA!C3528</f>
        <v>0</v>
      </c>
      <c r="J3545" s="760" t="str">
        <f>PTCA!AK3528</f>
        <v/>
      </c>
      <c r="K3545" s="760">
        <f>PTCA!AL3528</f>
        <v>0</v>
      </c>
      <c r="L3545" s="62"/>
      <c r="M3545" s="607"/>
      <c r="N3545" s="62"/>
      <c r="O3545" s="63">
        <f>PTCA!AA5281</f>
        <v>0</v>
      </c>
      <c r="P3545" s="63">
        <f>PTCA!AF5281</f>
        <v>0</v>
      </c>
      <c r="Q3545" s="232" t="e">
        <f t="shared" si="111"/>
        <v>#DIV/0!</v>
      </c>
      <c r="R3545" s="544">
        <f>PTCA!AI5281</f>
        <v>0</v>
      </c>
      <c r="S3545" s="544">
        <f>PTCA!AJ3528</f>
        <v>0</v>
      </c>
      <c r="T3545" s="53"/>
      <c r="U3545" s="232" t="e">
        <f t="shared" si="112"/>
        <v>#DIV/0!</v>
      </c>
      <c r="V3545" s="272"/>
    </row>
    <row r="3546" spans="1:22">
      <c r="A3546" s="380" t="str">
        <f>PTCA!B3529</f>
        <v>-000</v>
      </c>
      <c r="B3546" s="380">
        <f>PTCA!D3529</f>
        <v>0</v>
      </c>
      <c r="C3546" s="380">
        <f>PTCA!J3529</f>
        <v>0</v>
      </c>
      <c r="D3546" s="380">
        <f>PTCA!K3529</f>
        <v>0</v>
      </c>
      <c r="E3546" s="380">
        <f>PTCA!H3529</f>
        <v>0</v>
      </c>
      <c r="F3546" s="380">
        <f>PTCA!Z3529</f>
        <v>0</v>
      </c>
      <c r="G3546" s="380">
        <f>PTCA!AD3529</f>
        <v>0</v>
      </c>
      <c r="H3546" s="62"/>
      <c r="I3546" s="760">
        <f>PTCA!C3529</f>
        <v>0</v>
      </c>
      <c r="J3546" s="760" t="str">
        <f>PTCA!AK3529</f>
        <v/>
      </c>
      <c r="K3546" s="760">
        <f>PTCA!AL3529</f>
        <v>0</v>
      </c>
      <c r="L3546" s="62"/>
      <c r="M3546" s="607"/>
      <c r="N3546" s="62"/>
      <c r="O3546" s="63">
        <f>PTCA!AA5282</f>
        <v>0</v>
      </c>
      <c r="P3546" s="63">
        <f>PTCA!AF5282</f>
        <v>0</v>
      </c>
      <c r="Q3546" s="232" t="e">
        <f t="shared" si="111"/>
        <v>#DIV/0!</v>
      </c>
      <c r="R3546" s="544">
        <f>PTCA!AI5282</f>
        <v>0</v>
      </c>
      <c r="S3546" s="544">
        <f>PTCA!AJ3529</f>
        <v>0</v>
      </c>
      <c r="T3546" s="53"/>
      <c r="U3546" s="232" t="e">
        <f t="shared" si="112"/>
        <v>#DIV/0!</v>
      </c>
      <c r="V3546" s="272"/>
    </row>
    <row r="3547" spans="1:22">
      <c r="A3547" s="380" t="str">
        <f>PTCA!B3530</f>
        <v>-000</v>
      </c>
      <c r="B3547" s="380">
        <f>PTCA!D3530</f>
        <v>0</v>
      </c>
      <c r="C3547" s="380">
        <f>PTCA!J3530</f>
        <v>0</v>
      </c>
      <c r="D3547" s="380">
        <f>PTCA!K3530</f>
        <v>0</v>
      </c>
      <c r="E3547" s="380">
        <f>PTCA!H3530</f>
        <v>0</v>
      </c>
      <c r="F3547" s="380">
        <f>PTCA!Z3530</f>
        <v>0</v>
      </c>
      <c r="G3547" s="380">
        <f>PTCA!AD3530</f>
        <v>0</v>
      </c>
      <c r="H3547" s="62"/>
      <c r="I3547" s="760">
        <f>PTCA!C3530</f>
        <v>0</v>
      </c>
      <c r="J3547" s="760" t="str">
        <f>PTCA!AK3530</f>
        <v/>
      </c>
      <c r="K3547" s="760">
        <f>PTCA!AL3530</f>
        <v>0</v>
      </c>
      <c r="L3547" s="62"/>
      <c r="M3547" s="607"/>
      <c r="N3547" s="62"/>
      <c r="O3547" s="63">
        <f>PTCA!AA5283</f>
        <v>0</v>
      </c>
      <c r="P3547" s="63">
        <f>PTCA!AF5283</f>
        <v>0</v>
      </c>
      <c r="Q3547" s="232" t="e">
        <f t="shared" si="111"/>
        <v>#DIV/0!</v>
      </c>
      <c r="R3547" s="544">
        <f>PTCA!AI5283</f>
        <v>0</v>
      </c>
      <c r="S3547" s="544">
        <f>PTCA!AJ3530</f>
        <v>0</v>
      </c>
      <c r="T3547" s="53"/>
      <c r="U3547" s="232" t="e">
        <f t="shared" si="112"/>
        <v>#DIV/0!</v>
      </c>
      <c r="V3547" s="272"/>
    </row>
    <row r="3548" spans="1:22">
      <c r="A3548" s="380" t="str">
        <f>PTCA!B3531</f>
        <v>-000</v>
      </c>
      <c r="B3548" s="380">
        <f>PTCA!D3531</f>
        <v>0</v>
      </c>
      <c r="C3548" s="380">
        <f>PTCA!J3531</f>
        <v>0</v>
      </c>
      <c r="D3548" s="380">
        <f>PTCA!K3531</f>
        <v>0</v>
      </c>
      <c r="E3548" s="380">
        <f>PTCA!H3531</f>
        <v>0</v>
      </c>
      <c r="F3548" s="380">
        <f>PTCA!Z3531</f>
        <v>0</v>
      </c>
      <c r="G3548" s="380">
        <f>PTCA!AD3531</f>
        <v>0</v>
      </c>
      <c r="H3548" s="62"/>
      <c r="I3548" s="760">
        <f>PTCA!C3531</f>
        <v>0</v>
      </c>
      <c r="J3548" s="760" t="str">
        <f>PTCA!AK3531</f>
        <v/>
      </c>
      <c r="K3548" s="760">
        <f>PTCA!AL3531</f>
        <v>0</v>
      </c>
      <c r="L3548" s="62"/>
      <c r="M3548" s="607"/>
      <c r="N3548" s="62"/>
      <c r="O3548" s="63">
        <f>PTCA!AA5284</f>
        <v>0</v>
      </c>
      <c r="P3548" s="63">
        <f>PTCA!AF5284</f>
        <v>0</v>
      </c>
      <c r="Q3548" s="232" t="e">
        <f t="shared" si="111"/>
        <v>#DIV/0!</v>
      </c>
      <c r="R3548" s="544">
        <f>PTCA!AI5284</f>
        <v>0</v>
      </c>
      <c r="S3548" s="544">
        <f>PTCA!AJ3531</f>
        <v>0</v>
      </c>
      <c r="T3548" s="53"/>
      <c r="U3548" s="232" t="e">
        <f t="shared" si="112"/>
        <v>#DIV/0!</v>
      </c>
      <c r="V3548" s="272"/>
    </row>
    <row r="3549" spans="1:22">
      <c r="A3549" s="380" t="str">
        <f>PTCA!B3532</f>
        <v>-000</v>
      </c>
      <c r="B3549" s="380">
        <f>PTCA!D3532</f>
        <v>0</v>
      </c>
      <c r="C3549" s="380">
        <f>PTCA!J3532</f>
        <v>0</v>
      </c>
      <c r="D3549" s="380">
        <f>PTCA!K3532</f>
        <v>0</v>
      </c>
      <c r="E3549" s="380">
        <f>PTCA!H3532</f>
        <v>0</v>
      </c>
      <c r="F3549" s="380">
        <f>PTCA!Z3532</f>
        <v>0</v>
      </c>
      <c r="G3549" s="380">
        <f>PTCA!AD3532</f>
        <v>0</v>
      </c>
      <c r="H3549" s="62"/>
      <c r="I3549" s="760">
        <f>PTCA!C3532</f>
        <v>0</v>
      </c>
      <c r="J3549" s="760" t="str">
        <f>PTCA!AK3532</f>
        <v/>
      </c>
      <c r="K3549" s="760">
        <f>PTCA!AL3532</f>
        <v>0</v>
      </c>
      <c r="L3549" s="62"/>
      <c r="M3549" s="607"/>
      <c r="N3549" s="62"/>
      <c r="O3549" s="63">
        <f>PTCA!AA5285</f>
        <v>0</v>
      </c>
      <c r="P3549" s="63">
        <f>PTCA!AF5285</f>
        <v>0</v>
      </c>
      <c r="Q3549" s="232" t="e">
        <f t="shared" si="111"/>
        <v>#DIV/0!</v>
      </c>
      <c r="R3549" s="544">
        <f>PTCA!AI5285</f>
        <v>0</v>
      </c>
      <c r="S3549" s="544">
        <f>PTCA!AJ3532</f>
        <v>0</v>
      </c>
      <c r="T3549" s="53"/>
      <c r="U3549" s="232" t="e">
        <f t="shared" si="112"/>
        <v>#DIV/0!</v>
      </c>
      <c r="V3549" s="272"/>
    </row>
    <row r="3550" spans="1:22">
      <c r="A3550" s="380" t="str">
        <f>PTCA!B3533</f>
        <v>-000</v>
      </c>
      <c r="B3550" s="380">
        <f>PTCA!D3533</f>
        <v>0</v>
      </c>
      <c r="C3550" s="380">
        <f>PTCA!J3533</f>
        <v>0</v>
      </c>
      <c r="D3550" s="380">
        <f>PTCA!K3533</f>
        <v>0</v>
      </c>
      <c r="E3550" s="380">
        <f>PTCA!H3533</f>
        <v>0</v>
      </c>
      <c r="F3550" s="380">
        <f>PTCA!Z3533</f>
        <v>0</v>
      </c>
      <c r="G3550" s="380">
        <f>PTCA!AD3533</f>
        <v>0</v>
      </c>
      <c r="H3550" s="62"/>
      <c r="I3550" s="760">
        <f>PTCA!C3533</f>
        <v>0</v>
      </c>
      <c r="J3550" s="760" t="str">
        <f>PTCA!AK3533</f>
        <v/>
      </c>
      <c r="K3550" s="760">
        <f>PTCA!AL3533</f>
        <v>0</v>
      </c>
      <c r="L3550" s="62"/>
      <c r="M3550" s="607"/>
      <c r="N3550" s="62"/>
      <c r="O3550" s="63">
        <f>PTCA!AA5286</f>
        <v>0</v>
      </c>
      <c r="P3550" s="63">
        <f>PTCA!AF5286</f>
        <v>0</v>
      </c>
      <c r="Q3550" s="232" t="e">
        <f t="shared" si="111"/>
        <v>#DIV/0!</v>
      </c>
      <c r="R3550" s="544">
        <f>PTCA!AI5286</f>
        <v>0</v>
      </c>
      <c r="S3550" s="544">
        <f>PTCA!AJ3533</f>
        <v>0</v>
      </c>
      <c r="T3550" s="53"/>
      <c r="U3550" s="232" t="e">
        <f t="shared" si="112"/>
        <v>#DIV/0!</v>
      </c>
      <c r="V3550" s="272"/>
    </row>
    <row r="3551" spans="1:22">
      <c r="A3551" s="380" t="str">
        <f>PTCA!B3534</f>
        <v>-000</v>
      </c>
      <c r="B3551" s="380">
        <f>PTCA!D3534</f>
        <v>0</v>
      </c>
      <c r="C3551" s="380">
        <f>PTCA!J3534</f>
        <v>0</v>
      </c>
      <c r="D3551" s="380">
        <f>PTCA!K3534</f>
        <v>0</v>
      </c>
      <c r="E3551" s="380">
        <f>PTCA!H3534</f>
        <v>0</v>
      </c>
      <c r="F3551" s="380">
        <f>PTCA!Z3534</f>
        <v>0</v>
      </c>
      <c r="G3551" s="380">
        <f>PTCA!AD3534</f>
        <v>0</v>
      </c>
      <c r="H3551" s="62"/>
      <c r="I3551" s="760">
        <f>PTCA!C3534</f>
        <v>0</v>
      </c>
      <c r="J3551" s="760" t="str">
        <f>PTCA!AK3534</f>
        <v/>
      </c>
      <c r="K3551" s="760">
        <f>PTCA!AL3534</f>
        <v>0</v>
      </c>
      <c r="L3551" s="62"/>
      <c r="M3551" s="607"/>
      <c r="N3551" s="62"/>
      <c r="O3551" s="63">
        <f>PTCA!AA5287</f>
        <v>0</v>
      </c>
      <c r="P3551" s="63">
        <f>PTCA!AF5287</f>
        <v>0</v>
      </c>
      <c r="Q3551" s="232" t="e">
        <f t="shared" si="111"/>
        <v>#DIV/0!</v>
      </c>
      <c r="R3551" s="544">
        <f>PTCA!AI5287</f>
        <v>0</v>
      </c>
      <c r="S3551" s="544">
        <f>PTCA!AJ3534</f>
        <v>0</v>
      </c>
      <c r="T3551" s="53"/>
      <c r="U3551" s="232" t="e">
        <f t="shared" si="112"/>
        <v>#DIV/0!</v>
      </c>
      <c r="V3551" s="272"/>
    </row>
    <row r="3552" spans="1:22">
      <c r="A3552" s="380" t="str">
        <f>PTCA!B3535</f>
        <v>-000</v>
      </c>
      <c r="B3552" s="380">
        <f>PTCA!D3535</f>
        <v>0</v>
      </c>
      <c r="C3552" s="380">
        <f>PTCA!J3535</f>
        <v>0</v>
      </c>
      <c r="D3552" s="380">
        <f>PTCA!K3535</f>
        <v>0</v>
      </c>
      <c r="E3552" s="380">
        <f>PTCA!H3535</f>
        <v>0</v>
      </c>
      <c r="F3552" s="380">
        <f>PTCA!Z3535</f>
        <v>0</v>
      </c>
      <c r="G3552" s="380">
        <f>PTCA!AD3535</f>
        <v>0</v>
      </c>
      <c r="H3552" s="62"/>
      <c r="I3552" s="760">
        <f>PTCA!C3535</f>
        <v>0</v>
      </c>
      <c r="J3552" s="760" t="str">
        <f>PTCA!AK3535</f>
        <v/>
      </c>
      <c r="K3552" s="760">
        <f>PTCA!AL3535</f>
        <v>0</v>
      </c>
      <c r="L3552" s="62"/>
      <c r="M3552" s="607"/>
      <c r="N3552" s="62"/>
      <c r="O3552" s="63">
        <f>PTCA!AA5288</f>
        <v>0</v>
      </c>
      <c r="P3552" s="63">
        <f>PTCA!AF5288</f>
        <v>0</v>
      </c>
      <c r="Q3552" s="232" t="e">
        <f t="shared" si="111"/>
        <v>#DIV/0!</v>
      </c>
      <c r="R3552" s="544">
        <f>PTCA!AI5288</f>
        <v>0</v>
      </c>
      <c r="S3552" s="544">
        <f>PTCA!AJ3535</f>
        <v>0</v>
      </c>
      <c r="T3552" s="53"/>
      <c r="U3552" s="232" t="e">
        <f t="shared" si="112"/>
        <v>#DIV/0!</v>
      </c>
      <c r="V3552" s="272"/>
    </row>
    <row r="3553" spans="1:22">
      <c r="A3553" s="380" t="str">
        <f>PTCA!B3536</f>
        <v>-000</v>
      </c>
      <c r="B3553" s="380">
        <f>PTCA!D3536</f>
        <v>0</v>
      </c>
      <c r="C3553" s="380">
        <f>PTCA!J3536</f>
        <v>0</v>
      </c>
      <c r="D3553" s="380">
        <f>PTCA!K3536</f>
        <v>0</v>
      </c>
      <c r="E3553" s="380">
        <f>PTCA!H3536</f>
        <v>0</v>
      </c>
      <c r="F3553" s="380">
        <f>PTCA!Z3536</f>
        <v>0</v>
      </c>
      <c r="G3553" s="380">
        <f>PTCA!AD3536</f>
        <v>0</v>
      </c>
      <c r="H3553" s="62"/>
      <c r="I3553" s="760">
        <f>PTCA!C3536</f>
        <v>0</v>
      </c>
      <c r="J3553" s="760" t="str">
        <f>PTCA!AK3536</f>
        <v/>
      </c>
      <c r="K3553" s="760">
        <f>PTCA!AL3536</f>
        <v>0</v>
      </c>
      <c r="L3553" s="62"/>
      <c r="M3553" s="607"/>
      <c r="N3553" s="62"/>
      <c r="O3553" s="63">
        <f>PTCA!AA5289</f>
        <v>0</v>
      </c>
      <c r="P3553" s="63">
        <f>PTCA!AF5289</f>
        <v>0</v>
      </c>
      <c r="Q3553" s="232" t="e">
        <f t="shared" si="111"/>
        <v>#DIV/0!</v>
      </c>
      <c r="R3553" s="544">
        <f>PTCA!AI5289</f>
        <v>0</v>
      </c>
      <c r="S3553" s="544">
        <f>PTCA!AJ3536</f>
        <v>0</v>
      </c>
      <c r="T3553" s="53"/>
      <c r="U3553" s="232" t="e">
        <f t="shared" si="112"/>
        <v>#DIV/0!</v>
      </c>
      <c r="V3553" s="272"/>
    </row>
    <row r="3554" spans="1:22">
      <c r="A3554" s="380" t="str">
        <f>PTCA!B3537</f>
        <v>-000</v>
      </c>
      <c r="B3554" s="380">
        <f>PTCA!D3537</f>
        <v>0</v>
      </c>
      <c r="C3554" s="380">
        <f>PTCA!J3537</f>
        <v>0</v>
      </c>
      <c r="D3554" s="380">
        <f>PTCA!K3537</f>
        <v>0</v>
      </c>
      <c r="E3554" s="380">
        <f>PTCA!H3537</f>
        <v>0</v>
      </c>
      <c r="F3554" s="380">
        <f>PTCA!Z3537</f>
        <v>0</v>
      </c>
      <c r="G3554" s="380">
        <f>PTCA!AD3537</f>
        <v>0</v>
      </c>
      <c r="H3554" s="62"/>
      <c r="I3554" s="760">
        <f>PTCA!C3537</f>
        <v>0</v>
      </c>
      <c r="J3554" s="760" t="str">
        <f>PTCA!AK3537</f>
        <v/>
      </c>
      <c r="K3554" s="760">
        <f>PTCA!AL3537</f>
        <v>0</v>
      </c>
      <c r="L3554" s="62"/>
      <c r="M3554" s="607"/>
      <c r="N3554" s="62"/>
      <c r="O3554" s="63">
        <f>PTCA!AA5290</f>
        <v>0</v>
      </c>
      <c r="P3554" s="63">
        <f>PTCA!AF5290</f>
        <v>0</v>
      </c>
      <c r="Q3554" s="232" t="e">
        <f t="shared" si="111"/>
        <v>#DIV/0!</v>
      </c>
      <c r="R3554" s="544">
        <f>PTCA!AI5290</f>
        <v>0</v>
      </c>
      <c r="S3554" s="544">
        <f>PTCA!AJ3537</f>
        <v>0</v>
      </c>
      <c r="T3554" s="53"/>
      <c r="U3554" s="232" t="e">
        <f t="shared" si="112"/>
        <v>#DIV/0!</v>
      </c>
      <c r="V3554" s="272"/>
    </row>
    <row r="3555" spans="1:22">
      <c r="A3555" s="380" t="str">
        <f>PTCA!B3538</f>
        <v>-000</v>
      </c>
      <c r="B3555" s="380">
        <f>PTCA!D3538</f>
        <v>0</v>
      </c>
      <c r="C3555" s="380">
        <f>PTCA!J3538</f>
        <v>0</v>
      </c>
      <c r="D3555" s="380">
        <f>PTCA!K3538</f>
        <v>0</v>
      </c>
      <c r="E3555" s="380">
        <f>PTCA!H3538</f>
        <v>0</v>
      </c>
      <c r="F3555" s="380">
        <f>PTCA!Z3538</f>
        <v>0</v>
      </c>
      <c r="G3555" s="380">
        <f>PTCA!AD3538</f>
        <v>0</v>
      </c>
      <c r="H3555" s="62"/>
      <c r="I3555" s="760">
        <f>PTCA!C3538</f>
        <v>0</v>
      </c>
      <c r="J3555" s="760" t="str">
        <f>PTCA!AK3538</f>
        <v/>
      </c>
      <c r="K3555" s="760">
        <f>PTCA!AL3538</f>
        <v>0</v>
      </c>
      <c r="L3555" s="62"/>
      <c r="M3555" s="607"/>
      <c r="N3555" s="62"/>
      <c r="O3555" s="63">
        <f>PTCA!AA5291</f>
        <v>0</v>
      </c>
      <c r="P3555" s="63">
        <f>PTCA!AF5291</f>
        <v>0</v>
      </c>
      <c r="Q3555" s="232" t="e">
        <f t="shared" si="111"/>
        <v>#DIV/0!</v>
      </c>
      <c r="R3555" s="544">
        <f>PTCA!AI5291</f>
        <v>0</v>
      </c>
      <c r="S3555" s="544">
        <f>PTCA!AJ3538</f>
        <v>0</v>
      </c>
      <c r="T3555" s="53"/>
      <c r="U3555" s="232" t="e">
        <f t="shared" si="112"/>
        <v>#DIV/0!</v>
      </c>
      <c r="V3555" s="272"/>
    </row>
    <row r="3556" spans="1:22">
      <c r="A3556" s="380" t="str">
        <f>PTCA!B3539</f>
        <v>-000</v>
      </c>
      <c r="B3556" s="380">
        <f>PTCA!D3539</f>
        <v>0</v>
      </c>
      <c r="C3556" s="380">
        <f>PTCA!J3539</f>
        <v>0</v>
      </c>
      <c r="D3556" s="380">
        <f>PTCA!K3539</f>
        <v>0</v>
      </c>
      <c r="E3556" s="380">
        <f>PTCA!H3539</f>
        <v>0</v>
      </c>
      <c r="F3556" s="380">
        <f>PTCA!Z3539</f>
        <v>0</v>
      </c>
      <c r="G3556" s="380">
        <f>PTCA!AD3539</f>
        <v>0</v>
      </c>
      <c r="H3556" s="62"/>
      <c r="I3556" s="760">
        <f>PTCA!C3539</f>
        <v>0</v>
      </c>
      <c r="J3556" s="760" t="str">
        <f>PTCA!AK3539</f>
        <v/>
      </c>
      <c r="K3556" s="760">
        <f>PTCA!AL3539</f>
        <v>0</v>
      </c>
      <c r="L3556" s="62"/>
      <c r="M3556" s="607"/>
      <c r="N3556" s="62"/>
      <c r="O3556" s="63">
        <f>PTCA!AA5292</f>
        <v>0</v>
      </c>
      <c r="P3556" s="63">
        <f>PTCA!AF5292</f>
        <v>0</v>
      </c>
      <c r="Q3556" s="232" t="e">
        <f t="shared" si="111"/>
        <v>#DIV/0!</v>
      </c>
      <c r="R3556" s="544">
        <f>PTCA!AI5292</f>
        <v>0</v>
      </c>
      <c r="S3556" s="544">
        <f>PTCA!AJ3539</f>
        <v>0</v>
      </c>
      <c r="T3556" s="53"/>
      <c r="U3556" s="232" t="e">
        <f t="shared" si="112"/>
        <v>#DIV/0!</v>
      </c>
      <c r="V3556" s="272"/>
    </row>
    <row r="3557" spans="1:22">
      <c r="A3557" s="380" t="str">
        <f>PTCA!B3540</f>
        <v>-000</v>
      </c>
      <c r="B3557" s="380">
        <f>PTCA!D3540</f>
        <v>0</v>
      </c>
      <c r="C3557" s="380">
        <f>PTCA!J3540</f>
        <v>0</v>
      </c>
      <c r="D3557" s="380">
        <f>PTCA!K3540</f>
        <v>0</v>
      </c>
      <c r="E3557" s="380">
        <f>PTCA!H3540</f>
        <v>0</v>
      </c>
      <c r="F3557" s="380">
        <f>PTCA!Z3540</f>
        <v>0</v>
      </c>
      <c r="G3557" s="380">
        <f>PTCA!AD3540</f>
        <v>0</v>
      </c>
      <c r="H3557" s="62"/>
      <c r="I3557" s="760">
        <f>PTCA!C3540</f>
        <v>0</v>
      </c>
      <c r="J3557" s="760" t="str">
        <f>PTCA!AK3540</f>
        <v/>
      </c>
      <c r="K3557" s="760">
        <f>PTCA!AL3540</f>
        <v>0</v>
      </c>
      <c r="L3557" s="62"/>
      <c r="M3557" s="607"/>
      <c r="N3557" s="62"/>
      <c r="O3557" s="63">
        <f>PTCA!AA5293</f>
        <v>0</v>
      </c>
      <c r="P3557" s="63">
        <f>PTCA!AF5293</f>
        <v>0</v>
      </c>
      <c r="Q3557" s="232" t="e">
        <f t="shared" si="111"/>
        <v>#DIV/0!</v>
      </c>
      <c r="R3557" s="544">
        <f>PTCA!AI5293</f>
        <v>0</v>
      </c>
      <c r="S3557" s="544">
        <f>PTCA!AJ3540</f>
        <v>0</v>
      </c>
      <c r="T3557" s="53"/>
      <c r="U3557" s="232" t="e">
        <f t="shared" si="112"/>
        <v>#DIV/0!</v>
      </c>
      <c r="V3557" s="272"/>
    </row>
    <row r="3558" spans="1:22">
      <c r="A3558" s="380" t="str">
        <f>PTCA!B3541</f>
        <v>-000</v>
      </c>
      <c r="B3558" s="380">
        <f>PTCA!D3541</f>
        <v>0</v>
      </c>
      <c r="C3558" s="380">
        <f>PTCA!J3541</f>
        <v>0</v>
      </c>
      <c r="D3558" s="380">
        <f>PTCA!K3541</f>
        <v>0</v>
      </c>
      <c r="E3558" s="380">
        <f>PTCA!H3541</f>
        <v>0</v>
      </c>
      <c r="F3558" s="380">
        <f>PTCA!Z3541</f>
        <v>0</v>
      </c>
      <c r="G3558" s="380">
        <f>PTCA!AD3541</f>
        <v>0</v>
      </c>
      <c r="H3558" s="62"/>
      <c r="I3558" s="760">
        <f>PTCA!C3541</f>
        <v>0</v>
      </c>
      <c r="J3558" s="760" t="str">
        <f>PTCA!AK3541</f>
        <v/>
      </c>
      <c r="K3558" s="760">
        <f>PTCA!AL3541</f>
        <v>0</v>
      </c>
      <c r="L3558" s="62"/>
      <c r="M3558" s="607"/>
      <c r="N3558" s="62"/>
      <c r="O3558" s="63">
        <f>PTCA!AA5294</f>
        <v>0</v>
      </c>
      <c r="P3558" s="63">
        <f>PTCA!AF5294</f>
        <v>0</v>
      </c>
      <c r="Q3558" s="232" t="e">
        <f t="shared" si="111"/>
        <v>#DIV/0!</v>
      </c>
      <c r="R3558" s="544">
        <f>PTCA!AI5294</f>
        <v>0</v>
      </c>
      <c r="S3558" s="544">
        <f>PTCA!AJ3541</f>
        <v>0</v>
      </c>
      <c r="T3558" s="53"/>
      <c r="U3558" s="232" t="e">
        <f t="shared" si="112"/>
        <v>#DIV/0!</v>
      </c>
      <c r="V3558" s="272"/>
    </row>
    <row r="3559" spans="1:22">
      <c r="A3559" s="380" t="str">
        <f>PTCA!B3542</f>
        <v>-000</v>
      </c>
      <c r="B3559" s="380">
        <f>PTCA!D3542</f>
        <v>0</v>
      </c>
      <c r="C3559" s="380">
        <f>PTCA!J3542</f>
        <v>0</v>
      </c>
      <c r="D3559" s="380">
        <f>PTCA!K3542</f>
        <v>0</v>
      </c>
      <c r="E3559" s="380">
        <f>PTCA!H3542</f>
        <v>0</v>
      </c>
      <c r="F3559" s="380">
        <f>PTCA!Z3542</f>
        <v>0</v>
      </c>
      <c r="G3559" s="380">
        <f>PTCA!AD3542</f>
        <v>0</v>
      </c>
      <c r="H3559" s="62"/>
      <c r="I3559" s="760">
        <f>PTCA!C3542</f>
        <v>0</v>
      </c>
      <c r="J3559" s="760" t="str">
        <f>PTCA!AK3542</f>
        <v/>
      </c>
      <c r="K3559" s="760">
        <f>PTCA!AL3542</f>
        <v>0</v>
      </c>
      <c r="L3559" s="62"/>
      <c r="M3559" s="607"/>
      <c r="N3559" s="62"/>
      <c r="O3559" s="63">
        <f>PTCA!AA5295</f>
        <v>0</v>
      </c>
      <c r="P3559" s="63">
        <f>PTCA!AF5295</f>
        <v>0</v>
      </c>
      <c r="Q3559" s="232" t="e">
        <f t="shared" si="111"/>
        <v>#DIV/0!</v>
      </c>
      <c r="R3559" s="544">
        <f>PTCA!AI5295</f>
        <v>0</v>
      </c>
      <c r="S3559" s="544">
        <f>PTCA!AJ3542</f>
        <v>0</v>
      </c>
      <c r="T3559" s="53"/>
      <c r="U3559" s="232" t="e">
        <f t="shared" si="112"/>
        <v>#DIV/0!</v>
      </c>
      <c r="V3559" s="272"/>
    </row>
    <row r="3560" spans="1:22">
      <c r="A3560" s="380" t="str">
        <f>PTCA!B3543</f>
        <v>-000</v>
      </c>
      <c r="B3560" s="380">
        <f>PTCA!D3543</f>
        <v>0</v>
      </c>
      <c r="C3560" s="380">
        <f>PTCA!J3543</f>
        <v>0</v>
      </c>
      <c r="D3560" s="380">
        <f>PTCA!K3543</f>
        <v>0</v>
      </c>
      <c r="E3560" s="380">
        <f>PTCA!H3543</f>
        <v>0</v>
      </c>
      <c r="F3560" s="380">
        <f>PTCA!Z3543</f>
        <v>0</v>
      </c>
      <c r="G3560" s="380">
        <f>PTCA!AD3543</f>
        <v>0</v>
      </c>
      <c r="H3560" s="62"/>
      <c r="I3560" s="760">
        <f>PTCA!C3543</f>
        <v>0</v>
      </c>
      <c r="J3560" s="760" t="str">
        <f>PTCA!AK3543</f>
        <v/>
      </c>
      <c r="K3560" s="760">
        <f>PTCA!AL3543</f>
        <v>0</v>
      </c>
      <c r="L3560" s="62"/>
      <c r="M3560" s="607"/>
      <c r="N3560" s="62"/>
      <c r="O3560" s="63">
        <f>PTCA!AA5296</f>
        <v>0</v>
      </c>
      <c r="P3560" s="63">
        <f>PTCA!AF5296</f>
        <v>0</v>
      </c>
      <c r="Q3560" s="232" t="e">
        <f t="shared" si="111"/>
        <v>#DIV/0!</v>
      </c>
      <c r="R3560" s="544">
        <f>PTCA!AI5296</f>
        <v>0</v>
      </c>
      <c r="S3560" s="544">
        <f>PTCA!AJ3543</f>
        <v>0</v>
      </c>
      <c r="T3560" s="53"/>
      <c r="U3560" s="232" t="e">
        <f t="shared" si="112"/>
        <v>#DIV/0!</v>
      </c>
      <c r="V3560" s="272"/>
    </row>
    <row r="3561" spans="1:22">
      <c r="A3561" s="380" t="str">
        <f>PTCA!B3544</f>
        <v>-000</v>
      </c>
      <c r="B3561" s="380">
        <f>PTCA!D3544</f>
        <v>0</v>
      </c>
      <c r="C3561" s="380">
        <f>PTCA!J3544</f>
        <v>0</v>
      </c>
      <c r="D3561" s="380">
        <f>PTCA!K3544</f>
        <v>0</v>
      </c>
      <c r="E3561" s="380">
        <f>PTCA!H3544</f>
        <v>0</v>
      </c>
      <c r="F3561" s="380">
        <f>PTCA!Z3544</f>
        <v>0</v>
      </c>
      <c r="G3561" s="380">
        <f>PTCA!AD3544</f>
        <v>0</v>
      </c>
      <c r="H3561" s="62"/>
      <c r="I3561" s="760">
        <f>PTCA!C3544</f>
        <v>0</v>
      </c>
      <c r="J3561" s="760" t="str">
        <f>PTCA!AK3544</f>
        <v/>
      </c>
      <c r="K3561" s="760">
        <f>PTCA!AL3544</f>
        <v>0</v>
      </c>
      <c r="L3561" s="62"/>
      <c r="M3561" s="607"/>
      <c r="N3561" s="62"/>
      <c r="O3561" s="63">
        <f>PTCA!AA5297</f>
        <v>0</v>
      </c>
      <c r="P3561" s="63">
        <f>PTCA!AF5297</f>
        <v>0</v>
      </c>
      <c r="Q3561" s="232" t="e">
        <f t="shared" si="111"/>
        <v>#DIV/0!</v>
      </c>
      <c r="R3561" s="544">
        <f>PTCA!AI5297</f>
        <v>0</v>
      </c>
      <c r="S3561" s="544">
        <f>PTCA!AJ3544</f>
        <v>0</v>
      </c>
      <c r="T3561" s="53"/>
      <c r="U3561" s="232" t="e">
        <f t="shared" si="112"/>
        <v>#DIV/0!</v>
      </c>
      <c r="V3561" s="272"/>
    </row>
    <row r="3562" spans="1:22">
      <c r="A3562" s="380" t="str">
        <f>PTCA!B3545</f>
        <v>-000</v>
      </c>
      <c r="B3562" s="380">
        <f>PTCA!D3545</f>
        <v>0</v>
      </c>
      <c r="C3562" s="380">
        <f>PTCA!J3545</f>
        <v>0</v>
      </c>
      <c r="D3562" s="380">
        <f>PTCA!K3545</f>
        <v>0</v>
      </c>
      <c r="E3562" s="380">
        <f>PTCA!H3545</f>
        <v>0</v>
      </c>
      <c r="F3562" s="380">
        <f>PTCA!Z3545</f>
        <v>0</v>
      </c>
      <c r="G3562" s="380">
        <f>PTCA!AD3545</f>
        <v>0</v>
      </c>
      <c r="H3562" s="62"/>
      <c r="I3562" s="760">
        <f>PTCA!C3545</f>
        <v>0</v>
      </c>
      <c r="J3562" s="760" t="str">
        <f>PTCA!AK3545</f>
        <v/>
      </c>
      <c r="K3562" s="760">
        <f>PTCA!AL3545</f>
        <v>0</v>
      </c>
      <c r="L3562" s="62"/>
      <c r="M3562" s="607"/>
      <c r="N3562" s="62"/>
      <c r="O3562" s="63">
        <f>PTCA!AA5298</f>
        <v>0</v>
      </c>
      <c r="P3562" s="63">
        <f>PTCA!AF5298</f>
        <v>0</v>
      </c>
      <c r="Q3562" s="232" t="e">
        <f t="shared" si="111"/>
        <v>#DIV/0!</v>
      </c>
      <c r="R3562" s="544">
        <f>PTCA!AI5298</f>
        <v>0</v>
      </c>
      <c r="S3562" s="544">
        <f>PTCA!AJ3545</f>
        <v>0</v>
      </c>
      <c r="T3562" s="53"/>
      <c r="U3562" s="232" t="e">
        <f t="shared" si="112"/>
        <v>#DIV/0!</v>
      </c>
      <c r="V3562" s="272"/>
    </row>
    <row r="3563" spans="1:22">
      <c r="A3563" s="380" t="str">
        <f>PTCA!B3546</f>
        <v>-000</v>
      </c>
      <c r="B3563" s="380">
        <f>PTCA!D3546</f>
        <v>0</v>
      </c>
      <c r="C3563" s="380">
        <f>PTCA!J3546</f>
        <v>0</v>
      </c>
      <c r="D3563" s="380">
        <f>PTCA!K3546</f>
        <v>0</v>
      </c>
      <c r="E3563" s="380">
        <f>PTCA!H3546</f>
        <v>0</v>
      </c>
      <c r="F3563" s="380">
        <f>PTCA!Z3546</f>
        <v>0</v>
      </c>
      <c r="G3563" s="380">
        <f>PTCA!AD3546</f>
        <v>0</v>
      </c>
      <c r="H3563" s="62"/>
      <c r="I3563" s="760">
        <f>PTCA!C3546</f>
        <v>0</v>
      </c>
      <c r="J3563" s="760" t="str">
        <f>PTCA!AK3546</f>
        <v/>
      </c>
      <c r="K3563" s="760">
        <f>PTCA!AL3546</f>
        <v>0</v>
      </c>
      <c r="L3563" s="62"/>
      <c r="M3563" s="607"/>
      <c r="N3563" s="62"/>
      <c r="O3563" s="63">
        <f>PTCA!AA5299</f>
        <v>0</v>
      </c>
      <c r="P3563" s="63">
        <f>PTCA!AF5299</f>
        <v>0</v>
      </c>
      <c r="Q3563" s="232" t="e">
        <f t="shared" si="111"/>
        <v>#DIV/0!</v>
      </c>
      <c r="R3563" s="544">
        <f>PTCA!AI5299</f>
        <v>0</v>
      </c>
      <c r="S3563" s="544">
        <f>PTCA!AJ3546</f>
        <v>0</v>
      </c>
      <c r="T3563" s="53"/>
      <c r="U3563" s="232" t="e">
        <f t="shared" si="112"/>
        <v>#DIV/0!</v>
      </c>
      <c r="V3563" s="272"/>
    </row>
    <row r="3564" spans="1:22">
      <c r="A3564" s="380" t="str">
        <f>PTCA!B3547</f>
        <v>-000</v>
      </c>
      <c r="B3564" s="380">
        <f>PTCA!D3547</f>
        <v>0</v>
      </c>
      <c r="C3564" s="380">
        <f>PTCA!J3547</f>
        <v>0</v>
      </c>
      <c r="D3564" s="380">
        <f>PTCA!K3547</f>
        <v>0</v>
      </c>
      <c r="E3564" s="380">
        <f>PTCA!H3547</f>
        <v>0</v>
      </c>
      <c r="F3564" s="380">
        <f>PTCA!Z3547</f>
        <v>0</v>
      </c>
      <c r="G3564" s="380">
        <f>PTCA!AD3547</f>
        <v>0</v>
      </c>
      <c r="H3564" s="62"/>
      <c r="I3564" s="760">
        <f>PTCA!C3547</f>
        <v>0</v>
      </c>
      <c r="J3564" s="760" t="str">
        <f>PTCA!AK3547</f>
        <v/>
      </c>
      <c r="K3564" s="760">
        <f>PTCA!AL3547</f>
        <v>0</v>
      </c>
      <c r="L3564" s="62"/>
      <c r="M3564" s="607"/>
      <c r="N3564" s="62"/>
      <c r="O3564" s="63">
        <f>PTCA!AA5300</f>
        <v>0</v>
      </c>
      <c r="P3564" s="63">
        <f>PTCA!AF5300</f>
        <v>0</v>
      </c>
      <c r="Q3564" s="232" t="e">
        <f t="shared" si="111"/>
        <v>#DIV/0!</v>
      </c>
      <c r="R3564" s="544">
        <f>PTCA!AI5300</f>
        <v>0</v>
      </c>
      <c r="S3564" s="544">
        <f>PTCA!AJ3547</f>
        <v>0</v>
      </c>
      <c r="T3564" s="53"/>
      <c r="U3564" s="232" t="e">
        <f t="shared" si="112"/>
        <v>#DIV/0!</v>
      </c>
      <c r="V3564" s="272"/>
    </row>
    <row r="3565" spans="1:22">
      <c r="A3565" s="380" t="str">
        <f>PTCA!B3548</f>
        <v>-000</v>
      </c>
      <c r="B3565" s="380">
        <f>PTCA!D3548</f>
        <v>0</v>
      </c>
      <c r="C3565" s="380">
        <f>PTCA!J3548</f>
        <v>0</v>
      </c>
      <c r="D3565" s="380">
        <f>PTCA!K3548</f>
        <v>0</v>
      </c>
      <c r="E3565" s="380">
        <f>PTCA!H3548</f>
        <v>0</v>
      </c>
      <c r="F3565" s="380">
        <f>PTCA!Z3548</f>
        <v>0</v>
      </c>
      <c r="G3565" s="380">
        <f>PTCA!AD3548</f>
        <v>0</v>
      </c>
      <c r="H3565" s="62"/>
      <c r="I3565" s="760">
        <f>PTCA!C3548</f>
        <v>0</v>
      </c>
      <c r="J3565" s="760" t="str">
        <f>PTCA!AK3548</f>
        <v/>
      </c>
      <c r="K3565" s="760">
        <f>PTCA!AL3548</f>
        <v>0</v>
      </c>
      <c r="L3565" s="62"/>
      <c r="M3565" s="607"/>
      <c r="N3565" s="62"/>
      <c r="O3565" s="63">
        <f>PTCA!AA5301</f>
        <v>0</v>
      </c>
      <c r="P3565" s="63">
        <f>PTCA!AF5301</f>
        <v>0</v>
      </c>
      <c r="Q3565" s="232" t="e">
        <f t="shared" si="111"/>
        <v>#DIV/0!</v>
      </c>
      <c r="R3565" s="544">
        <f>PTCA!AI5301</f>
        <v>0</v>
      </c>
      <c r="S3565" s="544">
        <f>PTCA!AJ3548</f>
        <v>0</v>
      </c>
      <c r="T3565" s="53"/>
      <c r="U3565" s="232" t="e">
        <f t="shared" si="112"/>
        <v>#DIV/0!</v>
      </c>
      <c r="V3565" s="272"/>
    </row>
    <row r="3566" spans="1:22">
      <c r="A3566" s="380" t="str">
        <f>PTCA!B3549</f>
        <v>-000</v>
      </c>
      <c r="B3566" s="380">
        <f>PTCA!D3549</f>
        <v>0</v>
      </c>
      <c r="C3566" s="380">
        <f>PTCA!J3549</f>
        <v>0</v>
      </c>
      <c r="D3566" s="380">
        <f>PTCA!K3549</f>
        <v>0</v>
      </c>
      <c r="E3566" s="380">
        <f>PTCA!H3549</f>
        <v>0</v>
      </c>
      <c r="F3566" s="380">
        <f>PTCA!Z3549</f>
        <v>0</v>
      </c>
      <c r="G3566" s="380">
        <f>PTCA!AD3549</f>
        <v>0</v>
      </c>
      <c r="H3566" s="62"/>
      <c r="I3566" s="760">
        <f>PTCA!C3549</f>
        <v>0</v>
      </c>
      <c r="J3566" s="760" t="str">
        <f>PTCA!AK3549</f>
        <v/>
      </c>
      <c r="K3566" s="760">
        <f>PTCA!AL3549</f>
        <v>0</v>
      </c>
      <c r="L3566" s="62"/>
      <c r="M3566" s="607"/>
      <c r="N3566" s="62"/>
      <c r="O3566" s="63">
        <f>PTCA!AA5302</f>
        <v>0</v>
      </c>
      <c r="P3566" s="63">
        <f>PTCA!AF5302</f>
        <v>0</v>
      </c>
      <c r="Q3566" s="232" t="e">
        <f t="shared" si="111"/>
        <v>#DIV/0!</v>
      </c>
      <c r="R3566" s="544">
        <f>PTCA!AI5302</f>
        <v>0</v>
      </c>
      <c r="S3566" s="544">
        <f>PTCA!AJ3549</f>
        <v>0</v>
      </c>
      <c r="T3566" s="53"/>
      <c r="U3566" s="232" t="e">
        <f t="shared" si="112"/>
        <v>#DIV/0!</v>
      </c>
      <c r="V3566" s="272"/>
    </row>
    <row r="3567" spans="1:22">
      <c r="A3567" s="380" t="str">
        <f>PTCA!B3550</f>
        <v>-000</v>
      </c>
      <c r="B3567" s="380">
        <f>PTCA!D3550</f>
        <v>0</v>
      </c>
      <c r="C3567" s="380">
        <f>PTCA!J3550</f>
        <v>0</v>
      </c>
      <c r="D3567" s="380">
        <f>PTCA!K3550</f>
        <v>0</v>
      </c>
      <c r="E3567" s="380">
        <f>PTCA!H3550</f>
        <v>0</v>
      </c>
      <c r="F3567" s="380">
        <f>PTCA!Z3550</f>
        <v>0</v>
      </c>
      <c r="G3567" s="380">
        <f>PTCA!AD3550</f>
        <v>0</v>
      </c>
      <c r="H3567" s="62"/>
      <c r="I3567" s="760">
        <f>PTCA!C3550</f>
        <v>0</v>
      </c>
      <c r="J3567" s="760" t="str">
        <f>PTCA!AK3550</f>
        <v/>
      </c>
      <c r="K3567" s="760">
        <f>PTCA!AL3550</f>
        <v>0</v>
      </c>
      <c r="L3567" s="62"/>
      <c r="M3567" s="607"/>
      <c r="N3567" s="62"/>
      <c r="O3567" s="63">
        <f>PTCA!AA5303</f>
        <v>0</v>
      </c>
      <c r="P3567" s="63">
        <f>PTCA!AF5303</f>
        <v>0</v>
      </c>
      <c r="Q3567" s="232" t="e">
        <f t="shared" si="111"/>
        <v>#DIV/0!</v>
      </c>
      <c r="R3567" s="544">
        <f>PTCA!AI5303</f>
        <v>0</v>
      </c>
      <c r="S3567" s="544">
        <f>PTCA!AJ3550</f>
        <v>0</v>
      </c>
      <c r="T3567" s="53"/>
      <c r="U3567" s="232" t="e">
        <f t="shared" si="112"/>
        <v>#DIV/0!</v>
      </c>
      <c r="V3567" s="272"/>
    </row>
    <row r="3568" spans="1:22">
      <c r="A3568" s="380" t="str">
        <f>PTCA!B3551</f>
        <v>-000</v>
      </c>
      <c r="B3568" s="380">
        <f>PTCA!D3551</f>
        <v>0</v>
      </c>
      <c r="C3568" s="380">
        <f>PTCA!J3551</f>
        <v>0</v>
      </c>
      <c r="D3568" s="380">
        <f>PTCA!K3551</f>
        <v>0</v>
      </c>
      <c r="E3568" s="380">
        <f>PTCA!H3551</f>
        <v>0</v>
      </c>
      <c r="F3568" s="380">
        <f>PTCA!Z3551</f>
        <v>0</v>
      </c>
      <c r="G3568" s="380">
        <f>PTCA!AD3551</f>
        <v>0</v>
      </c>
      <c r="H3568" s="62"/>
      <c r="I3568" s="760">
        <f>PTCA!C3551</f>
        <v>0</v>
      </c>
      <c r="J3568" s="760" t="str">
        <f>PTCA!AK3551</f>
        <v/>
      </c>
      <c r="K3568" s="760">
        <f>PTCA!AL3551</f>
        <v>0</v>
      </c>
      <c r="L3568" s="62"/>
      <c r="M3568" s="607"/>
      <c r="N3568" s="62"/>
      <c r="O3568" s="63">
        <f>PTCA!AA5304</f>
        <v>0</v>
      </c>
      <c r="P3568" s="63">
        <f>PTCA!AF5304</f>
        <v>0</v>
      </c>
      <c r="Q3568" s="232" t="e">
        <f t="shared" si="111"/>
        <v>#DIV/0!</v>
      </c>
      <c r="R3568" s="544">
        <f>PTCA!AI5304</f>
        <v>0</v>
      </c>
      <c r="S3568" s="544">
        <f>PTCA!AJ3551</f>
        <v>0</v>
      </c>
      <c r="T3568" s="53"/>
      <c r="U3568" s="232" t="e">
        <f t="shared" si="112"/>
        <v>#DIV/0!</v>
      </c>
      <c r="V3568" s="272"/>
    </row>
    <row r="3569" spans="1:22">
      <c r="A3569" s="380" t="str">
        <f>PTCA!B3552</f>
        <v>-000</v>
      </c>
      <c r="B3569" s="380">
        <f>PTCA!D3552</f>
        <v>0</v>
      </c>
      <c r="C3569" s="380">
        <f>PTCA!J3552</f>
        <v>0</v>
      </c>
      <c r="D3569" s="380">
        <f>PTCA!K3552</f>
        <v>0</v>
      </c>
      <c r="E3569" s="380">
        <f>PTCA!H3552</f>
        <v>0</v>
      </c>
      <c r="F3569" s="380">
        <f>PTCA!Z3552</f>
        <v>0</v>
      </c>
      <c r="G3569" s="380">
        <f>PTCA!AD3552</f>
        <v>0</v>
      </c>
      <c r="H3569" s="62"/>
      <c r="I3569" s="760">
        <f>PTCA!C3552</f>
        <v>0</v>
      </c>
      <c r="J3569" s="760" t="str">
        <f>PTCA!AK3552</f>
        <v/>
      </c>
      <c r="K3569" s="760">
        <f>PTCA!AL3552</f>
        <v>0</v>
      </c>
      <c r="L3569" s="62"/>
      <c r="M3569" s="607"/>
      <c r="N3569" s="62"/>
      <c r="O3569" s="63">
        <f>PTCA!AA5305</f>
        <v>0</v>
      </c>
      <c r="P3569" s="63">
        <f>PTCA!AF5305</f>
        <v>0</v>
      </c>
      <c r="Q3569" s="232" t="e">
        <f t="shared" si="111"/>
        <v>#DIV/0!</v>
      </c>
      <c r="R3569" s="544">
        <f>PTCA!AI5305</f>
        <v>0</v>
      </c>
      <c r="S3569" s="544">
        <f>PTCA!AJ3552</f>
        <v>0</v>
      </c>
      <c r="T3569" s="53"/>
      <c r="U3569" s="232" t="e">
        <f t="shared" si="112"/>
        <v>#DIV/0!</v>
      </c>
      <c r="V3569" s="272"/>
    </row>
    <row r="3570" spans="1:22">
      <c r="A3570" s="380" t="str">
        <f>PTCA!B3553</f>
        <v>-000</v>
      </c>
      <c r="B3570" s="380">
        <f>PTCA!D3553</f>
        <v>0</v>
      </c>
      <c r="C3570" s="380">
        <f>PTCA!J3553</f>
        <v>0</v>
      </c>
      <c r="D3570" s="380">
        <f>PTCA!K3553</f>
        <v>0</v>
      </c>
      <c r="E3570" s="380">
        <f>PTCA!H3553</f>
        <v>0</v>
      </c>
      <c r="F3570" s="380">
        <f>PTCA!Z3553</f>
        <v>0</v>
      </c>
      <c r="G3570" s="380">
        <f>PTCA!AD3553</f>
        <v>0</v>
      </c>
      <c r="H3570" s="62"/>
      <c r="I3570" s="760">
        <f>PTCA!C3553</f>
        <v>0</v>
      </c>
      <c r="J3570" s="760" t="str">
        <f>PTCA!AK3553</f>
        <v/>
      </c>
      <c r="K3570" s="760">
        <f>PTCA!AL3553</f>
        <v>0</v>
      </c>
      <c r="L3570" s="62"/>
      <c r="M3570" s="607"/>
      <c r="N3570" s="62"/>
      <c r="O3570" s="63">
        <f>PTCA!AA5306</f>
        <v>0</v>
      </c>
      <c r="P3570" s="63">
        <f>PTCA!AF5306</f>
        <v>0</v>
      </c>
      <c r="Q3570" s="232" t="e">
        <f t="shared" si="111"/>
        <v>#DIV/0!</v>
      </c>
      <c r="R3570" s="544">
        <f>PTCA!AI5306</f>
        <v>0</v>
      </c>
      <c r="S3570" s="544">
        <f>PTCA!AJ3553</f>
        <v>0</v>
      </c>
      <c r="T3570" s="53"/>
      <c r="U3570" s="232" t="e">
        <f t="shared" si="112"/>
        <v>#DIV/0!</v>
      </c>
      <c r="V3570" s="272"/>
    </row>
    <row r="3571" spans="1:22">
      <c r="A3571" s="380" t="str">
        <f>PTCA!B3554</f>
        <v>-000</v>
      </c>
      <c r="B3571" s="380">
        <f>PTCA!D3554</f>
        <v>0</v>
      </c>
      <c r="C3571" s="380">
        <f>PTCA!J3554</f>
        <v>0</v>
      </c>
      <c r="D3571" s="380">
        <f>PTCA!K3554</f>
        <v>0</v>
      </c>
      <c r="E3571" s="380">
        <f>PTCA!H3554</f>
        <v>0</v>
      </c>
      <c r="F3571" s="380">
        <f>PTCA!Z3554</f>
        <v>0</v>
      </c>
      <c r="G3571" s="380">
        <f>PTCA!AD3554</f>
        <v>0</v>
      </c>
      <c r="H3571" s="62"/>
      <c r="I3571" s="760">
        <f>PTCA!C3554</f>
        <v>0</v>
      </c>
      <c r="J3571" s="760" t="str">
        <f>PTCA!AK3554</f>
        <v/>
      </c>
      <c r="K3571" s="760">
        <f>PTCA!AL3554</f>
        <v>0</v>
      </c>
      <c r="L3571" s="62"/>
      <c r="M3571" s="607"/>
      <c r="N3571" s="62"/>
      <c r="O3571" s="63">
        <f>PTCA!AA5307</f>
        <v>0</v>
      </c>
      <c r="P3571" s="63">
        <f>PTCA!AF5307</f>
        <v>0</v>
      </c>
      <c r="Q3571" s="232" t="e">
        <f t="shared" si="111"/>
        <v>#DIV/0!</v>
      </c>
      <c r="R3571" s="544">
        <f>PTCA!AI5307</f>
        <v>0</v>
      </c>
      <c r="S3571" s="544">
        <f>PTCA!AJ3554</f>
        <v>0</v>
      </c>
      <c r="T3571" s="53"/>
      <c r="U3571" s="232" t="e">
        <f t="shared" si="112"/>
        <v>#DIV/0!</v>
      </c>
      <c r="V3571" s="272"/>
    </row>
    <row r="3572" spans="1:22">
      <c r="A3572" s="380" t="str">
        <f>PTCA!B3555</f>
        <v>-000</v>
      </c>
      <c r="B3572" s="380">
        <f>PTCA!D3555</f>
        <v>0</v>
      </c>
      <c r="C3572" s="380">
        <f>PTCA!J3555</f>
        <v>0</v>
      </c>
      <c r="D3572" s="380">
        <f>PTCA!K3555</f>
        <v>0</v>
      </c>
      <c r="E3572" s="380">
        <f>PTCA!H3555</f>
        <v>0</v>
      </c>
      <c r="F3572" s="380">
        <f>PTCA!Z3555</f>
        <v>0</v>
      </c>
      <c r="G3572" s="380">
        <f>PTCA!AD3555</f>
        <v>0</v>
      </c>
      <c r="H3572" s="62"/>
      <c r="I3572" s="760">
        <f>PTCA!C3555</f>
        <v>0</v>
      </c>
      <c r="J3572" s="760" t="str">
        <f>PTCA!AK3555</f>
        <v/>
      </c>
      <c r="K3572" s="760">
        <f>PTCA!AL3555</f>
        <v>0</v>
      </c>
      <c r="L3572" s="62"/>
      <c r="M3572" s="607"/>
      <c r="N3572" s="62"/>
      <c r="O3572" s="63">
        <f>PTCA!AA5308</f>
        <v>0</v>
      </c>
      <c r="P3572" s="63">
        <f>PTCA!AF5308</f>
        <v>0</v>
      </c>
      <c r="Q3572" s="232" t="e">
        <f t="shared" si="111"/>
        <v>#DIV/0!</v>
      </c>
      <c r="R3572" s="544">
        <f>PTCA!AI5308</f>
        <v>0</v>
      </c>
      <c r="S3572" s="544">
        <f>PTCA!AJ3555</f>
        <v>0</v>
      </c>
      <c r="T3572" s="53"/>
      <c r="U3572" s="232" t="e">
        <f t="shared" si="112"/>
        <v>#DIV/0!</v>
      </c>
      <c r="V3572" s="272"/>
    </row>
    <row r="3573" spans="1:22">
      <c r="A3573" s="380" t="str">
        <f>PTCA!B3556</f>
        <v>-000</v>
      </c>
      <c r="B3573" s="380">
        <f>PTCA!D3556</f>
        <v>0</v>
      </c>
      <c r="C3573" s="380">
        <f>PTCA!J3556</f>
        <v>0</v>
      </c>
      <c r="D3573" s="380">
        <f>PTCA!K3556</f>
        <v>0</v>
      </c>
      <c r="E3573" s="380">
        <f>PTCA!H3556</f>
        <v>0</v>
      </c>
      <c r="F3573" s="380">
        <f>PTCA!Z3556</f>
        <v>0</v>
      </c>
      <c r="G3573" s="380">
        <f>PTCA!AD3556</f>
        <v>0</v>
      </c>
      <c r="H3573" s="62"/>
      <c r="I3573" s="760">
        <f>PTCA!C3556</f>
        <v>0</v>
      </c>
      <c r="J3573" s="760" t="str">
        <f>PTCA!AK3556</f>
        <v/>
      </c>
      <c r="K3573" s="760">
        <f>PTCA!AL3556</f>
        <v>0</v>
      </c>
      <c r="L3573" s="62"/>
      <c r="M3573" s="607"/>
      <c r="N3573" s="62"/>
      <c r="O3573" s="63">
        <f>PTCA!AA5309</f>
        <v>0</v>
      </c>
      <c r="P3573" s="63">
        <f>PTCA!AF5309</f>
        <v>0</v>
      </c>
      <c r="Q3573" s="232" t="e">
        <f t="shared" si="111"/>
        <v>#DIV/0!</v>
      </c>
      <c r="R3573" s="544">
        <f>PTCA!AI5309</f>
        <v>0</v>
      </c>
      <c r="S3573" s="544">
        <f>PTCA!AJ3556</f>
        <v>0</v>
      </c>
      <c r="T3573" s="53"/>
      <c r="U3573" s="232" t="e">
        <f t="shared" si="112"/>
        <v>#DIV/0!</v>
      </c>
      <c r="V3573" s="272"/>
    </row>
    <row r="3574" spans="1:22">
      <c r="A3574" s="380" t="str">
        <f>PTCA!B3557</f>
        <v>-000</v>
      </c>
      <c r="B3574" s="380">
        <f>PTCA!D3557</f>
        <v>0</v>
      </c>
      <c r="C3574" s="380">
        <f>PTCA!J3557</f>
        <v>0</v>
      </c>
      <c r="D3574" s="380">
        <f>PTCA!K3557</f>
        <v>0</v>
      </c>
      <c r="E3574" s="380">
        <f>PTCA!H3557</f>
        <v>0</v>
      </c>
      <c r="F3574" s="380">
        <f>PTCA!Z3557</f>
        <v>0</v>
      </c>
      <c r="G3574" s="380">
        <f>PTCA!AD3557</f>
        <v>0</v>
      </c>
      <c r="H3574" s="62"/>
      <c r="I3574" s="760">
        <f>PTCA!C3557</f>
        <v>0</v>
      </c>
      <c r="J3574" s="760" t="str">
        <f>PTCA!AK3557</f>
        <v/>
      </c>
      <c r="K3574" s="760">
        <f>PTCA!AL3557</f>
        <v>0</v>
      </c>
      <c r="L3574" s="62"/>
      <c r="M3574" s="607"/>
      <c r="N3574" s="62"/>
      <c r="O3574" s="63">
        <f>PTCA!AA5310</f>
        <v>0</v>
      </c>
      <c r="P3574" s="63">
        <f>PTCA!AF5310</f>
        <v>0</v>
      </c>
      <c r="Q3574" s="232" t="e">
        <f t="shared" si="111"/>
        <v>#DIV/0!</v>
      </c>
      <c r="R3574" s="544">
        <f>PTCA!AI5310</f>
        <v>0</v>
      </c>
      <c r="S3574" s="544">
        <f>PTCA!AJ3557</f>
        <v>0</v>
      </c>
      <c r="T3574" s="53"/>
      <c r="U3574" s="232" t="e">
        <f t="shared" si="112"/>
        <v>#DIV/0!</v>
      </c>
      <c r="V3574" s="272"/>
    </row>
    <row r="3575" spans="1:22">
      <c r="A3575" s="380" t="str">
        <f>PTCA!B3558</f>
        <v>-000</v>
      </c>
      <c r="B3575" s="380">
        <f>PTCA!D3558</f>
        <v>0</v>
      </c>
      <c r="C3575" s="380">
        <f>PTCA!J3558</f>
        <v>0</v>
      </c>
      <c r="D3575" s="380">
        <f>PTCA!K3558</f>
        <v>0</v>
      </c>
      <c r="E3575" s="380">
        <f>PTCA!H3558</f>
        <v>0</v>
      </c>
      <c r="F3575" s="380">
        <f>PTCA!Z3558</f>
        <v>0</v>
      </c>
      <c r="G3575" s="380">
        <f>PTCA!AD3558</f>
        <v>0</v>
      </c>
      <c r="H3575" s="62"/>
      <c r="I3575" s="760">
        <f>PTCA!C3558</f>
        <v>0</v>
      </c>
      <c r="J3575" s="760" t="str">
        <f>PTCA!AK3558</f>
        <v/>
      </c>
      <c r="K3575" s="760">
        <f>PTCA!AL3558</f>
        <v>0</v>
      </c>
      <c r="L3575" s="62"/>
      <c r="M3575" s="607"/>
      <c r="N3575" s="62"/>
      <c r="O3575" s="63">
        <f>PTCA!AA5311</f>
        <v>0</v>
      </c>
      <c r="P3575" s="63">
        <f>PTCA!AF5311</f>
        <v>0</v>
      </c>
      <c r="Q3575" s="232" t="e">
        <f t="shared" si="111"/>
        <v>#DIV/0!</v>
      </c>
      <c r="R3575" s="544">
        <f>PTCA!AI5311</f>
        <v>0</v>
      </c>
      <c r="S3575" s="544">
        <f>PTCA!AJ3558</f>
        <v>0</v>
      </c>
      <c r="T3575" s="53"/>
      <c r="U3575" s="232" t="e">
        <f t="shared" si="112"/>
        <v>#DIV/0!</v>
      </c>
      <c r="V3575" s="272"/>
    </row>
    <row r="3576" spans="1:22">
      <c r="A3576" s="380" t="str">
        <f>PTCA!B3559</f>
        <v>-000</v>
      </c>
      <c r="B3576" s="380">
        <f>PTCA!D3559</f>
        <v>0</v>
      </c>
      <c r="C3576" s="380">
        <f>PTCA!J3559</f>
        <v>0</v>
      </c>
      <c r="D3576" s="380">
        <f>PTCA!K3559</f>
        <v>0</v>
      </c>
      <c r="E3576" s="380">
        <f>PTCA!H3559</f>
        <v>0</v>
      </c>
      <c r="F3576" s="380">
        <f>PTCA!Z3559</f>
        <v>0</v>
      </c>
      <c r="G3576" s="380">
        <f>PTCA!AD3559</f>
        <v>0</v>
      </c>
      <c r="H3576" s="62"/>
      <c r="I3576" s="760">
        <f>PTCA!C3559</f>
        <v>0</v>
      </c>
      <c r="J3576" s="760" t="str">
        <f>PTCA!AK3559</f>
        <v/>
      </c>
      <c r="K3576" s="760">
        <f>PTCA!AL3559</f>
        <v>0</v>
      </c>
      <c r="L3576" s="62"/>
      <c r="M3576" s="607"/>
      <c r="N3576" s="62"/>
      <c r="O3576" s="63">
        <f>PTCA!AA5312</f>
        <v>0</v>
      </c>
      <c r="P3576" s="63">
        <f>PTCA!AF5312</f>
        <v>0</v>
      </c>
      <c r="Q3576" s="232" t="e">
        <f t="shared" si="111"/>
        <v>#DIV/0!</v>
      </c>
      <c r="R3576" s="544">
        <f>PTCA!AI5312</f>
        <v>0</v>
      </c>
      <c r="S3576" s="544">
        <f>PTCA!AJ3559</f>
        <v>0</v>
      </c>
      <c r="T3576" s="53"/>
      <c r="U3576" s="232" t="e">
        <f t="shared" si="112"/>
        <v>#DIV/0!</v>
      </c>
      <c r="V3576" s="272"/>
    </row>
    <row r="3577" spans="1:22">
      <c r="A3577" s="380" t="str">
        <f>PTCA!B3560</f>
        <v>-000</v>
      </c>
      <c r="B3577" s="380">
        <f>PTCA!D3560</f>
        <v>0</v>
      </c>
      <c r="C3577" s="380">
        <f>PTCA!J3560</f>
        <v>0</v>
      </c>
      <c r="D3577" s="380">
        <f>PTCA!K3560</f>
        <v>0</v>
      </c>
      <c r="E3577" s="380">
        <f>PTCA!H3560</f>
        <v>0</v>
      </c>
      <c r="F3577" s="380">
        <f>PTCA!Z3560</f>
        <v>0</v>
      </c>
      <c r="G3577" s="380">
        <f>PTCA!AD3560</f>
        <v>0</v>
      </c>
      <c r="H3577" s="62"/>
      <c r="I3577" s="760">
        <f>PTCA!C3560</f>
        <v>0</v>
      </c>
      <c r="J3577" s="760" t="str">
        <f>PTCA!AK3560</f>
        <v/>
      </c>
      <c r="K3577" s="760">
        <f>PTCA!AL3560</f>
        <v>0</v>
      </c>
      <c r="L3577" s="62"/>
      <c r="M3577" s="607"/>
      <c r="N3577" s="62"/>
      <c r="O3577" s="63">
        <f>PTCA!AA5313</f>
        <v>0</v>
      </c>
      <c r="P3577" s="63">
        <f>PTCA!AF5313</f>
        <v>0</v>
      </c>
      <c r="Q3577" s="232" t="e">
        <f t="shared" si="111"/>
        <v>#DIV/0!</v>
      </c>
      <c r="R3577" s="544">
        <f>PTCA!AI5313</f>
        <v>0</v>
      </c>
      <c r="S3577" s="544">
        <f>PTCA!AJ3560</f>
        <v>0</v>
      </c>
      <c r="T3577" s="53"/>
      <c r="U3577" s="232" t="e">
        <f t="shared" si="112"/>
        <v>#DIV/0!</v>
      </c>
      <c r="V3577" s="272"/>
    </row>
    <row r="3578" spans="1:22">
      <c r="A3578" s="380" t="str">
        <f>PTCA!B3561</f>
        <v>-000</v>
      </c>
      <c r="B3578" s="380">
        <f>PTCA!D3561</f>
        <v>0</v>
      </c>
      <c r="C3578" s="380">
        <f>PTCA!J3561</f>
        <v>0</v>
      </c>
      <c r="D3578" s="380">
        <f>PTCA!K3561</f>
        <v>0</v>
      </c>
      <c r="E3578" s="380">
        <f>PTCA!H3561</f>
        <v>0</v>
      </c>
      <c r="F3578" s="380">
        <f>PTCA!Z3561</f>
        <v>0</v>
      </c>
      <c r="G3578" s="380">
        <f>PTCA!AD3561</f>
        <v>0</v>
      </c>
      <c r="H3578" s="62"/>
      <c r="I3578" s="760">
        <f>PTCA!C3561</f>
        <v>0</v>
      </c>
      <c r="J3578" s="760" t="str">
        <f>PTCA!AK3561</f>
        <v/>
      </c>
      <c r="K3578" s="760">
        <f>PTCA!AL3561</f>
        <v>0</v>
      </c>
      <c r="L3578" s="62"/>
      <c r="M3578" s="607"/>
      <c r="N3578" s="62"/>
      <c r="O3578" s="63">
        <f>PTCA!AA5314</f>
        <v>0</v>
      </c>
      <c r="P3578" s="63">
        <f>PTCA!AF5314</f>
        <v>0</v>
      </c>
      <c r="Q3578" s="232" t="e">
        <f t="shared" si="111"/>
        <v>#DIV/0!</v>
      </c>
      <c r="R3578" s="544">
        <f>PTCA!AI5314</f>
        <v>0</v>
      </c>
      <c r="S3578" s="544">
        <f>PTCA!AJ3561</f>
        <v>0</v>
      </c>
      <c r="T3578" s="53"/>
      <c r="U3578" s="232" t="e">
        <f t="shared" si="112"/>
        <v>#DIV/0!</v>
      </c>
      <c r="V3578" s="272"/>
    </row>
    <row r="3579" spans="1:22">
      <c r="A3579" s="380" t="str">
        <f>PTCA!B3562</f>
        <v>-000</v>
      </c>
      <c r="B3579" s="380">
        <f>PTCA!D3562</f>
        <v>0</v>
      </c>
      <c r="C3579" s="380">
        <f>PTCA!J3562</f>
        <v>0</v>
      </c>
      <c r="D3579" s="380">
        <f>PTCA!K3562</f>
        <v>0</v>
      </c>
      <c r="E3579" s="380">
        <f>PTCA!H3562</f>
        <v>0</v>
      </c>
      <c r="F3579" s="380">
        <f>PTCA!Z3562</f>
        <v>0</v>
      </c>
      <c r="G3579" s="380">
        <f>PTCA!AD3562</f>
        <v>0</v>
      </c>
      <c r="H3579" s="62"/>
      <c r="I3579" s="760">
        <f>PTCA!C3562</f>
        <v>0</v>
      </c>
      <c r="J3579" s="760" t="str">
        <f>PTCA!AK3562</f>
        <v/>
      </c>
      <c r="K3579" s="760">
        <f>PTCA!AL3562</f>
        <v>0</v>
      </c>
      <c r="L3579" s="62"/>
      <c r="M3579" s="607"/>
      <c r="N3579" s="62"/>
      <c r="O3579" s="63">
        <f>PTCA!AA5315</f>
        <v>0</v>
      </c>
      <c r="P3579" s="63">
        <f>PTCA!AF5315</f>
        <v>0</v>
      </c>
      <c r="Q3579" s="232" t="e">
        <f t="shared" si="111"/>
        <v>#DIV/0!</v>
      </c>
      <c r="R3579" s="544">
        <f>PTCA!AI5315</f>
        <v>0</v>
      </c>
      <c r="S3579" s="544">
        <f>PTCA!AJ3562</f>
        <v>0</v>
      </c>
      <c r="T3579" s="53"/>
      <c r="U3579" s="232" t="e">
        <f t="shared" si="112"/>
        <v>#DIV/0!</v>
      </c>
      <c r="V3579" s="272"/>
    </row>
    <row r="3580" spans="1:22">
      <c r="A3580" s="380" t="str">
        <f>PTCA!B3563</f>
        <v>-000</v>
      </c>
      <c r="B3580" s="380">
        <f>PTCA!D3563</f>
        <v>0</v>
      </c>
      <c r="C3580" s="380">
        <f>PTCA!J3563</f>
        <v>0</v>
      </c>
      <c r="D3580" s="380">
        <f>PTCA!K3563</f>
        <v>0</v>
      </c>
      <c r="E3580" s="380">
        <f>PTCA!H3563</f>
        <v>0</v>
      </c>
      <c r="F3580" s="380">
        <f>PTCA!Z3563</f>
        <v>0</v>
      </c>
      <c r="G3580" s="380">
        <f>PTCA!AD3563</f>
        <v>0</v>
      </c>
      <c r="H3580" s="62"/>
      <c r="I3580" s="760">
        <f>PTCA!C3563</f>
        <v>0</v>
      </c>
      <c r="J3580" s="760" t="str">
        <f>PTCA!AK3563</f>
        <v/>
      </c>
      <c r="K3580" s="760">
        <f>PTCA!AL3563</f>
        <v>0</v>
      </c>
      <c r="L3580" s="62"/>
      <c r="M3580" s="607"/>
      <c r="N3580" s="62"/>
      <c r="O3580" s="63">
        <f>PTCA!AA5316</f>
        <v>0</v>
      </c>
      <c r="P3580" s="63">
        <f>PTCA!AF5316</f>
        <v>0</v>
      </c>
      <c r="Q3580" s="232" t="e">
        <f t="shared" si="111"/>
        <v>#DIV/0!</v>
      </c>
      <c r="R3580" s="544">
        <f>PTCA!AI5316</f>
        <v>0</v>
      </c>
      <c r="S3580" s="544">
        <f>PTCA!AJ3563</f>
        <v>0</v>
      </c>
      <c r="T3580" s="53"/>
      <c r="U3580" s="232" t="e">
        <f t="shared" si="112"/>
        <v>#DIV/0!</v>
      </c>
      <c r="V3580" s="272"/>
    </row>
    <row r="3581" spans="1:22">
      <c r="A3581" s="380" t="str">
        <f>PTCA!B3564</f>
        <v>-000</v>
      </c>
      <c r="B3581" s="380">
        <f>PTCA!D3564</f>
        <v>0</v>
      </c>
      <c r="C3581" s="380">
        <f>PTCA!J3564</f>
        <v>0</v>
      </c>
      <c r="D3581" s="380">
        <f>PTCA!K3564</f>
        <v>0</v>
      </c>
      <c r="E3581" s="380">
        <f>PTCA!H3564</f>
        <v>0</v>
      </c>
      <c r="F3581" s="380">
        <f>PTCA!Z3564</f>
        <v>0</v>
      </c>
      <c r="G3581" s="380">
        <f>PTCA!AD3564</f>
        <v>0</v>
      </c>
      <c r="H3581" s="62"/>
      <c r="I3581" s="760">
        <f>PTCA!C3564</f>
        <v>0</v>
      </c>
      <c r="J3581" s="760" t="str">
        <f>PTCA!AK3564</f>
        <v/>
      </c>
      <c r="K3581" s="760">
        <f>PTCA!AL3564</f>
        <v>0</v>
      </c>
      <c r="L3581" s="62"/>
      <c r="M3581" s="607"/>
      <c r="N3581" s="62"/>
      <c r="O3581" s="63">
        <f>PTCA!AA5317</f>
        <v>0</v>
      </c>
      <c r="P3581" s="63">
        <f>PTCA!AF5317</f>
        <v>0</v>
      </c>
      <c r="Q3581" s="232" t="e">
        <f t="shared" si="111"/>
        <v>#DIV/0!</v>
      </c>
      <c r="R3581" s="544">
        <f>PTCA!AI5317</f>
        <v>0</v>
      </c>
      <c r="S3581" s="544">
        <f>PTCA!AJ3564</f>
        <v>0</v>
      </c>
      <c r="T3581" s="53"/>
      <c r="U3581" s="232" t="e">
        <f t="shared" si="112"/>
        <v>#DIV/0!</v>
      </c>
      <c r="V3581" s="272"/>
    </row>
    <row r="3582" spans="1:22">
      <c r="A3582" s="380" t="str">
        <f>PTCA!B3565</f>
        <v>-000</v>
      </c>
      <c r="B3582" s="380">
        <f>PTCA!D3565</f>
        <v>0</v>
      </c>
      <c r="C3582" s="380">
        <f>PTCA!J3565</f>
        <v>0</v>
      </c>
      <c r="D3582" s="380">
        <f>PTCA!K3565</f>
        <v>0</v>
      </c>
      <c r="E3582" s="380">
        <f>PTCA!H3565</f>
        <v>0</v>
      </c>
      <c r="F3582" s="380">
        <f>PTCA!Z3565</f>
        <v>0</v>
      </c>
      <c r="G3582" s="380">
        <f>PTCA!AD3565</f>
        <v>0</v>
      </c>
      <c r="H3582" s="62"/>
      <c r="I3582" s="760">
        <f>PTCA!C3565</f>
        <v>0</v>
      </c>
      <c r="J3582" s="760" t="str">
        <f>PTCA!AK3565</f>
        <v/>
      </c>
      <c r="K3582" s="760">
        <f>PTCA!AL3565</f>
        <v>0</v>
      </c>
      <c r="L3582" s="62"/>
      <c r="M3582" s="607"/>
      <c r="N3582" s="62"/>
      <c r="O3582" s="63">
        <f>PTCA!AA5318</f>
        <v>0</v>
      </c>
      <c r="P3582" s="63">
        <f>PTCA!AF5318</f>
        <v>0</v>
      </c>
      <c r="Q3582" s="232" t="e">
        <f t="shared" si="111"/>
        <v>#DIV/0!</v>
      </c>
      <c r="R3582" s="544">
        <f>PTCA!AI5318</f>
        <v>0</v>
      </c>
      <c r="S3582" s="544">
        <f>PTCA!AJ3565</f>
        <v>0</v>
      </c>
      <c r="T3582" s="53"/>
      <c r="U3582" s="232" t="e">
        <f t="shared" si="112"/>
        <v>#DIV/0!</v>
      </c>
      <c r="V3582" s="272"/>
    </row>
    <row r="3583" spans="1:22">
      <c r="A3583" s="380" t="str">
        <f>PTCA!B3566</f>
        <v>-000</v>
      </c>
      <c r="B3583" s="380">
        <f>PTCA!D3566</f>
        <v>0</v>
      </c>
      <c r="C3583" s="380">
        <f>PTCA!J3566</f>
        <v>0</v>
      </c>
      <c r="D3583" s="380">
        <f>PTCA!K3566</f>
        <v>0</v>
      </c>
      <c r="E3583" s="380">
        <f>PTCA!H3566</f>
        <v>0</v>
      </c>
      <c r="F3583" s="380">
        <f>PTCA!Z3566</f>
        <v>0</v>
      </c>
      <c r="G3583" s="380">
        <f>PTCA!AD3566</f>
        <v>0</v>
      </c>
      <c r="H3583" s="62"/>
      <c r="I3583" s="760">
        <f>PTCA!C3566</f>
        <v>0</v>
      </c>
      <c r="J3583" s="760" t="str">
        <f>PTCA!AK3566</f>
        <v/>
      </c>
      <c r="K3583" s="760">
        <f>PTCA!AL3566</f>
        <v>0</v>
      </c>
      <c r="L3583" s="62"/>
      <c r="M3583" s="607"/>
      <c r="N3583" s="62"/>
      <c r="O3583" s="63">
        <f>PTCA!AA5319</f>
        <v>0</v>
      </c>
      <c r="P3583" s="63">
        <f>PTCA!AF5319</f>
        <v>0</v>
      </c>
      <c r="Q3583" s="232" t="e">
        <f t="shared" si="111"/>
        <v>#DIV/0!</v>
      </c>
      <c r="R3583" s="544">
        <f>PTCA!AI5319</f>
        <v>0</v>
      </c>
      <c r="S3583" s="544">
        <f>PTCA!AJ3566</f>
        <v>0</v>
      </c>
      <c r="T3583" s="53"/>
      <c r="U3583" s="232" t="e">
        <f t="shared" si="112"/>
        <v>#DIV/0!</v>
      </c>
      <c r="V3583" s="272"/>
    </row>
    <row r="3584" spans="1:22">
      <c r="A3584" s="380" t="str">
        <f>PTCA!B3567</f>
        <v>-000</v>
      </c>
      <c r="B3584" s="380">
        <f>PTCA!D3567</f>
        <v>0</v>
      </c>
      <c r="C3584" s="380">
        <f>PTCA!J3567</f>
        <v>0</v>
      </c>
      <c r="D3584" s="380">
        <f>PTCA!K3567</f>
        <v>0</v>
      </c>
      <c r="E3584" s="380">
        <f>PTCA!H3567</f>
        <v>0</v>
      </c>
      <c r="F3584" s="380">
        <f>PTCA!Z3567</f>
        <v>0</v>
      </c>
      <c r="G3584" s="380">
        <f>PTCA!AD3567</f>
        <v>0</v>
      </c>
      <c r="H3584" s="62"/>
      <c r="I3584" s="760">
        <f>PTCA!C3567</f>
        <v>0</v>
      </c>
      <c r="J3584" s="760" t="str">
        <f>PTCA!AK3567</f>
        <v/>
      </c>
      <c r="K3584" s="760">
        <f>PTCA!AL3567</f>
        <v>0</v>
      </c>
      <c r="L3584" s="62"/>
      <c r="M3584" s="607"/>
      <c r="N3584" s="62"/>
      <c r="O3584" s="63">
        <f>PTCA!AA5320</f>
        <v>0</v>
      </c>
      <c r="P3584" s="63">
        <f>PTCA!AF5320</f>
        <v>0</v>
      </c>
      <c r="Q3584" s="232" t="e">
        <f t="shared" si="111"/>
        <v>#DIV/0!</v>
      </c>
      <c r="R3584" s="544">
        <f>PTCA!AI5320</f>
        <v>0</v>
      </c>
      <c r="S3584" s="544">
        <f>PTCA!AJ3567</f>
        <v>0</v>
      </c>
      <c r="T3584" s="53"/>
      <c r="U3584" s="232" t="e">
        <f t="shared" si="112"/>
        <v>#DIV/0!</v>
      </c>
      <c r="V3584" s="272"/>
    </row>
    <row r="3585" spans="1:22">
      <c r="A3585" s="380" t="str">
        <f>PTCA!B3568</f>
        <v>-000</v>
      </c>
      <c r="B3585" s="380">
        <f>PTCA!D3568</f>
        <v>0</v>
      </c>
      <c r="C3585" s="380">
        <f>PTCA!J3568</f>
        <v>0</v>
      </c>
      <c r="D3585" s="380">
        <f>PTCA!K3568</f>
        <v>0</v>
      </c>
      <c r="E3585" s="380">
        <f>PTCA!H3568</f>
        <v>0</v>
      </c>
      <c r="F3585" s="380">
        <f>PTCA!Z3568</f>
        <v>0</v>
      </c>
      <c r="G3585" s="380">
        <f>PTCA!AD3568</f>
        <v>0</v>
      </c>
      <c r="H3585" s="62"/>
      <c r="I3585" s="760">
        <f>PTCA!C3568</f>
        <v>0</v>
      </c>
      <c r="J3585" s="760" t="str">
        <f>PTCA!AK3568</f>
        <v/>
      </c>
      <c r="K3585" s="760">
        <f>PTCA!AL3568</f>
        <v>0</v>
      </c>
      <c r="L3585" s="62"/>
      <c r="M3585" s="607"/>
      <c r="N3585" s="62"/>
      <c r="O3585" s="63">
        <f>PTCA!AA5321</f>
        <v>0</v>
      </c>
      <c r="P3585" s="63">
        <f>PTCA!AF5321</f>
        <v>0</v>
      </c>
      <c r="Q3585" s="232" t="e">
        <f t="shared" si="111"/>
        <v>#DIV/0!</v>
      </c>
      <c r="R3585" s="544">
        <f>PTCA!AI5321</f>
        <v>0</v>
      </c>
      <c r="S3585" s="544">
        <f>PTCA!AJ3568</f>
        <v>0</v>
      </c>
      <c r="T3585" s="53"/>
      <c r="U3585" s="232" t="e">
        <f t="shared" si="112"/>
        <v>#DIV/0!</v>
      </c>
      <c r="V3585" s="272"/>
    </row>
    <row r="3586" spans="1:22">
      <c r="A3586" s="380" t="str">
        <f>PTCA!B3569</f>
        <v>-000</v>
      </c>
      <c r="B3586" s="380">
        <f>PTCA!D3569</f>
        <v>0</v>
      </c>
      <c r="C3586" s="380">
        <f>PTCA!J3569</f>
        <v>0</v>
      </c>
      <c r="D3586" s="380">
        <f>PTCA!K3569</f>
        <v>0</v>
      </c>
      <c r="E3586" s="380">
        <f>PTCA!H3569</f>
        <v>0</v>
      </c>
      <c r="F3586" s="380">
        <f>PTCA!Z3569</f>
        <v>0</v>
      </c>
      <c r="G3586" s="380">
        <f>PTCA!AD3569</f>
        <v>0</v>
      </c>
      <c r="H3586" s="62"/>
      <c r="I3586" s="760">
        <f>PTCA!C3569</f>
        <v>0</v>
      </c>
      <c r="J3586" s="760" t="str">
        <f>PTCA!AK3569</f>
        <v/>
      </c>
      <c r="K3586" s="760">
        <f>PTCA!AL3569</f>
        <v>0</v>
      </c>
      <c r="L3586" s="62"/>
      <c r="M3586" s="607"/>
      <c r="N3586" s="62"/>
      <c r="O3586" s="63">
        <f>PTCA!AA5322</f>
        <v>0</v>
      </c>
      <c r="P3586" s="63">
        <f>PTCA!AF5322</f>
        <v>0</v>
      </c>
      <c r="Q3586" s="232" t="e">
        <f t="shared" si="111"/>
        <v>#DIV/0!</v>
      </c>
      <c r="R3586" s="544">
        <f>PTCA!AI5322</f>
        <v>0</v>
      </c>
      <c r="S3586" s="544">
        <f>PTCA!AJ3569</f>
        <v>0</v>
      </c>
      <c r="T3586" s="53"/>
      <c r="U3586" s="232" t="e">
        <f t="shared" si="112"/>
        <v>#DIV/0!</v>
      </c>
      <c r="V3586" s="272"/>
    </row>
    <row r="3587" spans="1:22">
      <c r="A3587" s="380" t="str">
        <f>PTCA!B3570</f>
        <v>-000</v>
      </c>
      <c r="B3587" s="380">
        <f>PTCA!D3570</f>
        <v>0</v>
      </c>
      <c r="C3587" s="380">
        <f>PTCA!J3570</f>
        <v>0</v>
      </c>
      <c r="D3587" s="380">
        <f>PTCA!K3570</f>
        <v>0</v>
      </c>
      <c r="E3587" s="380">
        <f>PTCA!H3570</f>
        <v>0</v>
      </c>
      <c r="F3587" s="380">
        <f>PTCA!Z3570</f>
        <v>0</v>
      </c>
      <c r="G3587" s="380">
        <f>PTCA!AD3570</f>
        <v>0</v>
      </c>
      <c r="H3587" s="62"/>
      <c r="I3587" s="760">
        <f>PTCA!C3570</f>
        <v>0</v>
      </c>
      <c r="J3587" s="760" t="str">
        <f>PTCA!AK3570</f>
        <v/>
      </c>
      <c r="K3587" s="760">
        <f>PTCA!AL3570</f>
        <v>0</v>
      </c>
      <c r="L3587" s="62"/>
      <c r="M3587" s="607"/>
      <c r="N3587" s="62"/>
      <c r="O3587" s="63">
        <f>PTCA!AA5323</f>
        <v>0</v>
      </c>
      <c r="P3587" s="63">
        <f>PTCA!AF5323</f>
        <v>0</v>
      </c>
      <c r="Q3587" s="232" t="e">
        <f t="shared" si="111"/>
        <v>#DIV/0!</v>
      </c>
      <c r="R3587" s="544">
        <f>PTCA!AI5323</f>
        <v>0</v>
      </c>
      <c r="S3587" s="544">
        <f>PTCA!AJ3570</f>
        <v>0</v>
      </c>
      <c r="T3587" s="53"/>
      <c r="U3587" s="232" t="e">
        <f t="shared" si="112"/>
        <v>#DIV/0!</v>
      </c>
      <c r="V3587" s="272"/>
    </row>
    <row r="3588" spans="1:22">
      <c r="A3588" s="380" t="str">
        <f>PTCA!B3571</f>
        <v>-000</v>
      </c>
      <c r="B3588" s="380">
        <f>PTCA!D3571</f>
        <v>0</v>
      </c>
      <c r="C3588" s="380">
        <f>PTCA!J3571</f>
        <v>0</v>
      </c>
      <c r="D3588" s="380">
        <f>PTCA!K3571</f>
        <v>0</v>
      </c>
      <c r="E3588" s="380">
        <f>PTCA!H3571</f>
        <v>0</v>
      </c>
      <c r="F3588" s="380">
        <f>PTCA!Z3571</f>
        <v>0</v>
      </c>
      <c r="G3588" s="380">
        <f>PTCA!AD3571</f>
        <v>0</v>
      </c>
      <c r="H3588" s="62"/>
      <c r="I3588" s="760">
        <f>PTCA!C3571</f>
        <v>0</v>
      </c>
      <c r="J3588" s="760" t="str">
        <f>PTCA!AK3571</f>
        <v/>
      </c>
      <c r="K3588" s="760">
        <f>PTCA!AL3571</f>
        <v>0</v>
      </c>
      <c r="L3588" s="62"/>
      <c r="M3588" s="607"/>
      <c r="N3588" s="62"/>
      <c r="O3588" s="63">
        <f>PTCA!AA5324</f>
        <v>0</v>
      </c>
      <c r="P3588" s="63">
        <f>PTCA!AF5324</f>
        <v>0</v>
      </c>
      <c r="Q3588" s="232" t="e">
        <f t="shared" si="111"/>
        <v>#DIV/0!</v>
      </c>
      <c r="R3588" s="544">
        <f>PTCA!AI5324</f>
        <v>0</v>
      </c>
      <c r="S3588" s="544">
        <f>PTCA!AJ3571</f>
        <v>0</v>
      </c>
      <c r="T3588" s="53"/>
      <c r="U3588" s="232" t="e">
        <f t="shared" si="112"/>
        <v>#DIV/0!</v>
      </c>
      <c r="V3588" s="272"/>
    </row>
    <row r="3589" spans="1:22">
      <c r="A3589" s="380" t="str">
        <f>PTCA!B3572</f>
        <v>-000</v>
      </c>
      <c r="B3589" s="380">
        <f>PTCA!D3572</f>
        <v>0</v>
      </c>
      <c r="C3589" s="380">
        <f>PTCA!J3572</f>
        <v>0</v>
      </c>
      <c r="D3589" s="380">
        <f>PTCA!K3572</f>
        <v>0</v>
      </c>
      <c r="E3589" s="380">
        <f>PTCA!H3572</f>
        <v>0</v>
      </c>
      <c r="F3589" s="380">
        <f>PTCA!Z3572</f>
        <v>0</v>
      </c>
      <c r="G3589" s="380">
        <f>PTCA!AD3572</f>
        <v>0</v>
      </c>
      <c r="H3589" s="62"/>
      <c r="I3589" s="760">
        <f>PTCA!C3572</f>
        <v>0</v>
      </c>
      <c r="J3589" s="760" t="str">
        <f>PTCA!AK3572</f>
        <v/>
      </c>
      <c r="K3589" s="760">
        <f>PTCA!AL3572</f>
        <v>0</v>
      </c>
      <c r="L3589" s="62"/>
      <c r="M3589" s="607"/>
      <c r="N3589" s="62"/>
      <c r="O3589" s="63">
        <f>PTCA!AA5325</f>
        <v>0</v>
      </c>
      <c r="P3589" s="63">
        <f>PTCA!AF5325</f>
        <v>0</v>
      </c>
      <c r="Q3589" s="232" t="e">
        <f t="shared" ref="Q3589:Q3652" si="113">P3589/O3589</f>
        <v>#DIV/0!</v>
      </c>
      <c r="R3589" s="544">
        <f>PTCA!AI5325</f>
        <v>0</v>
      </c>
      <c r="S3589" s="544">
        <f>PTCA!AJ3572</f>
        <v>0</v>
      </c>
      <c r="T3589" s="53"/>
      <c r="U3589" s="232" t="e">
        <f t="shared" si="112"/>
        <v>#DIV/0!</v>
      </c>
      <c r="V3589" s="272"/>
    </row>
    <row r="3590" spans="1:22">
      <c r="A3590" s="380" t="str">
        <f>PTCA!B3573</f>
        <v>-000</v>
      </c>
      <c r="B3590" s="380">
        <f>PTCA!D3573</f>
        <v>0</v>
      </c>
      <c r="C3590" s="380">
        <f>PTCA!J3573</f>
        <v>0</v>
      </c>
      <c r="D3590" s="380">
        <f>PTCA!K3573</f>
        <v>0</v>
      </c>
      <c r="E3590" s="380">
        <f>PTCA!H3573</f>
        <v>0</v>
      </c>
      <c r="F3590" s="380">
        <f>PTCA!Z3573</f>
        <v>0</v>
      </c>
      <c r="G3590" s="380">
        <f>PTCA!AD3573</f>
        <v>0</v>
      </c>
      <c r="H3590" s="62"/>
      <c r="I3590" s="760">
        <f>PTCA!C3573</f>
        <v>0</v>
      </c>
      <c r="J3590" s="760" t="str">
        <f>PTCA!AK3573</f>
        <v/>
      </c>
      <c r="K3590" s="760">
        <f>PTCA!AL3573</f>
        <v>0</v>
      </c>
      <c r="L3590" s="62"/>
      <c r="M3590" s="607"/>
      <c r="N3590" s="62"/>
      <c r="O3590" s="63">
        <f>PTCA!AA5326</f>
        <v>0</v>
      </c>
      <c r="P3590" s="63">
        <f>PTCA!AF5326</f>
        <v>0</v>
      </c>
      <c r="Q3590" s="232" t="e">
        <f t="shared" si="113"/>
        <v>#DIV/0!</v>
      </c>
      <c r="R3590" s="544">
        <f>PTCA!AI5326</f>
        <v>0</v>
      </c>
      <c r="S3590" s="544">
        <f>PTCA!AJ3573</f>
        <v>0</v>
      </c>
      <c r="T3590" s="53"/>
      <c r="U3590" s="232" t="e">
        <f t="shared" si="112"/>
        <v>#DIV/0!</v>
      </c>
      <c r="V3590" s="272"/>
    </row>
    <row r="3591" spans="1:22">
      <c r="A3591" s="380" t="str">
        <f>PTCA!B3574</f>
        <v>-000</v>
      </c>
      <c r="B3591" s="380">
        <f>PTCA!D3574</f>
        <v>0</v>
      </c>
      <c r="C3591" s="380">
        <f>PTCA!J3574</f>
        <v>0</v>
      </c>
      <c r="D3591" s="380">
        <f>PTCA!K3574</f>
        <v>0</v>
      </c>
      <c r="E3591" s="380">
        <f>PTCA!H3574</f>
        <v>0</v>
      </c>
      <c r="F3591" s="380">
        <f>PTCA!Z3574</f>
        <v>0</v>
      </c>
      <c r="G3591" s="380">
        <f>PTCA!AD3574</f>
        <v>0</v>
      </c>
      <c r="H3591" s="62"/>
      <c r="I3591" s="760">
        <f>PTCA!C3574</f>
        <v>0</v>
      </c>
      <c r="J3591" s="760" t="str">
        <f>PTCA!AK3574</f>
        <v/>
      </c>
      <c r="K3591" s="760">
        <f>PTCA!AL3574</f>
        <v>0</v>
      </c>
      <c r="L3591" s="62"/>
      <c r="M3591" s="607"/>
      <c r="N3591" s="62"/>
      <c r="O3591" s="63">
        <f>PTCA!AA5327</f>
        <v>0</v>
      </c>
      <c r="P3591" s="63">
        <f>PTCA!AF5327</f>
        <v>0</v>
      </c>
      <c r="Q3591" s="232" t="e">
        <f t="shared" si="113"/>
        <v>#DIV/0!</v>
      </c>
      <c r="R3591" s="544">
        <f>PTCA!AI5327</f>
        <v>0</v>
      </c>
      <c r="S3591" s="544">
        <f>PTCA!AJ3574</f>
        <v>0</v>
      </c>
      <c r="T3591" s="53"/>
      <c r="U3591" s="232" t="e">
        <f t="shared" si="112"/>
        <v>#DIV/0!</v>
      </c>
      <c r="V3591" s="272"/>
    </row>
    <row r="3592" spans="1:22">
      <c r="A3592" s="380" t="str">
        <f>PTCA!B3575</f>
        <v>-000</v>
      </c>
      <c r="B3592" s="380">
        <f>PTCA!D3575</f>
        <v>0</v>
      </c>
      <c r="C3592" s="380">
        <f>PTCA!J3575</f>
        <v>0</v>
      </c>
      <c r="D3592" s="380">
        <f>PTCA!K3575</f>
        <v>0</v>
      </c>
      <c r="E3592" s="380">
        <f>PTCA!H3575</f>
        <v>0</v>
      </c>
      <c r="F3592" s="380">
        <f>PTCA!Z3575</f>
        <v>0</v>
      </c>
      <c r="G3592" s="380">
        <f>PTCA!AD3575</f>
        <v>0</v>
      </c>
      <c r="H3592" s="62"/>
      <c r="I3592" s="760">
        <f>PTCA!C3575</f>
        <v>0</v>
      </c>
      <c r="J3592" s="760" t="str">
        <f>PTCA!AK3575</f>
        <v/>
      </c>
      <c r="K3592" s="760">
        <f>PTCA!AL3575</f>
        <v>0</v>
      </c>
      <c r="L3592" s="62"/>
      <c r="M3592" s="607"/>
      <c r="N3592" s="62"/>
      <c r="O3592" s="63">
        <f>PTCA!AA5328</f>
        <v>0</v>
      </c>
      <c r="P3592" s="63">
        <f>PTCA!AF5328</f>
        <v>0</v>
      </c>
      <c r="Q3592" s="232" t="e">
        <f t="shared" si="113"/>
        <v>#DIV/0!</v>
      </c>
      <c r="R3592" s="544">
        <f>PTCA!AI5328</f>
        <v>0</v>
      </c>
      <c r="S3592" s="544">
        <f>PTCA!AJ3575</f>
        <v>0</v>
      </c>
      <c r="T3592" s="53"/>
      <c r="U3592" s="232" t="e">
        <f t="shared" si="112"/>
        <v>#DIV/0!</v>
      </c>
      <c r="V3592" s="272"/>
    </row>
    <row r="3593" spans="1:22">
      <c r="A3593" s="380" t="str">
        <f>PTCA!B3576</f>
        <v>-000</v>
      </c>
      <c r="B3593" s="380">
        <f>PTCA!D3576</f>
        <v>0</v>
      </c>
      <c r="C3593" s="380">
        <f>PTCA!J3576</f>
        <v>0</v>
      </c>
      <c r="D3593" s="380">
        <f>PTCA!K3576</f>
        <v>0</v>
      </c>
      <c r="E3593" s="380">
        <f>PTCA!H3576</f>
        <v>0</v>
      </c>
      <c r="F3593" s="380">
        <f>PTCA!Z3576</f>
        <v>0</v>
      </c>
      <c r="G3593" s="380">
        <f>PTCA!AD3576</f>
        <v>0</v>
      </c>
      <c r="H3593" s="62"/>
      <c r="I3593" s="760">
        <f>PTCA!C3576</f>
        <v>0</v>
      </c>
      <c r="J3593" s="760" t="str">
        <f>PTCA!AK3576</f>
        <v/>
      </c>
      <c r="K3593" s="760">
        <f>PTCA!AL3576</f>
        <v>0</v>
      </c>
      <c r="L3593" s="62"/>
      <c r="M3593" s="607"/>
      <c r="N3593" s="62"/>
      <c r="O3593" s="63">
        <f>PTCA!AA5329</f>
        <v>0</v>
      </c>
      <c r="P3593" s="63">
        <f>PTCA!AF5329</f>
        <v>0</v>
      </c>
      <c r="Q3593" s="232" t="e">
        <f t="shared" si="113"/>
        <v>#DIV/0!</v>
      </c>
      <c r="R3593" s="544">
        <f>PTCA!AI5329</f>
        <v>0</v>
      </c>
      <c r="S3593" s="544">
        <f>PTCA!AJ3576</f>
        <v>0</v>
      </c>
      <c r="T3593" s="53"/>
      <c r="U3593" s="232" t="e">
        <f t="shared" si="112"/>
        <v>#DIV/0!</v>
      </c>
      <c r="V3593" s="272"/>
    </row>
    <row r="3594" spans="1:22">
      <c r="A3594" s="380" t="str">
        <f>PTCA!B3577</f>
        <v>-000</v>
      </c>
      <c r="B3594" s="380">
        <f>PTCA!D3577</f>
        <v>0</v>
      </c>
      <c r="C3594" s="380">
        <f>PTCA!J3577</f>
        <v>0</v>
      </c>
      <c r="D3594" s="380">
        <f>PTCA!K3577</f>
        <v>0</v>
      </c>
      <c r="E3594" s="380">
        <f>PTCA!H3577</f>
        <v>0</v>
      </c>
      <c r="F3594" s="380">
        <f>PTCA!Z3577</f>
        <v>0</v>
      </c>
      <c r="G3594" s="380">
        <f>PTCA!AD3577</f>
        <v>0</v>
      </c>
      <c r="H3594" s="62"/>
      <c r="I3594" s="760">
        <f>PTCA!C3577</f>
        <v>0</v>
      </c>
      <c r="J3594" s="760" t="str">
        <f>PTCA!AK3577</f>
        <v/>
      </c>
      <c r="K3594" s="760">
        <f>PTCA!AL3577</f>
        <v>0</v>
      </c>
      <c r="L3594" s="62"/>
      <c r="M3594" s="607"/>
      <c r="N3594" s="62"/>
      <c r="O3594" s="63">
        <f>PTCA!AA5330</f>
        <v>0</v>
      </c>
      <c r="P3594" s="63">
        <f>PTCA!AF5330</f>
        <v>0</v>
      </c>
      <c r="Q3594" s="232" t="e">
        <f t="shared" si="113"/>
        <v>#DIV/0!</v>
      </c>
      <c r="R3594" s="544">
        <f>PTCA!AI5330</f>
        <v>0</v>
      </c>
      <c r="S3594" s="544">
        <f>PTCA!AJ3577</f>
        <v>0</v>
      </c>
      <c r="T3594" s="53"/>
      <c r="U3594" s="232" t="e">
        <f t="shared" si="112"/>
        <v>#DIV/0!</v>
      </c>
      <c r="V3594" s="272"/>
    </row>
    <row r="3595" spans="1:22">
      <c r="A3595" s="380" t="str">
        <f>PTCA!B3578</f>
        <v>-000</v>
      </c>
      <c r="B3595" s="380">
        <f>PTCA!D3578</f>
        <v>0</v>
      </c>
      <c r="C3595" s="380">
        <f>PTCA!J3578</f>
        <v>0</v>
      </c>
      <c r="D3595" s="380">
        <f>PTCA!K3578</f>
        <v>0</v>
      </c>
      <c r="E3595" s="380">
        <f>PTCA!H3578</f>
        <v>0</v>
      </c>
      <c r="F3595" s="380">
        <f>PTCA!Z3578</f>
        <v>0</v>
      </c>
      <c r="G3595" s="380">
        <f>PTCA!AD3578</f>
        <v>0</v>
      </c>
      <c r="H3595" s="62"/>
      <c r="I3595" s="760">
        <f>PTCA!C3578</f>
        <v>0</v>
      </c>
      <c r="J3595" s="760" t="str">
        <f>PTCA!AK3578</f>
        <v/>
      </c>
      <c r="K3595" s="760">
        <f>PTCA!AL3578</f>
        <v>0</v>
      </c>
      <c r="L3595" s="62"/>
      <c r="M3595" s="607"/>
      <c r="N3595" s="62"/>
      <c r="O3595" s="63">
        <f>PTCA!AA5331</f>
        <v>0</v>
      </c>
      <c r="P3595" s="63">
        <f>PTCA!AF5331</f>
        <v>0</v>
      </c>
      <c r="Q3595" s="232" t="e">
        <f t="shared" si="113"/>
        <v>#DIV/0!</v>
      </c>
      <c r="R3595" s="544">
        <f>PTCA!AI5331</f>
        <v>0</v>
      </c>
      <c r="S3595" s="544">
        <f>PTCA!AJ3578</f>
        <v>0</v>
      </c>
      <c r="T3595" s="53"/>
      <c r="U3595" s="232" t="e">
        <f t="shared" si="112"/>
        <v>#DIV/0!</v>
      </c>
      <c r="V3595" s="272"/>
    </row>
    <row r="3596" spans="1:22">
      <c r="A3596" s="380" t="str">
        <f>PTCA!B3579</f>
        <v>-000</v>
      </c>
      <c r="B3596" s="380">
        <f>PTCA!D3579</f>
        <v>0</v>
      </c>
      <c r="C3596" s="380">
        <f>PTCA!J3579</f>
        <v>0</v>
      </c>
      <c r="D3596" s="380">
        <f>PTCA!K3579</f>
        <v>0</v>
      </c>
      <c r="E3596" s="380">
        <f>PTCA!H3579</f>
        <v>0</v>
      </c>
      <c r="F3596" s="380">
        <f>PTCA!Z3579</f>
        <v>0</v>
      </c>
      <c r="G3596" s="380">
        <f>PTCA!AD3579</f>
        <v>0</v>
      </c>
      <c r="H3596" s="62"/>
      <c r="I3596" s="760">
        <f>PTCA!C3579</f>
        <v>0</v>
      </c>
      <c r="J3596" s="760" t="str">
        <f>PTCA!AK3579</f>
        <v/>
      </c>
      <c r="K3596" s="760">
        <f>PTCA!AL3579</f>
        <v>0</v>
      </c>
      <c r="L3596" s="62"/>
      <c r="M3596" s="607"/>
      <c r="N3596" s="62"/>
      <c r="O3596" s="63">
        <f>PTCA!AA5332</f>
        <v>0</v>
      </c>
      <c r="P3596" s="63">
        <f>PTCA!AF5332</f>
        <v>0</v>
      </c>
      <c r="Q3596" s="232" t="e">
        <f t="shared" si="113"/>
        <v>#DIV/0!</v>
      </c>
      <c r="R3596" s="544">
        <f>PTCA!AI5332</f>
        <v>0</v>
      </c>
      <c r="S3596" s="544">
        <f>PTCA!AJ3579</f>
        <v>0</v>
      </c>
      <c r="T3596" s="53"/>
      <c r="U3596" s="232" t="e">
        <f t="shared" si="112"/>
        <v>#DIV/0!</v>
      </c>
      <c r="V3596" s="272"/>
    </row>
    <row r="3597" spans="1:22">
      <c r="A3597" s="380" t="str">
        <f>PTCA!B3580</f>
        <v>-000</v>
      </c>
      <c r="B3597" s="380">
        <f>PTCA!D3580</f>
        <v>0</v>
      </c>
      <c r="C3597" s="380">
        <f>PTCA!J3580</f>
        <v>0</v>
      </c>
      <c r="D3597" s="380">
        <f>PTCA!K3580</f>
        <v>0</v>
      </c>
      <c r="E3597" s="380">
        <f>PTCA!H3580</f>
        <v>0</v>
      </c>
      <c r="F3597" s="380">
        <f>PTCA!Z3580</f>
        <v>0</v>
      </c>
      <c r="G3597" s="380">
        <f>PTCA!AD3580</f>
        <v>0</v>
      </c>
      <c r="H3597" s="62"/>
      <c r="I3597" s="760">
        <f>PTCA!C3580</f>
        <v>0</v>
      </c>
      <c r="J3597" s="760" t="str">
        <f>PTCA!AK3580</f>
        <v/>
      </c>
      <c r="K3597" s="760">
        <f>PTCA!AL3580</f>
        <v>0</v>
      </c>
      <c r="L3597" s="62"/>
      <c r="M3597" s="607"/>
      <c r="N3597" s="62"/>
      <c r="O3597" s="63">
        <f>PTCA!AA5333</f>
        <v>0</v>
      </c>
      <c r="P3597" s="63">
        <f>PTCA!AF5333</f>
        <v>0</v>
      </c>
      <c r="Q3597" s="232" t="e">
        <f t="shared" si="113"/>
        <v>#DIV/0!</v>
      </c>
      <c r="R3597" s="544">
        <f>PTCA!AI5333</f>
        <v>0</v>
      </c>
      <c r="S3597" s="544">
        <f>PTCA!AJ3580</f>
        <v>0</v>
      </c>
      <c r="T3597" s="53"/>
      <c r="U3597" s="232" t="e">
        <f t="shared" si="112"/>
        <v>#DIV/0!</v>
      </c>
      <c r="V3597" s="272"/>
    </row>
    <row r="3598" spans="1:22">
      <c r="A3598" s="380" t="str">
        <f>PTCA!B3581</f>
        <v>-000</v>
      </c>
      <c r="B3598" s="380">
        <f>PTCA!D3581</f>
        <v>0</v>
      </c>
      <c r="C3598" s="380">
        <f>PTCA!J3581</f>
        <v>0</v>
      </c>
      <c r="D3598" s="380">
        <f>PTCA!K3581</f>
        <v>0</v>
      </c>
      <c r="E3598" s="380">
        <f>PTCA!H3581</f>
        <v>0</v>
      </c>
      <c r="F3598" s="380">
        <f>PTCA!Z3581</f>
        <v>0</v>
      </c>
      <c r="G3598" s="380">
        <f>PTCA!AD3581</f>
        <v>0</v>
      </c>
      <c r="H3598" s="62"/>
      <c r="I3598" s="760">
        <f>PTCA!C3581</f>
        <v>0</v>
      </c>
      <c r="J3598" s="760" t="str">
        <f>PTCA!AK3581</f>
        <v/>
      </c>
      <c r="K3598" s="760">
        <f>PTCA!AL3581</f>
        <v>0</v>
      </c>
      <c r="L3598" s="62"/>
      <c r="M3598" s="607"/>
      <c r="N3598" s="62"/>
      <c r="O3598" s="63">
        <f>PTCA!AA5334</f>
        <v>0</v>
      </c>
      <c r="P3598" s="63">
        <f>PTCA!AF5334</f>
        <v>0</v>
      </c>
      <c r="Q3598" s="232" t="e">
        <f t="shared" si="113"/>
        <v>#DIV/0!</v>
      </c>
      <c r="R3598" s="544">
        <f>PTCA!AI5334</f>
        <v>0</v>
      </c>
      <c r="S3598" s="544">
        <f>PTCA!AJ3581</f>
        <v>0</v>
      </c>
      <c r="T3598" s="53"/>
      <c r="U3598" s="232" t="e">
        <f t="shared" si="112"/>
        <v>#DIV/0!</v>
      </c>
      <c r="V3598" s="272"/>
    </row>
    <row r="3599" spans="1:22">
      <c r="A3599" s="380" t="str">
        <f>PTCA!B3582</f>
        <v>-000</v>
      </c>
      <c r="B3599" s="380">
        <f>PTCA!D3582</f>
        <v>0</v>
      </c>
      <c r="C3599" s="380">
        <f>PTCA!J3582</f>
        <v>0</v>
      </c>
      <c r="D3599" s="380">
        <f>PTCA!K3582</f>
        <v>0</v>
      </c>
      <c r="E3599" s="380">
        <f>PTCA!H3582</f>
        <v>0</v>
      </c>
      <c r="F3599" s="380">
        <f>PTCA!Z3582</f>
        <v>0</v>
      </c>
      <c r="G3599" s="380">
        <f>PTCA!AD3582</f>
        <v>0</v>
      </c>
      <c r="H3599" s="62"/>
      <c r="I3599" s="760">
        <f>PTCA!C3582</f>
        <v>0</v>
      </c>
      <c r="J3599" s="760" t="str">
        <f>PTCA!AK3582</f>
        <v/>
      </c>
      <c r="K3599" s="760">
        <f>PTCA!AL3582</f>
        <v>0</v>
      </c>
      <c r="L3599" s="62"/>
      <c r="M3599" s="607"/>
      <c r="N3599" s="62"/>
      <c r="O3599" s="63">
        <f>PTCA!AA5335</f>
        <v>0</v>
      </c>
      <c r="P3599" s="63">
        <f>PTCA!AF5335</f>
        <v>0</v>
      </c>
      <c r="Q3599" s="232" t="e">
        <f t="shared" si="113"/>
        <v>#DIV/0!</v>
      </c>
      <c r="R3599" s="544">
        <f>PTCA!AI5335</f>
        <v>0</v>
      </c>
      <c r="S3599" s="544">
        <f>PTCA!AJ3582</f>
        <v>0</v>
      </c>
      <c r="T3599" s="53"/>
      <c r="U3599" s="232" t="e">
        <f t="shared" si="112"/>
        <v>#DIV/0!</v>
      </c>
      <c r="V3599" s="272"/>
    </row>
    <row r="3600" spans="1:22">
      <c r="A3600" s="380" t="str">
        <f>PTCA!B3583</f>
        <v>-000</v>
      </c>
      <c r="B3600" s="380">
        <f>PTCA!D3583</f>
        <v>0</v>
      </c>
      <c r="C3600" s="380">
        <f>PTCA!J3583</f>
        <v>0</v>
      </c>
      <c r="D3600" s="380">
        <f>PTCA!K3583</f>
        <v>0</v>
      </c>
      <c r="E3600" s="380">
        <f>PTCA!H3583</f>
        <v>0</v>
      </c>
      <c r="F3600" s="380">
        <f>PTCA!Z3583</f>
        <v>0</v>
      </c>
      <c r="G3600" s="380">
        <f>PTCA!AD3583</f>
        <v>0</v>
      </c>
      <c r="H3600" s="62"/>
      <c r="I3600" s="760">
        <f>PTCA!C3583</f>
        <v>0</v>
      </c>
      <c r="J3600" s="760" t="str">
        <f>PTCA!AK3583</f>
        <v/>
      </c>
      <c r="K3600" s="760">
        <f>PTCA!AL3583</f>
        <v>0</v>
      </c>
      <c r="L3600" s="62"/>
      <c r="M3600" s="607"/>
      <c r="N3600" s="62"/>
      <c r="O3600" s="63">
        <f>PTCA!AA5336</f>
        <v>0</v>
      </c>
      <c r="P3600" s="63">
        <f>PTCA!AF5336</f>
        <v>0</v>
      </c>
      <c r="Q3600" s="232" t="e">
        <f t="shared" si="113"/>
        <v>#DIV/0!</v>
      </c>
      <c r="R3600" s="544">
        <f>PTCA!AI5336</f>
        <v>0</v>
      </c>
      <c r="S3600" s="544">
        <f>PTCA!AJ3583</f>
        <v>0</v>
      </c>
      <c r="T3600" s="53"/>
      <c r="U3600" s="232" t="e">
        <f t="shared" si="112"/>
        <v>#DIV/0!</v>
      </c>
      <c r="V3600" s="272"/>
    </row>
    <row r="3601" spans="1:22">
      <c r="A3601" s="380" t="str">
        <f>PTCA!B3584</f>
        <v>-000</v>
      </c>
      <c r="B3601" s="380">
        <f>PTCA!D3584</f>
        <v>0</v>
      </c>
      <c r="C3601" s="380">
        <f>PTCA!J3584</f>
        <v>0</v>
      </c>
      <c r="D3601" s="380">
        <f>PTCA!K3584</f>
        <v>0</v>
      </c>
      <c r="E3601" s="380">
        <f>PTCA!H3584</f>
        <v>0</v>
      </c>
      <c r="F3601" s="380">
        <f>PTCA!Z3584</f>
        <v>0</v>
      </c>
      <c r="G3601" s="380">
        <f>PTCA!AD3584</f>
        <v>0</v>
      </c>
      <c r="H3601" s="62"/>
      <c r="I3601" s="760">
        <f>PTCA!C3584</f>
        <v>0</v>
      </c>
      <c r="J3601" s="760" t="str">
        <f>PTCA!AK3584</f>
        <v/>
      </c>
      <c r="K3601" s="760">
        <f>PTCA!AL3584</f>
        <v>0</v>
      </c>
      <c r="L3601" s="62"/>
      <c r="M3601" s="607"/>
      <c r="N3601" s="62"/>
      <c r="O3601" s="63">
        <f>PTCA!AA5337</f>
        <v>0</v>
      </c>
      <c r="P3601" s="63">
        <f>PTCA!AF5337</f>
        <v>0</v>
      </c>
      <c r="Q3601" s="232" t="e">
        <f t="shared" si="113"/>
        <v>#DIV/0!</v>
      </c>
      <c r="R3601" s="544">
        <f>PTCA!AI5337</f>
        <v>0</v>
      </c>
      <c r="S3601" s="544">
        <f>PTCA!AJ3584</f>
        <v>0</v>
      </c>
      <c r="T3601" s="53"/>
      <c r="U3601" s="232" t="e">
        <f t="shared" ref="U3601:U3664" si="114">T3601/P3601</f>
        <v>#DIV/0!</v>
      </c>
      <c r="V3601" s="272"/>
    </row>
    <row r="3602" spans="1:22">
      <c r="A3602" s="380" t="str">
        <f>PTCA!B3585</f>
        <v>-000</v>
      </c>
      <c r="B3602" s="380">
        <f>PTCA!D3585</f>
        <v>0</v>
      </c>
      <c r="C3602" s="380">
        <f>PTCA!J3585</f>
        <v>0</v>
      </c>
      <c r="D3602" s="380">
        <f>PTCA!K3585</f>
        <v>0</v>
      </c>
      <c r="E3602" s="380">
        <f>PTCA!H3585</f>
        <v>0</v>
      </c>
      <c r="F3602" s="380">
        <f>PTCA!Z3585</f>
        <v>0</v>
      </c>
      <c r="G3602" s="380">
        <f>PTCA!AD3585</f>
        <v>0</v>
      </c>
      <c r="H3602" s="62"/>
      <c r="I3602" s="760">
        <f>PTCA!C3585</f>
        <v>0</v>
      </c>
      <c r="J3602" s="760" t="str">
        <f>PTCA!AK3585</f>
        <v/>
      </c>
      <c r="K3602" s="760">
        <f>PTCA!AL3585</f>
        <v>0</v>
      </c>
      <c r="L3602" s="62"/>
      <c r="M3602" s="607"/>
      <c r="N3602" s="62"/>
      <c r="O3602" s="63">
        <f>PTCA!AA5338</f>
        <v>0</v>
      </c>
      <c r="P3602" s="63">
        <f>PTCA!AF5338</f>
        <v>0</v>
      </c>
      <c r="Q3602" s="232" t="e">
        <f t="shared" si="113"/>
        <v>#DIV/0!</v>
      </c>
      <c r="R3602" s="544">
        <f>PTCA!AI5338</f>
        <v>0</v>
      </c>
      <c r="S3602" s="544">
        <f>PTCA!AJ3585</f>
        <v>0</v>
      </c>
      <c r="T3602" s="53"/>
      <c r="U3602" s="232" t="e">
        <f t="shared" si="114"/>
        <v>#DIV/0!</v>
      </c>
      <c r="V3602" s="272"/>
    </row>
    <row r="3603" spans="1:22">
      <c r="A3603" s="380" t="str">
        <f>PTCA!B3586</f>
        <v>-000</v>
      </c>
      <c r="B3603" s="380">
        <f>PTCA!D3586</f>
        <v>0</v>
      </c>
      <c r="C3603" s="380">
        <f>PTCA!J3586</f>
        <v>0</v>
      </c>
      <c r="D3603" s="380">
        <f>PTCA!K3586</f>
        <v>0</v>
      </c>
      <c r="E3603" s="380">
        <f>PTCA!H3586</f>
        <v>0</v>
      </c>
      <c r="F3603" s="380">
        <f>PTCA!Z3586</f>
        <v>0</v>
      </c>
      <c r="G3603" s="380">
        <f>PTCA!AD3586</f>
        <v>0</v>
      </c>
      <c r="H3603" s="62"/>
      <c r="I3603" s="760">
        <f>PTCA!C3586</f>
        <v>0</v>
      </c>
      <c r="J3603" s="760" t="str">
        <f>PTCA!AK3586</f>
        <v/>
      </c>
      <c r="K3603" s="760">
        <f>PTCA!AL3586</f>
        <v>0</v>
      </c>
      <c r="L3603" s="62"/>
      <c r="M3603" s="607"/>
      <c r="N3603" s="62"/>
      <c r="O3603" s="63">
        <f>PTCA!AA5339</f>
        <v>0</v>
      </c>
      <c r="P3603" s="63">
        <f>PTCA!AF5339</f>
        <v>0</v>
      </c>
      <c r="Q3603" s="232" t="e">
        <f t="shared" si="113"/>
        <v>#DIV/0!</v>
      </c>
      <c r="R3603" s="544">
        <f>PTCA!AI5339</f>
        <v>0</v>
      </c>
      <c r="S3603" s="544">
        <f>PTCA!AJ3586</f>
        <v>0</v>
      </c>
      <c r="T3603" s="53"/>
      <c r="U3603" s="232" t="e">
        <f t="shared" si="114"/>
        <v>#DIV/0!</v>
      </c>
      <c r="V3603" s="272"/>
    </row>
    <row r="3604" spans="1:22">
      <c r="A3604" s="380" t="str">
        <f>PTCA!B3587</f>
        <v>-000</v>
      </c>
      <c r="B3604" s="380">
        <f>PTCA!D3587</f>
        <v>0</v>
      </c>
      <c r="C3604" s="380">
        <f>PTCA!J3587</f>
        <v>0</v>
      </c>
      <c r="D3604" s="380">
        <f>PTCA!K3587</f>
        <v>0</v>
      </c>
      <c r="E3604" s="380">
        <f>PTCA!H3587</f>
        <v>0</v>
      </c>
      <c r="F3604" s="380">
        <f>PTCA!Z3587</f>
        <v>0</v>
      </c>
      <c r="G3604" s="380">
        <f>PTCA!AD3587</f>
        <v>0</v>
      </c>
      <c r="H3604" s="62"/>
      <c r="I3604" s="760">
        <f>PTCA!C3587</f>
        <v>0</v>
      </c>
      <c r="J3604" s="760" t="str">
        <f>PTCA!AK3587</f>
        <v/>
      </c>
      <c r="K3604" s="760">
        <f>PTCA!AL3587</f>
        <v>0</v>
      </c>
      <c r="L3604" s="62"/>
      <c r="M3604" s="607"/>
      <c r="N3604" s="62"/>
      <c r="O3604" s="63">
        <f>PTCA!AA5340</f>
        <v>0</v>
      </c>
      <c r="P3604" s="63">
        <f>PTCA!AF5340</f>
        <v>0</v>
      </c>
      <c r="Q3604" s="232" t="e">
        <f t="shared" si="113"/>
        <v>#DIV/0!</v>
      </c>
      <c r="R3604" s="544">
        <f>PTCA!AI5340</f>
        <v>0</v>
      </c>
      <c r="S3604" s="544">
        <f>PTCA!AJ3587</f>
        <v>0</v>
      </c>
      <c r="T3604" s="53"/>
      <c r="U3604" s="232" t="e">
        <f t="shared" si="114"/>
        <v>#DIV/0!</v>
      </c>
      <c r="V3604" s="272"/>
    </row>
    <row r="3605" spans="1:22">
      <c r="A3605" s="380" t="str">
        <f>PTCA!B3588</f>
        <v>-000</v>
      </c>
      <c r="B3605" s="380">
        <f>PTCA!D3588</f>
        <v>0</v>
      </c>
      <c r="C3605" s="380">
        <f>PTCA!J3588</f>
        <v>0</v>
      </c>
      <c r="D3605" s="380">
        <f>PTCA!K3588</f>
        <v>0</v>
      </c>
      <c r="E3605" s="380">
        <f>PTCA!H3588</f>
        <v>0</v>
      </c>
      <c r="F3605" s="380">
        <f>PTCA!Z3588</f>
        <v>0</v>
      </c>
      <c r="G3605" s="380">
        <f>PTCA!AD3588</f>
        <v>0</v>
      </c>
      <c r="H3605" s="62"/>
      <c r="I3605" s="760">
        <f>PTCA!C3588</f>
        <v>0</v>
      </c>
      <c r="J3605" s="760" t="str">
        <f>PTCA!AK3588</f>
        <v/>
      </c>
      <c r="K3605" s="760">
        <f>PTCA!AL3588</f>
        <v>0</v>
      </c>
      <c r="L3605" s="62"/>
      <c r="M3605" s="607"/>
      <c r="N3605" s="62"/>
      <c r="O3605" s="63">
        <f>PTCA!AA5341</f>
        <v>0</v>
      </c>
      <c r="P3605" s="63">
        <f>PTCA!AF5341</f>
        <v>0</v>
      </c>
      <c r="Q3605" s="232" t="e">
        <f t="shared" si="113"/>
        <v>#DIV/0!</v>
      </c>
      <c r="R3605" s="544">
        <f>PTCA!AI5341</f>
        <v>0</v>
      </c>
      <c r="S3605" s="544">
        <f>PTCA!AJ3588</f>
        <v>0</v>
      </c>
      <c r="T3605" s="53"/>
      <c r="U3605" s="232" t="e">
        <f t="shared" si="114"/>
        <v>#DIV/0!</v>
      </c>
      <c r="V3605" s="272"/>
    </row>
    <row r="3606" spans="1:22">
      <c r="A3606" s="380" t="str">
        <f>PTCA!B3589</f>
        <v>-000</v>
      </c>
      <c r="B3606" s="380">
        <f>PTCA!D3589</f>
        <v>0</v>
      </c>
      <c r="C3606" s="380">
        <f>PTCA!J3589</f>
        <v>0</v>
      </c>
      <c r="D3606" s="380">
        <f>PTCA!K3589</f>
        <v>0</v>
      </c>
      <c r="E3606" s="380">
        <f>PTCA!H3589</f>
        <v>0</v>
      </c>
      <c r="F3606" s="380">
        <f>PTCA!Z3589</f>
        <v>0</v>
      </c>
      <c r="G3606" s="380">
        <f>PTCA!AD3589</f>
        <v>0</v>
      </c>
      <c r="H3606" s="62"/>
      <c r="I3606" s="760">
        <f>PTCA!C3589</f>
        <v>0</v>
      </c>
      <c r="J3606" s="760" t="str">
        <f>PTCA!AK3589</f>
        <v/>
      </c>
      <c r="K3606" s="760">
        <f>PTCA!AL3589</f>
        <v>0</v>
      </c>
      <c r="L3606" s="62"/>
      <c r="M3606" s="607"/>
      <c r="N3606" s="62"/>
      <c r="O3606" s="63">
        <f>PTCA!AA5342</f>
        <v>0</v>
      </c>
      <c r="P3606" s="63">
        <f>PTCA!AF5342</f>
        <v>0</v>
      </c>
      <c r="Q3606" s="232" t="e">
        <f t="shared" si="113"/>
        <v>#DIV/0!</v>
      </c>
      <c r="R3606" s="544">
        <f>PTCA!AI5342</f>
        <v>0</v>
      </c>
      <c r="S3606" s="544">
        <f>PTCA!AJ3589</f>
        <v>0</v>
      </c>
      <c r="T3606" s="53"/>
      <c r="U3606" s="232" t="e">
        <f t="shared" si="114"/>
        <v>#DIV/0!</v>
      </c>
      <c r="V3606" s="272"/>
    </row>
    <row r="3607" spans="1:22">
      <c r="A3607" s="380" t="str">
        <f>PTCA!B3590</f>
        <v>-000</v>
      </c>
      <c r="B3607" s="380">
        <f>PTCA!D3590</f>
        <v>0</v>
      </c>
      <c r="C3607" s="380">
        <f>PTCA!J3590</f>
        <v>0</v>
      </c>
      <c r="D3607" s="380">
        <f>PTCA!K3590</f>
        <v>0</v>
      </c>
      <c r="E3607" s="380">
        <f>PTCA!H3590</f>
        <v>0</v>
      </c>
      <c r="F3607" s="380">
        <f>PTCA!Z3590</f>
        <v>0</v>
      </c>
      <c r="G3607" s="380">
        <f>PTCA!AD3590</f>
        <v>0</v>
      </c>
      <c r="H3607" s="62"/>
      <c r="I3607" s="760">
        <f>PTCA!C3590</f>
        <v>0</v>
      </c>
      <c r="J3607" s="760" t="str">
        <f>PTCA!AK3590</f>
        <v/>
      </c>
      <c r="K3607" s="760">
        <f>PTCA!AL3590</f>
        <v>0</v>
      </c>
      <c r="L3607" s="62"/>
      <c r="M3607" s="607"/>
      <c r="N3607" s="62"/>
      <c r="O3607" s="63">
        <f>PTCA!AA5343</f>
        <v>0</v>
      </c>
      <c r="P3607" s="63">
        <f>PTCA!AF5343</f>
        <v>0</v>
      </c>
      <c r="Q3607" s="232" t="e">
        <f t="shared" si="113"/>
        <v>#DIV/0!</v>
      </c>
      <c r="R3607" s="544">
        <f>PTCA!AI5343</f>
        <v>0</v>
      </c>
      <c r="S3607" s="544">
        <f>PTCA!AJ3590</f>
        <v>0</v>
      </c>
      <c r="T3607" s="53"/>
      <c r="U3607" s="232" t="e">
        <f t="shared" si="114"/>
        <v>#DIV/0!</v>
      </c>
      <c r="V3607" s="272"/>
    </row>
    <row r="3608" spans="1:22">
      <c r="A3608" s="380" t="str">
        <f>PTCA!B3591</f>
        <v>-000</v>
      </c>
      <c r="B3608" s="380">
        <f>PTCA!D3591</f>
        <v>0</v>
      </c>
      <c r="C3608" s="380">
        <f>PTCA!J3591</f>
        <v>0</v>
      </c>
      <c r="D3608" s="380">
        <f>PTCA!K3591</f>
        <v>0</v>
      </c>
      <c r="E3608" s="380">
        <f>PTCA!H3591</f>
        <v>0</v>
      </c>
      <c r="F3608" s="380">
        <f>PTCA!Z3591</f>
        <v>0</v>
      </c>
      <c r="G3608" s="380">
        <f>PTCA!AD3591</f>
        <v>0</v>
      </c>
      <c r="H3608" s="62"/>
      <c r="I3608" s="760">
        <f>PTCA!C3591</f>
        <v>0</v>
      </c>
      <c r="J3608" s="760" t="str">
        <f>PTCA!AK3591</f>
        <v/>
      </c>
      <c r="K3608" s="760">
        <f>PTCA!AL3591</f>
        <v>0</v>
      </c>
      <c r="L3608" s="62"/>
      <c r="M3608" s="607"/>
      <c r="N3608" s="62"/>
      <c r="O3608" s="63">
        <f>PTCA!AA5344</f>
        <v>0</v>
      </c>
      <c r="P3608" s="63">
        <f>PTCA!AF5344</f>
        <v>0</v>
      </c>
      <c r="Q3608" s="232" t="e">
        <f t="shared" si="113"/>
        <v>#DIV/0!</v>
      </c>
      <c r="R3608" s="544">
        <f>PTCA!AI5344</f>
        <v>0</v>
      </c>
      <c r="S3608" s="544">
        <f>PTCA!AJ3591</f>
        <v>0</v>
      </c>
      <c r="T3608" s="53"/>
      <c r="U3608" s="232" t="e">
        <f t="shared" si="114"/>
        <v>#DIV/0!</v>
      </c>
      <c r="V3608" s="272"/>
    </row>
    <row r="3609" spans="1:22">
      <c r="A3609" s="380" t="str">
        <f>PTCA!B3592</f>
        <v>-000</v>
      </c>
      <c r="B3609" s="380">
        <f>PTCA!D3592</f>
        <v>0</v>
      </c>
      <c r="C3609" s="380">
        <f>PTCA!J3592</f>
        <v>0</v>
      </c>
      <c r="D3609" s="380">
        <f>PTCA!K3592</f>
        <v>0</v>
      </c>
      <c r="E3609" s="380">
        <f>PTCA!H3592</f>
        <v>0</v>
      </c>
      <c r="F3609" s="380">
        <f>PTCA!Z3592</f>
        <v>0</v>
      </c>
      <c r="G3609" s="380">
        <f>PTCA!AD3592</f>
        <v>0</v>
      </c>
      <c r="H3609" s="62"/>
      <c r="I3609" s="760">
        <f>PTCA!C3592</f>
        <v>0</v>
      </c>
      <c r="J3609" s="760" t="str">
        <f>PTCA!AK3592</f>
        <v/>
      </c>
      <c r="K3609" s="760">
        <f>PTCA!AL3592</f>
        <v>0</v>
      </c>
      <c r="L3609" s="62"/>
      <c r="M3609" s="607"/>
      <c r="N3609" s="62"/>
      <c r="O3609" s="63">
        <f>PTCA!AA5345</f>
        <v>0</v>
      </c>
      <c r="P3609" s="63">
        <f>PTCA!AF5345</f>
        <v>0</v>
      </c>
      <c r="Q3609" s="232" t="e">
        <f t="shared" si="113"/>
        <v>#DIV/0!</v>
      </c>
      <c r="R3609" s="544">
        <f>PTCA!AI5345</f>
        <v>0</v>
      </c>
      <c r="S3609" s="544">
        <f>PTCA!AJ3592</f>
        <v>0</v>
      </c>
      <c r="T3609" s="53"/>
      <c r="U3609" s="232" t="e">
        <f t="shared" si="114"/>
        <v>#DIV/0!</v>
      </c>
      <c r="V3609" s="272"/>
    </row>
    <row r="3610" spans="1:22">
      <c r="A3610" s="380" t="str">
        <f>PTCA!B3593</f>
        <v>-000</v>
      </c>
      <c r="B3610" s="380">
        <f>PTCA!D3593</f>
        <v>0</v>
      </c>
      <c r="C3610" s="380">
        <f>PTCA!J3593</f>
        <v>0</v>
      </c>
      <c r="D3610" s="380">
        <f>PTCA!K3593</f>
        <v>0</v>
      </c>
      <c r="E3610" s="380">
        <f>PTCA!H3593</f>
        <v>0</v>
      </c>
      <c r="F3610" s="380">
        <f>PTCA!Z3593</f>
        <v>0</v>
      </c>
      <c r="G3610" s="380">
        <f>PTCA!AD3593</f>
        <v>0</v>
      </c>
      <c r="H3610" s="62"/>
      <c r="I3610" s="760">
        <f>PTCA!C3593</f>
        <v>0</v>
      </c>
      <c r="J3610" s="760" t="str">
        <f>PTCA!AK3593</f>
        <v/>
      </c>
      <c r="K3610" s="760">
        <f>PTCA!AL3593</f>
        <v>0</v>
      </c>
      <c r="L3610" s="62"/>
      <c r="M3610" s="607"/>
      <c r="N3610" s="62"/>
      <c r="O3610" s="63">
        <f>PTCA!AA5346</f>
        <v>0</v>
      </c>
      <c r="P3610" s="63">
        <f>PTCA!AF5346</f>
        <v>0</v>
      </c>
      <c r="Q3610" s="232" t="e">
        <f t="shared" si="113"/>
        <v>#DIV/0!</v>
      </c>
      <c r="R3610" s="544">
        <f>PTCA!AI5346</f>
        <v>0</v>
      </c>
      <c r="S3610" s="544">
        <f>PTCA!AJ3593</f>
        <v>0</v>
      </c>
      <c r="T3610" s="53"/>
      <c r="U3610" s="232" t="e">
        <f t="shared" si="114"/>
        <v>#DIV/0!</v>
      </c>
      <c r="V3610" s="272"/>
    </row>
    <row r="3611" spans="1:22">
      <c r="A3611" s="380" t="str">
        <f>PTCA!B3594</f>
        <v>-000</v>
      </c>
      <c r="B3611" s="380">
        <f>PTCA!D3594</f>
        <v>0</v>
      </c>
      <c r="C3611" s="380">
        <f>PTCA!J3594</f>
        <v>0</v>
      </c>
      <c r="D3611" s="380">
        <f>PTCA!K3594</f>
        <v>0</v>
      </c>
      <c r="E3611" s="380">
        <f>PTCA!H3594</f>
        <v>0</v>
      </c>
      <c r="F3611" s="380">
        <f>PTCA!Z3594</f>
        <v>0</v>
      </c>
      <c r="G3611" s="380">
        <f>PTCA!AD3594</f>
        <v>0</v>
      </c>
      <c r="H3611" s="62"/>
      <c r="I3611" s="760">
        <f>PTCA!C3594</f>
        <v>0</v>
      </c>
      <c r="J3611" s="760" t="str">
        <f>PTCA!AK3594</f>
        <v/>
      </c>
      <c r="K3611" s="760">
        <f>PTCA!AL3594</f>
        <v>0</v>
      </c>
      <c r="L3611" s="62"/>
      <c r="M3611" s="607"/>
      <c r="N3611" s="62"/>
      <c r="O3611" s="63">
        <f>PTCA!AA5347</f>
        <v>0</v>
      </c>
      <c r="P3611" s="63">
        <f>PTCA!AF5347</f>
        <v>0</v>
      </c>
      <c r="Q3611" s="232" t="e">
        <f t="shared" si="113"/>
        <v>#DIV/0!</v>
      </c>
      <c r="R3611" s="544">
        <f>PTCA!AI5347</f>
        <v>0</v>
      </c>
      <c r="S3611" s="544">
        <f>PTCA!AJ3594</f>
        <v>0</v>
      </c>
      <c r="T3611" s="53"/>
      <c r="U3611" s="232" t="e">
        <f t="shared" si="114"/>
        <v>#DIV/0!</v>
      </c>
      <c r="V3611" s="272"/>
    </row>
    <row r="3612" spans="1:22">
      <c r="A3612" s="380" t="str">
        <f>PTCA!B3595</f>
        <v>-000</v>
      </c>
      <c r="B3612" s="380">
        <f>PTCA!D3595</f>
        <v>0</v>
      </c>
      <c r="C3612" s="380">
        <f>PTCA!J3595</f>
        <v>0</v>
      </c>
      <c r="D3612" s="380">
        <f>PTCA!K3595</f>
        <v>0</v>
      </c>
      <c r="E3612" s="380">
        <f>PTCA!H3595</f>
        <v>0</v>
      </c>
      <c r="F3612" s="380">
        <f>PTCA!Z3595</f>
        <v>0</v>
      </c>
      <c r="G3612" s="380">
        <f>PTCA!AD3595</f>
        <v>0</v>
      </c>
      <c r="H3612" s="62"/>
      <c r="I3612" s="760">
        <f>PTCA!C3595</f>
        <v>0</v>
      </c>
      <c r="J3612" s="760" t="str">
        <f>PTCA!AK3595</f>
        <v/>
      </c>
      <c r="K3612" s="760">
        <f>PTCA!AL3595</f>
        <v>0</v>
      </c>
      <c r="L3612" s="62"/>
      <c r="M3612" s="607"/>
      <c r="N3612" s="62"/>
      <c r="O3612" s="63">
        <f>PTCA!AA5348</f>
        <v>0</v>
      </c>
      <c r="P3612" s="63">
        <f>PTCA!AF5348</f>
        <v>0</v>
      </c>
      <c r="Q3612" s="232" t="e">
        <f t="shared" si="113"/>
        <v>#DIV/0!</v>
      </c>
      <c r="R3612" s="544">
        <f>PTCA!AI5348</f>
        <v>0</v>
      </c>
      <c r="S3612" s="544">
        <f>PTCA!AJ3595</f>
        <v>0</v>
      </c>
      <c r="T3612" s="53"/>
      <c r="U3612" s="232" t="e">
        <f t="shared" si="114"/>
        <v>#DIV/0!</v>
      </c>
      <c r="V3612" s="272"/>
    </row>
    <row r="3613" spans="1:22">
      <c r="A3613" s="380" t="str">
        <f>PTCA!B3596</f>
        <v>-000</v>
      </c>
      <c r="B3613" s="380">
        <f>PTCA!D3596</f>
        <v>0</v>
      </c>
      <c r="C3613" s="380">
        <f>PTCA!J3596</f>
        <v>0</v>
      </c>
      <c r="D3613" s="380">
        <f>PTCA!K3596</f>
        <v>0</v>
      </c>
      <c r="E3613" s="380">
        <f>PTCA!H3596</f>
        <v>0</v>
      </c>
      <c r="F3613" s="380">
        <f>PTCA!Z3596</f>
        <v>0</v>
      </c>
      <c r="G3613" s="380">
        <f>PTCA!AD3596</f>
        <v>0</v>
      </c>
      <c r="H3613" s="62"/>
      <c r="I3613" s="760">
        <f>PTCA!C3596</f>
        <v>0</v>
      </c>
      <c r="J3613" s="760" t="str">
        <f>PTCA!AK3596</f>
        <v/>
      </c>
      <c r="K3613" s="760">
        <f>PTCA!AL3596</f>
        <v>0</v>
      </c>
      <c r="L3613" s="62"/>
      <c r="M3613" s="607"/>
      <c r="N3613" s="62"/>
      <c r="O3613" s="63">
        <f>PTCA!AA5349</f>
        <v>0</v>
      </c>
      <c r="P3613" s="63">
        <f>PTCA!AF5349</f>
        <v>0</v>
      </c>
      <c r="Q3613" s="232" t="e">
        <f t="shared" si="113"/>
        <v>#DIV/0!</v>
      </c>
      <c r="R3613" s="544">
        <f>PTCA!AI5349</f>
        <v>0</v>
      </c>
      <c r="S3613" s="544">
        <f>PTCA!AJ3596</f>
        <v>0</v>
      </c>
      <c r="T3613" s="53"/>
      <c r="U3613" s="232" t="e">
        <f t="shared" si="114"/>
        <v>#DIV/0!</v>
      </c>
      <c r="V3613" s="272"/>
    </row>
    <row r="3614" spans="1:22">
      <c r="A3614" s="380" t="str">
        <f>PTCA!B3597</f>
        <v>-000</v>
      </c>
      <c r="B3614" s="380">
        <f>PTCA!D3597</f>
        <v>0</v>
      </c>
      <c r="C3614" s="380">
        <f>PTCA!J3597</f>
        <v>0</v>
      </c>
      <c r="D3614" s="380">
        <f>PTCA!K3597</f>
        <v>0</v>
      </c>
      <c r="E3614" s="380">
        <f>PTCA!H3597</f>
        <v>0</v>
      </c>
      <c r="F3614" s="380">
        <f>PTCA!Z3597</f>
        <v>0</v>
      </c>
      <c r="G3614" s="380">
        <f>PTCA!AD3597</f>
        <v>0</v>
      </c>
      <c r="H3614" s="62"/>
      <c r="I3614" s="760">
        <f>PTCA!C3597</f>
        <v>0</v>
      </c>
      <c r="J3614" s="760" t="str">
        <f>PTCA!AK3597</f>
        <v/>
      </c>
      <c r="K3614" s="760">
        <f>PTCA!AL3597</f>
        <v>0</v>
      </c>
      <c r="L3614" s="62"/>
      <c r="M3614" s="607"/>
      <c r="N3614" s="62"/>
      <c r="O3614" s="63">
        <f>PTCA!AA5350</f>
        <v>0</v>
      </c>
      <c r="P3614" s="63">
        <f>PTCA!AF5350</f>
        <v>0</v>
      </c>
      <c r="Q3614" s="232" t="e">
        <f t="shared" si="113"/>
        <v>#DIV/0!</v>
      </c>
      <c r="R3614" s="544">
        <f>PTCA!AI5350</f>
        <v>0</v>
      </c>
      <c r="S3614" s="544">
        <f>PTCA!AJ3597</f>
        <v>0</v>
      </c>
      <c r="T3614" s="53"/>
      <c r="U3614" s="232" t="e">
        <f t="shared" si="114"/>
        <v>#DIV/0!</v>
      </c>
      <c r="V3614" s="272"/>
    </row>
    <row r="3615" spans="1:22">
      <c r="A3615" s="380" t="str">
        <f>PTCA!B3598</f>
        <v>-000</v>
      </c>
      <c r="B3615" s="380">
        <f>PTCA!D3598</f>
        <v>0</v>
      </c>
      <c r="C3615" s="380">
        <f>PTCA!J3598</f>
        <v>0</v>
      </c>
      <c r="D3615" s="380">
        <f>PTCA!K3598</f>
        <v>0</v>
      </c>
      <c r="E3615" s="380">
        <f>PTCA!H3598</f>
        <v>0</v>
      </c>
      <c r="F3615" s="380">
        <f>PTCA!Z3598</f>
        <v>0</v>
      </c>
      <c r="G3615" s="380">
        <f>PTCA!AD3598</f>
        <v>0</v>
      </c>
      <c r="H3615" s="62"/>
      <c r="I3615" s="760">
        <f>PTCA!C3598</f>
        <v>0</v>
      </c>
      <c r="J3615" s="760" t="str">
        <f>PTCA!AK3598</f>
        <v/>
      </c>
      <c r="K3615" s="760">
        <f>PTCA!AL3598</f>
        <v>0</v>
      </c>
      <c r="L3615" s="62"/>
      <c r="M3615" s="607"/>
      <c r="N3615" s="62"/>
      <c r="O3615" s="63">
        <f>PTCA!AA5351</f>
        <v>0</v>
      </c>
      <c r="P3615" s="63">
        <f>PTCA!AF5351</f>
        <v>0</v>
      </c>
      <c r="Q3615" s="232" t="e">
        <f t="shared" si="113"/>
        <v>#DIV/0!</v>
      </c>
      <c r="R3615" s="544">
        <f>PTCA!AI5351</f>
        <v>0</v>
      </c>
      <c r="S3615" s="544">
        <f>PTCA!AJ3598</f>
        <v>0</v>
      </c>
      <c r="T3615" s="53"/>
      <c r="U3615" s="232" t="e">
        <f t="shared" si="114"/>
        <v>#DIV/0!</v>
      </c>
      <c r="V3615" s="272"/>
    </row>
    <row r="3616" spans="1:22">
      <c r="A3616" s="380" t="str">
        <f>PTCA!B3599</f>
        <v>-000</v>
      </c>
      <c r="B3616" s="380">
        <f>PTCA!D3599</f>
        <v>0</v>
      </c>
      <c r="C3616" s="380">
        <f>PTCA!J3599</f>
        <v>0</v>
      </c>
      <c r="D3616" s="380">
        <f>PTCA!K3599</f>
        <v>0</v>
      </c>
      <c r="E3616" s="380">
        <f>PTCA!H3599</f>
        <v>0</v>
      </c>
      <c r="F3616" s="380">
        <f>PTCA!Z3599</f>
        <v>0</v>
      </c>
      <c r="G3616" s="380">
        <f>PTCA!AD3599</f>
        <v>0</v>
      </c>
      <c r="H3616" s="62"/>
      <c r="I3616" s="760">
        <f>PTCA!C3599</f>
        <v>0</v>
      </c>
      <c r="J3616" s="760" t="str">
        <f>PTCA!AK3599</f>
        <v/>
      </c>
      <c r="K3616" s="760">
        <f>PTCA!AL3599</f>
        <v>0</v>
      </c>
      <c r="L3616" s="62"/>
      <c r="M3616" s="607"/>
      <c r="N3616" s="62"/>
      <c r="O3616" s="63">
        <f>PTCA!AA5352</f>
        <v>0</v>
      </c>
      <c r="P3616" s="63">
        <f>PTCA!AF5352</f>
        <v>0</v>
      </c>
      <c r="Q3616" s="232" t="e">
        <f t="shared" si="113"/>
        <v>#DIV/0!</v>
      </c>
      <c r="R3616" s="544">
        <f>PTCA!AI5352</f>
        <v>0</v>
      </c>
      <c r="S3616" s="544">
        <f>PTCA!AJ3599</f>
        <v>0</v>
      </c>
      <c r="T3616" s="53"/>
      <c r="U3616" s="232" t="e">
        <f t="shared" si="114"/>
        <v>#DIV/0!</v>
      </c>
      <c r="V3616" s="272"/>
    </row>
    <row r="3617" spans="1:22">
      <c r="A3617" s="380" t="str">
        <f>PTCA!B3600</f>
        <v>-000</v>
      </c>
      <c r="B3617" s="380">
        <f>PTCA!D3600</f>
        <v>0</v>
      </c>
      <c r="C3617" s="380">
        <f>PTCA!J3600</f>
        <v>0</v>
      </c>
      <c r="D3617" s="380">
        <f>PTCA!K3600</f>
        <v>0</v>
      </c>
      <c r="E3617" s="380">
        <f>PTCA!H3600</f>
        <v>0</v>
      </c>
      <c r="F3617" s="380">
        <f>PTCA!Z3600</f>
        <v>0</v>
      </c>
      <c r="G3617" s="380">
        <f>PTCA!AD3600</f>
        <v>0</v>
      </c>
      <c r="H3617" s="62"/>
      <c r="I3617" s="760">
        <f>PTCA!C3600</f>
        <v>0</v>
      </c>
      <c r="J3617" s="760" t="str">
        <f>PTCA!AK3600</f>
        <v/>
      </c>
      <c r="K3617" s="760">
        <f>PTCA!AL3600</f>
        <v>0</v>
      </c>
      <c r="L3617" s="62"/>
      <c r="M3617" s="607"/>
      <c r="N3617" s="62"/>
      <c r="O3617" s="63">
        <f>PTCA!AA5353</f>
        <v>0</v>
      </c>
      <c r="P3617" s="63">
        <f>PTCA!AF5353</f>
        <v>0</v>
      </c>
      <c r="Q3617" s="232" t="e">
        <f t="shared" si="113"/>
        <v>#DIV/0!</v>
      </c>
      <c r="R3617" s="544">
        <f>PTCA!AI5353</f>
        <v>0</v>
      </c>
      <c r="S3617" s="544">
        <f>PTCA!AJ3600</f>
        <v>0</v>
      </c>
      <c r="T3617" s="53"/>
      <c r="U3617" s="232" t="e">
        <f t="shared" si="114"/>
        <v>#DIV/0!</v>
      </c>
      <c r="V3617" s="272"/>
    </row>
    <row r="3618" spans="1:22">
      <c r="A3618" s="380" t="str">
        <f>PTCA!B3601</f>
        <v>-000</v>
      </c>
      <c r="B3618" s="380">
        <f>PTCA!D3601</f>
        <v>0</v>
      </c>
      <c r="C3618" s="380">
        <f>PTCA!J3601</f>
        <v>0</v>
      </c>
      <c r="D3618" s="380">
        <f>PTCA!K3601</f>
        <v>0</v>
      </c>
      <c r="E3618" s="380">
        <f>PTCA!H3601</f>
        <v>0</v>
      </c>
      <c r="F3618" s="380">
        <f>PTCA!Z3601</f>
        <v>0</v>
      </c>
      <c r="G3618" s="380">
        <f>PTCA!AD3601</f>
        <v>0</v>
      </c>
      <c r="H3618" s="62"/>
      <c r="I3618" s="760">
        <f>PTCA!C3601</f>
        <v>0</v>
      </c>
      <c r="J3618" s="760" t="str">
        <f>PTCA!AK3601</f>
        <v/>
      </c>
      <c r="K3618" s="760">
        <f>PTCA!AL3601</f>
        <v>0</v>
      </c>
      <c r="L3618" s="62"/>
      <c r="M3618" s="607"/>
      <c r="N3618" s="62"/>
      <c r="O3618" s="63">
        <f>PTCA!AA5354</f>
        <v>0</v>
      </c>
      <c r="P3618" s="63">
        <f>PTCA!AF5354</f>
        <v>0</v>
      </c>
      <c r="Q3618" s="232" t="e">
        <f t="shared" si="113"/>
        <v>#DIV/0!</v>
      </c>
      <c r="R3618" s="544">
        <f>PTCA!AI5354</f>
        <v>0</v>
      </c>
      <c r="S3618" s="544">
        <f>PTCA!AJ3601</f>
        <v>0</v>
      </c>
      <c r="T3618" s="53"/>
      <c r="U3618" s="232" t="e">
        <f t="shared" si="114"/>
        <v>#DIV/0!</v>
      </c>
      <c r="V3618" s="272"/>
    </row>
    <row r="3619" spans="1:22">
      <c r="A3619" s="380" t="str">
        <f>PTCA!B3602</f>
        <v>-000</v>
      </c>
      <c r="B3619" s="380">
        <f>PTCA!D3602</f>
        <v>0</v>
      </c>
      <c r="C3619" s="380">
        <f>PTCA!J3602</f>
        <v>0</v>
      </c>
      <c r="D3619" s="380">
        <f>PTCA!K3602</f>
        <v>0</v>
      </c>
      <c r="E3619" s="380">
        <f>PTCA!H3602</f>
        <v>0</v>
      </c>
      <c r="F3619" s="380">
        <f>PTCA!Z3602</f>
        <v>0</v>
      </c>
      <c r="G3619" s="380">
        <f>PTCA!AD3602</f>
        <v>0</v>
      </c>
      <c r="H3619" s="62"/>
      <c r="I3619" s="760">
        <f>PTCA!C3602</f>
        <v>0</v>
      </c>
      <c r="J3619" s="760" t="str">
        <f>PTCA!AK3602</f>
        <v/>
      </c>
      <c r="K3619" s="760">
        <f>PTCA!AL3602</f>
        <v>0</v>
      </c>
      <c r="L3619" s="62"/>
      <c r="M3619" s="607"/>
      <c r="N3619" s="62"/>
      <c r="O3619" s="63">
        <f>PTCA!AA5355</f>
        <v>0</v>
      </c>
      <c r="P3619" s="63">
        <f>PTCA!AF5355</f>
        <v>0</v>
      </c>
      <c r="Q3619" s="232" t="e">
        <f t="shared" si="113"/>
        <v>#DIV/0!</v>
      </c>
      <c r="R3619" s="544">
        <f>PTCA!AI5355</f>
        <v>0</v>
      </c>
      <c r="S3619" s="544">
        <f>PTCA!AJ3602</f>
        <v>0</v>
      </c>
      <c r="T3619" s="53"/>
      <c r="U3619" s="232" t="e">
        <f t="shared" si="114"/>
        <v>#DIV/0!</v>
      </c>
      <c r="V3619" s="272"/>
    </row>
    <row r="3620" spans="1:22">
      <c r="A3620" s="380" t="str">
        <f>PTCA!B3603</f>
        <v>-000</v>
      </c>
      <c r="B3620" s="380">
        <f>PTCA!D3603</f>
        <v>0</v>
      </c>
      <c r="C3620" s="380">
        <f>PTCA!J3603</f>
        <v>0</v>
      </c>
      <c r="D3620" s="380">
        <f>PTCA!K3603</f>
        <v>0</v>
      </c>
      <c r="E3620" s="380">
        <f>PTCA!H3603</f>
        <v>0</v>
      </c>
      <c r="F3620" s="380">
        <f>PTCA!Z3603</f>
        <v>0</v>
      </c>
      <c r="G3620" s="380">
        <f>PTCA!AD3603</f>
        <v>0</v>
      </c>
      <c r="H3620" s="62"/>
      <c r="I3620" s="760">
        <f>PTCA!C3603</f>
        <v>0</v>
      </c>
      <c r="J3620" s="760" t="str">
        <f>PTCA!AK3603</f>
        <v/>
      </c>
      <c r="K3620" s="760">
        <f>PTCA!AL3603</f>
        <v>0</v>
      </c>
      <c r="L3620" s="62"/>
      <c r="M3620" s="607"/>
      <c r="N3620" s="62"/>
      <c r="O3620" s="63">
        <f>PTCA!AA5356</f>
        <v>0</v>
      </c>
      <c r="P3620" s="63">
        <f>PTCA!AF5356</f>
        <v>0</v>
      </c>
      <c r="Q3620" s="232" t="e">
        <f t="shared" si="113"/>
        <v>#DIV/0!</v>
      </c>
      <c r="R3620" s="544">
        <f>PTCA!AI5356</f>
        <v>0</v>
      </c>
      <c r="S3620" s="544">
        <f>PTCA!AJ3603</f>
        <v>0</v>
      </c>
      <c r="T3620" s="53"/>
      <c r="U3620" s="232" t="e">
        <f t="shared" si="114"/>
        <v>#DIV/0!</v>
      </c>
      <c r="V3620" s="272"/>
    </row>
    <row r="3621" spans="1:22">
      <c r="A3621" s="380" t="str">
        <f>PTCA!B3604</f>
        <v>-000</v>
      </c>
      <c r="B3621" s="380">
        <f>PTCA!D3604</f>
        <v>0</v>
      </c>
      <c r="C3621" s="380">
        <f>PTCA!J3604</f>
        <v>0</v>
      </c>
      <c r="D3621" s="380">
        <f>PTCA!K3604</f>
        <v>0</v>
      </c>
      <c r="E3621" s="380">
        <f>PTCA!H3604</f>
        <v>0</v>
      </c>
      <c r="F3621" s="380">
        <f>PTCA!Z3604</f>
        <v>0</v>
      </c>
      <c r="G3621" s="380">
        <f>PTCA!AD3604</f>
        <v>0</v>
      </c>
      <c r="H3621" s="62"/>
      <c r="I3621" s="760">
        <f>PTCA!C3604</f>
        <v>0</v>
      </c>
      <c r="J3621" s="760" t="str">
        <f>PTCA!AK3604</f>
        <v/>
      </c>
      <c r="K3621" s="760">
        <f>PTCA!AL3604</f>
        <v>0</v>
      </c>
      <c r="L3621" s="62"/>
      <c r="M3621" s="607"/>
      <c r="N3621" s="62"/>
      <c r="O3621" s="63">
        <f>PTCA!AA5357</f>
        <v>0</v>
      </c>
      <c r="P3621" s="63">
        <f>PTCA!AF5357</f>
        <v>0</v>
      </c>
      <c r="Q3621" s="232" t="e">
        <f t="shared" si="113"/>
        <v>#DIV/0!</v>
      </c>
      <c r="R3621" s="544">
        <f>PTCA!AI5357</f>
        <v>0</v>
      </c>
      <c r="S3621" s="544">
        <f>PTCA!AJ3604</f>
        <v>0</v>
      </c>
      <c r="T3621" s="53"/>
      <c r="U3621" s="232" t="e">
        <f t="shared" si="114"/>
        <v>#DIV/0!</v>
      </c>
      <c r="V3621" s="272"/>
    </row>
    <row r="3622" spans="1:22">
      <c r="A3622" s="380" t="str">
        <f>PTCA!B3605</f>
        <v>-000</v>
      </c>
      <c r="B3622" s="380">
        <f>PTCA!D3605</f>
        <v>0</v>
      </c>
      <c r="C3622" s="380">
        <f>PTCA!J3605</f>
        <v>0</v>
      </c>
      <c r="D3622" s="380">
        <f>PTCA!K3605</f>
        <v>0</v>
      </c>
      <c r="E3622" s="380">
        <f>PTCA!H3605</f>
        <v>0</v>
      </c>
      <c r="F3622" s="380">
        <f>PTCA!Z3605</f>
        <v>0</v>
      </c>
      <c r="G3622" s="380">
        <f>PTCA!AD3605</f>
        <v>0</v>
      </c>
      <c r="H3622" s="62"/>
      <c r="I3622" s="760">
        <f>PTCA!C3605</f>
        <v>0</v>
      </c>
      <c r="J3622" s="760" t="str">
        <f>PTCA!AK3605</f>
        <v/>
      </c>
      <c r="K3622" s="760">
        <f>PTCA!AL3605</f>
        <v>0</v>
      </c>
      <c r="L3622" s="62"/>
      <c r="M3622" s="607"/>
      <c r="N3622" s="62"/>
      <c r="O3622" s="63">
        <f>PTCA!AA5358</f>
        <v>0</v>
      </c>
      <c r="P3622" s="63">
        <f>PTCA!AF5358</f>
        <v>0</v>
      </c>
      <c r="Q3622" s="232" t="e">
        <f t="shared" si="113"/>
        <v>#DIV/0!</v>
      </c>
      <c r="R3622" s="544">
        <f>PTCA!AI5358</f>
        <v>0</v>
      </c>
      <c r="S3622" s="544">
        <f>PTCA!AJ3605</f>
        <v>0</v>
      </c>
      <c r="T3622" s="53"/>
      <c r="U3622" s="232" t="e">
        <f t="shared" si="114"/>
        <v>#DIV/0!</v>
      </c>
      <c r="V3622" s="272"/>
    </row>
    <row r="3623" spans="1:22">
      <c r="A3623" s="380" t="str">
        <f>PTCA!B3606</f>
        <v>-000</v>
      </c>
      <c r="B3623" s="380">
        <f>PTCA!D3606</f>
        <v>0</v>
      </c>
      <c r="C3623" s="380">
        <f>PTCA!J3606</f>
        <v>0</v>
      </c>
      <c r="D3623" s="380">
        <f>PTCA!K3606</f>
        <v>0</v>
      </c>
      <c r="E3623" s="380">
        <f>PTCA!H3606</f>
        <v>0</v>
      </c>
      <c r="F3623" s="380">
        <f>PTCA!Z3606</f>
        <v>0</v>
      </c>
      <c r="G3623" s="380">
        <f>PTCA!AD3606</f>
        <v>0</v>
      </c>
      <c r="H3623" s="62"/>
      <c r="I3623" s="760">
        <f>PTCA!C3606</f>
        <v>0</v>
      </c>
      <c r="J3623" s="760" t="str">
        <f>PTCA!AK3606</f>
        <v/>
      </c>
      <c r="K3623" s="760">
        <f>PTCA!AL3606</f>
        <v>0</v>
      </c>
      <c r="L3623" s="62"/>
      <c r="M3623" s="607"/>
      <c r="N3623" s="62"/>
      <c r="O3623" s="63">
        <f>PTCA!AA5359</f>
        <v>0</v>
      </c>
      <c r="P3623" s="63">
        <f>PTCA!AF5359</f>
        <v>0</v>
      </c>
      <c r="Q3623" s="232" t="e">
        <f t="shared" si="113"/>
        <v>#DIV/0!</v>
      </c>
      <c r="R3623" s="544">
        <f>PTCA!AI5359</f>
        <v>0</v>
      </c>
      <c r="S3623" s="544">
        <f>PTCA!AJ3606</f>
        <v>0</v>
      </c>
      <c r="T3623" s="53"/>
      <c r="U3623" s="232" t="e">
        <f t="shared" si="114"/>
        <v>#DIV/0!</v>
      </c>
      <c r="V3623" s="272"/>
    </row>
    <row r="3624" spans="1:22">
      <c r="A3624" s="380" t="str">
        <f>PTCA!B3607</f>
        <v>-000</v>
      </c>
      <c r="B3624" s="380">
        <f>PTCA!D3607</f>
        <v>0</v>
      </c>
      <c r="C3624" s="380">
        <f>PTCA!J3607</f>
        <v>0</v>
      </c>
      <c r="D3624" s="380">
        <f>PTCA!K3607</f>
        <v>0</v>
      </c>
      <c r="E3624" s="380">
        <f>PTCA!H3607</f>
        <v>0</v>
      </c>
      <c r="F3624" s="380">
        <f>PTCA!Z3607</f>
        <v>0</v>
      </c>
      <c r="G3624" s="380">
        <f>PTCA!AD3607</f>
        <v>0</v>
      </c>
      <c r="H3624" s="62"/>
      <c r="I3624" s="760">
        <f>PTCA!C3607</f>
        <v>0</v>
      </c>
      <c r="J3624" s="760" t="str">
        <f>PTCA!AK3607</f>
        <v/>
      </c>
      <c r="K3624" s="760">
        <f>PTCA!AL3607</f>
        <v>0</v>
      </c>
      <c r="L3624" s="62"/>
      <c r="M3624" s="607"/>
      <c r="N3624" s="62"/>
      <c r="O3624" s="63">
        <f>PTCA!AA5360</f>
        <v>0</v>
      </c>
      <c r="P3624" s="63">
        <f>PTCA!AF5360</f>
        <v>0</v>
      </c>
      <c r="Q3624" s="232" t="e">
        <f t="shared" si="113"/>
        <v>#DIV/0!</v>
      </c>
      <c r="R3624" s="544">
        <f>PTCA!AI5360</f>
        <v>0</v>
      </c>
      <c r="S3624" s="544">
        <f>PTCA!AJ3607</f>
        <v>0</v>
      </c>
      <c r="T3624" s="53"/>
      <c r="U3624" s="232" t="e">
        <f t="shared" si="114"/>
        <v>#DIV/0!</v>
      </c>
      <c r="V3624" s="272"/>
    </row>
    <row r="3625" spans="1:22">
      <c r="A3625" s="380" t="str">
        <f>PTCA!B3608</f>
        <v>-000</v>
      </c>
      <c r="B3625" s="380">
        <f>PTCA!D3608</f>
        <v>0</v>
      </c>
      <c r="C3625" s="380">
        <f>PTCA!J3608</f>
        <v>0</v>
      </c>
      <c r="D3625" s="380">
        <f>PTCA!K3608</f>
        <v>0</v>
      </c>
      <c r="E3625" s="380">
        <f>PTCA!H3608</f>
        <v>0</v>
      </c>
      <c r="F3625" s="380">
        <f>PTCA!Z3608</f>
        <v>0</v>
      </c>
      <c r="G3625" s="380">
        <f>PTCA!AD3608</f>
        <v>0</v>
      </c>
      <c r="H3625" s="62"/>
      <c r="I3625" s="760">
        <f>PTCA!C3608</f>
        <v>0</v>
      </c>
      <c r="J3625" s="760" t="str">
        <f>PTCA!AK3608</f>
        <v/>
      </c>
      <c r="K3625" s="760">
        <f>PTCA!AL3608</f>
        <v>0</v>
      </c>
      <c r="L3625" s="62"/>
      <c r="M3625" s="607"/>
      <c r="N3625" s="62"/>
      <c r="O3625" s="63">
        <f>PTCA!AA5361</f>
        <v>0</v>
      </c>
      <c r="P3625" s="63">
        <f>PTCA!AF5361</f>
        <v>0</v>
      </c>
      <c r="Q3625" s="232" t="e">
        <f t="shared" si="113"/>
        <v>#DIV/0!</v>
      </c>
      <c r="R3625" s="544">
        <f>PTCA!AI5361</f>
        <v>0</v>
      </c>
      <c r="S3625" s="544">
        <f>PTCA!AJ3608</f>
        <v>0</v>
      </c>
      <c r="T3625" s="53"/>
      <c r="U3625" s="232" t="e">
        <f t="shared" si="114"/>
        <v>#DIV/0!</v>
      </c>
      <c r="V3625" s="272"/>
    </row>
    <row r="3626" spans="1:22">
      <c r="A3626" s="380" t="str">
        <f>PTCA!B3609</f>
        <v>-000</v>
      </c>
      <c r="B3626" s="380">
        <f>PTCA!D3609</f>
        <v>0</v>
      </c>
      <c r="C3626" s="380">
        <f>PTCA!J3609</f>
        <v>0</v>
      </c>
      <c r="D3626" s="380">
        <f>PTCA!K3609</f>
        <v>0</v>
      </c>
      <c r="E3626" s="380">
        <f>PTCA!H3609</f>
        <v>0</v>
      </c>
      <c r="F3626" s="380">
        <f>PTCA!Z3609</f>
        <v>0</v>
      </c>
      <c r="G3626" s="380">
        <f>PTCA!AD3609</f>
        <v>0</v>
      </c>
      <c r="H3626" s="62"/>
      <c r="I3626" s="760">
        <f>PTCA!C3609</f>
        <v>0</v>
      </c>
      <c r="J3626" s="760" t="str">
        <f>PTCA!AK3609</f>
        <v/>
      </c>
      <c r="K3626" s="760">
        <f>PTCA!AL3609</f>
        <v>0</v>
      </c>
      <c r="L3626" s="62"/>
      <c r="M3626" s="607"/>
      <c r="N3626" s="62"/>
      <c r="O3626" s="63">
        <f>PTCA!AA5362</f>
        <v>0</v>
      </c>
      <c r="P3626" s="63">
        <f>PTCA!AF5362</f>
        <v>0</v>
      </c>
      <c r="Q3626" s="232" t="e">
        <f t="shared" si="113"/>
        <v>#DIV/0!</v>
      </c>
      <c r="R3626" s="544">
        <f>PTCA!AI5362</f>
        <v>0</v>
      </c>
      <c r="S3626" s="544">
        <f>PTCA!AJ3609</f>
        <v>0</v>
      </c>
      <c r="T3626" s="53"/>
      <c r="U3626" s="232" t="e">
        <f t="shared" si="114"/>
        <v>#DIV/0!</v>
      </c>
      <c r="V3626" s="272"/>
    </row>
    <row r="3627" spans="1:22">
      <c r="A3627" s="380" t="str">
        <f>PTCA!B3610</f>
        <v>-000</v>
      </c>
      <c r="B3627" s="380">
        <f>PTCA!D3610</f>
        <v>0</v>
      </c>
      <c r="C3627" s="380">
        <f>PTCA!J3610</f>
        <v>0</v>
      </c>
      <c r="D3627" s="380">
        <f>PTCA!K3610</f>
        <v>0</v>
      </c>
      <c r="E3627" s="380">
        <f>PTCA!H3610</f>
        <v>0</v>
      </c>
      <c r="F3627" s="380">
        <f>PTCA!Z3610</f>
        <v>0</v>
      </c>
      <c r="G3627" s="380">
        <f>PTCA!AD3610</f>
        <v>0</v>
      </c>
      <c r="H3627" s="62"/>
      <c r="I3627" s="760">
        <f>PTCA!C3610</f>
        <v>0</v>
      </c>
      <c r="J3627" s="760" t="str">
        <f>PTCA!AK3610</f>
        <v/>
      </c>
      <c r="K3627" s="760">
        <f>PTCA!AL3610</f>
        <v>0</v>
      </c>
      <c r="L3627" s="62"/>
      <c r="M3627" s="607"/>
      <c r="N3627" s="62"/>
      <c r="O3627" s="63">
        <f>PTCA!AA5363</f>
        <v>0</v>
      </c>
      <c r="P3627" s="63">
        <f>PTCA!AF5363</f>
        <v>0</v>
      </c>
      <c r="Q3627" s="232" t="e">
        <f t="shared" si="113"/>
        <v>#DIV/0!</v>
      </c>
      <c r="R3627" s="544">
        <f>PTCA!AI5363</f>
        <v>0</v>
      </c>
      <c r="S3627" s="544">
        <f>PTCA!AJ3610</f>
        <v>0</v>
      </c>
      <c r="T3627" s="53"/>
      <c r="U3627" s="232" t="e">
        <f t="shared" si="114"/>
        <v>#DIV/0!</v>
      </c>
      <c r="V3627" s="272"/>
    </row>
    <row r="3628" spans="1:22">
      <c r="A3628" s="380" t="str">
        <f>PTCA!B3611</f>
        <v>-000</v>
      </c>
      <c r="B3628" s="380">
        <f>PTCA!D3611</f>
        <v>0</v>
      </c>
      <c r="C3628" s="380">
        <f>PTCA!J3611</f>
        <v>0</v>
      </c>
      <c r="D3628" s="380">
        <f>PTCA!K3611</f>
        <v>0</v>
      </c>
      <c r="E3628" s="380">
        <f>PTCA!H3611</f>
        <v>0</v>
      </c>
      <c r="F3628" s="380">
        <f>PTCA!Z3611</f>
        <v>0</v>
      </c>
      <c r="G3628" s="380">
        <f>PTCA!AD3611</f>
        <v>0</v>
      </c>
      <c r="H3628" s="62"/>
      <c r="I3628" s="760">
        <f>PTCA!C3611</f>
        <v>0</v>
      </c>
      <c r="J3628" s="760" t="str">
        <f>PTCA!AK3611</f>
        <v/>
      </c>
      <c r="K3628" s="760">
        <f>PTCA!AL3611</f>
        <v>0</v>
      </c>
      <c r="L3628" s="62"/>
      <c r="M3628" s="607"/>
      <c r="N3628" s="62"/>
      <c r="O3628" s="63">
        <f>PTCA!AA5364</f>
        <v>0</v>
      </c>
      <c r="P3628" s="63">
        <f>PTCA!AF5364</f>
        <v>0</v>
      </c>
      <c r="Q3628" s="232" t="e">
        <f t="shared" si="113"/>
        <v>#DIV/0!</v>
      </c>
      <c r="R3628" s="544">
        <f>PTCA!AI5364</f>
        <v>0</v>
      </c>
      <c r="S3628" s="544">
        <f>PTCA!AJ3611</f>
        <v>0</v>
      </c>
      <c r="T3628" s="53"/>
      <c r="U3628" s="232" t="e">
        <f t="shared" si="114"/>
        <v>#DIV/0!</v>
      </c>
      <c r="V3628" s="272"/>
    </row>
    <row r="3629" spans="1:22">
      <c r="A3629" s="380" t="str">
        <f>PTCA!B3612</f>
        <v>-000</v>
      </c>
      <c r="B3629" s="380">
        <f>PTCA!D3612</f>
        <v>0</v>
      </c>
      <c r="C3629" s="380">
        <f>PTCA!J3612</f>
        <v>0</v>
      </c>
      <c r="D3629" s="380">
        <f>PTCA!K3612</f>
        <v>0</v>
      </c>
      <c r="E3629" s="380">
        <f>PTCA!H3612</f>
        <v>0</v>
      </c>
      <c r="F3629" s="380">
        <f>PTCA!Z3612</f>
        <v>0</v>
      </c>
      <c r="G3629" s="380">
        <f>PTCA!AD3612</f>
        <v>0</v>
      </c>
      <c r="H3629" s="62"/>
      <c r="I3629" s="760">
        <f>PTCA!C3612</f>
        <v>0</v>
      </c>
      <c r="J3629" s="760" t="str">
        <f>PTCA!AK3612</f>
        <v/>
      </c>
      <c r="K3629" s="760">
        <f>PTCA!AL3612</f>
        <v>0</v>
      </c>
      <c r="L3629" s="62"/>
      <c r="M3629" s="607"/>
      <c r="N3629" s="62"/>
      <c r="O3629" s="63">
        <f>PTCA!AA5365</f>
        <v>0</v>
      </c>
      <c r="P3629" s="63">
        <f>PTCA!AF5365</f>
        <v>0</v>
      </c>
      <c r="Q3629" s="232" t="e">
        <f t="shared" si="113"/>
        <v>#DIV/0!</v>
      </c>
      <c r="R3629" s="544">
        <f>PTCA!AI5365</f>
        <v>0</v>
      </c>
      <c r="S3629" s="544">
        <f>PTCA!AJ3612</f>
        <v>0</v>
      </c>
      <c r="T3629" s="53"/>
      <c r="U3629" s="232" t="e">
        <f t="shared" si="114"/>
        <v>#DIV/0!</v>
      </c>
      <c r="V3629" s="272"/>
    </row>
    <row r="3630" spans="1:22">
      <c r="A3630" s="380" t="str">
        <f>PTCA!B3613</f>
        <v>-000</v>
      </c>
      <c r="B3630" s="380">
        <f>PTCA!D3613</f>
        <v>0</v>
      </c>
      <c r="C3630" s="380">
        <f>PTCA!J3613</f>
        <v>0</v>
      </c>
      <c r="D3630" s="380">
        <f>PTCA!K3613</f>
        <v>0</v>
      </c>
      <c r="E3630" s="380">
        <f>PTCA!H3613</f>
        <v>0</v>
      </c>
      <c r="F3630" s="380">
        <f>PTCA!Z3613</f>
        <v>0</v>
      </c>
      <c r="G3630" s="380">
        <f>PTCA!AD3613</f>
        <v>0</v>
      </c>
      <c r="H3630" s="62"/>
      <c r="I3630" s="760">
        <f>PTCA!C3613</f>
        <v>0</v>
      </c>
      <c r="J3630" s="760" t="str">
        <f>PTCA!AK3613</f>
        <v/>
      </c>
      <c r="K3630" s="760">
        <f>PTCA!AL3613</f>
        <v>0</v>
      </c>
      <c r="L3630" s="62"/>
      <c r="M3630" s="607"/>
      <c r="N3630" s="62"/>
      <c r="O3630" s="63">
        <f>PTCA!AA5366</f>
        <v>0</v>
      </c>
      <c r="P3630" s="63">
        <f>PTCA!AF5366</f>
        <v>0</v>
      </c>
      <c r="Q3630" s="232" t="e">
        <f t="shared" si="113"/>
        <v>#DIV/0!</v>
      </c>
      <c r="R3630" s="544">
        <f>PTCA!AI5366</f>
        <v>0</v>
      </c>
      <c r="S3630" s="544">
        <f>PTCA!AJ3613</f>
        <v>0</v>
      </c>
      <c r="T3630" s="53"/>
      <c r="U3630" s="232" t="e">
        <f t="shared" si="114"/>
        <v>#DIV/0!</v>
      </c>
      <c r="V3630" s="272"/>
    </row>
    <row r="3631" spans="1:22">
      <c r="A3631" s="380" t="str">
        <f>PTCA!B3614</f>
        <v>-000</v>
      </c>
      <c r="B3631" s="380">
        <f>PTCA!D3614</f>
        <v>0</v>
      </c>
      <c r="C3631" s="380">
        <f>PTCA!J3614</f>
        <v>0</v>
      </c>
      <c r="D3631" s="380">
        <f>PTCA!K3614</f>
        <v>0</v>
      </c>
      <c r="E3631" s="380">
        <f>PTCA!H3614</f>
        <v>0</v>
      </c>
      <c r="F3631" s="380">
        <f>PTCA!Z3614</f>
        <v>0</v>
      </c>
      <c r="G3631" s="380">
        <f>PTCA!AD3614</f>
        <v>0</v>
      </c>
      <c r="H3631" s="62"/>
      <c r="I3631" s="760">
        <f>PTCA!C3614</f>
        <v>0</v>
      </c>
      <c r="J3631" s="760" t="str">
        <f>PTCA!AK3614</f>
        <v/>
      </c>
      <c r="K3631" s="760">
        <f>PTCA!AL3614</f>
        <v>0</v>
      </c>
      <c r="L3631" s="62"/>
      <c r="M3631" s="607"/>
      <c r="N3631" s="62"/>
      <c r="O3631" s="63">
        <f>PTCA!AA5367</f>
        <v>0</v>
      </c>
      <c r="P3631" s="63">
        <f>PTCA!AF5367</f>
        <v>0</v>
      </c>
      <c r="Q3631" s="232" t="e">
        <f t="shared" si="113"/>
        <v>#DIV/0!</v>
      </c>
      <c r="R3631" s="544">
        <f>PTCA!AI5367</f>
        <v>0</v>
      </c>
      <c r="S3631" s="544">
        <f>PTCA!AJ3614</f>
        <v>0</v>
      </c>
      <c r="T3631" s="53"/>
      <c r="U3631" s="232" t="e">
        <f t="shared" si="114"/>
        <v>#DIV/0!</v>
      </c>
      <c r="V3631" s="272"/>
    </row>
    <row r="3632" spans="1:22">
      <c r="A3632" s="380" t="str">
        <f>PTCA!B3615</f>
        <v>-000</v>
      </c>
      <c r="B3632" s="380">
        <f>PTCA!D3615</f>
        <v>0</v>
      </c>
      <c r="C3632" s="380">
        <f>PTCA!J3615</f>
        <v>0</v>
      </c>
      <c r="D3632" s="380">
        <f>PTCA!K3615</f>
        <v>0</v>
      </c>
      <c r="E3632" s="380">
        <f>PTCA!H3615</f>
        <v>0</v>
      </c>
      <c r="F3632" s="380">
        <f>PTCA!Z3615</f>
        <v>0</v>
      </c>
      <c r="G3632" s="380">
        <f>PTCA!AD3615</f>
        <v>0</v>
      </c>
      <c r="H3632" s="62"/>
      <c r="I3632" s="760">
        <f>PTCA!C3615</f>
        <v>0</v>
      </c>
      <c r="J3632" s="760" t="str">
        <f>PTCA!AK3615</f>
        <v/>
      </c>
      <c r="K3632" s="760">
        <f>PTCA!AL3615</f>
        <v>0</v>
      </c>
      <c r="L3632" s="62"/>
      <c r="M3632" s="607"/>
      <c r="N3632" s="62"/>
      <c r="O3632" s="63">
        <f>PTCA!AA5368</f>
        <v>0</v>
      </c>
      <c r="P3632" s="63">
        <f>PTCA!AF5368</f>
        <v>0</v>
      </c>
      <c r="Q3632" s="232" t="e">
        <f t="shared" si="113"/>
        <v>#DIV/0!</v>
      </c>
      <c r="R3632" s="544">
        <f>PTCA!AI5368</f>
        <v>0</v>
      </c>
      <c r="S3632" s="544">
        <f>PTCA!AJ3615</f>
        <v>0</v>
      </c>
      <c r="T3632" s="53"/>
      <c r="U3632" s="232" t="e">
        <f t="shared" si="114"/>
        <v>#DIV/0!</v>
      </c>
      <c r="V3632" s="272"/>
    </row>
    <row r="3633" spans="1:22">
      <c r="A3633" s="380" t="str">
        <f>PTCA!B3616</f>
        <v>-000</v>
      </c>
      <c r="B3633" s="380">
        <f>PTCA!D3616</f>
        <v>0</v>
      </c>
      <c r="C3633" s="380">
        <f>PTCA!J3616</f>
        <v>0</v>
      </c>
      <c r="D3633" s="380">
        <f>PTCA!K3616</f>
        <v>0</v>
      </c>
      <c r="E3633" s="380">
        <f>PTCA!H3616</f>
        <v>0</v>
      </c>
      <c r="F3633" s="380">
        <f>PTCA!Z3616</f>
        <v>0</v>
      </c>
      <c r="G3633" s="380">
        <f>PTCA!AD3616</f>
        <v>0</v>
      </c>
      <c r="H3633" s="62"/>
      <c r="I3633" s="760">
        <f>PTCA!C3616</f>
        <v>0</v>
      </c>
      <c r="J3633" s="760" t="str">
        <f>PTCA!AK3616</f>
        <v/>
      </c>
      <c r="K3633" s="760">
        <f>PTCA!AL3616</f>
        <v>0</v>
      </c>
      <c r="L3633" s="62"/>
      <c r="M3633" s="607"/>
      <c r="N3633" s="62"/>
      <c r="O3633" s="63">
        <f>PTCA!AA5369</f>
        <v>0</v>
      </c>
      <c r="P3633" s="63">
        <f>PTCA!AF5369</f>
        <v>0</v>
      </c>
      <c r="Q3633" s="232" t="e">
        <f t="shared" si="113"/>
        <v>#DIV/0!</v>
      </c>
      <c r="R3633" s="544">
        <f>PTCA!AI5369</f>
        <v>0</v>
      </c>
      <c r="S3633" s="544">
        <f>PTCA!AJ3616</f>
        <v>0</v>
      </c>
      <c r="T3633" s="53"/>
      <c r="U3633" s="232" t="e">
        <f t="shared" si="114"/>
        <v>#DIV/0!</v>
      </c>
      <c r="V3633" s="272"/>
    </row>
    <row r="3634" spans="1:22">
      <c r="A3634" s="380" t="str">
        <f>PTCA!B3617</f>
        <v>-000</v>
      </c>
      <c r="B3634" s="380">
        <f>PTCA!D3617</f>
        <v>0</v>
      </c>
      <c r="C3634" s="380">
        <f>PTCA!J3617</f>
        <v>0</v>
      </c>
      <c r="D3634" s="380">
        <f>PTCA!K3617</f>
        <v>0</v>
      </c>
      <c r="E3634" s="380">
        <f>PTCA!H3617</f>
        <v>0</v>
      </c>
      <c r="F3634" s="380">
        <f>PTCA!Z3617</f>
        <v>0</v>
      </c>
      <c r="G3634" s="380">
        <f>PTCA!AD3617</f>
        <v>0</v>
      </c>
      <c r="H3634" s="62"/>
      <c r="I3634" s="760">
        <f>PTCA!C3617</f>
        <v>0</v>
      </c>
      <c r="J3634" s="760" t="str">
        <f>PTCA!AK3617</f>
        <v/>
      </c>
      <c r="K3634" s="760">
        <f>PTCA!AL3617</f>
        <v>0</v>
      </c>
      <c r="L3634" s="62"/>
      <c r="M3634" s="607"/>
      <c r="N3634" s="62"/>
      <c r="O3634" s="63">
        <f>PTCA!AA5370</f>
        <v>0</v>
      </c>
      <c r="P3634" s="63">
        <f>PTCA!AF5370</f>
        <v>0</v>
      </c>
      <c r="Q3634" s="232" t="e">
        <f t="shared" si="113"/>
        <v>#DIV/0!</v>
      </c>
      <c r="R3634" s="544">
        <f>PTCA!AI5370</f>
        <v>0</v>
      </c>
      <c r="S3634" s="544">
        <f>PTCA!AJ3617</f>
        <v>0</v>
      </c>
      <c r="T3634" s="53"/>
      <c r="U3634" s="232" t="e">
        <f t="shared" si="114"/>
        <v>#DIV/0!</v>
      </c>
      <c r="V3634" s="272"/>
    </row>
    <row r="3635" spans="1:22">
      <c r="A3635" s="380" t="str">
        <f>PTCA!B3618</f>
        <v>-000</v>
      </c>
      <c r="B3635" s="380">
        <f>PTCA!D3618</f>
        <v>0</v>
      </c>
      <c r="C3635" s="380">
        <f>PTCA!J3618</f>
        <v>0</v>
      </c>
      <c r="D3635" s="380">
        <f>PTCA!K3618</f>
        <v>0</v>
      </c>
      <c r="E3635" s="380">
        <f>PTCA!H3618</f>
        <v>0</v>
      </c>
      <c r="F3635" s="380">
        <f>PTCA!Z3618</f>
        <v>0</v>
      </c>
      <c r="G3635" s="380">
        <f>PTCA!AD3618</f>
        <v>0</v>
      </c>
      <c r="H3635" s="62"/>
      <c r="I3635" s="760">
        <f>PTCA!C3618</f>
        <v>0</v>
      </c>
      <c r="J3635" s="760" t="str">
        <f>PTCA!AK3618</f>
        <v/>
      </c>
      <c r="K3635" s="760">
        <f>PTCA!AL3618</f>
        <v>0</v>
      </c>
      <c r="L3635" s="62"/>
      <c r="M3635" s="607"/>
      <c r="N3635" s="62"/>
      <c r="O3635" s="63">
        <f>PTCA!AA5371</f>
        <v>0</v>
      </c>
      <c r="P3635" s="63">
        <f>PTCA!AF5371</f>
        <v>0</v>
      </c>
      <c r="Q3635" s="232" t="e">
        <f t="shared" si="113"/>
        <v>#DIV/0!</v>
      </c>
      <c r="R3635" s="544">
        <f>PTCA!AI5371</f>
        <v>0</v>
      </c>
      <c r="S3635" s="544">
        <f>PTCA!AJ3618</f>
        <v>0</v>
      </c>
      <c r="T3635" s="53"/>
      <c r="U3635" s="232" t="e">
        <f t="shared" si="114"/>
        <v>#DIV/0!</v>
      </c>
      <c r="V3635" s="272"/>
    </row>
    <row r="3636" spans="1:22">
      <c r="A3636" s="380" t="str">
        <f>PTCA!B3619</f>
        <v>-000</v>
      </c>
      <c r="B3636" s="380">
        <f>PTCA!D3619</f>
        <v>0</v>
      </c>
      <c r="C3636" s="380">
        <f>PTCA!J3619</f>
        <v>0</v>
      </c>
      <c r="D3636" s="380">
        <f>PTCA!K3619</f>
        <v>0</v>
      </c>
      <c r="E3636" s="380">
        <f>PTCA!H3619</f>
        <v>0</v>
      </c>
      <c r="F3636" s="380">
        <f>PTCA!Z3619</f>
        <v>0</v>
      </c>
      <c r="G3636" s="380">
        <f>PTCA!AD3619</f>
        <v>0</v>
      </c>
      <c r="H3636" s="62"/>
      <c r="I3636" s="760">
        <f>PTCA!C3619</f>
        <v>0</v>
      </c>
      <c r="J3636" s="760" t="str">
        <f>PTCA!AK3619</f>
        <v/>
      </c>
      <c r="K3636" s="760">
        <f>PTCA!AL3619</f>
        <v>0</v>
      </c>
      <c r="L3636" s="62"/>
      <c r="M3636" s="607"/>
      <c r="N3636" s="62"/>
      <c r="O3636" s="63">
        <f>PTCA!AA5372</f>
        <v>0</v>
      </c>
      <c r="P3636" s="63">
        <f>PTCA!AF5372</f>
        <v>0</v>
      </c>
      <c r="Q3636" s="232" t="e">
        <f t="shared" si="113"/>
        <v>#DIV/0!</v>
      </c>
      <c r="R3636" s="544">
        <f>PTCA!AI5372</f>
        <v>0</v>
      </c>
      <c r="S3636" s="544">
        <f>PTCA!AJ3619</f>
        <v>0</v>
      </c>
      <c r="T3636" s="53"/>
      <c r="U3636" s="232" t="e">
        <f t="shared" si="114"/>
        <v>#DIV/0!</v>
      </c>
      <c r="V3636" s="272"/>
    </row>
    <row r="3637" spans="1:22">
      <c r="A3637" s="380" t="str">
        <f>PTCA!B3620</f>
        <v>-000</v>
      </c>
      <c r="B3637" s="380">
        <f>PTCA!D3620</f>
        <v>0</v>
      </c>
      <c r="C3637" s="380">
        <f>PTCA!J3620</f>
        <v>0</v>
      </c>
      <c r="D3637" s="380">
        <f>PTCA!K3620</f>
        <v>0</v>
      </c>
      <c r="E3637" s="380">
        <f>PTCA!H3620</f>
        <v>0</v>
      </c>
      <c r="F3637" s="380">
        <f>PTCA!Z3620</f>
        <v>0</v>
      </c>
      <c r="G3637" s="380">
        <f>PTCA!AD3620</f>
        <v>0</v>
      </c>
      <c r="H3637" s="62"/>
      <c r="I3637" s="760">
        <f>PTCA!C3620</f>
        <v>0</v>
      </c>
      <c r="J3637" s="760" t="str">
        <f>PTCA!AK3620</f>
        <v/>
      </c>
      <c r="K3637" s="760">
        <f>PTCA!AL3620</f>
        <v>0</v>
      </c>
      <c r="L3637" s="62"/>
      <c r="M3637" s="607"/>
      <c r="N3637" s="62"/>
      <c r="O3637" s="63">
        <f>PTCA!AA5373</f>
        <v>0</v>
      </c>
      <c r="P3637" s="63">
        <f>PTCA!AF5373</f>
        <v>0</v>
      </c>
      <c r="Q3637" s="232" t="e">
        <f t="shared" si="113"/>
        <v>#DIV/0!</v>
      </c>
      <c r="R3637" s="544">
        <f>PTCA!AI5373</f>
        <v>0</v>
      </c>
      <c r="S3637" s="544">
        <f>PTCA!AJ3620</f>
        <v>0</v>
      </c>
      <c r="T3637" s="53"/>
      <c r="U3637" s="232" t="e">
        <f t="shared" si="114"/>
        <v>#DIV/0!</v>
      </c>
      <c r="V3637" s="272"/>
    </row>
    <row r="3638" spans="1:22">
      <c r="A3638" s="380" t="str">
        <f>PTCA!B3621</f>
        <v>-000</v>
      </c>
      <c r="B3638" s="380">
        <f>PTCA!D3621</f>
        <v>0</v>
      </c>
      <c r="C3638" s="380">
        <f>PTCA!J3621</f>
        <v>0</v>
      </c>
      <c r="D3638" s="380">
        <f>PTCA!K3621</f>
        <v>0</v>
      </c>
      <c r="E3638" s="380">
        <f>PTCA!H3621</f>
        <v>0</v>
      </c>
      <c r="F3638" s="380">
        <f>PTCA!Z3621</f>
        <v>0</v>
      </c>
      <c r="G3638" s="380">
        <f>PTCA!AD3621</f>
        <v>0</v>
      </c>
      <c r="H3638" s="62"/>
      <c r="I3638" s="760">
        <f>PTCA!C3621</f>
        <v>0</v>
      </c>
      <c r="J3638" s="760" t="str">
        <f>PTCA!AK3621</f>
        <v/>
      </c>
      <c r="K3638" s="760">
        <f>PTCA!AL3621</f>
        <v>0</v>
      </c>
      <c r="L3638" s="62"/>
      <c r="M3638" s="607"/>
      <c r="N3638" s="62"/>
      <c r="O3638" s="63">
        <f>PTCA!AA5374</f>
        <v>0</v>
      </c>
      <c r="P3638" s="63">
        <f>PTCA!AF5374</f>
        <v>0</v>
      </c>
      <c r="Q3638" s="232" t="e">
        <f t="shared" si="113"/>
        <v>#DIV/0!</v>
      </c>
      <c r="R3638" s="544">
        <f>PTCA!AI5374</f>
        <v>0</v>
      </c>
      <c r="S3638" s="544">
        <f>PTCA!AJ3621</f>
        <v>0</v>
      </c>
      <c r="T3638" s="53"/>
      <c r="U3638" s="232" t="e">
        <f t="shared" si="114"/>
        <v>#DIV/0!</v>
      </c>
      <c r="V3638" s="272"/>
    </row>
    <row r="3639" spans="1:22">
      <c r="A3639" s="380" t="str">
        <f>PTCA!B3622</f>
        <v>-000</v>
      </c>
      <c r="B3639" s="380">
        <f>PTCA!D3622</f>
        <v>0</v>
      </c>
      <c r="C3639" s="380">
        <f>PTCA!J3622</f>
        <v>0</v>
      </c>
      <c r="D3639" s="380">
        <f>PTCA!K3622</f>
        <v>0</v>
      </c>
      <c r="E3639" s="380">
        <f>PTCA!H3622</f>
        <v>0</v>
      </c>
      <c r="F3639" s="380">
        <f>PTCA!Z3622</f>
        <v>0</v>
      </c>
      <c r="G3639" s="380">
        <f>PTCA!AD3622</f>
        <v>0</v>
      </c>
      <c r="H3639" s="62"/>
      <c r="I3639" s="760">
        <f>PTCA!C3622</f>
        <v>0</v>
      </c>
      <c r="J3639" s="760" t="str">
        <f>PTCA!AK3622</f>
        <v/>
      </c>
      <c r="K3639" s="760">
        <f>PTCA!AL3622</f>
        <v>0</v>
      </c>
      <c r="L3639" s="62"/>
      <c r="M3639" s="607"/>
      <c r="N3639" s="62"/>
      <c r="O3639" s="63">
        <f>PTCA!AA5375</f>
        <v>0</v>
      </c>
      <c r="P3639" s="63">
        <f>PTCA!AF5375</f>
        <v>0</v>
      </c>
      <c r="Q3639" s="232" t="e">
        <f t="shared" si="113"/>
        <v>#DIV/0!</v>
      </c>
      <c r="R3639" s="544">
        <f>PTCA!AI5375</f>
        <v>0</v>
      </c>
      <c r="S3639" s="544">
        <f>PTCA!AJ3622</f>
        <v>0</v>
      </c>
      <c r="T3639" s="53"/>
      <c r="U3639" s="232" t="e">
        <f t="shared" si="114"/>
        <v>#DIV/0!</v>
      </c>
      <c r="V3639" s="272"/>
    </row>
    <row r="3640" spans="1:22">
      <c r="A3640" s="380" t="str">
        <f>PTCA!B3623</f>
        <v>-000</v>
      </c>
      <c r="B3640" s="380">
        <f>PTCA!D3623</f>
        <v>0</v>
      </c>
      <c r="C3640" s="380">
        <f>PTCA!J3623</f>
        <v>0</v>
      </c>
      <c r="D3640" s="380">
        <f>PTCA!K3623</f>
        <v>0</v>
      </c>
      <c r="E3640" s="380">
        <f>PTCA!H3623</f>
        <v>0</v>
      </c>
      <c r="F3640" s="380">
        <f>PTCA!Z3623</f>
        <v>0</v>
      </c>
      <c r="G3640" s="380">
        <f>PTCA!AD3623</f>
        <v>0</v>
      </c>
      <c r="H3640" s="62"/>
      <c r="I3640" s="760">
        <f>PTCA!C3623</f>
        <v>0</v>
      </c>
      <c r="J3640" s="760" t="str">
        <f>PTCA!AK3623</f>
        <v/>
      </c>
      <c r="K3640" s="760">
        <f>PTCA!AL3623</f>
        <v>0</v>
      </c>
      <c r="L3640" s="62"/>
      <c r="M3640" s="607"/>
      <c r="N3640" s="62"/>
      <c r="O3640" s="63">
        <f>PTCA!AA5376</f>
        <v>0</v>
      </c>
      <c r="P3640" s="63">
        <f>PTCA!AF5376</f>
        <v>0</v>
      </c>
      <c r="Q3640" s="232" t="e">
        <f t="shared" si="113"/>
        <v>#DIV/0!</v>
      </c>
      <c r="R3640" s="544">
        <f>PTCA!AI5376</f>
        <v>0</v>
      </c>
      <c r="S3640" s="544">
        <f>PTCA!AJ3623</f>
        <v>0</v>
      </c>
      <c r="T3640" s="53"/>
      <c r="U3640" s="232" t="e">
        <f t="shared" si="114"/>
        <v>#DIV/0!</v>
      </c>
      <c r="V3640" s="272"/>
    </row>
    <row r="3641" spans="1:22">
      <c r="A3641" s="380" t="str">
        <f>PTCA!B3624</f>
        <v>-000</v>
      </c>
      <c r="B3641" s="380">
        <f>PTCA!D3624</f>
        <v>0</v>
      </c>
      <c r="C3641" s="380">
        <f>PTCA!J3624</f>
        <v>0</v>
      </c>
      <c r="D3641" s="380">
        <f>PTCA!K3624</f>
        <v>0</v>
      </c>
      <c r="E3641" s="380">
        <f>PTCA!H3624</f>
        <v>0</v>
      </c>
      <c r="F3641" s="380">
        <f>PTCA!Z3624</f>
        <v>0</v>
      </c>
      <c r="G3641" s="380">
        <f>PTCA!AD3624</f>
        <v>0</v>
      </c>
      <c r="H3641" s="62"/>
      <c r="I3641" s="760">
        <f>PTCA!C3624</f>
        <v>0</v>
      </c>
      <c r="J3641" s="760" t="str">
        <f>PTCA!AK3624</f>
        <v/>
      </c>
      <c r="K3641" s="760">
        <f>PTCA!AL3624</f>
        <v>0</v>
      </c>
      <c r="L3641" s="62"/>
      <c r="M3641" s="607"/>
      <c r="N3641" s="62"/>
      <c r="O3641" s="63">
        <f>PTCA!AA5377</f>
        <v>0</v>
      </c>
      <c r="P3641" s="63">
        <f>PTCA!AF5377</f>
        <v>0</v>
      </c>
      <c r="Q3641" s="232" t="e">
        <f t="shared" si="113"/>
        <v>#DIV/0!</v>
      </c>
      <c r="R3641" s="544">
        <f>PTCA!AI5377</f>
        <v>0</v>
      </c>
      <c r="S3641" s="544">
        <f>PTCA!AJ3624</f>
        <v>0</v>
      </c>
      <c r="T3641" s="53"/>
      <c r="U3641" s="232" t="e">
        <f t="shared" si="114"/>
        <v>#DIV/0!</v>
      </c>
      <c r="V3641" s="272"/>
    </row>
    <row r="3642" spans="1:22">
      <c r="A3642" s="380" t="str">
        <f>PTCA!B3625</f>
        <v>-000</v>
      </c>
      <c r="B3642" s="380">
        <f>PTCA!D3625</f>
        <v>0</v>
      </c>
      <c r="C3642" s="380">
        <f>PTCA!J3625</f>
        <v>0</v>
      </c>
      <c r="D3642" s="380">
        <f>PTCA!K3625</f>
        <v>0</v>
      </c>
      <c r="E3642" s="380">
        <f>PTCA!H3625</f>
        <v>0</v>
      </c>
      <c r="F3642" s="380">
        <f>PTCA!Z3625</f>
        <v>0</v>
      </c>
      <c r="G3642" s="380">
        <f>PTCA!AD3625</f>
        <v>0</v>
      </c>
      <c r="H3642" s="62"/>
      <c r="I3642" s="760">
        <f>PTCA!C3625</f>
        <v>0</v>
      </c>
      <c r="J3642" s="760" t="str">
        <f>PTCA!AK3625</f>
        <v/>
      </c>
      <c r="K3642" s="760">
        <f>PTCA!AL3625</f>
        <v>0</v>
      </c>
      <c r="L3642" s="62"/>
      <c r="M3642" s="607"/>
      <c r="N3642" s="62"/>
      <c r="O3642" s="63">
        <f>PTCA!AA5378</f>
        <v>0</v>
      </c>
      <c r="P3642" s="63">
        <f>PTCA!AF5378</f>
        <v>0</v>
      </c>
      <c r="Q3642" s="232" t="e">
        <f t="shared" si="113"/>
        <v>#DIV/0!</v>
      </c>
      <c r="R3642" s="544">
        <f>PTCA!AI5378</f>
        <v>0</v>
      </c>
      <c r="S3642" s="544">
        <f>PTCA!AJ3625</f>
        <v>0</v>
      </c>
      <c r="T3642" s="53"/>
      <c r="U3642" s="232" t="e">
        <f t="shared" si="114"/>
        <v>#DIV/0!</v>
      </c>
      <c r="V3642" s="272"/>
    </row>
    <row r="3643" spans="1:22">
      <c r="A3643" s="380" t="str">
        <f>PTCA!B3626</f>
        <v>-000</v>
      </c>
      <c r="B3643" s="380">
        <f>PTCA!D3626</f>
        <v>0</v>
      </c>
      <c r="C3643" s="380">
        <f>PTCA!J3626</f>
        <v>0</v>
      </c>
      <c r="D3643" s="380">
        <f>PTCA!K3626</f>
        <v>0</v>
      </c>
      <c r="E3643" s="380">
        <f>PTCA!H3626</f>
        <v>0</v>
      </c>
      <c r="F3643" s="380">
        <f>PTCA!Z3626</f>
        <v>0</v>
      </c>
      <c r="G3643" s="380">
        <f>PTCA!AD3626</f>
        <v>0</v>
      </c>
      <c r="H3643" s="62"/>
      <c r="I3643" s="760">
        <f>PTCA!C3626</f>
        <v>0</v>
      </c>
      <c r="J3643" s="760" t="str">
        <f>PTCA!AK3626</f>
        <v/>
      </c>
      <c r="K3643" s="760">
        <f>PTCA!AL3626</f>
        <v>0</v>
      </c>
      <c r="L3643" s="62"/>
      <c r="M3643" s="607"/>
      <c r="N3643" s="62"/>
      <c r="O3643" s="63">
        <f>PTCA!AA5379</f>
        <v>0</v>
      </c>
      <c r="P3643" s="63">
        <f>PTCA!AF5379</f>
        <v>0</v>
      </c>
      <c r="Q3643" s="232" t="e">
        <f t="shared" si="113"/>
        <v>#DIV/0!</v>
      </c>
      <c r="R3643" s="544">
        <f>PTCA!AI5379</f>
        <v>0</v>
      </c>
      <c r="S3643" s="544">
        <f>PTCA!AJ3626</f>
        <v>0</v>
      </c>
      <c r="T3643" s="53"/>
      <c r="U3643" s="232" t="e">
        <f t="shared" si="114"/>
        <v>#DIV/0!</v>
      </c>
      <c r="V3643" s="272"/>
    </row>
    <row r="3644" spans="1:22">
      <c r="A3644" s="380" t="str">
        <f>PTCA!B3627</f>
        <v>-000</v>
      </c>
      <c r="B3644" s="380">
        <f>PTCA!D3627</f>
        <v>0</v>
      </c>
      <c r="C3644" s="380">
        <f>PTCA!J3627</f>
        <v>0</v>
      </c>
      <c r="D3644" s="380">
        <f>PTCA!K3627</f>
        <v>0</v>
      </c>
      <c r="E3644" s="380">
        <f>PTCA!H3627</f>
        <v>0</v>
      </c>
      <c r="F3644" s="380">
        <f>PTCA!Z3627</f>
        <v>0</v>
      </c>
      <c r="G3644" s="380">
        <f>PTCA!AD3627</f>
        <v>0</v>
      </c>
      <c r="H3644" s="62"/>
      <c r="I3644" s="760">
        <f>PTCA!C3627</f>
        <v>0</v>
      </c>
      <c r="J3644" s="760" t="str">
        <f>PTCA!AK3627</f>
        <v/>
      </c>
      <c r="K3644" s="760">
        <f>PTCA!AL3627</f>
        <v>0</v>
      </c>
      <c r="L3644" s="62"/>
      <c r="M3644" s="607"/>
      <c r="N3644" s="62"/>
      <c r="O3644" s="63">
        <f>PTCA!AA5380</f>
        <v>0</v>
      </c>
      <c r="P3644" s="63">
        <f>PTCA!AF5380</f>
        <v>0</v>
      </c>
      <c r="Q3644" s="232" t="e">
        <f t="shared" si="113"/>
        <v>#DIV/0!</v>
      </c>
      <c r="R3644" s="544">
        <f>PTCA!AI5380</f>
        <v>0</v>
      </c>
      <c r="S3644" s="544">
        <f>PTCA!AJ3627</f>
        <v>0</v>
      </c>
      <c r="T3644" s="53"/>
      <c r="U3644" s="232" t="e">
        <f t="shared" si="114"/>
        <v>#DIV/0!</v>
      </c>
      <c r="V3644" s="272"/>
    </row>
    <row r="3645" spans="1:22">
      <c r="A3645" s="380" t="str">
        <f>PTCA!B3628</f>
        <v>-000</v>
      </c>
      <c r="B3645" s="380">
        <f>PTCA!D3628</f>
        <v>0</v>
      </c>
      <c r="C3645" s="380">
        <f>PTCA!J3628</f>
        <v>0</v>
      </c>
      <c r="D3645" s="380">
        <f>PTCA!K3628</f>
        <v>0</v>
      </c>
      <c r="E3645" s="380">
        <f>PTCA!H3628</f>
        <v>0</v>
      </c>
      <c r="F3645" s="380">
        <f>PTCA!Z3628</f>
        <v>0</v>
      </c>
      <c r="G3645" s="380">
        <f>PTCA!AD3628</f>
        <v>0</v>
      </c>
      <c r="H3645" s="62"/>
      <c r="I3645" s="760">
        <f>PTCA!C3628</f>
        <v>0</v>
      </c>
      <c r="J3645" s="760" t="str">
        <f>PTCA!AK3628</f>
        <v/>
      </c>
      <c r="K3645" s="760">
        <f>PTCA!AL3628</f>
        <v>0</v>
      </c>
      <c r="L3645" s="62"/>
      <c r="M3645" s="607"/>
      <c r="N3645" s="62"/>
      <c r="O3645" s="63">
        <f>PTCA!AA5381</f>
        <v>0</v>
      </c>
      <c r="P3645" s="63">
        <f>PTCA!AF5381</f>
        <v>0</v>
      </c>
      <c r="Q3645" s="232" t="e">
        <f t="shared" si="113"/>
        <v>#DIV/0!</v>
      </c>
      <c r="R3645" s="544">
        <f>PTCA!AI5381</f>
        <v>0</v>
      </c>
      <c r="S3645" s="544">
        <f>PTCA!AJ3628</f>
        <v>0</v>
      </c>
      <c r="T3645" s="53"/>
      <c r="U3645" s="232" t="e">
        <f t="shared" si="114"/>
        <v>#DIV/0!</v>
      </c>
      <c r="V3645" s="272"/>
    </row>
    <row r="3646" spans="1:22">
      <c r="A3646" s="380" t="str">
        <f>PTCA!B3629</f>
        <v>-000</v>
      </c>
      <c r="B3646" s="380">
        <f>PTCA!D3629</f>
        <v>0</v>
      </c>
      <c r="C3646" s="380">
        <f>PTCA!J3629</f>
        <v>0</v>
      </c>
      <c r="D3646" s="380">
        <f>PTCA!K3629</f>
        <v>0</v>
      </c>
      <c r="E3646" s="380">
        <f>PTCA!H3629</f>
        <v>0</v>
      </c>
      <c r="F3646" s="380">
        <f>PTCA!Z3629</f>
        <v>0</v>
      </c>
      <c r="G3646" s="380">
        <f>PTCA!AD3629</f>
        <v>0</v>
      </c>
      <c r="H3646" s="62"/>
      <c r="I3646" s="760">
        <f>PTCA!C3629</f>
        <v>0</v>
      </c>
      <c r="J3646" s="760" t="str">
        <f>PTCA!AK3629</f>
        <v/>
      </c>
      <c r="K3646" s="760">
        <f>PTCA!AL3629</f>
        <v>0</v>
      </c>
      <c r="L3646" s="62"/>
      <c r="M3646" s="607"/>
      <c r="N3646" s="62"/>
      <c r="O3646" s="63">
        <f>PTCA!AA5382</f>
        <v>0</v>
      </c>
      <c r="P3646" s="63">
        <f>PTCA!AF5382</f>
        <v>0</v>
      </c>
      <c r="Q3646" s="232" t="e">
        <f t="shared" si="113"/>
        <v>#DIV/0!</v>
      </c>
      <c r="R3646" s="544">
        <f>PTCA!AI5382</f>
        <v>0</v>
      </c>
      <c r="S3646" s="544">
        <f>PTCA!AJ3629</f>
        <v>0</v>
      </c>
      <c r="T3646" s="53"/>
      <c r="U3646" s="232" t="e">
        <f t="shared" si="114"/>
        <v>#DIV/0!</v>
      </c>
      <c r="V3646" s="272"/>
    </row>
    <row r="3647" spans="1:22">
      <c r="A3647" s="380" t="str">
        <f>PTCA!B3630</f>
        <v>-000</v>
      </c>
      <c r="B3647" s="380">
        <f>PTCA!D3630</f>
        <v>0</v>
      </c>
      <c r="C3647" s="380">
        <f>PTCA!J3630</f>
        <v>0</v>
      </c>
      <c r="D3647" s="380">
        <f>PTCA!K3630</f>
        <v>0</v>
      </c>
      <c r="E3647" s="380">
        <f>PTCA!H3630</f>
        <v>0</v>
      </c>
      <c r="F3647" s="380">
        <f>PTCA!Z3630</f>
        <v>0</v>
      </c>
      <c r="G3647" s="380">
        <f>PTCA!AD3630</f>
        <v>0</v>
      </c>
      <c r="H3647" s="62"/>
      <c r="I3647" s="760">
        <f>PTCA!C3630</f>
        <v>0</v>
      </c>
      <c r="J3647" s="760" t="str">
        <f>PTCA!AK3630</f>
        <v/>
      </c>
      <c r="K3647" s="760">
        <f>PTCA!AL3630</f>
        <v>0</v>
      </c>
      <c r="L3647" s="62"/>
      <c r="M3647" s="607"/>
      <c r="N3647" s="62"/>
      <c r="O3647" s="63">
        <f>PTCA!AA5383</f>
        <v>0</v>
      </c>
      <c r="P3647" s="63">
        <f>PTCA!AF5383</f>
        <v>0</v>
      </c>
      <c r="Q3647" s="232" t="e">
        <f t="shared" si="113"/>
        <v>#DIV/0!</v>
      </c>
      <c r="R3647" s="544">
        <f>PTCA!AI5383</f>
        <v>0</v>
      </c>
      <c r="S3647" s="544">
        <f>PTCA!AJ3630</f>
        <v>0</v>
      </c>
      <c r="T3647" s="53"/>
      <c r="U3647" s="232" t="e">
        <f t="shared" si="114"/>
        <v>#DIV/0!</v>
      </c>
      <c r="V3647" s="272"/>
    </row>
    <row r="3648" spans="1:22">
      <c r="A3648" s="380" t="str">
        <f>PTCA!B3631</f>
        <v>-000</v>
      </c>
      <c r="B3648" s="380">
        <f>PTCA!D3631</f>
        <v>0</v>
      </c>
      <c r="C3648" s="380">
        <f>PTCA!J3631</f>
        <v>0</v>
      </c>
      <c r="D3648" s="380">
        <f>PTCA!K3631</f>
        <v>0</v>
      </c>
      <c r="E3648" s="380">
        <f>PTCA!H3631</f>
        <v>0</v>
      </c>
      <c r="F3648" s="380">
        <f>PTCA!Z3631</f>
        <v>0</v>
      </c>
      <c r="G3648" s="380">
        <f>PTCA!AD3631</f>
        <v>0</v>
      </c>
      <c r="H3648" s="62"/>
      <c r="I3648" s="760">
        <f>PTCA!C3631</f>
        <v>0</v>
      </c>
      <c r="J3648" s="760" t="str">
        <f>PTCA!AK3631</f>
        <v/>
      </c>
      <c r="K3648" s="760">
        <f>PTCA!AL3631</f>
        <v>0</v>
      </c>
      <c r="L3648" s="62"/>
      <c r="M3648" s="607"/>
      <c r="N3648" s="62"/>
      <c r="O3648" s="63">
        <f>PTCA!AA5384</f>
        <v>0</v>
      </c>
      <c r="P3648" s="63">
        <f>PTCA!AF5384</f>
        <v>0</v>
      </c>
      <c r="Q3648" s="232" t="e">
        <f t="shared" si="113"/>
        <v>#DIV/0!</v>
      </c>
      <c r="R3648" s="544">
        <f>PTCA!AI5384</f>
        <v>0</v>
      </c>
      <c r="S3648" s="544">
        <f>PTCA!AJ3631</f>
        <v>0</v>
      </c>
      <c r="T3648" s="53"/>
      <c r="U3648" s="232" t="e">
        <f t="shared" si="114"/>
        <v>#DIV/0!</v>
      </c>
      <c r="V3648" s="272"/>
    </row>
    <row r="3649" spans="1:22">
      <c r="A3649" s="380" t="str">
        <f>PTCA!B3632</f>
        <v>-000</v>
      </c>
      <c r="B3649" s="380">
        <f>PTCA!D3632</f>
        <v>0</v>
      </c>
      <c r="C3649" s="380">
        <f>PTCA!J3632</f>
        <v>0</v>
      </c>
      <c r="D3649" s="380">
        <f>PTCA!K3632</f>
        <v>0</v>
      </c>
      <c r="E3649" s="380">
        <f>PTCA!H3632</f>
        <v>0</v>
      </c>
      <c r="F3649" s="380">
        <f>PTCA!Z3632</f>
        <v>0</v>
      </c>
      <c r="G3649" s="380">
        <f>PTCA!AD3632</f>
        <v>0</v>
      </c>
      <c r="H3649" s="62"/>
      <c r="I3649" s="760">
        <f>PTCA!C3632</f>
        <v>0</v>
      </c>
      <c r="J3649" s="760" t="str">
        <f>PTCA!AK3632</f>
        <v/>
      </c>
      <c r="K3649" s="760">
        <f>PTCA!AL3632</f>
        <v>0</v>
      </c>
      <c r="L3649" s="62"/>
      <c r="M3649" s="607"/>
      <c r="N3649" s="62"/>
      <c r="O3649" s="63">
        <f>PTCA!AA5385</f>
        <v>0</v>
      </c>
      <c r="P3649" s="63">
        <f>PTCA!AF5385</f>
        <v>0</v>
      </c>
      <c r="Q3649" s="232" t="e">
        <f t="shared" si="113"/>
        <v>#DIV/0!</v>
      </c>
      <c r="R3649" s="544">
        <f>PTCA!AI5385</f>
        <v>0</v>
      </c>
      <c r="S3649" s="544">
        <f>PTCA!AJ3632</f>
        <v>0</v>
      </c>
      <c r="T3649" s="53"/>
      <c r="U3649" s="232" t="e">
        <f t="shared" si="114"/>
        <v>#DIV/0!</v>
      </c>
      <c r="V3649" s="272"/>
    </row>
    <row r="3650" spans="1:22">
      <c r="A3650" s="380" t="str">
        <f>PTCA!B3633</f>
        <v>-000</v>
      </c>
      <c r="B3650" s="380">
        <f>PTCA!D3633</f>
        <v>0</v>
      </c>
      <c r="C3650" s="380">
        <f>PTCA!J3633</f>
        <v>0</v>
      </c>
      <c r="D3650" s="380">
        <f>PTCA!K3633</f>
        <v>0</v>
      </c>
      <c r="E3650" s="380">
        <f>PTCA!H3633</f>
        <v>0</v>
      </c>
      <c r="F3650" s="380">
        <f>PTCA!Z3633</f>
        <v>0</v>
      </c>
      <c r="G3650" s="380">
        <f>PTCA!AD3633</f>
        <v>0</v>
      </c>
      <c r="H3650" s="62"/>
      <c r="I3650" s="760">
        <f>PTCA!C3633</f>
        <v>0</v>
      </c>
      <c r="J3650" s="760" t="str">
        <f>PTCA!AK3633</f>
        <v/>
      </c>
      <c r="K3650" s="760">
        <f>PTCA!AL3633</f>
        <v>0</v>
      </c>
      <c r="L3650" s="62"/>
      <c r="M3650" s="607"/>
      <c r="N3650" s="62"/>
      <c r="O3650" s="63">
        <f>PTCA!AA5386</f>
        <v>0</v>
      </c>
      <c r="P3650" s="63">
        <f>PTCA!AF5386</f>
        <v>0</v>
      </c>
      <c r="Q3650" s="232" t="e">
        <f t="shared" si="113"/>
        <v>#DIV/0!</v>
      </c>
      <c r="R3650" s="544">
        <f>PTCA!AI5386</f>
        <v>0</v>
      </c>
      <c r="S3650" s="544">
        <f>PTCA!AJ3633</f>
        <v>0</v>
      </c>
      <c r="T3650" s="53"/>
      <c r="U3650" s="232" t="e">
        <f t="shared" si="114"/>
        <v>#DIV/0!</v>
      </c>
      <c r="V3650" s="272"/>
    </row>
    <row r="3651" spans="1:22">
      <c r="A3651" s="380" t="str">
        <f>PTCA!B3634</f>
        <v>-000</v>
      </c>
      <c r="B3651" s="380">
        <f>PTCA!D3634</f>
        <v>0</v>
      </c>
      <c r="C3651" s="380">
        <f>PTCA!J3634</f>
        <v>0</v>
      </c>
      <c r="D3651" s="380">
        <f>PTCA!K3634</f>
        <v>0</v>
      </c>
      <c r="E3651" s="380">
        <f>PTCA!H3634</f>
        <v>0</v>
      </c>
      <c r="F3651" s="380">
        <f>PTCA!Z3634</f>
        <v>0</v>
      </c>
      <c r="G3651" s="380">
        <f>PTCA!AD3634</f>
        <v>0</v>
      </c>
      <c r="H3651" s="62"/>
      <c r="I3651" s="760">
        <f>PTCA!C3634</f>
        <v>0</v>
      </c>
      <c r="J3651" s="760" t="str">
        <f>PTCA!AK3634</f>
        <v/>
      </c>
      <c r="K3651" s="760">
        <f>PTCA!AL3634</f>
        <v>0</v>
      </c>
      <c r="L3651" s="62"/>
      <c r="M3651" s="607"/>
      <c r="N3651" s="62"/>
      <c r="O3651" s="63">
        <f>PTCA!AA5387</f>
        <v>0</v>
      </c>
      <c r="P3651" s="63">
        <f>PTCA!AF5387</f>
        <v>0</v>
      </c>
      <c r="Q3651" s="232" t="e">
        <f t="shared" si="113"/>
        <v>#DIV/0!</v>
      </c>
      <c r="R3651" s="544">
        <f>PTCA!AI5387</f>
        <v>0</v>
      </c>
      <c r="S3651" s="544">
        <f>PTCA!AJ3634</f>
        <v>0</v>
      </c>
      <c r="T3651" s="53"/>
      <c r="U3651" s="232" t="e">
        <f t="shared" si="114"/>
        <v>#DIV/0!</v>
      </c>
      <c r="V3651" s="272"/>
    </row>
    <row r="3652" spans="1:22">
      <c r="A3652" s="380" t="str">
        <f>PTCA!B3635</f>
        <v>-000</v>
      </c>
      <c r="B3652" s="380">
        <f>PTCA!D3635</f>
        <v>0</v>
      </c>
      <c r="C3652" s="380">
        <f>PTCA!J3635</f>
        <v>0</v>
      </c>
      <c r="D3652" s="380">
        <f>PTCA!K3635</f>
        <v>0</v>
      </c>
      <c r="E3652" s="380">
        <f>PTCA!H3635</f>
        <v>0</v>
      </c>
      <c r="F3652" s="380">
        <f>PTCA!Z3635</f>
        <v>0</v>
      </c>
      <c r="G3652" s="380">
        <f>PTCA!AD3635</f>
        <v>0</v>
      </c>
      <c r="H3652" s="62"/>
      <c r="I3652" s="760">
        <f>PTCA!C3635</f>
        <v>0</v>
      </c>
      <c r="J3652" s="760" t="str">
        <f>PTCA!AK3635</f>
        <v/>
      </c>
      <c r="K3652" s="760">
        <f>PTCA!AL3635</f>
        <v>0</v>
      </c>
      <c r="L3652" s="62"/>
      <c r="M3652" s="607"/>
      <c r="N3652" s="62"/>
      <c r="O3652" s="63">
        <f>PTCA!AA5388</f>
        <v>0</v>
      </c>
      <c r="P3652" s="63">
        <f>PTCA!AF5388</f>
        <v>0</v>
      </c>
      <c r="Q3652" s="232" t="e">
        <f t="shared" si="113"/>
        <v>#DIV/0!</v>
      </c>
      <c r="R3652" s="544">
        <f>PTCA!AI5388</f>
        <v>0</v>
      </c>
      <c r="S3652" s="544">
        <f>PTCA!AJ3635</f>
        <v>0</v>
      </c>
      <c r="T3652" s="53"/>
      <c r="U3652" s="232" t="e">
        <f t="shared" si="114"/>
        <v>#DIV/0!</v>
      </c>
      <c r="V3652" s="272"/>
    </row>
    <row r="3653" spans="1:22">
      <c r="A3653" s="380" t="str">
        <f>PTCA!B3636</f>
        <v>-000</v>
      </c>
      <c r="B3653" s="380">
        <f>PTCA!D3636</f>
        <v>0</v>
      </c>
      <c r="C3653" s="380">
        <f>PTCA!J3636</f>
        <v>0</v>
      </c>
      <c r="D3653" s="380">
        <f>PTCA!K3636</f>
        <v>0</v>
      </c>
      <c r="E3653" s="380">
        <f>PTCA!H3636</f>
        <v>0</v>
      </c>
      <c r="F3653" s="380">
        <f>PTCA!Z3636</f>
        <v>0</v>
      </c>
      <c r="G3653" s="380">
        <f>PTCA!AD3636</f>
        <v>0</v>
      </c>
      <c r="H3653" s="62"/>
      <c r="I3653" s="760">
        <f>PTCA!C3636</f>
        <v>0</v>
      </c>
      <c r="J3653" s="760" t="str">
        <f>PTCA!AK3636</f>
        <v/>
      </c>
      <c r="K3653" s="760">
        <f>PTCA!AL3636</f>
        <v>0</v>
      </c>
      <c r="L3653" s="62"/>
      <c r="M3653" s="607"/>
      <c r="N3653" s="62"/>
      <c r="O3653" s="63">
        <f>PTCA!AA5389</f>
        <v>0</v>
      </c>
      <c r="P3653" s="63">
        <f>PTCA!AF5389</f>
        <v>0</v>
      </c>
      <c r="Q3653" s="232" t="e">
        <f t="shared" ref="Q3653:Q3716" si="115">P3653/O3653</f>
        <v>#DIV/0!</v>
      </c>
      <c r="R3653" s="544">
        <f>PTCA!AI5389</f>
        <v>0</v>
      </c>
      <c r="S3653" s="544">
        <f>PTCA!AJ3636</f>
        <v>0</v>
      </c>
      <c r="T3653" s="53"/>
      <c r="U3653" s="232" t="e">
        <f t="shared" si="114"/>
        <v>#DIV/0!</v>
      </c>
      <c r="V3653" s="272"/>
    </row>
    <row r="3654" spans="1:22">
      <c r="A3654" s="380" t="str">
        <f>PTCA!B3637</f>
        <v>-000</v>
      </c>
      <c r="B3654" s="380">
        <f>PTCA!D3637</f>
        <v>0</v>
      </c>
      <c r="C3654" s="380">
        <f>PTCA!J3637</f>
        <v>0</v>
      </c>
      <c r="D3654" s="380">
        <f>PTCA!K3637</f>
        <v>0</v>
      </c>
      <c r="E3654" s="380">
        <f>PTCA!H3637</f>
        <v>0</v>
      </c>
      <c r="F3654" s="380">
        <f>PTCA!Z3637</f>
        <v>0</v>
      </c>
      <c r="G3654" s="380">
        <f>PTCA!AD3637</f>
        <v>0</v>
      </c>
      <c r="H3654" s="62"/>
      <c r="I3654" s="760">
        <f>PTCA!C3637</f>
        <v>0</v>
      </c>
      <c r="J3654" s="760" t="str">
        <f>PTCA!AK3637</f>
        <v/>
      </c>
      <c r="K3654" s="760">
        <f>PTCA!AL3637</f>
        <v>0</v>
      </c>
      <c r="L3654" s="62"/>
      <c r="M3654" s="607"/>
      <c r="N3654" s="62"/>
      <c r="O3654" s="63">
        <f>PTCA!AA5390</f>
        <v>0</v>
      </c>
      <c r="P3654" s="63">
        <f>PTCA!AF5390</f>
        <v>0</v>
      </c>
      <c r="Q3654" s="232" t="e">
        <f t="shared" si="115"/>
        <v>#DIV/0!</v>
      </c>
      <c r="R3654" s="544">
        <f>PTCA!AI5390</f>
        <v>0</v>
      </c>
      <c r="S3654" s="544">
        <f>PTCA!AJ3637</f>
        <v>0</v>
      </c>
      <c r="T3654" s="53"/>
      <c r="U3654" s="232" t="e">
        <f t="shared" si="114"/>
        <v>#DIV/0!</v>
      </c>
      <c r="V3654" s="272"/>
    </row>
    <row r="3655" spans="1:22">
      <c r="A3655" s="380" t="str">
        <f>PTCA!B3638</f>
        <v>-000</v>
      </c>
      <c r="B3655" s="380">
        <f>PTCA!D3638</f>
        <v>0</v>
      </c>
      <c r="C3655" s="380">
        <f>PTCA!J3638</f>
        <v>0</v>
      </c>
      <c r="D3655" s="380">
        <f>PTCA!K3638</f>
        <v>0</v>
      </c>
      <c r="E3655" s="380">
        <f>PTCA!H3638</f>
        <v>0</v>
      </c>
      <c r="F3655" s="380">
        <f>PTCA!Z3638</f>
        <v>0</v>
      </c>
      <c r="G3655" s="380">
        <f>PTCA!AD3638</f>
        <v>0</v>
      </c>
      <c r="H3655" s="62"/>
      <c r="I3655" s="760">
        <f>PTCA!C3638</f>
        <v>0</v>
      </c>
      <c r="J3655" s="760" t="str">
        <f>PTCA!AK3638</f>
        <v/>
      </c>
      <c r="K3655" s="760">
        <f>PTCA!AL3638</f>
        <v>0</v>
      </c>
      <c r="L3655" s="62"/>
      <c r="M3655" s="607"/>
      <c r="N3655" s="62"/>
      <c r="O3655" s="63">
        <f>PTCA!AA5391</f>
        <v>0</v>
      </c>
      <c r="P3655" s="63">
        <f>PTCA!AF5391</f>
        <v>0</v>
      </c>
      <c r="Q3655" s="232" t="e">
        <f t="shared" si="115"/>
        <v>#DIV/0!</v>
      </c>
      <c r="R3655" s="544">
        <f>PTCA!AI5391</f>
        <v>0</v>
      </c>
      <c r="S3655" s="544">
        <f>PTCA!AJ3638</f>
        <v>0</v>
      </c>
      <c r="T3655" s="53"/>
      <c r="U3655" s="232" t="e">
        <f t="shared" si="114"/>
        <v>#DIV/0!</v>
      </c>
      <c r="V3655" s="272"/>
    </row>
    <row r="3656" spans="1:22">
      <c r="A3656" s="380" t="str">
        <f>PTCA!B3639</f>
        <v>-000</v>
      </c>
      <c r="B3656" s="380">
        <f>PTCA!D3639</f>
        <v>0</v>
      </c>
      <c r="C3656" s="380">
        <f>PTCA!J3639</f>
        <v>0</v>
      </c>
      <c r="D3656" s="380">
        <f>PTCA!K3639</f>
        <v>0</v>
      </c>
      <c r="E3656" s="380">
        <f>PTCA!H3639</f>
        <v>0</v>
      </c>
      <c r="F3656" s="380">
        <f>PTCA!Z3639</f>
        <v>0</v>
      </c>
      <c r="G3656" s="380">
        <f>PTCA!AD3639</f>
        <v>0</v>
      </c>
      <c r="H3656" s="62"/>
      <c r="I3656" s="760">
        <f>PTCA!C3639</f>
        <v>0</v>
      </c>
      <c r="J3656" s="760" t="str">
        <f>PTCA!AK3639</f>
        <v/>
      </c>
      <c r="K3656" s="760">
        <f>PTCA!AL3639</f>
        <v>0</v>
      </c>
      <c r="L3656" s="62"/>
      <c r="M3656" s="607"/>
      <c r="N3656" s="62"/>
      <c r="O3656" s="63">
        <f>PTCA!AA5392</f>
        <v>0</v>
      </c>
      <c r="P3656" s="63">
        <f>PTCA!AF5392</f>
        <v>0</v>
      </c>
      <c r="Q3656" s="232" t="e">
        <f t="shared" si="115"/>
        <v>#DIV/0!</v>
      </c>
      <c r="R3656" s="544">
        <f>PTCA!AI5392</f>
        <v>0</v>
      </c>
      <c r="S3656" s="544">
        <f>PTCA!AJ3639</f>
        <v>0</v>
      </c>
      <c r="T3656" s="53"/>
      <c r="U3656" s="232" t="e">
        <f t="shared" si="114"/>
        <v>#DIV/0!</v>
      </c>
      <c r="V3656" s="272"/>
    </row>
    <row r="3657" spans="1:22">
      <c r="A3657" s="380" t="str">
        <f>PTCA!B3640</f>
        <v>-000</v>
      </c>
      <c r="B3657" s="380">
        <f>PTCA!D3640</f>
        <v>0</v>
      </c>
      <c r="C3657" s="380">
        <f>PTCA!J3640</f>
        <v>0</v>
      </c>
      <c r="D3657" s="380">
        <f>PTCA!K3640</f>
        <v>0</v>
      </c>
      <c r="E3657" s="380">
        <f>PTCA!H3640</f>
        <v>0</v>
      </c>
      <c r="F3657" s="380">
        <f>PTCA!Z3640</f>
        <v>0</v>
      </c>
      <c r="G3657" s="380">
        <f>PTCA!AD3640</f>
        <v>0</v>
      </c>
      <c r="H3657" s="62"/>
      <c r="I3657" s="760">
        <f>PTCA!C3640</f>
        <v>0</v>
      </c>
      <c r="J3657" s="760" t="str">
        <f>PTCA!AK3640</f>
        <v/>
      </c>
      <c r="K3657" s="760">
        <f>PTCA!AL3640</f>
        <v>0</v>
      </c>
      <c r="L3657" s="62"/>
      <c r="M3657" s="607"/>
      <c r="N3657" s="62"/>
      <c r="O3657" s="63">
        <f>PTCA!AA5393</f>
        <v>0</v>
      </c>
      <c r="P3657" s="63">
        <f>PTCA!AF5393</f>
        <v>0</v>
      </c>
      <c r="Q3657" s="232" t="e">
        <f t="shared" si="115"/>
        <v>#DIV/0!</v>
      </c>
      <c r="R3657" s="544">
        <f>PTCA!AI5393</f>
        <v>0</v>
      </c>
      <c r="S3657" s="544">
        <f>PTCA!AJ3640</f>
        <v>0</v>
      </c>
      <c r="T3657" s="53"/>
      <c r="U3657" s="232" t="e">
        <f t="shared" si="114"/>
        <v>#DIV/0!</v>
      </c>
      <c r="V3657" s="272"/>
    </row>
    <row r="3658" spans="1:22">
      <c r="A3658" s="380" t="str">
        <f>PTCA!B3641</f>
        <v>-000</v>
      </c>
      <c r="B3658" s="380">
        <f>PTCA!D3641</f>
        <v>0</v>
      </c>
      <c r="C3658" s="380">
        <f>PTCA!J3641</f>
        <v>0</v>
      </c>
      <c r="D3658" s="380">
        <f>PTCA!K3641</f>
        <v>0</v>
      </c>
      <c r="E3658" s="380">
        <f>PTCA!H3641</f>
        <v>0</v>
      </c>
      <c r="F3658" s="380">
        <f>PTCA!Z3641</f>
        <v>0</v>
      </c>
      <c r="G3658" s="380">
        <f>PTCA!AD3641</f>
        <v>0</v>
      </c>
      <c r="H3658" s="62"/>
      <c r="I3658" s="760">
        <f>PTCA!C3641</f>
        <v>0</v>
      </c>
      <c r="J3658" s="760" t="str">
        <f>PTCA!AK3641</f>
        <v/>
      </c>
      <c r="K3658" s="760">
        <f>PTCA!AL3641</f>
        <v>0</v>
      </c>
      <c r="L3658" s="62"/>
      <c r="M3658" s="607"/>
      <c r="N3658" s="62"/>
      <c r="O3658" s="63">
        <f>PTCA!AA5394</f>
        <v>0</v>
      </c>
      <c r="P3658" s="63">
        <f>PTCA!AF5394</f>
        <v>0</v>
      </c>
      <c r="Q3658" s="232" t="e">
        <f t="shared" si="115"/>
        <v>#DIV/0!</v>
      </c>
      <c r="R3658" s="544">
        <f>PTCA!AI5394</f>
        <v>0</v>
      </c>
      <c r="S3658" s="544">
        <f>PTCA!AJ3641</f>
        <v>0</v>
      </c>
      <c r="T3658" s="53"/>
      <c r="U3658" s="232" t="e">
        <f t="shared" si="114"/>
        <v>#DIV/0!</v>
      </c>
      <c r="V3658" s="272"/>
    </row>
    <row r="3659" spans="1:22">
      <c r="A3659" s="380" t="str">
        <f>PTCA!B3642</f>
        <v>-000</v>
      </c>
      <c r="B3659" s="380">
        <f>PTCA!D3642</f>
        <v>0</v>
      </c>
      <c r="C3659" s="380">
        <f>PTCA!J3642</f>
        <v>0</v>
      </c>
      <c r="D3659" s="380">
        <f>PTCA!K3642</f>
        <v>0</v>
      </c>
      <c r="E3659" s="380">
        <f>PTCA!H3642</f>
        <v>0</v>
      </c>
      <c r="F3659" s="380">
        <f>PTCA!Z3642</f>
        <v>0</v>
      </c>
      <c r="G3659" s="380">
        <f>PTCA!AD3642</f>
        <v>0</v>
      </c>
      <c r="H3659" s="62"/>
      <c r="I3659" s="760">
        <f>PTCA!C3642</f>
        <v>0</v>
      </c>
      <c r="J3659" s="760" t="str">
        <f>PTCA!AK3642</f>
        <v/>
      </c>
      <c r="K3659" s="760">
        <f>PTCA!AL3642</f>
        <v>0</v>
      </c>
      <c r="L3659" s="62"/>
      <c r="M3659" s="607"/>
      <c r="N3659" s="62"/>
      <c r="O3659" s="63">
        <f>PTCA!AA5395</f>
        <v>0</v>
      </c>
      <c r="P3659" s="63">
        <f>PTCA!AF5395</f>
        <v>0</v>
      </c>
      <c r="Q3659" s="232" t="e">
        <f t="shared" si="115"/>
        <v>#DIV/0!</v>
      </c>
      <c r="R3659" s="544">
        <f>PTCA!AI5395</f>
        <v>0</v>
      </c>
      <c r="S3659" s="544">
        <f>PTCA!AJ3642</f>
        <v>0</v>
      </c>
      <c r="T3659" s="53"/>
      <c r="U3659" s="232" t="e">
        <f t="shared" si="114"/>
        <v>#DIV/0!</v>
      </c>
      <c r="V3659" s="272"/>
    </row>
    <row r="3660" spans="1:22">
      <c r="A3660" s="380" t="str">
        <f>PTCA!B3643</f>
        <v>-000</v>
      </c>
      <c r="B3660" s="380">
        <f>PTCA!D3643</f>
        <v>0</v>
      </c>
      <c r="C3660" s="380">
        <f>PTCA!J3643</f>
        <v>0</v>
      </c>
      <c r="D3660" s="380">
        <f>PTCA!K3643</f>
        <v>0</v>
      </c>
      <c r="E3660" s="380">
        <f>PTCA!H3643</f>
        <v>0</v>
      </c>
      <c r="F3660" s="380">
        <f>PTCA!Z3643</f>
        <v>0</v>
      </c>
      <c r="G3660" s="380">
        <f>PTCA!AD3643</f>
        <v>0</v>
      </c>
      <c r="H3660" s="62"/>
      <c r="I3660" s="760">
        <f>PTCA!C3643</f>
        <v>0</v>
      </c>
      <c r="J3660" s="760" t="str">
        <f>PTCA!AK3643</f>
        <v/>
      </c>
      <c r="K3660" s="760">
        <f>PTCA!AL3643</f>
        <v>0</v>
      </c>
      <c r="L3660" s="62"/>
      <c r="M3660" s="607"/>
      <c r="N3660" s="62"/>
      <c r="O3660" s="63">
        <f>PTCA!AA5396</f>
        <v>0</v>
      </c>
      <c r="P3660" s="63">
        <f>PTCA!AF5396</f>
        <v>0</v>
      </c>
      <c r="Q3660" s="232" t="e">
        <f t="shared" si="115"/>
        <v>#DIV/0!</v>
      </c>
      <c r="R3660" s="544">
        <f>PTCA!AI5396</f>
        <v>0</v>
      </c>
      <c r="S3660" s="544">
        <f>PTCA!AJ3643</f>
        <v>0</v>
      </c>
      <c r="T3660" s="53"/>
      <c r="U3660" s="232" t="e">
        <f t="shared" si="114"/>
        <v>#DIV/0!</v>
      </c>
      <c r="V3660" s="272"/>
    </row>
    <row r="3661" spans="1:22">
      <c r="A3661" s="380" t="str">
        <f>PTCA!B3644</f>
        <v>-000</v>
      </c>
      <c r="B3661" s="380">
        <f>PTCA!D3644</f>
        <v>0</v>
      </c>
      <c r="C3661" s="380">
        <f>PTCA!J3644</f>
        <v>0</v>
      </c>
      <c r="D3661" s="380">
        <f>PTCA!K3644</f>
        <v>0</v>
      </c>
      <c r="E3661" s="380">
        <f>PTCA!H3644</f>
        <v>0</v>
      </c>
      <c r="F3661" s="380">
        <f>PTCA!Z3644</f>
        <v>0</v>
      </c>
      <c r="G3661" s="380">
        <f>PTCA!AD3644</f>
        <v>0</v>
      </c>
      <c r="H3661" s="62"/>
      <c r="I3661" s="760">
        <f>PTCA!C3644</f>
        <v>0</v>
      </c>
      <c r="J3661" s="760" t="str">
        <f>PTCA!AK3644</f>
        <v/>
      </c>
      <c r="K3661" s="760">
        <f>PTCA!AL3644</f>
        <v>0</v>
      </c>
      <c r="L3661" s="62"/>
      <c r="M3661" s="607"/>
      <c r="N3661" s="62"/>
      <c r="O3661" s="63">
        <f>PTCA!AA5397</f>
        <v>0</v>
      </c>
      <c r="P3661" s="63">
        <f>PTCA!AF5397</f>
        <v>0</v>
      </c>
      <c r="Q3661" s="232" t="e">
        <f t="shared" si="115"/>
        <v>#DIV/0!</v>
      </c>
      <c r="R3661" s="544">
        <f>PTCA!AI5397</f>
        <v>0</v>
      </c>
      <c r="S3661" s="544">
        <f>PTCA!AJ3644</f>
        <v>0</v>
      </c>
      <c r="T3661" s="53"/>
      <c r="U3661" s="232" t="e">
        <f t="shared" si="114"/>
        <v>#DIV/0!</v>
      </c>
      <c r="V3661" s="272"/>
    </row>
    <row r="3662" spans="1:22">
      <c r="A3662" s="380" t="str">
        <f>PTCA!B3645</f>
        <v>-000</v>
      </c>
      <c r="B3662" s="380">
        <f>PTCA!D3645</f>
        <v>0</v>
      </c>
      <c r="C3662" s="380">
        <f>PTCA!J3645</f>
        <v>0</v>
      </c>
      <c r="D3662" s="380">
        <f>PTCA!K3645</f>
        <v>0</v>
      </c>
      <c r="E3662" s="380">
        <f>PTCA!H3645</f>
        <v>0</v>
      </c>
      <c r="F3662" s="380">
        <f>PTCA!Z3645</f>
        <v>0</v>
      </c>
      <c r="G3662" s="380">
        <f>PTCA!AD3645</f>
        <v>0</v>
      </c>
      <c r="H3662" s="62"/>
      <c r="I3662" s="760">
        <f>PTCA!C3645</f>
        <v>0</v>
      </c>
      <c r="J3662" s="760" t="str">
        <f>PTCA!AK3645</f>
        <v/>
      </c>
      <c r="K3662" s="760">
        <f>PTCA!AL3645</f>
        <v>0</v>
      </c>
      <c r="L3662" s="62"/>
      <c r="M3662" s="607"/>
      <c r="N3662" s="62"/>
      <c r="O3662" s="63">
        <f>PTCA!AA5398</f>
        <v>0</v>
      </c>
      <c r="P3662" s="63">
        <f>PTCA!AF5398</f>
        <v>0</v>
      </c>
      <c r="Q3662" s="232" t="e">
        <f t="shared" si="115"/>
        <v>#DIV/0!</v>
      </c>
      <c r="R3662" s="544">
        <f>PTCA!AI5398</f>
        <v>0</v>
      </c>
      <c r="S3662" s="544">
        <f>PTCA!AJ3645</f>
        <v>0</v>
      </c>
      <c r="T3662" s="53"/>
      <c r="U3662" s="232" t="e">
        <f t="shared" si="114"/>
        <v>#DIV/0!</v>
      </c>
      <c r="V3662" s="272"/>
    </row>
    <row r="3663" spans="1:22">
      <c r="A3663" s="380" t="str">
        <f>PTCA!B3646</f>
        <v>-000</v>
      </c>
      <c r="B3663" s="380">
        <f>PTCA!D3646</f>
        <v>0</v>
      </c>
      <c r="C3663" s="380">
        <f>PTCA!J3646</f>
        <v>0</v>
      </c>
      <c r="D3663" s="380">
        <f>PTCA!K3646</f>
        <v>0</v>
      </c>
      <c r="E3663" s="380">
        <f>PTCA!H3646</f>
        <v>0</v>
      </c>
      <c r="F3663" s="380">
        <f>PTCA!Z3646</f>
        <v>0</v>
      </c>
      <c r="G3663" s="380">
        <f>PTCA!AD3646</f>
        <v>0</v>
      </c>
      <c r="H3663" s="62"/>
      <c r="I3663" s="760">
        <f>PTCA!C3646</f>
        <v>0</v>
      </c>
      <c r="J3663" s="760" t="str">
        <f>PTCA!AK3646</f>
        <v/>
      </c>
      <c r="K3663" s="760">
        <f>PTCA!AL3646</f>
        <v>0</v>
      </c>
      <c r="L3663" s="62"/>
      <c r="M3663" s="607"/>
      <c r="N3663" s="62"/>
      <c r="O3663" s="63">
        <f>PTCA!AA5399</f>
        <v>0</v>
      </c>
      <c r="P3663" s="63">
        <f>PTCA!AF5399</f>
        <v>0</v>
      </c>
      <c r="Q3663" s="232" t="e">
        <f t="shared" si="115"/>
        <v>#DIV/0!</v>
      </c>
      <c r="R3663" s="544">
        <f>PTCA!AI5399</f>
        <v>0</v>
      </c>
      <c r="S3663" s="544">
        <f>PTCA!AJ3646</f>
        <v>0</v>
      </c>
      <c r="T3663" s="53"/>
      <c r="U3663" s="232" t="e">
        <f t="shared" si="114"/>
        <v>#DIV/0!</v>
      </c>
      <c r="V3663" s="272"/>
    </row>
    <row r="3664" spans="1:22">
      <c r="A3664" s="380" t="str">
        <f>PTCA!B3647</f>
        <v>-000</v>
      </c>
      <c r="B3664" s="380">
        <f>PTCA!D3647</f>
        <v>0</v>
      </c>
      <c r="C3664" s="380">
        <f>PTCA!J3647</f>
        <v>0</v>
      </c>
      <c r="D3664" s="380">
        <f>PTCA!K3647</f>
        <v>0</v>
      </c>
      <c r="E3664" s="380">
        <f>PTCA!H3647</f>
        <v>0</v>
      </c>
      <c r="F3664" s="380">
        <f>PTCA!Z3647</f>
        <v>0</v>
      </c>
      <c r="G3664" s="380">
        <f>PTCA!AD3647</f>
        <v>0</v>
      </c>
      <c r="H3664" s="62"/>
      <c r="I3664" s="760">
        <f>PTCA!C3647</f>
        <v>0</v>
      </c>
      <c r="J3664" s="760" t="str">
        <f>PTCA!AK3647</f>
        <v/>
      </c>
      <c r="K3664" s="760">
        <f>PTCA!AL3647</f>
        <v>0</v>
      </c>
      <c r="L3664" s="62"/>
      <c r="M3664" s="607"/>
      <c r="N3664" s="62"/>
      <c r="O3664" s="63">
        <f>PTCA!AA5400</f>
        <v>0</v>
      </c>
      <c r="P3664" s="63">
        <f>PTCA!AF5400</f>
        <v>0</v>
      </c>
      <c r="Q3664" s="232" t="e">
        <f t="shared" si="115"/>
        <v>#DIV/0!</v>
      </c>
      <c r="R3664" s="544">
        <f>PTCA!AI5400</f>
        <v>0</v>
      </c>
      <c r="S3664" s="544">
        <f>PTCA!AJ3647</f>
        <v>0</v>
      </c>
      <c r="T3664" s="53"/>
      <c r="U3664" s="232" t="e">
        <f t="shared" si="114"/>
        <v>#DIV/0!</v>
      </c>
      <c r="V3664" s="272"/>
    </row>
    <row r="3665" spans="1:22">
      <c r="A3665" s="380" t="str">
        <f>PTCA!B3648</f>
        <v>-000</v>
      </c>
      <c r="B3665" s="380">
        <f>PTCA!D3648</f>
        <v>0</v>
      </c>
      <c r="C3665" s="380">
        <f>PTCA!J3648</f>
        <v>0</v>
      </c>
      <c r="D3665" s="380">
        <f>PTCA!K3648</f>
        <v>0</v>
      </c>
      <c r="E3665" s="380">
        <f>PTCA!H3648</f>
        <v>0</v>
      </c>
      <c r="F3665" s="380">
        <f>PTCA!Z3648</f>
        <v>0</v>
      </c>
      <c r="G3665" s="380">
        <f>PTCA!AD3648</f>
        <v>0</v>
      </c>
      <c r="H3665" s="62"/>
      <c r="I3665" s="760">
        <f>PTCA!C3648</f>
        <v>0</v>
      </c>
      <c r="J3665" s="760" t="str">
        <f>PTCA!AK3648</f>
        <v/>
      </c>
      <c r="K3665" s="760">
        <f>PTCA!AL3648</f>
        <v>0</v>
      </c>
      <c r="L3665" s="62"/>
      <c r="M3665" s="607"/>
      <c r="N3665" s="62"/>
      <c r="O3665" s="63">
        <f>PTCA!AA5401</f>
        <v>0</v>
      </c>
      <c r="P3665" s="63">
        <f>PTCA!AF5401</f>
        <v>0</v>
      </c>
      <c r="Q3665" s="232" t="e">
        <f t="shared" si="115"/>
        <v>#DIV/0!</v>
      </c>
      <c r="R3665" s="544">
        <f>PTCA!AI5401</f>
        <v>0</v>
      </c>
      <c r="S3665" s="544">
        <f>PTCA!AJ3648</f>
        <v>0</v>
      </c>
      <c r="T3665" s="53"/>
      <c r="U3665" s="232" t="e">
        <f t="shared" ref="U3665:U3728" si="116">T3665/P3665</f>
        <v>#DIV/0!</v>
      </c>
      <c r="V3665" s="272"/>
    </row>
    <row r="3666" spans="1:22">
      <c r="A3666" s="380" t="str">
        <f>PTCA!B3649</f>
        <v>-000</v>
      </c>
      <c r="B3666" s="380">
        <f>PTCA!D3649</f>
        <v>0</v>
      </c>
      <c r="C3666" s="380">
        <f>PTCA!J3649</f>
        <v>0</v>
      </c>
      <c r="D3666" s="380">
        <f>PTCA!K3649</f>
        <v>0</v>
      </c>
      <c r="E3666" s="380">
        <f>PTCA!H3649</f>
        <v>0</v>
      </c>
      <c r="F3666" s="380">
        <f>PTCA!Z3649</f>
        <v>0</v>
      </c>
      <c r="G3666" s="380">
        <f>PTCA!AD3649</f>
        <v>0</v>
      </c>
      <c r="H3666" s="62"/>
      <c r="I3666" s="760">
        <f>PTCA!C3649</f>
        <v>0</v>
      </c>
      <c r="J3666" s="760" t="str">
        <f>PTCA!AK3649</f>
        <v/>
      </c>
      <c r="K3666" s="760">
        <f>PTCA!AL3649</f>
        <v>0</v>
      </c>
      <c r="L3666" s="62"/>
      <c r="M3666" s="607"/>
      <c r="N3666" s="62"/>
      <c r="O3666" s="63">
        <f>PTCA!AA5402</f>
        <v>0</v>
      </c>
      <c r="P3666" s="63">
        <f>PTCA!AF5402</f>
        <v>0</v>
      </c>
      <c r="Q3666" s="232" t="e">
        <f t="shared" si="115"/>
        <v>#DIV/0!</v>
      </c>
      <c r="R3666" s="544">
        <f>PTCA!AI5402</f>
        <v>0</v>
      </c>
      <c r="S3666" s="544">
        <f>PTCA!AJ3649</f>
        <v>0</v>
      </c>
      <c r="T3666" s="53"/>
      <c r="U3666" s="232" t="e">
        <f t="shared" si="116"/>
        <v>#DIV/0!</v>
      </c>
      <c r="V3666" s="272"/>
    </row>
    <row r="3667" spans="1:22">
      <c r="A3667" s="380" t="str">
        <f>PTCA!B3650</f>
        <v>-000</v>
      </c>
      <c r="B3667" s="380">
        <f>PTCA!D3650</f>
        <v>0</v>
      </c>
      <c r="C3667" s="380">
        <f>PTCA!J3650</f>
        <v>0</v>
      </c>
      <c r="D3667" s="380">
        <f>PTCA!K3650</f>
        <v>0</v>
      </c>
      <c r="E3667" s="380">
        <f>PTCA!H3650</f>
        <v>0</v>
      </c>
      <c r="F3667" s="380">
        <f>PTCA!Z3650</f>
        <v>0</v>
      </c>
      <c r="G3667" s="380">
        <f>PTCA!AD3650</f>
        <v>0</v>
      </c>
      <c r="H3667" s="62"/>
      <c r="I3667" s="760">
        <f>PTCA!C3650</f>
        <v>0</v>
      </c>
      <c r="J3667" s="760" t="str">
        <f>PTCA!AK3650</f>
        <v/>
      </c>
      <c r="K3667" s="760">
        <f>PTCA!AL3650</f>
        <v>0</v>
      </c>
      <c r="L3667" s="62"/>
      <c r="M3667" s="607"/>
      <c r="N3667" s="62"/>
      <c r="O3667" s="63">
        <f>PTCA!AA5403</f>
        <v>0</v>
      </c>
      <c r="P3667" s="63">
        <f>PTCA!AF5403</f>
        <v>0</v>
      </c>
      <c r="Q3667" s="232" t="e">
        <f t="shared" si="115"/>
        <v>#DIV/0!</v>
      </c>
      <c r="R3667" s="544">
        <f>PTCA!AI5403</f>
        <v>0</v>
      </c>
      <c r="S3667" s="544">
        <f>PTCA!AJ3650</f>
        <v>0</v>
      </c>
      <c r="T3667" s="53"/>
      <c r="U3667" s="232" t="e">
        <f t="shared" si="116"/>
        <v>#DIV/0!</v>
      </c>
      <c r="V3667" s="272"/>
    </row>
    <row r="3668" spans="1:22">
      <c r="A3668" s="380" t="str">
        <f>PTCA!B3651</f>
        <v>-000</v>
      </c>
      <c r="B3668" s="380">
        <f>PTCA!D3651</f>
        <v>0</v>
      </c>
      <c r="C3668" s="380">
        <f>PTCA!J3651</f>
        <v>0</v>
      </c>
      <c r="D3668" s="380">
        <f>PTCA!K3651</f>
        <v>0</v>
      </c>
      <c r="E3668" s="380">
        <f>PTCA!H3651</f>
        <v>0</v>
      </c>
      <c r="F3668" s="380">
        <f>PTCA!Z3651</f>
        <v>0</v>
      </c>
      <c r="G3668" s="380">
        <f>PTCA!AD3651</f>
        <v>0</v>
      </c>
      <c r="H3668" s="62"/>
      <c r="I3668" s="760">
        <f>PTCA!C3651</f>
        <v>0</v>
      </c>
      <c r="J3668" s="760" t="str">
        <f>PTCA!AK3651</f>
        <v/>
      </c>
      <c r="K3668" s="760">
        <f>PTCA!AL3651</f>
        <v>0</v>
      </c>
      <c r="L3668" s="62"/>
      <c r="M3668" s="607"/>
      <c r="N3668" s="62"/>
      <c r="O3668" s="63">
        <f>PTCA!AA5404</f>
        <v>0</v>
      </c>
      <c r="P3668" s="63">
        <f>PTCA!AF5404</f>
        <v>0</v>
      </c>
      <c r="Q3668" s="232" t="e">
        <f t="shared" si="115"/>
        <v>#DIV/0!</v>
      </c>
      <c r="R3668" s="544">
        <f>PTCA!AI5404</f>
        <v>0</v>
      </c>
      <c r="S3668" s="544">
        <f>PTCA!AJ3651</f>
        <v>0</v>
      </c>
      <c r="T3668" s="53"/>
      <c r="U3668" s="232" t="e">
        <f t="shared" si="116"/>
        <v>#DIV/0!</v>
      </c>
      <c r="V3668" s="272"/>
    </row>
    <row r="3669" spans="1:22">
      <c r="A3669" s="380" t="str">
        <f>PTCA!B3652</f>
        <v>-000</v>
      </c>
      <c r="B3669" s="380">
        <f>PTCA!D3652</f>
        <v>0</v>
      </c>
      <c r="C3669" s="380">
        <f>PTCA!J3652</f>
        <v>0</v>
      </c>
      <c r="D3669" s="380">
        <f>PTCA!K3652</f>
        <v>0</v>
      </c>
      <c r="E3669" s="380">
        <f>PTCA!H3652</f>
        <v>0</v>
      </c>
      <c r="F3669" s="380">
        <f>PTCA!Z3652</f>
        <v>0</v>
      </c>
      <c r="G3669" s="380">
        <f>PTCA!AD3652</f>
        <v>0</v>
      </c>
      <c r="H3669" s="62"/>
      <c r="I3669" s="760">
        <f>PTCA!C3652</f>
        <v>0</v>
      </c>
      <c r="J3669" s="760" t="str">
        <f>PTCA!AK3652</f>
        <v/>
      </c>
      <c r="K3669" s="760">
        <f>PTCA!AL3652</f>
        <v>0</v>
      </c>
      <c r="L3669" s="62"/>
      <c r="M3669" s="607"/>
      <c r="N3669" s="62"/>
      <c r="O3669" s="63">
        <f>PTCA!AA5405</f>
        <v>0</v>
      </c>
      <c r="P3669" s="63">
        <f>PTCA!AF5405</f>
        <v>0</v>
      </c>
      <c r="Q3669" s="232" t="e">
        <f t="shared" si="115"/>
        <v>#DIV/0!</v>
      </c>
      <c r="R3669" s="544">
        <f>PTCA!AI5405</f>
        <v>0</v>
      </c>
      <c r="S3669" s="544">
        <f>PTCA!AJ3652</f>
        <v>0</v>
      </c>
      <c r="T3669" s="53"/>
      <c r="U3669" s="232" t="e">
        <f t="shared" si="116"/>
        <v>#DIV/0!</v>
      </c>
      <c r="V3669" s="272"/>
    </row>
    <row r="3670" spans="1:22">
      <c r="A3670" s="380" t="str">
        <f>PTCA!B3653</f>
        <v>-000</v>
      </c>
      <c r="B3670" s="380">
        <f>PTCA!D3653</f>
        <v>0</v>
      </c>
      <c r="C3670" s="380">
        <f>PTCA!J3653</f>
        <v>0</v>
      </c>
      <c r="D3670" s="380">
        <f>PTCA!K3653</f>
        <v>0</v>
      </c>
      <c r="E3670" s="380">
        <f>PTCA!H3653</f>
        <v>0</v>
      </c>
      <c r="F3670" s="380">
        <f>PTCA!Z3653</f>
        <v>0</v>
      </c>
      <c r="G3670" s="380">
        <f>PTCA!AD3653</f>
        <v>0</v>
      </c>
      <c r="H3670" s="62"/>
      <c r="I3670" s="760">
        <f>PTCA!C3653</f>
        <v>0</v>
      </c>
      <c r="J3670" s="760" t="str">
        <f>PTCA!AK3653</f>
        <v/>
      </c>
      <c r="K3670" s="760">
        <f>PTCA!AL3653</f>
        <v>0</v>
      </c>
      <c r="L3670" s="62"/>
      <c r="M3670" s="607"/>
      <c r="N3670" s="62"/>
      <c r="O3670" s="63">
        <f>PTCA!AA5406</f>
        <v>0</v>
      </c>
      <c r="P3670" s="63">
        <f>PTCA!AF5406</f>
        <v>0</v>
      </c>
      <c r="Q3670" s="232" t="e">
        <f t="shared" si="115"/>
        <v>#DIV/0!</v>
      </c>
      <c r="R3670" s="544">
        <f>PTCA!AI5406</f>
        <v>0</v>
      </c>
      <c r="S3670" s="544">
        <f>PTCA!AJ3653</f>
        <v>0</v>
      </c>
      <c r="T3670" s="53"/>
      <c r="U3670" s="232" t="e">
        <f t="shared" si="116"/>
        <v>#DIV/0!</v>
      </c>
      <c r="V3670" s="272"/>
    </row>
    <row r="3671" spans="1:22">
      <c r="A3671" s="380" t="str">
        <f>PTCA!B3654</f>
        <v>-000</v>
      </c>
      <c r="B3671" s="380">
        <f>PTCA!D3654</f>
        <v>0</v>
      </c>
      <c r="C3671" s="380">
        <f>PTCA!J3654</f>
        <v>0</v>
      </c>
      <c r="D3671" s="380">
        <f>PTCA!K3654</f>
        <v>0</v>
      </c>
      <c r="E3671" s="380">
        <f>PTCA!H3654</f>
        <v>0</v>
      </c>
      <c r="F3671" s="380">
        <f>PTCA!Z3654</f>
        <v>0</v>
      </c>
      <c r="G3671" s="380">
        <f>PTCA!AD3654</f>
        <v>0</v>
      </c>
      <c r="H3671" s="62"/>
      <c r="I3671" s="760">
        <f>PTCA!C3654</f>
        <v>0</v>
      </c>
      <c r="J3671" s="760" t="str">
        <f>PTCA!AK3654</f>
        <v/>
      </c>
      <c r="K3671" s="760">
        <f>PTCA!AL3654</f>
        <v>0</v>
      </c>
      <c r="L3671" s="62"/>
      <c r="M3671" s="607"/>
      <c r="N3671" s="62"/>
      <c r="O3671" s="63">
        <f>PTCA!AA5407</f>
        <v>0</v>
      </c>
      <c r="P3671" s="63">
        <f>PTCA!AF5407</f>
        <v>0</v>
      </c>
      <c r="Q3671" s="232" t="e">
        <f t="shared" si="115"/>
        <v>#DIV/0!</v>
      </c>
      <c r="R3671" s="544">
        <f>PTCA!AI5407</f>
        <v>0</v>
      </c>
      <c r="S3671" s="544">
        <f>PTCA!AJ3654</f>
        <v>0</v>
      </c>
      <c r="T3671" s="53"/>
      <c r="U3671" s="232" t="e">
        <f t="shared" si="116"/>
        <v>#DIV/0!</v>
      </c>
      <c r="V3671" s="272"/>
    </row>
    <row r="3672" spans="1:22">
      <c r="A3672" s="380" t="str">
        <f>PTCA!B3655</f>
        <v>-000</v>
      </c>
      <c r="B3672" s="380">
        <f>PTCA!D3655</f>
        <v>0</v>
      </c>
      <c r="C3672" s="380">
        <f>PTCA!J3655</f>
        <v>0</v>
      </c>
      <c r="D3672" s="380">
        <f>PTCA!K3655</f>
        <v>0</v>
      </c>
      <c r="E3672" s="380">
        <f>PTCA!H3655</f>
        <v>0</v>
      </c>
      <c r="F3672" s="380">
        <f>PTCA!Z3655</f>
        <v>0</v>
      </c>
      <c r="G3672" s="380">
        <f>PTCA!AD3655</f>
        <v>0</v>
      </c>
      <c r="H3672" s="62"/>
      <c r="I3672" s="760">
        <f>PTCA!C3655</f>
        <v>0</v>
      </c>
      <c r="J3672" s="760" t="str">
        <f>PTCA!AK3655</f>
        <v/>
      </c>
      <c r="K3672" s="760">
        <f>PTCA!AL3655</f>
        <v>0</v>
      </c>
      <c r="L3672" s="62"/>
      <c r="M3672" s="607"/>
      <c r="N3672" s="62"/>
      <c r="O3672" s="63">
        <f>PTCA!AA5408</f>
        <v>0</v>
      </c>
      <c r="P3672" s="63">
        <f>PTCA!AF5408</f>
        <v>0</v>
      </c>
      <c r="Q3672" s="232" t="e">
        <f t="shared" si="115"/>
        <v>#DIV/0!</v>
      </c>
      <c r="R3672" s="544">
        <f>PTCA!AI5408</f>
        <v>0</v>
      </c>
      <c r="S3672" s="544">
        <f>PTCA!AJ3655</f>
        <v>0</v>
      </c>
      <c r="T3672" s="53"/>
      <c r="U3672" s="232" t="e">
        <f t="shared" si="116"/>
        <v>#DIV/0!</v>
      </c>
      <c r="V3672" s="272"/>
    </row>
    <row r="3673" spans="1:22">
      <c r="A3673" s="380" t="str">
        <f>PTCA!B3656</f>
        <v>-000</v>
      </c>
      <c r="B3673" s="380">
        <f>PTCA!D3656</f>
        <v>0</v>
      </c>
      <c r="C3673" s="380">
        <f>PTCA!J3656</f>
        <v>0</v>
      </c>
      <c r="D3673" s="380">
        <f>PTCA!K3656</f>
        <v>0</v>
      </c>
      <c r="E3673" s="380">
        <f>PTCA!H3656</f>
        <v>0</v>
      </c>
      <c r="F3673" s="380">
        <f>PTCA!Z3656</f>
        <v>0</v>
      </c>
      <c r="G3673" s="380">
        <f>PTCA!AD3656</f>
        <v>0</v>
      </c>
      <c r="H3673" s="62"/>
      <c r="I3673" s="760">
        <f>PTCA!C3656</f>
        <v>0</v>
      </c>
      <c r="J3673" s="760" t="str">
        <f>PTCA!AK3656</f>
        <v/>
      </c>
      <c r="K3673" s="760">
        <f>PTCA!AL3656</f>
        <v>0</v>
      </c>
      <c r="L3673" s="62"/>
      <c r="M3673" s="607"/>
      <c r="N3673" s="62"/>
      <c r="O3673" s="63">
        <f>PTCA!AA5409</f>
        <v>0</v>
      </c>
      <c r="P3673" s="63">
        <f>PTCA!AF5409</f>
        <v>0</v>
      </c>
      <c r="Q3673" s="232" t="e">
        <f t="shared" si="115"/>
        <v>#DIV/0!</v>
      </c>
      <c r="R3673" s="544">
        <f>PTCA!AI5409</f>
        <v>0</v>
      </c>
      <c r="S3673" s="544">
        <f>PTCA!AJ3656</f>
        <v>0</v>
      </c>
      <c r="T3673" s="53"/>
      <c r="U3673" s="232" t="e">
        <f t="shared" si="116"/>
        <v>#DIV/0!</v>
      </c>
      <c r="V3673" s="272"/>
    </row>
    <row r="3674" spans="1:22">
      <c r="A3674" s="380" t="str">
        <f>PTCA!B3657</f>
        <v>-000</v>
      </c>
      <c r="B3674" s="380">
        <f>PTCA!D3657</f>
        <v>0</v>
      </c>
      <c r="C3674" s="380">
        <f>PTCA!J3657</f>
        <v>0</v>
      </c>
      <c r="D3674" s="380">
        <f>PTCA!K3657</f>
        <v>0</v>
      </c>
      <c r="E3674" s="380">
        <f>PTCA!H3657</f>
        <v>0</v>
      </c>
      <c r="F3674" s="380">
        <f>PTCA!Z3657</f>
        <v>0</v>
      </c>
      <c r="G3674" s="380">
        <f>PTCA!AD3657</f>
        <v>0</v>
      </c>
      <c r="H3674" s="62"/>
      <c r="I3674" s="760">
        <f>PTCA!C3657</f>
        <v>0</v>
      </c>
      <c r="J3674" s="760" t="str">
        <f>PTCA!AK3657</f>
        <v/>
      </c>
      <c r="K3674" s="760">
        <f>PTCA!AL3657</f>
        <v>0</v>
      </c>
      <c r="L3674" s="62"/>
      <c r="M3674" s="607"/>
      <c r="N3674" s="62"/>
      <c r="O3674" s="63">
        <f>PTCA!AA5410</f>
        <v>0</v>
      </c>
      <c r="P3674" s="63">
        <f>PTCA!AF5410</f>
        <v>0</v>
      </c>
      <c r="Q3674" s="232" t="e">
        <f t="shared" si="115"/>
        <v>#DIV/0!</v>
      </c>
      <c r="R3674" s="544">
        <f>PTCA!AI5410</f>
        <v>0</v>
      </c>
      <c r="S3674" s="544">
        <f>PTCA!AJ3657</f>
        <v>0</v>
      </c>
      <c r="T3674" s="53"/>
      <c r="U3674" s="232" t="e">
        <f t="shared" si="116"/>
        <v>#DIV/0!</v>
      </c>
      <c r="V3674" s="272"/>
    </row>
    <row r="3675" spans="1:22">
      <c r="A3675" s="380" t="str">
        <f>PTCA!B3658</f>
        <v>-000</v>
      </c>
      <c r="B3675" s="380">
        <f>PTCA!D3658</f>
        <v>0</v>
      </c>
      <c r="C3675" s="380">
        <f>PTCA!J3658</f>
        <v>0</v>
      </c>
      <c r="D3675" s="380">
        <f>PTCA!K3658</f>
        <v>0</v>
      </c>
      <c r="E3675" s="380">
        <f>PTCA!H3658</f>
        <v>0</v>
      </c>
      <c r="F3675" s="380">
        <f>PTCA!Z3658</f>
        <v>0</v>
      </c>
      <c r="G3675" s="380">
        <f>PTCA!AD3658</f>
        <v>0</v>
      </c>
      <c r="H3675" s="62"/>
      <c r="I3675" s="760">
        <f>PTCA!C3658</f>
        <v>0</v>
      </c>
      <c r="J3675" s="760" t="str">
        <f>PTCA!AK3658</f>
        <v/>
      </c>
      <c r="K3675" s="760">
        <f>PTCA!AL3658</f>
        <v>0</v>
      </c>
      <c r="L3675" s="62"/>
      <c r="M3675" s="607"/>
      <c r="N3675" s="62"/>
      <c r="O3675" s="63">
        <f>PTCA!AA5411</f>
        <v>0</v>
      </c>
      <c r="P3675" s="63">
        <f>PTCA!AF5411</f>
        <v>0</v>
      </c>
      <c r="Q3675" s="232" t="e">
        <f t="shared" si="115"/>
        <v>#DIV/0!</v>
      </c>
      <c r="R3675" s="544">
        <f>PTCA!AI5411</f>
        <v>0</v>
      </c>
      <c r="S3675" s="544">
        <f>PTCA!AJ3658</f>
        <v>0</v>
      </c>
      <c r="T3675" s="53"/>
      <c r="U3675" s="232" t="e">
        <f t="shared" si="116"/>
        <v>#DIV/0!</v>
      </c>
      <c r="V3675" s="272"/>
    </row>
    <row r="3676" spans="1:22">
      <c r="A3676" s="380" t="str">
        <f>PTCA!B3659</f>
        <v>-000</v>
      </c>
      <c r="B3676" s="380">
        <f>PTCA!D3659</f>
        <v>0</v>
      </c>
      <c r="C3676" s="380">
        <f>PTCA!J3659</f>
        <v>0</v>
      </c>
      <c r="D3676" s="380">
        <f>PTCA!K3659</f>
        <v>0</v>
      </c>
      <c r="E3676" s="380">
        <f>PTCA!H3659</f>
        <v>0</v>
      </c>
      <c r="F3676" s="380">
        <f>PTCA!Z3659</f>
        <v>0</v>
      </c>
      <c r="G3676" s="380">
        <f>PTCA!AD3659</f>
        <v>0</v>
      </c>
      <c r="H3676" s="62"/>
      <c r="I3676" s="760">
        <f>PTCA!C3659</f>
        <v>0</v>
      </c>
      <c r="J3676" s="760" t="str">
        <f>PTCA!AK3659</f>
        <v/>
      </c>
      <c r="K3676" s="760">
        <f>PTCA!AL3659</f>
        <v>0</v>
      </c>
      <c r="L3676" s="62"/>
      <c r="M3676" s="607"/>
      <c r="N3676" s="62"/>
      <c r="O3676" s="63">
        <f>PTCA!AA5412</f>
        <v>0</v>
      </c>
      <c r="P3676" s="63">
        <f>PTCA!AF5412</f>
        <v>0</v>
      </c>
      <c r="Q3676" s="232" t="e">
        <f t="shared" si="115"/>
        <v>#DIV/0!</v>
      </c>
      <c r="R3676" s="544">
        <f>PTCA!AI5412</f>
        <v>0</v>
      </c>
      <c r="S3676" s="544">
        <f>PTCA!AJ3659</f>
        <v>0</v>
      </c>
      <c r="T3676" s="53"/>
      <c r="U3676" s="232" t="e">
        <f t="shared" si="116"/>
        <v>#DIV/0!</v>
      </c>
      <c r="V3676" s="272"/>
    </row>
    <row r="3677" spans="1:22">
      <c r="A3677" s="380" t="str">
        <f>PTCA!B3660</f>
        <v>-000</v>
      </c>
      <c r="B3677" s="380">
        <f>PTCA!D3660</f>
        <v>0</v>
      </c>
      <c r="C3677" s="380">
        <f>PTCA!J3660</f>
        <v>0</v>
      </c>
      <c r="D3677" s="380">
        <f>PTCA!K3660</f>
        <v>0</v>
      </c>
      <c r="E3677" s="380">
        <f>PTCA!H3660</f>
        <v>0</v>
      </c>
      <c r="F3677" s="380">
        <f>PTCA!Z3660</f>
        <v>0</v>
      </c>
      <c r="G3677" s="380">
        <f>PTCA!AD3660</f>
        <v>0</v>
      </c>
      <c r="H3677" s="62"/>
      <c r="I3677" s="760">
        <f>PTCA!C3660</f>
        <v>0</v>
      </c>
      <c r="J3677" s="760" t="str">
        <f>PTCA!AK3660</f>
        <v/>
      </c>
      <c r="K3677" s="760">
        <f>PTCA!AL3660</f>
        <v>0</v>
      </c>
      <c r="L3677" s="62"/>
      <c r="M3677" s="607"/>
      <c r="N3677" s="62"/>
      <c r="O3677" s="63">
        <f>PTCA!AA5413</f>
        <v>0</v>
      </c>
      <c r="P3677" s="63">
        <f>PTCA!AF5413</f>
        <v>0</v>
      </c>
      <c r="Q3677" s="232" t="e">
        <f t="shared" si="115"/>
        <v>#DIV/0!</v>
      </c>
      <c r="R3677" s="544">
        <f>PTCA!AI5413</f>
        <v>0</v>
      </c>
      <c r="S3677" s="544">
        <f>PTCA!AJ3660</f>
        <v>0</v>
      </c>
      <c r="T3677" s="53"/>
      <c r="U3677" s="232" t="e">
        <f t="shared" si="116"/>
        <v>#DIV/0!</v>
      </c>
      <c r="V3677" s="272"/>
    </row>
    <row r="3678" spans="1:22">
      <c r="A3678" s="380" t="str">
        <f>PTCA!B3661</f>
        <v>-000</v>
      </c>
      <c r="B3678" s="380">
        <f>PTCA!D3661</f>
        <v>0</v>
      </c>
      <c r="C3678" s="380">
        <f>PTCA!J3661</f>
        <v>0</v>
      </c>
      <c r="D3678" s="380">
        <f>PTCA!K3661</f>
        <v>0</v>
      </c>
      <c r="E3678" s="380">
        <f>PTCA!H3661</f>
        <v>0</v>
      </c>
      <c r="F3678" s="380">
        <f>PTCA!Z3661</f>
        <v>0</v>
      </c>
      <c r="G3678" s="380">
        <f>PTCA!AD3661</f>
        <v>0</v>
      </c>
      <c r="H3678" s="62"/>
      <c r="I3678" s="760">
        <f>PTCA!C3661</f>
        <v>0</v>
      </c>
      <c r="J3678" s="760" t="str">
        <f>PTCA!AK3661</f>
        <v/>
      </c>
      <c r="K3678" s="760">
        <f>PTCA!AL3661</f>
        <v>0</v>
      </c>
      <c r="L3678" s="62"/>
      <c r="M3678" s="607"/>
      <c r="N3678" s="62"/>
      <c r="O3678" s="63">
        <f>PTCA!AA5414</f>
        <v>0</v>
      </c>
      <c r="P3678" s="63">
        <f>PTCA!AF5414</f>
        <v>0</v>
      </c>
      <c r="Q3678" s="232" t="e">
        <f t="shared" si="115"/>
        <v>#DIV/0!</v>
      </c>
      <c r="R3678" s="544">
        <f>PTCA!AI5414</f>
        <v>0</v>
      </c>
      <c r="S3678" s="544">
        <f>PTCA!AJ3661</f>
        <v>0</v>
      </c>
      <c r="T3678" s="53"/>
      <c r="U3678" s="232" t="e">
        <f t="shared" si="116"/>
        <v>#DIV/0!</v>
      </c>
      <c r="V3678" s="272"/>
    </row>
    <row r="3679" spans="1:22">
      <c r="A3679" s="380" t="str">
        <f>PTCA!B3662</f>
        <v>-000</v>
      </c>
      <c r="B3679" s="380">
        <f>PTCA!D3662</f>
        <v>0</v>
      </c>
      <c r="C3679" s="380">
        <f>PTCA!J3662</f>
        <v>0</v>
      </c>
      <c r="D3679" s="380">
        <f>PTCA!K3662</f>
        <v>0</v>
      </c>
      <c r="E3679" s="380">
        <f>PTCA!H3662</f>
        <v>0</v>
      </c>
      <c r="F3679" s="380">
        <f>PTCA!Z3662</f>
        <v>0</v>
      </c>
      <c r="G3679" s="380">
        <f>PTCA!AD3662</f>
        <v>0</v>
      </c>
      <c r="H3679" s="62"/>
      <c r="I3679" s="760">
        <f>PTCA!C3662</f>
        <v>0</v>
      </c>
      <c r="J3679" s="760" t="str">
        <f>PTCA!AK3662</f>
        <v/>
      </c>
      <c r="K3679" s="760">
        <f>PTCA!AL3662</f>
        <v>0</v>
      </c>
      <c r="L3679" s="62"/>
      <c r="M3679" s="607"/>
      <c r="N3679" s="62"/>
      <c r="O3679" s="63">
        <f>PTCA!AA5415</f>
        <v>0</v>
      </c>
      <c r="P3679" s="63">
        <f>PTCA!AF5415</f>
        <v>0</v>
      </c>
      <c r="Q3679" s="232" t="e">
        <f t="shared" si="115"/>
        <v>#DIV/0!</v>
      </c>
      <c r="R3679" s="544">
        <f>PTCA!AI5415</f>
        <v>0</v>
      </c>
      <c r="S3679" s="544">
        <f>PTCA!AJ3662</f>
        <v>0</v>
      </c>
      <c r="T3679" s="53"/>
      <c r="U3679" s="232" t="e">
        <f t="shared" si="116"/>
        <v>#DIV/0!</v>
      </c>
      <c r="V3679" s="272"/>
    </row>
    <row r="3680" spans="1:22">
      <c r="A3680" s="380" t="str">
        <f>PTCA!B3663</f>
        <v>-000</v>
      </c>
      <c r="B3680" s="380">
        <f>PTCA!D3663</f>
        <v>0</v>
      </c>
      <c r="C3680" s="380">
        <f>PTCA!J3663</f>
        <v>0</v>
      </c>
      <c r="D3680" s="380">
        <f>PTCA!K3663</f>
        <v>0</v>
      </c>
      <c r="E3680" s="380">
        <f>PTCA!H3663</f>
        <v>0</v>
      </c>
      <c r="F3680" s="380">
        <f>PTCA!Z3663</f>
        <v>0</v>
      </c>
      <c r="G3680" s="380">
        <f>PTCA!AD3663</f>
        <v>0</v>
      </c>
      <c r="H3680" s="62"/>
      <c r="I3680" s="760">
        <f>PTCA!C3663</f>
        <v>0</v>
      </c>
      <c r="J3680" s="760" t="str">
        <f>PTCA!AK3663</f>
        <v/>
      </c>
      <c r="K3680" s="760">
        <f>PTCA!AL3663</f>
        <v>0</v>
      </c>
      <c r="L3680" s="62"/>
      <c r="M3680" s="607"/>
      <c r="N3680" s="62"/>
      <c r="O3680" s="63">
        <f>PTCA!AA5416</f>
        <v>0</v>
      </c>
      <c r="P3680" s="63">
        <f>PTCA!AF5416</f>
        <v>0</v>
      </c>
      <c r="Q3680" s="232" t="e">
        <f t="shared" si="115"/>
        <v>#DIV/0!</v>
      </c>
      <c r="R3680" s="544">
        <f>PTCA!AI5416</f>
        <v>0</v>
      </c>
      <c r="S3680" s="544">
        <f>PTCA!AJ3663</f>
        <v>0</v>
      </c>
      <c r="T3680" s="53"/>
      <c r="U3680" s="232" t="e">
        <f t="shared" si="116"/>
        <v>#DIV/0!</v>
      </c>
      <c r="V3680" s="272"/>
    </row>
    <row r="3681" spans="1:22">
      <c r="A3681" s="380" t="str">
        <f>PTCA!B3664</f>
        <v>-000</v>
      </c>
      <c r="B3681" s="380">
        <f>PTCA!D3664</f>
        <v>0</v>
      </c>
      <c r="C3681" s="380">
        <f>PTCA!J3664</f>
        <v>0</v>
      </c>
      <c r="D3681" s="380">
        <f>PTCA!K3664</f>
        <v>0</v>
      </c>
      <c r="E3681" s="380">
        <f>PTCA!H3664</f>
        <v>0</v>
      </c>
      <c r="F3681" s="380">
        <f>PTCA!Z3664</f>
        <v>0</v>
      </c>
      <c r="G3681" s="380">
        <f>PTCA!AD3664</f>
        <v>0</v>
      </c>
      <c r="H3681" s="62"/>
      <c r="I3681" s="760">
        <f>PTCA!C3664</f>
        <v>0</v>
      </c>
      <c r="J3681" s="760" t="str">
        <f>PTCA!AK3664</f>
        <v/>
      </c>
      <c r="K3681" s="760">
        <f>PTCA!AL3664</f>
        <v>0</v>
      </c>
      <c r="L3681" s="62"/>
      <c r="M3681" s="607"/>
      <c r="N3681" s="62"/>
      <c r="O3681" s="63">
        <f>PTCA!AA5417</f>
        <v>0</v>
      </c>
      <c r="P3681" s="63">
        <f>PTCA!AF5417</f>
        <v>0</v>
      </c>
      <c r="Q3681" s="232" t="e">
        <f t="shared" si="115"/>
        <v>#DIV/0!</v>
      </c>
      <c r="R3681" s="544">
        <f>PTCA!AI5417</f>
        <v>0</v>
      </c>
      <c r="S3681" s="544">
        <f>PTCA!AJ3664</f>
        <v>0</v>
      </c>
      <c r="T3681" s="53"/>
      <c r="U3681" s="232" t="e">
        <f t="shared" si="116"/>
        <v>#DIV/0!</v>
      </c>
      <c r="V3681" s="272"/>
    </row>
    <row r="3682" spans="1:22">
      <c r="A3682" s="380" t="str">
        <f>PTCA!B3665</f>
        <v>-000</v>
      </c>
      <c r="B3682" s="380">
        <f>PTCA!D3665</f>
        <v>0</v>
      </c>
      <c r="C3682" s="380">
        <f>PTCA!J3665</f>
        <v>0</v>
      </c>
      <c r="D3682" s="380">
        <f>PTCA!K3665</f>
        <v>0</v>
      </c>
      <c r="E3682" s="380">
        <f>PTCA!H3665</f>
        <v>0</v>
      </c>
      <c r="F3682" s="380">
        <f>PTCA!Z3665</f>
        <v>0</v>
      </c>
      <c r="G3682" s="380">
        <f>PTCA!AD3665</f>
        <v>0</v>
      </c>
      <c r="H3682" s="62"/>
      <c r="I3682" s="760">
        <f>PTCA!C3665</f>
        <v>0</v>
      </c>
      <c r="J3682" s="760" t="str">
        <f>PTCA!AK3665</f>
        <v/>
      </c>
      <c r="K3682" s="760">
        <f>PTCA!AL3665</f>
        <v>0</v>
      </c>
      <c r="L3682" s="62"/>
      <c r="M3682" s="607"/>
      <c r="N3682" s="62"/>
      <c r="O3682" s="63">
        <f>PTCA!AA5418</f>
        <v>0</v>
      </c>
      <c r="P3682" s="63">
        <f>PTCA!AF5418</f>
        <v>0</v>
      </c>
      <c r="Q3682" s="232" t="e">
        <f t="shared" si="115"/>
        <v>#DIV/0!</v>
      </c>
      <c r="R3682" s="544">
        <f>PTCA!AI5418</f>
        <v>0</v>
      </c>
      <c r="S3682" s="544">
        <f>PTCA!AJ3665</f>
        <v>0</v>
      </c>
      <c r="T3682" s="53"/>
      <c r="U3682" s="232" t="e">
        <f t="shared" si="116"/>
        <v>#DIV/0!</v>
      </c>
      <c r="V3682" s="272"/>
    </row>
    <row r="3683" spans="1:22">
      <c r="A3683" s="380" t="str">
        <f>PTCA!B3666</f>
        <v>-000</v>
      </c>
      <c r="B3683" s="380">
        <f>PTCA!D3666</f>
        <v>0</v>
      </c>
      <c r="C3683" s="380">
        <f>PTCA!J3666</f>
        <v>0</v>
      </c>
      <c r="D3683" s="380">
        <f>PTCA!K3666</f>
        <v>0</v>
      </c>
      <c r="E3683" s="380">
        <f>PTCA!H3666</f>
        <v>0</v>
      </c>
      <c r="F3683" s="380">
        <f>PTCA!Z3666</f>
        <v>0</v>
      </c>
      <c r="G3683" s="380">
        <f>PTCA!AD3666</f>
        <v>0</v>
      </c>
      <c r="H3683" s="62"/>
      <c r="I3683" s="760">
        <f>PTCA!C3666</f>
        <v>0</v>
      </c>
      <c r="J3683" s="760" t="str">
        <f>PTCA!AK3666</f>
        <v/>
      </c>
      <c r="K3683" s="760">
        <f>PTCA!AL3666</f>
        <v>0</v>
      </c>
      <c r="L3683" s="62"/>
      <c r="M3683" s="607"/>
      <c r="N3683" s="62"/>
      <c r="O3683" s="63">
        <f>PTCA!AA5419</f>
        <v>0</v>
      </c>
      <c r="P3683" s="63">
        <f>PTCA!AF5419</f>
        <v>0</v>
      </c>
      <c r="Q3683" s="232" t="e">
        <f t="shared" si="115"/>
        <v>#DIV/0!</v>
      </c>
      <c r="R3683" s="544">
        <f>PTCA!AI5419</f>
        <v>0</v>
      </c>
      <c r="S3683" s="544">
        <f>PTCA!AJ3666</f>
        <v>0</v>
      </c>
      <c r="T3683" s="53"/>
      <c r="U3683" s="232" t="e">
        <f t="shared" si="116"/>
        <v>#DIV/0!</v>
      </c>
      <c r="V3683" s="272"/>
    </row>
    <row r="3684" spans="1:22">
      <c r="A3684" s="380" t="str">
        <f>PTCA!B3667</f>
        <v>-000</v>
      </c>
      <c r="B3684" s="380">
        <f>PTCA!D3667</f>
        <v>0</v>
      </c>
      <c r="C3684" s="380">
        <f>PTCA!J3667</f>
        <v>0</v>
      </c>
      <c r="D3684" s="380">
        <f>PTCA!K3667</f>
        <v>0</v>
      </c>
      <c r="E3684" s="380">
        <f>PTCA!H3667</f>
        <v>0</v>
      </c>
      <c r="F3684" s="380">
        <f>PTCA!Z3667</f>
        <v>0</v>
      </c>
      <c r="G3684" s="380">
        <f>PTCA!AD3667</f>
        <v>0</v>
      </c>
      <c r="H3684" s="62"/>
      <c r="I3684" s="760">
        <f>PTCA!C3667</f>
        <v>0</v>
      </c>
      <c r="J3684" s="760" t="str">
        <f>PTCA!AK3667</f>
        <v/>
      </c>
      <c r="K3684" s="760">
        <f>PTCA!AL3667</f>
        <v>0</v>
      </c>
      <c r="L3684" s="62"/>
      <c r="M3684" s="607"/>
      <c r="N3684" s="62"/>
      <c r="O3684" s="63">
        <f>PTCA!AA5420</f>
        <v>0</v>
      </c>
      <c r="P3684" s="63">
        <f>PTCA!AF5420</f>
        <v>0</v>
      </c>
      <c r="Q3684" s="232" t="e">
        <f t="shared" si="115"/>
        <v>#DIV/0!</v>
      </c>
      <c r="R3684" s="544">
        <f>PTCA!AI5420</f>
        <v>0</v>
      </c>
      <c r="S3684" s="544">
        <f>PTCA!AJ3667</f>
        <v>0</v>
      </c>
      <c r="T3684" s="53"/>
      <c r="U3684" s="232" t="e">
        <f t="shared" si="116"/>
        <v>#DIV/0!</v>
      </c>
      <c r="V3684" s="272"/>
    </row>
    <row r="3685" spans="1:22">
      <c r="A3685" s="380" t="str">
        <f>PTCA!B3668</f>
        <v>-000</v>
      </c>
      <c r="B3685" s="380">
        <f>PTCA!D3668</f>
        <v>0</v>
      </c>
      <c r="C3685" s="380">
        <f>PTCA!J3668</f>
        <v>0</v>
      </c>
      <c r="D3685" s="380">
        <f>PTCA!K3668</f>
        <v>0</v>
      </c>
      <c r="E3685" s="380">
        <f>PTCA!H3668</f>
        <v>0</v>
      </c>
      <c r="F3685" s="380">
        <f>PTCA!Z3668</f>
        <v>0</v>
      </c>
      <c r="G3685" s="380">
        <f>PTCA!AD3668</f>
        <v>0</v>
      </c>
      <c r="H3685" s="62"/>
      <c r="I3685" s="760">
        <f>PTCA!C3668</f>
        <v>0</v>
      </c>
      <c r="J3685" s="760" t="str">
        <f>PTCA!AK3668</f>
        <v/>
      </c>
      <c r="K3685" s="760">
        <f>PTCA!AL3668</f>
        <v>0</v>
      </c>
      <c r="L3685" s="62"/>
      <c r="M3685" s="607"/>
      <c r="N3685" s="62"/>
      <c r="O3685" s="63">
        <f>PTCA!AA5421</f>
        <v>0</v>
      </c>
      <c r="P3685" s="63">
        <f>PTCA!AF5421</f>
        <v>0</v>
      </c>
      <c r="Q3685" s="232" t="e">
        <f t="shared" si="115"/>
        <v>#DIV/0!</v>
      </c>
      <c r="R3685" s="544">
        <f>PTCA!AI5421</f>
        <v>0</v>
      </c>
      <c r="S3685" s="544">
        <f>PTCA!AJ3668</f>
        <v>0</v>
      </c>
      <c r="T3685" s="53"/>
      <c r="U3685" s="232" t="e">
        <f t="shared" si="116"/>
        <v>#DIV/0!</v>
      </c>
      <c r="V3685" s="272"/>
    </row>
    <row r="3686" spans="1:22">
      <c r="A3686" s="380" t="str">
        <f>PTCA!B3669</f>
        <v>-000</v>
      </c>
      <c r="B3686" s="380">
        <f>PTCA!D3669</f>
        <v>0</v>
      </c>
      <c r="C3686" s="380">
        <f>PTCA!J3669</f>
        <v>0</v>
      </c>
      <c r="D3686" s="380">
        <f>PTCA!K3669</f>
        <v>0</v>
      </c>
      <c r="E3686" s="380">
        <f>PTCA!H3669</f>
        <v>0</v>
      </c>
      <c r="F3686" s="380">
        <f>PTCA!Z3669</f>
        <v>0</v>
      </c>
      <c r="G3686" s="380">
        <f>PTCA!AD3669</f>
        <v>0</v>
      </c>
      <c r="H3686" s="62"/>
      <c r="I3686" s="760">
        <f>PTCA!C3669</f>
        <v>0</v>
      </c>
      <c r="J3686" s="760" t="str">
        <f>PTCA!AK3669</f>
        <v/>
      </c>
      <c r="K3686" s="760">
        <f>PTCA!AL3669</f>
        <v>0</v>
      </c>
      <c r="L3686" s="62"/>
      <c r="M3686" s="607"/>
      <c r="N3686" s="62"/>
      <c r="O3686" s="63">
        <f>PTCA!AA5422</f>
        <v>0</v>
      </c>
      <c r="P3686" s="63">
        <f>PTCA!AF5422</f>
        <v>0</v>
      </c>
      <c r="Q3686" s="232" t="e">
        <f t="shared" si="115"/>
        <v>#DIV/0!</v>
      </c>
      <c r="R3686" s="544">
        <f>PTCA!AI5422</f>
        <v>0</v>
      </c>
      <c r="S3686" s="544">
        <f>PTCA!AJ3669</f>
        <v>0</v>
      </c>
      <c r="T3686" s="53"/>
      <c r="U3686" s="232" t="e">
        <f t="shared" si="116"/>
        <v>#DIV/0!</v>
      </c>
      <c r="V3686" s="272"/>
    </row>
    <row r="3687" spans="1:22">
      <c r="A3687" s="380" t="str">
        <f>PTCA!B3670</f>
        <v>-000</v>
      </c>
      <c r="B3687" s="380">
        <f>PTCA!D3670</f>
        <v>0</v>
      </c>
      <c r="C3687" s="380">
        <f>PTCA!J3670</f>
        <v>0</v>
      </c>
      <c r="D3687" s="380">
        <f>PTCA!K3670</f>
        <v>0</v>
      </c>
      <c r="E3687" s="380">
        <f>PTCA!H3670</f>
        <v>0</v>
      </c>
      <c r="F3687" s="380">
        <f>PTCA!Z3670</f>
        <v>0</v>
      </c>
      <c r="G3687" s="380">
        <f>PTCA!AD3670</f>
        <v>0</v>
      </c>
      <c r="H3687" s="62"/>
      <c r="I3687" s="760">
        <f>PTCA!C3670</f>
        <v>0</v>
      </c>
      <c r="J3687" s="760" t="str">
        <f>PTCA!AK3670</f>
        <v/>
      </c>
      <c r="K3687" s="760">
        <f>PTCA!AL3670</f>
        <v>0</v>
      </c>
      <c r="L3687" s="62"/>
      <c r="M3687" s="607"/>
      <c r="N3687" s="62"/>
      <c r="O3687" s="63">
        <f>PTCA!AA5423</f>
        <v>0</v>
      </c>
      <c r="P3687" s="63">
        <f>PTCA!AF5423</f>
        <v>0</v>
      </c>
      <c r="Q3687" s="232" t="e">
        <f t="shared" si="115"/>
        <v>#DIV/0!</v>
      </c>
      <c r="R3687" s="544">
        <f>PTCA!AI5423</f>
        <v>0</v>
      </c>
      <c r="S3687" s="544">
        <f>PTCA!AJ3670</f>
        <v>0</v>
      </c>
      <c r="T3687" s="53"/>
      <c r="U3687" s="232" t="e">
        <f t="shared" si="116"/>
        <v>#DIV/0!</v>
      </c>
      <c r="V3687" s="272"/>
    </row>
    <row r="3688" spans="1:22">
      <c r="A3688" s="380" t="str">
        <f>PTCA!B3671</f>
        <v>-000</v>
      </c>
      <c r="B3688" s="380">
        <f>PTCA!D3671</f>
        <v>0</v>
      </c>
      <c r="C3688" s="380">
        <f>PTCA!J3671</f>
        <v>0</v>
      </c>
      <c r="D3688" s="380">
        <f>PTCA!K3671</f>
        <v>0</v>
      </c>
      <c r="E3688" s="380">
        <f>PTCA!H3671</f>
        <v>0</v>
      </c>
      <c r="F3688" s="380">
        <f>PTCA!Z3671</f>
        <v>0</v>
      </c>
      <c r="G3688" s="380">
        <f>PTCA!AD3671</f>
        <v>0</v>
      </c>
      <c r="H3688" s="62"/>
      <c r="I3688" s="760">
        <f>PTCA!C3671</f>
        <v>0</v>
      </c>
      <c r="J3688" s="760" t="str">
        <f>PTCA!AK3671</f>
        <v/>
      </c>
      <c r="K3688" s="760">
        <f>PTCA!AL3671</f>
        <v>0</v>
      </c>
      <c r="L3688" s="62"/>
      <c r="M3688" s="607"/>
      <c r="N3688" s="62"/>
      <c r="O3688" s="63">
        <f>PTCA!AA5424</f>
        <v>0</v>
      </c>
      <c r="P3688" s="63">
        <f>PTCA!AF5424</f>
        <v>0</v>
      </c>
      <c r="Q3688" s="232" t="e">
        <f t="shared" si="115"/>
        <v>#DIV/0!</v>
      </c>
      <c r="R3688" s="544">
        <f>PTCA!AI5424</f>
        <v>0</v>
      </c>
      <c r="S3688" s="544">
        <f>PTCA!AJ3671</f>
        <v>0</v>
      </c>
      <c r="T3688" s="53"/>
      <c r="U3688" s="232" t="e">
        <f t="shared" si="116"/>
        <v>#DIV/0!</v>
      </c>
      <c r="V3688" s="272"/>
    </row>
    <row r="3689" spans="1:22">
      <c r="A3689" s="380" t="str">
        <f>PTCA!B3672</f>
        <v>-000</v>
      </c>
      <c r="B3689" s="380">
        <f>PTCA!D3672</f>
        <v>0</v>
      </c>
      <c r="C3689" s="380">
        <f>PTCA!J3672</f>
        <v>0</v>
      </c>
      <c r="D3689" s="380">
        <f>PTCA!K3672</f>
        <v>0</v>
      </c>
      <c r="E3689" s="380">
        <f>PTCA!H3672</f>
        <v>0</v>
      </c>
      <c r="F3689" s="380">
        <f>PTCA!Z3672</f>
        <v>0</v>
      </c>
      <c r="G3689" s="380">
        <f>PTCA!AD3672</f>
        <v>0</v>
      </c>
      <c r="H3689" s="62"/>
      <c r="I3689" s="760">
        <f>PTCA!C3672</f>
        <v>0</v>
      </c>
      <c r="J3689" s="760" t="str">
        <f>PTCA!AK3672</f>
        <v/>
      </c>
      <c r="K3689" s="760">
        <f>PTCA!AL3672</f>
        <v>0</v>
      </c>
      <c r="L3689" s="62"/>
      <c r="M3689" s="607"/>
      <c r="N3689" s="62"/>
      <c r="O3689" s="63">
        <f>PTCA!AA5425</f>
        <v>0</v>
      </c>
      <c r="P3689" s="63">
        <f>PTCA!AF5425</f>
        <v>0</v>
      </c>
      <c r="Q3689" s="232" t="e">
        <f t="shared" si="115"/>
        <v>#DIV/0!</v>
      </c>
      <c r="R3689" s="544">
        <f>PTCA!AI5425</f>
        <v>0</v>
      </c>
      <c r="S3689" s="544">
        <f>PTCA!AJ3672</f>
        <v>0</v>
      </c>
      <c r="T3689" s="53"/>
      <c r="U3689" s="232" t="e">
        <f t="shared" si="116"/>
        <v>#DIV/0!</v>
      </c>
      <c r="V3689" s="272"/>
    </row>
    <row r="3690" spans="1:22">
      <c r="A3690" s="380" t="str">
        <f>PTCA!B3673</f>
        <v>-000</v>
      </c>
      <c r="B3690" s="380">
        <f>PTCA!D3673</f>
        <v>0</v>
      </c>
      <c r="C3690" s="380">
        <f>PTCA!J3673</f>
        <v>0</v>
      </c>
      <c r="D3690" s="380">
        <f>PTCA!K3673</f>
        <v>0</v>
      </c>
      <c r="E3690" s="380">
        <f>PTCA!H3673</f>
        <v>0</v>
      </c>
      <c r="F3690" s="380">
        <f>PTCA!Z3673</f>
        <v>0</v>
      </c>
      <c r="G3690" s="380">
        <f>PTCA!AD3673</f>
        <v>0</v>
      </c>
      <c r="H3690" s="62"/>
      <c r="I3690" s="760">
        <f>PTCA!C3673</f>
        <v>0</v>
      </c>
      <c r="J3690" s="760" t="str">
        <f>PTCA!AK3673</f>
        <v/>
      </c>
      <c r="K3690" s="760">
        <f>PTCA!AL3673</f>
        <v>0</v>
      </c>
      <c r="L3690" s="62"/>
      <c r="M3690" s="607"/>
      <c r="N3690" s="62"/>
      <c r="O3690" s="63">
        <f>PTCA!AA5426</f>
        <v>0</v>
      </c>
      <c r="P3690" s="63">
        <f>PTCA!AF5426</f>
        <v>0</v>
      </c>
      <c r="Q3690" s="232" t="e">
        <f t="shared" si="115"/>
        <v>#DIV/0!</v>
      </c>
      <c r="R3690" s="544">
        <f>PTCA!AI5426</f>
        <v>0</v>
      </c>
      <c r="S3690" s="544">
        <f>PTCA!AJ3673</f>
        <v>0</v>
      </c>
      <c r="T3690" s="53"/>
      <c r="U3690" s="232" t="e">
        <f t="shared" si="116"/>
        <v>#DIV/0!</v>
      </c>
      <c r="V3690" s="272"/>
    </row>
    <row r="3691" spans="1:22">
      <c r="A3691" s="380" t="str">
        <f>PTCA!B3674</f>
        <v>-000</v>
      </c>
      <c r="B3691" s="380">
        <f>PTCA!D3674</f>
        <v>0</v>
      </c>
      <c r="C3691" s="380">
        <f>PTCA!J3674</f>
        <v>0</v>
      </c>
      <c r="D3691" s="380">
        <f>PTCA!K3674</f>
        <v>0</v>
      </c>
      <c r="E3691" s="380">
        <f>PTCA!H3674</f>
        <v>0</v>
      </c>
      <c r="F3691" s="380">
        <f>PTCA!Z3674</f>
        <v>0</v>
      </c>
      <c r="G3691" s="380">
        <f>PTCA!AD3674</f>
        <v>0</v>
      </c>
      <c r="H3691" s="62"/>
      <c r="I3691" s="760">
        <f>PTCA!C3674</f>
        <v>0</v>
      </c>
      <c r="J3691" s="760" t="str">
        <f>PTCA!AK3674</f>
        <v/>
      </c>
      <c r="K3691" s="760">
        <f>PTCA!AL3674</f>
        <v>0</v>
      </c>
      <c r="L3691" s="62"/>
      <c r="M3691" s="607"/>
      <c r="N3691" s="62"/>
      <c r="O3691" s="63">
        <f>PTCA!AA5427</f>
        <v>0</v>
      </c>
      <c r="P3691" s="63">
        <f>PTCA!AF5427</f>
        <v>0</v>
      </c>
      <c r="Q3691" s="232" t="e">
        <f t="shared" si="115"/>
        <v>#DIV/0!</v>
      </c>
      <c r="R3691" s="544">
        <f>PTCA!AI5427</f>
        <v>0</v>
      </c>
      <c r="S3691" s="544">
        <f>PTCA!AJ3674</f>
        <v>0</v>
      </c>
      <c r="T3691" s="53"/>
      <c r="U3691" s="232" t="e">
        <f t="shared" si="116"/>
        <v>#DIV/0!</v>
      </c>
      <c r="V3691" s="272"/>
    </row>
    <row r="3692" spans="1:22">
      <c r="A3692" s="380" t="str">
        <f>PTCA!B3675</f>
        <v>-000</v>
      </c>
      <c r="B3692" s="380">
        <f>PTCA!D3675</f>
        <v>0</v>
      </c>
      <c r="C3692" s="380">
        <f>PTCA!J3675</f>
        <v>0</v>
      </c>
      <c r="D3692" s="380">
        <f>PTCA!K3675</f>
        <v>0</v>
      </c>
      <c r="E3692" s="380">
        <f>PTCA!H3675</f>
        <v>0</v>
      </c>
      <c r="F3692" s="380">
        <f>PTCA!Z3675</f>
        <v>0</v>
      </c>
      <c r="G3692" s="380">
        <f>PTCA!AD3675</f>
        <v>0</v>
      </c>
      <c r="H3692" s="62"/>
      <c r="I3692" s="760">
        <f>PTCA!C3675</f>
        <v>0</v>
      </c>
      <c r="J3692" s="760" t="str">
        <f>PTCA!AK3675</f>
        <v/>
      </c>
      <c r="K3692" s="760">
        <f>PTCA!AL3675</f>
        <v>0</v>
      </c>
      <c r="L3692" s="62"/>
      <c r="M3692" s="607"/>
      <c r="N3692" s="62"/>
      <c r="O3692" s="63">
        <f>PTCA!AA5428</f>
        <v>0</v>
      </c>
      <c r="P3692" s="63">
        <f>PTCA!AF5428</f>
        <v>0</v>
      </c>
      <c r="Q3692" s="232" t="e">
        <f t="shared" si="115"/>
        <v>#DIV/0!</v>
      </c>
      <c r="R3692" s="544">
        <f>PTCA!AI5428</f>
        <v>0</v>
      </c>
      <c r="S3692" s="544">
        <f>PTCA!AJ3675</f>
        <v>0</v>
      </c>
      <c r="T3692" s="53"/>
      <c r="U3692" s="232" t="e">
        <f t="shared" si="116"/>
        <v>#DIV/0!</v>
      </c>
      <c r="V3692" s="272"/>
    </row>
    <row r="3693" spans="1:22">
      <c r="A3693" s="380" t="str">
        <f>PTCA!B3676</f>
        <v>-000</v>
      </c>
      <c r="B3693" s="380">
        <f>PTCA!D3676</f>
        <v>0</v>
      </c>
      <c r="C3693" s="380">
        <f>PTCA!J3676</f>
        <v>0</v>
      </c>
      <c r="D3693" s="380">
        <f>PTCA!K3676</f>
        <v>0</v>
      </c>
      <c r="E3693" s="380">
        <f>PTCA!H3676</f>
        <v>0</v>
      </c>
      <c r="F3693" s="380">
        <f>PTCA!Z3676</f>
        <v>0</v>
      </c>
      <c r="G3693" s="380">
        <f>PTCA!AD3676</f>
        <v>0</v>
      </c>
      <c r="H3693" s="62"/>
      <c r="I3693" s="760">
        <f>PTCA!C3676</f>
        <v>0</v>
      </c>
      <c r="J3693" s="760" t="str">
        <f>PTCA!AK3676</f>
        <v/>
      </c>
      <c r="K3693" s="760">
        <f>PTCA!AL3676</f>
        <v>0</v>
      </c>
      <c r="L3693" s="62"/>
      <c r="M3693" s="607"/>
      <c r="N3693" s="62"/>
      <c r="O3693" s="63">
        <f>PTCA!AA5429</f>
        <v>0</v>
      </c>
      <c r="P3693" s="63">
        <f>PTCA!AF5429</f>
        <v>0</v>
      </c>
      <c r="Q3693" s="232" t="e">
        <f t="shared" si="115"/>
        <v>#DIV/0!</v>
      </c>
      <c r="R3693" s="544">
        <f>PTCA!AI5429</f>
        <v>0</v>
      </c>
      <c r="S3693" s="544">
        <f>PTCA!AJ3676</f>
        <v>0</v>
      </c>
      <c r="T3693" s="53"/>
      <c r="U3693" s="232" t="e">
        <f t="shared" si="116"/>
        <v>#DIV/0!</v>
      </c>
      <c r="V3693" s="272"/>
    </row>
    <row r="3694" spans="1:22">
      <c r="A3694" s="380" t="str">
        <f>PTCA!B3677</f>
        <v>-000</v>
      </c>
      <c r="B3694" s="380">
        <f>PTCA!D3677</f>
        <v>0</v>
      </c>
      <c r="C3694" s="380">
        <f>PTCA!J3677</f>
        <v>0</v>
      </c>
      <c r="D3694" s="380">
        <f>PTCA!K3677</f>
        <v>0</v>
      </c>
      <c r="E3694" s="380">
        <f>PTCA!H3677</f>
        <v>0</v>
      </c>
      <c r="F3694" s="380">
        <f>PTCA!Z3677</f>
        <v>0</v>
      </c>
      <c r="G3694" s="380">
        <f>PTCA!AD3677</f>
        <v>0</v>
      </c>
      <c r="H3694" s="62"/>
      <c r="I3694" s="760">
        <f>PTCA!C3677</f>
        <v>0</v>
      </c>
      <c r="J3694" s="760" t="str">
        <f>PTCA!AK3677</f>
        <v/>
      </c>
      <c r="K3694" s="760">
        <f>PTCA!AL3677</f>
        <v>0</v>
      </c>
      <c r="L3694" s="62"/>
      <c r="M3694" s="607"/>
      <c r="N3694" s="62"/>
      <c r="O3694" s="63">
        <f>PTCA!AA5430</f>
        <v>0</v>
      </c>
      <c r="P3694" s="63">
        <f>PTCA!AF5430</f>
        <v>0</v>
      </c>
      <c r="Q3694" s="232" t="e">
        <f t="shared" si="115"/>
        <v>#DIV/0!</v>
      </c>
      <c r="R3694" s="544">
        <f>PTCA!AI5430</f>
        <v>0</v>
      </c>
      <c r="S3694" s="544">
        <f>PTCA!AJ3677</f>
        <v>0</v>
      </c>
      <c r="T3694" s="53"/>
      <c r="U3694" s="232" t="e">
        <f t="shared" si="116"/>
        <v>#DIV/0!</v>
      </c>
      <c r="V3694" s="272"/>
    </row>
    <row r="3695" spans="1:22">
      <c r="A3695" s="380" t="str">
        <f>PTCA!B3678</f>
        <v>-000</v>
      </c>
      <c r="B3695" s="380">
        <f>PTCA!D3678</f>
        <v>0</v>
      </c>
      <c r="C3695" s="380">
        <f>PTCA!J3678</f>
        <v>0</v>
      </c>
      <c r="D3695" s="380">
        <f>PTCA!K3678</f>
        <v>0</v>
      </c>
      <c r="E3695" s="380">
        <f>PTCA!H3678</f>
        <v>0</v>
      </c>
      <c r="F3695" s="380">
        <f>PTCA!Z3678</f>
        <v>0</v>
      </c>
      <c r="G3695" s="380">
        <f>PTCA!AD3678</f>
        <v>0</v>
      </c>
      <c r="H3695" s="62"/>
      <c r="I3695" s="760">
        <f>PTCA!C3678</f>
        <v>0</v>
      </c>
      <c r="J3695" s="760" t="str">
        <f>PTCA!AK3678</f>
        <v/>
      </c>
      <c r="K3695" s="760">
        <f>PTCA!AL3678</f>
        <v>0</v>
      </c>
      <c r="L3695" s="62"/>
      <c r="M3695" s="607"/>
      <c r="N3695" s="62"/>
      <c r="O3695" s="63">
        <f>PTCA!AA5431</f>
        <v>0</v>
      </c>
      <c r="P3695" s="63">
        <f>PTCA!AF5431</f>
        <v>0</v>
      </c>
      <c r="Q3695" s="232" t="e">
        <f t="shared" si="115"/>
        <v>#DIV/0!</v>
      </c>
      <c r="R3695" s="544">
        <f>PTCA!AI5431</f>
        <v>0</v>
      </c>
      <c r="S3695" s="544">
        <f>PTCA!AJ3678</f>
        <v>0</v>
      </c>
      <c r="T3695" s="53"/>
      <c r="U3695" s="232" t="e">
        <f t="shared" si="116"/>
        <v>#DIV/0!</v>
      </c>
      <c r="V3695" s="272"/>
    </row>
    <row r="3696" spans="1:22">
      <c r="A3696" s="380" t="str">
        <f>PTCA!B3679</f>
        <v>-000</v>
      </c>
      <c r="B3696" s="380">
        <f>PTCA!D3679</f>
        <v>0</v>
      </c>
      <c r="C3696" s="380">
        <f>PTCA!J3679</f>
        <v>0</v>
      </c>
      <c r="D3696" s="380">
        <f>PTCA!K3679</f>
        <v>0</v>
      </c>
      <c r="E3696" s="380">
        <f>PTCA!H3679</f>
        <v>0</v>
      </c>
      <c r="F3696" s="380">
        <f>PTCA!Z3679</f>
        <v>0</v>
      </c>
      <c r="G3696" s="380">
        <f>PTCA!AD3679</f>
        <v>0</v>
      </c>
      <c r="H3696" s="62"/>
      <c r="I3696" s="760">
        <f>PTCA!C3679</f>
        <v>0</v>
      </c>
      <c r="J3696" s="760" t="str">
        <f>PTCA!AK3679</f>
        <v/>
      </c>
      <c r="K3696" s="760">
        <f>PTCA!AL3679</f>
        <v>0</v>
      </c>
      <c r="L3696" s="62"/>
      <c r="M3696" s="607"/>
      <c r="N3696" s="62"/>
      <c r="O3696" s="63">
        <f>PTCA!AA5432</f>
        <v>0</v>
      </c>
      <c r="P3696" s="63">
        <f>PTCA!AF5432</f>
        <v>0</v>
      </c>
      <c r="Q3696" s="232" t="e">
        <f t="shared" si="115"/>
        <v>#DIV/0!</v>
      </c>
      <c r="R3696" s="544">
        <f>PTCA!AI5432</f>
        <v>0</v>
      </c>
      <c r="S3696" s="544">
        <f>PTCA!AJ3679</f>
        <v>0</v>
      </c>
      <c r="T3696" s="53"/>
      <c r="U3696" s="232" t="e">
        <f t="shared" si="116"/>
        <v>#DIV/0!</v>
      </c>
      <c r="V3696" s="272"/>
    </row>
    <row r="3697" spans="1:22">
      <c r="A3697" s="380" t="str">
        <f>PTCA!B3680</f>
        <v>-000</v>
      </c>
      <c r="B3697" s="380">
        <f>PTCA!D3680</f>
        <v>0</v>
      </c>
      <c r="C3697" s="380">
        <f>PTCA!J3680</f>
        <v>0</v>
      </c>
      <c r="D3697" s="380">
        <f>PTCA!K3680</f>
        <v>0</v>
      </c>
      <c r="E3697" s="380">
        <f>PTCA!H3680</f>
        <v>0</v>
      </c>
      <c r="F3697" s="380">
        <f>PTCA!Z3680</f>
        <v>0</v>
      </c>
      <c r="G3697" s="380">
        <f>PTCA!AD3680</f>
        <v>0</v>
      </c>
      <c r="H3697" s="62"/>
      <c r="I3697" s="760">
        <f>PTCA!C3680</f>
        <v>0</v>
      </c>
      <c r="J3697" s="760" t="str">
        <f>PTCA!AK3680</f>
        <v/>
      </c>
      <c r="K3697" s="760">
        <f>PTCA!AL3680</f>
        <v>0</v>
      </c>
      <c r="L3697" s="62"/>
      <c r="M3697" s="607"/>
      <c r="N3697" s="62"/>
      <c r="O3697" s="63">
        <f>PTCA!AA5433</f>
        <v>0</v>
      </c>
      <c r="P3697" s="63">
        <f>PTCA!AF5433</f>
        <v>0</v>
      </c>
      <c r="Q3697" s="232" t="e">
        <f t="shared" si="115"/>
        <v>#DIV/0!</v>
      </c>
      <c r="R3697" s="544">
        <f>PTCA!AI5433</f>
        <v>0</v>
      </c>
      <c r="S3697" s="544">
        <f>PTCA!AJ3680</f>
        <v>0</v>
      </c>
      <c r="T3697" s="53"/>
      <c r="U3697" s="232" t="e">
        <f t="shared" si="116"/>
        <v>#DIV/0!</v>
      </c>
      <c r="V3697" s="272"/>
    </row>
    <row r="3698" spans="1:22">
      <c r="A3698" s="380" t="str">
        <f>PTCA!B3681</f>
        <v>-000</v>
      </c>
      <c r="B3698" s="380">
        <f>PTCA!D3681</f>
        <v>0</v>
      </c>
      <c r="C3698" s="380">
        <f>PTCA!J3681</f>
        <v>0</v>
      </c>
      <c r="D3698" s="380">
        <f>PTCA!K3681</f>
        <v>0</v>
      </c>
      <c r="E3698" s="380">
        <f>PTCA!H3681</f>
        <v>0</v>
      </c>
      <c r="F3698" s="380">
        <f>PTCA!Z3681</f>
        <v>0</v>
      </c>
      <c r="G3698" s="380">
        <f>PTCA!AD3681</f>
        <v>0</v>
      </c>
      <c r="H3698" s="62"/>
      <c r="I3698" s="760">
        <f>PTCA!C3681</f>
        <v>0</v>
      </c>
      <c r="J3698" s="760" t="str">
        <f>PTCA!AK3681</f>
        <v/>
      </c>
      <c r="K3698" s="760">
        <f>PTCA!AL3681</f>
        <v>0</v>
      </c>
      <c r="L3698" s="62"/>
      <c r="M3698" s="607"/>
      <c r="N3698" s="62"/>
      <c r="O3698" s="63">
        <f>PTCA!AA5434</f>
        <v>0</v>
      </c>
      <c r="P3698" s="63">
        <f>PTCA!AF5434</f>
        <v>0</v>
      </c>
      <c r="Q3698" s="232" t="e">
        <f t="shared" si="115"/>
        <v>#DIV/0!</v>
      </c>
      <c r="R3698" s="544">
        <f>PTCA!AI5434</f>
        <v>0</v>
      </c>
      <c r="S3698" s="544">
        <f>PTCA!AJ3681</f>
        <v>0</v>
      </c>
      <c r="T3698" s="53"/>
      <c r="U3698" s="232" t="e">
        <f t="shared" si="116"/>
        <v>#DIV/0!</v>
      </c>
      <c r="V3698" s="272"/>
    </row>
    <row r="3699" spans="1:22">
      <c r="A3699" s="380" t="str">
        <f>PTCA!B3682</f>
        <v>-000</v>
      </c>
      <c r="B3699" s="380">
        <f>PTCA!D3682</f>
        <v>0</v>
      </c>
      <c r="C3699" s="380">
        <f>PTCA!J3682</f>
        <v>0</v>
      </c>
      <c r="D3699" s="380">
        <f>PTCA!K3682</f>
        <v>0</v>
      </c>
      <c r="E3699" s="380">
        <f>PTCA!H3682</f>
        <v>0</v>
      </c>
      <c r="F3699" s="380">
        <f>PTCA!Z3682</f>
        <v>0</v>
      </c>
      <c r="G3699" s="380">
        <f>PTCA!AD3682</f>
        <v>0</v>
      </c>
      <c r="H3699" s="62"/>
      <c r="I3699" s="760">
        <f>PTCA!C3682</f>
        <v>0</v>
      </c>
      <c r="J3699" s="760" t="str">
        <f>PTCA!AK3682</f>
        <v/>
      </c>
      <c r="K3699" s="760">
        <f>PTCA!AL3682</f>
        <v>0</v>
      </c>
      <c r="L3699" s="62"/>
      <c r="M3699" s="607"/>
      <c r="N3699" s="62"/>
      <c r="O3699" s="63">
        <f>PTCA!AA5435</f>
        <v>0</v>
      </c>
      <c r="P3699" s="63">
        <f>PTCA!AF5435</f>
        <v>0</v>
      </c>
      <c r="Q3699" s="232" t="e">
        <f t="shared" si="115"/>
        <v>#DIV/0!</v>
      </c>
      <c r="R3699" s="544">
        <f>PTCA!AI5435</f>
        <v>0</v>
      </c>
      <c r="S3699" s="544">
        <f>PTCA!AJ3682</f>
        <v>0</v>
      </c>
      <c r="T3699" s="53"/>
      <c r="U3699" s="232" t="e">
        <f t="shared" si="116"/>
        <v>#DIV/0!</v>
      </c>
      <c r="V3699" s="272"/>
    </row>
    <row r="3700" spans="1:22">
      <c r="A3700" s="380" t="str">
        <f>PTCA!B3683</f>
        <v>-000</v>
      </c>
      <c r="B3700" s="380">
        <f>PTCA!D3683</f>
        <v>0</v>
      </c>
      <c r="C3700" s="380">
        <f>PTCA!J3683</f>
        <v>0</v>
      </c>
      <c r="D3700" s="380">
        <f>PTCA!K3683</f>
        <v>0</v>
      </c>
      <c r="E3700" s="380">
        <f>PTCA!H3683</f>
        <v>0</v>
      </c>
      <c r="F3700" s="380">
        <f>PTCA!Z3683</f>
        <v>0</v>
      </c>
      <c r="G3700" s="380">
        <f>PTCA!AD3683</f>
        <v>0</v>
      </c>
      <c r="H3700" s="62"/>
      <c r="I3700" s="760">
        <f>PTCA!C3683</f>
        <v>0</v>
      </c>
      <c r="J3700" s="760" t="str">
        <f>PTCA!AK3683</f>
        <v/>
      </c>
      <c r="K3700" s="760">
        <f>PTCA!AL3683</f>
        <v>0</v>
      </c>
      <c r="L3700" s="62"/>
      <c r="M3700" s="607"/>
      <c r="N3700" s="62"/>
      <c r="O3700" s="63">
        <f>PTCA!AA5436</f>
        <v>0</v>
      </c>
      <c r="P3700" s="63">
        <f>PTCA!AF5436</f>
        <v>0</v>
      </c>
      <c r="Q3700" s="232" t="e">
        <f t="shared" si="115"/>
        <v>#DIV/0!</v>
      </c>
      <c r="R3700" s="544">
        <f>PTCA!AI5436</f>
        <v>0</v>
      </c>
      <c r="S3700" s="544">
        <f>PTCA!AJ3683</f>
        <v>0</v>
      </c>
      <c r="T3700" s="53"/>
      <c r="U3700" s="232" t="e">
        <f t="shared" si="116"/>
        <v>#DIV/0!</v>
      </c>
      <c r="V3700" s="272"/>
    </row>
    <row r="3701" spans="1:22">
      <c r="A3701" s="380" t="str">
        <f>PTCA!B3684</f>
        <v>-000</v>
      </c>
      <c r="B3701" s="380">
        <f>PTCA!D3684</f>
        <v>0</v>
      </c>
      <c r="C3701" s="380">
        <f>PTCA!J3684</f>
        <v>0</v>
      </c>
      <c r="D3701" s="380">
        <f>PTCA!K3684</f>
        <v>0</v>
      </c>
      <c r="E3701" s="380">
        <f>PTCA!H3684</f>
        <v>0</v>
      </c>
      <c r="F3701" s="380">
        <f>PTCA!Z3684</f>
        <v>0</v>
      </c>
      <c r="G3701" s="380">
        <f>PTCA!AD3684</f>
        <v>0</v>
      </c>
      <c r="H3701" s="62"/>
      <c r="I3701" s="760">
        <f>PTCA!C3684</f>
        <v>0</v>
      </c>
      <c r="J3701" s="760" t="str">
        <f>PTCA!AK3684</f>
        <v/>
      </c>
      <c r="K3701" s="760">
        <f>PTCA!AL3684</f>
        <v>0</v>
      </c>
      <c r="L3701" s="62"/>
      <c r="M3701" s="607"/>
      <c r="N3701" s="62"/>
      <c r="O3701" s="63">
        <f>PTCA!AA5437</f>
        <v>0</v>
      </c>
      <c r="P3701" s="63">
        <f>PTCA!AF5437</f>
        <v>0</v>
      </c>
      <c r="Q3701" s="232" t="e">
        <f t="shared" si="115"/>
        <v>#DIV/0!</v>
      </c>
      <c r="R3701" s="544">
        <f>PTCA!AI5437</f>
        <v>0</v>
      </c>
      <c r="S3701" s="544">
        <f>PTCA!AJ3684</f>
        <v>0</v>
      </c>
      <c r="T3701" s="53"/>
      <c r="U3701" s="232" t="e">
        <f t="shared" si="116"/>
        <v>#DIV/0!</v>
      </c>
      <c r="V3701" s="272"/>
    </row>
    <row r="3702" spans="1:22">
      <c r="A3702" s="380" t="str">
        <f>PTCA!B3685</f>
        <v>-000</v>
      </c>
      <c r="B3702" s="380">
        <f>PTCA!D3685</f>
        <v>0</v>
      </c>
      <c r="C3702" s="380">
        <f>PTCA!J3685</f>
        <v>0</v>
      </c>
      <c r="D3702" s="380">
        <f>PTCA!K3685</f>
        <v>0</v>
      </c>
      <c r="E3702" s="380">
        <f>PTCA!H3685</f>
        <v>0</v>
      </c>
      <c r="F3702" s="380">
        <f>PTCA!Z3685</f>
        <v>0</v>
      </c>
      <c r="G3702" s="380">
        <f>PTCA!AD3685</f>
        <v>0</v>
      </c>
      <c r="H3702" s="62"/>
      <c r="I3702" s="760">
        <f>PTCA!C3685</f>
        <v>0</v>
      </c>
      <c r="J3702" s="760" t="str">
        <f>PTCA!AK3685</f>
        <v/>
      </c>
      <c r="K3702" s="760">
        <f>PTCA!AL3685</f>
        <v>0</v>
      </c>
      <c r="L3702" s="62"/>
      <c r="M3702" s="607"/>
      <c r="N3702" s="62"/>
      <c r="O3702" s="63">
        <f>PTCA!AA5438</f>
        <v>0</v>
      </c>
      <c r="P3702" s="63">
        <f>PTCA!AF5438</f>
        <v>0</v>
      </c>
      <c r="Q3702" s="232" t="e">
        <f t="shared" si="115"/>
        <v>#DIV/0!</v>
      </c>
      <c r="R3702" s="544">
        <f>PTCA!AI5438</f>
        <v>0</v>
      </c>
      <c r="S3702" s="544">
        <f>PTCA!AJ3685</f>
        <v>0</v>
      </c>
      <c r="T3702" s="53"/>
      <c r="U3702" s="232" t="e">
        <f t="shared" si="116"/>
        <v>#DIV/0!</v>
      </c>
      <c r="V3702" s="272"/>
    </row>
    <row r="3703" spans="1:22">
      <c r="A3703" s="380" t="str">
        <f>PTCA!B3686</f>
        <v>-000</v>
      </c>
      <c r="B3703" s="380">
        <f>PTCA!D3686</f>
        <v>0</v>
      </c>
      <c r="C3703" s="380">
        <f>PTCA!J3686</f>
        <v>0</v>
      </c>
      <c r="D3703" s="380">
        <f>PTCA!K3686</f>
        <v>0</v>
      </c>
      <c r="E3703" s="380">
        <f>PTCA!H3686</f>
        <v>0</v>
      </c>
      <c r="F3703" s="380">
        <f>PTCA!Z3686</f>
        <v>0</v>
      </c>
      <c r="G3703" s="380">
        <f>PTCA!AD3686</f>
        <v>0</v>
      </c>
      <c r="H3703" s="62"/>
      <c r="I3703" s="760">
        <f>PTCA!C3686</f>
        <v>0</v>
      </c>
      <c r="J3703" s="760" t="str">
        <f>PTCA!AK3686</f>
        <v/>
      </c>
      <c r="K3703" s="760">
        <f>PTCA!AL3686</f>
        <v>0</v>
      </c>
      <c r="L3703" s="62"/>
      <c r="M3703" s="607"/>
      <c r="N3703" s="62"/>
      <c r="O3703" s="63">
        <f>PTCA!AA5439</f>
        <v>0</v>
      </c>
      <c r="P3703" s="63">
        <f>PTCA!AF5439</f>
        <v>0</v>
      </c>
      <c r="Q3703" s="232" t="e">
        <f t="shared" si="115"/>
        <v>#DIV/0!</v>
      </c>
      <c r="R3703" s="544">
        <f>PTCA!AI5439</f>
        <v>0</v>
      </c>
      <c r="S3703" s="544">
        <f>PTCA!AJ3686</f>
        <v>0</v>
      </c>
      <c r="T3703" s="53"/>
      <c r="U3703" s="232" t="e">
        <f t="shared" si="116"/>
        <v>#DIV/0!</v>
      </c>
      <c r="V3703" s="272"/>
    </row>
    <row r="3704" spans="1:22">
      <c r="A3704" s="380" t="str">
        <f>PTCA!B3687</f>
        <v>-000</v>
      </c>
      <c r="B3704" s="380">
        <f>PTCA!D3687</f>
        <v>0</v>
      </c>
      <c r="C3704" s="380">
        <f>PTCA!J3687</f>
        <v>0</v>
      </c>
      <c r="D3704" s="380">
        <f>PTCA!K3687</f>
        <v>0</v>
      </c>
      <c r="E3704" s="380">
        <f>PTCA!H3687</f>
        <v>0</v>
      </c>
      <c r="F3704" s="380">
        <f>PTCA!Z3687</f>
        <v>0</v>
      </c>
      <c r="G3704" s="380">
        <f>PTCA!AD3687</f>
        <v>0</v>
      </c>
      <c r="H3704" s="62"/>
      <c r="I3704" s="760">
        <f>PTCA!C3687</f>
        <v>0</v>
      </c>
      <c r="J3704" s="760" t="str">
        <f>PTCA!AK3687</f>
        <v/>
      </c>
      <c r="K3704" s="760">
        <f>PTCA!AL3687</f>
        <v>0</v>
      </c>
      <c r="L3704" s="62"/>
      <c r="M3704" s="607"/>
      <c r="N3704" s="62"/>
      <c r="O3704" s="63">
        <f>PTCA!AA5440</f>
        <v>0</v>
      </c>
      <c r="P3704" s="63">
        <f>PTCA!AF5440</f>
        <v>0</v>
      </c>
      <c r="Q3704" s="232" t="e">
        <f t="shared" si="115"/>
        <v>#DIV/0!</v>
      </c>
      <c r="R3704" s="544">
        <f>PTCA!AI5440</f>
        <v>0</v>
      </c>
      <c r="S3704" s="544">
        <f>PTCA!AJ3687</f>
        <v>0</v>
      </c>
      <c r="T3704" s="53"/>
      <c r="U3704" s="232" t="e">
        <f t="shared" si="116"/>
        <v>#DIV/0!</v>
      </c>
      <c r="V3704" s="272"/>
    </row>
    <row r="3705" spans="1:22">
      <c r="A3705" s="380" t="str">
        <f>PTCA!B3688</f>
        <v>-000</v>
      </c>
      <c r="B3705" s="380">
        <f>PTCA!D3688</f>
        <v>0</v>
      </c>
      <c r="C3705" s="380">
        <f>PTCA!J3688</f>
        <v>0</v>
      </c>
      <c r="D3705" s="380">
        <f>PTCA!K3688</f>
        <v>0</v>
      </c>
      <c r="E3705" s="380">
        <f>PTCA!H3688</f>
        <v>0</v>
      </c>
      <c r="F3705" s="380">
        <f>PTCA!Z3688</f>
        <v>0</v>
      </c>
      <c r="G3705" s="380">
        <f>PTCA!AD3688</f>
        <v>0</v>
      </c>
      <c r="H3705" s="62"/>
      <c r="I3705" s="760">
        <f>PTCA!C3688</f>
        <v>0</v>
      </c>
      <c r="J3705" s="760" t="str">
        <f>PTCA!AK3688</f>
        <v/>
      </c>
      <c r="K3705" s="760">
        <f>PTCA!AL3688</f>
        <v>0</v>
      </c>
      <c r="L3705" s="62"/>
      <c r="M3705" s="607"/>
      <c r="N3705" s="62"/>
      <c r="O3705" s="63">
        <f>PTCA!AA5441</f>
        <v>0</v>
      </c>
      <c r="P3705" s="63">
        <f>PTCA!AF5441</f>
        <v>0</v>
      </c>
      <c r="Q3705" s="232" t="e">
        <f t="shared" si="115"/>
        <v>#DIV/0!</v>
      </c>
      <c r="R3705" s="544">
        <f>PTCA!AI5441</f>
        <v>0</v>
      </c>
      <c r="S3705" s="544">
        <f>PTCA!AJ3688</f>
        <v>0</v>
      </c>
      <c r="T3705" s="53"/>
      <c r="U3705" s="232" t="e">
        <f t="shared" si="116"/>
        <v>#DIV/0!</v>
      </c>
      <c r="V3705" s="272"/>
    </row>
    <row r="3706" spans="1:22">
      <c r="A3706" s="380" t="str">
        <f>PTCA!B3689</f>
        <v>-000</v>
      </c>
      <c r="B3706" s="380">
        <f>PTCA!D3689</f>
        <v>0</v>
      </c>
      <c r="C3706" s="380">
        <f>PTCA!J3689</f>
        <v>0</v>
      </c>
      <c r="D3706" s="380">
        <f>PTCA!K3689</f>
        <v>0</v>
      </c>
      <c r="E3706" s="380">
        <f>PTCA!H3689</f>
        <v>0</v>
      </c>
      <c r="F3706" s="380">
        <f>PTCA!Z3689</f>
        <v>0</v>
      </c>
      <c r="G3706" s="380">
        <f>PTCA!AD3689</f>
        <v>0</v>
      </c>
      <c r="H3706" s="62"/>
      <c r="I3706" s="760">
        <f>PTCA!C3689</f>
        <v>0</v>
      </c>
      <c r="J3706" s="760" t="str">
        <f>PTCA!AK3689</f>
        <v/>
      </c>
      <c r="K3706" s="760">
        <f>PTCA!AL3689</f>
        <v>0</v>
      </c>
      <c r="L3706" s="62"/>
      <c r="M3706" s="607"/>
      <c r="N3706" s="62"/>
      <c r="O3706" s="63">
        <f>PTCA!AA5442</f>
        <v>0</v>
      </c>
      <c r="P3706" s="63">
        <f>PTCA!AF5442</f>
        <v>0</v>
      </c>
      <c r="Q3706" s="232" t="e">
        <f t="shared" si="115"/>
        <v>#DIV/0!</v>
      </c>
      <c r="R3706" s="544">
        <f>PTCA!AI5442</f>
        <v>0</v>
      </c>
      <c r="S3706" s="544">
        <f>PTCA!AJ3689</f>
        <v>0</v>
      </c>
      <c r="T3706" s="53"/>
      <c r="U3706" s="232" t="e">
        <f t="shared" si="116"/>
        <v>#DIV/0!</v>
      </c>
      <c r="V3706" s="272"/>
    </row>
    <row r="3707" spans="1:22">
      <c r="A3707" s="380" t="str">
        <f>PTCA!B3690</f>
        <v>-000</v>
      </c>
      <c r="B3707" s="380">
        <f>PTCA!D3690</f>
        <v>0</v>
      </c>
      <c r="C3707" s="380">
        <f>PTCA!J3690</f>
        <v>0</v>
      </c>
      <c r="D3707" s="380">
        <f>PTCA!K3690</f>
        <v>0</v>
      </c>
      <c r="E3707" s="380">
        <f>PTCA!H3690</f>
        <v>0</v>
      </c>
      <c r="F3707" s="380">
        <f>PTCA!Z3690</f>
        <v>0</v>
      </c>
      <c r="G3707" s="380">
        <f>PTCA!AD3690</f>
        <v>0</v>
      </c>
      <c r="H3707" s="62"/>
      <c r="I3707" s="760">
        <f>PTCA!C3690</f>
        <v>0</v>
      </c>
      <c r="J3707" s="760" t="str">
        <f>PTCA!AK3690</f>
        <v/>
      </c>
      <c r="K3707" s="760">
        <f>PTCA!AL3690</f>
        <v>0</v>
      </c>
      <c r="L3707" s="62"/>
      <c r="M3707" s="607"/>
      <c r="N3707" s="62"/>
      <c r="O3707" s="63">
        <f>PTCA!AA5443</f>
        <v>0</v>
      </c>
      <c r="P3707" s="63">
        <f>PTCA!AF5443</f>
        <v>0</v>
      </c>
      <c r="Q3707" s="232" t="e">
        <f t="shared" si="115"/>
        <v>#DIV/0!</v>
      </c>
      <c r="R3707" s="544">
        <f>PTCA!AI5443</f>
        <v>0</v>
      </c>
      <c r="S3707" s="544">
        <f>PTCA!AJ3690</f>
        <v>0</v>
      </c>
      <c r="T3707" s="53"/>
      <c r="U3707" s="232" t="e">
        <f t="shared" si="116"/>
        <v>#DIV/0!</v>
      </c>
      <c r="V3707" s="272"/>
    </row>
    <row r="3708" spans="1:22">
      <c r="A3708" s="380" t="str">
        <f>PTCA!B3691</f>
        <v>-000</v>
      </c>
      <c r="B3708" s="380">
        <f>PTCA!D3691</f>
        <v>0</v>
      </c>
      <c r="C3708" s="380">
        <f>PTCA!J3691</f>
        <v>0</v>
      </c>
      <c r="D3708" s="380">
        <f>PTCA!K3691</f>
        <v>0</v>
      </c>
      <c r="E3708" s="380">
        <f>PTCA!H3691</f>
        <v>0</v>
      </c>
      <c r="F3708" s="380">
        <f>PTCA!Z3691</f>
        <v>0</v>
      </c>
      <c r="G3708" s="380">
        <f>PTCA!AD3691</f>
        <v>0</v>
      </c>
      <c r="H3708" s="62"/>
      <c r="I3708" s="760">
        <f>PTCA!C3691</f>
        <v>0</v>
      </c>
      <c r="J3708" s="760" t="str">
        <f>PTCA!AK3691</f>
        <v/>
      </c>
      <c r="K3708" s="760">
        <f>PTCA!AL3691</f>
        <v>0</v>
      </c>
      <c r="L3708" s="62"/>
      <c r="M3708" s="607"/>
      <c r="N3708" s="62"/>
      <c r="O3708" s="63">
        <f>PTCA!AA5444</f>
        <v>0</v>
      </c>
      <c r="P3708" s="63">
        <f>PTCA!AF5444</f>
        <v>0</v>
      </c>
      <c r="Q3708" s="232" t="e">
        <f t="shared" si="115"/>
        <v>#DIV/0!</v>
      </c>
      <c r="R3708" s="544">
        <f>PTCA!AI5444</f>
        <v>0</v>
      </c>
      <c r="S3708" s="544">
        <f>PTCA!AJ3691</f>
        <v>0</v>
      </c>
      <c r="T3708" s="53"/>
      <c r="U3708" s="232" t="e">
        <f t="shared" si="116"/>
        <v>#DIV/0!</v>
      </c>
      <c r="V3708" s="272"/>
    </row>
    <row r="3709" spans="1:22">
      <c r="A3709" s="380" t="str">
        <f>PTCA!B3692</f>
        <v>-000</v>
      </c>
      <c r="B3709" s="380">
        <f>PTCA!D3692</f>
        <v>0</v>
      </c>
      <c r="C3709" s="380">
        <f>PTCA!J3692</f>
        <v>0</v>
      </c>
      <c r="D3709" s="380">
        <f>PTCA!K3692</f>
        <v>0</v>
      </c>
      <c r="E3709" s="380">
        <f>PTCA!H3692</f>
        <v>0</v>
      </c>
      <c r="F3709" s="380">
        <f>PTCA!Z3692</f>
        <v>0</v>
      </c>
      <c r="G3709" s="380">
        <f>PTCA!AD3692</f>
        <v>0</v>
      </c>
      <c r="H3709" s="62"/>
      <c r="I3709" s="760">
        <f>PTCA!C3692</f>
        <v>0</v>
      </c>
      <c r="J3709" s="760" t="str">
        <f>PTCA!AK3692</f>
        <v/>
      </c>
      <c r="K3709" s="760">
        <f>PTCA!AL3692</f>
        <v>0</v>
      </c>
      <c r="L3709" s="62"/>
      <c r="M3709" s="607"/>
      <c r="N3709" s="62"/>
      <c r="O3709" s="63">
        <f>PTCA!AA5445</f>
        <v>0</v>
      </c>
      <c r="P3709" s="63">
        <f>PTCA!AF5445</f>
        <v>0</v>
      </c>
      <c r="Q3709" s="232" t="e">
        <f t="shared" si="115"/>
        <v>#DIV/0!</v>
      </c>
      <c r="R3709" s="544">
        <f>PTCA!AI5445</f>
        <v>0</v>
      </c>
      <c r="S3709" s="544">
        <f>PTCA!AJ3692</f>
        <v>0</v>
      </c>
      <c r="T3709" s="53"/>
      <c r="U3709" s="232" t="e">
        <f t="shared" si="116"/>
        <v>#DIV/0!</v>
      </c>
      <c r="V3709" s="272"/>
    </row>
    <row r="3710" spans="1:22">
      <c r="A3710" s="380" t="str">
        <f>PTCA!B3693</f>
        <v>-000</v>
      </c>
      <c r="B3710" s="380">
        <f>PTCA!D3693</f>
        <v>0</v>
      </c>
      <c r="C3710" s="380">
        <f>PTCA!J3693</f>
        <v>0</v>
      </c>
      <c r="D3710" s="380">
        <f>PTCA!K3693</f>
        <v>0</v>
      </c>
      <c r="E3710" s="380">
        <f>PTCA!H3693</f>
        <v>0</v>
      </c>
      <c r="F3710" s="380">
        <f>PTCA!Z3693</f>
        <v>0</v>
      </c>
      <c r="G3710" s="380">
        <f>PTCA!AD3693</f>
        <v>0</v>
      </c>
      <c r="H3710" s="62"/>
      <c r="I3710" s="760">
        <f>PTCA!C3693</f>
        <v>0</v>
      </c>
      <c r="J3710" s="760" t="str">
        <f>PTCA!AK3693</f>
        <v/>
      </c>
      <c r="K3710" s="760">
        <f>PTCA!AL3693</f>
        <v>0</v>
      </c>
      <c r="L3710" s="62"/>
      <c r="M3710" s="607"/>
      <c r="N3710" s="62"/>
      <c r="O3710" s="63">
        <f>PTCA!AA5446</f>
        <v>0</v>
      </c>
      <c r="P3710" s="63">
        <f>PTCA!AF5446</f>
        <v>0</v>
      </c>
      <c r="Q3710" s="232" t="e">
        <f t="shared" si="115"/>
        <v>#DIV/0!</v>
      </c>
      <c r="R3710" s="544">
        <f>PTCA!AI5446</f>
        <v>0</v>
      </c>
      <c r="S3710" s="544">
        <f>PTCA!AJ3693</f>
        <v>0</v>
      </c>
      <c r="T3710" s="53"/>
      <c r="U3710" s="232" t="e">
        <f t="shared" si="116"/>
        <v>#DIV/0!</v>
      </c>
      <c r="V3710" s="272"/>
    </row>
    <row r="3711" spans="1:22">
      <c r="A3711" s="380" t="str">
        <f>PTCA!B3694</f>
        <v>-000</v>
      </c>
      <c r="B3711" s="380">
        <f>PTCA!D3694</f>
        <v>0</v>
      </c>
      <c r="C3711" s="380">
        <f>PTCA!J3694</f>
        <v>0</v>
      </c>
      <c r="D3711" s="380">
        <f>PTCA!K3694</f>
        <v>0</v>
      </c>
      <c r="E3711" s="380">
        <f>PTCA!H3694</f>
        <v>0</v>
      </c>
      <c r="F3711" s="380">
        <f>PTCA!Z3694</f>
        <v>0</v>
      </c>
      <c r="G3711" s="380">
        <f>PTCA!AD3694</f>
        <v>0</v>
      </c>
      <c r="H3711" s="62"/>
      <c r="I3711" s="760">
        <f>PTCA!C3694</f>
        <v>0</v>
      </c>
      <c r="J3711" s="760" t="str">
        <f>PTCA!AK3694</f>
        <v/>
      </c>
      <c r="K3711" s="760">
        <f>PTCA!AL3694</f>
        <v>0</v>
      </c>
      <c r="L3711" s="62"/>
      <c r="M3711" s="607"/>
      <c r="N3711" s="62"/>
      <c r="O3711" s="63">
        <f>PTCA!AA5447</f>
        <v>0</v>
      </c>
      <c r="P3711" s="63">
        <f>PTCA!AF5447</f>
        <v>0</v>
      </c>
      <c r="Q3711" s="232" t="e">
        <f t="shared" si="115"/>
        <v>#DIV/0!</v>
      </c>
      <c r="R3711" s="544">
        <f>PTCA!AI5447</f>
        <v>0</v>
      </c>
      <c r="S3711" s="544">
        <f>PTCA!AJ3694</f>
        <v>0</v>
      </c>
      <c r="T3711" s="53"/>
      <c r="U3711" s="232" t="e">
        <f t="shared" si="116"/>
        <v>#DIV/0!</v>
      </c>
      <c r="V3711" s="272"/>
    </row>
    <row r="3712" spans="1:22">
      <c r="A3712" s="380" t="str">
        <f>PTCA!B3695</f>
        <v>-000</v>
      </c>
      <c r="B3712" s="380">
        <f>PTCA!D3695</f>
        <v>0</v>
      </c>
      <c r="C3712" s="380">
        <f>PTCA!J3695</f>
        <v>0</v>
      </c>
      <c r="D3712" s="380">
        <f>PTCA!K3695</f>
        <v>0</v>
      </c>
      <c r="E3712" s="380">
        <f>PTCA!H3695</f>
        <v>0</v>
      </c>
      <c r="F3712" s="380">
        <f>PTCA!Z3695</f>
        <v>0</v>
      </c>
      <c r="G3712" s="380">
        <f>PTCA!AD3695</f>
        <v>0</v>
      </c>
      <c r="H3712" s="62"/>
      <c r="I3712" s="760">
        <f>PTCA!C3695</f>
        <v>0</v>
      </c>
      <c r="J3712" s="760" t="str">
        <f>PTCA!AK3695</f>
        <v/>
      </c>
      <c r="K3712" s="760">
        <f>PTCA!AL3695</f>
        <v>0</v>
      </c>
      <c r="L3712" s="62"/>
      <c r="M3712" s="607"/>
      <c r="N3712" s="62"/>
      <c r="O3712" s="63">
        <f>PTCA!AA5448</f>
        <v>0</v>
      </c>
      <c r="P3712" s="63">
        <f>PTCA!AF5448</f>
        <v>0</v>
      </c>
      <c r="Q3712" s="232" t="e">
        <f t="shared" si="115"/>
        <v>#DIV/0!</v>
      </c>
      <c r="R3712" s="544">
        <f>PTCA!AI5448</f>
        <v>0</v>
      </c>
      <c r="S3712" s="544">
        <f>PTCA!AJ3695</f>
        <v>0</v>
      </c>
      <c r="T3712" s="53"/>
      <c r="U3712" s="232" t="e">
        <f t="shared" si="116"/>
        <v>#DIV/0!</v>
      </c>
      <c r="V3712" s="272"/>
    </row>
    <row r="3713" spans="1:22">
      <c r="A3713" s="380" t="str">
        <f>PTCA!B3696</f>
        <v>-000</v>
      </c>
      <c r="B3713" s="380">
        <f>PTCA!D3696</f>
        <v>0</v>
      </c>
      <c r="C3713" s="380">
        <f>PTCA!J3696</f>
        <v>0</v>
      </c>
      <c r="D3713" s="380">
        <f>PTCA!K3696</f>
        <v>0</v>
      </c>
      <c r="E3713" s="380">
        <f>PTCA!H3696</f>
        <v>0</v>
      </c>
      <c r="F3713" s="380">
        <f>PTCA!Z3696</f>
        <v>0</v>
      </c>
      <c r="G3713" s="380">
        <f>PTCA!AD3696</f>
        <v>0</v>
      </c>
      <c r="H3713" s="62"/>
      <c r="I3713" s="760">
        <f>PTCA!C3696</f>
        <v>0</v>
      </c>
      <c r="J3713" s="760" t="str">
        <f>PTCA!AK3696</f>
        <v/>
      </c>
      <c r="K3713" s="760">
        <f>PTCA!AL3696</f>
        <v>0</v>
      </c>
      <c r="L3713" s="62"/>
      <c r="M3713" s="607"/>
      <c r="N3713" s="62"/>
      <c r="O3713" s="63">
        <f>PTCA!AA5449</f>
        <v>0</v>
      </c>
      <c r="P3713" s="63">
        <f>PTCA!AF5449</f>
        <v>0</v>
      </c>
      <c r="Q3713" s="232" t="e">
        <f t="shared" si="115"/>
        <v>#DIV/0!</v>
      </c>
      <c r="R3713" s="544">
        <f>PTCA!AI5449</f>
        <v>0</v>
      </c>
      <c r="S3713" s="544">
        <f>PTCA!AJ3696</f>
        <v>0</v>
      </c>
      <c r="T3713" s="53"/>
      <c r="U3713" s="232" t="e">
        <f t="shared" si="116"/>
        <v>#DIV/0!</v>
      </c>
      <c r="V3713" s="272"/>
    </row>
    <row r="3714" spans="1:22">
      <c r="A3714" s="380" t="str">
        <f>PTCA!B3697</f>
        <v>-000</v>
      </c>
      <c r="B3714" s="380">
        <f>PTCA!D3697</f>
        <v>0</v>
      </c>
      <c r="C3714" s="380">
        <f>PTCA!J3697</f>
        <v>0</v>
      </c>
      <c r="D3714" s="380">
        <f>PTCA!K3697</f>
        <v>0</v>
      </c>
      <c r="E3714" s="380">
        <f>PTCA!H3697</f>
        <v>0</v>
      </c>
      <c r="F3714" s="380">
        <f>PTCA!Z3697</f>
        <v>0</v>
      </c>
      <c r="G3714" s="380">
        <f>PTCA!AD3697</f>
        <v>0</v>
      </c>
      <c r="H3714" s="62"/>
      <c r="I3714" s="760">
        <f>PTCA!C3697</f>
        <v>0</v>
      </c>
      <c r="J3714" s="760" t="str">
        <f>PTCA!AK3697</f>
        <v/>
      </c>
      <c r="K3714" s="760">
        <f>PTCA!AL3697</f>
        <v>0</v>
      </c>
      <c r="L3714" s="62"/>
      <c r="M3714" s="607"/>
      <c r="N3714" s="62"/>
      <c r="O3714" s="63">
        <f>PTCA!AA5450</f>
        <v>0</v>
      </c>
      <c r="P3714" s="63">
        <f>PTCA!AF5450</f>
        <v>0</v>
      </c>
      <c r="Q3714" s="232" t="e">
        <f t="shared" si="115"/>
        <v>#DIV/0!</v>
      </c>
      <c r="R3714" s="544">
        <f>PTCA!AI5450</f>
        <v>0</v>
      </c>
      <c r="S3714" s="544">
        <f>PTCA!AJ3697</f>
        <v>0</v>
      </c>
      <c r="T3714" s="53"/>
      <c r="U3714" s="232" t="e">
        <f t="shared" si="116"/>
        <v>#DIV/0!</v>
      </c>
      <c r="V3714" s="272"/>
    </row>
    <row r="3715" spans="1:22">
      <c r="A3715" s="380" t="str">
        <f>PTCA!B3698</f>
        <v>-000</v>
      </c>
      <c r="B3715" s="380">
        <f>PTCA!D3698</f>
        <v>0</v>
      </c>
      <c r="C3715" s="380">
        <f>PTCA!J3698</f>
        <v>0</v>
      </c>
      <c r="D3715" s="380">
        <f>PTCA!K3698</f>
        <v>0</v>
      </c>
      <c r="E3715" s="380">
        <f>PTCA!H3698</f>
        <v>0</v>
      </c>
      <c r="F3715" s="380">
        <f>PTCA!Z3698</f>
        <v>0</v>
      </c>
      <c r="G3715" s="380">
        <f>PTCA!AD3698</f>
        <v>0</v>
      </c>
      <c r="H3715" s="62"/>
      <c r="I3715" s="760">
        <f>PTCA!C3698</f>
        <v>0</v>
      </c>
      <c r="J3715" s="760" t="str">
        <f>PTCA!AK3698</f>
        <v/>
      </c>
      <c r="K3715" s="760">
        <f>PTCA!AL3698</f>
        <v>0</v>
      </c>
      <c r="L3715" s="62"/>
      <c r="M3715" s="607"/>
      <c r="N3715" s="62"/>
      <c r="O3715" s="63">
        <f>PTCA!AA5451</f>
        <v>0</v>
      </c>
      <c r="P3715" s="63">
        <f>PTCA!AF5451</f>
        <v>0</v>
      </c>
      <c r="Q3715" s="232" t="e">
        <f t="shared" si="115"/>
        <v>#DIV/0!</v>
      </c>
      <c r="R3715" s="544">
        <f>PTCA!AI5451</f>
        <v>0</v>
      </c>
      <c r="S3715" s="544">
        <f>PTCA!AJ3698</f>
        <v>0</v>
      </c>
      <c r="T3715" s="53"/>
      <c r="U3715" s="232" t="e">
        <f t="shared" si="116"/>
        <v>#DIV/0!</v>
      </c>
      <c r="V3715" s="272"/>
    </row>
    <row r="3716" spans="1:22">
      <c r="A3716" s="380" t="str">
        <f>PTCA!B3699</f>
        <v>-000</v>
      </c>
      <c r="B3716" s="380">
        <f>PTCA!D3699</f>
        <v>0</v>
      </c>
      <c r="C3716" s="380">
        <f>PTCA!J3699</f>
        <v>0</v>
      </c>
      <c r="D3716" s="380">
        <f>PTCA!K3699</f>
        <v>0</v>
      </c>
      <c r="E3716" s="380">
        <f>PTCA!H3699</f>
        <v>0</v>
      </c>
      <c r="F3716" s="380">
        <f>PTCA!Z3699</f>
        <v>0</v>
      </c>
      <c r="G3716" s="380">
        <f>PTCA!AD3699</f>
        <v>0</v>
      </c>
      <c r="H3716" s="62"/>
      <c r="I3716" s="760">
        <f>PTCA!C3699</f>
        <v>0</v>
      </c>
      <c r="J3716" s="760" t="str">
        <f>PTCA!AK3699</f>
        <v/>
      </c>
      <c r="K3716" s="760">
        <f>PTCA!AL3699</f>
        <v>0</v>
      </c>
      <c r="L3716" s="62"/>
      <c r="M3716" s="607"/>
      <c r="N3716" s="62"/>
      <c r="O3716" s="63">
        <f>PTCA!AA5452</f>
        <v>0</v>
      </c>
      <c r="P3716" s="63">
        <f>PTCA!AF5452</f>
        <v>0</v>
      </c>
      <c r="Q3716" s="232" t="e">
        <f t="shared" si="115"/>
        <v>#DIV/0!</v>
      </c>
      <c r="R3716" s="544">
        <f>PTCA!AI5452</f>
        <v>0</v>
      </c>
      <c r="S3716" s="544">
        <f>PTCA!AJ3699</f>
        <v>0</v>
      </c>
      <c r="T3716" s="53"/>
      <c r="U3716" s="232" t="e">
        <f t="shared" si="116"/>
        <v>#DIV/0!</v>
      </c>
      <c r="V3716" s="272"/>
    </row>
    <row r="3717" spans="1:22">
      <c r="A3717" s="380" t="str">
        <f>PTCA!B3700</f>
        <v>-000</v>
      </c>
      <c r="B3717" s="380">
        <f>PTCA!D3700</f>
        <v>0</v>
      </c>
      <c r="C3717" s="380">
        <f>PTCA!J3700</f>
        <v>0</v>
      </c>
      <c r="D3717" s="380">
        <f>PTCA!K3700</f>
        <v>0</v>
      </c>
      <c r="E3717" s="380">
        <f>PTCA!H3700</f>
        <v>0</v>
      </c>
      <c r="F3717" s="380">
        <f>PTCA!Z3700</f>
        <v>0</v>
      </c>
      <c r="G3717" s="380">
        <f>PTCA!AD3700</f>
        <v>0</v>
      </c>
      <c r="H3717" s="62"/>
      <c r="I3717" s="760">
        <f>PTCA!C3700</f>
        <v>0</v>
      </c>
      <c r="J3717" s="760" t="str">
        <f>PTCA!AK3700</f>
        <v/>
      </c>
      <c r="K3717" s="760">
        <f>PTCA!AL3700</f>
        <v>0</v>
      </c>
      <c r="L3717" s="62"/>
      <c r="M3717" s="607"/>
      <c r="N3717" s="62"/>
      <c r="O3717" s="63">
        <f>PTCA!AA5453</f>
        <v>0</v>
      </c>
      <c r="P3717" s="63">
        <f>PTCA!AF5453</f>
        <v>0</v>
      </c>
      <c r="Q3717" s="232" t="e">
        <f t="shared" ref="Q3717:Q3780" si="117">P3717/O3717</f>
        <v>#DIV/0!</v>
      </c>
      <c r="R3717" s="544">
        <f>PTCA!AI5453</f>
        <v>0</v>
      </c>
      <c r="S3717" s="544">
        <f>PTCA!AJ3700</f>
        <v>0</v>
      </c>
      <c r="T3717" s="53"/>
      <c r="U3717" s="232" t="e">
        <f t="shared" si="116"/>
        <v>#DIV/0!</v>
      </c>
      <c r="V3717" s="272"/>
    </row>
    <row r="3718" spans="1:22">
      <c r="A3718" s="380" t="str">
        <f>PTCA!B3701</f>
        <v>-000</v>
      </c>
      <c r="B3718" s="380">
        <f>PTCA!D3701</f>
        <v>0</v>
      </c>
      <c r="C3718" s="380">
        <f>PTCA!J3701</f>
        <v>0</v>
      </c>
      <c r="D3718" s="380">
        <f>PTCA!K3701</f>
        <v>0</v>
      </c>
      <c r="E3718" s="380">
        <f>PTCA!H3701</f>
        <v>0</v>
      </c>
      <c r="F3718" s="380">
        <f>PTCA!Z3701</f>
        <v>0</v>
      </c>
      <c r="G3718" s="380">
        <f>PTCA!AD3701</f>
        <v>0</v>
      </c>
      <c r="H3718" s="62"/>
      <c r="I3718" s="760">
        <f>PTCA!C3701</f>
        <v>0</v>
      </c>
      <c r="J3718" s="760" t="str">
        <f>PTCA!AK3701</f>
        <v/>
      </c>
      <c r="K3718" s="760">
        <f>PTCA!AL3701</f>
        <v>0</v>
      </c>
      <c r="L3718" s="62"/>
      <c r="M3718" s="607"/>
      <c r="N3718" s="62"/>
      <c r="O3718" s="63">
        <f>PTCA!AA5454</f>
        <v>0</v>
      </c>
      <c r="P3718" s="63">
        <f>PTCA!AF5454</f>
        <v>0</v>
      </c>
      <c r="Q3718" s="232" t="e">
        <f t="shared" si="117"/>
        <v>#DIV/0!</v>
      </c>
      <c r="R3718" s="544">
        <f>PTCA!AI5454</f>
        <v>0</v>
      </c>
      <c r="S3718" s="544">
        <f>PTCA!AJ3701</f>
        <v>0</v>
      </c>
      <c r="T3718" s="53"/>
      <c r="U3718" s="232" t="e">
        <f t="shared" si="116"/>
        <v>#DIV/0!</v>
      </c>
      <c r="V3718" s="272"/>
    </row>
    <row r="3719" spans="1:22">
      <c r="A3719" s="380" t="str">
        <f>PTCA!B3702</f>
        <v>-000</v>
      </c>
      <c r="B3719" s="380">
        <f>PTCA!D3702</f>
        <v>0</v>
      </c>
      <c r="C3719" s="380">
        <f>PTCA!J3702</f>
        <v>0</v>
      </c>
      <c r="D3719" s="380">
        <f>PTCA!K3702</f>
        <v>0</v>
      </c>
      <c r="E3719" s="380">
        <f>PTCA!H3702</f>
        <v>0</v>
      </c>
      <c r="F3719" s="380">
        <f>PTCA!Z3702</f>
        <v>0</v>
      </c>
      <c r="G3719" s="380">
        <f>PTCA!AD3702</f>
        <v>0</v>
      </c>
      <c r="H3719" s="62"/>
      <c r="I3719" s="760">
        <f>PTCA!C3702</f>
        <v>0</v>
      </c>
      <c r="J3719" s="760" t="str">
        <f>PTCA!AK3702</f>
        <v/>
      </c>
      <c r="K3719" s="760">
        <f>PTCA!AL3702</f>
        <v>0</v>
      </c>
      <c r="L3719" s="62"/>
      <c r="M3719" s="607"/>
      <c r="N3719" s="62"/>
      <c r="O3719" s="63">
        <f>PTCA!AA5455</f>
        <v>0</v>
      </c>
      <c r="P3719" s="63">
        <f>PTCA!AF5455</f>
        <v>0</v>
      </c>
      <c r="Q3719" s="232" t="e">
        <f t="shared" si="117"/>
        <v>#DIV/0!</v>
      </c>
      <c r="R3719" s="544">
        <f>PTCA!AI5455</f>
        <v>0</v>
      </c>
      <c r="S3719" s="544">
        <f>PTCA!AJ3702</f>
        <v>0</v>
      </c>
      <c r="T3719" s="53"/>
      <c r="U3719" s="232" t="e">
        <f t="shared" si="116"/>
        <v>#DIV/0!</v>
      </c>
      <c r="V3719" s="272"/>
    </row>
    <row r="3720" spans="1:22">
      <c r="A3720" s="380" t="str">
        <f>PTCA!B3703</f>
        <v>-000</v>
      </c>
      <c r="B3720" s="380">
        <f>PTCA!D3703</f>
        <v>0</v>
      </c>
      <c r="C3720" s="380">
        <f>PTCA!J3703</f>
        <v>0</v>
      </c>
      <c r="D3720" s="380">
        <f>PTCA!K3703</f>
        <v>0</v>
      </c>
      <c r="E3720" s="380">
        <f>PTCA!H3703</f>
        <v>0</v>
      </c>
      <c r="F3720" s="380">
        <f>PTCA!Z3703</f>
        <v>0</v>
      </c>
      <c r="G3720" s="380">
        <f>PTCA!AD3703</f>
        <v>0</v>
      </c>
      <c r="H3720" s="62"/>
      <c r="I3720" s="760">
        <f>PTCA!C3703</f>
        <v>0</v>
      </c>
      <c r="J3720" s="760" t="str">
        <f>PTCA!AK3703</f>
        <v/>
      </c>
      <c r="K3720" s="760">
        <f>PTCA!AL3703</f>
        <v>0</v>
      </c>
      <c r="L3720" s="62"/>
      <c r="M3720" s="607"/>
      <c r="N3720" s="62"/>
      <c r="O3720" s="63">
        <f>PTCA!AA5456</f>
        <v>0</v>
      </c>
      <c r="P3720" s="63">
        <f>PTCA!AF5456</f>
        <v>0</v>
      </c>
      <c r="Q3720" s="232" t="e">
        <f t="shared" si="117"/>
        <v>#DIV/0!</v>
      </c>
      <c r="R3720" s="544">
        <f>PTCA!AI5456</f>
        <v>0</v>
      </c>
      <c r="S3720" s="544">
        <f>PTCA!AJ3703</f>
        <v>0</v>
      </c>
      <c r="T3720" s="53"/>
      <c r="U3720" s="232" t="e">
        <f t="shared" si="116"/>
        <v>#DIV/0!</v>
      </c>
      <c r="V3720" s="272"/>
    </row>
    <row r="3721" spans="1:22">
      <c r="A3721" s="380" t="str">
        <f>PTCA!B3704</f>
        <v>-000</v>
      </c>
      <c r="B3721" s="380">
        <f>PTCA!D3704</f>
        <v>0</v>
      </c>
      <c r="C3721" s="380">
        <f>PTCA!J3704</f>
        <v>0</v>
      </c>
      <c r="D3721" s="380">
        <f>PTCA!K3704</f>
        <v>0</v>
      </c>
      <c r="E3721" s="380">
        <f>PTCA!H3704</f>
        <v>0</v>
      </c>
      <c r="F3721" s="380">
        <f>PTCA!Z3704</f>
        <v>0</v>
      </c>
      <c r="G3721" s="380">
        <f>PTCA!AD3704</f>
        <v>0</v>
      </c>
      <c r="H3721" s="62"/>
      <c r="I3721" s="760">
        <f>PTCA!C3704</f>
        <v>0</v>
      </c>
      <c r="J3721" s="760" t="str">
        <f>PTCA!AK3704</f>
        <v/>
      </c>
      <c r="K3721" s="760">
        <f>PTCA!AL3704</f>
        <v>0</v>
      </c>
      <c r="L3721" s="62"/>
      <c r="M3721" s="607"/>
      <c r="N3721" s="62"/>
      <c r="O3721" s="63">
        <f>PTCA!AA5457</f>
        <v>0</v>
      </c>
      <c r="P3721" s="63">
        <f>PTCA!AF5457</f>
        <v>0</v>
      </c>
      <c r="Q3721" s="232" t="e">
        <f t="shared" si="117"/>
        <v>#DIV/0!</v>
      </c>
      <c r="R3721" s="544">
        <f>PTCA!AI5457</f>
        <v>0</v>
      </c>
      <c r="S3721" s="544">
        <f>PTCA!AJ3704</f>
        <v>0</v>
      </c>
      <c r="T3721" s="53"/>
      <c r="U3721" s="232" t="e">
        <f t="shared" si="116"/>
        <v>#DIV/0!</v>
      </c>
      <c r="V3721" s="272"/>
    </row>
    <row r="3722" spans="1:22">
      <c r="A3722" s="380" t="str">
        <f>PTCA!B3705</f>
        <v>-000</v>
      </c>
      <c r="B3722" s="380">
        <f>PTCA!D3705</f>
        <v>0</v>
      </c>
      <c r="C3722" s="380">
        <f>PTCA!J3705</f>
        <v>0</v>
      </c>
      <c r="D3722" s="380">
        <f>PTCA!K3705</f>
        <v>0</v>
      </c>
      <c r="E3722" s="380">
        <f>PTCA!H3705</f>
        <v>0</v>
      </c>
      <c r="F3722" s="380">
        <f>PTCA!Z3705</f>
        <v>0</v>
      </c>
      <c r="G3722" s="380">
        <f>PTCA!AD3705</f>
        <v>0</v>
      </c>
      <c r="H3722" s="62"/>
      <c r="I3722" s="760">
        <f>PTCA!C3705</f>
        <v>0</v>
      </c>
      <c r="J3722" s="760" t="str">
        <f>PTCA!AK3705</f>
        <v/>
      </c>
      <c r="K3722" s="760">
        <f>PTCA!AL3705</f>
        <v>0</v>
      </c>
      <c r="L3722" s="62"/>
      <c r="M3722" s="607"/>
      <c r="N3722" s="62"/>
      <c r="O3722" s="63">
        <f>PTCA!AA5458</f>
        <v>0</v>
      </c>
      <c r="P3722" s="63">
        <f>PTCA!AF5458</f>
        <v>0</v>
      </c>
      <c r="Q3722" s="232" t="e">
        <f t="shared" si="117"/>
        <v>#DIV/0!</v>
      </c>
      <c r="R3722" s="544">
        <f>PTCA!AI5458</f>
        <v>0</v>
      </c>
      <c r="S3722" s="544">
        <f>PTCA!AJ3705</f>
        <v>0</v>
      </c>
      <c r="T3722" s="53"/>
      <c r="U3722" s="232" t="e">
        <f t="shared" si="116"/>
        <v>#DIV/0!</v>
      </c>
      <c r="V3722" s="272"/>
    </row>
    <row r="3723" spans="1:22">
      <c r="A3723" s="380" t="str">
        <f>PTCA!B3706</f>
        <v>-000</v>
      </c>
      <c r="B3723" s="380">
        <f>PTCA!D3706</f>
        <v>0</v>
      </c>
      <c r="C3723" s="380">
        <f>PTCA!J3706</f>
        <v>0</v>
      </c>
      <c r="D3723" s="380">
        <f>PTCA!K3706</f>
        <v>0</v>
      </c>
      <c r="E3723" s="380">
        <f>PTCA!H3706</f>
        <v>0</v>
      </c>
      <c r="F3723" s="380">
        <f>PTCA!Z3706</f>
        <v>0</v>
      </c>
      <c r="G3723" s="380">
        <f>PTCA!AD3706</f>
        <v>0</v>
      </c>
      <c r="H3723" s="62"/>
      <c r="I3723" s="760">
        <f>PTCA!C3706</f>
        <v>0</v>
      </c>
      <c r="J3723" s="760" t="str">
        <f>PTCA!AK3706</f>
        <v/>
      </c>
      <c r="K3723" s="760">
        <f>PTCA!AL3706</f>
        <v>0</v>
      </c>
      <c r="L3723" s="62"/>
      <c r="M3723" s="607"/>
      <c r="N3723" s="62"/>
      <c r="O3723" s="63">
        <f>PTCA!AA5459</f>
        <v>0</v>
      </c>
      <c r="P3723" s="63">
        <f>PTCA!AF5459</f>
        <v>0</v>
      </c>
      <c r="Q3723" s="232" t="e">
        <f t="shared" si="117"/>
        <v>#DIV/0!</v>
      </c>
      <c r="R3723" s="544">
        <f>PTCA!AI5459</f>
        <v>0</v>
      </c>
      <c r="S3723" s="544">
        <f>PTCA!AJ3706</f>
        <v>0</v>
      </c>
      <c r="T3723" s="53"/>
      <c r="U3723" s="232" t="e">
        <f t="shared" si="116"/>
        <v>#DIV/0!</v>
      </c>
      <c r="V3723" s="272"/>
    </row>
    <row r="3724" spans="1:22">
      <c r="A3724" s="380" t="str">
        <f>PTCA!B3707</f>
        <v>-000</v>
      </c>
      <c r="B3724" s="380">
        <f>PTCA!D3707</f>
        <v>0</v>
      </c>
      <c r="C3724" s="380">
        <f>PTCA!J3707</f>
        <v>0</v>
      </c>
      <c r="D3724" s="380">
        <f>PTCA!K3707</f>
        <v>0</v>
      </c>
      <c r="E3724" s="380">
        <f>PTCA!H3707</f>
        <v>0</v>
      </c>
      <c r="F3724" s="380">
        <f>PTCA!Z3707</f>
        <v>0</v>
      </c>
      <c r="G3724" s="380">
        <f>PTCA!AD3707</f>
        <v>0</v>
      </c>
      <c r="H3724" s="62"/>
      <c r="I3724" s="760">
        <f>PTCA!C3707</f>
        <v>0</v>
      </c>
      <c r="J3724" s="760" t="str">
        <f>PTCA!AK3707</f>
        <v/>
      </c>
      <c r="K3724" s="760">
        <f>PTCA!AL3707</f>
        <v>0</v>
      </c>
      <c r="L3724" s="62"/>
      <c r="M3724" s="607"/>
      <c r="N3724" s="62"/>
      <c r="O3724" s="63">
        <f>PTCA!AA5460</f>
        <v>0</v>
      </c>
      <c r="P3724" s="63">
        <f>PTCA!AF5460</f>
        <v>0</v>
      </c>
      <c r="Q3724" s="232" t="e">
        <f t="shared" si="117"/>
        <v>#DIV/0!</v>
      </c>
      <c r="R3724" s="544">
        <f>PTCA!AI5460</f>
        <v>0</v>
      </c>
      <c r="S3724" s="544">
        <f>PTCA!AJ3707</f>
        <v>0</v>
      </c>
      <c r="T3724" s="53"/>
      <c r="U3724" s="232" t="e">
        <f t="shared" si="116"/>
        <v>#DIV/0!</v>
      </c>
      <c r="V3724" s="272"/>
    </row>
    <row r="3725" spans="1:22">
      <c r="A3725" s="380" t="str">
        <f>PTCA!B3708</f>
        <v>-000</v>
      </c>
      <c r="B3725" s="380">
        <f>PTCA!D3708</f>
        <v>0</v>
      </c>
      <c r="C3725" s="380">
        <f>PTCA!J3708</f>
        <v>0</v>
      </c>
      <c r="D3725" s="380">
        <f>PTCA!K3708</f>
        <v>0</v>
      </c>
      <c r="E3725" s="380">
        <f>PTCA!H3708</f>
        <v>0</v>
      </c>
      <c r="F3725" s="380">
        <f>PTCA!Z3708</f>
        <v>0</v>
      </c>
      <c r="G3725" s="380">
        <f>PTCA!AD3708</f>
        <v>0</v>
      </c>
      <c r="H3725" s="62"/>
      <c r="I3725" s="760">
        <f>PTCA!C3708</f>
        <v>0</v>
      </c>
      <c r="J3725" s="760" t="str">
        <f>PTCA!AK3708</f>
        <v/>
      </c>
      <c r="K3725" s="760">
        <f>PTCA!AL3708</f>
        <v>0</v>
      </c>
      <c r="L3725" s="62"/>
      <c r="M3725" s="607"/>
      <c r="N3725" s="62"/>
      <c r="O3725" s="63">
        <f>PTCA!AA5461</f>
        <v>0</v>
      </c>
      <c r="P3725" s="63">
        <f>PTCA!AF5461</f>
        <v>0</v>
      </c>
      <c r="Q3725" s="232" t="e">
        <f t="shared" si="117"/>
        <v>#DIV/0!</v>
      </c>
      <c r="R3725" s="544">
        <f>PTCA!AI5461</f>
        <v>0</v>
      </c>
      <c r="S3725" s="544">
        <f>PTCA!AJ3708</f>
        <v>0</v>
      </c>
      <c r="T3725" s="53"/>
      <c r="U3725" s="232" t="e">
        <f t="shared" si="116"/>
        <v>#DIV/0!</v>
      </c>
      <c r="V3725" s="272"/>
    </row>
    <row r="3726" spans="1:22">
      <c r="A3726" s="380" t="str">
        <f>PTCA!B3709</f>
        <v>-000</v>
      </c>
      <c r="B3726" s="380">
        <f>PTCA!D3709</f>
        <v>0</v>
      </c>
      <c r="C3726" s="380">
        <f>PTCA!J3709</f>
        <v>0</v>
      </c>
      <c r="D3726" s="380">
        <f>PTCA!K3709</f>
        <v>0</v>
      </c>
      <c r="E3726" s="380">
        <f>PTCA!H3709</f>
        <v>0</v>
      </c>
      <c r="F3726" s="380">
        <f>PTCA!Z3709</f>
        <v>0</v>
      </c>
      <c r="G3726" s="380">
        <f>PTCA!AD3709</f>
        <v>0</v>
      </c>
      <c r="H3726" s="62"/>
      <c r="I3726" s="760">
        <f>PTCA!C3709</f>
        <v>0</v>
      </c>
      <c r="J3726" s="760" t="str">
        <f>PTCA!AK3709</f>
        <v/>
      </c>
      <c r="K3726" s="760">
        <f>PTCA!AL3709</f>
        <v>0</v>
      </c>
      <c r="L3726" s="62"/>
      <c r="M3726" s="607"/>
      <c r="N3726" s="62"/>
      <c r="O3726" s="63">
        <f>PTCA!AA5462</f>
        <v>0</v>
      </c>
      <c r="P3726" s="63">
        <f>PTCA!AF5462</f>
        <v>0</v>
      </c>
      <c r="Q3726" s="232" t="e">
        <f t="shared" si="117"/>
        <v>#DIV/0!</v>
      </c>
      <c r="R3726" s="544">
        <f>PTCA!AI5462</f>
        <v>0</v>
      </c>
      <c r="S3726" s="544">
        <f>PTCA!AJ3709</f>
        <v>0</v>
      </c>
      <c r="T3726" s="53"/>
      <c r="U3726" s="232" t="e">
        <f t="shared" si="116"/>
        <v>#DIV/0!</v>
      </c>
      <c r="V3726" s="272"/>
    </row>
    <row r="3727" spans="1:22">
      <c r="A3727" s="380" t="str">
        <f>PTCA!B3710</f>
        <v>-000</v>
      </c>
      <c r="B3727" s="380">
        <f>PTCA!D3710</f>
        <v>0</v>
      </c>
      <c r="C3727" s="380">
        <f>PTCA!J3710</f>
        <v>0</v>
      </c>
      <c r="D3727" s="380">
        <f>PTCA!K3710</f>
        <v>0</v>
      </c>
      <c r="E3727" s="380">
        <f>PTCA!H3710</f>
        <v>0</v>
      </c>
      <c r="F3727" s="380">
        <f>PTCA!Z3710</f>
        <v>0</v>
      </c>
      <c r="G3727" s="380">
        <f>PTCA!AD3710</f>
        <v>0</v>
      </c>
      <c r="H3727" s="62"/>
      <c r="I3727" s="760">
        <f>PTCA!C3710</f>
        <v>0</v>
      </c>
      <c r="J3727" s="760" t="str">
        <f>PTCA!AK3710</f>
        <v/>
      </c>
      <c r="K3727" s="760">
        <f>PTCA!AL3710</f>
        <v>0</v>
      </c>
      <c r="L3727" s="62"/>
      <c r="M3727" s="607"/>
      <c r="N3727" s="62"/>
      <c r="O3727" s="63">
        <f>PTCA!AA5463</f>
        <v>0</v>
      </c>
      <c r="P3727" s="63">
        <f>PTCA!AF5463</f>
        <v>0</v>
      </c>
      <c r="Q3727" s="232" t="e">
        <f t="shared" si="117"/>
        <v>#DIV/0!</v>
      </c>
      <c r="R3727" s="544">
        <f>PTCA!AI5463</f>
        <v>0</v>
      </c>
      <c r="S3727" s="544">
        <f>PTCA!AJ3710</f>
        <v>0</v>
      </c>
      <c r="T3727" s="53"/>
      <c r="U3727" s="232" t="e">
        <f t="shared" si="116"/>
        <v>#DIV/0!</v>
      </c>
      <c r="V3727" s="272"/>
    </row>
    <row r="3728" spans="1:22">
      <c r="A3728" s="380" t="str">
        <f>PTCA!B3711</f>
        <v>-000</v>
      </c>
      <c r="B3728" s="380">
        <f>PTCA!D3711</f>
        <v>0</v>
      </c>
      <c r="C3728" s="380">
        <f>PTCA!J3711</f>
        <v>0</v>
      </c>
      <c r="D3728" s="380">
        <f>PTCA!K3711</f>
        <v>0</v>
      </c>
      <c r="E3728" s="380">
        <f>PTCA!H3711</f>
        <v>0</v>
      </c>
      <c r="F3728" s="380">
        <f>PTCA!Z3711</f>
        <v>0</v>
      </c>
      <c r="G3728" s="380">
        <f>PTCA!AD3711</f>
        <v>0</v>
      </c>
      <c r="H3728" s="62"/>
      <c r="I3728" s="760">
        <f>PTCA!C3711</f>
        <v>0</v>
      </c>
      <c r="J3728" s="760" t="str">
        <f>PTCA!AK3711</f>
        <v/>
      </c>
      <c r="K3728" s="760">
        <f>PTCA!AL3711</f>
        <v>0</v>
      </c>
      <c r="L3728" s="62"/>
      <c r="M3728" s="607"/>
      <c r="N3728" s="62"/>
      <c r="O3728" s="63">
        <f>PTCA!AA5464</f>
        <v>0</v>
      </c>
      <c r="P3728" s="63">
        <f>PTCA!AF5464</f>
        <v>0</v>
      </c>
      <c r="Q3728" s="232" t="e">
        <f t="shared" si="117"/>
        <v>#DIV/0!</v>
      </c>
      <c r="R3728" s="544">
        <f>PTCA!AI5464</f>
        <v>0</v>
      </c>
      <c r="S3728" s="544">
        <f>PTCA!AJ3711</f>
        <v>0</v>
      </c>
      <c r="T3728" s="53"/>
      <c r="U3728" s="232" t="e">
        <f t="shared" si="116"/>
        <v>#DIV/0!</v>
      </c>
      <c r="V3728" s="272"/>
    </row>
    <row r="3729" spans="1:22">
      <c r="A3729" s="380" t="str">
        <f>PTCA!B3712</f>
        <v>-000</v>
      </c>
      <c r="B3729" s="380">
        <f>PTCA!D3712</f>
        <v>0</v>
      </c>
      <c r="C3729" s="380">
        <f>PTCA!J3712</f>
        <v>0</v>
      </c>
      <c r="D3729" s="380">
        <f>PTCA!K3712</f>
        <v>0</v>
      </c>
      <c r="E3729" s="380">
        <f>PTCA!H3712</f>
        <v>0</v>
      </c>
      <c r="F3729" s="380">
        <f>PTCA!Z3712</f>
        <v>0</v>
      </c>
      <c r="G3729" s="380">
        <f>PTCA!AD3712</f>
        <v>0</v>
      </c>
      <c r="H3729" s="62"/>
      <c r="I3729" s="760">
        <f>PTCA!C3712</f>
        <v>0</v>
      </c>
      <c r="J3729" s="760" t="str">
        <f>PTCA!AK3712</f>
        <v/>
      </c>
      <c r="K3729" s="760">
        <f>PTCA!AL3712</f>
        <v>0</v>
      </c>
      <c r="L3729" s="62"/>
      <c r="M3729" s="607"/>
      <c r="N3729" s="62"/>
      <c r="O3729" s="63">
        <f>PTCA!AA5465</f>
        <v>0</v>
      </c>
      <c r="P3729" s="63">
        <f>PTCA!AF5465</f>
        <v>0</v>
      </c>
      <c r="Q3729" s="232" t="e">
        <f t="shared" si="117"/>
        <v>#DIV/0!</v>
      </c>
      <c r="R3729" s="544">
        <f>PTCA!AI5465</f>
        <v>0</v>
      </c>
      <c r="S3729" s="544">
        <f>PTCA!AJ3712</f>
        <v>0</v>
      </c>
      <c r="T3729" s="53"/>
      <c r="U3729" s="232" t="e">
        <f t="shared" ref="U3729:U3792" si="118">T3729/P3729</f>
        <v>#DIV/0!</v>
      </c>
      <c r="V3729" s="272"/>
    </row>
    <row r="3730" spans="1:22">
      <c r="A3730" s="380" t="str">
        <f>PTCA!B3713</f>
        <v>-000</v>
      </c>
      <c r="B3730" s="380">
        <f>PTCA!D3713</f>
        <v>0</v>
      </c>
      <c r="C3730" s="380">
        <f>PTCA!J3713</f>
        <v>0</v>
      </c>
      <c r="D3730" s="380">
        <f>PTCA!K3713</f>
        <v>0</v>
      </c>
      <c r="E3730" s="380">
        <f>PTCA!H3713</f>
        <v>0</v>
      </c>
      <c r="F3730" s="380">
        <f>PTCA!Z3713</f>
        <v>0</v>
      </c>
      <c r="G3730" s="380">
        <f>PTCA!AD3713</f>
        <v>0</v>
      </c>
      <c r="H3730" s="62"/>
      <c r="I3730" s="760">
        <f>PTCA!C3713</f>
        <v>0</v>
      </c>
      <c r="J3730" s="760" t="str">
        <f>PTCA!AK3713</f>
        <v/>
      </c>
      <c r="K3730" s="760">
        <f>PTCA!AL3713</f>
        <v>0</v>
      </c>
      <c r="L3730" s="62"/>
      <c r="M3730" s="607"/>
      <c r="N3730" s="62"/>
      <c r="O3730" s="63">
        <f>PTCA!AA5466</f>
        <v>0</v>
      </c>
      <c r="P3730" s="63">
        <f>PTCA!AF5466</f>
        <v>0</v>
      </c>
      <c r="Q3730" s="232" t="e">
        <f t="shared" si="117"/>
        <v>#DIV/0!</v>
      </c>
      <c r="R3730" s="544">
        <f>PTCA!AI5466</f>
        <v>0</v>
      </c>
      <c r="S3730" s="544">
        <f>PTCA!AJ3713</f>
        <v>0</v>
      </c>
      <c r="T3730" s="53"/>
      <c r="U3730" s="232" t="e">
        <f t="shared" si="118"/>
        <v>#DIV/0!</v>
      </c>
      <c r="V3730" s="272"/>
    </row>
    <row r="3731" spans="1:22">
      <c r="A3731" s="380" t="str">
        <f>PTCA!B3714</f>
        <v>-000</v>
      </c>
      <c r="B3731" s="380">
        <f>PTCA!D3714</f>
        <v>0</v>
      </c>
      <c r="C3731" s="380">
        <f>PTCA!J3714</f>
        <v>0</v>
      </c>
      <c r="D3731" s="380">
        <f>PTCA!K3714</f>
        <v>0</v>
      </c>
      <c r="E3731" s="380">
        <f>PTCA!H3714</f>
        <v>0</v>
      </c>
      <c r="F3731" s="380">
        <f>PTCA!Z3714</f>
        <v>0</v>
      </c>
      <c r="G3731" s="380">
        <f>PTCA!AD3714</f>
        <v>0</v>
      </c>
      <c r="H3731" s="62"/>
      <c r="I3731" s="760">
        <f>PTCA!C3714</f>
        <v>0</v>
      </c>
      <c r="J3731" s="760" t="str">
        <f>PTCA!AK3714</f>
        <v/>
      </c>
      <c r="K3731" s="760">
        <f>PTCA!AL3714</f>
        <v>0</v>
      </c>
      <c r="L3731" s="62"/>
      <c r="M3731" s="607"/>
      <c r="N3731" s="62"/>
      <c r="O3731" s="63">
        <f>PTCA!AA5467</f>
        <v>0</v>
      </c>
      <c r="P3731" s="63">
        <f>PTCA!AF5467</f>
        <v>0</v>
      </c>
      <c r="Q3731" s="232" t="e">
        <f t="shared" si="117"/>
        <v>#DIV/0!</v>
      </c>
      <c r="R3731" s="544">
        <f>PTCA!AI5467</f>
        <v>0</v>
      </c>
      <c r="S3731" s="544">
        <f>PTCA!AJ3714</f>
        <v>0</v>
      </c>
      <c r="T3731" s="53"/>
      <c r="U3731" s="232" t="e">
        <f t="shared" si="118"/>
        <v>#DIV/0!</v>
      </c>
      <c r="V3731" s="272"/>
    </row>
    <row r="3732" spans="1:22">
      <c r="A3732" s="380" t="str">
        <f>PTCA!B3715</f>
        <v>-000</v>
      </c>
      <c r="B3732" s="380">
        <f>PTCA!D3715</f>
        <v>0</v>
      </c>
      <c r="C3732" s="380">
        <f>PTCA!J3715</f>
        <v>0</v>
      </c>
      <c r="D3732" s="380">
        <f>PTCA!K3715</f>
        <v>0</v>
      </c>
      <c r="E3732" s="380">
        <f>PTCA!H3715</f>
        <v>0</v>
      </c>
      <c r="F3732" s="380">
        <f>PTCA!Z3715</f>
        <v>0</v>
      </c>
      <c r="G3732" s="380">
        <f>PTCA!AD3715</f>
        <v>0</v>
      </c>
      <c r="H3732" s="62"/>
      <c r="I3732" s="760">
        <f>PTCA!C3715</f>
        <v>0</v>
      </c>
      <c r="J3732" s="760" t="str">
        <f>PTCA!AK3715</f>
        <v/>
      </c>
      <c r="K3732" s="760">
        <f>PTCA!AL3715</f>
        <v>0</v>
      </c>
      <c r="L3732" s="62"/>
      <c r="M3732" s="607"/>
      <c r="N3732" s="62"/>
      <c r="O3732" s="63">
        <f>PTCA!AA5468</f>
        <v>0</v>
      </c>
      <c r="P3732" s="63">
        <f>PTCA!AF5468</f>
        <v>0</v>
      </c>
      <c r="Q3732" s="232" t="e">
        <f t="shared" si="117"/>
        <v>#DIV/0!</v>
      </c>
      <c r="R3732" s="544">
        <f>PTCA!AI5468</f>
        <v>0</v>
      </c>
      <c r="S3732" s="544">
        <f>PTCA!AJ3715</f>
        <v>0</v>
      </c>
      <c r="T3732" s="53"/>
      <c r="U3732" s="232" t="e">
        <f t="shared" si="118"/>
        <v>#DIV/0!</v>
      </c>
      <c r="V3732" s="272"/>
    </row>
    <row r="3733" spans="1:22">
      <c r="A3733" s="380" t="str">
        <f>PTCA!B3716</f>
        <v>-000</v>
      </c>
      <c r="B3733" s="380">
        <f>PTCA!D3716</f>
        <v>0</v>
      </c>
      <c r="C3733" s="380">
        <f>PTCA!J3716</f>
        <v>0</v>
      </c>
      <c r="D3733" s="380">
        <f>PTCA!K3716</f>
        <v>0</v>
      </c>
      <c r="E3733" s="380">
        <f>PTCA!H3716</f>
        <v>0</v>
      </c>
      <c r="F3733" s="380">
        <f>PTCA!Z3716</f>
        <v>0</v>
      </c>
      <c r="G3733" s="380">
        <f>PTCA!AD3716</f>
        <v>0</v>
      </c>
      <c r="H3733" s="62"/>
      <c r="I3733" s="760">
        <f>PTCA!C3716</f>
        <v>0</v>
      </c>
      <c r="J3733" s="760" t="str">
        <f>PTCA!AK3716</f>
        <v/>
      </c>
      <c r="K3733" s="760">
        <f>PTCA!AL3716</f>
        <v>0</v>
      </c>
      <c r="L3733" s="62"/>
      <c r="M3733" s="607"/>
      <c r="N3733" s="62"/>
      <c r="O3733" s="63">
        <f>PTCA!AA5469</f>
        <v>0</v>
      </c>
      <c r="P3733" s="63">
        <f>PTCA!AF5469</f>
        <v>0</v>
      </c>
      <c r="Q3733" s="232" t="e">
        <f t="shared" si="117"/>
        <v>#DIV/0!</v>
      </c>
      <c r="R3733" s="544">
        <f>PTCA!AI5469</f>
        <v>0</v>
      </c>
      <c r="S3733" s="544">
        <f>PTCA!AJ3716</f>
        <v>0</v>
      </c>
      <c r="T3733" s="53"/>
      <c r="U3733" s="232" t="e">
        <f t="shared" si="118"/>
        <v>#DIV/0!</v>
      </c>
      <c r="V3733" s="272"/>
    </row>
    <row r="3734" spans="1:22">
      <c r="A3734" s="380" t="str">
        <f>PTCA!B3717</f>
        <v>-000</v>
      </c>
      <c r="B3734" s="380">
        <f>PTCA!D3717</f>
        <v>0</v>
      </c>
      <c r="C3734" s="380">
        <f>PTCA!J3717</f>
        <v>0</v>
      </c>
      <c r="D3734" s="380">
        <f>PTCA!K3717</f>
        <v>0</v>
      </c>
      <c r="E3734" s="380">
        <f>PTCA!H3717</f>
        <v>0</v>
      </c>
      <c r="F3734" s="380">
        <f>PTCA!Z3717</f>
        <v>0</v>
      </c>
      <c r="G3734" s="380">
        <f>PTCA!AD3717</f>
        <v>0</v>
      </c>
      <c r="H3734" s="62"/>
      <c r="I3734" s="760">
        <f>PTCA!C3717</f>
        <v>0</v>
      </c>
      <c r="J3734" s="760" t="str">
        <f>PTCA!AK3717</f>
        <v/>
      </c>
      <c r="K3734" s="760">
        <f>PTCA!AL3717</f>
        <v>0</v>
      </c>
      <c r="L3734" s="62"/>
      <c r="M3734" s="607"/>
      <c r="N3734" s="62"/>
      <c r="O3734" s="63">
        <f>PTCA!AA5470</f>
        <v>0</v>
      </c>
      <c r="P3734" s="63">
        <f>PTCA!AF5470</f>
        <v>0</v>
      </c>
      <c r="Q3734" s="232" t="e">
        <f t="shared" si="117"/>
        <v>#DIV/0!</v>
      </c>
      <c r="R3734" s="544">
        <f>PTCA!AI5470</f>
        <v>0</v>
      </c>
      <c r="S3734" s="544">
        <f>PTCA!AJ3717</f>
        <v>0</v>
      </c>
      <c r="T3734" s="53"/>
      <c r="U3734" s="232" t="e">
        <f t="shared" si="118"/>
        <v>#DIV/0!</v>
      </c>
      <c r="V3734" s="272"/>
    </row>
    <row r="3735" spans="1:22">
      <c r="A3735" s="380" t="str">
        <f>PTCA!B3718</f>
        <v>-000</v>
      </c>
      <c r="B3735" s="380">
        <f>PTCA!D3718</f>
        <v>0</v>
      </c>
      <c r="C3735" s="380">
        <f>PTCA!J3718</f>
        <v>0</v>
      </c>
      <c r="D3735" s="380">
        <f>PTCA!K3718</f>
        <v>0</v>
      </c>
      <c r="E3735" s="380">
        <f>PTCA!H3718</f>
        <v>0</v>
      </c>
      <c r="F3735" s="380">
        <f>PTCA!Z3718</f>
        <v>0</v>
      </c>
      <c r="G3735" s="380">
        <f>PTCA!AD3718</f>
        <v>0</v>
      </c>
      <c r="H3735" s="62"/>
      <c r="I3735" s="760">
        <f>PTCA!C3718</f>
        <v>0</v>
      </c>
      <c r="J3735" s="760" t="str">
        <f>PTCA!AK3718</f>
        <v/>
      </c>
      <c r="K3735" s="760">
        <f>PTCA!AL3718</f>
        <v>0</v>
      </c>
      <c r="L3735" s="62"/>
      <c r="M3735" s="607"/>
      <c r="N3735" s="62"/>
      <c r="O3735" s="63">
        <f>PTCA!AA5471</f>
        <v>0</v>
      </c>
      <c r="P3735" s="63">
        <f>PTCA!AF5471</f>
        <v>0</v>
      </c>
      <c r="Q3735" s="232" t="e">
        <f t="shared" si="117"/>
        <v>#DIV/0!</v>
      </c>
      <c r="R3735" s="544">
        <f>PTCA!AI5471</f>
        <v>0</v>
      </c>
      <c r="S3735" s="544">
        <f>PTCA!AJ3718</f>
        <v>0</v>
      </c>
      <c r="T3735" s="53"/>
      <c r="U3735" s="232" t="e">
        <f t="shared" si="118"/>
        <v>#DIV/0!</v>
      </c>
      <c r="V3735" s="272"/>
    </row>
    <row r="3736" spans="1:22">
      <c r="A3736" s="380" t="str">
        <f>PTCA!B3719</f>
        <v>-000</v>
      </c>
      <c r="B3736" s="380">
        <f>PTCA!D3719</f>
        <v>0</v>
      </c>
      <c r="C3736" s="380">
        <f>PTCA!J3719</f>
        <v>0</v>
      </c>
      <c r="D3736" s="380">
        <f>PTCA!K3719</f>
        <v>0</v>
      </c>
      <c r="E3736" s="380">
        <f>PTCA!H3719</f>
        <v>0</v>
      </c>
      <c r="F3736" s="380">
        <f>PTCA!Z3719</f>
        <v>0</v>
      </c>
      <c r="G3736" s="380">
        <f>PTCA!AD3719</f>
        <v>0</v>
      </c>
      <c r="H3736" s="62"/>
      <c r="I3736" s="760">
        <f>PTCA!C3719</f>
        <v>0</v>
      </c>
      <c r="J3736" s="760" t="str">
        <f>PTCA!AK3719</f>
        <v/>
      </c>
      <c r="K3736" s="760">
        <f>PTCA!AL3719</f>
        <v>0</v>
      </c>
      <c r="L3736" s="62"/>
      <c r="M3736" s="607"/>
      <c r="N3736" s="62"/>
      <c r="O3736" s="63">
        <f>PTCA!AA5472</f>
        <v>0</v>
      </c>
      <c r="P3736" s="63">
        <f>PTCA!AF5472</f>
        <v>0</v>
      </c>
      <c r="Q3736" s="232" t="e">
        <f t="shared" si="117"/>
        <v>#DIV/0!</v>
      </c>
      <c r="R3736" s="544">
        <f>PTCA!AI5472</f>
        <v>0</v>
      </c>
      <c r="S3736" s="544">
        <f>PTCA!AJ3719</f>
        <v>0</v>
      </c>
      <c r="T3736" s="53"/>
      <c r="U3736" s="232" t="e">
        <f t="shared" si="118"/>
        <v>#DIV/0!</v>
      </c>
      <c r="V3736" s="272"/>
    </row>
    <row r="3737" spans="1:22">
      <c r="A3737" s="380" t="str">
        <f>PTCA!B3720</f>
        <v>-000</v>
      </c>
      <c r="B3737" s="380">
        <f>PTCA!D3720</f>
        <v>0</v>
      </c>
      <c r="C3737" s="380">
        <f>PTCA!J3720</f>
        <v>0</v>
      </c>
      <c r="D3737" s="380">
        <f>PTCA!K3720</f>
        <v>0</v>
      </c>
      <c r="E3737" s="380">
        <f>PTCA!H3720</f>
        <v>0</v>
      </c>
      <c r="F3737" s="380">
        <f>PTCA!Z3720</f>
        <v>0</v>
      </c>
      <c r="G3737" s="380">
        <f>PTCA!AD3720</f>
        <v>0</v>
      </c>
      <c r="H3737" s="62"/>
      <c r="I3737" s="760">
        <f>PTCA!C3720</f>
        <v>0</v>
      </c>
      <c r="J3737" s="760" t="str">
        <f>PTCA!AK3720</f>
        <v/>
      </c>
      <c r="K3737" s="760">
        <f>PTCA!AL3720</f>
        <v>0</v>
      </c>
      <c r="L3737" s="62"/>
      <c r="M3737" s="607"/>
      <c r="N3737" s="62"/>
      <c r="O3737" s="63">
        <f>PTCA!AA5473</f>
        <v>0</v>
      </c>
      <c r="P3737" s="63">
        <f>PTCA!AF5473</f>
        <v>0</v>
      </c>
      <c r="Q3737" s="232" t="e">
        <f t="shared" si="117"/>
        <v>#DIV/0!</v>
      </c>
      <c r="R3737" s="544">
        <f>PTCA!AI5473</f>
        <v>0</v>
      </c>
      <c r="S3737" s="544">
        <f>PTCA!AJ3720</f>
        <v>0</v>
      </c>
      <c r="T3737" s="53"/>
      <c r="U3737" s="232" t="e">
        <f t="shared" si="118"/>
        <v>#DIV/0!</v>
      </c>
      <c r="V3737" s="272"/>
    </row>
    <row r="3738" spans="1:22">
      <c r="A3738" s="380" t="str">
        <f>PTCA!B3721</f>
        <v>-000</v>
      </c>
      <c r="B3738" s="380">
        <f>PTCA!D3721</f>
        <v>0</v>
      </c>
      <c r="C3738" s="380">
        <f>PTCA!J3721</f>
        <v>0</v>
      </c>
      <c r="D3738" s="380">
        <f>PTCA!K3721</f>
        <v>0</v>
      </c>
      <c r="E3738" s="380">
        <f>PTCA!H3721</f>
        <v>0</v>
      </c>
      <c r="F3738" s="380">
        <f>PTCA!Z3721</f>
        <v>0</v>
      </c>
      <c r="G3738" s="380">
        <f>PTCA!AD3721</f>
        <v>0</v>
      </c>
      <c r="H3738" s="62"/>
      <c r="I3738" s="760">
        <f>PTCA!C3721</f>
        <v>0</v>
      </c>
      <c r="J3738" s="760" t="str">
        <f>PTCA!AK3721</f>
        <v/>
      </c>
      <c r="K3738" s="760">
        <f>PTCA!AL3721</f>
        <v>0</v>
      </c>
      <c r="L3738" s="62"/>
      <c r="M3738" s="607"/>
      <c r="N3738" s="62"/>
      <c r="O3738" s="63">
        <f>PTCA!AA5474</f>
        <v>0</v>
      </c>
      <c r="P3738" s="63">
        <f>PTCA!AF5474</f>
        <v>0</v>
      </c>
      <c r="Q3738" s="232" t="e">
        <f t="shared" si="117"/>
        <v>#DIV/0!</v>
      </c>
      <c r="R3738" s="544">
        <f>PTCA!AI5474</f>
        <v>0</v>
      </c>
      <c r="S3738" s="544">
        <f>PTCA!AJ3721</f>
        <v>0</v>
      </c>
      <c r="T3738" s="53"/>
      <c r="U3738" s="232" t="e">
        <f t="shared" si="118"/>
        <v>#DIV/0!</v>
      </c>
      <c r="V3738" s="272"/>
    </row>
    <row r="3739" spans="1:22">
      <c r="A3739" s="380" t="str">
        <f>PTCA!B3722</f>
        <v>-000</v>
      </c>
      <c r="B3739" s="380">
        <f>PTCA!D3722</f>
        <v>0</v>
      </c>
      <c r="C3739" s="380">
        <f>PTCA!J3722</f>
        <v>0</v>
      </c>
      <c r="D3739" s="380">
        <f>PTCA!K3722</f>
        <v>0</v>
      </c>
      <c r="E3739" s="380">
        <f>PTCA!H3722</f>
        <v>0</v>
      </c>
      <c r="F3739" s="380">
        <f>PTCA!Z3722</f>
        <v>0</v>
      </c>
      <c r="G3739" s="380">
        <f>PTCA!AD3722</f>
        <v>0</v>
      </c>
      <c r="H3739" s="62"/>
      <c r="I3739" s="760">
        <f>PTCA!C3722</f>
        <v>0</v>
      </c>
      <c r="J3739" s="760" t="str">
        <f>PTCA!AK3722</f>
        <v/>
      </c>
      <c r="K3739" s="760">
        <f>PTCA!AL3722</f>
        <v>0</v>
      </c>
      <c r="L3739" s="62"/>
      <c r="M3739" s="607"/>
      <c r="N3739" s="62"/>
      <c r="O3739" s="63">
        <f>PTCA!AA5475</f>
        <v>0</v>
      </c>
      <c r="P3739" s="63">
        <f>PTCA!AF5475</f>
        <v>0</v>
      </c>
      <c r="Q3739" s="232" t="e">
        <f t="shared" si="117"/>
        <v>#DIV/0!</v>
      </c>
      <c r="R3739" s="544">
        <f>PTCA!AI5475</f>
        <v>0</v>
      </c>
      <c r="S3739" s="544">
        <f>PTCA!AJ3722</f>
        <v>0</v>
      </c>
      <c r="T3739" s="53"/>
      <c r="U3739" s="232" t="e">
        <f t="shared" si="118"/>
        <v>#DIV/0!</v>
      </c>
      <c r="V3739" s="272"/>
    </row>
    <row r="3740" spans="1:22">
      <c r="A3740" s="380" t="str">
        <f>PTCA!B3723</f>
        <v>-000</v>
      </c>
      <c r="B3740" s="380">
        <f>PTCA!D3723</f>
        <v>0</v>
      </c>
      <c r="C3740" s="380">
        <f>PTCA!J3723</f>
        <v>0</v>
      </c>
      <c r="D3740" s="380">
        <f>PTCA!K3723</f>
        <v>0</v>
      </c>
      <c r="E3740" s="380">
        <f>PTCA!H3723</f>
        <v>0</v>
      </c>
      <c r="F3740" s="380">
        <f>PTCA!Z3723</f>
        <v>0</v>
      </c>
      <c r="G3740" s="380">
        <f>PTCA!AD3723</f>
        <v>0</v>
      </c>
      <c r="H3740" s="62"/>
      <c r="I3740" s="760">
        <f>PTCA!C3723</f>
        <v>0</v>
      </c>
      <c r="J3740" s="760" t="str">
        <f>PTCA!AK3723</f>
        <v/>
      </c>
      <c r="K3740" s="760">
        <f>PTCA!AL3723</f>
        <v>0</v>
      </c>
      <c r="L3740" s="62"/>
      <c r="M3740" s="607"/>
      <c r="N3740" s="62"/>
      <c r="O3740" s="63">
        <f>PTCA!AA5476</f>
        <v>0</v>
      </c>
      <c r="P3740" s="63">
        <f>PTCA!AF5476</f>
        <v>0</v>
      </c>
      <c r="Q3740" s="232" t="e">
        <f t="shared" si="117"/>
        <v>#DIV/0!</v>
      </c>
      <c r="R3740" s="544">
        <f>PTCA!AI5476</f>
        <v>0</v>
      </c>
      <c r="S3740" s="544">
        <f>PTCA!AJ3723</f>
        <v>0</v>
      </c>
      <c r="T3740" s="53"/>
      <c r="U3740" s="232" t="e">
        <f t="shared" si="118"/>
        <v>#DIV/0!</v>
      </c>
      <c r="V3740" s="272"/>
    </row>
    <row r="3741" spans="1:22">
      <c r="A3741" s="380" t="str">
        <f>PTCA!B3724</f>
        <v>-000</v>
      </c>
      <c r="B3741" s="380">
        <f>PTCA!D3724</f>
        <v>0</v>
      </c>
      <c r="C3741" s="380">
        <f>PTCA!J3724</f>
        <v>0</v>
      </c>
      <c r="D3741" s="380">
        <f>PTCA!K3724</f>
        <v>0</v>
      </c>
      <c r="E3741" s="380">
        <f>PTCA!H3724</f>
        <v>0</v>
      </c>
      <c r="F3741" s="380">
        <f>PTCA!Z3724</f>
        <v>0</v>
      </c>
      <c r="G3741" s="380">
        <f>PTCA!AD3724</f>
        <v>0</v>
      </c>
      <c r="H3741" s="62"/>
      <c r="I3741" s="760">
        <f>PTCA!C3724</f>
        <v>0</v>
      </c>
      <c r="J3741" s="760" t="str">
        <f>PTCA!AK3724</f>
        <v/>
      </c>
      <c r="K3741" s="760">
        <f>PTCA!AL3724</f>
        <v>0</v>
      </c>
      <c r="L3741" s="62"/>
      <c r="M3741" s="607"/>
      <c r="N3741" s="62"/>
      <c r="O3741" s="63">
        <f>PTCA!AA5477</f>
        <v>0</v>
      </c>
      <c r="P3741" s="63">
        <f>PTCA!AF5477</f>
        <v>0</v>
      </c>
      <c r="Q3741" s="232" t="e">
        <f t="shared" si="117"/>
        <v>#DIV/0!</v>
      </c>
      <c r="R3741" s="544">
        <f>PTCA!AI5477</f>
        <v>0</v>
      </c>
      <c r="S3741" s="544">
        <f>PTCA!AJ3724</f>
        <v>0</v>
      </c>
      <c r="T3741" s="53"/>
      <c r="U3741" s="232" t="e">
        <f t="shared" si="118"/>
        <v>#DIV/0!</v>
      </c>
      <c r="V3741" s="272"/>
    </row>
    <row r="3742" spans="1:22">
      <c r="A3742" s="380" t="str">
        <f>PTCA!B3725</f>
        <v>-000</v>
      </c>
      <c r="B3742" s="380">
        <f>PTCA!D3725</f>
        <v>0</v>
      </c>
      <c r="C3742" s="380">
        <f>PTCA!J3725</f>
        <v>0</v>
      </c>
      <c r="D3742" s="380">
        <f>PTCA!K3725</f>
        <v>0</v>
      </c>
      <c r="E3742" s="380">
        <f>PTCA!H3725</f>
        <v>0</v>
      </c>
      <c r="F3742" s="380">
        <f>PTCA!Z3725</f>
        <v>0</v>
      </c>
      <c r="G3742" s="380">
        <f>PTCA!AD3725</f>
        <v>0</v>
      </c>
      <c r="H3742" s="62"/>
      <c r="I3742" s="760">
        <f>PTCA!C3725</f>
        <v>0</v>
      </c>
      <c r="J3742" s="760" t="str">
        <f>PTCA!AK3725</f>
        <v/>
      </c>
      <c r="K3742" s="760">
        <f>PTCA!AL3725</f>
        <v>0</v>
      </c>
      <c r="L3742" s="62"/>
      <c r="M3742" s="607"/>
      <c r="N3742" s="62"/>
      <c r="O3742" s="63">
        <f>PTCA!AA5478</f>
        <v>0</v>
      </c>
      <c r="P3742" s="63">
        <f>PTCA!AF5478</f>
        <v>0</v>
      </c>
      <c r="Q3742" s="232" t="e">
        <f t="shared" si="117"/>
        <v>#DIV/0!</v>
      </c>
      <c r="R3742" s="544">
        <f>PTCA!AI5478</f>
        <v>0</v>
      </c>
      <c r="S3742" s="544">
        <f>PTCA!AJ3725</f>
        <v>0</v>
      </c>
      <c r="T3742" s="53"/>
      <c r="U3742" s="232" t="e">
        <f t="shared" si="118"/>
        <v>#DIV/0!</v>
      </c>
      <c r="V3742" s="272"/>
    </row>
    <row r="3743" spans="1:22">
      <c r="A3743" s="380" t="str">
        <f>PTCA!B3726</f>
        <v>-000</v>
      </c>
      <c r="B3743" s="380">
        <f>PTCA!D3726</f>
        <v>0</v>
      </c>
      <c r="C3743" s="380">
        <f>PTCA!J3726</f>
        <v>0</v>
      </c>
      <c r="D3743" s="380">
        <f>PTCA!K3726</f>
        <v>0</v>
      </c>
      <c r="E3743" s="380">
        <f>PTCA!H3726</f>
        <v>0</v>
      </c>
      <c r="F3743" s="380">
        <f>PTCA!Z3726</f>
        <v>0</v>
      </c>
      <c r="G3743" s="380">
        <f>PTCA!AD3726</f>
        <v>0</v>
      </c>
      <c r="H3743" s="62"/>
      <c r="I3743" s="760">
        <f>PTCA!C3726</f>
        <v>0</v>
      </c>
      <c r="J3743" s="760" t="str">
        <f>PTCA!AK3726</f>
        <v/>
      </c>
      <c r="K3743" s="760">
        <f>PTCA!AL3726</f>
        <v>0</v>
      </c>
      <c r="L3743" s="62"/>
      <c r="M3743" s="607"/>
      <c r="N3743" s="62"/>
      <c r="O3743" s="63">
        <f>PTCA!AA5479</f>
        <v>0</v>
      </c>
      <c r="P3743" s="63">
        <f>PTCA!AF5479</f>
        <v>0</v>
      </c>
      <c r="Q3743" s="232" t="e">
        <f t="shared" si="117"/>
        <v>#DIV/0!</v>
      </c>
      <c r="R3743" s="544">
        <f>PTCA!AI5479</f>
        <v>0</v>
      </c>
      <c r="S3743" s="544">
        <f>PTCA!AJ3726</f>
        <v>0</v>
      </c>
      <c r="T3743" s="53"/>
      <c r="U3743" s="232" t="e">
        <f t="shared" si="118"/>
        <v>#DIV/0!</v>
      </c>
      <c r="V3743" s="272"/>
    </row>
    <row r="3744" spans="1:22">
      <c r="A3744" s="380" t="str">
        <f>PTCA!B3727</f>
        <v>-000</v>
      </c>
      <c r="B3744" s="380">
        <f>PTCA!D3727</f>
        <v>0</v>
      </c>
      <c r="C3744" s="380">
        <f>PTCA!J3727</f>
        <v>0</v>
      </c>
      <c r="D3744" s="380">
        <f>PTCA!K3727</f>
        <v>0</v>
      </c>
      <c r="E3744" s="380">
        <f>PTCA!H3727</f>
        <v>0</v>
      </c>
      <c r="F3744" s="380">
        <f>PTCA!Z3727</f>
        <v>0</v>
      </c>
      <c r="G3744" s="380">
        <f>PTCA!AD3727</f>
        <v>0</v>
      </c>
      <c r="H3744" s="62"/>
      <c r="I3744" s="760">
        <f>PTCA!C3727</f>
        <v>0</v>
      </c>
      <c r="J3744" s="760" t="str">
        <f>PTCA!AK3727</f>
        <v/>
      </c>
      <c r="K3744" s="760">
        <f>PTCA!AL3727</f>
        <v>0</v>
      </c>
      <c r="L3744" s="62"/>
      <c r="M3744" s="607"/>
      <c r="N3744" s="62"/>
      <c r="O3744" s="63">
        <f>PTCA!AA5480</f>
        <v>0</v>
      </c>
      <c r="P3744" s="63">
        <f>PTCA!AF5480</f>
        <v>0</v>
      </c>
      <c r="Q3744" s="232" t="e">
        <f t="shared" si="117"/>
        <v>#DIV/0!</v>
      </c>
      <c r="R3744" s="544">
        <f>PTCA!AI5480</f>
        <v>0</v>
      </c>
      <c r="S3744" s="544">
        <f>PTCA!AJ3727</f>
        <v>0</v>
      </c>
      <c r="T3744" s="53"/>
      <c r="U3744" s="232" t="e">
        <f t="shared" si="118"/>
        <v>#DIV/0!</v>
      </c>
      <c r="V3744" s="272"/>
    </row>
    <row r="3745" spans="1:22">
      <c r="A3745" s="380" t="str">
        <f>PTCA!B3728</f>
        <v>-000</v>
      </c>
      <c r="B3745" s="380">
        <f>PTCA!D3728</f>
        <v>0</v>
      </c>
      <c r="C3745" s="380">
        <f>PTCA!J3728</f>
        <v>0</v>
      </c>
      <c r="D3745" s="380">
        <f>PTCA!K3728</f>
        <v>0</v>
      </c>
      <c r="E3745" s="380">
        <f>PTCA!H3728</f>
        <v>0</v>
      </c>
      <c r="F3745" s="380">
        <f>PTCA!Z3728</f>
        <v>0</v>
      </c>
      <c r="G3745" s="380">
        <f>PTCA!AD3728</f>
        <v>0</v>
      </c>
      <c r="H3745" s="62"/>
      <c r="I3745" s="760">
        <f>PTCA!C3728</f>
        <v>0</v>
      </c>
      <c r="J3745" s="760" t="str">
        <f>PTCA!AK3728</f>
        <v/>
      </c>
      <c r="K3745" s="760">
        <f>PTCA!AL3728</f>
        <v>0</v>
      </c>
      <c r="L3745" s="62"/>
      <c r="M3745" s="607"/>
      <c r="N3745" s="62"/>
      <c r="O3745" s="63">
        <f>PTCA!AA5481</f>
        <v>0</v>
      </c>
      <c r="P3745" s="63">
        <f>PTCA!AF5481</f>
        <v>0</v>
      </c>
      <c r="Q3745" s="232" t="e">
        <f t="shared" si="117"/>
        <v>#DIV/0!</v>
      </c>
      <c r="R3745" s="544">
        <f>PTCA!AI5481</f>
        <v>0</v>
      </c>
      <c r="S3745" s="544">
        <f>PTCA!AJ3728</f>
        <v>0</v>
      </c>
      <c r="T3745" s="53"/>
      <c r="U3745" s="232" t="e">
        <f t="shared" si="118"/>
        <v>#DIV/0!</v>
      </c>
      <c r="V3745" s="272"/>
    </row>
    <row r="3746" spans="1:22">
      <c r="A3746" s="380" t="str">
        <f>PTCA!B3729</f>
        <v>-000</v>
      </c>
      <c r="B3746" s="380">
        <f>PTCA!D3729</f>
        <v>0</v>
      </c>
      <c r="C3746" s="380">
        <f>PTCA!J3729</f>
        <v>0</v>
      </c>
      <c r="D3746" s="380">
        <f>PTCA!K3729</f>
        <v>0</v>
      </c>
      <c r="E3746" s="380">
        <f>PTCA!H3729</f>
        <v>0</v>
      </c>
      <c r="F3746" s="380">
        <f>PTCA!Z3729</f>
        <v>0</v>
      </c>
      <c r="G3746" s="380">
        <f>PTCA!AD3729</f>
        <v>0</v>
      </c>
      <c r="H3746" s="62"/>
      <c r="I3746" s="760">
        <f>PTCA!C3729</f>
        <v>0</v>
      </c>
      <c r="J3746" s="760" t="str">
        <f>PTCA!AK3729</f>
        <v/>
      </c>
      <c r="K3746" s="760">
        <f>PTCA!AL3729</f>
        <v>0</v>
      </c>
      <c r="L3746" s="62"/>
      <c r="M3746" s="607"/>
      <c r="N3746" s="62"/>
      <c r="O3746" s="63">
        <f>PTCA!AA5482</f>
        <v>0</v>
      </c>
      <c r="P3746" s="63">
        <f>PTCA!AF5482</f>
        <v>0</v>
      </c>
      <c r="Q3746" s="232" t="e">
        <f t="shared" si="117"/>
        <v>#DIV/0!</v>
      </c>
      <c r="R3746" s="544">
        <f>PTCA!AI5482</f>
        <v>0</v>
      </c>
      <c r="S3746" s="544">
        <f>PTCA!AJ3729</f>
        <v>0</v>
      </c>
      <c r="T3746" s="53"/>
      <c r="U3746" s="232" t="e">
        <f t="shared" si="118"/>
        <v>#DIV/0!</v>
      </c>
      <c r="V3746" s="272"/>
    </row>
    <row r="3747" spans="1:22">
      <c r="A3747" s="380" t="str">
        <f>PTCA!B3730</f>
        <v>-000</v>
      </c>
      <c r="B3747" s="380">
        <f>PTCA!D3730</f>
        <v>0</v>
      </c>
      <c r="C3747" s="380">
        <f>PTCA!J3730</f>
        <v>0</v>
      </c>
      <c r="D3747" s="380">
        <f>PTCA!K3730</f>
        <v>0</v>
      </c>
      <c r="E3747" s="380">
        <f>PTCA!H3730</f>
        <v>0</v>
      </c>
      <c r="F3747" s="380">
        <f>PTCA!Z3730</f>
        <v>0</v>
      </c>
      <c r="G3747" s="380">
        <f>PTCA!AD3730</f>
        <v>0</v>
      </c>
      <c r="H3747" s="62"/>
      <c r="I3747" s="760">
        <f>PTCA!C3730</f>
        <v>0</v>
      </c>
      <c r="J3747" s="760" t="str">
        <f>PTCA!AK3730</f>
        <v/>
      </c>
      <c r="K3747" s="760">
        <f>PTCA!AL3730</f>
        <v>0</v>
      </c>
      <c r="L3747" s="62"/>
      <c r="M3747" s="607"/>
      <c r="N3747" s="62"/>
      <c r="O3747" s="63">
        <f>PTCA!AA5483</f>
        <v>0</v>
      </c>
      <c r="P3747" s="63">
        <f>PTCA!AF5483</f>
        <v>0</v>
      </c>
      <c r="Q3747" s="232" t="e">
        <f t="shared" si="117"/>
        <v>#DIV/0!</v>
      </c>
      <c r="R3747" s="544">
        <f>PTCA!AI5483</f>
        <v>0</v>
      </c>
      <c r="S3747" s="544">
        <f>PTCA!AJ3730</f>
        <v>0</v>
      </c>
      <c r="T3747" s="53"/>
      <c r="U3747" s="232" t="e">
        <f t="shared" si="118"/>
        <v>#DIV/0!</v>
      </c>
      <c r="V3747" s="272"/>
    </row>
    <row r="3748" spans="1:22">
      <c r="A3748" s="380" t="str">
        <f>PTCA!B3731</f>
        <v>-000</v>
      </c>
      <c r="B3748" s="380">
        <f>PTCA!D3731</f>
        <v>0</v>
      </c>
      <c r="C3748" s="380">
        <f>PTCA!J3731</f>
        <v>0</v>
      </c>
      <c r="D3748" s="380">
        <f>PTCA!K3731</f>
        <v>0</v>
      </c>
      <c r="E3748" s="380">
        <f>PTCA!H3731</f>
        <v>0</v>
      </c>
      <c r="F3748" s="380">
        <f>PTCA!Z3731</f>
        <v>0</v>
      </c>
      <c r="G3748" s="380">
        <f>PTCA!AD3731</f>
        <v>0</v>
      </c>
      <c r="H3748" s="62"/>
      <c r="I3748" s="760">
        <f>PTCA!C3731</f>
        <v>0</v>
      </c>
      <c r="J3748" s="760" t="str">
        <f>PTCA!AK3731</f>
        <v/>
      </c>
      <c r="K3748" s="760">
        <f>PTCA!AL3731</f>
        <v>0</v>
      </c>
      <c r="L3748" s="62"/>
      <c r="M3748" s="607"/>
      <c r="N3748" s="62"/>
      <c r="O3748" s="63">
        <f>PTCA!AA5484</f>
        <v>0</v>
      </c>
      <c r="P3748" s="63">
        <f>PTCA!AF5484</f>
        <v>0</v>
      </c>
      <c r="Q3748" s="232" t="e">
        <f t="shared" si="117"/>
        <v>#DIV/0!</v>
      </c>
      <c r="R3748" s="544">
        <f>PTCA!AI5484</f>
        <v>0</v>
      </c>
      <c r="S3748" s="544">
        <f>PTCA!AJ3731</f>
        <v>0</v>
      </c>
      <c r="T3748" s="53"/>
      <c r="U3748" s="232" t="e">
        <f t="shared" si="118"/>
        <v>#DIV/0!</v>
      </c>
      <c r="V3748" s="272"/>
    </row>
    <row r="3749" spans="1:22">
      <c r="A3749" s="380" t="str">
        <f>PTCA!B3732</f>
        <v>-000</v>
      </c>
      <c r="B3749" s="380">
        <f>PTCA!D3732</f>
        <v>0</v>
      </c>
      <c r="C3749" s="380">
        <f>PTCA!J3732</f>
        <v>0</v>
      </c>
      <c r="D3749" s="380">
        <f>PTCA!K3732</f>
        <v>0</v>
      </c>
      <c r="E3749" s="380">
        <f>PTCA!H3732</f>
        <v>0</v>
      </c>
      <c r="F3749" s="380">
        <f>PTCA!Z3732</f>
        <v>0</v>
      </c>
      <c r="G3749" s="380">
        <f>PTCA!AD3732</f>
        <v>0</v>
      </c>
      <c r="H3749" s="62"/>
      <c r="I3749" s="760">
        <f>PTCA!C3732</f>
        <v>0</v>
      </c>
      <c r="J3749" s="760" t="str">
        <f>PTCA!AK3732</f>
        <v/>
      </c>
      <c r="K3749" s="760">
        <f>PTCA!AL3732</f>
        <v>0</v>
      </c>
      <c r="L3749" s="62"/>
      <c r="M3749" s="607"/>
      <c r="N3749" s="62"/>
      <c r="O3749" s="63">
        <f>PTCA!AA5485</f>
        <v>0</v>
      </c>
      <c r="P3749" s="63">
        <f>PTCA!AF5485</f>
        <v>0</v>
      </c>
      <c r="Q3749" s="232" t="e">
        <f t="shared" si="117"/>
        <v>#DIV/0!</v>
      </c>
      <c r="R3749" s="544">
        <f>PTCA!AI5485</f>
        <v>0</v>
      </c>
      <c r="S3749" s="544">
        <f>PTCA!AJ3732</f>
        <v>0</v>
      </c>
      <c r="T3749" s="53"/>
      <c r="U3749" s="232" t="e">
        <f t="shared" si="118"/>
        <v>#DIV/0!</v>
      </c>
      <c r="V3749" s="272"/>
    </row>
    <row r="3750" spans="1:22">
      <c r="A3750" s="380" t="str">
        <f>PTCA!B3733</f>
        <v>-000</v>
      </c>
      <c r="B3750" s="380">
        <f>PTCA!D3733</f>
        <v>0</v>
      </c>
      <c r="C3750" s="380">
        <f>PTCA!J3733</f>
        <v>0</v>
      </c>
      <c r="D3750" s="380">
        <f>PTCA!K3733</f>
        <v>0</v>
      </c>
      <c r="E3750" s="380">
        <f>PTCA!H3733</f>
        <v>0</v>
      </c>
      <c r="F3750" s="380">
        <f>PTCA!Z3733</f>
        <v>0</v>
      </c>
      <c r="G3750" s="380">
        <f>PTCA!AD3733</f>
        <v>0</v>
      </c>
      <c r="H3750" s="62"/>
      <c r="I3750" s="760">
        <f>PTCA!C3733</f>
        <v>0</v>
      </c>
      <c r="J3750" s="760" t="str">
        <f>PTCA!AK3733</f>
        <v/>
      </c>
      <c r="K3750" s="760">
        <f>PTCA!AL3733</f>
        <v>0</v>
      </c>
      <c r="L3750" s="62"/>
      <c r="M3750" s="607"/>
      <c r="N3750" s="62"/>
      <c r="O3750" s="63">
        <f>PTCA!AA5486</f>
        <v>0</v>
      </c>
      <c r="P3750" s="63">
        <f>PTCA!AF5486</f>
        <v>0</v>
      </c>
      <c r="Q3750" s="232" t="e">
        <f t="shared" si="117"/>
        <v>#DIV/0!</v>
      </c>
      <c r="R3750" s="544">
        <f>PTCA!AI5486</f>
        <v>0</v>
      </c>
      <c r="S3750" s="544">
        <f>PTCA!AJ3733</f>
        <v>0</v>
      </c>
      <c r="T3750" s="53"/>
      <c r="U3750" s="232" t="e">
        <f t="shared" si="118"/>
        <v>#DIV/0!</v>
      </c>
      <c r="V3750" s="272"/>
    </row>
    <row r="3751" spans="1:22">
      <c r="A3751" s="380" t="str">
        <f>PTCA!B3734</f>
        <v>-000</v>
      </c>
      <c r="B3751" s="380">
        <f>PTCA!D3734</f>
        <v>0</v>
      </c>
      <c r="C3751" s="380">
        <f>PTCA!J3734</f>
        <v>0</v>
      </c>
      <c r="D3751" s="380">
        <f>PTCA!K3734</f>
        <v>0</v>
      </c>
      <c r="E3751" s="380">
        <f>PTCA!H3734</f>
        <v>0</v>
      </c>
      <c r="F3751" s="380">
        <f>PTCA!Z3734</f>
        <v>0</v>
      </c>
      <c r="G3751" s="380">
        <f>PTCA!AD3734</f>
        <v>0</v>
      </c>
      <c r="H3751" s="62"/>
      <c r="I3751" s="760">
        <f>PTCA!C3734</f>
        <v>0</v>
      </c>
      <c r="J3751" s="760" t="str">
        <f>PTCA!AK3734</f>
        <v/>
      </c>
      <c r="K3751" s="760">
        <f>PTCA!AL3734</f>
        <v>0</v>
      </c>
      <c r="L3751" s="62"/>
      <c r="M3751" s="607"/>
      <c r="N3751" s="62"/>
      <c r="O3751" s="63">
        <f>PTCA!AA5487</f>
        <v>0</v>
      </c>
      <c r="P3751" s="63">
        <f>PTCA!AF5487</f>
        <v>0</v>
      </c>
      <c r="Q3751" s="232" t="e">
        <f t="shared" si="117"/>
        <v>#DIV/0!</v>
      </c>
      <c r="R3751" s="544">
        <f>PTCA!AI5487</f>
        <v>0</v>
      </c>
      <c r="S3751" s="544">
        <f>PTCA!AJ3734</f>
        <v>0</v>
      </c>
      <c r="T3751" s="53"/>
      <c r="U3751" s="232" t="e">
        <f t="shared" si="118"/>
        <v>#DIV/0!</v>
      </c>
      <c r="V3751" s="272"/>
    </row>
    <row r="3752" spans="1:22">
      <c r="A3752" s="380" t="str">
        <f>PTCA!B3735</f>
        <v>-000</v>
      </c>
      <c r="B3752" s="380">
        <f>PTCA!D3735</f>
        <v>0</v>
      </c>
      <c r="C3752" s="380">
        <f>PTCA!J3735</f>
        <v>0</v>
      </c>
      <c r="D3752" s="380">
        <f>PTCA!K3735</f>
        <v>0</v>
      </c>
      <c r="E3752" s="380">
        <f>PTCA!H3735</f>
        <v>0</v>
      </c>
      <c r="F3752" s="380">
        <f>PTCA!Z3735</f>
        <v>0</v>
      </c>
      <c r="G3752" s="380">
        <f>PTCA!AD3735</f>
        <v>0</v>
      </c>
      <c r="H3752" s="62"/>
      <c r="I3752" s="760">
        <f>PTCA!C3735</f>
        <v>0</v>
      </c>
      <c r="J3752" s="760" t="str">
        <f>PTCA!AK3735</f>
        <v/>
      </c>
      <c r="K3752" s="760">
        <f>PTCA!AL3735</f>
        <v>0</v>
      </c>
      <c r="L3752" s="62"/>
      <c r="M3752" s="607"/>
      <c r="N3752" s="62"/>
      <c r="O3752" s="63">
        <f>PTCA!AA5488</f>
        <v>0</v>
      </c>
      <c r="P3752" s="63">
        <f>PTCA!AF5488</f>
        <v>0</v>
      </c>
      <c r="Q3752" s="232" t="e">
        <f t="shared" si="117"/>
        <v>#DIV/0!</v>
      </c>
      <c r="R3752" s="544">
        <f>PTCA!AI5488</f>
        <v>0</v>
      </c>
      <c r="S3752" s="544">
        <f>PTCA!AJ3735</f>
        <v>0</v>
      </c>
      <c r="T3752" s="53"/>
      <c r="U3752" s="232" t="e">
        <f t="shared" si="118"/>
        <v>#DIV/0!</v>
      </c>
      <c r="V3752" s="272"/>
    </row>
    <row r="3753" spans="1:22">
      <c r="A3753" s="380" t="str">
        <f>PTCA!B3736</f>
        <v>-000</v>
      </c>
      <c r="B3753" s="380">
        <f>PTCA!D3736</f>
        <v>0</v>
      </c>
      <c r="C3753" s="380">
        <f>PTCA!J3736</f>
        <v>0</v>
      </c>
      <c r="D3753" s="380">
        <f>PTCA!K3736</f>
        <v>0</v>
      </c>
      <c r="E3753" s="380">
        <f>PTCA!H3736</f>
        <v>0</v>
      </c>
      <c r="F3753" s="380">
        <f>PTCA!Z3736</f>
        <v>0</v>
      </c>
      <c r="G3753" s="380">
        <f>PTCA!AD3736</f>
        <v>0</v>
      </c>
      <c r="H3753" s="62"/>
      <c r="I3753" s="760">
        <f>PTCA!C3736</f>
        <v>0</v>
      </c>
      <c r="J3753" s="760" t="str">
        <f>PTCA!AK3736</f>
        <v/>
      </c>
      <c r="K3753" s="760">
        <f>PTCA!AL3736</f>
        <v>0</v>
      </c>
      <c r="L3753" s="62"/>
      <c r="M3753" s="607"/>
      <c r="N3753" s="62"/>
      <c r="O3753" s="63">
        <f>PTCA!AA5489</f>
        <v>0</v>
      </c>
      <c r="P3753" s="63">
        <f>PTCA!AF5489</f>
        <v>0</v>
      </c>
      <c r="Q3753" s="232" t="e">
        <f t="shared" si="117"/>
        <v>#DIV/0!</v>
      </c>
      <c r="R3753" s="544">
        <f>PTCA!AI5489</f>
        <v>0</v>
      </c>
      <c r="S3753" s="544">
        <f>PTCA!AJ3736</f>
        <v>0</v>
      </c>
      <c r="T3753" s="53"/>
      <c r="U3753" s="232" t="e">
        <f t="shared" si="118"/>
        <v>#DIV/0!</v>
      </c>
      <c r="V3753" s="272"/>
    </row>
    <row r="3754" spans="1:22">
      <c r="A3754" s="380" t="str">
        <f>PTCA!B3737</f>
        <v>-000</v>
      </c>
      <c r="B3754" s="380">
        <f>PTCA!D3737</f>
        <v>0</v>
      </c>
      <c r="C3754" s="380">
        <f>PTCA!J3737</f>
        <v>0</v>
      </c>
      <c r="D3754" s="380">
        <f>PTCA!K3737</f>
        <v>0</v>
      </c>
      <c r="E3754" s="380">
        <f>PTCA!H3737</f>
        <v>0</v>
      </c>
      <c r="F3754" s="380">
        <f>PTCA!Z3737</f>
        <v>0</v>
      </c>
      <c r="G3754" s="380">
        <f>PTCA!AD3737</f>
        <v>0</v>
      </c>
      <c r="H3754" s="62"/>
      <c r="I3754" s="760">
        <f>PTCA!C3737</f>
        <v>0</v>
      </c>
      <c r="J3754" s="760" t="str">
        <f>PTCA!AK3737</f>
        <v/>
      </c>
      <c r="K3754" s="760">
        <f>PTCA!AL3737</f>
        <v>0</v>
      </c>
      <c r="L3754" s="62"/>
      <c r="M3754" s="607"/>
      <c r="N3754" s="62"/>
      <c r="O3754" s="63">
        <f>PTCA!AA5490</f>
        <v>0</v>
      </c>
      <c r="P3754" s="63">
        <f>PTCA!AF5490</f>
        <v>0</v>
      </c>
      <c r="Q3754" s="232" t="e">
        <f t="shared" si="117"/>
        <v>#DIV/0!</v>
      </c>
      <c r="R3754" s="544">
        <f>PTCA!AI5490</f>
        <v>0</v>
      </c>
      <c r="S3754" s="544">
        <f>PTCA!AJ3737</f>
        <v>0</v>
      </c>
      <c r="T3754" s="53"/>
      <c r="U3754" s="232" t="e">
        <f t="shared" si="118"/>
        <v>#DIV/0!</v>
      </c>
      <c r="V3754" s="272"/>
    </row>
    <row r="3755" spans="1:22">
      <c r="A3755" s="380" t="str">
        <f>PTCA!B3738</f>
        <v>-000</v>
      </c>
      <c r="B3755" s="380">
        <f>PTCA!D3738</f>
        <v>0</v>
      </c>
      <c r="C3755" s="380">
        <f>PTCA!J3738</f>
        <v>0</v>
      </c>
      <c r="D3755" s="380">
        <f>PTCA!K3738</f>
        <v>0</v>
      </c>
      <c r="E3755" s="380">
        <f>PTCA!H3738</f>
        <v>0</v>
      </c>
      <c r="F3755" s="380">
        <f>PTCA!Z3738</f>
        <v>0</v>
      </c>
      <c r="G3755" s="380">
        <f>PTCA!AD3738</f>
        <v>0</v>
      </c>
      <c r="H3755" s="62"/>
      <c r="I3755" s="760">
        <f>PTCA!C3738</f>
        <v>0</v>
      </c>
      <c r="J3755" s="760" t="str">
        <f>PTCA!AK3738</f>
        <v/>
      </c>
      <c r="K3755" s="760">
        <f>PTCA!AL3738</f>
        <v>0</v>
      </c>
      <c r="L3755" s="62"/>
      <c r="M3755" s="607"/>
      <c r="N3755" s="62"/>
      <c r="O3755" s="63">
        <f>PTCA!AA5491</f>
        <v>0</v>
      </c>
      <c r="P3755" s="63">
        <f>PTCA!AF5491</f>
        <v>0</v>
      </c>
      <c r="Q3755" s="232" t="e">
        <f t="shared" si="117"/>
        <v>#DIV/0!</v>
      </c>
      <c r="R3755" s="544">
        <f>PTCA!AI5491</f>
        <v>0</v>
      </c>
      <c r="S3755" s="544">
        <f>PTCA!AJ3738</f>
        <v>0</v>
      </c>
      <c r="T3755" s="53"/>
      <c r="U3755" s="232" t="e">
        <f t="shared" si="118"/>
        <v>#DIV/0!</v>
      </c>
      <c r="V3755" s="272"/>
    </row>
    <row r="3756" spans="1:22">
      <c r="A3756" s="380" t="str">
        <f>PTCA!B3739</f>
        <v>-000</v>
      </c>
      <c r="B3756" s="380">
        <f>PTCA!D3739</f>
        <v>0</v>
      </c>
      <c r="C3756" s="380">
        <f>PTCA!J3739</f>
        <v>0</v>
      </c>
      <c r="D3756" s="380">
        <f>PTCA!K3739</f>
        <v>0</v>
      </c>
      <c r="E3756" s="380">
        <f>PTCA!H3739</f>
        <v>0</v>
      </c>
      <c r="F3756" s="380">
        <f>PTCA!Z3739</f>
        <v>0</v>
      </c>
      <c r="G3756" s="380">
        <f>PTCA!AD3739</f>
        <v>0</v>
      </c>
      <c r="H3756" s="62"/>
      <c r="I3756" s="760">
        <f>PTCA!C3739</f>
        <v>0</v>
      </c>
      <c r="J3756" s="760" t="str">
        <f>PTCA!AK3739</f>
        <v/>
      </c>
      <c r="K3756" s="760">
        <f>PTCA!AL3739</f>
        <v>0</v>
      </c>
      <c r="L3756" s="62"/>
      <c r="M3756" s="607"/>
      <c r="N3756" s="62"/>
      <c r="O3756" s="63">
        <f>PTCA!AA5492</f>
        <v>0</v>
      </c>
      <c r="P3756" s="63">
        <f>PTCA!AF5492</f>
        <v>0</v>
      </c>
      <c r="Q3756" s="232" t="e">
        <f t="shared" si="117"/>
        <v>#DIV/0!</v>
      </c>
      <c r="R3756" s="544">
        <f>PTCA!AI5492</f>
        <v>0</v>
      </c>
      <c r="S3756" s="544">
        <f>PTCA!AJ3739</f>
        <v>0</v>
      </c>
      <c r="T3756" s="53"/>
      <c r="U3756" s="232" t="e">
        <f t="shared" si="118"/>
        <v>#DIV/0!</v>
      </c>
      <c r="V3756" s="272"/>
    </row>
    <row r="3757" spans="1:22">
      <c r="A3757" s="380" t="str">
        <f>PTCA!B3740</f>
        <v>-000</v>
      </c>
      <c r="B3757" s="380">
        <f>PTCA!D3740</f>
        <v>0</v>
      </c>
      <c r="C3757" s="380">
        <f>PTCA!J3740</f>
        <v>0</v>
      </c>
      <c r="D3757" s="380">
        <f>PTCA!K3740</f>
        <v>0</v>
      </c>
      <c r="E3757" s="380">
        <f>PTCA!H3740</f>
        <v>0</v>
      </c>
      <c r="F3757" s="380">
        <f>PTCA!Z3740</f>
        <v>0</v>
      </c>
      <c r="G3757" s="380">
        <f>PTCA!AD3740</f>
        <v>0</v>
      </c>
      <c r="H3757" s="62"/>
      <c r="I3757" s="760">
        <f>PTCA!C3740</f>
        <v>0</v>
      </c>
      <c r="J3757" s="760" t="str">
        <f>PTCA!AK3740</f>
        <v/>
      </c>
      <c r="K3757" s="760">
        <f>PTCA!AL3740</f>
        <v>0</v>
      </c>
      <c r="L3757" s="62"/>
      <c r="M3757" s="607"/>
      <c r="N3757" s="62"/>
      <c r="O3757" s="63">
        <f>PTCA!AA5493</f>
        <v>0</v>
      </c>
      <c r="P3757" s="63">
        <f>PTCA!AF5493</f>
        <v>0</v>
      </c>
      <c r="Q3757" s="232" t="e">
        <f t="shared" si="117"/>
        <v>#DIV/0!</v>
      </c>
      <c r="R3757" s="544">
        <f>PTCA!AI5493</f>
        <v>0</v>
      </c>
      <c r="S3757" s="544">
        <f>PTCA!AJ3740</f>
        <v>0</v>
      </c>
      <c r="T3757" s="53"/>
      <c r="U3757" s="232" t="e">
        <f t="shared" si="118"/>
        <v>#DIV/0!</v>
      </c>
      <c r="V3757" s="272"/>
    </row>
    <row r="3758" spans="1:22">
      <c r="A3758" s="380" t="str">
        <f>PTCA!B3741</f>
        <v>-000</v>
      </c>
      <c r="B3758" s="380">
        <f>PTCA!D3741</f>
        <v>0</v>
      </c>
      <c r="C3758" s="380">
        <f>PTCA!J3741</f>
        <v>0</v>
      </c>
      <c r="D3758" s="380">
        <f>PTCA!K3741</f>
        <v>0</v>
      </c>
      <c r="E3758" s="380">
        <f>PTCA!H3741</f>
        <v>0</v>
      </c>
      <c r="F3758" s="380">
        <f>PTCA!Z3741</f>
        <v>0</v>
      </c>
      <c r="G3758" s="380">
        <f>PTCA!AD3741</f>
        <v>0</v>
      </c>
      <c r="H3758" s="62"/>
      <c r="I3758" s="760">
        <f>PTCA!C3741</f>
        <v>0</v>
      </c>
      <c r="J3758" s="760" t="str">
        <f>PTCA!AK3741</f>
        <v/>
      </c>
      <c r="K3758" s="760">
        <f>PTCA!AL3741</f>
        <v>0</v>
      </c>
      <c r="L3758" s="62"/>
      <c r="M3758" s="607"/>
      <c r="N3758" s="62"/>
      <c r="O3758" s="63">
        <f>PTCA!AA5494</f>
        <v>0</v>
      </c>
      <c r="P3758" s="63">
        <f>PTCA!AF5494</f>
        <v>0</v>
      </c>
      <c r="Q3758" s="232" t="e">
        <f t="shared" si="117"/>
        <v>#DIV/0!</v>
      </c>
      <c r="R3758" s="544">
        <f>PTCA!AI5494</f>
        <v>0</v>
      </c>
      <c r="S3758" s="544">
        <f>PTCA!AJ3741</f>
        <v>0</v>
      </c>
      <c r="T3758" s="53"/>
      <c r="U3758" s="232" t="e">
        <f t="shared" si="118"/>
        <v>#DIV/0!</v>
      </c>
      <c r="V3758" s="272"/>
    </row>
    <row r="3759" spans="1:22">
      <c r="A3759" s="380" t="str">
        <f>PTCA!B3742</f>
        <v>-000</v>
      </c>
      <c r="B3759" s="380">
        <f>PTCA!D3742</f>
        <v>0</v>
      </c>
      <c r="C3759" s="380">
        <f>PTCA!J3742</f>
        <v>0</v>
      </c>
      <c r="D3759" s="380">
        <f>PTCA!K3742</f>
        <v>0</v>
      </c>
      <c r="E3759" s="380">
        <f>PTCA!H3742</f>
        <v>0</v>
      </c>
      <c r="F3759" s="380">
        <f>PTCA!Z3742</f>
        <v>0</v>
      </c>
      <c r="G3759" s="380">
        <f>PTCA!AD3742</f>
        <v>0</v>
      </c>
      <c r="H3759" s="62"/>
      <c r="I3759" s="760">
        <f>PTCA!C3742</f>
        <v>0</v>
      </c>
      <c r="J3759" s="760" t="str">
        <f>PTCA!AK3742</f>
        <v/>
      </c>
      <c r="K3759" s="760">
        <f>PTCA!AL3742</f>
        <v>0</v>
      </c>
      <c r="L3759" s="62"/>
      <c r="M3759" s="607"/>
      <c r="N3759" s="62"/>
      <c r="O3759" s="63">
        <f>PTCA!AA5495</f>
        <v>0</v>
      </c>
      <c r="P3759" s="63">
        <f>PTCA!AF5495</f>
        <v>0</v>
      </c>
      <c r="Q3759" s="232" t="e">
        <f t="shared" si="117"/>
        <v>#DIV/0!</v>
      </c>
      <c r="R3759" s="544">
        <f>PTCA!AI5495</f>
        <v>0</v>
      </c>
      <c r="S3759" s="544">
        <f>PTCA!AJ3742</f>
        <v>0</v>
      </c>
      <c r="T3759" s="53"/>
      <c r="U3759" s="232" t="e">
        <f t="shared" si="118"/>
        <v>#DIV/0!</v>
      </c>
      <c r="V3759" s="272"/>
    </row>
    <row r="3760" spans="1:22">
      <c r="A3760" s="380" t="str">
        <f>PTCA!B3743</f>
        <v>-000</v>
      </c>
      <c r="B3760" s="380">
        <f>PTCA!D3743</f>
        <v>0</v>
      </c>
      <c r="C3760" s="380">
        <f>PTCA!J3743</f>
        <v>0</v>
      </c>
      <c r="D3760" s="380">
        <f>PTCA!K3743</f>
        <v>0</v>
      </c>
      <c r="E3760" s="380">
        <f>PTCA!H3743</f>
        <v>0</v>
      </c>
      <c r="F3760" s="380">
        <f>PTCA!Z3743</f>
        <v>0</v>
      </c>
      <c r="G3760" s="380">
        <f>PTCA!AD3743</f>
        <v>0</v>
      </c>
      <c r="H3760" s="62"/>
      <c r="I3760" s="760">
        <f>PTCA!C3743</f>
        <v>0</v>
      </c>
      <c r="J3760" s="760" t="str">
        <f>PTCA!AK3743</f>
        <v/>
      </c>
      <c r="K3760" s="760">
        <f>PTCA!AL3743</f>
        <v>0</v>
      </c>
      <c r="L3760" s="62"/>
      <c r="M3760" s="607"/>
      <c r="N3760" s="62"/>
      <c r="O3760" s="63">
        <f>PTCA!AA5496</f>
        <v>0</v>
      </c>
      <c r="P3760" s="63">
        <f>PTCA!AF5496</f>
        <v>0</v>
      </c>
      <c r="Q3760" s="232" t="e">
        <f t="shared" si="117"/>
        <v>#DIV/0!</v>
      </c>
      <c r="R3760" s="544">
        <f>PTCA!AI5496</f>
        <v>0</v>
      </c>
      <c r="S3760" s="544">
        <f>PTCA!AJ3743</f>
        <v>0</v>
      </c>
      <c r="T3760" s="53"/>
      <c r="U3760" s="232" t="e">
        <f t="shared" si="118"/>
        <v>#DIV/0!</v>
      </c>
      <c r="V3760" s="272"/>
    </row>
    <row r="3761" spans="1:22">
      <c r="A3761" s="380" t="str">
        <f>PTCA!B3744</f>
        <v>-000</v>
      </c>
      <c r="B3761" s="380">
        <f>PTCA!D3744</f>
        <v>0</v>
      </c>
      <c r="C3761" s="380">
        <f>PTCA!J3744</f>
        <v>0</v>
      </c>
      <c r="D3761" s="380">
        <f>PTCA!K3744</f>
        <v>0</v>
      </c>
      <c r="E3761" s="380">
        <f>PTCA!H3744</f>
        <v>0</v>
      </c>
      <c r="F3761" s="380">
        <f>PTCA!Z3744</f>
        <v>0</v>
      </c>
      <c r="G3761" s="380">
        <f>PTCA!AD3744</f>
        <v>0</v>
      </c>
      <c r="H3761" s="62"/>
      <c r="I3761" s="760">
        <f>PTCA!C3744</f>
        <v>0</v>
      </c>
      <c r="J3761" s="760" t="str">
        <f>PTCA!AK3744</f>
        <v/>
      </c>
      <c r="K3761" s="760">
        <f>PTCA!AL3744</f>
        <v>0</v>
      </c>
      <c r="L3761" s="62"/>
      <c r="M3761" s="607"/>
      <c r="N3761" s="62"/>
      <c r="O3761" s="63">
        <f>PTCA!AA5497</f>
        <v>0</v>
      </c>
      <c r="P3761" s="63">
        <f>PTCA!AF5497</f>
        <v>0</v>
      </c>
      <c r="Q3761" s="232" t="e">
        <f t="shared" si="117"/>
        <v>#DIV/0!</v>
      </c>
      <c r="R3761" s="544">
        <f>PTCA!AI5497</f>
        <v>0</v>
      </c>
      <c r="S3761" s="544">
        <f>PTCA!AJ3744</f>
        <v>0</v>
      </c>
      <c r="T3761" s="53"/>
      <c r="U3761" s="232" t="e">
        <f t="shared" si="118"/>
        <v>#DIV/0!</v>
      </c>
      <c r="V3761" s="272"/>
    </row>
    <row r="3762" spans="1:22">
      <c r="A3762" s="380" t="str">
        <f>PTCA!B3745</f>
        <v>-000</v>
      </c>
      <c r="B3762" s="380">
        <f>PTCA!D3745</f>
        <v>0</v>
      </c>
      <c r="C3762" s="380">
        <f>PTCA!J3745</f>
        <v>0</v>
      </c>
      <c r="D3762" s="380">
        <f>PTCA!K3745</f>
        <v>0</v>
      </c>
      <c r="E3762" s="380">
        <f>PTCA!H3745</f>
        <v>0</v>
      </c>
      <c r="F3762" s="380">
        <f>PTCA!Z3745</f>
        <v>0</v>
      </c>
      <c r="G3762" s="380">
        <f>PTCA!AD3745</f>
        <v>0</v>
      </c>
      <c r="H3762" s="62"/>
      <c r="I3762" s="760">
        <f>PTCA!C3745</f>
        <v>0</v>
      </c>
      <c r="J3762" s="760" t="str">
        <f>PTCA!AK3745</f>
        <v/>
      </c>
      <c r="K3762" s="760">
        <f>PTCA!AL3745</f>
        <v>0</v>
      </c>
      <c r="L3762" s="62"/>
      <c r="M3762" s="607"/>
      <c r="N3762" s="62"/>
      <c r="O3762" s="63">
        <f>PTCA!AA5498</f>
        <v>0</v>
      </c>
      <c r="P3762" s="63">
        <f>PTCA!AF5498</f>
        <v>0</v>
      </c>
      <c r="Q3762" s="232" t="e">
        <f t="shared" si="117"/>
        <v>#DIV/0!</v>
      </c>
      <c r="R3762" s="544">
        <f>PTCA!AI5498</f>
        <v>0</v>
      </c>
      <c r="S3762" s="544">
        <f>PTCA!AJ3745</f>
        <v>0</v>
      </c>
      <c r="T3762" s="53"/>
      <c r="U3762" s="232" t="e">
        <f t="shared" si="118"/>
        <v>#DIV/0!</v>
      </c>
      <c r="V3762" s="272"/>
    </row>
    <row r="3763" spans="1:22">
      <c r="A3763" s="380" t="str">
        <f>PTCA!B3746</f>
        <v>-000</v>
      </c>
      <c r="B3763" s="380">
        <f>PTCA!D3746</f>
        <v>0</v>
      </c>
      <c r="C3763" s="380">
        <f>PTCA!J3746</f>
        <v>0</v>
      </c>
      <c r="D3763" s="380">
        <f>PTCA!K3746</f>
        <v>0</v>
      </c>
      <c r="E3763" s="380">
        <f>PTCA!H3746</f>
        <v>0</v>
      </c>
      <c r="F3763" s="380">
        <f>PTCA!Z3746</f>
        <v>0</v>
      </c>
      <c r="G3763" s="380">
        <f>PTCA!AD3746</f>
        <v>0</v>
      </c>
      <c r="H3763" s="62"/>
      <c r="I3763" s="760">
        <f>PTCA!C3746</f>
        <v>0</v>
      </c>
      <c r="J3763" s="760" t="str">
        <f>PTCA!AK3746</f>
        <v/>
      </c>
      <c r="K3763" s="760">
        <f>PTCA!AL3746</f>
        <v>0</v>
      </c>
      <c r="L3763" s="62"/>
      <c r="M3763" s="607"/>
      <c r="N3763" s="62"/>
      <c r="O3763" s="63">
        <f>PTCA!AA5499</f>
        <v>0</v>
      </c>
      <c r="P3763" s="63">
        <f>PTCA!AF5499</f>
        <v>0</v>
      </c>
      <c r="Q3763" s="232" t="e">
        <f t="shared" si="117"/>
        <v>#DIV/0!</v>
      </c>
      <c r="R3763" s="544">
        <f>PTCA!AI5499</f>
        <v>0</v>
      </c>
      <c r="S3763" s="544">
        <f>PTCA!AJ3746</f>
        <v>0</v>
      </c>
      <c r="T3763" s="53"/>
      <c r="U3763" s="232" t="e">
        <f t="shared" si="118"/>
        <v>#DIV/0!</v>
      </c>
      <c r="V3763" s="272"/>
    </row>
    <row r="3764" spans="1:22">
      <c r="A3764" s="380" t="str">
        <f>PTCA!B3747</f>
        <v>-000</v>
      </c>
      <c r="B3764" s="380">
        <f>PTCA!D3747</f>
        <v>0</v>
      </c>
      <c r="C3764" s="380">
        <f>PTCA!J3747</f>
        <v>0</v>
      </c>
      <c r="D3764" s="380">
        <f>PTCA!K3747</f>
        <v>0</v>
      </c>
      <c r="E3764" s="380">
        <f>PTCA!H3747</f>
        <v>0</v>
      </c>
      <c r="F3764" s="380">
        <f>PTCA!Z3747</f>
        <v>0</v>
      </c>
      <c r="G3764" s="380">
        <f>PTCA!AD3747</f>
        <v>0</v>
      </c>
      <c r="H3764" s="62"/>
      <c r="I3764" s="760">
        <f>PTCA!C3747</f>
        <v>0</v>
      </c>
      <c r="J3764" s="760" t="str">
        <f>PTCA!AK3747</f>
        <v/>
      </c>
      <c r="K3764" s="760">
        <f>PTCA!AL3747</f>
        <v>0</v>
      </c>
      <c r="L3764" s="62"/>
      <c r="M3764" s="607"/>
      <c r="N3764" s="62"/>
      <c r="O3764" s="63">
        <f>PTCA!AA5500</f>
        <v>0</v>
      </c>
      <c r="P3764" s="63">
        <f>PTCA!AF5500</f>
        <v>0</v>
      </c>
      <c r="Q3764" s="232" t="e">
        <f t="shared" si="117"/>
        <v>#DIV/0!</v>
      </c>
      <c r="R3764" s="544">
        <f>PTCA!AI5500</f>
        <v>0</v>
      </c>
      <c r="S3764" s="544">
        <f>PTCA!AJ3747</f>
        <v>0</v>
      </c>
      <c r="T3764" s="53"/>
      <c r="U3764" s="232" t="e">
        <f t="shared" si="118"/>
        <v>#DIV/0!</v>
      </c>
      <c r="V3764" s="272"/>
    </row>
    <row r="3765" spans="1:22">
      <c r="A3765" s="380" t="str">
        <f>PTCA!B3748</f>
        <v>-000</v>
      </c>
      <c r="B3765" s="380">
        <f>PTCA!D3748</f>
        <v>0</v>
      </c>
      <c r="C3765" s="380">
        <f>PTCA!J3748</f>
        <v>0</v>
      </c>
      <c r="D3765" s="380">
        <f>PTCA!K3748</f>
        <v>0</v>
      </c>
      <c r="E3765" s="380">
        <f>PTCA!H3748</f>
        <v>0</v>
      </c>
      <c r="F3765" s="380">
        <f>PTCA!Z3748</f>
        <v>0</v>
      </c>
      <c r="G3765" s="380">
        <f>PTCA!AD3748</f>
        <v>0</v>
      </c>
      <c r="H3765" s="62"/>
      <c r="I3765" s="760">
        <f>PTCA!C3748</f>
        <v>0</v>
      </c>
      <c r="J3765" s="760" t="str">
        <f>PTCA!AK3748</f>
        <v/>
      </c>
      <c r="K3765" s="760">
        <f>PTCA!AL3748</f>
        <v>0</v>
      </c>
      <c r="L3765" s="62"/>
      <c r="M3765" s="607"/>
      <c r="N3765" s="62"/>
      <c r="O3765" s="63">
        <f>PTCA!AA5501</f>
        <v>0</v>
      </c>
      <c r="P3765" s="63">
        <f>PTCA!AF5501</f>
        <v>0</v>
      </c>
      <c r="Q3765" s="232" t="e">
        <f t="shared" si="117"/>
        <v>#DIV/0!</v>
      </c>
      <c r="R3765" s="544">
        <f>PTCA!AI5501</f>
        <v>0</v>
      </c>
      <c r="S3765" s="544">
        <f>PTCA!AJ3748</f>
        <v>0</v>
      </c>
      <c r="T3765" s="53"/>
      <c r="U3765" s="232" t="e">
        <f t="shared" si="118"/>
        <v>#DIV/0!</v>
      </c>
      <c r="V3765" s="272"/>
    </row>
    <row r="3766" spans="1:22">
      <c r="A3766" s="380" t="str">
        <f>PTCA!B3749</f>
        <v>-000</v>
      </c>
      <c r="B3766" s="380">
        <f>PTCA!D3749</f>
        <v>0</v>
      </c>
      <c r="C3766" s="380">
        <f>PTCA!J3749</f>
        <v>0</v>
      </c>
      <c r="D3766" s="380">
        <f>PTCA!K3749</f>
        <v>0</v>
      </c>
      <c r="E3766" s="380">
        <f>PTCA!H3749</f>
        <v>0</v>
      </c>
      <c r="F3766" s="380">
        <f>PTCA!Z3749</f>
        <v>0</v>
      </c>
      <c r="G3766" s="380">
        <f>PTCA!AD3749</f>
        <v>0</v>
      </c>
      <c r="H3766" s="62"/>
      <c r="I3766" s="760">
        <f>PTCA!C3749</f>
        <v>0</v>
      </c>
      <c r="J3766" s="760" t="str">
        <f>PTCA!AK3749</f>
        <v/>
      </c>
      <c r="K3766" s="760">
        <f>PTCA!AL3749</f>
        <v>0</v>
      </c>
      <c r="L3766" s="62"/>
      <c r="M3766" s="607"/>
      <c r="N3766" s="62"/>
      <c r="O3766" s="63">
        <f>PTCA!AA5502</f>
        <v>0</v>
      </c>
      <c r="P3766" s="63">
        <f>PTCA!AF5502</f>
        <v>0</v>
      </c>
      <c r="Q3766" s="232" t="e">
        <f t="shared" si="117"/>
        <v>#DIV/0!</v>
      </c>
      <c r="R3766" s="544">
        <f>PTCA!AI5502</f>
        <v>0</v>
      </c>
      <c r="S3766" s="544">
        <f>PTCA!AJ3749</f>
        <v>0</v>
      </c>
      <c r="T3766" s="53"/>
      <c r="U3766" s="232" t="e">
        <f t="shared" si="118"/>
        <v>#DIV/0!</v>
      </c>
      <c r="V3766" s="272"/>
    </row>
    <row r="3767" spans="1:22">
      <c r="A3767" s="380" t="str">
        <f>PTCA!B3750</f>
        <v>-000</v>
      </c>
      <c r="B3767" s="380">
        <f>PTCA!D3750</f>
        <v>0</v>
      </c>
      <c r="C3767" s="380">
        <f>PTCA!J3750</f>
        <v>0</v>
      </c>
      <c r="D3767" s="380">
        <f>PTCA!K3750</f>
        <v>0</v>
      </c>
      <c r="E3767" s="380">
        <f>PTCA!H3750</f>
        <v>0</v>
      </c>
      <c r="F3767" s="380">
        <f>PTCA!Z3750</f>
        <v>0</v>
      </c>
      <c r="G3767" s="380">
        <f>PTCA!AD3750</f>
        <v>0</v>
      </c>
      <c r="H3767" s="62"/>
      <c r="I3767" s="760">
        <f>PTCA!C3750</f>
        <v>0</v>
      </c>
      <c r="J3767" s="760" t="str">
        <f>PTCA!AK3750</f>
        <v/>
      </c>
      <c r="K3767" s="760">
        <f>PTCA!AL3750</f>
        <v>0</v>
      </c>
      <c r="L3767" s="62"/>
      <c r="M3767" s="607"/>
      <c r="N3767" s="62"/>
      <c r="O3767" s="63">
        <f>PTCA!AA5503</f>
        <v>0</v>
      </c>
      <c r="P3767" s="63">
        <f>PTCA!AF5503</f>
        <v>0</v>
      </c>
      <c r="Q3767" s="232" t="e">
        <f t="shared" si="117"/>
        <v>#DIV/0!</v>
      </c>
      <c r="R3767" s="544">
        <f>PTCA!AI5503</f>
        <v>0</v>
      </c>
      <c r="S3767" s="544">
        <f>PTCA!AJ3750</f>
        <v>0</v>
      </c>
      <c r="T3767" s="53"/>
      <c r="U3767" s="232" t="e">
        <f t="shared" si="118"/>
        <v>#DIV/0!</v>
      </c>
      <c r="V3767" s="272"/>
    </row>
    <row r="3768" spans="1:22">
      <c r="A3768" s="380" t="str">
        <f>PTCA!B3751</f>
        <v>-000</v>
      </c>
      <c r="B3768" s="380">
        <f>PTCA!D3751</f>
        <v>0</v>
      </c>
      <c r="C3768" s="380">
        <f>PTCA!J3751</f>
        <v>0</v>
      </c>
      <c r="D3768" s="380">
        <f>PTCA!K3751</f>
        <v>0</v>
      </c>
      <c r="E3768" s="380">
        <f>PTCA!H3751</f>
        <v>0</v>
      </c>
      <c r="F3768" s="380">
        <f>PTCA!Z3751</f>
        <v>0</v>
      </c>
      <c r="G3768" s="380">
        <f>PTCA!AD3751</f>
        <v>0</v>
      </c>
      <c r="H3768" s="62"/>
      <c r="I3768" s="760">
        <f>PTCA!C3751</f>
        <v>0</v>
      </c>
      <c r="J3768" s="760" t="str">
        <f>PTCA!AK3751</f>
        <v/>
      </c>
      <c r="K3768" s="760">
        <f>PTCA!AL3751</f>
        <v>0</v>
      </c>
      <c r="L3768" s="62"/>
      <c r="M3768" s="607"/>
      <c r="N3768" s="62"/>
      <c r="O3768" s="63">
        <f>PTCA!AA5504</f>
        <v>0</v>
      </c>
      <c r="P3768" s="63">
        <f>PTCA!AF5504</f>
        <v>0</v>
      </c>
      <c r="Q3768" s="232" t="e">
        <f t="shared" si="117"/>
        <v>#DIV/0!</v>
      </c>
      <c r="R3768" s="544">
        <f>PTCA!AI5504</f>
        <v>0</v>
      </c>
      <c r="S3768" s="544">
        <f>PTCA!AJ3751</f>
        <v>0</v>
      </c>
      <c r="T3768" s="53"/>
      <c r="U3768" s="232" t="e">
        <f t="shared" si="118"/>
        <v>#DIV/0!</v>
      </c>
      <c r="V3768" s="272"/>
    </row>
    <row r="3769" spans="1:22">
      <c r="A3769" s="380" t="str">
        <f>PTCA!B3752</f>
        <v>-000</v>
      </c>
      <c r="B3769" s="380">
        <f>PTCA!D3752</f>
        <v>0</v>
      </c>
      <c r="C3769" s="380">
        <f>PTCA!J3752</f>
        <v>0</v>
      </c>
      <c r="D3769" s="380">
        <f>PTCA!K3752</f>
        <v>0</v>
      </c>
      <c r="E3769" s="380">
        <f>PTCA!H3752</f>
        <v>0</v>
      </c>
      <c r="F3769" s="380">
        <f>PTCA!Z3752</f>
        <v>0</v>
      </c>
      <c r="G3769" s="380">
        <f>PTCA!AD3752</f>
        <v>0</v>
      </c>
      <c r="H3769" s="62"/>
      <c r="I3769" s="760">
        <f>PTCA!C3752</f>
        <v>0</v>
      </c>
      <c r="J3769" s="760" t="str">
        <f>PTCA!AK3752</f>
        <v/>
      </c>
      <c r="K3769" s="760">
        <f>PTCA!AL3752</f>
        <v>0</v>
      </c>
      <c r="L3769" s="62"/>
      <c r="M3769" s="607"/>
      <c r="N3769" s="62"/>
      <c r="O3769" s="63">
        <f>PTCA!AA5505</f>
        <v>0</v>
      </c>
      <c r="P3769" s="63">
        <f>PTCA!AF5505</f>
        <v>0</v>
      </c>
      <c r="Q3769" s="232" t="e">
        <f t="shared" si="117"/>
        <v>#DIV/0!</v>
      </c>
      <c r="R3769" s="544">
        <f>PTCA!AI5505</f>
        <v>0</v>
      </c>
      <c r="S3769" s="544">
        <f>PTCA!AJ3752</f>
        <v>0</v>
      </c>
      <c r="T3769" s="53"/>
      <c r="U3769" s="232" t="e">
        <f t="shared" si="118"/>
        <v>#DIV/0!</v>
      </c>
      <c r="V3769" s="272"/>
    </row>
    <row r="3770" spans="1:22">
      <c r="A3770" s="380" t="str">
        <f>PTCA!B3753</f>
        <v>-000</v>
      </c>
      <c r="B3770" s="380">
        <f>PTCA!D3753</f>
        <v>0</v>
      </c>
      <c r="C3770" s="380">
        <f>PTCA!J3753</f>
        <v>0</v>
      </c>
      <c r="D3770" s="380">
        <f>PTCA!K3753</f>
        <v>0</v>
      </c>
      <c r="E3770" s="380">
        <f>PTCA!H3753</f>
        <v>0</v>
      </c>
      <c r="F3770" s="380">
        <f>PTCA!Z3753</f>
        <v>0</v>
      </c>
      <c r="G3770" s="380">
        <f>PTCA!AD3753</f>
        <v>0</v>
      </c>
      <c r="H3770" s="62"/>
      <c r="I3770" s="760">
        <f>PTCA!C3753</f>
        <v>0</v>
      </c>
      <c r="J3770" s="760" t="str">
        <f>PTCA!AK3753</f>
        <v/>
      </c>
      <c r="K3770" s="760">
        <f>PTCA!AL3753</f>
        <v>0</v>
      </c>
      <c r="L3770" s="62"/>
      <c r="M3770" s="607"/>
      <c r="N3770" s="62"/>
      <c r="O3770" s="63">
        <f>PTCA!AA5506</f>
        <v>0</v>
      </c>
      <c r="P3770" s="63">
        <f>PTCA!AF5506</f>
        <v>0</v>
      </c>
      <c r="Q3770" s="232" t="e">
        <f t="shared" si="117"/>
        <v>#DIV/0!</v>
      </c>
      <c r="R3770" s="544">
        <f>PTCA!AI5506</f>
        <v>0</v>
      </c>
      <c r="S3770" s="544">
        <f>PTCA!AJ3753</f>
        <v>0</v>
      </c>
      <c r="T3770" s="53"/>
      <c r="U3770" s="232" t="e">
        <f t="shared" si="118"/>
        <v>#DIV/0!</v>
      </c>
      <c r="V3770" s="272"/>
    </row>
    <row r="3771" spans="1:22">
      <c r="A3771" s="380" t="str">
        <f>PTCA!B3754</f>
        <v>-000</v>
      </c>
      <c r="B3771" s="380">
        <f>PTCA!D3754</f>
        <v>0</v>
      </c>
      <c r="C3771" s="380">
        <f>PTCA!J3754</f>
        <v>0</v>
      </c>
      <c r="D3771" s="380">
        <f>PTCA!K3754</f>
        <v>0</v>
      </c>
      <c r="E3771" s="380">
        <f>PTCA!H3754</f>
        <v>0</v>
      </c>
      <c r="F3771" s="380">
        <f>PTCA!Z3754</f>
        <v>0</v>
      </c>
      <c r="G3771" s="380">
        <f>PTCA!AD3754</f>
        <v>0</v>
      </c>
      <c r="H3771" s="62"/>
      <c r="I3771" s="760">
        <f>PTCA!C3754</f>
        <v>0</v>
      </c>
      <c r="J3771" s="760" t="str">
        <f>PTCA!AK3754</f>
        <v/>
      </c>
      <c r="K3771" s="760">
        <f>PTCA!AL3754</f>
        <v>0</v>
      </c>
      <c r="L3771" s="62"/>
      <c r="M3771" s="607"/>
      <c r="N3771" s="62"/>
      <c r="O3771" s="63">
        <f>PTCA!AA5507</f>
        <v>0</v>
      </c>
      <c r="P3771" s="63">
        <f>PTCA!AF5507</f>
        <v>0</v>
      </c>
      <c r="Q3771" s="232" t="e">
        <f t="shared" si="117"/>
        <v>#DIV/0!</v>
      </c>
      <c r="R3771" s="544">
        <f>PTCA!AI5507</f>
        <v>0</v>
      </c>
      <c r="S3771" s="544">
        <f>PTCA!AJ3754</f>
        <v>0</v>
      </c>
      <c r="T3771" s="53"/>
      <c r="U3771" s="232" t="e">
        <f t="shared" si="118"/>
        <v>#DIV/0!</v>
      </c>
      <c r="V3771" s="272"/>
    </row>
    <row r="3772" spans="1:22">
      <c r="A3772" s="380" t="str">
        <f>PTCA!B3755</f>
        <v>-000</v>
      </c>
      <c r="B3772" s="380">
        <f>PTCA!D3755</f>
        <v>0</v>
      </c>
      <c r="C3772" s="380">
        <f>PTCA!J3755</f>
        <v>0</v>
      </c>
      <c r="D3772" s="380">
        <f>PTCA!K3755</f>
        <v>0</v>
      </c>
      <c r="E3772" s="380">
        <f>PTCA!H3755</f>
        <v>0</v>
      </c>
      <c r="F3772" s="380">
        <f>PTCA!Z3755</f>
        <v>0</v>
      </c>
      <c r="G3772" s="380">
        <f>PTCA!AD3755</f>
        <v>0</v>
      </c>
      <c r="H3772" s="62"/>
      <c r="I3772" s="760">
        <f>PTCA!C3755</f>
        <v>0</v>
      </c>
      <c r="J3772" s="760" t="str">
        <f>PTCA!AK3755</f>
        <v/>
      </c>
      <c r="K3772" s="760">
        <f>PTCA!AL3755</f>
        <v>0</v>
      </c>
      <c r="L3772" s="62"/>
      <c r="M3772" s="607"/>
      <c r="N3772" s="62"/>
      <c r="O3772" s="63">
        <f>PTCA!AA5508</f>
        <v>0</v>
      </c>
      <c r="P3772" s="63">
        <f>PTCA!AF5508</f>
        <v>0</v>
      </c>
      <c r="Q3772" s="232" t="e">
        <f t="shared" si="117"/>
        <v>#DIV/0!</v>
      </c>
      <c r="R3772" s="544">
        <f>PTCA!AI5508</f>
        <v>0</v>
      </c>
      <c r="S3772" s="544">
        <f>PTCA!AJ3755</f>
        <v>0</v>
      </c>
      <c r="T3772" s="53"/>
      <c r="U3772" s="232" t="e">
        <f t="shared" si="118"/>
        <v>#DIV/0!</v>
      </c>
      <c r="V3772" s="272"/>
    </row>
    <row r="3773" spans="1:22">
      <c r="A3773" s="380" t="str">
        <f>PTCA!B3756</f>
        <v>-000</v>
      </c>
      <c r="B3773" s="380">
        <f>PTCA!D3756</f>
        <v>0</v>
      </c>
      <c r="C3773" s="380">
        <f>PTCA!J3756</f>
        <v>0</v>
      </c>
      <c r="D3773" s="380">
        <f>PTCA!K3756</f>
        <v>0</v>
      </c>
      <c r="E3773" s="380">
        <f>PTCA!H3756</f>
        <v>0</v>
      </c>
      <c r="F3773" s="380">
        <f>PTCA!Z3756</f>
        <v>0</v>
      </c>
      <c r="G3773" s="380">
        <f>PTCA!AD3756</f>
        <v>0</v>
      </c>
      <c r="H3773" s="62"/>
      <c r="I3773" s="760">
        <f>PTCA!C3756</f>
        <v>0</v>
      </c>
      <c r="J3773" s="760" t="str">
        <f>PTCA!AK3756</f>
        <v/>
      </c>
      <c r="K3773" s="760">
        <f>PTCA!AL3756</f>
        <v>0</v>
      </c>
      <c r="L3773" s="62"/>
      <c r="M3773" s="607"/>
      <c r="N3773" s="62"/>
      <c r="O3773" s="63">
        <f>PTCA!AA5509</f>
        <v>0</v>
      </c>
      <c r="P3773" s="63">
        <f>PTCA!AF5509</f>
        <v>0</v>
      </c>
      <c r="Q3773" s="232" t="e">
        <f t="shared" si="117"/>
        <v>#DIV/0!</v>
      </c>
      <c r="R3773" s="544">
        <f>PTCA!AI5509</f>
        <v>0</v>
      </c>
      <c r="S3773" s="544">
        <f>PTCA!AJ3756</f>
        <v>0</v>
      </c>
      <c r="T3773" s="53"/>
      <c r="U3773" s="232" t="e">
        <f t="shared" si="118"/>
        <v>#DIV/0!</v>
      </c>
      <c r="V3773" s="272"/>
    </row>
    <row r="3774" spans="1:22">
      <c r="A3774" s="380" t="str">
        <f>PTCA!B3757</f>
        <v>-000</v>
      </c>
      <c r="B3774" s="380">
        <f>PTCA!D3757</f>
        <v>0</v>
      </c>
      <c r="C3774" s="380">
        <f>PTCA!J3757</f>
        <v>0</v>
      </c>
      <c r="D3774" s="380">
        <f>PTCA!K3757</f>
        <v>0</v>
      </c>
      <c r="E3774" s="380">
        <f>PTCA!H3757</f>
        <v>0</v>
      </c>
      <c r="F3774" s="380">
        <f>PTCA!Z3757</f>
        <v>0</v>
      </c>
      <c r="G3774" s="380">
        <f>PTCA!AD3757</f>
        <v>0</v>
      </c>
      <c r="H3774" s="62"/>
      <c r="I3774" s="760">
        <f>PTCA!C3757</f>
        <v>0</v>
      </c>
      <c r="J3774" s="760" t="str">
        <f>PTCA!AK3757</f>
        <v/>
      </c>
      <c r="K3774" s="760">
        <f>PTCA!AL3757</f>
        <v>0</v>
      </c>
      <c r="L3774" s="62"/>
      <c r="M3774" s="607"/>
      <c r="N3774" s="62"/>
      <c r="O3774" s="63">
        <f>PTCA!AA5510</f>
        <v>0</v>
      </c>
      <c r="P3774" s="63">
        <f>PTCA!AF5510</f>
        <v>0</v>
      </c>
      <c r="Q3774" s="232" t="e">
        <f t="shared" si="117"/>
        <v>#DIV/0!</v>
      </c>
      <c r="R3774" s="544">
        <f>PTCA!AI5510</f>
        <v>0</v>
      </c>
      <c r="S3774" s="544">
        <f>PTCA!AJ3757</f>
        <v>0</v>
      </c>
      <c r="T3774" s="53"/>
      <c r="U3774" s="232" t="e">
        <f t="shared" si="118"/>
        <v>#DIV/0!</v>
      </c>
      <c r="V3774" s="272"/>
    </row>
    <row r="3775" spans="1:22">
      <c r="A3775" s="380" t="str">
        <f>PTCA!B3758</f>
        <v>-000</v>
      </c>
      <c r="B3775" s="380">
        <f>PTCA!D3758</f>
        <v>0</v>
      </c>
      <c r="C3775" s="380">
        <f>PTCA!J3758</f>
        <v>0</v>
      </c>
      <c r="D3775" s="380">
        <f>PTCA!K3758</f>
        <v>0</v>
      </c>
      <c r="E3775" s="380">
        <f>PTCA!H3758</f>
        <v>0</v>
      </c>
      <c r="F3775" s="380">
        <f>PTCA!Z3758</f>
        <v>0</v>
      </c>
      <c r="G3775" s="380">
        <f>PTCA!AD3758</f>
        <v>0</v>
      </c>
      <c r="H3775" s="62"/>
      <c r="I3775" s="760">
        <f>PTCA!C3758</f>
        <v>0</v>
      </c>
      <c r="J3775" s="760" t="str">
        <f>PTCA!AK3758</f>
        <v/>
      </c>
      <c r="K3775" s="760">
        <f>PTCA!AL3758</f>
        <v>0</v>
      </c>
      <c r="L3775" s="62"/>
      <c r="M3775" s="607"/>
      <c r="N3775" s="62"/>
      <c r="O3775" s="63">
        <f>PTCA!AA5511</f>
        <v>0</v>
      </c>
      <c r="P3775" s="63">
        <f>PTCA!AF5511</f>
        <v>0</v>
      </c>
      <c r="Q3775" s="232" t="e">
        <f t="shared" si="117"/>
        <v>#DIV/0!</v>
      </c>
      <c r="R3775" s="544">
        <f>PTCA!AI5511</f>
        <v>0</v>
      </c>
      <c r="S3775" s="544">
        <f>PTCA!AJ3758</f>
        <v>0</v>
      </c>
      <c r="T3775" s="53"/>
      <c r="U3775" s="232" t="e">
        <f t="shared" si="118"/>
        <v>#DIV/0!</v>
      </c>
      <c r="V3775" s="272"/>
    </row>
    <row r="3776" spans="1:22">
      <c r="A3776" s="380" t="str">
        <f>PTCA!B3759</f>
        <v>-000</v>
      </c>
      <c r="B3776" s="380">
        <f>PTCA!D3759</f>
        <v>0</v>
      </c>
      <c r="C3776" s="380">
        <f>PTCA!J3759</f>
        <v>0</v>
      </c>
      <c r="D3776" s="380">
        <f>PTCA!K3759</f>
        <v>0</v>
      </c>
      <c r="E3776" s="380">
        <f>PTCA!H3759</f>
        <v>0</v>
      </c>
      <c r="F3776" s="380">
        <f>PTCA!Z3759</f>
        <v>0</v>
      </c>
      <c r="G3776" s="380">
        <f>PTCA!AD3759</f>
        <v>0</v>
      </c>
      <c r="H3776" s="62"/>
      <c r="I3776" s="760">
        <f>PTCA!C3759</f>
        <v>0</v>
      </c>
      <c r="J3776" s="760" t="str">
        <f>PTCA!AK3759</f>
        <v/>
      </c>
      <c r="K3776" s="760">
        <f>PTCA!AL3759</f>
        <v>0</v>
      </c>
      <c r="L3776" s="62"/>
      <c r="M3776" s="607"/>
      <c r="N3776" s="62"/>
      <c r="O3776" s="63">
        <f>PTCA!AA5512</f>
        <v>0</v>
      </c>
      <c r="P3776" s="63">
        <f>PTCA!AF5512</f>
        <v>0</v>
      </c>
      <c r="Q3776" s="232" t="e">
        <f t="shared" si="117"/>
        <v>#DIV/0!</v>
      </c>
      <c r="R3776" s="544">
        <f>PTCA!AI5512</f>
        <v>0</v>
      </c>
      <c r="S3776" s="544">
        <f>PTCA!AJ3759</f>
        <v>0</v>
      </c>
      <c r="T3776" s="53"/>
      <c r="U3776" s="232" t="e">
        <f t="shared" si="118"/>
        <v>#DIV/0!</v>
      </c>
      <c r="V3776" s="272"/>
    </row>
    <row r="3777" spans="1:22">
      <c r="A3777" s="380" t="str">
        <f>PTCA!B3760</f>
        <v>-000</v>
      </c>
      <c r="B3777" s="380">
        <f>PTCA!D3760</f>
        <v>0</v>
      </c>
      <c r="C3777" s="380">
        <f>PTCA!J3760</f>
        <v>0</v>
      </c>
      <c r="D3777" s="380">
        <f>PTCA!K3760</f>
        <v>0</v>
      </c>
      <c r="E3777" s="380">
        <f>PTCA!H3760</f>
        <v>0</v>
      </c>
      <c r="F3777" s="380">
        <f>PTCA!Z3760</f>
        <v>0</v>
      </c>
      <c r="G3777" s="380">
        <f>PTCA!AD3760</f>
        <v>0</v>
      </c>
      <c r="H3777" s="62"/>
      <c r="I3777" s="760">
        <f>PTCA!C3760</f>
        <v>0</v>
      </c>
      <c r="J3777" s="760" t="str">
        <f>PTCA!AK3760</f>
        <v/>
      </c>
      <c r="K3777" s="760">
        <f>PTCA!AL3760</f>
        <v>0</v>
      </c>
      <c r="L3777" s="62"/>
      <c r="M3777" s="607"/>
      <c r="N3777" s="62"/>
      <c r="O3777" s="63">
        <f>PTCA!AA5513</f>
        <v>0</v>
      </c>
      <c r="P3777" s="63">
        <f>PTCA!AF5513</f>
        <v>0</v>
      </c>
      <c r="Q3777" s="232" t="e">
        <f t="shared" si="117"/>
        <v>#DIV/0!</v>
      </c>
      <c r="R3777" s="544">
        <f>PTCA!AI5513</f>
        <v>0</v>
      </c>
      <c r="S3777" s="544">
        <f>PTCA!AJ3760</f>
        <v>0</v>
      </c>
      <c r="T3777" s="53"/>
      <c r="U3777" s="232" t="e">
        <f t="shared" si="118"/>
        <v>#DIV/0!</v>
      </c>
      <c r="V3777" s="272"/>
    </row>
    <row r="3778" spans="1:22">
      <c r="A3778" s="380" t="str">
        <f>PTCA!B3761</f>
        <v>-000</v>
      </c>
      <c r="B3778" s="380">
        <f>PTCA!D3761</f>
        <v>0</v>
      </c>
      <c r="C3778" s="380">
        <f>PTCA!J3761</f>
        <v>0</v>
      </c>
      <c r="D3778" s="380">
        <f>PTCA!K3761</f>
        <v>0</v>
      </c>
      <c r="E3778" s="380">
        <f>PTCA!H3761</f>
        <v>0</v>
      </c>
      <c r="F3778" s="380">
        <f>PTCA!Z3761</f>
        <v>0</v>
      </c>
      <c r="G3778" s="380">
        <f>PTCA!AD3761</f>
        <v>0</v>
      </c>
      <c r="H3778" s="62"/>
      <c r="I3778" s="760">
        <f>PTCA!C3761</f>
        <v>0</v>
      </c>
      <c r="J3778" s="760" t="str">
        <f>PTCA!AK3761</f>
        <v/>
      </c>
      <c r="K3778" s="760">
        <f>PTCA!AL3761</f>
        <v>0</v>
      </c>
      <c r="L3778" s="62"/>
      <c r="M3778" s="607"/>
      <c r="N3778" s="62"/>
      <c r="O3778" s="63">
        <f>PTCA!AA5514</f>
        <v>0</v>
      </c>
      <c r="P3778" s="63">
        <f>PTCA!AF5514</f>
        <v>0</v>
      </c>
      <c r="Q3778" s="232" t="e">
        <f t="shared" si="117"/>
        <v>#DIV/0!</v>
      </c>
      <c r="R3778" s="544">
        <f>PTCA!AI5514</f>
        <v>0</v>
      </c>
      <c r="S3778" s="544">
        <f>PTCA!AJ3761</f>
        <v>0</v>
      </c>
      <c r="T3778" s="53"/>
      <c r="U3778" s="232" t="e">
        <f t="shared" si="118"/>
        <v>#DIV/0!</v>
      </c>
      <c r="V3778" s="272"/>
    </row>
    <row r="3779" spans="1:22">
      <c r="A3779" s="380" t="str">
        <f>PTCA!B3762</f>
        <v>-000</v>
      </c>
      <c r="B3779" s="380">
        <f>PTCA!D3762</f>
        <v>0</v>
      </c>
      <c r="C3779" s="380">
        <f>PTCA!J3762</f>
        <v>0</v>
      </c>
      <c r="D3779" s="380">
        <f>PTCA!K3762</f>
        <v>0</v>
      </c>
      <c r="E3779" s="380">
        <f>PTCA!H3762</f>
        <v>0</v>
      </c>
      <c r="F3779" s="380">
        <f>PTCA!Z3762</f>
        <v>0</v>
      </c>
      <c r="G3779" s="380">
        <f>PTCA!AD3762</f>
        <v>0</v>
      </c>
      <c r="H3779" s="62"/>
      <c r="I3779" s="760">
        <f>PTCA!C3762</f>
        <v>0</v>
      </c>
      <c r="J3779" s="760" t="str">
        <f>PTCA!AK3762</f>
        <v/>
      </c>
      <c r="K3779" s="760">
        <f>PTCA!AL3762</f>
        <v>0</v>
      </c>
      <c r="L3779" s="62"/>
      <c r="M3779" s="607"/>
      <c r="N3779" s="62"/>
      <c r="O3779" s="63">
        <f>PTCA!AA5515</f>
        <v>0</v>
      </c>
      <c r="P3779" s="63">
        <f>PTCA!AF5515</f>
        <v>0</v>
      </c>
      <c r="Q3779" s="232" t="e">
        <f t="shared" si="117"/>
        <v>#DIV/0!</v>
      </c>
      <c r="R3779" s="544">
        <f>PTCA!AI5515</f>
        <v>0</v>
      </c>
      <c r="S3779" s="544">
        <f>PTCA!AJ3762</f>
        <v>0</v>
      </c>
      <c r="T3779" s="53"/>
      <c r="U3779" s="232" t="e">
        <f t="shared" si="118"/>
        <v>#DIV/0!</v>
      </c>
      <c r="V3779" s="272"/>
    </row>
    <row r="3780" spans="1:22">
      <c r="A3780" s="380" t="str">
        <f>PTCA!B3763</f>
        <v>-000</v>
      </c>
      <c r="B3780" s="380">
        <f>PTCA!D3763</f>
        <v>0</v>
      </c>
      <c r="C3780" s="380">
        <f>PTCA!J3763</f>
        <v>0</v>
      </c>
      <c r="D3780" s="380">
        <f>PTCA!K3763</f>
        <v>0</v>
      </c>
      <c r="E3780" s="380">
        <f>PTCA!H3763</f>
        <v>0</v>
      </c>
      <c r="F3780" s="380">
        <f>PTCA!Z3763</f>
        <v>0</v>
      </c>
      <c r="G3780" s="380">
        <f>PTCA!AD3763</f>
        <v>0</v>
      </c>
      <c r="H3780" s="62"/>
      <c r="I3780" s="760">
        <f>PTCA!C3763</f>
        <v>0</v>
      </c>
      <c r="J3780" s="760" t="str">
        <f>PTCA!AK3763</f>
        <v/>
      </c>
      <c r="K3780" s="760">
        <f>PTCA!AL3763</f>
        <v>0</v>
      </c>
      <c r="L3780" s="62"/>
      <c r="M3780" s="607"/>
      <c r="N3780" s="62"/>
      <c r="O3780" s="63">
        <f>PTCA!AA5516</f>
        <v>0</v>
      </c>
      <c r="P3780" s="63">
        <f>PTCA!AF5516</f>
        <v>0</v>
      </c>
      <c r="Q3780" s="232" t="e">
        <f t="shared" si="117"/>
        <v>#DIV/0!</v>
      </c>
      <c r="R3780" s="544">
        <f>PTCA!AI5516</f>
        <v>0</v>
      </c>
      <c r="S3780" s="544">
        <f>PTCA!AJ3763</f>
        <v>0</v>
      </c>
      <c r="T3780" s="53"/>
      <c r="U3780" s="232" t="e">
        <f t="shared" si="118"/>
        <v>#DIV/0!</v>
      </c>
      <c r="V3780" s="272"/>
    </row>
    <row r="3781" spans="1:22">
      <c r="A3781" s="380" t="str">
        <f>PTCA!B3764</f>
        <v>-000</v>
      </c>
      <c r="B3781" s="380">
        <f>PTCA!D3764</f>
        <v>0</v>
      </c>
      <c r="C3781" s="380">
        <f>PTCA!J3764</f>
        <v>0</v>
      </c>
      <c r="D3781" s="380">
        <f>PTCA!K3764</f>
        <v>0</v>
      </c>
      <c r="E3781" s="380">
        <f>PTCA!H3764</f>
        <v>0</v>
      </c>
      <c r="F3781" s="380">
        <f>PTCA!Z3764</f>
        <v>0</v>
      </c>
      <c r="G3781" s="380">
        <f>PTCA!AD3764</f>
        <v>0</v>
      </c>
      <c r="H3781" s="62"/>
      <c r="I3781" s="760">
        <f>PTCA!C3764</f>
        <v>0</v>
      </c>
      <c r="J3781" s="760" t="str">
        <f>PTCA!AK3764</f>
        <v/>
      </c>
      <c r="K3781" s="760">
        <f>PTCA!AL3764</f>
        <v>0</v>
      </c>
      <c r="L3781" s="62"/>
      <c r="M3781" s="607"/>
      <c r="N3781" s="62"/>
      <c r="O3781" s="63">
        <f>PTCA!AA5517</f>
        <v>0</v>
      </c>
      <c r="P3781" s="63">
        <f>PTCA!AF5517</f>
        <v>0</v>
      </c>
      <c r="Q3781" s="232" t="e">
        <f t="shared" ref="Q3781:Q3844" si="119">P3781/O3781</f>
        <v>#DIV/0!</v>
      </c>
      <c r="R3781" s="544">
        <f>PTCA!AI5517</f>
        <v>0</v>
      </c>
      <c r="S3781" s="544">
        <f>PTCA!AJ3764</f>
        <v>0</v>
      </c>
      <c r="T3781" s="53"/>
      <c r="U3781" s="232" t="e">
        <f t="shared" si="118"/>
        <v>#DIV/0!</v>
      </c>
      <c r="V3781" s="272"/>
    </row>
    <row r="3782" spans="1:22">
      <c r="A3782" s="380" t="str">
        <f>PTCA!B3765</f>
        <v>-000</v>
      </c>
      <c r="B3782" s="380">
        <f>PTCA!D3765</f>
        <v>0</v>
      </c>
      <c r="C3782" s="380">
        <f>PTCA!J3765</f>
        <v>0</v>
      </c>
      <c r="D3782" s="380">
        <f>PTCA!K3765</f>
        <v>0</v>
      </c>
      <c r="E3782" s="380">
        <f>PTCA!H3765</f>
        <v>0</v>
      </c>
      <c r="F3782" s="380">
        <f>PTCA!Z3765</f>
        <v>0</v>
      </c>
      <c r="G3782" s="380">
        <f>PTCA!AD3765</f>
        <v>0</v>
      </c>
      <c r="H3782" s="62"/>
      <c r="I3782" s="760">
        <f>PTCA!C3765</f>
        <v>0</v>
      </c>
      <c r="J3782" s="760" t="str">
        <f>PTCA!AK3765</f>
        <v/>
      </c>
      <c r="K3782" s="760">
        <f>PTCA!AL3765</f>
        <v>0</v>
      </c>
      <c r="L3782" s="62"/>
      <c r="M3782" s="607"/>
      <c r="N3782" s="62"/>
      <c r="O3782" s="63">
        <f>PTCA!AA5518</f>
        <v>0</v>
      </c>
      <c r="P3782" s="63">
        <f>PTCA!AF5518</f>
        <v>0</v>
      </c>
      <c r="Q3782" s="232" t="e">
        <f t="shared" si="119"/>
        <v>#DIV/0!</v>
      </c>
      <c r="R3782" s="544">
        <f>PTCA!AI5518</f>
        <v>0</v>
      </c>
      <c r="S3782" s="544">
        <f>PTCA!AJ3765</f>
        <v>0</v>
      </c>
      <c r="T3782" s="53"/>
      <c r="U3782" s="232" t="e">
        <f t="shared" si="118"/>
        <v>#DIV/0!</v>
      </c>
      <c r="V3782" s="272"/>
    </row>
    <row r="3783" spans="1:22">
      <c r="A3783" s="380" t="str">
        <f>PTCA!B3766</f>
        <v>-000</v>
      </c>
      <c r="B3783" s="380">
        <f>PTCA!D3766</f>
        <v>0</v>
      </c>
      <c r="C3783" s="380">
        <f>PTCA!J3766</f>
        <v>0</v>
      </c>
      <c r="D3783" s="380">
        <f>PTCA!K3766</f>
        <v>0</v>
      </c>
      <c r="E3783" s="380">
        <f>PTCA!H3766</f>
        <v>0</v>
      </c>
      <c r="F3783" s="380">
        <f>PTCA!Z3766</f>
        <v>0</v>
      </c>
      <c r="G3783" s="380">
        <f>PTCA!AD3766</f>
        <v>0</v>
      </c>
      <c r="H3783" s="62"/>
      <c r="I3783" s="760">
        <f>PTCA!C3766</f>
        <v>0</v>
      </c>
      <c r="J3783" s="760" t="str">
        <f>PTCA!AK3766</f>
        <v/>
      </c>
      <c r="K3783" s="760">
        <f>PTCA!AL3766</f>
        <v>0</v>
      </c>
      <c r="L3783" s="62"/>
      <c r="M3783" s="607"/>
      <c r="N3783" s="62"/>
      <c r="O3783" s="63">
        <f>PTCA!AA5519</f>
        <v>0</v>
      </c>
      <c r="P3783" s="63">
        <f>PTCA!AF5519</f>
        <v>0</v>
      </c>
      <c r="Q3783" s="232" t="e">
        <f t="shared" si="119"/>
        <v>#DIV/0!</v>
      </c>
      <c r="R3783" s="544">
        <f>PTCA!AI5519</f>
        <v>0</v>
      </c>
      <c r="S3783" s="544">
        <f>PTCA!AJ3766</f>
        <v>0</v>
      </c>
      <c r="T3783" s="53"/>
      <c r="U3783" s="232" t="e">
        <f t="shared" si="118"/>
        <v>#DIV/0!</v>
      </c>
      <c r="V3783" s="272"/>
    </row>
    <row r="3784" spans="1:22">
      <c r="A3784" s="380" t="str">
        <f>PTCA!B3767</f>
        <v>-000</v>
      </c>
      <c r="B3784" s="380">
        <f>PTCA!D3767</f>
        <v>0</v>
      </c>
      <c r="C3784" s="380">
        <f>PTCA!J3767</f>
        <v>0</v>
      </c>
      <c r="D3784" s="380">
        <f>PTCA!K3767</f>
        <v>0</v>
      </c>
      <c r="E3784" s="380">
        <f>PTCA!H3767</f>
        <v>0</v>
      </c>
      <c r="F3784" s="380">
        <f>PTCA!Z3767</f>
        <v>0</v>
      </c>
      <c r="G3784" s="380">
        <f>PTCA!AD3767</f>
        <v>0</v>
      </c>
      <c r="H3784" s="62"/>
      <c r="I3784" s="760">
        <f>PTCA!C3767</f>
        <v>0</v>
      </c>
      <c r="J3784" s="760" t="str">
        <f>PTCA!AK3767</f>
        <v/>
      </c>
      <c r="K3784" s="760">
        <f>PTCA!AL3767</f>
        <v>0</v>
      </c>
      <c r="L3784" s="62"/>
      <c r="M3784" s="607"/>
      <c r="N3784" s="62"/>
      <c r="O3784" s="63">
        <f>PTCA!AA5520</f>
        <v>0</v>
      </c>
      <c r="P3784" s="63">
        <f>PTCA!AF5520</f>
        <v>0</v>
      </c>
      <c r="Q3784" s="232" t="e">
        <f t="shared" si="119"/>
        <v>#DIV/0!</v>
      </c>
      <c r="R3784" s="544">
        <f>PTCA!AI5520</f>
        <v>0</v>
      </c>
      <c r="S3784" s="544">
        <f>PTCA!AJ3767</f>
        <v>0</v>
      </c>
      <c r="T3784" s="53"/>
      <c r="U3784" s="232" t="e">
        <f t="shared" si="118"/>
        <v>#DIV/0!</v>
      </c>
      <c r="V3784" s="272"/>
    </row>
    <row r="3785" spans="1:22">
      <c r="A3785" s="380" t="str">
        <f>PTCA!B3768</f>
        <v>-000</v>
      </c>
      <c r="B3785" s="380">
        <f>PTCA!D3768</f>
        <v>0</v>
      </c>
      <c r="C3785" s="380">
        <f>PTCA!J3768</f>
        <v>0</v>
      </c>
      <c r="D3785" s="380">
        <f>PTCA!K3768</f>
        <v>0</v>
      </c>
      <c r="E3785" s="380">
        <f>PTCA!H3768</f>
        <v>0</v>
      </c>
      <c r="F3785" s="380">
        <f>PTCA!Z3768</f>
        <v>0</v>
      </c>
      <c r="G3785" s="380">
        <f>PTCA!AD3768</f>
        <v>0</v>
      </c>
      <c r="H3785" s="62"/>
      <c r="I3785" s="760">
        <f>PTCA!C3768</f>
        <v>0</v>
      </c>
      <c r="J3785" s="760" t="str">
        <f>PTCA!AK3768</f>
        <v/>
      </c>
      <c r="K3785" s="760">
        <f>PTCA!AL3768</f>
        <v>0</v>
      </c>
      <c r="L3785" s="62"/>
      <c r="M3785" s="607"/>
      <c r="N3785" s="62"/>
      <c r="O3785" s="63">
        <f>PTCA!AA5521</f>
        <v>0</v>
      </c>
      <c r="P3785" s="63">
        <f>PTCA!AF5521</f>
        <v>0</v>
      </c>
      <c r="Q3785" s="232" t="e">
        <f t="shared" si="119"/>
        <v>#DIV/0!</v>
      </c>
      <c r="R3785" s="544">
        <f>PTCA!AI5521</f>
        <v>0</v>
      </c>
      <c r="S3785" s="544">
        <f>PTCA!AJ3768</f>
        <v>0</v>
      </c>
      <c r="T3785" s="53"/>
      <c r="U3785" s="232" t="e">
        <f t="shared" si="118"/>
        <v>#DIV/0!</v>
      </c>
      <c r="V3785" s="272"/>
    </row>
    <row r="3786" spans="1:22">
      <c r="A3786" s="380" t="str">
        <f>PTCA!B3769</f>
        <v>-000</v>
      </c>
      <c r="B3786" s="380">
        <f>PTCA!D3769</f>
        <v>0</v>
      </c>
      <c r="C3786" s="380">
        <f>PTCA!J3769</f>
        <v>0</v>
      </c>
      <c r="D3786" s="380">
        <f>PTCA!K3769</f>
        <v>0</v>
      </c>
      <c r="E3786" s="380">
        <f>PTCA!H3769</f>
        <v>0</v>
      </c>
      <c r="F3786" s="380">
        <f>PTCA!Z3769</f>
        <v>0</v>
      </c>
      <c r="G3786" s="380">
        <f>PTCA!AD3769</f>
        <v>0</v>
      </c>
      <c r="H3786" s="62"/>
      <c r="I3786" s="760">
        <f>PTCA!C3769</f>
        <v>0</v>
      </c>
      <c r="J3786" s="760" t="str">
        <f>PTCA!AK3769</f>
        <v/>
      </c>
      <c r="K3786" s="760">
        <f>PTCA!AL3769</f>
        <v>0</v>
      </c>
      <c r="L3786" s="62"/>
      <c r="M3786" s="607"/>
      <c r="N3786" s="62"/>
      <c r="O3786" s="63">
        <f>PTCA!AA5522</f>
        <v>0</v>
      </c>
      <c r="P3786" s="63">
        <f>PTCA!AF5522</f>
        <v>0</v>
      </c>
      <c r="Q3786" s="232" t="e">
        <f t="shared" si="119"/>
        <v>#DIV/0!</v>
      </c>
      <c r="R3786" s="544">
        <f>PTCA!AI5522</f>
        <v>0</v>
      </c>
      <c r="S3786" s="544">
        <f>PTCA!AJ3769</f>
        <v>0</v>
      </c>
      <c r="T3786" s="53"/>
      <c r="U3786" s="232" t="e">
        <f t="shared" si="118"/>
        <v>#DIV/0!</v>
      </c>
      <c r="V3786" s="272"/>
    </row>
    <row r="3787" spans="1:22">
      <c r="A3787" s="380" t="str">
        <f>PTCA!B3770</f>
        <v>-000</v>
      </c>
      <c r="B3787" s="380">
        <f>PTCA!D3770</f>
        <v>0</v>
      </c>
      <c r="C3787" s="380">
        <f>PTCA!J3770</f>
        <v>0</v>
      </c>
      <c r="D3787" s="380">
        <f>PTCA!K3770</f>
        <v>0</v>
      </c>
      <c r="E3787" s="380">
        <f>PTCA!H3770</f>
        <v>0</v>
      </c>
      <c r="F3787" s="380">
        <f>PTCA!Z3770</f>
        <v>0</v>
      </c>
      <c r="G3787" s="380">
        <f>PTCA!AD3770</f>
        <v>0</v>
      </c>
      <c r="H3787" s="62"/>
      <c r="I3787" s="760">
        <f>PTCA!C3770</f>
        <v>0</v>
      </c>
      <c r="J3787" s="760" t="str">
        <f>PTCA!AK3770</f>
        <v/>
      </c>
      <c r="K3787" s="760">
        <f>PTCA!AL3770</f>
        <v>0</v>
      </c>
      <c r="L3787" s="62"/>
      <c r="M3787" s="607"/>
      <c r="N3787" s="62"/>
      <c r="O3787" s="63">
        <f>PTCA!AA5523</f>
        <v>0</v>
      </c>
      <c r="P3787" s="63">
        <f>PTCA!AF5523</f>
        <v>0</v>
      </c>
      <c r="Q3787" s="232" t="e">
        <f t="shared" si="119"/>
        <v>#DIV/0!</v>
      </c>
      <c r="R3787" s="544">
        <f>PTCA!AI5523</f>
        <v>0</v>
      </c>
      <c r="S3787" s="544">
        <f>PTCA!AJ3770</f>
        <v>0</v>
      </c>
      <c r="T3787" s="53"/>
      <c r="U3787" s="232" t="e">
        <f t="shared" si="118"/>
        <v>#DIV/0!</v>
      </c>
      <c r="V3787" s="272"/>
    </row>
    <row r="3788" spans="1:22">
      <c r="A3788" s="380" t="str">
        <f>PTCA!B3771</f>
        <v>-000</v>
      </c>
      <c r="B3788" s="380">
        <f>PTCA!D3771</f>
        <v>0</v>
      </c>
      <c r="C3788" s="380">
        <f>PTCA!J3771</f>
        <v>0</v>
      </c>
      <c r="D3788" s="380">
        <f>PTCA!K3771</f>
        <v>0</v>
      </c>
      <c r="E3788" s="380">
        <f>PTCA!H3771</f>
        <v>0</v>
      </c>
      <c r="F3788" s="380">
        <f>PTCA!Z3771</f>
        <v>0</v>
      </c>
      <c r="G3788" s="380">
        <f>PTCA!AD3771</f>
        <v>0</v>
      </c>
      <c r="H3788" s="62"/>
      <c r="I3788" s="760">
        <f>PTCA!C3771</f>
        <v>0</v>
      </c>
      <c r="J3788" s="760" t="str">
        <f>PTCA!AK3771</f>
        <v/>
      </c>
      <c r="K3788" s="760">
        <f>PTCA!AL3771</f>
        <v>0</v>
      </c>
      <c r="L3788" s="62"/>
      <c r="M3788" s="607"/>
      <c r="N3788" s="62"/>
      <c r="O3788" s="63">
        <f>PTCA!AA5524</f>
        <v>0</v>
      </c>
      <c r="P3788" s="63">
        <f>PTCA!AF5524</f>
        <v>0</v>
      </c>
      <c r="Q3788" s="232" t="e">
        <f t="shared" si="119"/>
        <v>#DIV/0!</v>
      </c>
      <c r="R3788" s="544">
        <f>PTCA!AI5524</f>
        <v>0</v>
      </c>
      <c r="S3788" s="544">
        <f>PTCA!AJ3771</f>
        <v>0</v>
      </c>
      <c r="T3788" s="53"/>
      <c r="U3788" s="232" t="e">
        <f t="shared" si="118"/>
        <v>#DIV/0!</v>
      </c>
      <c r="V3788" s="272"/>
    </row>
    <row r="3789" spans="1:22">
      <c r="A3789" s="380" t="str">
        <f>PTCA!B3772</f>
        <v>-000</v>
      </c>
      <c r="B3789" s="380">
        <f>PTCA!D3772</f>
        <v>0</v>
      </c>
      <c r="C3789" s="380">
        <f>PTCA!J3772</f>
        <v>0</v>
      </c>
      <c r="D3789" s="380">
        <f>PTCA!K3772</f>
        <v>0</v>
      </c>
      <c r="E3789" s="380">
        <f>PTCA!H3772</f>
        <v>0</v>
      </c>
      <c r="F3789" s="380">
        <f>PTCA!Z3772</f>
        <v>0</v>
      </c>
      <c r="G3789" s="380">
        <f>PTCA!AD3772</f>
        <v>0</v>
      </c>
      <c r="H3789" s="62"/>
      <c r="I3789" s="760">
        <f>PTCA!C3772</f>
        <v>0</v>
      </c>
      <c r="J3789" s="760" t="str">
        <f>PTCA!AK3772</f>
        <v/>
      </c>
      <c r="K3789" s="760">
        <f>PTCA!AL3772</f>
        <v>0</v>
      </c>
      <c r="L3789" s="62"/>
      <c r="M3789" s="607"/>
      <c r="N3789" s="62"/>
      <c r="O3789" s="63">
        <f>PTCA!AA5525</f>
        <v>0</v>
      </c>
      <c r="P3789" s="63">
        <f>PTCA!AF5525</f>
        <v>0</v>
      </c>
      <c r="Q3789" s="232" t="e">
        <f t="shared" si="119"/>
        <v>#DIV/0!</v>
      </c>
      <c r="R3789" s="544">
        <f>PTCA!AI5525</f>
        <v>0</v>
      </c>
      <c r="S3789" s="544">
        <f>PTCA!AJ3772</f>
        <v>0</v>
      </c>
      <c r="T3789" s="53"/>
      <c r="U3789" s="232" t="e">
        <f t="shared" si="118"/>
        <v>#DIV/0!</v>
      </c>
      <c r="V3789" s="272"/>
    </row>
    <row r="3790" spans="1:22">
      <c r="A3790" s="380" t="str">
        <f>PTCA!B3773</f>
        <v>-000</v>
      </c>
      <c r="B3790" s="380">
        <f>PTCA!D3773</f>
        <v>0</v>
      </c>
      <c r="C3790" s="380">
        <f>PTCA!J3773</f>
        <v>0</v>
      </c>
      <c r="D3790" s="380">
        <f>PTCA!K3773</f>
        <v>0</v>
      </c>
      <c r="E3790" s="380">
        <f>PTCA!H3773</f>
        <v>0</v>
      </c>
      <c r="F3790" s="380">
        <f>PTCA!Z3773</f>
        <v>0</v>
      </c>
      <c r="G3790" s="380">
        <f>PTCA!AD3773</f>
        <v>0</v>
      </c>
      <c r="H3790" s="62"/>
      <c r="I3790" s="760">
        <f>PTCA!C3773</f>
        <v>0</v>
      </c>
      <c r="J3790" s="760" t="str">
        <f>PTCA!AK3773</f>
        <v/>
      </c>
      <c r="K3790" s="760">
        <f>PTCA!AL3773</f>
        <v>0</v>
      </c>
      <c r="L3790" s="62"/>
      <c r="M3790" s="607"/>
      <c r="N3790" s="62"/>
      <c r="O3790" s="63">
        <f>PTCA!AA5526</f>
        <v>0</v>
      </c>
      <c r="P3790" s="63">
        <f>PTCA!AF5526</f>
        <v>0</v>
      </c>
      <c r="Q3790" s="232" t="e">
        <f t="shared" si="119"/>
        <v>#DIV/0!</v>
      </c>
      <c r="R3790" s="544">
        <f>PTCA!AI5526</f>
        <v>0</v>
      </c>
      <c r="S3790" s="544">
        <f>PTCA!AJ3773</f>
        <v>0</v>
      </c>
      <c r="T3790" s="53"/>
      <c r="U3790" s="232" t="e">
        <f t="shared" si="118"/>
        <v>#DIV/0!</v>
      </c>
      <c r="V3790" s="272"/>
    </row>
    <row r="3791" spans="1:22">
      <c r="A3791" s="380" t="str">
        <f>PTCA!B3774</f>
        <v>-000</v>
      </c>
      <c r="B3791" s="380">
        <f>PTCA!D3774</f>
        <v>0</v>
      </c>
      <c r="C3791" s="380">
        <f>PTCA!J3774</f>
        <v>0</v>
      </c>
      <c r="D3791" s="380">
        <f>PTCA!K3774</f>
        <v>0</v>
      </c>
      <c r="E3791" s="380">
        <f>PTCA!H3774</f>
        <v>0</v>
      </c>
      <c r="F3791" s="380">
        <f>PTCA!Z3774</f>
        <v>0</v>
      </c>
      <c r="G3791" s="380">
        <f>PTCA!AD3774</f>
        <v>0</v>
      </c>
      <c r="H3791" s="62"/>
      <c r="I3791" s="760">
        <f>PTCA!C3774</f>
        <v>0</v>
      </c>
      <c r="J3791" s="760" t="str">
        <f>PTCA!AK3774</f>
        <v/>
      </c>
      <c r="K3791" s="760">
        <f>PTCA!AL3774</f>
        <v>0</v>
      </c>
      <c r="L3791" s="62"/>
      <c r="M3791" s="607"/>
      <c r="N3791" s="62"/>
      <c r="O3791" s="63">
        <f>PTCA!AA5527</f>
        <v>0</v>
      </c>
      <c r="P3791" s="63">
        <f>PTCA!AF5527</f>
        <v>0</v>
      </c>
      <c r="Q3791" s="232" t="e">
        <f t="shared" si="119"/>
        <v>#DIV/0!</v>
      </c>
      <c r="R3791" s="544">
        <f>PTCA!AI5527</f>
        <v>0</v>
      </c>
      <c r="S3791" s="544">
        <f>PTCA!AJ3774</f>
        <v>0</v>
      </c>
      <c r="T3791" s="53"/>
      <c r="U3791" s="232" t="e">
        <f t="shared" si="118"/>
        <v>#DIV/0!</v>
      </c>
      <c r="V3791" s="272"/>
    </row>
    <row r="3792" spans="1:22">
      <c r="A3792" s="380" t="str">
        <f>PTCA!B3775</f>
        <v>-000</v>
      </c>
      <c r="B3792" s="380">
        <f>PTCA!D3775</f>
        <v>0</v>
      </c>
      <c r="C3792" s="380">
        <f>PTCA!J3775</f>
        <v>0</v>
      </c>
      <c r="D3792" s="380">
        <f>PTCA!K3775</f>
        <v>0</v>
      </c>
      <c r="E3792" s="380">
        <f>PTCA!H3775</f>
        <v>0</v>
      </c>
      <c r="F3792" s="380">
        <f>PTCA!Z3775</f>
        <v>0</v>
      </c>
      <c r="G3792" s="380">
        <f>PTCA!AD3775</f>
        <v>0</v>
      </c>
      <c r="H3792" s="62"/>
      <c r="I3792" s="760">
        <f>PTCA!C3775</f>
        <v>0</v>
      </c>
      <c r="J3792" s="760" t="str">
        <f>PTCA!AK3775</f>
        <v/>
      </c>
      <c r="K3792" s="760">
        <f>PTCA!AL3775</f>
        <v>0</v>
      </c>
      <c r="L3792" s="62"/>
      <c r="M3792" s="607"/>
      <c r="N3792" s="62"/>
      <c r="O3792" s="63">
        <f>PTCA!AA5528</f>
        <v>0</v>
      </c>
      <c r="P3792" s="63">
        <f>PTCA!AF5528</f>
        <v>0</v>
      </c>
      <c r="Q3792" s="232" t="e">
        <f t="shared" si="119"/>
        <v>#DIV/0!</v>
      </c>
      <c r="R3792" s="544">
        <f>PTCA!AI5528</f>
        <v>0</v>
      </c>
      <c r="S3792" s="544">
        <f>PTCA!AJ3775</f>
        <v>0</v>
      </c>
      <c r="T3792" s="53"/>
      <c r="U3792" s="232" t="e">
        <f t="shared" si="118"/>
        <v>#DIV/0!</v>
      </c>
      <c r="V3792" s="272"/>
    </row>
    <row r="3793" spans="1:22">
      <c r="A3793" s="380" t="str">
        <f>PTCA!B3776</f>
        <v>-000</v>
      </c>
      <c r="B3793" s="380">
        <f>PTCA!D3776</f>
        <v>0</v>
      </c>
      <c r="C3793" s="380">
        <f>PTCA!J3776</f>
        <v>0</v>
      </c>
      <c r="D3793" s="380">
        <f>PTCA!K3776</f>
        <v>0</v>
      </c>
      <c r="E3793" s="380">
        <f>PTCA!H3776</f>
        <v>0</v>
      </c>
      <c r="F3793" s="380">
        <f>PTCA!Z3776</f>
        <v>0</v>
      </c>
      <c r="G3793" s="380">
        <f>PTCA!AD3776</f>
        <v>0</v>
      </c>
      <c r="H3793" s="62"/>
      <c r="I3793" s="760">
        <f>PTCA!C3776</f>
        <v>0</v>
      </c>
      <c r="J3793" s="760" t="str">
        <f>PTCA!AK3776</f>
        <v/>
      </c>
      <c r="K3793" s="760">
        <f>PTCA!AL3776</f>
        <v>0</v>
      </c>
      <c r="L3793" s="62"/>
      <c r="M3793" s="607"/>
      <c r="N3793" s="62"/>
      <c r="O3793" s="63">
        <f>PTCA!AA5529</f>
        <v>0</v>
      </c>
      <c r="P3793" s="63">
        <f>PTCA!AF5529</f>
        <v>0</v>
      </c>
      <c r="Q3793" s="232" t="e">
        <f t="shared" si="119"/>
        <v>#DIV/0!</v>
      </c>
      <c r="R3793" s="544">
        <f>PTCA!AI5529</f>
        <v>0</v>
      </c>
      <c r="S3793" s="544">
        <f>PTCA!AJ3776</f>
        <v>0</v>
      </c>
      <c r="T3793" s="53"/>
      <c r="U3793" s="232" t="e">
        <f t="shared" ref="U3793:U3856" si="120">T3793/P3793</f>
        <v>#DIV/0!</v>
      </c>
      <c r="V3793" s="272"/>
    </row>
    <row r="3794" spans="1:22">
      <c r="A3794" s="380" t="str">
        <f>PTCA!B3777</f>
        <v>-000</v>
      </c>
      <c r="B3794" s="380">
        <f>PTCA!D3777</f>
        <v>0</v>
      </c>
      <c r="C3794" s="380">
        <f>PTCA!J3777</f>
        <v>0</v>
      </c>
      <c r="D3794" s="380">
        <f>PTCA!K3777</f>
        <v>0</v>
      </c>
      <c r="E3794" s="380">
        <f>PTCA!H3777</f>
        <v>0</v>
      </c>
      <c r="F3794" s="380">
        <f>PTCA!Z3777</f>
        <v>0</v>
      </c>
      <c r="G3794" s="380">
        <f>PTCA!AD3777</f>
        <v>0</v>
      </c>
      <c r="H3794" s="62"/>
      <c r="I3794" s="760">
        <f>PTCA!C3777</f>
        <v>0</v>
      </c>
      <c r="J3794" s="760" t="str">
        <f>PTCA!AK3777</f>
        <v/>
      </c>
      <c r="K3794" s="760">
        <f>PTCA!AL3777</f>
        <v>0</v>
      </c>
      <c r="L3794" s="62"/>
      <c r="M3794" s="607"/>
      <c r="N3794" s="62"/>
      <c r="O3794" s="63">
        <f>PTCA!AA5530</f>
        <v>0</v>
      </c>
      <c r="P3794" s="63">
        <f>PTCA!AF5530</f>
        <v>0</v>
      </c>
      <c r="Q3794" s="232" t="e">
        <f t="shared" si="119"/>
        <v>#DIV/0!</v>
      </c>
      <c r="R3794" s="544">
        <f>PTCA!AI5530</f>
        <v>0</v>
      </c>
      <c r="S3794" s="544">
        <f>PTCA!AJ3777</f>
        <v>0</v>
      </c>
      <c r="T3794" s="53"/>
      <c r="U3794" s="232" t="e">
        <f t="shared" si="120"/>
        <v>#DIV/0!</v>
      </c>
      <c r="V3794" s="272"/>
    </row>
    <row r="3795" spans="1:22">
      <c r="A3795" s="380" t="str">
        <f>PTCA!B3778</f>
        <v>-000</v>
      </c>
      <c r="B3795" s="380">
        <f>PTCA!D3778</f>
        <v>0</v>
      </c>
      <c r="C3795" s="380">
        <f>PTCA!J3778</f>
        <v>0</v>
      </c>
      <c r="D3795" s="380">
        <f>PTCA!K3778</f>
        <v>0</v>
      </c>
      <c r="E3795" s="380">
        <f>PTCA!H3778</f>
        <v>0</v>
      </c>
      <c r="F3795" s="380">
        <f>PTCA!Z3778</f>
        <v>0</v>
      </c>
      <c r="G3795" s="380">
        <f>PTCA!AD3778</f>
        <v>0</v>
      </c>
      <c r="H3795" s="62"/>
      <c r="I3795" s="760">
        <f>PTCA!C3778</f>
        <v>0</v>
      </c>
      <c r="J3795" s="760" t="str">
        <f>PTCA!AK3778</f>
        <v/>
      </c>
      <c r="K3795" s="760">
        <f>PTCA!AL3778</f>
        <v>0</v>
      </c>
      <c r="L3795" s="62"/>
      <c r="M3795" s="607"/>
      <c r="N3795" s="62"/>
      <c r="O3795" s="63">
        <f>PTCA!AA5531</f>
        <v>0</v>
      </c>
      <c r="P3795" s="63">
        <f>PTCA!AF5531</f>
        <v>0</v>
      </c>
      <c r="Q3795" s="232" t="e">
        <f t="shared" si="119"/>
        <v>#DIV/0!</v>
      </c>
      <c r="R3795" s="544">
        <f>PTCA!AI5531</f>
        <v>0</v>
      </c>
      <c r="S3795" s="544">
        <f>PTCA!AJ3778</f>
        <v>0</v>
      </c>
      <c r="T3795" s="53"/>
      <c r="U3795" s="232" t="e">
        <f t="shared" si="120"/>
        <v>#DIV/0!</v>
      </c>
      <c r="V3795" s="272"/>
    </row>
    <row r="3796" spans="1:22">
      <c r="A3796" s="380" t="str">
        <f>PTCA!B3779</f>
        <v>-000</v>
      </c>
      <c r="B3796" s="380">
        <f>PTCA!D3779</f>
        <v>0</v>
      </c>
      <c r="C3796" s="380">
        <f>PTCA!J3779</f>
        <v>0</v>
      </c>
      <c r="D3796" s="380">
        <f>PTCA!K3779</f>
        <v>0</v>
      </c>
      <c r="E3796" s="380">
        <f>PTCA!H3779</f>
        <v>0</v>
      </c>
      <c r="F3796" s="380">
        <f>PTCA!Z3779</f>
        <v>0</v>
      </c>
      <c r="G3796" s="380">
        <f>PTCA!AD3779</f>
        <v>0</v>
      </c>
      <c r="H3796" s="62"/>
      <c r="I3796" s="760">
        <f>PTCA!C3779</f>
        <v>0</v>
      </c>
      <c r="J3796" s="760" t="str">
        <f>PTCA!AK3779</f>
        <v/>
      </c>
      <c r="K3796" s="760">
        <f>PTCA!AL3779</f>
        <v>0</v>
      </c>
      <c r="L3796" s="62"/>
      <c r="M3796" s="607"/>
      <c r="N3796" s="62"/>
      <c r="O3796" s="63">
        <f>PTCA!AA5532</f>
        <v>0</v>
      </c>
      <c r="P3796" s="63">
        <f>PTCA!AF5532</f>
        <v>0</v>
      </c>
      <c r="Q3796" s="232" t="e">
        <f t="shared" si="119"/>
        <v>#DIV/0!</v>
      </c>
      <c r="R3796" s="544">
        <f>PTCA!AI5532</f>
        <v>0</v>
      </c>
      <c r="S3796" s="544">
        <f>PTCA!AJ3779</f>
        <v>0</v>
      </c>
      <c r="T3796" s="53"/>
      <c r="U3796" s="232" t="e">
        <f t="shared" si="120"/>
        <v>#DIV/0!</v>
      </c>
      <c r="V3796" s="272"/>
    </row>
    <row r="3797" spans="1:22">
      <c r="A3797" s="380" t="str">
        <f>PTCA!B3780</f>
        <v>-000</v>
      </c>
      <c r="B3797" s="380">
        <f>PTCA!D3780</f>
        <v>0</v>
      </c>
      <c r="C3797" s="380">
        <f>PTCA!J3780</f>
        <v>0</v>
      </c>
      <c r="D3797" s="380">
        <f>PTCA!K3780</f>
        <v>0</v>
      </c>
      <c r="E3797" s="380">
        <f>PTCA!H3780</f>
        <v>0</v>
      </c>
      <c r="F3797" s="380">
        <f>PTCA!Z3780</f>
        <v>0</v>
      </c>
      <c r="G3797" s="380">
        <f>PTCA!AD3780</f>
        <v>0</v>
      </c>
      <c r="H3797" s="62"/>
      <c r="I3797" s="760">
        <f>PTCA!C3780</f>
        <v>0</v>
      </c>
      <c r="J3797" s="760" t="str">
        <f>PTCA!AK3780</f>
        <v/>
      </c>
      <c r="K3797" s="760">
        <f>PTCA!AL3780</f>
        <v>0</v>
      </c>
      <c r="L3797" s="62"/>
      <c r="M3797" s="607"/>
      <c r="N3797" s="62"/>
      <c r="O3797" s="63">
        <f>PTCA!AA5533</f>
        <v>0</v>
      </c>
      <c r="P3797" s="63">
        <f>PTCA!AF5533</f>
        <v>0</v>
      </c>
      <c r="Q3797" s="232" t="e">
        <f t="shared" si="119"/>
        <v>#DIV/0!</v>
      </c>
      <c r="R3797" s="544">
        <f>PTCA!AI5533</f>
        <v>0</v>
      </c>
      <c r="S3797" s="544">
        <f>PTCA!AJ3780</f>
        <v>0</v>
      </c>
      <c r="T3797" s="53"/>
      <c r="U3797" s="232" t="e">
        <f t="shared" si="120"/>
        <v>#DIV/0!</v>
      </c>
      <c r="V3797" s="272"/>
    </row>
    <row r="3798" spans="1:22">
      <c r="A3798" s="380" t="str">
        <f>PTCA!B3781</f>
        <v>-000</v>
      </c>
      <c r="B3798" s="380">
        <f>PTCA!D3781</f>
        <v>0</v>
      </c>
      <c r="C3798" s="380">
        <f>PTCA!J3781</f>
        <v>0</v>
      </c>
      <c r="D3798" s="380">
        <f>PTCA!K3781</f>
        <v>0</v>
      </c>
      <c r="E3798" s="380">
        <f>PTCA!H3781</f>
        <v>0</v>
      </c>
      <c r="F3798" s="380">
        <f>PTCA!Z3781</f>
        <v>0</v>
      </c>
      <c r="G3798" s="380">
        <f>PTCA!AD3781</f>
        <v>0</v>
      </c>
      <c r="H3798" s="62"/>
      <c r="I3798" s="760">
        <f>PTCA!C3781</f>
        <v>0</v>
      </c>
      <c r="J3798" s="760" t="str">
        <f>PTCA!AK3781</f>
        <v/>
      </c>
      <c r="K3798" s="760">
        <f>PTCA!AL3781</f>
        <v>0</v>
      </c>
      <c r="L3798" s="62"/>
      <c r="M3798" s="607"/>
      <c r="N3798" s="62"/>
      <c r="O3798" s="63">
        <f>PTCA!AA5534</f>
        <v>0</v>
      </c>
      <c r="P3798" s="63">
        <f>PTCA!AF5534</f>
        <v>0</v>
      </c>
      <c r="Q3798" s="232" t="e">
        <f t="shared" si="119"/>
        <v>#DIV/0!</v>
      </c>
      <c r="R3798" s="544">
        <f>PTCA!AI5534</f>
        <v>0</v>
      </c>
      <c r="S3798" s="544">
        <f>PTCA!AJ3781</f>
        <v>0</v>
      </c>
      <c r="T3798" s="53"/>
      <c r="U3798" s="232" t="e">
        <f t="shared" si="120"/>
        <v>#DIV/0!</v>
      </c>
      <c r="V3798" s="272"/>
    </row>
    <row r="3799" spans="1:22">
      <c r="A3799" s="380" t="str">
        <f>PTCA!B3782</f>
        <v>-000</v>
      </c>
      <c r="B3799" s="380">
        <f>PTCA!D3782</f>
        <v>0</v>
      </c>
      <c r="C3799" s="380">
        <f>PTCA!J3782</f>
        <v>0</v>
      </c>
      <c r="D3799" s="380">
        <f>PTCA!K3782</f>
        <v>0</v>
      </c>
      <c r="E3799" s="380">
        <f>PTCA!H3782</f>
        <v>0</v>
      </c>
      <c r="F3799" s="380">
        <f>PTCA!Z3782</f>
        <v>0</v>
      </c>
      <c r="G3799" s="380">
        <f>PTCA!AD3782</f>
        <v>0</v>
      </c>
      <c r="H3799" s="62"/>
      <c r="I3799" s="760">
        <f>PTCA!C3782</f>
        <v>0</v>
      </c>
      <c r="J3799" s="760" t="str">
        <f>PTCA!AK3782</f>
        <v/>
      </c>
      <c r="K3799" s="760">
        <f>PTCA!AL3782</f>
        <v>0</v>
      </c>
      <c r="L3799" s="62"/>
      <c r="M3799" s="607"/>
      <c r="N3799" s="62"/>
      <c r="O3799" s="63">
        <f>PTCA!AA5535</f>
        <v>0</v>
      </c>
      <c r="P3799" s="63">
        <f>PTCA!AF5535</f>
        <v>0</v>
      </c>
      <c r="Q3799" s="232" t="e">
        <f t="shared" si="119"/>
        <v>#DIV/0!</v>
      </c>
      <c r="R3799" s="544">
        <f>PTCA!AI5535</f>
        <v>0</v>
      </c>
      <c r="S3799" s="544">
        <f>PTCA!AJ3782</f>
        <v>0</v>
      </c>
      <c r="T3799" s="53"/>
      <c r="U3799" s="232" t="e">
        <f t="shared" si="120"/>
        <v>#DIV/0!</v>
      </c>
      <c r="V3799" s="272"/>
    </row>
    <row r="3800" spans="1:22">
      <c r="A3800" s="380" t="str">
        <f>PTCA!B3783</f>
        <v>-000</v>
      </c>
      <c r="B3800" s="380">
        <f>PTCA!D3783</f>
        <v>0</v>
      </c>
      <c r="C3800" s="380">
        <f>PTCA!J3783</f>
        <v>0</v>
      </c>
      <c r="D3800" s="380">
        <f>PTCA!K3783</f>
        <v>0</v>
      </c>
      <c r="E3800" s="380">
        <f>PTCA!H3783</f>
        <v>0</v>
      </c>
      <c r="F3800" s="380">
        <f>PTCA!Z3783</f>
        <v>0</v>
      </c>
      <c r="G3800" s="380">
        <f>PTCA!AD3783</f>
        <v>0</v>
      </c>
      <c r="H3800" s="62"/>
      <c r="I3800" s="760">
        <f>PTCA!C3783</f>
        <v>0</v>
      </c>
      <c r="J3800" s="760" t="str">
        <f>PTCA!AK3783</f>
        <v/>
      </c>
      <c r="K3800" s="760">
        <f>PTCA!AL3783</f>
        <v>0</v>
      </c>
      <c r="L3800" s="62"/>
      <c r="M3800" s="607"/>
      <c r="N3800" s="62"/>
      <c r="O3800" s="63">
        <f>PTCA!AA5536</f>
        <v>0</v>
      </c>
      <c r="P3800" s="63">
        <f>PTCA!AF5536</f>
        <v>0</v>
      </c>
      <c r="Q3800" s="232" t="e">
        <f t="shared" si="119"/>
        <v>#DIV/0!</v>
      </c>
      <c r="R3800" s="544">
        <f>PTCA!AI5536</f>
        <v>0</v>
      </c>
      <c r="S3800" s="544">
        <f>PTCA!AJ3783</f>
        <v>0</v>
      </c>
      <c r="T3800" s="53"/>
      <c r="U3800" s="232" t="e">
        <f t="shared" si="120"/>
        <v>#DIV/0!</v>
      </c>
      <c r="V3800" s="272"/>
    </row>
    <row r="3801" spans="1:22">
      <c r="A3801" s="380" t="str">
        <f>PTCA!B3784</f>
        <v>-000</v>
      </c>
      <c r="B3801" s="380">
        <f>PTCA!D3784</f>
        <v>0</v>
      </c>
      <c r="C3801" s="380">
        <f>PTCA!J3784</f>
        <v>0</v>
      </c>
      <c r="D3801" s="380">
        <f>PTCA!K3784</f>
        <v>0</v>
      </c>
      <c r="E3801" s="380">
        <f>PTCA!H3784</f>
        <v>0</v>
      </c>
      <c r="F3801" s="380">
        <f>PTCA!Z3784</f>
        <v>0</v>
      </c>
      <c r="G3801" s="380">
        <f>PTCA!AD3784</f>
        <v>0</v>
      </c>
      <c r="H3801" s="62"/>
      <c r="I3801" s="760">
        <f>PTCA!C3784</f>
        <v>0</v>
      </c>
      <c r="J3801" s="760" t="str">
        <f>PTCA!AK3784</f>
        <v/>
      </c>
      <c r="K3801" s="760">
        <f>PTCA!AL3784</f>
        <v>0</v>
      </c>
      <c r="L3801" s="62"/>
      <c r="M3801" s="607"/>
      <c r="N3801" s="62"/>
      <c r="O3801" s="63">
        <f>PTCA!AA5537</f>
        <v>0</v>
      </c>
      <c r="P3801" s="63">
        <f>PTCA!AF5537</f>
        <v>0</v>
      </c>
      <c r="Q3801" s="232" t="e">
        <f t="shared" si="119"/>
        <v>#DIV/0!</v>
      </c>
      <c r="R3801" s="544">
        <f>PTCA!AI5537</f>
        <v>0</v>
      </c>
      <c r="S3801" s="544">
        <f>PTCA!AJ3784</f>
        <v>0</v>
      </c>
      <c r="T3801" s="53"/>
      <c r="U3801" s="232" t="e">
        <f t="shared" si="120"/>
        <v>#DIV/0!</v>
      </c>
      <c r="V3801" s="272"/>
    </row>
    <row r="3802" spans="1:22">
      <c r="A3802" s="380" t="str">
        <f>PTCA!B3785</f>
        <v>-000</v>
      </c>
      <c r="B3802" s="380">
        <f>PTCA!D3785</f>
        <v>0</v>
      </c>
      <c r="C3802" s="380">
        <f>PTCA!J3785</f>
        <v>0</v>
      </c>
      <c r="D3802" s="380">
        <f>PTCA!K3785</f>
        <v>0</v>
      </c>
      <c r="E3802" s="380">
        <f>PTCA!H3785</f>
        <v>0</v>
      </c>
      <c r="F3802" s="380">
        <f>PTCA!Z3785</f>
        <v>0</v>
      </c>
      <c r="G3802" s="380">
        <f>PTCA!AD3785</f>
        <v>0</v>
      </c>
      <c r="H3802" s="62"/>
      <c r="I3802" s="760">
        <f>PTCA!C3785</f>
        <v>0</v>
      </c>
      <c r="J3802" s="760" t="str">
        <f>PTCA!AK3785</f>
        <v/>
      </c>
      <c r="K3802" s="760">
        <f>PTCA!AL3785</f>
        <v>0</v>
      </c>
      <c r="L3802" s="62"/>
      <c r="M3802" s="607"/>
      <c r="N3802" s="62"/>
      <c r="O3802" s="63">
        <f>PTCA!AA5538</f>
        <v>0</v>
      </c>
      <c r="P3802" s="63">
        <f>PTCA!AF5538</f>
        <v>0</v>
      </c>
      <c r="Q3802" s="232" t="e">
        <f t="shared" si="119"/>
        <v>#DIV/0!</v>
      </c>
      <c r="R3802" s="544">
        <f>PTCA!AI5538</f>
        <v>0</v>
      </c>
      <c r="S3802" s="544">
        <f>PTCA!AJ3785</f>
        <v>0</v>
      </c>
      <c r="T3802" s="53"/>
      <c r="U3802" s="232" t="e">
        <f t="shared" si="120"/>
        <v>#DIV/0!</v>
      </c>
      <c r="V3802" s="272"/>
    </row>
    <row r="3803" spans="1:22">
      <c r="A3803" s="380" t="str">
        <f>PTCA!B3786</f>
        <v>-000</v>
      </c>
      <c r="B3803" s="380">
        <f>PTCA!D3786</f>
        <v>0</v>
      </c>
      <c r="C3803" s="380">
        <f>PTCA!J3786</f>
        <v>0</v>
      </c>
      <c r="D3803" s="380">
        <f>PTCA!K3786</f>
        <v>0</v>
      </c>
      <c r="E3803" s="380">
        <f>PTCA!H3786</f>
        <v>0</v>
      </c>
      <c r="F3803" s="380">
        <f>PTCA!Z3786</f>
        <v>0</v>
      </c>
      <c r="G3803" s="380">
        <f>PTCA!AD3786</f>
        <v>0</v>
      </c>
      <c r="H3803" s="62"/>
      <c r="I3803" s="760">
        <f>PTCA!C3786</f>
        <v>0</v>
      </c>
      <c r="J3803" s="760" t="str">
        <f>PTCA!AK3786</f>
        <v/>
      </c>
      <c r="K3803" s="760">
        <f>PTCA!AL3786</f>
        <v>0</v>
      </c>
      <c r="L3803" s="62"/>
      <c r="M3803" s="607"/>
      <c r="N3803" s="62"/>
      <c r="O3803" s="63">
        <f>PTCA!AA5539</f>
        <v>0</v>
      </c>
      <c r="P3803" s="63">
        <f>PTCA!AF5539</f>
        <v>0</v>
      </c>
      <c r="Q3803" s="232" t="e">
        <f t="shared" si="119"/>
        <v>#DIV/0!</v>
      </c>
      <c r="R3803" s="544">
        <f>PTCA!AI5539</f>
        <v>0</v>
      </c>
      <c r="S3803" s="544">
        <f>PTCA!AJ3786</f>
        <v>0</v>
      </c>
      <c r="T3803" s="53"/>
      <c r="U3803" s="232" t="e">
        <f t="shared" si="120"/>
        <v>#DIV/0!</v>
      </c>
      <c r="V3803" s="272"/>
    </row>
    <row r="3804" spans="1:22">
      <c r="A3804" s="380" t="str">
        <f>PTCA!B3787</f>
        <v>-000</v>
      </c>
      <c r="B3804" s="380">
        <f>PTCA!D3787</f>
        <v>0</v>
      </c>
      <c r="C3804" s="380">
        <f>PTCA!J3787</f>
        <v>0</v>
      </c>
      <c r="D3804" s="380">
        <f>PTCA!K3787</f>
        <v>0</v>
      </c>
      <c r="E3804" s="380">
        <f>PTCA!H3787</f>
        <v>0</v>
      </c>
      <c r="F3804" s="380">
        <f>PTCA!Z3787</f>
        <v>0</v>
      </c>
      <c r="G3804" s="380">
        <f>PTCA!AD3787</f>
        <v>0</v>
      </c>
      <c r="H3804" s="62"/>
      <c r="I3804" s="760">
        <f>PTCA!C3787</f>
        <v>0</v>
      </c>
      <c r="J3804" s="760" t="str">
        <f>PTCA!AK3787</f>
        <v/>
      </c>
      <c r="K3804" s="760">
        <f>PTCA!AL3787</f>
        <v>0</v>
      </c>
      <c r="L3804" s="62"/>
      <c r="M3804" s="607"/>
      <c r="N3804" s="62"/>
      <c r="O3804" s="63">
        <f>PTCA!AA5540</f>
        <v>0</v>
      </c>
      <c r="P3804" s="63">
        <f>PTCA!AF5540</f>
        <v>0</v>
      </c>
      <c r="Q3804" s="232" t="e">
        <f t="shared" si="119"/>
        <v>#DIV/0!</v>
      </c>
      <c r="R3804" s="544">
        <f>PTCA!AI5540</f>
        <v>0</v>
      </c>
      <c r="S3804" s="544">
        <f>PTCA!AJ3787</f>
        <v>0</v>
      </c>
      <c r="T3804" s="53"/>
      <c r="U3804" s="232" t="e">
        <f t="shared" si="120"/>
        <v>#DIV/0!</v>
      </c>
      <c r="V3804" s="272"/>
    </row>
    <row r="3805" spans="1:22">
      <c r="A3805" s="380" t="str">
        <f>PTCA!B3788</f>
        <v>-000</v>
      </c>
      <c r="B3805" s="380">
        <f>PTCA!D3788</f>
        <v>0</v>
      </c>
      <c r="C3805" s="380">
        <f>PTCA!J3788</f>
        <v>0</v>
      </c>
      <c r="D3805" s="380">
        <f>PTCA!K3788</f>
        <v>0</v>
      </c>
      <c r="E3805" s="380">
        <f>PTCA!H3788</f>
        <v>0</v>
      </c>
      <c r="F3805" s="380">
        <f>PTCA!Z3788</f>
        <v>0</v>
      </c>
      <c r="G3805" s="380">
        <f>PTCA!AD3788</f>
        <v>0</v>
      </c>
      <c r="H3805" s="62"/>
      <c r="I3805" s="760">
        <f>PTCA!C3788</f>
        <v>0</v>
      </c>
      <c r="J3805" s="760" t="str">
        <f>PTCA!AK3788</f>
        <v/>
      </c>
      <c r="K3805" s="760">
        <f>PTCA!AL3788</f>
        <v>0</v>
      </c>
      <c r="L3805" s="62"/>
      <c r="M3805" s="607"/>
      <c r="N3805" s="62"/>
      <c r="O3805" s="63">
        <f>PTCA!AA5541</f>
        <v>0</v>
      </c>
      <c r="P3805" s="63">
        <f>PTCA!AF5541</f>
        <v>0</v>
      </c>
      <c r="Q3805" s="232" t="e">
        <f t="shared" si="119"/>
        <v>#DIV/0!</v>
      </c>
      <c r="R3805" s="544">
        <f>PTCA!AI5541</f>
        <v>0</v>
      </c>
      <c r="S3805" s="544">
        <f>PTCA!AJ3788</f>
        <v>0</v>
      </c>
      <c r="T3805" s="53"/>
      <c r="U3805" s="232" t="e">
        <f t="shared" si="120"/>
        <v>#DIV/0!</v>
      </c>
      <c r="V3805" s="272"/>
    </row>
    <row r="3806" spans="1:22">
      <c r="A3806" s="380" t="str">
        <f>PTCA!B3789</f>
        <v>-000</v>
      </c>
      <c r="B3806" s="380">
        <f>PTCA!D3789</f>
        <v>0</v>
      </c>
      <c r="C3806" s="380">
        <f>PTCA!J3789</f>
        <v>0</v>
      </c>
      <c r="D3806" s="380">
        <f>PTCA!K3789</f>
        <v>0</v>
      </c>
      <c r="E3806" s="380">
        <f>PTCA!H3789</f>
        <v>0</v>
      </c>
      <c r="F3806" s="380">
        <f>PTCA!Z3789</f>
        <v>0</v>
      </c>
      <c r="G3806" s="380">
        <f>PTCA!AD3789</f>
        <v>0</v>
      </c>
      <c r="H3806" s="62"/>
      <c r="I3806" s="760">
        <f>PTCA!C3789</f>
        <v>0</v>
      </c>
      <c r="J3806" s="760" t="str">
        <f>PTCA!AK3789</f>
        <v/>
      </c>
      <c r="K3806" s="760">
        <f>PTCA!AL3789</f>
        <v>0</v>
      </c>
      <c r="L3806" s="62"/>
      <c r="M3806" s="607"/>
      <c r="N3806" s="62"/>
      <c r="O3806" s="63">
        <f>PTCA!AA5542</f>
        <v>0</v>
      </c>
      <c r="P3806" s="63">
        <f>PTCA!AF5542</f>
        <v>0</v>
      </c>
      <c r="Q3806" s="232" t="e">
        <f t="shared" si="119"/>
        <v>#DIV/0!</v>
      </c>
      <c r="R3806" s="544">
        <f>PTCA!AI5542</f>
        <v>0</v>
      </c>
      <c r="S3806" s="544">
        <f>PTCA!AJ3789</f>
        <v>0</v>
      </c>
      <c r="T3806" s="53"/>
      <c r="U3806" s="232" t="e">
        <f t="shared" si="120"/>
        <v>#DIV/0!</v>
      </c>
      <c r="V3806" s="272"/>
    </row>
    <row r="3807" spans="1:22">
      <c r="A3807" s="380" t="str">
        <f>PTCA!B3790</f>
        <v>-000</v>
      </c>
      <c r="B3807" s="380">
        <f>PTCA!D3790</f>
        <v>0</v>
      </c>
      <c r="C3807" s="380">
        <f>PTCA!J3790</f>
        <v>0</v>
      </c>
      <c r="D3807" s="380">
        <f>PTCA!K3790</f>
        <v>0</v>
      </c>
      <c r="E3807" s="380">
        <f>PTCA!H3790</f>
        <v>0</v>
      </c>
      <c r="F3807" s="380">
        <f>PTCA!Z3790</f>
        <v>0</v>
      </c>
      <c r="G3807" s="380">
        <f>PTCA!AD3790</f>
        <v>0</v>
      </c>
      <c r="H3807" s="62"/>
      <c r="I3807" s="760">
        <f>PTCA!C3790</f>
        <v>0</v>
      </c>
      <c r="J3807" s="760" t="str">
        <f>PTCA!AK3790</f>
        <v/>
      </c>
      <c r="K3807" s="760">
        <f>PTCA!AL3790</f>
        <v>0</v>
      </c>
      <c r="L3807" s="62"/>
      <c r="M3807" s="607"/>
      <c r="N3807" s="62"/>
      <c r="O3807" s="63">
        <f>PTCA!AA5543</f>
        <v>0</v>
      </c>
      <c r="P3807" s="63">
        <f>PTCA!AF5543</f>
        <v>0</v>
      </c>
      <c r="Q3807" s="232" t="e">
        <f t="shared" si="119"/>
        <v>#DIV/0!</v>
      </c>
      <c r="R3807" s="544">
        <f>PTCA!AI5543</f>
        <v>0</v>
      </c>
      <c r="S3807" s="544">
        <f>PTCA!AJ3790</f>
        <v>0</v>
      </c>
      <c r="T3807" s="53"/>
      <c r="U3807" s="232" t="e">
        <f t="shared" si="120"/>
        <v>#DIV/0!</v>
      </c>
      <c r="V3807" s="272"/>
    </row>
    <row r="3808" spans="1:22">
      <c r="A3808" s="380" t="str">
        <f>PTCA!B3791</f>
        <v>-000</v>
      </c>
      <c r="B3808" s="380">
        <f>PTCA!D3791</f>
        <v>0</v>
      </c>
      <c r="C3808" s="380">
        <f>PTCA!J3791</f>
        <v>0</v>
      </c>
      <c r="D3808" s="380">
        <f>PTCA!K3791</f>
        <v>0</v>
      </c>
      <c r="E3808" s="380">
        <f>PTCA!H3791</f>
        <v>0</v>
      </c>
      <c r="F3808" s="380">
        <f>PTCA!Z3791</f>
        <v>0</v>
      </c>
      <c r="G3808" s="380">
        <f>PTCA!AD3791</f>
        <v>0</v>
      </c>
      <c r="H3808" s="62"/>
      <c r="I3808" s="760">
        <f>PTCA!C3791</f>
        <v>0</v>
      </c>
      <c r="J3808" s="760" t="str">
        <f>PTCA!AK3791</f>
        <v/>
      </c>
      <c r="K3808" s="760">
        <f>PTCA!AL3791</f>
        <v>0</v>
      </c>
      <c r="L3808" s="62"/>
      <c r="M3808" s="607"/>
      <c r="N3808" s="62"/>
      <c r="O3808" s="63">
        <f>PTCA!AA5544</f>
        <v>0</v>
      </c>
      <c r="P3808" s="63">
        <f>PTCA!AF5544</f>
        <v>0</v>
      </c>
      <c r="Q3808" s="232" t="e">
        <f t="shared" si="119"/>
        <v>#DIV/0!</v>
      </c>
      <c r="R3808" s="544">
        <f>PTCA!AI5544</f>
        <v>0</v>
      </c>
      <c r="S3808" s="544">
        <f>PTCA!AJ3791</f>
        <v>0</v>
      </c>
      <c r="T3808" s="53"/>
      <c r="U3808" s="232" t="e">
        <f t="shared" si="120"/>
        <v>#DIV/0!</v>
      </c>
      <c r="V3808" s="272"/>
    </row>
    <row r="3809" spans="1:22">
      <c r="A3809" s="380" t="str">
        <f>PTCA!B3792</f>
        <v>-000</v>
      </c>
      <c r="B3809" s="380">
        <f>PTCA!D3792</f>
        <v>0</v>
      </c>
      <c r="C3809" s="380">
        <f>PTCA!J3792</f>
        <v>0</v>
      </c>
      <c r="D3809" s="380">
        <f>PTCA!K3792</f>
        <v>0</v>
      </c>
      <c r="E3809" s="380">
        <f>PTCA!H3792</f>
        <v>0</v>
      </c>
      <c r="F3809" s="380">
        <f>PTCA!Z3792</f>
        <v>0</v>
      </c>
      <c r="G3809" s="380">
        <f>PTCA!AD3792</f>
        <v>0</v>
      </c>
      <c r="H3809" s="62"/>
      <c r="I3809" s="760">
        <f>PTCA!C3792</f>
        <v>0</v>
      </c>
      <c r="J3809" s="760" t="str">
        <f>PTCA!AK3792</f>
        <v/>
      </c>
      <c r="K3809" s="760">
        <f>PTCA!AL3792</f>
        <v>0</v>
      </c>
      <c r="L3809" s="62"/>
      <c r="M3809" s="607"/>
      <c r="N3809" s="62"/>
      <c r="O3809" s="63">
        <f>PTCA!AA5545</f>
        <v>0</v>
      </c>
      <c r="P3809" s="63">
        <f>PTCA!AF5545</f>
        <v>0</v>
      </c>
      <c r="Q3809" s="232" t="e">
        <f t="shared" si="119"/>
        <v>#DIV/0!</v>
      </c>
      <c r="R3809" s="544">
        <f>PTCA!AI5545</f>
        <v>0</v>
      </c>
      <c r="S3809" s="544">
        <f>PTCA!AJ3792</f>
        <v>0</v>
      </c>
      <c r="T3809" s="53"/>
      <c r="U3809" s="232" t="e">
        <f t="shared" si="120"/>
        <v>#DIV/0!</v>
      </c>
      <c r="V3809" s="272"/>
    </row>
    <row r="3810" spans="1:22">
      <c r="A3810" s="380" t="str">
        <f>PTCA!B3793</f>
        <v>-000</v>
      </c>
      <c r="B3810" s="380">
        <f>PTCA!D3793</f>
        <v>0</v>
      </c>
      <c r="C3810" s="380">
        <f>PTCA!J3793</f>
        <v>0</v>
      </c>
      <c r="D3810" s="380">
        <f>PTCA!K3793</f>
        <v>0</v>
      </c>
      <c r="E3810" s="380">
        <f>PTCA!H3793</f>
        <v>0</v>
      </c>
      <c r="F3810" s="380">
        <f>PTCA!Z3793</f>
        <v>0</v>
      </c>
      <c r="G3810" s="380">
        <f>PTCA!AD3793</f>
        <v>0</v>
      </c>
      <c r="H3810" s="62"/>
      <c r="I3810" s="760">
        <f>PTCA!C3793</f>
        <v>0</v>
      </c>
      <c r="J3810" s="760" t="str">
        <f>PTCA!AK3793</f>
        <v/>
      </c>
      <c r="K3810" s="760">
        <f>PTCA!AL3793</f>
        <v>0</v>
      </c>
      <c r="L3810" s="62"/>
      <c r="M3810" s="607"/>
      <c r="N3810" s="62"/>
      <c r="O3810" s="63">
        <f>PTCA!AA5546</f>
        <v>0</v>
      </c>
      <c r="P3810" s="63">
        <f>PTCA!AF5546</f>
        <v>0</v>
      </c>
      <c r="Q3810" s="232" t="e">
        <f t="shared" si="119"/>
        <v>#DIV/0!</v>
      </c>
      <c r="R3810" s="544">
        <f>PTCA!AI5546</f>
        <v>0</v>
      </c>
      <c r="S3810" s="544">
        <f>PTCA!AJ3793</f>
        <v>0</v>
      </c>
      <c r="T3810" s="53"/>
      <c r="U3810" s="232" t="e">
        <f t="shared" si="120"/>
        <v>#DIV/0!</v>
      </c>
      <c r="V3810" s="272"/>
    </row>
    <row r="3811" spans="1:22">
      <c r="A3811" s="380" t="str">
        <f>PTCA!B3794</f>
        <v>-000</v>
      </c>
      <c r="B3811" s="380">
        <f>PTCA!D3794</f>
        <v>0</v>
      </c>
      <c r="C3811" s="380">
        <f>PTCA!J3794</f>
        <v>0</v>
      </c>
      <c r="D3811" s="380">
        <f>PTCA!K3794</f>
        <v>0</v>
      </c>
      <c r="E3811" s="380">
        <f>PTCA!H3794</f>
        <v>0</v>
      </c>
      <c r="F3811" s="380">
        <f>PTCA!Z3794</f>
        <v>0</v>
      </c>
      <c r="G3811" s="380">
        <f>PTCA!AD3794</f>
        <v>0</v>
      </c>
      <c r="H3811" s="62"/>
      <c r="I3811" s="760">
        <f>PTCA!C3794</f>
        <v>0</v>
      </c>
      <c r="J3811" s="760" t="str">
        <f>PTCA!AK3794</f>
        <v/>
      </c>
      <c r="K3811" s="760">
        <f>PTCA!AL3794</f>
        <v>0</v>
      </c>
      <c r="L3811" s="62"/>
      <c r="M3811" s="607"/>
      <c r="N3811" s="62"/>
      <c r="O3811" s="63">
        <f>PTCA!AA5547</f>
        <v>0</v>
      </c>
      <c r="P3811" s="63">
        <f>PTCA!AF5547</f>
        <v>0</v>
      </c>
      <c r="Q3811" s="232" t="e">
        <f t="shared" si="119"/>
        <v>#DIV/0!</v>
      </c>
      <c r="R3811" s="544">
        <f>PTCA!AI5547</f>
        <v>0</v>
      </c>
      <c r="S3811" s="544">
        <f>PTCA!AJ3794</f>
        <v>0</v>
      </c>
      <c r="T3811" s="53"/>
      <c r="U3811" s="232" t="e">
        <f t="shared" si="120"/>
        <v>#DIV/0!</v>
      </c>
      <c r="V3811" s="272"/>
    </row>
    <row r="3812" spans="1:22">
      <c r="A3812" s="380" t="str">
        <f>PTCA!B3795</f>
        <v>-000</v>
      </c>
      <c r="B3812" s="380">
        <f>PTCA!D3795</f>
        <v>0</v>
      </c>
      <c r="C3812" s="380">
        <f>PTCA!J3795</f>
        <v>0</v>
      </c>
      <c r="D3812" s="380">
        <f>PTCA!K3795</f>
        <v>0</v>
      </c>
      <c r="E3812" s="380">
        <f>PTCA!H3795</f>
        <v>0</v>
      </c>
      <c r="F3812" s="380">
        <f>PTCA!Z3795</f>
        <v>0</v>
      </c>
      <c r="G3812" s="380">
        <f>PTCA!AD3795</f>
        <v>0</v>
      </c>
      <c r="H3812" s="62"/>
      <c r="I3812" s="760">
        <f>PTCA!C3795</f>
        <v>0</v>
      </c>
      <c r="J3812" s="760" t="str">
        <f>PTCA!AK3795</f>
        <v/>
      </c>
      <c r="K3812" s="760">
        <f>PTCA!AL3795</f>
        <v>0</v>
      </c>
      <c r="L3812" s="62"/>
      <c r="M3812" s="607"/>
      <c r="N3812" s="62"/>
      <c r="O3812" s="63">
        <f>PTCA!AA5548</f>
        <v>0</v>
      </c>
      <c r="P3812" s="63">
        <f>PTCA!AF5548</f>
        <v>0</v>
      </c>
      <c r="Q3812" s="232" t="e">
        <f t="shared" si="119"/>
        <v>#DIV/0!</v>
      </c>
      <c r="R3812" s="544">
        <f>PTCA!AI5548</f>
        <v>0</v>
      </c>
      <c r="S3812" s="544">
        <f>PTCA!AJ3795</f>
        <v>0</v>
      </c>
      <c r="T3812" s="53"/>
      <c r="U3812" s="232" t="e">
        <f t="shared" si="120"/>
        <v>#DIV/0!</v>
      </c>
      <c r="V3812" s="272"/>
    </row>
    <row r="3813" spans="1:22">
      <c r="A3813" s="380" t="str">
        <f>PTCA!B3796</f>
        <v>-000</v>
      </c>
      <c r="B3813" s="380">
        <f>PTCA!D3796</f>
        <v>0</v>
      </c>
      <c r="C3813" s="380">
        <f>PTCA!J3796</f>
        <v>0</v>
      </c>
      <c r="D3813" s="380">
        <f>PTCA!K3796</f>
        <v>0</v>
      </c>
      <c r="E3813" s="380">
        <f>PTCA!H3796</f>
        <v>0</v>
      </c>
      <c r="F3813" s="380">
        <f>PTCA!Z3796</f>
        <v>0</v>
      </c>
      <c r="G3813" s="380">
        <f>PTCA!AD3796</f>
        <v>0</v>
      </c>
      <c r="H3813" s="62"/>
      <c r="I3813" s="760">
        <f>PTCA!C3796</f>
        <v>0</v>
      </c>
      <c r="J3813" s="760" t="str">
        <f>PTCA!AK3796</f>
        <v/>
      </c>
      <c r="K3813" s="760">
        <f>PTCA!AL3796</f>
        <v>0</v>
      </c>
      <c r="L3813" s="62"/>
      <c r="M3813" s="607"/>
      <c r="N3813" s="62"/>
      <c r="O3813" s="63">
        <f>PTCA!AA5549</f>
        <v>0</v>
      </c>
      <c r="P3813" s="63">
        <f>PTCA!AF5549</f>
        <v>0</v>
      </c>
      <c r="Q3813" s="232" t="e">
        <f t="shared" si="119"/>
        <v>#DIV/0!</v>
      </c>
      <c r="R3813" s="544">
        <f>PTCA!AI5549</f>
        <v>0</v>
      </c>
      <c r="S3813" s="544">
        <f>PTCA!AJ3796</f>
        <v>0</v>
      </c>
      <c r="T3813" s="53"/>
      <c r="U3813" s="232" t="e">
        <f t="shared" si="120"/>
        <v>#DIV/0!</v>
      </c>
      <c r="V3813" s="272"/>
    </row>
    <row r="3814" spans="1:22">
      <c r="A3814" s="380" t="str">
        <f>PTCA!B3797</f>
        <v>-000</v>
      </c>
      <c r="B3814" s="380">
        <f>PTCA!D3797</f>
        <v>0</v>
      </c>
      <c r="C3814" s="380">
        <f>PTCA!J3797</f>
        <v>0</v>
      </c>
      <c r="D3814" s="380">
        <f>PTCA!K3797</f>
        <v>0</v>
      </c>
      <c r="E3814" s="380">
        <f>PTCA!H3797</f>
        <v>0</v>
      </c>
      <c r="F3814" s="380">
        <f>PTCA!Z3797</f>
        <v>0</v>
      </c>
      <c r="G3814" s="380">
        <f>PTCA!AD3797</f>
        <v>0</v>
      </c>
      <c r="H3814" s="62"/>
      <c r="I3814" s="760">
        <f>PTCA!C3797</f>
        <v>0</v>
      </c>
      <c r="J3814" s="760" t="str">
        <f>PTCA!AK3797</f>
        <v/>
      </c>
      <c r="K3814" s="760">
        <f>PTCA!AL3797</f>
        <v>0</v>
      </c>
      <c r="L3814" s="62"/>
      <c r="M3814" s="607"/>
      <c r="N3814" s="62"/>
      <c r="O3814" s="63">
        <f>PTCA!AA5550</f>
        <v>0</v>
      </c>
      <c r="P3814" s="63">
        <f>PTCA!AF5550</f>
        <v>0</v>
      </c>
      <c r="Q3814" s="232" t="e">
        <f t="shared" si="119"/>
        <v>#DIV/0!</v>
      </c>
      <c r="R3814" s="544">
        <f>PTCA!AI5550</f>
        <v>0</v>
      </c>
      <c r="S3814" s="544">
        <f>PTCA!AJ3797</f>
        <v>0</v>
      </c>
      <c r="T3814" s="53"/>
      <c r="U3814" s="232" t="e">
        <f t="shared" si="120"/>
        <v>#DIV/0!</v>
      </c>
      <c r="V3814" s="272"/>
    </row>
    <row r="3815" spans="1:22">
      <c r="A3815" s="380" t="str">
        <f>PTCA!B3798</f>
        <v>-000</v>
      </c>
      <c r="B3815" s="380">
        <f>PTCA!D3798</f>
        <v>0</v>
      </c>
      <c r="C3815" s="380">
        <f>PTCA!J3798</f>
        <v>0</v>
      </c>
      <c r="D3815" s="380">
        <f>PTCA!K3798</f>
        <v>0</v>
      </c>
      <c r="E3815" s="380">
        <f>PTCA!H3798</f>
        <v>0</v>
      </c>
      <c r="F3815" s="380">
        <f>PTCA!Z3798</f>
        <v>0</v>
      </c>
      <c r="G3815" s="380">
        <f>PTCA!AD3798</f>
        <v>0</v>
      </c>
      <c r="H3815" s="62"/>
      <c r="I3815" s="760">
        <f>PTCA!C3798</f>
        <v>0</v>
      </c>
      <c r="J3815" s="760" t="str">
        <f>PTCA!AK3798</f>
        <v/>
      </c>
      <c r="K3815" s="760">
        <f>PTCA!AL3798</f>
        <v>0</v>
      </c>
      <c r="L3815" s="62"/>
      <c r="M3815" s="607"/>
      <c r="N3815" s="62"/>
      <c r="O3815" s="63">
        <f>PTCA!AA5551</f>
        <v>0</v>
      </c>
      <c r="P3815" s="63">
        <f>PTCA!AF5551</f>
        <v>0</v>
      </c>
      <c r="Q3815" s="232" t="e">
        <f t="shared" si="119"/>
        <v>#DIV/0!</v>
      </c>
      <c r="R3815" s="544">
        <f>PTCA!AI5551</f>
        <v>0</v>
      </c>
      <c r="S3815" s="544">
        <f>PTCA!AJ3798</f>
        <v>0</v>
      </c>
      <c r="T3815" s="53"/>
      <c r="U3815" s="232" t="e">
        <f t="shared" si="120"/>
        <v>#DIV/0!</v>
      </c>
      <c r="V3815" s="272"/>
    </row>
    <row r="3816" spans="1:22">
      <c r="A3816" s="380" t="str">
        <f>PTCA!B3799</f>
        <v>-000</v>
      </c>
      <c r="B3816" s="380">
        <f>PTCA!D3799</f>
        <v>0</v>
      </c>
      <c r="C3816" s="380">
        <f>PTCA!J3799</f>
        <v>0</v>
      </c>
      <c r="D3816" s="380">
        <f>PTCA!K3799</f>
        <v>0</v>
      </c>
      <c r="E3816" s="380">
        <f>PTCA!H3799</f>
        <v>0</v>
      </c>
      <c r="F3816" s="380">
        <f>PTCA!Z3799</f>
        <v>0</v>
      </c>
      <c r="G3816" s="380">
        <f>PTCA!AD3799</f>
        <v>0</v>
      </c>
      <c r="H3816" s="62"/>
      <c r="I3816" s="760">
        <f>PTCA!C3799</f>
        <v>0</v>
      </c>
      <c r="J3816" s="760" t="str">
        <f>PTCA!AK3799</f>
        <v/>
      </c>
      <c r="K3816" s="760">
        <f>PTCA!AL3799</f>
        <v>0</v>
      </c>
      <c r="L3816" s="62"/>
      <c r="M3816" s="607"/>
      <c r="N3816" s="62"/>
      <c r="O3816" s="63">
        <f>PTCA!AA5552</f>
        <v>0</v>
      </c>
      <c r="P3816" s="63">
        <f>PTCA!AF5552</f>
        <v>0</v>
      </c>
      <c r="Q3816" s="232" t="e">
        <f t="shared" si="119"/>
        <v>#DIV/0!</v>
      </c>
      <c r="R3816" s="544">
        <f>PTCA!AI5552</f>
        <v>0</v>
      </c>
      <c r="S3816" s="544">
        <f>PTCA!AJ3799</f>
        <v>0</v>
      </c>
      <c r="T3816" s="53"/>
      <c r="U3816" s="232" t="e">
        <f t="shared" si="120"/>
        <v>#DIV/0!</v>
      </c>
      <c r="V3816" s="272"/>
    </row>
    <row r="3817" spans="1:22">
      <c r="A3817" s="380" t="str">
        <f>PTCA!B3800</f>
        <v>-000</v>
      </c>
      <c r="B3817" s="380">
        <f>PTCA!D3800</f>
        <v>0</v>
      </c>
      <c r="C3817" s="380">
        <f>PTCA!J3800</f>
        <v>0</v>
      </c>
      <c r="D3817" s="380">
        <f>PTCA!K3800</f>
        <v>0</v>
      </c>
      <c r="E3817" s="380">
        <f>PTCA!H3800</f>
        <v>0</v>
      </c>
      <c r="F3817" s="380">
        <f>PTCA!Z3800</f>
        <v>0</v>
      </c>
      <c r="G3817" s="380">
        <f>PTCA!AD3800</f>
        <v>0</v>
      </c>
      <c r="H3817" s="62"/>
      <c r="I3817" s="760">
        <f>PTCA!C3800</f>
        <v>0</v>
      </c>
      <c r="J3817" s="760" t="str">
        <f>PTCA!AK3800</f>
        <v/>
      </c>
      <c r="K3817" s="760">
        <f>PTCA!AL3800</f>
        <v>0</v>
      </c>
      <c r="L3817" s="62"/>
      <c r="M3817" s="607"/>
      <c r="N3817" s="62"/>
      <c r="O3817" s="63">
        <f>PTCA!AA5553</f>
        <v>0</v>
      </c>
      <c r="P3817" s="63">
        <f>PTCA!AF5553</f>
        <v>0</v>
      </c>
      <c r="Q3817" s="232" t="e">
        <f t="shared" si="119"/>
        <v>#DIV/0!</v>
      </c>
      <c r="R3817" s="544">
        <f>PTCA!AI5553</f>
        <v>0</v>
      </c>
      <c r="S3817" s="544">
        <f>PTCA!AJ3800</f>
        <v>0</v>
      </c>
      <c r="T3817" s="53"/>
      <c r="U3817" s="232" t="e">
        <f t="shared" si="120"/>
        <v>#DIV/0!</v>
      </c>
      <c r="V3817" s="272"/>
    </row>
    <row r="3818" spans="1:22">
      <c r="A3818" s="380" t="str">
        <f>PTCA!B3801</f>
        <v>-000</v>
      </c>
      <c r="B3818" s="380">
        <f>PTCA!D3801</f>
        <v>0</v>
      </c>
      <c r="C3818" s="380">
        <f>PTCA!J3801</f>
        <v>0</v>
      </c>
      <c r="D3818" s="380">
        <f>PTCA!K3801</f>
        <v>0</v>
      </c>
      <c r="E3818" s="380">
        <f>PTCA!H3801</f>
        <v>0</v>
      </c>
      <c r="F3818" s="380">
        <f>PTCA!Z3801</f>
        <v>0</v>
      </c>
      <c r="G3818" s="380">
        <f>PTCA!AD3801</f>
        <v>0</v>
      </c>
      <c r="H3818" s="62"/>
      <c r="I3818" s="760">
        <f>PTCA!C3801</f>
        <v>0</v>
      </c>
      <c r="J3818" s="760" t="str">
        <f>PTCA!AK3801</f>
        <v/>
      </c>
      <c r="K3818" s="760">
        <f>PTCA!AL3801</f>
        <v>0</v>
      </c>
      <c r="L3818" s="62"/>
      <c r="M3818" s="607"/>
      <c r="N3818" s="62"/>
      <c r="O3818" s="63">
        <f>PTCA!AA5554</f>
        <v>0</v>
      </c>
      <c r="P3818" s="63">
        <f>PTCA!AF5554</f>
        <v>0</v>
      </c>
      <c r="Q3818" s="232" t="e">
        <f t="shared" si="119"/>
        <v>#DIV/0!</v>
      </c>
      <c r="R3818" s="544">
        <f>PTCA!AI5554</f>
        <v>0</v>
      </c>
      <c r="S3818" s="544">
        <f>PTCA!AJ3801</f>
        <v>0</v>
      </c>
      <c r="T3818" s="53"/>
      <c r="U3818" s="232" t="e">
        <f t="shared" si="120"/>
        <v>#DIV/0!</v>
      </c>
      <c r="V3818" s="272"/>
    </row>
    <row r="3819" spans="1:22">
      <c r="A3819" s="380" t="str">
        <f>PTCA!B3802</f>
        <v>-000</v>
      </c>
      <c r="B3819" s="380">
        <f>PTCA!D3802</f>
        <v>0</v>
      </c>
      <c r="C3819" s="380">
        <f>PTCA!J3802</f>
        <v>0</v>
      </c>
      <c r="D3819" s="380">
        <f>PTCA!K3802</f>
        <v>0</v>
      </c>
      <c r="E3819" s="380">
        <f>PTCA!H3802</f>
        <v>0</v>
      </c>
      <c r="F3819" s="380">
        <f>PTCA!Z3802</f>
        <v>0</v>
      </c>
      <c r="G3819" s="380">
        <f>PTCA!AD3802</f>
        <v>0</v>
      </c>
      <c r="H3819" s="62"/>
      <c r="I3819" s="760">
        <f>PTCA!C3802</f>
        <v>0</v>
      </c>
      <c r="J3819" s="760" t="str">
        <f>PTCA!AK3802</f>
        <v/>
      </c>
      <c r="K3819" s="760">
        <f>PTCA!AL3802</f>
        <v>0</v>
      </c>
      <c r="L3819" s="62"/>
      <c r="M3819" s="607"/>
      <c r="N3819" s="62"/>
      <c r="O3819" s="63">
        <f>PTCA!AA5555</f>
        <v>0</v>
      </c>
      <c r="P3819" s="63">
        <f>PTCA!AF5555</f>
        <v>0</v>
      </c>
      <c r="Q3819" s="232" t="e">
        <f t="shared" si="119"/>
        <v>#DIV/0!</v>
      </c>
      <c r="R3819" s="544">
        <f>PTCA!AI5555</f>
        <v>0</v>
      </c>
      <c r="S3819" s="544">
        <f>PTCA!AJ3802</f>
        <v>0</v>
      </c>
      <c r="T3819" s="53"/>
      <c r="U3819" s="232" t="e">
        <f t="shared" si="120"/>
        <v>#DIV/0!</v>
      </c>
      <c r="V3819" s="272"/>
    </row>
    <row r="3820" spans="1:22">
      <c r="A3820" s="380" t="str">
        <f>PTCA!B3803</f>
        <v>-000</v>
      </c>
      <c r="B3820" s="380">
        <f>PTCA!D3803</f>
        <v>0</v>
      </c>
      <c r="C3820" s="380">
        <f>PTCA!J3803</f>
        <v>0</v>
      </c>
      <c r="D3820" s="380">
        <f>PTCA!K3803</f>
        <v>0</v>
      </c>
      <c r="E3820" s="380">
        <f>PTCA!H3803</f>
        <v>0</v>
      </c>
      <c r="F3820" s="380">
        <f>PTCA!Z3803</f>
        <v>0</v>
      </c>
      <c r="G3820" s="380">
        <f>PTCA!AD3803</f>
        <v>0</v>
      </c>
      <c r="H3820" s="62"/>
      <c r="I3820" s="760">
        <f>PTCA!C3803</f>
        <v>0</v>
      </c>
      <c r="J3820" s="760" t="str">
        <f>PTCA!AK3803</f>
        <v/>
      </c>
      <c r="K3820" s="760">
        <f>PTCA!AL3803</f>
        <v>0</v>
      </c>
      <c r="L3820" s="62"/>
      <c r="M3820" s="607"/>
      <c r="N3820" s="62"/>
      <c r="O3820" s="63">
        <f>PTCA!AA5556</f>
        <v>0</v>
      </c>
      <c r="P3820" s="63">
        <f>PTCA!AF5556</f>
        <v>0</v>
      </c>
      <c r="Q3820" s="232" t="e">
        <f t="shared" si="119"/>
        <v>#DIV/0!</v>
      </c>
      <c r="R3820" s="544">
        <f>PTCA!AI5556</f>
        <v>0</v>
      </c>
      <c r="S3820" s="544">
        <f>PTCA!AJ3803</f>
        <v>0</v>
      </c>
      <c r="T3820" s="53"/>
      <c r="U3820" s="232" t="e">
        <f t="shared" si="120"/>
        <v>#DIV/0!</v>
      </c>
      <c r="V3820" s="272"/>
    </row>
    <row r="3821" spans="1:22">
      <c r="A3821" s="380" t="str">
        <f>PTCA!B3804</f>
        <v>-000</v>
      </c>
      <c r="B3821" s="380">
        <f>PTCA!D3804</f>
        <v>0</v>
      </c>
      <c r="C3821" s="380">
        <f>PTCA!J3804</f>
        <v>0</v>
      </c>
      <c r="D3821" s="380">
        <f>PTCA!K3804</f>
        <v>0</v>
      </c>
      <c r="E3821" s="380">
        <f>PTCA!H3804</f>
        <v>0</v>
      </c>
      <c r="F3821" s="380">
        <f>PTCA!Z3804</f>
        <v>0</v>
      </c>
      <c r="G3821" s="380">
        <f>PTCA!AD3804</f>
        <v>0</v>
      </c>
      <c r="H3821" s="62"/>
      <c r="I3821" s="760">
        <f>PTCA!C3804</f>
        <v>0</v>
      </c>
      <c r="J3821" s="760" t="str">
        <f>PTCA!AK3804</f>
        <v/>
      </c>
      <c r="K3821" s="760">
        <f>PTCA!AL3804</f>
        <v>0</v>
      </c>
      <c r="L3821" s="62"/>
      <c r="M3821" s="607"/>
      <c r="N3821" s="62"/>
      <c r="O3821" s="63">
        <f>PTCA!AA5557</f>
        <v>0</v>
      </c>
      <c r="P3821" s="63">
        <f>PTCA!AF5557</f>
        <v>0</v>
      </c>
      <c r="Q3821" s="232" t="e">
        <f t="shared" si="119"/>
        <v>#DIV/0!</v>
      </c>
      <c r="R3821" s="544">
        <f>PTCA!AI5557</f>
        <v>0</v>
      </c>
      <c r="S3821" s="544">
        <f>PTCA!AJ3804</f>
        <v>0</v>
      </c>
      <c r="T3821" s="53"/>
      <c r="U3821" s="232" t="e">
        <f t="shared" si="120"/>
        <v>#DIV/0!</v>
      </c>
      <c r="V3821" s="272"/>
    </row>
    <row r="3822" spans="1:22">
      <c r="A3822" s="380" t="str">
        <f>PTCA!B3805</f>
        <v>-000</v>
      </c>
      <c r="B3822" s="380">
        <f>PTCA!D3805</f>
        <v>0</v>
      </c>
      <c r="C3822" s="380">
        <f>PTCA!J3805</f>
        <v>0</v>
      </c>
      <c r="D3822" s="380">
        <f>PTCA!K3805</f>
        <v>0</v>
      </c>
      <c r="E3822" s="380">
        <f>PTCA!H3805</f>
        <v>0</v>
      </c>
      <c r="F3822" s="380">
        <f>PTCA!Z3805</f>
        <v>0</v>
      </c>
      <c r="G3822" s="380">
        <f>PTCA!AD3805</f>
        <v>0</v>
      </c>
      <c r="H3822" s="62"/>
      <c r="I3822" s="760">
        <f>PTCA!C3805</f>
        <v>0</v>
      </c>
      <c r="J3822" s="760" t="str">
        <f>PTCA!AK3805</f>
        <v/>
      </c>
      <c r="K3822" s="760">
        <f>PTCA!AL3805</f>
        <v>0</v>
      </c>
      <c r="L3822" s="62"/>
      <c r="M3822" s="607"/>
      <c r="N3822" s="62"/>
      <c r="O3822" s="63">
        <f>PTCA!AA5558</f>
        <v>0</v>
      </c>
      <c r="P3822" s="63">
        <f>PTCA!AF5558</f>
        <v>0</v>
      </c>
      <c r="Q3822" s="232" t="e">
        <f t="shared" si="119"/>
        <v>#DIV/0!</v>
      </c>
      <c r="R3822" s="544">
        <f>PTCA!AI5558</f>
        <v>0</v>
      </c>
      <c r="S3822" s="544">
        <f>PTCA!AJ3805</f>
        <v>0</v>
      </c>
      <c r="T3822" s="53"/>
      <c r="U3822" s="232" t="e">
        <f t="shared" si="120"/>
        <v>#DIV/0!</v>
      </c>
      <c r="V3822" s="272"/>
    </row>
    <row r="3823" spans="1:22">
      <c r="A3823" s="380" t="str">
        <f>PTCA!B3806</f>
        <v>-000</v>
      </c>
      <c r="B3823" s="380">
        <f>PTCA!D3806</f>
        <v>0</v>
      </c>
      <c r="C3823" s="380">
        <f>PTCA!J3806</f>
        <v>0</v>
      </c>
      <c r="D3823" s="380">
        <f>PTCA!K3806</f>
        <v>0</v>
      </c>
      <c r="E3823" s="380">
        <f>PTCA!H3806</f>
        <v>0</v>
      </c>
      <c r="F3823" s="380">
        <f>PTCA!Z3806</f>
        <v>0</v>
      </c>
      <c r="G3823" s="380">
        <f>PTCA!AD3806</f>
        <v>0</v>
      </c>
      <c r="H3823" s="62"/>
      <c r="I3823" s="760">
        <f>PTCA!C3806</f>
        <v>0</v>
      </c>
      <c r="J3823" s="760" t="str">
        <f>PTCA!AK3806</f>
        <v/>
      </c>
      <c r="K3823" s="760">
        <f>PTCA!AL3806</f>
        <v>0</v>
      </c>
      <c r="L3823" s="62"/>
      <c r="M3823" s="607"/>
      <c r="N3823" s="62"/>
      <c r="O3823" s="63">
        <f>PTCA!AA5559</f>
        <v>0</v>
      </c>
      <c r="P3823" s="63">
        <f>PTCA!AF5559</f>
        <v>0</v>
      </c>
      <c r="Q3823" s="232" t="e">
        <f t="shared" si="119"/>
        <v>#DIV/0!</v>
      </c>
      <c r="R3823" s="544">
        <f>PTCA!AI5559</f>
        <v>0</v>
      </c>
      <c r="S3823" s="544">
        <f>PTCA!AJ3806</f>
        <v>0</v>
      </c>
      <c r="T3823" s="53"/>
      <c r="U3823" s="232" t="e">
        <f t="shared" si="120"/>
        <v>#DIV/0!</v>
      </c>
      <c r="V3823" s="272"/>
    </row>
    <row r="3824" spans="1:22">
      <c r="A3824" s="380" t="str">
        <f>PTCA!B3807</f>
        <v>-000</v>
      </c>
      <c r="B3824" s="380">
        <f>PTCA!D3807</f>
        <v>0</v>
      </c>
      <c r="C3824" s="380">
        <f>PTCA!J3807</f>
        <v>0</v>
      </c>
      <c r="D3824" s="380">
        <f>PTCA!K3807</f>
        <v>0</v>
      </c>
      <c r="E3824" s="380">
        <f>PTCA!H3807</f>
        <v>0</v>
      </c>
      <c r="F3824" s="380">
        <f>PTCA!Z3807</f>
        <v>0</v>
      </c>
      <c r="G3824" s="380">
        <f>PTCA!AD3807</f>
        <v>0</v>
      </c>
      <c r="H3824" s="62"/>
      <c r="I3824" s="760">
        <f>PTCA!C3807</f>
        <v>0</v>
      </c>
      <c r="J3824" s="760" t="str">
        <f>PTCA!AK3807</f>
        <v/>
      </c>
      <c r="K3824" s="760">
        <f>PTCA!AL3807</f>
        <v>0</v>
      </c>
      <c r="L3824" s="62"/>
      <c r="M3824" s="607"/>
      <c r="N3824" s="62"/>
      <c r="O3824" s="63">
        <f>PTCA!AA5560</f>
        <v>0</v>
      </c>
      <c r="P3824" s="63">
        <f>PTCA!AF5560</f>
        <v>0</v>
      </c>
      <c r="Q3824" s="232" t="e">
        <f t="shared" si="119"/>
        <v>#DIV/0!</v>
      </c>
      <c r="R3824" s="544">
        <f>PTCA!AI5560</f>
        <v>0</v>
      </c>
      <c r="S3824" s="544">
        <f>PTCA!AJ3807</f>
        <v>0</v>
      </c>
      <c r="T3824" s="53"/>
      <c r="U3824" s="232" t="e">
        <f t="shared" si="120"/>
        <v>#DIV/0!</v>
      </c>
      <c r="V3824" s="272"/>
    </row>
    <row r="3825" spans="1:22">
      <c r="A3825" s="380" t="str">
        <f>PTCA!B3808</f>
        <v>-000</v>
      </c>
      <c r="B3825" s="380">
        <f>PTCA!D3808</f>
        <v>0</v>
      </c>
      <c r="C3825" s="380">
        <f>PTCA!J3808</f>
        <v>0</v>
      </c>
      <c r="D3825" s="380">
        <f>PTCA!K3808</f>
        <v>0</v>
      </c>
      <c r="E3825" s="380">
        <f>PTCA!H3808</f>
        <v>0</v>
      </c>
      <c r="F3825" s="380">
        <f>PTCA!Z3808</f>
        <v>0</v>
      </c>
      <c r="G3825" s="380">
        <f>PTCA!AD3808</f>
        <v>0</v>
      </c>
      <c r="H3825" s="62"/>
      <c r="I3825" s="760">
        <f>PTCA!C3808</f>
        <v>0</v>
      </c>
      <c r="J3825" s="760" t="str">
        <f>PTCA!AK3808</f>
        <v/>
      </c>
      <c r="K3825" s="760">
        <f>PTCA!AL3808</f>
        <v>0</v>
      </c>
      <c r="L3825" s="62"/>
      <c r="M3825" s="607"/>
      <c r="N3825" s="62"/>
      <c r="O3825" s="63">
        <f>PTCA!AA5561</f>
        <v>0</v>
      </c>
      <c r="P3825" s="63">
        <f>PTCA!AF5561</f>
        <v>0</v>
      </c>
      <c r="Q3825" s="232" t="e">
        <f t="shared" si="119"/>
        <v>#DIV/0!</v>
      </c>
      <c r="R3825" s="544">
        <f>PTCA!AI5561</f>
        <v>0</v>
      </c>
      <c r="S3825" s="544">
        <f>PTCA!AJ3808</f>
        <v>0</v>
      </c>
      <c r="T3825" s="53"/>
      <c r="U3825" s="232" t="e">
        <f t="shared" si="120"/>
        <v>#DIV/0!</v>
      </c>
      <c r="V3825" s="272"/>
    </row>
    <row r="3826" spans="1:22">
      <c r="A3826" s="380" t="str">
        <f>PTCA!B3809</f>
        <v>-000</v>
      </c>
      <c r="B3826" s="380">
        <f>PTCA!D3809</f>
        <v>0</v>
      </c>
      <c r="C3826" s="380">
        <f>PTCA!J3809</f>
        <v>0</v>
      </c>
      <c r="D3826" s="380">
        <f>PTCA!K3809</f>
        <v>0</v>
      </c>
      <c r="E3826" s="380">
        <f>PTCA!H3809</f>
        <v>0</v>
      </c>
      <c r="F3826" s="380">
        <f>PTCA!Z3809</f>
        <v>0</v>
      </c>
      <c r="G3826" s="380">
        <f>PTCA!AD3809</f>
        <v>0</v>
      </c>
      <c r="H3826" s="62"/>
      <c r="I3826" s="760">
        <f>PTCA!C3809</f>
        <v>0</v>
      </c>
      <c r="J3826" s="760" t="str">
        <f>PTCA!AK3809</f>
        <v/>
      </c>
      <c r="K3826" s="760">
        <f>PTCA!AL3809</f>
        <v>0</v>
      </c>
      <c r="L3826" s="62"/>
      <c r="M3826" s="607"/>
      <c r="N3826" s="62"/>
      <c r="O3826" s="63">
        <f>PTCA!AA5562</f>
        <v>0</v>
      </c>
      <c r="P3826" s="63">
        <f>PTCA!AF5562</f>
        <v>0</v>
      </c>
      <c r="Q3826" s="232" t="e">
        <f t="shared" si="119"/>
        <v>#DIV/0!</v>
      </c>
      <c r="R3826" s="544">
        <f>PTCA!AI5562</f>
        <v>0</v>
      </c>
      <c r="S3826" s="544">
        <f>PTCA!AJ3809</f>
        <v>0</v>
      </c>
      <c r="T3826" s="53"/>
      <c r="U3826" s="232" t="e">
        <f t="shared" si="120"/>
        <v>#DIV/0!</v>
      </c>
      <c r="V3826" s="272"/>
    </row>
    <row r="3827" spans="1:22">
      <c r="A3827" s="380" t="str">
        <f>PTCA!B3810</f>
        <v>-000</v>
      </c>
      <c r="B3827" s="380">
        <f>PTCA!D3810</f>
        <v>0</v>
      </c>
      <c r="C3827" s="380">
        <f>PTCA!J3810</f>
        <v>0</v>
      </c>
      <c r="D3827" s="380">
        <f>PTCA!K3810</f>
        <v>0</v>
      </c>
      <c r="E3827" s="380">
        <f>PTCA!H3810</f>
        <v>0</v>
      </c>
      <c r="F3827" s="380">
        <f>PTCA!Z3810</f>
        <v>0</v>
      </c>
      <c r="G3827" s="380">
        <f>PTCA!AD3810</f>
        <v>0</v>
      </c>
      <c r="H3827" s="62"/>
      <c r="I3827" s="760">
        <f>PTCA!C3810</f>
        <v>0</v>
      </c>
      <c r="J3827" s="760" t="str">
        <f>PTCA!AK3810</f>
        <v/>
      </c>
      <c r="K3827" s="760">
        <f>PTCA!AL3810</f>
        <v>0</v>
      </c>
      <c r="L3827" s="62"/>
      <c r="M3827" s="607"/>
      <c r="N3827" s="62"/>
      <c r="O3827" s="63">
        <f>PTCA!AA5563</f>
        <v>0</v>
      </c>
      <c r="P3827" s="63">
        <f>PTCA!AF5563</f>
        <v>0</v>
      </c>
      <c r="Q3827" s="232" t="e">
        <f t="shared" si="119"/>
        <v>#DIV/0!</v>
      </c>
      <c r="R3827" s="544">
        <f>PTCA!AI5563</f>
        <v>0</v>
      </c>
      <c r="S3827" s="544">
        <f>PTCA!AJ3810</f>
        <v>0</v>
      </c>
      <c r="T3827" s="53"/>
      <c r="U3827" s="232" t="e">
        <f t="shared" si="120"/>
        <v>#DIV/0!</v>
      </c>
      <c r="V3827" s="272"/>
    </row>
    <row r="3828" spans="1:22">
      <c r="A3828" s="380" t="str">
        <f>PTCA!B3811</f>
        <v>-000</v>
      </c>
      <c r="B3828" s="380">
        <f>PTCA!D3811</f>
        <v>0</v>
      </c>
      <c r="C3828" s="380">
        <f>PTCA!J3811</f>
        <v>0</v>
      </c>
      <c r="D3828" s="380">
        <f>PTCA!K3811</f>
        <v>0</v>
      </c>
      <c r="E3828" s="380">
        <f>PTCA!H3811</f>
        <v>0</v>
      </c>
      <c r="F3828" s="380">
        <f>PTCA!Z3811</f>
        <v>0</v>
      </c>
      <c r="G3828" s="380">
        <f>PTCA!AD3811</f>
        <v>0</v>
      </c>
      <c r="H3828" s="62"/>
      <c r="I3828" s="760">
        <f>PTCA!C3811</f>
        <v>0</v>
      </c>
      <c r="J3828" s="760" t="str">
        <f>PTCA!AK3811</f>
        <v/>
      </c>
      <c r="K3828" s="760">
        <f>PTCA!AL3811</f>
        <v>0</v>
      </c>
      <c r="L3828" s="62"/>
      <c r="M3828" s="607"/>
      <c r="N3828" s="62"/>
      <c r="O3828" s="63">
        <f>PTCA!AA5564</f>
        <v>0</v>
      </c>
      <c r="P3828" s="63">
        <f>PTCA!AF5564</f>
        <v>0</v>
      </c>
      <c r="Q3828" s="232" t="e">
        <f t="shared" si="119"/>
        <v>#DIV/0!</v>
      </c>
      <c r="R3828" s="544">
        <f>PTCA!AI5564</f>
        <v>0</v>
      </c>
      <c r="S3828" s="544">
        <f>PTCA!AJ3811</f>
        <v>0</v>
      </c>
      <c r="T3828" s="53"/>
      <c r="U3828" s="232" t="e">
        <f t="shared" si="120"/>
        <v>#DIV/0!</v>
      </c>
      <c r="V3828" s="272"/>
    </row>
    <row r="3829" spans="1:22">
      <c r="A3829" s="380" t="str">
        <f>PTCA!B3812</f>
        <v>-000</v>
      </c>
      <c r="B3829" s="380">
        <f>PTCA!D3812</f>
        <v>0</v>
      </c>
      <c r="C3829" s="380">
        <f>PTCA!J3812</f>
        <v>0</v>
      </c>
      <c r="D3829" s="380">
        <f>PTCA!K3812</f>
        <v>0</v>
      </c>
      <c r="E3829" s="380">
        <f>PTCA!H3812</f>
        <v>0</v>
      </c>
      <c r="F3829" s="380">
        <f>PTCA!Z3812</f>
        <v>0</v>
      </c>
      <c r="G3829" s="380">
        <f>PTCA!AD3812</f>
        <v>0</v>
      </c>
      <c r="H3829" s="62"/>
      <c r="I3829" s="760">
        <f>PTCA!C3812</f>
        <v>0</v>
      </c>
      <c r="J3829" s="760" t="str">
        <f>PTCA!AK3812</f>
        <v/>
      </c>
      <c r="K3829" s="760">
        <f>PTCA!AL3812</f>
        <v>0</v>
      </c>
      <c r="L3829" s="62"/>
      <c r="M3829" s="607"/>
      <c r="N3829" s="62"/>
      <c r="O3829" s="63">
        <f>PTCA!AA5565</f>
        <v>0</v>
      </c>
      <c r="P3829" s="63">
        <f>PTCA!AF5565</f>
        <v>0</v>
      </c>
      <c r="Q3829" s="232" t="e">
        <f t="shared" si="119"/>
        <v>#DIV/0!</v>
      </c>
      <c r="R3829" s="544">
        <f>PTCA!AI5565</f>
        <v>0</v>
      </c>
      <c r="S3829" s="544">
        <f>PTCA!AJ3812</f>
        <v>0</v>
      </c>
      <c r="T3829" s="53"/>
      <c r="U3829" s="232" t="e">
        <f t="shared" si="120"/>
        <v>#DIV/0!</v>
      </c>
      <c r="V3829" s="272"/>
    </row>
    <row r="3830" spans="1:22">
      <c r="A3830" s="380" t="str">
        <f>PTCA!B3813</f>
        <v>-000</v>
      </c>
      <c r="B3830" s="380">
        <f>PTCA!D3813</f>
        <v>0</v>
      </c>
      <c r="C3830" s="380">
        <f>PTCA!J3813</f>
        <v>0</v>
      </c>
      <c r="D3830" s="380">
        <f>PTCA!K3813</f>
        <v>0</v>
      </c>
      <c r="E3830" s="380">
        <f>PTCA!H3813</f>
        <v>0</v>
      </c>
      <c r="F3830" s="380">
        <f>PTCA!Z3813</f>
        <v>0</v>
      </c>
      <c r="G3830" s="380">
        <f>PTCA!AD3813</f>
        <v>0</v>
      </c>
      <c r="H3830" s="62"/>
      <c r="I3830" s="760">
        <f>PTCA!C3813</f>
        <v>0</v>
      </c>
      <c r="J3830" s="760" t="str">
        <f>PTCA!AK3813</f>
        <v/>
      </c>
      <c r="K3830" s="760">
        <f>PTCA!AL3813</f>
        <v>0</v>
      </c>
      <c r="L3830" s="62"/>
      <c r="M3830" s="607"/>
      <c r="N3830" s="62"/>
      <c r="O3830" s="63">
        <f>PTCA!AA5566</f>
        <v>0</v>
      </c>
      <c r="P3830" s="63">
        <f>PTCA!AF5566</f>
        <v>0</v>
      </c>
      <c r="Q3830" s="232" t="e">
        <f t="shared" si="119"/>
        <v>#DIV/0!</v>
      </c>
      <c r="R3830" s="544">
        <f>PTCA!AI5566</f>
        <v>0</v>
      </c>
      <c r="S3830" s="544">
        <f>PTCA!AJ3813</f>
        <v>0</v>
      </c>
      <c r="T3830" s="53"/>
      <c r="U3830" s="232" t="e">
        <f t="shared" si="120"/>
        <v>#DIV/0!</v>
      </c>
      <c r="V3830" s="272"/>
    </row>
    <row r="3831" spans="1:22">
      <c r="A3831" s="380" t="str">
        <f>PTCA!B3814</f>
        <v>-000</v>
      </c>
      <c r="B3831" s="380">
        <f>PTCA!D3814</f>
        <v>0</v>
      </c>
      <c r="C3831" s="380">
        <f>PTCA!J3814</f>
        <v>0</v>
      </c>
      <c r="D3831" s="380">
        <f>PTCA!K3814</f>
        <v>0</v>
      </c>
      <c r="E3831" s="380">
        <f>PTCA!H3814</f>
        <v>0</v>
      </c>
      <c r="F3831" s="380">
        <f>PTCA!Z3814</f>
        <v>0</v>
      </c>
      <c r="G3831" s="380">
        <f>PTCA!AD3814</f>
        <v>0</v>
      </c>
      <c r="H3831" s="62"/>
      <c r="I3831" s="760">
        <f>PTCA!C3814</f>
        <v>0</v>
      </c>
      <c r="J3831" s="760" t="str">
        <f>PTCA!AK3814</f>
        <v/>
      </c>
      <c r="K3831" s="760">
        <f>PTCA!AL3814</f>
        <v>0</v>
      </c>
      <c r="L3831" s="62"/>
      <c r="M3831" s="607"/>
      <c r="N3831" s="62"/>
      <c r="O3831" s="63">
        <f>PTCA!AA5567</f>
        <v>0</v>
      </c>
      <c r="P3831" s="63">
        <f>PTCA!AF5567</f>
        <v>0</v>
      </c>
      <c r="Q3831" s="232" t="e">
        <f t="shared" si="119"/>
        <v>#DIV/0!</v>
      </c>
      <c r="R3831" s="544">
        <f>PTCA!AI5567</f>
        <v>0</v>
      </c>
      <c r="S3831" s="544">
        <f>PTCA!AJ3814</f>
        <v>0</v>
      </c>
      <c r="T3831" s="53"/>
      <c r="U3831" s="232" t="e">
        <f t="shared" si="120"/>
        <v>#DIV/0!</v>
      </c>
      <c r="V3831" s="272"/>
    </row>
    <row r="3832" spans="1:22">
      <c r="A3832" s="380" t="str">
        <f>PTCA!B3815</f>
        <v>-000</v>
      </c>
      <c r="B3832" s="380">
        <f>PTCA!D3815</f>
        <v>0</v>
      </c>
      <c r="C3832" s="380">
        <f>PTCA!J3815</f>
        <v>0</v>
      </c>
      <c r="D3832" s="380">
        <f>PTCA!K3815</f>
        <v>0</v>
      </c>
      <c r="E3832" s="380">
        <f>PTCA!H3815</f>
        <v>0</v>
      </c>
      <c r="F3832" s="380">
        <f>PTCA!Z3815</f>
        <v>0</v>
      </c>
      <c r="G3832" s="380">
        <f>PTCA!AD3815</f>
        <v>0</v>
      </c>
      <c r="H3832" s="62"/>
      <c r="I3832" s="760">
        <f>PTCA!C3815</f>
        <v>0</v>
      </c>
      <c r="J3832" s="760" t="str">
        <f>PTCA!AK3815</f>
        <v/>
      </c>
      <c r="K3832" s="760">
        <f>PTCA!AL3815</f>
        <v>0</v>
      </c>
      <c r="L3832" s="62"/>
      <c r="M3832" s="607"/>
      <c r="N3832" s="62"/>
      <c r="O3832" s="63">
        <f>PTCA!AA5568</f>
        <v>0</v>
      </c>
      <c r="P3832" s="63">
        <f>PTCA!AF5568</f>
        <v>0</v>
      </c>
      <c r="Q3832" s="232" t="e">
        <f t="shared" si="119"/>
        <v>#DIV/0!</v>
      </c>
      <c r="R3832" s="544">
        <f>PTCA!AI5568</f>
        <v>0</v>
      </c>
      <c r="S3832" s="544">
        <f>PTCA!AJ3815</f>
        <v>0</v>
      </c>
      <c r="T3832" s="53"/>
      <c r="U3832" s="232" t="e">
        <f t="shared" si="120"/>
        <v>#DIV/0!</v>
      </c>
      <c r="V3832" s="272"/>
    </row>
    <row r="3833" spans="1:22">
      <c r="A3833" s="380" t="str">
        <f>PTCA!B3816</f>
        <v>-000</v>
      </c>
      <c r="B3833" s="380">
        <f>PTCA!D3816</f>
        <v>0</v>
      </c>
      <c r="C3833" s="380">
        <f>PTCA!J3816</f>
        <v>0</v>
      </c>
      <c r="D3833" s="380">
        <f>PTCA!K3816</f>
        <v>0</v>
      </c>
      <c r="E3833" s="380">
        <f>PTCA!H3816</f>
        <v>0</v>
      </c>
      <c r="F3833" s="380">
        <f>PTCA!Z3816</f>
        <v>0</v>
      </c>
      <c r="G3833" s="380">
        <f>PTCA!AD3816</f>
        <v>0</v>
      </c>
      <c r="H3833" s="62"/>
      <c r="I3833" s="760">
        <f>PTCA!C3816</f>
        <v>0</v>
      </c>
      <c r="J3833" s="760" t="str">
        <f>PTCA!AK3816</f>
        <v/>
      </c>
      <c r="K3833" s="760">
        <f>PTCA!AL3816</f>
        <v>0</v>
      </c>
      <c r="L3833" s="62"/>
      <c r="M3833" s="607"/>
      <c r="N3833" s="62"/>
      <c r="O3833" s="63">
        <f>PTCA!AA5569</f>
        <v>0</v>
      </c>
      <c r="P3833" s="63">
        <f>PTCA!AF5569</f>
        <v>0</v>
      </c>
      <c r="Q3833" s="232" t="e">
        <f t="shared" si="119"/>
        <v>#DIV/0!</v>
      </c>
      <c r="R3833" s="544">
        <f>PTCA!AI5569</f>
        <v>0</v>
      </c>
      <c r="S3833" s="544">
        <f>PTCA!AJ3816</f>
        <v>0</v>
      </c>
      <c r="T3833" s="53"/>
      <c r="U3833" s="232" t="e">
        <f t="shared" si="120"/>
        <v>#DIV/0!</v>
      </c>
      <c r="V3833" s="272"/>
    </row>
    <row r="3834" spans="1:22">
      <c r="A3834" s="380" t="str">
        <f>PTCA!B3817</f>
        <v>-000</v>
      </c>
      <c r="B3834" s="380">
        <f>PTCA!D3817</f>
        <v>0</v>
      </c>
      <c r="C3834" s="380">
        <f>PTCA!J3817</f>
        <v>0</v>
      </c>
      <c r="D3834" s="380">
        <f>PTCA!K3817</f>
        <v>0</v>
      </c>
      <c r="E3834" s="380">
        <f>PTCA!H3817</f>
        <v>0</v>
      </c>
      <c r="F3834" s="380">
        <f>PTCA!Z3817</f>
        <v>0</v>
      </c>
      <c r="G3834" s="380">
        <f>PTCA!AD3817</f>
        <v>0</v>
      </c>
      <c r="H3834" s="62"/>
      <c r="I3834" s="760">
        <f>PTCA!C3817</f>
        <v>0</v>
      </c>
      <c r="J3834" s="760" t="str">
        <f>PTCA!AK3817</f>
        <v/>
      </c>
      <c r="K3834" s="760">
        <f>PTCA!AL3817</f>
        <v>0</v>
      </c>
      <c r="L3834" s="62"/>
      <c r="M3834" s="607"/>
      <c r="N3834" s="62"/>
      <c r="O3834" s="63">
        <f>PTCA!AA5570</f>
        <v>0</v>
      </c>
      <c r="P3834" s="63">
        <f>PTCA!AF5570</f>
        <v>0</v>
      </c>
      <c r="Q3834" s="232" t="e">
        <f t="shared" si="119"/>
        <v>#DIV/0!</v>
      </c>
      <c r="R3834" s="544">
        <f>PTCA!AI5570</f>
        <v>0</v>
      </c>
      <c r="S3834" s="544">
        <f>PTCA!AJ3817</f>
        <v>0</v>
      </c>
      <c r="T3834" s="53"/>
      <c r="U3834" s="232" t="e">
        <f t="shared" si="120"/>
        <v>#DIV/0!</v>
      </c>
      <c r="V3834" s="272"/>
    </row>
    <row r="3835" spans="1:22">
      <c r="A3835" s="380" t="str">
        <f>PTCA!B3818</f>
        <v>-000</v>
      </c>
      <c r="B3835" s="380">
        <f>PTCA!D3818</f>
        <v>0</v>
      </c>
      <c r="C3835" s="380">
        <f>PTCA!J3818</f>
        <v>0</v>
      </c>
      <c r="D3835" s="380">
        <f>PTCA!K3818</f>
        <v>0</v>
      </c>
      <c r="E3835" s="380">
        <f>PTCA!H3818</f>
        <v>0</v>
      </c>
      <c r="F3835" s="380">
        <f>PTCA!Z3818</f>
        <v>0</v>
      </c>
      <c r="G3835" s="380">
        <f>PTCA!AD3818</f>
        <v>0</v>
      </c>
      <c r="H3835" s="62"/>
      <c r="I3835" s="760">
        <f>PTCA!C3818</f>
        <v>0</v>
      </c>
      <c r="J3835" s="760" t="str">
        <f>PTCA!AK3818</f>
        <v/>
      </c>
      <c r="K3835" s="760">
        <f>PTCA!AL3818</f>
        <v>0</v>
      </c>
      <c r="L3835" s="62"/>
      <c r="M3835" s="607"/>
      <c r="N3835" s="62"/>
      <c r="O3835" s="63">
        <f>PTCA!AA5571</f>
        <v>0</v>
      </c>
      <c r="P3835" s="63">
        <f>PTCA!AF5571</f>
        <v>0</v>
      </c>
      <c r="Q3835" s="232" t="e">
        <f t="shared" si="119"/>
        <v>#DIV/0!</v>
      </c>
      <c r="R3835" s="544">
        <f>PTCA!AI5571</f>
        <v>0</v>
      </c>
      <c r="S3835" s="544">
        <f>PTCA!AJ3818</f>
        <v>0</v>
      </c>
      <c r="T3835" s="53"/>
      <c r="U3835" s="232" t="e">
        <f t="shared" si="120"/>
        <v>#DIV/0!</v>
      </c>
      <c r="V3835" s="272"/>
    </row>
    <row r="3836" spans="1:22">
      <c r="A3836" s="380" t="str">
        <f>PTCA!B3819</f>
        <v>-000</v>
      </c>
      <c r="B3836" s="380">
        <f>PTCA!D3819</f>
        <v>0</v>
      </c>
      <c r="C3836" s="380">
        <f>PTCA!J3819</f>
        <v>0</v>
      </c>
      <c r="D3836" s="380">
        <f>PTCA!K3819</f>
        <v>0</v>
      </c>
      <c r="E3836" s="380">
        <f>PTCA!H3819</f>
        <v>0</v>
      </c>
      <c r="F3836" s="380">
        <f>PTCA!Z3819</f>
        <v>0</v>
      </c>
      <c r="G3836" s="380">
        <f>PTCA!AD3819</f>
        <v>0</v>
      </c>
      <c r="H3836" s="62"/>
      <c r="I3836" s="760">
        <f>PTCA!C3819</f>
        <v>0</v>
      </c>
      <c r="J3836" s="760" t="str">
        <f>PTCA!AK3819</f>
        <v/>
      </c>
      <c r="K3836" s="760">
        <f>PTCA!AL3819</f>
        <v>0</v>
      </c>
      <c r="L3836" s="62"/>
      <c r="M3836" s="607"/>
      <c r="N3836" s="62"/>
      <c r="O3836" s="63">
        <f>PTCA!AA5572</f>
        <v>0</v>
      </c>
      <c r="P3836" s="63">
        <f>PTCA!AF5572</f>
        <v>0</v>
      </c>
      <c r="Q3836" s="232" t="e">
        <f t="shared" si="119"/>
        <v>#DIV/0!</v>
      </c>
      <c r="R3836" s="544">
        <f>PTCA!AI5572</f>
        <v>0</v>
      </c>
      <c r="S3836" s="544">
        <f>PTCA!AJ3819</f>
        <v>0</v>
      </c>
      <c r="T3836" s="53"/>
      <c r="U3836" s="232" t="e">
        <f t="shared" si="120"/>
        <v>#DIV/0!</v>
      </c>
      <c r="V3836" s="272"/>
    </row>
    <row r="3837" spans="1:22">
      <c r="A3837" s="380" t="str">
        <f>PTCA!B3820</f>
        <v>-000</v>
      </c>
      <c r="B3837" s="380">
        <f>PTCA!D3820</f>
        <v>0</v>
      </c>
      <c r="C3837" s="380">
        <f>PTCA!J3820</f>
        <v>0</v>
      </c>
      <c r="D3837" s="380">
        <f>PTCA!K3820</f>
        <v>0</v>
      </c>
      <c r="E3837" s="380">
        <f>PTCA!H3820</f>
        <v>0</v>
      </c>
      <c r="F3837" s="380">
        <f>PTCA!Z3820</f>
        <v>0</v>
      </c>
      <c r="G3837" s="380">
        <f>PTCA!AD3820</f>
        <v>0</v>
      </c>
      <c r="H3837" s="62"/>
      <c r="I3837" s="760">
        <f>PTCA!C3820</f>
        <v>0</v>
      </c>
      <c r="J3837" s="760" t="str">
        <f>PTCA!AK3820</f>
        <v/>
      </c>
      <c r="K3837" s="760">
        <f>PTCA!AL3820</f>
        <v>0</v>
      </c>
      <c r="L3837" s="62"/>
      <c r="M3837" s="607"/>
      <c r="N3837" s="62"/>
      <c r="O3837" s="63">
        <f>PTCA!AA5573</f>
        <v>0</v>
      </c>
      <c r="P3837" s="63">
        <f>PTCA!AF5573</f>
        <v>0</v>
      </c>
      <c r="Q3837" s="232" t="e">
        <f t="shared" si="119"/>
        <v>#DIV/0!</v>
      </c>
      <c r="R3837" s="544">
        <f>PTCA!AI5573</f>
        <v>0</v>
      </c>
      <c r="S3837" s="544">
        <f>PTCA!AJ3820</f>
        <v>0</v>
      </c>
      <c r="T3837" s="53"/>
      <c r="U3837" s="232" t="e">
        <f t="shared" si="120"/>
        <v>#DIV/0!</v>
      </c>
      <c r="V3837" s="272"/>
    </row>
    <row r="3838" spans="1:22">
      <c r="A3838" s="380" t="str">
        <f>PTCA!B3821</f>
        <v>-000</v>
      </c>
      <c r="B3838" s="380">
        <f>PTCA!D3821</f>
        <v>0</v>
      </c>
      <c r="C3838" s="380">
        <f>PTCA!J3821</f>
        <v>0</v>
      </c>
      <c r="D3838" s="380">
        <f>PTCA!K3821</f>
        <v>0</v>
      </c>
      <c r="E3838" s="380">
        <f>PTCA!H3821</f>
        <v>0</v>
      </c>
      <c r="F3838" s="380">
        <f>PTCA!Z3821</f>
        <v>0</v>
      </c>
      <c r="G3838" s="380">
        <f>PTCA!AD3821</f>
        <v>0</v>
      </c>
      <c r="H3838" s="62"/>
      <c r="I3838" s="760">
        <f>PTCA!C3821</f>
        <v>0</v>
      </c>
      <c r="J3838" s="760" t="str">
        <f>PTCA!AK3821</f>
        <v/>
      </c>
      <c r="K3838" s="760">
        <f>PTCA!AL3821</f>
        <v>0</v>
      </c>
      <c r="L3838" s="62"/>
      <c r="M3838" s="607"/>
      <c r="N3838" s="62"/>
      <c r="O3838" s="63">
        <f>PTCA!AA5574</f>
        <v>0</v>
      </c>
      <c r="P3838" s="63">
        <f>PTCA!AF5574</f>
        <v>0</v>
      </c>
      <c r="Q3838" s="232" t="e">
        <f t="shared" si="119"/>
        <v>#DIV/0!</v>
      </c>
      <c r="R3838" s="544">
        <f>PTCA!AI5574</f>
        <v>0</v>
      </c>
      <c r="S3838" s="544">
        <f>PTCA!AJ3821</f>
        <v>0</v>
      </c>
      <c r="T3838" s="53"/>
      <c r="U3838" s="232" t="e">
        <f t="shared" si="120"/>
        <v>#DIV/0!</v>
      </c>
      <c r="V3838" s="272"/>
    </row>
    <row r="3839" spans="1:22">
      <c r="A3839" s="380" t="str">
        <f>PTCA!B3822</f>
        <v>-000</v>
      </c>
      <c r="B3839" s="380">
        <f>PTCA!D3822</f>
        <v>0</v>
      </c>
      <c r="C3839" s="380">
        <f>PTCA!J3822</f>
        <v>0</v>
      </c>
      <c r="D3839" s="380">
        <f>PTCA!K3822</f>
        <v>0</v>
      </c>
      <c r="E3839" s="380">
        <f>PTCA!H3822</f>
        <v>0</v>
      </c>
      <c r="F3839" s="380">
        <f>PTCA!Z3822</f>
        <v>0</v>
      </c>
      <c r="G3839" s="380">
        <f>PTCA!AD3822</f>
        <v>0</v>
      </c>
      <c r="H3839" s="62"/>
      <c r="I3839" s="760">
        <f>PTCA!C3822</f>
        <v>0</v>
      </c>
      <c r="J3839" s="760" t="str">
        <f>PTCA!AK3822</f>
        <v/>
      </c>
      <c r="K3839" s="760">
        <f>PTCA!AL3822</f>
        <v>0</v>
      </c>
      <c r="L3839" s="62"/>
      <c r="M3839" s="607"/>
      <c r="N3839" s="62"/>
      <c r="O3839" s="63">
        <f>PTCA!AA5575</f>
        <v>0</v>
      </c>
      <c r="P3839" s="63">
        <f>PTCA!AF5575</f>
        <v>0</v>
      </c>
      <c r="Q3839" s="232" t="e">
        <f t="shared" si="119"/>
        <v>#DIV/0!</v>
      </c>
      <c r="R3839" s="544">
        <f>PTCA!AI5575</f>
        <v>0</v>
      </c>
      <c r="S3839" s="544">
        <f>PTCA!AJ3822</f>
        <v>0</v>
      </c>
      <c r="T3839" s="53"/>
      <c r="U3839" s="232" t="e">
        <f t="shared" si="120"/>
        <v>#DIV/0!</v>
      </c>
      <c r="V3839" s="272"/>
    </row>
    <row r="3840" spans="1:22">
      <c r="A3840" s="380" t="str">
        <f>PTCA!B3823</f>
        <v>-000</v>
      </c>
      <c r="B3840" s="380">
        <f>PTCA!D3823</f>
        <v>0</v>
      </c>
      <c r="C3840" s="380">
        <f>PTCA!J3823</f>
        <v>0</v>
      </c>
      <c r="D3840" s="380">
        <f>PTCA!K3823</f>
        <v>0</v>
      </c>
      <c r="E3840" s="380">
        <f>PTCA!H3823</f>
        <v>0</v>
      </c>
      <c r="F3840" s="380">
        <f>PTCA!Z3823</f>
        <v>0</v>
      </c>
      <c r="G3840" s="380">
        <f>PTCA!AD3823</f>
        <v>0</v>
      </c>
      <c r="H3840" s="62"/>
      <c r="I3840" s="760">
        <f>PTCA!C3823</f>
        <v>0</v>
      </c>
      <c r="J3840" s="760" t="str">
        <f>PTCA!AK3823</f>
        <v/>
      </c>
      <c r="K3840" s="760">
        <f>PTCA!AL3823</f>
        <v>0</v>
      </c>
      <c r="L3840" s="62"/>
      <c r="M3840" s="607"/>
      <c r="N3840" s="62"/>
      <c r="O3840" s="63">
        <f>PTCA!AA5576</f>
        <v>0</v>
      </c>
      <c r="P3840" s="63">
        <f>PTCA!AF5576</f>
        <v>0</v>
      </c>
      <c r="Q3840" s="232" t="e">
        <f t="shared" si="119"/>
        <v>#DIV/0!</v>
      </c>
      <c r="R3840" s="544">
        <f>PTCA!AI5576</f>
        <v>0</v>
      </c>
      <c r="S3840" s="544">
        <f>PTCA!AJ3823</f>
        <v>0</v>
      </c>
      <c r="T3840" s="53"/>
      <c r="U3840" s="232" t="e">
        <f t="shared" si="120"/>
        <v>#DIV/0!</v>
      </c>
      <c r="V3840" s="272"/>
    </row>
    <row r="3841" spans="1:22">
      <c r="A3841" s="380" t="str">
        <f>PTCA!B3824</f>
        <v>-000</v>
      </c>
      <c r="B3841" s="380">
        <f>PTCA!D3824</f>
        <v>0</v>
      </c>
      <c r="C3841" s="380">
        <f>PTCA!J3824</f>
        <v>0</v>
      </c>
      <c r="D3841" s="380">
        <f>PTCA!K3824</f>
        <v>0</v>
      </c>
      <c r="E3841" s="380">
        <f>PTCA!H3824</f>
        <v>0</v>
      </c>
      <c r="F3841" s="380">
        <f>PTCA!Z3824</f>
        <v>0</v>
      </c>
      <c r="G3841" s="380">
        <f>PTCA!AD3824</f>
        <v>0</v>
      </c>
      <c r="H3841" s="62"/>
      <c r="I3841" s="760">
        <f>PTCA!C3824</f>
        <v>0</v>
      </c>
      <c r="J3841" s="760" t="str">
        <f>PTCA!AK3824</f>
        <v/>
      </c>
      <c r="K3841" s="760">
        <f>PTCA!AL3824</f>
        <v>0</v>
      </c>
      <c r="L3841" s="62"/>
      <c r="M3841" s="607"/>
      <c r="N3841" s="62"/>
      <c r="O3841" s="63">
        <f>PTCA!AA5577</f>
        <v>0</v>
      </c>
      <c r="P3841" s="63">
        <f>PTCA!AF5577</f>
        <v>0</v>
      </c>
      <c r="Q3841" s="232" t="e">
        <f t="shared" si="119"/>
        <v>#DIV/0!</v>
      </c>
      <c r="R3841" s="544">
        <f>PTCA!AI5577</f>
        <v>0</v>
      </c>
      <c r="S3841" s="544">
        <f>PTCA!AJ3824</f>
        <v>0</v>
      </c>
      <c r="T3841" s="53"/>
      <c r="U3841" s="232" t="e">
        <f t="shared" si="120"/>
        <v>#DIV/0!</v>
      </c>
      <c r="V3841" s="272"/>
    </row>
    <row r="3842" spans="1:22">
      <c r="A3842" s="380" t="str">
        <f>PTCA!B3825</f>
        <v>-000</v>
      </c>
      <c r="B3842" s="380">
        <f>PTCA!D3825</f>
        <v>0</v>
      </c>
      <c r="C3842" s="380">
        <f>PTCA!J3825</f>
        <v>0</v>
      </c>
      <c r="D3842" s="380">
        <f>PTCA!K3825</f>
        <v>0</v>
      </c>
      <c r="E3842" s="380">
        <f>PTCA!H3825</f>
        <v>0</v>
      </c>
      <c r="F3842" s="380">
        <f>PTCA!Z3825</f>
        <v>0</v>
      </c>
      <c r="G3842" s="380">
        <f>PTCA!AD3825</f>
        <v>0</v>
      </c>
      <c r="H3842" s="62"/>
      <c r="I3842" s="760">
        <f>PTCA!C3825</f>
        <v>0</v>
      </c>
      <c r="J3842" s="760" t="str">
        <f>PTCA!AK3825</f>
        <v/>
      </c>
      <c r="K3842" s="760">
        <f>PTCA!AL3825</f>
        <v>0</v>
      </c>
      <c r="L3842" s="62"/>
      <c r="M3842" s="607"/>
      <c r="N3842" s="62"/>
      <c r="O3842" s="63">
        <f>PTCA!AA5578</f>
        <v>0</v>
      </c>
      <c r="P3842" s="63">
        <f>PTCA!AF5578</f>
        <v>0</v>
      </c>
      <c r="Q3842" s="232" t="e">
        <f t="shared" si="119"/>
        <v>#DIV/0!</v>
      </c>
      <c r="R3842" s="544">
        <f>PTCA!AI5578</f>
        <v>0</v>
      </c>
      <c r="S3842" s="544">
        <f>PTCA!AJ3825</f>
        <v>0</v>
      </c>
      <c r="T3842" s="53"/>
      <c r="U3842" s="232" t="e">
        <f t="shared" si="120"/>
        <v>#DIV/0!</v>
      </c>
      <c r="V3842" s="272"/>
    </row>
    <row r="3843" spans="1:22">
      <c r="A3843" s="380" t="str">
        <f>PTCA!B3826</f>
        <v>-000</v>
      </c>
      <c r="B3843" s="380">
        <f>PTCA!D3826</f>
        <v>0</v>
      </c>
      <c r="C3843" s="380">
        <f>PTCA!J3826</f>
        <v>0</v>
      </c>
      <c r="D3843" s="380">
        <f>PTCA!K3826</f>
        <v>0</v>
      </c>
      <c r="E3843" s="380">
        <f>PTCA!H3826</f>
        <v>0</v>
      </c>
      <c r="F3843" s="380">
        <f>PTCA!Z3826</f>
        <v>0</v>
      </c>
      <c r="G3843" s="380">
        <f>PTCA!AD3826</f>
        <v>0</v>
      </c>
      <c r="H3843" s="62"/>
      <c r="I3843" s="760">
        <f>PTCA!C3826</f>
        <v>0</v>
      </c>
      <c r="J3843" s="760" t="str">
        <f>PTCA!AK3826</f>
        <v/>
      </c>
      <c r="K3843" s="760">
        <f>PTCA!AL3826</f>
        <v>0</v>
      </c>
      <c r="L3843" s="62"/>
      <c r="M3843" s="607"/>
      <c r="N3843" s="62"/>
      <c r="O3843" s="63">
        <f>PTCA!AA5579</f>
        <v>0</v>
      </c>
      <c r="P3843" s="63">
        <f>PTCA!AF5579</f>
        <v>0</v>
      </c>
      <c r="Q3843" s="232" t="e">
        <f t="shared" si="119"/>
        <v>#DIV/0!</v>
      </c>
      <c r="R3843" s="544">
        <f>PTCA!AI5579</f>
        <v>0</v>
      </c>
      <c r="S3843" s="544">
        <f>PTCA!AJ3826</f>
        <v>0</v>
      </c>
      <c r="T3843" s="53"/>
      <c r="U3843" s="232" t="e">
        <f t="shared" si="120"/>
        <v>#DIV/0!</v>
      </c>
      <c r="V3843" s="272"/>
    </row>
    <row r="3844" spans="1:22">
      <c r="A3844" s="380" t="str">
        <f>PTCA!B3827</f>
        <v>-000</v>
      </c>
      <c r="B3844" s="380">
        <f>PTCA!D3827</f>
        <v>0</v>
      </c>
      <c r="C3844" s="380">
        <f>PTCA!J3827</f>
        <v>0</v>
      </c>
      <c r="D3844" s="380">
        <f>PTCA!K3827</f>
        <v>0</v>
      </c>
      <c r="E3844" s="380">
        <f>PTCA!H3827</f>
        <v>0</v>
      </c>
      <c r="F3844" s="380">
        <f>PTCA!Z3827</f>
        <v>0</v>
      </c>
      <c r="G3844" s="380">
        <f>PTCA!AD3827</f>
        <v>0</v>
      </c>
      <c r="H3844" s="62"/>
      <c r="I3844" s="760">
        <f>PTCA!C3827</f>
        <v>0</v>
      </c>
      <c r="J3844" s="760" t="str">
        <f>PTCA!AK3827</f>
        <v/>
      </c>
      <c r="K3844" s="760">
        <f>PTCA!AL3827</f>
        <v>0</v>
      </c>
      <c r="L3844" s="62"/>
      <c r="M3844" s="607"/>
      <c r="N3844" s="62"/>
      <c r="O3844" s="63">
        <f>PTCA!AA5580</f>
        <v>0</v>
      </c>
      <c r="P3844" s="63">
        <f>PTCA!AF5580</f>
        <v>0</v>
      </c>
      <c r="Q3844" s="232" t="e">
        <f t="shared" si="119"/>
        <v>#DIV/0!</v>
      </c>
      <c r="R3844" s="544">
        <f>PTCA!AI5580</f>
        <v>0</v>
      </c>
      <c r="S3844" s="544">
        <f>PTCA!AJ3827</f>
        <v>0</v>
      </c>
      <c r="T3844" s="53"/>
      <c r="U3844" s="232" t="e">
        <f t="shared" si="120"/>
        <v>#DIV/0!</v>
      </c>
      <c r="V3844" s="272"/>
    </row>
    <row r="3845" spans="1:22">
      <c r="A3845" s="380" t="str">
        <f>PTCA!B3828</f>
        <v>-000</v>
      </c>
      <c r="B3845" s="380">
        <f>PTCA!D3828</f>
        <v>0</v>
      </c>
      <c r="C3845" s="380">
        <f>PTCA!J3828</f>
        <v>0</v>
      </c>
      <c r="D3845" s="380">
        <f>PTCA!K3828</f>
        <v>0</v>
      </c>
      <c r="E3845" s="380">
        <f>PTCA!H3828</f>
        <v>0</v>
      </c>
      <c r="F3845" s="380">
        <f>PTCA!Z3828</f>
        <v>0</v>
      </c>
      <c r="G3845" s="380">
        <f>PTCA!AD3828</f>
        <v>0</v>
      </c>
      <c r="H3845" s="62"/>
      <c r="I3845" s="760">
        <f>PTCA!C3828</f>
        <v>0</v>
      </c>
      <c r="J3845" s="760" t="str">
        <f>PTCA!AK3828</f>
        <v/>
      </c>
      <c r="K3845" s="760">
        <f>PTCA!AL3828</f>
        <v>0</v>
      </c>
      <c r="L3845" s="62"/>
      <c r="M3845" s="607"/>
      <c r="N3845" s="62"/>
      <c r="O3845" s="63">
        <f>PTCA!AA5581</f>
        <v>0</v>
      </c>
      <c r="P3845" s="63">
        <f>PTCA!AF5581</f>
        <v>0</v>
      </c>
      <c r="Q3845" s="232" t="e">
        <f t="shared" ref="Q3845:Q3908" si="121">P3845/O3845</f>
        <v>#DIV/0!</v>
      </c>
      <c r="R3845" s="544">
        <f>PTCA!AI5581</f>
        <v>0</v>
      </c>
      <c r="S3845" s="544">
        <f>PTCA!AJ3828</f>
        <v>0</v>
      </c>
      <c r="T3845" s="53"/>
      <c r="U3845" s="232" t="e">
        <f t="shared" si="120"/>
        <v>#DIV/0!</v>
      </c>
      <c r="V3845" s="272"/>
    </row>
    <row r="3846" spans="1:22">
      <c r="A3846" s="380" t="str">
        <f>PTCA!B3829</f>
        <v>-000</v>
      </c>
      <c r="B3846" s="380">
        <f>PTCA!D3829</f>
        <v>0</v>
      </c>
      <c r="C3846" s="380">
        <f>PTCA!J3829</f>
        <v>0</v>
      </c>
      <c r="D3846" s="380">
        <f>PTCA!K3829</f>
        <v>0</v>
      </c>
      <c r="E3846" s="380">
        <f>PTCA!H3829</f>
        <v>0</v>
      </c>
      <c r="F3846" s="380">
        <f>PTCA!Z3829</f>
        <v>0</v>
      </c>
      <c r="G3846" s="380">
        <f>PTCA!AD3829</f>
        <v>0</v>
      </c>
      <c r="H3846" s="62"/>
      <c r="I3846" s="760">
        <f>PTCA!C3829</f>
        <v>0</v>
      </c>
      <c r="J3846" s="760" t="str">
        <f>PTCA!AK3829</f>
        <v/>
      </c>
      <c r="K3846" s="760">
        <f>PTCA!AL3829</f>
        <v>0</v>
      </c>
      <c r="L3846" s="62"/>
      <c r="M3846" s="607"/>
      <c r="N3846" s="62"/>
      <c r="O3846" s="63">
        <f>PTCA!AA5582</f>
        <v>0</v>
      </c>
      <c r="P3846" s="63">
        <f>PTCA!AF5582</f>
        <v>0</v>
      </c>
      <c r="Q3846" s="232" t="e">
        <f t="shared" si="121"/>
        <v>#DIV/0!</v>
      </c>
      <c r="R3846" s="544">
        <f>PTCA!AI5582</f>
        <v>0</v>
      </c>
      <c r="S3846" s="544">
        <f>PTCA!AJ3829</f>
        <v>0</v>
      </c>
      <c r="T3846" s="53"/>
      <c r="U3846" s="232" t="e">
        <f t="shared" si="120"/>
        <v>#DIV/0!</v>
      </c>
      <c r="V3846" s="272"/>
    </row>
    <row r="3847" spans="1:22">
      <c r="A3847" s="380" t="str">
        <f>PTCA!B3830</f>
        <v>-000</v>
      </c>
      <c r="B3847" s="380">
        <f>PTCA!D3830</f>
        <v>0</v>
      </c>
      <c r="C3847" s="380">
        <f>PTCA!J3830</f>
        <v>0</v>
      </c>
      <c r="D3847" s="380">
        <f>PTCA!K3830</f>
        <v>0</v>
      </c>
      <c r="E3847" s="380">
        <f>PTCA!H3830</f>
        <v>0</v>
      </c>
      <c r="F3847" s="380">
        <f>PTCA!Z3830</f>
        <v>0</v>
      </c>
      <c r="G3847" s="380">
        <f>PTCA!AD3830</f>
        <v>0</v>
      </c>
      <c r="H3847" s="62"/>
      <c r="I3847" s="760">
        <f>PTCA!C3830</f>
        <v>0</v>
      </c>
      <c r="J3847" s="760" t="str">
        <f>PTCA!AK3830</f>
        <v/>
      </c>
      <c r="K3847" s="760">
        <f>PTCA!AL3830</f>
        <v>0</v>
      </c>
      <c r="L3847" s="62"/>
      <c r="M3847" s="607"/>
      <c r="N3847" s="62"/>
      <c r="O3847" s="63">
        <f>PTCA!AA5583</f>
        <v>0</v>
      </c>
      <c r="P3847" s="63">
        <f>PTCA!AF5583</f>
        <v>0</v>
      </c>
      <c r="Q3847" s="232" t="e">
        <f t="shared" si="121"/>
        <v>#DIV/0!</v>
      </c>
      <c r="R3847" s="544">
        <f>PTCA!AI5583</f>
        <v>0</v>
      </c>
      <c r="S3847" s="544">
        <f>PTCA!AJ3830</f>
        <v>0</v>
      </c>
      <c r="T3847" s="53"/>
      <c r="U3847" s="232" t="e">
        <f t="shared" si="120"/>
        <v>#DIV/0!</v>
      </c>
      <c r="V3847" s="272"/>
    </row>
    <row r="3848" spans="1:22">
      <c r="A3848" s="380" t="str">
        <f>PTCA!B3831</f>
        <v>-000</v>
      </c>
      <c r="B3848" s="380">
        <f>PTCA!D3831</f>
        <v>0</v>
      </c>
      <c r="C3848" s="380">
        <f>PTCA!J3831</f>
        <v>0</v>
      </c>
      <c r="D3848" s="380">
        <f>PTCA!K3831</f>
        <v>0</v>
      </c>
      <c r="E3848" s="380">
        <f>PTCA!H3831</f>
        <v>0</v>
      </c>
      <c r="F3848" s="380">
        <f>PTCA!Z3831</f>
        <v>0</v>
      </c>
      <c r="G3848" s="380">
        <f>PTCA!AD3831</f>
        <v>0</v>
      </c>
      <c r="H3848" s="62"/>
      <c r="I3848" s="760">
        <f>PTCA!C3831</f>
        <v>0</v>
      </c>
      <c r="J3848" s="760" t="str">
        <f>PTCA!AK3831</f>
        <v/>
      </c>
      <c r="K3848" s="760">
        <f>PTCA!AL3831</f>
        <v>0</v>
      </c>
      <c r="L3848" s="62"/>
      <c r="M3848" s="607"/>
      <c r="N3848" s="62"/>
      <c r="O3848" s="63">
        <f>PTCA!AA5584</f>
        <v>0</v>
      </c>
      <c r="P3848" s="63">
        <f>PTCA!AF5584</f>
        <v>0</v>
      </c>
      <c r="Q3848" s="232" t="e">
        <f t="shared" si="121"/>
        <v>#DIV/0!</v>
      </c>
      <c r="R3848" s="544">
        <f>PTCA!AI5584</f>
        <v>0</v>
      </c>
      <c r="S3848" s="544">
        <f>PTCA!AJ3831</f>
        <v>0</v>
      </c>
      <c r="T3848" s="53"/>
      <c r="U3848" s="232" t="e">
        <f t="shared" si="120"/>
        <v>#DIV/0!</v>
      </c>
      <c r="V3848" s="272"/>
    </row>
    <row r="3849" spans="1:22">
      <c r="A3849" s="380" t="str">
        <f>PTCA!B3832</f>
        <v>-000</v>
      </c>
      <c r="B3849" s="380">
        <f>PTCA!D3832</f>
        <v>0</v>
      </c>
      <c r="C3849" s="380">
        <f>PTCA!J3832</f>
        <v>0</v>
      </c>
      <c r="D3849" s="380">
        <f>PTCA!K3832</f>
        <v>0</v>
      </c>
      <c r="E3849" s="380">
        <f>PTCA!H3832</f>
        <v>0</v>
      </c>
      <c r="F3849" s="380">
        <f>PTCA!Z3832</f>
        <v>0</v>
      </c>
      <c r="G3849" s="380">
        <f>PTCA!AD3832</f>
        <v>0</v>
      </c>
      <c r="H3849" s="62"/>
      <c r="I3849" s="760">
        <f>PTCA!C3832</f>
        <v>0</v>
      </c>
      <c r="J3849" s="760" t="str">
        <f>PTCA!AK3832</f>
        <v/>
      </c>
      <c r="K3849" s="760">
        <f>PTCA!AL3832</f>
        <v>0</v>
      </c>
      <c r="L3849" s="62"/>
      <c r="M3849" s="607"/>
      <c r="N3849" s="62"/>
      <c r="O3849" s="63">
        <f>PTCA!AA5585</f>
        <v>0</v>
      </c>
      <c r="P3849" s="63">
        <f>PTCA!AF5585</f>
        <v>0</v>
      </c>
      <c r="Q3849" s="232" t="e">
        <f t="shared" si="121"/>
        <v>#DIV/0!</v>
      </c>
      <c r="R3849" s="544">
        <f>PTCA!AI5585</f>
        <v>0</v>
      </c>
      <c r="S3849" s="544">
        <f>PTCA!AJ3832</f>
        <v>0</v>
      </c>
      <c r="T3849" s="53"/>
      <c r="U3849" s="232" t="e">
        <f t="shared" si="120"/>
        <v>#DIV/0!</v>
      </c>
      <c r="V3849" s="272"/>
    </row>
    <row r="3850" spans="1:22">
      <c r="A3850" s="380" t="str">
        <f>PTCA!B3833</f>
        <v>-000</v>
      </c>
      <c r="B3850" s="380">
        <f>PTCA!D3833</f>
        <v>0</v>
      </c>
      <c r="C3850" s="380">
        <f>PTCA!J3833</f>
        <v>0</v>
      </c>
      <c r="D3850" s="380">
        <f>PTCA!K3833</f>
        <v>0</v>
      </c>
      <c r="E3850" s="380">
        <f>PTCA!H3833</f>
        <v>0</v>
      </c>
      <c r="F3850" s="380">
        <f>PTCA!Z3833</f>
        <v>0</v>
      </c>
      <c r="G3850" s="380">
        <f>PTCA!AD3833</f>
        <v>0</v>
      </c>
      <c r="H3850" s="62"/>
      <c r="I3850" s="760">
        <f>PTCA!C3833</f>
        <v>0</v>
      </c>
      <c r="J3850" s="760" t="str">
        <f>PTCA!AK3833</f>
        <v/>
      </c>
      <c r="K3850" s="760">
        <f>PTCA!AL3833</f>
        <v>0</v>
      </c>
      <c r="L3850" s="62"/>
      <c r="M3850" s="607"/>
      <c r="N3850" s="62"/>
      <c r="O3850" s="63">
        <f>PTCA!AA5586</f>
        <v>0</v>
      </c>
      <c r="P3850" s="63">
        <f>PTCA!AF5586</f>
        <v>0</v>
      </c>
      <c r="Q3850" s="232" t="e">
        <f t="shared" si="121"/>
        <v>#DIV/0!</v>
      </c>
      <c r="R3850" s="544">
        <f>PTCA!AI5586</f>
        <v>0</v>
      </c>
      <c r="S3850" s="544">
        <f>PTCA!AJ3833</f>
        <v>0</v>
      </c>
      <c r="T3850" s="53"/>
      <c r="U3850" s="232" t="e">
        <f t="shared" si="120"/>
        <v>#DIV/0!</v>
      </c>
      <c r="V3850" s="272"/>
    </row>
    <row r="3851" spans="1:22">
      <c r="A3851" s="380" t="str">
        <f>PTCA!B3834</f>
        <v>-000</v>
      </c>
      <c r="B3851" s="380">
        <f>PTCA!D3834</f>
        <v>0</v>
      </c>
      <c r="C3851" s="380">
        <f>PTCA!J3834</f>
        <v>0</v>
      </c>
      <c r="D3851" s="380">
        <f>PTCA!K3834</f>
        <v>0</v>
      </c>
      <c r="E3851" s="380">
        <f>PTCA!H3834</f>
        <v>0</v>
      </c>
      <c r="F3851" s="380">
        <f>PTCA!Z3834</f>
        <v>0</v>
      </c>
      <c r="G3851" s="380">
        <f>PTCA!AD3834</f>
        <v>0</v>
      </c>
      <c r="H3851" s="62"/>
      <c r="I3851" s="760">
        <f>PTCA!C3834</f>
        <v>0</v>
      </c>
      <c r="J3851" s="760" t="str">
        <f>PTCA!AK3834</f>
        <v/>
      </c>
      <c r="K3851" s="760">
        <f>PTCA!AL3834</f>
        <v>0</v>
      </c>
      <c r="L3851" s="62"/>
      <c r="M3851" s="607"/>
      <c r="N3851" s="62"/>
      <c r="O3851" s="63">
        <f>PTCA!AA5587</f>
        <v>0</v>
      </c>
      <c r="P3851" s="63">
        <f>PTCA!AF5587</f>
        <v>0</v>
      </c>
      <c r="Q3851" s="232" t="e">
        <f t="shared" si="121"/>
        <v>#DIV/0!</v>
      </c>
      <c r="R3851" s="544">
        <f>PTCA!AI5587</f>
        <v>0</v>
      </c>
      <c r="S3851" s="544">
        <f>PTCA!AJ3834</f>
        <v>0</v>
      </c>
      <c r="T3851" s="53"/>
      <c r="U3851" s="232" t="e">
        <f t="shared" si="120"/>
        <v>#DIV/0!</v>
      </c>
      <c r="V3851" s="272"/>
    </row>
    <row r="3852" spans="1:22">
      <c r="A3852" s="380" t="str">
        <f>PTCA!B3835</f>
        <v>-000</v>
      </c>
      <c r="B3852" s="380">
        <f>PTCA!D3835</f>
        <v>0</v>
      </c>
      <c r="C3852" s="380">
        <f>PTCA!J3835</f>
        <v>0</v>
      </c>
      <c r="D3852" s="380">
        <f>PTCA!K3835</f>
        <v>0</v>
      </c>
      <c r="E3852" s="380">
        <f>PTCA!H3835</f>
        <v>0</v>
      </c>
      <c r="F3852" s="380">
        <f>PTCA!Z3835</f>
        <v>0</v>
      </c>
      <c r="G3852" s="380">
        <f>PTCA!AD3835</f>
        <v>0</v>
      </c>
      <c r="H3852" s="62"/>
      <c r="I3852" s="760">
        <f>PTCA!C3835</f>
        <v>0</v>
      </c>
      <c r="J3852" s="760" t="str">
        <f>PTCA!AK3835</f>
        <v/>
      </c>
      <c r="K3852" s="760">
        <f>PTCA!AL3835</f>
        <v>0</v>
      </c>
      <c r="L3852" s="62"/>
      <c r="M3852" s="607"/>
      <c r="N3852" s="62"/>
      <c r="O3852" s="63">
        <f>PTCA!AA5588</f>
        <v>0</v>
      </c>
      <c r="P3852" s="63">
        <f>PTCA!AF5588</f>
        <v>0</v>
      </c>
      <c r="Q3852" s="232" t="e">
        <f t="shared" si="121"/>
        <v>#DIV/0!</v>
      </c>
      <c r="R3852" s="544">
        <f>PTCA!AI5588</f>
        <v>0</v>
      </c>
      <c r="S3852" s="544">
        <f>PTCA!AJ3835</f>
        <v>0</v>
      </c>
      <c r="T3852" s="53"/>
      <c r="U3852" s="232" t="e">
        <f t="shared" si="120"/>
        <v>#DIV/0!</v>
      </c>
      <c r="V3852" s="272"/>
    </row>
    <row r="3853" spans="1:22">
      <c r="A3853" s="380" t="str">
        <f>PTCA!B3836</f>
        <v>-000</v>
      </c>
      <c r="B3853" s="380">
        <f>PTCA!D3836</f>
        <v>0</v>
      </c>
      <c r="C3853" s="380">
        <f>PTCA!J3836</f>
        <v>0</v>
      </c>
      <c r="D3853" s="380">
        <f>PTCA!K3836</f>
        <v>0</v>
      </c>
      <c r="E3853" s="380">
        <f>PTCA!H3836</f>
        <v>0</v>
      </c>
      <c r="F3853" s="380">
        <f>PTCA!Z3836</f>
        <v>0</v>
      </c>
      <c r="G3853" s="380">
        <f>PTCA!AD3836</f>
        <v>0</v>
      </c>
      <c r="H3853" s="62"/>
      <c r="I3853" s="760">
        <f>PTCA!C3836</f>
        <v>0</v>
      </c>
      <c r="J3853" s="760" t="str">
        <f>PTCA!AK3836</f>
        <v/>
      </c>
      <c r="K3853" s="760">
        <f>PTCA!AL3836</f>
        <v>0</v>
      </c>
      <c r="L3853" s="62"/>
      <c r="M3853" s="607"/>
      <c r="N3853" s="62"/>
      <c r="O3853" s="63">
        <f>PTCA!AA5589</f>
        <v>0</v>
      </c>
      <c r="P3853" s="63">
        <f>PTCA!AF5589</f>
        <v>0</v>
      </c>
      <c r="Q3853" s="232" t="e">
        <f t="shared" si="121"/>
        <v>#DIV/0!</v>
      </c>
      <c r="R3853" s="544">
        <f>PTCA!AI5589</f>
        <v>0</v>
      </c>
      <c r="S3853" s="544">
        <f>PTCA!AJ3836</f>
        <v>0</v>
      </c>
      <c r="T3853" s="53"/>
      <c r="U3853" s="232" t="e">
        <f t="shared" si="120"/>
        <v>#DIV/0!</v>
      </c>
      <c r="V3853" s="272"/>
    </row>
    <row r="3854" spans="1:22">
      <c r="A3854" s="380" t="str">
        <f>PTCA!B3837</f>
        <v>-000</v>
      </c>
      <c r="B3854" s="380">
        <f>PTCA!D3837</f>
        <v>0</v>
      </c>
      <c r="C3854" s="380">
        <f>PTCA!J3837</f>
        <v>0</v>
      </c>
      <c r="D3854" s="380">
        <f>PTCA!K3837</f>
        <v>0</v>
      </c>
      <c r="E3854" s="380">
        <f>PTCA!H3837</f>
        <v>0</v>
      </c>
      <c r="F3854" s="380">
        <f>PTCA!Z3837</f>
        <v>0</v>
      </c>
      <c r="G3854" s="380">
        <f>PTCA!AD3837</f>
        <v>0</v>
      </c>
      <c r="H3854" s="62"/>
      <c r="I3854" s="760">
        <f>PTCA!C3837</f>
        <v>0</v>
      </c>
      <c r="J3854" s="760" t="str">
        <f>PTCA!AK3837</f>
        <v/>
      </c>
      <c r="K3854" s="760">
        <f>PTCA!AL3837</f>
        <v>0</v>
      </c>
      <c r="L3854" s="62"/>
      <c r="M3854" s="607"/>
      <c r="N3854" s="62"/>
      <c r="O3854" s="63">
        <f>PTCA!AA5590</f>
        <v>0</v>
      </c>
      <c r="P3854" s="63">
        <f>PTCA!AF5590</f>
        <v>0</v>
      </c>
      <c r="Q3854" s="232" t="e">
        <f t="shared" si="121"/>
        <v>#DIV/0!</v>
      </c>
      <c r="R3854" s="544">
        <f>PTCA!AI5590</f>
        <v>0</v>
      </c>
      <c r="S3854" s="544">
        <f>PTCA!AJ3837</f>
        <v>0</v>
      </c>
      <c r="T3854" s="53"/>
      <c r="U3854" s="232" t="e">
        <f t="shared" si="120"/>
        <v>#DIV/0!</v>
      </c>
      <c r="V3854" s="272"/>
    </row>
    <row r="3855" spans="1:22">
      <c r="A3855" s="380" t="str">
        <f>PTCA!B3838</f>
        <v>-000</v>
      </c>
      <c r="B3855" s="380">
        <f>PTCA!D3838</f>
        <v>0</v>
      </c>
      <c r="C3855" s="380">
        <f>PTCA!J3838</f>
        <v>0</v>
      </c>
      <c r="D3855" s="380">
        <f>PTCA!K3838</f>
        <v>0</v>
      </c>
      <c r="E3855" s="380">
        <f>PTCA!H3838</f>
        <v>0</v>
      </c>
      <c r="F3855" s="380">
        <f>PTCA!Z3838</f>
        <v>0</v>
      </c>
      <c r="G3855" s="380">
        <f>PTCA!AD3838</f>
        <v>0</v>
      </c>
      <c r="H3855" s="62"/>
      <c r="I3855" s="760">
        <f>PTCA!C3838</f>
        <v>0</v>
      </c>
      <c r="J3855" s="760" t="str">
        <f>PTCA!AK3838</f>
        <v/>
      </c>
      <c r="K3855" s="760">
        <f>PTCA!AL3838</f>
        <v>0</v>
      </c>
      <c r="L3855" s="62"/>
      <c r="M3855" s="607"/>
      <c r="N3855" s="62"/>
      <c r="O3855" s="63">
        <f>PTCA!AA5591</f>
        <v>0</v>
      </c>
      <c r="P3855" s="63">
        <f>PTCA!AF5591</f>
        <v>0</v>
      </c>
      <c r="Q3855" s="232" t="e">
        <f t="shared" si="121"/>
        <v>#DIV/0!</v>
      </c>
      <c r="R3855" s="544">
        <f>PTCA!AI5591</f>
        <v>0</v>
      </c>
      <c r="S3855" s="544">
        <f>PTCA!AJ3838</f>
        <v>0</v>
      </c>
      <c r="T3855" s="53"/>
      <c r="U3855" s="232" t="e">
        <f t="shared" si="120"/>
        <v>#DIV/0!</v>
      </c>
      <c r="V3855" s="272"/>
    </row>
    <row r="3856" spans="1:22">
      <c r="A3856" s="380" t="str">
        <f>PTCA!B3839</f>
        <v>-000</v>
      </c>
      <c r="B3856" s="380">
        <f>PTCA!D3839</f>
        <v>0</v>
      </c>
      <c r="C3856" s="380">
        <f>PTCA!J3839</f>
        <v>0</v>
      </c>
      <c r="D3856" s="380">
        <f>PTCA!K3839</f>
        <v>0</v>
      </c>
      <c r="E3856" s="380">
        <f>PTCA!H3839</f>
        <v>0</v>
      </c>
      <c r="F3856" s="380">
        <f>PTCA!Z3839</f>
        <v>0</v>
      </c>
      <c r="G3856" s="380">
        <f>PTCA!AD3839</f>
        <v>0</v>
      </c>
      <c r="H3856" s="62"/>
      <c r="I3856" s="760">
        <f>PTCA!C3839</f>
        <v>0</v>
      </c>
      <c r="J3856" s="760" t="str">
        <f>PTCA!AK3839</f>
        <v/>
      </c>
      <c r="K3856" s="760">
        <f>PTCA!AL3839</f>
        <v>0</v>
      </c>
      <c r="L3856" s="62"/>
      <c r="M3856" s="607"/>
      <c r="N3856" s="62"/>
      <c r="O3856" s="63">
        <f>PTCA!AA5592</f>
        <v>0</v>
      </c>
      <c r="P3856" s="63">
        <f>PTCA!AF5592</f>
        <v>0</v>
      </c>
      <c r="Q3856" s="232" t="e">
        <f t="shared" si="121"/>
        <v>#DIV/0!</v>
      </c>
      <c r="R3856" s="544">
        <f>PTCA!AI5592</f>
        <v>0</v>
      </c>
      <c r="S3856" s="544">
        <f>PTCA!AJ3839</f>
        <v>0</v>
      </c>
      <c r="T3856" s="53"/>
      <c r="U3856" s="232" t="e">
        <f t="shared" si="120"/>
        <v>#DIV/0!</v>
      </c>
      <c r="V3856" s="272"/>
    </row>
    <row r="3857" spans="1:22">
      <c r="A3857" s="380" t="str">
        <f>PTCA!B3840</f>
        <v>-000</v>
      </c>
      <c r="B3857" s="380">
        <f>PTCA!D3840</f>
        <v>0</v>
      </c>
      <c r="C3857" s="380">
        <f>PTCA!J3840</f>
        <v>0</v>
      </c>
      <c r="D3857" s="380">
        <f>PTCA!K3840</f>
        <v>0</v>
      </c>
      <c r="E3857" s="380">
        <f>PTCA!H3840</f>
        <v>0</v>
      </c>
      <c r="F3857" s="380">
        <f>PTCA!Z3840</f>
        <v>0</v>
      </c>
      <c r="G3857" s="380">
        <f>PTCA!AD3840</f>
        <v>0</v>
      </c>
      <c r="H3857" s="62"/>
      <c r="I3857" s="760">
        <f>PTCA!C3840</f>
        <v>0</v>
      </c>
      <c r="J3857" s="760" t="str">
        <f>PTCA!AK3840</f>
        <v/>
      </c>
      <c r="K3857" s="760">
        <f>PTCA!AL3840</f>
        <v>0</v>
      </c>
      <c r="L3857" s="62"/>
      <c r="M3857" s="607"/>
      <c r="N3857" s="62"/>
      <c r="O3857" s="63">
        <f>PTCA!AA5593</f>
        <v>0</v>
      </c>
      <c r="P3857" s="63">
        <f>PTCA!AF5593</f>
        <v>0</v>
      </c>
      <c r="Q3857" s="232" t="e">
        <f t="shared" si="121"/>
        <v>#DIV/0!</v>
      </c>
      <c r="R3857" s="544">
        <f>PTCA!AI5593</f>
        <v>0</v>
      </c>
      <c r="S3857" s="544">
        <f>PTCA!AJ3840</f>
        <v>0</v>
      </c>
      <c r="T3857" s="53"/>
      <c r="U3857" s="232" t="e">
        <f t="shared" ref="U3857:U3920" si="122">T3857/P3857</f>
        <v>#DIV/0!</v>
      </c>
      <c r="V3857" s="272"/>
    </row>
    <row r="3858" spans="1:22">
      <c r="A3858" s="380" t="str">
        <f>PTCA!B3841</f>
        <v>-000</v>
      </c>
      <c r="B3858" s="380">
        <f>PTCA!D3841</f>
        <v>0</v>
      </c>
      <c r="C3858" s="380">
        <f>PTCA!J3841</f>
        <v>0</v>
      </c>
      <c r="D3858" s="380">
        <f>PTCA!K3841</f>
        <v>0</v>
      </c>
      <c r="E3858" s="380">
        <f>PTCA!H3841</f>
        <v>0</v>
      </c>
      <c r="F3858" s="380">
        <f>PTCA!Z3841</f>
        <v>0</v>
      </c>
      <c r="G3858" s="380">
        <f>PTCA!AD3841</f>
        <v>0</v>
      </c>
      <c r="H3858" s="62"/>
      <c r="I3858" s="760">
        <f>PTCA!C3841</f>
        <v>0</v>
      </c>
      <c r="J3858" s="760" t="str">
        <f>PTCA!AK3841</f>
        <v/>
      </c>
      <c r="K3858" s="760">
        <f>PTCA!AL3841</f>
        <v>0</v>
      </c>
      <c r="L3858" s="62"/>
      <c r="M3858" s="607"/>
      <c r="N3858" s="62"/>
      <c r="O3858" s="63">
        <f>PTCA!AA5594</f>
        <v>0</v>
      </c>
      <c r="P3858" s="63">
        <f>PTCA!AF5594</f>
        <v>0</v>
      </c>
      <c r="Q3858" s="232" t="e">
        <f t="shared" si="121"/>
        <v>#DIV/0!</v>
      </c>
      <c r="R3858" s="544">
        <f>PTCA!AI5594</f>
        <v>0</v>
      </c>
      <c r="S3858" s="544">
        <f>PTCA!AJ3841</f>
        <v>0</v>
      </c>
      <c r="T3858" s="53"/>
      <c r="U3858" s="232" t="e">
        <f t="shared" si="122"/>
        <v>#DIV/0!</v>
      </c>
      <c r="V3858" s="272"/>
    </row>
    <row r="3859" spans="1:22">
      <c r="A3859" s="380" t="str">
        <f>PTCA!B3842</f>
        <v>-000</v>
      </c>
      <c r="B3859" s="380">
        <f>PTCA!D3842</f>
        <v>0</v>
      </c>
      <c r="C3859" s="380">
        <f>PTCA!J3842</f>
        <v>0</v>
      </c>
      <c r="D3859" s="380">
        <f>PTCA!K3842</f>
        <v>0</v>
      </c>
      <c r="E3859" s="380">
        <f>PTCA!H3842</f>
        <v>0</v>
      </c>
      <c r="F3859" s="380">
        <f>PTCA!Z3842</f>
        <v>0</v>
      </c>
      <c r="G3859" s="380">
        <f>PTCA!AD3842</f>
        <v>0</v>
      </c>
      <c r="H3859" s="62"/>
      <c r="I3859" s="760">
        <f>PTCA!C3842</f>
        <v>0</v>
      </c>
      <c r="J3859" s="760" t="str">
        <f>PTCA!AK3842</f>
        <v/>
      </c>
      <c r="K3859" s="760">
        <f>PTCA!AL3842</f>
        <v>0</v>
      </c>
      <c r="L3859" s="62"/>
      <c r="M3859" s="607"/>
      <c r="N3859" s="62"/>
      <c r="O3859" s="63">
        <f>PTCA!AA5595</f>
        <v>0</v>
      </c>
      <c r="P3859" s="63">
        <f>PTCA!AF5595</f>
        <v>0</v>
      </c>
      <c r="Q3859" s="232" t="e">
        <f t="shared" si="121"/>
        <v>#DIV/0!</v>
      </c>
      <c r="R3859" s="544">
        <f>PTCA!AI5595</f>
        <v>0</v>
      </c>
      <c r="S3859" s="544">
        <f>PTCA!AJ3842</f>
        <v>0</v>
      </c>
      <c r="T3859" s="53"/>
      <c r="U3859" s="232" t="e">
        <f t="shared" si="122"/>
        <v>#DIV/0!</v>
      </c>
      <c r="V3859" s="272"/>
    </row>
    <row r="3860" spans="1:22">
      <c r="A3860" s="380" t="str">
        <f>PTCA!B3843</f>
        <v>-000</v>
      </c>
      <c r="B3860" s="380">
        <f>PTCA!D3843</f>
        <v>0</v>
      </c>
      <c r="C3860" s="380">
        <f>PTCA!J3843</f>
        <v>0</v>
      </c>
      <c r="D3860" s="380">
        <f>PTCA!K3843</f>
        <v>0</v>
      </c>
      <c r="E3860" s="380">
        <f>PTCA!H3843</f>
        <v>0</v>
      </c>
      <c r="F3860" s="380">
        <f>PTCA!Z3843</f>
        <v>0</v>
      </c>
      <c r="G3860" s="380">
        <f>PTCA!AD3843</f>
        <v>0</v>
      </c>
      <c r="H3860" s="62"/>
      <c r="I3860" s="760">
        <f>PTCA!C3843</f>
        <v>0</v>
      </c>
      <c r="J3860" s="760" t="str">
        <f>PTCA!AK3843</f>
        <v/>
      </c>
      <c r="K3860" s="760">
        <f>PTCA!AL3843</f>
        <v>0</v>
      </c>
      <c r="L3860" s="62"/>
      <c r="M3860" s="607"/>
      <c r="N3860" s="62"/>
      <c r="O3860" s="63">
        <f>PTCA!AA5596</f>
        <v>0</v>
      </c>
      <c r="P3860" s="63">
        <f>PTCA!AF5596</f>
        <v>0</v>
      </c>
      <c r="Q3860" s="232" t="e">
        <f t="shared" si="121"/>
        <v>#DIV/0!</v>
      </c>
      <c r="R3860" s="544">
        <f>PTCA!AI5596</f>
        <v>0</v>
      </c>
      <c r="S3860" s="544">
        <f>PTCA!AJ3843</f>
        <v>0</v>
      </c>
      <c r="T3860" s="53"/>
      <c r="U3860" s="232" t="e">
        <f t="shared" si="122"/>
        <v>#DIV/0!</v>
      </c>
      <c r="V3860" s="272"/>
    </row>
    <row r="3861" spans="1:22">
      <c r="A3861" s="380" t="str">
        <f>PTCA!B3844</f>
        <v>-000</v>
      </c>
      <c r="B3861" s="380">
        <f>PTCA!D3844</f>
        <v>0</v>
      </c>
      <c r="C3861" s="380">
        <f>PTCA!J3844</f>
        <v>0</v>
      </c>
      <c r="D3861" s="380">
        <f>PTCA!K3844</f>
        <v>0</v>
      </c>
      <c r="E3861" s="380">
        <f>PTCA!H3844</f>
        <v>0</v>
      </c>
      <c r="F3861" s="380">
        <f>PTCA!Z3844</f>
        <v>0</v>
      </c>
      <c r="G3861" s="380">
        <f>PTCA!AD3844</f>
        <v>0</v>
      </c>
      <c r="H3861" s="62"/>
      <c r="I3861" s="760">
        <f>PTCA!C3844</f>
        <v>0</v>
      </c>
      <c r="J3861" s="760" t="str">
        <f>PTCA!AK3844</f>
        <v/>
      </c>
      <c r="K3861" s="760">
        <f>PTCA!AL3844</f>
        <v>0</v>
      </c>
      <c r="L3861" s="62"/>
      <c r="M3861" s="607"/>
      <c r="N3861" s="62"/>
      <c r="O3861" s="63">
        <f>PTCA!AA5597</f>
        <v>0</v>
      </c>
      <c r="P3861" s="63">
        <f>PTCA!AF5597</f>
        <v>0</v>
      </c>
      <c r="Q3861" s="232" t="e">
        <f t="shared" si="121"/>
        <v>#DIV/0!</v>
      </c>
      <c r="R3861" s="544">
        <f>PTCA!AI5597</f>
        <v>0</v>
      </c>
      <c r="S3861" s="544">
        <f>PTCA!AJ3844</f>
        <v>0</v>
      </c>
      <c r="T3861" s="53"/>
      <c r="U3861" s="232" t="e">
        <f t="shared" si="122"/>
        <v>#DIV/0!</v>
      </c>
      <c r="V3861" s="272"/>
    </row>
    <row r="3862" spans="1:22">
      <c r="A3862" s="380" t="str">
        <f>PTCA!B3845</f>
        <v>-000</v>
      </c>
      <c r="B3862" s="380">
        <f>PTCA!D3845</f>
        <v>0</v>
      </c>
      <c r="C3862" s="380">
        <f>PTCA!J3845</f>
        <v>0</v>
      </c>
      <c r="D3862" s="380">
        <f>PTCA!K3845</f>
        <v>0</v>
      </c>
      <c r="E3862" s="380">
        <f>PTCA!H3845</f>
        <v>0</v>
      </c>
      <c r="F3862" s="380">
        <f>PTCA!Z3845</f>
        <v>0</v>
      </c>
      <c r="G3862" s="380">
        <f>PTCA!AD3845</f>
        <v>0</v>
      </c>
      <c r="H3862" s="62"/>
      <c r="I3862" s="760">
        <f>PTCA!C3845</f>
        <v>0</v>
      </c>
      <c r="J3862" s="760" t="str">
        <f>PTCA!AK3845</f>
        <v/>
      </c>
      <c r="K3862" s="760">
        <f>PTCA!AL3845</f>
        <v>0</v>
      </c>
      <c r="L3862" s="62"/>
      <c r="M3862" s="607"/>
      <c r="N3862" s="62"/>
      <c r="O3862" s="63">
        <f>PTCA!AA5598</f>
        <v>0</v>
      </c>
      <c r="P3862" s="63">
        <f>PTCA!AF5598</f>
        <v>0</v>
      </c>
      <c r="Q3862" s="232" t="e">
        <f t="shared" si="121"/>
        <v>#DIV/0!</v>
      </c>
      <c r="R3862" s="544">
        <f>PTCA!AI5598</f>
        <v>0</v>
      </c>
      <c r="S3862" s="544">
        <f>PTCA!AJ3845</f>
        <v>0</v>
      </c>
      <c r="T3862" s="53"/>
      <c r="U3862" s="232" t="e">
        <f t="shared" si="122"/>
        <v>#DIV/0!</v>
      </c>
      <c r="V3862" s="272"/>
    </row>
    <row r="3863" spans="1:22">
      <c r="A3863" s="380" t="str">
        <f>PTCA!B3846</f>
        <v>-000</v>
      </c>
      <c r="B3863" s="380">
        <f>PTCA!D3846</f>
        <v>0</v>
      </c>
      <c r="C3863" s="380">
        <f>PTCA!J3846</f>
        <v>0</v>
      </c>
      <c r="D3863" s="380">
        <f>PTCA!K3846</f>
        <v>0</v>
      </c>
      <c r="E3863" s="380">
        <f>PTCA!H3846</f>
        <v>0</v>
      </c>
      <c r="F3863" s="380">
        <f>PTCA!Z3846</f>
        <v>0</v>
      </c>
      <c r="G3863" s="380">
        <f>PTCA!AD3846</f>
        <v>0</v>
      </c>
      <c r="H3863" s="62"/>
      <c r="I3863" s="760">
        <f>PTCA!C3846</f>
        <v>0</v>
      </c>
      <c r="J3863" s="760" t="str">
        <f>PTCA!AK3846</f>
        <v/>
      </c>
      <c r="K3863" s="760">
        <f>PTCA!AL3846</f>
        <v>0</v>
      </c>
      <c r="L3863" s="62"/>
      <c r="M3863" s="607"/>
      <c r="N3863" s="62"/>
      <c r="O3863" s="63">
        <f>PTCA!AA5599</f>
        <v>0</v>
      </c>
      <c r="P3863" s="63">
        <f>PTCA!AF5599</f>
        <v>0</v>
      </c>
      <c r="Q3863" s="232" t="e">
        <f t="shared" si="121"/>
        <v>#DIV/0!</v>
      </c>
      <c r="R3863" s="544">
        <f>PTCA!AI5599</f>
        <v>0</v>
      </c>
      <c r="S3863" s="544">
        <f>PTCA!AJ3846</f>
        <v>0</v>
      </c>
      <c r="T3863" s="53"/>
      <c r="U3863" s="232" t="e">
        <f t="shared" si="122"/>
        <v>#DIV/0!</v>
      </c>
      <c r="V3863" s="272"/>
    </row>
    <row r="3864" spans="1:22">
      <c r="A3864" s="380" t="str">
        <f>PTCA!B3847</f>
        <v>-000</v>
      </c>
      <c r="B3864" s="380">
        <f>PTCA!D3847</f>
        <v>0</v>
      </c>
      <c r="C3864" s="380">
        <f>PTCA!J3847</f>
        <v>0</v>
      </c>
      <c r="D3864" s="380">
        <f>PTCA!K3847</f>
        <v>0</v>
      </c>
      <c r="E3864" s="380">
        <f>PTCA!H3847</f>
        <v>0</v>
      </c>
      <c r="F3864" s="380">
        <f>PTCA!Z3847</f>
        <v>0</v>
      </c>
      <c r="G3864" s="380">
        <f>PTCA!AD3847</f>
        <v>0</v>
      </c>
      <c r="H3864" s="62"/>
      <c r="I3864" s="760">
        <f>PTCA!C3847</f>
        <v>0</v>
      </c>
      <c r="J3864" s="760" t="str">
        <f>PTCA!AK3847</f>
        <v/>
      </c>
      <c r="K3864" s="760">
        <f>PTCA!AL3847</f>
        <v>0</v>
      </c>
      <c r="L3864" s="62"/>
      <c r="M3864" s="607"/>
      <c r="N3864" s="62"/>
      <c r="O3864" s="63">
        <f>PTCA!AA5600</f>
        <v>0</v>
      </c>
      <c r="P3864" s="63">
        <f>PTCA!AF5600</f>
        <v>0</v>
      </c>
      <c r="Q3864" s="232" t="e">
        <f t="shared" si="121"/>
        <v>#DIV/0!</v>
      </c>
      <c r="R3864" s="544">
        <f>PTCA!AI5600</f>
        <v>0</v>
      </c>
      <c r="S3864" s="544">
        <f>PTCA!AJ3847</f>
        <v>0</v>
      </c>
      <c r="T3864" s="53"/>
      <c r="U3864" s="232" t="e">
        <f t="shared" si="122"/>
        <v>#DIV/0!</v>
      </c>
      <c r="V3864" s="272"/>
    </row>
    <row r="3865" spans="1:22">
      <c r="A3865" s="380" t="str">
        <f>PTCA!B3848</f>
        <v>-000</v>
      </c>
      <c r="B3865" s="380">
        <f>PTCA!D3848</f>
        <v>0</v>
      </c>
      <c r="C3865" s="380">
        <f>PTCA!J3848</f>
        <v>0</v>
      </c>
      <c r="D3865" s="380">
        <f>PTCA!K3848</f>
        <v>0</v>
      </c>
      <c r="E3865" s="380">
        <f>PTCA!H3848</f>
        <v>0</v>
      </c>
      <c r="F3865" s="380">
        <f>PTCA!Z3848</f>
        <v>0</v>
      </c>
      <c r="G3865" s="380">
        <f>PTCA!AD3848</f>
        <v>0</v>
      </c>
      <c r="H3865" s="62"/>
      <c r="I3865" s="760">
        <f>PTCA!C3848</f>
        <v>0</v>
      </c>
      <c r="J3865" s="760" t="str">
        <f>PTCA!AK3848</f>
        <v/>
      </c>
      <c r="K3865" s="760">
        <f>PTCA!AL3848</f>
        <v>0</v>
      </c>
      <c r="L3865" s="62"/>
      <c r="M3865" s="607"/>
      <c r="N3865" s="62"/>
      <c r="O3865" s="63">
        <f>PTCA!AA5601</f>
        <v>0</v>
      </c>
      <c r="P3865" s="63">
        <f>PTCA!AF5601</f>
        <v>0</v>
      </c>
      <c r="Q3865" s="232" t="e">
        <f t="shared" si="121"/>
        <v>#DIV/0!</v>
      </c>
      <c r="R3865" s="544">
        <f>PTCA!AI5601</f>
        <v>0</v>
      </c>
      <c r="S3865" s="544">
        <f>PTCA!AJ3848</f>
        <v>0</v>
      </c>
      <c r="T3865" s="53"/>
      <c r="U3865" s="232" t="e">
        <f t="shared" si="122"/>
        <v>#DIV/0!</v>
      </c>
      <c r="V3865" s="272"/>
    </row>
    <row r="3866" spans="1:22">
      <c r="A3866" s="380" t="str">
        <f>PTCA!B3849</f>
        <v>-000</v>
      </c>
      <c r="B3866" s="380">
        <f>PTCA!D3849</f>
        <v>0</v>
      </c>
      <c r="C3866" s="380">
        <f>PTCA!J3849</f>
        <v>0</v>
      </c>
      <c r="D3866" s="380">
        <f>PTCA!K3849</f>
        <v>0</v>
      </c>
      <c r="E3866" s="380">
        <f>PTCA!H3849</f>
        <v>0</v>
      </c>
      <c r="F3866" s="380">
        <f>PTCA!Z3849</f>
        <v>0</v>
      </c>
      <c r="G3866" s="380">
        <f>PTCA!AD3849</f>
        <v>0</v>
      </c>
      <c r="H3866" s="62"/>
      <c r="I3866" s="760">
        <f>PTCA!C3849</f>
        <v>0</v>
      </c>
      <c r="J3866" s="760" t="str">
        <f>PTCA!AK3849</f>
        <v/>
      </c>
      <c r="K3866" s="760">
        <f>PTCA!AL3849</f>
        <v>0</v>
      </c>
      <c r="L3866" s="62"/>
      <c r="M3866" s="607"/>
      <c r="N3866" s="62"/>
      <c r="O3866" s="63">
        <f>PTCA!AA5602</f>
        <v>0</v>
      </c>
      <c r="P3866" s="63">
        <f>PTCA!AF5602</f>
        <v>0</v>
      </c>
      <c r="Q3866" s="232" t="e">
        <f t="shared" si="121"/>
        <v>#DIV/0!</v>
      </c>
      <c r="R3866" s="544">
        <f>PTCA!AI5602</f>
        <v>0</v>
      </c>
      <c r="S3866" s="544">
        <f>PTCA!AJ3849</f>
        <v>0</v>
      </c>
      <c r="T3866" s="53"/>
      <c r="U3866" s="232" t="e">
        <f t="shared" si="122"/>
        <v>#DIV/0!</v>
      </c>
      <c r="V3866" s="272"/>
    </row>
    <row r="3867" spans="1:22">
      <c r="A3867" s="380" t="str">
        <f>PTCA!B3850</f>
        <v>-000</v>
      </c>
      <c r="B3867" s="380">
        <f>PTCA!D3850</f>
        <v>0</v>
      </c>
      <c r="C3867" s="380">
        <f>PTCA!J3850</f>
        <v>0</v>
      </c>
      <c r="D3867" s="380">
        <f>PTCA!K3850</f>
        <v>0</v>
      </c>
      <c r="E3867" s="380">
        <f>PTCA!H3850</f>
        <v>0</v>
      </c>
      <c r="F3867" s="380">
        <f>PTCA!Z3850</f>
        <v>0</v>
      </c>
      <c r="G3867" s="380">
        <f>PTCA!AD3850</f>
        <v>0</v>
      </c>
      <c r="H3867" s="62"/>
      <c r="I3867" s="760">
        <f>PTCA!C3850</f>
        <v>0</v>
      </c>
      <c r="J3867" s="760" t="str">
        <f>PTCA!AK3850</f>
        <v/>
      </c>
      <c r="K3867" s="760">
        <f>PTCA!AL3850</f>
        <v>0</v>
      </c>
      <c r="L3867" s="62"/>
      <c r="M3867" s="607"/>
      <c r="N3867" s="62"/>
      <c r="O3867" s="63">
        <f>PTCA!AA5603</f>
        <v>0</v>
      </c>
      <c r="P3867" s="63">
        <f>PTCA!AF5603</f>
        <v>0</v>
      </c>
      <c r="Q3867" s="232" t="e">
        <f t="shared" si="121"/>
        <v>#DIV/0!</v>
      </c>
      <c r="R3867" s="544">
        <f>PTCA!AI5603</f>
        <v>0</v>
      </c>
      <c r="S3867" s="544">
        <f>PTCA!AJ3850</f>
        <v>0</v>
      </c>
      <c r="T3867" s="53"/>
      <c r="U3867" s="232" t="e">
        <f t="shared" si="122"/>
        <v>#DIV/0!</v>
      </c>
      <c r="V3867" s="272"/>
    </row>
    <row r="3868" spans="1:22">
      <c r="A3868" s="380" t="str">
        <f>PTCA!B3851</f>
        <v>-000</v>
      </c>
      <c r="B3868" s="380">
        <f>PTCA!D3851</f>
        <v>0</v>
      </c>
      <c r="C3868" s="380">
        <f>PTCA!J3851</f>
        <v>0</v>
      </c>
      <c r="D3868" s="380">
        <f>PTCA!K3851</f>
        <v>0</v>
      </c>
      <c r="E3868" s="380">
        <f>PTCA!H3851</f>
        <v>0</v>
      </c>
      <c r="F3868" s="380">
        <f>PTCA!Z3851</f>
        <v>0</v>
      </c>
      <c r="G3868" s="380">
        <f>PTCA!AD3851</f>
        <v>0</v>
      </c>
      <c r="H3868" s="62"/>
      <c r="I3868" s="760">
        <f>PTCA!C3851</f>
        <v>0</v>
      </c>
      <c r="J3868" s="760" t="str">
        <f>PTCA!AK3851</f>
        <v/>
      </c>
      <c r="K3868" s="760">
        <f>PTCA!AL3851</f>
        <v>0</v>
      </c>
      <c r="L3868" s="62"/>
      <c r="M3868" s="607"/>
      <c r="N3868" s="62"/>
      <c r="O3868" s="63">
        <f>PTCA!AA5604</f>
        <v>0</v>
      </c>
      <c r="P3868" s="63">
        <f>PTCA!AF5604</f>
        <v>0</v>
      </c>
      <c r="Q3868" s="232" t="e">
        <f t="shared" si="121"/>
        <v>#DIV/0!</v>
      </c>
      <c r="R3868" s="544">
        <f>PTCA!AI5604</f>
        <v>0</v>
      </c>
      <c r="S3868" s="544">
        <f>PTCA!AJ3851</f>
        <v>0</v>
      </c>
      <c r="T3868" s="53"/>
      <c r="U3868" s="232" t="e">
        <f t="shared" si="122"/>
        <v>#DIV/0!</v>
      </c>
      <c r="V3868" s="272"/>
    </row>
    <row r="3869" spans="1:22">
      <c r="A3869" s="380" t="str">
        <f>PTCA!B3852</f>
        <v>-000</v>
      </c>
      <c r="B3869" s="380">
        <f>PTCA!D3852</f>
        <v>0</v>
      </c>
      <c r="C3869" s="380">
        <f>PTCA!J3852</f>
        <v>0</v>
      </c>
      <c r="D3869" s="380">
        <f>PTCA!K3852</f>
        <v>0</v>
      </c>
      <c r="E3869" s="380">
        <f>PTCA!H3852</f>
        <v>0</v>
      </c>
      <c r="F3869" s="380">
        <f>PTCA!Z3852</f>
        <v>0</v>
      </c>
      <c r="G3869" s="380">
        <f>PTCA!AD3852</f>
        <v>0</v>
      </c>
      <c r="H3869" s="62"/>
      <c r="I3869" s="760">
        <f>PTCA!C3852</f>
        <v>0</v>
      </c>
      <c r="J3869" s="760" t="str">
        <f>PTCA!AK3852</f>
        <v/>
      </c>
      <c r="K3869" s="760">
        <f>PTCA!AL3852</f>
        <v>0</v>
      </c>
      <c r="L3869" s="62"/>
      <c r="M3869" s="607"/>
      <c r="N3869" s="62"/>
      <c r="O3869" s="63">
        <f>PTCA!AA5605</f>
        <v>0</v>
      </c>
      <c r="P3869" s="63">
        <f>PTCA!AF5605</f>
        <v>0</v>
      </c>
      <c r="Q3869" s="232" t="e">
        <f t="shared" si="121"/>
        <v>#DIV/0!</v>
      </c>
      <c r="R3869" s="544">
        <f>PTCA!AI5605</f>
        <v>0</v>
      </c>
      <c r="S3869" s="544">
        <f>PTCA!AJ3852</f>
        <v>0</v>
      </c>
      <c r="T3869" s="53"/>
      <c r="U3869" s="232" t="e">
        <f t="shared" si="122"/>
        <v>#DIV/0!</v>
      </c>
      <c r="V3869" s="272"/>
    </row>
    <row r="3870" spans="1:22">
      <c r="A3870" s="380" t="str">
        <f>PTCA!B3853</f>
        <v>-000</v>
      </c>
      <c r="B3870" s="380">
        <f>PTCA!D3853</f>
        <v>0</v>
      </c>
      <c r="C3870" s="380">
        <f>PTCA!J3853</f>
        <v>0</v>
      </c>
      <c r="D3870" s="380">
        <f>PTCA!K3853</f>
        <v>0</v>
      </c>
      <c r="E3870" s="380">
        <f>PTCA!H3853</f>
        <v>0</v>
      </c>
      <c r="F3870" s="380">
        <f>PTCA!Z3853</f>
        <v>0</v>
      </c>
      <c r="G3870" s="380">
        <f>PTCA!AD3853</f>
        <v>0</v>
      </c>
      <c r="H3870" s="62"/>
      <c r="I3870" s="760">
        <f>PTCA!C3853</f>
        <v>0</v>
      </c>
      <c r="J3870" s="760" t="str">
        <f>PTCA!AK3853</f>
        <v/>
      </c>
      <c r="K3870" s="760">
        <f>PTCA!AL3853</f>
        <v>0</v>
      </c>
      <c r="L3870" s="62"/>
      <c r="M3870" s="607"/>
      <c r="N3870" s="62"/>
      <c r="O3870" s="63">
        <f>PTCA!AA5606</f>
        <v>0</v>
      </c>
      <c r="P3870" s="63">
        <f>PTCA!AF5606</f>
        <v>0</v>
      </c>
      <c r="Q3870" s="232" t="e">
        <f t="shared" si="121"/>
        <v>#DIV/0!</v>
      </c>
      <c r="R3870" s="544">
        <f>PTCA!AI5606</f>
        <v>0</v>
      </c>
      <c r="S3870" s="544">
        <f>PTCA!AJ3853</f>
        <v>0</v>
      </c>
      <c r="T3870" s="53"/>
      <c r="U3870" s="232" t="e">
        <f t="shared" si="122"/>
        <v>#DIV/0!</v>
      </c>
      <c r="V3870" s="272"/>
    </row>
    <row r="3871" spans="1:22">
      <c r="A3871" s="380" t="str">
        <f>PTCA!B3854</f>
        <v>-000</v>
      </c>
      <c r="B3871" s="380">
        <f>PTCA!D3854</f>
        <v>0</v>
      </c>
      <c r="C3871" s="380">
        <f>PTCA!J3854</f>
        <v>0</v>
      </c>
      <c r="D3871" s="380">
        <f>PTCA!K3854</f>
        <v>0</v>
      </c>
      <c r="E3871" s="380">
        <f>PTCA!H3854</f>
        <v>0</v>
      </c>
      <c r="F3871" s="380">
        <f>PTCA!Z3854</f>
        <v>0</v>
      </c>
      <c r="G3871" s="380">
        <f>PTCA!AD3854</f>
        <v>0</v>
      </c>
      <c r="H3871" s="62"/>
      <c r="I3871" s="760">
        <f>PTCA!C3854</f>
        <v>0</v>
      </c>
      <c r="J3871" s="760" t="str">
        <f>PTCA!AK3854</f>
        <v/>
      </c>
      <c r="K3871" s="760">
        <f>PTCA!AL3854</f>
        <v>0</v>
      </c>
      <c r="L3871" s="62"/>
      <c r="M3871" s="607"/>
      <c r="N3871" s="62"/>
      <c r="O3871" s="63">
        <f>PTCA!AA5607</f>
        <v>0</v>
      </c>
      <c r="P3871" s="63">
        <f>PTCA!AF5607</f>
        <v>0</v>
      </c>
      <c r="Q3871" s="232" t="e">
        <f t="shared" si="121"/>
        <v>#DIV/0!</v>
      </c>
      <c r="R3871" s="544">
        <f>PTCA!AI5607</f>
        <v>0</v>
      </c>
      <c r="S3871" s="544">
        <f>PTCA!AJ3854</f>
        <v>0</v>
      </c>
      <c r="T3871" s="53"/>
      <c r="U3871" s="232" t="e">
        <f t="shared" si="122"/>
        <v>#DIV/0!</v>
      </c>
      <c r="V3871" s="272"/>
    </row>
    <row r="3872" spans="1:22">
      <c r="A3872" s="380" t="str">
        <f>PTCA!B3855</f>
        <v>-000</v>
      </c>
      <c r="B3872" s="380">
        <f>PTCA!D3855</f>
        <v>0</v>
      </c>
      <c r="C3872" s="380">
        <f>PTCA!J3855</f>
        <v>0</v>
      </c>
      <c r="D3872" s="380">
        <f>PTCA!K3855</f>
        <v>0</v>
      </c>
      <c r="E3872" s="380">
        <f>PTCA!H3855</f>
        <v>0</v>
      </c>
      <c r="F3872" s="380">
        <f>PTCA!Z3855</f>
        <v>0</v>
      </c>
      <c r="G3872" s="380">
        <f>PTCA!AD3855</f>
        <v>0</v>
      </c>
      <c r="H3872" s="62"/>
      <c r="I3872" s="760">
        <f>PTCA!C3855</f>
        <v>0</v>
      </c>
      <c r="J3872" s="760" t="str">
        <f>PTCA!AK3855</f>
        <v/>
      </c>
      <c r="K3872" s="760">
        <f>PTCA!AL3855</f>
        <v>0</v>
      </c>
      <c r="L3872" s="62"/>
      <c r="M3872" s="607"/>
      <c r="N3872" s="62"/>
      <c r="O3872" s="63">
        <f>PTCA!AA5608</f>
        <v>0</v>
      </c>
      <c r="P3872" s="63">
        <f>PTCA!AF5608</f>
        <v>0</v>
      </c>
      <c r="Q3872" s="232" t="e">
        <f t="shared" si="121"/>
        <v>#DIV/0!</v>
      </c>
      <c r="R3872" s="544">
        <f>PTCA!AI5608</f>
        <v>0</v>
      </c>
      <c r="S3872" s="544">
        <f>PTCA!AJ3855</f>
        <v>0</v>
      </c>
      <c r="T3872" s="53"/>
      <c r="U3872" s="232" t="e">
        <f t="shared" si="122"/>
        <v>#DIV/0!</v>
      </c>
      <c r="V3872" s="272"/>
    </row>
    <row r="3873" spans="1:22">
      <c r="A3873" s="380" t="str">
        <f>PTCA!B3856</f>
        <v>-000</v>
      </c>
      <c r="B3873" s="380">
        <f>PTCA!D3856</f>
        <v>0</v>
      </c>
      <c r="C3873" s="380">
        <f>PTCA!J3856</f>
        <v>0</v>
      </c>
      <c r="D3873" s="380">
        <f>PTCA!K3856</f>
        <v>0</v>
      </c>
      <c r="E3873" s="380">
        <f>PTCA!H3856</f>
        <v>0</v>
      </c>
      <c r="F3873" s="380">
        <f>PTCA!Z3856</f>
        <v>0</v>
      </c>
      <c r="G3873" s="380">
        <f>PTCA!AD3856</f>
        <v>0</v>
      </c>
      <c r="H3873" s="62"/>
      <c r="I3873" s="760">
        <f>PTCA!C3856</f>
        <v>0</v>
      </c>
      <c r="J3873" s="760" t="str">
        <f>PTCA!AK3856</f>
        <v/>
      </c>
      <c r="K3873" s="760">
        <f>PTCA!AL3856</f>
        <v>0</v>
      </c>
      <c r="L3873" s="62"/>
      <c r="M3873" s="607"/>
      <c r="N3873" s="62"/>
      <c r="O3873" s="63">
        <f>PTCA!AA5609</f>
        <v>0</v>
      </c>
      <c r="P3873" s="63">
        <f>PTCA!AF5609</f>
        <v>0</v>
      </c>
      <c r="Q3873" s="232" t="e">
        <f t="shared" si="121"/>
        <v>#DIV/0!</v>
      </c>
      <c r="R3873" s="544">
        <f>PTCA!AI5609</f>
        <v>0</v>
      </c>
      <c r="S3873" s="544">
        <f>PTCA!AJ3856</f>
        <v>0</v>
      </c>
      <c r="T3873" s="53"/>
      <c r="U3873" s="232" t="e">
        <f t="shared" si="122"/>
        <v>#DIV/0!</v>
      </c>
      <c r="V3873" s="272"/>
    </row>
    <row r="3874" spans="1:22">
      <c r="A3874" s="380" t="str">
        <f>PTCA!B3857</f>
        <v>-000</v>
      </c>
      <c r="B3874" s="380">
        <f>PTCA!D3857</f>
        <v>0</v>
      </c>
      <c r="C3874" s="380">
        <f>PTCA!J3857</f>
        <v>0</v>
      </c>
      <c r="D3874" s="380">
        <f>PTCA!K3857</f>
        <v>0</v>
      </c>
      <c r="E3874" s="380">
        <f>PTCA!H3857</f>
        <v>0</v>
      </c>
      <c r="F3874" s="380">
        <f>PTCA!Z3857</f>
        <v>0</v>
      </c>
      <c r="G3874" s="380">
        <f>PTCA!AD3857</f>
        <v>0</v>
      </c>
      <c r="H3874" s="62"/>
      <c r="I3874" s="760">
        <f>PTCA!C3857</f>
        <v>0</v>
      </c>
      <c r="J3874" s="760" t="str">
        <f>PTCA!AK3857</f>
        <v/>
      </c>
      <c r="K3874" s="760">
        <f>PTCA!AL3857</f>
        <v>0</v>
      </c>
      <c r="L3874" s="62"/>
      <c r="M3874" s="607"/>
      <c r="N3874" s="62"/>
      <c r="O3874" s="63">
        <f>PTCA!AA5610</f>
        <v>0</v>
      </c>
      <c r="P3874" s="63">
        <f>PTCA!AF5610</f>
        <v>0</v>
      </c>
      <c r="Q3874" s="232" t="e">
        <f t="shared" si="121"/>
        <v>#DIV/0!</v>
      </c>
      <c r="R3874" s="544">
        <f>PTCA!AI5610</f>
        <v>0</v>
      </c>
      <c r="S3874" s="544">
        <f>PTCA!AJ3857</f>
        <v>0</v>
      </c>
      <c r="T3874" s="53"/>
      <c r="U3874" s="232" t="e">
        <f t="shared" si="122"/>
        <v>#DIV/0!</v>
      </c>
      <c r="V3874" s="272"/>
    </row>
    <row r="3875" spans="1:22">
      <c r="A3875" s="380" t="str">
        <f>PTCA!B3858</f>
        <v>-000</v>
      </c>
      <c r="B3875" s="380">
        <f>PTCA!D3858</f>
        <v>0</v>
      </c>
      <c r="C3875" s="380">
        <f>PTCA!J3858</f>
        <v>0</v>
      </c>
      <c r="D3875" s="380">
        <f>PTCA!K3858</f>
        <v>0</v>
      </c>
      <c r="E3875" s="380">
        <f>PTCA!H3858</f>
        <v>0</v>
      </c>
      <c r="F3875" s="380">
        <f>PTCA!Z3858</f>
        <v>0</v>
      </c>
      <c r="G3875" s="380">
        <f>PTCA!AD3858</f>
        <v>0</v>
      </c>
      <c r="H3875" s="62"/>
      <c r="I3875" s="760">
        <f>PTCA!C3858</f>
        <v>0</v>
      </c>
      <c r="J3875" s="760" t="str">
        <f>PTCA!AK3858</f>
        <v/>
      </c>
      <c r="K3875" s="760">
        <f>PTCA!AL3858</f>
        <v>0</v>
      </c>
      <c r="L3875" s="62"/>
      <c r="M3875" s="607"/>
      <c r="N3875" s="62"/>
      <c r="O3875" s="63">
        <f>PTCA!AA5611</f>
        <v>0</v>
      </c>
      <c r="P3875" s="63">
        <f>PTCA!AF5611</f>
        <v>0</v>
      </c>
      <c r="Q3875" s="232" t="e">
        <f t="shared" si="121"/>
        <v>#DIV/0!</v>
      </c>
      <c r="R3875" s="544">
        <f>PTCA!AI5611</f>
        <v>0</v>
      </c>
      <c r="S3875" s="544">
        <f>PTCA!AJ3858</f>
        <v>0</v>
      </c>
      <c r="T3875" s="53"/>
      <c r="U3875" s="232" t="e">
        <f t="shared" si="122"/>
        <v>#DIV/0!</v>
      </c>
      <c r="V3875" s="272"/>
    </row>
    <row r="3876" spans="1:22">
      <c r="A3876" s="380" t="str">
        <f>PTCA!B3859</f>
        <v>-000</v>
      </c>
      <c r="B3876" s="380">
        <f>PTCA!D3859</f>
        <v>0</v>
      </c>
      <c r="C3876" s="380">
        <f>PTCA!J3859</f>
        <v>0</v>
      </c>
      <c r="D3876" s="380">
        <f>PTCA!K3859</f>
        <v>0</v>
      </c>
      <c r="E3876" s="380">
        <f>PTCA!H3859</f>
        <v>0</v>
      </c>
      <c r="F3876" s="380">
        <f>PTCA!Z3859</f>
        <v>0</v>
      </c>
      <c r="G3876" s="380">
        <f>PTCA!AD3859</f>
        <v>0</v>
      </c>
      <c r="H3876" s="62"/>
      <c r="I3876" s="760">
        <f>PTCA!C3859</f>
        <v>0</v>
      </c>
      <c r="J3876" s="760" t="str">
        <f>PTCA!AK3859</f>
        <v/>
      </c>
      <c r="K3876" s="760">
        <f>PTCA!AL3859</f>
        <v>0</v>
      </c>
      <c r="L3876" s="62"/>
      <c r="M3876" s="607"/>
      <c r="N3876" s="62"/>
      <c r="O3876" s="63">
        <f>PTCA!AA5612</f>
        <v>0</v>
      </c>
      <c r="P3876" s="63">
        <f>PTCA!AF5612</f>
        <v>0</v>
      </c>
      <c r="Q3876" s="232" t="e">
        <f t="shared" si="121"/>
        <v>#DIV/0!</v>
      </c>
      <c r="R3876" s="544">
        <f>PTCA!AI5612</f>
        <v>0</v>
      </c>
      <c r="S3876" s="544">
        <f>PTCA!AJ3859</f>
        <v>0</v>
      </c>
      <c r="T3876" s="53"/>
      <c r="U3876" s="232" t="e">
        <f t="shared" si="122"/>
        <v>#DIV/0!</v>
      </c>
      <c r="V3876" s="272"/>
    </row>
    <row r="3877" spans="1:22">
      <c r="A3877" s="380" t="str">
        <f>PTCA!B3860</f>
        <v>-000</v>
      </c>
      <c r="B3877" s="380">
        <f>PTCA!D3860</f>
        <v>0</v>
      </c>
      <c r="C3877" s="380">
        <f>PTCA!J3860</f>
        <v>0</v>
      </c>
      <c r="D3877" s="380">
        <f>PTCA!K3860</f>
        <v>0</v>
      </c>
      <c r="E3877" s="380">
        <f>PTCA!H3860</f>
        <v>0</v>
      </c>
      <c r="F3877" s="380">
        <f>PTCA!Z3860</f>
        <v>0</v>
      </c>
      <c r="G3877" s="380">
        <f>PTCA!AD3860</f>
        <v>0</v>
      </c>
      <c r="H3877" s="62"/>
      <c r="I3877" s="760">
        <f>PTCA!C3860</f>
        <v>0</v>
      </c>
      <c r="J3877" s="760" t="str">
        <f>PTCA!AK3860</f>
        <v/>
      </c>
      <c r="K3877" s="760">
        <f>PTCA!AL3860</f>
        <v>0</v>
      </c>
      <c r="L3877" s="62"/>
      <c r="M3877" s="607"/>
      <c r="N3877" s="62"/>
      <c r="O3877" s="63">
        <f>PTCA!AA5613</f>
        <v>0</v>
      </c>
      <c r="P3877" s="63">
        <f>PTCA!AF5613</f>
        <v>0</v>
      </c>
      <c r="Q3877" s="232" t="e">
        <f t="shared" si="121"/>
        <v>#DIV/0!</v>
      </c>
      <c r="R3877" s="544">
        <f>PTCA!AI5613</f>
        <v>0</v>
      </c>
      <c r="S3877" s="544">
        <f>PTCA!AJ3860</f>
        <v>0</v>
      </c>
      <c r="T3877" s="53"/>
      <c r="U3877" s="232" t="e">
        <f t="shared" si="122"/>
        <v>#DIV/0!</v>
      </c>
      <c r="V3877" s="272"/>
    </row>
    <row r="3878" spans="1:22">
      <c r="A3878" s="380" t="str">
        <f>PTCA!B3861</f>
        <v>-000</v>
      </c>
      <c r="B3878" s="380">
        <f>PTCA!D3861</f>
        <v>0</v>
      </c>
      <c r="C3878" s="380">
        <f>PTCA!J3861</f>
        <v>0</v>
      </c>
      <c r="D3878" s="380">
        <f>PTCA!K3861</f>
        <v>0</v>
      </c>
      <c r="E3878" s="380">
        <f>PTCA!H3861</f>
        <v>0</v>
      </c>
      <c r="F3878" s="380">
        <f>PTCA!Z3861</f>
        <v>0</v>
      </c>
      <c r="G3878" s="380">
        <f>PTCA!AD3861</f>
        <v>0</v>
      </c>
      <c r="H3878" s="62"/>
      <c r="I3878" s="760">
        <f>PTCA!C3861</f>
        <v>0</v>
      </c>
      <c r="J3878" s="760" t="str">
        <f>PTCA!AK3861</f>
        <v/>
      </c>
      <c r="K3878" s="760">
        <f>PTCA!AL3861</f>
        <v>0</v>
      </c>
      <c r="L3878" s="62"/>
      <c r="M3878" s="607"/>
      <c r="N3878" s="62"/>
      <c r="O3878" s="63">
        <f>PTCA!AA5614</f>
        <v>0</v>
      </c>
      <c r="P3878" s="63">
        <f>PTCA!AF5614</f>
        <v>0</v>
      </c>
      <c r="Q3878" s="232" t="e">
        <f t="shared" si="121"/>
        <v>#DIV/0!</v>
      </c>
      <c r="R3878" s="544">
        <f>PTCA!AI5614</f>
        <v>0</v>
      </c>
      <c r="S3878" s="544">
        <f>PTCA!AJ3861</f>
        <v>0</v>
      </c>
      <c r="T3878" s="53"/>
      <c r="U3878" s="232" t="e">
        <f t="shared" si="122"/>
        <v>#DIV/0!</v>
      </c>
      <c r="V3878" s="272"/>
    </row>
    <row r="3879" spans="1:22">
      <c r="A3879" s="380" t="str">
        <f>PTCA!B3862</f>
        <v>-000</v>
      </c>
      <c r="B3879" s="380">
        <f>PTCA!D3862</f>
        <v>0</v>
      </c>
      <c r="C3879" s="380">
        <f>PTCA!J3862</f>
        <v>0</v>
      </c>
      <c r="D3879" s="380">
        <f>PTCA!K3862</f>
        <v>0</v>
      </c>
      <c r="E3879" s="380">
        <f>PTCA!H3862</f>
        <v>0</v>
      </c>
      <c r="F3879" s="380">
        <f>PTCA!Z3862</f>
        <v>0</v>
      </c>
      <c r="G3879" s="380">
        <f>PTCA!AD3862</f>
        <v>0</v>
      </c>
      <c r="H3879" s="62"/>
      <c r="I3879" s="760">
        <f>PTCA!C3862</f>
        <v>0</v>
      </c>
      <c r="J3879" s="760" t="str">
        <f>PTCA!AK3862</f>
        <v/>
      </c>
      <c r="K3879" s="760">
        <f>PTCA!AL3862</f>
        <v>0</v>
      </c>
      <c r="L3879" s="62"/>
      <c r="M3879" s="607"/>
      <c r="N3879" s="62"/>
      <c r="O3879" s="63">
        <f>PTCA!AA5615</f>
        <v>0</v>
      </c>
      <c r="P3879" s="63">
        <f>PTCA!AF5615</f>
        <v>0</v>
      </c>
      <c r="Q3879" s="232" t="e">
        <f t="shared" si="121"/>
        <v>#DIV/0!</v>
      </c>
      <c r="R3879" s="544">
        <f>PTCA!AI5615</f>
        <v>0</v>
      </c>
      <c r="S3879" s="544">
        <f>PTCA!AJ3862</f>
        <v>0</v>
      </c>
      <c r="T3879" s="53"/>
      <c r="U3879" s="232" t="e">
        <f t="shared" si="122"/>
        <v>#DIV/0!</v>
      </c>
      <c r="V3879" s="272"/>
    </row>
    <row r="3880" spans="1:22">
      <c r="A3880" s="380" t="str">
        <f>PTCA!B3863</f>
        <v>-000</v>
      </c>
      <c r="B3880" s="380">
        <f>PTCA!D3863</f>
        <v>0</v>
      </c>
      <c r="C3880" s="380">
        <f>PTCA!J3863</f>
        <v>0</v>
      </c>
      <c r="D3880" s="380">
        <f>PTCA!K3863</f>
        <v>0</v>
      </c>
      <c r="E3880" s="380">
        <f>PTCA!H3863</f>
        <v>0</v>
      </c>
      <c r="F3880" s="380">
        <f>PTCA!Z3863</f>
        <v>0</v>
      </c>
      <c r="G3880" s="380">
        <f>PTCA!AD3863</f>
        <v>0</v>
      </c>
      <c r="H3880" s="62"/>
      <c r="I3880" s="760">
        <f>PTCA!C3863</f>
        <v>0</v>
      </c>
      <c r="J3880" s="760" t="str">
        <f>PTCA!AK3863</f>
        <v/>
      </c>
      <c r="K3880" s="760">
        <f>PTCA!AL3863</f>
        <v>0</v>
      </c>
      <c r="L3880" s="62"/>
      <c r="M3880" s="607"/>
      <c r="N3880" s="62"/>
      <c r="O3880" s="63">
        <f>PTCA!AA5616</f>
        <v>0</v>
      </c>
      <c r="P3880" s="63">
        <f>PTCA!AF5616</f>
        <v>0</v>
      </c>
      <c r="Q3880" s="232" t="e">
        <f t="shared" si="121"/>
        <v>#DIV/0!</v>
      </c>
      <c r="R3880" s="544">
        <f>PTCA!AI5616</f>
        <v>0</v>
      </c>
      <c r="S3880" s="544">
        <f>PTCA!AJ3863</f>
        <v>0</v>
      </c>
      <c r="T3880" s="53"/>
      <c r="U3880" s="232" t="e">
        <f t="shared" si="122"/>
        <v>#DIV/0!</v>
      </c>
      <c r="V3880" s="272"/>
    </row>
    <row r="3881" spans="1:22">
      <c r="A3881" s="380" t="str">
        <f>PTCA!B3864</f>
        <v>-000</v>
      </c>
      <c r="B3881" s="380">
        <f>PTCA!D3864</f>
        <v>0</v>
      </c>
      <c r="C3881" s="380">
        <f>PTCA!J3864</f>
        <v>0</v>
      </c>
      <c r="D3881" s="380">
        <f>PTCA!K3864</f>
        <v>0</v>
      </c>
      <c r="E3881" s="380">
        <f>PTCA!H3864</f>
        <v>0</v>
      </c>
      <c r="F3881" s="380">
        <f>PTCA!Z3864</f>
        <v>0</v>
      </c>
      <c r="G3881" s="380">
        <f>PTCA!AD3864</f>
        <v>0</v>
      </c>
      <c r="H3881" s="62"/>
      <c r="I3881" s="760">
        <f>PTCA!C3864</f>
        <v>0</v>
      </c>
      <c r="J3881" s="760" t="str">
        <f>PTCA!AK3864</f>
        <v/>
      </c>
      <c r="K3881" s="760">
        <f>PTCA!AL3864</f>
        <v>0</v>
      </c>
      <c r="L3881" s="62"/>
      <c r="M3881" s="607"/>
      <c r="N3881" s="62"/>
      <c r="O3881" s="63">
        <f>PTCA!AA5617</f>
        <v>0</v>
      </c>
      <c r="P3881" s="63">
        <f>PTCA!AF5617</f>
        <v>0</v>
      </c>
      <c r="Q3881" s="232" t="e">
        <f t="shared" si="121"/>
        <v>#DIV/0!</v>
      </c>
      <c r="R3881" s="544">
        <f>PTCA!AI5617</f>
        <v>0</v>
      </c>
      <c r="S3881" s="544">
        <f>PTCA!AJ3864</f>
        <v>0</v>
      </c>
      <c r="T3881" s="53"/>
      <c r="U3881" s="232" t="e">
        <f t="shared" si="122"/>
        <v>#DIV/0!</v>
      </c>
      <c r="V3881" s="272"/>
    </row>
    <row r="3882" spans="1:22">
      <c r="A3882" s="380" t="str">
        <f>PTCA!B3865</f>
        <v>-000</v>
      </c>
      <c r="B3882" s="380">
        <f>PTCA!D3865</f>
        <v>0</v>
      </c>
      <c r="C3882" s="380">
        <f>PTCA!J3865</f>
        <v>0</v>
      </c>
      <c r="D3882" s="380">
        <f>PTCA!K3865</f>
        <v>0</v>
      </c>
      <c r="E3882" s="380">
        <f>PTCA!H3865</f>
        <v>0</v>
      </c>
      <c r="F3882" s="380">
        <f>PTCA!Z3865</f>
        <v>0</v>
      </c>
      <c r="G3882" s="380">
        <f>PTCA!AD3865</f>
        <v>0</v>
      </c>
      <c r="H3882" s="62"/>
      <c r="I3882" s="760">
        <f>PTCA!C3865</f>
        <v>0</v>
      </c>
      <c r="J3882" s="760" t="str">
        <f>PTCA!AK3865</f>
        <v/>
      </c>
      <c r="K3882" s="760">
        <f>PTCA!AL3865</f>
        <v>0</v>
      </c>
      <c r="L3882" s="62"/>
      <c r="M3882" s="607"/>
      <c r="N3882" s="62"/>
      <c r="O3882" s="63">
        <f>PTCA!AA5618</f>
        <v>0</v>
      </c>
      <c r="P3882" s="63">
        <f>PTCA!AF5618</f>
        <v>0</v>
      </c>
      <c r="Q3882" s="232" t="e">
        <f t="shared" si="121"/>
        <v>#DIV/0!</v>
      </c>
      <c r="R3882" s="544">
        <f>PTCA!AI5618</f>
        <v>0</v>
      </c>
      <c r="S3882" s="544">
        <f>PTCA!AJ3865</f>
        <v>0</v>
      </c>
      <c r="T3882" s="53"/>
      <c r="U3882" s="232" t="e">
        <f t="shared" si="122"/>
        <v>#DIV/0!</v>
      </c>
      <c r="V3882" s="272"/>
    </row>
    <row r="3883" spans="1:22">
      <c r="A3883" s="380" t="str">
        <f>PTCA!B3866</f>
        <v>-000</v>
      </c>
      <c r="B3883" s="380">
        <f>PTCA!D3866</f>
        <v>0</v>
      </c>
      <c r="C3883" s="380">
        <f>PTCA!J3866</f>
        <v>0</v>
      </c>
      <c r="D3883" s="380">
        <f>PTCA!K3866</f>
        <v>0</v>
      </c>
      <c r="E3883" s="380">
        <f>PTCA!H3866</f>
        <v>0</v>
      </c>
      <c r="F3883" s="380">
        <f>PTCA!Z3866</f>
        <v>0</v>
      </c>
      <c r="G3883" s="380">
        <f>PTCA!AD3866</f>
        <v>0</v>
      </c>
      <c r="H3883" s="62"/>
      <c r="I3883" s="760">
        <f>PTCA!C3866</f>
        <v>0</v>
      </c>
      <c r="J3883" s="760" t="str">
        <f>PTCA!AK3866</f>
        <v/>
      </c>
      <c r="K3883" s="760">
        <f>PTCA!AL3866</f>
        <v>0</v>
      </c>
      <c r="L3883" s="62"/>
      <c r="M3883" s="607"/>
      <c r="N3883" s="62"/>
      <c r="O3883" s="63">
        <f>PTCA!AA5619</f>
        <v>0</v>
      </c>
      <c r="P3883" s="63">
        <f>PTCA!AF5619</f>
        <v>0</v>
      </c>
      <c r="Q3883" s="232" t="e">
        <f t="shared" si="121"/>
        <v>#DIV/0!</v>
      </c>
      <c r="R3883" s="544">
        <f>PTCA!AI5619</f>
        <v>0</v>
      </c>
      <c r="S3883" s="544">
        <f>PTCA!AJ3866</f>
        <v>0</v>
      </c>
      <c r="T3883" s="53"/>
      <c r="U3883" s="232" t="e">
        <f t="shared" si="122"/>
        <v>#DIV/0!</v>
      </c>
      <c r="V3883" s="272"/>
    </row>
    <row r="3884" spans="1:22">
      <c r="A3884" s="380" t="str">
        <f>PTCA!B3867</f>
        <v>-000</v>
      </c>
      <c r="B3884" s="380">
        <f>PTCA!D3867</f>
        <v>0</v>
      </c>
      <c r="C3884" s="380">
        <f>PTCA!J3867</f>
        <v>0</v>
      </c>
      <c r="D3884" s="380">
        <f>PTCA!K3867</f>
        <v>0</v>
      </c>
      <c r="E3884" s="380">
        <f>PTCA!H3867</f>
        <v>0</v>
      </c>
      <c r="F3884" s="380">
        <f>PTCA!Z3867</f>
        <v>0</v>
      </c>
      <c r="G3884" s="380">
        <f>PTCA!AD3867</f>
        <v>0</v>
      </c>
      <c r="H3884" s="62"/>
      <c r="I3884" s="760">
        <f>PTCA!C3867</f>
        <v>0</v>
      </c>
      <c r="J3884" s="760" t="str">
        <f>PTCA!AK3867</f>
        <v/>
      </c>
      <c r="K3884" s="760">
        <f>PTCA!AL3867</f>
        <v>0</v>
      </c>
      <c r="L3884" s="62"/>
      <c r="M3884" s="607"/>
      <c r="N3884" s="62"/>
      <c r="O3884" s="63">
        <f>PTCA!AA5620</f>
        <v>0</v>
      </c>
      <c r="P3884" s="63">
        <f>PTCA!AF5620</f>
        <v>0</v>
      </c>
      <c r="Q3884" s="232" t="e">
        <f t="shared" si="121"/>
        <v>#DIV/0!</v>
      </c>
      <c r="R3884" s="544">
        <f>PTCA!AI5620</f>
        <v>0</v>
      </c>
      <c r="S3884" s="544">
        <f>PTCA!AJ3867</f>
        <v>0</v>
      </c>
      <c r="T3884" s="53"/>
      <c r="U3884" s="232" t="e">
        <f t="shared" si="122"/>
        <v>#DIV/0!</v>
      </c>
      <c r="V3884" s="272"/>
    </row>
    <row r="3885" spans="1:22">
      <c r="A3885" s="380" t="str">
        <f>PTCA!B3868</f>
        <v>-000</v>
      </c>
      <c r="B3885" s="380">
        <f>PTCA!D3868</f>
        <v>0</v>
      </c>
      <c r="C3885" s="380">
        <f>PTCA!J3868</f>
        <v>0</v>
      </c>
      <c r="D3885" s="380">
        <f>PTCA!K3868</f>
        <v>0</v>
      </c>
      <c r="E3885" s="380">
        <f>PTCA!H3868</f>
        <v>0</v>
      </c>
      <c r="F3885" s="380">
        <f>PTCA!Z3868</f>
        <v>0</v>
      </c>
      <c r="G3885" s="380">
        <f>PTCA!AD3868</f>
        <v>0</v>
      </c>
      <c r="H3885" s="62"/>
      <c r="I3885" s="760">
        <f>PTCA!C3868</f>
        <v>0</v>
      </c>
      <c r="J3885" s="760" t="str">
        <f>PTCA!AK3868</f>
        <v/>
      </c>
      <c r="K3885" s="760">
        <f>PTCA!AL3868</f>
        <v>0</v>
      </c>
      <c r="L3885" s="62"/>
      <c r="M3885" s="607"/>
      <c r="N3885" s="62"/>
      <c r="O3885" s="63">
        <f>PTCA!AA5621</f>
        <v>0</v>
      </c>
      <c r="P3885" s="63">
        <f>PTCA!AF5621</f>
        <v>0</v>
      </c>
      <c r="Q3885" s="232" t="e">
        <f t="shared" si="121"/>
        <v>#DIV/0!</v>
      </c>
      <c r="R3885" s="544">
        <f>PTCA!AI5621</f>
        <v>0</v>
      </c>
      <c r="S3885" s="544">
        <f>PTCA!AJ3868</f>
        <v>0</v>
      </c>
      <c r="T3885" s="53"/>
      <c r="U3885" s="232" t="e">
        <f t="shared" si="122"/>
        <v>#DIV/0!</v>
      </c>
      <c r="V3885" s="272"/>
    </row>
    <row r="3886" spans="1:22">
      <c r="A3886" s="380" t="str">
        <f>PTCA!B3869</f>
        <v>-000</v>
      </c>
      <c r="B3886" s="380">
        <f>PTCA!D3869</f>
        <v>0</v>
      </c>
      <c r="C3886" s="380">
        <f>PTCA!J3869</f>
        <v>0</v>
      </c>
      <c r="D3886" s="380">
        <f>PTCA!K3869</f>
        <v>0</v>
      </c>
      <c r="E3886" s="380">
        <f>PTCA!H3869</f>
        <v>0</v>
      </c>
      <c r="F3886" s="380">
        <f>PTCA!Z3869</f>
        <v>0</v>
      </c>
      <c r="G3886" s="380">
        <f>PTCA!AD3869</f>
        <v>0</v>
      </c>
      <c r="H3886" s="62"/>
      <c r="I3886" s="760">
        <f>PTCA!C3869</f>
        <v>0</v>
      </c>
      <c r="J3886" s="760" t="str">
        <f>PTCA!AK3869</f>
        <v/>
      </c>
      <c r="K3886" s="760">
        <f>PTCA!AL3869</f>
        <v>0</v>
      </c>
      <c r="L3886" s="62"/>
      <c r="M3886" s="607"/>
      <c r="N3886" s="62"/>
      <c r="O3886" s="63">
        <f>PTCA!AA5622</f>
        <v>0</v>
      </c>
      <c r="P3886" s="63">
        <f>PTCA!AF5622</f>
        <v>0</v>
      </c>
      <c r="Q3886" s="232" t="e">
        <f t="shared" si="121"/>
        <v>#DIV/0!</v>
      </c>
      <c r="R3886" s="544">
        <f>PTCA!AI5622</f>
        <v>0</v>
      </c>
      <c r="S3886" s="544">
        <f>PTCA!AJ3869</f>
        <v>0</v>
      </c>
      <c r="T3886" s="53"/>
      <c r="U3886" s="232" t="e">
        <f t="shared" si="122"/>
        <v>#DIV/0!</v>
      </c>
      <c r="V3886" s="272"/>
    </row>
    <row r="3887" spans="1:22">
      <c r="A3887" s="380" t="str">
        <f>PTCA!B3870</f>
        <v>-000</v>
      </c>
      <c r="B3887" s="380">
        <f>PTCA!D3870</f>
        <v>0</v>
      </c>
      <c r="C3887" s="380">
        <f>PTCA!J3870</f>
        <v>0</v>
      </c>
      <c r="D3887" s="380">
        <f>PTCA!K3870</f>
        <v>0</v>
      </c>
      <c r="E3887" s="380">
        <f>PTCA!H3870</f>
        <v>0</v>
      </c>
      <c r="F3887" s="380">
        <f>PTCA!Z3870</f>
        <v>0</v>
      </c>
      <c r="G3887" s="380">
        <f>PTCA!AD3870</f>
        <v>0</v>
      </c>
      <c r="H3887" s="62"/>
      <c r="I3887" s="760">
        <f>PTCA!C3870</f>
        <v>0</v>
      </c>
      <c r="J3887" s="760" t="str">
        <f>PTCA!AK3870</f>
        <v/>
      </c>
      <c r="K3887" s="760">
        <f>PTCA!AL3870</f>
        <v>0</v>
      </c>
      <c r="L3887" s="62"/>
      <c r="M3887" s="607"/>
      <c r="N3887" s="62"/>
      <c r="O3887" s="63">
        <f>PTCA!AA5623</f>
        <v>0</v>
      </c>
      <c r="P3887" s="63">
        <f>PTCA!AF5623</f>
        <v>0</v>
      </c>
      <c r="Q3887" s="232" t="e">
        <f t="shared" si="121"/>
        <v>#DIV/0!</v>
      </c>
      <c r="R3887" s="544">
        <f>PTCA!AI5623</f>
        <v>0</v>
      </c>
      <c r="S3887" s="544">
        <f>PTCA!AJ3870</f>
        <v>0</v>
      </c>
      <c r="T3887" s="53"/>
      <c r="U3887" s="232" t="e">
        <f t="shared" si="122"/>
        <v>#DIV/0!</v>
      </c>
      <c r="V3887" s="272"/>
    </row>
    <row r="3888" spans="1:22">
      <c r="A3888" s="380" t="str">
        <f>PTCA!B3871</f>
        <v>-000</v>
      </c>
      <c r="B3888" s="380">
        <f>PTCA!D3871</f>
        <v>0</v>
      </c>
      <c r="C3888" s="380">
        <f>PTCA!J3871</f>
        <v>0</v>
      </c>
      <c r="D3888" s="380">
        <f>PTCA!K3871</f>
        <v>0</v>
      </c>
      <c r="E3888" s="380">
        <f>PTCA!H3871</f>
        <v>0</v>
      </c>
      <c r="F3888" s="380">
        <f>PTCA!Z3871</f>
        <v>0</v>
      </c>
      <c r="G3888" s="380">
        <f>PTCA!AD3871</f>
        <v>0</v>
      </c>
      <c r="H3888" s="62"/>
      <c r="I3888" s="760">
        <f>PTCA!C3871</f>
        <v>0</v>
      </c>
      <c r="J3888" s="760" t="str">
        <f>PTCA!AK3871</f>
        <v/>
      </c>
      <c r="K3888" s="760">
        <f>PTCA!AL3871</f>
        <v>0</v>
      </c>
      <c r="L3888" s="62"/>
      <c r="M3888" s="607"/>
      <c r="N3888" s="62"/>
      <c r="O3888" s="63">
        <f>PTCA!AA5624</f>
        <v>0</v>
      </c>
      <c r="P3888" s="63">
        <f>PTCA!AF5624</f>
        <v>0</v>
      </c>
      <c r="Q3888" s="232" t="e">
        <f t="shared" si="121"/>
        <v>#DIV/0!</v>
      </c>
      <c r="R3888" s="544">
        <f>PTCA!AI5624</f>
        <v>0</v>
      </c>
      <c r="S3888" s="544">
        <f>PTCA!AJ3871</f>
        <v>0</v>
      </c>
      <c r="T3888" s="53"/>
      <c r="U3888" s="232" t="e">
        <f t="shared" si="122"/>
        <v>#DIV/0!</v>
      </c>
      <c r="V3888" s="272"/>
    </row>
    <row r="3889" spans="1:22">
      <c r="A3889" s="380" t="str">
        <f>PTCA!B3872</f>
        <v>-000</v>
      </c>
      <c r="B3889" s="380">
        <f>PTCA!D3872</f>
        <v>0</v>
      </c>
      <c r="C3889" s="380">
        <f>PTCA!J3872</f>
        <v>0</v>
      </c>
      <c r="D3889" s="380">
        <f>PTCA!K3872</f>
        <v>0</v>
      </c>
      <c r="E3889" s="380">
        <f>PTCA!H3872</f>
        <v>0</v>
      </c>
      <c r="F3889" s="380">
        <f>PTCA!Z3872</f>
        <v>0</v>
      </c>
      <c r="G3889" s="380">
        <f>PTCA!AD3872</f>
        <v>0</v>
      </c>
      <c r="H3889" s="62"/>
      <c r="I3889" s="760">
        <f>PTCA!C3872</f>
        <v>0</v>
      </c>
      <c r="J3889" s="760" t="str">
        <f>PTCA!AK3872</f>
        <v/>
      </c>
      <c r="K3889" s="760">
        <f>PTCA!AL3872</f>
        <v>0</v>
      </c>
      <c r="L3889" s="62"/>
      <c r="M3889" s="607"/>
      <c r="N3889" s="62"/>
      <c r="O3889" s="63">
        <f>PTCA!AA5625</f>
        <v>0</v>
      </c>
      <c r="P3889" s="63">
        <f>PTCA!AF5625</f>
        <v>0</v>
      </c>
      <c r="Q3889" s="232" t="e">
        <f t="shared" si="121"/>
        <v>#DIV/0!</v>
      </c>
      <c r="R3889" s="544">
        <f>PTCA!AI5625</f>
        <v>0</v>
      </c>
      <c r="S3889" s="544">
        <f>PTCA!AJ3872</f>
        <v>0</v>
      </c>
      <c r="T3889" s="53"/>
      <c r="U3889" s="232" t="e">
        <f t="shared" si="122"/>
        <v>#DIV/0!</v>
      </c>
      <c r="V3889" s="272"/>
    </row>
    <row r="3890" spans="1:22">
      <c r="A3890" s="380" t="str">
        <f>PTCA!B3873</f>
        <v>-000</v>
      </c>
      <c r="B3890" s="380">
        <f>PTCA!D3873</f>
        <v>0</v>
      </c>
      <c r="C3890" s="380">
        <f>PTCA!J3873</f>
        <v>0</v>
      </c>
      <c r="D3890" s="380">
        <f>PTCA!K3873</f>
        <v>0</v>
      </c>
      <c r="E3890" s="380">
        <f>PTCA!H3873</f>
        <v>0</v>
      </c>
      <c r="F3890" s="380">
        <f>PTCA!Z3873</f>
        <v>0</v>
      </c>
      <c r="G3890" s="380">
        <f>PTCA!AD3873</f>
        <v>0</v>
      </c>
      <c r="H3890" s="62"/>
      <c r="I3890" s="760">
        <f>PTCA!C3873</f>
        <v>0</v>
      </c>
      <c r="J3890" s="760" t="str">
        <f>PTCA!AK3873</f>
        <v/>
      </c>
      <c r="K3890" s="760">
        <f>PTCA!AL3873</f>
        <v>0</v>
      </c>
      <c r="L3890" s="62"/>
      <c r="M3890" s="607"/>
      <c r="N3890" s="62"/>
      <c r="O3890" s="63">
        <f>PTCA!AA5626</f>
        <v>0</v>
      </c>
      <c r="P3890" s="63">
        <f>PTCA!AF5626</f>
        <v>0</v>
      </c>
      <c r="Q3890" s="232" t="e">
        <f t="shared" si="121"/>
        <v>#DIV/0!</v>
      </c>
      <c r="R3890" s="544">
        <f>PTCA!AI5626</f>
        <v>0</v>
      </c>
      <c r="S3890" s="544">
        <f>PTCA!AJ3873</f>
        <v>0</v>
      </c>
      <c r="T3890" s="53"/>
      <c r="U3890" s="232" t="e">
        <f t="shared" si="122"/>
        <v>#DIV/0!</v>
      </c>
      <c r="V3890" s="272"/>
    </row>
    <row r="3891" spans="1:22">
      <c r="A3891" s="380" t="str">
        <f>PTCA!B3874</f>
        <v>-000</v>
      </c>
      <c r="B3891" s="380">
        <f>PTCA!D3874</f>
        <v>0</v>
      </c>
      <c r="C3891" s="380">
        <f>PTCA!J3874</f>
        <v>0</v>
      </c>
      <c r="D3891" s="380">
        <f>PTCA!K3874</f>
        <v>0</v>
      </c>
      <c r="E3891" s="380">
        <f>PTCA!H3874</f>
        <v>0</v>
      </c>
      <c r="F3891" s="380">
        <f>PTCA!Z3874</f>
        <v>0</v>
      </c>
      <c r="G3891" s="380">
        <f>PTCA!AD3874</f>
        <v>0</v>
      </c>
      <c r="H3891" s="62"/>
      <c r="I3891" s="760">
        <f>PTCA!C3874</f>
        <v>0</v>
      </c>
      <c r="J3891" s="760" t="str">
        <f>PTCA!AK3874</f>
        <v/>
      </c>
      <c r="K3891" s="760">
        <f>PTCA!AL3874</f>
        <v>0</v>
      </c>
      <c r="L3891" s="62"/>
      <c r="M3891" s="607"/>
      <c r="N3891" s="62"/>
      <c r="O3891" s="63">
        <f>PTCA!AA5627</f>
        <v>0</v>
      </c>
      <c r="P3891" s="63">
        <f>PTCA!AF5627</f>
        <v>0</v>
      </c>
      <c r="Q3891" s="232" t="e">
        <f t="shared" si="121"/>
        <v>#DIV/0!</v>
      </c>
      <c r="R3891" s="544">
        <f>PTCA!AI5627</f>
        <v>0</v>
      </c>
      <c r="S3891" s="544">
        <f>PTCA!AJ3874</f>
        <v>0</v>
      </c>
      <c r="T3891" s="53"/>
      <c r="U3891" s="232" t="e">
        <f t="shared" si="122"/>
        <v>#DIV/0!</v>
      </c>
      <c r="V3891" s="272"/>
    </row>
    <row r="3892" spans="1:22">
      <c r="A3892" s="380" t="str">
        <f>PTCA!B3875</f>
        <v>-000</v>
      </c>
      <c r="B3892" s="380">
        <f>PTCA!D3875</f>
        <v>0</v>
      </c>
      <c r="C3892" s="380">
        <f>PTCA!J3875</f>
        <v>0</v>
      </c>
      <c r="D3892" s="380">
        <f>PTCA!K3875</f>
        <v>0</v>
      </c>
      <c r="E3892" s="380">
        <f>PTCA!H3875</f>
        <v>0</v>
      </c>
      <c r="F3892" s="380">
        <f>PTCA!Z3875</f>
        <v>0</v>
      </c>
      <c r="G3892" s="380">
        <f>PTCA!AD3875</f>
        <v>0</v>
      </c>
      <c r="H3892" s="62"/>
      <c r="I3892" s="760">
        <f>PTCA!C3875</f>
        <v>0</v>
      </c>
      <c r="J3892" s="760" t="str">
        <f>PTCA!AK3875</f>
        <v/>
      </c>
      <c r="K3892" s="760">
        <f>PTCA!AL3875</f>
        <v>0</v>
      </c>
      <c r="L3892" s="62"/>
      <c r="M3892" s="607"/>
      <c r="N3892" s="62"/>
      <c r="O3892" s="63">
        <f>PTCA!AA5628</f>
        <v>0</v>
      </c>
      <c r="P3892" s="63">
        <f>PTCA!AF5628</f>
        <v>0</v>
      </c>
      <c r="Q3892" s="232" t="e">
        <f t="shared" si="121"/>
        <v>#DIV/0!</v>
      </c>
      <c r="R3892" s="544">
        <f>PTCA!AI5628</f>
        <v>0</v>
      </c>
      <c r="S3892" s="544">
        <f>PTCA!AJ3875</f>
        <v>0</v>
      </c>
      <c r="T3892" s="53"/>
      <c r="U3892" s="232" t="e">
        <f t="shared" si="122"/>
        <v>#DIV/0!</v>
      </c>
      <c r="V3892" s="272"/>
    </row>
    <row r="3893" spans="1:22">
      <c r="A3893" s="380" t="str">
        <f>PTCA!B3876</f>
        <v>-000</v>
      </c>
      <c r="B3893" s="380">
        <f>PTCA!D3876</f>
        <v>0</v>
      </c>
      <c r="C3893" s="380">
        <f>PTCA!J3876</f>
        <v>0</v>
      </c>
      <c r="D3893" s="380">
        <f>PTCA!K3876</f>
        <v>0</v>
      </c>
      <c r="E3893" s="380">
        <f>PTCA!H3876</f>
        <v>0</v>
      </c>
      <c r="F3893" s="380">
        <f>PTCA!Z3876</f>
        <v>0</v>
      </c>
      <c r="G3893" s="380">
        <f>PTCA!AD3876</f>
        <v>0</v>
      </c>
      <c r="H3893" s="62"/>
      <c r="I3893" s="760">
        <f>PTCA!C3876</f>
        <v>0</v>
      </c>
      <c r="J3893" s="760" t="str">
        <f>PTCA!AK3876</f>
        <v/>
      </c>
      <c r="K3893" s="760">
        <f>PTCA!AL3876</f>
        <v>0</v>
      </c>
      <c r="L3893" s="62"/>
      <c r="M3893" s="607"/>
      <c r="N3893" s="62"/>
      <c r="O3893" s="63">
        <f>PTCA!AA5629</f>
        <v>0</v>
      </c>
      <c r="P3893" s="63">
        <f>PTCA!AF5629</f>
        <v>0</v>
      </c>
      <c r="Q3893" s="232" t="e">
        <f t="shared" si="121"/>
        <v>#DIV/0!</v>
      </c>
      <c r="R3893" s="544">
        <f>PTCA!AI5629</f>
        <v>0</v>
      </c>
      <c r="S3893" s="544">
        <f>PTCA!AJ3876</f>
        <v>0</v>
      </c>
      <c r="T3893" s="53"/>
      <c r="U3893" s="232" t="e">
        <f t="shared" si="122"/>
        <v>#DIV/0!</v>
      </c>
      <c r="V3893" s="272"/>
    </row>
    <row r="3894" spans="1:22">
      <c r="A3894" s="380" t="str">
        <f>PTCA!B3877</f>
        <v>-000</v>
      </c>
      <c r="B3894" s="380">
        <f>PTCA!D3877</f>
        <v>0</v>
      </c>
      <c r="C3894" s="380">
        <f>PTCA!J3877</f>
        <v>0</v>
      </c>
      <c r="D3894" s="380">
        <f>PTCA!K3877</f>
        <v>0</v>
      </c>
      <c r="E3894" s="380">
        <f>PTCA!H3877</f>
        <v>0</v>
      </c>
      <c r="F3894" s="380">
        <f>PTCA!Z3877</f>
        <v>0</v>
      </c>
      <c r="G3894" s="380">
        <f>PTCA!AD3877</f>
        <v>0</v>
      </c>
      <c r="H3894" s="62"/>
      <c r="I3894" s="760">
        <f>PTCA!C3877</f>
        <v>0</v>
      </c>
      <c r="J3894" s="760" t="str">
        <f>PTCA!AK3877</f>
        <v/>
      </c>
      <c r="K3894" s="760">
        <f>PTCA!AL3877</f>
        <v>0</v>
      </c>
      <c r="L3894" s="62"/>
      <c r="M3894" s="607"/>
      <c r="N3894" s="62"/>
      <c r="O3894" s="63">
        <f>PTCA!AA5630</f>
        <v>0</v>
      </c>
      <c r="P3894" s="63">
        <f>PTCA!AF5630</f>
        <v>0</v>
      </c>
      <c r="Q3894" s="232" t="e">
        <f t="shared" si="121"/>
        <v>#DIV/0!</v>
      </c>
      <c r="R3894" s="544">
        <f>PTCA!AI5630</f>
        <v>0</v>
      </c>
      <c r="S3894" s="544">
        <f>PTCA!AJ3877</f>
        <v>0</v>
      </c>
      <c r="T3894" s="53"/>
      <c r="U3894" s="232" t="e">
        <f t="shared" si="122"/>
        <v>#DIV/0!</v>
      </c>
      <c r="V3894" s="272"/>
    </row>
    <row r="3895" spans="1:22">
      <c r="A3895" s="380" t="str">
        <f>PTCA!B3878</f>
        <v>-000</v>
      </c>
      <c r="B3895" s="380">
        <f>PTCA!D3878</f>
        <v>0</v>
      </c>
      <c r="C3895" s="380">
        <f>PTCA!J3878</f>
        <v>0</v>
      </c>
      <c r="D3895" s="380">
        <f>PTCA!K3878</f>
        <v>0</v>
      </c>
      <c r="E3895" s="380">
        <f>PTCA!H3878</f>
        <v>0</v>
      </c>
      <c r="F3895" s="380">
        <f>PTCA!Z3878</f>
        <v>0</v>
      </c>
      <c r="G3895" s="380">
        <f>PTCA!AD3878</f>
        <v>0</v>
      </c>
      <c r="H3895" s="62"/>
      <c r="I3895" s="760">
        <f>PTCA!C3878</f>
        <v>0</v>
      </c>
      <c r="J3895" s="760" t="str">
        <f>PTCA!AK3878</f>
        <v/>
      </c>
      <c r="K3895" s="760">
        <f>PTCA!AL3878</f>
        <v>0</v>
      </c>
      <c r="L3895" s="62"/>
      <c r="M3895" s="607"/>
      <c r="N3895" s="62"/>
      <c r="O3895" s="63">
        <f>PTCA!AA5631</f>
        <v>0</v>
      </c>
      <c r="P3895" s="63">
        <f>PTCA!AF5631</f>
        <v>0</v>
      </c>
      <c r="Q3895" s="232" t="e">
        <f t="shared" si="121"/>
        <v>#DIV/0!</v>
      </c>
      <c r="R3895" s="544">
        <f>PTCA!AI5631</f>
        <v>0</v>
      </c>
      <c r="S3895" s="544">
        <f>PTCA!AJ3878</f>
        <v>0</v>
      </c>
      <c r="T3895" s="53"/>
      <c r="U3895" s="232" t="e">
        <f t="shared" si="122"/>
        <v>#DIV/0!</v>
      </c>
      <c r="V3895" s="272"/>
    </row>
    <row r="3896" spans="1:22">
      <c r="A3896" s="380" t="str">
        <f>PTCA!B3879</f>
        <v>-000</v>
      </c>
      <c r="B3896" s="380">
        <f>PTCA!D3879</f>
        <v>0</v>
      </c>
      <c r="C3896" s="380">
        <f>PTCA!J3879</f>
        <v>0</v>
      </c>
      <c r="D3896" s="380">
        <f>PTCA!K3879</f>
        <v>0</v>
      </c>
      <c r="E3896" s="380">
        <f>PTCA!H3879</f>
        <v>0</v>
      </c>
      <c r="F3896" s="380">
        <f>PTCA!Z3879</f>
        <v>0</v>
      </c>
      <c r="G3896" s="380">
        <f>PTCA!AD3879</f>
        <v>0</v>
      </c>
      <c r="H3896" s="62"/>
      <c r="I3896" s="760">
        <f>PTCA!C3879</f>
        <v>0</v>
      </c>
      <c r="J3896" s="760" t="str">
        <f>PTCA!AK3879</f>
        <v/>
      </c>
      <c r="K3896" s="760">
        <f>PTCA!AL3879</f>
        <v>0</v>
      </c>
      <c r="L3896" s="62"/>
      <c r="M3896" s="607"/>
      <c r="N3896" s="62"/>
      <c r="O3896" s="63">
        <f>PTCA!AA5632</f>
        <v>0</v>
      </c>
      <c r="P3896" s="63">
        <f>PTCA!AF5632</f>
        <v>0</v>
      </c>
      <c r="Q3896" s="232" t="e">
        <f t="shared" si="121"/>
        <v>#DIV/0!</v>
      </c>
      <c r="R3896" s="544">
        <f>PTCA!AI5632</f>
        <v>0</v>
      </c>
      <c r="S3896" s="544">
        <f>PTCA!AJ3879</f>
        <v>0</v>
      </c>
      <c r="T3896" s="53"/>
      <c r="U3896" s="232" t="e">
        <f t="shared" si="122"/>
        <v>#DIV/0!</v>
      </c>
      <c r="V3896" s="272"/>
    </row>
    <row r="3897" spans="1:22">
      <c r="A3897" s="380" t="str">
        <f>PTCA!B3880</f>
        <v>-000</v>
      </c>
      <c r="B3897" s="380">
        <f>PTCA!D3880</f>
        <v>0</v>
      </c>
      <c r="C3897" s="380">
        <f>PTCA!J3880</f>
        <v>0</v>
      </c>
      <c r="D3897" s="380">
        <f>PTCA!K3880</f>
        <v>0</v>
      </c>
      <c r="E3897" s="380">
        <f>PTCA!H3880</f>
        <v>0</v>
      </c>
      <c r="F3897" s="380">
        <f>PTCA!Z3880</f>
        <v>0</v>
      </c>
      <c r="G3897" s="380">
        <f>PTCA!AD3880</f>
        <v>0</v>
      </c>
      <c r="H3897" s="62"/>
      <c r="I3897" s="760">
        <f>PTCA!C3880</f>
        <v>0</v>
      </c>
      <c r="J3897" s="760" t="str">
        <f>PTCA!AK3880</f>
        <v/>
      </c>
      <c r="K3897" s="760">
        <f>PTCA!AL3880</f>
        <v>0</v>
      </c>
      <c r="L3897" s="62"/>
      <c r="M3897" s="607"/>
      <c r="N3897" s="62"/>
      <c r="O3897" s="63">
        <f>PTCA!AA5633</f>
        <v>0</v>
      </c>
      <c r="P3897" s="63">
        <f>PTCA!AF5633</f>
        <v>0</v>
      </c>
      <c r="Q3897" s="232" t="e">
        <f t="shared" si="121"/>
        <v>#DIV/0!</v>
      </c>
      <c r="R3897" s="544">
        <f>PTCA!AI5633</f>
        <v>0</v>
      </c>
      <c r="S3897" s="544">
        <f>PTCA!AJ3880</f>
        <v>0</v>
      </c>
      <c r="T3897" s="53"/>
      <c r="U3897" s="232" t="e">
        <f t="shared" si="122"/>
        <v>#DIV/0!</v>
      </c>
      <c r="V3897" s="272"/>
    </row>
    <row r="3898" spans="1:22">
      <c r="A3898" s="380" t="str">
        <f>PTCA!B3881</f>
        <v>-000</v>
      </c>
      <c r="B3898" s="380">
        <f>PTCA!D3881</f>
        <v>0</v>
      </c>
      <c r="C3898" s="380">
        <f>PTCA!J3881</f>
        <v>0</v>
      </c>
      <c r="D3898" s="380">
        <f>PTCA!K3881</f>
        <v>0</v>
      </c>
      <c r="E3898" s="380">
        <f>PTCA!H3881</f>
        <v>0</v>
      </c>
      <c r="F3898" s="380">
        <f>PTCA!Z3881</f>
        <v>0</v>
      </c>
      <c r="G3898" s="380">
        <f>PTCA!AD3881</f>
        <v>0</v>
      </c>
      <c r="H3898" s="62"/>
      <c r="I3898" s="760">
        <f>PTCA!C3881</f>
        <v>0</v>
      </c>
      <c r="J3898" s="760" t="str">
        <f>PTCA!AK3881</f>
        <v/>
      </c>
      <c r="K3898" s="760">
        <f>PTCA!AL3881</f>
        <v>0</v>
      </c>
      <c r="L3898" s="62"/>
      <c r="M3898" s="607"/>
      <c r="N3898" s="62"/>
      <c r="O3898" s="63">
        <f>PTCA!AA5634</f>
        <v>0</v>
      </c>
      <c r="P3898" s="63">
        <f>PTCA!AF5634</f>
        <v>0</v>
      </c>
      <c r="Q3898" s="232" t="e">
        <f t="shared" si="121"/>
        <v>#DIV/0!</v>
      </c>
      <c r="R3898" s="544">
        <f>PTCA!AI5634</f>
        <v>0</v>
      </c>
      <c r="S3898" s="544">
        <f>PTCA!AJ3881</f>
        <v>0</v>
      </c>
      <c r="T3898" s="53"/>
      <c r="U3898" s="232" t="e">
        <f t="shared" si="122"/>
        <v>#DIV/0!</v>
      </c>
      <c r="V3898" s="272"/>
    </row>
    <row r="3899" spans="1:22">
      <c r="A3899" s="380" t="str">
        <f>PTCA!B3882</f>
        <v>-000</v>
      </c>
      <c r="B3899" s="380">
        <f>PTCA!D3882</f>
        <v>0</v>
      </c>
      <c r="C3899" s="380">
        <f>PTCA!J3882</f>
        <v>0</v>
      </c>
      <c r="D3899" s="380">
        <f>PTCA!K3882</f>
        <v>0</v>
      </c>
      <c r="E3899" s="380">
        <f>PTCA!H3882</f>
        <v>0</v>
      </c>
      <c r="F3899" s="380">
        <f>PTCA!Z3882</f>
        <v>0</v>
      </c>
      <c r="G3899" s="380">
        <f>PTCA!AD3882</f>
        <v>0</v>
      </c>
      <c r="H3899" s="62"/>
      <c r="I3899" s="760">
        <f>PTCA!C3882</f>
        <v>0</v>
      </c>
      <c r="J3899" s="760" t="str">
        <f>PTCA!AK3882</f>
        <v/>
      </c>
      <c r="K3899" s="760">
        <f>PTCA!AL3882</f>
        <v>0</v>
      </c>
      <c r="L3899" s="62"/>
      <c r="M3899" s="607"/>
      <c r="N3899" s="62"/>
      <c r="O3899" s="63">
        <f>PTCA!AA5635</f>
        <v>0</v>
      </c>
      <c r="P3899" s="63">
        <f>PTCA!AF5635</f>
        <v>0</v>
      </c>
      <c r="Q3899" s="232" t="e">
        <f t="shared" si="121"/>
        <v>#DIV/0!</v>
      </c>
      <c r="R3899" s="544">
        <f>PTCA!AI5635</f>
        <v>0</v>
      </c>
      <c r="S3899" s="544">
        <f>PTCA!AJ3882</f>
        <v>0</v>
      </c>
      <c r="T3899" s="53"/>
      <c r="U3899" s="232" t="e">
        <f t="shared" si="122"/>
        <v>#DIV/0!</v>
      </c>
      <c r="V3899" s="272"/>
    </row>
    <row r="3900" spans="1:22">
      <c r="A3900" s="380" t="str">
        <f>PTCA!B3883</f>
        <v>-000</v>
      </c>
      <c r="B3900" s="380">
        <f>PTCA!D3883</f>
        <v>0</v>
      </c>
      <c r="C3900" s="380">
        <f>PTCA!J3883</f>
        <v>0</v>
      </c>
      <c r="D3900" s="380">
        <f>PTCA!K3883</f>
        <v>0</v>
      </c>
      <c r="E3900" s="380">
        <f>PTCA!H3883</f>
        <v>0</v>
      </c>
      <c r="F3900" s="380">
        <f>PTCA!Z3883</f>
        <v>0</v>
      </c>
      <c r="G3900" s="380">
        <f>PTCA!AD3883</f>
        <v>0</v>
      </c>
      <c r="H3900" s="62"/>
      <c r="I3900" s="760">
        <f>PTCA!C3883</f>
        <v>0</v>
      </c>
      <c r="J3900" s="760" t="str">
        <f>PTCA!AK3883</f>
        <v/>
      </c>
      <c r="K3900" s="760">
        <f>PTCA!AL3883</f>
        <v>0</v>
      </c>
      <c r="L3900" s="62"/>
      <c r="M3900" s="607"/>
      <c r="N3900" s="62"/>
      <c r="O3900" s="63">
        <f>PTCA!AA5636</f>
        <v>0</v>
      </c>
      <c r="P3900" s="63">
        <f>PTCA!AF5636</f>
        <v>0</v>
      </c>
      <c r="Q3900" s="232" t="e">
        <f t="shared" si="121"/>
        <v>#DIV/0!</v>
      </c>
      <c r="R3900" s="544">
        <f>PTCA!AI5636</f>
        <v>0</v>
      </c>
      <c r="S3900" s="544">
        <f>PTCA!AJ3883</f>
        <v>0</v>
      </c>
      <c r="T3900" s="53"/>
      <c r="U3900" s="232" t="e">
        <f t="shared" si="122"/>
        <v>#DIV/0!</v>
      </c>
      <c r="V3900" s="272"/>
    </row>
    <row r="3901" spans="1:22">
      <c r="A3901" s="380" t="str">
        <f>PTCA!B3884</f>
        <v>-000</v>
      </c>
      <c r="B3901" s="380">
        <f>PTCA!D3884</f>
        <v>0</v>
      </c>
      <c r="C3901" s="380">
        <f>PTCA!J3884</f>
        <v>0</v>
      </c>
      <c r="D3901" s="380">
        <f>PTCA!K3884</f>
        <v>0</v>
      </c>
      <c r="E3901" s="380">
        <f>PTCA!H3884</f>
        <v>0</v>
      </c>
      <c r="F3901" s="380">
        <f>PTCA!Z3884</f>
        <v>0</v>
      </c>
      <c r="G3901" s="380">
        <f>PTCA!AD3884</f>
        <v>0</v>
      </c>
      <c r="H3901" s="62"/>
      <c r="I3901" s="760">
        <f>PTCA!C3884</f>
        <v>0</v>
      </c>
      <c r="J3901" s="760" t="str">
        <f>PTCA!AK3884</f>
        <v/>
      </c>
      <c r="K3901" s="760">
        <f>PTCA!AL3884</f>
        <v>0</v>
      </c>
      <c r="L3901" s="62"/>
      <c r="M3901" s="607"/>
      <c r="N3901" s="62"/>
      <c r="O3901" s="63">
        <f>PTCA!AA5637</f>
        <v>0</v>
      </c>
      <c r="P3901" s="63">
        <f>PTCA!AF5637</f>
        <v>0</v>
      </c>
      <c r="Q3901" s="232" t="e">
        <f t="shared" si="121"/>
        <v>#DIV/0!</v>
      </c>
      <c r="R3901" s="544">
        <f>PTCA!AI5637</f>
        <v>0</v>
      </c>
      <c r="S3901" s="544">
        <f>PTCA!AJ3884</f>
        <v>0</v>
      </c>
      <c r="T3901" s="53"/>
      <c r="U3901" s="232" t="e">
        <f t="shared" si="122"/>
        <v>#DIV/0!</v>
      </c>
      <c r="V3901" s="272"/>
    </row>
    <row r="3902" spans="1:22">
      <c r="A3902" s="380" t="str">
        <f>PTCA!B3885</f>
        <v>-000</v>
      </c>
      <c r="B3902" s="380">
        <f>PTCA!D3885</f>
        <v>0</v>
      </c>
      <c r="C3902" s="380">
        <f>PTCA!J3885</f>
        <v>0</v>
      </c>
      <c r="D3902" s="380">
        <f>PTCA!K3885</f>
        <v>0</v>
      </c>
      <c r="E3902" s="380">
        <f>PTCA!H3885</f>
        <v>0</v>
      </c>
      <c r="F3902" s="380">
        <f>PTCA!Z3885</f>
        <v>0</v>
      </c>
      <c r="G3902" s="380">
        <f>PTCA!AD3885</f>
        <v>0</v>
      </c>
      <c r="H3902" s="62"/>
      <c r="I3902" s="760">
        <f>PTCA!C3885</f>
        <v>0</v>
      </c>
      <c r="J3902" s="760" t="str">
        <f>PTCA!AK3885</f>
        <v/>
      </c>
      <c r="K3902" s="760">
        <f>PTCA!AL3885</f>
        <v>0</v>
      </c>
      <c r="L3902" s="62"/>
      <c r="M3902" s="607"/>
      <c r="N3902" s="62"/>
      <c r="O3902" s="63">
        <f>PTCA!AA5638</f>
        <v>0</v>
      </c>
      <c r="P3902" s="63">
        <f>PTCA!AF5638</f>
        <v>0</v>
      </c>
      <c r="Q3902" s="232" t="e">
        <f t="shared" si="121"/>
        <v>#DIV/0!</v>
      </c>
      <c r="R3902" s="544">
        <f>PTCA!AI5638</f>
        <v>0</v>
      </c>
      <c r="S3902" s="544">
        <f>PTCA!AJ3885</f>
        <v>0</v>
      </c>
      <c r="T3902" s="53"/>
      <c r="U3902" s="232" t="e">
        <f t="shared" si="122"/>
        <v>#DIV/0!</v>
      </c>
      <c r="V3902" s="272"/>
    </row>
    <row r="3903" spans="1:22">
      <c r="A3903" s="380" t="str">
        <f>PTCA!B3886</f>
        <v>-000</v>
      </c>
      <c r="B3903" s="380">
        <f>PTCA!D3886</f>
        <v>0</v>
      </c>
      <c r="C3903" s="380">
        <f>PTCA!J3886</f>
        <v>0</v>
      </c>
      <c r="D3903" s="380">
        <f>PTCA!K3886</f>
        <v>0</v>
      </c>
      <c r="E3903" s="380">
        <f>PTCA!H3886</f>
        <v>0</v>
      </c>
      <c r="F3903" s="380">
        <f>PTCA!Z3886</f>
        <v>0</v>
      </c>
      <c r="G3903" s="380">
        <f>PTCA!AD3886</f>
        <v>0</v>
      </c>
      <c r="H3903" s="62"/>
      <c r="I3903" s="760">
        <f>PTCA!C3886</f>
        <v>0</v>
      </c>
      <c r="J3903" s="760" t="str">
        <f>PTCA!AK3886</f>
        <v/>
      </c>
      <c r="K3903" s="760">
        <f>PTCA!AL3886</f>
        <v>0</v>
      </c>
      <c r="L3903" s="62"/>
      <c r="M3903" s="607"/>
      <c r="N3903" s="62"/>
      <c r="O3903" s="63">
        <f>PTCA!AA5639</f>
        <v>0</v>
      </c>
      <c r="P3903" s="63">
        <f>PTCA!AF5639</f>
        <v>0</v>
      </c>
      <c r="Q3903" s="232" t="e">
        <f t="shared" si="121"/>
        <v>#DIV/0!</v>
      </c>
      <c r="R3903" s="544">
        <f>PTCA!AI5639</f>
        <v>0</v>
      </c>
      <c r="S3903" s="544">
        <f>PTCA!AJ3886</f>
        <v>0</v>
      </c>
      <c r="T3903" s="53"/>
      <c r="U3903" s="232" t="e">
        <f t="shared" si="122"/>
        <v>#DIV/0!</v>
      </c>
      <c r="V3903" s="272"/>
    </row>
    <row r="3904" spans="1:22">
      <c r="A3904" s="380" t="str">
        <f>PTCA!B3887</f>
        <v>-000</v>
      </c>
      <c r="B3904" s="380">
        <f>PTCA!D3887</f>
        <v>0</v>
      </c>
      <c r="C3904" s="380">
        <f>PTCA!J3887</f>
        <v>0</v>
      </c>
      <c r="D3904" s="380">
        <f>PTCA!K3887</f>
        <v>0</v>
      </c>
      <c r="E3904" s="380">
        <f>PTCA!H3887</f>
        <v>0</v>
      </c>
      <c r="F3904" s="380">
        <f>PTCA!Z3887</f>
        <v>0</v>
      </c>
      <c r="G3904" s="380">
        <f>PTCA!AD3887</f>
        <v>0</v>
      </c>
      <c r="H3904" s="62"/>
      <c r="I3904" s="760">
        <f>PTCA!C3887</f>
        <v>0</v>
      </c>
      <c r="J3904" s="760" t="str">
        <f>PTCA!AK3887</f>
        <v/>
      </c>
      <c r="K3904" s="760">
        <f>PTCA!AL3887</f>
        <v>0</v>
      </c>
      <c r="L3904" s="62"/>
      <c r="M3904" s="607"/>
      <c r="N3904" s="62"/>
      <c r="O3904" s="63">
        <f>PTCA!AA5640</f>
        <v>0</v>
      </c>
      <c r="P3904" s="63">
        <f>PTCA!AF5640</f>
        <v>0</v>
      </c>
      <c r="Q3904" s="232" t="e">
        <f t="shared" si="121"/>
        <v>#DIV/0!</v>
      </c>
      <c r="R3904" s="544">
        <f>PTCA!AI5640</f>
        <v>0</v>
      </c>
      <c r="S3904" s="544">
        <f>PTCA!AJ3887</f>
        <v>0</v>
      </c>
      <c r="T3904" s="53"/>
      <c r="U3904" s="232" t="e">
        <f t="shared" si="122"/>
        <v>#DIV/0!</v>
      </c>
      <c r="V3904" s="272"/>
    </row>
    <row r="3905" spans="1:22">
      <c r="A3905" s="380" t="str">
        <f>PTCA!B3888</f>
        <v>-000</v>
      </c>
      <c r="B3905" s="380">
        <f>PTCA!D3888</f>
        <v>0</v>
      </c>
      <c r="C3905" s="380">
        <f>PTCA!J3888</f>
        <v>0</v>
      </c>
      <c r="D3905" s="380">
        <f>PTCA!K3888</f>
        <v>0</v>
      </c>
      <c r="E3905" s="380">
        <f>PTCA!H3888</f>
        <v>0</v>
      </c>
      <c r="F3905" s="380">
        <f>PTCA!Z3888</f>
        <v>0</v>
      </c>
      <c r="G3905" s="380">
        <f>PTCA!AD3888</f>
        <v>0</v>
      </c>
      <c r="H3905" s="62"/>
      <c r="I3905" s="760">
        <f>PTCA!C3888</f>
        <v>0</v>
      </c>
      <c r="J3905" s="760" t="str">
        <f>PTCA!AK3888</f>
        <v/>
      </c>
      <c r="K3905" s="760">
        <f>PTCA!AL3888</f>
        <v>0</v>
      </c>
      <c r="L3905" s="62"/>
      <c r="M3905" s="607"/>
      <c r="N3905" s="62"/>
      <c r="O3905" s="63">
        <f>PTCA!AA5641</f>
        <v>0</v>
      </c>
      <c r="P3905" s="63">
        <f>PTCA!AF5641</f>
        <v>0</v>
      </c>
      <c r="Q3905" s="232" t="e">
        <f t="shared" si="121"/>
        <v>#DIV/0!</v>
      </c>
      <c r="R3905" s="544">
        <f>PTCA!AI5641</f>
        <v>0</v>
      </c>
      <c r="S3905" s="544">
        <f>PTCA!AJ3888</f>
        <v>0</v>
      </c>
      <c r="T3905" s="53"/>
      <c r="U3905" s="232" t="e">
        <f t="shared" si="122"/>
        <v>#DIV/0!</v>
      </c>
      <c r="V3905" s="272"/>
    </row>
    <row r="3906" spans="1:22">
      <c r="A3906" s="380" t="str">
        <f>PTCA!B3889</f>
        <v>-000</v>
      </c>
      <c r="B3906" s="380">
        <f>PTCA!D3889</f>
        <v>0</v>
      </c>
      <c r="C3906" s="380">
        <f>PTCA!J3889</f>
        <v>0</v>
      </c>
      <c r="D3906" s="380">
        <f>PTCA!K3889</f>
        <v>0</v>
      </c>
      <c r="E3906" s="380">
        <f>PTCA!H3889</f>
        <v>0</v>
      </c>
      <c r="F3906" s="380">
        <f>PTCA!Z3889</f>
        <v>0</v>
      </c>
      <c r="G3906" s="380">
        <f>PTCA!AD3889</f>
        <v>0</v>
      </c>
      <c r="H3906" s="62"/>
      <c r="I3906" s="760">
        <f>PTCA!C3889</f>
        <v>0</v>
      </c>
      <c r="J3906" s="760" t="str">
        <f>PTCA!AK3889</f>
        <v/>
      </c>
      <c r="K3906" s="760">
        <f>PTCA!AL3889</f>
        <v>0</v>
      </c>
      <c r="L3906" s="62"/>
      <c r="M3906" s="607"/>
      <c r="N3906" s="62"/>
      <c r="O3906" s="63">
        <f>PTCA!AA5642</f>
        <v>0</v>
      </c>
      <c r="P3906" s="63">
        <f>PTCA!AF5642</f>
        <v>0</v>
      </c>
      <c r="Q3906" s="232" t="e">
        <f t="shared" si="121"/>
        <v>#DIV/0!</v>
      </c>
      <c r="R3906" s="544">
        <f>PTCA!AI5642</f>
        <v>0</v>
      </c>
      <c r="S3906" s="544">
        <f>PTCA!AJ3889</f>
        <v>0</v>
      </c>
      <c r="T3906" s="53"/>
      <c r="U3906" s="232" t="e">
        <f t="shared" si="122"/>
        <v>#DIV/0!</v>
      </c>
      <c r="V3906" s="272"/>
    </row>
    <row r="3907" spans="1:22">
      <c r="A3907" s="380" t="str">
        <f>PTCA!B3890</f>
        <v>-000</v>
      </c>
      <c r="B3907" s="380">
        <f>PTCA!D3890</f>
        <v>0</v>
      </c>
      <c r="C3907" s="380">
        <f>PTCA!J3890</f>
        <v>0</v>
      </c>
      <c r="D3907" s="380">
        <f>PTCA!K3890</f>
        <v>0</v>
      </c>
      <c r="E3907" s="380">
        <f>PTCA!H3890</f>
        <v>0</v>
      </c>
      <c r="F3907" s="380">
        <f>PTCA!Z3890</f>
        <v>0</v>
      </c>
      <c r="G3907" s="380">
        <f>PTCA!AD3890</f>
        <v>0</v>
      </c>
      <c r="H3907" s="62"/>
      <c r="I3907" s="760">
        <f>PTCA!C3890</f>
        <v>0</v>
      </c>
      <c r="J3907" s="760" t="str">
        <f>PTCA!AK3890</f>
        <v/>
      </c>
      <c r="K3907" s="760">
        <f>PTCA!AL3890</f>
        <v>0</v>
      </c>
      <c r="L3907" s="62"/>
      <c r="M3907" s="607"/>
      <c r="N3907" s="62"/>
      <c r="O3907" s="63">
        <f>PTCA!AA5643</f>
        <v>0</v>
      </c>
      <c r="P3907" s="63">
        <f>PTCA!AF5643</f>
        <v>0</v>
      </c>
      <c r="Q3907" s="232" t="e">
        <f t="shared" si="121"/>
        <v>#DIV/0!</v>
      </c>
      <c r="R3907" s="544">
        <f>PTCA!AI5643</f>
        <v>0</v>
      </c>
      <c r="S3907" s="544">
        <f>PTCA!AJ3890</f>
        <v>0</v>
      </c>
      <c r="T3907" s="53"/>
      <c r="U3907" s="232" t="e">
        <f t="shared" si="122"/>
        <v>#DIV/0!</v>
      </c>
      <c r="V3907" s="272"/>
    </row>
    <row r="3908" spans="1:22">
      <c r="A3908" s="380" t="str">
        <f>PTCA!B3891</f>
        <v>-000</v>
      </c>
      <c r="B3908" s="380">
        <f>PTCA!D3891</f>
        <v>0</v>
      </c>
      <c r="C3908" s="380">
        <f>PTCA!J3891</f>
        <v>0</v>
      </c>
      <c r="D3908" s="380">
        <f>PTCA!K3891</f>
        <v>0</v>
      </c>
      <c r="E3908" s="380">
        <f>PTCA!H3891</f>
        <v>0</v>
      </c>
      <c r="F3908" s="380">
        <f>PTCA!Z3891</f>
        <v>0</v>
      </c>
      <c r="G3908" s="380">
        <f>PTCA!AD3891</f>
        <v>0</v>
      </c>
      <c r="H3908" s="62"/>
      <c r="I3908" s="760">
        <f>PTCA!C3891</f>
        <v>0</v>
      </c>
      <c r="J3908" s="760" t="str">
        <f>PTCA!AK3891</f>
        <v/>
      </c>
      <c r="K3908" s="760">
        <f>PTCA!AL3891</f>
        <v>0</v>
      </c>
      <c r="L3908" s="62"/>
      <c r="M3908" s="607"/>
      <c r="N3908" s="62"/>
      <c r="O3908" s="63">
        <f>PTCA!AA5644</f>
        <v>0</v>
      </c>
      <c r="P3908" s="63">
        <f>PTCA!AF5644</f>
        <v>0</v>
      </c>
      <c r="Q3908" s="232" t="e">
        <f t="shared" si="121"/>
        <v>#DIV/0!</v>
      </c>
      <c r="R3908" s="544">
        <f>PTCA!AI5644</f>
        <v>0</v>
      </c>
      <c r="S3908" s="544">
        <f>PTCA!AJ3891</f>
        <v>0</v>
      </c>
      <c r="T3908" s="53"/>
      <c r="U3908" s="232" t="e">
        <f t="shared" si="122"/>
        <v>#DIV/0!</v>
      </c>
      <c r="V3908" s="272"/>
    </row>
    <row r="3909" spans="1:22">
      <c r="A3909" s="380" t="str">
        <f>PTCA!B3892</f>
        <v>-000</v>
      </c>
      <c r="B3909" s="380">
        <f>PTCA!D3892</f>
        <v>0</v>
      </c>
      <c r="C3909" s="380">
        <f>PTCA!J3892</f>
        <v>0</v>
      </c>
      <c r="D3909" s="380">
        <f>PTCA!K3892</f>
        <v>0</v>
      </c>
      <c r="E3909" s="380">
        <f>PTCA!H3892</f>
        <v>0</v>
      </c>
      <c r="F3909" s="380">
        <f>PTCA!Z3892</f>
        <v>0</v>
      </c>
      <c r="G3909" s="380">
        <f>PTCA!AD3892</f>
        <v>0</v>
      </c>
      <c r="H3909" s="62"/>
      <c r="I3909" s="760">
        <f>PTCA!C3892</f>
        <v>0</v>
      </c>
      <c r="J3909" s="760" t="str">
        <f>PTCA!AK3892</f>
        <v/>
      </c>
      <c r="K3909" s="760">
        <f>PTCA!AL3892</f>
        <v>0</v>
      </c>
      <c r="L3909" s="62"/>
      <c r="M3909" s="607"/>
      <c r="N3909" s="62"/>
      <c r="O3909" s="63">
        <f>PTCA!AA5645</f>
        <v>0</v>
      </c>
      <c r="P3909" s="63">
        <f>PTCA!AF5645</f>
        <v>0</v>
      </c>
      <c r="Q3909" s="232" t="e">
        <f t="shared" ref="Q3909:Q3972" si="123">P3909/O3909</f>
        <v>#DIV/0!</v>
      </c>
      <c r="R3909" s="544">
        <f>PTCA!AI5645</f>
        <v>0</v>
      </c>
      <c r="S3909" s="544">
        <f>PTCA!AJ3892</f>
        <v>0</v>
      </c>
      <c r="T3909" s="53"/>
      <c r="U3909" s="232" t="e">
        <f t="shared" si="122"/>
        <v>#DIV/0!</v>
      </c>
      <c r="V3909" s="272"/>
    </row>
    <row r="3910" spans="1:22">
      <c r="A3910" s="380" t="str">
        <f>PTCA!B3893</f>
        <v>-000</v>
      </c>
      <c r="B3910" s="380">
        <f>PTCA!D3893</f>
        <v>0</v>
      </c>
      <c r="C3910" s="380">
        <f>PTCA!J3893</f>
        <v>0</v>
      </c>
      <c r="D3910" s="380">
        <f>PTCA!K3893</f>
        <v>0</v>
      </c>
      <c r="E3910" s="380">
        <f>PTCA!H3893</f>
        <v>0</v>
      </c>
      <c r="F3910" s="380">
        <f>PTCA!Z3893</f>
        <v>0</v>
      </c>
      <c r="G3910" s="380">
        <f>PTCA!AD3893</f>
        <v>0</v>
      </c>
      <c r="H3910" s="62"/>
      <c r="I3910" s="760">
        <f>PTCA!C3893</f>
        <v>0</v>
      </c>
      <c r="J3910" s="760" t="str">
        <f>PTCA!AK3893</f>
        <v/>
      </c>
      <c r="K3910" s="760">
        <f>PTCA!AL3893</f>
        <v>0</v>
      </c>
      <c r="L3910" s="62"/>
      <c r="M3910" s="607"/>
      <c r="N3910" s="62"/>
      <c r="O3910" s="63">
        <f>PTCA!AA5646</f>
        <v>0</v>
      </c>
      <c r="P3910" s="63">
        <f>PTCA!AF5646</f>
        <v>0</v>
      </c>
      <c r="Q3910" s="232" t="e">
        <f t="shared" si="123"/>
        <v>#DIV/0!</v>
      </c>
      <c r="R3910" s="544">
        <f>PTCA!AI5646</f>
        <v>0</v>
      </c>
      <c r="S3910" s="544">
        <f>PTCA!AJ3893</f>
        <v>0</v>
      </c>
      <c r="T3910" s="53"/>
      <c r="U3910" s="232" t="e">
        <f t="shared" si="122"/>
        <v>#DIV/0!</v>
      </c>
      <c r="V3910" s="272"/>
    </row>
    <row r="3911" spans="1:22">
      <c r="A3911" s="380" t="str">
        <f>PTCA!B3894</f>
        <v>-000</v>
      </c>
      <c r="B3911" s="380">
        <f>PTCA!D3894</f>
        <v>0</v>
      </c>
      <c r="C3911" s="380">
        <f>PTCA!J3894</f>
        <v>0</v>
      </c>
      <c r="D3911" s="380">
        <f>PTCA!K3894</f>
        <v>0</v>
      </c>
      <c r="E3911" s="380">
        <f>PTCA!H3894</f>
        <v>0</v>
      </c>
      <c r="F3911" s="380">
        <f>PTCA!Z3894</f>
        <v>0</v>
      </c>
      <c r="G3911" s="380">
        <f>PTCA!AD3894</f>
        <v>0</v>
      </c>
      <c r="H3911" s="62"/>
      <c r="I3911" s="760">
        <f>PTCA!C3894</f>
        <v>0</v>
      </c>
      <c r="J3911" s="760" t="str">
        <f>PTCA!AK3894</f>
        <v/>
      </c>
      <c r="K3911" s="760">
        <f>PTCA!AL3894</f>
        <v>0</v>
      </c>
      <c r="L3911" s="62"/>
      <c r="M3911" s="607"/>
      <c r="N3911" s="62"/>
      <c r="O3911" s="63">
        <f>PTCA!AA5647</f>
        <v>0</v>
      </c>
      <c r="P3911" s="63">
        <f>PTCA!AF5647</f>
        <v>0</v>
      </c>
      <c r="Q3911" s="232" t="e">
        <f t="shared" si="123"/>
        <v>#DIV/0!</v>
      </c>
      <c r="R3911" s="544">
        <f>PTCA!AI5647</f>
        <v>0</v>
      </c>
      <c r="S3911" s="544">
        <f>PTCA!AJ3894</f>
        <v>0</v>
      </c>
      <c r="T3911" s="53"/>
      <c r="U3911" s="232" t="e">
        <f t="shared" si="122"/>
        <v>#DIV/0!</v>
      </c>
      <c r="V3911" s="272"/>
    </row>
    <row r="3912" spans="1:22">
      <c r="A3912" s="380" t="str">
        <f>PTCA!B3895</f>
        <v>-000</v>
      </c>
      <c r="B3912" s="380">
        <f>PTCA!D3895</f>
        <v>0</v>
      </c>
      <c r="C3912" s="380">
        <f>PTCA!J3895</f>
        <v>0</v>
      </c>
      <c r="D3912" s="380">
        <f>PTCA!K3895</f>
        <v>0</v>
      </c>
      <c r="E3912" s="380">
        <f>PTCA!H3895</f>
        <v>0</v>
      </c>
      <c r="F3912" s="380">
        <f>PTCA!Z3895</f>
        <v>0</v>
      </c>
      <c r="G3912" s="380">
        <f>PTCA!AD3895</f>
        <v>0</v>
      </c>
      <c r="H3912" s="62"/>
      <c r="I3912" s="760">
        <f>PTCA!C3895</f>
        <v>0</v>
      </c>
      <c r="J3912" s="760" t="str">
        <f>PTCA!AK3895</f>
        <v/>
      </c>
      <c r="K3912" s="760">
        <f>PTCA!AL3895</f>
        <v>0</v>
      </c>
      <c r="L3912" s="62"/>
      <c r="M3912" s="607"/>
      <c r="N3912" s="62"/>
      <c r="O3912" s="63">
        <f>PTCA!AA5648</f>
        <v>0</v>
      </c>
      <c r="P3912" s="63">
        <f>PTCA!AF5648</f>
        <v>0</v>
      </c>
      <c r="Q3912" s="232" t="e">
        <f t="shared" si="123"/>
        <v>#DIV/0!</v>
      </c>
      <c r="R3912" s="544">
        <f>PTCA!AI5648</f>
        <v>0</v>
      </c>
      <c r="S3912" s="544">
        <f>PTCA!AJ3895</f>
        <v>0</v>
      </c>
      <c r="T3912" s="53"/>
      <c r="U3912" s="232" t="e">
        <f t="shared" si="122"/>
        <v>#DIV/0!</v>
      </c>
      <c r="V3912" s="272"/>
    </row>
    <row r="3913" spans="1:22">
      <c r="A3913" s="380" t="str">
        <f>PTCA!B3896</f>
        <v>-000</v>
      </c>
      <c r="B3913" s="380">
        <f>PTCA!D3896</f>
        <v>0</v>
      </c>
      <c r="C3913" s="380">
        <f>PTCA!J3896</f>
        <v>0</v>
      </c>
      <c r="D3913" s="380">
        <f>PTCA!K3896</f>
        <v>0</v>
      </c>
      <c r="E3913" s="380">
        <f>PTCA!H3896</f>
        <v>0</v>
      </c>
      <c r="F3913" s="380">
        <f>PTCA!Z3896</f>
        <v>0</v>
      </c>
      <c r="G3913" s="380">
        <f>PTCA!AD3896</f>
        <v>0</v>
      </c>
      <c r="H3913" s="62"/>
      <c r="I3913" s="760">
        <f>PTCA!C3896</f>
        <v>0</v>
      </c>
      <c r="J3913" s="760" t="str">
        <f>PTCA!AK3896</f>
        <v/>
      </c>
      <c r="K3913" s="760">
        <f>PTCA!AL3896</f>
        <v>0</v>
      </c>
      <c r="L3913" s="62"/>
      <c r="M3913" s="607"/>
      <c r="N3913" s="62"/>
      <c r="O3913" s="63">
        <f>PTCA!AA5649</f>
        <v>0</v>
      </c>
      <c r="P3913" s="63">
        <f>PTCA!AF5649</f>
        <v>0</v>
      </c>
      <c r="Q3913" s="232" t="e">
        <f t="shared" si="123"/>
        <v>#DIV/0!</v>
      </c>
      <c r="R3913" s="544">
        <f>PTCA!AI5649</f>
        <v>0</v>
      </c>
      <c r="S3913" s="544">
        <f>PTCA!AJ3896</f>
        <v>0</v>
      </c>
      <c r="T3913" s="53"/>
      <c r="U3913" s="232" t="e">
        <f t="shared" si="122"/>
        <v>#DIV/0!</v>
      </c>
      <c r="V3913" s="272"/>
    </row>
    <row r="3914" spans="1:22">
      <c r="A3914" s="380" t="str">
        <f>PTCA!B3897</f>
        <v>-000</v>
      </c>
      <c r="B3914" s="380">
        <f>PTCA!D3897</f>
        <v>0</v>
      </c>
      <c r="C3914" s="380">
        <f>PTCA!J3897</f>
        <v>0</v>
      </c>
      <c r="D3914" s="380">
        <f>PTCA!K3897</f>
        <v>0</v>
      </c>
      <c r="E3914" s="380">
        <f>PTCA!H3897</f>
        <v>0</v>
      </c>
      <c r="F3914" s="380">
        <f>PTCA!Z3897</f>
        <v>0</v>
      </c>
      <c r="G3914" s="380">
        <f>PTCA!AD3897</f>
        <v>0</v>
      </c>
      <c r="H3914" s="62"/>
      <c r="I3914" s="760">
        <f>PTCA!C3897</f>
        <v>0</v>
      </c>
      <c r="J3914" s="760" t="str">
        <f>PTCA!AK3897</f>
        <v/>
      </c>
      <c r="K3914" s="760">
        <f>PTCA!AL3897</f>
        <v>0</v>
      </c>
      <c r="L3914" s="62"/>
      <c r="M3914" s="607"/>
      <c r="N3914" s="62"/>
      <c r="O3914" s="63">
        <f>PTCA!AA5650</f>
        <v>0</v>
      </c>
      <c r="P3914" s="63">
        <f>PTCA!AF5650</f>
        <v>0</v>
      </c>
      <c r="Q3914" s="232" t="e">
        <f t="shared" si="123"/>
        <v>#DIV/0!</v>
      </c>
      <c r="R3914" s="544">
        <f>PTCA!AI5650</f>
        <v>0</v>
      </c>
      <c r="S3914" s="544">
        <f>PTCA!AJ3897</f>
        <v>0</v>
      </c>
      <c r="T3914" s="53"/>
      <c r="U3914" s="232" t="e">
        <f t="shared" si="122"/>
        <v>#DIV/0!</v>
      </c>
      <c r="V3914" s="272"/>
    </row>
    <row r="3915" spans="1:22">
      <c r="A3915" s="380" t="str">
        <f>PTCA!B3898</f>
        <v>-000</v>
      </c>
      <c r="B3915" s="380">
        <f>PTCA!D3898</f>
        <v>0</v>
      </c>
      <c r="C3915" s="380">
        <f>PTCA!J3898</f>
        <v>0</v>
      </c>
      <c r="D3915" s="380">
        <f>PTCA!K3898</f>
        <v>0</v>
      </c>
      <c r="E3915" s="380">
        <f>PTCA!H3898</f>
        <v>0</v>
      </c>
      <c r="F3915" s="380">
        <f>PTCA!Z3898</f>
        <v>0</v>
      </c>
      <c r="G3915" s="380">
        <f>PTCA!AD3898</f>
        <v>0</v>
      </c>
      <c r="H3915" s="62"/>
      <c r="I3915" s="760">
        <f>PTCA!C3898</f>
        <v>0</v>
      </c>
      <c r="J3915" s="760" t="str">
        <f>PTCA!AK3898</f>
        <v/>
      </c>
      <c r="K3915" s="760">
        <f>PTCA!AL3898</f>
        <v>0</v>
      </c>
      <c r="L3915" s="62"/>
      <c r="M3915" s="607"/>
      <c r="N3915" s="62"/>
      <c r="O3915" s="63">
        <f>PTCA!AA5651</f>
        <v>0</v>
      </c>
      <c r="P3915" s="63">
        <f>PTCA!AF5651</f>
        <v>0</v>
      </c>
      <c r="Q3915" s="232" t="e">
        <f t="shared" si="123"/>
        <v>#DIV/0!</v>
      </c>
      <c r="R3915" s="544">
        <f>PTCA!AI5651</f>
        <v>0</v>
      </c>
      <c r="S3915" s="544">
        <f>PTCA!AJ3898</f>
        <v>0</v>
      </c>
      <c r="T3915" s="53"/>
      <c r="U3915" s="232" t="e">
        <f t="shared" si="122"/>
        <v>#DIV/0!</v>
      </c>
      <c r="V3915" s="272"/>
    </row>
    <row r="3916" spans="1:22">
      <c r="A3916" s="380" t="str">
        <f>PTCA!B3899</f>
        <v>-000</v>
      </c>
      <c r="B3916" s="380">
        <f>PTCA!D3899</f>
        <v>0</v>
      </c>
      <c r="C3916" s="380">
        <f>PTCA!J3899</f>
        <v>0</v>
      </c>
      <c r="D3916" s="380">
        <f>PTCA!K3899</f>
        <v>0</v>
      </c>
      <c r="E3916" s="380">
        <f>PTCA!H3899</f>
        <v>0</v>
      </c>
      <c r="F3916" s="380">
        <f>PTCA!Z3899</f>
        <v>0</v>
      </c>
      <c r="G3916" s="380">
        <f>PTCA!AD3899</f>
        <v>0</v>
      </c>
      <c r="H3916" s="62"/>
      <c r="I3916" s="760">
        <f>PTCA!C3899</f>
        <v>0</v>
      </c>
      <c r="J3916" s="760" t="str">
        <f>PTCA!AK3899</f>
        <v/>
      </c>
      <c r="K3916" s="760">
        <f>PTCA!AL3899</f>
        <v>0</v>
      </c>
      <c r="L3916" s="62"/>
      <c r="M3916" s="607"/>
      <c r="N3916" s="62"/>
      <c r="O3916" s="63">
        <f>PTCA!AA5652</f>
        <v>0</v>
      </c>
      <c r="P3916" s="63">
        <f>PTCA!AF5652</f>
        <v>0</v>
      </c>
      <c r="Q3916" s="232" t="e">
        <f t="shared" si="123"/>
        <v>#DIV/0!</v>
      </c>
      <c r="R3916" s="544">
        <f>PTCA!AI5652</f>
        <v>0</v>
      </c>
      <c r="S3916" s="544">
        <f>PTCA!AJ3899</f>
        <v>0</v>
      </c>
      <c r="T3916" s="53"/>
      <c r="U3916" s="232" t="e">
        <f t="shared" si="122"/>
        <v>#DIV/0!</v>
      </c>
      <c r="V3916" s="272"/>
    </row>
    <row r="3917" spans="1:22">
      <c r="A3917" s="380" t="str">
        <f>PTCA!B3900</f>
        <v>-000</v>
      </c>
      <c r="B3917" s="380">
        <f>PTCA!D3900</f>
        <v>0</v>
      </c>
      <c r="C3917" s="380">
        <f>PTCA!J3900</f>
        <v>0</v>
      </c>
      <c r="D3917" s="380">
        <f>PTCA!K3900</f>
        <v>0</v>
      </c>
      <c r="E3917" s="380">
        <f>PTCA!H3900</f>
        <v>0</v>
      </c>
      <c r="F3917" s="380">
        <f>PTCA!Z3900</f>
        <v>0</v>
      </c>
      <c r="G3917" s="380">
        <f>PTCA!AD3900</f>
        <v>0</v>
      </c>
      <c r="H3917" s="62"/>
      <c r="I3917" s="760">
        <f>PTCA!C3900</f>
        <v>0</v>
      </c>
      <c r="J3917" s="760" t="str">
        <f>PTCA!AK3900</f>
        <v/>
      </c>
      <c r="K3917" s="760">
        <f>PTCA!AL3900</f>
        <v>0</v>
      </c>
      <c r="L3917" s="62"/>
      <c r="M3917" s="607"/>
      <c r="N3917" s="62"/>
      <c r="O3917" s="63">
        <f>PTCA!AA5653</f>
        <v>0</v>
      </c>
      <c r="P3917" s="63">
        <f>PTCA!AF5653</f>
        <v>0</v>
      </c>
      <c r="Q3917" s="232" t="e">
        <f t="shared" si="123"/>
        <v>#DIV/0!</v>
      </c>
      <c r="R3917" s="544">
        <f>PTCA!AI5653</f>
        <v>0</v>
      </c>
      <c r="S3917" s="544">
        <f>PTCA!AJ3900</f>
        <v>0</v>
      </c>
      <c r="T3917" s="53"/>
      <c r="U3917" s="232" t="e">
        <f t="shared" si="122"/>
        <v>#DIV/0!</v>
      </c>
      <c r="V3917" s="272"/>
    </row>
    <row r="3918" spans="1:22">
      <c r="A3918" s="380" t="str">
        <f>PTCA!B3901</f>
        <v>-000</v>
      </c>
      <c r="B3918" s="380">
        <f>PTCA!D3901</f>
        <v>0</v>
      </c>
      <c r="C3918" s="380">
        <f>PTCA!J3901</f>
        <v>0</v>
      </c>
      <c r="D3918" s="380">
        <f>PTCA!K3901</f>
        <v>0</v>
      </c>
      <c r="E3918" s="380">
        <f>PTCA!H3901</f>
        <v>0</v>
      </c>
      <c r="F3918" s="380">
        <f>PTCA!Z3901</f>
        <v>0</v>
      </c>
      <c r="G3918" s="380">
        <f>PTCA!AD3901</f>
        <v>0</v>
      </c>
      <c r="H3918" s="62"/>
      <c r="I3918" s="760">
        <f>PTCA!C3901</f>
        <v>0</v>
      </c>
      <c r="J3918" s="760" t="str">
        <f>PTCA!AK3901</f>
        <v/>
      </c>
      <c r="K3918" s="760">
        <f>PTCA!AL3901</f>
        <v>0</v>
      </c>
      <c r="L3918" s="62"/>
      <c r="M3918" s="607"/>
      <c r="N3918" s="62"/>
      <c r="O3918" s="63">
        <f>PTCA!AA5654</f>
        <v>0</v>
      </c>
      <c r="P3918" s="63">
        <f>PTCA!AF5654</f>
        <v>0</v>
      </c>
      <c r="Q3918" s="232" t="e">
        <f t="shared" si="123"/>
        <v>#DIV/0!</v>
      </c>
      <c r="R3918" s="544">
        <f>PTCA!AI5654</f>
        <v>0</v>
      </c>
      <c r="S3918" s="544">
        <f>PTCA!AJ3901</f>
        <v>0</v>
      </c>
      <c r="T3918" s="53"/>
      <c r="U3918" s="232" t="e">
        <f t="shared" si="122"/>
        <v>#DIV/0!</v>
      </c>
      <c r="V3918" s="272"/>
    </row>
    <row r="3919" spans="1:22">
      <c r="A3919" s="380" t="str">
        <f>PTCA!B3902</f>
        <v>-000</v>
      </c>
      <c r="B3919" s="380">
        <f>PTCA!D3902</f>
        <v>0</v>
      </c>
      <c r="C3919" s="380">
        <f>PTCA!J3902</f>
        <v>0</v>
      </c>
      <c r="D3919" s="380">
        <f>PTCA!K3902</f>
        <v>0</v>
      </c>
      <c r="E3919" s="380">
        <f>PTCA!H3902</f>
        <v>0</v>
      </c>
      <c r="F3919" s="380">
        <f>PTCA!Z3902</f>
        <v>0</v>
      </c>
      <c r="G3919" s="380">
        <f>PTCA!AD3902</f>
        <v>0</v>
      </c>
      <c r="H3919" s="62"/>
      <c r="I3919" s="760">
        <f>PTCA!C3902</f>
        <v>0</v>
      </c>
      <c r="J3919" s="760" t="str">
        <f>PTCA!AK3902</f>
        <v/>
      </c>
      <c r="K3919" s="760">
        <f>PTCA!AL3902</f>
        <v>0</v>
      </c>
      <c r="L3919" s="62"/>
      <c r="M3919" s="607"/>
      <c r="N3919" s="62"/>
      <c r="O3919" s="63">
        <f>PTCA!AA5655</f>
        <v>0</v>
      </c>
      <c r="P3919" s="63">
        <f>PTCA!AF5655</f>
        <v>0</v>
      </c>
      <c r="Q3919" s="232" t="e">
        <f t="shared" si="123"/>
        <v>#DIV/0!</v>
      </c>
      <c r="R3919" s="544">
        <f>PTCA!AI5655</f>
        <v>0</v>
      </c>
      <c r="S3919" s="544">
        <f>PTCA!AJ3902</f>
        <v>0</v>
      </c>
      <c r="T3919" s="53"/>
      <c r="U3919" s="232" t="e">
        <f t="shared" si="122"/>
        <v>#DIV/0!</v>
      </c>
      <c r="V3919" s="272"/>
    </row>
    <row r="3920" spans="1:22">
      <c r="A3920" s="380" t="str">
        <f>PTCA!B3903</f>
        <v>-000</v>
      </c>
      <c r="B3920" s="380">
        <f>PTCA!D3903</f>
        <v>0</v>
      </c>
      <c r="C3920" s="380">
        <f>PTCA!J3903</f>
        <v>0</v>
      </c>
      <c r="D3920" s="380">
        <f>PTCA!K3903</f>
        <v>0</v>
      </c>
      <c r="E3920" s="380">
        <f>PTCA!H3903</f>
        <v>0</v>
      </c>
      <c r="F3920" s="380">
        <f>PTCA!Z3903</f>
        <v>0</v>
      </c>
      <c r="G3920" s="380">
        <f>PTCA!AD3903</f>
        <v>0</v>
      </c>
      <c r="H3920" s="62"/>
      <c r="I3920" s="760">
        <f>PTCA!C3903</f>
        <v>0</v>
      </c>
      <c r="J3920" s="760" t="str">
        <f>PTCA!AK3903</f>
        <v/>
      </c>
      <c r="K3920" s="760">
        <f>PTCA!AL3903</f>
        <v>0</v>
      </c>
      <c r="L3920" s="62"/>
      <c r="M3920" s="607"/>
      <c r="N3920" s="62"/>
      <c r="O3920" s="63">
        <f>PTCA!AA5656</f>
        <v>0</v>
      </c>
      <c r="P3920" s="63">
        <f>PTCA!AF5656</f>
        <v>0</v>
      </c>
      <c r="Q3920" s="232" t="e">
        <f t="shared" si="123"/>
        <v>#DIV/0!</v>
      </c>
      <c r="R3920" s="544">
        <f>PTCA!AI5656</f>
        <v>0</v>
      </c>
      <c r="S3920" s="544">
        <f>PTCA!AJ3903</f>
        <v>0</v>
      </c>
      <c r="T3920" s="53"/>
      <c r="U3920" s="232" t="e">
        <f t="shared" si="122"/>
        <v>#DIV/0!</v>
      </c>
      <c r="V3920" s="272"/>
    </row>
    <row r="3921" spans="1:22">
      <c r="A3921" s="380" t="str">
        <f>PTCA!B3904</f>
        <v>-000</v>
      </c>
      <c r="B3921" s="380">
        <f>PTCA!D3904</f>
        <v>0</v>
      </c>
      <c r="C3921" s="380">
        <f>PTCA!J3904</f>
        <v>0</v>
      </c>
      <c r="D3921" s="380">
        <f>PTCA!K3904</f>
        <v>0</v>
      </c>
      <c r="E3921" s="380">
        <f>PTCA!H3904</f>
        <v>0</v>
      </c>
      <c r="F3921" s="380">
        <f>PTCA!Z3904</f>
        <v>0</v>
      </c>
      <c r="G3921" s="380">
        <f>PTCA!AD3904</f>
        <v>0</v>
      </c>
      <c r="H3921" s="62"/>
      <c r="I3921" s="760">
        <f>PTCA!C3904</f>
        <v>0</v>
      </c>
      <c r="J3921" s="760" t="str">
        <f>PTCA!AK3904</f>
        <v/>
      </c>
      <c r="K3921" s="760">
        <f>PTCA!AL3904</f>
        <v>0</v>
      </c>
      <c r="L3921" s="62"/>
      <c r="M3921" s="607"/>
      <c r="N3921" s="62"/>
      <c r="O3921" s="63">
        <f>PTCA!AA5657</f>
        <v>0</v>
      </c>
      <c r="P3921" s="63">
        <f>PTCA!AF5657</f>
        <v>0</v>
      </c>
      <c r="Q3921" s="232" t="e">
        <f t="shared" si="123"/>
        <v>#DIV/0!</v>
      </c>
      <c r="R3921" s="544">
        <f>PTCA!AI5657</f>
        <v>0</v>
      </c>
      <c r="S3921" s="544">
        <f>PTCA!AJ3904</f>
        <v>0</v>
      </c>
      <c r="T3921" s="53"/>
      <c r="U3921" s="232" t="e">
        <f t="shared" ref="U3921:U3984" si="124">T3921/P3921</f>
        <v>#DIV/0!</v>
      </c>
      <c r="V3921" s="272"/>
    </row>
    <row r="3922" spans="1:22">
      <c r="A3922" s="380" t="str">
        <f>PTCA!B3905</f>
        <v>-000</v>
      </c>
      <c r="B3922" s="380">
        <f>PTCA!D3905</f>
        <v>0</v>
      </c>
      <c r="C3922" s="380">
        <f>PTCA!J3905</f>
        <v>0</v>
      </c>
      <c r="D3922" s="380">
        <f>PTCA!K3905</f>
        <v>0</v>
      </c>
      <c r="E3922" s="380">
        <f>PTCA!H3905</f>
        <v>0</v>
      </c>
      <c r="F3922" s="380">
        <f>PTCA!Z3905</f>
        <v>0</v>
      </c>
      <c r="G3922" s="380">
        <f>PTCA!AD3905</f>
        <v>0</v>
      </c>
      <c r="H3922" s="62"/>
      <c r="I3922" s="760">
        <f>PTCA!C3905</f>
        <v>0</v>
      </c>
      <c r="J3922" s="760" t="str">
        <f>PTCA!AK3905</f>
        <v/>
      </c>
      <c r="K3922" s="760">
        <f>PTCA!AL3905</f>
        <v>0</v>
      </c>
      <c r="L3922" s="62"/>
      <c r="M3922" s="607"/>
      <c r="N3922" s="62"/>
      <c r="O3922" s="63">
        <f>PTCA!AA5658</f>
        <v>0</v>
      </c>
      <c r="P3922" s="63">
        <f>PTCA!AF5658</f>
        <v>0</v>
      </c>
      <c r="Q3922" s="232" t="e">
        <f t="shared" si="123"/>
        <v>#DIV/0!</v>
      </c>
      <c r="R3922" s="544">
        <f>PTCA!AI5658</f>
        <v>0</v>
      </c>
      <c r="S3922" s="544">
        <f>PTCA!AJ3905</f>
        <v>0</v>
      </c>
      <c r="T3922" s="53"/>
      <c r="U3922" s="232" t="e">
        <f t="shared" si="124"/>
        <v>#DIV/0!</v>
      </c>
      <c r="V3922" s="272"/>
    </row>
    <row r="3923" spans="1:22">
      <c r="A3923" s="380" t="str">
        <f>PTCA!B3906</f>
        <v>-000</v>
      </c>
      <c r="B3923" s="380">
        <f>PTCA!D3906</f>
        <v>0</v>
      </c>
      <c r="C3923" s="380">
        <f>PTCA!J3906</f>
        <v>0</v>
      </c>
      <c r="D3923" s="380">
        <f>PTCA!K3906</f>
        <v>0</v>
      </c>
      <c r="E3923" s="380">
        <f>PTCA!H3906</f>
        <v>0</v>
      </c>
      <c r="F3923" s="380">
        <f>PTCA!Z3906</f>
        <v>0</v>
      </c>
      <c r="G3923" s="380">
        <f>PTCA!AD3906</f>
        <v>0</v>
      </c>
      <c r="H3923" s="62"/>
      <c r="I3923" s="760">
        <f>PTCA!C3906</f>
        <v>0</v>
      </c>
      <c r="J3923" s="760" t="str">
        <f>PTCA!AK3906</f>
        <v/>
      </c>
      <c r="K3923" s="760">
        <f>PTCA!AL3906</f>
        <v>0</v>
      </c>
      <c r="L3923" s="62"/>
      <c r="M3923" s="607"/>
      <c r="N3923" s="62"/>
      <c r="O3923" s="63">
        <f>PTCA!AA5659</f>
        <v>0</v>
      </c>
      <c r="P3923" s="63">
        <f>PTCA!AF5659</f>
        <v>0</v>
      </c>
      <c r="Q3923" s="232" t="e">
        <f t="shared" si="123"/>
        <v>#DIV/0!</v>
      </c>
      <c r="R3923" s="544">
        <f>PTCA!AI5659</f>
        <v>0</v>
      </c>
      <c r="S3923" s="544">
        <f>PTCA!AJ3906</f>
        <v>0</v>
      </c>
      <c r="T3923" s="53"/>
      <c r="U3923" s="232" t="e">
        <f t="shared" si="124"/>
        <v>#DIV/0!</v>
      </c>
      <c r="V3923" s="272"/>
    </row>
    <row r="3924" spans="1:22">
      <c r="A3924" s="380" t="str">
        <f>PTCA!B3907</f>
        <v>-000</v>
      </c>
      <c r="B3924" s="380">
        <f>PTCA!D3907</f>
        <v>0</v>
      </c>
      <c r="C3924" s="380">
        <f>PTCA!J3907</f>
        <v>0</v>
      </c>
      <c r="D3924" s="380">
        <f>PTCA!K3907</f>
        <v>0</v>
      </c>
      <c r="E3924" s="380">
        <f>PTCA!H3907</f>
        <v>0</v>
      </c>
      <c r="F3924" s="380">
        <f>PTCA!Z3907</f>
        <v>0</v>
      </c>
      <c r="G3924" s="380">
        <f>PTCA!AD3907</f>
        <v>0</v>
      </c>
      <c r="H3924" s="62"/>
      <c r="I3924" s="760">
        <f>PTCA!C3907</f>
        <v>0</v>
      </c>
      <c r="J3924" s="760" t="str">
        <f>PTCA!AK3907</f>
        <v/>
      </c>
      <c r="K3924" s="760">
        <f>PTCA!AL3907</f>
        <v>0</v>
      </c>
      <c r="L3924" s="62"/>
      <c r="M3924" s="607"/>
      <c r="N3924" s="62"/>
      <c r="O3924" s="63">
        <f>PTCA!AA5660</f>
        <v>0</v>
      </c>
      <c r="P3924" s="63">
        <f>PTCA!AF5660</f>
        <v>0</v>
      </c>
      <c r="Q3924" s="232" t="e">
        <f t="shared" si="123"/>
        <v>#DIV/0!</v>
      </c>
      <c r="R3924" s="544">
        <f>PTCA!AI5660</f>
        <v>0</v>
      </c>
      <c r="S3924" s="544">
        <f>PTCA!AJ3907</f>
        <v>0</v>
      </c>
      <c r="T3924" s="53"/>
      <c r="U3924" s="232" t="e">
        <f t="shared" si="124"/>
        <v>#DIV/0!</v>
      </c>
      <c r="V3924" s="272"/>
    </row>
    <row r="3925" spans="1:22">
      <c r="A3925" s="380" t="str">
        <f>PTCA!B3908</f>
        <v>-000</v>
      </c>
      <c r="B3925" s="380">
        <f>PTCA!D3908</f>
        <v>0</v>
      </c>
      <c r="C3925" s="380">
        <f>PTCA!J3908</f>
        <v>0</v>
      </c>
      <c r="D3925" s="380">
        <f>PTCA!K3908</f>
        <v>0</v>
      </c>
      <c r="E3925" s="380">
        <f>PTCA!H3908</f>
        <v>0</v>
      </c>
      <c r="F3925" s="380">
        <f>PTCA!Z3908</f>
        <v>0</v>
      </c>
      <c r="G3925" s="380">
        <f>PTCA!AD3908</f>
        <v>0</v>
      </c>
      <c r="H3925" s="62"/>
      <c r="I3925" s="760">
        <f>PTCA!C3908</f>
        <v>0</v>
      </c>
      <c r="J3925" s="760" t="str">
        <f>PTCA!AK3908</f>
        <v/>
      </c>
      <c r="K3925" s="760">
        <f>PTCA!AL3908</f>
        <v>0</v>
      </c>
      <c r="L3925" s="62"/>
      <c r="M3925" s="607"/>
      <c r="N3925" s="62"/>
      <c r="O3925" s="63">
        <f>PTCA!AA5661</f>
        <v>0</v>
      </c>
      <c r="P3925" s="63">
        <f>PTCA!AF5661</f>
        <v>0</v>
      </c>
      <c r="Q3925" s="232" t="e">
        <f t="shared" si="123"/>
        <v>#DIV/0!</v>
      </c>
      <c r="R3925" s="544">
        <f>PTCA!AI5661</f>
        <v>0</v>
      </c>
      <c r="S3925" s="544">
        <f>PTCA!AJ3908</f>
        <v>0</v>
      </c>
      <c r="T3925" s="53"/>
      <c r="U3925" s="232" t="e">
        <f t="shared" si="124"/>
        <v>#DIV/0!</v>
      </c>
      <c r="V3925" s="272"/>
    </row>
    <row r="3926" spans="1:22">
      <c r="A3926" s="380" t="str">
        <f>PTCA!B3909</f>
        <v>-000</v>
      </c>
      <c r="B3926" s="380">
        <f>PTCA!D3909</f>
        <v>0</v>
      </c>
      <c r="C3926" s="380">
        <f>PTCA!J3909</f>
        <v>0</v>
      </c>
      <c r="D3926" s="380">
        <f>PTCA!K3909</f>
        <v>0</v>
      </c>
      <c r="E3926" s="380">
        <f>PTCA!H3909</f>
        <v>0</v>
      </c>
      <c r="F3926" s="380">
        <f>PTCA!Z3909</f>
        <v>0</v>
      </c>
      <c r="G3926" s="380">
        <f>PTCA!AD3909</f>
        <v>0</v>
      </c>
      <c r="H3926" s="62"/>
      <c r="I3926" s="760">
        <f>PTCA!C3909</f>
        <v>0</v>
      </c>
      <c r="J3926" s="760" t="str">
        <f>PTCA!AK3909</f>
        <v/>
      </c>
      <c r="K3926" s="760">
        <f>PTCA!AL3909</f>
        <v>0</v>
      </c>
      <c r="L3926" s="62"/>
      <c r="M3926" s="607"/>
      <c r="N3926" s="62"/>
      <c r="O3926" s="63">
        <f>PTCA!AA5662</f>
        <v>0</v>
      </c>
      <c r="P3926" s="63">
        <f>PTCA!AF5662</f>
        <v>0</v>
      </c>
      <c r="Q3926" s="232" t="e">
        <f t="shared" si="123"/>
        <v>#DIV/0!</v>
      </c>
      <c r="R3926" s="544">
        <f>PTCA!AI5662</f>
        <v>0</v>
      </c>
      <c r="S3926" s="544">
        <f>PTCA!AJ3909</f>
        <v>0</v>
      </c>
      <c r="T3926" s="53"/>
      <c r="U3926" s="232" t="e">
        <f t="shared" si="124"/>
        <v>#DIV/0!</v>
      </c>
      <c r="V3926" s="272"/>
    </row>
    <row r="3927" spans="1:22">
      <c r="A3927" s="380" t="str">
        <f>PTCA!B3910</f>
        <v>-000</v>
      </c>
      <c r="B3927" s="380">
        <f>PTCA!D3910</f>
        <v>0</v>
      </c>
      <c r="C3927" s="380">
        <f>PTCA!J3910</f>
        <v>0</v>
      </c>
      <c r="D3927" s="380">
        <f>PTCA!K3910</f>
        <v>0</v>
      </c>
      <c r="E3927" s="380">
        <f>PTCA!H3910</f>
        <v>0</v>
      </c>
      <c r="F3927" s="380">
        <f>PTCA!Z3910</f>
        <v>0</v>
      </c>
      <c r="G3927" s="380">
        <f>PTCA!AD3910</f>
        <v>0</v>
      </c>
      <c r="H3927" s="62"/>
      <c r="I3927" s="760">
        <f>PTCA!C3910</f>
        <v>0</v>
      </c>
      <c r="J3927" s="760" t="str">
        <f>PTCA!AK3910</f>
        <v/>
      </c>
      <c r="K3927" s="760">
        <f>PTCA!AL3910</f>
        <v>0</v>
      </c>
      <c r="L3927" s="62"/>
      <c r="M3927" s="607"/>
      <c r="N3927" s="62"/>
      <c r="O3927" s="63">
        <f>PTCA!AA5663</f>
        <v>0</v>
      </c>
      <c r="P3927" s="63">
        <f>PTCA!AF5663</f>
        <v>0</v>
      </c>
      <c r="Q3927" s="232" t="e">
        <f t="shared" si="123"/>
        <v>#DIV/0!</v>
      </c>
      <c r="R3927" s="544">
        <f>PTCA!AI5663</f>
        <v>0</v>
      </c>
      <c r="S3927" s="544">
        <f>PTCA!AJ3910</f>
        <v>0</v>
      </c>
      <c r="T3927" s="53"/>
      <c r="U3927" s="232" t="e">
        <f t="shared" si="124"/>
        <v>#DIV/0!</v>
      </c>
      <c r="V3927" s="272"/>
    </row>
    <row r="3928" spans="1:22">
      <c r="A3928" s="380" t="str">
        <f>PTCA!B3911</f>
        <v>-000</v>
      </c>
      <c r="B3928" s="380">
        <f>PTCA!D3911</f>
        <v>0</v>
      </c>
      <c r="C3928" s="380">
        <f>PTCA!J3911</f>
        <v>0</v>
      </c>
      <c r="D3928" s="380">
        <f>PTCA!K3911</f>
        <v>0</v>
      </c>
      <c r="E3928" s="380">
        <f>PTCA!H3911</f>
        <v>0</v>
      </c>
      <c r="F3928" s="380">
        <f>PTCA!Z3911</f>
        <v>0</v>
      </c>
      <c r="G3928" s="380">
        <f>PTCA!AD3911</f>
        <v>0</v>
      </c>
      <c r="H3928" s="62"/>
      <c r="I3928" s="760">
        <f>PTCA!C3911</f>
        <v>0</v>
      </c>
      <c r="J3928" s="760" t="str">
        <f>PTCA!AK3911</f>
        <v/>
      </c>
      <c r="K3928" s="760">
        <f>PTCA!AL3911</f>
        <v>0</v>
      </c>
      <c r="L3928" s="62"/>
      <c r="M3928" s="607"/>
      <c r="N3928" s="62"/>
      <c r="O3928" s="63">
        <f>PTCA!AA5664</f>
        <v>0</v>
      </c>
      <c r="P3928" s="63">
        <f>PTCA!AF5664</f>
        <v>0</v>
      </c>
      <c r="Q3928" s="232" t="e">
        <f t="shared" si="123"/>
        <v>#DIV/0!</v>
      </c>
      <c r="R3928" s="544">
        <f>PTCA!AI5664</f>
        <v>0</v>
      </c>
      <c r="S3928" s="544">
        <f>PTCA!AJ3911</f>
        <v>0</v>
      </c>
      <c r="T3928" s="53"/>
      <c r="U3928" s="232" t="e">
        <f t="shared" si="124"/>
        <v>#DIV/0!</v>
      </c>
      <c r="V3928" s="272"/>
    </row>
    <row r="3929" spans="1:22">
      <c r="A3929" s="380" t="str">
        <f>PTCA!B3912</f>
        <v>-000</v>
      </c>
      <c r="B3929" s="380">
        <f>PTCA!D3912</f>
        <v>0</v>
      </c>
      <c r="C3929" s="380">
        <f>PTCA!J3912</f>
        <v>0</v>
      </c>
      <c r="D3929" s="380">
        <f>PTCA!K3912</f>
        <v>0</v>
      </c>
      <c r="E3929" s="380">
        <f>PTCA!H3912</f>
        <v>0</v>
      </c>
      <c r="F3929" s="380">
        <f>PTCA!Z3912</f>
        <v>0</v>
      </c>
      <c r="G3929" s="380">
        <f>PTCA!AD3912</f>
        <v>0</v>
      </c>
      <c r="H3929" s="62"/>
      <c r="I3929" s="760">
        <f>PTCA!C3912</f>
        <v>0</v>
      </c>
      <c r="J3929" s="760" t="str">
        <f>PTCA!AK3912</f>
        <v/>
      </c>
      <c r="K3929" s="760">
        <f>PTCA!AL3912</f>
        <v>0</v>
      </c>
      <c r="L3929" s="62"/>
      <c r="M3929" s="607"/>
      <c r="N3929" s="62"/>
      <c r="O3929" s="63">
        <f>PTCA!AA5665</f>
        <v>0</v>
      </c>
      <c r="P3929" s="63">
        <f>PTCA!AF5665</f>
        <v>0</v>
      </c>
      <c r="Q3929" s="232" t="e">
        <f t="shared" si="123"/>
        <v>#DIV/0!</v>
      </c>
      <c r="R3929" s="544">
        <f>PTCA!AI5665</f>
        <v>0</v>
      </c>
      <c r="S3929" s="544">
        <f>PTCA!AJ3912</f>
        <v>0</v>
      </c>
      <c r="T3929" s="53"/>
      <c r="U3929" s="232" t="e">
        <f t="shared" si="124"/>
        <v>#DIV/0!</v>
      </c>
      <c r="V3929" s="272"/>
    </row>
    <row r="3930" spans="1:22">
      <c r="A3930" s="380" t="str">
        <f>PTCA!B3913</f>
        <v>-000</v>
      </c>
      <c r="B3930" s="380">
        <f>PTCA!D3913</f>
        <v>0</v>
      </c>
      <c r="C3930" s="380">
        <f>PTCA!J3913</f>
        <v>0</v>
      </c>
      <c r="D3930" s="380">
        <f>PTCA!K3913</f>
        <v>0</v>
      </c>
      <c r="E3930" s="380">
        <f>PTCA!H3913</f>
        <v>0</v>
      </c>
      <c r="F3930" s="380">
        <f>PTCA!Z3913</f>
        <v>0</v>
      </c>
      <c r="G3930" s="380">
        <f>PTCA!AD3913</f>
        <v>0</v>
      </c>
      <c r="H3930" s="62"/>
      <c r="I3930" s="760">
        <f>PTCA!C3913</f>
        <v>0</v>
      </c>
      <c r="J3930" s="760" t="str">
        <f>PTCA!AK3913</f>
        <v/>
      </c>
      <c r="K3930" s="760">
        <f>PTCA!AL3913</f>
        <v>0</v>
      </c>
      <c r="L3930" s="62"/>
      <c r="M3930" s="607"/>
      <c r="N3930" s="62"/>
      <c r="O3930" s="63">
        <f>PTCA!AA5666</f>
        <v>0</v>
      </c>
      <c r="P3930" s="63">
        <f>PTCA!AF5666</f>
        <v>0</v>
      </c>
      <c r="Q3930" s="232" t="e">
        <f t="shared" si="123"/>
        <v>#DIV/0!</v>
      </c>
      <c r="R3930" s="544">
        <f>PTCA!AI5666</f>
        <v>0</v>
      </c>
      <c r="S3930" s="544">
        <f>PTCA!AJ3913</f>
        <v>0</v>
      </c>
      <c r="T3930" s="53"/>
      <c r="U3930" s="232" t="e">
        <f t="shared" si="124"/>
        <v>#DIV/0!</v>
      </c>
      <c r="V3930" s="272"/>
    </row>
    <row r="3931" spans="1:22">
      <c r="A3931" s="380" t="str">
        <f>PTCA!B3914</f>
        <v>-000</v>
      </c>
      <c r="B3931" s="380">
        <f>PTCA!D3914</f>
        <v>0</v>
      </c>
      <c r="C3931" s="380">
        <f>PTCA!J3914</f>
        <v>0</v>
      </c>
      <c r="D3931" s="380">
        <f>PTCA!K3914</f>
        <v>0</v>
      </c>
      <c r="E3931" s="380">
        <f>PTCA!H3914</f>
        <v>0</v>
      </c>
      <c r="F3931" s="380">
        <f>PTCA!Z3914</f>
        <v>0</v>
      </c>
      <c r="G3931" s="380">
        <f>PTCA!AD3914</f>
        <v>0</v>
      </c>
      <c r="H3931" s="62"/>
      <c r="I3931" s="760">
        <f>PTCA!C3914</f>
        <v>0</v>
      </c>
      <c r="J3931" s="760" t="str">
        <f>PTCA!AK3914</f>
        <v/>
      </c>
      <c r="K3931" s="760">
        <f>PTCA!AL3914</f>
        <v>0</v>
      </c>
      <c r="L3931" s="62"/>
      <c r="M3931" s="607"/>
      <c r="N3931" s="62"/>
      <c r="O3931" s="63">
        <f>PTCA!AA5667</f>
        <v>0</v>
      </c>
      <c r="P3931" s="63">
        <f>PTCA!AF5667</f>
        <v>0</v>
      </c>
      <c r="Q3931" s="232" t="e">
        <f t="shared" si="123"/>
        <v>#DIV/0!</v>
      </c>
      <c r="R3931" s="544">
        <f>PTCA!AI5667</f>
        <v>0</v>
      </c>
      <c r="S3931" s="544">
        <f>PTCA!AJ3914</f>
        <v>0</v>
      </c>
      <c r="T3931" s="53"/>
      <c r="U3931" s="232" t="e">
        <f t="shared" si="124"/>
        <v>#DIV/0!</v>
      </c>
      <c r="V3931" s="272"/>
    </row>
    <row r="3932" spans="1:22">
      <c r="A3932" s="380" t="str">
        <f>PTCA!B3915</f>
        <v>-000</v>
      </c>
      <c r="B3932" s="380">
        <f>PTCA!D3915</f>
        <v>0</v>
      </c>
      <c r="C3932" s="380">
        <f>PTCA!J3915</f>
        <v>0</v>
      </c>
      <c r="D3932" s="380">
        <f>PTCA!K3915</f>
        <v>0</v>
      </c>
      <c r="E3932" s="380">
        <f>PTCA!H3915</f>
        <v>0</v>
      </c>
      <c r="F3932" s="380">
        <f>PTCA!Z3915</f>
        <v>0</v>
      </c>
      <c r="G3932" s="380">
        <f>PTCA!AD3915</f>
        <v>0</v>
      </c>
      <c r="H3932" s="62"/>
      <c r="I3932" s="760">
        <f>PTCA!C3915</f>
        <v>0</v>
      </c>
      <c r="J3932" s="760" t="str">
        <f>PTCA!AK3915</f>
        <v/>
      </c>
      <c r="K3932" s="760">
        <f>PTCA!AL3915</f>
        <v>0</v>
      </c>
      <c r="L3932" s="62"/>
      <c r="M3932" s="607"/>
      <c r="N3932" s="62"/>
      <c r="O3932" s="63">
        <f>PTCA!AA5668</f>
        <v>0</v>
      </c>
      <c r="P3932" s="63">
        <f>PTCA!AF5668</f>
        <v>0</v>
      </c>
      <c r="Q3932" s="232" t="e">
        <f t="shared" si="123"/>
        <v>#DIV/0!</v>
      </c>
      <c r="R3932" s="544">
        <f>PTCA!AI5668</f>
        <v>0</v>
      </c>
      <c r="S3932" s="544">
        <f>PTCA!AJ3915</f>
        <v>0</v>
      </c>
      <c r="T3932" s="53"/>
      <c r="U3932" s="232" t="e">
        <f t="shared" si="124"/>
        <v>#DIV/0!</v>
      </c>
      <c r="V3932" s="272"/>
    </row>
    <row r="3933" spans="1:22">
      <c r="A3933" s="380" t="str">
        <f>PTCA!B3916</f>
        <v>-000</v>
      </c>
      <c r="B3933" s="380">
        <f>PTCA!D3916</f>
        <v>0</v>
      </c>
      <c r="C3933" s="380">
        <f>PTCA!J3916</f>
        <v>0</v>
      </c>
      <c r="D3933" s="380">
        <f>PTCA!K3916</f>
        <v>0</v>
      </c>
      <c r="E3933" s="380">
        <f>PTCA!H3916</f>
        <v>0</v>
      </c>
      <c r="F3933" s="380">
        <f>PTCA!Z3916</f>
        <v>0</v>
      </c>
      <c r="G3933" s="380">
        <f>PTCA!AD3916</f>
        <v>0</v>
      </c>
      <c r="H3933" s="62"/>
      <c r="I3933" s="760">
        <f>PTCA!C3916</f>
        <v>0</v>
      </c>
      <c r="J3933" s="760" t="str">
        <f>PTCA!AK3916</f>
        <v/>
      </c>
      <c r="K3933" s="760">
        <f>PTCA!AL3916</f>
        <v>0</v>
      </c>
      <c r="L3933" s="62"/>
      <c r="M3933" s="607"/>
      <c r="N3933" s="62"/>
      <c r="O3933" s="63">
        <f>PTCA!AA5669</f>
        <v>0</v>
      </c>
      <c r="P3933" s="63">
        <f>PTCA!AF5669</f>
        <v>0</v>
      </c>
      <c r="Q3933" s="232" t="e">
        <f t="shared" si="123"/>
        <v>#DIV/0!</v>
      </c>
      <c r="R3933" s="544">
        <f>PTCA!AI5669</f>
        <v>0</v>
      </c>
      <c r="S3933" s="544">
        <f>PTCA!AJ3916</f>
        <v>0</v>
      </c>
      <c r="T3933" s="53"/>
      <c r="U3933" s="232" t="e">
        <f t="shared" si="124"/>
        <v>#DIV/0!</v>
      </c>
      <c r="V3933" s="272"/>
    </row>
    <row r="3934" spans="1:22">
      <c r="A3934" s="380" t="str">
        <f>PTCA!B3917</f>
        <v>-000</v>
      </c>
      <c r="B3934" s="380">
        <f>PTCA!D3917</f>
        <v>0</v>
      </c>
      <c r="C3934" s="380">
        <f>PTCA!J3917</f>
        <v>0</v>
      </c>
      <c r="D3934" s="380">
        <f>PTCA!K3917</f>
        <v>0</v>
      </c>
      <c r="E3934" s="380">
        <f>PTCA!H3917</f>
        <v>0</v>
      </c>
      <c r="F3934" s="380">
        <f>PTCA!Z3917</f>
        <v>0</v>
      </c>
      <c r="G3934" s="380">
        <f>PTCA!AD3917</f>
        <v>0</v>
      </c>
      <c r="H3934" s="62"/>
      <c r="I3934" s="760">
        <f>PTCA!C3917</f>
        <v>0</v>
      </c>
      <c r="J3934" s="760" t="str">
        <f>PTCA!AK3917</f>
        <v/>
      </c>
      <c r="K3934" s="760">
        <f>PTCA!AL3917</f>
        <v>0</v>
      </c>
      <c r="L3934" s="62"/>
      <c r="M3934" s="607"/>
      <c r="N3934" s="62"/>
      <c r="O3934" s="63">
        <f>PTCA!AA5670</f>
        <v>0</v>
      </c>
      <c r="P3934" s="63">
        <f>PTCA!AF5670</f>
        <v>0</v>
      </c>
      <c r="Q3934" s="232" t="e">
        <f t="shared" si="123"/>
        <v>#DIV/0!</v>
      </c>
      <c r="R3934" s="544">
        <f>PTCA!AI5670</f>
        <v>0</v>
      </c>
      <c r="S3934" s="544">
        <f>PTCA!AJ3917</f>
        <v>0</v>
      </c>
      <c r="T3934" s="53"/>
      <c r="U3934" s="232" t="e">
        <f t="shared" si="124"/>
        <v>#DIV/0!</v>
      </c>
      <c r="V3934" s="272"/>
    </row>
    <row r="3935" spans="1:22">
      <c r="A3935" s="380" t="str">
        <f>PTCA!B3918</f>
        <v>-000</v>
      </c>
      <c r="B3935" s="380">
        <f>PTCA!D3918</f>
        <v>0</v>
      </c>
      <c r="C3935" s="380">
        <f>PTCA!J3918</f>
        <v>0</v>
      </c>
      <c r="D3935" s="380">
        <f>PTCA!K3918</f>
        <v>0</v>
      </c>
      <c r="E3935" s="380">
        <f>PTCA!H3918</f>
        <v>0</v>
      </c>
      <c r="F3935" s="380">
        <f>PTCA!Z3918</f>
        <v>0</v>
      </c>
      <c r="G3935" s="380">
        <f>PTCA!AD3918</f>
        <v>0</v>
      </c>
      <c r="H3935" s="62"/>
      <c r="I3935" s="760">
        <f>PTCA!C3918</f>
        <v>0</v>
      </c>
      <c r="J3935" s="760" t="str">
        <f>PTCA!AK3918</f>
        <v/>
      </c>
      <c r="K3935" s="760">
        <f>PTCA!AL3918</f>
        <v>0</v>
      </c>
      <c r="L3935" s="62"/>
      <c r="M3935" s="607"/>
      <c r="N3935" s="62"/>
      <c r="O3935" s="63">
        <f>PTCA!AA5671</f>
        <v>0</v>
      </c>
      <c r="P3935" s="63">
        <f>PTCA!AF5671</f>
        <v>0</v>
      </c>
      <c r="Q3935" s="232" t="e">
        <f t="shared" si="123"/>
        <v>#DIV/0!</v>
      </c>
      <c r="R3935" s="544">
        <f>PTCA!AI5671</f>
        <v>0</v>
      </c>
      <c r="S3935" s="544">
        <f>PTCA!AJ3918</f>
        <v>0</v>
      </c>
      <c r="T3935" s="53"/>
      <c r="U3935" s="232" t="e">
        <f t="shared" si="124"/>
        <v>#DIV/0!</v>
      </c>
      <c r="V3935" s="272"/>
    </row>
    <row r="3936" spans="1:22">
      <c r="A3936" s="380" t="str">
        <f>PTCA!B3919</f>
        <v>-000</v>
      </c>
      <c r="B3936" s="380">
        <f>PTCA!D3919</f>
        <v>0</v>
      </c>
      <c r="C3936" s="380">
        <f>PTCA!J3919</f>
        <v>0</v>
      </c>
      <c r="D3936" s="380">
        <f>PTCA!K3919</f>
        <v>0</v>
      </c>
      <c r="E3936" s="380">
        <f>PTCA!H3919</f>
        <v>0</v>
      </c>
      <c r="F3936" s="380">
        <f>PTCA!Z3919</f>
        <v>0</v>
      </c>
      <c r="G3936" s="380">
        <f>PTCA!AD3919</f>
        <v>0</v>
      </c>
      <c r="H3936" s="62"/>
      <c r="I3936" s="760">
        <f>PTCA!C3919</f>
        <v>0</v>
      </c>
      <c r="J3936" s="760" t="str">
        <f>PTCA!AK3919</f>
        <v/>
      </c>
      <c r="K3936" s="760">
        <f>PTCA!AL3919</f>
        <v>0</v>
      </c>
      <c r="L3936" s="62"/>
      <c r="M3936" s="607"/>
      <c r="N3936" s="62"/>
      <c r="O3936" s="63">
        <f>PTCA!AA5672</f>
        <v>0</v>
      </c>
      <c r="P3936" s="63">
        <f>PTCA!AF5672</f>
        <v>0</v>
      </c>
      <c r="Q3936" s="232" t="e">
        <f t="shared" si="123"/>
        <v>#DIV/0!</v>
      </c>
      <c r="R3936" s="544">
        <f>PTCA!AI5672</f>
        <v>0</v>
      </c>
      <c r="S3936" s="544">
        <f>PTCA!AJ3919</f>
        <v>0</v>
      </c>
      <c r="T3936" s="53"/>
      <c r="U3936" s="232" t="e">
        <f t="shared" si="124"/>
        <v>#DIV/0!</v>
      </c>
      <c r="V3936" s="272"/>
    </row>
    <row r="3937" spans="1:22">
      <c r="A3937" s="380" t="str">
        <f>PTCA!B3920</f>
        <v>-000</v>
      </c>
      <c r="B3937" s="380">
        <f>PTCA!D3920</f>
        <v>0</v>
      </c>
      <c r="C3937" s="380">
        <f>PTCA!J3920</f>
        <v>0</v>
      </c>
      <c r="D3937" s="380">
        <f>PTCA!K3920</f>
        <v>0</v>
      </c>
      <c r="E3937" s="380">
        <f>PTCA!H3920</f>
        <v>0</v>
      </c>
      <c r="F3937" s="380">
        <f>PTCA!Z3920</f>
        <v>0</v>
      </c>
      <c r="G3937" s="380">
        <f>PTCA!AD3920</f>
        <v>0</v>
      </c>
      <c r="H3937" s="62"/>
      <c r="I3937" s="760">
        <f>PTCA!C3920</f>
        <v>0</v>
      </c>
      <c r="J3937" s="760" t="str">
        <f>PTCA!AK3920</f>
        <v/>
      </c>
      <c r="K3937" s="760">
        <f>PTCA!AL3920</f>
        <v>0</v>
      </c>
      <c r="L3937" s="62"/>
      <c r="M3937" s="607"/>
      <c r="N3937" s="62"/>
      <c r="O3937" s="63">
        <f>PTCA!AA5673</f>
        <v>0</v>
      </c>
      <c r="P3937" s="63">
        <f>PTCA!AF5673</f>
        <v>0</v>
      </c>
      <c r="Q3937" s="232" t="e">
        <f t="shared" si="123"/>
        <v>#DIV/0!</v>
      </c>
      <c r="R3937" s="544">
        <f>PTCA!AI5673</f>
        <v>0</v>
      </c>
      <c r="S3937" s="544">
        <f>PTCA!AJ3920</f>
        <v>0</v>
      </c>
      <c r="T3937" s="53"/>
      <c r="U3937" s="232" t="e">
        <f t="shared" si="124"/>
        <v>#DIV/0!</v>
      </c>
      <c r="V3937" s="272"/>
    </row>
    <row r="3938" spans="1:22">
      <c r="A3938" s="380" t="str">
        <f>PTCA!B3921</f>
        <v>-000</v>
      </c>
      <c r="B3938" s="380">
        <f>PTCA!D3921</f>
        <v>0</v>
      </c>
      <c r="C3938" s="380">
        <f>PTCA!J3921</f>
        <v>0</v>
      </c>
      <c r="D3938" s="380">
        <f>PTCA!K3921</f>
        <v>0</v>
      </c>
      <c r="E3938" s="380">
        <f>PTCA!H3921</f>
        <v>0</v>
      </c>
      <c r="F3938" s="380">
        <f>PTCA!Z3921</f>
        <v>0</v>
      </c>
      <c r="G3938" s="380">
        <f>PTCA!AD3921</f>
        <v>0</v>
      </c>
      <c r="H3938" s="62"/>
      <c r="I3938" s="760">
        <f>PTCA!C3921</f>
        <v>0</v>
      </c>
      <c r="J3938" s="760" t="str">
        <f>PTCA!AK3921</f>
        <v/>
      </c>
      <c r="K3938" s="760">
        <f>PTCA!AL3921</f>
        <v>0</v>
      </c>
      <c r="L3938" s="62"/>
      <c r="M3938" s="607"/>
      <c r="N3938" s="62"/>
      <c r="O3938" s="63">
        <f>PTCA!AA5674</f>
        <v>0</v>
      </c>
      <c r="P3938" s="63">
        <f>PTCA!AF5674</f>
        <v>0</v>
      </c>
      <c r="Q3938" s="232" t="e">
        <f t="shared" si="123"/>
        <v>#DIV/0!</v>
      </c>
      <c r="R3938" s="544">
        <f>PTCA!AI5674</f>
        <v>0</v>
      </c>
      <c r="S3938" s="544">
        <f>PTCA!AJ3921</f>
        <v>0</v>
      </c>
      <c r="T3938" s="53"/>
      <c r="U3938" s="232" t="e">
        <f t="shared" si="124"/>
        <v>#DIV/0!</v>
      </c>
      <c r="V3938" s="272"/>
    </row>
    <row r="3939" spans="1:22">
      <c r="A3939" s="380" t="str">
        <f>PTCA!B3922</f>
        <v>-000</v>
      </c>
      <c r="B3939" s="380">
        <f>PTCA!D3922</f>
        <v>0</v>
      </c>
      <c r="C3939" s="380">
        <f>PTCA!J3922</f>
        <v>0</v>
      </c>
      <c r="D3939" s="380">
        <f>PTCA!K3922</f>
        <v>0</v>
      </c>
      <c r="E3939" s="380">
        <f>PTCA!H3922</f>
        <v>0</v>
      </c>
      <c r="F3939" s="380">
        <f>PTCA!Z3922</f>
        <v>0</v>
      </c>
      <c r="G3939" s="380">
        <f>PTCA!AD3922</f>
        <v>0</v>
      </c>
      <c r="H3939" s="62"/>
      <c r="I3939" s="760">
        <f>PTCA!C3922</f>
        <v>0</v>
      </c>
      <c r="J3939" s="760" t="str">
        <f>PTCA!AK3922</f>
        <v/>
      </c>
      <c r="K3939" s="760">
        <f>PTCA!AL3922</f>
        <v>0</v>
      </c>
      <c r="L3939" s="62"/>
      <c r="M3939" s="607"/>
      <c r="N3939" s="62"/>
      <c r="O3939" s="63">
        <f>PTCA!AA5675</f>
        <v>0</v>
      </c>
      <c r="P3939" s="63">
        <f>PTCA!AF5675</f>
        <v>0</v>
      </c>
      <c r="Q3939" s="232" t="e">
        <f t="shared" si="123"/>
        <v>#DIV/0!</v>
      </c>
      <c r="R3939" s="544">
        <f>PTCA!AI5675</f>
        <v>0</v>
      </c>
      <c r="S3939" s="544">
        <f>PTCA!AJ3922</f>
        <v>0</v>
      </c>
      <c r="T3939" s="53"/>
      <c r="U3939" s="232" t="e">
        <f t="shared" si="124"/>
        <v>#DIV/0!</v>
      </c>
      <c r="V3939" s="272"/>
    </row>
    <row r="3940" spans="1:22">
      <c r="A3940" s="380" t="str">
        <f>PTCA!B3923</f>
        <v>-000</v>
      </c>
      <c r="B3940" s="380">
        <f>PTCA!D3923</f>
        <v>0</v>
      </c>
      <c r="C3940" s="380">
        <f>PTCA!J3923</f>
        <v>0</v>
      </c>
      <c r="D3940" s="380">
        <f>PTCA!K3923</f>
        <v>0</v>
      </c>
      <c r="E3940" s="380">
        <f>PTCA!H3923</f>
        <v>0</v>
      </c>
      <c r="F3940" s="380">
        <f>PTCA!Z3923</f>
        <v>0</v>
      </c>
      <c r="G3940" s="380">
        <f>PTCA!AD3923</f>
        <v>0</v>
      </c>
      <c r="H3940" s="62"/>
      <c r="I3940" s="760">
        <f>PTCA!C3923</f>
        <v>0</v>
      </c>
      <c r="J3940" s="760" t="str">
        <f>PTCA!AK3923</f>
        <v/>
      </c>
      <c r="K3940" s="760">
        <f>PTCA!AL3923</f>
        <v>0</v>
      </c>
      <c r="L3940" s="62"/>
      <c r="M3940" s="607"/>
      <c r="N3940" s="62"/>
      <c r="O3940" s="63">
        <f>PTCA!AA5676</f>
        <v>0</v>
      </c>
      <c r="P3940" s="63">
        <f>PTCA!AF5676</f>
        <v>0</v>
      </c>
      <c r="Q3940" s="232" t="e">
        <f t="shared" si="123"/>
        <v>#DIV/0!</v>
      </c>
      <c r="R3940" s="544">
        <f>PTCA!AI5676</f>
        <v>0</v>
      </c>
      <c r="S3940" s="544">
        <f>PTCA!AJ3923</f>
        <v>0</v>
      </c>
      <c r="T3940" s="53"/>
      <c r="U3940" s="232" t="e">
        <f t="shared" si="124"/>
        <v>#DIV/0!</v>
      </c>
      <c r="V3940" s="272"/>
    </row>
    <row r="3941" spans="1:22">
      <c r="A3941" s="380" t="str">
        <f>PTCA!B3924</f>
        <v>-000</v>
      </c>
      <c r="B3941" s="380">
        <f>PTCA!D3924</f>
        <v>0</v>
      </c>
      <c r="C3941" s="380">
        <f>PTCA!J3924</f>
        <v>0</v>
      </c>
      <c r="D3941" s="380">
        <f>PTCA!K3924</f>
        <v>0</v>
      </c>
      <c r="E3941" s="380">
        <f>PTCA!H3924</f>
        <v>0</v>
      </c>
      <c r="F3941" s="380">
        <f>PTCA!Z3924</f>
        <v>0</v>
      </c>
      <c r="G3941" s="380">
        <f>PTCA!AD3924</f>
        <v>0</v>
      </c>
      <c r="H3941" s="62"/>
      <c r="I3941" s="760">
        <f>PTCA!C3924</f>
        <v>0</v>
      </c>
      <c r="J3941" s="760" t="str">
        <f>PTCA!AK3924</f>
        <v/>
      </c>
      <c r="K3941" s="760">
        <f>PTCA!AL3924</f>
        <v>0</v>
      </c>
      <c r="L3941" s="62"/>
      <c r="M3941" s="607"/>
      <c r="N3941" s="62"/>
      <c r="O3941" s="63">
        <f>PTCA!AA5677</f>
        <v>0</v>
      </c>
      <c r="P3941" s="63">
        <f>PTCA!AF5677</f>
        <v>0</v>
      </c>
      <c r="Q3941" s="232" t="e">
        <f t="shared" si="123"/>
        <v>#DIV/0!</v>
      </c>
      <c r="R3941" s="544">
        <f>PTCA!AI5677</f>
        <v>0</v>
      </c>
      <c r="S3941" s="544">
        <f>PTCA!AJ3924</f>
        <v>0</v>
      </c>
      <c r="T3941" s="53"/>
      <c r="U3941" s="232" t="e">
        <f t="shared" si="124"/>
        <v>#DIV/0!</v>
      </c>
      <c r="V3941" s="272"/>
    </row>
    <row r="3942" spans="1:22">
      <c r="A3942" s="380" t="str">
        <f>PTCA!B3925</f>
        <v>-000</v>
      </c>
      <c r="B3942" s="380">
        <f>PTCA!D3925</f>
        <v>0</v>
      </c>
      <c r="C3942" s="380">
        <f>PTCA!J3925</f>
        <v>0</v>
      </c>
      <c r="D3942" s="380">
        <f>PTCA!K3925</f>
        <v>0</v>
      </c>
      <c r="E3942" s="380">
        <f>PTCA!H3925</f>
        <v>0</v>
      </c>
      <c r="F3942" s="380">
        <f>PTCA!Z3925</f>
        <v>0</v>
      </c>
      <c r="G3942" s="380">
        <f>PTCA!AD3925</f>
        <v>0</v>
      </c>
      <c r="H3942" s="62"/>
      <c r="I3942" s="760">
        <f>PTCA!C3925</f>
        <v>0</v>
      </c>
      <c r="J3942" s="760" t="str">
        <f>PTCA!AK3925</f>
        <v/>
      </c>
      <c r="K3942" s="760">
        <f>PTCA!AL3925</f>
        <v>0</v>
      </c>
      <c r="L3942" s="62"/>
      <c r="M3942" s="607"/>
      <c r="N3942" s="62"/>
      <c r="O3942" s="63">
        <f>PTCA!AA5678</f>
        <v>0</v>
      </c>
      <c r="P3942" s="63">
        <f>PTCA!AF5678</f>
        <v>0</v>
      </c>
      <c r="Q3942" s="232" t="e">
        <f t="shared" si="123"/>
        <v>#DIV/0!</v>
      </c>
      <c r="R3942" s="544">
        <f>PTCA!AI5678</f>
        <v>0</v>
      </c>
      <c r="S3942" s="544">
        <f>PTCA!AJ3925</f>
        <v>0</v>
      </c>
      <c r="T3942" s="53"/>
      <c r="U3942" s="232" t="e">
        <f t="shared" si="124"/>
        <v>#DIV/0!</v>
      </c>
      <c r="V3942" s="272"/>
    </row>
    <row r="3943" spans="1:22">
      <c r="A3943" s="380" t="str">
        <f>PTCA!B3926</f>
        <v>-000</v>
      </c>
      <c r="B3943" s="380">
        <f>PTCA!D3926</f>
        <v>0</v>
      </c>
      <c r="C3943" s="380">
        <f>PTCA!J3926</f>
        <v>0</v>
      </c>
      <c r="D3943" s="380">
        <f>PTCA!K3926</f>
        <v>0</v>
      </c>
      <c r="E3943" s="380">
        <f>PTCA!H3926</f>
        <v>0</v>
      </c>
      <c r="F3943" s="380">
        <f>PTCA!Z3926</f>
        <v>0</v>
      </c>
      <c r="G3943" s="380">
        <f>PTCA!AD3926</f>
        <v>0</v>
      </c>
      <c r="H3943" s="62"/>
      <c r="I3943" s="760">
        <f>PTCA!C3926</f>
        <v>0</v>
      </c>
      <c r="J3943" s="760" t="str">
        <f>PTCA!AK3926</f>
        <v/>
      </c>
      <c r="K3943" s="760">
        <f>PTCA!AL3926</f>
        <v>0</v>
      </c>
      <c r="L3943" s="62"/>
      <c r="M3943" s="607"/>
      <c r="N3943" s="62"/>
      <c r="O3943" s="63">
        <f>PTCA!AA5679</f>
        <v>0</v>
      </c>
      <c r="P3943" s="63">
        <f>PTCA!AF5679</f>
        <v>0</v>
      </c>
      <c r="Q3943" s="232" t="e">
        <f t="shared" si="123"/>
        <v>#DIV/0!</v>
      </c>
      <c r="R3943" s="544">
        <f>PTCA!AI5679</f>
        <v>0</v>
      </c>
      <c r="S3943" s="544">
        <f>PTCA!AJ3926</f>
        <v>0</v>
      </c>
      <c r="T3943" s="53"/>
      <c r="U3943" s="232" t="e">
        <f t="shared" si="124"/>
        <v>#DIV/0!</v>
      </c>
      <c r="V3943" s="272"/>
    </row>
    <row r="3944" spans="1:22">
      <c r="A3944" s="380" t="str">
        <f>PTCA!B3927</f>
        <v>-000</v>
      </c>
      <c r="B3944" s="380">
        <f>PTCA!D3927</f>
        <v>0</v>
      </c>
      <c r="C3944" s="380">
        <f>PTCA!J3927</f>
        <v>0</v>
      </c>
      <c r="D3944" s="380">
        <f>PTCA!K3927</f>
        <v>0</v>
      </c>
      <c r="E3944" s="380">
        <f>PTCA!H3927</f>
        <v>0</v>
      </c>
      <c r="F3944" s="380">
        <f>PTCA!Z3927</f>
        <v>0</v>
      </c>
      <c r="G3944" s="380">
        <f>PTCA!AD3927</f>
        <v>0</v>
      </c>
      <c r="H3944" s="62"/>
      <c r="I3944" s="760">
        <f>PTCA!C3927</f>
        <v>0</v>
      </c>
      <c r="J3944" s="760" t="str">
        <f>PTCA!AK3927</f>
        <v/>
      </c>
      <c r="K3944" s="760">
        <f>PTCA!AL3927</f>
        <v>0</v>
      </c>
      <c r="L3944" s="62"/>
      <c r="M3944" s="607"/>
      <c r="N3944" s="62"/>
      <c r="O3944" s="63">
        <f>PTCA!AA5680</f>
        <v>0</v>
      </c>
      <c r="P3944" s="63">
        <f>PTCA!AF5680</f>
        <v>0</v>
      </c>
      <c r="Q3944" s="232" t="e">
        <f t="shared" si="123"/>
        <v>#DIV/0!</v>
      </c>
      <c r="R3944" s="544">
        <f>PTCA!AI5680</f>
        <v>0</v>
      </c>
      <c r="S3944" s="544">
        <f>PTCA!AJ3927</f>
        <v>0</v>
      </c>
      <c r="T3944" s="53"/>
      <c r="U3944" s="232" t="e">
        <f t="shared" si="124"/>
        <v>#DIV/0!</v>
      </c>
      <c r="V3944" s="272"/>
    </row>
    <row r="3945" spans="1:22">
      <c r="A3945" s="380" t="str">
        <f>PTCA!B3928</f>
        <v>-000</v>
      </c>
      <c r="B3945" s="380">
        <f>PTCA!D3928</f>
        <v>0</v>
      </c>
      <c r="C3945" s="380">
        <f>PTCA!J3928</f>
        <v>0</v>
      </c>
      <c r="D3945" s="380">
        <f>PTCA!K3928</f>
        <v>0</v>
      </c>
      <c r="E3945" s="380">
        <f>PTCA!H3928</f>
        <v>0</v>
      </c>
      <c r="F3945" s="380">
        <f>PTCA!Z3928</f>
        <v>0</v>
      </c>
      <c r="G3945" s="380">
        <f>PTCA!AD3928</f>
        <v>0</v>
      </c>
      <c r="H3945" s="62"/>
      <c r="I3945" s="760">
        <f>PTCA!C3928</f>
        <v>0</v>
      </c>
      <c r="J3945" s="760" t="str">
        <f>PTCA!AK3928</f>
        <v/>
      </c>
      <c r="K3945" s="760">
        <f>PTCA!AL3928</f>
        <v>0</v>
      </c>
      <c r="L3945" s="62"/>
      <c r="M3945" s="607"/>
      <c r="N3945" s="62"/>
      <c r="O3945" s="63">
        <f>PTCA!AA5681</f>
        <v>0</v>
      </c>
      <c r="P3945" s="63">
        <f>PTCA!AF5681</f>
        <v>0</v>
      </c>
      <c r="Q3945" s="232" t="e">
        <f t="shared" si="123"/>
        <v>#DIV/0!</v>
      </c>
      <c r="R3945" s="544">
        <f>PTCA!AI5681</f>
        <v>0</v>
      </c>
      <c r="S3945" s="544">
        <f>PTCA!AJ3928</f>
        <v>0</v>
      </c>
      <c r="T3945" s="53"/>
      <c r="U3945" s="232" t="e">
        <f t="shared" si="124"/>
        <v>#DIV/0!</v>
      </c>
      <c r="V3945" s="272"/>
    </row>
    <row r="3946" spans="1:22">
      <c r="A3946" s="380" t="str">
        <f>PTCA!B3929</f>
        <v>-000</v>
      </c>
      <c r="B3946" s="380">
        <f>PTCA!D3929</f>
        <v>0</v>
      </c>
      <c r="C3946" s="380">
        <f>PTCA!J3929</f>
        <v>0</v>
      </c>
      <c r="D3946" s="380">
        <f>PTCA!K3929</f>
        <v>0</v>
      </c>
      <c r="E3946" s="380">
        <f>PTCA!H3929</f>
        <v>0</v>
      </c>
      <c r="F3946" s="380">
        <f>PTCA!Z3929</f>
        <v>0</v>
      </c>
      <c r="G3946" s="380">
        <f>PTCA!AD3929</f>
        <v>0</v>
      </c>
      <c r="H3946" s="62"/>
      <c r="I3946" s="760">
        <f>PTCA!C3929</f>
        <v>0</v>
      </c>
      <c r="J3946" s="760" t="str">
        <f>PTCA!AK3929</f>
        <v/>
      </c>
      <c r="K3946" s="760">
        <f>PTCA!AL3929</f>
        <v>0</v>
      </c>
      <c r="L3946" s="62"/>
      <c r="M3946" s="607"/>
      <c r="N3946" s="62"/>
      <c r="O3946" s="63">
        <f>PTCA!AA5682</f>
        <v>0</v>
      </c>
      <c r="P3946" s="63">
        <f>PTCA!AF5682</f>
        <v>0</v>
      </c>
      <c r="Q3946" s="232" t="e">
        <f t="shared" si="123"/>
        <v>#DIV/0!</v>
      </c>
      <c r="R3946" s="544">
        <f>PTCA!AI5682</f>
        <v>0</v>
      </c>
      <c r="S3946" s="544">
        <f>PTCA!AJ3929</f>
        <v>0</v>
      </c>
      <c r="T3946" s="53"/>
      <c r="U3946" s="232" t="e">
        <f t="shared" si="124"/>
        <v>#DIV/0!</v>
      </c>
      <c r="V3946" s="272"/>
    </row>
    <row r="3947" spans="1:22">
      <c r="A3947" s="380" t="str">
        <f>PTCA!B3930</f>
        <v>-000</v>
      </c>
      <c r="B3947" s="380">
        <f>PTCA!D3930</f>
        <v>0</v>
      </c>
      <c r="C3947" s="380">
        <f>PTCA!J3930</f>
        <v>0</v>
      </c>
      <c r="D3947" s="380">
        <f>PTCA!K3930</f>
        <v>0</v>
      </c>
      <c r="E3947" s="380">
        <f>PTCA!H3930</f>
        <v>0</v>
      </c>
      <c r="F3947" s="380">
        <f>PTCA!Z3930</f>
        <v>0</v>
      </c>
      <c r="G3947" s="380">
        <f>PTCA!AD3930</f>
        <v>0</v>
      </c>
      <c r="H3947" s="62"/>
      <c r="I3947" s="760">
        <f>PTCA!C3930</f>
        <v>0</v>
      </c>
      <c r="J3947" s="760" t="str">
        <f>PTCA!AK3930</f>
        <v/>
      </c>
      <c r="K3947" s="760">
        <f>PTCA!AL3930</f>
        <v>0</v>
      </c>
      <c r="L3947" s="62"/>
      <c r="M3947" s="607"/>
      <c r="N3947" s="62"/>
      <c r="O3947" s="63">
        <f>PTCA!AA5683</f>
        <v>0</v>
      </c>
      <c r="P3947" s="63">
        <f>PTCA!AF5683</f>
        <v>0</v>
      </c>
      <c r="Q3947" s="232" t="e">
        <f t="shared" si="123"/>
        <v>#DIV/0!</v>
      </c>
      <c r="R3947" s="544">
        <f>PTCA!AI5683</f>
        <v>0</v>
      </c>
      <c r="S3947" s="544">
        <f>PTCA!AJ3930</f>
        <v>0</v>
      </c>
      <c r="T3947" s="53"/>
      <c r="U3947" s="232" t="e">
        <f t="shared" si="124"/>
        <v>#DIV/0!</v>
      </c>
      <c r="V3947" s="272"/>
    </row>
    <row r="3948" spans="1:22">
      <c r="A3948" s="380" t="str">
        <f>PTCA!B3931</f>
        <v>-000</v>
      </c>
      <c r="B3948" s="380">
        <f>PTCA!D3931</f>
        <v>0</v>
      </c>
      <c r="C3948" s="380">
        <f>PTCA!J3931</f>
        <v>0</v>
      </c>
      <c r="D3948" s="380">
        <f>PTCA!K3931</f>
        <v>0</v>
      </c>
      <c r="E3948" s="380">
        <f>PTCA!H3931</f>
        <v>0</v>
      </c>
      <c r="F3948" s="380">
        <f>PTCA!Z3931</f>
        <v>0</v>
      </c>
      <c r="G3948" s="380">
        <f>PTCA!AD3931</f>
        <v>0</v>
      </c>
      <c r="H3948" s="62"/>
      <c r="I3948" s="760">
        <f>PTCA!C3931</f>
        <v>0</v>
      </c>
      <c r="J3948" s="760" t="str">
        <f>PTCA!AK3931</f>
        <v/>
      </c>
      <c r="K3948" s="760">
        <f>PTCA!AL3931</f>
        <v>0</v>
      </c>
      <c r="L3948" s="62"/>
      <c r="M3948" s="607"/>
      <c r="N3948" s="62"/>
      <c r="O3948" s="63">
        <f>PTCA!AA5684</f>
        <v>0</v>
      </c>
      <c r="P3948" s="63">
        <f>PTCA!AF5684</f>
        <v>0</v>
      </c>
      <c r="Q3948" s="232" t="e">
        <f t="shared" si="123"/>
        <v>#DIV/0!</v>
      </c>
      <c r="R3948" s="544">
        <f>PTCA!AI5684</f>
        <v>0</v>
      </c>
      <c r="S3948" s="544">
        <f>PTCA!AJ3931</f>
        <v>0</v>
      </c>
      <c r="T3948" s="53"/>
      <c r="U3948" s="232" t="e">
        <f t="shared" si="124"/>
        <v>#DIV/0!</v>
      </c>
      <c r="V3948" s="272"/>
    </row>
    <row r="3949" spans="1:22">
      <c r="A3949" s="380" t="str">
        <f>PTCA!B3932</f>
        <v>-000</v>
      </c>
      <c r="B3949" s="380">
        <f>PTCA!D3932</f>
        <v>0</v>
      </c>
      <c r="C3949" s="380">
        <f>PTCA!J3932</f>
        <v>0</v>
      </c>
      <c r="D3949" s="380">
        <f>PTCA!K3932</f>
        <v>0</v>
      </c>
      <c r="E3949" s="380">
        <f>PTCA!H3932</f>
        <v>0</v>
      </c>
      <c r="F3949" s="380">
        <f>PTCA!Z3932</f>
        <v>0</v>
      </c>
      <c r="G3949" s="380">
        <f>PTCA!AD3932</f>
        <v>0</v>
      </c>
      <c r="H3949" s="62"/>
      <c r="I3949" s="760">
        <f>PTCA!C3932</f>
        <v>0</v>
      </c>
      <c r="J3949" s="760" t="str">
        <f>PTCA!AK3932</f>
        <v/>
      </c>
      <c r="K3949" s="760">
        <f>PTCA!AL3932</f>
        <v>0</v>
      </c>
      <c r="L3949" s="62"/>
      <c r="M3949" s="607"/>
      <c r="N3949" s="62"/>
      <c r="O3949" s="63">
        <f>PTCA!AA5685</f>
        <v>0</v>
      </c>
      <c r="P3949" s="63">
        <f>PTCA!AF5685</f>
        <v>0</v>
      </c>
      <c r="Q3949" s="232" t="e">
        <f t="shared" si="123"/>
        <v>#DIV/0!</v>
      </c>
      <c r="R3949" s="544">
        <f>PTCA!AI5685</f>
        <v>0</v>
      </c>
      <c r="S3949" s="544">
        <f>PTCA!AJ3932</f>
        <v>0</v>
      </c>
      <c r="T3949" s="53"/>
      <c r="U3949" s="232" t="e">
        <f t="shared" si="124"/>
        <v>#DIV/0!</v>
      </c>
      <c r="V3949" s="272"/>
    </row>
    <row r="3950" spans="1:22">
      <c r="A3950" s="380" t="str">
        <f>PTCA!B3933</f>
        <v>-000</v>
      </c>
      <c r="B3950" s="380">
        <f>PTCA!D3933</f>
        <v>0</v>
      </c>
      <c r="C3950" s="380">
        <f>PTCA!J3933</f>
        <v>0</v>
      </c>
      <c r="D3950" s="380">
        <f>PTCA!K3933</f>
        <v>0</v>
      </c>
      <c r="E3950" s="380">
        <f>PTCA!H3933</f>
        <v>0</v>
      </c>
      <c r="F3950" s="380">
        <f>PTCA!Z3933</f>
        <v>0</v>
      </c>
      <c r="G3950" s="380">
        <f>PTCA!AD3933</f>
        <v>0</v>
      </c>
      <c r="H3950" s="62"/>
      <c r="I3950" s="760">
        <f>PTCA!C3933</f>
        <v>0</v>
      </c>
      <c r="J3950" s="760" t="str">
        <f>PTCA!AK3933</f>
        <v/>
      </c>
      <c r="K3950" s="760">
        <f>PTCA!AL3933</f>
        <v>0</v>
      </c>
      <c r="L3950" s="62"/>
      <c r="M3950" s="607"/>
      <c r="N3950" s="62"/>
      <c r="O3950" s="63">
        <f>PTCA!AA5686</f>
        <v>0</v>
      </c>
      <c r="P3950" s="63">
        <f>PTCA!AF5686</f>
        <v>0</v>
      </c>
      <c r="Q3950" s="232" t="e">
        <f t="shared" si="123"/>
        <v>#DIV/0!</v>
      </c>
      <c r="R3950" s="544">
        <f>PTCA!AI5686</f>
        <v>0</v>
      </c>
      <c r="S3950" s="544">
        <f>PTCA!AJ3933</f>
        <v>0</v>
      </c>
      <c r="T3950" s="53"/>
      <c r="U3950" s="232" t="e">
        <f t="shared" si="124"/>
        <v>#DIV/0!</v>
      </c>
      <c r="V3950" s="272"/>
    </row>
    <row r="3951" spans="1:22">
      <c r="A3951" s="380" t="str">
        <f>PTCA!B3934</f>
        <v>-000</v>
      </c>
      <c r="B3951" s="380">
        <f>PTCA!D3934</f>
        <v>0</v>
      </c>
      <c r="C3951" s="380">
        <f>PTCA!J3934</f>
        <v>0</v>
      </c>
      <c r="D3951" s="380">
        <f>PTCA!K3934</f>
        <v>0</v>
      </c>
      <c r="E3951" s="380">
        <f>PTCA!H3934</f>
        <v>0</v>
      </c>
      <c r="F3951" s="380">
        <f>PTCA!Z3934</f>
        <v>0</v>
      </c>
      <c r="G3951" s="380">
        <f>PTCA!AD3934</f>
        <v>0</v>
      </c>
      <c r="H3951" s="62"/>
      <c r="I3951" s="760">
        <f>PTCA!C3934</f>
        <v>0</v>
      </c>
      <c r="J3951" s="760" t="str">
        <f>PTCA!AK3934</f>
        <v/>
      </c>
      <c r="K3951" s="760">
        <f>PTCA!AL3934</f>
        <v>0</v>
      </c>
      <c r="L3951" s="62"/>
      <c r="M3951" s="607"/>
      <c r="N3951" s="62"/>
      <c r="O3951" s="63">
        <f>PTCA!AA5687</f>
        <v>0</v>
      </c>
      <c r="P3951" s="63">
        <f>PTCA!AF5687</f>
        <v>0</v>
      </c>
      <c r="Q3951" s="232" t="e">
        <f t="shared" si="123"/>
        <v>#DIV/0!</v>
      </c>
      <c r="R3951" s="544">
        <f>PTCA!AI5687</f>
        <v>0</v>
      </c>
      <c r="S3951" s="544">
        <f>PTCA!AJ3934</f>
        <v>0</v>
      </c>
      <c r="T3951" s="53"/>
      <c r="U3951" s="232" t="e">
        <f t="shared" si="124"/>
        <v>#DIV/0!</v>
      </c>
      <c r="V3951" s="272"/>
    </row>
    <row r="3952" spans="1:22">
      <c r="A3952" s="380" t="str">
        <f>PTCA!B3935</f>
        <v>-000</v>
      </c>
      <c r="B3952" s="380">
        <f>PTCA!D3935</f>
        <v>0</v>
      </c>
      <c r="C3952" s="380">
        <f>PTCA!J3935</f>
        <v>0</v>
      </c>
      <c r="D3952" s="380">
        <f>PTCA!K3935</f>
        <v>0</v>
      </c>
      <c r="E3952" s="380">
        <f>PTCA!H3935</f>
        <v>0</v>
      </c>
      <c r="F3952" s="380">
        <f>PTCA!Z3935</f>
        <v>0</v>
      </c>
      <c r="G3952" s="380">
        <f>PTCA!AD3935</f>
        <v>0</v>
      </c>
      <c r="H3952" s="62"/>
      <c r="I3952" s="760">
        <f>PTCA!C3935</f>
        <v>0</v>
      </c>
      <c r="J3952" s="760" t="str">
        <f>PTCA!AK3935</f>
        <v/>
      </c>
      <c r="K3952" s="760">
        <f>PTCA!AL3935</f>
        <v>0</v>
      </c>
      <c r="L3952" s="62"/>
      <c r="M3952" s="607"/>
      <c r="N3952" s="62"/>
      <c r="O3952" s="63">
        <f>PTCA!AA5688</f>
        <v>0</v>
      </c>
      <c r="P3952" s="63">
        <f>PTCA!AF5688</f>
        <v>0</v>
      </c>
      <c r="Q3952" s="232" t="e">
        <f t="shared" si="123"/>
        <v>#DIV/0!</v>
      </c>
      <c r="R3952" s="544">
        <f>PTCA!AI5688</f>
        <v>0</v>
      </c>
      <c r="S3952" s="544">
        <f>PTCA!AJ3935</f>
        <v>0</v>
      </c>
      <c r="T3952" s="53"/>
      <c r="U3952" s="232" t="e">
        <f t="shared" si="124"/>
        <v>#DIV/0!</v>
      </c>
      <c r="V3952" s="272"/>
    </row>
    <row r="3953" spans="1:22">
      <c r="A3953" s="380" t="str">
        <f>PTCA!B3936</f>
        <v>-000</v>
      </c>
      <c r="B3953" s="380">
        <f>PTCA!D3936</f>
        <v>0</v>
      </c>
      <c r="C3953" s="380">
        <f>PTCA!J3936</f>
        <v>0</v>
      </c>
      <c r="D3953" s="380">
        <f>PTCA!K3936</f>
        <v>0</v>
      </c>
      <c r="E3953" s="380">
        <f>PTCA!H3936</f>
        <v>0</v>
      </c>
      <c r="F3953" s="380">
        <f>PTCA!Z3936</f>
        <v>0</v>
      </c>
      <c r="G3953" s="380">
        <f>PTCA!AD3936</f>
        <v>0</v>
      </c>
      <c r="H3953" s="62"/>
      <c r="I3953" s="760">
        <f>PTCA!C3936</f>
        <v>0</v>
      </c>
      <c r="J3953" s="760" t="str">
        <f>PTCA!AK3936</f>
        <v/>
      </c>
      <c r="K3953" s="760">
        <f>PTCA!AL3936</f>
        <v>0</v>
      </c>
      <c r="L3953" s="62"/>
      <c r="M3953" s="607"/>
      <c r="N3953" s="62"/>
      <c r="O3953" s="63">
        <f>PTCA!AA5689</f>
        <v>0</v>
      </c>
      <c r="P3953" s="63">
        <f>PTCA!AF5689</f>
        <v>0</v>
      </c>
      <c r="Q3953" s="232" t="e">
        <f t="shared" si="123"/>
        <v>#DIV/0!</v>
      </c>
      <c r="R3953" s="544">
        <f>PTCA!AI5689</f>
        <v>0</v>
      </c>
      <c r="S3953" s="544">
        <f>PTCA!AJ3936</f>
        <v>0</v>
      </c>
      <c r="T3953" s="53"/>
      <c r="U3953" s="232" t="e">
        <f t="shared" si="124"/>
        <v>#DIV/0!</v>
      </c>
      <c r="V3953" s="272"/>
    </row>
    <row r="3954" spans="1:22">
      <c r="A3954" s="380" t="str">
        <f>PTCA!B3937</f>
        <v>-000</v>
      </c>
      <c r="B3954" s="380">
        <f>PTCA!D3937</f>
        <v>0</v>
      </c>
      <c r="C3954" s="380">
        <f>PTCA!J3937</f>
        <v>0</v>
      </c>
      <c r="D3954" s="380">
        <f>PTCA!K3937</f>
        <v>0</v>
      </c>
      <c r="E3954" s="380">
        <f>PTCA!H3937</f>
        <v>0</v>
      </c>
      <c r="F3954" s="380">
        <f>PTCA!Z3937</f>
        <v>0</v>
      </c>
      <c r="G3954" s="380">
        <f>PTCA!AD3937</f>
        <v>0</v>
      </c>
      <c r="H3954" s="62"/>
      <c r="I3954" s="760">
        <f>PTCA!C3937</f>
        <v>0</v>
      </c>
      <c r="J3954" s="760" t="str">
        <f>PTCA!AK3937</f>
        <v/>
      </c>
      <c r="K3954" s="760">
        <f>PTCA!AL3937</f>
        <v>0</v>
      </c>
      <c r="L3954" s="62"/>
      <c r="M3954" s="607"/>
      <c r="N3954" s="62"/>
      <c r="O3954" s="63">
        <f>PTCA!AA5690</f>
        <v>0</v>
      </c>
      <c r="P3954" s="63">
        <f>PTCA!AF5690</f>
        <v>0</v>
      </c>
      <c r="Q3954" s="232" t="e">
        <f t="shared" si="123"/>
        <v>#DIV/0!</v>
      </c>
      <c r="R3954" s="544">
        <f>PTCA!AI5690</f>
        <v>0</v>
      </c>
      <c r="S3954" s="544">
        <f>PTCA!AJ3937</f>
        <v>0</v>
      </c>
      <c r="T3954" s="53"/>
      <c r="U3954" s="232" t="e">
        <f t="shared" si="124"/>
        <v>#DIV/0!</v>
      </c>
      <c r="V3954" s="272"/>
    </row>
    <row r="3955" spans="1:22">
      <c r="A3955" s="380" t="str">
        <f>PTCA!B3938</f>
        <v>-000</v>
      </c>
      <c r="B3955" s="380">
        <f>PTCA!D3938</f>
        <v>0</v>
      </c>
      <c r="C3955" s="380">
        <f>PTCA!J3938</f>
        <v>0</v>
      </c>
      <c r="D3955" s="380">
        <f>PTCA!K3938</f>
        <v>0</v>
      </c>
      <c r="E3955" s="380">
        <f>PTCA!H3938</f>
        <v>0</v>
      </c>
      <c r="F3955" s="380">
        <f>PTCA!Z3938</f>
        <v>0</v>
      </c>
      <c r="G3955" s="380">
        <f>PTCA!AD3938</f>
        <v>0</v>
      </c>
      <c r="H3955" s="62"/>
      <c r="I3955" s="760">
        <f>PTCA!C3938</f>
        <v>0</v>
      </c>
      <c r="J3955" s="760" t="str">
        <f>PTCA!AK3938</f>
        <v/>
      </c>
      <c r="K3955" s="760">
        <f>PTCA!AL3938</f>
        <v>0</v>
      </c>
      <c r="L3955" s="62"/>
      <c r="M3955" s="607"/>
      <c r="N3955" s="62"/>
      <c r="O3955" s="63">
        <f>PTCA!AA5691</f>
        <v>0</v>
      </c>
      <c r="P3955" s="63">
        <f>PTCA!AF5691</f>
        <v>0</v>
      </c>
      <c r="Q3955" s="232" t="e">
        <f t="shared" si="123"/>
        <v>#DIV/0!</v>
      </c>
      <c r="R3955" s="544">
        <f>PTCA!AI5691</f>
        <v>0</v>
      </c>
      <c r="S3955" s="544">
        <f>PTCA!AJ3938</f>
        <v>0</v>
      </c>
      <c r="T3955" s="53"/>
      <c r="U3955" s="232" t="e">
        <f t="shared" si="124"/>
        <v>#DIV/0!</v>
      </c>
      <c r="V3955" s="272"/>
    </row>
    <row r="3956" spans="1:22">
      <c r="A3956" s="380" t="str">
        <f>PTCA!B3939</f>
        <v>-000</v>
      </c>
      <c r="B3956" s="380">
        <f>PTCA!D3939</f>
        <v>0</v>
      </c>
      <c r="C3956" s="380">
        <f>PTCA!J3939</f>
        <v>0</v>
      </c>
      <c r="D3956" s="380">
        <f>PTCA!K3939</f>
        <v>0</v>
      </c>
      <c r="E3956" s="380">
        <f>PTCA!H3939</f>
        <v>0</v>
      </c>
      <c r="F3956" s="380">
        <f>PTCA!Z3939</f>
        <v>0</v>
      </c>
      <c r="G3956" s="380">
        <f>PTCA!AD3939</f>
        <v>0</v>
      </c>
      <c r="H3956" s="62"/>
      <c r="I3956" s="760">
        <f>PTCA!C3939</f>
        <v>0</v>
      </c>
      <c r="J3956" s="760" t="str">
        <f>PTCA!AK3939</f>
        <v/>
      </c>
      <c r="K3956" s="760">
        <f>PTCA!AL3939</f>
        <v>0</v>
      </c>
      <c r="L3956" s="62"/>
      <c r="M3956" s="607"/>
      <c r="N3956" s="62"/>
      <c r="O3956" s="63">
        <f>PTCA!AA5692</f>
        <v>0</v>
      </c>
      <c r="P3956" s="63">
        <f>PTCA!AF5692</f>
        <v>0</v>
      </c>
      <c r="Q3956" s="232" t="e">
        <f t="shared" si="123"/>
        <v>#DIV/0!</v>
      </c>
      <c r="R3956" s="544">
        <f>PTCA!AI5692</f>
        <v>0</v>
      </c>
      <c r="S3956" s="544">
        <f>PTCA!AJ3939</f>
        <v>0</v>
      </c>
      <c r="T3956" s="53"/>
      <c r="U3956" s="232" t="e">
        <f t="shared" si="124"/>
        <v>#DIV/0!</v>
      </c>
      <c r="V3956" s="272"/>
    </row>
    <row r="3957" spans="1:22">
      <c r="A3957" s="380" t="str">
        <f>PTCA!B3940</f>
        <v>-000</v>
      </c>
      <c r="B3957" s="380">
        <f>PTCA!D3940</f>
        <v>0</v>
      </c>
      <c r="C3957" s="380">
        <f>PTCA!J3940</f>
        <v>0</v>
      </c>
      <c r="D3957" s="380">
        <f>PTCA!K3940</f>
        <v>0</v>
      </c>
      <c r="E3957" s="380">
        <f>PTCA!H3940</f>
        <v>0</v>
      </c>
      <c r="F3957" s="380">
        <f>PTCA!Z3940</f>
        <v>0</v>
      </c>
      <c r="G3957" s="380">
        <f>PTCA!AD3940</f>
        <v>0</v>
      </c>
      <c r="H3957" s="62"/>
      <c r="I3957" s="760">
        <f>PTCA!C3940</f>
        <v>0</v>
      </c>
      <c r="J3957" s="760" t="str">
        <f>PTCA!AK3940</f>
        <v/>
      </c>
      <c r="K3957" s="760">
        <f>PTCA!AL3940</f>
        <v>0</v>
      </c>
      <c r="L3957" s="62"/>
      <c r="M3957" s="607"/>
      <c r="N3957" s="62"/>
      <c r="O3957" s="63">
        <f>PTCA!AA5693</f>
        <v>0</v>
      </c>
      <c r="P3957" s="63">
        <f>PTCA!AF5693</f>
        <v>0</v>
      </c>
      <c r="Q3957" s="232" t="e">
        <f t="shared" si="123"/>
        <v>#DIV/0!</v>
      </c>
      <c r="R3957" s="544">
        <f>PTCA!AI5693</f>
        <v>0</v>
      </c>
      <c r="S3957" s="544">
        <f>PTCA!AJ3940</f>
        <v>0</v>
      </c>
      <c r="T3957" s="53"/>
      <c r="U3957" s="232" t="e">
        <f t="shared" si="124"/>
        <v>#DIV/0!</v>
      </c>
      <c r="V3957" s="272"/>
    </row>
    <row r="3958" spans="1:22">
      <c r="A3958" s="380" t="str">
        <f>PTCA!B3941</f>
        <v>-000</v>
      </c>
      <c r="B3958" s="380">
        <f>PTCA!D3941</f>
        <v>0</v>
      </c>
      <c r="C3958" s="380">
        <f>PTCA!J3941</f>
        <v>0</v>
      </c>
      <c r="D3958" s="380">
        <f>PTCA!K3941</f>
        <v>0</v>
      </c>
      <c r="E3958" s="380">
        <f>PTCA!H3941</f>
        <v>0</v>
      </c>
      <c r="F3958" s="380">
        <f>PTCA!Z3941</f>
        <v>0</v>
      </c>
      <c r="G3958" s="380">
        <f>PTCA!AD3941</f>
        <v>0</v>
      </c>
      <c r="H3958" s="62"/>
      <c r="I3958" s="760">
        <f>PTCA!C3941</f>
        <v>0</v>
      </c>
      <c r="J3958" s="760" t="str">
        <f>PTCA!AK3941</f>
        <v/>
      </c>
      <c r="K3958" s="760">
        <f>PTCA!AL3941</f>
        <v>0</v>
      </c>
      <c r="L3958" s="62"/>
      <c r="M3958" s="607"/>
      <c r="N3958" s="62"/>
      <c r="O3958" s="63">
        <f>PTCA!AA5694</f>
        <v>0</v>
      </c>
      <c r="P3958" s="63">
        <f>PTCA!AF5694</f>
        <v>0</v>
      </c>
      <c r="Q3958" s="232" t="e">
        <f t="shared" si="123"/>
        <v>#DIV/0!</v>
      </c>
      <c r="R3958" s="544">
        <f>PTCA!AI5694</f>
        <v>0</v>
      </c>
      <c r="S3958" s="544">
        <f>PTCA!AJ3941</f>
        <v>0</v>
      </c>
      <c r="T3958" s="53"/>
      <c r="U3958" s="232" t="e">
        <f t="shared" si="124"/>
        <v>#DIV/0!</v>
      </c>
      <c r="V3958" s="272"/>
    </row>
    <row r="3959" spans="1:22">
      <c r="A3959" s="380" t="str">
        <f>PTCA!B3942</f>
        <v>-000</v>
      </c>
      <c r="B3959" s="380">
        <f>PTCA!D3942</f>
        <v>0</v>
      </c>
      <c r="C3959" s="380">
        <f>PTCA!J3942</f>
        <v>0</v>
      </c>
      <c r="D3959" s="380">
        <f>PTCA!K3942</f>
        <v>0</v>
      </c>
      <c r="E3959" s="380">
        <f>PTCA!H3942</f>
        <v>0</v>
      </c>
      <c r="F3959" s="380">
        <f>PTCA!Z3942</f>
        <v>0</v>
      </c>
      <c r="G3959" s="380">
        <f>PTCA!AD3942</f>
        <v>0</v>
      </c>
      <c r="H3959" s="62"/>
      <c r="I3959" s="760">
        <f>PTCA!C3942</f>
        <v>0</v>
      </c>
      <c r="J3959" s="760" t="str">
        <f>PTCA!AK3942</f>
        <v/>
      </c>
      <c r="K3959" s="760">
        <f>PTCA!AL3942</f>
        <v>0</v>
      </c>
      <c r="L3959" s="62"/>
      <c r="M3959" s="607"/>
      <c r="N3959" s="62"/>
      <c r="O3959" s="63">
        <f>PTCA!AA5695</f>
        <v>0</v>
      </c>
      <c r="P3959" s="63">
        <f>PTCA!AF5695</f>
        <v>0</v>
      </c>
      <c r="Q3959" s="232" t="e">
        <f t="shared" si="123"/>
        <v>#DIV/0!</v>
      </c>
      <c r="R3959" s="544">
        <f>PTCA!AI5695</f>
        <v>0</v>
      </c>
      <c r="S3959" s="544">
        <f>PTCA!AJ3942</f>
        <v>0</v>
      </c>
      <c r="T3959" s="53"/>
      <c r="U3959" s="232" t="e">
        <f t="shared" si="124"/>
        <v>#DIV/0!</v>
      </c>
      <c r="V3959" s="272"/>
    </row>
    <row r="3960" spans="1:22">
      <c r="A3960" s="380" t="str">
        <f>PTCA!B3943</f>
        <v>-000</v>
      </c>
      <c r="B3960" s="380">
        <f>PTCA!D3943</f>
        <v>0</v>
      </c>
      <c r="C3960" s="380">
        <f>PTCA!J3943</f>
        <v>0</v>
      </c>
      <c r="D3960" s="380">
        <f>PTCA!K3943</f>
        <v>0</v>
      </c>
      <c r="E3960" s="380">
        <f>PTCA!H3943</f>
        <v>0</v>
      </c>
      <c r="F3960" s="380">
        <f>PTCA!Z3943</f>
        <v>0</v>
      </c>
      <c r="G3960" s="380">
        <f>PTCA!AD3943</f>
        <v>0</v>
      </c>
      <c r="H3960" s="62"/>
      <c r="I3960" s="760">
        <f>PTCA!C3943</f>
        <v>0</v>
      </c>
      <c r="J3960" s="760" t="str">
        <f>PTCA!AK3943</f>
        <v/>
      </c>
      <c r="K3960" s="760">
        <f>PTCA!AL3943</f>
        <v>0</v>
      </c>
      <c r="L3960" s="62"/>
      <c r="M3960" s="607"/>
      <c r="N3960" s="62"/>
      <c r="O3960" s="63">
        <f>PTCA!AA5696</f>
        <v>0</v>
      </c>
      <c r="P3960" s="63">
        <f>PTCA!AF5696</f>
        <v>0</v>
      </c>
      <c r="Q3960" s="232" t="e">
        <f t="shared" si="123"/>
        <v>#DIV/0!</v>
      </c>
      <c r="R3960" s="544">
        <f>PTCA!AI5696</f>
        <v>0</v>
      </c>
      <c r="S3960" s="544">
        <f>PTCA!AJ3943</f>
        <v>0</v>
      </c>
      <c r="T3960" s="53"/>
      <c r="U3960" s="232" t="e">
        <f t="shared" si="124"/>
        <v>#DIV/0!</v>
      </c>
      <c r="V3960" s="272"/>
    </row>
    <row r="3961" spans="1:22">
      <c r="A3961" s="380" t="str">
        <f>PTCA!B3944</f>
        <v>-000</v>
      </c>
      <c r="B3961" s="380">
        <f>PTCA!D3944</f>
        <v>0</v>
      </c>
      <c r="C3961" s="380">
        <f>PTCA!J3944</f>
        <v>0</v>
      </c>
      <c r="D3961" s="380">
        <f>PTCA!K3944</f>
        <v>0</v>
      </c>
      <c r="E3961" s="380">
        <f>PTCA!H3944</f>
        <v>0</v>
      </c>
      <c r="F3961" s="380">
        <f>PTCA!Z3944</f>
        <v>0</v>
      </c>
      <c r="G3961" s="380">
        <f>PTCA!AD3944</f>
        <v>0</v>
      </c>
      <c r="H3961" s="62"/>
      <c r="I3961" s="760">
        <f>PTCA!C3944</f>
        <v>0</v>
      </c>
      <c r="J3961" s="760" t="str">
        <f>PTCA!AK3944</f>
        <v/>
      </c>
      <c r="K3961" s="760">
        <f>PTCA!AL3944</f>
        <v>0</v>
      </c>
      <c r="L3961" s="62"/>
      <c r="M3961" s="607"/>
      <c r="N3961" s="62"/>
      <c r="O3961" s="63">
        <f>PTCA!AA5697</f>
        <v>0</v>
      </c>
      <c r="P3961" s="63">
        <f>PTCA!AF5697</f>
        <v>0</v>
      </c>
      <c r="Q3961" s="232" t="e">
        <f t="shared" si="123"/>
        <v>#DIV/0!</v>
      </c>
      <c r="R3961" s="544">
        <f>PTCA!AI5697</f>
        <v>0</v>
      </c>
      <c r="S3961" s="544">
        <f>PTCA!AJ3944</f>
        <v>0</v>
      </c>
      <c r="T3961" s="53"/>
      <c r="U3961" s="232" t="e">
        <f t="shared" si="124"/>
        <v>#DIV/0!</v>
      </c>
      <c r="V3961" s="272"/>
    </row>
    <row r="3962" spans="1:22">
      <c r="A3962" s="380" t="str">
        <f>PTCA!B3945</f>
        <v>-000</v>
      </c>
      <c r="B3962" s="380">
        <f>PTCA!D3945</f>
        <v>0</v>
      </c>
      <c r="C3962" s="380">
        <f>PTCA!J3945</f>
        <v>0</v>
      </c>
      <c r="D3962" s="380">
        <f>PTCA!K3945</f>
        <v>0</v>
      </c>
      <c r="E3962" s="380">
        <f>PTCA!H3945</f>
        <v>0</v>
      </c>
      <c r="F3962" s="380">
        <f>PTCA!Z3945</f>
        <v>0</v>
      </c>
      <c r="G3962" s="380">
        <f>PTCA!AD3945</f>
        <v>0</v>
      </c>
      <c r="H3962" s="62"/>
      <c r="I3962" s="760">
        <f>PTCA!C3945</f>
        <v>0</v>
      </c>
      <c r="J3962" s="760" t="str">
        <f>PTCA!AK3945</f>
        <v/>
      </c>
      <c r="K3962" s="760">
        <f>PTCA!AL3945</f>
        <v>0</v>
      </c>
      <c r="L3962" s="62"/>
      <c r="M3962" s="607"/>
      <c r="N3962" s="62"/>
      <c r="O3962" s="63">
        <f>PTCA!AA5698</f>
        <v>0</v>
      </c>
      <c r="P3962" s="63">
        <f>PTCA!AF5698</f>
        <v>0</v>
      </c>
      <c r="Q3962" s="232" t="e">
        <f t="shared" si="123"/>
        <v>#DIV/0!</v>
      </c>
      <c r="R3962" s="544">
        <f>PTCA!AI5698</f>
        <v>0</v>
      </c>
      <c r="S3962" s="544">
        <f>PTCA!AJ3945</f>
        <v>0</v>
      </c>
      <c r="T3962" s="53"/>
      <c r="U3962" s="232" t="e">
        <f t="shared" si="124"/>
        <v>#DIV/0!</v>
      </c>
      <c r="V3962" s="272"/>
    </row>
    <row r="3963" spans="1:22">
      <c r="A3963" s="380" t="str">
        <f>PTCA!B3946</f>
        <v>-000</v>
      </c>
      <c r="B3963" s="380">
        <f>PTCA!D3946</f>
        <v>0</v>
      </c>
      <c r="C3963" s="380">
        <f>PTCA!J3946</f>
        <v>0</v>
      </c>
      <c r="D3963" s="380">
        <f>PTCA!K3946</f>
        <v>0</v>
      </c>
      <c r="E3963" s="380">
        <f>PTCA!H3946</f>
        <v>0</v>
      </c>
      <c r="F3963" s="380">
        <f>PTCA!Z3946</f>
        <v>0</v>
      </c>
      <c r="G3963" s="380">
        <f>PTCA!AD3946</f>
        <v>0</v>
      </c>
      <c r="H3963" s="62"/>
      <c r="I3963" s="760">
        <f>PTCA!C3946</f>
        <v>0</v>
      </c>
      <c r="J3963" s="760" t="str">
        <f>PTCA!AK3946</f>
        <v/>
      </c>
      <c r="K3963" s="760">
        <f>PTCA!AL3946</f>
        <v>0</v>
      </c>
      <c r="L3963" s="62"/>
      <c r="M3963" s="607"/>
      <c r="N3963" s="62"/>
      <c r="O3963" s="63">
        <f>PTCA!AA5699</f>
        <v>0</v>
      </c>
      <c r="P3963" s="63">
        <f>PTCA!AF5699</f>
        <v>0</v>
      </c>
      <c r="Q3963" s="232" t="e">
        <f t="shared" si="123"/>
        <v>#DIV/0!</v>
      </c>
      <c r="R3963" s="544">
        <f>PTCA!AI5699</f>
        <v>0</v>
      </c>
      <c r="S3963" s="544">
        <f>PTCA!AJ3946</f>
        <v>0</v>
      </c>
      <c r="T3963" s="53"/>
      <c r="U3963" s="232" t="e">
        <f t="shared" si="124"/>
        <v>#DIV/0!</v>
      </c>
      <c r="V3963" s="272"/>
    </row>
    <row r="3964" spans="1:22">
      <c r="A3964" s="380" t="str">
        <f>PTCA!B3947</f>
        <v>-000</v>
      </c>
      <c r="B3964" s="380">
        <f>PTCA!D3947</f>
        <v>0</v>
      </c>
      <c r="C3964" s="380">
        <f>PTCA!J3947</f>
        <v>0</v>
      </c>
      <c r="D3964" s="380">
        <f>PTCA!K3947</f>
        <v>0</v>
      </c>
      <c r="E3964" s="380">
        <f>PTCA!H3947</f>
        <v>0</v>
      </c>
      <c r="F3964" s="380">
        <f>PTCA!Z3947</f>
        <v>0</v>
      </c>
      <c r="G3964" s="380">
        <f>PTCA!AD3947</f>
        <v>0</v>
      </c>
      <c r="H3964" s="62"/>
      <c r="I3964" s="760">
        <f>PTCA!C3947</f>
        <v>0</v>
      </c>
      <c r="J3964" s="760" t="str">
        <f>PTCA!AK3947</f>
        <v/>
      </c>
      <c r="K3964" s="760">
        <f>PTCA!AL3947</f>
        <v>0</v>
      </c>
      <c r="L3964" s="62"/>
      <c r="M3964" s="607"/>
      <c r="N3964" s="62"/>
      <c r="O3964" s="63">
        <f>PTCA!AA5700</f>
        <v>0</v>
      </c>
      <c r="P3964" s="63">
        <f>PTCA!AF5700</f>
        <v>0</v>
      </c>
      <c r="Q3964" s="232" t="e">
        <f t="shared" si="123"/>
        <v>#DIV/0!</v>
      </c>
      <c r="R3964" s="544">
        <f>PTCA!AI5700</f>
        <v>0</v>
      </c>
      <c r="S3964" s="544">
        <f>PTCA!AJ3947</f>
        <v>0</v>
      </c>
      <c r="T3964" s="53"/>
      <c r="U3964" s="232" t="e">
        <f t="shared" si="124"/>
        <v>#DIV/0!</v>
      </c>
      <c r="V3964" s="272"/>
    </row>
    <row r="3965" spans="1:22">
      <c r="A3965" s="380" t="str">
        <f>PTCA!B3948</f>
        <v>-000</v>
      </c>
      <c r="B3965" s="380">
        <f>PTCA!D3948</f>
        <v>0</v>
      </c>
      <c r="C3965" s="380">
        <f>PTCA!J3948</f>
        <v>0</v>
      </c>
      <c r="D3965" s="380">
        <f>PTCA!K3948</f>
        <v>0</v>
      </c>
      <c r="E3965" s="380">
        <f>PTCA!H3948</f>
        <v>0</v>
      </c>
      <c r="F3965" s="380">
        <f>PTCA!Z3948</f>
        <v>0</v>
      </c>
      <c r="G3965" s="380">
        <f>PTCA!AD3948</f>
        <v>0</v>
      </c>
      <c r="H3965" s="62"/>
      <c r="I3965" s="760">
        <f>PTCA!C3948</f>
        <v>0</v>
      </c>
      <c r="J3965" s="760" t="str">
        <f>PTCA!AK3948</f>
        <v/>
      </c>
      <c r="K3965" s="760">
        <f>PTCA!AL3948</f>
        <v>0</v>
      </c>
      <c r="L3965" s="62"/>
      <c r="M3965" s="607"/>
      <c r="N3965" s="62"/>
      <c r="O3965" s="63">
        <f>PTCA!AA5701</f>
        <v>0</v>
      </c>
      <c r="P3965" s="63">
        <f>PTCA!AF5701</f>
        <v>0</v>
      </c>
      <c r="Q3965" s="232" t="e">
        <f t="shared" si="123"/>
        <v>#DIV/0!</v>
      </c>
      <c r="R3965" s="544">
        <f>PTCA!AI5701</f>
        <v>0</v>
      </c>
      <c r="S3965" s="544">
        <f>PTCA!AJ3948</f>
        <v>0</v>
      </c>
      <c r="T3965" s="53"/>
      <c r="U3965" s="232" t="e">
        <f t="shared" si="124"/>
        <v>#DIV/0!</v>
      </c>
      <c r="V3965" s="272"/>
    </row>
    <row r="3966" spans="1:22">
      <c r="A3966" s="380" t="str">
        <f>PTCA!B3949</f>
        <v>-000</v>
      </c>
      <c r="B3966" s="380">
        <f>PTCA!D3949</f>
        <v>0</v>
      </c>
      <c r="C3966" s="380">
        <f>PTCA!J3949</f>
        <v>0</v>
      </c>
      <c r="D3966" s="380">
        <f>PTCA!K3949</f>
        <v>0</v>
      </c>
      <c r="E3966" s="380">
        <f>PTCA!H3949</f>
        <v>0</v>
      </c>
      <c r="F3966" s="380">
        <f>PTCA!Z3949</f>
        <v>0</v>
      </c>
      <c r="G3966" s="380">
        <f>PTCA!AD3949</f>
        <v>0</v>
      </c>
      <c r="H3966" s="62"/>
      <c r="I3966" s="760">
        <f>PTCA!C3949</f>
        <v>0</v>
      </c>
      <c r="J3966" s="760" t="str">
        <f>PTCA!AK3949</f>
        <v/>
      </c>
      <c r="K3966" s="760">
        <f>PTCA!AL3949</f>
        <v>0</v>
      </c>
      <c r="L3966" s="62"/>
      <c r="M3966" s="607"/>
      <c r="N3966" s="62"/>
      <c r="O3966" s="63">
        <f>PTCA!AA5702</f>
        <v>0</v>
      </c>
      <c r="P3966" s="63">
        <f>PTCA!AF5702</f>
        <v>0</v>
      </c>
      <c r="Q3966" s="232" t="e">
        <f t="shared" si="123"/>
        <v>#DIV/0!</v>
      </c>
      <c r="R3966" s="544">
        <f>PTCA!AI5702</f>
        <v>0</v>
      </c>
      <c r="S3966" s="544">
        <f>PTCA!AJ3949</f>
        <v>0</v>
      </c>
      <c r="T3966" s="53"/>
      <c r="U3966" s="232" t="e">
        <f t="shared" si="124"/>
        <v>#DIV/0!</v>
      </c>
      <c r="V3966" s="272"/>
    </row>
    <row r="3967" spans="1:22">
      <c r="A3967" s="380" t="str">
        <f>PTCA!B3950</f>
        <v>-000</v>
      </c>
      <c r="B3967" s="380">
        <f>PTCA!D3950</f>
        <v>0</v>
      </c>
      <c r="C3967" s="380">
        <f>PTCA!J3950</f>
        <v>0</v>
      </c>
      <c r="D3967" s="380">
        <f>PTCA!K3950</f>
        <v>0</v>
      </c>
      <c r="E3967" s="380">
        <f>PTCA!H3950</f>
        <v>0</v>
      </c>
      <c r="F3967" s="380">
        <f>PTCA!Z3950</f>
        <v>0</v>
      </c>
      <c r="G3967" s="380">
        <f>PTCA!AD3950</f>
        <v>0</v>
      </c>
      <c r="H3967" s="62"/>
      <c r="I3967" s="760">
        <f>PTCA!C3950</f>
        <v>0</v>
      </c>
      <c r="J3967" s="760" t="str">
        <f>PTCA!AK3950</f>
        <v/>
      </c>
      <c r="K3967" s="760">
        <f>PTCA!AL3950</f>
        <v>0</v>
      </c>
      <c r="L3967" s="62"/>
      <c r="M3967" s="607"/>
      <c r="N3967" s="62"/>
      <c r="O3967" s="63">
        <f>PTCA!AA5703</f>
        <v>0</v>
      </c>
      <c r="P3967" s="63">
        <f>PTCA!AF5703</f>
        <v>0</v>
      </c>
      <c r="Q3967" s="232" t="e">
        <f t="shared" si="123"/>
        <v>#DIV/0!</v>
      </c>
      <c r="R3967" s="544">
        <f>PTCA!AI5703</f>
        <v>0</v>
      </c>
      <c r="S3967" s="544">
        <f>PTCA!AJ3950</f>
        <v>0</v>
      </c>
      <c r="T3967" s="53"/>
      <c r="U3967" s="232" t="e">
        <f t="shared" si="124"/>
        <v>#DIV/0!</v>
      </c>
      <c r="V3967" s="272"/>
    </row>
    <row r="3968" spans="1:22">
      <c r="A3968" s="380" t="str">
        <f>PTCA!B3951</f>
        <v>-000</v>
      </c>
      <c r="B3968" s="380">
        <f>PTCA!D3951</f>
        <v>0</v>
      </c>
      <c r="C3968" s="380">
        <f>PTCA!J3951</f>
        <v>0</v>
      </c>
      <c r="D3968" s="380">
        <f>PTCA!K3951</f>
        <v>0</v>
      </c>
      <c r="E3968" s="380">
        <f>PTCA!H3951</f>
        <v>0</v>
      </c>
      <c r="F3968" s="380">
        <f>PTCA!Z3951</f>
        <v>0</v>
      </c>
      <c r="G3968" s="380">
        <f>PTCA!AD3951</f>
        <v>0</v>
      </c>
      <c r="H3968" s="62"/>
      <c r="I3968" s="760">
        <f>PTCA!C3951</f>
        <v>0</v>
      </c>
      <c r="J3968" s="760" t="str">
        <f>PTCA!AK3951</f>
        <v/>
      </c>
      <c r="K3968" s="760">
        <f>PTCA!AL3951</f>
        <v>0</v>
      </c>
      <c r="L3968" s="62"/>
      <c r="M3968" s="607"/>
      <c r="N3968" s="62"/>
      <c r="O3968" s="63">
        <f>PTCA!AA5704</f>
        <v>0</v>
      </c>
      <c r="P3968" s="63">
        <f>PTCA!AF5704</f>
        <v>0</v>
      </c>
      <c r="Q3968" s="232" t="e">
        <f t="shared" si="123"/>
        <v>#DIV/0!</v>
      </c>
      <c r="R3968" s="544">
        <f>PTCA!AI5704</f>
        <v>0</v>
      </c>
      <c r="S3968" s="544">
        <f>PTCA!AJ3951</f>
        <v>0</v>
      </c>
      <c r="T3968" s="53"/>
      <c r="U3968" s="232" t="e">
        <f t="shared" si="124"/>
        <v>#DIV/0!</v>
      </c>
      <c r="V3968" s="272"/>
    </row>
    <row r="3969" spans="1:22">
      <c r="A3969" s="380" t="str">
        <f>PTCA!B3952</f>
        <v>-000</v>
      </c>
      <c r="B3969" s="380">
        <f>PTCA!D3952</f>
        <v>0</v>
      </c>
      <c r="C3969" s="380">
        <f>PTCA!J3952</f>
        <v>0</v>
      </c>
      <c r="D3969" s="380">
        <f>PTCA!K3952</f>
        <v>0</v>
      </c>
      <c r="E3969" s="380">
        <f>PTCA!H3952</f>
        <v>0</v>
      </c>
      <c r="F3969" s="380">
        <f>PTCA!Z3952</f>
        <v>0</v>
      </c>
      <c r="G3969" s="380">
        <f>PTCA!AD3952</f>
        <v>0</v>
      </c>
      <c r="H3969" s="62"/>
      <c r="I3969" s="760">
        <f>PTCA!C3952</f>
        <v>0</v>
      </c>
      <c r="J3969" s="760" t="str">
        <f>PTCA!AK3952</f>
        <v/>
      </c>
      <c r="K3969" s="760">
        <f>PTCA!AL3952</f>
        <v>0</v>
      </c>
      <c r="L3969" s="62"/>
      <c r="M3969" s="607"/>
      <c r="N3969" s="62"/>
      <c r="O3969" s="63">
        <f>PTCA!AA5705</f>
        <v>0</v>
      </c>
      <c r="P3969" s="63">
        <f>PTCA!AF5705</f>
        <v>0</v>
      </c>
      <c r="Q3969" s="232" t="e">
        <f t="shared" si="123"/>
        <v>#DIV/0!</v>
      </c>
      <c r="R3969" s="544">
        <f>PTCA!AI5705</f>
        <v>0</v>
      </c>
      <c r="S3969" s="544">
        <f>PTCA!AJ3952</f>
        <v>0</v>
      </c>
      <c r="T3969" s="53"/>
      <c r="U3969" s="232" t="e">
        <f t="shared" si="124"/>
        <v>#DIV/0!</v>
      </c>
      <c r="V3969" s="272"/>
    </row>
    <row r="3970" spans="1:22">
      <c r="A3970" s="380" t="str">
        <f>PTCA!B3953</f>
        <v>-000</v>
      </c>
      <c r="B3970" s="380">
        <f>PTCA!D3953</f>
        <v>0</v>
      </c>
      <c r="C3970" s="380">
        <f>PTCA!J3953</f>
        <v>0</v>
      </c>
      <c r="D3970" s="380">
        <f>PTCA!K3953</f>
        <v>0</v>
      </c>
      <c r="E3970" s="380">
        <f>PTCA!H3953</f>
        <v>0</v>
      </c>
      <c r="F3970" s="380">
        <f>PTCA!Z3953</f>
        <v>0</v>
      </c>
      <c r="G3970" s="380">
        <f>PTCA!AD3953</f>
        <v>0</v>
      </c>
      <c r="H3970" s="62"/>
      <c r="I3970" s="760">
        <f>PTCA!C3953</f>
        <v>0</v>
      </c>
      <c r="J3970" s="760" t="str">
        <f>PTCA!AK3953</f>
        <v/>
      </c>
      <c r="K3970" s="760">
        <f>PTCA!AL3953</f>
        <v>0</v>
      </c>
      <c r="L3970" s="62"/>
      <c r="M3970" s="607"/>
      <c r="N3970" s="62"/>
      <c r="O3970" s="63">
        <f>PTCA!AA5706</f>
        <v>0</v>
      </c>
      <c r="P3970" s="63">
        <f>PTCA!AF5706</f>
        <v>0</v>
      </c>
      <c r="Q3970" s="232" t="e">
        <f t="shared" si="123"/>
        <v>#DIV/0!</v>
      </c>
      <c r="R3970" s="544">
        <f>PTCA!AI5706</f>
        <v>0</v>
      </c>
      <c r="S3970" s="544">
        <f>PTCA!AJ3953</f>
        <v>0</v>
      </c>
      <c r="T3970" s="53"/>
      <c r="U3970" s="232" t="e">
        <f t="shared" si="124"/>
        <v>#DIV/0!</v>
      </c>
      <c r="V3970" s="272"/>
    </row>
    <row r="3971" spans="1:22">
      <c r="A3971" s="380" t="str">
        <f>PTCA!B3954</f>
        <v>-000</v>
      </c>
      <c r="B3971" s="380">
        <f>PTCA!D3954</f>
        <v>0</v>
      </c>
      <c r="C3971" s="380">
        <f>PTCA!J3954</f>
        <v>0</v>
      </c>
      <c r="D3971" s="380">
        <f>PTCA!K3954</f>
        <v>0</v>
      </c>
      <c r="E3971" s="380">
        <f>PTCA!H3954</f>
        <v>0</v>
      </c>
      <c r="F3971" s="380">
        <f>PTCA!Z3954</f>
        <v>0</v>
      </c>
      <c r="G3971" s="380">
        <f>PTCA!AD3954</f>
        <v>0</v>
      </c>
      <c r="H3971" s="62"/>
      <c r="I3971" s="760">
        <f>PTCA!C3954</f>
        <v>0</v>
      </c>
      <c r="J3971" s="760" t="str">
        <f>PTCA!AK3954</f>
        <v/>
      </c>
      <c r="K3971" s="760">
        <f>PTCA!AL3954</f>
        <v>0</v>
      </c>
      <c r="L3971" s="62"/>
      <c r="M3971" s="607"/>
      <c r="N3971" s="62"/>
      <c r="O3971" s="63">
        <f>PTCA!AA5707</f>
        <v>0</v>
      </c>
      <c r="P3971" s="63">
        <f>PTCA!AF5707</f>
        <v>0</v>
      </c>
      <c r="Q3971" s="232" t="e">
        <f t="shared" si="123"/>
        <v>#DIV/0!</v>
      </c>
      <c r="R3971" s="544">
        <f>PTCA!AI5707</f>
        <v>0</v>
      </c>
      <c r="S3971" s="544">
        <f>PTCA!AJ3954</f>
        <v>0</v>
      </c>
      <c r="T3971" s="53"/>
      <c r="U3971" s="232" t="e">
        <f t="shared" si="124"/>
        <v>#DIV/0!</v>
      </c>
      <c r="V3971" s="272"/>
    </row>
    <row r="3972" spans="1:22">
      <c r="A3972" s="380" t="str">
        <f>PTCA!B3955</f>
        <v>-000</v>
      </c>
      <c r="B3972" s="380">
        <f>PTCA!D3955</f>
        <v>0</v>
      </c>
      <c r="C3972" s="380">
        <f>PTCA!J3955</f>
        <v>0</v>
      </c>
      <c r="D3972" s="380">
        <f>PTCA!K3955</f>
        <v>0</v>
      </c>
      <c r="E3972" s="380">
        <f>PTCA!H3955</f>
        <v>0</v>
      </c>
      <c r="F3972" s="380">
        <f>PTCA!Z3955</f>
        <v>0</v>
      </c>
      <c r="G3972" s="380">
        <f>PTCA!AD3955</f>
        <v>0</v>
      </c>
      <c r="H3972" s="62"/>
      <c r="I3972" s="760">
        <f>PTCA!C3955</f>
        <v>0</v>
      </c>
      <c r="J3972" s="760" t="str">
        <f>PTCA!AK3955</f>
        <v/>
      </c>
      <c r="K3972" s="760">
        <f>PTCA!AL3955</f>
        <v>0</v>
      </c>
      <c r="L3972" s="62"/>
      <c r="M3972" s="607"/>
      <c r="N3972" s="62"/>
      <c r="O3972" s="63">
        <f>PTCA!AA5708</f>
        <v>0</v>
      </c>
      <c r="P3972" s="63">
        <f>PTCA!AF5708</f>
        <v>0</v>
      </c>
      <c r="Q3972" s="232" t="e">
        <f t="shared" si="123"/>
        <v>#DIV/0!</v>
      </c>
      <c r="R3972" s="544">
        <f>PTCA!AI5708</f>
        <v>0</v>
      </c>
      <c r="S3972" s="544">
        <f>PTCA!AJ3955</f>
        <v>0</v>
      </c>
      <c r="T3972" s="53"/>
      <c r="U3972" s="232" t="e">
        <f t="shared" si="124"/>
        <v>#DIV/0!</v>
      </c>
      <c r="V3972" s="272"/>
    </row>
    <row r="3973" spans="1:22">
      <c r="A3973" s="380" t="str">
        <f>PTCA!B3956</f>
        <v>-000</v>
      </c>
      <c r="B3973" s="380">
        <f>PTCA!D3956</f>
        <v>0</v>
      </c>
      <c r="C3973" s="380">
        <f>PTCA!J3956</f>
        <v>0</v>
      </c>
      <c r="D3973" s="380">
        <f>PTCA!K3956</f>
        <v>0</v>
      </c>
      <c r="E3973" s="380">
        <f>PTCA!H3956</f>
        <v>0</v>
      </c>
      <c r="F3973" s="380">
        <f>PTCA!Z3956</f>
        <v>0</v>
      </c>
      <c r="G3973" s="380">
        <f>PTCA!AD3956</f>
        <v>0</v>
      </c>
      <c r="H3973" s="62"/>
      <c r="I3973" s="760">
        <f>PTCA!C3956</f>
        <v>0</v>
      </c>
      <c r="J3973" s="760" t="str">
        <f>PTCA!AK3956</f>
        <v/>
      </c>
      <c r="K3973" s="760">
        <f>PTCA!AL3956</f>
        <v>0</v>
      </c>
      <c r="L3973" s="62"/>
      <c r="M3973" s="607"/>
      <c r="N3973" s="62"/>
      <c r="O3973" s="63">
        <f>PTCA!AA5709</f>
        <v>0</v>
      </c>
      <c r="P3973" s="63">
        <f>PTCA!AF5709</f>
        <v>0</v>
      </c>
      <c r="Q3973" s="232" t="e">
        <f t="shared" ref="Q3973:Q4036" si="125">P3973/O3973</f>
        <v>#DIV/0!</v>
      </c>
      <c r="R3973" s="544">
        <f>PTCA!AI5709</f>
        <v>0</v>
      </c>
      <c r="S3973" s="544">
        <f>PTCA!AJ3956</f>
        <v>0</v>
      </c>
      <c r="T3973" s="53"/>
      <c r="U3973" s="232" t="e">
        <f t="shared" si="124"/>
        <v>#DIV/0!</v>
      </c>
      <c r="V3973" s="272"/>
    </row>
    <row r="3974" spans="1:22">
      <c r="A3974" s="380" t="str">
        <f>PTCA!B3957</f>
        <v>-000</v>
      </c>
      <c r="B3974" s="380">
        <f>PTCA!D3957</f>
        <v>0</v>
      </c>
      <c r="C3974" s="380">
        <f>PTCA!J3957</f>
        <v>0</v>
      </c>
      <c r="D3974" s="380">
        <f>PTCA!K3957</f>
        <v>0</v>
      </c>
      <c r="E3974" s="380">
        <f>PTCA!H3957</f>
        <v>0</v>
      </c>
      <c r="F3974" s="380">
        <f>PTCA!Z3957</f>
        <v>0</v>
      </c>
      <c r="G3974" s="380">
        <f>PTCA!AD3957</f>
        <v>0</v>
      </c>
      <c r="H3974" s="62"/>
      <c r="I3974" s="760">
        <f>PTCA!C3957</f>
        <v>0</v>
      </c>
      <c r="J3974" s="760" t="str">
        <f>PTCA!AK3957</f>
        <v/>
      </c>
      <c r="K3974" s="760">
        <f>PTCA!AL3957</f>
        <v>0</v>
      </c>
      <c r="L3974" s="62"/>
      <c r="M3974" s="607"/>
      <c r="N3974" s="62"/>
      <c r="O3974" s="63">
        <f>PTCA!AA5710</f>
        <v>0</v>
      </c>
      <c r="P3974" s="63">
        <f>PTCA!AF5710</f>
        <v>0</v>
      </c>
      <c r="Q3974" s="232" t="e">
        <f t="shared" si="125"/>
        <v>#DIV/0!</v>
      </c>
      <c r="R3974" s="544">
        <f>PTCA!AI5710</f>
        <v>0</v>
      </c>
      <c r="S3974" s="544">
        <f>PTCA!AJ3957</f>
        <v>0</v>
      </c>
      <c r="T3974" s="53"/>
      <c r="U3974" s="232" t="e">
        <f t="shared" si="124"/>
        <v>#DIV/0!</v>
      </c>
      <c r="V3974" s="272"/>
    </row>
    <row r="3975" spans="1:22">
      <c r="A3975" s="380" t="str">
        <f>PTCA!B3958</f>
        <v>-000</v>
      </c>
      <c r="B3975" s="380">
        <f>PTCA!D3958</f>
        <v>0</v>
      </c>
      <c r="C3975" s="380">
        <f>PTCA!J3958</f>
        <v>0</v>
      </c>
      <c r="D3975" s="380">
        <f>PTCA!K3958</f>
        <v>0</v>
      </c>
      <c r="E3975" s="380">
        <f>PTCA!H3958</f>
        <v>0</v>
      </c>
      <c r="F3975" s="380">
        <f>PTCA!Z3958</f>
        <v>0</v>
      </c>
      <c r="G3975" s="380">
        <f>PTCA!AD3958</f>
        <v>0</v>
      </c>
      <c r="H3975" s="62"/>
      <c r="I3975" s="760">
        <f>PTCA!C3958</f>
        <v>0</v>
      </c>
      <c r="J3975" s="760" t="str">
        <f>PTCA!AK3958</f>
        <v/>
      </c>
      <c r="K3975" s="760">
        <f>PTCA!AL3958</f>
        <v>0</v>
      </c>
      <c r="L3975" s="62"/>
      <c r="M3975" s="607"/>
      <c r="N3975" s="62"/>
      <c r="O3975" s="63">
        <f>PTCA!AA5711</f>
        <v>0</v>
      </c>
      <c r="P3975" s="63">
        <f>PTCA!AF5711</f>
        <v>0</v>
      </c>
      <c r="Q3975" s="232" t="e">
        <f t="shared" si="125"/>
        <v>#DIV/0!</v>
      </c>
      <c r="R3975" s="544">
        <f>PTCA!AI5711</f>
        <v>0</v>
      </c>
      <c r="S3975" s="544">
        <f>PTCA!AJ3958</f>
        <v>0</v>
      </c>
      <c r="T3975" s="53"/>
      <c r="U3975" s="232" t="e">
        <f t="shared" si="124"/>
        <v>#DIV/0!</v>
      </c>
      <c r="V3975" s="272"/>
    </row>
    <row r="3976" spans="1:22">
      <c r="A3976" s="380" t="str">
        <f>PTCA!B3959</f>
        <v>-000</v>
      </c>
      <c r="B3976" s="380">
        <f>PTCA!D3959</f>
        <v>0</v>
      </c>
      <c r="C3976" s="380">
        <f>PTCA!J3959</f>
        <v>0</v>
      </c>
      <c r="D3976" s="380">
        <f>PTCA!K3959</f>
        <v>0</v>
      </c>
      <c r="E3976" s="380">
        <f>PTCA!H3959</f>
        <v>0</v>
      </c>
      <c r="F3976" s="380">
        <f>PTCA!Z3959</f>
        <v>0</v>
      </c>
      <c r="G3976" s="380">
        <f>PTCA!AD3959</f>
        <v>0</v>
      </c>
      <c r="H3976" s="62"/>
      <c r="I3976" s="760">
        <f>PTCA!C3959</f>
        <v>0</v>
      </c>
      <c r="J3976" s="760" t="str">
        <f>PTCA!AK3959</f>
        <v/>
      </c>
      <c r="K3976" s="760">
        <f>PTCA!AL3959</f>
        <v>0</v>
      </c>
      <c r="L3976" s="62"/>
      <c r="M3976" s="607"/>
      <c r="N3976" s="62"/>
      <c r="O3976" s="63">
        <f>PTCA!AA5712</f>
        <v>0</v>
      </c>
      <c r="P3976" s="63">
        <f>PTCA!AF5712</f>
        <v>0</v>
      </c>
      <c r="Q3976" s="232" t="e">
        <f t="shared" si="125"/>
        <v>#DIV/0!</v>
      </c>
      <c r="R3976" s="544">
        <f>PTCA!AI5712</f>
        <v>0</v>
      </c>
      <c r="S3976" s="544">
        <f>PTCA!AJ3959</f>
        <v>0</v>
      </c>
      <c r="T3976" s="53"/>
      <c r="U3976" s="232" t="e">
        <f t="shared" si="124"/>
        <v>#DIV/0!</v>
      </c>
      <c r="V3976" s="272"/>
    </row>
    <row r="3977" spans="1:22">
      <c r="A3977" s="380" t="str">
        <f>PTCA!B3960</f>
        <v>-000</v>
      </c>
      <c r="B3977" s="380">
        <f>PTCA!D3960</f>
        <v>0</v>
      </c>
      <c r="C3977" s="380">
        <f>PTCA!J3960</f>
        <v>0</v>
      </c>
      <c r="D3977" s="380">
        <f>PTCA!K3960</f>
        <v>0</v>
      </c>
      <c r="E3977" s="380">
        <f>PTCA!H3960</f>
        <v>0</v>
      </c>
      <c r="F3977" s="380">
        <f>PTCA!Z3960</f>
        <v>0</v>
      </c>
      <c r="G3977" s="380">
        <f>PTCA!AD3960</f>
        <v>0</v>
      </c>
      <c r="H3977" s="62"/>
      <c r="I3977" s="760">
        <f>PTCA!C3960</f>
        <v>0</v>
      </c>
      <c r="J3977" s="760" t="str">
        <f>PTCA!AK3960</f>
        <v/>
      </c>
      <c r="K3977" s="760">
        <f>PTCA!AL3960</f>
        <v>0</v>
      </c>
      <c r="L3977" s="62"/>
      <c r="M3977" s="607"/>
      <c r="N3977" s="62"/>
      <c r="O3977" s="63">
        <f>PTCA!AA5713</f>
        <v>0</v>
      </c>
      <c r="P3977" s="63">
        <f>PTCA!AF5713</f>
        <v>0</v>
      </c>
      <c r="Q3977" s="232" t="e">
        <f t="shared" si="125"/>
        <v>#DIV/0!</v>
      </c>
      <c r="R3977" s="544">
        <f>PTCA!AI5713</f>
        <v>0</v>
      </c>
      <c r="S3977" s="544">
        <f>PTCA!AJ3960</f>
        <v>0</v>
      </c>
      <c r="T3977" s="53"/>
      <c r="U3977" s="232" t="e">
        <f t="shared" si="124"/>
        <v>#DIV/0!</v>
      </c>
      <c r="V3977" s="272"/>
    </row>
    <row r="3978" spans="1:22">
      <c r="A3978" s="380" t="str">
        <f>PTCA!B3961</f>
        <v>-000</v>
      </c>
      <c r="B3978" s="380">
        <f>PTCA!D3961</f>
        <v>0</v>
      </c>
      <c r="C3978" s="380">
        <f>PTCA!J3961</f>
        <v>0</v>
      </c>
      <c r="D3978" s="380">
        <f>PTCA!K3961</f>
        <v>0</v>
      </c>
      <c r="E3978" s="380">
        <f>PTCA!H3961</f>
        <v>0</v>
      </c>
      <c r="F3978" s="380">
        <f>PTCA!Z3961</f>
        <v>0</v>
      </c>
      <c r="G3978" s="380">
        <f>PTCA!AD3961</f>
        <v>0</v>
      </c>
      <c r="H3978" s="62"/>
      <c r="I3978" s="760">
        <f>PTCA!C3961</f>
        <v>0</v>
      </c>
      <c r="J3978" s="760" t="str">
        <f>PTCA!AK3961</f>
        <v/>
      </c>
      <c r="K3978" s="760">
        <f>PTCA!AL3961</f>
        <v>0</v>
      </c>
      <c r="L3978" s="62"/>
      <c r="M3978" s="607"/>
      <c r="N3978" s="62"/>
      <c r="O3978" s="63">
        <f>PTCA!AA5714</f>
        <v>0</v>
      </c>
      <c r="P3978" s="63">
        <f>PTCA!AF5714</f>
        <v>0</v>
      </c>
      <c r="Q3978" s="232" t="e">
        <f t="shared" si="125"/>
        <v>#DIV/0!</v>
      </c>
      <c r="R3978" s="544">
        <f>PTCA!AI5714</f>
        <v>0</v>
      </c>
      <c r="S3978" s="544">
        <f>PTCA!AJ3961</f>
        <v>0</v>
      </c>
      <c r="T3978" s="53"/>
      <c r="U3978" s="232" t="e">
        <f t="shared" si="124"/>
        <v>#DIV/0!</v>
      </c>
      <c r="V3978" s="272"/>
    </row>
    <row r="3979" spans="1:22">
      <c r="A3979" s="380" t="str">
        <f>PTCA!B3962</f>
        <v>-000</v>
      </c>
      <c r="B3979" s="380">
        <f>PTCA!D3962</f>
        <v>0</v>
      </c>
      <c r="C3979" s="380">
        <f>PTCA!J3962</f>
        <v>0</v>
      </c>
      <c r="D3979" s="380">
        <f>PTCA!K3962</f>
        <v>0</v>
      </c>
      <c r="E3979" s="380">
        <f>PTCA!H3962</f>
        <v>0</v>
      </c>
      <c r="F3979" s="380">
        <f>PTCA!Z3962</f>
        <v>0</v>
      </c>
      <c r="G3979" s="380">
        <f>PTCA!AD3962</f>
        <v>0</v>
      </c>
      <c r="H3979" s="62"/>
      <c r="I3979" s="760">
        <f>PTCA!C3962</f>
        <v>0</v>
      </c>
      <c r="J3979" s="760" t="str">
        <f>PTCA!AK3962</f>
        <v/>
      </c>
      <c r="K3979" s="760">
        <f>PTCA!AL3962</f>
        <v>0</v>
      </c>
      <c r="L3979" s="62"/>
      <c r="M3979" s="607"/>
      <c r="N3979" s="62"/>
      <c r="O3979" s="63">
        <f>PTCA!AA5715</f>
        <v>0</v>
      </c>
      <c r="P3979" s="63">
        <f>PTCA!AF5715</f>
        <v>0</v>
      </c>
      <c r="Q3979" s="232" t="e">
        <f t="shared" si="125"/>
        <v>#DIV/0!</v>
      </c>
      <c r="R3979" s="544">
        <f>PTCA!AI5715</f>
        <v>0</v>
      </c>
      <c r="S3979" s="544">
        <f>PTCA!AJ3962</f>
        <v>0</v>
      </c>
      <c r="T3979" s="53"/>
      <c r="U3979" s="232" t="e">
        <f t="shared" si="124"/>
        <v>#DIV/0!</v>
      </c>
      <c r="V3979" s="272"/>
    </row>
    <row r="3980" spans="1:22">
      <c r="A3980" s="380" t="str">
        <f>PTCA!B3963</f>
        <v>-000</v>
      </c>
      <c r="B3980" s="380">
        <f>PTCA!D3963</f>
        <v>0</v>
      </c>
      <c r="C3980" s="380">
        <f>PTCA!J3963</f>
        <v>0</v>
      </c>
      <c r="D3980" s="380">
        <f>PTCA!K3963</f>
        <v>0</v>
      </c>
      <c r="E3980" s="380">
        <f>PTCA!H3963</f>
        <v>0</v>
      </c>
      <c r="F3980" s="380">
        <f>PTCA!Z3963</f>
        <v>0</v>
      </c>
      <c r="G3980" s="380">
        <f>PTCA!AD3963</f>
        <v>0</v>
      </c>
      <c r="H3980" s="62"/>
      <c r="I3980" s="760">
        <f>PTCA!C3963</f>
        <v>0</v>
      </c>
      <c r="J3980" s="760" t="str">
        <f>PTCA!AK3963</f>
        <v/>
      </c>
      <c r="K3980" s="760">
        <f>PTCA!AL3963</f>
        <v>0</v>
      </c>
      <c r="L3980" s="62"/>
      <c r="M3980" s="607"/>
      <c r="N3980" s="62"/>
      <c r="O3980" s="63">
        <f>PTCA!AA5716</f>
        <v>0</v>
      </c>
      <c r="P3980" s="63">
        <f>PTCA!AF5716</f>
        <v>0</v>
      </c>
      <c r="Q3980" s="232" t="e">
        <f t="shared" si="125"/>
        <v>#DIV/0!</v>
      </c>
      <c r="R3980" s="544">
        <f>PTCA!AI5716</f>
        <v>0</v>
      </c>
      <c r="S3980" s="544">
        <f>PTCA!AJ3963</f>
        <v>0</v>
      </c>
      <c r="T3980" s="53"/>
      <c r="U3980" s="232" t="e">
        <f t="shared" si="124"/>
        <v>#DIV/0!</v>
      </c>
      <c r="V3980" s="272"/>
    </row>
    <row r="3981" spans="1:22">
      <c r="A3981" s="380" t="str">
        <f>PTCA!B3964</f>
        <v>-000</v>
      </c>
      <c r="B3981" s="380">
        <f>PTCA!D3964</f>
        <v>0</v>
      </c>
      <c r="C3981" s="380">
        <f>PTCA!J3964</f>
        <v>0</v>
      </c>
      <c r="D3981" s="380">
        <f>PTCA!K3964</f>
        <v>0</v>
      </c>
      <c r="E3981" s="380">
        <f>PTCA!H3964</f>
        <v>0</v>
      </c>
      <c r="F3981" s="380">
        <f>PTCA!Z3964</f>
        <v>0</v>
      </c>
      <c r="G3981" s="380">
        <f>PTCA!AD3964</f>
        <v>0</v>
      </c>
      <c r="H3981" s="62"/>
      <c r="I3981" s="760">
        <f>PTCA!C3964</f>
        <v>0</v>
      </c>
      <c r="J3981" s="760" t="str">
        <f>PTCA!AK3964</f>
        <v/>
      </c>
      <c r="K3981" s="760">
        <f>PTCA!AL3964</f>
        <v>0</v>
      </c>
      <c r="L3981" s="62"/>
      <c r="M3981" s="607"/>
      <c r="N3981" s="62"/>
      <c r="O3981" s="63">
        <f>PTCA!AA5717</f>
        <v>0</v>
      </c>
      <c r="P3981" s="63">
        <f>PTCA!AF5717</f>
        <v>0</v>
      </c>
      <c r="Q3981" s="232" t="e">
        <f t="shared" si="125"/>
        <v>#DIV/0!</v>
      </c>
      <c r="R3981" s="544">
        <f>PTCA!AI5717</f>
        <v>0</v>
      </c>
      <c r="S3981" s="544">
        <f>PTCA!AJ3964</f>
        <v>0</v>
      </c>
      <c r="T3981" s="53"/>
      <c r="U3981" s="232" t="e">
        <f t="shared" si="124"/>
        <v>#DIV/0!</v>
      </c>
      <c r="V3981" s="272"/>
    </row>
    <row r="3982" spans="1:22">
      <c r="A3982" s="380" t="str">
        <f>PTCA!B3965</f>
        <v>-000</v>
      </c>
      <c r="B3982" s="380">
        <f>PTCA!D3965</f>
        <v>0</v>
      </c>
      <c r="C3982" s="380">
        <f>PTCA!J3965</f>
        <v>0</v>
      </c>
      <c r="D3982" s="380">
        <f>PTCA!K3965</f>
        <v>0</v>
      </c>
      <c r="E3982" s="380">
        <f>PTCA!H3965</f>
        <v>0</v>
      </c>
      <c r="F3982" s="380">
        <f>PTCA!Z3965</f>
        <v>0</v>
      </c>
      <c r="G3982" s="380">
        <f>PTCA!AD3965</f>
        <v>0</v>
      </c>
      <c r="H3982" s="62"/>
      <c r="I3982" s="760">
        <f>PTCA!C3965</f>
        <v>0</v>
      </c>
      <c r="J3982" s="760" t="str">
        <f>PTCA!AK3965</f>
        <v/>
      </c>
      <c r="K3982" s="760">
        <f>PTCA!AL3965</f>
        <v>0</v>
      </c>
      <c r="L3982" s="62"/>
      <c r="M3982" s="607"/>
      <c r="N3982" s="62"/>
      <c r="O3982" s="63">
        <f>PTCA!AA5718</f>
        <v>0</v>
      </c>
      <c r="P3982" s="63">
        <f>PTCA!AF5718</f>
        <v>0</v>
      </c>
      <c r="Q3982" s="232" t="e">
        <f t="shared" si="125"/>
        <v>#DIV/0!</v>
      </c>
      <c r="R3982" s="544">
        <f>PTCA!AI5718</f>
        <v>0</v>
      </c>
      <c r="S3982" s="544">
        <f>PTCA!AJ3965</f>
        <v>0</v>
      </c>
      <c r="T3982" s="53"/>
      <c r="U3982" s="232" t="e">
        <f t="shared" si="124"/>
        <v>#DIV/0!</v>
      </c>
      <c r="V3982" s="272"/>
    </row>
    <row r="3983" spans="1:22">
      <c r="A3983" s="380" t="str">
        <f>PTCA!B3966</f>
        <v>-000</v>
      </c>
      <c r="B3983" s="380">
        <f>PTCA!D3966</f>
        <v>0</v>
      </c>
      <c r="C3983" s="380">
        <f>PTCA!J3966</f>
        <v>0</v>
      </c>
      <c r="D3983" s="380">
        <f>PTCA!K3966</f>
        <v>0</v>
      </c>
      <c r="E3983" s="380">
        <f>PTCA!H3966</f>
        <v>0</v>
      </c>
      <c r="F3983" s="380">
        <f>PTCA!Z3966</f>
        <v>0</v>
      </c>
      <c r="G3983" s="380">
        <f>PTCA!AD3966</f>
        <v>0</v>
      </c>
      <c r="H3983" s="62"/>
      <c r="I3983" s="760">
        <f>PTCA!C3966</f>
        <v>0</v>
      </c>
      <c r="J3983" s="760" t="str">
        <f>PTCA!AK3966</f>
        <v/>
      </c>
      <c r="K3983" s="760">
        <f>PTCA!AL3966</f>
        <v>0</v>
      </c>
      <c r="L3983" s="62"/>
      <c r="M3983" s="607"/>
      <c r="N3983" s="62"/>
      <c r="O3983" s="63">
        <f>PTCA!AA5719</f>
        <v>0</v>
      </c>
      <c r="P3983" s="63">
        <f>PTCA!AF5719</f>
        <v>0</v>
      </c>
      <c r="Q3983" s="232" t="e">
        <f t="shared" si="125"/>
        <v>#DIV/0!</v>
      </c>
      <c r="R3983" s="544">
        <f>PTCA!AI5719</f>
        <v>0</v>
      </c>
      <c r="S3983" s="544">
        <f>PTCA!AJ3966</f>
        <v>0</v>
      </c>
      <c r="T3983" s="53"/>
      <c r="U3983" s="232" t="e">
        <f t="shared" si="124"/>
        <v>#DIV/0!</v>
      </c>
      <c r="V3983" s="272"/>
    </row>
    <row r="3984" spans="1:22">
      <c r="A3984" s="380" t="str">
        <f>PTCA!B3967</f>
        <v>-000</v>
      </c>
      <c r="B3984" s="380">
        <f>PTCA!D3967</f>
        <v>0</v>
      </c>
      <c r="C3984" s="380">
        <f>PTCA!J3967</f>
        <v>0</v>
      </c>
      <c r="D3984" s="380">
        <f>PTCA!K3967</f>
        <v>0</v>
      </c>
      <c r="E3984" s="380">
        <f>PTCA!H3967</f>
        <v>0</v>
      </c>
      <c r="F3984" s="380">
        <f>PTCA!Z3967</f>
        <v>0</v>
      </c>
      <c r="G3984" s="380">
        <f>PTCA!AD3967</f>
        <v>0</v>
      </c>
      <c r="H3984" s="62"/>
      <c r="I3984" s="760">
        <f>PTCA!C3967</f>
        <v>0</v>
      </c>
      <c r="J3984" s="760" t="str">
        <f>PTCA!AK3967</f>
        <v/>
      </c>
      <c r="K3984" s="760">
        <f>PTCA!AL3967</f>
        <v>0</v>
      </c>
      <c r="L3984" s="62"/>
      <c r="M3984" s="607"/>
      <c r="N3984" s="62"/>
      <c r="O3984" s="63">
        <f>PTCA!AA5720</f>
        <v>0</v>
      </c>
      <c r="P3984" s="63">
        <f>PTCA!AF5720</f>
        <v>0</v>
      </c>
      <c r="Q3984" s="232" t="e">
        <f t="shared" si="125"/>
        <v>#DIV/0!</v>
      </c>
      <c r="R3984" s="544">
        <f>PTCA!AI5720</f>
        <v>0</v>
      </c>
      <c r="S3984" s="544">
        <f>PTCA!AJ3967</f>
        <v>0</v>
      </c>
      <c r="T3984" s="53"/>
      <c r="U3984" s="232" t="e">
        <f t="shared" si="124"/>
        <v>#DIV/0!</v>
      </c>
      <c r="V3984" s="272"/>
    </row>
    <row r="3985" spans="1:22">
      <c r="A3985" s="380" t="str">
        <f>PTCA!B3968</f>
        <v>-000</v>
      </c>
      <c r="B3985" s="380">
        <f>PTCA!D3968</f>
        <v>0</v>
      </c>
      <c r="C3985" s="380">
        <f>PTCA!J3968</f>
        <v>0</v>
      </c>
      <c r="D3985" s="380">
        <f>PTCA!K3968</f>
        <v>0</v>
      </c>
      <c r="E3985" s="380">
        <f>PTCA!H3968</f>
        <v>0</v>
      </c>
      <c r="F3985" s="380">
        <f>PTCA!Z3968</f>
        <v>0</v>
      </c>
      <c r="G3985" s="380">
        <f>PTCA!AD3968</f>
        <v>0</v>
      </c>
      <c r="H3985" s="62"/>
      <c r="I3985" s="760">
        <f>PTCA!C3968</f>
        <v>0</v>
      </c>
      <c r="J3985" s="760" t="str">
        <f>PTCA!AK3968</f>
        <v/>
      </c>
      <c r="K3985" s="760">
        <f>PTCA!AL3968</f>
        <v>0</v>
      </c>
      <c r="L3985" s="62"/>
      <c r="M3985" s="607"/>
      <c r="N3985" s="62"/>
      <c r="O3985" s="63">
        <f>PTCA!AA5721</f>
        <v>0</v>
      </c>
      <c r="P3985" s="63">
        <f>PTCA!AF5721</f>
        <v>0</v>
      </c>
      <c r="Q3985" s="232" t="e">
        <f t="shared" si="125"/>
        <v>#DIV/0!</v>
      </c>
      <c r="R3985" s="544">
        <f>PTCA!AI5721</f>
        <v>0</v>
      </c>
      <c r="S3985" s="544">
        <f>PTCA!AJ3968</f>
        <v>0</v>
      </c>
      <c r="T3985" s="53"/>
      <c r="U3985" s="232" t="e">
        <f t="shared" ref="U3985:U4048" si="126">T3985/P3985</f>
        <v>#DIV/0!</v>
      </c>
      <c r="V3985" s="272"/>
    </row>
    <row r="3986" spans="1:22">
      <c r="A3986" s="380" t="str">
        <f>PTCA!B3969</f>
        <v>-000</v>
      </c>
      <c r="B3986" s="380">
        <f>PTCA!D3969</f>
        <v>0</v>
      </c>
      <c r="C3986" s="380">
        <f>PTCA!J3969</f>
        <v>0</v>
      </c>
      <c r="D3986" s="380">
        <f>PTCA!K3969</f>
        <v>0</v>
      </c>
      <c r="E3986" s="380">
        <f>PTCA!H3969</f>
        <v>0</v>
      </c>
      <c r="F3986" s="380">
        <f>PTCA!Z3969</f>
        <v>0</v>
      </c>
      <c r="G3986" s="380">
        <f>PTCA!AD3969</f>
        <v>0</v>
      </c>
      <c r="H3986" s="62"/>
      <c r="I3986" s="760">
        <f>PTCA!C3969</f>
        <v>0</v>
      </c>
      <c r="J3986" s="760" t="str">
        <f>PTCA!AK3969</f>
        <v/>
      </c>
      <c r="K3986" s="760">
        <f>PTCA!AL3969</f>
        <v>0</v>
      </c>
      <c r="L3986" s="62"/>
      <c r="M3986" s="607"/>
      <c r="N3986" s="62"/>
      <c r="O3986" s="63">
        <f>PTCA!AA5722</f>
        <v>0</v>
      </c>
      <c r="P3986" s="63">
        <f>PTCA!AF5722</f>
        <v>0</v>
      </c>
      <c r="Q3986" s="232" t="e">
        <f t="shared" si="125"/>
        <v>#DIV/0!</v>
      </c>
      <c r="R3986" s="544">
        <f>PTCA!AI5722</f>
        <v>0</v>
      </c>
      <c r="S3986" s="544">
        <f>PTCA!AJ3969</f>
        <v>0</v>
      </c>
      <c r="T3986" s="53"/>
      <c r="U3986" s="232" t="e">
        <f t="shared" si="126"/>
        <v>#DIV/0!</v>
      </c>
      <c r="V3986" s="272"/>
    </row>
    <row r="3987" spans="1:22">
      <c r="A3987" s="380" t="str">
        <f>PTCA!B3970</f>
        <v>-000</v>
      </c>
      <c r="B3987" s="380">
        <f>PTCA!D3970</f>
        <v>0</v>
      </c>
      <c r="C3987" s="380">
        <f>PTCA!J3970</f>
        <v>0</v>
      </c>
      <c r="D3987" s="380">
        <f>PTCA!K3970</f>
        <v>0</v>
      </c>
      <c r="E3987" s="380">
        <f>PTCA!H3970</f>
        <v>0</v>
      </c>
      <c r="F3987" s="380">
        <f>PTCA!Z3970</f>
        <v>0</v>
      </c>
      <c r="G3987" s="380">
        <f>PTCA!AD3970</f>
        <v>0</v>
      </c>
      <c r="H3987" s="62"/>
      <c r="I3987" s="760">
        <f>PTCA!C3970</f>
        <v>0</v>
      </c>
      <c r="J3987" s="760" t="str">
        <f>PTCA!AK3970</f>
        <v/>
      </c>
      <c r="K3987" s="760">
        <f>PTCA!AL3970</f>
        <v>0</v>
      </c>
      <c r="L3987" s="62"/>
      <c r="M3987" s="607"/>
      <c r="N3987" s="62"/>
      <c r="O3987" s="63">
        <f>PTCA!AA5723</f>
        <v>0</v>
      </c>
      <c r="P3987" s="63">
        <f>PTCA!AF5723</f>
        <v>0</v>
      </c>
      <c r="Q3987" s="232" t="e">
        <f t="shared" si="125"/>
        <v>#DIV/0!</v>
      </c>
      <c r="R3987" s="544">
        <f>PTCA!AI5723</f>
        <v>0</v>
      </c>
      <c r="S3987" s="544">
        <f>PTCA!AJ3970</f>
        <v>0</v>
      </c>
      <c r="T3987" s="53"/>
      <c r="U3987" s="232" t="e">
        <f t="shared" si="126"/>
        <v>#DIV/0!</v>
      </c>
      <c r="V3987" s="272"/>
    </row>
    <row r="3988" spans="1:22">
      <c r="A3988" s="380" t="str">
        <f>PTCA!B3971</f>
        <v>-000</v>
      </c>
      <c r="B3988" s="380">
        <f>PTCA!D3971</f>
        <v>0</v>
      </c>
      <c r="C3988" s="380">
        <f>PTCA!J3971</f>
        <v>0</v>
      </c>
      <c r="D3988" s="380">
        <f>PTCA!K3971</f>
        <v>0</v>
      </c>
      <c r="E3988" s="380">
        <f>PTCA!H3971</f>
        <v>0</v>
      </c>
      <c r="F3988" s="380">
        <f>PTCA!Z3971</f>
        <v>0</v>
      </c>
      <c r="G3988" s="380">
        <f>PTCA!AD3971</f>
        <v>0</v>
      </c>
      <c r="H3988" s="62"/>
      <c r="I3988" s="760">
        <f>PTCA!C3971</f>
        <v>0</v>
      </c>
      <c r="J3988" s="760" t="str">
        <f>PTCA!AK3971</f>
        <v/>
      </c>
      <c r="K3988" s="760">
        <f>PTCA!AL3971</f>
        <v>0</v>
      </c>
      <c r="L3988" s="62"/>
      <c r="M3988" s="607"/>
      <c r="N3988" s="62"/>
      <c r="O3988" s="63">
        <f>PTCA!AA5724</f>
        <v>0</v>
      </c>
      <c r="P3988" s="63">
        <f>PTCA!AF5724</f>
        <v>0</v>
      </c>
      <c r="Q3988" s="232" t="e">
        <f t="shared" si="125"/>
        <v>#DIV/0!</v>
      </c>
      <c r="R3988" s="544">
        <f>PTCA!AI5724</f>
        <v>0</v>
      </c>
      <c r="S3988" s="544">
        <f>PTCA!AJ3971</f>
        <v>0</v>
      </c>
      <c r="T3988" s="53"/>
      <c r="U3988" s="232" t="e">
        <f t="shared" si="126"/>
        <v>#DIV/0!</v>
      </c>
      <c r="V3988" s="272"/>
    </row>
    <row r="3989" spans="1:22">
      <c r="A3989" s="380" t="str">
        <f>PTCA!B3972</f>
        <v>-000</v>
      </c>
      <c r="B3989" s="380">
        <f>PTCA!D3972</f>
        <v>0</v>
      </c>
      <c r="C3989" s="380">
        <f>PTCA!J3972</f>
        <v>0</v>
      </c>
      <c r="D3989" s="380">
        <f>PTCA!K3972</f>
        <v>0</v>
      </c>
      <c r="E3989" s="380">
        <f>PTCA!H3972</f>
        <v>0</v>
      </c>
      <c r="F3989" s="380">
        <f>PTCA!Z3972</f>
        <v>0</v>
      </c>
      <c r="G3989" s="380">
        <f>PTCA!AD3972</f>
        <v>0</v>
      </c>
      <c r="H3989" s="62"/>
      <c r="I3989" s="760">
        <f>PTCA!C3972</f>
        <v>0</v>
      </c>
      <c r="J3989" s="760" t="str">
        <f>PTCA!AK3972</f>
        <v/>
      </c>
      <c r="K3989" s="760">
        <f>PTCA!AL3972</f>
        <v>0</v>
      </c>
      <c r="L3989" s="62"/>
      <c r="M3989" s="607"/>
      <c r="N3989" s="62"/>
      <c r="O3989" s="63">
        <f>PTCA!AA5725</f>
        <v>0</v>
      </c>
      <c r="P3989" s="63">
        <f>PTCA!AF5725</f>
        <v>0</v>
      </c>
      <c r="Q3989" s="232" t="e">
        <f t="shared" si="125"/>
        <v>#DIV/0!</v>
      </c>
      <c r="R3989" s="544">
        <f>PTCA!AI5725</f>
        <v>0</v>
      </c>
      <c r="S3989" s="544">
        <f>PTCA!AJ3972</f>
        <v>0</v>
      </c>
      <c r="T3989" s="53"/>
      <c r="U3989" s="232" t="e">
        <f t="shared" si="126"/>
        <v>#DIV/0!</v>
      </c>
      <c r="V3989" s="272"/>
    </row>
    <row r="3990" spans="1:22">
      <c r="A3990" s="380" t="str">
        <f>PTCA!B3973</f>
        <v>-000</v>
      </c>
      <c r="B3990" s="380">
        <f>PTCA!D3973</f>
        <v>0</v>
      </c>
      <c r="C3990" s="380">
        <f>PTCA!J3973</f>
        <v>0</v>
      </c>
      <c r="D3990" s="380">
        <f>PTCA!K3973</f>
        <v>0</v>
      </c>
      <c r="E3990" s="380">
        <f>PTCA!H3973</f>
        <v>0</v>
      </c>
      <c r="F3990" s="380">
        <f>PTCA!Z3973</f>
        <v>0</v>
      </c>
      <c r="G3990" s="380">
        <f>PTCA!AD3973</f>
        <v>0</v>
      </c>
      <c r="H3990" s="62"/>
      <c r="I3990" s="760">
        <f>PTCA!C3973</f>
        <v>0</v>
      </c>
      <c r="J3990" s="760" t="str">
        <f>PTCA!AK3973</f>
        <v/>
      </c>
      <c r="K3990" s="760">
        <f>PTCA!AL3973</f>
        <v>0</v>
      </c>
      <c r="L3990" s="62"/>
      <c r="M3990" s="607"/>
      <c r="N3990" s="62"/>
      <c r="O3990" s="63">
        <f>PTCA!AA5726</f>
        <v>0</v>
      </c>
      <c r="P3990" s="63">
        <f>PTCA!AF5726</f>
        <v>0</v>
      </c>
      <c r="Q3990" s="232" t="e">
        <f t="shared" si="125"/>
        <v>#DIV/0!</v>
      </c>
      <c r="R3990" s="544">
        <f>PTCA!AI5726</f>
        <v>0</v>
      </c>
      <c r="S3990" s="544">
        <f>PTCA!AJ3973</f>
        <v>0</v>
      </c>
      <c r="T3990" s="53"/>
      <c r="U3990" s="232" t="e">
        <f t="shared" si="126"/>
        <v>#DIV/0!</v>
      </c>
      <c r="V3990" s="272"/>
    </row>
    <row r="3991" spans="1:22">
      <c r="A3991" s="380" t="str">
        <f>PTCA!B3974</f>
        <v>-000</v>
      </c>
      <c r="B3991" s="380">
        <f>PTCA!D3974</f>
        <v>0</v>
      </c>
      <c r="C3991" s="380">
        <f>PTCA!J3974</f>
        <v>0</v>
      </c>
      <c r="D3991" s="380">
        <f>PTCA!K3974</f>
        <v>0</v>
      </c>
      <c r="E3991" s="380">
        <f>PTCA!H3974</f>
        <v>0</v>
      </c>
      <c r="F3991" s="380">
        <f>PTCA!Z3974</f>
        <v>0</v>
      </c>
      <c r="G3991" s="380">
        <f>PTCA!AD3974</f>
        <v>0</v>
      </c>
      <c r="H3991" s="62"/>
      <c r="I3991" s="760">
        <f>PTCA!C3974</f>
        <v>0</v>
      </c>
      <c r="J3991" s="760" t="str">
        <f>PTCA!AK3974</f>
        <v/>
      </c>
      <c r="K3991" s="760">
        <f>PTCA!AL3974</f>
        <v>0</v>
      </c>
      <c r="L3991" s="62"/>
      <c r="M3991" s="607"/>
      <c r="N3991" s="62"/>
      <c r="O3991" s="63">
        <f>PTCA!AA5727</f>
        <v>0</v>
      </c>
      <c r="P3991" s="63">
        <f>PTCA!AF5727</f>
        <v>0</v>
      </c>
      <c r="Q3991" s="232" t="e">
        <f t="shared" si="125"/>
        <v>#DIV/0!</v>
      </c>
      <c r="R3991" s="544">
        <f>PTCA!AI5727</f>
        <v>0</v>
      </c>
      <c r="S3991" s="544">
        <f>PTCA!AJ3974</f>
        <v>0</v>
      </c>
      <c r="T3991" s="53"/>
      <c r="U3991" s="232" t="e">
        <f t="shared" si="126"/>
        <v>#DIV/0!</v>
      </c>
      <c r="V3991" s="272"/>
    </row>
    <row r="3992" spans="1:22">
      <c r="A3992" s="380" t="str">
        <f>PTCA!B3975</f>
        <v>-000</v>
      </c>
      <c r="B3992" s="380">
        <f>PTCA!D3975</f>
        <v>0</v>
      </c>
      <c r="C3992" s="380">
        <f>PTCA!J3975</f>
        <v>0</v>
      </c>
      <c r="D3992" s="380">
        <f>PTCA!K3975</f>
        <v>0</v>
      </c>
      <c r="E3992" s="380">
        <f>PTCA!H3975</f>
        <v>0</v>
      </c>
      <c r="F3992" s="380">
        <f>PTCA!Z3975</f>
        <v>0</v>
      </c>
      <c r="G3992" s="380">
        <f>PTCA!AD3975</f>
        <v>0</v>
      </c>
      <c r="H3992" s="62"/>
      <c r="I3992" s="760">
        <f>PTCA!C3975</f>
        <v>0</v>
      </c>
      <c r="J3992" s="760" t="str">
        <f>PTCA!AK3975</f>
        <v/>
      </c>
      <c r="K3992" s="760">
        <f>PTCA!AL3975</f>
        <v>0</v>
      </c>
      <c r="L3992" s="62"/>
      <c r="M3992" s="607"/>
      <c r="N3992" s="62"/>
      <c r="O3992" s="63">
        <f>PTCA!AA5728</f>
        <v>0</v>
      </c>
      <c r="P3992" s="63">
        <f>PTCA!AF5728</f>
        <v>0</v>
      </c>
      <c r="Q3992" s="232" t="e">
        <f t="shared" si="125"/>
        <v>#DIV/0!</v>
      </c>
      <c r="R3992" s="544">
        <f>PTCA!AI5728</f>
        <v>0</v>
      </c>
      <c r="S3992" s="544">
        <f>PTCA!AJ3975</f>
        <v>0</v>
      </c>
      <c r="T3992" s="53"/>
      <c r="U3992" s="232" t="e">
        <f t="shared" si="126"/>
        <v>#DIV/0!</v>
      </c>
      <c r="V3992" s="272"/>
    </row>
    <row r="3993" spans="1:22">
      <c r="A3993" s="380" t="str">
        <f>PTCA!B3976</f>
        <v>-000</v>
      </c>
      <c r="B3993" s="380">
        <f>PTCA!D3976</f>
        <v>0</v>
      </c>
      <c r="C3993" s="380">
        <f>PTCA!J3976</f>
        <v>0</v>
      </c>
      <c r="D3993" s="380">
        <f>PTCA!K3976</f>
        <v>0</v>
      </c>
      <c r="E3993" s="380">
        <f>PTCA!H3976</f>
        <v>0</v>
      </c>
      <c r="F3993" s="380">
        <f>PTCA!Z3976</f>
        <v>0</v>
      </c>
      <c r="G3993" s="380">
        <f>PTCA!AD3976</f>
        <v>0</v>
      </c>
      <c r="H3993" s="62"/>
      <c r="I3993" s="760">
        <f>PTCA!C3976</f>
        <v>0</v>
      </c>
      <c r="J3993" s="760" t="str">
        <f>PTCA!AK3976</f>
        <v/>
      </c>
      <c r="K3993" s="760">
        <f>PTCA!AL3976</f>
        <v>0</v>
      </c>
      <c r="L3993" s="62"/>
      <c r="M3993" s="607"/>
      <c r="N3993" s="62"/>
      <c r="O3993" s="63">
        <f>PTCA!AA5729</f>
        <v>0</v>
      </c>
      <c r="P3993" s="63">
        <f>PTCA!AF5729</f>
        <v>0</v>
      </c>
      <c r="Q3993" s="232" t="e">
        <f t="shared" si="125"/>
        <v>#DIV/0!</v>
      </c>
      <c r="R3993" s="544">
        <f>PTCA!AI5729</f>
        <v>0</v>
      </c>
      <c r="S3993" s="544">
        <f>PTCA!AJ3976</f>
        <v>0</v>
      </c>
      <c r="T3993" s="53"/>
      <c r="U3993" s="232" t="e">
        <f t="shared" si="126"/>
        <v>#DIV/0!</v>
      </c>
      <c r="V3993" s="272"/>
    </row>
    <row r="3994" spans="1:22">
      <c r="A3994" s="380" t="str">
        <f>PTCA!B3977</f>
        <v>-000</v>
      </c>
      <c r="B3994" s="380">
        <f>PTCA!D3977</f>
        <v>0</v>
      </c>
      <c r="C3994" s="380">
        <f>PTCA!J3977</f>
        <v>0</v>
      </c>
      <c r="D3994" s="380">
        <f>PTCA!K3977</f>
        <v>0</v>
      </c>
      <c r="E3994" s="380">
        <f>PTCA!H3977</f>
        <v>0</v>
      </c>
      <c r="F3994" s="380">
        <f>PTCA!Z3977</f>
        <v>0</v>
      </c>
      <c r="G3994" s="380">
        <f>PTCA!AD3977</f>
        <v>0</v>
      </c>
      <c r="H3994" s="62"/>
      <c r="I3994" s="760">
        <f>PTCA!C3977</f>
        <v>0</v>
      </c>
      <c r="J3994" s="760" t="str">
        <f>PTCA!AK3977</f>
        <v/>
      </c>
      <c r="K3994" s="760">
        <f>PTCA!AL3977</f>
        <v>0</v>
      </c>
      <c r="L3994" s="62"/>
      <c r="M3994" s="607"/>
      <c r="N3994" s="62"/>
      <c r="O3994" s="63">
        <f>PTCA!AA5730</f>
        <v>0</v>
      </c>
      <c r="P3994" s="63">
        <f>PTCA!AF5730</f>
        <v>0</v>
      </c>
      <c r="Q3994" s="232" t="e">
        <f t="shared" si="125"/>
        <v>#DIV/0!</v>
      </c>
      <c r="R3994" s="544">
        <f>PTCA!AI5730</f>
        <v>0</v>
      </c>
      <c r="S3994" s="544">
        <f>PTCA!AJ3977</f>
        <v>0</v>
      </c>
      <c r="T3994" s="53"/>
      <c r="U3994" s="232" t="e">
        <f t="shared" si="126"/>
        <v>#DIV/0!</v>
      </c>
      <c r="V3994" s="272"/>
    </row>
    <row r="3995" spans="1:22">
      <c r="A3995" s="380" t="str">
        <f>PTCA!B3978</f>
        <v>-000</v>
      </c>
      <c r="B3995" s="380">
        <f>PTCA!D3978</f>
        <v>0</v>
      </c>
      <c r="C3995" s="380">
        <f>PTCA!J3978</f>
        <v>0</v>
      </c>
      <c r="D3995" s="380">
        <f>PTCA!K3978</f>
        <v>0</v>
      </c>
      <c r="E3995" s="380">
        <f>PTCA!H3978</f>
        <v>0</v>
      </c>
      <c r="F3995" s="380">
        <f>PTCA!Z3978</f>
        <v>0</v>
      </c>
      <c r="G3995" s="380">
        <f>PTCA!AD3978</f>
        <v>0</v>
      </c>
      <c r="H3995" s="62"/>
      <c r="I3995" s="760">
        <f>PTCA!C3978</f>
        <v>0</v>
      </c>
      <c r="J3995" s="760" t="str">
        <f>PTCA!AK3978</f>
        <v/>
      </c>
      <c r="K3995" s="760">
        <f>PTCA!AL3978</f>
        <v>0</v>
      </c>
      <c r="L3995" s="62"/>
      <c r="M3995" s="607"/>
      <c r="N3995" s="62"/>
      <c r="O3995" s="63">
        <f>PTCA!AA5731</f>
        <v>0</v>
      </c>
      <c r="P3995" s="63">
        <f>PTCA!AF5731</f>
        <v>0</v>
      </c>
      <c r="Q3995" s="232" t="e">
        <f t="shared" si="125"/>
        <v>#DIV/0!</v>
      </c>
      <c r="R3995" s="544">
        <f>PTCA!AI5731</f>
        <v>0</v>
      </c>
      <c r="S3995" s="544">
        <f>PTCA!AJ3978</f>
        <v>0</v>
      </c>
      <c r="T3995" s="53"/>
      <c r="U3995" s="232" t="e">
        <f t="shared" si="126"/>
        <v>#DIV/0!</v>
      </c>
      <c r="V3995" s="272"/>
    </row>
    <row r="3996" spans="1:22">
      <c r="A3996" s="380" t="str">
        <f>PTCA!B3979</f>
        <v>-000</v>
      </c>
      <c r="B3996" s="380">
        <f>PTCA!D3979</f>
        <v>0</v>
      </c>
      <c r="C3996" s="380">
        <f>PTCA!J3979</f>
        <v>0</v>
      </c>
      <c r="D3996" s="380">
        <f>PTCA!K3979</f>
        <v>0</v>
      </c>
      <c r="E3996" s="380">
        <f>PTCA!H3979</f>
        <v>0</v>
      </c>
      <c r="F3996" s="380">
        <f>PTCA!Z3979</f>
        <v>0</v>
      </c>
      <c r="G3996" s="380">
        <f>PTCA!AD3979</f>
        <v>0</v>
      </c>
      <c r="H3996" s="62"/>
      <c r="I3996" s="760">
        <f>PTCA!C3979</f>
        <v>0</v>
      </c>
      <c r="J3996" s="760" t="str">
        <f>PTCA!AK3979</f>
        <v/>
      </c>
      <c r="K3996" s="760">
        <f>PTCA!AL3979</f>
        <v>0</v>
      </c>
      <c r="L3996" s="62"/>
      <c r="M3996" s="607"/>
      <c r="N3996" s="62"/>
      <c r="O3996" s="63">
        <f>PTCA!AA5732</f>
        <v>0</v>
      </c>
      <c r="P3996" s="63">
        <f>PTCA!AF5732</f>
        <v>0</v>
      </c>
      <c r="Q3996" s="232" t="e">
        <f t="shared" si="125"/>
        <v>#DIV/0!</v>
      </c>
      <c r="R3996" s="544">
        <f>PTCA!AI5732</f>
        <v>0</v>
      </c>
      <c r="S3996" s="544">
        <f>PTCA!AJ3979</f>
        <v>0</v>
      </c>
      <c r="T3996" s="53"/>
      <c r="U3996" s="232" t="e">
        <f t="shared" si="126"/>
        <v>#DIV/0!</v>
      </c>
      <c r="V3996" s="272"/>
    </row>
    <row r="3997" spans="1:22">
      <c r="A3997" s="380" t="str">
        <f>PTCA!B3980</f>
        <v>-000</v>
      </c>
      <c r="B3997" s="380">
        <f>PTCA!D3980</f>
        <v>0</v>
      </c>
      <c r="C3997" s="380">
        <f>PTCA!J3980</f>
        <v>0</v>
      </c>
      <c r="D3997" s="380">
        <f>PTCA!K3980</f>
        <v>0</v>
      </c>
      <c r="E3997" s="380">
        <f>PTCA!H3980</f>
        <v>0</v>
      </c>
      <c r="F3997" s="380">
        <f>PTCA!Z3980</f>
        <v>0</v>
      </c>
      <c r="G3997" s="380">
        <f>PTCA!AD3980</f>
        <v>0</v>
      </c>
      <c r="H3997" s="62"/>
      <c r="I3997" s="760">
        <f>PTCA!C3980</f>
        <v>0</v>
      </c>
      <c r="J3997" s="760" t="str">
        <f>PTCA!AK3980</f>
        <v/>
      </c>
      <c r="K3997" s="760">
        <f>PTCA!AL3980</f>
        <v>0</v>
      </c>
      <c r="L3997" s="62"/>
      <c r="M3997" s="607"/>
      <c r="N3997" s="62"/>
      <c r="O3997" s="63">
        <f>PTCA!AA5733</f>
        <v>0</v>
      </c>
      <c r="P3997" s="63">
        <f>PTCA!AF5733</f>
        <v>0</v>
      </c>
      <c r="Q3997" s="232" t="e">
        <f t="shared" si="125"/>
        <v>#DIV/0!</v>
      </c>
      <c r="R3997" s="544">
        <f>PTCA!AI5733</f>
        <v>0</v>
      </c>
      <c r="S3997" s="544">
        <f>PTCA!AJ3980</f>
        <v>0</v>
      </c>
      <c r="T3997" s="53"/>
      <c r="U3997" s="232" t="e">
        <f t="shared" si="126"/>
        <v>#DIV/0!</v>
      </c>
      <c r="V3997" s="272"/>
    </row>
    <row r="3998" spans="1:22">
      <c r="A3998" s="380" t="str">
        <f>PTCA!B3981</f>
        <v>-000</v>
      </c>
      <c r="B3998" s="380">
        <f>PTCA!D3981</f>
        <v>0</v>
      </c>
      <c r="C3998" s="380">
        <f>PTCA!J3981</f>
        <v>0</v>
      </c>
      <c r="D3998" s="380">
        <f>PTCA!K3981</f>
        <v>0</v>
      </c>
      <c r="E3998" s="380">
        <f>PTCA!H3981</f>
        <v>0</v>
      </c>
      <c r="F3998" s="380">
        <f>PTCA!Z3981</f>
        <v>0</v>
      </c>
      <c r="G3998" s="380">
        <f>PTCA!AD3981</f>
        <v>0</v>
      </c>
      <c r="H3998" s="62"/>
      <c r="I3998" s="760">
        <f>PTCA!C3981</f>
        <v>0</v>
      </c>
      <c r="J3998" s="760" t="str">
        <f>PTCA!AK3981</f>
        <v/>
      </c>
      <c r="K3998" s="760">
        <f>PTCA!AL3981</f>
        <v>0</v>
      </c>
      <c r="L3998" s="62"/>
      <c r="M3998" s="607"/>
      <c r="N3998" s="62"/>
      <c r="O3998" s="63">
        <f>PTCA!AA5734</f>
        <v>0</v>
      </c>
      <c r="P3998" s="63">
        <f>PTCA!AF5734</f>
        <v>0</v>
      </c>
      <c r="Q3998" s="232" t="e">
        <f t="shared" si="125"/>
        <v>#DIV/0!</v>
      </c>
      <c r="R3998" s="544">
        <f>PTCA!AI5734</f>
        <v>0</v>
      </c>
      <c r="S3998" s="544">
        <f>PTCA!AJ3981</f>
        <v>0</v>
      </c>
      <c r="T3998" s="53"/>
      <c r="U3998" s="232" t="e">
        <f t="shared" si="126"/>
        <v>#DIV/0!</v>
      </c>
      <c r="V3998" s="272"/>
    </row>
    <row r="3999" spans="1:22">
      <c r="A3999" s="380" t="str">
        <f>PTCA!B3982</f>
        <v>-000</v>
      </c>
      <c r="B3999" s="380">
        <f>PTCA!D3982</f>
        <v>0</v>
      </c>
      <c r="C3999" s="380">
        <f>PTCA!J3982</f>
        <v>0</v>
      </c>
      <c r="D3999" s="380">
        <f>PTCA!K3982</f>
        <v>0</v>
      </c>
      <c r="E3999" s="380">
        <f>PTCA!H3982</f>
        <v>0</v>
      </c>
      <c r="F3999" s="380">
        <f>PTCA!Z3982</f>
        <v>0</v>
      </c>
      <c r="G3999" s="380">
        <f>PTCA!AD3982</f>
        <v>0</v>
      </c>
      <c r="H3999" s="62"/>
      <c r="I3999" s="760">
        <f>PTCA!C3982</f>
        <v>0</v>
      </c>
      <c r="J3999" s="760" t="str">
        <f>PTCA!AK3982</f>
        <v/>
      </c>
      <c r="K3999" s="760">
        <f>PTCA!AL3982</f>
        <v>0</v>
      </c>
      <c r="L3999" s="62"/>
      <c r="M3999" s="607"/>
      <c r="N3999" s="62"/>
      <c r="O3999" s="63">
        <f>PTCA!AA5735</f>
        <v>0</v>
      </c>
      <c r="P3999" s="63">
        <f>PTCA!AF5735</f>
        <v>0</v>
      </c>
      <c r="Q3999" s="232" t="e">
        <f t="shared" si="125"/>
        <v>#DIV/0!</v>
      </c>
      <c r="R3999" s="544">
        <f>PTCA!AI5735</f>
        <v>0</v>
      </c>
      <c r="S3999" s="544">
        <f>PTCA!AJ3982</f>
        <v>0</v>
      </c>
      <c r="T3999" s="53"/>
      <c r="U3999" s="232" t="e">
        <f t="shared" si="126"/>
        <v>#DIV/0!</v>
      </c>
      <c r="V3999" s="272"/>
    </row>
    <row r="4000" spans="1:22">
      <c r="A4000" s="380" t="str">
        <f>PTCA!B3983</f>
        <v>-000</v>
      </c>
      <c r="B4000" s="380">
        <f>PTCA!D3983</f>
        <v>0</v>
      </c>
      <c r="C4000" s="380">
        <f>PTCA!J3983</f>
        <v>0</v>
      </c>
      <c r="D4000" s="380">
        <f>PTCA!K3983</f>
        <v>0</v>
      </c>
      <c r="E4000" s="380">
        <f>PTCA!H3983</f>
        <v>0</v>
      </c>
      <c r="F4000" s="380">
        <f>PTCA!Z3983</f>
        <v>0</v>
      </c>
      <c r="G4000" s="380">
        <f>PTCA!AD3983</f>
        <v>0</v>
      </c>
      <c r="H4000" s="62"/>
      <c r="I4000" s="760">
        <f>PTCA!C3983</f>
        <v>0</v>
      </c>
      <c r="J4000" s="760" t="str">
        <f>PTCA!AK3983</f>
        <v/>
      </c>
      <c r="K4000" s="760">
        <f>PTCA!AL3983</f>
        <v>0</v>
      </c>
      <c r="L4000" s="62"/>
      <c r="M4000" s="607"/>
      <c r="N4000" s="62"/>
      <c r="O4000" s="63">
        <f>PTCA!AA5736</f>
        <v>0</v>
      </c>
      <c r="P4000" s="63">
        <f>PTCA!AF5736</f>
        <v>0</v>
      </c>
      <c r="Q4000" s="232" t="e">
        <f t="shared" si="125"/>
        <v>#DIV/0!</v>
      </c>
      <c r="R4000" s="544">
        <f>PTCA!AI5736</f>
        <v>0</v>
      </c>
      <c r="S4000" s="544">
        <f>PTCA!AJ3983</f>
        <v>0</v>
      </c>
      <c r="T4000" s="53"/>
      <c r="U4000" s="232" t="e">
        <f t="shared" si="126"/>
        <v>#DIV/0!</v>
      </c>
      <c r="V4000" s="272"/>
    </row>
    <row r="4001" spans="1:22">
      <c r="A4001" s="380" t="str">
        <f>PTCA!B3984</f>
        <v>-000</v>
      </c>
      <c r="B4001" s="380">
        <f>PTCA!D3984</f>
        <v>0</v>
      </c>
      <c r="C4001" s="380">
        <f>PTCA!J3984</f>
        <v>0</v>
      </c>
      <c r="D4001" s="380">
        <f>PTCA!K3984</f>
        <v>0</v>
      </c>
      <c r="E4001" s="380">
        <f>PTCA!H3984</f>
        <v>0</v>
      </c>
      <c r="F4001" s="380">
        <f>PTCA!Z3984</f>
        <v>0</v>
      </c>
      <c r="G4001" s="380">
        <f>PTCA!AD3984</f>
        <v>0</v>
      </c>
      <c r="H4001" s="62"/>
      <c r="I4001" s="760">
        <f>PTCA!C3984</f>
        <v>0</v>
      </c>
      <c r="J4001" s="760" t="str">
        <f>PTCA!AK3984</f>
        <v/>
      </c>
      <c r="K4001" s="760">
        <f>PTCA!AL3984</f>
        <v>0</v>
      </c>
      <c r="L4001" s="62"/>
      <c r="M4001" s="607"/>
      <c r="N4001" s="62"/>
      <c r="O4001" s="63">
        <f>PTCA!AA5737</f>
        <v>0</v>
      </c>
      <c r="P4001" s="63">
        <f>PTCA!AF5737</f>
        <v>0</v>
      </c>
      <c r="Q4001" s="232" t="e">
        <f t="shared" si="125"/>
        <v>#DIV/0!</v>
      </c>
      <c r="R4001" s="544">
        <f>PTCA!AI5737</f>
        <v>0</v>
      </c>
      <c r="S4001" s="544">
        <f>PTCA!AJ3984</f>
        <v>0</v>
      </c>
      <c r="T4001" s="53"/>
      <c r="U4001" s="232" t="e">
        <f t="shared" si="126"/>
        <v>#DIV/0!</v>
      </c>
      <c r="V4001" s="272"/>
    </row>
    <row r="4002" spans="1:22">
      <c r="A4002" s="380" t="str">
        <f>PTCA!B3985</f>
        <v>-000</v>
      </c>
      <c r="B4002" s="380">
        <f>PTCA!D3985</f>
        <v>0</v>
      </c>
      <c r="C4002" s="380">
        <f>PTCA!J3985</f>
        <v>0</v>
      </c>
      <c r="D4002" s="380">
        <f>PTCA!K3985</f>
        <v>0</v>
      </c>
      <c r="E4002" s="380">
        <f>PTCA!H3985</f>
        <v>0</v>
      </c>
      <c r="F4002" s="380">
        <f>PTCA!Z3985</f>
        <v>0</v>
      </c>
      <c r="G4002" s="380">
        <f>PTCA!AD3985</f>
        <v>0</v>
      </c>
      <c r="H4002" s="62"/>
      <c r="I4002" s="760">
        <f>PTCA!C3985</f>
        <v>0</v>
      </c>
      <c r="J4002" s="760" t="str">
        <f>PTCA!AK3985</f>
        <v/>
      </c>
      <c r="K4002" s="760">
        <f>PTCA!AL3985</f>
        <v>0</v>
      </c>
      <c r="L4002" s="62"/>
      <c r="M4002" s="607"/>
      <c r="N4002" s="62"/>
      <c r="O4002" s="63">
        <f>PTCA!AA5738</f>
        <v>0</v>
      </c>
      <c r="P4002" s="63">
        <f>PTCA!AF5738</f>
        <v>0</v>
      </c>
      <c r="Q4002" s="232" t="e">
        <f t="shared" si="125"/>
        <v>#DIV/0!</v>
      </c>
      <c r="R4002" s="544">
        <f>PTCA!AI5738</f>
        <v>0</v>
      </c>
      <c r="S4002" s="544">
        <f>PTCA!AJ3985</f>
        <v>0</v>
      </c>
      <c r="T4002" s="53"/>
      <c r="U4002" s="232" t="e">
        <f t="shared" si="126"/>
        <v>#DIV/0!</v>
      </c>
      <c r="V4002" s="272"/>
    </row>
    <row r="4003" spans="1:22">
      <c r="A4003" s="380" t="str">
        <f>PTCA!B3986</f>
        <v>-000</v>
      </c>
      <c r="B4003" s="380">
        <f>PTCA!D3986</f>
        <v>0</v>
      </c>
      <c r="C4003" s="380">
        <f>PTCA!J3986</f>
        <v>0</v>
      </c>
      <c r="D4003" s="380">
        <f>PTCA!K3986</f>
        <v>0</v>
      </c>
      <c r="E4003" s="380">
        <f>PTCA!H3986</f>
        <v>0</v>
      </c>
      <c r="F4003" s="380">
        <f>PTCA!Z3986</f>
        <v>0</v>
      </c>
      <c r="G4003" s="380">
        <f>PTCA!AD3986</f>
        <v>0</v>
      </c>
      <c r="H4003" s="62"/>
      <c r="I4003" s="760">
        <f>PTCA!C3986</f>
        <v>0</v>
      </c>
      <c r="J4003" s="760" t="str">
        <f>PTCA!AK3986</f>
        <v/>
      </c>
      <c r="K4003" s="760">
        <f>PTCA!AL3986</f>
        <v>0</v>
      </c>
      <c r="L4003" s="62"/>
      <c r="M4003" s="607"/>
      <c r="N4003" s="62"/>
      <c r="O4003" s="63">
        <f>PTCA!AA5739</f>
        <v>0</v>
      </c>
      <c r="P4003" s="63">
        <f>PTCA!AF5739</f>
        <v>0</v>
      </c>
      <c r="Q4003" s="232" t="e">
        <f t="shared" si="125"/>
        <v>#DIV/0!</v>
      </c>
      <c r="R4003" s="544">
        <f>PTCA!AI5739</f>
        <v>0</v>
      </c>
      <c r="S4003" s="544">
        <f>PTCA!AJ3986</f>
        <v>0</v>
      </c>
      <c r="T4003" s="53"/>
      <c r="U4003" s="232" t="e">
        <f t="shared" si="126"/>
        <v>#DIV/0!</v>
      </c>
      <c r="V4003" s="272"/>
    </row>
    <row r="4004" spans="1:22">
      <c r="A4004" s="380" t="str">
        <f>PTCA!B3987</f>
        <v>-000</v>
      </c>
      <c r="B4004" s="380">
        <f>PTCA!D3987</f>
        <v>0</v>
      </c>
      <c r="C4004" s="380">
        <f>PTCA!J3987</f>
        <v>0</v>
      </c>
      <c r="D4004" s="380">
        <f>PTCA!K3987</f>
        <v>0</v>
      </c>
      <c r="E4004" s="380">
        <f>PTCA!H3987</f>
        <v>0</v>
      </c>
      <c r="F4004" s="380">
        <f>PTCA!Z3987</f>
        <v>0</v>
      </c>
      <c r="G4004" s="380">
        <f>PTCA!AD3987</f>
        <v>0</v>
      </c>
      <c r="H4004" s="62"/>
      <c r="I4004" s="760">
        <f>PTCA!C3987</f>
        <v>0</v>
      </c>
      <c r="J4004" s="760" t="str">
        <f>PTCA!AK3987</f>
        <v/>
      </c>
      <c r="K4004" s="760">
        <f>PTCA!AL3987</f>
        <v>0</v>
      </c>
      <c r="L4004" s="62"/>
      <c r="M4004" s="607"/>
      <c r="N4004" s="62"/>
      <c r="O4004" s="63">
        <f>PTCA!AA5740</f>
        <v>0</v>
      </c>
      <c r="P4004" s="63">
        <f>PTCA!AF5740</f>
        <v>0</v>
      </c>
      <c r="Q4004" s="232" t="e">
        <f t="shared" si="125"/>
        <v>#DIV/0!</v>
      </c>
      <c r="R4004" s="544">
        <f>PTCA!AI5740</f>
        <v>0</v>
      </c>
      <c r="S4004" s="544">
        <f>PTCA!AJ3987</f>
        <v>0</v>
      </c>
      <c r="T4004" s="53"/>
      <c r="U4004" s="232" t="e">
        <f t="shared" si="126"/>
        <v>#DIV/0!</v>
      </c>
      <c r="V4004" s="272"/>
    </row>
    <row r="4005" spans="1:22">
      <c r="A4005" s="380" t="str">
        <f>PTCA!B3988</f>
        <v>-000</v>
      </c>
      <c r="B4005" s="380">
        <f>PTCA!D3988</f>
        <v>0</v>
      </c>
      <c r="C4005" s="380">
        <f>PTCA!J3988</f>
        <v>0</v>
      </c>
      <c r="D4005" s="380">
        <f>PTCA!K3988</f>
        <v>0</v>
      </c>
      <c r="E4005" s="380">
        <f>PTCA!H3988</f>
        <v>0</v>
      </c>
      <c r="F4005" s="380">
        <f>PTCA!Z3988</f>
        <v>0</v>
      </c>
      <c r="G4005" s="380">
        <f>PTCA!AD3988</f>
        <v>0</v>
      </c>
      <c r="H4005" s="62"/>
      <c r="I4005" s="760">
        <f>PTCA!C3988</f>
        <v>0</v>
      </c>
      <c r="J4005" s="760" t="str">
        <f>PTCA!AK3988</f>
        <v/>
      </c>
      <c r="K4005" s="760">
        <f>PTCA!AL3988</f>
        <v>0</v>
      </c>
      <c r="L4005" s="62"/>
      <c r="M4005" s="607"/>
      <c r="N4005" s="62"/>
      <c r="O4005" s="63">
        <f>PTCA!AA5741</f>
        <v>0</v>
      </c>
      <c r="P4005" s="63">
        <f>PTCA!AF5741</f>
        <v>0</v>
      </c>
      <c r="Q4005" s="232" t="e">
        <f t="shared" si="125"/>
        <v>#DIV/0!</v>
      </c>
      <c r="R4005" s="544">
        <f>PTCA!AI5741</f>
        <v>0</v>
      </c>
      <c r="S4005" s="544">
        <f>PTCA!AJ3988</f>
        <v>0</v>
      </c>
      <c r="T4005" s="53"/>
      <c r="U4005" s="232" t="e">
        <f t="shared" si="126"/>
        <v>#DIV/0!</v>
      </c>
      <c r="V4005" s="272"/>
    </row>
    <row r="4006" spans="1:22">
      <c r="A4006" s="380" t="str">
        <f>PTCA!B3989</f>
        <v>-000</v>
      </c>
      <c r="B4006" s="380">
        <f>PTCA!D3989</f>
        <v>0</v>
      </c>
      <c r="C4006" s="380">
        <f>PTCA!J3989</f>
        <v>0</v>
      </c>
      <c r="D4006" s="380">
        <f>PTCA!K3989</f>
        <v>0</v>
      </c>
      <c r="E4006" s="380">
        <f>PTCA!H3989</f>
        <v>0</v>
      </c>
      <c r="F4006" s="380">
        <f>PTCA!Z3989</f>
        <v>0</v>
      </c>
      <c r="G4006" s="380">
        <f>PTCA!AD3989</f>
        <v>0</v>
      </c>
      <c r="H4006" s="62"/>
      <c r="I4006" s="760">
        <f>PTCA!C3989</f>
        <v>0</v>
      </c>
      <c r="J4006" s="760" t="str">
        <f>PTCA!AK3989</f>
        <v/>
      </c>
      <c r="K4006" s="760">
        <f>PTCA!AL3989</f>
        <v>0</v>
      </c>
      <c r="L4006" s="62"/>
      <c r="M4006" s="607"/>
      <c r="N4006" s="62"/>
      <c r="O4006" s="63">
        <f>PTCA!AA5742</f>
        <v>0</v>
      </c>
      <c r="P4006" s="63">
        <f>PTCA!AF5742</f>
        <v>0</v>
      </c>
      <c r="Q4006" s="232" t="e">
        <f t="shared" si="125"/>
        <v>#DIV/0!</v>
      </c>
      <c r="R4006" s="544">
        <f>PTCA!AI5742</f>
        <v>0</v>
      </c>
      <c r="S4006" s="544">
        <f>PTCA!AJ3989</f>
        <v>0</v>
      </c>
      <c r="T4006" s="53"/>
      <c r="U4006" s="232" t="e">
        <f t="shared" si="126"/>
        <v>#DIV/0!</v>
      </c>
      <c r="V4006" s="272"/>
    </row>
    <row r="4007" spans="1:22">
      <c r="A4007" s="380" t="str">
        <f>PTCA!B3990</f>
        <v>-000</v>
      </c>
      <c r="B4007" s="380">
        <f>PTCA!D3990</f>
        <v>0</v>
      </c>
      <c r="C4007" s="380">
        <f>PTCA!J3990</f>
        <v>0</v>
      </c>
      <c r="D4007" s="380">
        <f>PTCA!K3990</f>
        <v>0</v>
      </c>
      <c r="E4007" s="380">
        <f>PTCA!H3990</f>
        <v>0</v>
      </c>
      <c r="F4007" s="380">
        <f>PTCA!Z3990</f>
        <v>0</v>
      </c>
      <c r="G4007" s="380">
        <f>PTCA!AD3990</f>
        <v>0</v>
      </c>
      <c r="H4007" s="62"/>
      <c r="I4007" s="760">
        <f>PTCA!C3990</f>
        <v>0</v>
      </c>
      <c r="J4007" s="760" t="str">
        <f>PTCA!AK3990</f>
        <v/>
      </c>
      <c r="K4007" s="760">
        <f>PTCA!AL3990</f>
        <v>0</v>
      </c>
      <c r="L4007" s="62"/>
      <c r="M4007" s="607"/>
      <c r="N4007" s="62"/>
      <c r="O4007" s="63">
        <f>PTCA!AA5743</f>
        <v>0</v>
      </c>
      <c r="P4007" s="63">
        <f>PTCA!AF5743</f>
        <v>0</v>
      </c>
      <c r="Q4007" s="232" t="e">
        <f t="shared" si="125"/>
        <v>#DIV/0!</v>
      </c>
      <c r="R4007" s="544">
        <f>PTCA!AI5743</f>
        <v>0</v>
      </c>
      <c r="S4007" s="544">
        <f>PTCA!AJ3990</f>
        <v>0</v>
      </c>
      <c r="T4007" s="53"/>
      <c r="U4007" s="232" t="e">
        <f t="shared" si="126"/>
        <v>#DIV/0!</v>
      </c>
      <c r="V4007" s="272"/>
    </row>
    <row r="4008" spans="1:22">
      <c r="A4008" s="380" t="str">
        <f>PTCA!B3991</f>
        <v>-000</v>
      </c>
      <c r="B4008" s="380">
        <f>PTCA!D3991</f>
        <v>0</v>
      </c>
      <c r="C4008" s="380">
        <f>PTCA!J3991</f>
        <v>0</v>
      </c>
      <c r="D4008" s="380">
        <f>PTCA!K3991</f>
        <v>0</v>
      </c>
      <c r="E4008" s="380">
        <f>PTCA!H3991</f>
        <v>0</v>
      </c>
      <c r="F4008" s="380">
        <f>PTCA!Z3991</f>
        <v>0</v>
      </c>
      <c r="G4008" s="380">
        <f>PTCA!AD3991</f>
        <v>0</v>
      </c>
      <c r="H4008" s="62"/>
      <c r="I4008" s="760">
        <f>PTCA!C3991</f>
        <v>0</v>
      </c>
      <c r="J4008" s="760" t="str">
        <f>PTCA!AK3991</f>
        <v/>
      </c>
      <c r="K4008" s="760">
        <f>PTCA!AL3991</f>
        <v>0</v>
      </c>
      <c r="L4008" s="62"/>
      <c r="M4008" s="607"/>
      <c r="N4008" s="62"/>
      <c r="O4008" s="63">
        <f>PTCA!AA5744</f>
        <v>0</v>
      </c>
      <c r="P4008" s="63">
        <f>PTCA!AF5744</f>
        <v>0</v>
      </c>
      <c r="Q4008" s="232" t="e">
        <f t="shared" si="125"/>
        <v>#DIV/0!</v>
      </c>
      <c r="R4008" s="544">
        <f>PTCA!AI5744</f>
        <v>0</v>
      </c>
      <c r="S4008" s="544">
        <f>PTCA!AJ3991</f>
        <v>0</v>
      </c>
      <c r="T4008" s="53"/>
      <c r="U4008" s="232" t="e">
        <f t="shared" si="126"/>
        <v>#DIV/0!</v>
      </c>
      <c r="V4008" s="272"/>
    </row>
    <row r="4009" spans="1:22">
      <c r="A4009" s="380" t="str">
        <f>PTCA!B3992</f>
        <v>-000</v>
      </c>
      <c r="B4009" s="380">
        <f>PTCA!D3992</f>
        <v>0</v>
      </c>
      <c r="C4009" s="380">
        <f>PTCA!J3992</f>
        <v>0</v>
      </c>
      <c r="D4009" s="380">
        <f>PTCA!K3992</f>
        <v>0</v>
      </c>
      <c r="E4009" s="380">
        <f>PTCA!H3992</f>
        <v>0</v>
      </c>
      <c r="F4009" s="380">
        <f>PTCA!Z3992</f>
        <v>0</v>
      </c>
      <c r="G4009" s="380">
        <f>PTCA!AD3992</f>
        <v>0</v>
      </c>
      <c r="H4009" s="62"/>
      <c r="I4009" s="760">
        <f>PTCA!C3992</f>
        <v>0</v>
      </c>
      <c r="J4009" s="760" t="str">
        <f>PTCA!AK3992</f>
        <v/>
      </c>
      <c r="K4009" s="760">
        <f>PTCA!AL3992</f>
        <v>0</v>
      </c>
      <c r="L4009" s="62"/>
      <c r="M4009" s="607"/>
      <c r="N4009" s="62"/>
      <c r="O4009" s="63">
        <f>PTCA!AA5745</f>
        <v>0</v>
      </c>
      <c r="P4009" s="63">
        <f>PTCA!AF5745</f>
        <v>0</v>
      </c>
      <c r="Q4009" s="232" t="e">
        <f t="shared" si="125"/>
        <v>#DIV/0!</v>
      </c>
      <c r="R4009" s="544">
        <f>PTCA!AI5745</f>
        <v>0</v>
      </c>
      <c r="S4009" s="544">
        <f>PTCA!AJ3992</f>
        <v>0</v>
      </c>
      <c r="T4009" s="53"/>
      <c r="U4009" s="232" t="e">
        <f t="shared" si="126"/>
        <v>#DIV/0!</v>
      </c>
      <c r="V4009" s="272"/>
    </row>
    <row r="4010" spans="1:22">
      <c r="A4010" s="380" t="str">
        <f>PTCA!B3993</f>
        <v>-000</v>
      </c>
      <c r="B4010" s="380">
        <f>PTCA!D3993</f>
        <v>0</v>
      </c>
      <c r="C4010" s="380">
        <f>PTCA!J3993</f>
        <v>0</v>
      </c>
      <c r="D4010" s="380">
        <f>PTCA!K3993</f>
        <v>0</v>
      </c>
      <c r="E4010" s="380">
        <f>PTCA!H3993</f>
        <v>0</v>
      </c>
      <c r="F4010" s="380">
        <f>PTCA!Z3993</f>
        <v>0</v>
      </c>
      <c r="G4010" s="380">
        <f>PTCA!AD3993</f>
        <v>0</v>
      </c>
      <c r="H4010" s="62"/>
      <c r="I4010" s="760">
        <f>PTCA!C3993</f>
        <v>0</v>
      </c>
      <c r="J4010" s="760" t="str">
        <f>PTCA!AK3993</f>
        <v/>
      </c>
      <c r="K4010" s="760">
        <f>PTCA!AL3993</f>
        <v>0</v>
      </c>
      <c r="L4010" s="62"/>
      <c r="M4010" s="607"/>
      <c r="N4010" s="62"/>
      <c r="O4010" s="63">
        <f>PTCA!AA5746</f>
        <v>0</v>
      </c>
      <c r="P4010" s="63">
        <f>PTCA!AF5746</f>
        <v>0</v>
      </c>
      <c r="Q4010" s="232" t="e">
        <f t="shared" si="125"/>
        <v>#DIV/0!</v>
      </c>
      <c r="R4010" s="544">
        <f>PTCA!AI5746</f>
        <v>0</v>
      </c>
      <c r="S4010" s="544">
        <f>PTCA!AJ3993</f>
        <v>0</v>
      </c>
      <c r="T4010" s="53"/>
      <c r="U4010" s="232" t="e">
        <f t="shared" si="126"/>
        <v>#DIV/0!</v>
      </c>
      <c r="V4010" s="272"/>
    </row>
    <row r="4011" spans="1:22">
      <c r="A4011" s="380" t="str">
        <f>PTCA!B3994</f>
        <v>-000</v>
      </c>
      <c r="B4011" s="380">
        <f>PTCA!D3994</f>
        <v>0</v>
      </c>
      <c r="C4011" s="380">
        <f>PTCA!J3994</f>
        <v>0</v>
      </c>
      <c r="D4011" s="380">
        <f>PTCA!K3994</f>
        <v>0</v>
      </c>
      <c r="E4011" s="380">
        <f>PTCA!H3994</f>
        <v>0</v>
      </c>
      <c r="F4011" s="380">
        <f>PTCA!Z3994</f>
        <v>0</v>
      </c>
      <c r="G4011" s="380">
        <f>PTCA!AD3994</f>
        <v>0</v>
      </c>
      <c r="H4011" s="62"/>
      <c r="I4011" s="760">
        <f>PTCA!C3994</f>
        <v>0</v>
      </c>
      <c r="J4011" s="760" t="str">
        <f>PTCA!AK3994</f>
        <v/>
      </c>
      <c r="K4011" s="760">
        <f>PTCA!AL3994</f>
        <v>0</v>
      </c>
      <c r="L4011" s="62"/>
      <c r="M4011" s="607"/>
      <c r="N4011" s="62"/>
      <c r="O4011" s="63">
        <f>PTCA!AA5747</f>
        <v>0</v>
      </c>
      <c r="P4011" s="63">
        <f>PTCA!AF5747</f>
        <v>0</v>
      </c>
      <c r="Q4011" s="232" t="e">
        <f t="shared" si="125"/>
        <v>#DIV/0!</v>
      </c>
      <c r="R4011" s="544">
        <f>PTCA!AI5747</f>
        <v>0</v>
      </c>
      <c r="S4011" s="544">
        <f>PTCA!AJ3994</f>
        <v>0</v>
      </c>
      <c r="T4011" s="53"/>
      <c r="U4011" s="232" t="e">
        <f t="shared" si="126"/>
        <v>#DIV/0!</v>
      </c>
      <c r="V4011" s="272"/>
    </row>
    <row r="4012" spans="1:22">
      <c r="A4012" s="380" t="str">
        <f>PTCA!B3995</f>
        <v>-000</v>
      </c>
      <c r="B4012" s="380">
        <f>PTCA!D3995</f>
        <v>0</v>
      </c>
      <c r="C4012" s="380">
        <f>PTCA!J3995</f>
        <v>0</v>
      </c>
      <c r="D4012" s="380">
        <f>PTCA!K3995</f>
        <v>0</v>
      </c>
      <c r="E4012" s="380">
        <f>PTCA!H3995</f>
        <v>0</v>
      </c>
      <c r="F4012" s="380">
        <f>PTCA!Z3995</f>
        <v>0</v>
      </c>
      <c r="G4012" s="380">
        <f>PTCA!AD3995</f>
        <v>0</v>
      </c>
      <c r="H4012" s="62"/>
      <c r="I4012" s="760">
        <f>PTCA!C3995</f>
        <v>0</v>
      </c>
      <c r="J4012" s="760" t="str">
        <f>PTCA!AK3995</f>
        <v/>
      </c>
      <c r="K4012" s="760">
        <f>PTCA!AL3995</f>
        <v>0</v>
      </c>
      <c r="L4012" s="62"/>
      <c r="M4012" s="607"/>
      <c r="N4012" s="62"/>
      <c r="O4012" s="63">
        <f>PTCA!AA5748</f>
        <v>0</v>
      </c>
      <c r="P4012" s="63">
        <f>PTCA!AF5748</f>
        <v>0</v>
      </c>
      <c r="Q4012" s="232" t="e">
        <f t="shared" si="125"/>
        <v>#DIV/0!</v>
      </c>
      <c r="R4012" s="544">
        <f>PTCA!AI5748</f>
        <v>0</v>
      </c>
      <c r="S4012" s="544">
        <f>PTCA!AJ3995</f>
        <v>0</v>
      </c>
      <c r="T4012" s="53"/>
      <c r="U4012" s="232" t="e">
        <f t="shared" si="126"/>
        <v>#DIV/0!</v>
      </c>
      <c r="V4012" s="272"/>
    </row>
    <row r="4013" spans="1:22">
      <c r="A4013" s="380" t="str">
        <f>PTCA!B3996</f>
        <v>-000</v>
      </c>
      <c r="B4013" s="380">
        <f>PTCA!D3996</f>
        <v>0</v>
      </c>
      <c r="C4013" s="380">
        <f>PTCA!J3996</f>
        <v>0</v>
      </c>
      <c r="D4013" s="380">
        <f>PTCA!K3996</f>
        <v>0</v>
      </c>
      <c r="E4013" s="380">
        <f>PTCA!H3996</f>
        <v>0</v>
      </c>
      <c r="F4013" s="380">
        <f>PTCA!Z3996</f>
        <v>0</v>
      </c>
      <c r="G4013" s="380">
        <f>PTCA!AD3996</f>
        <v>0</v>
      </c>
      <c r="H4013" s="62"/>
      <c r="I4013" s="760">
        <f>PTCA!C3996</f>
        <v>0</v>
      </c>
      <c r="J4013" s="760" t="str">
        <f>PTCA!AK3996</f>
        <v/>
      </c>
      <c r="K4013" s="760">
        <f>PTCA!AL3996</f>
        <v>0</v>
      </c>
      <c r="L4013" s="62"/>
      <c r="M4013" s="607"/>
      <c r="N4013" s="62"/>
      <c r="O4013" s="63">
        <f>PTCA!AA5749</f>
        <v>0</v>
      </c>
      <c r="P4013" s="63">
        <f>PTCA!AF5749</f>
        <v>0</v>
      </c>
      <c r="Q4013" s="232" t="e">
        <f t="shared" si="125"/>
        <v>#DIV/0!</v>
      </c>
      <c r="R4013" s="544">
        <f>PTCA!AI5749</f>
        <v>0</v>
      </c>
      <c r="S4013" s="544">
        <f>PTCA!AJ3996</f>
        <v>0</v>
      </c>
      <c r="T4013" s="53"/>
      <c r="U4013" s="232" t="e">
        <f t="shared" si="126"/>
        <v>#DIV/0!</v>
      </c>
      <c r="V4013" s="272"/>
    </row>
    <row r="4014" spans="1:22">
      <c r="A4014" s="380" t="str">
        <f>PTCA!B3997</f>
        <v>-000</v>
      </c>
      <c r="B4014" s="380">
        <f>PTCA!D3997</f>
        <v>0</v>
      </c>
      <c r="C4014" s="380">
        <f>PTCA!J3997</f>
        <v>0</v>
      </c>
      <c r="D4014" s="380">
        <f>PTCA!K3997</f>
        <v>0</v>
      </c>
      <c r="E4014" s="380">
        <f>PTCA!H3997</f>
        <v>0</v>
      </c>
      <c r="F4014" s="380">
        <f>PTCA!Z3997</f>
        <v>0</v>
      </c>
      <c r="G4014" s="380">
        <f>PTCA!AD3997</f>
        <v>0</v>
      </c>
      <c r="H4014" s="62"/>
      <c r="I4014" s="760">
        <f>PTCA!C3997</f>
        <v>0</v>
      </c>
      <c r="J4014" s="760" t="str">
        <f>PTCA!AK3997</f>
        <v/>
      </c>
      <c r="K4014" s="760">
        <f>PTCA!AL3997</f>
        <v>0</v>
      </c>
      <c r="L4014" s="62"/>
      <c r="M4014" s="607"/>
      <c r="N4014" s="62"/>
      <c r="O4014" s="63">
        <f>PTCA!AA5750</f>
        <v>0</v>
      </c>
      <c r="P4014" s="63">
        <f>PTCA!AF5750</f>
        <v>0</v>
      </c>
      <c r="Q4014" s="232" t="e">
        <f t="shared" si="125"/>
        <v>#DIV/0!</v>
      </c>
      <c r="R4014" s="544">
        <f>PTCA!AI5750</f>
        <v>0</v>
      </c>
      <c r="S4014" s="544">
        <f>PTCA!AJ3997</f>
        <v>0</v>
      </c>
      <c r="T4014" s="53"/>
      <c r="U4014" s="232" t="e">
        <f t="shared" si="126"/>
        <v>#DIV/0!</v>
      </c>
      <c r="V4014" s="272"/>
    </row>
    <row r="4015" spans="1:22">
      <c r="A4015" s="380" t="str">
        <f>PTCA!B3998</f>
        <v>-000</v>
      </c>
      <c r="B4015" s="380">
        <f>PTCA!D3998</f>
        <v>0</v>
      </c>
      <c r="C4015" s="380">
        <f>PTCA!J3998</f>
        <v>0</v>
      </c>
      <c r="D4015" s="380">
        <f>PTCA!K3998</f>
        <v>0</v>
      </c>
      <c r="E4015" s="380">
        <f>PTCA!H3998</f>
        <v>0</v>
      </c>
      <c r="F4015" s="380">
        <f>PTCA!Z3998</f>
        <v>0</v>
      </c>
      <c r="G4015" s="380">
        <f>PTCA!AD3998</f>
        <v>0</v>
      </c>
      <c r="H4015" s="62"/>
      <c r="I4015" s="760">
        <f>PTCA!C3998</f>
        <v>0</v>
      </c>
      <c r="J4015" s="760" t="str">
        <f>PTCA!AK3998</f>
        <v/>
      </c>
      <c r="K4015" s="760">
        <f>PTCA!AL3998</f>
        <v>0</v>
      </c>
      <c r="L4015" s="62"/>
      <c r="M4015" s="607"/>
      <c r="N4015" s="62"/>
      <c r="O4015" s="63">
        <f>PTCA!AA5751</f>
        <v>0</v>
      </c>
      <c r="P4015" s="63">
        <f>PTCA!AF5751</f>
        <v>0</v>
      </c>
      <c r="Q4015" s="232" t="e">
        <f t="shared" si="125"/>
        <v>#DIV/0!</v>
      </c>
      <c r="R4015" s="544">
        <f>PTCA!AI5751</f>
        <v>0</v>
      </c>
      <c r="S4015" s="544">
        <f>PTCA!AJ3998</f>
        <v>0</v>
      </c>
      <c r="T4015" s="53"/>
      <c r="U4015" s="232" t="e">
        <f t="shared" si="126"/>
        <v>#DIV/0!</v>
      </c>
      <c r="V4015" s="272"/>
    </row>
    <row r="4016" spans="1:22">
      <c r="A4016" s="380" t="str">
        <f>PTCA!B3999</f>
        <v>-000</v>
      </c>
      <c r="B4016" s="380">
        <f>PTCA!D3999</f>
        <v>0</v>
      </c>
      <c r="C4016" s="380">
        <f>PTCA!J3999</f>
        <v>0</v>
      </c>
      <c r="D4016" s="380">
        <f>PTCA!K3999</f>
        <v>0</v>
      </c>
      <c r="E4016" s="380">
        <f>PTCA!H3999</f>
        <v>0</v>
      </c>
      <c r="F4016" s="380">
        <f>PTCA!Z3999</f>
        <v>0</v>
      </c>
      <c r="G4016" s="380">
        <f>PTCA!AD3999</f>
        <v>0</v>
      </c>
      <c r="H4016" s="62"/>
      <c r="I4016" s="760">
        <f>PTCA!C3999</f>
        <v>0</v>
      </c>
      <c r="J4016" s="760" t="str">
        <f>PTCA!AK3999</f>
        <v/>
      </c>
      <c r="K4016" s="760">
        <f>PTCA!AL3999</f>
        <v>0</v>
      </c>
      <c r="L4016" s="62"/>
      <c r="M4016" s="607"/>
      <c r="N4016" s="62"/>
      <c r="O4016" s="63">
        <f>PTCA!AA5752</f>
        <v>0</v>
      </c>
      <c r="P4016" s="63">
        <f>PTCA!AF5752</f>
        <v>0</v>
      </c>
      <c r="Q4016" s="232" t="e">
        <f t="shared" si="125"/>
        <v>#DIV/0!</v>
      </c>
      <c r="R4016" s="544">
        <f>PTCA!AI5752</f>
        <v>0</v>
      </c>
      <c r="S4016" s="544">
        <f>PTCA!AJ3999</f>
        <v>0</v>
      </c>
      <c r="T4016" s="53"/>
      <c r="U4016" s="232" t="e">
        <f t="shared" si="126"/>
        <v>#DIV/0!</v>
      </c>
      <c r="V4016" s="272"/>
    </row>
    <row r="4017" spans="1:22">
      <c r="A4017" s="380" t="str">
        <f>PTCA!B4000</f>
        <v>-000</v>
      </c>
      <c r="B4017" s="380">
        <f>PTCA!D4000</f>
        <v>0</v>
      </c>
      <c r="C4017" s="380">
        <f>PTCA!J4000</f>
        <v>0</v>
      </c>
      <c r="D4017" s="380">
        <f>PTCA!K4000</f>
        <v>0</v>
      </c>
      <c r="E4017" s="380">
        <f>PTCA!H4000</f>
        <v>0</v>
      </c>
      <c r="F4017" s="380">
        <f>PTCA!Z4000</f>
        <v>0</v>
      </c>
      <c r="G4017" s="380">
        <f>PTCA!AD4000</f>
        <v>0</v>
      </c>
      <c r="H4017" s="62"/>
      <c r="I4017" s="760">
        <f>PTCA!C4000</f>
        <v>0</v>
      </c>
      <c r="J4017" s="760" t="str">
        <f>PTCA!AK4000</f>
        <v/>
      </c>
      <c r="K4017" s="760">
        <f>PTCA!AL4000</f>
        <v>0</v>
      </c>
      <c r="L4017" s="62"/>
      <c r="M4017" s="607"/>
      <c r="N4017" s="62"/>
      <c r="O4017" s="63">
        <f>PTCA!AA5753</f>
        <v>0</v>
      </c>
      <c r="P4017" s="63">
        <f>PTCA!AF5753</f>
        <v>0</v>
      </c>
      <c r="Q4017" s="232" t="e">
        <f t="shared" si="125"/>
        <v>#DIV/0!</v>
      </c>
      <c r="R4017" s="544">
        <f>PTCA!AI5753</f>
        <v>0</v>
      </c>
      <c r="S4017" s="544">
        <f>PTCA!AJ4000</f>
        <v>0</v>
      </c>
      <c r="T4017" s="53"/>
      <c r="U4017" s="232" t="e">
        <f t="shared" si="126"/>
        <v>#DIV/0!</v>
      </c>
      <c r="V4017" s="272"/>
    </row>
    <row r="4018" spans="1:22">
      <c r="A4018" s="380" t="str">
        <f>PTCA!B4001</f>
        <v>-000</v>
      </c>
      <c r="B4018" s="380">
        <f>PTCA!D4001</f>
        <v>0</v>
      </c>
      <c r="C4018" s="380">
        <f>PTCA!J4001</f>
        <v>0</v>
      </c>
      <c r="D4018" s="380">
        <f>PTCA!K4001</f>
        <v>0</v>
      </c>
      <c r="E4018" s="380">
        <f>PTCA!H4001</f>
        <v>0</v>
      </c>
      <c r="F4018" s="380">
        <f>PTCA!Z4001</f>
        <v>0</v>
      </c>
      <c r="G4018" s="380">
        <f>PTCA!AD4001</f>
        <v>0</v>
      </c>
      <c r="H4018" s="62"/>
      <c r="I4018" s="760">
        <f>PTCA!C4001</f>
        <v>0</v>
      </c>
      <c r="J4018" s="760" t="str">
        <f>PTCA!AK4001</f>
        <v/>
      </c>
      <c r="K4018" s="760">
        <f>PTCA!AL4001</f>
        <v>0</v>
      </c>
      <c r="L4018" s="62"/>
      <c r="M4018" s="607"/>
      <c r="N4018" s="62"/>
      <c r="O4018" s="63">
        <f>PTCA!AA5754</f>
        <v>0</v>
      </c>
      <c r="P4018" s="63">
        <f>PTCA!AF5754</f>
        <v>0</v>
      </c>
      <c r="Q4018" s="232" t="e">
        <f t="shared" si="125"/>
        <v>#DIV/0!</v>
      </c>
      <c r="R4018" s="544">
        <f>PTCA!AI5754</f>
        <v>0</v>
      </c>
      <c r="S4018" s="544">
        <f>PTCA!AJ4001</f>
        <v>0</v>
      </c>
      <c r="T4018" s="53"/>
      <c r="U4018" s="232" t="e">
        <f t="shared" si="126"/>
        <v>#DIV/0!</v>
      </c>
      <c r="V4018" s="272"/>
    </row>
    <row r="4019" spans="1:22">
      <c r="A4019" s="380" t="str">
        <f>PTCA!B4002</f>
        <v>-000</v>
      </c>
      <c r="B4019" s="380">
        <f>PTCA!D4002</f>
        <v>0</v>
      </c>
      <c r="C4019" s="380">
        <f>PTCA!J4002</f>
        <v>0</v>
      </c>
      <c r="D4019" s="380">
        <f>PTCA!K4002</f>
        <v>0</v>
      </c>
      <c r="E4019" s="380">
        <f>PTCA!H4002</f>
        <v>0</v>
      </c>
      <c r="F4019" s="380">
        <f>PTCA!Z4002</f>
        <v>0</v>
      </c>
      <c r="G4019" s="380">
        <f>PTCA!AD4002</f>
        <v>0</v>
      </c>
      <c r="H4019" s="62"/>
      <c r="I4019" s="760">
        <f>PTCA!C4002</f>
        <v>0</v>
      </c>
      <c r="J4019" s="760" t="str">
        <f>PTCA!AK4002</f>
        <v/>
      </c>
      <c r="K4019" s="760">
        <f>PTCA!AL4002</f>
        <v>0</v>
      </c>
      <c r="L4019" s="62"/>
      <c r="M4019" s="607"/>
      <c r="N4019" s="62"/>
      <c r="O4019" s="63">
        <f>PTCA!AA5755</f>
        <v>0</v>
      </c>
      <c r="P4019" s="63">
        <f>PTCA!AF5755</f>
        <v>0</v>
      </c>
      <c r="Q4019" s="232" t="e">
        <f t="shared" si="125"/>
        <v>#DIV/0!</v>
      </c>
      <c r="R4019" s="544">
        <f>PTCA!AI5755</f>
        <v>0</v>
      </c>
      <c r="S4019" s="544">
        <f>PTCA!AJ4002</f>
        <v>0</v>
      </c>
      <c r="T4019" s="53"/>
      <c r="U4019" s="232" t="e">
        <f t="shared" si="126"/>
        <v>#DIV/0!</v>
      </c>
      <c r="V4019" s="272"/>
    </row>
    <row r="4020" spans="1:22">
      <c r="A4020" s="380" t="str">
        <f>PTCA!B4003</f>
        <v>-000</v>
      </c>
      <c r="B4020" s="380">
        <f>PTCA!D4003</f>
        <v>0</v>
      </c>
      <c r="C4020" s="380">
        <f>PTCA!J4003</f>
        <v>0</v>
      </c>
      <c r="D4020" s="380">
        <f>PTCA!K4003</f>
        <v>0</v>
      </c>
      <c r="E4020" s="380">
        <f>PTCA!H4003</f>
        <v>0</v>
      </c>
      <c r="F4020" s="380">
        <f>PTCA!Z4003</f>
        <v>0</v>
      </c>
      <c r="G4020" s="380">
        <f>PTCA!AD4003</f>
        <v>0</v>
      </c>
      <c r="H4020" s="62"/>
      <c r="I4020" s="760">
        <f>PTCA!C4003</f>
        <v>0</v>
      </c>
      <c r="J4020" s="760" t="str">
        <f>PTCA!AK4003</f>
        <v/>
      </c>
      <c r="K4020" s="760">
        <f>PTCA!AL4003</f>
        <v>0</v>
      </c>
      <c r="L4020" s="62"/>
      <c r="M4020" s="607"/>
      <c r="N4020" s="62"/>
      <c r="O4020" s="63">
        <f>PTCA!AA5756</f>
        <v>0</v>
      </c>
      <c r="P4020" s="63">
        <f>PTCA!AF5756</f>
        <v>0</v>
      </c>
      <c r="Q4020" s="232" t="e">
        <f t="shared" si="125"/>
        <v>#DIV/0!</v>
      </c>
      <c r="R4020" s="544">
        <f>PTCA!AI5756</f>
        <v>0</v>
      </c>
      <c r="S4020" s="544">
        <f>PTCA!AJ4003</f>
        <v>0</v>
      </c>
      <c r="T4020" s="53"/>
      <c r="U4020" s="232" t="e">
        <f t="shared" si="126"/>
        <v>#DIV/0!</v>
      </c>
      <c r="V4020" s="272"/>
    </row>
    <row r="4021" spans="1:22">
      <c r="A4021" s="380" t="str">
        <f>PTCA!B4004</f>
        <v>-000</v>
      </c>
      <c r="B4021" s="380">
        <f>PTCA!D4004</f>
        <v>0</v>
      </c>
      <c r="C4021" s="380">
        <f>PTCA!J4004</f>
        <v>0</v>
      </c>
      <c r="D4021" s="380">
        <f>PTCA!K4004</f>
        <v>0</v>
      </c>
      <c r="E4021" s="380">
        <f>PTCA!H4004</f>
        <v>0</v>
      </c>
      <c r="F4021" s="380">
        <f>PTCA!Z4004</f>
        <v>0</v>
      </c>
      <c r="G4021" s="380">
        <f>PTCA!AD4004</f>
        <v>0</v>
      </c>
      <c r="H4021" s="62"/>
      <c r="I4021" s="760">
        <f>PTCA!C4004</f>
        <v>0</v>
      </c>
      <c r="J4021" s="760" t="str">
        <f>PTCA!AK4004</f>
        <v/>
      </c>
      <c r="K4021" s="760">
        <f>PTCA!AL4004</f>
        <v>0</v>
      </c>
      <c r="L4021" s="62"/>
      <c r="M4021" s="607"/>
      <c r="N4021" s="62"/>
      <c r="O4021" s="63">
        <f>PTCA!AA5757</f>
        <v>0</v>
      </c>
      <c r="P4021" s="63">
        <f>PTCA!AF5757</f>
        <v>0</v>
      </c>
      <c r="Q4021" s="232" t="e">
        <f t="shared" si="125"/>
        <v>#DIV/0!</v>
      </c>
      <c r="R4021" s="544">
        <f>PTCA!AI5757</f>
        <v>0</v>
      </c>
      <c r="S4021" s="544">
        <f>PTCA!AJ4004</f>
        <v>0</v>
      </c>
      <c r="T4021" s="53"/>
      <c r="U4021" s="232" t="e">
        <f t="shared" si="126"/>
        <v>#DIV/0!</v>
      </c>
      <c r="V4021" s="272"/>
    </row>
    <row r="4022" spans="1:22">
      <c r="A4022" s="380" t="str">
        <f>PTCA!B4005</f>
        <v>-000</v>
      </c>
      <c r="B4022" s="380">
        <f>PTCA!D4005</f>
        <v>0</v>
      </c>
      <c r="C4022" s="380">
        <f>PTCA!J4005</f>
        <v>0</v>
      </c>
      <c r="D4022" s="380">
        <f>PTCA!K4005</f>
        <v>0</v>
      </c>
      <c r="E4022" s="380">
        <f>PTCA!H4005</f>
        <v>0</v>
      </c>
      <c r="F4022" s="380">
        <f>PTCA!Z4005</f>
        <v>0</v>
      </c>
      <c r="G4022" s="380">
        <f>PTCA!AD4005</f>
        <v>0</v>
      </c>
      <c r="H4022" s="62"/>
      <c r="I4022" s="760">
        <f>PTCA!C4005</f>
        <v>0</v>
      </c>
      <c r="J4022" s="760" t="str">
        <f>PTCA!AK4005</f>
        <v/>
      </c>
      <c r="K4022" s="760">
        <f>PTCA!AL4005</f>
        <v>0</v>
      </c>
      <c r="L4022" s="62"/>
      <c r="M4022" s="607"/>
      <c r="N4022" s="62"/>
      <c r="O4022" s="63">
        <f>PTCA!AA5758</f>
        <v>0</v>
      </c>
      <c r="P4022" s="63">
        <f>PTCA!AF5758</f>
        <v>0</v>
      </c>
      <c r="Q4022" s="232" t="e">
        <f t="shared" si="125"/>
        <v>#DIV/0!</v>
      </c>
      <c r="R4022" s="544">
        <f>PTCA!AI5758</f>
        <v>0</v>
      </c>
      <c r="S4022" s="544">
        <f>PTCA!AJ4005</f>
        <v>0</v>
      </c>
      <c r="T4022" s="53"/>
      <c r="U4022" s="232" t="e">
        <f t="shared" si="126"/>
        <v>#DIV/0!</v>
      </c>
      <c r="V4022" s="272"/>
    </row>
    <row r="4023" spans="1:22">
      <c r="A4023" s="380" t="str">
        <f>PTCA!B4006</f>
        <v>-000</v>
      </c>
      <c r="B4023" s="380">
        <f>PTCA!D4006</f>
        <v>0</v>
      </c>
      <c r="C4023" s="380">
        <f>PTCA!J4006</f>
        <v>0</v>
      </c>
      <c r="D4023" s="380">
        <f>PTCA!K4006</f>
        <v>0</v>
      </c>
      <c r="E4023" s="380">
        <f>PTCA!H4006</f>
        <v>0</v>
      </c>
      <c r="F4023" s="380">
        <f>PTCA!Z4006</f>
        <v>0</v>
      </c>
      <c r="G4023" s="380">
        <f>PTCA!AD4006</f>
        <v>0</v>
      </c>
      <c r="H4023" s="62"/>
      <c r="I4023" s="760">
        <f>PTCA!C4006</f>
        <v>0</v>
      </c>
      <c r="J4023" s="760" t="str">
        <f>PTCA!AK4006</f>
        <v/>
      </c>
      <c r="K4023" s="760">
        <f>PTCA!AL4006</f>
        <v>0</v>
      </c>
      <c r="L4023" s="62"/>
      <c r="M4023" s="607"/>
      <c r="N4023" s="62"/>
      <c r="O4023" s="63">
        <f>PTCA!AA5759</f>
        <v>0</v>
      </c>
      <c r="P4023" s="63">
        <f>PTCA!AF5759</f>
        <v>0</v>
      </c>
      <c r="Q4023" s="232" t="e">
        <f t="shared" si="125"/>
        <v>#DIV/0!</v>
      </c>
      <c r="R4023" s="544">
        <f>PTCA!AI5759</f>
        <v>0</v>
      </c>
      <c r="S4023" s="544">
        <f>PTCA!AJ4006</f>
        <v>0</v>
      </c>
      <c r="T4023" s="53"/>
      <c r="U4023" s="232" t="e">
        <f t="shared" si="126"/>
        <v>#DIV/0!</v>
      </c>
      <c r="V4023" s="272"/>
    </row>
    <row r="4024" spans="1:22">
      <c r="A4024" s="380" t="str">
        <f>PTCA!B4007</f>
        <v>-000</v>
      </c>
      <c r="B4024" s="380">
        <f>PTCA!D4007</f>
        <v>0</v>
      </c>
      <c r="C4024" s="380">
        <f>PTCA!J4007</f>
        <v>0</v>
      </c>
      <c r="D4024" s="380">
        <f>PTCA!K4007</f>
        <v>0</v>
      </c>
      <c r="E4024" s="380">
        <f>PTCA!H4007</f>
        <v>0</v>
      </c>
      <c r="F4024" s="380">
        <f>PTCA!Z4007</f>
        <v>0</v>
      </c>
      <c r="G4024" s="380">
        <f>PTCA!AD4007</f>
        <v>0</v>
      </c>
      <c r="H4024" s="62"/>
      <c r="I4024" s="760">
        <f>PTCA!C4007</f>
        <v>0</v>
      </c>
      <c r="J4024" s="760" t="str">
        <f>PTCA!AK4007</f>
        <v/>
      </c>
      <c r="K4024" s="760">
        <f>PTCA!AL4007</f>
        <v>0</v>
      </c>
      <c r="L4024" s="62"/>
      <c r="M4024" s="607"/>
      <c r="N4024" s="62"/>
      <c r="O4024" s="63">
        <f>PTCA!AA5760</f>
        <v>0</v>
      </c>
      <c r="P4024" s="63">
        <f>PTCA!AF5760</f>
        <v>0</v>
      </c>
      <c r="Q4024" s="232" t="e">
        <f t="shared" si="125"/>
        <v>#DIV/0!</v>
      </c>
      <c r="R4024" s="544">
        <f>PTCA!AI5760</f>
        <v>0</v>
      </c>
      <c r="S4024" s="544">
        <f>PTCA!AJ4007</f>
        <v>0</v>
      </c>
      <c r="T4024" s="53"/>
      <c r="U4024" s="232" t="e">
        <f t="shared" si="126"/>
        <v>#DIV/0!</v>
      </c>
      <c r="V4024" s="272"/>
    </row>
    <row r="4025" spans="1:22">
      <c r="A4025" s="380" t="str">
        <f>PTCA!B4008</f>
        <v>-000</v>
      </c>
      <c r="B4025" s="380">
        <f>PTCA!D4008</f>
        <v>0</v>
      </c>
      <c r="C4025" s="380">
        <f>PTCA!J4008</f>
        <v>0</v>
      </c>
      <c r="D4025" s="380">
        <f>PTCA!K4008</f>
        <v>0</v>
      </c>
      <c r="E4025" s="380">
        <f>PTCA!H4008</f>
        <v>0</v>
      </c>
      <c r="F4025" s="380">
        <f>PTCA!Z4008</f>
        <v>0</v>
      </c>
      <c r="G4025" s="380">
        <f>PTCA!AD4008</f>
        <v>0</v>
      </c>
      <c r="H4025" s="62"/>
      <c r="I4025" s="760">
        <f>PTCA!C4008</f>
        <v>0</v>
      </c>
      <c r="J4025" s="760" t="str">
        <f>PTCA!AK4008</f>
        <v/>
      </c>
      <c r="K4025" s="760">
        <f>PTCA!AL4008</f>
        <v>0</v>
      </c>
      <c r="L4025" s="62"/>
      <c r="M4025" s="607"/>
      <c r="N4025" s="62"/>
      <c r="O4025" s="63">
        <f>PTCA!AA5761</f>
        <v>0</v>
      </c>
      <c r="P4025" s="63">
        <f>PTCA!AF5761</f>
        <v>0</v>
      </c>
      <c r="Q4025" s="232" t="e">
        <f t="shared" si="125"/>
        <v>#DIV/0!</v>
      </c>
      <c r="R4025" s="544">
        <f>PTCA!AI5761</f>
        <v>0</v>
      </c>
      <c r="S4025" s="544">
        <f>PTCA!AJ4008</f>
        <v>0</v>
      </c>
      <c r="T4025" s="53"/>
      <c r="U4025" s="232" t="e">
        <f t="shared" si="126"/>
        <v>#DIV/0!</v>
      </c>
      <c r="V4025" s="272"/>
    </row>
    <row r="4026" spans="1:22">
      <c r="A4026" s="380" t="str">
        <f>PTCA!B4009</f>
        <v>-000</v>
      </c>
      <c r="B4026" s="380">
        <f>PTCA!D4009</f>
        <v>0</v>
      </c>
      <c r="C4026" s="380">
        <f>PTCA!J4009</f>
        <v>0</v>
      </c>
      <c r="D4026" s="380">
        <f>PTCA!K4009</f>
        <v>0</v>
      </c>
      <c r="E4026" s="380">
        <f>PTCA!H4009</f>
        <v>0</v>
      </c>
      <c r="F4026" s="380">
        <f>PTCA!Z4009</f>
        <v>0</v>
      </c>
      <c r="G4026" s="380">
        <f>PTCA!AD4009</f>
        <v>0</v>
      </c>
      <c r="H4026" s="62"/>
      <c r="I4026" s="760">
        <f>PTCA!C4009</f>
        <v>0</v>
      </c>
      <c r="J4026" s="760" t="str">
        <f>PTCA!AK4009</f>
        <v/>
      </c>
      <c r="K4026" s="760">
        <f>PTCA!AL4009</f>
        <v>0</v>
      </c>
      <c r="L4026" s="62"/>
      <c r="M4026" s="607"/>
      <c r="N4026" s="62"/>
      <c r="O4026" s="63">
        <f>PTCA!AA5762</f>
        <v>0</v>
      </c>
      <c r="P4026" s="63">
        <f>PTCA!AF5762</f>
        <v>0</v>
      </c>
      <c r="Q4026" s="232" t="e">
        <f t="shared" si="125"/>
        <v>#DIV/0!</v>
      </c>
      <c r="R4026" s="544">
        <f>PTCA!AI5762</f>
        <v>0</v>
      </c>
      <c r="S4026" s="544">
        <f>PTCA!AJ4009</f>
        <v>0</v>
      </c>
      <c r="T4026" s="53"/>
      <c r="U4026" s="232" t="e">
        <f t="shared" si="126"/>
        <v>#DIV/0!</v>
      </c>
      <c r="V4026" s="272"/>
    </row>
    <row r="4027" spans="1:22">
      <c r="A4027" s="380" t="str">
        <f>PTCA!B4010</f>
        <v>-000</v>
      </c>
      <c r="B4027" s="380">
        <f>PTCA!D4010</f>
        <v>0</v>
      </c>
      <c r="C4027" s="380">
        <f>PTCA!J4010</f>
        <v>0</v>
      </c>
      <c r="D4027" s="380">
        <f>PTCA!K4010</f>
        <v>0</v>
      </c>
      <c r="E4027" s="380">
        <f>PTCA!H4010</f>
        <v>0</v>
      </c>
      <c r="F4027" s="380">
        <f>PTCA!Z4010</f>
        <v>0</v>
      </c>
      <c r="G4027" s="380">
        <f>PTCA!AD4010</f>
        <v>0</v>
      </c>
      <c r="H4027" s="62"/>
      <c r="I4027" s="760">
        <f>PTCA!C4010</f>
        <v>0</v>
      </c>
      <c r="J4027" s="760" t="str">
        <f>PTCA!AK4010</f>
        <v/>
      </c>
      <c r="K4027" s="760">
        <f>PTCA!AL4010</f>
        <v>0</v>
      </c>
      <c r="L4027" s="62"/>
      <c r="M4027" s="607"/>
      <c r="N4027" s="62"/>
      <c r="O4027" s="63">
        <f>PTCA!AA5763</f>
        <v>0</v>
      </c>
      <c r="P4027" s="63">
        <f>PTCA!AF5763</f>
        <v>0</v>
      </c>
      <c r="Q4027" s="232" t="e">
        <f t="shared" si="125"/>
        <v>#DIV/0!</v>
      </c>
      <c r="R4027" s="544">
        <f>PTCA!AI5763</f>
        <v>0</v>
      </c>
      <c r="S4027" s="544">
        <f>PTCA!AJ4010</f>
        <v>0</v>
      </c>
      <c r="T4027" s="53"/>
      <c r="U4027" s="232" t="e">
        <f t="shared" si="126"/>
        <v>#DIV/0!</v>
      </c>
      <c r="V4027" s="272"/>
    </row>
    <row r="4028" spans="1:22">
      <c r="A4028" s="380" t="str">
        <f>PTCA!B4011</f>
        <v>-000</v>
      </c>
      <c r="B4028" s="380">
        <f>PTCA!D4011</f>
        <v>0</v>
      </c>
      <c r="C4028" s="380">
        <f>PTCA!J4011</f>
        <v>0</v>
      </c>
      <c r="D4028" s="380">
        <f>PTCA!K4011</f>
        <v>0</v>
      </c>
      <c r="E4028" s="380">
        <f>PTCA!H4011</f>
        <v>0</v>
      </c>
      <c r="F4028" s="380">
        <f>PTCA!Z4011</f>
        <v>0</v>
      </c>
      <c r="G4028" s="380">
        <f>PTCA!AD4011</f>
        <v>0</v>
      </c>
      <c r="H4028" s="62"/>
      <c r="I4028" s="760">
        <f>PTCA!C4011</f>
        <v>0</v>
      </c>
      <c r="J4028" s="760" t="str">
        <f>PTCA!AK4011</f>
        <v/>
      </c>
      <c r="K4028" s="760">
        <f>PTCA!AL4011</f>
        <v>0</v>
      </c>
      <c r="L4028" s="62"/>
      <c r="M4028" s="607"/>
      <c r="N4028" s="62"/>
      <c r="O4028" s="63">
        <f>PTCA!AA5764</f>
        <v>0</v>
      </c>
      <c r="P4028" s="63">
        <f>PTCA!AF5764</f>
        <v>0</v>
      </c>
      <c r="Q4028" s="232" t="e">
        <f t="shared" si="125"/>
        <v>#DIV/0!</v>
      </c>
      <c r="R4028" s="544">
        <f>PTCA!AI5764</f>
        <v>0</v>
      </c>
      <c r="S4028" s="544">
        <f>PTCA!AJ4011</f>
        <v>0</v>
      </c>
      <c r="T4028" s="53"/>
      <c r="U4028" s="232" t="e">
        <f t="shared" si="126"/>
        <v>#DIV/0!</v>
      </c>
      <c r="V4028" s="272"/>
    </row>
    <row r="4029" spans="1:22">
      <c r="A4029" s="380" t="str">
        <f>PTCA!B4012</f>
        <v>-000</v>
      </c>
      <c r="B4029" s="380">
        <f>PTCA!D4012</f>
        <v>0</v>
      </c>
      <c r="C4029" s="380">
        <f>PTCA!J4012</f>
        <v>0</v>
      </c>
      <c r="D4029" s="380">
        <f>PTCA!K4012</f>
        <v>0</v>
      </c>
      <c r="E4029" s="380">
        <f>PTCA!H4012</f>
        <v>0</v>
      </c>
      <c r="F4029" s="380">
        <f>PTCA!Z4012</f>
        <v>0</v>
      </c>
      <c r="G4029" s="380">
        <f>PTCA!AD4012</f>
        <v>0</v>
      </c>
      <c r="H4029" s="62"/>
      <c r="I4029" s="760">
        <f>PTCA!C4012</f>
        <v>0</v>
      </c>
      <c r="J4029" s="760" t="str">
        <f>PTCA!AK4012</f>
        <v/>
      </c>
      <c r="K4029" s="760">
        <f>PTCA!AL4012</f>
        <v>0</v>
      </c>
      <c r="L4029" s="62"/>
      <c r="M4029" s="607"/>
      <c r="N4029" s="62"/>
      <c r="O4029" s="63">
        <f>PTCA!AA5765</f>
        <v>0</v>
      </c>
      <c r="P4029" s="63">
        <f>PTCA!AF5765</f>
        <v>0</v>
      </c>
      <c r="Q4029" s="232" t="e">
        <f t="shared" si="125"/>
        <v>#DIV/0!</v>
      </c>
      <c r="R4029" s="544">
        <f>PTCA!AI5765</f>
        <v>0</v>
      </c>
      <c r="S4029" s="544">
        <f>PTCA!AJ4012</f>
        <v>0</v>
      </c>
      <c r="T4029" s="53"/>
      <c r="U4029" s="232" t="e">
        <f t="shared" si="126"/>
        <v>#DIV/0!</v>
      </c>
      <c r="V4029" s="272"/>
    </row>
    <row r="4030" spans="1:22">
      <c r="A4030" s="380" t="str">
        <f>PTCA!B4013</f>
        <v>-000</v>
      </c>
      <c r="B4030" s="380">
        <f>PTCA!D4013</f>
        <v>0</v>
      </c>
      <c r="C4030" s="380">
        <f>PTCA!J4013</f>
        <v>0</v>
      </c>
      <c r="D4030" s="380">
        <f>PTCA!K4013</f>
        <v>0</v>
      </c>
      <c r="E4030" s="380">
        <f>PTCA!H4013</f>
        <v>0</v>
      </c>
      <c r="F4030" s="380">
        <f>PTCA!Z4013</f>
        <v>0</v>
      </c>
      <c r="G4030" s="380">
        <f>PTCA!AD4013</f>
        <v>0</v>
      </c>
      <c r="H4030" s="62"/>
      <c r="I4030" s="760">
        <f>PTCA!C4013</f>
        <v>0</v>
      </c>
      <c r="J4030" s="760" t="str">
        <f>PTCA!AK4013</f>
        <v/>
      </c>
      <c r="K4030" s="760">
        <f>PTCA!AL4013</f>
        <v>0</v>
      </c>
      <c r="L4030" s="62"/>
      <c r="M4030" s="607"/>
      <c r="N4030" s="62"/>
      <c r="O4030" s="63">
        <f>PTCA!AA5766</f>
        <v>0</v>
      </c>
      <c r="P4030" s="63">
        <f>PTCA!AF5766</f>
        <v>0</v>
      </c>
      <c r="Q4030" s="232" t="e">
        <f t="shared" si="125"/>
        <v>#DIV/0!</v>
      </c>
      <c r="R4030" s="544">
        <f>PTCA!AI5766</f>
        <v>0</v>
      </c>
      <c r="S4030" s="544">
        <f>PTCA!AJ4013</f>
        <v>0</v>
      </c>
      <c r="T4030" s="53"/>
      <c r="U4030" s="232" t="e">
        <f t="shared" si="126"/>
        <v>#DIV/0!</v>
      </c>
      <c r="V4030" s="272"/>
    </row>
    <row r="4031" spans="1:22">
      <c r="A4031" s="380" t="str">
        <f>PTCA!B4014</f>
        <v>-000</v>
      </c>
      <c r="B4031" s="380">
        <f>PTCA!D4014</f>
        <v>0</v>
      </c>
      <c r="C4031" s="380">
        <f>PTCA!J4014</f>
        <v>0</v>
      </c>
      <c r="D4031" s="380">
        <f>PTCA!K4014</f>
        <v>0</v>
      </c>
      <c r="E4031" s="380">
        <f>PTCA!H4014</f>
        <v>0</v>
      </c>
      <c r="F4031" s="380">
        <f>PTCA!Z4014</f>
        <v>0</v>
      </c>
      <c r="G4031" s="380">
        <f>PTCA!AD4014</f>
        <v>0</v>
      </c>
      <c r="H4031" s="62"/>
      <c r="I4031" s="760">
        <f>PTCA!C4014</f>
        <v>0</v>
      </c>
      <c r="J4031" s="760" t="str">
        <f>PTCA!AK4014</f>
        <v/>
      </c>
      <c r="K4031" s="760">
        <f>PTCA!AL4014</f>
        <v>0</v>
      </c>
      <c r="L4031" s="62"/>
      <c r="M4031" s="607"/>
      <c r="N4031" s="62"/>
      <c r="O4031" s="63">
        <f>PTCA!AA5767</f>
        <v>0</v>
      </c>
      <c r="P4031" s="63">
        <f>PTCA!AF5767</f>
        <v>0</v>
      </c>
      <c r="Q4031" s="232" t="e">
        <f t="shared" si="125"/>
        <v>#DIV/0!</v>
      </c>
      <c r="R4031" s="544">
        <f>PTCA!AI5767</f>
        <v>0</v>
      </c>
      <c r="S4031" s="544">
        <f>PTCA!AJ4014</f>
        <v>0</v>
      </c>
      <c r="T4031" s="53"/>
      <c r="U4031" s="232" t="e">
        <f t="shared" si="126"/>
        <v>#DIV/0!</v>
      </c>
      <c r="V4031" s="272"/>
    </row>
    <row r="4032" spans="1:22">
      <c r="A4032" s="380" t="str">
        <f>PTCA!B4015</f>
        <v>-000</v>
      </c>
      <c r="B4032" s="380">
        <f>PTCA!D4015</f>
        <v>0</v>
      </c>
      <c r="C4032" s="380">
        <f>PTCA!J4015</f>
        <v>0</v>
      </c>
      <c r="D4032" s="380">
        <f>PTCA!K4015</f>
        <v>0</v>
      </c>
      <c r="E4032" s="380">
        <f>PTCA!H4015</f>
        <v>0</v>
      </c>
      <c r="F4032" s="380">
        <f>PTCA!Z4015</f>
        <v>0</v>
      </c>
      <c r="G4032" s="380">
        <f>PTCA!AD4015</f>
        <v>0</v>
      </c>
      <c r="H4032" s="62"/>
      <c r="I4032" s="760">
        <f>PTCA!C4015</f>
        <v>0</v>
      </c>
      <c r="J4032" s="760" t="str">
        <f>PTCA!AK4015</f>
        <v/>
      </c>
      <c r="K4032" s="760">
        <f>PTCA!AL4015</f>
        <v>0</v>
      </c>
      <c r="L4032" s="62"/>
      <c r="M4032" s="607"/>
      <c r="N4032" s="62"/>
      <c r="O4032" s="63">
        <f>PTCA!AA5768</f>
        <v>0</v>
      </c>
      <c r="P4032" s="63">
        <f>PTCA!AF5768</f>
        <v>0</v>
      </c>
      <c r="Q4032" s="232" t="e">
        <f t="shared" si="125"/>
        <v>#DIV/0!</v>
      </c>
      <c r="R4032" s="544">
        <f>PTCA!AI5768</f>
        <v>0</v>
      </c>
      <c r="S4032" s="544">
        <f>PTCA!AJ4015</f>
        <v>0</v>
      </c>
      <c r="T4032" s="53"/>
      <c r="U4032" s="232" t="e">
        <f t="shared" si="126"/>
        <v>#DIV/0!</v>
      </c>
      <c r="V4032" s="272"/>
    </row>
    <row r="4033" spans="1:22">
      <c r="A4033" s="380" t="str">
        <f>PTCA!B4016</f>
        <v>-000</v>
      </c>
      <c r="B4033" s="380">
        <f>PTCA!D4016</f>
        <v>0</v>
      </c>
      <c r="C4033" s="380">
        <f>PTCA!J4016</f>
        <v>0</v>
      </c>
      <c r="D4033" s="380">
        <f>PTCA!K4016</f>
        <v>0</v>
      </c>
      <c r="E4033" s="380">
        <f>PTCA!H4016</f>
        <v>0</v>
      </c>
      <c r="F4033" s="380">
        <f>PTCA!Z4016</f>
        <v>0</v>
      </c>
      <c r="G4033" s="380">
        <f>PTCA!AD4016</f>
        <v>0</v>
      </c>
      <c r="H4033" s="62"/>
      <c r="I4033" s="760">
        <f>PTCA!C4016</f>
        <v>0</v>
      </c>
      <c r="J4033" s="760" t="str">
        <f>PTCA!AK4016</f>
        <v/>
      </c>
      <c r="K4033" s="760">
        <f>PTCA!AL4016</f>
        <v>0</v>
      </c>
      <c r="L4033" s="62"/>
      <c r="M4033" s="607"/>
      <c r="N4033" s="62"/>
      <c r="O4033" s="63">
        <f>PTCA!AA5769</f>
        <v>0</v>
      </c>
      <c r="P4033" s="63">
        <f>PTCA!AF5769</f>
        <v>0</v>
      </c>
      <c r="Q4033" s="232" t="e">
        <f t="shared" si="125"/>
        <v>#DIV/0!</v>
      </c>
      <c r="R4033" s="544">
        <f>PTCA!AI5769</f>
        <v>0</v>
      </c>
      <c r="S4033" s="544">
        <f>PTCA!AJ4016</f>
        <v>0</v>
      </c>
      <c r="T4033" s="53"/>
      <c r="U4033" s="232" t="e">
        <f t="shared" si="126"/>
        <v>#DIV/0!</v>
      </c>
      <c r="V4033" s="272"/>
    </row>
    <row r="4034" spans="1:22">
      <c r="A4034" s="380" t="str">
        <f>PTCA!B4017</f>
        <v>-000</v>
      </c>
      <c r="B4034" s="380">
        <f>PTCA!D4017</f>
        <v>0</v>
      </c>
      <c r="C4034" s="380">
        <f>PTCA!J4017</f>
        <v>0</v>
      </c>
      <c r="D4034" s="380">
        <f>PTCA!K4017</f>
        <v>0</v>
      </c>
      <c r="E4034" s="380">
        <f>PTCA!H4017</f>
        <v>0</v>
      </c>
      <c r="F4034" s="380">
        <f>PTCA!Z4017</f>
        <v>0</v>
      </c>
      <c r="G4034" s="380">
        <f>PTCA!AD4017</f>
        <v>0</v>
      </c>
      <c r="H4034" s="62"/>
      <c r="I4034" s="760">
        <f>PTCA!C4017</f>
        <v>0</v>
      </c>
      <c r="J4034" s="760" t="str">
        <f>PTCA!AK4017</f>
        <v/>
      </c>
      <c r="K4034" s="760">
        <f>PTCA!AL4017</f>
        <v>0</v>
      </c>
      <c r="L4034" s="62"/>
      <c r="M4034" s="607"/>
      <c r="N4034" s="62"/>
      <c r="O4034" s="63">
        <f>PTCA!AA5770</f>
        <v>0</v>
      </c>
      <c r="P4034" s="63">
        <f>PTCA!AF5770</f>
        <v>0</v>
      </c>
      <c r="Q4034" s="232" t="e">
        <f t="shared" si="125"/>
        <v>#DIV/0!</v>
      </c>
      <c r="R4034" s="544">
        <f>PTCA!AI5770</f>
        <v>0</v>
      </c>
      <c r="S4034" s="544">
        <f>PTCA!AJ4017</f>
        <v>0</v>
      </c>
      <c r="T4034" s="53"/>
      <c r="U4034" s="232" t="e">
        <f t="shared" si="126"/>
        <v>#DIV/0!</v>
      </c>
      <c r="V4034" s="272"/>
    </row>
    <row r="4035" spans="1:22">
      <c r="A4035" s="380" t="str">
        <f>PTCA!B4018</f>
        <v>-000</v>
      </c>
      <c r="B4035" s="380">
        <f>PTCA!D4018</f>
        <v>0</v>
      </c>
      <c r="C4035" s="380">
        <f>PTCA!J4018</f>
        <v>0</v>
      </c>
      <c r="D4035" s="380">
        <f>PTCA!K4018</f>
        <v>0</v>
      </c>
      <c r="E4035" s="380">
        <f>PTCA!H4018</f>
        <v>0</v>
      </c>
      <c r="F4035" s="380">
        <f>PTCA!Z4018</f>
        <v>0</v>
      </c>
      <c r="G4035" s="380">
        <f>PTCA!AD4018</f>
        <v>0</v>
      </c>
      <c r="H4035" s="62"/>
      <c r="I4035" s="760">
        <f>PTCA!C4018</f>
        <v>0</v>
      </c>
      <c r="J4035" s="760" t="str">
        <f>PTCA!AK4018</f>
        <v/>
      </c>
      <c r="K4035" s="760">
        <f>PTCA!AL4018</f>
        <v>0</v>
      </c>
      <c r="L4035" s="62"/>
      <c r="M4035" s="607"/>
      <c r="N4035" s="62"/>
      <c r="O4035" s="63">
        <f>PTCA!AA5771</f>
        <v>0</v>
      </c>
      <c r="P4035" s="63">
        <f>PTCA!AF5771</f>
        <v>0</v>
      </c>
      <c r="Q4035" s="232" t="e">
        <f t="shared" si="125"/>
        <v>#DIV/0!</v>
      </c>
      <c r="R4035" s="544">
        <f>PTCA!AI5771</f>
        <v>0</v>
      </c>
      <c r="S4035" s="544">
        <f>PTCA!AJ4018</f>
        <v>0</v>
      </c>
      <c r="T4035" s="53"/>
      <c r="U4035" s="232" t="e">
        <f t="shared" si="126"/>
        <v>#DIV/0!</v>
      </c>
      <c r="V4035" s="272"/>
    </row>
    <row r="4036" spans="1:22">
      <c r="A4036" s="380" t="str">
        <f>PTCA!B4019</f>
        <v>-000</v>
      </c>
      <c r="B4036" s="380">
        <f>PTCA!D4019</f>
        <v>0</v>
      </c>
      <c r="C4036" s="380">
        <f>PTCA!J4019</f>
        <v>0</v>
      </c>
      <c r="D4036" s="380">
        <f>PTCA!K4019</f>
        <v>0</v>
      </c>
      <c r="E4036" s="380">
        <f>PTCA!H4019</f>
        <v>0</v>
      </c>
      <c r="F4036" s="380">
        <f>PTCA!Z4019</f>
        <v>0</v>
      </c>
      <c r="G4036" s="380">
        <f>PTCA!AD4019</f>
        <v>0</v>
      </c>
      <c r="H4036" s="62"/>
      <c r="I4036" s="760">
        <f>PTCA!C4019</f>
        <v>0</v>
      </c>
      <c r="J4036" s="760" t="str">
        <f>PTCA!AK4019</f>
        <v/>
      </c>
      <c r="K4036" s="760">
        <f>PTCA!AL4019</f>
        <v>0</v>
      </c>
      <c r="L4036" s="62"/>
      <c r="M4036" s="607"/>
      <c r="N4036" s="62"/>
      <c r="O4036" s="63">
        <f>PTCA!AA5772</f>
        <v>0</v>
      </c>
      <c r="P4036" s="63">
        <f>PTCA!AF5772</f>
        <v>0</v>
      </c>
      <c r="Q4036" s="232" t="e">
        <f t="shared" si="125"/>
        <v>#DIV/0!</v>
      </c>
      <c r="R4036" s="544">
        <f>PTCA!AI5772</f>
        <v>0</v>
      </c>
      <c r="S4036" s="544">
        <f>PTCA!AJ4019</f>
        <v>0</v>
      </c>
      <c r="T4036" s="53"/>
      <c r="U4036" s="232" t="e">
        <f t="shared" si="126"/>
        <v>#DIV/0!</v>
      </c>
      <c r="V4036" s="272"/>
    </row>
    <row r="4037" spans="1:22">
      <c r="A4037" s="380" t="str">
        <f>PTCA!B4020</f>
        <v>-000</v>
      </c>
      <c r="B4037" s="380">
        <f>PTCA!D4020</f>
        <v>0</v>
      </c>
      <c r="C4037" s="380">
        <f>PTCA!J4020</f>
        <v>0</v>
      </c>
      <c r="D4037" s="380">
        <f>PTCA!K4020</f>
        <v>0</v>
      </c>
      <c r="E4037" s="380">
        <f>PTCA!H4020</f>
        <v>0</v>
      </c>
      <c r="F4037" s="380">
        <f>PTCA!Z4020</f>
        <v>0</v>
      </c>
      <c r="G4037" s="380">
        <f>PTCA!AD4020</f>
        <v>0</v>
      </c>
      <c r="H4037" s="62"/>
      <c r="I4037" s="760">
        <f>PTCA!C4020</f>
        <v>0</v>
      </c>
      <c r="J4037" s="760" t="str">
        <f>PTCA!AK4020</f>
        <v/>
      </c>
      <c r="K4037" s="760">
        <f>PTCA!AL4020</f>
        <v>0</v>
      </c>
      <c r="L4037" s="62"/>
      <c r="M4037" s="607"/>
      <c r="N4037" s="62"/>
      <c r="O4037" s="63">
        <f>PTCA!AA5773</f>
        <v>0</v>
      </c>
      <c r="P4037" s="63">
        <f>PTCA!AF5773</f>
        <v>0</v>
      </c>
      <c r="Q4037" s="232" t="e">
        <f t="shared" ref="Q4037:Q4100" si="127">P4037/O4037</f>
        <v>#DIV/0!</v>
      </c>
      <c r="R4037" s="544">
        <f>PTCA!AI5773</f>
        <v>0</v>
      </c>
      <c r="S4037" s="544">
        <f>PTCA!AJ4020</f>
        <v>0</v>
      </c>
      <c r="T4037" s="53"/>
      <c r="U4037" s="232" t="e">
        <f t="shared" si="126"/>
        <v>#DIV/0!</v>
      </c>
      <c r="V4037" s="272"/>
    </row>
    <row r="4038" spans="1:22">
      <c r="A4038" s="380" t="str">
        <f>PTCA!B4021</f>
        <v>-000</v>
      </c>
      <c r="B4038" s="380">
        <f>PTCA!D4021</f>
        <v>0</v>
      </c>
      <c r="C4038" s="380">
        <f>PTCA!J4021</f>
        <v>0</v>
      </c>
      <c r="D4038" s="380">
        <f>PTCA!K4021</f>
        <v>0</v>
      </c>
      <c r="E4038" s="380">
        <f>PTCA!H4021</f>
        <v>0</v>
      </c>
      <c r="F4038" s="380">
        <f>PTCA!Z4021</f>
        <v>0</v>
      </c>
      <c r="G4038" s="380">
        <f>PTCA!AD4021</f>
        <v>0</v>
      </c>
      <c r="H4038" s="62"/>
      <c r="I4038" s="760">
        <f>PTCA!C4021</f>
        <v>0</v>
      </c>
      <c r="J4038" s="760" t="str">
        <f>PTCA!AK4021</f>
        <v/>
      </c>
      <c r="K4038" s="760">
        <f>PTCA!AL4021</f>
        <v>0</v>
      </c>
      <c r="L4038" s="62"/>
      <c r="M4038" s="607"/>
      <c r="N4038" s="62"/>
      <c r="O4038" s="63">
        <f>PTCA!AA5774</f>
        <v>0</v>
      </c>
      <c r="P4038" s="63">
        <f>PTCA!AF5774</f>
        <v>0</v>
      </c>
      <c r="Q4038" s="232" t="e">
        <f t="shared" si="127"/>
        <v>#DIV/0!</v>
      </c>
      <c r="R4038" s="544">
        <f>PTCA!AI5774</f>
        <v>0</v>
      </c>
      <c r="S4038" s="544">
        <f>PTCA!AJ4021</f>
        <v>0</v>
      </c>
      <c r="T4038" s="53"/>
      <c r="U4038" s="232" t="e">
        <f t="shared" si="126"/>
        <v>#DIV/0!</v>
      </c>
      <c r="V4038" s="272"/>
    </row>
    <row r="4039" spans="1:22">
      <c r="A4039" s="380" t="str">
        <f>PTCA!B4022</f>
        <v>-000</v>
      </c>
      <c r="B4039" s="380">
        <f>PTCA!D4022</f>
        <v>0</v>
      </c>
      <c r="C4039" s="380">
        <f>PTCA!J4022</f>
        <v>0</v>
      </c>
      <c r="D4039" s="380">
        <f>PTCA!K4022</f>
        <v>0</v>
      </c>
      <c r="E4039" s="380">
        <f>PTCA!H4022</f>
        <v>0</v>
      </c>
      <c r="F4039" s="380">
        <f>PTCA!Z4022</f>
        <v>0</v>
      </c>
      <c r="G4039" s="380">
        <f>PTCA!AD4022</f>
        <v>0</v>
      </c>
      <c r="H4039" s="62"/>
      <c r="I4039" s="760">
        <f>PTCA!C4022</f>
        <v>0</v>
      </c>
      <c r="J4039" s="760" t="str">
        <f>PTCA!AK4022</f>
        <v/>
      </c>
      <c r="K4039" s="760">
        <f>PTCA!AL4022</f>
        <v>0</v>
      </c>
      <c r="L4039" s="62"/>
      <c r="M4039" s="607"/>
      <c r="N4039" s="62"/>
      <c r="O4039" s="63">
        <f>PTCA!AA5775</f>
        <v>0</v>
      </c>
      <c r="P4039" s="63">
        <f>PTCA!AF5775</f>
        <v>0</v>
      </c>
      <c r="Q4039" s="232" t="e">
        <f t="shared" si="127"/>
        <v>#DIV/0!</v>
      </c>
      <c r="R4039" s="544">
        <f>PTCA!AI5775</f>
        <v>0</v>
      </c>
      <c r="S4039" s="544">
        <f>PTCA!AJ4022</f>
        <v>0</v>
      </c>
      <c r="T4039" s="53"/>
      <c r="U4039" s="232" t="e">
        <f t="shared" si="126"/>
        <v>#DIV/0!</v>
      </c>
      <c r="V4039" s="272"/>
    </row>
    <row r="4040" spans="1:22">
      <c r="A4040" s="380" t="str">
        <f>PTCA!B4023</f>
        <v>-000</v>
      </c>
      <c r="B4040" s="380">
        <f>PTCA!D4023</f>
        <v>0</v>
      </c>
      <c r="C4040" s="380">
        <f>PTCA!J4023</f>
        <v>0</v>
      </c>
      <c r="D4040" s="380">
        <f>PTCA!K4023</f>
        <v>0</v>
      </c>
      <c r="E4040" s="380">
        <f>PTCA!H4023</f>
        <v>0</v>
      </c>
      <c r="F4040" s="380">
        <f>PTCA!Z4023</f>
        <v>0</v>
      </c>
      <c r="G4040" s="380">
        <f>PTCA!AD4023</f>
        <v>0</v>
      </c>
      <c r="H4040" s="62"/>
      <c r="I4040" s="760">
        <f>PTCA!C4023</f>
        <v>0</v>
      </c>
      <c r="J4040" s="760" t="str">
        <f>PTCA!AK4023</f>
        <v/>
      </c>
      <c r="K4040" s="760">
        <f>PTCA!AL4023</f>
        <v>0</v>
      </c>
      <c r="L4040" s="62"/>
      <c r="M4040" s="607"/>
      <c r="N4040" s="62"/>
      <c r="O4040" s="63">
        <f>PTCA!AA5776</f>
        <v>0</v>
      </c>
      <c r="P4040" s="63">
        <f>PTCA!AF5776</f>
        <v>0</v>
      </c>
      <c r="Q4040" s="232" t="e">
        <f t="shared" si="127"/>
        <v>#DIV/0!</v>
      </c>
      <c r="R4040" s="544">
        <f>PTCA!AI5776</f>
        <v>0</v>
      </c>
      <c r="S4040" s="544">
        <f>PTCA!AJ4023</f>
        <v>0</v>
      </c>
      <c r="T4040" s="53"/>
      <c r="U4040" s="232" t="e">
        <f t="shared" si="126"/>
        <v>#DIV/0!</v>
      </c>
      <c r="V4040" s="272"/>
    </row>
    <row r="4041" spans="1:22">
      <c r="A4041" s="380" t="str">
        <f>PTCA!B4024</f>
        <v>-000</v>
      </c>
      <c r="B4041" s="380">
        <f>PTCA!D4024</f>
        <v>0</v>
      </c>
      <c r="C4041" s="380">
        <f>PTCA!J4024</f>
        <v>0</v>
      </c>
      <c r="D4041" s="380">
        <f>PTCA!K4024</f>
        <v>0</v>
      </c>
      <c r="E4041" s="380">
        <f>PTCA!H4024</f>
        <v>0</v>
      </c>
      <c r="F4041" s="380">
        <f>PTCA!Z4024</f>
        <v>0</v>
      </c>
      <c r="G4041" s="380">
        <f>PTCA!AD4024</f>
        <v>0</v>
      </c>
      <c r="H4041" s="62"/>
      <c r="I4041" s="760">
        <f>PTCA!C4024</f>
        <v>0</v>
      </c>
      <c r="J4041" s="760" t="str">
        <f>PTCA!AK4024</f>
        <v/>
      </c>
      <c r="K4041" s="760">
        <f>PTCA!AL4024</f>
        <v>0</v>
      </c>
      <c r="L4041" s="62"/>
      <c r="M4041" s="607"/>
      <c r="N4041" s="62"/>
      <c r="O4041" s="63">
        <f>PTCA!AA5777</f>
        <v>0</v>
      </c>
      <c r="P4041" s="63">
        <f>PTCA!AF5777</f>
        <v>0</v>
      </c>
      <c r="Q4041" s="232" t="e">
        <f t="shared" si="127"/>
        <v>#DIV/0!</v>
      </c>
      <c r="R4041" s="544">
        <f>PTCA!AI5777</f>
        <v>0</v>
      </c>
      <c r="S4041" s="544">
        <f>PTCA!AJ4024</f>
        <v>0</v>
      </c>
      <c r="T4041" s="53"/>
      <c r="U4041" s="232" t="e">
        <f t="shared" si="126"/>
        <v>#DIV/0!</v>
      </c>
      <c r="V4041" s="272"/>
    </row>
    <row r="4042" spans="1:22">
      <c r="A4042" s="380" t="str">
        <f>PTCA!B4025</f>
        <v>-000</v>
      </c>
      <c r="B4042" s="380">
        <f>PTCA!D4025</f>
        <v>0</v>
      </c>
      <c r="C4042" s="380">
        <f>PTCA!J4025</f>
        <v>0</v>
      </c>
      <c r="D4042" s="380">
        <f>PTCA!K4025</f>
        <v>0</v>
      </c>
      <c r="E4042" s="380">
        <f>PTCA!H4025</f>
        <v>0</v>
      </c>
      <c r="F4042" s="380">
        <f>PTCA!Z4025</f>
        <v>0</v>
      </c>
      <c r="G4042" s="380">
        <f>PTCA!AD4025</f>
        <v>0</v>
      </c>
      <c r="H4042" s="62"/>
      <c r="I4042" s="760">
        <f>PTCA!C4025</f>
        <v>0</v>
      </c>
      <c r="J4042" s="760" t="str">
        <f>PTCA!AK4025</f>
        <v/>
      </c>
      <c r="K4042" s="760">
        <f>PTCA!AL4025</f>
        <v>0</v>
      </c>
      <c r="L4042" s="62"/>
      <c r="M4042" s="607"/>
      <c r="N4042" s="62"/>
      <c r="O4042" s="63">
        <f>PTCA!AA5778</f>
        <v>0</v>
      </c>
      <c r="P4042" s="63">
        <f>PTCA!AF5778</f>
        <v>0</v>
      </c>
      <c r="Q4042" s="232" t="e">
        <f t="shared" si="127"/>
        <v>#DIV/0!</v>
      </c>
      <c r="R4042" s="544">
        <f>PTCA!AI5778</f>
        <v>0</v>
      </c>
      <c r="S4042" s="544">
        <f>PTCA!AJ4025</f>
        <v>0</v>
      </c>
      <c r="T4042" s="53"/>
      <c r="U4042" s="232" t="e">
        <f t="shared" si="126"/>
        <v>#DIV/0!</v>
      </c>
      <c r="V4042" s="272"/>
    </row>
    <row r="4043" spans="1:22">
      <c r="A4043" s="380" t="str">
        <f>PTCA!B4026</f>
        <v>-000</v>
      </c>
      <c r="B4043" s="380">
        <f>PTCA!D4026</f>
        <v>0</v>
      </c>
      <c r="C4043" s="380">
        <f>PTCA!J4026</f>
        <v>0</v>
      </c>
      <c r="D4043" s="380">
        <f>PTCA!K4026</f>
        <v>0</v>
      </c>
      <c r="E4043" s="380">
        <f>PTCA!H4026</f>
        <v>0</v>
      </c>
      <c r="F4043" s="380">
        <f>PTCA!Z4026</f>
        <v>0</v>
      </c>
      <c r="G4043" s="380">
        <f>PTCA!AD4026</f>
        <v>0</v>
      </c>
      <c r="H4043" s="62"/>
      <c r="I4043" s="760">
        <f>PTCA!C4026</f>
        <v>0</v>
      </c>
      <c r="J4043" s="760" t="str">
        <f>PTCA!AK4026</f>
        <v/>
      </c>
      <c r="K4043" s="760">
        <f>PTCA!AL4026</f>
        <v>0</v>
      </c>
      <c r="L4043" s="62"/>
      <c r="M4043" s="607"/>
      <c r="N4043" s="62"/>
      <c r="O4043" s="63">
        <f>PTCA!AA5779</f>
        <v>0</v>
      </c>
      <c r="P4043" s="63">
        <f>PTCA!AF5779</f>
        <v>0</v>
      </c>
      <c r="Q4043" s="232" t="e">
        <f t="shared" si="127"/>
        <v>#DIV/0!</v>
      </c>
      <c r="R4043" s="544">
        <f>PTCA!AI5779</f>
        <v>0</v>
      </c>
      <c r="S4043" s="544">
        <f>PTCA!AJ4026</f>
        <v>0</v>
      </c>
      <c r="T4043" s="53"/>
      <c r="U4043" s="232" t="e">
        <f t="shared" si="126"/>
        <v>#DIV/0!</v>
      </c>
      <c r="V4043" s="272"/>
    </row>
    <row r="4044" spans="1:22">
      <c r="A4044" s="380" t="str">
        <f>PTCA!B4027</f>
        <v>-000</v>
      </c>
      <c r="B4044" s="380">
        <f>PTCA!D4027</f>
        <v>0</v>
      </c>
      <c r="C4044" s="380">
        <f>PTCA!J4027</f>
        <v>0</v>
      </c>
      <c r="D4044" s="380">
        <f>PTCA!K4027</f>
        <v>0</v>
      </c>
      <c r="E4044" s="380">
        <f>PTCA!H4027</f>
        <v>0</v>
      </c>
      <c r="F4044" s="380">
        <f>PTCA!Z4027</f>
        <v>0</v>
      </c>
      <c r="G4044" s="380">
        <f>PTCA!AD4027</f>
        <v>0</v>
      </c>
      <c r="H4044" s="62"/>
      <c r="I4044" s="760">
        <f>PTCA!C4027</f>
        <v>0</v>
      </c>
      <c r="J4044" s="760" t="str">
        <f>PTCA!AK4027</f>
        <v/>
      </c>
      <c r="K4044" s="760">
        <f>PTCA!AL4027</f>
        <v>0</v>
      </c>
      <c r="L4044" s="62"/>
      <c r="M4044" s="607"/>
      <c r="N4044" s="62"/>
      <c r="O4044" s="63">
        <f>PTCA!AA5780</f>
        <v>0</v>
      </c>
      <c r="P4044" s="63">
        <f>PTCA!AF5780</f>
        <v>0</v>
      </c>
      <c r="Q4044" s="232" t="e">
        <f t="shared" si="127"/>
        <v>#DIV/0!</v>
      </c>
      <c r="R4044" s="544">
        <f>PTCA!AI5780</f>
        <v>0</v>
      </c>
      <c r="S4044" s="544">
        <f>PTCA!AJ4027</f>
        <v>0</v>
      </c>
      <c r="T4044" s="53"/>
      <c r="U4044" s="232" t="e">
        <f t="shared" si="126"/>
        <v>#DIV/0!</v>
      </c>
      <c r="V4044" s="272"/>
    </row>
    <row r="4045" spans="1:22">
      <c r="A4045" s="380" t="str">
        <f>PTCA!B4028</f>
        <v>-000</v>
      </c>
      <c r="B4045" s="380">
        <f>PTCA!D4028</f>
        <v>0</v>
      </c>
      <c r="C4045" s="380">
        <f>PTCA!J4028</f>
        <v>0</v>
      </c>
      <c r="D4045" s="380">
        <f>PTCA!K4028</f>
        <v>0</v>
      </c>
      <c r="E4045" s="380">
        <f>PTCA!H4028</f>
        <v>0</v>
      </c>
      <c r="F4045" s="380">
        <f>PTCA!Z4028</f>
        <v>0</v>
      </c>
      <c r="G4045" s="380">
        <f>PTCA!AD4028</f>
        <v>0</v>
      </c>
      <c r="H4045" s="62"/>
      <c r="I4045" s="760">
        <f>PTCA!C4028</f>
        <v>0</v>
      </c>
      <c r="J4045" s="760" t="str">
        <f>PTCA!AK4028</f>
        <v/>
      </c>
      <c r="K4045" s="760">
        <f>PTCA!AL4028</f>
        <v>0</v>
      </c>
      <c r="L4045" s="62"/>
      <c r="M4045" s="607"/>
      <c r="N4045" s="62"/>
      <c r="O4045" s="63">
        <f>PTCA!AA5781</f>
        <v>0</v>
      </c>
      <c r="P4045" s="63">
        <f>PTCA!AF5781</f>
        <v>0</v>
      </c>
      <c r="Q4045" s="232" t="e">
        <f t="shared" si="127"/>
        <v>#DIV/0!</v>
      </c>
      <c r="R4045" s="544">
        <f>PTCA!AI5781</f>
        <v>0</v>
      </c>
      <c r="S4045" s="544">
        <f>PTCA!AJ4028</f>
        <v>0</v>
      </c>
      <c r="T4045" s="53"/>
      <c r="U4045" s="232" t="e">
        <f t="shared" si="126"/>
        <v>#DIV/0!</v>
      </c>
      <c r="V4045" s="272"/>
    </row>
    <row r="4046" spans="1:22">
      <c r="A4046" s="380" t="str">
        <f>PTCA!B4029</f>
        <v>-000</v>
      </c>
      <c r="B4046" s="380">
        <f>PTCA!D4029</f>
        <v>0</v>
      </c>
      <c r="C4046" s="380">
        <f>PTCA!J4029</f>
        <v>0</v>
      </c>
      <c r="D4046" s="380">
        <f>PTCA!K4029</f>
        <v>0</v>
      </c>
      <c r="E4046" s="380">
        <f>PTCA!H4029</f>
        <v>0</v>
      </c>
      <c r="F4046" s="380">
        <f>PTCA!Z4029</f>
        <v>0</v>
      </c>
      <c r="G4046" s="380">
        <f>PTCA!AD4029</f>
        <v>0</v>
      </c>
      <c r="H4046" s="62"/>
      <c r="I4046" s="760">
        <f>PTCA!C4029</f>
        <v>0</v>
      </c>
      <c r="J4046" s="760" t="str">
        <f>PTCA!AK4029</f>
        <v/>
      </c>
      <c r="K4046" s="760">
        <f>PTCA!AL4029</f>
        <v>0</v>
      </c>
      <c r="L4046" s="62"/>
      <c r="M4046" s="607"/>
      <c r="N4046" s="62"/>
      <c r="O4046" s="63">
        <f>PTCA!AA5782</f>
        <v>0</v>
      </c>
      <c r="P4046" s="63">
        <f>PTCA!AF5782</f>
        <v>0</v>
      </c>
      <c r="Q4046" s="232" t="e">
        <f t="shared" si="127"/>
        <v>#DIV/0!</v>
      </c>
      <c r="R4046" s="544">
        <f>PTCA!AI5782</f>
        <v>0</v>
      </c>
      <c r="S4046" s="544">
        <f>PTCA!AJ4029</f>
        <v>0</v>
      </c>
      <c r="T4046" s="53"/>
      <c r="U4046" s="232" t="e">
        <f t="shared" si="126"/>
        <v>#DIV/0!</v>
      </c>
      <c r="V4046" s="272"/>
    </row>
    <row r="4047" spans="1:22">
      <c r="A4047" s="380" t="str">
        <f>PTCA!B4030</f>
        <v>-000</v>
      </c>
      <c r="B4047" s="380">
        <f>PTCA!D4030</f>
        <v>0</v>
      </c>
      <c r="C4047" s="380">
        <f>PTCA!J4030</f>
        <v>0</v>
      </c>
      <c r="D4047" s="380">
        <f>PTCA!K4030</f>
        <v>0</v>
      </c>
      <c r="E4047" s="380">
        <f>PTCA!H4030</f>
        <v>0</v>
      </c>
      <c r="F4047" s="380">
        <f>PTCA!Z4030</f>
        <v>0</v>
      </c>
      <c r="G4047" s="380">
        <f>PTCA!AD4030</f>
        <v>0</v>
      </c>
      <c r="H4047" s="62"/>
      <c r="I4047" s="760">
        <f>PTCA!C4030</f>
        <v>0</v>
      </c>
      <c r="J4047" s="760" t="str">
        <f>PTCA!AK4030</f>
        <v/>
      </c>
      <c r="K4047" s="760">
        <f>PTCA!AL4030</f>
        <v>0</v>
      </c>
      <c r="L4047" s="62"/>
      <c r="M4047" s="607"/>
      <c r="N4047" s="62"/>
      <c r="O4047" s="63">
        <f>PTCA!AA5783</f>
        <v>0</v>
      </c>
      <c r="P4047" s="63">
        <f>PTCA!AF5783</f>
        <v>0</v>
      </c>
      <c r="Q4047" s="232" t="e">
        <f t="shared" si="127"/>
        <v>#DIV/0!</v>
      </c>
      <c r="R4047" s="544">
        <f>PTCA!AI5783</f>
        <v>0</v>
      </c>
      <c r="S4047" s="544">
        <f>PTCA!AJ4030</f>
        <v>0</v>
      </c>
      <c r="T4047" s="53"/>
      <c r="U4047" s="232" t="e">
        <f t="shared" si="126"/>
        <v>#DIV/0!</v>
      </c>
      <c r="V4047" s="272"/>
    </row>
    <row r="4048" spans="1:22">
      <c r="A4048" s="380" t="str">
        <f>PTCA!B4031</f>
        <v>-000</v>
      </c>
      <c r="B4048" s="380">
        <f>PTCA!D4031</f>
        <v>0</v>
      </c>
      <c r="C4048" s="380">
        <f>PTCA!J4031</f>
        <v>0</v>
      </c>
      <c r="D4048" s="380">
        <f>PTCA!K4031</f>
        <v>0</v>
      </c>
      <c r="E4048" s="380">
        <f>PTCA!H4031</f>
        <v>0</v>
      </c>
      <c r="F4048" s="380">
        <f>PTCA!Z4031</f>
        <v>0</v>
      </c>
      <c r="G4048" s="380">
        <f>PTCA!AD4031</f>
        <v>0</v>
      </c>
      <c r="H4048" s="62"/>
      <c r="I4048" s="760">
        <f>PTCA!C4031</f>
        <v>0</v>
      </c>
      <c r="J4048" s="760" t="str">
        <f>PTCA!AK4031</f>
        <v/>
      </c>
      <c r="K4048" s="760">
        <f>PTCA!AL4031</f>
        <v>0</v>
      </c>
      <c r="L4048" s="62"/>
      <c r="M4048" s="607"/>
      <c r="N4048" s="62"/>
      <c r="O4048" s="63">
        <f>PTCA!AA5784</f>
        <v>0</v>
      </c>
      <c r="P4048" s="63">
        <f>PTCA!AF5784</f>
        <v>0</v>
      </c>
      <c r="Q4048" s="232" t="e">
        <f t="shared" si="127"/>
        <v>#DIV/0!</v>
      </c>
      <c r="R4048" s="544">
        <f>PTCA!AI5784</f>
        <v>0</v>
      </c>
      <c r="S4048" s="544">
        <f>PTCA!AJ4031</f>
        <v>0</v>
      </c>
      <c r="T4048" s="53"/>
      <c r="U4048" s="232" t="e">
        <f t="shared" si="126"/>
        <v>#DIV/0!</v>
      </c>
      <c r="V4048" s="272"/>
    </row>
    <row r="4049" spans="1:22">
      <c r="A4049" s="380" t="str">
        <f>PTCA!B4032</f>
        <v>-000</v>
      </c>
      <c r="B4049" s="380">
        <f>PTCA!D4032</f>
        <v>0</v>
      </c>
      <c r="C4049" s="380">
        <f>PTCA!J4032</f>
        <v>0</v>
      </c>
      <c r="D4049" s="380">
        <f>PTCA!K4032</f>
        <v>0</v>
      </c>
      <c r="E4049" s="380">
        <f>PTCA!H4032</f>
        <v>0</v>
      </c>
      <c r="F4049" s="380">
        <f>PTCA!Z4032</f>
        <v>0</v>
      </c>
      <c r="G4049" s="380">
        <f>PTCA!AD4032</f>
        <v>0</v>
      </c>
      <c r="H4049" s="62"/>
      <c r="I4049" s="760">
        <f>PTCA!C4032</f>
        <v>0</v>
      </c>
      <c r="J4049" s="760" t="str">
        <f>PTCA!AK4032</f>
        <v/>
      </c>
      <c r="K4049" s="760">
        <f>PTCA!AL4032</f>
        <v>0</v>
      </c>
      <c r="L4049" s="62"/>
      <c r="M4049" s="607"/>
      <c r="N4049" s="62"/>
      <c r="O4049" s="63">
        <f>PTCA!AA5785</f>
        <v>0</v>
      </c>
      <c r="P4049" s="63">
        <f>PTCA!AF5785</f>
        <v>0</v>
      </c>
      <c r="Q4049" s="232" t="e">
        <f t="shared" si="127"/>
        <v>#DIV/0!</v>
      </c>
      <c r="R4049" s="544">
        <f>PTCA!AI5785</f>
        <v>0</v>
      </c>
      <c r="S4049" s="544">
        <f>PTCA!AJ4032</f>
        <v>0</v>
      </c>
      <c r="T4049" s="53"/>
      <c r="U4049" s="232" t="e">
        <f t="shared" ref="U4049:U4112" si="128">T4049/P4049</f>
        <v>#DIV/0!</v>
      </c>
      <c r="V4049" s="272"/>
    </row>
    <row r="4050" spans="1:22">
      <c r="A4050" s="380" t="str">
        <f>PTCA!B4033</f>
        <v>-000</v>
      </c>
      <c r="B4050" s="380">
        <f>PTCA!D4033</f>
        <v>0</v>
      </c>
      <c r="C4050" s="380">
        <f>PTCA!J4033</f>
        <v>0</v>
      </c>
      <c r="D4050" s="380">
        <f>PTCA!K4033</f>
        <v>0</v>
      </c>
      <c r="E4050" s="380">
        <f>PTCA!H4033</f>
        <v>0</v>
      </c>
      <c r="F4050" s="380">
        <f>PTCA!Z4033</f>
        <v>0</v>
      </c>
      <c r="G4050" s="380">
        <f>PTCA!AD4033</f>
        <v>0</v>
      </c>
      <c r="H4050" s="62"/>
      <c r="I4050" s="760">
        <f>PTCA!C4033</f>
        <v>0</v>
      </c>
      <c r="J4050" s="760" t="str">
        <f>PTCA!AK4033</f>
        <v/>
      </c>
      <c r="K4050" s="760">
        <f>PTCA!AL4033</f>
        <v>0</v>
      </c>
      <c r="L4050" s="62"/>
      <c r="M4050" s="607"/>
      <c r="N4050" s="62"/>
      <c r="O4050" s="63">
        <f>PTCA!AA5786</f>
        <v>0</v>
      </c>
      <c r="P4050" s="63">
        <f>PTCA!AF5786</f>
        <v>0</v>
      </c>
      <c r="Q4050" s="232" t="e">
        <f t="shared" si="127"/>
        <v>#DIV/0!</v>
      </c>
      <c r="R4050" s="544">
        <f>PTCA!AI5786</f>
        <v>0</v>
      </c>
      <c r="S4050" s="544">
        <f>PTCA!AJ4033</f>
        <v>0</v>
      </c>
      <c r="T4050" s="53"/>
      <c r="U4050" s="232" t="e">
        <f t="shared" si="128"/>
        <v>#DIV/0!</v>
      </c>
      <c r="V4050" s="272"/>
    </row>
    <row r="4051" spans="1:22">
      <c r="A4051" s="380" t="str">
        <f>PTCA!B4034</f>
        <v>-000</v>
      </c>
      <c r="B4051" s="380">
        <f>PTCA!D4034</f>
        <v>0</v>
      </c>
      <c r="C4051" s="380">
        <f>PTCA!J4034</f>
        <v>0</v>
      </c>
      <c r="D4051" s="380">
        <f>PTCA!K4034</f>
        <v>0</v>
      </c>
      <c r="E4051" s="380">
        <f>PTCA!H4034</f>
        <v>0</v>
      </c>
      <c r="F4051" s="380">
        <f>PTCA!Z4034</f>
        <v>0</v>
      </c>
      <c r="G4051" s="380">
        <f>PTCA!AD4034</f>
        <v>0</v>
      </c>
      <c r="H4051" s="62"/>
      <c r="I4051" s="760">
        <f>PTCA!C4034</f>
        <v>0</v>
      </c>
      <c r="J4051" s="760" t="str">
        <f>PTCA!AK4034</f>
        <v/>
      </c>
      <c r="K4051" s="760">
        <f>PTCA!AL4034</f>
        <v>0</v>
      </c>
      <c r="L4051" s="62"/>
      <c r="M4051" s="607"/>
      <c r="N4051" s="62"/>
      <c r="O4051" s="63">
        <f>PTCA!AA5787</f>
        <v>0</v>
      </c>
      <c r="P4051" s="63">
        <f>PTCA!AF5787</f>
        <v>0</v>
      </c>
      <c r="Q4051" s="232" t="e">
        <f t="shared" si="127"/>
        <v>#DIV/0!</v>
      </c>
      <c r="R4051" s="544">
        <f>PTCA!AI5787</f>
        <v>0</v>
      </c>
      <c r="S4051" s="544">
        <f>PTCA!AJ4034</f>
        <v>0</v>
      </c>
      <c r="T4051" s="53"/>
      <c r="U4051" s="232" t="e">
        <f t="shared" si="128"/>
        <v>#DIV/0!</v>
      </c>
      <c r="V4051" s="272"/>
    </row>
    <row r="4052" spans="1:22">
      <c r="A4052" s="380" t="str">
        <f>PTCA!B4035</f>
        <v>-000</v>
      </c>
      <c r="B4052" s="380">
        <f>PTCA!D4035</f>
        <v>0</v>
      </c>
      <c r="C4052" s="380">
        <f>PTCA!J4035</f>
        <v>0</v>
      </c>
      <c r="D4052" s="380">
        <f>PTCA!K4035</f>
        <v>0</v>
      </c>
      <c r="E4052" s="380">
        <f>PTCA!H4035</f>
        <v>0</v>
      </c>
      <c r="F4052" s="380">
        <f>PTCA!Z4035</f>
        <v>0</v>
      </c>
      <c r="G4052" s="380">
        <f>PTCA!AD4035</f>
        <v>0</v>
      </c>
      <c r="H4052" s="62"/>
      <c r="I4052" s="760">
        <f>PTCA!C4035</f>
        <v>0</v>
      </c>
      <c r="J4052" s="760" t="str">
        <f>PTCA!AK4035</f>
        <v/>
      </c>
      <c r="K4052" s="760">
        <f>PTCA!AL4035</f>
        <v>0</v>
      </c>
      <c r="L4052" s="62"/>
      <c r="M4052" s="607"/>
      <c r="N4052" s="62"/>
      <c r="O4052" s="63">
        <f>PTCA!AA5788</f>
        <v>0</v>
      </c>
      <c r="P4052" s="63">
        <f>PTCA!AF5788</f>
        <v>0</v>
      </c>
      <c r="Q4052" s="232" t="e">
        <f t="shared" si="127"/>
        <v>#DIV/0!</v>
      </c>
      <c r="R4052" s="544">
        <f>PTCA!AI5788</f>
        <v>0</v>
      </c>
      <c r="S4052" s="544">
        <f>PTCA!AJ4035</f>
        <v>0</v>
      </c>
      <c r="T4052" s="53"/>
      <c r="U4052" s="232" t="e">
        <f t="shared" si="128"/>
        <v>#DIV/0!</v>
      </c>
      <c r="V4052" s="272"/>
    </row>
    <row r="4053" spans="1:22">
      <c r="A4053" s="380" t="str">
        <f>PTCA!B4036</f>
        <v>-000</v>
      </c>
      <c r="B4053" s="380">
        <f>PTCA!D4036</f>
        <v>0</v>
      </c>
      <c r="C4053" s="380">
        <f>PTCA!J4036</f>
        <v>0</v>
      </c>
      <c r="D4053" s="380">
        <f>PTCA!K4036</f>
        <v>0</v>
      </c>
      <c r="E4053" s="380">
        <f>PTCA!H4036</f>
        <v>0</v>
      </c>
      <c r="F4053" s="380">
        <f>PTCA!Z4036</f>
        <v>0</v>
      </c>
      <c r="G4053" s="380">
        <f>PTCA!AD4036</f>
        <v>0</v>
      </c>
      <c r="H4053" s="62"/>
      <c r="I4053" s="760">
        <f>PTCA!C4036</f>
        <v>0</v>
      </c>
      <c r="J4053" s="760" t="str">
        <f>PTCA!AK4036</f>
        <v/>
      </c>
      <c r="K4053" s="760">
        <f>PTCA!AL4036</f>
        <v>0</v>
      </c>
      <c r="L4053" s="62"/>
      <c r="M4053" s="607"/>
      <c r="N4053" s="62"/>
      <c r="O4053" s="63">
        <f>PTCA!AA5789</f>
        <v>0</v>
      </c>
      <c r="P4053" s="63">
        <f>PTCA!AF5789</f>
        <v>0</v>
      </c>
      <c r="Q4053" s="232" t="e">
        <f t="shared" si="127"/>
        <v>#DIV/0!</v>
      </c>
      <c r="R4053" s="544">
        <f>PTCA!AI5789</f>
        <v>0</v>
      </c>
      <c r="S4053" s="544">
        <f>PTCA!AJ4036</f>
        <v>0</v>
      </c>
      <c r="T4053" s="53"/>
      <c r="U4053" s="232" t="e">
        <f t="shared" si="128"/>
        <v>#DIV/0!</v>
      </c>
      <c r="V4053" s="272"/>
    </row>
    <row r="4054" spans="1:22">
      <c r="A4054" s="380" t="str">
        <f>PTCA!B4037</f>
        <v>-000</v>
      </c>
      <c r="B4054" s="380">
        <f>PTCA!D4037</f>
        <v>0</v>
      </c>
      <c r="C4054" s="380">
        <f>PTCA!J4037</f>
        <v>0</v>
      </c>
      <c r="D4054" s="380">
        <f>PTCA!K4037</f>
        <v>0</v>
      </c>
      <c r="E4054" s="380">
        <f>PTCA!H4037</f>
        <v>0</v>
      </c>
      <c r="F4054" s="380">
        <f>PTCA!Z4037</f>
        <v>0</v>
      </c>
      <c r="G4054" s="380">
        <f>PTCA!AD4037</f>
        <v>0</v>
      </c>
      <c r="H4054" s="62"/>
      <c r="I4054" s="760">
        <f>PTCA!C4037</f>
        <v>0</v>
      </c>
      <c r="J4054" s="760" t="str">
        <f>PTCA!AK4037</f>
        <v/>
      </c>
      <c r="K4054" s="760">
        <f>PTCA!AL4037</f>
        <v>0</v>
      </c>
      <c r="L4054" s="62"/>
      <c r="M4054" s="607"/>
      <c r="N4054" s="62"/>
      <c r="O4054" s="63">
        <f>PTCA!AA5790</f>
        <v>0</v>
      </c>
      <c r="P4054" s="63">
        <f>PTCA!AF5790</f>
        <v>0</v>
      </c>
      <c r="Q4054" s="232" t="e">
        <f t="shared" si="127"/>
        <v>#DIV/0!</v>
      </c>
      <c r="R4054" s="544">
        <f>PTCA!AI5790</f>
        <v>0</v>
      </c>
      <c r="S4054" s="544">
        <f>PTCA!AJ4037</f>
        <v>0</v>
      </c>
      <c r="T4054" s="53"/>
      <c r="U4054" s="232" t="e">
        <f t="shared" si="128"/>
        <v>#DIV/0!</v>
      </c>
      <c r="V4054" s="272"/>
    </row>
    <row r="4055" spans="1:22">
      <c r="A4055" s="380" t="str">
        <f>PTCA!B4038</f>
        <v>-000</v>
      </c>
      <c r="B4055" s="380">
        <f>PTCA!D4038</f>
        <v>0</v>
      </c>
      <c r="C4055" s="380">
        <f>PTCA!J4038</f>
        <v>0</v>
      </c>
      <c r="D4055" s="380">
        <f>PTCA!K4038</f>
        <v>0</v>
      </c>
      <c r="E4055" s="380">
        <f>PTCA!H4038</f>
        <v>0</v>
      </c>
      <c r="F4055" s="380">
        <f>PTCA!Z4038</f>
        <v>0</v>
      </c>
      <c r="G4055" s="380">
        <f>PTCA!AD4038</f>
        <v>0</v>
      </c>
      <c r="H4055" s="62"/>
      <c r="I4055" s="760">
        <f>PTCA!C4038</f>
        <v>0</v>
      </c>
      <c r="J4055" s="760" t="str">
        <f>PTCA!AK4038</f>
        <v/>
      </c>
      <c r="K4055" s="760">
        <f>PTCA!AL4038</f>
        <v>0</v>
      </c>
      <c r="L4055" s="62"/>
      <c r="M4055" s="607"/>
      <c r="N4055" s="62"/>
      <c r="O4055" s="63">
        <f>PTCA!AA5791</f>
        <v>0</v>
      </c>
      <c r="P4055" s="63">
        <f>PTCA!AF5791</f>
        <v>0</v>
      </c>
      <c r="Q4055" s="232" t="e">
        <f t="shared" si="127"/>
        <v>#DIV/0!</v>
      </c>
      <c r="R4055" s="544">
        <f>PTCA!AI5791</f>
        <v>0</v>
      </c>
      <c r="S4055" s="544">
        <f>PTCA!AJ4038</f>
        <v>0</v>
      </c>
      <c r="T4055" s="53"/>
      <c r="U4055" s="232" t="e">
        <f t="shared" si="128"/>
        <v>#DIV/0!</v>
      </c>
      <c r="V4055" s="272"/>
    </row>
    <row r="4056" spans="1:22">
      <c r="A4056" s="380" t="str">
        <f>PTCA!B4039</f>
        <v>-000</v>
      </c>
      <c r="B4056" s="380">
        <f>PTCA!D4039</f>
        <v>0</v>
      </c>
      <c r="C4056" s="380">
        <f>PTCA!J4039</f>
        <v>0</v>
      </c>
      <c r="D4056" s="380">
        <f>PTCA!K4039</f>
        <v>0</v>
      </c>
      <c r="E4056" s="380">
        <f>PTCA!H4039</f>
        <v>0</v>
      </c>
      <c r="F4056" s="380">
        <f>PTCA!Z4039</f>
        <v>0</v>
      </c>
      <c r="G4056" s="380">
        <f>PTCA!AD4039</f>
        <v>0</v>
      </c>
      <c r="H4056" s="62"/>
      <c r="I4056" s="760">
        <f>PTCA!C4039</f>
        <v>0</v>
      </c>
      <c r="J4056" s="760" t="str">
        <f>PTCA!AK4039</f>
        <v/>
      </c>
      <c r="K4056" s="760">
        <f>PTCA!AL4039</f>
        <v>0</v>
      </c>
      <c r="L4056" s="62"/>
      <c r="M4056" s="607"/>
      <c r="N4056" s="62"/>
      <c r="O4056" s="63">
        <f>PTCA!AA5792</f>
        <v>0</v>
      </c>
      <c r="P4056" s="63">
        <f>PTCA!AF5792</f>
        <v>0</v>
      </c>
      <c r="Q4056" s="232" t="e">
        <f t="shared" si="127"/>
        <v>#DIV/0!</v>
      </c>
      <c r="R4056" s="544">
        <f>PTCA!AI5792</f>
        <v>0</v>
      </c>
      <c r="S4056" s="544">
        <f>PTCA!AJ4039</f>
        <v>0</v>
      </c>
      <c r="T4056" s="53"/>
      <c r="U4056" s="232" t="e">
        <f t="shared" si="128"/>
        <v>#DIV/0!</v>
      </c>
      <c r="V4056" s="272"/>
    </row>
    <row r="4057" spans="1:22">
      <c r="A4057" s="380" t="str">
        <f>PTCA!B4040</f>
        <v>-000</v>
      </c>
      <c r="B4057" s="380">
        <f>PTCA!D4040</f>
        <v>0</v>
      </c>
      <c r="C4057" s="380">
        <f>PTCA!J4040</f>
        <v>0</v>
      </c>
      <c r="D4057" s="380">
        <f>PTCA!K4040</f>
        <v>0</v>
      </c>
      <c r="E4057" s="380">
        <f>PTCA!H4040</f>
        <v>0</v>
      </c>
      <c r="F4057" s="380">
        <f>PTCA!Z4040</f>
        <v>0</v>
      </c>
      <c r="G4057" s="380">
        <f>PTCA!AD4040</f>
        <v>0</v>
      </c>
      <c r="H4057" s="62"/>
      <c r="I4057" s="760">
        <f>PTCA!C4040</f>
        <v>0</v>
      </c>
      <c r="J4057" s="760" t="str">
        <f>PTCA!AK4040</f>
        <v/>
      </c>
      <c r="K4057" s="760">
        <f>PTCA!AL4040</f>
        <v>0</v>
      </c>
      <c r="L4057" s="62"/>
      <c r="M4057" s="607"/>
      <c r="N4057" s="62"/>
      <c r="O4057" s="63">
        <f>PTCA!AA5793</f>
        <v>0</v>
      </c>
      <c r="P4057" s="63">
        <f>PTCA!AF5793</f>
        <v>0</v>
      </c>
      <c r="Q4057" s="232" t="e">
        <f t="shared" si="127"/>
        <v>#DIV/0!</v>
      </c>
      <c r="R4057" s="544">
        <f>PTCA!AI5793</f>
        <v>0</v>
      </c>
      <c r="S4057" s="544">
        <f>PTCA!AJ4040</f>
        <v>0</v>
      </c>
      <c r="T4057" s="53"/>
      <c r="U4057" s="232" t="e">
        <f t="shared" si="128"/>
        <v>#DIV/0!</v>
      </c>
      <c r="V4057" s="272"/>
    </row>
    <row r="4058" spans="1:22">
      <c r="A4058" s="380" t="str">
        <f>PTCA!B4041</f>
        <v>-000</v>
      </c>
      <c r="B4058" s="380">
        <f>PTCA!D4041</f>
        <v>0</v>
      </c>
      <c r="C4058" s="380">
        <f>PTCA!J4041</f>
        <v>0</v>
      </c>
      <c r="D4058" s="380">
        <f>PTCA!K4041</f>
        <v>0</v>
      </c>
      <c r="E4058" s="380">
        <f>PTCA!H4041</f>
        <v>0</v>
      </c>
      <c r="F4058" s="380">
        <f>PTCA!Z4041</f>
        <v>0</v>
      </c>
      <c r="G4058" s="380">
        <f>PTCA!AD4041</f>
        <v>0</v>
      </c>
      <c r="H4058" s="62"/>
      <c r="I4058" s="760">
        <f>PTCA!C4041</f>
        <v>0</v>
      </c>
      <c r="J4058" s="760" t="str">
        <f>PTCA!AK4041</f>
        <v/>
      </c>
      <c r="K4058" s="760">
        <f>PTCA!AL4041</f>
        <v>0</v>
      </c>
      <c r="L4058" s="62"/>
      <c r="M4058" s="607"/>
      <c r="N4058" s="62"/>
      <c r="O4058" s="63">
        <f>PTCA!AA5794</f>
        <v>0</v>
      </c>
      <c r="P4058" s="63">
        <f>PTCA!AF5794</f>
        <v>0</v>
      </c>
      <c r="Q4058" s="232" t="e">
        <f t="shared" si="127"/>
        <v>#DIV/0!</v>
      </c>
      <c r="R4058" s="544">
        <f>PTCA!AI5794</f>
        <v>0</v>
      </c>
      <c r="S4058" s="544">
        <f>PTCA!AJ4041</f>
        <v>0</v>
      </c>
      <c r="T4058" s="53"/>
      <c r="U4058" s="232" t="e">
        <f t="shared" si="128"/>
        <v>#DIV/0!</v>
      </c>
      <c r="V4058" s="272"/>
    </row>
    <row r="4059" spans="1:22">
      <c r="A4059" s="380" t="str">
        <f>PTCA!B4042</f>
        <v>-000</v>
      </c>
      <c r="B4059" s="380">
        <f>PTCA!D4042</f>
        <v>0</v>
      </c>
      <c r="C4059" s="380">
        <f>PTCA!J4042</f>
        <v>0</v>
      </c>
      <c r="D4059" s="380">
        <f>PTCA!K4042</f>
        <v>0</v>
      </c>
      <c r="E4059" s="380">
        <f>PTCA!H4042</f>
        <v>0</v>
      </c>
      <c r="F4059" s="380">
        <f>PTCA!Z4042</f>
        <v>0</v>
      </c>
      <c r="G4059" s="380">
        <f>PTCA!AD4042</f>
        <v>0</v>
      </c>
      <c r="H4059" s="62"/>
      <c r="I4059" s="760">
        <f>PTCA!C4042</f>
        <v>0</v>
      </c>
      <c r="J4059" s="760" t="str">
        <f>PTCA!AK4042</f>
        <v/>
      </c>
      <c r="K4059" s="760">
        <f>PTCA!AL4042</f>
        <v>0</v>
      </c>
      <c r="L4059" s="62"/>
      <c r="M4059" s="607"/>
      <c r="N4059" s="62"/>
      <c r="O4059" s="63">
        <f>PTCA!AA5795</f>
        <v>0</v>
      </c>
      <c r="P4059" s="63">
        <f>PTCA!AF5795</f>
        <v>0</v>
      </c>
      <c r="Q4059" s="232" t="e">
        <f t="shared" si="127"/>
        <v>#DIV/0!</v>
      </c>
      <c r="R4059" s="544">
        <f>PTCA!AI5795</f>
        <v>0</v>
      </c>
      <c r="S4059" s="544">
        <f>PTCA!AJ4042</f>
        <v>0</v>
      </c>
      <c r="T4059" s="53"/>
      <c r="U4059" s="232" t="e">
        <f t="shared" si="128"/>
        <v>#DIV/0!</v>
      </c>
      <c r="V4059" s="272"/>
    </row>
    <row r="4060" spans="1:22">
      <c r="A4060" s="380" t="str">
        <f>PTCA!B4043</f>
        <v>-000</v>
      </c>
      <c r="B4060" s="380">
        <f>PTCA!D4043</f>
        <v>0</v>
      </c>
      <c r="C4060" s="380">
        <f>PTCA!J4043</f>
        <v>0</v>
      </c>
      <c r="D4060" s="380">
        <f>PTCA!K4043</f>
        <v>0</v>
      </c>
      <c r="E4060" s="380">
        <f>PTCA!H4043</f>
        <v>0</v>
      </c>
      <c r="F4060" s="380">
        <f>PTCA!Z4043</f>
        <v>0</v>
      </c>
      <c r="G4060" s="380">
        <f>PTCA!AD4043</f>
        <v>0</v>
      </c>
      <c r="H4060" s="62"/>
      <c r="I4060" s="760">
        <f>PTCA!C4043</f>
        <v>0</v>
      </c>
      <c r="J4060" s="760" t="str">
        <f>PTCA!AK4043</f>
        <v/>
      </c>
      <c r="K4060" s="760">
        <f>PTCA!AL4043</f>
        <v>0</v>
      </c>
      <c r="L4060" s="62"/>
      <c r="M4060" s="607"/>
      <c r="N4060" s="62"/>
      <c r="O4060" s="63">
        <f>PTCA!AA5796</f>
        <v>0</v>
      </c>
      <c r="P4060" s="63">
        <f>PTCA!AF5796</f>
        <v>0</v>
      </c>
      <c r="Q4060" s="232" t="e">
        <f t="shared" si="127"/>
        <v>#DIV/0!</v>
      </c>
      <c r="R4060" s="544">
        <f>PTCA!AI5796</f>
        <v>0</v>
      </c>
      <c r="S4060" s="544">
        <f>PTCA!AJ4043</f>
        <v>0</v>
      </c>
      <c r="T4060" s="53"/>
      <c r="U4060" s="232" t="e">
        <f t="shared" si="128"/>
        <v>#DIV/0!</v>
      </c>
      <c r="V4060" s="272"/>
    </row>
    <row r="4061" spans="1:22">
      <c r="A4061" s="380" t="str">
        <f>PTCA!B4044</f>
        <v>-000</v>
      </c>
      <c r="B4061" s="380">
        <f>PTCA!D4044</f>
        <v>0</v>
      </c>
      <c r="C4061" s="380">
        <f>PTCA!J4044</f>
        <v>0</v>
      </c>
      <c r="D4061" s="380">
        <f>PTCA!K4044</f>
        <v>0</v>
      </c>
      <c r="E4061" s="380">
        <f>PTCA!H4044</f>
        <v>0</v>
      </c>
      <c r="F4061" s="380">
        <f>PTCA!Z4044</f>
        <v>0</v>
      </c>
      <c r="G4061" s="380">
        <f>PTCA!AD4044</f>
        <v>0</v>
      </c>
      <c r="H4061" s="62"/>
      <c r="I4061" s="760">
        <f>PTCA!C4044</f>
        <v>0</v>
      </c>
      <c r="J4061" s="760" t="str">
        <f>PTCA!AK4044</f>
        <v/>
      </c>
      <c r="K4061" s="760">
        <f>PTCA!AL4044</f>
        <v>0</v>
      </c>
      <c r="L4061" s="62"/>
      <c r="M4061" s="607"/>
      <c r="N4061" s="62"/>
      <c r="O4061" s="63">
        <f>PTCA!AA5797</f>
        <v>0</v>
      </c>
      <c r="P4061" s="63">
        <f>PTCA!AF5797</f>
        <v>0</v>
      </c>
      <c r="Q4061" s="232" t="e">
        <f t="shared" si="127"/>
        <v>#DIV/0!</v>
      </c>
      <c r="R4061" s="544">
        <f>PTCA!AI5797</f>
        <v>0</v>
      </c>
      <c r="S4061" s="544">
        <f>PTCA!AJ4044</f>
        <v>0</v>
      </c>
      <c r="T4061" s="53"/>
      <c r="U4061" s="232" t="e">
        <f t="shared" si="128"/>
        <v>#DIV/0!</v>
      </c>
      <c r="V4061" s="272"/>
    </row>
    <row r="4062" spans="1:22">
      <c r="A4062" s="380" t="str">
        <f>PTCA!B4045</f>
        <v>-000</v>
      </c>
      <c r="B4062" s="380">
        <f>PTCA!D4045</f>
        <v>0</v>
      </c>
      <c r="C4062" s="380">
        <f>PTCA!J4045</f>
        <v>0</v>
      </c>
      <c r="D4062" s="380">
        <f>PTCA!K4045</f>
        <v>0</v>
      </c>
      <c r="E4062" s="380">
        <f>PTCA!H4045</f>
        <v>0</v>
      </c>
      <c r="F4062" s="380">
        <f>PTCA!Z4045</f>
        <v>0</v>
      </c>
      <c r="G4062" s="380">
        <f>PTCA!AD4045</f>
        <v>0</v>
      </c>
      <c r="H4062" s="62"/>
      <c r="I4062" s="760">
        <f>PTCA!C4045</f>
        <v>0</v>
      </c>
      <c r="J4062" s="760" t="str">
        <f>PTCA!AK4045</f>
        <v/>
      </c>
      <c r="K4062" s="760">
        <f>PTCA!AL4045</f>
        <v>0</v>
      </c>
      <c r="L4062" s="62"/>
      <c r="M4062" s="607"/>
      <c r="N4062" s="62"/>
      <c r="O4062" s="63">
        <f>PTCA!AA5798</f>
        <v>0</v>
      </c>
      <c r="P4062" s="63">
        <f>PTCA!AF5798</f>
        <v>0</v>
      </c>
      <c r="Q4062" s="232" t="e">
        <f t="shared" si="127"/>
        <v>#DIV/0!</v>
      </c>
      <c r="R4062" s="544">
        <f>PTCA!AI5798</f>
        <v>0</v>
      </c>
      <c r="S4062" s="544">
        <f>PTCA!AJ4045</f>
        <v>0</v>
      </c>
      <c r="T4062" s="53"/>
      <c r="U4062" s="232" t="e">
        <f t="shared" si="128"/>
        <v>#DIV/0!</v>
      </c>
      <c r="V4062" s="272"/>
    </row>
    <row r="4063" spans="1:22">
      <c r="A4063" s="380" t="str">
        <f>PTCA!B4046</f>
        <v>-000</v>
      </c>
      <c r="B4063" s="380">
        <f>PTCA!D4046</f>
        <v>0</v>
      </c>
      <c r="C4063" s="380">
        <f>PTCA!J4046</f>
        <v>0</v>
      </c>
      <c r="D4063" s="380">
        <f>PTCA!K4046</f>
        <v>0</v>
      </c>
      <c r="E4063" s="380">
        <f>PTCA!H4046</f>
        <v>0</v>
      </c>
      <c r="F4063" s="380">
        <f>PTCA!Z4046</f>
        <v>0</v>
      </c>
      <c r="G4063" s="380">
        <f>PTCA!AD4046</f>
        <v>0</v>
      </c>
      <c r="H4063" s="62"/>
      <c r="I4063" s="760">
        <f>PTCA!C4046</f>
        <v>0</v>
      </c>
      <c r="J4063" s="760" t="str">
        <f>PTCA!AK4046</f>
        <v/>
      </c>
      <c r="K4063" s="760">
        <f>PTCA!AL4046</f>
        <v>0</v>
      </c>
      <c r="L4063" s="62"/>
      <c r="M4063" s="607"/>
      <c r="N4063" s="62"/>
      <c r="O4063" s="63">
        <f>PTCA!AA5799</f>
        <v>0</v>
      </c>
      <c r="P4063" s="63">
        <f>PTCA!AF5799</f>
        <v>0</v>
      </c>
      <c r="Q4063" s="232" t="e">
        <f t="shared" si="127"/>
        <v>#DIV/0!</v>
      </c>
      <c r="R4063" s="544">
        <f>PTCA!AI5799</f>
        <v>0</v>
      </c>
      <c r="S4063" s="544">
        <f>PTCA!AJ4046</f>
        <v>0</v>
      </c>
      <c r="T4063" s="53"/>
      <c r="U4063" s="232" t="e">
        <f t="shared" si="128"/>
        <v>#DIV/0!</v>
      </c>
      <c r="V4063" s="272"/>
    </row>
    <row r="4064" spans="1:22">
      <c r="A4064" s="380" t="str">
        <f>PTCA!B4047</f>
        <v>-000</v>
      </c>
      <c r="B4064" s="380">
        <f>PTCA!D4047</f>
        <v>0</v>
      </c>
      <c r="C4064" s="380">
        <f>PTCA!J4047</f>
        <v>0</v>
      </c>
      <c r="D4064" s="380">
        <f>PTCA!K4047</f>
        <v>0</v>
      </c>
      <c r="E4064" s="380">
        <f>PTCA!H4047</f>
        <v>0</v>
      </c>
      <c r="F4064" s="380">
        <f>PTCA!Z4047</f>
        <v>0</v>
      </c>
      <c r="G4064" s="380">
        <f>PTCA!AD4047</f>
        <v>0</v>
      </c>
      <c r="H4064" s="62"/>
      <c r="I4064" s="760">
        <f>PTCA!C4047</f>
        <v>0</v>
      </c>
      <c r="J4064" s="760" t="str">
        <f>PTCA!AK4047</f>
        <v/>
      </c>
      <c r="K4064" s="760">
        <f>PTCA!AL4047</f>
        <v>0</v>
      </c>
      <c r="L4064" s="62"/>
      <c r="M4064" s="607"/>
      <c r="N4064" s="62"/>
      <c r="O4064" s="63">
        <f>PTCA!AA5800</f>
        <v>0</v>
      </c>
      <c r="P4064" s="63">
        <f>PTCA!AF5800</f>
        <v>0</v>
      </c>
      <c r="Q4064" s="232" t="e">
        <f t="shared" si="127"/>
        <v>#DIV/0!</v>
      </c>
      <c r="R4064" s="544">
        <f>PTCA!AI5800</f>
        <v>0</v>
      </c>
      <c r="S4064" s="544">
        <f>PTCA!AJ4047</f>
        <v>0</v>
      </c>
      <c r="T4064" s="53"/>
      <c r="U4064" s="232" t="e">
        <f t="shared" si="128"/>
        <v>#DIV/0!</v>
      </c>
      <c r="V4064" s="272"/>
    </row>
    <row r="4065" spans="1:22">
      <c r="A4065" s="380" t="str">
        <f>PTCA!B4048</f>
        <v>-000</v>
      </c>
      <c r="B4065" s="380">
        <f>PTCA!D4048</f>
        <v>0</v>
      </c>
      <c r="C4065" s="380">
        <f>PTCA!J4048</f>
        <v>0</v>
      </c>
      <c r="D4065" s="380">
        <f>PTCA!K4048</f>
        <v>0</v>
      </c>
      <c r="E4065" s="380">
        <f>PTCA!H4048</f>
        <v>0</v>
      </c>
      <c r="F4065" s="380">
        <f>PTCA!Z4048</f>
        <v>0</v>
      </c>
      <c r="G4065" s="380">
        <f>PTCA!AD4048</f>
        <v>0</v>
      </c>
      <c r="H4065" s="62"/>
      <c r="I4065" s="760">
        <f>PTCA!C4048</f>
        <v>0</v>
      </c>
      <c r="J4065" s="760" t="str">
        <f>PTCA!AK4048</f>
        <v/>
      </c>
      <c r="K4065" s="760">
        <f>PTCA!AL4048</f>
        <v>0</v>
      </c>
      <c r="L4065" s="62"/>
      <c r="M4065" s="607"/>
      <c r="N4065" s="62"/>
      <c r="O4065" s="63">
        <f>PTCA!AA5801</f>
        <v>0</v>
      </c>
      <c r="P4065" s="63">
        <f>PTCA!AF5801</f>
        <v>0</v>
      </c>
      <c r="Q4065" s="232" t="e">
        <f t="shared" si="127"/>
        <v>#DIV/0!</v>
      </c>
      <c r="R4065" s="544">
        <f>PTCA!AI5801</f>
        <v>0</v>
      </c>
      <c r="S4065" s="544">
        <f>PTCA!AJ4048</f>
        <v>0</v>
      </c>
      <c r="T4065" s="53"/>
      <c r="U4065" s="232" t="e">
        <f t="shared" si="128"/>
        <v>#DIV/0!</v>
      </c>
      <c r="V4065" s="272"/>
    </row>
    <row r="4066" spans="1:22">
      <c r="A4066" s="380" t="str">
        <f>PTCA!B4049</f>
        <v>-000</v>
      </c>
      <c r="B4066" s="380">
        <f>PTCA!D4049</f>
        <v>0</v>
      </c>
      <c r="C4066" s="380">
        <f>PTCA!J4049</f>
        <v>0</v>
      </c>
      <c r="D4066" s="380">
        <f>PTCA!K4049</f>
        <v>0</v>
      </c>
      <c r="E4066" s="380">
        <f>PTCA!H4049</f>
        <v>0</v>
      </c>
      <c r="F4066" s="380">
        <f>PTCA!Z4049</f>
        <v>0</v>
      </c>
      <c r="G4066" s="380">
        <f>PTCA!AD4049</f>
        <v>0</v>
      </c>
      <c r="H4066" s="62"/>
      <c r="I4066" s="760">
        <f>PTCA!C4049</f>
        <v>0</v>
      </c>
      <c r="J4066" s="760" t="str">
        <f>PTCA!AK4049</f>
        <v/>
      </c>
      <c r="K4066" s="760">
        <f>PTCA!AL4049</f>
        <v>0</v>
      </c>
      <c r="L4066" s="62"/>
      <c r="M4066" s="607"/>
      <c r="N4066" s="62"/>
      <c r="O4066" s="63">
        <f>PTCA!AA5802</f>
        <v>0</v>
      </c>
      <c r="P4066" s="63">
        <f>PTCA!AF5802</f>
        <v>0</v>
      </c>
      <c r="Q4066" s="232" t="e">
        <f t="shared" si="127"/>
        <v>#DIV/0!</v>
      </c>
      <c r="R4066" s="544">
        <f>PTCA!AI5802</f>
        <v>0</v>
      </c>
      <c r="S4066" s="544">
        <f>PTCA!AJ4049</f>
        <v>0</v>
      </c>
      <c r="T4066" s="53"/>
      <c r="U4066" s="232" t="e">
        <f t="shared" si="128"/>
        <v>#DIV/0!</v>
      </c>
      <c r="V4066" s="272"/>
    </row>
    <row r="4067" spans="1:22">
      <c r="A4067" s="380" t="str">
        <f>PTCA!B4050</f>
        <v>-000</v>
      </c>
      <c r="B4067" s="380">
        <f>PTCA!D4050</f>
        <v>0</v>
      </c>
      <c r="C4067" s="380">
        <f>PTCA!J4050</f>
        <v>0</v>
      </c>
      <c r="D4067" s="380">
        <f>PTCA!K4050</f>
        <v>0</v>
      </c>
      <c r="E4067" s="380">
        <f>PTCA!H4050</f>
        <v>0</v>
      </c>
      <c r="F4067" s="380">
        <f>PTCA!Z4050</f>
        <v>0</v>
      </c>
      <c r="G4067" s="380">
        <f>PTCA!AD4050</f>
        <v>0</v>
      </c>
      <c r="H4067" s="62"/>
      <c r="I4067" s="760">
        <f>PTCA!C4050</f>
        <v>0</v>
      </c>
      <c r="J4067" s="760" t="str">
        <f>PTCA!AK4050</f>
        <v/>
      </c>
      <c r="K4067" s="760">
        <f>PTCA!AL4050</f>
        <v>0</v>
      </c>
      <c r="L4067" s="62"/>
      <c r="M4067" s="607"/>
      <c r="N4067" s="62"/>
      <c r="O4067" s="63">
        <f>PTCA!AA5803</f>
        <v>0</v>
      </c>
      <c r="P4067" s="63">
        <f>PTCA!AF5803</f>
        <v>0</v>
      </c>
      <c r="Q4067" s="232" t="e">
        <f t="shared" si="127"/>
        <v>#DIV/0!</v>
      </c>
      <c r="R4067" s="544">
        <f>PTCA!AI5803</f>
        <v>0</v>
      </c>
      <c r="S4067" s="544">
        <f>PTCA!AJ4050</f>
        <v>0</v>
      </c>
      <c r="T4067" s="53"/>
      <c r="U4067" s="232" t="e">
        <f t="shared" si="128"/>
        <v>#DIV/0!</v>
      </c>
      <c r="V4067" s="272"/>
    </row>
    <row r="4068" spans="1:22">
      <c r="A4068" s="380" t="str">
        <f>PTCA!B4051</f>
        <v>-000</v>
      </c>
      <c r="B4068" s="380">
        <f>PTCA!D4051</f>
        <v>0</v>
      </c>
      <c r="C4068" s="380">
        <f>PTCA!J4051</f>
        <v>0</v>
      </c>
      <c r="D4068" s="380">
        <f>PTCA!K4051</f>
        <v>0</v>
      </c>
      <c r="E4068" s="380">
        <f>PTCA!H4051</f>
        <v>0</v>
      </c>
      <c r="F4068" s="380">
        <f>PTCA!Z4051</f>
        <v>0</v>
      </c>
      <c r="G4068" s="380">
        <f>PTCA!AD4051</f>
        <v>0</v>
      </c>
      <c r="H4068" s="62"/>
      <c r="I4068" s="760">
        <f>PTCA!C4051</f>
        <v>0</v>
      </c>
      <c r="J4068" s="760" t="str">
        <f>PTCA!AK4051</f>
        <v/>
      </c>
      <c r="K4068" s="760">
        <f>PTCA!AL4051</f>
        <v>0</v>
      </c>
      <c r="L4068" s="62"/>
      <c r="M4068" s="607"/>
      <c r="N4068" s="62"/>
      <c r="O4068" s="63">
        <f>PTCA!AA5804</f>
        <v>0</v>
      </c>
      <c r="P4068" s="63">
        <f>PTCA!AF5804</f>
        <v>0</v>
      </c>
      <c r="Q4068" s="232" t="e">
        <f t="shared" si="127"/>
        <v>#DIV/0!</v>
      </c>
      <c r="R4068" s="544">
        <f>PTCA!AI5804</f>
        <v>0</v>
      </c>
      <c r="S4068" s="544">
        <f>PTCA!AJ4051</f>
        <v>0</v>
      </c>
      <c r="T4068" s="53"/>
      <c r="U4068" s="232" t="e">
        <f t="shared" si="128"/>
        <v>#DIV/0!</v>
      </c>
      <c r="V4068" s="272"/>
    </row>
    <row r="4069" spans="1:22">
      <c r="A4069" s="380" t="str">
        <f>PTCA!B4052</f>
        <v>-000</v>
      </c>
      <c r="B4069" s="380">
        <f>PTCA!D4052</f>
        <v>0</v>
      </c>
      <c r="C4069" s="380">
        <f>PTCA!J4052</f>
        <v>0</v>
      </c>
      <c r="D4069" s="380">
        <f>PTCA!K4052</f>
        <v>0</v>
      </c>
      <c r="E4069" s="380">
        <f>PTCA!H4052</f>
        <v>0</v>
      </c>
      <c r="F4069" s="380">
        <f>PTCA!Z4052</f>
        <v>0</v>
      </c>
      <c r="G4069" s="380">
        <f>PTCA!AD4052</f>
        <v>0</v>
      </c>
      <c r="H4069" s="62"/>
      <c r="I4069" s="760">
        <f>PTCA!C4052</f>
        <v>0</v>
      </c>
      <c r="J4069" s="760" t="str">
        <f>PTCA!AK4052</f>
        <v/>
      </c>
      <c r="K4069" s="760">
        <f>PTCA!AL4052</f>
        <v>0</v>
      </c>
      <c r="L4069" s="62"/>
      <c r="M4069" s="607"/>
      <c r="N4069" s="62"/>
      <c r="O4069" s="63">
        <f>PTCA!AA5805</f>
        <v>0</v>
      </c>
      <c r="P4069" s="63">
        <f>PTCA!AF5805</f>
        <v>0</v>
      </c>
      <c r="Q4069" s="232" t="e">
        <f t="shared" si="127"/>
        <v>#DIV/0!</v>
      </c>
      <c r="R4069" s="544">
        <f>PTCA!AI5805</f>
        <v>0</v>
      </c>
      <c r="S4069" s="544">
        <f>PTCA!AJ4052</f>
        <v>0</v>
      </c>
      <c r="T4069" s="53"/>
      <c r="U4069" s="232" t="e">
        <f t="shared" si="128"/>
        <v>#DIV/0!</v>
      </c>
      <c r="V4069" s="272"/>
    </row>
    <row r="4070" spans="1:22">
      <c r="A4070" s="380" t="str">
        <f>PTCA!B4053</f>
        <v>-000</v>
      </c>
      <c r="B4070" s="380">
        <f>PTCA!D4053</f>
        <v>0</v>
      </c>
      <c r="C4070" s="380">
        <f>PTCA!J4053</f>
        <v>0</v>
      </c>
      <c r="D4070" s="380">
        <f>PTCA!K4053</f>
        <v>0</v>
      </c>
      <c r="E4070" s="380">
        <f>PTCA!H4053</f>
        <v>0</v>
      </c>
      <c r="F4070" s="380">
        <f>PTCA!Z4053</f>
        <v>0</v>
      </c>
      <c r="G4070" s="380">
        <f>PTCA!AD4053</f>
        <v>0</v>
      </c>
      <c r="H4070" s="62"/>
      <c r="I4070" s="760">
        <f>PTCA!C4053</f>
        <v>0</v>
      </c>
      <c r="J4070" s="760" t="str">
        <f>PTCA!AK4053</f>
        <v/>
      </c>
      <c r="K4070" s="760">
        <f>PTCA!AL4053</f>
        <v>0</v>
      </c>
      <c r="L4070" s="62"/>
      <c r="M4070" s="607"/>
      <c r="N4070" s="62"/>
      <c r="O4070" s="63">
        <f>PTCA!AA5806</f>
        <v>0</v>
      </c>
      <c r="P4070" s="63">
        <f>PTCA!AF5806</f>
        <v>0</v>
      </c>
      <c r="Q4070" s="232" t="e">
        <f t="shared" si="127"/>
        <v>#DIV/0!</v>
      </c>
      <c r="R4070" s="544">
        <f>PTCA!AI5806</f>
        <v>0</v>
      </c>
      <c r="S4070" s="544">
        <f>PTCA!AJ4053</f>
        <v>0</v>
      </c>
      <c r="T4070" s="53"/>
      <c r="U4070" s="232" t="e">
        <f t="shared" si="128"/>
        <v>#DIV/0!</v>
      </c>
      <c r="V4070" s="272"/>
    </row>
    <row r="4071" spans="1:22">
      <c r="A4071" s="380" t="str">
        <f>PTCA!B4054</f>
        <v>-000</v>
      </c>
      <c r="B4071" s="380">
        <f>PTCA!D4054</f>
        <v>0</v>
      </c>
      <c r="C4071" s="380">
        <f>PTCA!J4054</f>
        <v>0</v>
      </c>
      <c r="D4071" s="380">
        <f>PTCA!K4054</f>
        <v>0</v>
      </c>
      <c r="E4071" s="380">
        <f>PTCA!H4054</f>
        <v>0</v>
      </c>
      <c r="F4071" s="380">
        <f>PTCA!Z4054</f>
        <v>0</v>
      </c>
      <c r="G4071" s="380">
        <f>PTCA!AD4054</f>
        <v>0</v>
      </c>
      <c r="H4071" s="62"/>
      <c r="I4071" s="760">
        <f>PTCA!C4054</f>
        <v>0</v>
      </c>
      <c r="J4071" s="760" t="str">
        <f>PTCA!AK4054</f>
        <v/>
      </c>
      <c r="K4071" s="760">
        <f>PTCA!AL4054</f>
        <v>0</v>
      </c>
      <c r="L4071" s="62"/>
      <c r="M4071" s="607"/>
      <c r="N4071" s="62"/>
      <c r="O4071" s="63">
        <f>PTCA!AA5807</f>
        <v>0</v>
      </c>
      <c r="P4071" s="63">
        <f>PTCA!AF5807</f>
        <v>0</v>
      </c>
      <c r="Q4071" s="232" t="e">
        <f t="shared" si="127"/>
        <v>#DIV/0!</v>
      </c>
      <c r="R4071" s="544">
        <f>PTCA!AI5807</f>
        <v>0</v>
      </c>
      <c r="S4071" s="544">
        <f>PTCA!AJ4054</f>
        <v>0</v>
      </c>
      <c r="T4071" s="53"/>
      <c r="U4071" s="232" t="e">
        <f t="shared" si="128"/>
        <v>#DIV/0!</v>
      </c>
      <c r="V4071" s="272"/>
    </row>
    <row r="4072" spans="1:22">
      <c r="A4072" s="380" t="str">
        <f>PTCA!B4055</f>
        <v>-000</v>
      </c>
      <c r="B4072" s="380">
        <f>PTCA!D4055</f>
        <v>0</v>
      </c>
      <c r="C4072" s="380">
        <f>PTCA!J4055</f>
        <v>0</v>
      </c>
      <c r="D4072" s="380">
        <f>PTCA!K4055</f>
        <v>0</v>
      </c>
      <c r="E4072" s="380">
        <f>PTCA!H4055</f>
        <v>0</v>
      </c>
      <c r="F4072" s="380">
        <f>PTCA!Z4055</f>
        <v>0</v>
      </c>
      <c r="G4072" s="380">
        <f>PTCA!AD4055</f>
        <v>0</v>
      </c>
      <c r="H4072" s="62"/>
      <c r="I4072" s="760">
        <f>PTCA!C4055</f>
        <v>0</v>
      </c>
      <c r="J4072" s="760" t="str">
        <f>PTCA!AK4055</f>
        <v/>
      </c>
      <c r="K4072" s="760">
        <f>PTCA!AL4055</f>
        <v>0</v>
      </c>
      <c r="L4072" s="62"/>
      <c r="M4072" s="607"/>
      <c r="N4072" s="62"/>
      <c r="O4072" s="63">
        <f>PTCA!AA5808</f>
        <v>0</v>
      </c>
      <c r="P4072" s="63">
        <f>PTCA!AF5808</f>
        <v>0</v>
      </c>
      <c r="Q4072" s="232" t="e">
        <f t="shared" si="127"/>
        <v>#DIV/0!</v>
      </c>
      <c r="R4072" s="544">
        <f>PTCA!AI5808</f>
        <v>0</v>
      </c>
      <c r="S4072" s="544">
        <f>PTCA!AJ4055</f>
        <v>0</v>
      </c>
      <c r="T4072" s="53"/>
      <c r="U4072" s="232" t="e">
        <f t="shared" si="128"/>
        <v>#DIV/0!</v>
      </c>
      <c r="V4072" s="272"/>
    </row>
    <row r="4073" spans="1:22">
      <c r="A4073" s="380" t="str">
        <f>PTCA!B4056</f>
        <v>-000</v>
      </c>
      <c r="B4073" s="380">
        <f>PTCA!D4056</f>
        <v>0</v>
      </c>
      <c r="C4073" s="380">
        <f>PTCA!J4056</f>
        <v>0</v>
      </c>
      <c r="D4073" s="380">
        <f>PTCA!K4056</f>
        <v>0</v>
      </c>
      <c r="E4073" s="380">
        <f>PTCA!H4056</f>
        <v>0</v>
      </c>
      <c r="F4073" s="380">
        <f>PTCA!Z4056</f>
        <v>0</v>
      </c>
      <c r="G4073" s="380">
        <f>PTCA!AD4056</f>
        <v>0</v>
      </c>
      <c r="H4073" s="62"/>
      <c r="I4073" s="760">
        <f>PTCA!C4056</f>
        <v>0</v>
      </c>
      <c r="J4073" s="760" t="str">
        <f>PTCA!AK4056</f>
        <v/>
      </c>
      <c r="K4073" s="760">
        <f>PTCA!AL4056</f>
        <v>0</v>
      </c>
      <c r="L4073" s="62"/>
      <c r="M4073" s="607"/>
      <c r="N4073" s="62"/>
      <c r="O4073" s="63">
        <f>PTCA!AA5809</f>
        <v>0</v>
      </c>
      <c r="P4073" s="63">
        <f>PTCA!AF5809</f>
        <v>0</v>
      </c>
      <c r="Q4073" s="232" t="e">
        <f t="shared" si="127"/>
        <v>#DIV/0!</v>
      </c>
      <c r="R4073" s="544">
        <f>PTCA!AI5809</f>
        <v>0</v>
      </c>
      <c r="S4073" s="544">
        <f>PTCA!AJ4056</f>
        <v>0</v>
      </c>
      <c r="T4073" s="53"/>
      <c r="U4073" s="232" t="e">
        <f t="shared" si="128"/>
        <v>#DIV/0!</v>
      </c>
      <c r="V4073" s="272"/>
    </row>
    <row r="4074" spans="1:22">
      <c r="A4074" s="380" t="str">
        <f>PTCA!B4057</f>
        <v>-000</v>
      </c>
      <c r="B4074" s="380">
        <f>PTCA!D4057</f>
        <v>0</v>
      </c>
      <c r="C4074" s="380">
        <f>PTCA!J4057</f>
        <v>0</v>
      </c>
      <c r="D4074" s="380">
        <f>PTCA!K4057</f>
        <v>0</v>
      </c>
      <c r="E4074" s="380">
        <f>PTCA!H4057</f>
        <v>0</v>
      </c>
      <c r="F4074" s="380">
        <f>PTCA!Z4057</f>
        <v>0</v>
      </c>
      <c r="G4074" s="380">
        <f>PTCA!AD4057</f>
        <v>0</v>
      </c>
      <c r="H4074" s="62"/>
      <c r="I4074" s="760">
        <f>PTCA!C4057</f>
        <v>0</v>
      </c>
      <c r="J4074" s="760" t="str">
        <f>PTCA!AK4057</f>
        <v/>
      </c>
      <c r="K4074" s="760">
        <f>PTCA!AL4057</f>
        <v>0</v>
      </c>
      <c r="L4074" s="62"/>
      <c r="M4074" s="607"/>
      <c r="N4074" s="62"/>
      <c r="O4074" s="63">
        <f>PTCA!AA5810</f>
        <v>0</v>
      </c>
      <c r="P4074" s="63">
        <f>PTCA!AF5810</f>
        <v>0</v>
      </c>
      <c r="Q4074" s="232" t="e">
        <f t="shared" si="127"/>
        <v>#DIV/0!</v>
      </c>
      <c r="R4074" s="544">
        <f>PTCA!AI5810</f>
        <v>0</v>
      </c>
      <c r="S4074" s="544">
        <f>PTCA!AJ4057</f>
        <v>0</v>
      </c>
      <c r="T4074" s="53"/>
      <c r="U4074" s="232" t="e">
        <f t="shared" si="128"/>
        <v>#DIV/0!</v>
      </c>
      <c r="V4074" s="272"/>
    </row>
    <row r="4075" spans="1:22">
      <c r="A4075" s="380" t="str">
        <f>PTCA!B4058</f>
        <v>-000</v>
      </c>
      <c r="B4075" s="380">
        <f>PTCA!D4058</f>
        <v>0</v>
      </c>
      <c r="C4075" s="380">
        <f>PTCA!J4058</f>
        <v>0</v>
      </c>
      <c r="D4075" s="380">
        <f>PTCA!K4058</f>
        <v>0</v>
      </c>
      <c r="E4075" s="380">
        <f>PTCA!H4058</f>
        <v>0</v>
      </c>
      <c r="F4075" s="380">
        <f>PTCA!Z4058</f>
        <v>0</v>
      </c>
      <c r="G4075" s="380">
        <f>PTCA!AD4058</f>
        <v>0</v>
      </c>
      <c r="H4075" s="62"/>
      <c r="I4075" s="760">
        <f>PTCA!C4058</f>
        <v>0</v>
      </c>
      <c r="J4075" s="760" t="str">
        <f>PTCA!AK4058</f>
        <v/>
      </c>
      <c r="K4075" s="760">
        <f>PTCA!AL4058</f>
        <v>0</v>
      </c>
      <c r="L4075" s="62"/>
      <c r="M4075" s="607"/>
      <c r="N4075" s="62"/>
      <c r="O4075" s="63">
        <f>PTCA!AA5811</f>
        <v>0</v>
      </c>
      <c r="P4075" s="63">
        <f>PTCA!AF5811</f>
        <v>0</v>
      </c>
      <c r="Q4075" s="232" t="e">
        <f t="shared" si="127"/>
        <v>#DIV/0!</v>
      </c>
      <c r="R4075" s="544">
        <f>PTCA!AI5811</f>
        <v>0</v>
      </c>
      <c r="S4075" s="544">
        <f>PTCA!AJ4058</f>
        <v>0</v>
      </c>
      <c r="T4075" s="53"/>
      <c r="U4075" s="232" t="e">
        <f t="shared" si="128"/>
        <v>#DIV/0!</v>
      </c>
      <c r="V4075" s="272"/>
    </row>
    <row r="4076" spans="1:22">
      <c r="A4076" s="380" t="str">
        <f>PTCA!B4059</f>
        <v>-000</v>
      </c>
      <c r="B4076" s="380">
        <f>PTCA!D4059</f>
        <v>0</v>
      </c>
      <c r="C4076" s="380">
        <f>PTCA!J4059</f>
        <v>0</v>
      </c>
      <c r="D4076" s="380">
        <f>PTCA!K4059</f>
        <v>0</v>
      </c>
      <c r="E4076" s="380">
        <f>PTCA!H4059</f>
        <v>0</v>
      </c>
      <c r="F4076" s="380">
        <f>PTCA!Z4059</f>
        <v>0</v>
      </c>
      <c r="G4076" s="380">
        <f>PTCA!AD4059</f>
        <v>0</v>
      </c>
      <c r="H4076" s="62"/>
      <c r="I4076" s="760">
        <f>PTCA!C4059</f>
        <v>0</v>
      </c>
      <c r="J4076" s="760" t="str">
        <f>PTCA!AK4059</f>
        <v/>
      </c>
      <c r="K4076" s="760">
        <f>PTCA!AL4059</f>
        <v>0</v>
      </c>
      <c r="L4076" s="62"/>
      <c r="M4076" s="607"/>
      <c r="N4076" s="62"/>
      <c r="O4076" s="63">
        <f>PTCA!AA5812</f>
        <v>0</v>
      </c>
      <c r="P4076" s="63">
        <f>PTCA!AF5812</f>
        <v>0</v>
      </c>
      <c r="Q4076" s="232" t="e">
        <f t="shared" si="127"/>
        <v>#DIV/0!</v>
      </c>
      <c r="R4076" s="544">
        <f>PTCA!AI5812</f>
        <v>0</v>
      </c>
      <c r="S4076" s="544">
        <f>PTCA!AJ4059</f>
        <v>0</v>
      </c>
      <c r="T4076" s="53"/>
      <c r="U4076" s="232" t="e">
        <f t="shared" si="128"/>
        <v>#DIV/0!</v>
      </c>
      <c r="V4076" s="272"/>
    </row>
    <row r="4077" spans="1:22">
      <c r="A4077" s="380" t="str">
        <f>PTCA!B4060</f>
        <v>-000</v>
      </c>
      <c r="B4077" s="380">
        <f>PTCA!D4060</f>
        <v>0</v>
      </c>
      <c r="C4077" s="380">
        <f>PTCA!J4060</f>
        <v>0</v>
      </c>
      <c r="D4077" s="380">
        <f>PTCA!K4060</f>
        <v>0</v>
      </c>
      <c r="E4077" s="380">
        <f>PTCA!H4060</f>
        <v>0</v>
      </c>
      <c r="F4077" s="380">
        <f>PTCA!Z4060</f>
        <v>0</v>
      </c>
      <c r="G4077" s="380">
        <f>PTCA!AD4060</f>
        <v>0</v>
      </c>
      <c r="H4077" s="62"/>
      <c r="I4077" s="760">
        <f>PTCA!C4060</f>
        <v>0</v>
      </c>
      <c r="J4077" s="760" t="str">
        <f>PTCA!AK4060</f>
        <v/>
      </c>
      <c r="K4077" s="760">
        <f>PTCA!AL4060</f>
        <v>0</v>
      </c>
      <c r="L4077" s="62"/>
      <c r="M4077" s="607"/>
      <c r="N4077" s="62"/>
      <c r="O4077" s="63">
        <f>PTCA!AA5813</f>
        <v>0</v>
      </c>
      <c r="P4077" s="63">
        <f>PTCA!AF5813</f>
        <v>0</v>
      </c>
      <c r="Q4077" s="232" t="e">
        <f t="shared" si="127"/>
        <v>#DIV/0!</v>
      </c>
      <c r="R4077" s="544">
        <f>PTCA!AI5813</f>
        <v>0</v>
      </c>
      <c r="S4077" s="544">
        <f>PTCA!AJ4060</f>
        <v>0</v>
      </c>
      <c r="T4077" s="53"/>
      <c r="U4077" s="232" t="e">
        <f t="shared" si="128"/>
        <v>#DIV/0!</v>
      </c>
      <c r="V4077" s="272"/>
    </row>
    <row r="4078" spans="1:22">
      <c r="A4078" s="380" t="str">
        <f>PTCA!B4061</f>
        <v>-000</v>
      </c>
      <c r="B4078" s="380">
        <f>PTCA!D4061</f>
        <v>0</v>
      </c>
      <c r="C4078" s="380">
        <f>PTCA!J4061</f>
        <v>0</v>
      </c>
      <c r="D4078" s="380">
        <f>PTCA!K4061</f>
        <v>0</v>
      </c>
      <c r="E4078" s="380">
        <f>PTCA!H4061</f>
        <v>0</v>
      </c>
      <c r="F4078" s="380">
        <f>PTCA!Z4061</f>
        <v>0</v>
      </c>
      <c r="G4078" s="380">
        <f>PTCA!AD4061</f>
        <v>0</v>
      </c>
      <c r="H4078" s="62"/>
      <c r="I4078" s="760">
        <f>PTCA!C4061</f>
        <v>0</v>
      </c>
      <c r="J4078" s="760" t="str">
        <f>PTCA!AK4061</f>
        <v/>
      </c>
      <c r="K4078" s="760">
        <f>PTCA!AL4061</f>
        <v>0</v>
      </c>
      <c r="L4078" s="62"/>
      <c r="M4078" s="607"/>
      <c r="N4078" s="62"/>
      <c r="O4078" s="63">
        <f>PTCA!AA5814</f>
        <v>0</v>
      </c>
      <c r="P4078" s="63">
        <f>PTCA!AF5814</f>
        <v>0</v>
      </c>
      <c r="Q4078" s="232" t="e">
        <f t="shared" si="127"/>
        <v>#DIV/0!</v>
      </c>
      <c r="R4078" s="544">
        <f>PTCA!AI5814</f>
        <v>0</v>
      </c>
      <c r="S4078" s="544">
        <f>PTCA!AJ4061</f>
        <v>0</v>
      </c>
      <c r="T4078" s="53"/>
      <c r="U4078" s="232" t="e">
        <f t="shared" si="128"/>
        <v>#DIV/0!</v>
      </c>
      <c r="V4078" s="272"/>
    </row>
    <row r="4079" spans="1:22">
      <c r="A4079" s="380" t="str">
        <f>PTCA!B4062</f>
        <v>-000</v>
      </c>
      <c r="B4079" s="380">
        <f>PTCA!D4062</f>
        <v>0</v>
      </c>
      <c r="C4079" s="380">
        <f>PTCA!J4062</f>
        <v>0</v>
      </c>
      <c r="D4079" s="380">
        <f>PTCA!K4062</f>
        <v>0</v>
      </c>
      <c r="E4079" s="380">
        <f>PTCA!H4062</f>
        <v>0</v>
      </c>
      <c r="F4079" s="380">
        <f>PTCA!Z4062</f>
        <v>0</v>
      </c>
      <c r="G4079" s="380">
        <f>PTCA!AD4062</f>
        <v>0</v>
      </c>
      <c r="H4079" s="62"/>
      <c r="I4079" s="760">
        <f>PTCA!C4062</f>
        <v>0</v>
      </c>
      <c r="J4079" s="760" t="str">
        <f>PTCA!AK4062</f>
        <v/>
      </c>
      <c r="K4079" s="760">
        <f>PTCA!AL4062</f>
        <v>0</v>
      </c>
      <c r="L4079" s="62"/>
      <c r="M4079" s="607"/>
      <c r="N4079" s="62"/>
      <c r="O4079" s="63">
        <f>PTCA!AA5815</f>
        <v>0</v>
      </c>
      <c r="P4079" s="63">
        <f>PTCA!AF5815</f>
        <v>0</v>
      </c>
      <c r="Q4079" s="232" t="e">
        <f t="shared" si="127"/>
        <v>#DIV/0!</v>
      </c>
      <c r="R4079" s="544">
        <f>PTCA!AI5815</f>
        <v>0</v>
      </c>
      <c r="S4079" s="544">
        <f>PTCA!AJ4062</f>
        <v>0</v>
      </c>
      <c r="T4079" s="53"/>
      <c r="U4079" s="232" t="e">
        <f t="shared" si="128"/>
        <v>#DIV/0!</v>
      </c>
      <c r="V4079" s="272"/>
    </row>
    <row r="4080" spans="1:22">
      <c r="A4080" s="380" t="str">
        <f>PTCA!B4063</f>
        <v>-000</v>
      </c>
      <c r="B4080" s="380">
        <f>PTCA!D4063</f>
        <v>0</v>
      </c>
      <c r="C4080" s="380">
        <f>PTCA!J4063</f>
        <v>0</v>
      </c>
      <c r="D4080" s="380">
        <f>PTCA!K4063</f>
        <v>0</v>
      </c>
      <c r="E4080" s="380">
        <f>PTCA!H4063</f>
        <v>0</v>
      </c>
      <c r="F4080" s="380">
        <f>PTCA!Z4063</f>
        <v>0</v>
      </c>
      <c r="G4080" s="380">
        <f>PTCA!AD4063</f>
        <v>0</v>
      </c>
      <c r="H4080" s="62"/>
      <c r="I4080" s="760">
        <f>PTCA!C4063</f>
        <v>0</v>
      </c>
      <c r="J4080" s="760" t="str">
        <f>PTCA!AK4063</f>
        <v/>
      </c>
      <c r="K4080" s="760">
        <f>PTCA!AL4063</f>
        <v>0</v>
      </c>
      <c r="L4080" s="62"/>
      <c r="M4080" s="607"/>
      <c r="N4080" s="62"/>
      <c r="O4080" s="63">
        <f>PTCA!AA5816</f>
        <v>0</v>
      </c>
      <c r="P4080" s="63">
        <f>PTCA!AF5816</f>
        <v>0</v>
      </c>
      <c r="Q4080" s="232" t="e">
        <f t="shared" si="127"/>
        <v>#DIV/0!</v>
      </c>
      <c r="R4080" s="544">
        <f>PTCA!AI5816</f>
        <v>0</v>
      </c>
      <c r="S4080" s="544">
        <f>PTCA!AJ4063</f>
        <v>0</v>
      </c>
      <c r="T4080" s="53"/>
      <c r="U4080" s="232" t="e">
        <f t="shared" si="128"/>
        <v>#DIV/0!</v>
      </c>
      <c r="V4080" s="272"/>
    </row>
    <row r="4081" spans="1:22">
      <c r="A4081" s="380" t="str">
        <f>PTCA!B4064</f>
        <v>-000</v>
      </c>
      <c r="B4081" s="380">
        <f>PTCA!D4064</f>
        <v>0</v>
      </c>
      <c r="C4081" s="380">
        <f>PTCA!J4064</f>
        <v>0</v>
      </c>
      <c r="D4081" s="380">
        <f>PTCA!K4064</f>
        <v>0</v>
      </c>
      <c r="E4081" s="380">
        <f>PTCA!H4064</f>
        <v>0</v>
      </c>
      <c r="F4081" s="380">
        <f>PTCA!Z4064</f>
        <v>0</v>
      </c>
      <c r="G4081" s="380">
        <f>PTCA!AD4064</f>
        <v>0</v>
      </c>
      <c r="H4081" s="62"/>
      <c r="I4081" s="760">
        <f>PTCA!C4064</f>
        <v>0</v>
      </c>
      <c r="J4081" s="760" t="str">
        <f>PTCA!AK4064</f>
        <v/>
      </c>
      <c r="K4081" s="760">
        <f>PTCA!AL4064</f>
        <v>0</v>
      </c>
      <c r="L4081" s="62"/>
      <c r="M4081" s="607"/>
      <c r="N4081" s="62"/>
      <c r="O4081" s="63">
        <f>PTCA!AA5817</f>
        <v>0</v>
      </c>
      <c r="P4081" s="63">
        <f>PTCA!AF5817</f>
        <v>0</v>
      </c>
      <c r="Q4081" s="232" t="e">
        <f t="shared" si="127"/>
        <v>#DIV/0!</v>
      </c>
      <c r="R4081" s="544">
        <f>PTCA!AI5817</f>
        <v>0</v>
      </c>
      <c r="S4081" s="544">
        <f>PTCA!AJ4064</f>
        <v>0</v>
      </c>
      <c r="T4081" s="53"/>
      <c r="U4081" s="232" t="e">
        <f t="shared" si="128"/>
        <v>#DIV/0!</v>
      </c>
      <c r="V4081" s="272"/>
    </row>
    <row r="4082" spans="1:22">
      <c r="A4082" s="380" t="str">
        <f>PTCA!B4065</f>
        <v>-000</v>
      </c>
      <c r="B4082" s="380">
        <f>PTCA!D4065</f>
        <v>0</v>
      </c>
      <c r="C4082" s="380">
        <f>PTCA!J4065</f>
        <v>0</v>
      </c>
      <c r="D4082" s="380">
        <f>PTCA!K4065</f>
        <v>0</v>
      </c>
      <c r="E4082" s="380">
        <f>PTCA!H4065</f>
        <v>0</v>
      </c>
      <c r="F4082" s="380">
        <f>PTCA!Z4065</f>
        <v>0</v>
      </c>
      <c r="G4082" s="380">
        <f>PTCA!AD4065</f>
        <v>0</v>
      </c>
      <c r="H4082" s="62"/>
      <c r="I4082" s="760">
        <f>PTCA!C4065</f>
        <v>0</v>
      </c>
      <c r="J4082" s="760" t="str">
        <f>PTCA!AK4065</f>
        <v/>
      </c>
      <c r="K4082" s="760">
        <f>PTCA!AL4065</f>
        <v>0</v>
      </c>
      <c r="L4082" s="62"/>
      <c r="M4082" s="607"/>
      <c r="N4082" s="62"/>
      <c r="O4082" s="63">
        <f>PTCA!AA5818</f>
        <v>0</v>
      </c>
      <c r="P4082" s="63">
        <f>PTCA!AF5818</f>
        <v>0</v>
      </c>
      <c r="Q4082" s="232" t="e">
        <f t="shared" si="127"/>
        <v>#DIV/0!</v>
      </c>
      <c r="R4082" s="544">
        <f>PTCA!AI5818</f>
        <v>0</v>
      </c>
      <c r="S4082" s="544">
        <f>PTCA!AJ4065</f>
        <v>0</v>
      </c>
      <c r="T4082" s="53"/>
      <c r="U4082" s="232" t="e">
        <f t="shared" si="128"/>
        <v>#DIV/0!</v>
      </c>
      <c r="V4082" s="272"/>
    </row>
    <row r="4083" spans="1:22">
      <c r="A4083" s="380" t="str">
        <f>PTCA!B4066</f>
        <v>-000</v>
      </c>
      <c r="B4083" s="380">
        <f>PTCA!D4066</f>
        <v>0</v>
      </c>
      <c r="C4083" s="380">
        <f>PTCA!J4066</f>
        <v>0</v>
      </c>
      <c r="D4083" s="380">
        <f>PTCA!K4066</f>
        <v>0</v>
      </c>
      <c r="E4083" s="380">
        <f>PTCA!H4066</f>
        <v>0</v>
      </c>
      <c r="F4083" s="380">
        <f>PTCA!Z4066</f>
        <v>0</v>
      </c>
      <c r="G4083" s="380">
        <f>PTCA!AD4066</f>
        <v>0</v>
      </c>
      <c r="H4083" s="62"/>
      <c r="I4083" s="760">
        <f>PTCA!C4066</f>
        <v>0</v>
      </c>
      <c r="J4083" s="760" t="str">
        <f>PTCA!AK4066</f>
        <v/>
      </c>
      <c r="K4083" s="760">
        <f>PTCA!AL4066</f>
        <v>0</v>
      </c>
      <c r="L4083" s="62"/>
      <c r="M4083" s="607"/>
      <c r="N4083" s="62"/>
      <c r="O4083" s="63">
        <f>PTCA!AA5819</f>
        <v>0</v>
      </c>
      <c r="P4083" s="63">
        <f>PTCA!AF5819</f>
        <v>0</v>
      </c>
      <c r="Q4083" s="232" t="e">
        <f t="shared" si="127"/>
        <v>#DIV/0!</v>
      </c>
      <c r="R4083" s="544">
        <f>PTCA!AI5819</f>
        <v>0</v>
      </c>
      <c r="S4083" s="544">
        <f>PTCA!AJ4066</f>
        <v>0</v>
      </c>
      <c r="T4083" s="53"/>
      <c r="U4083" s="232" t="e">
        <f t="shared" si="128"/>
        <v>#DIV/0!</v>
      </c>
      <c r="V4083" s="272"/>
    </row>
    <row r="4084" spans="1:22">
      <c r="A4084" s="380" t="str">
        <f>PTCA!B4067</f>
        <v>-000</v>
      </c>
      <c r="B4084" s="380">
        <f>PTCA!D4067</f>
        <v>0</v>
      </c>
      <c r="C4084" s="380">
        <f>PTCA!J4067</f>
        <v>0</v>
      </c>
      <c r="D4084" s="380">
        <f>PTCA!K4067</f>
        <v>0</v>
      </c>
      <c r="E4084" s="380">
        <f>PTCA!H4067</f>
        <v>0</v>
      </c>
      <c r="F4084" s="380">
        <f>PTCA!Z4067</f>
        <v>0</v>
      </c>
      <c r="G4084" s="380">
        <f>PTCA!AD4067</f>
        <v>0</v>
      </c>
      <c r="H4084" s="62"/>
      <c r="I4084" s="760">
        <f>PTCA!C4067</f>
        <v>0</v>
      </c>
      <c r="J4084" s="760" t="str">
        <f>PTCA!AK4067</f>
        <v/>
      </c>
      <c r="K4084" s="760">
        <f>PTCA!AL4067</f>
        <v>0</v>
      </c>
      <c r="L4084" s="62"/>
      <c r="M4084" s="607"/>
      <c r="N4084" s="62"/>
      <c r="O4084" s="63">
        <f>PTCA!AA5820</f>
        <v>0</v>
      </c>
      <c r="P4084" s="63">
        <f>PTCA!AF5820</f>
        <v>0</v>
      </c>
      <c r="Q4084" s="232" t="e">
        <f t="shared" si="127"/>
        <v>#DIV/0!</v>
      </c>
      <c r="R4084" s="544">
        <f>PTCA!AI5820</f>
        <v>0</v>
      </c>
      <c r="S4084" s="544">
        <f>PTCA!AJ4067</f>
        <v>0</v>
      </c>
      <c r="T4084" s="53"/>
      <c r="U4084" s="232" t="e">
        <f t="shared" si="128"/>
        <v>#DIV/0!</v>
      </c>
      <c r="V4084" s="272"/>
    </row>
    <row r="4085" spans="1:22">
      <c r="A4085" s="380" t="str">
        <f>PTCA!B4068</f>
        <v>-000</v>
      </c>
      <c r="B4085" s="380">
        <f>PTCA!D4068</f>
        <v>0</v>
      </c>
      <c r="C4085" s="380">
        <f>PTCA!J4068</f>
        <v>0</v>
      </c>
      <c r="D4085" s="380">
        <f>PTCA!K4068</f>
        <v>0</v>
      </c>
      <c r="E4085" s="380">
        <f>PTCA!H4068</f>
        <v>0</v>
      </c>
      <c r="F4085" s="380">
        <f>PTCA!Z4068</f>
        <v>0</v>
      </c>
      <c r="G4085" s="380">
        <f>PTCA!AD4068</f>
        <v>0</v>
      </c>
      <c r="H4085" s="62"/>
      <c r="I4085" s="760">
        <f>PTCA!C4068</f>
        <v>0</v>
      </c>
      <c r="J4085" s="760" t="str">
        <f>PTCA!AK4068</f>
        <v/>
      </c>
      <c r="K4085" s="760">
        <f>PTCA!AL4068</f>
        <v>0</v>
      </c>
      <c r="L4085" s="62"/>
      <c r="M4085" s="607"/>
      <c r="N4085" s="62"/>
      <c r="O4085" s="63">
        <f>PTCA!AA5821</f>
        <v>0</v>
      </c>
      <c r="P4085" s="63">
        <f>PTCA!AF5821</f>
        <v>0</v>
      </c>
      <c r="Q4085" s="232" t="e">
        <f t="shared" si="127"/>
        <v>#DIV/0!</v>
      </c>
      <c r="R4085" s="544">
        <f>PTCA!AI5821</f>
        <v>0</v>
      </c>
      <c r="S4085" s="544">
        <f>PTCA!AJ4068</f>
        <v>0</v>
      </c>
      <c r="T4085" s="53"/>
      <c r="U4085" s="232" t="e">
        <f t="shared" si="128"/>
        <v>#DIV/0!</v>
      </c>
      <c r="V4085" s="272"/>
    </row>
    <row r="4086" spans="1:22">
      <c r="A4086" s="380" t="str">
        <f>PTCA!B4069</f>
        <v>-000</v>
      </c>
      <c r="B4086" s="380">
        <f>PTCA!D4069</f>
        <v>0</v>
      </c>
      <c r="C4086" s="380">
        <f>PTCA!J4069</f>
        <v>0</v>
      </c>
      <c r="D4086" s="380">
        <f>PTCA!K4069</f>
        <v>0</v>
      </c>
      <c r="E4086" s="380">
        <f>PTCA!H4069</f>
        <v>0</v>
      </c>
      <c r="F4086" s="380">
        <f>PTCA!Z4069</f>
        <v>0</v>
      </c>
      <c r="G4086" s="380">
        <f>PTCA!AD4069</f>
        <v>0</v>
      </c>
      <c r="H4086" s="62"/>
      <c r="I4086" s="760">
        <f>PTCA!C4069</f>
        <v>0</v>
      </c>
      <c r="J4086" s="760" t="str">
        <f>PTCA!AK4069</f>
        <v/>
      </c>
      <c r="K4086" s="760">
        <f>PTCA!AL4069</f>
        <v>0</v>
      </c>
      <c r="L4086" s="62"/>
      <c r="M4086" s="607"/>
      <c r="N4086" s="62"/>
      <c r="O4086" s="63">
        <f>PTCA!AA5822</f>
        <v>0</v>
      </c>
      <c r="P4086" s="63">
        <f>PTCA!AF5822</f>
        <v>0</v>
      </c>
      <c r="Q4086" s="232" t="e">
        <f t="shared" si="127"/>
        <v>#DIV/0!</v>
      </c>
      <c r="R4086" s="544">
        <f>PTCA!AI5822</f>
        <v>0</v>
      </c>
      <c r="S4086" s="544">
        <f>PTCA!AJ4069</f>
        <v>0</v>
      </c>
      <c r="T4086" s="53"/>
      <c r="U4086" s="232" t="e">
        <f t="shared" si="128"/>
        <v>#DIV/0!</v>
      </c>
      <c r="V4086" s="272"/>
    </row>
    <row r="4087" spans="1:22">
      <c r="A4087" s="380" t="str">
        <f>PTCA!B4070</f>
        <v>-000</v>
      </c>
      <c r="B4087" s="380">
        <f>PTCA!D4070</f>
        <v>0</v>
      </c>
      <c r="C4087" s="380">
        <f>PTCA!J4070</f>
        <v>0</v>
      </c>
      <c r="D4087" s="380">
        <f>PTCA!K4070</f>
        <v>0</v>
      </c>
      <c r="E4087" s="380">
        <f>PTCA!H4070</f>
        <v>0</v>
      </c>
      <c r="F4087" s="380">
        <f>PTCA!Z4070</f>
        <v>0</v>
      </c>
      <c r="G4087" s="380">
        <f>PTCA!AD4070</f>
        <v>0</v>
      </c>
      <c r="H4087" s="62"/>
      <c r="I4087" s="760">
        <f>PTCA!C4070</f>
        <v>0</v>
      </c>
      <c r="J4087" s="760" t="str">
        <f>PTCA!AK4070</f>
        <v/>
      </c>
      <c r="K4087" s="760">
        <f>PTCA!AL4070</f>
        <v>0</v>
      </c>
      <c r="L4087" s="62"/>
      <c r="M4087" s="607"/>
      <c r="N4087" s="62"/>
      <c r="O4087" s="63">
        <f>PTCA!AA5823</f>
        <v>0</v>
      </c>
      <c r="P4087" s="63">
        <f>PTCA!AF5823</f>
        <v>0</v>
      </c>
      <c r="Q4087" s="232" t="e">
        <f t="shared" si="127"/>
        <v>#DIV/0!</v>
      </c>
      <c r="R4087" s="544">
        <f>PTCA!AI5823</f>
        <v>0</v>
      </c>
      <c r="S4087" s="544">
        <f>PTCA!AJ4070</f>
        <v>0</v>
      </c>
      <c r="T4087" s="53"/>
      <c r="U4087" s="232" t="e">
        <f t="shared" si="128"/>
        <v>#DIV/0!</v>
      </c>
      <c r="V4087" s="272"/>
    </row>
    <row r="4088" spans="1:22">
      <c r="A4088" s="380" t="str">
        <f>PTCA!B4071</f>
        <v>-000</v>
      </c>
      <c r="B4088" s="380">
        <f>PTCA!D4071</f>
        <v>0</v>
      </c>
      <c r="C4088" s="380">
        <f>PTCA!J4071</f>
        <v>0</v>
      </c>
      <c r="D4088" s="380">
        <f>PTCA!K4071</f>
        <v>0</v>
      </c>
      <c r="E4088" s="380">
        <f>PTCA!H4071</f>
        <v>0</v>
      </c>
      <c r="F4088" s="380">
        <f>PTCA!Z4071</f>
        <v>0</v>
      </c>
      <c r="G4088" s="380">
        <f>PTCA!AD4071</f>
        <v>0</v>
      </c>
      <c r="H4088" s="62"/>
      <c r="I4088" s="760">
        <f>PTCA!C4071</f>
        <v>0</v>
      </c>
      <c r="J4088" s="760" t="str">
        <f>PTCA!AK4071</f>
        <v/>
      </c>
      <c r="K4088" s="760">
        <f>PTCA!AL4071</f>
        <v>0</v>
      </c>
      <c r="L4088" s="62"/>
      <c r="M4088" s="607"/>
      <c r="N4088" s="62"/>
      <c r="O4088" s="63">
        <f>PTCA!AA5824</f>
        <v>0</v>
      </c>
      <c r="P4088" s="63">
        <f>PTCA!AF5824</f>
        <v>0</v>
      </c>
      <c r="Q4088" s="232" t="e">
        <f t="shared" si="127"/>
        <v>#DIV/0!</v>
      </c>
      <c r="R4088" s="544">
        <f>PTCA!AI5824</f>
        <v>0</v>
      </c>
      <c r="S4088" s="544">
        <f>PTCA!AJ4071</f>
        <v>0</v>
      </c>
      <c r="T4088" s="53"/>
      <c r="U4088" s="232" t="e">
        <f t="shared" si="128"/>
        <v>#DIV/0!</v>
      </c>
      <c r="V4088" s="272"/>
    </row>
    <row r="4089" spans="1:22">
      <c r="A4089" s="380" t="str">
        <f>PTCA!B4072</f>
        <v>-000</v>
      </c>
      <c r="B4089" s="380">
        <f>PTCA!D4072</f>
        <v>0</v>
      </c>
      <c r="C4089" s="380">
        <f>PTCA!J4072</f>
        <v>0</v>
      </c>
      <c r="D4089" s="380">
        <f>PTCA!K4072</f>
        <v>0</v>
      </c>
      <c r="E4089" s="380">
        <f>PTCA!H4072</f>
        <v>0</v>
      </c>
      <c r="F4089" s="380">
        <f>PTCA!Z4072</f>
        <v>0</v>
      </c>
      <c r="G4089" s="380">
        <f>PTCA!AD4072</f>
        <v>0</v>
      </c>
      <c r="H4089" s="62"/>
      <c r="I4089" s="760">
        <f>PTCA!C4072</f>
        <v>0</v>
      </c>
      <c r="J4089" s="760" t="str">
        <f>PTCA!AK4072</f>
        <v/>
      </c>
      <c r="K4089" s="760">
        <f>PTCA!AL4072</f>
        <v>0</v>
      </c>
      <c r="L4089" s="62"/>
      <c r="M4089" s="607"/>
      <c r="N4089" s="62"/>
      <c r="O4089" s="63">
        <f>PTCA!AA5825</f>
        <v>0</v>
      </c>
      <c r="P4089" s="63">
        <f>PTCA!AF5825</f>
        <v>0</v>
      </c>
      <c r="Q4089" s="232" t="e">
        <f t="shared" si="127"/>
        <v>#DIV/0!</v>
      </c>
      <c r="R4089" s="544">
        <f>PTCA!AI5825</f>
        <v>0</v>
      </c>
      <c r="S4089" s="544">
        <f>PTCA!AJ4072</f>
        <v>0</v>
      </c>
      <c r="T4089" s="53"/>
      <c r="U4089" s="232" t="e">
        <f t="shared" si="128"/>
        <v>#DIV/0!</v>
      </c>
      <c r="V4089" s="272"/>
    </row>
    <row r="4090" spans="1:22">
      <c r="A4090" s="380" t="str">
        <f>PTCA!B4073</f>
        <v>-000</v>
      </c>
      <c r="B4090" s="380">
        <f>PTCA!D4073</f>
        <v>0</v>
      </c>
      <c r="C4090" s="380">
        <f>PTCA!J4073</f>
        <v>0</v>
      </c>
      <c r="D4090" s="380">
        <f>PTCA!K4073</f>
        <v>0</v>
      </c>
      <c r="E4090" s="380">
        <f>PTCA!H4073</f>
        <v>0</v>
      </c>
      <c r="F4090" s="380">
        <f>PTCA!Z4073</f>
        <v>0</v>
      </c>
      <c r="G4090" s="380">
        <f>PTCA!AD4073</f>
        <v>0</v>
      </c>
      <c r="H4090" s="62"/>
      <c r="I4090" s="760">
        <f>PTCA!C4073</f>
        <v>0</v>
      </c>
      <c r="J4090" s="760" t="str">
        <f>PTCA!AK4073</f>
        <v/>
      </c>
      <c r="K4090" s="760">
        <f>PTCA!AL4073</f>
        <v>0</v>
      </c>
      <c r="L4090" s="62"/>
      <c r="M4090" s="607"/>
      <c r="N4090" s="62"/>
      <c r="O4090" s="63">
        <f>PTCA!AA5826</f>
        <v>0</v>
      </c>
      <c r="P4090" s="63">
        <f>PTCA!AF5826</f>
        <v>0</v>
      </c>
      <c r="Q4090" s="232" t="e">
        <f t="shared" si="127"/>
        <v>#DIV/0!</v>
      </c>
      <c r="R4090" s="544">
        <f>PTCA!AI5826</f>
        <v>0</v>
      </c>
      <c r="S4090" s="544">
        <f>PTCA!AJ4073</f>
        <v>0</v>
      </c>
      <c r="T4090" s="53"/>
      <c r="U4090" s="232" t="e">
        <f t="shared" si="128"/>
        <v>#DIV/0!</v>
      </c>
      <c r="V4090" s="272"/>
    </row>
    <row r="4091" spans="1:22">
      <c r="A4091" s="380" t="str">
        <f>PTCA!B4074</f>
        <v>-000</v>
      </c>
      <c r="B4091" s="380">
        <f>PTCA!D4074</f>
        <v>0</v>
      </c>
      <c r="C4091" s="380">
        <f>PTCA!J4074</f>
        <v>0</v>
      </c>
      <c r="D4091" s="380">
        <f>PTCA!K4074</f>
        <v>0</v>
      </c>
      <c r="E4091" s="380">
        <f>PTCA!H4074</f>
        <v>0</v>
      </c>
      <c r="F4091" s="380">
        <f>PTCA!Z4074</f>
        <v>0</v>
      </c>
      <c r="G4091" s="380">
        <f>PTCA!AD4074</f>
        <v>0</v>
      </c>
      <c r="H4091" s="62"/>
      <c r="I4091" s="760">
        <f>PTCA!C4074</f>
        <v>0</v>
      </c>
      <c r="J4091" s="760" t="str">
        <f>PTCA!AK4074</f>
        <v/>
      </c>
      <c r="K4091" s="760">
        <f>PTCA!AL4074</f>
        <v>0</v>
      </c>
      <c r="L4091" s="62"/>
      <c r="M4091" s="607"/>
      <c r="N4091" s="62"/>
      <c r="O4091" s="63">
        <f>PTCA!AA5827</f>
        <v>0</v>
      </c>
      <c r="P4091" s="63">
        <f>PTCA!AF5827</f>
        <v>0</v>
      </c>
      <c r="Q4091" s="232" t="e">
        <f t="shared" si="127"/>
        <v>#DIV/0!</v>
      </c>
      <c r="R4091" s="544">
        <f>PTCA!AI5827</f>
        <v>0</v>
      </c>
      <c r="S4091" s="544">
        <f>PTCA!AJ4074</f>
        <v>0</v>
      </c>
      <c r="T4091" s="53"/>
      <c r="U4091" s="232" t="e">
        <f t="shared" si="128"/>
        <v>#DIV/0!</v>
      </c>
      <c r="V4091" s="272"/>
    </row>
    <row r="4092" spans="1:22">
      <c r="A4092" s="380" t="str">
        <f>PTCA!B4075</f>
        <v>-000</v>
      </c>
      <c r="B4092" s="380">
        <f>PTCA!D4075</f>
        <v>0</v>
      </c>
      <c r="C4092" s="380">
        <f>PTCA!J4075</f>
        <v>0</v>
      </c>
      <c r="D4092" s="380">
        <f>PTCA!K4075</f>
        <v>0</v>
      </c>
      <c r="E4092" s="380">
        <f>PTCA!H4075</f>
        <v>0</v>
      </c>
      <c r="F4092" s="380">
        <f>PTCA!Z4075</f>
        <v>0</v>
      </c>
      <c r="G4092" s="380">
        <f>PTCA!AD4075</f>
        <v>0</v>
      </c>
      <c r="H4092" s="62"/>
      <c r="I4092" s="760">
        <f>PTCA!C4075</f>
        <v>0</v>
      </c>
      <c r="J4092" s="760" t="str">
        <f>PTCA!AK4075</f>
        <v/>
      </c>
      <c r="K4092" s="760">
        <f>PTCA!AL4075</f>
        <v>0</v>
      </c>
      <c r="L4092" s="62"/>
      <c r="M4092" s="607"/>
      <c r="N4092" s="62"/>
      <c r="O4092" s="63">
        <f>PTCA!AA5828</f>
        <v>0</v>
      </c>
      <c r="P4092" s="63">
        <f>PTCA!AF5828</f>
        <v>0</v>
      </c>
      <c r="Q4092" s="232" t="e">
        <f t="shared" si="127"/>
        <v>#DIV/0!</v>
      </c>
      <c r="R4092" s="544">
        <f>PTCA!AI5828</f>
        <v>0</v>
      </c>
      <c r="S4092" s="544">
        <f>PTCA!AJ4075</f>
        <v>0</v>
      </c>
      <c r="T4092" s="53"/>
      <c r="U4092" s="232" t="e">
        <f t="shared" si="128"/>
        <v>#DIV/0!</v>
      </c>
      <c r="V4092" s="272"/>
    </row>
    <row r="4093" spans="1:22">
      <c r="A4093" s="380" t="str">
        <f>PTCA!B4076</f>
        <v>-000</v>
      </c>
      <c r="B4093" s="380">
        <f>PTCA!D4076</f>
        <v>0</v>
      </c>
      <c r="C4093" s="380">
        <f>PTCA!J4076</f>
        <v>0</v>
      </c>
      <c r="D4093" s="380">
        <f>PTCA!K4076</f>
        <v>0</v>
      </c>
      <c r="E4093" s="380">
        <f>PTCA!H4076</f>
        <v>0</v>
      </c>
      <c r="F4093" s="380">
        <f>PTCA!Z4076</f>
        <v>0</v>
      </c>
      <c r="G4093" s="380">
        <f>PTCA!AD4076</f>
        <v>0</v>
      </c>
      <c r="H4093" s="62"/>
      <c r="I4093" s="760">
        <f>PTCA!C4076</f>
        <v>0</v>
      </c>
      <c r="J4093" s="760" t="str">
        <f>PTCA!AK4076</f>
        <v/>
      </c>
      <c r="K4093" s="760">
        <f>PTCA!AL4076</f>
        <v>0</v>
      </c>
      <c r="L4093" s="62"/>
      <c r="M4093" s="607"/>
      <c r="N4093" s="62"/>
      <c r="O4093" s="63">
        <f>PTCA!AA5829</f>
        <v>0</v>
      </c>
      <c r="P4093" s="63">
        <f>PTCA!AF5829</f>
        <v>0</v>
      </c>
      <c r="Q4093" s="232" t="e">
        <f t="shared" si="127"/>
        <v>#DIV/0!</v>
      </c>
      <c r="R4093" s="544">
        <f>PTCA!AI5829</f>
        <v>0</v>
      </c>
      <c r="S4093" s="544">
        <f>PTCA!AJ4076</f>
        <v>0</v>
      </c>
      <c r="T4093" s="53"/>
      <c r="U4093" s="232" t="e">
        <f t="shared" si="128"/>
        <v>#DIV/0!</v>
      </c>
      <c r="V4093" s="272"/>
    </row>
    <row r="4094" spans="1:22">
      <c r="A4094" s="380" t="str">
        <f>PTCA!B4077</f>
        <v>-000</v>
      </c>
      <c r="B4094" s="380">
        <f>PTCA!D4077</f>
        <v>0</v>
      </c>
      <c r="C4094" s="380">
        <f>PTCA!J4077</f>
        <v>0</v>
      </c>
      <c r="D4094" s="380">
        <f>PTCA!K4077</f>
        <v>0</v>
      </c>
      <c r="E4094" s="380">
        <f>PTCA!H4077</f>
        <v>0</v>
      </c>
      <c r="F4094" s="380">
        <f>PTCA!Z4077</f>
        <v>0</v>
      </c>
      <c r="G4094" s="380">
        <f>PTCA!AD4077</f>
        <v>0</v>
      </c>
      <c r="H4094" s="62"/>
      <c r="I4094" s="760">
        <f>PTCA!C4077</f>
        <v>0</v>
      </c>
      <c r="J4094" s="760" t="str">
        <f>PTCA!AK4077</f>
        <v/>
      </c>
      <c r="K4094" s="760">
        <f>PTCA!AL4077</f>
        <v>0</v>
      </c>
      <c r="L4094" s="62"/>
      <c r="M4094" s="607"/>
      <c r="N4094" s="62"/>
      <c r="O4094" s="63">
        <f>PTCA!AA5830</f>
        <v>0</v>
      </c>
      <c r="P4094" s="63">
        <f>PTCA!AF5830</f>
        <v>0</v>
      </c>
      <c r="Q4094" s="232" t="e">
        <f t="shared" si="127"/>
        <v>#DIV/0!</v>
      </c>
      <c r="R4094" s="544">
        <f>PTCA!AI5830</f>
        <v>0</v>
      </c>
      <c r="S4094" s="544">
        <f>PTCA!AJ4077</f>
        <v>0</v>
      </c>
      <c r="T4094" s="53"/>
      <c r="U4094" s="232" t="e">
        <f t="shared" si="128"/>
        <v>#DIV/0!</v>
      </c>
      <c r="V4094" s="272"/>
    </row>
    <row r="4095" spans="1:22">
      <c r="A4095" s="380" t="str">
        <f>PTCA!B4078</f>
        <v>-000</v>
      </c>
      <c r="B4095" s="380">
        <f>PTCA!D4078</f>
        <v>0</v>
      </c>
      <c r="C4095" s="380">
        <f>PTCA!J4078</f>
        <v>0</v>
      </c>
      <c r="D4095" s="380">
        <f>PTCA!K4078</f>
        <v>0</v>
      </c>
      <c r="E4095" s="380">
        <f>PTCA!H4078</f>
        <v>0</v>
      </c>
      <c r="F4095" s="380">
        <f>PTCA!Z4078</f>
        <v>0</v>
      </c>
      <c r="G4095" s="380">
        <f>PTCA!AD4078</f>
        <v>0</v>
      </c>
      <c r="H4095" s="62"/>
      <c r="I4095" s="760">
        <f>PTCA!C4078</f>
        <v>0</v>
      </c>
      <c r="J4095" s="760" t="str">
        <f>PTCA!AK4078</f>
        <v/>
      </c>
      <c r="K4095" s="760">
        <f>PTCA!AL4078</f>
        <v>0</v>
      </c>
      <c r="L4095" s="62"/>
      <c r="M4095" s="607"/>
      <c r="N4095" s="62"/>
      <c r="O4095" s="63">
        <f>PTCA!AA5831</f>
        <v>0</v>
      </c>
      <c r="P4095" s="63">
        <f>PTCA!AF5831</f>
        <v>0</v>
      </c>
      <c r="Q4095" s="232" t="e">
        <f t="shared" si="127"/>
        <v>#DIV/0!</v>
      </c>
      <c r="R4095" s="544">
        <f>PTCA!AI5831</f>
        <v>0</v>
      </c>
      <c r="S4095" s="544">
        <f>PTCA!AJ4078</f>
        <v>0</v>
      </c>
      <c r="T4095" s="53"/>
      <c r="U4095" s="232" t="e">
        <f t="shared" si="128"/>
        <v>#DIV/0!</v>
      </c>
      <c r="V4095" s="272"/>
    </row>
    <row r="4096" spans="1:22">
      <c r="A4096" s="380" t="str">
        <f>PTCA!B4079</f>
        <v>-000</v>
      </c>
      <c r="B4096" s="380">
        <f>PTCA!D4079</f>
        <v>0</v>
      </c>
      <c r="C4096" s="380">
        <f>PTCA!J4079</f>
        <v>0</v>
      </c>
      <c r="D4096" s="380">
        <f>PTCA!K4079</f>
        <v>0</v>
      </c>
      <c r="E4096" s="380">
        <f>PTCA!H4079</f>
        <v>0</v>
      </c>
      <c r="F4096" s="380">
        <f>PTCA!Z4079</f>
        <v>0</v>
      </c>
      <c r="G4096" s="380">
        <f>PTCA!AD4079</f>
        <v>0</v>
      </c>
      <c r="H4096" s="62"/>
      <c r="I4096" s="760">
        <f>PTCA!C4079</f>
        <v>0</v>
      </c>
      <c r="J4096" s="760" t="str">
        <f>PTCA!AK4079</f>
        <v/>
      </c>
      <c r="K4096" s="760">
        <f>PTCA!AL4079</f>
        <v>0</v>
      </c>
      <c r="L4096" s="62"/>
      <c r="M4096" s="607"/>
      <c r="N4096" s="62"/>
      <c r="O4096" s="63">
        <f>PTCA!AA5832</f>
        <v>0</v>
      </c>
      <c r="P4096" s="63">
        <f>PTCA!AF5832</f>
        <v>0</v>
      </c>
      <c r="Q4096" s="232" t="e">
        <f t="shared" si="127"/>
        <v>#DIV/0!</v>
      </c>
      <c r="R4096" s="544">
        <f>PTCA!AI5832</f>
        <v>0</v>
      </c>
      <c r="S4096" s="544">
        <f>PTCA!AJ4079</f>
        <v>0</v>
      </c>
      <c r="T4096" s="53"/>
      <c r="U4096" s="232" t="e">
        <f t="shared" si="128"/>
        <v>#DIV/0!</v>
      </c>
      <c r="V4096" s="272"/>
    </row>
    <row r="4097" spans="1:22">
      <c r="A4097" s="380" t="str">
        <f>PTCA!B4080</f>
        <v>-000</v>
      </c>
      <c r="B4097" s="380">
        <f>PTCA!D4080</f>
        <v>0</v>
      </c>
      <c r="C4097" s="380">
        <f>PTCA!J4080</f>
        <v>0</v>
      </c>
      <c r="D4097" s="380">
        <f>PTCA!K4080</f>
        <v>0</v>
      </c>
      <c r="E4097" s="380">
        <f>PTCA!H4080</f>
        <v>0</v>
      </c>
      <c r="F4097" s="380">
        <f>PTCA!Z4080</f>
        <v>0</v>
      </c>
      <c r="G4097" s="380">
        <f>PTCA!AD4080</f>
        <v>0</v>
      </c>
      <c r="H4097" s="62"/>
      <c r="I4097" s="760">
        <f>PTCA!C4080</f>
        <v>0</v>
      </c>
      <c r="J4097" s="760" t="str">
        <f>PTCA!AK4080</f>
        <v/>
      </c>
      <c r="K4097" s="760">
        <f>PTCA!AL4080</f>
        <v>0</v>
      </c>
      <c r="L4097" s="62"/>
      <c r="M4097" s="607"/>
      <c r="N4097" s="62"/>
      <c r="O4097" s="63">
        <f>PTCA!AA5833</f>
        <v>0</v>
      </c>
      <c r="P4097" s="63">
        <f>PTCA!AF5833</f>
        <v>0</v>
      </c>
      <c r="Q4097" s="232" t="e">
        <f t="shared" si="127"/>
        <v>#DIV/0!</v>
      </c>
      <c r="R4097" s="544">
        <f>PTCA!AI5833</f>
        <v>0</v>
      </c>
      <c r="S4097" s="544">
        <f>PTCA!AJ4080</f>
        <v>0</v>
      </c>
      <c r="T4097" s="53"/>
      <c r="U4097" s="232" t="e">
        <f t="shared" si="128"/>
        <v>#DIV/0!</v>
      </c>
      <c r="V4097" s="272"/>
    </row>
    <row r="4098" spans="1:22">
      <c r="A4098" s="380" t="str">
        <f>PTCA!B4081</f>
        <v>-000</v>
      </c>
      <c r="B4098" s="380">
        <f>PTCA!D4081</f>
        <v>0</v>
      </c>
      <c r="C4098" s="380">
        <f>PTCA!J4081</f>
        <v>0</v>
      </c>
      <c r="D4098" s="380">
        <f>PTCA!K4081</f>
        <v>0</v>
      </c>
      <c r="E4098" s="380">
        <f>PTCA!H4081</f>
        <v>0</v>
      </c>
      <c r="F4098" s="380">
        <f>PTCA!Z4081</f>
        <v>0</v>
      </c>
      <c r="G4098" s="380">
        <f>PTCA!AD4081</f>
        <v>0</v>
      </c>
      <c r="H4098" s="62"/>
      <c r="I4098" s="760">
        <f>PTCA!C4081</f>
        <v>0</v>
      </c>
      <c r="J4098" s="760" t="str">
        <f>PTCA!AK4081</f>
        <v/>
      </c>
      <c r="K4098" s="760">
        <f>PTCA!AL4081</f>
        <v>0</v>
      </c>
      <c r="L4098" s="62"/>
      <c r="M4098" s="607"/>
      <c r="N4098" s="62"/>
      <c r="O4098" s="63">
        <f>PTCA!AA5834</f>
        <v>0</v>
      </c>
      <c r="P4098" s="63">
        <f>PTCA!AF5834</f>
        <v>0</v>
      </c>
      <c r="Q4098" s="232" t="e">
        <f t="shared" si="127"/>
        <v>#DIV/0!</v>
      </c>
      <c r="R4098" s="544">
        <f>PTCA!AI5834</f>
        <v>0</v>
      </c>
      <c r="S4098" s="544">
        <f>PTCA!AJ4081</f>
        <v>0</v>
      </c>
      <c r="T4098" s="53"/>
      <c r="U4098" s="232" t="e">
        <f t="shared" si="128"/>
        <v>#DIV/0!</v>
      </c>
      <c r="V4098" s="272"/>
    </row>
    <row r="4099" spans="1:22">
      <c r="A4099" s="380" t="str">
        <f>PTCA!B4082</f>
        <v>-000</v>
      </c>
      <c r="B4099" s="380">
        <f>PTCA!D4082</f>
        <v>0</v>
      </c>
      <c r="C4099" s="380">
        <f>PTCA!J4082</f>
        <v>0</v>
      </c>
      <c r="D4099" s="380">
        <f>PTCA!K4082</f>
        <v>0</v>
      </c>
      <c r="E4099" s="380">
        <f>PTCA!H4082</f>
        <v>0</v>
      </c>
      <c r="F4099" s="380">
        <f>PTCA!Z4082</f>
        <v>0</v>
      </c>
      <c r="G4099" s="380">
        <f>PTCA!AD4082</f>
        <v>0</v>
      </c>
      <c r="H4099" s="62"/>
      <c r="I4099" s="760">
        <f>PTCA!C4082</f>
        <v>0</v>
      </c>
      <c r="J4099" s="760" t="str">
        <f>PTCA!AK4082</f>
        <v/>
      </c>
      <c r="K4099" s="760">
        <f>PTCA!AL4082</f>
        <v>0</v>
      </c>
      <c r="L4099" s="62"/>
      <c r="M4099" s="607"/>
      <c r="N4099" s="62"/>
      <c r="O4099" s="63">
        <f>PTCA!AA5835</f>
        <v>0</v>
      </c>
      <c r="P4099" s="63">
        <f>PTCA!AF5835</f>
        <v>0</v>
      </c>
      <c r="Q4099" s="232" t="e">
        <f t="shared" si="127"/>
        <v>#DIV/0!</v>
      </c>
      <c r="R4099" s="544">
        <f>PTCA!AI5835</f>
        <v>0</v>
      </c>
      <c r="S4099" s="544">
        <f>PTCA!AJ4082</f>
        <v>0</v>
      </c>
      <c r="T4099" s="53"/>
      <c r="U4099" s="232" t="e">
        <f t="shared" si="128"/>
        <v>#DIV/0!</v>
      </c>
      <c r="V4099" s="272"/>
    </row>
    <row r="4100" spans="1:22">
      <c r="A4100" s="380" t="str">
        <f>PTCA!B4083</f>
        <v>-000</v>
      </c>
      <c r="B4100" s="380">
        <f>PTCA!D4083</f>
        <v>0</v>
      </c>
      <c r="C4100" s="380">
        <f>PTCA!J4083</f>
        <v>0</v>
      </c>
      <c r="D4100" s="380">
        <f>PTCA!K4083</f>
        <v>0</v>
      </c>
      <c r="E4100" s="380">
        <f>PTCA!H4083</f>
        <v>0</v>
      </c>
      <c r="F4100" s="380">
        <f>PTCA!Z4083</f>
        <v>0</v>
      </c>
      <c r="G4100" s="380">
        <f>PTCA!AD4083</f>
        <v>0</v>
      </c>
      <c r="H4100" s="62"/>
      <c r="I4100" s="760">
        <f>PTCA!C4083</f>
        <v>0</v>
      </c>
      <c r="J4100" s="760" t="str">
        <f>PTCA!AK4083</f>
        <v/>
      </c>
      <c r="K4100" s="760">
        <f>PTCA!AL4083</f>
        <v>0</v>
      </c>
      <c r="L4100" s="62"/>
      <c r="M4100" s="607"/>
      <c r="N4100" s="62"/>
      <c r="O4100" s="63">
        <f>PTCA!AA5836</f>
        <v>0</v>
      </c>
      <c r="P4100" s="63">
        <f>PTCA!AF5836</f>
        <v>0</v>
      </c>
      <c r="Q4100" s="232" t="e">
        <f t="shared" si="127"/>
        <v>#DIV/0!</v>
      </c>
      <c r="R4100" s="544">
        <f>PTCA!AI5836</f>
        <v>0</v>
      </c>
      <c r="S4100" s="544">
        <f>PTCA!AJ4083</f>
        <v>0</v>
      </c>
      <c r="T4100" s="53"/>
      <c r="U4100" s="232" t="e">
        <f t="shared" si="128"/>
        <v>#DIV/0!</v>
      </c>
      <c r="V4100" s="272"/>
    </row>
    <row r="4101" spans="1:22">
      <c r="A4101" s="380" t="str">
        <f>PTCA!B4084</f>
        <v>-000</v>
      </c>
      <c r="B4101" s="380">
        <f>PTCA!D4084</f>
        <v>0</v>
      </c>
      <c r="C4101" s="380">
        <f>PTCA!J4084</f>
        <v>0</v>
      </c>
      <c r="D4101" s="380">
        <f>PTCA!K4084</f>
        <v>0</v>
      </c>
      <c r="E4101" s="380">
        <f>PTCA!H4084</f>
        <v>0</v>
      </c>
      <c r="F4101" s="380">
        <f>PTCA!Z4084</f>
        <v>0</v>
      </c>
      <c r="G4101" s="380">
        <f>PTCA!AD4084</f>
        <v>0</v>
      </c>
      <c r="H4101" s="62"/>
      <c r="I4101" s="760">
        <f>PTCA!C4084</f>
        <v>0</v>
      </c>
      <c r="J4101" s="760" t="str">
        <f>PTCA!AK4084</f>
        <v/>
      </c>
      <c r="K4101" s="760">
        <f>PTCA!AL4084</f>
        <v>0</v>
      </c>
      <c r="L4101" s="62"/>
      <c r="M4101" s="607"/>
      <c r="N4101" s="62"/>
      <c r="O4101" s="63">
        <f>PTCA!AA5837</f>
        <v>0</v>
      </c>
      <c r="P4101" s="63">
        <f>PTCA!AF5837</f>
        <v>0</v>
      </c>
      <c r="Q4101" s="232" t="e">
        <f t="shared" ref="Q4101:Q4129" si="129">P4101/O4101</f>
        <v>#DIV/0!</v>
      </c>
      <c r="R4101" s="544">
        <f>PTCA!AI5837</f>
        <v>0</v>
      </c>
      <c r="S4101" s="544">
        <f>PTCA!AJ4084</f>
        <v>0</v>
      </c>
      <c r="T4101" s="53"/>
      <c r="U4101" s="232" t="e">
        <f t="shared" si="128"/>
        <v>#DIV/0!</v>
      </c>
      <c r="V4101" s="272"/>
    </row>
    <row r="4102" spans="1:22">
      <c r="A4102" s="380" t="str">
        <f>PTCA!B4085</f>
        <v>-000</v>
      </c>
      <c r="B4102" s="380">
        <f>PTCA!D4085</f>
        <v>0</v>
      </c>
      <c r="C4102" s="380">
        <f>PTCA!J4085</f>
        <v>0</v>
      </c>
      <c r="D4102" s="380">
        <f>PTCA!K4085</f>
        <v>0</v>
      </c>
      <c r="E4102" s="380">
        <f>PTCA!H4085</f>
        <v>0</v>
      </c>
      <c r="F4102" s="380">
        <f>PTCA!Z4085</f>
        <v>0</v>
      </c>
      <c r="G4102" s="380">
        <f>PTCA!AD4085</f>
        <v>0</v>
      </c>
      <c r="H4102" s="62"/>
      <c r="I4102" s="760">
        <f>PTCA!C4085</f>
        <v>0</v>
      </c>
      <c r="J4102" s="760" t="str">
        <f>PTCA!AK4085</f>
        <v/>
      </c>
      <c r="K4102" s="760">
        <f>PTCA!AL4085</f>
        <v>0</v>
      </c>
      <c r="L4102" s="62"/>
      <c r="M4102" s="607"/>
      <c r="N4102" s="62"/>
      <c r="O4102" s="63">
        <f>PTCA!AA5838</f>
        <v>0</v>
      </c>
      <c r="P4102" s="63">
        <f>PTCA!AF5838</f>
        <v>0</v>
      </c>
      <c r="Q4102" s="232" t="e">
        <f t="shared" si="129"/>
        <v>#DIV/0!</v>
      </c>
      <c r="R4102" s="544">
        <f>PTCA!AI5838</f>
        <v>0</v>
      </c>
      <c r="S4102" s="544">
        <f>PTCA!AJ4085</f>
        <v>0</v>
      </c>
      <c r="T4102" s="53"/>
      <c r="U4102" s="232" t="e">
        <f t="shared" si="128"/>
        <v>#DIV/0!</v>
      </c>
      <c r="V4102" s="272"/>
    </row>
    <row r="4103" spans="1:22">
      <c r="A4103" s="380" t="str">
        <f>PTCA!B4086</f>
        <v>-000</v>
      </c>
      <c r="B4103" s="380">
        <f>PTCA!D4086</f>
        <v>0</v>
      </c>
      <c r="C4103" s="380">
        <f>PTCA!J4086</f>
        <v>0</v>
      </c>
      <c r="D4103" s="380">
        <f>PTCA!K4086</f>
        <v>0</v>
      </c>
      <c r="E4103" s="380">
        <f>PTCA!H4086</f>
        <v>0</v>
      </c>
      <c r="F4103" s="380">
        <f>PTCA!Z4086</f>
        <v>0</v>
      </c>
      <c r="G4103" s="380">
        <f>PTCA!AD4086</f>
        <v>0</v>
      </c>
      <c r="H4103" s="62"/>
      <c r="I4103" s="760">
        <f>PTCA!C4086</f>
        <v>0</v>
      </c>
      <c r="J4103" s="760" t="str">
        <f>PTCA!AK4086</f>
        <v/>
      </c>
      <c r="K4103" s="760">
        <f>PTCA!AL4086</f>
        <v>0</v>
      </c>
      <c r="L4103" s="62"/>
      <c r="M4103" s="607"/>
      <c r="N4103" s="62"/>
      <c r="O4103" s="63">
        <f>PTCA!AA5839</f>
        <v>0</v>
      </c>
      <c r="P4103" s="63">
        <f>PTCA!AF5839</f>
        <v>0</v>
      </c>
      <c r="Q4103" s="232" t="e">
        <f t="shared" si="129"/>
        <v>#DIV/0!</v>
      </c>
      <c r="R4103" s="544">
        <f>PTCA!AI5839</f>
        <v>0</v>
      </c>
      <c r="S4103" s="544">
        <f>PTCA!AJ4086</f>
        <v>0</v>
      </c>
      <c r="T4103" s="53"/>
      <c r="U4103" s="232" t="e">
        <f t="shared" si="128"/>
        <v>#DIV/0!</v>
      </c>
      <c r="V4103" s="272"/>
    </row>
    <row r="4104" spans="1:22">
      <c r="A4104" s="380" t="str">
        <f>PTCA!B4087</f>
        <v>-000</v>
      </c>
      <c r="B4104" s="380">
        <f>PTCA!D4087</f>
        <v>0</v>
      </c>
      <c r="C4104" s="380">
        <f>PTCA!J4087</f>
        <v>0</v>
      </c>
      <c r="D4104" s="380">
        <f>PTCA!K4087</f>
        <v>0</v>
      </c>
      <c r="E4104" s="380">
        <f>PTCA!H4087</f>
        <v>0</v>
      </c>
      <c r="F4104" s="380">
        <f>PTCA!Z4087</f>
        <v>0</v>
      </c>
      <c r="G4104" s="380">
        <f>PTCA!AD4087</f>
        <v>0</v>
      </c>
      <c r="H4104" s="62"/>
      <c r="I4104" s="760">
        <f>PTCA!C4087</f>
        <v>0</v>
      </c>
      <c r="J4104" s="760" t="str">
        <f>PTCA!AK4087</f>
        <v/>
      </c>
      <c r="K4104" s="760">
        <f>PTCA!AL4087</f>
        <v>0</v>
      </c>
      <c r="L4104" s="62"/>
      <c r="M4104" s="607"/>
      <c r="N4104" s="62"/>
      <c r="O4104" s="63">
        <f>PTCA!AA5840</f>
        <v>0</v>
      </c>
      <c r="P4104" s="63">
        <f>PTCA!AF5840</f>
        <v>0</v>
      </c>
      <c r="Q4104" s="232" t="e">
        <f t="shared" si="129"/>
        <v>#DIV/0!</v>
      </c>
      <c r="R4104" s="544">
        <f>PTCA!AI5840</f>
        <v>0</v>
      </c>
      <c r="S4104" s="544">
        <f>PTCA!AJ4087</f>
        <v>0</v>
      </c>
      <c r="T4104" s="53"/>
      <c r="U4104" s="232" t="e">
        <f t="shared" si="128"/>
        <v>#DIV/0!</v>
      </c>
      <c r="V4104" s="272"/>
    </row>
    <row r="4105" spans="1:22">
      <c r="A4105" s="380" t="str">
        <f>PTCA!B4088</f>
        <v>-000</v>
      </c>
      <c r="B4105" s="380">
        <f>PTCA!D4088</f>
        <v>0</v>
      </c>
      <c r="C4105" s="380">
        <f>PTCA!J4088</f>
        <v>0</v>
      </c>
      <c r="D4105" s="380">
        <f>PTCA!K4088</f>
        <v>0</v>
      </c>
      <c r="E4105" s="380">
        <f>PTCA!H4088</f>
        <v>0</v>
      </c>
      <c r="F4105" s="380">
        <f>PTCA!Z4088</f>
        <v>0</v>
      </c>
      <c r="G4105" s="380">
        <f>PTCA!AD4088</f>
        <v>0</v>
      </c>
      <c r="H4105" s="62"/>
      <c r="I4105" s="760">
        <f>PTCA!C4088</f>
        <v>0</v>
      </c>
      <c r="J4105" s="760" t="str">
        <f>PTCA!AK4088</f>
        <v/>
      </c>
      <c r="K4105" s="760">
        <f>PTCA!AL4088</f>
        <v>0</v>
      </c>
      <c r="L4105" s="62"/>
      <c r="M4105" s="607"/>
      <c r="N4105" s="62"/>
      <c r="O4105" s="63">
        <f>PTCA!AA5841</f>
        <v>0</v>
      </c>
      <c r="P4105" s="63">
        <f>PTCA!AF5841</f>
        <v>0</v>
      </c>
      <c r="Q4105" s="232" t="e">
        <f t="shared" si="129"/>
        <v>#DIV/0!</v>
      </c>
      <c r="R4105" s="544">
        <f>PTCA!AI5841</f>
        <v>0</v>
      </c>
      <c r="S4105" s="544">
        <f>PTCA!AJ4088</f>
        <v>0</v>
      </c>
      <c r="T4105" s="53"/>
      <c r="U4105" s="232" t="e">
        <f t="shared" si="128"/>
        <v>#DIV/0!</v>
      </c>
      <c r="V4105" s="272"/>
    </row>
    <row r="4106" spans="1:22">
      <c r="A4106" s="380" t="str">
        <f>PTCA!B4089</f>
        <v>-000</v>
      </c>
      <c r="B4106" s="380">
        <f>PTCA!D4089</f>
        <v>0</v>
      </c>
      <c r="C4106" s="380">
        <f>PTCA!J4089</f>
        <v>0</v>
      </c>
      <c r="D4106" s="380">
        <f>PTCA!K4089</f>
        <v>0</v>
      </c>
      <c r="E4106" s="380">
        <f>PTCA!H4089</f>
        <v>0</v>
      </c>
      <c r="F4106" s="380">
        <f>PTCA!Z4089</f>
        <v>0</v>
      </c>
      <c r="G4106" s="380">
        <f>PTCA!AD4089</f>
        <v>0</v>
      </c>
      <c r="H4106" s="62"/>
      <c r="I4106" s="760">
        <f>PTCA!C4089</f>
        <v>0</v>
      </c>
      <c r="J4106" s="760" t="str">
        <f>PTCA!AK4089</f>
        <v/>
      </c>
      <c r="K4106" s="760">
        <f>PTCA!AL4089</f>
        <v>0</v>
      </c>
      <c r="L4106" s="62"/>
      <c r="M4106" s="607"/>
      <c r="N4106" s="62"/>
      <c r="O4106" s="63">
        <f>PTCA!AA5842</f>
        <v>0</v>
      </c>
      <c r="P4106" s="63">
        <f>PTCA!AF5842</f>
        <v>0</v>
      </c>
      <c r="Q4106" s="232" t="e">
        <f t="shared" si="129"/>
        <v>#DIV/0!</v>
      </c>
      <c r="R4106" s="544">
        <f>PTCA!AI5842</f>
        <v>0</v>
      </c>
      <c r="S4106" s="544">
        <f>PTCA!AJ4089</f>
        <v>0</v>
      </c>
      <c r="T4106" s="53"/>
      <c r="U4106" s="232" t="e">
        <f t="shared" si="128"/>
        <v>#DIV/0!</v>
      </c>
      <c r="V4106" s="272"/>
    </row>
    <row r="4107" spans="1:22">
      <c r="A4107" s="380" t="str">
        <f>PTCA!B4090</f>
        <v>-000</v>
      </c>
      <c r="B4107" s="380">
        <f>PTCA!D4090</f>
        <v>0</v>
      </c>
      <c r="C4107" s="380">
        <f>PTCA!J4090</f>
        <v>0</v>
      </c>
      <c r="D4107" s="380">
        <f>PTCA!K4090</f>
        <v>0</v>
      </c>
      <c r="E4107" s="380">
        <f>PTCA!H4090</f>
        <v>0</v>
      </c>
      <c r="F4107" s="380">
        <f>PTCA!Z4090</f>
        <v>0</v>
      </c>
      <c r="G4107" s="380">
        <f>PTCA!AD4090</f>
        <v>0</v>
      </c>
      <c r="H4107" s="62"/>
      <c r="I4107" s="760">
        <f>PTCA!C4090</f>
        <v>0</v>
      </c>
      <c r="J4107" s="760" t="str">
        <f>PTCA!AK4090</f>
        <v/>
      </c>
      <c r="K4107" s="760">
        <f>PTCA!AL4090</f>
        <v>0</v>
      </c>
      <c r="L4107" s="62"/>
      <c r="M4107" s="607"/>
      <c r="N4107" s="62"/>
      <c r="O4107" s="63">
        <f>PTCA!AA5843</f>
        <v>0</v>
      </c>
      <c r="P4107" s="63">
        <f>PTCA!AF5843</f>
        <v>0</v>
      </c>
      <c r="Q4107" s="232" t="e">
        <f t="shared" si="129"/>
        <v>#DIV/0!</v>
      </c>
      <c r="R4107" s="544">
        <f>PTCA!AI5843</f>
        <v>0</v>
      </c>
      <c r="S4107" s="544">
        <f>PTCA!AJ4090</f>
        <v>0</v>
      </c>
      <c r="T4107" s="53"/>
      <c r="U4107" s="232" t="e">
        <f t="shared" si="128"/>
        <v>#DIV/0!</v>
      </c>
      <c r="V4107" s="272"/>
    </row>
    <row r="4108" spans="1:22">
      <c r="A4108" s="380" t="str">
        <f>PTCA!B4091</f>
        <v>-000</v>
      </c>
      <c r="B4108" s="380">
        <f>PTCA!D4091</f>
        <v>0</v>
      </c>
      <c r="C4108" s="380">
        <f>PTCA!J4091</f>
        <v>0</v>
      </c>
      <c r="D4108" s="380">
        <f>PTCA!K4091</f>
        <v>0</v>
      </c>
      <c r="E4108" s="380">
        <f>PTCA!H4091</f>
        <v>0</v>
      </c>
      <c r="F4108" s="380">
        <f>PTCA!Z4091</f>
        <v>0</v>
      </c>
      <c r="G4108" s="380">
        <f>PTCA!AD4091</f>
        <v>0</v>
      </c>
      <c r="H4108" s="62"/>
      <c r="I4108" s="760">
        <f>PTCA!C4091</f>
        <v>0</v>
      </c>
      <c r="J4108" s="760" t="str">
        <f>PTCA!AK4091</f>
        <v/>
      </c>
      <c r="K4108" s="760">
        <f>PTCA!AL4091</f>
        <v>0</v>
      </c>
      <c r="L4108" s="62"/>
      <c r="M4108" s="607"/>
      <c r="N4108" s="62"/>
      <c r="O4108" s="63">
        <f>PTCA!AA5844</f>
        <v>0</v>
      </c>
      <c r="P4108" s="63">
        <f>PTCA!AF5844</f>
        <v>0</v>
      </c>
      <c r="Q4108" s="232" t="e">
        <f t="shared" si="129"/>
        <v>#DIV/0!</v>
      </c>
      <c r="R4108" s="544">
        <f>PTCA!AI5844</f>
        <v>0</v>
      </c>
      <c r="S4108" s="544">
        <f>PTCA!AJ4091</f>
        <v>0</v>
      </c>
      <c r="T4108" s="53"/>
      <c r="U4108" s="232" t="e">
        <f t="shared" si="128"/>
        <v>#DIV/0!</v>
      </c>
      <c r="V4108" s="272"/>
    </row>
    <row r="4109" spans="1:22">
      <c r="A4109" s="380" t="str">
        <f>PTCA!B4092</f>
        <v>-000</v>
      </c>
      <c r="B4109" s="380">
        <f>PTCA!D4092</f>
        <v>0</v>
      </c>
      <c r="C4109" s="380">
        <f>PTCA!J4092</f>
        <v>0</v>
      </c>
      <c r="D4109" s="380">
        <f>PTCA!K4092</f>
        <v>0</v>
      </c>
      <c r="E4109" s="380">
        <f>PTCA!H4092</f>
        <v>0</v>
      </c>
      <c r="F4109" s="380">
        <f>PTCA!Z4092</f>
        <v>0</v>
      </c>
      <c r="G4109" s="380">
        <f>PTCA!AD4092</f>
        <v>0</v>
      </c>
      <c r="H4109" s="62"/>
      <c r="I4109" s="760">
        <f>PTCA!C4092</f>
        <v>0</v>
      </c>
      <c r="J4109" s="760" t="str">
        <f>PTCA!AK4092</f>
        <v/>
      </c>
      <c r="K4109" s="760">
        <f>PTCA!AL4092</f>
        <v>0</v>
      </c>
      <c r="L4109" s="62"/>
      <c r="M4109" s="607"/>
      <c r="N4109" s="62"/>
      <c r="O4109" s="63">
        <f>PTCA!AA5845</f>
        <v>0</v>
      </c>
      <c r="P4109" s="63">
        <f>PTCA!AF5845</f>
        <v>0</v>
      </c>
      <c r="Q4109" s="232" t="e">
        <f t="shared" si="129"/>
        <v>#DIV/0!</v>
      </c>
      <c r="R4109" s="544">
        <f>PTCA!AI5845</f>
        <v>0</v>
      </c>
      <c r="S4109" s="544">
        <f>PTCA!AJ4092</f>
        <v>0</v>
      </c>
      <c r="T4109" s="53"/>
      <c r="U4109" s="232" t="e">
        <f t="shared" si="128"/>
        <v>#DIV/0!</v>
      </c>
      <c r="V4109" s="272"/>
    </row>
    <row r="4110" spans="1:22">
      <c r="A4110" s="380" t="str">
        <f>PTCA!B4093</f>
        <v>-000</v>
      </c>
      <c r="B4110" s="380">
        <f>PTCA!D4093</f>
        <v>0</v>
      </c>
      <c r="C4110" s="380">
        <f>PTCA!J4093</f>
        <v>0</v>
      </c>
      <c r="D4110" s="380">
        <f>PTCA!K4093</f>
        <v>0</v>
      </c>
      <c r="E4110" s="380">
        <f>PTCA!H4093</f>
        <v>0</v>
      </c>
      <c r="F4110" s="380">
        <f>PTCA!Z4093</f>
        <v>0</v>
      </c>
      <c r="G4110" s="380">
        <f>PTCA!AD4093</f>
        <v>0</v>
      </c>
      <c r="H4110" s="62"/>
      <c r="I4110" s="760">
        <f>PTCA!C4093</f>
        <v>0</v>
      </c>
      <c r="J4110" s="760" t="str">
        <f>PTCA!AK4093</f>
        <v/>
      </c>
      <c r="K4110" s="760">
        <f>PTCA!AL4093</f>
        <v>0</v>
      </c>
      <c r="L4110" s="62"/>
      <c r="M4110" s="607"/>
      <c r="N4110" s="62"/>
      <c r="O4110" s="63">
        <f>PTCA!AA5846</f>
        <v>0</v>
      </c>
      <c r="P4110" s="63">
        <f>PTCA!AF5846</f>
        <v>0</v>
      </c>
      <c r="Q4110" s="232" t="e">
        <f t="shared" si="129"/>
        <v>#DIV/0!</v>
      </c>
      <c r="R4110" s="544">
        <f>PTCA!AI5846</f>
        <v>0</v>
      </c>
      <c r="S4110" s="544">
        <f>PTCA!AJ4093</f>
        <v>0</v>
      </c>
      <c r="T4110" s="53"/>
      <c r="U4110" s="232" t="e">
        <f t="shared" si="128"/>
        <v>#DIV/0!</v>
      </c>
      <c r="V4110" s="272"/>
    </row>
    <row r="4111" spans="1:22">
      <c r="A4111" s="380" t="str">
        <f>PTCA!B4094</f>
        <v>-000</v>
      </c>
      <c r="B4111" s="380">
        <f>PTCA!D4094</f>
        <v>0</v>
      </c>
      <c r="C4111" s="380">
        <f>PTCA!J4094</f>
        <v>0</v>
      </c>
      <c r="D4111" s="380">
        <f>PTCA!K4094</f>
        <v>0</v>
      </c>
      <c r="E4111" s="380">
        <f>PTCA!H4094</f>
        <v>0</v>
      </c>
      <c r="F4111" s="380">
        <f>PTCA!Z4094</f>
        <v>0</v>
      </c>
      <c r="G4111" s="380">
        <f>PTCA!AD4094</f>
        <v>0</v>
      </c>
      <c r="H4111" s="62"/>
      <c r="I4111" s="760">
        <f>PTCA!C4094</f>
        <v>0</v>
      </c>
      <c r="J4111" s="760" t="str">
        <f>PTCA!AK4094</f>
        <v/>
      </c>
      <c r="K4111" s="760">
        <f>PTCA!AL4094</f>
        <v>0</v>
      </c>
      <c r="L4111" s="62"/>
      <c r="M4111" s="607"/>
      <c r="N4111" s="62"/>
      <c r="O4111" s="63">
        <f>PTCA!AA5847</f>
        <v>0</v>
      </c>
      <c r="P4111" s="63">
        <f>PTCA!AF5847</f>
        <v>0</v>
      </c>
      <c r="Q4111" s="232" t="e">
        <f t="shared" si="129"/>
        <v>#DIV/0!</v>
      </c>
      <c r="R4111" s="544">
        <f>PTCA!AI5847</f>
        <v>0</v>
      </c>
      <c r="S4111" s="544">
        <f>PTCA!AJ4094</f>
        <v>0</v>
      </c>
      <c r="T4111" s="53"/>
      <c r="U4111" s="232" t="e">
        <f t="shared" si="128"/>
        <v>#DIV/0!</v>
      </c>
      <c r="V4111" s="272"/>
    </row>
    <row r="4112" spans="1:22">
      <c r="A4112" s="380" t="str">
        <f>PTCA!B4095</f>
        <v>-000</v>
      </c>
      <c r="B4112" s="380">
        <f>PTCA!D4095</f>
        <v>0</v>
      </c>
      <c r="C4112" s="380">
        <f>PTCA!J4095</f>
        <v>0</v>
      </c>
      <c r="D4112" s="380">
        <f>PTCA!K4095</f>
        <v>0</v>
      </c>
      <c r="E4112" s="380">
        <f>PTCA!H4095</f>
        <v>0</v>
      </c>
      <c r="F4112" s="380">
        <f>PTCA!Z4095</f>
        <v>0</v>
      </c>
      <c r="G4112" s="380">
        <f>PTCA!AD4095</f>
        <v>0</v>
      </c>
      <c r="H4112" s="62"/>
      <c r="I4112" s="760">
        <f>PTCA!C4095</f>
        <v>0</v>
      </c>
      <c r="J4112" s="760" t="str">
        <f>PTCA!AK4095</f>
        <v/>
      </c>
      <c r="K4112" s="760">
        <f>PTCA!AL4095</f>
        <v>0</v>
      </c>
      <c r="L4112" s="62"/>
      <c r="M4112" s="607"/>
      <c r="N4112" s="62"/>
      <c r="O4112" s="63">
        <f>PTCA!AA5848</f>
        <v>0</v>
      </c>
      <c r="P4112" s="63">
        <f>PTCA!AF5848</f>
        <v>0</v>
      </c>
      <c r="Q4112" s="232" t="e">
        <f t="shared" si="129"/>
        <v>#DIV/0!</v>
      </c>
      <c r="R4112" s="544">
        <f>PTCA!AI5848</f>
        <v>0</v>
      </c>
      <c r="S4112" s="544">
        <f>PTCA!AJ4095</f>
        <v>0</v>
      </c>
      <c r="T4112" s="53"/>
      <c r="U4112" s="232" t="e">
        <f t="shared" si="128"/>
        <v>#DIV/0!</v>
      </c>
      <c r="V4112" s="272"/>
    </row>
    <row r="4113" spans="1:22">
      <c r="A4113" s="380" t="str">
        <f>PTCA!B4096</f>
        <v>-000</v>
      </c>
      <c r="B4113" s="380">
        <f>PTCA!D4096</f>
        <v>0</v>
      </c>
      <c r="C4113" s="380">
        <f>PTCA!J4096</f>
        <v>0</v>
      </c>
      <c r="D4113" s="380">
        <f>PTCA!K4096</f>
        <v>0</v>
      </c>
      <c r="E4113" s="380">
        <f>PTCA!H4096</f>
        <v>0</v>
      </c>
      <c r="F4113" s="380">
        <f>PTCA!Z4096</f>
        <v>0</v>
      </c>
      <c r="G4113" s="380">
        <f>PTCA!AD4096</f>
        <v>0</v>
      </c>
      <c r="H4113" s="62"/>
      <c r="I4113" s="760">
        <f>PTCA!C4096</f>
        <v>0</v>
      </c>
      <c r="J4113" s="760" t="str">
        <f>PTCA!AK4096</f>
        <v/>
      </c>
      <c r="K4113" s="760">
        <f>PTCA!AL4096</f>
        <v>0</v>
      </c>
      <c r="L4113" s="62"/>
      <c r="M4113" s="607"/>
      <c r="N4113" s="62"/>
      <c r="O4113" s="63">
        <f>PTCA!AA5849</f>
        <v>0</v>
      </c>
      <c r="P4113" s="63">
        <f>PTCA!AF5849</f>
        <v>0</v>
      </c>
      <c r="Q4113" s="232" t="e">
        <f t="shared" si="129"/>
        <v>#DIV/0!</v>
      </c>
      <c r="R4113" s="544">
        <f>PTCA!AI5849</f>
        <v>0</v>
      </c>
      <c r="S4113" s="544">
        <f>PTCA!AJ4096</f>
        <v>0</v>
      </c>
      <c r="T4113" s="53"/>
      <c r="U4113" s="232" t="e">
        <f t="shared" ref="U4113:U4129" si="130">T4113/P4113</f>
        <v>#DIV/0!</v>
      </c>
      <c r="V4113" s="272"/>
    </row>
    <row r="4114" spans="1:22">
      <c r="A4114" s="380" t="str">
        <f>PTCA!B4097</f>
        <v>-000</v>
      </c>
      <c r="B4114" s="380">
        <f>PTCA!D4097</f>
        <v>0</v>
      </c>
      <c r="C4114" s="380">
        <f>PTCA!J4097</f>
        <v>0</v>
      </c>
      <c r="D4114" s="380">
        <f>PTCA!K4097</f>
        <v>0</v>
      </c>
      <c r="E4114" s="380">
        <f>PTCA!H4097</f>
        <v>0</v>
      </c>
      <c r="F4114" s="380">
        <f>PTCA!Z4097</f>
        <v>0</v>
      </c>
      <c r="G4114" s="380">
        <f>PTCA!AD4097</f>
        <v>0</v>
      </c>
      <c r="H4114" s="62"/>
      <c r="I4114" s="760">
        <f>PTCA!C4097</f>
        <v>0</v>
      </c>
      <c r="J4114" s="760" t="str">
        <f>PTCA!AK4097</f>
        <v/>
      </c>
      <c r="K4114" s="760">
        <f>PTCA!AL4097</f>
        <v>0</v>
      </c>
      <c r="L4114" s="62"/>
      <c r="M4114" s="607"/>
      <c r="N4114" s="62"/>
      <c r="O4114" s="63">
        <f>PTCA!AA5850</f>
        <v>0</v>
      </c>
      <c r="P4114" s="63">
        <f>PTCA!AF5850</f>
        <v>0</v>
      </c>
      <c r="Q4114" s="232" t="e">
        <f t="shared" si="129"/>
        <v>#DIV/0!</v>
      </c>
      <c r="R4114" s="544">
        <f>PTCA!AI5850</f>
        <v>0</v>
      </c>
      <c r="S4114" s="544">
        <f>PTCA!AJ4097</f>
        <v>0</v>
      </c>
      <c r="T4114" s="53"/>
      <c r="U4114" s="232" t="e">
        <f t="shared" si="130"/>
        <v>#DIV/0!</v>
      </c>
      <c r="V4114" s="272"/>
    </row>
    <row r="4115" spans="1:22">
      <c r="A4115" s="380" t="str">
        <f>PTCA!B4098</f>
        <v>-000</v>
      </c>
      <c r="B4115" s="380">
        <f>PTCA!D4098</f>
        <v>0</v>
      </c>
      <c r="C4115" s="380">
        <f>PTCA!J4098</f>
        <v>0</v>
      </c>
      <c r="D4115" s="380">
        <f>PTCA!K4098</f>
        <v>0</v>
      </c>
      <c r="E4115" s="380">
        <f>PTCA!H4098</f>
        <v>0</v>
      </c>
      <c r="F4115" s="380">
        <f>PTCA!Z4098</f>
        <v>0</v>
      </c>
      <c r="G4115" s="380">
        <f>PTCA!AD4098</f>
        <v>0</v>
      </c>
      <c r="H4115" s="62"/>
      <c r="I4115" s="760">
        <f>PTCA!C4098</f>
        <v>0</v>
      </c>
      <c r="J4115" s="760" t="str">
        <f>PTCA!AK4098</f>
        <v/>
      </c>
      <c r="K4115" s="760">
        <f>PTCA!AL4098</f>
        <v>0</v>
      </c>
      <c r="L4115" s="62"/>
      <c r="M4115" s="607"/>
      <c r="N4115" s="62"/>
      <c r="O4115" s="63">
        <f>PTCA!AA5851</f>
        <v>0</v>
      </c>
      <c r="P4115" s="63">
        <f>PTCA!AF5851</f>
        <v>0</v>
      </c>
      <c r="Q4115" s="232" t="e">
        <f t="shared" si="129"/>
        <v>#DIV/0!</v>
      </c>
      <c r="R4115" s="544">
        <f>PTCA!AI5851</f>
        <v>0</v>
      </c>
      <c r="S4115" s="544">
        <f>PTCA!AJ4098</f>
        <v>0</v>
      </c>
      <c r="T4115" s="53"/>
      <c r="U4115" s="232" t="e">
        <f t="shared" si="130"/>
        <v>#DIV/0!</v>
      </c>
      <c r="V4115" s="272"/>
    </row>
    <row r="4116" spans="1:22">
      <c r="A4116" s="380" t="str">
        <f>PTCA!B4099</f>
        <v>-000</v>
      </c>
      <c r="B4116" s="380">
        <f>PTCA!D4099</f>
        <v>0</v>
      </c>
      <c r="C4116" s="380">
        <f>PTCA!J4099</f>
        <v>0</v>
      </c>
      <c r="D4116" s="380">
        <f>PTCA!K4099</f>
        <v>0</v>
      </c>
      <c r="E4116" s="380">
        <f>PTCA!H4099</f>
        <v>0</v>
      </c>
      <c r="F4116" s="380">
        <f>PTCA!Z4099</f>
        <v>0</v>
      </c>
      <c r="G4116" s="380">
        <f>PTCA!AD4099</f>
        <v>0</v>
      </c>
      <c r="H4116" s="62"/>
      <c r="I4116" s="760">
        <f>PTCA!C4099</f>
        <v>0</v>
      </c>
      <c r="J4116" s="760" t="str">
        <f>PTCA!AK4099</f>
        <v/>
      </c>
      <c r="K4116" s="760">
        <f>PTCA!AL4099</f>
        <v>0</v>
      </c>
      <c r="L4116" s="62"/>
      <c r="M4116" s="607"/>
      <c r="N4116" s="62"/>
      <c r="O4116" s="63">
        <f>PTCA!AA5852</f>
        <v>0</v>
      </c>
      <c r="P4116" s="63">
        <f>PTCA!AF5852</f>
        <v>0</v>
      </c>
      <c r="Q4116" s="232" t="e">
        <f t="shared" si="129"/>
        <v>#DIV/0!</v>
      </c>
      <c r="R4116" s="544">
        <f>PTCA!AI5852</f>
        <v>0</v>
      </c>
      <c r="S4116" s="544">
        <f>PTCA!AJ4099</f>
        <v>0</v>
      </c>
      <c r="T4116" s="53"/>
      <c r="U4116" s="232" t="e">
        <f t="shared" si="130"/>
        <v>#DIV/0!</v>
      </c>
      <c r="V4116" s="272"/>
    </row>
    <row r="4117" spans="1:22">
      <c r="A4117" s="380" t="str">
        <f>PTCA!B4100</f>
        <v>-000</v>
      </c>
      <c r="B4117" s="380">
        <f>PTCA!D4100</f>
        <v>0</v>
      </c>
      <c r="C4117" s="380">
        <f>PTCA!J4100</f>
        <v>0</v>
      </c>
      <c r="D4117" s="380">
        <f>PTCA!K4100</f>
        <v>0</v>
      </c>
      <c r="E4117" s="380">
        <f>PTCA!H4100</f>
        <v>0</v>
      </c>
      <c r="F4117" s="380">
        <f>PTCA!Z4100</f>
        <v>0</v>
      </c>
      <c r="G4117" s="380">
        <f>PTCA!AD4100</f>
        <v>0</v>
      </c>
      <c r="H4117" s="62"/>
      <c r="I4117" s="760">
        <f>PTCA!C4100</f>
        <v>0</v>
      </c>
      <c r="J4117" s="760" t="str">
        <f>PTCA!AK4100</f>
        <v/>
      </c>
      <c r="K4117" s="760">
        <f>PTCA!AL4100</f>
        <v>0</v>
      </c>
      <c r="L4117" s="62"/>
      <c r="M4117" s="607"/>
      <c r="N4117" s="62"/>
      <c r="O4117" s="63">
        <f>PTCA!AA5853</f>
        <v>0</v>
      </c>
      <c r="P4117" s="63">
        <f>PTCA!AF5853</f>
        <v>0</v>
      </c>
      <c r="Q4117" s="232" t="e">
        <f t="shared" si="129"/>
        <v>#DIV/0!</v>
      </c>
      <c r="R4117" s="544">
        <f>PTCA!AI5853</f>
        <v>0</v>
      </c>
      <c r="S4117" s="544">
        <f>PTCA!AJ4100</f>
        <v>0</v>
      </c>
      <c r="T4117" s="53"/>
      <c r="U4117" s="232" t="e">
        <f t="shared" si="130"/>
        <v>#DIV/0!</v>
      </c>
      <c r="V4117" s="272"/>
    </row>
    <row r="4118" spans="1:22">
      <c r="A4118" s="380" t="str">
        <f>PTCA!B4101</f>
        <v>-000</v>
      </c>
      <c r="B4118" s="380">
        <f>PTCA!D4101</f>
        <v>0</v>
      </c>
      <c r="C4118" s="380">
        <f>PTCA!J4101</f>
        <v>0</v>
      </c>
      <c r="D4118" s="380">
        <f>PTCA!K4101</f>
        <v>0</v>
      </c>
      <c r="E4118" s="380">
        <f>PTCA!H4101</f>
        <v>0</v>
      </c>
      <c r="F4118" s="380">
        <f>PTCA!Z4101</f>
        <v>0</v>
      </c>
      <c r="G4118" s="380">
        <f>PTCA!AD4101</f>
        <v>0</v>
      </c>
      <c r="H4118" s="62"/>
      <c r="I4118" s="760">
        <f>PTCA!C4101</f>
        <v>0</v>
      </c>
      <c r="J4118" s="760" t="str">
        <f>PTCA!AK4101</f>
        <v/>
      </c>
      <c r="K4118" s="760">
        <f>PTCA!AL4101</f>
        <v>0</v>
      </c>
      <c r="L4118" s="62"/>
      <c r="M4118" s="607"/>
      <c r="N4118" s="62"/>
      <c r="O4118" s="63">
        <f>PTCA!AA5854</f>
        <v>0</v>
      </c>
      <c r="P4118" s="63">
        <f>PTCA!AF5854</f>
        <v>0</v>
      </c>
      <c r="Q4118" s="232" t="e">
        <f t="shared" si="129"/>
        <v>#DIV/0!</v>
      </c>
      <c r="R4118" s="544">
        <f>PTCA!AI5854</f>
        <v>0</v>
      </c>
      <c r="S4118" s="544">
        <f>PTCA!AJ4101</f>
        <v>0</v>
      </c>
      <c r="T4118" s="53"/>
      <c r="U4118" s="232" t="e">
        <f t="shared" si="130"/>
        <v>#DIV/0!</v>
      </c>
      <c r="V4118" s="272"/>
    </row>
    <row r="4119" spans="1:22">
      <c r="A4119" s="380" t="str">
        <f>PTCA!B4102</f>
        <v>-000</v>
      </c>
      <c r="B4119" s="380">
        <f>PTCA!D4102</f>
        <v>0</v>
      </c>
      <c r="C4119" s="380">
        <f>PTCA!J4102</f>
        <v>0</v>
      </c>
      <c r="D4119" s="380">
        <f>PTCA!K4102</f>
        <v>0</v>
      </c>
      <c r="E4119" s="380">
        <f>PTCA!H4102</f>
        <v>0</v>
      </c>
      <c r="F4119" s="380">
        <f>PTCA!Z4102</f>
        <v>0</v>
      </c>
      <c r="G4119" s="380">
        <f>PTCA!AD4102</f>
        <v>0</v>
      </c>
      <c r="H4119" s="62"/>
      <c r="I4119" s="760">
        <f>PTCA!C4102</f>
        <v>0</v>
      </c>
      <c r="J4119" s="760" t="str">
        <f>PTCA!AK4102</f>
        <v/>
      </c>
      <c r="K4119" s="760">
        <f>PTCA!AL4102</f>
        <v>0</v>
      </c>
      <c r="L4119" s="62"/>
      <c r="M4119" s="607"/>
      <c r="N4119" s="62"/>
      <c r="O4119" s="63">
        <f>PTCA!AA5855</f>
        <v>0</v>
      </c>
      <c r="P4119" s="63">
        <f>PTCA!AF5855</f>
        <v>0</v>
      </c>
      <c r="Q4119" s="232" t="e">
        <f t="shared" si="129"/>
        <v>#DIV/0!</v>
      </c>
      <c r="R4119" s="544">
        <f>PTCA!AI5855</f>
        <v>0</v>
      </c>
      <c r="S4119" s="544">
        <f>PTCA!AJ4102</f>
        <v>0</v>
      </c>
      <c r="T4119" s="53"/>
      <c r="U4119" s="232" t="e">
        <f t="shared" si="130"/>
        <v>#DIV/0!</v>
      </c>
      <c r="V4119" s="272"/>
    </row>
    <row r="4120" spans="1:22">
      <c r="A4120" s="380" t="str">
        <f>PTCA!B4103</f>
        <v>-000</v>
      </c>
      <c r="B4120" s="380">
        <f>PTCA!D4103</f>
        <v>0</v>
      </c>
      <c r="C4120" s="380">
        <f>PTCA!J4103</f>
        <v>0</v>
      </c>
      <c r="D4120" s="380">
        <f>PTCA!K4103</f>
        <v>0</v>
      </c>
      <c r="E4120" s="380">
        <f>PTCA!H4103</f>
        <v>0</v>
      </c>
      <c r="F4120" s="380">
        <f>PTCA!Z4103</f>
        <v>0</v>
      </c>
      <c r="G4120" s="380">
        <f>PTCA!AD4103</f>
        <v>0</v>
      </c>
      <c r="H4120" s="62"/>
      <c r="I4120" s="760">
        <f>PTCA!C4103</f>
        <v>0</v>
      </c>
      <c r="J4120" s="760" t="str">
        <f>PTCA!AK4103</f>
        <v/>
      </c>
      <c r="K4120" s="760">
        <f>PTCA!AL4103</f>
        <v>0</v>
      </c>
      <c r="L4120" s="62"/>
      <c r="M4120" s="607"/>
      <c r="N4120" s="62"/>
      <c r="O4120" s="63">
        <f>PTCA!AA5856</f>
        <v>0</v>
      </c>
      <c r="P4120" s="63">
        <f>PTCA!AF5856</f>
        <v>0</v>
      </c>
      <c r="Q4120" s="232" t="e">
        <f t="shared" si="129"/>
        <v>#DIV/0!</v>
      </c>
      <c r="R4120" s="544">
        <f>PTCA!AI5856</f>
        <v>0</v>
      </c>
      <c r="S4120" s="544">
        <f>PTCA!AJ4103</f>
        <v>0</v>
      </c>
      <c r="T4120" s="53"/>
      <c r="U4120" s="232" t="e">
        <f t="shared" si="130"/>
        <v>#DIV/0!</v>
      </c>
      <c r="V4120" s="272"/>
    </row>
    <row r="4121" spans="1:22">
      <c r="A4121" s="380" t="str">
        <f>PTCA!B4104</f>
        <v>-000</v>
      </c>
      <c r="B4121" s="380">
        <f>PTCA!D4104</f>
        <v>0</v>
      </c>
      <c r="C4121" s="380">
        <f>PTCA!J4104</f>
        <v>0</v>
      </c>
      <c r="D4121" s="380">
        <f>PTCA!K4104</f>
        <v>0</v>
      </c>
      <c r="E4121" s="380">
        <f>PTCA!H4104</f>
        <v>0</v>
      </c>
      <c r="F4121" s="380">
        <f>PTCA!Z4104</f>
        <v>0</v>
      </c>
      <c r="G4121" s="380">
        <f>PTCA!AD4104</f>
        <v>0</v>
      </c>
      <c r="H4121" s="62"/>
      <c r="I4121" s="760">
        <f>PTCA!C4104</f>
        <v>0</v>
      </c>
      <c r="J4121" s="760" t="str">
        <f>PTCA!AK4104</f>
        <v/>
      </c>
      <c r="K4121" s="760">
        <f>PTCA!AL4104</f>
        <v>0</v>
      </c>
      <c r="L4121" s="62"/>
      <c r="M4121" s="607"/>
      <c r="N4121" s="62"/>
      <c r="O4121" s="63">
        <f>PTCA!AA5857</f>
        <v>0</v>
      </c>
      <c r="P4121" s="63">
        <f>PTCA!AF5857</f>
        <v>0</v>
      </c>
      <c r="Q4121" s="232" t="e">
        <f t="shared" si="129"/>
        <v>#DIV/0!</v>
      </c>
      <c r="R4121" s="544">
        <f>PTCA!AI5857</f>
        <v>0</v>
      </c>
      <c r="S4121" s="544">
        <f>PTCA!AJ4104</f>
        <v>0</v>
      </c>
      <c r="T4121" s="53"/>
      <c r="U4121" s="232" t="e">
        <f t="shared" si="130"/>
        <v>#DIV/0!</v>
      </c>
      <c r="V4121" s="272"/>
    </row>
    <row r="4122" spans="1:22">
      <c r="A4122" s="380" t="str">
        <f>PTCA!B4105</f>
        <v>-000</v>
      </c>
      <c r="B4122" s="380">
        <f>PTCA!D4105</f>
        <v>0</v>
      </c>
      <c r="C4122" s="380">
        <f>PTCA!J4105</f>
        <v>0</v>
      </c>
      <c r="D4122" s="380">
        <f>PTCA!K4105</f>
        <v>0</v>
      </c>
      <c r="E4122" s="380">
        <f>PTCA!H4105</f>
        <v>0</v>
      </c>
      <c r="F4122" s="380">
        <f>PTCA!Z4105</f>
        <v>0</v>
      </c>
      <c r="G4122" s="380">
        <f>PTCA!AD4105</f>
        <v>0</v>
      </c>
      <c r="H4122" s="62"/>
      <c r="I4122" s="760">
        <f>PTCA!C4105</f>
        <v>0</v>
      </c>
      <c r="J4122" s="760" t="str">
        <f>PTCA!AK4105</f>
        <v/>
      </c>
      <c r="K4122" s="760">
        <f>PTCA!AL4105</f>
        <v>0</v>
      </c>
      <c r="L4122" s="62"/>
      <c r="M4122" s="607"/>
      <c r="N4122" s="62"/>
      <c r="O4122" s="63">
        <f>PTCA!AA5858</f>
        <v>0</v>
      </c>
      <c r="P4122" s="63">
        <f>PTCA!AF5858</f>
        <v>0</v>
      </c>
      <c r="Q4122" s="232" t="e">
        <f t="shared" si="129"/>
        <v>#DIV/0!</v>
      </c>
      <c r="R4122" s="544">
        <f>PTCA!AI5858</f>
        <v>0</v>
      </c>
      <c r="S4122" s="544">
        <f>PTCA!AJ4105</f>
        <v>0</v>
      </c>
      <c r="T4122" s="53"/>
      <c r="U4122" s="232" t="e">
        <f t="shared" si="130"/>
        <v>#DIV/0!</v>
      </c>
      <c r="V4122" s="272"/>
    </row>
    <row r="4123" spans="1:22">
      <c r="A4123" s="380" t="str">
        <f>PTCA!B4106</f>
        <v>-000</v>
      </c>
      <c r="B4123" s="380">
        <f>PTCA!D4106</f>
        <v>0</v>
      </c>
      <c r="C4123" s="380">
        <f>PTCA!J4106</f>
        <v>0</v>
      </c>
      <c r="D4123" s="380">
        <f>PTCA!K4106</f>
        <v>0</v>
      </c>
      <c r="E4123" s="380">
        <f>PTCA!H4106</f>
        <v>0</v>
      </c>
      <c r="F4123" s="380">
        <f>PTCA!Z4106</f>
        <v>0</v>
      </c>
      <c r="G4123" s="380">
        <f>PTCA!AD4106</f>
        <v>0</v>
      </c>
      <c r="H4123" s="62"/>
      <c r="I4123" s="760">
        <f>PTCA!C4106</f>
        <v>0</v>
      </c>
      <c r="J4123" s="760" t="str">
        <f>PTCA!AK4106</f>
        <v/>
      </c>
      <c r="K4123" s="760">
        <f>PTCA!AL4106</f>
        <v>0</v>
      </c>
      <c r="L4123" s="62"/>
      <c r="M4123" s="607"/>
      <c r="N4123" s="62"/>
      <c r="O4123" s="63">
        <f>PTCA!AA5859</f>
        <v>0</v>
      </c>
      <c r="P4123" s="63">
        <f>PTCA!AF5859</f>
        <v>0</v>
      </c>
      <c r="Q4123" s="232" t="e">
        <f t="shared" si="129"/>
        <v>#DIV/0!</v>
      </c>
      <c r="R4123" s="544">
        <f>PTCA!AI5859</f>
        <v>0</v>
      </c>
      <c r="S4123" s="544">
        <f>PTCA!AJ4106</f>
        <v>0</v>
      </c>
      <c r="T4123" s="53"/>
      <c r="U4123" s="232" t="e">
        <f t="shared" si="130"/>
        <v>#DIV/0!</v>
      </c>
      <c r="V4123" s="272"/>
    </row>
    <row r="4124" spans="1:22">
      <c r="A4124" s="380" t="str">
        <f>PTCA!B4107</f>
        <v>-000</v>
      </c>
      <c r="B4124" s="380">
        <f>PTCA!D4107</f>
        <v>0</v>
      </c>
      <c r="C4124" s="380">
        <f>PTCA!J4107</f>
        <v>0</v>
      </c>
      <c r="D4124" s="380">
        <f>PTCA!K4107</f>
        <v>0</v>
      </c>
      <c r="E4124" s="380">
        <f>PTCA!H4107</f>
        <v>0</v>
      </c>
      <c r="F4124" s="380">
        <f>PTCA!Z4107</f>
        <v>0</v>
      </c>
      <c r="G4124" s="380">
        <f>PTCA!AD4107</f>
        <v>0</v>
      </c>
      <c r="H4124" s="62"/>
      <c r="I4124" s="760">
        <f>PTCA!C4107</f>
        <v>0</v>
      </c>
      <c r="J4124" s="760" t="str">
        <f>PTCA!AK4107</f>
        <v/>
      </c>
      <c r="K4124" s="760">
        <f>PTCA!AL4107</f>
        <v>0</v>
      </c>
      <c r="L4124" s="62"/>
      <c r="M4124" s="607"/>
      <c r="N4124" s="62"/>
      <c r="O4124" s="63">
        <f>PTCA!AA5860</f>
        <v>0</v>
      </c>
      <c r="P4124" s="63">
        <f>PTCA!AF5860</f>
        <v>0</v>
      </c>
      <c r="Q4124" s="232" t="e">
        <f t="shared" si="129"/>
        <v>#DIV/0!</v>
      </c>
      <c r="R4124" s="544">
        <f>PTCA!AI5860</f>
        <v>0</v>
      </c>
      <c r="S4124" s="544">
        <f>PTCA!AJ4107</f>
        <v>0</v>
      </c>
      <c r="T4124" s="53"/>
      <c r="U4124" s="232" t="e">
        <f t="shared" si="130"/>
        <v>#DIV/0!</v>
      </c>
      <c r="V4124" s="272"/>
    </row>
    <row r="4125" spans="1:22">
      <c r="A4125" s="380" t="str">
        <f>PTCA!B4108</f>
        <v>-000</v>
      </c>
      <c r="B4125" s="380">
        <f>PTCA!D4108</f>
        <v>0</v>
      </c>
      <c r="C4125" s="380">
        <f>PTCA!J4108</f>
        <v>0</v>
      </c>
      <c r="D4125" s="380">
        <f>PTCA!K4108</f>
        <v>0</v>
      </c>
      <c r="E4125" s="380">
        <f>PTCA!H4108</f>
        <v>0</v>
      </c>
      <c r="F4125" s="380">
        <f>PTCA!Z4108</f>
        <v>0</v>
      </c>
      <c r="G4125" s="380">
        <f>PTCA!AD4108</f>
        <v>0</v>
      </c>
      <c r="H4125" s="62"/>
      <c r="I4125" s="760">
        <f>PTCA!C4108</f>
        <v>0</v>
      </c>
      <c r="J4125" s="760" t="str">
        <f>PTCA!AK4108</f>
        <v/>
      </c>
      <c r="K4125" s="760">
        <f>PTCA!AL4108</f>
        <v>0</v>
      </c>
      <c r="L4125" s="62"/>
      <c r="M4125" s="607"/>
      <c r="N4125" s="62"/>
      <c r="O4125" s="63">
        <f>PTCA!AA5861</f>
        <v>0</v>
      </c>
      <c r="P4125" s="63">
        <f>PTCA!AF5861</f>
        <v>0</v>
      </c>
      <c r="Q4125" s="232" t="e">
        <f t="shared" si="129"/>
        <v>#DIV/0!</v>
      </c>
      <c r="R4125" s="544">
        <f>PTCA!AI5861</f>
        <v>0</v>
      </c>
      <c r="S4125" s="544">
        <f>PTCA!AJ4108</f>
        <v>0</v>
      </c>
      <c r="T4125" s="53"/>
      <c r="U4125" s="232" t="e">
        <f t="shared" si="130"/>
        <v>#DIV/0!</v>
      </c>
      <c r="V4125" s="272"/>
    </row>
    <row r="4126" spans="1:22">
      <c r="A4126" s="380" t="str">
        <f>PTCA!B4109</f>
        <v>-000</v>
      </c>
      <c r="B4126" s="380">
        <f>PTCA!D4109</f>
        <v>0</v>
      </c>
      <c r="C4126" s="380">
        <f>PTCA!J4109</f>
        <v>0</v>
      </c>
      <c r="D4126" s="380">
        <f>PTCA!K4109</f>
        <v>0</v>
      </c>
      <c r="E4126" s="380">
        <f>PTCA!H4109</f>
        <v>0</v>
      </c>
      <c r="F4126" s="380">
        <f>PTCA!Z4109</f>
        <v>0</v>
      </c>
      <c r="G4126" s="380">
        <f>PTCA!AD4109</f>
        <v>0</v>
      </c>
      <c r="H4126" s="62"/>
      <c r="I4126" s="760">
        <f>PTCA!C4109</f>
        <v>0</v>
      </c>
      <c r="J4126" s="760" t="str">
        <f>PTCA!AK4109</f>
        <v/>
      </c>
      <c r="K4126" s="760">
        <f>PTCA!AL4109</f>
        <v>0</v>
      </c>
      <c r="L4126" s="62"/>
      <c r="M4126" s="607"/>
      <c r="N4126" s="62"/>
      <c r="O4126" s="63">
        <f>PTCA!AA5862</f>
        <v>0</v>
      </c>
      <c r="P4126" s="63">
        <f>PTCA!AF5862</f>
        <v>0</v>
      </c>
      <c r="Q4126" s="232" t="e">
        <f t="shared" si="129"/>
        <v>#DIV/0!</v>
      </c>
      <c r="R4126" s="544">
        <f>PTCA!AI5862</f>
        <v>0</v>
      </c>
      <c r="S4126" s="544">
        <f>PTCA!AJ4109</f>
        <v>0</v>
      </c>
      <c r="T4126" s="53"/>
      <c r="U4126" s="232" t="e">
        <f t="shared" si="130"/>
        <v>#DIV/0!</v>
      </c>
      <c r="V4126" s="272"/>
    </row>
    <row r="4127" spans="1:22">
      <c r="A4127" s="380" t="str">
        <f>PTCA!B4110</f>
        <v>-000</v>
      </c>
      <c r="B4127" s="380">
        <f>PTCA!D4110</f>
        <v>0</v>
      </c>
      <c r="C4127" s="380">
        <f>PTCA!J4110</f>
        <v>0</v>
      </c>
      <c r="D4127" s="380">
        <f>PTCA!K4110</f>
        <v>0</v>
      </c>
      <c r="E4127" s="380">
        <f>PTCA!H4110</f>
        <v>0</v>
      </c>
      <c r="F4127" s="380">
        <f>PTCA!Z4110</f>
        <v>0</v>
      </c>
      <c r="G4127" s="380">
        <f>PTCA!AD4110</f>
        <v>0</v>
      </c>
      <c r="H4127" s="62"/>
      <c r="I4127" s="760">
        <f>PTCA!C4110</f>
        <v>0</v>
      </c>
      <c r="J4127" s="760" t="str">
        <f>PTCA!AK4110</f>
        <v/>
      </c>
      <c r="K4127" s="760">
        <f>PTCA!AL4110</f>
        <v>0</v>
      </c>
      <c r="L4127" s="62"/>
      <c r="M4127" s="607"/>
      <c r="N4127" s="62"/>
      <c r="O4127" s="63">
        <f>PTCA!AA5863</f>
        <v>0</v>
      </c>
      <c r="P4127" s="63">
        <f>PTCA!AF5863</f>
        <v>0</v>
      </c>
      <c r="Q4127" s="232" t="e">
        <f t="shared" si="129"/>
        <v>#DIV/0!</v>
      </c>
      <c r="R4127" s="544">
        <f>PTCA!AI5863</f>
        <v>0</v>
      </c>
      <c r="S4127" s="544">
        <f>PTCA!AJ4110</f>
        <v>0</v>
      </c>
      <c r="T4127" s="53"/>
      <c r="U4127" s="232" t="e">
        <f t="shared" si="130"/>
        <v>#DIV/0!</v>
      </c>
      <c r="V4127" s="272"/>
    </row>
    <row r="4128" spans="1:22">
      <c r="A4128" s="380" t="str">
        <f>PTCA!B4111</f>
        <v>-000</v>
      </c>
      <c r="B4128" s="380">
        <f>PTCA!D4111</f>
        <v>0</v>
      </c>
      <c r="C4128" s="380">
        <f>PTCA!J4111</f>
        <v>0</v>
      </c>
      <c r="D4128" s="380">
        <f>PTCA!K4111</f>
        <v>0</v>
      </c>
      <c r="E4128" s="380">
        <f>PTCA!H4111</f>
        <v>0</v>
      </c>
      <c r="F4128" s="380">
        <f>PTCA!Z4111</f>
        <v>0</v>
      </c>
      <c r="G4128" s="380">
        <f>PTCA!AD4111</f>
        <v>0</v>
      </c>
      <c r="H4128" s="62"/>
      <c r="I4128" s="760">
        <f>PTCA!C4111</f>
        <v>0</v>
      </c>
      <c r="J4128" s="760" t="str">
        <f>PTCA!AK4111</f>
        <v/>
      </c>
      <c r="K4128" s="760">
        <f>PTCA!AL4111</f>
        <v>0</v>
      </c>
      <c r="L4128" s="62"/>
      <c r="M4128" s="607"/>
      <c r="N4128" s="62"/>
      <c r="O4128" s="63">
        <f>PTCA!AA5864</f>
        <v>0</v>
      </c>
      <c r="P4128" s="63">
        <f>PTCA!AF5864</f>
        <v>0</v>
      </c>
      <c r="Q4128" s="232" t="e">
        <f t="shared" si="129"/>
        <v>#DIV/0!</v>
      </c>
      <c r="R4128" s="544">
        <f>PTCA!AI5864</f>
        <v>0</v>
      </c>
      <c r="S4128" s="544">
        <f>PTCA!AJ4111</f>
        <v>0</v>
      </c>
      <c r="T4128" s="53"/>
      <c r="U4128" s="232" t="e">
        <f t="shared" si="130"/>
        <v>#DIV/0!</v>
      </c>
      <c r="V4128" s="272"/>
    </row>
    <row r="4129" spans="1:22">
      <c r="A4129" s="380" t="str">
        <f>PTCA!B4112</f>
        <v>-000</v>
      </c>
      <c r="B4129" s="380">
        <f>PTCA!D4112</f>
        <v>0</v>
      </c>
      <c r="C4129" s="380">
        <f>PTCA!J4112</f>
        <v>0</v>
      </c>
      <c r="D4129" s="380">
        <f>PTCA!K4112</f>
        <v>0</v>
      </c>
      <c r="E4129" s="380">
        <f>PTCA!H4112</f>
        <v>0</v>
      </c>
      <c r="F4129" s="380">
        <f>PTCA!Z4112</f>
        <v>0</v>
      </c>
      <c r="G4129" s="380">
        <f>PTCA!AD4112</f>
        <v>0</v>
      </c>
      <c r="H4129" s="62"/>
      <c r="I4129" s="760">
        <f>PTCA!C4112</f>
        <v>0</v>
      </c>
      <c r="J4129" s="760" t="str">
        <f>PTCA!AK4112</f>
        <v/>
      </c>
      <c r="K4129" s="760">
        <f>PTCA!AL4112</f>
        <v>0</v>
      </c>
      <c r="L4129" s="62"/>
      <c r="M4129" s="607"/>
      <c r="N4129" s="62"/>
      <c r="O4129" s="63">
        <f>PTCA!AA5865</f>
        <v>0</v>
      </c>
      <c r="P4129" s="63">
        <f>PTCA!AF5865</f>
        <v>0</v>
      </c>
      <c r="Q4129" s="232" t="e">
        <f t="shared" si="129"/>
        <v>#DIV/0!</v>
      </c>
      <c r="R4129" s="544">
        <f>PTCA!AI5865</f>
        <v>0</v>
      </c>
      <c r="S4129" s="544">
        <f>PTCA!AJ4112</f>
        <v>0</v>
      </c>
      <c r="T4129" s="53"/>
      <c r="U4129" s="232" t="e">
        <f t="shared" si="130"/>
        <v>#DIV/0!</v>
      </c>
      <c r="V4129" s="272"/>
    </row>
    <row r="4130" spans="1:22" customFormat="1">
      <c r="I4130" s="181"/>
      <c r="J4130" s="181"/>
      <c r="K4130" s="181"/>
      <c r="M4130" s="181"/>
      <c r="R4130" s="181"/>
      <c r="S4130" s="181"/>
    </row>
    <row r="4131" spans="1:22" customFormat="1">
      <c r="I4131" s="181"/>
      <c r="J4131" s="181"/>
      <c r="K4131" s="181"/>
      <c r="M4131" s="181"/>
      <c r="R4131" s="181"/>
      <c r="S4131" s="181"/>
    </row>
    <row r="4132" spans="1:22" customFormat="1">
      <c r="I4132" s="181"/>
      <c r="J4132" s="181"/>
      <c r="K4132" s="181"/>
      <c r="M4132" s="181"/>
      <c r="R4132" s="181"/>
      <c r="S4132" s="181"/>
    </row>
    <row r="4133" spans="1:22" customFormat="1">
      <c r="I4133" s="181"/>
      <c r="J4133" s="181"/>
      <c r="K4133" s="181"/>
      <c r="M4133" s="181"/>
      <c r="R4133" s="181"/>
      <c r="S4133" s="181"/>
    </row>
    <row r="4134" spans="1:22" customFormat="1">
      <c r="I4134" s="181"/>
      <c r="J4134" s="181"/>
      <c r="K4134" s="181"/>
      <c r="M4134" s="181"/>
      <c r="R4134" s="181"/>
      <c r="S4134" s="181"/>
    </row>
    <row r="4135" spans="1:22" customFormat="1">
      <c r="I4135" s="181"/>
      <c r="J4135" s="181"/>
      <c r="K4135" s="181"/>
      <c r="M4135" s="181"/>
      <c r="R4135" s="181"/>
      <c r="S4135" s="181"/>
    </row>
    <row r="4136" spans="1:22" customFormat="1">
      <c r="I4136" s="181"/>
      <c r="J4136" s="181"/>
      <c r="K4136" s="181"/>
      <c r="M4136" s="181"/>
      <c r="R4136" s="181"/>
      <c r="S4136" s="181"/>
    </row>
    <row r="4137" spans="1:22" customFormat="1">
      <c r="I4137" s="181"/>
      <c r="J4137" s="181"/>
      <c r="K4137" s="181"/>
      <c r="M4137" s="181"/>
      <c r="R4137" s="181"/>
      <c r="S4137" s="181"/>
    </row>
    <row r="4138" spans="1:22" customFormat="1">
      <c r="I4138" s="181"/>
      <c r="J4138" s="181"/>
      <c r="K4138" s="181"/>
      <c r="M4138" s="181"/>
      <c r="R4138" s="181"/>
      <c r="S4138" s="181"/>
    </row>
    <row r="4139" spans="1:22" customFormat="1">
      <c r="I4139" s="181"/>
      <c r="J4139" s="181"/>
      <c r="K4139" s="181"/>
      <c r="M4139" s="181"/>
      <c r="R4139" s="181"/>
      <c r="S4139" s="181"/>
    </row>
    <row r="4140" spans="1:22" customFormat="1">
      <c r="I4140" s="181"/>
      <c r="J4140" s="181"/>
      <c r="K4140" s="181"/>
      <c r="M4140" s="181"/>
      <c r="R4140" s="181"/>
      <c r="S4140" s="181"/>
    </row>
    <row r="4141" spans="1:22" customFormat="1">
      <c r="I4141" s="181"/>
      <c r="J4141" s="181"/>
      <c r="K4141" s="181"/>
      <c r="M4141" s="181"/>
      <c r="R4141" s="181"/>
      <c r="S4141" s="181"/>
    </row>
    <row r="4142" spans="1:22" customFormat="1">
      <c r="I4142" s="181"/>
      <c r="J4142" s="181"/>
      <c r="K4142" s="181"/>
      <c r="M4142" s="181"/>
      <c r="R4142" s="181"/>
      <c r="S4142" s="181"/>
    </row>
    <row r="4143" spans="1:22" customFormat="1">
      <c r="I4143" s="181"/>
      <c r="J4143" s="181"/>
      <c r="K4143" s="181"/>
      <c r="M4143" s="181"/>
      <c r="R4143" s="181"/>
      <c r="S4143" s="181"/>
    </row>
    <row r="4144" spans="1:22" customFormat="1">
      <c r="I4144" s="181"/>
      <c r="J4144" s="181"/>
      <c r="K4144" s="181"/>
      <c r="M4144" s="181"/>
      <c r="R4144" s="181"/>
      <c r="S4144" s="181"/>
    </row>
    <row r="4145" spans="9:19" customFormat="1">
      <c r="I4145" s="181"/>
      <c r="J4145" s="181"/>
      <c r="K4145" s="181"/>
      <c r="M4145" s="181"/>
      <c r="R4145" s="181"/>
      <c r="S4145" s="181"/>
    </row>
    <row r="4146" spans="9:19" customFormat="1">
      <c r="I4146" s="181"/>
      <c r="J4146" s="181"/>
      <c r="K4146" s="181"/>
      <c r="M4146" s="181"/>
      <c r="R4146" s="181"/>
      <c r="S4146" s="181"/>
    </row>
    <row r="4147" spans="9:19" customFormat="1">
      <c r="I4147" s="181"/>
      <c r="J4147" s="181"/>
      <c r="K4147" s="181"/>
      <c r="M4147" s="181"/>
      <c r="R4147" s="181"/>
      <c r="S4147" s="181"/>
    </row>
    <row r="4148" spans="9:19" customFormat="1">
      <c r="I4148" s="181"/>
      <c r="J4148" s="181"/>
      <c r="K4148" s="181"/>
      <c r="M4148" s="181"/>
      <c r="R4148" s="181"/>
      <c r="S4148" s="181"/>
    </row>
    <row r="4149" spans="9:19" customFormat="1">
      <c r="I4149" s="181"/>
      <c r="J4149" s="181"/>
      <c r="K4149" s="181"/>
      <c r="M4149" s="181"/>
      <c r="R4149" s="181"/>
      <c r="S4149" s="181"/>
    </row>
    <row r="4150" spans="9:19" customFormat="1">
      <c r="I4150" s="181"/>
      <c r="J4150" s="181"/>
      <c r="K4150" s="181"/>
      <c r="M4150" s="181"/>
      <c r="R4150" s="181"/>
      <c r="S4150" s="181"/>
    </row>
    <row r="4151" spans="9:19" customFormat="1">
      <c r="I4151" s="181"/>
      <c r="J4151" s="181"/>
      <c r="K4151" s="181"/>
      <c r="M4151" s="181"/>
      <c r="R4151" s="181"/>
      <c r="S4151" s="181"/>
    </row>
    <row r="4152" spans="9:19" customFormat="1">
      <c r="I4152" s="181"/>
      <c r="J4152" s="181"/>
      <c r="K4152" s="181"/>
      <c r="M4152" s="181"/>
      <c r="R4152" s="181"/>
      <c r="S4152" s="181"/>
    </row>
    <row r="4153" spans="9:19" customFormat="1">
      <c r="I4153" s="181"/>
      <c r="J4153" s="181"/>
      <c r="K4153" s="181"/>
      <c r="M4153" s="181"/>
      <c r="R4153" s="181"/>
      <c r="S4153" s="181"/>
    </row>
    <row r="4154" spans="9:19" customFormat="1">
      <c r="I4154" s="181"/>
      <c r="J4154" s="181"/>
      <c r="K4154" s="181"/>
      <c r="M4154" s="181"/>
      <c r="R4154" s="181"/>
      <c r="S4154" s="181"/>
    </row>
    <row r="4155" spans="9:19" customFormat="1">
      <c r="I4155" s="181"/>
      <c r="J4155" s="181"/>
      <c r="K4155" s="181"/>
      <c r="M4155" s="181"/>
      <c r="R4155" s="181"/>
      <c r="S4155" s="181"/>
    </row>
    <row r="4156" spans="9:19" customFormat="1">
      <c r="I4156" s="181"/>
      <c r="J4156" s="181"/>
      <c r="K4156" s="181"/>
      <c r="M4156" s="181"/>
      <c r="R4156" s="181"/>
      <c r="S4156" s="181"/>
    </row>
    <row r="4157" spans="9:19" customFormat="1">
      <c r="I4157" s="181"/>
      <c r="J4157" s="181"/>
      <c r="K4157" s="181"/>
      <c r="M4157" s="181"/>
      <c r="R4157" s="181"/>
      <c r="S4157" s="181"/>
    </row>
    <row r="4158" spans="9:19" customFormat="1">
      <c r="I4158" s="181"/>
      <c r="J4158" s="181"/>
      <c r="K4158" s="181"/>
      <c r="M4158" s="181"/>
      <c r="R4158" s="181"/>
      <c r="S4158" s="181"/>
    </row>
    <row r="4159" spans="9:19" customFormat="1">
      <c r="I4159" s="181"/>
      <c r="J4159" s="181"/>
      <c r="K4159" s="181"/>
      <c r="M4159" s="181"/>
      <c r="R4159" s="181"/>
      <c r="S4159" s="181"/>
    </row>
    <row r="4160" spans="9:19" customFormat="1">
      <c r="I4160" s="181"/>
      <c r="J4160" s="181"/>
      <c r="K4160" s="181"/>
      <c r="M4160" s="181"/>
      <c r="R4160" s="181"/>
      <c r="S4160" s="181"/>
    </row>
    <row r="4161" spans="9:19" customFormat="1">
      <c r="I4161" s="181"/>
      <c r="J4161" s="181"/>
      <c r="K4161" s="181"/>
      <c r="M4161" s="181"/>
      <c r="R4161" s="181"/>
      <c r="S4161" s="181"/>
    </row>
    <row r="4162" spans="9:19" customFormat="1">
      <c r="I4162" s="181"/>
      <c r="J4162" s="181"/>
      <c r="K4162" s="181"/>
      <c r="M4162" s="181"/>
      <c r="R4162" s="181"/>
      <c r="S4162" s="181"/>
    </row>
    <row r="4163" spans="9:19" customFormat="1">
      <c r="I4163" s="181"/>
      <c r="J4163" s="181"/>
      <c r="K4163" s="181"/>
      <c r="M4163" s="181"/>
      <c r="R4163" s="181"/>
      <c r="S4163" s="181"/>
    </row>
    <row r="4164" spans="9:19" customFormat="1">
      <c r="I4164" s="181"/>
      <c r="J4164" s="181"/>
      <c r="K4164" s="181"/>
      <c r="M4164" s="181"/>
      <c r="R4164" s="181"/>
      <c r="S4164" s="181"/>
    </row>
    <row r="4165" spans="9:19" customFormat="1">
      <c r="I4165" s="181"/>
      <c r="J4165" s="181"/>
      <c r="K4165" s="181"/>
      <c r="M4165" s="181"/>
      <c r="R4165" s="181"/>
      <c r="S4165" s="181"/>
    </row>
    <row r="4166" spans="9:19" customFormat="1">
      <c r="I4166" s="181"/>
      <c r="J4166" s="181"/>
      <c r="K4166" s="181"/>
      <c r="M4166" s="181"/>
      <c r="R4166" s="181"/>
      <c r="S4166" s="181"/>
    </row>
    <row r="4167" spans="9:19" customFormat="1">
      <c r="I4167" s="181"/>
      <c r="J4167" s="181"/>
      <c r="K4167" s="181"/>
      <c r="M4167" s="181"/>
      <c r="R4167" s="181"/>
      <c r="S4167" s="181"/>
    </row>
    <row r="4168" spans="9:19" customFormat="1">
      <c r="I4168" s="181"/>
      <c r="J4168" s="181"/>
      <c r="K4168" s="181"/>
      <c r="M4168" s="181"/>
      <c r="R4168" s="181"/>
      <c r="S4168" s="181"/>
    </row>
    <row r="4169" spans="9:19" customFormat="1">
      <c r="I4169" s="181"/>
      <c r="J4169" s="181"/>
      <c r="K4169" s="181"/>
      <c r="M4169" s="181"/>
      <c r="R4169" s="181"/>
      <c r="S4169" s="181"/>
    </row>
    <row r="4170" spans="9:19" customFormat="1">
      <c r="I4170" s="181"/>
      <c r="J4170" s="181"/>
      <c r="K4170" s="181"/>
      <c r="M4170" s="181"/>
      <c r="R4170" s="181"/>
      <c r="S4170" s="181"/>
    </row>
    <row r="4171" spans="9:19" customFormat="1">
      <c r="I4171" s="181"/>
      <c r="J4171" s="181"/>
      <c r="K4171" s="181"/>
      <c r="M4171" s="181"/>
      <c r="R4171" s="181"/>
      <c r="S4171" s="181"/>
    </row>
    <row r="4172" spans="9:19" customFormat="1">
      <c r="I4172" s="181"/>
      <c r="J4172" s="181"/>
      <c r="K4172" s="181"/>
      <c r="M4172" s="181"/>
      <c r="R4172" s="181"/>
      <c r="S4172" s="181"/>
    </row>
    <row r="4173" spans="9:19" customFormat="1">
      <c r="I4173" s="181"/>
      <c r="J4173" s="181"/>
      <c r="K4173" s="181"/>
      <c r="M4173" s="181"/>
      <c r="R4173" s="181"/>
      <c r="S4173" s="181"/>
    </row>
    <row r="4174" spans="9:19" customFormat="1">
      <c r="I4174" s="181"/>
      <c r="J4174" s="181"/>
      <c r="K4174" s="181"/>
      <c r="M4174" s="181"/>
      <c r="R4174" s="181"/>
      <c r="S4174" s="181"/>
    </row>
    <row r="4175" spans="9:19" customFormat="1">
      <c r="I4175" s="181"/>
      <c r="J4175" s="181"/>
      <c r="K4175" s="181"/>
      <c r="M4175" s="181"/>
      <c r="R4175" s="181"/>
      <c r="S4175" s="181"/>
    </row>
    <row r="4176" spans="9:19" customFormat="1">
      <c r="I4176" s="181"/>
      <c r="J4176" s="181"/>
      <c r="K4176" s="181"/>
      <c r="M4176" s="181"/>
      <c r="R4176" s="181"/>
      <c r="S4176" s="181"/>
    </row>
    <row r="4177" spans="9:19" customFormat="1">
      <c r="I4177" s="181"/>
      <c r="J4177" s="181"/>
      <c r="K4177" s="181"/>
      <c r="M4177" s="181"/>
      <c r="R4177" s="181"/>
      <c r="S4177" s="181"/>
    </row>
    <row r="4178" spans="9:19" customFormat="1">
      <c r="I4178" s="181"/>
      <c r="J4178" s="181"/>
      <c r="K4178" s="181"/>
      <c r="M4178" s="181"/>
      <c r="R4178" s="181"/>
      <c r="S4178" s="181"/>
    </row>
    <row r="4179" spans="9:19" customFormat="1">
      <c r="I4179" s="181"/>
      <c r="J4179" s="181"/>
      <c r="K4179" s="181"/>
      <c r="M4179" s="181"/>
      <c r="R4179" s="181"/>
      <c r="S4179" s="181"/>
    </row>
    <row r="4180" spans="9:19" customFormat="1">
      <c r="I4180" s="181"/>
      <c r="J4180" s="181"/>
      <c r="K4180" s="181"/>
      <c r="M4180" s="181"/>
      <c r="R4180" s="181"/>
      <c r="S4180" s="181"/>
    </row>
    <row r="4181" spans="9:19" customFormat="1">
      <c r="I4181" s="181"/>
      <c r="J4181" s="181"/>
      <c r="K4181" s="181"/>
      <c r="M4181" s="181"/>
      <c r="R4181" s="181"/>
      <c r="S4181" s="181"/>
    </row>
    <row r="4182" spans="9:19" customFormat="1">
      <c r="I4182" s="181"/>
      <c r="J4182" s="181"/>
      <c r="K4182" s="181"/>
      <c r="M4182" s="181"/>
      <c r="R4182" s="181"/>
      <c r="S4182" s="181"/>
    </row>
    <row r="4183" spans="9:19" customFormat="1">
      <c r="I4183" s="181"/>
      <c r="J4183" s="181"/>
      <c r="K4183" s="181"/>
      <c r="M4183" s="181"/>
      <c r="R4183" s="181"/>
      <c r="S4183" s="181"/>
    </row>
    <row r="4184" spans="9:19" customFormat="1">
      <c r="I4184" s="181"/>
      <c r="J4184" s="181"/>
      <c r="K4184" s="181"/>
      <c r="M4184" s="181"/>
      <c r="R4184" s="181"/>
      <c r="S4184" s="181"/>
    </row>
    <row r="4185" spans="9:19" customFormat="1">
      <c r="I4185" s="181"/>
      <c r="J4185" s="181"/>
      <c r="K4185" s="181"/>
      <c r="M4185" s="181"/>
      <c r="R4185" s="181"/>
      <c r="S4185" s="181"/>
    </row>
    <row r="4186" spans="9:19" customFormat="1">
      <c r="I4186" s="181"/>
      <c r="J4186" s="181"/>
      <c r="K4186" s="181"/>
      <c r="M4186" s="181"/>
      <c r="R4186" s="181"/>
      <c r="S4186" s="181"/>
    </row>
    <row r="4187" spans="9:19" customFormat="1">
      <c r="I4187" s="181"/>
      <c r="J4187" s="181"/>
      <c r="K4187" s="181"/>
      <c r="M4187" s="181"/>
      <c r="R4187" s="181"/>
      <c r="S4187" s="181"/>
    </row>
    <row r="4188" spans="9:19" customFormat="1">
      <c r="I4188" s="181"/>
      <c r="J4188" s="181"/>
      <c r="K4188" s="181"/>
      <c r="M4188" s="181"/>
      <c r="R4188" s="181"/>
      <c r="S4188" s="181"/>
    </row>
    <row r="4189" spans="9:19" customFormat="1">
      <c r="I4189" s="181"/>
      <c r="J4189" s="181"/>
      <c r="K4189" s="181"/>
      <c r="M4189" s="181"/>
      <c r="R4189" s="181"/>
      <c r="S4189" s="181"/>
    </row>
    <row r="4190" spans="9:19" customFormat="1">
      <c r="I4190" s="181"/>
      <c r="J4190" s="181"/>
      <c r="K4190" s="181"/>
      <c r="M4190" s="181"/>
      <c r="R4190" s="181"/>
      <c r="S4190" s="181"/>
    </row>
    <row r="4191" spans="9:19" customFormat="1">
      <c r="I4191" s="181"/>
      <c r="J4191" s="181"/>
      <c r="K4191" s="181"/>
      <c r="M4191" s="181"/>
      <c r="R4191" s="181"/>
      <c r="S4191" s="181"/>
    </row>
    <row r="4192" spans="9:19" customFormat="1">
      <c r="I4192" s="181"/>
      <c r="J4192" s="181"/>
      <c r="K4192" s="181"/>
      <c r="M4192" s="181"/>
      <c r="R4192" s="181"/>
      <c r="S4192" s="181"/>
    </row>
    <row r="4193" spans="9:19" customFormat="1">
      <c r="I4193" s="181"/>
      <c r="J4193" s="181"/>
      <c r="K4193" s="181"/>
      <c r="M4193" s="181"/>
      <c r="R4193" s="181"/>
      <c r="S4193" s="181"/>
    </row>
    <row r="4194" spans="9:19" customFormat="1">
      <c r="I4194" s="181"/>
      <c r="J4194" s="181"/>
      <c r="K4194" s="181"/>
      <c r="M4194" s="181"/>
      <c r="R4194" s="181"/>
      <c r="S4194" s="181"/>
    </row>
    <row r="4195" spans="9:19" customFormat="1">
      <c r="I4195" s="181"/>
      <c r="J4195" s="181"/>
      <c r="K4195" s="181"/>
      <c r="M4195" s="181"/>
      <c r="R4195" s="181"/>
      <c r="S4195" s="181"/>
    </row>
    <row r="4196" spans="9:19" customFormat="1">
      <c r="I4196" s="181"/>
      <c r="J4196" s="181"/>
      <c r="K4196" s="181"/>
      <c r="M4196" s="181"/>
      <c r="R4196" s="181"/>
      <c r="S4196" s="181"/>
    </row>
    <row r="4197" spans="9:19" customFormat="1">
      <c r="I4197" s="181"/>
      <c r="J4197" s="181"/>
      <c r="K4197" s="181"/>
      <c r="M4197" s="181"/>
      <c r="R4197" s="181"/>
      <c r="S4197" s="181"/>
    </row>
    <row r="4198" spans="9:19" customFormat="1">
      <c r="I4198" s="181"/>
      <c r="J4198" s="181"/>
      <c r="K4198" s="181"/>
      <c r="M4198" s="181"/>
      <c r="R4198" s="181"/>
      <c r="S4198" s="181"/>
    </row>
    <row r="4199" spans="9:19" customFormat="1">
      <c r="I4199" s="181"/>
      <c r="J4199" s="181"/>
      <c r="K4199" s="181"/>
      <c r="M4199" s="181"/>
      <c r="R4199" s="181"/>
      <c r="S4199" s="181"/>
    </row>
    <row r="4200" spans="9:19" customFormat="1">
      <c r="I4200" s="181"/>
      <c r="J4200" s="181"/>
      <c r="K4200" s="181"/>
      <c r="M4200" s="181"/>
      <c r="R4200" s="181"/>
      <c r="S4200" s="181"/>
    </row>
    <row r="4201" spans="9:19" customFormat="1">
      <c r="I4201" s="181"/>
      <c r="J4201" s="181"/>
      <c r="K4201" s="181"/>
      <c r="M4201" s="181"/>
      <c r="R4201" s="181"/>
      <c r="S4201" s="181"/>
    </row>
    <row r="4202" spans="9:19" customFormat="1">
      <c r="I4202" s="181"/>
      <c r="J4202" s="181"/>
      <c r="K4202" s="181"/>
      <c r="M4202" s="181"/>
      <c r="R4202" s="181"/>
      <c r="S4202" s="181"/>
    </row>
    <row r="4203" spans="9:19" customFormat="1">
      <c r="I4203" s="181"/>
      <c r="J4203" s="181"/>
      <c r="K4203" s="181"/>
      <c r="M4203" s="181"/>
      <c r="R4203" s="181"/>
      <c r="S4203" s="181"/>
    </row>
    <row r="4204" spans="9:19" customFormat="1">
      <c r="I4204" s="181"/>
      <c r="J4204" s="181"/>
      <c r="K4204" s="181"/>
      <c r="M4204" s="181"/>
      <c r="R4204" s="181"/>
      <c r="S4204" s="181"/>
    </row>
    <row r="4205" spans="9:19" customFormat="1">
      <c r="I4205" s="181"/>
      <c r="J4205" s="181"/>
      <c r="K4205" s="181"/>
      <c r="M4205" s="181"/>
      <c r="R4205" s="181"/>
      <c r="S4205" s="181"/>
    </row>
    <row r="4206" spans="9:19" customFormat="1">
      <c r="I4206" s="181"/>
      <c r="J4206" s="181"/>
      <c r="K4206" s="181"/>
      <c r="M4206" s="181"/>
      <c r="R4206" s="181"/>
      <c r="S4206" s="181"/>
    </row>
    <row r="4207" spans="9:19" customFormat="1">
      <c r="I4207" s="181"/>
      <c r="J4207" s="181"/>
      <c r="K4207" s="181"/>
      <c r="M4207" s="181"/>
      <c r="R4207" s="181"/>
      <c r="S4207" s="181"/>
    </row>
    <row r="4208" spans="9:19" customFormat="1">
      <c r="I4208" s="181"/>
      <c r="J4208" s="181"/>
      <c r="K4208" s="181"/>
      <c r="M4208" s="181"/>
      <c r="R4208" s="181"/>
      <c r="S4208" s="181"/>
    </row>
    <row r="4209" spans="9:19" customFormat="1">
      <c r="I4209" s="181"/>
      <c r="J4209" s="181"/>
      <c r="K4209" s="181"/>
      <c r="M4209" s="181"/>
      <c r="R4209" s="181"/>
      <c r="S4209" s="181"/>
    </row>
    <row r="4210" spans="9:19" customFormat="1">
      <c r="I4210" s="181"/>
      <c r="J4210" s="181"/>
      <c r="K4210" s="181"/>
      <c r="M4210" s="181"/>
      <c r="R4210" s="181"/>
      <c r="S4210" s="181"/>
    </row>
    <row r="4211" spans="9:19" customFormat="1">
      <c r="I4211" s="181"/>
      <c r="J4211" s="181"/>
      <c r="K4211" s="181"/>
      <c r="M4211" s="181"/>
      <c r="R4211" s="181"/>
      <c r="S4211" s="181"/>
    </row>
    <row r="4212" spans="9:19" customFormat="1">
      <c r="I4212" s="181"/>
      <c r="J4212" s="181"/>
      <c r="K4212" s="181"/>
      <c r="M4212" s="181"/>
      <c r="R4212" s="181"/>
      <c r="S4212" s="181"/>
    </row>
    <row r="4213" spans="9:19" customFormat="1">
      <c r="I4213" s="181"/>
      <c r="J4213" s="181"/>
      <c r="K4213" s="181"/>
      <c r="M4213" s="181"/>
      <c r="R4213" s="181"/>
      <c r="S4213" s="181"/>
    </row>
    <row r="4214" spans="9:19" customFormat="1">
      <c r="I4214" s="181"/>
      <c r="J4214" s="181"/>
      <c r="K4214" s="181"/>
      <c r="M4214" s="181"/>
      <c r="R4214" s="181"/>
      <c r="S4214" s="181"/>
    </row>
    <row r="4215" spans="9:19" customFormat="1">
      <c r="I4215" s="181"/>
      <c r="J4215" s="181"/>
      <c r="K4215" s="181"/>
      <c r="M4215" s="181"/>
      <c r="R4215" s="181"/>
      <c r="S4215" s="181"/>
    </row>
    <row r="4216" spans="9:19" customFormat="1">
      <c r="I4216" s="181"/>
      <c r="J4216" s="181"/>
      <c r="K4216" s="181"/>
      <c r="M4216" s="181"/>
      <c r="R4216" s="181"/>
      <c r="S4216" s="181"/>
    </row>
    <row r="4217" spans="9:19" customFormat="1">
      <c r="I4217" s="181"/>
      <c r="J4217" s="181"/>
      <c r="K4217" s="181"/>
      <c r="M4217" s="181"/>
      <c r="R4217" s="181"/>
      <c r="S4217" s="181"/>
    </row>
    <row r="4218" spans="9:19" customFormat="1">
      <c r="I4218" s="181"/>
      <c r="J4218" s="181"/>
      <c r="K4218" s="181"/>
      <c r="M4218" s="181"/>
      <c r="R4218" s="181"/>
      <c r="S4218" s="181"/>
    </row>
    <row r="4219" spans="9:19" customFormat="1">
      <c r="I4219" s="181"/>
      <c r="J4219" s="181"/>
      <c r="K4219" s="181"/>
      <c r="M4219" s="181"/>
      <c r="R4219" s="181"/>
      <c r="S4219" s="181"/>
    </row>
    <row r="4220" spans="9:19" customFormat="1">
      <c r="I4220" s="181"/>
      <c r="J4220" s="181"/>
      <c r="K4220" s="181"/>
      <c r="M4220" s="181"/>
      <c r="R4220" s="181"/>
      <c r="S4220" s="181"/>
    </row>
    <row r="4221" spans="9:19" customFormat="1">
      <c r="I4221" s="181"/>
      <c r="J4221" s="181"/>
      <c r="K4221" s="181"/>
      <c r="M4221" s="181"/>
      <c r="R4221" s="181"/>
      <c r="S4221" s="181"/>
    </row>
    <row r="4222" spans="9:19" customFormat="1">
      <c r="I4222" s="181"/>
      <c r="J4222" s="181"/>
      <c r="K4222" s="181"/>
      <c r="M4222" s="181"/>
      <c r="R4222" s="181"/>
      <c r="S4222" s="181"/>
    </row>
    <row r="4223" spans="9:19" customFormat="1">
      <c r="I4223" s="181"/>
      <c r="J4223" s="181"/>
      <c r="K4223" s="181"/>
      <c r="M4223" s="181"/>
      <c r="R4223" s="181"/>
      <c r="S4223" s="181"/>
    </row>
    <row r="4224" spans="9:19" customFormat="1">
      <c r="I4224" s="181"/>
      <c r="J4224" s="181"/>
      <c r="K4224" s="181"/>
      <c r="M4224" s="181"/>
      <c r="R4224" s="181"/>
      <c r="S4224" s="181"/>
    </row>
    <row r="4225" spans="9:19" customFormat="1">
      <c r="I4225" s="181"/>
      <c r="J4225" s="181"/>
      <c r="K4225" s="181"/>
      <c r="M4225" s="181"/>
      <c r="R4225" s="181"/>
      <c r="S4225" s="181"/>
    </row>
    <row r="4226" spans="9:19" customFormat="1">
      <c r="I4226" s="181"/>
      <c r="J4226" s="181"/>
      <c r="K4226" s="181"/>
      <c r="M4226" s="181"/>
      <c r="R4226" s="181"/>
      <c r="S4226" s="181"/>
    </row>
    <row r="4227" spans="9:19" customFormat="1">
      <c r="I4227" s="181"/>
      <c r="J4227" s="181"/>
      <c r="K4227" s="181"/>
      <c r="M4227" s="181"/>
      <c r="R4227" s="181"/>
      <c r="S4227" s="181"/>
    </row>
    <row r="4228" spans="9:19" customFormat="1">
      <c r="I4228" s="181"/>
      <c r="J4228" s="181"/>
      <c r="K4228" s="181"/>
      <c r="M4228" s="181"/>
      <c r="R4228" s="181"/>
      <c r="S4228" s="181"/>
    </row>
    <row r="4229" spans="9:19" customFormat="1">
      <c r="I4229" s="181"/>
      <c r="J4229" s="181"/>
      <c r="K4229" s="181"/>
      <c r="M4229" s="181"/>
      <c r="R4229" s="181"/>
      <c r="S4229" s="181"/>
    </row>
    <row r="4230" spans="9:19" customFormat="1">
      <c r="I4230" s="181"/>
      <c r="J4230" s="181"/>
      <c r="K4230" s="181"/>
      <c r="M4230" s="181"/>
      <c r="R4230" s="181"/>
      <c r="S4230" s="181"/>
    </row>
    <row r="4231" spans="9:19" customFormat="1">
      <c r="I4231" s="181"/>
      <c r="J4231" s="181"/>
      <c r="K4231" s="181"/>
      <c r="M4231" s="181"/>
      <c r="R4231" s="181"/>
      <c r="S4231" s="181"/>
    </row>
    <row r="4232" spans="9:19" customFormat="1">
      <c r="I4232" s="181"/>
      <c r="J4232" s="181"/>
      <c r="K4232" s="181"/>
      <c r="M4232" s="181"/>
      <c r="R4232" s="181"/>
      <c r="S4232" s="181"/>
    </row>
    <row r="4233" spans="9:19" customFormat="1">
      <c r="I4233" s="181"/>
      <c r="J4233" s="181"/>
      <c r="K4233" s="181"/>
      <c r="M4233" s="181"/>
      <c r="R4233" s="181"/>
      <c r="S4233" s="181"/>
    </row>
    <row r="4234" spans="9:19" customFormat="1">
      <c r="I4234" s="181"/>
      <c r="J4234" s="181"/>
      <c r="K4234" s="181"/>
      <c r="M4234" s="181"/>
      <c r="R4234" s="181"/>
      <c r="S4234" s="181"/>
    </row>
    <row r="4235" spans="9:19" customFormat="1">
      <c r="I4235" s="181"/>
      <c r="J4235" s="181"/>
      <c r="K4235" s="181"/>
      <c r="M4235" s="181"/>
      <c r="R4235" s="181"/>
      <c r="S4235" s="181"/>
    </row>
    <row r="4236" spans="9:19" customFormat="1">
      <c r="I4236" s="181"/>
      <c r="J4236" s="181"/>
      <c r="K4236" s="181"/>
      <c r="M4236" s="181"/>
      <c r="R4236" s="181"/>
      <c r="S4236" s="181"/>
    </row>
    <row r="4237" spans="9:19" customFormat="1">
      <c r="I4237" s="181"/>
      <c r="J4237" s="181"/>
      <c r="K4237" s="181"/>
      <c r="M4237" s="181"/>
      <c r="R4237" s="181"/>
      <c r="S4237" s="181"/>
    </row>
    <row r="4238" spans="9:19" customFormat="1">
      <c r="I4238" s="181"/>
      <c r="J4238" s="181"/>
      <c r="K4238" s="181"/>
      <c r="M4238" s="181"/>
      <c r="R4238" s="181"/>
      <c r="S4238" s="181"/>
    </row>
    <row r="4239" spans="9:19" customFormat="1">
      <c r="I4239" s="181"/>
      <c r="J4239" s="181"/>
      <c r="K4239" s="181"/>
      <c r="M4239" s="181"/>
      <c r="R4239" s="181"/>
      <c r="S4239" s="181"/>
    </row>
    <row r="4240" spans="9:19" customFormat="1">
      <c r="I4240" s="181"/>
      <c r="J4240" s="181"/>
      <c r="K4240" s="181"/>
      <c r="M4240" s="181"/>
      <c r="R4240" s="181"/>
      <c r="S4240" s="181"/>
    </row>
    <row r="4241" spans="9:19" customFormat="1">
      <c r="I4241" s="181"/>
      <c r="J4241" s="181"/>
      <c r="K4241" s="181"/>
      <c r="M4241" s="181"/>
      <c r="R4241" s="181"/>
      <c r="S4241" s="181"/>
    </row>
    <row r="4242" spans="9:19" customFormat="1">
      <c r="I4242" s="181"/>
      <c r="J4242" s="181"/>
      <c r="K4242" s="181"/>
      <c r="M4242" s="181"/>
      <c r="R4242" s="181"/>
      <c r="S4242" s="181"/>
    </row>
    <row r="4243" spans="9:19" customFormat="1">
      <c r="I4243" s="181"/>
      <c r="J4243" s="181"/>
      <c r="K4243" s="181"/>
      <c r="M4243" s="181"/>
      <c r="R4243" s="181"/>
      <c r="S4243" s="181"/>
    </row>
    <row r="4244" spans="9:19" customFormat="1">
      <c r="I4244" s="181"/>
      <c r="J4244" s="181"/>
      <c r="K4244" s="181"/>
      <c r="M4244" s="181"/>
      <c r="R4244" s="181"/>
      <c r="S4244" s="181"/>
    </row>
    <row r="4245" spans="9:19" customFormat="1">
      <c r="I4245" s="181"/>
      <c r="J4245" s="181"/>
      <c r="K4245" s="181"/>
      <c r="M4245" s="181"/>
      <c r="R4245" s="181"/>
      <c r="S4245" s="181"/>
    </row>
    <row r="4246" spans="9:19" customFormat="1">
      <c r="I4246" s="181"/>
      <c r="J4246" s="181"/>
      <c r="K4246" s="181"/>
      <c r="M4246" s="181"/>
      <c r="R4246" s="181"/>
      <c r="S4246" s="181"/>
    </row>
    <row r="4247" spans="9:19" customFormat="1">
      <c r="I4247" s="181"/>
      <c r="J4247" s="181"/>
      <c r="K4247" s="181"/>
      <c r="M4247" s="181"/>
      <c r="R4247" s="181"/>
      <c r="S4247" s="181"/>
    </row>
    <row r="4248" spans="9:19" customFormat="1">
      <c r="I4248" s="181"/>
      <c r="J4248" s="181"/>
      <c r="K4248" s="181"/>
      <c r="M4248" s="181"/>
      <c r="R4248" s="181"/>
      <c r="S4248" s="181"/>
    </row>
    <row r="4249" spans="9:19" customFormat="1">
      <c r="I4249" s="181"/>
      <c r="J4249" s="181"/>
      <c r="K4249" s="181"/>
      <c r="M4249" s="181"/>
      <c r="R4249" s="181"/>
      <c r="S4249" s="181"/>
    </row>
    <row r="4250" spans="9:19" customFormat="1">
      <c r="I4250" s="181"/>
      <c r="J4250" s="181"/>
      <c r="K4250" s="181"/>
      <c r="M4250" s="181"/>
      <c r="R4250" s="181"/>
      <c r="S4250" s="181"/>
    </row>
    <row r="4251" spans="9:19" customFormat="1">
      <c r="I4251" s="181"/>
      <c r="J4251" s="181"/>
      <c r="K4251" s="181"/>
      <c r="M4251" s="181"/>
      <c r="R4251" s="181"/>
      <c r="S4251" s="181"/>
    </row>
    <row r="4252" spans="9:19" customFormat="1">
      <c r="I4252" s="181"/>
      <c r="J4252" s="181"/>
      <c r="K4252" s="181"/>
      <c r="M4252" s="181"/>
      <c r="R4252" s="181"/>
      <c r="S4252" s="181"/>
    </row>
    <row r="4253" spans="9:19" customFormat="1">
      <c r="I4253" s="181"/>
      <c r="J4253" s="181"/>
      <c r="K4253" s="181"/>
      <c r="M4253" s="181"/>
      <c r="R4253" s="181"/>
      <c r="S4253" s="181"/>
    </row>
    <row r="4254" spans="9:19" customFormat="1">
      <c r="I4254" s="181"/>
      <c r="J4254" s="181"/>
      <c r="K4254" s="181"/>
      <c r="M4254" s="181"/>
      <c r="R4254" s="181"/>
      <c r="S4254" s="181"/>
    </row>
    <row r="4255" spans="9:19" customFormat="1">
      <c r="I4255" s="181"/>
      <c r="J4255" s="181"/>
      <c r="K4255" s="181"/>
      <c r="M4255" s="181"/>
      <c r="R4255" s="181"/>
      <c r="S4255" s="181"/>
    </row>
    <row r="4256" spans="9:19" customFormat="1">
      <c r="I4256" s="181"/>
      <c r="J4256" s="181"/>
      <c r="K4256" s="181"/>
      <c r="M4256" s="181"/>
      <c r="R4256" s="181"/>
      <c r="S4256" s="181"/>
    </row>
    <row r="4257" spans="9:19" customFormat="1">
      <c r="I4257" s="181"/>
      <c r="J4257" s="181"/>
      <c r="K4257" s="181"/>
      <c r="M4257" s="181"/>
      <c r="R4257" s="181"/>
      <c r="S4257" s="181"/>
    </row>
    <row r="4258" spans="9:19" customFormat="1">
      <c r="I4258" s="181"/>
      <c r="J4258" s="181"/>
      <c r="K4258" s="181"/>
      <c r="M4258" s="181"/>
      <c r="R4258" s="181"/>
      <c r="S4258" s="181"/>
    </row>
    <row r="4259" spans="9:19" customFormat="1">
      <c r="I4259" s="181"/>
      <c r="J4259" s="181"/>
      <c r="K4259" s="181"/>
      <c r="M4259" s="181"/>
      <c r="R4259" s="181"/>
      <c r="S4259" s="181"/>
    </row>
    <row r="4260" spans="9:19" customFormat="1">
      <c r="I4260" s="181"/>
      <c r="J4260" s="181"/>
      <c r="K4260" s="181"/>
      <c r="M4260" s="181"/>
      <c r="R4260" s="181"/>
      <c r="S4260" s="181"/>
    </row>
    <row r="4261" spans="9:19" customFormat="1">
      <c r="I4261" s="181"/>
      <c r="J4261" s="181"/>
      <c r="K4261" s="181"/>
      <c r="M4261" s="181"/>
      <c r="R4261" s="181"/>
      <c r="S4261" s="181"/>
    </row>
    <row r="4262" spans="9:19" customFormat="1">
      <c r="I4262" s="181"/>
      <c r="J4262" s="181"/>
      <c r="K4262" s="181"/>
      <c r="M4262" s="181"/>
      <c r="R4262" s="181"/>
      <c r="S4262" s="181"/>
    </row>
    <row r="4263" spans="9:19" customFormat="1">
      <c r="I4263" s="181"/>
      <c r="J4263" s="181"/>
      <c r="K4263" s="181"/>
      <c r="M4263" s="181"/>
      <c r="R4263" s="181"/>
      <c r="S4263" s="181"/>
    </row>
    <row r="4264" spans="9:19" customFormat="1">
      <c r="I4264" s="181"/>
      <c r="J4264" s="181"/>
      <c r="K4264" s="181"/>
      <c r="M4264" s="181"/>
      <c r="R4264" s="181"/>
      <c r="S4264" s="181"/>
    </row>
    <row r="4265" spans="9:19" customFormat="1">
      <c r="I4265" s="181"/>
      <c r="J4265" s="181"/>
      <c r="K4265" s="181"/>
      <c r="M4265" s="181"/>
      <c r="R4265" s="181"/>
      <c r="S4265" s="181"/>
    </row>
    <row r="4266" spans="9:19" customFormat="1">
      <c r="I4266" s="181"/>
      <c r="J4266" s="181"/>
      <c r="K4266" s="181"/>
      <c r="M4266" s="181"/>
      <c r="R4266" s="181"/>
      <c r="S4266" s="181"/>
    </row>
    <row r="4267" spans="9:19" customFormat="1">
      <c r="I4267" s="181"/>
      <c r="J4267" s="181"/>
      <c r="K4267" s="181"/>
      <c r="M4267" s="181"/>
      <c r="R4267" s="181"/>
      <c r="S4267" s="181"/>
    </row>
    <row r="4268" spans="9:19" customFormat="1">
      <c r="I4268" s="181"/>
      <c r="J4268" s="181"/>
      <c r="K4268" s="181"/>
      <c r="M4268" s="181"/>
      <c r="R4268" s="181"/>
      <c r="S4268" s="181"/>
    </row>
    <row r="4269" spans="9:19" customFormat="1">
      <c r="I4269" s="181"/>
      <c r="J4269" s="181"/>
      <c r="K4269" s="181"/>
      <c r="M4269" s="181"/>
      <c r="R4269" s="181"/>
      <c r="S4269" s="181"/>
    </row>
    <row r="4270" spans="9:19" customFormat="1">
      <c r="I4270" s="181"/>
      <c r="J4270" s="181"/>
      <c r="K4270" s="181"/>
      <c r="M4270" s="181"/>
      <c r="R4270" s="181"/>
      <c r="S4270" s="181"/>
    </row>
    <row r="4271" spans="9:19" customFormat="1">
      <c r="I4271" s="181"/>
      <c r="J4271" s="181"/>
      <c r="K4271" s="181"/>
      <c r="M4271" s="181"/>
      <c r="R4271" s="181"/>
      <c r="S4271" s="181"/>
    </row>
    <row r="4272" spans="9:19" customFormat="1">
      <c r="I4272" s="181"/>
      <c r="J4272" s="181"/>
      <c r="K4272" s="181"/>
      <c r="M4272" s="181"/>
      <c r="R4272" s="181"/>
      <c r="S4272" s="181"/>
    </row>
    <row r="4273" spans="9:19" customFormat="1">
      <c r="I4273" s="181"/>
      <c r="J4273" s="181"/>
      <c r="K4273" s="181"/>
      <c r="M4273" s="181"/>
      <c r="R4273" s="181"/>
      <c r="S4273" s="181"/>
    </row>
    <row r="4274" spans="9:19" customFormat="1">
      <c r="I4274" s="181"/>
      <c r="J4274" s="181"/>
      <c r="K4274" s="181"/>
      <c r="M4274" s="181"/>
      <c r="R4274" s="181"/>
      <c r="S4274" s="181"/>
    </row>
    <row r="4275" spans="9:19" customFormat="1">
      <c r="I4275" s="181"/>
      <c r="J4275" s="181"/>
      <c r="K4275" s="181"/>
      <c r="M4275" s="181"/>
      <c r="R4275" s="181"/>
      <c r="S4275" s="181"/>
    </row>
    <row r="4276" spans="9:19" customFormat="1">
      <c r="I4276" s="181"/>
      <c r="J4276" s="181"/>
      <c r="K4276" s="181"/>
      <c r="M4276" s="181"/>
      <c r="R4276" s="181"/>
      <c r="S4276" s="181"/>
    </row>
    <row r="4277" spans="9:19" customFormat="1">
      <c r="I4277" s="181"/>
      <c r="J4277" s="181"/>
      <c r="K4277" s="181"/>
      <c r="M4277" s="181"/>
      <c r="R4277" s="181"/>
      <c r="S4277" s="181"/>
    </row>
    <row r="4278" spans="9:19" customFormat="1">
      <c r="I4278" s="181"/>
      <c r="J4278" s="181"/>
      <c r="K4278" s="181"/>
      <c r="M4278" s="181"/>
      <c r="R4278" s="181"/>
      <c r="S4278" s="181"/>
    </row>
    <row r="4279" spans="9:19" customFormat="1">
      <c r="I4279" s="181"/>
      <c r="J4279" s="181"/>
      <c r="K4279" s="181"/>
      <c r="M4279" s="181"/>
      <c r="R4279" s="181"/>
      <c r="S4279" s="181"/>
    </row>
    <row r="4280" spans="9:19" customFormat="1">
      <c r="I4280" s="181"/>
      <c r="J4280" s="181"/>
      <c r="K4280" s="181"/>
      <c r="M4280" s="181"/>
      <c r="R4280" s="181"/>
      <c r="S4280" s="181"/>
    </row>
    <row r="4281" spans="9:19" customFormat="1">
      <c r="I4281" s="181"/>
      <c r="J4281" s="181"/>
      <c r="K4281" s="181"/>
      <c r="M4281" s="181"/>
      <c r="R4281" s="181"/>
      <c r="S4281" s="181"/>
    </row>
    <row r="4282" spans="9:19" customFormat="1">
      <c r="I4282" s="181"/>
      <c r="J4282" s="181"/>
      <c r="K4282" s="181"/>
      <c r="M4282" s="181"/>
      <c r="R4282" s="181"/>
      <c r="S4282" s="181"/>
    </row>
    <row r="4283" spans="9:19" customFormat="1">
      <c r="I4283" s="181"/>
      <c r="J4283" s="181"/>
      <c r="K4283" s="181"/>
      <c r="M4283" s="181"/>
      <c r="R4283" s="181"/>
      <c r="S4283" s="181"/>
    </row>
    <row r="4284" spans="9:19" customFormat="1">
      <c r="I4284" s="181"/>
      <c r="J4284" s="181"/>
      <c r="K4284" s="181"/>
      <c r="M4284" s="181"/>
      <c r="R4284" s="181"/>
      <c r="S4284" s="181"/>
    </row>
    <row r="4285" spans="9:19" customFormat="1">
      <c r="I4285" s="181"/>
      <c r="J4285" s="181"/>
      <c r="K4285" s="181"/>
      <c r="M4285" s="181"/>
      <c r="R4285" s="181"/>
      <c r="S4285" s="181"/>
    </row>
    <row r="4286" spans="9:19" customFormat="1">
      <c r="I4286" s="181"/>
      <c r="J4286" s="181"/>
      <c r="K4286" s="181"/>
      <c r="M4286" s="181"/>
      <c r="R4286" s="181"/>
      <c r="S4286" s="181"/>
    </row>
    <row r="4287" spans="9:19" customFormat="1">
      <c r="I4287" s="181"/>
      <c r="J4287" s="181"/>
      <c r="K4287" s="181"/>
      <c r="M4287" s="181"/>
      <c r="R4287" s="181"/>
      <c r="S4287" s="181"/>
    </row>
    <row r="4288" spans="9:19" customFormat="1">
      <c r="I4288" s="181"/>
      <c r="J4288" s="181"/>
      <c r="K4288" s="181"/>
      <c r="M4288" s="181"/>
      <c r="R4288" s="181"/>
      <c r="S4288" s="181"/>
    </row>
    <row r="4289" spans="9:19" customFormat="1">
      <c r="I4289" s="181"/>
      <c r="J4289" s="181"/>
      <c r="K4289" s="181"/>
      <c r="M4289" s="181"/>
      <c r="R4289" s="181"/>
      <c r="S4289" s="181"/>
    </row>
    <row r="4290" spans="9:19" customFormat="1">
      <c r="I4290" s="181"/>
      <c r="J4290" s="181"/>
      <c r="K4290" s="181"/>
      <c r="M4290" s="181"/>
      <c r="R4290" s="181"/>
      <c r="S4290" s="181"/>
    </row>
    <row r="4291" spans="9:19" customFormat="1">
      <c r="I4291" s="181"/>
      <c r="J4291" s="181"/>
      <c r="K4291" s="181"/>
      <c r="M4291" s="181"/>
      <c r="R4291" s="181"/>
      <c r="S4291" s="181"/>
    </row>
    <row r="4292" spans="9:19" customFormat="1">
      <c r="I4292" s="181"/>
      <c r="J4292" s="181"/>
      <c r="K4292" s="181"/>
      <c r="M4292" s="181"/>
      <c r="R4292" s="181"/>
      <c r="S4292" s="181"/>
    </row>
    <row r="4293" spans="9:19" customFormat="1">
      <c r="I4293" s="181"/>
      <c r="J4293" s="181"/>
      <c r="K4293" s="181"/>
      <c r="M4293" s="181"/>
      <c r="R4293" s="181"/>
      <c r="S4293" s="181"/>
    </row>
    <row r="4294" spans="9:19" customFormat="1">
      <c r="I4294" s="181"/>
      <c r="J4294" s="181"/>
      <c r="K4294" s="181"/>
      <c r="M4294" s="181"/>
      <c r="R4294" s="181"/>
      <c r="S4294" s="181"/>
    </row>
    <row r="4295" spans="9:19" customFormat="1">
      <c r="I4295" s="181"/>
      <c r="J4295" s="181"/>
      <c r="K4295" s="181"/>
      <c r="M4295" s="181"/>
      <c r="R4295" s="181"/>
      <c r="S4295" s="181"/>
    </row>
    <row r="4296" spans="9:19" customFormat="1">
      <c r="I4296" s="181"/>
      <c r="J4296" s="181"/>
      <c r="K4296" s="181"/>
      <c r="M4296" s="181"/>
      <c r="R4296" s="181"/>
      <c r="S4296" s="181"/>
    </row>
    <row r="4297" spans="9:19" customFormat="1">
      <c r="I4297" s="181"/>
      <c r="J4297" s="181"/>
      <c r="K4297" s="181"/>
      <c r="M4297" s="181"/>
      <c r="R4297" s="181"/>
      <c r="S4297" s="181"/>
    </row>
    <row r="4298" spans="9:19" customFormat="1">
      <c r="I4298" s="181"/>
      <c r="J4298" s="181"/>
      <c r="K4298" s="181"/>
      <c r="M4298" s="181"/>
      <c r="R4298" s="181"/>
      <c r="S4298" s="181"/>
    </row>
    <row r="4299" spans="9:19" customFormat="1">
      <c r="I4299" s="181"/>
      <c r="J4299" s="181"/>
      <c r="K4299" s="181"/>
      <c r="M4299" s="181"/>
      <c r="R4299" s="181"/>
      <c r="S4299" s="181"/>
    </row>
    <row r="4300" spans="9:19" customFormat="1">
      <c r="I4300" s="181"/>
      <c r="J4300" s="181"/>
      <c r="K4300" s="181"/>
      <c r="M4300" s="181"/>
      <c r="R4300" s="181"/>
      <c r="S4300" s="181"/>
    </row>
    <row r="4301" spans="9:19" customFormat="1">
      <c r="I4301" s="181"/>
      <c r="J4301" s="181"/>
      <c r="K4301" s="181"/>
      <c r="M4301" s="181"/>
      <c r="R4301" s="181"/>
      <c r="S4301" s="181"/>
    </row>
    <row r="4302" spans="9:19" customFormat="1">
      <c r="I4302" s="181"/>
      <c r="J4302" s="181"/>
      <c r="K4302" s="181"/>
      <c r="M4302" s="181"/>
      <c r="R4302" s="181"/>
      <c r="S4302" s="181"/>
    </row>
    <row r="4303" spans="9:19" customFormat="1">
      <c r="I4303" s="181"/>
      <c r="J4303" s="181"/>
      <c r="K4303" s="181"/>
      <c r="M4303" s="181"/>
      <c r="R4303" s="181"/>
      <c r="S4303" s="181"/>
    </row>
    <row r="4304" spans="9:19" customFormat="1">
      <c r="I4304" s="181"/>
      <c r="J4304" s="181"/>
      <c r="K4304" s="181"/>
      <c r="M4304" s="181"/>
      <c r="R4304" s="181"/>
      <c r="S4304" s="181"/>
    </row>
    <row r="4305" spans="9:19" customFormat="1">
      <c r="I4305" s="181"/>
      <c r="J4305" s="181"/>
      <c r="K4305" s="181"/>
      <c r="M4305" s="181"/>
      <c r="R4305" s="181"/>
      <c r="S4305" s="181"/>
    </row>
    <row r="4306" spans="9:19" customFormat="1">
      <c r="I4306" s="181"/>
      <c r="J4306" s="181"/>
      <c r="K4306" s="181"/>
      <c r="M4306" s="181"/>
      <c r="R4306" s="181"/>
      <c r="S4306" s="181"/>
    </row>
    <row r="4307" spans="9:19" customFormat="1">
      <c r="I4307" s="181"/>
      <c r="J4307" s="181"/>
      <c r="K4307" s="181"/>
      <c r="M4307" s="181"/>
      <c r="R4307" s="181"/>
      <c r="S4307" s="181"/>
    </row>
    <row r="4308" spans="9:19" customFormat="1">
      <c r="I4308" s="181"/>
      <c r="J4308" s="181"/>
      <c r="K4308" s="181"/>
      <c r="M4308" s="181"/>
      <c r="R4308" s="181"/>
      <c r="S4308" s="181"/>
    </row>
    <row r="4309" spans="9:19" customFormat="1">
      <c r="I4309" s="181"/>
      <c r="J4309" s="181"/>
      <c r="K4309" s="181"/>
      <c r="M4309" s="181"/>
      <c r="R4309" s="181"/>
      <c r="S4309" s="181"/>
    </row>
    <row r="4310" spans="9:19" customFormat="1">
      <c r="I4310" s="181"/>
      <c r="J4310" s="181"/>
      <c r="K4310" s="181"/>
      <c r="M4310" s="181"/>
      <c r="R4310" s="181"/>
      <c r="S4310" s="181"/>
    </row>
    <row r="4311" spans="9:19" customFormat="1">
      <c r="I4311" s="181"/>
      <c r="J4311" s="181"/>
      <c r="K4311" s="181"/>
      <c r="M4311" s="181"/>
      <c r="R4311" s="181"/>
      <c r="S4311" s="181"/>
    </row>
    <row r="4312" spans="9:19" customFormat="1">
      <c r="I4312" s="181"/>
      <c r="J4312" s="181"/>
      <c r="K4312" s="181"/>
      <c r="M4312" s="181"/>
      <c r="R4312" s="181"/>
      <c r="S4312" s="181"/>
    </row>
    <row r="4313" spans="9:19" customFormat="1">
      <c r="I4313" s="181"/>
      <c r="J4313" s="181"/>
      <c r="K4313" s="181"/>
      <c r="M4313" s="181"/>
      <c r="R4313" s="181"/>
      <c r="S4313" s="181"/>
    </row>
    <row r="4314" spans="9:19" customFormat="1">
      <c r="I4314" s="181"/>
      <c r="J4314" s="181"/>
      <c r="K4314" s="181"/>
      <c r="M4314" s="181"/>
      <c r="R4314" s="181"/>
      <c r="S4314" s="181"/>
    </row>
    <row r="4315" spans="9:19" customFormat="1">
      <c r="I4315" s="181"/>
      <c r="J4315" s="181"/>
      <c r="K4315" s="181"/>
      <c r="M4315" s="181"/>
      <c r="R4315" s="181"/>
      <c r="S4315" s="181"/>
    </row>
    <row r="4316" spans="9:19" customFormat="1">
      <c r="I4316" s="181"/>
      <c r="J4316" s="181"/>
      <c r="K4316" s="181"/>
      <c r="M4316" s="181"/>
      <c r="R4316" s="181"/>
      <c r="S4316" s="181"/>
    </row>
    <row r="4317" spans="9:19" customFormat="1">
      <c r="I4317" s="181"/>
      <c r="J4317" s="181"/>
      <c r="K4317" s="181"/>
      <c r="M4317" s="181"/>
      <c r="R4317" s="181"/>
      <c r="S4317" s="181"/>
    </row>
    <row r="4318" spans="9:19" customFormat="1">
      <c r="I4318" s="181"/>
      <c r="J4318" s="181"/>
      <c r="K4318" s="181"/>
      <c r="M4318" s="181"/>
      <c r="R4318" s="181"/>
      <c r="S4318" s="181"/>
    </row>
    <row r="4319" spans="9:19" customFormat="1">
      <c r="I4319" s="181"/>
      <c r="J4319" s="181"/>
      <c r="K4319" s="181"/>
      <c r="M4319" s="181"/>
      <c r="R4319" s="181"/>
      <c r="S4319" s="181"/>
    </row>
    <row r="4320" spans="9:19" customFormat="1">
      <c r="I4320" s="181"/>
      <c r="J4320" s="181"/>
      <c r="K4320" s="181"/>
      <c r="M4320" s="181"/>
      <c r="R4320" s="181"/>
      <c r="S4320" s="181"/>
    </row>
    <row r="4321" spans="9:19" customFormat="1">
      <c r="I4321" s="181"/>
      <c r="J4321" s="181"/>
      <c r="K4321" s="181"/>
      <c r="M4321" s="181"/>
      <c r="R4321" s="181"/>
      <c r="S4321" s="181"/>
    </row>
    <row r="4322" spans="9:19" customFormat="1">
      <c r="I4322" s="181"/>
      <c r="J4322" s="181"/>
      <c r="K4322" s="181"/>
      <c r="M4322" s="181"/>
      <c r="R4322" s="181"/>
      <c r="S4322" s="181"/>
    </row>
    <row r="4323" spans="9:19" customFormat="1">
      <c r="I4323" s="181"/>
      <c r="J4323" s="181"/>
      <c r="K4323" s="181"/>
      <c r="M4323" s="181"/>
      <c r="R4323" s="181"/>
      <c r="S4323" s="181"/>
    </row>
    <row r="4324" spans="9:19" customFormat="1">
      <c r="I4324" s="181"/>
      <c r="J4324" s="181"/>
      <c r="K4324" s="181"/>
      <c r="M4324" s="181"/>
      <c r="R4324" s="181"/>
      <c r="S4324" s="181"/>
    </row>
    <row r="4325" spans="9:19" customFormat="1">
      <c r="I4325" s="181"/>
      <c r="J4325" s="181"/>
      <c r="K4325" s="181"/>
      <c r="M4325" s="181"/>
      <c r="R4325" s="181"/>
      <c r="S4325" s="181"/>
    </row>
    <row r="4326" spans="9:19" customFormat="1">
      <c r="I4326" s="181"/>
      <c r="J4326" s="181"/>
      <c r="K4326" s="181"/>
      <c r="M4326" s="181"/>
      <c r="R4326" s="181"/>
      <c r="S4326" s="181"/>
    </row>
    <row r="4327" spans="9:19" customFormat="1">
      <c r="I4327" s="181"/>
      <c r="J4327" s="181"/>
      <c r="K4327" s="181"/>
      <c r="M4327" s="181"/>
      <c r="R4327" s="181"/>
      <c r="S4327" s="181"/>
    </row>
    <row r="4328" spans="9:19" customFormat="1">
      <c r="I4328" s="181"/>
      <c r="J4328" s="181"/>
      <c r="K4328" s="181"/>
      <c r="M4328" s="181"/>
      <c r="R4328" s="181"/>
      <c r="S4328" s="181"/>
    </row>
    <row r="4329" spans="9:19" customFormat="1">
      <c r="I4329" s="181"/>
      <c r="J4329" s="181"/>
      <c r="K4329" s="181"/>
      <c r="M4329" s="181"/>
      <c r="R4329" s="181"/>
      <c r="S4329" s="181"/>
    </row>
    <row r="4330" spans="9:19" customFormat="1">
      <c r="I4330" s="181"/>
      <c r="J4330" s="181"/>
      <c r="K4330" s="181"/>
      <c r="M4330" s="181"/>
      <c r="R4330" s="181"/>
      <c r="S4330" s="181"/>
    </row>
    <row r="4331" spans="9:19" customFormat="1">
      <c r="I4331" s="181"/>
      <c r="J4331" s="181"/>
      <c r="K4331" s="181"/>
      <c r="M4331" s="181"/>
      <c r="R4331" s="181"/>
      <c r="S4331" s="181"/>
    </row>
    <row r="4332" spans="9:19" customFormat="1">
      <c r="I4332" s="181"/>
      <c r="J4332" s="181"/>
      <c r="K4332" s="181"/>
      <c r="M4332" s="181"/>
      <c r="R4332" s="181"/>
      <c r="S4332" s="181"/>
    </row>
    <row r="4333" spans="9:19" customFormat="1">
      <c r="I4333" s="181"/>
      <c r="J4333" s="181"/>
      <c r="K4333" s="181"/>
      <c r="M4333" s="181"/>
      <c r="R4333" s="181"/>
      <c r="S4333" s="181"/>
    </row>
    <row r="4334" spans="9:19" customFormat="1">
      <c r="I4334" s="181"/>
      <c r="J4334" s="181"/>
      <c r="K4334" s="181"/>
      <c r="M4334" s="181"/>
      <c r="R4334" s="181"/>
      <c r="S4334" s="181"/>
    </row>
    <row r="4335" spans="9:19" customFormat="1">
      <c r="I4335" s="181"/>
      <c r="J4335" s="181"/>
      <c r="K4335" s="181"/>
      <c r="M4335" s="181"/>
      <c r="R4335" s="181"/>
      <c r="S4335" s="181"/>
    </row>
    <row r="4336" spans="9:19" customFormat="1">
      <c r="I4336" s="181"/>
      <c r="J4336" s="181"/>
      <c r="K4336" s="181"/>
      <c r="M4336" s="181"/>
      <c r="R4336" s="181"/>
      <c r="S4336" s="181"/>
    </row>
    <row r="4337" spans="9:19" customFormat="1">
      <c r="I4337" s="181"/>
      <c r="J4337" s="181"/>
      <c r="K4337" s="181"/>
      <c r="M4337" s="181"/>
      <c r="R4337" s="181"/>
      <c r="S4337" s="181"/>
    </row>
    <row r="4338" spans="9:19" customFormat="1">
      <c r="I4338" s="181"/>
      <c r="J4338" s="181"/>
      <c r="K4338" s="181"/>
      <c r="M4338" s="181"/>
      <c r="R4338" s="181"/>
      <c r="S4338" s="181"/>
    </row>
    <row r="4339" spans="9:19" customFormat="1">
      <c r="I4339" s="181"/>
      <c r="J4339" s="181"/>
      <c r="K4339" s="181"/>
      <c r="M4339" s="181"/>
      <c r="R4339" s="181"/>
      <c r="S4339" s="181"/>
    </row>
    <row r="4340" spans="9:19" customFormat="1">
      <c r="I4340" s="181"/>
      <c r="J4340" s="181"/>
      <c r="K4340" s="181"/>
      <c r="M4340" s="181"/>
      <c r="R4340" s="181"/>
      <c r="S4340" s="181"/>
    </row>
    <row r="4341" spans="9:19" customFormat="1">
      <c r="I4341" s="181"/>
      <c r="J4341" s="181"/>
      <c r="K4341" s="181"/>
      <c r="M4341" s="181"/>
      <c r="R4341" s="181"/>
      <c r="S4341" s="181"/>
    </row>
    <row r="4342" spans="9:19" customFormat="1">
      <c r="I4342" s="181"/>
      <c r="J4342" s="181"/>
      <c r="K4342" s="181"/>
      <c r="M4342" s="181"/>
      <c r="R4342" s="181"/>
      <c r="S4342" s="181"/>
    </row>
    <row r="4343" spans="9:19" customFormat="1">
      <c r="I4343" s="181"/>
      <c r="J4343" s="181"/>
      <c r="K4343" s="181"/>
      <c r="M4343" s="181"/>
      <c r="R4343" s="181"/>
      <c r="S4343" s="181"/>
    </row>
    <row r="4344" spans="9:19" customFormat="1">
      <c r="I4344" s="181"/>
      <c r="J4344" s="181"/>
      <c r="K4344" s="181"/>
      <c r="M4344" s="181"/>
      <c r="R4344" s="181"/>
      <c r="S4344" s="181"/>
    </row>
    <row r="4345" spans="9:19" customFormat="1">
      <c r="I4345" s="181"/>
      <c r="J4345" s="181"/>
      <c r="K4345" s="181"/>
      <c r="M4345" s="181"/>
      <c r="R4345" s="181"/>
      <c r="S4345" s="181"/>
    </row>
    <row r="4346" spans="9:19" customFormat="1">
      <c r="I4346" s="181"/>
      <c r="J4346" s="181"/>
      <c r="K4346" s="181"/>
      <c r="M4346" s="181"/>
      <c r="R4346" s="181"/>
      <c r="S4346" s="181"/>
    </row>
    <row r="4347" spans="9:19" customFormat="1">
      <c r="I4347" s="181"/>
      <c r="J4347" s="181"/>
      <c r="K4347" s="181"/>
      <c r="M4347" s="181"/>
      <c r="R4347" s="181"/>
      <c r="S4347" s="181"/>
    </row>
    <row r="4348" spans="9:19" customFormat="1">
      <c r="I4348" s="181"/>
      <c r="J4348" s="181"/>
      <c r="K4348" s="181"/>
      <c r="M4348" s="181"/>
      <c r="R4348" s="181"/>
      <c r="S4348" s="181"/>
    </row>
    <row r="4349" spans="9:19" customFormat="1">
      <c r="I4349" s="181"/>
      <c r="J4349" s="181"/>
      <c r="K4349" s="181"/>
      <c r="M4349" s="181"/>
      <c r="R4349" s="181"/>
      <c r="S4349" s="181"/>
    </row>
    <row r="4350" spans="9:19" customFormat="1">
      <c r="I4350" s="181"/>
      <c r="J4350" s="181"/>
      <c r="K4350" s="181"/>
      <c r="M4350" s="181"/>
      <c r="R4350" s="181"/>
      <c r="S4350" s="181"/>
    </row>
    <row r="4351" spans="9:19" customFormat="1">
      <c r="I4351" s="181"/>
      <c r="J4351" s="181"/>
      <c r="K4351" s="181"/>
      <c r="M4351" s="181"/>
      <c r="R4351" s="181"/>
      <c r="S4351" s="181"/>
    </row>
    <row r="4352" spans="9:19" customFormat="1">
      <c r="I4352" s="181"/>
      <c r="J4352" s="181"/>
      <c r="K4352" s="181"/>
      <c r="M4352" s="181"/>
      <c r="R4352" s="181"/>
      <c r="S4352" s="181"/>
    </row>
    <row r="4353" spans="9:19" customFormat="1">
      <c r="I4353" s="181"/>
      <c r="J4353" s="181"/>
      <c r="K4353" s="181"/>
      <c r="M4353" s="181"/>
      <c r="R4353" s="181"/>
      <c r="S4353" s="181"/>
    </row>
    <row r="4354" spans="9:19" customFormat="1">
      <c r="I4354" s="181"/>
      <c r="J4354" s="181"/>
      <c r="K4354" s="181"/>
      <c r="M4354" s="181"/>
      <c r="R4354" s="181"/>
      <c r="S4354" s="181"/>
    </row>
    <row r="4355" spans="9:19" customFormat="1">
      <c r="I4355" s="181"/>
      <c r="J4355" s="181"/>
      <c r="K4355" s="181"/>
      <c r="M4355" s="181"/>
      <c r="R4355" s="181"/>
      <c r="S4355" s="181"/>
    </row>
    <row r="4356" spans="9:19" customFormat="1">
      <c r="I4356" s="181"/>
      <c r="J4356" s="181"/>
      <c r="K4356" s="181"/>
      <c r="M4356" s="181"/>
      <c r="R4356" s="181"/>
      <c r="S4356" s="181"/>
    </row>
    <row r="4357" spans="9:19" customFormat="1">
      <c r="I4357" s="181"/>
      <c r="J4357" s="181"/>
      <c r="K4357" s="181"/>
      <c r="M4357" s="181"/>
      <c r="R4357" s="181"/>
      <c r="S4357" s="181"/>
    </row>
    <row r="4358" spans="9:19" customFormat="1">
      <c r="I4358" s="181"/>
      <c r="J4358" s="181"/>
      <c r="K4358" s="181"/>
      <c r="M4358" s="181"/>
      <c r="R4358" s="181"/>
      <c r="S4358" s="181"/>
    </row>
    <row r="4359" spans="9:19" customFormat="1">
      <c r="I4359" s="181"/>
      <c r="J4359" s="181"/>
      <c r="K4359" s="181"/>
      <c r="M4359" s="181"/>
      <c r="R4359" s="181"/>
      <c r="S4359" s="181"/>
    </row>
    <row r="4360" spans="9:19" customFormat="1">
      <c r="I4360" s="181"/>
      <c r="J4360" s="181"/>
      <c r="K4360" s="181"/>
      <c r="M4360" s="181"/>
      <c r="R4360" s="181"/>
      <c r="S4360" s="181"/>
    </row>
    <row r="4361" spans="9:19" customFormat="1">
      <c r="I4361" s="181"/>
      <c r="J4361" s="181"/>
      <c r="K4361" s="181"/>
      <c r="M4361" s="181"/>
      <c r="R4361" s="181"/>
      <c r="S4361" s="181"/>
    </row>
    <row r="4362" spans="9:19" customFormat="1">
      <c r="I4362" s="181"/>
      <c r="J4362" s="181"/>
      <c r="K4362" s="181"/>
      <c r="M4362" s="181"/>
      <c r="R4362" s="181"/>
      <c r="S4362" s="181"/>
    </row>
    <row r="4363" spans="9:19" customFormat="1">
      <c r="I4363" s="181"/>
      <c r="J4363" s="181"/>
      <c r="K4363" s="181"/>
      <c r="M4363" s="181"/>
      <c r="R4363" s="181"/>
      <c r="S4363" s="181"/>
    </row>
    <row r="4364" spans="9:19" customFormat="1">
      <c r="I4364" s="181"/>
      <c r="J4364" s="181"/>
      <c r="K4364" s="181"/>
      <c r="M4364" s="181"/>
      <c r="R4364" s="181"/>
      <c r="S4364" s="181"/>
    </row>
    <row r="4365" spans="9:19" customFormat="1">
      <c r="I4365" s="181"/>
      <c r="J4365" s="181"/>
      <c r="K4365" s="181"/>
      <c r="M4365" s="181"/>
      <c r="R4365" s="181"/>
      <c r="S4365" s="181"/>
    </row>
    <row r="4366" spans="9:19" customFormat="1">
      <c r="I4366" s="181"/>
      <c r="J4366" s="181"/>
      <c r="K4366" s="181"/>
      <c r="M4366" s="181"/>
      <c r="R4366" s="181"/>
      <c r="S4366" s="181"/>
    </row>
    <row r="4367" spans="9:19" customFormat="1">
      <c r="I4367" s="181"/>
      <c r="J4367" s="181"/>
      <c r="K4367" s="181"/>
      <c r="M4367" s="181"/>
      <c r="R4367" s="181"/>
      <c r="S4367" s="181"/>
    </row>
    <row r="4368" spans="9:19" customFormat="1">
      <c r="I4368" s="181"/>
      <c r="J4368" s="181"/>
      <c r="K4368" s="181"/>
      <c r="M4368" s="181"/>
      <c r="R4368" s="181"/>
      <c r="S4368" s="181"/>
    </row>
    <row r="4369" spans="9:19" customFormat="1">
      <c r="I4369" s="181"/>
      <c r="J4369" s="181"/>
      <c r="K4369" s="181"/>
      <c r="M4369" s="181"/>
      <c r="R4369" s="181"/>
      <c r="S4369" s="181"/>
    </row>
    <row r="4370" spans="9:19" customFormat="1">
      <c r="I4370" s="181"/>
      <c r="J4370" s="181"/>
      <c r="K4370" s="181"/>
      <c r="M4370" s="181"/>
      <c r="R4370" s="181"/>
      <c r="S4370" s="181"/>
    </row>
    <row r="4371" spans="9:19" customFormat="1">
      <c r="I4371" s="181"/>
      <c r="J4371" s="181"/>
      <c r="K4371" s="181"/>
      <c r="M4371" s="181"/>
      <c r="R4371" s="181"/>
      <c r="S4371" s="181"/>
    </row>
    <row r="4372" spans="9:19" customFormat="1">
      <c r="I4372" s="181"/>
      <c r="J4372" s="181"/>
      <c r="K4372" s="181"/>
      <c r="M4372" s="181"/>
      <c r="R4372" s="181"/>
      <c r="S4372" s="181"/>
    </row>
    <row r="4373" spans="9:19" customFormat="1">
      <c r="I4373" s="181"/>
      <c r="J4373" s="181"/>
      <c r="K4373" s="181"/>
      <c r="M4373" s="181"/>
      <c r="R4373" s="181"/>
      <c r="S4373" s="181"/>
    </row>
    <row r="4374" spans="9:19" customFormat="1">
      <c r="I4374" s="181"/>
      <c r="J4374" s="181"/>
      <c r="K4374" s="181"/>
      <c r="M4374" s="181"/>
      <c r="R4374" s="181"/>
      <c r="S4374" s="181"/>
    </row>
    <row r="4375" spans="9:19" customFormat="1">
      <c r="I4375" s="181"/>
      <c r="J4375" s="181"/>
      <c r="K4375" s="181"/>
      <c r="M4375" s="181"/>
      <c r="R4375" s="181"/>
      <c r="S4375" s="181"/>
    </row>
    <row r="4376" spans="9:19" customFormat="1">
      <c r="I4376" s="181"/>
      <c r="J4376" s="181"/>
      <c r="K4376" s="181"/>
      <c r="M4376" s="181"/>
      <c r="R4376" s="181"/>
      <c r="S4376" s="181"/>
    </row>
    <row r="4377" spans="9:19" customFormat="1">
      <c r="I4377" s="181"/>
      <c r="J4377" s="181"/>
      <c r="K4377" s="181"/>
      <c r="M4377" s="181"/>
      <c r="R4377" s="181"/>
      <c r="S4377" s="181"/>
    </row>
    <row r="4378" spans="9:19" customFormat="1">
      <c r="I4378" s="181"/>
      <c r="J4378" s="181"/>
      <c r="K4378" s="181"/>
      <c r="M4378" s="181"/>
      <c r="R4378" s="181"/>
      <c r="S4378" s="181"/>
    </row>
    <row r="4379" spans="9:19" customFormat="1">
      <c r="I4379" s="181"/>
      <c r="J4379" s="181"/>
      <c r="K4379" s="181"/>
      <c r="M4379" s="181"/>
      <c r="R4379" s="181"/>
      <c r="S4379" s="181"/>
    </row>
    <row r="4380" spans="9:19" customFormat="1">
      <c r="I4380" s="181"/>
      <c r="J4380" s="181"/>
      <c r="K4380" s="181"/>
      <c r="M4380" s="181"/>
      <c r="R4380" s="181"/>
      <c r="S4380" s="181"/>
    </row>
    <row r="4381" spans="9:19" customFormat="1">
      <c r="I4381" s="181"/>
      <c r="J4381" s="181"/>
      <c r="K4381" s="181"/>
      <c r="M4381" s="181"/>
      <c r="R4381" s="181"/>
      <c r="S4381" s="181"/>
    </row>
    <row r="4382" spans="9:19" customFormat="1">
      <c r="I4382" s="181"/>
      <c r="J4382" s="181"/>
      <c r="K4382" s="181"/>
      <c r="M4382" s="181"/>
      <c r="R4382" s="181"/>
      <c r="S4382" s="181"/>
    </row>
    <row r="4383" spans="9:19" customFormat="1">
      <c r="I4383" s="181"/>
      <c r="J4383" s="181"/>
      <c r="K4383" s="181"/>
      <c r="M4383" s="181"/>
      <c r="R4383" s="181"/>
      <c r="S4383" s="181"/>
    </row>
    <row r="4384" spans="9:19" customFormat="1">
      <c r="I4384" s="181"/>
      <c r="J4384" s="181"/>
      <c r="K4384" s="181"/>
      <c r="M4384" s="181"/>
      <c r="R4384" s="181"/>
      <c r="S4384" s="181"/>
    </row>
    <row r="4385" spans="9:19" customFormat="1">
      <c r="I4385" s="181"/>
      <c r="J4385" s="181"/>
      <c r="K4385" s="181"/>
      <c r="M4385" s="181"/>
      <c r="R4385" s="181"/>
      <c r="S4385" s="181"/>
    </row>
    <row r="4386" spans="9:19" customFormat="1">
      <c r="I4386" s="181"/>
      <c r="J4386" s="181"/>
      <c r="K4386" s="181"/>
      <c r="M4386" s="181"/>
      <c r="R4386" s="181"/>
      <c r="S4386" s="181"/>
    </row>
    <row r="4387" spans="9:19" customFormat="1">
      <c r="I4387" s="181"/>
      <c r="J4387" s="181"/>
      <c r="K4387" s="181"/>
      <c r="M4387" s="181"/>
      <c r="R4387" s="181"/>
      <c r="S4387" s="181"/>
    </row>
    <row r="4388" spans="9:19" customFormat="1">
      <c r="I4388" s="181"/>
      <c r="J4388" s="181"/>
      <c r="K4388" s="181"/>
      <c r="M4388" s="181"/>
      <c r="R4388" s="181"/>
      <c r="S4388" s="181"/>
    </row>
    <row r="4389" spans="9:19" customFormat="1">
      <c r="I4389" s="181"/>
      <c r="J4389" s="181"/>
      <c r="K4389" s="181"/>
      <c r="M4389" s="181"/>
      <c r="R4389" s="181"/>
      <c r="S4389" s="181"/>
    </row>
    <row r="4390" spans="9:19" customFormat="1">
      <c r="I4390" s="181"/>
      <c r="J4390" s="181"/>
      <c r="K4390" s="181"/>
      <c r="M4390" s="181"/>
      <c r="R4390" s="181"/>
      <c r="S4390" s="181"/>
    </row>
    <row r="4391" spans="9:19" customFormat="1">
      <c r="I4391" s="181"/>
      <c r="J4391" s="181"/>
      <c r="K4391" s="181"/>
      <c r="M4391" s="181"/>
      <c r="R4391" s="181"/>
      <c r="S4391" s="181"/>
    </row>
    <row r="4392" spans="9:19" customFormat="1">
      <c r="I4392" s="181"/>
      <c r="J4392" s="181"/>
      <c r="K4392" s="181"/>
      <c r="M4392" s="181"/>
      <c r="R4392" s="181"/>
      <c r="S4392" s="181"/>
    </row>
    <row r="4393" spans="9:19" customFormat="1">
      <c r="I4393" s="181"/>
      <c r="J4393" s="181"/>
      <c r="K4393" s="181"/>
      <c r="M4393" s="181"/>
      <c r="R4393" s="181"/>
      <c r="S4393" s="181"/>
    </row>
    <row r="4394" spans="9:19" customFormat="1">
      <c r="I4394" s="181"/>
      <c r="J4394" s="181"/>
      <c r="K4394" s="181"/>
      <c r="M4394" s="181"/>
      <c r="R4394" s="181"/>
      <c r="S4394" s="181"/>
    </row>
    <row r="4395" spans="9:19" customFormat="1">
      <c r="I4395" s="181"/>
      <c r="J4395" s="181"/>
      <c r="K4395" s="181"/>
      <c r="M4395" s="181"/>
      <c r="R4395" s="181"/>
      <c r="S4395" s="181"/>
    </row>
    <row r="4396" spans="9:19" customFormat="1">
      <c r="I4396" s="181"/>
      <c r="J4396" s="181"/>
      <c r="K4396" s="181"/>
      <c r="M4396" s="181"/>
      <c r="R4396" s="181"/>
      <c r="S4396" s="181"/>
    </row>
    <row r="4397" spans="9:19" customFormat="1">
      <c r="I4397" s="181"/>
      <c r="J4397" s="181"/>
      <c r="K4397" s="181"/>
      <c r="M4397" s="181"/>
      <c r="R4397" s="181"/>
      <c r="S4397" s="181"/>
    </row>
    <row r="4398" spans="9:19" customFormat="1">
      <c r="I4398" s="181"/>
      <c r="J4398" s="181"/>
      <c r="K4398" s="181"/>
      <c r="M4398" s="181"/>
      <c r="R4398" s="181"/>
      <c r="S4398" s="181"/>
    </row>
    <row r="4399" spans="9:19" customFormat="1">
      <c r="I4399" s="181"/>
      <c r="J4399" s="181"/>
      <c r="K4399" s="181"/>
      <c r="M4399" s="181"/>
      <c r="R4399" s="181"/>
      <c r="S4399" s="181"/>
    </row>
    <row r="4400" spans="9:19" customFormat="1">
      <c r="I4400" s="181"/>
      <c r="J4400" s="181"/>
      <c r="K4400" s="181"/>
      <c r="M4400" s="181"/>
      <c r="R4400" s="181"/>
      <c r="S4400" s="181"/>
    </row>
    <row r="4401" spans="9:19" customFormat="1">
      <c r="I4401" s="181"/>
      <c r="J4401" s="181"/>
      <c r="K4401" s="181"/>
      <c r="M4401" s="181"/>
      <c r="R4401" s="181"/>
      <c r="S4401" s="181"/>
    </row>
    <row r="4402" spans="9:19" customFormat="1">
      <c r="I4402" s="181"/>
      <c r="J4402" s="181"/>
      <c r="K4402" s="181"/>
      <c r="M4402" s="181"/>
      <c r="R4402" s="181"/>
      <c r="S4402" s="181"/>
    </row>
    <row r="4403" spans="9:19" customFormat="1">
      <c r="I4403" s="181"/>
      <c r="J4403" s="181"/>
      <c r="K4403" s="181"/>
      <c r="M4403" s="181"/>
      <c r="R4403" s="181"/>
      <c r="S4403" s="181"/>
    </row>
    <row r="4404" spans="9:19" customFormat="1">
      <c r="I4404" s="181"/>
      <c r="J4404" s="181"/>
      <c r="K4404" s="181"/>
      <c r="M4404" s="181"/>
      <c r="R4404" s="181"/>
      <c r="S4404" s="181"/>
    </row>
    <row r="4405" spans="9:19" customFormat="1">
      <c r="I4405" s="181"/>
      <c r="J4405" s="181"/>
      <c r="K4405" s="181"/>
      <c r="M4405" s="181"/>
      <c r="R4405" s="181"/>
      <c r="S4405" s="181"/>
    </row>
    <row r="4406" spans="9:19" customFormat="1">
      <c r="I4406" s="181"/>
      <c r="J4406" s="181"/>
      <c r="K4406" s="181"/>
      <c r="M4406" s="181"/>
      <c r="R4406" s="181"/>
      <c r="S4406" s="181"/>
    </row>
    <row r="4407" spans="9:19" customFormat="1">
      <c r="I4407" s="181"/>
      <c r="J4407" s="181"/>
      <c r="K4407" s="181"/>
      <c r="M4407" s="181"/>
      <c r="R4407" s="181"/>
      <c r="S4407" s="181"/>
    </row>
    <row r="4408" spans="9:19" customFormat="1">
      <c r="I4408" s="181"/>
      <c r="J4408" s="181"/>
      <c r="K4408" s="181"/>
      <c r="M4408" s="181"/>
      <c r="R4408" s="181"/>
      <c r="S4408" s="181"/>
    </row>
    <row r="4409" spans="9:19" customFormat="1">
      <c r="I4409" s="181"/>
      <c r="J4409" s="181"/>
      <c r="K4409" s="181"/>
      <c r="M4409" s="181"/>
      <c r="R4409" s="181"/>
      <c r="S4409" s="181"/>
    </row>
    <row r="4410" spans="9:19" customFormat="1">
      <c r="I4410" s="181"/>
      <c r="J4410" s="181"/>
      <c r="K4410" s="181"/>
      <c r="M4410" s="181"/>
      <c r="R4410" s="181"/>
      <c r="S4410" s="181"/>
    </row>
    <row r="4411" spans="9:19" customFormat="1">
      <c r="I4411" s="181"/>
      <c r="J4411" s="181"/>
      <c r="K4411" s="181"/>
      <c r="M4411" s="181"/>
      <c r="R4411" s="181"/>
      <c r="S4411" s="181"/>
    </row>
    <row r="4412" spans="9:19" customFormat="1">
      <c r="I4412" s="181"/>
      <c r="J4412" s="181"/>
      <c r="K4412" s="181"/>
      <c r="M4412" s="181"/>
      <c r="R4412" s="181"/>
      <c r="S4412" s="181"/>
    </row>
    <row r="4413" spans="9:19" customFormat="1">
      <c r="I4413" s="181"/>
      <c r="J4413" s="181"/>
      <c r="K4413" s="181"/>
      <c r="M4413" s="181"/>
      <c r="R4413" s="181"/>
      <c r="S4413" s="181"/>
    </row>
    <row r="4414" spans="9:19" customFormat="1">
      <c r="I4414" s="181"/>
      <c r="J4414" s="181"/>
      <c r="K4414" s="181"/>
      <c r="M4414" s="181"/>
      <c r="R4414" s="181"/>
      <c r="S4414" s="181"/>
    </row>
    <row r="4415" spans="9:19" customFormat="1">
      <c r="I4415" s="181"/>
      <c r="J4415" s="181"/>
      <c r="K4415" s="181"/>
      <c r="M4415" s="181"/>
      <c r="R4415" s="181"/>
      <c r="S4415" s="181"/>
    </row>
    <row r="4416" spans="9:19" customFormat="1">
      <c r="I4416" s="181"/>
      <c r="J4416" s="181"/>
      <c r="K4416" s="181"/>
      <c r="M4416" s="181"/>
      <c r="R4416" s="181"/>
      <c r="S4416" s="181"/>
    </row>
    <row r="4417" spans="9:19" customFormat="1">
      <c r="I4417" s="181"/>
      <c r="J4417" s="181"/>
      <c r="K4417" s="181"/>
      <c r="M4417" s="181"/>
      <c r="R4417" s="181"/>
      <c r="S4417" s="181"/>
    </row>
    <row r="4418" spans="9:19" customFormat="1">
      <c r="I4418" s="181"/>
      <c r="J4418" s="181"/>
      <c r="K4418" s="181"/>
      <c r="M4418" s="181"/>
      <c r="R4418" s="181"/>
      <c r="S4418" s="181"/>
    </row>
    <row r="4419" spans="9:19" customFormat="1">
      <c r="I4419" s="181"/>
      <c r="J4419" s="181"/>
      <c r="K4419" s="181"/>
      <c r="M4419" s="181"/>
      <c r="R4419" s="181"/>
      <c r="S4419" s="181"/>
    </row>
    <row r="4420" spans="9:19" customFormat="1">
      <c r="I4420" s="181"/>
      <c r="J4420" s="181"/>
      <c r="K4420" s="181"/>
      <c r="M4420" s="181"/>
      <c r="R4420" s="181"/>
      <c r="S4420" s="181"/>
    </row>
    <row r="4421" spans="9:19" customFormat="1">
      <c r="I4421" s="181"/>
      <c r="J4421" s="181"/>
      <c r="K4421" s="181"/>
      <c r="M4421" s="181"/>
      <c r="R4421" s="181"/>
      <c r="S4421" s="181"/>
    </row>
    <row r="4422" spans="9:19" customFormat="1">
      <c r="I4422" s="181"/>
      <c r="J4422" s="181"/>
      <c r="K4422" s="181"/>
      <c r="M4422" s="181"/>
      <c r="R4422" s="181"/>
      <c r="S4422" s="181"/>
    </row>
    <row r="4423" spans="9:19" customFormat="1">
      <c r="I4423" s="181"/>
      <c r="J4423" s="181"/>
      <c r="K4423" s="181"/>
      <c r="M4423" s="181"/>
      <c r="R4423" s="181"/>
      <c r="S4423" s="181"/>
    </row>
    <row r="4424" spans="9:19" customFormat="1">
      <c r="I4424" s="181"/>
      <c r="J4424" s="181"/>
      <c r="K4424" s="181"/>
      <c r="M4424" s="181"/>
      <c r="R4424" s="181"/>
      <c r="S4424" s="181"/>
    </row>
    <row r="4425" spans="9:19" customFormat="1">
      <c r="I4425" s="181"/>
      <c r="J4425" s="181"/>
      <c r="K4425" s="181"/>
      <c r="M4425" s="181"/>
      <c r="R4425" s="181"/>
      <c r="S4425" s="181"/>
    </row>
    <row r="4426" spans="9:19" customFormat="1">
      <c r="I4426" s="181"/>
      <c r="J4426" s="181"/>
      <c r="K4426" s="181"/>
      <c r="M4426" s="181"/>
      <c r="R4426" s="181"/>
      <c r="S4426" s="181"/>
    </row>
    <row r="4427" spans="9:19" customFormat="1">
      <c r="I4427" s="181"/>
      <c r="J4427" s="181"/>
      <c r="K4427" s="181"/>
      <c r="M4427" s="181"/>
      <c r="R4427" s="181"/>
      <c r="S4427" s="181"/>
    </row>
    <row r="4428" spans="9:19" customFormat="1">
      <c r="I4428" s="181"/>
      <c r="J4428" s="181"/>
      <c r="K4428" s="181"/>
      <c r="M4428" s="181"/>
      <c r="R4428" s="181"/>
      <c r="S4428" s="181"/>
    </row>
    <row r="4429" spans="9:19" customFormat="1">
      <c r="I4429" s="181"/>
      <c r="J4429" s="181"/>
      <c r="K4429" s="181"/>
      <c r="M4429" s="181"/>
      <c r="R4429" s="181"/>
      <c r="S4429" s="181"/>
    </row>
    <row r="4430" spans="9:19" customFormat="1">
      <c r="I4430" s="181"/>
      <c r="J4430" s="181"/>
      <c r="K4430" s="181"/>
      <c r="M4430" s="181"/>
      <c r="R4430" s="181"/>
      <c r="S4430" s="181"/>
    </row>
    <row r="4431" spans="9:19" customFormat="1">
      <c r="I4431" s="181"/>
      <c r="J4431" s="181"/>
      <c r="K4431" s="181"/>
      <c r="M4431" s="181"/>
      <c r="R4431" s="181"/>
      <c r="S4431" s="181"/>
    </row>
    <row r="4432" spans="9:19" customFormat="1">
      <c r="I4432" s="181"/>
      <c r="J4432" s="181"/>
      <c r="K4432" s="181"/>
      <c r="M4432" s="181"/>
      <c r="R4432" s="181"/>
      <c r="S4432" s="181"/>
    </row>
    <row r="4433" spans="9:19" customFormat="1">
      <c r="I4433" s="181"/>
      <c r="J4433" s="181"/>
      <c r="K4433" s="181"/>
      <c r="M4433" s="181"/>
      <c r="R4433" s="181"/>
      <c r="S4433" s="181"/>
    </row>
    <row r="4434" spans="9:19" customFormat="1">
      <c r="I4434" s="181"/>
      <c r="J4434" s="181"/>
      <c r="K4434" s="181"/>
      <c r="M4434" s="181"/>
      <c r="R4434" s="181"/>
      <c r="S4434" s="181"/>
    </row>
    <row r="4435" spans="9:19" customFormat="1">
      <c r="I4435" s="181"/>
      <c r="J4435" s="181"/>
      <c r="K4435" s="181"/>
      <c r="M4435" s="181"/>
      <c r="R4435" s="181"/>
      <c r="S4435" s="181"/>
    </row>
    <row r="4436" spans="9:19" customFormat="1">
      <c r="I4436" s="181"/>
      <c r="J4436" s="181"/>
      <c r="K4436" s="181"/>
      <c r="M4436" s="181"/>
      <c r="R4436" s="181"/>
      <c r="S4436" s="181"/>
    </row>
    <row r="4437" spans="9:19" customFormat="1">
      <c r="I4437" s="181"/>
      <c r="J4437" s="181"/>
      <c r="K4437" s="181"/>
      <c r="M4437" s="181"/>
      <c r="R4437" s="181"/>
      <c r="S4437" s="181"/>
    </row>
    <row r="4438" spans="9:19" customFormat="1">
      <c r="I4438" s="181"/>
      <c r="J4438" s="181"/>
      <c r="K4438" s="181"/>
      <c r="M4438" s="181"/>
      <c r="R4438" s="181"/>
      <c r="S4438" s="181"/>
    </row>
    <row r="4439" spans="9:19" customFormat="1">
      <c r="I4439" s="181"/>
      <c r="J4439" s="181"/>
      <c r="K4439" s="181"/>
      <c r="M4439" s="181"/>
      <c r="R4439" s="181"/>
      <c r="S4439" s="181"/>
    </row>
    <row r="4440" spans="9:19" customFormat="1">
      <c r="I4440" s="181"/>
      <c r="J4440" s="181"/>
      <c r="K4440" s="181"/>
      <c r="M4440" s="181"/>
      <c r="R4440" s="181"/>
      <c r="S4440" s="181"/>
    </row>
    <row r="4441" spans="9:19" customFormat="1">
      <c r="I4441" s="181"/>
      <c r="J4441" s="181"/>
      <c r="K4441" s="181"/>
      <c r="M4441" s="181"/>
      <c r="R4441" s="181"/>
      <c r="S4441" s="181"/>
    </row>
    <row r="4442" spans="9:19" customFormat="1">
      <c r="I4442" s="181"/>
      <c r="J4442" s="181"/>
      <c r="K4442" s="181"/>
      <c r="M4442" s="181"/>
      <c r="R4442" s="181"/>
      <c r="S4442" s="181"/>
    </row>
    <row r="4443" spans="9:19" customFormat="1">
      <c r="I4443" s="181"/>
      <c r="J4443" s="181"/>
      <c r="K4443" s="181"/>
      <c r="M4443" s="181"/>
      <c r="R4443" s="181"/>
      <c r="S4443" s="181"/>
    </row>
    <row r="4444" spans="9:19" customFormat="1">
      <c r="I4444" s="181"/>
      <c r="J4444" s="181"/>
      <c r="K4444" s="181"/>
      <c r="M4444" s="181"/>
      <c r="R4444" s="181"/>
      <c r="S4444" s="181"/>
    </row>
    <row r="4445" spans="9:19" customFormat="1">
      <c r="I4445" s="181"/>
      <c r="J4445" s="181"/>
      <c r="K4445" s="181"/>
      <c r="M4445" s="181"/>
      <c r="R4445" s="181"/>
      <c r="S4445" s="181"/>
    </row>
    <row r="4446" spans="9:19" customFormat="1">
      <c r="I4446" s="181"/>
      <c r="J4446" s="181"/>
      <c r="K4446" s="181"/>
      <c r="M4446" s="181"/>
      <c r="R4446" s="181"/>
      <c r="S4446" s="181"/>
    </row>
    <row r="4447" spans="9:19" customFormat="1">
      <c r="I4447" s="181"/>
      <c r="J4447" s="181"/>
      <c r="K4447" s="181"/>
      <c r="M4447" s="181"/>
      <c r="R4447" s="181"/>
      <c r="S4447" s="181"/>
    </row>
    <row r="4448" spans="9:19" customFormat="1">
      <c r="I4448" s="181"/>
      <c r="J4448" s="181"/>
      <c r="K4448" s="181"/>
      <c r="M4448" s="181"/>
      <c r="R4448" s="181"/>
      <c r="S4448" s="181"/>
    </row>
    <row r="4449" spans="9:19" customFormat="1">
      <c r="I4449" s="181"/>
      <c r="J4449" s="181"/>
      <c r="K4449" s="181"/>
      <c r="M4449" s="181"/>
      <c r="R4449" s="181"/>
      <c r="S4449" s="181"/>
    </row>
    <row r="4450" spans="9:19" customFormat="1">
      <c r="I4450" s="181"/>
      <c r="J4450" s="181"/>
      <c r="K4450" s="181"/>
      <c r="M4450" s="181"/>
      <c r="R4450" s="181"/>
      <c r="S4450" s="181"/>
    </row>
    <row r="4451" spans="9:19" customFormat="1">
      <c r="I4451" s="181"/>
      <c r="J4451" s="181"/>
      <c r="K4451" s="181"/>
      <c r="M4451" s="181"/>
      <c r="R4451" s="181"/>
      <c r="S4451" s="181"/>
    </row>
    <row r="4452" spans="9:19" customFormat="1">
      <c r="I4452" s="181"/>
      <c r="J4452" s="181"/>
      <c r="K4452" s="181"/>
      <c r="M4452" s="181"/>
      <c r="R4452" s="181"/>
      <c r="S4452" s="181"/>
    </row>
    <row r="4453" spans="9:19" customFormat="1">
      <c r="I4453" s="181"/>
      <c r="J4453" s="181"/>
      <c r="K4453" s="181"/>
      <c r="M4453" s="181"/>
      <c r="R4453" s="181"/>
      <c r="S4453" s="181"/>
    </row>
    <row r="4454" spans="9:19" customFormat="1">
      <c r="I4454" s="181"/>
      <c r="J4454" s="181"/>
      <c r="K4454" s="181"/>
      <c r="M4454" s="181"/>
      <c r="R4454" s="181"/>
      <c r="S4454" s="181"/>
    </row>
    <row r="4455" spans="9:19" customFormat="1">
      <c r="I4455" s="181"/>
      <c r="J4455" s="181"/>
      <c r="K4455" s="181"/>
      <c r="M4455" s="181"/>
      <c r="R4455" s="181"/>
      <c r="S4455" s="181"/>
    </row>
    <row r="4456" spans="9:19" customFormat="1">
      <c r="I4456" s="181"/>
      <c r="J4456" s="181"/>
      <c r="K4456" s="181"/>
      <c r="M4456" s="181"/>
      <c r="R4456" s="181"/>
      <c r="S4456" s="181"/>
    </row>
    <row r="4457" spans="9:19" customFormat="1">
      <c r="I4457" s="181"/>
      <c r="J4457" s="181"/>
      <c r="K4457" s="181"/>
      <c r="M4457" s="181"/>
      <c r="R4457" s="181"/>
      <c r="S4457" s="181"/>
    </row>
    <row r="4458" spans="9:19" customFormat="1">
      <c r="I4458" s="181"/>
      <c r="J4458" s="181"/>
      <c r="K4458" s="181"/>
      <c r="M4458" s="181"/>
      <c r="R4458" s="181"/>
      <c r="S4458" s="181"/>
    </row>
    <row r="4459" spans="9:19" customFormat="1">
      <c r="I4459" s="181"/>
      <c r="J4459" s="181"/>
      <c r="K4459" s="181"/>
      <c r="M4459" s="181"/>
      <c r="R4459" s="181"/>
      <c r="S4459" s="181"/>
    </row>
    <row r="4460" spans="9:19" customFormat="1">
      <c r="I4460" s="181"/>
      <c r="J4460" s="181"/>
      <c r="K4460" s="181"/>
      <c r="M4460" s="181"/>
      <c r="R4460" s="181"/>
      <c r="S4460" s="181"/>
    </row>
    <row r="4461" spans="9:19" customFormat="1">
      <c r="I4461" s="181"/>
      <c r="J4461" s="181"/>
      <c r="K4461" s="181"/>
      <c r="M4461" s="181"/>
      <c r="R4461" s="181"/>
      <c r="S4461" s="181"/>
    </row>
    <row r="4462" spans="9:19" customFormat="1">
      <c r="I4462" s="181"/>
      <c r="J4462" s="181"/>
      <c r="K4462" s="181"/>
      <c r="M4462" s="181"/>
      <c r="R4462" s="181"/>
      <c r="S4462" s="181"/>
    </row>
    <row r="4463" spans="9:19" customFormat="1">
      <c r="I4463" s="181"/>
      <c r="J4463" s="181"/>
      <c r="K4463" s="181"/>
      <c r="M4463" s="181"/>
      <c r="R4463" s="181"/>
      <c r="S4463" s="181"/>
    </row>
    <row r="4464" spans="9:19" customFormat="1">
      <c r="I4464" s="181"/>
      <c r="J4464" s="181"/>
      <c r="K4464" s="181"/>
      <c r="M4464" s="181"/>
      <c r="R4464" s="181"/>
      <c r="S4464" s="181"/>
    </row>
    <row r="4465" spans="9:19" customFormat="1">
      <c r="I4465" s="181"/>
      <c r="J4465" s="181"/>
      <c r="K4465" s="181"/>
      <c r="M4465" s="181"/>
      <c r="R4465" s="181"/>
      <c r="S4465" s="181"/>
    </row>
    <row r="4466" spans="9:19" customFormat="1">
      <c r="I4466" s="181"/>
      <c r="J4466" s="181"/>
      <c r="K4466" s="181"/>
      <c r="M4466" s="181"/>
      <c r="R4466" s="181"/>
      <c r="S4466" s="181"/>
    </row>
    <row r="4467" spans="9:19" customFormat="1">
      <c r="I4467" s="181"/>
      <c r="J4467" s="181"/>
      <c r="K4467" s="181"/>
      <c r="M4467" s="181"/>
      <c r="R4467" s="181"/>
      <c r="S4467" s="181"/>
    </row>
    <row r="4468" spans="9:19" customFormat="1">
      <c r="I4468" s="181"/>
      <c r="J4468" s="181"/>
      <c r="K4468" s="181"/>
      <c r="M4468" s="181"/>
      <c r="R4468" s="181"/>
      <c r="S4468" s="181"/>
    </row>
    <row r="4469" spans="9:19" customFormat="1">
      <c r="I4469" s="181"/>
      <c r="J4469" s="181"/>
      <c r="K4469" s="181"/>
      <c r="M4469" s="181"/>
      <c r="R4469" s="181"/>
      <c r="S4469" s="181"/>
    </row>
    <row r="4470" spans="9:19" customFormat="1">
      <c r="I4470" s="181"/>
      <c r="J4470" s="181"/>
      <c r="K4470" s="181"/>
      <c r="M4470" s="181"/>
      <c r="R4470" s="181"/>
      <c r="S4470" s="181"/>
    </row>
    <row r="4471" spans="9:19" customFormat="1">
      <c r="I4471" s="181"/>
      <c r="J4471" s="181"/>
      <c r="K4471" s="181"/>
      <c r="M4471" s="181"/>
      <c r="R4471" s="181"/>
      <c r="S4471" s="181"/>
    </row>
    <row r="4472" spans="9:19" customFormat="1">
      <c r="I4472" s="181"/>
      <c r="J4472" s="181"/>
      <c r="K4472" s="181"/>
      <c r="M4472" s="181"/>
      <c r="R4472" s="181"/>
      <c r="S4472" s="181"/>
    </row>
    <row r="4473" spans="9:19" customFormat="1">
      <c r="I4473" s="181"/>
      <c r="J4473" s="181"/>
      <c r="K4473" s="181"/>
      <c r="M4473" s="181"/>
      <c r="R4473" s="181"/>
      <c r="S4473" s="181"/>
    </row>
    <row r="4474" spans="9:19" customFormat="1">
      <c r="I4474" s="181"/>
      <c r="J4474" s="181"/>
      <c r="K4474" s="181"/>
      <c r="M4474" s="181"/>
      <c r="R4474" s="181"/>
      <c r="S4474" s="181"/>
    </row>
    <row r="4475" spans="9:19" customFormat="1">
      <c r="I4475" s="181"/>
      <c r="J4475" s="181"/>
      <c r="K4475" s="181"/>
      <c r="M4475" s="181"/>
      <c r="R4475" s="181"/>
      <c r="S4475" s="181"/>
    </row>
    <row r="4476" spans="9:19" customFormat="1">
      <c r="I4476" s="181"/>
      <c r="J4476" s="181"/>
      <c r="K4476" s="181"/>
      <c r="M4476" s="181"/>
      <c r="R4476" s="181"/>
      <c r="S4476" s="181"/>
    </row>
    <row r="4477" spans="9:19" customFormat="1">
      <c r="I4477" s="181"/>
      <c r="J4477" s="181"/>
      <c r="K4477" s="181"/>
      <c r="M4477" s="181"/>
      <c r="R4477" s="181"/>
      <c r="S4477" s="181"/>
    </row>
    <row r="4478" spans="9:19" customFormat="1">
      <c r="I4478" s="181"/>
      <c r="J4478" s="181"/>
      <c r="K4478" s="181"/>
      <c r="M4478" s="181"/>
      <c r="R4478" s="181"/>
      <c r="S4478" s="181"/>
    </row>
    <row r="4479" spans="9:19" customFormat="1">
      <c r="I4479" s="181"/>
      <c r="J4479" s="181"/>
      <c r="K4479" s="181"/>
      <c r="M4479" s="181"/>
      <c r="R4479" s="181"/>
      <c r="S4479" s="181"/>
    </row>
    <row r="4480" spans="9:19" customFormat="1">
      <c r="I4480" s="181"/>
      <c r="J4480" s="181"/>
      <c r="K4480" s="181"/>
      <c r="M4480" s="181"/>
      <c r="R4480" s="181"/>
      <c r="S4480" s="181"/>
    </row>
    <row r="4481" spans="9:19" customFormat="1">
      <c r="I4481" s="181"/>
      <c r="J4481" s="181"/>
      <c r="K4481" s="181"/>
      <c r="M4481" s="181"/>
      <c r="R4481" s="181"/>
      <c r="S4481" s="181"/>
    </row>
    <row r="4482" spans="9:19" customFormat="1">
      <c r="I4482" s="181"/>
      <c r="J4482" s="181"/>
      <c r="K4482" s="181"/>
      <c r="M4482" s="181"/>
      <c r="R4482" s="181"/>
      <c r="S4482" s="181"/>
    </row>
    <row r="4483" spans="9:19" customFormat="1">
      <c r="I4483" s="181"/>
      <c r="J4483" s="181"/>
      <c r="K4483" s="181"/>
      <c r="M4483" s="181"/>
      <c r="R4483" s="181"/>
      <c r="S4483" s="181"/>
    </row>
    <row r="4484" spans="9:19" customFormat="1">
      <c r="I4484" s="181"/>
      <c r="J4484" s="181"/>
      <c r="K4484" s="181"/>
      <c r="M4484" s="181"/>
      <c r="R4484" s="181"/>
      <c r="S4484" s="181"/>
    </row>
    <row r="4485" spans="9:19" customFormat="1">
      <c r="I4485" s="181"/>
      <c r="J4485" s="181"/>
      <c r="K4485" s="181"/>
      <c r="M4485" s="181"/>
      <c r="R4485" s="181"/>
      <c r="S4485" s="181"/>
    </row>
    <row r="4486" spans="9:19" customFormat="1">
      <c r="I4486" s="181"/>
      <c r="J4486" s="181"/>
      <c r="K4486" s="181"/>
      <c r="M4486" s="181"/>
      <c r="R4486" s="181"/>
      <c r="S4486" s="181"/>
    </row>
    <row r="4487" spans="9:19" customFormat="1">
      <c r="I4487" s="181"/>
      <c r="J4487" s="181"/>
      <c r="K4487" s="181"/>
      <c r="M4487" s="181"/>
      <c r="R4487" s="181"/>
      <c r="S4487" s="181"/>
    </row>
    <row r="4488" spans="9:19" customFormat="1">
      <c r="I4488" s="181"/>
      <c r="J4488" s="181"/>
      <c r="K4488" s="181"/>
      <c r="M4488" s="181"/>
      <c r="R4488" s="181"/>
      <c r="S4488" s="181"/>
    </row>
    <row r="4489" spans="9:19" customFormat="1">
      <c r="I4489" s="181"/>
      <c r="J4489" s="181"/>
      <c r="K4489" s="181"/>
      <c r="M4489" s="181"/>
      <c r="R4489" s="181"/>
      <c r="S4489" s="181"/>
    </row>
    <row r="4490" spans="9:19" customFormat="1">
      <c r="I4490" s="181"/>
      <c r="J4490" s="181"/>
      <c r="K4490" s="181"/>
      <c r="M4490" s="181"/>
      <c r="R4490" s="181"/>
      <c r="S4490" s="181"/>
    </row>
    <row r="4491" spans="9:19" customFormat="1">
      <c r="I4491" s="181"/>
      <c r="J4491" s="181"/>
      <c r="K4491" s="181"/>
      <c r="M4491" s="181"/>
      <c r="R4491" s="181"/>
      <c r="S4491" s="181"/>
    </row>
    <row r="4492" spans="9:19" customFormat="1">
      <c r="I4492" s="181"/>
      <c r="J4492" s="181"/>
      <c r="K4492" s="181"/>
      <c r="M4492" s="181"/>
      <c r="R4492" s="181"/>
      <c r="S4492" s="181"/>
    </row>
    <row r="4493" spans="9:19" customFormat="1">
      <c r="I4493" s="181"/>
      <c r="J4493" s="181"/>
      <c r="K4493" s="181"/>
      <c r="M4493" s="181"/>
      <c r="R4493" s="181"/>
      <c r="S4493" s="181"/>
    </row>
    <row r="4494" spans="9:19" customFormat="1">
      <c r="I4494" s="181"/>
      <c r="J4494" s="181"/>
      <c r="K4494" s="181"/>
      <c r="M4494" s="181"/>
      <c r="R4494" s="181"/>
      <c r="S4494" s="181"/>
    </row>
    <row r="4495" spans="9:19" customFormat="1">
      <c r="I4495" s="181"/>
      <c r="J4495" s="181"/>
      <c r="K4495" s="181"/>
      <c r="M4495" s="181"/>
      <c r="R4495" s="181"/>
      <c r="S4495" s="181"/>
    </row>
    <row r="4496" spans="9:19" customFormat="1">
      <c r="I4496" s="181"/>
      <c r="J4496" s="181"/>
      <c r="K4496" s="181"/>
      <c r="M4496" s="181"/>
      <c r="R4496" s="181"/>
      <c r="S4496" s="181"/>
    </row>
    <row r="4497" spans="9:19" customFormat="1">
      <c r="I4497" s="181"/>
      <c r="J4497" s="181"/>
      <c r="K4497" s="181"/>
      <c r="M4497" s="181"/>
      <c r="R4497" s="181"/>
      <c r="S4497" s="181"/>
    </row>
    <row r="4498" spans="9:19" customFormat="1">
      <c r="I4498" s="181"/>
      <c r="J4498" s="181"/>
      <c r="K4498" s="181"/>
      <c r="M4498" s="181"/>
      <c r="R4498" s="181"/>
      <c r="S4498" s="181"/>
    </row>
    <row r="4499" spans="9:19" customFormat="1">
      <c r="I4499" s="181"/>
      <c r="J4499" s="181"/>
      <c r="K4499" s="181"/>
      <c r="M4499" s="181"/>
      <c r="R4499" s="181"/>
      <c r="S4499" s="181"/>
    </row>
    <row r="4500" spans="9:19" customFormat="1">
      <c r="I4500" s="181"/>
      <c r="J4500" s="181"/>
      <c r="K4500" s="181"/>
      <c r="M4500" s="181"/>
      <c r="R4500" s="181"/>
      <c r="S4500" s="181"/>
    </row>
    <row r="4501" spans="9:19" customFormat="1">
      <c r="I4501" s="181"/>
      <c r="J4501" s="181"/>
      <c r="K4501" s="181"/>
      <c r="M4501" s="181"/>
      <c r="R4501" s="181"/>
      <c r="S4501" s="181"/>
    </row>
    <row r="4502" spans="9:19" customFormat="1">
      <c r="I4502" s="181"/>
      <c r="J4502" s="181"/>
      <c r="K4502" s="181"/>
      <c r="M4502" s="181"/>
      <c r="R4502" s="181"/>
      <c r="S4502" s="181"/>
    </row>
    <row r="4503" spans="9:19" customFormat="1">
      <c r="I4503" s="181"/>
      <c r="J4503" s="181"/>
      <c r="K4503" s="181"/>
      <c r="M4503" s="181"/>
      <c r="R4503" s="181"/>
      <c r="S4503" s="181"/>
    </row>
    <row r="4504" spans="9:19" customFormat="1">
      <c r="I4504" s="181"/>
      <c r="J4504" s="181"/>
      <c r="K4504" s="181"/>
      <c r="M4504" s="181"/>
      <c r="R4504" s="181"/>
      <c r="S4504" s="181"/>
    </row>
    <row r="4505" spans="9:19" customFormat="1">
      <c r="I4505" s="181"/>
      <c r="J4505" s="181"/>
      <c r="K4505" s="181"/>
      <c r="M4505" s="181"/>
      <c r="R4505" s="181"/>
      <c r="S4505" s="181"/>
    </row>
    <row r="4506" spans="9:19" customFormat="1">
      <c r="I4506" s="181"/>
      <c r="J4506" s="181"/>
      <c r="K4506" s="181"/>
      <c r="M4506" s="181"/>
      <c r="R4506" s="181"/>
      <c r="S4506" s="181"/>
    </row>
    <row r="4507" spans="9:19" customFormat="1">
      <c r="I4507" s="181"/>
      <c r="J4507" s="181"/>
      <c r="K4507" s="181"/>
      <c r="M4507" s="181"/>
      <c r="R4507" s="181"/>
      <c r="S4507" s="181"/>
    </row>
    <row r="4508" spans="9:19" customFormat="1">
      <c r="I4508" s="181"/>
      <c r="J4508" s="181"/>
      <c r="K4508" s="181"/>
      <c r="M4508" s="181"/>
      <c r="R4508" s="181"/>
      <c r="S4508" s="181"/>
    </row>
    <row r="4509" spans="9:19" customFormat="1">
      <c r="I4509" s="181"/>
      <c r="J4509" s="181"/>
      <c r="K4509" s="181"/>
      <c r="M4509" s="181"/>
      <c r="R4509" s="181"/>
      <c r="S4509" s="181"/>
    </row>
    <row r="4510" spans="9:19" customFormat="1">
      <c r="I4510" s="181"/>
      <c r="J4510" s="181"/>
      <c r="K4510" s="181"/>
      <c r="M4510" s="181"/>
      <c r="R4510" s="181"/>
      <c r="S4510" s="181"/>
    </row>
    <row r="4511" spans="9:19" customFormat="1">
      <c r="I4511" s="181"/>
      <c r="J4511" s="181"/>
      <c r="K4511" s="181"/>
      <c r="M4511" s="181"/>
      <c r="R4511" s="181"/>
      <c r="S4511" s="181"/>
    </row>
    <row r="4512" spans="9:19" customFormat="1">
      <c r="I4512" s="181"/>
      <c r="J4512" s="181"/>
      <c r="K4512" s="181"/>
      <c r="M4512" s="181"/>
      <c r="R4512" s="181"/>
      <c r="S4512" s="181"/>
    </row>
    <row r="4513" spans="9:19" customFormat="1">
      <c r="I4513" s="181"/>
      <c r="J4513" s="181"/>
      <c r="K4513" s="181"/>
      <c r="M4513" s="181"/>
      <c r="R4513" s="181"/>
      <c r="S4513" s="181"/>
    </row>
    <row r="4514" spans="9:19" customFormat="1">
      <c r="I4514" s="181"/>
      <c r="J4514" s="181"/>
      <c r="K4514" s="181"/>
      <c r="M4514" s="181"/>
      <c r="R4514" s="181"/>
      <c r="S4514" s="181"/>
    </row>
    <row r="4515" spans="9:19" customFormat="1">
      <c r="I4515" s="181"/>
      <c r="J4515" s="181"/>
      <c r="K4515" s="181"/>
      <c r="M4515" s="181"/>
      <c r="R4515" s="181"/>
      <c r="S4515" s="181"/>
    </row>
    <row r="4516" spans="9:19" customFormat="1">
      <c r="I4516" s="181"/>
      <c r="J4516" s="181"/>
      <c r="K4516" s="181"/>
      <c r="M4516" s="181"/>
      <c r="R4516" s="181"/>
      <c r="S4516" s="181"/>
    </row>
    <row r="4517" spans="9:19" customFormat="1">
      <c r="I4517" s="181"/>
      <c r="J4517" s="181"/>
      <c r="K4517" s="181"/>
      <c r="M4517" s="181"/>
      <c r="R4517" s="181"/>
      <c r="S4517" s="181"/>
    </row>
    <row r="4518" spans="9:19" customFormat="1">
      <c r="I4518" s="181"/>
      <c r="J4518" s="181"/>
      <c r="K4518" s="181"/>
      <c r="M4518" s="181"/>
      <c r="R4518" s="181"/>
      <c r="S4518" s="181"/>
    </row>
    <row r="4519" spans="9:19" customFormat="1">
      <c r="I4519" s="181"/>
      <c r="J4519" s="181"/>
      <c r="K4519" s="181"/>
      <c r="M4519" s="181"/>
      <c r="R4519" s="181"/>
      <c r="S4519" s="181"/>
    </row>
    <row r="4520" spans="9:19" customFormat="1">
      <c r="I4520" s="181"/>
      <c r="J4520" s="181"/>
      <c r="K4520" s="181"/>
      <c r="M4520" s="181"/>
      <c r="R4520" s="181"/>
      <c r="S4520" s="181"/>
    </row>
    <row r="4521" spans="9:19" customFormat="1">
      <c r="I4521" s="181"/>
      <c r="J4521" s="181"/>
      <c r="K4521" s="181"/>
      <c r="M4521" s="181"/>
      <c r="R4521" s="181"/>
      <c r="S4521" s="181"/>
    </row>
    <row r="4522" spans="9:19" customFormat="1">
      <c r="I4522" s="181"/>
      <c r="J4522" s="181"/>
      <c r="K4522" s="181"/>
      <c r="M4522" s="181"/>
      <c r="R4522" s="181"/>
      <c r="S4522" s="181"/>
    </row>
    <row r="4523" spans="9:19" customFormat="1">
      <c r="I4523" s="181"/>
      <c r="J4523" s="181"/>
      <c r="K4523" s="181"/>
      <c r="M4523" s="181"/>
      <c r="R4523" s="181"/>
      <c r="S4523" s="181"/>
    </row>
    <row r="4524" spans="9:19" customFormat="1">
      <c r="I4524" s="181"/>
      <c r="J4524" s="181"/>
      <c r="K4524" s="181"/>
      <c r="M4524" s="181"/>
      <c r="R4524" s="181"/>
      <c r="S4524" s="181"/>
    </row>
    <row r="4525" spans="9:19" customFormat="1">
      <c r="I4525" s="181"/>
      <c r="J4525" s="181"/>
      <c r="K4525" s="181"/>
      <c r="M4525" s="181"/>
      <c r="R4525" s="181"/>
      <c r="S4525" s="181"/>
    </row>
    <row r="4526" spans="9:19" customFormat="1">
      <c r="I4526" s="181"/>
      <c r="J4526" s="181"/>
      <c r="K4526" s="181"/>
      <c r="M4526" s="181"/>
      <c r="R4526" s="181"/>
      <c r="S4526" s="181"/>
    </row>
    <row r="4527" spans="9:19" customFormat="1">
      <c r="I4527" s="181"/>
      <c r="J4527" s="181"/>
      <c r="K4527" s="181"/>
      <c r="M4527" s="181"/>
      <c r="R4527" s="181"/>
      <c r="S4527" s="181"/>
    </row>
    <row r="4528" spans="9:19" customFormat="1">
      <c r="I4528" s="181"/>
      <c r="J4528" s="181"/>
      <c r="K4528" s="181"/>
      <c r="M4528" s="181"/>
      <c r="R4528" s="181"/>
      <c r="S4528" s="181"/>
    </row>
    <row r="4529" spans="9:19" customFormat="1">
      <c r="I4529" s="181"/>
      <c r="J4529" s="181"/>
      <c r="K4529" s="181"/>
      <c r="M4529" s="181"/>
      <c r="R4529" s="181"/>
      <c r="S4529" s="181"/>
    </row>
    <row r="4530" spans="9:19" customFormat="1">
      <c r="I4530" s="181"/>
      <c r="J4530" s="181"/>
      <c r="K4530" s="181"/>
      <c r="M4530" s="181"/>
      <c r="R4530" s="181"/>
      <c r="S4530" s="181"/>
    </row>
    <row r="4531" spans="9:19" customFormat="1">
      <c r="I4531" s="181"/>
      <c r="J4531" s="181"/>
      <c r="K4531" s="181"/>
      <c r="M4531" s="181"/>
      <c r="R4531" s="181"/>
      <c r="S4531" s="181"/>
    </row>
    <row r="4532" spans="9:19" customFormat="1">
      <c r="I4532" s="181"/>
      <c r="J4532" s="181"/>
      <c r="K4532" s="181"/>
      <c r="M4532" s="181"/>
      <c r="R4532" s="181"/>
      <c r="S4532" s="181"/>
    </row>
    <row r="4533" spans="9:19" customFormat="1">
      <c r="I4533" s="181"/>
      <c r="J4533" s="181"/>
      <c r="K4533" s="181"/>
      <c r="M4533" s="181"/>
      <c r="R4533" s="181"/>
      <c r="S4533" s="181"/>
    </row>
    <row r="4534" spans="9:19" customFormat="1">
      <c r="I4534" s="181"/>
      <c r="J4534" s="181"/>
      <c r="K4534" s="181"/>
      <c r="M4534" s="181"/>
      <c r="R4534" s="181"/>
      <c r="S4534" s="181"/>
    </row>
    <row r="4535" spans="9:19" customFormat="1">
      <c r="I4535" s="181"/>
      <c r="J4535" s="181"/>
      <c r="K4535" s="181"/>
      <c r="M4535" s="181"/>
      <c r="R4535" s="181"/>
      <c r="S4535" s="181"/>
    </row>
    <row r="4536" spans="9:19" customFormat="1">
      <c r="I4536" s="181"/>
      <c r="J4536" s="181"/>
      <c r="K4536" s="181"/>
      <c r="M4536" s="181"/>
      <c r="R4536" s="181"/>
      <c r="S4536" s="181"/>
    </row>
    <row r="4537" spans="9:19" customFormat="1">
      <c r="I4537" s="181"/>
      <c r="J4537" s="181"/>
      <c r="K4537" s="181"/>
      <c r="M4537" s="181"/>
      <c r="R4537" s="181"/>
      <c r="S4537" s="181"/>
    </row>
    <row r="4538" spans="9:19" customFormat="1">
      <c r="I4538" s="181"/>
      <c r="J4538" s="181"/>
      <c r="K4538" s="181"/>
      <c r="M4538" s="181"/>
      <c r="R4538" s="181"/>
      <c r="S4538" s="181"/>
    </row>
    <row r="4539" spans="9:19" customFormat="1">
      <c r="I4539" s="181"/>
      <c r="J4539" s="181"/>
      <c r="K4539" s="181"/>
      <c r="M4539" s="181"/>
      <c r="R4539" s="181"/>
      <c r="S4539" s="181"/>
    </row>
    <row r="4540" spans="9:19" customFormat="1">
      <c r="I4540" s="181"/>
      <c r="J4540" s="181"/>
      <c r="K4540" s="181"/>
      <c r="M4540" s="181"/>
      <c r="R4540" s="181"/>
      <c r="S4540" s="181"/>
    </row>
    <row r="4541" spans="9:19" customFormat="1">
      <c r="I4541" s="181"/>
      <c r="J4541" s="181"/>
      <c r="K4541" s="181"/>
      <c r="M4541" s="181"/>
      <c r="R4541" s="181"/>
      <c r="S4541" s="181"/>
    </row>
    <row r="4542" spans="9:19" customFormat="1">
      <c r="I4542" s="181"/>
      <c r="J4542" s="181"/>
      <c r="K4542" s="181"/>
      <c r="M4542" s="181"/>
      <c r="R4542" s="181"/>
      <c r="S4542" s="181"/>
    </row>
    <row r="4543" spans="9:19" customFormat="1">
      <c r="I4543" s="181"/>
      <c r="J4543" s="181"/>
      <c r="K4543" s="181"/>
      <c r="M4543" s="181"/>
      <c r="R4543" s="181"/>
      <c r="S4543" s="181"/>
    </row>
    <row r="4544" spans="9:19" customFormat="1">
      <c r="I4544" s="181"/>
      <c r="J4544" s="181"/>
      <c r="K4544" s="181"/>
      <c r="M4544" s="181"/>
      <c r="R4544" s="181"/>
      <c r="S4544" s="181"/>
    </row>
    <row r="4545" spans="9:19" customFormat="1">
      <c r="I4545" s="181"/>
      <c r="J4545" s="181"/>
      <c r="K4545" s="181"/>
      <c r="M4545" s="181"/>
      <c r="R4545" s="181"/>
      <c r="S4545" s="181"/>
    </row>
    <row r="4546" spans="9:19" customFormat="1">
      <c r="I4546" s="181"/>
      <c r="J4546" s="181"/>
      <c r="K4546" s="181"/>
      <c r="M4546" s="181"/>
      <c r="R4546" s="181"/>
      <c r="S4546" s="181"/>
    </row>
    <row r="4547" spans="9:19" customFormat="1">
      <c r="I4547" s="181"/>
      <c r="J4547" s="181"/>
      <c r="K4547" s="181"/>
      <c r="M4547" s="181"/>
      <c r="R4547" s="181"/>
      <c r="S4547" s="181"/>
    </row>
    <row r="4548" spans="9:19" customFormat="1">
      <c r="I4548" s="181"/>
      <c r="J4548" s="181"/>
      <c r="K4548" s="181"/>
      <c r="M4548" s="181"/>
      <c r="R4548" s="181"/>
      <c r="S4548" s="181"/>
    </row>
    <row r="4549" spans="9:19" customFormat="1">
      <c r="I4549" s="181"/>
      <c r="J4549" s="181"/>
      <c r="K4549" s="181"/>
      <c r="M4549" s="181"/>
      <c r="R4549" s="181"/>
      <c r="S4549" s="181"/>
    </row>
    <row r="4550" spans="9:19" customFormat="1">
      <c r="I4550" s="181"/>
      <c r="J4550" s="181"/>
      <c r="K4550" s="181"/>
      <c r="M4550" s="181"/>
      <c r="R4550" s="181"/>
      <c r="S4550" s="181"/>
    </row>
    <row r="4551" spans="9:19" customFormat="1">
      <c r="I4551" s="181"/>
      <c r="J4551" s="181"/>
      <c r="K4551" s="181"/>
      <c r="M4551" s="181"/>
      <c r="R4551" s="181"/>
      <c r="S4551" s="181"/>
    </row>
    <row r="4552" spans="9:19" customFormat="1">
      <c r="I4552" s="181"/>
      <c r="J4552" s="181"/>
      <c r="K4552" s="181"/>
      <c r="M4552" s="181"/>
      <c r="R4552" s="181"/>
      <c r="S4552" s="181"/>
    </row>
    <row r="4553" spans="9:19" customFormat="1">
      <c r="I4553" s="181"/>
      <c r="J4553" s="181"/>
      <c r="K4553" s="181"/>
      <c r="M4553" s="181"/>
      <c r="R4553" s="181"/>
      <c r="S4553" s="181"/>
    </row>
    <row r="4554" spans="9:19" customFormat="1">
      <c r="I4554" s="181"/>
      <c r="J4554" s="181"/>
      <c r="K4554" s="181"/>
      <c r="M4554" s="181"/>
      <c r="R4554" s="181"/>
      <c r="S4554" s="181"/>
    </row>
    <row r="4555" spans="9:19" customFormat="1">
      <c r="I4555" s="181"/>
      <c r="J4555" s="181"/>
      <c r="K4555" s="181"/>
      <c r="M4555" s="181"/>
      <c r="R4555" s="181"/>
      <c r="S4555" s="181"/>
    </row>
    <row r="4556" spans="9:19" customFormat="1">
      <c r="I4556" s="181"/>
      <c r="J4556" s="181"/>
      <c r="K4556" s="181"/>
      <c r="M4556" s="181"/>
      <c r="R4556" s="181"/>
      <c r="S4556" s="181"/>
    </row>
    <row r="4557" spans="9:19" customFormat="1">
      <c r="I4557" s="181"/>
      <c r="J4557" s="181"/>
      <c r="K4557" s="181"/>
      <c r="M4557" s="181"/>
      <c r="R4557" s="181"/>
      <c r="S4557" s="181"/>
    </row>
    <row r="4558" spans="9:19" customFormat="1">
      <c r="I4558" s="181"/>
      <c r="J4558" s="181"/>
      <c r="K4558" s="181"/>
      <c r="M4558" s="181"/>
      <c r="R4558" s="181"/>
      <c r="S4558" s="181"/>
    </row>
    <row r="4559" spans="9:19" customFormat="1">
      <c r="I4559" s="181"/>
      <c r="J4559" s="181"/>
      <c r="K4559" s="181"/>
      <c r="M4559" s="181"/>
      <c r="R4559" s="181"/>
      <c r="S4559" s="181"/>
    </row>
    <row r="4560" spans="9:19" customFormat="1">
      <c r="I4560" s="181"/>
      <c r="J4560" s="181"/>
      <c r="K4560" s="181"/>
      <c r="M4560" s="181"/>
      <c r="R4560" s="181"/>
      <c r="S4560" s="181"/>
    </row>
    <row r="4561" spans="9:19" customFormat="1">
      <c r="I4561" s="181"/>
      <c r="J4561" s="181"/>
      <c r="K4561" s="181"/>
      <c r="M4561" s="181"/>
      <c r="R4561" s="181"/>
      <c r="S4561" s="181"/>
    </row>
    <row r="4562" spans="9:19" customFormat="1">
      <c r="I4562" s="181"/>
      <c r="J4562" s="181"/>
      <c r="K4562" s="181"/>
      <c r="M4562" s="181"/>
      <c r="R4562" s="181"/>
      <c r="S4562" s="181"/>
    </row>
    <row r="4563" spans="9:19" customFormat="1">
      <c r="I4563" s="181"/>
      <c r="J4563" s="181"/>
      <c r="K4563" s="181"/>
      <c r="M4563" s="181"/>
      <c r="R4563" s="181"/>
      <c r="S4563" s="181"/>
    </row>
    <row r="4564" spans="9:19" customFormat="1">
      <c r="I4564" s="181"/>
      <c r="J4564" s="181"/>
      <c r="K4564" s="181"/>
      <c r="M4564" s="181"/>
      <c r="R4564" s="181"/>
      <c r="S4564" s="181"/>
    </row>
    <row r="4565" spans="9:19" customFormat="1">
      <c r="I4565" s="181"/>
      <c r="J4565" s="181"/>
      <c r="K4565" s="181"/>
      <c r="M4565" s="181"/>
      <c r="R4565" s="181"/>
      <c r="S4565" s="181"/>
    </row>
    <row r="4566" spans="9:19" customFormat="1">
      <c r="I4566" s="181"/>
      <c r="J4566" s="181"/>
      <c r="K4566" s="181"/>
      <c r="M4566" s="181"/>
      <c r="R4566" s="181"/>
      <c r="S4566" s="181"/>
    </row>
    <row r="4567" spans="9:19" customFormat="1">
      <c r="I4567" s="181"/>
      <c r="J4567" s="181"/>
      <c r="K4567" s="181"/>
      <c r="M4567" s="181"/>
      <c r="R4567" s="181"/>
      <c r="S4567" s="181"/>
    </row>
    <row r="4568" spans="9:19" customFormat="1">
      <c r="I4568" s="181"/>
      <c r="J4568" s="181"/>
      <c r="K4568" s="181"/>
      <c r="M4568" s="181"/>
      <c r="R4568" s="181"/>
      <c r="S4568" s="181"/>
    </row>
    <row r="4569" spans="9:19" customFormat="1">
      <c r="I4569" s="181"/>
      <c r="J4569" s="181"/>
      <c r="K4569" s="181"/>
      <c r="M4569" s="181"/>
      <c r="R4569" s="181"/>
      <c r="S4569" s="181"/>
    </row>
    <row r="4570" spans="9:19" customFormat="1">
      <c r="I4570" s="181"/>
      <c r="J4570" s="181"/>
      <c r="K4570" s="181"/>
      <c r="M4570" s="181"/>
      <c r="R4570" s="181"/>
      <c r="S4570" s="181"/>
    </row>
    <row r="4571" spans="9:19" customFormat="1">
      <c r="I4571" s="181"/>
      <c r="J4571" s="181"/>
      <c r="K4571" s="181"/>
      <c r="M4571" s="181"/>
      <c r="R4571" s="181"/>
      <c r="S4571" s="181"/>
    </row>
    <row r="4572" spans="9:19" customFormat="1">
      <c r="I4572" s="181"/>
      <c r="J4572" s="181"/>
      <c r="K4572" s="181"/>
      <c r="M4572" s="181"/>
      <c r="R4572" s="181"/>
      <c r="S4572" s="181"/>
    </row>
    <row r="4573" spans="9:19" customFormat="1">
      <c r="I4573" s="181"/>
      <c r="J4573" s="181"/>
      <c r="K4573" s="181"/>
      <c r="M4573" s="181"/>
      <c r="R4573" s="181"/>
      <c r="S4573" s="181"/>
    </row>
    <row r="4574" spans="9:19" customFormat="1">
      <c r="I4574" s="181"/>
      <c r="J4574" s="181"/>
      <c r="K4574" s="181"/>
      <c r="M4574" s="181"/>
      <c r="R4574" s="181"/>
      <c r="S4574" s="181"/>
    </row>
    <row r="4575" spans="9:19" customFormat="1">
      <c r="I4575" s="181"/>
      <c r="J4575" s="181"/>
      <c r="K4575" s="181"/>
      <c r="M4575" s="181"/>
      <c r="R4575" s="181"/>
      <c r="S4575" s="181"/>
    </row>
    <row r="4576" spans="9:19" customFormat="1">
      <c r="I4576" s="181"/>
      <c r="J4576" s="181"/>
      <c r="K4576" s="181"/>
      <c r="M4576" s="181"/>
      <c r="R4576" s="181"/>
      <c r="S4576" s="181"/>
    </row>
    <row r="4577" spans="9:19" customFormat="1">
      <c r="I4577" s="181"/>
      <c r="J4577" s="181"/>
      <c r="K4577" s="181"/>
      <c r="M4577" s="181"/>
      <c r="R4577" s="181"/>
      <c r="S4577" s="181"/>
    </row>
    <row r="4578" spans="9:19" customFormat="1">
      <c r="I4578" s="181"/>
      <c r="J4578" s="181"/>
      <c r="K4578" s="181"/>
      <c r="M4578" s="181"/>
      <c r="R4578" s="181"/>
      <c r="S4578" s="181"/>
    </row>
    <row r="4579" spans="9:19" customFormat="1">
      <c r="I4579" s="181"/>
      <c r="J4579" s="181"/>
      <c r="K4579" s="181"/>
      <c r="M4579" s="181"/>
      <c r="R4579" s="181"/>
      <c r="S4579" s="181"/>
    </row>
    <row r="4580" spans="9:19" customFormat="1">
      <c r="I4580" s="181"/>
      <c r="J4580" s="181"/>
      <c r="K4580" s="181"/>
      <c r="M4580" s="181"/>
      <c r="R4580" s="181"/>
      <c r="S4580" s="181"/>
    </row>
    <row r="4581" spans="9:19" customFormat="1">
      <c r="I4581" s="181"/>
      <c r="J4581" s="181"/>
      <c r="K4581" s="181"/>
      <c r="M4581" s="181"/>
      <c r="R4581" s="181"/>
      <c r="S4581" s="181"/>
    </row>
    <row r="4582" spans="9:19" customFormat="1">
      <c r="I4582" s="181"/>
      <c r="J4582" s="181"/>
      <c r="K4582" s="181"/>
      <c r="M4582" s="181"/>
      <c r="R4582" s="181"/>
      <c r="S4582" s="181"/>
    </row>
    <row r="4583" spans="9:19" customFormat="1">
      <c r="I4583" s="181"/>
      <c r="J4583" s="181"/>
      <c r="K4583" s="181"/>
      <c r="M4583" s="181"/>
      <c r="R4583" s="181"/>
      <c r="S4583" s="181"/>
    </row>
    <row r="4584" spans="9:19" customFormat="1">
      <c r="I4584" s="181"/>
      <c r="J4584" s="181"/>
      <c r="K4584" s="181"/>
      <c r="M4584" s="181"/>
      <c r="R4584" s="181"/>
      <c r="S4584" s="181"/>
    </row>
    <row r="4585" spans="9:19" customFormat="1">
      <c r="I4585" s="181"/>
      <c r="J4585" s="181"/>
      <c r="K4585" s="181"/>
      <c r="M4585" s="181"/>
      <c r="R4585" s="181"/>
      <c r="S4585" s="181"/>
    </row>
    <row r="4586" spans="9:19" customFormat="1">
      <c r="I4586" s="181"/>
      <c r="J4586" s="181"/>
      <c r="K4586" s="181"/>
      <c r="M4586" s="181"/>
      <c r="R4586" s="181"/>
      <c r="S4586" s="181"/>
    </row>
    <row r="4587" spans="9:19" customFormat="1">
      <c r="I4587" s="181"/>
      <c r="J4587" s="181"/>
      <c r="K4587" s="181"/>
      <c r="M4587" s="181"/>
      <c r="R4587" s="181"/>
      <c r="S4587" s="181"/>
    </row>
    <row r="4588" spans="9:19" customFormat="1">
      <c r="I4588" s="181"/>
      <c r="J4588" s="181"/>
      <c r="K4588" s="181"/>
      <c r="M4588" s="181"/>
      <c r="R4588" s="181"/>
      <c r="S4588" s="181"/>
    </row>
    <row r="4589" spans="9:19" customFormat="1">
      <c r="I4589" s="181"/>
      <c r="J4589" s="181"/>
      <c r="K4589" s="181"/>
      <c r="M4589" s="181"/>
      <c r="R4589" s="181"/>
      <c r="S4589" s="181"/>
    </row>
    <row r="4590" spans="9:19" customFormat="1">
      <c r="I4590" s="181"/>
      <c r="J4590" s="181"/>
      <c r="K4590" s="181"/>
      <c r="M4590" s="181"/>
      <c r="R4590" s="181"/>
      <c r="S4590" s="181"/>
    </row>
    <row r="4591" spans="9:19" customFormat="1">
      <c r="I4591" s="181"/>
      <c r="J4591" s="181"/>
      <c r="K4591" s="181"/>
      <c r="M4591" s="181"/>
      <c r="R4591" s="181"/>
      <c r="S4591" s="181"/>
    </row>
    <row r="4592" spans="9:19" customFormat="1">
      <c r="I4592" s="181"/>
      <c r="J4592" s="181"/>
      <c r="K4592" s="181"/>
      <c r="M4592" s="181"/>
      <c r="R4592" s="181"/>
      <c r="S4592" s="181"/>
    </row>
    <row r="4593" spans="9:19" customFormat="1">
      <c r="I4593" s="181"/>
      <c r="J4593" s="181"/>
      <c r="K4593" s="181"/>
      <c r="M4593" s="181"/>
      <c r="R4593" s="181"/>
      <c r="S4593" s="181"/>
    </row>
    <row r="4594" spans="9:19" customFormat="1">
      <c r="I4594" s="181"/>
      <c r="J4594" s="181"/>
      <c r="K4594" s="181"/>
      <c r="M4594" s="181"/>
      <c r="R4594" s="181"/>
      <c r="S4594" s="181"/>
    </row>
    <row r="4595" spans="9:19" customFormat="1">
      <c r="I4595" s="181"/>
      <c r="J4595" s="181"/>
      <c r="K4595" s="181"/>
      <c r="M4595" s="181"/>
      <c r="R4595" s="181"/>
      <c r="S4595" s="181"/>
    </row>
    <row r="4596" spans="9:19" customFormat="1">
      <c r="I4596" s="181"/>
      <c r="J4596" s="181"/>
      <c r="K4596" s="181"/>
      <c r="M4596" s="181"/>
      <c r="R4596" s="181"/>
      <c r="S4596" s="181"/>
    </row>
    <row r="4597" spans="9:19" customFormat="1">
      <c r="I4597" s="181"/>
      <c r="J4597" s="181"/>
      <c r="K4597" s="181"/>
      <c r="M4597" s="181"/>
      <c r="R4597" s="181"/>
      <c r="S4597" s="181"/>
    </row>
    <row r="4598" spans="9:19" customFormat="1">
      <c r="I4598" s="181"/>
      <c r="J4598" s="181"/>
      <c r="K4598" s="181"/>
      <c r="M4598" s="181"/>
      <c r="R4598" s="181"/>
      <c r="S4598" s="181"/>
    </row>
    <row r="4599" spans="9:19" customFormat="1">
      <c r="I4599" s="181"/>
      <c r="J4599" s="181"/>
      <c r="K4599" s="181"/>
      <c r="M4599" s="181"/>
      <c r="R4599" s="181"/>
      <c r="S4599" s="181"/>
    </row>
    <row r="4600" spans="9:19" customFormat="1">
      <c r="I4600" s="181"/>
      <c r="J4600" s="181"/>
      <c r="K4600" s="181"/>
      <c r="M4600" s="181"/>
      <c r="R4600" s="181"/>
      <c r="S4600" s="181"/>
    </row>
    <row r="4601" spans="9:19" customFormat="1">
      <c r="I4601" s="181"/>
      <c r="J4601" s="181"/>
      <c r="K4601" s="181"/>
      <c r="M4601" s="181"/>
      <c r="R4601" s="181"/>
      <c r="S4601" s="181"/>
    </row>
    <row r="4602" spans="9:19" customFormat="1">
      <c r="I4602" s="181"/>
      <c r="J4602" s="181"/>
      <c r="K4602" s="181"/>
      <c r="M4602" s="181"/>
      <c r="R4602" s="181"/>
      <c r="S4602" s="181"/>
    </row>
    <row r="4603" spans="9:19" customFormat="1">
      <c r="I4603" s="181"/>
      <c r="J4603" s="181"/>
      <c r="K4603" s="181"/>
      <c r="M4603" s="181"/>
      <c r="R4603" s="181"/>
      <c r="S4603" s="181"/>
    </row>
    <row r="4604" spans="9:19" customFormat="1">
      <c r="I4604" s="181"/>
      <c r="J4604" s="181"/>
      <c r="K4604" s="181"/>
      <c r="M4604" s="181"/>
      <c r="R4604" s="181"/>
      <c r="S4604" s="181"/>
    </row>
    <row r="4605" spans="9:19" customFormat="1">
      <c r="I4605" s="181"/>
      <c r="J4605" s="181"/>
      <c r="K4605" s="181"/>
      <c r="M4605" s="181"/>
      <c r="R4605" s="181"/>
      <c r="S4605" s="181"/>
    </row>
    <row r="4606" spans="9:19" customFormat="1">
      <c r="I4606" s="181"/>
      <c r="J4606" s="181"/>
      <c r="K4606" s="181"/>
      <c r="M4606" s="181"/>
      <c r="R4606" s="181"/>
      <c r="S4606" s="181"/>
    </row>
    <row r="4607" spans="9:19" customFormat="1">
      <c r="I4607" s="181"/>
      <c r="J4607" s="181"/>
      <c r="K4607" s="181"/>
      <c r="M4607" s="181"/>
      <c r="R4607" s="181"/>
      <c r="S4607" s="181"/>
    </row>
    <row r="4608" spans="9:19" customFormat="1">
      <c r="I4608" s="181"/>
      <c r="J4608" s="181"/>
      <c r="K4608" s="181"/>
      <c r="M4608" s="181"/>
      <c r="R4608" s="181"/>
      <c r="S4608" s="181"/>
    </row>
    <row r="4609" spans="9:19" customFormat="1">
      <c r="I4609" s="181"/>
      <c r="J4609" s="181"/>
      <c r="K4609" s="181"/>
      <c r="M4609" s="181"/>
      <c r="R4609" s="181"/>
      <c r="S4609" s="181"/>
    </row>
    <row r="4610" spans="9:19" customFormat="1">
      <c r="I4610" s="181"/>
      <c r="J4610" s="181"/>
      <c r="K4610" s="181"/>
      <c r="M4610" s="181"/>
      <c r="R4610" s="181"/>
      <c r="S4610" s="181"/>
    </row>
    <row r="4611" spans="9:19" customFormat="1">
      <c r="I4611" s="181"/>
      <c r="J4611" s="181"/>
      <c r="K4611" s="181"/>
      <c r="M4611" s="181"/>
      <c r="R4611" s="181"/>
      <c r="S4611" s="181"/>
    </row>
    <row r="4612" spans="9:19" customFormat="1">
      <c r="I4612" s="181"/>
      <c r="J4612" s="181"/>
      <c r="K4612" s="181"/>
      <c r="M4612" s="181"/>
      <c r="R4612" s="181"/>
      <c r="S4612" s="181"/>
    </row>
    <row r="4613" spans="9:19" customFormat="1">
      <c r="I4613" s="181"/>
      <c r="J4613" s="181"/>
      <c r="K4613" s="181"/>
      <c r="M4613" s="181"/>
      <c r="R4613" s="181"/>
      <c r="S4613" s="181"/>
    </row>
    <row r="4614" spans="9:19" customFormat="1">
      <c r="I4614" s="181"/>
      <c r="J4614" s="181"/>
      <c r="K4614" s="181"/>
      <c r="M4614" s="181"/>
      <c r="R4614" s="181"/>
      <c r="S4614" s="181"/>
    </row>
    <row r="4615" spans="9:19" customFormat="1">
      <c r="I4615" s="181"/>
      <c r="J4615" s="181"/>
      <c r="K4615" s="181"/>
      <c r="M4615" s="181"/>
      <c r="R4615" s="181"/>
      <c r="S4615" s="181"/>
    </row>
    <row r="4616" spans="9:19" customFormat="1">
      <c r="I4616" s="181"/>
      <c r="J4616" s="181"/>
      <c r="K4616" s="181"/>
      <c r="M4616" s="181"/>
      <c r="R4616" s="181"/>
      <c r="S4616" s="181"/>
    </row>
    <row r="4617" spans="9:19" customFormat="1">
      <c r="I4617" s="181"/>
      <c r="J4617" s="181"/>
      <c r="K4617" s="181"/>
      <c r="M4617" s="181"/>
      <c r="R4617" s="181"/>
      <c r="S4617" s="181"/>
    </row>
    <row r="4618" spans="9:19" customFormat="1">
      <c r="I4618" s="181"/>
      <c r="J4618" s="181"/>
      <c r="K4618" s="181"/>
      <c r="M4618" s="181"/>
      <c r="R4618" s="181"/>
      <c r="S4618" s="181"/>
    </row>
    <row r="4619" spans="9:19" customFormat="1">
      <c r="I4619" s="181"/>
      <c r="J4619" s="181"/>
      <c r="K4619" s="181"/>
      <c r="M4619" s="181"/>
      <c r="R4619" s="181"/>
      <c r="S4619" s="181"/>
    </row>
    <row r="4620" spans="9:19" customFormat="1">
      <c r="I4620" s="181"/>
      <c r="J4620" s="181"/>
      <c r="K4620" s="181"/>
      <c r="M4620" s="181"/>
      <c r="R4620" s="181"/>
      <c r="S4620" s="181"/>
    </row>
    <row r="4621" spans="9:19" customFormat="1">
      <c r="I4621" s="181"/>
      <c r="J4621" s="181"/>
      <c r="K4621" s="181"/>
      <c r="M4621" s="181"/>
      <c r="R4621" s="181"/>
      <c r="S4621" s="181"/>
    </row>
    <row r="4622" spans="9:19" customFormat="1">
      <c r="I4622" s="181"/>
      <c r="J4622" s="181"/>
      <c r="K4622" s="181"/>
      <c r="M4622" s="181"/>
      <c r="R4622" s="181"/>
      <c r="S4622" s="181"/>
    </row>
    <row r="4623" spans="9:19" customFormat="1">
      <c r="I4623" s="181"/>
      <c r="J4623" s="181"/>
      <c r="K4623" s="181"/>
      <c r="M4623" s="181"/>
      <c r="R4623" s="181"/>
      <c r="S4623" s="181"/>
    </row>
    <row r="4624" spans="9:19" customFormat="1">
      <c r="I4624" s="181"/>
      <c r="J4624" s="181"/>
      <c r="K4624" s="181"/>
      <c r="M4624" s="181"/>
      <c r="R4624" s="181"/>
      <c r="S4624" s="181"/>
    </row>
    <row r="4625" spans="9:19" customFormat="1">
      <c r="I4625" s="181"/>
      <c r="J4625" s="181"/>
      <c r="K4625" s="181"/>
      <c r="M4625" s="181"/>
      <c r="R4625" s="181"/>
      <c r="S4625" s="181"/>
    </row>
    <row r="4626" spans="9:19" customFormat="1">
      <c r="I4626" s="181"/>
      <c r="J4626" s="181"/>
      <c r="K4626" s="181"/>
      <c r="M4626" s="181"/>
      <c r="R4626" s="181"/>
      <c r="S4626" s="181"/>
    </row>
    <row r="4627" spans="9:19" customFormat="1">
      <c r="I4627" s="181"/>
      <c r="J4627" s="181"/>
      <c r="K4627" s="181"/>
      <c r="M4627" s="181"/>
      <c r="R4627" s="181"/>
      <c r="S4627" s="181"/>
    </row>
    <row r="4628" spans="9:19" customFormat="1">
      <c r="I4628" s="181"/>
      <c r="J4628" s="181"/>
      <c r="K4628" s="181"/>
      <c r="M4628" s="181"/>
      <c r="R4628" s="181"/>
      <c r="S4628" s="181"/>
    </row>
    <row r="4629" spans="9:19" customFormat="1">
      <c r="I4629" s="181"/>
      <c r="J4629" s="181"/>
      <c r="K4629" s="181"/>
      <c r="M4629" s="181"/>
      <c r="R4629" s="181"/>
      <c r="S4629" s="181"/>
    </row>
    <row r="4630" spans="9:19" customFormat="1">
      <c r="I4630" s="181"/>
      <c r="J4630" s="181"/>
      <c r="K4630" s="181"/>
      <c r="M4630" s="181"/>
      <c r="R4630" s="181"/>
      <c r="S4630" s="181"/>
    </row>
    <row r="4631" spans="9:19" customFormat="1">
      <c r="I4631" s="181"/>
      <c r="J4631" s="181"/>
      <c r="K4631" s="181"/>
      <c r="M4631" s="181"/>
      <c r="R4631" s="181"/>
      <c r="S4631" s="181"/>
    </row>
    <row r="4632" spans="9:19" customFormat="1">
      <c r="I4632" s="181"/>
      <c r="J4632" s="181"/>
      <c r="K4632" s="181"/>
      <c r="M4632" s="181"/>
      <c r="R4632" s="181"/>
      <c r="S4632" s="181"/>
    </row>
    <row r="4633" spans="9:19" customFormat="1">
      <c r="I4633" s="181"/>
      <c r="J4633" s="181"/>
      <c r="K4633" s="181"/>
      <c r="M4633" s="181"/>
      <c r="R4633" s="181"/>
      <c r="S4633" s="181"/>
    </row>
    <row r="4634" spans="9:19" customFormat="1">
      <c r="I4634" s="181"/>
      <c r="J4634" s="181"/>
      <c r="K4634" s="181"/>
      <c r="M4634" s="181"/>
      <c r="R4634" s="181"/>
      <c r="S4634" s="181"/>
    </row>
    <row r="4635" spans="9:19" customFormat="1">
      <c r="I4635" s="181"/>
      <c r="J4635" s="181"/>
      <c r="K4635" s="181"/>
      <c r="M4635" s="181"/>
      <c r="R4635" s="181"/>
      <c r="S4635" s="181"/>
    </row>
    <row r="4636" spans="9:19" customFormat="1">
      <c r="I4636" s="181"/>
      <c r="J4636" s="181"/>
      <c r="K4636" s="181"/>
      <c r="M4636" s="181"/>
      <c r="R4636" s="181"/>
      <c r="S4636" s="181"/>
    </row>
    <row r="4637" spans="9:19" customFormat="1">
      <c r="I4637" s="181"/>
      <c r="J4637" s="181"/>
      <c r="K4637" s="181"/>
      <c r="M4637" s="181"/>
      <c r="R4637" s="181"/>
      <c r="S4637" s="181"/>
    </row>
    <row r="4638" spans="9:19" customFormat="1">
      <c r="I4638" s="181"/>
      <c r="J4638" s="181"/>
      <c r="K4638" s="181"/>
      <c r="M4638" s="181"/>
      <c r="R4638" s="181"/>
      <c r="S4638" s="181"/>
    </row>
    <row r="4639" spans="9:19" customFormat="1">
      <c r="I4639" s="181"/>
      <c r="J4639" s="181"/>
      <c r="K4639" s="181"/>
      <c r="M4639" s="181"/>
      <c r="R4639" s="181"/>
      <c r="S4639" s="181"/>
    </row>
    <row r="4640" spans="9:19" customFormat="1">
      <c r="I4640" s="181"/>
      <c r="J4640" s="181"/>
      <c r="K4640" s="181"/>
      <c r="M4640" s="181"/>
      <c r="R4640" s="181"/>
      <c r="S4640" s="181"/>
    </row>
    <row r="4641" spans="9:19" customFormat="1">
      <c r="I4641" s="181"/>
      <c r="J4641" s="181"/>
      <c r="K4641" s="181"/>
      <c r="M4641" s="181"/>
      <c r="R4641" s="181"/>
      <c r="S4641" s="181"/>
    </row>
    <row r="4642" spans="9:19" customFormat="1">
      <c r="I4642" s="181"/>
      <c r="J4642" s="181"/>
      <c r="K4642" s="181"/>
      <c r="M4642" s="181"/>
      <c r="R4642" s="181"/>
      <c r="S4642" s="181"/>
    </row>
    <row r="4643" spans="9:19" customFormat="1">
      <c r="I4643" s="181"/>
      <c r="J4643" s="181"/>
      <c r="K4643" s="181"/>
      <c r="M4643" s="181"/>
      <c r="R4643" s="181"/>
      <c r="S4643" s="181"/>
    </row>
    <row r="4644" spans="9:19" customFormat="1">
      <c r="I4644" s="181"/>
      <c r="J4644" s="181"/>
      <c r="K4644" s="181"/>
      <c r="M4644" s="181"/>
      <c r="R4644" s="181"/>
      <c r="S4644" s="181"/>
    </row>
    <row r="4645" spans="9:19" customFormat="1">
      <c r="I4645" s="181"/>
      <c r="J4645" s="181"/>
      <c r="K4645" s="181"/>
      <c r="M4645" s="181"/>
      <c r="R4645" s="181"/>
      <c r="S4645" s="181"/>
    </row>
    <row r="4646" spans="9:19" customFormat="1">
      <c r="I4646" s="181"/>
      <c r="J4646" s="181"/>
      <c r="K4646" s="181"/>
      <c r="M4646" s="181"/>
      <c r="R4646" s="181"/>
      <c r="S4646" s="181"/>
    </row>
    <row r="4647" spans="9:19" customFormat="1">
      <c r="I4647" s="181"/>
      <c r="J4647" s="181"/>
      <c r="K4647" s="181"/>
      <c r="M4647" s="181"/>
      <c r="R4647" s="181"/>
      <c r="S4647" s="181"/>
    </row>
    <row r="4648" spans="9:19" customFormat="1">
      <c r="I4648" s="181"/>
      <c r="J4648" s="181"/>
      <c r="K4648" s="181"/>
      <c r="M4648" s="181"/>
      <c r="R4648" s="181"/>
      <c r="S4648" s="181"/>
    </row>
    <row r="4649" spans="9:19" customFormat="1">
      <c r="I4649" s="181"/>
      <c r="J4649" s="181"/>
      <c r="K4649" s="181"/>
      <c r="M4649" s="181"/>
      <c r="R4649" s="181"/>
      <c r="S4649" s="181"/>
    </row>
    <row r="4650" spans="9:19" customFormat="1">
      <c r="I4650" s="181"/>
      <c r="J4650" s="181"/>
      <c r="K4650" s="181"/>
      <c r="M4650" s="181"/>
      <c r="R4650" s="181"/>
      <c r="S4650" s="181"/>
    </row>
    <row r="4651" spans="9:19" customFormat="1">
      <c r="I4651" s="181"/>
      <c r="J4651" s="181"/>
      <c r="K4651" s="181"/>
      <c r="M4651" s="181"/>
      <c r="R4651" s="181"/>
      <c r="S4651" s="181"/>
    </row>
    <row r="4652" spans="9:19" customFormat="1">
      <c r="I4652" s="181"/>
      <c r="J4652" s="181"/>
      <c r="K4652" s="181"/>
      <c r="M4652" s="181"/>
      <c r="R4652" s="181"/>
      <c r="S4652" s="181"/>
    </row>
    <row r="4653" spans="9:19" customFormat="1">
      <c r="I4653" s="181"/>
      <c r="J4653" s="181"/>
      <c r="K4653" s="181"/>
      <c r="M4653" s="181"/>
      <c r="R4653" s="181"/>
      <c r="S4653" s="181"/>
    </row>
    <row r="4654" spans="9:19" customFormat="1">
      <c r="I4654" s="181"/>
      <c r="J4654" s="181"/>
      <c r="K4654" s="181"/>
      <c r="M4654" s="181"/>
      <c r="R4654" s="181"/>
      <c r="S4654" s="181"/>
    </row>
    <row r="4655" spans="9:19" customFormat="1">
      <c r="I4655" s="181"/>
      <c r="J4655" s="181"/>
      <c r="K4655" s="181"/>
      <c r="M4655" s="181"/>
      <c r="R4655" s="181"/>
      <c r="S4655" s="181"/>
    </row>
    <row r="4656" spans="9:19" customFormat="1">
      <c r="I4656" s="181"/>
      <c r="J4656" s="181"/>
      <c r="K4656" s="181"/>
      <c r="M4656" s="181"/>
      <c r="R4656" s="181"/>
      <c r="S4656" s="181"/>
    </row>
    <row r="4657" spans="9:19" customFormat="1">
      <c r="I4657" s="181"/>
      <c r="J4657" s="181"/>
      <c r="K4657" s="181"/>
      <c r="M4657" s="181"/>
      <c r="R4657" s="181"/>
      <c r="S4657" s="181"/>
    </row>
    <row r="4658" spans="9:19" customFormat="1">
      <c r="I4658" s="181"/>
      <c r="J4658" s="181"/>
      <c r="K4658" s="181"/>
      <c r="M4658" s="181"/>
      <c r="R4658" s="181"/>
      <c r="S4658" s="181"/>
    </row>
    <row r="4659" spans="9:19" customFormat="1">
      <c r="I4659" s="181"/>
      <c r="J4659" s="181"/>
      <c r="K4659" s="181"/>
      <c r="M4659" s="181"/>
      <c r="R4659" s="181"/>
      <c r="S4659" s="181"/>
    </row>
    <row r="4660" spans="9:19" customFormat="1">
      <c r="I4660" s="181"/>
      <c r="J4660" s="181"/>
      <c r="K4660" s="181"/>
      <c r="M4660" s="181"/>
      <c r="R4660" s="181"/>
      <c r="S4660" s="181"/>
    </row>
    <row r="4661" spans="9:19" customFormat="1">
      <c r="I4661" s="181"/>
      <c r="J4661" s="181"/>
      <c r="K4661" s="181"/>
      <c r="M4661" s="181"/>
      <c r="R4661" s="181"/>
      <c r="S4661" s="181"/>
    </row>
    <row r="4662" spans="9:19" customFormat="1">
      <c r="I4662" s="181"/>
      <c r="J4662" s="181"/>
      <c r="K4662" s="181"/>
      <c r="M4662" s="181"/>
      <c r="R4662" s="181"/>
      <c r="S4662" s="181"/>
    </row>
    <row r="4663" spans="9:19" customFormat="1">
      <c r="I4663" s="181"/>
      <c r="J4663" s="181"/>
      <c r="K4663" s="181"/>
      <c r="M4663" s="181"/>
      <c r="R4663" s="181"/>
      <c r="S4663" s="181"/>
    </row>
    <row r="4664" spans="9:19" customFormat="1">
      <c r="I4664" s="181"/>
      <c r="J4664" s="181"/>
      <c r="K4664" s="181"/>
      <c r="M4664" s="181"/>
      <c r="R4664" s="181"/>
      <c r="S4664" s="181"/>
    </row>
    <row r="4665" spans="9:19" customFormat="1">
      <c r="I4665" s="181"/>
      <c r="J4665" s="181"/>
      <c r="K4665" s="181"/>
      <c r="M4665" s="181"/>
      <c r="R4665" s="181"/>
      <c r="S4665" s="181"/>
    </row>
    <row r="4666" spans="9:19" customFormat="1">
      <c r="I4666" s="181"/>
      <c r="J4666" s="181"/>
      <c r="K4666" s="181"/>
      <c r="M4666" s="181"/>
      <c r="R4666" s="181"/>
      <c r="S4666" s="181"/>
    </row>
    <row r="4667" spans="9:19" customFormat="1">
      <c r="I4667" s="181"/>
      <c r="J4667" s="181"/>
      <c r="K4667" s="181"/>
      <c r="M4667" s="181"/>
      <c r="R4667" s="181"/>
      <c r="S4667" s="181"/>
    </row>
    <row r="4668" spans="9:19" customFormat="1">
      <c r="I4668" s="181"/>
      <c r="J4668" s="181"/>
      <c r="K4668" s="181"/>
      <c r="M4668" s="181"/>
      <c r="R4668" s="181"/>
      <c r="S4668" s="181"/>
    </row>
    <row r="4669" spans="9:19" customFormat="1">
      <c r="I4669" s="181"/>
      <c r="J4669" s="181"/>
      <c r="K4669" s="181"/>
      <c r="M4669" s="181"/>
      <c r="R4669" s="181"/>
      <c r="S4669" s="181"/>
    </row>
    <row r="4670" spans="9:19" customFormat="1">
      <c r="I4670" s="181"/>
      <c r="J4670" s="181"/>
      <c r="K4670" s="181"/>
      <c r="M4670" s="181"/>
      <c r="R4670" s="181"/>
      <c r="S4670" s="181"/>
    </row>
    <row r="4671" spans="9:19" customFormat="1">
      <c r="I4671" s="181"/>
      <c r="J4671" s="181"/>
      <c r="K4671" s="181"/>
      <c r="M4671" s="181"/>
      <c r="R4671" s="181"/>
      <c r="S4671" s="181"/>
    </row>
    <row r="4672" spans="9:19" customFormat="1">
      <c r="I4672" s="181"/>
      <c r="J4672" s="181"/>
      <c r="K4672" s="181"/>
      <c r="M4672" s="181"/>
      <c r="R4672" s="181"/>
      <c r="S4672" s="181"/>
    </row>
    <row r="4673" spans="9:19" customFormat="1">
      <c r="I4673" s="181"/>
      <c r="J4673" s="181"/>
      <c r="K4673" s="181"/>
      <c r="M4673" s="181"/>
      <c r="R4673" s="181"/>
      <c r="S4673" s="181"/>
    </row>
    <row r="4674" spans="9:19" customFormat="1">
      <c r="I4674" s="181"/>
      <c r="J4674" s="181"/>
      <c r="K4674" s="181"/>
      <c r="M4674" s="181"/>
      <c r="R4674" s="181"/>
      <c r="S4674" s="181"/>
    </row>
    <row r="4675" spans="9:19" customFormat="1">
      <c r="I4675" s="181"/>
      <c r="J4675" s="181"/>
      <c r="K4675" s="181"/>
      <c r="M4675" s="181"/>
      <c r="R4675" s="181"/>
      <c r="S4675" s="181"/>
    </row>
    <row r="4676" spans="9:19" customFormat="1">
      <c r="I4676" s="181"/>
      <c r="J4676" s="181"/>
      <c r="K4676" s="181"/>
      <c r="M4676" s="181"/>
      <c r="R4676" s="181"/>
      <c r="S4676" s="181"/>
    </row>
    <row r="4677" spans="9:19" customFormat="1">
      <c r="I4677" s="181"/>
      <c r="J4677" s="181"/>
      <c r="K4677" s="181"/>
      <c r="M4677" s="181"/>
      <c r="R4677" s="181"/>
      <c r="S4677" s="181"/>
    </row>
    <row r="4678" spans="9:19" customFormat="1">
      <c r="I4678" s="181"/>
      <c r="J4678" s="181"/>
      <c r="K4678" s="181"/>
      <c r="M4678" s="181"/>
      <c r="R4678" s="181"/>
      <c r="S4678" s="181"/>
    </row>
    <row r="4679" spans="9:19" customFormat="1">
      <c r="I4679" s="181"/>
      <c r="J4679" s="181"/>
      <c r="K4679" s="181"/>
      <c r="M4679" s="181"/>
      <c r="R4679" s="181"/>
      <c r="S4679" s="181"/>
    </row>
    <row r="4680" spans="9:19" customFormat="1">
      <c r="I4680" s="181"/>
      <c r="J4680" s="181"/>
      <c r="K4680" s="181"/>
      <c r="M4680" s="181"/>
      <c r="R4680" s="181"/>
      <c r="S4680" s="181"/>
    </row>
    <row r="4681" spans="9:19" customFormat="1">
      <c r="I4681" s="181"/>
      <c r="J4681" s="181"/>
      <c r="K4681" s="181"/>
      <c r="M4681" s="181"/>
      <c r="R4681" s="181"/>
      <c r="S4681" s="181"/>
    </row>
    <row r="4682" spans="9:19" customFormat="1">
      <c r="I4682" s="181"/>
      <c r="J4682" s="181"/>
      <c r="K4682" s="181"/>
      <c r="M4682" s="181"/>
      <c r="R4682" s="181"/>
      <c r="S4682" s="181"/>
    </row>
    <row r="4683" spans="9:19" customFormat="1">
      <c r="I4683" s="181"/>
      <c r="J4683" s="181"/>
      <c r="K4683" s="181"/>
      <c r="M4683" s="181"/>
      <c r="R4683" s="181"/>
      <c r="S4683" s="181"/>
    </row>
    <row r="4684" spans="9:19" customFormat="1">
      <c r="I4684" s="181"/>
      <c r="J4684" s="181"/>
      <c r="K4684" s="181"/>
      <c r="M4684" s="181"/>
      <c r="R4684" s="181"/>
      <c r="S4684" s="181"/>
    </row>
    <row r="4685" spans="9:19" customFormat="1">
      <c r="I4685" s="181"/>
      <c r="J4685" s="181"/>
      <c r="K4685" s="181"/>
      <c r="M4685" s="181"/>
      <c r="R4685" s="181"/>
      <c r="S4685" s="181"/>
    </row>
    <row r="4686" spans="9:19" customFormat="1">
      <c r="I4686" s="181"/>
      <c r="J4686" s="181"/>
      <c r="K4686" s="181"/>
      <c r="M4686" s="181"/>
      <c r="R4686" s="181"/>
      <c r="S4686" s="181"/>
    </row>
    <row r="4687" spans="9:19" customFormat="1">
      <c r="I4687" s="181"/>
      <c r="J4687" s="181"/>
      <c r="K4687" s="181"/>
      <c r="M4687" s="181"/>
      <c r="R4687" s="181"/>
      <c r="S4687" s="181"/>
    </row>
    <row r="4688" spans="9:19" customFormat="1">
      <c r="I4688" s="181"/>
      <c r="J4688" s="181"/>
      <c r="K4688" s="181"/>
      <c r="M4688" s="181"/>
      <c r="R4688" s="181"/>
      <c r="S4688" s="181"/>
    </row>
    <row r="4689" spans="9:19" customFormat="1">
      <c r="I4689" s="181"/>
      <c r="J4689" s="181"/>
      <c r="K4689" s="181"/>
      <c r="M4689" s="181"/>
      <c r="R4689" s="181"/>
      <c r="S4689" s="181"/>
    </row>
    <row r="4690" spans="9:19" customFormat="1">
      <c r="I4690" s="181"/>
      <c r="J4690" s="181"/>
      <c r="K4690" s="181"/>
      <c r="M4690" s="181"/>
      <c r="R4690" s="181"/>
      <c r="S4690" s="181"/>
    </row>
    <row r="4691" spans="9:19" customFormat="1">
      <c r="I4691" s="181"/>
      <c r="J4691" s="181"/>
      <c r="K4691" s="181"/>
      <c r="M4691" s="181"/>
      <c r="R4691" s="181"/>
      <c r="S4691" s="181"/>
    </row>
    <row r="4692" spans="9:19" customFormat="1">
      <c r="I4692" s="181"/>
      <c r="J4692" s="181"/>
      <c r="K4692" s="181"/>
      <c r="M4692" s="181"/>
      <c r="R4692" s="181"/>
      <c r="S4692" s="181"/>
    </row>
    <row r="4693" spans="9:19" customFormat="1">
      <c r="I4693" s="181"/>
      <c r="J4693" s="181"/>
      <c r="K4693" s="181"/>
      <c r="M4693" s="181"/>
      <c r="R4693" s="181"/>
      <c r="S4693" s="181"/>
    </row>
    <row r="4694" spans="9:19" customFormat="1">
      <c r="I4694" s="181"/>
      <c r="J4694" s="181"/>
      <c r="K4694" s="181"/>
      <c r="M4694" s="181"/>
      <c r="R4694" s="181"/>
      <c r="S4694" s="181"/>
    </row>
    <row r="4695" spans="9:19" customFormat="1">
      <c r="I4695" s="181"/>
      <c r="J4695" s="181"/>
      <c r="K4695" s="181"/>
      <c r="M4695" s="181"/>
      <c r="R4695" s="181"/>
      <c r="S4695" s="181"/>
    </row>
    <row r="4696" spans="9:19" customFormat="1">
      <c r="I4696" s="181"/>
      <c r="J4696" s="181"/>
      <c r="K4696" s="181"/>
      <c r="M4696" s="181"/>
      <c r="R4696" s="181"/>
      <c r="S4696" s="181"/>
    </row>
    <row r="4697" spans="9:19" customFormat="1">
      <c r="I4697" s="181"/>
      <c r="J4697" s="181"/>
      <c r="K4697" s="181"/>
      <c r="M4697" s="181"/>
      <c r="R4697" s="181"/>
      <c r="S4697" s="181"/>
    </row>
    <row r="4698" spans="9:19" customFormat="1">
      <c r="I4698" s="181"/>
      <c r="J4698" s="181"/>
      <c r="K4698" s="181"/>
      <c r="M4698" s="181"/>
      <c r="R4698" s="181"/>
      <c r="S4698" s="181"/>
    </row>
    <row r="4699" spans="9:19" customFormat="1">
      <c r="I4699" s="181"/>
      <c r="J4699" s="181"/>
      <c r="K4699" s="181"/>
      <c r="M4699" s="181"/>
      <c r="R4699" s="181"/>
      <c r="S4699" s="181"/>
    </row>
    <row r="4700" spans="9:19" customFormat="1">
      <c r="I4700" s="181"/>
      <c r="J4700" s="181"/>
      <c r="K4700" s="181"/>
      <c r="M4700" s="181"/>
      <c r="R4700" s="181"/>
      <c r="S4700" s="181"/>
    </row>
    <row r="4701" spans="9:19" customFormat="1">
      <c r="I4701" s="181"/>
      <c r="J4701" s="181"/>
      <c r="K4701" s="181"/>
      <c r="M4701" s="181"/>
      <c r="R4701" s="181"/>
      <c r="S4701" s="181"/>
    </row>
    <row r="4702" spans="9:19" customFormat="1">
      <c r="I4702" s="181"/>
      <c r="J4702" s="181"/>
      <c r="K4702" s="181"/>
      <c r="M4702" s="181"/>
      <c r="R4702" s="181"/>
      <c r="S4702" s="181"/>
    </row>
    <row r="4703" spans="9:19" customFormat="1">
      <c r="I4703" s="181"/>
      <c r="J4703" s="181"/>
      <c r="K4703" s="181"/>
      <c r="M4703" s="181"/>
      <c r="R4703" s="181"/>
      <c r="S4703" s="181"/>
    </row>
    <row r="4704" spans="9:19" customFormat="1">
      <c r="I4704" s="181"/>
      <c r="J4704" s="181"/>
      <c r="K4704" s="181"/>
      <c r="M4704" s="181"/>
      <c r="R4704" s="181"/>
      <c r="S4704" s="181"/>
    </row>
    <row r="4705" spans="9:19" customFormat="1">
      <c r="I4705" s="181"/>
      <c r="J4705" s="181"/>
      <c r="K4705" s="181"/>
      <c r="M4705" s="181"/>
      <c r="R4705" s="181"/>
      <c r="S4705" s="181"/>
    </row>
    <row r="4706" spans="9:19" customFormat="1">
      <c r="I4706" s="181"/>
      <c r="J4706" s="181"/>
      <c r="K4706" s="181"/>
      <c r="M4706" s="181"/>
      <c r="R4706" s="181"/>
      <c r="S4706" s="181"/>
    </row>
    <row r="4707" spans="9:19" customFormat="1">
      <c r="I4707" s="181"/>
      <c r="J4707" s="181"/>
      <c r="K4707" s="181"/>
      <c r="M4707" s="181"/>
      <c r="R4707" s="181"/>
      <c r="S4707" s="181"/>
    </row>
    <row r="4708" spans="9:19" customFormat="1">
      <c r="I4708" s="181"/>
      <c r="J4708" s="181"/>
      <c r="K4708" s="181"/>
      <c r="M4708" s="181"/>
      <c r="R4708" s="181"/>
      <c r="S4708" s="181"/>
    </row>
    <row r="4709" spans="9:19" customFormat="1">
      <c r="I4709" s="181"/>
      <c r="J4709" s="181"/>
      <c r="K4709" s="181"/>
      <c r="M4709" s="181"/>
      <c r="R4709" s="181"/>
      <c r="S4709" s="181"/>
    </row>
    <row r="4710" spans="9:19" customFormat="1">
      <c r="I4710" s="181"/>
      <c r="J4710" s="181"/>
      <c r="K4710" s="181"/>
      <c r="M4710" s="181"/>
      <c r="R4710" s="181"/>
      <c r="S4710" s="181"/>
    </row>
    <row r="4711" spans="9:19" customFormat="1">
      <c r="I4711" s="181"/>
      <c r="J4711" s="181"/>
      <c r="K4711" s="181"/>
      <c r="M4711" s="181"/>
      <c r="R4711" s="181"/>
      <c r="S4711" s="181"/>
    </row>
    <row r="4712" spans="9:19" customFormat="1">
      <c r="I4712" s="181"/>
      <c r="J4712" s="181"/>
      <c r="K4712" s="181"/>
      <c r="M4712" s="181"/>
      <c r="R4712" s="181"/>
      <c r="S4712" s="181"/>
    </row>
    <row r="4713" spans="9:19" customFormat="1">
      <c r="I4713" s="181"/>
      <c r="J4713" s="181"/>
      <c r="K4713" s="181"/>
      <c r="M4713" s="181"/>
      <c r="R4713" s="181"/>
      <c r="S4713" s="181"/>
    </row>
    <row r="4714" spans="9:19" customFormat="1">
      <c r="I4714" s="181"/>
      <c r="J4714" s="181"/>
      <c r="K4714" s="181"/>
      <c r="M4714" s="181"/>
      <c r="R4714" s="181"/>
      <c r="S4714" s="181"/>
    </row>
    <row r="4715" spans="9:19" customFormat="1">
      <c r="I4715" s="181"/>
      <c r="J4715" s="181"/>
      <c r="K4715" s="181"/>
      <c r="M4715" s="181"/>
      <c r="R4715" s="181"/>
      <c r="S4715" s="181"/>
    </row>
    <row r="4716" spans="9:19" customFormat="1">
      <c r="I4716" s="181"/>
      <c r="J4716" s="181"/>
      <c r="K4716" s="181"/>
      <c r="M4716" s="181"/>
      <c r="R4716" s="181"/>
      <c r="S4716" s="181"/>
    </row>
    <row r="4717" spans="9:19" customFormat="1">
      <c r="I4717" s="181"/>
      <c r="J4717" s="181"/>
      <c r="K4717" s="181"/>
      <c r="M4717" s="181"/>
      <c r="R4717" s="181"/>
      <c r="S4717" s="181"/>
    </row>
    <row r="4718" spans="9:19" customFormat="1">
      <c r="I4718" s="181"/>
      <c r="J4718" s="181"/>
      <c r="K4718" s="181"/>
      <c r="M4718" s="181"/>
      <c r="R4718" s="181"/>
      <c r="S4718" s="181"/>
    </row>
    <row r="4719" spans="9:19" customFormat="1">
      <c r="I4719" s="181"/>
      <c r="J4719" s="181"/>
      <c r="K4719" s="181"/>
      <c r="M4719" s="181"/>
      <c r="R4719" s="181"/>
      <c r="S4719" s="181"/>
    </row>
    <row r="4720" spans="9:19" customFormat="1">
      <c r="I4720" s="181"/>
      <c r="J4720" s="181"/>
      <c r="K4720" s="181"/>
      <c r="M4720" s="181"/>
      <c r="R4720" s="181"/>
      <c r="S4720" s="181"/>
    </row>
    <row r="4721" spans="9:19" customFormat="1">
      <c r="I4721" s="181"/>
      <c r="J4721" s="181"/>
      <c r="K4721" s="181"/>
      <c r="M4721" s="181"/>
      <c r="R4721" s="181"/>
      <c r="S4721" s="181"/>
    </row>
    <row r="4722" spans="9:19" customFormat="1">
      <c r="I4722" s="181"/>
      <c r="J4722" s="181"/>
      <c r="K4722" s="181"/>
      <c r="M4722" s="181"/>
      <c r="R4722" s="181"/>
      <c r="S4722" s="181"/>
    </row>
    <row r="4723" spans="9:19" customFormat="1">
      <c r="I4723" s="181"/>
      <c r="J4723" s="181"/>
      <c r="K4723" s="181"/>
      <c r="M4723" s="181"/>
      <c r="R4723" s="181"/>
      <c r="S4723" s="181"/>
    </row>
    <row r="4724" spans="9:19" customFormat="1">
      <c r="I4724" s="181"/>
      <c r="J4724" s="181"/>
      <c r="K4724" s="181"/>
      <c r="M4724" s="181"/>
      <c r="R4724" s="181"/>
      <c r="S4724" s="181"/>
    </row>
    <row r="4725" spans="9:19" customFormat="1">
      <c r="I4725" s="181"/>
      <c r="J4725" s="181"/>
      <c r="K4725" s="181"/>
      <c r="M4725" s="181"/>
      <c r="R4725" s="181"/>
      <c r="S4725" s="181"/>
    </row>
    <row r="4726" spans="9:19" customFormat="1">
      <c r="I4726" s="181"/>
      <c r="J4726" s="181"/>
      <c r="K4726" s="181"/>
      <c r="M4726" s="181"/>
      <c r="R4726" s="181"/>
      <c r="S4726" s="181"/>
    </row>
    <row r="4727" spans="9:19" customFormat="1">
      <c r="I4727" s="181"/>
      <c r="J4727" s="181"/>
      <c r="K4727" s="181"/>
      <c r="M4727" s="181"/>
      <c r="R4727" s="181"/>
      <c r="S4727" s="181"/>
    </row>
    <row r="4728" spans="9:19" customFormat="1">
      <c r="I4728" s="181"/>
      <c r="J4728" s="181"/>
      <c r="K4728" s="181"/>
      <c r="M4728" s="181"/>
      <c r="R4728" s="181"/>
      <c r="S4728" s="181"/>
    </row>
    <row r="4729" spans="9:19" customFormat="1">
      <c r="I4729" s="181"/>
      <c r="J4729" s="181"/>
      <c r="K4729" s="181"/>
      <c r="M4729" s="181"/>
      <c r="R4729" s="181"/>
      <c r="S4729" s="181"/>
    </row>
    <row r="4730" spans="9:19" customFormat="1">
      <c r="I4730" s="181"/>
      <c r="J4730" s="181"/>
      <c r="K4730" s="181"/>
      <c r="M4730" s="181"/>
      <c r="R4730" s="181"/>
      <c r="S4730" s="181"/>
    </row>
    <row r="4731" spans="9:19" customFormat="1">
      <c r="I4731" s="181"/>
      <c r="J4731" s="181"/>
      <c r="K4731" s="181"/>
      <c r="M4731" s="181"/>
      <c r="R4731" s="181"/>
      <c r="S4731" s="181"/>
    </row>
    <row r="4732" spans="9:19" customFormat="1">
      <c r="I4732" s="181"/>
      <c r="J4732" s="181"/>
      <c r="K4732" s="181"/>
      <c r="M4732" s="181"/>
      <c r="R4732" s="181"/>
      <c r="S4732" s="181"/>
    </row>
    <row r="4733" spans="9:19" customFormat="1">
      <c r="I4733" s="181"/>
      <c r="J4733" s="181"/>
      <c r="K4733" s="181"/>
      <c r="M4733" s="181"/>
      <c r="R4733" s="181"/>
      <c r="S4733" s="181"/>
    </row>
    <row r="4734" spans="9:19" customFormat="1">
      <c r="I4734" s="181"/>
      <c r="J4734" s="181"/>
      <c r="K4734" s="181"/>
      <c r="M4734" s="181"/>
      <c r="R4734" s="181"/>
      <c r="S4734" s="181"/>
    </row>
    <row r="4735" spans="9:19" customFormat="1">
      <c r="I4735" s="181"/>
      <c r="J4735" s="181"/>
      <c r="K4735" s="181"/>
      <c r="M4735" s="181"/>
      <c r="R4735" s="181"/>
      <c r="S4735" s="181"/>
    </row>
    <row r="4736" spans="9:19" customFormat="1">
      <c r="I4736" s="181"/>
      <c r="J4736" s="181"/>
      <c r="K4736" s="181"/>
      <c r="M4736" s="181"/>
      <c r="R4736" s="181"/>
      <c r="S4736" s="181"/>
    </row>
    <row r="4737" spans="9:19" customFormat="1">
      <c r="I4737" s="181"/>
      <c r="J4737" s="181"/>
      <c r="K4737" s="181"/>
      <c r="M4737" s="181"/>
      <c r="R4737" s="181"/>
      <c r="S4737" s="181"/>
    </row>
    <row r="4738" spans="9:19" customFormat="1">
      <c r="I4738" s="181"/>
      <c r="J4738" s="181"/>
      <c r="K4738" s="181"/>
      <c r="M4738" s="181"/>
      <c r="R4738" s="181"/>
      <c r="S4738" s="181"/>
    </row>
    <row r="4739" spans="9:19" customFormat="1">
      <c r="I4739" s="181"/>
      <c r="J4739" s="181"/>
      <c r="K4739" s="181"/>
      <c r="M4739" s="181"/>
      <c r="R4739" s="181"/>
      <c r="S4739" s="181"/>
    </row>
    <row r="4740" spans="9:19" customFormat="1">
      <c r="I4740" s="181"/>
      <c r="J4740" s="181"/>
      <c r="K4740" s="181"/>
      <c r="M4740" s="181"/>
      <c r="R4740" s="181"/>
      <c r="S4740" s="181"/>
    </row>
    <row r="4741" spans="9:19" customFormat="1">
      <c r="I4741" s="181"/>
      <c r="J4741" s="181"/>
      <c r="K4741" s="181"/>
      <c r="M4741" s="181"/>
      <c r="R4741" s="181"/>
      <c r="S4741" s="181"/>
    </row>
    <row r="4742" spans="9:19" customFormat="1">
      <c r="I4742" s="181"/>
      <c r="J4742" s="181"/>
      <c r="K4742" s="181"/>
      <c r="M4742" s="181"/>
      <c r="R4742" s="181"/>
      <c r="S4742" s="181"/>
    </row>
    <row r="4743" spans="9:19" customFormat="1">
      <c r="I4743" s="181"/>
      <c r="J4743" s="181"/>
      <c r="K4743" s="181"/>
      <c r="M4743" s="181"/>
      <c r="R4743" s="181"/>
      <c r="S4743" s="181"/>
    </row>
    <row r="4744" spans="9:19" customFormat="1">
      <c r="I4744" s="181"/>
      <c r="J4744" s="181"/>
      <c r="K4744" s="181"/>
      <c r="M4744" s="181"/>
      <c r="R4744" s="181"/>
      <c r="S4744" s="181"/>
    </row>
    <row r="4745" spans="9:19" customFormat="1">
      <c r="I4745" s="181"/>
      <c r="J4745" s="181"/>
      <c r="K4745" s="181"/>
      <c r="M4745" s="181"/>
      <c r="R4745" s="181"/>
      <c r="S4745" s="181"/>
    </row>
    <row r="4746" spans="9:19" customFormat="1">
      <c r="I4746" s="181"/>
      <c r="J4746" s="181"/>
      <c r="K4746" s="181"/>
      <c r="M4746" s="181"/>
      <c r="R4746" s="181"/>
      <c r="S4746" s="181"/>
    </row>
    <row r="4747" spans="9:19" customFormat="1">
      <c r="I4747" s="181"/>
      <c r="J4747" s="181"/>
      <c r="K4747" s="181"/>
      <c r="M4747" s="181"/>
      <c r="R4747" s="181"/>
      <c r="S4747" s="181"/>
    </row>
    <row r="4748" spans="9:19" customFormat="1">
      <c r="I4748" s="181"/>
      <c r="J4748" s="181"/>
      <c r="K4748" s="181"/>
      <c r="M4748" s="181"/>
      <c r="R4748" s="181"/>
      <c r="S4748" s="181"/>
    </row>
    <row r="4749" spans="9:19" customFormat="1">
      <c r="I4749" s="181"/>
      <c r="J4749" s="181"/>
      <c r="K4749" s="181"/>
      <c r="M4749" s="181"/>
      <c r="R4749" s="181"/>
      <c r="S4749" s="181"/>
    </row>
    <row r="4750" spans="9:19" customFormat="1">
      <c r="I4750" s="181"/>
      <c r="J4750" s="181"/>
      <c r="K4750" s="181"/>
      <c r="M4750" s="181"/>
      <c r="R4750" s="181"/>
      <c r="S4750" s="181"/>
    </row>
    <row r="4751" spans="9:19" customFormat="1">
      <c r="I4751" s="181"/>
      <c r="J4751" s="181"/>
      <c r="K4751" s="181"/>
      <c r="M4751" s="181"/>
      <c r="R4751" s="181"/>
      <c r="S4751" s="181"/>
    </row>
    <row r="4752" spans="9:19" customFormat="1">
      <c r="I4752" s="181"/>
      <c r="J4752" s="181"/>
      <c r="K4752" s="181"/>
      <c r="M4752" s="181"/>
      <c r="R4752" s="181"/>
      <c r="S4752" s="181"/>
    </row>
    <row r="4753" spans="9:19" customFormat="1">
      <c r="I4753" s="181"/>
      <c r="J4753" s="181"/>
      <c r="K4753" s="181"/>
      <c r="M4753" s="181"/>
      <c r="R4753" s="181"/>
      <c r="S4753" s="181"/>
    </row>
    <row r="4754" spans="9:19" customFormat="1">
      <c r="I4754" s="181"/>
      <c r="J4754" s="181"/>
      <c r="K4754" s="181"/>
      <c r="M4754" s="181"/>
      <c r="R4754" s="181"/>
      <c r="S4754" s="181"/>
    </row>
    <row r="4755" spans="9:19" customFormat="1">
      <c r="I4755" s="181"/>
      <c r="J4755" s="181"/>
      <c r="K4755" s="181"/>
      <c r="M4755" s="181"/>
      <c r="R4755" s="181"/>
      <c r="S4755" s="181"/>
    </row>
    <row r="4756" spans="9:19" customFormat="1">
      <c r="I4756" s="181"/>
      <c r="J4756" s="181"/>
      <c r="K4756" s="181"/>
      <c r="M4756" s="181"/>
      <c r="R4756" s="181"/>
      <c r="S4756" s="181"/>
    </row>
    <row r="4757" spans="9:19" customFormat="1">
      <c r="I4757" s="181"/>
      <c r="J4757" s="181"/>
      <c r="K4757" s="181"/>
      <c r="M4757" s="181"/>
      <c r="R4757" s="181"/>
      <c r="S4757" s="181"/>
    </row>
    <row r="4758" spans="9:19" customFormat="1">
      <c r="I4758" s="181"/>
      <c r="J4758" s="181"/>
      <c r="K4758" s="181"/>
      <c r="M4758" s="181"/>
      <c r="R4758" s="181"/>
      <c r="S4758" s="181"/>
    </row>
    <row r="4759" spans="9:19" customFormat="1">
      <c r="I4759" s="181"/>
      <c r="J4759" s="181"/>
      <c r="K4759" s="181"/>
      <c r="M4759" s="181"/>
      <c r="R4759" s="181"/>
      <c r="S4759" s="181"/>
    </row>
    <row r="4760" spans="9:19" customFormat="1">
      <c r="I4760" s="181"/>
      <c r="J4760" s="181"/>
      <c r="K4760" s="181"/>
      <c r="M4760" s="181"/>
      <c r="R4760" s="181"/>
      <c r="S4760" s="181"/>
    </row>
    <row r="4761" spans="9:19" customFormat="1">
      <c r="I4761" s="181"/>
      <c r="J4761" s="181"/>
      <c r="K4761" s="181"/>
      <c r="M4761" s="181"/>
      <c r="R4761" s="181"/>
      <c r="S4761" s="181"/>
    </row>
    <row r="4762" spans="9:19" customFormat="1">
      <c r="I4762" s="181"/>
      <c r="J4762" s="181"/>
      <c r="K4762" s="181"/>
      <c r="M4762" s="181"/>
      <c r="R4762" s="181"/>
      <c r="S4762" s="181"/>
    </row>
    <row r="4763" spans="9:19" customFormat="1">
      <c r="I4763" s="181"/>
      <c r="J4763" s="181"/>
      <c r="K4763" s="181"/>
      <c r="M4763" s="181"/>
      <c r="R4763" s="181"/>
      <c r="S4763" s="181"/>
    </row>
    <row r="4764" spans="9:19" customFormat="1">
      <c r="I4764" s="181"/>
      <c r="J4764" s="181"/>
      <c r="K4764" s="181"/>
      <c r="M4764" s="181"/>
      <c r="R4764" s="181"/>
      <c r="S4764" s="181"/>
    </row>
    <row r="4765" spans="9:19" customFormat="1">
      <c r="I4765" s="181"/>
      <c r="J4765" s="181"/>
      <c r="K4765" s="181"/>
      <c r="M4765" s="181"/>
      <c r="R4765" s="181"/>
      <c r="S4765" s="181"/>
    </row>
    <row r="4766" spans="9:19" customFormat="1">
      <c r="I4766" s="181"/>
      <c r="J4766" s="181"/>
      <c r="K4766" s="181"/>
      <c r="M4766" s="181"/>
      <c r="R4766" s="181"/>
      <c r="S4766" s="181"/>
    </row>
    <row r="4767" spans="9:19" customFormat="1">
      <c r="I4767" s="181"/>
      <c r="J4767" s="181"/>
      <c r="K4767" s="181"/>
      <c r="M4767" s="181"/>
      <c r="R4767" s="181"/>
      <c r="S4767" s="181"/>
    </row>
    <row r="4768" spans="9:19" customFormat="1">
      <c r="I4768" s="181"/>
      <c r="J4768" s="181"/>
      <c r="K4768" s="181"/>
      <c r="M4768" s="181"/>
      <c r="R4768" s="181"/>
      <c r="S4768" s="181"/>
    </row>
    <row r="4769" spans="9:19" customFormat="1">
      <c r="I4769" s="181"/>
      <c r="J4769" s="181"/>
      <c r="K4769" s="181"/>
      <c r="M4769" s="181"/>
      <c r="R4769" s="181"/>
      <c r="S4769" s="181"/>
    </row>
    <row r="4770" spans="9:19" customFormat="1">
      <c r="I4770" s="181"/>
      <c r="J4770" s="181"/>
      <c r="K4770" s="181"/>
      <c r="M4770" s="181"/>
      <c r="R4770" s="181"/>
      <c r="S4770" s="181"/>
    </row>
    <row r="4771" spans="9:19" customFormat="1">
      <c r="I4771" s="181"/>
      <c r="J4771" s="181"/>
      <c r="K4771" s="181"/>
      <c r="M4771" s="181"/>
      <c r="R4771" s="181"/>
      <c r="S4771" s="181"/>
    </row>
    <row r="4772" spans="9:19" customFormat="1">
      <c r="I4772" s="181"/>
      <c r="J4772" s="181"/>
      <c r="K4772" s="181"/>
      <c r="M4772" s="181"/>
      <c r="R4772" s="181"/>
      <c r="S4772" s="181"/>
    </row>
    <row r="4773" spans="9:19" customFormat="1">
      <c r="I4773" s="181"/>
      <c r="J4773" s="181"/>
      <c r="K4773" s="181"/>
      <c r="M4773" s="181"/>
      <c r="R4773" s="181"/>
      <c r="S4773" s="181"/>
    </row>
    <row r="4774" spans="9:19" customFormat="1">
      <c r="I4774" s="181"/>
      <c r="J4774" s="181"/>
      <c r="K4774" s="181"/>
      <c r="M4774" s="181"/>
      <c r="R4774" s="181"/>
      <c r="S4774" s="181"/>
    </row>
    <row r="4775" spans="9:19" customFormat="1">
      <c r="I4775" s="181"/>
      <c r="J4775" s="181"/>
      <c r="K4775" s="181"/>
      <c r="M4775" s="181"/>
      <c r="R4775" s="181"/>
      <c r="S4775" s="181"/>
    </row>
    <row r="4776" spans="9:19" customFormat="1">
      <c r="I4776" s="181"/>
      <c r="J4776" s="181"/>
      <c r="K4776" s="181"/>
      <c r="M4776" s="181"/>
      <c r="R4776" s="181"/>
      <c r="S4776" s="181"/>
    </row>
    <row r="4777" spans="9:19" customFormat="1">
      <c r="I4777" s="181"/>
      <c r="J4777" s="181"/>
      <c r="K4777" s="181"/>
      <c r="M4777" s="181"/>
      <c r="R4777" s="181"/>
      <c r="S4777" s="181"/>
    </row>
    <row r="4778" spans="9:19" customFormat="1">
      <c r="I4778" s="181"/>
      <c r="J4778" s="181"/>
      <c r="K4778" s="181"/>
      <c r="M4778" s="181"/>
      <c r="R4778" s="181"/>
      <c r="S4778" s="181"/>
    </row>
    <row r="4779" spans="9:19" customFormat="1">
      <c r="I4779" s="181"/>
      <c r="J4779" s="181"/>
      <c r="K4779" s="181"/>
      <c r="M4779" s="181"/>
      <c r="R4779" s="181"/>
      <c r="S4779" s="181"/>
    </row>
    <row r="4780" spans="9:19" customFormat="1">
      <c r="I4780" s="181"/>
      <c r="J4780" s="181"/>
      <c r="K4780" s="181"/>
      <c r="M4780" s="181"/>
      <c r="R4780" s="181"/>
      <c r="S4780" s="181"/>
    </row>
    <row r="4781" spans="9:19" customFormat="1">
      <c r="I4781" s="181"/>
      <c r="J4781" s="181"/>
      <c r="K4781" s="181"/>
      <c r="M4781" s="181"/>
      <c r="R4781" s="181"/>
      <c r="S4781" s="181"/>
    </row>
    <row r="4782" spans="9:19" customFormat="1">
      <c r="I4782" s="181"/>
      <c r="J4782" s="181"/>
      <c r="K4782" s="181"/>
      <c r="M4782" s="181"/>
      <c r="R4782" s="181"/>
      <c r="S4782" s="181"/>
    </row>
    <row r="4783" spans="9:19" customFormat="1">
      <c r="I4783" s="181"/>
      <c r="J4783" s="181"/>
      <c r="K4783" s="181"/>
      <c r="M4783" s="181"/>
      <c r="R4783" s="181"/>
      <c r="S4783" s="181"/>
    </row>
    <row r="4784" spans="9:19" customFormat="1">
      <c r="I4784" s="181"/>
      <c r="J4784" s="181"/>
      <c r="K4784" s="181"/>
      <c r="M4784" s="181"/>
      <c r="R4784" s="181"/>
      <c r="S4784" s="181"/>
    </row>
    <row r="4785" spans="9:19" customFormat="1">
      <c r="I4785" s="181"/>
      <c r="J4785" s="181"/>
      <c r="K4785" s="181"/>
      <c r="M4785" s="181"/>
      <c r="R4785" s="181"/>
      <c r="S4785" s="181"/>
    </row>
    <row r="4786" spans="9:19" customFormat="1">
      <c r="I4786" s="181"/>
      <c r="J4786" s="181"/>
      <c r="K4786" s="181"/>
      <c r="M4786" s="181"/>
      <c r="R4786" s="181"/>
      <c r="S4786" s="181"/>
    </row>
    <row r="4787" spans="9:19" customFormat="1">
      <c r="I4787" s="181"/>
      <c r="J4787" s="181"/>
      <c r="K4787" s="181"/>
      <c r="M4787" s="181"/>
      <c r="R4787" s="181"/>
      <c r="S4787" s="181"/>
    </row>
    <row r="4788" spans="9:19" customFormat="1">
      <c r="I4788" s="181"/>
      <c r="J4788" s="181"/>
      <c r="K4788" s="181"/>
      <c r="M4788" s="181"/>
      <c r="R4788" s="181"/>
      <c r="S4788" s="181"/>
    </row>
    <row r="4789" spans="9:19" customFormat="1">
      <c r="I4789" s="181"/>
      <c r="J4789" s="181"/>
      <c r="K4789" s="181"/>
      <c r="M4789" s="181"/>
      <c r="R4789" s="181"/>
      <c r="S4789" s="181"/>
    </row>
    <row r="4790" spans="9:19" customFormat="1">
      <c r="I4790" s="181"/>
      <c r="J4790" s="181"/>
      <c r="K4790" s="181"/>
      <c r="M4790" s="181"/>
      <c r="R4790" s="181"/>
      <c r="S4790" s="181"/>
    </row>
    <row r="4791" spans="9:19" customFormat="1">
      <c r="I4791" s="181"/>
      <c r="J4791" s="181"/>
      <c r="K4791" s="181"/>
      <c r="M4791" s="181"/>
      <c r="R4791" s="181"/>
      <c r="S4791" s="181"/>
    </row>
    <row r="4792" spans="9:19" customFormat="1">
      <c r="I4792" s="181"/>
      <c r="J4792" s="181"/>
      <c r="K4792" s="181"/>
      <c r="M4792" s="181"/>
      <c r="R4792" s="181"/>
      <c r="S4792" s="181"/>
    </row>
    <row r="4793" spans="9:19" customFormat="1">
      <c r="I4793" s="181"/>
      <c r="J4793" s="181"/>
      <c r="K4793" s="181"/>
      <c r="M4793" s="181"/>
      <c r="R4793" s="181"/>
      <c r="S4793" s="181"/>
    </row>
    <row r="4794" spans="9:19" customFormat="1">
      <c r="I4794" s="181"/>
      <c r="J4794" s="181"/>
      <c r="K4794" s="181"/>
      <c r="M4794" s="181"/>
      <c r="R4794" s="181"/>
      <c r="S4794" s="181"/>
    </row>
    <row r="4795" spans="9:19" customFormat="1">
      <c r="I4795" s="181"/>
      <c r="J4795" s="181"/>
      <c r="K4795" s="181"/>
      <c r="M4795" s="181"/>
      <c r="R4795" s="181"/>
      <c r="S4795" s="181"/>
    </row>
    <row r="4796" spans="9:19" customFormat="1">
      <c r="I4796" s="181"/>
      <c r="J4796" s="181"/>
      <c r="K4796" s="181"/>
      <c r="M4796" s="181"/>
      <c r="R4796" s="181"/>
      <c r="S4796" s="181"/>
    </row>
    <row r="4797" spans="9:19" customFormat="1">
      <c r="I4797" s="181"/>
      <c r="J4797" s="181"/>
      <c r="K4797" s="181"/>
      <c r="M4797" s="181"/>
      <c r="R4797" s="181"/>
      <c r="S4797" s="181"/>
    </row>
    <row r="4798" spans="9:19" customFormat="1">
      <c r="I4798" s="181"/>
      <c r="J4798" s="181"/>
      <c r="K4798" s="181"/>
      <c r="M4798" s="181"/>
      <c r="R4798" s="181"/>
      <c r="S4798" s="181"/>
    </row>
    <row r="4799" spans="9:19" customFormat="1">
      <c r="I4799" s="181"/>
      <c r="J4799" s="181"/>
      <c r="K4799" s="181"/>
      <c r="M4799" s="181"/>
      <c r="R4799" s="181"/>
      <c r="S4799" s="181"/>
    </row>
    <row r="4800" spans="9:19" customFormat="1">
      <c r="I4800" s="181"/>
      <c r="J4800" s="181"/>
      <c r="K4800" s="181"/>
      <c r="M4800" s="181"/>
      <c r="R4800" s="181"/>
      <c r="S4800" s="181"/>
    </row>
    <row r="4801" spans="9:19" customFormat="1">
      <c r="I4801" s="181"/>
      <c r="J4801" s="181"/>
      <c r="K4801" s="181"/>
      <c r="M4801" s="181"/>
      <c r="R4801" s="181"/>
      <c r="S4801" s="181"/>
    </row>
    <row r="4802" spans="9:19" customFormat="1">
      <c r="I4802" s="181"/>
      <c r="J4802" s="181"/>
      <c r="K4802" s="181"/>
      <c r="M4802" s="181"/>
      <c r="R4802" s="181"/>
      <c r="S4802" s="181"/>
    </row>
    <row r="4803" spans="9:19" customFormat="1">
      <c r="I4803" s="181"/>
      <c r="J4803" s="181"/>
      <c r="K4803" s="181"/>
      <c r="M4803" s="181"/>
      <c r="R4803" s="181"/>
      <c r="S4803" s="181"/>
    </row>
    <row r="4804" spans="9:19" customFormat="1">
      <c r="I4804" s="181"/>
      <c r="J4804" s="181"/>
      <c r="K4804" s="181"/>
      <c r="M4804" s="181"/>
      <c r="R4804" s="181"/>
      <c r="S4804" s="181"/>
    </row>
    <row r="4805" spans="9:19" customFormat="1">
      <c r="I4805" s="181"/>
      <c r="J4805" s="181"/>
      <c r="K4805" s="181"/>
      <c r="M4805" s="181"/>
      <c r="R4805" s="181"/>
      <c r="S4805" s="181"/>
    </row>
    <row r="4806" spans="9:19" customFormat="1">
      <c r="I4806" s="181"/>
      <c r="J4806" s="181"/>
      <c r="K4806" s="181"/>
      <c r="M4806" s="181"/>
      <c r="R4806" s="181"/>
      <c r="S4806" s="181"/>
    </row>
    <row r="4807" spans="9:19" customFormat="1">
      <c r="I4807" s="181"/>
      <c r="J4807" s="181"/>
      <c r="K4807" s="181"/>
      <c r="M4807" s="181"/>
      <c r="R4807" s="181"/>
      <c r="S4807" s="181"/>
    </row>
    <row r="4808" spans="9:19" customFormat="1">
      <c r="I4808" s="181"/>
      <c r="J4808" s="181"/>
      <c r="K4808" s="181"/>
      <c r="M4808" s="181"/>
      <c r="R4808" s="181"/>
      <c r="S4808" s="181"/>
    </row>
    <row r="4809" spans="9:19" customFormat="1">
      <c r="I4809" s="181"/>
      <c r="J4809" s="181"/>
      <c r="K4809" s="181"/>
      <c r="M4809" s="181"/>
      <c r="R4809" s="181"/>
      <c r="S4809" s="181"/>
    </row>
    <row r="4810" spans="9:19" customFormat="1">
      <c r="I4810" s="181"/>
      <c r="J4810" s="181"/>
      <c r="K4810" s="181"/>
      <c r="M4810" s="181"/>
      <c r="R4810" s="181"/>
      <c r="S4810" s="181"/>
    </row>
    <row r="4811" spans="9:19" customFormat="1">
      <c r="I4811" s="181"/>
      <c r="J4811" s="181"/>
      <c r="K4811" s="181"/>
      <c r="M4811" s="181"/>
      <c r="R4811" s="181"/>
      <c r="S4811" s="181"/>
    </row>
    <row r="4812" spans="9:19" customFormat="1">
      <c r="I4812" s="181"/>
      <c r="J4812" s="181"/>
      <c r="K4812" s="181"/>
      <c r="M4812" s="181"/>
      <c r="R4812" s="181"/>
      <c r="S4812" s="181"/>
    </row>
    <row r="4813" spans="9:19" customFormat="1">
      <c r="I4813" s="181"/>
      <c r="J4813" s="181"/>
      <c r="K4813" s="181"/>
      <c r="M4813" s="181"/>
      <c r="R4813" s="181"/>
      <c r="S4813" s="181"/>
    </row>
    <row r="4814" spans="9:19" customFormat="1">
      <c r="I4814" s="181"/>
      <c r="J4814" s="181"/>
      <c r="K4814" s="181"/>
      <c r="M4814" s="181"/>
      <c r="R4814" s="181"/>
      <c r="S4814" s="181"/>
    </row>
    <row r="4815" spans="9:19" customFormat="1">
      <c r="I4815" s="181"/>
      <c r="J4815" s="181"/>
      <c r="K4815" s="181"/>
      <c r="M4815" s="181"/>
      <c r="R4815" s="181"/>
      <c r="S4815" s="181"/>
    </row>
    <row r="4816" spans="9:19" customFormat="1">
      <c r="I4816" s="181"/>
      <c r="J4816" s="181"/>
      <c r="K4816" s="181"/>
      <c r="M4816" s="181"/>
      <c r="R4816" s="181"/>
      <c r="S4816" s="181"/>
    </row>
    <row r="4817" spans="9:19" customFormat="1">
      <c r="I4817" s="181"/>
      <c r="J4817" s="181"/>
      <c r="K4817" s="181"/>
      <c r="M4817" s="181"/>
      <c r="R4817" s="181"/>
      <c r="S4817" s="181"/>
    </row>
    <row r="4818" spans="9:19" customFormat="1">
      <c r="I4818" s="181"/>
      <c r="J4818" s="181"/>
      <c r="K4818" s="181"/>
      <c r="M4818" s="181"/>
      <c r="R4818" s="181"/>
      <c r="S4818" s="181"/>
    </row>
    <row r="4819" spans="9:19" customFormat="1">
      <c r="I4819" s="181"/>
      <c r="J4819" s="181"/>
      <c r="K4819" s="181"/>
      <c r="M4819" s="181"/>
      <c r="R4819" s="181"/>
      <c r="S4819" s="181"/>
    </row>
    <row r="4820" spans="9:19" customFormat="1">
      <c r="I4820" s="181"/>
      <c r="J4820" s="181"/>
      <c r="K4820" s="181"/>
      <c r="M4820" s="181"/>
      <c r="R4820" s="181"/>
      <c r="S4820" s="181"/>
    </row>
    <row r="4821" spans="9:19" customFormat="1">
      <c r="I4821" s="181"/>
      <c r="J4821" s="181"/>
      <c r="K4821" s="181"/>
      <c r="M4821" s="181"/>
      <c r="R4821" s="181"/>
      <c r="S4821" s="181"/>
    </row>
    <row r="4822" spans="9:19" customFormat="1">
      <c r="I4822" s="181"/>
      <c r="J4822" s="181"/>
      <c r="K4822" s="181"/>
      <c r="M4822" s="181"/>
      <c r="R4822" s="181"/>
      <c r="S4822" s="181"/>
    </row>
    <row r="4823" spans="9:19" customFormat="1">
      <c r="I4823" s="181"/>
      <c r="J4823" s="181"/>
      <c r="K4823" s="181"/>
      <c r="M4823" s="181"/>
      <c r="R4823" s="181"/>
      <c r="S4823" s="181"/>
    </row>
    <row r="4824" spans="9:19" customFormat="1">
      <c r="I4824" s="181"/>
      <c r="J4824" s="181"/>
      <c r="K4824" s="181"/>
      <c r="M4824" s="181"/>
      <c r="R4824" s="181"/>
      <c r="S4824" s="181"/>
    </row>
    <row r="4825" spans="9:19" customFormat="1">
      <c r="I4825" s="181"/>
      <c r="J4825" s="181"/>
      <c r="K4825" s="181"/>
      <c r="M4825" s="181"/>
      <c r="R4825" s="181"/>
      <c r="S4825" s="181"/>
    </row>
    <row r="4826" spans="9:19" customFormat="1">
      <c r="I4826" s="181"/>
      <c r="J4826" s="181"/>
      <c r="K4826" s="181"/>
      <c r="M4826" s="181"/>
      <c r="R4826" s="181"/>
      <c r="S4826" s="181"/>
    </row>
    <row r="4827" spans="9:19" customFormat="1">
      <c r="I4827" s="181"/>
      <c r="J4827" s="181"/>
      <c r="K4827" s="181"/>
      <c r="M4827" s="181"/>
      <c r="R4827" s="181"/>
      <c r="S4827" s="181"/>
    </row>
    <row r="4828" spans="9:19" customFormat="1">
      <c r="I4828" s="181"/>
      <c r="J4828" s="181"/>
      <c r="K4828" s="181"/>
      <c r="M4828" s="181"/>
      <c r="R4828" s="181"/>
      <c r="S4828" s="181"/>
    </row>
    <row r="4829" spans="9:19" customFormat="1">
      <c r="I4829" s="181"/>
      <c r="J4829" s="181"/>
      <c r="K4829" s="181"/>
      <c r="M4829" s="181"/>
      <c r="R4829" s="181"/>
      <c r="S4829" s="181"/>
    </row>
    <row r="4830" spans="9:19" customFormat="1">
      <c r="I4830" s="181"/>
      <c r="J4830" s="181"/>
      <c r="K4830" s="181"/>
      <c r="M4830" s="181"/>
      <c r="R4830" s="181"/>
      <c r="S4830" s="181"/>
    </row>
    <row r="4831" spans="9:19" customFormat="1">
      <c r="I4831" s="181"/>
      <c r="J4831" s="181"/>
      <c r="K4831" s="181"/>
      <c r="M4831" s="181"/>
      <c r="R4831" s="181"/>
      <c r="S4831" s="181"/>
    </row>
    <row r="4832" spans="9:19" customFormat="1">
      <c r="I4832" s="181"/>
      <c r="J4832" s="181"/>
      <c r="K4832" s="181"/>
      <c r="M4832" s="181"/>
      <c r="R4832" s="181"/>
      <c r="S4832" s="181"/>
    </row>
    <row r="4833" spans="9:19" customFormat="1">
      <c r="I4833" s="181"/>
      <c r="J4833" s="181"/>
      <c r="K4833" s="181"/>
      <c r="M4833" s="181"/>
      <c r="R4833" s="181"/>
      <c r="S4833" s="181"/>
    </row>
    <row r="4834" spans="9:19" customFormat="1">
      <c r="I4834" s="181"/>
      <c r="J4834" s="181"/>
      <c r="K4834" s="181"/>
      <c r="M4834" s="181"/>
      <c r="R4834" s="181"/>
      <c r="S4834" s="181"/>
    </row>
    <row r="4835" spans="9:19" customFormat="1">
      <c r="I4835" s="181"/>
      <c r="J4835" s="181"/>
      <c r="K4835" s="181"/>
      <c r="M4835" s="181"/>
      <c r="R4835" s="181"/>
      <c r="S4835" s="181"/>
    </row>
    <row r="4836" spans="9:19" customFormat="1">
      <c r="I4836" s="181"/>
      <c r="J4836" s="181"/>
      <c r="K4836" s="181"/>
      <c r="M4836" s="181"/>
      <c r="R4836" s="181"/>
      <c r="S4836" s="181"/>
    </row>
    <row r="4837" spans="9:19" customFormat="1">
      <c r="I4837" s="181"/>
      <c r="J4837" s="181"/>
      <c r="K4837" s="181"/>
      <c r="M4837" s="181"/>
      <c r="R4837" s="181"/>
      <c r="S4837" s="181"/>
    </row>
    <row r="4838" spans="9:19" customFormat="1">
      <c r="I4838" s="181"/>
      <c r="J4838" s="181"/>
      <c r="K4838" s="181"/>
      <c r="M4838" s="181"/>
      <c r="R4838" s="181"/>
      <c r="S4838" s="181"/>
    </row>
    <row r="4839" spans="9:19" customFormat="1">
      <c r="I4839" s="181"/>
      <c r="J4839" s="181"/>
      <c r="K4839" s="181"/>
      <c r="M4839" s="181"/>
      <c r="R4839" s="181"/>
      <c r="S4839" s="181"/>
    </row>
    <row r="4840" spans="9:19" customFormat="1">
      <c r="I4840" s="181"/>
      <c r="J4840" s="181"/>
      <c r="K4840" s="181"/>
      <c r="M4840" s="181"/>
      <c r="R4840" s="181"/>
      <c r="S4840" s="181"/>
    </row>
    <row r="4841" spans="9:19" customFormat="1">
      <c r="I4841" s="181"/>
      <c r="J4841" s="181"/>
      <c r="K4841" s="181"/>
      <c r="M4841" s="181"/>
      <c r="R4841" s="181"/>
      <c r="S4841" s="181"/>
    </row>
    <row r="4842" spans="9:19" customFormat="1">
      <c r="I4842" s="181"/>
      <c r="J4842" s="181"/>
      <c r="K4842" s="181"/>
      <c r="M4842" s="181"/>
      <c r="R4842" s="181"/>
      <c r="S4842" s="181"/>
    </row>
    <row r="4843" spans="9:19" customFormat="1">
      <c r="I4843" s="181"/>
      <c r="J4843" s="181"/>
      <c r="K4843" s="181"/>
      <c r="M4843" s="181"/>
      <c r="R4843" s="181"/>
      <c r="S4843" s="181"/>
    </row>
    <row r="4844" spans="9:19" customFormat="1">
      <c r="I4844" s="181"/>
      <c r="J4844" s="181"/>
      <c r="K4844" s="181"/>
      <c r="M4844" s="181"/>
      <c r="R4844" s="181"/>
      <c r="S4844" s="181"/>
    </row>
    <row r="4845" spans="9:19" customFormat="1">
      <c r="I4845" s="181"/>
      <c r="J4845" s="181"/>
      <c r="K4845" s="181"/>
      <c r="M4845" s="181"/>
      <c r="R4845" s="181"/>
      <c r="S4845" s="181"/>
    </row>
    <row r="4846" spans="9:19" customFormat="1">
      <c r="I4846" s="181"/>
      <c r="J4846" s="181"/>
      <c r="K4846" s="181"/>
      <c r="M4846" s="181"/>
      <c r="R4846" s="181"/>
      <c r="S4846" s="181"/>
    </row>
    <row r="4847" spans="9:19" customFormat="1">
      <c r="I4847" s="181"/>
      <c r="J4847" s="181"/>
      <c r="K4847" s="181"/>
      <c r="M4847" s="181"/>
      <c r="R4847" s="181"/>
      <c r="S4847" s="181"/>
    </row>
    <row r="4848" spans="9:19" customFormat="1">
      <c r="I4848" s="181"/>
      <c r="J4848" s="181"/>
      <c r="K4848" s="181"/>
      <c r="M4848" s="181"/>
      <c r="R4848" s="181"/>
      <c r="S4848" s="181"/>
    </row>
    <row r="4849" spans="9:19" customFormat="1">
      <c r="I4849" s="181"/>
      <c r="J4849" s="181"/>
      <c r="K4849" s="181"/>
      <c r="M4849" s="181"/>
      <c r="R4849" s="181"/>
      <c r="S4849" s="181"/>
    </row>
    <row r="4850" spans="9:19" customFormat="1">
      <c r="I4850" s="181"/>
      <c r="J4850" s="181"/>
      <c r="K4850" s="181"/>
      <c r="M4850" s="181"/>
      <c r="R4850" s="181"/>
      <c r="S4850" s="181"/>
    </row>
    <row r="4851" spans="9:19" customFormat="1">
      <c r="I4851" s="181"/>
      <c r="J4851" s="181"/>
      <c r="K4851" s="181"/>
      <c r="M4851" s="181"/>
      <c r="R4851" s="181"/>
      <c r="S4851" s="181"/>
    </row>
    <row r="4852" spans="9:19" customFormat="1">
      <c r="I4852" s="181"/>
      <c r="J4852" s="181"/>
      <c r="K4852" s="181"/>
      <c r="M4852" s="181"/>
      <c r="R4852" s="181"/>
      <c r="S4852" s="181"/>
    </row>
    <row r="4853" spans="9:19" customFormat="1">
      <c r="I4853" s="181"/>
      <c r="J4853" s="181"/>
      <c r="K4853" s="181"/>
      <c r="M4853" s="181"/>
      <c r="R4853" s="181"/>
      <c r="S4853" s="181"/>
    </row>
    <row r="4854" spans="9:19" customFormat="1">
      <c r="I4854" s="181"/>
      <c r="J4854" s="181"/>
      <c r="K4854" s="181"/>
      <c r="M4854" s="181"/>
      <c r="R4854" s="181"/>
      <c r="S4854" s="181"/>
    </row>
    <row r="4855" spans="9:19" customFormat="1">
      <c r="I4855" s="181"/>
      <c r="J4855" s="181"/>
      <c r="K4855" s="181"/>
      <c r="M4855" s="181"/>
      <c r="R4855" s="181"/>
      <c r="S4855" s="181"/>
    </row>
    <row r="4856" spans="9:19" customFormat="1">
      <c r="I4856" s="181"/>
      <c r="J4856" s="181"/>
      <c r="K4856" s="181"/>
      <c r="M4856" s="181"/>
      <c r="R4856" s="181"/>
      <c r="S4856" s="181"/>
    </row>
    <row r="4857" spans="9:19" customFormat="1">
      <c r="I4857" s="181"/>
      <c r="J4857" s="181"/>
      <c r="K4857" s="181"/>
      <c r="M4857" s="181"/>
      <c r="R4857" s="181"/>
      <c r="S4857" s="181"/>
    </row>
    <row r="4858" spans="9:19" customFormat="1">
      <c r="I4858" s="181"/>
      <c r="J4858" s="181"/>
      <c r="K4858" s="181"/>
      <c r="M4858" s="181"/>
      <c r="R4858" s="181"/>
      <c r="S4858" s="181"/>
    </row>
    <row r="4859" spans="9:19" customFormat="1">
      <c r="I4859" s="181"/>
      <c r="J4859" s="181"/>
      <c r="K4859" s="181"/>
      <c r="M4859" s="181"/>
      <c r="R4859" s="181"/>
      <c r="S4859" s="181"/>
    </row>
    <row r="4860" spans="9:19" customFormat="1">
      <c r="I4860" s="181"/>
      <c r="J4860" s="181"/>
      <c r="K4860" s="181"/>
      <c r="M4860" s="181"/>
      <c r="R4860" s="181"/>
      <c r="S4860" s="181"/>
    </row>
    <row r="4861" spans="9:19" customFormat="1">
      <c r="I4861" s="181"/>
      <c r="J4861" s="181"/>
      <c r="K4861" s="181"/>
      <c r="M4861" s="181"/>
      <c r="R4861" s="181"/>
      <c r="S4861" s="181"/>
    </row>
    <row r="4862" spans="9:19" customFormat="1">
      <c r="I4862" s="181"/>
      <c r="J4862" s="181"/>
      <c r="K4862" s="181"/>
      <c r="M4862" s="181"/>
      <c r="R4862" s="181"/>
      <c r="S4862" s="181"/>
    </row>
    <row r="4863" spans="9:19" customFormat="1">
      <c r="I4863" s="181"/>
      <c r="J4863" s="181"/>
      <c r="K4863" s="181"/>
      <c r="M4863" s="181"/>
      <c r="R4863" s="181"/>
      <c r="S4863" s="181"/>
    </row>
    <row r="4864" spans="9:19" customFormat="1">
      <c r="I4864" s="181"/>
      <c r="J4864" s="181"/>
      <c r="K4864" s="181"/>
      <c r="M4864" s="181"/>
      <c r="R4864" s="181"/>
      <c r="S4864" s="181"/>
    </row>
    <row r="4865" spans="9:19" customFormat="1">
      <c r="I4865" s="181"/>
      <c r="J4865" s="181"/>
      <c r="K4865" s="181"/>
      <c r="M4865" s="181"/>
      <c r="R4865" s="181"/>
      <c r="S4865" s="181"/>
    </row>
    <row r="4866" spans="9:19" customFormat="1">
      <c r="I4866" s="181"/>
      <c r="J4866" s="181"/>
      <c r="K4866" s="181"/>
      <c r="M4866" s="181"/>
      <c r="R4866" s="181"/>
      <c r="S4866" s="181"/>
    </row>
    <row r="4867" spans="9:19" customFormat="1">
      <c r="I4867" s="181"/>
      <c r="J4867" s="181"/>
      <c r="K4867" s="181"/>
      <c r="M4867" s="181"/>
      <c r="R4867" s="181"/>
      <c r="S4867" s="181"/>
    </row>
    <row r="4868" spans="9:19" customFormat="1">
      <c r="I4868" s="181"/>
      <c r="J4868" s="181"/>
      <c r="K4868" s="181"/>
      <c r="M4868" s="181"/>
      <c r="R4868" s="181"/>
      <c r="S4868" s="181"/>
    </row>
    <row r="4869" spans="9:19" customFormat="1">
      <c r="I4869" s="181"/>
      <c r="J4869" s="181"/>
      <c r="K4869" s="181"/>
      <c r="M4869" s="181"/>
      <c r="R4869" s="181"/>
      <c r="S4869" s="181"/>
    </row>
    <row r="4870" spans="9:19" customFormat="1">
      <c r="I4870" s="181"/>
      <c r="J4870" s="181"/>
      <c r="K4870" s="181"/>
      <c r="M4870" s="181"/>
      <c r="R4870" s="181"/>
      <c r="S4870" s="181"/>
    </row>
    <row r="4871" spans="9:19" customFormat="1">
      <c r="I4871" s="181"/>
      <c r="J4871" s="181"/>
      <c r="K4871" s="181"/>
      <c r="M4871" s="181"/>
      <c r="R4871" s="181"/>
      <c r="S4871" s="181"/>
    </row>
    <row r="4872" spans="9:19" customFormat="1">
      <c r="I4872" s="181"/>
      <c r="J4872" s="181"/>
      <c r="K4872" s="181"/>
      <c r="M4872" s="181"/>
      <c r="R4872" s="181"/>
      <c r="S4872" s="181"/>
    </row>
    <row r="4873" spans="9:19" customFormat="1">
      <c r="I4873" s="181"/>
      <c r="J4873" s="181"/>
      <c r="K4873" s="181"/>
      <c r="M4873" s="181"/>
      <c r="R4873" s="181"/>
      <c r="S4873" s="181"/>
    </row>
    <row r="4874" spans="9:19" customFormat="1">
      <c r="I4874" s="181"/>
      <c r="J4874" s="181"/>
      <c r="K4874" s="181"/>
      <c r="M4874" s="181"/>
      <c r="R4874" s="181"/>
      <c r="S4874" s="181"/>
    </row>
    <row r="4875" spans="9:19" customFormat="1">
      <c r="I4875" s="181"/>
      <c r="J4875" s="181"/>
      <c r="K4875" s="181"/>
      <c r="M4875" s="181"/>
      <c r="R4875" s="181"/>
      <c r="S4875" s="181"/>
    </row>
    <row r="4876" spans="9:19" customFormat="1">
      <c r="I4876" s="181"/>
      <c r="J4876" s="181"/>
      <c r="K4876" s="181"/>
      <c r="M4876" s="181"/>
      <c r="R4876" s="181"/>
      <c r="S4876" s="181"/>
    </row>
    <row r="4877" spans="9:19" customFormat="1">
      <c r="I4877" s="181"/>
      <c r="J4877" s="181"/>
      <c r="K4877" s="181"/>
      <c r="M4877" s="181"/>
      <c r="R4877" s="181"/>
      <c r="S4877" s="181"/>
    </row>
    <row r="4878" spans="9:19" customFormat="1">
      <c r="I4878" s="181"/>
      <c r="J4878" s="181"/>
      <c r="K4878" s="181"/>
      <c r="M4878" s="181"/>
      <c r="R4878" s="181"/>
      <c r="S4878" s="181"/>
    </row>
    <row r="4879" spans="9:19" customFormat="1">
      <c r="I4879" s="181"/>
      <c r="J4879" s="181"/>
      <c r="K4879" s="181"/>
      <c r="M4879" s="181"/>
      <c r="R4879" s="181"/>
      <c r="S4879" s="181"/>
    </row>
    <row r="4880" spans="9:19" customFormat="1">
      <c r="I4880" s="181"/>
      <c r="J4880" s="181"/>
      <c r="K4880" s="181"/>
      <c r="M4880" s="181"/>
      <c r="R4880" s="181"/>
      <c r="S4880" s="181"/>
    </row>
    <row r="4881" spans="9:19" customFormat="1">
      <c r="I4881" s="181"/>
      <c r="J4881" s="181"/>
      <c r="K4881" s="181"/>
      <c r="M4881" s="181"/>
      <c r="R4881" s="181"/>
      <c r="S4881" s="181"/>
    </row>
    <row r="4882" spans="9:19" customFormat="1">
      <c r="I4882" s="181"/>
      <c r="J4882" s="181"/>
      <c r="K4882" s="181"/>
      <c r="M4882" s="181"/>
      <c r="R4882" s="181"/>
      <c r="S4882" s="181"/>
    </row>
    <row r="4883" spans="9:19" customFormat="1">
      <c r="I4883" s="181"/>
      <c r="J4883" s="181"/>
      <c r="K4883" s="181"/>
      <c r="M4883" s="181"/>
      <c r="R4883" s="181"/>
      <c r="S4883" s="181"/>
    </row>
    <row r="4884" spans="9:19" customFormat="1">
      <c r="I4884" s="181"/>
      <c r="J4884" s="181"/>
      <c r="K4884" s="181"/>
      <c r="M4884" s="181"/>
      <c r="R4884" s="181"/>
      <c r="S4884" s="181"/>
    </row>
    <row r="4885" spans="9:19" customFormat="1">
      <c r="I4885" s="181"/>
      <c r="J4885" s="181"/>
      <c r="K4885" s="181"/>
      <c r="M4885" s="181"/>
      <c r="R4885" s="181"/>
      <c r="S4885" s="181"/>
    </row>
    <row r="4886" spans="9:19" customFormat="1">
      <c r="I4886" s="181"/>
      <c r="J4886" s="181"/>
      <c r="K4886" s="181"/>
      <c r="M4886" s="181"/>
      <c r="R4886" s="181"/>
      <c r="S4886" s="181"/>
    </row>
    <row r="4887" spans="9:19" customFormat="1">
      <c r="I4887" s="181"/>
      <c r="J4887" s="181"/>
      <c r="K4887" s="181"/>
      <c r="M4887" s="181"/>
      <c r="R4887" s="181"/>
      <c r="S4887" s="181"/>
    </row>
    <row r="4888" spans="9:19" customFormat="1">
      <c r="I4888" s="181"/>
      <c r="J4888" s="181"/>
      <c r="K4888" s="181"/>
      <c r="M4888" s="181"/>
      <c r="R4888" s="181"/>
      <c r="S4888" s="181"/>
    </row>
    <row r="4889" spans="9:19" customFormat="1">
      <c r="I4889" s="181"/>
      <c r="J4889" s="181"/>
      <c r="K4889" s="181"/>
      <c r="M4889" s="181"/>
      <c r="R4889" s="181"/>
      <c r="S4889" s="181"/>
    </row>
    <row r="4890" spans="9:19" customFormat="1">
      <c r="I4890" s="181"/>
      <c r="J4890" s="181"/>
      <c r="K4890" s="181"/>
      <c r="M4890" s="181"/>
      <c r="R4890" s="181"/>
      <c r="S4890" s="181"/>
    </row>
    <row r="4891" spans="9:19" customFormat="1">
      <c r="I4891" s="181"/>
      <c r="J4891" s="181"/>
      <c r="K4891" s="181"/>
      <c r="M4891" s="181"/>
      <c r="R4891" s="181"/>
      <c r="S4891" s="181"/>
    </row>
    <row r="4892" spans="9:19" customFormat="1">
      <c r="I4892" s="181"/>
      <c r="J4892" s="181"/>
      <c r="K4892" s="181"/>
      <c r="M4892" s="181"/>
      <c r="R4892" s="181"/>
      <c r="S4892" s="181"/>
    </row>
    <row r="4893" spans="9:19" customFormat="1">
      <c r="I4893" s="181"/>
      <c r="J4893" s="181"/>
      <c r="K4893" s="181"/>
      <c r="M4893" s="181"/>
      <c r="R4893" s="181"/>
      <c r="S4893" s="181"/>
    </row>
    <row r="4894" spans="9:19" customFormat="1">
      <c r="I4894" s="181"/>
      <c r="J4894" s="181"/>
      <c r="K4894" s="181"/>
      <c r="M4894" s="181"/>
      <c r="R4894" s="181"/>
      <c r="S4894" s="181"/>
    </row>
    <row r="4895" spans="9:19" customFormat="1">
      <c r="I4895" s="181"/>
      <c r="J4895" s="181"/>
      <c r="K4895" s="181"/>
      <c r="M4895" s="181"/>
      <c r="R4895" s="181"/>
      <c r="S4895" s="181"/>
    </row>
    <row r="4896" spans="9:19" customFormat="1">
      <c r="I4896" s="181"/>
      <c r="J4896" s="181"/>
      <c r="K4896" s="181"/>
      <c r="M4896" s="181"/>
      <c r="R4896" s="181"/>
      <c r="S4896" s="181"/>
    </row>
    <row r="4897" spans="9:19" customFormat="1">
      <c r="I4897" s="181"/>
      <c r="J4897" s="181"/>
      <c r="K4897" s="181"/>
      <c r="M4897" s="181"/>
      <c r="R4897" s="181"/>
      <c r="S4897" s="181"/>
    </row>
    <row r="4898" spans="9:19" customFormat="1">
      <c r="I4898" s="181"/>
      <c r="J4898" s="181"/>
      <c r="K4898" s="181"/>
      <c r="M4898" s="181"/>
      <c r="R4898" s="181"/>
      <c r="S4898" s="181"/>
    </row>
    <row r="4899" spans="9:19" customFormat="1">
      <c r="I4899" s="181"/>
      <c r="J4899" s="181"/>
      <c r="K4899" s="181"/>
      <c r="M4899" s="181"/>
      <c r="R4899" s="181"/>
      <c r="S4899" s="181"/>
    </row>
    <row r="4900" spans="9:19" customFormat="1">
      <c r="I4900" s="181"/>
      <c r="J4900" s="181"/>
      <c r="K4900" s="181"/>
      <c r="M4900" s="181"/>
      <c r="R4900" s="181"/>
      <c r="S4900" s="181"/>
    </row>
    <row r="4901" spans="9:19" customFormat="1">
      <c r="I4901" s="181"/>
      <c r="J4901" s="181"/>
      <c r="K4901" s="181"/>
      <c r="M4901" s="181"/>
      <c r="R4901" s="181"/>
      <c r="S4901" s="181"/>
    </row>
    <row r="4902" spans="9:19" customFormat="1">
      <c r="I4902" s="181"/>
      <c r="J4902" s="181"/>
      <c r="K4902" s="181"/>
      <c r="M4902" s="181"/>
      <c r="R4902" s="181"/>
      <c r="S4902" s="181"/>
    </row>
    <row r="4903" spans="9:19" customFormat="1">
      <c r="I4903" s="181"/>
      <c r="J4903" s="181"/>
      <c r="K4903" s="181"/>
      <c r="M4903" s="181"/>
      <c r="R4903" s="181"/>
      <c r="S4903" s="181"/>
    </row>
    <row r="4904" spans="9:19" customFormat="1">
      <c r="I4904" s="181"/>
      <c r="J4904" s="181"/>
      <c r="K4904" s="181"/>
      <c r="M4904" s="181"/>
      <c r="R4904" s="181"/>
      <c r="S4904" s="181"/>
    </row>
    <row r="4905" spans="9:19" customFormat="1">
      <c r="I4905" s="181"/>
      <c r="J4905" s="181"/>
      <c r="K4905" s="181"/>
      <c r="M4905" s="181"/>
      <c r="R4905" s="181"/>
      <c r="S4905" s="181"/>
    </row>
    <row r="4906" spans="9:19" customFormat="1">
      <c r="I4906" s="181"/>
      <c r="J4906" s="181"/>
      <c r="K4906" s="181"/>
      <c r="M4906" s="181"/>
      <c r="R4906" s="181"/>
      <c r="S4906" s="181"/>
    </row>
    <row r="4907" spans="9:19" customFormat="1">
      <c r="I4907" s="181"/>
      <c r="J4907" s="181"/>
      <c r="K4907" s="181"/>
      <c r="M4907" s="181"/>
      <c r="R4907" s="181"/>
      <c r="S4907" s="181"/>
    </row>
    <row r="4908" spans="9:19" customFormat="1">
      <c r="I4908" s="181"/>
      <c r="J4908" s="181"/>
      <c r="K4908" s="181"/>
      <c r="M4908" s="181"/>
      <c r="R4908" s="181"/>
      <c r="S4908" s="181"/>
    </row>
    <row r="4909" spans="9:19" customFormat="1">
      <c r="I4909" s="181"/>
      <c r="J4909" s="181"/>
      <c r="K4909" s="181"/>
      <c r="M4909" s="181"/>
      <c r="R4909" s="181"/>
      <c r="S4909" s="181"/>
    </row>
    <row r="4910" spans="9:19" customFormat="1">
      <c r="I4910" s="181"/>
      <c r="J4910" s="181"/>
      <c r="K4910" s="181"/>
      <c r="M4910" s="181"/>
      <c r="R4910" s="181"/>
      <c r="S4910" s="181"/>
    </row>
    <row r="4911" spans="9:19" customFormat="1">
      <c r="I4911" s="181"/>
      <c r="J4911" s="181"/>
      <c r="K4911" s="181"/>
      <c r="M4911" s="181"/>
      <c r="R4911" s="181"/>
      <c r="S4911" s="181"/>
    </row>
    <row r="4912" spans="9:19" customFormat="1">
      <c r="I4912" s="181"/>
      <c r="J4912" s="181"/>
      <c r="K4912" s="181"/>
      <c r="M4912" s="181"/>
      <c r="R4912" s="181"/>
      <c r="S4912" s="181"/>
    </row>
    <row r="4913" spans="9:19" customFormat="1">
      <c r="I4913" s="181"/>
      <c r="J4913" s="181"/>
      <c r="K4913" s="181"/>
      <c r="M4913" s="181"/>
      <c r="R4913" s="181"/>
      <c r="S4913" s="181"/>
    </row>
    <row r="4914" spans="9:19" customFormat="1">
      <c r="I4914" s="181"/>
      <c r="J4914" s="181"/>
      <c r="K4914" s="181"/>
      <c r="M4914" s="181"/>
      <c r="R4914" s="181"/>
      <c r="S4914" s="181"/>
    </row>
    <row r="4915" spans="9:19" customFormat="1">
      <c r="I4915" s="181"/>
      <c r="J4915" s="181"/>
      <c r="K4915" s="181"/>
      <c r="M4915" s="181"/>
      <c r="R4915" s="181"/>
      <c r="S4915" s="181"/>
    </row>
    <row r="4916" spans="9:19" customFormat="1">
      <c r="I4916" s="181"/>
      <c r="J4916" s="181"/>
      <c r="K4916" s="181"/>
      <c r="M4916" s="181"/>
      <c r="R4916" s="181"/>
      <c r="S4916" s="181"/>
    </row>
    <row r="4917" spans="9:19" customFormat="1">
      <c r="I4917" s="181"/>
      <c r="J4917" s="181"/>
      <c r="K4917" s="181"/>
      <c r="M4917" s="181"/>
      <c r="R4917" s="181"/>
      <c r="S4917" s="181"/>
    </row>
    <row r="4918" spans="9:19" customFormat="1">
      <c r="I4918" s="181"/>
      <c r="J4918" s="181"/>
      <c r="K4918" s="181"/>
      <c r="M4918" s="181"/>
      <c r="R4918" s="181"/>
      <c r="S4918" s="181"/>
    </row>
    <row r="4919" spans="9:19" customFormat="1">
      <c r="I4919" s="181"/>
      <c r="J4919" s="181"/>
      <c r="K4919" s="181"/>
      <c r="M4919" s="181"/>
      <c r="R4919" s="181"/>
      <c r="S4919" s="181"/>
    </row>
    <row r="4920" spans="9:19" customFormat="1">
      <c r="I4920" s="181"/>
      <c r="J4920" s="181"/>
      <c r="K4920" s="181"/>
      <c r="M4920" s="181"/>
      <c r="R4920" s="181"/>
      <c r="S4920" s="181"/>
    </row>
    <row r="4921" spans="9:19" customFormat="1">
      <c r="I4921" s="181"/>
      <c r="J4921" s="181"/>
      <c r="K4921" s="181"/>
      <c r="M4921" s="181"/>
      <c r="R4921" s="181"/>
      <c r="S4921" s="181"/>
    </row>
    <row r="4922" spans="9:19" customFormat="1">
      <c r="I4922" s="181"/>
      <c r="J4922" s="181"/>
      <c r="K4922" s="181"/>
      <c r="M4922" s="181"/>
      <c r="R4922" s="181"/>
      <c r="S4922" s="181"/>
    </row>
    <row r="4923" spans="9:19" customFormat="1">
      <c r="I4923" s="181"/>
      <c r="J4923" s="181"/>
      <c r="K4923" s="181"/>
      <c r="M4923" s="181"/>
      <c r="R4923" s="181"/>
      <c r="S4923" s="181"/>
    </row>
    <row r="4924" spans="9:19" customFormat="1">
      <c r="I4924" s="181"/>
      <c r="J4924" s="181"/>
      <c r="K4924" s="181"/>
      <c r="M4924" s="181"/>
      <c r="R4924" s="181"/>
      <c r="S4924" s="181"/>
    </row>
    <row r="4925" spans="9:19" customFormat="1">
      <c r="I4925" s="181"/>
      <c r="J4925" s="181"/>
      <c r="K4925" s="181"/>
      <c r="M4925" s="181"/>
      <c r="R4925" s="181"/>
      <c r="S4925" s="181"/>
    </row>
    <row r="4926" spans="9:19" customFormat="1">
      <c r="I4926" s="181"/>
      <c r="J4926" s="181"/>
      <c r="K4926" s="181"/>
      <c r="M4926" s="181"/>
      <c r="R4926" s="181"/>
      <c r="S4926" s="181"/>
    </row>
    <row r="4927" spans="9:19" customFormat="1">
      <c r="I4927" s="181"/>
      <c r="J4927" s="181"/>
      <c r="K4927" s="181"/>
      <c r="M4927" s="181"/>
      <c r="R4927" s="181"/>
      <c r="S4927" s="181"/>
    </row>
    <row r="4928" spans="9:19" customFormat="1">
      <c r="I4928" s="181"/>
      <c r="J4928" s="181"/>
      <c r="K4928" s="181"/>
      <c r="M4928" s="181"/>
      <c r="R4928" s="181"/>
      <c r="S4928" s="181"/>
    </row>
    <row r="4929" spans="9:19" customFormat="1">
      <c r="I4929" s="181"/>
      <c r="J4929" s="181"/>
      <c r="K4929" s="181"/>
      <c r="M4929" s="181"/>
      <c r="R4929" s="181"/>
      <c r="S4929" s="181"/>
    </row>
    <row r="4930" spans="9:19" customFormat="1">
      <c r="I4930" s="181"/>
      <c r="J4930" s="181"/>
      <c r="K4930" s="181"/>
      <c r="M4930" s="181"/>
      <c r="R4930" s="181"/>
      <c r="S4930" s="181"/>
    </row>
    <row r="4931" spans="9:19" customFormat="1">
      <c r="I4931" s="181"/>
      <c r="J4931" s="181"/>
      <c r="K4931" s="181"/>
      <c r="M4931" s="181"/>
      <c r="R4931" s="181"/>
      <c r="S4931" s="181"/>
    </row>
    <row r="4932" spans="9:19" customFormat="1">
      <c r="I4932" s="181"/>
      <c r="J4932" s="181"/>
      <c r="K4932" s="181"/>
      <c r="M4932" s="181"/>
      <c r="R4932" s="181"/>
      <c r="S4932" s="181"/>
    </row>
    <row r="4933" spans="9:19" customFormat="1">
      <c r="I4933" s="181"/>
      <c r="J4933" s="181"/>
      <c r="K4933" s="181"/>
      <c r="M4933" s="181"/>
      <c r="R4933" s="181"/>
      <c r="S4933" s="181"/>
    </row>
    <row r="4934" spans="9:19" customFormat="1">
      <c r="I4934" s="181"/>
      <c r="J4934" s="181"/>
      <c r="K4934" s="181"/>
      <c r="M4934" s="181"/>
      <c r="R4934" s="181"/>
      <c r="S4934" s="181"/>
    </row>
    <row r="4935" spans="9:19" customFormat="1">
      <c r="I4935" s="181"/>
      <c r="J4935" s="181"/>
      <c r="K4935" s="181"/>
      <c r="M4935" s="181"/>
      <c r="R4935" s="181"/>
      <c r="S4935" s="181"/>
    </row>
    <row r="4936" spans="9:19" customFormat="1">
      <c r="I4936" s="181"/>
      <c r="J4936" s="181"/>
      <c r="K4936" s="181"/>
      <c r="M4936" s="181"/>
      <c r="R4936" s="181"/>
      <c r="S4936" s="181"/>
    </row>
    <row r="4937" spans="9:19" customFormat="1">
      <c r="I4937" s="181"/>
      <c r="J4937" s="181"/>
      <c r="K4937" s="181"/>
      <c r="M4937" s="181"/>
      <c r="R4937" s="181"/>
      <c r="S4937" s="181"/>
    </row>
    <row r="4938" spans="9:19" customFormat="1">
      <c r="I4938" s="181"/>
      <c r="J4938" s="181"/>
      <c r="K4938" s="181"/>
      <c r="M4938" s="181"/>
      <c r="R4938" s="181"/>
      <c r="S4938" s="181"/>
    </row>
    <row r="4939" spans="9:19" customFormat="1">
      <c r="I4939" s="181"/>
      <c r="J4939" s="181"/>
      <c r="K4939" s="181"/>
      <c r="M4939" s="181"/>
      <c r="R4939" s="181"/>
      <c r="S4939" s="181"/>
    </row>
    <row r="4940" spans="9:19" customFormat="1">
      <c r="I4940" s="181"/>
      <c r="J4940" s="181"/>
      <c r="K4940" s="181"/>
      <c r="M4940" s="181"/>
      <c r="R4940" s="181"/>
      <c r="S4940" s="181"/>
    </row>
    <row r="4941" spans="9:19" customFormat="1">
      <c r="I4941" s="181"/>
      <c r="J4941" s="181"/>
      <c r="K4941" s="181"/>
      <c r="M4941" s="181"/>
      <c r="R4941" s="181"/>
      <c r="S4941" s="181"/>
    </row>
    <row r="4942" spans="9:19" customFormat="1">
      <c r="I4942" s="181"/>
      <c r="J4942" s="181"/>
      <c r="K4942" s="181"/>
      <c r="M4942" s="181"/>
      <c r="R4942" s="181"/>
      <c r="S4942" s="181"/>
    </row>
    <row r="4943" spans="9:19" customFormat="1">
      <c r="I4943" s="181"/>
      <c r="J4943" s="181"/>
      <c r="K4943" s="181"/>
      <c r="M4943" s="181"/>
      <c r="R4943" s="181"/>
      <c r="S4943" s="181"/>
    </row>
    <row r="4944" spans="9:19" customFormat="1">
      <c r="I4944" s="181"/>
      <c r="J4944" s="181"/>
      <c r="K4944" s="181"/>
      <c r="M4944" s="181"/>
      <c r="R4944" s="181"/>
      <c r="S4944" s="181"/>
    </row>
    <row r="4945" spans="9:19" customFormat="1">
      <c r="I4945" s="181"/>
      <c r="J4945" s="181"/>
      <c r="K4945" s="181"/>
      <c r="M4945" s="181"/>
      <c r="R4945" s="181"/>
      <c r="S4945" s="181"/>
    </row>
    <row r="4946" spans="9:19" customFormat="1">
      <c r="I4946" s="181"/>
      <c r="J4946" s="181"/>
      <c r="K4946" s="181"/>
      <c r="M4946" s="181"/>
      <c r="R4946" s="181"/>
      <c r="S4946" s="181"/>
    </row>
    <row r="4947" spans="9:19" customFormat="1">
      <c r="I4947" s="181"/>
      <c r="J4947" s="181"/>
      <c r="K4947" s="181"/>
      <c r="M4947" s="181"/>
      <c r="R4947" s="181"/>
      <c r="S4947" s="181"/>
    </row>
    <row r="4948" spans="9:19" customFormat="1">
      <c r="I4948" s="181"/>
      <c r="J4948" s="181"/>
      <c r="K4948" s="181"/>
      <c r="M4948" s="181"/>
      <c r="R4948" s="181"/>
      <c r="S4948" s="181"/>
    </row>
    <row r="4949" spans="9:19" customFormat="1">
      <c r="I4949" s="181"/>
      <c r="J4949" s="181"/>
      <c r="K4949" s="181"/>
      <c r="M4949" s="181"/>
      <c r="R4949" s="181"/>
      <c r="S4949" s="181"/>
    </row>
    <row r="4950" spans="9:19" customFormat="1">
      <c r="I4950" s="181"/>
      <c r="J4950" s="181"/>
      <c r="K4950" s="181"/>
      <c r="M4950" s="181"/>
      <c r="R4950" s="181"/>
      <c r="S4950" s="181"/>
    </row>
    <row r="4951" spans="9:19" customFormat="1">
      <c r="I4951" s="181"/>
      <c r="J4951" s="181"/>
      <c r="K4951" s="181"/>
      <c r="M4951" s="181"/>
      <c r="R4951" s="181"/>
      <c r="S4951" s="181"/>
    </row>
    <row r="4952" spans="9:19" customFormat="1">
      <c r="I4952" s="181"/>
      <c r="J4952" s="181"/>
      <c r="K4952" s="181"/>
      <c r="M4952" s="181"/>
      <c r="R4952" s="181"/>
      <c r="S4952" s="181"/>
    </row>
    <row r="4953" spans="9:19" customFormat="1">
      <c r="I4953" s="181"/>
      <c r="J4953" s="181"/>
      <c r="K4953" s="181"/>
      <c r="M4953" s="181"/>
      <c r="R4953" s="181"/>
      <c r="S4953" s="181"/>
    </row>
    <row r="4954" spans="9:19" customFormat="1">
      <c r="I4954" s="181"/>
      <c r="J4954" s="181"/>
      <c r="K4954" s="181"/>
      <c r="M4954" s="181"/>
      <c r="R4954" s="181"/>
      <c r="S4954" s="181"/>
    </row>
    <row r="4955" spans="9:19" customFormat="1">
      <c r="I4955" s="181"/>
      <c r="J4955" s="181"/>
      <c r="K4955" s="181"/>
      <c r="M4955" s="181"/>
      <c r="R4955" s="181"/>
      <c r="S4955" s="181"/>
    </row>
    <row r="4956" spans="9:19" customFormat="1">
      <c r="I4956" s="181"/>
      <c r="J4956" s="181"/>
      <c r="K4956" s="181"/>
      <c r="M4956" s="181"/>
      <c r="R4956" s="181"/>
      <c r="S4956" s="181"/>
    </row>
    <row r="4957" spans="9:19" customFormat="1">
      <c r="I4957" s="181"/>
      <c r="J4957" s="181"/>
      <c r="K4957" s="181"/>
      <c r="M4957" s="181"/>
      <c r="R4957" s="181"/>
      <c r="S4957" s="181"/>
    </row>
    <row r="4958" spans="9:19" customFormat="1">
      <c r="I4958" s="181"/>
      <c r="J4958" s="181"/>
      <c r="K4958" s="181"/>
      <c r="M4958" s="181"/>
      <c r="R4958" s="181"/>
      <c r="S4958" s="181"/>
    </row>
    <row r="4959" spans="9:19" customFormat="1">
      <c r="I4959" s="181"/>
      <c r="J4959" s="181"/>
      <c r="K4959" s="181"/>
      <c r="M4959" s="181"/>
      <c r="R4959" s="181"/>
      <c r="S4959" s="181"/>
    </row>
    <row r="4960" spans="9:19" customFormat="1">
      <c r="I4960" s="181"/>
      <c r="J4960" s="181"/>
      <c r="K4960" s="181"/>
      <c r="M4960" s="181"/>
      <c r="R4960" s="181"/>
      <c r="S4960" s="181"/>
    </row>
    <row r="4961" spans="9:19" customFormat="1">
      <c r="I4961" s="181"/>
      <c r="J4961" s="181"/>
      <c r="K4961" s="181"/>
      <c r="M4961" s="181"/>
      <c r="R4961" s="181"/>
      <c r="S4961" s="181"/>
    </row>
    <row r="4962" spans="9:19" customFormat="1">
      <c r="I4962" s="181"/>
      <c r="J4962" s="181"/>
      <c r="K4962" s="181"/>
      <c r="M4962" s="181"/>
      <c r="R4962" s="181"/>
      <c r="S4962" s="181"/>
    </row>
    <row r="4963" spans="9:19" customFormat="1">
      <c r="I4963" s="181"/>
      <c r="J4963" s="181"/>
      <c r="K4963" s="181"/>
      <c r="M4963" s="181"/>
      <c r="R4963" s="181"/>
      <c r="S4963" s="181"/>
    </row>
    <row r="4964" spans="9:19" customFormat="1">
      <c r="I4964" s="181"/>
      <c r="J4964" s="181"/>
      <c r="K4964" s="181"/>
      <c r="M4964" s="181"/>
      <c r="R4964" s="181"/>
      <c r="S4964" s="181"/>
    </row>
    <row r="4965" spans="9:19" customFormat="1">
      <c r="I4965" s="181"/>
      <c r="J4965" s="181"/>
      <c r="K4965" s="181"/>
      <c r="M4965" s="181"/>
      <c r="R4965" s="181"/>
      <c r="S4965" s="181"/>
    </row>
    <row r="4966" spans="9:19" customFormat="1">
      <c r="I4966" s="181"/>
      <c r="J4966" s="181"/>
      <c r="K4966" s="181"/>
      <c r="M4966" s="181"/>
      <c r="R4966" s="181"/>
      <c r="S4966" s="181"/>
    </row>
    <row r="4967" spans="9:19" customFormat="1">
      <c r="I4967" s="181"/>
      <c r="J4967" s="181"/>
      <c r="K4967" s="181"/>
      <c r="M4967" s="181"/>
      <c r="R4967" s="181"/>
      <c r="S4967" s="181"/>
    </row>
    <row r="4968" spans="9:19" customFormat="1">
      <c r="I4968" s="181"/>
      <c r="J4968" s="181"/>
      <c r="K4968" s="181"/>
      <c r="M4968" s="181"/>
      <c r="R4968" s="181"/>
      <c r="S4968" s="181"/>
    </row>
    <row r="4969" spans="9:19" customFormat="1">
      <c r="I4969" s="181"/>
      <c r="J4969" s="181"/>
      <c r="K4969" s="181"/>
      <c r="M4969" s="181"/>
      <c r="R4969" s="181"/>
      <c r="S4969" s="181"/>
    </row>
    <row r="4970" spans="9:19" customFormat="1">
      <c r="I4970" s="181"/>
      <c r="J4970" s="181"/>
      <c r="K4970" s="181"/>
      <c r="M4970" s="181"/>
      <c r="R4970" s="181"/>
      <c r="S4970" s="181"/>
    </row>
    <row r="4971" spans="9:19" customFormat="1">
      <c r="I4971" s="181"/>
      <c r="J4971" s="181"/>
      <c r="K4971" s="181"/>
      <c r="M4971" s="181"/>
      <c r="R4971" s="181"/>
      <c r="S4971" s="181"/>
    </row>
    <row r="4972" spans="9:19" customFormat="1">
      <c r="I4972" s="181"/>
      <c r="J4972" s="181"/>
      <c r="K4972" s="181"/>
      <c r="M4972" s="181"/>
      <c r="R4972" s="181"/>
      <c r="S4972" s="181"/>
    </row>
    <row r="4973" spans="9:19" customFormat="1">
      <c r="I4973" s="181"/>
      <c r="J4973" s="181"/>
      <c r="K4973" s="181"/>
      <c r="M4973" s="181"/>
      <c r="R4973" s="181"/>
      <c r="S4973" s="181"/>
    </row>
    <row r="4974" spans="9:19" customFormat="1">
      <c r="I4974" s="181"/>
      <c r="J4974" s="181"/>
      <c r="K4974" s="181"/>
      <c r="M4974" s="181"/>
      <c r="R4974" s="181"/>
      <c r="S4974" s="181"/>
    </row>
    <row r="4975" spans="9:19" customFormat="1">
      <c r="I4975" s="181"/>
      <c r="J4975" s="181"/>
      <c r="K4975" s="181"/>
      <c r="M4975" s="181"/>
      <c r="R4975" s="181"/>
      <c r="S4975" s="181"/>
    </row>
    <row r="4976" spans="9:19" customFormat="1">
      <c r="I4976" s="181"/>
      <c r="J4976" s="181"/>
      <c r="K4976" s="181"/>
      <c r="M4976" s="181"/>
      <c r="R4976" s="181"/>
      <c r="S4976" s="181"/>
    </row>
    <row r="4977" spans="9:19" customFormat="1">
      <c r="I4977" s="181"/>
      <c r="J4977" s="181"/>
      <c r="K4977" s="181"/>
      <c r="M4977" s="181"/>
      <c r="R4977" s="181"/>
      <c r="S4977" s="181"/>
    </row>
    <row r="4978" spans="9:19" customFormat="1">
      <c r="I4978" s="181"/>
      <c r="J4978" s="181"/>
      <c r="K4978" s="181"/>
      <c r="M4978" s="181"/>
      <c r="R4978" s="181"/>
      <c r="S4978" s="181"/>
    </row>
    <row r="4979" spans="9:19" customFormat="1">
      <c r="I4979" s="181"/>
      <c r="J4979" s="181"/>
      <c r="K4979" s="181"/>
      <c r="M4979" s="181"/>
      <c r="R4979" s="181"/>
      <c r="S4979" s="181"/>
    </row>
    <row r="4980" spans="9:19" customFormat="1">
      <c r="I4980" s="181"/>
      <c r="J4980" s="181"/>
      <c r="K4980" s="181"/>
      <c r="M4980" s="181"/>
      <c r="R4980" s="181"/>
      <c r="S4980" s="181"/>
    </row>
    <row r="4981" spans="9:19" customFormat="1">
      <c r="I4981" s="181"/>
      <c r="J4981" s="181"/>
      <c r="K4981" s="181"/>
      <c r="M4981" s="181"/>
      <c r="R4981" s="181"/>
      <c r="S4981" s="181"/>
    </row>
    <row r="4982" spans="9:19" customFormat="1">
      <c r="I4982" s="181"/>
      <c r="J4982" s="181"/>
      <c r="K4982" s="181"/>
      <c r="M4982" s="181"/>
      <c r="R4982" s="181"/>
      <c r="S4982" s="181"/>
    </row>
    <row r="4983" spans="9:19" customFormat="1">
      <c r="I4983" s="181"/>
      <c r="J4983" s="181"/>
      <c r="K4983" s="181"/>
      <c r="M4983" s="181"/>
      <c r="R4983" s="181"/>
      <c r="S4983" s="181"/>
    </row>
    <row r="4984" spans="9:19" customFormat="1">
      <c r="I4984" s="181"/>
      <c r="J4984" s="181"/>
      <c r="K4984" s="181"/>
      <c r="M4984" s="181"/>
      <c r="R4984" s="181"/>
      <c r="S4984" s="181"/>
    </row>
    <row r="4985" spans="9:19" customFormat="1">
      <c r="I4985" s="181"/>
      <c r="J4985" s="181"/>
      <c r="K4985" s="181"/>
      <c r="M4985" s="181"/>
      <c r="R4985" s="181"/>
      <c r="S4985" s="181"/>
    </row>
    <row r="4986" spans="9:19" customFormat="1">
      <c r="I4986" s="181"/>
      <c r="J4986" s="181"/>
      <c r="K4986" s="181"/>
      <c r="M4986" s="181"/>
      <c r="R4986" s="181"/>
      <c r="S4986" s="181"/>
    </row>
    <row r="4987" spans="9:19" customFormat="1">
      <c r="I4987" s="181"/>
      <c r="J4987" s="181"/>
      <c r="K4987" s="181"/>
      <c r="M4987" s="181"/>
      <c r="R4987" s="181"/>
      <c r="S4987" s="181"/>
    </row>
    <row r="4988" spans="9:19" customFormat="1">
      <c r="I4988" s="181"/>
      <c r="J4988" s="181"/>
      <c r="K4988" s="181"/>
      <c r="M4988" s="181"/>
      <c r="R4988" s="181"/>
      <c r="S4988" s="181"/>
    </row>
    <row r="4989" spans="9:19" customFormat="1">
      <c r="I4989" s="181"/>
      <c r="J4989" s="181"/>
      <c r="K4989" s="181"/>
      <c r="M4989" s="181"/>
      <c r="R4989" s="181"/>
      <c r="S4989" s="181"/>
    </row>
    <row r="4990" spans="9:19" customFormat="1">
      <c r="I4990" s="181"/>
      <c r="J4990" s="181"/>
      <c r="K4990" s="181"/>
      <c r="M4990" s="181"/>
      <c r="R4990" s="181"/>
      <c r="S4990" s="181"/>
    </row>
    <row r="4991" spans="9:19" customFormat="1">
      <c r="I4991" s="181"/>
      <c r="J4991" s="181"/>
      <c r="K4991" s="181"/>
      <c r="M4991" s="181"/>
      <c r="R4991" s="181"/>
      <c r="S4991" s="181"/>
    </row>
    <row r="4992" spans="9:19" customFormat="1">
      <c r="I4992" s="181"/>
      <c r="J4992" s="181"/>
      <c r="K4992" s="181"/>
      <c r="M4992" s="181"/>
      <c r="R4992" s="181"/>
      <c r="S4992" s="181"/>
    </row>
    <row r="4993" spans="9:19" customFormat="1">
      <c r="I4993" s="181"/>
      <c r="J4993" s="181"/>
      <c r="K4993" s="181"/>
      <c r="M4993" s="181"/>
      <c r="R4993" s="181"/>
      <c r="S4993" s="181"/>
    </row>
    <row r="4994" spans="9:19" customFormat="1">
      <c r="I4994" s="181"/>
      <c r="J4994" s="181"/>
      <c r="K4994" s="181"/>
      <c r="M4994" s="181"/>
      <c r="R4994" s="181"/>
      <c r="S4994" s="181"/>
    </row>
    <row r="4995" spans="9:19" customFormat="1">
      <c r="I4995" s="181"/>
      <c r="J4995" s="181"/>
      <c r="K4995" s="181"/>
      <c r="M4995" s="181"/>
      <c r="R4995" s="181"/>
      <c r="S4995" s="181"/>
    </row>
    <row r="4996" spans="9:19" customFormat="1">
      <c r="I4996" s="181"/>
      <c r="J4996" s="181"/>
      <c r="K4996" s="181"/>
      <c r="M4996" s="181"/>
      <c r="R4996" s="181"/>
      <c r="S4996" s="181"/>
    </row>
    <row r="4997" spans="9:19" customFormat="1">
      <c r="I4997" s="181"/>
      <c r="J4997" s="181"/>
      <c r="K4997" s="181"/>
      <c r="M4997" s="181"/>
      <c r="R4997" s="181"/>
      <c r="S4997" s="181"/>
    </row>
    <row r="4998" spans="9:19" customFormat="1">
      <c r="I4998" s="181"/>
      <c r="J4998" s="181"/>
      <c r="K4998" s="181"/>
      <c r="M4998" s="181"/>
      <c r="R4998" s="181"/>
      <c r="S4998" s="181"/>
    </row>
    <row r="4999" spans="9:19" customFormat="1">
      <c r="I4999" s="181"/>
      <c r="J4999" s="181"/>
      <c r="K4999" s="181"/>
      <c r="M4999" s="181"/>
      <c r="R4999" s="181"/>
      <c r="S4999" s="181"/>
    </row>
    <row r="5000" spans="9:19" customFormat="1">
      <c r="I5000" s="181"/>
      <c r="J5000" s="181"/>
      <c r="K5000" s="181"/>
      <c r="M5000" s="181"/>
      <c r="R5000" s="181"/>
      <c r="S5000" s="181"/>
    </row>
    <row r="5001" spans="9:19" customFormat="1">
      <c r="I5001" s="181"/>
      <c r="J5001" s="181"/>
      <c r="K5001" s="181"/>
      <c r="M5001" s="181"/>
      <c r="R5001" s="181"/>
      <c r="S5001" s="181"/>
    </row>
    <row r="5002" spans="9:19" customFormat="1">
      <c r="I5002" s="181"/>
      <c r="J5002" s="181"/>
      <c r="K5002" s="181"/>
      <c r="M5002" s="181"/>
      <c r="R5002" s="181"/>
      <c r="S5002" s="181"/>
    </row>
    <row r="5003" spans="9:19" customFormat="1">
      <c r="I5003" s="181"/>
      <c r="J5003" s="181"/>
      <c r="K5003" s="181"/>
      <c r="M5003" s="181"/>
      <c r="R5003" s="181"/>
      <c r="S5003" s="181"/>
    </row>
    <row r="5004" spans="9:19" customFormat="1">
      <c r="I5004" s="181"/>
      <c r="J5004" s="181"/>
      <c r="K5004" s="181"/>
      <c r="M5004" s="181"/>
      <c r="R5004" s="181"/>
      <c r="S5004" s="181"/>
    </row>
    <row r="5005" spans="9:19" customFormat="1">
      <c r="I5005" s="181"/>
      <c r="J5005" s="181"/>
      <c r="K5005" s="181"/>
      <c r="M5005" s="181"/>
      <c r="R5005" s="181"/>
      <c r="S5005" s="181"/>
    </row>
    <row r="5006" spans="9:19" customFormat="1">
      <c r="I5006" s="181"/>
      <c r="J5006" s="181"/>
      <c r="K5006" s="181"/>
      <c r="M5006" s="181"/>
      <c r="R5006" s="181"/>
      <c r="S5006" s="181"/>
    </row>
    <row r="5007" spans="9:19" customFormat="1">
      <c r="I5007" s="181"/>
      <c r="J5007" s="181"/>
      <c r="K5007" s="181"/>
      <c r="M5007" s="181"/>
      <c r="R5007" s="181"/>
      <c r="S5007" s="181"/>
    </row>
    <row r="5008" spans="9:19" customFormat="1">
      <c r="I5008" s="181"/>
      <c r="J5008" s="181"/>
      <c r="K5008" s="181"/>
      <c r="M5008" s="181"/>
      <c r="R5008" s="181"/>
      <c r="S5008" s="181"/>
    </row>
    <row r="5009" spans="9:19" customFormat="1">
      <c r="I5009" s="181"/>
      <c r="J5009" s="181"/>
      <c r="K5009" s="181"/>
      <c r="M5009" s="181"/>
      <c r="R5009" s="181"/>
      <c r="S5009" s="181"/>
    </row>
    <row r="5010" spans="9:19" customFormat="1">
      <c r="I5010" s="181"/>
      <c r="J5010" s="181"/>
      <c r="K5010" s="181"/>
      <c r="M5010" s="181"/>
      <c r="R5010" s="181"/>
      <c r="S5010" s="181"/>
    </row>
    <row r="5011" spans="9:19" customFormat="1">
      <c r="I5011" s="181"/>
      <c r="J5011" s="181"/>
      <c r="K5011" s="181"/>
      <c r="M5011" s="181"/>
      <c r="R5011" s="181"/>
      <c r="S5011" s="181"/>
    </row>
    <row r="5012" spans="9:19" customFormat="1">
      <c r="I5012" s="181"/>
      <c r="J5012" s="181"/>
      <c r="K5012" s="181"/>
      <c r="M5012" s="181"/>
      <c r="R5012" s="181"/>
      <c r="S5012" s="181"/>
    </row>
    <row r="5013" spans="9:19" customFormat="1">
      <c r="I5013" s="181"/>
      <c r="J5013" s="181"/>
      <c r="K5013" s="181"/>
      <c r="M5013" s="181"/>
      <c r="R5013" s="181"/>
      <c r="S5013" s="181"/>
    </row>
    <row r="5014" spans="9:19" customFormat="1">
      <c r="I5014" s="181"/>
      <c r="J5014" s="181"/>
      <c r="K5014" s="181"/>
      <c r="M5014" s="181"/>
      <c r="R5014" s="181"/>
      <c r="S5014" s="181"/>
    </row>
    <row r="5015" spans="9:19" customFormat="1">
      <c r="I5015" s="181"/>
      <c r="J5015" s="181"/>
      <c r="K5015" s="181"/>
      <c r="M5015" s="181"/>
      <c r="R5015" s="181"/>
      <c r="S5015" s="181"/>
    </row>
    <row r="5016" spans="9:19" customFormat="1">
      <c r="I5016" s="181"/>
      <c r="J5016" s="181"/>
      <c r="K5016" s="181"/>
      <c r="M5016" s="181"/>
      <c r="R5016" s="181"/>
      <c r="S5016" s="181"/>
    </row>
    <row r="5017" spans="9:19" customFormat="1">
      <c r="I5017" s="181"/>
      <c r="J5017" s="181"/>
      <c r="K5017" s="181"/>
      <c r="M5017" s="181"/>
      <c r="R5017" s="181"/>
      <c r="S5017" s="181"/>
    </row>
    <row r="5018" spans="9:19" customFormat="1">
      <c r="I5018" s="181"/>
      <c r="J5018" s="181"/>
      <c r="K5018" s="181"/>
      <c r="M5018" s="181"/>
      <c r="R5018" s="181"/>
      <c r="S5018" s="181"/>
    </row>
    <row r="5019" spans="9:19" customFormat="1">
      <c r="I5019" s="181"/>
      <c r="J5019" s="181"/>
      <c r="K5019" s="181"/>
      <c r="M5019" s="181"/>
      <c r="R5019" s="181"/>
      <c r="S5019" s="181"/>
    </row>
    <row r="5020" spans="9:19" customFormat="1">
      <c r="I5020" s="181"/>
      <c r="J5020" s="181"/>
      <c r="K5020" s="181"/>
      <c r="M5020" s="181"/>
      <c r="R5020" s="181"/>
      <c r="S5020" s="181"/>
    </row>
    <row r="5021" spans="9:19" customFormat="1">
      <c r="I5021" s="181"/>
      <c r="J5021" s="181"/>
      <c r="K5021" s="181"/>
      <c r="M5021" s="181"/>
      <c r="R5021" s="181"/>
      <c r="S5021" s="181"/>
    </row>
    <row r="5022" spans="9:19" customFormat="1">
      <c r="I5022" s="181"/>
      <c r="J5022" s="181"/>
      <c r="K5022" s="181"/>
      <c r="M5022" s="181"/>
      <c r="R5022" s="181"/>
      <c r="S5022" s="181"/>
    </row>
    <row r="5023" spans="9:19" customFormat="1">
      <c r="I5023" s="181"/>
      <c r="J5023" s="181"/>
      <c r="K5023" s="181"/>
      <c r="M5023" s="181"/>
      <c r="R5023" s="181"/>
      <c r="S5023" s="181"/>
    </row>
    <row r="5024" spans="9:19" customFormat="1">
      <c r="I5024" s="181"/>
      <c r="J5024" s="181"/>
      <c r="K5024" s="181"/>
      <c r="M5024" s="181"/>
      <c r="R5024" s="181"/>
      <c r="S5024" s="181"/>
    </row>
    <row r="5025" spans="9:19" customFormat="1">
      <c r="I5025" s="181"/>
      <c r="J5025" s="181"/>
      <c r="K5025" s="181"/>
      <c r="M5025" s="181"/>
      <c r="R5025" s="181"/>
      <c r="S5025" s="181"/>
    </row>
    <row r="5026" spans="9:19" customFormat="1">
      <c r="I5026" s="181"/>
      <c r="J5026" s="181"/>
      <c r="K5026" s="181"/>
      <c r="M5026" s="181"/>
      <c r="R5026" s="181"/>
      <c r="S5026" s="181"/>
    </row>
    <row r="5027" spans="9:19" customFormat="1">
      <c r="I5027" s="181"/>
      <c r="J5027" s="181"/>
      <c r="K5027" s="181"/>
      <c r="M5027" s="181"/>
      <c r="R5027" s="181"/>
      <c r="S5027" s="181"/>
    </row>
    <row r="5028" spans="9:19" customFormat="1">
      <c r="I5028" s="181"/>
      <c r="J5028" s="181"/>
      <c r="K5028" s="181"/>
      <c r="M5028" s="181"/>
      <c r="R5028" s="181"/>
      <c r="S5028" s="181"/>
    </row>
    <row r="5029" spans="9:19" customFormat="1">
      <c r="I5029" s="181"/>
      <c r="J5029" s="181"/>
      <c r="K5029" s="181"/>
      <c r="M5029" s="181"/>
      <c r="R5029" s="181"/>
      <c r="S5029" s="181"/>
    </row>
    <row r="5030" spans="9:19" customFormat="1">
      <c r="I5030" s="181"/>
      <c r="J5030" s="181"/>
      <c r="K5030" s="181"/>
      <c r="M5030" s="181"/>
      <c r="R5030" s="181"/>
      <c r="S5030" s="181"/>
    </row>
    <row r="5031" spans="9:19" customFormat="1">
      <c r="I5031" s="181"/>
      <c r="J5031" s="181"/>
      <c r="K5031" s="181"/>
      <c r="M5031" s="181"/>
      <c r="R5031" s="181"/>
      <c r="S5031" s="181"/>
    </row>
    <row r="5032" spans="9:19" customFormat="1">
      <c r="I5032" s="181"/>
      <c r="J5032" s="181"/>
      <c r="K5032" s="181"/>
      <c r="M5032" s="181"/>
      <c r="R5032" s="181"/>
      <c r="S5032" s="181"/>
    </row>
    <row r="5033" spans="9:19" customFormat="1">
      <c r="I5033" s="181"/>
      <c r="J5033" s="181"/>
      <c r="K5033" s="181"/>
      <c r="M5033" s="181"/>
      <c r="R5033" s="181"/>
      <c r="S5033" s="181"/>
    </row>
    <row r="5034" spans="9:19" customFormat="1">
      <c r="I5034" s="181"/>
      <c r="J5034" s="181"/>
      <c r="K5034" s="181"/>
      <c r="M5034" s="181"/>
      <c r="R5034" s="181"/>
      <c r="S5034" s="181"/>
    </row>
    <row r="5035" spans="9:19" customFormat="1">
      <c r="I5035" s="181"/>
      <c r="J5035" s="181"/>
      <c r="K5035" s="181"/>
      <c r="M5035" s="181"/>
      <c r="R5035" s="181"/>
      <c r="S5035" s="181"/>
    </row>
    <row r="5036" spans="9:19" customFormat="1">
      <c r="I5036" s="181"/>
      <c r="J5036" s="181"/>
      <c r="K5036" s="181"/>
      <c r="M5036" s="181"/>
      <c r="R5036" s="181"/>
      <c r="S5036" s="181"/>
    </row>
    <row r="5037" spans="9:19" customFormat="1">
      <c r="I5037" s="181"/>
      <c r="J5037" s="181"/>
      <c r="K5037" s="181"/>
      <c r="M5037" s="181"/>
      <c r="R5037" s="181"/>
      <c r="S5037" s="181"/>
    </row>
    <row r="5038" spans="9:19" customFormat="1">
      <c r="I5038" s="181"/>
      <c r="J5038" s="181"/>
      <c r="K5038" s="181"/>
      <c r="M5038" s="181"/>
      <c r="R5038" s="181"/>
      <c r="S5038" s="181"/>
    </row>
    <row r="5039" spans="9:19" customFormat="1">
      <c r="I5039" s="181"/>
      <c r="J5039" s="181"/>
      <c r="K5039" s="181"/>
      <c r="M5039" s="181"/>
      <c r="R5039" s="181"/>
      <c r="S5039" s="181"/>
    </row>
    <row r="5040" spans="9:19" customFormat="1">
      <c r="I5040" s="181"/>
      <c r="J5040" s="181"/>
      <c r="K5040" s="181"/>
      <c r="M5040" s="181"/>
      <c r="R5040" s="181"/>
      <c r="S5040" s="181"/>
    </row>
    <row r="5041" spans="9:19" customFormat="1">
      <c r="I5041" s="181"/>
      <c r="J5041" s="181"/>
      <c r="K5041" s="181"/>
      <c r="M5041" s="181"/>
      <c r="R5041" s="181"/>
      <c r="S5041" s="181"/>
    </row>
    <row r="5042" spans="9:19" customFormat="1">
      <c r="I5042" s="181"/>
      <c r="J5042" s="181"/>
      <c r="K5042" s="181"/>
      <c r="M5042" s="181"/>
      <c r="R5042" s="181"/>
      <c r="S5042" s="181"/>
    </row>
    <row r="5043" spans="9:19" customFormat="1">
      <c r="I5043" s="181"/>
      <c r="J5043" s="181"/>
      <c r="K5043" s="181"/>
      <c r="M5043" s="181"/>
      <c r="R5043" s="181"/>
      <c r="S5043" s="181"/>
    </row>
    <row r="5044" spans="9:19" customFormat="1">
      <c r="I5044" s="181"/>
      <c r="J5044" s="181"/>
      <c r="K5044" s="181"/>
      <c r="M5044" s="181"/>
      <c r="R5044" s="181"/>
      <c r="S5044" s="181"/>
    </row>
    <row r="5045" spans="9:19" customFormat="1">
      <c r="I5045" s="181"/>
      <c r="J5045" s="181"/>
      <c r="K5045" s="181"/>
      <c r="M5045" s="181"/>
      <c r="R5045" s="181"/>
      <c r="S5045" s="181"/>
    </row>
    <row r="5046" spans="9:19" customFormat="1">
      <c r="I5046" s="181"/>
      <c r="J5046" s="181"/>
      <c r="K5046" s="181"/>
      <c r="M5046" s="181"/>
      <c r="R5046" s="181"/>
      <c r="S5046" s="181"/>
    </row>
    <row r="5047" spans="9:19" customFormat="1">
      <c r="I5047" s="181"/>
      <c r="J5047" s="181"/>
      <c r="K5047" s="181"/>
      <c r="M5047" s="181"/>
      <c r="R5047" s="181"/>
      <c r="S5047" s="181"/>
    </row>
    <row r="5048" spans="9:19" customFormat="1">
      <c r="I5048" s="181"/>
      <c r="J5048" s="181"/>
      <c r="K5048" s="181"/>
      <c r="M5048" s="181"/>
      <c r="R5048" s="181"/>
      <c r="S5048" s="181"/>
    </row>
    <row r="5049" spans="9:19" customFormat="1">
      <c r="I5049" s="181"/>
      <c r="J5049" s="181"/>
      <c r="K5049" s="181"/>
      <c r="M5049" s="181"/>
      <c r="R5049" s="181"/>
      <c r="S5049" s="181"/>
    </row>
    <row r="5050" spans="9:19" customFormat="1">
      <c r="I5050" s="181"/>
      <c r="J5050" s="181"/>
      <c r="K5050" s="181"/>
      <c r="M5050" s="181"/>
      <c r="R5050" s="181"/>
      <c r="S5050" s="181"/>
    </row>
    <row r="5051" spans="9:19" customFormat="1">
      <c r="I5051" s="181"/>
      <c r="J5051" s="181"/>
      <c r="K5051" s="181"/>
      <c r="M5051" s="181"/>
      <c r="R5051" s="181"/>
      <c r="S5051" s="181"/>
    </row>
    <row r="5052" spans="9:19" customFormat="1">
      <c r="I5052" s="181"/>
      <c r="J5052" s="181"/>
      <c r="K5052" s="181"/>
      <c r="M5052" s="181"/>
      <c r="R5052" s="181"/>
      <c r="S5052" s="181"/>
    </row>
    <row r="5053" spans="9:19" customFormat="1">
      <c r="I5053" s="181"/>
      <c r="J5053" s="181"/>
      <c r="K5053" s="181"/>
      <c r="M5053" s="181"/>
      <c r="R5053" s="181"/>
      <c r="S5053" s="181"/>
    </row>
    <row r="5054" spans="9:19" customFormat="1">
      <c r="I5054" s="181"/>
      <c r="J5054" s="181"/>
      <c r="K5054" s="181"/>
      <c r="M5054" s="181"/>
      <c r="R5054" s="181"/>
      <c r="S5054" s="181"/>
    </row>
    <row r="5055" spans="9:19" customFormat="1">
      <c r="I5055" s="181"/>
      <c r="J5055" s="181"/>
      <c r="K5055" s="181"/>
      <c r="M5055" s="181"/>
      <c r="R5055" s="181"/>
      <c r="S5055" s="181"/>
    </row>
    <row r="5056" spans="9:19" customFormat="1">
      <c r="I5056" s="181"/>
      <c r="J5056" s="181"/>
      <c r="K5056" s="181"/>
      <c r="M5056" s="181"/>
      <c r="R5056" s="181"/>
      <c r="S5056" s="181"/>
    </row>
    <row r="5057" spans="9:19" customFormat="1">
      <c r="I5057" s="181"/>
      <c r="J5057" s="181"/>
      <c r="K5057" s="181"/>
      <c r="M5057" s="181"/>
      <c r="R5057" s="181"/>
      <c r="S5057" s="181"/>
    </row>
    <row r="5058" spans="9:19" customFormat="1">
      <c r="I5058" s="181"/>
      <c r="J5058" s="181"/>
      <c r="K5058" s="181"/>
      <c r="M5058" s="181"/>
      <c r="R5058" s="181"/>
      <c r="S5058" s="181"/>
    </row>
    <row r="5059" spans="9:19" customFormat="1">
      <c r="I5059" s="181"/>
      <c r="J5059" s="181"/>
      <c r="K5059" s="181"/>
      <c r="M5059" s="181"/>
      <c r="R5059" s="181"/>
      <c r="S5059" s="181"/>
    </row>
    <row r="5060" spans="9:19" customFormat="1">
      <c r="I5060" s="181"/>
      <c r="J5060" s="181"/>
      <c r="K5060" s="181"/>
      <c r="M5060" s="181"/>
      <c r="R5060" s="181"/>
      <c r="S5060" s="181"/>
    </row>
    <row r="5061" spans="9:19" customFormat="1">
      <c r="I5061" s="181"/>
      <c r="J5061" s="181"/>
      <c r="K5061" s="181"/>
      <c r="M5061" s="181"/>
      <c r="R5061" s="181"/>
      <c r="S5061" s="181"/>
    </row>
    <row r="5062" spans="9:19" customFormat="1">
      <c r="I5062" s="181"/>
      <c r="J5062" s="181"/>
      <c r="K5062" s="181"/>
      <c r="M5062" s="181"/>
      <c r="R5062" s="181"/>
      <c r="S5062" s="181"/>
    </row>
    <row r="5063" spans="9:19" customFormat="1">
      <c r="I5063" s="181"/>
      <c r="J5063" s="181"/>
      <c r="K5063" s="181"/>
      <c r="M5063" s="181"/>
      <c r="R5063" s="181"/>
      <c r="S5063" s="181"/>
    </row>
    <row r="5064" spans="9:19" customFormat="1">
      <c r="I5064" s="181"/>
      <c r="J5064" s="181"/>
      <c r="K5064" s="181"/>
      <c r="M5064" s="181"/>
      <c r="R5064" s="181"/>
      <c r="S5064" s="181"/>
    </row>
    <row r="5065" spans="9:19" customFormat="1">
      <c r="I5065" s="181"/>
      <c r="J5065" s="181"/>
      <c r="K5065" s="181"/>
      <c r="M5065" s="181"/>
      <c r="R5065" s="181"/>
      <c r="S5065" s="181"/>
    </row>
    <row r="5066" spans="9:19" customFormat="1">
      <c r="I5066" s="181"/>
      <c r="J5066" s="181"/>
      <c r="K5066" s="181"/>
      <c r="M5066" s="181"/>
      <c r="R5066" s="181"/>
      <c r="S5066" s="181"/>
    </row>
    <row r="5067" spans="9:19" customFormat="1">
      <c r="I5067" s="181"/>
      <c r="J5067" s="181"/>
      <c r="K5067" s="181"/>
      <c r="M5067" s="181"/>
      <c r="R5067" s="181"/>
      <c r="S5067" s="181"/>
    </row>
    <row r="5068" spans="9:19" customFormat="1">
      <c r="I5068" s="181"/>
      <c r="J5068" s="181"/>
      <c r="K5068" s="181"/>
      <c r="M5068" s="181"/>
      <c r="R5068" s="181"/>
      <c r="S5068" s="181"/>
    </row>
    <row r="5069" spans="9:19" customFormat="1">
      <c r="I5069" s="181"/>
      <c r="J5069" s="181"/>
      <c r="K5069" s="181"/>
      <c r="M5069" s="181"/>
      <c r="R5069" s="181"/>
      <c r="S5069" s="181"/>
    </row>
    <row r="5070" spans="9:19" customFormat="1">
      <c r="I5070" s="181"/>
      <c r="J5070" s="181"/>
      <c r="K5070" s="181"/>
      <c r="M5070" s="181"/>
      <c r="R5070" s="181"/>
      <c r="S5070" s="181"/>
    </row>
    <row r="5071" spans="9:19" customFormat="1">
      <c r="I5071" s="181"/>
      <c r="J5071" s="181"/>
      <c r="K5071" s="181"/>
      <c r="M5071" s="181"/>
      <c r="R5071" s="181"/>
      <c r="S5071" s="181"/>
    </row>
    <row r="5072" spans="9:19" customFormat="1">
      <c r="I5072" s="181"/>
      <c r="J5072" s="181"/>
      <c r="K5072" s="181"/>
      <c r="M5072" s="181"/>
      <c r="R5072" s="181"/>
      <c r="S5072" s="181"/>
    </row>
    <row r="5073" spans="9:19" customFormat="1">
      <c r="I5073" s="181"/>
      <c r="J5073" s="181"/>
      <c r="K5073" s="181"/>
      <c r="M5073" s="181"/>
      <c r="R5073" s="181"/>
      <c r="S5073" s="181"/>
    </row>
    <row r="5074" spans="9:19" customFormat="1">
      <c r="I5074" s="181"/>
      <c r="J5074" s="181"/>
      <c r="K5074" s="181"/>
      <c r="M5074" s="181"/>
      <c r="R5074" s="181"/>
      <c r="S5074" s="181"/>
    </row>
    <row r="5075" spans="9:19" customFormat="1">
      <c r="I5075" s="181"/>
      <c r="J5075" s="181"/>
      <c r="K5075" s="181"/>
      <c r="M5075" s="181"/>
      <c r="R5075" s="181"/>
      <c r="S5075" s="181"/>
    </row>
    <row r="5076" spans="9:19" customFormat="1">
      <c r="I5076" s="181"/>
      <c r="J5076" s="181"/>
      <c r="K5076" s="181"/>
      <c r="M5076" s="181"/>
      <c r="R5076" s="181"/>
      <c r="S5076" s="181"/>
    </row>
    <row r="5077" spans="9:19" customFormat="1">
      <c r="I5077" s="181"/>
      <c r="J5077" s="181"/>
      <c r="K5077" s="181"/>
      <c r="M5077" s="181"/>
      <c r="R5077" s="181"/>
      <c r="S5077" s="181"/>
    </row>
    <row r="5078" spans="9:19" customFormat="1">
      <c r="I5078" s="181"/>
      <c r="J5078" s="181"/>
      <c r="K5078" s="181"/>
      <c r="M5078" s="181"/>
      <c r="R5078" s="181"/>
      <c r="S5078" s="181"/>
    </row>
    <row r="5079" spans="9:19" customFormat="1">
      <c r="I5079" s="181"/>
      <c r="J5079" s="181"/>
      <c r="K5079" s="181"/>
      <c r="M5079" s="181"/>
      <c r="R5079" s="181"/>
      <c r="S5079" s="181"/>
    </row>
    <row r="5080" spans="9:19" customFormat="1">
      <c r="I5080" s="181"/>
      <c r="J5080" s="181"/>
      <c r="K5080" s="181"/>
      <c r="M5080" s="181"/>
      <c r="R5080" s="181"/>
      <c r="S5080" s="181"/>
    </row>
    <row r="5081" spans="9:19" customFormat="1">
      <c r="I5081" s="181"/>
      <c r="J5081" s="181"/>
      <c r="K5081" s="181"/>
      <c r="M5081" s="181"/>
      <c r="R5081" s="181"/>
      <c r="S5081" s="181"/>
    </row>
    <row r="5082" spans="9:19" customFormat="1">
      <c r="I5082" s="181"/>
      <c r="J5082" s="181"/>
      <c r="K5082" s="181"/>
      <c r="M5082" s="181"/>
      <c r="R5082" s="181"/>
      <c r="S5082" s="181"/>
    </row>
    <row r="5083" spans="9:19" customFormat="1">
      <c r="I5083" s="181"/>
      <c r="J5083" s="181"/>
      <c r="K5083" s="181"/>
      <c r="M5083" s="181"/>
      <c r="R5083" s="181"/>
      <c r="S5083" s="181"/>
    </row>
    <row r="5084" spans="9:19" customFormat="1">
      <c r="I5084" s="181"/>
      <c r="J5084" s="181"/>
      <c r="K5084" s="181"/>
      <c r="M5084" s="181"/>
      <c r="R5084" s="181"/>
      <c r="S5084" s="181"/>
    </row>
    <row r="5085" spans="9:19" customFormat="1">
      <c r="I5085" s="181"/>
      <c r="J5085" s="181"/>
      <c r="K5085" s="181"/>
      <c r="M5085" s="181"/>
      <c r="R5085" s="181"/>
      <c r="S5085" s="181"/>
    </row>
    <row r="5086" spans="9:19" customFormat="1">
      <c r="I5086" s="181"/>
      <c r="J5086" s="181"/>
      <c r="K5086" s="181"/>
      <c r="M5086" s="181"/>
      <c r="R5086" s="181"/>
      <c r="S5086" s="181"/>
    </row>
    <row r="5087" spans="9:19" customFormat="1">
      <c r="I5087" s="181"/>
      <c r="J5087" s="181"/>
      <c r="K5087" s="181"/>
      <c r="M5087" s="181"/>
      <c r="R5087" s="181"/>
      <c r="S5087" s="181"/>
    </row>
    <row r="5088" spans="9:19" customFormat="1">
      <c r="I5088" s="181"/>
      <c r="J5088" s="181"/>
      <c r="K5088" s="181"/>
      <c r="M5088" s="181"/>
      <c r="R5088" s="181"/>
      <c r="S5088" s="181"/>
    </row>
    <row r="5089" spans="9:19" customFormat="1">
      <c r="I5089" s="181"/>
      <c r="J5089" s="181"/>
      <c r="K5089" s="181"/>
      <c r="M5089" s="181"/>
      <c r="R5089" s="181"/>
      <c r="S5089" s="181"/>
    </row>
    <row r="5090" spans="9:19" customFormat="1">
      <c r="I5090" s="181"/>
      <c r="J5090" s="181"/>
      <c r="K5090" s="181"/>
      <c r="M5090" s="181"/>
      <c r="R5090" s="181"/>
      <c r="S5090" s="181"/>
    </row>
    <row r="5091" spans="9:19" customFormat="1">
      <c r="I5091" s="181"/>
      <c r="J5091" s="181"/>
      <c r="K5091" s="181"/>
      <c r="M5091" s="181"/>
      <c r="R5091" s="181"/>
      <c r="S5091" s="181"/>
    </row>
    <row r="5092" spans="9:19" customFormat="1">
      <c r="I5092" s="181"/>
      <c r="J5092" s="181"/>
      <c r="K5092" s="181"/>
      <c r="M5092" s="181"/>
      <c r="R5092" s="181"/>
      <c r="S5092" s="181"/>
    </row>
    <row r="5093" spans="9:19" customFormat="1">
      <c r="I5093" s="181"/>
      <c r="J5093" s="181"/>
      <c r="K5093" s="181"/>
      <c r="M5093" s="181"/>
      <c r="R5093" s="181"/>
      <c r="S5093" s="181"/>
    </row>
    <row r="5094" spans="9:19" customFormat="1">
      <c r="I5094" s="181"/>
      <c r="J5094" s="181"/>
      <c r="K5094" s="181"/>
      <c r="M5094" s="181"/>
      <c r="R5094" s="181"/>
      <c r="S5094" s="181"/>
    </row>
    <row r="5095" spans="9:19" customFormat="1">
      <c r="I5095" s="181"/>
      <c r="J5095" s="181"/>
      <c r="K5095" s="181"/>
      <c r="M5095" s="181"/>
      <c r="R5095" s="181"/>
      <c r="S5095" s="181"/>
    </row>
    <row r="5096" spans="9:19" customFormat="1">
      <c r="I5096" s="181"/>
      <c r="J5096" s="181"/>
      <c r="K5096" s="181"/>
      <c r="M5096" s="181"/>
      <c r="R5096" s="181"/>
      <c r="S5096" s="181"/>
    </row>
    <row r="5097" spans="9:19" customFormat="1">
      <c r="I5097" s="181"/>
      <c r="J5097" s="181"/>
      <c r="K5097" s="181"/>
      <c r="M5097" s="181"/>
      <c r="R5097" s="181"/>
      <c r="S5097" s="181"/>
    </row>
    <row r="5098" spans="9:19" customFormat="1">
      <c r="I5098" s="181"/>
      <c r="J5098" s="181"/>
      <c r="K5098" s="181"/>
      <c r="M5098" s="181"/>
      <c r="R5098" s="181"/>
      <c r="S5098" s="181"/>
    </row>
    <row r="5099" spans="9:19" customFormat="1">
      <c r="I5099" s="181"/>
      <c r="J5099" s="181"/>
      <c r="K5099" s="181"/>
      <c r="M5099" s="181"/>
      <c r="R5099" s="181"/>
      <c r="S5099" s="181"/>
    </row>
    <row r="5100" spans="9:19" customFormat="1">
      <c r="I5100" s="181"/>
      <c r="J5100" s="181"/>
      <c r="K5100" s="181"/>
      <c r="M5100" s="181"/>
      <c r="R5100" s="181"/>
      <c r="S5100" s="181"/>
    </row>
    <row r="5101" spans="9:19" customFormat="1">
      <c r="I5101" s="181"/>
      <c r="J5101" s="181"/>
      <c r="K5101" s="181"/>
      <c r="M5101" s="181"/>
      <c r="R5101" s="181"/>
      <c r="S5101" s="181"/>
    </row>
    <row r="5102" spans="9:19" customFormat="1">
      <c r="I5102" s="181"/>
      <c r="J5102" s="181"/>
      <c r="K5102" s="181"/>
      <c r="M5102" s="181"/>
      <c r="R5102" s="181"/>
      <c r="S5102" s="181"/>
    </row>
    <row r="5103" spans="9:19" customFormat="1">
      <c r="I5103" s="181"/>
      <c r="J5103" s="181"/>
      <c r="K5103" s="181"/>
      <c r="M5103" s="181"/>
      <c r="R5103" s="181"/>
      <c r="S5103" s="181"/>
    </row>
    <row r="5104" spans="9:19" customFormat="1">
      <c r="I5104" s="181"/>
      <c r="J5104" s="181"/>
      <c r="K5104" s="181"/>
      <c r="M5104" s="181"/>
      <c r="R5104" s="181"/>
      <c r="S5104" s="181"/>
    </row>
    <row r="5105" spans="9:19" customFormat="1">
      <c r="I5105" s="181"/>
      <c r="J5105" s="181"/>
      <c r="K5105" s="181"/>
      <c r="M5105" s="181"/>
      <c r="R5105" s="181"/>
      <c r="S5105" s="181"/>
    </row>
    <row r="5106" spans="9:19" customFormat="1">
      <c r="I5106" s="181"/>
      <c r="J5106" s="181"/>
      <c r="K5106" s="181"/>
      <c r="M5106" s="181"/>
      <c r="R5106" s="181"/>
      <c r="S5106" s="181"/>
    </row>
    <row r="5107" spans="9:19" customFormat="1">
      <c r="I5107" s="181"/>
      <c r="J5107" s="181"/>
      <c r="K5107" s="181"/>
      <c r="M5107" s="181"/>
      <c r="R5107" s="181"/>
      <c r="S5107" s="181"/>
    </row>
    <row r="5108" spans="9:19" customFormat="1">
      <c r="I5108" s="181"/>
      <c r="J5108" s="181"/>
      <c r="K5108" s="181"/>
      <c r="M5108" s="181"/>
      <c r="R5108" s="181"/>
      <c r="S5108" s="181"/>
    </row>
    <row r="5109" spans="9:19" customFormat="1">
      <c r="I5109" s="181"/>
      <c r="J5109" s="181"/>
      <c r="K5109" s="181"/>
      <c r="M5109" s="181"/>
      <c r="R5109" s="181"/>
      <c r="S5109" s="181"/>
    </row>
    <row r="5110" spans="9:19" customFormat="1">
      <c r="I5110" s="181"/>
      <c r="J5110" s="181"/>
      <c r="K5110" s="181"/>
      <c r="M5110" s="181"/>
      <c r="R5110" s="181"/>
      <c r="S5110" s="181"/>
    </row>
    <row r="5111" spans="9:19" customFormat="1">
      <c r="I5111" s="181"/>
      <c r="J5111" s="181"/>
      <c r="K5111" s="181"/>
      <c r="M5111" s="181"/>
      <c r="R5111" s="181"/>
      <c r="S5111" s="181"/>
    </row>
    <row r="5112" spans="9:19" customFormat="1">
      <c r="I5112" s="181"/>
      <c r="J5112" s="181"/>
      <c r="K5112" s="181"/>
      <c r="M5112" s="181"/>
      <c r="R5112" s="181"/>
      <c r="S5112" s="181"/>
    </row>
    <row r="5113" spans="9:19" customFormat="1">
      <c r="I5113" s="181"/>
      <c r="J5113" s="181"/>
      <c r="K5113" s="181"/>
      <c r="M5113" s="181"/>
      <c r="R5113" s="181"/>
      <c r="S5113" s="181"/>
    </row>
    <row r="5114" spans="9:19" customFormat="1">
      <c r="I5114" s="181"/>
      <c r="J5114" s="181"/>
      <c r="K5114" s="181"/>
      <c r="M5114" s="181"/>
      <c r="R5114" s="181"/>
      <c r="S5114" s="181"/>
    </row>
    <row r="5115" spans="9:19" customFormat="1">
      <c r="I5115" s="181"/>
      <c r="J5115" s="181"/>
      <c r="K5115" s="181"/>
      <c r="M5115" s="181"/>
      <c r="R5115" s="181"/>
      <c r="S5115" s="181"/>
    </row>
    <row r="5116" spans="9:19" customFormat="1">
      <c r="I5116" s="181"/>
      <c r="J5116" s="181"/>
      <c r="K5116" s="181"/>
      <c r="M5116" s="181"/>
      <c r="R5116" s="181"/>
      <c r="S5116" s="181"/>
    </row>
    <row r="5117" spans="9:19" customFormat="1">
      <c r="I5117" s="181"/>
      <c r="J5117" s="181"/>
      <c r="K5117" s="181"/>
      <c r="M5117" s="181"/>
      <c r="R5117" s="181"/>
      <c r="S5117" s="181"/>
    </row>
    <row r="5118" spans="9:19" customFormat="1">
      <c r="I5118" s="181"/>
      <c r="J5118" s="181"/>
      <c r="K5118" s="181"/>
      <c r="M5118" s="181"/>
      <c r="R5118" s="181"/>
      <c r="S5118" s="181"/>
    </row>
    <row r="5119" spans="9:19" customFormat="1">
      <c r="I5119" s="181"/>
      <c r="J5119" s="181"/>
      <c r="K5119" s="181"/>
      <c r="M5119" s="181"/>
      <c r="R5119" s="181"/>
      <c r="S5119" s="181"/>
    </row>
    <row r="5120" spans="9:19" customFormat="1">
      <c r="I5120" s="181"/>
      <c r="J5120" s="181"/>
      <c r="K5120" s="181"/>
      <c r="M5120" s="181"/>
      <c r="R5120" s="181"/>
      <c r="S5120" s="181"/>
    </row>
    <row r="5121" spans="9:19" customFormat="1">
      <c r="I5121" s="181"/>
      <c r="J5121" s="181"/>
      <c r="K5121" s="181"/>
      <c r="M5121" s="181"/>
      <c r="R5121" s="181"/>
      <c r="S5121" s="181"/>
    </row>
    <row r="5122" spans="9:19" customFormat="1">
      <c r="I5122" s="181"/>
      <c r="J5122" s="181"/>
      <c r="K5122" s="181"/>
      <c r="M5122" s="181"/>
      <c r="R5122" s="181"/>
      <c r="S5122" s="181"/>
    </row>
    <row r="5123" spans="9:19" customFormat="1">
      <c r="I5123" s="181"/>
      <c r="J5123" s="181"/>
      <c r="K5123" s="181"/>
      <c r="M5123" s="181"/>
      <c r="R5123" s="181"/>
      <c r="S5123" s="181"/>
    </row>
    <row r="5124" spans="9:19" customFormat="1">
      <c r="I5124" s="181"/>
      <c r="J5124" s="181"/>
      <c r="K5124" s="181"/>
      <c r="M5124" s="181"/>
      <c r="R5124" s="181"/>
      <c r="S5124" s="181"/>
    </row>
    <row r="5125" spans="9:19" customFormat="1">
      <c r="I5125" s="181"/>
      <c r="J5125" s="181"/>
      <c r="K5125" s="181"/>
      <c r="M5125" s="181"/>
      <c r="R5125" s="181"/>
      <c r="S5125" s="181"/>
    </row>
    <row r="5126" spans="9:19" customFormat="1">
      <c r="I5126" s="181"/>
      <c r="J5126" s="181"/>
      <c r="K5126" s="181"/>
      <c r="M5126" s="181"/>
      <c r="R5126" s="181"/>
      <c r="S5126" s="181"/>
    </row>
    <row r="5127" spans="9:19" customFormat="1">
      <c r="I5127" s="181"/>
      <c r="J5127" s="181"/>
      <c r="K5127" s="181"/>
      <c r="M5127" s="181"/>
      <c r="R5127" s="181"/>
      <c r="S5127" s="181"/>
    </row>
    <row r="5128" spans="9:19" customFormat="1">
      <c r="I5128" s="181"/>
      <c r="J5128" s="181"/>
      <c r="K5128" s="181"/>
      <c r="M5128" s="181"/>
      <c r="R5128" s="181"/>
      <c r="S5128" s="181"/>
    </row>
    <row r="5129" spans="9:19" customFormat="1">
      <c r="I5129" s="181"/>
      <c r="J5129" s="181"/>
      <c r="K5129" s="181"/>
      <c r="M5129" s="181"/>
      <c r="R5129" s="181"/>
      <c r="S5129" s="181"/>
    </row>
    <row r="5130" spans="9:19" customFormat="1">
      <c r="I5130" s="181"/>
      <c r="J5130" s="181"/>
      <c r="K5130" s="181"/>
      <c r="M5130" s="181"/>
      <c r="R5130" s="181"/>
      <c r="S5130" s="181"/>
    </row>
    <row r="5131" spans="9:19" customFormat="1">
      <c r="I5131" s="181"/>
      <c r="J5131" s="181"/>
      <c r="K5131" s="181"/>
      <c r="M5131" s="181"/>
      <c r="R5131" s="181"/>
      <c r="S5131" s="181"/>
    </row>
    <row r="5132" spans="9:19" customFormat="1">
      <c r="I5132" s="181"/>
      <c r="J5132" s="181"/>
      <c r="K5132" s="181"/>
      <c r="M5132" s="181"/>
      <c r="R5132" s="181"/>
      <c r="S5132" s="181"/>
    </row>
    <row r="5133" spans="9:19" customFormat="1">
      <c r="I5133" s="181"/>
      <c r="J5133" s="181"/>
      <c r="K5133" s="181"/>
      <c r="M5133" s="181"/>
      <c r="R5133" s="181"/>
      <c r="S5133" s="181"/>
    </row>
    <row r="5134" spans="9:19" customFormat="1">
      <c r="I5134" s="181"/>
      <c r="J5134" s="181"/>
      <c r="K5134" s="181"/>
      <c r="M5134" s="181"/>
      <c r="R5134" s="181"/>
      <c r="S5134" s="181"/>
    </row>
    <row r="5135" spans="9:19" customFormat="1">
      <c r="I5135" s="181"/>
      <c r="J5135" s="181"/>
      <c r="K5135" s="181"/>
      <c r="M5135" s="181"/>
      <c r="R5135" s="181"/>
      <c r="S5135" s="181"/>
    </row>
    <row r="5136" spans="9:19" customFormat="1">
      <c r="I5136" s="181"/>
      <c r="J5136" s="181"/>
      <c r="K5136" s="181"/>
      <c r="M5136" s="181"/>
      <c r="R5136" s="181"/>
      <c r="S5136" s="181"/>
    </row>
    <row r="5137" spans="9:19" customFormat="1">
      <c r="I5137" s="181"/>
      <c r="J5137" s="181"/>
      <c r="K5137" s="181"/>
      <c r="M5137" s="181"/>
      <c r="R5137" s="181"/>
      <c r="S5137" s="181"/>
    </row>
    <row r="5138" spans="9:19" customFormat="1">
      <c r="I5138" s="181"/>
      <c r="J5138" s="181"/>
      <c r="K5138" s="181"/>
      <c r="M5138" s="181"/>
      <c r="R5138" s="181"/>
      <c r="S5138" s="181"/>
    </row>
    <row r="5139" spans="9:19" customFormat="1">
      <c r="I5139" s="181"/>
      <c r="J5139" s="181"/>
      <c r="K5139" s="181"/>
      <c r="M5139" s="181"/>
      <c r="R5139" s="181"/>
      <c r="S5139" s="181"/>
    </row>
    <row r="5140" spans="9:19" customFormat="1">
      <c r="I5140" s="181"/>
      <c r="J5140" s="181"/>
      <c r="K5140" s="181"/>
      <c r="M5140" s="181"/>
      <c r="R5140" s="181"/>
      <c r="S5140" s="181"/>
    </row>
    <row r="5141" spans="9:19" customFormat="1">
      <c r="I5141" s="181"/>
      <c r="J5141" s="181"/>
      <c r="K5141" s="181"/>
      <c r="M5141" s="181"/>
      <c r="R5141" s="181"/>
      <c r="S5141" s="181"/>
    </row>
    <row r="5142" spans="9:19" customFormat="1">
      <c r="I5142" s="181"/>
      <c r="J5142" s="181"/>
      <c r="K5142" s="181"/>
      <c r="M5142" s="181"/>
      <c r="R5142" s="181"/>
      <c r="S5142" s="181"/>
    </row>
    <row r="5143" spans="9:19" customFormat="1">
      <c r="I5143" s="181"/>
      <c r="J5143" s="181"/>
      <c r="K5143" s="181"/>
      <c r="M5143" s="181"/>
      <c r="R5143" s="181"/>
      <c r="S5143" s="181"/>
    </row>
    <row r="5144" spans="9:19" customFormat="1">
      <c r="I5144" s="181"/>
      <c r="J5144" s="181"/>
      <c r="K5144" s="181"/>
      <c r="M5144" s="181"/>
      <c r="R5144" s="181"/>
      <c r="S5144" s="181"/>
    </row>
    <row r="5145" spans="9:19" customFormat="1">
      <c r="I5145" s="181"/>
      <c r="J5145" s="181"/>
      <c r="K5145" s="181"/>
      <c r="M5145" s="181"/>
      <c r="R5145" s="181"/>
      <c r="S5145" s="181"/>
    </row>
    <row r="5146" spans="9:19" customFormat="1">
      <c r="I5146" s="181"/>
      <c r="J5146" s="181"/>
      <c r="K5146" s="181"/>
      <c r="M5146" s="181"/>
      <c r="R5146" s="181"/>
      <c r="S5146" s="181"/>
    </row>
    <row r="5147" spans="9:19" customFormat="1">
      <c r="I5147" s="181"/>
      <c r="J5147" s="181"/>
      <c r="K5147" s="181"/>
      <c r="M5147" s="181"/>
      <c r="R5147" s="181"/>
      <c r="S5147" s="181"/>
    </row>
    <row r="5148" spans="9:19" customFormat="1">
      <c r="I5148" s="181"/>
      <c r="J5148" s="181"/>
      <c r="K5148" s="181"/>
      <c r="M5148" s="181"/>
      <c r="R5148" s="181"/>
      <c r="S5148" s="181"/>
    </row>
    <row r="5149" spans="9:19" customFormat="1">
      <c r="I5149" s="181"/>
      <c r="J5149" s="181"/>
      <c r="K5149" s="181"/>
      <c r="M5149" s="181"/>
      <c r="R5149" s="181"/>
      <c r="S5149" s="181"/>
    </row>
    <row r="5150" spans="9:19" customFormat="1">
      <c r="I5150" s="181"/>
      <c r="J5150" s="181"/>
      <c r="K5150" s="181"/>
      <c r="M5150" s="181"/>
      <c r="R5150" s="181"/>
      <c r="S5150" s="181"/>
    </row>
    <row r="5151" spans="9:19" customFormat="1">
      <c r="I5151" s="181"/>
      <c r="J5151" s="181"/>
      <c r="K5151" s="181"/>
      <c r="M5151" s="181"/>
      <c r="R5151" s="181"/>
      <c r="S5151" s="181"/>
    </row>
    <row r="5152" spans="9:19" customFormat="1">
      <c r="I5152" s="181"/>
      <c r="J5152" s="181"/>
      <c r="K5152" s="181"/>
      <c r="M5152" s="181"/>
      <c r="R5152" s="181"/>
      <c r="S5152" s="181"/>
    </row>
    <row r="5153" spans="9:19" customFormat="1">
      <c r="I5153" s="181"/>
      <c r="J5153" s="181"/>
      <c r="K5153" s="181"/>
      <c r="M5153" s="181"/>
      <c r="R5153" s="181"/>
      <c r="S5153" s="181"/>
    </row>
    <row r="5154" spans="9:19" customFormat="1">
      <c r="I5154" s="181"/>
      <c r="J5154" s="181"/>
      <c r="K5154" s="181"/>
      <c r="M5154" s="181"/>
      <c r="R5154" s="181"/>
      <c r="S5154" s="181"/>
    </row>
    <row r="5155" spans="9:19" customFormat="1">
      <c r="I5155" s="181"/>
      <c r="J5155" s="181"/>
      <c r="K5155" s="181"/>
      <c r="M5155" s="181"/>
      <c r="R5155" s="181"/>
      <c r="S5155" s="181"/>
    </row>
    <row r="5156" spans="9:19" customFormat="1">
      <c r="I5156" s="181"/>
      <c r="J5156" s="181"/>
      <c r="K5156" s="181"/>
      <c r="M5156" s="181"/>
      <c r="R5156" s="181"/>
      <c r="S5156" s="181"/>
    </row>
    <row r="5157" spans="9:19" customFormat="1">
      <c r="I5157" s="181"/>
      <c r="J5157" s="181"/>
      <c r="K5157" s="181"/>
      <c r="M5157" s="181"/>
      <c r="R5157" s="181"/>
      <c r="S5157" s="181"/>
    </row>
    <row r="5158" spans="9:19" customFormat="1">
      <c r="I5158" s="181"/>
      <c r="J5158" s="181"/>
      <c r="K5158" s="181"/>
      <c r="M5158" s="181"/>
      <c r="R5158" s="181"/>
      <c r="S5158" s="181"/>
    </row>
    <row r="5159" spans="9:19" customFormat="1">
      <c r="I5159" s="181"/>
      <c r="J5159" s="181"/>
      <c r="K5159" s="181"/>
      <c r="M5159" s="181"/>
      <c r="R5159" s="181"/>
      <c r="S5159" s="181"/>
    </row>
    <row r="5160" spans="9:19" customFormat="1">
      <c r="I5160" s="181"/>
      <c r="J5160" s="181"/>
      <c r="K5160" s="181"/>
      <c r="M5160" s="181"/>
      <c r="R5160" s="181"/>
      <c r="S5160" s="181"/>
    </row>
    <row r="5161" spans="9:19" customFormat="1">
      <c r="I5161" s="181"/>
      <c r="J5161" s="181"/>
      <c r="K5161" s="181"/>
      <c r="M5161" s="181"/>
      <c r="R5161" s="181"/>
      <c r="S5161" s="181"/>
    </row>
    <row r="5162" spans="9:19" customFormat="1">
      <c r="I5162" s="181"/>
      <c r="J5162" s="181"/>
      <c r="K5162" s="181"/>
      <c r="M5162" s="181"/>
      <c r="R5162" s="181"/>
      <c r="S5162" s="181"/>
    </row>
    <row r="5163" spans="9:19" customFormat="1">
      <c r="I5163" s="181"/>
      <c r="J5163" s="181"/>
      <c r="K5163" s="181"/>
      <c r="M5163" s="181"/>
      <c r="R5163" s="181"/>
      <c r="S5163" s="181"/>
    </row>
    <row r="5164" spans="9:19" customFormat="1">
      <c r="I5164" s="181"/>
      <c r="J5164" s="181"/>
      <c r="K5164" s="181"/>
      <c r="M5164" s="181"/>
      <c r="R5164" s="181"/>
      <c r="S5164" s="181"/>
    </row>
    <row r="5165" spans="9:19" customFormat="1">
      <c r="I5165" s="181"/>
      <c r="J5165" s="181"/>
      <c r="K5165" s="181"/>
      <c r="M5165" s="181"/>
      <c r="R5165" s="181"/>
      <c r="S5165" s="181"/>
    </row>
    <row r="5166" spans="9:19" customFormat="1">
      <c r="I5166" s="181"/>
      <c r="J5166" s="181"/>
      <c r="K5166" s="181"/>
      <c r="M5166" s="181"/>
      <c r="R5166" s="181"/>
      <c r="S5166" s="181"/>
    </row>
    <row r="5167" spans="9:19" customFormat="1">
      <c r="I5167" s="181"/>
      <c r="J5167" s="181"/>
      <c r="K5167" s="181"/>
      <c r="M5167" s="181"/>
      <c r="R5167" s="181"/>
      <c r="S5167" s="181"/>
    </row>
    <row r="5168" spans="9:19" customFormat="1">
      <c r="I5168" s="181"/>
      <c r="J5168" s="181"/>
      <c r="K5168" s="181"/>
      <c r="M5168" s="181"/>
      <c r="R5168" s="181"/>
      <c r="S5168" s="181"/>
    </row>
    <row r="5169" spans="9:19" customFormat="1">
      <c r="I5169" s="181"/>
      <c r="J5169" s="181"/>
      <c r="K5169" s="181"/>
      <c r="M5169" s="181"/>
      <c r="R5169" s="181"/>
      <c r="S5169" s="181"/>
    </row>
    <row r="5170" spans="9:19" customFormat="1">
      <c r="I5170" s="181"/>
      <c r="J5170" s="181"/>
      <c r="K5170" s="181"/>
      <c r="M5170" s="181"/>
      <c r="R5170" s="181"/>
      <c r="S5170" s="181"/>
    </row>
    <row r="5171" spans="9:19" customFormat="1">
      <c r="I5171" s="181"/>
      <c r="J5171" s="181"/>
      <c r="K5171" s="181"/>
      <c r="M5171" s="181"/>
      <c r="R5171" s="181"/>
      <c r="S5171" s="181"/>
    </row>
    <row r="5172" spans="9:19" customFormat="1">
      <c r="I5172" s="181"/>
      <c r="J5172" s="181"/>
      <c r="K5172" s="181"/>
      <c r="M5172" s="181"/>
      <c r="R5172" s="181"/>
      <c r="S5172" s="181"/>
    </row>
    <row r="5173" spans="9:19" customFormat="1">
      <c r="I5173" s="181"/>
      <c r="J5173" s="181"/>
      <c r="K5173" s="181"/>
      <c r="M5173" s="181"/>
      <c r="R5173" s="181"/>
      <c r="S5173" s="181"/>
    </row>
    <row r="5174" spans="9:19" customFormat="1">
      <c r="I5174" s="181"/>
      <c r="J5174" s="181"/>
      <c r="K5174" s="181"/>
      <c r="M5174" s="181"/>
      <c r="R5174" s="181"/>
      <c r="S5174" s="181"/>
    </row>
    <row r="5175" spans="9:19" customFormat="1">
      <c r="I5175" s="181"/>
      <c r="J5175" s="181"/>
      <c r="K5175" s="181"/>
      <c r="M5175" s="181"/>
      <c r="R5175" s="181"/>
      <c r="S5175" s="181"/>
    </row>
    <row r="5176" spans="9:19" customFormat="1">
      <c r="I5176" s="181"/>
      <c r="J5176" s="181"/>
      <c r="K5176" s="181"/>
      <c r="M5176" s="181"/>
      <c r="R5176" s="181"/>
      <c r="S5176" s="181"/>
    </row>
    <row r="5177" spans="9:19" customFormat="1">
      <c r="I5177" s="181"/>
      <c r="J5177" s="181"/>
      <c r="K5177" s="181"/>
      <c r="M5177" s="181"/>
      <c r="R5177" s="181"/>
      <c r="S5177" s="181"/>
    </row>
    <row r="5178" spans="9:19" customFormat="1">
      <c r="I5178" s="181"/>
      <c r="J5178" s="181"/>
      <c r="K5178" s="181"/>
      <c r="M5178" s="181"/>
      <c r="R5178" s="181"/>
      <c r="S5178" s="181"/>
    </row>
    <row r="5179" spans="9:19" customFormat="1">
      <c r="I5179" s="181"/>
      <c r="J5179" s="181"/>
      <c r="K5179" s="181"/>
      <c r="M5179" s="181"/>
      <c r="R5179" s="181"/>
      <c r="S5179" s="181"/>
    </row>
    <row r="5180" spans="9:19" customFormat="1">
      <c r="I5180" s="181"/>
      <c r="J5180" s="181"/>
      <c r="K5180" s="181"/>
      <c r="M5180" s="181"/>
      <c r="R5180" s="181"/>
      <c r="S5180" s="181"/>
    </row>
    <row r="5181" spans="9:19" customFormat="1">
      <c r="I5181" s="181"/>
      <c r="J5181" s="181"/>
      <c r="K5181" s="181"/>
      <c r="M5181" s="181"/>
      <c r="R5181" s="181"/>
      <c r="S5181" s="181"/>
    </row>
    <row r="5182" spans="9:19" customFormat="1">
      <c r="I5182" s="181"/>
      <c r="J5182" s="181"/>
      <c r="K5182" s="181"/>
      <c r="M5182" s="181"/>
      <c r="R5182" s="181"/>
      <c r="S5182" s="181"/>
    </row>
    <row r="5183" spans="9:19" customFormat="1">
      <c r="I5183" s="181"/>
      <c r="J5183" s="181"/>
      <c r="K5183" s="181"/>
      <c r="M5183" s="181"/>
      <c r="R5183" s="181"/>
      <c r="S5183" s="181"/>
    </row>
    <row r="5184" spans="9:19" customFormat="1">
      <c r="I5184" s="181"/>
      <c r="J5184" s="181"/>
      <c r="K5184" s="181"/>
      <c r="M5184" s="181"/>
      <c r="R5184" s="181"/>
      <c r="S5184" s="181"/>
    </row>
    <row r="5185" spans="9:19" customFormat="1">
      <c r="I5185" s="181"/>
      <c r="J5185" s="181"/>
      <c r="K5185" s="181"/>
      <c r="M5185" s="181"/>
      <c r="R5185" s="181"/>
      <c r="S5185" s="181"/>
    </row>
    <row r="5186" spans="9:19" customFormat="1">
      <c r="I5186" s="181"/>
      <c r="J5186" s="181"/>
      <c r="K5186" s="181"/>
      <c r="M5186" s="181"/>
      <c r="R5186" s="181"/>
      <c r="S5186" s="181"/>
    </row>
    <row r="5187" spans="9:19" customFormat="1">
      <c r="I5187" s="181"/>
      <c r="J5187" s="181"/>
      <c r="K5187" s="181"/>
      <c r="M5187" s="181"/>
      <c r="R5187" s="181"/>
      <c r="S5187" s="181"/>
    </row>
    <row r="5188" spans="9:19" customFormat="1">
      <c r="I5188" s="181"/>
      <c r="J5188" s="181"/>
      <c r="K5188" s="181"/>
      <c r="M5188" s="181"/>
      <c r="R5188" s="181"/>
      <c r="S5188" s="181"/>
    </row>
    <row r="5189" spans="9:19" customFormat="1">
      <c r="I5189" s="181"/>
      <c r="J5189" s="181"/>
      <c r="K5189" s="181"/>
      <c r="M5189" s="181"/>
      <c r="R5189" s="181"/>
      <c r="S5189" s="181"/>
    </row>
    <row r="5190" spans="9:19" customFormat="1">
      <c r="I5190" s="181"/>
      <c r="J5190" s="181"/>
      <c r="K5190" s="181"/>
      <c r="M5190" s="181"/>
      <c r="R5190" s="181"/>
      <c r="S5190" s="181"/>
    </row>
    <row r="5191" spans="9:19" customFormat="1">
      <c r="I5191" s="181"/>
      <c r="J5191" s="181"/>
      <c r="K5191" s="181"/>
      <c r="M5191" s="181"/>
      <c r="R5191" s="181"/>
      <c r="S5191" s="181"/>
    </row>
    <row r="5192" spans="9:19" customFormat="1">
      <c r="I5192" s="181"/>
      <c r="J5192" s="181"/>
      <c r="K5192" s="181"/>
      <c r="M5192" s="181"/>
      <c r="R5192" s="181"/>
      <c r="S5192" s="181"/>
    </row>
    <row r="5193" spans="9:19" customFormat="1">
      <c r="I5193" s="181"/>
      <c r="J5193" s="181"/>
      <c r="K5193" s="181"/>
      <c r="M5193" s="181"/>
      <c r="R5193" s="181"/>
      <c r="S5193" s="181"/>
    </row>
    <row r="5194" spans="9:19" customFormat="1">
      <c r="I5194" s="181"/>
      <c r="J5194" s="181"/>
      <c r="K5194" s="181"/>
      <c r="M5194" s="181"/>
      <c r="R5194" s="181"/>
      <c r="S5194" s="181"/>
    </row>
    <row r="5195" spans="9:19" customFormat="1">
      <c r="I5195" s="181"/>
      <c r="J5195" s="181"/>
      <c r="K5195" s="181"/>
      <c r="M5195" s="181"/>
      <c r="R5195" s="181"/>
      <c r="S5195" s="181"/>
    </row>
    <row r="5196" spans="9:19" customFormat="1">
      <c r="I5196" s="181"/>
      <c r="J5196" s="181"/>
      <c r="K5196" s="181"/>
      <c r="M5196" s="181"/>
      <c r="R5196" s="181"/>
      <c r="S5196" s="181"/>
    </row>
    <row r="5197" spans="9:19" customFormat="1">
      <c r="I5197" s="181"/>
      <c r="J5197" s="181"/>
      <c r="K5197" s="181"/>
      <c r="M5197" s="181"/>
      <c r="R5197" s="181"/>
      <c r="S5197" s="181"/>
    </row>
    <row r="5198" spans="9:19" customFormat="1">
      <c r="I5198" s="181"/>
      <c r="J5198" s="181"/>
      <c r="K5198" s="181"/>
      <c r="M5198" s="181"/>
      <c r="R5198" s="181"/>
      <c r="S5198" s="181"/>
    </row>
    <row r="5199" spans="9:19" customFormat="1">
      <c r="I5199" s="181"/>
      <c r="J5199" s="181"/>
      <c r="K5199" s="181"/>
      <c r="M5199" s="181"/>
      <c r="R5199" s="181"/>
      <c r="S5199" s="181"/>
    </row>
    <row r="5200" spans="9:19" customFormat="1">
      <c r="I5200" s="181"/>
      <c r="J5200" s="181"/>
      <c r="K5200" s="181"/>
      <c r="M5200" s="181"/>
      <c r="R5200" s="181"/>
      <c r="S5200" s="181"/>
    </row>
    <row r="5201" spans="9:19" customFormat="1">
      <c r="I5201" s="181"/>
      <c r="J5201" s="181"/>
      <c r="K5201" s="181"/>
      <c r="M5201" s="181"/>
      <c r="R5201" s="181"/>
      <c r="S5201" s="181"/>
    </row>
    <row r="5202" spans="9:19" customFormat="1">
      <c r="I5202" s="181"/>
      <c r="J5202" s="181"/>
      <c r="K5202" s="181"/>
      <c r="M5202" s="181"/>
      <c r="R5202" s="181"/>
      <c r="S5202" s="181"/>
    </row>
    <row r="5203" spans="9:19" customFormat="1">
      <c r="I5203" s="181"/>
      <c r="J5203" s="181"/>
      <c r="K5203" s="181"/>
      <c r="M5203" s="181"/>
      <c r="R5203" s="181"/>
      <c r="S5203" s="181"/>
    </row>
    <row r="5204" spans="9:19" customFormat="1">
      <c r="I5204" s="181"/>
      <c r="J5204" s="181"/>
      <c r="K5204" s="181"/>
      <c r="M5204" s="181"/>
      <c r="R5204" s="181"/>
      <c r="S5204" s="181"/>
    </row>
    <row r="5205" spans="9:19" customFormat="1">
      <c r="I5205" s="181"/>
      <c r="J5205" s="181"/>
      <c r="K5205" s="181"/>
      <c r="M5205" s="181"/>
      <c r="R5205" s="181"/>
      <c r="S5205" s="181"/>
    </row>
    <row r="5206" spans="9:19" customFormat="1">
      <c r="I5206" s="181"/>
      <c r="J5206" s="181"/>
      <c r="K5206" s="181"/>
      <c r="M5206" s="181"/>
      <c r="R5206" s="181"/>
      <c r="S5206" s="181"/>
    </row>
    <row r="5207" spans="9:19" customFormat="1">
      <c r="I5207" s="181"/>
      <c r="J5207" s="181"/>
      <c r="K5207" s="181"/>
      <c r="M5207" s="181"/>
      <c r="R5207" s="181"/>
      <c r="S5207" s="181"/>
    </row>
    <row r="5208" spans="9:19" customFormat="1">
      <c r="I5208" s="181"/>
      <c r="J5208" s="181"/>
      <c r="K5208" s="181"/>
      <c r="M5208" s="181"/>
      <c r="R5208" s="181"/>
      <c r="S5208" s="181"/>
    </row>
    <row r="5209" spans="9:19" customFormat="1">
      <c r="I5209" s="181"/>
      <c r="J5209" s="181"/>
      <c r="K5209" s="181"/>
      <c r="M5209" s="181"/>
      <c r="R5209" s="181"/>
      <c r="S5209" s="181"/>
    </row>
    <row r="5210" spans="9:19" customFormat="1">
      <c r="I5210" s="181"/>
      <c r="J5210" s="181"/>
      <c r="K5210" s="181"/>
      <c r="M5210" s="181"/>
      <c r="R5210" s="181"/>
      <c r="S5210" s="181"/>
    </row>
    <row r="5211" spans="9:19" customFormat="1">
      <c r="I5211" s="181"/>
      <c r="J5211" s="181"/>
      <c r="K5211" s="181"/>
      <c r="M5211" s="181"/>
      <c r="R5211" s="181"/>
      <c r="S5211" s="181"/>
    </row>
    <row r="5212" spans="9:19" customFormat="1">
      <c r="I5212" s="181"/>
      <c r="J5212" s="181"/>
      <c r="K5212" s="181"/>
      <c r="M5212" s="181"/>
      <c r="R5212" s="181"/>
      <c r="S5212" s="181"/>
    </row>
    <row r="5213" spans="9:19" customFormat="1">
      <c r="I5213" s="181"/>
      <c r="J5213" s="181"/>
      <c r="K5213" s="181"/>
      <c r="M5213" s="181"/>
      <c r="R5213" s="181"/>
      <c r="S5213" s="181"/>
    </row>
    <row r="5214" spans="9:19" customFormat="1">
      <c r="I5214" s="181"/>
      <c r="J5214" s="181"/>
      <c r="K5214" s="181"/>
      <c r="M5214" s="181"/>
      <c r="R5214" s="181"/>
      <c r="S5214" s="181"/>
    </row>
    <row r="5215" spans="9:19" customFormat="1">
      <c r="I5215" s="181"/>
      <c r="J5215" s="181"/>
      <c r="K5215" s="181"/>
      <c r="M5215" s="181"/>
      <c r="R5215" s="181"/>
      <c r="S5215" s="181"/>
    </row>
    <row r="5216" spans="9:19" customFormat="1">
      <c r="I5216" s="181"/>
      <c r="J5216" s="181"/>
      <c r="K5216" s="181"/>
      <c r="M5216" s="181"/>
      <c r="R5216" s="181"/>
      <c r="S5216" s="181"/>
    </row>
    <row r="5217" spans="9:19" customFormat="1">
      <c r="I5217" s="181"/>
      <c r="J5217" s="181"/>
      <c r="K5217" s="181"/>
      <c r="M5217" s="181"/>
      <c r="R5217" s="181"/>
      <c r="S5217" s="181"/>
    </row>
    <row r="5218" spans="9:19" customFormat="1">
      <c r="I5218" s="181"/>
      <c r="J5218" s="181"/>
      <c r="K5218" s="181"/>
      <c r="M5218" s="181"/>
      <c r="R5218" s="181"/>
      <c r="S5218" s="181"/>
    </row>
    <row r="5219" spans="9:19" customFormat="1">
      <c r="I5219" s="181"/>
      <c r="J5219" s="181"/>
      <c r="K5219" s="181"/>
      <c r="M5219" s="181"/>
      <c r="R5219" s="181"/>
      <c r="S5219" s="181"/>
    </row>
    <row r="5220" spans="9:19" customFormat="1">
      <c r="I5220" s="181"/>
      <c r="J5220" s="181"/>
      <c r="K5220" s="181"/>
      <c r="M5220" s="181"/>
      <c r="R5220" s="181"/>
      <c r="S5220" s="181"/>
    </row>
    <row r="5221" spans="9:19" customFormat="1">
      <c r="I5221" s="181"/>
      <c r="J5221" s="181"/>
      <c r="K5221" s="181"/>
      <c r="M5221" s="181"/>
      <c r="R5221" s="181"/>
      <c r="S5221" s="181"/>
    </row>
    <row r="5222" spans="9:19" customFormat="1">
      <c r="I5222" s="181"/>
      <c r="J5222" s="181"/>
      <c r="K5222" s="181"/>
      <c r="M5222" s="181"/>
      <c r="R5222" s="181"/>
      <c r="S5222" s="181"/>
    </row>
    <row r="5223" spans="9:19" customFormat="1">
      <c r="I5223" s="181"/>
      <c r="J5223" s="181"/>
      <c r="K5223" s="181"/>
      <c r="M5223" s="181"/>
      <c r="R5223" s="181"/>
      <c r="S5223" s="181"/>
    </row>
    <row r="5224" spans="9:19" customFormat="1">
      <c r="I5224" s="181"/>
      <c r="J5224" s="181"/>
      <c r="K5224" s="181"/>
      <c r="M5224" s="181"/>
      <c r="R5224" s="181"/>
      <c r="S5224" s="181"/>
    </row>
    <row r="5225" spans="9:19" customFormat="1">
      <c r="I5225" s="181"/>
      <c r="J5225" s="181"/>
      <c r="K5225" s="181"/>
      <c r="M5225" s="181"/>
      <c r="R5225" s="181"/>
      <c r="S5225" s="181"/>
    </row>
    <row r="5226" spans="9:19" customFormat="1">
      <c r="I5226" s="181"/>
      <c r="J5226" s="181"/>
      <c r="K5226" s="181"/>
      <c r="M5226" s="181"/>
      <c r="R5226" s="181"/>
      <c r="S5226" s="181"/>
    </row>
    <row r="5227" spans="9:19" customFormat="1">
      <c r="I5227" s="181"/>
      <c r="J5227" s="181"/>
      <c r="K5227" s="181"/>
      <c r="M5227" s="181"/>
      <c r="R5227" s="181"/>
      <c r="S5227" s="181"/>
    </row>
    <row r="5228" spans="9:19" customFormat="1">
      <c r="I5228" s="181"/>
      <c r="J5228" s="181"/>
      <c r="K5228" s="181"/>
      <c r="M5228" s="181"/>
      <c r="R5228" s="181"/>
      <c r="S5228" s="181"/>
    </row>
    <row r="5229" spans="9:19" customFormat="1">
      <c r="I5229" s="181"/>
      <c r="J5229" s="181"/>
      <c r="K5229" s="181"/>
      <c r="M5229" s="181"/>
      <c r="R5229" s="181"/>
      <c r="S5229" s="181"/>
    </row>
    <row r="5230" spans="9:19" customFormat="1">
      <c r="I5230" s="181"/>
      <c r="J5230" s="181"/>
      <c r="K5230" s="181"/>
      <c r="M5230" s="181"/>
      <c r="R5230" s="181"/>
      <c r="S5230" s="181"/>
    </row>
    <row r="5231" spans="9:19" customFormat="1">
      <c r="I5231" s="181"/>
      <c r="J5231" s="181"/>
      <c r="K5231" s="181"/>
      <c r="M5231" s="181"/>
      <c r="R5231" s="181"/>
      <c r="S5231" s="181"/>
    </row>
    <row r="5232" spans="9:19" customFormat="1">
      <c r="I5232" s="181"/>
      <c r="J5232" s="181"/>
      <c r="K5232" s="181"/>
      <c r="M5232" s="181"/>
      <c r="R5232" s="181"/>
      <c r="S5232" s="181"/>
    </row>
    <row r="5233" spans="9:19" customFormat="1">
      <c r="I5233" s="181"/>
      <c r="J5233" s="181"/>
      <c r="K5233" s="181"/>
      <c r="M5233" s="181"/>
      <c r="R5233" s="181"/>
      <c r="S5233" s="181"/>
    </row>
    <row r="5234" spans="9:19" customFormat="1">
      <c r="I5234" s="181"/>
      <c r="J5234" s="181"/>
      <c r="K5234" s="181"/>
      <c r="M5234" s="181"/>
      <c r="R5234" s="181"/>
      <c r="S5234" s="181"/>
    </row>
    <row r="5235" spans="9:19" customFormat="1">
      <c r="I5235" s="181"/>
      <c r="J5235" s="181"/>
      <c r="K5235" s="181"/>
      <c r="M5235" s="181"/>
      <c r="R5235" s="181"/>
      <c r="S5235" s="181"/>
    </row>
    <row r="5236" spans="9:19" customFormat="1">
      <c r="I5236" s="181"/>
      <c r="J5236" s="181"/>
      <c r="K5236" s="181"/>
      <c r="M5236" s="181"/>
      <c r="R5236" s="181"/>
      <c r="S5236" s="181"/>
    </row>
    <row r="5237" spans="9:19" customFormat="1">
      <c r="I5237" s="181"/>
      <c r="J5237" s="181"/>
      <c r="K5237" s="181"/>
      <c r="M5237" s="181"/>
      <c r="R5237" s="181"/>
      <c r="S5237" s="181"/>
    </row>
    <row r="5238" spans="9:19" customFormat="1">
      <c r="I5238" s="181"/>
      <c r="J5238" s="181"/>
      <c r="K5238" s="181"/>
      <c r="M5238" s="181"/>
      <c r="R5238" s="181"/>
      <c r="S5238" s="181"/>
    </row>
    <row r="5239" spans="9:19" customFormat="1">
      <c r="I5239" s="181"/>
      <c r="J5239" s="181"/>
      <c r="K5239" s="181"/>
      <c r="M5239" s="181"/>
      <c r="R5239" s="181"/>
      <c r="S5239" s="181"/>
    </row>
    <row r="5240" spans="9:19" customFormat="1">
      <c r="M5240" s="181"/>
      <c r="R5240" s="181"/>
      <c r="S5240" s="181"/>
    </row>
    <row r="5241" spans="9:19" customFormat="1">
      <c r="M5241" s="181"/>
      <c r="R5241" s="181"/>
      <c r="S5241" s="181"/>
    </row>
    <row r="5242" spans="9:19" customFormat="1">
      <c r="M5242" s="181"/>
      <c r="R5242" s="181"/>
      <c r="S5242" s="181"/>
    </row>
    <row r="5243" spans="9:19" customFormat="1">
      <c r="M5243" s="181"/>
      <c r="R5243" s="181"/>
      <c r="S5243" s="181"/>
    </row>
    <row r="5244" spans="9:19" customFormat="1">
      <c r="M5244" s="181"/>
      <c r="R5244" s="181"/>
      <c r="S5244" s="181"/>
    </row>
    <row r="5245" spans="9:19" customFormat="1">
      <c r="M5245" s="181"/>
      <c r="R5245" s="181"/>
      <c r="S5245" s="181"/>
    </row>
    <row r="5246" spans="9:19" customFormat="1">
      <c r="M5246" s="181"/>
      <c r="R5246" s="181"/>
      <c r="S5246" s="181"/>
    </row>
    <row r="5247" spans="9:19" customFormat="1">
      <c r="M5247" s="181"/>
      <c r="R5247" s="181"/>
      <c r="S5247" s="181"/>
    </row>
    <row r="5248" spans="9:19" customFormat="1">
      <c r="M5248" s="181"/>
      <c r="R5248" s="181"/>
      <c r="S5248" s="181"/>
    </row>
    <row r="5249" spans="13:19" customFormat="1">
      <c r="M5249" s="181"/>
      <c r="R5249" s="181"/>
      <c r="S5249" s="181"/>
    </row>
    <row r="5250" spans="13:19" customFormat="1">
      <c r="M5250" s="181"/>
      <c r="R5250" s="181"/>
      <c r="S5250" s="181"/>
    </row>
    <row r="5251" spans="13:19" customFormat="1">
      <c r="M5251" s="181"/>
      <c r="R5251" s="181"/>
      <c r="S5251" s="181"/>
    </row>
    <row r="5252" spans="13:19" customFormat="1">
      <c r="M5252" s="181"/>
      <c r="R5252" s="181"/>
      <c r="S5252" s="181"/>
    </row>
    <row r="5253" spans="13:19" customFormat="1">
      <c r="M5253" s="181"/>
      <c r="R5253" s="181"/>
      <c r="S5253" s="181"/>
    </row>
    <row r="5254" spans="13:19" customFormat="1">
      <c r="M5254" s="181"/>
      <c r="R5254" s="181"/>
      <c r="S5254" s="181"/>
    </row>
    <row r="5255" spans="13:19" customFormat="1">
      <c r="M5255" s="181"/>
      <c r="R5255" s="181"/>
      <c r="S5255" s="181"/>
    </row>
    <row r="5256" spans="13:19" customFormat="1">
      <c r="M5256" s="181"/>
      <c r="R5256" s="181"/>
      <c r="S5256" s="181"/>
    </row>
    <row r="5257" spans="13:19" customFormat="1">
      <c r="M5257" s="181"/>
      <c r="R5257" s="181"/>
      <c r="S5257" s="181"/>
    </row>
    <row r="5258" spans="13:19" customFormat="1">
      <c r="M5258" s="181"/>
      <c r="R5258" s="181"/>
      <c r="S5258" s="181"/>
    </row>
    <row r="5259" spans="13:19" customFormat="1">
      <c r="M5259" s="181"/>
      <c r="R5259" s="181"/>
      <c r="S5259" s="181"/>
    </row>
    <row r="5260" spans="13:19" customFormat="1">
      <c r="M5260" s="181"/>
      <c r="R5260" s="181"/>
      <c r="S5260" s="181"/>
    </row>
    <row r="5261" spans="13:19" customFormat="1">
      <c r="M5261" s="181"/>
      <c r="R5261" s="181"/>
      <c r="S5261" s="181"/>
    </row>
    <row r="5262" spans="13:19" customFormat="1">
      <c r="M5262" s="181"/>
      <c r="R5262" s="181"/>
      <c r="S5262" s="181"/>
    </row>
    <row r="5263" spans="13:19" customFormat="1">
      <c r="M5263" s="181"/>
      <c r="R5263" s="181"/>
      <c r="S5263" s="181"/>
    </row>
    <row r="5264" spans="13:19" customFormat="1">
      <c r="M5264" s="181"/>
      <c r="R5264" s="181"/>
      <c r="S5264" s="181"/>
    </row>
    <row r="5265" spans="13:19" customFormat="1">
      <c r="M5265" s="181"/>
      <c r="R5265" s="181"/>
      <c r="S5265" s="181"/>
    </row>
    <row r="5266" spans="13:19" customFormat="1">
      <c r="M5266" s="181"/>
      <c r="R5266" s="181"/>
      <c r="S5266" s="181"/>
    </row>
    <row r="5267" spans="13:19" customFormat="1">
      <c r="M5267" s="181"/>
      <c r="R5267" s="181"/>
      <c r="S5267" s="181"/>
    </row>
    <row r="5268" spans="13:19" customFormat="1">
      <c r="M5268" s="181"/>
      <c r="R5268" s="181"/>
      <c r="S5268" s="181"/>
    </row>
    <row r="5269" spans="13:19" customFormat="1">
      <c r="M5269" s="181"/>
      <c r="R5269" s="181"/>
      <c r="S5269" s="181"/>
    </row>
    <row r="5270" spans="13:19" customFormat="1">
      <c r="M5270" s="181"/>
      <c r="R5270" s="181"/>
      <c r="S5270" s="181"/>
    </row>
    <row r="5271" spans="13:19" customFormat="1">
      <c r="M5271" s="181"/>
      <c r="R5271" s="181"/>
      <c r="S5271" s="181"/>
    </row>
    <row r="5272" spans="13:19" customFormat="1">
      <c r="M5272" s="181"/>
      <c r="R5272" s="181"/>
      <c r="S5272" s="181"/>
    </row>
    <row r="5273" spans="13:19" customFormat="1">
      <c r="M5273" s="181"/>
      <c r="R5273" s="181"/>
      <c r="S5273" s="181"/>
    </row>
    <row r="5274" spans="13:19" customFormat="1">
      <c r="M5274" s="181"/>
      <c r="R5274" s="181"/>
      <c r="S5274" s="181"/>
    </row>
    <row r="5275" spans="13:19" customFormat="1">
      <c r="M5275" s="181"/>
      <c r="R5275" s="181"/>
      <c r="S5275" s="181"/>
    </row>
    <row r="5276" spans="13:19" customFormat="1">
      <c r="M5276" s="181"/>
      <c r="R5276" s="181"/>
      <c r="S5276" s="181"/>
    </row>
    <row r="5277" spans="13:19" customFormat="1">
      <c r="M5277" s="181"/>
      <c r="R5277" s="181"/>
      <c r="S5277" s="181"/>
    </row>
    <row r="5278" spans="13:19" customFormat="1">
      <c r="M5278" s="181"/>
      <c r="R5278" s="181"/>
      <c r="S5278" s="181"/>
    </row>
    <row r="5279" spans="13:19" customFormat="1">
      <c r="M5279" s="181"/>
      <c r="R5279" s="181"/>
      <c r="S5279" s="181"/>
    </row>
    <row r="5280" spans="13:19" customFormat="1">
      <c r="M5280" s="181"/>
      <c r="R5280" s="181"/>
      <c r="S5280" s="181"/>
    </row>
    <row r="5281" spans="13:19" customFormat="1">
      <c r="M5281" s="181"/>
      <c r="R5281" s="181"/>
      <c r="S5281" s="181"/>
    </row>
    <row r="5282" spans="13:19" customFormat="1">
      <c r="M5282" s="181"/>
      <c r="R5282" s="181"/>
      <c r="S5282" s="181"/>
    </row>
    <row r="5283" spans="13:19" customFormat="1">
      <c r="M5283" s="181"/>
      <c r="R5283" s="181"/>
      <c r="S5283" s="181"/>
    </row>
    <row r="5284" spans="13:19" customFormat="1">
      <c r="M5284" s="181"/>
      <c r="R5284" s="181"/>
      <c r="S5284" s="181"/>
    </row>
    <row r="5285" spans="13:19" customFormat="1">
      <c r="M5285" s="181"/>
      <c r="R5285" s="181"/>
      <c r="S5285" s="181"/>
    </row>
    <row r="5286" spans="13:19" customFormat="1">
      <c r="M5286" s="181"/>
      <c r="R5286" s="181"/>
      <c r="S5286" s="181"/>
    </row>
    <row r="5287" spans="13:19" customFormat="1">
      <c r="M5287" s="181"/>
      <c r="R5287" s="181"/>
      <c r="S5287" s="181"/>
    </row>
    <row r="5288" spans="13:19" customFormat="1">
      <c r="M5288" s="181"/>
      <c r="R5288" s="181"/>
      <c r="S5288" s="181"/>
    </row>
    <row r="5289" spans="13:19" customFormat="1">
      <c r="M5289" s="181"/>
      <c r="R5289" s="181"/>
      <c r="S5289" s="181"/>
    </row>
    <row r="5290" spans="13:19" customFormat="1">
      <c r="M5290" s="181"/>
      <c r="R5290" s="181"/>
      <c r="S5290" s="181"/>
    </row>
    <row r="5291" spans="13:19" customFormat="1">
      <c r="M5291" s="181"/>
      <c r="R5291" s="181"/>
      <c r="S5291" s="181"/>
    </row>
    <row r="5292" spans="13:19" customFormat="1">
      <c r="M5292" s="181"/>
      <c r="R5292" s="181"/>
      <c r="S5292" s="181"/>
    </row>
    <row r="5293" spans="13:19" customFormat="1">
      <c r="M5293" s="181"/>
      <c r="R5293" s="181"/>
      <c r="S5293" s="181"/>
    </row>
    <row r="5294" spans="13:19" customFormat="1">
      <c r="M5294" s="181"/>
      <c r="R5294" s="181"/>
      <c r="S5294" s="181"/>
    </row>
    <row r="5295" spans="13:19" customFormat="1">
      <c r="M5295" s="181"/>
      <c r="R5295" s="181"/>
      <c r="S5295" s="181"/>
    </row>
    <row r="5296" spans="13:19" customFormat="1">
      <c r="M5296" s="181"/>
      <c r="R5296" s="181"/>
      <c r="S5296" s="181"/>
    </row>
    <row r="5297" spans="13:19" customFormat="1">
      <c r="M5297" s="181"/>
      <c r="R5297" s="181"/>
      <c r="S5297" s="181"/>
    </row>
    <row r="5298" spans="13:19" customFormat="1">
      <c r="M5298" s="181"/>
      <c r="R5298" s="181"/>
      <c r="S5298" s="181"/>
    </row>
    <row r="5299" spans="13:19" customFormat="1">
      <c r="M5299" s="181"/>
      <c r="R5299" s="181"/>
      <c r="S5299" s="181"/>
    </row>
    <row r="5300" spans="13:19" customFormat="1">
      <c r="M5300" s="181"/>
      <c r="R5300" s="181"/>
      <c r="S5300" s="181"/>
    </row>
    <row r="5301" spans="13:19" customFormat="1">
      <c r="M5301" s="181"/>
      <c r="R5301" s="181"/>
      <c r="S5301" s="181"/>
    </row>
    <row r="5302" spans="13:19" customFormat="1">
      <c r="M5302" s="181"/>
      <c r="R5302" s="181"/>
      <c r="S5302" s="181"/>
    </row>
    <row r="5303" spans="13:19" customFormat="1">
      <c r="M5303" s="181"/>
      <c r="R5303" s="181"/>
      <c r="S5303" s="181"/>
    </row>
    <row r="5304" spans="13:19" customFormat="1">
      <c r="M5304" s="181"/>
      <c r="R5304" s="181"/>
      <c r="S5304" s="181"/>
    </row>
    <row r="5305" spans="13:19" customFormat="1">
      <c r="M5305" s="181"/>
      <c r="R5305" s="181"/>
      <c r="S5305" s="181"/>
    </row>
    <row r="5306" spans="13:19" customFormat="1">
      <c r="M5306" s="181"/>
      <c r="R5306" s="181"/>
      <c r="S5306" s="181"/>
    </row>
    <row r="5307" spans="13:19" customFormat="1">
      <c r="M5307" s="181"/>
      <c r="R5307" s="181"/>
      <c r="S5307" s="181"/>
    </row>
    <row r="5308" spans="13:19" customFormat="1">
      <c r="M5308" s="181"/>
      <c r="R5308" s="181"/>
      <c r="S5308" s="181"/>
    </row>
    <row r="5309" spans="13:19" customFormat="1">
      <c r="M5309" s="181"/>
      <c r="R5309" s="181"/>
      <c r="S5309" s="181"/>
    </row>
    <row r="5310" spans="13:19" customFormat="1">
      <c r="M5310" s="181"/>
      <c r="R5310" s="181"/>
      <c r="S5310" s="181"/>
    </row>
    <row r="5311" spans="13:19" customFormat="1">
      <c r="M5311" s="181"/>
      <c r="R5311" s="181"/>
      <c r="S5311" s="181"/>
    </row>
    <row r="5312" spans="13:19" customFormat="1">
      <c r="M5312" s="181"/>
      <c r="R5312" s="181"/>
      <c r="S5312" s="181"/>
    </row>
    <row r="5313" spans="13:19" customFormat="1">
      <c r="M5313" s="181"/>
      <c r="R5313" s="181"/>
      <c r="S5313" s="181"/>
    </row>
    <row r="5314" spans="13:19" customFormat="1">
      <c r="M5314" s="181"/>
      <c r="R5314" s="181"/>
      <c r="S5314" s="181"/>
    </row>
    <row r="5315" spans="13:19" customFormat="1">
      <c r="M5315" s="181"/>
      <c r="R5315" s="181"/>
      <c r="S5315" s="181"/>
    </row>
    <row r="5316" spans="13:19" customFormat="1">
      <c r="M5316" s="181"/>
      <c r="R5316" s="181"/>
      <c r="S5316" s="181"/>
    </row>
    <row r="5317" spans="13:19" customFormat="1">
      <c r="M5317" s="181"/>
      <c r="R5317" s="181"/>
      <c r="S5317" s="181"/>
    </row>
    <row r="5318" spans="13:19" customFormat="1">
      <c r="M5318" s="181"/>
      <c r="R5318" s="181"/>
      <c r="S5318" s="181"/>
    </row>
    <row r="5319" spans="13:19" customFormat="1">
      <c r="M5319" s="181"/>
      <c r="R5319" s="181"/>
      <c r="S5319" s="181"/>
    </row>
    <row r="5320" spans="13:19" customFormat="1">
      <c r="M5320" s="181"/>
      <c r="R5320" s="181"/>
      <c r="S5320" s="181"/>
    </row>
    <row r="5321" spans="13:19" customFormat="1">
      <c r="M5321" s="181"/>
      <c r="R5321" s="181"/>
      <c r="S5321" s="181"/>
    </row>
    <row r="5322" spans="13:19" customFormat="1">
      <c r="M5322" s="181"/>
      <c r="R5322" s="181"/>
      <c r="S5322" s="181"/>
    </row>
    <row r="5323" spans="13:19" customFormat="1">
      <c r="M5323" s="181"/>
      <c r="R5323" s="181"/>
      <c r="S5323" s="181"/>
    </row>
    <row r="5324" spans="13:19" customFormat="1">
      <c r="M5324" s="181"/>
      <c r="R5324" s="181"/>
      <c r="S5324" s="181"/>
    </row>
    <row r="5325" spans="13:19" customFormat="1">
      <c r="M5325" s="181"/>
      <c r="R5325" s="181"/>
      <c r="S5325" s="181"/>
    </row>
    <row r="5326" spans="13:19" customFormat="1">
      <c r="M5326" s="181"/>
      <c r="R5326" s="181"/>
      <c r="S5326" s="181"/>
    </row>
    <row r="5327" spans="13:19" customFormat="1">
      <c r="M5327" s="181"/>
      <c r="R5327" s="181"/>
      <c r="S5327" s="181"/>
    </row>
    <row r="5328" spans="13:19" customFormat="1">
      <c r="M5328" s="181"/>
      <c r="R5328" s="181"/>
      <c r="S5328" s="181"/>
    </row>
    <row r="5329" spans="13:19" customFormat="1">
      <c r="M5329" s="181"/>
      <c r="R5329" s="181"/>
      <c r="S5329" s="181"/>
    </row>
    <row r="5330" spans="13:19" customFormat="1">
      <c r="M5330" s="181"/>
      <c r="R5330" s="181"/>
      <c r="S5330" s="181"/>
    </row>
    <row r="5331" spans="13:19" customFormat="1">
      <c r="M5331" s="181"/>
      <c r="R5331" s="181"/>
      <c r="S5331" s="181"/>
    </row>
    <row r="5332" spans="13:19" customFormat="1">
      <c r="M5332" s="181"/>
      <c r="R5332" s="181"/>
      <c r="S5332" s="181"/>
    </row>
    <row r="5333" spans="13:19" customFormat="1">
      <c r="M5333" s="181"/>
      <c r="R5333" s="181"/>
      <c r="S5333" s="181"/>
    </row>
    <row r="5334" spans="13:19" customFormat="1">
      <c r="M5334" s="181"/>
      <c r="R5334" s="181"/>
      <c r="S5334" s="181"/>
    </row>
    <row r="5335" spans="13:19" customFormat="1">
      <c r="M5335" s="181"/>
      <c r="R5335" s="181"/>
      <c r="S5335" s="181"/>
    </row>
    <row r="5336" spans="13:19" customFormat="1">
      <c r="M5336" s="181"/>
      <c r="R5336" s="181"/>
      <c r="S5336" s="181"/>
    </row>
    <row r="5337" spans="13:19" customFormat="1">
      <c r="M5337" s="181"/>
      <c r="R5337" s="181"/>
      <c r="S5337" s="181"/>
    </row>
    <row r="5338" spans="13:19" customFormat="1">
      <c r="M5338" s="181"/>
      <c r="R5338" s="181"/>
      <c r="S5338" s="181"/>
    </row>
    <row r="5339" spans="13:19" customFormat="1">
      <c r="M5339" s="181"/>
      <c r="R5339" s="181"/>
      <c r="S5339" s="181"/>
    </row>
    <row r="5340" spans="13:19" customFormat="1">
      <c r="M5340" s="181"/>
      <c r="R5340" s="181"/>
      <c r="S5340" s="181"/>
    </row>
    <row r="5341" spans="13:19" customFormat="1">
      <c r="M5341" s="181"/>
      <c r="R5341" s="181"/>
      <c r="S5341" s="181"/>
    </row>
    <row r="5342" spans="13:19" customFormat="1">
      <c r="M5342" s="181"/>
      <c r="R5342" s="181"/>
      <c r="S5342" s="181"/>
    </row>
    <row r="5343" spans="13:19" customFormat="1">
      <c r="M5343" s="181"/>
      <c r="R5343" s="181"/>
      <c r="S5343" s="181"/>
    </row>
    <row r="5344" spans="13:19" customFormat="1">
      <c r="M5344" s="181"/>
      <c r="R5344" s="181"/>
      <c r="S5344" s="181"/>
    </row>
    <row r="5345" spans="13:19" customFormat="1">
      <c r="M5345" s="181"/>
      <c r="R5345" s="181"/>
      <c r="S5345" s="181"/>
    </row>
    <row r="5346" spans="13:19" customFormat="1">
      <c r="M5346" s="181"/>
      <c r="R5346" s="181"/>
      <c r="S5346" s="181"/>
    </row>
    <row r="5347" spans="13:19" customFormat="1">
      <c r="M5347" s="181"/>
      <c r="R5347" s="181"/>
      <c r="S5347" s="181"/>
    </row>
    <row r="5348" spans="13:19" customFormat="1">
      <c r="M5348" s="181"/>
      <c r="R5348" s="181"/>
      <c r="S5348" s="181"/>
    </row>
    <row r="5349" spans="13:19" customFormat="1">
      <c r="M5349" s="181"/>
      <c r="R5349" s="181"/>
      <c r="S5349" s="181"/>
    </row>
    <row r="5350" spans="13:19" customFormat="1">
      <c r="M5350" s="181"/>
      <c r="R5350" s="181"/>
      <c r="S5350" s="181"/>
    </row>
    <row r="5351" spans="13:19" customFormat="1">
      <c r="M5351" s="181"/>
      <c r="R5351" s="181"/>
      <c r="S5351" s="181"/>
    </row>
    <row r="5352" spans="13:19" customFormat="1">
      <c r="M5352" s="181"/>
      <c r="R5352" s="181"/>
      <c r="S5352" s="181"/>
    </row>
    <row r="5353" spans="13:19" customFormat="1">
      <c r="M5353" s="181"/>
      <c r="R5353" s="181"/>
      <c r="S5353" s="181"/>
    </row>
    <row r="5354" spans="13:19" customFormat="1">
      <c r="M5354" s="181"/>
      <c r="R5354" s="181"/>
      <c r="S5354" s="181"/>
    </row>
    <row r="5355" spans="13:19" customFormat="1">
      <c r="M5355" s="181"/>
      <c r="R5355" s="181"/>
      <c r="S5355" s="181"/>
    </row>
    <row r="5356" spans="13:19" customFormat="1">
      <c r="M5356" s="181"/>
      <c r="R5356" s="181"/>
      <c r="S5356" s="181"/>
    </row>
    <row r="5357" spans="13:19" customFormat="1">
      <c r="M5357" s="181"/>
      <c r="R5357" s="181"/>
      <c r="S5357" s="181"/>
    </row>
    <row r="5358" spans="13:19" customFormat="1">
      <c r="M5358" s="181"/>
      <c r="R5358" s="181"/>
      <c r="S5358" s="181"/>
    </row>
    <row r="5359" spans="13:19" customFormat="1">
      <c r="M5359" s="181"/>
      <c r="R5359" s="181"/>
      <c r="S5359" s="181"/>
    </row>
    <row r="5360" spans="13:19" customFormat="1">
      <c r="M5360" s="181"/>
      <c r="R5360" s="181"/>
      <c r="S5360" s="181"/>
    </row>
    <row r="5361" spans="13:19" customFormat="1">
      <c r="M5361" s="181"/>
      <c r="R5361" s="181"/>
      <c r="S5361" s="181"/>
    </row>
    <row r="5362" spans="13:19" customFormat="1">
      <c r="M5362" s="181"/>
      <c r="R5362" s="181"/>
      <c r="S5362" s="181"/>
    </row>
    <row r="5363" spans="13:19" customFormat="1">
      <c r="M5363" s="181"/>
      <c r="R5363" s="181"/>
      <c r="S5363" s="181"/>
    </row>
    <row r="5364" spans="13:19" customFormat="1">
      <c r="M5364" s="181"/>
      <c r="R5364" s="181"/>
      <c r="S5364" s="181"/>
    </row>
    <row r="5365" spans="13:19" customFormat="1">
      <c r="M5365" s="181"/>
      <c r="R5365" s="181"/>
      <c r="S5365" s="181"/>
    </row>
    <row r="5366" spans="13:19" customFormat="1">
      <c r="M5366" s="181"/>
      <c r="R5366" s="181"/>
      <c r="S5366" s="181"/>
    </row>
    <row r="5367" spans="13:19" customFormat="1">
      <c r="M5367" s="181"/>
      <c r="R5367" s="181"/>
      <c r="S5367" s="181"/>
    </row>
    <row r="5368" spans="13:19" customFormat="1">
      <c r="M5368" s="181"/>
      <c r="R5368" s="181"/>
      <c r="S5368" s="181"/>
    </row>
    <row r="5369" spans="13:19" customFormat="1">
      <c r="M5369" s="181"/>
      <c r="R5369" s="181"/>
      <c r="S5369" s="181"/>
    </row>
    <row r="5370" spans="13:19" customFormat="1">
      <c r="M5370" s="181"/>
      <c r="R5370" s="181"/>
      <c r="S5370" s="181"/>
    </row>
    <row r="5371" spans="13:19" customFormat="1">
      <c r="M5371" s="181"/>
      <c r="R5371" s="181"/>
      <c r="S5371" s="181"/>
    </row>
    <row r="5372" spans="13:19" customFormat="1">
      <c r="M5372" s="181"/>
      <c r="R5372" s="181"/>
      <c r="S5372" s="181"/>
    </row>
    <row r="5373" spans="13:19" customFormat="1">
      <c r="M5373" s="181"/>
      <c r="R5373" s="181"/>
      <c r="S5373" s="181"/>
    </row>
    <row r="5374" spans="13:19" customFormat="1">
      <c r="M5374" s="181"/>
      <c r="R5374" s="181"/>
      <c r="S5374" s="181"/>
    </row>
    <row r="5375" spans="13:19" customFormat="1">
      <c r="M5375" s="181"/>
      <c r="R5375" s="181"/>
      <c r="S5375" s="181"/>
    </row>
    <row r="5376" spans="13:19" customFormat="1">
      <c r="M5376" s="181"/>
      <c r="R5376" s="181"/>
      <c r="S5376" s="181"/>
    </row>
    <row r="5377" spans="13:19" customFormat="1">
      <c r="M5377" s="181"/>
      <c r="R5377" s="181"/>
      <c r="S5377" s="181"/>
    </row>
    <row r="5378" spans="13:19" customFormat="1">
      <c r="M5378" s="181"/>
      <c r="R5378" s="181"/>
      <c r="S5378" s="181"/>
    </row>
    <row r="5379" spans="13:19" customFormat="1">
      <c r="M5379" s="181"/>
      <c r="R5379" s="181"/>
      <c r="S5379" s="181"/>
    </row>
    <row r="5380" spans="13:19" customFormat="1">
      <c r="M5380" s="181"/>
      <c r="R5380" s="181"/>
      <c r="S5380" s="181"/>
    </row>
    <row r="5381" spans="13:19" customFormat="1">
      <c r="M5381" s="181"/>
      <c r="R5381" s="181"/>
      <c r="S5381" s="181"/>
    </row>
    <row r="5382" spans="13:19" customFormat="1">
      <c r="M5382" s="181"/>
      <c r="R5382" s="181"/>
      <c r="S5382" s="181"/>
    </row>
    <row r="5383" spans="13:19" customFormat="1">
      <c r="M5383" s="181"/>
      <c r="R5383" s="181"/>
      <c r="S5383" s="181"/>
    </row>
    <row r="5384" spans="13:19" customFormat="1">
      <c r="M5384" s="181"/>
      <c r="R5384" s="181"/>
      <c r="S5384" s="181"/>
    </row>
    <row r="5385" spans="13:19" customFormat="1">
      <c r="M5385" s="181"/>
      <c r="R5385" s="181"/>
      <c r="S5385" s="181"/>
    </row>
    <row r="5386" spans="13:19" customFormat="1">
      <c r="M5386" s="181"/>
      <c r="R5386" s="181"/>
      <c r="S5386" s="181"/>
    </row>
    <row r="5387" spans="13:19" customFormat="1">
      <c r="M5387" s="181"/>
      <c r="R5387" s="181"/>
      <c r="S5387" s="181"/>
    </row>
    <row r="5388" spans="13:19" customFormat="1">
      <c r="M5388" s="181"/>
      <c r="R5388" s="181"/>
      <c r="S5388" s="181"/>
    </row>
    <row r="5389" spans="13:19" customFormat="1">
      <c r="M5389" s="181"/>
      <c r="R5389" s="181"/>
      <c r="S5389" s="181"/>
    </row>
    <row r="5390" spans="13:19" customFormat="1">
      <c r="M5390" s="181"/>
      <c r="R5390" s="181"/>
      <c r="S5390" s="181"/>
    </row>
    <row r="5391" spans="13:19" customFormat="1">
      <c r="M5391" s="181"/>
      <c r="R5391" s="181"/>
      <c r="S5391" s="181"/>
    </row>
    <row r="5392" spans="13:19" customFormat="1">
      <c r="M5392" s="181"/>
      <c r="R5392" s="181"/>
      <c r="S5392" s="181"/>
    </row>
    <row r="5393" spans="13:19" customFormat="1">
      <c r="M5393" s="181"/>
      <c r="R5393" s="181"/>
      <c r="S5393" s="181"/>
    </row>
    <row r="5394" spans="13:19" customFormat="1">
      <c r="M5394" s="181"/>
      <c r="R5394" s="181"/>
      <c r="S5394" s="181"/>
    </row>
    <row r="5395" spans="13:19" customFormat="1">
      <c r="M5395" s="181"/>
      <c r="R5395" s="181"/>
      <c r="S5395" s="181"/>
    </row>
    <row r="5396" spans="13:19" customFormat="1">
      <c r="M5396" s="181"/>
      <c r="R5396" s="181"/>
      <c r="S5396" s="181"/>
    </row>
    <row r="5397" spans="13:19" customFormat="1">
      <c r="M5397" s="181"/>
      <c r="R5397" s="181"/>
      <c r="S5397" s="181"/>
    </row>
    <row r="5398" spans="13:19" customFormat="1">
      <c r="M5398" s="181"/>
      <c r="R5398" s="181"/>
      <c r="S5398" s="181"/>
    </row>
    <row r="5399" spans="13:19" customFormat="1">
      <c r="M5399" s="181"/>
      <c r="R5399" s="181"/>
      <c r="S5399" s="181"/>
    </row>
    <row r="5400" spans="13:19" customFormat="1">
      <c r="M5400" s="181"/>
      <c r="R5400" s="181"/>
      <c r="S5400" s="181"/>
    </row>
    <row r="5401" spans="13:19" customFormat="1">
      <c r="M5401" s="181"/>
      <c r="R5401" s="181"/>
      <c r="S5401" s="181"/>
    </row>
    <row r="5402" spans="13:19" customFormat="1">
      <c r="M5402" s="181"/>
      <c r="R5402" s="181"/>
      <c r="S5402" s="181"/>
    </row>
    <row r="5403" spans="13:19" customFormat="1">
      <c r="M5403" s="181"/>
      <c r="R5403" s="181"/>
      <c r="S5403" s="181"/>
    </row>
    <row r="5404" spans="13:19" customFormat="1">
      <c r="M5404" s="181"/>
      <c r="R5404" s="181"/>
      <c r="S5404" s="181"/>
    </row>
    <row r="5405" spans="13:19" customFormat="1">
      <c r="M5405" s="181"/>
      <c r="R5405" s="181"/>
      <c r="S5405" s="181"/>
    </row>
    <row r="5406" spans="13:19" customFormat="1">
      <c r="M5406" s="181"/>
      <c r="R5406" s="181"/>
      <c r="S5406" s="181"/>
    </row>
    <row r="5407" spans="13:19" customFormat="1">
      <c r="M5407" s="181"/>
      <c r="R5407" s="181"/>
      <c r="S5407" s="181"/>
    </row>
    <row r="5408" spans="13:19" customFormat="1">
      <c r="M5408" s="181"/>
      <c r="R5408" s="181"/>
      <c r="S5408" s="181"/>
    </row>
    <row r="5409" spans="13:19" customFormat="1">
      <c r="M5409" s="181"/>
      <c r="R5409" s="181"/>
      <c r="S5409" s="181"/>
    </row>
    <row r="5410" spans="13:19" customFormat="1">
      <c r="M5410" s="181"/>
      <c r="R5410" s="181"/>
      <c r="S5410" s="181"/>
    </row>
    <row r="5411" spans="13:19" customFormat="1">
      <c r="M5411" s="181"/>
      <c r="R5411" s="181"/>
      <c r="S5411" s="181"/>
    </row>
    <row r="5412" spans="13:19" customFormat="1">
      <c r="M5412" s="181"/>
      <c r="R5412" s="181"/>
      <c r="S5412" s="181"/>
    </row>
    <row r="5413" spans="13:19" customFormat="1">
      <c r="M5413" s="181"/>
      <c r="R5413" s="181"/>
      <c r="S5413" s="181"/>
    </row>
    <row r="5414" spans="13:19" customFormat="1">
      <c r="M5414" s="181"/>
      <c r="R5414" s="181"/>
      <c r="S5414" s="181"/>
    </row>
    <row r="5415" spans="13:19" customFormat="1">
      <c r="M5415" s="181"/>
      <c r="R5415" s="181"/>
      <c r="S5415" s="181"/>
    </row>
    <row r="5416" spans="13:19" customFormat="1">
      <c r="M5416" s="181"/>
      <c r="R5416" s="181"/>
      <c r="S5416" s="181"/>
    </row>
    <row r="5417" spans="13:19" customFormat="1">
      <c r="M5417" s="181"/>
      <c r="R5417" s="181"/>
      <c r="S5417" s="181"/>
    </row>
    <row r="5418" spans="13:19" customFormat="1">
      <c r="M5418" s="181"/>
      <c r="R5418" s="181"/>
      <c r="S5418" s="181"/>
    </row>
    <row r="5419" spans="13:19" customFormat="1">
      <c r="M5419" s="181"/>
      <c r="R5419" s="181"/>
      <c r="S5419" s="181"/>
    </row>
    <row r="5420" spans="13:19" customFormat="1">
      <c r="M5420" s="181"/>
      <c r="R5420" s="181"/>
      <c r="S5420" s="181"/>
    </row>
    <row r="5421" spans="13:19" customFormat="1">
      <c r="M5421" s="181"/>
      <c r="R5421" s="181"/>
      <c r="S5421" s="181"/>
    </row>
    <row r="5422" spans="13:19" customFormat="1">
      <c r="M5422" s="181"/>
      <c r="R5422" s="181"/>
      <c r="S5422" s="181"/>
    </row>
    <row r="5423" spans="13:19" customFormat="1">
      <c r="M5423" s="181"/>
      <c r="R5423" s="181"/>
      <c r="S5423" s="181"/>
    </row>
    <row r="5424" spans="13:19" customFormat="1">
      <c r="M5424" s="181"/>
      <c r="R5424" s="181"/>
      <c r="S5424" s="181"/>
    </row>
    <row r="5425" spans="13:19" customFormat="1">
      <c r="M5425" s="181"/>
      <c r="R5425" s="181"/>
      <c r="S5425" s="181"/>
    </row>
    <row r="5426" spans="13:19" customFormat="1">
      <c r="M5426" s="181"/>
      <c r="R5426" s="181"/>
      <c r="S5426" s="181"/>
    </row>
    <row r="5427" spans="13:19" customFormat="1">
      <c r="M5427" s="181"/>
      <c r="R5427" s="181"/>
      <c r="S5427" s="181"/>
    </row>
    <row r="5428" spans="13:19" customFormat="1">
      <c r="M5428" s="181"/>
      <c r="R5428" s="181"/>
      <c r="S5428" s="181"/>
    </row>
    <row r="5429" spans="13:19" customFormat="1">
      <c r="M5429" s="181"/>
      <c r="R5429" s="181"/>
      <c r="S5429" s="181"/>
    </row>
    <row r="5430" spans="13:19" customFormat="1">
      <c r="M5430" s="181"/>
      <c r="R5430" s="181"/>
      <c r="S5430" s="181"/>
    </row>
    <row r="5431" spans="13:19" customFormat="1">
      <c r="M5431" s="181"/>
      <c r="R5431" s="181"/>
      <c r="S5431" s="181"/>
    </row>
    <row r="5432" spans="13:19" customFormat="1">
      <c r="M5432" s="181"/>
      <c r="R5432" s="181"/>
      <c r="S5432" s="181"/>
    </row>
    <row r="5433" spans="13:19" customFormat="1">
      <c r="M5433" s="181"/>
      <c r="R5433" s="181"/>
      <c r="S5433" s="181"/>
    </row>
    <row r="5434" spans="13:19" customFormat="1">
      <c r="M5434" s="181"/>
      <c r="R5434" s="181"/>
      <c r="S5434" s="181"/>
    </row>
    <row r="5435" spans="13:19" customFormat="1">
      <c r="M5435" s="181"/>
      <c r="R5435" s="181"/>
      <c r="S5435" s="181"/>
    </row>
    <row r="5436" spans="13:19" customFormat="1">
      <c r="M5436" s="181"/>
      <c r="R5436" s="181"/>
      <c r="S5436" s="181"/>
    </row>
    <row r="5437" spans="13:19" customFormat="1">
      <c r="M5437" s="181"/>
      <c r="R5437" s="181"/>
      <c r="S5437" s="181"/>
    </row>
    <row r="5438" spans="13:19" customFormat="1">
      <c r="M5438" s="181"/>
      <c r="R5438" s="181"/>
      <c r="S5438" s="181"/>
    </row>
    <row r="5439" spans="13:19" customFormat="1">
      <c r="M5439" s="181"/>
      <c r="R5439" s="181"/>
      <c r="S5439" s="181"/>
    </row>
    <row r="5440" spans="13:19" customFormat="1">
      <c r="M5440" s="181"/>
      <c r="R5440" s="181"/>
      <c r="S5440" s="181"/>
    </row>
    <row r="5441" spans="13:19" customFormat="1">
      <c r="M5441" s="181"/>
      <c r="R5441" s="181"/>
      <c r="S5441" s="181"/>
    </row>
    <row r="5442" spans="13:19" customFormat="1">
      <c r="M5442" s="181"/>
      <c r="R5442" s="181"/>
      <c r="S5442" s="181"/>
    </row>
    <row r="5443" spans="13:19" customFormat="1">
      <c r="M5443" s="181"/>
      <c r="R5443" s="181"/>
      <c r="S5443" s="181"/>
    </row>
    <row r="5444" spans="13:19" customFormat="1">
      <c r="M5444" s="181"/>
      <c r="R5444" s="181"/>
      <c r="S5444" s="181"/>
    </row>
    <row r="5445" spans="13:19" customFormat="1">
      <c r="M5445" s="181"/>
      <c r="R5445" s="181"/>
      <c r="S5445" s="181"/>
    </row>
    <row r="5446" spans="13:19" customFormat="1">
      <c r="M5446" s="181"/>
      <c r="R5446" s="181"/>
      <c r="S5446" s="181"/>
    </row>
    <row r="5447" spans="13:19" customFormat="1">
      <c r="M5447" s="181"/>
      <c r="R5447" s="181"/>
      <c r="S5447" s="181"/>
    </row>
    <row r="5448" spans="13:19" customFormat="1">
      <c r="M5448" s="181"/>
      <c r="R5448" s="181"/>
      <c r="S5448" s="181"/>
    </row>
    <row r="5449" spans="13:19" customFormat="1">
      <c r="M5449" s="181"/>
      <c r="R5449" s="181"/>
      <c r="S5449" s="181"/>
    </row>
    <row r="5450" spans="13:19" customFormat="1">
      <c r="M5450" s="181"/>
      <c r="R5450" s="181"/>
      <c r="S5450" s="181"/>
    </row>
    <row r="5451" spans="13:19" customFormat="1">
      <c r="M5451" s="181"/>
      <c r="R5451" s="181"/>
      <c r="S5451" s="181"/>
    </row>
    <row r="5452" spans="13:19" customFormat="1">
      <c r="M5452" s="181"/>
      <c r="R5452" s="181"/>
      <c r="S5452" s="181"/>
    </row>
    <row r="5453" spans="13:19" customFormat="1">
      <c r="M5453" s="181"/>
      <c r="R5453" s="181"/>
      <c r="S5453" s="181"/>
    </row>
    <row r="5454" spans="13:19" customFormat="1">
      <c r="M5454" s="181"/>
      <c r="R5454" s="181"/>
      <c r="S5454" s="181"/>
    </row>
    <row r="5455" spans="13:19" customFormat="1">
      <c r="M5455" s="181"/>
      <c r="R5455" s="181"/>
      <c r="S5455" s="181"/>
    </row>
    <row r="5456" spans="13:19" customFormat="1">
      <c r="M5456" s="181"/>
      <c r="R5456" s="181"/>
      <c r="S5456" s="181"/>
    </row>
    <row r="5457" spans="13:19" customFormat="1">
      <c r="M5457" s="181"/>
      <c r="R5457" s="181"/>
      <c r="S5457" s="181"/>
    </row>
    <row r="5458" spans="13:19" customFormat="1">
      <c r="M5458" s="181"/>
      <c r="R5458" s="181"/>
      <c r="S5458" s="181"/>
    </row>
    <row r="5459" spans="13:19" customFormat="1">
      <c r="M5459" s="181"/>
      <c r="R5459" s="181"/>
      <c r="S5459" s="181"/>
    </row>
    <row r="5460" spans="13:19" customFormat="1">
      <c r="M5460" s="181"/>
      <c r="R5460" s="181"/>
      <c r="S5460" s="181"/>
    </row>
    <row r="5461" spans="13:19" customFormat="1">
      <c r="M5461" s="181"/>
      <c r="R5461" s="181"/>
      <c r="S5461" s="181"/>
    </row>
    <row r="5462" spans="13:19" customFormat="1">
      <c r="M5462" s="181"/>
      <c r="R5462" s="181"/>
      <c r="S5462" s="181"/>
    </row>
    <row r="5463" spans="13:19" customFormat="1">
      <c r="M5463" s="181"/>
      <c r="R5463" s="181"/>
      <c r="S5463" s="181"/>
    </row>
    <row r="5464" spans="13:19" customFormat="1">
      <c r="M5464" s="181"/>
      <c r="R5464" s="181"/>
      <c r="S5464" s="181"/>
    </row>
    <row r="5465" spans="13:19" customFormat="1">
      <c r="M5465" s="181"/>
      <c r="R5465" s="181"/>
      <c r="S5465" s="181"/>
    </row>
    <row r="5466" spans="13:19" customFormat="1">
      <c r="M5466" s="181"/>
      <c r="R5466" s="181"/>
      <c r="S5466" s="181"/>
    </row>
    <row r="5467" spans="13:19" customFormat="1">
      <c r="M5467" s="181"/>
      <c r="R5467" s="181"/>
      <c r="S5467" s="181"/>
    </row>
    <row r="5468" spans="13:19" customFormat="1">
      <c r="M5468" s="181"/>
      <c r="R5468" s="181"/>
      <c r="S5468" s="181"/>
    </row>
    <row r="5469" spans="13:19" customFormat="1">
      <c r="M5469" s="181"/>
      <c r="R5469" s="181"/>
      <c r="S5469" s="181"/>
    </row>
    <row r="5470" spans="13:19" customFormat="1">
      <c r="M5470" s="181"/>
      <c r="R5470" s="181"/>
      <c r="S5470" s="181"/>
    </row>
    <row r="5471" spans="13:19" customFormat="1">
      <c r="M5471" s="181"/>
      <c r="R5471" s="181"/>
      <c r="S5471" s="181"/>
    </row>
    <row r="5472" spans="13:19" customFormat="1">
      <c r="M5472" s="181"/>
      <c r="R5472" s="181"/>
      <c r="S5472" s="181"/>
    </row>
    <row r="5473" spans="13:19" customFormat="1">
      <c r="M5473" s="181"/>
      <c r="R5473" s="181"/>
      <c r="S5473" s="181"/>
    </row>
    <row r="5474" spans="13:19" customFormat="1">
      <c r="M5474" s="181"/>
      <c r="R5474" s="181"/>
      <c r="S5474" s="181"/>
    </row>
    <row r="5475" spans="13:19" customFormat="1">
      <c r="M5475" s="181"/>
      <c r="R5475" s="181"/>
      <c r="S5475" s="181"/>
    </row>
    <row r="5476" spans="13:19" customFormat="1">
      <c r="M5476" s="181"/>
      <c r="R5476" s="181"/>
      <c r="S5476" s="181"/>
    </row>
    <row r="5477" spans="13:19" customFormat="1">
      <c r="M5477" s="181"/>
      <c r="R5477" s="181"/>
      <c r="S5477" s="181"/>
    </row>
    <row r="5478" spans="13:19" customFormat="1">
      <c r="M5478" s="181"/>
      <c r="R5478" s="181"/>
      <c r="S5478" s="181"/>
    </row>
    <row r="5479" spans="13:19" customFormat="1">
      <c r="M5479" s="181"/>
      <c r="R5479" s="181"/>
      <c r="S5479" s="181"/>
    </row>
    <row r="5480" spans="13:19" customFormat="1">
      <c r="M5480" s="181"/>
      <c r="R5480" s="181"/>
      <c r="S5480" s="181"/>
    </row>
    <row r="5481" spans="13:19" customFormat="1">
      <c r="M5481" s="181"/>
      <c r="R5481" s="181"/>
      <c r="S5481" s="181"/>
    </row>
    <row r="5482" spans="13:19" customFormat="1">
      <c r="M5482" s="181"/>
      <c r="R5482" s="181"/>
      <c r="S5482" s="181"/>
    </row>
    <row r="5483" spans="13:19" customFormat="1">
      <c r="M5483" s="181"/>
      <c r="R5483" s="181"/>
      <c r="S5483" s="181"/>
    </row>
    <row r="5484" spans="13:19" customFormat="1">
      <c r="M5484" s="181"/>
      <c r="R5484" s="181"/>
      <c r="S5484" s="181"/>
    </row>
    <row r="5485" spans="13:19" customFormat="1">
      <c r="M5485" s="181"/>
      <c r="R5485" s="181"/>
      <c r="S5485" s="181"/>
    </row>
    <row r="5486" spans="13:19" customFormat="1">
      <c r="M5486" s="181"/>
      <c r="R5486" s="181"/>
      <c r="S5486" s="181"/>
    </row>
    <row r="5487" spans="13:19" customFormat="1">
      <c r="M5487" s="181"/>
      <c r="R5487" s="181"/>
      <c r="S5487" s="181"/>
    </row>
    <row r="5488" spans="13:19" customFormat="1">
      <c r="M5488" s="181"/>
      <c r="R5488" s="181"/>
      <c r="S5488" s="181"/>
    </row>
    <row r="5489" spans="13:19" customFormat="1">
      <c r="M5489" s="181"/>
      <c r="R5489" s="181"/>
      <c r="S5489" s="181"/>
    </row>
    <row r="5490" spans="13:19" customFormat="1">
      <c r="M5490" s="181"/>
      <c r="R5490" s="181"/>
      <c r="S5490" s="181"/>
    </row>
    <row r="5491" spans="13:19" customFormat="1">
      <c r="M5491" s="181"/>
      <c r="R5491" s="181"/>
      <c r="S5491" s="181"/>
    </row>
    <row r="5492" spans="13:19" customFormat="1">
      <c r="M5492" s="181"/>
      <c r="R5492" s="181"/>
      <c r="S5492" s="181"/>
    </row>
    <row r="5493" spans="13:19" customFormat="1">
      <c r="M5493" s="181"/>
      <c r="R5493" s="181"/>
      <c r="S5493" s="181"/>
    </row>
    <row r="5494" spans="13:19" customFormat="1">
      <c r="M5494" s="181"/>
      <c r="R5494" s="181"/>
      <c r="S5494" s="181"/>
    </row>
    <row r="5495" spans="13:19" customFormat="1">
      <c r="M5495" s="181"/>
      <c r="R5495" s="181"/>
      <c r="S5495" s="181"/>
    </row>
    <row r="5496" spans="13:19" customFormat="1">
      <c r="M5496" s="181"/>
      <c r="R5496" s="181"/>
      <c r="S5496" s="181"/>
    </row>
    <row r="5497" spans="13:19" customFormat="1">
      <c r="M5497" s="181"/>
      <c r="R5497" s="181"/>
      <c r="S5497" s="181"/>
    </row>
    <row r="5498" spans="13:19" customFormat="1">
      <c r="M5498" s="181"/>
      <c r="R5498" s="181"/>
      <c r="S5498" s="181"/>
    </row>
    <row r="5499" spans="13:19" customFormat="1">
      <c r="M5499" s="181"/>
      <c r="R5499" s="181"/>
      <c r="S5499" s="181"/>
    </row>
    <row r="5500" spans="13:19" customFormat="1">
      <c r="M5500" s="181"/>
      <c r="R5500" s="181"/>
      <c r="S5500" s="181"/>
    </row>
    <row r="5501" spans="13:19" customFormat="1">
      <c r="M5501" s="181"/>
      <c r="R5501" s="181"/>
      <c r="S5501" s="181"/>
    </row>
    <row r="5502" spans="13:19" customFormat="1">
      <c r="M5502" s="181"/>
      <c r="R5502" s="181"/>
      <c r="S5502" s="181"/>
    </row>
    <row r="5503" spans="13:19" customFormat="1">
      <c r="M5503" s="181"/>
      <c r="R5503" s="181"/>
      <c r="S5503" s="181"/>
    </row>
    <row r="5504" spans="13:19" customFormat="1">
      <c r="M5504" s="181"/>
      <c r="R5504" s="181"/>
      <c r="S5504" s="181"/>
    </row>
    <row r="5505" spans="13:19" customFormat="1">
      <c r="M5505" s="181"/>
      <c r="R5505" s="181"/>
      <c r="S5505" s="181"/>
    </row>
    <row r="5506" spans="13:19" customFormat="1">
      <c r="M5506" s="181"/>
      <c r="R5506" s="181"/>
      <c r="S5506" s="181"/>
    </row>
    <row r="5507" spans="13:19" customFormat="1">
      <c r="M5507" s="181"/>
      <c r="R5507" s="181"/>
      <c r="S5507" s="181"/>
    </row>
    <row r="5508" spans="13:19" customFormat="1">
      <c r="M5508" s="181"/>
      <c r="R5508" s="181"/>
      <c r="S5508" s="181"/>
    </row>
    <row r="5509" spans="13:19" customFormat="1">
      <c r="M5509" s="181"/>
      <c r="R5509" s="181"/>
      <c r="S5509" s="181"/>
    </row>
    <row r="5510" spans="13:19" customFormat="1">
      <c r="M5510" s="181"/>
      <c r="R5510" s="181"/>
      <c r="S5510" s="181"/>
    </row>
    <row r="5511" spans="13:19" customFormat="1">
      <c r="M5511" s="181"/>
      <c r="R5511" s="181"/>
      <c r="S5511" s="181"/>
    </row>
    <row r="5512" spans="13:19" customFormat="1">
      <c r="M5512" s="181"/>
      <c r="R5512" s="181"/>
      <c r="S5512" s="181"/>
    </row>
    <row r="5513" spans="13:19" customFormat="1">
      <c r="M5513" s="181"/>
      <c r="R5513" s="181"/>
      <c r="S5513" s="181"/>
    </row>
    <row r="5514" spans="13:19" customFormat="1">
      <c r="M5514" s="181"/>
      <c r="R5514" s="181"/>
      <c r="S5514" s="181"/>
    </row>
    <row r="5515" spans="13:19" customFormat="1">
      <c r="M5515" s="181"/>
      <c r="R5515" s="181"/>
      <c r="S5515" s="181"/>
    </row>
    <row r="5516" spans="13:19" customFormat="1">
      <c r="M5516" s="181"/>
      <c r="R5516" s="181"/>
      <c r="S5516" s="181"/>
    </row>
    <row r="5517" spans="13:19" customFormat="1">
      <c r="M5517" s="181"/>
      <c r="R5517" s="181"/>
      <c r="S5517" s="181"/>
    </row>
    <row r="5518" spans="13:19" customFormat="1">
      <c r="M5518" s="181"/>
      <c r="R5518" s="181"/>
      <c r="S5518" s="181"/>
    </row>
    <row r="5519" spans="13:19" customFormat="1">
      <c r="M5519" s="181"/>
      <c r="R5519" s="181"/>
      <c r="S5519" s="181"/>
    </row>
    <row r="5520" spans="13:19" customFormat="1">
      <c r="M5520" s="181"/>
      <c r="R5520" s="181"/>
      <c r="S5520" s="181"/>
    </row>
    <row r="5521" spans="13:19" customFormat="1">
      <c r="M5521" s="181"/>
      <c r="R5521" s="181"/>
      <c r="S5521" s="181"/>
    </row>
    <row r="5522" spans="13:19" customFormat="1">
      <c r="M5522" s="181"/>
      <c r="R5522" s="181"/>
      <c r="S5522" s="181"/>
    </row>
    <row r="5523" spans="13:19" customFormat="1">
      <c r="M5523" s="181"/>
      <c r="R5523" s="181"/>
      <c r="S5523" s="181"/>
    </row>
    <row r="5524" spans="13:19" customFormat="1">
      <c r="M5524" s="181"/>
      <c r="R5524" s="181"/>
      <c r="S5524" s="181"/>
    </row>
    <row r="5525" spans="13:19" customFormat="1">
      <c r="M5525" s="181"/>
      <c r="R5525" s="181"/>
      <c r="S5525" s="181"/>
    </row>
    <row r="5526" spans="13:19" customFormat="1">
      <c r="M5526" s="181"/>
      <c r="R5526" s="181"/>
      <c r="S5526" s="181"/>
    </row>
    <row r="5527" spans="13:19" customFormat="1">
      <c r="M5527" s="181"/>
      <c r="R5527" s="181"/>
      <c r="S5527" s="181"/>
    </row>
    <row r="5528" spans="13:19" customFormat="1">
      <c r="M5528" s="181"/>
      <c r="R5528" s="181"/>
      <c r="S5528" s="181"/>
    </row>
    <row r="5529" spans="13:19" customFormat="1">
      <c r="M5529" s="181"/>
      <c r="R5529" s="181"/>
      <c r="S5529" s="181"/>
    </row>
    <row r="5530" spans="13:19" customFormat="1">
      <c r="M5530" s="181"/>
      <c r="R5530" s="181"/>
      <c r="S5530" s="181"/>
    </row>
    <row r="5531" spans="13:19" customFormat="1">
      <c r="M5531" s="181"/>
      <c r="R5531" s="181"/>
      <c r="S5531" s="181"/>
    </row>
    <row r="5532" spans="13:19" customFormat="1">
      <c r="M5532" s="181"/>
      <c r="R5532" s="181"/>
      <c r="S5532" s="181"/>
    </row>
    <row r="5533" spans="13:19" customFormat="1">
      <c r="M5533" s="181"/>
      <c r="R5533" s="181"/>
      <c r="S5533" s="181"/>
    </row>
    <row r="5534" spans="13:19" customFormat="1">
      <c r="M5534" s="181"/>
      <c r="R5534" s="181"/>
      <c r="S5534" s="181"/>
    </row>
    <row r="5535" spans="13:19" customFormat="1">
      <c r="M5535" s="181"/>
      <c r="R5535" s="181"/>
      <c r="S5535" s="181"/>
    </row>
    <row r="5536" spans="13:19" customFormat="1">
      <c r="M5536" s="181"/>
      <c r="R5536" s="181"/>
      <c r="S5536" s="181"/>
    </row>
    <row r="5537" spans="13:19" customFormat="1">
      <c r="M5537" s="181"/>
      <c r="R5537" s="181"/>
      <c r="S5537" s="181"/>
    </row>
    <row r="5538" spans="13:19" customFormat="1">
      <c r="M5538" s="181"/>
      <c r="R5538" s="181"/>
      <c r="S5538" s="181"/>
    </row>
    <row r="5539" spans="13:19" customFormat="1">
      <c r="M5539" s="181"/>
      <c r="R5539" s="181"/>
      <c r="S5539" s="181"/>
    </row>
    <row r="5540" spans="13:19" customFormat="1">
      <c r="M5540" s="181"/>
      <c r="R5540" s="181"/>
      <c r="S5540" s="181"/>
    </row>
    <row r="5541" spans="13:19" customFormat="1">
      <c r="M5541" s="181"/>
      <c r="R5541" s="181"/>
      <c r="S5541" s="181"/>
    </row>
    <row r="5542" spans="13:19" customFormat="1">
      <c r="M5542" s="181"/>
      <c r="R5542" s="181"/>
      <c r="S5542" s="181"/>
    </row>
    <row r="5543" spans="13:19" customFormat="1">
      <c r="M5543" s="181"/>
      <c r="R5543" s="181"/>
      <c r="S5543" s="181"/>
    </row>
    <row r="5544" spans="13:19" customFormat="1">
      <c r="M5544" s="181"/>
      <c r="R5544" s="181"/>
      <c r="S5544" s="181"/>
    </row>
    <row r="5545" spans="13:19" customFormat="1">
      <c r="M5545" s="181"/>
      <c r="R5545" s="181"/>
      <c r="S5545" s="181"/>
    </row>
    <row r="5546" spans="13:19" customFormat="1">
      <c r="M5546" s="181"/>
      <c r="R5546" s="181"/>
      <c r="S5546" s="181"/>
    </row>
    <row r="5547" spans="13:19" customFormat="1">
      <c r="M5547" s="181"/>
      <c r="R5547" s="181"/>
      <c r="S5547" s="181"/>
    </row>
    <row r="5548" spans="13:19" customFormat="1">
      <c r="M5548" s="181"/>
      <c r="R5548" s="181"/>
      <c r="S5548" s="181"/>
    </row>
    <row r="5549" spans="13:19" customFormat="1">
      <c r="M5549" s="181"/>
      <c r="R5549" s="181"/>
      <c r="S5549" s="181"/>
    </row>
    <row r="5550" spans="13:19" customFormat="1">
      <c r="M5550" s="181"/>
      <c r="R5550" s="181"/>
      <c r="S5550" s="181"/>
    </row>
    <row r="5551" spans="13:19" customFormat="1">
      <c r="M5551" s="181"/>
      <c r="R5551" s="181"/>
      <c r="S5551" s="181"/>
    </row>
    <row r="5552" spans="13:19" customFormat="1">
      <c r="M5552" s="181"/>
      <c r="R5552" s="181"/>
      <c r="S5552" s="181"/>
    </row>
    <row r="5553" spans="13:19" customFormat="1">
      <c r="M5553" s="181"/>
      <c r="R5553" s="181"/>
      <c r="S5553" s="181"/>
    </row>
    <row r="5554" spans="13:19" customFormat="1">
      <c r="M5554" s="181"/>
      <c r="R5554" s="181"/>
      <c r="S5554" s="181"/>
    </row>
    <row r="5555" spans="13:19" customFormat="1">
      <c r="M5555" s="181"/>
      <c r="R5555" s="181"/>
      <c r="S5555" s="181"/>
    </row>
    <row r="5556" spans="13:19" customFormat="1">
      <c r="M5556" s="181"/>
      <c r="R5556" s="181"/>
      <c r="S5556" s="181"/>
    </row>
    <row r="5557" spans="13:19" customFormat="1">
      <c r="M5557" s="181"/>
      <c r="R5557" s="181"/>
      <c r="S5557" s="181"/>
    </row>
    <row r="5558" spans="13:19" customFormat="1">
      <c r="M5558" s="181"/>
      <c r="R5558" s="181"/>
      <c r="S5558" s="181"/>
    </row>
    <row r="5559" spans="13:19" customFormat="1">
      <c r="M5559" s="181"/>
      <c r="R5559" s="181"/>
      <c r="S5559" s="181"/>
    </row>
    <row r="5560" spans="13:19" customFormat="1">
      <c r="M5560" s="181"/>
      <c r="R5560" s="181"/>
      <c r="S5560" s="181"/>
    </row>
    <row r="5561" spans="13:19" customFormat="1">
      <c r="M5561" s="181"/>
      <c r="R5561" s="181"/>
      <c r="S5561" s="181"/>
    </row>
    <row r="5562" spans="13:19" customFormat="1">
      <c r="M5562" s="181"/>
      <c r="R5562" s="181"/>
      <c r="S5562" s="181"/>
    </row>
    <row r="5563" spans="13:19" customFormat="1">
      <c r="M5563" s="181"/>
      <c r="R5563" s="181"/>
      <c r="S5563" s="181"/>
    </row>
    <row r="5564" spans="13:19" customFormat="1">
      <c r="M5564" s="181"/>
      <c r="R5564" s="181"/>
      <c r="S5564" s="181"/>
    </row>
    <row r="5565" spans="13:19" customFormat="1">
      <c r="M5565" s="181"/>
      <c r="R5565" s="181"/>
      <c r="S5565" s="181"/>
    </row>
    <row r="5566" spans="13:19" customFormat="1">
      <c r="M5566" s="181"/>
      <c r="R5566" s="181"/>
      <c r="S5566" s="181"/>
    </row>
    <row r="5567" spans="13:19" customFormat="1">
      <c r="M5567" s="181"/>
      <c r="R5567" s="181"/>
      <c r="S5567" s="181"/>
    </row>
    <row r="5568" spans="13:19" customFormat="1">
      <c r="M5568" s="181"/>
      <c r="R5568" s="181"/>
      <c r="S5568" s="181"/>
    </row>
    <row r="5569" spans="13:19" customFormat="1">
      <c r="M5569" s="181"/>
      <c r="R5569" s="181"/>
      <c r="S5569" s="181"/>
    </row>
    <row r="5570" spans="13:19" customFormat="1">
      <c r="M5570" s="181"/>
      <c r="R5570" s="181"/>
      <c r="S5570" s="181"/>
    </row>
    <row r="5571" spans="13:19" customFormat="1">
      <c r="M5571" s="181"/>
      <c r="R5571" s="181"/>
      <c r="S5571" s="181"/>
    </row>
    <row r="5572" spans="13:19" customFormat="1">
      <c r="M5572" s="181"/>
      <c r="R5572" s="181"/>
      <c r="S5572" s="181"/>
    </row>
    <row r="5573" spans="13:19" customFormat="1">
      <c r="M5573" s="181"/>
      <c r="R5573" s="181"/>
      <c r="S5573" s="181"/>
    </row>
    <row r="5574" spans="13:19" customFormat="1">
      <c r="M5574" s="181"/>
      <c r="R5574" s="181"/>
      <c r="S5574" s="181"/>
    </row>
    <row r="5575" spans="13:19" customFormat="1">
      <c r="M5575" s="181"/>
      <c r="R5575" s="181"/>
      <c r="S5575" s="181"/>
    </row>
    <row r="5576" spans="13:19" customFormat="1">
      <c r="M5576" s="181"/>
      <c r="R5576" s="181"/>
      <c r="S5576" s="181"/>
    </row>
    <row r="5577" spans="13:19" customFormat="1">
      <c r="M5577" s="181"/>
      <c r="R5577" s="181"/>
      <c r="S5577" s="181"/>
    </row>
    <row r="5578" spans="13:19" customFormat="1">
      <c r="M5578" s="181"/>
      <c r="R5578" s="181"/>
      <c r="S5578" s="181"/>
    </row>
    <row r="5579" spans="13:19" customFormat="1">
      <c r="M5579" s="181"/>
      <c r="R5579" s="181"/>
      <c r="S5579" s="181"/>
    </row>
    <row r="5580" spans="13:19" customFormat="1">
      <c r="M5580" s="181"/>
      <c r="R5580" s="181"/>
      <c r="S5580" s="181"/>
    </row>
    <row r="5581" spans="13:19" customFormat="1">
      <c r="M5581" s="181"/>
      <c r="R5581" s="181"/>
      <c r="S5581" s="181"/>
    </row>
    <row r="5582" spans="13:19" customFormat="1">
      <c r="M5582" s="181"/>
      <c r="R5582" s="181"/>
      <c r="S5582" s="181"/>
    </row>
    <row r="5583" spans="13:19" customFormat="1">
      <c r="M5583" s="181"/>
      <c r="R5583" s="181"/>
      <c r="S5583" s="181"/>
    </row>
    <row r="5584" spans="13:19" customFormat="1">
      <c r="M5584" s="181"/>
      <c r="R5584" s="181"/>
      <c r="S5584" s="181"/>
    </row>
    <row r="5585" spans="13:19" customFormat="1">
      <c r="M5585" s="181"/>
      <c r="R5585" s="181"/>
      <c r="S5585" s="181"/>
    </row>
    <row r="5586" spans="13:19" customFormat="1">
      <c r="M5586" s="181"/>
      <c r="R5586" s="181"/>
      <c r="S5586" s="181"/>
    </row>
    <row r="5587" spans="13:19" customFormat="1">
      <c r="M5587" s="181"/>
      <c r="R5587" s="181"/>
      <c r="S5587" s="181"/>
    </row>
    <row r="5588" spans="13:19" customFormat="1">
      <c r="M5588" s="181"/>
      <c r="R5588" s="181"/>
      <c r="S5588" s="181"/>
    </row>
    <row r="5589" spans="13:19" customFormat="1">
      <c r="M5589" s="181"/>
      <c r="R5589" s="181"/>
      <c r="S5589" s="181"/>
    </row>
    <row r="5590" spans="13:19" customFormat="1">
      <c r="M5590" s="181"/>
      <c r="R5590" s="181"/>
      <c r="S5590" s="181"/>
    </row>
    <row r="5591" spans="13:19" customFormat="1">
      <c r="M5591" s="181"/>
      <c r="R5591" s="181"/>
      <c r="S5591" s="181"/>
    </row>
    <row r="5592" spans="13:19" customFormat="1">
      <c r="M5592" s="181"/>
      <c r="R5592" s="181"/>
      <c r="S5592" s="181"/>
    </row>
    <row r="5593" spans="13:19" customFormat="1">
      <c r="M5593" s="181"/>
      <c r="R5593" s="181"/>
      <c r="S5593" s="181"/>
    </row>
    <row r="5594" spans="13:19" customFormat="1">
      <c r="M5594" s="181"/>
      <c r="R5594" s="181"/>
      <c r="S5594" s="181"/>
    </row>
    <row r="5595" spans="13:19" customFormat="1">
      <c r="M5595" s="181"/>
      <c r="R5595" s="181"/>
      <c r="S5595" s="181"/>
    </row>
    <row r="5596" spans="13:19" customFormat="1">
      <c r="M5596" s="181"/>
      <c r="R5596" s="181"/>
      <c r="S5596" s="181"/>
    </row>
    <row r="5597" spans="13:19" customFormat="1">
      <c r="M5597" s="181"/>
      <c r="R5597" s="181"/>
      <c r="S5597" s="181"/>
    </row>
    <row r="5598" spans="13:19" customFormat="1">
      <c r="M5598" s="181"/>
      <c r="R5598" s="181"/>
      <c r="S5598" s="181"/>
    </row>
    <row r="5599" spans="13:19" customFormat="1">
      <c r="M5599" s="181"/>
      <c r="R5599" s="181"/>
      <c r="S5599" s="181"/>
    </row>
    <row r="5600" spans="13:19" customFormat="1">
      <c r="M5600" s="181"/>
      <c r="R5600" s="181"/>
      <c r="S5600" s="181"/>
    </row>
    <row r="5601" spans="13:19" customFormat="1">
      <c r="M5601" s="181"/>
      <c r="R5601" s="181"/>
      <c r="S5601" s="181"/>
    </row>
    <row r="5602" spans="13:19" customFormat="1">
      <c r="M5602" s="181"/>
      <c r="R5602" s="181"/>
      <c r="S5602" s="181"/>
    </row>
    <row r="5603" spans="13:19" customFormat="1">
      <c r="M5603" s="181"/>
      <c r="R5603" s="181"/>
      <c r="S5603" s="181"/>
    </row>
    <row r="5604" spans="13:19" customFormat="1">
      <c r="M5604" s="181"/>
      <c r="R5604" s="181"/>
      <c r="S5604" s="181"/>
    </row>
    <row r="5605" spans="13:19" customFormat="1">
      <c r="M5605" s="181"/>
      <c r="R5605" s="181"/>
      <c r="S5605" s="181"/>
    </row>
    <row r="5606" spans="13:19" customFormat="1">
      <c r="M5606" s="181"/>
      <c r="R5606" s="181"/>
      <c r="S5606" s="181"/>
    </row>
    <row r="5607" spans="13:19" customFormat="1">
      <c r="M5607" s="181"/>
      <c r="R5607" s="181"/>
      <c r="S5607" s="181"/>
    </row>
    <row r="5608" spans="13:19" customFormat="1">
      <c r="M5608" s="181"/>
      <c r="R5608" s="181"/>
      <c r="S5608" s="181"/>
    </row>
    <row r="5609" spans="13:19" customFormat="1">
      <c r="M5609" s="181"/>
      <c r="R5609" s="181"/>
      <c r="S5609" s="181"/>
    </row>
    <row r="5610" spans="13:19" customFormat="1">
      <c r="M5610" s="181"/>
      <c r="R5610" s="181"/>
      <c r="S5610" s="181"/>
    </row>
    <row r="5611" spans="13:19" customFormat="1">
      <c r="M5611" s="181"/>
      <c r="R5611" s="181"/>
      <c r="S5611" s="181"/>
    </row>
    <row r="5612" spans="13:19" customFormat="1">
      <c r="M5612" s="181"/>
      <c r="R5612" s="181"/>
      <c r="S5612" s="181"/>
    </row>
    <row r="5613" spans="13:19" customFormat="1">
      <c r="M5613" s="181"/>
      <c r="R5613" s="181"/>
      <c r="S5613" s="181"/>
    </row>
    <row r="5614" spans="13:19" customFormat="1">
      <c r="M5614" s="181"/>
      <c r="R5614" s="181"/>
      <c r="S5614" s="181"/>
    </row>
    <row r="5615" spans="13:19" customFormat="1">
      <c r="M5615" s="181"/>
      <c r="R5615" s="181"/>
      <c r="S5615" s="181"/>
    </row>
    <row r="5616" spans="13:19" customFormat="1">
      <c r="M5616" s="181"/>
      <c r="R5616" s="181"/>
      <c r="S5616" s="181"/>
    </row>
    <row r="5617" spans="13:19" customFormat="1">
      <c r="M5617" s="181"/>
      <c r="R5617" s="181"/>
      <c r="S5617" s="181"/>
    </row>
    <row r="5618" spans="13:19" customFormat="1">
      <c r="M5618" s="181"/>
      <c r="R5618" s="181"/>
      <c r="S5618" s="181"/>
    </row>
    <row r="5619" spans="13:19" customFormat="1">
      <c r="M5619" s="181"/>
      <c r="R5619" s="181"/>
      <c r="S5619" s="181"/>
    </row>
    <row r="5620" spans="13:19" customFormat="1">
      <c r="M5620" s="181"/>
      <c r="R5620" s="181"/>
      <c r="S5620" s="181"/>
    </row>
    <row r="5621" spans="13:19" customFormat="1">
      <c r="M5621" s="181"/>
      <c r="R5621" s="181"/>
      <c r="S5621" s="181"/>
    </row>
    <row r="5622" spans="13:19" customFormat="1">
      <c r="M5622" s="181"/>
      <c r="R5622" s="181"/>
      <c r="S5622" s="181"/>
    </row>
    <row r="5623" spans="13:19" customFormat="1">
      <c r="M5623" s="181"/>
      <c r="R5623" s="181"/>
      <c r="S5623" s="181"/>
    </row>
    <row r="5624" spans="13:19" customFormat="1">
      <c r="M5624" s="181"/>
      <c r="R5624" s="181"/>
      <c r="S5624" s="181"/>
    </row>
    <row r="5625" spans="13:19" customFormat="1">
      <c r="M5625" s="181"/>
      <c r="R5625" s="181"/>
      <c r="S5625" s="181"/>
    </row>
    <row r="5626" spans="13:19" customFormat="1">
      <c r="M5626" s="181"/>
      <c r="R5626" s="181"/>
      <c r="S5626" s="181"/>
    </row>
    <row r="5627" spans="13:19" customFormat="1">
      <c r="M5627" s="181"/>
      <c r="R5627" s="181"/>
      <c r="S5627" s="181"/>
    </row>
    <row r="5628" spans="13:19" customFormat="1">
      <c r="M5628" s="181"/>
      <c r="R5628" s="181"/>
      <c r="S5628" s="181"/>
    </row>
    <row r="5629" spans="13:19" customFormat="1">
      <c r="M5629" s="181"/>
      <c r="R5629" s="181"/>
      <c r="S5629" s="181"/>
    </row>
    <row r="5630" spans="13:19" customFormat="1">
      <c r="M5630" s="181"/>
      <c r="R5630" s="181"/>
      <c r="S5630" s="181"/>
    </row>
    <row r="5631" spans="13:19" customFormat="1">
      <c r="M5631" s="181"/>
      <c r="R5631" s="181"/>
      <c r="S5631" s="181"/>
    </row>
    <row r="5632" spans="13:19" customFormat="1">
      <c r="M5632" s="181"/>
      <c r="R5632" s="181"/>
      <c r="S5632" s="181"/>
    </row>
    <row r="5633" spans="13:19" customFormat="1">
      <c r="M5633" s="181"/>
      <c r="R5633" s="181"/>
      <c r="S5633" s="181"/>
    </row>
    <row r="5634" spans="13:19" customFormat="1">
      <c r="M5634" s="181"/>
      <c r="R5634" s="181"/>
      <c r="S5634" s="181"/>
    </row>
    <row r="5635" spans="13:19" customFormat="1">
      <c r="M5635" s="181"/>
      <c r="R5635" s="181"/>
      <c r="S5635" s="181"/>
    </row>
    <row r="5636" spans="13:19" customFormat="1">
      <c r="M5636" s="181"/>
      <c r="R5636" s="181"/>
      <c r="S5636" s="181"/>
    </row>
    <row r="5637" spans="13:19" customFormat="1">
      <c r="M5637" s="181"/>
      <c r="R5637" s="181"/>
      <c r="S5637" s="181"/>
    </row>
    <row r="5638" spans="13:19" customFormat="1">
      <c r="M5638" s="181"/>
      <c r="R5638" s="181"/>
      <c r="S5638" s="181"/>
    </row>
    <row r="5639" spans="13:19" customFormat="1">
      <c r="M5639" s="181"/>
      <c r="R5639" s="181"/>
      <c r="S5639" s="181"/>
    </row>
    <row r="5640" spans="13:19" customFormat="1">
      <c r="M5640" s="181"/>
      <c r="R5640" s="181"/>
      <c r="S5640" s="181"/>
    </row>
    <row r="5641" spans="13:19" customFormat="1">
      <c r="M5641" s="181"/>
      <c r="R5641" s="181"/>
      <c r="S5641" s="181"/>
    </row>
    <row r="5642" spans="13:19" customFormat="1">
      <c r="M5642" s="181"/>
      <c r="R5642" s="181"/>
      <c r="S5642" s="181"/>
    </row>
    <row r="5643" spans="13:19" customFormat="1">
      <c r="M5643" s="181"/>
      <c r="R5643" s="181"/>
      <c r="S5643" s="181"/>
    </row>
    <row r="5644" spans="13:19" customFormat="1">
      <c r="M5644" s="181"/>
      <c r="R5644" s="181"/>
      <c r="S5644" s="181"/>
    </row>
    <row r="5645" spans="13:19" customFormat="1">
      <c r="M5645" s="181"/>
      <c r="R5645" s="181"/>
      <c r="S5645" s="181"/>
    </row>
    <row r="5646" spans="13:19" customFormat="1">
      <c r="M5646" s="181"/>
      <c r="R5646" s="181"/>
      <c r="S5646" s="181"/>
    </row>
    <row r="5647" spans="13:19" customFormat="1">
      <c r="M5647" s="181"/>
      <c r="R5647" s="181"/>
      <c r="S5647" s="181"/>
    </row>
    <row r="5648" spans="13:19" customFormat="1">
      <c r="M5648" s="181"/>
      <c r="R5648" s="181"/>
      <c r="S5648" s="181"/>
    </row>
    <row r="5649" spans="13:19" customFormat="1">
      <c r="M5649" s="181"/>
      <c r="R5649" s="181"/>
      <c r="S5649" s="181"/>
    </row>
    <row r="5650" spans="13:19" customFormat="1">
      <c r="M5650" s="181"/>
      <c r="R5650" s="181"/>
      <c r="S5650" s="181"/>
    </row>
    <row r="5651" spans="13:19" customFormat="1">
      <c r="M5651" s="181"/>
      <c r="R5651" s="181"/>
      <c r="S5651" s="181"/>
    </row>
    <row r="5652" spans="13:19" customFormat="1">
      <c r="M5652" s="181"/>
      <c r="R5652" s="181"/>
      <c r="S5652" s="181"/>
    </row>
    <row r="5653" spans="13:19" customFormat="1">
      <c r="M5653" s="181"/>
      <c r="R5653" s="181"/>
      <c r="S5653" s="181"/>
    </row>
    <row r="5654" spans="13:19" customFormat="1">
      <c r="M5654" s="181"/>
      <c r="R5654" s="181"/>
      <c r="S5654" s="181"/>
    </row>
    <row r="5655" spans="13:19" customFormat="1">
      <c r="M5655" s="181"/>
      <c r="R5655" s="181"/>
      <c r="S5655" s="181"/>
    </row>
    <row r="5656" spans="13:19" customFormat="1">
      <c r="M5656" s="181"/>
      <c r="R5656" s="181"/>
      <c r="S5656" s="181"/>
    </row>
    <row r="5657" spans="13:19" customFormat="1">
      <c r="M5657" s="181"/>
      <c r="R5657" s="181"/>
      <c r="S5657" s="181"/>
    </row>
    <row r="5658" spans="13:19" customFormat="1">
      <c r="M5658" s="181"/>
      <c r="R5658" s="181"/>
      <c r="S5658" s="181"/>
    </row>
    <row r="5659" spans="13:19" customFormat="1">
      <c r="M5659" s="181"/>
      <c r="R5659" s="181"/>
      <c r="S5659" s="181"/>
    </row>
    <row r="5660" spans="13:19" customFormat="1">
      <c r="M5660" s="181"/>
      <c r="R5660" s="181"/>
      <c r="S5660" s="181"/>
    </row>
    <row r="5661" spans="13:19" customFormat="1">
      <c r="M5661" s="181"/>
      <c r="R5661" s="181"/>
      <c r="S5661" s="181"/>
    </row>
    <row r="5662" spans="13:19" customFormat="1">
      <c r="M5662" s="181"/>
      <c r="R5662" s="181"/>
      <c r="S5662" s="181"/>
    </row>
    <row r="5663" spans="13:19" customFormat="1">
      <c r="M5663" s="181"/>
      <c r="R5663" s="181"/>
      <c r="S5663" s="181"/>
    </row>
    <row r="5664" spans="13:19" customFormat="1">
      <c r="M5664" s="181"/>
      <c r="R5664" s="181"/>
      <c r="S5664" s="181"/>
    </row>
    <row r="5665" spans="13:19" customFormat="1">
      <c r="M5665" s="181"/>
      <c r="R5665" s="181"/>
      <c r="S5665" s="181"/>
    </row>
    <row r="5666" spans="13:19" customFormat="1">
      <c r="M5666" s="181"/>
      <c r="R5666" s="181"/>
      <c r="S5666" s="181"/>
    </row>
    <row r="5667" spans="13:19" customFormat="1">
      <c r="M5667" s="181"/>
      <c r="R5667" s="181"/>
      <c r="S5667" s="181"/>
    </row>
    <row r="5668" spans="13:19" customFormat="1">
      <c r="M5668" s="181"/>
      <c r="R5668" s="181"/>
      <c r="S5668" s="181"/>
    </row>
    <row r="5669" spans="13:19" customFormat="1">
      <c r="M5669" s="181"/>
      <c r="R5669" s="181"/>
      <c r="S5669" s="181"/>
    </row>
    <row r="5670" spans="13:19" customFormat="1">
      <c r="M5670" s="181"/>
      <c r="R5670" s="181"/>
      <c r="S5670" s="181"/>
    </row>
    <row r="5671" spans="13:19" customFormat="1">
      <c r="M5671" s="181"/>
      <c r="R5671" s="181"/>
      <c r="S5671" s="181"/>
    </row>
    <row r="5672" spans="13:19" customFormat="1">
      <c r="M5672" s="181"/>
      <c r="R5672" s="181"/>
      <c r="S5672" s="181"/>
    </row>
    <row r="5673" spans="13:19" customFormat="1">
      <c r="M5673" s="181"/>
      <c r="R5673" s="181"/>
      <c r="S5673" s="181"/>
    </row>
    <row r="5674" spans="13:19" customFormat="1">
      <c r="M5674" s="181"/>
      <c r="R5674" s="181"/>
      <c r="S5674" s="181"/>
    </row>
    <row r="5675" spans="13:19" customFormat="1">
      <c r="M5675" s="181"/>
      <c r="R5675" s="181"/>
      <c r="S5675" s="181"/>
    </row>
    <row r="5676" spans="13:19" customFormat="1">
      <c r="M5676" s="181"/>
      <c r="R5676" s="181"/>
      <c r="S5676" s="181"/>
    </row>
    <row r="5677" spans="13:19" customFormat="1">
      <c r="M5677" s="181"/>
      <c r="R5677" s="181"/>
      <c r="S5677" s="181"/>
    </row>
    <row r="5678" spans="13:19" customFormat="1">
      <c r="M5678" s="181"/>
      <c r="R5678" s="181"/>
      <c r="S5678" s="181"/>
    </row>
    <row r="5679" spans="13:19" customFormat="1">
      <c r="M5679" s="181"/>
      <c r="R5679" s="181"/>
      <c r="S5679" s="181"/>
    </row>
    <row r="5680" spans="13:19" customFormat="1">
      <c r="M5680" s="181"/>
      <c r="R5680" s="181"/>
      <c r="S5680" s="181"/>
    </row>
    <row r="5681" spans="13:19" customFormat="1">
      <c r="M5681" s="181"/>
      <c r="R5681" s="181"/>
      <c r="S5681" s="181"/>
    </row>
    <row r="5682" spans="13:19" customFormat="1">
      <c r="M5682" s="181"/>
      <c r="R5682" s="181"/>
      <c r="S5682" s="181"/>
    </row>
    <row r="5683" spans="13:19" customFormat="1">
      <c r="M5683" s="181"/>
      <c r="R5683" s="181"/>
      <c r="S5683" s="181"/>
    </row>
    <row r="5684" spans="13:19" customFormat="1">
      <c r="M5684" s="181"/>
      <c r="R5684" s="181"/>
      <c r="S5684" s="181"/>
    </row>
    <row r="5685" spans="13:19" customFormat="1">
      <c r="M5685" s="181"/>
      <c r="R5685" s="181"/>
      <c r="S5685" s="181"/>
    </row>
    <row r="5686" spans="13:19" customFormat="1">
      <c r="M5686" s="181"/>
      <c r="R5686" s="181"/>
      <c r="S5686" s="181"/>
    </row>
    <row r="5687" spans="13:19" customFormat="1">
      <c r="M5687" s="181"/>
      <c r="R5687" s="181"/>
      <c r="S5687" s="181"/>
    </row>
    <row r="5688" spans="13:19" customFormat="1">
      <c r="M5688" s="181"/>
      <c r="R5688" s="181"/>
      <c r="S5688" s="181"/>
    </row>
    <row r="5689" spans="13:19" customFormat="1">
      <c r="M5689" s="181"/>
      <c r="R5689" s="181"/>
      <c r="S5689" s="181"/>
    </row>
    <row r="5690" spans="13:19" customFormat="1">
      <c r="M5690" s="181"/>
      <c r="R5690" s="181"/>
      <c r="S5690" s="181"/>
    </row>
    <row r="5691" spans="13:19" customFormat="1">
      <c r="M5691" s="181"/>
      <c r="R5691" s="181"/>
      <c r="S5691" s="181"/>
    </row>
    <row r="5692" spans="13:19" customFormat="1">
      <c r="M5692" s="181"/>
      <c r="R5692" s="181"/>
      <c r="S5692" s="181"/>
    </row>
    <row r="5693" spans="13:19" customFormat="1">
      <c r="M5693" s="181"/>
      <c r="R5693" s="181"/>
      <c r="S5693" s="181"/>
    </row>
    <row r="5694" spans="13:19" customFormat="1">
      <c r="M5694" s="181"/>
      <c r="R5694" s="181"/>
      <c r="S5694" s="181"/>
    </row>
    <row r="5695" spans="13:19" customFormat="1">
      <c r="M5695" s="181"/>
      <c r="R5695" s="181"/>
      <c r="S5695" s="181"/>
    </row>
    <row r="5696" spans="13:19" customFormat="1">
      <c r="M5696" s="181"/>
      <c r="R5696" s="181"/>
      <c r="S5696" s="181"/>
    </row>
    <row r="5697" spans="13:19" customFormat="1">
      <c r="M5697" s="181"/>
      <c r="R5697" s="181"/>
      <c r="S5697" s="181"/>
    </row>
    <row r="5698" spans="13:19" customFormat="1">
      <c r="M5698" s="181"/>
      <c r="R5698" s="181"/>
      <c r="S5698" s="181"/>
    </row>
    <row r="5699" spans="13:19" customFormat="1">
      <c r="M5699" s="181"/>
      <c r="R5699" s="181"/>
      <c r="S5699" s="181"/>
    </row>
    <row r="5700" spans="13:19" customFormat="1">
      <c r="M5700" s="181"/>
      <c r="R5700" s="181"/>
      <c r="S5700" s="181"/>
    </row>
    <row r="5701" spans="13:19" customFormat="1">
      <c r="M5701" s="181"/>
      <c r="R5701" s="181"/>
      <c r="S5701" s="181"/>
    </row>
    <row r="5702" spans="13:19" customFormat="1">
      <c r="M5702" s="181"/>
      <c r="R5702" s="181"/>
      <c r="S5702" s="181"/>
    </row>
    <row r="5703" spans="13:19" customFormat="1">
      <c r="M5703" s="181"/>
      <c r="R5703" s="181"/>
      <c r="S5703" s="181"/>
    </row>
    <row r="5704" spans="13:19" customFormat="1">
      <c r="M5704" s="181"/>
      <c r="R5704" s="181"/>
      <c r="S5704" s="181"/>
    </row>
    <row r="5705" spans="13:19" customFormat="1">
      <c r="M5705" s="181"/>
      <c r="R5705" s="181"/>
      <c r="S5705" s="181"/>
    </row>
    <row r="5706" spans="13:19" customFormat="1">
      <c r="M5706" s="181"/>
      <c r="R5706" s="181"/>
      <c r="S5706" s="181"/>
    </row>
    <row r="5707" spans="13:19" customFormat="1">
      <c r="M5707" s="181"/>
      <c r="R5707" s="181"/>
      <c r="S5707" s="181"/>
    </row>
    <row r="5708" spans="13:19" customFormat="1">
      <c r="M5708" s="181"/>
      <c r="R5708" s="181"/>
      <c r="S5708" s="181"/>
    </row>
    <row r="5709" spans="13:19" customFormat="1">
      <c r="M5709" s="181"/>
      <c r="R5709" s="181"/>
      <c r="S5709" s="181"/>
    </row>
    <row r="5710" spans="13:19" customFormat="1">
      <c r="M5710" s="181"/>
      <c r="R5710" s="181"/>
      <c r="S5710" s="181"/>
    </row>
    <row r="5711" spans="13:19" customFormat="1">
      <c r="M5711" s="181"/>
      <c r="R5711" s="181"/>
      <c r="S5711" s="181"/>
    </row>
    <row r="5712" spans="13:19" customFormat="1">
      <c r="M5712" s="181"/>
      <c r="R5712" s="181"/>
      <c r="S5712" s="181"/>
    </row>
    <row r="5713" spans="13:19" customFormat="1">
      <c r="M5713" s="181"/>
      <c r="R5713" s="181"/>
      <c r="S5713" s="181"/>
    </row>
    <row r="5714" spans="13:19" customFormat="1">
      <c r="M5714" s="181"/>
      <c r="R5714" s="181"/>
      <c r="S5714" s="181"/>
    </row>
    <row r="5715" spans="13:19" customFormat="1">
      <c r="M5715" s="181"/>
      <c r="R5715" s="181"/>
      <c r="S5715" s="181"/>
    </row>
    <row r="5716" spans="13:19" customFormat="1">
      <c r="M5716" s="181"/>
      <c r="R5716" s="181"/>
      <c r="S5716" s="181"/>
    </row>
    <row r="5717" spans="13:19" customFormat="1">
      <c r="M5717" s="181"/>
      <c r="R5717" s="181"/>
      <c r="S5717" s="181"/>
    </row>
    <row r="5718" spans="13:19" customFormat="1">
      <c r="M5718" s="181"/>
      <c r="R5718" s="181"/>
      <c r="S5718" s="181"/>
    </row>
    <row r="5719" spans="13:19" customFormat="1">
      <c r="M5719" s="181"/>
      <c r="R5719" s="181"/>
      <c r="S5719" s="181"/>
    </row>
    <row r="5720" spans="13:19" customFormat="1">
      <c r="M5720" s="181"/>
      <c r="R5720" s="181"/>
      <c r="S5720" s="181"/>
    </row>
    <row r="5721" spans="13:19" customFormat="1">
      <c r="M5721" s="181"/>
      <c r="R5721" s="181"/>
      <c r="S5721" s="181"/>
    </row>
    <row r="5722" spans="13:19" customFormat="1">
      <c r="M5722" s="181"/>
      <c r="R5722" s="181"/>
      <c r="S5722" s="181"/>
    </row>
    <row r="5723" spans="13:19" customFormat="1">
      <c r="M5723" s="181"/>
      <c r="R5723" s="181"/>
      <c r="S5723" s="181"/>
    </row>
    <row r="5724" spans="13:19" customFormat="1">
      <c r="M5724" s="181"/>
      <c r="R5724" s="181"/>
      <c r="S5724" s="181"/>
    </row>
    <row r="5725" spans="13:19" customFormat="1">
      <c r="M5725" s="181"/>
      <c r="R5725" s="181"/>
      <c r="S5725" s="181"/>
    </row>
    <row r="5726" spans="13:19" customFormat="1">
      <c r="M5726" s="181"/>
      <c r="R5726" s="181"/>
      <c r="S5726" s="181"/>
    </row>
    <row r="5727" spans="13:19" customFormat="1">
      <c r="M5727" s="181"/>
      <c r="R5727" s="181"/>
      <c r="S5727" s="181"/>
    </row>
    <row r="5728" spans="13:19" customFormat="1">
      <c r="M5728" s="181"/>
      <c r="R5728" s="181"/>
      <c r="S5728" s="181"/>
    </row>
    <row r="5729" spans="13:19" customFormat="1">
      <c r="M5729" s="181"/>
      <c r="R5729" s="181"/>
      <c r="S5729" s="181"/>
    </row>
    <row r="5730" spans="13:19" customFormat="1">
      <c r="M5730" s="181"/>
      <c r="R5730" s="181"/>
      <c r="S5730" s="181"/>
    </row>
    <row r="5731" spans="13:19" customFormat="1">
      <c r="M5731" s="181"/>
      <c r="R5731" s="181"/>
      <c r="S5731" s="181"/>
    </row>
    <row r="5732" spans="13:19" customFormat="1">
      <c r="M5732" s="181"/>
      <c r="R5732" s="181"/>
      <c r="S5732" s="181"/>
    </row>
    <row r="5733" spans="13:19" customFormat="1">
      <c r="M5733" s="181"/>
      <c r="R5733" s="181"/>
      <c r="S5733" s="181"/>
    </row>
    <row r="5734" spans="13:19" customFormat="1">
      <c r="M5734" s="181"/>
      <c r="R5734" s="181"/>
      <c r="S5734" s="181"/>
    </row>
    <row r="5735" spans="13:19" customFormat="1">
      <c r="M5735" s="181"/>
      <c r="R5735" s="181"/>
      <c r="S5735" s="181"/>
    </row>
    <row r="5736" spans="13:19" customFormat="1">
      <c r="M5736" s="181"/>
      <c r="R5736" s="181"/>
      <c r="S5736" s="181"/>
    </row>
    <row r="5737" spans="13:19" customFormat="1">
      <c r="M5737" s="181"/>
      <c r="R5737" s="181"/>
      <c r="S5737" s="181"/>
    </row>
    <row r="5738" spans="13:19" customFormat="1">
      <c r="M5738" s="181"/>
      <c r="R5738" s="181"/>
      <c r="S5738" s="181"/>
    </row>
    <row r="5739" spans="13:19" customFormat="1">
      <c r="M5739" s="181"/>
      <c r="R5739" s="181"/>
      <c r="S5739" s="181"/>
    </row>
    <row r="5740" spans="13:19" customFormat="1">
      <c r="M5740" s="181"/>
      <c r="R5740" s="181"/>
      <c r="S5740" s="181"/>
    </row>
    <row r="5741" spans="13:19" customFormat="1">
      <c r="M5741" s="181"/>
      <c r="R5741" s="181"/>
      <c r="S5741" s="181"/>
    </row>
    <row r="5742" spans="13:19" customFormat="1">
      <c r="M5742" s="181"/>
      <c r="R5742" s="181"/>
      <c r="S5742" s="181"/>
    </row>
    <row r="5743" spans="13:19" customFormat="1">
      <c r="M5743" s="181"/>
      <c r="R5743" s="181"/>
      <c r="S5743" s="181"/>
    </row>
    <row r="5744" spans="13:19" customFormat="1">
      <c r="M5744" s="181"/>
      <c r="R5744" s="181"/>
      <c r="S5744" s="181"/>
    </row>
    <row r="5745" spans="13:19" customFormat="1">
      <c r="M5745" s="181"/>
      <c r="R5745" s="181"/>
      <c r="S5745" s="181"/>
    </row>
    <row r="5746" spans="13:19" customFormat="1">
      <c r="M5746" s="181"/>
      <c r="R5746" s="181"/>
      <c r="S5746" s="181"/>
    </row>
    <row r="5747" spans="13:19" customFormat="1">
      <c r="M5747" s="181"/>
      <c r="R5747" s="181"/>
      <c r="S5747" s="181"/>
    </row>
    <row r="5748" spans="13:19" customFormat="1">
      <c r="M5748" s="181"/>
      <c r="R5748" s="181"/>
      <c r="S5748" s="181"/>
    </row>
    <row r="5749" spans="13:19" customFormat="1">
      <c r="M5749" s="181"/>
      <c r="R5749" s="181"/>
      <c r="S5749" s="181"/>
    </row>
    <row r="5750" spans="13:19" customFormat="1">
      <c r="M5750" s="181"/>
      <c r="R5750" s="181"/>
      <c r="S5750" s="181"/>
    </row>
    <row r="5751" spans="13:19" customFormat="1">
      <c r="M5751" s="181"/>
      <c r="R5751" s="181"/>
      <c r="S5751" s="181"/>
    </row>
    <row r="5752" spans="13:19" customFormat="1">
      <c r="M5752" s="181"/>
      <c r="R5752" s="181"/>
      <c r="S5752" s="181"/>
    </row>
    <row r="5753" spans="13:19" customFormat="1">
      <c r="M5753" s="181"/>
      <c r="R5753" s="181"/>
      <c r="S5753" s="181"/>
    </row>
    <row r="5754" spans="13:19" customFormat="1">
      <c r="M5754" s="181"/>
      <c r="R5754" s="181"/>
      <c r="S5754" s="181"/>
    </row>
    <row r="5755" spans="13:19" customFormat="1">
      <c r="M5755" s="181"/>
      <c r="R5755" s="181"/>
      <c r="S5755" s="181"/>
    </row>
    <row r="5756" spans="13:19" customFormat="1">
      <c r="M5756" s="181"/>
      <c r="R5756" s="181"/>
      <c r="S5756" s="181"/>
    </row>
    <row r="5757" spans="13:19" customFormat="1">
      <c r="M5757" s="181"/>
      <c r="R5757" s="181"/>
      <c r="S5757" s="181"/>
    </row>
    <row r="5758" spans="13:19" customFormat="1">
      <c r="M5758" s="181"/>
      <c r="R5758" s="181"/>
      <c r="S5758" s="181"/>
    </row>
    <row r="5759" spans="13:19" customFormat="1">
      <c r="M5759" s="181"/>
      <c r="R5759" s="181"/>
      <c r="S5759" s="181"/>
    </row>
    <row r="5760" spans="13:19" customFormat="1">
      <c r="M5760" s="181"/>
      <c r="R5760" s="181"/>
      <c r="S5760" s="181"/>
    </row>
    <row r="5761" spans="13:19" customFormat="1">
      <c r="M5761" s="181"/>
      <c r="R5761" s="181"/>
      <c r="S5761" s="181"/>
    </row>
    <row r="5762" spans="13:19" customFormat="1">
      <c r="M5762" s="181"/>
      <c r="R5762" s="181"/>
      <c r="S5762" s="181"/>
    </row>
    <row r="5763" spans="13:19" customFormat="1">
      <c r="M5763" s="181"/>
      <c r="R5763" s="181"/>
      <c r="S5763" s="181"/>
    </row>
    <row r="5764" spans="13:19" customFormat="1">
      <c r="M5764" s="181"/>
      <c r="R5764" s="181"/>
      <c r="S5764" s="181"/>
    </row>
    <row r="5765" spans="13:19" customFormat="1">
      <c r="M5765" s="181"/>
      <c r="R5765" s="181"/>
      <c r="S5765" s="181"/>
    </row>
    <row r="5766" spans="13:19" customFormat="1">
      <c r="M5766" s="181"/>
      <c r="R5766" s="181"/>
      <c r="S5766" s="181"/>
    </row>
    <row r="5767" spans="13:19" customFormat="1">
      <c r="M5767" s="181"/>
      <c r="R5767" s="181"/>
      <c r="S5767" s="181"/>
    </row>
    <row r="5768" spans="13:19" customFormat="1">
      <c r="M5768" s="181"/>
      <c r="R5768" s="181"/>
      <c r="S5768" s="181"/>
    </row>
    <row r="5769" spans="13:19" customFormat="1">
      <c r="M5769" s="181"/>
      <c r="R5769" s="181"/>
      <c r="S5769" s="181"/>
    </row>
    <row r="5770" spans="13:19" customFormat="1">
      <c r="M5770" s="181"/>
      <c r="R5770" s="181"/>
      <c r="S5770" s="181"/>
    </row>
    <row r="5771" spans="13:19" customFormat="1">
      <c r="M5771" s="181"/>
      <c r="R5771" s="181"/>
      <c r="S5771" s="181"/>
    </row>
    <row r="5772" spans="13:19" customFormat="1">
      <c r="M5772" s="181"/>
      <c r="R5772" s="181"/>
      <c r="S5772" s="181"/>
    </row>
    <row r="5773" spans="13:19" customFormat="1">
      <c r="M5773" s="181"/>
      <c r="R5773" s="181"/>
      <c r="S5773" s="181"/>
    </row>
    <row r="5774" spans="13:19" customFormat="1">
      <c r="M5774" s="181"/>
      <c r="R5774" s="181"/>
      <c r="S5774" s="181"/>
    </row>
    <row r="5775" spans="13:19" customFormat="1">
      <c r="M5775" s="181"/>
      <c r="R5775" s="181"/>
      <c r="S5775" s="181"/>
    </row>
    <row r="5776" spans="13:19" customFormat="1">
      <c r="M5776" s="181"/>
      <c r="R5776" s="181"/>
      <c r="S5776" s="181"/>
    </row>
    <row r="5777" spans="13:19" customFormat="1">
      <c r="M5777" s="181"/>
      <c r="R5777" s="181"/>
      <c r="S5777" s="181"/>
    </row>
    <row r="5778" spans="13:19" customFormat="1">
      <c r="M5778" s="181"/>
      <c r="R5778" s="181"/>
      <c r="S5778" s="181"/>
    </row>
    <row r="5779" spans="13:19" customFormat="1">
      <c r="M5779" s="181"/>
      <c r="R5779" s="181"/>
      <c r="S5779" s="181"/>
    </row>
    <row r="5780" spans="13:19" customFormat="1">
      <c r="M5780" s="181"/>
      <c r="R5780" s="181"/>
      <c r="S5780" s="181"/>
    </row>
    <row r="5781" spans="13:19" customFormat="1">
      <c r="M5781" s="181"/>
      <c r="R5781" s="181"/>
      <c r="S5781" s="181"/>
    </row>
    <row r="5782" spans="13:19" customFormat="1">
      <c r="M5782" s="181"/>
      <c r="R5782" s="181"/>
      <c r="S5782" s="181"/>
    </row>
    <row r="5783" spans="13:19" customFormat="1">
      <c r="M5783" s="181"/>
      <c r="R5783" s="181"/>
      <c r="S5783" s="181"/>
    </row>
    <row r="5784" spans="13:19" customFormat="1">
      <c r="M5784" s="181"/>
      <c r="R5784" s="181"/>
      <c r="S5784" s="181"/>
    </row>
    <row r="5785" spans="13:19" customFormat="1">
      <c r="M5785" s="181"/>
      <c r="R5785" s="181"/>
      <c r="S5785" s="181"/>
    </row>
    <row r="5786" spans="13:19" customFormat="1">
      <c r="M5786" s="181"/>
      <c r="R5786" s="181"/>
      <c r="S5786" s="181"/>
    </row>
    <row r="5787" spans="13:19" customFormat="1">
      <c r="M5787" s="181"/>
      <c r="R5787" s="181"/>
      <c r="S5787" s="181"/>
    </row>
    <row r="5788" spans="13:19" customFormat="1">
      <c r="M5788" s="181"/>
      <c r="R5788" s="181"/>
      <c r="S5788" s="181"/>
    </row>
    <row r="5789" spans="13:19" customFormat="1">
      <c r="M5789" s="181"/>
      <c r="R5789" s="181"/>
      <c r="S5789" s="181"/>
    </row>
    <row r="5790" spans="13:19" customFormat="1">
      <c r="M5790" s="181"/>
      <c r="R5790" s="181"/>
      <c r="S5790" s="181"/>
    </row>
    <row r="5791" spans="13:19" customFormat="1">
      <c r="M5791" s="181"/>
      <c r="R5791" s="181"/>
      <c r="S5791" s="181"/>
    </row>
    <row r="5792" spans="13:19" customFormat="1">
      <c r="M5792" s="181"/>
      <c r="R5792" s="181"/>
      <c r="S5792" s="181"/>
    </row>
    <row r="5793" spans="13:19" customFormat="1">
      <c r="M5793" s="181"/>
      <c r="R5793" s="181"/>
      <c r="S5793" s="181"/>
    </row>
    <row r="5794" spans="13:19" customFormat="1">
      <c r="M5794" s="181"/>
      <c r="R5794" s="181"/>
      <c r="S5794" s="181"/>
    </row>
    <row r="5795" spans="13:19" customFormat="1">
      <c r="M5795" s="181"/>
      <c r="R5795" s="181"/>
      <c r="S5795" s="181"/>
    </row>
    <row r="5796" spans="13:19" customFormat="1">
      <c r="M5796" s="181"/>
      <c r="R5796" s="181"/>
      <c r="S5796" s="181"/>
    </row>
    <row r="5797" spans="13:19" customFormat="1">
      <c r="M5797" s="181"/>
      <c r="R5797" s="181"/>
      <c r="S5797" s="181"/>
    </row>
    <row r="5798" spans="13:19" customFormat="1">
      <c r="M5798" s="181"/>
      <c r="R5798" s="181"/>
      <c r="S5798" s="181"/>
    </row>
    <row r="5799" spans="13:19" customFormat="1">
      <c r="M5799" s="181"/>
      <c r="R5799" s="181"/>
      <c r="S5799" s="181"/>
    </row>
    <row r="5800" spans="13:19" customFormat="1">
      <c r="M5800" s="181"/>
      <c r="R5800" s="181"/>
      <c r="S5800" s="181"/>
    </row>
    <row r="5801" spans="13:19" customFormat="1">
      <c r="M5801" s="181"/>
      <c r="R5801" s="181"/>
      <c r="S5801" s="181"/>
    </row>
    <row r="5802" spans="13:19" customFormat="1">
      <c r="M5802" s="181"/>
      <c r="R5802" s="181"/>
      <c r="S5802" s="181"/>
    </row>
    <row r="5803" spans="13:19" customFormat="1">
      <c r="M5803" s="181"/>
      <c r="R5803" s="181"/>
      <c r="S5803" s="181"/>
    </row>
    <row r="5804" spans="13:19" customFormat="1">
      <c r="M5804" s="181"/>
      <c r="R5804" s="181"/>
      <c r="S5804" s="181"/>
    </row>
    <row r="5805" spans="13:19" customFormat="1">
      <c r="M5805" s="181"/>
      <c r="R5805" s="181"/>
      <c r="S5805" s="181"/>
    </row>
    <row r="5806" spans="13:19" customFormat="1">
      <c r="M5806" s="181"/>
      <c r="R5806" s="181"/>
      <c r="S5806" s="181"/>
    </row>
    <row r="5807" spans="13:19" customFormat="1">
      <c r="M5807" s="181"/>
      <c r="R5807" s="181"/>
      <c r="S5807" s="181"/>
    </row>
    <row r="5808" spans="13:19" customFormat="1">
      <c r="M5808" s="181"/>
      <c r="R5808" s="181"/>
      <c r="S5808" s="181"/>
    </row>
    <row r="5809" spans="13:19" customFormat="1">
      <c r="M5809" s="181"/>
      <c r="R5809" s="181"/>
      <c r="S5809" s="181"/>
    </row>
    <row r="5810" spans="13:19" customFormat="1">
      <c r="M5810" s="181"/>
      <c r="R5810" s="181"/>
      <c r="S5810" s="181"/>
    </row>
    <row r="5811" spans="13:19" customFormat="1">
      <c r="M5811" s="181"/>
      <c r="R5811" s="181"/>
      <c r="S5811" s="181"/>
    </row>
    <row r="5812" spans="13:19" customFormat="1">
      <c r="M5812" s="181"/>
      <c r="R5812" s="181"/>
      <c r="S5812" s="181"/>
    </row>
    <row r="5813" spans="13:19" customFormat="1">
      <c r="M5813" s="181"/>
      <c r="R5813" s="181"/>
      <c r="S5813" s="181"/>
    </row>
    <row r="5814" spans="13:19" customFormat="1">
      <c r="M5814" s="181"/>
      <c r="R5814" s="181"/>
      <c r="S5814" s="181"/>
    </row>
    <row r="5815" spans="13:19" customFormat="1">
      <c r="M5815" s="181"/>
      <c r="R5815" s="181"/>
      <c r="S5815" s="181"/>
    </row>
    <row r="5816" spans="13:19" customFormat="1">
      <c r="M5816" s="181"/>
      <c r="R5816" s="181"/>
      <c r="S5816" s="181"/>
    </row>
    <row r="5817" spans="13:19" customFormat="1">
      <c r="M5817" s="181"/>
      <c r="R5817" s="181"/>
      <c r="S5817" s="181"/>
    </row>
    <row r="5818" spans="13:19" customFormat="1">
      <c r="M5818" s="181"/>
      <c r="R5818" s="181"/>
      <c r="S5818" s="181"/>
    </row>
    <row r="5819" spans="13:19" customFormat="1">
      <c r="M5819" s="181"/>
      <c r="R5819" s="181"/>
      <c r="S5819" s="181"/>
    </row>
    <row r="5820" spans="13:19" customFormat="1">
      <c r="M5820" s="181"/>
      <c r="R5820" s="181"/>
      <c r="S5820" s="181"/>
    </row>
    <row r="5821" spans="13:19" customFormat="1">
      <c r="M5821" s="181"/>
      <c r="R5821" s="181"/>
      <c r="S5821" s="181"/>
    </row>
    <row r="5822" spans="13:19" customFormat="1">
      <c r="M5822" s="181"/>
      <c r="R5822" s="181"/>
      <c r="S5822" s="181"/>
    </row>
    <row r="5823" spans="13:19" customFormat="1">
      <c r="M5823" s="181"/>
      <c r="R5823" s="181"/>
      <c r="S5823" s="181"/>
    </row>
    <row r="5824" spans="13:19" customFormat="1">
      <c r="M5824" s="181"/>
      <c r="R5824" s="181"/>
      <c r="S5824" s="181"/>
    </row>
    <row r="5825" spans="13:19" customFormat="1">
      <c r="M5825" s="181"/>
      <c r="R5825" s="181"/>
      <c r="S5825" s="181"/>
    </row>
    <row r="5826" spans="13:19" customFormat="1">
      <c r="M5826" s="181"/>
      <c r="R5826" s="181"/>
      <c r="S5826" s="181"/>
    </row>
    <row r="5827" spans="13:19" customFormat="1">
      <c r="M5827" s="181"/>
      <c r="R5827" s="181"/>
      <c r="S5827" s="181"/>
    </row>
    <row r="5828" spans="13:19" customFormat="1">
      <c r="M5828" s="181"/>
      <c r="R5828" s="181"/>
      <c r="S5828" s="181"/>
    </row>
    <row r="5829" spans="13:19" customFormat="1">
      <c r="M5829" s="181"/>
      <c r="R5829" s="181"/>
      <c r="S5829" s="181"/>
    </row>
    <row r="5830" spans="13:19" customFormat="1">
      <c r="M5830" s="181"/>
      <c r="R5830" s="181"/>
      <c r="S5830" s="181"/>
    </row>
    <row r="5831" spans="13:19" customFormat="1">
      <c r="M5831" s="181"/>
      <c r="R5831" s="181"/>
      <c r="S5831" s="181"/>
    </row>
    <row r="5832" spans="13:19" customFormat="1">
      <c r="M5832" s="181"/>
      <c r="R5832" s="181"/>
      <c r="S5832" s="181"/>
    </row>
    <row r="5833" spans="13:19" customFormat="1">
      <c r="M5833" s="181"/>
      <c r="R5833" s="181"/>
      <c r="S5833" s="181"/>
    </row>
    <row r="5834" spans="13:19" customFormat="1">
      <c r="M5834" s="181"/>
      <c r="R5834" s="181"/>
      <c r="S5834" s="181"/>
    </row>
    <row r="5835" spans="13:19" customFormat="1">
      <c r="M5835" s="181"/>
      <c r="R5835" s="181"/>
      <c r="S5835" s="181"/>
    </row>
    <row r="5836" spans="13:19" customFormat="1">
      <c r="M5836" s="181"/>
      <c r="R5836" s="181"/>
      <c r="S5836" s="181"/>
    </row>
    <row r="5837" spans="13:19" customFormat="1">
      <c r="M5837" s="181"/>
      <c r="R5837" s="181"/>
      <c r="S5837" s="181"/>
    </row>
    <row r="5838" spans="13:19" customFormat="1">
      <c r="M5838" s="181"/>
      <c r="R5838" s="181"/>
      <c r="S5838" s="181"/>
    </row>
    <row r="5839" spans="13:19" customFormat="1">
      <c r="M5839" s="181"/>
      <c r="R5839" s="181"/>
      <c r="S5839" s="181"/>
    </row>
    <row r="5840" spans="13:19" customFormat="1">
      <c r="M5840" s="181"/>
      <c r="R5840" s="181"/>
      <c r="S5840" s="181"/>
    </row>
    <row r="5841" spans="13:19" customFormat="1">
      <c r="M5841" s="181"/>
      <c r="R5841" s="181"/>
      <c r="S5841" s="181"/>
    </row>
    <row r="5842" spans="13:19" customFormat="1">
      <c r="M5842" s="181"/>
      <c r="R5842" s="181"/>
      <c r="S5842" s="181"/>
    </row>
    <row r="5843" spans="13:19" customFormat="1">
      <c r="M5843" s="181"/>
      <c r="R5843" s="181"/>
      <c r="S5843" s="181"/>
    </row>
    <row r="5844" spans="13:19" customFormat="1">
      <c r="M5844" s="181"/>
      <c r="R5844" s="181"/>
      <c r="S5844" s="181"/>
    </row>
    <row r="5845" spans="13:19" customFormat="1">
      <c r="M5845" s="181"/>
      <c r="R5845" s="181"/>
      <c r="S5845" s="181"/>
    </row>
    <row r="5846" spans="13:19" customFormat="1">
      <c r="M5846" s="181"/>
      <c r="R5846" s="181"/>
      <c r="S5846" s="181"/>
    </row>
    <row r="5847" spans="13:19" customFormat="1">
      <c r="M5847" s="181"/>
      <c r="R5847" s="181"/>
      <c r="S5847" s="181"/>
    </row>
    <row r="5848" spans="13:19" customFormat="1">
      <c r="M5848" s="181"/>
      <c r="R5848" s="181"/>
      <c r="S5848" s="181"/>
    </row>
    <row r="5849" spans="13:19" customFormat="1">
      <c r="M5849" s="181"/>
      <c r="R5849" s="181"/>
      <c r="S5849" s="181"/>
    </row>
    <row r="5850" spans="13:19" customFormat="1">
      <c r="M5850" s="181"/>
      <c r="R5850" s="181"/>
      <c r="S5850" s="181"/>
    </row>
    <row r="5851" spans="13:19" customFormat="1">
      <c r="M5851" s="181"/>
      <c r="R5851" s="181"/>
      <c r="S5851" s="181"/>
    </row>
    <row r="5852" spans="13:19" customFormat="1">
      <c r="M5852" s="181"/>
      <c r="R5852" s="181"/>
      <c r="S5852" s="181"/>
    </row>
    <row r="5853" spans="13:19" customFormat="1">
      <c r="M5853" s="181"/>
      <c r="R5853" s="181"/>
      <c r="S5853" s="181"/>
    </row>
    <row r="5854" spans="13:19" customFormat="1">
      <c r="M5854" s="181"/>
      <c r="R5854" s="181"/>
      <c r="S5854" s="181"/>
    </row>
    <row r="5855" spans="13:19" customFormat="1">
      <c r="M5855" s="181"/>
      <c r="R5855" s="181"/>
      <c r="S5855" s="181"/>
    </row>
    <row r="5856" spans="13:19" customFormat="1">
      <c r="M5856" s="181"/>
      <c r="R5856" s="181"/>
      <c r="S5856" s="181"/>
    </row>
    <row r="5857" spans="13:19" customFormat="1">
      <c r="M5857" s="181"/>
      <c r="R5857" s="181"/>
      <c r="S5857" s="181"/>
    </row>
    <row r="5858" spans="13:19" customFormat="1">
      <c r="M5858" s="181"/>
      <c r="R5858" s="181"/>
      <c r="S5858" s="181"/>
    </row>
    <row r="5859" spans="13:19" customFormat="1">
      <c r="M5859" s="181"/>
      <c r="R5859" s="181"/>
      <c r="S5859" s="181"/>
    </row>
    <row r="5860" spans="13:19" customFormat="1">
      <c r="M5860" s="181"/>
      <c r="R5860" s="181"/>
      <c r="S5860" s="181"/>
    </row>
    <row r="5861" spans="13:19" customFormat="1">
      <c r="M5861" s="181"/>
      <c r="R5861" s="181"/>
      <c r="S5861" s="181"/>
    </row>
    <row r="5862" spans="13:19" customFormat="1">
      <c r="M5862" s="181"/>
      <c r="R5862" s="181"/>
      <c r="S5862" s="181"/>
    </row>
    <row r="5863" spans="13:19" customFormat="1">
      <c r="M5863" s="181"/>
      <c r="R5863" s="181"/>
      <c r="S5863" s="181"/>
    </row>
    <row r="5864" spans="13:19" customFormat="1">
      <c r="M5864" s="181"/>
      <c r="R5864" s="181"/>
      <c r="S5864" s="181"/>
    </row>
    <row r="5865" spans="13:19" customFormat="1">
      <c r="M5865" s="181"/>
      <c r="R5865" s="181"/>
      <c r="S5865" s="181"/>
    </row>
    <row r="5866" spans="13:19" customFormat="1">
      <c r="M5866" s="181"/>
      <c r="R5866" s="181"/>
      <c r="S5866" s="181"/>
    </row>
    <row r="5867" spans="13:19" customFormat="1">
      <c r="M5867" s="181"/>
      <c r="R5867" s="181"/>
      <c r="S5867" s="181"/>
    </row>
    <row r="5868" spans="13:19" customFormat="1">
      <c r="M5868" s="181"/>
      <c r="R5868" s="181"/>
      <c r="S5868" s="181"/>
    </row>
    <row r="5869" spans="13:19" customFormat="1">
      <c r="M5869" s="181"/>
      <c r="R5869" s="181"/>
      <c r="S5869" s="181"/>
    </row>
    <row r="5870" spans="13:19" customFormat="1">
      <c r="M5870" s="181"/>
      <c r="R5870" s="181"/>
      <c r="S5870" s="181"/>
    </row>
    <row r="5871" spans="13:19" customFormat="1">
      <c r="M5871" s="181"/>
      <c r="R5871" s="181"/>
      <c r="S5871" s="181"/>
    </row>
    <row r="5872" spans="13:19" customFormat="1">
      <c r="M5872" s="181"/>
      <c r="R5872" s="181"/>
      <c r="S5872" s="181"/>
    </row>
    <row r="5873" spans="13:19" customFormat="1">
      <c r="M5873" s="181"/>
      <c r="R5873" s="181"/>
      <c r="S5873" s="181"/>
    </row>
    <row r="5874" spans="13:19" customFormat="1">
      <c r="M5874" s="181"/>
      <c r="R5874" s="181"/>
      <c r="S5874" s="181"/>
    </row>
    <row r="5875" spans="13:19" customFormat="1">
      <c r="M5875" s="181"/>
      <c r="R5875" s="181"/>
      <c r="S5875" s="181"/>
    </row>
    <row r="5876" spans="13:19" customFormat="1">
      <c r="M5876" s="181"/>
      <c r="R5876" s="181"/>
      <c r="S5876" s="181"/>
    </row>
    <row r="5877" spans="13:19" customFormat="1">
      <c r="M5877" s="181"/>
      <c r="R5877" s="181"/>
      <c r="S5877" s="181"/>
    </row>
    <row r="5878" spans="13:19" customFormat="1">
      <c r="M5878" s="181"/>
      <c r="R5878" s="181"/>
      <c r="S5878" s="181"/>
    </row>
    <row r="5879" spans="13:19" customFormat="1">
      <c r="M5879" s="181"/>
      <c r="R5879" s="181"/>
      <c r="S5879" s="181"/>
    </row>
    <row r="5880" spans="13:19" customFormat="1">
      <c r="M5880" s="181"/>
      <c r="R5880" s="181"/>
      <c r="S5880" s="181"/>
    </row>
    <row r="5881" spans="13:19" customFormat="1">
      <c r="M5881" s="181"/>
      <c r="R5881" s="181"/>
      <c r="S5881" s="181"/>
    </row>
    <row r="5882" spans="13:19" customFormat="1">
      <c r="M5882" s="181"/>
      <c r="R5882" s="181"/>
      <c r="S5882" s="181"/>
    </row>
    <row r="5883" spans="13:19" customFormat="1">
      <c r="M5883" s="181"/>
      <c r="R5883" s="181"/>
      <c r="S5883" s="181"/>
    </row>
    <row r="5884" spans="13:19" customFormat="1">
      <c r="M5884" s="181"/>
      <c r="R5884" s="181"/>
      <c r="S5884" s="181"/>
    </row>
    <row r="5885" spans="13:19" customFormat="1">
      <c r="M5885" s="181"/>
      <c r="R5885" s="181"/>
      <c r="S5885" s="181"/>
    </row>
    <row r="5886" spans="13:19" customFormat="1">
      <c r="M5886" s="181"/>
      <c r="R5886" s="181"/>
      <c r="S5886" s="181"/>
    </row>
    <row r="5887" spans="13:19" customFormat="1">
      <c r="M5887" s="181"/>
      <c r="R5887" s="181"/>
      <c r="S5887" s="181"/>
    </row>
    <row r="5888" spans="13:19" customFormat="1">
      <c r="M5888" s="181"/>
      <c r="R5888" s="181"/>
      <c r="S5888" s="181"/>
    </row>
    <row r="5889" spans="13:19" customFormat="1">
      <c r="M5889" s="181"/>
      <c r="R5889" s="181"/>
      <c r="S5889" s="181"/>
    </row>
    <row r="5890" spans="13:19" customFormat="1">
      <c r="M5890" s="181"/>
      <c r="R5890" s="181"/>
      <c r="S5890" s="181"/>
    </row>
    <row r="5891" spans="13:19" customFormat="1">
      <c r="M5891" s="181"/>
      <c r="R5891" s="181"/>
      <c r="S5891" s="181"/>
    </row>
    <row r="5892" spans="13:19" customFormat="1">
      <c r="M5892" s="181"/>
      <c r="R5892" s="181"/>
      <c r="S5892" s="181"/>
    </row>
    <row r="5893" spans="13:19" customFormat="1">
      <c r="M5893" s="181"/>
      <c r="R5893" s="181"/>
      <c r="S5893" s="181"/>
    </row>
    <row r="5894" spans="13:19" customFormat="1">
      <c r="M5894" s="181"/>
      <c r="R5894" s="181"/>
      <c r="S5894" s="181"/>
    </row>
    <row r="5895" spans="13:19" customFormat="1">
      <c r="M5895" s="181"/>
      <c r="R5895" s="181"/>
      <c r="S5895" s="181"/>
    </row>
    <row r="5896" spans="13:19" customFormat="1">
      <c r="M5896" s="181"/>
      <c r="R5896" s="181"/>
      <c r="S5896" s="181"/>
    </row>
    <row r="5897" spans="13:19" customFormat="1">
      <c r="M5897" s="181"/>
      <c r="R5897" s="181"/>
      <c r="S5897" s="181"/>
    </row>
    <row r="5898" spans="13:19" customFormat="1">
      <c r="M5898" s="181"/>
      <c r="R5898" s="181"/>
      <c r="S5898" s="181"/>
    </row>
    <row r="5899" spans="13:19" customFormat="1">
      <c r="M5899" s="181"/>
      <c r="R5899" s="181"/>
      <c r="S5899" s="181"/>
    </row>
    <row r="5900" spans="13:19" customFormat="1">
      <c r="M5900" s="181"/>
      <c r="R5900" s="181"/>
      <c r="S5900" s="181"/>
    </row>
    <row r="5901" spans="13:19" customFormat="1">
      <c r="M5901" s="181"/>
      <c r="R5901" s="181"/>
      <c r="S5901" s="181"/>
    </row>
    <row r="5902" spans="13:19" customFormat="1">
      <c r="M5902" s="181"/>
      <c r="R5902" s="181"/>
      <c r="S5902" s="181"/>
    </row>
    <row r="5903" spans="13:19" customFormat="1">
      <c r="M5903" s="181"/>
      <c r="R5903" s="181"/>
      <c r="S5903" s="181"/>
    </row>
    <row r="5904" spans="13:19" customFormat="1">
      <c r="M5904" s="181"/>
      <c r="R5904" s="181"/>
      <c r="S5904" s="181"/>
    </row>
    <row r="5905" spans="13:19" customFormat="1">
      <c r="M5905" s="181"/>
      <c r="R5905" s="181"/>
      <c r="S5905" s="181"/>
    </row>
    <row r="5906" spans="13:19" customFormat="1">
      <c r="M5906" s="181"/>
      <c r="R5906" s="181"/>
      <c r="S5906" s="181"/>
    </row>
    <row r="5907" spans="13:19" customFormat="1">
      <c r="M5907" s="181"/>
      <c r="R5907" s="181"/>
      <c r="S5907" s="181"/>
    </row>
    <row r="5908" spans="13:19" customFormat="1">
      <c r="M5908" s="181"/>
      <c r="R5908" s="181"/>
      <c r="S5908" s="181"/>
    </row>
    <row r="5909" spans="13:19" customFormat="1">
      <c r="M5909" s="181"/>
      <c r="R5909" s="181"/>
      <c r="S5909" s="181"/>
    </row>
    <row r="5910" spans="13:19" customFormat="1">
      <c r="M5910" s="181"/>
      <c r="R5910" s="181"/>
      <c r="S5910" s="181"/>
    </row>
    <row r="5911" spans="13:19" customFormat="1">
      <c r="M5911" s="181"/>
      <c r="R5911" s="181"/>
      <c r="S5911" s="181"/>
    </row>
    <row r="5912" spans="13:19" customFormat="1">
      <c r="M5912" s="181"/>
      <c r="R5912" s="181"/>
      <c r="S5912" s="181"/>
    </row>
    <row r="5913" spans="13:19" customFormat="1">
      <c r="M5913" s="181"/>
      <c r="R5913" s="181"/>
      <c r="S5913" s="181"/>
    </row>
    <row r="5914" spans="13:19" customFormat="1">
      <c r="M5914" s="181"/>
      <c r="R5914" s="181"/>
      <c r="S5914" s="181"/>
    </row>
    <row r="5915" spans="13:19" customFormat="1">
      <c r="M5915" s="181"/>
      <c r="R5915" s="181"/>
      <c r="S5915" s="181"/>
    </row>
    <row r="5916" spans="13:19" customFormat="1">
      <c r="M5916" s="181"/>
      <c r="R5916" s="181"/>
      <c r="S5916" s="181"/>
    </row>
    <row r="5917" spans="13:19" customFormat="1">
      <c r="M5917" s="181"/>
      <c r="R5917" s="181"/>
      <c r="S5917" s="181"/>
    </row>
    <row r="5918" spans="13:19" customFormat="1">
      <c r="M5918" s="181"/>
      <c r="R5918" s="181"/>
      <c r="S5918" s="181"/>
    </row>
    <row r="5919" spans="13:19" customFormat="1">
      <c r="M5919" s="181"/>
      <c r="R5919" s="181"/>
      <c r="S5919" s="181"/>
    </row>
    <row r="5920" spans="13:19" customFormat="1">
      <c r="M5920" s="181"/>
      <c r="R5920" s="181"/>
      <c r="S5920" s="181"/>
    </row>
    <row r="5921" spans="13:19" customFormat="1">
      <c r="M5921" s="181"/>
      <c r="R5921" s="181"/>
      <c r="S5921" s="181"/>
    </row>
    <row r="5922" spans="13:19" customFormat="1">
      <c r="M5922" s="181"/>
      <c r="R5922" s="181"/>
      <c r="S5922" s="181"/>
    </row>
    <row r="5923" spans="13:19" customFormat="1">
      <c r="M5923" s="181"/>
      <c r="R5923" s="181"/>
      <c r="S5923" s="181"/>
    </row>
    <row r="5924" spans="13:19" customFormat="1">
      <c r="M5924" s="181"/>
      <c r="R5924" s="181"/>
      <c r="S5924" s="181"/>
    </row>
    <row r="5925" spans="13:19" customFormat="1">
      <c r="M5925" s="181"/>
      <c r="R5925" s="181"/>
      <c r="S5925" s="181"/>
    </row>
    <row r="5926" spans="13:19" customFormat="1">
      <c r="M5926" s="181"/>
      <c r="R5926" s="181"/>
      <c r="S5926" s="181"/>
    </row>
    <row r="5927" spans="13:19" customFormat="1">
      <c r="M5927" s="181"/>
      <c r="R5927" s="181"/>
      <c r="S5927" s="181"/>
    </row>
    <row r="5928" spans="13:19" customFormat="1">
      <c r="M5928" s="181"/>
      <c r="R5928" s="181"/>
      <c r="S5928" s="181"/>
    </row>
    <row r="5929" spans="13:19" customFormat="1">
      <c r="M5929" s="181"/>
      <c r="R5929" s="181"/>
      <c r="S5929" s="181"/>
    </row>
    <row r="5930" spans="13:19" customFormat="1">
      <c r="M5930" s="181"/>
      <c r="R5930" s="181"/>
      <c r="S5930" s="181"/>
    </row>
    <row r="5931" spans="13:19" customFormat="1">
      <c r="M5931" s="181"/>
      <c r="R5931" s="181"/>
      <c r="S5931" s="181"/>
    </row>
    <row r="5932" spans="13:19" customFormat="1">
      <c r="M5932" s="181"/>
      <c r="R5932" s="181"/>
      <c r="S5932" s="181"/>
    </row>
    <row r="5933" spans="13:19" customFormat="1">
      <c r="M5933" s="181"/>
      <c r="R5933" s="181"/>
      <c r="S5933" s="181"/>
    </row>
    <row r="5934" spans="13:19" customFormat="1">
      <c r="M5934" s="181"/>
      <c r="R5934" s="181"/>
      <c r="S5934" s="181"/>
    </row>
    <row r="5935" spans="13:19" customFormat="1">
      <c r="M5935" s="181"/>
      <c r="R5935" s="181"/>
      <c r="S5935" s="181"/>
    </row>
    <row r="5936" spans="13:19" customFormat="1">
      <c r="M5936" s="181"/>
      <c r="R5936" s="181"/>
      <c r="S5936" s="181"/>
    </row>
    <row r="5937" spans="13:19" customFormat="1">
      <c r="M5937" s="181"/>
      <c r="R5937" s="181"/>
      <c r="S5937" s="181"/>
    </row>
    <row r="5938" spans="13:19" customFormat="1">
      <c r="M5938" s="181"/>
      <c r="R5938" s="181"/>
      <c r="S5938" s="181"/>
    </row>
    <row r="5939" spans="13:19" customFormat="1">
      <c r="M5939" s="181"/>
      <c r="R5939" s="181"/>
      <c r="S5939" s="181"/>
    </row>
    <row r="5940" spans="13:19" customFormat="1">
      <c r="M5940" s="181"/>
      <c r="R5940" s="181"/>
      <c r="S5940" s="181"/>
    </row>
    <row r="5941" spans="13:19" customFormat="1">
      <c r="M5941" s="181"/>
      <c r="R5941" s="181"/>
      <c r="S5941" s="181"/>
    </row>
    <row r="5942" spans="13:19" customFormat="1">
      <c r="M5942" s="181"/>
      <c r="R5942" s="181"/>
      <c r="S5942" s="181"/>
    </row>
    <row r="5943" spans="13:19" customFormat="1">
      <c r="M5943" s="181"/>
      <c r="R5943" s="181"/>
      <c r="S5943" s="181"/>
    </row>
    <row r="5944" spans="13:19" customFormat="1">
      <c r="M5944" s="181"/>
      <c r="R5944" s="181"/>
      <c r="S5944" s="181"/>
    </row>
    <row r="5945" spans="13:19" customFormat="1">
      <c r="M5945" s="181"/>
      <c r="R5945" s="181"/>
      <c r="S5945" s="181"/>
    </row>
    <row r="5946" spans="13:19" customFormat="1">
      <c r="M5946" s="181"/>
      <c r="R5946" s="181"/>
      <c r="S5946" s="181"/>
    </row>
    <row r="5947" spans="13:19" customFormat="1">
      <c r="M5947" s="181"/>
      <c r="R5947" s="181"/>
      <c r="S5947" s="181"/>
    </row>
    <row r="5948" spans="13:19" customFormat="1">
      <c r="M5948" s="181"/>
      <c r="R5948" s="181"/>
      <c r="S5948" s="181"/>
    </row>
    <row r="5949" spans="13:19" customFormat="1">
      <c r="M5949" s="181"/>
      <c r="R5949" s="181"/>
      <c r="S5949" s="181"/>
    </row>
    <row r="5950" spans="13:19" customFormat="1">
      <c r="M5950" s="181"/>
      <c r="R5950" s="181"/>
      <c r="S5950" s="181"/>
    </row>
    <row r="5951" spans="13:19" customFormat="1">
      <c r="M5951" s="181"/>
      <c r="R5951" s="181"/>
      <c r="S5951" s="181"/>
    </row>
    <row r="5952" spans="13:19" customFormat="1">
      <c r="M5952" s="181"/>
      <c r="R5952" s="181"/>
      <c r="S5952" s="181"/>
    </row>
    <row r="5953" spans="13:19" customFormat="1">
      <c r="M5953" s="181"/>
      <c r="R5953" s="181"/>
      <c r="S5953" s="181"/>
    </row>
    <row r="5954" spans="13:19" customFormat="1">
      <c r="M5954" s="181"/>
      <c r="R5954" s="181"/>
      <c r="S5954" s="181"/>
    </row>
    <row r="5955" spans="13:19" customFormat="1">
      <c r="M5955" s="181"/>
      <c r="R5955" s="181"/>
      <c r="S5955" s="181"/>
    </row>
    <row r="5956" spans="13:19" customFormat="1">
      <c r="M5956" s="181"/>
      <c r="R5956" s="181"/>
      <c r="S5956" s="181"/>
    </row>
    <row r="5957" spans="13:19" customFormat="1">
      <c r="M5957" s="181"/>
      <c r="R5957" s="181"/>
      <c r="S5957" s="181"/>
    </row>
    <row r="5958" spans="13:19" customFormat="1">
      <c r="M5958" s="181"/>
      <c r="R5958" s="181"/>
      <c r="S5958" s="181"/>
    </row>
    <row r="5959" spans="13:19" customFormat="1">
      <c r="M5959" s="181"/>
      <c r="R5959" s="181"/>
      <c r="S5959" s="181"/>
    </row>
    <row r="5960" spans="13:19" customFormat="1">
      <c r="M5960" s="181"/>
      <c r="R5960" s="181"/>
      <c r="S5960" s="181"/>
    </row>
    <row r="5961" spans="13:19" customFormat="1">
      <c r="M5961" s="181"/>
      <c r="R5961" s="181"/>
      <c r="S5961" s="181"/>
    </row>
    <row r="5962" spans="13:19" customFormat="1">
      <c r="M5962" s="181"/>
      <c r="R5962" s="181"/>
      <c r="S5962" s="181"/>
    </row>
    <row r="5963" spans="13:19" customFormat="1">
      <c r="M5963" s="181"/>
      <c r="R5963" s="181"/>
      <c r="S5963" s="181"/>
    </row>
    <row r="5964" spans="13:19" customFormat="1">
      <c r="M5964" s="181"/>
      <c r="R5964" s="181"/>
      <c r="S5964" s="181"/>
    </row>
    <row r="5965" spans="13:19" customFormat="1">
      <c r="M5965" s="181"/>
      <c r="R5965" s="181"/>
      <c r="S5965" s="181"/>
    </row>
    <row r="5966" spans="13:19" customFormat="1">
      <c r="M5966" s="181"/>
      <c r="R5966" s="181"/>
      <c r="S5966" s="181"/>
    </row>
    <row r="5967" spans="13:19" customFormat="1">
      <c r="M5967" s="181"/>
      <c r="R5967" s="181"/>
      <c r="S5967" s="181"/>
    </row>
    <row r="5968" spans="13:19" customFormat="1">
      <c r="M5968" s="181"/>
      <c r="R5968" s="181"/>
      <c r="S5968" s="181"/>
    </row>
    <row r="5969" spans="13:19" customFormat="1">
      <c r="M5969" s="181"/>
      <c r="R5969" s="181"/>
      <c r="S5969" s="181"/>
    </row>
    <row r="5970" spans="13:19" customFormat="1">
      <c r="M5970" s="181"/>
      <c r="R5970" s="181"/>
      <c r="S5970" s="181"/>
    </row>
    <row r="5971" spans="13:19" customFormat="1">
      <c r="M5971" s="181"/>
      <c r="R5971" s="181"/>
      <c r="S5971" s="181"/>
    </row>
    <row r="5972" spans="13:19" customFormat="1">
      <c r="M5972" s="181"/>
      <c r="R5972" s="181"/>
      <c r="S5972" s="181"/>
    </row>
    <row r="5973" spans="13:19" customFormat="1">
      <c r="M5973" s="181"/>
      <c r="R5973" s="181"/>
      <c r="S5973" s="181"/>
    </row>
    <row r="5974" spans="13:19" customFormat="1">
      <c r="M5974" s="181"/>
      <c r="R5974" s="181"/>
      <c r="S5974" s="181"/>
    </row>
    <row r="5975" spans="13:19" customFormat="1">
      <c r="M5975" s="181"/>
      <c r="R5975" s="181"/>
      <c r="S5975" s="181"/>
    </row>
    <row r="5976" spans="13:19" customFormat="1">
      <c r="M5976" s="181"/>
      <c r="R5976" s="181"/>
      <c r="S5976" s="181"/>
    </row>
    <row r="5977" spans="13:19" customFormat="1">
      <c r="M5977" s="181"/>
      <c r="R5977" s="181"/>
      <c r="S5977" s="181"/>
    </row>
    <row r="5978" spans="13:19" customFormat="1">
      <c r="M5978" s="181"/>
      <c r="R5978" s="181"/>
      <c r="S5978" s="181"/>
    </row>
    <row r="5979" spans="13:19" customFormat="1">
      <c r="M5979" s="181"/>
      <c r="R5979" s="181"/>
      <c r="S5979" s="181"/>
    </row>
    <row r="5980" spans="13:19" customFormat="1">
      <c r="M5980" s="181"/>
      <c r="R5980" s="181"/>
      <c r="S5980" s="181"/>
    </row>
    <row r="5981" spans="13:19" customFormat="1">
      <c r="M5981" s="181"/>
      <c r="R5981" s="181"/>
      <c r="S5981" s="181"/>
    </row>
    <row r="5982" spans="13:19" customFormat="1">
      <c r="M5982" s="181"/>
      <c r="R5982" s="181"/>
      <c r="S5982" s="181"/>
    </row>
    <row r="5983" spans="13:19" customFormat="1">
      <c r="M5983" s="181"/>
      <c r="R5983" s="181"/>
      <c r="S5983" s="181"/>
    </row>
    <row r="5984" spans="13:19" customFormat="1">
      <c r="M5984" s="181"/>
      <c r="R5984" s="181"/>
      <c r="S5984" s="181"/>
    </row>
    <row r="5985" spans="13:19" customFormat="1">
      <c r="M5985" s="181"/>
      <c r="R5985" s="181"/>
      <c r="S5985" s="181"/>
    </row>
    <row r="5986" spans="13:19" customFormat="1">
      <c r="M5986" s="181"/>
      <c r="R5986" s="181"/>
      <c r="S5986" s="181"/>
    </row>
    <row r="5987" spans="13:19" customFormat="1">
      <c r="M5987" s="181"/>
      <c r="R5987" s="181"/>
      <c r="S5987" s="181"/>
    </row>
    <row r="5988" spans="13:19" customFormat="1">
      <c r="M5988" s="181"/>
      <c r="R5988" s="181"/>
      <c r="S5988" s="181"/>
    </row>
    <row r="5989" spans="13:19" customFormat="1">
      <c r="M5989" s="181"/>
      <c r="R5989" s="181"/>
      <c r="S5989" s="181"/>
    </row>
    <row r="5990" spans="13:19" customFormat="1">
      <c r="M5990" s="181"/>
      <c r="R5990" s="181"/>
      <c r="S5990" s="181"/>
    </row>
    <row r="5991" spans="13:19" customFormat="1">
      <c r="M5991" s="181"/>
      <c r="R5991" s="181"/>
      <c r="S5991" s="181"/>
    </row>
    <row r="5992" spans="13:19" customFormat="1">
      <c r="M5992" s="181"/>
      <c r="R5992" s="181"/>
      <c r="S5992" s="181"/>
    </row>
    <row r="5993" spans="13:19" customFormat="1">
      <c r="M5993" s="181"/>
      <c r="R5993" s="181"/>
      <c r="S5993" s="181"/>
    </row>
    <row r="5994" spans="13:19" customFormat="1">
      <c r="M5994" s="181"/>
      <c r="R5994" s="181"/>
      <c r="S5994" s="181"/>
    </row>
    <row r="5995" spans="13:19" customFormat="1">
      <c r="M5995" s="181"/>
      <c r="R5995" s="181"/>
      <c r="S5995" s="181"/>
    </row>
    <row r="5996" spans="13:19" customFormat="1">
      <c r="M5996" s="181"/>
      <c r="R5996" s="181"/>
      <c r="S5996" s="181"/>
    </row>
    <row r="5997" spans="13:19" customFormat="1">
      <c r="M5997" s="181"/>
      <c r="R5997" s="181"/>
      <c r="S5997" s="181"/>
    </row>
    <row r="5998" spans="13:19" customFormat="1">
      <c r="M5998" s="181"/>
      <c r="R5998" s="181"/>
      <c r="S5998" s="181"/>
    </row>
    <row r="5999" spans="13:19" customFormat="1">
      <c r="M5999" s="181"/>
      <c r="R5999" s="181"/>
      <c r="S5999" s="181"/>
    </row>
    <row r="6000" spans="13:19" customFormat="1">
      <c r="M6000" s="181"/>
      <c r="R6000" s="181"/>
      <c r="S6000" s="181"/>
    </row>
    <row r="6001" spans="13:19" customFormat="1">
      <c r="M6001" s="181"/>
      <c r="R6001" s="181"/>
      <c r="S6001" s="181"/>
    </row>
    <row r="6002" spans="13:19" customFormat="1">
      <c r="M6002" s="181"/>
      <c r="R6002" s="181"/>
      <c r="S6002" s="181"/>
    </row>
    <row r="6003" spans="13:19" customFormat="1">
      <c r="M6003" s="181"/>
      <c r="R6003" s="181"/>
      <c r="S6003" s="181"/>
    </row>
    <row r="6004" spans="13:19" customFormat="1">
      <c r="M6004" s="181"/>
      <c r="R6004" s="181"/>
      <c r="S6004" s="181"/>
    </row>
    <row r="6005" spans="13:19" customFormat="1">
      <c r="M6005" s="181"/>
      <c r="R6005" s="181"/>
      <c r="S6005" s="181"/>
    </row>
    <row r="6006" spans="13:19" customFormat="1">
      <c r="M6006" s="181"/>
      <c r="R6006" s="181"/>
      <c r="S6006" s="181"/>
    </row>
    <row r="6007" spans="13:19" customFormat="1">
      <c r="M6007" s="181"/>
      <c r="R6007" s="181"/>
      <c r="S6007" s="181"/>
    </row>
    <row r="6008" spans="13:19" customFormat="1">
      <c r="M6008" s="181"/>
      <c r="R6008" s="181"/>
      <c r="S6008" s="181"/>
    </row>
    <row r="6009" spans="13:19" customFormat="1">
      <c r="M6009" s="181"/>
      <c r="R6009" s="181"/>
      <c r="S6009" s="181"/>
    </row>
    <row r="6010" spans="13:19" customFormat="1">
      <c r="M6010" s="181"/>
      <c r="R6010" s="181"/>
      <c r="S6010" s="181"/>
    </row>
    <row r="6011" spans="13:19" customFormat="1">
      <c r="M6011" s="181"/>
      <c r="R6011" s="181"/>
      <c r="S6011" s="181"/>
    </row>
    <row r="6012" spans="13:19" customFormat="1">
      <c r="M6012" s="181"/>
      <c r="R6012" s="181"/>
      <c r="S6012" s="181"/>
    </row>
    <row r="6013" spans="13:19" customFormat="1">
      <c r="M6013" s="181"/>
      <c r="R6013" s="181"/>
      <c r="S6013" s="181"/>
    </row>
    <row r="6014" spans="13:19" customFormat="1">
      <c r="M6014" s="181"/>
      <c r="R6014" s="181"/>
      <c r="S6014" s="181"/>
    </row>
    <row r="6015" spans="13:19" customFormat="1">
      <c r="M6015" s="181"/>
      <c r="R6015" s="181"/>
      <c r="S6015" s="181"/>
    </row>
    <row r="6016" spans="13:19" customFormat="1">
      <c r="M6016" s="181"/>
      <c r="R6016" s="181"/>
      <c r="S6016" s="181"/>
    </row>
    <row r="6017" spans="13:19" customFormat="1">
      <c r="M6017" s="181"/>
      <c r="R6017" s="181"/>
      <c r="S6017" s="181"/>
    </row>
    <row r="6018" spans="13:19" customFormat="1">
      <c r="M6018" s="181"/>
      <c r="R6018" s="181"/>
      <c r="S6018" s="181"/>
    </row>
    <row r="6019" spans="13:19" customFormat="1">
      <c r="M6019" s="181"/>
      <c r="R6019" s="181"/>
      <c r="S6019" s="181"/>
    </row>
    <row r="6020" spans="13:19" customFormat="1">
      <c r="M6020" s="181"/>
      <c r="R6020" s="181"/>
      <c r="S6020" s="181"/>
    </row>
    <row r="6021" spans="13:19" customFormat="1">
      <c r="M6021" s="181"/>
      <c r="R6021" s="181"/>
      <c r="S6021" s="181"/>
    </row>
    <row r="6022" spans="13:19" customFormat="1">
      <c r="M6022" s="181"/>
      <c r="R6022" s="181"/>
      <c r="S6022" s="181"/>
    </row>
    <row r="6023" spans="13:19" customFormat="1">
      <c r="M6023" s="181"/>
      <c r="R6023" s="181"/>
      <c r="S6023" s="181"/>
    </row>
    <row r="6024" spans="13:19" customFormat="1">
      <c r="M6024" s="181"/>
      <c r="R6024" s="181"/>
      <c r="S6024" s="181"/>
    </row>
    <row r="6025" spans="13:19" customFormat="1">
      <c r="M6025" s="181"/>
      <c r="R6025" s="181"/>
      <c r="S6025" s="181"/>
    </row>
    <row r="6026" spans="13:19" customFormat="1">
      <c r="M6026" s="181"/>
      <c r="R6026" s="181"/>
      <c r="S6026" s="181"/>
    </row>
    <row r="6027" spans="13:19" customFormat="1">
      <c r="M6027" s="181"/>
      <c r="R6027" s="181"/>
      <c r="S6027" s="181"/>
    </row>
    <row r="6028" spans="13:19" customFormat="1">
      <c r="M6028" s="181"/>
      <c r="R6028" s="181"/>
      <c r="S6028" s="181"/>
    </row>
    <row r="6029" spans="13:19" customFormat="1">
      <c r="M6029" s="181"/>
      <c r="R6029" s="181"/>
      <c r="S6029" s="181"/>
    </row>
    <row r="6030" spans="13:19" customFormat="1">
      <c r="M6030" s="181"/>
      <c r="R6030" s="181"/>
      <c r="S6030" s="181"/>
    </row>
    <row r="6031" spans="13:19" customFormat="1">
      <c r="M6031" s="181"/>
      <c r="R6031" s="181"/>
      <c r="S6031" s="181"/>
    </row>
    <row r="6032" spans="13:19" customFormat="1">
      <c r="M6032" s="181"/>
      <c r="R6032" s="181"/>
      <c r="S6032" s="181"/>
    </row>
    <row r="6033" spans="13:19" customFormat="1">
      <c r="M6033" s="181"/>
      <c r="R6033" s="181"/>
      <c r="S6033" s="181"/>
    </row>
    <row r="6034" spans="13:19" customFormat="1">
      <c r="M6034" s="181"/>
      <c r="R6034" s="181"/>
      <c r="S6034" s="181"/>
    </row>
    <row r="6035" spans="13:19" customFormat="1">
      <c r="M6035" s="181"/>
      <c r="R6035" s="181"/>
      <c r="S6035" s="181"/>
    </row>
    <row r="6036" spans="13:19" customFormat="1">
      <c r="M6036" s="181"/>
      <c r="R6036" s="181"/>
      <c r="S6036" s="181"/>
    </row>
    <row r="6037" spans="13:19" customFormat="1">
      <c r="M6037" s="181"/>
      <c r="R6037" s="181"/>
      <c r="S6037" s="181"/>
    </row>
    <row r="6038" spans="13:19" customFormat="1">
      <c r="M6038" s="181"/>
      <c r="R6038" s="181"/>
      <c r="S6038" s="181"/>
    </row>
    <row r="6039" spans="13:19" customFormat="1">
      <c r="M6039" s="181"/>
      <c r="R6039" s="181"/>
      <c r="S6039" s="181"/>
    </row>
    <row r="6040" spans="13:19" customFormat="1">
      <c r="M6040" s="181"/>
      <c r="R6040" s="181"/>
      <c r="S6040" s="181"/>
    </row>
    <row r="6041" spans="13:19" customFormat="1">
      <c r="M6041" s="181"/>
      <c r="R6041" s="181"/>
      <c r="S6041" s="181"/>
    </row>
    <row r="6042" spans="13:19" customFormat="1">
      <c r="M6042" s="181"/>
      <c r="R6042" s="181"/>
      <c r="S6042" s="181"/>
    </row>
    <row r="6043" spans="13:19" customFormat="1">
      <c r="M6043" s="181"/>
      <c r="R6043" s="181"/>
      <c r="S6043" s="181"/>
    </row>
    <row r="6044" spans="13:19" customFormat="1">
      <c r="M6044" s="181"/>
      <c r="R6044" s="181"/>
      <c r="S6044" s="181"/>
    </row>
    <row r="6045" spans="13:19" customFormat="1">
      <c r="M6045" s="181"/>
      <c r="R6045" s="181"/>
      <c r="S6045" s="181"/>
    </row>
    <row r="6046" spans="13:19" customFormat="1">
      <c r="M6046" s="181"/>
      <c r="R6046" s="181"/>
      <c r="S6046" s="181"/>
    </row>
    <row r="6047" spans="13:19" customFormat="1">
      <c r="M6047" s="181"/>
      <c r="R6047" s="181"/>
      <c r="S6047" s="181"/>
    </row>
    <row r="6048" spans="13:19" customFormat="1">
      <c r="M6048" s="181"/>
      <c r="R6048" s="181"/>
      <c r="S6048" s="181"/>
    </row>
    <row r="6049" spans="13:19" customFormat="1">
      <c r="M6049" s="181"/>
      <c r="R6049" s="181"/>
      <c r="S6049" s="181"/>
    </row>
    <row r="6050" spans="13:19" customFormat="1">
      <c r="M6050" s="181"/>
      <c r="R6050" s="181"/>
      <c r="S6050" s="181"/>
    </row>
    <row r="6051" spans="13:19" customFormat="1">
      <c r="M6051" s="181"/>
      <c r="R6051" s="181"/>
      <c r="S6051" s="181"/>
    </row>
    <row r="6052" spans="13:19" customFormat="1">
      <c r="M6052" s="181"/>
      <c r="R6052" s="181"/>
      <c r="S6052" s="181"/>
    </row>
    <row r="6053" spans="13:19" customFormat="1">
      <c r="M6053" s="181"/>
      <c r="R6053" s="181"/>
      <c r="S6053" s="181"/>
    </row>
    <row r="6054" spans="13:19" customFormat="1">
      <c r="M6054" s="181"/>
      <c r="R6054" s="181"/>
      <c r="S6054" s="181"/>
    </row>
    <row r="6055" spans="13:19" customFormat="1">
      <c r="M6055" s="181"/>
      <c r="R6055" s="181"/>
      <c r="S6055" s="181"/>
    </row>
    <row r="6056" spans="13:19" customFormat="1">
      <c r="M6056" s="181"/>
      <c r="R6056" s="181"/>
      <c r="S6056" s="181"/>
    </row>
    <row r="6057" spans="13:19" customFormat="1">
      <c r="M6057" s="181"/>
      <c r="R6057" s="181"/>
      <c r="S6057" s="181"/>
    </row>
    <row r="6058" spans="13:19" customFormat="1">
      <c r="M6058" s="181"/>
      <c r="R6058" s="181"/>
      <c r="S6058" s="181"/>
    </row>
    <row r="6059" spans="13:19" customFormat="1">
      <c r="M6059" s="181"/>
      <c r="R6059" s="181"/>
      <c r="S6059" s="181"/>
    </row>
    <row r="6060" spans="13:19" customFormat="1">
      <c r="M6060" s="181"/>
      <c r="R6060" s="181"/>
      <c r="S6060" s="181"/>
    </row>
    <row r="6061" spans="13:19" customFormat="1">
      <c r="M6061" s="181"/>
      <c r="R6061" s="181"/>
      <c r="S6061" s="181"/>
    </row>
    <row r="6062" spans="13:19" customFormat="1">
      <c r="M6062" s="181"/>
      <c r="R6062" s="181"/>
      <c r="S6062" s="181"/>
    </row>
    <row r="6063" spans="13:19" customFormat="1">
      <c r="M6063" s="181"/>
      <c r="R6063" s="181"/>
      <c r="S6063" s="181"/>
    </row>
    <row r="6064" spans="13:19" customFormat="1">
      <c r="M6064" s="181"/>
      <c r="R6064" s="181"/>
      <c r="S6064" s="181"/>
    </row>
    <row r="6065" spans="13:19" customFormat="1">
      <c r="M6065" s="181"/>
      <c r="R6065" s="181"/>
      <c r="S6065" s="181"/>
    </row>
    <row r="6066" spans="13:19" customFormat="1">
      <c r="M6066" s="181"/>
      <c r="R6066" s="181"/>
      <c r="S6066" s="181"/>
    </row>
    <row r="6067" spans="13:19" customFormat="1">
      <c r="M6067" s="181"/>
      <c r="R6067" s="181"/>
      <c r="S6067" s="181"/>
    </row>
    <row r="6068" spans="13:19" customFormat="1">
      <c r="M6068" s="181"/>
      <c r="R6068" s="181"/>
      <c r="S6068" s="181"/>
    </row>
    <row r="6069" spans="13:19" customFormat="1">
      <c r="M6069" s="181"/>
      <c r="R6069" s="181"/>
      <c r="S6069" s="181"/>
    </row>
    <row r="6070" spans="13:19" customFormat="1">
      <c r="M6070" s="181"/>
      <c r="R6070" s="181"/>
      <c r="S6070" s="181"/>
    </row>
    <row r="6071" spans="13:19" customFormat="1">
      <c r="M6071" s="181"/>
      <c r="R6071" s="181"/>
      <c r="S6071" s="181"/>
    </row>
    <row r="6072" spans="13:19" customFormat="1">
      <c r="M6072" s="181"/>
      <c r="R6072" s="181"/>
      <c r="S6072" s="181"/>
    </row>
    <row r="6073" spans="13:19" customFormat="1">
      <c r="M6073" s="181"/>
      <c r="R6073" s="181"/>
      <c r="S6073" s="181"/>
    </row>
    <row r="6074" spans="13:19" customFormat="1">
      <c r="M6074" s="181"/>
      <c r="R6074" s="181"/>
      <c r="S6074" s="181"/>
    </row>
    <row r="6075" spans="13:19" customFormat="1">
      <c r="M6075" s="181"/>
      <c r="R6075" s="181"/>
      <c r="S6075" s="181"/>
    </row>
    <row r="6076" spans="13:19" customFormat="1">
      <c r="M6076" s="181"/>
      <c r="R6076" s="181"/>
      <c r="S6076" s="181"/>
    </row>
    <row r="6077" spans="13:19" customFormat="1">
      <c r="M6077" s="181"/>
      <c r="R6077" s="181"/>
      <c r="S6077" s="181"/>
    </row>
    <row r="6078" spans="13:19" customFormat="1">
      <c r="M6078" s="181"/>
      <c r="R6078" s="181"/>
      <c r="S6078" s="181"/>
    </row>
    <row r="6079" spans="13:19" customFormat="1">
      <c r="M6079" s="181"/>
      <c r="R6079" s="181"/>
      <c r="S6079" s="181"/>
    </row>
    <row r="6080" spans="13:19" customFormat="1">
      <c r="M6080" s="181"/>
      <c r="R6080" s="181"/>
      <c r="S6080" s="181"/>
    </row>
    <row r="6081" spans="13:19" customFormat="1">
      <c r="M6081" s="181"/>
      <c r="R6081" s="181"/>
      <c r="S6081" s="181"/>
    </row>
    <row r="6082" spans="13:19" customFormat="1">
      <c r="M6082" s="181"/>
      <c r="R6082" s="181"/>
      <c r="S6082" s="181"/>
    </row>
    <row r="6083" spans="13:19" customFormat="1">
      <c r="M6083" s="181"/>
      <c r="R6083" s="181"/>
      <c r="S6083" s="181"/>
    </row>
    <row r="6084" spans="13:19" customFormat="1">
      <c r="M6084" s="181"/>
      <c r="R6084" s="181"/>
      <c r="S6084" s="181"/>
    </row>
    <row r="6085" spans="13:19" customFormat="1">
      <c r="M6085" s="181"/>
      <c r="R6085" s="181"/>
      <c r="S6085" s="181"/>
    </row>
    <row r="6086" spans="13:19" customFormat="1">
      <c r="M6086" s="181"/>
      <c r="R6086" s="181"/>
      <c r="S6086" s="181"/>
    </row>
    <row r="6087" spans="13:19" customFormat="1">
      <c r="M6087" s="181"/>
      <c r="R6087" s="181"/>
      <c r="S6087" s="181"/>
    </row>
    <row r="6088" spans="13:19" customFormat="1">
      <c r="M6088" s="181"/>
      <c r="R6088" s="181"/>
      <c r="S6088" s="181"/>
    </row>
    <row r="6089" spans="13:19" customFormat="1">
      <c r="M6089" s="181"/>
      <c r="R6089" s="181"/>
      <c r="S6089" s="181"/>
    </row>
    <row r="6090" spans="13:19" customFormat="1">
      <c r="M6090" s="181"/>
      <c r="R6090" s="181"/>
      <c r="S6090" s="181"/>
    </row>
    <row r="6091" spans="13:19" customFormat="1">
      <c r="M6091" s="181"/>
      <c r="R6091" s="181"/>
      <c r="S6091" s="181"/>
    </row>
    <row r="6092" spans="13:19" customFormat="1">
      <c r="M6092" s="181"/>
      <c r="R6092" s="181"/>
      <c r="S6092" s="181"/>
    </row>
    <row r="6093" spans="13:19" customFormat="1">
      <c r="M6093" s="181"/>
      <c r="R6093" s="181"/>
      <c r="S6093" s="181"/>
    </row>
    <row r="6094" spans="13:19" customFormat="1">
      <c r="M6094" s="181"/>
      <c r="R6094" s="181"/>
      <c r="S6094" s="181"/>
    </row>
    <row r="6095" spans="13:19" customFormat="1">
      <c r="M6095" s="181"/>
      <c r="R6095" s="181"/>
      <c r="S6095" s="181"/>
    </row>
    <row r="6096" spans="13:19" customFormat="1">
      <c r="M6096" s="181"/>
      <c r="R6096" s="181"/>
      <c r="S6096" s="181"/>
    </row>
    <row r="6097" spans="13:19" customFormat="1">
      <c r="M6097" s="181"/>
      <c r="R6097" s="181"/>
      <c r="S6097" s="181"/>
    </row>
    <row r="6098" spans="13:19" customFormat="1">
      <c r="M6098" s="181"/>
      <c r="R6098" s="181"/>
      <c r="S6098" s="181"/>
    </row>
    <row r="6099" spans="13:19" customFormat="1">
      <c r="M6099" s="181"/>
      <c r="R6099" s="181"/>
      <c r="S6099" s="181"/>
    </row>
    <row r="6100" spans="13:19" customFormat="1">
      <c r="M6100" s="181"/>
      <c r="R6100" s="181"/>
      <c r="S6100" s="181"/>
    </row>
    <row r="6101" spans="13:19" customFormat="1">
      <c r="M6101" s="181"/>
      <c r="R6101" s="181"/>
      <c r="S6101" s="181"/>
    </row>
    <row r="6102" spans="13:19" customFormat="1">
      <c r="M6102" s="181"/>
      <c r="R6102" s="181"/>
      <c r="S6102" s="181"/>
    </row>
    <row r="6103" spans="13:19" customFormat="1">
      <c r="M6103" s="181"/>
      <c r="R6103" s="181"/>
      <c r="S6103" s="181"/>
    </row>
    <row r="6104" spans="13:19" customFormat="1">
      <c r="M6104" s="181"/>
      <c r="R6104" s="181"/>
      <c r="S6104" s="181"/>
    </row>
    <row r="6105" spans="13:19" customFormat="1">
      <c r="M6105" s="181"/>
      <c r="R6105" s="181"/>
      <c r="S6105" s="181"/>
    </row>
    <row r="6106" spans="13:19" customFormat="1">
      <c r="M6106" s="181"/>
      <c r="R6106" s="181"/>
      <c r="S6106" s="181"/>
    </row>
    <row r="6107" spans="13:19" customFormat="1">
      <c r="M6107" s="181"/>
      <c r="R6107" s="181"/>
      <c r="S6107" s="181"/>
    </row>
    <row r="6108" spans="13:19" customFormat="1">
      <c r="M6108" s="181"/>
      <c r="R6108" s="181"/>
      <c r="S6108" s="181"/>
    </row>
    <row r="6109" spans="13:19" customFormat="1">
      <c r="M6109" s="181"/>
      <c r="R6109" s="181"/>
      <c r="S6109" s="181"/>
    </row>
    <row r="6110" spans="13:19" customFormat="1">
      <c r="M6110" s="181"/>
      <c r="R6110" s="181"/>
      <c r="S6110" s="181"/>
    </row>
    <row r="6111" spans="13:19" customFormat="1">
      <c r="M6111" s="181"/>
      <c r="R6111" s="181"/>
      <c r="S6111" s="181"/>
    </row>
    <row r="6112" spans="13:19" customFormat="1">
      <c r="M6112" s="181"/>
      <c r="R6112" s="181"/>
      <c r="S6112" s="181"/>
    </row>
    <row r="6113" spans="13:19" customFormat="1">
      <c r="M6113" s="181"/>
      <c r="R6113" s="181"/>
      <c r="S6113" s="181"/>
    </row>
    <row r="6114" spans="13:19" customFormat="1">
      <c r="M6114" s="181"/>
      <c r="R6114" s="181"/>
      <c r="S6114" s="181"/>
    </row>
    <row r="6115" spans="13:19" customFormat="1">
      <c r="M6115" s="181"/>
      <c r="R6115" s="181"/>
      <c r="S6115" s="181"/>
    </row>
    <row r="6116" spans="13:19" customFormat="1">
      <c r="M6116" s="181"/>
      <c r="R6116" s="181"/>
      <c r="S6116" s="181"/>
    </row>
    <row r="6117" spans="13:19" customFormat="1">
      <c r="M6117" s="181"/>
      <c r="R6117" s="181"/>
      <c r="S6117" s="181"/>
    </row>
    <row r="6118" spans="13:19" customFormat="1">
      <c r="M6118" s="181"/>
      <c r="R6118" s="181"/>
      <c r="S6118" s="181"/>
    </row>
    <row r="6119" spans="13:19" customFormat="1">
      <c r="M6119" s="181"/>
      <c r="R6119" s="181"/>
      <c r="S6119" s="181"/>
    </row>
    <row r="6120" spans="13:19" customFormat="1">
      <c r="M6120" s="181"/>
      <c r="R6120" s="181"/>
      <c r="S6120" s="181"/>
    </row>
    <row r="6121" spans="13:19" customFormat="1">
      <c r="M6121" s="181"/>
      <c r="R6121" s="181"/>
      <c r="S6121" s="181"/>
    </row>
    <row r="6122" spans="13:19" customFormat="1">
      <c r="M6122" s="181"/>
      <c r="R6122" s="181"/>
      <c r="S6122" s="181"/>
    </row>
    <row r="6123" spans="13:19" customFormat="1">
      <c r="M6123" s="181"/>
      <c r="R6123" s="181"/>
      <c r="S6123" s="181"/>
    </row>
    <row r="6124" spans="13:19" customFormat="1">
      <c r="M6124" s="181"/>
      <c r="R6124" s="181"/>
      <c r="S6124" s="181"/>
    </row>
    <row r="6125" spans="13:19" customFormat="1">
      <c r="M6125" s="181"/>
      <c r="R6125" s="181"/>
      <c r="S6125" s="181"/>
    </row>
    <row r="6126" spans="13:19" customFormat="1">
      <c r="M6126" s="181"/>
      <c r="R6126" s="181"/>
      <c r="S6126" s="181"/>
    </row>
    <row r="6127" spans="13:19" customFormat="1">
      <c r="M6127" s="181"/>
      <c r="R6127" s="181"/>
      <c r="S6127" s="181"/>
    </row>
    <row r="6128" spans="13:19" customFormat="1">
      <c r="M6128" s="181"/>
      <c r="R6128" s="181"/>
      <c r="S6128" s="181"/>
    </row>
    <row r="6129" spans="13:19" customFormat="1">
      <c r="M6129" s="181"/>
      <c r="R6129" s="181"/>
      <c r="S6129" s="181"/>
    </row>
    <row r="6130" spans="13:19" customFormat="1">
      <c r="M6130" s="181"/>
      <c r="R6130" s="181"/>
      <c r="S6130" s="181"/>
    </row>
    <row r="6131" spans="13:19" customFormat="1">
      <c r="M6131" s="181"/>
      <c r="R6131" s="181"/>
      <c r="S6131" s="181"/>
    </row>
    <row r="6132" spans="13:19" customFormat="1">
      <c r="M6132" s="181"/>
      <c r="R6132" s="181"/>
      <c r="S6132" s="181"/>
    </row>
    <row r="6133" spans="13:19" customFormat="1">
      <c r="M6133" s="181"/>
      <c r="R6133" s="181"/>
      <c r="S6133" s="181"/>
    </row>
    <row r="6134" spans="13:19" customFormat="1">
      <c r="M6134" s="181"/>
      <c r="R6134" s="181"/>
      <c r="S6134" s="181"/>
    </row>
    <row r="6135" spans="13:19" customFormat="1">
      <c r="M6135" s="181"/>
      <c r="R6135" s="181"/>
      <c r="S6135" s="181"/>
    </row>
    <row r="6136" spans="13:19" customFormat="1">
      <c r="M6136" s="181"/>
      <c r="R6136" s="181"/>
      <c r="S6136" s="181"/>
    </row>
    <row r="6137" spans="13:19" customFormat="1">
      <c r="M6137" s="181"/>
      <c r="R6137" s="181"/>
      <c r="S6137" s="181"/>
    </row>
    <row r="6138" spans="13:19" customFormat="1">
      <c r="M6138" s="181"/>
      <c r="R6138" s="181"/>
      <c r="S6138" s="181"/>
    </row>
    <row r="6139" spans="13:19" customFormat="1">
      <c r="M6139" s="181"/>
      <c r="R6139" s="181"/>
      <c r="S6139" s="181"/>
    </row>
    <row r="6140" spans="13:19" customFormat="1">
      <c r="M6140" s="181"/>
      <c r="R6140" s="181"/>
      <c r="S6140" s="181"/>
    </row>
    <row r="6141" spans="13:19" customFormat="1">
      <c r="M6141" s="181"/>
      <c r="R6141" s="181"/>
      <c r="S6141" s="181"/>
    </row>
    <row r="6142" spans="13:19" customFormat="1">
      <c r="M6142" s="181"/>
      <c r="R6142" s="181"/>
      <c r="S6142" s="181"/>
    </row>
    <row r="6143" spans="13:19" customFormat="1">
      <c r="M6143" s="181"/>
      <c r="R6143" s="181"/>
      <c r="S6143" s="181"/>
    </row>
    <row r="6144" spans="13:19" customFormat="1">
      <c r="M6144" s="181"/>
      <c r="R6144" s="181"/>
      <c r="S6144" s="181"/>
    </row>
    <row r="6145" spans="13:19" customFormat="1">
      <c r="M6145" s="181"/>
      <c r="R6145" s="181"/>
      <c r="S6145" s="181"/>
    </row>
    <row r="6146" spans="13:19" customFormat="1">
      <c r="M6146" s="181"/>
      <c r="R6146" s="181"/>
      <c r="S6146" s="181"/>
    </row>
    <row r="6147" spans="13:19" customFormat="1">
      <c r="M6147" s="181"/>
      <c r="R6147" s="181"/>
      <c r="S6147" s="181"/>
    </row>
    <row r="6148" spans="13:19" customFormat="1">
      <c r="M6148" s="181"/>
      <c r="R6148" s="181"/>
      <c r="S6148" s="181"/>
    </row>
    <row r="6149" spans="13:19" customFormat="1">
      <c r="M6149" s="181"/>
      <c r="R6149" s="181"/>
      <c r="S6149" s="181"/>
    </row>
    <row r="6150" spans="13:19" customFormat="1">
      <c r="M6150" s="181"/>
      <c r="R6150" s="181"/>
      <c r="S6150" s="181"/>
    </row>
    <row r="6151" spans="13:19" customFormat="1">
      <c r="M6151" s="181"/>
      <c r="R6151" s="181"/>
      <c r="S6151" s="181"/>
    </row>
    <row r="6152" spans="13:19" customFormat="1">
      <c r="M6152" s="181"/>
      <c r="R6152" s="181"/>
      <c r="S6152" s="181"/>
    </row>
    <row r="6153" spans="13:19" customFormat="1">
      <c r="M6153" s="181"/>
      <c r="R6153" s="181"/>
      <c r="S6153" s="181"/>
    </row>
    <row r="6154" spans="13:19" customFormat="1">
      <c r="M6154" s="181"/>
      <c r="R6154" s="181"/>
      <c r="S6154" s="181"/>
    </row>
    <row r="6155" spans="13:19" customFormat="1">
      <c r="M6155" s="181"/>
      <c r="R6155" s="181"/>
      <c r="S6155" s="181"/>
    </row>
    <row r="6156" spans="13:19" customFormat="1">
      <c r="M6156" s="181"/>
      <c r="R6156" s="181"/>
      <c r="S6156" s="181"/>
    </row>
    <row r="6157" spans="13:19" customFormat="1">
      <c r="M6157" s="181"/>
      <c r="R6157" s="181"/>
      <c r="S6157" s="181"/>
    </row>
    <row r="6158" spans="13:19" customFormat="1">
      <c r="M6158" s="181"/>
      <c r="R6158" s="181"/>
      <c r="S6158" s="181"/>
    </row>
    <row r="6159" spans="13:19" customFormat="1">
      <c r="M6159" s="181"/>
      <c r="R6159" s="181"/>
      <c r="S6159" s="181"/>
    </row>
    <row r="6160" spans="13:19" customFormat="1">
      <c r="M6160" s="181"/>
      <c r="R6160" s="181"/>
      <c r="S6160" s="181"/>
    </row>
    <row r="6161" spans="13:19" customFormat="1">
      <c r="M6161" s="181"/>
      <c r="R6161" s="181"/>
      <c r="S6161" s="181"/>
    </row>
    <row r="6162" spans="13:19" customFormat="1">
      <c r="M6162" s="181"/>
      <c r="R6162" s="181"/>
      <c r="S6162" s="181"/>
    </row>
    <row r="6163" spans="13:19" customFormat="1">
      <c r="M6163" s="181"/>
      <c r="R6163" s="181"/>
      <c r="S6163" s="181"/>
    </row>
    <row r="6164" spans="13:19" customFormat="1">
      <c r="M6164" s="181"/>
      <c r="R6164" s="181"/>
      <c r="S6164" s="181"/>
    </row>
    <row r="6165" spans="13:19" customFormat="1">
      <c r="M6165" s="181"/>
      <c r="R6165" s="181"/>
      <c r="S6165" s="181"/>
    </row>
    <row r="6166" spans="13:19" customFormat="1">
      <c r="M6166" s="181"/>
      <c r="R6166" s="181"/>
      <c r="S6166" s="181"/>
    </row>
    <row r="6167" spans="13:19" customFormat="1">
      <c r="M6167" s="181"/>
      <c r="R6167" s="181"/>
      <c r="S6167" s="181"/>
    </row>
    <row r="6168" spans="13:19" customFormat="1">
      <c r="M6168" s="181"/>
      <c r="R6168" s="181"/>
      <c r="S6168" s="181"/>
    </row>
    <row r="6169" spans="13:19" customFormat="1">
      <c r="M6169" s="181"/>
      <c r="R6169" s="181"/>
      <c r="S6169" s="181"/>
    </row>
    <row r="6170" spans="13:19" customFormat="1">
      <c r="M6170" s="181"/>
      <c r="R6170" s="181"/>
      <c r="S6170" s="181"/>
    </row>
    <row r="6171" spans="13:19" customFormat="1">
      <c r="M6171" s="181"/>
      <c r="R6171" s="181"/>
      <c r="S6171" s="181"/>
    </row>
    <row r="6172" spans="13:19" customFormat="1">
      <c r="M6172" s="181"/>
      <c r="R6172" s="181"/>
      <c r="S6172" s="181"/>
    </row>
    <row r="6173" spans="13:19" customFormat="1">
      <c r="M6173" s="181"/>
      <c r="R6173" s="181"/>
      <c r="S6173" s="181"/>
    </row>
    <row r="6174" spans="13:19" customFormat="1">
      <c r="M6174" s="181"/>
      <c r="R6174" s="181"/>
      <c r="S6174" s="181"/>
    </row>
    <row r="6175" spans="13:19" customFormat="1">
      <c r="M6175" s="181"/>
      <c r="R6175" s="181"/>
      <c r="S6175" s="181"/>
    </row>
    <row r="6176" spans="13:19" customFormat="1">
      <c r="M6176" s="181"/>
      <c r="R6176" s="181"/>
      <c r="S6176" s="181"/>
    </row>
    <row r="6177" spans="13:19" customFormat="1">
      <c r="M6177" s="181"/>
      <c r="R6177" s="181"/>
      <c r="S6177" s="181"/>
    </row>
    <row r="6178" spans="13:19" customFormat="1">
      <c r="M6178" s="181"/>
      <c r="R6178" s="181"/>
      <c r="S6178" s="181"/>
    </row>
    <row r="6179" spans="13:19" customFormat="1">
      <c r="M6179" s="181"/>
      <c r="R6179" s="181"/>
      <c r="S6179" s="181"/>
    </row>
    <row r="6180" spans="13:19" customFormat="1">
      <c r="M6180" s="181"/>
      <c r="R6180" s="181"/>
      <c r="S6180" s="181"/>
    </row>
    <row r="6181" spans="13:19" customFormat="1">
      <c r="M6181" s="181"/>
      <c r="R6181" s="181"/>
      <c r="S6181" s="181"/>
    </row>
    <row r="6182" spans="13:19" customFormat="1">
      <c r="M6182" s="181"/>
      <c r="R6182" s="181"/>
      <c r="S6182" s="181"/>
    </row>
    <row r="6183" spans="13:19" customFormat="1">
      <c r="M6183" s="181"/>
      <c r="R6183" s="181"/>
      <c r="S6183" s="181"/>
    </row>
    <row r="6184" spans="13:19" customFormat="1">
      <c r="M6184" s="181"/>
      <c r="R6184" s="181"/>
      <c r="S6184" s="181"/>
    </row>
    <row r="6185" spans="13:19" customFormat="1">
      <c r="M6185" s="181"/>
      <c r="R6185" s="181"/>
      <c r="S6185" s="181"/>
    </row>
    <row r="6186" spans="13:19" customFormat="1">
      <c r="M6186" s="181"/>
      <c r="R6186" s="181"/>
      <c r="S6186" s="181"/>
    </row>
    <row r="6187" spans="13:19" customFormat="1">
      <c r="M6187" s="181"/>
      <c r="R6187" s="181"/>
      <c r="S6187" s="181"/>
    </row>
    <row r="6188" spans="13:19" customFormat="1">
      <c r="M6188" s="181"/>
      <c r="R6188" s="181"/>
      <c r="S6188" s="181"/>
    </row>
    <row r="6189" spans="13:19" customFormat="1">
      <c r="M6189" s="181"/>
      <c r="R6189" s="181"/>
      <c r="S6189" s="181"/>
    </row>
    <row r="6190" spans="13:19" customFormat="1">
      <c r="M6190" s="181"/>
      <c r="R6190" s="181"/>
      <c r="S6190" s="181"/>
    </row>
    <row r="6191" spans="13:19" customFormat="1">
      <c r="M6191" s="181"/>
      <c r="R6191" s="181"/>
      <c r="S6191" s="181"/>
    </row>
    <row r="6192" spans="13:19" customFormat="1">
      <c r="M6192" s="181"/>
      <c r="R6192" s="181"/>
      <c r="S6192" s="181"/>
    </row>
    <row r="6193" spans="13:19" customFormat="1">
      <c r="M6193" s="181"/>
      <c r="R6193" s="181"/>
      <c r="S6193" s="181"/>
    </row>
    <row r="6194" spans="13:19" customFormat="1">
      <c r="M6194" s="181"/>
      <c r="R6194" s="181"/>
      <c r="S6194" s="181"/>
    </row>
    <row r="6195" spans="13:19" customFormat="1">
      <c r="M6195" s="181"/>
      <c r="R6195" s="181"/>
      <c r="S6195" s="181"/>
    </row>
    <row r="6196" spans="13:19" customFormat="1">
      <c r="M6196" s="181"/>
      <c r="R6196" s="181"/>
      <c r="S6196" s="181"/>
    </row>
    <row r="6197" spans="13:19" customFormat="1">
      <c r="M6197" s="181"/>
      <c r="R6197" s="181"/>
      <c r="S6197" s="181"/>
    </row>
    <row r="6198" spans="13:19" customFormat="1">
      <c r="M6198" s="181"/>
      <c r="R6198" s="181"/>
      <c r="S6198" s="181"/>
    </row>
    <row r="6199" spans="13:19" customFormat="1">
      <c r="M6199" s="181"/>
      <c r="R6199" s="181"/>
      <c r="S6199" s="181"/>
    </row>
    <row r="6200" spans="13:19" customFormat="1">
      <c r="M6200" s="181"/>
      <c r="R6200" s="181"/>
      <c r="S6200" s="181"/>
    </row>
    <row r="6201" spans="13:19" customFormat="1">
      <c r="M6201" s="181"/>
      <c r="R6201" s="181"/>
      <c r="S6201" s="181"/>
    </row>
    <row r="6202" spans="13:19" customFormat="1">
      <c r="M6202" s="181"/>
      <c r="R6202" s="181"/>
      <c r="S6202" s="181"/>
    </row>
    <row r="6203" spans="13:19" customFormat="1">
      <c r="M6203" s="181"/>
      <c r="R6203" s="181"/>
      <c r="S6203" s="181"/>
    </row>
    <row r="6204" spans="13:19" customFormat="1">
      <c r="M6204" s="181"/>
      <c r="R6204" s="181"/>
      <c r="S6204" s="181"/>
    </row>
    <row r="6205" spans="13:19" customFormat="1">
      <c r="M6205" s="181"/>
      <c r="R6205" s="181"/>
      <c r="S6205" s="181"/>
    </row>
    <row r="6206" spans="13:19" customFormat="1">
      <c r="M6206" s="181"/>
      <c r="R6206" s="181"/>
      <c r="S6206" s="181"/>
    </row>
    <row r="6207" spans="13:19" customFormat="1">
      <c r="M6207" s="181"/>
      <c r="R6207" s="181"/>
      <c r="S6207" s="181"/>
    </row>
    <row r="6208" spans="13:19" customFormat="1">
      <c r="M6208" s="181"/>
      <c r="R6208" s="181"/>
      <c r="S6208" s="181"/>
    </row>
    <row r="6209" spans="13:19" customFormat="1">
      <c r="M6209" s="181"/>
      <c r="R6209" s="181"/>
      <c r="S6209" s="181"/>
    </row>
    <row r="6210" spans="13:19" customFormat="1">
      <c r="M6210" s="181"/>
      <c r="R6210" s="181"/>
      <c r="S6210" s="181"/>
    </row>
    <row r="6211" spans="13:19" customFormat="1">
      <c r="M6211" s="181"/>
      <c r="R6211" s="181"/>
      <c r="S6211" s="181"/>
    </row>
    <row r="6212" spans="13:19" customFormat="1">
      <c r="M6212" s="181"/>
      <c r="R6212" s="181"/>
      <c r="S6212" s="181"/>
    </row>
    <row r="6213" spans="13:19" customFormat="1">
      <c r="M6213" s="181"/>
      <c r="R6213" s="181"/>
      <c r="S6213" s="181"/>
    </row>
    <row r="6214" spans="13:19" customFormat="1">
      <c r="M6214" s="181"/>
      <c r="R6214" s="181"/>
      <c r="S6214" s="181"/>
    </row>
    <row r="6215" spans="13:19" customFormat="1">
      <c r="M6215" s="181"/>
      <c r="R6215" s="181"/>
      <c r="S6215" s="181"/>
    </row>
    <row r="6216" spans="13:19" customFormat="1">
      <c r="M6216" s="181"/>
      <c r="R6216" s="181"/>
      <c r="S6216" s="181"/>
    </row>
    <row r="6217" spans="13:19" customFormat="1">
      <c r="M6217" s="181"/>
      <c r="R6217" s="181"/>
      <c r="S6217" s="181"/>
    </row>
    <row r="6218" spans="13:19" customFormat="1">
      <c r="M6218" s="181"/>
      <c r="R6218" s="181"/>
      <c r="S6218" s="181"/>
    </row>
    <row r="6219" spans="13:19" customFormat="1">
      <c r="M6219" s="181"/>
      <c r="R6219" s="181"/>
      <c r="S6219" s="181"/>
    </row>
    <row r="6220" spans="13:19" customFormat="1">
      <c r="M6220" s="181"/>
      <c r="R6220" s="181"/>
      <c r="S6220" s="181"/>
    </row>
    <row r="6221" spans="13:19" customFormat="1">
      <c r="M6221" s="181"/>
      <c r="R6221" s="181"/>
      <c r="S6221" s="181"/>
    </row>
    <row r="6222" spans="13:19" customFormat="1">
      <c r="M6222" s="181"/>
      <c r="R6222" s="181"/>
      <c r="S6222" s="181"/>
    </row>
    <row r="6223" spans="13:19" customFormat="1">
      <c r="M6223" s="181"/>
      <c r="R6223" s="181"/>
      <c r="S6223" s="181"/>
    </row>
    <row r="6224" spans="13:19" customFormat="1">
      <c r="M6224" s="181"/>
      <c r="R6224" s="181"/>
      <c r="S6224" s="181"/>
    </row>
    <row r="6225" spans="13:19" customFormat="1">
      <c r="M6225" s="181"/>
      <c r="R6225" s="181"/>
      <c r="S6225" s="181"/>
    </row>
    <row r="6226" spans="13:19" customFormat="1">
      <c r="M6226" s="181"/>
      <c r="R6226" s="181"/>
      <c r="S6226" s="181"/>
    </row>
    <row r="6227" spans="13:19" customFormat="1">
      <c r="M6227" s="181"/>
      <c r="R6227" s="181"/>
      <c r="S6227" s="181"/>
    </row>
    <row r="6228" spans="13:19" customFormat="1">
      <c r="M6228" s="181"/>
      <c r="R6228" s="181"/>
      <c r="S6228" s="181"/>
    </row>
    <row r="6229" spans="13:19" customFormat="1">
      <c r="M6229" s="181"/>
      <c r="R6229" s="181"/>
      <c r="S6229" s="181"/>
    </row>
    <row r="6230" spans="13:19" customFormat="1">
      <c r="M6230" s="181"/>
      <c r="R6230" s="181"/>
      <c r="S6230" s="181"/>
    </row>
    <row r="6231" spans="13:19" customFormat="1">
      <c r="M6231" s="181"/>
      <c r="R6231" s="181"/>
      <c r="S6231" s="181"/>
    </row>
    <row r="6232" spans="13:19" customFormat="1">
      <c r="M6232" s="181"/>
      <c r="R6232" s="181"/>
      <c r="S6232" s="181"/>
    </row>
    <row r="6233" spans="13:19" customFormat="1">
      <c r="M6233" s="181"/>
      <c r="R6233" s="181"/>
      <c r="S6233" s="181"/>
    </row>
    <row r="6234" spans="13:19" customFormat="1">
      <c r="M6234" s="181"/>
      <c r="R6234" s="181"/>
      <c r="S6234" s="181"/>
    </row>
    <row r="6235" spans="13:19" customFormat="1">
      <c r="M6235" s="181"/>
      <c r="R6235" s="181"/>
      <c r="S6235" s="181"/>
    </row>
    <row r="6236" spans="13:19" customFormat="1">
      <c r="M6236" s="181"/>
      <c r="R6236" s="181"/>
      <c r="S6236" s="181"/>
    </row>
    <row r="6237" spans="13:19" customFormat="1">
      <c r="M6237" s="181"/>
      <c r="R6237" s="181"/>
      <c r="S6237" s="181"/>
    </row>
    <row r="6238" spans="13:19" customFormat="1">
      <c r="M6238" s="181"/>
      <c r="R6238" s="181"/>
      <c r="S6238" s="181"/>
    </row>
    <row r="6239" spans="13:19" customFormat="1">
      <c r="M6239" s="181"/>
      <c r="R6239" s="181"/>
      <c r="S6239" s="181"/>
    </row>
    <row r="6240" spans="13:19" customFormat="1">
      <c r="M6240" s="181"/>
      <c r="R6240" s="181"/>
      <c r="S6240" s="181"/>
    </row>
    <row r="6241" spans="13:19" customFormat="1">
      <c r="M6241" s="181"/>
      <c r="R6241" s="181"/>
      <c r="S6241" s="181"/>
    </row>
    <row r="6242" spans="13:19" customFormat="1">
      <c r="M6242" s="181"/>
      <c r="R6242" s="181"/>
      <c r="S6242" s="181"/>
    </row>
    <row r="6243" spans="13:19" customFormat="1">
      <c r="M6243" s="181"/>
      <c r="R6243" s="181"/>
      <c r="S6243" s="181"/>
    </row>
    <row r="6244" spans="13:19" customFormat="1">
      <c r="M6244" s="181"/>
      <c r="R6244" s="181"/>
      <c r="S6244" s="181"/>
    </row>
    <row r="6245" spans="13:19" customFormat="1">
      <c r="M6245" s="181"/>
      <c r="R6245" s="181"/>
      <c r="S6245" s="181"/>
    </row>
    <row r="6246" spans="13:19" customFormat="1">
      <c r="M6246" s="181"/>
      <c r="R6246" s="181"/>
      <c r="S6246" s="181"/>
    </row>
    <row r="6247" spans="13:19" customFormat="1">
      <c r="M6247" s="181"/>
      <c r="R6247" s="181"/>
      <c r="S6247" s="181"/>
    </row>
    <row r="6248" spans="13:19" customFormat="1">
      <c r="M6248" s="181"/>
      <c r="R6248" s="181"/>
      <c r="S6248" s="181"/>
    </row>
    <row r="6249" spans="13:19" customFormat="1">
      <c r="M6249" s="181"/>
      <c r="R6249" s="181"/>
      <c r="S6249" s="181"/>
    </row>
    <row r="6250" spans="13:19" customFormat="1">
      <c r="M6250" s="181"/>
      <c r="R6250" s="181"/>
      <c r="S6250" s="181"/>
    </row>
    <row r="6251" spans="13:19" customFormat="1">
      <c r="M6251" s="181"/>
      <c r="R6251" s="181"/>
      <c r="S6251" s="181"/>
    </row>
    <row r="6252" spans="13:19" customFormat="1">
      <c r="M6252" s="181"/>
      <c r="R6252" s="181"/>
      <c r="S6252" s="181"/>
    </row>
    <row r="6253" spans="13:19" customFormat="1">
      <c r="M6253" s="181"/>
      <c r="R6253" s="181"/>
      <c r="S6253" s="181"/>
    </row>
    <row r="6254" spans="13:19" customFormat="1">
      <c r="M6254" s="181"/>
      <c r="R6254" s="181"/>
      <c r="S6254" s="181"/>
    </row>
    <row r="6255" spans="13:19" customFormat="1">
      <c r="M6255" s="181"/>
      <c r="R6255" s="181"/>
      <c r="S6255" s="181"/>
    </row>
    <row r="6256" spans="13:19" customFormat="1">
      <c r="M6256" s="181"/>
      <c r="R6256" s="181"/>
      <c r="S6256" s="181"/>
    </row>
    <row r="6257" spans="13:19" customFormat="1">
      <c r="M6257" s="181"/>
      <c r="R6257" s="181"/>
      <c r="S6257" s="181"/>
    </row>
    <row r="6258" spans="13:19" customFormat="1">
      <c r="M6258" s="181"/>
      <c r="R6258" s="181"/>
      <c r="S6258" s="181"/>
    </row>
    <row r="6259" spans="13:19" customFormat="1">
      <c r="M6259" s="181"/>
      <c r="R6259" s="181"/>
      <c r="S6259" s="181"/>
    </row>
    <row r="6260" spans="13:19" customFormat="1">
      <c r="M6260" s="181"/>
      <c r="R6260" s="181"/>
      <c r="S6260" s="181"/>
    </row>
    <row r="6261" spans="13:19" customFormat="1">
      <c r="M6261" s="181"/>
      <c r="R6261" s="181"/>
      <c r="S6261" s="181"/>
    </row>
    <row r="6262" spans="13:19" customFormat="1">
      <c r="M6262" s="181"/>
      <c r="R6262" s="181"/>
      <c r="S6262" s="181"/>
    </row>
    <row r="6263" spans="13:19" customFormat="1">
      <c r="M6263" s="181"/>
      <c r="R6263" s="181"/>
      <c r="S6263" s="181"/>
    </row>
    <row r="6264" spans="13:19" customFormat="1">
      <c r="M6264" s="181"/>
      <c r="R6264" s="181"/>
      <c r="S6264" s="181"/>
    </row>
    <row r="6265" spans="13:19" customFormat="1">
      <c r="M6265" s="181"/>
      <c r="R6265" s="181"/>
      <c r="S6265" s="181"/>
    </row>
    <row r="6266" spans="13:19" customFormat="1">
      <c r="M6266" s="181"/>
      <c r="R6266" s="181"/>
      <c r="S6266" s="181"/>
    </row>
    <row r="6267" spans="13:19" customFormat="1">
      <c r="M6267" s="181"/>
      <c r="R6267" s="181"/>
      <c r="S6267" s="181"/>
    </row>
    <row r="6268" spans="13:19" customFormat="1">
      <c r="M6268" s="181"/>
      <c r="R6268" s="181"/>
      <c r="S6268" s="181"/>
    </row>
    <row r="6269" spans="13:19" customFormat="1">
      <c r="M6269" s="181"/>
      <c r="R6269" s="181"/>
      <c r="S6269" s="181"/>
    </row>
    <row r="6270" spans="13:19" customFormat="1">
      <c r="M6270" s="181"/>
      <c r="R6270" s="181"/>
      <c r="S6270" s="181"/>
    </row>
    <row r="6271" spans="13:19" customFormat="1">
      <c r="M6271" s="181"/>
      <c r="R6271" s="181"/>
      <c r="S6271" s="181"/>
    </row>
    <row r="6272" spans="13:19" customFormat="1">
      <c r="M6272" s="181"/>
      <c r="R6272" s="181"/>
      <c r="S6272" s="181"/>
    </row>
    <row r="6273" spans="13:19" customFormat="1">
      <c r="M6273" s="181"/>
      <c r="R6273" s="181"/>
      <c r="S6273" s="181"/>
    </row>
    <row r="6274" spans="13:19" customFormat="1">
      <c r="M6274" s="181"/>
      <c r="R6274" s="181"/>
      <c r="S6274" s="181"/>
    </row>
    <row r="6275" spans="13:19" customFormat="1">
      <c r="M6275" s="181"/>
      <c r="R6275" s="181"/>
      <c r="S6275" s="181"/>
    </row>
    <row r="6276" spans="13:19" customFormat="1">
      <c r="M6276" s="181"/>
      <c r="R6276" s="181"/>
      <c r="S6276" s="181"/>
    </row>
    <row r="6277" spans="13:19" customFormat="1">
      <c r="M6277" s="181"/>
      <c r="R6277" s="181"/>
      <c r="S6277" s="181"/>
    </row>
    <row r="6278" spans="13:19" customFormat="1">
      <c r="M6278" s="181"/>
      <c r="R6278" s="181"/>
      <c r="S6278" s="181"/>
    </row>
    <row r="6279" spans="13:19" customFormat="1">
      <c r="M6279" s="181"/>
      <c r="R6279" s="181"/>
      <c r="S6279" s="181"/>
    </row>
    <row r="6280" spans="13:19" customFormat="1">
      <c r="M6280" s="181"/>
      <c r="R6280" s="181"/>
      <c r="S6280" s="181"/>
    </row>
    <row r="6281" spans="13:19" customFormat="1">
      <c r="M6281" s="181"/>
      <c r="R6281" s="181"/>
      <c r="S6281" s="181"/>
    </row>
    <row r="6282" spans="13:19" customFormat="1">
      <c r="M6282" s="181"/>
      <c r="R6282" s="181"/>
      <c r="S6282" s="181"/>
    </row>
    <row r="6283" spans="13:19" customFormat="1">
      <c r="M6283" s="181"/>
      <c r="R6283" s="181"/>
      <c r="S6283" s="181"/>
    </row>
    <row r="6284" spans="13:19" customFormat="1">
      <c r="M6284" s="181"/>
      <c r="R6284" s="181"/>
      <c r="S6284" s="181"/>
    </row>
    <row r="6285" spans="13:19" customFormat="1">
      <c r="M6285" s="181"/>
      <c r="R6285" s="181"/>
      <c r="S6285" s="181"/>
    </row>
    <row r="6286" spans="13:19" customFormat="1">
      <c r="M6286" s="181"/>
      <c r="R6286" s="181"/>
      <c r="S6286" s="181"/>
    </row>
    <row r="6287" spans="13:19" customFormat="1">
      <c r="M6287" s="181"/>
      <c r="R6287" s="181"/>
      <c r="S6287" s="181"/>
    </row>
    <row r="6288" spans="13:19" customFormat="1">
      <c r="M6288" s="181"/>
      <c r="R6288" s="181"/>
      <c r="S6288" s="181"/>
    </row>
    <row r="6289" spans="13:19" customFormat="1">
      <c r="M6289" s="181"/>
      <c r="R6289" s="181"/>
      <c r="S6289" s="181"/>
    </row>
    <row r="6290" spans="13:19" customFormat="1">
      <c r="M6290" s="181"/>
      <c r="R6290" s="181"/>
      <c r="S6290" s="181"/>
    </row>
    <row r="6291" spans="13:19" customFormat="1">
      <c r="M6291" s="181"/>
      <c r="R6291" s="181"/>
      <c r="S6291" s="181"/>
    </row>
    <row r="6292" spans="13:19" customFormat="1">
      <c r="M6292" s="181"/>
      <c r="R6292" s="181"/>
      <c r="S6292" s="181"/>
    </row>
    <row r="6293" spans="13:19" customFormat="1">
      <c r="M6293" s="181"/>
      <c r="R6293" s="181"/>
      <c r="S6293" s="181"/>
    </row>
    <row r="6294" spans="13:19" customFormat="1">
      <c r="M6294" s="181"/>
      <c r="R6294" s="181"/>
      <c r="S6294" s="181"/>
    </row>
    <row r="6295" spans="13:19" customFormat="1">
      <c r="M6295" s="181"/>
      <c r="R6295" s="181"/>
      <c r="S6295" s="181"/>
    </row>
    <row r="6296" spans="13:19" customFormat="1">
      <c r="M6296" s="181"/>
      <c r="R6296" s="181"/>
      <c r="S6296" s="181"/>
    </row>
    <row r="6297" spans="13:19" customFormat="1">
      <c r="M6297" s="181"/>
      <c r="R6297" s="181"/>
      <c r="S6297" s="181"/>
    </row>
    <row r="6298" spans="13:19" customFormat="1">
      <c r="M6298" s="181"/>
      <c r="R6298" s="181"/>
      <c r="S6298" s="181"/>
    </row>
    <row r="6299" spans="13:19" customFormat="1">
      <c r="M6299" s="181"/>
      <c r="R6299" s="181"/>
      <c r="S6299" s="181"/>
    </row>
    <row r="6300" spans="13:19" customFormat="1">
      <c r="M6300" s="181"/>
      <c r="R6300" s="181"/>
      <c r="S6300" s="181"/>
    </row>
    <row r="6301" spans="13:19" customFormat="1">
      <c r="M6301" s="181"/>
      <c r="R6301" s="181"/>
      <c r="S6301" s="181"/>
    </row>
    <row r="6302" spans="13:19" customFormat="1">
      <c r="M6302" s="181"/>
      <c r="R6302" s="181"/>
      <c r="S6302" s="181"/>
    </row>
    <row r="6303" spans="13:19" customFormat="1">
      <c r="M6303" s="181"/>
      <c r="R6303" s="181"/>
      <c r="S6303" s="181"/>
    </row>
    <row r="6304" spans="13:19" customFormat="1">
      <c r="M6304" s="181"/>
      <c r="R6304" s="181"/>
      <c r="S6304" s="181"/>
    </row>
    <row r="6305" spans="13:19" customFormat="1">
      <c r="M6305" s="181"/>
      <c r="R6305" s="181"/>
      <c r="S6305" s="181"/>
    </row>
    <row r="6306" spans="13:19" customFormat="1">
      <c r="M6306" s="181"/>
      <c r="R6306" s="181"/>
      <c r="S6306" s="181"/>
    </row>
    <row r="6307" spans="13:19" customFormat="1">
      <c r="M6307" s="181"/>
      <c r="R6307" s="181"/>
      <c r="S6307" s="181"/>
    </row>
    <row r="6308" spans="13:19" customFormat="1">
      <c r="M6308" s="181"/>
      <c r="R6308" s="181"/>
      <c r="S6308" s="181"/>
    </row>
    <row r="6309" spans="13:19" customFormat="1">
      <c r="M6309" s="181"/>
      <c r="R6309" s="181"/>
      <c r="S6309" s="181"/>
    </row>
    <row r="6310" spans="13:19" customFormat="1">
      <c r="M6310" s="181"/>
      <c r="R6310" s="181"/>
      <c r="S6310" s="181"/>
    </row>
    <row r="6311" spans="13:19" customFormat="1">
      <c r="M6311" s="181"/>
      <c r="R6311" s="181"/>
      <c r="S6311" s="181"/>
    </row>
    <row r="6312" spans="13:19" customFormat="1">
      <c r="M6312" s="181"/>
      <c r="R6312" s="181"/>
      <c r="S6312" s="181"/>
    </row>
    <row r="6313" spans="13:19" customFormat="1">
      <c r="M6313" s="181"/>
      <c r="R6313" s="181"/>
      <c r="S6313" s="181"/>
    </row>
    <row r="6314" spans="13:19" customFormat="1">
      <c r="M6314" s="181"/>
      <c r="R6314" s="181"/>
      <c r="S6314" s="181"/>
    </row>
    <row r="6315" spans="13:19" customFormat="1">
      <c r="M6315" s="181"/>
      <c r="R6315" s="181"/>
      <c r="S6315" s="181"/>
    </row>
    <row r="6316" spans="13:19" customFormat="1">
      <c r="M6316" s="181"/>
      <c r="R6316" s="181"/>
      <c r="S6316" s="181"/>
    </row>
    <row r="6317" spans="13:19" customFormat="1">
      <c r="M6317" s="181"/>
      <c r="R6317" s="181"/>
      <c r="S6317" s="181"/>
    </row>
    <row r="6318" spans="13:19" customFormat="1">
      <c r="M6318" s="181"/>
      <c r="R6318" s="181"/>
      <c r="S6318" s="181"/>
    </row>
    <row r="6319" spans="13:19" customFormat="1">
      <c r="M6319" s="181"/>
      <c r="R6319" s="181"/>
      <c r="S6319" s="181"/>
    </row>
    <row r="6320" spans="13:19" customFormat="1">
      <c r="M6320" s="181"/>
      <c r="R6320" s="181"/>
      <c r="S6320" s="181"/>
    </row>
    <row r="6321" spans="13:19" customFormat="1">
      <c r="M6321" s="181"/>
      <c r="R6321" s="181"/>
      <c r="S6321" s="181"/>
    </row>
    <row r="6322" spans="13:19" customFormat="1">
      <c r="M6322" s="181"/>
      <c r="R6322" s="181"/>
      <c r="S6322" s="181"/>
    </row>
    <row r="6323" spans="13:19" customFormat="1">
      <c r="M6323" s="181"/>
      <c r="R6323" s="181"/>
      <c r="S6323" s="181"/>
    </row>
    <row r="6324" spans="13:19" customFormat="1">
      <c r="M6324" s="181"/>
      <c r="R6324" s="181"/>
      <c r="S6324" s="181"/>
    </row>
    <row r="6325" spans="13:19" customFormat="1">
      <c r="M6325" s="181"/>
      <c r="R6325" s="181"/>
      <c r="S6325" s="181"/>
    </row>
    <row r="6326" spans="13:19" customFormat="1">
      <c r="M6326" s="181"/>
      <c r="R6326" s="181"/>
      <c r="S6326" s="181"/>
    </row>
    <row r="6327" spans="13:19" customFormat="1">
      <c r="M6327" s="181"/>
      <c r="R6327" s="181"/>
      <c r="S6327" s="181"/>
    </row>
    <row r="6328" spans="13:19" customFormat="1">
      <c r="M6328" s="181"/>
      <c r="R6328" s="181"/>
      <c r="S6328" s="181"/>
    </row>
    <row r="6329" spans="13:19" customFormat="1">
      <c r="M6329" s="181"/>
      <c r="R6329" s="181"/>
      <c r="S6329" s="181"/>
    </row>
    <row r="6330" spans="13:19" customFormat="1">
      <c r="M6330" s="181"/>
      <c r="R6330" s="181"/>
      <c r="S6330" s="181"/>
    </row>
    <row r="6331" spans="13:19" customFormat="1">
      <c r="M6331" s="181"/>
      <c r="R6331" s="181"/>
      <c r="S6331" s="181"/>
    </row>
    <row r="6332" spans="13:19" customFormat="1">
      <c r="M6332" s="181"/>
      <c r="R6332" s="181"/>
      <c r="S6332" s="181"/>
    </row>
    <row r="6333" spans="13:19" customFormat="1">
      <c r="M6333" s="181"/>
      <c r="R6333" s="181"/>
      <c r="S6333" s="181"/>
    </row>
    <row r="6334" spans="13:19" customFormat="1">
      <c r="M6334" s="181"/>
      <c r="R6334" s="181"/>
      <c r="S6334" s="181"/>
    </row>
    <row r="6335" spans="13:19" customFormat="1">
      <c r="M6335" s="181"/>
      <c r="R6335" s="181"/>
      <c r="S6335" s="181"/>
    </row>
    <row r="6336" spans="13:19" customFormat="1">
      <c r="M6336" s="181"/>
      <c r="R6336" s="181"/>
      <c r="S6336" s="181"/>
    </row>
    <row r="6337" spans="13:19" customFormat="1">
      <c r="M6337" s="181"/>
      <c r="R6337" s="181"/>
      <c r="S6337" s="181"/>
    </row>
    <row r="6338" spans="13:19" customFormat="1">
      <c r="M6338" s="181"/>
      <c r="R6338" s="181"/>
      <c r="S6338" s="181"/>
    </row>
    <row r="6339" spans="13:19" customFormat="1">
      <c r="M6339" s="181"/>
      <c r="R6339" s="181"/>
      <c r="S6339" s="181"/>
    </row>
    <row r="6340" spans="13:19" customFormat="1">
      <c r="M6340" s="181"/>
      <c r="R6340" s="181"/>
      <c r="S6340" s="181"/>
    </row>
    <row r="6341" spans="13:19" customFormat="1">
      <c r="M6341" s="181"/>
      <c r="R6341" s="181"/>
      <c r="S6341" s="181"/>
    </row>
    <row r="6342" spans="13:19" customFormat="1">
      <c r="M6342" s="181"/>
      <c r="R6342" s="181"/>
      <c r="S6342" s="181"/>
    </row>
    <row r="6343" spans="13:19" customFormat="1">
      <c r="M6343" s="181"/>
      <c r="R6343" s="181"/>
      <c r="S6343" s="181"/>
    </row>
    <row r="6344" spans="13:19" customFormat="1">
      <c r="M6344" s="181"/>
      <c r="R6344" s="181"/>
      <c r="S6344" s="181"/>
    </row>
    <row r="6345" spans="13:19" customFormat="1">
      <c r="M6345" s="181"/>
      <c r="R6345" s="181"/>
      <c r="S6345" s="181"/>
    </row>
    <row r="6346" spans="13:19" customFormat="1">
      <c r="M6346" s="181"/>
      <c r="R6346" s="181"/>
      <c r="S6346" s="181"/>
    </row>
    <row r="6347" spans="13:19" customFormat="1">
      <c r="M6347" s="181"/>
      <c r="R6347" s="181"/>
      <c r="S6347" s="181"/>
    </row>
    <row r="6348" spans="13:19" customFormat="1">
      <c r="M6348" s="181"/>
      <c r="R6348" s="181"/>
      <c r="S6348" s="181"/>
    </row>
    <row r="6349" spans="13:19" customFormat="1">
      <c r="M6349" s="181"/>
      <c r="R6349" s="181"/>
      <c r="S6349" s="181"/>
    </row>
    <row r="6350" spans="13:19" customFormat="1">
      <c r="M6350" s="181"/>
      <c r="R6350" s="181"/>
      <c r="S6350" s="181"/>
    </row>
    <row r="6351" spans="13:19" customFormat="1">
      <c r="M6351" s="181"/>
      <c r="R6351" s="181"/>
      <c r="S6351" s="181"/>
    </row>
    <row r="6352" spans="13:19" customFormat="1">
      <c r="M6352" s="181"/>
      <c r="R6352" s="181"/>
      <c r="S6352" s="181"/>
    </row>
    <row r="6353" spans="13:19" customFormat="1">
      <c r="M6353" s="181"/>
      <c r="R6353" s="181"/>
      <c r="S6353" s="181"/>
    </row>
    <row r="6354" spans="13:19" customFormat="1">
      <c r="M6354" s="181"/>
      <c r="R6354" s="181"/>
      <c r="S6354" s="181"/>
    </row>
    <row r="6355" spans="13:19" customFormat="1">
      <c r="M6355" s="181"/>
      <c r="R6355" s="181"/>
      <c r="S6355" s="181"/>
    </row>
    <row r="6356" spans="13:19" customFormat="1">
      <c r="M6356" s="181"/>
      <c r="R6356" s="181"/>
      <c r="S6356" s="181"/>
    </row>
    <row r="6357" spans="13:19" customFormat="1">
      <c r="M6357" s="181"/>
      <c r="R6357" s="181"/>
      <c r="S6357" s="181"/>
    </row>
    <row r="6358" spans="13:19" customFormat="1">
      <c r="M6358" s="181"/>
      <c r="R6358" s="181"/>
      <c r="S6358" s="181"/>
    </row>
    <row r="6359" spans="13:19" customFormat="1">
      <c r="M6359" s="181"/>
      <c r="R6359" s="181"/>
      <c r="S6359" s="181"/>
    </row>
    <row r="6360" spans="13:19" customFormat="1">
      <c r="M6360" s="181"/>
      <c r="R6360" s="181"/>
      <c r="S6360" s="181"/>
    </row>
    <row r="6361" spans="13:19" customFormat="1">
      <c r="M6361" s="181"/>
      <c r="R6361" s="181"/>
      <c r="S6361" s="181"/>
    </row>
    <row r="6362" spans="13:19" customFormat="1">
      <c r="M6362" s="181"/>
      <c r="R6362" s="181"/>
      <c r="S6362" s="181"/>
    </row>
    <row r="6363" spans="13:19" customFormat="1">
      <c r="M6363" s="181"/>
      <c r="R6363" s="181"/>
      <c r="S6363" s="181"/>
    </row>
    <row r="6364" spans="13:19" customFormat="1">
      <c r="M6364" s="181"/>
      <c r="R6364" s="181"/>
      <c r="S6364" s="181"/>
    </row>
    <row r="6365" spans="13:19" customFormat="1">
      <c r="M6365" s="181"/>
      <c r="R6365" s="181"/>
      <c r="S6365" s="181"/>
    </row>
    <row r="6366" spans="13:19" customFormat="1">
      <c r="M6366" s="181"/>
      <c r="R6366" s="181"/>
      <c r="S6366" s="181"/>
    </row>
    <row r="6367" spans="13:19" customFormat="1">
      <c r="M6367" s="181"/>
      <c r="R6367" s="181"/>
      <c r="S6367" s="181"/>
    </row>
    <row r="6368" spans="13:19" customFormat="1">
      <c r="M6368" s="181"/>
      <c r="R6368" s="181"/>
      <c r="S6368" s="181"/>
    </row>
    <row r="6369" spans="13:19" customFormat="1">
      <c r="M6369" s="181"/>
      <c r="R6369" s="181"/>
      <c r="S6369" s="181"/>
    </row>
    <row r="6370" spans="13:19" customFormat="1">
      <c r="M6370" s="181"/>
      <c r="R6370" s="181"/>
      <c r="S6370" s="181"/>
    </row>
    <row r="6371" spans="13:19" customFormat="1">
      <c r="M6371" s="181"/>
      <c r="R6371" s="181"/>
      <c r="S6371" s="181"/>
    </row>
    <row r="6372" spans="13:19" customFormat="1">
      <c r="M6372" s="181"/>
      <c r="R6372" s="181"/>
      <c r="S6372" s="181"/>
    </row>
    <row r="6373" spans="13:19" customFormat="1">
      <c r="M6373" s="181"/>
      <c r="R6373" s="181"/>
      <c r="S6373" s="181"/>
    </row>
    <row r="6374" spans="13:19" customFormat="1">
      <c r="M6374" s="181"/>
      <c r="R6374" s="181"/>
      <c r="S6374" s="181"/>
    </row>
    <row r="6375" spans="13:19" customFormat="1">
      <c r="M6375" s="181"/>
      <c r="R6375" s="181"/>
      <c r="S6375" s="181"/>
    </row>
    <row r="6376" spans="13:19" customFormat="1">
      <c r="M6376" s="181"/>
      <c r="R6376" s="181"/>
      <c r="S6376" s="181"/>
    </row>
    <row r="6377" spans="13:19" customFormat="1">
      <c r="M6377" s="181"/>
      <c r="R6377" s="181"/>
      <c r="S6377" s="181"/>
    </row>
    <row r="6378" spans="13:19" customFormat="1">
      <c r="M6378" s="181"/>
      <c r="R6378" s="181"/>
      <c r="S6378" s="181"/>
    </row>
    <row r="6379" spans="13:19" customFormat="1">
      <c r="M6379" s="181"/>
      <c r="R6379" s="181"/>
      <c r="S6379" s="181"/>
    </row>
    <row r="6380" spans="13:19" customFormat="1">
      <c r="M6380" s="181"/>
      <c r="R6380" s="181"/>
      <c r="S6380" s="181"/>
    </row>
    <row r="6381" spans="13:19" customFormat="1">
      <c r="M6381" s="181"/>
      <c r="R6381" s="181"/>
      <c r="S6381" s="181"/>
    </row>
    <row r="6382" spans="13:19" customFormat="1">
      <c r="M6382" s="181"/>
      <c r="R6382" s="181"/>
      <c r="S6382" s="181"/>
    </row>
    <row r="6383" spans="13:19" customFormat="1">
      <c r="M6383" s="181"/>
      <c r="R6383" s="181"/>
      <c r="S6383" s="181"/>
    </row>
    <row r="6384" spans="13:19" customFormat="1">
      <c r="M6384" s="181"/>
      <c r="R6384" s="181"/>
      <c r="S6384" s="181"/>
    </row>
    <row r="6385" spans="13:19" customFormat="1">
      <c r="M6385" s="181"/>
      <c r="R6385" s="181"/>
      <c r="S6385" s="181"/>
    </row>
    <row r="6386" spans="13:19" customFormat="1">
      <c r="M6386" s="181"/>
      <c r="R6386" s="181"/>
      <c r="S6386" s="181"/>
    </row>
    <row r="6387" spans="13:19" customFormat="1">
      <c r="M6387" s="181"/>
      <c r="R6387" s="181"/>
      <c r="S6387" s="181"/>
    </row>
    <row r="6388" spans="13:19" customFormat="1">
      <c r="M6388" s="181"/>
      <c r="R6388" s="181"/>
      <c r="S6388" s="181"/>
    </row>
    <row r="6389" spans="13:19" customFormat="1">
      <c r="M6389" s="181"/>
      <c r="R6389" s="181"/>
      <c r="S6389" s="181"/>
    </row>
    <row r="6390" spans="13:19" customFormat="1">
      <c r="M6390" s="181"/>
      <c r="R6390" s="181"/>
      <c r="S6390" s="181"/>
    </row>
    <row r="6391" spans="13:19" customFormat="1">
      <c r="M6391" s="181"/>
      <c r="R6391" s="181"/>
      <c r="S6391" s="181"/>
    </row>
    <row r="6392" spans="13:19" customFormat="1">
      <c r="M6392" s="181"/>
      <c r="R6392" s="181"/>
      <c r="S6392" s="181"/>
    </row>
    <row r="6393" spans="13:19" customFormat="1">
      <c r="M6393" s="181"/>
      <c r="R6393" s="181"/>
      <c r="S6393" s="181"/>
    </row>
    <row r="6394" spans="13:19" customFormat="1">
      <c r="M6394" s="181"/>
      <c r="R6394" s="181"/>
      <c r="S6394" s="181"/>
    </row>
    <row r="6395" spans="13:19" customFormat="1">
      <c r="M6395" s="181"/>
      <c r="R6395" s="181"/>
      <c r="S6395" s="181"/>
    </row>
    <row r="6396" spans="13:19" customFormat="1">
      <c r="M6396" s="181"/>
      <c r="R6396" s="181"/>
      <c r="S6396" s="181"/>
    </row>
    <row r="6397" spans="13:19" customFormat="1">
      <c r="M6397" s="181"/>
      <c r="R6397" s="181"/>
      <c r="S6397" s="181"/>
    </row>
    <row r="6398" spans="13:19" customFormat="1">
      <c r="M6398" s="181"/>
      <c r="R6398" s="181"/>
      <c r="S6398" s="181"/>
    </row>
    <row r="6399" spans="13:19" customFormat="1">
      <c r="M6399" s="181"/>
      <c r="R6399" s="181"/>
      <c r="S6399" s="181"/>
    </row>
    <row r="6400" spans="13:19" customFormat="1">
      <c r="M6400" s="181"/>
      <c r="R6400" s="181"/>
      <c r="S6400" s="181"/>
    </row>
    <row r="6401" spans="13:19" customFormat="1">
      <c r="M6401" s="181"/>
      <c r="R6401" s="181"/>
      <c r="S6401" s="181"/>
    </row>
    <row r="6402" spans="13:19" customFormat="1">
      <c r="M6402" s="181"/>
      <c r="R6402" s="181"/>
      <c r="S6402" s="181"/>
    </row>
    <row r="6403" spans="13:19" customFormat="1">
      <c r="M6403" s="181"/>
      <c r="R6403" s="181"/>
      <c r="S6403" s="181"/>
    </row>
    <row r="6404" spans="13:19" customFormat="1">
      <c r="M6404" s="181"/>
      <c r="R6404" s="181"/>
      <c r="S6404" s="181"/>
    </row>
    <row r="6405" spans="13:19" customFormat="1">
      <c r="M6405" s="181"/>
      <c r="R6405" s="181"/>
      <c r="S6405" s="181"/>
    </row>
    <row r="6406" spans="13:19" customFormat="1">
      <c r="M6406" s="181"/>
      <c r="R6406" s="181"/>
      <c r="S6406" s="181"/>
    </row>
    <row r="6407" spans="13:19" customFormat="1">
      <c r="M6407" s="181"/>
      <c r="R6407" s="181"/>
      <c r="S6407" s="181"/>
    </row>
    <row r="6408" spans="13:19" customFormat="1">
      <c r="M6408" s="181"/>
      <c r="R6408" s="181"/>
      <c r="S6408" s="181"/>
    </row>
    <row r="6409" spans="13:19" customFormat="1">
      <c r="M6409" s="181"/>
      <c r="R6409" s="181"/>
      <c r="S6409" s="181"/>
    </row>
    <row r="6410" spans="13:19" customFormat="1">
      <c r="M6410" s="181"/>
      <c r="R6410" s="181"/>
      <c r="S6410" s="181"/>
    </row>
    <row r="6411" spans="13:19" customFormat="1">
      <c r="M6411" s="181"/>
      <c r="R6411" s="181"/>
      <c r="S6411" s="181"/>
    </row>
    <row r="6412" spans="13:19" customFormat="1">
      <c r="M6412" s="181"/>
      <c r="R6412" s="181"/>
      <c r="S6412" s="181"/>
    </row>
    <row r="6413" spans="13:19" customFormat="1">
      <c r="M6413" s="181"/>
      <c r="R6413" s="181"/>
      <c r="S6413" s="181"/>
    </row>
    <row r="6414" spans="13:19" customFormat="1">
      <c r="M6414" s="181"/>
      <c r="R6414" s="181"/>
      <c r="S6414" s="181"/>
    </row>
    <row r="6415" spans="13:19" customFormat="1">
      <c r="M6415" s="181"/>
      <c r="R6415" s="181"/>
      <c r="S6415" s="181"/>
    </row>
    <row r="6416" spans="13:19" customFormat="1">
      <c r="M6416" s="181"/>
      <c r="R6416" s="181"/>
      <c r="S6416" s="181"/>
    </row>
    <row r="6417" spans="13:19" customFormat="1">
      <c r="M6417" s="181"/>
      <c r="R6417" s="181"/>
      <c r="S6417" s="181"/>
    </row>
    <row r="6418" spans="13:19" customFormat="1">
      <c r="M6418" s="181"/>
      <c r="R6418" s="181"/>
      <c r="S6418" s="181"/>
    </row>
    <row r="6419" spans="13:19" customFormat="1">
      <c r="M6419" s="181"/>
      <c r="R6419" s="181"/>
      <c r="S6419" s="181"/>
    </row>
    <row r="6420" spans="13:19" customFormat="1">
      <c r="M6420" s="181"/>
      <c r="R6420" s="181"/>
      <c r="S6420" s="181"/>
    </row>
    <row r="6421" spans="13:19" customFormat="1">
      <c r="M6421" s="181"/>
      <c r="R6421" s="181"/>
      <c r="S6421" s="181"/>
    </row>
    <row r="6422" spans="13:19" customFormat="1">
      <c r="M6422" s="181"/>
      <c r="R6422" s="181"/>
      <c r="S6422" s="181"/>
    </row>
    <row r="6423" spans="13:19" customFormat="1">
      <c r="M6423" s="181"/>
      <c r="R6423" s="181"/>
      <c r="S6423" s="181"/>
    </row>
    <row r="6424" spans="13:19" customFormat="1">
      <c r="M6424" s="181"/>
      <c r="R6424" s="181"/>
      <c r="S6424" s="181"/>
    </row>
    <row r="6425" spans="13:19" customFormat="1">
      <c r="M6425" s="181"/>
      <c r="R6425" s="181"/>
      <c r="S6425" s="181"/>
    </row>
    <row r="6426" spans="13:19" customFormat="1">
      <c r="M6426" s="181"/>
      <c r="R6426" s="181"/>
      <c r="S6426" s="181"/>
    </row>
    <row r="6427" spans="13:19" customFormat="1">
      <c r="M6427" s="181"/>
      <c r="R6427" s="181"/>
      <c r="S6427" s="181"/>
    </row>
    <row r="6428" spans="13:19" customFormat="1">
      <c r="M6428" s="181"/>
      <c r="R6428" s="181"/>
      <c r="S6428" s="181"/>
    </row>
    <row r="6429" spans="13:19" customFormat="1">
      <c r="M6429" s="181"/>
      <c r="R6429" s="181"/>
      <c r="S6429" s="181"/>
    </row>
    <row r="6430" spans="13:19" customFormat="1">
      <c r="M6430" s="181"/>
      <c r="R6430" s="181"/>
      <c r="S6430" s="181"/>
    </row>
    <row r="6431" spans="13:19" customFormat="1">
      <c r="M6431" s="181"/>
      <c r="R6431" s="181"/>
      <c r="S6431" s="181"/>
    </row>
    <row r="6432" spans="13:19" customFormat="1">
      <c r="M6432" s="181"/>
      <c r="R6432" s="181"/>
      <c r="S6432" s="181"/>
    </row>
    <row r="6433" spans="13:19" customFormat="1">
      <c r="M6433" s="181"/>
      <c r="R6433" s="181"/>
      <c r="S6433" s="181"/>
    </row>
    <row r="6434" spans="13:19" customFormat="1">
      <c r="M6434" s="181"/>
      <c r="R6434" s="181"/>
      <c r="S6434" s="181"/>
    </row>
    <row r="6435" spans="13:19" customFormat="1">
      <c r="M6435" s="181"/>
      <c r="R6435" s="181"/>
      <c r="S6435" s="181"/>
    </row>
    <row r="6436" spans="13:19" customFormat="1">
      <c r="M6436" s="181"/>
      <c r="R6436" s="181"/>
      <c r="S6436" s="181"/>
    </row>
    <row r="6437" spans="13:19" customFormat="1">
      <c r="M6437" s="181"/>
      <c r="R6437" s="181"/>
      <c r="S6437" s="181"/>
    </row>
    <row r="6438" spans="13:19" customFormat="1">
      <c r="M6438" s="181"/>
      <c r="R6438" s="181"/>
      <c r="S6438" s="181"/>
    </row>
    <row r="6439" spans="13:19" customFormat="1">
      <c r="M6439" s="181"/>
      <c r="R6439" s="181"/>
      <c r="S6439" s="181"/>
    </row>
    <row r="6440" spans="13:19" customFormat="1">
      <c r="M6440" s="181"/>
      <c r="R6440" s="181"/>
      <c r="S6440" s="181"/>
    </row>
    <row r="6441" spans="13:19" customFormat="1">
      <c r="M6441" s="181"/>
      <c r="R6441" s="181"/>
      <c r="S6441" s="181"/>
    </row>
    <row r="6442" spans="13:19" customFormat="1">
      <c r="M6442" s="181"/>
      <c r="R6442" s="181"/>
      <c r="S6442" s="181"/>
    </row>
    <row r="6443" spans="13:19" customFormat="1">
      <c r="M6443" s="181"/>
      <c r="R6443" s="181"/>
      <c r="S6443" s="181"/>
    </row>
    <row r="6444" spans="13:19" customFormat="1">
      <c r="M6444" s="181"/>
      <c r="R6444" s="181"/>
      <c r="S6444" s="181"/>
    </row>
    <row r="6445" spans="13:19" customFormat="1">
      <c r="M6445" s="181"/>
      <c r="R6445" s="181"/>
      <c r="S6445" s="181"/>
    </row>
    <row r="6446" spans="13:19" customFormat="1">
      <c r="M6446" s="181"/>
      <c r="R6446" s="181"/>
      <c r="S6446" s="181"/>
    </row>
    <row r="6447" spans="13:19" customFormat="1">
      <c r="M6447" s="181"/>
      <c r="R6447" s="181"/>
      <c r="S6447" s="181"/>
    </row>
    <row r="6448" spans="13:19" customFormat="1">
      <c r="M6448" s="181"/>
      <c r="R6448" s="181"/>
      <c r="S6448" s="181"/>
    </row>
    <row r="6449" spans="13:19" customFormat="1">
      <c r="M6449" s="181"/>
      <c r="R6449" s="181"/>
      <c r="S6449" s="181"/>
    </row>
    <row r="6450" spans="13:19" customFormat="1">
      <c r="M6450" s="181"/>
      <c r="R6450" s="181"/>
      <c r="S6450" s="181"/>
    </row>
    <row r="6451" spans="13:19" customFormat="1">
      <c r="M6451" s="181"/>
      <c r="R6451" s="181"/>
      <c r="S6451" s="181"/>
    </row>
    <row r="6452" spans="13:19" customFormat="1">
      <c r="M6452" s="181"/>
      <c r="R6452" s="181"/>
      <c r="S6452" s="181"/>
    </row>
    <row r="6453" spans="13:19" customFormat="1">
      <c r="M6453" s="181"/>
      <c r="R6453" s="181"/>
      <c r="S6453" s="181"/>
    </row>
    <row r="6454" spans="13:19" customFormat="1">
      <c r="M6454" s="181"/>
      <c r="R6454" s="181"/>
      <c r="S6454" s="181"/>
    </row>
    <row r="6455" spans="13:19" customFormat="1">
      <c r="M6455" s="181"/>
      <c r="R6455" s="181"/>
      <c r="S6455" s="181"/>
    </row>
    <row r="6456" spans="13:19" customFormat="1">
      <c r="M6456" s="181"/>
      <c r="R6456" s="181"/>
      <c r="S6456" s="181"/>
    </row>
    <row r="6457" spans="13:19" customFormat="1">
      <c r="M6457" s="181"/>
      <c r="R6457" s="181"/>
      <c r="S6457" s="181"/>
    </row>
    <row r="6458" spans="13:19" customFormat="1">
      <c r="M6458" s="181"/>
      <c r="R6458" s="181"/>
      <c r="S6458" s="181"/>
    </row>
    <row r="6459" spans="13:19" customFormat="1">
      <c r="M6459" s="181"/>
      <c r="R6459" s="181"/>
      <c r="S6459" s="181"/>
    </row>
    <row r="6460" spans="13:19" customFormat="1">
      <c r="M6460" s="181"/>
      <c r="R6460" s="181"/>
      <c r="S6460" s="181"/>
    </row>
    <row r="6461" spans="13:19" customFormat="1">
      <c r="M6461" s="181"/>
      <c r="R6461" s="181"/>
      <c r="S6461" s="181"/>
    </row>
    <row r="6462" spans="13:19" customFormat="1">
      <c r="M6462" s="181"/>
      <c r="R6462" s="181"/>
      <c r="S6462" s="181"/>
    </row>
    <row r="6463" spans="13:19" customFormat="1">
      <c r="M6463" s="181"/>
      <c r="R6463" s="181"/>
      <c r="S6463" s="181"/>
    </row>
    <row r="6464" spans="13:19" customFormat="1">
      <c r="M6464" s="181"/>
      <c r="R6464" s="181"/>
      <c r="S6464" s="181"/>
    </row>
    <row r="6465" spans="13:19" customFormat="1">
      <c r="M6465" s="181"/>
      <c r="R6465" s="181"/>
      <c r="S6465" s="181"/>
    </row>
    <row r="6466" spans="13:19" customFormat="1">
      <c r="M6466" s="181"/>
      <c r="R6466" s="181"/>
      <c r="S6466" s="181"/>
    </row>
    <row r="6467" spans="13:19" customFormat="1">
      <c r="M6467" s="181"/>
      <c r="R6467" s="181"/>
      <c r="S6467" s="181"/>
    </row>
    <row r="6468" spans="13:19" customFormat="1">
      <c r="M6468" s="181"/>
      <c r="R6468" s="181"/>
      <c r="S6468" s="181"/>
    </row>
    <row r="6469" spans="13:19" customFormat="1">
      <c r="M6469" s="181"/>
      <c r="R6469" s="181"/>
      <c r="S6469" s="181"/>
    </row>
    <row r="6470" spans="13:19" customFormat="1">
      <c r="M6470" s="181"/>
      <c r="R6470" s="181"/>
      <c r="S6470" s="181"/>
    </row>
    <row r="6471" spans="13:19" customFormat="1">
      <c r="M6471" s="181"/>
      <c r="R6471" s="181"/>
      <c r="S6471" s="181"/>
    </row>
    <row r="6472" spans="13:19" customFormat="1">
      <c r="M6472" s="181"/>
      <c r="R6472" s="181"/>
      <c r="S6472" s="181"/>
    </row>
    <row r="6473" spans="13:19" customFormat="1">
      <c r="M6473" s="181"/>
      <c r="R6473" s="181"/>
      <c r="S6473" s="181"/>
    </row>
    <row r="6474" spans="13:19" customFormat="1">
      <c r="M6474" s="181"/>
      <c r="R6474" s="181"/>
      <c r="S6474" s="181"/>
    </row>
    <row r="6475" spans="13:19" customFormat="1">
      <c r="M6475" s="181"/>
      <c r="R6475" s="181"/>
      <c r="S6475" s="181"/>
    </row>
    <row r="6476" spans="13:19" customFormat="1">
      <c r="M6476" s="181"/>
      <c r="R6476" s="181"/>
      <c r="S6476" s="181"/>
    </row>
    <row r="6477" spans="13:19" customFormat="1">
      <c r="M6477" s="181"/>
      <c r="R6477" s="181"/>
      <c r="S6477" s="181"/>
    </row>
    <row r="6478" spans="13:19" customFormat="1">
      <c r="M6478" s="181"/>
      <c r="R6478" s="181"/>
      <c r="S6478" s="181"/>
    </row>
    <row r="6479" spans="13:19" customFormat="1">
      <c r="M6479" s="181"/>
      <c r="R6479" s="181"/>
      <c r="S6479" s="181"/>
    </row>
    <row r="6480" spans="13:19" customFormat="1">
      <c r="M6480" s="181"/>
      <c r="R6480" s="181"/>
      <c r="S6480" s="181"/>
    </row>
    <row r="6481" spans="13:19" customFormat="1">
      <c r="M6481" s="181"/>
      <c r="R6481" s="181"/>
      <c r="S6481" s="181"/>
    </row>
    <row r="6482" spans="13:19" customFormat="1">
      <c r="M6482" s="181"/>
      <c r="R6482" s="181"/>
      <c r="S6482" s="181"/>
    </row>
    <row r="6483" spans="13:19" customFormat="1">
      <c r="M6483" s="181"/>
      <c r="R6483" s="181"/>
      <c r="S6483" s="181"/>
    </row>
    <row r="6484" spans="13:19" customFormat="1">
      <c r="M6484" s="181"/>
      <c r="R6484" s="181"/>
      <c r="S6484" s="181"/>
    </row>
    <row r="6485" spans="13:19" customFormat="1">
      <c r="M6485" s="181"/>
      <c r="R6485" s="181"/>
      <c r="S6485" s="181"/>
    </row>
    <row r="6486" spans="13:19" customFormat="1">
      <c r="M6486" s="181"/>
      <c r="R6486" s="181"/>
      <c r="S6486" s="181"/>
    </row>
    <row r="6487" spans="13:19" customFormat="1">
      <c r="M6487" s="181"/>
      <c r="R6487" s="181"/>
      <c r="S6487" s="181"/>
    </row>
    <row r="6488" spans="13:19" customFormat="1">
      <c r="M6488" s="181"/>
      <c r="R6488" s="181"/>
      <c r="S6488" s="181"/>
    </row>
    <row r="6489" spans="13:19" customFormat="1">
      <c r="M6489" s="181"/>
      <c r="R6489" s="181"/>
      <c r="S6489" s="181"/>
    </row>
    <row r="6490" spans="13:19" customFormat="1">
      <c r="M6490" s="181"/>
      <c r="R6490" s="181"/>
      <c r="S6490" s="181"/>
    </row>
    <row r="6491" spans="13:19" customFormat="1">
      <c r="M6491" s="181"/>
      <c r="R6491" s="181"/>
      <c r="S6491" s="181"/>
    </row>
    <row r="6492" spans="13:19" customFormat="1">
      <c r="M6492" s="181"/>
      <c r="R6492" s="181"/>
      <c r="S6492" s="181"/>
    </row>
    <row r="6493" spans="13:19" customFormat="1">
      <c r="M6493" s="181"/>
      <c r="R6493" s="181"/>
      <c r="S6493" s="181"/>
    </row>
    <row r="6494" spans="13:19" customFormat="1">
      <c r="M6494" s="181"/>
      <c r="R6494" s="181"/>
      <c r="S6494" s="181"/>
    </row>
    <row r="6495" spans="13:19" customFormat="1">
      <c r="M6495" s="181"/>
      <c r="R6495" s="181"/>
      <c r="S6495" s="181"/>
    </row>
    <row r="6496" spans="13:19" customFormat="1">
      <c r="M6496" s="181"/>
      <c r="R6496" s="181"/>
      <c r="S6496" s="181"/>
    </row>
    <row r="6497" spans="13:19" customFormat="1">
      <c r="M6497" s="181"/>
      <c r="R6497" s="181"/>
      <c r="S6497" s="181"/>
    </row>
    <row r="6498" spans="13:19" customFormat="1">
      <c r="M6498" s="181"/>
      <c r="R6498" s="181"/>
      <c r="S6498" s="181"/>
    </row>
    <row r="6499" spans="13:19" customFormat="1">
      <c r="M6499" s="181"/>
      <c r="R6499" s="181"/>
      <c r="S6499" s="181"/>
    </row>
    <row r="6500" spans="13:19" customFormat="1">
      <c r="M6500" s="181"/>
      <c r="R6500" s="181"/>
      <c r="S6500" s="181"/>
    </row>
    <row r="6501" spans="13:19" customFormat="1">
      <c r="M6501" s="181"/>
      <c r="R6501" s="181"/>
      <c r="S6501" s="181"/>
    </row>
    <row r="6502" spans="13:19" customFormat="1">
      <c r="M6502" s="181"/>
      <c r="R6502" s="181"/>
      <c r="S6502" s="181"/>
    </row>
    <row r="6503" spans="13:19" customFormat="1">
      <c r="M6503" s="181"/>
      <c r="R6503" s="181"/>
      <c r="S6503" s="181"/>
    </row>
    <row r="6504" spans="13:19" customFormat="1">
      <c r="M6504" s="181"/>
      <c r="R6504" s="181"/>
      <c r="S6504" s="181"/>
    </row>
    <row r="6505" spans="13:19" customFormat="1">
      <c r="M6505" s="181"/>
      <c r="R6505" s="181"/>
      <c r="S6505" s="181"/>
    </row>
    <row r="6506" spans="13:19" customFormat="1">
      <c r="M6506" s="181"/>
      <c r="R6506" s="181"/>
      <c r="S6506" s="181"/>
    </row>
    <row r="6507" spans="13:19" customFormat="1">
      <c r="M6507" s="181"/>
      <c r="R6507" s="181"/>
      <c r="S6507" s="181"/>
    </row>
    <row r="6508" spans="13:19" customFormat="1">
      <c r="M6508" s="181"/>
      <c r="R6508" s="181"/>
      <c r="S6508" s="181"/>
    </row>
    <row r="6509" spans="13:19" customFormat="1">
      <c r="M6509" s="181"/>
      <c r="R6509" s="181"/>
      <c r="S6509" s="181"/>
    </row>
    <row r="6510" spans="13:19" customFormat="1">
      <c r="M6510" s="181"/>
      <c r="R6510" s="181"/>
      <c r="S6510" s="181"/>
    </row>
    <row r="6511" spans="13:19" customFormat="1">
      <c r="M6511" s="181"/>
      <c r="R6511" s="181"/>
      <c r="S6511" s="181"/>
    </row>
    <row r="6512" spans="13:19" customFormat="1">
      <c r="M6512" s="181"/>
      <c r="R6512" s="181"/>
      <c r="S6512" s="181"/>
    </row>
    <row r="6513" spans="13:19" customFormat="1">
      <c r="M6513" s="181"/>
      <c r="R6513" s="181"/>
      <c r="S6513" s="181"/>
    </row>
    <row r="6514" spans="13:19" customFormat="1">
      <c r="M6514" s="181"/>
      <c r="R6514" s="181"/>
      <c r="S6514" s="181"/>
    </row>
    <row r="6515" spans="13:19" customFormat="1">
      <c r="M6515" s="181"/>
      <c r="R6515" s="181"/>
      <c r="S6515" s="181"/>
    </row>
    <row r="6516" spans="13:19" customFormat="1">
      <c r="M6516" s="181"/>
      <c r="R6516" s="181"/>
      <c r="S6516" s="181"/>
    </row>
    <row r="6517" spans="13:19" customFormat="1">
      <c r="M6517" s="181"/>
      <c r="R6517" s="181"/>
      <c r="S6517" s="181"/>
    </row>
    <row r="6518" spans="13:19" customFormat="1">
      <c r="M6518" s="181"/>
      <c r="R6518" s="181"/>
      <c r="S6518" s="181"/>
    </row>
    <row r="6519" spans="13:19" customFormat="1">
      <c r="M6519" s="181"/>
      <c r="R6519" s="181"/>
      <c r="S6519" s="181"/>
    </row>
    <row r="6520" spans="13:19" customFormat="1">
      <c r="M6520" s="181"/>
      <c r="R6520" s="181"/>
      <c r="S6520" s="181"/>
    </row>
    <row r="6521" spans="13:19" customFormat="1">
      <c r="M6521" s="181"/>
      <c r="R6521" s="181"/>
      <c r="S6521" s="181"/>
    </row>
    <row r="6522" spans="13:19" customFormat="1">
      <c r="M6522" s="181"/>
      <c r="R6522" s="181"/>
      <c r="S6522" s="181"/>
    </row>
    <row r="6523" spans="13:19" customFormat="1">
      <c r="M6523" s="181"/>
      <c r="R6523" s="181"/>
      <c r="S6523" s="181"/>
    </row>
    <row r="6524" spans="13:19" customFormat="1">
      <c r="M6524" s="181"/>
      <c r="R6524" s="181"/>
      <c r="S6524" s="181"/>
    </row>
    <row r="6525" spans="13:19" customFormat="1">
      <c r="M6525" s="181"/>
      <c r="R6525" s="181"/>
      <c r="S6525" s="181"/>
    </row>
    <row r="6526" spans="13:19" customFormat="1">
      <c r="M6526" s="181"/>
      <c r="R6526" s="181"/>
      <c r="S6526" s="181"/>
    </row>
    <row r="6527" spans="13:19" customFormat="1">
      <c r="M6527" s="181"/>
      <c r="R6527" s="181"/>
      <c r="S6527" s="181"/>
    </row>
    <row r="6528" spans="13:19" customFormat="1">
      <c r="M6528" s="181"/>
      <c r="R6528" s="181"/>
      <c r="S6528" s="181"/>
    </row>
    <row r="6529" spans="13:19" customFormat="1">
      <c r="M6529" s="181"/>
      <c r="R6529" s="181"/>
      <c r="S6529" s="181"/>
    </row>
    <row r="6530" spans="13:19" customFormat="1">
      <c r="M6530" s="181"/>
      <c r="R6530" s="181"/>
      <c r="S6530" s="181"/>
    </row>
    <row r="6531" spans="13:19" customFormat="1">
      <c r="M6531" s="181"/>
      <c r="R6531" s="181"/>
      <c r="S6531" s="181"/>
    </row>
    <row r="6532" spans="13:19" customFormat="1">
      <c r="M6532" s="181"/>
      <c r="R6532" s="181"/>
      <c r="S6532" s="181"/>
    </row>
    <row r="6533" spans="13:19" customFormat="1">
      <c r="M6533" s="181"/>
      <c r="R6533" s="181"/>
      <c r="S6533" s="181"/>
    </row>
    <row r="6534" spans="13:19" customFormat="1">
      <c r="M6534" s="181"/>
      <c r="R6534" s="181"/>
      <c r="S6534" s="181"/>
    </row>
    <row r="6535" spans="13:19" customFormat="1">
      <c r="M6535" s="181"/>
      <c r="R6535" s="181"/>
      <c r="S6535" s="181"/>
    </row>
    <row r="6536" spans="13:19" customFormat="1">
      <c r="M6536" s="181"/>
      <c r="R6536" s="181"/>
      <c r="S6536" s="181"/>
    </row>
    <row r="6537" spans="13:19" customFormat="1">
      <c r="M6537" s="181"/>
      <c r="R6537" s="181"/>
      <c r="S6537" s="181"/>
    </row>
    <row r="6538" spans="13:19" customFormat="1">
      <c r="M6538" s="181"/>
      <c r="R6538" s="181"/>
      <c r="S6538" s="181"/>
    </row>
    <row r="6539" spans="13:19" customFormat="1">
      <c r="M6539" s="181"/>
      <c r="R6539" s="181"/>
      <c r="S6539" s="181"/>
    </row>
    <row r="6540" spans="13:19" customFormat="1">
      <c r="M6540" s="181"/>
      <c r="R6540" s="181"/>
      <c r="S6540" s="181"/>
    </row>
    <row r="6541" spans="13:19" customFormat="1">
      <c r="M6541" s="181"/>
      <c r="R6541" s="181"/>
      <c r="S6541" s="181"/>
    </row>
    <row r="6542" spans="13:19" customFormat="1">
      <c r="M6542" s="181"/>
      <c r="R6542" s="181"/>
      <c r="S6542" s="181"/>
    </row>
    <row r="6543" spans="13:19" customFormat="1">
      <c r="M6543" s="181"/>
      <c r="R6543" s="181"/>
      <c r="S6543" s="181"/>
    </row>
    <row r="6544" spans="13:19" customFormat="1">
      <c r="M6544" s="181"/>
      <c r="R6544" s="181"/>
      <c r="S6544" s="181"/>
    </row>
    <row r="6545" spans="13:19" customFormat="1">
      <c r="M6545" s="181"/>
      <c r="R6545" s="181"/>
      <c r="S6545" s="181"/>
    </row>
    <row r="6546" spans="13:19" customFormat="1">
      <c r="M6546" s="181"/>
      <c r="R6546" s="181"/>
      <c r="S6546" s="181"/>
    </row>
    <row r="6547" spans="13:19" customFormat="1">
      <c r="M6547" s="181"/>
      <c r="R6547" s="181"/>
      <c r="S6547" s="181"/>
    </row>
    <row r="6548" spans="13:19" customFormat="1">
      <c r="M6548" s="181"/>
      <c r="R6548" s="181"/>
      <c r="S6548" s="181"/>
    </row>
    <row r="6549" spans="13:19" customFormat="1">
      <c r="M6549" s="181"/>
      <c r="R6549" s="181"/>
      <c r="S6549" s="181"/>
    </row>
    <row r="6550" spans="13:19" customFormat="1">
      <c r="M6550" s="181"/>
      <c r="R6550" s="181"/>
      <c r="S6550" s="181"/>
    </row>
    <row r="6551" spans="13:19" customFormat="1">
      <c r="M6551" s="181"/>
      <c r="R6551" s="181"/>
      <c r="S6551" s="181"/>
    </row>
    <row r="6552" spans="13:19" customFormat="1">
      <c r="M6552" s="181"/>
      <c r="R6552" s="181"/>
      <c r="S6552" s="181"/>
    </row>
    <row r="6553" spans="13:19" customFormat="1">
      <c r="M6553" s="181"/>
      <c r="R6553" s="181"/>
      <c r="S6553" s="181"/>
    </row>
    <row r="6554" spans="13:19" customFormat="1">
      <c r="M6554" s="181"/>
      <c r="R6554" s="181"/>
      <c r="S6554" s="181"/>
    </row>
    <row r="6555" spans="13:19" customFormat="1">
      <c r="M6555" s="181"/>
      <c r="R6555" s="181"/>
      <c r="S6555" s="181"/>
    </row>
    <row r="6556" spans="13:19" customFormat="1">
      <c r="M6556" s="181"/>
      <c r="R6556" s="181"/>
      <c r="S6556" s="181"/>
    </row>
    <row r="6557" spans="13:19" customFormat="1">
      <c r="M6557" s="181"/>
      <c r="R6557" s="181"/>
      <c r="S6557" s="181"/>
    </row>
    <row r="6558" spans="13:19" customFormat="1">
      <c r="M6558" s="181"/>
      <c r="R6558" s="181"/>
      <c r="S6558" s="181"/>
    </row>
    <row r="6559" spans="13:19" customFormat="1">
      <c r="M6559" s="181"/>
      <c r="R6559" s="181"/>
      <c r="S6559" s="181"/>
    </row>
    <row r="6560" spans="13:19" customFormat="1">
      <c r="M6560" s="181"/>
      <c r="R6560" s="181"/>
      <c r="S6560" s="181"/>
    </row>
    <row r="6561" spans="13:19" customFormat="1">
      <c r="M6561" s="181"/>
      <c r="R6561" s="181"/>
      <c r="S6561" s="181"/>
    </row>
    <row r="6562" spans="13:19" customFormat="1">
      <c r="M6562" s="181"/>
      <c r="R6562" s="181"/>
      <c r="S6562" s="181"/>
    </row>
    <row r="6563" spans="13:19" customFormat="1">
      <c r="M6563" s="181"/>
      <c r="R6563" s="181"/>
      <c r="S6563" s="181"/>
    </row>
    <row r="6564" spans="13:19" customFormat="1">
      <c r="M6564" s="181"/>
      <c r="R6564" s="181"/>
      <c r="S6564" s="181"/>
    </row>
    <row r="6565" spans="13:19" customFormat="1">
      <c r="M6565" s="181"/>
      <c r="R6565" s="181"/>
      <c r="S6565" s="181"/>
    </row>
    <row r="6566" spans="13:19" customFormat="1">
      <c r="M6566" s="181"/>
      <c r="R6566" s="181"/>
      <c r="S6566" s="181"/>
    </row>
    <row r="6567" spans="13:19" customFormat="1">
      <c r="M6567" s="181"/>
      <c r="R6567" s="181"/>
      <c r="S6567" s="181"/>
    </row>
    <row r="6568" spans="13:19" customFormat="1">
      <c r="M6568" s="181"/>
      <c r="R6568" s="181"/>
      <c r="S6568" s="181"/>
    </row>
    <row r="6569" spans="13:19" customFormat="1">
      <c r="M6569" s="181"/>
      <c r="R6569" s="181"/>
      <c r="S6569" s="181"/>
    </row>
    <row r="6570" spans="13:19" customFormat="1">
      <c r="M6570" s="181"/>
      <c r="R6570" s="181"/>
      <c r="S6570" s="181"/>
    </row>
    <row r="6571" spans="13:19" customFormat="1">
      <c r="M6571" s="181"/>
      <c r="R6571" s="181"/>
      <c r="S6571" s="181"/>
    </row>
    <row r="6572" spans="13:19" customFormat="1">
      <c r="M6572" s="181"/>
      <c r="R6572" s="181"/>
      <c r="S6572" s="181"/>
    </row>
    <row r="6573" spans="13:19" customFormat="1">
      <c r="M6573" s="181"/>
      <c r="R6573" s="181"/>
      <c r="S6573" s="181"/>
    </row>
    <row r="6574" spans="13:19" customFormat="1">
      <c r="M6574" s="181"/>
      <c r="R6574" s="181"/>
      <c r="S6574" s="181"/>
    </row>
    <row r="6575" spans="13:19" customFormat="1">
      <c r="M6575" s="181"/>
      <c r="R6575" s="181"/>
      <c r="S6575" s="181"/>
    </row>
    <row r="6576" spans="13:19" customFormat="1">
      <c r="M6576" s="181"/>
      <c r="R6576" s="181"/>
      <c r="S6576" s="181"/>
    </row>
    <row r="6577" spans="13:19" customFormat="1">
      <c r="M6577" s="181"/>
      <c r="R6577" s="181"/>
      <c r="S6577" s="181"/>
    </row>
    <row r="6578" spans="13:19" customFormat="1">
      <c r="M6578" s="181"/>
      <c r="R6578" s="181"/>
      <c r="S6578" s="181"/>
    </row>
    <row r="6579" spans="13:19" customFormat="1">
      <c r="M6579" s="181"/>
      <c r="R6579" s="181"/>
      <c r="S6579" s="181"/>
    </row>
    <row r="6580" spans="13:19" customFormat="1">
      <c r="M6580" s="181"/>
      <c r="R6580" s="181"/>
      <c r="S6580" s="181"/>
    </row>
    <row r="6581" spans="13:19" customFormat="1">
      <c r="M6581" s="181"/>
      <c r="R6581" s="181"/>
      <c r="S6581" s="181"/>
    </row>
    <row r="6582" spans="13:19" customFormat="1">
      <c r="M6582" s="181"/>
      <c r="R6582" s="181"/>
      <c r="S6582" s="181"/>
    </row>
    <row r="6583" spans="13:19" customFormat="1">
      <c r="M6583" s="181"/>
      <c r="R6583" s="181"/>
      <c r="S6583" s="181"/>
    </row>
    <row r="6584" spans="13:19" customFormat="1">
      <c r="M6584" s="181"/>
      <c r="R6584" s="181"/>
      <c r="S6584" s="181"/>
    </row>
    <row r="6585" spans="13:19" customFormat="1">
      <c r="M6585" s="181"/>
      <c r="R6585" s="181"/>
      <c r="S6585" s="181"/>
    </row>
    <row r="6586" spans="13:19" customFormat="1">
      <c r="M6586" s="181"/>
      <c r="R6586" s="181"/>
      <c r="S6586" s="181"/>
    </row>
    <row r="6587" spans="13:19" customFormat="1">
      <c r="M6587" s="181"/>
      <c r="R6587" s="181"/>
      <c r="S6587" s="181"/>
    </row>
    <row r="6588" spans="13:19" customFormat="1">
      <c r="M6588" s="181"/>
      <c r="R6588" s="181"/>
      <c r="S6588" s="181"/>
    </row>
    <row r="6589" spans="13:19" customFormat="1">
      <c r="M6589" s="181"/>
      <c r="R6589" s="181"/>
      <c r="S6589" s="181"/>
    </row>
    <row r="6590" spans="13:19" customFormat="1">
      <c r="M6590" s="181"/>
      <c r="R6590" s="181"/>
      <c r="S6590" s="181"/>
    </row>
    <row r="6591" spans="13:19" customFormat="1">
      <c r="M6591" s="181"/>
      <c r="R6591" s="181"/>
      <c r="S6591" s="181"/>
    </row>
    <row r="6592" spans="13:19" customFormat="1">
      <c r="M6592" s="181"/>
      <c r="R6592" s="181"/>
      <c r="S6592" s="181"/>
    </row>
    <row r="6593" spans="13:19" customFormat="1">
      <c r="M6593" s="181"/>
      <c r="R6593" s="181"/>
      <c r="S6593" s="181"/>
    </row>
    <row r="6594" spans="13:19" customFormat="1">
      <c r="M6594" s="181"/>
      <c r="R6594" s="181"/>
      <c r="S6594" s="181"/>
    </row>
    <row r="6595" spans="13:19" customFormat="1">
      <c r="M6595" s="181"/>
      <c r="R6595" s="181"/>
      <c r="S6595" s="181"/>
    </row>
    <row r="6596" spans="13:19" customFormat="1">
      <c r="M6596" s="181"/>
      <c r="R6596" s="181"/>
      <c r="S6596" s="181"/>
    </row>
    <row r="6597" spans="13:19" customFormat="1">
      <c r="M6597" s="181"/>
      <c r="R6597" s="181"/>
      <c r="S6597" s="181"/>
    </row>
    <row r="6598" spans="13:19" customFormat="1">
      <c r="M6598" s="181"/>
      <c r="R6598" s="181"/>
      <c r="S6598" s="181"/>
    </row>
    <row r="6599" spans="13:19" customFormat="1">
      <c r="M6599" s="181"/>
      <c r="R6599" s="181"/>
      <c r="S6599" s="181"/>
    </row>
    <row r="6600" spans="13:19" customFormat="1">
      <c r="M6600" s="181"/>
      <c r="R6600" s="181"/>
      <c r="S6600" s="181"/>
    </row>
    <row r="6601" spans="13:19" customFormat="1">
      <c r="M6601" s="181"/>
      <c r="R6601" s="181"/>
      <c r="S6601" s="181"/>
    </row>
    <row r="6602" spans="13:19" customFormat="1">
      <c r="M6602" s="181"/>
      <c r="R6602" s="181"/>
      <c r="S6602" s="181"/>
    </row>
    <row r="6603" spans="13:19" customFormat="1">
      <c r="M6603" s="181"/>
      <c r="R6603" s="181"/>
      <c r="S6603" s="181"/>
    </row>
    <row r="6604" spans="13:19" customFormat="1">
      <c r="M6604" s="181"/>
      <c r="R6604" s="181"/>
      <c r="S6604" s="181"/>
    </row>
    <row r="6605" spans="13:19" customFormat="1">
      <c r="M6605" s="181"/>
      <c r="R6605" s="181"/>
      <c r="S6605" s="181"/>
    </row>
    <row r="6606" spans="13:19" customFormat="1">
      <c r="M6606" s="181"/>
      <c r="R6606" s="181"/>
      <c r="S6606" s="181"/>
    </row>
    <row r="6607" spans="13:19" customFormat="1">
      <c r="M6607" s="181"/>
      <c r="R6607" s="181"/>
      <c r="S6607" s="181"/>
    </row>
    <row r="6608" spans="13:19" customFormat="1">
      <c r="M6608" s="181"/>
      <c r="R6608" s="181"/>
      <c r="S6608" s="181"/>
    </row>
    <row r="6609" spans="13:19" customFormat="1">
      <c r="M6609" s="181"/>
      <c r="R6609" s="181"/>
      <c r="S6609" s="181"/>
    </row>
    <row r="6610" spans="13:19" customFormat="1">
      <c r="M6610" s="181"/>
      <c r="R6610" s="181"/>
      <c r="S6610" s="181"/>
    </row>
    <row r="6611" spans="13:19" customFormat="1">
      <c r="M6611" s="181"/>
      <c r="R6611" s="181"/>
      <c r="S6611" s="181"/>
    </row>
    <row r="6612" spans="13:19" customFormat="1">
      <c r="M6612" s="181"/>
      <c r="R6612" s="181"/>
      <c r="S6612" s="181"/>
    </row>
    <row r="6613" spans="13:19" customFormat="1">
      <c r="M6613" s="181"/>
      <c r="R6613" s="181"/>
      <c r="S6613" s="181"/>
    </row>
    <row r="6614" spans="13:19" customFormat="1">
      <c r="M6614" s="181"/>
      <c r="R6614" s="181"/>
      <c r="S6614" s="181"/>
    </row>
    <row r="6615" spans="13:19" customFormat="1">
      <c r="M6615" s="181"/>
      <c r="R6615" s="181"/>
      <c r="S6615" s="181"/>
    </row>
    <row r="6616" spans="13:19" customFormat="1">
      <c r="M6616" s="181"/>
      <c r="R6616" s="181"/>
      <c r="S6616" s="181"/>
    </row>
    <row r="6617" spans="13:19" customFormat="1">
      <c r="M6617" s="181"/>
      <c r="R6617" s="181"/>
      <c r="S6617" s="181"/>
    </row>
    <row r="6618" spans="13:19" customFormat="1">
      <c r="M6618" s="181"/>
      <c r="R6618" s="181"/>
      <c r="S6618" s="181"/>
    </row>
    <row r="6619" spans="13:19" customFormat="1">
      <c r="M6619" s="181"/>
      <c r="R6619" s="181"/>
      <c r="S6619" s="181"/>
    </row>
    <row r="6620" spans="13:19" customFormat="1">
      <c r="M6620" s="181"/>
      <c r="R6620" s="181"/>
      <c r="S6620" s="181"/>
    </row>
    <row r="6621" spans="13:19" customFormat="1">
      <c r="M6621" s="181"/>
      <c r="R6621" s="181"/>
      <c r="S6621" s="181"/>
    </row>
    <row r="6622" spans="13:19" customFormat="1">
      <c r="M6622" s="181"/>
      <c r="R6622" s="181"/>
      <c r="S6622" s="181"/>
    </row>
    <row r="6623" spans="13:19" customFormat="1">
      <c r="M6623" s="181"/>
      <c r="R6623" s="181"/>
      <c r="S6623" s="181"/>
    </row>
    <row r="6624" spans="13:19" customFormat="1">
      <c r="M6624" s="181"/>
      <c r="R6624" s="181"/>
      <c r="S6624" s="181"/>
    </row>
    <row r="6625" spans="13:19" customFormat="1">
      <c r="M6625" s="181"/>
      <c r="R6625" s="181"/>
      <c r="S6625" s="181"/>
    </row>
    <row r="6626" spans="13:19" customFormat="1">
      <c r="M6626" s="181"/>
      <c r="R6626" s="181"/>
      <c r="S6626" s="181"/>
    </row>
    <row r="6627" spans="13:19" customFormat="1">
      <c r="M6627" s="181"/>
      <c r="R6627" s="181"/>
      <c r="S6627" s="181"/>
    </row>
    <row r="6628" spans="13:19" customFormat="1">
      <c r="M6628" s="181"/>
      <c r="R6628" s="181"/>
      <c r="S6628" s="181"/>
    </row>
    <row r="6629" spans="13:19" customFormat="1">
      <c r="M6629" s="181"/>
      <c r="R6629" s="181"/>
      <c r="S6629" s="181"/>
    </row>
    <row r="6630" spans="13:19" customFormat="1">
      <c r="M6630" s="181"/>
      <c r="R6630" s="181"/>
      <c r="S6630" s="181"/>
    </row>
    <row r="6631" spans="13:19" customFormat="1">
      <c r="M6631" s="181"/>
      <c r="R6631" s="181"/>
      <c r="S6631" s="181"/>
    </row>
    <row r="6632" spans="13:19" customFormat="1">
      <c r="M6632" s="181"/>
      <c r="R6632" s="181"/>
      <c r="S6632" s="181"/>
    </row>
    <row r="6633" spans="13:19" customFormat="1">
      <c r="M6633" s="181"/>
      <c r="R6633" s="181"/>
      <c r="S6633" s="181"/>
    </row>
    <row r="6634" spans="13:19" customFormat="1">
      <c r="M6634" s="181"/>
      <c r="R6634" s="181"/>
      <c r="S6634" s="181"/>
    </row>
    <row r="6635" spans="13:19" customFormat="1">
      <c r="M6635" s="181"/>
      <c r="R6635" s="181"/>
      <c r="S6635" s="181"/>
    </row>
    <row r="6636" spans="13:19" customFormat="1">
      <c r="M6636" s="181"/>
      <c r="R6636" s="181"/>
      <c r="S6636" s="181"/>
    </row>
    <row r="6637" spans="13:19" customFormat="1">
      <c r="M6637" s="181"/>
      <c r="R6637" s="181"/>
      <c r="S6637" s="181"/>
    </row>
    <row r="6638" spans="13:19" customFormat="1">
      <c r="M6638" s="181"/>
      <c r="R6638" s="181"/>
      <c r="S6638" s="181"/>
    </row>
    <row r="6639" spans="13:19" customFormat="1">
      <c r="M6639" s="181"/>
      <c r="R6639" s="181"/>
      <c r="S6639" s="181"/>
    </row>
    <row r="6640" spans="13:19" customFormat="1">
      <c r="M6640" s="181"/>
      <c r="R6640" s="181"/>
      <c r="S6640" s="181"/>
    </row>
    <row r="6641" spans="13:19" customFormat="1">
      <c r="M6641" s="181"/>
      <c r="R6641" s="181"/>
      <c r="S6641" s="181"/>
    </row>
    <row r="6642" spans="13:19" customFormat="1">
      <c r="M6642" s="181"/>
      <c r="R6642" s="181"/>
      <c r="S6642" s="181"/>
    </row>
    <row r="6643" spans="13:19" customFormat="1">
      <c r="M6643" s="181"/>
      <c r="R6643" s="181"/>
      <c r="S6643" s="181"/>
    </row>
    <row r="6644" spans="13:19" customFormat="1">
      <c r="M6644" s="181"/>
      <c r="R6644" s="181"/>
      <c r="S6644" s="181"/>
    </row>
    <row r="6645" spans="13:19" customFormat="1">
      <c r="M6645" s="181"/>
      <c r="R6645" s="181"/>
      <c r="S6645" s="181"/>
    </row>
    <row r="6646" spans="13:19" customFormat="1">
      <c r="M6646" s="181"/>
      <c r="R6646" s="181"/>
      <c r="S6646" s="181"/>
    </row>
    <row r="6647" spans="13:19" customFormat="1">
      <c r="M6647" s="181"/>
      <c r="R6647" s="181"/>
      <c r="S6647" s="181"/>
    </row>
    <row r="6648" spans="13:19" customFormat="1">
      <c r="M6648" s="181"/>
      <c r="R6648" s="181"/>
      <c r="S6648" s="181"/>
    </row>
    <row r="6649" spans="13:19" customFormat="1">
      <c r="M6649" s="181"/>
      <c r="R6649" s="181"/>
      <c r="S6649" s="181"/>
    </row>
    <row r="6650" spans="13:19" customFormat="1">
      <c r="M6650" s="181"/>
      <c r="R6650" s="181"/>
      <c r="S6650" s="181"/>
    </row>
    <row r="6651" spans="13:19" customFormat="1">
      <c r="M6651" s="181"/>
      <c r="R6651" s="181"/>
      <c r="S6651" s="181"/>
    </row>
    <row r="6652" spans="13:19" customFormat="1">
      <c r="M6652" s="181"/>
      <c r="R6652" s="181"/>
      <c r="S6652" s="181"/>
    </row>
    <row r="6653" spans="13:19" customFormat="1">
      <c r="M6653" s="181"/>
      <c r="R6653" s="181"/>
      <c r="S6653" s="181"/>
    </row>
    <row r="6654" spans="13:19" customFormat="1">
      <c r="M6654" s="181"/>
      <c r="R6654" s="181"/>
      <c r="S6654" s="181"/>
    </row>
    <row r="6655" spans="13:19" customFormat="1">
      <c r="M6655" s="181"/>
      <c r="R6655" s="181"/>
      <c r="S6655" s="181"/>
    </row>
    <row r="6656" spans="13:19" customFormat="1">
      <c r="M6656" s="181"/>
      <c r="R6656" s="181"/>
      <c r="S6656" s="181"/>
    </row>
    <row r="6657" spans="13:19" customFormat="1">
      <c r="M6657" s="181"/>
      <c r="R6657" s="181"/>
      <c r="S6657" s="181"/>
    </row>
    <row r="6658" spans="13:19" customFormat="1">
      <c r="M6658" s="181"/>
      <c r="R6658" s="181"/>
      <c r="S6658" s="181"/>
    </row>
    <row r="6659" spans="13:19" customFormat="1">
      <c r="M6659" s="181"/>
      <c r="R6659" s="181"/>
      <c r="S6659" s="181"/>
    </row>
    <row r="6660" spans="13:19" customFormat="1">
      <c r="M6660" s="181"/>
      <c r="R6660" s="181"/>
      <c r="S6660" s="181"/>
    </row>
    <row r="6661" spans="13:19" customFormat="1">
      <c r="M6661" s="181"/>
      <c r="R6661" s="181"/>
      <c r="S6661" s="181"/>
    </row>
    <row r="6662" spans="13:19" customFormat="1">
      <c r="M6662" s="181"/>
      <c r="R6662" s="181"/>
      <c r="S6662" s="181"/>
    </row>
    <row r="6663" spans="13:19" customFormat="1">
      <c r="M6663" s="181"/>
      <c r="R6663" s="181"/>
      <c r="S6663" s="181"/>
    </row>
    <row r="6664" spans="13:19" customFormat="1">
      <c r="M6664" s="181"/>
      <c r="R6664" s="181"/>
      <c r="S6664" s="181"/>
    </row>
    <row r="6665" spans="13:19" customFormat="1">
      <c r="M6665" s="181"/>
      <c r="R6665" s="181"/>
      <c r="S6665" s="181"/>
    </row>
    <row r="6666" spans="13:19" customFormat="1">
      <c r="M6666" s="181"/>
      <c r="R6666" s="181"/>
      <c r="S6666" s="181"/>
    </row>
    <row r="6667" spans="13:19" customFormat="1">
      <c r="M6667" s="181"/>
      <c r="R6667" s="181"/>
      <c r="S6667" s="181"/>
    </row>
    <row r="6668" spans="13:19" customFormat="1">
      <c r="M6668" s="181"/>
      <c r="R6668" s="181"/>
      <c r="S6668" s="181"/>
    </row>
    <row r="6669" spans="13:19" customFormat="1">
      <c r="M6669" s="181"/>
      <c r="R6669" s="181"/>
      <c r="S6669" s="181"/>
    </row>
    <row r="6670" spans="13:19" customFormat="1">
      <c r="M6670" s="181"/>
      <c r="R6670" s="181"/>
      <c r="S6670" s="181"/>
    </row>
    <row r="6671" spans="13:19" customFormat="1">
      <c r="M6671" s="181"/>
      <c r="R6671" s="181"/>
      <c r="S6671" s="181"/>
    </row>
    <row r="6672" spans="13:19" customFormat="1">
      <c r="M6672" s="181"/>
      <c r="R6672" s="181"/>
      <c r="S6672" s="181"/>
    </row>
    <row r="6673" spans="13:19" customFormat="1">
      <c r="M6673" s="181"/>
      <c r="R6673" s="181"/>
      <c r="S6673" s="181"/>
    </row>
    <row r="6674" spans="13:19" customFormat="1">
      <c r="M6674" s="181"/>
      <c r="R6674" s="181"/>
      <c r="S6674" s="181"/>
    </row>
    <row r="6675" spans="13:19" customFormat="1">
      <c r="M6675" s="181"/>
      <c r="R6675" s="181"/>
      <c r="S6675" s="181"/>
    </row>
    <row r="6676" spans="13:19" customFormat="1">
      <c r="M6676" s="181"/>
      <c r="R6676" s="181"/>
      <c r="S6676" s="181"/>
    </row>
    <row r="6677" spans="13:19" customFormat="1">
      <c r="M6677" s="181"/>
      <c r="R6677" s="181"/>
      <c r="S6677" s="181"/>
    </row>
    <row r="6678" spans="13:19" customFormat="1">
      <c r="M6678" s="181"/>
      <c r="R6678" s="181"/>
      <c r="S6678" s="181"/>
    </row>
    <row r="6679" spans="13:19" customFormat="1">
      <c r="M6679" s="181"/>
      <c r="R6679" s="181"/>
      <c r="S6679" s="181"/>
    </row>
    <row r="6680" spans="13:19" customFormat="1">
      <c r="M6680" s="181"/>
      <c r="R6680" s="181"/>
      <c r="S6680" s="181"/>
    </row>
    <row r="6681" spans="13:19" customFormat="1">
      <c r="M6681" s="181"/>
      <c r="R6681" s="181"/>
      <c r="S6681" s="181"/>
    </row>
    <row r="6682" spans="13:19" customFormat="1">
      <c r="M6682" s="181"/>
      <c r="R6682" s="181"/>
      <c r="S6682" s="181"/>
    </row>
    <row r="6683" spans="13:19" customFormat="1">
      <c r="M6683" s="181"/>
      <c r="R6683" s="181"/>
      <c r="S6683" s="181"/>
    </row>
    <row r="6684" spans="13:19" customFormat="1">
      <c r="M6684" s="181"/>
      <c r="R6684" s="181"/>
      <c r="S6684" s="181"/>
    </row>
    <row r="6685" spans="13:19" customFormat="1">
      <c r="M6685" s="181"/>
      <c r="R6685" s="181"/>
      <c r="S6685" s="181"/>
    </row>
    <row r="6686" spans="13:19" customFormat="1">
      <c r="M6686" s="181"/>
      <c r="R6686" s="181"/>
      <c r="S6686" s="181"/>
    </row>
    <row r="6687" spans="13:19" customFormat="1">
      <c r="M6687" s="181"/>
      <c r="R6687" s="181"/>
      <c r="S6687" s="181"/>
    </row>
    <row r="6688" spans="13:19" customFormat="1">
      <c r="M6688" s="181"/>
      <c r="R6688" s="181"/>
      <c r="S6688" s="181"/>
    </row>
    <row r="6689" spans="13:19" customFormat="1">
      <c r="M6689" s="181"/>
      <c r="R6689" s="181"/>
      <c r="S6689" s="181"/>
    </row>
    <row r="6690" spans="13:19" customFormat="1">
      <c r="M6690" s="181"/>
      <c r="R6690" s="181"/>
      <c r="S6690" s="181"/>
    </row>
    <row r="6691" spans="13:19" customFormat="1">
      <c r="M6691" s="181"/>
      <c r="R6691" s="181"/>
      <c r="S6691" s="181"/>
    </row>
    <row r="6692" spans="13:19" customFormat="1">
      <c r="M6692" s="181"/>
      <c r="R6692" s="181"/>
      <c r="S6692" s="181"/>
    </row>
    <row r="6693" spans="13:19" customFormat="1">
      <c r="M6693" s="181"/>
      <c r="R6693" s="181"/>
      <c r="S6693" s="181"/>
    </row>
    <row r="6694" spans="13:19" customFormat="1">
      <c r="M6694" s="181"/>
      <c r="R6694" s="181"/>
      <c r="S6694" s="181"/>
    </row>
    <row r="6695" spans="13:19" customFormat="1">
      <c r="M6695" s="181"/>
      <c r="R6695" s="181"/>
      <c r="S6695" s="181"/>
    </row>
    <row r="6696" spans="13:19" customFormat="1">
      <c r="M6696" s="181"/>
      <c r="R6696" s="181"/>
      <c r="S6696" s="181"/>
    </row>
    <row r="6697" spans="13:19" customFormat="1">
      <c r="M6697" s="181"/>
      <c r="R6697" s="181"/>
      <c r="S6697" s="181"/>
    </row>
    <row r="6698" spans="13:19" customFormat="1">
      <c r="M6698" s="181"/>
      <c r="R6698" s="181"/>
      <c r="S6698" s="181"/>
    </row>
    <row r="6699" spans="13:19" customFormat="1">
      <c r="M6699" s="181"/>
      <c r="R6699" s="181"/>
      <c r="S6699" s="181"/>
    </row>
    <row r="6700" spans="13:19" customFormat="1">
      <c r="M6700" s="181"/>
      <c r="R6700" s="181"/>
      <c r="S6700" s="181"/>
    </row>
    <row r="6701" spans="13:19" customFormat="1">
      <c r="M6701" s="181"/>
      <c r="R6701" s="181"/>
      <c r="S6701" s="181"/>
    </row>
    <row r="6702" spans="13:19" customFormat="1">
      <c r="M6702" s="181"/>
      <c r="R6702" s="181"/>
      <c r="S6702" s="181"/>
    </row>
    <row r="6703" spans="13:19" customFormat="1">
      <c r="M6703" s="181"/>
      <c r="R6703" s="181"/>
      <c r="S6703" s="181"/>
    </row>
    <row r="6704" spans="13:19" customFormat="1">
      <c r="M6704" s="181"/>
      <c r="R6704" s="181"/>
      <c r="S6704" s="181"/>
    </row>
    <row r="6705" spans="13:19" customFormat="1">
      <c r="M6705" s="181"/>
      <c r="R6705" s="181"/>
      <c r="S6705" s="181"/>
    </row>
    <row r="6706" spans="13:19" customFormat="1">
      <c r="M6706" s="181"/>
      <c r="R6706" s="181"/>
      <c r="S6706" s="181"/>
    </row>
    <row r="6707" spans="13:19" customFormat="1">
      <c r="M6707" s="181"/>
      <c r="R6707" s="181"/>
      <c r="S6707" s="181"/>
    </row>
    <row r="6708" spans="13:19" customFormat="1">
      <c r="M6708" s="181"/>
      <c r="R6708" s="181"/>
      <c r="S6708" s="181"/>
    </row>
    <row r="6709" spans="13:19" customFormat="1">
      <c r="M6709" s="181"/>
      <c r="R6709" s="181"/>
      <c r="S6709" s="181"/>
    </row>
    <row r="6710" spans="13:19" customFormat="1">
      <c r="M6710" s="181"/>
      <c r="R6710" s="181"/>
      <c r="S6710" s="181"/>
    </row>
    <row r="6711" spans="13:19" customFormat="1">
      <c r="M6711" s="181"/>
      <c r="R6711" s="181"/>
      <c r="S6711" s="181"/>
    </row>
    <row r="6712" spans="13:19" customFormat="1">
      <c r="M6712" s="181"/>
      <c r="R6712" s="181"/>
      <c r="S6712" s="181"/>
    </row>
    <row r="6713" spans="13:19" customFormat="1">
      <c r="M6713" s="181"/>
      <c r="R6713" s="181"/>
      <c r="S6713" s="181"/>
    </row>
    <row r="6714" spans="13:19" customFormat="1">
      <c r="M6714" s="181"/>
      <c r="R6714" s="181"/>
      <c r="S6714" s="181"/>
    </row>
    <row r="6715" spans="13:19" customFormat="1">
      <c r="M6715" s="181"/>
      <c r="R6715" s="181"/>
      <c r="S6715" s="181"/>
    </row>
    <row r="6716" spans="13:19" customFormat="1">
      <c r="M6716" s="181"/>
      <c r="R6716" s="181"/>
      <c r="S6716" s="181"/>
    </row>
    <row r="6717" spans="13:19" customFormat="1">
      <c r="M6717" s="181"/>
      <c r="R6717" s="181"/>
      <c r="S6717" s="181"/>
    </row>
    <row r="6718" spans="13:19" customFormat="1">
      <c r="M6718" s="181"/>
      <c r="R6718" s="181"/>
      <c r="S6718" s="181"/>
    </row>
    <row r="6719" spans="13:19" customFormat="1">
      <c r="M6719" s="181"/>
      <c r="R6719" s="181"/>
      <c r="S6719" s="181"/>
    </row>
    <row r="6720" spans="13:19" customFormat="1">
      <c r="M6720" s="181"/>
      <c r="R6720" s="181"/>
      <c r="S6720" s="181"/>
    </row>
    <row r="6721" spans="13:19" customFormat="1">
      <c r="M6721" s="181"/>
      <c r="R6721" s="181"/>
      <c r="S6721" s="181"/>
    </row>
    <row r="6722" spans="13:19" customFormat="1">
      <c r="M6722" s="181"/>
      <c r="R6722" s="181"/>
      <c r="S6722" s="181"/>
    </row>
    <row r="6723" spans="13:19" customFormat="1">
      <c r="M6723" s="181"/>
      <c r="R6723" s="181"/>
      <c r="S6723" s="181"/>
    </row>
    <row r="6724" spans="13:19" customFormat="1">
      <c r="M6724" s="181"/>
      <c r="R6724" s="181"/>
      <c r="S6724" s="181"/>
    </row>
    <row r="6725" spans="13:19" customFormat="1">
      <c r="M6725" s="181"/>
      <c r="R6725" s="181"/>
      <c r="S6725" s="181"/>
    </row>
    <row r="6726" spans="13:19" customFormat="1">
      <c r="M6726" s="181"/>
      <c r="R6726" s="181"/>
      <c r="S6726" s="181"/>
    </row>
    <row r="6727" spans="13:19" customFormat="1">
      <c r="M6727" s="181"/>
      <c r="R6727" s="181"/>
      <c r="S6727" s="181"/>
    </row>
    <row r="6728" spans="13:19" customFormat="1">
      <c r="M6728" s="181"/>
      <c r="R6728" s="181"/>
      <c r="S6728" s="181"/>
    </row>
    <row r="6729" spans="13:19" customFormat="1">
      <c r="M6729" s="181"/>
      <c r="R6729" s="181"/>
      <c r="S6729" s="181"/>
    </row>
    <row r="6730" spans="13:19" customFormat="1">
      <c r="M6730" s="181"/>
      <c r="R6730" s="181"/>
      <c r="S6730" s="181"/>
    </row>
    <row r="6731" spans="13:19" customFormat="1">
      <c r="M6731" s="181"/>
      <c r="R6731" s="181"/>
      <c r="S6731" s="181"/>
    </row>
    <row r="6732" spans="13:19" customFormat="1">
      <c r="M6732" s="181"/>
      <c r="R6732" s="181"/>
      <c r="S6732" s="181"/>
    </row>
    <row r="6733" spans="13:19" customFormat="1">
      <c r="M6733" s="181"/>
      <c r="R6733" s="181"/>
      <c r="S6733" s="181"/>
    </row>
    <row r="6734" spans="13:19" customFormat="1">
      <c r="M6734" s="181"/>
      <c r="R6734" s="181"/>
      <c r="S6734" s="181"/>
    </row>
    <row r="6735" spans="13:19" customFormat="1">
      <c r="M6735" s="181"/>
      <c r="R6735" s="181"/>
      <c r="S6735" s="181"/>
    </row>
    <row r="6736" spans="13:19" customFormat="1">
      <c r="M6736" s="181"/>
      <c r="R6736" s="181"/>
      <c r="S6736" s="181"/>
    </row>
    <row r="6737" spans="13:19" customFormat="1">
      <c r="M6737" s="181"/>
      <c r="R6737" s="181"/>
      <c r="S6737" s="181"/>
    </row>
    <row r="6738" spans="13:19" customFormat="1">
      <c r="M6738" s="181"/>
      <c r="R6738" s="181"/>
      <c r="S6738" s="181"/>
    </row>
    <row r="6739" spans="13:19" customFormat="1">
      <c r="M6739" s="181"/>
      <c r="R6739" s="181"/>
      <c r="S6739" s="181"/>
    </row>
    <row r="6740" spans="13:19" customFormat="1">
      <c r="M6740" s="181"/>
      <c r="R6740" s="181"/>
      <c r="S6740" s="181"/>
    </row>
    <row r="6741" spans="13:19" customFormat="1">
      <c r="M6741" s="181"/>
      <c r="R6741" s="181"/>
      <c r="S6741" s="181"/>
    </row>
    <row r="6742" spans="13:19" customFormat="1">
      <c r="M6742" s="181"/>
      <c r="R6742" s="181"/>
      <c r="S6742" s="181"/>
    </row>
    <row r="6743" spans="13:19" customFormat="1">
      <c r="M6743" s="181"/>
      <c r="R6743" s="181"/>
      <c r="S6743" s="181"/>
    </row>
    <row r="6744" spans="13:19" customFormat="1">
      <c r="M6744" s="181"/>
      <c r="R6744" s="181"/>
      <c r="S6744" s="181"/>
    </row>
    <row r="6745" spans="13:19" customFormat="1">
      <c r="M6745" s="181"/>
      <c r="R6745" s="181"/>
      <c r="S6745" s="181"/>
    </row>
    <row r="6746" spans="13:19" customFormat="1">
      <c r="M6746" s="181"/>
      <c r="R6746" s="181"/>
      <c r="S6746" s="181"/>
    </row>
    <row r="6747" spans="13:19" customFormat="1">
      <c r="M6747" s="181"/>
      <c r="R6747" s="181"/>
      <c r="S6747" s="181"/>
    </row>
    <row r="6748" spans="13:19" customFormat="1">
      <c r="M6748" s="181"/>
      <c r="R6748" s="181"/>
      <c r="S6748" s="181"/>
    </row>
    <row r="6749" spans="13:19" customFormat="1">
      <c r="M6749" s="181"/>
      <c r="R6749" s="181"/>
      <c r="S6749" s="181"/>
    </row>
    <row r="6750" spans="13:19" customFormat="1">
      <c r="M6750" s="181"/>
      <c r="R6750" s="181"/>
      <c r="S6750" s="181"/>
    </row>
    <row r="6751" spans="13:19" customFormat="1">
      <c r="M6751" s="181"/>
      <c r="R6751" s="181"/>
      <c r="S6751" s="181"/>
    </row>
    <row r="6752" spans="13:19" customFormat="1">
      <c r="M6752" s="181"/>
      <c r="R6752" s="181"/>
      <c r="S6752" s="181"/>
    </row>
    <row r="6753" spans="13:19" customFormat="1">
      <c r="M6753" s="181"/>
      <c r="R6753" s="181"/>
      <c r="S6753" s="181"/>
    </row>
    <row r="6754" spans="13:19" customFormat="1">
      <c r="M6754" s="181"/>
      <c r="R6754" s="181"/>
      <c r="S6754" s="181"/>
    </row>
    <row r="6755" spans="13:19" customFormat="1">
      <c r="M6755" s="181"/>
      <c r="R6755" s="181"/>
      <c r="S6755" s="181"/>
    </row>
    <row r="6756" spans="13:19" customFormat="1">
      <c r="M6756" s="181"/>
      <c r="R6756" s="181"/>
      <c r="S6756" s="181"/>
    </row>
    <row r="6757" spans="13:19" customFormat="1">
      <c r="M6757" s="181"/>
      <c r="R6757" s="181"/>
      <c r="S6757" s="181"/>
    </row>
    <row r="6758" spans="13:19" customFormat="1">
      <c r="M6758" s="181"/>
      <c r="R6758" s="181"/>
      <c r="S6758" s="181"/>
    </row>
    <row r="6759" spans="13:19" customFormat="1">
      <c r="M6759" s="181"/>
      <c r="R6759" s="181"/>
      <c r="S6759" s="181"/>
    </row>
    <row r="6760" spans="13:19" customFormat="1">
      <c r="M6760" s="181"/>
      <c r="R6760" s="181"/>
      <c r="S6760" s="181"/>
    </row>
    <row r="6761" spans="13:19" customFormat="1">
      <c r="M6761" s="181"/>
      <c r="R6761" s="181"/>
      <c r="S6761" s="181"/>
    </row>
    <row r="6762" spans="13:19" customFormat="1">
      <c r="M6762" s="181"/>
      <c r="R6762" s="181"/>
      <c r="S6762" s="181"/>
    </row>
    <row r="6763" spans="13:19" customFormat="1">
      <c r="M6763" s="181"/>
      <c r="R6763" s="181"/>
      <c r="S6763" s="181"/>
    </row>
    <row r="6764" spans="13:19" customFormat="1">
      <c r="M6764" s="181"/>
      <c r="R6764" s="181"/>
      <c r="S6764" s="181"/>
    </row>
    <row r="6765" spans="13:19" customFormat="1">
      <c r="M6765" s="181"/>
      <c r="R6765" s="181"/>
      <c r="S6765" s="181"/>
    </row>
    <row r="6766" spans="13:19" customFormat="1">
      <c r="M6766" s="181"/>
      <c r="R6766" s="181"/>
      <c r="S6766" s="181"/>
    </row>
    <row r="6767" spans="13:19" customFormat="1">
      <c r="M6767" s="181"/>
      <c r="R6767" s="181"/>
      <c r="S6767" s="181"/>
    </row>
    <row r="6768" spans="13:19" customFormat="1">
      <c r="M6768" s="181"/>
      <c r="R6768" s="181"/>
      <c r="S6768" s="181"/>
    </row>
    <row r="6769" spans="13:19" customFormat="1">
      <c r="M6769" s="181"/>
      <c r="R6769" s="181"/>
      <c r="S6769" s="181"/>
    </row>
    <row r="6770" spans="13:19" customFormat="1">
      <c r="M6770" s="181"/>
      <c r="R6770" s="181"/>
      <c r="S6770" s="181"/>
    </row>
    <row r="6771" spans="13:19" customFormat="1">
      <c r="M6771" s="181"/>
      <c r="R6771" s="181"/>
      <c r="S6771" s="181"/>
    </row>
    <row r="6772" spans="13:19" customFormat="1">
      <c r="M6772" s="181"/>
      <c r="R6772" s="181"/>
      <c r="S6772" s="181"/>
    </row>
    <row r="6773" spans="13:19" customFormat="1">
      <c r="M6773" s="181"/>
      <c r="R6773" s="181"/>
      <c r="S6773" s="181"/>
    </row>
    <row r="6774" spans="13:19" customFormat="1">
      <c r="M6774" s="181"/>
      <c r="R6774" s="181"/>
      <c r="S6774" s="181"/>
    </row>
    <row r="6775" spans="13:19" customFormat="1">
      <c r="M6775" s="181"/>
      <c r="R6775" s="181"/>
      <c r="S6775" s="181"/>
    </row>
    <row r="6776" spans="13:19" customFormat="1">
      <c r="M6776" s="181"/>
      <c r="R6776" s="181"/>
      <c r="S6776" s="181"/>
    </row>
    <row r="6777" spans="13:19" customFormat="1">
      <c r="M6777" s="181"/>
      <c r="R6777" s="181"/>
      <c r="S6777" s="181"/>
    </row>
    <row r="6778" spans="13:19" customFormat="1">
      <c r="M6778" s="181"/>
      <c r="R6778" s="181"/>
      <c r="S6778" s="181"/>
    </row>
    <row r="6779" spans="13:19" customFormat="1">
      <c r="M6779" s="181"/>
      <c r="R6779" s="181"/>
      <c r="S6779" s="181"/>
    </row>
    <row r="6780" spans="13:19" customFormat="1">
      <c r="M6780" s="181"/>
      <c r="R6780" s="181"/>
      <c r="S6780" s="181"/>
    </row>
    <row r="6781" spans="13:19" customFormat="1">
      <c r="M6781" s="181"/>
      <c r="R6781" s="181"/>
      <c r="S6781" s="181"/>
    </row>
    <row r="6782" spans="13:19" customFormat="1">
      <c r="M6782" s="181"/>
      <c r="R6782" s="181"/>
      <c r="S6782" s="181"/>
    </row>
    <row r="6783" spans="13:19" customFormat="1">
      <c r="M6783" s="181"/>
      <c r="R6783" s="181"/>
      <c r="S6783" s="181"/>
    </row>
    <row r="6784" spans="13:19" customFormat="1">
      <c r="M6784" s="181"/>
      <c r="R6784" s="181"/>
      <c r="S6784" s="181"/>
    </row>
    <row r="6785" spans="13:19" customFormat="1">
      <c r="M6785" s="181"/>
      <c r="R6785" s="181"/>
      <c r="S6785" s="181"/>
    </row>
    <row r="6786" spans="13:19" customFormat="1">
      <c r="M6786" s="181"/>
      <c r="R6786" s="181"/>
      <c r="S6786" s="181"/>
    </row>
    <row r="6787" spans="13:19" customFormat="1">
      <c r="M6787" s="181"/>
      <c r="R6787" s="181"/>
      <c r="S6787" s="181"/>
    </row>
    <row r="6788" spans="13:19" customFormat="1">
      <c r="M6788" s="181"/>
      <c r="R6788" s="181"/>
      <c r="S6788" s="181"/>
    </row>
    <row r="6789" spans="13:19" customFormat="1">
      <c r="M6789" s="181"/>
      <c r="R6789" s="181"/>
      <c r="S6789" s="181"/>
    </row>
    <row r="6790" spans="13:19" customFormat="1">
      <c r="M6790" s="181"/>
      <c r="R6790" s="181"/>
      <c r="S6790" s="181"/>
    </row>
    <row r="6791" spans="13:19" customFormat="1">
      <c r="M6791" s="181"/>
      <c r="R6791" s="181"/>
      <c r="S6791" s="181"/>
    </row>
    <row r="6792" spans="13:19" customFormat="1">
      <c r="M6792" s="181"/>
      <c r="R6792" s="181"/>
      <c r="S6792" s="181"/>
    </row>
    <row r="6793" spans="13:19" customFormat="1">
      <c r="M6793" s="181"/>
      <c r="R6793" s="181"/>
      <c r="S6793" s="181"/>
    </row>
    <row r="6794" spans="13:19" customFormat="1">
      <c r="M6794" s="181"/>
      <c r="R6794" s="181"/>
      <c r="S6794" s="181"/>
    </row>
    <row r="6795" spans="13:19" customFormat="1">
      <c r="M6795" s="181"/>
      <c r="R6795" s="181"/>
      <c r="S6795" s="181"/>
    </row>
    <row r="6796" spans="13:19" customFormat="1">
      <c r="M6796" s="181"/>
      <c r="R6796" s="181"/>
      <c r="S6796" s="181"/>
    </row>
    <row r="6797" spans="13:19" customFormat="1">
      <c r="M6797" s="181"/>
      <c r="R6797" s="181"/>
      <c r="S6797" s="181"/>
    </row>
    <row r="6798" spans="13:19" customFormat="1">
      <c r="M6798" s="181"/>
      <c r="R6798" s="181"/>
      <c r="S6798" s="181"/>
    </row>
    <row r="6799" spans="13:19" customFormat="1">
      <c r="M6799" s="181"/>
      <c r="R6799" s="181"/>
      <c r="S6799" s="181"/>
    </row>
    <row r="6800" spans="13:19" customFormat="1">
      <c r="M6800" s="181"/>
      <c r="R6800" s="181"/>
      <c r="S6800" s="181"/>
    </row>
    <row r="6801" spans="13:19" customFormat="1">
      <c r="M6801" s="181"/>
      <c r="R6801" s="181"/>
      <c r="S6801" s="181"/>
    </row>
    <row r="6802" spans="13:19" customFormat="1">
      <c r="M6802" s="181"/>
      <c r="R6802" s="181"/>
      <c r="S6802" s="181"/>
    </row>
    <row r="6803" spans="13:19" customFormat="1">
      <c r="M6803" s="181"/>
      <c r="R6803" s="181"/>
      <c r="S6803" s="181"/>
    </row>
    <row r="6804" spans="13:19" customFormat="1">
      <c r="M6804" s="181"/>
      <c r="R6804" s="181"/>
      <c r="S6804" s="181"/>
    </row>
    <row r="6805" spans="13:19" customFormat="1">
      <c r="M6805" s="181"/>
      <c r="R6805" s="181"/>
      <c r="S6805" s="181"/>
    </row>
    <row r="6806" spans="13:19" customFormat="1">
      <c r="M6806" s="181"/>
      <c r="R6806" s="181"/>
      <c r="S6806" s="181"/>
    </row>
    <row r="6807" spans="13:19" customFormat="1">
      <c r="M6807" s="181"/>
      <c r="R6807" s="181"/>
      <c r="S6807" s="181"/>
    </row>
    <row r="6808" spans="13:19" customFormat="1">
      <c r="M6808" s="181"/>
      <c r="R6808" s="181"/>
      <c r="S6808" s="181"/>
    </row>
    <row r="6809" spans="13:19" customFormat="1">
      <c r="M6809" s="181"/>
      <c r="R6809" s="181"/>
      <c r="S6809" s="181"/>
    </row>
    <row r="6810" spans="13:19" customFormat="1">
      <c r="M6810" s="181"/>
      <c r="R6810" s="181"/>
      <c r="S6810" s="181"/>
    </row>
    <row r="6811" spans="13:19" customFormat="1">
      <c r="M6811" s="181"/>
      <c r="R6811" s="181"/>
      <c r="S6811" s="181"/>
    </row>
    <row r="6812" spans="13:19" customFormat="1">
      <c r="M6812" s="181"/>
      <c r="R6812" s="181"/>
      <c r="S6812" s="181"/>
    </row>
    <row r="6813" spans="13:19" customFormat="1">
      <c r="M6813" s="181"/>
      <c r="R6813" s="181"/>
      <c r="S6813" s="181"/>
    </row>
    <row r="6814" spans="13:19" customFormat="1">
      <c r="M6814" s="181"/>
      <c r="R6814" s="181"/>
      <c r="S6814" s="181"/>
    </row>
    <row r="6815" spans="13:19" customFormat="1">
      <c r="M6815" s="181"/>
      <c r="R6815" s="181"/>
      <c r="S6815" s="181"/>
    </row>
    <row r="6816" spans="13:19" customFormat="1">
      <c r="M6816" s="181"/>
      <c r="R6816" s="181"/>
      <c r="S6816" s="181"/>
    </row>
    <row r="6817" spans="13:19" customFormat="1">
      <c r="M6817" s="181"/>
      <c r="R6817" s="181"/>
      <c r="S6817" s="181"/>
    </row>
    <row r="6818" spans="13:19" customFormat="1">
      <c r="M6818" s="181"/>
      <c r="R6818" s="181"/>
      <c r="S6818" s="181"/>
    </row>
    <row r="6819" spans="13:19" customFormat="1">
      <c r="M6819" s="181"/>
      <c r="R6819" s="181"/>
      <c r="S6819" s="181"/>
    </row>
    <row r="6820" spans="13:19" customFormat="1">
      <c r="M6820" s="181"/>
      <c r="R6820" s="181"/>
      <c r="S6820" s="181"/>
    </row>
    <row r="6821" spans="13:19" customFormat="1">
      <c r="M6821" s="181"/>
      <c r="R6821" s="181"/>
      <c r="S6821" s="181"/>
    </row>
    <row r="6822" spans="13:19" customFormat="1">
      <c r="M6822" s="181"/>
      <c r="R6822" s="181"/>
      <c r="S6822" s="181"/>
    </row>
    <row r="6823" spans="13:19" customFormat="1">
      <c r="M6823" s="181"/>
      <c r="R6823" s="181"/>
      <c r="S6823" s="181"/>
    </row>
    <row r="6824" spans="13:19" customFormat="1">
      <c r="M6824" s="181"/>
      <c r="R6824" s="181"/>
      <c r="S6824" s="181"/>
    </row>
    <row r="6825" spans="13:19" customFormat="1">
      <c r="M6825" s="181"/>
      <c r="R6825" s="181"/>
      <c r="S6825" s="181"/>
    </row>
    <row r="6826" spans="13:19" customFormat="1">
      <c r="M6826" s="181"/>
      <c r="R6826" s="181"/>
      <c r="S6826" s="181"/>
    </row>
    <row r="6827" spans="13:19" customFormat="1">
      <c r="M6827" s="181"/>
      <c r="R6827" s="181"/>
      <c r="S6827" s="181"/>
    </row>
    <row r="6828" spans="13:19" customFormat="1">
      <c r="M6828" s="181"/>
      <c r="R6828" s="181"/>
      <c r="S6828" s="181"/>
    </row>
    <row r="6829" spans="13:19" customFormat="1">
      <c r="M6829" s="181"/>
      <c r="R6829" s="181"/>
      <c r="S6829" s="181"/>
    </row>
    <row r="6830" spans="13:19" customFormat="1">
      <c r="M6830" s="181"/>
      <c r="R6830" s="181"/>
      <c r="S6830" s="181"/>
    </row>
    <row r="6831" spans="13:19" customFormat="1">
      <c r="M6831" s="181"/>
      <c r="R6831" s="181"/>
      <c r="S6831" s="181"/>
    </row>
    <row r="6832" spans="13:19" customFormat="1">
      <c r="M6832" s="181"/>
      <c r="R6832" s="181"/>
      <c r="S6832" s="181"/>
    </row>
    <row r="6833" spans="13:19" customFormat="1">
      <c r="M6833" s="181"/>
      <c r="R6833" s="181"/>
      <c r="S6833" s="181"/>
    </row>
    <row r="6834" spans="13:19" customFormat="1">
      <c r="M6834" s="181"/>
      <c r="R6834" s="181"/>
      <c r="S6834" s="181"/>
    </row>
    <row r="6835" spans="13:19" customFormat="1">
      <c r="M6835" s="181"/>
      <c r="R6835" s="181"/>
      <c r="S6835" s="181"/>
    </row>
    <row r="6836" spans="13:19" customFormat="1">
      <c r="M6836" s="181"/>
      <c r="R6836" s="181"/>
      <c r="S6836" s="181"/>
    </row>
    <row r="6837" spans="13:19" customFormat="1">
      <c r="M6837" s="181"/>
      <c r="R6837" s="181"/>
      <c r="S6837" s="181"/>
    </row>
    <row r="6838" spans="13:19" customFormat="1">
      <c r="M6838" s="181"/>
      <c r="R6838" s="181"/>
      <c r="S6838" s="181"/>
    </row>
    <row r="6839" spans="13:19" customFormat="1">
      <c r="M6839" s="181"/>
      <c r="R6839" s="181"/>
      <c r="S6839" s="181"/>
    </row>
    <row r="6840" spans="13:19" customFormat="1">
      <c r="M6840" s="181"/>
      <c r="R6840" s="181"/>
      <c r="S6840" s="181"/>
    </row>
    <row r="6841" spans="13:19" customFormat="1">
      <c r="M6841" s="181"/>
      <c r="R6841" s="181"/>
      <c r="S6841" s="181"/>
    </row>
    <row r="6842" spans="13:19" customFormat="1">
      <c r="M6842" s="181"/>
      <c r="R6842" s="181"/>
      <c r="S6842" s="181"/>
    </row>
    <row r="6843" spans="13:19" customFormat="1">
      <c r="M6843" s="181"/>
      <c r="R6843" s="181"/>
      <c r="S6843" s="181"/>
    </row>
    <row r="6844" spans="13:19" customFormat="1">
      <c r="M6844" s="181"/>
      <c r="R6844" s="181"/>
      <c r="S6844" s="181"/>
    </row>
    <row r="6845" spans="13:19" customFormat="1">
      <c r="M6845" s="181"/>
      <c r="R6845" s="181"/>
      <c r="S6845" s="181"/>
    </row>
    <row r="6846" spans="13:19" customFormat="1">
      <c r="M6846" s="181"/>
      <c r="R6846" s="181"/>
      <c r="S6846" s="181"/>
    </row>
    <row r="6847" spans="13:19" customFormat="1">
      <c r="M6847" s="181"/>
      <c r="R6847" s="181"/>
      <c r="S6847" s="181"/>
    </row>
    <row r="6848" spans="13:19" customFormat="1">
      <c r="M6848" s="181"/>
      <c r="R6848" s="181"/>
      <c r="S6848" s="181"/>
    </row>
    <row r="6849" spans="13:19" customFormat="1">
      <c r="M6849" s="181"/>
      <c r="R6849" s="181"/>
      <c r="S6849" s="181"/>
    </row>
    <row r="6850" spans="13:19" customFormat="1">
      <c r="M6850" s="181"/>
      <c r="R6850" s="181"/>
      <c r="S6850" s="181"/>
    </row>
    <row r="6851" spans="13:19" customFormat="1">
      <c r="M6851" s="181"/>
      <c r="R6851" s="181"/>
      <c r="S6851" s="181"/>
    </row>
    <row r="6852" spans="13:19" customFormat="1">
      <c r="M6852" s="181"/>
      <c r="R6852" s="181"/>
      <c r="S6852" s="181"/>
    </row>
    <row r="6853" spans="13:19" customFormat="1">
      <c r="M6853" s="181"/>
      <c r="R6853" s="181"/>
      <c r="S6853" s="181"/>
    </row>
    <row r="6854" spans="13:19" customFormat="1">
      <c r="M6854" s="181"/>
      <c r="R6854" s="181"/>
      <c r="S6854" s="181"/>
    </row>
    <row r="6855" spans="13:19" customFormat="1">
      <c r="M6855" s="181"/>
      <c r="R6855" s="181"/>
      <c r="S6855" s="181"/>
    </row>
    <row r="6856" spans="13:19" customFormat="1">
      <c r="M6856" s="181"/>
      <c r="R6856" s="181"/>
      <c r="S6856" s="181"/>
    </row>
    <row r="6857" spans="13:19" customFormat="1">
      <c r="M6857" s="181"/>
      <c r="R6857" s="181"/>
      <c r="S6857" s="181"/>
    </row>
    <row r="6858" spans="13:19" customFormat="1">
      <c r="M6858" s="181"/>
      <c r="R6858" s="181"/>
      <c r="S6858" s="181"/>
    </row>
    <row r="6859" spans="13:19" customFormat="1">
      <c r="M6859" s="181"/>
      <c r="R6859" s="181"/>
      <c r="S6859" s="181"/>
    </row>
    <row r="6860" spans="13:19" customFormat="1">
      <c r="M6860" s="181"/>
      <c r="R6860" s="181"/>
      <c r="S6860" s="181"/>
    </row>
    <row r="6861" spans="13:19" customFormat="1">
      <c r="M6861" s="181"/>
      <c r="R6861" s="181"/>
      <c r="S6861" s="181"/>
    </row>
    <row r="6862" spans="13:19" customFormat="1">
      <c r="M6862" s="181"/>
      <c r="R6862" s="181"/>
      <c r="S6862" s="181"/>
    </row>
    <row r="6863" spans="13:19" customFormat="1">
      <c r="M6863" s="181"/>
      <c r="R6863" s="181"/>
      <c r="S6863" s="181"/>
    </row>
    <row r="6864" spans="13:19" customFormat="1">
      <c r="M6864" s="181"/>
      <c r="R6864" s="181"/>
      <c r="S6864" s="181"/>
    </row>
    <row r="6865" spans="13:19" customFormat="1">
      <c r="M6865" s="181"/>
      <c r="R6865" s="181"/>
      <c r="S6865" s="181"/>
    </row>
    <row r="6866" spans="13:19" customFormat="1">
      <c r="M6866" s="181"/>
      <c r="R6866" s="181"/>
      <c r="S6866" s="181"/>
    </row>
    <row r="6867" spans="13:19" customFormat="1">
      <c r="M6867" s="181"/>
      <c r="R6867" s="181"/>
      <c r="S6867" s="181"/>
    </row>
    <row r="6868" spans="13:19" customFormat="1">
      <c r="M6868" s="181"/>
      <c r="R6868" s="181"/>
      <c r="S6868" s="181"/>
    </row>
    <row r="6869" spans="13:19" customFormat="1">
      <c r="M6869" s="181"/>
      <c r="R6869" s="181"/>
      <c r="S6869" s="181"/>
    </row>
    <row r="6870" spans="13:19" customFormat="1">
      <c r="M6870" s="181"/>
      <c r="R6870" s="181"/>
      <c r="S6870" s="181"/>
    </row>
    <row r="6871" spans="13:19" customFormat="1">
      <c r="M6871" s="181"/>
      <c r="R6871" s="181"/>
      <c r="S6871" s="181"/>
    </row>
    <row r="6872" spans="13:19" customFormat="1">
      <c r="M6872" s="181"/>
      <c r="R6872" s="181"/>
      <c r="S6872" s="181"/>
    </row>
    <row r="6873" spans="13:19" customFormat="1">
      <c r="M6873" s="181"/>
      <c r="R6873" s="181"/>
      <c r="S6873" s="181"/>
    </row>
    <row r="6874" spans="13:19" customFormat="1">
      <c r="M6874" s="181"/>
      <c r="R6874" s="181"/>
      <c r="S6874" s="181"/>
    </row>
    <row r="6875" spans="13:19" customFormat="1">
      <c r="M6875" s="181"/>
      <c r="R6875" s="181"/>
      <c r="S6875" s="181"/>
    </row>
    <row r="6876" spans="13:19" customFormat="1">
      <c r="M6876" s="181"/>
      <c r="R6876" s="181"/>
      <c r="S6876" s="181"/>
    </row>
    <row r="6877" spans="13:19" customFormat="1">
      <c r="M6877" s="181"/>
      <c r="R6877" s="181"/>
      <c r="S6877" s="181"/>
    </row>
    <row r="6878" spans="13:19" customFormat="1">
      <c r="M6878" s="181"/>
      <c r="R6878" s="181"/>
      <c r="S6878" s="181"/>
    </row>
    <row r="6879" spans="13:19" customFormat="1">
      <c r="M6879" s="181"/>
      <c r="R6879" s="181"/>
      <c r="S6879" s="181"/>
    </row>
    <row r="6880" spans="13:19" customFormat="1">
      <c r="M6880" s="181"/>
      <c r="R6880" s="181"/>
      <c r="S6880" s="181"/>
    </row>
    <row r="6881" spans="13:19" customFormat="1">
      <c r="M6881" s="181"/>
      <c r="R6881" s="181"/>
      <c r="S6881" s="181"/>
    </row>
    <row r="6882" spans="13:19" customFormat="1">
      <c r="M6882" s="181"/>
      <c r="R6882" s="181"/>
      <c r="S6882" s="181"/>
    </row>
    <row r="6883" spans="13:19" customFormat="1">
      <c r="M6883" s="181"/>
      <c r="R6883" s="181"/>
      <c r="S6883" s="181"/>
    </row>
    <row r="6884" spans="13:19" customFormat="1">
      <c r="M6884" s="181"/>
      <c r="R6884" s="181"/>
      <c r="S6884" s="181"/>
    </row>
    <row r="6885" spans="13:19" customFormat="1">
      <c r="M6885" s="181"/>
      <c r="R6885" s="181"/>
      <c r="S6885" s="181"/>
    </row>
    <row r="6886" spans="13:19" customFormat="1">
      <c r="M6886" s="181"/>
      <c r="R6886" s="181"/>
      <c r="S6886" s="181"/>
    </row>
    <row r="6887" spans="13:19" customFormat="1">
      <c r="M6887" s="181"/>
      <c r="R6887" s="181"/>
      <c r="S6887" s="181"/>
    </row>
    <row r="6888" spans="13:19" customFormat="1">
      <c r="M6888" s="181"/>
      <c r="R6888" s="181"/>
      <c r="S6888" s="181"/>
    </row>
    <row r="6889" spans="13:19" customFormat="1">
      <c r="M6889" s="181"/>
      <c r="R6889" s="181"/>
      <c r="S6889" s="181"/>
    </row>
    <row r="6890" spans="13:19" customFormat="1">
      <c r="M6890" s="181"/>
      <c r="R6890" s="181"/>
      <c r="S6890" s="181"/>
    </row>
    <row r="6891" spans="13:19" customFormat="1">
      <c r="M6891" s="181"/>
      <c r="R6891" s="181"/>
      <c r="S6891" s="181"/>
    </row>
    <row r="6892" spans="13:19" customFormat="1">
      <c r="M6892" s="181"/>
      <c r="R6892" s="181"/>
      <c r="S6892" s="181"/>
    </row>
    <row r="6893" spans="13:19" customFormat="1">
      <c r="M6893" s="181"/>
      <c r="R6893" s="181"/>
      <c r="S6893" s="181"/>
    </row>
    <row r="6894" spans="13:19" customFormat="1">
      <c r="M6894" s="181"/>
      <c r="R6894" s="181"/>
      <c r="S6894" s="181"/>
    </row>
    <row r="6895" spans="13:19" customFormat="1">
      <c r="M6895" s="181"/>
      <c r="R6895" s="181"/>
      <c r="S6895" s="181"/>
    </row>
    <row r="6896" spans="13:19" customFormat="1">
      <c r="M6896" s="181"/>
      <c r="R6896" s="181"/>
      <c r="S6896" s="181"/>
    </row>
    <row r="6897" spans="13:19" customFormat="1">
      <c r="M6897" s="181"/>
      <c r="R6897" s="181"/>
      <c r="S6897" s="181"/>
    </row>
    <row r="6898" spans="13:19" customFormat="1">
      <c r="M6898" s="181"/>
      <c r="R6898" s="181"/>
      <c r="S6898" s="181"/>
    </row>
    <row r="6899" spans="13:19" customFormat="1">
      <c r="M6899" s="181"/>
      <c r="R6899" s="181"/>
      <c r="S6899" s="181"/>
    </row>
    <row r="6900" spans="13:19" customFormat="1">
      <c r="M6900" s="181"/>
      <c r="R6900" s="181"/>
      <c r="S6900" s="181"/>
    </row>
    <row r="6901" spans="13:19" customFormat="1">
      <c r="M6901" s="181"/>
      <c r="R6901" s="181"/>
      <c r="S6901" s="181"/>
    </row>
    <row r="6902" spans="13:19" customFormat="1">
      <c r="M6902" s="181"/>
      <c r="R6902" s="181"/>
      <c r="S6902" s="181"/>
    </row>
    <row r="6903" spans="13:19" customFormat="1">
      <c r="M6903" s="181"/>
      <c r="R6903" s="181"/>
      <c r="S6903" s="181"/>
    </row>
    <row r="6904" spans="13:19" customFormat="1">
      <c r="M6904" s="181"/>
      <c r="R6904" s="181"/>
      <c r="S6904" s="181"/>
    </row>
    <row r="6905" spans="13:19" customFormat="1">
      <c r="M6905" s="181"/>
      <c r="R6905" s="181"/>
      <c r="S6905" s="181"/>
    </row>
    <row r="6906" spans="13:19" customFormat="1">
      <c r="M6906" s="181"/>
      <c r="R6906" s="181"/>
      <c r="S6906" s="181"/>
    </row>
    <row r="6907" spans="13:19" customFormat="1">
      <c r="M6907" s="181"/>
      <c r="R6907" s="181"/>
      <c r="S6907" s="181"/>
    </row>
    <row r="6908" spans="13:19" customFormat="1">
      <c r="M6908" s="181"/>
      <c r="R6908" s="181"/>
      <c r="S6908" s="181"/>
    </row>
    <row r="6909" spans="13:19" customFormat="1">
      <c r="M6909" s="181"/>
      <c r="R6909" s="181"/>
      <c r="S6909" s="181"/>
    </row>
    <row r="6910" spans="13:19" customFormat="1">
      <c r="M6910" s="181"/>
      <c r="R6910" s="181"/>
      <c r="S6910" s="181"/>
    </row>
    <row r="6911" spans="13:19" customFormat="1">
      <c r="M6911" s="181"/>
      <c r="R6911" s="181"/>
      <c r="S6911" s="181"/>
    </row>
    <row r="6912" spans="13:19" customFormat="1">
      <c r="M6912" s="181"/>
      <c r="R6912" s="181"/>
      <c r="S6912" s="181"/>
    </row>
    <row r="6913" spans="13:19" customFormat="1">
      <c r="M6913" s="181"/>
      <c r="R6913" s="181"/>
      <c r="S6913" s="181"/>
    </row>
    <row r="6914" spans="13:19" customFormat="1">
      <c r="M6914" s="181"/>
      <c r="R6914" s="181"/>
      <c r="S6914" s="181"/>
    </row>
    <row r="6915" spans="13:19" customFormat="1">
      <c r="M6915" s="181"/>
      <c r="R6915" s="181"/>
      <c r="S6915" s="181"/>
    </row>
    <row r="6916" spans="13:19" customFormat="1">
      <c r="M6916" s="181"/>
      <c r="R6916" s="181"/>
      <c r="S6916" s="181"/>
    </row>
    <row r="6917" spans="13:19" customFormat="1">
      <c r="M6917" s="181"/>
      <c r="R6917" s="181"/>
      <c r="S6917" s="181"/>
    </row>
    <row r="6918" spans="13:19" customFormat="1">
      <c r="M6918" s="181"/>
      <c r="R6918" s="181"/>
      <c r="S6918" s="181"/>
    </row>
    <row r="6919" spans="13:19" customFormat="1">
      <c r="M6919" s="181"/>
      <c r="R6919" s="181"/>
      <c r="S6919" s="181"/>
    </row>
    <row r="6920" spans="13:19" customFormat="1">
      <c r="M6920" s="181"/>
      <c r="R6920" s="181"/>
      <c r="S6920" s="181"/>
    </row>
    <row r="6921" spans="13:19" customFormat="1">
      <c r="M6921" s="181"/>
      <c r="R6921" s="181"/>
      <c r="S6921" s="181"/>
    </row>
    <row r="6922" spans="13:19" customFormat="1">
      <c r="M6922" s="181"/>
      <c r="R6922" s="181"/>
      <c r="S6922" s="181"/>
    </row>
    <row r="6923" spans="13:19" customFormat="1">
      <c r="M6923" s="181"/>
      <c r="R6923" s="181"/>
      <c r="S6923" s="181"/>
    </row>
    <row r="6924" spans="13:19" customFormat="1">
      <c r="M6924" s="181"/>
      <c r="R6924" s="181"/>
      <c r="S6924" s="181"/>
    </row>
    <row r="6925" spans="13:19" customFormat="1">
      <c r="M6925" s="181"/>
      <c r="R6925" s="181"/>
      <c r="S6925" s="181"/>
    </row>
    <row r="6926" spans="13:19" customFormat="1">
      <c r="M6926" s="181"/>
      <c r="R6926" s="181"/>
      <c r="S6926" s="181"/>
    </row>
    <row r="6927" spans="13:19" customFormat="1">
      <c r="M6927" s="181"/>
      <c r="R6927" s="181"/>
      <c r="S6927" s="181"/>
    </row>
    <row r="6928" spans="13:19" customFormat="1">
      <c r="M6928" s="181"/>
      <c r="R6928" s="181"/>
      <c r="S6928" s="181"/>
    </row>
    <row r="6929" spans="13:19" customFormat="1">
      <c r="M6929" s="181"/>
      <c r="R6929" s="181"/>
      <c r="S6929" s="181"/>
    </row>
    <row r="6930" spans="13:19" customFormat="1">
      <c r="M6930" s="181"/>
      <c r="R6930" s="181"/>
      <c r="S6930" s="181"/>
    </row>
    <row r="6931" spans="13:19" customFormat="1">
      <c r="M6931" s="181"/>
      <c r="R6931" s="181"/>
      <c r="S6931" s="181"/>
    </row>
    <row r="6932" spans="13:19" customFormat="1">
      <c r="M6932" s="181"/>
      <c r="R6932" s="181"/>
      <c r="S6932" s="181"/>
    </row>
    <row r="6933" spans="13:19" customFormat="1">
      <c r="M6933" s="181"/>
      <c r="R6933" s="181"/>
      <c r="S6933" s="181"/>
    </row>
    <row r="6934" spans="13:19" customFormat="1">
      <c r="M6934" s="181"/>
      <c r="R6934" s="181"/>
      <c r="S6934" s="181"/>
    </row>
    <row r="6935" spans="13:19" customFormat="1">
      <c r="M6935" s="181"/>
      <c r="R6935" s="181"/>
      <c r="S6935" s="181"/>
    </row>
    <row r="6936" spans="13:19" customFormat="1">
      <c r="M6936" s="181"/>
      <c r="R6936" s="181"/>
      <c r="S6936" s="181"/>
    </row>
    <row r="6937" spans="13:19" customFormat="1">
      <c r="M6937" s="181"/>
      <c r="R6937" s="181"/>
      <c r="S6937" s="181"/>
    </row>
    <row r="6938" spans="13:19" customFormat="1">
      <c r="M6938" s="181"/>
      <c r="R6938" s="181"/>
      <c r="S6938" s="181"/>
    </row>
    <row r="6939" spans="13:19" customFormat="1">
      <c r="M6939" s="181"/>
      <c r="R6939" s="181"/>
      <c r="S6939" s="181"/>
    </row>
    <row r="6940" spans="13:19" customFormat="1">
      <c r="M6940" s="181"/>
      <c r="R6940" s="181"/>
      <c r="S6940" s="181"/>
    </row>
    <row r="6941" spans="13:19" customFormat="1">
      <c r="M6941" s="181"/>
      <c r="R6941" s="181"/>
      <c r="S6941" s="181"/>
    </row>
    <row r="6942" spans="13:19" customFormat="1">
      <c r="M6942" s="181"/>
      <c r="R6942" s="181"/>
      <c r="S6942" s="181"/>
    </row>
    <row r="6943" spans="13:19" customFormat="1">
      <c r="M6943" s="181"/>
      <c r="R6943" s="181"/>
      <c r="S6943" s="181"/>
    </row>
    <row r="6944" spans="13:19" customFormat="1">
      <c r="M6944" s="181"/>
      <c r="R6944" s="181"/>
      <c r="S6944" s="181"/>
    </row>
    <row r="6945" spans="13:19" customFormat="1">
      <c r="M6945" s="181"/>
      <c r="R6945" s="181"/>
      <c r="S6945" s="181"/>
    </row>
    <row r="6946" spans="13:19" customFormat="1">
      <c r="M6946" s="181"/>
      <c r="R6946" s="181"/>
      <c r="S6946" s="181"/>
    </row>
    <row r="6947" spans="13:19" customFormat="1">
      <c r="M6947" s="181"/>
      <c r="R6947" s="181"/>
      <c r="S6947" s="181"/>
    </row>
    <row r="6948" spans="13:19" customFormat="1">
      <c r="M6948" s="181"/>
      <c r="R6948" s="181"/>
      <c r="S6948" s="181"/>
    </row>
    <row r="6949" spans="13:19" customFormat="1">
      <c r="M6949" s="181"/>
      <c r="R6949" s="181"/>
      <c r="S6949" s="181"/>
    </row>
    <row r="6950" spans="13:19" customFormat="1">
      <c r="M6950" s="181"/>
      <c r="R6950" s="181"/>
      <c r="S6950" s="181"/>
    </row>
    <row r="6951" spans="13:19" customFormat="1">
      <c r="M6951" s="181"/>
      <c r="R6951" s="181"/>
      <c r="S6951" s="181"/>
    </row>
    <row r="6952" spans="13:19" customFormat="1">
      <c r="M6952" s="181"/>
      <c r="R6952" s="181"/>
      <c r="S6952" s="181"/>
    </row>
    <row r="6953" spans="13:19" customFormat="1">
      <c r="M6953" s="181"/>
      <c r="R6953" s="181"/>
      <c r="S6953" s="181"/>
    </row>
    <row r="6954" spans="13:19" customFormat="1">
      <c r="M6954" s="181"/>
      <c r="R6954" s="181"/>
      <c r="S6954" s="181"/>
    </row>
    <row r="6955" spans="13:19" customFormat="1">
      <c r="M6955" s="181"/>
      <c r="R6955" s="181"/>
      <c r="S6955" s="181"/>
    </row>
    <row r="6956" spans="13:19" customFormat="1">
      <c r="M6956" s="181"/>
      <c r="R6956" s="181"/>
      <c r="S6956" s="181"/>
    </row>
    <row r="6957" spans="13:19" customFormat="1">
      <c r="M6957" s="181"/>
      <c r="R6957" s="181"/>
      <c r="S6957" s="181"/>
    </row>
    <row r="6958" spans="13:19" customFormat="1">
      <c r="M6958" s="181"/>
      <c r="R6958" s="181"/>
      <c r="S6958" s="181"/>
    </row>
    <row r="6959" spans="13:19" customFormat="1">
      <c r="M6959" s="181"/>
      <c r="R6959" s="181"/>
      <c r="S6959" s="181"/>
    </row>
    <row r="6960" spans="13:19" customFormat="1">
      <c r="M6960" s="181"/>
      <c r="R6960" s="181"/>
      <c r="S6960" s="181"/>
    </row>
    <row r="6961" spans="13:19" customFormat="1">
      <c r="M6961" s="181"/>
      <c r="R6961" s="181"/>
      <c r="S6961" s="181"/>
    </row>
    <row r="6962" spans="13:19" customFormat="1">
      <c r="M6962" s="181"/>
      <c r="R6962" s="181"/>
      <c r="S6962" s="181"/>
    </row>
    <row r="6963" spans="13:19" customFormat="1">
      <c r="M6963" s="181"/>
      <c r="R6963" s="181"/>
      <c r="S6963" s="181"/>
    </row>
    <row r="6964" spans="13:19" customFormat="1">
      <c r="M6964" s="181"/>
      <c r="R6964" s="181"/>
      <c r="S6964" s="181"/>
    </row>
    <row r="6965" spans="13:19" customFormat="1">
      <c r="M6965" s="181"/>
      <c r="R6965" s="181"/>
      <c r="S6965" s="181"/>
    </row>
    <row r="6966" spans="13:19" customFormat="1">
      <c r="M6966" s="181"/>
      <c r="R6966" s="181"/>
      <c r="S6966" s="181"/>
    </row>
    <row r="6967" spans="13:19" customFormat="1">
      <c r="M6967" s="181"/>
      <c r="R6967" s="181"/>
      <c r="S6967" s="181"/>
    </row>
    <row r="6968" spans="13:19" customFormat="1">
      <c r="M6968" s="181"/>
      <c r="R6968" s="181"/>
      <c r="S6968" s="181"/>
    </row>
    <row r="6969" spans="13:19" customFormat="1">
      <c r="M6969" s="181"/>
      <c r="R6969" s="181"/>
      <c r="S6969" s="181"/>
    </row>
    <row r="6970" spans="13:19" customFormat="1">
      <c r="M6970" s="181"/>
      <c r="R6970" s="181"/>
      <c r="S6970" s="181"/>
    </row>
    <row r="6971" spans="13:19" customFormat="1">
      <c r="M6971" s="181"/>
      <c r="R6971" s="181"/>
      <c r="S6971" s="181"/>
    </row>
    <row r="6972" spans="13:19" customFormat="1">
      <c r="M6972" s="181"/>
      <c r="R6972" s="181"/>
      <c r="S6972" s="181"/>
    </row>
    <row r="6973" spans="13:19" customFormat="1">
      <c r="M6973" s="181"/>
      <c r="R6973" s="181"/>
      <c r="S6973" s="181"/>
    </row>
    <row r="6974" spans="13:19" customFormat="1">
      <c r="M6974" s="181"/>
      <c r="R6974" s="181"/>
      <c r="S6974" s="181"/>
    </row>
    <row r="6975" spans="13:19" customFormat="1">
      <c r="M6975" s="181"/>
      <c r="R6975" s="181"/>
      <c r="S6975" s="181"/>
    </row>
    <row r="6976" spans="13:19" customFormat="1">
      <c r="M6976" s="181"/>
      <c r="R6976" s="181"/>
      <c r="S6976" s="181"/>
    </row>
    <row r="6977" spans="13:19" customFormat="1">
      <c r="M6977" s="181"/>
      <c r="R6977" s="181"/>
      <c r="S6977" s="181"/>
    </row>
    <row r="6978" spans="13:19" customFormat="1">
      <c r="M6978" s="181"/>
      <c r="R6978" s="181"/>
      <c r="S6978" s="181"/>
    </row>
    <row r="6979" spans="13:19" customFormat="1">
      <c r="M6979" s="181"/>
      <c r="R6979" s="181"/>
      <c r="S6979" s="181"/>
    </row>
    <row r="6980" spans="13:19" customFormat="1">
      <c r="M6980" s="181"/>
      <c r="R6980" s="181"/>
      <c r="S6980" s="181"/>
    </row>
    <row r="6981" spans="13:19" customFormat="1">
      <c r="M6981" s="181"/>
      <c r="R6981" s="181"/>
      <c r="S6981" s="181"/>
    </row>
    <row r="6982" spans="13:19" customFormat="1">
      <c r="M6982" s="181"/>
      <c r="R6982" s="181"/>
      <c r="S6982" s="181"/>
    </row>
    <row r="6983" spans="13:19" customFormat="1">
      <c r="M6983" s="181"/>
      <c r="R6983" s="181"/>
      <c r="S6983" s="181"/>
    </row>
    <row r="6984" spans="13:19" customFormat="1">
      <c r="M6984" s="181"/>
      <c r="R6984" s="181"/>
      <c r="S6984" s="181"/>
    </row>
    <row r="6985" spans="13:19" customFormat="1">
      <c r="M6985" s="181"/>
      <c r="R6985" s="181"/>
      <c r="S6985" s="181"/>
    </row>
    <row r="6986" spans="13:19" customFormat="1">
      <c r="M6986" s="181"/>
      <c r="R6986" s="181"/>
      <c r="S6986" s="181"/>
    </row>
    <row r="6987" spans="13:19" customFormat="1">
      <c r="M6987" s="181"/>
      <c r="R6987" s="181"/>
      <c r="S6987" s="181"/>
    </row>
    <row r="6988" spans="13:19" customFormat="1">
      <c r="M6988" s="181"/>
      <c r="R6988" s="181"/>
      <c r="S6988" s="181"/>
    </row>
    <row r="6989" spans="13:19" customFormat="1">
      <c r="M6989" s="181"/>
      <c r="R6989" s="181"/>
      <c r="S6989" s="181"/>
    </row>
    <row r="6990" spans="13:19" customFormat="1">
      <c r="M6990" s="181"/>
      <c r="R6990" s="181"/>
      <c r="S6990" s="181"/>
    </row>
    <row r="6991" spans="13:19" customFormat="1">
      <c r="M6991" s="181"/>
      <c r="R6991" s="181"/>
      <c r="S6991" s="181"/>
    </row>
    <row r="6992" spans="13:19" customFormat="1">
      <c r="M6992" s="181"/>
      <c r="R6992" s="181"/>
      <c r="S6992" s="181"/>
    </row>
    <row r="6993" spans="13:19" customFormat="1">
      <c r="M6993" s="181"/>
      <c r="R6993" s="181"/>
      <c r="S6993" s="181"/>
    </row>
    <row r="6994" spans="13:19" customFormat="1">
      <c r="M6994" s="181"/>
      <c r="R6994" s="181"/>
      <c r="S6994" s="181"/>
    </row>
    <row r="6995" spans="13:19" customFormat="1">
      <c r="M6995" s="181"/>
      <c r="R6995" s="181"/>
      <c r="S6995" s="181"/>
    </row>
    <row r="6996" spans="13:19" customFormat="1">
      <c r="M6996" s="181"/>
      <c r="R6996" s="181"/>
      <c r="S6996" s="181"/>
    </row>
    <row r="6997" spans="13:19" customFormat="1">
      <c r="M6997" s="181"/>
      <c r="R6997" s="181"/>
      <c r="S6997" s="181"/>
    </row>
    <row r="6998" spans="13:19" customFormat="1">
      <c r="M6998" s="181"/>
      <c r="R6998" s="181"/>
      <c r="S6998" s="181"/>
    </row>
    <row r="6999" spans="13:19" customFormat="1">
      <c r="M6999" s="181"/>
      <c r="R6999" s="181"/>
      <c r="S6999" s="181"/>
    </row>
    <row r="7000" spans="13:19" customFormat="1">
      <c r="M7000" s="181"/>
      <c r="R7000" s="181"/>
      <c r="S7000" s="181"/>
    </row>
    <row r="7001" spans="13:19" customFormat="1">
      <c r="M7001" s="181"/>
      <c r="R7001" s="181"/>
      <c r="S7001" s="181"/>
    </row>
    <row r="7002" spans="13:19" customFormat="1">
      <c r="M7002" s="181"/>
      <c r="R7002" s="181"/>
      <c r="S7002" s="181"/>
    </row>
    <row r="7003" spans="13:19" customFormat="1">
      <c r="M7003" s="181"/>
      <c r="R7003" s="181"/>
      <c r="S7003" s="181"/>
    </row>
    <row r="7004" spans="13:19" customFormat="1">
      <c r="M7004" s="181"/>
      <c r="R7004" s="181"/>
      <c r="S7004" s="181"/>
    </row>
    <row r="7005" spans="13:19" customFormat="1">
      <c r="M7005" s="181"/>
      <c r="R7005" s="181"/>
      <c r="S7005" s="181"/>
    </row>
    <row r="7006" spans="13:19" customFormat="1">
      <c r="M7006" s="181"/>
      <c r="R7006" s="181"/>
      <c r="S7006" s="181"/>
    </row>
    <row r="7007" spans="13:19" customFormat="1">
      <c r="M7007" s="181"/>
      <c r="R7007" s="181"/>
      <c r="S7007" s="181"/>
    </row>
    <row r="7008" spans="13:19" customFormat="1">
      <c r="M7008" s="181"/>
      <c r="R7008" s="181"/>
      <c r="S7008" s="181"/>
    </row>
    <row r="7009" spans="13:19" customFormat="1">
      <c r="M7009" s="181"/>
      <c r="R7009" s="181"/>
      <c r="S7009" s="181"/>
    </row>
    <row r="7010" spans="13:19" customFormat="1">
      <c r="M7010" s="181"/>
      <c r="R7010" s="181"/>
      <c r="S7010" s="181"/>
    </row>
    <row r="7011" spans="13:19" customFormat="1">
      <c r="M7011" s="181"/>
      <c r="R7011" s="181"/>
      <c r="S7011" s="181"/>
    </row>
    <row r="7012" spans="13:19" customFormat="1">
      <c r="M7012" s="181"/>
      <c r="R7012" s="181"/>
      <c r="S7012" s="181"/>
    </row>
    <row r="7013" spans="13:19" customFormat="1">
      <c r="M7013" s="181"/>
      <c r="R7013" s="181"/>
      <c r="S7013" s="181"/>
    </row>
    <row r="7014" spans="13:19" customFormat="1">
      <c r="M7014" s="181"/>
      <c r="R7014" s="181"/>
      <c r="S7014" s="181"/>
    </row>
    <row r="7015" spans="13:19" customFormat="1">
      <c r="M7015" s="181"/>
      <c r="R7015" s="181"/>
      <c r="S7015" s="181"/>
    </row>
    <row r="7016" spans="13:19" customFormat="1">
      <c r="M7016" s="181"/>
      <c r="R7016" s="181"/>
      <c r="S7016" s="181"/>
    </row>
    <row r="7017" spans="13:19" customFormat="1">
      <c r="M7017" s="181"/>
      <c r="R7017" s="181"/>
      <c r="S7017" s="181"/>
    </row>
    <row r="7018" spans="13:19" customFormat="1">
      <c r="M7018" s="181"/>
      <c r="R7018" s="181"/>
      <c r="S7018" s="181"/>
    </row>
    <row r="7019" spans="13:19" customFormat="1">
      <c r="M7019" s="181"/>
      <c r="R7019" s="181"/>
      <c r="S7019" s="181"/>
    </row>
    <row r="7020" spans="13:19" customFormat="1">
      <c r="M7020" s="181"/>
      <c r="R7020" s="181"/>
      <c r="S7020" s="181"/>
    </row>
    <row r="7021" spans="13:19" customFormat="1">
      <c r="M7021" s="181"/>
      <c r="R7021" s="181"/>
      <c r="S7021" s="181"/>
    </row>
    <row r="7022" spans="13:19" customFormat="1">
      <c r="M7022" s="181"/>
      <c r="R7022" s="181"/>
      <c r="S7022" s="181"/>
    </row>
    <row r="7023" spans="13:19" customFormat="1">
      <c r="M7023" s="181"/>
      <c r="R7023" s="181"/>
      <c r="S7023" s="181"/>
    </row>
    <row r="7024" spans="13:19" customFormat="1">
      <c r="M7024" s="181"/>
      <c r="R7024" s="181"/>
      <c r="S7024" s="181"/>
    </row>
    <row r="7025" spans="13:19" customFormat="1">
      <c r="M7025" s="181"/>
      <c r="R7025" s="181"/>
      <c r="S7025" s="181"/>
    </row>
    <row r="7026" spans="13:19" customFormat="1">
      <c r="M7026" s="181"/>
      <c r="R7026" s="181"/>
      <c r="S7026" s="181"/>
    </row>
    <row r="7027" spans="13:19" customFormat="1">
      <c r="M7027" s="181"/>
      <c r="R7027" s="181"/>
      <c r="S7027" s="181"/>
    </row>
    <row r="7028" spans="13:19" customFormat="1">
      <c r="M7028" s="181"/>
      <c r="R7028" s="181"/>
      <c r="S7028" s="181"/>
    </row>
    <row r="7029" spans="13:19" customFormat="1">
      <c r="M7029" s="181"/>
      <c r="R7029" s="181"/>
      <c r="S7029" s="181"/>
    </row>
    <row r="7030" spans="13:19" customFormat="1">
      <c r="M7030" s="181"/>
      <c r="R7030" s="181"/>
      <c r="S7030" s="181"/>
    </row>
    <row r="7031" spans="13:19" customFormat="1">
      <c r="M7031" s="181"/>
      <c r="R7031" s="181"/>
      <c r="S7031" s="181"/>
    </row>
    <row r="7032" spans="13:19" customFormat="1">
      <c r="M7032" s="181"/>
      <c r="R7032" s="181"/>
      <c r="S7032" s="181"/>
    </row>
    <row r="7033" spans="13:19" customFormat="1">
      <c r="M7033" s="181"/>
      <c r="R7033" s="181"/>
      <c r="S7033" s="181"/>
    </row>
    <row r="7034" spans="13:19" customFormat="1">
      <c r="M7034" s="181"/>
      <c r="R7034" s="181"/>
      <c r="S7034" s="181"/>
    </row>
    <row r="7035" spans="13:19" customFormat="1">
      <c r="M7035" s="181"/>
      <c r="R7035" s="181"/>
      <c r="S7035" s="181"/>
    </row>
    <row r="7036" spans="13:19" customFormat="1">
      <c r="M7036" s="181"/>
      <c r="R7036" s="181"/>
      <c r="S7036" s="181"/>
    </row>
    <row r="7037" spans="13:19" customFormat="1">
      <c r="M7037" s="181"/>
      <c r="R7037" s="181"/>
      <c r="S7037" s="181"/>
    </row>
    <row r="7038" spans="13:19" customFormat="1">
      <c r="M7038" s="181"/>
      <c r="R7038" s="181"/>
      <c r="S7038" s="181"/>
    </row>
    <row r="7039" spans="13:19" customFormat="1">
      <c r="M7039" s="181"/>
      <c r="R7039" s="181"/>
      <c r="S7039" s="181"/>
    </row>
    <row r="7040" spans="13:19" customFormat="1">
      <c r="M7040" s="181"/>
      <c r="R7040" s="181"/>
      <c r="S7040" s="181"/>
    </row>
    <row r="7041" spans="13:19" customFormat="1">
      <c r="M7041" s="181"/>
      <c r="R7041" s="181"/>
      <c r="S7041" s="181"/>
    </row>
    <row r="7042" spans="13:19" customFormat="1">
      <c r="M7042" s="181"/>
      <c r="R7042" s="181"/>
      <c r="S7042" s="181"/>
    </row>
    <row r="7043" spans="13:19" customFormat="1">
      <c r="M7043" s="181"/>
      <c r="R7043" s="181"/>
      <c r="S7043" s="181"/>
    </row>
    <row r="7044" spans="13:19" customFormat="1">
      <c r="M7044" s="181"/>
      <c r="R7044" s="181"/>
      <c r="S7044" s="181"/>
    </row>
    <row r="7045" spans="13:19" customFormat="1">
      <c r="M7045" s="181"/>
      <c r="R7045" s="181"/>
      <c r="S7045" s="181"/>
    </row>
    <row r="7046" spans="13:19" customFormat="1">
      <c r="M7046" s="181"/>
      <c r="R7046" s="181"/>
      <c r="S7046" s="181"/>
    </row>
    <row r="7047" spans="13:19" customFormat="1">
      <c r="M7047" s="181"/>
      <c r="R7047" s="181"/>
      <c r="S7047" s="181"/>
    </row>
    <row r="7048" spans="13:19" customFormat="1">
      <c r="M7048" s="181"/>
      <c r="R7048" s="181"/>
      <c r="S7048" s="181"/>
    </row>
    <row r="7049" spans="13:19" customFormat="1">
      <c r="M7049" s="181"/>
      <c r="R7049" s="181"/>
      <c r="S7049" s="181"/>
    </row>
    <row r="7050" spans="13:19" customFormat="1">
      <c r="M7050" s="181"/>
      <c r="R7050" s="181"/>
      <c r="S7050" s="181"/>
    </row>
    <row r="7051" spans="13:19" customFormat="1">
      <c r="M7051" s="181"/>
      <c r="R7051" s="181"/>
      <c r="S7051" s="181"/>
    </row>
    <row r="7052" spans="13:19" customFormat="1">
      <c r="M7052" s="181"/>
      <c r="R7052" s="181"/>
      <c r="S7052" s="181"/>
    </row>
    <row r="7053" spans="13:19" customFormat="1">
      <c r="M7053" s="181"/>
      <c r="R7053" s="181"/>
      <c r="S7053" s="181"/>
    </row>
    <row r="7054" spans="13:19" customFormat="1">
      <c r="M7054" s="181"/>
      <c r="R7054" s="181"/>
      <c r="S7054" s="181"/>
    </row>
    <row r="7055" spans="13:19" customFormat="1">
      <c r="M7055" s="181"/>
      <c r="R7055" s="181"/>
      <c r="S7055" s="181"/>
    </row>
    <row r="7056" spans="13:19" customFormat="1">
      <c r="M7056" s="181"/>
      <c r="R7056" s="181"/>
      <c r="S7056" s="181"/>
    </row>
    <row r="7057" spans="13:19" customFormat="1">
      <c r="M7057" s="181"/>
      <c r="R7057" s="181"/>
      <c r="S7057" s="181"/>
    </row>
    <row r="7058" spans="13:19" customFormat="1">
      <c r="M7058" s="181"/>
      <c r="R7058" s="181"/>
      <c r="S7058" s="181"/>
    </row>
    <row r="7059" spans="13:19" customFormat="1">
      <c r="M7059" s="181"/>
      <c r="R7059" s="181"/>
      <c r="S7059" s="181"/>
    </row>
    <row r="7060" spans="13:19" customFormat="1">
      <c r="M7060" s="181"/>
      <c r="R7060" s="181"/>
      <c r="S7060" s="181"/>
    </row>
    <row r="7061" spans="13:19" customFormat="1">
      <c r="M7061" s="181"/>
      <c r="R7061" s="181"/>
      <c r="S7061" s="181"/>
    </row>
    <row r="7062" spans="13:19" customFormat="1">
      <c r="M7062" s="181"/>
      <c r="R7062" s="181"/>
      <c r="S7062" s="181"/>
    </row>
    <row r="7063" spans="13:19" customFormat="1">
      <c r="M7063" s="181"/>
      <c r="R7063" s="181"/>
      <c r="S7063" s="181"/>
    </row>
    <row r="7064" spans="13:19" customFormat="1">
      <c r="M7064" s="181"/>
      <c r="R7064" s="181"/>
      <c r="S7064" s="181"/>
    </row>
    <row r="7065" spans="13:19" customFormat="1">
      <c r="M7065" s="181"/>
      <c r="R7065" s="181"/>
      <c r="S7065" s="181"/>
    </row>
    <row r="7066" spans="13:19" customFormat="1">
      <c r="M7066" s="181"/>
      <c r="R7066" s="181"/>
      <c r="S7066" s="181"/>
    </row>
    <row r="7067" spans="13:19" customFormat="1">
      <c r="M7067" s="181"/>
      <c r="R7067" s="181"/>
      <c r="S7067" s="181"/>
    </row>
    <row r="7068" spans="13:19" customFormat="1">
      <c r="M7068" s="181"/>
      <c r="R7068" s="181"/>
      <c r="S7068" s="181"/>
    </row>
    <row r="7069" spans="13:19" customFormat="1">
      <c r="M7069" s="181"/>
      <c r="R7069" s="181"/>
      <c r="S7069" s="181"/>
    </row>
    <row r="7070" spans="13:19" customFormat="1">
      <c r="M7070" s="181"/>
      <c r="R7070" s="181"/>
      <c r="S7070" s="181"/>
    </row>
    <row r="7071" spans="13:19" customFormat="1">
      <c r="M7071" s="181"/>
      <c r="R7071" s="181"/>
      <c r="S7071" s="181"/>
    </row>
    <row r="7072" spans="13:19" customFormat="1">
      <c r="M7072" s="181"/>
      <c r="R7072" s="181"/>
      <c r="S7072" s="181"/>
    </row>
    <row r="7073" spans="13:19" customFormat="1">
      <c r="M7073" s="181"/>
      <c r="R7073" s="181"/>
      <c r="S7073" s="181"/>
    </row>
    <row r="7074" spans="13:19" customFormat="1">
      <c r="M7074" s="181"/>
      <c r="R7074" s="181"/>
      <c r="S7074" s="181"/>
    </row>
    <row r="7075" spans="13:19" customFormat="1">
      <c r="M7075" s="181"/>
      <c r="R7075" s="181"/>
      <c r="S7075" s="181"/>
    </row>
    <row r="7076" spans="13:19" customFormat="1">
      <c r="M7076" s="181"/>
      <c r="R7076" s="181"/>
      <c r="S7076" s="181"/>
    </row>
    <row r="7077" spans="13:19" customFormat="1">
      <c r="M7077" s="181"/>
      <c r="R7077" s="181"/>
      <c r="S7077" s="181"/>
    </row>
    <row r="7078" spans="13:19" customFormat="1">
      <c r="M7078" s="181"/>
      <c r="R7078" s="181"/>
      <c r="S7078" s="181"/>
    </row>
    <row r="7079" spans="13:19" customFormat="1">
      <c r="M7079" s="181"/>
      <c r="R7079" s="181"/>
      <c r="S7079" s="181"/>
    </row>
    <row r="7080" spans="13:19" customFormat="1">
      <c r="M7080" s="181"/>
      <c r="R7080" s="181"/>
      <c r="S7080" s="181"/>
    </row>
    <row r="7081" spans="13:19" customFormat="1">
      <c r="M7081" s="181"/>
      <c r="R7081" s="181"/>
      <c r="S7081" s="181"/>
    </row>
    <row r="7082" spans="13:19" customFormat="1">
      <c r="M7082" s="181"/>
      <c r="R7082" s="181"/>
      <c r="S7082" s="181"/>
    </row>
    <row r="7083" spans="13:19" customFormat="1">
      <c r="M7083" s="181"/>
      <c r="R7083" s="181"/>
      <c r="S7083" s="181"/>
    </row>
    <row r="7084" spans="13:19" customFormat="1">
      <c r="M7084" s="181"/>
      <c r="R7084" s="181"/>
      <c r="S7084" s="181"/>
    </row>
    <row r="7085" spans="13:19" customFormat="1">
      <c r="M7085" s="181"/>
      <c r="R7085" s="181"/>
      <c r="S7085" s="181"/>
    </row>
    <row r="7086" spans="13:19" customFormat="1">
      <c r="M7086" s="181"/>
      <c r="R7086" s="181"/>
      <c r="S7086" s="181"/>
    </row>
    <row r="7087" spans="13:19" customFormat="1">
      <c r="M7087" s="181"/>
      <c r="R7087" s="181"/>
      <c r="S7087" s="181"/>
    </row>
    <row r="7088" spans="13:19" customFormat="1">
      <c r="M7088" s="181"/>
      <c r="R7088" s="181"/>
      <c r="S7088" s="181"/>
    </row>
    <row r="7089" spans="13:19" customFormat="1">
      <c r="M7089" s="181"/>
      <c r="R7089" s="181"/>
      <c r="S7089" s="181"/>
    </row>
    <row r="7090" spans="13:19" customFormat="1">
      <c r="M7090" s="181"/>
      <c r="R7090" s="181"/>
      <c r="S7090" s="181"/>
    </row>
    <row r="7091" spans="13:19" customFormat="1">
      <c r="M7091" s="181"/>
      <c r="R7091" s="181"/>
      <c r="S7091" s="181"/>
    </row>
    <row r="7092" spans="13:19" customFormat="1">
      <c r="M7092" s="181"/>
      <c r="R7092" s="181"/>
      <c r="S7092" s="181"/>
    </row>
    <row r="7093" spans="13:19" customFormat="1">
      <c r="M7093" s="181"/>
      <c r="R7093" s="181"/>
      <c r="S7093" s="181"/>
    </row>
    <row r="7094" spans="13:19" customFormat="1">
      <c r="M7094" s="181"/>
      <c r="R7094" s="181"/>
      <c r="S7094" s="181"/>
    </row>
    <row r="7095" spans="13:19" customFormat="1">
      <c r="M7095" s="181"/>
      <c r="R7095" s="181"/>
      <c r="S7095" s="181"/>
    </row>
    <row r="7096" spans="13:19" customFormat="1">
      <c r="M7096" s="181"/>
      <c r="R7096" s="181"/>
      <c r="S7096" s="181"/>
    </row>
    <row r="7097" spans="13:19" customFormat="1">
      <c r="M7097" s="181"/>
      <c r="R7097" s="181"/>
      <c r="S7097" s="181"/>
    </row>
    <row r="7098" spans="13:19" customFormat="1">
      <c r="M7098" s="181"/>
      <c r="R7098" s="181"/>
      <c r="S7098" s="181"/>
    </row>
    <row r="7099" spans="13:19" customFormat="1">
      <c r="M7099" s="181"/>
      <c r="R7099" s="181"/>
      <c r="S7099" s="181"/>
    </row>
    <row r="7100" spans="13:19" customFormat="1">
      <c r="M7100" s="181"/>
      <c r="R7100" s="181"/>
      <c r="S7100" s="181"/>
    </row>
    <row r="7101" spans="13:19" customFormat="1">
      <c r="M7101" s="181"/>
      <c r="R7101" s="181"/>
      <c r="S7101" s="181"/>
    </row>
    <row r="7102" spans="13:19" customFormat="1">
      <c r="M7102" s="181"/>
      <c r="R7102" s="181"/>
      <c r="S7102" s="181"/>
    </row>
    <row r="7103" spans="13:19" customFormat="1">
      <c r="M7103" s="181"/>
      <c r="R7103" s="181"/>
      <c r="S7103" s="181"/>
    </row>
    <row r="7104" spans="13:19" customFormat="1">
      <c r="M7104" s="181"/>
      <c r="R7104" s="181"/>
      <c r="S7104" s="181"/>
    </row>
    <row r="7105" spans="13:19" customFormat="1">
      <c r="M7105" s="181"/>
      <c r="R7105" s="181"/>
      <c r="S7105" s="181"/>
    </row>
    <row r="7106" spans="13:19" customFormat="1">
      <c r="M7106" s="181"/>
      <c r="R7106" s="181"/>
      <c r="S7106" s="181"/>
    </row>
    <row r="7107" spans="13:19" customFormat="1">
      <c r="M7107" s="181"/>
      <c r="R7107" s="181"/>
      <c r="S7107" s="181"/>
    </row>
    <row r="7108" spans="13:19" customFormat="1">
      <c r="M7108" s="181"/>
      <c r="R7108" s="181"/>
      <c r="S7108" s="181"/>
    </row>
    <row r="7109" spans="13:19" customFormat="1">
      <c r="M7109" s="181"/>
      <c r="R7109" s="181"/>
      <c r="S7109" s="181"/>
    </row>
    <row r="7110" spans="13:19" customFormat="1">
      <c r="M7110" s="181"/>
      <c r="R7110" s="181"/>
      <c r="S7110" s="181"/>
    </row>
    <row r="7111" spans="13:19" customFormat="1">
      <c r="M7111" s="181"/>
      <c r="R7111" s="181"/>
      <c r="S7111" s="181"/>
    </row>
    <row r="7112" spans="13:19" customFormat="1">
      <c r="M7112" s="181"/>
      <c r="R7112" s="181"/>
      <c r="S7112" s="181"/>
    </row>
    <row r="7113" spans="13:19" customFormat="1">
      <c r="M7113" s="181"/>
      <c r="R7113" s="181"/>
      <c r="S7113" s="181"/>
    </row>
    <row r="7114" spans="13:19" customFormat="1">
      <c r="M7114" s="181"/>
      <c r="R7114" s="181"/>
      <c r="S7114" s="181"/>
    </row>
    <row r="7115" spans="13:19" customFormat="1">
      <c r="M7115" s="181"/>
      <c r="R7115" s="181"/>
      <c r="S7115" s="181"/>
    </row>
    <row r="7116" spans="13:19" customFormat="1">
      <c r="M7116" s="181"/>
      <c r="R7116" s="181"/>
      <c r="S7116" s="181"/>
    </row>
    <row r="7117" spans="13:19" customFormat="1">
      <c r="M7117" s="181"/>
      <c r="R7117" s="181"/>
      <c r="S7117" s="181"/>
    </row>
    <row r="7118" spans="13:19" customFormat="1">
      <c r="M7118" s="181"/>
      <c r="R7118" s="181"/>
      <c r="S7118" s="181"/>
    </row>
    <row r="7119" spans="13:19" customFormat="1">
      <c r="M7119" s="181"/>
      <c r="R7119" s="181"/>
      <c r="S7119" s="181"/>
    </row>
    <row r="7120" spans="13:19" customFormat="1">
      <c r="M7120" s="181"/>
      <c r="R7120" s="181"/>
      <c r="S7120" s="181"/>
    </row>
    <row r="7121" spans="13:19" customFormat="1">
      <c r="M7121" s="181"/>
      <c r="R7121" s="181"/>
      <c r="S7121" s="181"/>
    </row>
    <row r="7122" spans="13:19" customFormat="1">
      <c r="M7122" s="181"/>
      <c r="R7122" s="181"/>
      <c r="S7122" s="181"/>
    </row>
    <row r="7123" spans="13:19" customFormat="1">
      <c r="M7123" s="181"/>
      <c r="R7123" s="181"/>
      <c r="S7123" s="181"/>
    </row>
    <row r="7124" spans="13:19" customFormat="1">
      <c r="M7124" s="181"/>
      <c r="R7124" s="181"/>
      <c r="S7124" s="181"/>
    </row>
    <row r="7125" spans="13:19" customFormat="1">
      <c r="M7125" s="181"/>
      <c r="R7125" s="181"/>
      <c r="S7125" s="181"/>
    </row>
    <row r="7126" spans="13:19" customFormat="1">
      <c r="M7126" s="181"/>
      <c r="R7126" s="181"/>
      <c r="S7126" s="181"/>
    </row>
    <row r="7127" spans="13:19" customFormat="1">
      <c r="M7127" s="181"/>
      <c r="R7127" s="181"/>
      <c r="S7127" s="181"/>
    </row>
    <row r="7128" spans="13:19" customFormat="1">
      <c r="M7128" s="181"/>
      <c r="R7128" s="181"/>
      <c r="S7128" s="181"/>
    </row>
    <row r="7129" spans="13:19" customFormat="1">
      <c r="M7129" s="181"/>
      <c r="R7129" s="181"/>
      <c r="S7129" s="181"/>
    </row>
    <row r="7130" spans="13:19" customFormat="1">
      <c r="M7130" s="181"/>
      <c r="R7130" s="181"/>
      <c r="S7130" s="181"/>
    </row>
    <row r="7131" spans="13:19" customFormat="1">
      <c r="M7131" s="181"/>
      <c r="R7131" s="181"/>
      <c r="S7131" s="181"/>
    </row>
    <row r="7132" spans="13:19" customFormat="1">
      <c r="M7132" s="181"/>
      <c r="R7132" s="181"/>
      <c r="S7132" s="181"/>
    </row>
    <row r="7133" spans="13:19" customFormat="1">
      <c r="M7133" s="181"/>
      <c r="R7133" s="181"/>
      <c r="S7133" s="181"/>
    </row>
    <row r="7134" spans="13:19" customFormat="1">
      <c r="M7134" s="181"/>
      <c r="R7134" s="181"/>
      <c r="S7134" s="181"/>
    </row>
    <row r="7135" spans="13:19" customFormat="1">
      <c r="M7135" s="181"/>
      <c r="R7135" s="181"/>
      <c r="S7135" s="181"/>
    </row>
    <row r="7136" spans="13:19" customFormat="1">
      <c r="M7136" s="181"/>
      <c r="R7136" s="181"/>
      <c r="S7136" s="181"/>
    </row>
    <row r="7137" spans="13:19" customFormat="1">
      <c r="M7137" s="181"/>
      <c r="R7137" s="181"/>
      <c r="S7137" s="181"/>
    </row>
    <row r="7138" spans="13:19" customFormat="1">
      <c r="M7138" s="181"/>
      <c r="R7138" s="181"/>
      <c r="S7138" s="181"/>
    </row>
    <row r="7139" spans="13:19" customFormat="1">
      <c r="M7139" s="181"/>
      <c r="R7139" s="181"/>
      <c r="S7139" s="181"/>
    </row>
    <row r="7140" spans="13:19" customFormat="1">
      <c r="M7140" s="181"/>
      <c r="R7140" s="181"/>
      <c r="S7140" s="181"/>
    </row>
    <row r="7141" spans="13:19" customFormat="1">
      <c r="M7141" s="181"/>
      <c r="R7141" s="181"/>
      <c r="S7141" s="181"/>
    </row>
    <row r="7142" spans="13:19" customFormat="1">
      <c r="M7142" s="181"/>
      <c r="R7142" s="181"/>
      <c r="S7142" s="181"/>
    </row>
    <row r="7143" spans="13:19" customFormat="1">
      <c r="M7143" s="181"/>
      <c r="R7143" s="181"/>
      <c r="S7143" s="181"/>
    </row>
    <row r="7144" spans="13:19" customFormat="1">
      <c r="M7144" s="181"/>
      <c r="R7144" s="181"/>
      <c r="S7144" s="181"/>
    </row>
    <row r="7145" spans="13:19" customFormat="1">
      <c r="M7145" s="181"/>
      <c r="R7145" s="181"/>
      <c r="S7145" s="181"/>
    </row>
    <row r="7146" spans="13:19" customFormat="1">
      <c r="M7146" s="181"/>
      <c r="R7146" s="181"/>
      <c r="S7146" s="181"/>
    </row>
    <row r="7147" spans="13:19" customFormat="1">
      <c r="M7147" s="181"/>
      <c r="R7147" s="181"/>
      <c r="S7147" s="181"/>
    </row>
    <row r="7148" spans="13:19" customFormat="1">
      <c r="M7148" s="181"/>
      <c r="R7148" s="181"/>
      <c r="S7148" s="181"/>
    </row>
    <row r="7149" spans="13:19" customFormat="1">
      <c r="M7149" s="181"/>
      <c r="R7149" s="181"/>
      <c r="S7149" s="181"/>
    </row>
    <row r="7150" spans="13:19" customFormat="1">
      <c r="M7150" s="181"/>
      <c r="R7150" s="181"/>
      <c r="S7150" s="181"/>
    </row>
    <row r="7151" spans="13:19" customFormat="1">
      <c r="M7151" s="181"/>
      <c r="R7151" s="181"/>
      <c r="S7151" s="181"/>
    </row>
    <row r="7152" spans="13:19" customFormat="1">
      <c r="M7152" s="181"/>
      <c r="R7152" s="181"/>
      <c r="S7152" s="181"/>
    </row>
    <row r="7153" spans="13:19" customFormat="1">
      <c r="M7153" s="181"/>
      <c r="R7153" s="181"/>
      <c r="S7153" s="181"/>
    </row>
    <row r="7154" spans="13:19" customFormat="1">
      <c r="M7154" s="181"/>
      <c r="R7154" s="181"/>
      <c r="S7154" s="181"/>
    </row>
    <row r="7155" spans="13:19" customFormat="1">
      <c r="M7155" s="181"/>
      <c r="R7155" s="181"/>
      <c r="S7155" s="181"/>
    </row>
    <row r="7156" spans="13:19" customFormat="1">
      <c r="M7156" s="181"/>
      <c r="R7156" s="181"/>
      <c r="S7156" s="181"/>
    </row>
    <row r="7157" spans="13:19" customFormat="1">
      <c r="M7157" s="181"/>
      <c r="R7157" s="181"/>
      <c r="S7157" s="181"/>
    </row>
    <row r="7158" spans="13:19" customFormat="1">
      <c r="M7158" s="181"/>
      <c r="R7158" s="181"/>
      <c r="S7158" s="181"/>
    </row>
    <row r="7159" spans="13:19" customFormat="1">
      <c r="M7159" s="181"/>
      <c r="R7159" s="181"/>
      <c r="S7159" s="181"/>
    </row>
    <row r="7160" spans="13:19" customFormat="1">
      <c r="M7160" s="181"/>
      <c r="R7160" s="181"/>
      <c r="S7160" s="181"/>
    </row>
    <row r="7161" spans="13:19" customFormat="1">
      <c r="M7161" s="181"/>
      <c r="R7161" s="181"/>
      <c r="S7161" s="181"/>
    </row>
    <row r="7162" spans="13:19" customFormat="1">
      <c r="M7162" s="181"/>
      <c r="R7162" s="181"/>
      <c r="S7162" s="181"/>
    </row>
    <row r="7163" spans="13:19" customFormat="1">
      <c r="M7163" s="181"/>
      <c r="R7163" s="181"/>
      <c r="S7163" s="181"/>
    </row>
    <row r="7164" spans="13:19" customFormat="1">
      <c r="M7164" s="181"/>
      <c r="R7164" s="181"/>
      <c r="S7164" s="181"/>
    </row>
    <row r="7165" spans="13:19" customFormat="1">
      <c r="M7165" s="181"/>
      <c r="R7165" s="181"/>
      <c r="S7165" s="181"/>
    </row>
    <row r="7166" spans="13:19" customFormat="1">
      <c r="M7166" s="181"/>
      <c r="R7166" s="181"/>
      <c r="S7166" s="181"/>
    </row>
    <row r="7167" spans="13:19" customFormat="1">
      <c r="M7167" s="181"/>
      <c r="R7167" s="181"/>
      <c r="S7167" s="181"/>
    </row>
    <row r="7168" spans="13:19" customFormat="1">
      <c r="M7168" s="181"/>
      <c r="R7168" s="181"/>
      <c r="S7168" s="181"/>
    </row>
    <row r="7169" spans="13:19" customFormat="1">
      <c r="M7169" s="181"/>
      <c r="R7169" s="181"/>
      <c r="S7169" s="181"/>
    </row>
    <row r="7170" spans="13:19" customFormat="1">
      <c r="M7170" s="181"/>
      <c r="R7170" s="181"/>
      <c r="S7170" s="181"/>
    </row>
    <row r="7171" spans="13:19" customFormat="1">
      <c r="M7171" s="181"/>
      <c r="R7171" s="181"/>
      <c r="S7171" s="181"/>
    </row>
    <row r="7172" spans="13:19" customFormat="1">
      <c r="M7172" s="181"/>
      <c r="R7172" s="181"/>
      <c r="S7172" s="181"/>
    </row>
    <row r="7173" spans="13:19" customFormat="1">
      <c r="M7173" s="181"/>
      <c r="R7173" s="181"/>
      <c r="S7173" s="181"/>
    </row>
    <row r="7174" spans="13:19" customFormat="1">
      <c r="M7174" s="181"/>
      <c r="R7174" s="181"/>
      <c r="S7174" s="181"/>
    </row>
    <row r="7175" spans="13:19" customFormat="1">
      <c r="M7175" s="181"/>
      <c r="R7175" s="181"/>
      <c r="S7175" s="181"/>
    </row>
    <row r="7176" spans="13:19" customFormat="1">
      <c r="M7176" s="181"/>
      <c r="R7176" s="181"/>
      <c r="S7176" s="181"/>
    </row>
    <row r="7177" spans="13:19" customFormat="1">
      <c r="M7177" s="181"/>
      <c r="R7177" s="181"/>
      <c r="S7177" s="181"/>
    </row>
    <row r="7178" spans="13:19" customFormat="1">
      <c r="M7178" s="181"/>
      <c r="R7178" s="181"/>
      <c r="S7178" s="181"/>
    </row>
    <row r="7179" spans="13:19" customFormat="1">
      <c r="M7179" s="181"/>
      <c r="R7179" s="181"/>
      <c r="S7179" s="181"/>
    </row>
    <row r="7180" spans="13:19" customFormat="1">
      <c r="M7180" s="181"/>
      <c r="R7180" s="181"/>
      <c r="S7180" s="181"/>
    </row>
    <row r="7181" spans="13:19" customFormat="1">
      <c r="M7181" s="181"/>
      <c r="R7181" s="181"/>
      <c r="S7181" s="181"/>
    </row>
    <row r="7182" spans="13:19" customFormat="1">
      <c r="M7182" s="181"/>
      <c r="R7182" s="181"/>
      <c r="S7182" s="181"/>
    </row>
    <row r="7183" spans="13:19" customFormat="1">
      <c r="M7183" s="181"/>
      <c r="R7183" s="181"/>
      <c r="S7183" s="181"/>
    </row>
    <row r="7184" spans="13:19" customFormat="1">
      <c r="M7184" s="181"/>
      <c r="R7184" s="181"/>
      <c r="S7184" s="181"/>
    </row>
    <row r="7185" spans="13:19" customFormat="1">
      <c r="M7185" s="181"/>
      <c r="R7185" s="181"/>
      <c r="S7185" s="181"/>
    </row>
    <row r="7186" spans="13:19" customFormat="1">
      <c r="M7186" s="181"/>
      <c r="R7186" s="181"/>
      <c r="S7186" s="181"/>
    </row>
    <row r="7187" spans="13:19" customFormat="1">
      <c r="M7187" s="181"/>
      <c r="R7187" s="181"/>
      <c r="S7187" s="181"/>
    </row>
    <row r="7188" spans="13:19" customFormat="1">
      <c r="M7188" s="181"/>
      <c r="R7188" s="181"/>
      <c r="S7188" s="181"/>
    </row>
    <row r="7189" spans="13:19" customFormat="1">
      <c r="M7189" s="181"/>
      <c r="R7189" s="181"/>
      <c r="S7189" s="181"/>
    </row>
    <row r="7190" spans="13:19" customFormat="1">
      <c r="M7190" s="181"/>
      <c r="R7190" s="181"/>
      <c r="S7190" s="181"/>
    </row>
    <row r="7191" spans="13:19" customFormat="1">
      <c r="M7191" s="181"/>
      <c r="R7191" s="181"/>
      <c r="S7191" s="181"/>
    </row>
    <row r="7192" spans="13:19" customFormat="1">
      <c r="M7192" s="181"/>
      <c r="R7192" s="181"/>
      <c r="S7192" s="181"/>
    </row>
    <row r="7193" spans="13:19" customFormat="1">
      <c r="M7193" s="181"/>
      <c r="R7193" s="181"/>
      <c r="S7193" s="181"/>
    </row>
    <row r="7194" spans="13:19" customFormat="1">
      <c r="M7194" s="181"/>
      <c r="R7194" s="181"/>
      <c r="S7194" s="181"/>
    </row>
    <row r="7195" spans="13:19" customFormat="1">
      <c r="M7195" s="181"/>
      <c r="R7195" s="181"/>
      <c r="S7195" s="181"/>
    </row>
    <row r="7196" spans="13:19" customFormat="1">
      <c r="M7196" s="181"/>
      <c r="R7196" s="181"/>
      <c r="S7196" s="181"/>
    </row>
    <row r="7197" spans="13:19" customFormat="1">
      <c r="M7197" s="181"/>
      <c r="R7197" s="181"/>
      <c r="S7197" s="181"/>
    </row>
    <row r="7198" spans="13:19" customFormat="1">
      <c r="M7198" s="181"/>
      <c r="R7198" s="181"/>
      <c r="S7198" s="181"/>
    </row>
    <row r="7199" spans="13:19" customFormat="1">
      <c r="M7199" s="181"/>
      <c r="R7199" s="181"/>
      <c r="S7199" s="181"/>
    </row>
    <row r="7200" spans="13:19" customFormat="1">
      <c r="M7200" s="181"/>
      <c r="R7200" s="181"/>
      <c r="S7200" s="181"/>
    </row>
    <row r="7201" spans="13:19" customFormat="1">
      <c r="M7201" s="181"/>
      <c r="R7201" s="181"/>
      <c r="S7201" s="181"/>
    </row>
    <row r="7202" spans="13:19" customFormat="1">
      <c r="M7202" s="181"/>
      <c r="R7202" s="181"/>
      <c r="S7202" s="181"/>
    </row>
    <row r="7203" spans="13:19" customFormat="1">
      <c r="M7203" s="181"/>
      <c r="R7203" s="181"/>
      <c r="S7203" s="181"/>
    </row>
    <row r="7204" spans="13:19" customFormat="1">
      <c r="M7204" s="181"/>
      <c r="R7204" s="181"/>
      <c r="S7204" s="181"/>
    </row>
    <row r="7205" spans="13:19" customFormat="1">
      <c r="M7205" s="181"/>
      <c r="R7205" s="181"/>
      <c r="S7205" s="181"/>
    </row>
    <row r="7206" spans="13:19" customFormat="1">
      <c r="M7206" s="181"/>
      <c r="R7206" s="181"/>
      <c r="S7206" s="181"/>
    </row>
    <row r="7207" spans="13:19" customFormat="1">
      <c r="M7207" s="181"/>
      <c r="R7207" s="181"/>
      <c r="S7207" s="181"/>
    </row>
    <row r="7208" spans="13:19" customFormat="1">
      <c r="M7208" s="181"/>
      <c r="R7208" s="181"/>
      <c r="S7208" s="181"/>
    </row>
    <row r="7209" spans="13:19" customFormat="1">
      <c r="M7209" s="181"/>
      <c r="R7209" s="181"/>
      <c r="S7209" s="181"/>
    </row>
    <row r="7210" spans="13:19" customFormat="1">
      <c r="M7210" s="181"/>
      <c r="R7210" s="181"/>
      <c r="S7210" s="181"/>
    </row>
    <row r="7211" spans="13:19" customFormat="1">
      <c r="M7211" s="181"/>
      <c r="R7211" s="181"/>
      <c r="S7211" s="181"/>
    </row>
    <row r="7212" spans="13:19" customFormat="1">
      <c r="M7212" s="181"/>
      <c r="R7212" s="181"/>
      <c r="S7212" s="181"/>
    </row>
    <row r="7213" spans="13:19" customFormat="1">
      <c r="M7213" s="181"/>
      <c r="R7213" s="181"/>
      <c r="S7213" s="181"/>
    </row>
    <row r="7214" spans="13:19" customFormat="1">
      <c r="M7214" s="181"/>
      <c r="R7214" s="181"/>
      <c r="S7214" s="181"/>
    </row>
    <row r="7215" spans="13:19" customFormat="1">
      <c r="M7215" s="181"/>
      <c r="R7215" s="181"/>
      <c r="S7215" s="181"/>
    </row>
    <row r="7216" spans="13:19" customFormat="1">
      <c r="M7216" s="181"/>
      <c r="R7216" s="181"/>
      <c r="S7216" s="181"/>
    </row>
    <row r="7217" spans="13:19" customFormat="1">
      <c r="M7217" s="181"/>
      <c r="R7217" s="181"/>
      <c r="S7217" s="181"/>
    </row>
    <row r="7218" spans="13:19" customFormat="1">
      <c r="M7218" s="181"/>
      <c r="R7218" s="181"/>
      <c r="S7218" s="181"/>
    </row>
    <row r="7219" spans="13:19" customFormat="1">
      <c r="M7219" s="181"/>
      <c r="R7219" s="181"/>
      <c r="S7219" s="181"/>
    </row>
    <row r="7220" spans="13:19" customFormat="1">
      <c r="M7220" s="181"/>
      <c r="R7220" s="181"/>
      <c r="S7220" s="181"/>
    </row>
    <row r="7221" spans="13:19" customFormat="1">
      <c r="M7221" s="181"/>
      <c r="R7221" s="181"/>
      <c r="S7221" s="181"/>
    </row>
    <row r="7222" spans="13:19" customFormat="1">
      <c r="M7222" s="181"/>
      <c r="R7222" s="181"/>
      <c r="S7222" s="181"/>
    </row>
    <row r="7223" spans="13:19" customFormat="1">
      <c r="M7223" s="181"/>
      <c r="R7223" s="181"/>
      <c r="S7223" s="181"/>
    </row>
    <row r="7224" spans="13:19" customFormat="1">
      <c r="M7224" s="181"/>
      <c r="R7224" s="181"/>
      <c r="S7224" s="181"/>
    </row>
    <row r="7225" spans="13:19" customFormat="1">
      <c r="M7225" s="181"/>
      <c r="R7225" s="181"/>
      <c r="S7225" s="181"/>
    </row>
    <row r="7226" spans="13:19" customFormat="1">
      <c r="M7226" s="181"/>
      <c r="R7226" s="181"/>
      <c r="S7226" s="181"/>
    </row>
    <row r="7227" spans="13:19" customFormat="1">
      <c r="M7227" s="181"/>
      <c r="R7227" s="181"/>
      <c r="S7227" s="181"/>
    </row>
    <row r="7228" spans="13:19" customFormat="1">
      <c r="M7228" s="181"/>
      <c r="R7228" s="181"/>
      <c r="S7228" s="181"/>
    </row>
    <row r="7229" spans="13:19" customFormat="1">
      <c r="M7229" s="181"/>
      <c r="R7229" s="181"/>
      <c r="S7229" s="181"/>
    </row>
    <row r="7230" spans="13:19" customFormat="1">
      <c r="M7230" s="181"/>
      <c r="R7230" s="181"/>
      <c r="S7230" s="181"/>
    </row>
    <row r="7231" spans="13:19" customFormat="1">
      <c r="M7231" s="181"/>
      <c r="R7231" s="181"/>
      <c r="S7231" s="181"/>
    </row>
    <row r="7232" spans="13:19" customFormat="1">
      <c r="M7232" s="181"/>
      <c r="R7232" s="181"/>
      <c r="S7232" s="181"/>
    </row>
    <row r="7233" spans="2:21" customFormat="1">
      <c r="M7233" s="181"/>
      <c r="R7233" s="181"/>
      <c r="S7233" s="181"/>
    </row>
    <row r="7234" spans="2:21" customFormat="1">
      <c r="M7234" s="181"/>
      <c r="R7234" s="181"/>
      <c r="S7234" s="181"/>
    </row>
    <row r="7235" spans="2:21" customFormat="1">
      <c r="M7235" s="181"/>
      <c r="R7235" s="181"/>
      <c r="S7235" s="181"/>
    </row>
    <row r="7236" spans="2:21" customFormat="1">
      <c r="M7236" s="181"/>
      <c r="R7236" s="181"/>
      <c r="S7236" s="181"/>
    </row>
    <row r="7237" spans="2:21" customFormat="1">
      <c r="M7237" s="181"/>
      <c r="R7237" s="181"/>
      <c r="S7237" s="181"/>
    </row>
    <row r="7238" spans="2:21" customFormat="1">
      <c r="M7238" s="181"/>
      <c r="R7238" s="181"/>
      <c r="S7238" s="181"/>
    </row>
    <row r="7239" spans="2:21" customFormat="1">
      <c r="M7239" s="181"/>
      <c r="R7239" s="181"/>
      <c r="S7239" s="181"/>
    </row>
    <row r="7240" spans="2:21" customFormat="1">
      <c r="M7240" s="181"/>
      <c r="R7240" s="181"/>
      <c r="S7240" s="181"/>
    </row>
    <row r="7241" spans="2:21" customFormat="1">
      <c r="M7241" s="181"/>
      <c r="R7241" s="181"/>
      <c r="S7241" s="181"/>
    </row>
    <row r="7242" spans="2:21">
      <c r="B7242" s="9"/>
      <c r="C7242" s="9"/>
      <c r="D7242" s="9"/>
      <c r="E7242" s="9"/>
      <c r="F7242" s="10"/>
      <c r="G7242" s="4"/>
      <c r="H7242" s="24"/>
      <c r="I7242" s="184"/>
      <c r="J7242" s="182"/>
      <c r="K7242" s="21"/>
      <c r="L7242" s="24"/>
      <c r="M7242" s="185"/>
      <c r="N7242" s="24"/>
      <c r="O7242" s="14"/>
      <c r="P7242" s="14"/>
      <c r="Q7242" s="39"/>
      <c r="R7242" s="545"/>
      <c r="S7242" s="545"/>
      <c r="T7242" s="25"/>
      <c r="U7242" s="25"/>
    </row>
    <row r="7243" spans="2:21">
      <c r="B7243" s="9"/>
      <c r="C7243" s="9"/>
      <c r="D7243" s="9"/>
      <c r="E7243" s="9"/>
      <c r="F7243" s="10"/>
      <c r="G7243" s="4"/>
      <c r="H7243" s="24"/>
      <c r="I7243" s="184"/>
      <c r="J7243" s="182"/>
      <c r="K7243" s="21"/>
      <c r="L7243" s="24"/>
      <c r="M7243" s="185"/>
      <c r="N7243" s="24"/>
      <c r="O7243" s="14"/>
      <c r="P7243" s="14"/>
      <c r="Q7243" s="39"/>
      <c r="R7243" s="545"/>
      <c r="S7243" s="545"/>
      <c r="T7243" s="25"/>
      <c r="U7243" s="25"/>
    </row>
    <row r="7244" spans="2:21">
      <c r="B7244" s="9"/>
      <c r="C7244" s="9"/>
      <c r="D7244" s="9"/>
      <c r="E7244" s="9"/>
      <c r="F7244" s="10"/>
      <c r="G7244" s="4"/>
      <c r="H7244" s="24"/>
      <c r="I7244" s="184"/>
      <c r="J7244" s="182"/>
      <c r="K7244" s="21"/>
      <c r="L7244" s="24"/>
      <c r="M7244" s="185"/>
      <c r="N7244" s="24"/>
      <c r="O7244" s="14"/>
      <c r="P7244" s="14"/>
      <c r="Q7244" s="39"/>
      <c r="R7244" s="545"/>
      <c r="S7244" s="545"/>
      <c r="T7244" s="25"/>
      <c r="U7244" s="25"/>
    </row>
    <row r="7245" spans="2:21">
      <c r="B7245" s="9"/>
      <c r="C7245" s="9"/>
      <c r="D7245" s="9"/>
      <c r="E7245" s="9"/>
      <c r="F7245" s="10"/>
      <c r="G7245" s="4"/>
      <c r="H7245" s="24"/>
      <c r="I7245" s="184"/>
      <c r="J7245" s="182"/>
      <c r="K7245" s="21"/>
      <c r="L7245" s="24"/>
      <c r="M7245" s="185"/>
      <c r="N7245" s="24"/>
      <c r="O7245" s="14"/>
      <c r="P7245" s="14"/>
      <c r="Q7245" s="39"/>
      <c r="R7245" s="545"/>
      <c r="S7245" s="545"/>
      <c r="T7245" s="25"/>
      <c r="U7245" s="25"/>
    </row>
    <row r="7246" spans="2:21">
      <c r="B7246" s="9"/>
      <c r="C7246" s="9"/>
      <c r="D7246" s="9"/>
      <c r="E7246" s="9"/>
      <c r="F7246" s="10"/>
      <c r="G7246" s="4"/>
      <c r="H7246" s="24"/>
      <c r="I7246" s="184"/>
      <c r="J7246" s="182"/>
      <c r="K7246" s="21"/>
      <c r="L7246" s="24"/>
      <c r="M7246" s="185"/>
      <c r="N7246" s="24"/>
      <c r="O7246" s="14"/>
      <c r="P7246" s="14"/>
      <c r="Q7246" s="39"/>
      <c r="R7246" s="545"/>
      <c r="S7246" s="545"/>
      <c r="T7246" s="25"/>
      <c r="U7246" s="25"/>
    </row>
    <row r="7247" spans="2:21">
      <c r="B7247" s="9"/>
      <c r="C7247" s="9"/>
      <c r="D7247" s="9"/>
      <c r="E7247" s="9"/>
      <c r="F7247" s="10"/>
      <c r="G7247" s="4"/>
      <c r="H7247" s="24"/>
      <c r="I7247" s="184"/>
      <c r="J7247" s="182"/>
      <c r="K7247" s="21"/>
      <c r="L7247" s="24"/>
      <c r="M7247" s="185"/>
      <c r="N7247" s="24"/>
      <c r="O7247" s="14"/>
      <c r="P7247" s="14"/>
      <c r="Q7247" s="39"/>
      <c r="R7247" s="545"/>
      <c r="S7247" s="545"/>
      <c r="T7247" s="25"/>
      <c r="U7247" s="25"/>
    </row>
    <row r="7248" spans="2:21">
      <c r="B7248" s="9"/>
      <c r="C7248" s="9"/>
      <c r="D7248" s="9"/>
      <c r="E7248" s="9"/>
      <c r="F7248" s="10"/>
      <c r="G7248" s="4"/>
      <c r="H7248" s="24"/>
      <c r="I7248" s="184"/>
      <c r="J7248" s="182"/>
      <c r="K7248" s="21"/>
      <c r="L7248" s="24"/>
      <c r="M7248" s="185"/>
      <c r="N7248" s="24"/>
      <c r="O7248" s="14"/>
      <c r="P7248" s="14"/>
      <c r="Q7248" s="39"/>
      <c r="R7248" s="545"/>
      <c r="S7248" s="545"/>
      <c r="T7248" s="25"/>
      <c r="U7248" s="25"/>
    </row>
    <row r="7249" spans="2:21">
      <c r="B7249" s="9"/>
      <c r="C7249" s="9"/>
      <c r="D7249" s="9"/>
      <c r="E7249" s="9"/>
      <c r="F7249" s="10"/>
      <c r="G7249" s="4"/>
      <c r="H7249" s="24"/>
      <c r="I7249" s="184"/>
      <c r="J7249" s="182"/>
      <c r="K7249" s="21"/>
      <c r="L7249" s="24"/>
      <c r="M7249" s="185"/>
      <c r="N7249" s="24"/>
      <c r="O7249" s="14"/>
      <c r="P7249" s="14"/>
      <c r="Q7249" s="39"/>
      <c r="R7249" s="545"/>
      <c r="S7249" s="545"/>
      <c r="T7249" s="25"/>
      <c r="U7249" s="25"/>
    </row>
    <row r="7250" spans="2:21">
      <c r="B7250" s="9"/>
      <c r="C7250" s="9"/>
      <c r="D7250" s="9"/>
      <c r="E7250" s="9"/>
      <c r="F7250" s="10"/>
      <c r="G7250" s="4"/>
      <c r="H7250" s="24"/>
      <c r="I7250" s="184"/>
      <c r="J7250" s="182"/>
      <c r="K7250" s="21"/>
      <c r="L7250" s="24"/>
      <c r="M7250" s="185"/>
      <c r="N7250" s="24"/>
      <c r="O7250" s="14"/>
      <c r="P7250" s="14"/>
      <c r="Q7250" s="39"/>
      <c r="R7250" s="545"/>
      <c r="S7250" s="545"/>
      <c r="T7250" s="25"/>
      <c r="U7250" s="25"/>
    </row>
    <row r="7251" spans="2:21">
      <c r="B7251" s="9"/>
      <c r="C7251" s="9"/>
      <c r="D7251" s="9"/>
      <c r="E7251" s="9"/>
      <c r="F7251" s="10"/>
      <c r="G7251" s="4"/>
      <c r="H7251" s="24"/>
      <c r="I7251" s="184"/>
      <c r="J7251" s="182"/>
      <c r="K7251" s="21"/>
      <c r="L7251" s="24"/>
      <c r="M7251" s="185"/>
      <c r="N7251" s="24"/>
      <c r="O7251" s="14"/>
      <c r="P7251" s="14"/>
      <c r="Q7251" s="39"/>
      <c r="R7251" s="545"/>
      <c r="S7251" s="545"/>
      <c r="T7251" s="25"/>
      <c r="U7251" s="25"/>
    </row>
    <row r="7252" spans="2:21">
      <c r="B7252" s="9"/>
      <c r="C7252" s="9"/>
      <c r="D7252" s="9"/>
      <c r="E7252" s="9"/>
      <c r="F7252" s="10"/>
      <c r="G7252" s="4"/>
      <c r="H7252" s="24"/>
      <c r="I7252" s="184"/>
      <c r="J7252" s="182"/>
      <c r="K7252" s="21"/>
      <c r="L7252" s="24"/>
      <c r="M7252" s="185"/>
      <c r="N7252" s="24"/>
      <c r="O7252" s="14"/>
      <c r="P7252" s="14"/>
      <c r="Q7252" s="39"/>
      <c r="R7252" s="545"/>
      <c r="S7252" s="545"/>
      <c r="T7252" s="25"/>
      <c r="U7252" s="25"/>
    </row>
    <row r="7253" spans="2:21">
      <c r="B7253" s="9"/>
      <c r="C7253" s="9"/>
      <c r="D7253" s="9"/>
      <c r="E7253" s="9"/>
      <c r="F7253" s="10"/>
      <c r="G7253" s="4"/>
      <c r="H7253" s="24"/>
      <c r="I7253" s="184"/>
      <c r="J7253" s="182"/>
      <c r="K7253" s="21"/>
      <c r="L7253" s="24"/>
      <c r="M7253" s="185"/>
      <c r="N7253" s="24"/>
      <c r="O7253" s="14"/>
      <c r="P7253" s="14"/>
      <c r="Q7253" s="39"/>
      <c r="R7253" s="545"/>
      <c r="S7253" s="545"/>
      <c r="T7253" s="25"/>
      <c r="U7253" s="25"/>
    </row>
    <row r="7254" spans="2:21">
      <c r="B7254" s="9"/>
      <c r="C7254" s="9"/>
      <c r="D7254" s="9"/>
      <c r="E7254" s="9"/>
      <c r="F7254" s="10"/>
      <c r="G7254" s="4"/>
      <c r="H7254" s="24"/>
      <c r="I7254" s="184"/>
      <c r="J7254" s="182"/>
      <c r="K7254" s="21"/>
      <c r="L7254" s="24"/>
      <c r="M7254" s="185"/>
      <c r="N7254" s="24"/>
      <c r="O7254" s="14"/>
      <c r="P7254" s="14"/>
      <c r="Q7254" s="39"/>
      <c r="R7254" s="545"/>
      <c r="S7254" s="545"/>
      <c r="T7254" s="25"/>
      <c r="U7254" s="25"/>
    </row>
    <row r="7255" spans="2:21">
      <c r="B7255" s="9"/>
      <c r="C7255" s="9"/>
      <c r="D7255" s="9"/>
      <c r="E7255" s="9"/>
      <c r="F7255" s="10"/>
      <c r="G7255" s="4"/>
      <c r="H7255" s="24"/>
      <c r="I7255" s="184"/>
      <c r="J7255" s="182"/>
      <c r="K7255" s="21"/>
      <c r="L7255" s="24"/>
      <c r="M7255" s="185"/>
      <c r="N7255" s="24"/>
      <c r="O7255" s="14"/>
      <c r="P7255" s="14"/>
      <c r="Q7255" s="39"/>
      <c r="R7255" s="545"/>
      <c r="S7255" s="545"/>
      <c r="T7255" s="25"/>
      <c r="U7255" s="25"/>
    </row>
    <row r="7256" spans="2:21">
      <c r="B7256" s="9"/>
      <c r="C7256" s="9"/>
      <c r="D7256" s="9"/>
      <c r="E7256" s="9"/>
      <c r="F7256" s="10"/>
      <c r="G7256" s="4"/>
      <c r="H7256" s="24"/>
      <c r="I7256" s="184"/>
      <c r="J7256" s="182"/>
      <c r="K7256" s="21"/>
      <c r="L7256" s="24"/>
      <c r="M7256" s="185"/>
      <c r="N7256" s="24"/>
      <c r="O7256" s="14"/>
      <c r="P7256" s="14"/>
      <c r="Q7256" s="39"/>
      <c r="R7256" s="545"/>
      <c r="S7256" s="545"/>
      <c r="T7256" s="25"/>
      <c r="U7256" s="25"/>
    </row>
    <row r="7257" spans="2:21">
      <c r="B7257" s="9"/>
      <c r="C7257" s="9"/>
      <c r="D7257" s="9"/>
      <c r="E7257" s="9"/>
      <c r="F7257" s="10"/>
      <c r="G7257" s="4"/>
      <c r="H7257" s="24"/>
      <c r="I7257" s="184"/>
      <c r="J7257" s="182"/>
      <c r="K7257" s="21"/>
      <c r="L7257" s="24"/>
      <c r="M7257" s="185"/>
      <c r="N7257" s="24"/>
      <c r="O7257" s="14"/>
      <c r="P7257" s="14"/>
      <c r="Q7257" s="39"/>
      <c r="R7257" s="545"/>
      <c r="S7257" s="545"/>
      <c r="T7257" s="25"/>
      <c r="U7257" s="25"/>
    </row>
    <row r="7258" spans="2:21">
      <c r="B7258" s="9"/>
      <c r="C7258" s="9"/>
      <c r="D7258" s="9"/>
      <c r="E7258" s="9"/>
      <c r="F7258" s="10"/>
      <c r="G7258" s="4"/>
      <c r="H7258" s="24"/>
      <c r="I7258" s="184"/>
      <c r="J7258" s="182"/>
      <c r="K7258" s="21"/>
      <c r="L7258" s="24"/>
      <c r="M7258" s="185"/>
      <c r="N7258" s="24"/>
      <c r="O7258" s="14"/>
      <c r="P7258" s="14"/>
      <c r="Q7258" s="39"/>
      <c r="R7258" s="545"/>
      <c r="S7258" s="545"/>
      <c r="T7258" s="25"/>
      <c r="U7258" s="25"/>
    </row>
    <row r="7259" spans="2:21">
      <c r="B7259" s="9"/>
      <c r="C7259" s="9"/>
      <c r="D7259" s="9"/>
      <c r="E7259" s="9"/>
      <c r="F7259" s="10"/>
      <c r="G7259" s="4"/>
      <c r="H7259" s="24"/>
      <c r="I7259" s="184"/>
      <c r="J7259" s="182"/>
      <c r="K7259" s="21"/>
      <c r="L7259" s="24"/>
      <c r="M7259" s="185"/>
      <c r="N7259" s="24"/>
      <c r="O7259" s="14"/>
      <c r="P7259" s="14"/>
      <c r="Q7259" s="39"/>
      <c r="R7259" s="545"/>
      <c r="S7259" s="545"/>
      <c r="T7259" s="25"/>
      <c r="U7259" s="25"/>
    </row>
    <row r="7260" spans="2:21">
      <c r="B7260" s="9"/>
      <c r="C7260" s="9"/>
      <c r="D7260" s="9"/>
      <c r="E7260" s="9"/>
      <c r="F7260" s="10"/>
      <c r="G7260" s="4"/>
      <c r="H7260" s="24"/>
      <c r="I7260" s="184"/>
      <c r="J7260" s="182"/>
      <c r="K7260" s="21"/>
      <c r="L7260" s="24"/>
      <c r="M7260" s="185"/>
      <c r="N7260" s="24"/>
      <c r="O7260" s="14"/>
      <c r="P7260" s="14"/>
      <c r="Q7260" s="39"/>
      <c r="R7260" s="545"/>
      <c r="S7260" s="545"/>
      <c r="T7260" s="25"/>
      <c r="U7260" s="25"/>
    </row>
    <row r="7261" spans="2:21">
      <c r="B7261" s="9"/>
      <c r="C7261" s="9"/>
      <c r="D7261" s="9"/>
      <c r="E7261" s="9"/>
      <c r="F7261" s="10"/>
      <c r="G7261" s="4"/>
      <c r="H7261" s="24"/>
      <c r="I7261" s="184"/>
      <c r="J7261" s="182"/>
      <c r="K7261" s="21"/>
      <c r="L7261" s="24"/>
      <c r="M7261" s="185"/>
      <c r="N7261" s="24"/>
      <c r="O7261" s="14"/>
      <c r="P7261" s="14"/>
      <c r="Q7261" s="39"/>
      <c r="R7261" s="545"/>
      <c r="S7261" s="545"/>
      <c r="T7261" s="25"/>
      <c r="U7261" s="25"/>
    </row>
    <row r="7262" spans="2:21">
      <c r="B7262" s="9"/>
      <c r="C7262" s="9"/>
      <c r="D7262" s="9"/>
      <c r="E7262" s="9"/>
      <c r="F7262" s="10"/>
      <c r="G7262" s="4"/>
      <c r="H7262" s="24"/>
      <c r="I7262" s="184"/>
      <c r="J7262" s="182"/>
      <c r="K7262" s="21"/>
      <c r="L7262" s="24"/>
      <c r="M7262" s="185"/>
      <c r="N7262" s="24"/>
      <c r="O7262" s="14"/>
      <c r="P7262" s="14"/>
      <c r="Q7262" s="39"/>
      <c r="R7262" s="545"/>
      <c r="S7262" s="545"/>
      <c r="T7262" s="25"/>
      <c r="U7262" s="25"/>
    </row>
    <row r="7263" spans="2:21">
      <c r="B7263" s="9"/>
      <c r="C7263" s="9"/>
      <c r="D7263" s="9"/>
      <c r="E7263" s="9"/>
      <c r="F7263" s="10"/>
      <c r="G7263" s="4"/>
      <c r="H7263" s="24"/>
      <c r="I7263" s="184"/>
      <c r="J7263" s="182"/>
      <c r="K7263" s="21"/>
      <c r="L7263" s="24"/>
      <c r="M7263" s="185"/>
      <c r="N7263" s="24"/>
      <c r="O7263" s="14"/>
      <c r="P7263" s="14"/>
      <c r="Q7263" s="39"/>
      <c r="R7263" s="545"/>
      <c r="S7263" s="545"/>
      <c r="T7263" s="25"/>
      <c r="U7263" s="25"/>
    </row>
    <row r="7264" spans="2:21">
      <c r="B7264" s="9"/>
      <c r="C7264" s="9"/>
      <c r="D7264" s="9"/>
      <c r="E7264" s="9"/>
      <c r="F7264" s="10"/>
      <c r="G7264" s="4"/>
      <c r="H7264" s="24"/>
      <c r="I7264" s="184"/>
      <c r="J7264" s="182"/>
      <c r="K7264" s="21"/>
      <c r="L7264" s="24"/>
      <c r="M7264" s="185"/>
      <c r="N7264" s="24"/>
      <c r="O7264" s="14"/>
      <c r="P7264" s="14"/>
      <c r="Q7264" s="39"/>
      <c r="R7264" s="545"/>
      <c r="S7264" s="545"/>
      <c r="T7264" s="25"/>
      <c r="U7264" s="25"/>
    </row>
    <row r="7265" spans="2:21">
      <c r="B7265" s="9"/>
      <c r="C7265" s="9"/>
      <c r="D7265" s="9"/>
      <c r="E7265" s="9"/>
      <c r="F7265" s="10"/>
      <c r="G7265" s="4"/>
      <c r="H7265" s="24"/>
      <c r="I7265" s="184"/>
      <c r="J7265" s="182"/>
      <c r="K7265" s="21"/>
      <c r="L7265" s="24"/>
      <c r="M7265" s="185"/>
      <c r="N7265" s="24"/>
      <c r="O7265" s="14"/>
      <c r="P7265" s="14"/>
      <c r="Q7265" s="39"/>
      <c r="R7265" s="545"/>
      <c r="S7265" s="545"/>
      <c r="T7265" s="25"/>
      <c r="U7265" s="25"/>
    </row>
    <row r="7266" spans="2:21">
      <c r="B7266" s="9"/>
      <c r="C7266" s="9"/>
      <c r="D7266" s="9"/>
      <c r="E7266" s="9"/>
      <c r="F7266" s="10"/>
      <c r="G7266" s="4"/>
      <c r="H7266" s="24"/>
      <c r="I7266" s="184"/>
      <c r="J7266" s="182"/>
      <c r="K7266" s="21"/>
      <c r="L7266" s="24"/>
      <c r="M7266" s="185"/>
      <c r="N7266" s="24"/>
      <c r="O7266" s="14"/>
      <c r="P7266" s="14"/>
      <c r="Q7266" s="39"/>
      <c r="R7266" s="545"/>
      <c r="S7266" s="545"/>
      <c r="T7266" s="25"/>
      <c r="U7266" s="25"/>
    </row>
    <row r="7267" spans="2:21">
      <c r="B7267" s="9"/>
      <c r="C7267" s="9"/>
      <c r="D7267" s="9"/>
      <c r="E7267" s="9"/>
      <c r="F7267" s="10"/>
      <c r="G7267" s="4"/>
      <c r="H7267" s="24"/>
      <c r="I7267" s="184"/>
      <c r="J7267" s="182"/>
      <c r="K7267" s="21"/>
      <c r="L7267" s="24"/>
      <c r="M7267" s="185"/>
      <c r="N7267" s="24"/>
      <c r="O7267" s="14"/>
      <c r="P7267" s="14"/>
      <c r="Q7267" s="39"/>
      <c r="R7267" s="545"/>
      <c r="S7267" s="545"/>
      <c r="T7267" s="25"/>
      <c r="U7267" s="25"/>
    </row>
    <row r="7268" spans="2:21">
      <c r="B7268" s="9"/>
      <c r="C7268" s="9"/>
      <c r="D7268" s="9"/>
      <c r="E7268" s="9"/>
      <c r="F7268" s="10"/>
      <c r="G7268" s="4"/>
      <c r="H7268" s="24"/>
      <c r="I7268" s="184"/>
      <c r="J7268" s="182"/>
      <c r="K7268" s="21"/>
      <c r="L7268" s="24"/>
      <c r="M7268" s="185"/>
      <c r="N7268" s="24"/>
      <c r="O7268" s="14"/>
      <c r="P7268" s="14"/>
      <c r="Q7268" s="39"/>
      <c r="R7268" s="545"/>
      <c r="S7268" s="545"/>
      <c r="T7268" s="25"/>
      <c r="U7268" s="25"/>
    </row>
    <row r="7269" spans="2:21">
      <c r="B7269" s="9"/>
      <c r="C7269" s="9"/>
      <c r="D7269" s="9"/>
      <c r="E7269" s="9"/>
      <c r="F7269" s="10"/>
      <c r="G7269" s="4"/>
      <c r="H7269" s="24"/>
      <c r="I7269" s="184"/>
      <c r="J7269" s="182"/>
      <c r="K7269" s="21"/>
      <c r="L7269" s="24"/>
      <c r="M7269" s="185"/>
      <c r="N7269" s="24"/>
      <c r="O7269" s="14"/>
      <c r="P7269" s="14"/>
      <c r="Q7269" s="39"/>
      <c r="R7269" s="545"/>
      <c r="S7269" s="545"/>
      <c r="T7269" s="25"/>
      <c r="U7269" s="25"/>
    </row>
    <row r="7270" spans="2:21">
      <c r="B7270" s="9"/>
      <c r="C7270" s="9"/>
      <c r="D7270" s="9"/>
      <c r="E7270" s="9"/>
      <c r="F7270" s="10"/>
      <c r="G7270" s="4"/>
      <c r="H7270" s="24"/>
      <c r="I7270" s="184"/>
      <c r="J7270" s="182"/>
      <c r="K7270" s="21"/>
      <c r="L7270" s="24"/>
      <c r="M7270" s="185"/>
      <c r="N7270" s="24"/>
      <c r="O7270" s="14"/>
      <c r="P7270" s="14"/>
      <c r="Q7270" s="39"/>
      <c r="R7270" s="545"/>
      <c r="S7270" s="545"/>
      <c r="T7270" s="25"/>
      <c r="U7270" s="25"/>
    </row>
    <row r="7271" spans="2:21">
      <c r="B7271" s="9"/>
      <c r="C7271" s="9"/>
      <c r="D7271" s="9"/>
      <c r="E7271" s="9"/>
      <c r="F7271" s="10"/>
      <c r="G7271" s="4"/>
      <c r="H7271" s="24"/>
      <c r="I7271" s="184"/>
      <c r="J7271" s="182"/>
      <c r="K7271" s="21"/>
      <c r="L7271" s="24"/>
      <c r="M7271" s="185"/>
      <c r="N7271" s="24"/>
      <c r="O7271" s="14"/>
      <c r="P7271" s="14"/>
      <c r="Q7271" s="39"/>
      <c r="R7271" s="545"/>
      <c r="S7271" s="545"/>
      <c r="T7271" s="25"/>
      <c r="U7271" s="25"/>
    </row>
    <row r="7272" spans="2:21">
      <c r="B7272" s="9"/>
      <c r="C7272" s="9"/>
      <c r="D7272" s="9"/>
      <c r="E7272" s="9"/>
      <c r="F7272" s="10"/>
      <c r="G7272" s="4"/>
      <c r="H7272" s="24"/>
      <c r="I7272" s="184"/>
      <c r="J7272" s="182"/>
      <c r="K7272" s="21"/>
      <c r="L7272" s="24"/>
      <c r="M7272" s="185"/>
      <c r="N7272" s="24"/>
      <c r="O7272" s="14"/>
      <c r="P7272" s="14"/>
      <c r="Q7272" s="39"/>
      <c r="R7272" s="545"/>
      <c r="S7272" s="545"/>
      <c r="T7272" s="25"/>
      <c r="U7272" s="25"/>
    </row>
    <row r="7273" spans="2:21">
      <c r="B7273" s="9"/>
      <c r="C7273" s="9"/>
      <c r="D7273" s="9"/>
      <c r="E7273" s="9"/>
      <c r="F7273" s="10"/>
      <c r="G7273" s="4"/>
      <c r="H7273" s="24"/>
      <c r="I7273" s="184"/>
      <c r="J7273" s="182"/>
      <c r="K7273" s="21"/>
      <c r="L7273" s="24"/>
      <c r="M7273" s="185"/>
      <c r="N7273" s="24"/>
      <c r="O7273" s="14"/>
      <c r="P7273" s="14"/>
      <c r="Q7273" s="39"/>
      <c r="R7273" s="545"/>
      <c r="S7273" s="545"/>
      <c r="T7273" s="25"/>
      <c r="U7273" s="25"/>
    </row>
    <row r="7274" spans="2:21">
      <c r="B7274" s="9"/>
      <c r="C7274" s="9"/>
      <c r="D7274" s="9"/>
      <c r="E7274" s="9"/>
      <c r="F7274" s="10"/>
      <c r="G7274" s="4"/>
      <c r="H7274" s="24"/>
      <c r="I7274" s="184"/>
      <c r="J7274" s="182"/>
      <c r="K7274" s="21"/>
      <c r="L7274" s="24"/>
      <c r="M7274" s="185"/>
      <c r="N7274" s="24"/>
      <c r="O7274" s="14"/>
      <c r="P7274" s="14"/>
      <c r="Q7274" s="39"/>
      <c r="R7274" s="545"/>
      <c r="S7274" s="545"/>
      <c r="T7274" s="25"/>
      <c r="U7274" s="25"/>
    </row>
    <row r="7275" spans="2:21">
      <c r="B7275" s="9"/>
      <c r="C7275" s="9"/>
      <c r="D7275" s="9"/>
      <c r="E7275" s="9"/>
      <c r="F7275" s="10"/>
      <c r="G7275" s="4"/>
      <c r="H7275" s="24"/>
      <c r="I7275" s="184"/>
      <c r="J7275" s="182"/>
      <c r="K7275" s="21"/>
      <c r="L7275" s="24"/>
      <c r="M7275" s="185"/>
      <c r="N7275" s="24"/>
      <c r="O7275" s="14"/>
      <c r="P7275" s="14"/>
      <c r="Q7275" s="39"/>
      <c r="R7275" s="545"/>
      <c r="S7275" s="545"/>
      <c r="T7275" s="25"/>
      <c r="U7275" s="25"/>
    </row>
    <row r="7276" spans="2:21">
      <c r="B7276" s="9"/>
      <c r="C7276" s="9"/>
      <c r="D7276" s="9"/>
      <c r="E7276" s="9"/>
      <c r="F7276" s="10"/>
      <c r="G7276" s="4"/>
      <c r="H7276" s="24"/>
      <c r="I7276" s="184"/>
      <c r="J7276" s="182"/>
      <c r="K7276" s="21"/>
      <c r="L7276" s="24"/>
      <c r="M7276" s="185"/>
      <c r="N7276" s="24"/>
      <c r="O7276" s="14"/>
      <c r="P7276" s="14"/>
      <c r="Q7276" s="39"/>
      <c r="R7276" s="545"/>
      <c r="S7276" s="545"/>
      <c r="T7276" s="25"/>
      <c r="U7276" s="25"/>
    </row>
    <row r="7277" spans="2:21">
      <c r="B7277" s="9"/>
      <c r="C7277" s="9"/>
      <c r="D7277" s="9"/>
      <c r="E7277" s="9"/>
      <c r="F7277" s="10"/>
      <c r="G7277" s="4"/>
      <c r="H7277" s="24"/>
      <c r="I7277" s="184"/>
      <c r="J7277" s="182"/>
      <c r="K7277" s="21"/>
      <c r="L7277" s="24"/>
      <c r="M7277" s="185"/>
      <c r="N7277" s="24"/>
      <c r="O7277" s="14"/>
      <c r="P7277" s="14"/>
      <c r="Q7277" s="39"/>
      <c r="R7277" s="545"/>
      <c r="S7277" s="545"/>
      <c r="T7277" s="25"/>
      <c r="U7277" s="25"/>
    </row>
    <row r="7278" spans="2:21">
      <c r="B7278" s="9"/>
      <c r="C7278" s="9"/>
      <c r="D7278" s="9"/>
      <c r="E7278" s="9"/>
      <c r="F7278" s="10"/>
      <c r="G7278" s="4"/>
      <c r="H7278" s="24"/>
      <c r="I7278" s="184"/>
      <c r="J7278" s="182"/>
      <c r="K7278" s="21"/>
      <c r="L7278" s="24"/>
      <c r="M7278" s="185"/>
      <c r="N7278" s="24"/>
      <c r="O7278" s="14"/>
      <c r="P7278" s="14"/>
      <c r="Q7278" s="39"/>
      <c r="R7278" s="545"/>
      <c r="S7278" s="545"/>
      <c r="T7278" s="25"/>
      <c r="U7278" s="25"/>
    </row>
    <row r="7279" spans="2:21">
      <c r="B7279" s="9"/>
      <c r="C7279" s="9"/>
      <c r="D7279" s="9"/>
      <c r="E7279" s="9"/>
      <c r="F7279" s="10"/>
      <c r="G7279" s="4"/>
      <c r="H7279" s="24"/>
      <c r="I7279" s="184"/>
      <c r="J7279" s="182"/>
      <c r="K7279" s="21"/>
      <c r="L7279" s="24"/>
      <c r="M7279" s="185"/>
      <c r="N7279" s="24"/>
      <c r="O7279" s="14"/>
      <c r="P7279" s="14"/>
      <c r="Q7279" s="39"/>
      <c r="R7279" s="545"/>
      <c r="S7279" s="545"/>
      <c r="T7279" s="25"/>
      <c r="U7279" s="25"/>
    </row>
    <row r="7280" spans="2:21">
      <c r="B7280" s="9"/>
      <c r="C7280" s="9"/>
      <c r="D7280" s="9"/>
      <c r="E7280" s="9"/>
      <c r="F7280" s="10"/>
      <c r="G7280" s="4"/>
      <c r="H7280" s="24"/>
      <c r="I7280" s="184"/>
      <c r="J7280" s="182"/>
      <c r="K7280" s="21"/>
      <c r="L7280" s="24"/>
      <c r="M7280" s="185"/>
      <c r="N7280" s="24"/>
      <c r="O7280" s="14"/>
      <c r="P7280" s="14"/>
      <c r="Q7280" s="39"/>
      <c r="R7280" s="545"/>
      <c r="S7280" s="545"/>
      <c r="T7280" s="25"/>
      <c r="U7280" s="25"/>
    </row>
    <row r="7281" spans="2:21">
      <c r="B7281" s="9"/>
      <c r="C7281" s="9"/>
      <c r="D7281" s="9"/>
      <c r="E7281" s="9"/>
      <c r="F7281" s="10"/>
      <c r="G7281" s="4"/>
      <c r="H7281" s="24"/>
      <c r="I7281" s="184"/>
      <c r="J7281" s="182"/>
      <c r="K7281" s="21"/>
      <c r="L7281" s="24"/>
      <c r="M7281" s="185"/>
      <c r="N7281" s="24"/>
      <c r="O7281" s="14"/>
      <c r="P7281" s="14"/>
      <c r="Q7281" s="39"/>
      <c r="R7281" s="545"/>
      <c r="S7281" s="545"/>
      <c r="T7281" s="25"/>
      <c r="U7281" s="25"/>
    </row>
    <row r="7282" spans="2:21">
      <c r="B7282" s="9"/>
      <c r="C7282" s="9"/>
      <c r="D7282" s="9"/>
      <c r="E7282" s="9"/>
      <c r="F7282" s="10"/>
      <c r="G7282" s="4"/>
      <c r="H7282" s="24"/>
      <c r="I7282" s="184"/>
      <c r="J7282" s="182"/>
      <c r="K7282" s="21"/>
      <c r="L7282" s="24"/>
      <c r="M7282" s="185"/>
      <c r="N7282" s="24"/>
      <c r="O7282" s="14"/>
      <c r="P7282" s="14"/>
      <c r="Q7282" s="39"/>
      <c r="R7282" s="545"/>
      <c r="S7282" s="545"/>
      <c r="T7282" s="25"/>
      <c r="U7282" s="25"/>
    </row>
    <row r="7283" spans="2:21">
      <c r="B7283" s="9"/>
      <c r="C7283" s="9"/>
      <c r="D7283" s="9"/>
      <c r="E7283" s="9"/>
      <c r="F7283" s="10"/>
      <c r="G7283" s="4"/>
      <c r="H7283" s="24"/>
      <c r="I7283" s="184"/>
      <c r="J7283" s="182"/>
      <c r="K7283" s="21"/>
      <c r="L7283" s="24"/>
      <c r="M7283" s="185"/>
      <c r="N7283" s="24"/>
      <c r="O7283" s="14"/>
      <c r="P7283" s="14"/>
      <c r="Q7283" s="39"/>
      <c r="R7283" s="545"/>
      <c r="S7283" s="545"/>
      <c r="T7283" s="25"/>
      <c r="U7283" s="25"/>
    </row>
    <row r="7284" spans="2:21">
      <c r="B7284" s="9"/>
      <c r="C7284" s="9"/>
      <c r="D7284" s="9"/>
      <c r="E7284" s="9"/>
      <c r="F7284" s="10"/>
      <c r="G7284" s="4"/>
      <c r="H7284" s="24"/>
      <c r="I7284" s="184"/>
      <c r="J7284" s="182"/>
      <c r="K7284" s="21"/>
      <c r="L7284" s="24"/>
      <c r="M7284" s="185"/>
      <c r="N7284" s="24"/>
      <c r="O7284" s="14"/>
      <c r="P7284" s="14"/>
      <c r="Q7284" s="39"/>
      <c r="R7284" s="545"/>
      <c r="S7284" s="545"/>
      <c r="T7284" s="25"/>
      <c r="U7284" s="25"/>
    </row>
    <row r="7285" spans="2:21">
      <c r="B7285" s="9"/>
      <c r="C7285" s="9"/>
      <c r="D7285" s="9"/>
      <c r="E7285" s="9"/>
      <c r="F7285" s="10"/>
      <c r="G7285" s="4"/>
      <c r="H7285" s="24"/>
      <c r="I7285" s="184"/>
      <c r="J7285" s="182"/>
      <c r="K7285" s="21"/>
      <c r="L7285" s="24"/>
      <c r="M7285" s="185"/>
      <c r="N7285" s="24"/>
      <c r="O7285" s="14"/>
      <c r="P7285" s="14"/>
      <c r="Q7285" s="39"/>
      <c r="R7285" s="545"/>
      <c r="S7285" s="545"/>
      <c r="T7285" s="25"/>
      <c r="U7285" s="25"/>
    </row>
    <row r="7286" spans="2:21">
      <c r="B7286" s="9"/>
      <c r="C7286" s="9"/>
      <c r="D7286" s="9"/>
      <c r="E7286" s="9"/>
      <c r="F7286" s="10"/>
      <c r="G7286" s="4"/>
      <c r="H7286" s="24"/>
      <c r="I7286" s="184"/>
      <c r="J7286" s="182"/>
      <c r="K7286" s="21"/>
      <c r="L7286" s="24"/>
      <c r="M7286" s="185"/>
      <c r="N7286" s="24"/>
      <c r="O7286" s="14"/>
      <c r="P7286" s="14"/>
      <c r="Q7286" s="39"/>
      <c r="R7286" s="545"/>
      <c r="S7286" s="545"/>
      <c r="T7286" s="25"/>
      <c r="U7286" s="25"/>
    </row>
    <row r="7287" spans="2:21">
      <c r="B7287" s="9"/>
      <c r="C7287" s="9"/>
      <c r="D7287" s="9"/>
      <c r="E7287" s="9"/>
      <c r="F7287" s="10"/>
      <c r="G7287" s="4"/>
      <c r="H7287" s="24"/>
      <c r="I7287" s="184"/>
      <c r="J7287" s="182"/>
      <c r="K7287" s="21"/>
      <c r="L7287" s="24"/>
      <c r="M7287" s="185"/>
      <c r="N7287" s="24"/>
      <c r="O7287" s="14"/>
      <c r="P7287" s="14"/>
      <c r="Q7287" s="39"/>
      <c r="R7287" s="545"/>
      <c r="S7287" s="545"/>
      <c r="T7287" s="25"/>
      <c r="U7287" s="25"/>
    </row>
    <row r="7288" spans="2:21">
      <c r="B7288" s="9"/>
      <c r="C7288" s="9"/>
      <c r="D7288" s="9"/>
      <c r="E7288" s="9"/>
      <c r="F7288" s="10"/>
      <c r="G7288" s="4"/>
      <c r="H7288" s="24"/>
      <c r="I7288" s="184"/>
      <c r="J7288" s="182"/>
      <c r="K7288" s="21"/>
      <c r="L7288" s="24"/>
      <c r="M7288" s="185"/>
      <c r="N7288" s="24"/>
      <c r="O7288" s="14"/>
      <c r="P7288" s="14"/>
      <c r="Q7288" s="39"/>
      <c r="R7288" s="545"/>
      <c r="S7288" s="545"/>
      <c r="T7288" s="25"/>
      <c r="U7288" s="25"/>
    </row>
    <row r="7289" spans="2:21">
      <c r="B7289" s="9"/>
      <c r="C7289" s="9"/>
      <c r="D7289" s="9"/>
      <c r="E7289" s="9"/>
      <c r="F7289" s="10"/>
      <c r="G7289" s="4"/>
      <c r="H7289" s="24"/>
      <c r="I7289" s="184"/>
      <c r="J7289" s="182"/>
      <c r="K7289" s="21"/>
      <c r="L7289" s="24"/>
      <c r="M7289" s="185"/>
      <c r="N7289" s="24"/>
      <c r="O7289" s="14"/>
      <c r="P7289" s="14"/>
      <c r="Q7289" s="39"/>
      <c r="R7289" s="545"/>
      <c r="S7289" s="545"/>
      <c r="T7289" s="25"/>
      <c r="U7289" s="25"/>
    </row>
    <row r="7290" spans="2:21">
      <c r="B7290" s="9"/>
      <c r="C7290" s="9"/>
      <c r="D7290" s="9"/>
      <c r="E7290" s="9"/>
      <c r="F7290" s="10"/>
      <c r="G7290" s="4"/>
      <c r="H7290" s="24"/>
      <c r="I7290" s="184"/>
      <c r="J7290" s="182"/>
      <c r="K7290" s="21"/>
      <c r="L7290" s="24"/>
      <c r="M7290" s="185"/>
      <c r="N7290" s="24"/>
      <c r="O7290" s="14"/>
      <c r="P7290" s="14"/>
      <c r="Q7290" s="39"/>
      <c r="R7290" s="545"/>
      <c r="S7290" s="545"/>
      <c r="T7290" s="25"/>
      <c r="U7290" s="25"/>
    </row>
    <row r="7291" spans="2:21">
      <c r="B7291" s="9"/>
      <c r="C7291" s="9"/>
      <c r="D7291" s="9"/>
      <c r="E7291" s="9"/>
      <c r="F7291" s="10"/>
      <c r="G7291" s="4"/>
      <c r="H7291" s="24"/>
      <c r="I7291" s="184"/>
      <c r="J7291" s="182"/>
      <c r="K7291" s="21"/>
      <c r="L7291" s="24"/>
      <c r="M7291" s="185"/>
      <c r="N7291" s="24"/>
      <c r="O7291" s="14"/>
      <c r="P7291" s="14"/>
      <c r="Q7291" s="39"/>
      <c r="R7291" s="545"/>
      <c r="S7291" s="545"/>
      <c r="T7291" s="25"/>
      <c r="U7291" s="25"/>
    </row>
    <row r="7292" spans="2:21">
      <c r="B7292" s="9"/>
      <c r="C7292" s="9"/>
      <c r="D7292" s="9"/>
      <c r="E7292" s="9"/>
      <c r="F7292" s="10"/>
      <c r="G7292" s="4"/>
      <c r="H7292" s="24"/>
      <c r="I7292" s="184"/>
      <c r="J7292" s="182"/>
      <c r="K7292" s="21"/>
      <c r="L7292" s="24"/>
      <c r="M7292" s="185"/>
      <c r="N7292" s="24"/>
      <c r="O7292" s="14"/>
      <c r="P7292" s="14"/>
      <c r="Q7292" s="39"/>
      <c r="R7292" s="545"/>
      <c r="S7292" s="545"/>
      <c r="T7292" s="25"/>
      <c r="U7292" s="25"/>
    </row>
    <row r="7293" spans="2:21">
      <c r="B7293" s="9"/>
      <c r="C7293" s="9"/>
      <c r="D7293" s="9"/>
      <c r="E7293" s="9"/>
      <c r="F7293" s="10"/>
      <c r="G7293" s="4"/>
      <c r="H7293" s="24"/>
      <c r="I7293" s="184"/>
      <c r="J7293" s="182"/>
      <c r="K7293" s="21"/>
      <c r="L7293" s="24"/>
      <c r="M7293" s="185"/>
      <c r="N7293" s="24"/>
      <c r="O7293" s="14"/>
      <c r="P7293" s="14"/>
      <c r="Q7293" s="39"/>
      <c r="R7293" s="545"/>
      <c r="S7293" s="545"/>
      <c r="T7293" s="25"/>
      <c r="U7293" s="25"/>
    </row>
    <row r="7294" spans="2:21">
      <c r="B7294" s="9"/>
      <c r="C7294" s="9"/>
      <c r="D7294" s="9"/>
      <c r="E7294" s="9"/>
      <c r="F7294" s="10"/>
      <c r="G7294" s="4"/>
      <c r="H7294" s="24"/>
      <c r="I7294" s="184"/>
      <c r="J7294" s="182"/>
      <c r="K7294" s="21"/>
      <c r="L7294" s="24"/>
      <c r="M7294" s="185"/>
      <c r="N7294" s="24"/>
      <c r="O7294" s="14"/>
      <c r="P7294" s="14"/>
      <c r="Q7294" s="39"/>
      <c r="R7294" s="545"/>
      <c r="S7294" s="545"/>
      <c r="T7294" s="25"/>
      <c r="U7294" s="25"/>
    </row>
    <row r="7295" spans="2:21">
      <c r="B7295" s="9"/>
      <c r="C7295" s="9"/>
      <c r="D7295" s="9"/>
      <c r="E7295" s="9"/>
      <c r="F7295" s="10"/>
      <c r="G7295" s="4"/>
      <c r="H7295" s="24"/>
      <c r="I7295" s="184"/>
      <c r="J7295" s="182"/>
      <c r="K7295" s="21"/>
      <c r="L7295" s="24"/>
      <c r="M7295" s="185"/>
      <c r="N7295" s="24"/>
      <c r="O7295" s="14"/>
      <c r="P7295" s="14"/>
      <c r="Q7295" s="39"/>
      <c r="R7295" s="545"/>
      <c r="S7295" s="545"/>
      <c r="T7295" s="25"/>
      <c r="U7295" s="25"/>
    </row>
    <row r="7296" spans="2:21">
      <c r="B7296" s="9"/>
      <c r="C7296" s="9"/>
      <c r="D7296" s="9"/>
      <c r="E7296" s="9"/>
      <c r="F7296" s="10"/>
      <c r="G7296" s="4"/>
      <c r="H7296" s="24"/>
      <c r="I7296" s="184"/>
      <c r="J7296" s="182"/>
      <c r="K7296" s="21"/>
      <c r="L7296" s="24"/>
      <c r="M7296" s="185"/>
      <c r="N7296" s="24"/>
      <c r="O7296" s="14"/>
      <c r="P7296" s="14"/>
      <c r="Q7296" s="39"/>
      <c r="R7296" s="545"/>
      <c r="S7296" s="545"/>
      <c r="T7296" s="25"/>
      <c r="U7296" s="25"/>
    </row>
    <row r="7297" spans="2:21">
      <c r="B7297" s="9"/>
      <c r="C7297" s="9"/>
      <c r="D7297" s="9"/>
      <c r="E7297" s="9"/>
      <c r="F7297" s="10"/>
      <c r="G7297" s="4"/>
      <c r="H7297" s="24"/>
      <c r="I7297" s="184"/>
      <c r="J7297" s="182"/>
      <c r="K7297" s="21"/>
      <c r="L7297" s="24"/>
      <c r="M7297" s="185"/>
      <c r="N7297" s="24"/>
      <c r="O7297" s="14"/>
      <c r="P7297" s="14"/>
      <c r="Q7297" s="39"/>
      <c r="R7297" s="545"/>
      <c r="S7297" s="545"/>
      <c r="T7297" s="25"/>
      <c r="U7297" s="25"/>
    </row>
    <row r="7298" spans="2:21">
      <c r="B7298" s="9"/>
      <c r="C7298" s="9"/>
      <c r="D7298" s="9"/>
      <c r="E7298" s="9"/>
      <c r="F7298" s="10"/>
      <c r="G7298" s="4"/>
      <c r="H7298" s="24"/>
      <c r="I7298" s="184"/>
      <c r="J7298" s="182"/>
      <c r="K7298" s="21"/>
      <c r="L7298" s="24"/>
      <c r="M7298" s="185"/>
      <c r="N7298" s="24"/>
      <c r="O7298" s="14"/>
      <c r="P7298" s="14"/>
      <c r="Q7298" s="39"/>
      <c r="R7298" s="545"/>
      <c r="S7298" s="545"/>
      <c r="T7298" s="25"/>
      <c r="U7298" s="25"/>
    </row>
    <row r="7299" spans="2:21">
      <c r="B7299" s="9"/>
      <c r="C7299" s="9"/>
      <c r="D7299" s="9"/>
      <c r="E7299" s="9"/>
      <c r="F7299" s="10"/>
      <c r="G7299" s="4"/>
      <c r="H7299" s="24"/>
      <c r="I7299" s="184"/>
      <c r="J7299" s="182"/>
      <c r="K7299" s="21"/>
      <c r="L7299" s="24"/>
      <c r="M7299" s="185"/>
      <c r="N7299" s="24"/>
      <c r="O7299" s="14"/>
      <c r="P7299" s="14"/>
      <c r="Q7299" s="39"/>
      <c r="R7299" s="545"/>
      <c r="S7299" s="545"/>
      <c r="T7299" s="25"/>
      <c r="U7299" s="25"/>
    </row>
    <row r="7300" spans="2:21">
      <c r="B7300" s="9"/>
      <c r="C7300" s="9"/>
      <c r="D7300" s="9"/>
      <c r="E7300" s="9"/>
      <c r="F7300" s="10"/>
      <c r="G7300" s="4"/>
      <c r="H7300" s="24"/>
      <c r="I7300" s="184"/>
      <c r="J7300" s="182"/>
      <c r="K7300" s="21"/>
      <c r="L7300" s="24"/>
      <c r="M7300" s="185"/>
      <c r="N7300" s="24"/>
      <c r="O7300" s="14"/>
      <c r="P7300" s="14"/>
      <c r="Q7300" s="39"/>
      <c r="R7300" s="545"/>
      <c r="S7300" s="545"/>
      <c r="T7300" s="25"/>
      <c r="U7300" s="25"/>
    </row>
    <row r="7301" spans="2:21">
      <c r="B7301" s="9"/>
      <c r="C7301" s="9"/>
      <c r="D7301" s="9"/>
      <c r="E7301" s="9"/>
      <c r="F7301" s="10"/>
      <c r="G7301" s="4"/>
      <c r="H7301" s="24"/>
      <c r="I7301" s="184"/>
      <c r="J7301" s="182"/>
      <c r="K7301" s="21"/>
      <c r="L7301" s="24"/>
      <c r="M7301" s="185"/>
      <c r="N7301" s="24"/>
      <c r="O7301" s="14"/>
      <c r="P7301" s="14"/>
      <c r="Q7301" s="39"/>
      <c r="R7301" s="545"/>
      <c r="S7301" s="545"/>
      <c r="T7301" s="25"/>
      <c r="U7301" s="25"/>
    </row>
    <row r="7302" spans="2:21">
      <c r="B7302" s="9"/>
      <c r="C7302" s="9"/>
      <c r="D7302" s="9"/>
      <c r="E7302" s="9"/>
      <c r="F7302" s="10"/>
      <c r="G7302" s="4"/>
      <c r="H7302" s="24"/>
      <c r="I7302" s="184"/>
      <c r="J7302" s="182"/>
      <c r="K7302" s="21"/>
      <c r="L7302" s="24"/>
      <c r="M7302" s="185"/>
      <c r="N7302" s="24"/>
      <c r="O7302" s="14"/>
      <c r="P7302" s="14"/>
      <c r="Q7302" s="39"/>
      <c r="R7302" s="545"/>
      <c r="S7302" s="545"/>
      <c r="T7302" s="25"/>
      <c r="U7302" s="25"/>
    </row>
    <row r="7303" spans="2:21">
      <c r="B7303" s="9"/>
      <c r="C7303" s="9"/>
      <c r="D7303" s="9"/>
      <c r="E7303" s="9"/>
      <c r="F7303" s="10"/>
      <c r="G7303" s="4"/>
      <c r="H7303" s="24"/>
      <c r="I7303" s="184"/>
      <c r="J7303" s="182"/>
      <c r="K7303" s="21"/>
      <c r="L7303" s="24"/>
      <c r="M7303" s="185"/>
      <c r="N7303" s="24"/>
      <c r="O7303" s="14"/>
      <c r="P7303" s="14"/>
      <c r="Q7303" s="39"/>
      <c r="R7303" s="545"/>
      <c r="S7303" s="545"/>
      <c r="T7303" s="25"/>
      <c r="U7303" s="25"/>
    </row>
    <row r="7304" spans="2:21">
      <c r="B7304" s="9"/>
      <c r="C7304" s="9"/>
      <c r="D7304" s="9"/>
      <c r="E7304" s="9"/>
      <c r="F7304" s="10"/>
      <c r="G7304" s="4"/>
      <c r="H7304" s="24"/>
      <c r="I7304" s="184"/>
      <c r="J7304" s="182"/>
      <c r="K7304" s="21"/>
      <c r="L7304" s="24"/>
      <c r="M7304" s="185"/>
      <c r="N7304" s="24"/>
      <c r="O7304" s="14"/>
      <c r="P7304" s="14"/>
      <c r="Q7304" s="39"/>
      <c r="R7304" s="545"/>
      <c r="S7304" s="545"/>
      <c r="T7304" s="25"/>
      <c r="U7304" s="25"/>
    </row>
    <row r="7305" spans="2:21">
      <c r="B7305" s="9"/>
      <c r="C7305" s="9"/>
      <c r="D7305" s="9"/>
      <c r="E7305" s="9"/>
      <c r="F7305" s="10"/>
      <c r="G7305" s="4"/>
      <c r="H7305" s="24"/>
      <c r="I7305" s="184"/>
      <c r="J7305" s="182"/>
      <c r="K7305" s="21"/>
      <c r="L7305" s="24"/>
      <c r="M7305" s="185"/>
      <c r="N7305" s="24"/>
      <c r="O7305" s="14"/>
      <c r="P7305" s="14"/>
      <c r="Q7305" s="39"/>
      <c r="R7305" s="545"/>
      <c r="S7305" s="545"/>
      <c r="T7305" s="25"/>
      <c r="U7305" s="25"/>
    </row>
    <row r="7306" spans="2:21">
      <c r="B7306" s="9"/>
      <c r="C7306" s="9"/>
      <c r="D7306" s="9"/>
      <c r="E7306" s="9"/>
      <c r="F7306" s="10"/>
      <c r="G7306" s="4"/>
      <c r="H7306" s="24"/>
      <c r="I7306" s="184"/>
      <c r="J7306" s="182"/>
      <c r="K7306" s="21"/>
      <c r="L7306" s="24"/>
      <c r="M7306" s="185"/>
      <c r="N7306" s="24"/>
      <c r="O7306" s="14"/>
      <c r="P7306" s="14"/>
      <c r="Q7306" s="39"/>
      <c r="R7306" s="545"/>
      <c r="S7306" s="545"/>
      <c r="T7306" s="25"/>
      <c r="U7306" s="25"/>
    </row>
    <row r="7307" spans="2:21">
      <c r="B7307" s="9"/>
      <c r="C7307" s="9"/>
      <c r="D7307" s="9"/>
      <c r="E7307" s="9"/>
      <c r="F7307" s="10"/>
      <c r="G7307" s="4"/>
      <c r="H7307" s="24"/>
      <c r="I7307" s="184"/>
      <c r="J7307" s="182"/>
      <c r="K7307" s="21"/>
      <c r="L7307" s="24"/>
      <c r="M7307" s="185"/>
      <c r="N7307" s="24"/>
      <c r="O7307" s="14"/>
      <c r="P7307" s="14"/>
      <c r="Q7307" s="39"/>
      <c r="R7307" s="545"/>
      <c r="S7307" s="545"/>
      <c r="T7307" s="25"/>
      <c r="U7307" s="25"/>
    </row>
    <row r="7308" spans="2:21">
      <c r="B7308" s="9"/>
      <c r="C7308" s="9"/>
      <c r="D7308" s="9"/>
      <c r="E7308" s="9"/>
      <c r="F7308" s="10"/>
      <c r="G7308" s="4"/>
      <c r="H7308" s="24"/>
      <c r="I7308" s="184"/>
      <c r="J7308" s="182"/>
      <c r="K7308" s="21"/>
      <c r="L7308" s="24"/>
      <c r="M7308" s="185"/>
      <c r="N7308" s="24"/>
      <c r="O7308" s="14"/>
      <c r="P7308" s="14"/>
      <c r="Q7308" s="39"/>
      <c r="R7308" s="545"/>
      <c r="S7308" s="545"/>
      <c r="T7308" s="25"/>
      <c r="U7308" s="25"/>
    </row>
    <row r="7309" spans="2:21">
      <c r="B7309" s="9"/>
      <c r="C7309" s="9"/>
      <c r="D7309" s="9"/>
      <c r="E7309" s="9"/>
      <c r="F7309" s="10"/>
      <c r="G7309" s="4"/>
      <c r="H7309" s="24"/>
      <c r="I7309" s="184"/>
      <c r="J7309" s="182"/>
      <c r="K7309" s="21"/>
      <c r="L7309" s="24"/>
      <c r="M7309" s="185"/>
      <c r="N7309" s="24"/>
      <c r="O7309" s="14"/>
      <c r="P7309" s="14"/>
      <c r="Q7309" s="39"/>
      <c r="R7309" s="545"/>
      <c r="S7309" s="545"/>
      <c r="T7309" s="25"/>
      <c r="U7309" s="25"/>
    </row>
    <row r="7310" spans="2:21">
      <c r="B7310" s="9"/>
      <c r="C7310" s="9"/>
      <c r="D7310" s="9"/>
      <c r="E7310" s="9"/>
      <c r="F7310" s="10"/>
      <c r="G7310" s="4"/>
      <c r="H7310" s="24"/>
      <c r="I7310" s="184"/>
      <c r="J7310" s="182"/>
      <c r="K7310" s="21"/>
      <c r="L7310" s="24"/>
      <c r="M7310" s="185"/>
      <c r="N7310" s="24"/>
      <c r="O7310" s="14"/>
      <c r="P7310" s="14"/>
      <c r="Q7310" s="39"/>
      <c r="R7310" s="545"/>
      <c r="S7310" s="545"/>
      <c r="T7310" s="25"/>
      <c r="U7310" s="25"/>
    </row>
    <row r="7311" spans="2:21">
      <c r="B7311" s="9"/>
      <c r="C7311" s="9"/>
      <c r="D7311" s="9"/>
      <c r="E7311" s="9"/>
      <c r="F7311" s="10"/>
      <c r="G7311" s="4"/>
      <c r="H7311" s="24"/>
      <c r="I7311" s="184"/>
      <c r="J7311" s="182"/>
      <c r="K7311" s="21"/>
      <c r="L7311" s="24"/>
      <c r="M7311" s="185"/>
      <c r="N7311" s="24"/>
      <c r="O7311" s="14"/>
      <c r="P7311" s="14"/>
      <c r="Q7311" s="39"/>
      <c r="R7311" s="545"/>
      <c r="S7311" s="545"/>
      <c r="T7311" s="25"/>
      <c r="U7311" s="25"/>
    </row>
    <row r="7312" spans="2:21">
      <c r="B7312" s="9"/>
      <c r="C7312" s="9"/>
      <c r="D7312" s="9"/>
      <c r="E7312" s="9"/>
      <c r="F7312" s="10"/>
      <c r="G7312" s="4"/>
      <c r="H7312" s="24"/>
      <c r="I7312" s="184"/>
      <c r="J7312" s="182"/>
      <c r="K7312" s="21"/>
      <c r="L7312" s="24"/>
      <c r="M7312" s="185"/>
      <c r="N7312" s="24"/>
      <c r="O7312" s="14"/>
      <c r="P7312" s="14"/>
      <c r="Q7312" s="39"/>
      <c r="R7312" s="545"/>
      <c r="S7312" s="545"/>
      <c r="T7312" s="25"/>
      <c r="U7312" s="25"/>
    </row>
    <row r="7313" spans="2:21">
      <c r="B7313" s="9"/>
      <c r="C7313" s="9"/>
      <c r="D7313" s="9"/>
      <c r="E7313" s="9"/>
      <c r="F7313" s="10"/>
      <c r="G7313" s="4"/>
      <c r="H7313" s="24"/>
      <c r="I7313" s="184"/>
      <c r="J7313" s="182"/>
      <c r="K7313" s="21"/>
      <c r="L7313" s="24"/>
      <c r="M7313" s="185"/>
      <c r="N7313" s="24"/>
      <c r="O7313" s="14"/>
      <c r="P7313" s="14"/>
      <c r="Q7313" s="39"/>
      <c r="R7313" s="545"/>
      <c r="S7313" s="545"/>
      <c r="T7313" s="25"/>
      <c r="U7313" s="25"/>
    </row>
    <row r="7314" spans="2:21">
      <c r="B7314" s="9"/>
      <c r="C7314" s="9"/>
      <c r="D7314" s="9"/>
      <c r="E7314" s="9"/>
      <c r="F7314" s="10"/>
      <c r="G7314" s="4"/>
      <c r="H7314" s="24"/>
      <c r="I7314" s="184"/>
      <c r="J7314" s="182"/>
      <c r="K7314" s="21"/>
      <c r="L7314" s="24"/>
      <c r="M7314" s="185"/>
      <c r="N7314" s="24"/>
      <c r="O7314" s="14"/>
      <c r="P7314" s="14"/>
      <c r="Q7314" s="39"/>
      <c r="R7314" s="545"/>
      <c r="S7314" s="545"/>
      <c r="T7314" s="25"/>
      <c r="U7314" s="25"/>
    </row>
    <row r="7315" spans="2:21">
      <c r="B7315" s="9"/>
      <c r="C7315" s="9"/>
      <c r="D7315" s="9"/>
      <c r="E7315" s="9"/>
      <c r="F7315" s="10"/>
      <c r="G7315" s="4"/>
      <c r="H7315" s="24"/>
      <c r="I7315" s="184"/>
      <c r="J7315" s="182"/>
      <c r="K7315" s="21"/>
      <c r="L7315" s="24"/>
      <c r="M7315" s="185"/>
      <c r="N7315" s="24"/>
      <c r="O7315" s="14"/>
      <c r="P7315" s="14"/>
      <c r="Q7315" s="39"/>
      <c r="R7315" s="545"/>
      <c r="S7315" s="545"/>
      <c r="T7315" s="25"/>
      <c r="U7315" s="25"/>
    </row>
    <row r="7316" spans="2:21">
      <c r="B7316" s="9"/>
      <c r="C7316" s="9"/>
      <c r="D7316" s="9"/>
      <c r="E7316" s="9"/>
      <c r="F7316" s="10"/>
      <c r="G7316" s="4"/>
      <c r="H7316" s="24"/>
      <c r="I7316" s="184"/>
      <c r="J7316" s="182"/>
      <c r="K7316" s="21"/>
      <c r="L7316" s="24"/>
      <c r="M7316" s="185"/>
      <c r="N7316" s="24"/>
      <c r="O7316" s="14"/>
      <c r="P7316" s="14"/>
      <c r="Q7316" s="39"/>
      <c r="R7316" s="545"/>
      <c r="S7316" s="545"/>
      <c r="T7316" s="25"/>
      <c r="U7316" s="25"/>
    </row>
    <row r="7317" spans="2:21">
      <c r="B7317" s="9"/>
      <c r="C7317" s="9"/>
      <c r="D7317" s="9"/>
      <c r="E7317" s="9"/>
      <c r="F7317" s="10"/>
      <c r="G7317" s="4"/>
      <c r="H7317" s="24"/>
      <c r="I7317" s="184"/>
      <c r="J7317" s="182"/>
      <c r="K7317" s="21"/>
      <c r="L7317" s="24"/>
      <c r="M7317" s="185"/>
      <c r="N7317" s="24"/>
      <c r="O7317" s="14"/>
      <c r="P7317" s="14"/>
      <c r="Q7317" s="39"/>
      <c r="R7317" s="545"/>
      <c r="S7317" s="545"/>
      <c r="T7317" s="25"/>
      <c r="U7317" s="25"/>
    </row>
    <row r="7318" spans="2:21">
      <c r="B7318" s="9"/>
      <c r="C7318" s="9"/>
      <c r="D7318" s="9"/>
      <c r="E7318" s="9"/>
      <c r="F7318" s="10"/>
      <c r="G7318" s="4"/>
      <c r="H7318" s="24"/>
      <c r="I7318" s="184"/>
      <c r="J7318" s="182"/>
      <c r="K7318" s="21"/>
      <c r="L7318" s="24"/>
      <c r="M7318" s="185"/>
      <c r="N7318" s="24"/>
      <c r="O7318" s="14"/>
      <c r="P7318" s="14"/>
      <c r="Q7318" s="39"/>
      <c r="R7318" s="545"/>
      <c r="S7318" s="545"/>
      <c r="T7318" s="25"/>
      <c r="U7318" s="25"/>
    </row>
    <row r="7319" spans="2:21">
      <c r="B7319" s="9"/>
      <c r="C7319" s="9"/>
      <c r="D7319" s="9"/>
      <c r="E7319" s="9"/>
      <c r="F7319" s="10"/>
      <c r="G7319" s="4"/>
      <c r="H7319" s="24"/>
      <c r="I7319" s="184"/>
      <c r="J7319" s="182"/>
      <c r="K7319" s="21"/>
      <c r="L7319" s="24"/>
      <c r="M7319" s="185"/>
      <c r="N7319" s="24"/>
      <c r="O7319" s="14"/>
      <c r="P7319" s="14"/>
      <c r="Q7319" s="39"/>
      <c r="R7319" s="545"/>
      <c r="S7319" s="545"/>
      <c r="T7319" s="25"/>
      <c r="U7319" s="25"/>
    </row>
    <row r="7320" spans="2:21">
      <c r="B7320" s="9"/>
      <c r="C7320" s="9"/>
      <c r="D7320" s="9"/>
      <c r="E7320" s="9"/>
      <c r="F7320" s="10"/>
      <c r="G7320" s="4"/>
      <c r="H7320" s="24"/>
      <c r="I7320" s="184"/>
      <c r="J7320" s="182"/>
      <c r="K7320" s="21"/>
      <c r="L7320" s="24"/>
      <c r="M7320" s="185"/>
      <c r="N7320" s="24"/>
      <c r="O7320" s="14"/>
      <c r="P7320" s="14"/>
      <c r="Q7320" s="39"/>
      <c r="R7320" s="545"/>
      <c r="S7320" s="545"/>
      <c r="T7320" s="25"/>
      <c r="U7320" s="25"/>
    </row>
    <row r="7321" spans="2:21">
      <c r="B7321" s="9"/>
      <c r="C7321" s="9"/>
      <c r="D7321" s="9"/>
      <c r="E7321" s="9"/>
      <c r="F7321" s="10"/>
      <c r="G7321" s="4"/>
      <c r="H7321" s="24"/>
      <c r="I7321" s="184"/>
      <c r="J7321" s="182"/>
      <c r="K7321" s="21"/>
      <c r="L7321" s="24"/>
      <c r="M7321" s="185"/>
      <c r="N7321" s="24"/>
      <c r="O7321" s="14"/>
      <c r="P7321" s="14"/>
      <c r="Q7321" s="39"/>
      <c r="R7321" s="545"/>
      <c r="S7321" s="545"/>
      <c r="T7321" s="25"/>
      <c r="U7321" s="25"/>
    </row>
    <row r="7322" spans="2:21">
      <c r="B7322" s="9"/>
      <c r="C7322" s="9"/>
      <c r="D7322" s="9"/>
      <c r="E7322" s="9"/>
      <c r="F7322" s="10"/>
      <c r="G7322" s="4"/>
      <c r="H7322" s="24"/>
      <c r="I7322" s="184"/>
      <c r="J7322" s="182"/>
      <c r="K7322" s="21"/>
      <c r="L7322" s="24"/>
      <c r="M7322" s="185"/>
      <c r="N7322" s="24"/>
      <c r="O7322" s="14"/>
      <c r="P7322" s="14"/>
      <c r="Q7322" s="39"/>
      <c r="R7322" s="545"/>
      <c r="S7322" s="545"/>
      <c r="T7322" s="25"/>
      <c r="U7322" s="25"/>
    </row>
    <row r="7323" spans="2:21">
      <c r="B7323" s="9"/>
      <c r="C7323" s="9"/>
      <c r="D7323" s="9"/>
      <c r="E7323" s="9"/>
      <c r="F7323" s="10"/>
      <c r="G7323" s="4"/>
      <c r="H7323" s="24"/>
      <c r="I7323" s="184"/>
      <c r="J7323" s="182"/>
      <c r="K7323" s="21"/>
      <c r="L7323" s="24"/>
      <c r="M7323" s="185"/>
      <c r="N7323" s="24"/>
      <c r="O7323" s="14"/>
      <c r="P7323" s="14"/>
      <c r="Q7323" s="39"/>
      <c r="R7323" s="545"/>
      <c r="S7323" s="545"/>
      <c r="T7323" s="25"/>
      <c r="U7323" s="25"/>
    </row>
    <row r="7324" spans="2:21">
      <c r="B7324" s="9"/>
      <c r="C7324" s="9"/>
      <c r="D7324" s="9"/>
      <c r="E7324" s="9"/>
      <c r="F7324" s="10"/>
      <c r="G7324" s="4"/>
      <c r="H7324" s="24"/>
      <c r="I7324" s="184"/>
      <c r="J7324" s="182"/>
      <c r="K7324" s="21"/>
      <c r="L7324" s="24"/>
      <c r="M7324" s="185"/>
      <c r="N7324" s="24"/>
      <c r="O7324" s="14"/>
      <c r="P7324" s="14"/>
      <c r="Q7324" s="39"/>
      <c r="R7324" s="545"/>
      <c r="S7324" s="545"/>
      <c r="T7324" s="25"/>
      <c r="U7324" s="25"/>
    </row>
    <row r="7325" spans="2:21">
      <c r="B7325" s="9"/>
      <c r="C7325" s="9"/>
      <c r="D7325" s="9"/>
      <c r="E7325" s="9"/>
      <c r="F7325" s="10"/>
      <c r="G7325" s="4"/>
      <c r="H7325" s="24"/>
      <c r="I7325" s="184"/>
      <c r="J7325" s="182"/>
      <c r="K7325" s="21"/>
      <c r="L7325" s="24"/>
      <c r="M7325" s="185"/>
      <c r="N7325" s="24"/>
      <c r="O7325" s="14"/>
      <c r="P7325" s="14"/>
      <c r="Q7325" s="39"/>
      <c r="R7325" s="545"/>
      <c r="S7325" s="545"/>
      <c r="T7325" s="25"/>
      <c r="U7325" s="25"/>
    </row>
    <row r="7326" spans="2:21">
      <c r="B7326" s="9"/>
      <c r="C7326" s="9"/>
      <c r="D7326" s="9"/>
      <c r="E7326" s="9"/>
      <c r="F7326" s="10"/>
      <c r="G7326" s="4"/>
      <c r="H7326" s="24"/>
      <c r="I7326" s="184"/>
      <c r="J7326" s="182"/>
      <c r="K7326" s="21"/>
      <c r="L7326" s="24"/>
      <c r="M7326" s="185"/>
      <c r="N7326" s="24"/>
      <c r="O7326" s="14"/>
      <c r="P7326" s="14"/>
      <c r="Q7326" s="39"/>
      <c r="R7326" s="545"/>
      <c r="S7326" s="545"/>
      <c r="T7326" s="25"/>
      <c r="U7326" s="25"/>
    </row>
    <row r="7327" spans="2:21">
      <c r="B7327" s="9"/>
      <c r="C7327" s="9"/>
      <c r="D7327" s="9"/>
      <c r="E7327" s="9"/>
      <c r="F7327" s="10"/>
      <c r="G7327" s="4"/>
      <c r="H7327" s="24"/>
      <c r="I7327" s="184"/>
      <c r="J7327" s="182"/>
      <c r="K7327" s="21"/>
      <c r="L7327" s="24"/>
      <c r="M7327" s="185"/>
      <c r="N7327" s="24"/>
      <c r="O7327" s="14"/>
      <c r="P7327" s="14"/>
      <c r="Q7327" s="39"/>
      <c r="R7327" s="545"/>
      <c r="S7327" s="545"/>
      <c r="T7327" s="25"/>
      <c r="U7327" s="25"/>
    </row>
    <row r="7328" spans="2:21">
      <c r="B7328" s="9"/>
      <c r="C7328" s="9"/>
      <c r="D7328" s="9"/>
      <c r="E7328" s="9"/>
      <c r="F7328" s="10"/>
      <c r="G7328" s="4"/>
      <c r="H7328" s="24"/>
      <c r="I7328" s="184"/>
      <c r="J7328" s="182"/>
      <c r="K7328" s="21"/>
      <c r="L7328" s="24"/>
      <c r="M7328" s="185"/>
      <c r="N7328" s="24"/>
      <c r="O7328" s="14"/>
      <c r="P7328" s="14"/>
      <c r="Q7328" s="39"/>
      <c r="R7328" s="545"/>
      <c r="S7328" s="545"/>
      <c r="T7328" s="25"/>
      <c r="U7328" s="25"/>
    </row>
    <row r="7329" spans="2:21">
      <c r="B7329" s="9"/>
      <c r="C7329" s="9"/>
      <c r="D7329" s="9"/>
      <c r="E7329" s="9"/>
      <c r="F7329" s="10"/>
      <c r="G7329" s="4"/>
      <c r="H7329" s="24"/>
      <c r="I7329" s="184"/>
      <c r="J7329" s="182"/>
      <c r="K7329" s="21"/>
      <c r="L7329" s="24"/>
      <c r="M7329" s="185"/>
      <c r="N7329" s="24"/>
      <c r="O7329" s="14"/>
      <c r="P7329" s="14"/>
      <c r="Q7329" s="39"/>
      <c r="R7329" s="545"/>
      <c r="S7329" s="545"/>
      <c r="T7329" s="25"/>
      <c r="U7329" s="25"/>
    </row>
    <row r="7330" spans="2:21">
      <c r="B7330" s="9"/>
      <c r="C7330" s="9"/>
      <c r="D7330" s="9"/>
      <c r="E7330" s="9"/>
      <c r="F7330" s="10"/>
      <c r="G7330" s="4"/>
      <c r="H7330" s="24"/>
      <c r="I7330" s="184"/>
      <c r="J7330" s="182"/>
      <c r="K7330" s="21"/>
      <c r="L7330" s="24"/>
      <c r="M7330" s="185"/>
      <c r="N7330" s="24"/>
      <c r="O7330" s="14"/>
      <c r="P7330" s="14"/>
      <c r="Q7330" s="39"/>
      <c r="R7330" s="545"/>
      <c r="S7330" s="545"/>
      <c r="T7330" s="25"/>
      <c r="U7330" s="25"/>
    </row>
    <row r="7331" spans="2:21">
      <c r="B7331" s="9"/>
      <c r="C7331" s="9"/>
      <c r="D7331" s="9"/>
      <c r="E7331" s="9"/>
      <c r="F7331" s="10"/>
      <c r="G7331" s="4"/>
      <c r="H7331" s="24"/>
      <c r="I7331" s="184"/>
      <c r="J7331" s="182"/>
      <c r="K7331" s="21"/>
      <c r="L7331" s="24"/>
      <c r="M7331" s="185"/>
      <c r="N7331" s="24"/>
      <c r="O7331" s="14"/>
      <c r="P7331" s="14"/>
      <c r="Q7331" s="39"/>
      <c r="R7331" s="545"/>
      <c r="S7331" s="545"/>
      <c r="T7331" s="25"/>
      <c r="U7331" s="25"/>
    </row>
    <row r="7332" spans="2:21">
      <c r="B7332" s="9"/>
      <c r="C7332" s="9"/>
      <c r="D7332" s="9"/>
      <c r="E7332" s="9"/>
      <c r="F7332" s="10"/>
      <c r="G7332" s="4"/>
      <c r="H7332" s="24"/>
      <c r="I7332" s="184"/>
      <c r="J7332" s="182"/>
      <c r="K7332" s="21"/>
      <c r="L7332" s="24"/>
      <c r="M7332" s="185"/>
      <c r="N7332" s="24"/>
      <c r="O7332" s="14"/>
      <c r="P7332" s="14"/>
      <c r="Q7332" s="39"/>
      <c r="R7332" s="545"/>
      <c r="S7332" s="545"/>
      <c r="T7332" s="25"/>
      <c r="U7332" s="25"/>
    </row>
    <row r="7333" spans="2:21">
      <c r="B7333" s="9"/>
      <c r="C7333" s="9"/>
      <c r="D7333" s="9"/>
      <c r="E7333" s="9"/>
      <c r="F7333" s="10"/>
      <c r="G7333" s="4"/>
      <c r="H7333" s="24"/>
      <c r="I7333" s="184"/>
      <c r="J7333" s="182"/>
      <c r="K7333" s="21"/>
      <c r="L7333" s="24"/>
      <c r="M7333" s="185"/>
      <c r="N7333" s="24"/>
      <c r="O7333" s="14"/>
      <c r="P7333" s="14"/>
      <c r="Q7333" s="39"/>
      <c r="R7333" s="545"/>
      <c r="S7333" s="545"/>
      <c r="T7333" s="25"/>
      <c r="U7333" s="25"/>
    </row>
    <row r="7334" spans="2:21">
      <c r="B7334" s="9"/>
      <c r="C7334" s="9"/>
      <c r="D7334" s="9"/>
      <c r="E7334" s="9"/>
      <c r="F7334" s="10"/>
      <c r="G7334" s="4"/>
      <c r="H7334" s="24"/>
      <c r="I7334" s="184"/>
      <c r="J7334" s="182"/>
      <c r="K7334" s="21"/>
      <c r="L7334" s="24"/>
      <c r="M7334" s="185"/>
      <c r="N7334" s="24"/>
      <c r="O7334" s="14"/>
      <c r="P7334" s="14"/>
      <c r="Q7334" s="39"/>
      <c r="R7334" s="545"/>
      <c r="S7334" s="545"/>
      <c r="T7334" s="25"/>
      <c r="U7334" s="25"/>
    </row>
    <row r="7335" spans="2:21">
      <c r="B7335" s="9"/>
      <c r="C7335" s="9"/>
      <c r="D7335" s="9"/>
      <c r="E7335" s="9"/>
      <c r="F7335" s="10"/>
      <c r="G7335" s="4"/>
      <c r="H7335" s="24"/>
      <c r="I7335" s="184"/>
      <c r="J7335" s="182"/>
      <c r="K7335" s="21"/>
      <c r="L7335" s="24"/>
      <c r="M7335" s="185"/>
      <c r="N7335" s="24"/>
      <c r="O7335" s="14"/>
      <c r="P7335" s="14"/>
      <c r="Q7335" s="39"/>
      <c r="R7335" s="545"/>
      <c r="S7335" s="545"/>
      <c r="T7335" s="25"/>
      <c r="U7335" s="25"/>
    </row>
    <row r="7336" spans="2:21">
      <c r="B7336" s="9"/>
      <c r="C7336" s="9"/>
      <c r="D7336" s="9"/>
      <c r="E7336" s="9"/>
      <c r="F7336" s="10"/>
      <c r="G7336" s="4"/>
      <c r="H7336" s="24"/>
      <c r="I7336" s="184"/>
      <c r="J7336" s="182"/>
      <c r="K7336" s="21"/>
      <c r="L7336" s="24"/>
      <c r="M7336" s="185"/>
      <c r="N7336" s="24"/>
      <c r="O7336" s="14"/>
      <c r="P7336" s="14"/>
      <c r="Q7336" s="39"/>
      <c r="R7336" s="545"/>
      <c r="S7336" s="545"/>
      <c r="T7336" s="25"/>
      <c r="U7336" s="25"/>
    </row>
    <row r="7337" spans="2:21">
      <c r="B7337" s="9"/>
      <c r="C7337" s="9"/>
      <c r="D7337" s="9"/>
      <c r="E7337" s="9"/>
      <c r="F7337" s="10"/>
      <c r="G7337" s="4"/>
      <c r="H7337" s="24"/>
      <c r="I7337" s="184"/>
      <c r="J7337" s="182"/>
      <c r="K7337" s="21"/>
      <c r="L7337" s="24"/>
      <c r="M7337" s="185"/>
      <c r="N7337" s="24"/>
      <c r="O7337" s="14"/>
      <c r="P7337" s="14"/>
      <c r="Q7337" s="39"/>
      <c r="R7337" s="545"/>
      <c r="S7337" s="545"/>
      <c r="T7337" s="25"/>
      <c r="U7337" s="25"/>
    </row>
    <row r="7338" spans="2:21">
      <c r="B7338" s="9"/>
      <c r="C7338" s="9"/>
      <c r="D7338" s="9"/>
      <c r="E7338" s="9"/>
      <c r="F7338" s="10"/>
      <c r="G7338" s="4"/>
      <c r="H7338" s="24"/>
      <c r="I7338" s="184"/>
      <c r="J7338" s="182"/>
      <c r="K7338" s="21"/>
      <c r="L7338" s="24"/>
      <c r="M7338" s="185"/>
      <c r="N7338" s="24"/>
      <c r="O7338" s="14"/>
      <c r="P7338" s="14"/>
      <c r="Q7338" s="39"/>
      <c r="R7338" s="545"/>
      <c r="S7338" s="545"/>
      <c r="T7338" s="25"/>
      <c r="U7338" s="25"/>
    </row>
    <row r="7339" spans="2:21">
      <c r="B7339" s="9"/>
      <c r="C7339" s="9"/>
      <c r="D7339" s="9"/>
      <c r="E7339" s="9"/>
      <c r="F7339" s="10"/>
      <c r="G7339" s="4"/>
      <c r="H7339" s="24"/>
      <c r="I7339" s="184"/>
      <c r="J7339" s="182"/>
      <c r="K7339" s="21"/>
      <c r="L7339" s="24"/>
      <c r="M7339" s="185"/>
      <c r="N7339" s="24"/>
      <c r="O7339" s="14"/>
      <c r="P7339" s="14"/>
      <c r="Q7339" s="39"/>
      <c r="R7339" s="545"/>
      <c r="S7339" s="545"/>
      <c r="T7339" s="25"/>
      <c r="U7339" s="25"/>
    </row>
    <row r="7340" spans="2:21">
      <c r="B7340" s="9"/>
      <c r="C7340" s="9"/>
      <c r="D7340" s="9"/>
      <c r="E7340" s="9"/>
      <c r="F7340" s="10"/>
      <c r="G7340" s="4"/>
      <c r="H7340" s="24"/>
      <c r="I7340" s="184"/>
      <c r="J7340" s="182"/>
      <c r="K7340" s="21"/>
      <c r="L7340" s="24"/>
      <c r="M7340" s="185"/>
      <c r="N7340" s="24"/>
      <c r="O7340" s="14"/>
      <c r="P7340" s="14"/>
      <c r="Q7340" s="39"/>
      <c r="R7340" s="545"/>
      <c r="S7340" s="545"/>
      <c r="T7340" s="25"/>
      <c r="U7340" s="25"/>
    </row>
    <row r="7341" spans="2:21">
      <c r="B7341" s="9"/>
      <c r="C7341" s="9"/>
      <c r="D7341" s="9"/>
      <c r="E7341" s="9"/>
      <c r="F7341" s="10"/>
      <c r="G7341" s="4"/>
      <c r="H7341" s="24"/>
      <c r="I7341" s="184"/>
      <c r="J7341" s="182"/>
      <c r="K7341" s="21"/>
      <c r="L7341" s="24"/>
      <c r="M7341" s="185"/>
      <c r="N7341" s="24"/>
      <c r="O7341" s="14"/>
      <c r="P7341" s="14"/>
      <c r="Q7341" s="39"/>
      <c r="R7341" s="545"/>
      <c r="S7341" s="545"/>
      <c r="T7341" s="25"/>
      <c r="U7341" s="25"/>
    </row>
    <row r="7342" spans="2:21">
      <c r="B7342" s="9"/>
      <c r="C7342" s="9"/>
      <c r="D7342" s="9"/>
      <c r="E7342" s="9"/>
      <c r="F7342" s="10"/>
      <c r="G7342" s="4"/>
      <c r="H7342" s="24"/>
      <c r="I7342" s="184"/>
      <c r="J7342" s="182"/>
      <c r="K7342" s="21"/>
      <c r="L7342" s="24"/>
      <c r="M7342" s="185"/>
      <c r="N7342" s="24"/>
      <c r="O7342" s="14"/>
      <c r="P7342" s="14"/>
      <c r="Q7342" s="39"/>
      <c r="R7342" s="545"/>
      <c r="S7342" s="545"/>
      <c r="T7342" s="25"/>
      <c r="U7342" s="25"/>
    </row>
    <row r="7343" spans="2:21">
      <c r="B7343" s="9"/>
      <c r="C7343" s="9"/>
      <c r="D7343" s="9"/>
      <c r="E7343" s="9"/>
      <c r="F7343" s="10"/>
      <c r="G7343" s="4"/>
      <c r="H7343" s="24"/>
      <c r="I7343" s="184"/>
      <c r="J7343" s="182"/>
      <c r="K7343" s="21"/>
      <c r="L7343" s="24"/>
      <c r="M7343" s="185"/>
      <c r="N7343" s="24"/>
      <c r="O7343" s="14"/>
      <c r="P7343" s="14"/>
      <c r="Q7343" s="39"/>
      <c r="R7343" s="545"/>
      <c r="S7343" s="545"/>
      <c r="T7343" s="25"/>
      <c r="U7343" s="25"/>
    </row>
    <row r="7344" spans="2:21">
      <c r="B7344" s="9"/>
      <c r="C7344" s="9"/>
      <c r="D7344" s="9"/>
      <c r="E7344" s="9"/>
      <c r="F7344" s="10"/>
      <c r="G7344" s="4"/>
      <c r="H7344" s="24"/>
      <c r="I7344" s="184"/>
      <c r="J7344" s="182"/>
      <c r="K7344" s="21"/>
      <c r="L7344" s="24"/>
      <c r="M7344" s="185"/>
      <c r="N7344" s="24"/>
      <c r="O7344" s="14"/>
      <c r="P7344" s="14"/>
      <c r="Q7344" s="39"/>
      <c r="R7344" s="545"/>
      <c r="S7344" s="545"/>
      <c r="T7344" s="25"/>
      <c r="U7344" s="25"/>
    </row>
    <row r="7345" spans="2:21">
      <c r="B7345" s="9"/>
      <c r="C7345" s="9"/>
      <c r="D7345" s="9"/>
      <c r="E7345" s="9"/>
      <c r="F7345" s="10"/>
      <c r="G7345" s="4"/>
      <c r="H7345" s="24"/>
      <c r="I7345" s="184"/>
      <c r="J7345" s="182"/>
      <c r="K7345" s="21"/>
      <c r="L7345" s="24"/>
      <c r="M7345" s="185"/>
      <c r="N7345" s="24"/>
      <c r="O7345" s="14"/>
      <c r="P7345" s="14"/>
      <c r="Q7345" s="39"/>
      <c r="R7345" s="545"/>
      <c r="S7345" s="545"/>
      <c r="T7345" s="25"/>
      <c r="U7345" s="25"/>
    </row>
    <row r="7346" spans="2:21">
      <c r="B7346" s="9"/>
      <c r="C7346" s="9"/>
      <c r="D7346" s="9"/>
      <c r="E7346" s="9"/>
      <c r="F7346" s="10"/>
      <c r="G7346" s="4"/>
      <c r="H7346" s="24"/>
      <c r="I7346" s="184"/>
      <c r="J7346" s="182"/>
      <c r="K7346" s="21"/>
      <c r="L7346" s="24"/>
      <c r="M7346" s="185"/>
      <c r="N7346" s="24"/>
      <c r="O7346" s="14"/>
      <c r="P7346" s="14"/>
      <c r="Q7346" s="39"/>
      <c r="R7346" s="545"/>
      <c r="S7346" s="545"/>
      <c r="T7346" s="25"/>
      <c r="U7346" s="25"/>
    </row>
    <row r="7347" spans="2:21">
      <c r="B7347" s="9"/>
      <c r="C7347" s="9"/>
      <c r="D7347" s="9"/>
      <c r="E7347" s="9"/>
      <c r="F7347" s="10"/>
      <c r="G7347" s="4"/>
      <c r="H7347" s="24"/>
      <c r="I7347" s="184"/>
      <c r="J7347" s="182"/>
      <c r="K7347" s="21"/>
      <c r="L7347" s="24"/>
      <c r="M7347" s="185"/>
      <c r="N7347" s="24"/>
      <c r="O7347" s="14"/>
      <c r="P7347" s="14"/>
      <c r="Q7347" s="39"/>
      <c r="R7347" s="545"/>
      <c r="S7347" s="545"/>
      <c r="T7347" s="25"/>
      <c r="U7347" s="25"/>
    </row>
    <row r="7348" spans="2:21">
      <c r="B7348" s="9"/>
      <c r="C7348" s="9"/>
      <c r="D7348" s="9"/>
      <c r="E7348" s="9"/>
      <c r="F7348" s="10"/>
      <c r="G7348" s="4"/>
      <c r="H7348" s="24"/>
      <c r="I7348" s="184"/>
      <c r="J7348" s="182"/>
      <c r="K7348" s="21"/>
      <c r="L7348" s="24"/>
      <c r="M7348" s="185"/>
      <c r="N7348" s="24"/>
      <c r="O7348" s="14"/>
      <c r="P7348" s="14"/>
      <c r="Q7348" s="39"/>
      <c r="R7348" s="545"/>
      <c r="S7348" s="545"/>
      <c r="T7348" s="25"/>
      <c r="U7348" s="25"/>
    </row>
    <row r="7349" spans="2:21">
      <c r="B7349" s="9"/>
      <c r="C7349" s="9"/>
      <c r="D7349" s="9"/>
      <c r="E7349" s="9"/>
      <c r="F7349" s="10"/>
      <c r="G7349" s="4"/>
      <c r="H7349" s="24"/>
      <c r="I7349" s="184"/>
      <c r="J7349" s="182"/>
      <c r="K7349" s="21"/>
      <c r="L7349" s="24"/>
      <c r="M7349" s="185"/>
      <c r="N7349" s="24"/>
      <c r="O7349" s="14"/>
      <c r="P7349" s="14"/>
      <c r="Q7349" s="39"/>
      <c r="R7349" s="545"/>
      <c r="S7349" s="545"/>
      <c r="T7349" s="25"/>
      <c r="U7349" s="25"/>
    </row>
    <row r="7350" spans="2:21">
      <c r="B7350" s="9"/>
      <c r="C7350" s="9"/>
      <c r="D7350" s="9"/>
      <c r="E7350" s="9"/>
      <c r="F7350" s="10"/>
      <c r="G7350" s="4"/>
      <c r="H7350" s="24"/>
      <c r="I7350" s="184"/>
      <c r="J7350" s="182"/>
      <c r="K7350" s="21"/>
      <c r="L7350" s="24"/>
      <c r="M7350" s="185"/>
      <c r="N7350" s="24"/>
      <c r="O7350" s="14"/>
      <c r="P7350" s="14"/>
      <c r="Q7350" s="39"/>
      <c r="R7350" s="545"/>
      <c r="S7350" s="545"/>
      <c r="T7350" s="25"/>
      <c r="U7350" s="25"/>
    </row>
    <row r="7351" spans="2:21">
      <c r="B7351" s="9"/>
      <c r="C7351" s="9"/>
      <c r="D7351" s="9"/>
      <c r="E7351" s="9"/>
      <c r="F7351" s="10"/>
      <c r="G7351" s="4"/>
      <c r="H7351" s="24"/>
      <c r="I7351" s="184"/>
      <c r="J7351" s="182"/>
      <c r="K7351" s="21"/>
      <c r="L7351" s="24"/>
      <c r="M7351" s="185"/>
      <c r="N7351" s="24"/>
      <c r="O7351" s="14"/>
      <c r="P7351" s="14"/>
      <c r="Q7351" s="39"/>
      <c r="R7351" s="545"/>
      <c r="S7351" s="545"/>
      <c r="T7351" s="25"/>
      <c r="U7351" s="25"/>
    </row>
    <row r="7352" spans="2:21">
      <c r="B7352" s="9"/>
      <c r="C7352" s="9"/>
      <c r="D7352" s="9"/>
      <c r="E7352" s="9"/>
      <c r="F7352" s="10"/>
      <c r="G7352" s="4"/>
      <c r="H7352" s="24"/>
      <c r="I7352" s="184"/>
      <c r="J7352" s="182"/>
      <c r="K7352" s="21"/>
      <c r="L7352" s="24"/>
      <c r="M7352" s="185"/>
      <c r="N7352" s="24"/>
      <c r="O7352" s="14"/>
      <c r="P7352" s="14"/>
      <c r="Q7352" s="39"/>
      <c r="R7352" s="545"/>
      <c r="S7352" s="545"/>
      <c r="T7352" s="25"/>
      <c r="U7352" s="25"/>
    </row>
    <row r="7353" spans="2:21">
      <c r="B7353" s="9"/>
      <c r="C7353" s="9"/>
      <c r="D7353" s="9"/>
      <c r="E7353" s="9"/>
      <c r="F7353" s="10"/>
      <c r="G7353" s="4"/>
      <c r="H7353" s="24"/>
      <c r="I7353" s="184"/>
      <c r="J7353" s="182"/>
      <c r="K7353" s="21"/>
      <c r="L7353" s="24"/>
      <c r="M7353" s="185"/>
      <c r="N7353" s="24"/>
      <c r="O7353" s="14"/>
      <c r="P7353" s="14"/>
      <c r="Q7353" s="39"/>
      <c r="R7353" s="545"/>
      <c r="S7353" s="545"/>
      <c r="T7353" s="25"/>
      <c r="U7353" s="25"/>
    </row>
    <row r="7354" spans="2:21">
      <c r="B7354" s="9"/>
      <c r="C7354" s="9"/>
      <c r="D7354" s="9"/>
      <c r="E7354" s="9"/>
      <c r="F7354" s="10"/>
      <c r="G7354" s="4"/>
      <c r="H7354" s="24"/>
      <c r="I7354" s="184"/>
      <c r="J7354" s="182"/>
      <c r="K7354" s="21"/>
      <c r="L7354" s="24"/>
      <c r="M7354" s="185"/>
      <c r="N7354" s="24"/>
      <c r="O7354" s="14"/>
      <c r="P7354" s="14"/>
      <c r="Q7354" s="39"/>
      <c r="R7354" s="545"/>
      <c r="S7354" s="545"/>
      <c r="T7354" s="25"/>
      <c r="U7354" s="25"/>
    </row>
    <row r="7355" spans="2:21">
      <c r="B7355" s="9"/>
      <c r="C7355" s="9"/>
      <c r="D7355" s="9"/>
      <c r="E7355" s="9"/>
      <c r="F7355" s="10"/>
      <c r="G7355" s="4"/>
      <c r="H7355" s="24"/>
      <c r="I7355" s="184"/>
      <c r="J7355" s="182"/>
      <c r="K7355" s="21"/>
      <c r="L7355" s="24"/>
      <c r="M7355" s="185"/>
      <c r="N7355" s="24"/>
      <c r="O7355" s="14"/>
      <c r="P7355" s="14"/>
      <c r="Q7355" s="39"/>
      <c r="R7355" s="545"/>
      <c r="S7355" s="545"/>
      <c r="T7355" s="25"/>
      <c r="U7355" s="25"/>
    </row>
    <row r="7356" spans="2:21">
      <c r="B7356" s="9"/>
      <c r="C7356" s="9"/>
      <c r="D7356" s="9"/>
      <c r="E7356" s="9"/>
      <c r="F7356" s="10"/>
      <c r="G7356" s="4"/>
      <c r="H7356" s="24"/>
      <c r="I7356" s="184"/>
      <c r="J7356" s="182"/>
      <c r="K7356" s="21"/>
      <c r="L7356" s="24"/>
      <c r="M7356" s="185"/>
      <c r="N7356" s="24"/>
      <c r="O7356" s="14"/>
      <c r="P7356" s="14"/>
      <c r="Q7356" s="39"/>
      <c r="R7356" s="545"/>
      <c r="S7356" s="545"/>
      <c r="T7356" s="25"/>
      <c r="U7356" s="25"/>
    </row>
    <row r="7357" spans="2:21">
      <c r="B7357" s="9"/>
      <c r="C7357" s="9"/>
      <c r="D7357" s="9"/>
      <c r="E7357" s="9"/>
      <c r="F7357" s="10"/>
      <c r="G7357" s="4"/>
      <c r="H7357" s="24"/>
      <c r="I7357" s="184"/>
      <c r="J7357" s="182"/>
      <c r="K7357" s="21"/>
      <c r="L7357" s="24"/>
      <c r="M7357" s="185"/>
      <c r="N7357" s="24"/>
      <c r="O7357" s="14"/>
      <c r="P7357" s="14"/>
      <c r="Q7357" s="39"/>
      <c r="R7357" s="545"/>
      <c r="S7357" s="545"/>
      <c r="T7357" s="25"/>
      <c r="U7357" s="25"/>
    </row>
    <row r="7358" spans="2:21">
      <c r="B7358" s="9"/>
      <c r="C7358" s="9"/>
      <c r="D7358" s="9"/>
      <c r="E7358" s="9"/>
      <c r="F7358" s="10"/>
      <c r="G7358" s="4"/>
      <c r="H7358" s="24"/>
      <c r="I7358" s="184"/>
      <c r="J7358" s="182"/>
      <c r="K7358" s="21"/>
      <c r="L7358" s="24"/>
      <c r="M7358" s="185"/>
      <c r="N7358" s="24"/>
      <c r="O7358" s="14"/>
      <c r="P7358" s="14"/>
      <c r="Q7358" s="39"/>
      <c r="R7358" s="545"/>
      <c r="S7358" s="545"/>
      <c r="T7358" s="25"/>
      <c r="U7358" s="25"/>
    </row>
    <row r="7359" spans="2:21">
      <c r="B7359" s="9"/>
      <c r="C7359" s="9"/>
      <c r="D7359" s="9"/>
      <c r="E7359" s="9"/>
      <c r="F7359" s="10"/>
      <c r="G7359" s="4"/>
      <c r="H7359" s="24"/>
      <c r="I7359" s="184"/>
      <c r="J7359" s="182"/>
      <c r="K7359" s="21"/>
      <c r="L7359" s="24"/>
      <c r="M7359" s="185"/>
      <c r="N7359" s="24"/>
      <c r="O7359" s="14"/>
      <c r="P7359" s="14"/>
      <c r="Q7359" s="39"/>
      <c r="R7359" s="545"/>
      <c r="S7359" s="545"/>
      <c r="T7359" s="25"/>
      <c r="U7359" s="25"/>
    </row>
    <row r="7360" spans="2:21">
      <c r="B7360" s="9"/>
      <c r="C7360" s="9"/>
      <c r="D7360" s="9"/>
      <c r="E7360" s="9"/>
      <c r="F7360" s="10"/>
      <c r="G7360" s="4"/>
      <c r="H7360" s="24"/>
      <c r="I7360" s="184"/>
      <c r="J7360" s="182"/>
      <c r="K7360" s="21"/>
      <c r="L7360" s="24"/>
      <c r="M7360" s="185"/>
      <c r="N7360" s="24"/>
      <c r="O7360" s="14"/>
      <c r="P7360" s="14"/>
      <c r="Q7360" s="39"/>
      <c r="R7360" s="545"/>
      <c r="S7360" s="545"/>
      <c r="T7360" s="25"/>
      <c r="U7360" s="25"/>
    </row>
    <row r="7361" spans="2:21">
      <c r="B7361" s="9"/>
      <c r="C7361" s="9"/>
      <c r="D7361" s="9"/>
      <c r="E7361" s="9"/>
      <c r="F7361" s="10"/>
      <c r="G7361" s="4"/>
      <c r="H7361" s="24"/>
      <c r="I7361" s="184"/>
      <c r="J7361" s="182"/>
      <c r="K7361" s="21"/>
      <c r="L7361" s="24"/>
      <c r="M7361" s="185"/>
      <c r="N7361" s="24"/>
      <c r="O7361" s="14"/>
      <c r="P7361" s="14"/>
      <c r="Q7361" s="39"/>
      <c r="R7361" s="545"/>
      <c r="S7361" s="545"/>
      <c r="T7361" s="25"/>
      <c r="U7361" s="25"/>
    </row>
    <row r="7362" spans="2:21">
      <c r="B7362" s="9"/>
      <c r="C7362" s="9"/>
      <c r="D7362" s="9"/>
      <c r="E7362" s="9"/>
      <c r="F7362" s="10"/>
      <c r="G7362" s="4"/>
      <c r="H7362" s="24"/>
      <c r="I7362" s="184"/>
      <c r="J7362" s="182"/>
      <c r="K7362" s="21"/>
      <c r="L7362" s="24"/>
      <c r="M7362" s="185"/>
      <c r="N7362" s="24"/>
      <c r="O7362" s="14"/>
      <c r="P7362" s="14"/>
      <c r="Q7362" s="39"/>
      <c r="R7362" s="545"/>
      <c r="S7362" s="545"/>
      <c r="T7362" s="25"/>
      <c r="U7362" s="25"/>
    </row>
    <row r="7363" spans="2:21">
      <c r="B7363" s="9"/>
      <c r="C7363" s="9"/>
      <c r="D7363" s="9"/>
      <c r="E7363" s="9"/>
      <c r="F7363" s="10"/>
      <c r="G7363" s="4"/>
      <c r="H7363" s="24"/>
      <c r="I7363" s="184"/>
      <c r="J7363" s="182"/>
      <c r="K7363" s="21"/>
      <c r="L7363" s="24"/>
      <c r="M7363" s="185"/>
      <c r="N7363" s="24"/>
      <c r="O7363" s="14"/>
      <c r="P7363" s="14"/>
      <c r="Q7363" s="39"/>
      <c r="R7363" s="545"/>
      <c r="S7363" s="545"/>
      <c r="T7363" s="25"/>
      <c r="U7363" s="25"/>
    </row>
    <row r="7364" spans="2:21">
      <c r="B7364" s="9"/>
      <c r="C7364" s="9"/>
      <c r="D7364" s="9"/>
      <c r="E7364" s="9"/>
      <c r="F7364" s="10"/>
      <c r="G7364" s="4"/>
      <c r="H7364" s="24"/>
      <c r="I7364" s="184"/>
      <c r="J7364" s="182"/>
      <c r="K7364" s="21"/>
      <c r="L7364" s="24"/>
      <c r="M7364" s="185"/>
      <c r="N7364" s="24"/>
      <c r="O7364" s="14"/>
      <c r="P7364" s="14"/>
      <c r="Q7364" s="39"/>
      <c r="R7364" s="545"/>
      <c r="S7364" s="545"/>
      <c r="T7364" s="25"/>
      <c r="U7364" s="25"/>
    </row>
    <row r="7365" spans="2:21">
      <c r="B7365" s="9"/>
      <c r="C7365" s="9"/>
      <c r="D7365" s="9"/>
      <c r="E7365" s="9"/>
      <c r="F7365" s="10"/>
      <c r="G7365" s="4"/>
      <c r="H7365" s="24"/>
      <c r="I7365" s="184"/>
      <c r="J7365" s="182"/>
      <c r="K7365" s="21"/>
      <c r="L7365" s="24"/>
      <c r="M7365" s="185"/>
      <c r="N7365" s="24"/>
      <c r="O7365" s="14"/>
      <c r="P7365" s="14"/>
      <c r="Q7365" s="39"/>
      <c r="R7365" s="545"/>
      <c r="S7365" s="545"/>
      <c r="T7365" s="25"/>
      <c r="U7365" s="25"/>
    </row>
    <row r="7366" spans="2:21">
      <c r="B7366" s="9"/>
      <c r="C7366" s="9"/>
      <c r="D7366" s="9"/>
      <c r="E7366" s="9"/>
      <c r="F7366" s="10"/>
      <c r="G7366" s="4"/>
      <c r="H7366" s="24"/>
      <c r="I7366" s="184"/>
      <c r="J7366" s="182"/>
      <c r="K7366" s="21"/>
      <c r="L7366" s="24"/>
      <c r="M7366" s="185"/>
      <c r="N7366" s="24"/>
      <c r="O7366" s="14"/>
      <c r="P7366" s="14"/>
      <c r="Q7366" s="39"/>
      <c r="R7366" s="545"/>
      <c r="S7366" s="545"/>
      <c r="T7366" s="25"/>
      <c r="U7366" s="25"/>
    </row>
    <row r="7367" spans="2:21">
      <c r="B7367" s="9"/>
      <c r="C7367" s="9"/>
      <c r="D7367" s="9"/>
      <c r="E7367" s="9"/>
      <c r="F7367" s="10"/>
      <c r="G7367" s="4"/>
      <c r="H7367" s="24"/>
      <c r="I7367" s="184"/>
      <c r="J7367" s="182"/>
      <c r="K7367" s="21"/>
      <c r="L7367" s="24"/>
      <c r="M7367" s="185"/>
      <c r="N7367" s="24"/>
      <c r="O7367" s="14"/>
      <c r="P7367" s="14"/>
      <c r="Q7367" s="39"/>
      <c r="R7367" s="545"/>
      <c r="S7367" s="545"/>
      <c r="T7367" s="25"/>
      <c r="U7367" s="25"/>
    </row>
    <row r="7368" spans="2:21">
      <c r="B7368" s="9"/>
      <c r="C7368" s="9"/>
      <c r="D7368" s="9"/>
      <c r="E7368" s="9"/>
      <c r="F7368" s="10"/>
      <c r="G7368" s="4"/>
      <c r="H7368" s="24"/>
      <c r="I7368" s="184"/>
      <c r="J7368" s="182"/>
      <c r="K7368" s="21"/>
      <c r="L7368" s="24"/>
      <c r="M7368" s="185"/>
      <c r="N7368" s="24"/>
      <c r="O7368" s="14"/>
      <c r="P7368" s="14"/>
      <c r="Q7368" s="39"/>
      <c r="R7368" s="545"/>
      <c r="S7368" s="545"/>
      <c r="T7368" s="25"/>
      <c r="U7368" s="25"/>
    </row>
    <row r="7369" spans="2:21">
      <c r="B7369" s="9"/>
      <c r="C7369" s="9"/>
      <c r="D7369" s="9"/>
      <c r="E7369" s="9"/>
      <c r="F7369" s="10"/>
      <c r="G7369" s="4"/>
      <c r="H7369" s="24"/>
      <c r="I7369" s="184"/>
      <c r="J7369" s="182"/>
      <c r="K7369" s="21"/>
      <c r="L7369" s="24"/>
      <c r="M7369" s="185"/>
      <c r="N7369" s="24"/>
      <c r="O7369" s="14"/>
      <c r="P7369" s="14"/>
      <c r="Q7369" s="39"/>
      <c r="R7369" s="545"/>
      <c r="S7369" s="545"/>
      <c r="T7369" s="25"/>
      <c r="U7369" s="25"/>
    </row>
    <row r="7370" spans="2:21">
      <c r="B7370" s="9"/>
      <c r="C7370" s="9"/>
      <c r="D7370" s="9"/>
      <c r="E7370" s="9"/>
      <c r="F7370" s="10"/>
      <c r="G7370" s="4"/>
      <c r="H7370" s="24"/>
      <c r="I7370" s="184"/>
      <c r="J7370" s="182"/>
      <c r="K7370" s="21"/>
      <c r="L7370" s="24"/>
      <c r="M7370" s="185"/>
      <c r="N7370" s="24"/>
      <c r="O7370" s="14"/>
      <c r="P7370" s="14"/>
      <c r="Q7370" s="39"/>
      <c r="R7370" s="545"/>
      <c r="S7370" s="545"/>
      <c r="T7370" s="25"/>
      <c r="U7370" s="25"/>
    </row>
    <row r="7371" spans="2:21">
      <c r="B7371" s="9"/>
      <c r="C7371" s="9"/>
      <c r="D7371" s="9"/>
      <c r="E7371" s="9"/>
      <c r="F7371" s="10"/>
      <c r="G7371" s="4"/>
      <c r="H7371" s="24"/>
      <c r="I7371" s="184"/>
      <c r="J7371" s="182"/>
      <c r="K7371" s="21"/>
      <c r="L7371" s="24"/>
      <c r="M7371" s="185"/>
      <c r="N7371" s="24"/>
      <c r="O7371" s="14"/>
      <c r="P7371" s="14"/>
      <c r="Q7371" s="39"/>
      <c r="R7371" s="545"/>
      <c r="S7371" s="545"/>
      <c r="T7371" s="25"/>
      <c r="U7371" s="25"/>
    </row>
    <row r="7372" spans="2:21">
      <c r="B7372" s="9"/>
      <c r="C7372" s="9"/>
      <c r="D7372" s="9"/>
      <c r="E7372" s="9"/>
      <c r="F7372" s="10"/>
      <c r="G7372" s="4"/>
      <c r="H7372" s="24"/>
      <c r="I7372" s="184"/>
      <c r="J7372" s="182"/>
      <c r="K7372" s="21"/>
      <c r="L7372" s="24"/>
      <c r="M7372" s="185"/>
      <c r="N7372" s="24"/>
      <c r="O7372" s="14"/>
      <c r="P7372" s="14"/>
      <c r="Q7372" s="39"/>
      <c r="R7372" s="545"/>
      <c r="S7372" s="545"/>
      <c r="T7372" s="25"/>
      <c r="U7372" s="25"/>
    </row>
    <row r="7373" spans="2:21">
      <c r="B7373" s="9"/>
      <c r="C7373" s="9"/>
      <c r="D7373" s="9"/>
      <c r="E7373" s="9"/>
      <c r="F7373" s="10"/>
      <c r="G7373" s="4"/>
      <c r="H7373" s="24"/>
      <c r="I7373" s="184"/>
      <c r="J7373" s="182"/>
      <c r="K7373" s="21"/>
      <c r="L7373" s="24"/>
      <c r="M7373" s="185"/>
      <c r="N7373" s="24"/>
      <c r="O7373" s="14"/>
      <c r="P7373" s="14"/>
      <c r="Q7373" s="39"/>
      <c r="R7373" s="545"/>
      <c r="S7373" s="545"/>
      <c r="T7373" s="25"/>
      <c r="U7373" s="25"/>
    </row>
    <row r="7374" spans="2:21">
      <c r="B7374" s="9"/>
      <c r="C7374" s="9"/>
      <c r="D7374" s="9"/>
      <c r="E7374" s="9"/>
      <c r="F7374" s="10"/>
      <c r="G7374" s="4"/>
      <c r="H7374" s="24"/>
      <c r="I7374" s="184"/>
      <c r="J7374" s="182"/>
      <c r="K7374" s="21"/>
      <c r="L7374" s="24"/>
      <c r="M7374" s="185"/>
      <c r="N7374" s="24"/>
      <c r="O7374" s="14"/>
      <c r="P7374" s="14"/>
      <c r="Q7374" s="39"/>
      <c r="R7374" s="545"/>
      <c r="S7374" s="545"/>
      <c r="T7374" s="25"/>
      <c r="U7374" s="25"/>
    </row>
    <row r="7375" spans="2:21">
      <c r="B7375" s="9"/>
      <c r="C7375" s="9"/>
      <c r="D7375" s="9"/>
      <c r="E7375" s="9"/>
      <c r="F7375" s="10"/>
      <c r="G7375" s="4"/>
      <c r="H7375" s="24"/>
      <c r="I7375" s="184"/>
      <c r="J7375" s="182"/>
      <c r="K7375" s="21"/>
      <c r="L7375" s="24"/>
      <c r="M7375" s="185"/>
      <c r="N7375" s="24"/>
      <c r="O7375" s="14"/>
      <c r="P7375" s="14"/>
      <c r="Q7375" s="39"/>
      <c r="R7375" s="545"/>
      <c r="S7375" s="545"/>
      <c r="T7375" s="25"/>
      <c r="U7375" s="25"/>
    </row>
    <row r="7376" spans="2:21">
      <c r="B7376" s="9"/>
      <c r="C7376" s="9"/>
      <c r="D7376" s="9"/>
      <c r="E7376" s="9"/>
      <c r="F7376" s="10"/>
      <c r="G7376" s="4"/>
      <c r="H7376" s="24"/>
      <c r="I7376" s="184"/>
      <c r="J7376" s="182"/>
      <c r="K7376" s="21"/>
      <c r="L7376" s="24"/>
      <c r="M7376" s="185"/>
      <c r="N7376" s="24"/>
      <c r="O7376" s="14"/>
      <c r="P7376" s="14"/>
      <c r="Q7376" s="39"/>
      <c r="R7376" s="545"/>
      <c r="S7376" s="545"/>
      <c r="T7376" s="25"/>
      <c r="U7376" s="25"/>
    </row>
    <row r="7377" spans="2:21">
      <c r="B7377" s="9"/>
      <c r="C7377" s="9"/>
      <c r="D7377" s="9"/>
      <c r="E7377" s="9"/>
      <c r="F7377" s="10"/>
      <c r="G7377" s="4"/>
      <c r="H7377" s="24"/>
      <c r="I7377" s="184"/>
      <c r="J7377" s="182"/>
      <c r="K7377" s="21"/>
      <c r="L7377" s="24"/>
      <c r="M7377" s="185"/>
      <c r="N7377" s="24"/>
      <c r="O7377" s="14"/>
      <c r="P7377" s="14"/>
      <c r="Q7377" s="39"/>
      <c r="R7377" s="545"/>
      <c r="S7377" s="545"/>
      <c r="T7377" s="25"/>
      <c r="U7377" s="25"/>
    </row>
    <row r="7378" spans="2:21">
      <c r="B7378" s="9"/>
      <c r="C7378" s="9"/>
      <c r="D7378" s="9"/>
      <c r="E7378" s="9"/>
      <c r="F7378" s="10"/>
      <c r="G7378" s="4"/>
      <c r="H7378" s="24"/>
      <c r="I7378" s="184"/>
      <c r="J7378" s="182"/>
      <c r="K7378" s="21"/>
      <c r="L7378" s="24"/>
      <c r="M7378" s="185"/>
      <c r="N7378" s="24"/>
      <c r="O7378" s="14"/>
      <c r="P7378" s="14"/>
      <c r="Q7378" s="39"/>
      <c r="R7378" s="545"/>
      <c r="S7378" s="545"/>
      <c r="T7378" s="25"/>
      <c r="U7378" s="25"/>
    </row>
    <row r="7379" spans="2:21">
      <c r="B7379" s="9"/>
      <c r="C7379" s="9"/>
      <c r="D7379" s="9"/>
      <c r="E7379" s="9"/>
      <c r="F7379" s="10"/>
      <c r="G7379" s="4"/>
      <c r="H7379" s="24"/>
      <c r="I7379" s="184"/>
      <c r="J7379" s="182"/>
      <c r="K7379" s="21"/>
      <c r="L7379" s="24"/>
      <c r="M7379" s="185"/>
      <c r="N7379" s="24"/>
      <c r="O7379" s="14"/>
      <c r="P7379" s="14"/>
      <c r="Q7379" s="39"/>
      <c r="R7379" s="545"/>
      <c r="S7379" s="545"/>
      <c r="T7379" s="25"/>
      <c r="U7379" s="25"/>
    </row>
    <row r="7380" spans="2:21">
      <c r="B7380" s="9"/>
      <c r="C7380" s="9"/>
      <c r="D7380" s="9"/>
      <c r="E7380" s="9"/>
      <c r="F7380" s="10"/>
      <c r="G7380" s="4"/>
      <c r="H7380" s="24"/>
      <c r="I7380" s="184"/>
      <c r="J7380" s="182"/>
      <c r="K7380" s="21"/>
      <c r="L7380" s="24"/>
      <c r="M7380" s="185"/>
      <c r="N7380" s="24"/>
      <c r="O7380" s="14"/>
      <c r="P7380" s="14"/>
      <c r="Q7380" s="39"/>
      <c r="R7380" s="545"/>
      <c r="S7380" s="545"/>
      <c r="T7380" s="25"/>
      <c r="U7380" s="25"/>
    </row>
    <row r="7381" spans="2:21">
      <c r="B7381" s="9"/>
      <c r="C7381" s="9"/>
      <c r="D7381" s="9"/>
      <c r="E7381" s="9"/>
      <c r="F7381" s="10"/>
      <c r="G7381" s="4"/>
      <c r="H7381" s="24"/>
      <c r="I7381" s="184"/>
      <c r="J7381" s="182"/>
      <c r="K7381" s="21"/>
      <c r="L7381" s="24"/>
      <c r="M7381" s="185"/>
      <c r="N7381" s="24"/>
      <c r="O7381" s="14"/>
      <c r="P7381" s="14"/>
      <c r="Q7381" s="39"/>
      <c r="R7381" s="545"/>
      <c r="S7381" s="545"/>
      <c r="T7381" s="25"/>
      <c r="U7381" s="25"/>
    </row>
    <row r="7382" spans="2:21">
      <c r="B7382" s="9"/>
      <c r="C7382" s="9"/>
      <c r="D7382" s="9"/>
      <c r="E7382" s="9"/>
      <c r="F7382" s="10"/>
      <c r="G7382" s="4"/>
      <c r="H7382" s="24"/>
      <c r="I7382" s="184"/>
      <c r="J7382" s="182"/>
      <c r="K7382" s="21"/>
      <c r="L7382" s="24"/>
      <c r="M7382" s="185"/>
      <c r="N7382" s="24"/>
      <c r="O7382" s="14"/>
      <c r="P7382" s="14"/>
      <c r="Q7382" s="39"/>
      <c r="R7382" s="545"/>
      <c r="S7382" s="545"/>
      <c r="T7382" s="25"/>
      <c r="U7382" s="25"/>
    </row>
    <row r="7383" spans="2:21">
      <c r="B7383" s="9"/>
      <c r="C7383" s="9"/>
      <c r="D7383" s="9"/>
      <c r="E7383" s="9"/>
      <c r="F7383" s="10"/>
      <c r="G7383" s="4"/>
      <c r="H7383" s="24"/>
      <c r="I7383" s="184"/>
      <c r="J7383" s="182"/>
      <c r="K7383" s="21"/>
      <c r="L7383" s="24"/>
      <c r="M7383" s="185"/>
      <c r="N7383" s="24"/>
      <c r="O7383" s="14"/>
      <c r="P7383" s="14"/>
      <c r="Q7383" s="39"/>
      <c r="R7383" s="545"/>
      <c r="S7383" s="545"/>
      <c r="T7383" s="25"/>
      <c r="U7383" s="25"/>
    </row>
    <row r="7384" spans="2:21">
      <c r="B7384" s="9"/>
      <c r="C7384" s="9"/>
      <c r="D7384" s="9"/>
      <c r="E7384" s="9"/>
      <c r="F7384" s="10"/>
      <c r="G7384" s="4"/>
      <c r="H7384" s="24"/>
      <c r="I7384" s="184"/>
      <c r="J7384" s="182"/>
      <c r="K7384" s="21"/>
      <c r="L7384" s="24"/>
      <c r="M7384" s="185"/>
      <c r="N7384" s="24"/>
      <c r="O7384" s="14"/>
      <c r="P7384" s="14"/>
      <c r="Q7384" s="39"/>
      <c r="R7384" s="545"/>
      <c r="S7384" s="545"/>
      <c r="T7384" s="25"/>
      <c r="U7384" s="25"/>
    </row>
    <row r="7385" spans="2:21">
      <c r="B7385" s="9"/>
      <c r="C7385" s="9"/>
      <c r="D7385" s="9"/>
      <c r="E7385" s="9"/>
      <c r="F7385" s="10"/>
      <c r="G7385" s="4"/>
      <c r="H7385" s="24"/>
      <c r="I7385" s="184"/>
      <c r="J7385" s="182"/>
      <c r="K7385" s="21"/>
      <c r="L7385" s="24"/>
      <c r="M7385" s="185"/>
      <c r="N7385" s="24"/>
      <c r="O7385" s="14"/>
      <c r="P7385" s="14"/>
      <c r="Q7385" s="39"/>
      <c r="R7385" s="545"/>
      <c r="S7385" s="545"/>
      <c r="T7385" s="25"/>
      <c r="U7385" s="25"/>
    </row>
    <row r="7386" spans="2:21">
      <c r="B7386" s="9"/>
      <c r="C7386" s="9"/>
      <c r="D7386" s="9"/>
      <c r="E7386" s="9"/>
      <c r="F7386" s="10"/>
      <c r="G7386" s="4"/>
      <c r="H7386" s="24"/>
      <c r="I7386" s="184"/>
      <c r="J7386" s="182"/>
      <c r="K7386" s="21"/>
      <c r="L7386" s="24"/>
      <c r="M7386" s="185"/>
      <c r="N7386" s="24"/>
      <c r="O7386" s="14"/>
      <c r="P7386" s="14"/>
      <c r="Q7386" s="39"/>
      <c r="R7386" s="545"/>
      <c r="S7386" s="545"/>
      <c r="T7386" s="25"/>
      <c r="U7386" s="25"/>
    </row>
    <row r="7387" spans="2:21">
      <c r="B7387" s="9"/>
      <c r="C7387" s="9"/>
      <c r="D7387" s="9"/>
      <c r="E7387" s="9"/>
      <c r="F7387" s="10"/>
      <c r="G7387" s="4"/>
      <c r="H7387" s="24"/>
      <c r="I7387" s="184"/>
      <c r="J7387" s="182"/>
      <c r="K7387" s="21"/>
      <c r="L7387" s="24"/>
      <c r="M7387" s="185"/>
      <c r="N7387" s="24"/>
      <c r="O7387" s="14"/>
      <c r="P7387" s="14"/>
      <c r="Q7387" s="39"/>
      <c r="R7387" s="545"/>
      <c r="S7387" s="545"/>
      <c r="T7387" s="25"/>
      <c r="U7387" s="25"/>
    </row>
    <row r="7388" spans="2:21">
      <c r="B7388" s="9"/>
      <c r="C7388" s="9"/>
      <c r="D7388" s="9"/>
      <c r="E7388" s="9"/>
      <c r="F7388" s="10"/>
      <c r="G7388" s="4"/>
      <c r="H7388" s="24"/>
      <c r="I7388" s="184"/>
      <c r="J7388" s="182"/>
      <c r="K7388" s="21"/>
      <c r="L7388" s="24"/>
      <c r="M7388" s="185"/>
      <c r="N7388" s="24"/>
      <c r="O7388" s="14"/>
      <c r="P7388" s="14"/>
      <c r="Q7388" s="39"/>
      <c r="R7388" s="545"/>
      <c r="S7388" s="545"/>
      <c r="T7388" s="25"/>
      <c r="U7388" s="25"/>
    </row>
    <row r="7389" spans="2:21">
      <c r="B7389" s="9"/>
      <c r="C7389" s="9"/>
      <c r="D7389" s="9"/>
      <c r="E7389" s="9"/>
      <c r="F7389" s="10"/>
      <c r="G7389" s="4"/>
      <c r="H7389" s="24"/>
      <c r="I7389" s="184"/>
      <c r="J7389" s="182"/>
      <c r="K7389" s="21"/>
      <c r="L7389" s="24"/>
      <c r="M7389" s="185"/>
      <c r="N7389" s="24"/>
      <c r="O7389" s="14"/>
      <c r="P7389" s="14"/>
      <c r="Q7389" s="39"/>
      <c r="R7389" s="545"/>
      <c r="S7389" s="545"/>
      <c r="T7389" s="25"/>
      <c r="U7389" s="25"/>
    </row>
    <row r="7390" spans="2:21">
      <c r="B7390" s="9"/>
      <c r="C7390" s="9"/>
      <c r="D7390" s="9"/>
      <c r="E7390" s="9"/>
      <c r="F7390" s="10"/>
      <c r="G7390" s="4"/>
      <c r="H7390" s="24"/>
      <c r="I7390" s="184"/>
      <c r="J7390" s="182"/>
      <c r="K7390" s="21"/>
      <c r="L7390" s="24"/>
      <c r="M7390" s="185"/>
      <c r="N7390" s="24"/>
      <c r="O7390" s="14"/>
      <c r="P7390" s="14"/>
      <c r="Q7390" s="39"/>
      <c r="R7390" s="545"/>
      <c r="S7390" s="545"/>
      <c r="T7390" s="25"/>
      <c r="U7390" s="25"/>
    </row>
    <row r="7391" spans="2:21">
      <c r="B7391" s="9"/>
      <c r="C7391" s="9"/>
      <c r="D7391" s="9"/>
      <c r="E7391" s="9"/>
      <c r="F7391" s="10"/>
      <c r="G7391" s="4"/>
      <c r="H7391" s="24"/>
      <c r="I7391" s="184"/>
      <c r="J7391" s="182"/>
      <c r="K7391" s="21"/>
      <c r="L7391" s="24"/>
      <c r="M7391" s="185"/>
      <c r="N7391" s="24"/>
      <c r="O7391" s="14"/>
      <c r="P7391" s="14"/>
      <c r="Q7391" s="39"/>
      <c r="R7391" s="545"/>
      <c r="S7391" s="545"/>
      <c r="T7391" s="25"/>
      <c r="U7391" s="25"/>
    </row>
    <row r="7392" spans="2:21">
      <c r="B7392" s="9"/>
      <c r="C7392" s="9"/>
      <c r="D7392" s="9"/>
      <c r="E7392" s="9"/>
      <c r="F7392" s="10"/>
      <c r="G7392" s="4"/>
      <c r="H7392" s="24"/>
      <c r="I7392" s="184"/>
      <c r="J7392" s="182"/>
      <c r="K7392" s="21"/>
      <c r="L7392" s="24"/>
      <c r="M7392" s="185"/>
      <c r="N7392" s="24"/>
      <c r="O7392" s="14"/>
      <c r="P7392" s="14"/>
      <c r="Q7392" s="39"/>
      <c r="R7392" s="545"/>
      <c r="S7392" s="545"/>
      <c r="T7392" s="25"/>
      <c r="U7392" s="25"/>
    </row>
    <row r="7393" spans="2:21">
      <c r="B7393" s="9"/>
      <c r="C7393" s="9"/>
      <c r="D7393" s="9"/>
      <c r="E7393" s="9"/>
      <c r="F7393" s="10"/>
      <c r="G7393" s="4"/>
      <c r="H7393" s="24"/>
      <c r="I7393" s="184"/>
      <c r="J7393" s="182"/>
      <c r="K7393" s="21"/>
      <c r="L7393" s="24"/>
      <c r="M7393" s="185"/>
      <c r="N7393" s="24"/>
      <c r="O7393" s="14"/>
      <c r="P7393" s="14"/>
      <c r="Q7393" s="39"/>
      <c r="R7393" s="545"/>
      <c r="S7393" s="545"/>
      <c r="T7393" s="25"/>
      <c r="U7393" s="25"/>
    </row>
    <row r="7394" spans="2:21">
      <c r="B7394" s="9"/>
      <c r="C7394" s="9"/>
      <c r="D7394" s="9"/>
      <c r="E7394" s="9"/>
      <c r="F7394" s="10"/>
      <c r="G7394" s="4"/>
      <c r="H7394" s="24"/>
      <c r="I7394" s="184"/>
      <c r="J7394" s="182"/>
      <c r="K7394" s="21"/>
      <c r="L7394" s="24"/>
      <c r="M7394" s="185"/>
      <c r="N7394" s="24"/>
      <c r="O7394" s="14"/>
      <c r="P7394" s="14"/>
      <c r="Q7394" s="39"/>
      <c r="R7394" s="545"/>
      <c r="S7394" s="545"/>
      <c r="T7394" s="25"/>
      <c r="U7394" s="25"/>
    </row>
    <row r="7395" spans="2:21">
      <c r="B7395" s="9"/>
      <c r="C7395" s="9"/>
      <c r="D7395" s="9"/>
      <c r="E7395" s="9"/>
      <c r="F7395" s="10"/>
      <c r="G7395" s="4"/>
      <c r="H7395" s="24"/>
      <c r="I7395" s="184"/>
      <c r="J7395" s="182"/>
      <c r="K7395" s="21"/>
      <c r="L7395" s="24"/>
      <c r="M7395" s="185"/>
      <c r="N7395" s="24"/>
      <c r="O7395" s="14"/>
      <c r="P7395" s="14"/>
      <c r="Q7395" s="39"/>
      <c r="R7395" s="545"/>
      <c r="S7395" s="545"/>
      <c r="T7395" s="25"/>
      <c r="U7395" s="25"/>
    </row>
    <row r="7396" spans="2:21">
      <c r="B7396" s="9"/>
      <c r="C7396" s="9"/>
      <c r="D7396" s="9"/>
      <c r="E7396" s="9"/>
      <c r="F7396" s="10"/>
      <c r="G7396" s="4"/>
      <c r="H7396" s="24"/>
      <c r="I7396" s="184"/>
      <c r="J7396" s="182"/>
      <c r="K7396" s="21"/>
      <c r="L7396" s="24"/>
      <c r="M7396" s="185"/>
      <c r="N7396" s="24"/>
      <c r="O7396" s="14"/>
      <c r="P7396" s="14"/>
      <c r="Q7396" s="39"/>
      <c r="R7396" s="545"/>
      <c r="S7396" s="545"/>
      <c r="T7396" s="25"/>
      <c r="U7396" s="25"/>
    </row>
    <row r="7397" spans="2:21">
      <c r="B7397" s="9"/>
      <c r="C7397" s="9"/>
      <c r="D7397" s="9"/>
      <c r="E7397" s="9"/>
      <c r="F7397" s="10"/>
      <c r="G7397" s="4"/>
      <c r="H7397" s="24"/>
      <c r="I7397" s="184"/>
      <c r="J7397" s="182"/>
      <c r="K7397" s="21"/>
      <c r="L7397" s="24"/>
      <c r="M7397" s="185"/>
      <c r="N7397" s="24"/>
      <c r="O7397" s="14"/>
      <c r="P7397" s="14"/>
      <c r="Q7397" s="39"/>
      <c r="R7397" s="545"/>
      <c r="S7397" s="545"/>
      <c r="T7397" s="25"/>
      <c r="U7397" s="25"/>
    </row>
    <row r="7398" spans="2:21">
      <c r="B7398" s="9"/>
      <c r="C7398" s="9"/>
      <c r="D7398" s="9"/>
      <c r="E7398" s="9"/>
      <c r="F7398" s="10"/>
      <c r="G7398" s="4"/>
      <c r="H7398" s="24"/>
      <c r="I7398" s="184"/>
      <c r="J7398" s="182"/>
      <c r="K7398" s="21"/>
      <c r="L7398" s="24"/>
      <c r="M7398" s="185"/>
      <c r="N7398" s="24"/>
      <c r="O7398" s="14"/>
      <c r="P7398" s="14"/>
      <c r="Q7398" s="39"/>
      <c r="R7398" s="545"/>
      <c r="S7398" s="545"/>
      <c r="T7398" s="25"/>
      <c r="U7398" s="25"/>
    </row>
    <row r="7399" spans="2:21">
      <c r="B7399" s="9"/>
      <c r="C7399" s="9"/>
      <c r="D7399" s="9"/>
      <c r="E7399" s="9"/>
      <c r="F7399" s="10"/>
      <c r="G7399" s="4"/>
      <c r="H7399" s="24"/>
      <c r="I7399" s="184"/>
      <c r="J7399" s="182"/>
      <c r="K7399" s="21"/>
      <c r="L7399" s="24"/>
      <c r="M7399" s="185"/>
      <c r="N7399" s="24"/>
      <c r="O7399" s="14"/>
      <c r="P7399" s="14"/>
      <c r="Q7399" s="39"/>
      <c r="R7399" s="545"/>
      <c r="S7399" s="545"/>
      <c r="T7399" s="25"/>
      <c r="U7399" s="25"/>
    </row>
    <row r="7400" spans="2:21">
      <c r="B7400" s="9"/>
      <c r="C7400" s="9"/>
      <c r="D7400" s="9"/>
      <c r="E7400" s="9"/>
      <c r="F7400" s="10"/>
      <c r="G7400" s="4"/>
      <c r="H7400" s="24"/>
      <c r="I7400" s="184"/>
      <c r="J7400" s="182"/>
      <c r="K7400" s="21"/>
      <c r="L7400" s="24"/>
      <c r="M7400" s="185"/>
      <c r="N7400" s="24"/>
      <c r="O7400" s="14"/>
      <c r="P7400" s="14"/>
      <c r="Q7400" s="39"/>
      <c r="R7400" s="545"/>
      <c r="S7400" s="545"/>
      <c r="T7400" s="25"/>
      <c r="U7400" s="25"/>
    </row>
    <row r="7401" spans="2:21">
      <c r="B7401" s="9"/>
      <c r="C7401" s="9"/>
      <c r="D7401" s="9"/>
      <c r="E7401" s="9"/>
      <c r="F7401" s="10"/>
      <c r="G7401" s="4"/>
      <c r="H7401" s="24"/>
      <c r="I7401" s="184"/>
      <c r="J7401" s="182"/>
      <c r="K7401" s="21"/>
      <c r="L7401" s="24"/>
      <c r="M7401" s="185"/>
      <c r="N7401" s="24"/>
      <c r="O7401" s="14"/>
      <c r="P7401" s="14"/>
      <c r="Q7401" s="39"/>
      <c r="R7401" s="545"/>
      <c r="S7401" s="545"/>
      <c r="T7401" s="25"/>
      <c r="U7401" s="25"/>
    </row>
    <row r="7402" spans="2:21">
      <c r="B7402" s="9"/>
      <c r="C7402" s="9"/>
      <c r="D7402" s="9"/>
      <c r="E7402" s="9"/>
      <c r="F7402" s="10"/>
      <c r="G7402" s="4"/>
      <c r="H7402" s="24"/>
      <c r="I7402" s="184"/>
      <c r="J7402" s="182"/>
      <c r="K7402" s="21"/>
      <c r="L7402" s="24"/>
      <c r="M7402" s="185"/>
      <c r="N7402" s="24"/>
      <c r="O7402" s="14"/>
      <c r="P7402" s="14"/>
      <c r="Q7402" s="39"/>
      <c r="R7402" s="545"/>
      <c r="S7402" s="545"/>
      <c r="T7402" s="25"/>
      <c r="U7402" s="25"/>
    </row>
    <row r="7403" spans="2:21">
      <c r="B7403" s="9"/>
      <c r="C7403" s="9"/>
      <c r="D7403" s="9"/>
      <c r="E7403" s="9"/>
      <c r="F7403" s="10"/>
      <c r="G7403" s="4"/>
      <c r="H7403" s="24"/>
      <c r="I7403" s="184"/>
      <c r="J7403" s="182"/>
      <c r="K7403" s="21"/>
      <c r="L7403" s="24"/>
      <c r="M7403" s="185"/>
      <c r="N7403" s="24"/>
      <c r="O7403" s="14"/>
      <c r="P7403" s="14"/>
      <c r="Q7403" s="39"/>
      <c r="R7403" s="545"/>
      <c r="S7403" s="545"/>
      <c r="T7403" s="25"/>
      <c r="U7403" s="25"/>
    </row>
    <row r="7404" spans="2:21">
      <c r="B7404" s="9"/>
      <c r="C7404" s="9"/>
      <c r="D7404" s="9"/>
      <c r="E7404" s="9"/>
      <c r="F7404" s="10"/>
      <c r="G7404" s="4"/>
      <c r="H7404" s="24"/>
      <c r="I7404" s="184"/>
      <c r="J7404" s="182"/>
      <c r="K7404" s="21"/>
      <c r="L7404" s="24"/>
      <c r="M7404" s="185"/>
      <c r="N7404" s="24"/>
      <c r="O7404" s="14"/>
      <c r="P7404" s="14"/>
      <c r="Q7404" s="39"/>
      <c r="R7404" s="545"/>
      <c r="S7404" s="545"/>
      <c r="T7404" s="25"/>
      <c r="U7404" s="25"/>
    </row>
    <row r="7405" spans="2:21">
      <c r="B7405" s="9"/>
      <c r="C7405" s="9"/>
      <c r="D7405" s="9"/>
      <c r="E7405" s="9"/>
      <c r="F7405" s="10"/>
      <c r="G7405" s="4"/>
      <c r="H7405" s="24"/>
      <c r="I7405" s="184"/>
      <c r="J7405" s="182"/>
      <c r="K7405" s="21"/>
      <c r="L7405" s="24"/>
      <c r="M7405" s="185"/>
      <c r="N7405" s="24"/>
      <c r="O7405" s="14"/>
      <c r="P7405" s="14"/>
      <c r="Q7405" s="39"/>
      <c r="R7405" s="545"/>
      <c r="S7405" s="545"/>
      <c r="T7405" s="25"/>
      <c r="U7405" s="25"/>
    </row>
    <row r="7406" spans="2:21">
      <c r="B7406" s="9"/>
      <c r="C7406" s="9"/>
      <c r="D7406" s="9"/>
      <c r="E7406" s="9"/>
      <c r="F7406" s="10"/>
      <c r="G7406" s="4"/>
      <c r="H7406" s="24"/>
      <c r="I7406" s="184"/>
      <c r="J7406" s="182"/>
      <c r="K7406" s="21"/>
      <c r="L7406" s="24"/>
      <c r="M7406" s="185"/>
      <c r="N7406" s="24"/>
      <c r="O7406" s="14"/>
      <c r="P7406" s="14"/>
      <c r="Q7406" s="39"/>
      <c r="R7406" s="545"/>
      <c r="S7406" s="545"/>
      <c r="T7406" s="25"/>
      <c r="U7406" s="25"/>
    </row>
    <row r="7407" spans="2:21">
      <c r="B7407" s="9"/>
      <c r="C7407" s="9"/>
      <c r="D7407" s="9"/>
      <c r="E7407" s="9"/>
      <c r="F7407" s="10"/>
      <c r="G7407" s="4"/>
      <c r="H7407" s="24"/>
      <c r="I7407" s="184"/>
      <c r="J7407" s="182"/>
      <c r="K7407" s="21"/>
      <c r="L7407" s="24"/>
      <c r="M7407" s="185"/>
      <c r="N7407" s="24"/>
      <c r="O7407" s="14"/>
      <c r="P7407" s="14"/>
      <c r="Q7407" s="39"/>
      <c r="R7407" s="545"/>
      <c r="S7407" s="545"/>
      <c r="T7407" s="25"/>
      <c r="U7407" s="25"/>
    </row>
    <row r="7408" spans="2:21">
      <c r="B7408" s="9"/>
      <c r="C7408" s="9"/>
      <c r="D7408" s="9"/>
      <c r="E7408" s="9"/>
      <c r="F7408" s="10"/>
      <c r="G7408" s="4"/>
      <c r="H7408" s="24"/>
      <c r="I7408" s="184"/>
      <c r="J7408" s="182"/>
      <c r="K7408" s="21"/>
      <c r="L7408" s="24"/>
      <c r="M7408" s="185"/>
      <c r="N7408" s="24"/>
      <c r="O7408" s="14"/>
      <c r="P7408" s="14"/>
      <c r="Q7408" s="39"/>
      <c r="R7408" s="545"/>
      <c r="S7408" s="545"/>
      <c r="T7408" s="25"/>
      <c r="U7408" s="25"/>
    </row>
    <row r="7409" spans="2:21">
      <c r="B7409" s="9"/>
      <c r="C7409" s="9"/>
      <c r="D7409" s="9"/>
      <c r="E7409" s="9"/>
      <c r="F7409" s="10"/>
      <c r="G7409" s="4"/>
      <c r="H7409" s="24"/>
      <c r="I7409" s="184"/>
      <c r="J7409" s="182"/>
      <c r="K7409" s="21"/>
      <c r="L7409" s="24"/>
      <c r="M7409" s="185"/>
      <c r="N7409" s="24"/>
      <c r="O7409" s="14"/>
      <c r="P7409" s="14"/>
      <c r="Q7409" s="39"/>
      <c r="R7409" s="545"/>
      <c r="S7409" s="545"/>
      <c r="T7409" s="25"/>
      <c r="U7409" s="25"/>
    </row>
    <row r="7410" spans="2:21">
      <c r="B7410" s="9"/>
      <c r="C7410" s="9"/>
      <c r="D7410" s="9"/>
      <c r="E7410" s="9"/>
      <c r="F7410" s="10"/>
      <c r="G7410" s="4"/>
      <c r="H7410" s="24"/>
      <c r="I7410" s="184"/>
      <c r="J7410" s="182"/>
      <c r="K7410" s="21"/>
      <c r="L7410" s="24"/>
      <c r="M7410" s="185"/>
      <c r="N7410" s="24"/>
      <c r="O7410" s="14"/>
      <c r="P7410" s="14"/>
      <c r="Q7410" s="39"/>
      <c r="R7410" s="545"/>
      <c r="S7410" s="545"/>
      <c r="T7410" s="25"/>
      <c r="U7410" s="25"/>
    </row>
    <row r="7411" spans="2:21">
      <c r="B7411" s="9"/>
      <c r="C7411" s="9"/>
      <c r="D7411" s="9"/>
      <c r="E7411" s="9"/>
      <c r="F7411" s="10"/>
      <c r="G7411" s="4"/>
      <c r="H7411" s="24"/>
      <c r="I7411" s="184"/>
      <c r="J7411" s="182"/>
      <c r="K7411" s="21"/>
      <c r="L7411" s="24"/>
      <c r="M7411" s="185"/>
      <c r="N7411" s="24"/>
      <c r="O7411" s="14"/>
      <c r="P7411" s="14"/>
      <c r="Q7411" s="39"/>
      <c r="R7411" s="545"/>
      <c r="S7411" s="545"/>
      <c r="T7411" s="25"/>
      <c r="U7411" s="25"/>
    </row>
    <row r="7412" spans="2:21">
      <c r="B7412" s="9"/>
      <c r="C7412" s="9"/>
      <c r="D7412" s="9"/>
      <c r="E7412" s="9"/>
      <c r="F7412" s="10"/>
      <c r="G7412" s="4"/>
      <c r="H7412" s="24"/>
      <c r="I7412" s="184"/>
      <c r="J7412" s="182"/>
      <c r="K7412" s="21"/>
      <c r="L7412" s="24"/>
      <c r="M7412" s="185"/>
      <c r="N7412" s="24"/>
      <c r="O7412" s="14"/>
      <c r="P7412" s="14"/>
      <c r="Q7412" s="39"/>
      <c r="R7412" s="545"/>
      <c r="S7412" s="545"/>
      <c r="T7412" s="25"/>
      <c r="U7412" s="25"/>
    </row>
    <row r="7413" spans="2:21">
      <c r="B7413" s="9"/>
      <c r="C7413" s="9"/>
      <c r="D7413" s="9"/>
      <c r="E7413" s="9"/>
      <c r="F7413" s="10"/>
      <c r="G7413" s="4"/>
      <c r="H7413" s="24"/>
      <c r="I7413" s="184"/>
      <c r="J7413" s="182"/>
      <c r="K7413" s="21"/>
      <c r="L7413" s="24"/>
      <c r="M7413" s="185"/>
      <c r="N7413" s="24"/>
      <c r="O7413" s="14"/>
      <c r="P7413" s="14"/>
      <c r="Q7413" s="39"/>
      <c r="R7413" s="545"/>
      <c r="S7413" s="545"/>
      <c r="T7413" s="25"/>
      <c r="U7413" s="25"/>
    </row>
    <row r="7414" spans="2:21">
      <c r="B7414" s="9"/>
      <c r="C7414" s="9"/>
      <c r="D7414" s="9"/>
      <c r="E7414" s="9"/>
      <c r="F7414" s="10"/>
      <c r="G7414" s="4"/>
      <c r="H7414" s="24"/>
      <c r="I7414" s="184"/>
      <c r="J7414" s="182"/>
      <c r="K7414" s="21"/>
      <c r="L7414" s="24"/>
      <c r="M7414" s="185"/>
      <c r="N7414" s="24"/>
      <c r="O7414" s="14"/>
      <c r="P7414" s="14"/>
      <c r="Q7414" s="39"/>
      <c r="R7414" s="545"/>
      <c r="S7414" s="545"/>
      <c r="T7414" s="25"/>
      <c r="U7414" s="25"/>
    </row>
    <row r="7415" spans="2:21">
      <c r="B7415" s="9"/>
      <c r="C7415" s="9"/>
      <c r="D7415" s="9"/>
      <c r="E7415" s="9"/>
      <c r="F7415" s="10"/>
      <c r="G7415" s="4"/>
      <c r="H7415" s="24"/>
      <c r="I7415" s="184"/>
      <c r="J7415" s="182"/>
      <c r="K7415" s="21"/>
      <c r="L7415" s="24"/>
      <c r="M7415" s="185"/>
      <c r="N7415" s="24"/>
      <c r="O7415" s="14"/>
      <c r="P7415" s="14"/>
      <c r="Q7415" s="39"/>
      <c r="R7415" s="545"/>
      <c r="S7415" s="545"/>
      <c r="T7415" s="25"/>
      <c r="U7415" s="25"/>
    </row>
    <row r="7416" spans="2:21">
      <c r="B7416" s="9"/>
      <c r="C7416" s="9"/>
      <c r="D7416" s="9"/>
      <c r="E7416" s="9"/>
      <c r="F7416" s="10"/>
      <c r="G7416" s="4"/>
      <c r="H7416" s="24"/>
      <c r="I7416" s="184"/>
      <c r="J7416" s="182"/>
      <c r="K7416" s="21"/>
      <c r="L7416" s="24"/>
      <c r="M7416" s="185"/>
      <c r="N7416" s="24"/>
      <c r="O7416" s="14"/>
      <c r="P7416" s="14"/>
      <c r="Q7416" s="39"/>
      <c r="R7416" s="545"/>
      <c r="S7416" s="545"/>
      <c r="T7416" s="25"/>
      <c r="U7416" s="25"/>
    </row>
    <row r="7417" spans="2:21">
      <c r="B7417" s="9"/>
      <c r="C7417" s="9"/>
      <c r="D7417" s="9"/>
      <c r="E7417" s="9"/>
      <c r="F7417" s="10"/>
      <c r="G7417" s="4"/>
      <c r="H7417" s="24"/>
      <c r="I7417" s="184"/>
      <c r="J7417" s="182"/>
      <c r="K7417" s="21"/>
      <c r="L7417" s="24"/>
      <c r="M7417" s="185"/>
      <c r="N7417" s="24"/>
      <c r="O7417" s="14"/>
      <c r="P7417" s="14"/>
      <c r="Q7417" s="39"/>
      <c r="R7417" s="545"/>
      <c r="S7417" s="545"/>
      <c r="T7417" s="25"/>
      <c r="U7417" s="25"/>
    </row>
    <row r="7418" spans="2:21">
      <c r="B7418" s="9"/>
      <c r="C7418" s="9"/>
      <c r="D7418" s="9"/>
      <c r="E7418" s="9"/>
      <c r="F7418" s="10"/>
      <c r="G7418" s="4"/>
      <c r="H7418" s="24"/>
      <c r="I7418" s="184"/>
      <c r="J7418" s="182"/>
      <c r="K7418" s="21"/>
      <c r="L7418" s="24"/>
      <c r="M7418" s="185"/>
      <c r="N7418" s="24"/>
      <c r="O7418" s="14"/>
      <c r="P7418" s="14"/>
      <c r="Q7418" s="39"/>
      <c r="R7418" s="545"/>
      <c r="S7418" s="545"/>
      <c r="T7418" s="25"/>
      <c r="U7418" s="25"/>
    </row>
    <row r="7419" spans="2:21">
      <c r="B7419" s="9"/>
      <c r="C7419" s="9"/>
      <c r="D7419" s="9"/>
      <c r="E7419" s="9"/>
      <c r="F7419" s="10"/>
      <c r="G7419" s="4"/>
      <c r="H7419" s="24"/>
      <c r="I7419" s="184"/>
      <c r="J7419" s="182"/>
      <c r="K7419" s="21"/>
      <c r="L7419" s="24"/>
      <c r="M7419" s="185"/>
      <c r="N7419" s="24"/>
      <c r="O7419" s="14"/>
      <c r="P7419" s="14"/>
      <c r="Q7419" s="39"/>
      <c r="R7419" s="545"/>
      <c r="S7419" s="545"/>
      <c r="T7419" s="25"/>
      <c r="U7419" s="25"/>
    </row>
    <row r="7420" spans="2:21">
      <c r="B7420" s="9"/>
      <c r="C7420" s="9"/>
      <c r="D7420" s="9"/>
      <c r="E7420" s="9"/>
      <c r="F7420" s="10"/>
      <c r="G7420" s="4"/>
      <c r="H7420" s="24"/>
      <c r="I7420" s="184"/>
      <c r="J7420" s="182"/>
      <c r="K7420" s="21"/>
      <c r="L7420" s="24"/>
      <c r="M7420" s="185"/>
      <c r="N7420" s="24"/>
      <c r="O7420" s="14"/>
      <c r="P7420" s="14"/>
      <c r="Q7420" s="39"/>
      <c r="R7420" s="545"/>
      <c r="S7420" s="545"/>
      <c r="T7420" s="25"/>
      <c r="U7420" s="25"/>
    </row>
    <row r="7421" spans="2:21">
      <c r="B7421" s="9"/>
      <c r="C7421" s="9"/>
      <c r="D7421" s="9"/>
      <c r="E7421" s="9"/>
      <c r="F7421" s="10"/>
      <c r="G7421" s="4"/>
      <c r="H7421" s="24"/>
      <c r="I7421" s="184"/>
      <c r="J7421" s="182"/>
      <c r="K7421" s="21"/>
      <c r="L7421" s="24"/>
      <c r="M7421" s="185"/>
      <c r="N7421" s="24"/>
      <c r="O7421" s="14"/>
      <c r="P7421" s="14"/>
      <c r="Q7421" s="39"/>
      <c r="R7421" s="545"/>
      <c r="S7421" s="545"/>
      <c r="T7421" s="25"/>
      <c r="U7421" s="25"/>
    </row>
    <row r="7422" spans="2:21">
      <c r="B7422" s="9"/>
      <c r="C7422" s="9"/>
      <c r="D7422" s="9"/>
      <c r="E7422" s="9"/>
      <c r="F7422" s="10"/>
      <c r="G7422" s="4"/>
      <c r="H7422" s="24"/>
      <c r="I7422" s="184"/>
      <c r="J7422" s="182"/>
      <c r="K7422" s="21"/>
      <c r="L7422" s="24"/>
      <c r="M7422" s="185"/>
      <c r="N7422" s="24"/>
      <c r="O7422" s="14"/>
      <c r="P7422" s="14"/>
      <c r="Q7422" s="39"/>
      <c r="R7422" s="545"/>
      <c r="S7422" s="545"/>
      <c r="T7422" s="25"/>
      <c r="U7422" s="25"/>
    </row>
    <row r="7423" spans="2:21">
      <c r="B7423" s="9"/>
      <c r="C7423" s="9"/>
      <c r="D7423" s="9"/>
      <c r="E7423" s="9"/>
      <c r="F7423" s="10"/>
      <c r="G7423" s="4"/>
      <c r="H7423" s="24"/>
      <c r="I7423" s="184"/>
      <c r="J7423" s="182"/>
      <c r="K7423" s="21"/>
      <c r="L7423" s="24"/>
      <c r="M7423" s="185"/>
      <c r="N7423" s="24"/>
      <c r="O7423" s="14"/>
      <c r="P7423" s="14"/>
      <c r="Q7423" s="39"/>
      <c r="R7423" s="545"/>
      <c r="S7423" s="545"/>
      <c r="T7423" s="25"/>
      <c r="U7423" s="25"/>
    </row>
    <row r="7424" spans="2:21">
      <c r="B7424" s="9"/>
      <c r="C7424" s="9"/>
      <c r="D7424" s="9"/>
      <c r="E7424" s="9"/>
      <c r="F7424" s="10"/>
      <c r="G7424" s="4"/>
      <c r="H7424" s="24"/>
      <c r="I7424" s="184"/>
      <c r="J7424" s="182"/>
      <c r="K7424" s="21"/>
      <c r="L7424" s="24"/>
      <c r="M7424" s="185"/>
      <c r="N7424" s="24"/>
      <c r="O7424" s="14"/>
      <c r="P7424" s="14"/>
      <c r="Q7424" s="39"/>
      <c r="R7424" s="545"/>
      <c r="S7424" s="545"/>
      <c r="T7424" s="25"/>
      <c r="U7424" s="25"/>
    </row>
    <row r="7425" spans="2:21">
      <c r="B7425" s="9"/>
      <c r="C7425" s="9"/>
      <c r="D7425" s="9"/>
      <c r="E7425" s="9"/>
      <c r="F7425" s="10"/>
      <c r="G7425" s="4"/>
      <c r="H7425" s="24"/>
      <c r="I7425" s="184"/>
      <c r="J7425" s="182"/>
      <c r="K7425" s="21"/>
      <c r="L7425" s="24"/>
      <c r="M7425" s="185"/>
      <c r="N7425" s="24"/>
      <c r="O7425" s="14"/>
      <c r="P7425" s="14"/>
      <c r="Q7425" s="39"/>
      <c r="R7425" s="545"/>
      <c r="S7425" s="545"/>
      <c r="T7425" s="25"/>
      <c r="U7425" s="25"/>
    </row>
    <row r="7426" spans="2:21">
      <c r="B7426" s="9"/>
      <c r="C7426" s="9"/>
      <c r="D7426" s="9"/>
      <c r="E7426" s="9"/>
      <c r="F7426" s="10"/>
      <c r="G7426" s="4"/>
      <c r="H7426" s="24"/>
      <c r="I7426" s="184"/>
      <c r="J7426" s="182"/>
      <c r="K7426" s="21"/>
      <c r="L7426" s="24"/>
      <c r="M7426" s="185"/>
      <c r="N7426" s="24"/>
      <c r="O7426" s="14"/>
      <c r="P7426" s="14"/>
      <c r="Q7426" s="39"/>
      <c r="R7426" s="545"/>
      <c r="S7426" s="545"/>
      <c r="T7426" s="25"/>
      <c r="U7426" s="25"/>
    </row>
    <row r="7427" spans="2:21">
      <c r="B7427" s="9"/>
      <c r="C7427" s="9"/>
      <c r="D7427" s="9"/>
      <c r="E7427" s="9"/>
      <c r="F7427" s="10"/>
      <c r="G7427" s="4"/>
      <c r="H7427" s="24"/>
      <c r="I7427" s="184"/>
      <c r="J7427" s="182"/>
      <c r="K7427" s="21"/>
      <c r="L7427" s="24"/>
      <c r="M7427" s="185"/>
      <c r="N7427" s="24"/>
      <c r="O7427" s="14"/>
      <c r="P7427" s="14"/>
      <c r="Q7427" s="39"/>
      <c r="R7427" s="545"/>
      <c r="S7427" s="545"/>
      <c r="T7427" s="25"/>
      <c r="U7427" s="25"/>
    </row>
    <row r="7428" spans="2:21">
      <c r="B7428" s="9"/>
      <c r="C7428" s="9"/>
      <c r="D7428" s="9"/>
      <c r="E7428" s="9"/>
      <c r="F7428" s="10"/>
      <c r="G7428" s="4"/>
      <c r="H7428" s="24"/>
      <c r="I7428" s="184"/>
      <c r="J7428" s="182"/>
      <c r="K7428" s="21"/>
      <c r="L7428" s="24"/>
      <c r="M7428" s="185"/>
      <c r="N7428" s="24"/>
      <c r="O7428" s="14"/>
      <c r="P7428" s="14"/>
      <c r="Q7428" s="39"/>
      <c r="R7428" s="545"/>
      <c r="S7428" s="545"/>
      <c r="T7428" s="25"/>
      <c r="U7428" s="25"/>
    </row>
    <row r="7429" spans="2:21">
      <c r="B7429" s="9"/>
      <c r="C7429" s="9"/>
      <c r="D7429" s="9"/>
      <c r="E7429" s="9"/>
      <c r="F7429" s="10"/>
      <c r="G7429" s="4"/>
      <c r="H7429" s="24"/>
      <c r="I7429" s="184"/>
      <c r="J7429" s="182"/>
      <c r="K7429" s="21"/>
      <c r="L7429" s="24"/>
      <c r="M7429" s="185"/>
      <c r="N7429" s="24"/>
      <c r="O7429" s="14"/>
      <c r="P7429" s="14"/>
      <c r="Q7429" s="39"/>
      <c r="R7429" s="545"/>
      <c r="S7429" s="545"/>
      <c r="T7429" s="25"/>
      <c r="U7429" s="25"/>
    </row>
    <row r="7430" spans="2:21">
      <c r="B7430" s="9"/>
      <c r="C7430" s="9"/>
      <c r="D7430" s="9"/>
      <c r="E7430" s="9"/>
      <c r="F7430" s="10"/>
      <c r="G7430" s="4"/>
      <c r="H7430" s="24"/>
      <c r="I7430" s="184"/>
      <c r="J7430" s="182"/>
      <c r="K7430" s="21"/>
      <c r="L7430" s="24"/>
      <c r="M7430" s="185"/>
      <c r="N7430" s="24"/>
      <c r="O7430" s="14"/>
      <c r="P7430" s="14"/>
      <c r="Q7430" s="39"/>
      <c r="R7430" s="545"/>
      <c r="S7430" s="545"/>
      <c r="T7430" s="25"/>
      <c r="U7430" s="25"/>
    </row>
    <row r="7431" spans="2:21">
      <c r="B7431" s="9"/>
      <c r="C7431" s="9"/>
      <c r="D7431" s="9"/>
      <c r="E7431" s="9"/>
      <c r="F7431" s="10"/>
      <c r="G7431" s="4"/>
      <c r="H7431" s="24"/>
      <c r="I7431" s="184"/>
      <c r="J7431" s="182"/>
      <c r="K7431" s="21"/>
      <c r="L7431" s="24"/>
      <c r="M7431" s="185"/>
      <c r="N7431" s="24"/>
      <c r="O7431" s="14"/>
      <c r="P7431" s="14"/>
      <c r="Q7431" s="39"/>
      <c r="R7431" s="545"/>
      <c r="S7431" s="545"/>
      <c r="T7431" s="25"/>
      <c r="U7431" s="25"/>
    </row>
    <row r="7432" spans="2:21">
      <c r="B7432" s="9"/>
      <c r="C7432" s="9"/>
      <c r="D7432" s="9"/>
      <c r="E7432" s="9"/>
      <c r="F7432" s="10"/>
      <c r="G7432" s="4"/>
      <c r="H7432" s="24"/>
      <c r="I7432" s="184"/>
      <c r="J7432" s="182"/>
      <c r="K7432" s="21"/>
      <c r="L7432" s="24"/>
      <c r="M7432" s="185"/>
      <c r="N7432" s="24"/>
      <c r="O7432" s="14"/>
      <c r="P7432" s="14"/>
      <c r="Q7432" s="39"/>
      <c r="R7432" s="545"/>
      <c r="S7432" s="545"/>
      <c r="T7432" s="25"/>
      <c r="U7432" s="25"/>
    </row>
    <row r="7433" spans="2:21">
      <c r="B7433" s="9"/>
      <c r="C7433" s="9"/>
      <c r="D7433" s="9"/>
      <c r="E7433" s="9"/>
      <c r="F7433" s="10"/>
      <c r="G7433" s="4"/>
      <c r="H7433" s="24"/>
      <c r="I7433" s="184"/>
      <c r="J7433" s="182"/>
      <c r="K7433" s="21"/>
      <c r="L7433" s="24"/>
      <c r="M7433" s="185"/>
      <c r="N7433" s="24"/>
      <c r="O7433" s="14"/>
      <c r="P7433" s="14"/>
      <c r="Q7433" s="39"/>
      <c r="R7433" s="545"/>
      <c r="S7433" s="545"/>
      <c r="T7433" s="25"/>
      <c r="U7433" s="25"/>
    </row>
    <row r="7434" spans="2:21">
      <c r="B7434" s="9"/>
      <c r="C7434" s="9"/>
      <c r="D7434" s="9"/>
      <c r="E7434" s="9"/>
      <c r="F7434" s="10"/>
      <c r="G7434" s="4"/>
      <c r="H7434" s="24"/>
      <c r="I7434" s="184"/>
      <c r="J7434" s="182"/>
      <c r="K7434" s="21"/>
      <c r="L7434" s="24"/>
      <c r="M7434" s="185"/>
      <c r="N7434" s="24"/>
      <c r="O7434" s="14"/>
      <c r="P7434" s="14"/>
      <c r="Q7434" s="39"/>
      <c r="R7434" s="545"/>
      <c r="S7434" s="545"/>
      <c r="T7434" s="25"/>
      <c r="U7434" s="25"/>
    </row>
    <row r="7435" spans="2:21">
      <c r="B7435" s="9"/>
      <c r="C7435" s="9"/>
      <c r="D7435" s="9"/>
      <c r="E7435" s="9"/>
      <c r="F7435" s="10"/>
      <c r="G7435" s="4"/>
      <c r="H7435" s="24"/>
      <c r="I7435" s="184"/>
      <c r="J7435" s="182"/>
      <c r="K7435" s="21"/>
      <c r="L7435" s="24"/>
      <c r="M7435" s="185"/>
      <c r="N7435" s="24"/>
      <c r="O7435" s="14"/>
      <c r="P7435" s="14"/>
      <c r="Q7435" s="39"/>
      <c r="R7435" s="545"/>
      <c r="S7435" s="545"/>
      <c r="T7435" s="25"/>
      <c r="U7435" s="25"/>
    </row>
    <row r="7436" spans="2:21">
      <c r="B7436" s="9"/>
      <c r="C7436" s="9"/>
      <c r="D7436" s="9"/>
      <c r="E7436" s="9"/>
      <c r="F7436" s="10"/>
      <c r="G7436" s="4"/>
      <c r="H7436" s="24"/>
      <c r="I7436" s="184"/>
      <c r="J7436" s="182"/>
      <c r="K7436" s="21"/>
      <c r="L7436" s="24"/>
      <c r="M7436" s="185"/>
      <c r="N7436" s="24"/>
      <c r="O7436" s="14"/>
      <c r="P7436" s="14"/>
      <c r="Q7436" s="39"/>
      <c r="R7436" s="545"/>
      <c r="S7436" s="545"/>
      <c r="T7436" s="25"/>
      <c r="U7436" s="25"/>
    </row>
    <row r="7437" spans="2:21">
      <c r="B7437" s="9"/>
      <c r="C7437" s="9"/>
      <c r="D7437" s="9"/>
      <c r="E7437" s="9"/>
      <c r="F7437" s="10"/>
      <c r="G7437" s="4"/>
      <c r="H7437" s="24"/>
      <c r="I7437" s="184"/>
      <c r="J7437" s="182"/>
      <c r="K7437" s="21"/>
      <c r="L7437" s="24"/>
      <c r="M7437" s="185"/>
      <c r="N7437" s="24"/>
      <c r="O7437" s="14"/>
      <c r="P7437" s="14"/>
      <c r="Q7437" s="39"/>
      <c r="R7437" s="545"/>
      <c r="S7437" s="545"/>
      <c r="T7437" s="25"/>
      <c r="U7437" s="25"/>
    </row>
    <row r="7438" spans="2:21">
      <c r="B7438" s="9"/>
      <c r="C7438" s="9"/>
      <c r="D7438" s="9"/>
      <c r="E7438" s="9"/>
      <c r="F7438" s="10"/>
      <c r="G7438" s="4"/>
      <c r="H7438" s="24"/>
      <c r="I7438" s="184"/>
      <c r="J7438" s="182"/>
      <c r="K7438" s="21"/>
      <c r="L7438" s="24"/>
      <c r="M7438" s="185"/>
      <c r="N7438" s="24"/>
      <c r="O7438" s="14"/>
      <c r="P7438" s="14"/>
      <c r="Q7438" s="39"/>
      <c r="R7438" s="545"/>
      <c r="S7438" s="545"/>
      <c r="T7438" s="25"/>
      <c r="U7438" s="25"/>
    </row>
    <row r="7439" spans="2:21">
      <c r="B7439" s="9"/>
      <c r="C7439" s="9"/>
      <c r="D7439" s="9"/>
      <c r="E7439" s="9"/>
      <c r="F7439" s="10"/>
      <c r="G7439" s="4"/>
      <c r="H7439" s="24"/>
      <c r="I7439" s="184"/>
      <c r="J7439" s="182"/>
      <c r="K7439" s="21"/>
      <c r="L7439" s="24"/>
      <c r="M7439" s="185"/>
      <c r="N7439" s="24"/>
      <c r="O7439" s="14"/>
      <c r="P7439" s="14"/>
      <c r="Q7439" s="39"/>
      <c r="R7439" s="545"/>
      <c r="S7439" s="545"/>
      <c r="T7439" s="25"/>
      <c r="U7439" s="25"/>
    </row>
    <row r="7440" spans="2:21">
      <c r="B7440" s="9"/>
      <c r="C7440" s="9"/>
      <c r="D7440" s="9"/>
      <c r="E7440" s="9"/>
      <c r="F7440" s="10"/>
      <c r="G7440" s="4"/>
      <c r="H7440" s="24"/>
      <c r="I7440" s="184"/>
      <c r="J7440" s="182"/>
      <c r="K7440" s="21"/>
      <c r="L7440" s="24"/>
      <c r="M7440" s="185"/>
      <c r="N7440" s="24"/>
      <c r="O7440" s="14"/>
      <c r="P7440" s="14"/>
      <c r="Q7440" s="39"/>
      <c r="R7440" s="545"/>
      <c r="S7440" s="545"/>
      <c r="T7440" s="25"/>
      <c r="U7440" s="25"/>
    </row>
    <row r="7441" spans="2:21">
      <c r="B7441" s="9"/>
      <c r="C7441" s="9"/>
      <c r="D7441" s="9"/>
      <c r="E7441" s="9"/>
      <c r="F7441" s="10"/>
      <c r="G7441" s="4"/>
      <c r="H7441" s="24"/>
      <c r="I7441" s="184"/>
      <c r="J7441" s="182"/>
      <c r="K7441" s="21"/>
      <c r="L7441" s="24"/>
      <c r="M7441" s="185"/>
      <c r="N7441" s="24"/>
      <c r="O7441" s="14"/>
      <c r="P7441" s="14"/>
      <c r="Q7441" s="39"/>
      <c r="R7441" s="545"/>
      <c r="S7441" s="545"/>
      <c r="T7441" s="25"/>
      <c r="U7441" s="25"/>
    </row>
    <row r="7442" spans="2:21">
      <c r="B7442" s="9"/>
      <c r="C7442" s="9"/>
      <c r="D7442" s="9"/>
      <c r="E7442" s="9"/>
      <c r="F7442" s="10"/>
      <c r="G7442" s="4"/>
      <c r="H7442" s="24"/>
      <c r="I7442" s="184"/>
      <c r="J7442" s="182"/>
      <c r="K7442" s="21"/>
      <c r="L7442" s="24"/>
      <c r="M7442" s="185"/>
      <c r="N7442" s="24"/>
      <c r="O7442" s="14"/>
      <c r="P7442" s="14"/>
      <c r="Q7442" s="39"/>
      <c r="R7442" s="545"/>
      <c r="S7442" s="545"/>
      <c r="T7442" s="25"/>
      <c r="U7442" s="25"/>
    </row>
    <row r="7443" spans="2:21">
      <c r="B7443" s="9"/>
      <c r="C7443" s="9"/>
      <c r="D7443" s="9"/>
      <c r="E7443" s="9"/>
      <c r="F7443" s="10"/>
      <c r="G7443" s="4"/>
      <c r="H7443" s="24"/>
      <c r="I7443" s="184"/>
      <c r="J7443" s="182"/>
      <c r="K7443" s="21"/>
      <c r="L7443" s="24"/>
      <c r="M7443" s="185"/>
      <c r="N7443" s="24"/>
      <c r="O7443" s="14"/>
      <c r="P7443" s="14"/>
      <c r="Q7443" s="39"/>
      <c r="R7443" s="545"/>
      <c r="S7443" s="545"/>
      <c r="T7443" s="25"/>
      <c r="U7443" s="25"/>
    </row>
    <row r="7444" spans="2:21">
      <c r="B7444" s="9"/>
      <c r="C7444" s="9"/>
      <c r="D7444" s="9"/>
      <c r="E7444" s="9"/>
      <c r="F7444" s="10"/>
      <c r="G7444" s="4"/>
      <c r="H7444" s="24"/>
      <c r="I7444" s="184"/>
      <c r="J7444" s="182"/>
      <c r="K7444" s="21"/>
      <c r="L7444" s="24"/>
      <c r="M7444" s="185"/>
      <c r="N7444" s="24"/>
      <c r="O7444" s="14"/>
      <c r="P7444" s="14"/>
      <c r="Q7444" s="39"/>
      <c r="R7444" s="545"/>
      <c r="S7444" s="545"/>
      <c r="T7444" s="25"/>
      <c r="U7444" s="25"/>
    </row>
    <row r="7445" spans="2:21">
      <c r="B7445" s="9"/>
      <c r="C7445" s="9"/>
      <c r="D7445" s="9"/>
      <c r="E7445" s="9"/>
      <c r="F7445" s="10"/>
      <c r="G7445" s="4"/>
      <c r="H7445" s="24"/>
      <c r="I7445" s="184"/>
      <c r="J7445" s="182"/>
      <c r="K7445" s="21"/>
      <c r="L7445" s="24"/>
      <c r="M7445" s="185"/>
      <c r="N7445" s="24"/>
      <c r="O7445" s="14"/>
      <c r="P7445" s="14"/>
      <c r="Q7445" s="39"/>
      <c r="R7445" s="545"/>
      <c r="S7445" s="545"/>
      <c r="T7445" s="25"/>
      <c r="U7445" s="25"/>
    </row>
    <row r="7446" spans="2:21">
      <c r="B7446" s="9"/>
      <c r="C7446" s="9"/>
      <c r="D7446" s="9"/>
      <c r="E7446" s="9"/>
      <c r="F7446" s="10"/>
      <c r="G7446" s="4"/>
      <c r="H7446" s="24"/>
      <c r="I7446" s="184"/>
      <c r="J7446" s="182"/>
      <c r="K7446" s="21"/>
      <c r="L7446" s="24"/>
      <c r="M7446" s="185"/>
      <c r="N7446" s="24"/>
      <c r="O7446" s="14"/>
      <c r="P7446" s="14"/>
      <c r="Q7446" s="39"/>
      <c r="R7446" s="545"/>
      <c r="S7446" s="545"/>
      <c r="T7446" s="25"/>
      <c r="U7446" s="25"/>
    </row>
    <row r="7447" spans="2:21">
      <c r="B7447" s="9"/>
      <c r="C7447" s="9"/>
      <c r="D7447" s="9"/>
      <c r="E7447" s="9"/>
      <c r="F7447" s="10"/>
      <c r="G7447" s="4"/>
      <c r="H7447" s="24"/>
      <c r="I7447" s="184"/>
      <c r="J7447" s="182"/>
      <c r="K7447" s="21"/>
      <c r="L7447" s="24"/>
      <c r="M7447" s="185"/>
      <c r="N7447" s="24"/>
      <c r="O7447" s="14"/>
      <c r="P7447" s="14"/>
      <c r="Q7447" s="39"/>
      <c r="R7447" s="545"/>
      <c r="S7447" s="545"/>
      <c r="T7447" s="25"/>
      <c r="U7447" s="25"/>
    </row>
    <row r="7448" spans="2:21">
      <c r="B7448" s="9"/>
      <c r="C7448" s="9"/>
      <c r="D7448" s="9"/>
      <c r="E7448" s="9"/>
      <c r="F7448" s="10"/>
      <c r="G7448" s="4"/>
      <c r="H7448" s="24"/>
      <c r="I7448" s="184"/>
      <c r="J7448" s="182"/>
      <c r="K7448" s="21"/>
      <c r="L7448" s="24"/>
      <c r="M7448" s="185"/>
      <c r="N7448" s="24"/>
      <c r="O7448" s="14"/>
      <c r="P7448" s="14"/>
      <c r="Q7448" s="39"/>
      <c r="R7448" s="545"/>
      <c r="S7448" s="545"/>
      <c r="T7448" s="25"/>
      <c r="U7448" s="25"/>
    </row>
    <row r="7449" spans="2:21">
      <c r="B7449" s="9"/>
      <c r="C7449" s="9"/>
      <c r="D7449" s="9"/>
      <c r="E7449" s="9"/>
      <c r="F7449" s="10"/>
      <c r="G7449" s="4"/>
      <c r="H7449" s="24"/>
      <c r="I7449" s="184"/>
      <c r="J7449" s="182"/>
      <c r="K7449" s="21"/>
      <c r="L7449" s="24"/>
      <c r="M7449" s="185"/>
      <c r="N7449" s="24"/>
      <c r="O7449" s="14"/>
      <c r="P7449" s="14"/>
      <c r="Q7449" s="39"/>
      <c r="R7449" s="545"/>
      <c r="S7449" s="545"/>
      <c r="T7449" s="25"/>
      <c r="U7449" s="25"/>
    </row>
    <row r="7450" spans="2:21">
      <c r="B7450" s="9"/>
      <c r="C7450" s="9"/>
      <c r="D7450" s="9"/>
      <c r="E7450" s="9"/>
      <c r="F7450" s="10"/>
      <c r="G7450" s="4"/>
      <c r="H7450" s="24"/>
      <c r="I7450" s="184"/>
      <c r="J7450" s="182"/>
      <c r="K7450" s="21"/>
      <c r="L7450" s="24"/>
      <c r="M7450" s="185"/>
      <c r="N7450" s="24"/>
      <c r="O7450" s="14"/>
      <c r="P7450" s="14"/>
      <c r="Q7450" s="39"/>
      <c r="R7450" s="545"/>
      <c r="S7450" s="545"/>
      <c r="T7450" s="25"/>
      <c r="U7450" s="25"/>
    </row>
    <row r="7451" spans="2:21">
      <c r="B7451" s="9"/>
      <c r="C7451" s="9"/>
      <c r="D7451" s="9"/>
      <c r="E7451" s="9"/>
      <c r="F7451" s="10"/>
      <c r="G7451" s="4"/>
      <c r="H7451" s="24"/>
      <c r="I7451" s="184"/>
      <c r="J7451" s="182"/>
      <c r="K7451" s="21"/>
      <c r="L7451" s="24"/>
      <c r="M7451" s="185"/>
      <c r="N7451" s="24"/>
      <c r="O7451" s="14"/>
      <c r="P7451" s="14"/>
      <c r="Q7451" s="39"/>
      <c r="R7451" s="545"/>
      <c r="S7451" s="545"/>
      <c r="T7451" s="25"/>
      <c r="U7451" s="25"/>
    </row>
    <row r="7452" spans="2:21">
      <c r="B7452" s="9"/>
      <c r="C7452" s="9"/>
      <c r="D7452" s="9"/>
      <c r="E7452" s="9"/>
      <c r="F7452" s="10"/>
      <c r="G7452" s="4"/>
      <c r="H7452" s="24"/>
      <c r="I7452" s="184"/>
      <c r="J7452" s="182"/>
      <c r="K7452" s="21"/>
      <c r="L7452" s="24"/>
      <c r="M7452" s="185"/>
      <c r="N7452" s="24"/>
      <c r="O7452" s="14"/>
      <c r="P7452" s="14"/>
      <c r="Q7452" s="39"/>
      <c r="R7452" s="545"/>
      <c r="S7452" s="545"/>
      <c r="T7452" s="25"/>
      <c r="U7452" s="25"/>
    </row>
    <row r="7453" spans="2:21">
      <c r="B7453" s="9"/>
      <c r="C7453" s="9"/>
      <c r="D7453" s="9"/>
      <c r="E7453" s="9"/>
      <c r="F7453" s="10"/>
      <c r="G7453" s="4"/>
      <c r="H7453" s="24"/>
      <c r="I7453" s="184"/>
      <c r="J7453" s="182"/>
      <c r="K7453" s="21"/>
      <c r="L7453" s="24"/>
      <c r="M7453" s="185"/>
      <c r="N7453" s="24"/>
      <c r="O7453" s="14"/>
      <c r="P7453" s="14"/>
      <c r="Q7453" s="39"/>
      <c r="R7453" s="545"/>
      <c r="S7453" s="545"/>
      <c r="T7453" s="25"/>
      <c r="U7453" s="25"/>
    </row>
    <row r="7454" spans="2:21">
      <c r="B7454" s="9"/>
      <c r="C7454" s="9"/>
      <c r="D7454" s="9"/>
      <c r="E7454" s="9"/>
      <c r="F7454" s="10"/>
      <c r="G7454" s="4"/>
      <c r="H7454" s="24"/>
      <c r="I7454" s="184"/>
      <c r="J7454" s="182"/>
      <c r="K7454" s="21"/>
      <c r="L7454" s="24"/>
      <c r="M7454" s="185"/>
      <c r="N7454" s="24"/>
      <c r="O7454" s="14"/>
      <c r="P7454" s="14"/>
      <c r="Q7454" s="39"/>
      <c r="R7454" s="545"/>
      <c r="S7454" s="545"/>
      <c r="T7454" s="25"/>
      <c r="U7454" s="25"/>
    </row>
    <row r="7455" spans="2:21">
      <c r="B7455" s="9"/>
      <c r="C7455" s="9"/>
      <c r="D7455" s="9"/>
      <c r="E7455" s="9"/>
      <c r="F7455" s="10"/>
      <c r="G7455" s="4"/>
      <c r="H7455" s="24"/>
      <c r="I7455" s="184"/>
      <c r="J7455" s="182"/>
      <c r="K7455" s="21"/>
      <c r="L7455" s="24"/>
      <c r="M7455" s="185"/>
      <c r="N7455" s="24"/>
      <c r="O7455" s="14"/>
      <c r="P7455" s="14"/>
      <c r="Q7455" s="39"/>
      <c r="R7455" s="545"/>
      <c r="S7455" s="545"/>
      <c r="T7455" s="25"/>
      <c r="U7455" s="25"/>
    </row>
    <row r="7456" spans="2:21">
      <c r="B7456" s="9"/>
      <c r="C7456" s="9"/>
      <c r="D7456" s="9"/>
      <c r="E7456" s="9"/>
      <c r="F7456" s="10"/>
      <c r="G7456" s="4"/>
      <c r="H7456" s="24"/>
      <c r="I7456" s="184"/>
      <c r="J7456" s="182"/>
      <c r="K7456" s="21"/>
      <c r="L7456" s="24"/>
      <c r="M7456" s="185"/>
      <c r="N7456" s="24"/>
      <c r="O7456" s="14"/>
      <c r="P7456" s="14"/>
      <c r="Q7456" s="39"/>
      <c r="R7456" s="545"/>
      <c r="S7456" s="545"/>
      <c r="T7456" s="25"/>
      <c r="U7456" s="25"/>
    </row>
    <row r="7457" spans="2:21">
      <c r="B7457" s="9"/>
      <c r="C7457" s="9"/>
      <c r="D7457" s="9"/>
      <c r="E7457" s="9"/>
      <c r="F7457" s="10"/>
      <c r="G7457" s="4"/>
      <c r="H7457" s="24"/>
      <c r="I7457" s="184"/>
      <c r="J7457" s="182"/>
      <c r="K7457" s="21"/>
      <c r="L7457" s="24"/>
      <c r="M7457" s="185"/>
      <c r="N7457" s="24"/>
      <c r="O7457" s="14"/>
      <c r="P7457" s="14"/>
      <c r="Q7457" s="39"/>
      <c r="R7457" s="545"/>
      <c r="S7457" s="545"/>
      <c r="T7457" s="25"/>
      <c r="U7457" s="25"/>
    </row>
    <row r="7458" spans="2:21">
      <c r="B7458" s="9"/>
      <c r="C7458" s="9"/>
      <c r="D7458" s="9"/>
      <c r="E7458" s="9"/>
      <c r="F7458" s="10"/>
      <c r="G7458" s="4"/>
      <c r="H7458" s="24"/>
      <c r="I7458" s="184"/>
      <c r="J7458" s="182"/>
      <c r="K7458" s="21"/>
      <c r="L7458" s="24"/>
      <c r="M7458" s="185"/>
      <c r="N7458" s="24"/>
      <c r="O7458" s="14"/>
      <c r="P7458" s="14"/>
      <c r="Q7458" s="39"/>
      <c r="R7458" s="545"/>
      <c r="S7458" s="545"/>
      <c r="T7458" s="25"/>
      <c r="U7458" s="25"/>
    </row>
    <row r="7459" spans="2:21">
      <c r="B7459" s="9"/>
      <c r="C7459" s="9"/>
      <c r="D7459" s="9"/>
      <c r="E7459" s="9"/>
      <c r="F7459" s="10"/>
      <c r="G7459" s="4"/>
      <c r="H7459" s="24"/>
      <c r="I7459" s="184"/>
      <c r="J7459" s="182"/>
      <c r="K7459" s="21"/>
      <c r="L7459" s="24"/>
      <c r="M7459" s="185"/>
      <c r="N7459" s="24"/>
      <c r="O7459" s="14"/>
      <c r="P7459" s="14"/>
      <c r="Q7459" s="39"/>
      <c r="R7459" s="545"/>
      <c r="S7459" s="545"/>
      <c r="T7459" s="25"/>
      <c r="U7459" s="25"/>
    </row>
    <row r="7460" spans="2:21">
      <c r="B7460" s="9"/>
      <c r="C7460" s="9"/>
      <c r="D7460" s="9"/>
      <c r="E7460" s="9"/>
      <c r="F7460" s="10"/>
      <c r="G7460" s="4"/>
      <c r="H7460" s="24"/>
      <c r="I7460" s="184"/>
      <c r="J7460" s="182"/>
      <c r="K7460" s="21"/>
      <c r="L7460" s="24"/>
      <c r="M7460" s="185"/>
      <c r="N7460" s="24"/>
      <c r="O7460" s="14"/>
      <c r="P7460" s="14"/>
      <c r="Q7460" s="39"/>
      <c r="R7460" s="545"/>
      <c r="S7460" s="545"/>
      <c r="T7460" s="25"/>
      <c r="U7460" s="25"/>
    </row>
    <row r="7461" spans="2:21">
      <c r="B7461" s="9"/>
      <c r="C7461" s="9"/>
      <c r="D7461" s="9"/>
      <c r="E7461" s="9"/>
      <c r="F7461" s="10"/>
      <c r="G7461" s="4"/>
      <c r="H7461" s="24"/>
      <c r="I7461" s="184"/>
      <c r="J7461" s="182"/>
      <c r="K7461" s="21"/>
      <c r="L7461" s="24"/>
      <c r="M7461" s="185"/>
      <c r="N7461" s="24"/>
      <c r="O7461" s="14"/>
      <c r="P7461" s="14"/>
      <c r="Q7461" s="39"/>
      <c r="R7461" s="545"/>
      <c r="S7461" s="545"/>
      <c r="T7461" s="25"/>
      <c r="U7461" s="25"/>
    </row>
    <row r="7462" spans="2:21">
      <c r="B7462" s="9"/>
      <c r="C7462" s="9"/>
      <c r="D7462" s="9"/>
      <c r="E7462" s="9"/>
      <c r="F7462" s="10"/>
      <c r="G7462" s="4"/>
      <c r="H7462" s="24"/>
      <c r="I7462" s="184"/>
      <c r="J7462" s="182"/>
      <c r="K7462" s="21"/>
      <c r="L7462" s="24"/>
      <c r="M7462" s="185"/>
      <c r="N7462" s="24"/>
      <c r="O7462" s="14"/>
      <c r="P7462" s="14"/>
      <c r="Q7462" s="39"/>
      <c r="R7462" s="545"/>
      <c r="S7462" s="545"/>
      <c r="T7462" s="25"/>
      <c r="U7462" s="25"/>
    </row>
    <row r="7463" spans="2:21">
      <c r="B7463" s="9"/>
      <c r="C7463" s="9"/>
      <c r="D7463" s="9"/>
      <c r="E7463" s="9"/>
      <c r="F7463" s="10"/>
      <c r="G7463" s="4"/>
      <c r="H7463" s="24"/>
      <c r="I7463" s="184"/>
      <c r="J7463" s="182"/>
      <c r="K7463" s="21"/>
      <c r="L7463" s="24"/>
      <c r="M7463" s="185"/>
      <c r="N7463" s="24"/>
      <c r="O7463" s="14"/>
      <c r="P7463" s="14"/>
      <c r="Q7463" s="39"/>
      <c r="R7463" s="545"/>
      <c r="S7463" s="545"/>
      <c r="T7463" s="25"/>
      <c r="U7463" s="25"/>
    </row>
    <row r="7464" spans="2:21">
      <c r="B7464" s="9"/>
      <c r="C7464" s="9"/>
      <c r="D7464" s="9"/>
      <c r="E7464" s="9"/>
      <c r="F7464" s="10"/>
      <c r="G7464" s="4"/>
      <c r="H7464" s="24"/>
      <c r="I7464" s="184"/>
      <c r="J7464" s="182"/>
      <c r="K7464" s="21"/>
      <c r="L7464" s="24"/>
      <c r="M7464" s="185"/>
      <c r="N7464" s="24"/>
      <c r="O7464" s="14"/>
      <c r="P7464" s="14"/>
      <c r="Q7464" s="39"/>
      <c r="R7464" s="545"/>
      <c r="S7464" s="545"/>
      <c r="T7464" s="25"/>
      <c r="U7464" s="25"/>
    </row>
    <row r="7465" spans="2:21">
      <c r="B7465" s="9"/>
      <c r="C7465" s="9"/>
      <c r="D7465" s="9"/>
      <c r="E7465" s="9"/>
      <c r="F7465" s="10"/>
      <c r="G7465" s="4"/>
      <c r="H7465" s="24"/>
      <c r="I7465" s="184"/>
      <c r="J7465" s="182"/>
      <c r="K7465" s="21"/>
      <c r="L7465" s="24"/>
      <c r="M7465" s="185"/>
      <c r="N7465" s="24"/>
      <c r="O7465" s="14"/>
      <c r="P7465" s="14"/>
      <c r="Q7465" s="39"/>
      <c r="R7465" s="545"/>
      <c r="S7465" s="545"/>
      <c r="T7465" s="25"/>
      <c r="U7465" s="25"/>
    </row>
    <row r="7466" spans="2:21">
      <c r="B7466" s="9"/>
      <c r="C7466" s="9"/>
      <c r="D7466" s="9"/>
      <c r="E7466" s="9"/>
      <c r="F7466" s="10"/>
      <c r="G7466" s="4"/>
      <c r="H7466" s="24"/>
      <c r="I7466" s="184"/>
      <c r="J7466" s="182"/>
      <c r="K7466" s="21"/>
      <c r="L7466" s="24"/>
      <c r="M7466" s="185"/>
      <c r="N7466" s="24"/>
      <c r="O7466" s="14"/>
      <c r="P7466" s="14"/>
      <c r="Q7466" s="39"/>
      <c r="R7466" s="545"/>
      <c r="S7466" s="545"/>
      <c r="T7466" s="25"/>
      <c r="U7466" s="25"/>
    </row>
    <row r="7467" spans="2:21">
      <c r="B7467" s="9"/>
      <c r="C7467" s="9"/>
      <c r="D7467" s="9"/>
      <c r="E7467" s="9"/>
      <c r="F7467" s="10"/>
      <c r="G7467" s="4"/>
      <c r="H7467" s="24"/>
      <c r="I7467" s="184"/>
      <c r="J7467" s="182"/>
      <c r="K7467" s="21"/>
      <c r="L7467" s="24"/>
      <c r="M7467" s="185"/>
      <c r="N7467" s="24"/>
      <c r="O7467" s="14"/>
      <c r="P7467" s="14"/>
      <c r="Q7467" s="39"/>
      <c r="R7467" s="545"/>
      <c r="S7467" s="545"/>
      <c r="T7467" s="25"/>
      <c r="U7467" s="25"/>
    </row>
    <row r="7468" spans="2:21">
      <c r="B7468" s="9"/>
      <c r="C7468" s="9"/>
      <c r="D7468" s="9"/>
      <c r="E7468" s="9"/>
      <c r="F7468" s="10"/>
      <c r="G7468" s="4"/>
      <c r="H7468" s="24"/>
      <c r="I7468" s="184"/>
      <c r="J7468" s="182"/>
      <c r="K7468" s="21"/>
      <c r="L7468" s="24"/>
      <c r="M7468" s="185"/>
      <c r="N7468" s="24"/>
      <c r="O7468" s="14"/>
      <c r="P7468" s="14"/>
      <c r="Q7468" s="39"/>
      <c r="R7468" s="545"/>
      <c r="S7468" s="545"/>
      <c r="T7468" s="25"/>
      <c r="U7468" s="25"/>
    </row>
    <row r="7469" spans="2:21">
      <c r="B7469" s="9"/>
      <c r="C7469" s="9"/>
      <c r="D7469" s="9"/>
      <c r="E7469" s="9"/>
      <c r="F7469" s="10"/>
      <c r="G7469" s="4"/>
      <c r="H7469" s="24"/>
      <c r="I7469" s="184"/>
      <c r="J7469" s="182"/>
      <c r="K7469" s="21"/>
      <c r="L7469" s="24"/>
      <c r="M7469" s="185"/>
      <c r="N7469" s="24"/>
      <c r="O7469" s="14"/>
      <c r="P7469" s="14"/>
      <c r="Q7469" s="39"/>
      <c r="R7469" s="545"/>
      <c r="S7469" s="545"/>
      <c r="T7469" s="25"/>
      <c r="U7469" s="25"/>
    </row>
    <row r="7470" spans="2:21">
      <c r="B7470" s="9"/>
      <c r="C7470" s="9"/>
      <c r="D7470" s="9"/>
      <c r="E7470" s="9"/>
      <c r="F7470" s="10"/>
      <c r="G7470" s="4"/>
      <c r="H7470" s="24"/>
      <c r="I7470" s="184"/>
      <c r="J7470" s="182"/>
      <c r="K7470" s="21"/>
      <c r="L7470" s="24"/>
      <c r="M7470" s="185"/>
      <c r="N7470" s="24"/>
      <c r="O7470" s="14"/>
      <c r="P7470" s="14"/>
      <c r="Q7470" s="39"/>
      <c r="R7470" s="545"/>
      <c r="S7470" s="545"/>
      <c r="T7470" s="25"/>
      <c r="U7470" s="25"/>
    </row>
    <row r="7471" spans="2:21">
      <c r="B7471" s="9"/>
      <c r="C7471" s="9"/>
      <c r="D7471" s="9"/>
      <c r="E7471" s="9"/>
      <c r="F7471" s="10"/>
      <c r="G7471" s="4"/>
      <c r="H7471" s="24"/>
      <c r="I7471" s="184"/>
      <c r="J7471" s="182"/>
      <c r="K7471" s="21"/>
      <c r="L7471" s="24"/>
      <c r="M7471" s="185"/>
      <c r="N7471" s="24"/>
      <c r="O7471" s="14"/>
      <c r="P7471" s="14"/>
      <c r="Q7471" s="39"/>
      <c r="R7471" s="545"/>
      <c r="S7471" s="545"/>
      <c r="T7471" s="25"/>
      <c r="U7471" s="25"/>
    </row>
    <row r="7472" spans="2:21">
      <c r="B7472" s="9"/>
      <c r="C7472" s="9"/>
      <c r="D7472" s="9"/>
      <c r="E7472" s="9"/>
      <c r="F7472" s="10"/>
      <c r="G7472" s="4"/>
      <c r="H7472" s="24"/>
      <c r="I7472" s="184"/>
      <c r="J7472" s="182"/>
      <c r="K7472" s="21"/>
      <c r="L7472" s="24"/>
      <c r="M7472" s="185"/>
      <c r="N7472" s="24"/>
      <c r="O7472" s="14"/>
      <c r="P7472" s="14"/>
      <c r="Q7472" s="39"/>
      <c r="R7472" s="545"/>
      <c r="S7472" s="545"/>
      <c r="T7472" s="25"/>
      <c r="U7472" s="25"/>
    </row>
    <row r="7473" spans="2:21">
      <c r="B7473" s="9"/>
      <c r="C7473" s="9"/>
      <c r="D7473" s="9"/>
      <c r="E7473" s="9"/>
      <c r="F7473" s="10"/>
      <c r="G7473" s="4"/>
      <c r="H7473" s="24"/>
      <c r="I7473" s="184"/>
      <c r="J7473" s="182"/>
      <c r="K7473" s="21"/>
      <c r="L7473" s="24"/>
      <c r="M7473" s="185"/>
      <c r="N7473" s="24"/>
      <c r="O7473" s="14"/>
      <c r="P7473" s="14"/>
      <c r="Q7473" s="39"/>
      <c r="R7473" s="545"/>
      <c r="S7473" s="545"/>
      <c r="T7473" s="25"/>
      <c r="U7473" s="25"/>
    </row>
    <row r="7474" spans="2:21">
      <c r="B7474" s="9"/>
      <c r="C7474" s="9"/>
      <c r="D7474" s="9"/>
      <c r="E7474" s="9"/>
      <c r="F7474" s="10"/>
      <c r="G7474" s="4"/>
      <c r="H7474" s="24"/>
      <c r="I7474" s="184"/>
      <c r="J7474" s="182"/>
      <c r="K7474" s="21"/>
      <c r="L7474" s="24"/>
      <c r="M7474" s="185"/>
      <c r="N7474" s="24"/>
      <c r="O7474" s="14"/>
      <c r="P7474" s="14"/>
      <c r="Q7474" s="39"/>
      <c r="R7474" s="545"/>
      <c r="S7474" s="545"/>
      <c r="T7474" s="25"/>
      <c r="U7474" s="25"/>
    </row>
    <row r="7475" spans="2:21">
      <c r="B7475" s="9"/>
      <c r="C7475" s="9"/>
      <c r="D7475" s="9"/>
      <c r="E7475" s="9"/>
      <c r="F7475" s="10"/>
      <c r="G7475" s="4"/>
      <c r="H7475" s="24"/>
      <c r="I7475" s="184"/>
      <c r="J7475" s="182"/>
      <c r="K7475" s="21"/>
      <c r="L7475" s="24"/>
      <c r="M7475" s="185"/>
      <c r="N7475" s="24"/>
      <c r="O7475" s="14"/>
      <c r="P7475" s="14"/>
      <c r="Q7475" s="39"/>
      <c r="R7475" s="545"/>
      <c r="S7475" s="545"/>
      <c r="T7475" s="25"/>
      <c r="U7475" s="25"/>
    </row>
    <row r="7476" spans="2:21">
      <c r="B7476" s="9"/>
      <c r="C7476" s="9"/>
      <c r="D7476" s="9"/>
      <c r="E7476" s="9"/>
      <c r="F7476" s="10"/>
      <c r="G7476" s="4"/>
      <c r="H7476" s="24"/>
      <c r="I7476" s="184"/>
      <c r="J7476" s="182"/>
      <c r="K7476" s="21"/>
      <c r="L7476" s="24"/>
      <c r="M7476" s="185"/>
      <c r="N7476" s="24"/>
      <c r="O7476" s="14"/>
      <c r="P7476" s="14"/>
      <c r="Q7476" s="39"/>
      <c r="R7476" s="545"/>
      <c r="S7476" s="545"/>
      <c r="T7476" s="25"/>
      <c r="U7476" s="25"/>
    </row>
    <row r="7477" spans="2:21">
      <c r="B7477" s="9"/>
      <c r="C7477" s="9"/>
      <c r="D7477" s="9"/>
      <c r="E7477" s="9"/>
      <c r="F7477" s="10"/>
      <c r="G7477" s="4"/>
      <c r="H7477" s="24"/>
      <c r="I7477" s="184"/>
      <c r="J7477" s="182"/>
      <c r="K7477" s="21"/>
      <c r="L7477" s="24"/>
      <c r="M7477" s="185"/>
      <c r="N7477" s="24"/>
      <c r="O7477" s="14"/>
      <c r="P7477" s="14"/>
      <c r="Q7477" s="39"/>
      <c r="R7477" s="545"/>
      <c r="S7477" s="545"/>
      <c r="T7477" s="25"/>
      <c r="U7477" s="25"/>
    </row>
    <row r="7478" spans="2:21">
      <c r="B7478" s="9"/>
      <c r="C7478" s="9"/>
      <c r="D7478" s="9"/>
      <c r="E7478" s="9"/>
      <c r="F7478" s="10"/>
      <c r="G7478" s="4"/>
      <c r="H7478" s="24"/>
      <c r="I7478" s="184"/>
      <c r="J7478" s="182"/>
      <c r="K7478" s="21"/>
      <c r="L7478" s="24"/>
      <c r="M7478" s="185"/>
      <c r="N7478" s="24"/>
      <c r="O7478" s="14"/>
      <c r="P7478" s="14"/>
      <c r="Q7478" s="39"/>
      <c r="R7478" s="545"/>
      <c r="S7478" s="545"/>
      <c r="T7478" s="25"/>
      <c r="U7478" s="25"/>
    </row>
    <row r="7479" spans="2:21">
      <c r="B7479" s="9"/>
      <c r="C7479" s="9"/>
      <c r="D7479" s="9"/>
      <c r="E7479" s="9"/>
      <c r="F7479" s="10"/>
      <c r="G7479" s="4"/>
      <c r="H7479" s="24"/>
      <c r="I7479" s="184"/>
      <c r="J7479" s="182"/>
      <c r="K7479" s="21"/>
      <c r="L7479" s="24"/>
      <c r="M7479" s="185"/>
      <c r="N7479" s="24"/>
      <c r="O7479" s="14"/>
      <c r="P7479" s="14"/>
      <c r="Q7479" s="39"/>
      <c r="R7479" s="545"/>
      <c r="S7479" s="545"/>
      <c r="T7479" s="25"/>
      <c r="U7479" s="25"/>
    </row>
    <row r="7480" spans="2:21">
      <c r="B7480" s="9"/>
      <c r="C7480" s="9"/>
      <c r="D7480" s="9"/>
      <c r="E7480" s="9"/>
      <c r="F7480" s="10"/>
      <c r="G7480" s="4"/>
      <c r="H7480" s="24"/>
      <c r="I7480" s="184"/>
      <c r="J7480" s="182"/>
      <c r="K7480" s="21"/>
      <c r="L7480" s="24"/>
      <c r="M7480" s="185"/>
      <c r="N7480" s="24"/>
      <c r="O7480" s="14"/>
      <c r="P7480" s="14"/>
      <c r="Q7480" s="39"/>
      <c r="R7480" s="545"/>
      <c r="S7480" s="545"/>
      <c r="T7480" s="25"/>
      <c r="U7480" s="25"/>
    </row>
    <row r="7481" spans="2:21">
      <c r="B7481" s="9"/>
      <c r="C7481" s="9"/>
      <c r="D7481" s="9"/>
      <c r="E7481" s="9"/>
      <c r="F7481" s="10"/>
      <c r="G7481" s="4"/>
      <c r="H7481" s="24"/>
      <c r="I7481" s="184"/>
      <c r="J7481" s="182"/>
      <c r="K7481" s="21"/>
      <c r="L7481" s="24"/>
      <c r="M7481" s="185"/>
      <c r="N7481" s="24"/>
      <c r="O7481" s="14"/>
      <c r="P7481" s="14"/>
      <c r="Q7481" s="39"/>
      <c r="R7481" s="545"/>
      <c r="S7481" s="545"/>
      <c r="T7481" s="25"/>
      <c r="U7481" s="25"/>
    </row>
    <row r="7482" spans="2:21">
      <c r="B7482" s="9"/>
      <c r="C7482" s="9"/>
      <c r="D7482" s="9"/>
      <c r="E7482" s="9"/>
      <c r="F7482" s="10"/>
      <c r="G7482" s="4"/>
      <c r="H7482" s="24"/>
      <c r="I7482" s="184"/>
      <c r="J7482" s="182"/>
      <c r="K7482" s="21"/>
      <c r="L7482" s="24"/>
      <c r="M7482" s="185"/>
      <c r="N7482" s="24"/>
      <c r="O7482" s="14"/>
      <c r="P7482" s="14"/>
      <c r="Q7482" s="39"/>
      <c r="R7482" s="545"/>
      <c r="S7482" s="545"/>
      <c r="T7482" s="25"/>
      <c r="U7482" s="25"/>
    </row>
    <row r="7483" spans="2:21">
      <c r="B7483" s="9"/>
      <c r="C7483" s="9"/>
      <c r="D7483" s="9"/>
      <c r="E7483" s="9"/>
      <c r="F7483" s="10"/>
      <c r="G7483" s="4"/>
      <c r="H7483" s="24"/>
      <c r="I7483" s="184"/>
      <c r="J7483" s="182"/>
      <c r="K7483" s="21"/>
      <c r="L7483" s="24"/>
      <c r="M7483" s="185"/>
      <c r="N7483" s="24"/>
      <c r="O7483" s="14"/>
      <c r="P7483" s="14"/>
      <c r="Q7483" s="39"/>
      <c r="R7483" s="545"/>
      <c r="S7483" s="545"/>
      <c r="T7483" s="25"/>
      <c r="U7483" s="25"/>
    </row>
    <row r="7484" spans="2:21">
      <c r="B7484" s="9"/>
      <c r="C7484" s="9"/>
      <c r="D7484" s="9"/>
      <c r="E7484" s="9"/>
      <c r="F7484" s="10"/>
      <c r="G7484" s="4"/>
      <c r="H7484" s="24"/>
      <c r="I7484" s="184"/>
      <c r="J7484" s="182"/>
      <c r="K7484" s="21"/>
      <c r="L7484" s="24"/>
      <c r="M7484" s="185"/>
      <c r="N7484" s="24"/>
      <c r="O7484" s="14"/>
      <c r="P7484" s="14"/>
      <c r="Q7484" s="39"/>
      <c r="R7484" s="545"/>
      <c r="S7484" s="545"/>
      <c r="T7484" s="25"/>
      <c r="U7484" s="25"/>
    </row>
    <row r="7485" spans="2:21">
      <c r="B7485" s="9"/>
      <c r="C7485" s="9"/>
      <c r="D7485" s="9"/>
      <c r="E7485" s="9"/>
      <c r="F7485" s="10"/>
      <c r="G7485" s="4"/>
      <c r="H7485" s="24"/>
      <c r="I7485" s="184"/>
      <c r="J7485" s="182"/>
      <c r="K7485" s="21"/>
      <c r="L7485" s="24"/>
      <c r="M7485" s="185"/>
      <c r="N7485" s="24"/>
      <c r="O7485" s="14"/>
      <c r="P7485" s="14"/>
      <c r="Q7485" s="39"/>
      <c r="R7485" s="545"/>
      <c r="S7485" s="545"/>
      <c r="T7485" s="25"/>
      <c r="U7485" s="25"/>
    </row>
    <row r="7486" spans="2:21">
      <c r="B7486" s="9"/>
      <c r="C7486" s="9"/>
      <c r="D7486" s="9"/>
      <c r="E7486" s="9"/>
      <c r="F7486" s="10"/>
      <c r="G7486" s="4"/>
      <c r="H7486" s="24"/>
      <c r="I7486" s="184"/>
      <c r="J7486" s="182"/>
      <c r="K7486" s="21"/>
      <c r="L7486" s="24"/>
      <c r="M7486" s="185"/>
      <c r="N7486" s="24"/>
      <c r="O7486" s="14"/>
      <c r="P7486" s="14"/>
      <c r="Q7486" s="39"/>
      <c r="R7486" s="545"/>
      <c r="S7486" s="545"/>
      <c r="T7486" s="25"/>
      <c r="U7486" s="25"/>
    </row>
    <row r="7487" spans="2:21">
      <c r="B7487" s="9"/>
      <c r="C7487" s="9"/>
      <c r="D7487" s="9"/>
      <c r="E7487" s="9"/>
      <c r="F7487" s="10"/>
      <c r="G7487" s="4"/>
      <c r="H7487" s="24"/>
      <c r="I7487" s="184"/>
      <c r="J7487" s="182"/>
      <c r="K7487" s="21"/>
      <c r="L7487" s="24"/>
      <c r="M7487" s="185"/>
      <c r="N7487" s="24"/>
      <c r="O7487" s="14"/>
      <c r="P7487" s="14"/>
      <c r="Q7487" s="39"/>
      <c r="R7487" s="545"/>
      <c r="S7487" s="545"/>
      <c r="T7487" s="25"/>
      <c r="U7487" s="25"/>
    </row>
    <row r="7488" spans="2:21">
      <c r="B7488" s="9"/>
      <c r="C7488" s="9"/>
      <c r="D7488" s="9"/>
      <c r="E7488" s="9"/>
      <c r="F7488" s="10"/>
      <c r="G7488" s="4"/>
      <c r="H7488" s="24"/>
      <c r="I7488" s="184"/>
      <c r="J7488" s="182"/>
      <c r="K7488" s="21"/>
      <c r="L7488" s="24"/>
      <c r="M7488" s="185"/>
      <c r="N7488" s="24"/>
      <c r="O7488" s="14"/>
      <c r="P7488" s="14"/>
      <c r="Q7488" s="39"/>
      <c r="R7488" s="545"/>
      <c r="S7488" s="545"/>
      <c r="T7488" s="25"/>
      <c r="U7488" s="25"/>
    </row>
    <row r="7489" spans="2:21">
      <c r="B7489" s="9"/>
      <c r="C7489" s="9"/>
      <c r="D7489" s="9"/>
      <c r="E7489" s="9"/>
      <c r="F7489" s="10"/>
      <c r="G7489" s="4"/>
      <c r="H7489" s="24"/>
      <c r="I7489" s="184"/>
      <c r="J7489" s="182"/>
      <c r="K7489" s="21"/>
      <c r="L7489" s="24"/>
      <c r="M7489" s="185"/>
      <c r="N7489" s="24"/>
      <c r="O7489" s="14"/>
      <c r="P7489" s="14"/>
      <c r="Q7489" s="39"/>
      <c r="R7489" s="545"/>
      <c r="S7489" s="545"/>
      <c r="T7489" s="25"/>
      <c r="U7489" s="25"/>
    </row>
    <row r="7490" spans="2:21">
      <c r="B7490" s="9"/>
      <c r="C7490" s="9"/>
      <c r="D7490" s="9"/>
      <c r="E7490" s="9"/>
      <c r="F7490" s="10"/>
      <c r="G7490" s="4"/>
      <c r="H7490" s="24"/>
      <c r="I7490" s="184"/>
      <c r="J7490" s="182"/>
      <c r="K7490" s="21"/>
      <c r="L7490" s="24"/>
      <c r="M7490" s="185"/>
      <c r="N7490" s="24"/>
      <c r="O7490" s="14"/>
      <c r="P7490" s="14"/>
      <c r="Q7490" s="39"/>
      <c r="R7490" s="545"/>
      <c r="S7490" s="545"/>
      <c r="T7490" s="25"/>
      <c r="U7490" s="25"/>
    </row>
    <row r="7491" spans="2:21">
      <c r="B7491" s="9"/>
      <c r="C7491" s="9"/>
      <c r="D7491" s="9"/>
      <c r="E7491" s="9"/>
      <c r="F7491" s="10"/>
      <c r="G7491" s="4"/>
      <c r="H7491" s="24"/>
      <c r="I7491" s="184"/>
      <c r="J7491" s="182"/>
      <c r="K7491" s="21"/>
      <c r="L7491" s="24"/>
      <c r="M7491" s="185"/>
      <c r="N7491" s="24"/>
      <c r="O7491" s="14"/>
      <c r="P7491" s="14"/>
      <c r="Q7491" s="39"/>
      <c r="R7491" s="545"/>
      <c r="S7491" s="545"/>
      <c r="T7491" s="25"/>
      <c r="U7491" s="25"/>
    </row>
    <row r="7492" spans="2:21">
      <c r="B7492" s="9"/>
      <c r="C7492" s="9"/>
      <c r="D7492" s="9"/>
      <c r="E7492" s="9"/>
      <c r="F7492" s="10"/>
      <c r="G7492" s="4"/>
      <c r="H7492" s="24"/>
      <c r="I7492" s="184"/>
      <c r="J7492" s="182"/>
      <c r="K7492" s="21"/>
      <c r="L7492" s="24"/>
      <c r="M7492" s="185"/>
      <c r="N7492" s="24"/>
      <c r="O7492" s="14"/>
      <c r="P7492" s="14"/>
      <c r="Q7492" s="39"/>
      <c r="R7492" s="545"/>
      <c r="S7492" s="545"/>
      <c r="T7492" s="25"/>
      <c r="U7492" s="25"/>
    </row>
    <row r="7493" spans="2:21">
      <c r="B7493" s="9"/>
      <c r="C7493" s="9"/>
      <c r="D7493" s="9"/>
      <c r="E7493" s="9"/>
      <c r="F7493" s="10"/>
      <c r="G7493" s="4"/>
      <c r="H7493" s="24"/>
      <c r="I7493" s="184"/>
      <c r="J7493" s="182"/>
      <c r="K7493" s="21"/>
      <c r="L7493" s="24"/>
      <c r="M7493" s="185"/>
      <c r="N7493" s="24"/>
      <c r="O7493" s="14"/>
      <c r="P7493" s="14"/>
      <c r="Q7493" s="39"/>
      <c r="R7493" s="545"/>
      <c r="S7493" s="545"/>
      <c r="T7493" s="25"/>
      <c r="U7493" s="25"/>
    </row>
    <row r="7494" spans="2:21">
      <c r="B7494" s="9"/>
      <c r="C7494" s="9"/>
      <c r="D7494" s="9"/>
      <c r="E7494" s="9"/>
      <c r="F7494" s="10"/>
      <c r="G7494" s="4"/>
      <c r="H7494" s="24"/>
      <c r="I7494" s="184"/>
      <c r="J7494" s="182"/>
      <c r="K7494" s="21"/>
      <c r="L7494" s="24"/>
      <c r="M7494" s="185"/>
      <c r="N7494" s="24"/>
      <c r="O7494" s="14"/>
      <c r="P7494" s="14"/>
      <c r="Q7494" s="39"/>
      <c r="R7494" s="545"/>
      <c r="S7494" s="545"/>
      <c r="T7494" s="25"/>
      <c r="U7494" s="25"/>
    </row>
    <row r="7495" spans="2:21">
      <c r="B7495" s="9"/>
      <c r="C7495" s="9"/>
      <c r="D7495" s="9"/>
      <c r="E7495" s="9"/>
      <c r="F7495" s="10"/>
      <c r="G7495" s="4"/>
      <c r="H7495" s="24"/>
      <c r="I7495" s="184"/>
      <c r="J7495" s="182"/>
      <c r="K7495" s="21"/>
      <c r="L7495" s="24"/>
      <c r="M7495" s="185"/>
      <c r="N7495" s="24"/>
      <c r="O7495" s="14"/>
      <c r="P7495" s="14"/>
      <c r="Q7495" s="39"/>
      <c r="R7495" s="545"/>
      <c r="S7495" s="545"/>
      <c r="T7495" s="25"/>
      <c r="U7495" s="25"/>
    </row>
    <row r="7496" spans="2:21">
      <c r="B7496" s="9"/>
      <c r="C7496" s="9"/>
      <c r="D7496" s="9"/>
      <c r="E7496" s="9"/>
      <c r="F7496" s="10"/>
      <c r="G7496" s="4"/>
      <c r="H7496" s="24"/>
      <c r="I7496" s="184"/>
      <c r="J7496" s="182"/>
      <c r="K7496" s="21"/>
      <c r="L7496" s="24"/>
      <c r="M7496" s="185"/>
      <c r="N7496" s="24"/>
      <c r="O7496" s="14"/>
      <c r="P7496" s="14"/>
      <c r="Q7496" s="39"/>
      <c r="R7496" s="545"/>
      <c r="S7496" s="545"/>
      <c r="T7496" s="25"/>
      <c r="U7496" s="25"/>
    </row>
    <row r="7497" spans="2:21">
      <c r="B7497" s="9"/>
      <c r="C7497" s="9"/>
      <c r="D7497" s="9"/>
      <c r="E7497" s="9"/>
      <c r="F7497" s="10"/>
      <c r="G7497" s="4"/>
      <c r="H7497" s="24"/>
      <c r="I7497" s="184"/>
      <c r="J7497" s="182"/>
      <c r="K7497" s="21"/>
      <c r="L7497" s="24"/>
      <c r="M7497" s="185"/>
      <c r="N7497" s="24"/>
      <c r="O7497" s="14"/>
      <c r="P7497" s="14"/>
      <c r="Q7497" s="39"/>
      <c r="R7497" s="545"/>
      <c r="S7497" s="545"/>
      <c r="T7497" s="25"/>
      <c r="U7497" s="25"/>
    </row>
    <row r="7498" spans="2:21">
      <c r="B7498" s="9"/>
      <c r="C7498" s="9"/>
      <c r="D7498" s="9"/>
      <c r="E7498" s="9"/>
      <c r="F7498" s="10"/>
      <c r="G7498" s="4"/>
      <c r="H7498" s="24"/>
      <c r="I7498" s="184"/>
      <c r="J7498" s="182"/>
      <c r="K7498" s="21"/>
      <c r="L7498" s="24"/>
      <c r="M7498" s="185"/>
      <c r="N7498" s="24"/>
      <c r="O7498" s="14"/>
      <c r="P7498" s="14"/>
      <c r="Q7498" s="39"/>
      <c r="R7498" s="545"/>
      <c r="S7498" s="545"/>
      <c r="T7498" s="25"/>
      <c r="U7498" s="25"/>
    </row>
    <row r="7499" spans="2:21">
      <c r="B7499" s="9"/>
      <c r="C7499" s="9"/>
      <c r="D7499" s="9"/>
      <c r="E7499" s="9"/>
      <c r="F7499" s="10"/>
      <c r="G7499" s="4"/>
      <c r="H7499" s="24"/>
      <c r="I7499" s="184"/>
      <c r="J7499" s="182"/>
      <c r="K7499" s="21"/>
      <c r="L7499" s="24"/>
      <c r="M7499" s="185"/>
      <c r="N7499" s="24"/>
      <c r="O7499" s="14"/>
      <c r="P7499" s="14"/>
      <c r="Q7499" s="39"/>
      <c r="R7499" s="545"/>
      <c r="S7499" s="545"/>
      <c r="T7499" s="25"/>
      <c r="U7499" s="25"/>
    </row>
    <row r="7500" spans="2:21">
      <c r="B7500" s="9"/>
      <c r="C7500" s="9"/>
      <c r="D7500" s="9"/>
      <c r="E7500" s="9"/>
      <c r="F7500" s="10"/>
      <c r="G7500" s="4"/>
      <c r="H7500" s="24"/>
      <c r="I7500" s="184"/>
      <c r="J7500" s="182"/>
      <c r="K7500" s="21"/>
      <c r="L7500" s="24"/>
      <c r="M7500" s="185"/>
      <c r="N7500" s="24"/>
      <c r="O7500" s="14"/>
      <c r="P7500" s="14"/>
      <c r="Q7500" s="39"/>
      <c r="R7500" s="545"/>
      <c r="S7500" s="545"/>
      <c r="T7500" s="25"/>
      <c r="U7500" s="25"/>
    </row>
    <row r="7501" spans="2:21">
      <c r="B7501" s="9"/>
      <c r="C7501" s="9"/>
      <c r="D7501" s="9"/>
      <c r="E7501" s="9"/>
      <c r="F7501" s="10"/>
      <c r="G7501" s="4"/>
      <c r="H7501" s="24"/>
      <c r="I7501" s="184"/>
      <c r="J7501" s="182"/>
      <c r="K7501" s="21"/>
      <c r="L7501" s="24"/>
      <c r="M7501" s="185"/>
      <c r="N7501" s="24"/>
      <c r="O7501" s="14"/>
      <c r="P7501" s="14"/>
      <c r="Q7501" s="39"/>
      <c r="R7501" s="545"/>
      <c r="S7501" s="545"/>
      <c r="T7501" s="25"/>
      <c r="U7501" s="25"/>
    </row>
    <row r="7502" spans="2:21">
      <c r="B7502" s="9"/>
      <c r="C7502" s="9"/>
      <c r="D7502" s="9"/>
      <c r="E7502" s="9"/>
      <c r="F7502" s="10"/>
      <c r="G7502" s="4"/>
      <c r="H7502" s="24"/>
      <c r="I7502" s="184"/>
      <c r="J7502" s="182"/>
      <c r="K7502" s="21"/>
      <c r="L7502" s="24"/>
      <c r="M7502" s="185"/>
      <c r="N7502" s="24"/>
      <c r="O7502" s="14"/>
      <c r="P7502" s="14"/>
      <c r="Q7502" s="39"/>
      <c r="R7502" s="545"/>
      <c r="S7502" s="545"/>
      <c r="T7502" s="25"/>
      <c r="U7502" s="25"/>
    </row>
    <row r="7503" spans="2:21">
      <c r="B7503" s="9"/>
      <c r="C7503" s="9"/>
      <c r="D7503" s="9"/>
      <c r="E7503" s="9"/>
      <c r="F7503" s="10"/>
      <c r="G7503" s="4"/>
      <c r="H7503" s="24"/>
      <c r="I7503" s="184"/>
      <c r="J7503" s="182"/>
      <c r="K7503" s="21"/>
      <c r="L7503" s="24"/>
      <c r="M7503" s="185"/>
      <c r="N7503" s="24"/>
      <c r="O7503" s="14"/>
      <c r="P7503" s="14"/>
      <c r="Q7503" s="39"/>
      <c r="R7503" s="545"/>
      <c r="S7503" s="545"/>
      <c r="T7503" s="25"/>
      <c r="U7503" s="25"/>
    </row>
    <row r="7504" spans="2:21">
      <c r="B7504" s="9"/>
      <c r="C7504" s="9"/>
      <c r="D7504" s="9"/>
      <c r="E7504" s="9"/>
      <c r="F7504" s="10"/>
      <c r="G7504" s="4"/>
      <c r="H7504" s="24"/>
      <c r="I7504" s="184"/>
      <c r="J7504" s="182"/>
      <c r="K7504" s="21"/>
      <c r="L7504" s="24"/>
      <c r="M7504" s="185"/>
      <c r="N7504" s="24"/>
      <c r="O7504" s="14"/>
      <c r="P7504" s="14"/>
      <c r="Q7504" s="39"/>
      <c r="R7504" s="545"/>
      <c r="S7504" s="545"/>
      <c r="T7504" s="25"/>
      <c r="U7504" s="25"/>
    </row>
    <row r="7505" spans="2:21">
      <c r="B7505" s="9"/>
      <c r="C7505" s="9"/>
      <c r="D7505" s="9"/>
      <c r="E7505" s="9"/>
      <c r="F7505" s="10"/>
      <c r="G7505" s="4"/>
      <c r="H7505" s="24"/>
      <c r="I7505" s="184"/>
      <c r="J7505" s="182"/>
      <c r="K7505" s="21"/>
      <c r="L7505" s="24"/>
      <c r="M7505" s="185"/>
      <c r="N7505" s="24"/>
      <c r="O7505" s="14"/>
      <c r="P7505" s="14"/>
      <c r="Q7505" s="39"/>
      <c r="R7505" s="545"/>
      <c r="S7505" s="545"/>
      <c r="T7505" s="25"/>
      <c r="U7505" s="25"/>
    </row>
    <row r="7506" spans="2:21">
      <c r="B7506" s="9"/>
      <c r="C7506" s="9"/>
      <c r="D7506" s="9"/>
      <c r="E7506" s="9"/>
      <c r="F7506" s="10"/>
      <c r="G7506" s="4"/>
      <c r="H7506" s="24"/>
      <c r="I7506" s="184"/>
      <c r="J7506" s="182"/>
      <c r="K7506" s="21"/>
      <c r="L7506" s="24"/>
      <c r="M7506" s="185"/>
      <c r="N7506" s="24"/>
      <c r="O7506" s="14"/>
      <c r="P7506" s="14"/>
      <c r="Q7506" s="39"/>
      <c r="R7506" s="545"/>
      <c r="S7506" s="545"/>
      <c r="T7506" s="25"/>
      <c r="U7506" s="25"/>
    </row>
    <row r="7507" spans="2:21">
      <c r="B7507" s="9"/>
      <c r="C7507" s="9"/>
      <c r="D7507" s="9"/>
      <c r="E7507" s="9"/>
      <c r="F7507" s="10"/>
      <c r="G7507" s="4"/>
      <c r="H7507" s="24"/>
      <c r="I7507" s="184"/>
      <c r="J7507" s="182"/>
      <c r="K7507" s="21"/>
      <c r="L7507" s="24"/>
      <c r="M7507" s="185"/>
      <c r="N7507" s="24"/>
      <c r="O7507" s="14"/>
      <c r="P7507" s="14"/>
      <c r="Q7507" s="39"/>
      <c r="R7507" s="545"/>
      <c r="S7507" s="545"/>
      <c r="T7507" s="25"/>
      <c r="U7507" s="25"/>
    </row>
    <row r="7508" spans="2:21">
      <c r="B7508" s="9"/>
      <c r="C7508" s="9"/>
      <c r="D7508" s="9"/>
      <c r="E7508" s="9"/>
      <c r="F7508" s="10"/>
      <c r="G7508" s="4"/>
      <c r="H7508" s="24"/>
      <c r="I7508" s="184"/>
      <c r="J7508" s="182"/>
      <c r="K7508" s="21"/>
      <c r="L7508" s="24"/>
      <c r="M7508" s="185"/>
      <c r="N7508" s="24"/>
      <c r="O7508" s="14"/>
      <c r="P7508" s="14"/>
      <c r="Q7508" s="39"/>
      <c r="R7508" s="545"/>
      <c r="S7508" s="545"/>
      <c r="T7508" s="25"/>
      <c r="U7508" s="25"/>
    </row>
    <row r="7509" spans="2:21">
      <c r="B7509" s="9"/>
      <c r="C7509" s="9"/>
      <c r="D7509" s="9"/>
      <c r="E7509" s="9"/>
      <c r="F7509" s="10"/>
      <c r="G7509" s="4"/>
      <c r="H7509" s="24"/>
      <c r="I7509" s="184"/>
      <c r="J7509" s="182"/>
      <c r="K7509" s="21"/>
      <c r="L7509" s="24"/>
      <c r="M7509" s="185"/>
      <c r="N7509" s="24"/>
      <c r="O7509" s="14"/>
      <c r="P7509" s="14"/>
      <c r="Q7509" s="39"/>
      <c r="R7509" s="545"/>
      <c r="S7509" s="545"/>
      <c r="T7509" s="25"/>
      <c r="U7509" s="25"/>
    </row>
    <row r="7510" spans="2:21">
      <c r="B7510" s="9"/>
      <c r="C7510" s="9"/>
      <c r="D7510" s="9"/>
      <c r="E7510" s="9"/>
      <c r="F7510" s="10"/>
      <c r="G7510" s="4"/>
      <c r="H7510" s="24"/>
      <c r="I7510" s="184"/>
      <c r="J7510" s="182"/>
      <c r="K7510" s="21"/>
      <c r="L7510" s="24"/>
      <c r="M7510" s="185"/>
      <c r="N7510" s="24"/>
      <c r="O7510" s="14"/>
      <c r="P7510" s="14"/>
      <c r="Q7510" s="39"/>
      <c r="R7510" s="545"/>
      <c r="S7510" s="545"/>
      <c r="T7510" s="25"/>
      <c r="U7510" s="25"/>
    </row>
    <row r="7511" spans="2:21">
      <c r="B7511" s="9"/>
      <c r="C7511" s="9"/>
      <c r="D7511" s="9"/>
      <c r="E7511" s="9"/>
      <c r="F7511" s="10"/>
      <c r="G7511" s="4"/>
      <c r="H7511" s="24"/>
      <c r="I7511" s="184"/>
      <c r="J7511" s="182"/>
      <c r="K7511" s="21"/>
      <c r="L7511" s="24"/>
      <c r="M7511" s="185"/>
      <c r="N7511" s="24"/>
      <c r="O7511" s="14"/>
      <c r="P7511" s="14"/>
      <c r="Q7511" s="39"/>
      <c r="R7511" s="545"/>
      <c r="S7511" s="545"/>
      <c r="T7511" s="25"/>
      <c r="U7511" s="25"/>
    </row>
    <row r="7512" spans="2:21">
      <c r="B7512" s="9"/>
      <c r="C7512" s="9"/>
      <c r="D7512" s="9"/>
      <c r="E7512" s="9"/>
      <c r="F7512" s="10"/>
      <c r="G7512" s="4"/>
      <c r="H7512" s="24"/>
      <c r="I7512" s="184"/>
      <c r="J7512" s="182"/>
      <c r="K7512" s="21"/>
      <c r="L7512" s="24"/>
      <c r="M7512" s="185"/>
      <c r="N7512" s="24"/>
      <c r="O7512" s="14"/>
      <c r="P7512" s="14"/>
      <c r="Q7512" s="39"/>
      <c r="R7512" s="545"/>
      <c r="S7512" s="545"/>
      <c r="T7512" s="25"/>
      <c r="U7512" s="25"/>
    </row>
    <row r="7513" spans="2:21">
      <c r="B7513" s="9"/>
      <c r="C7513" s="9"/>
      <c r="D7513" s="9"/>
      <c r="E7513" s="9"/>
      <c r="F7513" s="10"/>
      <c r="G7513" s="4"/>
      <c r="H7513" s="24"/>
      <c r="I7513" s="184"/>
      <c r="J7513" s="182"/>
      <c r="K7513" s="21"/>
      <c r="L7513" s="24"/>
      <c r="M7513" s="185"/>
      <c r="N7513" s="24"/>
      <c r="O7513" s="14"/>
      <c r="P7513" s="14"/>
      <c r="Q7513" s="39"/>
      <c r="R7513" s="545"/>
      <c r="S7513" s="545"/>
      <c r="T7513" s="25"/>
      <c r="U7513" s="25"/>
    </row>
    <row r="7514" spans="2:21">
      <c r="B7514" s="9"/>
      <c r="C7514" s="9"/>
      <c r="D7514" s="9"/>
      <c r="E7514" s="9"/>
      <c r="F7514" s="10"/>
      <c r="G7514" s="4"/>
      <c r="H7514" s="24"/>
      <c r="I7514" s="184"/>
      <c r="J7514" s="182"/>
      <c r="K7514" s="21"/>
      <c r="L7514" s="24"/>
      <c r="M7514" s="185"/>
      <c r="N7514" s="24"/>
      <c r="O7514" s="14"/>
      <c r="P7514" s="14"/>
      <c r="Q7514" s="39"/>
      <c r="R7514" s="545"/>
      <c r="S7514" s="545"/>
      <c r="T7514" s="25"/>
      <c r="U7514" s="25"/>
    </row>
    <row r="7515" spans="2:21">
      <c r="B7515" s="9"/>
      <c r="C7515" s="9"/>
      <c r="D7515" s="9"/>
      <c r="E7515" s="9"/>
      <c r="F7515" s="10"/>
      <c r="G7515" s="4"/>
      <c r="H7515" s="24"/>
      <c r="I7515" s="184"/>
      <c r="J7515" s="182"/>
      <c r="K7515" s="21"/>
      <c r="L7515" s="24"/>
      <c r="M7515" s="185"/>
      <c r="N7515" s="24"/>
      <c r="O7515" s="14"/>
      <c r="P7515" s="14"/>
      <c r="Q7515" s="39"/>
      <c r="R7515" s="545"/>
      <c r="S7515" s="545"/>
      <c r="T7515" s="25"/>
      <c r="U7515" s="25"/>
    </row>
    <row r="7516" spans="2:21">
      <c r="B7516" s="9"/>
      <c r="C7516" s="9"/>
      <c r="D7516" s="9"/>
      <c r="E7516" s="9"/>
      <c r="F7516" s="10"/>
      <c r="G7516" s="4"/>
      <c r="H7516" s="24"/>
      <c r="I7516" s="184"/>
      <c r="J7516" s="182"/>
      <c r="K7516" s="21"/>
      <c r="L7516" s="24"/>
      <c r="M7516" s="185"/>
      <c r="N7516" s="24"/>
      <c r="O7516" s="14"/>
      <c r="P7516" s="14"/>
      <c r="Q7516" s="39"/>
      <c r="R7516" s="545"/>
      <c r="S7516" s="545"/>
      <c r="T7516" s="25"/>
      <c r="U7516" s="25"/>
    </row>
    <row r="7517" spans="2:21">
      <c r="B7517" s="9"/>
      <c r="C7517" s="9"/>
      <c r="D7517" s="9"/>
      <c r="E7517" s="9"/>
      <c r="F7517" s="10"/>
      <c r="G7517" s="4"/>
      <c r="H7517" s="24"/>
      <c r="I7517" s="184"/>
      <c r="J7517" s="182"/>
      <c r="K7517" s="21"/>
      <c r="L7517" s="24"/>
      <c r="M7517" s="185"/>
      <c r="N7517" s="24"/>
      <c r="O7517" s="14"/>
      <c r="P7517" s="14"/>
      <c r="Q7517" s="39"/>
      <c r="R7517" s="545"/>
      <c r="S7517" s="545"/>
      <c r="T7517" s="25"/>
      <c r="U7517" s="25"/>
    </row>
    <row r="7518" spans="2:21">
      <c r="B7518" s="9"/>
      <c r="C7518" s="9"/>
      <c r="D7518" s="9"/>
      <c r="E7518" s="9"/>
      <c r="F7518" s="10"/>
      <c r="G7518" s="4"/>
      <c r="H7518" s="24"/>
      <c r="I7518" s="184"/>
      <c r="J7518" s="182"/>
      <c r="K7518" s="21"/>
      <c r="L7518" s="24"/>
      <c r="M7518" s="185"/>
      <c r="N7518" s="24"/>
      <c r="O7518" s="14"/>
      <c r="P7518" s="14"/>
      <c r="Q7518" s="39"/>
      <c r="R7518" s="545"/>
      <c r="S7518" s="545"/>
      <c r="T7518" s="25"/>
      <c r="U7518" s="25"/>
    </row>
    <row r="7519" spans="2:21">
      <c r="B7519" s="9"/>
      <c r="C7519" s="9"/>
      <c r="D7519" s="9"/>
      <c r="E7519" s="9"/>
      <c r="F7519" s="10"/>
      <c r="G7519" s="4"/>
      <c r="H7519" s="24"/>
      <c r="I7519" s="184"/>
      <c r="J7519" s="182"/>
      <c r="K7519" s="21"/>
      <c r="L7519" s="24"/>
      <c r="M7519" s="185"/>
      <c r="N7519" s="24"/>
      <c r="O7519" s="14"/>
      <c r="P7519" s="14"/>
      <c r="Q7519" s="39"/>
      <c r="R7519" s="545"/>
      <c r="S7519" s="545"/>
      <c r="T7519" s="25"/>
      <c r="U7519" s="25"/>
    </row>
    <row r="7520" spans="2:21">
      <c r="B7520" s="9"/>
      <c r="C7520" s="9"/>
      <c r="D7520" s="9"/>
      <c r="E7520" s="9"/>
      <c r="F7520" s="10"/>
      <c r="G7520" s="4"/>
      <c r="H7520" s="24"/>
      <c r="I7520" s="184"/>
      <c r="J7520" s="182"/>
      <c r="K7520" s="21"/>
      <c r="L7520" s="24"/>
      <c r="M7520" s="185"/>
      <c r="N7520" s="24"/>
      <c r="O7520" s="14"/>
      <c r="P7520" s="14"/>
      <c r="Q7520" s="39"/>
      <c r="R7520" s="545"/>
      <c r="S7520" s="545"/>
      <c r="T7520" s="25"/>
      <c r="U7520" s="25"/>
    </row>
    <row r="7521" spans="2:21">
      <c r="B7521" s="9"/>
      <c r="C7521" s="9"/>
      <c r="D7521" s="9"/>
      <c r="E7521" s="9"/>
      <c r="F7521" s="10"/>
      <c r="G7521" s="4"/>
      <c r="H7521" s="24"/>
      <c r="I7521" s="184"/>
      <c r="J7521" s="182"/>
      <c r="K7521" s="21"/>
      <c r="L7521" s="24"/>
      <c r="M7521" s="185"/>
      <c r="N7521" s="24"/>
      <c r="O7521" s="14"/>
      <c r="P7521" s="14"/>
      <c r="Q7521" s="39"/>
      <c r="R7521" s="545"/>
      <c r="S7521" s="545"/>
      <c r="T7521" s="25"/>
      <c r="U7521" s="25"/>
    </row>
    <row r="7522" spans="2:21">
      <c r="B7522" s="9"/>
      <c r="C7522" s="9"/>
      <c r="D7522" s="9"/>
      <c r="E7522" s="9"/>
      <c r="F7522" s="10"/>
      <c r="G7522" s="4"/>
      <c r="H7522" s="24"/>
      <c r="I7522" s="184"/>
      <c r="J7522" s="182"/>
      <c r="K7522" s="21"/>
      <c r="L7522" s="24"/>
      <c r="M7522" s="185"/>
      <c r="N7522" s="24"/>
      <c r="O7522" s="14"/>
      <c r="P7522" s="14"/>
      <c r="Q7522" s="39"/>
      <c r="R7522" s="545"/>
      <c r="S7522" s="545"/>
      <c r="T7522" s="25"/>
      <c r="U7522" s="25"/>
    </row>
    <row r="7523" spans="2:21">
      <c r="B7523" s="9"/>
      <c r="C7523" s="9"/>
      <c r="D7523" s="9"/>
      <c r="E7523" s="9"/>
      <c r="F7523" s="10"/>
      <c r="G7523" s="4"/>
      <c r="H7523" s="24"/>
      <c r="I7523" s="184"/>
      <c r="J7523" s="182"/>
      <c r="K7523" s="21"/>
      <c r="L7523" s="24"/>
      <c r="M7523" s="185"/>
      <c r="N7523" s="24"/>
      <c r="O7523" s="14"/>
      <c r="P7523" s="14"/>
      <c r="Q7523" s="39"/>
      <c r="R7523" s="545"/>
      <c r="S7523" s="545"/>
      <c r="T7523" s="25"/>
      <c r="U7523" s="25"/>
    </row>
    <row r="7524" spans="2:21">
      <c r="B7524" s="9"/>
      <c r="C7524" s="9"/>
      <c r="D7524" s="9"/>
      <c r="E7524" s="9"/>
      <c r="F7524" s="10"/>
      <c r="G7524" s="4"/>
      <c r="H7524" s="24"/>
      <c r="I7524" s="184"/>
      <c r="J7524" s="182"/>
      <c r="K7524" s="21"/>
      <c r="L7524" s="24"/>
      <c r="M7524" s="185"/>
      <c r="N7524" s="24"/>
      <c r="O7524" s="14"/>
      <c r="P7524" s="14"/>
      <c r="Q7524" s="39"/>
      <c r="R7524" s="545"/>
      <c r="S7524" s="545"/>
      <c r="T7524" s="25"/>
      <c r="U7524" s="25"/>
    </row>
    <row r="7525" spans="2:21">
      <c r="B7525" s="9"/>
      <c r="C7525" s="9"/>
      <c r="D7525" s="9"/>
      <c r="E7525" s="9"/>
      <c r="F7525" s="10"/>
      <c r="G7525" s="4"/>
      <c r="H7525" s="24"/>
      <c r="I7525" s="184"/>
      <c r="J7525" s="182"/>
      <c r="K7525" s="21"/>
      <c r="L7525" s="24"/>
      <c r="M7525" s="185"/>
      <c r="N7525" s="24"/>
      <c r="O7525" s="14"/>
      <c r="P7525" s="14"/>
      <c r="Q7525" s="39"/>
      <c r="R7525" s="545"/>
      <c r="S7525" s="545"/>
      <c r="T7525" s="25"/>
      <c r="U7525" s="25"/>
    </row>
    <row r="7526" spans="2:21">
      <c r="B7526" s="9"/>
      <c r="C7526" s="9"/>
      <c r="D7526" s="9"/>
      <c r="E7526" s="9"/>
      <c r="F7526" s="10"/>
      <c r="G7526" s="4"/>
      <c r="H7526" s="24"/>
      <c r="I7526" s="184"/>
      <c r="J7526" s="182"/>
      <c r="K7526" s="21"/>
      <c r="L7526" s="24"/>
      <c r="M7526" s="185"/>
      <c r="N7526" s="24"/>
      <c r="O7526" s="14"/>
      <c r="P7526" s="14"/>
      <c r="Q7526" s="39"/>
      <c r="R7526" s="545"/>
      <c r="S7526" s="545"/>
      <c r="T7526" s="25"/>
      <c r="U7526" s="25"/>
    </row>
    <row r="7527" spans="2:21">
      <c r="B7527" s="9"/>
      <c r="C7527" s="9"/>
      <c r="D7527" s="9"/>
      <c r="E7527" s="9"/>
      <c r="F7527" s="10"/>
      <c r="G7527" s="4"/>
      <c r="H7527" s="24"/>
      <c r="I7527" s="184"/>
      <c r="J7527" s="182"/>
      <c r="K7527" s="21"/>
      <c r="L7527" s="24"/>
      <c r="M7527" s="185"/>
      <c r="N7527" s="24"/>
      <c r="O7527" s="14"/>
      <c r="P7527" s="14"/>
      <c r="Q7527" s="39"/>
      <c r="R7527" s="545"/>
      <c r="S7527" s="545"/>
      <c r="T7527" s="25"/>
      <c r="U7527" s="25"/>
    </row>
    <row r="7528" spans="2:21">
      <c r="B7528" s="9"/>
      <c r="C7528" s="9"/>
      <c r="D7528" s="9"/>
      <c r="E7528" s="9"/>
      <c r="F7528" s="10"/>
      <c r="G7528" s="4"/>
      <c r="H7528" s="24"/>
      <c r="I7528" s="184"/>
      <c r="J7528" s="182"/>
      <c r="K7528" s="21"/>
      <c r="L7528" s="24"/>
      <c r="M7528" s="185"/>
      <c r="N7528" s="24"/>
      <c r="O7528" s="14"/>
      <c r="P7528" s="14"/>
      <c r="Q7528" s="39"/>
      <c r="R7528" s="545"/>
      <c r="S7528" s="545"/>
      <c r="T7528" s="25"/>
      <c r="U7528" s="25"/>
    </row>
    <row r="7529" spans="2:21">
      <c r="B7529" s="9"/>
      <c r="C7529" s="9"/>
      <c r="D7529" s="9"/>
      <c r="E7529" s="9"/>
      <c r="F7529" s="10"/>
      <c r="G7529" s="4"/>
      <c r="H7529" s="24"/>
      <c r="I7529" s="184"/>
      <c r="J7529" s="182"/>
      <c r="K7529" s="21"/>
      <c r="L7529" s="24"/>
      <c r="M7529" s="185"/>
      <c r="N7529" s="24"/>
      <c r="O7529" s="14"/>
      <c r="P7529" s="14"/>
      <c r="Q7529" s="39"/>
      <c r="R7529" s="545"/>
      <c r="S7529" s="545"/>
      <c r="T7529" s="25"/>
      <c r="U7529" s="25"/>
    </row>
    <row r="7530" spans="2:21">
      <c r="B7530" s="9"/>
      <c r="C7530" s="9"/>
      <c r="D7530" s="9"/>
      <c r="E7530" s="9"/>
      <c r="F7530" s="10"/>
      <c r="G7530" s="4"/>
      <c r="H7530" s="24"/>
      <c r="I7530" s="184"/>
      <c r="J7530" s="182"/>
      <c r="K7530" s="21"/>
      <c r="L7530" s="24"/>
      <c r="M7530" s="185"/>
      <c r="N7530" s="24"/>
      <c r="O7530" s="14"/>
      <c r="P7530" s="14"/>
      <c r="Q7530" s="39"/>
      <c r="R7530" s="545"/>
      <c r="S7530" s="545"/>
      <c r="T7530" s="25"/>
      <c r="U7530" s="25"/>
    </row>
    <row r="7531" spans="2:21">
      <c r="B7531" s="9"/>
      <c r="C7531" s="9"/>
      <c r="D7531" s="9"/>
      <c r="E7531" s="9"/>
      <c r="F7531" s="10"/>
      <c r="G7531" s="4"/>
      <c r="H7531" s="24"/>
      <c r="I7531" s="184"/>
      <c r="J7531" s="182"/>
      <c r="K7531" s="21"/>
      <c r="L7531" s="24"/>
      <c r="M7531" s="185"/>
      <c r="N7531" s="24"/>
      <c r="O7531" s="14"/>
      <c r="P7531" s="14"/>
      <c r="Q7531" s="39"/>
      <c r="R7531" s="545"/>
      <c r="S7531" s="545"/>
      <c r="T7531" s="25"/>
      <c r="U7531" s="25"/>
    </row>
    <row r="7532" spans="2:21">
      <c r="B7532" s="9"/>
      <c r="C7532" s="9"/>
      <c r="D7532" s="9"/>
      <c r="E7532" s="9"/>
      <c r="F7532" s="10"/>
      <c r="G7532" s="4"/>
      <c r="H7532" s="24"/>
      <c r="I7532" s="184"/>
      <c r="J7532" s="182"/>
      <c r="K7532" s="21"/>
      <c r="L7532" s="24"/>
      <c r="M7532" s="185"/>
      <c r="N7532" s="24"/>
      <c r="O7532" s="14"/>
      <c r="P7532" s="14"/>
      <c r="Q7532" s="39"/>
      <c r="R7532" s="545"/>
      <c r="S7532" s="545"/>
      <c r="T7532" s="25"/>
      <c r="U7532" s="25"/>
    </row>
    <row r="7533" spans="2:21">
      <c r="B7533" s="9"/>
      <c r="C7533" s="9"/>
      <c r="D7533" s="9"/>
      <c r="E7533" s="9"/>
      <c r="F7533" s="10"/>
      <c r="G7533" s="4"/>
      <c r="H7533" s="24"/>
      <c r="I7533" s="184"/>
      <c r="J7533" s="182"/>
      <c r="K7533" s="21"/>
      <c r="L7533" s="24"/>
      <c r="M7533" s="185"/>
      <c r="N7533" s="24"/>
      <c r="O7533" s="14"/>
      <c r="P7533" s="14"/>
      <c r="Q7533" s="39"/>
      <c r="R7533" s="545"/>
      <c r="S7533" s="545"/>
      <c r="T7533" s="25"/>
      <c r="U7533" s="25"/>
    </row>
    <row r="7534" spans="2:21">
      <c r="B7534" s="9"/>
      <c r="C7534" s="9"/>
      <c r="D7534" s="9"/>
      <c r="E7534" s="9"/>
      <c r="F7534" s="10"/>
      <c r="G7534" s="4"/>
      <c r="H7534" s="24"/>
      <c r="I7534" s="184"/>
      <c r="J7534" s="182"/>
      <c r="K7534" s="21"/>
      <c r="L7534" s="24"/>
      <c r="M7534" s="185"/>
      <c r="N7534" s="24"/>
      <c r="O7534" s="14"/>
      <c r="P7534" s="14"/>
      <c r="Q7534" s="39"/>
      <c r="R7534" s="545"/>
      <c r="S7534" s="545"/>
      <c r="T7534" s="25"/>
      <c r="U7534" s="25"/>
    </row>
    <row r="7535" spans="2:21">
      <c r="B7535" s="9"/>
      <c r="C7535" s="9"/>
      <c r="D7535" s="9"/>
      <c r="E7535" s="9"/>
      <c r="F7535" s="10"/>
      <c r="G7535" s="4"/>
      <c r="H7535" s="24"/>
      <c r="I7535" s="184"/>
      <c r="J7535" s="182"/>
      <c r="K7535" s="21"/>
      <c r="L7535" s="24"/>
      <c r="M7535" s="185"/>
      <c r="N7535" s="24"/>
      <c r="O7535" s="14"/>
      <c r="P7535" s="14"/>
      <c r="Q7535" s="39"/>
      <c r="R7535" s="545"/>
      <c r="S7535" s="545"/>
      <c r="T7535" s="25"/>
      <c r="U7535" s="25"/>
    </row>
    <row r="7536" spans="2:21">
      <c r="B7536" s="9"/>
      <c r="C7536" s="9"/>
      <c r="D7536" s="9"/>
      <c r="E7536" s="9"/>
      <c r="F7536" s="10"/>
      <c r="G7536" s="4"/>
      <c r="H7536" s="24"/>
      <c r="I7536" s="184"/>
      <c r="J7536" s="182"/>
      <c r="K7536" s="21"/>
      <c r="L7536" s="24"/>
      <c r="M7536" s="185"/>
      <c r="N7536" s="24"/>
      <c r="O7536" s="14"/>
      <c r="P7536" s="14"/>
      <c r="Q7536" s="39"/>
      <c r="R7536" s="545"/>
      <c r="S7536" s="545"/>
      <c r="T7536" s="25"/>
      <c r="U7536" s="25"/>
    </row>
    <row r="7537" spans="2:21">
      <c r="B7537" s="9"/>
      <c r="C7537" s="9"/>
      <c r="D7537" s="9"/>
      <c r="E7537" s="9"/>
      <c r="F7537" s="10"/>
      <c r="G7537" s="4"/>
      <c r="H7537" s="24"/>
      <c r="I7537" s="184"/>
      <c r="J7537" s="182"/>
      <c r="K7537" s="21"/>
      <c r="L7537" s="24"/>
      <c r="M7537" s="185"/>
      <c r="N7537" s="24"/>
      <c r="O7537" s="14"/>
      <c r="P7537" s="14"/>
      <c r="Q7537" s="39"/>
      <c r="R7537" s="545"/>
      <c r="S7537" s="545"/>
      <c r="T7537" s="25"/>
      <c r="U7537" s="25"/>
    </row>
    <row r="7538" spans="2:21">
      <c r="B7538" s="9"/>
      <c r="C7538" s="9"/>
      <c r="D7538" s="9"/>
      <c r="E7538" s="9"/>
      <c r="F7538" s="10"/>
      <c r="G7538" s="4"/>
      <c r="H7538" s="24"/>
      <c r="I7538" s="184"/>
      <c r="J7538" s="182"/>
      <c r="K7538" s="21"/>
      <c r="L7538" s="24"/>
      <c r="M7538" s="185"/>
      <c r="N7538" s="24"/>
      <c r="O7538" s="14"/>
      <c r="P7538" s="14"/>
      <c r="Q7538" s="39"/>
      <c r="R7538" s="545"/>
      <c r="S7538" s="545"/>
      <c r="T7538" s="25"/>
      <c r="U7538" s="25"/>
    </row>
    <row r="7539" spans="2:21">
      <c r="B7539" s="9"/>
      <c r="C7539" s="9"/>
      <c r="D7539" s="9"/>
      <c r="E7539" s="9"/>
      <c r="F7539" s="10"/>
      <c r="G7539" s="4"/>
      <c r="H7539" s="24"/>
      <c r="I7539" s="184"/>
      <c r="J7539" s="182"/>
      <c r="K7539" s="21"/>
      <c r="L7539" s="24"/>
      <c r="M7539" s="185"/>
      <c r="N7539" s="24"/>
      <c r="O7539" s="14"/>
      <c r="P7539" s="14"/>
      <c r="Q7539" s="39"/>
      <c r="R7539" s="545"/>
      <c r="S7539" s="545"/>
      <c r="T7539" s="25"/>
      <c r="U7539" s="25"/>
    </row>
    <row r="7540" spans="2:21">
      <c r="B7540" s="9"/>
      <c r="C7540" s="9"/>
      <c r="D7540" s="9"/>
      <c r="E7540" s="9"/>
      <c r="F7540" s="10"/>
      <c r="G7540" s="4"/>
      <c r="H7540" s="24"/>
      <c r="I7540" s="184"/>
      <c r="J7540" s="182"/>
      <c r="K7540" s="21"/>
      <c r="L7540" s="24"/>
      <c r="M7540" s="185"/>
      <c r="N7540" s="24"/>
      <c r="O7540" s="14"/>
      <c r="P7540" s="14"/>
      <c r="Q7540" s="39"/>
      <c r="R7540" s="545"/>
      <c r="S7540" s="545"/>
      <c r="T7540" s="25"/>
      <c r="U7540" s="25"/>
    </row>
    <row r="7541" spans="2:21">
      <c r="B7541" s="9"/>
      <c r="C7541" s="9"/>
      <c r="D7541" s="9"/>
      <c r="E7541" s="9"/>
      <c r="F7541" s="10"/>
      <c r="G7541" s="4"/>
      <c r="H7541" s="24"/>
      <c r="I7541" s="184"/>
      <c r="J7541" s="182"/>
      <c r="K7541" s="21"/>
      <c r="L7541" s="24"/>
      <c r="M7541" s="185"/>
      <c r="N7541" s="24"/>
      <c r="O7541" s="14"/>
      <c r="P7541" s="14"/>
      <c r="Q7541" s="39"/>
      <c r="R7541" s="545"/>
      <c r="S7541" s="545"/>
      <c r="T7541" s="25"/>
      <c r="U7541" s="25"/>
    </row>
    <row r="7542" spans="2:21">
      <c r="B7542" s="9"/>
      <c r="C7542" s="9"/>
      <c r="D7542" s="9"/>
      <c r="E7542" s="9"/>
      <c r="F7542" s="10"/>
      <c r="G7542" s="4"/>
      <c r="H7542" s="24"/>
      <c r="I7542" s="184"/>
      <c r="J7542" s="182"/>
      <c r="K7542" s="21"/>
      <c r="L7542" s="24"/>
      <c r="M7542" s="185"/>
      <c r="N7542" s="24"/>
      <c r="O7542" s="14"/>
      <c r="P7542" s="14"/>
      <c r="Q7542" s="39"/>
      <c r="R7542" s="545"/>
      <c r="S7542" s="545"/>
      <c r="T7542" s="25"/>
      <c r="U7542" s="25"/>
    </row>
    <row r="7543" spans="2:21">
      <c r="B7543" s="9"/>
      <c r="C7543" s="9"/>
      <c r="D7543" s="9"/>
      <c r="E7543" s="9"/>
      <c r="F7543" s="10"/>
      <c r="G7543" s="4"/>
      <c r="H7543" s="24"/>
      <c r="I7543" s="184"/>
      <c r="J7543" s="182"/>
      <c r="K7543" s="21"/>
      <c r="L7543" s="24"/>
      <c r="M7543" s="185"/>
      <c r="N7543" s="24"/>
      <c r="O7543" s="14"/>
      <c r="P7543" s="14"/>
      <c r="Q7543" s="39"/>
      <c r="R7543" s="545"/>
      <c r="S7543" s="545"/>
      <c r="T7543" s="25"/>
      <c r="U7543" s="25"/>
    </row>
    <row r="7544" spans="2:21">
      <c r="B7544" s="9"/>
      <c r="C7544" s="9"/>
      <c r="D7544" s="9"/>
      <c r="E7544" s="9"/>
      <c r="F7544" s="10"/>
      <c r="G7544" s="4"/>
      <c r="H7544" s="24"/>
      <c r="I7544" s="184"/>
      <c r="J7544" s="182"/>
      <c r="K7544" s="21"/>
      <c r="L7544" s="24"/>
      <c r="M7544" s="185"/>
      <c r="N7544" s="24"/>
      <c r="O7544" s="14"/>
      <c r="P7544" s="14"/>
      <c r="Q7544" s="39"/>
      <c r="R7544" s="545"/>
      <c r="S7544" s="545"/>
      <c r="T7544" s="25"/>
      <c r="U7544" s="25"/>
    </row>
    <row r="7545" spans="2:21">
      <c r="B7545" s="9"/>
      <c r="C7545" s="9"/>
      <c r="D7545" s="9"/>
      <c r="E7545" s="9"/>
      <c r="F7545" s="10"/>
      <c r="G7545" s="4"/>
      <c r="H7545" s="24"/>
      <c r="I7545" s="184"/>
      <c r="J7545" s="182"/>
      <c r="K7545" s="21"/>
      <c r="L7545" s="24"/>
      <c r="M7545" s="185"/>
      <c r="N7545" s="24"/>
      <c r="O7545" s="14"/>
      <c r="P7545" s="14"/>
      <c r="Q7545" s="39"/>
      <c r="R7545" s="545"/>
      <c r="S7545" s="545"/>
      <c r="T7545" s="25"/>
      <c r="U7545" s="25"/>
    </row>
    <row r="7546" spans="2:21">
      <c r="B7546" s="9"/>
      <c r="C7546" s="9"/>
      <c r="D7546" s="9"/>
      <c r="E7546" s="9"/>
      <c r="F7546" s="10"/>
      <c r="G7546" s="4"/>
      <c r="H7546" s="24"/>
      <c r="I7546" s="184"/>
      <c r="J7546" s="182"/>
      <c r="K7546" s="21"/>
      <c r="L7546" s="24"/>
      <c r="M7546" s="185"/>
      <c r="N7546" s="24"/>
      <c r="O7546" s="14"/>
      <c r="P7546" s="14"/>
      <c r="Q7546" s="39"/>
      <c r="R7546" s="545"/>
      <c r="S7546" s="545"/>
      <c r="T7546" s="25"/>
      <c r="U7546" s="25"/>
    </row>
    <row r="7547" spans="2:21">
      <c r="B7547" s="9"/>
      <c r="C7547" s="9"/>
      <c r="D7547" s="9"/>
      <c r="E7547" s="9"/>
      <c r="F7547" s="10"/>
      <c r="G7547" s="4"/>
      <c r="H7547" s="24"/>
      <c r="I7547" s="184"/>
      <c r="J7547" s="182"/>
      <c r="K7547" s="21"/>
      <c r="L7547" s="24"/>
      <c r="M7547" s="185"/>
      <c r="N7547" s="24"/>
      <c r="O7547" s="14"/>
      <c r="P7547" s="14"/>
      <c r="Q7547" s="39"/>
      <c r="R7547" s="545"/>
      <c r="S7547" s="545"/>
      <c r="T7547" s="25"/>
      <c r="U7547" s="25"/>
    </row>
    <row r="7548" spans="2:21">
      <c r="B7548" s="9"/>
      <c r="C7548" s="9"/>
      <c r="D7548" s="9"/>
      <c r="E7548" s="9"/>
      <c r="F7548" s="10"/>
      <c r="G7548" s="4"/>
      <c r="H7548" s="24"/>
      <c r="I7548" s="184"/>
      <c r="J7548" s="182"/>
      <c r="K7548" s="21"/>
      <c r="L7548" s="24"/>
      <c r="M7548" s="185"/>
      <c r="N7548" s="24"/>
      <c r="O7548" s="14"/>
      <c r="P7548" s="14"/>
      <c r="Q7548" s="39"/>
      <c r="R7548" s="545"/>
      <c r="S7548" s="545"/>
      <c r="T7548" s="25"/>
      <c r="U7548" s="25"/>
    </row>
    <row r="7549" spans="2:21">
      <c r="B7549" s="9"/>
      <c r="C7549" s="9"/>
      <c r="D7549" s="9"/>
      <c r="E7549" s="9"/>
      <c r="F7549" s="10"/>
      <c r="G7549" s="4"/>
      <c r="H7549" s="24"/>
      <c r="I7549" s="184"/>
      <c r="J7549" s="182"/>
      <c r="K7549" s="21"/>
      <c r="L7549" s="24"/>
      <c r="M7549" s="185"/>
      <c r="N7549" s="24"/>
      <c r="O7549" s="14"/>
      <c r="P7549" s="14"/>
      <c r="Q7549" s="39"/>
      <c r="R7549" s="545"/>
      <c r="S7549" s="545"/>
      <c r="T7549" s="25"/>
      <c r="U7549" s="25"/>
    </row>
    <row r="7550" spans="2:21">
      <c r="B7550" s="9"/>
      <c r="C7550" s="9"/>
      <c r="D7550" s="9"/>
      <c r="E7550" s="9"/>
      <c r="F7550" s="10"/>
      <c r="G7550" s="4"/>
      <c r="H7550" s="24"/>
      <c r="I7550" s="184"/>
      <c r="J7550" s="182"/>
      <c r="K7550" s="21"/>
      <c r="L7550" s="24"/>
      <c r="M7550" s="185"/>
      <c r="N7550" s="24"/>
      <c r="O7550" s="14"/>
      <c r="P7550" s="14"/>
      <c r="Q7550" s="39"/>
      <c r="R7550" s="545"/>
      <c r="S7550" s="545"/>
      <c r="T7550" s="25"/>
      <c r="U7550" s="25"/>
    </row>
    <row r="7551" spans="2:21">
      <c r="B7551" s="9"/>
      <c r="C7551" s="9"/>
      <c r="D7551" s="9"/>
      <c r="E7551" s="9"/>
      <c r="F7551" s="10"/>
      <c r="G7551" s="4"/>
      <c r="H7551" s="24"/>
      <c r="I7551" s="184"/>
      <c r="J7551" s="182"/>
      <c r="K7551" s="21"/>
      <c r="L7551" s="24"/>
      <c r="M7551" s="185"/>
      <c r="N7551" s="24"/>
      <c r="O7551" s="14"/>
      <c r="P7551" s="14"/>
      <c r="Q7551" s="39"/>
      <c r="R7551" s="545"/>
      <c r="S7551" s="545"/>
      <c r="T7551" s="25"/>
      <c r="U7551" s="25"/>
    </row>
    <row r="7552" spans="2:21">
      <c r="B7552" s="9"/>
      <c r="C7552" s="9"/>
      <c r="D7552" s="9"/>
      <c r="E7552" s="9"/>
      <c r="F7552" s="10"/>
      <c r="G7552" s="4"/>
      <c r="H7552" s="24"/>
      <c r="I7552" s="184"/>
      <c r="J7552" s="182"/>
      <c r="K7552" s="21"/>
      <c r="L7552" s="24"/>
      <c r="M7552" s="185"/>
      <c r="N7552" s="24"/>
      <c r="O7552" s="14"/>
      <c r="P7552" s="14"/>
      <c r="Q7552" s="39"/>
      <c r="R7552" s="545"/>
      <c r="S7552" s="545"/>
      <c r="T7552" s="25"/>
      <c r="U7552" s="25"/>
    </row>
    <row r="7553" spans="2:21">
      <c r="B7553" s="9"/>
      <c r="C7553" s="9"/>
      <c r="D7553" s="9"/>
      <c r="E7553" s="9"/>
      <c r="F7553" s="10"/>
      <c r="G7553" s="4"/>
      <c r="H7553" s="24"/>
      <c r="I7553" s="184"/>
      <c r="J7553" s="182"/>
      <c r="K7553" s="21"/>
      <c r="L7553" s="24"/>
      <c r="M7553" s="185"/>
      <c r="N7553" s="24"/>
      <c r="O7553" s="14"/>
      <c r="P7553" s="14"/>
      <c r="Q7553" s="39"/>
      <c r="R7553" s="545"/>
      <c r="S7553" s="545"/>
      <c r="T7553" s="25"/>
      <c r="U7553" s="25"/>
    </row>
    <row r="7554" spans="2:21">
      <c r="B7554" s="9"/>
      <c r="C7554" s="9"/>
      <c r="D7554" s="9"/>
      <c r="E7554" s="9"/>
      <c r="F7554" s="10"/>
      <c r="G7554" s="4"/>
      <c r="H7554" s="24"/>
      <c r="I7554" s="184"/>
      <c r="J7554" s="182"/>
      <c r="K7554" s="21"/>
      <c r="L7554" s="24"/>
      <c r="M7554" s="185"/>
      <c r="N7554" s="24"/>
      <c r="O7554" s="14"/>
      <c r="P7554" s="14"/>
      <c r="Q7554" s="39"/>
      <c r="R7554" s="545"/>
      <c r="S7554" s="545"/>
      <c r="T7554" s="25"/>
      <c r="U7554" s="25"/>
    </row>
    <row r="7555" spans="2:21">
      <c r="B7555" s="9"/>
      <c r="C7555" s="9"/>
      <c r="D7555" s="9"/>
      <c r="E7555" s="9"/>
      <c r="F7555" s="10"/>
      <c r="G7555" s="4"/>
      <c r="H7555" s="24"/>
      <c r="I7555" s="184"/>
      <c r="J7555" s="182"/>
      <c r="K7555" s="21"/>
      <c r="L7555" s="24"/>
      <c r="M7555" s="185"/>
      <c r="N7555" s="24"/>
      <c r="O7555" s="14"/>
      <c r="P7555" s="14"/>
      <c r="Q7555" s="39"/>
      <c r="R7555" s="545"/>
      <c r="S7555" s="545"/>
      <c r="T7555" s="25"/>
      <c r="U7555" s="25"/>
    </row>
    <row r="7556" spans="2:21">
      <c r="B7556" s="9"/>
      <c r="C7556" s="9"/>
      <c r="D7556" s="9"/>
      <c r="E7556" s="9"/>
      <c r="F7556" s="10"/>
      <c r="G7556" s="4"/>
      <c r="H7556" s="24"/>
      <c r="I7556" s="184"/>
      <c r="J7556" s="182"/>
      <c r="K7556" s="21"/>
      <c r="L7556" s="24"/>
      <c r="M7556" s="185"/>
      <c r="N7556" s="24"/>
      <c r="O7556" s="14"/>
      <c r="P7556" s="14"/>
      <c r="Q7556" s="39"/>
      <c r="R7556" s="545"/>
      <c r="S7556" s="545"/>
      <c r="T7556" s="25"/>
      <c r="U7556" s="25"/>
    </row>
    <row r="7557" spans="2:21">
      <c r="B7557" s="9"/>
      <c r="C7557" s="9"/>
      <c r="D7557" s="9"/>
      <c r="E7557" s="9"/>
      <c r="F7557" s="10"/>
      <c r="G7557" s="4"/>
      <c r="H7557" s="24"/>
      <c r="I7557" s="184"/>
      <c r="J7557" s="182"/>
      <c r="K7557" s="21"/>
      <c r="L7557" s="24"/>
      <c r="M7557" s="185"/>
      <c r="N7557" s="24"/>
      <c r="O7557" s="14"/>
      <c r="P7557" s="14"/>
      <c r="Q7557" s="39"/>
      <c r="R7557" s="545"/>
      <c r="S7557" s="545"/>
      <c r="T7557" s="25"/>
      <c r="U7557" s="25"/>
    </row>
    <row r="7558" spans="2:21">
      <c r="B7558" s="9"/>
      <c r="C7558" s="9"/>
      <c r="D7558" s="9"/>
      <c r="E7558" s="9"/>
      <c r="F7558" s="10"/>
      <c r="G7558" s="4"/>
      <c r="H7558" s="24"/>
      <c r="I7558" s="184"/>
      <c r="J7558" s="182"/>
      <c r="K7558" s="21"/>
      <c r="L7558" s="24"/>
      <c r="M7558" s="185"/>
      <c r="N7558" s="24"/>
      <c r="O7558" s="14"/>
      <c r="P7558" s="14"/>
      <c r="Q7558" s="39"/>
      <c r="R7558" s="545"/>
      <c r="S7558" s="545"/>
      <c r="T7558" s="25"/>
      <c r="U7558" s="25"/>
    </row>
    <row r="7559" spans="2:21">
      <c r="B7559" s="9"/>
      <c r="C7559" s="9"/>
      <c r="D7559" s="9"/>
      <c r="E7559" s="9"/>
      <c r="F7559" s="10"/>
      <c r="G7559" s="4"/>
      <c r="H7559" s="24"/>
      <c r="I7559" s="184"/>
      <c r="J7559" s="182"/>
      <c r="K7559" s="21"/>
      <c r="L7559" s="24"/>
      <c r="M7559" s="185"/>
      <c r="N7559" s="24"/>
      <c r="O7559" s="14"/>
      <c r="P7559" s="14"/>
      <c r="Q7559" s="39"/>
      <c r="R7559" s="545"/>
      <c r="S7559" s="545"/>
      <c r="T7559" s="25"/>
      <c r="U7559" s="25"/>
    </row>
    <row r="7560" spans="2:21">
      <c r="B7560" s="9"/>
      <c r="C7560" s="9"/>
      <c r="D7560" s="9"/>
      <c r="E7560" s="9"/>
      <c r="F7560" s="10"/>
      <c r="G7560" s="4"/>
      <c r="H7560" s="24"/>
      <c r="I7560" s="184"/>
      <c r="J7560" s="182"/>
      <c r="K7560" s="21"/>
      <c r="L7560" s="24"/>
      <c r="M7560" s="185"/>
      <c r="N7560" s="24"/>
      <c r="O7560" s="14"/>
      <c r="P7560" s="14"/>
      <c r="Q7560" s="39"/>
      <c r="R7560" s="545"/>
      <c r="S7560" s="545"/>
      <c r="T7560" s="25"/>
      <c r="U7560" s="25"/>
    </row>
    <row r="7561" spans="2:21">
      <c r="B7561" s="9"/>
      <c r="C7561" s="9"/>
      <c r="D7561" s="9"/>
      <c r="E7561" s="9"/>
      <c r="F7561" s="10"/>
      <c r="G7561" s="4"/>
      <c r="H7561" s="24"/>
      <c r="I7561" s="184"/>
      <c r="J7561" s="182"/>
      <c r="K7561" s="21"/>
      <c r="L7561" s="24"/>
      <c r="M7561" s="185"/>
      <c r="N7561" s="24"/>
      <c r="O7561" s="14"/>
      <c r="P7561" s="14"/>
      <c r="Q7561" s="39"/>
      <c r="R7561" s="545"/>
      <c r="S7561" s="545"/>
      <c r="T7561" s="25"/>
      <c r="U7561" s="25"/>
    </row>
    <row r="7562" spans="2:21">
      <c r="B7562" s="9"/>
      <c r="C7562" s="9"/>
      <c r="D7562" s="9"/>
      <c r="E7562" s="9"/>
      <c r="F7562" s="10"/>
      <c r="G7562" s="4"/>
      <c r="H7562" s="24"/>
      <c r="I7562" s="184"/>
      <c r="J7562" s="182"/>
      <c r="K7562" s="21"/>
      <c r="L7562" s="24"/>
      <c r="M7562" s="185"/>
      <c r="N7562" s="24"/>
      <c r="O7562" s="14"/>
      <c r="P7562" s="14"/>
      <c r="Q7562" s="39"/>
      <c r="R7562" s="545"/>
      <c r="S7562" s="545"/>
      <c r="T7562" s="25"/>
      <c r="U7562" s="25"/>
    </row>
    <row r="7563" spans="2:21">
      <c r="B7563" s="9"/>
      <c r="C7563" s="9"/>
      <c r="D7563" s="9"/>
      <c r="E7563" s="9"/>
      <c r="F7563" s="10"/>
      <c r="G7563" s="4"/>
      <c r="H7563" s="24"/>
      <c r="I7563" s="184"/>
      <c r="J7563" s="182"/>
      <c r="K7563" s="21"/>
      <c r="L7563" s="24"/>
      <c r="M7563" s="185"/>
      <c r="N7563" s="24"/>
      <c r="O7563" s="14"/>
      <c r="P7563" s="14"/>
      <c r="Q7563" s="39"/>
      <c r="R7563" s="545"/>
      <c r="S7563" s="545"/>
      <c r="T7563" s="25"/>
      <c r="U7563" s="25"/>
    </row>
    <row r="7564" spans="2:21">
      <c r="B7564" s="9"/>
      <c r="C7564" s="9"/>
      <c r="D7564" s="9"/>
      <c r="E7564" s="9"/>
      <c r="F7564" s="10"/>
      <c r="G7564" s="4"/>
      <c r="H7564" s="24"/>
      <c r="I7564" s="184"/>
      <c r="J7564" s="182"/>
      <c r="K7564" s="21"/>
      <c r="L7564" s="24"/>
      <c r="M7564" s="185"/>
      <c r="N7564" s="24"/>
      <c r="O7564" s="14"/>
      <c r="P7564" s="14"/>
      <c r="Q7564" s="39"/>
      <c r="R7564" s="545"/>
      <c r="S7564" s="545"/>
      <c r="T7564" s="25"/>
      <c r="U7564" s="25"/>
    </row>
    <row r="7565" spans="2:21">
      <c r="B7565" s="9"/>
      <c r="C7565" s="9"/>
      <c r="D7565" s="9"/>
      <c r="E7565" s="9"/>
      <c r="F7565" s="10"/>
      <c r="G7565" s="4"/>
      <c r="H7565" s="24"/>
      <c r="I7565" s="184"/>
      <c r="J7565" s="182"/>
      <c r="K7565" s="21"/>
      <c r="L7565" s="24"/>
      <c r="M7565" s="185"/>
      <c r="N7565" s="24"/>
      <c r="O7565" s="14"/>
      <c r="P7565" s="14"/>
      <c r="Q7565" s="39"/>
      <c r="R7565" s="545"/>
      <c r="S7565" s="545"/>
      <c r="T7565" s="25"/>
      <c r="U7565" s="25"/>
    </row>
    <row r="7566" spans="2:21">
      <c r="B7566" s="9"/>
      <c r="C7566" s="9"/>
      <c r="D7566" s="9"/>
      <c r="E7566" s="9"/>
      <c r="F7566" s="10"/>
      <c r="G7566" s="4"/>
      <c r="H7566" s="24"/>
      <c r="I7566" s="184"/>
      <c r="J7566" s="182"/>
      <c r="K7566" s="21"/>
      <c r="L7566" s="24"/>
      <c r="M7566" s="185"/>
      <c r="N7566" s="24"/>
      <c r="O7566" s="14"/>
      <c r="P7566" s="14"/>
      <c r="Q7566" s="39"/>
      <c r="R7566" s="545"/>
      <c r="S7566" s="545"/>
      <c r="T7566" s="25"/>
      <c r="U7566" s="25"/>
    </row>
    <row r="7567" spans="2:21">
      <c r="B7567" s="9"/>
      <c r="C7567" s="9"/>
      <c r="D7567" s="9"/>
      <c r="E7567" s="9"/>
      <c r="F7567" s="10"/>
      <c r="G7567" s="4"/>
      <c r="H7567" s="24"/>
      <c r="I7567" s="184"/>
      <c r="J7567" s="182"/>
      <c r="K7567" s="21"/>
      <c r="L7567" s="24"/>
      <c r="M7567" s="185"/>
      <c r="N7567" s="24"/>
      <c r="O7567" s="14"/>
      <c r="P7567" s="14"/>
      <c r="Q7567" s="39"/>
      <c r="R7567" s="545"/>
      <c r="S7567" s="545"/>
      <c r="T7567" s="25"/>
      <c r="U7567" s="25"/>
    </row>
    <row r="7568" spans="2:21">
      <c r="B7568" s="9"/>
      <c r="C7568" s="9"/>
      <c r="D7568" s="9"/>
      <c r="E7568" s="9"/>
      <c r="F7568" s="10"/>
      <c r="G7568" s="4"/>
      <c r="H7568" s="24"/>
      <c r="I7568" s="184"/>
      <c r="J7568" s="182"/>
      <c r="K7568" s="21"/>
      <c r="L7568" s="24"/>
      <c r="M7568" s="185"/>
      <c r="N7568" s="24"/>
      <c r="O7568" s="14"/>
      <c r="P7568" s="14"/>
      <c r="Q7568" s="39"/>
      <c r="R7568" s="545"/>
      <c r="S7568" s="545"/>
      <c r="T7568" s="25"/>
      <c r="U7568" s="25"/>
    </row>
    <row r="7569" spans="2:21">
      <c r="B7569" s="9"/>
      <c r="C7569" s="9"/>
      <c r="D7569" s="9"/>
      <c r="E7569" s="9"/>
      <c r="F7569" s="10"/>
      <c r="G7569" s="4"/>
      <c r="H7569" s="24"/>
      <c r="I7569" s="184"/>
      <c r="J7569" s="182"/>
      <c r="K7569" s="21"/>
      <c r="L7569" s="24"/>
      <c r="M7569" s="185"/>
      <c r="N7569" s="24"/>
      <c r="O7569" s="14"/>
      <c r="P7569" s="14"/>
      <c r="Q7569" s="39"/>
      <c r="R7569" s="545"/>
      <c r="S7569" s="545"/>
      <c r="T7569" s="25"/>
      <c r="U7569" s="25"/>
    </row>
    <row r="7570" spans="2:21">
      <c r="B7570" s="9"/>
      <c r="C7570" s="9"/>
      <c r="D7570" s="9"/>
      <c r="E7570" s="9"/>
      <c r="F7570" s="10"/>
      <c r="G7570" s="4"/>
      <c r="H7570" s="24"/>
      <c r="I7570" s="184"/>
      <c r="J7570" s="182"/>
      <c r="K7570" s="21"/>
      <c r="L7570" s="24"/>
      <c r="M7570" s="185"/>
      <c r="N7570" s="24"/>
      <c r="O7570" s="14"/>
      <c r="P7570" s="14"/>
      <c r="Q7570" s="39"/>
      <c r="R7570" s="545"/>
      <c r="S7570" s="545"/>
      <c r="T7570" s="25"/>
      <c r="U7570" s="25"/>
    </row>
    <row r="7571" spans="2:21">
      <c r="B7571" s="9"/>
      <c r="C7571" s="9"/>
      <c r="D7571" s="9"/>
      <c r="E7571" s="9"/>
      <c r="F7571" s="10"/>
      <c r="G7571" s="4"/>
      <c r="H7571" s="24"/>
      <c r="I7571" s="184"/>
      <c r="J7571" s="182"/>
      <c r="K7571" s="21"/>
      <c r="L7571" s="24"/>
      <c r="M7571" s="185"/>
      <c r="N7571" s="24"/>
      <c r="O7571" s="14"/>
      <c r="P7571" s="14"/>
      <c r="Q7571" s="39"/>
      <c r="R7571" s="545"/>
      <c r="S7571" s="545"/>
      <c r="T7571" s="25"/>
      <c r="U7571" s="25"/>
    </row>
    <row r="7572" spans="2:21">
      <c r="B7572" s="9"/>
      <c r="C7572" s="9"/>
      <c r="D7572" s="9"/>
      <c r="E7572" s="9"/>
      <c r="F7572" s="10"/>
      <c r="G7572" s="4"/>
      <c r="H7572" s="24"/>
      <c r="I7572" s="184"/>
      <c r="J7572" s="182"/>
      <c r="K7572" s="21"/>
      <c r="L7572" s="24"/>
      <c r="M7572" s="185"/>
      <c r="N7572" s="24"/>
      <c r="O7572" s="14"/>
      <c r="P7572" s="14"/>
      <c r="Q7572" s="39"/>
      <c r="R7572" s="545"/>
      <c r="S7572" s="545"/>
      <c r="T7572" s="25"/>
      <c r="U7572" s="25"/>
    </row>
    <row r="7573" spans="2:21">
      <c r="B7573" s="9"/>
      <c r="C7573" s="9"/>
      <c r="D7573" s="9"/>
      <c r="E7573" s="9"/>
      <c r="F7573" s="10"/>
      <c r="G7573" s="4"/>
      <c r="H7573" s="24"/>
      <c r="I7573" s="184"/>
      <c r="J7573" s="182"/>
      <c r="K7573" s="21"/>
      <c r="L7573" s="24"/>
      <c r="M7573" s="185"/>
      <c r="N7573" s="24"/>
      <c r="O7573" s="14"/>
      <c r="P7573" s="14"/>
      <c r="Q7573" s="39"/>
      <c r="R7573" s="545"/>
      <c r="S7573" s="545"/>
      <c r="T7573" s="25"/>
      <c r="U7573" s="25"/>
    </row>
    <row r="7574" spans="2:21">
      <c r="B7574" s="9"/>
      <c r="C7574" s="9"/>
      <c r="D7574" s="9"/>
      <c r="E7574" s="9"/>
      <c r="F7574" s="10"/>
      <c r="G7574" s="4"/>
      <c r="H7574" s="24"/>
      <c r="I7574" s="184"/>
      <c r="J7574" s="182"/>
      <c r="K7574" s="21"/>
      <c r="L7574" s="24"/>
      <c r="M7574" s="185"/>
      <c r="N7574" s="24"/>
      <c r="O7574" s="14"/>
      <c r="P7574" s="14"/>
      <c r="Q7574" s="39"/>
      <c r="R7574" s="545"/>
      <c r="S7574" s="545"/>
      <c r="T7574" s="25"/>
      <c r="U7574" s="25"/>
    </row>
    <row r="7575" spans="2:21">
      <c r="B7575" s="9"/>
      <c r="C7575" s="9"/>
      <c r="D7575" s="9"/>
      <c r="E7575" s="9"/>
      <c r="F7575" s="10"/>
      <c r="G7575" s="4"/>
      <c r="H7575" s="24"/>
      <c r="I7575" s="184"/>
      <c r="J7575" s="182"/>
      <c r="K7575" s="21"/>
      <c r="L7575" s="24"/>
      <c r="M7575" s="185"/>
      <c r="N7575" s="24"/>
      <c r="O7575" s="14"/>
      <c r="P7575" s="14"/>
      <c r="Q7575" s="39"/>
      <c r="R7575" s="545"/>
      <c r="S7575" s="545"/>
      <c r="T7575" s="25"/>
      <c r="U7575" s="25"/>
    </row>
    <row r="7576" spans="2:21">
      <c r="B7576" s="9"/>
      <c r="C7576" s="9"/>
      <c r="D7576" s="9"/>
      <c r="E7576" s="9"/>
      <c r="F7576" s="10"/>
      <c r="G7576" s="4"/>
      <c r="H7576" s="24"/>
      <c r="I7576" s="184"/>
      <c r="J7576" s="182"/>
      <c r="K7576" s="21"/>
      <c r="L7576" s="24"/>
      <c r="M7576" s="185"/>
      <c r="N7576" s="24"/>
      <c r="O7576" s="14"/>
      <c r="P7576" s="14"/>
      <c r="Q7576" s="39"/>
      <c r="R7576" s="545"/>
      <c r="S7576" s="545"/>
      <c r="T7576" s="25"/>
      <c r="U7576" s="25"/>
    </row>
    <row r="7577" spans="2:21">
      <c r="B7577" s="9"/>
      <c r="C7577" s="9"/>
      <c r="D7577" s="9"/>
      <c r="E7577" s="9"/>
      <c r="F7577" s="10"/>
      <c r="G7577" s="4"/>
      <c r="H7577" s="24"/>
      <c r="I7577" s="184"/>
      <c r="J7577" s="182"/>
      <c r="K7577" s="21"/>
      <c r="L7577" s="24"/>
      <c r="M7577" s="185"/>
      <c r="N7577" s="24"/>
      <c r="O7577" s="14"/>
      <c r="P7577" s="14"/>
      <c r="Q7577" s="39"/>
      <c r="R7577" s="545"/>
      <c r="S7577" s="545"/>
      <c r="T7577" s="25"/>
      <c r="U7577" s="25"/>
    </row>
    <row r="7578" spans="2:21">
      <c r="B7578" s="9"/>
      <c r="C7578" s="9"/>
      <c r="D7578" s="9"/>
      <c r="E7578" s="9"/>
      <c r="F7578" s="10"/>
      <c r="G7578" s="4"/>
      <c r="H7578" s="24"/>
      <c r="I7578" s="184"/>
      <c r="J7578" s="182"/>
      <c r="K7578" s="21"/>
      <c r="L7578" s="24"/>
      <c r="M7578" s="185"/>
      <c r="N7578" s="24"/>
      <c r="O7578" s="14"/>
      <c r="P7578" s="14"/>
      <c r="Q7578" s="39"/>
      <c r="R7578" s="545"/>
      <c r="S7578" s="545"/>
      <c r="T7578" s="25"/>
      <c r="U7578" s="25"/>
    </row>
    <row r="7579" spans="2:21">
      <c r="B7579" s="9"/>
      <c r="C7579" s="9"/>
      <c r="D7579" s="9"/>
      <c r="E7579" s="9"/>
      <c r="F7579" s="10"/>
      <c r="G7579" s="4"/>
      <c r="H7579" s="24"/>
      <c r="I7579" s="184"/>
      <c r="J7579" s="182"/>
      <c r="K7579" s="21"/>
      <c r="L7579" s="24"/>
      <c r="M7579" s="185"/>
      <c r="N7579" s="24"/>
      <c r="O7579" s="14"/>
      <c r="P7579" s="14"/>
      <c r="Q7579" s="39"/>
      <c r="R7579" s="545"/>
      <c r="S7579" s="545"/>
      <c r="T7579" s="25"/>
      <c r="U7579" s="25"/>
    </row>
    <row r="7580" spans="2:21">
      <c r="B7580" s="9"/>
      <c r="C7580" s="9"/>
      <c r="D7580" s="9"/>
      <c r="E7580" s="9"/>
      <c r="F7580" s="10"/>
      <c r="G7580" s="4"/>
      <c r="H7580" s="24"/>
      <c r="I7580" s="184"/>
      <c r="J7580" s="182"/>
      <c r="K7580" s="21"/>
      <c r="L7580" s="24"/>
      <c r="M7580" s="185"/>
      <c r="N7580" s="24"/>
      <c r="O7580" s="14"/>
      <c r="P7580" s="14"/>
      <c r="Q7580" s="39"/>
      <c r="R7580" s="545"/>
      <c r="S7580" s="545"/>
      <c r="T7580" s="25"/>
      <c r="U7580" s="25"/>
    </row>
    <row r="7581" spans="2:21">
      <c r="B7581" s="9"/>
      <c r="C7581" s="9"/>
      <c r="D7581" s="9"/>
      <c r="E7581" s="9"/>
      <c r="F7581" s="10"/>
      <c r="G7581" s="4"/>
      <c r="H7581" s="24"/>
      <c r="I7581" s="184"/>
      <c r="J7581" s="182"/>
      <c r="K7581" s="21"/>
      <c r="L7581" s="24"/>
      <c r="M7581" s="185"/>
      <c r="N7581" s="24"/>
      <c r="O7581" s="14"/>
      <c r="P7581" s="14"/>
      <c r="Q7581" s="39"/>
      <c r="R7581" s="545"/>
      <c r="S7581" s="545"/>
      <c r="T7581" s="25"/>
      <c r="U7581" s="25"/>
    </row>
    <row r="7582" spans="2:21">
      <c r="B7582" s="9"/>
      <c r="C7582" s="9"/>
      <c r="D7582" s="9"/>
      <c r="E7582" s="9"/>
      <c r="F7582" s="10"/>
      <c r="G7582" s="4"/>
      <c r="H7582" s="24"/>
      <c r="I7582" s="184"/>
      <c r="J7582" s="182"/>
      <c r="K7582" s="21"/>
      <c r="L7582" s="24"/>
      <c r="M7582" s="185"/>
      <c r="N7582" s="24"/>
      <c r="O7582" s="14"/>
      <c r="P7582" s="14"/>
      <c r="Q7582" s="39"/>
      <c r="R7582" s="545"/>
      <c r="S7582" s="545"/>
      <c r="T7582" s="25"/>
      <c r="U7582" s="25"/>
    </row>
    <row r="7583" spans="2:21">
      <c r="B7583" s="9"/>
      <c r="C7583" s="9"/>
      <c r="D7583" s="9"/>
      <c r="E7583" s="9"/>
      <c r="F7583" s="10"/>
      <c r="G7583" s="4"/>
      <c r="H7583" s="24"/>
      <c r="I7583" s="184"/>
      <c r="J7583" s="182"/>
      <c r="K7583" s="21"/>
      <c r="L7583" s="24"/>
      <c r="M7583" s="185"/>
      <c r="N7583" s="24"/>
      <c r="O7583" s="14"/>
      <c r="P7583" s="14"/>
      <c r="Q7583" s="39"/>
      <c r="R7583" s="545"/>
      <c r="S7583" s="545"/>
      <c r="T7583" s="25"/>
      <c r="U7583" s="25"/>
    </row>
    <row r="7584" spans="2:21">
      <c r="B7584" s="9"/>
      <c r="C7584" s="9"/>
      <c r="D7584" s="9"/>
      <c r="E7584" s="9"/>
      <c r="F7584" s="10"/>
      <c r="G7584" s="4"/>
      <c r="H7584" s="24"/>
      <c r="I7584" s="184"/>
      <c r="J7584" s="182"/>
      <c r="K7584" s="21"/>
      <c r="L7584" s="24"/>
      <c r="M7584" s="185"/>
      <c r="N7584" s="24"/>
      <c r="O7584" s="14"/>
      <c r="P7584" s="14"/>
      <c r="Q7584" s="39"/>
      <c r="R7584" s="545"/>
      <c r="S7584" s="545"/>
      <c r="T7584" s="25"/>
      <c r="U7584" s="25"/>
    </row>
    <row r="7585" spans="2:21">
      <c r="B7585" s="9"/>
      <c r="C7585" s="9"/>
      <c r="D7585" s="9"/>
      <c r="E7585" s="9"/>
      <c r="F7585" s="10"/>
      <c r="G7585" s="4"/>
      <c r="H7585" s="24"/>
      <c r="I7585" s="184"/>
      <c r="J7585" s="182"/>
      <c r="K7585" s="21"/>
      <c r="L7585" s="24"/>
      <c r="M7585" s="185"/>
      <c r="N7585" s="24"/>
      <c r="O7585" s="14"/>
      <c r="P7585" s="14"/>
      <c r="Q7585" s="39"/>
      <c r="R7585" s="545"/>
      <c r="S7585" s="545"/>
      <c r="T7585" s="25"/>
      <c r="U7585" s="25"/>
    </row>
    <row r="7586" spans="2:21">
      <c r="B7586" s="9"/>
      <c r="C7586" s="9"/>
      <c r="D7586" s="9"/>
      <c r="E7586" s="9"/>
      <c r="F7586" s="10"/>
      <c r="G7586" s="4"/>
      <c r="H7586" s="24"/>
      <c r="I7586" s="184"/>
      <c r="J7586" s="182"/>
      <c r="K7586" s="21"/>
      <c r="L7586" s="24"/>
      <c r="M7586" s="185"/>
      <c r="N7586" s="24"/>
      <c r="O7586" s="14"/>
      <c r="P7586" s="14"/>
      <c r="Q7586" s="39"/>
      <c r="R7586" s="545"/>
      <c r="S7586" s="545"/>
      <c r="T7586" s="25"/>
      <c r="U7586" s="25"/>
    </row>
    <row r="7587" spans="2:21">
      <c r="B7587" s="9"/>
      <c r="C7587" s="9"/>
      <c r="D7587" s="9"/>
      <c r="E7587" s="9"/>
      <c r="F7587" s="10"/>
      <c r="G7587" s="4"/>
      <c r="H7587" s="24"/>
      <c r="I7587" s="184"/>
      <c r="J7587" s="182"/>
      <c r="K7587" s="21"/>
      <c r="L7587" s="24"/>
      <c r="M7587" s="185"/>
      <c r="N7587" s="24"/>
      <c r="O7587" s="14"/>
      <c r="P7587" s="14"/>
      <c r="Q7587" s="39"/>
      <c r="R7587" s="545"/>
      <c r="S7587" s="545"/>
      <c r="T7587" s="25"/>
      <c r="U7587" s="25"/>
    </row>
    <row r="7588" spans="2:21">
      <c r="B7588" s="9"/>
      <c r="C7588" s="9"/>
      <c r="D7588" s="9"/>
      <c r="E7588" s="9"/>
      <c r="F7588" s="10"/>
      <c r="G7588" s="4"/>
      <c r="H7588" s="24"/>
      <c r="I7588" s="184"/>
      <c r="J7588" s="182"/>
      <c r="K7588" s="21"/>
      <c r="L7588" s="24"/>
      <c r="M7588" s="185"/>
      <c r="N7588" s="24"/>
      <c r="O7588" s="14"/>
      <c r="P7588" s="14"/>
      <c r="Q7588" s="39"/>
      <c r="R7588" s="545"/>
      <c r="S7588" s="545"/>
      <c r="T7588" s="25"/>
      <c r="U7588" s="25"/>
    </row>
    <row r="7589" spans="2:21">
      <c r="B7589" s="9"/>
      <c r="C7589" s="9"/>
      <c r="D7589" s="9"/>
      <c r="E7589" s="9"/>
      <c r="F7589" s="10"/>
      <c r="G7589" s="4"/>
      <c r="H7589" s="24"/>
      <c r="I7589" s="184"/>
      <c r="J7589" s="182"/>
      <c r="K7589" s="21"/>
      <c r="L7589" s="24"/>
      <c r="M7589" s="185"/>
      <c r="N7589" s="24"/>
      <c r="O7589" s="14"/>
      <c r="P7589" s="14"/>
      <c r="Q7589" s="39"/>
      <c r="R7589" s="545"/>
      <c r="S7589" s="545"/>
      <c r="T7589" s="25"/>
      <c r="U7589" s="25"/>
    </row>
    <row r="7590" spans="2:21">
      <c r="B7590" s="9"/>
      <c r="C7590" s="9"/>
      <c r="D7590" s="9"/>
      <c r="E7590" s="9"/>
      <c r="F7590" s="10"/>
      <c r="G7590" s="4"/>
      <c r="H7590" s="24"/>
      <c r="I7590" s="184"/>
      <c r="J7590" s="182"/>
      <c r="K7590" s="21"/>
      <c r="L7590" s="24"/>
      <c r="M7590" s="185"/>
      <c r="N7590" s="24"/>
      <c r="O7590" s="14"/>
      <c r="P7590" s="14"/>
      <c r="Q7590" s="39"/>
      <c r="R7590" s="545"/>
      <c r="S7590" s="545"/>
      <c r="T7590" s="25"/>
      <c r="U7590" s="25"/>
    </row>
    <row r="7591" spans="2:21">
      <c r="B7591" s="9"/>
      <c r="C7591" s="9"/>
      <c r="D7591" s="9"/>
      <c r="E7591" s="9"/>
      <c r="F7591" s="10"/>
      <c r="G7591" s="4"/>
      <c r="H7591" s="24"/>
      <c r="I7591" s="184"/>
      <c r="J7591" s="182"/>
      <c r="K7591" s="21"/>
      <c r="L7591" s="24"/>
      <c r="M7591" s="185"/>
      <c r="N7591" s="24"/>
      <c r="O7591" s="14"/>
      <c r="P7591" s="14"/>
      <c r="Q7591" s="39"/>
      <c r="R7591" s="545"/>
      <c r="S7591" s="545"/>
      <c r="T7591" s="25"/>
      <c r="U7591" s="25"/>
    </row>
    <row r="7592" spans="2:21">
      <c r="B7592" s="9"/>
      <c r="C7592" s="9"/>
      <c r="D7592" s="9"/>
      <c r="E7592" s="9"/>
      <c r="F7592" s="10"/>
      <c r="G7592" s="4"/>
      <c r="H7592" s="24"/>
      <c r="I7592" s="184"/>
      <c r="J7592" s="182"/>
      <c r="K7592" s="21"/>
      <c r="L7592" s="24"/>
      <c r="M7592" s="185"/>
      <c r="N7592" s="24"/>
      <c r="O7592" s="14"/>
      <c r="P7592" s="14"/>
      <c r="Q7592" s="39"/>
      <c r="R7592" s="545"/>
      <c r="S7592" s="545"/>
      <c r="T7592" s="25"/>
      <c r="U7592" s="25"/>
    </row>
    <row r="7593" spans="2:21">
      <c r="B7593" s="9"/>
      <c r="C7593" s="9"/>
      <c r="D7593" s="9"/>
      <c r="E7593" s="9"/>
      <c r="F7593" s="10"/>
      <c r="G7593" s="4"/>
      <c r="H7593" s="24"/>
      <c r="I7593" s="184"/>
      <c r="J7593" s="182"/>
      <c r="K7593" s="21"/>
      <c r="L7593" s="24"/>
      <c r="M7593" s="185"/>
      <c r="N7593" s="24"/>
      <c r="O7593" s="14"/>
      <c r="P7593" s="14"/>
      <c r="Q7593" s="39"/>
      <c r="R7593" s="545"/>
      <c r="S7593" s="545"/>
      <c r="T7593" s="25"/>
      <c r="U7593" s="25"/>
    </row>
    <row r="7594" spans="2:21">
      <c r="B7594" s="9"/>
      <c r="C7594" s="9"/>
      <c r="D7594" s="9"/>
      <c r="E7594" s="9"/>
      <c r="F7594" s="10"/>
      <c r="G7594" s="4"/>
      <c r="H7594" s="24"/>
      <c r="I7594" s="184"/>
      <c r="J7594" s="182"/>
      <c r="K7594" s="21"/>
      <c r="L7594" s="24"/>
      <c r="M7594" s="185"/>
      <c r="N7594" s="24"/>
      <c r="O7594" s="14"/>
      <c r="P7594" s="14"/>
      <c r="Q7594" s="39"/>
      <c r="R7594" s="545"/>
      <c r="S7594" s="545"/>
      <c r="T7594" s="25"/>
      <c r="U7594" s="25"/>
    </row>
    <row r="7595" spans="2:21">
      <c r="B7595" s="9"/>
      <c r="C7595" s="9"/>
      <c r="D7595" s="9"/>
      <c r="E7595" s="9"/>
      <c r="F7595" s="10"/>
      <c r="G7595" s="4"/>
      <c r="H7595" s="24"/>
      <c r="I7595" s="184"/>
      <c r="J7595" s="182"/>
      <c r="K7595" s="21"/>
      <c r="L7595" s="24"/>
      <c r="M7595" s="185"/>
      <c r="N7595" s="24"/>
      <c r="O7595" s="14"/>
      <c r="P7595" s="14"/>
      <c r="Q7595" s="39"/>
      <c r="R7595" s="545"/>
      <c r="S7595" s="545"/>
      <c r="T7595" s="25"/>
      <c r="U7595" s="25"/>
    </row>
    <row r="7596" spans="2:21">
      <c r="B7596" s="9"/>
      <c r="C7596" s="9"/>
      <c r="D7596" s="9"/>
      <c r="E7596" s="9"/>
      <c r="F7596" s="10"/>
      <c r="G7596" s="4"/>
      <c r="H7596" s="24"/>
      <c r="I7596" s="184"/>
      <c r="J7596" s="182"/>
      <c r="K7596" s="21"/>
      <c r="L7596" s="24"/>
      <c r="M7596" s="185"/>
      <c r="N7596" s="24"/>
      <c r="O7596" s="14"/>
      <c r="P7596" s="14"/>
      <c r="Q7596" s="39"/>
      <c r="R7596" s="545"/>
      <c r="S7596" s="545"/>
      <c r="T7596" s="25"/>
      <c r="U7596" s="25"/>
    </row>
    <row r="7597" spans="2:21">
      <c r="B7597" s="9"/>
      <c r="C7597" s="9"/>
      <c r="D7597" s="9"/>
      <c r="E7597" s="9"/>
      <c r="F7597" s="10"/>
      <c r="G7597" s="4"/>
      <c r="H7597" s="24"/>
      <c r="I7597" s="184"/>
      <c r="J7597" s="182"/>
      <c r="K7597" s="21"/>
      <c r="L7597" s="24"/>
      <c r="M7597" s="185"/>
      <c r="N7597" s="24"/>
      <c r="O7597" s="14"/>
      <c r="P7597" s="14"/>
      <c r="Q7597" s="39"/>
      <c r="R7597" s="545"/>
      <c r="S7597" s="545"/>
      <c r="T7597" s="25"/>
      <c r="U7597" s="25"/>
    </row>
    <row r="7598" spans="2:21">
      <c r="B7598" s="9"/>
      <c r="C7598" s="9"/>
      <c r="D7598" s="9"/>
      <c r="E7598" s="9"/>
      <c r="F7598" s="10"/>
      <c r="G7598" s="4"/>
      <c r="H7598" s="24"/>
      <c r="I7598" s="184"/>
      <c r="J7598" s="182"/>
      <c r="K7598" s="21"/>
      <c r="L7598" s="24"/>
      <c r="M7598" s="185"/>
      <c r="N7598" s="24"/>
      <c r="O7598" s="14"/>
      <c r="P7598" s="14"/>
      <c r="Q7598" s="39"/>
      <c r="R7598" s="545"/>
      <c r="S7598" s="545"/>
      <c r="T7598" s="25"/>
      <c r="U7598" s="25"/>
    </row>
    <row r="7599" spans="2:21">
      <c r="B7599" s="9"/>
      <c r="C7599" s="9"/>
      <c r="D7599" s="9"/>
      <c r="E7599" s="9"/>
      <c r="F7599" s="10"/>
      <c r="G7599" s="4"/>
      <c r="H7599" s="24"/>
      <c r="I7599" s="184"/>
      <c r="J7599" s="182"/>
      <c r="K7599" s="21"/>
      <c r="L7599" s="24"/>
      <c r="M7599" s="185"/>
      <c r="N7599" s="24"/>
      <c r="O7599" s="14"/>
      <c r="P7599" s="14"/>
      <c r="Q7599" s="39"/>
      <c r="R7599" s="545"/>
      <c r="S7599" s="545"/>
      <c r="T7599" s="25"/>
      <c r="U7599" s="25"/>
    </row>
    <row r="7600" spans="2:21">
      <c r="B7600" s="9"/>
      <c r="C7600" s="9"/>
      <c r="D7600" s="9"/>
      <c r="E7600" s="9"/>
      <c r="F7600" s="10"/>
      <c r="G7600" s="4"/>
      <c r="H7600" s="24"/>
      <c r="I7600" s="184"/>
      <c r="J7600" s="182"/>
      <c r="K7600" s="21"/>
      <c r="L7600" s="24"/>
      <c r="M7600" s="185"/>
      <c r="N7600" s="24"/>
      <c r="O7600" s="14"/>
      <c r="P7600" s="14"/>
      <c r="Q7600" s="39"/>
      <c r="R7600" s="545"/>
      <c r="S7600" s="545"/>
      <c r="T7600" s="25"/>
      <c r="U7600" s="25"/>
    </row>
    <row r="7601" spans="2:21">
      <c r="B7601" s="9"/>
      <c r="C7601" s="9"/>
      <c r="D7601" s="9"/>
      <c r="E7601" s="9"/>
      <c r="F7601" s="10"/>
      <c r="G7601" s="4"/>
      <c r="H7601" s="24"/>
      <c r="I7601" s="184"/>
      <c r="J7601" s="182"/>
      <c r="K7601" s="21"/>
      <c r="L7601" s="24"/>
      <c r="M7601" s="185"/>
      <c r="N7601" s="24"/>
      <c r="O7601" s="14"/>
      <c r="P7601" s="14"/>
      <c r="Q7601" s="39"/>
      <c r="R7601" s="545"/>
      <c r="S7601" s="545"/>
      <c r="T7601" s="25"/>
      <c r="U7601" s="25"/>
    </row>
    <row r="7602" spans="2:21">
      <c r="B7602" s="9"/>
      <c r="C7602" s="9"/>
      <c r="D7602" s="9"/>
      <c r="E7602" s="9"/>
      <c r="F7602" s="10"/>
      <c r="G7602" s="4"/>
      <c r="H7602" s="24"/>
      <c r="I7602" s="184"/>
      <c r="J7602" s="182"/>
      <c r="K7602" s="21"/>
      <c r="L7602" s="24"/>
      <c r="M7602" s="185"/>
      <c r="N7602" s="24"/>
      <c r="O7602" s="14"/>
      <c r="P7602" s="14"/>
      <c r="Q7602" s="39"/>
      <c r="R7602" s="545"/>
      <c r="S7602" s="545"/>
      <c r="T7602" s="25"/>
      <c r="U7602" s="25"/>
    </row>
    <row r="7603" spans="2:21">
      <c r="B7603" s="9"/>
      <c r="C7603" s="9"/>
      <c r="D7603" s="9"/>
      <c r="E7603" s="9"/>
      <c r="F7603" s="10"/>
      <c r="G7603" s="4"/>
      <c r="H7603" s="24"/>
      <c r="I7603" s="184"/>
      <c r="J7603" s="182"/>
      <c r="K7603" s="21"/>
      <c r="L7603" s="24"/>
      <c r="M7603" s="185"/>
      <c r="N7603" s="24"/>
      <c r="O7603" s="14"/>
      <c r="P7603" s="14"/>
      <c r="Q7603" s="39"/>
      <c r="R7603" s="545"/>
      <c r="S7603" s="545"/>
      <c r="T7603" s="25"/>
      <c r="U7603" s="25"/>
    </row>
    <row r="7604" spans="2:21">
      <c r="B7604" s="9"/>
      <c r="C7604" s="9"/>
      <c r="D7604" s="9"/>
      <c r="E7604" s="9"/>
      <c r="F7604" s="10"/>
      <c r="G7604" s="4"/>
      <c r="H7604" s="24"/>
      <c r="I7604" s="184"/>
      <c r="J7604" s="182"/>
      <c r="K7604" s="21"/>
      <c r="L7604" s="24"/>
      <c r="M7604" s="185"/>
      <c r="N7604" s="24"/>
      <c r="O7604" s="14"/>
      <c r="P7604" s="14"/>
      <c r="Q7604" s="39"/>
      <c r="R7604" s="545"/>
      <c r="S7604" s="545"/>
      <c r="T7604" s="25"/>
      <c r="U7604" s="25"/>
    </row>
    <row r="7605" spans="2:21">
      <c r="B7605" s="9"/>
      <c r="C7605" s="9"/>
      <c r="D7605" s="9"/>
      <c r="E7605" s="9"/>
      <c r="F7605" s="10"/>
      <c r="G7605" s="4"/>
      <c r="H7605" s="24"/>
      <c r="I7605" s="184"/>
      <c r="J7605" s="182"/>
      <c r="K7605" s="21"/>
      <c r="L7605" s="24"/>
      <c r="M7605" s="185"/>
      <c r="N7605" s="24"/>
      <c r="O7605" s="14"/>
      <c r="P7605" s="14"/>
      <c r="Q7605" s="39"/>
      <c r="R7605" s="545"/>
      <c r="S7605" s="545"/>
      <c r="T7605" s="25"/>
      <c r="U7605" s="25"/>
    </row>
    <row r="7606" spans="2:21">
      <c r="B7606" s="9"/>
      <c r="C7606" s="9"/>
      <c r="D7606" s="9"/>
      <c r="E7606" s="9"/>
      <c r="F7606" s="10"/>
      <c r="G7606" s="4"/>
      <c r="H7606" s="24"/>
      <c r="I7606" s="184"/>
      <c r="J7606" s="182"/>
      <c r="K7606" s="21"/>
      <c r="L7606" s="24"/>
      <c r="M7606" s="185"/>
      <c r="N7606" s="24"/>
      <c r="O7606" s="14"/>
      <c r="P7606" s="14"/>
      <c r="Q7606" s="39"/>
      <c r="R7606" s="545"/>
      <c r="S7606" s="545"/>
      <c r="T7606" s="25"/>
      <c r="U7606" s="25"/>
    </row>
    <row r="7607" spans="2:21">
      <c r="B7607" s="9"/>
      <c r="C7607" s="9"/>
      <c r="D7607" s="9"/>
      <c r="E7607" s="9"/>
      <c r="F7607" s="10"/>
      <c r="G7607" s="4"/>
      <c r="H7607" s="24"/>
      <c r="I7607" s="184"/>
      <c r="J7607" s="182"/>
      <c r="K7607" s="21"/>
      <c r="L7607" s="24"/>
      <c r="M7607" s="185"/>
      <c r="N7607" s="24"/>
      <c r="O7607" s="14"/>
      <c r="P7607" s="14"/>
      <c r="Q7607" s="39"/>
      <c r="R7607" s="545"/>
      <c r="S7607" s="545"/>
      <c r="T7607" s="25"/>
      <c r="U7607" s="25"/>
    </row>
    <row r="7608" spans="2:21">
      <c r="B7608" s="9"/>
      <c r="C7608" s="9"/>
      <c r="D7608" s="9"/>
      <c r="E7608" s="9"/>
      <c r="F7608" s="10"/>
      <c r="G7608" s="4"/>
      <c r="H7608" s="24"/>
      <c r="I7608" s="184"/>
      <c r="J7608" s="182"/>
      <c r="K7608" s="21"/>
      <c r="L7608" s="24"/>
      <c r="M7608" s="185"/>
      <c r="N7608" s="24"/>
      <c r="O7608" s="14"/>
      <c r="P7608" s="14"/>
      <c r="Q7608" s="39"/>
      <c r="R7608" s="545"/>
      <c r="S7608" s="545"/>
      <c r="T7608" s="25"/>
      <c r="U7608" s="25"/>
    </row>
    <row r="7609" spans="2:21">
      <c r="B7609" s="9"/>
      <c r="C7609" s="9"/>
      <c r="D7609" s="9"/>
      <c r="E7609" s="9"/>
      <c r="F7609" s="10"/>
      <c r="G7609" s="4"/>
      <c r="H7609" s="24"/>
      <c r="I7609" s="184"/>
      <c r="J7609" s="182"/>
      <c r="K7609" s="21"/>
      <c r="L7609" s="24"/>
      <c r="M7609" s="185"/>
      <c r="N7609" s="24"/>
      <c r="O7609" s="14"/>
      <c r="P7609" s="14"/>
      <c r="Q7609" s="39"/>
      <c r="R7609" s="545"/>
      <c r="S7609" s="545"/>
      <c r="T7609" s="25"/>
      <c r="U7609" s="25"/>
    </row>
    <row r="7610" spans="2:21">
      <c r="B7610" s="9"/>
      <c r="C7610" s="9"/>
      <c r="D7610" s="9"/>
      <c r="E7610" s="9"/>
      <c r="F7610" s="10"/>
      <c r="G7610" s="4"/>
      <c r="H7610" s="24"/>
      <c r="I7610" s="184"/>
      <c r="J7610" s="182"/>
      <c r="K7610" s="21"/>
      <c r="L7610" s="24"/>
      <c r="M7610" s="185"/>
      <c r="N7610" s="24"/>
      <c r="O7610" s="14"/>
      <c r="P7610" s="14"/>
      <c r="Q7610" s="39"/>
      <c r="R7610" s="545"/>
      <c r="S7610" s="545"/>
      <c r="T7610" s="25"/>
      <c r="U7610" s="25"/>
    </row>
    <row r="7611" spans="2:21">
      <c r="B7611" s="9"/>
      <c r="C7611" s="9"/>
      <c r="D7611" s="9"/>
      <c r="E7611" s="9"/>
      <c r="F7611" s="10"/>
      <c r="G7611" s="4"/>
      <c r="H7611" s="24"/>
      <c r="I7611" s="184"/>
      <c r="J7611" s="182"/>
      <c r="K7611" s="21"/>
      <c r="L7611" s="24"/>
      <c r="M7611" s="185"/>
      <c r="N7611" s="24"/>
      <c r="O7611" s="14"/>
      <c r="P7611" s="14"/>
      <c r="Q7611" s="39"/>
      <c r="R7611" s="545"/>
      <c r="S7611" s="545"/>
      <c r="T7611" s="25"/>
      <c r="U7611" s="25"/>
    </row>
    <row r="7612" spans="2:21">
      <c r="B7612" s="9"/>
      <c r="C7612" s="9"/>
      <c r="D7612" s="9"/>
      <c r="E7612" s="9"/>
      <c r="F7612" s="10"/>
      <c r="G7612" s="4"/>
      <c r="H7612" s="24"/>
      <c r="I7612" s="184"/>
      <c r="J7612" s="182"/>
      <c r="K7612" s="21"/>
      <c r="L7612" s="24"/>
      <c r="M7612" s="185"/>
      <c r="N7612" s="24"/>
      <c r="O7612" s="14"/>
      <c r="P7612" s="14"/>
      <c r="Q7612" s="39"/>
      <c r="R7612" s="545"/>
      <c r="S7612" s="545"/>
      <c r="T7612" s="25"/>
      <c r="U7612" s="25"/>
    </row>
    <row r="7613" spans="2:21">
      <c r="B7613" s="9"/>
      <c r="C7613" s="9"/>
      <c r="D7613" s="9"/>
      <c r="E7613" s="9"/>
      <c r="F7613" s="10"/>
      <c r="G7613" s="4"/>
      <c r="H7613" s="24"/>
      <c r="I7613" s="184"/>
      <c r="J7613" s="182"/>
      <c r="K7613" s="21"/>
      <c r="L7613" s="24"/>
      <c r="M7613" s="185"/>
      <c r="N7613" s="24"/>
      <c r="O7613" s="14"/>
      <c r="P7613" s="14"/>
      <c r="Q7613" s="39"/>
      <c r="R7613" s="545"/>
      <c r="S7613" s="545"/>
      <c r="T7613" s="25"/>
      <c r="U7613" s="25"/>
    </row>
    <row r="7614" spans="2:21">
      <c r="B7614" s="9"/>
      <c r="C7614" s="9"/>
      <c r="D7614" s="9"/>
      <c r="E7614" s="9"/>
      <c r="F7614" s="10"/>
      <c r="G7614" s="4"/>
      <c r="H7614" s="24"/>
      <c r="I7614" s="184"/>
      <c r="J7614" s="182"/>
      <c r="K7614" s="21"/>
      <c r="L7614" s="24"/>
      <c r="M7614" s="185"/>
      <c r="N7614" s="24"/>
      <c r="O7614" s="14"/>
      <c r="P7614" s="14"/>
      <c r="Q7614" s="39"/>
      <c r="R7614" s="545"/>
      <c r="S7614" s="545"/>
      <c r="T7614" s="25"/>
      <c r="U7614" s="25"/>
    </row>
    <row r="7615" spans="2:21">
      <c r="B7615" s="9"/>
      <c r="C7615" s="9"/>
      <c r="D7615" s="9"/>
      <c r="E7615" s="9"/>
      <c r="F7615" s="10"/>
      <c r="G7615" s="4"/>
      <c r="H7615" s="24"/>
      <c r="I7615" s="184"/>
      <c r="J7615" s="182"/>
      <c r="K7615" s="21"/>
      <c r="L7615" s="24"/>
      <c r="M7615" s="185"/>
      <c r="N7615" s="24"/>
      <c r="O7615" s="14"/>
      <c r="P7615" s="14"/>
      <c r="Q7615" s="39"/>
      <c r="R7615" s="545"/>
      <c r="S7615" s="545"/>
      <c r="T7615" s="25"/>
      <c r="U7615" s="25"/>
    </row>
    <row r="7616" spans="2:21">
      <c r="B7616" s="9"/>
      <c r="C7616" s="9"/>
      <c r="D7616" s="9"/>
      <c r="E7616" s="9"/>
      <c r="F7616" s="10"/>
      <c r="G7616" s="4"/>
      <c r="H7616" s="24"/>
      <c r="I7616" s="184"/>
      <c r="J7616" s="182"/>
      <c r="K7616" s="21"/>
      <c r="L7616" s="24"/>
      <c r="M7616" s="185"/>
      <c r="N7616" s="24"/>
      <c r="O7616" s="14"/>
      <c r="P7616" s="14"/>
      <c r="Q7616" s="39"/>
      <c r="R7616" s="545"/>
      <c r="S7616" s="545"/>
      <c r="T7616" s="25"/>
      <c r="U7616" s="25"/>
    </row>
    <row r="7617" spans="2:21">
      <c r="B7617" s="9"/>
      <c r="C7617" s="9"/>
      <c r="D7617" s="9"/>
      <c r="E7617" s="9"/>
      <c r="F7617" s="10"/>
      <c r="G7617" s="4"/>
      <c r="H7617" s="24"/>
      <c r="I7617" s="184"/>
      <c r="J7617" s="182"/>
      <c r="K7617" s="21"/>
      <c r="L7617" s="24"/>
      <c r="M7617" s="185"/>
      <c r="N7617" s="24"/>
      <c r="O7617" s="14"/>
      <c r="P7617" s="14"/>
      <c r="Q7617" s="39"/>
      <c r="R7617" s="545"/>
      <c r="S7617" s="545"/>
      <c r="T7617" s="25"/>
      <c r="U7617" s="25"/>
    </row>
    <row r="7618" spans="2:21">
      <c r="B7618" s="9"/>
      <c r="C7618" s="9"/>
      <c r="D7618" s="9"/>
      <c r="E7618" s="9"/>
      <c r="F7618" s="10"/>
      <c r="G7618" s="4"/>
      <c r="H7618" s="24"/>
      <c r="I7618" s="184"/>
      <c r="J7618" s="182"/>
      <c r="K7618" s="21"/>
      <c r="L7618" s="24"/>
      <c r="M7618" s="185"/>
      <c r="N7618" s="24"/>
      <c r="O7618" s="14"/>
      <c r="P7618" s="14"/>
      <c r="Q7618" s="39"/>
      <c r="R7618" s="545"/>
      <c r="S7618" s="545"/>
      <c r="T7618" s="25"/>
      <c r="U7618" s="25"/>
    </row>
    <row r="7619" spans="2:21">
      <c r="B7619" s="9"/>
      <c r="C7619" s="9"/>
      <c r="D7619" s="9"/>
      <c r="E7619" s="9"/>
      <c r="F7619" s="10"/>
      <c r="G7619" s="4"/>
      <c r="H7619" s="24"/>
      <c r="I7619" s="184"/>
      <c r="J7619" s="182"/>
      <c r="K7619" s="21"/>
      <c r="L7619" s="24"/>
      <c r="M7619" s="185"/>
      <c r="N7619" s="24"/>
      <c r="O7619" s="14"/>
      <c r="P7619" s="14"/>
      <c r="Q7619" s="39"/>
      <c r="R7619" s="545"/>
      <c r="S7619" s="545"/>
      <c r="T7619" s="25"/>
      <c r="U7619" s="25"/>
    </row>
    <row r="7620" spans="2:21">
      <c r="B7620" s="9"/>
      <c r="C7620" s="9"/>
      <c r="D7620" s="9"/>
      <c r="E7620" s="9"/>
      <c r="F7620" s="10"/>
      <c r="G7620" s="4"/>
      <c r="H7620" s="24"/>
      <c r="I7620" s="184"/>
      <c r="J7620" s="182"/>
      <c r="K7620" s="21"/>
      <c r="L7620" s="24"/>
      <c r="M7620" s="185"/>
      <c r="N7620" s="24"/>
      <c r="O7620" s="14"/>
      <c r="P7620" s="14"/>
      <c r="Q7620" s="39"/>
      <c r="R7620" s="545"/>
      <c r="S7620" s="545"/>
      <c r="T7620" s="25"/>
      <c r="U7620" s="25"/>
    </row>
    <row r="7621" spans="2:21">
      <c r="B7621" s="9"/>
      <c r="C7621" s="9"/>
      <c r="D7621" s="9"/>
      <c r="E7621" s="9"/>
      <c r="F7621" s="10"/>
      <c r="G7621" s="4"/>
      <c r="H7621" s="24"/>
      <c r="I7621" s="184"/>
      <c r="J7621" s="182"/>
      <c r="K7621" s="21"/>
      <c r="L7621" s="24"/>
      <c r="M7621" s="185"/>
      <c r="N7621" s="24"/>
      <c r="O7621" s="14"/>
      <c r="P7621" s="14"/>
      <c r="Q7621" s="39"/>
      <c r="R7621" s="545"/>
      <c r="S7621" s="545"/>
      <c r="T7621" s="25"/>
      <c r="U7621" s="25"/>
    </row>
    <row r="7622" spans="2:21">
      <c r="B7622" s="9"/>
      <c r="C7622" s="9"/>
      <c r="D7622" s="9"/>
      <c r="E7622" s="9"/>
      <c r="F7622" s="10"/>
      <c r="G7622" s="4"/>
      <c r="H7622" s="24"/>
      <c r="I7622" s="184"/>
      <c r="J7622" s="182"/>
      <c r="K7622" s="21"/>
      <c r="L7622" s="24"/>
      <c r="M7622" s="185"/>
      <c r="N7622" s="24"/>
      <c r="O7622" s="14"/>
      <c r="P7622" s="14"/>
      <c r="Q7622" s="39"/>
      <c r="R7622" s="545"/>
      <c r="S7622" s="545"/>
      <c r="T7622" s="25"/>
      <c r="U7622" s="25"/>
    </row>
    <row r="7623" spans="2:21">
      <c r="B7623" s="9"/>
      <c r="C7623" s="9"/>
      <c r="D7623" s="9"/>
      <c r="E7623" s="9"/>
      <c r="F7623" s="10"/>
      <c r="G7623" s="4"/>
      <c r="H7623" s="24"/>
      <c r="I7623" s="184"/>
      <c r="J7623" s="182"/>
      <c r="K7623" s="21"/>
      <c r="L7623" s="24"/>
      <c r="M7623" s="185"/>
      <c r="N7623" s="24"/>
      <c r="O7623" s="14"/>
      <c r="P7623" s="14"/>
      <c r="Q7623" s="39"/>
      <c r="R7623" s="545"/>
      <c r="S7623" s="545"/>
      <c r="T7623" s="25"/>
      <c r="U7623" s="25"/>
    </row>
    <row r="7624" spans="2:21">
      <c r="B7624" s="9"/>
      <c r="C7624" s="9"/>
      <c r="D7624" s="9"/>
      <c r="E7624" s="9"/>
      <c r="F7624" s="10"/>
      <c r="G7624" s="4"/>
      <c r="H7624" s="24"/>
      <c r="I7624" s="184"/>
      <c r="J7624" s="182"/>
      <c r="K7624" s="21"/>
      <c r="L7624" s="24"/>
      <c r="M7624" s="185"/>
      <c r="N7624" s="24"/>
      <c r="O7624" s="14"/>
      <c r="P7624" s="14"/>
      <c r="Q7624" s="39"/>
      <c r="R7624" s="545"/>
      <c r="S7624" s="545"/>
      <c r="T7624" s="25"/>
      <c r="U7624" s="25"/>
    </row>
    <row r="7625" spans="2:21">
      <c r="B7625" s="9"/>
      <c r="C7625" s="9"/>
      <c r="D7625" s="9"/>
      <c r="E7625" s="9"/>
      <c r="F7625" s="10"/>
      <c r="G7625" s="4"/>
      <c r="H7625" s="24"/>
      <c r="I7625" s="184"/>
      <c r="J7625" s="182"/>
      <c r="K7625" s="21"/>
      <c r="L7625" s="24"/>
      <c r="M7625" s="185"/>
      <c r="N7625" s="24"/>
      <c r="O7625" s="14"/>
      <c r="P7625" s="14"/>
      <c r="Q7625" s="39"/>
      <c r="R7625" s="545"/>
      <c r="S7625" s="545"/>
      <c r="T7625" s="25"/>
      <c r="U7625" s="25"/>
    </row>
    <row r="7626" spans="2:21">
      <c r="B7626" s="9"/>
      <c r="C7626" s="9"/>
      <c r="D7626" s="9"/>
      <c r="E7626" s="9"/>
      <c r="F7626" s="10"/>
      <c r="G7626" s="4"/>
      <c r="H7626" s="24"/>
      <c r="I7626" s="184"/>
      <c r="J7626" s="182"/>
      <c r="K7626" s="21"/>
      <c r="L7626" s="24"/>
      <c r="M7626" s="185"/>
      <c r="N7626" s="24"/>
      <c r="O7626" s="14"/>
      <c r="P7626" s="14"/>
      <c r="Q7626" s="39"/>
      <c r="R7626" s="545"/>
      <c r="S7626" s="545"/>
      <c r="T7626" s="25"/>
      <c r="U7626" s="25"/>
    </row>
    <row r="7627" spans="2:21">
      <c r="B7627" s="9"/>
      <c r="C7627" s="9"/>
      <c r="D7627" s="9"/>
      <c r="E7627" s="9"/>
      <c r="F7627" s="10"/>
      <c r="G7627" s="4"/>
      <c r="H7627" s="24"/>
      <c r="I7627" s="184"/>
      <c r="J7627" s="182"/>
      <c r="K7627" s="21"/>
      <c r="L7627" s="24"/>
      <c r="M7627" s="185"/>
      <c r="N7627" s="24"/>
      <c r="O7627" s="14"/>
      <c r="P7627" s="14"/>
      <c r="Q7627" s="39"/>
      <c r="R7627" s="545"/>
      <c r="S7627" s="545"/>
      <c r="T7627" s="25"/>
      <c r="U7627" s="25"/>
    </row>
    <row r="7628" spans="2:21">
      <c r="B7628" s="9"/>
      <c r="C7628" s="9"/>
      <c r="D7628" s="9"/>
      <c r="E7628" s="9"/>
      <c r="F7628" s="10"/>
      <c r="G7628" s="4"/>
      <c r="H7628" s="24"/>
      <c r="I7628" s="184"/>
      <c r="J7628" s="182"/>
      <c r="K7628" s="21"/>
      <c r="L7628" s="24"/>
      <c r="M7628" s="185"/>
      <c r="N7628" s="24"/>
      <c r="O7628" s="14"/>
      <c r="P7628" s="14"/>
      <c r="Q7628" s="39"/>
      <c r="R7628" s="545"/>
      <c r="S7628" s="545"/>
      <c r="T7628" s="25"/>
      <c r="U7628" s="25"/>
    </row>
    <row r="7629" spans="2:21">
      <c r="B7629" s="9"/>
      <c r="C7629" s="9"/>
      <c r="D7629" s="9"/>
      <c r="E7629" s="9"/>
      <c r="F7629" s="10"/>
      <c r="G7629" s="4"/>
      <c r="H7629" s="24"/>
      <c r="I7629" s="184"/>
      <c r="J7629" s="182"/>
      <c r="K7629" s="21"/>
      <c r="L7629" s="24"/>
      <c r="M7629" s="185"/>
      <c r="N7629" s="24"/>
      <c r="O7629" s="14"/>
      <c r="P7629" s="14"/>
      <c r="Q7629" s="39"/>
      <c r="R7629" s="545"/>
      <c r="S7629" s="545"/>
      <c r="T7629" s="25"/>
      <c r="U7629" s="25"/>
    </row>
    <row r="7630" spans="2:21">
      <c r="B7630" s="9"/>
      <c r="C7630" s="9"/>
      <c r="D7630" s="9"/>
      <c r="E7630" s="9"/>
      <c r="F7630" s="10"/>
      <c r="G7630" s="4"/>
      <c r="H7630" s="24"/>
      <c r="I7630" s="184"/>
      <c r="J7630" s="182"/>
      <c r="K7630" s="21"/>
      <c r="L7630" s="24"/>
      <c r="M7630" s="185"/>
      <c r="N7630" s="24"/>
      <c r="O7630" s="14"/>
      <c r="P7630" s="14"/>
      <c r="Q7630" s="39"/>
      <c r="R7630" s="545"/>
      <c r="S7630" s="545"/>
      <c r="T7630" s="25"/>
      <c r="U7630" s="25"/>
    </row>
    <row r="7631" spans="2:21">
      <c r="B7631" s="9"/>
      <c r="C7631" s="9"/>
      <c r="D7631" s="9"/>
      <c r="E7631" s="9"/>
      <c r="F7631" s="10"/>
      <c r="G7631" s="4"/>
      <c r="H7631" s="24"/>
      <c r="I7631" s="184"/>
      <c r="J7631" s="182"/>
      <c r="K7631" s="21"/>
      <c r="L7631" s="24"/>
      <c r="M7631" s="185"/>
      <c r="N7631" s="24"/>
      <c r="O7631" s="14"/>
      <c r="P7631" s="14"/>
      <c r="Q7631" s="39"/>
      <c r="R7631" s="545"/>
      <c r="S7631" s="545"/>
      <c r="T7631" s="25"/>
      <c r="U7631" s="25"/>
    </row>
    <row r="7632" spans="2:21">
      <c r="B7632" s="9"/>
      <c r="C7632" s="9"/>
      <c r="D7632" s="9"/>
      <c r="E7632" s="9"/>
      <c r="F7632" s="10"/>
      <c r="G7632" s="4"/>
      <c r="H7632" s="24"/>
      <c r="I7632" s="184"/>
      <c r="J7632" s="182"/>
      <c r="K7632" s="21"/>
      <c r="L7632" s="24"/>
      <c r="M7632" s="185"/>
      <c r="N7632" s="24"/>
      <c r="O7632" s="14"/>
      <c r="P7632" s="14"/>
      <c r="Q7632" s="39"/>
      <c r="R7632" s="545"/>
      <c r="S7632" s="545"/>
      <c r="T7632" s="25"/>
      <c r="U7632" s="25"/>
    </row>
    <row r="7633" spans="2:21">
      <c r="B7633" s="9"/>
      <c r="C7633" s="9"/>
      <c r="D7633" s="9"/>
      <c r="E7633" s="9"/>
      <c r="F7633" s="10"/>
      <c r="G7633" s="4"/>
      <c r="H7633" s="24"/>
      <c r="I7633" s="184"/>
      <c r="J7633" s="182"/>
      <c r="K7633" s="21"/>
      <c r="L7633" s="24"/>
      <c r="M7633" s="185"/>
      <c r="N7633" s="24"/>
      <c r="O7633" s="14"/>
      <c r="P7633" s="14"/>
      <c r="Q7633" s="39"/>
      <c r="R7633" s="545"/>
      <c r="S7633" s="545"/>
      <c r="T7633" s="25"/>
      <c r="U7633" s="25"/>
    </row>
    <row r="7634" spans="2:21">
      <c r="B7634" s="9"/>
      <c r="C7634" s="9"/>
      <c r="D7634" s="9"/>
      <c r="E7634" s="9"/>
      <c r="F7634" s="10"/>
      <c r="G7634" s="4"/>
      <c r="H7634" s="24"/>
      <c r="I7634" s="184"/>
      <c r="J7634" s="182"/>
      <c r="K7634" s="21"/>
      <c r="L7634" s="24"/>
      <c r="M7634" s="185"/>
      <c r="N7634" s="24"/>
      <c r="O7634" s="14"/>
      <c r="P7634" s="14"/>
      <c r="Q7634" s="39"/>
      <c r="R7634" s="545"/>
      <c r="S7634" s="545"/>
      <c r="T7634" s="25"/>
      <c r="U7634" s="25"/>
    </row>
    <row r="7635" spans="2:21">
      <c r="B7635" s="9"/>
      <c r="C7635" s="9"/>
      <c r="D7635" s="9"/>
      <c r="E7635" s="9"/>
      <c r="F7635" s="10"/>
      <c r="G7635" s="4"/>
      <c r="H7635" s="24"/>
      <c r="I7635" s="184"/>
      <c r="J7635" s="182"/>
      <c r="K7635" s="21"/>
      <c r="L7635" s="24"/>
      <c r="M7635" s="185"/>
      <c r="N7635" s="24"/>
      <c r="O7635" s="14"/>
      <c r="P7635" s="14"/>
      <c r="Q7635" s="39"/>
      <c r="R7635" s="545"/>
      <c r="S7635" s="545"/>
      <c r="T7635" s="25"/>
      <c r="U7635" s="25"/>
    </row>
    <row r="7636" spans="2:21">
      <c r="B7636" s="9"/>
      <c r="C7636" s="9"/>
      <c r="D7636" s="9"/>
      <c r="E7636" s="9"/>
      <c r="F7636" s="10"/>
      <c r="G7636" s="4"/>
      <c r="H7636" s="24"/>
      <c r="I7636" s="184"/>
      <c r="J7636" s="182"/>
      <c r="K7636" s="21"/>
      <c r="L7636" s="24"/>
      <c r="M7636" s="185"/>
      <c r="N7636" s="24"/>
      <c r="O7636" s="14"/>
      <c r="P7636" s="14"/>
      <c r="Q7636" s="39"/>
      <c r="R7636" s="545"/>
      <c r="S7636" s="545"/>
      <c r="T7636" s="25"/>
      <c r="U7636" s="25"/>
    </row>
    <row r="7637" spans="2:21">
      <c r="B7637" s="9"/>
      <c r="C7637" s="9"/>
      <c r="D7637" s="9"/>
      <c r="E7637" s="9"/>
      <c r="F7637" s="10"/>
      <c r="G7637" s="4"/>
      <c r="H7637" s="24"/>
      <c r="I7637" s="184"/>
      <c r="J7637" s="182"/>
      <c r="K7637" s="21"/>
      <c r="L7637" s="24"/>
      <c r="M7637" s="185"/>
      <c r="N7637" s="24"/>
      <c r="O7637" s="14"/>
      <c r="P7637" s="14"/>
      <c r="Q7637" s="39"/>
      <c r="R7637" s="545"/>
      <c r="S7637" s="545"/>
      <c r="T7637" s="25"/>
      <c r="U7637" s="25"/>
    </row>
    <row r="7638" spans="2:21">
      <c r="B7638" s="9"/>
      <c r="C7638" s="9"/>
      <c r="D7638" s="9"/>
      <c r="E7638" s="9"/>
      <c r="F7638" s="10"/>
      <c r="G7638" s="4"/>
      <c r="H7638" s="24"/>
      <c r="I7638" s="184"/>
      <c r="J7638" s="182"/>
      <c r="K7638" s="21"/>
      <c r="L7638" s="24"/>
      <c r="M7638" s="185"/>
      <c r="N7638" s="24"/>
      <c r="O7638" s="14"/>
      <c r="P7638" s="14"/>
      <c r="Q7638" s="39"/>
      <c r="R7638" s="545"/>
      <c r="S7638" s="545"/>
      <c r="T7638" s="25"/>
      <c r="U7638" s="25"/>
    </row>
    <row r="7639" spans="2:21">
      <c r="B7639" s="9"/>
      <c r="C7639" s="9"/>
      <c r="D7639" s="9"/>
      <c r="E7639" s="9"/>
      <c r="F7639" s="10"/>
      <c r="G7639" s="4"/>
      <c r="H7639" s="24"/>
      <c r="I7639" s="184"/>
      <c r="J7639" s="182"/>
      <c r="K7639" s="21"/>
      <c r="L7639" s="24"/>
      <c r="M7639" s="185"/>
      <c r="N7639" s="24"/>
      <c r="O7639" s="14"/>
      <c r="P7639" s="14"/>
      <c r="Q7639" s="39"/>
      <c r="R7639" s="545"/>
      <c r="S7639" s="545"/>
      <c r="T7639" s="25"/>
      <c r="U7639" s="25"/>
    </row>
    <row r="7640" spans="2:21">
      <c r="B7640" s="9"/>
      <c r="C7640" s="9"/>
      <c r="D7640" s="9"/>
      <c r="E7640" s="9"/>
      <c r="F7640" s="10"/>
      <c r="G7640" s="4"/>
      <c r="H7640" s="24"/>
      <c r="I7640" s="184"/>
      <c r="J7640" s="182"/>
      <c r="K7640" s="21"/>
      <c r="L7640" s="24"/>
      <c r="M7640" s="185"/>
      <c r="N7640" s="24"/>
      <c r="O7640" s="14"/>
      <c r="P7640" s="14"/>
      <c r="Q7640" s="39"/>
      <c r="R7640" s="545"/>
      <c r="S7640" s="545"/>
      <c r="T7640" s="25"/>
      <c r="U7640" s="25"/>
    </row>
    <row r="7641" spans="2:21">
      <c r="B7641" s="9"/>
      <c r="C7641" s="9"/>
      <c r="D7641" s="9"/>
      <c r="E7641" s="9"/>
      <c r="F7641" s="10"/>
      <c r="G7641" s="4"/>
      <c r="H7641" s="24"/>
      <c r="I7641" s="184"/>
      <c r="J7641" s="182"/>
      <c r="K7641" s="21"/>
      <c r="L7641" s="24"/>
      <c r="M7641" s="185"/>
      <c r="N7641" s="24"/>
      <c r="O7641" s="14"/>
      <c r="P7641" s="14"/>
      <c r="Q7641" s="39"/>
      <c r="R7641" s="545"/>
      <c r="S7641" s="545"/>
      <c r="T7641" s="25"/>
      <c r="U7641" s="25"/>
    </row>
    <row r="7642" spans="2:21">
      <c r="B7642" s="9"/>
      <c r="C7642" s="9"/>
      <c r="D7642" s="9"/>
      <c r="E7642" s="9"/>
      <c r="F7642" s="10"/>
      <c r="G7642" s="4"/>
      <c r="H7642" s="24"/>
      <c r="I7642" s="184"/>
      <c r="J7642" s="182"/>
      <c r="K7642" s="21"/>
      <c r="L7642" s="24"/>
      <c r="M7642" s="185"/>
      <c r="N7642" s="24"/>
      <c r="O7642" s="14"/>
      <c r="P7642" s="14"/>
      <c r="Q7642" s="39"/>
      <c r="R7642" s="545"/>
      <c r="S7642" s="545"/>
      <c r="T7642" s="25"/>
      <c r="U7642" s="25"/>
    </row>
    <row r="7643" spans="2:21">
      <c r="B7643" s="9"/>
      <c r="C7643" s="9"/>
      <c r="D7643" s="9"/>
      <c r="E7643" s="9"/>
      <c r="F7643" s="10"/>
      <c r="G7643" s="4"/>
      <c r="H7643" s="24"/>
      <c r="I7643" s="184"/>
      <c r="J7643" s="182"/>
      <c r="K7643" s="21"/>
      <c r="L7643" s="24"/>
      <c r="M7643" s="185"/>
      <c r="N7643" s="24"/>
      <c r="O7643" s="14"/>
      <c r="P7643" s="14"/>
      <c r="Q7643" s="39"/>
      <c r="R7643" s="545"/>
      <c r="S7643" s="545"/>
      <c r="T7643" s="25"/>
      <c r="U7643" s="25"/>
    </row>
    <row r="7644" spans="2:21">
      <c r="B7644" s="9"/>
      <c r="C7644" s="9"/>
      <c r="D7644" s="9"/>
      <c r="E7644" s="9"/>
      <c r="F7644" s="10"/>
      <c r="G7644" s="4"/>
      <c r="H7644" s="24"/>
      <c r="I7644" s="184"/>
      <c r="J7644" s="182"/>
      <c r="K7644" s="21"/>
      <c r="L7644" s="24"/>
      <c r="M7644" s="185"/>
      <c r="N7644" s="24"/>
      <c r="O7644" s="14"/>
      <c r="P7644" s="14"/>
      <c r="Q7644" s="39"/>
      <c r="R7644" s="545"/>
      <c r="S7644" s="545"/>
      <c r="T7644" s="25"/>
      <c r="U7644" s="25"/>
    </row>
    <row r="7645" spans="2:21">
      <c r="B7645" s="9"/>
      <c r="C7645" s="9"/>
      <c r="D7645" s="9"/>
      <c r="E7645" s="9"/>
      <c r="F7645" s="10"/>
      <c r="G7645" s="4"/>
      <c r="H7645" s="24"/>
      <c r="I7645" s="184"/>
      <c r="J7645" s="182"/>
      <c r="K7645" s="21"/>
      <c r="L7645" s="24"/>
      <c r="M7645" s="185"/>
      <c r="N7645" s="24"/>
      <c r="O7645" s="14"/>
      <c r="P7645" s="14"/>
      <c r="Q7645" s="39"/>
      <c r="R7645" s="545"/>
      <c r="S7645" s="545"/>
      <c r="T7645" s="25"/>
      <c r="U7645" s="25"/>
    </row>
    <row r="7646" spans="2:21">
      <c r="B7646" s="9"/>
      <c r="C7646" s="9"/>
      <c r="D7646" s="9"/>
      <c r="E7646" s="9"/>
      <c r="F7646" s="10"/>
      <c r="G7646" s="4"/>
      <c r="H7646" s="24"/>
      <c r="I7646" s="184"/>
      <c r="J7646" s="182"/>
      <c r="K7646" s="21"/>
      <c r="L7646" s="24"/>
      <c r="M7646" s="185"/>
      <c r="N7646" s="24"/>
      <c r="O7646" s="14"/>
      <c r="P7646" s="14"/>
      <c r="Q7646" s="39"/>
      <c r="R7646" s="545"/>
      <c r="S7646" s="545"/>
      <c r="T7646" s="25"/>
      <c r="U7646" s="25"/>
    </row>
    <row r="7647" spans="2:21">
      <c r="B7647" s="9"/>
      <c r="C7647" s="9"/>
      <c r="D7647" s="9"/>
      <c r="E7647" s="9"/>
      <c r="F7647" s="10"/>
      <c r="G7647" s="4"/>
      <c r="H7647" s="24"/>
      <c r="I7647" s="184"/>
      <c r="J7647" s="182"/>
      <c r="K7647" s="21"/>
      <c r="L7647" s="24"/>
      <c r="M7647" s="185"/>
      <c r="N7647" s="24"/>
      <c r="O7647" s="14"/>
      <c r="P7647" s="14"/>
      <c r="Q7647" s="39"/>
      <c r="R7647" s="545"/>
      <c r="S7647" s="545"/>
      <c r="T7647" s="25"/>
      <c r="U7647" s="25"/>
    </row>
    <row r="7648" spans="2:21">
      <c r="B7648" s="9"/>
      <c r="C7648" s="9"/>
      <c r="D7648" s="9"/>
      <c r="E7648" s="9"/>
      <c r="F7648" s="10"/>
      <c r="G7648" s="4"/>
      <c r="H7648" s="24"/>
      <c r="I7648" s="184"/>
      <c r="J7648" s="182"/>
      <c r="K7648" s="21"/>
      <c r="L7648" s="24"/>
      <c r="M7648" s="185"/>
      <c r="N7648" s="24"/>
      <c r="O7648" s="14"/>
      <c r="P7648" s="14"/>
      <c r="Q7648" s="39"/>
      <c r="R7648" s="545"/>
      <c r="S7648" s="545"/>
      <c r="T7648" s="25"/>
      <c r="U7648" s="25"/>
    </row>
    <row r="7649" spans="2:21">
      <c r="B7649" s="9"/>
      <c r="C7649" s="9"/>
      <c r="D7649" s="9"/>
      <c r="E7649" s="9"/>
      <c r="F7649" s="10"/>
      <c r="G7649" s="4"/>
      <c r="H7649" s="24"/>
      <c r="I7649" s="184"/>
      <c r="J7649" s="182"/>
      <c r="K7649" s="21"/>
      <c r="L7649" s="24"/>
      <c r="M7649" s="185"/>
      <c r="N7649" s="24"/>
      <c r="O7649" s="14"/>
      <c r="P7649" s="14"/>
      <c r="Q7649" s="39"/>
      <c r="R7649" s="545"/>
      <c r="S7649" s="545"/>
      <c r="T7649" s="25"/>
      <c r="U7649" s="25"/>
    </row>
    <row r="7650" spans="2:21">
      <c r="B7650" s="9"/>
      <c r="C7650" s="9"/>
      <c r="D7650" s="9"/>
      <c r="E7650" s="9"/>
      <c r="F7650" s="10"/>
      <c r="G7650" s="4"/>
      <c r="H7650" s="24"/>
      <c r="I7650" s="184"/>
      <c r="J7650" s="182"/>
      <c r="K7650" s="21"/>
      <c r="L7650" s="24"/>
      <c r="M7650" s="185"/>
      <c r="N7650" s="24"/>
      <c r="O7650" s="14"/>
      <c r="P7650" s="14"/>
      <c r="Q7650" s="39"/>
      <c r="R7650" s="545"/>
      <c r="S7650" s="545"/>
      <c r="T7650" s="25"/>
      <c r="U7650" s="25"/>
    </row>
    <row r="7651" spans="2:21">
      <c r="B7651" s="9"/>
      <c r="C7651" s="9"/>
      <c r="D7651" s="9"/>
      <c r="E7651" s="9"/>
      <c r="F7651" s="10"/>
      <c r="G7651" s="4"/>
      <c r="H7651" s="24"/>
      <c r="I7651" s="184"/>
      <c r="J7651" s="182"/>
      <c r="K7651" s="21"/>
      <c r="L7651" s="24"/>
      <c r="M7651" s="185"/>
      <c r="N7651" s="24"/>
      <c r="O7651" s="14"/>
      <c r="P7651" s="14"/>
      <c r="Q7651" s="39"/>
      <c r="R7651" s="545"/>
      <c r="S7651" s="545"/>
      <c r="T7651" s="25"/>
      <c r="U7651" s="25"/>
    </row>
    <row r="7652" spans="2:21">
      <c r="B7652" s="9"/>
      <c r="C7652" s="9"/>
      <c r="D7652" s="9"/>
      <c r="E7652" s="9"/>
      <c r="F7652" s="10"/>
      <c r="G7652" s="4"/>
      <c r="H7652" s="24"/>
      <c r="I7652" s="184"/>
      <c r="J7652" s="182"/>
      <c r="K7652" s="21"/>
      <c r="L7652" s="24"/>
      <c r="M7652" s="185"/>
      <c r="N7652" s="24"/>
      <c r="O7652" s="14"/>
      <c r="P7652" s="14"/>
      <c r="Q7652" s="39"/>
      <c r="R7652" s="545"/>
      <c r="S7652" s="545"/>
      <c r="T7652" s="25"/>
      <c r="U7652" s="25"/>
    </row>
    <row r="7653" spans="2:21">
      <c r="B7653" s="9"/>
      <c r="C7653" s="9"/>
      <c r="D7653" s="9"/>
      <c r="E7653" s="9"/>
      <c r="F7653" s="10"/>
      <c r="G7653" s="4"/>
      <c r="H7653" s="24"/>
      <c r="I7653" s="184"/>
      <c r="J7653" s="182"/>
      <c r="K7653" s="21"/>
      <c r="L7653" s="24"/>
      <c r="M7653" s="185"/>
      <c r="N7653" s="24"/>
      <c r="O7653" s="14"/>
      <c r="P7653" s="14"/>
      <c r="Q7653" s="39"/>
      <c r="R7653" s="545"/>
      <c r="S7653" s="545"/>
      <c r="T7653" s="25"/>
      <c r="U7653" s="25"/>
    </row>
    <row r="7654" spans="2:21">
      <c r="B7654" s="9"/>
      <c r="C7654" s="9"/>
      <c r="D7654" s="9"/>
      <c r="E7654" s="9"/>
      <c r="F7654" s="10"/>
      <c r="G7654" s="4"/>
      <c r="H7654" s="24"/>
      <c r="I7654" s="184"/>
      <c r="J7654" s="182"/>
      <c r="K7654" s="21"/>
      <c r="L7654" s="24"/>
      <c r="M7654" s="185"/>
      <c r="N7654" s="24"/>
      <c r="O7654" s="14"/>
      <c r="P7654" s="14"/>
      <c r="Q7654" s="39"/>
      <c r="R7654" s="545"/>
      <c r="S7654" s="545"/>
      <c r="T7654" s="25"/>
      <c r="U7654" s="25"/>
    </row>
    <row r="7655" spans="2:21">
      <c r="B7655" s="9"/>
      <c r="C7655" s="9"/>
      <c r="D7655" s="9"/>
      <c r="E7655" s="9"/>
      <c r="F7655" s="10"/>
      <c r="G7655" s="4"/>
      <c r="H7655" s="24"/>
      <c r="I7655" s="184"/>
      <c r="J7655" s="182"/>
      <c r="K7655" s="21"/>
      <c r="L7655" s="24"/>
      <c r="M7655" s="185"/>
      <c r="N7655" s="24"/>
      <c r="O7655" s="14"/>
      <c r="P7655" s="14"/>
      <c r="Q7655" s="39"/>
      <c r="R7655" s="545"/>
      <c r="S7655" s="545"/>
      <c r="T7655" s="25"/>
      <c r="U7655" s="25"/>
    </row>
    <row r="7656" spans="2:21">
      <c r="B7656" s="9"/>
      <c r="C7656" s="9"/>
      <c r="D7656" s="9"/>
      <c r="E7656" s="9"/>
      <c r="F7656" s="10"/>
      <c r="G7656" s="4"/>
      <c r="H7656" s="24"/>
      <c r="I7656" s="184"/>
      <c r="J7656" s="182"/>
      <c r="K7656" s="21"/>
      <c r="L7656" s="24"/>
      <c r="M7656" s="185"/>
      <c r="N7656" s="24"/>
      <c r="O7656" s="14"/>
      <c r="P7656" s="14"/>
      <c r="Q7656" s="39"/>
      <c r="R7656" s="545"/>
      <c r="S7656" s="545"/>
      <c r="T7656" s="25"/>
      <c r="U7656" s="25"/>
    </row>
    <row r="7657" spans="2:21">
      <c r="B7657" s="9"/>
      <c r="C7657" s="9"/>
      <c r="D7657" s="9"/>
      <c r="E7657" s="9"/>
      <c r="F7657" s="10"/>
      <c r="G7657" s="4"/>
      <c r="H7657" s="24"/>
      <c r="I7657" s="184"/>
      <c r="J7657" s="182"/>
      <c r="K7657" s="21"/>
      <c r="L7657" s="24"/>
      <c r="M7657" s="185"/>
      <c r="N7657" s="24"/>
      <c r="O7657" s="14"/>
      <c r="P7657" s="14"/>
      <c r="Q7657" s="39"/>
      <c r="R7657" s="545"/>
      <c r="S7657" s="545"/>
      <c r="T7657" s="25"/>
      <c r="U7657" s="25"/>
    </row>
    <row r="7658" spans="2:21">
      <c r="B7658" s="9"/>
      <c r="C7658" s="9"/>
      <c r="D7658" s="9"/>
      <c r="E7658" s="9"/>
      <c r="F7658" s="10"/>
      <c r="G7658" s="4"/>
      <c r="H7658" s="24"/>
      <c r="I7658" s="184"/>
      <c r="J7658" s="182"/>
      <c r="K7658" s="21"/>
      <c r="L7658" s="24"/>
      <c r="M7658" s="185"/>
      <c r="N7658" s="24"/>
      <c r="O7658" s="14"/>
      <c r="P7658" s="14"/>
      <c r="Q7658" s="39"/>
      <c r="R7658" s="545"/>
      <c r="S7658" s="545"/>
      <c r="T7658" s="25"/>
      <c r="U7658" s="25"/>
    </row>
    <row r="7659" spans="2:21">
      <c r="B7659" s="9"/>
      <c r="C7659" s="9"/>
      <c r="D7659" s="9"/>
      <c r="E7659" s="9"/>
      <c r="F7659" s="10"/>
      <c r="G7659" s="4"/>
      <c r="H7659" s="24"/>
      <c r="I7659" s="184"/>
      <c r="J7659" s="182"/>
      <c r="K7659" s="21"/>
      <c r="L7659" s="24"/>
      <c r="M7659" s="185"/>
      <c r="N7659" s="24"/>
      <c r="O7659" s="14"/>
      <c r="P7659" s="14"/>
      <c r="Q7659" s="39"/>
      <c r="R7659" s="545"/>
      <c r="S7659" s="545"/>
      <c r="T7659" s="25"/>
      <c r="U7659" s="25"/>
    </row>
    <row r="7660" spans="2:21">
      <c r="B7660" s="9"/>
      <c r="C7660" s="9"/>
      <c r="D7660" s="9"/>
      <c r="E7660" s="9"/>
      <c r="F7660" s="10"/>
      <c r="G7660" s="4"/>
      <c r="H7660" s="24"/>
      <c r="I7660" s="184"/>
      <c r="J7660" s="182"/>
      <c r="K7660" s="21"/>
      <c r="L7660" s="24"/>
      <c r="M7660" s="185"/>
      <c r="N7660" s="24"/>
      <c r="O7660" s="14"/>
      <c r="P7660" s="14"/>
      <c r="Q7660" s="39"/>
      <c r="R7660" s="545"/>
      <c r="S7660" s="545"/>
      <c r="T7660" s="25"/>
      <c r="U7660" s="25"/>
    </row>
    <row r="7661" spans="2:21">
      <c r="B7661" s="9"/>
      <c r="C7661" s="9"/>
      <c r="D7661" s="9"/>
      <c r="E7661" s="9"/>
      <c r="F7661" s="10"/>
      <c r="G7661" s="4"/>
      <c r="H7661" s="24"/>
      <c r="I7661" s="184"/>
      <c r="J7661" s="182"/>
      <c r="K7661" s="21"/>
      <c r="L7661" s="24"/>
      <c r="M7661" s="185"/>
      <c r="N7661" s="24"/>
      <c r="O7661" s="14"/>
      <c r="P7661" s="14"/>
      <c r="Q7661" s="39"/>
      <c r="R7661" s="545"/>
      <c r="S7661" s="545"/>
      <c r="T7661" s="25"/>
      <c r="U7661" s="25"/>
    </row>
    <row r="7662" spans="2:21">
      <c r="B7662" s="9"/>
      <c r="C7662" s="9"/>
      <c r="D7662" s="9"/>
      <c r="E7662" s="9"/>
      <c r="F7662" s="10"/>
      <c r="G7662" s="4"/>
      <c r="H7662" s="24"/>
      <c r="I7662" s="184"/>
      <c r="J7662" s="182"/>
      <c r="K7662" s="21"/>
      <c r="L7662" s="24"/>
      <c r="M7662" s="185"/>
      <c r="N7662" s="24"/>
      <c r="O7662" s="14"/>
      <c r="P7662" s="14"/>
      <c r="Q7662" s="39"/>
      <c r="R7662" s="545"/>
      <c r="S7662" s="545"/>
      <c r="T7662" s="25"/>
      <c r="U7662" s="25"/>
    </row>
    <row r="7663" spans="2:21">
      <c r="B7663" s="9"/>
      <c r="C7663" s="9"/>
      <c r="D7663" s="9"/>
      <c r="E7663" s="9"/>
      <c r="F7663" s="10"/>
      <c r="G7663" s="4"/>
      <c r="H7663" s="24"/>
      <c r="I7663" s="184"/>
      <c r="J7663" s="182"/>
      <c r="K7663" s="21"/>
      <c r="L7663" s="24"/>
      <c r="M7663" s="185"/>
      <c r="N7663" s="24"/>
      <c r="O7663" s="14"/>
      <c r="P7663" s="14"/>
      <c r="Q7663" s="39"/>
      <c r="R7663" s="545"/>
      <c r="S7663" s="545"/>
      <c r="T7663" s="25"/>
      <c r="U7663" s="25"/>
    </row>
    <row r="7664" spans="2:21">
      <c r="B7664" s="9"/>
      <c r="C7664" s="9"/>
      <c r="D7664" s="9"/>
      <c r="E7664" s="9"/>
      <c r="F7664" s="10"/>
      <c r="G7664" s="4"/>
      <c r="H7664" s="24"/>
      <c r="I7664" s="184"/>
      <c r="J7664" s="182"/>
      <c r="K7664" s="21"/>
      <c r="L7664" s="24"/>
      <c r="M7664" s="185"/>
      <c r="N7664" s="24"/>
      <c r="O7664" s="14"/>
      <c r="P7664" s="14"/>
      <c r="Q7664" s="39"/>
      <c r="R7664" s="545"/>
      <c r="S7664" s="545"/>
      <c r="T7664" s="25"/>
      <c r="U7664" s="25"/>
    </row>
    <row r="7665" spans="2:21">
      <c r="B7665" s="9"/>
      <c r="C7665" s="9"/>
      <c r="D7665" s="9"/>
      <c r="E7665" s="9"/>
      <c r="F7665" s="10"/>
      <c r="G7665" s="4"/>
      <c r="H7665" s="24"/>
      <c r="I7665" s="184"/>
      <c r="J7665" s="182"/>
      <c r="K7665" s="21"/>
      <c r="L7665" s="24"/>
      <c r="M7665" s="185"/>
      <c r="N7665" s="24"/>
      <c r="O7665" s="14"/>
      <c r="P7665" s="14"/>
      <c r="Q7665" s="39"/>
      <c r="R7665" s="545"/>
      <c r="S7665" s="545"/>
      <c r="T7665" s="25"/>
      <c r="U7665" s="25"/>
    </row>
    <row r="7666" spans="2:21">
      <c r="B7666" s="9"/>
      <c r="C7666" s="9"/>
      <c r="D7666" s="9"/>
      <c r="E7666" s="9"/>
      <c r="F7666" s="10"/>
      <c r="G7666" s="4"/>
      <c r="H7666" s="24"/>
      <c r="I7666" s="184"/>
      <c r="J7666" s="182"/>
      <c r="K7666" s="21"/>
      <c r="L7666" s="24"/>
      <c r="M7666" s="185"/>
      <c r="N7666" s="24"/>
      <c r="O7666" s="14"/>
      <c r="P7666" s="14"/>
      <c r="Q7666" s="39"/>
      <c r="R7666" s="545"/>
      <c r="S7666" s="545"/>
      <c r="T7666" s="25"/>
      <c r="U7666" s="25"/>
    </row>
    <row r="7667" spans="2:21">
      <c r="B7667" s="9"/>
      <c r="C7667" s="9"/>
      <c r="D7667" s="9"/>
      <c r="E7667" s="9"/>
      <c r="F7667" s="10"/>
      <c r="G7667" s="4"/>
      <c r="H7667" s="24"/>
      <c r="I7667" s="184"/>
      <c r="J7667" s="182"/>
      <c r="K7667" s="21"/>
      <c r="L7667" s="24"/>
      <c r="M7667" s="185"/>
      <c r="N7667" s="24"/>
      <c r="O7667" s="14"/>
      <c r="P7667" s="14"/>
      <c r="Q7667" s="39"/>
      <c r="R7667" s="545"/>
      <c r="S7667" s="545"/>
      <c r="T7667" s="25"/>
      <c r="U7667" s="25"/>
    </row>
    <row r="7668" spans="2:21">
      <c r="B7668" s="9"/>
      <c r="C7668" s="9"/>
      <c r="D7668" s="9"/>
      <c r="E7668" s="9"/>
      <c r="F7668" s="10"/>
      <c r="G7668" s="4"/>
      <c r="H7668" s="24"/>
      <c r="I7668" s="184"/>
      <c r="J7668" s="182"/>
      <c r="K7668" s="21"/>
      <c r="L7668" s="24"/>
      <c r="M7668" s="185"/>
      <c r="N7668" s="24"/>
      <c r="O7668" s="14"/>
      <c r="P7668" s="14"/>
      <c r="Q7668" s="39"/>
      <c r="R7668" s="545"/>
      <c r="S7668" s="545"/>
      <c r="T7668" s="25"/>
      <c r="U7668" s="25"/>
    </row>
    <row r="7669" spans="2:21">
      <c r="B7669" s="9"/>
      <c r="C7669" s="9"/>
      <c r="D7669" s="9"/>
      <c r="E7669" s="9"/>
      <c r="F7669" s="10"/>
      <c r="G7669" s="4"/>
      <c r="H7669" s="24"/>
      <c r="I7669" s="184"/>
      <c r="J7669" s="182"/>
      <c r="K7669" s="21"/>
      <c r="L7669" s="24"/>
      <c r="M7669" s="185"/>
      <c r="N7669" s="24"/>
      <c r="O7669" s="14"/>
      <c r="P7669" s="14"/>
      <c r="Q7669" s="39"/>
      <c r="R7669" s="545"/>
      <c r="S7669" s="545"/>
      <c r="T7669" s="25"/>
      <c r="U7669" s="25"/>
    </row>
    <row r="7670" spans="2:21">
      <c r="B7670" s="9"/>
      <c r="C7670" s="9"/>
      <c r="D7670" s="9"/>
      <c r="E7670" s="9"/>
      <c r="F7670" s="10"/>
      <c r="G7670" s="4"/>
      <c r="H7670" s="24"/>
      <c r="I7670" s="184"/>
      <c r="J7670" s="182"/>
      <c r="K7670" s="21"/>
      <c r="L7670" s="24"/>
      <c r="M7670" s="185"/>
      <c r="N7670" s="24"/>
      <c r="O7670" s="14"/>
      <c r="P7670" s="14"/>
      <c r="Q7670" s="39"/>
      <c r="R7670" s="545"/>
      <c r="S7670" s="545"/>
      <c r="T7670" s="25"/>
      <c r="U7670" s="25"/>
    </row>
    <row r="7671" spans="2:21">
      <c r="B7671" s="9"/>
      <c r="C7671" s="9"/>
      <c r="D7671" s="9"/>
      <c r="E7671" s="9"/>
      <c r="F7671" s="10"/>
      <c r="G7671" s="4"/>
      <c r="H7671" s="24"/>
      <c r="I7671" s="184"/>
      <c r="J7671" s="182"/>
      <c r="K7671" s="21"/>
      <c r="L7671" s="24"/>
      <c r="M7671" s="185"/>
      <c r="N7671" s="24"/>
      <c r="O7671" s="14"/>
      <c r="P7671" s="14"/>
      <c r="Q7671" s="39"/>
      <c r="R7671" s="545"/>
      <c r="S7671" s="545"/>
      <c r="T7671" s="25"/>
      <c r="U7671" s="25"/>
    </row>
    <row r="7672" spans="2:21">
      <c r="B7672" s="9"/>
      <c r="C7672" s="9"/>
      <c r="D7672" s="9"/>
      <c r="E7672" s="9"/>
      <c r="F7672" s="10"/>
      <c r="G7672" s="4"/>
      <c r="H7672" s="24"/>
      <c r="I7672" s="184"/>
      <c r="J7672" s="182"/>
      <c r="K7672" s="21"/>
      <c r="L7672" s="24"/>
      <c r="M7672" s="185"/>
      <c r="N7672" s="24"/>
      <c r="O7672" s="14"/>
      <c r="P7672" s="14"/>
      <c r="Q7672" s="39"/>
      <c r="R7672" s="545"/>
      <c r="S7672" s="545"/>
      <c r="T7672" s="25"/>
      <c r="U7672" s="25"/>
    </row>
    <row r="7673" spans="2:21">
      <c r="B7673" s="9"/>
      <c r="C7673" s="9"/>
      <c r="D7673" s="9"/>
      <c r="E7673" s="9"/>
      <c r="F7673" s="10"/>
      <c r="G7673" s="4"/>
      <c r="H7673" s="24"/>
      <c r="I7673" s="184"/>
      <c r="J7673" s="182"/>
      <c r="K7673" s="21"/>
      <c r="L7673" s="24"/>
      <c r="M7673" s="185"/>
      <c r="N7673" s="24"/>
      <c r="O7673" s="14"/>
      <c r="P7673" s="14"/>
      <c r="Q7673" s="39"/>
      <c r="R7673" s="545"/>
      <c r="S7673" s="545"/>
      <c r="T7673" s="25"/>
      <c r="U7673" s="25"/>
    </row>
    <row r="7674" spans="2:21">
      <c r="B7674" s="9"/>
      <c r="C7674" s="9"/>
      <c r="D7674" s="9"/>
      <c r="E7674" s="9"/>
      <c r="F7674" s="10"/>
      <c r="G7674" s="4"/>
      <c r="H7674" s="24"/>
      <c r="I7674" s="184"/>
      <c r="J7674" s="182"/>
      <c r="K7674" s="21"/>
      <c r="L7674" s="24"/>
      <c r="M7674" s="185"/>
      <c r="N7674" s="24"/>
      <c r="O7674" s="14"/>
      <c r="P7674" s="14"/>
      <c r="Q7674" s="39"/>
      <c r="R7674" s="545"/>
      <c r="S7674" s="545"/>
      <c r="T7674" s="25"/>
      <c r="U7674" s="25"/>
    </row>
    <row r="7675" spans="2:21">
      <c r="B7675" s="9"/>
      <c r="C7675" s="9"/>
      <c r="D7675" s="9"/>
      <c r="E7675" s="9"/>
      <c r="F7675" s="10"/>
      <c r="G7675" s="4"/>
      <c r="H7675" s="24"/>
      <c r="I7675" s="184"/>
      <c r="J7675" s="182"/>
      <c r="K7675" s="21"/>
      <c r="L7675" s="24"/>
      <c r="M7675" s="185"/>
      <c r="N7675" s="24"/>
      <c r="O7675" s="14"/>
      <c r="P7675" s="14"/>
      <c r="Q7675" s="39"/>
      <c r="R7675" s="545"/>
      <c r="S7675" s="545"/>
      <c r="T7675" s="25"/>
      <c r="U7675" s="25"/>
    </row>
    <row r="7676" spans="2:21">
      <c r="B7676" s="9"/>
      <c r="C7676" s="9"/>
      <c r="D7676" s="9"/>
      <c r="E7676" s="9"/>
      <c r="F7676" s="10"/>
      <c r="G7676" s="4"/>
      <c r="H7676" s="24"/>
      <c r="I7676" s="184"/>
      <c r="J7676" s="182"/>
      <c r="K7676" s="21"/>
      <c r="L7676" s="24"/>
      <c r="M7676" s="185"/>
      <c r="N7676" s="24"/>
      <c r="O7676" s="14"/>
      <c r="P7676" s="14"/>
      <c r="Q7676" s="39"/>
      <c r="R7676" s="545"/>
      <c r="S7676" s="545"/>
      <c r="T7676" s="25"/>
      <c r="U7676" s="25"/>
    </row>
    <row r="7677" spans="2:21">
      <c r="B7677" s="9"/>
      <c r="C7677" s="9"/>
      <c r="D7677" s="9"/>
      <c r="E7677" s="9"/>
      <c r="F7677" s="10"/>
      <c r="G7677" s="4"/>
      <c r="H7677" s="24"/>
      <c r="I7677" s="184"/>
      <c r="J7677" s="182"/>
      <c r="K7677" s="21"/>
      <c r="L7677" s="24"/>
      <c r="M7677" s="185"/>
      <c r="N7677" s="24"/>
      <c r="O7677" s="14"/>
      <c r="P7677" s="14"/>
      <c r="Q7677" s="39"/>
      <c r="R7677" s="545"/>
      <c r="S7677" s="545"/>
      <c r="T7677" s="25"/>
      <c r="U7677" s="25"/>
    </row>
    <row r="7678" spans="2:21">
      <c r="B7678" s="9"/>
      <c r="C7678" s="9"/>
      <c r="D7678" s="9"/>
      <c r="E7678" s="9"/>
      <c r="F7678" s="10"/>
      <c r="G7678" s="4"/>
      <c r="H7678" s="24"/>
      <c r="I7678" s="184"/>
      <c r="J7678" s="182"/>
      <c r="K7678" s="21"/>
      <c r="L7678" s="24"/>
      <c r="M7678" s="185"/>
      <c r="N7678" s="24"/>
      <c r="O7678" s="14"/>
      <c r="P7678" s="14"/>
      <c r="Q7678" s="39"/>
      <c r="R7678" s="545"/>
      <c r="S7678" s="545"/>
      <c r="T7678" s="25"/>
      <c r="U7678" s="25"/>
    </row>
    <row r="7679" spans="2:21">
      <c r="B7679" s="9"/>
      <c r="C7679" s="9"/>
      <c r="D7679" s="9"/>
      <c r="E7679" s="9"/>
      <c r="F7679" s="10"/>
      <c r="G7679" s="4"/>
      <c r="H7679" s="24"/>
      <c r="I7679" s="184"/>
      <c r="J7679" s="182"/>
      <c r="K7679" s="21"/>
      <c r="L7679" s="24"/>
      <c r="M7679" s="185"/>
      <c r="N7679" s="24"/>
      <c r="O7679" s="14"/>
      <c r="P7679" s="14"/>
      <c r="Q7679" s="39"/>
      <c r="R7679" s="545"/>
      <c r="S7679" s="545"/>
      <c r="T7679" s="25"/>
      <c r="U7679" s="25"/>
    </row>
    <row r="7680" spans="2:21">
      <c r="B7680" s="9"/>
      <c r="C7680" s="9"/>
      <c r="D7680" s="9"/>
      <c r="E7680" s="9"/>
      <c r="F7680" s="10"/>
      <c r="G7680" s="4"/>
      <c r="H7680" s="24"/>
      <c r="I7680" s="184"/>
      <c r="J7680" s="182"/>
      <c r="K7680" s="21"/>
      <c r="L7680" s="24"/>
      <c r="M7680" s="185"/>
      <c r="N7680" s="24"/>
      <c r="O7680" s="14"/>
      <c r="P7680" s="14"/>
      <c r="Q7680" s="39"/>
      <c r="R7680" s="545"/>
      <c r="S7680" s="545"/>
      <c r="T7680" s="25"/>
      <c r="U7680" s="25"/>
    </row>
    <row r="7681" spans="2:21">
      <c r="B7681" s="9"/>
      <c r="C7681" s="9"/>
      <c r="D7681" s="9"/>
      <c r="E7681" s="9"/>
      <c r="F7681" s="10"/>
      <c r="G7681" s="4"/>
      <c r="H7681" s="24"/>
      <c r="I7681" s="184"/>
      <c r="J7681" s="182"/>
      <c r="K7681" s="21"/>
      <c r="L7681" s="24"/>
      <c r="M7681" s="185"/>
      <c r="N7681" s="24"/>
      <c r="O7681" s="14"/>
      <c r="P7681" s="14"/>
      <c r="Q7681" s="39"/>
      <c r="R7681" s="545"/>
      <c r="S7681" s="545"/>
      <c r="T7681" s="25"/>
      <c r="U7681" s="25"/>
    </row>
    <row r="7682" spans="2:21">
      <c r="B7682" s="9"/>
      <c r="C7682" s="9"/>
      <c r="D7682" s="9"/>
      <c r="E7682" s="9"/>
      <c r="F7682" s="10"/>
      <c r="G7682" s="4"/>
      <c r="H7682" s="24"/>
      <c r="I7682" s="184"/>
      <c r="J7682" s="182"/>
      <c r="K7682" s="21"/>
      <c r="L7682" s="24"/>
      <c r="M7682" s="185"/>
      <c r="N7682" s="24"/>
      <c r="O7682" s="14"/>
      <c r="P7682" s="14"/>
      <c r="Q7682" s="39"/>
      <c r="R7682" s="545"/>
      <c r="S7682" s="545"/>
      <c r="T7682" s="25"/>
      <c r="U7682" s="25"/>
    </row>
    <row r="7683" spans="2:21">
      <c r="B7683" s="9"/>
      <c r="C7683" s="9"/>
      <c r="D7683" s="9"/>
      <c r="E7683" s="9"/>
      <c r="F7683" s="10"/>
      <c r="G7683" s="4"/>
      <c r="H7683" s="24"/>
      <c r="I7683" s="184"/>
      <c r="J7683" s="182"/>
      <c r="K7683" s="21"/>
      <c r="L7683" s="24"/>
      <c r="M7683" s="185"/>
      <c r="N7683" s="24"/>
      <c r="O7683" s="14"/>
      <c r="P7683" s="14"/>
      <c r="Q7683" s="39"/>
      <c r="R7683" s="545"/>
      <c r="S7683" s="545"/>
      <c r="T7683" s="25"/>
      <c r="U7683" s="25"/>
    </row>
    <row r="7684" spans="2:21">
      <c r="B7684" s="9"/>
      <c r="C7684" s="9"/>
      <c r="D7684" s="9"/>
      <c r="E7684" s="9"/>
      <c r="F7684" s="10"/>
      <c r="G7684" s="4"/>
      <c r="H7684" s="24"/>
      <c r="I7684" s="184"/>
      <c r="J7684" s="182"/>
      <c r="K7684" s="21"/>
      <c r="L7684" s="24"/>
      <c r="M7684" s="185"/>
      <c r="N7684" s="24"/>
      <c r="O7684" s="14"/>
      <c r="P7684" s="14"/>
      <c r="Q7684" s="39"/>
      <c r="R7684" s="545"/>
      <c r="S7684" s="545"/>
      <c r="T7684" s="25"/>
      <c r="U7684" s="25"/>
    </row>
    <row r="7685" spans="2:21">
      <c r="B7685" s="9"/>
      <c r="C7685" s="9"/>
      <c r="D7685" s="9"/>
      <c r="E7685" s="9"/>
      <c r="F7685" s="10"/>
      <c r="G7685" s="4"/>
      <c r="H7685" s="24"/>
      <c r="I7685" s="184"/>
      <c r="J7685" s="182"/>
      <c r="K7685" s="21"/>
      <c r="L7685" s="24"/>
      <c r="M7685" s="185"/>
      <c r="N7685" s="24"/>
      <c r="O7685" s="14"/>
      <c r="P7685" s="14"/>
      <c r="Q7685" s="39"/>
      <c r="R7685" s="545"/>
      <c r="S7685" s="545"/>
      <c r="T7685" s="25"/>
      <c r="U7685" s="25"/>
    </row>
    <row r="7686" spans="2:21">
      <c r="B7686" s="9"/>
      <c r="C7686" s="9"/>
      <c r="D7686" s="9"/>
      <c r="E7686" s="9"/>
      <c r="F7686" s="10"/>
      <c r="G7686" s="4"/>
      <c r="H7686" s="24"/>
      <c r="I7686" s="184"/>
      <c r="J7686" s="182"/>
      <c r="K7686" s="21"/>
      <c r="L7686" s="24"/>
      <c r="M7686" s="185"/>
      <c r="N7686" s="24"/>
      <c r="O7686" s="14"/>
      <c r="P7686" s="14"/>
      <c r="Q7686" s="39"/>
      <c r="R7686" s="545"/>
      <c r="S7686" s="545"/>
      <c r="T7686" s="25"/>
      <c r="U7686" s="25"/>
    </row>
    <row r="7687" spans="2:21">
      <c r="B7687" s="9"/>
      <c r="C7687" s="9"/>
      <c r="D7687" s="9"/>
      <c r="E7687" s="9"/>
      <c r="F7687" s="10"/>
      <c r="G7687" s="4"/>
      <c r="H7687" s="24"/>
      <c r="I7687" s="184"/>
      <c r="J7687" s="182"/>
      <c r="K7687" s="21"/>
      <c r="L7687" s="24"/>
      <c r="M7687" s="185"/>
      <c r="N7687" s="24"/>
      <c r="O7687" s="14"/>
      <c r="P7687" s="14"/>
      <c r="Q7687" s="39"/>
      <c r="R7687" s="545"/>
      <c r="S7687" s="545"/>
      <c r="T7687" s="25"/>
      <c r="U7687" s="25"/>
    </row>
    <row r="7688" spans="2:21">
      <c r="B7688" s="9"/>
      <c r="C7688" s="9"/>
      <c r="D7688" s="9"/>
      <c r="E7688" s="9"/>
      <c r="F7688" s="10"/>
      <c r="G7688" s="4"/>
      <c r="H7688" s="24"/>
      <c r="I7688" s="184"/>
      <c r="J7688" s="182"/>
      <c r="K7688" s="21"/>
      <c r="L7688" s="24"/>
      <c r="M7688" s="185"/>
      <c r="N7688" s="24"/>
      <c r="O7688" s="14"/>
      <c r="P7688" s="14"/>
      <c r="Q7688" s="39"/>
      <c r="R7688" s="545"/>
      <c r="S7688" s="545"/>
      <c r="T7688" s="25"/>
      <c r="U7688" s="25"/>
    </row>
    <row r="7689" spans="2:21">
      <c r="B7689" s="9"/>
      <c r="C7689" s="9"/>
      <c r="D7689" s="9"/>
      <c r="E7689" s="9"/>
      <c r="F7689" s="10"/>
      <c r="G7689" s="4"/>
      <c r="H7689" s="24"/>
      <c r="I7689" s="184"/>
      <c r="J7689" s="182"/>
      <c r="K7689" s="21"/>
      <c r="L7689" s="24"/>
      <c r="M7689" s="185"/>
      <c r="N7689" s="24"/>
      <c r="O7689" s="14"/>
      <c r="P7689" s="14"/>
      <c r="Q7689" s="39"/>
      <c r="R7689" s="545"/>
      <c r="S7689" s="545"/>
      <c r="T7689" s="25"/>
      <c r="U7689" s="25"/>
    </row>
    <row r="7690" spans="2:21">
      <c r="B7690" s="9"/>
      <c r="C7690" s="9"/>
      <c r="D7690" s="9"/>
      <c r="E7690" s="9"/>
      <c r="F7690" s="10"/>
      <c r="G7690" s="4"/>
      <c r="H7690" s="24"/>
      <c r="I7690" s="184"/>
      <c r="J7690" s="182"/>
      <c r="K7690" s="21"/>
      <c r="L7690" s="24"/>
      <c r="M7690" s="185"/>
      <c r="N7690" s="24"/>
      <c r="O7690" s="14"/>
      <c r="P7690" s="14"/>
      <c r="Q7690" s="39"/>
      <c r="R7690" s="545"/>
      <c r="S7690" s="545"/>
      <c r="T7690" s="25"/>
      <c r="U7690" s="25"/>
    </row>
    <row r="7691" spans="2:21">
      <c r="B7691" s="9"/>
      <c r="C7691" s="9"/>
      <c r="D7691" s="9"/>
      <c r="E7691" s="9"/>
      <c r="F7691" s="10"/>
      <c r="G7691" s="4"/>
      <c r="H7691" s="24"/>
      <c r="I7691" s="184"/>
      <c r="J7691" s="182"/>
      <c r="K7691" s="21"/>
      <c r="L7691" s="24"/>
      <c r="M7691" s="185"/>
      <c r="N7691" s="24"/>
      <c r="O7691" s="14"/>
      <c r="P7691" s="14"/>
      <c r="Q7691" s="39"/>
      <c r="R7691" s="545"/>
      <c r="S7691" s="545"/>
      <c r="T7691" s="25"/>
      <c r="U7691" s="25"/>
    </row>
    <row r="7692" spans="2:21">
      <c r="B7692" s="9"/>
      <c r="C7692" s="9"/>
      <c r="D7692" s="9"/>
      <c r="E7692" s="9"/>
      <c r="F7692" s="10"/>
      <c r="G7692" s="4"/>
      <c r="H7692" s="24"/>
      <c r="I7692" s="184"/>
      <c r="J7692" s="182"/>
      <c r="K7692" s="21"/>
      <c r="L7692" s="24"/>
      <c r="M7692" s="185"/>
      <c r="N7692" s="24"/>
      <c r="O7692" s="14"/>
      <c r="P7692" s="14"/>
      <c r="Q7692" s="39"/>
      <c r="R7692" s="545"/>
      <c r="S7692" s="545"/>
      <c r="T7692" s="25"/>
      <c r="U7692" s="25"/>
    </row>
    <row r="7693" spans="2:21">
      <c r="B7693" s="9"/>
      <c r="C7693" s="9"/>
      <c r="D7693" s="9"/>
      <c r="E7693" s="9"/>
      <c r="F7693" s="10"/>
      <c r="G7693" s="4"/>
      <c r="H7693" s="24"/>
      <c r="I7693" s="184"/>
      <c r="J7693" s="182"/>
      <c r="K7693" s="21"/>
      <c r="L7693" s="24"/>
      <c r="M7693" s="185"/>
      <c r="N7693" s="24"/>
      <c r="O7693" s="14"/>
      <c r="P7693" s="14"/>
      <c r="Q7693" s="39"/>
      <c r="R7693" s="545"/>
      <c r="S7693" s="545"/>
      <c r="T7693" s="25"/>
      <c r="U7693" s="25"/>
    </row>
    <row r="7694" spans="2:21">
      <c r="B7694" s="9"/>
      <c r="C7694" s="9"/>
      <c r="D7694" s="9"/>
      <c r="E7694" s="9"/>
      <c r="F7694" s="10"/>
      <c r="G7694" s="4"/>
      <c r="H7694" s="24"/>
      <c r="I7694" s="184"/>
      <c r="J7694" s="182"/>
      <c r="K7694" s="21"/>
      <c r="L7694" s="24"/>
      <c r="M7694" s="185"/>
      <c r="N7694" s="24"/>
      <c r="O7694" s="14"/>
      <c r="P7694" s="14"/>
      <c r="Q7694" s="39"/>
      <c r="R7694" s="545"/>
      <c r="S7694" s="545"/>
      <c r="T7694" s="25"/>
      <c r="U7694" s="25"/>
    </row>
    <row r="7695" spans="2:21">
      <c r="B7695" s="9"/>
      <c r="C7695" s="9"/>
      <c r="D7695" s="9"/>
      <c r="E7695" s="9"/>
      <c r="F7695" s="10"/>
      <c r="G7695" s="4"/>
      <c r="H7695" s="24"/>
      <c r="I7695" s="184"/>
      <c r="J7695" s="182"/>
      <c r="K7695" s="21"/>
      <c r="L7695" s="24"/>
      <c r="M7695" s="185"/>
      <c r="N7695" s="24"/>
      <c r="O7695" s="14"/>
      <c r="P7695" s="14"/>
      <c r="Q7695" s="39"/>
      <c r="R7695" s="545"/>
      <c r="S7695" s="545"/>
      <c r="T7695" s="25"/>
      <c r="U7695" s="25"/>
    </row>
    <row r="7696" spans="2:21">
      <c r="B7696" s="9"/>
      <c r="C7696" s="9"/>
      <c r="D7696" s="9"/>
      <c r="E7696" s="9"/>
      <c r="F7696" s="10"/>
      <c r="G7696" s="4"/>
      <c r="H7696" s="24"/>
      <c r="I7696" s="184"/>
      <c r="J7696" s="182"/>
      <c r="K7696" s="21"/>
      <c r="L7696" s="24"/>
      <c r="M7696" s="185"/>
      <c r="N7696" s="24"/>
      <c r="O7696" s="14"/>
      <c r="P7696" s="14"/>
      <c r="Q7696" s="39"/>
      <c r="R7696" s="545"/>
      <c r="S7696" s="545"/>
      <c r="T7696" s="25"/>
      <c r="U7696" s="25"/>
    </row>
    <row r="7697" spans="2:21">
      <c r="B7697" s="9"/>
      <c r="C7697" s="9"/>
      <c r="D7697" s="9"/>
      <c r="E7697" s="9"/>
      <c r="F7697" s="10"/>
      <c r="G7697" s="4"/>
      <c r="H7697" s="24"/>
      <c r="I7697" s="184"/>
      <c r="J7697" s="182"/>
      <c r="K7697" s="21"/>
      <c r="L7697" s="24"/>
      <c r="M7697" s="185"/>
      <c r="N7697" s="24"/>
      <c r="O7697" s="14"/>
      <c r="P7697" s="14"/>
      <c r="Q7697" s="39"/>
      <c r="R7697" s="545"/>
      <c r="S7697" s="545"/>
      <c r="T7697" s="25"/>
      <c r="U7697" s="25"/>
    </row>
    <row r="7698" spans="2:21">
      <c r="B7698" s="9"/>
      <c r="C7698" s="9"/>
      <c r="D7698" s="9"/>
      <c r="E7698" s="9"/>
      <c r="F7698" s="10"/>
      <c r="G7698" s="4"/>
      <c r="H7698" s="24"/>
      <c r="I7698" s="184"/>
      <c r="J7698" s="182"/>
      <c r="K7698" s="21"/>
      <c r="L7698" s="24"/>
      <c r="M7698" s="185"/>
      <c r="N7698" s="24"/>
      <c r="O7698" s="14"/>
      <c r="P7698" s="14"/>
      <c r="Q7698" s="39"/>
      <c r="R7698" s="545"/>
      <c r="S7698" s="545"/>
      <c r="T7698" s="25"/>
      <c r="U7698" s="25"/>
    </row>
    <row r="7699" spans="2:21">
      <c r="B7699" s="9"/>
      <c r="C7699" s="9"/>
      <c r="D7699" s="9"/>
      <c r="E7699" s="9"/>
      <c r="F7699" s="10"/>
      <c r="G7699" s="4"/>
      <c r="H7699" s="24"/>
      <c r="I7699" s="184"/>
      <c r="J7699" s="182"/>
      <c r="K7699" s="21"/>
      <c r="L7699" s="24"/>
      <c r="M7699" s="185"/>
      <c r="N7699" s="24"/>
      <c r="O7699" s="14"/>
      <c r="P7699" s="14"/>
      <c r="Q7699" s="39"/>
      <c r="R7699" s="545"/>
      <c r="S7699" s="545"/>
      <c r="T7699" s="25"/>
      <c r="U7699" s="25"/>
    </row>
    <row r="7700" spans="2:21">
      <c r="B7700" s="9"/>
      <c r="C7700" s="9"/>
      <c r="D7700" s="9"/>
      <c r="E7700" s="9"/>
      <c r="F7700" s="10"/>
      <c r="G7700" s="4"/>
      <c r="H7700" s="24"/>
      <c r="I7700" s="184"/>
      <c r="J7700" s="182"/>
      <c r="K7700" s="21"/>
      <c r="L7700" s="24"/>
      <c r="M7700" s="185"/>
      <c r="N7700" s="24"/>
      <c r="O7700" s="14"/>
      <c r="P7700" s="14"/>
      <c r="Q7700" s="39"/>
      <c r="R7700" s="545"/>
      <c r="S7700" s="545"/>
      <c r="T7700" s="25"/>
      <c r="U7700" s="25"/>
    </row>
    <row r="7701" spans="2:21">
      <c r="B7701" s="9"/>
      <c r="C7701" s="9"/>
      <c r="D7701" s="9"/>
      <c r="E7701" s="9"/>
      <c r="F7701" s="10"/>
      <c r="G7701" s="4"/>
      <c r="H7701" s="24"/>
      <c r="I7701" s="184"/>
      <c r="J7701" s="182"/>
      <c r="K7701" s="21"/>
      <c r="L7701" s="24"/>
      <c r="M7701" s="185"/>
      <c r="N7701" s="24"/>
      <c r="O7701" s="14"/>
      <c r="P7701" s="14"/>
      <c r="Q7701" s="39"/>
      <c r="R7701" s="545"/>
      <c r="S7701" s="545"/>
      <c r="T7701" s="25"/>
      <c r="U7701" s="25"/>
    </row>
    <row r="7702" spans="2:21">
      <c r="B7702" s="9"/>
      <c r="C7702" s="9"/>
      <c r="D7702" s="9"/>
      <c r="E7702" s="9"/>
      <c r="F7702" s="10"/>
      <c r="G7702" s="4"/>
      <c r="H7702" s="24"/>
      <c r="I7702" s="184"/>
      <c r="J7702" s="182"/>
      <c r="K7702" s="21"/>
      <c r="L7702" s="24"/>
      <c r="M7702" s="185"/>
      <c r="N7702" s="24"/>
      <c r="O7702" s="14"/>
      <c r="P7702" s="14"/>
      <c r="Q7702" s="39"/>
      <c r="R7702" s="545"/>
      <c r="S7702" s="545"/>
      <c r="T7702" s="25"/>
      <c r="U7702" s="25"/>
    </row>
    <row r="7703" spans="2:21">
      <c r="B7703" s="9"/>
      <c r="C7703" s="9"/>
      <c r="D7703" s="9"/>
      <c r="E7703" s="9"/>
      <c r="F7703" s="10"/>
      <c r="G7703" s="4"/>
      <c r="H7703" s="24"/>
      <c r="I7703" s="184"/>
      <c r="J7703" s="182"/>
      <c r="K7703" s="21"/>
      <c r="L7703" s="24"/>
      <c r="M7703" s="185"/>
      <c r="N7703" s="24"/>
      <c r="O7703" s="14"/>
      <c r="P7703" s="14"/>
      <c r="Q7703" s="39"/>
      <c r="R7703" s="545"/>
      <c r="S7703" s="545"/>
      <c r="T7703" s="25"/>
      <c r="U7703" s="25"/>
    </row>
    <row r="7704" spans="2:21">
      <c r="B7704" s="9"/>
      <c r="C7704" s="9"/>
      <c r="D7704" s="9"/>
      <c r="E7704" s="9"/>
      <c r="F7704" s="10"/>
      <c r="G7704" s="4"/>
      <c r="H7704" s="24"/>
      <c r="I7704" s="184"/>
      <c r="J7704" s="182"/>
      <c r="K7704" s="21"/>
      <c r="L7704" s="24"/>
      <c r="M7704" s="185"/>
      <c r="N7704" s="24"/>
      <c r="O7704" s="14"/>
      <c r="P7704" s="14"/>
      <c r="Q7704" s="39"/>
      <c r="R7704" s="545"/>
      <c r="S7704" s="545"/>
      <c r="T7704" s="25"/>
      <c r="U7704" s="25"/>
    </row>
    <row r="7705" spans="2:21">
      <c r="B7705" s="9"/>
      <c r="C7705" s="9"/>
      <c r="D7705" s="9"/>
      <c r="E7705" s="9"/>
      <c r="F7705" s="10"/>
      <c r="G7705" s="4"/>
      <c r="H7705" s="24"/>
      <c r="I7705" s="184"/>
      <c r="J7705" s="182"/>
      <c r="K7705" s="21"/>
      <c r="L7705" s="24"/>
      <c r="M7705" s="185"/>
      <c r="N7705" s="24"/>
      <c r="O7705" s="14"/>
      <c r="P7705" s="14"/>
      <c r="Q7705" s="39"/>
      <c r="R7705" s="545"/>
      <c r="S7705" s="545"/>
      <c r="T7705" s="25"/>
      <c r="U7705" s="25"/>
    </row>
    <row r="7706" spans="2:21">
      <c r="B7706" s="9"/>
      <c r="C7706" s="9"/>
      <c r="D7706" s="9"/>
      <c r="E7706" s="9"/>
      <c r="F7706" s="10"/>
      <c r="G7706" s="4"/>
      <c r="H7706" s="24"/>
      <c r="I7706" s="184"/>
      <c r="J7706" s="182"/>
      <c r="K7706" s="21"/>
      <c r="L7706" s="24"/>
      <c r="M7706" s="185"/>
      <c r="N7706" s="24"/>
      <c r="O7706" s="14"/>
      <c r="P7706" s="14"/>
      <c r="Q7706" s="39"/>
      <c r="R7706" s="545"/>
      <c r="S7706" s="545"/>
      <c r="T7706" s="25"/>
      <c r="U7706" s="25"/>
    </row>
    <row r="7707" spans="2:21">
      <c r="B7707" s="9"/>
      <c r="C7707" s="9"/>
      <c r="D7707" s="9"/>
      <c r="E7707" s="9"/>
      <c r="F7707" s="10"/>
      <c r="G7707" s="4"/>
      <c r="H7707" s="24"/>
      <c r="I7707" s="184"/>
      <c r="J7707" s="182"/>
      <c r="K7707" s="21"/>
      <c r="L7707" s="24"/>
      <c r="M7707" s="185"/>
      <c r="N7707" s="24"/>
      <c r="O7707" s="14"/>
      <c r="P7707" s="14"/>
      <c r="Q7707" s="39"/>
      <c r="R7707" s="545"/>
      <c r="S7707" s="545"/>
      <c r="T7707" s="25"/>
      <c r="U7707" s="25"/>
    </row>
    <row r="7708" spans="2:21">
      <c r="B7708" s="9"/>
      <c r="C7708" s="9"/>
      <c r="D7708" s="9"/>
      <c r="E7708" s="9"/>
      <c r="F7708" s="10"/>
      <c r="G7708" s="4"/>
      <c r="H7708" s="24"/>
      <c r="I7708" s="184"/>
      <c r="J7708" s="182"/>
      <c r="K7708" s="21"/>
      <c r="L7708" s="24"/>
      <c r="M7708" s="185"/>
      <c r="N7708" s="24"/>
      <c r="O7708" s="14"/>
      <c r="P7708" s="14"/>
      <c r="Q7708" s="39"/>
      <c r="R7708" s="545"/>
      <c r="S7708" s="545"/>
      <c r="T7708" s="25"/>
      <c r="U7708" s="25"/>
    </row>
    <row r="7709" spans="2:21">
      <c r="B7709" s="9"/>
      <c r="C7709" s="9"/>
      <c r="D7709" s="9"/>
      <c r="E7709" s="9"/>
      <c r="F7709" s="10"/>
      <c r="G7709" s="4"/>
      <c r="H7709" s="24"/>
      <c r="I7709" s="184"/>
      <c r="J7709" s="182"/>
      <c r="K7709" s="21"/>
      <c r="L7709" s="24"/>
      <c r="M7709" s="185"/>
      <c r="N7709" s="24"/>
      <c r="O7709" s="14"/>
      <c r="P7709" s="14"/>
      <c r="Q7709" s="39"/>
      <c r="R7709" s="545"/>
      <c r="S7709" s="545"/>
      <c r="T7709" s="25"/>
      <c r="U7709" s="25"/>
    </row>
    <row r="7710" spans="2:21">
      <c r="B7710" s="9"/>
      <c r="C7710" s="9"/>
      <c r="D7710" s="9"/>
      <c r="E7710" s="9"/>
      <c r="F7710" s="10"/>
      <c r="G7710" s="4"/>
      <c r="H7710" s="24"/>
      <c r="I7710" s="184"/>
      <c r="J7710" s="182"/>
      <c r="K7710" s="21"/>
      <c r="L7710" s="24"/>
      <c r="M7710" s="185"/>
      <c r="N7710" s="24"/>
      <c r="O7710" s="14"/>
      <c r="P7710" s="14"/>
      <c r="Q7710" s="39"/>
      <c r="R7710" s="545"/>
      <c r="S7710" s="545"/>
      <c r="T7710" s="25"/>
      <c r="U7710" s="25"/>
    </row>
    <row r="7711" spans="2:21">
      <c r="B7711" s="9"/>
      <c r="C7711" s="9"/>
      <c r="D7711" s="9"/>
      <c r="E7711" s="9"/>
      <c r="F7711" s="10"/>
      <c r="G7711" s="4"/>
      <c r="H7711" s="24"/>
      <c r="I7711" s="184"/>
      <c r="J7711" s="182"/>
      <c r="K7711" s="21"/>
      <c r="L7711" s="24"/>
      <c r="M7711" s="185"/>
      <c r="N7711" s="24"/>
      <c r="O7711" s="14"/>
      <c r="P7711" s="14"/>
      <c r="Q7711" s="39"/>
      <c r="R7711" s="545"/>
      <c r="S7711" s="545"/>
      <c r="T7711" s="25"/>
      <c r="U7711" s="25"/>
    </row>
    <row r="7712" spans="2:21">
      <c r="B7712" s="9"/>
      <c r="C7712" s="9"/>
      <c r="D7712" s="9"/>
      <c r="E7712" s="9"/>
      <c r="F7712" s="10"/>
      <c r="G7712" s="4"/>
      <c r="H7712" s="24"/>
      <c r="I7712" s="184"/>
      <c r="J7712" s="182"/>
      <c r="K7712" s="21"/>
      <c r="L7712" s="24"/>
      <c r="M7712" s="185"/>
      <c r="N7712" s="24"/>
      <c r="O7712" s="14"/>
      <c r="P7712" s="14"/>
      <c r="Q7712" s="39"/>
      <c r="R7712" s="545"/>
      <c r="S7712" s="545"/>
      <c r="T7712" s="25"/>
      <c r="U7712" s="25"/>
    </row>
    <row r="7713" spans="2:21">
      <c r="B7713" s="9"/>
      <c r="C7713" s="9"/>
      <c r="D7713" s="9"/>
      <c r="E7713" s="9"/>
      <c r="F7713" s="10"/>
      <c r="G7713" s="4"/>
      <c r="H7713" s="24"/>
      <c r="I7713" s="184"/>
      <c r="J7713" s="182"/>
      <c r="K7713" s="21"/>
      <c r="L7713" s="24"/>
      <c r="M7713" s="185"/>
      <c r="N7713" s="24"/>
      <c r="O7713" s="14"/>
      <c r="P7713" s="14"/>
      <c r="Q7713" s="39"/>
      <c r="R7713" s="545"/>
      <c r="S7713" s="545"/>
      <c r="T7713" s="25"/>
      <c r="U7713" s="25"/>
    </row>
    <row r="7714" spans="2:21">
      <c r="B7714" s="9"/>
      <c r="C7714" s="9"/>
      <c r="D7714" s="9"/>
      <c r="E7714" s="9"/>
      <c r="F7714" s="10"/>
      <c r="G7714" s="4"/>
      <c r="H7714" s="24"/>
      <c r="I7714" s="184"/>
      <c r="J7714" s="182"/>
      <c r="K7714" s="21"/>
      <c r="L7714" s="24"/>
      <c r="M7714" s="185"/>
      <c r="N7714" s="24"/>
      <c r="O7714" s="14"/>
      <c r="P7714" s="14"/>
      <c r="Q7714" s="39"/>
      <c r="R7714" s="545"/>
      <c r="S7714" s="545"/>
      <c r="T7714" s="25"/>
      <c r="U7714" s="25"/>
    </row>
    <row r="7715" spans="2:21">
      <c r="B7715" s="9"/>
      <c r="C7715" s="9"/>
      <c r="D7715" s="9"/>
      <c r="E7715" s="9"/>
      <c r="F7715" s="10"/>
      <c r="G7715" s="4"/>
      <c r="H7715" s="24"/>
      <c r="I7715" s="184"/>
      <c r="J7715" s="182"/>
      <c r="K7715" s="21"/>
      <c r="L7715" s="24"/>
      <c r="M7715" s="185"/>
      <c r="N7715" s="24"/>
      <c r="O7715" s="14"/>
      <c r="P7715" s="14"/>
      <c r="Q7715" s="39"/>
      <c r="R7715" s="545"/>
      <c r="S7715" s="545"/>
      <c r="T7715" s="25"/>
      <c r="U7715" s="25"/>
    </row>
    <row r="7716" spans="2:21">
      <c r="B7716" s="9"/>
      <c r="C7716" s="9"/>
      <c r="D7716" s="9"/>
      <c r="E7716" s="9"/>
      <c r="F7716" s="10"/>
      <c r="G7716" s="4"/>
      <c r="H7716" s="24"/>
      <c r="I7716" s="184"/>
      <c r="J7716" s="182"/>
      <c r="K7716" s="21"/>
      <c r="L7716" s="24"/>
      <c r="M7716" s="185"/>
      <c r="N7716" s="24"/>
      <c r="O7716" s="14"/>
      <c r="P7716" s="14"/>
      <c r="Q7716" s="39"/>
      <c r="R7716" s="545"/>
      <c r="S7716" s="545"/>
      <c r="T7716" s="25"/>
      <c r="U7716" s="25"/>
    </row>
    <row r="7717" spans="2:21">
      <c r="B7717" s="9"/>
      <c r="C7717" s="9"/>
      <c r="D7717" s="9"/>
      <c r="E7717" s="9"/>
      <c r="F7717" s="10"/>
      <c r="G7717" s="4"/>
      <c r="H7717" s="24"/>
      <c r="I7717" s="184"/>
      <c r="J7717" s="182"/>
      <c r="K7717" s="21"/>
      <c r="L7717" s="24"/>
      <c r="M7717" s="185"/>
      <c r="N7717" s="24"/>
      <c r="O7717" s="14"/>
      <c r="P7717" s="14"/>
      <c r="Q7717" s="39"/>
      <c r="R7717" s="545"/>
      <c r="S7717" s="545"/>
      <c r="T7717" s="25"/>
      <c r="U7717" s="25"/>
    </row>
    <row r="7718" spans="2:21">
      <c r="B7718" s="9"/>
      <c r="C7718" s="9"/>
      <c r="D7718" s="9"/>
      <c r="E7718" s="9"/>
      <c r="F7718" s="10"/>
      <c r="G7718" s="4"/>
      <c r="H7718" s="24"/>
      <c r="I7718" s="184"/>
      <c r="J7718" s="182"/>
      <c r="K7718" s="21"/>
      <c r="L7718" s="24"/>
      <c r="M7718" s="185"/>
      <c r="N7718" s="24"/>
      <c r="O7718" s="14"/>
      <c r="P7718" s="14"/>
      <c r="Q7718" s="39"/>
      <c r="R7718" s="545"/>
      <c r="S7718" s="545"/>
      <c r="T7718" s="25"/>
      <c r="U7718" s="25"/>
    </row>
    <row r="7719" spans="2:21">
      <c r="B7719" s="9"/>
      <c r="C7719" s="9"/>
      <c r="D7719" s="9"/>
      <c r="E7719" s="9"/>
      <c r="F7719" s="10"/>
      <c r="G7719" s="4"/>
      <c r="H7719" s="24"/>
      <c r="I7719" s="184"/>
      <c r="J7719" s="182"/>
      <c r="K7719" s="21"/>
      <c r="L7719" s="24"/>
      <c r="M7719" s="185"/>
      <c r="N7719" s="24"/>
      <c r="O7719" s="14"/>
      <c r="P7719" s="14"/>
      <c r="Q7719" s="39"/>
      <c r="R7719" s="545"/>
      <c r="S7719" s="545"/>
      <c r="T7719" s="25"/>
      <c r="U7719" s="25"/>
    </row>
    <row r="7720" spans="2:21">
      <c r="B7720" s="9"/>
      <c r="C7720" s="9"/>
      <c r="D7720" s="9"/>
      <c r="E7720" s="9"/>
      <c r="F7720" s="10"/>
      <c r="G7720" s="4"/>
      <c r="H7720" s="24"/>
      <c r="I7720" s="184"/>
      <c r="J7720" s="182"/>
      <c r="K7720" s="21"/>
      <c r="L7720" s="24"/>
      <c r="M7720" s="185"/>
      <c r="N7720" s="24"/>
      <c r="O7720" s="14"/>
      <c r="P7720" s="14"/>
      <c r="Q7720" s="39"/>
      <c r="R7720" s="545"/>
      <c r="S7720" s="545"/>
      <c r="T7720" s="25"/>
      <c r="U7720" s="25"/>
    </row>
    <row r="7721" spans="2:21">
      <c r="B7721" s="9"/>
      <c r="C7721" s="9"/>
      <c r="D7721" s="9"/>
      <c r="E7721" s="9"/>
      <c r="F7721" s="10"/>
      <c r="G7721" s="4"/>
      <c r="H7721" s="24"/>
      <c r="I7721" s="184"/>
      <c r="J7721" s="182"/>
      <c r="K7721" s="21"/>
      <c r="L7721" s="24"/>
      <c r="M7721" s="185"/>
      <c r="N7721" s="24"/>
      <c r="O7721" s="14"/>
      <c r="P7721" s="14"/>
      <c r="Q7721" s="39"/>
      <c r="R7721" s="545"/>
      <c r="S7721" s="545"/>
      <c r="T7721" s="25"/>
      <c r="U7721" s="25"/>
    </row>
    <row r="7722" spans="2:21">
      <c r="B7722" s="9"/>
      <c r="C7722" s="9"/>
      <c r="D7722" s="9"/>
      <c r="E7722" s="9"/>
      <c r="F7722" s="10"/>
      <c r="G7722" s="4"/>
      <c r="H7722" s="24"/>
      <c r="I7722" s="184"/>
      <c r="J7722" s="182"/>
      <c r="K7722" s="21"/>
      <c r="L7722" s="24"/>
      <c r="M7722" s="185"/>
      <c r="N7722" s="24"/>
      <c r="O7722" s="14"/>
      <c r="P7722" s="14"/>
      <c r="Q7722" s="39"/>
      <c r="R7722" s="545"/>
      <c r="S7722" s="545"/>
      <c r="T7722" s="25"/>
      <c r="U7722" s="25"/>
    </row>
    <row r="7723" spans="2:21">
      <c r="B7723" s="9"/>
      <c r="C7723" s="9"/>
      <c r="D7723" s="9"/>
      <c r="E7723" s="9"/>
      <c r="F7723" s="10"/>
      <c r="G7723" s="4"/>
      <c r="H7723" s="24"/>
      <c r="I7723" s="184"/>
      <c r="J7723" s="182"/>
      <c r="K7723" s="21"/>
      <c r="L7723" s="24"/>
      <c r="M7723" s="185"/>
      <c r="N7723" s="24"/>
      <c r="O7723" s="14"/>
      <c r="P7723" s="14"/>
      <c r="Q7723" s="39"/>
      <c r="R7723" s="545"/>
      <c r="S7723" s="545"/>
      <c r="T7723" s="25"/>
      <c r="U7723" s="25"/>
    </row>
    <row r="7724" spans="2:21">
      <c r="B7724" s="9"/>
      <c r="C7724" s="9"/>
      <c r="D7724" s="9"/>
      <c r="E7724" s="9"/>
      <c r="F7724" s="10"/>
      <c r="G7724" s="4"/>
      <c r="H7724" s="24"/>
      <c r="I7724" s="184"/>
      <c r="J7724" s="182"/>
      <c r="K7724" s="21"/>
      <c r="L7724" s="24"/>
      <c r="M7724" s="185"/>
      <c r="N7724" s="24"/>
      <c r="O7724" s="14"/>
      <c r="P7724" s="14"/>
      <c r="Q7724" s="39"/>
      <c r="R7724" s="545"/>
      <c r="S7724" s="545"/>
      <c r="T7724" s="25"/>
      <c r="U7724" s="25"/>
    </row>
    <row r="7725" spans="2:21">
      <c r="B7725" s="9"/>
      <c r="C7725" s="9"/>
      <c r="D7725" s="9"/>
      <c r="E7725" s="9"/>
      <c r="F7725" s="10"/>
      <c r="G7725" s="4"/>
      <c r="H7725" s="24"/>
      <c r="I7725" s="184"/>
      <c r="J7725" s="182"/>
      <c r="K7725" s="21"/>
      <c r="L7725" s="24"/>
      <c r="M7725" s="185"/>
      <c r="N7725" s="24"/>
      <c r="O7725" s="14"/>
      <c r="P7725" s="14"/>
      <c r="Q7725" s="39"/>
      <c r="R7725" s="545"/>
      <c r="S7725" s="545"/>
      <c r="T7725" s="25"/>
      <c r="U7725" s="25"/>
    </row>
    <row r="7726" spans="2:21">
      <c r="B7726" s="9"/>
      <c r="C7726" s="9"/>
      <c r="D7726" s="9"/>
      <c r="E7726" s="9"/>
      <c r="F7726" s="10"/>
      <c r="G7726" s="4"/>
      <c r="H7726" s="24"/>
      <c r="I7726" s="184"/>
      <c r="J7726" s="182"/>
      <c r="K7726" s="21"/>
      <c r="L7726" s="24"/>
      <c r="M7726" s="185"/>
      <c r="N7726" s="24"/>
      <c r="O7726" s="14"/>
      <c r="P7726" s="14"/>
      <c r="Q7726" s="39"/>
      <c r="R7726" s="545"/>
      <c r="S7726" s="545"/>
      <c r="T7726" s="25"/>
      <c r="U7726" s="25"/>
    </row>
    <row r="7727" spans="2:21">
      <c r="B7727" s="9"/>
      <c r="C7727" s="9"/>
      <c r="D7727" s="9"/>
      <c r="E7727" s="9"/>
      <c r="F7727" s="10"/>
      <c r="G7727" s="4"/>
      <c r="H7727" s="24"/>
      <c r="I7727" s="184"/>
      <c r="J7727" s="182"/>
      <c r="K7727" s="21"/>
      <c r="L7727" s="24"/>
      <c r="M7727" s="185"/>
      <c r="N7727" s="24"/>
      <c r="O7727" s="14"/>
      <c r="P7727" s="14"/>
      <c r="Q7727" s="39"/>
      <c r="R7727" s="545"/>
      <c r="S7727" s="545"/>
      <c r="T7727" s="25"/>
      <c r="U7727" s="25"/>
    </row>
    <row r="7728" spans="2:21">
      <c r="B7728" s="9"/>
      <c r="C7728" s="9"/>
      <c r="D7728" s="9"/>
      <c r="E7728" s="9"/>
      <c r="F7728" s="10"/>
      <c r="G7728" s="4"/>
      <c r="H7728" s="24"/>
      <c r="I7728" s="184"/>
      <c r="J7728" s="182"/>
      <c r="K7728" s="21"/>
      <c r="L7728" s="24"/>
      <c r="M7728" s="185"/>
      <c r="N7728" s="24"/>
      <c r="O7728" s="14"/>
      <c r="P7728" s="14"/>
      <c r="Q7728" s="39"/>
      <c r="R7728" s="545"/>
      <c r="S7728" s="545"/>
      <c r="T7728" s="25"/>
      <c r="U7728" s="25"/>
    </row>
    <row r="7729" spans="2:21">
      <c r="B7729" s="9"/>
      <c r="C7729" s="9"/>
      <c r="D7729" s="9"/>
      <c r="E7729" s="9"/>
      <c r="F7729" s="10"/>
      <c r="G7729" s="4"/>
      <c r="H7729" s="24"/>
      <c r="I7729" s="184"/>
      <c r="J7729" s="182"/>
      <c r="K7729" s="21"/>
      <c r="L7729" s="24"/>
      <c r="M7729" s="185"/>
      <c r="N7729" s="24"/>
      <c r="O7729" s="14"/>
      <c r="P7729" s="14"/>
      <c r="Q7729" s="39"/>
      <c r="R7729" s="545"/>
      <c r="S7729" s="545"/>
      <c r="T7729" s="25"/>
      <c r="U7729" s="25"/>
    </row>
    <row r="7730" spans="2:21">
      <c r="B7730" s="9"/>
      <c r="C7730" s="9"/>
      <c r="D7730" s="9"/>
      <c r="E7730" s="9"/>
      <c r="F7730" s="10"/>
      <c r="G7730" s="4"/>
      <c r="H7730" s="24"/>
      <c r="I7730" s="184"/>
      <c r="J7730" s="182"/>
      <c r="K7730" s="21"/>
      <c r="L7730" s="24"/>
      <c r="M7730" s="185"/>
      <c r="N7730" s="24"/>
      <c r="O7730" s="14"/>
      <c r="P7730" s="14"/>
      <c r="Q7730" s="39"/>
      <c r="R7730" s="545"/>
      <c r="S7730" s="545"/>
      <c r="T7730" s="25"/>
      <c r="U7730" s="25"/>
    </row>
    <row r="7731" spans="2:21">
      <c r="B7731" s="9"/>
      <c r="C7731" s="9"/>
      <c r="D7731" s="9"/>
      <c r="E7731" s="9"/>
      <c r="F7731" s="10"/>
      <c r="G7731" s="4"/>
      <c r="H7731" s="24"/>
      <c r="I7731" s="184"/>
      <c r="J7731" s="182"/>
      <c r="K7731" s="21"/>
      <c r="L7731" s="24"/>
      <c r="M7731" s="185"/>
      <c r="N7731" s="24"/>
      <c r="O7731" s="14"/>
      <c r="P7731" s="14"/>
      <c r="Q7731" s="39"/>
      <c r="R7731" s="545"/>
      <c r="S7731" s="545"/>
      <c r="T7731" s="25"/>
      <c r="U7731" s="25"/>
    </row>
    <row r="7732" spans="2:21">
      <c r="B7732" s="9"/>
      <c r="C7732" s="9"/>
      <c r="D7732" s="9"/>
      <c r="E7732" s="9"/>
      <c r="F7732" s="10"/>
      <c r="G7732" s="4"/>
      <c r="H7732" s="24"/>
      <c r="I7732" s="184"/>
      <c r="J7732" s="182"/>
      <c r="K7732" s="21"/>
      <c r="L7732" s="24"/>
      <c r="M7732" s="185"/>
      <c r="N7732" s="24"/>
      <c r="O7732" s="14"/>
      <c r="P7732" s="14"/>
      <c r="Q7732" s="39"/>
      <c r="R7732" s="545"/>
      <c r="S7732" s="545"/>
      <c r="T7732" s="25"/>
      <c r="U7732" s="25"/>
    </row>
    <row r="7733" spans="2:21">
      <c r="B7733" s="9"/>
      <c r="C7733" s="9"/>
      <c r="D7733" s="9"/>
      <c r="E7733" s="9"/>
      <c r="F7733" s="10"/>
      <c r="G7733" s="4"/>
      <c r="H7733" s="24"/>
      <c r="I7733" s="184"/>
      <c r="J7733" s="182"/>
      <c r="K7733" s="21"/>
      <c r="L7733" s="24"/>
      <c r="M7733" s="185"/>
      <c r="N7733" s="24"/>
      <c r="O7733" s="14"/>
      <c r="P7733" s="14"/>
      <c r="Q7733" s="39"/>
      <c r="R7733" s="545"/>
      <c r="S7733" s="545"/>
      <c r="T7733" s="25"/>
      <c r="U7733" s="25"/>
    </row>
    <row r="7734" spans="2:21">
      <c r="B7734" s="9"/>
      <c r="C7734" s="9"/>
      <c r="D7734" s="9"/>
      <c r="E7734" s="9"/>
      <c r="F7734" s="10"/>
      <c r="G7734" s="4"/>
      <c r="H7734" s="24"/>
      <c r="I7734" s="184"/>
      <c r="J7734" s="182"/>
      <c r="K7734" s="21"/>
      <c r="L7734" s="24"/>
      <c r="M7734" s="185"/>
      <c r="N7734" s="24"/>
      <c r="O7734" s="14"/>
      <c r="P7734" s="14"/>
      <c r="Q7734" s="39"/>
      <c r="R7734" s="545"/>
      <c r="S7734" s="545"/>
      <c r="T7734" s="25"/>
      <c r="U7734" s="25"/>
    </row>
    <row r="7735" spans="2:21">
      <c r="B7735" s="9"/>
      <c r="C7735" s="9"/>
      <c r="D7735" s="9"/>
      <c r="E7735" s="9"/>
      <c r="F7735" s="10"/>
      <c r="G7735" s="4"/>
      <c r="H7735" s="24"/>
      <c r="I7735" s="184"/>
      <c r="J7735" s="182"/>
      <c r="K7735" s="21"/>
      <c r="L7735" s="24"/>
      <c r="M7735" s="185"/>
      <c r="N7735" s="24"/>
      <c r="O7735" s="14"/>
      <c r="P7735" s="14"/>
      <c r="Q7735" s="39"/>
      <c r="R7735" s="545"/>
      <c r="S7735" s="545"/>
      <c r="T7735" s="25"/>
      <c r="U7735" s="25"/>
    </row>
    <row r="7736" spans="2:21">
      <c r="B7736" s="9"/>
      <c r="C7736" s="9"/>
      <c r="D7736" s="9"/>
      <c r="E7736" s="9"/>
      <c r="F7736" s="10"/>
      <c r="G7736" s="4"/>
      <c r="H7736" s="24"/>
      <c r="I7736" s="184"/>
      <c r="J7736" s="182"/>
      <c r="K7736" s="21"/>
      <c r="L7736" s="24"/>
      <c r="M7736" s="185"/>
      <c r="N7736" s="24"/>
      <c r="O7736" s="14"/>
      <c r="P7736" s="14"/>
      <c r="Q7736" s="39"/>
      <c r="R7736" s="545"/>
      <c r="S7736" s="545"/>
      <c r="T7736" s="25"/>
      <c r="U7736" s="25"/>
    </row>
    <row r="7737" spans="2:21">
      <c r="B7737" s="9"/>
      <c r="C7737" s="9"/>
      <c r="D7737" s="9"/>
      <c r="E7737" s="9"/>
      <c r="F7737" s="10"/>
      <c r="G7737" s="4"/>
      <c r="H7737" s="24"/>
      <c r="I7737" s="184"/>
      <c r="J7737" s="182"/>
      <c r="K7737" s="21"/>
      <c r="L7737" s="24"/>
      <c r="M7737" s="185"/>
      <c r="N7737" s="24"/>
      <c r="O7737" s="14"/>
      <c r="P7737" s="14"/>
      <c r="Q7737" s="39"/>
      <c r="R7737" s="545"/>
      <c r="S7737" s="545"/>
      <c r="T7737" s="25"/>
      <c r="U7737" s="25"/>
    </row>
    <row r="7738" spans="2:21">
      <c r="B7738" s="9"/>
      <c r="C7738" s="9"/>
      <c r="D7738" s="9"/>
      <c r="E7738" s="9"/>
      <c r="F7738" s="10"/>
      <c r="G7738" s="4"/>
      <c r="H7738" s="24"/>
      <c r="I7738" s="184"/>
      <c r="J7738" s="182"/>
      <c r="K7738" s="21"/>
      <c r="L7738" s="24"/>
      <c r="M7738" s="185"/>
      <c r="N7738" s="24"/>
      <c r="O7738" s="14"/>
      <c r="P7738" s="14"/>
      <c r="Q7738" s="39"/>
      <c r="R7738" s="545"/>
      <c r="S7738" s="545"/>
      <c r="T7738" s="25"/>
      <c r="U7738" s="25"/>
    </row>
    <row r="7739" spans="2:21">
      <c r="B7739" s="9"/>
      <c r="C7739" s="9"/>
      <c r="D7739" s="9"/>
      <c r="E7739" s="9"/>
      <c r="F7739" s="10"/>
      <c r="G7739" s="4"/>
      <c r="H7739" s="24"/>
      <c r="I7739" s="184"/>
      <c r="J7739" s="182"/>
      <c r="K7739" s="21"/>
      <c r="L7739" s="24"/>
      <c r="M7739" s="185"/>
      <c r="N7739" s="24"/>
      <c r="O7739" s="14"/>
      <c r="P7739" s="14"/>
      <c r="Q7739" s="39"/>
      <c r="R7739" s="545"/>
      <c r="S7739" s="545"/>
      <c r="T7739" s="25"/>
      <c r="U7739" s="25"/>
    </row>
    <row r="7740" spans="2:21">
      <c r="B7740" s="9"/>
      <c r="C7740" s="9"/>
      <c r="D7740" s="9"/>
      <c r="E7740" s="9"/>
      <c r="F7740" s="10"/>
      <c r="G7740" s="4"/>
      <c r="H7740" s="24"/>
      <c r="I7740" s="184"/>
      <c r="J7740" s="182"/>
      <c r="K7740" s="21"/>
      <c r="L7740" s="24"/>
      <c r="M7740" s="185"/>
      <c r="N7740" s="24"/>
      <c r="O7740" s="14"/>
      <c r="P7740" s="14"/>
      <c r="Q7740" s="39"/>
      <c r="R7740" s="545"/>
      <c r="S7740" s="545"/>
      <c r="T7740" s="25"/>
      <c r="U7740" s="25"/>
    </row>
    <row r="7741" spans="2:21">
      <c r="B7741" s="9"/>
      <c r="C7741" s="9"/>
      <c r="D7741" s="9"/>
      <c r="E7741" s="9"/>
      <c r="F7741" s="10"/>
      <c r="G7741" s="4"/>
      <c r="H7741" s="24"/>
      <c r="I7741" s="184"/>
      <c r="J7741" s="182"/>
      <c r="K7741" s="21"/>
      <c r="L7741" s="24"/>
      <c r="M7741" s="185"/>
      <c r="N7741" s="24"/>
      <c r="O7741" s="14"/>
      <c r="P7741" s="14"/>
      <c r="Q7741" s="39"/>
      <c r="R7741" s="545"/>
      <c r="S7741" s="545"/>
      <c r="T7741" s="25"/>
      <c r="U7741" s="25"/>
    </row>
    <row r="7742" spans="2:21">
      <c r="B7742" s="9"/>
      <c r="C7742" s="9"/>
      <c r="D7742" s="9"/>
      <c r="E7742" s="9"/>
      <c r="F7742" s="10"/>
      <c r="G7742" s="4"/>
      <c r="H7742" s="24"/>
      <c r="I7742" s="184"/>
      <c r="J7742" s="182"/>
      <c r="K7742" s="21"/>
      <c r="L7742" s="24"/>
      <c r="M7742" s="185"/>
      <c r="N7742" s="24"/>
      <c r="O7742" s="14"/>
      <c r="P7742" s="14"/>
      <c r="Q7742" s="39"/>
      <c r="R7742" s="545"/>
      <c r="S7742" s="545"/>
      <c r="T7742" s="25"/>
      <c r="U7742" s="25"/>
    </row>
    <row r="7743" spans="2:21">
      <c r="B7743" s="9"/>
      <c r="C7743" s="9"/>
      <c r="D7743" s="9"/>
      <c r="E7743" s="9"/>
      <c r="F7743" s="10"/>
      <c r="G7743" s="4"/>
      <c r="H7743" s="24"/>
      <c r="I7743" s="184"/>
      <c r="J7743" s="182"/>
      <c r="K7743" s="21"/>
      <c r="L7743" s="24"/>
      <c r="M7743" s="185"/>
      <c r="N7743" s="24"/>
      <c r="O7743" s="14"/>
      <c r="P7743" s="14"/>
      <c r="Q7743" s="39"/>
      <c r="R7743" s="545"/>
      <c r="S7743" s="545"/>
      <c r="T7743" s="25"/>
      <c r="U7743" s="25"/>
    </row>
    <row r="7744" spans="2:21">
      <c r="B7744" s="9"/>
      <c r="C7744" s="9"/>
      <c r="D7744" s="9"/>
      <c r="E7744" s="9"/>
      <c r="F7744" s="10"/>
      <c r="G7744" s="4"/>
      <c r="H7744" s="24"/>
      <c r="I7744" s="184"/>
      <c r="J7744" s="182"/>
      <c r="K7744" s="21"/>
      <c r="L7744" s="24"/>
      <c r="M7744" s="185"/>
      <c r="N7744" s="24"/>
      <c r="O7744" s="14"/>
      <c r="P7744" s="14"/>
      <c r="Q7744" s="39"/>
      <c r="R7744" s="545"/>
      <c r="S7744" s="545"/>
      <c r="T7744" s="25"/>
      <c r="U7744" s="25"/>
    </row>
    <row r="7745" spans="2:21">
      <c r="B7745" s="9"/>
      <c r="C7745" s="9"/>
      <c r="D7745" s="9"/>
      <c r="E7745" s="9"/>
      <c r="F7745" s="10"/>
      <c r="G7745" s="4"/>
      <c r="H7745" s="24"/>
      <c r="I7745" s="184"/>
      <c r="J7745" s="182"/>
      <c r="K7745" s="21"/>
      <c r="L7745" s="24"/>
      <c r="M7745" s="185"/>
      <c r="N7745" s="24"/>
      <c r="O7745" s="14"/>
      <c r="P7745" s="14"/>
      <c r="Q7745" s="39"/>
      <c r="R7745" s="545"/>
      <c r="S7745" s="545"/>
      <c r="T7745" s="25"/>
      <c r="U7745" s="25"/>
    </row>
    <row r="7746" spans="2:21">
      <c r="B7746" s="9"/>
      <c r="C7746" s="9"/>
      <c r="D7746" s="9"/>
      <c r="E7746" s="9"/>
      <c r="F7746" s="10"/>
      <c r="G7746" s="4"/>
      <c r="H7746" s="24"/>
      <c r="I7746" s="184"/>
      <c r="J7746" s="182"/>
      <c r="K7746" s="21"/>
      <c r="L7746" s="24"/>
      <c r="M7746" s="185"/>
      <c r="N7746" s="24"/>
      <c r="O7746" s="14"/>
      <c r="P7746" s="14"/>
      <c r="Q7746" s="39"/>
      <c r="R7746" s="545"/>
      <c r="S7746" s="545"/>
      <c r="T7746" s="25"/>
      <c r="U7746" s="25"/>
    </row>
    <row r="7747" spans="2:21">
      <c r="B7747" s="9"/>
      <c r="C7747" s="9"/>
      <c r="D7747" s="9"/>
      <c r="E7747" s="9"/>
      <c r="F7747" s="10"/>
      <c r="G7747" s="4"/>
      <c r="H7747" s="24"/>
      <c r="I7747" s="184"/>
      <c r="J7747" s="182"/>
      <c r="K7747" s="21"/>
      <c r="L7747" s="24"/>
      <c r="M7747" s="185"/>
      <c r="N7747" s="24"/>
      <c r="O7747" s="14"/>
      <c r="P7747" s="14"/>
      <c r="Q7747" s="39"/>
      <c r="R7747" s="545"/>
      <c r="S7747" s="545"/>
      <c r="T7747" s="25"/>
      <c r="U7747" s="25"/>
    </row>
    <row r="7748" spans="2:21">
      <c r="B7748" s="9"/>
      <c r="C7748" s="9"/>
      <c r="D7748" s="9"/>
      <c r="E7748" s="9"/>
      <c r="F7748" s="10"/>
      <c r="G7748" s="4"/>
      <c r="H7748" s="24"/>
      <c r="I7748" s="184"/>
      <c r="J7748" s="182"/>
      <c r="K7748" s="21"/>
      <c r="L7748" s="24"/>
      <c r="M7748" s="185"/>
      <c r="N7748" s="24"/>
      <c r="O7748" s="14"/>
      <c r="P7748" s="14"/>
      <c r="Q7748" s="39"/>
      <c r="R7748" s="545"/>
      <c r="S7748" s="545"/>
      <c r="T7748" s="25"/>
      <c r="U7748" s="25"/>
    </row>
    <row r="7749" spans="2:21">
      <c r="B7749" s="9"/>
      <c r="C7749" s="9"/>
      <c r="D7749" s="9"/>
      <c r="E7749" s="9"/>
      <c r="F7749" s="10"/>
      <c r="G7749" s="4"/>
      <c r="H7749" s="24"/>
      <c r="I7749" s="184"/>
      <c r="J7749" s="182"/>
      <c r="K7749" s="21"/>
      <c r="L7749" s="24"/>
      <c r="M7749" s="185"/>
      <c r="N7749" s="24"/>
      <c r="O7749" s="14"/>
      <c r="P7749" s="14"/>
      <c r="Q7749" s="39"/>
      <c r="R7749" s="545"/>
      <c r="S7749" s="545"/>
      <c r="T7749" s="25"/>
      <c r="U7749" s="25"/>
    </row>
    <row r="7750" spans="2:21">
      <c r="B7750" s="9"/>
      <c r="C7750" s="9"/>
      <c r="D7750" s="9"/>
      <c r="E7750" s="9"/>
      <c r="F7750" s="10"/>
      <c r="G7750" s="4"/>
      <c r="H7750" s="24"/>
      <c r="I7750" s="184"/>
      <c r="J7750" s="182"/>
      <c r="K7750" s="21"/>
      <c r="L7750" s="24"/>
      <c r="M7750" s="185"/>
      <c r="N7750" s="24"/>
      <c r="O7750" s="14"/>
      <c r="P7750" s="14"/>
      <c r="Q7750" s="39"/>
      <c r="R7750" s="545"/>
      <c r="S7750" s="545"/>
      <c r="T7750" s="25"/>
      <c r="U7750" s="25"/>
    </row>
    <row r="7751" spans="2:21">
      <c r="B7751" s="9"/>
      <c r="C7751" s="9"/>
      <c r="D7751" s="9"/>
      <c r="E7751" s="9"/>
      <c r="F7751" s="10"/>
      <c r="G7751" s="4"/>
      <c r="H7751" s="24"/>
      <c r="I7751" s="184"/>
      <c r="J7751" s="182"/>
      <c r="K7751" s="21"/>
      <c r="L7751" s="24"/>
      <c r="M7751" s="185"/>
      <c r="N7751" s="24"/>
      <c r="O7751" s="14"/>
      <c r="P7751" s="14"/>
      <c r="Q7751" s="39"/>
      <c r="R7751" s="545"/>
      <c r="S7751" s="545"/>
      <c r="T7751" s="25"/>
      <c r="U7751" s="25"/>
    </row>
    <row r="7752" spans="2:21">
      <c r="B7752" s="9"/>
      <c r="C7752" s="9"/>
      <c r="D7752" s="9"/>
      <c r="E7752" s="9"/>
      <c r="F7752" s="10"/>
      <c r="G7752" s="4"/>
      <c r="H7752" s="24"/>
      <c r="I7752" s="184"/>
      <c r="J7752" s="182"/>
      <c r="K7752" s="21"/>
      <c r="L7752" s="24"/>
      <c r="M7752" s="185"/>
      <c r="N7752" s="24"/>
      <c r="O7752" s="14"/>
      <c r="P7752" s="14"/>
      <c r="Q7752" s="39"/>
      <c r="R7752" s="545"/>
      <c r="S7752" s="545"/>
      <c r="T7752" s="25"/>
      <c r="U7752" s="25"/>
    </row>
    <row r="7753" spans="2:21">
      <c r="B7753" s="9"/>
      <c r="C7753" s="9"/>
      <c r="D7753" s="9"/>
      <c r="E7753" s="9"/>
      <c r="F7753" s="10"/>
      <c r="G7753" s="4"/>
      <c r="H7753" s="24"/>
      <c r="I7753" s="184"/>
      <c r="J7753" s="182"/>
      <c r="K7753" s="21"/>
      <c r="L7753" s="24"/>
      <c r="M7753" s="185"/>
      <c r="N7753" s="24"/>
      <c r="O7753" s="14"/>
      <c r="P7753" s="14"/>
      <c r="Q7753" s="39"/>
      <c r="R7753" s="545"/>
      <c r="S7753" s="545"/>
      <c r="T7753" s="25"/>
      <c r="U7753" s="25"/>
    </row>
    <row r="7754" spans="2:21">
      <c r="B7754" s="9"/>
      <c r="C7754" s="9"/>
      <c r="D7754" s="9"/>
      <c r="E7754" s="9"/>
      <c r="F7754" s="10"/>
      <c r="G7754" s="4"/>
      <c r="H7754" s="24"/>
      <c r="I7754" s="184"/>
      <c r="J7754" s="182"/>
      <c r="K7754" s="21"/>
      <c r="L7754" s="24"/>
      <c r="M7754" s="185"/>
      <c r="N7754" s="24"/>
      <c r="O7754" s="14"/>
      <c r="P7754" s="14"/>
      <c r="Q7754" s="39"/>
      <c r="R7754" s="545"/>
      <c r="S7754" s="545"/>
      <c r="T7754" s="25"/>
      <c r="U7754" s="25"/>
    </row>
    <row r="7755" spans="2:21">
      <c r="B7755" s="9"/>
      <c r="C7755" s="9"/>
      <c r="D7755" s="9"/>
      <c r="E7755" s="9"/>
      <c r="F7755" s="10"/>
      <c r="G7755" s="4"/>
      <c r="H7755" s="24"/>
      <c r="I7755" s="184"/>
      <c r="J7755" s="182"/>
      <c r="K7755" s="21"/>
      <c r="L7755" s="24"/>
      <c r="M7755" s="185"/>
      <c r="N7755" s="24"/>
      <c r="O7755" s="14"/>
      <c r="P7755" s="14"/>
      <c r="Q7755" s="39"/>
      <c r="R7755" s="545"/>
      <c r="S7755" s="545"/>
      <c r="T7755" s="25"/>
      <c r="U7755" s="25"/>
    </row>
    <row r="7756" spans="2:21">
      <c r="B7756" s="9"/>
      <c r="C7756" s="9"/>
      <c r="D7756" s="9"/>
      <c r="E7756" s="9"/>
      <c r="F7756" s="10"/>
      <c r="G7756" s="4"/>
      <c r="H7756" s="24"/>
      <c r="I7756" s="184"/>
      <c r="J7756" s="182"/>
      <c r="K7756" s="21"/>
      <c r="L7756" s="24"/>
      <c r="M7756" s="185"/>
      <c r="N7756" s="24"/>
      <c r="O7756" s="14"/>
      <c r="P7756" s="14"/>
      <c r="Q7756" s="39"/>
      <c r="R7756" s="545"/>
      <c r="S7756" s="545"/>
      <c r="T7756" s="25"/>
      <c r="U7756" s="25"/>
    </row>
    <row r="7757" spans="2:21">
      <c r="B7757" s="9"/>
      <c r="C7757" s="9"/>
      <c r="D7757" s="9"/>
      <c r="E7757" s="9"/>
      <c r="F7757" s="10"/>
      <c r="G7757" s="4"/>
      <c r="H7757" s="24"/>
      <c r="I7757" s="184"/>
      <c r="J7757" s="182"/>
      <c r="K7757" s="21"/>
      <c r="L7757" s="24"/>
      <c r="M7757" s="185"/>
      <c r="N7757" s="24"/>
      <c r="O7757" s="14"/>
      <c r="P7757" s="14"/>
      <c r="Q7757" s="39"/>
      <c r="R7757" s="545"/>
      <c r="S7757" s="545"/>
      <c r="T7757" s="25"/>
      <c r="U7757" s="25"/>
    </row>
    <row r="7758" spans="2:21">
      <c r="B7758" s="9"/>
      <c r="C7758" s="9"/>
      <c r="D7758" s="9"/>
      <c r="E7758" s="9"/>
      <c r="F7758" s="10"/>
      <c r="G7758" s="4"/>
      <c r="H7758" s="24"/>
      <c r="I7758" s="184"/>
      <c r="J7758" s="182"/>
      <c r="K7758" s="21"/>
      <c r="L7758" s="24"/>
      <c r="M7758" s="185"/>
      <c r="N7758" s="24"/>
      <c r="O7758" s="14"/>
      <c r="P7758" s="14"/>
      <c r="Q7758" s="39"/>
      <c r="R7758" s="545"/>
      <c r="S7758" s="545"/>
      <c r="T7758" s="25"/>
      <c r="U7758" s="25"/>
    </row>
    <row r="7759" spans="2:21">
      <c r="B7759" s="9"/>
      <c r="C7759" s="9"/>
      <c r="D7759" s="9"/>
      <c r="E7759" s="9"/>
      <c r="F7759" s="10"/>
      <c r="G7759" s="4"/>
      <c r="H7759" s="24"/>
      <c r="I7759" s="184"/>
      <c r="J7759" s="182"/>
      <c r="K7759" s="21"/>
      <c r="L7759" s="24"/>
      <c r="M7759" s="185"/>
      <c r="N7759" s="24"/>
      <c r="O7759" s="14"/>
      <c r="P7759" s="14"/>
      <c r="Q7759" s="39"/>
      <c r="R7759" s="545"/>
      <c r="S7759" s="545"/>
      <c r="T7759" s="25"/>
      <c r="U7759" s="25"/>
    </row>
    <row r="7760" spans="2:21">
      <c r="B7760" s="9"/>
      <c r="C7760" s="9"/>
      <c r="D7760" s="9"/>
      <c r="E7760" s="9"/>
      <c r="F7760" s="10"/>
      <c r="G7760" s="4"/>
      <c r="H7760" s="24"/>
      <c r="I7760" s="184"/>
      <c r="J7760" s="182"/>
      <c r="K7760" s="21"/>
      <c r="L7760" s="24"/>
      <c r="M7760" s="185"/>
      <c r="N7760" s="24"/>
      <c r="O7760" s="14"/>
      <c r="P7760" s="14"/>
      <c r="Q7760" s="39"/>
      <c r="R7760" s="545"/>
      <c r="S7760" s="545"/>
      <c r="T7760" s="25"/>
      <c r="U7760" s="25"/>
    </row>
    <row r="7761" spans="2:21">
      <c r="B7761" s="9"/>
      <c r="C7761" s="9"/>
      <c r="D7761" s="9"/>
      <c r="E7761" s="9"/>
      <c r="F7761" s="10"/>
      <c r="G7761" s="4"/>
      <c r="H7761" s="24"/>
      <c r="I7761" s="184"/>
      <c r="J7761" s="182"/>
      <c r="K7761" s="21"/>
      <c r="L7761" s="24"/>
      <c r="M7761" s="185"/>
      <c r="N7761" s="24"/>
      <c r="O7761" s="14"/>
      <c r="P7761" s="14"/>
      <c r="Q7761" s="39"/>
      <c r="R7761" s="545"/>
      <c r="S7761" s="545"/>
      <c r="T7761" s="25"/>
      <c r="U7761" s="25"/>
    </row>
    <row r="7762" spans="2:21">
      <c r="B7762" s="9"/>
      <c r="C7762" s="9"/>
      <c r="D7762" s="9"/>
      <c r="E7762" s="9"/>
      <c r="F7762" s="10"/>
      <c r="G7762" s="4"/>
      <c r="H7762" s="24"/>
      <c r="I7762" s="184"/>
      <c r="J7762" s="182"/>
      <c r="K7762" s="21"/>
      <c r="L7762" s="24"/>
      <c r="M7762" s="185"/>
      <c r="N7762" s="24"/>
      <c r="O7762" s="14"/>
      <c r="P7762" s="14"/>
      <c r="Q7762" s="39"/>
      <c r="R7762" s="545"/>
      <c r="S7762" s="545"/>
      <c r="T7762" s="25"/>
      <c r="U7762" s="25"/>
    </row>
    <row r="7763" spans="2:21">
      <c r="B7763" s="9"/>
      <c r="C7763" s="9"/>
      <c r="D7763" s="9"/>
      <c r="E7763" s="9"/>
      <c r="F7763" s="10"/>
      <c r="G7763" s="4"/>
      <c r="H7763" s="24"/>
      <c r="I7763" s="184"/>
      <c r="J7763" s="182"/>
      <c r="K7763" s="21"/>
      <c r="L7763" s="24"/>
      <c r="M7763" s="185"/>
      <c r="N7763" s="24"/>
      <c r="O7763" s="14"/>
      <c r="P7763" s="14"/>
      <c r="Q7763" s="39"/>
      <c r="R7763" s="545"/>
      <c r="S7763" s="545"/>
      <c r="T7763" s="25"/>
      <c r="U7763" s="25"/>
    </row>
    <row r="7764" spans="2:21">
      <c r="B7764" s="9"/>
      <c r="C7764" s="9"/>
      <c r="D7764" s="9"/>
      <c r="E7764" s="9"/>
      <c r="F7764" s="10"/>
      <c r="G7764" s="4"/>
      <c r="H7764" s="24"/>
      <c r="I7764" s="184"/>
      <c r="J7764" s="182"/>
      <c r="K7764" s="21"/>
      <c r="L7764" s="24"/>
      <c r="M7764" s="185"/>
      <c r="N7764" s="24"/>
      <c r="O7764" s="14"/>
      <c r="P7764" s="14"/>
      <c r="Q7764" s="39"/>
      <c r="R7764" s="545"/>
      <c r="S7764" s="545"/>
      <c r="T7764" s="25"/>
      <c r="U7764" s="25"/>
    </row>
    <row r="7765" spans="2:21">
      <c r="B7765" s="9"/>
      <c r="C7765" s="9"/>
      <c r="D7765" s="9"/>
      <c r="E7765" s="9"/>
      <c r="F7765" s="10"/>
      <c r="G7765" s="4"/>
      <c r="H7765" s="24"/>
      <c r="I7765" s="184"/>
      <c r="J7765" s="182"/>
      <c r="K7765" s="21"/>
      <c r="L7765" s="24"/>
      <c r="M7765" s="185"/>
      <c r="N7765" s="24"/>
      <c r="O7765" s="14"/>
      <c r="P7765" s="14"/>
      <c r="Q7765" s="39"/>
      <c r="R7765" s="545"/>
      <c r="S7765" s="545"/>
      <c r="T7765" s="25"/>
      <c r="U7765" s="25"/>
    </row>
    <row r="7766" spans="2:21">
      <c r="B7766" s="9"/>
      <c r="C7766" s="9"/>
      <c r="D7766" s="9"/>
      <c r="E7766" s="9"/>
      <c r="F7766" s="10"/>
      <c r="G7766" s="4"/>
      <c r="H7766" s="24"/>
      <c r="I7766" s="184"/>
      <c r="J7766" s="182"/>
      <c r="K7766" s="21"/>
      <c r="L7766" s="24"/>
      <c r="M7766" s="185"/>
      <c r="N7766" s="24"/>
      <c r="O7766" s="14"/>
      <c r="P7766" s="14"/>
      <c r="Q7766" s="39"/>
      <c r="R7766" s="545"/>
      <c r="S7766" s="545"/>
      <c r="T7766" s="25"/>
      <c r="U7766" s="25"/>
    </row>
    <row r="7767" spans="2:21">
      <c r="B7767" s="9"/>
      <c r="C7767" s="9"/>
      <c r="D7767" s="9"/>
      <c r="E7767" s="9"/>
      <c r="F7767" s="10"/>
      <c r="G7767" s="4"/>
      <c r="H7767" s="24"/>
      <c r="I7767" s="184"/>
      <c r="J7767" s="182"/>
      <c r="K7767" s="21"/>
      <c r="L7767" s="24"/>
      <c r="M7767" s="185"/>
      <c r="N7767" s="24"/>
      <c r="O7767" s="14"/>
      <c r="P7767" s="14"/>
      <c r="Q7767" s="39"/>
      <c r="R7767" s="545"/>
      <c r="S7767" s="545"/>
      <c r="T7767" s="25"/>
      <c r="U7767" s="25"/>
    </row>
    <row r="7768" spans="2:21">
      <c r="B7768" s="9"/>
      <c r="C7768" s="9"/>
      <c r="D7768" s="9"/>
      <c r="E7768" s="9"/>
      <c r="F7768" s="10"/>
      <c r="G7768" s="4"/>
      <c r="H7768" s="24"/>
      <c r="I7768" s="184"/>
      <c r="J7768" s="182"/>
      <c r="K7768" s="21"/>
      <c r="L7768" s="24"/>
      <c r="M7768" s="185"/>
      <c r="N7768" s="24"/>
      <c r="O7768" s="14"/>
      <c r="P7768" s="14"/>
      <c r="Q7768" s="39"/>
      <c r="R7768" s="545"/>
      <c r="S7768" s="545"/>
      <c r="T7768" s="25"/>
      <c r="U7768" s="25"/>
    </row>
    <row r="7769" spans="2:21">
      <c r="B7769" s="9"/>
      <c r="C7769" s="9"/>
      <c r="D7769" s="9"/>
      <c r="E7769" s="9"/>
      <c r="F7769" s="10"/>
      <c r="G7769" s="4"/>
      <c r="H7769" s="24"/>
      <c r="I7769" s="184"/>
      <c r="J7769" s="182"/>
      <c r="K7769" s="21"/>
      <c r="L7769" s="24"/>
      <c r="M7769" s="185"/>
      <c r="N7769" s="24"/>
      <c r="O7769" s="14"/>
      <c r="P7769" s="14"/>
      <c r="Q7769" s="39"/>
      <c r="R7769" s="545"/>
      <c r="S7769" s="545"/>
      <c r="T7769" s="25"/>
      <c r="U7769" s="25"/>
    </row>
    <row r="7770" spans="2:21">
      <c r="B7770" s="9"/>
      <c r="C7770" s="9"/>
      <c r="D7770" s="9"/>
      <c r="E7770" s="9"/>
      <c r="F7770" s="10"/>
      <c r="G7770" s="4"/>
      <c r="H7770" s="24"/>
      <c r="I7770" s="184"/>
      <c r="J7770" s="182"/>
      <c r="K7770" s="21"/>
      <c r="L7770" s="24"/>
      <c r="M7770" s="185"/>
      <c r="N7770" s="24"/>
      <c r="O7770" s="14"/>
      <c r="P7770" s="14"/>
      <c r="Q7770" s="39"/>
      <c r="R7770" s="545"/>
      <c r="S7770" s="545"/>
      <c r="T7770" s="25"/>
      <c r="U7770" s="25"/>
    </row>
    <row r="7771" spans="2:21">
      <c r="B7771" s="9"/>
      <c r="C7771" s="9"/>
      <c r="D7771" s="9"/>
      <c r="E7771" s="9"/>
      <c r="F7771" s="10"/>
      <c r="G7771" s="4"/>
      <c r="H7771" s="24"/>
      <c r="I7771" s="184"/>
      <c r="J7771" s="182"/>
      <c r="K7771" s="21"/>
      <c r="L7771" s="24"/>
      <c r="M7771" s="185"/>
      <c r="N7771" s="24"/>
      <c r="O7771" s="14"/>
      <c r="P7771" s="14"/>
      <c r="Q7771" s="39"/>
      <c r="R7771" s="545"/>
      <c r="S7771" s="545"/>
      <c r="T7771" s="25"/>
      <c r="U7771" s="25"/>
    </row>
    <row r="7772" spans="2:21">
      <c r="B7772" s="9"/>
      <c r="C7772" s="9"/>
      <c r="D7772" s="9"/>
      <c r="E7772" s="9"/>
      <c r="F7772" s="10"/>
      <c r="G7772" s="4"/>
      <c r="H7772" s="24"/>
      <c r="I7772" s="184"/>
      <c r="J7772" s="182"/>
      <c r="K7772" s="21"/>
      <c r="L7772" s="24"/>
      <c r="M7772" s="185"/>
      <c r="N7772" s="24"/>
      <c r="O7772" s="14"/>
      <c r="P7772" s="14"/>
      <c r="Q7772" s="39"/>
      <c r="R7772" s="545"/>
      <c r="S7772" s="545"/>
      <c r="T7772" s="25"/>
      <c r="U7772" s="25"/>
    </row>
    <row r="7773" spans="2:21">
      <c r="B7773" s="9"/>
      <c r="C7773" s="9"/>
      <c r="D7773" s="9"/>
      <c r="E7773" s="9"/>
      <c r="F7773" s="10"/>
      <c r="G7773" s="4"/>
      <c r="H7773" s="24"/>
      <c r="I7773" s="184"/>
      <c r="J7773" s="182"/>
      <c r="K7773" s="21"/>
      <c r="L7773" s="24"/>
      <c r="M7773" s="185"/>
      <c r="N7773" s="24"/>
      <c r="O7773" s="14"/>
      <c r="P7773" s="14"/>
      <c r="Q7773" s="39"/>
      <c r="R7773" s="545"/>
      <c r="S7773" s="545"/>
      <c r="T7773" s="25"/>
      <c r="U7773" s="25"/>
    </row>
    <row r="7774" spans="2:21">
      <c r="B7774" s="9"/>
      <c r="C7774" s="9"/>
      <c r="D7774" s="9"/>
      <c r="E7774" s="9"/>
      <c r="F7774" s="10"/>
      <c r="G7774" s="4"/>
      <c r="H7774" s="24"/>
      <c r="I7774" s="184"/>
      <c r="J7774" s="182"/>
      <c r="K7774" s="21"/>
      <c r="L7774" s="24"/>
      <c r="M7774" s="185"/>
      <c r="N7774" s="24"/>
      <c r="O7774" s="14"/>
      <c r="P7774" s="14"/>
      <c r="Q7774" s="39"/>
      <c r="R7774" s="545"/>
      <c r="S7774" s="545"/>
      <c r="T7774" s="25"/>
      <c r="U7774" s="25"/>
    </row>
    <row r="7775" spans="2:21">
      <c r="B7775" s="9"/>
      <c r="C7775" s="9"/>
      <c r="D7775" s="9"/>
      <c r="E7775" s="9"/>
      <c r="F7775" s="10"/>
      <c r="G7775" s="4"/>
      <c r="H7775" s="24"/>
      <c r="I7775" s="184"/>
      <c r="J7775" s="182"/>
      <c r="K7775" s="21"/>
      <c r="L7775" s="24"/>
      <c r="M7775" s="185"/>
      <c r="N7775" s="24"/>
      <c r="O7775" s="14"/>
      <c r="P7775" s="14"/>
      <c r="Q7775" s="39"/>
      <c r="R7775" s="545"/>
      <c r="S7775" s="545"/>
      <c r="T7775" s="25"/>
      <c r="U7775" s="25"/>
    </row>
    <row r="7776" spans="2:21">
      <c r="B7776" s="9"/>
      <c r="C7776" s="9"/>
      <c r="D7776" s="9"/>
      <c r="E7776" s="9"/>
      <c r="F7776" s="10"/>
      <c r="G7776" s="4"/>
      <c r="H7776" s="24"/>
      <c r="I7776" s="184"/>
      <c r="J7776" s="182"/>
      <c r="K7776" s="21"/>
      <c r="L7776" s="24"/>
      <c r="M7776" s="185"/>
      <c r="N7776" s="24"/>
      <c r="O7776" s="14"/>
      <c r="P7776" s="14"/>
      <c r="Q7776" s="39"/>
      <c r="R7776" s="545"/>
      <c r="S7776" s="545"/>
      <c r="T7776" s="25"/>
      <c r="U7776" s="25"/>
    </row>
    <row r="7777" spans="2:21">
      <c r="B7777" s="9"/>
      <c r="C7777" s="9"/>
      <c r="D7777" s="9"/>
      <c r="E7777" s="9"/>
      <c r="F7777" s="10"/>
      <c r="G7777" s="4"/>
      <c r="H7777" s="24"/>
      <c r="I7777" s="184"/>
      <c r="J7777" s="182"/>
      <c r="K7777" s="21"/>
      <c r="L7777" s="24"/>
      <c r="M7777" s="185"/>
      <c r="N7777" s="24"/>
      <c r="O7777" s="14"/>
      <c r="P7777" s="14"/>
      <c r="Q7777" s="39"/>
      <c r="R7777" s="545"/>
      <c r="S7777" s="545"/>
      <c r="T7777" s="25"/>
      <c r="U7777" s="25"/>
    </row>
    <row r="7778" spans="2:21">
      <c r="B7778" s="9"/>
      <c r="C7778" s="9"/>
      <c r="D7778" s="9"/>
      <c r="E7778" s="9"/>
      <c r="F7778" s="10"/>
      <c r="G7778" s="4"/>
      <c r="H7778" s="24"/>
      <c r="I7778" s="184"/>
      <c r="J7778" s="182"/>
      <c r="K7778" s="21"/>
      <c r="L7778" s="24"/>
      <c r="M7778" s="185"/>
      <c r="N7778" s="24"/>
      <c r="O7778" s="14"/>
      <c r="P7778" s="14"/>
      <c r="Q7778" s="39"/>
      <c r="R7778" s="545"/>
      <c r="S7778" s="545"/>
      <c r="T7778" s="25"/>
      <c r="U7778" s="25"/>
    </row>
    <row r="7779" spans="2:21">
      <c r="B7779" s="9"/>
      <c r="C7779" s="9"/>
      <c r="D7779" s="9"/>
      <c r="E7779" s="9"/>
      <c r="F7779" s="10"/>
      <c r="G7779" s="4"/>
      <c r="H7779" s="24"/>
      <c r="I7779" s="184"/>
      <c r="J7779" s="182"/>
      <c r="K7779" s="21"/>
      <c r="L7779" s="24"/>
      <c r="M7779" s="185"/>
      <c r="N7779" s="24"/>
      <c r="O7779" s="14"/>
      <c r="P7779" s="14"/>
      <c r="Q7779" s="39"/>
      <c r="R7779" s="545"/>
      <c r="S7779" s="545"/>
      <c r="T7779" s="25"/>
      <c r="U7779" s="25"/>
    </row>
    <row r="7780" spans="2:21">
      <c r="B7780" s="9"/>
      <c r="C7780" s="9"/>
      <c r="D7780" s="9"/>
      <c r="E7780" s="9"/>
      <c r="F7780" s="10"/>
      <c r="G7780" s="4"/>
      <c r="H7780" s="24"/>
      <c r="I7780" s="184"/>
      <c r="J7780" s="182"/>
      <c r="K7780" s="21"/>
      <c r="L7780" s="24"/>
      <c r="M7780" s="185"/>
      <c r="N7780" s="24"/>
      <c r="O7780" s="14"/>
      <c r="P7780" s="14"/>
      <c r="Q7780" s="39"/>
      <c r="R7780" s="545"/>
      <c r="S7780" s="545"/>
      <c r="T7780" s="25"/>
      <c r="U7780" s="25"/>
    </row>
    <row r="7781" spans="2:21">
      <c r="B7781" s="9"/>
      <c r="C7781" s="9"/>
      <c r="D7781" s="9"/>
      <c r="E7781" s="9"/>
      <c r="F7781" s="10"/>
      <c r="G7781" s="4"/>
      <c r="H7781" s="24"/>
      <c r="I7781" s="184"/>
      <c r="J7781" s="182"/>
      <c r="K7781" s="21"/>
      <c r="L7781" s="24"/>
      <c r="M7781" s="185"/>
      <c r="N7781" s="24"/>
      <c r="O7781" s="14"/>
      <c r="P7781" s="14"/>
      <c r="Q7781" s="39"/>
      <c r="R7781" s="545"/>
      <c r="S7781" s="545"/>
      <c r="T7781" s="25"/>
      <c r="U7781" s="25"/>
    </row>
    <row r="7782" spans="2:21">
      <c r="B7782" s="9"/>
      <c r="C7782" s="9"/>
      <c r="D7782" s="9"/>
      <c r="E7782" s="9"/>
      <c r="F7782" s="10"/>
      <c r="G7782" s="4"/>
      <c r="H7782" s="24"/>
      <c r="I7782" s="184"/>
      <c r="J7782" s="182"/>
      <c r="K7782" s="21"/>
      <c r="L7782" s="24"/>
      <c r="M7782" s="185"/>
      <c r="N7782" s="24"/>
      <c r="O7782" s="14"/>
      <c r="P7782" s="14"/>
      <c r="Q7782" s="39"/>
      <c r="R7782" s="545"/>
      <c r="S7782" s="545"/>
      <c r="T7782" s="25"/>
      <c r="U7782" s="25"/>
    </row>
    <row r="7783" spans="2:21">
      <c r="B7783" s="9"/>
      <c r="C7783" s="9"/>
      <c r="D7783" s="9"/>
      <c r="E7783" s="9"/>
      <c r="F7783" s="10"/>
      <c r="G7783" s="4"/>
      <c r="H7783" s="24"/>
      <c r="I7783" s="184"/>
      <c r="J7783" s="182"/>
      <c r="K7783" s="21"/>
      <c r="L7783" s="24"/>
      <c r="M7783" s="185"/>
      <c r="N7783" s="24"/>
      <c r="O7783" s="14"/>
      <c r="P7783" s="14"/>
      <c r="Q7783" s="39"/>
      <c r="R7783" s="545"/>
      <c r="S7783" s="545"/>
      <c r="T7783" s="25"/>
      <c r="U7783" s="25"/>
    </row>
    <row r="7784" spans="2:21">
      <c r="B7784" s="9"/>
      <c r="C7784" s="9"/>
      <c r="D7784" s="9"/>
      <c r="E7784" s="9"/>
      <c r="F7784" s="10"/>
      <c r="G7784" s="4"/>
      <c r="H7784" s="24"/>
      <c r="I7784" s="184"/>
      <c r="J7784" s="182"/>
      <c r="K7784" s="21"/>
      <c r="L7784" s="24"/>
      <c r="M7784" s="185"/>
      <c r="N7784" s="24"/>
      <c r="O7784" s="14"/>
      <c r="P7784" s="14"/>
      <c r="Q7784" s="39"/>
      <c r="R7784" s="545"/>
      <c r="S7784" s="545"/>
      <c r="T7784" s="25"/>
      <c r="U7784" s="25"/>
    </row>
    <row r="7785" spans="2:21">
      <c r="B7785" s="9"/>
      <c r="C7785" s="9"/>
      <c r="D7785" s="9"/>
      <c r="E7785" s="9"/>
      <c r="F7785" s="10"/>
      <c r="G7785" s="4"/>
      <c r="H7785" s="24"/>
      <c r="I7785" s="184"/>
      <c r="J7785" s="182"/>
      <c r="K7785" s="21"/>
      <c r="L7785" s="24"/>
      <c r="M7785" s="185"/>
      <c r="N7785" s="24"/>
      <c r="O7785" s="14"/>
      <c r="P7785" s="14"/>
      <c r="Q7785" s="39"/>
      <c r="R7785" s="545"/>
      <c r="S7785" s="545"/>
      <c r="T7785" s="25"/>
      <c r="U7785" s="25"/>
    </row>
    <row r="7786" spans="2:21">
      <c r="B7786" s="9"/>
      <c r="C7786" s="9"/>
      <c r="D7786" s="9"/>
      <c r="E7786" s="9"/>
      <c r="F7786" s="10"/>
      <c r="G7786" s="4"/>
      <c r="H7786" s="24"/>
      <c r="I7786" s="184"/>
      <c r="J7786" s="182"/>
      <c r="K7786" s="21"/>
      <c r="L7786" s="24"/>
      <c r="M7786" s="185"/>
      <c r="N7786" s="24"/>
      <c r="O7786" s="14"/>
      <c r="P7786" s="14"/>
      <c r="Q7786" s="39"/>
      <c r="R7786" s="545"/>
      <c r="S7786" s="545"/>
      <c r="T7786" s="25"/>
      <c r="U7786" s="25"/>
    </row>
    <row r="7787" spans="2:21">
      <c r="B7787" s="9"/>
      <c r="C7787" s="9"/>
      <c r="D7787" s="9"/>
      <c r="E7787" s="9"/>
      <c r="F7787" s="10"/>
      <c r="G7787" s="4"/>
      <c r="H7787" s="24"/>
      <c r="I7787" s="184"/>
      <c r="J7787" s="182"/>
      <c r="K7787" s="21"/>
      <c r="L7787" s="24"/>
      <c r="M7787" s="185"/>
      <c r="N7787" s="24"/>
      <c r="O7787" s="14"/>
      <c r="P7787" s="14"/>
      <c r="Q7787" s="39"/>
      <c r="R7787" s="545"/>
      <c r="S7787" s="545"/>
      <c r="T7787" s="25"/>
      <c r="U7787" s="25"/>
    </row>
    <row r="7788" spans="2:21">
      <c r="B7788" s="9"/>
      <c r="C7788" s="9"/>
      <c r="D7788" s="9"/>
      <c r="E7788" s="9"/>
      <c r="F7788" s="10"/>
      <c r="G7788" s="4"/>
      <c r="H7788" s="24"/>
      <c r="I7788" s="184"/>
      <c r="J7788" s="182"/>
      <c r="K7788" s="21"/>
      <c r="L7788" s="24"/>
      <c r="M7788" s="185"/>
      <c r="N7788" s="24"/>
      <c r="O7788" s="14"/>
      <c r="P7788" s="14"/>
      <c r="Q7788" s="39"/>
      <c r="R7788" s="545"/>
      <c r="S7788" s="545"/>
      <c r="T7788" s="25"/>
      <c r="U7788" s="25"/>
    </row>
    <row r="7789" spans="2:21">
      <c r="B7789" s="9"/>
      <c r="C7789" s="9"/>
      <c r="D7789" s="9"/>
      <c r="E7789" s="9"/>
      <c r="F7789" s="10"/>
      <c r="G7789" s="4"/>
      <c r="H7789" s="24"/>
      <c r="I7789" s="184"/>
      <c r="J7789" s="182"/>
      <c r="K7789" s="21"/>
      <c r="L7789" s="24"/>
      <c r="M7789" s="185"/>
      <c r="N7789" s="24"/>
      <c r="O7789" s="14"/>
      <c r="P7789" s="14"/>
      <c r="Q7789" s="39"/>
      <c r="R7789" s="545"/>
      <c r="S7789" s="545"/>
      <c r="T7789" s="25"/>
      <c r="U7789" s="25"/>
    </row>
    <row r="7790" spans="2:21">
      <c r="B7790" s="9"/>
      <c r="C7790" s="9"/>
      <c r="D7790" s="9"/>
      <c r="E7790" s="9"/>
      <c r="F7790" s="10"/>
      <c r="G7790" s="4"/>
      <c r="H7790" s="24"/>
      <c r="I7790" s="184"/>
      <c r="J7790" s="182"/>
      <c r="K7790" s="21"/>
      <c r="L7790" s="24"/>
      <c r="M7790" s="185"/>
      <c r="N7790" s="24"/>
      <c r="O7790" s="14"/>
      <c r="P7790" s="14"/>
      <c r="Q7790" s="39"/>
      <c r="R7790" s="545"/>
      <c r="S7790" s="545"/>
      <c r="T7790" s="25"/>
      <c r="U7790" s="25"/>
    </row>
    <row r="7791" spans="2:21">
      <c r="B7791" s="9"/>
      <c r="C7791" s="9"/>
      <c r="D7791" s="9"/>
      <c r="E7791" s="9"/>
      <c r="F7791" s="10"/>
      <c r="G7791" s="4"/>
      <c r="H7791" s="24"/>
      <c r="I7791" s="184"/>
      <c r="J7791" s="182"/>
      <c r="K7791" s="21"/>
      <c r="L7791" s="24"/>
      <c r="M7791" s="185"/>
      <c r="N7791" s="24"/>
      <c r="O7791" s="14"/>
      <c r="P7791" s="14"/>
      <c r="Q7791" s="39"/>
      <c r="R7791" s="545"/>
      <c r="S7791" s="545"/>
      <c r="T7791" s="25"/>
      <c r="U7791" s="25"/>
    </row>
    <row r="7792" spans="2:21">
      <c r="B7792" s="9"/>
      <c r="C7792" s="9"/>
      <c r="D7792" s="9"/>
      <c r="E7792" s="9"/>
      <c r="F7792" s="10"/>
      <c r="G7792" s="4"/>
      <c r="H7792" s="24"/>
      <c r="I7792" s="184"/>
      <c r="J7792" s="182"/>
      <c r="K7792" s="21"/>
      <c r="L7792" s="24"/>
      <c r="M7792" s="185"/>
      <c r="N7792" s="24"/>
      <c r="O7792" s="14"/>
      <c r="P7792" s="14"/>
      <c r="Q7792" s="39"/>
      <c r="R7792" s="545"/>
      <c r="S7792" s="545"/>
      <c r="T7792" s="25"/>
      <c r="U7792" s="25"/>
    </row>
    <row r="7793" spans="2:21">
      <c r="B7793" s="9"/>
      <c r="C7793" s="9"/>
      <c r="D7793" s="9"/>
      <c r="E7793" s="9"/>
      <c r="F7793" s="10"/>
      <c r="G7793" s="4"/>
      <c r="H7793" s="24"/>
      <c r="I7793" s="184"/>
      <c r="J7793" s="182"/>
      <c r="K7793" s="21"/>
      <c r="L7793" s="24"/>
      <c r="M7793" s="185"/>
      <c r="N7793" s="24"/>
      <c r="O7793" s="14"/>
      <c r="P7793" s="14"/>
      <c r="Q7793" s="39"/>
      <c r="R7793" s="545"/>
      <c r="S7793" s="545"/>
      <c r="T7793" s="25"/>
      <c r="U7793" s="25"/>
    </row>
    <row r="7794" spans="2:21">
      <c r="B7794" s="9"/>
      <c r="C7794" s="9"/>
      <c r="D7794" s="9"/>
      <c r="E7794" s="9"/>
      <c r="F7794" s="10"/>
      <c r="G7794" s="4"/>
      <c r="H7794" s="24"/>
      <c r="I7794" s="184"/>
      <c r="J7794" s="182"/>
      <c r="K7794" s="21"/>
      <c r="L7794" s="24"/>
      <c r="M7794" s="185"/>
      <c r="N7794" s="24"/>
      <c r="O7794" s="14"/>
      <c r="P7794" s="14"/>
      <c r="Q7794" s="39"/>
      <c r="R7794" s="545"/>
      <c r="S7794" s="545"/>
      <c r="T7794" s="25"/>
      <c r="U7794" s="25"/>
    </row>
    <row r="7795" spans="2:21">
      <c r="B7795" s="9"/>
      <c r="C7795" s="9"/>
      <c r="D7795" s="9"/>
      <c r="E7795" s="9"/>
      <c r="F7795" s="10"/>
      <c r="G7795" s="4"/>
      <c r="H7795" s="24"/>
      <c r="I7795" s="184"/>
      <c r="J7795" s="182"/>
      <c r="K7795" s="21"/>
      <c r="L7795" s="24"/>
      <c r="M7795" s="185"/>
      <c r="N7795" s="24"/>
      <c r="O7795" s="14"/>
      <c r="P7795" s="14"/>
      <c r="Q7795" s="39"/>
      <c r="R7795" s="545"/>
      <c r="S7795" s="545"/>
      <c r="T7795" s="25"/>
      <c r="U7795" s="25"/>
    </row>
    <row r="7796" spans="2:21">
      <c r="B7796" s="9"/>
      <c r="C7796" s="9"/>
      <c r="D7796" s="9"/>
      <c r="E7796" s="9"/>
      <c r="F7796" s="10"/>
      <c r="G7796" s="4"/>
      <c r="H7796" s="24"/>
      <c r="I7796" s="184"/>
      <c r="J7796" s="182"/>
      <c r="K7796" s="21"/>
      <c r="L7796" s="24"/>
      <c r="M7796" s="185"/>
      <c r="N7796" s="24"/>
      <c r="O7796" s="14"/>
      <c r="P7796" s="14"/>
      <c r="Q7796" s="39"/>
      <c r="R7796" s="545"/>
      <c r="S7796" s="545"/>
      <c r="T7796" s="25"/>
      <c r="U7796" s="25"/>
    </row>
    <row r="7797" spans="2:21">
      <c r="B7797" s="9"/>
      <c r="C7797" s="9"/>
      <c r="D7797" s="9"/>
      <c r="E7797" s="9"/>
      <c r="F7797" s="10"/>
      <c r="G7797" s="4"/>
      <c r="H7797" s="24"/>
      <c r="I7797" s="184"/>
      <c r="J7797" s="182"/>
      <c r="K7797" s="21"/>
      <c r="L7797" s="24"/>
      <c r="M7797" s="185"/>
      <c r="N7797" s="24"/>
      <c r="O7797" s="14"/>
      <c r="P7797" s="14"/>
      <c r="Q7797" s="39"/>
      <c r="R7797" s="545"/>
      <c r="S7797" s="545"/>
      <c r="T7797" s="25"/>
      <c r="U7797" s="25"/>
    </row>
    <row r="7798" spans="2:21">
      <c r="B7798" s="9"/>
      <c r="C7798" s="9"/>
      <c r="D7798" s="9"/>
      <c r="E7798" s="9"/>
      <c r="F7798" s="10"/>
      <c r="G7798" s="4"/>
      <c r="H7798" s="24"/>
      <c r="I7798" s="184"/>
      <c r="J7798" s="182"/>
      <c r="K7798" s="21"/>
      <c r="L7798" s="24"/>
      <c r="M7798" s="185"/>
      <c r="N7798" s="24"/>
      <c r="O7798" s="14"/>
      <c r="P7798" s="14"/>
      <c r="Q7798" s="39"/>
      <c r="R7798" s="545"/>
      <c r="S7798" s="545"/>
      <c r="T7798" s="25"/>
      <c r="U7798" s="25"/>
    </row>
    <row r="7799" spans="2:21">
      <c r="B7799" s="9"/>
      <c r="C7799" s="9"/>
      <c r="D7799" s="9"/>
      <c r="E7799" s="9"/>
      <c r="F7799" s="10"/>
      <c r="G7799" s="4"/>
      <c r="H7799" s="24"/>
      <c r="I7799" s="184"/>
      <c r="J7799" s="182"/>
      <c r="K7799" s="21"/>
      <c r="L7799" s="24"/>
      <c r="M7799" s="185"/>
      <c r="N7799" s="24"/>
      <c r="O7799" s="14"/>
      <c r="P7799" s="14"/>
      <c r="Q7799" s="39"/>
      <c r="R7799" s="545"/>
      <c r="S7799" s="545"/>
      <c r="T7799" s="25"/>
      <c r="U7799" s="25"/>
    </row>
    <row r="7800" spans="2:21">
      <c r="B7800" s="9"/>
      <c r="C7800" s="9"/>
      <c r="D7800" s="9"/>
      <c r="E7800" s="9"/>
      <c r="F7800" s="10"/>
      <c r="G7800" s="4"/>
      <c r="H7800" s="24"/>
      <c r="I7800" s="184"/>
      <c r="J7800" s="182"/>
      <c r="K7800" s="21"/>
      <c r="L7800" s="24"/>
      <c r="M7800" s="185"/>
      <c r="N7800" s="24"/>
      <c r="O7800" s="14"/>
      <c r="P7800" s="14"/>
      <c r="Q7800" s="39"/>
      <c r="R7800" s="545"/>
      <c r="S7800" s="545"/>
      <c r="T7800" s="25"/>
      <c r="U7800" s="25"/>
    </row>
    <row r="7801" spans="2:21">
      <c r="B7801" s="9"/>
      <c r="C7801" s="9"/>
      <c r="D7801" s="9"/>
      <c r="E7801" s="9"/>
      <c r="F7801" s="10"/>
      <c r="G7801" s="4"/>
      <c r="H7801" s="24"/>
      <c r="I7801" s="184"/>
      <c r="J7801" s="182"/>
      <c r="K7801" s="21"/>
      <c r="L7801" s="24"/>
      <c r="M7801" s="185"/>
      <c r="N7801" s="24"/>
      <c r="O7801" s="14"/>
      <c r="P7801" s="14"/>
      <c r="Q7801" s="39"/>
      <c r="R7801" s="545"/>
      <c r="S7801" s="545"/>
      <c r="T7801" s="25"/>
      <c r="U7801" s="25"/>
    </row>
    <row r="7802" spans="2:21">
      <c r="B7802" s="9"/>
      <c r="C7802" s="9"/>
      <c r="D7802" s="9"/>
      <c r="E7802" s="9"/>
      <c r="F7802" s="10"/>
      <c r="G7802" s="4"/>
      <c r="H7802" s="24"/>
      <c r="I7802" s="184"/>
      <c r="J7802" s="182"/>
      <c r="K7802" s="21"/>
      <c r="L7802" s="24"/>
      <c r="M7802" s="185"/>
      <c r="N7802" s="24"/>
      <c r="O7802" s="14"/>
      <c r="P7802" s="14"/>
      <c r="Q7802" s="39"/>
      <c r="R7802" s="545"/>
      <c r="S7802" s="545"/>
      <c r="T7802" s="25"/>
      <c r="U7802" s="25"/>
    </row>
    <row r="7803" spans="2:21">
      <c r="B7803" s="9"/>
      <c r="C7803" s="9"/>
      <c r="D7803" s="9"/>
      <c r="E7803" s="9"/>
      <c r="F7803" s="10"/>
      <c r="G7803" s="4"/>
      <c r="H7803" s="24"/>
      <c r="I7803" s="184"/>
      <c r="J7803" s="182"/>
      <c r="K7803" s="21"/>
      <c r="L7803" s="24"/>
      <c r="M7803" s="185"/>
      <c r="N7803" s="24"/>
      <c r="O7803" s="14"/>
      <c r="P7803" s="14"/>
      <c r="Q7803" s="39"/>
      <c r="R7803" s="545"/>
      <c r="S7803" s="545"/>
      <c r="T7803" s="25"/>
      <c r="U7803" s="25"/>
    </row>
    <row r="7804" spans="2:21">
      <c r="B7804" s="9"/>
      <c r="C7804" s="9"/>
      <c r="D7804" s="9"/>
      <c r="E7804" s="9"/>
      <c r="F7804" s="10"/>
      <c r="G7804" s="4"/>
      <c r="H7804" s="24"/>
      <c r="I7804" s="184"/>
      <c r="J7804" s="182"/>
      <c r="K7804" s="21"/>
      <c r="L7804" s="24"/>
      <c r="M7804" s="185"/>
      <c r="N7804" s="24"/>
      <c r="O7804" s="14"/>
      <c r="P7804" s="14"/>
      <c r="Q7804" s="39"/>
      <c r="R7804" s="545"/>
      <c r="S7804" s="545"/>
      <c r="T7804" s="25"/>
      <c r="U7804" s="25"/>
    </row>
    <row r="7805" spans="2:21">
      <c r="B7805" s="9"/>
      <c r="C7805" s="9"/>
      <c r="D7805" s="9"/>
      <c r="E7805" s="9"/>
      <c r="F7805" s="10"/>
      <c r="G7805" s="4"/>
      <c r="H7805" s="24"/>
      <c r="I7805" s="184"/>
      <c r="J7805" s="182"/>
      <c r="K7805" s="21"/>
      <c r="L7805" s="24"/>
      <c r="M7805" s="185"/>
      <c r="N7805" s="24"/>
      <c r="O7805" s="14"/>
      <c r="P7805" s="14"/>
      <c r="Q7805" s="39"/>
      <c r="R7805" s="545"/>
      <c r="S7805" s="545"/>
      <c r="T7805" s="25"/>
      <c r="U7805" s="25"/>
    </row>
    <row r="7806" spans="2:21">
      <c r="B7806" s="9"/>
      <c r="C7806" s="9"/>
      <c r="D7806" s="9"/>
      <c r="E7806" s="9"/>
      <c r="F7806" s="10"/>
      <c r="G7806" s="4"/>
      <c r="H7806" s="24"/>
      <c r="I7806" s="184"/>
      <c r="J7806" s="182"/>
      <c r="K7806" s="21"/>
      <c r="L7806" s="24"/>
      <c r="M7806" s="185"/>
      <c r="N7806" s="24"/>
      <c r="O7806" s="14"/>
      <c r="P7806" s="14"/>
      <c r="Q7806" s="39"/>
      <c r="R7806" s="545"/>
      <c r="S7806" s="545"/>
      <c r="T7806" s="25"/>
      <c r="U7806" s="25"/>
    </row>
    <row r="7807" spans="2:21">
      <c r="B7807" s="9"/>
      <c r="C7807" s="9"/>
      <c r="D7807" s="9"/>
      <c r="E7807" s="9"/>
      <c r="F7807" s="10"/>
      <c r="G7807" s="4"/>
      <c r="H7807" s="24"/>
      <c r="I7807" s="184"/>
      <c r="J7807" s="182"/>
      <c r="K7807" s="21"/>
      <c r="L7807" s="24"/>
      <c r="M7807" s="185"/>
      <c r="N7807" s="24"/>
      <c r="O7807" s="14"/>
      <c r="P7807" s="14"/>
      <c r="Q7807" s="39"/>
      <c r="R7807" s="545"/>
      <c r="S7807" s="545"/>
      <c r="T7807" s="25"/>
      <c r="U7807" s="25"/>
    </row>
    <row r="7808" spans="2:21">
      <c r="B7808" s="9"/>
      <c r="C7808" s="9"/>
      <c r="D7808" s="9"/>
      <c r="E7808" s="9"/>
      <c r="F7808" s="10"/>
      <c r="G7808" s="4"/>
      <c r="H7808" s="24"/>
      <c r="I7808" s="184"/>
      <c r="J7808" s="182"/>
      <c r="K7808" s="21"/>
      <c r="L7808" s="24"/>
      <c r="M7808" s="185"/>
      <c r="N7808" s="24"/>
      <c r="O7808" s="14"/>
      <c r="P7808" s="14"/>
      <c r="Q7808" s="39"/>
      <c r="R7808" s="545"/>
      <c r="S7808" s="545"/>
      <c r="T7808" s="25"/>
      <c r="U7808" s="25"/>
    </row>
    <row r="7809" spans="2:21">
      <c r="B7809" s="9"/>
      <c r="C7809" s="9"/>
      <c r="D7809" s="9"/>
      <c r="E7809" s="9"/>
      <c r="F7809" s="10"/>
      <c r="G7809" s="4"/>
      <c r="H7809" s="24"/>
      <c r="I7809" s="184"/>
      <c r="J7809" s="182"/>
      <c r="K7809" s="21"/>
      <c r="L7809" s="24"/>
      <c r="M7809" s="185"/>
      <c r="N7809" s="24"/>
      <c r="O7809" s="14"/>
      <c r="P7809" s="14"/>
      <c r="Q7809" s="39"/>
      <c r="R7809" s="545"/>
      <c r="S7809" s="545"/>
      <c r="T7809" s="25"/>
      <c r="U7809" s="25"/>
    </row>
    <row r="7810" spans="2:21">
      <c r="B7810" s="9"/>
      <c r="C7810" s="9"/>
      <c r="D7810" s="9"/>
      <c r="E7810" s="9"/>
      <c r="F7810" s="10"/>
      <c r="G7810" s="4"/>
      <c r="H7810" s="24"/>
      <c r="I7810" s="184"/>
      <c r="J7810" s="182"/>
      <c r="K7810" s="21"/>
      <c r="L7810" s="24"/>
      <c r="M7810" s="185"/>
      <c r="N7810" s="24"/>
      <c r="O7810" s="14"/>
      <c r="P7810" s="14"/>
      <c r="Q7810" s="39"/>
      <c r="R7810" s="545"/>
      <c r="S7810" s="545"/>
      <c r="T7810" s="25"/>
      <c r="U7810" s="25"/>
    </row>
    <row r="7811" spans="2:21">
      <c r="B7811" s="9"/>
      <c r="C7811" s="9"/>
      <c r="D7811" s="9"/>
      <c r="E7811" s="9"/>
      <c r="F7811" s="10"/>
      <c r="G7811" s="4"/>
      <c r="H7811" s="24"/>
      <c r="I7811" s="184"/>
      <c r="J7811" s="182"/>
      <c r="K7811" s="21"/>
      <c r="L7811" s="24"/>
      <c r="M7811" s="185"/>
      <c r="N7811" s="24"/>
      <c r="O7811" s="14"/>
      <c r="P7811" s="14"/>
      <c r="Q7811" s="39"/>
      <c r="R7811" s="545"/>
      <c r="S7811" s="545"/>
      <c r="T7811" s="25"/>
      <c r="U7811" s="25"/>
    </row>
    <row r="7812" spans="2:21">
      <c r="B7812" s="9"/>
      <c r="C7812" s="9"/>
      <c r="D7812" s="9"/>
      <c r="E7812" s="9"/>
      <c r="F7812" s="10"/>
      <c r="G7812" s="4"/>
      <c r="H7812" s="24"/>
      <c r="I7812" s="184"/>
      <c r="J7812" s="182"/>
      <c r="K7812" s="21"/>
      <c r="L7812" s="24"/>
      <c r="M7812" s="185"/>
      <c r="N7812" s="24"/>
      <c r="O7812" s="14"/>
      <c r="P7812" s="14"/>
      <c r="Q7812" s="39"/>
      <c r="R7812" s="545"/>
      <c r="S7812" s="545"/>
      <c r="T7812" s="25"/>
      <c r="U7812" s="25"/>
    </row>
    <row r="7813" spans="2:21">
      <c r="B7813" s="9"/>
      <c r="C7813" s="9"/>
      <c r="D7813" s="9"/>
      <c r="E7813" s="9"/>
      <c r="F7813" s="10"/>
      <c r="G7813" s="4"/>
      <c r="H7813" s="24"/>
      <c r="I7813" s="184"/>
      <c r="J7813" s="182"/>
      <c r="K7813" s="21"/>
      <c r="L7813" s="24"/>
      <c r="M7813" s="185"/>
      <c r="N7813" s="24"/>
      <c r="O7813" s="14"/>
      <c r="P7813" s="14"/>
      <c r="Q7813" s="39"/>
      <c r="R7813" s="545"/>
      <c r="S7813" s="545"/>
      <c r="T7813" s="25"/>
      <c r="U7813" s="25"/>
    </row>
    <row r="7814" spans="2:21">
      <c r="B7814" s="9"/>
      <c r="C7814" s="9"/>
      <c r="D7814" s="9"/>
      <c r="E7814" s="9"/>
      <c r="F7814" s="10"/>
      <c r="G7814" s="4"/>
      <c r="H7814" s="24"/>
      <c r="I7814" s="184"/>
      <c r="J7814" s="182"/>
      <c r="K7814" s="21"/>
      <c r="L7814" s="24"/>
      <c r="M7814" s="185"/>
      <c r="N7814" s="24"/>
      <c r="O7814" s="14"/>
      <c r="P7814" s="14"/>
      <c r="Q7814" s="39"/>
      <c r="R7814" s="545"/>
      <c r="S7814" s="545"/>
      <c r="T7814" s="25"/>
      <c r="U7814" s="25"/>
    </row>
    <row r="7815" spans="2:21">
      <c r="B7815" s="9"/>
      <c r="C7815" s="9"/>
      <c r="D7815" s="9"/>
      <c r="E7815" s="9"/>
      <c r="F7815" s="10"/>
      <c r="G7815" s="4"/>
      <c r="H7815" s="24"/>
      <c r="I7815" s="184"/>
      <c r="J7815" s="182"/>
      <c r="K7815" s="21"/>
      <c r="L7815" s="24"/>
      <c r="M7815" s="185"/>
      <c r="N7815" s="24"/>
      <c r="O7815" s="14"/>
      <c r="P7815" s="14"/>
      <c r="Q7815" s="39"/>
      <c r="R7815" s="545"/>
      <c r="S7815" s="545"/>
      <c r="T7815" s="25"/>
      <c r="U7815" s="25"/>
    </row>
    <row r="7816" spans="2:21">
      <c r="B7816" s="9"/>
      <c r="C7816" s="9"/>
      <c r="D7816" s="9"/>
      <c r="E7816" s="9"/>
      <c r="F7816" s="10"/>
      <c r="G7816" s="4"/>
      <c r="H7816" s="24"/>
      <c r="I7816" s="184"/>
      <c r="J7816" s="182"/>
      <c r="K7816" s="21"/>
      <c r="L7816" s="24"/>
      <c r="M7816" s="185"/>
      <c r="N7816" s="24"/>
      <c r="O7816" s="14"/>
      <c r="P7816" s="14"/>
      <c r="Q7816" s="39"/>
      <c r="R7816" s="545"/>
      <c r="S7816" s="545"/>
      <c r="T7816" s="25"/>
      <c r="U7816" s="25"/>
    </row>
    <row r="7817" spans="2:21">
      <c r="B7817" s="9"/>
      <c r="C7817" s="9"/>
      <c r="D7817" s="9"/>
      <c r="E7817" s="9"/>
      <c r="F7817" s="10"/>
      <c r="G7817" s="4"/>
      <c r="H7817" s="24"/>
      <c r="I7817" s="184"/>
      <c r="J7817" s="182"/>
      <c r="K7817" s="21"/>
      <c r="L7817" s="24"/>
      <c r="M7817" s="185"/>
      <c r="N7817" s="24"/>
      <c r="O7817" s="14"/>
      <c r="P7817" s="14"/>
      <c r="Q7817" s="39"/>
      <c r="R7817" s="545"/>
      <c r="S7817" s="545"/>
      <c r="T7817" s="25"/>
      <c r="U7817" s="25"/>
    </row>
    <row r="7818" spans="2:21">
      <c r="B7818" s="9"/>
      <c r="C7818" s="9"/>
      <c r="D7818" s="9"/>
      <c r="E7818" s="9"/>
      <c r="F7818" s="10"/>
      <c r="G7818" s="4"/>
      <c r="H7818" s="24"/>
      <c r="I7818" s="184"/>
      <c r="J7818" s="182"/>
      <c r="K7818" s="21"/>
      <c r="L7818" s="24"/>
      <c r="M7818" s="185"/>
      <c r="N7818" s="24"/>
      <c r="O7818" s="14"/>
      <c r="P7818" s="14"/>
      <c r="Q7818" s="39"/>
      <c r="R7818" s="545"/>
      <c r="S7818" s="545"/>
      <c r="T7818" s="25"/>
      <c r="U7818" s="25"/>
    </row>
    <row r="7819" spans="2:21">
      <c r="B7819" s="9"/>
      <c r="C7819" s="9"/>
      <c r="D7819" s="9"/>
      <c r="E7819" s="9"/>
      <c r="F7819" s="10"/>
      <c r="G7819" s="4"/>
      <c r="H7819" s="24"/>
      <c r="I7819" s="184"/>
      <c r="J7819" s="182"/>
      <c r="K7819" s="21"/>
      <c r="L7819" s="24"/>
      <c r="M7819" s="185"/>
      <c r="N7819" s="24"/>
      <c r="O7819" s="14"/>
      <c r="P7819" s="14"/>
      <c r="Q7819" s="39"/>
      <c r="R7819" s="545"/>
      <c r="S7819" s="545"/>
      <c r="T7819" s="25"/>
      <c r="U7819" s="25"/>
    </row>
    <row r="7820" spans="2:21">
      <c r="B7820" s="9"/>
      <c r="C7820" s="9"/>
      <c r="D7820" s="9"/>
      <c r="E7820" s="9"/>
      <c r="F7820" s="10"/>
      <c r="G7820" s="4"/>
      <c r="H7820" s="24"/>
      <c r="I7820" s="184"/>
      <c r="J7820" s="182"/>
      <c r="K7820" s="21"/>
      <c r="L7820" s="24"/>
      <c r="M7820" s="185"/>
      <c r="N7820" s="24"/>
      <c r="O7820" s="14"/>
      <c r="P7820" s="14"/>
      <c r="Q7820" s="39"/>
      <c r="R7820" s="545"/>
      <c r="S7820" s="545"/>
      <c r="T7820" s="25"/>
      <c r="U7820" s="25"/>
    </row>
    <row r="7821" spans="2:21">
      <c r="B7821" s="9"/>
      <c r="C7821" s="9"/>
      <c r="D7821" s="9"/>
      <c r="E7821" s="9"/>
      <c r="F7821" s="10"/>
      <c r="G7821" s="4"/>
      <c r="H7821" s="24"/>
      <c r="I7821" s="184"/>
      <c r="J7821" s="182"/>
      <c r="K7821" s="21"/>
      <c r="L7821" s="24"/>
      <c r="M7821" s="185"/>
      <c r="N7821" s="24"/>
      <c r="O7821" s="14"/>
      <c r="P7821" s="14"/>
      <c r="Q7821" s="39"/>
      <c r="R7821" s="545"/>
      <c r="S7821" s="545"/>
      <c r="T7821" s="25"/>
      <c r="U7821" s="25"/>
    </row>
    <row r="7822" spans="2:21">
      <c r="B7822" s="9"/>
      <c r="C7822" s="9"/>
      <c r="D7822" s="9"/>
      <c r="E7822" s="9"/>
      <c r="F7822" s="10"/>
      <c r="G7822" s="4"/>
      <c r="H7822" s="24"/>
      <c r="I7822" s="184"/>
      <c r="J7822" s="182"/>
      <c r="K7822" s="21"/>
      <c r="L7822" s="24"/>
      <c r="M7822" s="185"/>
      <c r="N7822" s="24"/>
      <c r="O7822" s="14"/>
      <c r="P7822" s="14"/>
      <c r="Q7822" s="39"/>
      <c r="R7822" s="545"/>
      <c r="S7822" s="545"/>
      <c r="T7822" s="25"/>
      <c r="U7822" s="25"/>
    </row>
    <row r="7823" spans="2:21">
      <c r="B7823" s="9"/>
      <c r="C7823" s="9"/>
      <c r="D7823" s="9"/>
      <c r="E7823" s="9"/>
      <c r="F7823" s="10"/>
      <c r="G7823" s="4"/>
      <c r="H7823" s="24"/>
      <c r="I7823" s="184"/>
      <c r="J7823" s="182"/>
      <c r="K7823" s="21"/>
      <c r="L7823" s="24"/>
      <c r="M7823" s="185"/>
      <c r="N7823" s="24"/>
      <c r="O7823" s="14"/>
      <c r="P7823" s="14"/>
      <c r="Q7823" s="39"/>
      <c r="R7823" s="545"/>
      <c r="S7823" s="545"/>
      <c r="T7823" s="25"/>
      <c r="U7823" s="25"/>
    </row>
    <row r="7824" spans="2:21">
      <c r="B7824" s="9"/>
      <c r="C7824" s="9"/>
      <c r="D7824" s="9"/>
      <c r="E7824" s="9"/>
      <c r="F7824" s="10"/>
      <c r="G7824" s="4"/>
      <c r="H7824" s="24"/>
      <c r="I7824" s="184"/>
      <c r="J7824" s="182"/>
      <c r="K7824" s="21"/>
      <c r="L7824" s="24"/>
      <c r="M7824" s="185"/>
      <c r="N7824" s="24"/>
      <c r="O7824" s="14"/>
      <c r="P7824" s="14"/>
      <c r="Q7824" s="39"/>
      <c r="R7824" s="545"/>
      <c r="S7824" s="545"/>
      <c r="T7824" s="25"/>
      <c r="U7824" s="25"/>
    </row>
    <row r="7825" spans="2:21">
      <c r="B7825" s="9"/>
      <c r="C7825" s="9"/>
      <c r="D7825" s="9"/>
      <c r="E7825" s="9"/>
      <c r="F7825" s="10"/>
      <c r="G7825" s="4"/>
      <c r="H7825" s="24"/>
      <c r="I7825" s="184"/>
      <c r="J7825" s="182"/>
      <c r="K7825" s="21"/>
      <c r="L7825" s="24"/>
      <c r="M7825" s="185"/>
      <c r="N7825" s="24"/>
      <c r="O7825" s="14"/>
      <c r="P7825" s="14"/>
      <c r="Q7825" s="39"/>
      <c r="R7825" s="545"/>
      <c r="S7825" s="545"/>
      <c r="T7825" s="25"/>
      <c r="U7825" s="25"/>
    </row>
    <row r="7826" spans="2:21">
      <c r="B7826" s="9"/>
      <c r="C7826" s="9"/>
      <c r="D7826" s="9"/>
      <c r="E7826" s="9"/>
      <c r="F7826" s="10"/>
      <c r="G7826" s="4"/>
      <c r="H7826" s="24"/>
      <c r="I7826" s="184"/>
      <c r="J7826" s="182"/>
      <c r="K7826" s="21"/>
      <c r="L7826" s="24"/>
      <c r="M7826" s="185"/>
      <c r="N7826" s="24"/>
      <c r="O7826" s="14"/>
      <c r="P7826" s="14"/>
      <c r="Q7826" s="39"/>
      <c r="R7826" s="545"/>
      <c r="S7826" s="545"/>
      <c r="T7826" s="25"/>
      <c r="U7826" s="25"/>
    </row>
    <row r="7827" spans="2:21">
      <c r="B7827" s="9"/>
      <c r="C7827" s="9"/>
      <c r="D7827" s="9"/>
      <c r="E7827" s="9"/>
      <c r="F7827" s="10"/>
      <c r="G7827" s="4"/>
      <c r="H7827" s="24"/>
      <c r="I7827" s="184"/>
      <c r="J7827" s="182"/>
      <c r="K7827" s="21"/>
      <c r="L7827" s="24"/>
      <c r="M7827" s="185"/>
      <c r="N7827" s="24"/>
      <c r="O7827" s="14"/>
      <c r="P7827" s="14"/>
      <c r="Q7827" s="39"/>
      <c r="R7827" s="545"/>
      <c r="S7827" s="545"/>
      <c r="T7827" s="25"/>
      <c r="U7827" s="25"/>
    </row>
    <row r="7828" spans="2:21">
      <c r="B7828" s="9"/>
      <c r="C7828" s="9"/>
      <c r="D7828" s="9"/>
      <c r="E7828" s="9"/>
      <c r="F7828" s="10"/>
      <c r="G7828" s="4"/>
      <c r="H7828" s="24"/>
      <c r="I7828" s="184"/>
      <c r="J7828" s="182"/>
      <c r="K7828" s="21"/>
      <c r="L7828" s="24"/>
      <c r="M7828" s="185"/>
      <c r="N7828" s="24"/>
      <c r="O7828" s="14"/>
      <c r="P7828" s="14"/>
      <c r="Q7828" s="39"/>
      <c r="R7828" s="545"/>
      <c r="S7828" s="545"/>
      <c r="T7828" s="25"/>
      <c r="U7828" s="25"/>
    </row>
    <row r="7829" spans="2:21">
      <c r="B7829" s="9"/>
      <c r="C7829" s="9"/>
      <c r="D7829" s="9"/>
      <c r="E7829" s="9"/>
      <c r="F7829" s="10"/>
      <c r="G7829" s="4"/>
      <c r="H7829" s="24"/>
      <c r="I7829" s="184"/>
      <c r="J7829" s="182"/>
      <c r="K7829" s="21"/>
      <c r="L7829" s="24"/>
      <c r="M7829" s="185"/>
      <c r="N7829" s="24"/>
      <c r="O7829" s="14"/>
      <c r="P7829" s="14"/>
      <c r="Q7829" s="39"/>
      <c r="R7829" s="545"/>
      <c r="S7829" s="545"/>
      <c r="T7829" s="25"/>
      <c r="U7829" s="25"/>
    </row>
    <row r="7830" spans="2:21">
      <c r="B7830" s="9"/>
      <c r="C7830" s="9"/>
      <c r="D7830" s="9"/>
      <c r="E7830" s="9"/>
      <c r="F7830" s="10"/>
      <c r="G7830" s="4"/>
      <c r="H7830" s="24"/>
      <c r="I7830" s="184"/>
      <c r="J7830" s="182"/>
      <c r="K7830" s="21"/>
      <c r="L7830" s="24"/>
      <c r="M7830" s="185"/>
      <c r="N7830" s="24"/>
      <c r="O7830" s="14"/>
      <c r="P7830" s="14"/>
      <c r="Q7830" s="39"/>
      <c r="R7830" s="545"/>
      <c r="S7830" s="545"/>
      <c r="T7830" s="25"/>
      <c r="U7830" s="25"/>
    </row>
    <row r="7831" spans="2:21">
      <c r="B7831" s="9"/>
      <c r="C7831" s="9"/>
      <c r="D7831" s="9"/>
      <c r="E7831" s="9"/>
      <c r="F7831" s="10"/>
      <c r="G7831" s="4"/>
      <c r="H7831" s="24"/>
      <c r="I7831" s="184"/>
      <c r="J7831" s="182"/>
      <c r="K7831" s="21"/>
      <c r="L7831" s="24"/>
      <c r="M7831" s="185"/>
      <c r="N7831" s="24"/>
      <c r="O7831" s="14"/>
      <c r="P7831" s="14"/>
      <c r="Q7831" s="39"/>
      <c r="R7831" s="545"/>
      <c r="S7831" s="545"/>
      <c r="T7831" s="25"/>
      <c r="U7831" s="25"/>
    </row>
    <row r="7832" spans="2:21">
      <c r="B7832" s="9"/>
      <c r="C7832" s="9"/>
      <c r="D7832" s="9"/>
      <c r="E7832" s="9"/>
      <c r="F7832" s="10"/>
      <c r="G7832" s="4"/>
      <c r="H7832" s="24"/>
      <c r="I7832" s="184"/>
      <c r="J7832" s="182"/>
      <c r="K7832" s="21"/>
      <c r="L7832" s="24"/>
      <c r="M7832" s="185"/>
      <c r="N7832" s="24"/>
      <c r="O7832" s="14"/>
      <c r="P7832" s="14"/>
      <c r="Q7832" s="39"/>
      <c r="R7832" s="545"/>
      <c r="S7832" s="545"/>
      <c r="T7832" s="25"/>
      <c r="U7832" s="25"/>
    </row>
    <row r="7833" spans="2:21">
      <c r="B7833" s="9"/>
      <c r="C7833" s="9"/>
      <c r="D7833" s="9"/>
      <c r="E7833" s="9"/>
      <c r="F7833" s="10"/>
      <c r="G7833" s="4"/>
      <c r="H7833" s="24"/>
      <c r="I7833" s="184"/>
      <c r="J7833" s="182"/>
      <c r="K7833" s="21"/>
      <c r="L7833" s="24"/>
      <c r="M7833" s="185"/>
      <c r="N7833" s="24"/>
      <c r="O7833" s="14"/>
      <c r="P7833" s="14"/>
      <c r="Q7833" s="39"/>
      <c r="R7833" s="545"/>
      <c r="S7833" s="545"/>
      <c r="T7833" s="25"/>
      <c r="U7833" s="25"/>
    </row>
    <row r="7834" spans="2:21">
      <c r="B7834" s="9"/>
      <c r="C7834" s="9"/>
      <c r="D7834" s="9"/>
      <c r="E7834" s="9"/>
      <c r="F7834" s="10"/>
      <c r="G7834" s="4"/>
      <c r="H7834" s="24"/>
      <c r="I7834" s="184"/>
      <c r="J7834" s="182"/>
      <c r="K7834" s="21"/>
      <c r="L7834" s="24"/>
      <c r="M7834" s="185"/>
      <c r="N7834" s="24"/>
      <c r="O7834" s="14"/>
      <c r="P7834" s="14"/>
      <c r="Q7834" s="39"/>
      <c r="R7834" s="545"/>
      <c r="S7834" s="545"/>
      <c r="T7834" s="25"/>
      <c r="U7834" s="25"/>
    </row>
    <row r="7835" spans="2:21">
      <c r="B7835" s="9"/>
      <c r="C7835" s="9"/>
      <c r="D7835" s="9"/>
      <c r="E7835" s="9"/>
      <c r="F7835" s="10"/>
      <c r="G7835" s="4"/>
      <c r="H7835" s="24"/>
      <c r="I7835" s="184"/>
      <c r="J7835" s="182"/>
      <c r="K7835" s="21"/>
      <c r="L7835" s="24"/>
      <c r="M7835" s="185"/>
      <c r="N7835" s="24"/>
      <c r="O7835" s="14"/>
      <c r="P7835" s="14"/>
      <c r="Q7835" s="39"/>
      <c r="R7835" s="545"/>
      <c r="S7835" s="545"/>
      <c r="T7835" s="25"/>
      <c r="U7835" s="25"/>
    </row>
    <row r="7836" spans="2:21">
      <c r="B7836" s="9"/>
      <c r="C7836" s="9"/>
      <c r="D7836" s="9"/>
      <c r="E7836" s="9"/>
      <c r="F7836" s="10"/>
      <c r="G7836" s="4"/>
      <c r="H7836" s="24"/>
      <c r="I7836" s="184"/>
      <c r="J7836" s="182"/>
      <c r="K7836" s="21"/>
      <c r="L7836" s="24"/>
      <c r="M7836" s="185"/>
      <c r="N7836" s="24"/>
      <c r="O7836" s="14"/>
      <c r="P7836" s="14"/>
      <c r="Q7836" s="39"/>
      <c r="R7836" s="545"/>
      <c r="S7836" s="545"/>
      <c r="T7836" s="25"/>
      <c r="U7836" s="25"/>
    </row>
    <row r="7837" spans="2:21">
      <c r="B7837" s="9"/>
      <c r="C7837" s="9"/>
      <c r="D7837" s="9"/>
      <c r="E7837" s="9"/>
      <c r="F7837" s="10"/>
      <c r="G7837" s="4"/>
      <c r="H7837" s="24"/>
      <c r="I7837" s="184"/>
      <c r="J7837" s="182"/>
      <c r="K7837" s="21"/>
      <c r="L7837" s="24"/>
      <c r="M7837" s="185"/>
      <c r="N7837" s="24"/>
      <c r="O7837" s="14"/>
      <c r="P7837" s="14"/>
      <c r="Q7837" s="39"/>
      <c r="R7837" s="545"/>
      <c r="S7837" s="545"/>
      <c r="T7837" s="25"/>
      <c r="U7837" s="25"/>
    </row>
    <row r="7838" spans="2:21">
      <c r="B7838" s="9"/>
      <c r="C7838" s="9"/>
      <c r="D7838" s="9"/>
      <c r="E7838" s="9"/>
      <c r="F7838" s="10"/>
      <c r="G7838" s="4"/>
      <c r="H7838" s="24"/>
      <c r="I7838" s="184"/>
      <c r="J7838" s="182"/>
      <c r="K7838" s="21"/>
      <c r="L7838" s="24"/>
      <c r="M7838" s="185"/>
      <c r="N7838" s="24"/>
      <c r="O7838" s="14"/>
      <c r="P7838" s="14"/>
      <c r="Q7838" s="39"/>
      <c r="R7838" s="545"/>
      <c r="S7838" s="545"/>
      <c r="T7838" s="25"/>
      <c r="U7838" s="25"/>
    </row>
    <row r="7839" spans="2:21">
      <c r="B7839" s="9"/>
      <c r="C7839" s="9"/>
      <c r="D7839" s="9"/>
      <c r="E7839" s="9"/>
      <c r="F7839" s="10"/>
      <c r="G7839" s="4"/>
      <c r="H7839" s="24"/>
      <c r="I7839" s="184"/>
      <c r="J7839" s="182"/>
      <c r="K7839" s="21"/>
      <c r="L7839" s="24"/>
      <c r="M7839" s="185"/>
      <c r="N7839" s="24"/>
      <c r="O7839" s="14"/>
      <c r="P7839" s="14"/>
      <c r="Q7839" s="39"/>
      <c r="R7839" s="545"/>
      <c r="S7839" s="545"/>
      <c r="T7839" s="25"/>
      <c r="U7839" s="25"/>
    </row>
    <row r="7840" spans="2:21">
      <c r="B7840" s="9"/>
      <c r="C7840" s="9"/>
      <c r="D7840" s="9"/>
      <c r="E7840" s="9"/>
      <c r="F7840" s="10"/>
      <c r="G7840" s="4"/>
      <c r="H7840" s="24"/>
      <c r="I7840" s="184"/>
      <c r="J7840" s="182"/>
      <c r="K7840" s="21"/>
      <c r="L7840" s="24"/>
      <c r="M7840" s="185"/>
      <c r="N7840" s="24"/>
      <c r="O7840" s="14"/>
      <c r="P7840" s="14"/>
      <c r="Q7840" s="39"/>
      <c r="R7840" s="545"/>
      <c r="S7840" s="545"/>
      <c r="T7840" s="25"/>
      <c r="U7840" s="25"/>
    </row>
    <row r="7841" spans="2:21">
      <c r="B7841" s="9"/>
      <c r="C7841" s="9"/>
      <c r="D7841" s="9"/>
      <c r="E7841" s="9"/>
      <c r="F7841" s="10"/>
      <c r="G7841" s="4"/>
      <c r="H7841" s="24"/>
      <c r="I7841" s="184"/>
      <c r="J7841" s="182"/>
      <c r="K7841" s="21"/>
      <c r="L7841" s="24"/>
      <c r="M7841" s="185"/>
      <c r="N7841" s="24"/>
      <c r="O7841" s="14"/>
      <c r="P7841" s="14"/>
      <c r="Q7841" s="39"/>
      <c r="R7841" s="545"/>
      <c r="S7841" s="545"/>
      <c r="T7841" s="25"/>
      <c r="U7841" s="25"/>
    </row>
    <row r="7842" spans="2:21">
      <c r="B7842" s="9"/>
      <c r="C7842" s="9"/>
      <c r="D7842" s="9"/>
      <c r="E7842" s="9"/>
      <c r="F7842" s="10"/>
      <c r="G7842" s="4"/>
      <c r="H7842" s="24"/>
      <c r="I7842" s="184"/>
      <c r="J7842" s="182"/>
      <c r="K7842" s="21"/>
      <c r="L7842" s="24"/>
      <c r="M7842" s="185"/>
      <c r="N7842" s="24"/>
      <c r="O7842" s="14"/>
      <c r="P7842" s="14"/>
      <c r="Q7842" s="39"/>
      <c r="R7842" s="545"/>
      <c r="S7842" s="545"/>
      <c r="T7842" s="25"/>
      <c r="U7842" s="25"/>
    </row>
    <row r="7843" spans="2:21">
      <c r="B7843" s="9"/>
      <c r="C7843" s="9"/>
      <c r="D7843" s="9"/>
      <c r="E7843" s="9"/>
      <c r="F7843" s="10"/>
      <c r="G7843" s="4"/>
      <c r="H7843" s="24"/>
      <c r="I7843" s="184"/>
      <c r="J7843" s="182"/>
      <c r="K7843" s="21"/>
      <c r="L7843" s="24"/>
      <c r="M7843" s="185"/>
      <c r="N7843" s="24"/>
      <c r="O7843" s="14"/>
      <c r="P7843" s="14"/>
      <c r="Q7843" s="39"/>
      <c r="R7843" s="545"/>
      <c r="S7843" s="545"/>
      <c r="T7843" s="25"/>
      <c r="U7843" s="25"/>
    </row>
    <row r="7844" spans="2:21">
      <c r="B7844" s="9"/>
      <c r="C7844" s="9"/>
      <c r="D7844" s="9"/>
      <c r="E7844" s="9"/>
      <c r="F7844" s="10"/>
      <c r="G7844" s="4"/>
      <c r="H7844" s="24"/>
      <c r="I7844" s="184"/>
      <c r="J7844" s="182"/>
      <c r="K7844" s="21"/>
      <c r="L7844" s="24"/>
      <c r="M7844" s="185"/>
      <c r="N7844" s="24"/>
      <c r="O7844" s="14"/>
      <c r="P7844" s="14"/>
      <c r="Q7844" s="39"/>
      <c r="R7844" s="545"/>
      <c r="S7844" s="545"/>
      <c r="T7844" s="25"/>
      <c r="U7844" s="25"/>
    </row>
    <row r="7845" spans="2:21">
      <c r="B7845" s="9"/>
      <c r="C7845" s="9"/>
      <c r="D7845" s="9"/>
      <c r="E7845" s="9"/>
      <c r="F7845" s="10"/>
      <c r="G7845" s="4"/>
      <c r="H7845" s="24"/>
      <c r="I7845" s="184"/>
      <c r="J7845" s="182"/>
      <c r="K7845" s="21"/>
      <c r="L7845" s="24"/>
      <c r="M7845" s="185"/>
      <c r="N7845" s="24"/>
      <c r="O7845" s="14"/>
      <c r="P7845" s="14"/>
      <c r="Q7845" s="39"/>
      <c r="R7845" s="545"/>
      <c r="S7845" s="545"/>
      <c r="T7845" s="25"/>
      <c r="U7845" s="25"/>
    </row>
    <row r="7846" spans="2:21">
      <c r="B7846" s="9"/>
      <c r="C7846" s="9"/>
      <c r="D7846" s="9"/>
      <c r="E7846" s="9"/>
      <c r="F7846" s="10"/>
      <c r="G7846" s="4"/>
      <c r="H7846" s="24"/>
      <c r="I7846" s="184"/>
      <c r="J7846" s="182"/>
      <c r="K7846" s="21"/>
      <c r="L7846" s="24"/>
      <c r="M7846" s="185"/>
      <c r="N7846" s="24"/>
      <c r="O7846" s="14"/>
      <c r="P7846" s="14"/>
      <c r="Q7846" s="39"/>
      <c r="R7846" s="545"/>
      <c r="S7846" s="545"/>
      <c r="T7846" s="25"/>
      <c r="U7846" s="25"/>
    </row>
    <row r="7847" spans="2:21">
      <c r="B7847" s="9"/>
      <c r="C7847" s="9"/>
      <c r="D7847" s="9"/>
      <c r="E7847" s="9"/>
      <c r="F7847" s="10"/>
      <c r="G7847" s="4"/>
      <c r="H7847" s="24"/>
      <c r="I7847" s="184"/>
      <c r="J7847" s="182"/>
      <c r="K7847" s="21"/>
      <c r="L7847" s="24"/>
      <c r="M7847" s="185"/>
      <c r="N7847" s="24"/>
      <c r="O7847" s="14"/>
      <c r="P7847" s="14"/>
      <c r="Q7847" s="39"/>
      <c r="R7847" s="545"/>
      <c r="S7847" s="545"/>
      <c r="T7847" s="25"/>
      <c r="U7847" s="25"/>
    </row>
    <row r="7848" spans="2:21">
      <c r="B7848" s="9"/>
      <c r="C7848" s="9"/>
      <c r="D7848" s="9"/>
      <c r="E7848" s="9"/>
      <c r="F7848" s="10"/>
      <c r="G7848" s="4"/>
      <c r="H7848" s="24"/>
      <c r="I7848" s="184"/>
      <c r="J7848" s="182"/>
      <c r="K7848" s="21"/>
      <c r="L7848" s="24"/>
      <c r="M7848" s="185"/>
      <c r="N7848" s="24"/>
      <c r="O7848" s="14"/>
      <c r="P7848" s="14"/>
      <c r="Q7848" s="39"/>
      <c r="R7848" s="545"/>
      <c r="S7848" s="545"/>
      <c r="T7848" s="25"/>
      <c r="U7848" s="25"/>
    </row>
    <row r="7849" spans="2:21">
      <c r="B7849" s="9"/>
      <c r="C7849" s="9"/>
      <c r="D7849" s="9"/>
      <c r="E7849" s="9"/>
      <c r="F7849" s="10"/>
      <c r="G7849" s="4"/>
      <c r="H7849" s="24"/>
      <c r="I7849" s="184"/>
      <c r="J7849" s="182"/>
      <c r="K7849" s="21"/>
      <c r="L7849" s="24"/>
      <c r="M7849" s="185"/>
      <c r="N7849" s="24"/>
      <c r="O7849" s="14"/>
      <c r="P7849" s="14"/>
      <c r="Q7849" s="39"/>
      <c r="R7849" s="545"/>
      <c r="S7849" s="545"/>
      <c r="T7849" s="25"/>
      <c r="U7849" s="25"/>
    </row>
    <row r="7850" spans="2:21">
      <c r="B7850" s="9"/>
      <c r="C7850" s="9"/>
      <c r="D7850" s="9"/>
      <c r="E7850" s="9"/>
      <c r="F7850" s="10"/>
      <c r="G7850" s="4"/>
      <c r="H7850" s="24"/>
      <c r="I7850" s="184"/>
      <c r="J7850" s="182"/>
      <c r="K7850" s="21"/>
      <c r="L7850" s="24"/>
      <c r="M7850" s="185"/>
      <c r="N7850" s="24"/>
      <c r="O7850" s="14"/>
      <c r="P7850" s="14"/>
      <c r="Q7850" s="39"/>
      <c r="R7850" s="545"/>
      <c r="S7850" s="545"/>
      <c r="T7850" s="25"/>
      <c r="U7850" s="25"/>
    </row>
    <row r="7851" spans="2:21">
      <c r="B7851" s="9"/>
      <c r="C7851" s="9"/>
      <c r="D7851" s="9"/>
      <c r="E7851" s="9"/>
      <c r="F7851" s="10"/>
      <c r="G7851" s="4"/>
      <c r="H7851" s="24"/>
      <c r="I7851" s="184"/>
      <c r="J7851" s="182"/>
      <c r="K7851" s="21"/>
      <c r="L7851" s="24"/>
      <c r="M7851" s="185"/>
      <c r="N7851" s="24"/>
      <c r="O7851" s="14"/>
      <c r="P7851" s="14"/>
      <c r="Q7851" s="39"/>
      <c r="R7851" s="545"/>
      <c r="S7851" s="545"/>
      <c r="T7851" s="25"/>
      <c r="U7851" s="25"/>
    </row>
    <row r="7852" spans="2:21">
      <c r="B7852" s="9"/>
      <c r="C7852" s="9"/>
      <c r="D7852" s="9"/>
      <c r="E7852" s="9"/>
      <c r="F7852" s="10"/>
      <c r="G7852" s="4"/>
      <c r="H7852" s="24"/>
      <c r="I7852" s="184"/>
      <c r="J7852" s="182"/>
      <c r="K7852" s="21"/>
      <c r="L7852" s="24"/>
      <c r="M7852" s="185"/>
      <c r="N7852" s="24"/>
      <c r="O7852" s="14"/>
      <c r="P7852" s="14"/>
      <c r="Q7852" s="39"/>
      <c r="R7852" s="545"/>
      <c r="S7852" s="545"/>
      <c r="T7852" s="25"/>
      <c r="U7852" s="25"/>
    </row>
    <row r="7853" spans="2:21">
      <c r="B7853" s="9"/>
      <c r="C7853" s="9"/>
      <c r="D7853" s="9"/>
      <c r="E7853" s="9"/>
      <c r="F7853" s="10"/>
      <c r="G7853" s="4"/>
      <c r="H7853" s="24"/>
      <c r="I7853" s="184"/>
      <c r="J7853" s="182"/>
      <c r="K7853" s="21"/>
      <c r="L7853" s="24"/>
      <c r="M7853" s="185"/>
      <c r="N7853" s="24"/>
      <c r="O7853" s="14"/>
      <c r="P7853" s="14"/>
      <c r="Q7853" s="39"/>
      <c r="R7853" s="545"/>
      <c r="S7853" s="545"/>
      <c r="T7853" s="25"/>
      <c r="U7853" s="25"/>
    </row>
    <row r="7854" spans="2:21">
      <c r="B7854" s="9"/>
      <c r="C7854" s="9"/>
      <c r="D7854" s="9"/>
      <c r="E7854" s="9"/>
      <c r="F7854" s="10"/>
      <c r="G7854" s="4"/>
      <c r="H7854" s="24"/>
      <c r="I7854" s="184"/>
      <c r="J7854" s="182"/>
      <c r="K7854" s="21"/>
      <c r="L7854" s="24"/>
      <c r="M7854" s="185"/>
      <c r="N7854" s="24"/>
      <c r="O7854" s="14"/>
      <c r="P7854" s="14"/>
      <c r="Q7854" s="39"/>
      <c r="R7854" s="545"/>
      <c r="S7854" s="545"/>
      <c r="T7854" s="25"/>
      <c r="U7854" s="25"/>
    </row>
    <row r="7855" spans="2:21">
      <c r="B7855" s="9"/>
      <c r="C7855" s="9"/>
      <c r="D7855" s="9"/>
      <c r="E7855" s="9"/>
      <c r="F7855" s="10"/>
      <c r="G7855" s="4"/>
      <c r="H7855" s="24"/>
      <c r="I7855" s="184"/>
      <c r="J7855" s="182"/>
      <c r="K7855" s="21"/>
      <c r="L7855" s="24"/>
      <c r="M7855" s="185"/>
      <c r="N7855" s="24"/>
      <c r="O7855" s="14"/>
      <c r="P7855" s="14"/>
      <c r="Q7855" s="39"/>
      <c r="R7855" s="545"/>
      <c r="S7855" s="545"/>
      <c r="T7855" s="25"/>
      <c r="U7855" s="25"/>
    </row>
    <row r="7856" spans="2:21">
      <c r="B7856" s="9"/>
      <c r="C7856" s="9"/>
      <c r="D7856" s="9"/>
      <c r="E7856" s="9"/>
      <c r="F7856" s="10"/>
      <c r="G7856" s="4"/>
      <c r="H7856" s="24"/>
      <c r="I7856" s="184"/>
      <c r="J7856" s="182"/>
      <c r="K7856" s="21"/>
      <c r="L7856" s="24"/>
      <c r="M7856" s="185"/>
      <c r="N7856" s="24"/>
      <c r="O7856" s="14"/>
      <c r="P7856" s="14"/>
      <c r="Q7856" s="39"/>
      <c r="R7856" s="545"/>
      <c r="S7856" s="545"/>
      <c r="T7856" s="25"/>
      <c r="U7856" s="25"/>
    </row>
    <row r="7857" spans="2:21">
      <c r="B7857" s="9"/>
      <c r="C7857" s="9"/>
      <c r="D7857" s="9"/>
      <c r="E7857" s="9"/>
      <c r="F7857" s="10"/>
      <c r="G7857" s="4"/>
      <c r="H7857" s="24"/>
      <c r="I7857" s="184"/>
      <c r="J7857" s="182"/>
      <c r="K7857" s="21"/>
      <c r="L7857" s="24"/>
      <c r="M7857" s="185"/>
      <c r="N7857" s="24"/>
      <c r="O7857" s="14"/>
      <c r="P7857" s="14"/>
      <c r="Q7857" s="39"/>
      <c r="R7857" s="545"/>
      <c r="S7857" s="545"/>
      <c r="T7857" s="25"/>
      <c r="U7857" s="25"/>
    </row>
    <row r="7858" spans="2:21">
      <c r="B7858" s="9"/>
      <c r="C7858" s="9"/>
      <c r="D7858" s="9"/>
      <c r="E7858" s="9"/>
      <c r="F7858" s="10"/>
      <c r="G7858" s="4"/>
      <c r="H7858" s="24"/>
      <c r="I7858" s="184"/>
      <c r="J7858" s="182"/>
      <c r="K7858" s="21"/>
      <c r="L7858" s="24"/>
      <c r="M7858" s="185"/>
      <c r="N7858" s="24"/>
      <c r="O7858" s="14"/>
      <c r="P7858" s="14"/>
      <c r="Q7858" s="39"/>
      <c r="R7858" s="545"/>
      <c r="S7858" s="545"/>
      <c r="T7858" s="25"/>
      <c r="U7858" s="25"/>
    </row>
    <row r="7859" spans="2:21">
      <c r="B7859" s="9"/>
      <c r="C7859" s="9"/>
      <c r="D7859" s="9"/>
      <c r="E7859" s="9"/>
      <c r="F7859" s="10"/>
      <c r="G7859" s="4"/>
      <c r="H7859" s="24"/>
      <c r="I7859" s="184"/>
      <c r="J7859" s="182"/>
      <c r="K7859" s="21"/>
      <c r="L7859" s="24"/>
      <c r="M7859" s="185"/>
      <c r="N7859" s="24"/>
      <c r="O7859" s="14"/>
      <c r="P7859" s="14"/>
      <c r="Q7859" s="39"/>
      <c r="R7859" s="545"/>
      <c r="S7859" s="545"/>
      <c r="T7859" s="25"/>
      <c r="U7859" s="25"/>
    </row>
    <row r="7860" spans="2:21">
      <c r="B7860" s="9"/>
      <c r="C7860" s="9"/>
      <c r="D7860" s="9"/>
      <c r="E7860" s="9"/>
      <c r="F7860" s="10"/>
      <c r="G7860" s="4"/>
      <c r="H7860" s="24"/>
      <c r="I7860" s="184"/>
      <c r="J7860" s="182"/>
      <c r="K7860" s="21"/>
      <c r="L7860" s="24"/>
      <c r="M7860" s="185"/>
      <c r="N7860" s="24"/>
      <c r="O7860" s="14"/>
      <c r="P7860" s="14"/>
      <c r="Q7860" s="39"/>
      <c r="R7860" s="545"/>
      <c r="S7860" s="545"/>
      <c r="T7860" s="25"/>
      <c r="U7860" s="25"/>
    </row>
    <row r="7861" spans="2:21">
      <c r="B7861" s="9"/>
      <c r="C7861" s="9"/>
      <c r="D7861" s="9"/>
      <c r="E7861" s="9"/>
      <c r="F7861" s="10"/>
      <c r="G7861" s="4"/>
      <c r="H7861" s="24"/>
      <c r="I7861" s="184"/>
      <c r="J7861" s="182"/>
      <c r="K7861" s="21"/>
      <c r="L7861" s="24"/>
      <c r="M7861" s="185"/>
      <c r="N7861" s="24"/>
      <c r="O7861" s="14"/>
      <c r="P7861" s="14"/>
      <c r="Q7861" s="39"/>
      <c r="R7861" s="545"/>
      <c r="S7861" s="545"/>
      <c r="T7861" s="25"/>
      <c r="U7861" s="25"/>
    </row>
    <row r="7862" spans="2:21">
      <c r="B7862" s="9"/>
      <c r="C7862" s="9"/>
      <c r="D7862" s="9"/>
      <c r="E7862" s="9"/>
      <c r="F7862" s="10"/>
      <c r="G7862" s="4"/>
      <c r="H7862" s="24"/>
      <c r="I7862" s="184"/>
      <c r="J7862" s="182"/>
      <c r="K7862" s="21"/>
      <c r="L7862" s="24"/>
      <c r="M7862" s="185"/>
      <c r="N7862" s="24"/>
      <c r="O7862" s="14"/>
      <c r="P7862" s="14"/>
      <c r="Q7862" s="39"/>
      <c r="R7862" s="545"/>
      <c r="S7862" s="545"/>
      <c r="T7862" s="25"/>
      <c r="U7862" s="25"/>
    </row>
    <row r="7863" spans="2:21">
      <c r="B7863" s="9"/>
      <c r="C7863" s="9"/>
      <c r="D7863" s="9"/>
      <c r="E7863" s="9"/>
      <c r="F7863" s="10"/>
      <c r="G7863" s="4"/>
      <c r="H7863" s="24"/>
      <c r="I7863" s="184"/>
      <c r="J7863" s="182"/>
      <c r="K7863" s="21"/>
      <c r="L7863" s="24"/>
      <c r="M7863" s="185"/>
      <c r="N7863" s="24"/>
      <c r="O7863" s="14"/>
      <c r="P7863" s="14"/>
      <c r="Q7863" s="39"/>
      <c r="R7863" s="545"/>
      <c r="S7863" s="545"/>
      <c r="T7863" s="25"/>
      <c r="U7863" s="25"/>
    </row>
    <row r="7864" spans="2:21">
      <c r="B7864" s="9"/>
      <c r="C7864" s="9"/>
      <c r="D7864" s="9"/>
      <c r="E7864" s="9"/>
      <c r="F7864" s="10"/>
      <c r="G7864" s="4"/>
      <c r="H7864" s="24"/>
      <c r="I7864" s="184"/>
      <c r="J7864" s="182"/>
      <c r="K7864" s="21"/>
      <c r="L7864" s="24"/>
      <c r="M7864" s="185"/>
      <c r="N7864" s="24"/>
      <c r="O7864" s="14"/>
      <c r="P7864" s="14"/>
      <c r="Q7864" s="39"/>
      <c r="R7864" s="545"/>
      <c r="S7864" s="545"/>
      <c r="T7864" s="25"/>
      <c r="U7864" s="25"/>
    </row>
    <row r="7865" spans="2:21">
      <c r="B7865" s="9"/>
      <c r="C7865" s="9"/>
      <c r="D7865" s="9"/>
      <c r="E7865" s="9"/>
      <c r="F7865" s="10"/>
      <c r="G7865" s="4"/>
      <c r="H7865" s="24"/>
      <c r="I7865" s="184"/>
      <c r="J7865" s="182"/>
      <c r="K7865" s="21"/>
      <c r="L7865" s="24"/>
      <c r="M7865" s="185"/>
      <c r="N7865" s="24"/>
      <c r="O7865" s="14"/>
      <c r="P7865" s="14"/>
      <c r="Q7865" s="39"/>
      <c r="R7865" s="545"/>
      <c r="S7865" s="545"/>
      <c r="T7865" s="25"/>
      <c r="U7865" s="25"/>
    </row>
    <row r="7866" spans="2:21">
      <c r="B7866" s="9"/>
      <c r="C7866" s="9"/>
      <c r="D7866" s="9"/>
      <c r="E7866" s="9"/>
      <c r="F7866" s="10"/>
      <c r="G7866" s="4"/>
      <c r="H7866" s="24"/>
      <c r="I7866" s="184"/>
      <c r="J7866" s="182"/>
      <c r="K7866" s="21"/>
      <c r="L7866" s="24"/>
      <c r="M7866" s="185"/>
      <c r="N7866" s="24"/>
      <c r="O7866" s="14"/>
      <c r="P7866" s="14"/>
      <c r="Q7866" s="39"/>
      <c r="R7866" s="545"/>
      <c r="S7866" s="545"/>
      <c r="T7866" s="25"/>
      <c r="U7866" s="25"/>
    </row>
    <row r="7867" spans="2:21">
      <c r="B7867" s="9"/>
      <c r="C7867" s="9"/>
      <c r="D7867" s="9"/>
      <c r="E7867" s="9"/>
      <c r="F7867" s="10"/>
      <c r="G7867" s="4"/>
      <c r="H7867" s="24"/>
      <c r="I7867" s="184"/>
      <c r="J7867" s="182"/>
      <c r="K7867" s="21"/>
      <c r="L7867" s="24"/>
      <c r="M7867" s="185"/>
      <c r="N7867" s="24"/>
      <c r="O7867" s="14"/>
      <c r="P7867" s="14"/>
      <c r="Q7867" s="39"/>
      <c r="R7867" s="545"/>
      <c r="S7867" s="545"/>
      <c r="T7867" s="25"/>
      <c r="U7867" s="25"/>
    </row>
    <row r="7868" spans="2:21">
      <c r="B7868" s="9"/>
      <c r="C7868" s="9"/>
      <c r="D7868" s="9"/>
      <c r="E7868" s="9"/>
      <c r="F7868" s="10"/>
      <c r="G7868" s="4"/>
      <c r="H7868" s="24"/>
      <c r="I7868" s="184"/>
      <c r="J7868" s="182"/>
      <c r="K7868" s="21"/>
      <c r="L7868" s="24"/>
      <c r="M7868" s="185"/>
      <c r="N7868" s="24"/>
      <c r="O7868" s="14"/>
      <c r="P7868" s="14"/>
      <c r="Q7868" s="39"/>
      <c r="R7868" s="545"/>
      <c r="S7868" s="545"/>
      <c r="T7868" s="25"/>
      <c r="U7868" s="25"/>
    </row>
    <row r="7869" spans="2:21">
      <c r="B7869" s="9"/>
      <c r="C7869" s="9"/>
      <c r="D7869" s="9"/>
      <c r="E7869" s="9"/>
      <c r="F7869" s="10"/>
      <c r="G7869" s="4"/>
      <c r="H7869" s="24"/>
      <c r="I7869" s="184"/>
      <c r="J7869" s="182"/>
      <c r="K7869" s="21"/>
      <c r="L7869" s="24"/>
      <c r="M7869" s="185"/>
      <c r="N7869" s="24"/>
      <c r="O7869" s="14"/>
      <c r="P7869" s="14"/>
      <c r="Q7869" s="39"/>
      <c r="R7869" s="545"/>
      <c r="S7869" s="545"/>
      <c r="T7869" s="25"/>
      <c r="U7869" s="25"/>
    </row>
    <row r="7870" spans="2:21">
      <c r="B7870" s="9"/>
      <c r="C7870" s="9"/>
      <c r="D7870" s="9"/>
      <c r="E7870" s="9"/>
      <c r="F7870" s="10"/>
      <c r="G7870" s="4"/>
      <c r="H7870" s="24"/>
      <c r="I7870" s="184"/>
      <c r="J7870" s="182"/>
      <c r="K7870" s="21"/>
      <c r="L7870" s="24"/>
      <c r="M7870" s="185"/>
      <c r="N7870" s="24"/>
      <c r="O7870" s="14"/>
      <c r="P7870" s="14"/>
      <c r="Q7870" s="39"/>
      <c r="R7870" s="545"/>
      <c r="S7870" s="545"/>
      <c r="T7870" s="25"/>
      <c r="U7870" s="25"/>
    </row>
    <row r="7871" spans="2:21">
      <c r="B7871" s="9"/>
      <c r="C7871" s="9"/>
      <c r="D7871" s="9"/>
      <c r="E7871" s="9"/>
      <c r="F7871" s="10"/>
      <c r="G7871" s="4"/>
      <c r="H7871" s="24"/>
      <c r="I7871" s="184"/>
      <c r="J7871" s="182"/>
      <c r="K7871" s="21"/>
      <c r="L7871" s="24"/>
      <c r="M7871" s="185"/>
      <c r="N7871" s="24"/>
      <c r="O7871" s="14"/>
      <c r="P7871" s="14"/>
      <c r="Q7871" s="39"/>
      <c r="R7871" s="545"/>
      <c r="S7871" s="545"/>
      <c r="T7871" s="25"/>
      <c r="U7871" s="25"/>
    </row>
    <row r="7872" spans="2:21">
      <c r="B7872" s="9"/>
      <c r="C7872" s="9"/>
      <c r="D7872" s="9"/>
      <c r="E7872" s="9"/>
      <c r="F7872" s="10"/>
      <c r="G7872" s="4"/>
      <c r="H7872" s="24"/>
      <c r="I7872" s="184"/>
      <c r="J7872" s="182"/>
      <c r="K7872" s="21"/>
      <c r="L7872" s="24"/>
      <c r="M7872" s="185"/>
      <c r="N7872" s="24"/>
      <c r="O7872" s="14"/>
      <c r="P7872" s="14"/>
      <c r="Q7872" s="39"/>
      <c r="R7872" s="545"/>
      <c r="S7872" s="545"/>
      <c r="T7872" s="25"/>
      <c r="U7872" s="25"/>
    </row>
    <row r="7873" spans="2:21">
      <c r="B7873" s="9"/>
      <c r="C7873" s="9"/>
      <c r="D7873" s="9"/>
      <c r="E7873" s="9"/>
      <c r="F7873" s="10"/>
      <c r="G7873" s="4"/>
      <c r="H7873" s="24"/>
      <c r="I7873" s="184"/>
      <c r="J7873" s="182"/>
      <c r="K7873" s="21"/>
      <c r="L7873" s="24"/>
      <c r="M7873" s="185"/>
      <c r="N7873" s="24"/>
      <c r="O7873" s="14"/>
      <c r="P7873" s="14"/>
      <c r="Q7873" s="39"/>
      <c r="R7873" s="545"/>
      <c r="S7873" s="545"/>
      <c r="T7873" s="25"/>
      <c r="U7873" s="25"/>
    </row>
    <row r="7874" spans="2:21">
      <c r="B7874" s="9"/>
      <c r="C7874" s="9"/>
      <c r="D7874" s="9"/>
      <c r="E7874" s="9"/>
      <c r="F7874" s="10"/>
      <c r="G7874" s="4"/>
      <c r="H7874" s="24"/>
      <c r="I7874" s="184"/>
      <c r="J7874" s="182"/>
      <c r="K7874" s="21"/>
      <c r="L7874" s="24"/>
      <c r="M7874" s="185"/>
      <c r="N7874" s="24"/>
      <c r="O7874" s="14"/>
      <c r="P7874" s="14"/>
      <c r="Q7874" s="39"/>
      <c r="R7874" s="545"/>
      <c r="S7874" s="545"/>
      <c r="T7874" s="25"/>
      <c r="U7874" s="25"/>
    </row>
    <row r="7875" spans="2:21">
      <c r="B7875" s="9"/>
      <c r="C7875" s="9"/>
      <c r="D7875" s="9"/>
      <c r="E7875" s="9"/>
      <c r="F7875" s="10"/>
      <c r="G7875" s="4"/>
      <c r="H7875" s="24"/>
      <c r="I7875" s="184"/>
      <c r="J7875" s="182"/>
      <c r="K7875" s="21"/>
      <c r="L7875" s="24"/>
      <c r="M7875" s="185"/>
      <c r="N7875" s="24"/>
      <c r="O7875" s="14"/>
      <c r="P7875" s="14"/>
      <c r="Q7875" s="39"/>
      <c r="R7875" s="545"/>
      <c r="S7875" s="545"/>
      <c r="T7875" s="25"/>
      <c r="U7875" s="25"/>
    </row>
    <row r="7876" spans="2:21">
      <c r="B7876" s="9"/>
      <c r="C7876" s="9"/>
      <c r="D7876" s="9"/>
      <c r="E7876" s="9"/>
      <c r="F7876" s="10"/>
      <c r="G7876" s="4"/>
      <c r="H7876" s="24"/>
      <c r="I7876" s="184"/>
      <c r="J7876" s="182"/>
      <c r="K7876" s="21"/>
      <c r="L7876" s="24"/>
      <c r="M7876" s="185"/>
      <c r="N7876" s="24"/>
      <c r="O7876" s="14"/>
      <c r="P7876" s="14"/>
      <c r="Q7876" s="39"/>
      <c r="R7876" s="545"/>
      <c r="S7876" s="545"/>
      <c r="T7876" s="25"/>
      <c r="U7876" s="25"/>
    </row>
    <row r="7877" spans="2:21">
      <c r="B7877" s="9"/>
      <c r="C7877" s="9"/>
      <c r="D7877" s="9"/>
      <c r="E7877" s="9"/>
      <c r="F7877" s="10"/>
      <c r="G7877" s="4"/>
      <c r="H7877" s="24"/>
      <c r="I7877" s="184"/>
      <c r="J7877" s="182"/>
      <c r="K7877" s="21"/>
      <c r="L7877" s="24"/>
      <c r="M7877" s="185"/>
      <c r="N7877" s="24"/>
      <c r="O7877" s="14"/>
      <c r="P7877" s="14"/>
      <c r="Q7877" s="39"/>
      <c r="R7877" s="545"/>
      <c r="S7877" s="545"/>
      <c r="T7877" s="25"/>
      <c r="U7877" s="25"/>
    </row>
    <row r="7878" spans="2:21">
      <c r="B7878" s="9"/>
      <c r="C7878" s="9"/>
      <c r="D7878" s="9"/>
      <c r="E7878" s="9"/>
      <c r="F7878" s="10"/>
      <c r="G7878" s="4"/>
      <c r="H7878" s="24"/>
      <c r="I7878" s="184"/>
      <c r="J7878" s="182"/>
      <c r="K7878" s="21"/>
      <c r="L7878" s="24"/>
      <c r="M7878" s="185"/>
      <c r="N7878" s="24"/>
      <c r="O7878" s="14"/>
      <c r="P7878" s="14"/>
      <c r="Q7878" s="39"/>
      <c r="R7878" s="545"/>
      <c r="S7878" s="545"/>
      <c r="T7878" s="25"/>
      <c r="U7878" s="25"/>
    </row>
    <row r="7879" spans="2:21">
      <c r="B7879" s="9"/>
      <c r="C7879" s="9"/>
      <c r="D7879" s="9"/>
      <c r="E7879" s="9"/>
      <c r="F7879" s="10"/>
      <c r="G7879" s="4"/>
      <c r="H7879" s="24"/>
      <c r="I7879" s="184"/>
      <c r="J7879" s="182"/>
      <c r="K7879" s="21"/>
      <c r="L7879" s="24"/>
      <c r="M7879" s="185"/>
      <c r="N7879" s="24"/>
      <c r="O7879" s="14"/>
      <c r="P7879" s="14"/>
      <c r="Q7879" s="39"/>
      <c r="R7879" s="545"/>
      <c r="S7879" s="545"/>
      <c r="T7879" s="25"/>
      <c r="U7879" s="25"/>
    </row>
    <row r="7880" spans="2:21">
      <c r="B7880" s="9"/>
      <c r="C7880" s="9"/>
      <c r="D7880" s="9"/>
      <c r="E7880" s="9"/>
      <c r="F7880" s="10"/>
      <c r="G7880" s="4"/>
      <c r="H7880" s="24"/>
      <c r="I7880" s="184"/>
      <c r="J7880" s="182"/>
      <c r="K7880" s="21"/>
      <c r="L7880" s="24"/>
      <c r="M7880" s="185"/>
      <c r="N7880" s="24"/>
      <c r="O7880" s="14"/>
      <c r="P7880" s="14"/>
      <c r="Q7880" s="39"/>
      <c r="R7880" s="545"/>
      <c r="S7880" s="545"/>
      <c r="T7880" s="25"/>
      <c r="U7880" s="25"/>
    </row>
    <row r="7881" spans="2:21">
      <c r="B7881" s="9"/>
      <c r="C7881" s="9"/>
      <c r="D7881" s="9"/>
      <c r="E7881" s="9"/>
      <c r="F7881" s="10"/>
      <c r="G7881" s="4"/>
      <c r="H7881" s="24"/>
      <c r="I7881" s="184"/>
      <c r="J7881" s="182"/>
      <c r="K7881" s="21"/>
      <c r="L7881" s="24"/>
      <c r="M7881" s="185"/>
      <c r="N7881" s="24"/>
      <c r="O7881" s="14"/>
      <c r="P7881" s="14"/>
      <c r="Q7881" s="39"/>
      <c r="R7881" s="545"/>
      <c r="S7881" s="545"/>
      <c r="T7881" s="25"/>
      <c r="U7881" s="25"/>
    </row>
    <row r="7882" spans="2:21">
      <c r="B7882" s="9"/>
      <c r="C7882" s="9"/>
      <c r="D7882" s="9"/>
      <c r="E7882" s="9"/>
      <c r="F7882" s="10"/>
      <c r="G7882" s="4"/>
      <c r="H7882" s="24"/>
      <c r="I7882" s="184"/>
      <c r="J7882" s="182"/>
      <c r="K7882" s="21"/>
      <c r="L7882" s="24"/>
      <c r="M7882" s="185"/>
      <c r="N7882" s="24"/>
      <c r="O7882" s="14"/>
      <c r="P7882" s="14"/>
      <c r="Q7882" s="39"/>
      <c r="R7882" s="545"/>
      <c r="S7882" s="545"/>
      <c r="T7882" s="25"/>
      <c r="U7882" s="25"/>
    </row>
    <row r="7883" spans="2:21">
      <c r="B7883" s="9"/>
      <c r="C7883" s="9"/>
      <c r="D7883" s="9"/>
      <c r="E7883" s="9"/>
      <c r="F7883" s="10"/>
      <c r="G7883" s="4"/>
      <c r="H7883" s="24"/>
      <c r="I7883" s="184"/>
      <c r="J7883" s="182"/>
      <c r="K7883" s="21"/>
      <c r="L7883" s="24"/>
      <c r="M7883" s="185"/>
      <c r="N7883" s="24"/>
      <c r="O7883" s="14"/>
      <c r="P7883" s="14"/>
      <c r="Q7883" s="39"/>
      <c r="R7883" s="545"/>
      <c r="S7883" s="545"/>
      <c r="T7883" s="25"/>
      <c r="U7883" s="25"/>
    </row>
    <row r="7884" spans="2:21">
      <c r="B7884" s="9"/>
      <c r="C7884" s="9"/>
      <c r="D7884" s="9"/>
      <c r="E7884" s="9"/>
      <c r="F7884" s="10"/>
      <c r="G7884" s="4"/>
      <c r="H7884" s="24"/>
      <c r="I7884" s="184"/>
      <c r="J7884" s="182"/>
      <c r="K7884" s="21"/>
      <c r="L7884" s="24"/>
      <c r="M7884" s="185"/>
      <c r="N7884" s="24"/>
      <c r="O7884" s="14"/>
      <c r="P7884" s="14"/>
      <c r="Q7884" s="39"/>
      <c r="R7884" s="545"/>
      <c r="S7884" s="545"/>
      <c r="T7884" s="25"/>
      <c r="U7884" s="25"/>
    </row>
    <row r="7885" spans="2:21">
      <c r="B7885" s="9"/>
      <c r="C7885" s="9"/>
      <c r="D7885" s="9"/>
      <c r="E7885" s="9"/>
      <c r="F7885" s="10"/>
      <c r="G7885" s="4"/>
      <c r="H7885" s="24"/>
      <c r="I7885" s="184"/>
      <c r="J7885" s="182"/>
      <c r="K7885" s="21"/>
      <c r="L7885" s="24"/>
      <c r="M7885" s="185"/>
      <c r="N7885" s="24"/>
      <c r="O7885" s="14"/>
      <c r="P7885" s="14"/>
      <c r="Q7885" s="39"/>
      <c r="R7885" s="545"/>
      <c r="S7885" s="545"/>
      <c r="T7885" s="25"/>
      <c r="U7885" s="25"/>
    </row>
    <row r="7886" spans="2:21">
      <c r="B7886" s="9"/>
      <c r="C7886" s="9"/>
      <c r="D7886" s="9"/>
      <c r="E7886" s="9"/>
      <c r="F7886" s="10"/>
      <c r="G7886" s="4"/>
      <c r="H7886" s="24"/>
      <c r="I7886" s="184"/>
      <c r="J7886" s="182"/>
      <c r="K7886" s="21"/>
      <c r="L7886" s="24"/>
      <c r="M7886" s="185"/>
      <c r="N7886" s="24"/>
      <c r="O7886" s="14"/>
      <c r="P7886" s="14"/>
      <c r="Q7886" s="39"/>
      <c r="R7886" s="545"/>
      <c r="S7886" s="545"/>
      <c r="T7886" s="25"/>
      <c r="U7886" s="25"/>
    </row>
    <row r="7887" spans="2:21">
      <c r="B7887" s="9"/>
      <c r="C7887" s="9"/>
      <c r="D7887" s="9"/>
      <c r="E7887" s="9"/>
      <c r="F7887" s="10"/>
      <c r="G7887" s="4"/>
      <c r="H7887" s="24"/>
      <c r="I7887" s="184"/>
      <c r="J7887" s="182"/>
      <c r="K7887" s="21"/>
      <c r="L7887" s="24"/>
      <c r="M7887" s="185"/>
      <c r="N7887" s="24"/>
      <c r="O7887" s="14"/>
      <c r="P7887" s="14"/>
      <c r="Q7887" s="39"/>
      <c r="R7887" s="545"/>
      <c r="S7887" s="545"/>
      <c r="T7887" s="25"/>
      <c r="U7887" s="25"/>
    </row>
    <row r="7888" spans="2:21">
      <c r="B7888" s="9"/>
      <c r="C7888" s="9"/>
      <c r="D7888" s="9"/>
      <c r="E7888" s="9"/>
      <c r="F7888" s="10"/>
      <c r="G7888" s="4"/>
      <c r="H7888" s="24"/>
      <c r="I7888" s="184"/>
      <c r="J7888" s="182"/>
      <c r="K7888" s="21"/>
      <c r="L7888" s="24"/>
      <c r="M7888" s="185"/>
      <c r="N7888" s="24"/>
      <c r="O7888" s="14"/>
      <c r="P7888" s="14"/>
      <c r="Q7888" s="39"/>
      <c r="R7888" s="545"/>
      <c r="S7888" s="545"/>
      <c r="T7888" s="25"/>
      <c r="U7888" s="25"/>
    </row>
    <row r="7889" spans="2:21">
      <c r="B7889" s="9"/>
      <c r="C7889" s="9"/>
      <c r="D7889" s="9"/>
      <c r="E7889" s="9"/>
      <c r="F7889" s="10"/>
      <c r="G7889" s="4"/>
      <c r="H7889" s="24"/>
      <c r="I7889" s="184"/>
      <c r="J7889" s="182"/>
      <c r="K7889" s="21"/>
      <c r="L7889" s="24"/>
      <c r="M7889" s="185"/>
      <c r="N7889" s="24"/>
      <c r="O7889" s="14"/>
      <c r="P7889" s="14"/>
      <c r="Q7889" s="39"/>
      <c r="R7889" s="545"/>
      <c r="S7889" s="545"/>
      <c r="T7889" s="25"/>
      <c r="U7889" s="25"/>
    </row>
    <row r="7890" spans="2:21">
      <c r="B7890" s="9"/>
      <c r="C7890" s="9"/>
      <c r="D7890" s="9"/>
      <c r="E7890" s="9"/>
      <c r="F7890" s="10"/>
      <c r="G7890" s="4"/>
      <c r="H7890" s="24"/>
      <c r="I7890" s="184"/>
      <c r="J7890" s="182"/>
      <c r="K7890" s="21"/>
      <c r="L7890" s="24"/>
      <c r="M7890" s="185"/>
      <c r="N7890" s="24"/>
      <c r="O7890" s="14"/>
      <c r="P7890" s="14"/>
      <c r="Q7890" s="39"/>
      <c r="R7890" s="545"/>
      <c r="S7890" s="545"/>
      <c r="T7890" s="25"/>
      <c r="U7890" s="25"/>
    </row>
    <row r="7891" spans="2:21">
      <c r="B7891" s="9"/>
      <c r="C7891" s="9"/>
      <c r="D7891" s="9"/>
      <c r="E7891" s="9"/>
      <c r="F7891" s="10"/>
      <c r="G7891" s="4"/>
      <c r="H7891" s="24"/>
      <c r="I7891" s="184"/>
      <c r="J7891" s="182"/>
      <c r="K7891" s="21"/>
      <c r="L7891" s="24"/>
      <c r="M7891" s="185"/>
      <c r="N7891" s="24"/>
      <c r="O7891" s="14"/>
      <c r="P7891" s="14"/>
      <c r="Q7891" s="39"/>
      <c r="R7891" s="545"/>
      <c r="S7891" s="545"/>
      <c r="T7891" s="25"/>
      <c r="U7891" s="25"/>
    </row>
    <row r="7892" spans="2:21">
      <c r="B7892" s="9"/>
      <c r="C7892" s="9"/>
      <c r="D7892" s="9"/>
      <c r="E7892" s="9"/>
      <c r="F7892" s="10"/>
      <c r="G7892" s="4"/>
      <c r="H7892" s="24"/>
      <c r="I7892" s="184"/>
      <c r="J7892" s="182"/>
      <c r="K7892" s="21"/>
      <c r="L7892" s="24"/>
      <c r="M7892" s="185"/>
      <c r="N7892" s="24"/>
      <c r="O7892" s="14"/>
      <c r="P7892" s="14"/>
      <c r="Q7892" s="39"/>
      <c r="R7892" s="545"/>
      <c r="S7892" s="545"/>
      <c r="T7892" s="25"/>
      <c r="U7892" s="25"/>
    </row>
    <row r="7893" spans="2:21">
      <c r="B7893" s="9"/>
      <c r="C7893" s="9"/>
      <c r="D7893" s="9"/>
      <c r="E7893" s="9"/>
      <c r="F7893" s="10"/>
      <c r="G7893" s="4"/>
      <c r="H7893" s="24"/>
      <c r="I7893" s="184"/>
      <c r="J7893" s="182"/>
      <c r="K7893" s="21"/>
      <c r="L7893" s="24"/>
      <c r="M7893" s="185"/>
      <c r="N7893" s="24"/>
      <c r="O7893" s="14"/>
      <c r="P7893" s="14"/>
      <c r="Q7893" s="39"/>
      <c r="R7893" s="545"/>
      <c r="S7893" s="545"/>
      <c r="T7893" s="25"/>
      <c r="U7893" s="25"/>
    </row>
    <row r="7894" spans="2:21">
      <c r="B7894" s="9"/>
      <c r="C7894" s="9"/>
      <c r="D7894" s="9"/>
      <c r="E7894" s="9"/>
      <c r="F7894" s="10"/>
      <c r="G7894" s="4"/>
      <c r="H7894" s="24"/>
      <c r="I7894" s="184"/>
      <c r="J7894" s="182"/>
      <c r="K7894" s="21"/>
      <c r="L7894" s="24"/>
      <c r="M7894" s="185"/>
      <c r="N7894" s="24"/>
      <c r="O7894" s="14"/>
      <c r="P7894" s="14"/>
      <c r="Q7894" s="39"/>
      <c r="R7894" s="545"/>
      <c r="S7894" s="545"/>
      <c r="T7894" s="25"/>
      <c r="U7894" s="25"/>
    </row>
    <row r="7895" spans="2:21">
      <c r="B7895" s="9"/>
      <c r="C7895" s="9"/>
      <c r="D7895" s="9"/>
      <c r="E7895" s="9"/>
      <c r="F7895" s="10"/>
      <c r="G7895" s="4"/>
      <c r="H7895" s="24"/>
      <c r="I7895" s="184"/>
      <c r="J7895" s="182"/>
      <c r="K7895" s="21"/>
      <c r="L7895" s="24"/>
      <c r="M7895" s="185"/>
      <c r="N7895" s="24"/>
      <c r="O7895" s="14"/>
      <c r="P7895" s="14"/>
      <c r="Q7895" s="39"/>
      <c r="R7895" s="545"/>
      <c r="S7895" s="545"/>
      <c r="T7895" s="25"/>
      <c r="U7895" s="25"/>
    </row>
    <row r="7896" spans="2:21">
      <c r="B7896" s="9"/>
      <c r="C7896" s="9"/>
      <c r="D7896" s="9"/>
      <c r="E7896" s="9"/>
      <c r="F7896" s="10"/>
      <c r="G7896" s="4"/>
      <c r="H7896" s="24"/>
      <c r="I7896" s="184"/>
      <c r="J7896" s="182"/>
      <c r="K7896" s="21"/>
      <c r="L7896" s="24"/>
      <c r="M7896" s="185"/>
      <c r="N7896" s="24"/>
      <c r="O7896" s="14"/>
      <c r="P7896" s="14"/>
      <c r="Q7896" s="39"/>
      <c r="R7896" s="545"/>
      <c r="S7896" s="545"/>
      <c r="T7896" s="25"/>
      <c r="U7896" s="25"/>
    </row>
    <row r="7897" spans="2:21">
      <c r="B7897" s="9"/>
      <c r="C7897" s="9"/>
      <c r="D7897" s="9"/>
      <c r="E7897" s="9"/>
      <c r="F7897" s="10"/>
      <c r="G7897" s="4"/>
      <c r="H7897" s="24"/>
      <c r="I7897" s="184"/>
      <c r="J7897" s="182"/>
      <c r="K7897" s="21"/>
      <c r="L7897" s="24"/>
      <c r="M7897" s="185"/>
      <c r="N7897" s="24"/>
      <c r="O7897" s="14"/>
      <c r="P7897" s="14"/>
      <c r="Q7897" s="39"/>
      <c r="R7897" s="545"/>
      <c r="S7897" s="545"/>
      <c r="T7897" s="25"/>
      <c r="U7897" s="25"/>
    </row>
    <row r="7898" spans="2:21">
      <c r="B7898" s="9"/>
      <c r="C7898" s="9"/>
      <c r="D7898" s="9"/>
      <c r="E7898" s="9"/>
      <c r="F7898" s="10"/>
      <c r="G7898" s="4"/>
      <c r="H7898" s="24"/>
      <c r="I7898" s="184"/>
      <c r="J7898" s="182"/>
      <c r="K7898" s="21"/>
      <c r="L7898" s="24"/>
      <c r="M7898" s="185"/>
      <c r="N7898" s="24"/>
      <c r="O7898" s="14"/>
      <c r="P7898" s="14"/>
      <c r="Q7898" s="39"/>
      <c r="R7898" s="545"/>
      <c r="S7898" s="545"/>
      <c r="T7898" s="25"/>
      <c r="U7898" s="25"/>
    </row>
    <row r="7899" spans="2:21">
      <c r="B7899" s="9"/>
      <c r="C7899" s="9"/>
      <c r="D7899" s="9"/>
      <c r="E7899" s="9"/>
      <c r="F7899" s="10"/>
      <c r="G7899" s="4"/>
      <c r="H7899" s="24"/>
      <c r="I7899" s="184"/>
      <c r="J7899" s="182"/>
      <c r="K7899" s="21"/>
      <c r="L7899" s="24"/>
      <c r="M7899" s="185"/>
      <c r="N7899" s="24"/>
      <c r="O7899" s="14"/>
      <c r="P7899" s="14"/>
      <c r="Q7899" s="39"/>
      <c r="R7899" s="545"/>
      <c r="S7899" s="545"/>
      <c r="T7899" s="25"/>
      <c r="U7899" s="25"/>
    </row>
    <row r="7900" spans="2:21">
      <c r="B7900" s="9"/>
      <c r="C7900" s="9"/>
      <c r="D7900" s="9"/>
      <c r="E7900" s="9"/>
      <c r="F7900" s="10"/>
      <c r="G7900" s="4"/>
      <c r="H7900" s="24"/>
      <c r="I7900" s="184"/>
      <c r="J7900" s="182"/>
      <c r="K7900" s="21"/>
      <c r="L7900" s="24"/>
      <c r="M7900" s="185"/>
      <c r="N7900" s="24"/>
      <c r="O7900" s="14"/>
      <c r="P7900" s="14"/>
      <c r="Q7900" s="39"/>
      <c r="R7900" s="545"/>
      <c r="S7900" s="545"/>
      <c r="T7900" s="25"/>
      <c r="U7900" s="25"/>
    </row>
    <row r="7901" spans="2:21">
      <c r="B7901" s="9"/>
      <c r="C7901" s="9"/>
      <c r="D7901" s="9"/>
      <c r="E7901" s="9"/>
      <c r="F7901" s="10"/>
      <c r="G7901" s="4"/>
      <c r="H7901" s="24"/>
      <c r="I7901" s="184"/>
      <c r="J7901" s="182"/>
      <c r="K7901" s="21"/>
      <c r="L7901" s="24"/>
      <c r="M7901" s="185"/>
      <c r="N7901" s="24"/>
      <c r="O7901" s="14"/>
      <c r="P7901" s="14"/>
      <c r="Q7901" s="39"/>
      <c r="R7901" s="545"/>
      <c r="S7901" s="545"/>
      <c r="T7901" s="25"/>
      <c r="U7901" s="25"/>
    </row>
    <row r="7902" spans="2:21">
      <c r="B7902" s="9"/>
      <c r="C7902" s="9"/>
      <c r="D7902" s="9"/>
      <c r="E7902" s="9"/>
      <c r="F7902" s="10"/>
      <c r="G7902" s="4"/>
      <c r="H7902" s="24"/>
      <c r="I7902" s="184"/>
      <c r="J7902" s="182"/>
      <c r="K7902" s="21"/>
      <c r="L7902" s="24"/>
      <c r="M7902" s="185"/>
      <c r="N7902" s="24"/>
      <c r="O7902" s="14"/>
      <c r="P7902" s="14"/>
      <c r="Q7902" s="39"/>
      <c r="R7902" s="545"/>
      <c r="S7902" s="545"/>
      <c r="T7902" s="25"/>
      <c r="U7902" s="25"/>
    </row>
    <row r="7903" spans="2:21">
      <c r="B7903" s="9"/>
      <c r="C7903" s="9"/>
      <c r="D7903" s="9"/>
      <c r="E7903" s="9"/>
      <c r="F7903" s="10"/>
      <c r="G7903" s="4"/>
      <c r="H7903" s="24"/>
      <c r="I7903" s="184"/>
      <c r="J7903" s="182"/>
      <c r="K7903" s="21"/>
      <c r="L7903" s="24"/>
      <c r="M7903" s="185"/>
      <c r="N7903" s="24"/>
      <c r="O7903" s="14"/>
      <c r="P7903" s="14"/>
      <c r="Q7903" s="39"/>
      <c r="R7903" s="545"/>
      <c r="S7903" s="545"/>
      <c r="T7903" s="25"/>
      <c r="U7903" s="25"/>
    </row>
    <row r="7904" spans="2:21">
      <c r="B7904" s="9"/>
      <c r="C7904" s="9"/>
      <c r="D7904" s="9"/>
      <c r="E7904" s="9"/>
      <c r="F7904" s="10"/>
      <c r="G7904" s="4"/>
      <c r="H7904" s="24"/>
      <c r="I7904" s="184"/>
      <c r="J7904" s="182"/>
      <c r="K7904" s="21"/>
      <c r="L7904" s="24"/>
      <c r="M7904" s="185"/>
      <c r="N7904" s="24"/>
      <c r="O7904" s="14"/>
      <c r="P7904" s="14"/>
      <c r="Q7904" s="39"/>
      <c r="R7904" s="545"/>
      <c r="S7904" s="545"/>
      <c r="T7904" s="25"/>
      <c r="U7904" s="25"/>
    </row>
    <row r="7905" spans="2:21">
      <c r="B7905" s="9"/>
      <c r="C7905" s="9"/>
      <c r="D7905" s="9"/>
      <c r="E7905" s="9"/>
      <c r="F7905" s="10"/>
      <c r="G7905" s="4"/>
      <c r="H7905" s="24"/>
      <c r="I7905" s="184"/>
      <c r="J7905" s="182"/>
      <c r="K7905" s="21"/>
      <c r="L7905" s="24"/>
      <c r="M7905" s="185"/>
      <c r="N7905" s="24"/>
      <c r="O7905" s="14"/>
      <c r="P7905" s="14"/>
      <c r="Q7905" s="39"/>
      <c r="R7905" s="545"/>
      <c r="S7905" s="545"/>
      <c r="T7905" s="25"/>
      <c r="U7905" s="25"/>
    </row>
    <row r="7906" spans="2:21">
      <c r="B7906" s="9"/>
      <c r="C7906" s="9"/>
      <c r="D7906" s="9"/>
      <c r="E7906" s="9"/>
      <c r="F7906" s="10"/>
      <c r="G7906" s="4"/>
      <c r="H7906" s="24"/>
      <c r="I7906" s="184"/>
      <c r="J7906" s="182"/>
      <c r="K7906" s="21"/>
      <c r="L7906" s="24"/>
      <c r="M7906" s="185"/>
      <c r="N7906" s="24"/>
      <c r="O7906" s="14"/>
      <c r="P7906" s="14"/>
      <c r="Q7906" s="39"/>
      <c r="R7906" s="545"/>
      <c r="S7906" s="545"/>
      <c r="T7906" s="25"/>
      <c r="U7906" s="25"/>
    </row>
    <row r="7907" spans="2:21">
      <c r="B7907" s="9"/>
      <c r="C7907" s="9"/>
      <c r="D7907" s="9"/>
      <c r="E7907" s="9"/>
      <c r="F7907" s="10"/>
      <c r="G7907" s="4"/>
      <c r="H7907" s="24"/>
      <c r="I7907" s="184"/>
      <c r="J7907" s="182"/>
      <c r="K7907" s="21"/>
      <c r="L7907" s="24"/>
      <c r="M7907" s="185"/>
      <c r="N7907" s="24"/>
      <c r="O7907" s="14"/>
      <c r="P7907" s="14"/>
      <c r="Q7907" s="39"/>
      <c r="R7907" s="545"/>
      <c r="S7907" s="545"/>
      <c r="T7907" s="25"/>
      <c r="U7907" s="25"/>
    </row>
    <row r="7908" spans="2:21">
      <c r="B7908" s="9"/>
      <c r="C7908" s="9"/>
      <c r="D7908" s="9"/>
      <c r="E7908" s="9"/>
      <c r="F7908" s="10"/>
      <c r="G7908" s="4"/>
      <c r="H7908" s="24"/>
      <c r="I7908" s="184"/>
      <c r="J7908" s="182"/>
      <c r="K7908" s="21"/>
      <c r="L7908" s="24"/>
      <c r="M7908" s="185"/>
      <c r="N7908" s="24"/>
      <c r="O7908" s="14"/>
      <c r="P7908" s="14"/>
      <c r="Q7908" s="39"/>
      <c r="R7908" s="545"/>
      <c r="S7908" s="545"/>
      <c r="T7908" s="25"/>
      <c r="U7908" s="25"/>
    </row>
    <row r="7909" spans="2:21">
      <c r="B7909" s="9"/>
      <c r="C7909" s="9"/>
      <c r="D7909" s="9"/>
      <c r="E7909" s="9"/>
      <c r="F7909" s="10"/>
      <c r="G7909" s="4"/>
      <c r="H7909" s="24"/>
      <c r="I7909" s="184"/>
      <c r="J7909" s="182"/>
      <c r="K7909" s="21"/>
      <c r="L7909" s="24"/>
      <c r="M7909" s="185"/>
      <c r="N7909" s="24"/>
      <c r="O7909" s="14"/>
      <c r="P7909" s="14"/>
      <c r="Q7909" s="39"/>
      <c r="R7909" s="545"/>
      <c r="S7909" s="545"/>
      <c r="T7909" s="25"/>
      <c r="U7909" s="25"/>
    </row>
    <row r="7910" spans="2:21">
      <c r="B7910" s="9"/>
      <c r="C7910" s="9"/>
      <c r="D7910" s="9"/>
      <c r="E7910" s="9"/>
      <c r="F7910" s="10"/>
      <c r="G7910" s="4"/>
      <c r="H7910" s="24"/>
      <c r="I7910" s="184"/>
      <c r="J7910" s="182"/>
      <c r="K7910" s="21"/>
      <c r="L7910" s="24"/>
      <c r="M7910" s="185"/>
      <c r="N7910" s="24"/>
      <c r="O7910" s="14"/>
      <c r="P7910" s="14"/>
      <c r="Q7910" s="39"/>
      <c r="R7910" s="545"/>
      <c r="S7910" s="545"/>
      <c r="T7910" s="25"/>
      <c r="U7910" s="25"/>
    </row>
    <row r="7911" spans="2:21">
      <c r="B7911" s="9"/>
      <c r="C7911" s="9"/>
      <c r="D7911" s="9"/>
      <c r="E7911" s="9"/>
      <c r="F7911" s="10"/>
      <c r="G7911" s="4"/>
      <c r="H7911" s="24"/>
      <c r="I7911" s="184"/>
      <c r="J7911" s="182"/>
      <c r="K7911" s="21"/>
      <c r="L7911" s="24"/>
      <c r="M7911" s="185"/>
      <c r="N7911" s="24"/>
      <c r="O7911" s="14"/>
      <c r="P7911" s="14"/>
      <c r="Q7911" s="39"/>
      <c r="R7911" s="545"/>
      <c r="S7911" s="545"/>
      <c r="T7911" s="25"/>
      <c r="U7911" s="25"/>
    </row>
    <row r="7912" spans="2:21">
      <c r="B7912" s="9"/>
      <c r="C7912" s="9"/>
      <c r="D7912" s="9"/>
      <c r="E7912" s="9"/>
      <c r="F7912" s="10"/>
      <c r="G7912" s="4"/>
      <c r="H7912" s="24"/>
      <c r="I7912" s="184"/>
      <c r="J7912" s="182"/>
      <c r="K7912" s="21"/>
      <c r="L7912" s="24"/>
      <c r="M7912" s="185"/>
      <c r="N7912" s="24"/>
      <c r="O7912" s="14"/>
      <c r="P7912" s="14"/>
      <c r="Q7912" s="39"/>
      <c r="R7912" s="545"/>
      <c r="S7912" s="545"/>
      <c r="T7912" s="25"/>
      <c r="U7912" s="25"/>
    </row>
    <row r="7913" spans="2:21">
      <c r="B7913" s="9"/>
      <c r="C7913" s="9"/>
      <c r="D7913" s="9"/>
      <c r="E7913" s="9"/>
      <c r="F7913" s="10"/>
      <c r="G7913" s="4"/>
      <c r="H7913" s="24"/>
      <c r="I7913" s="184"/>
      <c r="J7913" s="182"/>
      <c r="K7913" s="21"/>
      <c r="L7913" s="24"/>
      <c r="M7913" s="185"/>
      <c r="N7913" s="24"/>
      <c r="O7913" s="14"/>
      <c r="P7913" s="14"/>
      <c r="Q7913" s="39"/>
      <c r="R7913" s="545"/>
      <c r="S7913" s="545"/>
      <c r="T7913" s="25"/>
      <c r="U7913" s="25"/>
    </row>
    <row r="7914" spans="2:21">
      <c r="B7914" s="9"/>
      <c r="C7914" s="9"/>
      <c r="D7914" s="9"/>
      <c r="E7914" s="9"/>
      <c r="F7914" s="10"/>
      <c r="G7914" s="4"/>
      <c r="H7914" s="24"/>
      <c r="I7914" s="184"/>
      <c r="J7914" s="182"/>
      <c r="K7914" s="21"/>
      <c r="L7914" s="24"/>
      <c r="M7914" s="185"/>
      <c r="N7914" s="24"/>
      <c r="O7914" s="14"/>
      <c r="P7914" s="14"/>
      <c r="Q7914" s="39"/>
      <c r="R7914" s="545"/>
      <c r="S7914" s="545"/>
      <c r="T7914" s="25"/>
      <c r="U7914" s="25"/>
    </row>
    <row r="7915" spans="2:21">
      <c r="B7915" s="9"/>
      <c r="C7915" s="9"/>
      <c r="D7915" s="9"/>
      <c r="E7915" s="9"/>
      <c r="F7915" s="10"/>
      <c r="G7915" s="4"/>
      <c r="H7915" s="24"/>
      <c r="I7915" s="184"/>
      <c r="J7915" s="182"/>
      <c r="K7915" s="21"/>
      <c r="L7915" s="24"/>
      <c r="M7915" s="185"/>
      <c r="N7915" s="24"/>
      <c r="O7915" s="14"/>
      <c r="P7915" s="14"/>
      <c r="Q7915" s="39"/>
      <c r="R7915" s="545"/>
      <c r="S7915" s="545"/>
      <c r="T7915" s="25"/>
      <c r="U7915" s="25"/>
    </row>
    <row r="7916" spans="2:21">
      <c r="B7916" s="9"/>
      <c r="C7916" s="9"/>
      <c r="D7916" s="9"/>
      <c r="E7916" s="9"/>
      <c r="F7916" s="10"/>
      <c r="G7916" s="4"/>
      <c r="H7916" s="24"/>
      <c r="I7916" s="184"/>
      <c r="J7916" s="182"/>
      <c r="K7916" s="21"/>
      <c r="L7916" s="24"/>
      <c r="M7916" s="185"/>
      <c r="N7916" s="24"/>
      <c r="O7916" s="14"/>
      <c r="P7916" s="14"/>
      <c r="Q7916" s="39"/>
      <c r="R7916" s="545"/>
      <c r="S7916" s="545"/>
      <c r="T7916" s="25"/>
      <c r="U7916" s="25"/>
    </row>
    <row r="7917" spans="2:21">
      <c r="B7917" s="9"/>
      <c r="C7917" s="9"/>
      <c r="D7917" s="9"/>
      <c r="E7917" s="9"/>
      <c r="F7917" s="10"/>
      <c r="G7917" s="4"/>
      <c r="H7917" s="24"/>
      <c r="I7917" s="184"/>
      <c r="J7917" s="182"/>
      <c r="K7917" s="21"/>
      <c r="L7917" s="24"/>
      <c r="M7917" s="185"/>
      <c r="N7917" s="24"/>
      <c r="O7917" s="14"/>
      <c r="P7917" s="14"/>
      <c r="Q7917" s="39"/>
      <c r="R7917" s="545"/>
      <c r="S7917" s="545"/>
      <c r="T7917" s="25"/>
      <c r="U7917" s="25"/>
    </row>
    <row r="7918" spans="2:21">
      <c r="B7918" s="9"/>
      <c r="C7918" s="9"/>
      <c r="D7918" s="9"/>
      <c r="E7918" s="9"/>
      <c r="F7918" s="10"/>
      <c r="G7918" s="4"/>
      <c r="H7918" s="24"/>
      <c r="I7918" s="184"/>
      <c r="J7918" s="182"/>
      <c r="K7918" s="21"/>
      <c r="L7918" s="24"/>
      <c r="M7918" s="185"/>
      <c r="N7918" s="24"/>
      <c r="O7918" s="14"/>
      <c r="P7918" s="14"/>
      <c r="Q7918" s="39"/>
      <c r="R7918" s="545"/>
      <c r="S7918" s="545"/>
      <c r="T7918" s="25"/>
      <c r="U7918" s="25"/>
    </row>
    <row r="7919" spans="2:21">
      <c r="B7919" s="9"/>
      <c r="C7919" s="9"/>
      <c r="D7919" s="9"/>
      <c r="E7919" s="9"/>
      <c r="F7919" s="10"/>
      <c r="G7919" s="4"/>
      <c r="H7919" s="24"/>
      <c r="I7919" s="184"/>
      <c r="J7919" s="182"/>
      <c r="K7919" s="21"/>
      <c r="L7919" s="24"/>
      <c r="M7919" s="185"/>
      <c r="N7919" s="24"/>
      <c r="O7919" s="14"/>
      <c r="P7919" s="14"/>
      <c r="Q7919" s="39"/>
      <c r="R7919" s="545"/>
      <c r="S7919" s="545"/>
      <c r="T7919" s="25"/>
      <c r="U7919" s="25"/>
    </row>
    <row r="7920" spans="2:21">
      <c r="B7920" s="9"/>
      <c r="C7920" s="9"/>
      <c r="D7920" s="9"/>
      <c r="E7920" s="9"/>
      <c r="F7920" s="10"/>
      <c r="G7920" s="4"/>
      <c r="H7920" s="24"/>
      <c r="I7920" s="184"/>
      <c r="J7920" s="182"/>
      <c r="K7920" s="21"/>
      <c r="L7920" s="24"/>
      <c r="M7920" s="185"/>
      <c r="N7920" s="24"/>
      <c r="O7920" s="14"/>
      <c r="P7920" s="14"/>
      <c r="Q7920" s="39"/>
      <c r="R7920" s="545"/>
      <c r="S7920" s="545"/>
      <c r="T7920" s="25"/>
      <c r="U7920" s="25"/>
    </row>
    <row r="7921" spans="2:21">
      <c r="B7921" s="9"/>
      <c r="C7921" s="9"/>
      <c r="D7921" s="9"/>
      <c r="E7921" s="9"/>
      <c r="F7921" s="10"/>
      <c r="G7921" s="4"/>
      <c r="H7921" s="24"/>
      <c r="I7921" s="184"/>
      <c r="J7921" s="182"/>
      <c r="K7921" s="21"/>
      <c r="L7921" s="24"/>
      <c r="M7921" s="185"/>
      <c r="N7921" s="24"/>
      <c r="O7921" s="14"/>
      <c r="P7921" s="14"/>
      <c r="Q7921" s="39"/>
      <c r="R7921" s="545"/>
      <c r="S7921" s="545"/>
      <c r="T7921" s="25"/>
      <c r="U7921" s="25"/>
    </row>
    <row r="7922" spans="2:21">
      <c r="B7922" s="9"/>
      <c r="C7922" s="9"/>
      <c r="D7922" s="9"/>
      <c r="E7922" s="9"/>
      <c r="F7922" s="10"/>
      <c r="G7922" s="4"/>
      <c r="H7922" s="24"/>
      <c r="I7922" s="184"/>
      <c r="J7922" s="182"/>
      <c r="K7922" s="21"/>
      <c r="L7922" s="24"/>
      <c r="M7922" s="185"/>
      <c r="N7922" s="24"/>
      <c r="O7922" s="14"/>
      <c r="P7922" s="14"/>
      <c r="Q7922" s="39"/>
      <c r="R7922" s="545"/>
      <c r="S7922" s="545"/>
      <c r="T7922" s="25"/>
      <c r="U7922" s="25"/>
    </row>
    <row r="7923" spans="2:21">
      <c r="B7923" s="9"/>
      <c r="C7923" s="9"/>
      <c r="D7923" s="9"/>
      <c r="E7923" s="9"/>
      <c r="F7923" s="10"/>
      <c r="G7923" s="4"/>
      <c r="H7923" s="24"/>
      <c r="I7923" s="184"/>
      <c r="J7923" s="182"/>
      <c r="K7923" s="21"/>
      <c r="L7923" s="24"/>
      <c r="M7923" s="185"/>
      <c r="N7923" s="24"/>
      <c r="O7923" s="14"/>
      <c r="P7923" s="14"/>
      <c r="Q7923" s="39"/>
      <c r="R7923" s="545"/>
      <c r="S7923" s="545"/>
      <c r="T7923" s="25"/>
      <c r="U7923" s="25"/>
    </row>
    <row r="7924" spans="2:21">
      <c r="B7924" s="9"/>
      <c r="C7924" s="9"/>
      <c r="D7924" s="9"/>
      <c r="E7924" s="9"/>
      <c r="F7924" s="10"/>
      <c r="G7924" s="4"/>
      <c r="H7924" s="24"/>
      <c r="I7924" s="184"/>
      <c r="J7924" s="182"/>
      <c r="K7924" s="21"/>
      <c r="L7924" s="24"/>
      <c r="M7924" s="185"/>
      <c r="N7924" s="24"/>
      <c r="O7924" s="14"/>
      <c r="P7924" s="14"/>
      <c r="Q7924" s="39"/>
      <c r="R7924" s="545"/>
      <c r="S7924" s="545"/>
      <c r="T7924" s="25"/>
      <c r="U7924" s="25"/>
    </row>
    <row r="7925" spans="2:21">
      <c r="B7925" s="9"/>
      <c r="C7925" s="9"/>
      <c r="D7925" s="9"/>
      <c r="E7925" s="9"/>
      <c r="F7925" s="10"/>
      <c r="G7925" s="4"/>
      <c r="H7925" s="24"/>
      <c r="I7925" s="184"/>
      <c r="J7925" s="182"/>
      <c r="K7925" s="21"/>
      <c r="L7925" s="24"/>
      <c r="M7925" s="185"/>
      <c r="N7925" s="24"/>
      <c r="O7925" s="14"/>
      <c r="P7925" s="14"/>
      <c r="Q7925" s="39"/>
      <c r="R7925" s="545"/>
      <c r="S7925" s="545"/>
      <c r="T7925" s="25"/>
      <c r="U7925" s="25"/>
    </row>
    <row r="7926" spans="2:21">
      <c r="B7926" s="9"/>
      <c r="C7926" s="9"/>
      <c r="D7926" s="9"/>
      <c r="E7926" s="9"/>
      <c r="F7926" s="10"/>
      <c r="G7926" s="4"/>
      <c r="H7926" s="24"/>
      <c r="I7926" s="184"/>
      <c r="J7926" s="182"/>
      <c r="K7926" s="21"/>
      <c r="L7926" s="24"/>
      <c r="M7926" s="185"/>
      <c r="N7926" s="24"/>
      <c r="O7926" s="14"/>
      <c r="P7926" s="14"/>
      <c r="Q7926" s="39"/>
      <c r="R7926" s="545"/>
      <c r="S7926" s="545"/>
      <c r="T7926" s="25"/>
      <c r="U7926" s="25"/>
    </row>
    <row r="7927" spans="2:21">
      <c r="B7927" s="9"/>
      <c r="C7927" s="9"/>
      <c r="D7927" s="9"/>
      <c r="E7927" s="9"/>
      <c r="F7927" s="10"/>
      <c r="G7927" s="4"/>
      <c r="H7927" s="24"/>
      <c r="I7927" s="184"/>
      <c r="J7927" s="182"/>
      <c r="K7927" s="21"/>
      <c r="L7927" s="24"/>
      <c r="M7927" s="185"/>
      <c r="N7927" s="24"/>
      <c r="O7927" s="14"/>
      <c r="P7927" s="14"/>
      <c r="Q7927" s="39"/>
      <c r="R7927" s="545"/>
      <c r="S7927" s="545"/>
      <c r="T7927" s="25"/>
      <c r="U7927" s="25"/>
    </row>
    <row r="7928" spans="2:21">
      <c r="B7928" s="9"/>
      <c r="C7928" s="9"/>
      <c r="D7928" s="9"/>
      <c r="E7928" s="9"/>
      <c r="F7928" s="10"/>
      <c r="G7928" s="4"/>
      <c r="H7928" s="24"/>
      <c r="I7928" s="184"/>
      <c r="J7928" s="182"/>
      <c r="K7928" s="21"/>
      <c r="L7928" s="24"/>
      <c r="M7928" s="185"/>
      <c r="N7928" s="24"/>
      <c r="O7928" s="14"/>
      <c r="P7928" s="14"/>
      <c r="Q7928" s="39"/>
      <c r="R7928" s="545"/>
      <c r="S7928" s="545"/>
      <c r="T7928" s="25"/>
      <c r="U7928" s="25"/>
    </row>
    <row r="7929" spans="2:21">
      <c r="B7929" s="9"/>
      <c r="C7929" s="9"/>
      <c r="D7929" s="9"/>
      <c r="E7929" s="9"/>
      <c r="F7929" s="10"/>
      <c r="G7929" s="4"/>
      <c r="H7929" s="24"/>
      <c r="I7929" s="184"/>
      <c r="J7929" s="182"/>
      <c r="K7929" s="21"/>
      <c r="L7929" s="24"/>
      <c r="M7929" s="185"/>
      <c r="N7929" s="24"/>
      <c r="O7929" s="14"/>
      <c r="P7929" s="14"/>
      <c r="Q7929" s="39"/>
      <c r="R7929" s="545"/>
      <c r="S7929" s="545"/>
      <c r="T7929" s="25"/>
      <c r="U7929" s="25"/>
    </row>
    <row r="7930" spans="2:21">
      <c r="B7930" s="9"/>
      <c r="C7930" s="9"/>
      <c r="D7930" s="9"/>
      <c r="E7930" s="9"/>
      <c r="F7930" s="10"/>
      <c r="G7930" s="4"/>
      <c r="H7930" s="24"/>
      <c r="I7930" s="184"/>
      <c r="J7930" s="182"/>
      <c r="K7930" s="21"/>
      <c r="L7930" s="24"/>
      <c r="M7930" s="185"/>
      <c r="N7930" s="24"/>
      <c r="O7930" s="14"/>
      <c r="P7930" s="14"/>
      <c r="Q7930" s="39"/>
      <c r="R7930" s="545"/>
      <c r="S7930" s="545"/>
      <c r="T7930" s="25"/>
      <c r="U7930" s="25"/>
    </row>
    <row r="7931" spans="2:21">
      <c r="B7931" s="9"/>
      <c r="C7931" s="9"/>
      <c r="D7931" s="9"/>
      <c r="E7931" s="9"/>
      <c r="F7931" s="10"/>
      <c r="G7931" s="4"/>
      <c r="H7931" s="24"/>
      <c r="I7931" s="184"/>
      <c r="J7931" s="182"/>
      <c r="K7931" s="21"/>
      <c r="L7931" s="24"/>
      <c r="M7931" s="185"/>
      <c r="N7931" s="24"/>
      <c r="O7931" s="14"/>
      <c r="P7931" s="14"/>
      <c r="Q7931" s="39"/>
      <c r="R7931" s="545"/>
      <c r="S7931" s="545"/>
      <c r="T7931" s="25"/>
      <c r="U7931" s="25"/>
    </row>
    <row r="7932" spans="2:21">
      <c r="B7932" s="9"/>
      <c r="C7932" s="9"/>
      <c r="D7932" s="9"/>
      <c r="E7932" s="9"/>
      <c r="F7932" s="10"/>
      <c r="G7932" s="4"/>
      <c r="H7932" s="24"/>
      <c r="I7932" s="184"/>
      <c r="J7932" s="182"/>
      <c r="K7932" s="21"/>
      <c r="L7932" s="24"/>
      <c r="M7932" s="185"/>
      <c r="N7932" s="24"/>
      <c r="O7932" s="14"/>
      <c r="P7932" s="14"/>
      <c r="Q7932" s="39"/>
      <c r="R7932" s="545"/>
      <c r="S7932" s="545"/>
      <c r="T7932" s="25"/>
      <c r="U7932" s="25"/>
    </row>
    <row r="7933" spans="2:21">
      <c r="B7933" s="9"/>
      <c r="C7933" s="9"/>
      <c r="D7933" s="9"/>
      <c r="E7933" s="9"/>
      <c r="F7933" s="10"/>
      <c r="G7933" s="4"/>
      <c r="H7933" s="24"/>
      <c r="I7933" s="184"/>
      <c r="J7933" s="182"/>
      <c r="K7933" s="21"/>
      <c r="L7933" s="24"/>
      <c r="M7933" s="185"/>
      <c r="N7933" s="24"/>
      <c r="O7933" s="14"/>
      <c r="P7933" s="14"/>
      <c r="Q7933" s="39"/>
      <c r="R7933" s="545"/>
      <c r="S7933" s="545"/>
      <c r="T7933" s="25"/>
      <c r="U7933" s="25"/>
    </row>
    <row r="7934" spans="2:21">
      <c r="B7934" s="9"/>
      <c r="C7934" s="9"/>
      <c r="D7934" s="9"/>
      <c r="E7934" s="9"/>
      <c r="F7934" s="10"/>
      <c r="G7934" s="4"/>
      <c r="H7934" s="24"/>
      <c r="I7934" s="184"/>
      <c r="J7934" s="182"/>
      <c r="K7934" s="21"/>
      <c r="L7934" s="24"/>
      <c r="M7934" s="185"/>
      <c r="N7934" s="24"/>
      <c r="O7934" s="14"/>
      <c r="P7934" s="14"/>
      <c r="Q7934" s="39"/>
      <c r="R7934" s="545"/>
      <c r="S7934" s="545"/>
      <c r="T7934" s="25"/>
      <c r="U7934" s="25"/>
    </row>
    <row r="7935" spans="2:21">
      <c r="B7935" s="9"/>
      <c r="C7935" s="9"/>
      <c r="D7935" s="9"/>
      <c r="E7935" s="9"/>
      <c r="F7935" s="10"/>
      <c r="G7935" s="4"/>
      <c r="H7935" s="24"/>
      <c r="I7935" s="184"/>
      <c r="J7935" s="182"/>
      <c r="K7935" s="21"/>
      <c r="L7935" s="24"/>
      <c r="M7935" s="185"/>
      <c r="N7935" s="24"/>
      <c r="O7935" s="14"/>
      <c r="P7935" s="14"/>
      <c r="Q7935" s="39"/>
      <c r="R7935" s="545"/>
      <c r="S7935" s="545"/>
      <c r="T7935" s="25"/>
      <c r="U7935" s="25"/>
    </row>
    <row r="7936" spans="2:21">
      <c r="B7936" s="9"/>
      <c r="C7936" s="9"/>
      <c r="D7936" s="9"/>
      <c r="E7936" s="9"/>
      <c r="F7936" s="10"/>
      <c r="G7936" s="4"/>
      <c r="H7936" s="24"/>
      <c r="I7936" s="184"/>
      <c r="J7936" s="182"/>
      <c r="K7936" s="21"/>
      <c r="L7936" s="24"/>
      <c r="M7936" s="185"/>
      <c r="N7936" s="24"/>
      <c r="O7936" s="14"/>
      <c r="P7936" s="14"/>
      <c r="Q7936" s="39"/>
      <c r="R7936" s="545"/>
      <c r="S7936" s="545"/>
      <c r="T7936" s="25"/>
      <c r="U7936" s="25"/>
    </row>
    <row r="7937" spans="2:21">
      <c r="B7937" s="9"/>
      <c r="C7937" s="9"/>
      <c r="D7937" s="9"/>
      <c r="E7937" s="9"/>
      <c r="F7937" s="10"/>
      <c r="G7937" s="4"/>
      <c r="H7937" s="24"/>
      <c r="I7937" s="184"/>
      <c r="J7937" s="182"/>
      <c r="K7937" s="21"/>
      <c r="L7937" s="24"/>
      <c r="M7937" s="185"/>
      <c r="N7937" s="24"/>
      <c r="O7937" s="14"/>
      <c r="P7937" s="14"/>
      <c r="Q7937" s="39"/>
      <c r="R7937" s="545"/>
      <c r="S7937" s="545"/>
      <c r="T7937" s="25"/>
      <c r="U7937" s="25"/>
    </row>
    <row r="7938" spans="2:21">
      <c r="B7938" s="9"/>
      <c r="C7938" s="9"/>
      <c r="D7938" s="9"/>
      <c r="E7938" s="9"/>
      <c r="F7938" s="10"/>
      <c r="G7938" s="4"/>
      <c r="H7938" s="24"/>
      <c r="I7938" s="184"/>
      <c r="J7938" s="182"/>
      <c r="K7938" s="21"/>
      <c r="L7938" s="24"/>
      <c r="M7938" s="185"/>
      <c r="N7938" s="24"/>
      <c r="O7938" s="14"/>
      <c r="P7938" s="14"/>
      <c r="Q7938" s="39"/>
      <c r="R7938" s="545"/>
      <c r="S7938" s="545"/>
      <c r="T7938" s="25"/>
      <c r="U7938" s="25"/>
    </row>
    <row r="7939" spans="2:21">
      <c r="B7939" s="9"/>
      <c r="C7939" s="9"/>
      <c r="D7939" s="9"/>
      <c r="E7939" s="9"/>
      <c r="F7939" s="10"/>
      <c r="G7939" s="4"/>
      <c r="H7939" s="24"/>
      <c r="I7939" s="184"/>
      <c r="J7939" s="182"/>
      <c r="K7939" s="21"/>
      <c r="L7939" s="24"/>
      <c r="M7939" s="185"/>
      <c r="N7939" s="24"/>
      <c r="O7939" s="14"/>
      <c r="P7939" s="14"/>
      <c r="Q7939" s="39"/>
      <c r="R7939" s="545"/>
      <c r="S7939" s="545"/>
      <c r="T7939" s="25"/>
      <c r="U7939" s="25"/>
    </row>
    <row r="7940" spans="2:21">
      <c r="B7940" s="9"/>
      <c r="C7940" s="9"/>
      <c r="D7940" s="9"/>
      <c r="E7940" s="9"/>
      <c r="F7940" s="10"/>
      <c r="G7940" s="4"/>
      <c r="H7940" s="24"/>
      <c r="I7940" s="184"/>
      <c r="J7940" s="182"/>
      <c r="K7940" s="21"/>
      <c r="L7940" s="24"/>
      <c r="M7940" s="185"/>
      <c r="N7940" s="24"/>
      <c r="O7940" s="14"/>
      <c r="P7940" s="14"/>
      <c r="Q7940" s="39"/>
      <c r="R7940" s="545"/>
      <c r="S7940" s="545"/>
      <c r="T7940" s="25"/>
      <c r="U7940" s="25"/>
    </row>
    <row r="7941" spans="2:21">
      <c r="B7941" s="9"/>
      <c r="C7941" s="9"/>
      <c r="D7941" s="9"/>
      <c r="E7941" s="9"/>
      <c r="F7941" s="10"/>
      <c r="G7941" s="4"/>
      <c r="H7941" s="24"/>
      <c r="I7941" s="184"/>
      <c r="J7941" s="182"/>
      <c r="K7941" s="21"/>
      <c r="L7941" s="24"/>
      <c r="M7941" s="185"/>
      <c r="N7941" s="24"/>
      <c r="O7941" s="14"/>
      <c r="P7941" s="14"/>
      <c r="Q7941" s="39"/>
      <c r="R7941" s="545"/>
      <c r="S7941" s="545"/>
      <c r="T7941" s="25"/>
      <c r="U7941" s="25"/>
    </row>
    <row r="7942" spans="2:21">
      <c r="B7942" s="9"/>
      <c r="C7942" s="9"/>
      <c r="D7942" s="9"/>
      <c r="E7942" s="9"/>
      <c r="F7942" s="10"/>
      <c r="G7942" s="4"/>
      <c r="H7942" s="24"/>
      <c r="I7942" s="184"/>
      <c r="J7942" s="182"/>
      <c r="K7942" s="21"/>
      <c r="L7942" s="24"/>
      <c r="M7942" s="185"/>
      <c r="N7942" s="24"/>
      <c r="O7942" s="14"/>
      <c r="P7942" s="14"/>
      <c r="Q7942" s="39"/>
      <c r="R7942" s="545"/>
      <c r="S7942" s="545"/>
      <c r="T7942" s="25"/>
      <c r="U7942" s="25"/>
    </row>
    <row r="7943" spans="2:21">
      <c r="B7943" s="9"/>
      <c r="C7943" s="9"/>
      <c r="D7943" s="9"/>
      <c r="E7943" s="9"/>
      <c r="F7943" s="10"/>
      <c r="G7943" s="4"/>
      <c r="H7943" s="24"/>
      <c r="I7943" s="184"/>
      <c r="J7943" s="182"/>
      <c r="K7943" s="21"/>
      <c r="L7943" s="24"/>
      <c r="M7943" s="185"/>
      <c r="N7943" s="24"/>
      <c r="O7943" s="14"/>
      <c r="P7943" s="14"/>
      <c r="Q7943" s="39"/>
      <c r="R7943" s="545"/>
      <c r="S7943" s="545"/>
      <c r="T7943" s="25"/>
      <c r="U7943" s="25"/>
    </row>
    <row r="7944" spans="2:21">
      <c r="B7944" s="9"/>
      <c r="C7944" s="9"/>
      <c r="D7944" s="9"/>
      <c r="E7944" s="9"/>
      <c r="F7944" s="10"/>
      <c r="G7944" s="4"/>
      <c r="H7944" s="24"/>
      <c r="I7944" s="184"/>
      <c r="J7944" s="182"/>
      <c r="K7944" s="21"/>
      <c r="L7944" s="24"/>
      <c r="M7944" s="185"/>
      <c r="N7944" s="24"/>
      <c r="O7944" s="14"/>
      <c r="P7944" s="14"/>
      <c r="Q7944" s="39"/>
      <c r="R7944" s="545"/>
      <c r="S7944" s="545"/>
      <c r="T7944" s="25"/>
      <c r="U7944" s="25"/>
    </row>
    <row r="7945" spans="2:21">
      <c r="B7945" s="9"/>
      <c r="C7945" s="9"/>
      <c r="D7945" s="9"/>
      <c r="E7945" s="9"/>
      <c r="F7945" s="10"/>
      <c r="G7945" s="4"/>
      <c r="H7945" s="24"/>
      <c r="I7945" s="184"/>
      <c r="J7945" s="182"/>
      <c r="K7945" s="21"/>
      <c r="L7945" s="24"/>
      <c r="M7945" s="185"/>
      <c r="N7945" s="24"/>
      <c r="O7945" s="14"/>
      <c r="P7945" s="14"/>
      <c r="Q7945" s="39"/>
      <c r="R7945" s="545"/>
      <c r="S7945" s="545"/>
      <c r="T7945" s="25"/>
      <c r="U7945" s="25"/>
    </row>
    <row r="7946" spans="2:21">
      <c r="B7946" s="9"/>
      <c r="C7946" s="9"/>
      <c r="D7946" s="9"/>
      <c r="E7946" s="9"/>
      <c r="F7946" s="10"/>
      <c r="G7946" s="4"/>
      <c r="H7946" s="24"/>
      <c r="I7946" s="184"/>
      <c r="J7946" s="182"/>
      <c r="K7946" s="21"/>
      <c r="L7946" s="24"/>
      <c r="M7946" s="185"/>
      <c r="N7946" s="24"/>
      <c r="O7946" s="14"/>
      <c r="P7946" s="14"/>
      <c r="Q7946" s="39"/>
      <c r="R7946" s="545"/>
      <c r="S7946" s="545"/>
      <c r="T7946" s="25"/>
      <c r="U7946" s="25"/>
    </row>
    <row r="7947" spans="2:21">
      <c r="B7947" s="9"/>
      <c r="C7947" s="9"/>
      <c r="D7947" s="9"/>
      <c r="E7947" s="9"/>
      <c r="F7947" s="10"/>
      <c r="G7947" s="4"/>
      <c r="H7947" s="24"/>
      <c r="I7947" s="184"/>
      <c r="J7947" s="182"/>
      <c r="K7947" s="21"/>
      <c r="L7947" s="24"/>
      <c r="M7947" s="185"/>
      <c r="N7947" s="24"/>
      <c r="O7947" s="14"/>
      <c r="P7947" s="14"/>
      <c r="Q7947" s="39"/>
      <c r="R7947" s="545"/>
      <c r="S7947" s="545"/>
      <c r="T7947" s="25"/>
      <c r="U7947" s="25"/>
    </row>
    <row r="7948" spans="2:21">
      <c r="B7948" s="9"/>
      <c r="C7948" s="9"/>
      <c r="D7948" s="9"/>
      <c r="E7948" s="9"/>
      <c r="F7948" s="10"/>
      <c r="G7948" s="4"/>
      <c r="H7948" s="24"/>
      <c r="I7948" s="184"/>
      <c r="J7948" s="182"/>
      <c r="K7948" s="21"/>
      <c r="L7948" s="24"/>
      <c r="M7948" s="185"/>
      <c r="N7948" s="24"/>
      <c r="O7948" s="14"/>
      <c r="P7948" s="14"/>
      <c r="Q7948" s="39"/>
      <c r="R7948" s="545"/>
      <c r="S7948" s="545"/>
      <c r="T7948" s="25"/>
      <c r="U7948" s="25"/>
    </row>
    <row r="7949" spans="2:21">
      <c r="B7949" s="9"/>
      <c r="C7949" s="9"/>
      <c r="D7949" s="9"/>
      <c r="E7949" s="9"/>
      <c r="F7949" s="10"/>
      <c r="G7949" s="4"/>
      <c r="H7949" s="24"/>
      <c r="I7949" s="184"/>
      <c r="J7949" s="182"/>
      <c r="K7949" s="21"/>
      <c r="L7949" s="24"/>
      <c r="M7949" s="185"/>
      <c r="N7949" s="24"/>
      <c r="O7949" s="14"/>
      <c r="P7949" s="14"/>
      <c r="Q7949" s="39"/>
      <c r="R7949" s="545"/>
      <c r="S7949" s="545"/>
      <c r="T7949" s="25"/>
      <c r="U7949" s="25"/>
    </row>
    <row r="7950" spans="2:21">
      <c r="B7950" s="9"/>
      <c r="C7950" s="9"/>
      <c r="D7950" s="9"/>
      <c r="E7950" s="9"/>
      <c r="F7950" s="10"/>
      <c r="G7950" s="4"/>
      <c r="H7950" s="24"/>
      <c r="I7950" s="184"/>
      <c r="J7950" s="182"/>
      <c r="K7950" s="21"/>
      <c r="L7950" s="24"/>
      <c r="M7950" s="185"/>
      <c r="N7950" s="24"/>
      <c r="O7950" s="14"/>
      <c r="P7950" s="14"/>
      <c r="Q7950" s="39"/>
      <c r="R7950" s="545"/>
      <c r="S7950" s="545"/>
      <c r="T7950" s="25"/>
      <c r="U7950" s="25"/>
    </row>
    <row r="7951" spans="2:21">
      <c r="B7951" s="9"/>
      <c r="C7951" s="9"/>
      <c r="D7951" s="9"/>
      <c r="E7951" s="9"/>
      <c r="F7951" s="10"/>
      <c r="G7951" s="4"/>
      <c r="H7951" s="24"/>
      <c r="I7951" s="184"/>
      <c r="J7951" s="182"/>
      <c r="K7951" s="21"/>
      <c r="L7951" s="24"/>
      <c r="M7951" s="185"/>
      <c r="N7951" s="24"/>
      <c r="O7951" s="14"/>
      <c r="P7951" s="14"/>
      <c r="Q7951" s="39"/>
      <c r="R7951" s="545"/>
      <c r="S7951" s="545"/>
      <c r="T7951" s="25"/>
      <c r="U7951" s="25"/>
    </row>
    <row r="7952" spans="2:21">
      <c r="B7952" s="9"/>
      <c r="C7952" s="9"/>
      <c r="D7952" s="9"/>
      <c r="E7952" s="9"/>
      <c r="F7952" s="10"/>
      <c r="G7952" s="4"/>
      <c r="H7952" s="24"/>
      <c r="I7952" s="184"/>
      <c r="J7952" s="182"/>
      <c r="K7952" s="21"/>
      <c r="L7952" s="24"/>
      <c r="M7952" s="185"/>
      <c r="N7952" s="24"/>
      <c r="O7952" s="14"/>
      <c r="P7952" s="14"/>
      <c r="Q7952" s="39"/>
      <c r="R7952" s="545"/>
      <c r="S7952" s="545"/>
      <c r="T7952" s="25"/>
      <c r="U7952" s="25"/>
    </row>
    <row r="7953" spans="2:21">
      <c r="B7953" s="9"/>
      <c r="C7953" s="9"/>
      <c r="D7953" s="9"/>
      <c r="E7953" s="9"/>
      <c r="F7953" s="10"/>
      <c r="G7953" s="4"/>
      <c r="H7953" s="24"/>
      <c r="I7953" s="184"/>
      <c r="J7953" s="182"/>
      <c r="K7953" s="21"/>
      <c r="L7953" s="24"/>
      <c r="M7953" s="185"/>
      <c r="N7953" s="24"/>
      <c r="O7953" s="14"/>
      <c r="P7953" s="14"/>
      <c r="Q7953" s="39"/>
      <c r="R7953" s="545"/>
      <c r="S7953" s="545"/>
      <c r="T7953" s="25"/>
      <c r="U7953" s="25"/>
    </row>
    <row r="7954" spans="2:21">
      <c r="B7954" s="9"/>
      <c r="C7954" s="9"/>
      <c r="D7954" s="9"/>
      <c r="E7954" s="9"/>
      <c r="F7954" s="10"/>
      <c r="G7954" s="4"/>
      <c r="H7954" s="24"/>
      <c r="I7954" s="184"/>
      <c r="J7954" s="182"/>
      <c r="K7954" s="21"/>
      <c r="L7954" s="24"/>
      <c r="M7954" s="185"/>
      <c r="N7954" s="24"/>
      <c r="O7954" s="14"/>
      <c r="P7954" s="14"/>
      <c r="Q7954" s="39"/>
      <c r="R7954" s="545"/>
      <c r="S7954" s="545"/>
      <c r="T7954" s="25"/>
      <c r="U7954" s="25"/>
    </row>
    <row r="7955" spans="2:21">
      <c r="B7955" s="9"/>
      <c r="C7955" s="9"/>
      <c r="D7955" s="9"/>
      <c r="E7955" s="9"/>
      <c r="F7955" s="10"/>
      <c r="G7955" s="4"/>
      <c r="H7955" s="24"/>
      <c r="I7955" s="184"/>
      <c r="J7955" s="182"/>
      <c r="K7955" s="21"/>
      <c r="L7955" s="24"/>
      <c r="M7955" s="185"/>
      <c r="N7955" s="24"/>
      <c r="O7955" s="14"/>
      <c r="P7955" s="14"/>
      <c r="Q7955" s="39"/>
      <c r="R7955" s="545"/>
      <c r="S7955" s="545"/>
      <c r="T7955" s="25"/>
      <c r="U7955" s="25"/>
    </row>
    <row r="7956" spans="2:21">
      <c r="B7956" s="9"/>
      <c r="C7956" s="9"/>
      <c r="D7956" s="9"/>
      <c r="E7956" s="9"/>
      <c r="F7956" s="10"/>
      <c r="G7956" s="4"/>
      <c r="H7956" s="24"/>
      <c r="I7956" s="184"/>
      <c r="J7956" s="182"/>
      <c r="K7956" s="21"/>
      <c r="L7956" s="24"/>
      <c r="M7956" s="185"/>
      <c r="N7956" s="24"/>
      <c r="O7956" s="14"/>
      <c r="P7956" s="14"/>
      <c r="Q7956" s="39"/>
      <c r="R7956" s="545"/>
      <c r="S7956" s="545"/>
      <c r="T7956" s="25"/>
      <c r="U7956" s="25"/>
    </row>
    <row r="7957" spans="2:21">
      <c r="B7957" s="9"/>
      <c r="C7957" s="9"/>
      <c r="D7957" s="9"/>
      <c r="E7957" s="9"/>
      <c r="F7957" s="10"/>
      <c r="G7957" s="4"/>
      <c r="H7957" s="24"/>
      <c r="I7957" s="184"/>
      <c r="J7957" s="182"/>
      <c r="K7957" s="21"/>
      <c r="L7957" s="24"/>
      <c r="M7957" s="185"/>
      <c r="N7957" s="24"/>
      <c r="O7957" s="14"/>
      <c r="P7957" s="14"/>
      <c r="Q7957" s="39"/>
      <c r="R7957" s="545"/>
      <c r="S7957" s="545"/>
      <c r="T7957" s="25"/>
      <c r="U7957" s="25"/>
    </row>
    <row r="7958" spans="2:21">
      <c r="B7958" s="9"/>
      <c r="C7958" s="9"/>
      <c r="D7958" s="9"/>
      <c r="E7958" s="9"/>
      <c r="F7958" s="10"/>
      <c r="G7958" s="4"/>
      <c r="H7958" s="24"/>
      <c r="I7958" s="184"/>
      <c r="J7958" s="182"/>
      <c r="K7958" s="21"/>
      <c r="L7958" s="24"/>
      <c r="M7958" s="185"/>
      <c r="N7958" s="24"/>
      <c r="O7958" s="14"/>
      <c r="P7958" s="14"/>
      <c r="Q7958" s="39"/>
      <c r="R7958" s="545"/>
      <c r="S7958" s="545"/>
      <c r="T7958" s="25"/>
      <c r="U7958" s="25"/>
    </row>
    <row r="7959" spans="2:21">
      <c r="B7959" s="9"/>
      <c r="C7959" s="9"/>
      <c r="D7959" s="9"/>
      <c r="E7959" s="9"/>
      <c r="F7959" s="10"/>
      <c r="G7959" s="4"/>
      <c r="H7959" s="24"/>
      <c r="I7959" s="184"/>
      <c r="J7959" s="182"/>
      <c r="K7959" s="21"/>
      <c r="L7959" s="24"/>
      <c r="M7959" s="185"/>
      <c r="N7959" s="24"/>
      <c r="O7959" s="14"/>
      <c r="P7959" s="14"/>
      <c r="Q7959" s="39"/>
      <c r="R7959" s="545"/>
      <c r="S7959" s="545"/>
      <c r="T7959" s="25"/>
      <c r="U7959" s="25"/>
    </row>
    <row r="7960" spans="2:21">
      <c r="B7960" s="9"/>
      <c r="C7960" s="9"/>
      <c r="D7960" s="9"/>
      <c r="E7960" s="9"/>
      <c r="F7960" s="10"/>
      <c r="G7960" s="4"/>
      <c r="H7960" s="24"/>
      <c r="I7960" s="184"/>
      <c r="J7960" s="182"/>
      <c r="K7960" s="21"/>
      <c r="L7960" s="24"/>
      <c r="M7960" s="185"/>
      <c r="N7960" s="24"/>
      <c r="O7960" s="14"/>
      <c r="P7960" s="14"/>
      <c r="Q7960" s="39"/>
      <c r="R7960" s="545"/>
      <c r="S7960" s="545"/>
      <c r="T7960" s="25"/>
      <c r="U7960" s="25"/>
    </row>
    <row r="7961" spans="2:21">
      <c r="B7961" s="9"/>
      <c r="C7961" s="9"/>
      <c r="D7961" s="9"/>
      <c r="E7961" s="9"/>
      <c r="F7961" s="10"/>
      <c r="G7961" s="4"/>
      <c r="H7961" s="24"/>
      <c r="I7961" s="184"/>
      <c r="J7961" s="182"/>
      <c r="K7961" s="21"/>
      <c r="L7961" s="24"/>
      <c r="M7961" s="185"/>
      <c r="N7961" s="24"/>
      <c r="O7961" s="14"/>
      <c r="P7961" s="14"/>
      <c r="Q7961" s="39"/>
      <c r="R7961" s="545"/>
      <c r="S7961" s="545"/>
      <c r="T7961" s="25"/>
      <c r="U7961" s="25"/>
    </row>
    <row r="7962" spans="2:21">
      <c r="B7962" s="9"/>
      <c r="C7962" s="9"/>
      <c r="D7962" s="9"/>
      <c r="E7962" s="9"/>
      <c r="F7962" s="10"/>
      <c r="G7962" s="4"/>
      <c r="H7962" s="24"/>
      <c r="I7962" s="184"/>
      <c r="J7962" s="182"/>
      <c r="K7962" s="21"/>
      <c r="L7962" s="24"/>
      <c r="M7962" s="185"/>
      <c r="N7962" s="24"/>
      <c r="O7962" s="14"/>
      <c r="P7962" s="14"/>
      <c r="Q7962" s="39"/>
      <c r="R7962" s="545"/>
      <c r="S7962" s="545"/>
      <c r="T7962" s="25"/>
      <c r="U7962" s="25"/>
    </row>
    <row r="7963" spans="2:21">
      <c r="B7963" s="9"/>
      <c r="C7963" s="9"/>
      <c r="D7963" s="9"/>
      <c r="E7963" s="9"/>
      <c r="F7963" s="10"/>
      <c r="G7963" s="4"/>
      <c r="H7963" s="24"/>
      <c r="I7963" s="184"/>
      <c r="J7963" s="182"/>
      <c r="K7963" s="21"/>
      <c r="L7963" s="24"/>
      <c r="M7963" s="185"/>
      <c r="N7963" s="24"/>
      <c r="O7963" s="14"/>
      <c r="P7963" s="14"/>
      <c r="Q7963" s="39"/>
      <c r="R7963" s="545"/>
      <c r="S7963" s="545"/>
      <c r="T7963" s="25"/>
      <c r="U7963" s="25"/>
    </row>
    <row r="7964" spans="2:21">
      <c r="B7964" s="9"/>
      <c r="C7964" s="9"/>
      <c r="D7964" s="9"/>
      <c r="E7964" s="9"/>
      <c r="F7964" s="10"/>
      <c r="G7964" s="4"/>
      <c r="H7964" s="24"/>
      <c r="I7964" s="184"/>
      <c r="J7964" s="182"/>
      <c r="K7964" s="21"/>
      <c r="L7964" s="24"/>
      <c r="M7964" s="185"/>
      <c r="N7964" s="24"/>
      <c r="O7964" s="14"/>
      <c r="P7964" s="14"/>
      <c r="Q7964" s="39"/>
      <c r="R7964" s="545"/>
      <c r="S7964" s="545"/>
      <c r="T7964" s="25"/>
      <c r="U7964" s="25"/>
    </row>
    <row r="7965" spans="2:21">
      <c r="B7965" s="9"/>
      <c r="C7965" s="9"/>
      <c r="D7965" s="9"/>
      <c r="E7965" s="9"/>
      <c r="F7965" s="10"/>
      <c r="G7965" s="4"/>
      <c r="H7965" s="24"/>
      <c r="I7965" s="184"/>
      <c r="J7965" s="182"/>
      <c r="K7965" s="21"/>
      <c r="L7965" s="24"/>
      <c r="M7965" s="185"/>
      <c r="N7965" s="24"/>
      <c r="O7965" s="14"/>
      <c r="P7965" s="14"/>
      <c r="Q7965" s="39"/>
      <c r="R7965" s="545"/>
      <c r="S7965" s="545"/>
      <c r="T7965" s="25"/>
      <c r="U7965" s="25"/>
    </row>
    <row r="7966" spans="2:21">
      <c r="B7966" s="9"/>
      <c r="C7966" s="9"/>
      <c r="D7966" s="9"/>
      <c r="E7966" s="9"/>
      <c r="F7966" s="10"/>
      <c r="G7966" s="4"/>
      <c r="H7966" s="24"/>
      <c r="I7966" s="184"/>
      <c r="J7966" s="182"/>
      <c r="K7966" s="21"/>
      <c r="L7966" s="24"/>
      <c r="M7966" s="185"/>
      <c r="N7966" s="24"/>
      <c r="O7966" s="14"/>
      <c r="P7966" s="14"/>
      <c r="Q7966" s="39"/>
      <c r="R7966" s="545"/>
      <c r="S7966" s="545"/>
      <c r="T7966" s="25"/>
      <c r="U7966" s="25"/>
    </row>
    <row r="7967" spans="2:21">
      <c r="B7967" s="9"/>
      <c r="C7967" s="9"/>
      <c r="D7967" s="9"/>
      <c r="E7967" s="9"/>
      <c r="F7967" s="10"/>
      <c r="G7967" s="4"/>
      <c r="H7967" s="24"/>
      <c r="I7967" s="184"/>
      <c r="J7967" s="182"/>
      <c r="K7967" s="21"/>
      <c r="L7967" s="24"/>
      <c r="M7967" s="185"/>
      <c r="N7967" s="24"/>
      <c r="O7967" s="14"/>
      <c r="P7967" s="14"/>
      <c r="Q7967" s="39"/>
      <c r="R7967" s="545"/>
      <c r="S7967" s="545"/>
      <c r="T7967" s="25"/>
      <c r="U7967" s="25"/>
    </row>
    <row r="7968" spans="2:21">
      <c r="B7968" s="9"/>
      <c r="C7968" s="9"/>
      <c r="D7968" s="9"/>
      <c r="E7968" s="9"/>
      <c r="F7968" s="10"/>
      <c r="G7968" s="4"/>
      <c r="H7968" s="24"/>
      <c r="I7968" s="184"/>
      <c r="J7968" s="182"/>
      <c r="K7968" s="21"/>
      <c r="L7968" s="24"/>
      <c r="M7968" s="185"/>
      <c r="N7968" s="24"/>
      <c r="O7968" s="14"/>
      <c r="P7968" s="14"/>
      <c r="Q7968" s="39"/>
      <c r="R7968" s="545"/>
      <c r="S7968" s="545"/>
      <c r="T7968" s="25"/>
      <c r="U7968" s="25"/>
    </row>
    <row r="7969" spans="2:21">
      <c r="B7969" s="9"/>
      <c r="C7969" s="9"/>
      <c r="D7969" s="9"/>
      <c r="E7969" s="9"/>
      <c r="F7969" s="10"/>
      <c r="G7969" s="4"/>
      <c r="H7969" s="24"/>
      <c r="I7969" s="184"/>
      <c r="J7969" s="182"/>
      <c r="K7969" s="21"/>
      <c r="L7969" s="24"/>
      <c r="M7969" s="185"/>
      <c r="N7969" s="24"/>
      <c r="O7969" s="14"/>
      <c r="P7969" s="14"/>
      <c r="Q7969" s="39"/>
      <c r="R7969" s="545"/>
      <c r="S7969" s="545"/>
      <c r="T7969" s="25"/>
      <c r="U7969" s="25"/>
    </row>
    <row r="7970" spans="2:21">
      <c r="B7970" s="9"/>
      <c r="C7970" s="9"/>
      <c r="D7970" s="9"/>
      <c r="E7970" s="9"/>
      <c r="F7970" s="10"/>
      <c r="G7970" s="4"/>
      <c r="H7970" s="24"/>
      <c r="I7970" s="184"/>
      <c r="J7970" s="182"/>
      <c r="K7970" s="21"/>
      <c r="L7970" s="24"/>
      <c r="M7970" s="185"/>
      <c r="N7970" s="24"/>
      <c r="O7970" s="14"/>
      <c r="P7970" s="14"/>
      <c r="Q7970" s="39"/>
      <c r="R7970" s="545"/>
      <c r="S7970" s="545"/>
      <c r="T7970" s="25"/>
      <c r="U7970" s="25"/>
    </row>
    <row r="7971" spans="2:21">
      <c r="B7971" s="9"/>
      <c r="C7971" s="9"/>
      <c r="D7971" s="9"/>
      <c r="E7971" s="9"/>
      <c r="F7971" s="10"/>
      <c r="G7971" s="4"/>
      <c r="H7971" s="24"/>
      <c r="I7971" s="184"/>
      <c r="J7971" s="182"/>
      <c r="K7971" s="21"/>
      <c r="L7971" s="24"/>
      <c r="M7971" s="185"/>
      <c r="N7971" s="24"/>
      <c r="O7971" s="14"/>
      <c r="P7971" s="14"/>
      <c r="Q7971" s="39"/>
      <c r="R7971" s="545"/>
      <c r="S7971" s="545"/>
      <c r="T7971" s="25"/>
      <c r="U7971" s="25"/>
    </row>
    <row r="7972" spans="2:21">
      <c r="B7972" s="9"/>
      <c r="C7972" s="9"/>
      <c r="D7972" s="9"/>
      <c r="E7972" s="9"/>
      <c r="F7972" s="10"/>
      <c r="G7972" s="4"/>
      <c r="H7972" s="24"/>
      <c r="I7972" s="184"/>
      <c r="J7972" s="182"/>
      <c r="K7972" s="21"/>
      <c r="L7972" s="24"/>
      <c r="M7972" s="185"/>
      <c r="N7972" s="24"/>
      <c r="O7972" s="14"/>
      <c r="P7972" s="14"/>
      <c r="Q7972" s="39"/>
      <c r="R7972" s="545"/>
      <c r="S7972" s="545"/>
      <c r="T7972" s="25"/>
      <c r="U7972" s="25"/>
    </row>
    <row r="7973" spans="2:21">
      <c r="B7973" s="9"/>
      <c r="C7973" s="9"/>
      <c r="D7973" s="9"/>
      <c r="E7973" s="9"/>
      <c r="F7973" s="10"/>
      <c r="G7973" s="4"/>
      <c r="H7973" s="24"/>
      <c r="I7973" s="184"/>
      <c r="J7973" s="182"/>
      <c r="K7973" s="21"/>
      <c r="L7973" s="24"/>
      <c r="M7973" s="185"/>
      <c r="N7973" s="24"/>
      <c r="O7973" s="14"/>
      <c r="P7973" s="14"/>
      <c r="Q7973" s="39"/>
      <c r="R7973" s="545"/>
      <c r="S7973" s="545"/>
      <c r="T7973" s="25"/>
      <c r="U7973" s="25"/>
    </row>
    <row r="7974" spans="2:21">
      <c r="B7974" s="9"/>
      <c r="C7974" s="9"/>
      <c r="D7974" s="9"/>
      <c r="E7974" s="9"/>
      <c r="F7974" s="10"/>
      <c r="G7974" s="4"/>
      <c r="H7974" s="24"/>
      <c r="I7974" s="184"/>
      <c r="J7974" s="182"/>
      <c r="K7974" s="21"/>
      <c r="L7974" s="24"/>
      <c r="M7974" s="185"/>
      <c r="N7974" s="24"/>
      <c r="O7974" s="14"/>
      <c r="P7974" s="14"/>
      <c r="Q7974" s="39"/>
      <c r="R7974" s="545"/>
      <c r="S7974" s="545"/>
      <c r="T7974" s="25"/>
      <c r="U7974" s="25"/>
    </row>
    <row r="7975" spans="2:21">
      <c r="B7975" s="9"/>
      <c r="C7975" s="9"/>
      <c r="D7975" s="9"/>
      <c r="E7975" s="9"/>
      <c r="F7975" s="10"/>
      <c r="G7975" s="4"/>
      <c r="H7975" s="24"/>
      <c r="I7975" s="184"/>
      <c r="J7975" s="182"/>
      <c r="K7975" s="21"/>
      <c r="L7975" s="24"/>
      <c r="M7975" s="185"/>
      <c r="N7975" s="24"/>
      <c r="O7975" s="14"/>
      <c r="P7975" s="14"/>
      <c r="Q7975" s="39"/>
      <c r="R7975" s="545"/>
      <c r="S7975" s="545"/>
      <c r="T7975" s="25"/>
      <c r="U7975" s="25"/>
    </row>
    <row r="7976" spans="2:21">
      <c r="B7976" s="9"/>
      <c r="C7976" s="9"/>
      <c r="D7976" s="9"/>
      <c r="E7976" s="9"/>
      <c r="F7976" s="10"/>
      <c r="G7976" s="4"/>
      <c r="H7976" s="24"/>
      <c r="I7976" s="184"/>
      <c r="J7976" s="182"/>
      <c r="K7976" s="21"/>
      <c r="L7976" s="24"/>
      <c r="M7976" s="185"/>
      <c r="N7976" s="24"/>
      <c r="O7976" s="14"/>
      <c r="P7976" s="14"/>
      <c r="Q7976" s="39"/>
      <c r="R7976" s="545"/>
      <c r="S7976" s="545"/>
      <c r="T7976" s="25"/>
      <c r="U7976" s="25"/>
    </row>
    <row r="7977" spans="2:21">
      <c r="B7977" s="9"/>
      <c r="C7977" s="9"/>
      <c r="D7977" s="9"/>
      <c r="E7977" s="9"/>
      <c r="F7977" s="10"/>
      <c r="G7977" s="4"/>
      <c r="H7977" s="24"/>
      <c r="I7977" s="184"/>
      <c r="J7977" s="182"/>
      <c r="K7977" s="21"/>
      <c r="L7977" s="24"/>
      <c r="M7977" s="185"/>
      <c r="N7977" s="24"/>
      <c r="O7977" s="14"/>
      <c r="P7977" s="14"/>
      <c r="Q7977" s="39"/>
      <c r="R7977" s="545"/>
      <c r="S7977" s="545"/>
      <c r="T7977" s="25"/>
      <c r="U7977" s="25"/>
    </row>
    <row r="7978" spans="2:21">
      <c r="B7978" s="9"/>
      <c r="C7978" s="9"/>
      <c r="D7978" s="9"/>
      <c r="E7978" s="9"/>
      <c r="F7978" s="10"/>
      <c r="G7978" s="4"/>
      <c r="H7978" s="24"/>
      <c r="I7978" s="184"/>
      <c r="J7978" s="182"/>
      <c r="K7978" s="21"/>
      <c r="L7978" s="24"/>
      <c r="M7978" s="185"/>
      <c r="N7978" s="24"/>
      <c r="O7978" s="14"/>
      <c r="P7978" s="14"/>
      <c r="Q7978" s="39"/>
      <c r="R7978" s="545"/>
      <c r="S7978" s="545"/>
      <c r="T7978" s="25"/>
      <c r="U7978" s="25"/>
    </row>
    <row r="7979" spans="2:21">
      <c r="B7979" s="9"/>
      <c r="C7979" s="9"/>
      <c r="D7979" s="9"/>
      <c r="E7979" s="9"/>
      <c r="F7979" s="10"/>
      <c r="G7979" s="4"/>
      <c r="H7979" s="24"/>
      <c r="I7979" s="184"/>
      <c r="J7979" s="182"/>
      <c r="K7979" s="21"/>
      <c r="L7979" s="24"/>
      <c r="M7979" s="185"/>
      <c r="N7979" s="24"/>
      <c r="O7979" s="14"/>
      <c r="P7979" s="14"/>
      <c r="Q7979" s="39"/>
      <c r="R7979" s="545"/>
      <c r="S7979" s="545"/>
      <c r="T7979" s="25"/>
      <c r="U7979" s="25"/>
    </row>
    <row r="7980" spans="2:21">
      <c r="B7980" s="9"/>
      <c r="C7980" s="9"/>
      <c r="D7980" s="9"/>
      <c r="E7980" s="9"/>
      <c r="F7980" s="10"/>
      <c r="G7980" s="4"/>
      <c r="H7980" s="24"/>
      <c r="I7980" s="184"/>
      <c r="J7980" s="182"/>
      <c r="K7980" s="21"/>
      <c r="L7980" s="24"/>
      <c r="M7980" s="185"/>
      <c r="N7980" s="24"/>
      <c r="O7980" s="14"/>
      <c r="P7980" s="14"/>
      <c r="Q7980" s="39"/>
      <c r="R7980" s="545"/>
      <c r="S7980" s="545"/>
      <c r="T7980" s="25"/>
      <c r="U7980" s="25"/>
    </row>
    <row r="7981" spans="2:21">
      <c r="B7981" s="9"/>
      <c r="C7981" s="9"/>
      <c r="D7981" s="9"/>
      <c r="E7981" s="9"/>
      <c r="F7981" s="10"/>
      <c r="G7981" s="4"/>
      <c r="H7981" s="24"/>
      <c r="I7981" s="184"/>
      <c r="J7981" s="182"/>
      <c r="K7981" s="21"/>
      <c r="L7981" s="24"/>
      <c r="M7981" s="185"/>
      <c r="N7981" s="24"/>
      <c r="O7981" s="14"/>
      <c r="P7981" s="14"/>
      <c r="Q7981" s="39"/>
      <c r="R7981" s="545"/>
      <c r="S7981" s="545"/>
      <c r="T7981" s="25"/>
      <c r="U7981" s="25"/>
    </row>
    <row r="7982" spans="2:21">
      <c r="B7982" s="9"/>
      <c r="C7982" s="9"/>
      <c r="D7982" s="9"/>
      <c r="E7982" s="9"/>
      <c r="F7982" s="10"/>
      <c r="G7982" s="4"/>
      <c r="H7982" s="24"/>
      <c r="I7982" s="184"/>
      <c r="J7982" s="182"/>
      <c r="K7982" s="21"/>
      <c r="L7982" s="24"/>
      <c r="M7982" s="185"/>
      <c r="N7982" s="24"/>
      <c r="O7982" s="14"/>
      <c r="P7982" s="14"/>
      <c r="Q7982" s="39"/>
      <c r="R7982" s="545"/>
      <c r="S7982" s="545"/>
      <c r="T7982" s="25"/>
      <c r="U7982" s="25"/>
    </row>
    <row r="7983" spans="2:21">
      <c r="B7983" s="9"/>
      <c r="C7983" s="9"/>
      <c r="D7983" s="9"/>
      <c r="E7983" s="9"/>
      <c r="F7983" s="10"/>
      <c r="G7983" s="4"/>
      <c r="H7983" s="24"/>
      <c r="I7983" s="184"/>
      <c r="J7983" s="182"/>
      <c r="K7983" s="21"/>
      <c r="L7983" s="24"/>
      <c r="M7983" s="185"/>
      <c r="N7983" s="24"/>
      <c r="O7983" s="14"/>
      <c r="P7983" s="14"/>
      <c r="Q7983" s="39"/>
      <c r="R7983" s="545"/>
      <c r="S7983" s="545"/>
      <c r="T7983" s="25"/>
      <c r="U7983" s="25"/>
    </row>
    <row r="7984" spans="2:21">
      <c r="B7984" s="9"/>
      <c r="C7984" s="9"/>
      <c r="D7984" s="9"/>
      <c r="E7984" s="9"/>
      <c r="F7984" s="10"/>
      <c r="G7984" s="4"/>
      <c r="H7984" s="24"/>
      <c r="I7984" s="184"/>
      <c r="J7984" s="182"/>
      <c r="K7984" s="21"/>
      <c r="L7984" s="24"/>
      <c r="M7984" s="185"/>
      <c r="N7984" s="24"/>
      <c r="O7984" s="14"/>
      <c r="P7984" s="14"/>
      <c r="Q7984" s="39"/>
      <c r="R7984" s="545"/>
      <c r="S7984" s="545"/>
      <c r="T7984" s="25"/>
      <c r="U7984" s="25"/>
    </row>
    <row r="7985" spans="2:21">
      <c r="B7985" s="9"/>
      <c r="C7985" s="9"/>
      <c r="D7985" s="9"/>
      <c r="E7985" s="9"/>
      <c r="F7985" s="10"/>
      <c r="G7985" s="4"/>
      <c r="H7985" s="24"/>
      <c r="I7985" s="184"/>
      <c r="J7985" s="182"/>
      <c r="K7985" s="21"/>
      <c r="L7985" s="24"/>
      <c r="M7985" s="185"/>
      <c r="N7985" s="24"/>
      <c r="O7985" s="14"/>
      <c r="P7985" s="14"/>
      <c r="Q7985" s="39"/>
      <c r="R7985" s="545"/>
      <c r="S7985" s="545"/>
      <c r="T7985" s="25"/>
      <c r="U7985" s="25"/>
    </row>
    <row r="7986" spans="2:21">
      <c r="B7986" s="9"/>
      <c r="C7986" s="9"/>
      <c r="D7986" s="9"/>
      <c r="E7986" s="9"/>
      <c r="F7986" s="10"/>
      <c r="G7986" s="4"/>
      <c r="H7986" s="24"/>
      <c r="I7986" s="184"/>
      <c r="J7986" s="182"/>
      <c r="K7986" s="21"/>
      <c r="L7986" s="24"/>
      <c r="M7986" s="185"/>
      <c r="N7986" s="24"/>
      <c r="O7986" s="14"/>
      <c r="P7986" s="14"/>
      <c r="Q7986" s="39"/>
      <c r="R7986" s="545"/>
      <c r="S7986" s="545"/>
      <c r="T7986" s="25"/>
      <c r="U7986" s="25"/>
    </row>
    <row r="7987" spans="2:21">
      <c r="B7987" s="9"/>
      <c r="C7987" s="9"/>
      <c r="D7987" s="9"/>
      <c r="E7987" s="9"/>
      <c r="F7987" s="10"/>
      <c r="G7987" s="4"/>
      <c r="H7987" s="24"/>
      <c r="I7987" s="184"/>
      <c r="J7987" s="182"/>
      <c r="K7987" s="21"/>
      <c r="L7987" s="24"/>
      <c r="M7987" s="185"/>
      <c r="N7987" s="24"/>
      <c r="O7987" s="14"/>
      <c r="P7987" s="14"/>
      <c r="Q7987" s="39"/>
      <c r="R7987" s="545"/>
      <c r="S7987" s="545"/>
      <c r="T7987" s="25"/>
      <c r="U7987" s="25"/>
    </row>
    <row r="7988" spans="2:21">
      <c r="B7988" s="9"/>
      <c r="C7988" s="9"/>
      <c r="D7988" s="9"/>
      <c r="E7988" s="9"/>
      <c r="F7988" s="10"/>
      <c r="G7988" s="4"/>
      <c r="H7988" s="24"/>
      <c r="I7988" s="184"/>
      <c r="J7988" s="182"/>
      <c r="K7988" s="21"/>
      <c r="L7988" s="24"/>
      <c r="M7988" s="185"/>
      <c r="N7988" s="24"/>
      <c r="O7988" s="14"/>
      <c r="P7988" s="14"/>
      <c r="Q7988" s="39"/>
      <c r="R7988" s="545"/>
      <c r="S7988" s="545"/>
      <c r="T7988" s="25"/>
      <c r="U7988" s="25"/>
    </row>
    <row r="7989" spans="2:21">
      <c r="B7989" s="9"/>
      <c r="C7989" s="9"/>
      <c r="D7989" s="9"/>
      <c r="E7989" s="9"/>
      <c r="F7989" s="10"/>
      <c r="G7989" s="4"/>
      <c r="H7989" s="24"/>
      <c r="I7989" s="184"/>
      <c r="J7989" s="182"/>
      <c r="K7989" s="21"/>
      <c r="L7989" s="24"/>
      <c r="M7989" s="185"/>
      <c r="N7989" s="24"/>
      <c r="O7989" s="14"/>
      <c r="P7989" s="14"/>
      <c r="Q7989" s="39"/>
      <c r="R7989" s="545"/>
      <c r="S7989" s="545"/>
      <c r="T7989" s="25"/>
      <c r="U7989" s="25"/>
    </row>
    <row r="7990" spans="2:21">
      <c r="B7990" s="9"/>
      <c r="C7990" s="9"/>
      <c r="D7990" s="9"/>
      <c r="E7990" s="9"/>
      <c r="F7990" s="10"/>
      <c r="G7990" s="4"/>
      <c r="H7990" s="24"/>
      <c r="I7990" s="184"/>
      <c r="J7990" s="182"/>
      <c r="K7990" s="21"/>
      <c r="L7990" s="24"/>
      <c r="M7990" s="185"/>
      <c r="N7990" s="24"/>
      <c r="O7990" s="14"/>
      <c r="P7990" s="14"/>
      <c r="Q7990" s="39"/>
      <c r="R7990" s="545"/>
      <c r="S7990" s="545"/>
      <c r="T7990" s="25"/>
      <c r="U7990" s="25"/>
    </row>
    <row r="7991" spans="2:21">
      <c r="B7991" s="9"/>
      <c r="C7991" s="9"/>
      <c r="D7991" s="9"/>
      <c r="E7991" s="9"/>
      <c r="F7991" s="10"/>
      <c r="G7991" s="4"/>
      <c r="H7991" s="24"/>
      <c r="I7991" s="184"/>
      <c r="J7991" s="182"/>
      <c r="K7991" s="21"/>
      <c r="L7991" s="24"/>
      <c r="M7991" s="185"/>
      <c r="N7991" s="24"/>
      <c r="O7991" s="14"/>
      <c r="P7991" s="14"/>
      <c r="Q7991" s="39"/>
      <c r="R7991" s="545"/>
      <c r="S7991" s="545"/>
      <c r="T7991" s="25"/>
      <c r="U7991" s="25"/>
    </row>
    <row r="7992" spans="2:21">
      <c r="B7992" s="9"/>
      <c r="C7992" s="9"/>
      <c r="D7992" s="9"/>
      <c r="E7992" s="9"/>
      <c r="F7992" s="10"/>
      <c r="G7992" s="4"/>
      <c r="H7992" s="24"/>
      <c r="I7992" s="184"/>
      <c r="J7992" s="182"/>
      <c r="K7992" s="21"/>
      <c r="L7992" s="24"/>
      <c r="M7992" s="185"/>
      <c r="N7992" s="24"/>
      <c r="O7992" s="14"/>
      <c r="P7992" s="14"/>
      <c r="Q7992" s="39"/>
      <c r="R7992" s="545"/>
      <c r="S7992" s="545"/>
      <c r="T7992" s="25"/>
      <c r="U7992" s="25"/>
    </row>
    <row r="7993" spans="2:21">
      <c r="B7993" s="9"/>
      <c r="C7993" s="9"/>
      <c r="D7993" s="9"/>
      <c r="E7993" s="9"/>
      <c r="F7993" s="10"/>
      <c r="G7993" s="4"/>
      <c r="H7993" s="24"/>
      <c r="I7993" s="184"/>
      <c r="J7993" s="182"/>
      <c r="K7993" s="21"/>
      <c r="L7993" s="24"/>
      <c r="M7993" s="185"/>
      <c r="N7993" s="24"/>
      <c r="O7993" s="14"/>
      <c r="P7993" s="14"/>
      <c r="Q7993" s="39"/>
      <c r="R7993" s="545"/>
      <c r="S7993" s="545"/>
      <c r="T7993" s="25"/>
      <c r="U7993" s="25"/>
    </row>
    <row r="7994" spans="2:21">
      <c r="B7994" s="9"/>
      <c r="C7994" s="9"/>
      <c r="D7994" s="9"/>
      <c r="E7994" s="9"/>
      <c r="F7994" s="10"/>
      <c r="G7994" s="4"/>
      <c r="H7994" s="24"/>
      <c r="I7994" s="184"/>
      <c r="J7994" s="182"/>
      <c r="K7994" s="21"/>
      <c r="L7994" s="24"/>
      <c r="M7994" s="185"/>
      <c r="N7994" s="24"/>
      <c r="O7994" s="14"/>
      <c r="P7994" s="14"/>
      <c r="Q7994" s="39"/>
      <c r="R7994" s="545"/>
      <c r="S7994" s="545"/>
      <c r="T7994" s="25"/>
      <c r="U7994" s="25"/>
    </row>
    <row r="7995" spans="2:21">
      <c r="B7995" s="9"/>
      <c r="C7995" s="9"/>
      <c r="D7995" s="9"/>
      <c r="E7995" s="9"/>
      <c r="F7995" s="10"/>
      <c r="G7995" s="4"/>
      <c r="H7995" s="24"/>
      <c r="I7995" s="184"/>
      <c r="J7995" s="182"/>
      <c r="K7995" s="21"/>
      <c r="L7995" s="24"/>
      <c r="M7995" s="185"/>
      <c r="N7995" s="24"/>
      <c r="O7995" s="14"/>
      <c r="P7995" s="14"/>
      <c r="Q7995" s="39"/>
      <c r="R7995" s="545"/>
      <c r="S7995" s="545"/>
      <c r="T7995" s="25"/>
      <c r="U7995" s="25"/>
    </row>
    <row r="7996" spans="2:21">
      <c r="B7996" s="9"/>
      <c r="C7996" s="9"/>
      <c r="D7996" s="9"/>
      <c r="E7996" s="9"/>
      <c r="F7996" s="10"/>
      <c r="G7996" s="4"/>
      <c r="H7996" s="24"/>
      <c r="I7996" s="184"/>
      <c r="J7996" s="182"/>
      <c r="K7996" s="21"/>
      <c r="L7996" s="24"/>
      <c r="M7996" s="185"/>
      <c r="N7996" s="24"/>
      <c r="O7996" s="14"/>
      <c r="P7996" s="14"/>
      <c r="Q7996" s="39"/>
      <c r="R7996" s="545"/>
      <c r="S7996" s="545"/>
      <c r="T7996" s="25"/>
      <c r="U7996" s="25"/>
    </row>
    <row r="7997" spans="2:21">
      <c r="B7997" s="9"/>
      <c r="C7997" s="9"/>
      <c r="D7997" s="9"/>
      <c r="E7997" s="9"/>
      <c r="F7997" s="10"/>
      <c r="G7997" s="4"/>
      <c r="H7997" s="24"/>
      <c r="I7997" s="184"/>
      <c r="J7997" s="182"/>
      <c r="K7997" s="21"/>
      <c r="L7997" s="24"/>
      <c r="M7997" s="185"/>
      <c r="N7997" s="24"/>
      <c r="O7997" s="14"/>
      <c r="P7997" s="14"/>
      <c r="Q7997" s="39"/>
      <c r="R7997" s="545"/>
      <c r="S7997" s="545"/>
      <c r="T7997" s="25"/>
      <c r="U7997" s="25"/>
    </row>
    <row r="7998" spans="2:21">
      <c r="B7998" s="9"/>
      <c r="C7998" s="9"/>
      <c r="D7998" s="9"/>
      <c r="E7998" s="9"/>
      <c r="F7998" s="10"/>
      <c r="G7998" s="4"/>
      <c r="H7998" s="24"/>
      <c r="I7998" s="184"/>
      <c r="J7998" s="182"/>
      <c r="K7998" s="21"/>
      <c r="L7998" s="24"/>
      <c r="M7998" s="185"/>
      <c r="N7998" s="24"/>
      <c r="O7998" s="14"/>
      <c r="P7998" s="14"/>
      <c r="Q7998" s="39"/>
      <c r="R7998" s="545"/>
      <c r="S7998" s="545"/>
      <c r="T7998" s="25"/>
      <c r="U7998" s="25"/>
    </row>
    <row r="7999" spans="2:21">
      <c r="B7999" s="9"/>
      <c r="C7999" s="9"/>
      <c r="D7999" s="9"/>
      <c r="E7999" s="9"/>
      <c r="F7999" s="10"/>
      <c r="G7999" s="4"/>
      <c r="H7999" s="24"/>
      <c r="I7999" s="184"/>
      <c r="J7999" s="182"/>
      <c r="K7999" s="21"/>
      <c r="L7999" s="24"/>
      <c r="M7999" s="185"/>
      <c r="N7999" s="24"/>
      <c r="O7999" s="14"/>
      <c r="P7999" s="14"/>
      <c r="Q7999" s="39"/>
      <c r="R7999" s="545"/>
      <c r="S7999" s="545"/>
      <c r="T7999" s="25"/>
      <c r="U7999" s="25"/>
    </row>
    <row r="8000" spans="2:21">
      <c r="B8000" s="9"/>
      <c r="C8000" s="9"/>
      <c r="D8000" s="9"/>
      <c r="E8000" s="9"/>
      <c r="F8000" s="10"/>
      <c r="G8000" s="4"/>
      <c r="H8000" s="24"/>
      <c r="I8000" s="184"/>
      <c r="J8000" s="182"/>
      <c r="K8000" s="21"/>
      <c r="L8000" s="24"/>
      <c r="M8000" s="185"/>
      <c r="N8000" s="24"/>
      <c r="O8000" s="14"/>
      <c r="P8000" s="14"/>
      <c r="Q8000" s="39"/>
      <c r="R8000" s="545"/>
      <c r="S8000" s="545"/>
      <c r="T8000" s="25"/>
      <c r="U8000" s="25"/>
    </row>
    <row r="8001" spans="2:21">
      <c r="B8001" s="9"/>
      <c r="C8001" s="9"/>
      <c r="D8001" s="9"/>
      <c r="E8001" s="9"/>
      <c r="F8001" s="10"/>
      <c r="G8001" s="4"/>
      <c r="H8001" s="24"/>
      <c r="I8001" s="184"/>
      <c r="J8001" s="182"/>
      <c r="K8001" s="21"/>
      <c r="L8001" s="24"/>
      <c r="M8001" s="185"/>
      <c r="N8001" s="24"/>
      <c r="O8001" s="14"/>
      <c r="P8001" s="14"/>
      <c r="Q8001" s="39"/>
      <c r="R8001" s="545"/>
      <c r="S8001" s="545"/>
      <c r="T8001" s="25"/>
      <c r="U8001" s="25"/>
    </row>
    <row r="8002" spans="2:21">
      <c r="B8002" s="9"/>
      <c r="C8002" s="9"/>
      <c r="D8002" s="9"/>
      <c r="E8002" s="9"/>
      <c r="F8002" s="10"/>
      <c r="G8002" s="4"/>
      <c r="H8002" s="24"/>
      <c r="I8002" s="184"/>
      <c r="J8002" s="182"/>
      <c r="K8002" s="21"/>
      <c r="L8002" s="24"/>
      <c r="M8002" s="185"/>
      <c r="N8002" s="24"/>
      <c r="O8002" s="14"/>
      <c r="P8002" s="14"/>
      <c r="Q8002" s="39"/>
      <c r="R8002" s="545"/>
      <c r="S8002" s="545"/>
      <c r="T8002" s="25"/>
      <c r="U8002" s="25"/>
    </row>
    <row r="8003" spans="2:21">
      <c r="B8003" s="9"/>
      <c r="C8003" s="9"/>
      <c r="D8003" s="9"/>
      <c r="E8003" s="9"/>
      <c r="F8003" s="10"/>
      <c r="G8003" s="4"/>
      <c r="H8003" s="24"/>
      <c r="I8003" s="184"/>
      <c r="J8003" s="182"/>
      <c r="K8003" s="21"/>
      <c r="L8003" s="24"/>
      <c r="M8003" s="185"/>
      <c r="N8003" s="24"/>
      <c r="O8003" s="14"/>
      <c r="P8003" s="14"/>
      <c r="Q8003" s="39"/>
      <c r="R8003" s="545"/>
      <c r="S8003" s="545"/>
      <c r="T8003" s="25"/>
      <c r="U8003" s="25"/>
    </row>
    <row r="8004" spans="2:21">
      <c r="B8004" s="9"/>
      <c r="C8004" s="9"/>
      <c r="D8004" s="9"/>
      <c r="E8004" s="9"/>
      <c r="F8004" s="10"/>
      <c r="G8004" s="4"/>
      <c r="H8004" s="24"/>
      <c r="I8004" s="184"/>
      <c r="J8004" s="182"/>
      <c r="K8004" s="21"/>
      <c r="L8004" s="24"/>
      <c r="M8004" s="185"/>
      <c r="N8004" s="24"/>
      <c r="O8004" s="14"/>
      <c r="P8004" s="14"/>
      <c r="Q8004" s="39"/>
      <c r="R8004" s="545"/>
      <c r="S8004" s="545"/>
      <c r="T8004" s="25"/>
      <c r="U8004" s="25"/>
    </row>
    <row r="8005" spans="2:21">
      <c r="B8005" s="9"/>
      <c r="C8005" s="9"/>
      <c r="D8005" s="9"/>
      <c r="E8005" s="9"/>
      <c r="F8005" s="10"/>
      <c r="G8005" s="4"/>
      <c r="H8005" s="24"/>
      <c r="I8005" s="184"/>
      <c r="J8005" s="182"/>
      <c r="K8005" s="21"/>
      <c r="L8005" s="24"/>
      <c r="M8005" s="185"/>
      <c r="N8005" s="24"/>
      <c r="O8005" s="14"/>
      <c r="P8005" s="14"/>
      <c r="Q8005" s="39"/>
      <c r="R8005" s="545"/>
      <c r="S8005" s="545"/>
      <c r="T8005" s="25"/>
      <c r="U8005" s="25"/>
    </row>
    <row r="8006" spans="2:21">
      <c r="B8006" s="9"/>
      <c r="C8006" s="9"/>
      <c r="D8006" s="9"/>
      <c r="E8006" s="9"/>
      <c r="F8006" s="10"/>
      <c r="G8006" s="4"/>
      <c r="H8006" s="24"/>
      <c r="I8006" s="184"/>
      <c r="J8006" s="182"/>
      <c r="K8006" s="21"/>
      <c r="L8006" s="24"/>
      <c r="M8006" s="185"/>
      <c r="N8006" s="24"/>
      <c r="O8006" s="14"/>
      <c r="P8006" s="14"/>
      <c r="Q8006" s="39"/>
      <c r="R8006" s="545"/>
      <c r="S8006" s="545"/>
      <c r="T8006" s="25"/>
      <c r="U8006" s="25"/>
    </row>
    <row r="8007" spans="2:21">
      <c r="B8007" s="9"/>
      <c r="C8007" s="9"/>
      <c r="D8007" s="9"/>
      <c r="E8007" s="9"/>
      <c r="F8007" s="10"/>
      <c r="G8007" s="4"/>
      <c r="H8007" s="24"/>
      <c r="I8007" s="184"/>
      <c r="J8007" s="182"/>
      <c r="K8007" s="21"/>
      <c r="L8007" s="24"/>
      <c r="M8007" s="185"/>
      <c r="N8007" s="24"/>
      <c r="O8007" s="14"/>
      <c r="P8007" s="14"/>
      <c r="Q8007" s="39"/>
      <c r="R8007" s="545"/>
      <c r="S8007" s="545"/>
      <c r="T8007" s="25"/>
      <c r="U8007" s="25"/>
    </row>
    <row r="8008" spans="2:21">
      <c r="B8008" s="9"/>
      <c r="C8008" s="9"/>
      <c r="D8008" s="9"/>
      <c r="E8008" s="9"/>
      <c r="F8008" s="10"/>
      <c r="G8008" s="4"/>
      <c r="H8008" s="24"/>
      <c r="I8008" s="184"/>
      <c r="J8008" s="182"/>
      <c r="K8008" s="21"/>
      <c r="L8008" s="24"/>
      <c r="M8008" s="185"/>
      <c r="N8008" s="24"/>
      <c r="O8008" s="14"/>
      <c r="P8008" s="14"/>
      <c r="Q8008" s="39"/>
      <c r="R8008" s="545"/>
      <c r="S8008" s="545"/>
      <c r="T8008" s="25"/>
      <c r="U8008" s="25"/>
    </row>
    <row r="8009" spans="2:21">
      <c r="B8009" s="9"/>
      <c r="C8009" s="9"/>
      <c r="D8009" s="9"/>
      <c r="E8009" s="9"/>
      <c r="F8009" s="10"/>
      <c r="G8009" s="4"/>
      <c r="H8009" s="24"/>
      <c r="I8009" s="184"/>
      <c r="J8009" s="182"/>
      <c r="K8009" s="21"/>
      <c r="L8009" s="24"/>
      <c r="M8009" s="185"/>
      <c r="N8009" s="24"/>
      <c r="O8009" s="14"/>
      <c r="P8009" s="14"/>
      <c r="Q8009" s="39"/>
      <c r="R8009" s="545"/>
      <c r="S8009" s="545"/>
      <c r="T8009" s="25"/>
      <c r="U8009" s="25"/>
    </row>
    <row r="8010" spans="2:21">
      <c r="B8010" s="9"/>
      <c r="C8010" s="9"/>
      <c r="D8010" s="9"/>
      <c r="E8010" s="9"/>
      <c r="F8010" s="10"/>
      <c r="G8010" s="4"/>
      <c r="H8010" s="24"/>
      <c r="I8010" s="184"/>
      <c r="J8010" s="182"/>
      <c r="K8010" s="21"/>
      <c r="L8010" s="24"/>
      <c r="M8010" s="185"/>
      <c r="N8010" s="24"/>
      <c r="O8010" s="14"/>
      <c r="P8010" s="14"/>
      <c r="Q8010" s="39"/>
      <c r="R8010" s="545"/>
      <c r="S8010" s="545"/>
      <c r="T8010" s="25"/>
      <c r="U8010" s="25"/>
    </row>
    <row r="8011" spans="2:21">
      <c r="B8011" s="9"/>
      <c r="C8011" s="9"/>
      <c r="D8011" s="9"/>
      <c r="E8011" s="9"/>
      <c r="F8011" s="10"/>
      <c r="G8011" s="4"/>
      <c r="H8011" s="24"/>
      <c r="I8011" s="184"/>
      <c r="J8011" s="182"/>
      <c r="K8011" s="21"/>
      <c r="L8011" s="24"/>
      <c r="M8011" s="185"/>
      <c r="N8011" s="24"/>
      <c r="O8011" s="14"/>
      <c r="P8011" s="14"/>
      <c r="Q8011" s="39"/>
      <c r="R8011" s="545"/>
      <c r="S8011" s="545"/>
      <c r="T8011" s="25"/>
      <c r="U8011" s="25"/>
    </row>
    <row r="8012" spans="2:21">
      <c r="B8012" s="9"/>
      <c r="C8012" s="9"/>
      <c r="D8012" s="9"/>
      <c r="E8012" s="9"/>
      <c r="F8012" s="10"/>
      <c r="G8012" s="4"/>
      <c r="H8012" s="24"/>
      <c r="I8012" s="184"/>
      <c r="J8012" s="182"/>
      <c r="K8012" s="21"/>
      <c r="L8012" s="24"/>
      <c r="M8012" s="185"/>
      <c r="N8012" s="24"/>
      <c r="O8012" s="14"/>
      <c r="P8012" s="14"/>
      <c r="Q8012" s="39"/>
      <c r="R8012" s="545"/>
      <c r="S8012" s="545"/>
      <c r="T8012" s="25"/>
      <c r="U8012" s="25"/>
    </row>
    <row r="8013" spans="2:21">
      <c r="B8013" s="9"/>
      <c r="C8013" s="9"/>
      <c r="D8013" s="9"/>
      <c r="E8013" s="9"/>
      <c r="F8013" s="10"/>
      <c r="G8013" s="4"/>
      <c r="H8013" s="24"/>
      <c r="I8013" s="184"/>
      <c r="J8013" s="182"/>
      <c r="K8013" s="21"/>
      <c r="L8013" s="24"/>
      <c r="M8013" s="185"/>
      <c r="N8013" s="24"/>
      <c r="O8013" s="14"/>
      <c r="P8013" s="14"/>
      <c r="Q8013" s="39"/>
      <c r="R8013" s="545"/>
      <c r="S8013" s="545"/>
      <c r="T8013" s="25"/>
      <c r="U8013" s="25"/>
    </row>
    <row r="8014" spans="2:21">
      <c r="B8014" s="9"/>
      <c r="C8014" s="9"/>
      <c r="D8014" s="9"/>
      <c r="E8014" s="9"/>
      <c r="F8014" s="10"/>
      <c r="G8014" s="4"/>
      <c r="H8014" s="24"/>
      <c r="I8014" s="184"/>
      <c r="J8014" s="182"/>
      <c r="K8014" s="21"/>
      <c r="L8014" s="24"/>
      <c r="M8014" s="185"/>
      <c r="N8014" s="24"/>
      <c r="O8014" s="14"/>
      <c r="P8014" s="14"/>
      <c r="Q8014" s="39"/>
      <c r="R8014" s="545"/>
      <c r="S8014" s="545"/>
      <c r="T8014" s="25"/>
      <c r="U8014" s="25"/>
    </row>
    <row r="8015" spans="2:21">
      <c r="B8015" s="9"/>
      <c r="C8015" s="9"/>
      <c r="D8015" s="9"/>
      <c r="E8015" s="9"/>
      <c r="F8015" s="10"/>
      <c r="G8015" s="4"/>
      <c r="H8015" s="24"/>
      <c r="I8015" s="184"/>
      <c r="J8015" s="182"/>
      <c r="K8015" s="21"/>
      <c r="L8015" s="24"/>
      <c r="M8015" s="185"/>
      <c r="N8015" s="24"/>
      <c r="O8015" s="14"/>
      <c r="P8015" s="14"/>
      <c r="Q8015" s="39"/>
      <c r="R8015" s="545"/>
      <c r="S8015" s="545"/>
      <c r="T8015" s="25"/>
      <c r="U8015" s="25"/>
    </row>
    <row r="8016" spans="2:21">
      <c r="B8016" s="9"/>
      <c r="C8016" s="9"/>
      <c r="D8016" s="9"/>
      <c r="E8016" s="9"/>
      <c r="F8016" s="10"/>
      <c r="G8016" s="4"/>
      <c r="H8016" s="24"/>
      <c r="I8016" s="184"/>
      <c r="J8016" s="182"/>
      <c r="K8016" s="21"/>
      <c r="L8016" s="24"/>
      <c r="M8016" s="185"/>
      <c r="N8016" s="24"/>
      <c r="O8016" s="14"/>
      <c r="P8016" s="14"/>
      <c r="Q8016" s="39"/>
      <c r="R8016" s="545"/>
      <c r="S8016" s="545"/>
      <c r="T8016" s="25"/>
      <c r="U8016" s="25"/>
    </row>
    <row r="8017" spans="2:21">
      <c r="B8017" s="9"/>
      <c r="C8017" s="9"/>
      <c r="D8017" s="9"/>
      <c r="E8017" s="9"/>
      <c r="F8017" s="10"/>
      <c r="G8017" s="4"/>
      <c r="H8017" s="24"/>
      <c r="I8017" s="184"/>
      <c r="J8017" s="182"/>
      <c r="K8017" s="21"/>
      <c r="L8017" s="24"/>
      <c r="M8017" s="185"/>
      <c r="N8017" s="24"/>
      <c r="O8017" s="14"/>
      <c r="P8017" s="14"/>
      <c r="Q8017" s="39"/>
      <c r="R8017" s="545"/>
      <c r="S8017" s="545"/>
      <c r="T8017" s="25"/>
      <c r="U8017" s="25"/>
    </row>
    <row r="8018" spans="2:21">
      <c r="B8018" s="9"/>
      <c r="C8018" s="9"/>
      <c r="D8018" s="9"/>
      <c r="E8018" s="9"/>
      <c r="F8018" s="10"/>
      <c r="G8018" s="4"/>
      <c r="H8018" s="24"/>
      <c r="I8018" s="184"/>
      <c r="J8018" s="182"/>
      <c r="K8018" s="21"/>
      <c r="L8018" s="24"/>
      <c r="M8018" s="185"/>
      <c r="N8018" s="24"/>
      <c r="O8018" s="14"/>
      <c r="P8018" s="14"/>
      <c r="Q8018" s="39"/>
      <c r="R8018" s="545"/>
      <c r="S8018" s="545"/>
      <c r="T8018" s="25"/>
      <c r="U8018" s="25"/>
    </row>
    <row r="8019" spans="2:21">
      <c r="B8019" s="9"/>
      <c r="C8019" s="9"/>
      <c r="D8019" s="9"/>
      <c r="E8019" s="9"/>
      <c r="F8019" s="10"/>
      <c r="G8019" s="4"/>
      <c r="H8019" s="24"/>
      <c r="I8019" s="184"/>
      <c r="J8019" s="182"/>
      <c r="K8019" s="21"/>
      <c r="L8019" s="24"/>
      <c r="M8019" s="185"/>
      <c r="N8019" s="24"/>
      <c r="O8019" s="14"/>
      <c r="P8019" s="14"/>
      <c r="Q8019" s="39"/>
      <c r="R8019" s="545"/>
      <c r="S8019" s="545"/>
      <c r="T8019" s="25"/>
      <c r="U8019" s="25"/>
    </row>
    <row r="8020" spans="2:21">
      <c r="B8020" s="9"/>
      <c r="C8020" s="9"/>
      <c r="D8020" s="9"/>
      <c r="E8020" s="9"/>
      <c r="F8020" s="10"/>
      <c r="G8020" s="4"/>
      <c r="H8020" s="24"/>
      <c r="I8020" s="184"/>
      <c r="J8020" s="182"/>
      <c r="K8020" s="21"/>
      <c r="L8020" s="24"/>
      <c r="M8020" s="185"/>
      <c r="N8020" s="24"/>
      <c r="O8020" s="14"/>
      <c r="P8020" s="14"/>
      <c r="Q8020" s="39"/>
      <c r="R8020" s="545"/>
      <c r="S8020" s="545"/>
      <c r="T8020" s="25"/>
      <c r="U8020" s="25"/>
    </row>
    <row r="8021" spans="2:21">
      <c r="B8021" s="9"/>
      <c r="C8021" s="9"/>
      <c r="D8021" s="9"/>
      <c r="E8021" s="9"/>
      <c r="F8021" s="10"/>
      <c r="G8021" s="4"/>
      <c r="H8021" s="24"/>
      <c r="I8021" s="184"/>
      <c r="J8021" s="182"/>
      <c r="K8021" s="21"/>
      <c r="L8021" s="24"/>
      <c r="M8021" s="185"/>
      <c r="N8021" s="24"/>
      <c r="O8021" s="14"/>
      <c r="P8021" s="14"/>
      <c r="Q8021" s="39"/>
      <c r="R8021" s="545"/>
      <c r="S8021" s="545"/>
      <c r="T8021" s="25"/>
      <c r="U8021" s="25"/>
    </row>
    <row r="8022" spans="2:21">
      <c r="B8022" s="9"/>
      <c r="C8022" s="9"/>
      <c r="D8022" s="9"/>
      <c r="E8022" s="9"/>
      <c r="F8022" s="10"/>
      <c r="G8022" s="4"/>
      <c r="H8022" s="24"/>
      <c r="I8022" s="184"/>
      <c r="J8022" s="182"/>
      <c r="K8022" s="21"/>
      <c r="L8022" s="24"/>
      <c r="M8022" s="185"/>
      <c r="N8022" s="24"/>
      <c r="O8022" s="14"/>
      <c r="P8022" s="14"/>
      <c r="Q8022" s="39"/>
      <c r="R8022" s="545"/>
      <c r="S8022" s="545"/>
      <c r="T8022" s="25"/>
      <c r="U8022" s="25"/>
    </row>
    <row r="8023" spans="2:21">
      <c r="B8023" s="9"/>
      <c r="C8023" s="9"/>
      <c r="D8023" s="9"/>
      <c r="E8023" s="9"/>
      <c r="F8023" s="10"/>
      <c r="G8023" s="4"/>
      <c r="H8023" s="24"/>
      <c r="I8023" s="184"/>
      <c r="J8023" s="182"/>
      <c r="K8023" s="21"/>
      <c r="L8023" s="24"/>
      <c r="M8023" s="185"/>
      <c r="N8023" s="24"/>
      <c r="O8023" s="14"/>
      <c r="P8023" s="14"/>
      <c r="Q8023" s="39"/>
      <c r="R8023" s="545"/>
      <c r="S8023" s="545"/>
      <c r="T8023" s="25"/>
      <c r="U8023" s="25"/>
    </row>
    <row r="8024" spans="2:21">
      <c r="B8024" s="9"/>
      <c r="C8024" s="9"/>
      <c r="D8024" s="9"/>
      <c r="E8024" s="9"/>
      <c r="F8024" s="10"/>
      <c r="G8024" s="4"/>
      <c r="H8024" s="24"/>
      <c r="I8024" s="184"/>
      <c r="J8024" s="182"/>
      <c r="K8024" s="21"/>
      <c r="L8024" s="24"/>
      <c r="M8024" s="185"/>
      <c r="N8024" s="24"/>
      <c r="O8024" s="14"/>
      <c r="P8024" s="14"/>
      <c r="Q8024" s="39"/>
      <c r="R8024" s="545"/>
      <c r="S8024" s="545"/>
      <c r="T8024" s="25"/>
      <c r="U8024" s="25"/>
    </row>
    <row r="8025" spans="2:21">
      <c r="B8025" s="9"/>
      <c r="C8025" s="9"/>
      <c r="D8025" s="9"/>
      <c r="E8025" s="9"/>
      <c r="F8025" s="10"/>
      <c r="G8025" s="4"/>
      <c r="H8025" s="24"/>
      <c r="I8025" s="184"/>
      <c r="J8025" s="182"/>
      <c r="K8025" s="21"/>
      <c r="L8025" s="24"/>
      <c r="M8025" s="185"/>
      <c r="N8025" s="24"/>
      <c r="O8025" s="14"/>
      <c r="P8025" s="14"/>
      <c r="Q8025" s="39"/>
      <c r="R8025" s="545"/>
      <c r="S8025" s="545"/>
      <c r="T8025" s="25"/>
      <c r="U8025" s="25"/>
    </row>
    <row r="8026" spans="2:21">
      <c r="B8026" s="9"/>
      <c r="C8026" s="9"/>
      <c r="D8026" s="9"/>
      <c r="E8026" s="9"/>
      <c r="F8026" s="10"/>
      <c r="G8026" s="4"/>
      <c r="H8026" s="24"/>
      <c r="I8026" s="184"/>
      <c r="J8026" s="182"/>
      <c r="K8026" s="21"/>
      <c r="L8026" s="24"/>
      <c r="M8026" s="185"/>
      <c r="N8026" s="24"/>
      <c r="O8026" s="14"/>
      <c r="P8026" s="14"/>
      <c r="Q8026" s="39"/>
      <c r="R8026" s="545"/>
      <c r="S8026" s="545"/>
      <c r="T8026" s="25"/>
      <c r="U8026" s="25"/>
    </row>
    <row r="8027" spans="2:21">
      <c r="B8027" s="9"/>
      <c r="C8027" s="9"/>
      <c r="D8027" s="9"/>
      <c r="E8027" s="9"/>
      <c r="F8027" s="10"/>
      <c r="G8027" s="4"/>
      <c r="H8027" s="24"/>
      <c r="I8027" s="184"/>
      <c r="J8027" s="182"/>
      <c r="K8027" s="21"/>
      <c r="L8027" s="24"/>
      <c r="M8027" s="185"/>
      <c r="N8027" s="24"/>
      <c r="O8027" s="14"/>
      <c r="P8027" s="14"/>
      <c r="Q8027" s="39"/>
      <c r="R8027" s="545"/>
      <c r="S8027" s="545"/>
      <c r="T8027" s="25"/>
      <c r="U8027" s="25"/>
    </row>
    <row r="8028" spans="2:21">
      <c r="B8028" s="9"/>
      <c r="C8028" s="9"/>
      <c r="D8028" s="9"/>
      <c r="E8028" s="9"/>
      <c r="F8028" s="10"/>
      <c r="G8028" s="4"/>
      <c r="H8028" s="24"/>
      <c r="I8028" s="184"/>
      <c r="J8028" s="182"/>
      <c r="K8028" s="21"/>
      <c r="L8028" s="24"/>
      <c r="M8028" s="185"/>
      <c r="N8028" s="24"/>
      <c r="O8028" s="14"/>
      <c r="P8028" s="14"/>
      <c r="Q8028" s="39"/>
      <c r="R8028" s="545"/>
      <c r="S8028" s="545"/>
      <c r="T8028" s="25"/>
      <c r="U8028" s="25"/>
    </row>
    <row r="8029" spans="2:21">
      <c r="B8029" s="9"/>
      <c r="C8029" s="9"/>
      <c r="D8029" s="9"/>
      <c r="E8029" s="9"/>
      <c r="F8029" s="10"/>
      <c r="G8029" s="4"/>
      <c r="H8029" s="24"/>
      <c r="I8029" s="184"/>
      <c r="J8029" s="182"/>
      <c r="K8029" s="21"/>
      <c r="L8029" s="24"/>
      <c r="M8029" s="185"/>
      <c r="N8029" s="24"/>
      <c r="O8029" s="14"/>
      <c r="P8029" s="14"/>
      <c r="Q8029" s="39"/>
      <c r="R8029" s="545"/>
      <c r="S8029" s="545"/>
      <c r="T8029" s="25"/>
      <c r="U8029" s="25"/>
    </row>
    <row r="8030" spans="2:21">
      <c r="B8030" s="9"/>
      <c r="C8030" s="9"/>
      <c r="D8030" s="9"/>
      <c r="E8030" s="9"/>
      <c r="F8030" s="10"/>
      <c r="G8030" s="4"/>
      <c r="H8030" s="24"/>
      <c r="I8030" s="184"/>
      <c r="J8030" s="182"/>
      <c r="K8030" s="21"/>
      <c r="L8030" s="24"/>
      <c r="M8030" s="185"/>
      <c r="N8030" s="24"/>
      <c r="O8030" s="14"/>
      <c r="P8030" s="14"/>
      <c r="Q8030" s="39"/>
      <c r="R8030" s="545"/>
      <c r="S8030" s="545"/>
      <c r="T8030" s="25"/>
      <c r="U8030" s="25"/>
    </row>
    <row r="8031" spans="2:21">
      <c r="B8031" s="9"/>
      <c r="C8031" s="9"/>
      <c r="D8031" s="9"/>
      <c r="E8031" s="9"/>
      <c r="F8031" s="10"/>
      <c r="G8031" s="4"/>
      <c r="H8031" s="24"/>
      <c r="I8031" s="184"/>
      <c r="J8031" s="182"/>
      <c r="K8031" s="21"/>
      <c r="L8031" s="24"/>
      <c r="M8031" s="185"/>
      <c r="N8031" s="24"/>
      <c r="O8031" s="14"/>
      <c r="P8031" s="14"/>
      <c r="Q8031" s="39"/>
      <c r="R8031" s="545"/>
      <c r="S8031" s="545"/>
      <c r="T8031" s="25"/>
      <c r="U8031" s="25"/>
    </row>
    <row r="8032" spans="2:21">
      <c r="B8032" s="9"/>
      <c r="C8032" s="9"/>
      <c r="D8032" s="9"/>
      <c r="E8032" s="9"/>
      <c r="F8032" s="10"/>
      <c r="G8032" s="4"/>
      <c r="H8032" s="24"/>
      <c r="I8032" s="184"/>
      <c r="J8032" s="182"/>
      <c r="K8032" s="21"/>
      <c r="L8032" s="24"/>
      <c r="M8032" s="185"/>
      <c r="N8032" s="24"/>
      <c r="O8032" s="14"/>
      <c r="P8032" s="14"/>
      <c r="Q8032" s="39"/>
      <c r="R8032" s="545"/>
      <c r="S8032" s="545"/>
      <c r="T8032" s="25"/>
      <c r="U8032" s="25"/>
    </row>
    <row r="8033" spans="2:21">
      <c r="B8033" s="9"/>
      <c r="C8033" s="9"/>
      <c r="D8033" s="9"/>
      <c r="E8033" s="9"/>
      <c r="F8033" s="10"/>
      <c r="G8033" s="4"/>
      <c r="H8033" s="24"/>
      <c r="I8033" s="184"/>
      <c r="J8033" s="182"/>
      <c r="K8033" s="21"/>
      <c r="L8033" s="24"/>
      <c r="M8033" s="185"/>
      <c r="N8033" s="24"/>
      <c r="O8033" s="14"/>
      <c r="P8033" s="14"/>
      <c r="Q8033" s="39"/>
      <c r="R8033" s="545"/>
      <c r="S8033" s="545"/>
      <c r="T8033" s="25"/>
      <c r="U8033" s="25"/>
    </row>
    <row r="8034" spans="2:21">
      <c r="B8034" s="9"/>
      <c r="C8034" s="9"/>
      <c r="D8034" s="9"/>
      <c r="E8034" s="9"/>
      <c r="F8034" s="10"/>
      <c r="G8034" s="4"/>
      <c r="H8034" s="24"/>
      <c r="I8034" s="184"/>
      <c r="J8034" s="182"/>
      <c r="K8034" s="21"/>
      <c r="L8034" s="24"/>
      <c r="M8034" s="185"/>
      <c r="N8034" s="24"/>
      <c r="O8034" s="14"/>
      <c r="P8034" s="14"/>
      <c r="Q8034" s="39"/>
      <c r="R8034" s="545"/>
      <c r="S8034" s="545"/>
      <c r="T8034" s="25"/>
      <c r="U8034" s="25"/>
    </row>
    <row r="8035" spans="2:21">
      <c r="B8035" s="9"/>
      <c r="C8035" s="9"/>
      <c r="D8035" s="9"/>
      <c r="E8035" s="9"/>
      <c r="F8035" s="10"/>
      <c r="G8035" s="4"/>
      <c r="H8035" s="24"/>
      <c r="I8035" s="184"/>
      <c r="J8035" s="182"/>
      <c r="K8035" s="21"/>
      <c r="L8035" s="24"/>
      <c r="M8035" s="185"/>
      <c r="N8035" s="24"/>
      <c r="O8035" s="14"/>
      <c r="P8035" s="14"/>
      <c r="Q8035" s="39"/>
      <c r="R8035" s="545"/>
      <c r="S8035" s="545"/>
      <c r="T8035" s="25"/>
      <c r="U8035" s="25"/>
    </row>
    <row r="8036" spans="2:21">
      <c r="B8036" s="9"/>
      <c r="C8036" s="9"/>
      <c r="D8036" s="9"/>
      <c r="E8036" s="9"/>
      <c r="F8036" s="10"/>
      <c r="G8036" s="4"/>
      <c r="H8036" s="24"/>
      <c r="I8036" s="184"/>
      <c r="J8036" s="182"/>
      <c r="K8036" s="21"/>
      <c r="L8036" s="24"/>
      <c r="M8036" s="185"/>
      <c r="N8036" s="24"/>
      <c r="O8036" s="14"/>
      <c r="P8036" s="14"/>
      <c r="Q8036" s="39"/>
      <c r="R8036" s="545"/>
      <c r="S8036" s="545"/>
      <c r="T8036" s="25"/>
      <c r="U8036" s="25"/>
    </row>
    <row r="8037" spans="2:21">
      <c r="B8037" s="9"/>
      <c r="C8037" s="9"/>
      <c r="D8037" s="9"/>
      <c r="E8037" s="9"/>
      <c r="F8037" s="10"/>
      <c r="G8037" s="4"/>
      <c r="H8037" s="24"/>
      <c r="I8037" s="184"/>
      <c r="J8037" s="182"/>
      <c r="K8037" s="21"/>
      <c r="L8037" s="24"/>
      <c r="M8037" s="185"/>
      <c r="N8037" s="24"/>
      <c r="O8037" s="14"/>
      <c r="P8037" s="14"/>
      <c r="Q8037" s="39"/>
      <c r="R8037" s="545"/>
      <c r="S8037" s="545"/>
      <c r="T8037" s="25"/>
      <c r="U8037" s="25"/>
    </row>
    <row r="8038" spans="2:21">
      <c r="B8038" s="9"/>
      <c r="C8038" s="9"/>
      <c r="D8038" s="9"/>
      <c r="E8038" s="9"/>
      <c r="F8038" s="10"/>
      <c r="G8038" s="4"/>
      <c r="H8038" s="24"/>
      <c r="I8038" s="184"/>
      <c r="J8038" s="182"/>
      <c r="K8038" s="21"/>
      <c r="L8038" s="24"/>
      <c r="M8038" s="185"/>
      <c r="N8038" s="24"/>
      <c r="O8038" s="14"/>
      <c r="P8038" s="14"/>
      <c r="Q8038" s="39"/>
      <c r="R8038" s="545"/>
      <c r="S8038" s="545"/>
      <c r="T8038" s="25"/>
      <c r="U8038" s="25"/>
    </row>
    <row r="8039" spans="2:21">
      <c r="B8039" s="9"/>
      <c r="C8039" s="9"/>
      <c r="D8039" s="9"/>
      <c r="E8039" s="9"/>
      <c r="F8039" s="10"/>
      <c r="G8039" s="4"/>
      <c r="H8039" s="24"/>
      <c r="I8039" s="184"/>
      <c r="J8039" s="182"/>
      <c r="K8039" s="21"/>
      <c r="L8039" s="24"/>
      <c r="M8039" s="185"/>
      <c r="N8039" s="24"/>
      <c r="O8039" s="14"/>
      <c r="P8039" s="14"/>
      <c r="Q8039" s="39"/>
      <c r="R8039" s="545"/>
      <c r="S8039" s="545"/>
      <c r="T8039" s="25"/>
      <c r="U8039" s="25"/>
    </row>
    <row r="8040" spans="2:21">
      <c r="B8040" s="9"/>
      <c r="C8040" s="9"/>
      <c r="D8040" s="9"/>
      <c r="E8040" s="9"/>
      <c r="F8040" s="10"/>
      <c r="G8040" s="4"/>
      <c r="H8040" s="24"/>
      <c r="I8040" s="184"/>
      <c r="J8040" s="182"/>
      <c r="K8040" s="21"/>
      <c r="L8040" s="24"/>
      <c r="M8040" s="185"/>
      <c r="N8040" s="24"/>
      <c r="O8040" s="14"/>
      <c r="P8040" s="14"/>
      <c r="Q8040" s="39"/>
      <c r="R8040" s="545"/>
      <c r="S8040" s="545"/>
      <c r="T8040" s="25"/>
      <c r="U8040" s="25"/>
    </row>
    <row r="8041" spans="2:21">
      <c r="B8041" s="9"/>
      <c r="C8041" s="9"/>
      <c r="D8041" s="9"/>
      <c r="E8041" s="9"/>
      <c r="F8041" s="10"/>
      <c r="G8041" s="4"/>
      <c r="H8041" s="24"/>
      <c r="I8041" s="184"/>
      <c r="J8041" s="182"/>
      <c r="K8041" s="21"/>
      <c r="L8041" s="24"/>
      <c r="M8041" s="185"/>
      <c r="N8041" s="24"/>
      <c r="O8041" s="14"/>
      <c r="P8041" s="14"/>
      <c r="Q8041" s="39"/>
      <c r="R8041" s="545"/>
      <c r="S8041" s="545"/>
      <c r="T8041" s="25"/>
      <c r="U8041" s="25"/>
    </row>
    <row r="8042" spans="2:21">
      <c r="B8042" s="9"/>
      <c r="C8042" s="9"/>
      <c r="D8042" s="9"/>
      <c r="E8042" s="9"/>
      <c r="F8042" s="10"/>
      <c r="G8042" s="4"/>
      <c r="H8042" s="24"/>
      <c r="I8042" s="184"/>
      <c r="J8042" s="182"/>
      <c r="K8042" s="21"/>
      <c r="L8042" s="24"/>
      <c r="M8042" s="185"/>
      <c r="N8042" s="24"/>
      <c r="O8042" s="14"/>
      <c r="P8042" s="14"/>
      <c r="Q8042" s="39"/>
      <c r="R8042" s="545"/>
      <c r="S8042" s="545"/>
      <c r="T8042" s="25"/>
      <c r="U8042" s="25"/>
    </row>
    <row r="8043" spans="2:21">
      <c r="B8043" s="9"/>
      <c r="C8043" s="9"/>
      <c r="D8043" s="9"/>
      <c r="E8043" s="9"/>
      <c r="F8043" s="10"/>
      <c r="G8043" s="4"/>
      <c r="H8043" s="24"/>
      <c r="I8043" s="184"/>
      <c r="J8043" s="182"/>
      <c r="K8043" s="21"/>
      <c r="L8043" s="24"/>
      <c r="M8043" s="185"/>
      <c r="N8043" s="24"/>
      <c r="O8043" s="14"/>
      <c r="P8043" s="14"/>
      <c r="Q8043" s="39"/>
      <c r="R8043" s="545"/>
      <c r="S8043" s="545"/>
      <c r="T8043" s="25"/>
      <c r="U8043" s="25"/>
    </row>
    <row r="8044" spans="2:21">
      <c r="B8044" s="9"/>
      <c r="C8044" s="9"/>
      <c r="D8044" s="9"/>
      <c r="E8044" s="9"/>
      <c r="F8044" s="10"/>
      <c r="G8044" s="4"/>
      <c r="H8044" s="24"/>
      <c r="I8044" s="184"/>
      <c r="J8044" s="182"/>
      <c r="K8044" s="21"/>
      <c r="L8044" s="24"/>
      <c r="M8044" s="185"/>
      <c r="N8044" s="24"/>
      <c r="O8044" s="14"/>
      <c r="P8044" s="14"/>
      <c r="Q8044" s="39"/>
      <c r="R8044" s="545"/>
      <c r="S8044" s="545"/>
      <c r="T8044" s="25"/>
      <c r="U8044" s="25"/>
    </row>
    <row r="8045" spans="2:21">
      <c r="B8045" s="9"/>
      <c r="C8045" s="9"/>
      <c r="D8045" s="9"/>
      <c r="E8045" s="9"/>
      <c r="F8045" s="10"/>
      <c r="G8045" s="4"/>
      <c r="H8045" s="24"/>
      <c r="I8045" s="184"/>
      <c r="J8045" s="182"/>
      <c r="K8045" s="21"/>
      <c r="L8045" s="24"/>
      <c r="M8045" s="185"/>
      <c r="N8045" s="24"/>
      <c r="O8045" s="14"/>
      <c r="P8045" s="14"/>
      <c r="Q8045" s="39"/>
      <c r="R8045" s="545"/>
      <c r="S8045" s="545"/>
      <c r="T8045" s="25"/>
      <c r="U8045" s="25"/>
    </row>
    <row r="8046" spans="2:21">
      <c r="B8046" s="9"/>
      <c r="C8046" s="9"/>
      <c r="D8046" s="9"/>
      <c r="E8046" s="9"/>
      <c r="F8046" s="10"/>
      <c r="G8046" s="4"/>
      <c r="H8046" s="24"/>
      <c r="I8046" s="184"/>
      <c r="J8046" s="182"/>
      <c r="K8046" s="21"/>
      <c r="L8046" s="24"/>
      <c r="M8046" s="185"/>
      <c r="N8046" s="24"/>
      <c r="O8046" s="14"/>
      <c r="P8046" s="14"/>
      <c r="Q8046" s="39"/>
      <c r="R8046" s="545"/>
      <c r="S8046" s="545"/>
      <c r="T8046" s="25"/>
      <c r="U8046" s="25"/>
    </row>
    <row r="8047" spans="2:21">
      <c r="B8047" s="9"/>
      <c r="C8047" s="9"/>
      <c r="D8047" s="9"/>
      <c r="E8047" s="9"/>
      <c r="F8047" s="10"/>
      <c r="G8047" s="4"/>
      <c r="H8047" s="24"/>
      <c r="I8047" s="184"/>
      <c r="J8047" s="182"/>
      <c r="K8047" s="21"/>
      <c r="L8047" s="24"/>
      <c r="M8047" s="185"/>
      <c r="N8047" s="24"/>
      <c r="O8047" s="14"/>
      <c r="P8047" s="14"/>
      <c r="Q8047" s="39"/>
      <c r="R8047" s="545"/>
      <c r="S8047" s="545"/>
      <c r="T8047" s="25"/>
      <c r="U8047" s="25"/>
    </row>
    <row r="8048" spans="2:21">
      <c r="B8048" s="9"/>
      <c r="C8048" s="9"/>
      <c r="D8048" s="9"/>
      <c r="E8048" s="9"/>
      <c r="F8048" s="10"/>
      <c r="G8048" s="4"/>
      <c r="H8048" s="24"/>
      <c r="I8048" s="184"/>
      <c r="J8048" s="182"/>
      <c r="K8048" s="21"/>
      <c r="L8048" s="24"/>
      <c r="M8048" s="185"/>
      <c r="N8048" s="24"/>
      <c r="O8048" s="14"/>
      <c r="P8048" s="14"/>
      <c r="Q8048" s="39"/>
      <c r="R8048" s="545"/>
      <c r="S8048" s="545"/>
      <c r="T8048" s="25"/>
      <c r="U8048" s="25"/>
    </row>
    <row r="8049" spans="2:21">
      <c r="B8049" s="9"/>
      <c r="C8049" s="9"/>
      <c r="D8049" s="9"/>
      <c r="E8049" s="9"/>
      <c r="F8049" s="10"/>
      <c r="G8049" s="4"/>
      <c r="H8049" s="24"/>
      <c r="I8049" s="184"/>
      <c r="J8049" s="182"/>
      <c r="K8049" s="21"/>
      <c r="L8049" s="24"/>
      <c r="M8049" s="185"/>
      <c r="N8049" s="24"/>
      <c r="O8049" s="14"/>
      <c r="P8049" s="14"/>
      <c r="Q8049" s="39"/>
      <c r="R8049" s="545"/>
      <c r="S8049" s="545"/>
      <c r="T8049" s="25"/>
      <c r="U8049" s="25"/>
    </row>
    <row r="8050" spans="2:21">
      <c r="B8050" s="9"/>
      <c r="C8050" s="9"/>
      <c r="D8050" s="9"/>
      <c r="E8050" s="9"/>
      <c r="F8050" s="10"/>
      <c r="G8050" s="4"/>
      <c r="H8050" s="24"/>
      <c r="I8050" s="184"/>
      <c r="J8050" s="182"/>
      <c r="K8050" s="21"/>
      <c r="L8050" s="24"/>
      <c r="M8050" s="185"/>
      <c r="N8050" s="24"/>
      <c r="O8050" s="14"/>
      <c r="P8050" s="14"/>
      <c r="Q8050" s="39"/>
      <c r="R8050" s="545"/>
      <c r="S8050" s="545"/>
      <c r="T8050" s="25"/>
      <c r="U8050" s="25"/>
    </row>
    <row r="8051" spans="2:21">
      <c r="B8051" s="9"/>
      <c r="C8051" s="9"/>
      <c r="D8051" s="9"/>
      <c r="E8051" s="9"/>
      <c r="F8051" s="10"/>
      <c r="G8051" s="4"/>
      <c r="H8051" s="24"/>
      <c r="I8051" s="184"/>
      <c r="J8051" s="182"/>
      <c r="K8051" s="21"/>
      <c r="L8051" s="24"/>
      <c r="M8051" s="185"/>
      <c r="N8051" s="24"/>
      <c r="O8051" s="14"/>
      <c r="P8051" s="14"/>
      <c r="Q8051" s="39"/>
      <c r="R8051" s="545"/>
      <c r="S8051" s="545"/>
      <c r="T8051" s="25"/>
      <c r="U8051" s="25"/>
    </row>
    <row r="8052" spans="2:21">
      <c r="B8052" s="9"/>
      <c r="C8052" s="9"/>
      <c r="D8052" s="9"/>
      <c r="E8052" s="9"/>
      <c r="F8052" s="10"/>
      <c r="G8052" s="4"/>
      <c r="H8052" s="24"/>
      <c r="I8052" s="184"/>
      <c r="J8052" s="182"/>
      <c r="K8052" s="21"/>
      <c r="L8052" s="24"/>
      <c r="M8052" s="185"/>
      <c r="N8052" s="24"/>
      <c r="O8052" s="14"/>
      <c r="P8052" s="14"/>
      <c r="Q8052" s="39"/>
      <c r="R8052" s="545"/>
      <c r="S8052" s="545"/>
      <c r="T8052" s="25"/>
      <c r="U8052" s="25"/>
    </row>
    <row r="8053" spans="2:21">
      <c r="B8053" s="9"/>
      <c r="C8053" s="9"/>
      <c r="D8053" s="9"/>
      <c r="E8053" s="9"/>
      <c r="F8053" s="10"/>
      <c r="G8053" s="4"/>
      <c r="H8053" s="24"/>
      <c r="I8053" s="184"/>
      <c r="J8053" s="182"/>
      <c r="K8053" s="21"/>
      <c r="L8053" s="24"/>
      <c r="M8053" s="185"/>
      <c r="N8053" s="24"/>
      <c r="O8053" s="14"/>
      <c r="P8053" s="14"/>
      <c r="Q8053" s="39"/>
      <c r="R8053" s="545"/>
      <c r="S8053" s="545"/>
      <c r="T8053" s="25"/>
      <c r="U8053" s="25"/>
    </row>
    <row r="8054" spans="2:21">
      <c r="B8054" s="9"/>
      <c r="C8054" s="9"/>
      <c r="D8054" s="9"/>
      <c r="E8054" s="9"/>
      <c r="F8054" s="10"/>
      <c r="G8054" s="4"/>
      <c r="H8054" s="24"/>
      <c r="I8054" s="184"/>
      <c r="J8054" s="182"/>
      <c r="K8054" s="21"/>
      <c r="L8054" s="24"/>
      <c r="M8054" s="185"/>
      <c r="N8054" s="24"/>
      <c r="O8054" s="14"/>
      <c r="P8054" s="14"/>
      <c r="Q8054" s="39"/>
      <c r="R8054" s="545"/>
      <c r="S8054" s="545"/>
      <c r="T8054" s="25"/>
      <c r="U8054" s="25"/>
    </row>
    <row r="8055" spans="2:21">
      <c r="B8055" s="9"/>
      <c r="C8055" s="9"/>
      <c r="D8055" s="9"/>
      <c r="E8055" s="9"/>
      <c r="F8055" s="10"/>
      <c r="G8055" s="4"/>
      <c r="H8055" s="24"/>
      <c r="I8055" s="184"/>
      <c r="J8055" s="182"/>
      <c r="K8055" s="21"/>
      <c r="L8055" s="24"/>
      <c r="M8055" s="185"/>
      <c r="N8055" s="24"/>
      <c r="O8055" s="14"/>
      <c r="P8055" s="14"/>
      <c r="Q8055" s="39"/>
      <c r="R8055" s="545"/>
      <c r="S8055" s="545"/>
      <c r="T8055" s="25"/>
      <c r="U8055" s="25"/>
    </row>
    <row r="8056" spans="2:21">
      <c r="B8056" s="9"/>
      <c r="C8056" s="9"/>
      <c r="D8056" s="9"/>
      <c r="E8056" s="9"/>
      <c r="F8056" s="10"/>
      <c r="G8056" s="4"/>
      <c r="H8056" s="24"/>
      <c r="I8056" s="184"/>
      <c r="J8056" s="182"/>
      <c r="K8056" s="21"/>
      <c r="L8056" s="24"/>
      <c r="M8056" s="185"/>
      <c r="N8056" s="24"/>
      <c r="O8056" s="14"/>
      <c r="P8056" s="14"/>
      <c r="Q8056" s="39"/>
      <c r="R8056" s="545"/>
      <c r="S8056" s="545"/>
      <c r="T8056" s="25"/>
      <c r="U8056" s="25"/>
    </row>
    <row r="8057" spans="2:21">
      <c r="B8057" s="9"/>
      <c r="C8057" s="9"/>
      <c r="D8057" s="9"/>
      <c r="E8057" s="9"/>
      <c r="F8057" s="10"/>
      <c r="G8057" s="4"/>
      <c r="H8057" s="24"/>
      <c r="I8057" s="184"/>
      <c r="J8057" s="182"/>
      <c r="K8057" s="21"/>
      <c r="L8057" s="24"/>
      <c r="M8057" s="185"/>
      <c r="N8057" s="24"/>
      <c r="O8057" s="14"/>
      <c r="P8057" s="14"/>
      <c r="Q8057" s="39"/>
      <c r="R8057" s="545"/>
      <c r="S8057" s="545"/>
      <c r="T8057" s="25"/>
      <c r="U8057" s="25"/>
    </row>
    <row r="8058" spans="2:21">
      <c r="B8058" s="9"/>
      <c r="C8058" s="9"/>
      <c r="D8058" s="9"/>
      <c r="E8058" s="9"/>
      <c r="F8058" s="10"/>
      <c r="G8058" s="4"/>
      <c r="H8058" s="24"/>
      <c r="I8058" s="184"/>
      <c r="J8058" s="182"/>
      <c r="K8058" s="21"/>
      <c r="L8058" s="24"/>
      <c r="M8058" s="185"/>
      <c r="N8058" s="24"/>
      <c r="O8058" s="14"/>
      <c r="P8058" s="14"/>
      <c r="Q8058" s="39"/>
      <c r="R8058" s="545"/>
      <c r="S8058" s="545"/>
      <c r="T8058" s="25"/>
      <c r="U8058" s="25"/>
    </row>
    <row r="8059" spans="2:21">
      <c r="B8059" s="9"/>
      <c r="C8059" s="9"/>
      <c r="D8059" s="9"/>
      <c r="E8059" s="9"/>
      <c r="F8059" s="10"/>
      <c r="G8059" s="4"/>
      <c r="H8059" s="24"/>
      <c r="I8059" s="184"/>
      <c r="J8059" s="182"/>
      <c r="K8059" s="21"/>
      <c r="L8059" s="24"/>
      <c r="M8059" s="185"/>
      <c r="N8059" s="24"/>
      <c r="O8059" s="14"/>
      <c r="P8059" s="14"/>
      <c r="Q8059" s="39"/>
      <c r="R8059" s="545"/>
      <c r="S8059" s="545"/>
      <c r="T8059" s="25"/>
      <c r="U8059" s="25"/>
    </row>
    <row r="8060" spans="2:21">
      <c r="B8060" s="9"/>
      <c r="C8060" s="9"/>
      <c r="D8060" s="9"/>
      <c r="E8060" s="9"/>
      <c r="F8060" s="10"/>
      <c r="G8060" s="4"/>
      <c r="H8060" s="24"/>
      <c r="I8060" s="184"/>
      <c r="J8060" s="182"/>
      <c r="K8060" s="21"/>
      <c r="L8060" s="24"/>
      <c r="M8060" s="185"/>
      <c r="N8060" s="24"/>
      <c r="O8060" s="14"/>
      <c r="P8060" s="14"/>
      <c r="Q8060" s="39"/>
      <c r="R8060" s="545"/>
      <c r="S8060" s="545"/>
      <c r="T8060" s="25"/>
      <c r="U8060" s="25"/>
    </row>
    <row r="8061" spans="2:21">
      <c r="B8061" s="9"/>
      <c r="C8061" s="9"/>
      <c r="D8061" s="9"/>
      <c r="E8061" s="9"/>
      <c r="F8061" s="10"/>
      <c r="G8061" s="4"/>
      <c r="H8061" s="24"/>
      <c r="I8061" s="184"/>
      <c r="J8061" s="182"/>
      <c r="K8061" s="21"/>
      <c r="L8061" s="24"/>
      <c r="M8061" s="185"/>
      <c r="N8061" s="24"/>
      <c r="O8061" s="14"/>
      <c r="P8061" s="14"/>
      <c r="Q8061" s="39"/>
      <c r="R8061" s="545"/>
      <c r="S8061" s="545"/>
      <c r="T8061" s="25"/>
      <c r="U8061" s="25"/>
    </row>
    <row r="8062" spans="2:21">
      <c r="B8062" s="9"/>
      <c r="C8062" s="9"/>
      <c r="D8062" s="9"/>
      <c r="E8062" s="9"/>
      <c r="F8062" s="10"/>
      <c r="G8062" s="4"/>
      <c r="H8062" s="24"/>
      <c r="I8062" s="184"/>
      <c r="J8062" s="182"/>
      <c r="K8062" s="21"/>
      <c r="L8062" s="24"/>
      <c r="M8062" s="185"/>
      <c r="N8062" s="24"/>
      <c r="O8062" s="14"/>
      <c r="P8062" s="14"/>
      <c r="Q8062" s="39"/>
      <c r="R8062" s="545"/>
      <c r="S8062" s="545"/>
      <c r="T8062" s="25"/>
      <c r="U8062" s="25"/>
    </row>
    <row r="8063" spans="2:21">
      <c r="B8063" s="9"/>
      <c r="C8063" s="9"/>
      <c r="D8063" s="9"/>
      <c r="E8063" s="9"/>
      <c r="F8063" s="10"/>
      <c r="G8063" s="4"/>
      <c r="H8063" s="24"/>
      <c r="I8063" s="184"/>
      <c r="J8063" s="182"/>
      <c r="K8063" s="21"/>
      <c r="L8063" s="24"/>
      <c r="M8063" s="185"/>
      <c r="N8063" s="24"/>
      <c r="O8063" s="14"/>
      <c r="P8063" s="14"/>
      <c r="Q8063" s="39"/>
      <c r="R8063" s="545"/>
      <c r="S8063" s="545"/>
      <c r="T8063" s="25"/>
      <c r="U8063" s="25"/>
    </row>
    <row r="8064" spans="2:21">
      <c r="B8064" s="9"/>
      <c r="C8064" s="9"/>
      <c r="D8064" s="9"/>
      <c r="E8064" s="9"/>
      <c r="F8064" s="10"/>
      <c r="G8064" s="4"/>
      <c r="H8064" s="24"/>
      <c r="I8064" s="184"/>
      <c r="J8064" s="182"/>
      <c r="K8064" s="21"/>
      <c r="L8064" s="24"/>
      <c r="M8064" s="185"/>
      <c r="N8064" s="24"/>
      <c r="O8064" s="14"/>
      <c r="P8064" s="14"/>
      <c r="Q8064" s="39"/>
      <c r="R8064" s="545"/>
      <c r="S8064" s="545"/>
      <c r="T8064" s="25"/>
      <c r="U8064" s="25"/>
    </row>
    <row r="8065" spans="2:21">
      <c r="B8065" s="9"/>
      <c r="C8065" s="9"/>
      <c r="D8065" s="9"/>
      <c r="E8065" s="9"/>
      <c r="F8065" s="10"/>
      <c r="G8065" s="4"/>
      <c r="H8065" s="24"/>
      <c r="I8065" s="184"/>
      <c r="J8065" s="182"/>
      <c r="K8065" s="21"/>
      <c r="L8065" s="24"/>
      <c r="M8065" s="185"/>
      <c r="N8065" s="24"/>
      <c r="O8065" s="14"/>
      <c r="P8065" s="14"/>
      <c r="Q8065" s="39"/>
      <c r="R8065" s="545"/>
      <c r="S8065" s="545"/>
      <c r="T8065" s="25"/>
      <c r="U8065" s="25"/>
    </row>
    <row r="8066" spans="2:21">
      <c r="B8066" s="9"/>
      <c r="C8066" s="9"/>
      <c r="D8066" s="9"/>
      <c r="E8066" s="9"/>
      <c r="F8066" s="10"/>
      <c r="G8066" s="4"/>
      <c r="H8066" s="24"/>
      <c r="I8066" s="184"/>
      <c r="J8066" s="182"/>
      <c r="K8066" s="21"/>
      <c r="L8066" s="24"/>
      <c r="M8066" s="185"/>
      <c r="N8066" s="24"/>
      <c r="O8066" s="14"/>
      <c r="P8066" s="14"/>
      <c r="Q8066" s="39"/>
      <c r="R8066" s="545"/>
      <c r="S8066" s="545"/>
      <c r="T8066" s="25"/>
      <c r="U8066" s="25"/>
    </row>
    <row r="8067" spans="2:21">
      <c r="B8067" s="9"/>
      <c r="C8067" s="9"/>
      <c r="D8067" s="9"/>
      <c r="E8067" s="9"/>
      <c r="F8067" s="10"/>
      <c r="G8067" s="4"/>
      <c r="H8067" s="24"/>
      <c r="I8067" s="184"/>
      <c r="J8067" s="182"/>
      <c r="K8067" s="21"/>
      <c r="L8067" s="24"/>
      <c r="M8067" s="185"/>
      <c r="N8067" s="24"/>
      <c r="O8067" s="14"/>
      <c r="P8067" s="14"/>
      <c r="Q8067" s="39"/>
      <c r="R8067" s="545"/>
      <c r="S8067" s="545"/>
      <c r="T8067" s="25"/>
      <c r="U8067" s="25"/>
    </row>
    <row r="8068" spans="2:21">
      <c r="B8068" s="9"/>
      <c r="C8068" s="9"/>
      <c r="D8068" s="9"/>
      <c r="E8068" s="9"/>
      <c r="F8068" s="10"/>
      <c r="G8068" s="4"/>
      <c r="H8068" s="24"/>
      <c r="I8068" s="184"/>
      <c r="J8068" s="182"/>
      <c r="K8068" s="21"/>
      <c r="L8068" s="24"/>
      <c r="M8068" s="185"/>
      <c r="N8068" s="24"/>
      <c r="O8068" s="14"/>
      <c r="P8068" s="14"/>
      <c r="Q8068" s="39"/>
      <c r="R8068" s="545"/>
      <c r="S8068" s="545"/>
      <c r="T8068" s="25"/>
      <c r="U8068" s="25"/>
    </row>
    <row r="8069" spans="2:21">
      <c r="B8069" s="9"/>
      <c r="C8069" s="9"/>
      <c r="D8069" s="9"/>
      <c r="E8069" s="9"/>
      <c r="F8069" s="10"/>
      <c r="G8069" s="4"/>
      <c r="H8069" s="24"/>
      <c r="I8069" s="184"/>
      <c r="J8069" s="182"/>
      <c r="K8069" s="21"/>
      <c r="L8069" s="24"/>
      <c r="M8069" s="185"/>
      <c r="N8069" s="24"/>
      <c r="O8069" s="14"/>
      <c r="P8069" s="14"/>
      <c r="Q8069" s="39"/>
      <c r="R8069" s="545"/>
      <c r="S8069" s="545"/>
      <c r="T8069" s="25"/>
      <c r="U8069" s="25"/>
    </row>
    <row r="8070" spans="2:21">
      <c r="B8070" s="9"/>
      <c r="C8070" s="9"/>
      <c r="D8070" s="9"/>
      <c r="E8070" s="9"/>
      <c r="F8070" s="10"/>
      <c r="G8070" s="4"/>
      <c r="H8070" s="24"/>
      <c r="I8070" s="184"/>
      <c r="J8070" s="182"/>
      <c r="K8070" s="21"/>
      <c r="L8070" s="24"/>
      <c r="M8070" s="185"/>
      <c r="N8070" s="24"/>
      <c r="O8070" s="14"/>
      <c r="P8070" s="14"/>
      <c r="Q8070" s="39"/>
      <c r="R8070" s="545"/>
      <c r="S8070" s="545"/>
      <c r="T8070" s="25"/>
      <c r="U8070" s="25"/>
    </row>
    <row r="8071" spans="2:21">
      <c r="B8071" s="9"/>
      <c r="C8071" s="9"/>
      <c r="D8071" s="9"/>
      <c r="E8071" s="9"/>
      <c r="F8071" s="10"/>
      <c r="G8071" s="4"/>
      <c r="H8071" s="24"/>
      <c r="I8071" s="184"/>
      <c r="J8071" s="182"/>
      <c r="K8071" s="21"/>
      <c r="L8071" s="24"/>
      <c r="M8071" s="185"/>
      <c r="N8071" s="24"/>
      <c r="O8071" s="14"/>
      <c r="P8071" s="14"/>
      <c r="Q8071" s="39"/>
      <c r="R8071" s="545"/>
      <c r="S8071" s="545"/>
      <c r="T8071" s="25"/>
      <c r="U8071" s="25"/>
    </row>
    <row r="8072" spans="2:21">
      <c r="B8072" s="9"/>
      <c r="C8072" s="9"/>
      <c r="D8072" s="9"/>
      <c r="E8072" s="9"/>
      <c r="F8072" s="10"/>
      <c r="G8072" s="4"/>
      <c r="H8072" s="24"/>
      <c r="I8072" s="184"/>
      <c r="J8072" s="182"/>
      <c r="K8072" s="21"/>
      <c r="L8072" s="24"/>
      <c r="M8072" s="185"/>
      <c r="N8072" s="24"/>
      <c r="O8072" s="14"/>
      <c r="P8072" s="14"/>
      <c r="Q8072" s="39"/>
      <c r="R8072" s="545"/>
      <c r="S8072" s="545"/>
      <c r="T8072" s="25"/>
      <c r="U8072" s="25"/>
    </row>
    <row r="8073" spans="2:21">
      <c r="B8073" s="9"/>
      <c r="C8073" s="9"/>
      <c r="D8073" s="9"/>
      <c r="E8073" s="9"/>
      <c r="F8073" s="10"/>
      <c r="G8073" s="4"/>
      <c r="H8073" s="24"/>
      <c r="I8073" s="184"/>
      <c r="J8073" s="182"/>
      <c r="K8073" s="21"/>
      <c r="L8073" s="24"/>
      <c r="M8073" s="185"/>
      <c r="N8073" s="24"/>
      <c r="O8073" s="14"/>
      <c r="P8073" s="14"/>
      <c r="Q8073" s="39"/>
      <c r="R8073" s="545"/>
      <c r="S8073" s="545"/>
      <c r="T8073" s="25"/>
      <c r="U8073" s="25"/>
    </row>
    <row r="8074" spans="2:21">
      <c r="B8074" s="9"/>
      <c r="C8074" s="9"/>
      <c r="D8074" s="9"/>
      <c r="E8074" s="9"/>
      <c r="F8074" s="10"/>
      <c r="G8074" s="4"/>
      <c r="H8074" s="24"/>
      <c r="I8074" s="184"/>
      <c r="J8074" s="182"/>
      <c r="K8074" s="21"/>
      <c r="L8074" s="24"/>
      <c r="M8074" s="185"/>
      <c r="N8074" s="24"/>
      <c r="O8074" s="14"/>
      <c r="P8074" s="14"/>
      <c r="Q8074" s="39"/>
      <c r="R8074" s="545"/>
      <c r="S8074" s="545"/>
      <c r="T8074" s="25"/>
      <c r="U8074" s="25"/>
    </row>
    <row r="8075" spans="2:21">
      <c r="B8075" s="9"/>
      <c r="C8075" s="9"/>
      <c r="D8075" s="9"/>
      <c r="E8075" s="9"/>
      <c r="F8075" s="10"/>
      <c r="G8075" s="4"/>
      <c r="H8075" s="24"/>
      <c r="I8075" s="184"/>
      <c r="J8075" s="182"/>
      <c r="K8075" s="21"/>
      <c r="L8075" s="24"/>
      <c r="M8075" s="185"/>
      <c r="N8075" s="24"/>
      <c r="O8075" s="14"/>
      <c r="P8075" s="14"/>
      <c r="Q8075" s="39"/>
      <c r="R8075" s="545"/>
      <c r="S8075" s="545"/>
      <c r="T8075" s="25"/>
      <c r="U8075" s="25"/>
    </row>
    <row r="8076" spans="2:21">
      <c r="B8076" s="9"/>
      <c r="C8076" s="9"/>
      <c r="D8076" s="9"/>
      <c r="E8076" s="9"/>
      <c r="F8076" s="10"/>
      <c r="G8076" s="4"/>
      <c r="H8076" s="24"/>
      <c r="I8076" s="184"/>
      <c r="J8076" s="182"/>
      <c r="K8076" s="21"/>
      <c r="L8076" s="24"/>
      <c r="M8076" s="185"/>
      <c r="N8076" s="24"/>
      <c r="O8076" s="14"/>
      <c r="P8076" s="14"/>
      <c r="Q8076" s="39"/>
      <c r="R8076" s="545"/>
      <c r="S8076" s="545"/>
      <c r="T8076" s="25"/>
      <c r="U8076" s="25"/>
    </row>
    <row r="8077" spans="2:21">
      <c r="B8077" s="9"/>
      <c r="C8077" s="9"/>
      <c r="D8077" s="9"/>
      <c r="E8077" s="9"/>
      <c r="F8077" s="10"/>
      <c r="G8077" s="4"/>
      <c r="H8077" s="24"/>
      <c r="I8077" s="184"/>
      <c r="J8077" s="182"/>
      <c r="K8077" s="21"/>
      <c r="L8077" s="24"/>
      <c r="M8077" s="185"/>
      <c r="N8077" s="24"/>
      <c r="O8077" s="14"/>
      <c r="P8077" s="14"/>
      <c r="Q8077" s="39"/>
      <c r="R8077" s="545"/>
      <c r="S8077" s="545"/>
      <c r="T8077" s="25"/>
      <c r="U8077" s="25"/>
    </row>
    <row r="8078" spans="2:21">
      <c r="B8078" s="9"/>
      <c r="C8078" s="9"/>
      <c r="D8078" s="9"/>
      <c r="E8078" s="9"/>
      <c r="F8078" s="10"/>
      <c r="G8078" s="4"/>
      <c r="H8078" s="24"/>
      <c r="I8078" s="184"/>
      <c r="J8078" s="182"/>
      <c r="K8078" s="21"/>
      <c r="L8078" s="24"/>
      <c r="M8078" s="185"/>
      <c r="N8078" s="24"/>
      <c r="O8078" s="14"/>
      <c r="P8078" s="14"/>
      <c r="Q8078" s="39"/>
      <c r="R8078" s="545"/>
      <c r="S8078" s="545"/>
      <c r="T8078" s="25"/>
      <c r="U8078" s="25"/>
    </row>
    <row r="8079" spans="2:21">
      <c r="B8079" s="9"/>
      <c r="C8079" s="9"/>
      <c r="D8079" s="9"/>
      <c r="E8079" s="9"/>
      <c r="F8079" s="10"/>
      <c r="G8079" s="4"/>
      <c r="H8079" s="24"/>
      <c r="I8079" s="184"/>
      <c r="J8079" s="182"/>
      <c r="K8079" s="21"/>
      <c r="L8079" s="24"/>
      <c r="M8079" s="185"/>
      <c r="N8079" s="24"/>
      <c r="O8079" s="14"/>
      <c r="P8079" s="14"/>
      <c r="Q8079" s="39"/>
      <c r="R8079" s="545"/>
      <c r="S8079" s="545"/>
      <c r="T8079" s="25"/>
      <c r="U8079" s="25"/>
    </row>
    <row r="8080" spans="2:21">
      <c r="B8080" s="9"/>
      <c r="C8080" s="9"/>
      <c r="D8080" s="9"/>
      <c r="E8080" s="9"/>
      <c r="F8080" s="10"/>
      <c r="G8080" s="4"/>
      <c r="H8080" s="24"/>
      <c r="I8080" s="184"/>
      <c r="J8080" s="182"/>
      <c r="K8080" s="21"/>
      <c r="L8080" s="24"/>
      <c r="M8080" s="185"/>
      <c r="N8080" s="24"/>
      <c r="O8080" s="14"/>
      <c r="P8080" s="14"/>
      <c r="Q8080" s="39"/>
      <c r="R8080" s="545"/>
      <c r="S8080" s="545"/>
      <c r="T8080" s="25"/>
      <c r="U8080" s="25"/>
    </row>
    <row r="8081" spans="2:21">
      <c r="B8081" s="9"/>
      <c r="C8081" s="9"/>
      <c r="D8081" s="9"/>
      <c r="E8081" s="9"/>
      <c r="F8081" s="10"/>
      <c r="G8081" s="4"/>
      <c r="H8081" s="24"/>
      <c r="I8081" s="184"/>
      <c r="J8081" s="182"/>
      <c r="K8081" s="21"/>
      <c r="L8081" s="24"/>
      <c r="M8081" s="185"/>
      <c r="N8081" s="24"/>
      <c r="O8081" s="14"/>
      <c r="P8081" s="14"/>
      <c r="Q8081" s="39"/>
      <c r="R8081" s="545"/>
      <c r="S8081" s="545"/>
      <c r="T8081" s="25"/>
      <c r="U8081" s="25"/>
    </row>
    <row r="8082" spans="2:21">
      <c r="B8082" s="9"/>
      <c r="C8082" s="9"/>
      <c r="D8082" s="9"/>
      <c r="E8082" s="9"/>
      <c r="F8082" s="10"/>
      <c r="G8082" s="4"/>
      <c r="H8082" s="24"/>
      <c r="I8082" s="184"/>
      <c r="J8082" s="182"/>
      <c r="K8082" s="21"/>
      <c r="L8082" s="24"/>
      <c r="M8082" s="185"/>
      <c r="N8082" s="24"/>
      <c r="O8082" s="14"/>
      <c r="P8082" s="14"/>
      <c r="Q8082" s="39"/>
      <c r="R8082" s="545"/>
      <c r="S8082" s="545"/>
      <c r="T8082" s="25"/>
      <c r="U8082" s="25"/>
    </row>
    <row r="8083" spans="2:21">
      <c r="B8083" s="9"/>
      <c r="C8083" s="9"/>
      <c r="D8083" s="9"/>
      <c r="E8083" s="9"/>
      <c r="F8083" s="10"/>
      <c r="G8083" s="4"/>
      <c r="H8083" s="24"/>
      <c r="I8083" s="184"/>
      <c r="J8083" s="182"/>
      <c r="K8083" s="21"/>
      <c r="L8083" s="24"/>
      <c r="M8083" s="185"/>
      <c r="N8083" s="24"/>
      <c r="O8083" s="14"/>
      <c r="P8083" s="14"/>
      <c r="Q8083" s="39"/>
      <c r="R8083" s="545"/>
      <c r="S8083" s="545"/>
      <c r="T8083" s="25"/>
      <c r="U8083" s="25"/>
    </row>
    <row r="8084" spans="2:21">
      <c r="B8084" s="9"/>
      <c r="C8084" s="9"/>
      <c r="D8084" s="9"/>
      <c r="E8084" s="9"/>
      <c r="F8084" s="10"/>
      <c r="G8084" s="4"/>
      <c r="H8084" s="24"/>
      <c r="I8084" s="184"/>
      <c r="J8084" s="182"/>
      <c r="K8084" s="21"/>
      <c r="L8084" s="24"/>
      <c r="M8084" s="185"/>
      <c r="N8084" s="24"/>
      <c r="O8084" s="14"/>
      <c r="P8084" s="14"/>
      <c r="Q8084" s="39"/>
      <c r="R8084" s="545"/>
      <c r="S8084" s="545"/>
      <c r="T8084" s="25"/>
      <c r="U8084" s="25"/>
    </row>
    <row r="8085" spans="2:21">
      <c r="B8085" s="9"/>
      <c r="C8085" s="9"/>
      <c r="D8085" s="9"/>
      <c r="E8085" s="9"/>
      <c r="F8085" s="10"/>
      <c r="G8085" s="4"/>
      <c r="H8085" s="24"/>
      <c r="I8085" s="184"/>
      <c r="J8085" s="182"/>
      <c r="K8085" s="21"/>
      <c r="L8085" s="24"/>
      <c r="M8085" s="185"/>
      <c r="N8085" s="24"/>
      <c r="O8085" s="14"/>
      <c r="P8085" s="14"/>
      <c r="Q8085" s="39"/>
      <c r="R8085" s="545"/>
      <c r="S8085" s="545"/>
      <c r="T8085" s="25"/>
      <c r="U8085" s="25"/>
    </row>
    <row r="8086" spans="2:21">
      <c r="B8086" s="9"/>
      <c r="C8086" s="9"/>
      <c r="D8086" s="9"/>
      <c r="E8086" s="9"/>
      <c r="F8086" s="10"/>
      <c r="G8086" s="4"/>
      <c r="H8086" s="24"/>
      <c r="I8086" s="184"/>
      <c r="J8086" s="182"/>
      <c r="K8086" s="21"/>
      <c r="L8086" s="24"/>
      <c r="M8086" s="185"/>
      <c r="N8086" s="24"/>
      <c r="O8086" s="14"/>
      <c r="P8086" s="14"/>
      <c r="Q8086" s="39"/>
      <c r="R8086" s="545"/>
      <c r="S8086" s="545"/>
      <c r="T8086" s="25"/>
      <c r="U8086" s="25"/>
    </row>
    <row r="8087" spans="2:21">
      <c r="B8087" s="9"/>
      <c r="C8087" s="9"/>
      <c r="D8087" s="9"/>
      <c r="E8087" s="9"/>
      <c r="F8087" s="10"/>
      <c r="G8087" s="4"/>
      <c r="H8087" s="24"/>
      <c r="I8087" s="184"/>
      <c r="J8087" s="182"/>
      <c r="K8087" s="21"/>
      <c r="L8087" s="24"/>
      <c r="M8087" s="185"/>
      <c r="N8087" s="24"/>
      <c r="O8087" s="14"/>
      <c r="P8087" s="14"/>
      <c r="Q8087" s="39"/>
      <c r="R8087" s="545"/>
      <c r="S8087" s="545"/>
      <c r="T8087" s="25"/>
      <c r="U8087" s="25"/>
    </row>
    <row r="8088" spans="2:21">
      <c r="B8088" s="9"/>
      <c r="C8088" s="9"/>
      <c r="D8088" s="9"/>
      <c r="E8088" s="9"/>
      <c r="F8088" s="10"/>
      <c r="G8088" s="4"/>
      <c r="H8088" s="24"/>
      <c r="I8088" s="184"/>
      <c r="J8088" s="182"/>
      <c r="K8088" s="21"/>
      <c r="L8088" s="24"/>
      <c r="M8088" s="185"/>
      <c r="N8088" s="24"/>
      <c r="O8088" s="14"/>
      <c r="P8088" s="14"/>
      <c r="Q8088" s="39"/>
      <c r="R8088" s="545"/>
      <c r="S8088" s="545"/>
      <c r="T8088" s="25"/>
      <c r="U8088" s="25"/>
    </row>
    <row r="8089" spans="2:21">
      <c r="B8089" s="9"/>
      <c r="C8089" s="9"/>
      <c r="D8089" s="9"/>
      <c r="E8089" s="9"/>
      <c r="F8089" s="10"/>
      <c r="G8089" s="4"/>
      <c r="H8089" s="24"/>
      <c r="I8089" s="184"/>
      <c r="J8089" s="182"/>
      <c r="K8089" s="21"/>
      <c r="L8089" s="24"/>
      <c r="M8089" s="185"/>
      <c r="N8089" s="24"/>
      <c r="O8089" s="14"/>
      <c r="P8089" s="14"/>
      <c r="Q8089" s="39"/>
      <c r="R8089" s="545"/>
      <c r="S8089" s="545"/>
      <c r="T8089" s="25"/>
      <c r="U8089" s="25"/>
    </row>
    <row r="8090" spans="2:21">
      <c r="B8090" s="9"/>
      <c r="C8090" s="9"/>
      <c r="D8090" s="9"/>
      <c r="E8090" s="9"/>
      <c r="F8090" s="10"/>
      <c r="G8090" s="4"/>
      <c r="H8090" s="24"/>
      <c r="I8090" s="184"/>
      <c r="J8090" s="182"/>
      <c r="K8090" s="21"/>
      <c r="L8090" s="24"/>
      <c r="M8090" s="185"/>
      <c r="N8090" s="24"/>
      <c r="O8090" s="14"/>
      <c r="P8090" s="14"/>
      <c r="Q8090" s="39"/>
      <c r="R8090" s="545"/>
      <c r="S8090" s="545"/>
      <c r="T8090" s="25"/>
      <c r="U8090" s="25"/>
    </row>
    <row r="8091" spans="2:21">
      <c r="B8091" s="9"/>
      <c r="C8091" s="9"/>
      <c r="D8091" s="9"/>
      <c r="E8091" s="9"/>
      <c r="F8091" s="10"/>
      <c r="G8091" s="4"/>
      <c r="H8091" s="24"/>
      <c r="I8091" s="184"/>
      <c r="J8091" s="182"/>
      <c r="K8091" s="21"/>
      <c r="L8091" s="24"/>
      <c r="M8091" s="185"/>
      <c r="N8091" s="24"/>
      <c r="O8091" s="14"/>
      <c r="P8091" s="14"/>
      <c r="Q8091" s="39"/>
      <c r="R8091" s="545"/>
      <c r="S8091" s="545"/>
      <c r="T8091" s="25"/>
      <c r="U8091" s="25"/>
    </row>
    <row r="8092" spans="2:21">
      <c r="B8092" s="9"/>
      <c r="C8092" s="9"/>
      <c r="D8092" s="9"/>
      <c r="E8092" s="9"/>
      <c r="F8092" s="10"/>
      <c r="G8092" s="4"/>
      <c r="H8092" s="24"/>
      <c r="I8092" s="184"/>
      <c r="J8092" s="182"/>
      <c r="K8092" s="21"/>
      <c r="L8092" s="24"/>
      <c r="M8092" s="185"/>
      <c r="N8092" s="24"/>
      <c r="O8092" s="14"/>
      <c r="P8092" s="14"/>
      <c r="Q8092" s="39"/>
      <c r="R8092" s="545"/>
      <c r="S8092" s="545"/>
      <c r="T8092" s="25"/>
      <c r="U8092" s="25"/>
    </row>
    <row r="8093" spans="2:21">
      <c r="B8093" s="9"/>
      <c r="C8093" s="9"/>
      <c r="D8093" s="9"/>
      <c r="E8093" s="9"/>
      <c r="F8093" s="10"/>
      <c r="G8093" s="4"/>
      <c r="H8093" s="24"/>
      <c r="I8093" s="184"/>
      <c r="J8093" s="182"/>
      <c r="K8093" s="21"/>
      <c r="L8093" s="24"/>
      <c r="M8093" s="185"/>
      <c r="N8093" s="24"/>
      <c r="O8093" s="14"/>
      <c r="P8093" s="14"/>
      <c r="Q8093" s="39"/>
      <c r="R8093" s="545"/>
      <c r="S8093" s="545"/>
      <c r="T8093" s="25"/>
      <c r="U8093" s="25"/>
    </row>
    <row r="8094" spans="2:21">
      <c r="B8094" s="9"/>
      <c r="C8094" s="9"/>
      <c r="D8094" s="9"/>
      <c r="E8094" s="9"/>
      <c r="F8094" s="10"/>
      <c r="G8094" s="4"/>
      <c r="H8094" s="24"/>
      <c r="I8094" s="184"/>
      <c r="J8094" s="182"/>
      <c r="K8094" s="21"/>
      <c r="L8094" s="24"/>
      <c r="M8094" s="185"/>
      <c r="N8094" s="24"/>
      <c r="O8094" s="14"/>
      <c r="P8094" s="14"/>
      <c r="Q8094" s="39"/>
      <c r="R8094" s="545"/>
      <c r="S8094" s="545"/>
      <c r="T8094" s="25"/>
      <c r="U8094" s="25"/>
    </row>
    <row r="8095" spans="2:21">
      <c r="B8095" s="9"/>
      <c r="C8095" s="9"/>
      <c r="D8095" s="9"/>
      <c r="E8095" s="9"/>
      <c r="F8095" s="10"/>
      <c r="G8095" s="4"/>
      <c r="H8095" s="24"/>
      <c r="I8095" s="184"/>
      <c r="J8095" s="182"/>
      <c r="K8095" s="21"/>
      <c r="L8095" s="24"/>
      <c r="M8095" s="185"/>
      <c r="N8095" s="24"/>
      <c r="O8095" s="14"/>
      <c r="P8095" s="14"/>
      <c r="Q8095" s="39"/>
      <c r="R8095" s="545"/>
      <c r="S8095" s="545"/>
      <c r="T8095" s="25"/>
      <c r="U8095" s="25"/>
    </row>
    <row r="8096" spans="2:21">
      <c r="B8096" s="9"/>
      <c r="C8096" s="9"/>
      <c r="D8096" s="9"/>
      <c r="E8096" s="9"/>
      <c r="F8096" s="10"/>
      <c r="G8096" s="4"/>
      <c r="H8096" s="24"/>
      <c r="I8096" s="184"/>
      <c r="J8096" s="182"/>
      <c r="K8096" s="21"/>
      <c r="L8096" s="24"/>
      <c r="M8096" s="185"/>
      <c r="N8096" s="24"/>
      <c r="O8096" s="14"/>
      <c r="P8096" s="14"/>
      <c r="Q8096" s="39"/>
      <c r="R8096" s="545"/>
      <c r="S8096" s="545"/>
      <c r="T8096" s="25"/>
      <c r="U8096" s="25"/>
    </row>
    <row r="8097" spans="2:21">
      <c r="B8097" s="9"/>
      <c r="C8097" s="9"/>
      <c r="D8097" s="9"/>
      <c r="E8097" s="9"/>
      <c r="F8097" s="10"/>
      <c r="G8097" s="4"/>
      <c r="H8097" s="24"/>
      <c r="I8097" s="184"/>
      <c r="J8097" s="182"/>
      <c r="K8097" s="21"/>
      <c r="L8097" s="24"/>
      <c r="M8097" s="185"/>
      <c r="N8097" s="24"/>
      <c r="O8097" s="14"/>
      <c r="P8097" s="14"/>
      <c r="Q8097" s="39"/>
      <c r="R8097" s="545"/>
      <c r="S8097" s="545"/>
      <c r="T8097" s="25"/>
      <c r="U8097" s="25"/>
    </row>
    <row r="8098" spans="2:21">
      <c r="B8098" s="9"/>
      <c r="C8098" s="9"/>
      <c r="D8098" s="9"/>
      <c r="E8098" s="9"/>
      <c r="F8098" s="10"/>
      <c r="G8098" s="4"/>
      <c r="H8098" s="24"/>
      <c r="I8098" s="184"/>
      <c r="J8098" s="182"/>
      <c r="K8098" s="21"/>
      <c r="L8098" s="24"/>
      <c r="M8098" s="185"/>
      <c r="N8098" s="24"/>
      <c r="O8098" s="14"/>
      <c r="P8098" s="14"/>
      <c r="Q8098" s="39"/>
      <c r="R8098" s="545"/>
      <c r="S8098" s="545"/>
      <c r="T8098" s="25"/>
      <c r="U8098" s="25"/>
    </row>
    <row r="8099" spans="2:21">
      <c r="B8099" s="9"/>
      <c r="C8099" s="9"/>
      <c r="D8099" s="9"/>
      <c r="E8099" s="9"/>
      <c r="F8099" s="10"/>
      <c r="G8099" s="4"/>
      <c r="H8099" s="24"/>
      <c r="I8099" s="184"/>
      <c r="J8099" s="182"/>
      <c r="K8099" s="21"/>
      <c r="L8099" s="24"/>
      <c r="M8099" s="185"/>
      <c r="N8099" s="24"/>
      <c r="O8099" s="14"/>
      <c r="P8099" s="14"/>
      <c r="Q8099" s="39"/>
      <c r="R8099" s="545"/>
      <c r="S8099" s="545"/>
      <c r="T8099" s="25"/>
      <c r="U8099" s="25"/>
    </row>
    <row r="8100" spans="2:21">
      <c r="B8100" s="9"/>
      <c r="C8100" s="9"/>
      <c r="D8100" s="9"/>
      <c r="E8100" s="9"/>
      <c r="F8100" s="10"/>
      <c r="G8100" s="4"/>
      <c r="H8100" s="24"/>
      <c r="I8100" s="184"/>
      <c r="J8100" s="182"/>
      <c r="K8100" s="21"/>
      <c r="L8100" s="24"/>
      <c r="M8100" s="185"/>
      <c r="N8100" s="24"/>
      <c r="O8100" s="14"/>
      <c r="P8100" s="14"/>
      <c r="Q8100" s="39"/>
      <c r="R8100" s="545"/>
      <c r="S8100" s="545"/>
      <c r="T8100" s="25"/>
      <c r="U8100" s="25"/>
    </row>
    <row r="8101" spans="2:21">
      <c r="B8101" s="9"/>
      <c r="C8101" s="9"/>
      <c r="D8101" s="9"/>
      <c r="E8101" s="9"/>
      <c r="F8101" s="10"/>
      <c r="G8101" s="4"/>
      <c r="H8101" s="24"/>
      <c r="I8101" s="184"/>
      <c r="J8101" s="182"/>
      <c r="K8101" s="21"/>
      <c r="L8101" s="24"/>
      <c r="M8101" s="185"/>
      <c r="N8101" s="24"/>
      <c r="O8101" s="14"/>
      <c r="P8101" s="14"/>
      <c r="Q8101" s="39"/>
      <c r="R8101" s="545"/>
      <c r="S8101" s="545"/>
      <c r="T8101" s="25"/>
      <c r="U8101" s="25"/>
    </row>
    <row r="8102" spans="2:21">
      <c r="B8102" s="9"/>
      <c r="C8102" s="9"/>
      <c r="D8102" s="9"/>
      <c r="E8102" s="9"/>
      <c r="F8102" s="10"/>
      <c r="G8102" s="4"/>
      <c r="H8102" s="24"/>
      <c r="I8102" s="184"/>
      <c r="J8102" s="182"/>
      <c r="K8102" s="21"/>
      <c r="L8102" s="24"/>
      <c r="M8102" s="185"/>
      <c r="N8102" s="24"/>
      <c r="O8102" s="14"/>
      <c r="P8102" s="14"/>
      <c r="Q8102" s="39"/>
      <c r="R8102" s="545"/>
      <c r="S8102" s="545"/>
      <c r="T8102" s="25"/>
      <c r="U8102" s="25"/>
    </row>
    <row r="8103" spans="2:21">
      <c r="B8103" s="9"/>
      <c r="C8103" s="9"/>
      <c r="D8103" s="9"/>
      <c r="E8103" s="9"/>
      <c r="F8103" s="10"/>
      <c r="G8103" s="4"/>
      <c r="H8103" s="24"/>
      <c r="I8103" s="184"/>
      <c r="J8103" s="182"/>
      <c r="K8103" s="21"/>
      <c r="L8103" s="24"/>
      <c r="M8103" s="185"/>
      <c r="N8103" s="24"/>
      <c r="O8103" s="14"/>
      <c r="P8103" s="14"/>
      <c r="Q8103" s="39"/>
      <c r="R8103" s="545"/>
      <c r="S8103" s="545"/>
      <c r="T8103" s="25"/>
      <c r="U8103" s="25"/>
    </row>
    <row r="8104" spans="2:21">
      <c r="B8104" s="9"/>
      <c r="C8104" s="9"/>
      <c r="D8104" s="9"/>
      <c r="E8104" s="9"/>
      <c r="F8104" s="10"/>
      <c r="G8104" s="4"/>
      <c r="H8104" s="24"/>
      <c r="I8104" s="184"/>
      <c r="J8104" s="182"/>
      <c r="K8104" s="21"/>
      <c r="L8104" s="24"/>
      <c r="M8104" s="185"/>
      <c r="N8104" s="24"/>
      <c r="O8104" s="14"/>
      <c r="P8104" s="14"/>
      <c r="Q8104" s="39"/>
      <c r="R8104" s="545"/>
      <c r="S8104" s="545"/>
      <c r="T8104" s="25"/>
      <c r="U8104" s="25"/>
    </row>
    <row r="8105" spans="2:21">
      <c r="B8105" s="9"/>
      <c r="C8105" s="9"/>
      <c r="D8105" s="9"/>
      <c r="E8105" s="9"/>
      <c r="F8105" s="10"/>
      <c r="G8105" s="4"/>
      <c r="H8105" s="24"/>
      <c r="I8105" s="184"/>
      <c r="J8105" s="182"/>
      <c r="K8105" s="21"/>
      <c r="L8105" s="24"/>
      <c r="M8105" s="185"/>
      <c r="N8105" s="24"/>
      <c r="O8105" s="14"/>
      <c r="P8105" s="14"/>
      <c r="Q8105" s="39"/>
      <c r="R8105" s="545"/>
      <c r="S8105" s="545"/>
      <c r="T8105" s="25"/>
      <c r="U8105" s="25"/>
    </row>
    <row r="8106" spans="2:21">
      <c r="B8106" s="9"/>
      <c r="C8106" s="9"/>
      <c r="D8106" s="9"/>
      <c r="E8106" s="9"/>
      <c r="F8106" s="10"/>
      <c r="G8106" s="4"/>
      <c r="H8106" s="24"/>
      <c r="I8106" s="184"/>
      <c r="J8106" s="182"/>
      <c r="K8106" s="21"/>
      <c r="L8106" s="24"/>
      <c r="M8106" s="185"/>
      <c r="N8106" s="24"/>
      <c r="O8106" s="14"/>
      <c r="P8106" s="14"/>
      <c r="Q8106" s="39"/>
      <c r="R8106" s="545"/>
      <c r="S8106" s="545"/>
      <c r="T8106" s="25"/>
      <c r="U8106" s="25"/>
    </row>
    <row r="8107" spans="2:21">
      <c r="B8107" s="9"/>
      <c r="C8107" s="9"/>
      <c r="D8107" s="9"/>
      <c r="E8107" s="9"/>
      <c r="F8107" s="10"/>
      <c r="G8107" s="4"/>
      <c r="H8107" s="24"/>
      <c r="I8107" s="184"/>
      <c r="J8107" s="182"/>
      <c r="K8107" s="21"/>
      <c r="L8107" s="24"/>
      <c r="M8107" s="185"/>
      <c r="N8107" s="24"/>
      <c r="O8107" s="14"/>
      <c r="P8107" s="14"/>
      <c r="Q8107" s="39"/>
      <c r="R8107" s="545"/>
      <c r="S8107" s="545"/>
      <c r="T8107" s="25"/>
      <c r="U8107" s="25"/>
    </row>
    <row r="8108" spans="2:21">
      <c r="B8108" s="9"/>
      <c r="C8108" s="9"/>
      <c r="D8108" s="9"/>
      <c r="E8108" s="9"/>
      <c r="F8108" s="10"/>
      <c r="G8108" s="4"/>
      <c r="H8108" s="24"/>
      <c r="I8108" s="184"/>
      <c r="J8108" s="182"/>
      <c r="K8108" s="21"/>
      <c r="L8108" s="24"/>
      <c r="M8108" s="185"/>
      <c r="N8108" s="24"/>
      <c r="O8108" s="14"/>
      <c r="P8108" s="14"/>
      <c r="Q8108" s="39"/>
      <c r="R8108" s="545"/>
      <c r="S8108" s="545"/>
      <c r="T8108" s="25"/>
      <c r="U8108" s="25"/>
    </row>
    <row r="8109" spans="2:21">
      <c r="B8109" s="9"/>
      <c r="C8109" s="9"/>
      <c r="D8109" s="9"/>
      <c r="E8109" s="9"/>
      <c r="F8109" s="10"/>
      <c r="G8109" s="4"/>
      <c r="H8109" s="24"/>
      <c r="I8109" s="184"/>
      <c r="J8109" s="182"/>
      <c r="K8109" s="21"/>
      <c r="L8109" s="24"/>
      <c r="M8109" s="185"/>
      <c r="N8109" s="24"/>
      <c r="O8109" s="14"/>
      <c r="P8109" s="14"/>
      <c r="Q8109" s="39"/>
      <c r="R8109" s="545"/>
      <c r="S8109" s="545"/>
      <c r="T8109" s="25"/>
      <c r="U8109" s="25"/>
    </row>
    <row r="8110" spans="2:21">
      <c r="B8110" s="9"/>
      <c r="C8110" s="9"/>
      <c r="D8110" s="9"/>
      <c r="E8110" s="9"/>
      <c r="F8110" s="10"/>
      <c r="G8110" s="4"/>
      <c r="H8110" s="24"/>
      <c r="I8110" s="184"/>
      <c r="J8110" s="182"/>
      <c r="K8110" s="21"/>
      <c r="L8110" s="24"/>
      <c r="M8110" s="185"/>
      <c r="N8110" s="24"/>
      <c r="O8110" s="14"/>
      <c r="P8110" s="14"/>
      <c r="Q8110" s="39"/>
      <c r="R8110" s="545"/>
      <c r="S8110" s="545"/>
      <c r="T8110" s="25"/>
      <c r="U8110" s="25"/>
    </row>
    <row r="8111" spans="2:21">
      <c r="B8111" s="9"/>
      <c r="C8111" s="9"/>
      <c r="D8111" s="9"/>
      <c r="E8111" s="9"/>
      <c r="F8111" s="10"/>
      <c r="G8111" s="4"/>
      <c r="H8111" s="24"/>
      <c r="I8111" s="184"/>
      <c r="J8111" s="182"/>
      <c r="K8111" s="21"/>
      <c r="L8111" s="24"/>
      <c r="M8111" s="185"/>
      <c r="N8111" s="24"/>
      <c r="O8111" s="14"/>
      <c r="P8111" s="14"/>
      <c r="Q8111" s="39"/>
      <c r="R8111" s="545"/>
      <c r="S8111" s="545"/>
      <c r="T8111" s="25"/>
      <c r="U8111" s="25"/>
    </row>
    <row r="8112" spans="2:21">
      <c r="B8112" s="9"/>
      <c r="C8112" s="9"/>
      <c r="D8112" s="9"/>
      <c r="E8112" s="9"/>
      <c r="F8112" s="10"/>
      <c r="G8112" s="4"/>
      <c r="H8112" s="24"/>
      <c r="I8112" s="184"/>
      <c r="J8112" s="182"/>
      <c r="K8112" s="21"/>
      <c r="L8112" s="24"/>
      <c r="M8112" s="185"/>
      <c r="N8112" s="24"/>
      <c r="O8112" s="14"/>
      <c r="P8112" s="14"/>
      <c r="Q8112" s="39"/>
      <c r="R8112" s="545"/>
      <c r="S8112" s="545"/>
      <c r="T8112" s="25"/>
      <c r="U8112" s="25"/>
    </row>
    <row r="8113" spans="2:21">
      <c r="B8113" s="9"/>
      <c r="C8113" s="9"/>
      <c r="D8113" s="9"/>
      <c r="E8113" s="9"/>
      <c r="F8113" s="10"/>
      <c r="G8113" s="4"/>
      <c r="H8113" s="24"/>
      <c r="I8113" s="184"/>
      <c r="J8113" s="182"/>
      <c r="K8113" s="21"/>
      <c r="L8113" s="24"/>
      <c r="M8113" s="185"/>
      <c r="N8113" s="24"/>
      <c r="O8113" s="14"/>
      <c r="P8113" s="14"/>
      <c r="Q8113" s="39"/>
      <c r="R8113" s="545"/>
      <c r="S8113" s="545"/>
      <c r="T8113" s="25"/>
      <c r="U8113" s="25"/>
    </row>
    <row r="8114" spans="2:21">
      <c r="B8114" s="9"/>
      <c r="C8114" s="9"/>
      <c r="D8114" s="9"/>
      <c r="E8114" s="9"/>
      <c r="F8114" s="10"/>
      <c r="G8114" s="4"/>
      <c r="H8114" s="24"/>
      <c r="I8114" s="184"/>
      <c r="J8114" s="182"/>
      <c r="K8114" s="21"/>
      <c r="L8114" s="24"/>
      <c r="M8114" s="185"/>
      <c r="N8114" s="24"/>
      <c r="O8114" s="14"/>
      <c r="P8114" s="14"/>
      <c r="Q8114" s="39"/>
      <c r="R8114" s="545"/>
      <c r="S8114" s="545"/>
      <c r="T8114" s="25"/>
      <c r="U8114" s="25"/>
    </row>
    <row r="8115" spans="2:21">
      <c r="B8115" s="9"/>
      <c r="C8115" s="9"/>
      <c r="D8115" s="9"/>
      <c r="E8115" s="9"/>
      <c r="F8115" s="10"/>
      <c r="G8115" s="4"/>
      <c r="H8115" s="24"/>
      <c r="I8115" s="184"/>
      <c r="J8115" s="182"/>
      <c r="K8115" s="21"/>
      <c r="L8115" s="24"/>
      <c r="M8115" s="185"/>
      <c r="N8115" s="24"/>
      <c r="O8115" s="14"/>
      <c r="P8115" s="14"/>
      <c r="Q8115" s="39"/>
      <c r="R8115" s="545"/>
      <c r="S8115" s="545"/>
      <c r="T8115" s="25"/>
      <c r="U8115" s="25"/>
    </row>
    <row r="8116" spans="2:21">
      <c r="B8116" s="9"/>
      <c r="C8116" s="9"/>
      <c r="D8116" s="9"/>
      <c r="E8116" s="9"/>
      <c r="F8116" s="10"/>
      <c r="G8116" s="4"/>
      <c r="H8116" s="24"/>
      <c r="I8116" s="184"/>
      <c r="J8116" s="182"/>
      <c r="K8116" s="21"/>
      <c r="L8116" s="24"/>
      <c r="M8116" s="185"/>
      <c r="N8116" s="24"/>
      <c r="O8116" s="14"/>
      <c r="P8116" s="14"/>
      <c r="Q8116" s="39"/>
      <c r="R8116" s="545"/>
      <c r="S8116" s="545"/>
      <c r="T8116" s="25"/>
      <c r="U8116" s="25"/>
    </row>
    <row r="8117" spans="2:21">
      <c r="B8117" s="9"/>
      <c r="C8117" s="9"/>
      <c r="D8117" s="9"/>
      <c r="E8117" s="9"/>
      <c r="F8117" s="10"/>
      <c r="G8117" s="4"/>
      <c r="H8117" s="24"/>
      <c r="I8117" s="184"/>
      <c r="J8117" s="182"/>
      <c r="K8117" s="21"/>
      <c r="L8117" s="24"/>
      <c r="M8117" s="185"/>
      <c r="N8117" s="24"/>
      <c r="O8117" s="14"/>
      <c r="P8117" s="14"/>
      <c r="Q8117" s="39"/>
      <c r="R8117" s="545"/>
      <c r="S8117" s="545"/>
      <c r="T8117" s="25"/>
      <c r="U8117" s="25"/>
    </row>
    <row r="8118" spans="2:21">
      <c r="B8118" s="9"/>
      <c r="C8118" s="9"/>
      <c r="D8118" s="9"/>
      <c r="E8118" s="9"/>
      <c r="F8118" s="10"/>
      <c r="G8118" s="4"/>
      <c r="H8118" s="24"/>
      <c r="I8118" s="184"/>
      <c r="J8118" s="182"/>
      <c r="K8118" s="21"/>
      <c r="L8118" s="24"/>
      <c r="M8118" s="185"/>
      <c r="N8118" s="24"/>
      <c r="O8118" s="14"/>
      <c r="P8118" s="14"/>
      <c r="Q8118" s="39"/>
      <c r="R8118" s="545"/>
      <c r="S8118" s="545"/>
      <c r="T8118" s="25"/>
      <c r="U8118" s="25"/>
    </row>
    <row r="8119" spans="2:21">
      <c r="B8119" s="9"/>
      <c r="C8119" s="9"/>
      <c r="D8119" s="9"/>
      <c r="E8119" s="9"/>
      <c r="F8119" s="10"/>
      <c r="G8119" s="4"/>
      <c r="H8119" s="24"/>
      <c r="I8119" s="184"/>
      <c r="J8119" s="182"/>
      <c r="K8119" s="21"/>
      <c r="L8119" s="24"/>
      <c r="M8119" s="185"/>
      <c r="N8119" s="24"/>
      <c r="O8119" s="14"/>
      <c r="P8119" s="14"/>
      <c r="Q8119" s="39"/>
      <c r="R8119" s="545"/>
      <c r="S8119" s="545"/>
      <c r="T8119" s="25"/>
      <c r="U8119" s="25"/>
    </row>
    <row r="8120" spans="2:21">
      <c r="B8120" s="9"/>
      <c r="C8120" s="9"/>
      <c r="D8120" s="9"/>
      <c r="E8120" s="9"/>
      <c r="F8120" s="10"/>
      <c r="G8120" s="4"/>
      <c r="H8120" s="24"/>
      <c r="I8120" s="184"/>
      <c r="J8120" s="182"/>
      <c r="K8120" s="21"/>
      <c r="L8120" s="24"/>
      <c r="M8120" s="185"/>
      <c r="N8120" s="24"/>
      <c r="O8120" s="14"/>
      <c r="P8120" s="14"/>
      <c r="Q8120" s="39"/>
      <c r="R8120" s="545"/>
      <c r="S8120" s="545"/>
      <c r="T8120" s="25"/>
      <c r="U8120" s="25"/>
    </row>
    <row r="8121" spans="2:21">
      <c r="B8121" s="9"/>
      <c r="C8121" s="9"/>
      <c r="D8121" s="9"/>
      <c r="E8121" s="9"/>
      <c r="F8121" s="10"/>
      <c r="G8121" s="4"/>
      <c r="H8121" s="24"/>
      <c r="I8121" s="184"/>
      <c r="J8121" s="182"/>
      <c r="K8121" s="21"/>
      <c r="L8121" s="24"/>
      <c r="M8121" s="185"/>
      <c r="N8121" s="24"/>
      <c r="O8121" s="14"/>
      <c r="P8121" s="14"/>
      <c r="Q8121" s="39"/>
      <c r="R8121" s="545"/>
      <c r="S8121" s="545"/>
      <c r="T8121" s="25"/>
      <c r="U8121" s="25"/>
    </row>
    <row r="8122" spans="2:21">
      <c r="B8122" s="9"/>
      <c r="C8122" s="9"/>
      <c r="D8122" s="9"/>
      <c r="E8122" s="9"/>
      <c r="F8122" s="10"/>
      <c r="G8122" s="4"/>
      <c r="H8122" s="24"/>
      <c r="I8122" s="184"/>
      <c r="J8122" s="182"/>
      <c r="K8122" s="21"/>
      <c r="L8122" s="24"/>
      <c r="M8122" s="185"/>
      <c r="N8122" s="24"/>
      <c r="O8122" s="14"/>
      <c r="P8122" s="14"/>
      <c r="Q8122" s="39"/>
      <c r="R8122" s="545"/>
      <c r="S8122" s="545"/>
      <c r="T8122" s="25"/>
      <c r="U8122" s="25"/>
    </row>
    <row r="8123" spans="2:21">
      <c r="B8123" s="9"/>
      <c r="C8123" s="9"/>
      <c r="D8123" s="9"/>
      <c r="E8123" s="9"/>
      <c r="F8123" s="10"/>
      <c r="G8123" s="4"/>
      <c r="H8123" s="24"/>
      <c r="I8123" s="184"/>
      <c r="J8123" s="182"/>
      <c r="K8123" s="21"/>
      <c r="L8123" s="24"/>
      <c r="M8123" s="185"/>
      <c r="N8123" s="24"/>
      <c r="O8123" s="14"/>
      <c r="P8123" s="14"/>
      <c r="Q8123" s="39"/>
      <c r="R8123" s="545"/>
      <c r="S8123" s="545"/>
      <c r="T8123" s="25"/>
      <c r="U8123" s="25"/>
    </row>
    <row r="8124" spans="2:21">
      <c r="B8124" s="9"/>
      <c r="C8124" s="9"/>
      <c r="D8124" s="9"/>
      <c r="E8124" s="9"/>
      <c r="F8124" s="10"/>
      <c r="G8124" s="4"/>
      <c r="H8124" s="24"/>
      <c r="I8124" s="184"/>
      <c r="J8124" s="182"/>
      <c r="K8124" s="21"/>
      <c r="L8124" s="24"/>
      <c r="M8124" s="185"/>
      <c r="N8124" s="24"/>
      <c r="O8124" s="14"/>
      <c r="P8124" s="14"/>
      <c r="Q8124" s="39"/>
      <c r="R8124" s="545"/>
      <c r="S8124" s="545"/>
      <c r="T8124" s="25"/>
      <c r="U8124" s="25"/>
    </row>
    <row r="8125" spans="2:21">
      <c r="B8125" s="9"/>
      <c r="C8125" s="9"/>
      <c r="D8125" s="9"/>
      <c r="E8125" s="9"/>
      <c r="F8125" s="10"/>
      <c r="G8125" s="4"/>
      <c r="H8125" s="24"/>
      <c r="I8125" s="184"/>
      <c r="J8125" s="182"/>
      <c r="K8125" s="21"/>
      <c r="L8125" s="24"/>
      <c r="M8125" s="185"/>
      <c r="N8125" s="24"/>
      <c r="O8125" s="14"/>
      <c r="P8125" s="14"/>
      <c r="Q8125" s="39"/>
      <c r="R8125" s="545"/>
      <c r="S8125" s="545"/>
      <c r="T8125" s="25"/>
      <c r="U8125" s="25"/>
    </row>
    <row r="8126" spans="2:21">
      <c r="B8126" s="9"/>
      <c r="C8126" s="9"/>
      <c r="D8126" s="9"/>
      <c r="E8126" s="9"/>
      <c r="F8126" s="10"/>
      <c r="G8126" s="4"/>
      <c r="H8126" s="24"/>
      <c r="I8126" s="184"/>
      <c r="J8126" s="182"/>
      <c r="K8126" s="21"/>
      <c r="L8126" s="24"/>
      <c r="M8126" s="185"/>
      <c r="N8126" s="24"/>
      <c r="O8126" s="14"/>
      <c r="P8126" s="14"/>
      <c r="Q8126" s="39"/>
      <c r="R8126" s="545"/>
      <c r="S8126" s="545"/>
      <c r="T8126" s="25"/>
      <c r="U8126" s="25"/>
    </row>
    <row r="8127" spans="2:21">
      <c r="B8127" s="9"/>
      <c r="C8127" s="9"/>
      <c r="D8127" s="9"/>
      <c r="E8127" s="9"/>
      <c r="F8127" s="10"/>
      <c r="G8127" s="4"/>
      <c r="H8127" s="24"/>
      <c r="I8127" s="184"/>
      <c r="J8127" s="182"/>
      <c r="K8127" s="21"/>
      <c r="L8127" s="24"/>
      <c r="M8127" s="185"/>
      <c r="N8127" s="24"/>
      <c r="O8127" s="14"/>
      <c r="P8127" s="14"/>
      <c r="Q8127" s="39"/>
      <c r="R8127" s="545"/>
      <c r="S8127" s="545"/>
      <c r="T8127" s="25"/>
      <c r="U8127" s="25"/>
    </row>
    <row r="8128" spans="2:21">
      <c r="B8128" s="9"/>
      <c r="C8128" s="9"/>
      <c r="D8128" s="9"/>
      <c r="E8128" s="9"/>
      <c r="F8128" s="10"/>
      <c r="G8128" s="4"/>
      <c r="H8128" s="24"/>
      <c r="I8128" s="184"/>
      <c r="J8128" s="182"/>
      <c r="K8128" s="21"/>
      <c r="L8128" s="24"/>
      <c r="M8128" s="185"/>
      <c r="N8128" s="24"/>
      <c r="O8128" s="14"/>
      <c r="P8128" s="14"/>
      <c r="Q8128" s="39"/>
      <c r="R8128" s="545"/>
      <c r="S8128" s="545"/>
      <c r="T8128" s="25"/>
      <c r="U8128" s="25"/>
    </row>
    <row r="8129" spans="2:21">
      <c r="B8129" s="9"/>
      <c r="C8129" s="9"/>
      <c r="D8129" s="9"/>
      <c r="E8129" s="9"/>
      <c r="F8129" s="10"/>
      <c r="G8129" s="4"/>
      <c r="H8129" s="24"/>
      <c r="I8129" s="184"/>
      <c r="J8129" s="182"/>
      <c r="K8129" s="21"/>
      <c r="L8129" s="24"/>
      <c r="M8129" s="185"/>
      <c r="N8129" s="24"/>
      <c r="O8129" s="14"/>
      <c r="P8129" s="14"/>
      <c r="Q8129" s="39"/>
      <c r="R8129" s="545"/>
      <c r="S8129" s="545"/>
      <c r="T8129" s="25"/>
      <c r="U8129" s="25"/>
    </row>
    <row r="8130" spans="2:21">
      <c r="B8130" s="9"/>
      <c r="C8130" s="9"/>
      <c r="D8130" s="9"/>
      <c r="E8130" s="9"/>
      <c r="F8130" s="10"/>
      <c r="G8130" s="4"/>
      <c r="H8130" s="24"/>
      <c r="I8130" s="184"/>
      <c r="J8130" s="182"/>
      <c r="K8130" s="21"/>
      <c r="L8130" s="24"/>
      <c r="M8130" s="185"/>
      <c r="N8130" s="24"/>
      <c r="O8130" s="14"/>
      <c r="P8130" s="14"/>
      <c r="Q8130" s="39"/>
      <c r="R8130" s="545"/>
      <c r="S8130" s="545"/>
      <c r="T8130" s="25"/>
      <c r="U8130" s="25"/>
    </row>
    <row r="8131" spans="2:21">
      <c r="B8131" s="9"/>
      <c r="C8131" s="9"/>
      <c r="D8131" s="9"/>
      <c r="E8131" s="9"/>
      <c r="F8131" s="10"/>
      <c r="G8131" s="4"/>
      <c r="H8131" s="24"/>
      <c r="I8131" s="184"/>
      <c r="J8131" s="182"/>
      <c r="K8131" s="21"/>
      <c r="L8131" s="24"/>
      <c r="M8131" s="185"/>
      <c r="N8131" s="24"/>
      <c r="O8131" s="14"/>
      <c r="P8131" s="14"/>
      <c r="Q8131" s="39"/>
      <c r="R8131" s="545"/>
      <c r="S8131" s="545"/>
      <c r="T8131" s="25"/>
      <c r="U8131" s="25"/>
    </row>
    <row r="8132" spans="2:21">
      <c r="B8132" s="9"/>
      <c r="C8132" s="9"/>
      <c r="D8132" s="9"/>
      <c r="E8132" s="9"/>
      <c r="F8132" s="10"/>
      <c r="G8132" s="4"/>
      <c r="H8132" s="24"/>
      <c r="I8132" s="184"/>
      <c r="J8132" s="182"/>
      <c r="K8132" s="21"/>
      <c r="L8132" s="24"/>
      <c r="M8132" s="185"/>
      <c r="N8132" s="24"/>
      <c r="O8132" s="14"/>
      <c r="P8132" s="14"/>
      <c r="Q8132" s="39"/>
      <c r="R8132" s="545"/>
      <c r="S8132" s="545"/>
      <c r="T8132" s="25"/>
      <c r="U8132" s="25"/>
    </row>
    <row r="8133" spans="2:21">
      <c r="B8133" s="9"/>
      <c r="C8133" s="9"/>
      <c r="D8133" s="9"/>
      <c r="E8133" s="9"/>
      <c r="F8133" s="10"/>
      <c r="G8133" s="4"/>
      <c r="H8133" s="24"/>
      <c r="I8133" s="184"/>
      <c r="J8133" s="182"/>
      <c r="K8133" s="21"/>
      <c r="L8133" s="24"/>
      <c r="M8133" s="185"/>
      <c r="N8133" s="24"/>
      <c r="O8133" s="14"/>
      <c r="P8133" s="14"/>
      <c r="Q8133" s="39"/>
      <c r="R8133" s="545"/>
      <c r="S8133" s="545"/>
      <c r="T8133" s="25"/>
      <c r="U8133" s="25"/>
    </row>
    <row r="8134" spans="2:21">
      <c r="B8134" s="9"/>
      <c r="C8134" s="9"/>
      <c r="D8134" s="9"/>
      <c r="E8134" s="9"/>
      <c r="F8134" s="10"/>
      <c r="G8134" s="4"/>
      <c r="H8134" s="24"/>
      <c r="I8134" s="184"/>
      <c r="J8134" s="182"/>
      <c r="K8134" s="21"/>
      <c r="L8134" s="24"/>
      <c r="M8134" s="185"/>
      <c r="N8134" s="24"/>
      <c r="O8134" s="14"/>
      <c r="P8134" s="14"/>
      <c r="Q8134" s="39"/>
      <c r="R8134" s="545"/>
      <c r="S8134" s="545"/>
      <c r="T8134" s="25"/>
      <c r="U8134" s="25"/>
    </row>
    <row r="8135" spans="2:21">
      <c r="B8135" s="9"/>
      <c r="C8135" s="9"/>
      <c r="D8135" s="9"/>
      <c r="E8135" s="9"/>
      <c r="F8135" s="10"/>
      <c r="G8135" s="4"/>
      <c r="H8135" s="24"/>
      <c r="I8135" s="184"/>
      <c r="J8135" s="182"/>
      <c r="K8135" s="21"/>
      <c r="L8135" s="24"/>
      <c r="M8135" s="185"/>
      <c r="N8135" s="24"/>
      <c r="O8135" s="14"/>
      <c r="P8135" s="14"/>
      <c r="Q8135" s="39"/>
      <c r="R8135" s="545"/>
      <c r="S8135" s="545"/>
      <c r="T8135" s="25"/>
      <c r="U8135" s="25"/>
    </row>
    <row r="8136" spans="2:21">
      <c r="B8136" s="9"/>
      <c r="C8136" s="9"/>
      <c r="D8136" s="9"/>
      <c r="E8136" s="9"/>
      <c r="F8136" s="10"/>
      <c r="G8136" s="4"/>
      <c r="H8136" s="24"/>
      <c r="I8136" s="184"/>
      <c r="J8136" s="182"/>
      <c r="K8136" s="21"/>
      <c r="L8136" s="24"/>
      <c r="M8136" s="185"/>
      <c r="N8136" s="24"/>
      <c r="O8136" s="14"/>
      <c r="P8136" s="14"/>
      <c r="Q8136" s="39"/>
      <c r="R8136" s="545"/>
      <c r="S8136" s="545"/>
      <c r="T8136" s="25"/>
      <c r="U8136" s="25"/>
    </row>
    <row r="8137" spans="2:21">
      <c r="B8137" s="9"/>
      <c r="C8137" s="9"/>
      <c r="D8137" s="9"/>
      <c r="E8137" s="9"/>
      <c r="F8137" s="10"/>
      <c r="G8137" s="4"/>
      <c r="H8137" s="24"/>
      <c r="I8137" s="184"/>
      <c r="J8137" s="182"/>
      <c r="K8137" s="21"/>
      <c r="L8137" s="24"/>
      <c r="M8137" s="185"/>
      <c r="N8137" s="24"/>
      <c r="O8137" s="14"/>
      <c r="P8137" s="14"/>
      <c r="Q8137" s="39"/>
      <c r="R8137" s="545"/>
      <c r="S8137" s="545"/>
      <c r="T8137" s="25"/>
      <c r="U8137" s="25"/>
    </row>
    <row r="8138" spans="2:21">
      <c r="B8138" s="9"/>
      <c r="C8138" s="9"/>
      <c r="D8138" s="9"/>
      <c r="E8138" s="9"/>
      <c r="F8138" s="10"/>
      <c r="G8138" s="4"/>
      <c r="H8138" s="24"/>
      <c r="I8138" s="184"/>
      <c r="J8138" s="182"/>
      <c r="K8138" s="21"/>
      <c r="L8138" s="24"/>
      <c r="M8138" s="185"/>
      <c r="N8138" s="24"/>
      <c r="O8138" s="14"/>
      <c r="P8138" s="14"/>
      <c r="Q8138" s="39"/>
      <c r="R8138" s="545"/>
      <c r="S8138" s="545"/>
      <c r="T8138" s="25"/>
      <c r="U8138" s="25"/>
    </row>
    <row r="8139" spans="2:21">
      <c r="B8139" s="9"/>
      <c r="C8139" s="9"/>
      <c r="D8139" s="9"/>
      <c r="E8139" s="9"/>
      <c r="F8139" s="10"/>
      <c r="G8139" s="4"/>
      <c r="H8139" s="24"/>
      <c r="I8139" s="184"/>
      <c r="J8139" s="182"/>
      <c r="K8139" s="21"/>
      <c r="L8139" s="24"/>
      <c r="M8139" s="185"/>
      <c r="N8139" s="24"/>
      <c r="O8139" s="14"/>
      <c r="P8139" s="14"/>
      <c r="Q8139" s="39"/>
      <c r="R8139" s="545"/>
      <c r="S8139" s="545"/>
      <c r="T8139" s="25"/>
      <c r="U8139" s="25"/>
    </row>
    <row r="8140" spans="2:21">
      <c r="B8140" s="9"/>
      <c r="C8140" s="9"/>
      <c r="D8140" s="9"/>
      <c r="E8140" s="9"/>
      <c r="F8140" s="10"/>
      <c r="G8140" s="4"/>
      <c r="H8140" s="24"/>
      <c r="I8140" s="184"/>
      <c r="J8140" s="182"/>
      <c r="K8140" s="21"/>
      <c r="L8140" s="24"/>
      <c r="M8140" s="185"/>
      <c r="N8140" s="24"/>
      <c r="O8140" s="14"/>
      <c r="P8140" s="14"/>
      <c r="Q8140" s="39"/>
      <c r="R8140" s="545"/>
      <c r="S8140" s="545"/>
      <c r="T8140" s="25"/>
      <c r="U8140" s="25"/>
    </row>
    <row r="8141" spans="2:21">
      <c r="B8141" s="9"/>
      <c r="C8141" s="9"/>
      <c r="D8141" s="9"/>
      <c r="E8141" s="9"/>
      <c r="F8141" s="10"/>
      <c r="G8141" s="4"/>
      <c r="H8141" s="24"/>
      <c r="I8141" s="184"/>
      <c r="J8141" s="182"/>
      <c r="K8141" s="21"/>
      <c r="L8141" s="24"/>
      <c r="M8141" s="185"/>
      <c r="N8141" s="24"/>
      <c r="O8141" s="14"/>
      <c r="P8141" s="14"/>
      <c r="Q8141" s="39"/>
      <c r="R8141" s="545"/>
      <c r="S8141" s="545"/>
      <c r="T8141" s="25"/>
      <c r="U8141" s="25"/>
    </row>
    <row r="8142" spans="2:21">
      <c r="B8142" s="9"/>
      <c r="C8142" s="9"/>
      <c r="D8142" s="9"/>
      <c r="E8142" s="9"/>
      <c r="F8142" s="10"/>
      <c r="G8142" s="4"/>
      <c r="H8142" s="24"/>
      <c r="I8142" s="184"/>
      <c r="J8142" s="182"/>
      <c r="K8142" s="21"/>
      <c r="L8142" s="24"/>
      <c r="M8142" s="185"/>
      <c r="N8142" s="24"/>
      <c r="O8142" s="14"/>
      <c r="P8142" s="14"/>
      <c r="Q8142" s="39"/>
      <c r="R8142" s="545"/>
      <c r="S8142" s="545"/>
      <c r="T8142" s="25"/>
      <c r="U8142" s="25"/>
    </row>
    <row r="8143" spans="2:21">
      <c r="B8143" s="9"/>
      <c r="C8143" s="9"/>
      <c r="D8143" s="9"/>
      <c r="E8143" s="9"/>
      <c r="F8143" s="10"/>
      <c r="G8143" s="4"/>
      <c r="H8143" s="24"/>
      <c r="I8143" s="184"/>
      <c r="J8143" s="182"/>
      <c r="K8143" s="21"/>
      <c r="L8143" s="24"/>
      <c r="M8143" s="185"/>
      <c r="N8143" s="24"/>
      <c r="O8143" s="14"/>
      <c r="P8143" s="14"/>
      <c r="Q8143" s="39"/>
      <c r="R8143" s="545"/>
      <c r="S8143" s="545"/>
      <c r="T8143" s="25"/>
      <c r="U8143" s="25"/>
    </row>
    <row r="8144" spans="2:21">
      <c r="B8144" s="9"/>
      <c r="C8144" s="9"/>
      <c r="D8144" s="9"/>
      <c r="E8144" s="9"/>
      <c r="F8144" s="10"/>
      <c r="G8144" s="4"/>
      <c r="H8144" s="24"/>
      <c r="I8144" s="184"/>
      <c r="J8144" s="182"/>
      <c r="K8144" s="21"/>
      <c r="L8144" s="24"/>
      <c r="M8144" s="185"/>
      <c r="N8144" s="24"/>
      <c r="O8144" s="14"/>
      <c r="P8144" s="14"/>
      <c r="Q8144" s="39"/>
      <c r="R8144" s="545"/>
      <c r="S8144" s="545"/>
      <c r="T8144" s="25"/>
      <c r="U8144" s="25"/>
    </row>
    <row r="8145" spans="2:21">
      <c r="B8145" s="9"/>
      <c r="C8145" s="9"/>
      <c r="D8145" s="9"/>
      <c r="E8145" s="9"/>
      <c r="F8145" s="10"/>
      <c r="G8145" s="4"/>
      <c r="H8145" s="24"/>
      <c r="I8145" s="184"/>
      <c r="J8145" s="182"/>
      <c r="K8145" s="21"/>
      <c r="L8145" s="24"/>
      <c r="M8145" s="185"/>
      <c r="N8145" s="24"/>
      <c r="O8145" s="14"/>
      <c r="P8145" s="14"/>
      <c r="Q8145" s="39"/>
      <c r="R8145" s="545"/>
      <c r="S8145" s="545"/>
      <c r="T8145" s="25"/>
      <c r="U8145" s="25"/>
    </row>
    <row r="8146" spans="2:21">
      <c r="B8146" s="9"/>
      <c r="C8146" s="9"/>
      <c r="D8146" s="9"/>
      <c r="E8146" s="9"/>
      <c r="F8146" s="10"/>
      <c r="G8146" s="4"/>
      <c r="H8146" s="24"/>
      <c r="I8146" s="184"/>
      <c r="J8146" s="182"/>
      <c r="K8146" s="21"/>
      <c r="L8146" s="24"/>
      <c r="M8146" s="185"/>
      <c r="N8146" s="24"/>
      <c r="O8146" s="14"/>
      <c r="P8146" s="14"/>
      <c r="Q8146" s="39"/>
      <c r="R8146" s="545"/>
      <c r="S8146" s="545"/>
      <c r="T8146" s="25"/>
      <c r="U8146" s="25"/>
    </row>
    <row r="8147" spans="2:21">
      <c r="B8147" s="9"/>
      <c r="C8147" s="9"/>
      <c r="D8147" s="9"/>
      <c r="E8147" s="9"/>
      <c r="F8147" s="10"/>
      <c r="G8147" s="4"/>
      <c r="H8147" s="24"/>
      <c r="I8147" s="184"/>
      <c r="J8147" s="182"/>
      <c r="K8147" s="21"/>
      <c r="L8147" s="24"/>
      <c r="M8147" s="185"/>
      <c r="N8147" s="24"/>
      <c r="O8147" s="14"/>
      <c r="P8147" s="14"/>
      <c r="Q8147" s="39"/>
      <c r="R8147" s="545"/>
      <c r="S8147" s="545"/>
      <c r="T8147" s="25"/>
      <c r="U8147" s="25"/>
    </row>
    <row r="8148" spans="2:21">
      <c r="B8148" s="9"/>
      <c r="C8148" s="9"/>
      <c r="D8148" s="9"/>
      <c r="E8148" s="9"/>
      <c r="F8148" s="10"/>
      <c r="G8148" s="4"/>
      <c r="H8148" s="24"/>
      <c r="I8148" s="184"/>
      <c r="J8148" s="182"/>
      <c r="K8148" s="21"/>
      <c r="L8148" s="24"/>
      <c r="M8148" s="185"/>
      <c r="N8148" s="24"/>
      <c r="O8148" s="14"/>
      <c r="P8148" s="14"/>
      <c r="Q8148" s="39"/>
      <c r="R8148" s="545"/>
      <c r="S8148" s="545"/>
      <c r="T8148" s="25"/>
      <c r="U8148" s="25"/>
    </row>
    <row r="8149" spans="2:21">
      <c r="B8149" s="9"/>
      <c r="C8149" s="9"/>
      <c r="D8149" s="9"/>
      <c r="E8149" s="9"/>
      <c r="F8149" s="10"/>
      <c r="G8149" s="4"/>
      <c r="H8149" s="24"/>
      <c r="I8149" s="184"/>
      <c r="J8149" s="182"/>
      <c r="K8149" s="21"/>
      <c r="L8149" s="24"/>
      <c r="M8149" s="185"/>
      <c r="N8149" s="24"/>
      <c r="O8149" s="14"/>
      <c r="P8149" s="14"/>
      <c r="Q8149" s="39"/>
      <c r="R8149" s="545"/>
      <c r="S8149" s="545"/>
      <c r="T8149" s="25"/>
      <c r="U8149" s="25"/>
    </row>
    <row r="8150" spans="2:21">
      <c r="B8150" s="9"/>
      <c r="C8150" s="9"/>
      <c r="D8150" s="9"/>
      <c r="E8150" s="9"/>
      <c r="F8150" s="10"/>
      <c r="G8150" s="4"/>
      <c r="H8150" s="24"/>
      <c r="I8150" s="184"/>
      <c r="J8150" s="182"/>
      <c r="K8150" s="21"/>
      <c r="L8150" s="24"/>
      <c r="M8150" s="185"/>
      <c r="N8150" s="24"/>
      <c r="O8150" s="14"/>
      <c r="P8150" s="14"/>
      <c r="Q8150" s="39"/>
      <c r="R8150" s="545"/>
      <c r="S8150" s="545"/>
      <c r="T8150" s="25"/>
      <c r="U8150" s="25"/>
    </row>
    <row r="8151" spans="2:21">
      <c r="B8151" s="9"/>
      <c r="C8151" s="9"/>
      <c r="D8151" s="9"/>
      <c r="E8151" s="9"/>
      <c r="F8151" s="10"/>
      <c r="G8151" s="4"/>
      <c r="H8151" s="24"/>
      <c r="I8151" s="184"/>
      <c r="J8151" s="182"/>
      <c r="K8151" s="21"/>
      <c r="L8151" s="24"/>
      <c r="M8151" s="185"/>
      <c r="N8151" s="24"/>
      <c r="O8151" s="14"/>
      <c r="P8151" s="14"/>
      <c r="Q8151" s="39"/>
      <c r="R8151" s="545"/>
      <c r="S8151" s="545"/>
      <c r="T8151" s="25"/>
      <c r="U8151" s="25"/>
    </row>
    <row r="8152" spans="2:21">
      <c r="B8152" s="9"/>
      <c r="C8152" s="9"/>
      <c r="D8152" s="9"/>
      <c r="E8152" s="9"/>
      <c r="F8152" s="10"/>
      <c r="G8152" s="4"/>
      <c r="H8152" s="24"/>
      <c r="I8152" s="184"/>
      <c r="J8152" s="182"/>
      <c r="K8152" s="21"/>
      <c r="L8152" s="24"/>
      <c r="M8152" s="185"/>
      <c r="N8152" s="24"/>
      <c r="O8152" s="14"/>
      <c r="P8152" s="14"/>
      <c r="Q8152" s="39"/>
      <c r="R8152" s="545"/>
      <c r="S8152" s="545"/>
      <c r="T8152" s="25"/>
      <c r="U8152" s="25"/>
    </row>
    <row r="8153" spans="2:21">
      <c r="B8153" s="9"/>
      <c r="C8153" s="9"/>
      <c r="D8153" s="9"/>
      <c r="E8153" s="9"/>
      <c r="F8153" s="10"/>
      <c r="G8153" s="4"/>
      <c r="H8153" s="24"/>
      <c r="I8153" s="184"/>
      <c r="J8153" s="182"/>
      <c r="K8153" s="21"/>
      <c r="L8153" s="24"/>
      <c r="M8153" s="185"/>
      <c r="N8153" s="24"/>
      <c r="O8153" s="14"/>
      <c r="P8153" s="14"/>
      <c r="Q8153" s="39"/>
      <c r="R8153" s="545"/>
      <c r="S8153" s="545"/>
      <c r="T8153" s="25"/>
      <c r="U8153" s="25"/>
    </row>
    <row r="8154" spans="2:21">
      <c r="B8154" s="9"/>
      <c r="C8154" s="9"/>
      <c r="D8154" s="9"/>
      <c r="E8154" s="9"/>
      <c r="F8154" s="10"/>
      <c r="G8154" s="4"/>
      <c r="H8154" s="24"/>
      <c r="I8154" s="184"/>
      <c r="J8154" s="182"/>
      <c r="K8154" s="21"/>
      <c r="L8154" s="24"/>
      <c r="M8154" s="185"/>
      <c r="N8154" s="24"/>
      <c r="O8154" s="14"/>
      <c r="P8154" s="14"/>
      <c r="Q8154" s="39"/>
      <c r="R8154" s="545"/>
      <c r="S8154" s="545"/>
      <c r="T8154" s="25"/>
      <c r="U8154" s="25"/>
    </row>
    <row r="8155" spans="2:21">
      <c r="B8155" s="9"/>
      <c r="C8155" s="9"/>
      <c r="D8155" s="9"/>
      <c r="E8155" s="9"/>
      <c r="F8155" s="10"/>
      <c r="G8155" s="4"/>
      <c r="H8155" s="24"/>
      <c r="I8155" s="184"/>
      <c r="J8155" s="182"/>
      <c r="K8155" s="21"/>
      <c r="L8155" s="24"/>
      <c r="M8155" s="185"/>
      <c r="N8155" s="24"/>
      <c r="O8155" s="14"/>
      <c r="P8155" s="14"/>
      <c r="Q8155" s="39"/>
      <c r="R8155" s="545"/>
      <c r="S8155" s="545"/>
      <c r="T8155" s="25"/>
      <c r="U8155" s="25"/>
    </row>
    <row r="8156" spans="2:21">
      <c r="B8156" s="9"/>
      <c r="C8156" s="9"/>
      <c r="D8156" s="9"/>
      <c r="E8156" s="9"/>
      <c r="F8156" s="10"/>
      <c r="G8156" s="4"/>
      <c r="H8156" s="24"/>
      <c r="I8156" s="184"/>
      <c r="J8156" s="182"/>
      <c r="K8156" s="21"/>
      <c r="L8156" s="24"/>
      <c r="M8156" s="185"/>
      <c r="N8156" s="24"/>
      <c r="O8156" s="14"/>
      <c r="P8156" s="14"/>
      <c r="Q8156" s="39"/>
      <c r="R8156" s="545"/>
      <c r="S8156" s="545"/>
      <c r="T8156" s="25"/>
      <c r="U8156" s="25"/>
    </row>
    <row r="8157" spans="2:21">
      <c r="B8157" s="9"/>
      <c r="C8157" s="9"/>
      <c r="D8157" s="9"/>
      <c r="E8157" s="9"/>
      <c r="F8157" s="10"/>
      <c r="G8157" s="4"/>
      <c r="H8157" s="24"/>
      <c r="I8157" s="184"/>
      <c r="J8157" s="182"/>
      <c r="K8157" s="21"/>
      <c r="L8157" s="24"/>
      <c r="M8157" s="185"/>
      <c r="N8157" s="24"/>
      <c r="O8157" s="14"/>
      <c r="P8157" s="14"/>
      <c r="Q8157" s="39"/>
      <c r="R8157" s="545"/>
      <c r="S8157" s="545"/>
      <c r="T8157" s="25"/>
      <c r="U8157" s="25"/>
    </row>
    <row r="8158" spans="2:21">
      <c r="B8158" s="9"/>
      <c r="C8158" s="9"/>
      <c r="D8158" s="9"/>
      <c r="E8158" s="9"/>
      <c r="F8158" s="10"/>
      <c r="G8158" s="4"/>
      <c r="H8158" s="24"/>
      <c r="I8158" s="184"/>
      <c r="J8158" s="182"/>
      <c r="K8158" s="21"/>
      <c r="L8158" s="24"/>
      <c r="M8158" s="185"/>
      <c r="N8158" s="24"/>
      <c r="O8158" s="14"/>
      <c r="P8158" s="14"/>
      <c r="Q8158" s="39"/>
      <c r="R8158" s="545"/>
      <c r="S8158" s="545"/>
      <c r="T8158" s="25"/>
      <c r="U8158" s="25"/>
    </row>
    <row r="8159" spans="2:21">
      <c r="B8159" s="9"/>
      <c r="C8159" s="9"/>
      <c r="D8159" s="9"/>
      <c r="E8159" s="9"/>
      <c r="F8159" s="10"/>
      <c r="G8159" s="4"/>
      <c r="H8159" s="24"/>
      <c r="I8159" s="184"/>
      <c r="J8159" s="182"/>
      <c r="K8159" s="21"/>
      <c r="L8159" s="24"/>
      <c r="M8159" s="185"/>
      <c r="N8159" s="24"/>
      <c r="O8159" s="14"/>
      <c r="P8159" s="14"/>
      <c r="Q8159" s="39"/>
      <c r="R8159" s="545"/>
      <c r="S8159" s="545"/>
      <c r="T8159" s="25"/>
      <c r="U8159" s="25"/>
    </row>
    <row r="8160" spans="2:21">
      <c r="B8160" s="9"/>
      <c r="C8160" s="9"/>
      <c r="D8160" s="9"/>
      <c r="E8160" s="9"/>
      <c r="F8160" s="10"/>
      <c r="G8160" s="4"/>
      <c r="H8160" s="24"/>
      <c r="I8160" s="184"/>
      <c r="J8160" s="182"/>
      <c r="K8160" s="21"/>
      <c r="L8160" s="24"/>
      <c r="M8160" s="185"/>
      <c r="N8160" s="24"/>
      <c r="O8160" s="14"/>
      <c r="P8160" s="14"/>
      <c r="Q8160" s="39"/>
      <c r="R8160" s="545"/>
      <c r="S8160" s="545"/>
      <c r="T8160" s="25"/>
      <c r="U8160" s="25"/>
    </row>
    <row r="8161" spans="2:21">
      <c r="B8161" s="9"/>
      <c r="C8161" s="9"/>
      <c r="D8161" s="9"/>
      <c r="E8161" s="9"/>
      <c r="F8161" s="10"/>
      <c r="G8161" s="4"/>
      <c r="H8161" s="24"/>
      <c r="I8161" s="184"/>
      <c r="J8161" s="182"/>
      <c r="K8161" s="21"/>
      <c r="L8161" s="24"/>
      <c r="M8161" s="185"/>
      <c r="N8161" s="24"/>
      <c r="O8161" s="14"/>
      <c r="P8161" s="14"/>
      <c r="Q8161" s="39"/>
      <c r="R8161" s="545"/>
      <c r="S8161" s="545"/>
      <c r="T8161" s="25"/>
      <c r="U8161" s="25"/>
    </row>
    <row r="8162" spans="2:21">
      <c r="B8162" s="9"/>
      <c r="C8162" s="9"/>
      <c r="D8162" s="9"/>
      <c r="E8162" s="9"/>
      <c r="F8162" s="10"/>
      <c r="G8162" s="4"/>
      <c r="H8162" s="24"/>
      <c r="I8162" s="184"/>
      <c r="J8162" s="182"/>
      <c r="K8162" s="21"/>
      <c r="L8162" s="24"/>
      <c r="M8162" s="185"/>
      <c r="N8162" s="24"/>
      <c r="O8162" s="14"/>
      <c r="P8162" s="14"/>
      <c r="Q8162" s="39"/>
      <c r="R8162" s="545"/>
      <c r="S8162" s="545"/>
      <c r="T8162" s="25"/>
      <c r="U8162" s="25"/>
    </row>
    <row r="8163" spans="2:21">
      <c r="B8163" s="9"/>
      <c r="C8163" s="9"/>
      <c r="D8163" s="9"/>
      <c r="E8163" s="9"/>
      <c r="F8163" s="10"/>
      <c r="G8163" s="4"/>
      <c r="H8163" s="24"/>
      <c r="I8163" s="184"/>
      <c r="J8163" s="182"/>
      <c r="K8163" s="21"/>
      <c r="L8163" s="24"/>
      <c r="M8163" s="185"/>
      <c r="N8163" s="24"/>
      <c r="O8163" s="14"/>
      <c r="P8163" s="14"/>
      <c r="Q8163" s="39"/>
      <c r="R8163" s="545"/>
      <c r="S8163" s="545"/>
      <c r="T8163" s="25"/>
      <c r="U8163" s="25"/>
    </row>
    <row r="8164" spans="2:21">
      <c r="B8164" s="9"/>
      <c r="C8164" s="9"/>
      <c r="D8164" s="9"/>
      <c r="E8164" s="9"/>
      <c r="F8164" s="10"/>
      <c r="G8164" s="4"/>
      <c r="H8164" s="24"/>
      <c r="I8164" s="184"/>
      <c r="J8164" s="182"/>
      <c r="K8164" s="21"/>
      <c r="L8164" s="24"/>
      <c r="M8164" s="185"/>
      <c r="N8164" s="24"/>
      <c r="O8164" s="14"/>
      <c r="P8164" s="14"/>
      <c r="Q8164" s="39"/>
      <c r="R8164" s="545"/>
      <c r="S8164" s="545"/>
      <c r="T8164" s="25"/>
      <c r="U8164" s="25"/>
    </row>
    <row r="8165" spans="2:21">
      <c r="B8165" s="9"/>
      <c r="C8165" s="9"/>
      <c r="D8165" s="9"/>
      <c r="E8165" s="9"/>
      <c r="F8165" s="10"/>
      <c r="G8165" s="4"/>
      <c r="H8165" s="24"/>
      <c r="I8165" s="184"/>
      <c r="J8165" s="182"/>
      <c r="K8165" s="21"/>
      <c r="L8165" s="24"/>
      <c r="M8165" s="185"/>
      <c r="N8165" s="24"/>
      <c r="O8165" s="14"/>
      <c r="P8165" s="14"/>
      <c r="Q8165" s="39"/>
      <c r="R8165" s="545"/>
      <c r="S8165" s="545"/>
      <c r="T8165" s="25"/>
      <c r="U8165" s="25"/>
    </row>
    <row r="8166" spans="2:21">
      <c r="B8166" s="9"/>
      <c r="C8166" s="9"/>
      <c r="D8166" s="9"/>
      <c r="E8166" s="9"/>
      <c r="F8166" s="10"/>
      <c r="G8166" s="4"/>
      <c r="H8166" s="24"/>
      <c r="I8166" s="184"/>
      <c r="J8166" s="182"/>
      <c r="K8166" s="21"/>
      <c r="L8166" s="24"/>
      <c r="M8166" s="185"/>
      <c r="N8166" s="24"/>
      <c r="O8166" s="14"/>
      <c r="P8166" s="14"/>
      <c r="Q8166" s="39"/>
      <c r="R8166" s="545"/>
      <c r="S8166" s="545"/>
      <c r="T8166" s="25"/>
      <c r="U8166" s="25"/>
    </row>
    <row r="8167" spans="2:21">
      <c r="B8167" s="9"/>
      <c r="C8167" s="9"/>
      <c r="D8167" s="9"/>
      <c r="E8167" s="9"/>
      <c r="F8167" s="10"/>
      <c r="G8167" s="4"/>
      <c r="H8167" s="24"/>
      <c r="I8167" s="184"/>
      <c r="J8167" s="182"/>
      <c r="K8167" s="21"/>
      <c r="L8167" s="24"/>
      <c r="M8167" s="185"/>
      <c r="N8167" s="24"/>
      <c r="O8167" s="14"/>
      <c r="P8167" s="14"/>
      <c r="Q8167" s="39"/>
      <c r="R8167" s="545"/>
      <c r="S8167" s="545"/>
      <c r="T8167" s="25"/>
      <c r="U8167" s="25"/>
    </row>
    <row r="8168" spans="2:21">
      <c r="B8168" s="9"/>
      <c r="C8168" s="9"/>
      <c r="D8168" s="9"/>
      <c r="E8168" s="9"/>
      <c r="F8168" s="10"/>
      <c r="G8168" s="4"/>
      <c r="H8168" s="24"/>
      <c r="I8168" s="184"/>
      <c r="J8168" s="182"/>
      <c r="K8168" s="21"/>
      <c r="L8168" s="24"/>
      <c r="M8168" s="185"/>
      <c r="N8168" s="24"/>
      <c r="O8168" s="14"/>
      <c r="P8168" s="14"/>
      <c r="Q8168" s="39"/>
      <c r="R8168" s="545"/>
      <c r="S8168" s="545"/>
      <c r="T8168" s="25"/>
      <c r="U8168" s="25"/>
    </row>
    <row r="8169" spans="2:21">
      <c r="B8169" s="9"/>
      <c r="C8169" s="9"/>
      <c r="D8169" s="9"/>
      <c r="E8169" s="9"/>
      <c r="F8169" s="10"/>
      <c r="G8169" s="4"/>
      <c r="H8169" s="24"/>
      <c r="I8169" s="184"/>
      <c r="J8169" s="182"/>
      <c r="K8169" s="21"/>
      <c r="L8169" s="24"/>
      <c r="M8169" s="185"/>
      <c r="N8169" s="24"/>
      <c r="O8169" s="14"/>
      <c r="P8169" s="14"/>
      <c r="Q8169" s="39"/>
      <c r="R8169" s="545"/>
      <c r="S8169" s="545"/>
      <c r="T8169" s="25"/>
      <c r="U8169" s="25"/>
    </row>
    <row r="8170" spans="2:21">
      <c r="B8170" s="9"/>
      <c r="C8170" s="9"/>
      <c r="D8170" s="9"/>
      <c r="E8170" s="9"/>
      <c r="F8170" s="10"/>
      <c r="G8170" s="4"/>
      <c r="H8170" s="24"/>
      <c r="I8170" s="184"/>
      <c r="J8170" s="182"/>
      <c r="K8170" s="21"/>
      <c r="L8170" s="24"/>
      <c r="M8170" s="185"/>
      <c r="N8170" s="24"/>
      <c r="O8170" s="14"/>
      <c r="P8170" s="14"/>
      <c r="Q8170" s="39"/>
      <c r="R8170" s="545"/>
      <c r="S8170" s="545"/>
      <c r="T8170" s="25"/>
      <c r="U8170" s="25"/>
    </row>
    <row r="8171" spans="2:21">
      <c r="B8171" s="9"/>
      <c r="C8171" s="9"/>
      <c r="D8171" s="9"/>
      <c r="E8171" s="9"/>
      <c r="F8171" s="10"/>
      <c r="G8171" s="4"/>
      <c r="H8171" s="24"/>
      <c r="I8171" s="184"/>
      <c r="J8171" s="182"/>
      <c r="K8171" s="21"/>
      <c r="L8171" s="24"/>
      <c r="M8171" s="185"/>
      <c r="N8171" s="24"/>
      <c r="O8171" s="14"/>
      <c r="P8171" s="14"/>
      <c r="Q8171" s="39"/>
      <c r="R8171" s="545"/>
      <c r="S8171" s="545"/>
      <c r="T8171" s="25"/>
      <c r="U8171" s="25"/>
    </row>
    <row r="8172" spans="2:21">
      <c r="B8172" s="9"/>
      <c r="C8172" s="9"/>
      <c r="D8172" s="9"/>
      <c r="E8172" s="9"/>
      <c r="F8172" s="10"/>
      <c r="G8172" s="4"/>
      <c r="H8172" s="24"/>
      <c r="I8172" s="184"/>
      <c r="J8172" s="182"/>
      <c r="K8172" s="21"/>
      <c r="L8172" s="24"/>
      <c r="M8172" s="185"/>
      <c r="N8172" s="24"/>
      <c r="O8172" s="14"/>
      <c r="P8172" s="14"/>
      <c r="Q8172" s="39"/>
      <c r="R8172" s="545"/>
      <c r="S8172" s="545"/>
      <c r="T8172" s="25"/>
      <c r="U8172" s="25"/>
    </row>
    <row r="8173" spans="2:21">
      <c r="B8173" s="9"/>
      <c r="C8173" s="9"/>
      <c r="D8173" s="9"/>
      <c r="E8173" s="9"/>
      <c r="F8173" s="10"/>
      <c r="G8173" s="4"/>
      <c r="H8173" s="24"/>
      <c r="I8173" s="184"/>
      <c r="J8173" s="182"/>
      <c r="K8173" s="21"/>
      <c r="L8173" s="24"/>
      <c r="M8173" s="185"/>
      <c r="N8173" s="24"/>
      <c r="O8173" s="14"/>
      <c r="P8173" s="14"/>
      <c r="Q8173" s="39"/>
      <c r="R8173" s="545"/>
      <c r="S8173" s="545"/>
      <c r="T8173" s="25"/>
      <c r="U8173" s="25"/>
    </row>
    <row r="8174" spans="2:21">
      <c r="B8174" s="9"/>
      <c r="C8174" s="9"/>
      <c r="D8174" s="9"/>
      <c r="E8174" s="9"/>
      <c r="F8174" s="10"/>
      <c r="G8174" s="4"/>
      <c r="H8174" s="24"/>
      <c r="I8174" s="184"/>
      <c r="J8174" s="182"/>
      <c r="K8174" s="21"/>
      <c r="L8174" s="24"/>
      <c r="M8174" s="185"/>
      <c r="N8174" s="24"/>
      <c r="O8174" s="14"/>
      <c r="P8174" s="14"/>
      <c r="Q8174" s="39"/>
      <c r="R8174" s="545"/>
      <c r="S8174" s="545"/>
      <c r="T8174" s="25"/>
      <c r="U8174" s="25"/>
    </row>
    <row r="8175" spans="2:21">
      <c r="B8175" s="9"/>
      <c r="C8175" s="9"/>
      <c r="D8175" s="9"/>
      <c r="E8175" s="9"/>
      <c r="F8175" s="10"/>
      <c r="G8175" s="4"/>
      <c r="H8175" s="24"/>
      <c r="I8175" s="184"/>
      <c r="J8175" s="182"/>
      <c r="K8175" s="21"/>
      <c r="L8175" s="24"/>
      <c r="M8175" s="185"/>
      <c r="N8175" s="24"/>
      <c r="O8175" s="14"/>
      <c r="P8175" s="14"/>
      <c r="Q8175" s="39"/>
      <c r="R8175" s="545"/>
      <c r="S8175" s="545"/>
      <c r="T8175" s="25"/>
      <c r="U8175" s="25"/>
    </row>
    <row r="8176" spans="2:21">
      <c r="B8176" s="9"/>
      <c r="C8176" s="9"/>
      <c r="D8176" s="9"/>
      <c r="E8176" s="9"/>
      <c r="F8176" s="10"/>
      <c r="G8176" s="4"/>
      <c r="H8176" s="24"/>
      <c r="I8176" s="184"/>
      <c r="J8176" s="182"/>
      <c r="K8176" s="21"/>
      <c r="L8176" s="24"/>
      <c r="M8176" s="185"/>
      <c r="N8176" s="24"/>
      <c r="O8176" s="14"/>
      <c r="P8176" s="14"/>
      <c r="Q8176" s="39"/>
      <c r="R8176" s="545"/>
      <c r="S8176" s="545"/>
      <c r="T8176" s="25"/>
      <c r="U8176" s="25"/>
    </row>
    <row r="8177" spans="2:21">
      <c r="B8177" s="9"/>
      <c r="C8177" s="9"/>
      <c r="D8177" s="9"/>
      <c r="E8177" s="9"/>
      <c r="F8177" s="10"/>
      <c r="G8177" s="4"/>
      <c r="H8177" s="24"/>
      <c r="I8177" s="184"/>
      <c r="J8177" s="182"/>
      <c r="K8177" s="21"/>
      <c r="L8177" s="24"/>
      <c r="M8177" s="185"/>
      <c r="N8177" s="24"/>
      <c r="O8177" s="14"/>
      <c r="P8177" s="14"/>
      <c r="Q8177" s="39"/>
      <c r="R8177" s="545"/>
      <c r="S8177" s="545"/>
      <c r="T8177" s="25"/>
      <c r="U8177" s="25"/>
    </row>
    <row r="8178" spans="2:21">
      <c r="B8178" s="9"/>
      <c r="C8178" s="9"/>
      <c r="D8178" s="9"/>
      <c r="E8178" s="9"/>
      <c r="F8178" s="10"/>
      <c r="G8178" s="4"/>
      <c r="H8178" s="24"/>
      <c r="I8178" s="184"/>
      <c r="J8178" s="182"/>
      <c r="K8178" s="21"/>
      <c r="L8178" s="24"/>
      <c r="M8178" s="185"/>
      <c r="N8178" s="24"/>
      <c r="O8178" s="14"/>
      <c r="P8178" s="14"/>
      <c r="Q8178" s="39"/>
      <c r="R8178" s="545"/>
      <c r="S8178" s="545"/>
      <c r="T8178" s="25"/>
      <c r="U8178" s="25"/>
    </row>
    <row r="8179" spans="2:21">
      <c r="B8179" s="9"/>
      <c r="C8179" s="9"/>
      <c r="D8179" s="9"/>
      <c r="E8179" s="9"/>
      <c r="F8179" s="10"/>
      <c r="G8179" s="4"/>
      <c r="H8179" s="24"/>
      <c r="I8179" s="184"/>
      <c r="J8179" s="182"/>
      <c r="K8179" s="21"/>
      <c r="L8179" s="24"/>
      <c r="M8179" s="185"/>
      <c r="N8179" s="24"/>
      <c r="O8179" s="14"/>
      <c r="P8179" s="14"/>
      <c r="Q8179" s="39"/>
      <c r="R8179" s="545"/>
      <c r="S8179" s="545"/>
      <c r="T8179" s="25"/>
      <c r="U8179" s="25"/>
    </row>
    <row r="8180" spans="2:21">
      <c r="B8180" s="9"/>
      <c r="C8180" s="9"/>
      <c r="D8180" s="9"/>
      <c r="E8180" s="9"/>
      <c r="F8180" s="10"/>
      <c r="G8180" s="4"/>
      <c r="H8180" s="24"/>
      <c r="I8180" s="184"/>
      <c r="J8180" s="182"/>
      <c r="K8180" s="21"/>
      <c r="L8180" s="24"/>
      <c r="M8180" s="185"/>
      <c r="N8180" s="24"/>
      <c r="O8180" s="14"/>
      <c r="P8180" s="14"/>
      <c r="Q8180" s="39"/>
      <c r="R8180" s="545"/>
      <c r="S8180" s="545"/>
      <c r="T8180" s="25"/>
      <c r="U8180" s="25"/>
    </row>
    <row r="8181" spans="2:21">
      <c r="B8181" s="9"/>
      <c r="C8181" s="9"/>
      <c r="D8181" s="9"/>
      <c r="E8181" s="9"/>
      <c r="F8181" s="10"/>
      <c r="G8181" s="4"/>
      <c r="H8181" s="24"/>
      <c r="I8181" s="184"/>
      <c r="J8181" s="182"/>
      <c r="K8181" s="21"/>
      <c r="L8181" s="24"/>
      <c r="M8181" s="185"/>
      <c r="N8181" s="24"/>
      <c r="O8181" s="14"/>
      <c r="P8181" s="14"/>
      <c r="Q8181" s="39"/>
      <c r="R8181" s="545"/>
      <c r="S8181" s="545"/>
      <c r="T8181" s="25"/>
      <c r="U8181" s="25"/>
    </row>
    <row r="8182" spans="2:21">
      <c r="B8182" s="9"/>
      <c r="C8182" s="9"/>
      <c r="D8182" s="9"/>
      <c r="E8182" s="9"/>
      <c r="F8182" s="10"/>
      <c r="G8182" s="4"/>
      <c r="H8182" s="24"/>
      <c r="I8182" s="184"/>
      <c r="J8182" s="182"/>
      <c r="K8182" s="21"/>
      <c r="L8182" s="24"/>
      <c r="M8182" s="185"/>
      <c r="N8182" s="24"/>
      <c r="O8182" s="14"/>
      <c r="P8182" s="14"/>
      <c r="Q8182" s="39"/>
      <c r="R8182" s="545"/>
      <c r="S8182" s="545"/>
      <c r="T8182" s="25"/>
      <c r="U8182" s="25"/>
    </row>
    <row r="8183" spans="2:21">
      <c r="B8183" s="9"/>
      <c r="C8183" s="9"/>
      <c r="D8183" s="9"/>
      <c r="E8183" s="9"/>
      <c r="F8183" s="10"/>
      <c r="G8183" s="4"/>
      <c r="H8183" s="24"/>
      <c r="I8183" s="184"/>
      <c r="J8183" s="182"/>
      <c r="K8183" s="21"/>
      <c r="L8183" s="24"/>
      <c r="M8183" s="185"/>
      <c r="N8183" s="24"/>
      <c r="O8183" s="14"/>
      <c r="P8183" s="14"/>
      <c r="Q8183" s="39"/>
      <c r="R8183" s="545"/>
      <c r="S8183" s="545"/>
      <c r="T8183" s="25"/>
      <c r="U8183" s="25"/>
    </row>
    <row r="8184" spans="2:21">
      <c r="B8184" s="9"/>
      <c r="C8184" s="9"/>
      <c r="D8184" s="9"/>
      <c r="E8184" s="9"/>
      <c r="F8184" s="10"/>
      <c r="G8184" s="4"/>
      <c r="H8184" s="24"/>
      <c r="I8184" s="184"/>
      <c r="J8184" s="182"/>
      <c r="K8184" s="21"/>
      <c r="L8184" s="24"/>
      <c r="M8184" s="185"/>
      <c r="N8184" s="24"/>
      <c r="O8184" s="14"/>
      <c r="P8184" s="14"/>
      <c r="Q8184" s="39"/>
      <c r="R8184" s="545"/>
      <c r="S8184" s="545"/>
      <c r="T8184" s="25"/>
      <c r="U8184" s="25"/>
    </row>
    <row r="8185" spans="2:21">
      <c r="B8185" s="9"/>
      <c r="C8185" s="9"/>
      <c r="D8185" s="9"/>
      <c r="E8185" s="9"/>
      <c r="F8185" s="10"/>
      <c r="G8185" s="4"/>
      <c r="H8185" s="24"/>
      <c r="I8185" s="184"/>
      <c r="J8185" s="182"/>
      <c r="K8185" s="21"/>
      <c r="L8185" s="24"/>
      <c r="M8185" s="185"/>
      <c r="N8185" s="24"/>
      <c r="O8185" s="14"/>
      <c r="P8185" s="14"/>
      <c r="Q8185" s="39"/>
      <c r="R8185" s="545"/>
      <c r="S8185" s="545"/>
      <c r="T8185" s="25"/>
      <c r="U8185" s="25"/>
    </row>
    <row r="8186" spans="2:21">
      <c r="B8186" s="9"/>
      <c r="C8186" s="9"/>
      <c r="D8186" s="9"/>
      <c r="E8186" s="9"/>
      <c r="F8186" s="10"/>
      <c r="G8186" s="4"/>
      <c r="H8186" s="24"/>
      <c r="I8186" s="184"/>
      <c r="J8186" s="182"/>
      <c r="K8186" s="21"/>
      <c r="L8186" s="24"/>
      <c r="M8186" s="185"/>
      <c r="N8186" s="24"/>
      <c r="O8186" s="14"/>
      <c r="P8186" s="14"/>
      <c r="Q8186" s="39"/>
      <c r="R8186" s="545"/>
      <c r="S8186" s="545"/>
      <c r="T8186" s="25"/>
      <c r="U8186" s="25"/>
    </row>
    <row r="8187" spans="2:21">
      <c r="B8187" s="9"/>
      <c r="C8187" s="9"/>
      <c r="D8187" s="9"/>
      <c r="E8187" s="9"/>
      <c r="F8187" s="10"/>
      <c r="G8187" s="4"/>
      <c r="H8187" s="24"/>
      <c r="I8187" s="184"/>
      <c r="J8187" s="182"/>
      <c r="K8187" s="21"/>
      <c r="L8187" s="24"/>
      <c r="M8187" s="185"/>
      <c r="N8187" s="24"/>
      <c r="O8187" s="14"/>
      <c r="P8187" s="14"/>
      <c r="Q8187" s="39"/>
      <c r="R8187" s="545"/>
      <c r="S8187" s="545"/>
      <c r="T8187" s="25"/>
      <c r="U8187" s="25"/>
    </row>
    <row r="8188" spans="2:21">
      <c r="B8188" s="9"/>
      <c r="C8188" s="9"/>
      <c r="D8188" s="9"/>
      <c r="E8188" s="9"/>
      <c r="F8188" s="10"/>
      <c r="G8188" s="4"/>
      <c r="H8188" s="24"/>
      <c r="I8188" s="184"/>
      <c r="J8188" s="182"/>
      <c r="K8188" s="21"/>
      <c r="L8188" s="24"/>
      <c r="M8188" s="185"/>
      <c r="N8188" s="24"/>
      <c r="O8188" s="14"/>
      <c r="P8188" s="14"/>
      <c r="Q8188" s="39"/>
      <c r="R8188" s="545"/>
      <c r="S8188" s="545"/>
      <c r="T8188" s="25"/>
      <c r="U8188" s="25"/>
    </row>
    <row r="8189" spans="2:21">
      <c r="B8189" s="9"/>
      <c r="C8189" s="9"/>
      <c r="D8189" s="9"/>
      <c r="E8189" s="9"/>
      <c r="F8189" s="10"/>
      <c r="G8189" s="4"/>
      <c r="H8189" s="24"/>
      <c r="I8189" s="184"/>
      <c r="J8189" s="182"/>
      <c r="K8189" s="21"/>
      <c r="L8189" s="24"/>
      <c r="M8189" s="185"/>
      <c r="N8189" s="24"/>
      <c r="O8189" s="14"/>
      <c r="P8189" s="14"/>
      <c r="Q8189" s="39"/>
      <c r="R8189" s="545"/>
      <c r="S8189" s="545"/>
      <c r="T8189" s="25"/>
      <c r="U8189" s="25"/>
    </row>
    <row r="8190" spans="2:21">
      <c r="B8190" s="9"/>
      <c r="C8190" s="9"/>
      <c r="D8190" s="9"/>
      <c r="E8190" s="9"/>
      <c r="F8190" s="10"/>
      <c r="G8190" s="4"/>
      <c r="H8190" s="24"/>
      <c r="I8190" s="184"/>
      <c r="J8190" s="182"/>
      <c r="K8190" s="21"/>
      <c r="L8190" s="24"/>
      <c r="M8190" s="185"/>
      <c r="N8190" s="24"/>
      <c r="O8190" s="14"/>
      <c r="P8190" s="14"/>
      <c r="Q8190" s="39"/>
      <c r="R8190" s="545"/>
      <c r="S8190" s="545"/>
      <c r="T8190" s="25"/>
      <c r="U8190" s="25"/>
    </row>
    <row r="8191" spans="2:21">
      <c r="B8191" s="9"/>
      <c r="C8191" s="9"/>
      <c r="D8191" s="9"/>
      <c r="E8191" s="9"/>
      <c r="F8191" s="10"/>
      <c r="G8191" s="4"/>
      <c r="H8191" s="24"/>
      <c r="I8191" s="184"/>
      <c r="J8191" s="182"/>
      <c r="K8191" s="21"/>
      <c r="L8191" s="24"/>
      <c r="M8191" s="185"/>
      <c r="N8191" s="24"/>
      <c r="O8191" s="14"/>
      <c r="P8191" s="14"/>
      <c r="Q8191" s="39"/>
      <c r="R8191" s="545"/>
      <c r="S8191" s="545"/>
      <c r="T8191" s="25"/>
      <c r="U8191" s="25"/>
    </row>
    <row r="8192" spans="2:21">
      <c r="B8192" s="9"/>
      <c r="C8192" s="9"/>
      <c r="D8192" s="9"/>
      <c r="E8192" s="9"/>
      <c r="F8192" s="10"/>
      <c r="G8192" s="4"/>
      <c r="H8192" s="24"/>
      <c r="I8192" s="184"/>
      <c r="J8192" s="182"/>
      <c r="K8192" s="21"/>
      <c r="L8192" s="24"/>
      <c r="M8192" s="185"/>
      <c r="N8192" s="24"/>
      <c r="O8192" s="14"/>
      <c r="P8192" s="14"/>
      <c r="Q8192" s="39"/>
      <c r="R8192" s="545"/>
      <c r="S8192" s="545"/>
      <c r="T8192" s="25"/>
      <c r="U8192" s="25"/>
    </row>
    <row r="8193" spans="2:21">
      <c r="B8193" s="9"/>
      <c r="C8193" s="9"/>
      <c r="D8193" s="9"/>
      <c r="E8193" s="9"/>
      <c r="F8193" s="10"/>
      <c r="G8193" s="4"/>
      <c r="H8193" s="24"/>
      <c r="I8193" s="184"/>
      <c r="J8193" s="182"/>
      <c r="K8193" s="21"/>
      <c r="L8193" s="24"/>
      <c r="M8193" s="185"/>
      <c r="N8193" s="24"/>
      <c r="O8193" s="14"/>
      <c r="P8193" s="14"/>
      <c r="Q8193" s="39"/>
      <c r="R8193" s="545"/>
      <c r="S8193" s="545"/>
      <c r="T8193" s="25"/>
      <c r="U8193" s="25"/>
    </row>
    <row r="8194" spans="2:21">
      <c r="B8194" s="9"/>
      <c r="C8194" s="9"/>
      <c r="D8194" s="9"/>
      <c r="E8194" s="9"/>
      <c r="F8194" s="10"/>
      <c r="G8194" s="4"/>
      <c r="H8194" s="24"/>
      <c r="I8194" s="184"/>
      <c r="J8194" s="182"/>
      <c r="K8194" s="21"/>
      <c r="L8194" s="24"/>
      <c r="M8194" s="185"/>
      <c r="N8194" s="24"/>
      <c r="O8194" s="14"/>
      <c r="P8194" s="14"/>
      <c r="Q8194" s="39"/>
      <c r="R8194" s="545"/>
      <c r="S8194" s="545"/>
      <c r="T8194" s="25"/>
      <c r="U8194" s="25"/>
    </row>
    <row r="8195" spans="2:21">
      <c r="B8195" s="9"/>
      <c r="C8195" s="9"/>
      <c r="D8195" s="9"/>
      <c r="E8195" s="9"/>
      <c r="F8195" s="10"/>
      <c r="G8195" s="4"/>
      <c r="H8195" s="24"/>
      <c r="I8195" s="184"/>
      <c r="J8195" s="182"/>
      <c r="K8195" s="21"/>
      <c r="L8195" s="24"/>
      <c r="M8195" s="185"/>
      <c r="N8195" s="24"/>
      <c r="O8195" s="14"/>
      <c r="P8195" s="14"/>
      <c r="Q8195" s="39"/>
      <c r="R8195" s="545"/>
      <c r="S8195" s="545"/>
      <c r="T8195" s="25"/>
      <c r="U8195" s="25"/>
    </row>
    <row r="8196" spans="2:21">
      <c r="B8196" s="9"/>
      <c r="C8196" s="9"/>
      <c r="D8196" s="9"/>
      <c r="E8196" s="9"/>
      <c r="F8196" s="10"/>
      <c r="G8196" s="4"/>
      <c r="H8196" s="24"/>
      <c r="I8196" s="184"/>
      <c r="J8196" s="182"/>
      <c r="K8196" s="21"/>
      <c r="L8196" s="24"/>
      <c r="M8196" s="185"/>
      <c r="N8196" s="24"/>
      <c r="O8196" s="14"/>
      <c r="P8196" s="14"/>
      <c r="Q8196" s="39"/>
      <c r="R8196" s="545"/>
      <c r="S8196" s="545"/>
      <c r="T8196" s="25"/>
      <c r="U8196" s="25"/>
    </row>
    <row r="8197" spans="2:21">
      <c r="B8197" s="9"/>
      <c r="C8197" s="9"/>
      <c r="D8197" s="9"/>
      <c r="E8197" s="9"/>
      <c r="F8197" s="10"/>
      <c r="G8197" s="4"/>
      <c r="H8197" s="24"/>
      <c r="I8197" s="184"/>
      <c r="J8197" s="182"/>
      <c r="K8197" s="21"/>
      <c r="L8197" s="24"/>
      <c r="M8197" s="185"/>
      <c r="N8197" s="24"/>
      <c r="O8197" s="14"/>
      <c r="P8197" s="14"/>
      <c r="Q8197" s="39"/>
      <c r="R8197" s="545"/>
      <c r="S8197" s="545"/>
      <c r="T8197" s="25"/>
      <c r="U8197" s="25"/>
    </row>
    <row r="8198" spans="2:21">
      <c r="B8198" s="9"/>
      <c r="C8198" s="9"/>
      <c r="D8198" s="9"/>
      <c r="E8198" s="9"/>
      <c r="F8198" s="10"/>
      <c r="G8198" s="4"/>
      <c r="H8198" s="24"/>
      <c r="I8198" s="184"/>
      <c r="J8198" s="182"/>
      <c r="K8198" s="21"/>
      <c r="L8198" s="24"/>
      <c r="M8198" s="185"/>
      <c r="N8198" s="24"/>
      <c r="O8198" s="14"/>
      <c r="P8198" s="14"/>
      <c r="Q8198" s="39"/>
      <c r="R8198" s="545"/>
      <c r="S8198" s="545"/>
      <c r="T8198" s="25"/>
      <c r="U8198" s="25"/>
    </row>
    <row r="8199" spans="2:21">
      <c r="B8199" s="9"/>
      <c r="C8199" s="9"/>
      <c r="D8199" s="9"/>
      <c r="E8199" s="9"/>
      <c r="F8199" s="10"/>
      <c r="G8199" s="4"/>
      <c r="H8199" s="24"/>
      <c r="I8199" s="184"/>
      <c r="J8199" s="182"/>
      <c r="K8199" s="21"/>
      <c r="L8199" s="24"/>
      <c r="M8199" s="185"/>
      <c r="N8199" s="24"/>
      <c r="O8199" s="14"/>
      <c r="P8199" s="14"/>
      <c r="Q8199" s="39"/>
      <c r="R8199" s="545"/>
      <c r="S8199" s="545"/>
      <c r="T8199" s="25"/>
      <c r="U8199" s="25"/>
    </row>
    <row r="8200" spans="2:21">
      <c r="B8200" s="9"/>
      <c r="C8200" s="9"/>
      <c r="D8200" s="9"/>
      <c r="E8200" s="9"/>
      <c r="F8200" s="10"/>
      <c r="G8200" s="4"/>
      <c r="H8200" s="24"/>
      <c r="I8200" s="184"/>
      <c r="J8200" s="182"/>
      <c r="K8200" s="21"/>
      <c r="L8200" s="24"/>
      <c r="M8200" s="185"/>
      <c r="N8200" s="24"/>
      <c r="O8200" s="14"/>
      <c r="P8200" s="14"/>
      <c r="Q8200" s="39"/>
      <c r="R8200" s="545"/>
      <c r="S8200" s="545"/>
      <c r="T8200" s="25"/>
      <c r="U8200" s="25"/>
    </row>
    <row r="8201" spans="2:21">
      <c r="B8201" s="9"/>
      <c r="C8201" s="9"/>
      <c r="D8201" s="9"/>
      <c r="E8201" s="9"/>
      <c r="F8201" s="10"/>
      <c r="G8201" s="4"/>
      <c r="H8201" s="24"/>
      <c r="I8201" s="184"/>
      <c r="J8201" s="182"/>
      <c r="K8201" s="21"/>
      <c r="L8201" s="24"/>
      <c r="M8201" s="185"/>
      <c r="N8201" s="24"/>
      <c r="O8201" s="14"/>
      <c r="P8201" s="14"/>
      <c r="Q8201" s="39"/>
      <c r="R8201" s="545"/>
      <c r="S8201" s="545"/>
      <c r="T8201" s="25"/>
      <c r="U8201" s="25"/>
    </row>
    <row r="8202" spans="2:21">
      <c r="B8202" s="9"/>
      <c r="C8202" s="9"/>
      <c r="D8202" s="9"/>
      <c r="E8202" s="9"/>
      <c r="F8202" s="10"/>
      <c r="G8202" s="4"/>
      <c r="H8202" s="24"/>
      <c r="I8202" s="184"/>
      <c r="J8202" s="182"/>
      <c r="K8202" s="21"/>
      <c r="L8202" s="24"/>
      <c r="M8202" s="185"/>
      <c r="N8202" s="24"/>
      <c r="O8202" s="14"/>
      <c r="P8202" s="14"/>
      <c r="Q8202" s="39"/>
      <c r="R8202" s="545"/>
      <c r="S8202" s="545"/>
      <c r="T8202" s="25"/>
      <c r="U8202" s="25"/>
    </row>
    <row r="8203" spans="2:21">
      <c r="B8203" s="9"/>
      <c r="C8203" s="9"/>
      <c r="D8203" s="9"/>
      <c r="E8203" s="9"/>
      <c r="F8203" s="10"/>
      <c r="G8203" s="4"/>
      <c r="H8203" s="24"/>
      <c r="I8203" s="184"/>
      <c r="J8203" s="182"/>
      <c r="K8203" s="21"/>
      <c r="L8203" s="24"/>
      <c r="M8203" s="185"/>
      <c r="N8203" s="24"/>
      <c r="O8203" s="14"/>
      <c r="P8203" s="14"/>
      <c r="Q8203" s="39"/>
      <c r="R8203" s="545"/>
      <c r="S8203" s="545"/>
      <c r="T8203" s="25"/>
      <c r="U8203" s="25"/>
    </row>
    <row r="8204" spans="2:21">
      <c r="B8204" s="9"/>
      <c r="C8204" s="9"/>
      <c r="D8204" s="9"/>
      <c r="E8204" s="9"/>
      <c r="F8204" s="10"/>
      <c r="G8204" s="4"/>
      <c r="H8204" s="24"/>
      <c r="I8204" s="184"/>
      <c r="J8204" s="182"/>
      <c r="K8204" s="21"/>
      <c r="L8204" s="24"/>
      <c r="M8204" s="185"/>
      <c r="N8204" s="24"/>
      <c r="O8204" s="14"/>
      <c r="P8204" s="14"/>
      <c r="Q8204" s="39"/>
      <c r="R8204" s="545"/>
      <c r="S8204" s="545"/>
      <c r="T8204" s="25"/>
      <c r="U8204" s="25"/>
    </row>
    <row r="8205" spans="2:21">
      <c r="B8205" s="9"/>
      <c r="C8205" s="9"/>
      <c r="D8205" s="9"/>
      <c r="E8205" s="9"/>
      <c r="F8205" s="10"/>
      <c r="G8205" s="4"/>
      <c r="H8205" s="24"/>
      <c r="I8205" s="184"/>
      <c r="J8205" s="182"/>
      <c r="K8205" s="21"/>
      <c r="L8205" s="24"/>
      <c r="M8205" s="185"/>
      <c r="N8205" s="24"/>
      <c r="O8205" s="14"/>
      <c r="P8205" s="14"/>
      <c r="Q8205" s="39"/>
      <c r="R8205" s="545"/>
      <c r="S8205" s="545"/>
      <c r="T8205" s="25"/>
      <c r="U8205" s="25"/>
    </row>
    <row r="8206" spans="2:21">
      <c r="B8206" s="9"/>
      <c r="C8206" s="9"/>
      <c r="D8206" s="9"/>
      <c r="E8206" s="9"/>
      <c r="F8206" s="10"/>
      <c r="G8206" s="4"/>
      <c r="H8206" s="24"/>
      <c r="I8206" s="184"/>
      <c r="J8206" s="182"/>
      <c r="K8206" s="21"/>
      <c r="L8206" s="24"/>
      <c r="M8206" s="185"/>
      <c r="N8206" s="24"/>
      <c r="O8206" s="14"/>
      <c r="P8206" s="14"/>
      <c r="Q8206" s="39"/>
      <c r="R8206" s="545"/>
      <c r="S8206" s="545"/>
      <c r="T8206" s="25"/>
      <c r="U8206" s="25"/>
    </row>
    <row r="8207" spans="2:21">
      <c r="B8207" s="9"/>
      <c r="C8207" s="9"/>
      <c r="D8207" s="9"/>
      <c r="E8207" s="9"/>
      <c r="F8207" s="10"/>
      <c r="G8207" s="4"/>
      <c r="H8207" s="24"/>
      <c r="I8207" s="184"/>
      <c r="J8207" s="182"/>
      <c r="K8207" s="21"/>
      <c r="L8207" s="24"/>
      <c r="M8207" s="185"/>
      <c r="N8207" s="24"/>
      <c r="O8207" s="14"/>
      <c r="P8207" s="14"/>
      <c r="Q8207" s="39"/>
      <c r="R8207" s="545"/>
      <c r="S8207" s="545"/>
      <c r="T8207" s="25"/>
      <c r="U8207" s="25"/>
    </row>
    <row r="8208" spans="2:21">
      <c r="B8208" s="9"/>
      <c r="C8208" s="9"/>
      <c r="D8208" s="9"/>
      <c r="E8208" s="9"/>
      <c r="F8208" s="10"/>
      <c r="G8208" s="4"/>
      <c r="H8208" s="24"/>
      <c r="I8208" s="184"/>
      <c r="J8208" s="182"/>
      <c r="K8208" s="21"/>
      <c r="L8208" s="24"/>
      <c r="M8208" s="185"/>
      <c r="N8208" s="24"/>
      <c r="O8208" s="14"/>
      <c r="P8208" s="14"/>
      <c r="Q8208" s="39"/>
      <c r="R8208" s="545"/>
      <c r="S8208" s="545"/>
      <c r="T8208" s="25"/>
      <c r="U8208" s="25"/>
    </row>
    <row r="8209" spans="2:21">
      <c r="B8209" s="9"/>
      <c r="C8209" s="9"/>
      <c r="D8209" s="9"/>
      <c r="E8209" s="9"/>
      <c r="F8209" s="10"/>
      <c r="G8209" s="4"/>
      <c r="H8209" s="24"/>
      <c r="I8209" s="184"/>
      <c r="J8209" s="182"/>
      <c r="K8209" s="21"/>
      <c r="L8209" s="24"/>
      <c r="M8209" s="185"/>
      <c r="N8209" s="24"/>
      <c r="O8209" s="14"/>
      <c r="P8209" s="14"/>
      <c r="Q8209" s="39"/>
      <c r="R8209" s="545"/>
      <c r="S8209" s="545"/>
      <c r="T8209" s="25"/>
      <c r="U8209" s="25"/>
    </row>
    <row r="8210" spans="2:21">
      <c r="B8210" s="9"/>
      <c r="C8210" s="9"/>
      <c r="D8210" s="9"/>
      <c r="E8210" s="9"/>
      <c r="F8210" s="10"/>
      <c r="G8210" s="4"/>
      <c r="H8210" s="24"/>
      <c r="I8210" s="184"/>
      <c r="J8210" s="182"/>
      <c r="K8210" s="21"/>
      <c r="L8210" s="24"/>
      <c r="M8210" s="185"/>
      <c r="N8210" s="24"/>
      <c r="O8210" s="14"/>
      <c r="P8210" s="14"/>
      <c r="Q8210" s="39"/>
      <c r="R8210" s="545"/>
      <c r="S8210" s="545"/>
      <c r="T8210" s="25"/>
      <c r="U8210" s="25"/>
    </row>
    <row r="8211" spans="2:21">
      <c r="B8211" s="9"/>
      <c r="C8211" s="9"/>
      <c r="D8211" s="9"/>
      <c r="E8211" s="9"/>
      <c r="F8211" s="10"/>
      <c r="G8211" s="4"/>
      <c r="H8211" s="24"/>
      <c r="I8211" s="184"/>
      <c r="J8211" s="182"/>
      <c r="K8211" s="21"/>
      <c r="L8211" s="24"/>
      <c r="M8211" s="185"/>
      <c r="N8211" s="24"/>
      <c r="O8211" s="14"/>
      <c r="P8211" s="14"/>
      <c r="Q8211" s="39"/>
      <c r="R8211" s="545"/>
      <c r="S8211" s="545"/>
      <c r="T8211" s="25"/>
      <c r="U8211" s="25"/>
    </row>
    <row r="8212" spans="2:21">
      <c r="B8212" s="9"/>
      <c r="C8212" s="9"/>
      <c r="D8212" s="9"/>
      <c r="E8212" s="9"/>
      <c r="F8212" s="10"/>
      <c r="G8212" s="4"/>
      <c r="H8212" s="24"/>
      <c r="I8212" s="184"/>
      <c r="J8212" s="182"/>
      <c r="K8212" s="21"/>
      <c r="L8212" s="24"/>
      <c r="M8212" s="185"/>
      <c r="N8212" s="24"/>
      <c r="O8212" s="14"/>
      <c r="P8212" s="14"/>
      <c r="Q8212" s="39"/>
      <c r="R8212" s="545"/>
      <c r="S8212" s="545"/>
      <c r="T8212" s="25"/>
      <c r="U8212" s="25"/>
    </row>
    <row r="8213" spans="2:21">
      <c r="B8213" s="9"/>
      <c r="C8213" s="9"/>
      <c r="D8213" s="9"/>
      <c r="E8213" s="9"/>
      <c r="F8213" s="10"/>
      <c r="G8213" s="4"/>
      <c r="H8213" s="24"/>
      <c r="I8213" s="184"/>
      <c r="J8213" s="182"/>
      <c r="K8213" s="21"/>
      <c r="L8213" s="24"/>
      <c r="M8213" s="185"/>
      <c r="N8213" s="24"/>
      <c r="O8213" s="14"/>
      <c r="P8213" s="14"/>
      <c r="Q8213" s="39"/>
      <c r="R8213" s="545"/>
      <c r="S8213" s="545"/>
      <c r="T8213" s="25"/>
      <c r="U8213" s="25"/>
    </row>
    <row r="8214" spans="2:21">
      <c r="B8214" s="9"/>
      <c r="C8214" s="9"/>
      <c r="D8214" s="9"/>
      <c r="E8214" s="9"/>
      <c r="F8214" s="10"/>
      <c r="G8214" s="4"/>
      <c r="H8214" s="24"/>
      <c r="I8214" s="184"/>
      <c r="J8214" s="182"/>
      <c r="K8214" s="21"/>
      <c r="L8214" s="24"/>
      <c r="M8214" s="185"/>
      <c r="N8214" s="24"/>
      <c r="O8214" s="14"/>
      <c r="P8214" s="14"/>
      <c r="Q8214" s="39"/>
      <c r="R8214" s="545"/>
      <c r="S8214" s="545"/>
      <c r="T8214" s="25"/>
      <c r="U8214" s="25"/>
    </row>
    <row r="8215" spans="2:21">
      <c r="B8215" s="9"/>
      <c r="C8215" s="9"/>
      <c r="D8215" s="9"/>
      <c r="E8215" s="9"/>
      <c r="F8215" s="10"/>
      <c r="G8215" s="4"/>
      <c r="H8215" s="24"/>
      <c r="I8215" s="184"/>
      <c r="J8215" s="182"/>
      <c r="K8215" s="21"/>
      <c r="L8215" s="24"/>
      <c r="M8215" s="185"/>
      <c r="N8215" s="24"/>
      <c r="O8215" s="14"/>
      <c r="P8215" s="14"/>
      <c r="Q8215" s="39"/>
      <c r="R8215" s="545"/>
      <c r="S8215" s="545"/>
      <c r="T8215" s="25"/>
      <c r="U8215" s="25"/>
    </row>
    <row r="8216" spans="2:21">
      <c r="B8216" s="9"/>
      <c r="C8216" s="9"/>
      <c r="D8216" s="9"/>
      <c r="E8216" s="9"/>
      <c r="F8216" s="10"/>
      <c r="G8216" s="4"/>
      <c r="H8216" s="24"/>
      <c r="I8216" s="184"/>
      <c r="J8216" s="182"/>
      <c r="K8216" s="21"/>
      <c r="L8216" s="24"/>
      <c r="M8216" s="185"/>
      <c r="N8216" s="24"/>
      <c r="O8216" s="14"/>
      <c r="P8216" s="14"/>
      <c r="Q8216" s="39"/>
      <c r="R8216" s="545"/>
      <c r="S8216" s="545"/>
      <c r="T8216" s="25"/>
      <c r="U8216" s="25"/>
    </row>
    <row r="8217" spans="2:21">
      <c r="B8217" s="9"/>
      <c r="C8217" s="9"/>
      <c r="D8217" s="9"/>
      <c r="E8217" s="9"/>
      <c r="F8217" s="10"/>
      <c r="G8217" s="4"/>
      <c r="H8217" s="24"/>
      <c r="I8217" s="184"/>
      <c r="J8217" s="182"/>
      <c r="K8217" s="21"/>
      <c r="L8217" s="24"/>
      <c r="M8217" s="185"/>
      <c r="N8217" s="24"/>
      <c r="O8217" s="14"/>
      <c r="P8217" s="14"/>
      <c r="Q8217" s="39"/>
      <c r="R8217" s="545"/>
      <c r="S8217" s="545"/>
      <c r="T8217" s="25"/>
      <c r="U8217" s="25"/>
    </row>
    <row r="8218" spans="2:21">
      <c r="B8218" s="9"/>
      <c r="C8218" s="9"/>
      <c r="D8218" s="9"/>
      <c r="E8218" s="9"/>
      <c r="F8218" s="10"/>
      <c r="G8218" s="4"/>
      <c r="H8218" s="24"/>
      <c r="I8218" s="184"/>
      <c r="J8218" s="182"/>
      <c r="K8218" s="21"/>
      <c r="L8218" s="24"/>
      <c r="M8218" s="185"/>
      <c r="N8218" s="24"/>
      <c r="O8218" s="14"/>
      <c r="P8218" s="14"/>
      <c r="Q8218" s="39"/>
      <c r="R8218" s="545"/>
      <c r="S8218" s="545"/>
      <c r="T8218" s="25"/>
      <c r="U8218" s="25"/>
    </row>
    <row r="8219" spans="2:21">
      <c r="B8219" s="9"/>
      <c r="C8219" s="9"/>
      <c r="D8219" s="9"/>
      <c r="E8219" s="9"/>
      <c r="F8219" s="10"/>
      <c r="G8219" s="4"/>
      <c r="H8219" s="24"/>
      <c r="I8219" s="184"/>
      <c r="J8219" s="182"/>
      <c r="K8219" s="21"/>
      <c r="L8219" s="24"/>
      <c r="M8219" s="185"/>
      <c r="N8219" s="24"/>
      <c r="O8219" s="14"/>
      <c r="P8219" s="14"/>
      <c r="Q8219" s="39"/>
      <c r="R8219" s="545"/>
      <c r="S8219" s="545"/>
      <c r="T8219" s="25"/>
      <c r="U8219" s="25"/>
    </row>
    <row r="8220" spans="2:21">
      <c r="B8220" s="9"/>
      <c r="C8220" s="9"/>
      <c r="D8220" s="9"/>
      <c r="E8220" s="9"/>
      <c r="F8220" s="10"/>
      <c r="G8220" s="4"/>
      <c r="H8220" s="24"/>
      <c r="I8220" s="184"/>
      <c r="J8220" s="182"/>
      <c r="K8220" s="21"/>
      <c r="L8220" s="24"/>
      <c r="M8220" s="185"/>
      <c r="N8220" s="24"/>
      <c r="O8220" s="14"/>
      <c r="P8220" s="14"/>
      <c r="Q8220" s="39"/>
      <c r="R8220" s="545"/>
      <c r="S8220" s="545"/>
      <c r="T8220" s="25"/>
      <c r="U8220" s="25"/>
    </row>
    <row r="8221" spans="2:21">
      <c r="B8221" s="9"/>
      <c r="C8221" s="9"/>
      <c r="D8221" s="9"/>
      <c r="E8221" s="9"/>
      <c r="F8221" s="10"/>
      <c r="G8221" s="4"/>
      <c r="H8221" s="24"/>
      <c r="I8221" s="184"/>
      <c r="J8221" s="182"/>
      <c r="K8221" s="21"/>
      <c r="L8221" s="24"/>
      <c r="M8221" s="185"/>
      <c r="N8221" s="24"/>
      <c r="O8221" s="14"/>
      <c r="P8221" s="14"/>
      <c r="Q8221" s="39"/>
      <c r="R8221" s="545"/>
      <c r="S8221" s="545"/>
      <c r="T8221" s="25"/>
      <c r="U8221" s="25"/>
    </row>
    <row r="8222" spans="2:21">
      <c r="B8222" s="9"/>
      <c r="C8222" s="9"/>
      <c r="D8222" s="9"/>
      <c r="E8222" s="9"/>
      <c r="F8222" s="10"/>
      <c r="G8222" s="4"/>
      <c r="H8222" s="24"/>
      <c r="I8222" s="184"/>
      <c r="J8222" s="182"/>
      <c r="K8222" s="21"/>
      <c r="L8222" s="24"/>
      <c r="M8222" s="185"/>
      <c r="N8222" s="24"/>
      <c r="O8222" s="14"/>
      <c r="P8222" s="14"/>
      <c r="Q8222" s="39"/>
      <c r="R8222" s="545"/>
      <c r="S8222" s="545"/>
      <c r="T8222" s="25"/>
      <c r="U8222" s="25"/>
    </row>
    <row r="8223" spans="2:21">
      <c r="B8223" s="9"/>
      <c r="C8223" s="9"/>
      <c r="D8223" s="9"/>
      <c r="E8223" s="9"/>
      <c r="F8223" s="10"/>
      <c r="G8223" s="4"/>
      <c r="H8223" s="24"/>
      <c r="I8223" s="184"/>
      <c r="J8223" s="182"/>
      <c r="K8223" s="21"/>
      <c r="L8223" s="24"/>
      <c r="M8223" s="185"/>
      <c r="N8223" s="24"/>
      <c r="O8223" s="14"/>
      <c r="P8223" s="14"/>
      <c r="Q8223" s="39"/>
      <c r="R8223" s="545"/>
      <c r="S8223" s="545"/>
      <c r="T8223" s="25"/>
      <c r="U8223" s="25"/>
    </row>
    <row r="8224" spans="2:21">
      <c r="B8224" s="9"/>
      <c r="C8224" s="9"/>
      <c r="D8224" s="9"/>
      <c r="E8224" s="9"/>
      <c r="F8224" s="10"/>
      <c r="G8224" s="4"/>
      <c r="H8224" s="24"/>
      <c r="I8224" s="184"/>
      <c r="J8224" s="182"/>
      <c r="K8224" s="21"/>
      <c r="L8224" s="24"/>
      <c r="M8224" s="185"/>
      <c r="N8224" s="24"/>
      <c r="O8224" s="14"/>
      <c r="P8224" s="14"/>
      <c r="Q8224" s="39"/>
      <c r="R8224" s="545"/>
      <c r="S8224" s="545"/>
      <c r="T8224" s="25"/>
      <c r="U8224" s="25"/>
    </row>
    <row r="8225" spans="2:21">
      <c r="B8225" s="9"/>
      <c r="C8225" s="9"/>
      <c r="D8225" s="9"/>
      <c r="E8225" s="9"/>
      <c r="F8225" s="10"/>
      <c r="G8225" s="4"/>
      <c r="H8225" s="24"/>
      <c r="I8225" s="184"/>
      <c r="J8225" s="182"/>
      <c r="K8225" s="21"/>
      <c r="L8225" s="24"/>
      <c r="M8225" s="185"/>
      <c r="N8225" s="24"/>
      <c r="O8225" s="14"/>
      <c r="P8225" s="14"/>
      <c r="Q8225" s="39"/>
      <c r="R8225" s="545"/>
      <c r="S8225" s="545"/>
      <c r="T8225" s="25"/>
      <c r="U8225" s="25"/>
    </row>
    <row r="8226" spans="2:21">
      <c r="B8226" s="9"/>
      <c r="C8226" s="9"/>
      <c r="D8226" s="9"/>
      <c r="E8226" s="9"/>
      <c r="F8226" s="10"/>
      <c r="G8226" s="4"/>
      <c r="H8226" s="24"/>
      <c r="I8226" s="184"/>
      <c r="J8226" s="182"/>
      <c r="K8226" s="21"/>
      <c r="L8226" s="24"/>
      <c r="M8226" s="185"/>
      <c r="N8226" s="24"/>
      <c r="O8226" s="14"/>
      <c r="P8226" s="14"/>
      <c r="Q8226" s="39"/>
      <c r="R8226" s="545"/>
      <c r="S8226" s="545"/>
      <c r="T8226" s="25"/>
      <c r="U8226" s="25"/>
    </row>
    <row r="8227" spans="2:21">
      <c r="B8227" s="9"/>
      <c r="C8227" s="9"/>
      <c r="D8227" s="9"/>
      <c r="E8227" s="9"/>
      <c r="F8227" s="10"/>
      <c r="G8227" s="4"/>
      <c r="H8227" s="24"/>
      <c r="I8227" s="184"/>
      <c r="J8227" s="182"/>
      <c r="K8227" s="21"/>
      <c r="L8227" s="24"/>
      <c r="M8227" s="185"/>
      <c r="N8227" s="24"/>
      <c r="O8227" s="14"/>
      <c r="P8227" s="14"/>
      <c r="Q8227" s="39"/>
      <c r="R8227" s="545"/>
      <c r="S8227" s="545"/>
      <c r="T8227" s="25"/>
      <c r="U8227" s="25"/>
    </row>
    <row r="8228" spans="2:21">
      <c r="B8228" s="9"/>
      <c r="C8228" s="9"/>
      <c r="D8228" s="9"/>
      <c r="E8228" s="9"/>
      <c r="F8228" s="10"/>
      <c r="G8228" s="4"/>
      <c r="H8228" s="24"/>
      <c r="I8228" s="184"/>
      <c r="J8228" s="182"/>
      <c r="K8228" s="21"/>
      <c r="L8228" s="24"/>
      <c r="M8228" s="185"/>
      <c r="N8228" s="24"/>
      <c r="O8228" s="14"/>
      <c r="P8228" s="14"/>
      <c r="Q8228" s="39"/>
      <c r="R8228" s="545"/>
      <c r="S8228" s="545"/>
      <c r="T8228" s="25"/>
      <c r="U8228" s="25"/>
    </row>
    <row r="8229" spans="2:21">
      <c r="B8229" s="9"/>
      <c r="C8229" s="9"/>
      <c r="D8229" s="9"/>
      <c r="E8229" s="9"/>
      <c r="F8229" s="10"/>
      <c r="G8229" s="4"/>
      <c r="H8229" s="24"/>
      <c r="I8229" s="184"/>
      <c r="J8229" s="182"/>
      <c r="K8229" s="21"/>
      <c r="L8229" s="24"/>
      <c r="M8229" s="185"/>
      <c r="N8229" s="24"/>
      <c r="O8229" s="14"/>
      <c r="P8229" s="14"/>
      <c r="Q8229" s="39"/>
      <c r="R8229" s="545"/>
      <c r="S8229" s="545"/>
      <c r="T8229" s="25"/>
      <c r="U8229" s="25"/>
    </row>
    <row r="8230" spans="2:21">
      <c r="B8230" s="9"/>
      <c r="C8230" s="9"/>
      <c r="D8230" s="9"/>
      <c r="E8230" s="9"/>
      <c r="F8230" s="10"/>
      <c r="G8230" s="4"/>
      <c r="H8230" s="24"/>
      <c r="I8230" s="184"/>
      <c r="J8230" s="182"/>
      <c r="K8230" s="21"/>
      <c r="L8230" s="24"/>
      <c r="M8230" s="185"/>
      <c r="N8230" s="24"/>
      <c r="O8230" s="14"/>
      <c r="P8230" s="14"/>
      <c r="Q8230" s="39"/>
      <c r="R8230" s="545"/>
      <c r="S8230" s="545"/>
      <c r="T8230" s="25"/>
      <c r="U8230" s="25"/>
    </row>
    <row r="8231" spans="2:21">
      <c r="B8231" s="9"/>
      <c r="C8231" s="9"/>
      <c r="D8231" s="9"/>
      <c r="E8231" s="9"/>
      <c r="F8231" s="10"/>
      <c r="G8231" s="4"/>
      <c r="H8231" s="24"/>
      <c r="I8231" s="184"/>
      <c r="J8231" s="182"/>
      <c r="K8231" s="21"/>
      <c r="L8231" s="24"/>
      <c r="M8231" s="185"/>
      <c r="N8231" s="24"/>
      <c r="O8231" s="14"/>
      <c r="P8231" s="14"/>
      <c r="Q8231" s="39"/>
      <c r="R8231" s="545"/>
      <c r="S8231" s="545"/>
      <c r="T8231" s="25"/>
      <c r="U8231" s="25"/>
    </row>
    <row r="8232" spans="2:21">
      <c r="B8232" s="9"/>
      <c r="C8232" s="9"/>
      <c r="D8232" s="9"/>
      <c r="E8232" s="9"/>
      <c r="F8232" s="10"/>
      <c r="G8232" s="4"/>
      <c r="H8232" s="24"/>
      <c r="I8232" s="184"/>
      <c r="J8232" s="182"/>
      <c r="K8232" s="21"/>
      <c r="L8232" s="24"/>
      <c r="M8232" s="185"/>
      <c r="N8232" s="24"/>
      <c r="O8232" s="14"/>
      <c r="P8232" s="14"/>
      <c r="Q8232" s="39"/>
      <c r="R8232" s="545"/>
      <c r="S8232" s="545"/>
      <c r="T8232" s="25"/>
      <c r="U8232" s="25"/>
    </row>
    <row r="8233" spans="2:21">
      <c r="B8233" s="9"/>
      <c r="C8233" s="9"/>
      <c r="D8233" s="9"/>
      <c r="E8233" s="9"/>
      <c r="F8233" s="10"/>
      <c r="G8233" s="4"/>
      <c r="H8233" s="24"/>
      <c r="I8233" s="184"/>
      <c r="J8233" s="182"/>
      <c r="K8233" s="21"/>
      <c r="L8233" s="24"/>
      <c r="M8233" s="185"/>
      <c r="N8233" s="24"/>
      <c r="O8233" s="14"/>
      <c r="P8233" s="14"/>
      <c r="Q8233" s="39"/>
      <c r="R8233" s="545"/>
      <c r="S8233" s="545"/>
      <c r="T8233" s="25"/>
      <c r="U8233" s="25"/>
    </row>
    <row r="8234" spans="2:21">
      <c r="B8234" s="9"/>
      <c r="C8234" s="9"/>
      <c r="D8234" s="9"/>
      <c r="E8234" s="9"/>
      <c r="F8234" s="10"/>
      <c r="G8234" s="4"/>
      <c r="H8234" s="24"/>
      <c r="I8234" s="184"/>
      <c r="J8234" s="182"/>
      <c r="K8234" s="21"/>
      <c r="L8234" s="24"/>
      <c r="M8234" s="185"/>
      <c r="N8234" s="24"/>
      <c r="O8234" s="14"/>
      <c r="P8234" s="14"/>
      <c r="Q8234" s="39"/>
      <c r="R8234" s="545"/>
      <c r="S8234" s="545"/>
      <c r="T8234" s="25"/>
      <c r="U8234" s="25"/>
    </row>
    <row r="8235" spans="2:21">
      <c r="B8235" s="9"/>
      <c r="C8235" s="9"/>
      <c r="D8235" s="9"/>
      <c r="E8235" s="9"/>
      <c r="F8235" s="10"/>
      <c r="G8235" s="4"/>
      <c r="H8235" s="24"/>
      <c r="I8235" s="184"/>
      <c r="J8235" s="182"/>
      <c r="K8235" s="21"/>
      <c r="L8235" s="24"/>
      <c r="M8235" s="185"/>
      <c r="N8235" s="24"/>
      <c r="O8235" s="14"/>
      <c r="P8235" s="14"/>
      <c r="Q8235" s="39"/>
      <c r="R8235" s="545"/>
      <c r="S8235" s="545"/>
      <c r="T8235" s="25"/>
      <c r="U8235" s="25"/>
    </row>
    <row r="8236" spans="2:21">
      <c r="B8236" s="9"/>
      <c r="C8236" s="9"/>
      <c r="D8236" s="9"/>
      <c r="E8236" s="9"/>
      <c r="F8236" s="10"/>
      <c r="G8236" s="4"/>
      <c r="H8236" s="24"/>
      <c r="I8236" s="184"/>
      <c r="J8236" s="182"/>
      <c r="K8236" s="21"/>
      <c r="L8236" s="24"/>
      <c r="M8236" s="185"/>
      <c r="N8236" s="24"/>
      <c r="O8236" s="14"/>
      <c r="P8236" s="14"/>
      <c r="Q8236" s="39"/>
      <c r="R8236" s="545"/>
      <c r="S8236" s="545"/>
      <c r="T8236" s="25"/>
      <c r="U8236" s="25"/>
    </row>
    <row r="8237" spans="2:21">
      <c r="B8237" s="9"/>
      <c r="C8237" s="9"/>
      <c r="D8237" s="9"/>
      <c r="E8237" s="9"/>
      <c r="F8237" s="10"/>
      <c r="G8237" s="4"/>
      <c r="H8237" s="24"/>
      <c r="I8237" s="184"/>
      <c r="J8237" s="182"/>
      <c r="K8237" s="21"/>
      <c r="L8237" s="24"/>
      <c r="M8237" s="185"/>
      <c r="N8237" s="24"/>
      <c r="O8237" s="14"/>
      <c r="P8237" s="14"/>
      <c r="Q8237" s="39"/>
      <c r="R8237" s="545"/>
      <c r="S8237" s="545"/>
      <c r="T8237" s="25"/>
      <c r="U8237" s="25"/>
    </row>
    <row r="8238" spans="2:21">
      <c r="B8238" s="9"/>
      <c r="C8238" s="9"/>
      <c r="D8238" s="9"/>
      <c r="E8238" s="9"/>
      <c r="F8238" s="10"/>
      <c r="G8238" s="4"/>
      <c r="H8238" s="24"/>
      <c r="I8238" s="184"/>
      <c r="J8238" s="182"/>
      <c r="K8238" s="21"/>
      <c r="L8238" s="24"/>
      <c r="M8238" s="185"/>
      <c r="N8238" s="24"/>
      <c r="O8238" s="14"/>
      <c r="P8238" s="14"/>
      <c r="Q8238" s="39"/>
      <c r="R8238" s="545"/>
      <c r="S8238" s="545"/>
      <c r="T8238" s="25"/>
      <c r="U8238" s="25"/>
    </row>
    <row r="8239" spans="2:21">
      <c r="B8239" s="9"/>
      <c r="C8239" s="9"/>
      <c r="D8239" s="9"/>
      <c r="E8239" s="9"/>
      <c r="F8239" s="10"/>
      <c r="G8239" s="4"/>
      <c r="H8239" s="24"/>
      <c r="I8239" s="184"/>
      <c r="J8239" s="182"/>
      <c r="K8239" s="21"/>
      <c r="L8239" s="24"/>
      <c r="M8239" s="185"/>
      <c r="N8239" s="24"/>
      <c r="O8239" s="14"/>
      <c r="P8239" s="14"/>
      <c r="Q8239" s="39"/>
      <c r="R8239" s="545"/>
      <c r="S8239" s="545"/>
      <c r="T8239" s="25"/>
      <c r="U8239" s="25"/>
    </row>
    <row r="8240" spans="2:21">
      <c r="B8240" s="9"/>
      <c r="C8240" s="9"/>
      <c r="D8240" s="9"/>
      <c r="E8240" s="9"/>
      <c r="F8240" s="10"/>
      <c r="G8240" s="4"/>
      <c r="H8240" s="24"/>
      <c r="I8240" s="184"/>
      <c r="J8240" s="182"/>
      <c r="K8240" s="21"/>
      <c r="L8240" s="24"/>
      <c r="M8240" s="185"/>
      <c r="N8240" s="24"/>
      <c r="O8240" s="14"/>
      <c r="P8240" s="14"/>
      <c r="Q8240" s="39"/>
      <c r="R8240" s="545"/>
      <c r="S8240" s="545"/>
      <c r="T8240" s="25"/>
      <c r="U8240" s="25"/>
    </row>
    <row r="8241" spans="2:21">
      <c r="B8241" s="9"/>
      <c r="C8241" s="9"/>
      <c r="D8241" s="9"/>
      <c r="E8241" s="9"/>
      <c r="F8241" s="10"/>
      <c r="G8241" s="4"/>
      <c r="H8241" s="24"/>
      <c r="I8241" s="184"/>
      <c r="J8241" s="182"/>
      <c r="K8241" s="21"/>
      <c r="L8241" s="24"/>
      <c r="M8241" s="185"/>
      <c r="N8241" s="24"/>
      <c r="O8241" s="14"/>
      <c r="P8241" s="14"/>
      <c r="Q8241" s="39"/>
      <c r="R8241" s="545"/>
      <c r="S8241" s="545"/>
      <c r="T8241" s="25"/>
      <c r="U8241" s="25"/>
    </row>
    <row r="8242" spans="2:21">
      <c r="B8242" s="9"/>
      <c r="C8242" s="9"/>
      <c r="D8242" s="9"/>
      <c r="E8242" s="9"/>
      <c r="F8242" s="10"/>
      <c r="G8242" s="4"/>
      <c r="H8242" s="24"/>
      <c r="I8242" s="184"/>
      <c r="J8242" s="182"/>
      <c r="K8242" s="21"/>
      <c r="L8242" s="24"/>
      <c r="M8242" s="185"/>
      <c r="N8242" s="24"/>
      <c r="O8242" s="14"/>
      <c r="P8242" s="14"/>
      <c r="Q8242" s="39"/>
      <c r="R8242" s="545"/>
      <c r="S8242" s="545"/>
      <c r="T8242" s="25"/>
      <c r="U8242" s="25"/>
    </row>
    <row r="8243" spans="2:21">
      <c r="B8243" s="9"/>
      <c r="C8243" s="9"/>
      <c r="D8243" s="9"/>
      <c r="E8243" s="9"/>
      <c r="F8243" s="10"/>
      <c r="G8243" s="4"/>
      <c r="H8243" s="24"/>
      <c r="I8243" s="184"/>
      <c r="J8243" s="182"/>
      <c r="K8243" s="21"/>
      <c r="L8243" s="24"/>
      <c r="M8243" s="185"/>
      <c r="N8243" s="24"/>
      <c r="O8243" s="14"/>
      <c r="P8243" s="14"/>
      <c r="Q8243" s="39"/>
      <c r="R8243" s="545"/>
      <c r="S8243" s="545"/>
      <c r="T8243" s="25"/>
      <c r="U8243" s="25"/>
    </row>
    <row r="8244" spans="2:21">
      <c r="B8244" s="9"/>
      <c r="C8244" s="9"/>
      <c r="D8244" s="9"/>
      <c r="E8244" s="9"/>
      <c r="F8244" s="10"/>
      <c r="G8244" s="4"/>
      <c r="H8244" s="24"/>
      <c r="I8244" s="184"/>
      <c r="J8244" s="182"/>
      <c r="K8244" s="21"/>
      <c r="L8244" s="24"/>
      <c r="M8244" s="185"/>
      <c r="N8244" s="24"/>
      <c r="O8244" s="14"/>
      <c r="P8244" s="14"/>
      <c r="Q8244" s="39"/>
      <c r="R8244" s="545"/>
      <c r="S8244" s="545"/>
      <c r="T8244" s="25"/>
      <c r="U8244" s="25"/>
    </row>
    <row r="8245" spans="2:21">
      <c r="B8245" s="9"/>
      <c r="C8245" s="9"/>
      <c r="D8245" s="9"/>
      <c r="E8245" s="9"/>
      <c r="F8245" s="10"/>
      <c r="G8245" s="4"/>
      <c r="H8245" s="24"/>
      <c r="I8245" s="184"/>
      <c r="J8245" s="182"/>
      <c r="K8245" s="21"/>
      <c r="L8245" s="24"/>
      <c r="M8245" s="185"/>
      <c r="N8245" s="24"/>
      <c r="O8245" s="14"/>
      <c r="P8245" s="14"/>
      <c r="Q8245" s="39"/>
      <c r="R8245" s="545"/>
      <c r="S8245" s="545"/>
      <c r="T8245" s="25"/>
      <c r="U8245" s="25"/>
    </row>
    <row r="8246" spans="2:21">
      <c r="B8246" s="9"/>
      <c r="C8246" s="9"/>
      <c r="D8246" s="9"/>
      <c r="E8246" s="9"/>
      <c r="F8246" s="10"/>
      <c r="G8246" s="4"/>
      <c r="H8246" s="24"/>
      <c r="I8246" s="184"/>
      <c r="J8246" s="182"/>
      <c r="K8246" s="21"/>
      <c r="L8246" s="24"/>
      <c r="M8246" s="185"/>
      <c r="N8246" s="24"/>
      <c r="O8246" s="14"/>
      <c r="P8246" s="14"/>
      <c r="Q8246" s="39"/>
      <c r="R8246" s="545"/>
      <c r="S8246" s="545"/>
      <c r="T8246" s="25"/>
      <c r="U8246" s="25"/>
    </row>
    <row r="8247" spans="2:21">
      <c r="B8247" s="9"/>
      <c r="C8247" s="9"/>
      <c r="D8247" s="9"/>
      <c r="E8247" s="9"/>
      <c r="F8247" s="10"/>
      <c r="G8247" s="4"/>
      <c r="H8247" s="24"/>
      <c r="I8247" s="184"/>
      <c r="J8247" s="182"/>
      <c r="K8247" s="21"/>
      <c r="L8247" s="24"/>
      <c r="M8247" s="185"/>
      <c r="N8247" s="24"/>
      <c r="O8247" s="14"/>
      <c r="P8247" s="14"/>
      <c r="Q8247" s="39"/>
      <c r="R8247" s="545"/>
      <c r="S8247" s="545"/>
      <c r="T8247" s="25"/>
      <c r="U8247" s="25"/>
    </row>
    <row r="8248" spans="2:21">
      <c r="B8248" s="9"/>
      <c r="C8248" s="9"/>
      <c r="D8248" s="9"/>
      <c r="E8248" s="9"/>
      <c r="F8248" s="10"/>
      <c r="G8248" s="4"/>
      <c r="H8248" s="24"/>
      <c r="I8248" s="184"/>
      <c r="J8248" s="182"/>
      <c r="K8248" s="21"/>
      <c r="L8248" s="24"/>
      <c r="M8248" s="185"/>
      <c r="N8248" s="24"/>
      <c r="O8248" s="14"/>
      <c r="P8248" s="14"/>
      <c r="Q8248" s="39"/>
      <c r="R8248" s="545"/>
      <c r="S8248" s="545"/>
      <c r="T8248" s="25"/>
      <c r="U8248" s="25"/>
    </row>
    <row r="8249" spans="2:21">
      <c r="B8249" s="9"/>
      <c r="C8249" s="9"/>
      <c r="D8249" s="9"/>
      <c r="E8249" s="9"/>
      <c r="F8249" s="10"/>
      <c r="G8249" s="4"/>
      <c r="H8249" s="24"/>
      <c r="I8249" s="184"/>
      <c r="J8249" s="182"/>
      <c r="K8249" s="21"/>
      <c r="L8249" s="24"/>
      <c r="M8249" s="185"/>
      <c r="N8249" s="24"/>
      <c r="O8249" s="14"/>
      <c r="P8249" s="14"/>
      <c r="Q8249" s="39"/>
      <c r="R8249" s="545"/>
      <c r="S8249" s="545"/>
      <c r="T8249" s="25"/>
      <c r="U8249" s="25"/>
    </row>
    <row r="8250" spans="2:21">
      <c r="B8250" s="9"/>
      <c r="C8250" s="9"/>
      <c r="D8250" s="9"/>
      <c r="E8250" s="9"/>
      <c r="F8250" s="10"/>
      <c r="G8250" s="4"/>
      <c r="H8250" s="24"/>
      <c r="I8250" s="184"/>
      <c r="J8250" s="182"/>
      <c r="K8250" s="21"/>
      <c r="L8250" s="24"/>
      <c r="M8250" s="185"/>
      <c r="N8250" s="24"/>
      <c r="O8250" s="14"/>
      <c r="P8250" s="14"/>
      <c r="Q8250" s="39"/>
      <c r="R8250" s="545"/>
      <c r="S8250" s="545"/>
      <c r="T8250" s="25"/>
      <c r="U8250" s="25"/>
    </row>
    <row r="8251" spans="2:21">
      <c r="B8251" s="9"/>
      <c r="C8251" s="9"/>
      <c r="D8251" s="9"/>
      <c r="E8251" s="9"/>
      <c r="F8251" s="10"/>
      <c r="G8251" s="4"/>
      <c r="H8251" s="24"/>
      <c r="I8251" s="184"/>
      <c r="J8251" s="182"/>
      <c r="K8251" s="21"/>
      <c r="L8251" s="24"/>
      <c r="M8251" s="185"/>
      <c r="N8251" s="24"/>
      <c r="O8251" s="14"/>
      <c r="P8251" s="14"/>
      <c r="Q8251" s="39"/>
      <c r="R8251" s="545"/>
      <c r="S8251" s="545"/>
      <c r="T8251" s="25"/>
      <c r="U8251" s="25"/>
    </row>
    <row r="8252" spans="2:21">
      <c r="B8252" s="9"/>
      <c r="C8252" s="9"/>
      <c r="D8252" s="9"/>
      <c r="E8252" s="9"/>
      <c r="F8252" s="10"/>
      <c r="G8252" s="4"/>
      <c r="H8252" s="24"/>
      <c r="I8252" s="184"/>
      <c r="J8252" s="182"/>
      <c r="K8252" s="21"/>
      <c r="L8252" s="24"/>
      <c r="M8252" s="185"/>
      <c r="N8252" s="24"/>
      <c r="O8252" s="14"/>
      <c r="P8252" s="14"/>
      <c r="Q8252" s="39"/>
      <c r="R8252" s="545"/>
      <c r="S8252" s="545"/>
      <c r="T8252" s="25"/>
      <c r="U8252" s="25"/>
    </row>
    <row r="8253" spans="2:21">
      <c r="B8253" s="9"/>
      <c r="C8253" s="9"/>
      <c r="D8253" s="9"/>
      <c r="E8253" s="9"/>
      <c r="F8253" s="10"/>
      <c r="G8253" s="4"/>
      <c r="H8253" s="24"/>
      <c r="I8253" s="184"/>
      <c r="J8253" s="182"/>
      <c r="K8253" s="21"/>
      <c r="L8253" s="24"/>
      <c r="M8253" s="185"/>
      <c r="N8253" s="24"/>
      <c r="O8253" s="14"/>
      <c r="P8253" s="14"/>
      <c r="Q8253" s="39"/>
      <c r="R8253" s="545"/>
      <c r="S8253" s="545"/>
      <c r="T8253" s="25"/>
      <c r="U8253" s="25"/>
    </row>
    <row r="8254" spans="2:21">
      <c r="B8254" s="9"/>
      <c r="C8254" s="9"/>
      <c r="D8254" s="9"/>
      <c r="E8254" s="9"/>
      <c r="F8254" s="10"/>
      <c r="G8254" s="4"/>
      <c r="H8254" s="24"/>
      <c r="I8254" s="184"/>
      <c r="J8254" s="182"/>
      <c r="K8254" s="21"/>
      <c r="L8254" s="24"/>
      <c r="M8254" s="185"/>
      <c r="N8254" s="24"/>
      <c r="O8254" s="14"/>
      <c r="P8254" s="14"/>
      <c r="Q8254" s="39"/>
      <c r="R8254" s="545"/>
      <c r="S8254" s="545"/>
      <c r="T8254" s="25"/>
      <c r="U8254" s="25"/>
    </row>
    <row r="8255" spans="2:21">
      <c r="B8255" s="9"/>
      <c r="C8255" s="9"/>
      <c r="D8255" s="9"/>
      <c r="E8255" s="9"/>
      <c r="F8255" s="10"/>
      <c r="G8255" s="4"/>
      <c r="H8255" s="24"/>
      <c r="I8255" s="184"/>
      <c r="J8255" s="182"/>
      <c r="K8255" s="21"/>
      <c r="L8255" s="24"/>
      <c r="M8255" s="185"/>
      <c r="N8255" s="24"/>
      <c r="O8255" s="14"/>
      <c r="P8255" s="14"/>
      <c r="Q8255" s="39"/>
      <c r="R8255" s="545"/>
      <c r="S8255" s="545"/>
      <c r="T8255" s="25"/>
      <c r="U8255" s="25"/>
    </row>
    <row r="8256" spans="2:21">
      <c r="B8256" s="9"/>
      <c r="C8256" s="9"/>
      <c r="D8256" s="9"/>
      <c r="E8256" s="9"/>
      <c r="F8256" s="10"/>
      <c r="G8256" s="4"/>
      <c r="H8256" s="24"/>
      <c r="I8256" s="184"/>
      <c r="J8256" s="182"/>
      <c r="K8256" s="21"/>
      <c r="L8256" s="24"/>
      <c r="M8256" s="185"/>
      <c r="N8256" s="24"/>
      <c r="O8256" s="14"/>
      <c r="P8256" s="14"/>
      <c r="Q8256" s="39"/>
      <c r="R8256" s="545"/>
      <c r="S8256" s="545"/>
      <c r="T8256" s="25"/>
      <c r="U8256" s="25"/>
    </row>
    <row r="8257" spans="2:21">
      <c r="B8257" s="9"/>
      <c r="C8257" s="9"/>
      <c r="D8257" s="9"/>
      <c r="E8257" s="9"/>
      <c r="F8257" s="10"/>
      <c r="G8257" s="4"/>
      <c r="H8257" s="24"/>
      <c r="I8257" s="184"/>
      <c r="J8257" s="182"/>
      <c r="K8257" s="21"/>
      <c r="L8257" s="24"/>
      <c r="M8257" s="185"/>
      <c r="N8257" s="24"/>
      <c r="O8257" s="14"/>
      <c r="P8257" s="14"/>
      <c r="Q8257" s="39"/>
      <c r="R8257" s="545"/>
      <c r="S8257" s="545"/>
      <c r="T8257" s="25"/>
      <c r="U8257" s="25"/>
    </row>
    <row r="8258" spans="2:21">
      <c r="B8258" s="9"/>
      <c r="C8258" s="9"/>
      <c r="D8258" s="9"/>
      <c r="E8258" s="9"/>
      <c r="F8258" s="10"/>
      <c r="G8258" s="4"/>
      <c r="H8258" s="24"/>
      <c r="I8258" s="184"/>
      <c r="J8258" s="182"/>
      <c r="K8258" s="21"/>
      <c r="L8258" s="24"/>
      <c r="M8258" s="185"/>
      <c r="N8258" s="24"/>
      <c r="O8258" s="14"/>
      <c r="P8258" s="14"/>
      <c r="Q8258" s="39"/>
      <c r="R8258" s="545"/>
      <c r="S8258" s="545"/>
      <c r="T8258" s="25"/>
      <c r="U8258" s="25"/>
    </row>
    <row r="8259" spans="2:21">
      <c r="B8259" s="9"/>
      <c r="C8259" s="9"/>
      <c r="D8259" s="9"/>
      <c r="E8259" s="9"/>
      <c r="F8259" s="10"/>
      <c r="G8259" s="4"/>
      <c r="H8259" s="24"/>
      <c r="I8259" s="184"/>
      <c r="J8259" s="182"/>
      <c r="K8259" s="21"/>
      <c r="L8259" s="24"/>
      <c r="M8259" s="185"/>
      <c r="N8259" s="24"/>
      <c r="O8259" s="14"/>
      <c r="P8259" s="14"/>
      <c r="Q8259" s="39"/>
      <c r="R8259" s="545"/>
      <c r="S8259" s="545"/>
      <c r="T8259" s="25"/>
      <c r="U8259" s="25"/>
    </row>
    <row r="8260" spans="2:21">
      <c r="B8260" s="9"/>
      <c r="C8260" s="9"/>
      <c r="D8260" s="9"/>
      <c r="E8260" s="9"/>
      <c r="F8260" s="10"/>
      <c r="G8260" s="4"/>
      <c r="H8260" s="24"/>
      <c r="I8260" s="184"/>
      <c r="J8260" s="182"/>
      <c r="K8260" s="21"/>
      <c r="L8260" s="24"/>
      <c r="M8260" s="185"/>
      <c r="N8260" s="24"/>
      <c r="O8260" s="14"/>
      <c r="P8260" s="14"/>
      <c r="Q8260" s="39"/>
      <c r="R8260" s="545"/>
      <c r="S8260" s="545"/>
      <c r="T8260" s="25"/>
      <c r="U8260" s="25"/>
    </row>
    <row r="8261" spans="2:21">
      <c r="B8261" s="9"/>
      <c r="C8261" s="9"/>
      <c r="D8261" s="9"/>
      <c r="E8261" s="9"/>
      <c r="F8261" s="10"/>
      <c r="G8261" s="4"/>
      <c r="H8261" s="24"/>
      <c r="I8261" s="184"/>
      <c r="J8261" s="182"/>
      <c r="K8261" s="21"/>
      <c r="L8261" s="24"/>
      <c r="M8261" s="185"/>
      <c r="N8261" s="24"/>
      <c r="O8261" s="14"/>
      <c r="P8261" s="14"/>
      <c r="Q8261" s="39"/>
      <c r="R8261" s="545"/>
      <c r="S8261" s="545"/>
      <c r="T8261" s="25"/>
      <c r="U8261" s="25"/>
    </row>
    <row r="8262" spans="2:21">
      <c r="B8262" s="9"/>
      <c r="C8262" s="9"/>
      <c r="D8262" s="9"/>
      <c r="E8262" s="9"/>
      <c r="F8262" s="10"/>
      <c r="G8262" s="4"/>
      <c r="H8262" s="24"/>
      <c r="I8262" s="184"/>
      <c r="J8262" s="182"/>
      <c r="K8262" s="21"/>
      <c r="L8262" s="24"/>
      <c r="M8262" s="185"/>
      <c r="N8262" s="24"/>
      <c r="O8262" s="14"/>
      <c r="P8262" s="14"/>
      <c r="Q8262" s="39"/>
      <c r="R8262" s="545"/>
      <c r="S8262" s="545"/>
      <c r="T8262" s="25"/>
      <c r="U8262" s="25"/>
    </row>
    <row r="8263" spans="2:21">
      <c r="B8263" s="9"/>
      <c r="C8263" s="9"/>
      <c r="D8263" s="9"/>
      <c r="E8263" s="9"/>
      <c r="F8263" s="10"/>
      <c r="G8263" s="4"/>
      <c r="H8263" s="24"/>
      <c r="I8263" s="184"/>
      <c r="J8263" s="182"/>
      <c r="K8263" s="21"/>
      <c r="L8263" s="24"/>
      <c r="M8263" s="185"/>
      <c r="N8263" s="24"/>
      <c r="O8263" s="14"/>
      <c r="P8263" s="14"/>
      <c r="Q8263" s="39"/>
      <c r="R8263" s="545"/>
      <c r="S8263" s="545"/>
      <c r="T8263" s="25"/>
      <c r="U8263" s="25"/>
    </row>
    <row r="8264" spans="2:21">
      <c r="B8264" s="9"/>
      <c r="C8264" s="9"/>
      <c r="D8264" s="9"/>
      <c r="E8264" s="9"/>
      <c r="F8264" s="10"/>
      <c r="G8264" s="4"/>
      <c r="H8264" s="24"/>
      <c r="I8264" s="184"/>
      <c r="J8264" s="182"/>
      <c r="K8264" s="21"/>
      <c r="L8264" s="24"/>
      <c r="M8264" s="185"/>
      <c r="N8264" s="24"/>
      <c r="O8264" s="14"/>
      <c r="P8264" s="14"/>
      <c r="Q8264" s="39"/>
      <c r="R8264" s="545"/>
      <c r="S8264" s="545"/>
      <c r="T8264" s="25"/>
      <c r="U8264" s="25"/>
    </row>
    <row r="8265" spans="2:21">
      <c r="B8265" s="9"/>
      <c r="C8265" s="9"/>
      <c r="D8265" s="9"/>
      <c r="E8265" s="9"/>
      <c r="F8265" s="10"/>
      <c r="G8265" s="4"/>
      <c r="H8265" s="24"/>
      <c r="I8265" s="184"/>
      <c r="J8265" s="182"/>
      <c r="K8265" s="21"/>
      <c r="L8265" s="24"/>
      <c r="M8265" s="185"/>
      <c r="N8265" s="24"/>
      <c r="O8265" s="14"/>
      <c r="P8265" s="14"/>
      <c r="Q8265" s="39"/>
      <c r="R8265" s="545"/>
      <c r="S8265" s="545"/>
      <c r="T8265" s="25"/>
      <c r="U8265" s="25"/>
    </row>
    <row r="8266" spans="2:21">
      <c r="B8266" s="9"/>
      <c r="C8266" s="9"/>
      <c r="D8266" s="9"/>
      <c r="E8266" s="9"/>
      <c r="F8266" s="10"/>
      <c r="G8266" s="4"/>
      <c r="H8266" s="24"/>
      <c r="I8266" s="184"/>
      <c r="J8266" s="182"/>
      <c r="K8266" s="21"/>
      <c r="L8266" s="24"/>
      <c r="M8266" s="185"/>
      <c r="N8266" s="24"/>
      <c r="O8266" s="14"/>
      <c r="P8266" s="14"/>
      <c r="Q8266" s="39"/>
      <c r="R8266" s="545"/>
      <c r="S8266" s="545"/>
      <c r="T8266" s="25"/>
      <c r="U8266" s="25"/>
    </row>
    <row r="8267" spans="2:21">
      <c r="B8267" s="9"/>
      <c r="C8267" s="9"/>
      <c r="D8267" s="9"/>
      <c r="E8267" s="9"/>
      <c r="F8267" s="10"/>
      <c r="G8267" s="4"/>
      <c r="H8267" s="24"/>
      <c r="I8267" s="184"/>
      <c r="J8267" s="182"/>
      <c r="K8267" s="21"/>
      <c r="L8267" s="24"/>
      <c r="M8267" s="185"/>
      <c r="N8267" s="24"/>
      <c r="O8267" s="14"/>
      <c r="P8267" s="14"/>
      <c r="Q8267" s="39"/>
      <c r="R8267" s="545"/>
      <c r="S8267" s="545"/>
      <c r="T8267" s="25"/>
      <c r="U8267" s="25"/>
    </row>
    <row r="8268" spans="2:21">
      <c r="B8268" s="9"/>
      <c r="C8268" s="9"/>
      <c r="D8268" s="9"/>
      <c r="E8268" s="9"/>
      <c r="F8268" s="10"/>
      <c r="G8268" s="4"/>
      <c r="H8268" s="24"/>
      <c r="I8268" s="184"/>
      <c r="J8268" s="182"/>
      <c r="K8268" s="21"/>
      <c r="L8268" s="24"/>
      <c r="M8268" s="185"/>
      <c r="N8268" s="24"/>
      <c r="O8268" s="14"/>
      <c r="P8268" s="14"/>
      <c r="Q8268" s="39"/>
      <c r="R8268" s="545"/>
      <c r="S8268" s="545"/>
      <c r="T8268" s="25"/>
      <c r="U8268" s="25"/>
    </row>
    <row r="8269" spans="2:21">
      <c r="B8269" s="9"/>
      <c r="C8269" s="9"/>
      <c r="D8269" s="9"/>
      <c r="E8269" s="9"/>
      <c r="F8269" s="10"/>
      <c r="G8269" s="4"/>
      <c r="H8269" s="24"/>
      <c r="I8269" s="184"/>
      <c r="J8269" s="182"/>
      <c r="K8269" s="21"/>
      <c r="L8269" s="24"/>
      <c r="M8269" s="185"/>
      <c r="N8269" s="24"/>
      <c r="O8269" s="14"/>
      <c r="P8269" s="14"/>
      <c r="Q8269" s="39"/>
      <c r="R8269" s="545"/>
      <c r="S8269" s="545"/>
      <c r="T8269" s="25"/>
      <c r="U8269" s="25"/>
    </row>
    <row r="8270" spans="2:21">
      <c r="B8270" s="9"/>
      <c r="C8270" s="9"/>
      <c r="D8270" s="9"/>
      <c r="E8270" s="9"/>
      <c r="F8270" s="10"/>
      <c r="G8270" s="4"/>
      <c r="H8270" s="24"/>
      <c r="I8270" s="184"/>
      <c r="J8270" s="182"/>
      <c r="K8270" s="21"/>
      <c r="L8270" s="24"/>
      <c r="M8270" s="185"/>
      <c r="N8270" s="24"/>
      <c r="O8270" s="14"/>
      <c r="P8270" s="14"/>
      <c r="Q8270" s="39"/>
      <c r="R8270" s="545"/>
      <c r="S8270" s="545"/>
      <c r="T8270" s="25"/>
      <c r="U8270" s="25"/>
    </row>
    <row r="8271" spans="2:21">
      <c r="B8271" s="9"/>
      <c r="C8271" s="9"/>
      <c r="D8271" s="9"/>
      <c r="E8271" s="9"/>
      <c r="F8271" s="10"/>
      <c r="G8271" s="4"/>
      <c r="H8271" s="24"/>
      <c r="I8271" s="184"/>
      <c r="J8271" s="182"/>
      <c r="K8271" s="21"/>
      <c r="L8271" s="24"/>
      <c r="M8271" s="185"/>
      <c r="N8271" s="24"/>
      <c r="O8271" s="14"/>
      <c r="P8271" s="14"/>
      <c r="Q8271" s="39"/>
      <c r="R8271" s="545"/>
      <c r="S8271" s="545"/>
      <c r="T8271" s="25"/>
      <c r="U8271" s="25"/>
    </row>
    <row r="8272" spans="2:21">
      <c r="B8272" s="9"/>
      <c r="C8272" s="9"/>
      <c r="D8272" s="9"/>
      <c r="E8272" s="9"/>
      <c r="F8272" s="10"/>
      <c r="G8272" s="4"/>
      <c r="H8272" s="24"/>
      <c r="I8272" s="184"/>
      <c r="J8272" s="182"/>
      <c r="K8272" s="21"/>
      <c r="L8272" s="24"/>
      <c r="M8272" s="185"/>
      <c r="N8272" s="24"/>
      <c r="O8272" s="14"/>
      <c r="P8272" s="14"/>
      <c r="Q8272" s="39"/>
      <c r="R8272" s="545"/>
      <c r="S8272" s="545"/>
      <c r="T8272" s="25"/>
      <c r="U8272" s="25"/>
    </row>
    <row r="8273" spans="2:21">
      <c r="B8273" s="9"/>
      <c r="C8273" s="9"/>
      <c r="D8273" s="9"/>
      <c r="E8273" s="9"/>
      <c r="F8273" s="10"/>
      <c r="G8273" s="4"/>
      <c r="H8273" s="24"/>
      <c r="I8273" s="184"/>
      <c r="J8273" s="182"/>
      <c r="K8273" s="21"/>
      <c r="L8273" s="24"/>
      <c r="M8273" s="185"/>
      <c r="N8273" s="24"/>
      <c r="O8273" s="14"/>
      <c r="P8273" s="14"/>
      <c r="Q8273" s="39"/>
      <c r="R8273" s="545"/>
      <c r="S8273" s="545"/>
      <c r="T8273" s="25"/>
      <c r="U8273" s="25"/>
    </row>
    <row r="8274" spans="2:21">
      <c r="B8274" s="9"/>
      <c r="C8274" s="9"/>
      <c r="D8274" s="9"/>
      <c r="E8274" s="9"/>
      <c r="F8274" s="10"/>
      <c r="G8274" s="4"/>
      <c r="H8274" s="24"/>
      <c r="I8274" s="184"/>
      <c r="J8274" s="182"/>
      <c r="K8274" s="21"/>
      <c r="L8274" s="24"/>
      <c r="M8274" s="185"/>
      <c r="N8274" s="24"/>
      <c r="O8274" s="14"/>
      <c r="P8274" s="14"/>
      <c r="Q8274" s="39"/>
      <c r="R8274" s="545"/>
      <c r="S8274" s="545"/>
      <c r="T8274" s="25"/>
      <c r="U8274" s="25"/>
    </row>
    <row r="8275" spans="2:21">
      <c r="B8275" s="9"/>
      <c r="C8275" s="9"/>
      <c r="D8275" s="9"/>
      <c r="E8275" s="9"/>
      <c r="F8275" s="10"/>
      <c r="G8275" s="4"/>
      <c r="H8275" s="24"/>
      <c r="I8275" s="184"/>
      <c r="J8275" s="182"/>
      <c r="K8275" s="21"/>
      <c r="L8275" s="24"/>
      <c r="M8275" s="185"/>
      <c r="N8275" s="24"/>
      <c r="O8275" s="14"/>
      <c r="P8275" s="14"/>
      <c r="Q8275" s="39"/>
      <c r="R8275" s="545"/>
      <c r="S8275" s="545"/>
      <c r="T8275" s="25"/>
      <c r="U8275" s="25"/>
    </row>
    <row r="8276" spans="2:21">
      <c r="B8276" s="9"/>
      <c r="C8276" s="9"/>
      <c r="D8276" s="9"/>
      <c r="E8276" s="9"/>
      <c r="F8276" s="10"/>
      <c r="G8276" s="4"/>
      <c r="H8276" s="24"/>
      <c r="I8276" s="184"/>
      <c r="J8276" s="182"/>
      <c r="K8276" s="21"/>
      <c r="L8276" s="24"/>
      <c r="M8276" s="185"/>
      <c r="N8276" s="24"/>
      <c r="O8276" s="14"/>
      <c r="P8276" s="14"/>
      <c r="Q8276" s="39"/>
      <c r="R8276" s="545"/>
      <c r="S8276" s="545"/>
      <c r="T8276" s="25"/>
      <c r="U8276" s="25"/>
    </row>
    <row r="8277" spans="2:21">
      <c r="B8277" s="9"/>
      <c r="C8277" s="9"/>
      <c r="D8277" s="9"/>
      <c r="E8277" s="9"/>
      <c r="F8277" s="10"/>
      <c r="G8277" s="4"/>
      <c r="H8277" s="24"/>
      <c r="I8277" s="184"/>
      <c r="J8277" s="182"/>
      <c r="K8277" s="21"/>
      <c r="L8277" s="24"/>
      <c r="M8277" s="185"/>
      <c r="N8277" s="24"/>
      <c r="O8277" s="14"/>
      <c r="P8277" s="14"/>
      <c r="Q8277" s="39"/>
      <c r="R8277" s="545"/>
      <c r="S8277" s="545"/>
      <c r="T8277" s="25"/>
      <c r="U8277" s="25"/>
    </row>
    <row r="8278" spans="2:21">
      <c r="B8278" s="9"/>
      <c r="C8278" s="9"/>
      <c r="D8278" s="9"/>
      <c r="E8278" s="9"/>
      <c r="F8278" s="10"/>
      <c r="G8278" s="4"/>
      <c r="H8278" s="24"/>
      <c r="I8278" s="184"/>
      <c r="J8278" s="182"/>
      <c r="K8278" s="21"/>
      <c r="L8278" s="24"/>
      <c r="M8278" s="185"/>
      <c r="N8278" s="24"/>
      <c r="O8278" s="14"/>
      <c r="P8278" s="14"/>
      <c r="Q8278" s="39"/>
      <c r="R8278" s="545"/>
      <c r="S8278" s="545"/>
      <c r="T8278" s="25"/>
      <c r="U8278" s="25"/>
    </row>
    <row r="8279" spans="2:21">
      <c r="B8279" s="9"/>
      <c r="C8279" s="9"/>
      <c r="D8279" s="9"/>
      <c r="E8279" s="9"/>
      <c r="F8279" s="10"/>
      <c r="G8279" s="4"/>
      <c r="H8279" s="24"/>
      <c r="I8279" s="184"/>
      <c r="J8279" s="182"/>
      <c r="K8279" s="21"/>
      <c r="L8279" s="24"/>
      <c r="M8279" s="185"/>
      <c r="N8279" s="24"/>
      <c r="O8279" s="14"/>
      <c r="P8279" s="14"/>
      <c r="Q8279" s="39"/>
      <c r="R8279" s="545"/>
      <c r="S8279" s="545"/>
      <c r="T8279" s="25"/>
      <c r="U8279" s="25"/>
    </row>
    <row r="8280" spans="2:21">
      <c r="B8280" s="9"/>
      <c r="C8280" s="9"/>
      <c r="D8280" s="9"/>
      <c r="E8280" s="9"/>
      <c r="F8280" s="10"/>
      <c r="G8280" s="4"/>
      <c r="H8280" s="24"/>
      <c r="I8280" s="184"/>
      <c r="J8280" s="182"/>
      <c r="K8280" s="21"/>
      <c r="L8280" s="24"/>
      <c r="M8280" s="185"/>
      <c r="N8280" s="24"/>
      <c r="O8280" s="14"/>
      <c r="P8280" s="14"/>
      <c r="Q8280" s="39"/>
      <c r="R8280" s="545"/>
      <c r="S8280" s="545"/>
      <c r="T8280" s="25"/>
      <c r="U8280" s="25"/>
    </row>
    <row r="8281" spans="2:21">
      <c r="B8281" s="9"/>
      <c r="C8281" s="9"/>
      <c r="D8281" s="9"/>
      <c r="E8281" s="9"/>
      <c r="F8281" s="10"/>
      <c r="G8281" s="4"/>
      <c r="H8281" s="24"/>
      <c r="I8281" s="184"/>
      <c r="J8281" s="182"/>
      <c r="K8281" s="21"/>
      <c r="L8281" s="24"/>
      <c r="M8281" s="185"/>
      <c r="N8281" s="24"/>
      <c r="O8281" s="14"/>
      <c r="P8281" s="14"/>
      <c r="Q8281" s="39"/>
      <c r="R8281" s="545"/>
      <c r="S8281" s="545"/>
      <c r="T8281" s="25"/>
      <c r="U8281" s="25"/>
    </row>
    <row r="8282" spans="2:21">
      <c r="B8282" s="9"/>
      <c r="C8282" s="9"/>
      <c r="D8282" s="9"/>
      <c r="E8282" s="9"/>
      <c r="F8282" s="10"/>
      <c r="G8282" s="4"/>
      <c r="H8282" s="24"/>
      <c r="I8282" s="184"/>
      <c r="J8282" s="182"/>
      <c r="K8282" s="21"/>
      <c r="L8282" s="24"/>
      <c r="M8282" s="185"/>
      <c r="N8282" s="24"/>
      <c r="O8282" s="14"/>
      <c r="P8282" s="14"/>
      <c r="Q8282" s="39"/>
      <c r="R8282" s="545"/>
      <c r="S8282" s="545"/>
      <c r="T8282" s="25"/>
      <c r="U8282" s="25"/>
    </row>
    <row r="8283" spans="2:21">
      <c r="B8283" s="9"/>
      <c r="C8283" s="9"/>
      <c r="D8283" s="9"/>
      <c r="E8283" s="9"/>
      <c r="F8283" s="10"/>
      <c r="G8283" s="4"/>
      <c r="H8283" s="24"/>
      <c r="I8283" s="184"/>
      <c r="J8283" s="182"/>
      <c r="K8283" s="21"/>
      <c r="L8283" s="24"/>
      <c r="M8283" s="185"/>
      <c r="N8283" s="24"/>
      <c r="O8283" s="14"/>
      <c r="P8283" s="14"/>
      <c r="Q8283" s="39"/>
      <c r="R8283" s="545"/>
      <c r="S8283" s="545"/>
      <c r="T8283" s="25"/>
      <c r="U8283" s="25"/>
    </row>
    <row r="8284" spans="2:21">
      <c r="B8284" s="9"/>
      <c r="C8284" s="9"/>
      <c r="D8284" s="9"/>
      <c r="E8284" s="9"/>
      <c r="F8284" s="10"/>
      <c r="G8284" s="4"/>
      <c r="H8284" s="24"/>
      <c r="I8284" s="184"/>
      <c r="J8284" s="182"/>
      <c r="K8284" s="21"/>
      <c r="L8284" s="24"/>
      <c r="M8284" s="185"/>
      <c r="N8284" s="24"/>
      <c r="O8284" s="14"/>
      <c r="P8284" s="14"/>
      <c r="Q8284" s="39"/>
      <c r="R8284" s="545"/>
      <c r="S8284" s="545"/>
      <c r="T8284" s="25"/>
      <c r="U8284" s="25"/>
    </row>
    <row r="8285" spans="2:21">
      <c r="B8285" s="9"/>
      <c r="C8285" s="9"/>
      <c r="D8285" s="9"/>
      <c r="E8285" s="9"/>
      <c r="F8285" s="10"/>
      <c r="G8285" s="4"/>
      <c r="H8285" s="24"/>
      <c r="I8285" s="184"/>
      <c r="J8285" s="182"/>
      <c r="K8285" s="21"/>
      <c r="L8285" s="24"/>
      <c r="M8285" s="185"/>
      <c r="N8285" s="24"/>
      <c r="O8285" s="14"/>
      <c r="P8285" s="14"/>
      <c r="Q8285" s="39"/>
      <c r="R8285" s="545"/>
      <c r="S8285" s="545"/>
      <c r="T8285" s="25"/>
      <c r="U8285" s="25"/>
    </row>
    <row r="8286" spans="2:21">
      <c r="B8286" s="9"/>
      <c r="C8286" s="9"/>
      <c r="D8286" s="9"/>
      <c r="E8286" s="9"/>
      <c r="F8286" s="10"/>
      <c r="G8286" s="4"/>
      <c r="H8286" s="24"/>
      <c r="I8286" s="184"/>
      <c r="J8286" s="182"/>
      <c r="K8286" s="21"/>
      <c r="L8286" s="24"/>
      <c r="M8286" s="185"/>
      <c r="N8286" s="24"/>
      <c r="O8286" s="14"/>
      <c r="P8286" s="14"/>
      <c r="Q8286" s="39"/>
      <c r="R8286" s="545"/>
      <c r="S8286" s="545"/>
      <c r="T8286" s="25"/>
      <c r="U8286" s="25"/>
    </row>
    <row r="8287" spans="2:21">
      <c r="B8287" s="9"/>
      <c r="C8287" s="9"/>
      <c r="D8287" s="9"/>
      <c r="E8287" s="9"/>
      <c r="F8287" s="10"/>
      <c r="G8287" s="4"/>
      <c r="H8287" s="24"/>
      <c r="I8287" s="184"/>
      <c r="J8287" s="182"/>
      <c r="K8287" s="21"/>
      <c r="L8287" s="24"/>
      <c r="M8287" s="185"/>
      <c r="N8287" s="24"/>
      <c r="O8287" s="14"/>
      <c r="P8287" s="14"/>
      <c r="Q8287" s="39"/>
      <c r="R8287" s="545"/>
      <c r="S8287" s="545"/>
      <c r="T8287" s="25"/>
      <c r="U8287" s="25"/>
    </row>
    <row r="8288" spans="2:21">
      <c r="B8288" s="9"/>
      <c r="C8288" s="9"/>
      <c r="D8288" s="9"/>
      <c r="E8288" s="9"/>
      <c r="F8288" s="10"/>
      <c r="G8288" s="4"/>
      <c r="H8288" s="24"/>
      <c r="I8288" s="184"/>
      <c r="J8288" s="182"/>
      <c r="K8288" s="21"/>
      <c r="L8288" s="24"/>
      <c r="M8288" s="185"/>
      <c r="N8288" s="24"/>
      <c r="O8288" s="14"/>
      <c r="P8288" s="14"/>
      <c r="Q8288" s="39"/>
      <c r="R8288" s="545"/>
      <c r="S8288" s="545"/>
      <c r="T8288" s="25"/>
      <c r="U8288" s="25"/>
    </row>
    <row r="8289" spans="2:21">
      <c r="B8289" s="9"/>
      <c r="C8289" s="9"/>
      <c r="D8289" s="9"/>
      <c r="E8289" s="9"/>
      <c r="F8289" s="10"/>
      <c r="G8289" s="4"/>
      <c r="H8289" s="24"/>
      <c r="I8289" s="184"/>
      <c r="J8289" s="182"/>
      <c r="K8289" s="21"/>
      <c r="L8289" s="24"/>
      <c r="M8289" s="185"/>
      <c r="N8289" s="24"/>
      <c r="O8289" s="14"/>
      <c r="P8289" s="14"/>
      <c r="Q8289" s="39"/>
      <c r="R8289" s="545"/>
      <c r="S8289" s="545"/>
      <c r="T8289" s="25"/>
      <c r="U8289" s="25"/>
    </row>
    <row r="8290" spans="2:21">
      <c r="B8290" s="9"/>
      <c r="C8290" s="9"/>
      <c r="D8290" s="9"/>
      <c r="E8290" s="9"/>
      <c r="F8290" s="10"/>
      <c r="G8290" s="4"/>
      <c r="H8290" s="24"/>
      <c r="I8290" s="184"/>
      <c r="J8290" s="182"/>
      <c r="K8290" s="21"/>
      <c r="L8290" s="24"/>
      <c r="M8290" s="185"/>
      <c r="N8290" s="24"/>
      <c r="O8290" s="14"/>
      <c r="P8290" s="14"/>
      <c r="Q8290" s="39"/>
      <c r="R8290" s="545"/>
      <c r="S8290" s="545"/>
      <c r="T8290" s="25"/>
      <c r="U8290" s="25"/>
    </row>
    <row r="8291" spans="2:21">
      <c r="B8291" s="9"/>
      <c r="C8291" s="9"/>
      <c r="D8291" s="9"/>
      <c r="E8291" s="9"/>
      <c r="F8291" s="10"/>
      <c r="G8291" s="4"/>
      <c r="H8291" s="24"/>
      <c r="I8291" s="184"/>
      <c r="J8291" s="182"/>
      <c r="K8291" s="21"/>
      <c r="L8291" s="24"/>
      <c r="M8291" s="185"/>
      <c r="N8291" s="24"/>
      <c r="O8291" s="14"/>
      <c r="P8291" s="14"/>
      <c r="Q8291" s="39"/>
      <c r="R8291" s="545"/>
      <c r="S8291" s="545"/>
      <c r="T8291" s="25"/>
      <c r="U8291" s="25"/>
    </row>
    <row r="8292" spans="2:21">
      <c r="B8292" s="9"/>
      <c r="C8292" s="9"/>
      <c r="D8292" s="9"/>
      <c r="E8292" s="9"/>
      <c r="F8292" s="10"/>
      <c r="G8292" s="4"/>
      <c r="H8292" s="24"/>
      <c r="I8292" s="184"/>
      <c r="J8292" s="182"/>
      <c r="K8292" s="21"/>
      <c r="L8292" s="24"/>
      <c r="M8292" s="185"/>
      <c r="N8292" s="24"/>
      <c r="O8292" s="14"/>
      <c r="P8292" s="14"/>
      <c r="Q8292" s="39"/>
      <c r="R8292" s="545"/>
      <c r="S8292" s="545"/>
      <c r="T8292" s="25"/>
      <c r="U8292" s="25"/>
    </row>
    <row r="8293" spans="2:21">
      <c r="B8293" s="9"/>
      <c r="C8293" s="9"/>
      <c r="D8293" s="9"/>
      <c r="E8293" s="9"/>
      <c r="F8293" s="10"/>
      <c r="G8293" s="4"/>
      <c r="H8293" s="24"/>
      <c r="I8293" s="184"/>
      <c r="J8293" s="182"/>
      <c r="K8293" s="21"/>
      <c r="L8293" s="24"/>
      <c r="M8293" s="185"/>
      <c r="N8293" s="24"/>
      <c r="O8293" s="14"/>
      <c r="P8293" s="14"/>
      <c r="Q8293" s="39"/>
      <c r="R8293" s="545"/>
      <c r="S8293" s="545"/>
      <c r="T8293" s="25"/>
      <c r="U8293" s="25"/>
    </row>
    <row r="8294" spans="2:21">
      <c r="B8294" s="9"/>
      <c r="C8294" s="9"/>
      <c r="D8294" s="9"/>
      <c r="E8294" s="9"/>
      <c r="F8294" s="10"/>
      <c r="G8294" s="4"/>
      <c r="H8294" s="24"/>
      <c r="I8294" s="184"/>
      <c r="J8294" s="182"/>
      <c r="K8294" s="21"/>
      <c r="L8294" s="24"/>
      <c r="M8294" s="185"/>
      <c r="N8294" s="24"/>
      <c r="O8294" s="14"/>
      <c r="P8294" s="14"/>
      <c r="Q8294" s="39"/>
      <c r="R8294" s="545"/>
      <c r="S8294" s="545"/>
      <c r="T8294" s="25"/>
      <c r="U8294" s="25"/>
    </row>
    <row r="8295" spans="2:21">
      <c r="B8295" s="9"/>
      <c r="C8295" s="9"/>
      <c r="D8295" s="9"/>
      <c r="E8295" s="9"/>
      <c r="F8295" s="10"/>
      <c r="G8295" s="4"/>
      <c r="H8295" s="24"/>
      <c r="I8295" s="184"/>
      <c r="J8295" s="182"/>
      <c r="K8295" s="21"/>
      <c r="L8295" s="24"/>
      <c r="M8295" s="185"/>
      <c r="N8295" s="24"/>
      <c r="O8295" s="14"/>
      <c r="P8295" s="14"/>
      <c r="Q8295" s="39"/>
      <c r="R8295" s="545"/>
      <c r="S8295" s="545"/>
      <c r="T8295" s="25"/>
      <c r="U8295" s="25"/>
    </row>
    <row r="8296" spans="2:21">
      <c r="B8296" s="9"/>
      <c r="C8296" s="9"/>
      <c r="D8296" s="9"/>
      <c r="E8296" s="9"/>
      <c r="F8296" s="10"/>
      <c r="G8296" s="4"/>
      <c r="H8296" s="24"/>
      <c r="I8296" s="184"/>
      <c r="J8296" s="182"/>
      <c r="K8296" s="21"/>
      <c r="L8296" s="24"/>
      <c r="M8296" s="185"/>
      <c r="N8296" s="24"/>
      <c r="O8296" s="14"/>
      <c r="P8296" s="14"/>
      <c r="Q8296" s="39"/>
      <c r="R8296" s="545"/>
      <c r="S8296" s="545"/>
      <c r="T8296" s="25"/>
      <c r="U8296" s="25"/>
    </row>
    <row r="8297" spans="2:21">
      <c r="B8297" s="9"/>
      <c r="C8297" s="9"/>
      <c r="D8297" s="9"/>
      <c r="E8297" s="9"/>
      <c r="F8297" s="10"/>
      <c r="G8297" s="4"/>
      <c r="H8297" s="24"/>
      <c r="I8297" s="184"/>
      <c r="J8297" s="182"/>
      <c r="K8297" s="21"/>
      <c r="L8297" s="24"/>
      <c r="M8297" s="185"/>
      <c r="N8297" s="24"/>
      <c r="O8297" s="14"/>
      <c r="P8297" s="14"/>
      <c r="Q8297" s="39"/>
      <c r="R8297" s="545"/>
      <c r="S8297" s="545"/>
      <c r="T8297" s="25"/>
      <c r="U8297" s="25"/>
    </row>
    <row r="8298" spans="2:21">
      <c r="B8298" s="9"/>
      <c r="C8298" s="9"/>
      <c r="D8298" s="9"/>
      <c r="E8298" s="9"/>
      <c r="F8298" s="10"/>
      <c r="G8298" s="4"/>
      <c r="H8298" s="24"/>
      <c r="I8298" s="184"/>
      <c r="J8298" s="182"/>
      <c r="K8298" s="21"/>
      <c r="L8298" s="24"/>
      <c r="M8298" s="185"/>
      <c r="N8298" s="24"/>
      <c r="O8298" s="14"/>
      <c r="P8298" s="14"/>
      <c r="Q8298" s="39"/>
      <c r="R8298" s="545"/>
      <c r="S8298" s="545"/>
      <c r="T8298" s="25"/>
      <c r="U8298" s="25"/>
    </row>
    <row r="8299" spans="2:21">
      <c r="B8299" s="9"/>
      <c r="C8299" s="9"/>
      <c r="D8299" s="9"/>
      <c r="E8299" s="9"/>
      <c r="F8299" s="10"/>
      <c r="G8299" s="4"/>
      <c r="H8299" s="24"/>
      <c r="I8299" s="184"/>
      <c r="J8299" s="182"/>
      <c r="K8299" s="21"/>
      <c r="L8299" s="24"/>
      <c r="M8299" s="185"/>
      <c r="N8299" s="24"/>
      <c r="O8299" s="14"/>
      <c r="P8299" s="14"/>
      <c r="Q8299" s="39"/>
      <c r="R8299" s="545"/>
      <c r="S8299" s="545"/>
      <c r="T8299" s="25"/>
      <c r="U8299" s="25"/>
    </row>
    <row r="8300" spans="2:21">
      <c r="B8300" s="9"/>
      <c r="C8300" s="9"/>
      <c r="D8300" s="9"/>
      <c r="E8300" s="9"/>
      <c r="F8300" s="10"/>
      <c r="G8300" s="4"/>
      <c r="H8300" s="24"/>
      <c r="I8300" s="184"/>
      <c r="J8300" s="182"/>
      <c r="K8300" s="21"/>
      <c r="L8300" s="24"/>
      <c r="M8300" s="185"/>
      <c r="N8300" s="24"/>
      <c r="O8300" s="14"/>
      <c r="P8300" s="14"/>
      <c r="Q8300" s="39"/>
      <c r="R8300" s="545"/>
      <c r="S8300" s="545"/>
      <c r="T8300" s="25"/>
      <c r="U8300" s="25"/>
    </row>
    <row r="8301" spans="2:21">
      <c r="B8301" s="9"/>
      <c r="C8301" s="9"/>
      <c r="D8301" s="9"/>
      <c r="E8301" s="9"/>
      <c r="F8301" s="10"/>
      <c r="G8301" s="4"/>
      <c r="H8301" s="24"/>
      <c r="I8301" s="184"/>
      <c r="J8301" s="182"/>
      <c r="K8301" s="21"/>
      <c r="L8301" s="24"/>
      <c r="M8301" s="185"/>
      <c r="N8301" s="24"/>
      <c r="O8301" s="14"/>
      <c r="P8301" s="14"/>
      <c r="Q8301" s="39"/>
      <c r="R8301" s="545"/>
      <c r="S8301" s="545"/>
      <c r="T8301" s="25"/>
      <c r="U8301" s="25"/>
    </row>
    <row r="8302" spans="2:21">
      <c r="B8302" s="9"/>
      <c r="C8302" s="9"/>
      <c r="D8302" s="9"/>
      <c r="E8302" s="9"/>
      <c r="F8302" s="10"/>
      <c r="G8302" s="4"/>
      <c r="H8302" s="24"/>
      <c r="I8302" s="184"/>
      <c r="J8302" s="182"/>
      <c r="K8302" s="21"/>
      <c r="L8302" s="24"/>
      <c r="M8302" s="185"/>
      <c r="N8302" s="24"/>
      <c r="O8302" s="14"/>
      <c r="P8302" s="14"/>
      <c r="Q8302" s="39"/>
      <c r="R8302" s="545"/>
      <c r="S8302" s="545"/>
      <c r="T8302" s="25"/>
      <c r="U8302" s="25"/>
    </row>
    <row r="8303" spans="2:21">
      <c r="B8303" s="9"/>
      <c r="C8303" s="9"/>
      <c r="D8303" s="9"/>
      <c r="E8303" s="9"/>
      <c r="F8303" s="10"/>
      <c r="G8303" s="4"/>
      <c r="H8303" s="24"/>
      <c r="I8303" s="184"/>
      <c r="J8303" s="182"/>
      <c r="K8303" s="21"/>
      <c r="L8303" s="24"/>
      <c r="M8303" s="185"/>
      <c r="N8303" s="24"/>
      <c r="O8303" s="14"/>
      <c r="P8303" s="14"/>
      <c r="Q8303" s="39"/>
      <c r="R8303" s="545"/>
      <c r="S8303" s="545"/>
      <c r="T8303" s="25"/>
      <c r="U8303" s="25"/>
    </row>
    <row r="8304" spans="2:21">
      <c r="B8304" s="9"/>
      <c r="C8304" s="9"/>
      <c r="D8304" s="9"/>
      <c r="E8304" s="9"/>
      <c r="F8304" s="10"/>
      <c r="G8304" s="4"/>
      <c r="H8304" s="24"/>
      <c r="I8304" s="184"/>
      <c r="J8304" s="182"/>
      <c r="K8304" s="21"/>
      <c r="L8304" s="24"/>
      <c r="M8304" s="185"/>
      <c r="N8304" s="24"/>
      <c r="O8304" s="14"/>
      <c r="P8304" s="14"/>
      <c r="Q8304" s="39"/>
      <c r="R8304" s="545"/>
      <c r="S8304" s="545"/>
      <c r="T8304" s="25"/>
      <c r="U8304" s="25"/>
    </row>
    <row r="8305" spans="2:21">
      <c r="B8305" s="9"/>
      <c r="C8305" s="9"/>
      <c r="D8305" s="9"/>
      <c r="E8305" s="9"/>
      <c r="F8305" s="10"/>
      <c r="G8305" s="4"/>
      <c r="H8305" s="24"/>
      <c r="I8305" s="184"/>
      <c r="J8305" s="182"/>
      <c r="K8305" s="21"/>
      <c r="L8305" s="24"/>
      <c r="M8305" s="185"/>
      <c r="N8305" s="24"/>
      <c r="O8305" s="14"/>
      <c r="P8305" s="14"/>
      <c r="Q8305" s="39"/>
      <c r="R8305" s="545"/>
      <c r="S8305" s="545"/>
      <c r="T8305" s="25"/>
      <c r="U8305" s="25"/>
    </row>
    <row r="8306" spans="2:21">
      <c r="B8306" s="9"/>
      <c r="C8306" s="9"/>
      <c r="D8306" s="9"/>
      <c r="E8306" s="9"/>
      <c r="F8306" s="10"/>
      <c r="G8306" s="4"/>
      <c r="H8306" s="24"/>
      <c r="I8306" s="184"/>
      <c r="J8306" s="182"/>
      <c r="K8306" s="21"/>
      <c r="L8306" s="24"/>
      <c r="M8306" s="185"/>
      <c r="N8306" s="24"/>
      <c r="O8306" s="14"/>
      <c r="P8306" s="14"/>
      <c r="Q8306" s="39"/>
      <c r="R8306" s="545"/>
      <c r="S8306" s="545"/>
      <c r="T8306" s="25"/>
      <c r="U8306" s="25"/>
    </row>
    <row r="8307" spans="2:21">
      <c r="B8307" s="9"/>
      <c r="C8307" s="9"/>
      <c r="D8307" s="9"/>
      <c r="E8307" s="9"/>
      <c r="F8307" s="10"/>
      <c r="G8307" s="4"/>
      <c r="H8307" s="24"/>
      <c r="I8307" s="184"/>
      <c r="J8307" s="182"/>
      <c r="K8307" s="21"/>
      <c r="L8307" s="24"/>
      <c r="M8307" s="185"/>
      <c r="N8307" s="24"/>
      <c r="O8307" s="14"/>
      <c r="P8307" s="14"/>
      <c r="Q8307" s="39"/>
      <c r="R8307" s="545"/>
      <c r="S8307" s="545"/>
      <c r="T8307" s="25"/>
      <c r="U8307" s="25"/>
    </row>
    <row r="8308" spans="2:21">
      <c r="B8308" s="9"/>
      <c r="C8308" s="9"/>
      <c r="D8308" s="9"/>
      <c r="E8308" s="9"/>
      <c r="F8308" s="10"/>
      <c r="G8308" s="4"/>
      <c r="H8308" s="24"/>
      <c r="I8308" s="184"/>
      <c r="J8308" s="182"/>
      <c r="K8308" s="21"/>
      <c r="L8308" s="24"/>
      <c r="M8308" s="185"/>
      <c r="N8308" s="24"/>
      <c r="O8308" s="14"/>
      <c r="P8308" s="14"/>
      <c r="Q8308" s="39"/>
      <c r="R8308" s="545"/>
      <c r="S8308" s="545"/>
      <c r="T8308" s="25"/>
      <c r="U8308" s="25"/>
    </row>
    <row r="8309" spans="2:21">
      <c r="B8309" s="9"/>
      <c r="C8309" s="9"/>
      <c r="D8309" s="9"/>
      <c r="E8309" s="9"/>
      <c r="F8309" s="10"/>
      <c r="G8309" s="4"/>
      <c r="H8309" s="24"/>
      <c r="I8309" s="184"/>
      <c r="J8309" s="182"/>
      <c r="K8309" s="21"/>
      <c r="L8309" s="24"/>
      <c r="M8309" s="185"/>
      <c r="N8309" s="24"/>
      <c r="O8309" s="14"/>
      <c r="P8309" s="14"/>
      <c r="Q8309" s="39"/>
      <c r="R8309" s="545"/>
      <c r="S8309" s="545"/>
      <c r="T8309" s="25"/>
      <c r="U8309" s="25"/>
    </row>
    <row r="8310" spans="2:21">
      <c r="B8310" s="9"/>
      <c r="C8310" s="9"/>
      <c r="D8310" s="9"/>
      <c r="E8310" s="9"/>
      <c r="F8310" s="10"/>
      <c r="G8310" s="4"/>
      <c r="H8310" s="24"/>
      <c r="I8310" s="184"/>
      <c r="J8310" s="182"/>
      <c r="K8310" s="21"/>
      <c r="L8310" s="24"/>
      <c r="M8310" s="185"/>
      <c r="N8310" s="24"/>
      <c r="O8310" s="14"/>
      <c r="P8310" s="14"/>
      <c r="Q8310" s="39"/>
      <c r="R8310" s="545"/>
      <c r="S8310" s="545"/>
      <c r="T8310" s="25"/>
      <c r="U8310" s="25"/>
    </row>
    <row r="8311" spans="2:21">
      <c r="B8311" s="9"/>
      <c r="C8311" s="9"/>
      <c r="D8311" s="9"/>
      <c r="E8311" s="9"/>
      <c r="F8311" s="10"/>
      <c r="G8311" s="4"/>
      <c r="H8311" s="24"/>
      <c r="I8311" s="184"/>
      <c r="J8311" s="182"/>
      <c r="K8311" s="21"/>
      <c r="L8311" s="24"/>
      <c r="M8311" s="185"/>
      <c r="N8311" s="24"/>
      <c r="O8311" s="14"/>
      <c r="P8311" s="14"/>
      <c r="Q8311" s="39"/>
      <c r="R8311" s="545"/>
      <c r="S8311" s="545"/>
      <c r="T8311" s="25"/>
      <c r="U8311" s="25"/>
    </row>
    <row r="8312" spans="2:21">
      <c r="B8312" s="9"/>
      <c r="C8312" s="9"/>
      <c r="D8312" s="9"/>
      <c r="E8312" s="9"/>
      <c r="F8312" s="10"/>
      <c r="G8312" s="4"/>
      <c r="H8312" s="24"/>
      <c r="I8312" s="184"/>
      <c r="J8312" s="182"/>
      <c r="K8312" s="21"/>
      <c r="L8312" s="24"/>
      <c r="M8312" s="185"/>
      <c r="N8312" s="24"/>
      <c r="O8312" s="14"/>
      <c r="P8312" s="14"/>
      <c r="Q8312" s="39"/>
      <c r="R8312" s="545"/>
      <c r="S8312" s="545"/>
      <c r="T8312" s="25"/>
      <c r="U8312" s="25"/>
    </row>
    <row r="8313" spans="2:21">
      <c r="B8313" s="9"/>
      <c r="C8313" s="9"/>
      <c r="D8313" s="9"/>
      <c r="E8313" s="9"/>
      <c r="F8313" s="10"/>
      <c r="G8313" s="4"/>
      <c r="H8313" s="24"/>
      <c r="I8313" s="184"/>
      <c r="J8313" s="182"/>
      <c r="K8313" s="21"/>
      <c r="L8313" s="24"/>
      <c r="M8313" s="185"/>
      <c r="N8313" s="24"/>
      <c r="O8313" s="14"/>
      <c r="P8313" s="14"/>
      <c r="Q8313" s="39"/>
      <c r="R8313" s="545"/>
      <c r="S8313" s="545"/>
      <c r="T8313" s="25"/>
      <c r="U8313" s="25"/>
    </row>
    <row r="8314" spans="2:21">
      <c r="B8314" s="9"/>
      <c r="C8314" s="9"/>
      <c r="D8314" s="9"/>
      <c r="E8314" s="9"/>
      <c r="F8314" s="10"/>
      <c r="G8314" s="4"/>
      <c r="H8314" s="24"/>
      <c r="I8314" s="184"/>
      <c r="J8314" s="182"/>
      <c r="K8314" s="21"/>
      <c r="L8314" s="24"/>
      <c r="M8314" s="185"/>
      <c r="N8314" s="24"/>
      <c r="O8314" s="14"/>
      <c r="P8314" s="14"/>
      <c r="Q8314" s="39"/>
      <c r="R8314" s="545"/>
      <c r="S8314" s="545"/>
      <c r="T8314" s="25"/>
      <c r="U8314" s="25"/>
    </row>
    <row r="8315" spans="2:21">
      <c r="B8315" s="9"/>
      <c r="C8315" s="9"/>
      <c r="D8315" s="9"/>
      <c r="E8315" s="9"/>
      <c r="F8315" s="10"/>
      <c r="G8315" s="4"/>
      <c r="H8315" s="24"/>
      <c r="I8315" s="184"/>
      <c r="J8315" s="182"/>
      <c r="K8315" s="21"/>
      <c r="L8315" s="24"/>
      <c r="M8315" s="185"/>
      <c r="N8315" s="24"/>
      <c r="O8315" s="14"/>
      <c r="P8315" s="14"/>
      <c r="Q8315" s="39"/>
      <c r="R8315" s="545"/>
      <c r="S8315" s="545"/>
      <c r="T8315" s="25"/>
      <c r="U8315" s="25"/>
    </row>
    <row r="8316" spans="2:21">
      <c r="B8316" s="9"/>
      <c r="C8316" s="9"/>
      <c r="D8316" s="9"/>
      <c r="E8316" s="9"/>
      <c r="F8316" s="10"/>
      <c r="G8316" s="4"/>
      <c r="H8316" s="24"/>
      <c r="I8316" s="184"/>
      <c r="J8316" s="182"/>
      <c r="K8316" s="21"/>
      <c r="L8316" s="24"/>
      <c r="M8316" s="185"/>
      <c r="N8316" s="24"/>
      <c r="O8316" s="14"/>
      <c r="P8316" s="14"/>
      <c r="Q8316" s="39"/>
      <c r="R8316" s="545"/>
      <c r="S8316" s="545"/>
      <c r="T8316" s="25"/>
      <c r="U8316" s="25"/>
    </row>
    <row r="8317" spans="2:21">
      <c r="B8317" s="9"/>
      <c r="C8317" s="9"/>
      <c r="D8317" s="9"/>
      <c r="E8317" s="9"/>
      <c r="F8317" s="10"/>
      <c r="G8317" s="4"/>
      <c r="H8317" s="24"/>
      <c r="I8317" s="184"/>
      <c r="J8317" s="182"/>
      <c r="K8317" s="21"/>
      <c r="L8317" s="24"/>
      <c r="M8317" s="185"/>
      <c r="N8317" s="24"/>
      <c r="O8317" s="14"/>
      <c r="P8317" s="14"/>
      <c r="Q8317" s="39"/>
      <c r="R8317" s="545"/>
      <c r="S8317" s="545"/>
      <c r="T8317" s="25"/>
      <c r="U8317" s="25"/>
    </row>
    <row r="8318" spans="2:21">
      <c r="B8318" s="9"/>
      <c r="C8318" s="9"/>
      <c r="D8318" s="9"/>
      <c r="E8318" s="9"/>
      <c r="F8318" s="10"/>
      <c r="G8318" s="4"/>
      <c r="H8318" s="24"/>
      <c r="I8318" s="184"/>
      <c r="J8318" s="182"/>
      <c r="K8318" s="21"/>
      <c r="L8318" s="24"/>
      <c r="M8318" s="185"/>
      <c r="N8318" s="24"/>
      <c r="O8318" s="14"/>
      <c r="P8318" s="14"/>
      <c r="Q8318" s="39"/>
      <c r="R8318" s="545"/>
      <c r="S8318" s="545"/>
      <c r="T8318" s="25"/>
      <c r="U8318" s="25"/>
    </row>
    <row r="8319" spans="2:21">
      <c r="B8319" s="9"/>
      <c r="C8319" s="9"/>
      <c r="D8319" s="9"/>
      <c r="E8319" s="9"/>
      <c r="F8319" s="10"/>
      <c r="G8319" s="4"/>
      <c r="H8319" s="24"/>
      <c r="I8319" s="184"/>
      <c r="J8319" s="182"/>
      <c r="K8319" s="21"/>
      <c r="L8319" s="24"/>
      <c r="M8319" s="185"/>
      <c r="N8319" s="24"/>
      <c r="O8319" s="14"/>
      <c r="P8319" s="14"/>
      <c r="Q8319" s="39"/>
      <c r="R8319" s="545"/>
      <c r="S8319" s="545"/>
      <c r="T8319" s="25"/>
      <c r="U8319" s="25"/>
    </row>
    <row r="8320" spans="2:21">
      <c r="B8320" s="9"/>
      <c r="C8320" s="9"/>
      <c r="D8320" s="9"/>
      <c r="E8320" s="9"/>
      <c r="F8320" s="10"/>
      <c r="G8320" s="4"/>
      <c r="H8320" s="24"/>
      <c r="I8320" s="184"/>
      <c r="J8320" s="182"/>
      <c r="K8320" s="21"/>
      <c r="L8320" s="24"/>
      <c r="M8320" s="185"/>
      <c r="N8320" s="24"/>
      <c r="O8320" s="14"/>
      <c r="P8320" s="14"/>
      <c r="Q8320" s="39"/>
      <c r="R8320" s="545"/>
      <c r="S8320" s="545"/>
      <c r="T8320" s="25"/>
      <c r="U8320" s="25"/>
    </row>
    <row r="8321" spans="2:21">
      <c r="B8321" s="9"/>
      <c r="C8321" s="9"/>
      <c r="D8321" s="9"/>
      <c r="E8321" s="9"/>
      <c r="F8321" s="10"/>
      <c r="G8321" s="4"/>
      <c r="H8321" s="24"/>
      <c r="I8321" s="184"/>
      <c r="J8321" s="182"/>
      <c r="K8321" s="21"/>
      <c r="L8321" s="24"/>
      <c r="M8321" s="185"/>
      <c r="N8321" s="24"/>
      <c r="O8321" s="14"/>
      <c r="P8321" s="14"/>
      <c r="Q8321" s="39"/>
      <c r="R8321" s="545"/>
      <c r="S8321" s="545"/>
      <c r="T8321" s="25"/>
      <c r="U8321" s="25"/>
    </row>
    <row r="8322" spans="2:21">
      <c r="B8322" s="9"/>
      <c r="C8322" s="9"/>
      <c r="D8322" s="9"/>
      <c r="E8322" s="9"/>
      <c r="F8322" s="10"/>
      <c r="G8322" s="4"/>
      <c r="H8322" s="24"/>
      <c r="I8322" s="184"/>
      <c r="J8322" s="182"/>
      <c r="K8322" s="21"/>
      <c r="L8322" s="24"/>
      <c r="M8322" s="185"/>
      <c r="N8322" s="24"/>
      <c r="O8322" s="14"/>
      <c r="P8322" s="14"/>
      <c r="Q8322" s="39"/>
      <c r="R8322" s="545"/>
      <c r="S8322" s="545"/>
      <c r="T8322" s="25"/>
      <c r="U8322" s="25"/>
    </row>
    <row r="8323" spans="2:21">
      <c r="B8323" s="9"/>
      <c r="C8323" s="9"/>
      <c r="D8323" s="9"/>
      <c r="E8323" s="9"/>
      <c r="F8323" s="10"/>
      <c r="G8323" s="4"/>
      <c r="H8323" s="24"/>
      <c r="I8323" s="184"/>
      <c r="J8323" s="182"/>
      <c r="K8323" s="21"/>
      <c r="L8323" s="24"/>
      <c r="M8323" s="185"/>
      <c r="N8323" s="24"/>
      <c r="O8323" s="14"/>
      <c r="P8323" s="14"/>
      <c r="Q8323" s="39"/>
      <c r="R8323" s="545"/>
      <c r="S8323" s="545"/>
      <c r="T8323" s="25"/>
      <c r="U8323" s="25"/>
    </row>
    <row r="8324" spans="2:21">
      <c r="B8324" s="9"/>
      <c r="C8324" s="9"/>
      <c r="D8324" s="9"/>
      <c r="E8324" s="9"/>
      <c r="F8324" s="10"/>
      <c r="G8324" s="4"/>
      <c r="H8324" s="24"/>
      <c r="I8324" s="184"/>
      <c r="J8324" s="182"/>
      <c r="K8324" s="21"/>
      <c r="L8324" s="24"/>
      <c r="M8324" s="185"/>
      <c r="N8324" s="24"/>
      <c r="O8324" s="14"/>
      <c r="P8324" s="14"/>
      <c r="Q8324" s="39"/>
      <c r="R8324" s="545"/>
      <c r="S8324" s="545"/>
      <c r="T8324" s="25"/>
      <c r="U8324" s="25"/>
    </row>
    <row r="8325" spans="2:21">
      <c r="B8325" s="9"/>
      <c r="C8325" s="9"/>
      <c r="D8325" s="9"/>
      <c r="E8325" s="9"/>
      <c r="F8325" s="10"/>
      <c r="G8325" s="4"/>
      <c r="H8325" s="24"/>
      <c r="I8325" s="184"/>
      <c r="J8325" s="182"/>
      <c r="K8325" s="21"/>
      <c r="L8325" s="24"/>
      <c r="M8325" s="185"/>
      <c r="N8325" s="24"/>
      <c r="O8325" s="14"/>
      <c r="P8325" s="14"/>
      <c r="Q8325" s="39"/>
      <c r="R8325" s="545"/>
      <c r="S8325" s="545"/>
      <c r="T8325" s="25"/>
      <c r="U8325" s="25"/>
    </row>
    <row r="8326" spans="2:21">
      <c r="B8326" s="9"/>
      <c r="C8326" s="9"/>
      <c r="D8326" s="9"/>
      <c r="E8326" s="9"/>
      <c r="F8326" s="10"/>
      <c r="G8326" s="4"/>
      <c r="H8326" s="24"/>
      <c r="I8326" s="184"/>
      <c r="J8326" s="182"/>
      <c r="K8326" s="21"/>
      <c r="L8326" s="24"/>
      <c r="M8326" s="185"/>
      <c r="N8326" s="24"/>
      <c r="O8326" s="14"/>
      <c r="P8326" s="14"/>
      <c r="Q8326" s="39"/>
      <c r="R8326" s="545"/>
      <c r="S8326" s="545"/>
      <c r="T8326" s="25"/>
      <c r="U8326" s="25"/>
    </row>
    <row r="8327" spans="2:21">
      <c r="B8327" s="9"/>
      <c r="C8327" s="9"/>
      <c r="D8327" s="9"/>
      <c r="E8327" s="9"/>
      <c r="F8327" s="10"/>
      <c r="G8327" s="4"/>
      <c r="H8327" s="24"/>
      <c r="I8327" s="184"/>
      <c r="J8327" s="182"/>
      <c r="K8327" s="21"/>
      <c r="L8327" s="24"/>
      <c r="M8327" s="185"/>
      <c r="N8327" s="24"/>
      <c r="O8327" s="14"/>
      <c r="P8327" s="14"/>
      <c r="Q8327" s="39"/>
      <c r="R8327" s="545"/>
      <c r="S8327" s="545"/>
      <c r="T8327" s="25"/>
      <c r="U8327" s="25"/>
    </row>
    <row r="8328" spans="2:21">
      <c r="B8328" s="9"/>
      <c r="C8328" s="9"/>
      <c r="D8328" s="9"/>
      <c r="E8328" s="9"/>
      <c r="F8328" s="10"/>
      <c r="G8328" s="4"/>
      <c r="H8328" s="24"/>
      <c r="I8328" s="184"/>
      <c r="J8328" s="182"/>
      <c r="K8328" s="21"/>
      <c r="L8328" s="24"/>
      <c r="M8328" s="185"/>
      <c r="N8328" s="24"/>
      <c r="O8328" s="14"/>
      <c r="P8328" s="14"/>
      <c r="Q8328" s="39"/>
      <c r="R8328" s="545"/>
      <c r="S8328" s="545"/>
      <c r="T8328" s="25"/>
      <c r="U8328" s="25"/>
    </row>
    <row r="8329" spans="2:21">
      <c r="B8329" s="9"/>
      <c r="C8329" s="9"/>
      <c r="D8329" s="9"/>
      <c r="E8329" s="9"/>
      <c r="F8329" s="10"/>
      <c r="G8329" s="4"/>
      <c r="H8329" s="24"/>
      <c r="I8329" s="184"/>
      <c r="J8329" s="182"/>
      <c r="K8329" s="21"/>
      <c r="L8329" s="24"/>
      <c r="M8329" s="185"/>
      <c r="N8329" s="24"/>
      <c r="O8329" s="14"/>
      <c r="P8329" s="14"/>
      <c r="Q8329" s="39"/>
      <c r="R8329" s="545"/>
      <c r="S8329" s="545"/>
      <c r="T8329" s="25"/>
      <c r="U8329" s="25"/>
    </row>
    <row r="8330" spans="2:21">
      <c r="B8330" s="9"/>
      <c r="C8330" s="9"/>
      <c r="D8330" s="9"/>
      <c r="E8330" s="9"/>
      <c r="F8330" s="10"/>
      <c r="G8330" s="4"/>
      <c r="H8330" s="24"/>
      <c r="I8330" s="184"/>
      <c r="J8330" s="182"/>
      <c r="K8330" s="21"/>
      <c r="L8330" s="24"/>
      <c r="M8330" s="185"/>
      <c r="N8330" s="24"/>
      <c r="O8330" s="14"/>
      <c r="P8330" s="14"/>
      <c r="Q8330" s="39"/>
      <c r="R8330" s="545"/>
      <c r="S8330" s="545"/>
      <c r="T8330" s="25"/>
      <c r="U8330" s="25"/>
    </row>
    <row r="8331" spans="2:21">
      <c r="B8331" s="9"/>
      <c r="C8331" s="9"/>
      <c r="D8331" s="9"/>
      <c r="E8331" s="9"/>
      <c r="F8331" s="10"/>
      <c r="G8331" s="4"/>
      <c r="H8331" s="24"/>
      <c r="I8331" s="184"/>
      <c r="J8331" s="182"/>
      <c r="K8331" s="21"/>
      <c r="L8331" s="24"/>
      <c r="M8331" s="185"/>
      <c r="N8331" s="24"/>
      <c r="O8331" s="14"/>
      <c r="P8331" s="14"/>
      <c r="Q8331" s="39"/>
      <c r="R8331" s="545"/>
      <c r="S8331" s="545"/>
      <c r="T8331" s="25"/>
      <c r="U8331" s="25"/>
    </row>
    <row r="8332" spans="2:21">
      <c r="B8332" s="9"/>
      <c r="C8332" s="9"/>
      <c r="D8332" s="9"/>
      <c r="E8332" s="9"/>
      <c r="F8332" s="10"/>
      <c r="G8332" s="4"/>
      <c r="H8332" s="24"/>
      <c r="I8332" s="184"/>
      <c r="J8332" s="182"/>
      <c r="K8332" s="21"/>
      <c r="L8332" s="24"/>
      <c r="M8332" s="185"/>
      <c r="N8332" s="24"/>
      <c r="O8332" s="14"/>
      <c r="P8332" s="14"/>
      <c r="Q8332" s="39"/>
      <c r="R8332" s="545"/>
      <c r="S8332" s="545"/>
      <c r="T8332" s="25"/>
      <c r="U8332" s="25"/>
    </row>
    <row r="8333" spans="2:21">
      <c r="B8333" s="9"/>
      <c r="C8333" s="9"/>
      <c r="D8333" s="9"/>
      <c r="E8333" s="9"/>
      <c r="F8333" s="10"/>
      <c r="G8333" s="4"/>
      <c r="H8333" s="24"/>
      <c r="I8333" s="184"/>
      <c r="J8333" s="182"/>
      <c r="K8333" s="21"/>
      <c r="L8333" s="24"/>
      <c r="M8333" s="185"/>
      <c r="N8333" s="24"/>
      <c r="O8333" s="14"/>
      <c r="P8333" s="14"/>
      <c r="Q8333" s="39"/>
      <c r="R8333" s="545"/>
      <c r="S8333" s="545"/>
      <c r="T8333" s="25"/>
      <c r="U8333" s="25"/>
    </row>
    <row r="8334" spans="2:21">
      <c r="B8334" s="9"/>
      <c r="C8334" s="9"/>
      <c r="D8334" s="9"/>
      <c r="E8334" s="9"/>
      <c r="F8334" s="10"/>
      <c r="G8334" s="4"/>
      <c r="H8334" s="24"/>
      <c r="I8334" s="184"/>
      <c r="J8334" s="182"/>
      <c r="K8334" s="21"/>
      <c r="L8334" s="24"/>
      <c r="M8334" s="185"/>
      <c r="N8334" s="24"/>
      <c r="O8334" s="14"/>
      <c r="P8334" s="14"/>
      <c r="Q8334" s="39"/>
      <c r="R8334" s="545"/>
      <c r="S8334" s="545"/>
      <c r="T8334" s="25"/>
      <c r="U8334" s="25"/>
    </row>
    <row r="8335" spans="2:21">
      <c r="B8335" s="9"/>
      <c r="C8335" s="9"/>
      <c r="D8335" s="9"/>
      <c r="E8335" s="9"/>
      <c r="F8335" s="10"/>
      <c r="G8335" s="4"/>
      <c r="H8335" s="24"/>
      <c r="I8335" s="184"/>
      <c r="J8335" s="182"/>
      <c r="K8335" s="21"/>
      <c r="L8335" s="24"/>
      <c r="M8335" s="185"/>
      <c r="N8335" s="24"/>
      <c r="O8335" s="14"/>
      <c r="P8335" s="14"/>
      <c r="Q8335" s="39"/>
      <c r="R8335" s="545"/>
      <c r="S8335" s="545"/>
      <c r="T8335" s="25"/>
      <c r="U8335" s="25"/>
    </row>
    <row r="8336" spans="2:21">
      <c r="B8336" s="9"/>
      <c r="C8336" s="9"/>
      <c r="D8336" s="9"/>
      <c r="E8336" s="9"/>
      <c r="F8336" s="10"/>
      <c r="G8336" s="4"/>
      <c r="H8336" s="24"/>
      <c r="I8336" s="184"/>
      <c r="J8336" s="182"/>
      <c r="K8336" s="21"/>
      <c r="L8336" s="24"/>
      <c r="M8336" s="185"/>
      <c r="N8336" s="24"/>
      <c r="O8336" s="14"/>
      <c r="P8336" s="14"/>
      <c r="Q8336" s="39"/>
      <c r="R8336" s="545"/>
      <c r="S8336" s="545"/>
      <c r="T8336" s="25"/>
      <c r="U8336" s="25"/>
    </row>
    <row r="8337" spans="2:21">
      <c r="B8337" s="9"/>
      <c r="C8337" s="9"/>
      <c r="D8337" s="9"/>
      <c r="E8337" s="9"/>
      <c r="F8337" s="10"/>
      <c r="G8337" s="4"/>
      <c r="H8337" s="24"/>
      <c r="I8337" s="184"/>
      <c r="J8337" s="182"/>
      <c r="K8337" s="21"/>
      <c r="L8337" s="24"/>
      <c r="M8337" s="185"/>
      <c r="N8337" s="24"/>
      <c r="O8337" s="14"/>
      <c r="P8337" s="14"/>
      <c r="Q8337" s="39"/>
      <c r="R8337" s="545"/>
      <c r="S8337" s="545"/>
      <c r="T8337" s="25"/>
      <c r="U8337" s="25"/>
    </row>
    <row r="8338" spans="2:21">
      <c r="B8338" s="9"/>
      <c r="C8338" s="9"/>
      <c r="D8338" s="9"/>
      <c r="E8338" s="9"/>
      <c r="F8338" s="10"/>
      <c r="G8338" s="4"/>
      <c r="H8338" s="24"/>
      <c r="I8338" s="184"/>
      <c r="J8338" s="182"/>
      <c r="K8338" s="21"/>
      <c r="L8338" s="24"/>
      <c r="M8338" s="185"/>
      <c r="N8338" s="24"/>
      <c r="O8338" s="14"/>
      <c r="P8338" s="14"/>
      <c r="Q8338" s="39"/>
      <c r="R8338" s="545"/>
      <c r="S8338" s="545"/>
      <c r="T8338" s="25"/>
      <c r="U8338" s="25"/>
    </row>
    <row r="8339" spans="2:21">
      <c r="B8339" s="9"/>
      <c r="C8339" s="9"/>
      <c r="D8339" s="9"/>
      <c r="E8339" s="9"/>
      <c r="F8339" s="10"/>
      <c r="G8339" s="4"/>
      <c r="H8339" s="24"/>
      <c r="I8339" s="184"/>
      <c r="J8339" s="182"/>
      <c r="K8339" s="21"/>
      <c r="L8339" s="24"/>
      <c r="M8339" s="185"/>
      <c r="N8339" s="24"/>
      <c r="O8339" s="14"/>
      <c r="P8339" s="14"/>
      <c r="Q8339" s="39"/>
      <c r="R8339" s="545"/>
      <c r="S8339" s="545"/>
      <c r="T8339" s="25"/>
      <c r="U8339" s="25"/>
    </row>
    <row r="8340" spans="2:21">
      <c r="B8340" s="9"/>
      <c r="C8340" s="9"/>
      <c r="D8340" s="9"/>
      <c r="E8340" s="9"/>
      <c r="F8340" s="10"/>
      <c r="G8340" s="4"/>
      <c r="H8340" s="24"/>
      <c r="I8340" s="184"/>
      <c r="J8340" s="182"/>
      <c r="K8340" s="21"/>
      <c r="L8340" s="24"/>
      <c r="M8340" s="185"/>
      <c r="N8340" s="24"/>
      <c r="O8340" s="14"/>
      <c r="P8340" s="14"/>
      <c r="Q8340" s="39"/>
      <c r="R8340" s="545"/>
      <c r="S8340" s="545"/>
      <c r="T8340" s="25"/>
      <c r="U8340" s="25"/>
    </row>
    <row r="8341" spans="2:21">
      <c r="B8341" s="9"/>
      <c r="C8341" s="9"/>
      <c r="D8341" s="9"/>
      <c r="E8341" s="9"/>
      <c r="F8341" s="10"/>
      <c r="G8341" s="4"/>
      <c r="H8341" s="24"/>
      <c r="I8341" s="184"/>
      <c r="J8341" s="182"/>
      <c r="K8341" s="21"/>
      <c r="L8341" s="24"/>
      <c r="M8341" s="185"/>
      <c r="N8341" s="24"/>
      <c r="O8341" s="14"/>
      <c r="P8341" s="14"/>
      <c r="Q8341" s="39"/>
      <c r="R8341" s="545"/>
      <c r="S8341" s="545"/>
      <c r="T8341" s="25"/>
      <c r="U8341" s="25"/>
    </row>
    <row r="8342" spans="2:21">
      <c r="B8342" s="9"/>
      <c r="C8342" s="9"/>
      <c r="D8342" s="9"/>
      <c r="E8342" s="9"/>
      <c r="F8342" s="10"/>
      <c r="G8342" s="4"/>
      <c r="H8342" s="24"/>
      <c r="I8342" s="184"/>
      <c r="J8342" s="182"/>
      <c r="K8342" s="21"/>
      <c r="L8342" s="24"/>
      <c r="M8342" s="185"/>
      <c r="N8342" s="24"/>
      <c r="O8342" s="14"/>
      <c r="P8342" s="14"/>
      <c r="Q8342" s="39"/>
      <c r="R8342" s="545"/>
      <c r="S8342" s="545"/>
      <c r="T8342" s="25"/>
      <c r="U8342" s="25"/>
    </row>
    <row r="8343" spans="2:21">
      <c r="B8343" s="9"/>
      <c r="C8343" s="9"/>
      <c r="D8343" s="9"/>
      <c r="E8343" s="9"/>
      <c r="F8343" s="10"/>
      <c r="G8343" s="4"/>
      <c r="H8343" s="24"/>
      <c r="I8343" s="184"/>
      <c r="J8343" s="182"/>
      <c r="K8343" s="21"/>
      <c r="L8343" s="24"/>
      <c r="M8343" s="185"/>
      <c r="N8343" s="24"/>
      <c r="O8343" s="14"/>
      <c r="P8343" s="14"/>
      <c r="Q8343" s="39"/>
      <c r="R8343" s="545"/>
      <c r="S8343" s="545"/>
      <c r="T8343" s="25"/>
      <c r="U8343" s="25"/>
    </row>
    <row r="8344" spans="2:21">
      <c r="B8344" s="9"/>
      <c r="C8344" s="9"/>
      <c r="D8344" s="9"/>
      <c r="E8344" s="9"/>
      <c r="F8344" s="10"/>
      <c r="G8344" s="4"/>
      <c r="H8344" s="24"/>
      <c r="I8344" s="184"/>
      <c r="J8344" s="182"/>
      <c r="K8344" s="21"/>
      <c r="L8344" s="24"/>
      <c r="M8344" s="185"/>
      <c r="N8344" s="24"/>
      <c r="O8344" s="14"/>
      <c r="P8344" s="14"/>
      <c r="Q8344" s="39"/>
      <c r="R8344" s="545"/>
      <c r="S8344" s="545"/>
      <c r="T8344" s="25"/>
      <c r="U8344" s="25"/>
    </row>
    <row r="8345" spans="2:21">
      <c r="B8345" s="9"/>
      <c r="C8345" s="9"/>
      <c r="D8345" s="9"/>
      <c r="E8345" s="9"/>
      <c r="F8345" s="10"/>
      <c r="G8345" s="4"/>
      <c r="H8345" s="24"/>
      <c r="I8345" s="184"/>
      <c r="J8345" s="182"/>
      <c r="K8345" s="21"/>
      <c r="L8345" s="24"/>
      <c r="M8345" s="185"/>
      <c r="N8345" s="24"/>
      <c r="O8345" s="14"/>
      <c r="P8345" s="14"/>
      <c r="Q8345" s="39"/>
      <c r="R8345" s="545"/>
      <c r="S8345" s="545"/>
      <c r="T8345" s="25"/>
      <c r="U8345" s="25"/>
    </row>
    <row r="8346" spans="2:21">
      <c r="B8346" s="9"/>
      <c r="C8346" s="9"/>
      <c r="D8346" s="9"/>
      <c r="E8346" s="9"/>
      <c r="F8346" s="10"/>
      <c r="G8346" s="4"/>
      <c r="H8346" s="24"/>
      <c r="I8346" s="184"/>
      <c r="J8346" s="182"/>
      <c r="K8346" s="21"/>
      <c r="L8346" s="24"/>
      <c r="M8346" s="185"/>
      <c r="N8346" s="24"/>
      <c r="O8346" s="14"/>
      <c r="P8346" s="14"/>
      <c r="Q8346" s="39"/>
      <c r="R8346" s="545"/>
      <c r="S8346" s="545"/>
      <c r="T8346" s="25"/>
      <c r="U8346" s="25"/>
    </row>
    <row r="8347" spans="2:21">
      <c r="B8347" s="9"/>
      <c r="C8347" s="9"/>
      <c r="D8347" s="9"/>
      <c r="E8347" s="9"/>
      <c r="F8347" s="10"/>
      <c r="G8347" s="4"/>
      <c r="H8347" s="24"/>
      <c r="I8347" s="184"/>
      <c r="J8347" s="182"/>
      <c r="K8347" s="21"/>
      <c r="L8347" s="24"/>
      <c r="M8347" s="185"/>
      <c r="N8347" s="24"/>
      <c r="O8347" s="14"/>
      <c r="P8347" s="14"/>
      <c r="Q8347" s="39"/>
      <c r="R8347" s="545"/>
      <c r="S8347" s="545"/>
      <c r="T8347" s="25"/>
      <c r="U8347" s="25"/>
    </row>
    <row r="8348" spans="2:21">
      <c r="B8348" s="9"/>
      <c r="C8348" s="9"/>
      <c r="D8348" s="9"/>
      <c r="E8348" s="9"/>
      <c r="F8348" s="10"/>
      <c r="G8348" s="4"/>
      <c r="H8348" s="24"/>
      <c r="I8348" s="184"/>
      <c r="J8348" s="182"/>
      <c r="K8348" s="21"/>
      <c r="L8348" s="24"/>
      <c r="M8348" s="185"/>
      <c r="N8348" s="24"/>
      <c r="O8348" s="14"/>
      <c r="P8348" s="14"/>
      <c r="Q8348" s="39"/>
      <c r="R8348" s="545"/>
      <c r="S8348" s="545"/>
      <c r="T8348" s="25"/>
      <c r="U8348" s="25"/>
    </row>
    <row r="8349" spans="2:21">
      <c r="B8349" s="9"/>
      <c r="C8349" s="9"/>
      <c r="D8349" s="9"/>
      <c r="E8349" s="9"/>
      <c r="F8349" s="10"/>
      <c r="G8349" s="4"/>
      <c r="H8349" s="24"/>
      <c r="I8349" s="184"/>
      <c r="J8349" s="182"/>
      <c r="K8349" s="21"/>
      <c r="L8349" s="24"/>
      <c r="M8349" s="185"/>
      <c r="N8349" s="24"/>
      <c r="O8349" s="14"/>
      <c r="P8349" s="14"/>
      <c r="Q8349" s="39"/>
      <c r="R8349" s="545"/>
      <c r="S8349" s="545"/>
      <c r="T8349" s="25"/>
      <c r="U8349" s="25"/>
    </row>
    <row r="8350" spans="2:21">
      <c r="B8350" s="9"/>
      <c r="C8350" s="9"/>
      <c r="D8350" s="9"/>
      <c r="E8350" s="9"/>
      <c r="F8350" s="10"/>
      <c r="G8350" s="4"/>
      <c r="H8350" s="24"/>
      <c r="I8350" s="184"/>
      <c r="J8350" s="182"/>
      <c r="K8350" s="21"/>
      <c r="L8350" s="24"/>
      <c r="M8350" s="185"/>
      <c r="N8350" s="24"/>
      <c r="O8350" s="14"/>
      <c r="P8350" s="14"/>
      <c r="Q8350" s="39"/>
      <c r="R8350" s="545"/>
      <c r="S8350" s="545"/>
      <c r="T8350" s="25"/>
      <c r="U8350" s="25"/>
    </row>
    <row r="8351" spans="2:21">
      <c r="B8351" s="9"/>
      <c r="C8351" s="9"/>
      <c r="D8351" s="9"/>
      <c r="E8351" s="9"/>
      <c r="F8351" s="10"/>
      <c r="G8351" s="4"/>
      <c r="H8351" s="24"/>
      <c r="I8351" s="184"/>
      <c r="J8351" s="182"/>
      <c r="K8351" s="21"/>
      <c r="L8351" s="24"/>
      <c r="M8351" s="185"/>
      <c r="N8351" s="24"/>
      <c r="O8351" s="14"/>
      <c r="P8351" s="14"/>
      <c r="Q8351" s="39"/>
      <c r="R8351" s="545"/>
      <c r="S8351" s="545"/>
      <c r="T8351" s="25"/>
      <c r="U8351" s="25"/>
    </row>
    <row r="8352" spans="2:21">
      <c r="B8352" s="9"/>
      <c r="C8352" s="9"/>
      <c r="D8352" s="9"/>
      <c r="E8352" s="9"/>
      <c r="F8352" s="10"/>
      <c r="G8352" s="4"/>
      <c r="H8352" s="24"/>
      <c r="I8352" s="184"/>
      <c r="J8352" s="182"/>
      <c r="K8352" s="21"/>
      <c r="L8352" s="24"/>
      <c r="M8352" s="185"/>
      <c r="N8352" s="24"/>
      <c r="O8352" s="14"/>
      <c r="P8352" s="14"/>
      <c r="Q8352" s="39"/>
      <c r="R8352" s="545"/>
      <c r="S8352" s="545"/>
      <c r="T8352" s="25"/>
      <c r="U8352" s="25"/>
    </row>
    <row r="8353" spans="2:21">
      <c r="B8353" s="9"/>
      <c r="C8353" s="9"/>
      <c r="D8353" s="9"/>
      <c r="E8353" s="9"/>
      <c r="F8353" s="10"/>
      <c r="G8353" s="4"/>
      <c r="H8353" s="24"/>
      <c r="I8353" s="184"/>
      <c r="J8353" s="182"/>
      <c r="K8353" s="21"/>
      <c r="L8353" s="24"/>
      <c r="M8353" s="185"/>
      <c r="N8353" s="24"/>
      <c r="O8353" s="14"/>
      <c r="P8353" s="14"/>
      <c r="Q8353" s="39"/>
      <c r="R8353" s="545"/>
      <c r="S8353" s="545"/>
      <c r="T8353" s="25"/>
      <c r="U8353" s="25"/>
    </row>
    <row r="8354" spans="2:21">
      <c r="B8354" s="9"/>
      <c r="C8354" s="9"/>
      <c r="D8354" s="9"/>
      <c r="E8354" s="9"/>
      <c r="F8354" s="10"/>
      <c r="G8354" s="4"/>
      <c r="H8354" s="24"/>
      <c r="I8354" s="184"/>
      <c r="J8354" s="182"/>
      <c r="K8354" s="21"/>
      <c r="L8354" s="24"/>
      <c r="M8354" s="185"/>
      <c r="N8354" s="24"/>
      <c r="O8354" s="14"/>
      <c r="P8354" s="14"/>
      <c r="Q8354" s="39"/>
      <c r="R8354" s="545"/>
      <c r="S8354" s="545"/>
      <c r="T8354" s="25"/>
      <c r="U8354" s="25"/>
    </row>
    <row r="8355" spans="2:21">
      <c r="B8355" s="9"/>
      <c r="C8355" s="9"/>
      <c r="D8355" s="9"/>
      <c r="E8355" s="9"/>
      <c r="F8355" s="10"/>
      <c r="G8355" s="4"/>
      <c r="H8355" s="24"/>
      <c r="I8355" s="184"/>
      <c r="J8355" s="182"/>
      <c r="K8355" s="21"/>
      <c r="L8355" s="24"/>
      <c r="M8355" s="185"/>
      <c r="N8355" s="24"/>
      <c r="O8355" s="14"/>
      <c r="P8355" s="14"/>
      <c r="Q8355" s="39"/>
      <c r="R8355" s="545"/>
      <c r="S8355" s="545"/>
      <c r="T8355" s="25"/>
      <c r="U8355" s="25"/>
    </row>
    <row r="8356" spans="2:21">
      <c r="B8356" s="9"/>
      <c r="C8356" s="9"/>
      <c r="D8356" s="9"/>
      <c r="E8356" s="9"/>
      <c r="F8356" s="10"/>
      <c r="G8356" s="4"/>
      <c r="H8356" s="24"/>
      <c r="I8356" s="184"/>
      <c r="J8356" s="182"/>
      <c r="K8356" s="21"/>
      <c r="L8356" s="24"/>
      <c r="M8356" s="185"/>
      <c r="N8356" s="24"/>
      <c r="O8356" s="14"/>
      <c r="P8356" s="14"/>
      <c r="Q8356" s="39"/>
      <c r="R8356" s="545"/>
      <c r="S8356" s="545"/>
      <c r="T8356" s="25"/>
      <c r="U8356" s="25"/>
    </row>
    <row r="8357" spans="2:21">
      <c r="B8357" s="9"/>
      <c r="C8357" s="9"/>
      <c r="D8357" s="9"/>
      <c r="E8357" s="9"/>
      <c r="F8357" s="10"/>
      <c r="G8357" s="4"/>
      <c r="H8357" s="24"/>
      <c r="I8357" s="184"/>
      <c r="J8357" s="182"/>
      <c r="K8357" s="21"/>
      <c r="L8357" s="24"/>
      <c r="M8357" s="185"/>
      <c r="N8357" s="24"/>
      <c r="O8357" s="14"/>
      <c r="P8357" s="14"/>
      <c r="Q8357" s="39"/>
      <c r="R8357" s="545"/>
      <c r="S8357" s="545"/>
      <c r="T8357" s="25"/>
      <c r="U8357" s="25"/>
    </row>
    <row r="8358" spans="2:21">
      <c r="B8358" s="9"/>
      <c r="C8358" s="9"/>
      <c r="D8358" s="9"/>
      <c r="E8358" s="9"/>
      <c r="F8358" s="10"/>
      <c r="G8358" s="4"/>
      <c r="H8358" s="24"/>
      <c r="I8358" s="184"/>
      <c r="J8358" s="182"/>
      <c r="K8358" s="21"/>
      <c r="L8358" s="24"/>
      <c r="M8358" s="185"/>
      <c r="N8358" s="24"/>
      <c r="O8358" s="14"/>
      <c r="P8358" s="14"/>
      <c r="Q8358" s="39"/>
      <c r="R8358" s="545"/>
      <c r="S8358" s="545"/>
      <c r="T8358" s="25"/>
      <c r="U8358" s="25"/>
    </row>
    <row r="8359" spans="2:21">
      <c r="B8359" s="9"/>
      <c r="C8359" s="9"/>
      <c r="D8359" s="9"/>
      <c r="E8359" s="9"/>
      <c r="F8359" s="10"/>
      <c r="G8359" s="4"/>
      <c r="H8359" s="24"/>
      <c r="I8359" s="184"/>
      <c r="J8359" s="182"/>
      <c r="K8359" s="21"/>
      <c r="L8359" s="24"/>
      <c r="M8359" s="185"/>
      <c r="N8359" s="24"/>
      <c r="O8359" s="14"/>
      <c r="P8359" s="14"/>
      <c r="Q8359" s="39"/>
      <c r="R8359" s="545"/>
      <c r="S8359" s="545"/>
      <c r="T8359" s="25"/>
      <c r="U8359" s="25"/>
    </row>
    <row r="8360" spans="2:21">
      <c r="B8360" s="9"/>
      <c r="C8360" s="9"/>
      <c r="D8360" s="9"/>
      <c r="E8360" s="9"/>
      <c r="F8360" s="10"/>
      <c r="G8360" s="4"/>
      <c r="H8360" s="24"/>
      <c r="I8360" s="184"/>
      <c r="J8360" s="182"/>
      <c r="K8360" s="21"/>
      <c r="L8360" s="24"/>
      <c r="M8360" s="185"/>
      <c r="N8360" s="24"/>
      <c r="O8360" s="14"/>
      <c r="P8360" s="14"/>
      <c r="Q8360" s="39"/>
      <c r="R8360" s="545"/>
      <c r="S8360" s="545"/>
      <c r="T8360" s="25"/>
      <c r="U8360" s="25"/>
    </row>
    <row r="8361" spans="2:21">
      <c r="B8361" s="9"/>
      <c r="C8361" s="9"/>
      <c r="D8361" s="9"/>
      <c r="E8361" s="9"/>
      <c r="F8361" s="10"/>
      <c r="G8361" s="4"/>
      <c r="H8361" s="24"/>
      <c r="I8361" s="184"/>
      <c r="J8361" s="182"/>
      <c r="K8361" s="21"/>
      <c r="L8361" s="24"/>
      <c r="M8361" s="185"/>
      <c r="N8361" s="24"/>
      <c r="O8361" s="14"/>
      <c r="P8361" s="14"/>
      <c r="Q8361" s="39"/>
      <c r="R8361" s="545"/>
      <c r="S8361" s="545"/>
      <c r="T8361" s="25"/>
      <c r="U8361" s="25"/>
    </row>
    <row r="8362" spans="2:21">
      <c r="B8362" s="9"/>
      <c r="C8362" s="9"/>
      <c r="D8362" s="9"/>
      <c r="E8362" s="9"/>
      <c r="F8362" s="10"/>
      <c r="G8362" s="4"/>
      <c r="H8362" s="24"/>
      <c r="I8362" s="184"/>
      <c r="J8362" s="182"/>
      <c r="K8362" s="21"/>
      <c r="L8362" s="24"/>
      <c r="M8362" s="185"/>
      <c r="N8362" s="24"/>
      <c r="O8362" s="14"/>
      <c r="P8362" s="14"/>
      <c r="Q8362" s="39"/>
      <c r="R8362" s="545"/>
      <c r="S8362" s="545"/>
      <c r="T8362" s="25"/>
      <c r="U8362" s="25"/>
    </row>
    <row r="8363" spans="2:21">
      <c r="B8363" s="9"/>
      <c r="C8363" s="9"/>
      <c r="D8363" s="9"/>
      <c r="E8363" s="9"/>
      <c r="F8363" s="10"/>
      <c r="G8363" s="4"/>
      <c r="H8363" s="24"/>
      <c r="I8363" s="184"/>
      <c r="J8363" s="182"/>
      <c r="K8363" s="21"/>
      <c r="L8363" s="24"/>
      <c r="M8363" s="185"/>
      <c r="N8363" s="24"/>
      <c r="O8363" s="14"/>
      <c r="P8363" s="14"/>
      <c r="Q8363" s="39"/>
      <c r="R8363" s="545"/>
      <c r="S8363" s="545"/>
      <c r="T8363" s="25"/>
      <c r="U8363" s="25"/>
    </row>
    <row r="8364" spans="2:21">
      <c r="B8364" s="9"/>
      <c r="C8364" s="9"/>
      <c r="D8364" s="9"/>
      <c r="E8364" s="9"/>
      <c r="F8364" s="10"/>
      <c r="G8364" s="4"/>
      <c r="H8364" s="24"/>
      <c r="I8364" s="184"/>
      <c r="J8364" s="182"/>
      <c r="K8364" s="21"/>
      <c r="L8364" s="24"/>
      <c r="M8364" s="185"/>
      <c r="N8364" s="24"/>
      <c r="O8364" s="14"/>
      <c r="P8364" s="14"/>
      <c r="Q8364" s="39"/>
      <c r="R8364" s="545"/>
      <c r="S8364" s="545"/>
      <c r="T8364" s="25"/>
      <c r="U8364" s="25"/>
    </row>
    <row r="8365" spans="2:21">
      <c r="B8365" s="9"/>
      <c r="C8365" s="9"/>
      <c r="D8365" s="9"/>
      <c r="E8365" s="9"/>
      <c r="F8365" s="10"/>
      <c r="G8365" s="4"/>
      <c r="H8365" s="24"/>
      <c r="I8365" s="184"/>
      <c r="J8365" s="182"/>
      <c r="K8365" s="21"/>
      <c r="L8365" s="24"/>
      <c r="M8365" s="185"/>
      <c r="N8365" s="24"/>
      <c r="O8365" s="14"/>
      <c r="P8365" s="14"/>
      <c r="Q8365" s="39"/>
      <c r="R8365" s="545"/>
      <c r="S8365" s="545"/>
      <c r="T8365" s="25"/>
      <c r="U8365" s="25"/>
    </row>
    <row r="8366" spans="2:21">
      <c r="B8366" s="9"/>
      <c r="C8366" s="9"/>
      <c r="D8366" s="9"/>
      <c r="E8366" s="9"/>
      <c r="F8366" s="10"/>
      <c r="G8366" s="4"/>
      <c r="H8366" s="24"/>
      <c r="I8366" s="184"/>
      <c r="J8366" s="182"/>
      <c r="K8366" s="21"/>
      <c r="L8366" s="24"/>
      <c r="M8366" s="185"/>
      <c r="N8366" s="24"/>
      <c r="O8366" s="14"/>
      <c r="P8366" s="14"/>
      <c r="Q8366" s="39"/>
      <c r="R8366" s="545"/>
      <c r="S8366" s="545"/>
      <c r="T8366" s="25"/>
      <c r="U8366" s="25"/>
    </row>
    <row r="8367" spans="2:21">
      <c r="B8367" s="9"/>
      <c r="C8367" s="9"/>
      <c r="D8367" s="9"/>
      <c r="E8367" s="9"/>
      <c r="F8367" s="10"/>
      <c r="G8367" s="4"/>
      <c r="H8367" s="24"/>
      <c r="I8367" s="184"/>
      <c r="J8367" s="182"/>
      <c r="K8367" s="21"/>
      <c r="L8367" s="24"/>
      <c r="M8367" s="185"/>
      <c r="N8367" s="24"/>
      <c r="O8367" s="14"/>
      <c r="P8367" s="14"/>
      <c r="Q8367" s="39"/>
      <c r="R8367" s="545"/>
      <c r="S8367" s="545"/>
      <c r="T8367" s="25"/>
      <c r="U8367" s="25"/>
    </row>
    <row r="8368" spans="2:21">
      <c r="B8368" s="9"/>
      <c r="C8368" s="9"/>
      <c r="D8368" s="9"/>
      <c r="E8368" s="9"/>
      <c r="F8368" s="10"/>
      <c r="G8368" s="4"/>
      <c r="H8368" s="24"/>
      <c r="I8368" s="184"/>
      <c r="J8368" s="182"/>
      <c r="K8368" s="21"/>
      <c r="L8368" s="24"/>
      <c r="M8368" s="185"/>
      <c r="N8368" s="24"/>
      <c r="O8368" s="14"/>
      <c r="P8368" s="14"/>
      <c r="Q8368" s="39"/>
      <c r="R8368" s="545"/>
      <c r="S8368" s="545"/>
      <c r="T8368" s="25"/>
      <c r="U8368" s="25"/>
    </row>
    <row r="8369" spans="2:21">
      <c r="B8369" s="9"/>
      <c r="C8369" s="9"/>
      <c r="D8369" s="9"/>
      <c r="E8369" s="9"/>
      <c r="F8369" s="10"/>
      <c r="G8369" s="4"/>
      <c r="H8369" s="24"/>
      <c r="I8369" s="184"/>
      <c r="J8369" s="182"/>
      <c r="K8369" s="21"/>
      <c r="L8369" s="24"/>
      <c r="M8369" s="185"/>
      <c r="N8369" s="24"/>
      <c r="O8369" s="14"/>
      <c r="P8369" s="14"/>
      <c r="Q8369" s="39"/>
      <c r="R8369" s="545"/>
      <c r="S8369" s="545"/>
      <c r="T8369" s="25"/>
      <c r="U8369" s="25"/>
    </row>
    <row r="8370" spans="2:21">
      <c r="B8370" s="9"/>
      <c r="C8370" s="9"/>
      <c r="D8370" s="9"/>
      <c r="E8370" s="9"/>
      <c r="F8370" s="10"/>
      <c r="G8370" s="4"/>
      <c r="H8370" s="24"/>
      <c r="I8370" s="184"/>
      <c r="J8370" s="182"/>
      <c r="K8370" s="21"/>
      <c r="L8370" s="24"/>
      <c r="M8370" s="185"/>
      <c r="N8370" s="24"/>
      <c r="O8370" s="14"/>
      <c r="P8370" s="14"/>
      <c r="Q8370" s="39"/>
      <c r="R8370" s="545"/>
      <c r="S8370" s="545"/>
      <c r="T8370" s="25"/>
      <c r="U8370" s="25"/>
    </row>
    <row r="8371" spans="2:21">
      <c r="B8371" s="9"/>
      <c r="C8371" s="9"/>
      <c r="D8371" s="9"/>
      <c r="E8371" s="9"/>
      <c r="F8371" s="10"/>
      <c r="G8371" s="4"/>
      <c r="H8371" s="24"/>
      <c r="I8371" s="184"/>
      <c r="J8371" s="182"/>
      <c r="K8371" s="21"/>
      <c r="L8371" s="24"/>
      <c r="M8371" s="185"/>
      <c r="N8371" s="24"/>
      <c r="O8371" s="14"/>
      <c r="P8371" s="14"/>
      <c r="Q8371" s="39"/>
      <c r="R8371" s="545"/>
      <c r="S8371" s="545"/>
      <c r="T8371" s="25"/>
      <c r="U8371" s="25"/>
    </row>
    <row r="8372" spans="2:21">
      <c r="B8372" s="9"/>
      <c r="C8372" s="9"/>
      <c r="D8372" s="9"/>
      <c r="E8372" s="9"/>
      <c r="F8372" s="10"/>
      <c r="G8372" s="4"/>
      <c r="H8372" s="24"/>
      <c r="I8372" s="184"/>
      <c r="J8372" s="182"/>
      <c r="K8372" s="21"/>
      <c r="L8372" s="24"/>
      <c r="M8372" s="185"/>
      <c r="N8372" s="24"/>
      <c r="O8372" s="14"/>
      <c r="P8372" s="14"/>
      <c r="Q8372" s="39"/>
      <c r="R8372" s="545"/>
      <c r="S8372" s="545"/>
      <c r="T8372" s="25"/>
      <c r="U8372" s="25"/>
    </row>
    <row r="8373" spans="2:21">
      <c r="B8373" s="9"/>
      <c r="C8373" s="9"/>
      <c r="D8373" s="9"/>
      <c r="E8373" s="9"/>
      <c r="F8373" s="10"/>
      <c r="G8373" s="4"/>
      <c r="H8373" s="24"/>
      <c r="I8373" s="184"/>
      <c r="J8373" s="182"/>
      <c r="K8373" s="21"/>
      <c r="L8373" s="24"/>
      <c r="M8373" s="185"/>
      <c r="N8373" s="24"/>
      <c r="O8373" s="14"/>
      <c r="P8373" s="14"/>
      <c r="Q8373" s="39"/>
      <c r="R8373" s="545"/>
      <c r="S8373" s="545"/>
      <c r="T8373" s="25"/>
      <c r="U8373" s="25"/>
    </row>
    <row r="8374" spans="2:21">
      <c r="B8374" s="9"/>
      <c r="C8374" s="9"/>
      <c r="D8374" s="9"/>
      <c r="E8374" s="9"/>
      <c r="F8374" s="10"/>
      <c r="G8374" s="4"/>
      <c r="H8374" s="24"/>
      <c r="I8374" s="184"/>
      <c r="J8374" s="182"/>
      <c r="K8374" s="21"/>
      <c r="L8374" s="24"/>
      <c r="M8374" s="185"/>
      <c r="N8374" s="24"/>
      <c r="O8374" s="14"/>
      <c r="P8374" s="14"/>
      <c r="Q8374" s="39"/>
      <c r="R8374" s="545"/>
      <c r="S8374" s="545"/>
      <c r="T8374" s="25"/>
      <c r="U8374" s="25"/>
    </row>
    <row r="8375" spans="2:21">
      <c r="B8375" s="9"/>
      <c r="C8375" s="9"/>
      <c r="D8375" s="9"/>
      <c r="E8375" s="9"/>
      <c r="F8375" s="10"/>
      <c r="G8375" s="4"/>
      <c r="H8375" s="24"/>
      <c r="I8375" s="184"/>
      <c r="J8375" s="182"/>
      <c r="K8375" s="21"/>
      <c r="L8375" s="24"/>
      <c r="M8375" s="185"/>
      <c r="N8375" s="24"/>
      <c r="O8375" s="14"/>
      <c r="P8375" s="14"/>
      <c r="Q8375" s="39"/>
      <c r="R8375" s="545"/>
      <c r="S8375" s="545"/>
      <c r="T8375" s="25"/>
      <c r="U8375" s="25"/>
    </row>
    <row r="8376" spans="2:21">
      <c r="B8376" s="9"/>
      <c r="C8376" s="9"/>
      <c r="D8376" s="9"/>
      <c r="E8376" s="9"/>
      <c r="F8376" s="10"/>
      <c r="G8376" s="4"/>
      <c r="H8376" s="24"/>
      <c r="I8376" s="184"/>
      <c r="J8376" s="182"/>
      <c r="K8376" s="21"/>
      <c r="L8376" s="24"/>
      <c r="M8376" s="185"/>
      <c r="N8376" s="24"/>
      <c r="O8376" s="14"/>
      <c r="P8376" s="14"/>
      <c r="Q8376" s="39"/>
      <c r="R8376" s="545"/>
      <c r="S8376" s="545"/>
      <c r="T8376" s="25"/>
      <c r="U8376" s="25"/>
    </row>
    <row r="8377" spans="2:21">
      <c r="B8377" s="9"/>
      <c r="C8377" s="9"/>
      <c r="D8377" s="9"/>
      <c r="E8377" s="9"/>
      <c r="F8377" s="10"/>
      <c r="G8377" s="4"/>
      <c r="H8377" s="24"/>
      <c r="I8377" s="184"/>
      <c r="J8377" s="182"/>
      <c r="K8377" s="21"/>
      <c r="L8377" s="24"/>
      <c r="M8377" s="185"/>
      <c r="N8377" s="24"/>
      <c r="O8377" s="14"/>
      <c r="P8377" s="14"/>
      <c r="Q8377" s="39"/>
      <c r="R8377" s="545"/>
      <c r="S8377" s="545"/>
      <c r="T8377" s="25"/>
      <c r="U8377" s="25"/>
    </row>
    <row r="8378" spans="2:21">
      <c r="B8378" s="9"/>
      <c r="C8378" s="9"/>
      <c r="D8378" s="9"/>
      <c r="E8378" s="9"/>
      <c r="F8378" s="10"/>
      <c r="G8378" s="4"/>
      <c r="H8378" s="24"/>
      <c r="I8378" s="184"/>
      <c r="J8378" s="182"/>
      <c r="K8378" s="21"/>
      <c r="L8378" s="24"/>
      <c r="M8378" s="185"/>
      <c r="N8378" s="24"/>
      <c r="O8378" s="14"/>
      <c r="P8378" s="14"/>
      <c r="Q8378" s="39"/>
      <c r="R8378" s="545"/>
      <c r="S8378" s="545"/>
      <c r="T8378" s="25"/>
      <c r="U8378" s="25"/>
    </row>
    <row r="8379" spans="2:21">
      <c r="B8379" s="9"/>
      <c r="C8379" s="9"/>
      <c r="D8379" s="9"/>
      <c r="E8379" s="9"/>
      <c r="F8379" s="10"/>
      <c r="G8379" s="4"/>
      <c r="H8379" s="24"/>
      <c r="I8379" s="184"/>
      <c r="J8379" s="182"/>
      <c r="K8379" s="21"/>
      <c r="L8379" s="24"/>
      <c r="M8379" s="185"/>
      <c r="N8379" s="24"/>
      <c r="O8379" s="14"/>
      <c r="P8379" s="14"/>
      <c r="Q8379" s="39"/>
      <c r="R8379" s="545"/>
      <c r="S8379" s="545"/>
      <c r="T8379" s="25"/>
      <c r="U8379" s="25"/>
    </row>
    <row r="8380" spans="2:21">
      <c r="B8380" s="9"/>
      <c r="C8380" s="9"/>
      <c r="D8380" s="9"/>
      <c r="E8380" s="9"/>
      <c r="F8380" s="10"/>
      <c r="G8380" s="4"/>
      <c r="H8380" s="24"/>
      <c r="I8380" s="184"/>
      <c r="J8380" s="182"/>
      <c r="K8380" s="21"/>
      <c r="L8380" s="24"/>
      <c r="M8380" s="185"/>
      <c r="N8380" s="24"/>
      <c r="O8380" s="14"/>
      <c r="P8380" s="14"/>
      <c r="Q8380" s="39"/>
      <c r="R8380" s="545"/>
      <c r="S8380" s="545"/>
      <c r="T8380" s="25"/>
      <c r="U8380" s="25"/>
    </row>
    <row r="8381" spans="2:21">
      <c r="B8381" s="9"/>
      <c r="C8381" s="9"/>
      <c r="D8381" s="9"/>
      <c r="E8381" s="9"/>
      <c r="F8381" s="10"/>
      <c r="G8381" s="4"/>
      <c r="H8381" s="24"/>
      <c r="I8381" s="184"/>
      <c r="J8381" s="182"/>
      <c r="K8381" s="21"/>
      <c r="L8381" s="24"/>
      <c r="M8381" s="185"/>
      <c r="N8381" s="24"/>
      <c r="O8381" s="14"/>
      <c r="P8381" s="14"/>
      <c r="Q8381" s="39"/>
      <c r="R8381" s="545"/>
      <c r="S8381" s="545"/>
      <c r="T8381" s="25"/>
      <c r="U8381" s="25"/>
    </row>
    <row r="8382" spans="2:21">
      <c r="B8382" s="9"/>
      <c r="C8382" s="9"/>
      <c r="D8382" s="9"/>
      <c r="E8382" s="9"/>
      <c r="F8382" s="10"/>
      <c r="G8382" s="4"/>
      <c r="H8382" s="24"/>
      <c r="I8382" s="184"/>
      <c r="J8382" s="182"/>
      <c r="K8382" s="21"/>
      <c r="L8382" s="24"/>
      <c r="M8382" s="185"/>
      <c r="N8382" s="24"/>
      <c r="O8382" s="14"/>
      <c r="P8382" s="14"/>
      <c r="Q8382" s="39"/>
      <c r="R8382" s="545"/>
      <c r="S8382" s="545"/>
      <c r="T8382" s="25"/>
      <c r="U8382" s="25"/>
    </row>
    <row r="8383" spans="2:21">
      <c r="B8383" s="9"/>
      <c r="C8383" s="9"/>
      <c r="D8383" s="9"/>
      <c r="E8383" s="9"/>
      <c r="F8383" s="10"/>
      <c r="G8383" s="4"/>
      <c r="H8383" s="24"/>
      <c r="I8383" s="184"/>
      <c r="J8383" s="182"/>
      <c r="K8383" s="21"/>
      <c r="L8383" s="24"/>
      <c r="M8383" s="185"/>
      <c r="N8383" s="24"/>
      <c r="O8383" s="14"/>
      <c r="P8383" s="14"/>
      <c r="Q8383" s="39"/>
      <c r="R8383" s="545"/>
      <c r="S8383" s="545"/>
      <c r="T8383" s="25"/>
      <c r="U8383" s="25"/>
    </row>
    <row r="8384" spans="2:21">
      <c r="B8384" s="9"/>
      <c r="C8384" s="9"/>
      <c r="D8384" s="9"/>
      <c r="E8384" s="9"/>
      <c r="F8384" s="10"/>
      <c r="G8384" s="4"/>
      <c r="H8384" s="24"/>
      <c r="I8384" s="184"/>
      <c r="J8384" s="182"/>
      <c r="K8384" s="21"/>
      <c r="L8384" s="24"/>
      <c r="M8384" s="185"/>
      <c r="N8384" s="24"/>
      <c r="O8384" s="14"/>
      <c r="P8384" s="14"/>
      <c r="Q8384" s="39"/>
      <c r="R8384" s="545"/>
      <c r="S8384" s="545"/>
      <c r="T8384" s="25"/>
      <c r="U8384" s="25"/>
    </row>
    <row r="8385" spans="2:21">
      <c r="B8385" s="9"/>
      <c r="C8385" s="9"/>
      <c r="D8385" s="9"/>
      <c r="E8385" s="9"/>
      <c r="F8385" s="10"/>
      <c r="G8385" s="4"/>
      <c r="H8385" s="24"/>
      <c r="I8385" s="184"/>
      <c r="J8385" s="182"/>
      <c r="K8385" s="21"/>
      <c r="L8385" s="24"/>
      <c r="M8385" s="185"/>
      <c r="N8385" s="24"/>
      <c r="O8385" s="14"/>
      <c r="P8385" s="14"/>
      <c r="Q8385" s="39"/>
      <c r="R8385" s="545"/>
      <c r="S8385" s="545"/>
      <c r="T8385" s="25"/>
      <c r="U8385" s="25"/>
    </row>
    <row r="8386" spans="2:21">
      <c r="B8386" s="9"/>
      <c r="C8386" s="9"/>
      <c r="D8386" s="9"/>
      <c r="E8386" s="9"/>
      <c r="F8386" s="10"/>
      <c r="G8386" s="4"/>
      <c r="H8386" s="24"/>
      <c r="I8386" s="184"/>
      <c r="J8386" s="182"/>
      <c r="K8386" s="21"/>
      <c r="L8386" s="24"/>
      <c r="M8386" s="185"/>
      <c r="N8386" s="24"/>
      <c r="O8386" s="14"/>
      <c r="P8386" s="14"/>
      <c r="Q8386" s="39"/>
      <c r="R8386" s="545"/>
      <c r="S8386" s="545"/>
      <c r="T8386" s="25"/>
      <c r="U8386" s="25"/>
    </row>
    <row r="8387" spans="2:21">
      <c r="B8387" s="9"/>
      <c r="C8387" s="9"/>
      <c r="D8387" s="9"/>
      <c r="E8387" s="9"/>
      <c r="F8387" s="10"/>
      <c r="G8387" s="4"/>
      <c r="H8387" s="24"/>
      <c r="I8387" s="184"/>
      <c r="J8387" s="182"/>
      <c r="K8387" s="21"/>
      <c r="L8387" s="24"/>
      <c r="M8387" s="185"/>
      <c r="N8387" s="24"/>
      <c r="O8387" s="14"/>
      <c r="P8387" s="14"/>
      <c r="Q8387" s="39"/>
      <c r="R8387" s="545"/>
      <c r="S8387" s="545"/>
      <c r="T8387" s="25"/>
      <c r="U8387" s="25"/>
    </row>
    <row r="8388" spans="2:21">
      <c r="B8388" s="9"/>
      <c r="C8388" s="9"/>
      <c r="D8388" s="9"/>
      <c r="E8388" s="9"/>
      <c r="F8388" s="10"/>
      <c r="G8388" s="4"/>
      <c r="H8388" s="24"/>
      <c r="I8388" s="184"/>
      <c r="J8388" s="182"/>
      <c r="K8388" s="21"/>
      <c r="L8388" s="24"/>
      <c r="M8388" s="185"/>
      <c r="N8388" s="24"/>
      <c r="O8388" s="14"/>
      <c r="P8388" s="14"/>
      <c r="Q8388" s="39"/>
      <c r="R8388" s="545"/>
      <c r="S8388" s="545"/>
      <c r="T8388" s="25"/>
      <c r="U8388" s="25"/>
    </row>
    <row r="8389" spans="2:21">
      <c r="B8389" s="9"/>
      <c r="C8389" s="9"/>
      <c r="D8389" s="9"/>
      <c r="E8389" s="9"/>
      <c r="F8389" s="10"/>
      <c r="G8389" s="4"/>
      <c r="H8389" s="24"/>
      <c r="I8389" s="184"/>
      <c r="J8389" s="182"/>
      <c r="K8389" s="21"/>
      <c r="L8389" s="24"/>
      <c r="M8389" s="185"/>
      <c r="N8389" s="24"/>
      <c r="O8389" s="14"/>
      <c r="P8389" s="14"/>
      <c r="Q8389" s="39"/>
      <c r="R8389" s="545"/>
      <c r="S8389" s="545"/>
      <c r="T8389" s="25"/>
      <c r="U8389" s="25"/>
    </row>
    <row r="8390" spans="2:21">
      <c r="B8390" s="9"/>
      <c r="C8390" s="9"/>
      <c r="D8390" s="9"/>
      <c r="E8390" s="9"/>
      <c r="F8390" s="10"/>
      <c r="G8390" s="4"/>
      <c r="H8390" s="24"/>
      <c r="I8390" s="184"/>
      <c r="J8390" s="182"/>
      <c r="K8390" s="21"/>
      <c r="L8390" s="24"/>
      <c r="M8390" s="185"/>
      <c r="N8390" s="24"/>
      <c r="O8390" s="14"/>
      <c r="P8390" s="14"/>
      <c r="Q8390" s="39"/>
      <c r="R8390" s="545"/>
      <c r="S8390" s="545"/>
      <c r="T8390" s="25"/>
      <c r="U8390" s="25"/>
    </row>
    <row r="8391" spans="2:21">
      <c r="B8391" s="9"/>
      <c r="C8391" s="9"/>
      <c r="D8391" s="9"/>
      <c r="E8391" s="9"/>
      <c r="F8391" s="10"/>
      <c r="G8391" s="4"/>
      <c r="H8391" s="24"/>
      <c r="I8391" s="184"/>
      <c r="J8391" s="182"/>
      <c r="K8391" s="21"/>
      <c r="L8391" s="24"/>
      <c r="M8391" s="185"/>
      <c r="N8391" s="24"/>
      <c r="O8391" s="14"/>
      <c r="P8391" s="14"/>
      <c r="Q8391" s="39"/>
      <c r="R8391" s="545"/>
      <c r="S8391" s="545"/>
      <c r="T8391" s="25"/>
      <c r="U8391" s="25"/>
    </row>
    <row r="8392" spans="2:21">
      <c r="B8392" s="9"/>
      <c r="C8392" s="9"/>
      <c r="D8392" s="9"/>
      <c r="E8392" s="9"/>
      <c r="F8392" s="10"/>
      <c r="G8392" s="4"/>
      <c r="H8392" s="24"/>
      <c r="I8392" s="184"/>
      <c r="J8392" s="182"/>
      <c r="K8392" s="21"/>
      <c r="L8392" s="24"/>
      <c r="M8392" s="185"/>
      <c r="N8392" s="24"/>
      <c r="O8392" s="14"/>
      <c r="P8392" s="14"/>
      <c r="Q8392" s="39"/>
      <c r="R8392" s="545"/>
      <c r="S8392" s="545"/>
      <c r="T8392" s="25"/>
      <c r="U8392" s="25"/>
    </row>
    <row r="8393" spans="2:21">
      <c r="B8393" s="9"/>
      <c r="C8393" s="9"/>
      <c r="D8393" s="9"/>
      <c r="E8393" s="9"/>
      <c r="F8393" s="10"/>
      <c r="G8393" s="4"/>
      <c r="H8393" s="24"/>
      <c r="I8393" s="184"/>
      <c r="J8393" s="182"/>
      <c r="K8393" s="21"/>
      <c r="L8393" s="24"/>
      <c r="M8393" s="185"/>
      <c r="N8393" s="24"/>
      <c r="O8393" s="14"/>
      <c r="P8393" s="14"/>
      <c r="Q8393" s="39"/>
      <c r="R8393" s="545"/>
      <c r="S8393" s="545"/>
      <c r="T8393" s="25"/>
      <c r="U8393" s="25"/>
    </row>
    <row r="8394" spans="2:21">
      <c r="B8394" s="9"/>
      <c r="C8394" s="9"/>
      <c r="D8394" s="9"/>
      <c r="E8394" s="9"/>
      <c r="F8394" s="10"/>
      <c r="G8394" s="4"/>
      <c r="H8394" s="24"/>
      <c r="I8394" s="184"/>
      <c r="J8394" s="182"/>
      <c r="K8394" s="21"/>
      <c r="L8394" s="24"/>
      <c r="M8394" s="185"/>
      <c r="N8394" s="24"/>
      <c r="O8394" s="14"/>
      <c r="P8394" s="14"/>
      <c r="Q8394" s="39"/>
      <c r="R8394" s="545"/>
      <c r="S8394" s="545"/>
      <c r="T8394" s="25"/>
      <c r="U8394" s="25"/>
    </row>
    <row r="8395" spans="2:21">
      <c r="B8395" s="9"/>
      <c r="C8395" s="9"/>
      <c r="D8395" s="9"/>
      <c r="E8395" s="9"/>
      <c r="F8395" s="10"/>
      <c r="G8395" s="4"/>
      <c r="H8395" s="24"/>
      <c r="I8395" s="184"/>
      <c r="J8395" s="182"/>
      <c r="K8395" s="21"/>
      <c r="L8395" s="24"/>
      <c r="M8395" s="185"/>
      <c r="N8395" s="24"/>
      <c r="O8395" s="14"/>
      <c r="P8395" s="14"/>
      <c r="Q8395" s="39"/>
      <c r="R8395" s="545"/>
      <c r="S8395" s="545"/>
      <c r="T8395" s="25"/>
      <c r="U8395" s="25"/>
    </row>
    <row r="8396" spans="2:21">
      <c r="B8396" s="9"/>
      <c r="C8396" s="9"/>
      <c r="D8396" s="9"/>
      <c r="E8396" s="9"/>
      <c r="F8396" s="10"/>
      <c r="G8396" s="4"/>
      <c r="H8396" s="24"/>
      <c r="I8396" s="184"/>
      <c r="J8396" s="182"/>
      <c r="K8396" s="21"/>
      <c r="L8396" s="24"/>
      <c r="M8396" s="185"/>
      <c r="N8396" s="24"/>
      <c r="O8396" s="14"/>
      <c r="P8396" s="14"/>
      <c r="Q8396" s="39"/>
      <c r="R8396" s="545"/>
      <c r="S8396" s="545"/>
      <c r="T8396" s="25"/>
      <c r="U8396" s="25"/>
    </row>
    <row r="8397" spans="2:21">
      <c r="B8397" s="9"/>
      <c r="C8397" s="9"/>
      <c r="D8397" s="9"/>
      <c r="E8397" s="9"/>
      <c r="F8397" s="10"/>
      <c r="G8397" s="4"/>
      <c r="H8397" s="24"/>
      <c r="I8397" s="184"/>
      <c r="J8397" s="182"/>
      <c r="K8397" s="21"/>
      <c r="L8397" s="24"/>
      <c r="M8397" s="185"/>
      <c r="N8397" s="24"/>
      <c r="O8397" s="14"/>
      <c r="P8397" s="14"/>
      <c r="Q8397" s="39"/>
      <c r="R8397" s="545"/>
      <c r="S8397" s="545"/>
      <c r="T8397" s="25"/>
      <c r="U8397" s="25"/>
    </row>
    <row r="8398" spans="2:21">
      <c r="B8398" s="9"/>
      <c r="C8398" s="9"/>
      <c r="D8398" s="9"/>
      <c r="E8398" s="9"/>
      <c r="F8398" s="10"/>
      <c r="G8398" s="4"/>
      <c r="H8398" s="24"/>
      <c r="I8398" s="184"/>
      <c r="J8398" s="182"/>
      <c r="K8398" s="21"/>
      <c r="L8398" s="24"/>
      <c r="M8398" s="185"/>
      <c r="N8398" s="24"/>
      <c r="O8398" s="14"/>
      <c r="P8398" s="14"/>
      <c r="Q8398" s="39"/>
      <c r="R8398" s="545"/>
      <c r="S8398" s="545"/>
      <c r="T8398" s="25"/>
      <c r="U8398" s="25"/>
    </row>
    <row r="8399" spans="2:21">
      <c r="B8399" s="9"/>
      <c r="C8399" s="9"/>
      <c r="D8399" s="9"/>
      <c r="E8399" s="9"/>
      <c r="F8399" s="10"/>
      <c r="G8399" s="4"/>
      <c r="H8399" s="24"/>
      <c r="I8399" s="184"/>
      <c r="J8399" s="182"/>
      <c r="K8399" s="21"/>
      <c r="L8399" s="24"/>
      <c r="M8399" s="185"/>
      <c r="N8399" s="24"/>
      <c r="O8399" s="14"/>
      <c r="P8399" s="14"/>
      <c r="Q8399" s="39"/>
      <c r="R8399" s="545"/>
      <c r="S8399" s="545"/>
      <c r="T8399" s="25"/>
      <c r="U8399" s="25"/>
    </row>
    <row r="8400" spans="2:21">
      <c r="B8400" s="9"/>
      <c r="C8400" s="9"/>
      <c r="D8400" s="9"/>
      <c r="E8400" s="9"/>
      <c r="F8400" s="10"/>
      <c r="G8400" s="4"/>
      <c r="H8400" s="24"/>
      <c r="I8400" s="184"/>
      <c r="J8400" s="182"/>
      <c r="K8400" s="21"/>
      <c r="L8400" s="24"/>
      <c r="M8400" s="185"/>
      <c r="N8400" s="24"/>
      <c r="O8400" s="14"/>
      <c r="P8400" s="14"/>
      <c r="Q8400" s="39"/>
      <c r="R8400" s="545"/>
      <c r="S8400" s="545"/>
      <c r="T8400" s="25"/>
      <c r="U8400" s="25"/>
    </row>
    <row r="8401" spans="2:21">
      <c r="B8401" s="9"/>
      <c r="C8401" s="9"/>
      <c r="D8401" s="9"/>
      <c r="E8401" s="9"/>
      <c r="F8401" s="10"/>
      <c r="G8401" s="4"/>
      <c r="H8401" s="24"/>
      <c r="I8401" s="184"/>
      <c r="J8401" s="182"/>
      <c r="K8401" s="21"/>
      <c r="L8401" s="24"/>
      <c r="M8401" s="185"/>
      <c r="N8401" s="24"/>
      <c r="O8401" s="14"/>
      <c r="P8401" s="14"/>
      <c r="Q8401" s="39"/>
      <c r="R8401" s="545"/>
      <c r="S8401" s="545"/>
      <c r="T8401" s="25"/>
      <c r="U8401" s="25"/>
    </row>
    <row r="8402" spans="2:21">
      <c r="B8402" s="9"/>
      <c r="C8402" s="9"/>
      <c r="D8402" s="9"/>
      <c r="E8402" s="9"/>
      <c r="F8402" s="10"/>
      <c r="G8402" s="4"/>
      <c r="H8402" s="24"/>
      <c r="I8402" s="184"/>
      <c r="J8402" s="182"/>
      <c r="K8402" s="21"/>
      <c r="L8402" s="24"/>
      <c r="M8402" s="185"/>
      <c r="N8402" s="24"/>
      <c r="O8402" s="14"/>
      <c r="P8402" s="14"/>
      <c r="Q8402" s="39"/>
      <c r="R8402" s="545"/>
      <c r="S8402" s="545"/>
      <c r="T8402" s="25"/>
      <c r="U8402" s="25"/>
    </row>
    <row r="8403" spans="2:21">
      <c r="B8403" s="9"/>
      <c r="C8403" s="9"/>
      <c r="D8403" s="9"/>
      <c r="E8403" s="9"/>
      <c r="F8403" s="10"/>
      <c r="G8403" s="4"/>
      <c r="H8403" s="24"/>
      <c r="I8403" s="184"/>
      <c r="J8403" s="182"/>
      <c r="K8403" s="21"/>
      <c r="L8403" s="24"/>
      <c r="M8403" s="185"/>
      <c r="N8403" s="24"/>
      <c r="O8403" s="14"/>
      <c r="P8403" s="14"/>
      <c r="Q8403" s="39"/>
      <c r="R8403" s="545"/>
      <c r="S8403" s="545"/>
      <c r="T8403" s="25"/>
      <c r="U8403" s="25"/>
    </row>
    <row r="8404" spans="2:21">
      <c r="B8404" s="9"/>
      <c r="C8404" s="9"/>
      <c r="D8404" s="9"/>
      <c r="E8404" s="9"/>
      <c r="F8404" s="10"/>
      <c r="G8404" s="4"/>
      <c r="H8404" s="24"/>
      <c r="I8404" s="184"/>
      <c r="J8404" s="182"/>
      <c r="K8404" s="21"/>
      <c r="L8404" s="24"/>
      <c r="M8404" s="185"/>
      <c r="N8404" s="24"/>
      <c r="O8404" s="14"/>
      <c r="P8404" s="14"/>
      <c r="Q8404" s="39"/>
      <c r="R8404" s="545"/>
      <c r="S8404" s="545"/>
      <c r="T8404" s="25"/>
      <c r="U8404" s="25"/>
    </row>
    <row r="8405" spans="2:21">
      <c r="B8405" s="9"/>
      <c r="C8405" s="9"/>
      <c r="D8405" s="9"/>
      <c r="E8405" s="9"/>
      <c r="F8405" s="10"/>
      <c r="G8405" s="4"/>
      <c r="H8405" s="24"/>
      <c r="I8405" s="184"/>
      <c r="J8405" s="182"/>
      <c r="K8405" s="21"/>
      <c r="L8405" s="24"/>
      <c r="M8405" s="185"/>
      <c r="N8405" s="24"/>
      <c r="O8405" s="14"/>
      <c r="P8405" s="14"/>
      <c r="Q8405" s="39"/>
      <c r="R8405" s="545"/>
      <c r="S8405" s="545"/>
      <c r="T8405" s="25"/>
      <c r="U8405" s="25"/>
    </row>
    <row r="8406" spans="2:21">
      <c r="B8406" s="9"/>
      <c r="C8406" s="9"/>
      <c r="D8406" s="9"/>
      <c r="E8406" s="9"/>
      <c r="F8406" s="10"/>
      <c r="G8406" s="4"/>
      <c r="H8406" s="24"/>
      <c r="I8406" s="184"/>
      <c r="J8406" s="182"/>
      <c r="K8406" s="21"/>
      <c r="L8406" s="24"/>
      <c r="M8406" s="185"/>
      <c r="N8406" s="24"/>
      <c r="O8406" s="14"/>
      <c r="P8406" s="14"/>
      <c r="Q8406" s="39"/>
      <c r="R8406" s="545"/>
      <c r="S8406" s="545"/>
      <c r="T8406" s="25"/>
      <c r="U8406" s="25"/>
    </row>
    <row r="8407" spans="2:21">
      <c r="B8407" s="9"/>
      <c r="C8407" s="9"/>
      <c r="D8407" s="9"/>
      <c r="E8407" s="9"/>
      <c r="F8407" s="10"/>
      <c r="G8407" s="4"/>
      <c r="H8407" s="24"/>
      <c r="I8407" s="184"/>
      <c r="J8407" s="182"/>
      <c r="K8407" s="21"/>
      <c r="L8407" s="24"/>
      <c r="M8407" s="185"/>
      <c r="N8407" s="24"/>
      <c r="O8407" s="14"/>
      <c r="P8407" s="14"/>
      <c r="Q8407" s="39"/>
      <c r="R8407" s="545"/>
      <c r="S8407" s="545"/>
      <c r="T8407" s="25"/>
      <c r="U8407" s="25"/>
    </row>
    <row r="8408" spans="2:21">
      <c r="B8408" s="9"/>
      <c r="C8408" s="9"/>
      <c r="D8408" s="9"/>
      <c r="E8408" s="9"/>
      <c r="F8408" s="10"/>
      <c r="G8408" s="4"/>
      <c r="H8408" s="24"/>
      <c r="I8408" s="184"/>
      <c r="J8408" s="182"/>
      <c r="K8408" s="21"/>
      <c r="L8408" s="24"/>
      <c r="M8408" s="185"/>
      <c r="N8408" s="24"/>
      <c r="O8408" s="14"/>
      <c r="P8408" s="14"/>
      <c r="Q8408" s="39"/>
      <c r="R8408" s="545"/>
      <c r="S8408" s="545"/>
      <c r="T8408" s="25"/>
      <c r="U8408" s="25"/>
    </row>
    <row r="8409" spans="2:21">
      <c r="B8409" s="9"/>
      <c r="C8409" s="9"/>
      <c r="D8409" s="9"/>
      <c r="E8409" s="9"/>
      <c r="F8409" s="10"/>
      <c r="G8409" s="4"/>
      <c r="H8409" s="24"/>
      <c r="I8409" s="184"/>
      <c r="J8409" s="182"/>
      <c r="K8409" s="21"/>
      <c r="L8409" s="24"/>
      <c r="M8409" s="185"/>
      <c r="N8409" s="24"/>
      <c r="O8409" s="14"/>
      <c r="P8409" s="14"/>
      <c r="Q8409" s="39"/>
      <c r="R8409" s="545"/>
      <c r="S8409" s="545"/>
      <c r="T8409" s="25"/>
      <c r="U8409" s="25"/>
    </row>
    <row r="8410" spans="2:21">
      <c r="B8410" s="9"/>
      <c r="C8410" s="9"/>
      <c r="D8410" s="9"/>
      <c r="E8410" s="9"/>
      <c r="F8410" s="10"/>
      <c r="G8410" s="4"/>
      <c r="H8410" s="24"/>
      <c r="I8410" s="184"/>
      <c r="J8410" s="182"/>
      <c r="K8410" s="21"/>
      <c r="L8410" s="24"/>
      <c r="M8410" s="185"/>
      <c r="N8410" s="24"/>
      <c r="O8410" s="14"/>
      <c r="P8410" s="14"/>
      <c r="Q8410" s="39"/>
      <c r="R8410" s="545"/>
      <c r="S8410" s="545"/>
      <c r="T8410" s="25"/>
      <c r="U8410" s="25"/>
    </row>
    <row r="8411" spans="2:21">
      <c r="B8411" s="9"/>
      <c r="C8411" s="9"/>
      <c r="D8411" s="9"/>
      <c r="E8411" s="9"/>
      <c r="F8411" s="10"/>
      <c r="G8411" s="4"/>
      <c r="H8411" s="24"/>
      <c r="I8411" s="184"/>
      <c r="J8411" s="182"/>
      <c r="K8411" s="21"/>
      <c r="L8411" s="24"/>
      <c r="M8411" s="185"/>
      <c r="N8411" s="24"/>
      <c r="O8411" s="14"/>
      <c r="P8411" s="14"/>
      <c r="Q8411" s="39"/>
      <c r="R8411" s="545"/>
      <c r="S8411" s="545"/>
      <c r="T8411" s="25"/>
      <c r="U8411" s="25"/>
    </row>
    <row r="8412" spans="2:21">
      <c r="B8412" s="9"/>
      <c r="C8412" s="9"/>
      <c r="D8412" s="9"/>
      <c r="E8412" s="9"/>
      <c r="F8412" s="10"/>
      <c r="G8412" s="4"/>
      <c r="H8412" s="24"/>
      <c r="I8412" s="184"/>
      <c r="J8412" s="182"/>
      <c r="K8412" s="21"/>
      <c r="L8412" s="24"/>
      <c r="M8412" s="185"/>
      <c r="N8412" s="24"/>
      <c r="O8412" s="14"/>
      <c r="P8412" s="14"/>
      <c r="Q8412" s="39"/>
      <c r="R8412" s="545"/>
      <c r="S8412" s="545"/>
      <c r="T8412" s="25"/>
      <c r="U8412" s="25"/>
    </row>
    <row r="8413" spans="2:21">
      <c r="B8413" s="9"/>
      <c r="C8413" s="9"/>
      <c r="D8413" s="9"/>
      <c r="E8413" s="9"/>
      <c r="F8413" s="10"/>
      <c r="G8413" s="4"/>
      <c r="H8413" s="24"/>
      <c r="I8413" s="184"/>
      <c r="J8413" s="182"/>
      <c r="K8413" s="21"/>
      <c r="L8413" s="24"/>
      <c r="M8413" s="185"/>
      <c r="N8413" s="24"/>
      <c r="O8413" s="14"/>
      <c r="P8413" s="14"/>
      <c r="Q8413" s="39"/>
      <c r="R8413" s="545"/>
      <c r="S8413" s="545"/>
      <c r="T8413" s="25"/>
      <c r="U8413" s="25"/>
    </row>
    <row r="8414" spans="2:21">
      <c r="B8414" s="9"/>
      <c r="C8414" s="9"/>
      <c r="D8414" s="9"/>
      <c r="E8414" s="9"/>
      <c r="F8414" s="10"/>
      <c r="G8414" s="4"/>
      <c r="H8414" s="24"/>
      <c r="I8414" s="184"/>
      <c r="J8414" s="182"/>
      <c r="K8414" s="21"/>
      <c r="L8414" s="24"/>
      <c r="M8414" s="185"/>
      <c r="N8414" s="24"/>
      <c r="O8414" s="14"/>
      <c r="P8414" s="14"/>
      <c r="Q8414" s="39"/>
      <c r="R8414" s="545"/>
      <c r="S8414" s="545"/>
      <c r="T8414" s="25"/>
      <c r="U8414" s="25"/>
    </row>
    <row r="8415" spans="2:21">
      <c r="B8415" s="9"/>
      <c r="C8415" s="9"/>
      <c r="D8415" s="9"/>
      <c r="E8415" s="9"/>
      <c r="F8415" s="10"/>
      <c r="G8415" s="4"/>
      <c r="H8415" s="24"/>
      <c r="I8415" s="184"/>
      <c r="J8415" s="182"/>
      <c r="K8415" s="21"/>
      <c r="L8415" s="24"/>
      <c r="M8415" s="185"/>
      <c r="N8415" s="24"/>
      <c r="O8415" s="14"/>
      <c r="P8415" s="14"/>
      <c r="Q8415" s="39"/>
      <c r="R8415" s="545"/>
      <c r="S8415" s="545"/>
      <c r="T8415" s="25"/>
      <c r="U8415" s="25"/>
    </row>
    <row r="8416" spans="2:21">
      <c r="B8416" s="9"/>
      <c r="C8416" s="9"/>
      <c r="D8416" s="9"/>
      <c r="E8416" s="9"/>
      <c r="F8416" s="10"/>
      <c r="G8416" s="4"/>
      <c r="H8416" s="24"/>
      <c r="I8416" s="184"/>
      <c r="J8416" s="182"/>
      <c r="K8416" s="21"/>
      <c r="L8416" s="24"/>
      <c r="M8416" s="185"/>
      <c r="N8416" s="24"/>
      <c r="O8416" s="14"/>
      <c r="P8416" s="14"/>
      <c r="Q8416" s="39"/>
      <c r="R8416" s="545"/>
      <c r="S8416" s="545"/>
      <c r="T8416" s="25"/>
      <c r="U8416" s="25"/>
    </row>
    <row r="8417" spans="2:21">
      <c r="B8417" s="9"/>
      <c r="C8417" s="9"/>
      <c r="D8417" s="9"/>
      <c r="E8417" s="9"/>
      <c r="F8417" s="10"/>
      <c r="G8417" s="4"/>
      <c r="H8417" s="24"/>
      <c r="I8417" s="184"/>
      <c r="J8417" s="182"/>
      <c r="K8417" s="21"/>
      <c r="L8417" s="24"/>
      <c r="M8417" s="185"/>
      <c r="N8417" s="24"/>
      <c r="O8417" s="14"/>
      <c r="P8417" s="14"/>
      <c r="Q8417" s="39"/>
      <c r="R8417" s="545"/>
      <c r="S8417" s="545"/>
      <c r="T8417" s="25"/>
      <c r="U8417" s="25"/>
    </row>
    <row r="8418" spans="2:21">
      <c r="B8418" s="9"/>
      <c r="C8418" s="9"/>
      <c r="D8418" s="9"/>
      <c r="E8418" s="9"/>
      <c r="F8418" s="10"/>
      <c r="G8418" s="4"/>
      <c r="H8418" s="24"/>
      <c r="I8418" s="184"/>
      <c r="J8418" s="182"/>
      <c r="K8418" s="21"/>
      <c r="L8418" s="24"/>
      <c r="M8418" s="185"/>
      <c r="N8418" s="24"/>
      <c r="O8418" s="14"/>
      <c r="P8418" s="14"/>
      <c r="Q8418" s="39"/>
      <c r="R8418" s="545"/>
      <c r="S8418" s="545"/>
      <c r="T8418" s="25"/>
      <c r="U8418" s="25"/>
    </row>
    <row r="8419" spans="2:21">
      <c r="B8419" s="9"/>
      <c r="C8419" s="9"/>
      <c r="D8419" s="9"/>
      <c r="E8419" s="9"/>
      <c r="F8419" s="10"/>
      <c r="G8419" s="4"/>
      <c r="H8419" s="24"/>
      <c r="I8419" s="184"/>
      <c r="J8419" s="182"/>
      <c r="K8419" s="21"/>
      <c r="L8419" s="24"/>
      <c r="M8419" s="185"/>
      <c r="N8419" s="24"/>
      <c r="O8419" s="14"/>
      <c r="P8419" s="14"/>
      <c r="Q8419" s="39"/>
      <c r="R8419" s="545"/>
      <c r="S8419" s="545"/>
      <c r="T8419" s="25"/>
      <c r="U8419" s="25"/>
    </row>
    <row r="8420" spans="2:21">
      <c r="B8420" s="9"/>
      <c r="C8420" s="9"/>
      <c r="D8420" s="9"/>
      <c r="E8420" s="9"/>
      <c r="F8420" s="10"/>
      <c r="G8420" s="4"/>
      <c r="H8420" s="24"/>
      <c r="I8420" s="184"/>
      <c r="J8420" s="182"/>
      <c r="K8420" s="21"/>
      <c r="L8420" s="24"/>
      <c r="M8420" s="185"/>
      <c r="N8420" s="24"/>
      <c r="O8420" s="14"/>
      <c r="P8420" s="14"/>
      <c r="Q8420" s="39"/>
      <c r="R8420" s="545"/>
      <c r="S8420" s="545"/>
      <c r="T8420" s="25"/>
      <c r="U8420" s="25"/>
    </row>
    <row r="8421" spans="2:21">
      <c r="B8421" s="9"/>
      <c r="C8421" s="9"/>
      <c r="D8421" s="9"/>
      <c r="E8421" s="9"/>
      <c r="F8421" s="10"/>
      <c r="G8421" s="4"/>
      <c r="H8421" s="24"/>
      <c r="I8421" s="184"/>
      <c r="J8421" s="182"/>
      <c r="K8421" s="21"/>
      <c r="L8421" s="24"/>
      <c r="M8421" s="185"/>
      <c r="N8421" s="24"/>
      <c r="O8421" s="14"/>
      <c r="P8421" s="14"/>
      <c r="Q8421" s="39"/>
      <c r="R8421" s="545"/>
      <c r="S8421" s="545"/>
      <c r="T8421" s="25"/>
      <c r="U8421" s="25"/>
    </row>
    <row r="8422" spans="2:21">
      <c r="B8422" s="9"/>
      <c r="C8422" s="9"/>
      <c r="D8422" s="9"/>
      <c r="E8422" s="9"/>
      <c r="F8422" s="10"/>
      <c r="G8422" s="4"/>
      <c r="H8422" s="24"/>
      <c r="I8422" s="184"/>
      <c r="J8422" s="182"/>
      <c r="K8422" s="21"/>
      <c r="L8422" s="24"/>
      <c r="M8422" s="185"/>
      <c r="N8422" s="24"/>
      <c r="O8422" s="14"/>
      <c r="P8422" s="14"/>
      <c r="Q8422" s="39"/>
      <c r="R8422" s="545"/>
      <c r="S8422" s="545"/>
      <c r="T8422" s="25"/>
      <c r="U8422" s="25"/>
    </row>
    <row r="8423" spans="2:21">
      <c r="B8423" s="9"/>
      <c r="C8423" s="9"/>
      <c r="D8423" s="9"/>
      <c r="E8423" s="9"/>
      <c r="F8423" s="10"/>
      <c r="G8423" s="4"/>
      <c r="H8423" s="24"/>
      <c r="I8423" s="184"/>
      <c r="J8423" s="182"/>
      <c r="K8423" s="21"/>
      <c r="L8423" s="24"/>
      <c r="M8423" s="185"/>
      <c r="N8423" s="24"/>
      <c r="O8423" s="14"/>
      <c r="P8423" s="14"/>
      <c r="Q8423" s="39"/>
      <c r="R8423" s="545"/>
      <c r="S8423" s="545"/>
      <c r="T8423" s="25"/>
      <c r="U8423" s="25"/>
    </row>
    <row r="8424" spans="2:21">
      <c r="B8424" s="9"/>
      <c r="C8424" s="9"/>
      <c r="D8424" s="9"/>
      <c r="E8424" s="9"/>
      <c r="F8424" s="10"/>
      <c r="G8424" s="4"/>
      <c r="H8424" s="24"/>
      <c r="I8424" s="184"/>
      <c r="J8424" s="182"/>
      <c r="K8424" s="21"/>
      <c r="L8424" s="24"/>
      <c r="M8424" s="185"/>
      <c r="N8424" s="24"/>
      <c r="O8424" s="14"/>
      <c r="P8424" s="14"/>
      <c r="Q8424" s="39"/>
      <c r="R8424" s="545"/>
      <c r="S8424" s="545"/>
      <c r="T8424" s="25"/>
      <c r="U8424" s="25"/>
    </row>
    <row r="8425" spans="2:21">
      <c r="B8425" s="9"/>
      <c r="C8425" s="9"/>
      <c r="D8425" s="9"/>
      <c r="E8425" s="9"/>
      <c r="F8425" s="10"/>
      <c r="G8425" s="4"/>
      <c r="H8425" s="24"/>
      <c r="I8425" s="184"/>
      <c r="J8425" s="182"/>
      <c r="K8425" s="21"/>
      <c r="L8425" s="24"/>
      <c r="M8425" s="185"/>
      <c r="N8425" s="24"/>
      <c r="O8425" s="14"/>
      <c r="P8425" s="14"/>
      <c r="Q8425" s="39"/>
      <c r="R8425" s="545"/>
      <c r="S8425" s="545"/>
      <c r="T8425" s="25"/>
      <c r="U8425" s="25"/>
    </row>
    <row r="8426" spans="2:21">
      <c r="B8426" s="9"/>
      <c r="C8426" s="9"/>
      <c r="D8426" s="9"/>
      <c r="E8426" s="9"/>
      <c r="F8426" s="10"/>
      <c r="G8426" s="4"/>
      <c r="H8426" s="24"/>
      <c r="I8426" s="184"/>
      <c r="J8426" s="182"/>
      <c r="K8426" s="21"/>
      <c r="L8426" s="24"/>
      <c r="M8426" s="185"/>
      <c r="N8426" s="24"/>
      <c r="O8426" s="14"/>
      <c r="P8426" s="14"/>
      <c r="Q8426" s="39"/>
      <c r="R8426" s="545"/>
      <c r="S8426" s="545"/>
      <c r="T8426" s="25"/>
      <c r="U8426" s="25"/>
    </row>
    <row r="8427" spans="2:21">
      <c r="B8427" s="9"/>
      <c r="C8427" s="9"/>
      <c r="D8427" s="9"/>
      <c r="E8427" s="9"/>
      <c r="F8427" s="10"/>
      <c r="G8427" s="4"/>
      <c r="H8427" s="24"/>
      <c r="I8427" s="184"/>
      <c r="J8427" s="182"/>
      <c r="K8427" s="21"/>
      <c r="L8427" s="24"/>
      <c r="M8427" s="185"/>
      <c r="N8427" s="24"/>
      <c r="O8427" s="14"/>
      <c r="P8427" s="14"/>
      <c r="Q8427" s="39"/>
      <c r="R8427" s="545"/>
      <c r="S8427" s="545"/>
      <c r="T8427" s="25"/>
      <c r="U8427" s="25"/>
    </row>
    <row r="8428" spans="2:21">
      <c r="B8428" s="9"/>
      <c r="C8428" s="9"/>
      <c r="D8428" s="9"/>
      <c r="E8428" s="9"/>
      <c r="F8428" s="10"/>
      <c r="G8428" s="4"/>
      <c r="H8428" s="24"/>
      <c r="I8428" s="184"/>
      <c r="J8428" s="182"/>
      <c r="K8428" s="21"/>
      <c r="L8428" s="24"/>
      <c r="M8428" s="185"/>
      <c r="N8428" s="24"/>
      <c r="O8428" s="14"/>
      <c r="P8428" s="14"/>
      <c r="Q8428" s="39"/>
      <c r="R8428" s="545"/>
      <c r="S8428" s="545"/>
      <c r="T8428" s="25"/>
      <c r="U8428" s="25"/>
    </row>
    <row r="8429" spans="2:21">
      <c r="B8429" s="9"/>
      <c r="C8429" s="9"/>
      <c r="D8429" s="9"/>
      <c r="E8429" s="9"/>
      <c r="F8429" s="10"/>
      <c r="G8429" s="4"/>
      <c r="H8429" s="24"/>
      <c r="I8429" s="184"/>
      <c r="J8429" s="182"/>
      <c r="K8429" s="21"/>
      <c r="L8429" s="24"/>
      <c r="M8429" s="185"/>
      <c r="N8429" s="24"/>
      <c r="O8429" s="14"/>
      <c r="P8429" s="14"/>
      <c r="Q8429" s="39"/>
      <c r="R8429" s="545"/>
      <c r="S8429" s="545"/>
      <c r="T8429" s="25"/>
      <c r="U8429" s="25"/>
    </row>
    <row r="8430" spans="2:21">
      <c r="B8430" s="9"/>
      <c r="C8430" s="9"/>
      <c r="D8430" s="9"/>
      <c r="E8430" s="9"/>
      <c r="F8430" s="10"/>
      <c r="G8430" s="4"/>
      <c r="H8430" s="24"/>
      <c r="I8430" s="184"/>
      <c r="J8430" s="182"/>
      <c r="K8430" s="21"/>
      <c r="L8430" s="24"/>
      <c r="M8430" s="185"/>
      <c r="N8430" s="24"/>
      <c r="O8430" s="14"/>
      <c r="P8430" s="14"/>
      <c r="Q8430" s="39"/>
      <c r="R8430" s="545"/>
      <c r="S8430" s="545"/>
      <c r="T8430" s="25"/>
      <c r="U8430" s="25"/>
    </row>
    <row r="8431" spans="2:21">
      <c r="B8431" s="9"/>
      <c r="C8431" s="9"/>
      <c r="D8431" s="9"/>
      <c r="E8431" s="9"/>
      <c r="F8431" s="10"/>
      <c r="G8431" s="4"/>
      <c r="H8431" s="24"/>
      <c r="I8431" s="184"/>
      <c r="J8431" s="182"/>
      <c r="K8431" s="21"/>
      <c r="L8431" s="24"/>
      <c r="M8431" s="185"/>
      <c r="N8431" s="24"/>
      <c r="O8431" s="14"/>
      <c r="P8431" s="14"/>
      <c r="Q8431" s="39"/>
      <c r="R8431" s="545"/>
      <c r="S8431" s="545"/>
      <c r="T8431" s="25"/>
      <c r="U8431" s="25"/>
    </row>
    <row r="8432" spans="2:21">
      <c r="B8432" s="9"/>
      <c r="C8432" s="9"/>
      <c r="D8432" s="9"/>
      <c r="E8432" s="9"/>
      <c r="F8432" s="10"/>
      <c r="G8432" s="4"/>
      <c r="H8432" s="24"/>
      <c r="I8432" s="184"/>
      <c r="J8432" s="182"/>
      <c r="K8432" s="21"/>
      <c r="L8432" s="24"/>
      <c r="M8432" s="185"/>
      <c r="N8432" s="24"/>
      <c r="O8432" s="14"/>
      <c r="P8432" s="14"/>
      <c r="Q8432" s="39"/>
      <c r="R8432" s="545"/>
      <c r="S8432" s="545"/>
      <c r="T8432" s="25"/>
      <c r="U8432" s="25"/>
    </row>
    <row r="8433" spans="2:21">
      <c r="B8433" s="9"/>
      <c r="C8433" s="9"/>
      <c r="D8433" s="9"/>
      <c r="E8433" s="9"/>
      <c r="F8433" s="10"/>
      <c r="G8433" s="4"/>
      <c r="H8433" s="24"/>
      <c r="I8433" s="184"/>
      <c r="J8433" s="182"/>
      <c r="K8433" s="21"/>
      <c r="L8433" s="24"/>
      <c r="M8433" s="185"/>
      <c r="N8433" s="24"/>
      <c r="O8433" s="14"/>
      <c r="P8433" s="14"/>
      <c r="Q8433" s="39"/>
      <c r="R8433" s="545"/>
      <c r="S8433" s="545"/>
      <c r="T8433" s="25"/>
      <c r="U8433" s="25"/>
    </row>
    <row r="8434" spans="2:21">
      <c r="B8434" s="9"/>
      <c r="C8434" s="9"/>
      <c r="D8434" s="9"/>
      <c r="E8434" s="9"/>
      <c r="F8434" s="10"/>
      <c r="G8434" s="4"/>
      <c r="H8434" s="24"/>
      <c r="I8434" s="184"/>
      <c r="J8434" s="182"/>
      <c r="K8434" s="21"/>
      <c r="L8434" s="24"/>
      <c r="M8434" s="185"/>
      <c r="N8434" s="24"/>
      <c r="O8434" s="14"/>
      <c r="P8434" s="14"/>
      <c r="Q8434" s="39"/>
      <c r="R8434" s="545"/>
      <c r="S8434" s="545"/>
      <c r="T8434" s="25"/>
      <c r="U8434" s="25"/>
    </row>
    <row r="8435" spans="2:21">
      <c r="B8435" s="9"/>
      <c r="C8435" s="9"/>
      <c r="D8435" s="9"/>
      <c r="E8435" s="9"/>
      <c r="F8435" s="10"/>
      <c r="G8435" s="4"/>
      <c r="H8435" s="24"/>
      <c r="I8435" s="184"/>
      <c r="J8435" s="182"/>
      <c r="K8435" s="21"/>
      <c r="L8435" s="24"/>
      <c r="M8435" s="185"/>
      <c r="N8435" s="24"/>
      <c r="O8435" s="14"/>
      <c r="P8435" s="14"/>
      <c r="Q8435" s="39"/>
      <c r="R8435" s="545"/>
      <c r="S8435" s="545"/>
      <c r="T8435" s="25"/>
      <c r="U8435" s="25"/>
    </row>
    <row r="8436" spans="2:21">
      <c r="B8436" s="9"/>
      <c r="C8436" s="9"/>
      <c r="D8436" s="9"/>
      <c r="E8436" s="9"/>
      <c r="F8436" s="10"/>
      <c r="G8436" s="4"/>
      <c r="H8436" s="24"/>
      <c r="I8436" s="184"/>
      <c r="J8436" s="182"/>
      <c r="K8436" s="21"/>
      <c r="L8436" s="24"/>
      <c r="M8436" s="185"/>
      <c r="N8436" s="24"/>
      <c r="O8436" s="14"/>
      <c r="P8436" s="14"/>
      <c r="Q8436" s="39"/>
      <c r="R8436" s="545"/>
      <c r="S8436" s="545"/>
      <c r="T8436" s="25"/>
      <c r="U8436" s="25"/>
    </row>
    <row r="8437" spans="2:21">
      <c r="B8437" s="9"/>
      <c r="C8437" s="9"/>
      <c r="D8437" s="9"/>
      <c r="E8437" s="9"/>
      <c r="F8437" s="10"/>
      <c r="G8437" s="4"/>
      <c r="H8437" s="24"/>
      <c r="I8437" s="184"/>
      <c r="J8437" s="182"/>
      <c r="K8437" s="21"/>
      <c r="L8437" s="24"/>
      <c r="M8437" s="185"/>
      <c r="N8437" s="24"/>
      <c r="O8437" s="14"/>
      <c r="P8437" s="14"/>
      <c r="Q8437" s="39"/>
      <c r="R8437" s="545"/>
      <c r="S8437" s="545"/>
      <c r="T8437" s="25"/>
      <c r="U8437" s="25"/>
    </row>
    <row r="8438" spans="2:21">
      <c r="B8438" s="9"/>
      <c r="C8438" s="9"/>
      <c r="D8438" s="9"/>
      <c r="E8438" s="9"/>
      <c r="F8438" s="10"/>
      <c r="G8438" s="4"/>
      <c r="H8438" s="24"/>
      <c r="I8438" s="184"/>
      <c r="J8438" s="182"/>
      <c r="K8438" s="21"/>
      <c r="L8438" s="24"/>
      <c r="M8438" s="185"/>
      <c r="N8438" s="24"/>
      <c r="O8438" s="14"/>
      <c r="P8438" s="14"/>
      <c r="Q8438" s="39"/>
      <c r="R8438" s="545"/>
      <c r="S8438" s="545"/>
      <c r="T8438" s="25"/>
      <c r="U8438" s="25"/>
    </row>
    <row r="8439" spans="2:21">
      <c r="B8439" s="9"/>
      <c r="C8439" s="9"/>
      <c r="D8439" s="9"/>
      <c r="E8439" s="9"/>
      <c r="F8439" s="10"/>
      <c r="G8439" s="4"/>
      <c r="H8439" s="24"/>
      <c r="I8439" s="184"/>
      <c r="J8439" s="182"/>
      <c r="K8439" s="21"/>
      <c r="L8439" s="24"/>
      <c r="M8439" s="185"/>
      <c r="N8439" s="24"/>
      <c r="O8439" s="14"/>
      <c r="P8439" s="14"/>
      <c r="Q8439" s="39"/>
      <c r="R8439" s="545"/>
      <c r="S8439" s="545"/>
      <c r="T8439" s="25"/>
      <c r="U8439" s="25"/>
    </row>
    <row r="8440" spans="2:21">
      <c r="B8440" s="9"/>
      <c r="C8440" s="9"/>
      <c r="D8440" s="9"/>
      <c r="E8440" s="9"/>
      <c r="F8440" s="10"/>
      <c r="G8440" s="4"/>
      <c r="H8440" s="24"/>
      <c r="I8440" s="184"/>
      <c r="J8440" s="182"/>
      <c r="K8440" s="21"/>
      <c r="L8440" s="24"/>
      <c r="M8440" s="185"/>
      <c r="N8440" s="24"/>
      <c r="O8440" s="14"/>
      <c r="P8440" s="14"/>
      <c r="Q8440" s="39"/>
      <c r="R8440" s="545"/>
      <c r="S8440" s="545"/>
      <c r="T8440" s="25"/>
      <c r="U8440" s="25"/>
    </row>
    <row r="8441" spans="2:21">
      <c r="B8441" s="9"/>
      <c r="C8441" s="9"/>
      <c r="D8441" s="9"/>
      <c r="E8441" s="9"/>
      <c r="F8441" s="10"/>
      <c r="G8441" s="4"/>
      <c r="H8441" s="24"/>
      <c r="I8441" s="184"/>
      <c r="J8441" s="182"/>
      <c r="K8441" s="21"/>
      <c r="L8441" s="24"/>
      <c r="M8441" s="185"/>
      <c r="N8441" s="24"/>
      <c r="O8441" s="14"/>
      <c r="P8441" s="14"/>
      <c r="Q8441" s="39"/>
      <c r="R8441" s="545"/>
      <c r="S8441" s="545"/>
      <c r="T8441" s="25"/>
      <c r="U8441" s="25"/>
    </row>
    <row r="8442" spans="2:21">
      <c r="B8442" s="9"/>
      <c r="C8442" s="9"/>
      <c r="D8442" s="9"/>
      <c r="E8442" s="9"/>
      <c r="F8442" s="10"/>
      <c r="G8442" s="4"/>
      <c r="H8442" s="24"/>
      <c r="I8442" s="184"/>
      <c r="J8442" s="182"/>
      <c r="K8442" s="21"/>
      <c r="L8442" s="24"/>
      <c r="M8442" s="185"/>
      <c r="N8442" s="24"/>
      <c r="O8442" s="14"/>
      <c r="P8442" s="14"/>
      <c r="Q8442" s="39"/>
      <c r="R8442" s="545"/>
      <c r="S8442" s="545"/>
      <c r="T8442" s="25"/>
      <c r="U8442" s="25"/>
    </row>
    <row r="8443" spans="2:21">
      <c r="B8443" s="9"/>
      <c r="C8443" s="9"/>
      <c r="D8443" s="9"/>
      <c r="E8443" s="9"/>
      <c r="F8443" s="10"/>
      <c r="G8443" s="4"/>
      <c r="H8443" s="24"/>
      <c r="I8443" s="184"/>
      <c r="J8443" s="182"/>
      <c r="K8443" s="21"/>
      <c r="L8443" s="24"/>
      <c r="M8443" s="185"/>
      <c r="N8443" s="24"/>
      <c r="O8443" s="14"/>
      <c r="P8443" s="14"/>
      <c r="Q8443" s="39"/>
      <c r="R8443" s="545"/>
      <c r="S8443" s="545"/>
      <c r="T8443" s="25"/>
      <c r="U8443" s="25"/>
    </row>
    <row r="8444" spans="2:21">
      <c r="B8444" s="9"/>
      <c r="C8444" s="9"/>
      <c r="D8444" s="9"/>
      <c r="E8444" s="9"/>
      <c r="F8444" s="10"/>
      <c r="G8444" s="4"/>
      <c r="H8444" s="24"/>
      <c r="I8444" s="184"/>
      <c r="J8444" s="182"/>
      <c r="K8444" s="21"/>
      <c r="L8444" s="24"/>
      <c r="M8444" s="185"/>
      <c r="N8444" s="24"/>
      <c r="O8444" s="14"/>
      <c r="P8444" s="14"/>
      <c r="Q8444" s="39"/>
      <c r="R8444" s="545"/>
      <c r="S8444" s="545"/>
      <c r="T8444" s="25"/>
      <c r="U8444" s="25"/>
    </row>
    <row r="8445" spans="2:21">
      <c r="B8445" s="9"/>
      <c r="C8445" s="9"/>
      <c r="D8445" s="9"/>
      <c r="E8445" s="9"/>
      <c r="F8445" s="10"/>
      <c r="G8445" s="4"/>
      <c r="H8445" s="24"/>
      <c r="I8445" s="184"/>
      <c r="J8445" s="182"/>
      <c r="K8445" s="21"/>
      <c r="L8445" s="24"/>
      <c r="M8445" s="185"/>
      <c r="N8445" s="24"/>
      <c r="O8445" s="14"/>
      <c r="P8445" s="14"/>
      <c r="Q8445" s="39"/>
      <c r="R8445" s="545"/>
      <c r="S8445" s="545"/>
      <c r="T8445" s="25"/>
      <c r="U8445" s="25"/>
    </row>
    <row r="8446" spans="2:21">
      <c r="B8446" s="9"/>
      <c r="C8446" s="9"/>
      <c r="D8446" s="9"/>
      <c r="E8446" s="9"/>
      <c r="F8446" s="10"/>
      <c r="G8446" s="4"/>
      <c r="H8446" s="24"/>
      <c r="I8446" s="184"/>
      <c r="J8446" s="182"/>
      <c r="K8446" s="21"/>
      <c r="L8446" s="24"/>
      <c r="M8446" s="185"/>
      <c r="N8446" s="24"/>
      <c r="O8446" s="14"/>
      <c r="P8446" s="14"/>
      <c r="Q8446" s="39"/>
      <c r="R8446" s="545"/>
      <c r="S8446" s="545"/>
      <c r="T8446" s="25"/>
      <c r="U8446" s="25"/>
    </row>
    <row r="8447" spans="2:21">
      <c r="B8447" s="9"/>
      <c r="C8447" s="9"/>
      <c r="D8447" s="9"/>
      <c r="E8447" s="9"/>
      <c r="F8447" s="10"/>
      <c r="G8447" s="4"/>
      <c r="H8447" s="24"/>
      <c r="I8447" s="184"/>
      <c r="J8447" s="182"/>
      <c r="K8447" s="21"/>
      <c r="L8447" s="24"/>
      <c r="M8447" s="185"/>
      <c r="N8447" s="24"/>
      <c r="O8447" s="14"/>
      <c r="P8447" s="14"/>
      <c r="Q8447" s="39"/>
      <c r="R8447" s="545"/>
      <c r="S8447" s="545"/>
      <c r="T8447" s="25"/>
      <c r="U8447" s="25"/>
    </row>
    <row r="8448" spans="2:21">
      <c r="B8448" s="9"/>
      <c r="C8448" s="9"/>
      <c r="D8448" s="9"/>
      <c r="E8448" s="9"/>
      <c r="F8448" s="10"/>
      <c r="G8448" s="4"/>
      <c r="H8448" s="24"/>
      <c r="I8448" s="184"/>
      <c r="J8448" s="182"/>
      <c r="K8448" s="21"/>
      <c r="L8448" s="24"/>
      <c r="M8448" s="185"/>
      <c r="N8448" s="24"/>
      <c r="O8448" s="14"/>
      <c r="P8448" s="14"/>
      <c r="Q8448" s="39"/>
      <c r="R8448" s="545"/>
      <c r="S8448" s="545"/>
      <c r="T8448" s="25"/>
      <c r="U8448" s="25"/>
    </row>
    <row r="8449" spans="2:21">
      <c r="B8449" s="9"/>
      <c r="C8449" s="9"/>
      <c r="D8449" s="9"/>
      <c r="E8449" s="9"/>
      <c r="F8449" s="10"/>
      <c r="G8449" s="4"/>
      <c r="H8449" s="24"/>
      <c r="I8449" s="184"/>
      <c r="J8449" s="182"/>
      <c r="K8449" s="21"/>
      <c r="L8449" s="24"/>
      <c r="M8449" s="185"/>
      <c r="N8449" s="24"/>
      <c r="O8449" s="14"/>
      <c r="P8449" s="14"/>
      <c r="Q8449" s="39"/>
      <c r="R8449" s="545"/>
      <c r="S8449" s="545"/>
      <c r="T8449" s="25"/>
      <c r="U8449" s="25"/>
    </row>
    <row r="8450" spans="2:21">
      <c r="B8450" s="9"/>
      <c r="C8450" s="9"/>
      <c r="D8450" s="9"/>
      <c r="E8450" s="9"/>
      <c r="F8450" s="10"/>
      <c r="G8450" s="4"/>
      <c r="H8450" s="24"/>
      <c r="I8450" s="184"/>
      <c r="J8450" s="182"/>
      <c r="K8450" s="21"/>
      <c r="L8450" s="24"/>
      <c r="M8450" s="185"/>
      <c r="N8450" s="24"/>
      <c r="O8450" s="14"/>
      <c r="P8450" s="14"/>
      <c r="Q8450" s="39"/>
      <c r="R8450" s="545"/>
      <c r="S8450" s="545"/>
      <c r="T8450" s="25"/>
      <c r="U8450" s="25"/>
    </row>
    <row r="8451" spans="2:21">
      <c r="B8451" s="9"/>
      <c r="C8451" s="9"/>
      <c r="D8451" s="9"/>
      <c r="E8451" s="9"/>
      <c r="F8451" s="10"/>
      <c r="G8451" s="4"/>
      <c r="H8451" s="24"/>
      <c r="I8451" s="184"/>
      <c r="J8451" s="182"/>
      <c r="K8451" s="21"/>
      <c r="L8451" s="24"/>
      <c r="M8451" s="185"/>
      <c r="N8451" s="24"/>
      <c r="O8451" s="14"/>
      <c r="P8451" s="14"/>
      <c r="Q8451" s="39"/>
      <c r="R8451" s="545"/>
      <c r="S8451" s="545"/>
      <c r="T8451" s="25"/>
      <c r="U8451" s="25"/>
    </row>
    <row r="8452" spans="2:21">
      <c r="B8452" s="9"/>
      <c r="C8452" s="9"/>
      <c r="D8452" s="9"/>
      <c r="E8452" s="9"/>
      <c r="F8452" s="10"/>
      <c r="G8452" s="4"/>
      <c r="H8452" s="24"/>
      <c r="I8452" s="184"/>
      <c r="J8452" s="182"/>
      <c r="K8452" s="21"/>
      <c r="L8452" s="24"/>
      <c r="M8452" s="185"/>
      <c r="N8452" s="24"/>
      <c r="O8452" s="14"/>
      <c r="P8452" s="14"/>
      <c r="Q8452" s="39"/>
      <c r="R8452" s="545"/>
      <c r="S8452" s="545"/>
      <c r="T8452" s="25"/>
      <c r="U8452" s="25"/>
    </row>
    <row r="8453" spans="2:21">
      <c r="B8453" s="9"/>
      <c r="C8453" s="9"/>
      <c r="D8453" s="9"/>
      <c r="E8453" s="9"/>
      <c r="F8453" s="10"/>
      <c r="G8453" s="4"/>
      <c r="H8453" s="24"/>
      <c r="I8453" s="184"/>
      <c r="J8453" s="182"/>
      <c r="K8453" s="21"/>
      <c r="L8453" s="24"/>
      <c r="M8453" s="185"/>
      <c r="N8453" s="24"/>
      <c r="O8453" s="14"/>
      <c r="P8453" s="14"/>
      <c r="Q8453" s="39"/>
      <c r="R8453" s="545"/>
      <c r="S8453" s="545"/>
      <c r="T8453" s="25"/>
      <c r="U8453" s="25"/>
    </row>
    <row r="8454" spans="2:21">
      <c r="B8454" s="9"/>
      <c r="C8454" s="9"/>
      <c r="D8454" s="9"/>
      <c r="E8454" s="9"/>
      <c r="F8454" s="10"/>
      <c r="G8454" s="4"/>
      <c r="H8454" s="24"/>
      <c r="I8454" s="184"/>
      <c r="J8454" s="182"/>
      <c r="K8454" s="21"/>
      <c r="L8454" s="24"/>
      <c r="M8454" s="185"/>
      <c r="N8454" s="24"/>
      <c r="O8454" s="14"/>
      <c r="P8454" s="14"/>
      <c r="Q8454" s="39"/>
      <c r="R8454" s="545"/>
      <c r="S8454" s="545"/>
      <c r="T8454" s="25"/>
      <c r="U8454" s="25"/>
    </row>
    <row r="8455" spans="2:21">
      <c r="B8455" s="9"/>
      <c r="C8455" s="9"/>
      <c r="D8455" s="9"/>
      <c r="E8455" s="9"/>
      <c r="F8455" s="10"/>
      <c r="G8455" s="4"/>
      <c r="H8455" s="24"/>
      <c r="I8455" s="184"/>
      <c r="J8455" s="182"/>
      <c r="K8455" s="21"/>
      <c r="L8455" s="24"/>
      <c r="M8455" s="185"/>
      <c r="N8455" s="24"/>
      <c r="O8455" s="14"/>
      <c r="P8455" s="14"/>
      <c r="Q8455" s="39"/>
      <c r="R8455" s="545"/>
      <c r="S8455" s="545"/>
      <c r="T8455" s="25"/>
      <c r="U8455" s="25"/>
    </row>
    <row r="8456" spans="2:21">
      <c r="B8456" s="9"/>
      <c r="C8456" s="9"/>
      <c r="D8456" s="9"/>
      <c r="E8456" s="9"/>
      <c r="F8456" s="10"/>
      <c r="G8456" s="4"/>
      <c r="H8456" s="24"/>
      <c r="I8456" s="184"/>
      <c r="J8456" s="182"/>
      <c r="K8456" s="21"/>
      <c r="L8456" s="24"/>
      <c r="M8456" s="185"/>
      <c r="N8456" s="24"/>
      <c r="O8456" s="14"/>
      <c r="P8456" s="14"/>
      <c r="Q8456" s="39"/>
      <c r="R8456" s="545"/>
      <c r="S8456" s="545"/>
      <c r="T8456" s="25"/>
      <c r="U8456" s="25"/>
    </row>
    <row r="8457" spans="2:21">
      <c r="B8457" s="9"/>
      <c r="C8457" s="9"/>
      <c r="D8457" s="9"/>
      <c r="E8457" s="9"/>
      <c r="F8457" s="10"/>
      <c r="G8457" s="4"/>
      <c r="H8457" s="24"/>
      <c r="I8457" s="184"/>
      <c r="J8457" s="182"/>
      <c r="K8457" s="21"/>
      <c r="L8457" s="24"/>
      <c r="M8457" s="185"/>
      <c r="N8457" s="24"/>
      <c r="O8457" s="14"/>
      <c r="P8457" s="14"/>
      <c r="Q8457" s="39"/>
      <c r="R8457" s="545"/>
      <c r="S8457" s="545"/>
      <c r="T8457" s="25"/>
      <c r="U8457" s="25"/>
    </row>
    <row r="8458" spans="2:21">
      <c r="B8458" s="9"/>
      <c r="C8458" s="9"/>
      <c r="D8458" s="9"/>
      <c r="E8458" s="9"/>
      <c r="F8458" s="10"/>
      <c r="G8458" s="4"/>
      <c r="H8458" s="24"/>
      <c r="I8458" s="184"/>
      <c r="J8458" s="182"/>
      <c r="K8458" s="21"/>
      <c r="L8458" s="24"/>
      <c r="M8458" s="185"/>
      <c r="N8458" s="24"/>
      <c r="O8458" s="14"/>
      <c r="P8458" s="14"/>
      <c r="Q8458" s="39"/>
      <c r="R8458" s="545"/>
      <c r="S8458" s="545"/>
      <c r="T8458" s="25"/>
      <c r="U8458" s="25"/>
    </row>
    <row r="8459" spans="2:21">
      <c r="B8459" s="9"/>
      <c r="C8459" s="9"/>
      <c r="D8459" s="9"/>
      <c r="E8459" s="9"/>
      <c r="F8459" s="10"/>
      <c r="G8459" s="4"/>
      <c r="H8459" s="24"/>
      <c r="I8459" s="184"/>
      <c r="J8459" s="182"/>
      <c r="K8459" s="21"/>
      <c r="L8459" s="24"/>
      <c r="M8459" s="185"/>
      <c r="N8459" s="24"/>
      <c r="O8459" s="14"/>
      <c r="P8459" s="14"/>
      <c r="Q8459" s="39"/>
      <c r="R8459" s="545"/>
      <c r="S8459" s="545"/>
      <c r="T8459" s="25"/>
      <c r="U8459" s="25"/>
    </row>
    <row r="8460" spans="2:21">
      <c r="B8460" s="9"/>
      <c r="C8460" s="9"/>
      <c r="D8460" s="9"/>
      <c r="E8460" s="9"/>
      <c r="F8460" s="10"/>
      <c r="G8460" s="4"/>
      <c r="H8460" s="24"/>
      <c r="I8460" s="184"/>
      <c r="J8460" s="182"/>
      <c r="K8460" s="21"/>
      <c r="L8460" s="24"/>
      <c r="M8460" s="185"/>
      <c r="N8460" s="24"/>
      <c r="O8460" s="14"/>
      <c r="P8460" s="14"/>
      <c r="Q8460" s="39"/>
      <c r="R8460" s="545"/>
      <c r="S8460" s="545"/>
      <c r="T8460" s="25"/>
      <c r="U8460" s="25"/>
    </row>
    <row r="8461" spans="2:21">
      <c r="B8461" s="9"/>
      <c r="C8461" s="9"/>
      <c r="D8461" s="9"/>
      <c r="E8461" s="9"/>
      <c r="F8461" s="10"/>
      <c r="G8461" s="4"/>
      <c r="H8461" s="24"/>
      <c r="I8461" s="184"/>
      <c r="J8461" s="182"/>
      <c r="K8461" s="21"/>
      <c r="L8461" s="24"/>
      <c r="M8461" s="185"/>
      <c r="N8461" s="24"/>
      <c r="O8461" s="14"/>
      <c r="P8461" s="14"/>
      <c r="Q8461" s="39"/>
      <c r="R8461" s="545"/>
      <c r="S8461" s="545"/>
      <c r="T8461" s="25"/>
      <c r="U8461" s="25"/>
    </row>
    <row r="8462" spans="2:21">
      <c r="B8462" s="9"/>
      <c r="C8462" s="9"/>
      <c r="D8462" s="9"/>
      <c r="E8462" s="9"/>
      <c r="F8462" s="10"/>
      <c r="G8462" s="4"/>
      <c r="H8462" s="24"/>
      <c r="I8462" s="184"/>
      <c r="J8462" s="182"/>
      <c r="K8462" s="21"/>
      <c r="L8462" s="24"/>
      <c r="M8462" s="185"/>
      <c r="N8462" s="24"/>
      <c r="O8462" s="14"/>
      <c r="P8462" s="14"/>
      <c r="Q8462" s="39"/>
      <c r="R8462" s="545"/>
      <c r="S8462" s="545"/>
      <c r="T8462" s="25"/>
      <c r="U8462" s="25"/>
    </row>
    <row r="8463" spans="2:21">
      <c r="B8463" s="9"/>
      <c r="C8463" s="9"/>
      <c r="D8463" s="9"/>
      <c r="E8463" s="9"/>
      <c r="F8463" s="10"/>
      <c r="G8463" s="4"/>
      <c r="H8463" s="24"/>
      <c r="I8463" s="184"/>
      <c r="J8463" s="182"/>
      <c r="K8463" s="21"/>
      <c r="L8463" s="24"/>
      <c r="M8463" s="185"/>
      <c r="N8463" s="24"/>
      <c r="O8463" s="14"/>
      <c r="P8463" s="14"/>
      <c r="Q8463" s="39"/>
      <c r="R8463" s="545"/>
      <c r="S8463" s="545"/>
      <c r="T8463" s="25"/>
      <c r="U8463" s="25"/>
    </row>
    <row r="8464" spans="2:21">
      <c r="B8464" s="9"/>
      <c r="C8464" s="9"/>
      <c r="D8464" s="9"/>
      <c r="E8464" s="9"/>
      <c r="F8464" s="10"/>
      <c r="G8464" s="4"/>
      <c r="H8464" s="24"/>
      <c r="I8464" s="184"/>
      <c r="J8464" s="182"/>
      <c r="K8464" s="21"/>
      <c r="L8464" s="24"/>
      <c r="M8464" s="185"/>
      <c r="N8464" s="24"/>
      <c r="O8464" s="14"/>
      <c r="P8464" s="14"/>
      <c r="Q8464" s="39"/>
      <c r="R8464" s="545"/>
      <c r="S8464" s="545"/>
      <c r="T8464" s="25"/>
      <c r="U8464" s="25"/>
    </row>
    <row r="8465" spans="2:21">
      <c r="B8465" s="9"/>
      <c r="C8465" s="9"/>
      <c r="D8465" s="9"/>
      <c r="E8465" s="9"/>
      <c r="F8465" s="10"/>
      <c r="G8465" s="4"/>
      <c r="H8465" s="24"/>
      <c r="I8465" s="184"/>
      <c r="J8465" s="182"/>
      <c r="K8465" s="21"/>
      <c r="L8465" s="24"/>
      <c r="M8465" s="185"/>
      <c r="N8465" s="24"/>
      <c r="O8465" s="14"/>
      <c r="P8465" s="14"/>
      <c r="Q8465" s="39"/>
      <c r="R8465" s="545"/>
      <c r="S8465" s="545"/>
      <c r="T8465" s="25"/>
      <c r="U8465" s="25"/>
    </row>
    <row r="8466" spans="2:21">
      <c r="B8466" s="9"/>
      <c r="C8466" s="9"/>
      <c r="D8466" s="9"/>
      <c r="E8466" s="9"/>
      <c r="F8466" s="10"/>
      <c r="G8466" s="4"/>
      <c r="H8466" s="24"/>
      <c r="I8466" s="184"/>
      <c r="J8466" s="182"/>
      <c r="K8466" s="21"/>
      <c r="L8466" s="24"/>
      <c r="M8466" s="185"/>
      <c r="N8466" s="24"/>
      <c r="O8466" s="14"/>
      <c r="P8466" s="14"/>
      <c r="Q8466" s="39"/>
      <c r="R8466" s="545"/>
      <c r="S8466" s="545"/>
      <c r="T8466" s="25"/>
      <c r="U8466" s="25"/>
    </row>
    <row r="8467" spans="2:21">
      <c r="B8467" s="9"/>
      <c r="C8467" s="9"/>
      <c r="D8467" s="9"/>
      <c r="E8467" s="9"/>
      <c r="F8467" s="10"/>
      <c r="G8467" s="4"/>
      <c r="H8467" s="24"/>
      <c r="I8467" s="184"/>
      <c r="J8467" s="182"/>
      <c r="K8467" s="21"/>
      <c r="L8467" s="24"/>
      <c r="M8467" s="185"/>
      <c r="N8467" s="24"/>
      <c r="O8467" s="14"/>
      <c r="P8467" s="14"/>
      <c r="Q8467" s="39"/>
      <c r="R8467" s="545"/>
      <c r="S8467" s="545"/>
      <c r="T8467" s="25"/>
      <c r="U8467" s="25"/>
    </row>
    <row r="8468" spans="2:21">
      <c r="B8468" s="9"/>
      <c r="C8468" s="9"/>
      <c r="D8468" s="9"/>
      <c r="E8468" s="9"/>
      <c r="F8468" s="10"/>
      <c r="G8468" s="4"/>
      <c r="H8468" s="24"/>
      <c r="I8468" s="184"/>
      <c r="J8468" s="182"/>
      <c r="K8468" s="21"/>
      <c r="L8468" s="24"/>
      <c r="M8468" s="185"/>
      <c r="N8468" s="24"/>
      <c r="O8468" s="14"/>
      <c r="P8468" s="14"/>
      <c r="Q8468" s="39"/>
      <c r="R8468" s="545"/>
      <c r="S8468" s="545"/>
      <c r="T8468" s="25"/>
      <c r="U8468" s="25"/>
    </row>
    <row r="8469" spans="2:21">
      <c r="B8469" s="9"/>
      <c r="C8469" s="9"/>
      <c r="D8469" s="9"/>
      <c r="E8469" s="9"/>
      <c r="F8469" s="10"/>
      <c r="G8469" s="4"/>
      <c r="H8469" s="24"/>
      <c r="I8469" s="184"/>
      <c r="J8469" s="182"/>
      <c r="K8469" s="21"/>
      <c r="L8469" s="24"/>
      <c r="M8469" s="185"/>
      <c r="N8469" s="24"/>
      <c r="O8469" s="14"/>
      <c r="P8469" s="14"/>
      <c r="Q8469" s="39"/>
      <c r="R8469" s="545"/>
      <c r="S8469" s="545"/>
      <c r="T8469" s="25"/>
      <c r="U8469" s="25"/>
    </row>
    <row r="8470" spans="2:21">
      <c r="B8470" s="9"/>
      <c r="C8470" s="9"/>
      <c r="D8470" s="9"/>
      <c r="E8470" s="9"/>
      <c r="F8470" s="10"/>
      <c r="G8470" s="4"/>
      <c r="H8470" s="24"/>
      <c r="I8470" s="184"/>
      <c r="J8470" s="182"/>
      <c r="K8470" s="21"/>
      <c r="L8470" s="24"/>
      <c r="M8470" s="185"/>
      <c r="N8470" s="24"/>
      <c r="O8470" s="14"/>
      <c r="P8470" s="14"/>
      <c r="Q8470" s="39"/>
      <c r="R8470" s="545"/>
      <c r="S8470" s="545"/>
      <c r="T8470" s="25"/>
      <c r="U8470" s="25"/>
    </row>
    <row r="8471" spans="2:21">
      <c r="B8471" s="9"/>
      <c r="C8471" s="9"/>
      <c r="D8471" s="9"/>
      <c r="E8471" s="9"/>
      <c r="F8471" s="10"/>
      <c r="G8471" s="4"/>
      <c r="H8471" s="24"/>
      <c r="I8471" s="184"/>
      <c r="J8471" s="182"/>
      <c r="K8471" s="21"/>
      <c r="L8471" s="24"/>
      <c r="M8471" s="185"/>
      <c r="N8471" s="24"/>
      <c r="O8471" s="14"/>
      <c r="P8471" s="14"/>
      <c r="Q8471" s="39"/>
      <c r="R8471" s="545"/>
      <c r="S8471" s="545"/>
      <c r="T8471" s="25"/>
      <c r="U8471" s="25"/>
    </row>
    <row r="8472" spans="2:21">
      <c r="B8472" s="9"/>
      <c r="C8472" s="9"/>
      <c r="D8472" s="9"/>
      <c r="E8472" s="9"/>
      <c r="F8472" s="10"/>
      <c r="G8472" s="4"/>
      <c r="H8472" s="24"/>
      <c r="I8472" s="184"/>
      <c r="J8472" s="182"/>
      <c r="K8472" s="21"/>
      <c r="L8472" s="24"/>
      <c r="M8472" s="185"/>
      <c r="N8472" s="24"/>
      <c r="O8472" s="14"/>
      <c r="P8472" s="14"/>
      <c r="Q8472" s="39"/>
      <c r="R8472" s="545"/>
      <c r="S8472" s="545"/>
      <c r="T8472" s="25"/>
      <c r="U8472" s="25"/>
    </row>
    <row r="8473" spans="2:21">
      <c r="B8473" s="9"/>
      <c r="C8473" s="9"/>
      <c r="D8473" s="9"/>
      <c r="E8473" s="9"/>
      <c r="F8473" s="10"/>
      <c r="G8473" s="4"/>
      <c r="H8473" s="24"/>
      <c r="I8473" s="184"/>
      <c r="J8473" s="182"/>
      <c r="K8473" s="21"/>
      <c r="L8473" s="24"/>
      <c r="M8473" s="185"/>
      <c r="N8473" s="24"/>
      <c r="O8473" s="14"/>
      <c r="P8473" s="14"/>
      <c r="Q8473" s="39"/>
      <c r="R8473" s="545"/>
      <c r="S8473" s="545"/>
      <c r="T8473" s="25"/>
      <c r="U8473" s="25"/>
    </row>
    <row r="8474" spans="2:21">
      <c r="B8474" s="9"/>
      <c r="C8474" s="9"/>
      <c r="D8474" s="9"/>
      <c r="E8474" s="9"/>
      <c r="F8474" s="10"/>
      <c r="G8474" s="4"/>
      <c r="H8474" s="24"/>
      <c r="I8474" s="184"/>
      <c r="J8474" s="182"/>
      <c r="K8474" s="21"/>
      <c r="L8474" s="24"/>
      <c r="M8474" s="185"/>
      <c r="N8474" s="24"/>
      <c r="O8474" s="14"/>
      <c r="P8474" s="14"/>
      <c r="Q8474" s="39"/>
      <c r="R8474" s="545"/>
      <c r="S8474" s="545"/>
      <c r="T8474" s="25"/>
      <c r="U8474" s="25"/>
    </row>
    <row r="8475" spans="2:21">
      <c r="B8475" s="9"/>
      <c r="C8475" s="9"/>
      <c r="D8475" s="9"/>
      <c r="E8475" s="9"/>
      <c r="F8475" s="10"/>
      <c r="G8475" s="4"/>
      <c r="H8475" s="24"/>
      <c r="I8475" s="184"/>
      <c r="J8475" s="182"/>
      <c r="K8475" s="21"/>
      <c r="L8475" s="24"/>
      <c r="M8475" s="185"/>
      <c r="N8475" s="24"/>
      <c r="O8475" s="14"/>
      <c r="P8475" s="14"/>
      <c r="Q8475" s="39"/>
      <c r="R8475" s="545"/>
      <c r="S8475" s="545"/>
      <c r="T8475" s="25"/>
      <c r="U8475" s="25"/>
    </row>
    <row r="8476" spans="2:21">
      <c r="B8476" s="9"/>
      <c r="C8476" s="9"/>
      <c r="D8476" s="9"/>
      <c r="E8476" s="9"/>
      <c r="F8476" s="10"/>
      <c r="G8476" s="4"/>
      <c r="H8476" s="24"/>
      <c r="I8476" s="184"/>
      <c r="J8476" s="182"/>
      <c r="K8476" s="21"/>
      <c r="L8476" s="24"/>
      <c r="M8476" s="185"/>
      <c r="N8476" s="24"/>
      <c r="O8476" s="14"/>
      <c r="P8476" s="14"/>
      <c r="Q8476" s="39"/>
      <c r="R8476" s="545"/>
      <c r="S8476" s="545"/>
      <c r="T8476" s="25"/>
      <c r="U8476" s="25"/>
    </row>
    <row r="8477" spans="2:21">
      <c r="B8477" s="9"/>
      <c r="C8477" s="9"/>
      <c r="D8477" s="9"/>
      <c r="E8477" s="9"/>
      <c r="F8477" s="10"/>
      <c r="G8477" s="4"/>
      <c r="H8477" s="24"/>
      <c r="I8477" s="184"/>
      <c r="J8477" s="182"/>
      <c r="K8477" s="21"/>
      <c r="L8477" s="24"/>
      <c r="M8477" s="185"/>
      <c r="N8477" s="24"/>
      <c r="O8477" s="14"/>
      <c r="P8477" s="14"/>
      <c r="Q8477" s="39"/>
      <c r="R8477" s="545"/>
      <c r="S8477" s="545"/>
      <c r="T8477" s="25"/>
      <c r="U8477" s="25"/>
    </row>
    <row r="8478" spans="2:21">
      <c r="B8478" s="9"/>
      <c r="C8478" s="9"/>
      <c r="D8478" s="9"/>
      <c r="E8478" s="9"/>
      <c r="F8478" s="10"/>
      <c r="G8478" s="4"/>
      <c r="H8478" s="24"/>
      <c r="I8478" s="184"/>
      <c r="J8478" s="182"/>
      <c r="K8478" s="21"/>
      <c r="L8478" s="24"/>
      <c r="M8478" s="185"/>
      <c r="N8478" s="24"/>
      <c r="O8478" s="14"/>
      <c r="P8478" s="14"/>
      <c r="Q8478" s="39"/>
      <c r="R8478" s="545"/>
      <c r="S8478" s="545"/>
      <c r="T8478" s="25"/>
      <c r="U8478" s="25"/>
    </row>
    <row r="8479" spans="2:21">
      <c r="B8479" s="9"/>
      <c r="C8479" s="9"/>
      <c r="D8479" s="9"/>
      <c r="E8479" s="9"/>
      <c r="F8479" s="10"/>
      <c r="G8479" s="4"/>
      <c r="H8479" s="24"/>
      <c r="I8479" s="184"/>
      <c r="J8479" s="182"/>
      <c r="K8479" s="21"/>
      <c r="L8479" s="24"/>
      <c r="M8479" s="185"/>
      <c r="N8479" s="24"/>
      <c r="O8479" s="14"/>
      <c r="P8479" s="14"/>
      <c r="Q8479" s="39"/>
      <c r="R8479" s="545"/>
      <c r="S8479" s="545"/>
      <c r="T8479" s="25"/>
      <c r="U8479" s="25"/>
    </row>
    <row r="8480" spans="2:21">
      <c r="B8480" s="9"/>
      <c r="C8480" s="9"/>
      <c r="D8480" s="9"/>
      <c r="E8480" s="9"/>
      <c r="F8480" s="10"/>
      <c r="G8480" s="4"/>
      <c r="H8480" s="24"/>
      <c r="I8480" s="184"/>
      <c r="J8480" s="182"/>
      <c r="K8480" s="21"/>
      <c r="L8480" s="24"/>
      <c r="M8480" s="185"/>
      <c r="N8480" s="24"/>
      <c r="O8480" s="14"/>
      <c r="P8480" s="14"/>
      <c r="Q8480" s="39"/>
      <c r="R8480" s="545"/>
      <c r="S8480" s="545"/>
      <c r="T8480" s="25"/>
      <c r="U8480" s="25"/>
    </row>
    <row r="8481" spans="2:21">
      <c r="B8481" s="9"/>
      <c r="C8481" s="9"/>
      <c r="D8481" s="9"/>
      <c r="E8481" s="9"/>
      <c r="F8481" s="10"/>
      <c r="G8481" s="4"/>
      <c r="H8481" s="24"/>
      <c r="I8481" s="184"/>
      <c r="J8481" s="182"/>
      <c r="K8481" s="21"/>
      <c r="L8481" s="24"/>
      <c r="M8481" s="185"/>
      <c r="N8481" s="24"/>
      <c r="O8481" s="14"/>
      <c r="P8481" s="14"/>
      <c r="Q8481" s="39"/>
      <c r="R8481" s="545"/>
      <c r="S8481" s="545"/>
      <c r="T8481" s="25"/>
      <c r="U8481" s="25"/>
    </row>
    <row r="8482" spans="2:21">
      <c r="B8482" s="9"/>
      <c r="C8482" s="9"/>
      <c r="D8482" s="9"/>
      <c r="E8482" s="9"/>
      <c r="F8482" s="10"/>
      <c r="G8482" s="4"/>
      <c r="H8482" s="24"/>
      <c r="I8482" s="184"/>
      <c r="J8482" s="182"/>
      <c r="K8482" s="21"/>
      <c r="L8482" s="24"/>
      <c r="M8482" s="185"/>
      <c r="N8482" s="24"/>
      <c r="O8482" s="14"/>
      <c r="P8482" s="14"/>
      <c r="Q8482" s="39"/>
      <c r="R8482" s="545"/>
      <c r="S8482" s="545"/>
      <c r="T8482" s="25"/>
      <c r="U8482" s="25"/>
    </row>
    <row r="8483" spans="2:21">
      <c r="B8483" s="9"/>
      <c r="C8483" s="9"/>
      <c r="D8483" s="9"/>
      <c r="E8483" s="9"/>
      <c r="F8483" s="10"/>
      <c r="G8483" s="4"/>
      <c r="H8483" s="24"/>
      <c r="I8483" s="184"/>
      <c r="J8483" s="182"/>
      <c r="K8483" s="21"/>
      <c r="L8483" s="24"/>
      <c r="M8483" s="185"/>
      <c r="N8483" s="24"/>
      <c r="O8483" s="14"/>
      <c r="P8483" s="14"/>
      <c r="Q8483" s="39"/>
      <c r="R8483" s="545"/>
      <c r="S8483" s="545"/>
      <c r="T8483" s="25"/>
      <c r="U8483" s="25"/>
    </row>
    <row r="8484" spans="2:21">
      <c r="B8484" s="9"/>
      <c r="C8484" s="9"/>
      <c r="D8484" s="9"/>
      <c r="E8484" s="9"/>
      <c r="F8484" s="10"/>
      <c r="G8484" s="4"/>
      <c r="H8484" s="24"/>
      <c r="I8484" s="184"/>
      <c r="J8484" s="182"/>
      <c r="K8484" s="21"/>
      <c r="L8484" s="24"/>
      <c r="M8484" s="185"/>
      <c r="N8484" s="24"/>
      <c r="O8484" s="14"/>
      <c r="P8484" s="14"/>
      <c r="Q8484" s="39"/>
      <c r="R8484" s="545"/>
      <c r="S8484" s="545"/>
      <c r="T8484" s="25"/>
      <c r="U8484" s="25"/>
    </row>
    <row r="8485" spans="2:21">
      <c r="B8485" s="9"/>
      <c r="C8485" s="9"/>
      <c r="D8485" s="9"/>
      <c r="E8485" s="9"/>
      <c r="F8485" s="10"/>
      <c r="G8485" s="4"/>
      <c r="H8485" s="24"/>
      <c r="I8485" s="184"/>
      <c r="J8485" s="182"/>
      <c r="K8485" s="21"/>
      <c r="L8485" s="24"/>
      <c r="M8485" s="185"/>
      <c r="N8485" s="24"/>
      <c r="O8485" s="14"/>
      <c r="P8485" s="14"/>
      <c r="Q8485" s="39"/>
      <c r="R8485" s="545"/>
      <c r="S8485" s="545"/>
      <c r="T8485" s="25"/>
      <c r="U8485" s="25"/>
    </row>
    <row r="8486" spans="2:21">
      <c r="B8486" s="9"/>
      <c r="C8486" s="9"/>
      <c r="D8486" s="9"/>
      <c r="E8486" s="9"/>
      <c r="F8486" s="10"/>
      <c r="G8486" s="4"/>
      <c r="H8486" s="24"/>
      <c r="I8486" s="184"/>
      <c r="J8486" s="182"/>
      <c r="K8486" s="21"/>
      <c r="L8486" s="24"/>
      <c r="M8486" s="185"/>
      <c r="N8486" s="24"/>
      <c r="O8486" s="14"/>
      <c r="P8486" s="14"/>
      <c r="Q8486" s="39"/>
      <c r="R8486" s="545"/>
      <c r="S8486" s="545"/>
      <c r="T8486" s="25"/>
      <c r="U8486" s="25"/>
    </row>
    <row r="8487" spans="2:21">
      <c r="B8487" s="9"/>
      <c r="C8487" s="9"/>
      <c r="D8487" s="9"/>
      <c r="E8487" s="9"/>
      <c r="F8487" s="10"/>
      <c r="G8487" s="4"/>
      <c r="H8487" s="24"/>
      <c r="I8487" s="184"/>
      <c r="J8487" s="182"/>
      <c r="K8487" s="21"/>
      <c r="L8487" s="24"/>
      <c r="M8487" s="185"/>
      <c r="N8487" s="24"/>
      <c r="O8487" s="14"/>
      <c r="P8487" s="14"/>
      <c r="Q8487" s="39"/>
      <c r="R8487" s="545"/>
      <c r="S8487" s="545"/>
      <c r="T8487" s="25"/>
      <c r="U8487" s="25"/>
    </row>
    <row r="8488" spans="2:21">
      <c r="B8488" s="9"/>
      <c r="C8488" s="9"/>
      <c r="D8488" s="9"/>
      <c r="E8488" s="9"/>
      <c r="F8488" s="10"/>
      <c r="G8488" s="4"/>
      <c r="H8488" s="24"/>
      <c r="I8488" s="184"/>
      <c r="J8488" s="182"/>
      <c r="K8488" s="21"/>
      <c r="L8488" s="24"/>
      <c r="M8488" s="185"/>
      <c r="N8488" s="24"/>
      <c r="O8488" s="14"/>
      <c r="P8488" s="14"/>
      <c r="Q8488" s="39"/>
      <c r="R8488" s="545"/>
      <c r="S8488" s="545"/>
      <c r="T8488" s="25"/>
      <c r="U8488" s="25"/>
    </row>
    <row r="8489" spans="2:21">
      <c r="B8489" s="9"/>
      <c r="C8489" s="9"/>
      <c r="D8489" s="9"/>
      <c r="E8489" s="9"/>
      <c r="F8489" s="10"/>
      <c r="G8489" s="4"/>
      <c r="H8489" s="24"/>
      <c r="I8489" s="184"/>
      <c r="J8489" s="182"/>
      <c r="K8489" s="21"/>
      <c r="L8489" s="24"/>
      <c r="M8489" s="185"/>
      <c r="N8489" s="24"/>
      <c r="O8489" s="14"/>
      <c r="P8489" s="14"/>
      <c r="Q8489" s="39"/>
      <c r="R8489" s="545"/>
      <c r="S8489" s="545"/>
      <c r="T8489" s="25"/>
      <c r="U8489" s="25"/>
    </row>
    <row r="8490" spans="2:21">
      <c r="B8490" s="9"/>
      <c r="C8490" s="9"/>
      <c r="D8490" s="9"/>
      <c r="E8490" s="9"/>
      <c r="F8490" s="10"/>
      <c r="G8490" s="4"/>
      <c r="H8490" s="24"/>
      <c r="I8490" s="184"/>
      <c r="J8490" s="182"/>
      <c r="K8490" s="21"/>
      <c r="L8490" s="24"/>
      <c r="M8490" s="185"/>
      <c r="N8490" s="24"/>
      <c r="O8490" s="14"/>
      <c r="P8490" s="14"/>
      <c r="Q8490" s="39"/>
      <c r="R8490" s="545"/>
      <c r="S8490" s="545"/>
      <c r="T8490" s="25"/>
      <c r="U8490" s="25"/>
    </row>
    <row r="8491" spans="2:21">
      <c r="B8491" s="9"/>
      <c r="C8491" s="9"/>
      <c r="D8491" s="9"/>
      <c r="E8491" s="9"/>
      <c r="F8491" s="10"/>
      <c r="G8491" s="4"/>
      <c r="H8491" s="24"/>
      <c r="I8491" s="184"/>
      <c r="J8491" s="182"/>
      <c r="K8491" s="21"/>
      <c r="L8491" s="24"/>
      <c r="M8491" s="185"/>
      <c r="N8491" s="24"/>
      <c r="O8491" s="14"/>
      <c r="P8491" s="14"/>
      <c r="Q8491" s="39"/>
      <c r="R8491" s="545"/>
      <c r="S8491" s="545"/>
      <c r="T8491" s="25"/>
      <c r="U8491" s="25"/>
    </row>
    <row r="8492" spans="2:21">
      <c r="B8492" s="9"/>
      <c r="C8492" s="9"/>
      <c r="D8492" s="9"/>
      <c r="E8492" s="9"/>
      <c r="F8492" s="10"/>
      <c r="G8492" s="4"/>
      <c r="H8492" s="24"/>
      <c r="I8492" s="184"/>
      <c r="J8492" s="182"/>
      <c r="K8492" s="21"/>
      <c r="L8492" s="24"/>
      <c r="M8492" s="185"/>
      <c r="N8492" s="24"/>
      <c r="O8492" s="14"/>
      <c r="P8492" s="14"/>
      <c r="Q8492" s="39"/>
      <c r="R8492" s="545"/>
      <c r="S8492" s="545"/>
      <c r="T8492" s="25"/>
      <c r="U8492" s="25"/>
    </row>
    <row r="8493" spans="2:21">
      <c r="B8493" s="9"/>
      <c r="C8493" s="9"/>
      <c r="D8493" s="9"/>
      <c r="E8493" s="9"/>
      <c r="F8493" s="10"/>
      <c r="G8493" s="4"/>
      <c r="H8493" s="24"/>
      <c r="I8493" s="184"/>
      <c r="J8493" s="182"/>
      <c r="K8493" s="21"/>
      <c r="L8493" s="24"/>
      <c r="M8493" s="185"/>
      <c r="N8493" s="24"/>
      <c r="O8493" s="14"/>
      <c r="P8493" s="14"/>
      <c r="Q8493" s="39"/>
      <c r="R8493" s="545"/>
      <c r="S8493" s="545"/>
      <c r="T8493" s="25"/>
      <c r="U8493" s="25"/>
    </row>
    <row r="8494" spans="2:21">
      <c r="B8494" s="9"/>
      <c r="C8494" s="9"/>
      <c r="D8494" s="9"/>
      <c r="E8494" s="9"/>
      <c r="F8494" s="10"/>
      <c r="G8494" s="4"/>
      <c r="H8494" s="24"/>
      <c r="I8494" s="184"/>
      <c r="J8494" s="182"/>
      <c r="K8494" s="21"/>
      <c r="L8494" s="24"/>
      <c r="M8494" s="185"/>
      <c r="N8494" s="24"/>
      <c r="O8494" s="14"/>
      <c r="P8494" s="14"/>
      <c r="Q8494" s="39"/>
      <c r="R8494" s="545"/>
      <c r="S8494" s="545"/>
      <c r="T8494" s="25"/>
      <c r="U8494" s="25"/>
    </row>
    <row r="8495" spans="2:21">
      <c r="B8495" s="9"/>
      <c r="C8495" s="9"/>
      <c r="D8495" s="9"/>
      <c r="E8495" s="9"/>
      <c r="F8495" s="10"/>
      <c r="G8495" s="4"/>
      <c r="H8495" s="24"/>
      <c r="I8495" s="184"/>
      <c r="J8495" s="182"/>
      <c r="K8495" s="21"/>
      <c r="L8495" s="24"/>
      <c r="M8495" s="185"/>
      <c r="N8495" s="24"/>
      <c r="O8495" s="14"/>
      <c r="P8495" s="14"/>
      <c r="Q8495" s="39"/>
      <c r="R8495" s="545"/>
      <c r="S8495" s="545"/>
      <c r="T8495" s="25"/>
      <c r="U8495" s="25"/>
    </row>
    <row r="8496" spans="2:21">
      <c r="B8496" s="9"/>
      <c r="C8496" s="9"/>
      <c r="D8496" s="9"/>
      <c r="E8496" s="9"/>
      <c r="F8496" s="10"/>
      <c r="G8496" s="4"/>
      <c r="H8496" s="24"/>
      <c r="I8496" s="184"/>
      <c r="J8496" s="182"/>
      <c r="K8496" s="21"/>
      <c r="L8496" s="24"/>
      <c r="M8496" s="185"/>
      <c r="N8496" s="24"/>
      <c r="O8496" s="14"/>
      <c r="P8496" s="14"/>
      <c r="Q8496" s="39"/>
      <c r="R8496" s="545"/>
      <c r="S8496" s="545"/>
      <c r="T8496" s="25"/>
      <c r="U8496" s="25"/>
    </row>
    <row r="8497" spans="2:21">
      <c r="B8497" s="9"/>
      <c r="C8497" s="9"/>
      <c r="D8497" s="9"/>
      <c r="E8497" s="9"/>
      <c r="F8497" s="10"/>
      <c r="G8497" s="4"/>
      <c r="H8497" s="24"/>
      <c r="I8497" s="184"/>
      <c r="J8497" s="182"/>
      <c r="K8497" s="21"/>
      <c r="L8497" s="24"/>
      <c r="M8497" s="185"/>
      <c r="N8497" s="24"/>
      <c r="O8497" s="14"/>
      <c r="P8497" s="14"/>
      <c r="Q8497" s="39"/>
      <c r="R8497" s="545"/>
      <c r="S8497" s="545"/>
      <c r="T8497" s="25"/>
      <c r="U8497" s="25"/>
    </row>
    <row r="8498" spans="2:21">
      <c r="B8498" s="9"/>
      <c r="C8498" s="9"/>
      <c r="D8498" s="9"/>
      <c r="E8498" s="9"/>
      <c r="F8498" s="10"/>
      <c r="G8498" s="4"/>
      <c r="H8498" s="24"/>
      <c r="I8498" s="184"/>
      <c r="J8498" s="182"/>
      <c r="K8498" s="21"/>
      <c r="L8498" s="24"/>
      <c r="M8498" s="185"/>
      <c r="N8498" s="24"/>
      <c r="O8498" s="14"/>
      <c r="P8498" s="14"/>
      <c r="Q8498" s="39"/>
      <c r="R8498" s="545"/>
      <c r="S8498" s="545"/>
      <c r="T8498" s="25"/>
      <c r="U8498" s="25"/>
    </row>
    <row r="8499" spans="2:21">
      <c r="B8499" s="9"/>
      <c r="C8499" s="9"/>
      <c r="D8499" s="9"/>
      <c r="E8499" s="9"/>
      <c r="F8499" s="10"/>
      <c r="G8499" s="4"/>
      <c r="H8499" s="24"/>
      <c r="I8499" s="184"/>
      <c r="J8499" s="182"/>
      <c r="K8499" s="21"/>
      <c r="L8499" s="24"/>
      <c r="M8499" s="185"/>
      <c r="N8499" s="24"/>
      <c r="O8499" s="14"/>
      <c r="P8499" s="14"/>
      <c r="Q8499" s="39"/>
      <c r="R8499" s="545"/>
      <c r="S8499" s="545"/>
      <c r="T8499" s="25"/>
      <c r="U8499" s="25"/>
    </row>
    <row r="8500" spans="2:21">
      <c r="B8500" s="9"/>
      <c r="C8500" s="9"/>
      <c r="D8500" s="9"/>
      <c r="E8500" s="9"/>
      <c r="F8500" s="10"/>
      <c r="G8500" s="4"/>
      <c r="H8500" s="24"/>
      <c r="I8500" s="184"/>
      <c r="J8500" s="182"/>
      <c r="K8500" s="21"/>
      <c r="L8500" s="24"/>
      <c r="M8500" s="185"/>
      <c r="N8500" s="24"/>
      <c r="O8500" s="14"/>
      <c r="P8500" s="14"/>
      <c r="Q8500" s="39"/>
      <c r="R8500" s="545"/>
      <c r="S8500" s="545"/>
      <c r="T8500" s="25"/>
      <c r="U8500" s="25"/>
    </row>
    <row r="8501" spans="2:21">
      <c r="B8501" s="9"/>
      <c r="C8501" s="9"/>
      <c r="D8501" s="9"/>
      <c r="E8501" s="9"/>
      <c r="F8501" s="10"/>
      <c r="G8501" s="4"/>
      <c r="H8501" s="24"/>
      <c r="I8501" s="184"/>
      <c r="J8501" s="182"/>
      <c r="K8501" s="21"/>
      <c r="L8501" s="24"/>
      <c r="M8501" s="185"/>
      <c r="N8501" s="24"/>
      <c r="O8501" s="14"/>
      <c r="P8501" s="14"/>
      <c r="Q8501" s="39"/>
      <c r="R8501" s="545"/>
      <c r="S8501" s="545"/>
      <c r="T8501" s="25"/>
      <c r="U8501" s="25"/>
    </row>
    <row r="8502" spans="2:21">
      <c r="B8502" s="9"/>
      <c r="C8502" s="9"/>
      <c r="D8502" s="9"/>
      <c r="E8502" s="9"/>
      <c r="F8502" s="10"/>
      <c r="G8502" s="4"/>
      <c r="H8502" s="24"/>
      <c r="I8502" s="184"/>
      <c r="J8502" s="182"/>
      <c r="K8502" s="21"/>
      <c r="L8502" s="24"/>
      <c r="M8502" s="185"/>
      <c r="N8502" s="24"/>
      <c r="O8502" s="14"/>
      <c r="P8502" s="14"/>
      <c r="Q8502" s="39"/>
      <c r="R8502" s="545"/>
      <c r="S8502" s="545"/>
      <c r="T8502" s="25"/>
      <c r="U8502" s="25"/>
    </row>
    <row r="8503" spans="2:21">
      <c r="B8503" s="9"/>
      <c r="C8503" s="9"/>
      <c r="D8503" s="9"/>
      <c r="E8503" s="9"/>
      <c r="F8503" s="10"/>
      <c r="G8503" s="4"/>
      <c r="H8503" s="24"/>
      <c r="I8503" s="184"/>
      <c r="J8503" s="182"/>
      <c r="K8503" s="21"/>
      <c r="L8503" s="24"/>
      <c r="M8503" s="185"/>
      <c r="N8503" s="24"/>
      <c r="O8503" s="14"/>
      <c r="P8503" s="14"/>
      <c r="Q8503" s="39"/>
      <c r="R8503" s="545"/>
      <c r="S8503" s="545"/>
      <c r="T8503" s="25"/>
      <c r="U8503" s="25"/>
    </row>
    <row r="8504" spans="2:21">
      <c r="B8504" s="9"/>
      <c r="C8504" s="9"/>
      <c r="D8504" s="9"/>
      <c r="E8504" s="9"/>
      <c r="F8504" s="10"/>
      <c r="G8504" s="4"/>
      <c r="H8504" s="24"/>
      <c r="I8504" s="184"/>
      <c r="J8504" s="182"/>
      <c r="K8504" s="21"/>
      <c r="L8504" s="24"/>
      <c r="M8504" s="185"/>
      <c r="N8504" s="24"/>
      <c r="O8504" s="14"/>
      <c r="P8504" s="14"/>
      <c r="Q8504" s="39"/>
      <c r="R8504" s="545"/>
      <c r="S8504" s="545"/>
      <c r="T8504" s="25"/>
      <c r="U8504" s="25"/>
    </row>
    <row r="8505" spans="2:21">
      <c r="B8505" s="9"/>
      <c r="C8505" s="9"/>
      <c r="D8505" s="9"/>
      <c r="E8505" s="9"/>
      <c r="F8505" s="10"/>
      <c r="G8505" s="4"/>
      <c r="H8505" s="24"/>
      <c r="I8505" s="184"/>
      <c r="J8505" s="182"/>
      <c r="K8505" s="21"/>
      <c r="L8505" s="24"/>
      <c r="M8505" s="185"/>
      <c r="N8505" s="24"/>
      <c r="O8505" s="14"/>
      <c r="P8505" s="14"/>
      <c r="Q8505" s="39"/>
      <c r="R8505" s="545"/>
      <c r="S8505" s="545"/>
      <c r="T8505" s="25"/>
      <c r="U8505" s="25"/>
    </row>
    <row r="8506" spans="2:21">
      <c r="B8506" s="9"/>
      <c r="C8506" s="9"/>
      <c r="D8506" s="9"/>
      <c r="E8506" s="9"/>
      <c r="F8506" s="10"/>
      <c r="G8506" s="4"/>
      <c r="H8506" s="24"/>
      <c r="I8506" s="184"/>
      <c r="J8506" s="182"/>
      <c r="K8506" s="21"/>
      <c r="L8506" s="24"/>
      <c r="M8506" s="185"/>
      <c r="N8506" s="24"/>
      <c r="O8506" s="14"/>
      <c r="P8506" s="14"/>
      <c r="Q8506" s="39"/>
      <c r="R8506" s="545"/>
      <c r="S8506" s="545"/>
      <c r="T8506" s="25"/>
      <c r="U8506" s="25"/>
    </row>
    <row r="8507" spans="2:21">
      <c r="B8507" s="9"/>
      <c r="C8507" s="9"/>
      <c r="D8507" s="9"/>
      <c r="E8507" s="9"/>
      <c r="F8507" s="10"/>
      <c r="G8507" s="4"/>
      <c r="H8507" s="24"/>
      <c r="I8507" s="184"/>
      <c r="J8507" s="182"/>
      <c r="K8507" s="21"/>
      <c r="L8507" s="24"/>
      <c r="M8507" s="185"/>
      <c r="N8507" s="24"/>
      <c r="O8507" s="14"/>
      <c r="P8507" s="14"/>
      <c r="Q8507" s="39"/>
      <c r="R8507" s="545"/>
      <c r="S8507" s="545"/>
      <c r="T8507" s="25"/>
      <c r="U8507" s="25"/>
    </row>
    <row r="8508" spans="2:21">
      <c r="B8508" s="9"/>
      <c r="C8508" s="9"/>
      <c r="D8508" s="9"/>
      <c r="E8508" s="9"/>
      <c r="F8508" s="10"/>
      <c r="G8508" s="4"/>
      <c r="H8508" s="24"/>
      <c r="I8508" s="184"/>
      <c r="J8508" s="182"/>
      <c r="K8508" s="21"/>
      <c r="L8508" s="24"/>
      <c r="M8508" s="185"/>
      <c r="N8508" s="24"/>
      <c r="O8508" s="14"/>
      <c r="P8508" s="14"/>
      <c r="Q8508" s="39"/>
      <c r="R8508" s="545"/>
      <c r="S8508" s="545"/>
      <c r="T8508" s="25"/>
      <c r="U8508" s="25"/>
    </row>
    <row r="8509" spans="2:21">
      <c r="B8509" s="9"/>
      <c r="C8509" s="9"/>
      <c r="D8509" s="9"/>
      <c r="E8509" s="9"/>
      <c r="F8509" s="10"/>
      <c r="G8509" s="4"/>
      <c r="H8509" s="24"/>
      <c r="I8509" s="184"/>
      <c r="J8509" s="182"/>
      <c r="K8509" s="21"/>
      <c r="L8509" s="24"/>
      <c r="M8509" s="185"/>
      <c r="N8509" s="24"/>
      <c r="O8509" s="14"/>
      <c r="P8509" s="14"/>
      <c r="Q8509" s="39"/>
      <c r="R8509" s="545"/>
      <c r="S8509" s="545"/>
      <c r="T8509" s="25"/>
      <c r="U8509" s="25"/>
    </row>
    <row r="8510" spans="2:21">
      <c r="B8510" s="9"/>
      <c r="C8510" s="9"/>
      <c r="D8510" s="9"/>
      <c r="E8510" s="9"/>
      <c r="F8510" s="10"/>
      <c r="G8510" s="4"/>
      <c r="H8510" s="24"/>
      <c r="I8510" s="184"/>
      <c r="J8510" s="182"/>
      <c r="K8510" s="21"/>
      <c r="L8510" s="24"/>
      <c r="M8510" s="185"/>
      <c r="N8510" s="24"/>
      <c r="O8510" s="14"/>
      <c r="P8510" s="14"/>
      <c r="Q8510" s="39"/>
      <c r="R8510" s="545"/>
      <c r="S8510" s="545"/>
      <c r="T8510" s="25"/>
      <c r="U8510" s="25"/>
    </row>
    <row r="8511" spans="2:21">
      <c r="B8511" s="9"/>
      <c r="C8511" s="9"/>
      <c r="D8511" s="9"/>
      <c r="E8511" s="9"/>
      <c r="F8511" s="10"/>
      <c r="G8511" s="4"/>
      <c r="H8511" s="24"/>
      <c r="I8511" s="184"/>
      <c r="J8511" s="182"/>
      <c r="K8511" s="21"/>
      <c r="L8511" s="24"/>
      <c r="M8511" s="185"/>
      <c r="N8511" s="24"/>
      <c r="O8511" s="14"/>
      <c r="P8511" s="14"/>
      <c r="Q8511" s="39"/>
      <c r="R8511" s="545"/>
      <c r="S8511" s="545"/>
      <c r="T8511" s="25"/>
      <c r="U8511" s="25"/>
    </row>
    <row r="8512" spans="2:21">
      <c r="B8512" s="9"/>
      <c r="C8512" s="9"/>
      <c r="D8512" s="9"/>
      <c r="E8512" s="9"/>
      <c r="F8512" s="10"/>
      <c r="G8512" s="4"/>
      <c r="H8512" s="24"/>
      <c r="I8512" s="184"/>
      <c r="J8512" s="182"/>
      <c r="K8512" s="21"/>
      <c r="L8512" s="24"/>
      <c r="M8512" s="185"/>
      <c r="N8512" s="24"/>
      <c r="O8512" s="14"/>
      <c r="P8512" s="14"/>
      <c r="Q8512" s="39"/>
      <c r="R8512" s="545"/>
      <c r="S8512" s="545"/>
      <c r="T8512" s="25"/>
      <c r="U8512" s="25"/>
    </row>
    <row r="8513" spans="2:21">
      <c r="B8513" s="9"/>
      <c r="C8513" s="9"/>
      <c r="D8513" s="9"/>
      <c r="E8513" s="9"/>
      <c r="F8513" s="10"/>
      <c r="G8513" s="4"/>
      <c r="H8513" s="24"/>
      <c r="I8513" s="184"/>
      <c r="J8513" s="182"/>
      <c r="K8513" s="21"/>
      <c r="L8513" s="24"/>
      <c r="M8513" s="185"/>
      <c r="N8513" s="24"/>
      <c r="O8513" s="14"/>
      <c r="P8513" s="14"/>
      <c r="Q8513" s="39"/>
      <c r="R8513" s="545"/>
      <c r="S8513" s="545"/>
      <c r="T8513" s="25"/>
      <c r="U8513" s="25"/>
    </row>
    <row r="8514" spans="2:21">
      <c r="B8514" s="9"/>
      <c r="C8514" s="9"/>
      <c r="D8514" s="9"/>
      <c r="E8514" s="9"/>
      <c r="F8514" s="10"/>
      <c r="G8514" s="4"/>
      <c r="H8514" s="24"/>
      <c r="I8514" s="184"/>
      <c r="J8514" s="182"/>
      <c r="K8514" s="21"/>
      <c r="L8514" s="24"/>
      <c r="M8514" s="185"/>
      <c r="N8514" s="24"/>
      <c r="O8514" s="14"/>
      <c r="P8514" s="14"/>
      <c r="Q8514" s="39"/>
      <c r="R8514" s="545"/>
      <c r="S8514" s="545"/>
      <c r="T8514" s="25"/>
      <c r="U8514" s="25"/>
    </row>
    <row r="8515" spans="2:21">
      <c r="B8515" s="9"/>
      <c r="C8515" s="9"/>
      <c r="D8515" s="9"/>
      <c r="E8515" s="9"/>
      <c r="F8515" s="10"/>
      <c r="G8515" s="4"/>
      <c r="H8515" s="24"/>
      <c r="I8515" s="184"/>
      <c r="J8515" s="182"/>
      <c r="K8515" s="21"/>
      <c r="L8515" s="24"/>
      <c r="M8515" s="185"/>
      <c r="N8515" s="24"/>
      <c r="O8515" s="14"/>
      <c r="P8515" s="14"/>
      <c r="Q8515" s="39"/>
      <c r="R8515" s="545"/>
      <c r="S8515" s="545"/>
      <c r="T8515" s="25"/>
      <c r="U8515" s="25"/>
    </row>
    <row r="8516" spans="2:21">
      <c r="B8516" s="9"/>
      <c r="C8516" s="9"/>
      <c r="D8516" s="9"/>
      <c r="E8516" s="9"/>
      <c r="F8516" s="10"/>
      <c r="G8516" s="4"/>
      <c r="H8516" s="24"/>
      <c r="I8516" s="184"/>
      <c r="J8516" s="182"/>
      <c r="K8516" s="21"/>
      <c r="L8516" s="24"/>
      <c r="M8516" s="185"/>
      <c r="N8516" s="24"/>
      <c r="O8516" s="14"/>
      <c r="P8516" s="14"/>
      <c r="Q8516" s="39"/>
      <c r="R8516" s="545"/>
      <c r="S8516" s="545"/>
      <c r="T8516" s="25"/>
      <c r="U8516" s="25"/>
    </row>
    <row r="8517" spans="2:21">
      <c r="B8517" s="9"/>
      <c r="C8517" s="9"/>
      <c r="D8517" s="9"/>
      <c r="E8517" s="9"/>
      <c r="F8517" s="10"/>
      <c r="G8517" s="4"/>
      <c r="H8517" s="24"/>
      <c r="I8517" s="184"/>
      <c r="J8517" s="182"/>
      <c r="K8517" s="21"/>
      <c r="L8517" s="24"/>
      <c r="M8517" s="185"/>
      <c r="N8517" s="24"/>
      <c r="O8517" s="14"/>
      <c r="P8517" s="14"/>
      <c r="Q8517" s="39"/>
      <c r="R8517" s="545"/>
      <c r="S8517" s="545"/>
      <c r="T8517" s="25"/>
      <c r="U8517" s="25"/>
    </row>
    <row r="8518" spans="2:21">
      <c r="B8518" s="9"/>
      <c r="C8518" s="9"/>
      <c r="D8518" s="9"/>
      <c r="E8518" s="9"/>
      <c r="F8518" s="10"/>
      <c r="G8518" s="4"/>
      <c r="H8518" s="24"/>
      <c r="I8518" s="184"/>
      <c r="J8518" s="182"/>
      <c r="K8518" s="21"/>
      <c r="L8518" s="24"/>
      <c r="M8518" s="185"/>
      <c r="N8518" s="24"/>
      <c r="O8518" s="14"/>
      <c r="P8518" s="14"/>
      <c r="Q8518" s="39"/>
      <c r="R8518" s="545"/>
      <c r="S8518" s="545"/>
      <c r="T8518" s="25"/>
      <c r="U8518" s="25"/>
    </row>
    <row r="8519" spans="2:21">
      <c r="B8519" s="9"/>
      <c r="C8519" s="9"/>
      <c r="D8519" s="9"/>
      <c r="E8519" s="9"/>
      <c r="F8519" s="10"/>
      <c r="G8519" s="4"/>
      <c r="H8519" s="24"/>
      <c r="I8519" s="184"/>
      <c r="J8519" s="182"/>
      <c r="K8519" s="21"/>
      <c r="L8519" s="24"/>
      <c r="M8519" s="185"/>
      <c r="N8519" s="24"/>
      <c r="O8519" s="14"/>
      <c r="P8519" s="14"/>
      <c r="Q8519" s="39"/>
      <c r="R8519" s="545"/>
      <c r="S8519" s="545"/>
      <c r="T8519" s="25"/>
      <c r="U8519" s="25"/>
    </row>
    <row r="8520" spans="2:21">
      <c r="B8520" s="9"/>
      <c r="C8520" s="9"/>
      <c r="D8520" s="9"/>
      <c r="E8520" s="9"/>
      <c r="F8520" s="10"/>
      <c r="G8520" s="4"/>
      <c r="H8520" s="24"/>
      <c r="I8520" s="184"/>
      <c r="J8520" s="182"/>
      <c r="K8520" s="21"/>
      <c r="L8520" s="24"/>
      <c r="M8520" s="185"/>
      <c r="N8520" s="24"/>
      <c r="O8520" s="14"/>
      <c r="P8520" s="14"/>
      <c r="Q8520" s="39"/>
      <c r="R8520" s="545"/>
      <c r="S8520" s="545"/>
      <c r="T8520" s="25"/>
      <c r="U8520" s="25"/>
    </row>
    <row r="8521" spans="2:21">
      <c r="B8521" s="9"/>
      <c r="C8521" s="9"/>
      <c r="D8521" s="9"/>
      <c r="E8521" s="9"/>
      <c r="F8521" s="10"/>
      <c r="G8521" s="4"/>
      <c r="H8521" s="24"/>
      <c r="I8521" s="184"/>
      <c r="J8521" s="182"/>
      <c r="K8521" s="21"/>
      <c r="L8521" s="24"/>
      <c r="M8521" s="185"/>
      <c r="N8521" s="24"/>
      <c r="O8521" s="14"/>
      <c r="P8521" s="14"/>
      <c r="Q8521" s="39"/>
      <c r="R8521" s="545"/>
      <c r="S8521" s="545"/>
      <c r="T8521" s="25"/>
      <c r="U8521" s="25"/>
    </row>
    <row r="8522" spans="2:21">
      <c r="B8522" s="9"/>
      <c r="C8522" s="9"/>
      <c r="D8522" s="9"/>
      <c r="E8522" s="9"/>
      <c r="F8522" s="10"/>
      <c r="G8522" s="4"/>
      <c r="H8522" s="24"/>
      <c r="I8522" s="184"/>
      <c r="J8522" s="182"/>
      <c r="K8522" s="21"/>
      <c r="L8522" s="24"/>
      <c r="M8522" s="185"/>
      <c r="N8522" s="24"/>
      <c r="O8522" s="14"/>
      <c r="P8522" s="14"/>
      <c r="Q8522" s="39"/>
      <c r="R8522" s="545"/>
      <c r="S8522" s="545"/>
      <c r="T8522" s="25"/>
      <c r="U8522" s="25"/>
    </row>
    <row r="8523" spans="2:21">
      <c r="B8523" s="9"/>
      <c r="C8523" s="9"/>
      <c r="D8523" s="9"/>
      <c r="E8523" s="9"/>
      <c r="F8523" s="10"/>
      <c r="G8523" s="4"/>
      <c r="H8523" s="24"/>
      <c r="I8523" s="184"/>
      <c r="J8523" s="182"/>
      <c r="K8523" s="21"/>
      <c r="L8523" s="24"/>
      <c r="M8523" s="185"/>
      <c r="N8523" s="24"/>
      <c r="O8523" s="14"/>
      <c r="P8523" s="14"/>
      <c r="Q8523" s="39"/>
      <c r="R8523" s="545"/>
      <c r="S8523" s="545"/>
      <c r="T8523" s="25"/>
      <c r="U8523" s="25"/>
    </row>
    <row r="8524" spans="2:21">
      <c r="B8524" s="9"/>
      <c r="C8524" s="9"/>
      <c r="D8524" s="9"/>
      <c r="E8524" s="9"/>
      <c r="F8524" s="10"/>
      <c r="G8524" s="4"/>
      <c r="H8524" s="24"/>
      <c r="I8524" s="184"/>
      <c r="J8524" s="182"/>
      <c r="K8524" s="21"/>
      <c r="L8524" s="24"/>
      <c r="M8524" s="185"/>
      <c r="N8524" s="24"/>
      <c r="O8524" s="14"/>
      <c r="P8524" s="14"/>
      <c r="Q8524" s="39"/>
      <c r="R8524" s="545"/>
      <c r="S8524" s="545"/>
      <c r="T8524" s="25"/>
      <c r="U8524" s="25"/>
    </row>
    <row r="8525" spans="2:21">
      <c r="B8525" s="9"/>
      <c r="C8525" s="9"/>
      <c r="D8525" s="9"/>
      <c r="E8525" s="9"/>
      <c r="F8525" s="10"/>
      <c r="G8525" s="4"/>
      <c r="H8525" s="24"/>
      <c r="I8525" s="184"/>
      <c r="J8525" s="182"/>
      <c r="K8525" s="21"/>
      <c r="L8525" s="24"/>
      <c r="M8525" s="185"/>
      <c r="N8525" s="24"/>
      <c r="O8525" s="14"/>
      <c r="P8525" s="14"/>
      <c r="Q8525" s="39"/>
      <c r="R8525" s="545"/>
      <c r="S8525" s="545"/>
      <c r="T8525" s="25"/>
      <c r="U8525" s="25"/>
    </row>
    <row r="8526" spans="2:21">
      <c r="B8526" s="9"/>
      <c r="C8526" s="9"/>
      <c r="D8526" s="9"/>
      <c r="E8526" s="9"/>
      <c r="F8526" s="10"/>
      <c r="G8526" s="4"/>
      <c r="H8526" s="24"/>
      <c r="I8526" s="184"/>
      <c r="J8526" s="182"/>
      <c r="K8526" s="21"/>
      <c r="L8526" s="24"/>
      <c r="M8526" s="185"/>
      <c r="N8526" s="24"/>
      <c r="O8526" s="14"/>
      <c r="P8526" s="14"/>
      <c r="Q8526" s="39"/>
      <c r="R8526" s="545"/>
      <c r="S8526" s="545"/>
      <c r="T8526" s="25"/>
      <c r="U8526" s="25"/>
    </row>
    <row r="8527" spans="2:21">
      <c r="B8527" s="9"/>
      <c r="C8527" s="9"/>
      <c r="D8527" s="9"/>
      <c r="E8527" s="9"/>
      <c r="F8527" s="10"/>
      <c r="G8527" s="4"/>
      <c r="H8527" s="24"/>
      <c r="I8527" s="184"/>
      <c r="J8527" s="182"/>
      <c r="K8527" s="21"/>
      <c r="L8527" s="24"/>
      <c r="M8527" s="185"/>
      <c r="N8527" s="24"/>
      <c r="O8527" s="14"/>
      <c r="P8527" s="14"/>
      <c r="Q8527" s="39"/>
      <c r="R8527" s="545"/>
      <c r="S8527" s="545"/>
      <c r="T8527" s="25"/>
      <c r="U8527" s="25"/>
    </row>
    <row r="8528" spans="2:21">
      <c r="B8528" s="9"/>
      <c r="C8528" s="9"/>
      <c r="D8528" s="9"/>
      <c r="E8528" s="9"/>
      <c r="F8528" s="10"/>
      <c r="G8528" s="4"/>
      <c r="H8528" s="24"/>
      <c r="I8528" s="184"/>
      <c r="J8528" s="182"/>
      <c r="K8528" s="21"/>
      <c r="L8528" s="24"/>
      <c r="M8528" s="185"/>
      <c r="N8528" s="24"/>
      <c r="O8528" s="14"/>
      <c r="P8528" s="14"/>
      <c r="Q8528" s="39"/>
      <c r="R8528" s="545"/>
      <c r="S8528" s="545"/>
      <c r="T8528" s="25"/>
      <c r="U8528" s="25"/>
    </row>
    <row r="8529" spans="2:21">
      <c r="B8529" s="9"/>
      <c r="C8529" s="9"/>
      <c r="D8529" s="9"/>
      <c r="E8529" s="9"/>
      <c r="F8529" s="10"/>
      <c r="G8529" s="4"/>
      <c r="H8529" s="24"/>
      <c r="I8529" s="184"/>
      <c r="J8529" s="182"/>
      <c r="K8529" s="21"/>
      <c r="L8529" s="24"/>
      <c r="M8529" s="185"/>
      <c r="N8529" s="24"/>
      <c r="O8529" s="14"/>
      <c r="P8529" s="14"/>
      <c r="Q8529" s="39"/>
      <c r="R8529" s="545"/>
      <c r="S8529" s="545"/>
      <c r="T8529" s="25"/>
      <c r="U8529" s="25"/>
    </row>
    <row r="8530" spans="2:21">
      <c r="B8530" s="9"/>
      <c r="C8530" s="9"/>
      <c r="D8530" s="9"/>
      <c r="E8530" s="9"/>
      <c r="F8530" s="10"/>
      <c r="G8530" s="4"/>
      <c r="H8530" s="24"/>
      <c r="I8530" s="184"/>
      <c r="J8530" s="182"/>
      <c r="K8530" s="21"/>
      <c r="L8530" s="24"/>
      <c r="M8530" s="185"/>
      <c r="N8530" s="24"/>
      <c r="O8530" s="14"/>
      <c r="P8530" s="14"/>
      <c r="Q8530" s="39"/>
      <c r="R8530" s="545"/>
      <c r="S8530" s="545"/>
      <c r="T8530" s="25"/>
      <c r="U8530" s="25"/>
    </row>
    <row r="8531" spans="2:21">
      <c r="B8531" s="9"/>
      <c r="C8531" s="9"/>
      <c r="D8531" s="9"/>
      <c r="E8531" s="9"/>
      <c r="F8531" s="10"/>
      <c r="G8531" s="4"/>
      <c r="H8531" s="24"/>
      <c r="I8531" s="184"/>
      <c r="J8531" s="182"/>
      <c r="K8531" s="21"/>
      <c r="L8531" s="24"/>
      <c r="M8531" s="185"/>
      <c r="N8531" s="24"/>
      <c r="O8531" s="14"/>
      <c r="P8531" s="14"/>
      <c r="Q8531" s="39"/>
      <c r="R8531" s="545"/>
      <c r="S8531" s="545"/>
      <c r="T8531" s="25"/>
      <c r="U8531" s="25"/>
    </row>
    <row r="8532" spans="2:21">
      <c r="B8532" s="9"/>
      <c r="C8532" s="9"/>
      <c r="D8532" s="9"/>
      <c r="E8532" s="9"/>
      <c r="F8532" s="10"/>
      <c r="G8532" s="4"/>
      <c r="H8532" s="24"/>
      <c r="I8532" s="184"/>
      <c r="J8532" s="182"/>
      <c r="K8532" s="21"/>
      <c r="L8532" s="24"/>
      <c r="M8532" s="185"/>
      <c r="N8532" s="24"/>
      <c r="O8532" s="14"/>
      <c r="P8532" s="14"/>
      <c r="Q8532" s="39"/>
      <c r="R8532" s="545"/>
      <c r="S8532" s="545"/>
      <c r="T8532" s="25"/>
      <c r="U8532" s="25"/>
    </row>
    <row r="8533" spans="2:21">
      <c r="B8533" s="9"/>
      <c r="C8533" s="9"/>
      <c r="D8533" s="9"/>
      <c r="E8533" s="9"/>
      <c r="F8533" s="10"/>
      <c r="G8533" s="4"/>
      <c r="H8533" s="24"/>
      <c r="I8533" s="184"/>
      <c r="J8533" s="182"/>
      <c r="K8533" s="21"/>
      <c r="L8533" s="24"/>
      <c r="M8533" s="185"/>
      <c r="N8533" s="24"/>
      <c r="O8533" s="14"/>
      <c r="P8533" s="14"/>
      <c r="Q8533" s="39"/>
      <c r="R8533" s="545"/>
      <c r="S8533" s="545"/>
      <c r="T8533" s="25"/>
      <c r="U8533" s="25"/>
    </row>
    <row r="8534" spans="2:21">
      <c r="B8534" s="9"/>
      <c r="C8534" s="9"/>
      <c r="D8534" s="9"/>
      <c r="E8534" s="9"/>
      <c r="F8534" s="10"/>
      <c r="G8534" s="4"/>
      <c r="H8534" s="24"/>
      <c r="I8534" s="184"/>
      <c r="J8534" s="182"/>
      <c r="K8534" s="21"/>
      <c r="L8534" s="24"/>
      <c r="M8534" s="185"/>
      <c r="N8534" s="24"/>
      <c r="O8534" s="14"/>
      <c r="P8534" s="14"/>
      <c r="Q8534" s="39"/>
      <c r="R8534" s="545"/>
      <c r="S8534" s="545"/>
      <c r="T8534" s="25"/>
      <c r="U8534" s="25"/>
    </row>
    <row r="8535" spans="2:21">
      <c r="B8535" s="9"/>
      <c r="C8535" s="9"/>
      <c r="D8535" s="9"/>
      <c r="E8535" s="9"/>
      <c r="F8535" s="10"/>
      <c r="G8535" s="4"/>
      <c r="H8535" s="24"/>
      <c r="I8535" s="184"/>
      <c r="J8535" s="182"/>
      <c r="K8535" s="21"/>
      <c r="L8535" s="24"/>
      <c r="M8535" s="185"/>
      <c r="N8535" s="24"/>
      <c r="O8535" s="14"/>
      <c r="P8535" s="14"/>
      <c r="Q8535" s="39"/>
      <c r="R8535" s="545"/>
      <c r="S8535" s="545"/>
      <c r="T8535" s="25"/>
      <c r="U8535" s="25"/>
    </row>
    <row r="8536" spans="2:21">
      <c r="B8536" s="9"/>
      <c r="C8536" s="9"/>
      <c r="D8536" s="9"/>
      <c r="E8536" s="9"/>
      <c r="F8536" s="10"/>
      <c r="G8536" s="4"/>
      <c r="H8536" s="24"/>
      <c r="I8536" s="184"/>
      <c r="J8536" s="182"/>
      <c r="K8536" s="21"/>
      <c r="L8536" s="24"/>
      <c r="M8536" s="185"/>
      <c r="N8536" s="24"/>
      <c r="O8536" s="14"/>
      <c r="P8536" s="14"/>
      <c r="Q8536" s="39"/>
      <c r="R8536" s="545"/>
      <c r="S8536" s="545"/>
      <c r="T8536" s="25"/>
      <c r="U8536" s="25"/>
    </row>
    <row r="8537" spans="2:21">
      <c r="B8537" s="9"/>
      <c r="C8537" s="9"/>
      <c r="D8537" s="9"/>
      <c r="E8537" s="9"/>
      <c r="F8537" s="10"/>
      <c r="G8537" s="4"/>
      <c r="H8537" s="24"/>
      <c r="I8537" s="184"/>
      <c r="J8537" s="182"/>
      <c r="K8537" s="21"/>
      <c r="L8537" s="24"/>
      <c r="M8537" s="185"/>
      <c r="N8537" s="24"/>
      <c r="O8537" s="14"/>
      <c r="P8537" s="14"/>
      <c r="Q8537" s="39"/>
      <c r="R8537" s="545"/>
      <c r="S8537" s="545"/>
      <c r="T8537" s="25"/>
      <c r="U8537" s="25"/>
    </row>
    <row r="8538" spans="2:21">
      <c r="B8538" s="9"/>
      <c r="C8538" s="9"/>
      <c r="D8538" s="9"/>
      <c r="E8538" s="9"/>
      <c r="F8538" s="10"/>
      <c r="G8538" s="4"/>
      <c r="H8538" s="24"/>
      <c r="I8538" s="184"/>
      <c r="J8538" s="182"/>
      <c r="K8538" s="21"/>
      <c r="L8538" s="24"/>
      <c r="M8538" s="185"/>
      <c r="N8538" s="24"/>
      <c r="O8538" s="14"/>
      <c r="P8538" s="14"/>
      <c r="Q8538" s="39"/>
      <c r="R8538" s="545"/>
      <c r="S8538" s="545"/>
      <c r="T8538" s="25"/>
      <c r="U8538" s="25"/>
    </row>
    <row r="8539" spans="2:21">
      <c r="B8539" s="9"/>
      <c r="C8539" s="9"/>
      <c r="D8539" s="9"/>
      <c r="E8539" s="9"/>
      <c r="F8539" s="10"/>
      <c r="G8539" s="4"/>
      <c r="H8539" s="24"/>
      <c r="I8539" s="184"/>
      <c r="J8539" s="182"/>
      <c r="K8539" s="21"/>
      <c r="L8539" s="24"/>
      <c r="M8539" s="185"/>
      <c r="N8539" s="24"/>
      <c r="O8539" s="14"/>
      <c r="P8539" s="14"/>
      <c r="Q8539" s="39"/>
      <c r="R8539" s="545"/>
      <c r="S8539" s="545"/>
      <c r="T8539" s="25"/>
      <c r="U8539" s="25"/>
    </row>
    <row r="8540" spans="2:21">
      <c r="B8540" s="9"/>
      <c r="C8540" s="9"/>
      <c r="D8540" s="9"/>
      <c r="E8540" s="9"/>
      <c r="F8540" s="10"/>
      <c r="G8540" s="4"/>
      <c r="H8540" s="24"/>
      <c r="I8540" s="184"/>
      <c r="J8540" s="182"/>
      <c r="K8540" s="21"/>
      <c r="L8540" s="24"/>
      <c r="M8540" s="185"/>
      <c r="N8540" s="24"/>
      <c r="O8540" s="14"/>
      <c r="P8540" s="14"/>
      <c r="Q8540" s="39"/>
      <c r="R8540" s="545"/>
      <c r="S8540" s="545"/>
      <c r="T8540" s="25"/>
      <c r="U8540" s="25"/>
    </row>
    <row r="8541" spans="2:21">
      <c r="B8541" s="9"/>
      <c r="C8541" s="9"/>
      <c r="D8541" s="9"/>
      <c r="E8541" s="9"/>
      <c r="F8541" s="10"/>
      <c r="G8541" s="4"/>
      <c r="H8541" s="24"/>
      <c r="I8541" s="184"/>
      <c r="J8541" s="182"/>
      <c r="K8541" s="21"/>
      <c r="L8541" s="24"/>
      <c r="M8541" s="185"/>
      <c r="N8541" s="24"/>
      <c r="O8541" s="14"/>
      <c r="P8541" s="14"/>
      <c r="Q8541" s="39"/>
      <c r="R8541" s="545"/>
      <c r="S8541" s="545"/>
      <c r="T8541" s="25"/>
      <c r="U8541" s="25"/>
    </row>
    <row r="8542" spans="2:21">
      <c r="B8542" s="9"/>
      <c r="C8542" s="9"/>
      <c r="D8542" s="9"/>
      <c r="E8542" s="9"/>
      <c r="F8542" s="10"/>
      <c r="G8542" s="4"/>
      <c r="H8542" s="24"/>
      <c r="I8542" s="184"/>
      <c r="J8542" s="182"/>
      <c r="K8542" s="21"/>
      <c r="L8542" s="24"/>
      <c r="M8542" s="185"/>
      <c r="N8542" s="24"/>
      <c r="O8542" s="14"/>
      <c r="P8542" s="14"/>
      <c r="Q8542" s="39"/>
      <c r="R8542" s="545"/>
      <c r="S8542" s="545"/>
      <c r="T8542" s="25"/>
      <c r="U8542" s="25"/>
    </row>
    <row r="8543" spans="2:21">
      <c r="B8543" s="9"/>
      <c r="C8543" s="9"/>
      <c r="D8543" s="9"/>
      <c r="E8543" s="9"/>
      <c r="F8543" s="10"/>
      <c r="G8543" s="4"/>
      <c r="H8543" s="24"/>
      <c r="I8543" s="184"/>
      <c r="J8543" s="182"/>
      <c r="K8543" s="21"/>
      <c r="L8543" s="24"/>
      <c r="M8543" s="185"/>
      <c r="N8543" s="24"/>
      <c r="O8543" s="14"/>
      <c r="P8543" s="14"/>
      <c r="Q8543" s="39"/>
      <c r="R8543" s="545"/>
      <c r="S8543" s="545"/>
      <c r="T8543" s="25"/>
      <c r="U8543" s="25"/>
    </row>
    <row r="8544" spans="2:21">
      <c r="B8544" s="9"/>
      <c r="C8544" s="9"/>
      <c r="D8544" s="9"/>
      <c r="E8544" s="9"/>
      <c r="F8544" s="10"/>
      <c r="G8544" s="4"/>
      <c r="H8544" s="24"/>
      <c r="I8544" s="184"/>
      <c r="J8544" s="182"/>
      <c r="K8544" s="21"/>
      <c r="L8544" s="24"/>
      <c r="M8544" s="185"/>
      <c r="N8544" s="24"/>
      <c r="O8544" s="14"/>
      <c r="P8544" s="14"/>
      <c r="Q8544" s="39"/>
      <c r="R8544" s="545"/>
      <c r="S8544" s="545"/>
      <c r="T8544" s="25"/>
      <c r="U8544" s="25"/>
    </row>
    <row r="8545" spans="2:21">
      <c r="B8545" s="9"/>
      <c r="C8545" s="9"/>
      <c r="D8545" s="9"/>
      <c r="E8545" s="9"/>
      <c r="F8545" s="10"/>
      <c r="G8545" s="4"/>
      <c r="H8545" s="24"/>
      <c r="I8545" s="184"/>
      <c r="J8545" s="182"/>
      <c r="K8545" s="21"/>
      <c r="L8545" s="24"/>
      <c r="M8545" s="185"/>
      <c r="N8545" s="24"/>
      <c r="O8545" s="14"/>
      <c r="P8545" s="14"/>
      <c r="Q8545" s="39"/>
      <c r="R8545" s="545"/>
      <c r="S8545" s="545"/>
      <c r="T8545" s="25"/>
      <c r="U8545" s="25"/>
    </row>
    <row r="8546" spans="2:21">
      <c r="B8546" s="9"/>
      <c r="C8546" s="9"/>
      <c r="D8546" s="9"/>
      <c r="E8546" s="9"/>
      <c r="F8546" s="10"/>
      <c r="G8546" s="4"/>
      <c r="H8546" s="24"/>
      <c r="I8546" s="184"/>
      <c r="J8546" s="182"/>
      <c r="K8546" s="21"/>
      <c r="L8546" s="24"/>
      <c r="M8546" s="185"/>
      <c r="N8546" s="24"/>
      <c r="O8546" s="14"/>
      <c r="P8546" s="14"/>
      <c r="Q8546" s="39"/>
      <c r="R8546" s="545"/>
      <c r="S8546" s="545"/>
      <c r="T8546" s="25"/>
      <c r="U8546" s="25"/>
    </row>
    <row r="8547" spans="2:21">
      <c r="B8547" s="9"/>
      <c r="C8547" s="9"/>
      <c r="D8547" s="9"/>
      <c r="E8547" s="9"/>
      <c r="F8547" s="10"/>
      <c r="G8547" s="4"/>
      <c r="H8547" s="24"/>
      <c r="I8547" s="184"/>
      <c r="J8547" s="182"/>
      <c r="K8547" s="21"/>
      <c r="L8547" s="24"/>
      <c r="M8547" s="185"/>
      <c r="N8547" s="24"/>
      <c r="O8547" s="14"/>
      <c r="P8547" s="14"/>
      <c r="Q8547" s="39"/>
      <c r="R8547" s="545"/>
      <c r="S8547" s="545"/>
      <c r="T8547" s="25"/>
      <c r="U8547" s="25"/>
    </row>
    <row r="8548" spans="2:21">
      <c r="B8548" s="9"/>
      <c r="C8548" s="9"/>
      <c r="D8548" s="9"/>
      <c r="E8548" s="9"/>
      <c r="F8548" s="10"/>
      <c r="G8548" s="4"/>
      <c r="H8548" s="24"/>
      <c r="I8548" s="184"/>
      <c r="J8548" s="182"/>
      <c r="K8548" s="21"/>
      <c r="L8548" s="24"/>
      <c r="M8548" s="185"/>
      <c r="N8548" s="24"/>
      <c r="O8548" s="14"/>
      <c r="P8548" s="14"/>
      <c r="Q8548" s="39"/>
      <c r="R8548" s="545"/>
      <c r="S8548" s="545"/>
      <c r="T8548" s="25"/>
      <c r="U8548" s="25"/>
    </row>
    <row r="8549" spans="2:21">
      <c r="B8549" s="9"/>
      <c r="C8549" s="9"/>
      <c r="D8549" s="9"/>
      <c r="E8549" s="9"/>
      <c r="F8549" s="10"/>
      <c r="G8549" s="4"/>
      <c r="H8549" s="24"/>
      <c r="I8549" s="184"/>
      <c r="J8549" s="182"/>
      <c r="K8549" s="21"/>
      <c r="L8549" s="24"/>
      <c r="M8549" s="185"/>
      <c r="N8549" s="24"/>
      <c r="O8549" s="14"/>
      <c r="P8549" s="14"/>
      <c r="Q8549" s="39"/>
      <c r="R8549" s="545"/>
      <c r="S8549" s="545"/>
      <c r="T8549" s="25"/>
      <c r="U8549" s="25"/>
    </row>
    <row r="8550" spans="2:21">
      <c r="B8550" s="9"/>
      <c r="C8550" s="9"/>
      <c r="D8550" s="9"/>
      <c r="E8550" s="9"/>
      <c r="F8550" s="10"/>
      <c r="G8550" s="4"/>
      <c r="H8550" s="24"/>
      <c r="I8550" s="184"/>
      <c r="J8550" s="182"/>
      <c r="K8550" s="21"/>
      <c r="L8550" s="24"/>
      <c r="M8550" s="185"/>
      <c r="N8550" s="24"/>
      <c r="O8550" s="14"/>
      <c r="P8550" s="14"/>
      <c r="Q8550" s="39"/>
      <c r="R8550" s="545"/>
      <c r="S8550" s="545"/>
      <c r="T8550" s="25"/>
      <c r="U8550" s="25"/>
    </row>
    <row r="8551" spans="2:21">
      <c r="B8551" s="9"/>
      <c r="C8551" s="9"/>
      <c r="D8551" s="9"/>
      <c r="E8551" s="9"/>
      <c r="F8551" s="10"/>
      <c r="G8551" s="4"/>
      <c r="H8551" s="24"/>
      <c r="I8551" s="184"/>
      <c r="J8551" s="182"/>
      <c r="K8551" s="21"/>
      <c r="L8551" s="24"/>
      <c r="M8551" s="185"/>
      <c r="N8551" s="24"/>
      <c r="O8551" s="14"/>
      <c r="P8551" s="14"/>
      <c r="Q8551" s="39"/>
      <c r="R8551" s="545"/>
      <c r="S8551" s="545"/>
      <c r="T8551" s="25"/>
      <c r="U8551" s="25"/>
    </row>
    <row r="8552" spans="2:21">
      <c r="B8552" s="9"/>
      <c r="C8552" s="9"/>
      <c r="D8552" s="9"/>
      <c r="E8552" s="9"/>
      <c r="F8552" s="10"/>
      <c r="G8552" s="4"/>
      <c r="H8552" s="24"/>
      <c r="I8552" s="184"/>
      <c r="J8552" s="182"/>
      <c r="K8552" s="21"/>
      <c r="L8552" s="24"/>
      <c r="M8552" s="185"/>
      <c r="N8552" s="24"/>
      <c r="O8552" s="14"/>
      <c r="P8552" s="14"/>
      <c r="Q8552" s="39"/>
      <c r="R8552" s="545"/>
      <c r="S8552" s="545"/>
      <c r="T8552" s="25"/>
      <c r="U8552" s="25"/>
    </row>
    <row r="8553" spans="2:21">
      <c r="B8553" s="9"/>
      <c r="C8553" s="9"/>
      <c r="D8553" s="9"/>
      <c r="E8553" s="9"/>
      <c r="F8553" s="10"/>
      <c r="G8553" s="4"/>
      <c r="H8553" s="24"/>
      <c r="I8553" s="184"/>
      <c r="J8553" s="182"/>
      <c r="K8553" s="21"/>
      <c r="L8553" s="24"/>
      <c r="M8553" s="185"/>
      <c r="N8553" s="24"/>
      <c r="O8553" s="14"/>
      <c r="P8553" s="14"/>
      <c r="Q8553" s="39"/>
      <c r="R8553" s="545"/>
      <c r="S8553" s="545"/>
      <c r="T8553" s="25"/>
      <c r="U8553" s="25"/>
    </row>
    <row r="8554" spans="2:21">
      <c r="B8554" s="9"/>
      <c r="C8554" s="9"/>
      <c r="D8554" s="9"/>
      <c r="E8554" s="9"/>
      <c r="F8554" s="10"/>
      <c r="G8554" s="4"/>
      <c r="H8554" s="24"/>
      <c r="I8554" s="184"/>
      <c r="J8554" s="182"/>
      <c r="K8554" s="21"/>
      <c r="L8554" s="24"/>
      <c r="M8554" s="185"/>
      <c r="N8554" s="24"/>
      <c r="O8554" s="14"/>
      <c r="P8554" s="14"/>
      <c r="Q8554" s="39"/>
      <c r="R8554" s="545"/>
      <c r="S8554" s="545"/>
      <c r="T8554" s="25"/>
      <c r="U8554" s="25"/>
    </row>
    <row r="8555" spans="2:21">
      <c r="B8555" s="9"/>
      <c r="C8555" s="9"/>
      <c r="D8555" s="9"/>
      <c r="E8555" s="9"/>
      <c r="F8555" s="10"/>
      <c r="G8555" s="4"/>
      <c r="H8555" s="24"/>
      <c r="I8555" s="184"/>
      <c r="J8555" s="182"/>
      <c r="K8555" s="21"/>
      <c r="L8555" s="24"/>
      <c r="M8555" s="185"/>
      <c r="N8555" s="24"/>
      <c r="O8555" s="14"/>
      <c r="P8555" s="14"/>
      <c r="Q8555" s="39"/>
      <c r="R8555" s="545"/>
      <c r="S8555" s="545"/>
      <c r="T8555" s="25"/>
      <c r="U8555" s="25"/>
    </row>
    <row r="8556" spans="2:21">
      <c r="B8556" s="9"/>
      <c r="C8556" s="9"/>
      <c r="D8556" s="9"/>
      <c r="E8556" s="9"/>
      <c r="F8556" s="10"/>
      <c r="G8556" s="4"/>
      <c r="H8556" s="24"/>
      <c r="I8556" s="184"/>
      <c r="J8556" s="182"/>
      <c r="K8556" s="21"/>
      <c r="L8556" s="24"/>
      <c r="M8556" s="185"/>
      <c r="N8556" s="24"/>
      <c r="O8556" s="14"/>
      <c r="P8556" s="14"/>
      <c r="Q8556" s="39"/>
      <c r="R8556" s="545"/>
      <c r="S8556" s="545"/>
      <c r="T8556" s="25"/>
      <c r="U8556" s="25"/>
    </row>
    <row r="8557" spans="2:21">
      <c r="B8557" s="9"/>
      <c r="C8557" s="9"/>
      <c r="D8557" s="9"/>
      <c r="E8557" s="9"/>
      <c r="F8557" s="10"/>
      <c r="G8557" s="4"/>
      <c r="H8557" s="24"/>
      <c r="I8557" s="184"/>
      <c r="J8557" s="182"/>
      <c r="K8557" s="21"/>
      <c r="L8557" s="24"/>
      <c r="M8557" s="185"/>
      <c r="N8557" s="24"/>
      <c r="O8557" s="14"/>
      <c r="P8557" s="14"/>
      <c r="Q8557" s="39"/>
      <c r="R8557" s="545"/>
      <c r="S8557" s="545"/>
      <c r="T8557" s="25"/>
      <c r="U8557" s="25"/>
    </row>
    <row r="8558" spans="2:21">
      <c r="B8558" s="9"/>
      <c r="C8558" s="9"/>
      <c r="D8558" s="9"/>
      <c r="E8558" s="9"/>
      <c r="F8558" s="10"/>
      <c r="G8558" s="4"/>
      <c r="H8558" s="24"/>
      <c r="I8558" s="184"/>
      <c r="J8558" s="182"/>
      <c r="K8558" s="21"/>
      <c r="L8558" s="24"/>
      <c r="M8558" s="185"/>
      <c r="N8558" s="24"/>
      <c r="O8558" s="14"/>
      <c r="P8558" s="14"/>
      <c r="Q8558" s="39"/>
      <c r="R8558" s="545"/>
      <c r="S8558" s="545"/>
      <c r="T8558" s="25"/>
      <c r="U8558" s="25"/>
    </row>
    <row r="8559" spans="2:21">
      <c r="B8559" s="9"/>
      <c r="C8559" s="9"/>
      <c r="D8559" s="9"/>
      <c r="E8559" s="9"/>
      <c r="F8559" s="10"/>
      <c r="G8559" s="4"/>
      <c r="H8559" s="24"/>
      <c r="I8559" s="184"/>
      <c r="J8559" s="182"/>
      <c r="K8559" s="21"/>
      <c r="L8559" s="24"/>
      <c r="M8559" s="185"/>
      <c r="N8559" s="24"/>
      <c r="O8559" s="14"/>
      <c r="P8559" s="14"/>
      <c r="Q8559" s="39"/>
      <c r="R8559" s="545"/>
      <c r="S8559" s="545"/>
      <c r="T8559" s="25"/>
      <c r="U8559" s="25"/>
    </row>
    <row r="8560" spans="2:21">
      <c r="B8560" s="9"/>
      <c r="C8560" s="9"/>
      <c r="D8560" s="9"/>
      <c r="E8560" s="9"/>
      <c r="F8560" s="10"/>
      <c r="G8560" s="4"/>
      <c r="H8560" s="24"/>
      <c r="I8560" s="184"/>
      <c r="J8560" s="182"/>
      <c r="K8560" s="21"/>
      <c r="L8560" s="24"/>
      <c r="M8560" s="185"/>
      <c r="N8560" s="24"/>
      <c r="O8560" s="14"/>
      <c r="P8560" s="14"/>
      <c r="Q8560" s="39"/>
      <c r="R8560" s="545"/>
      <c r="S8560" s="545"/>
      <c r="T8560" s="25"/>
      <c r="U8560" s="25"/>
    </row>
    <row r="8561" spans="2:21">
      <c r="B8561" s="9"/>
      <c r="C8561" s="9"/>
      <c r="D8561" s="9"/>
      <c r="E8561" s="9"/>
      <c r="F8561" s="10"/>
      <c r="G8561" s="4"/>
      <c r="H8561" s="24"/>
      <c r="I8561" s="184"/>
      <c r="J8561" s="182"/>
      <c r="K8561" s="21"/>
      <c r="L8561" s="24"/>
      <c r="M8561" s="185"/>
      <c r="N8561" s="24"/>
      <c r="O8561" s="14"/>
      <c r="P8561" s="14"/>
      <c r="Q8561" s="39"/>
      <c r="R8561" s="545"/>
      <c r="S8561" s="545"/>
      <c r="T8561" s="25"/>
      <c r="U8561" s="25"/>
    </row>
    <row r="8562" spans="2:21">
      <c r="B8562" s="9"/>
      <c r="C8562" s="9"/>
      <c r="D8562" s="9"/>
      <c r="E8562" s="9"/>
      <c r="F8562" s="10"/>
      <c r="G8562" s="4"/>
      <c r="H8562" s="24"/>
      <c r="I8562" s="184"/>
      <c r="J8562" s="182"/>
      <c r="K8562" s="21"/>
      <c r="L8562" s="24"/>
      <c r="M8562" s="185"/>
      <c r="N8562" s="24"/>
      <c r="O8562" s="14"/>
      <c r="P8562" s="14"/>
      <c r="Q8562" s="39"/>
      <c r="R8562" s="545"/>
      <c r="S8562" s="545"/>
      <c r="T8562" s="25"/>
      <c r="U8562" s="25"/>
    </row>
    <row r="8563" spans="2:21">
      <c r="B8563" s="9"/>
      <c r="C8563" s="9"/>
      <c r="D8563" s="9"/>
      <c r="E8563" s="9"/>
      <c r="F8563" s="10"/>
      <c r="G8563" s="4"/>
      <c r="H8563" s="24"/>
      <c r="I8563" s="184"/>
      <c r="J8563" s="182"/>
      <c r="K8563" s="21"/>
      <c r="L8563" s="24"/>
      <c r="M8563" s="185"/>
      <c r="N8563" s="24"/>
      <c r="O8563" s="14"/>
      <c r="P8563" s="14"/>
      <c r="Q8563" s="39"/>
      <c r="R8563" s="545"/>
      <c r="S8563" s="545"/>
      <c r="T8563" s="25"/>
      <c r="U8563" s="25"/>
    </row>
    <row r="8564" spans="2:21">
      <c r="B8564" s="9"/>
      <c r="C8564" s="9"/>
      <c r="D8564" s="9"/>
      <c r="E8564" s="9"/>
      <c r="F8564" s="10"/>
      <c r="G8564" s="4"/>
      <c r="H8564" s="24"/>
      <c r="I8564" s="184"/>
      <c r="J8564" s="182"/>
      <c r="K8564" s="21"/>
      <c r="L8564" s="24"/>
      <c r="M8564" s="185"/>
      <c r="N8564" s="24"/>
      <c r="O8564" s="14"/>
      <c r="P8564" s="14"/>
      <c r="Q8564" s="39"/>
      <c r="R8564" s="545"/>
      <c r="S8564" s="545"/>
      <c r="T8564" s="25"/>
      <c r="U8564" s="25"/>
    </row>
    <row r="8565" spans="2:21">
      <c r="B8565" s="9"/>
      <c r="C8565" s="9"/>
      <c r="D8565" s="9"/>
      <c r="E8565" s="9"/>
      <c r="F8565" s="10"/>
      <c r="G8565" s="4"/>
      <c r="H8565" s="24"/>
      <c r="I8565" s="184"/>
      <c r="J8565" s="182"/>
      <c r="K8565" s="21"/>
      <c r="L8565" s="24"/>
      <c r="M8565" s="185"/>
      <c r="N8565" s="24"/>
      <c r="O8565" s="14"/>
      <c r="P8565" s="14"/>
      <c r="Q8565" s="39"/>
      <c r="R8565" s="545"/>
      <c r="S8565" s="545"/>
      <c r="T8565" s="25"/>
      <c r="U8565" s="25"/>
    </row>
    <row r="8566" spans="2:21">
      <c r="B8566" s="9"/>
      <c r="C8566" s="9"/>
      <c r="D8566" s="9"/>
      <c r="E8566" s="9"/>
      <c r="F8566" s="10"/>
      <c r="G8566" s="4"/>
      <c r="H8566" s="24"/>
      <c r="I8566" s="184"/>
      <c r="J8566" s="182"/>
      <c r="K8566" s="21"/>
      <c r="L8566" s="24"/>
      <c r="M8566" s="185"/>
      <c r="N8566" s="24"/>
      <c r="O8566" s="14"/>
      <c r="P8566" s="14"/>
      <c r="Q8566" s="39"/>
      <c r="R8566" s="545"/>
      <c r="S8566" s="545"/>
      <c r="T8566" s="25"/>
      <c r="U8566" s="25"/>
    </row>
    <row r="8567" spans="2:21">
      <c r="B8567" s="9"/>
      <c r="C8567" s="9"/>
      <c r="D8567" s="9"/>
      <c r="E8567" s="9"/>
      <c r="F8567" s="10"/>
      <c r="G8567" s="4"/>
      <c r="H8567" s="24"/>
      <c r="I8567" s="184"/>
      <c r="J8567" s="182"/>
      <c r="K8567" s="21"/>
      <c r="L8567" s="24"/>
      <c r="M8567" s="185"/>
      <c r="N8567" s="24"/>
      <c r="O8567" s="14"/>
      <c r="P8567" s="14"/>
      <c r="Q8567" s="39"/>
      <c r="R8567" s="545"/>
      <c r="S8567" s="545"/>
      <c r="T8567" s="25"/>
      <c r="U8567" s="25"/>
    </row>
    <row r="8568" spans="2:21">
      <c r="B8568" s="9"/>
      <c r="C8568" s="9"/>
      <c r="D8568" s="9"/>
      <c r="E8568" s="9"/>
      <c r="F8568" s="10"/>
      <c r="G8568" s="4"/>
      <c r="H8568" s="24"/>
      <c r="I8568" s="184"/>
      <c r="J8568" s="182"/>
      <c r="K8568" s="21"/>
      <c r="L8568" s="24"/>
      <c r="M8568" s="185"/>
      <c r="N8568" s="24"/>
      <c r="O8568" s="14"/>
      <c r="P8568" s="14"/>
      <c r="Q8568" s="39"/>
      <c r="R8568" s="545"/>
      <c r="S8568" s="545"/>
      <c r="T8568" s="25"/>
      <c r="U8568" s="25"/>
    </row>
    <row r="8569" spans="2:21">
      <c r="B8569" s="9"/>
      <c r="C8569" s="9"/>
      <c r="D8569" s="9"/>
      <c r="E8569" s="9"/>
      <c r="F8569" s="10"/>
      <c r="G8569" s="4"/>
      <c r="H8569" s="24"/>
      <c r="I8569" s="184"/>
      <c r="J8569" s="182"/>
      <c r="K8569" s="21"/>
      <c r="L8569" s="24"/>
      <c r="M8569" s="185"/>
      <c r="N8569" s="24"/>
      <c r="O8569" s="14"/>
      <c r="P8569" s="14"/>
      <c r="Q8569" s="39"/>
      <c r="R8569" s="545"/>
      <c r="S8569" s="545"/>
      <c r="T8569" s="25"/>
      <c r="U8569" s="25"/>
    </row>
    <row r="8570" spans="2:21">
      <c r="B8570" s="9"/>
      <c r="C8570" s="9"/>
      <c r="D8570" s="9"/>
      <c r="E8570" s="9"/>
      <c r="F8570" s="10"/>
      <c r="G8570" s="4"/>
      <c r="H8570" s="24"/>
      <c r="I8570" s="184"/>
      <c r="J8570" s="182"/>
      <c r="K8570" s="21"/>
      <c r="L8570" s="24"/>
      <c r="M8570" s="185"/>
      <c r="N8570" s="24"/>
      <c r="O8570" s="14"/>
      <c r="P8570" s="14"/>
      <c r="Q8570" s="39"/>
      <c r="R8570" s="545"/>
      <c r="S8570" s="545"/>
      <c r="T8570" s="25"/>
      <c r="U8570" s="25"/>
    </row>
    <row r="8571" spans="2:21">
      <c r="B8571" s="9"/>
      <c r="C8571" s="9"/>
      <c r="D8571" s="9"/>
      <c r="E8571" s="9"/>
      <c r="F8571" s="10"/>
      <c r="G8571" s="4"/>
      <c r="H8571" s="24"/>
      <c r="I8571" s="184"/>
      <c r="J8571" s="182"/>
      <c r="K8571" s="21"/>
      <c r="L8571" s="24"/>
      <c r="M8571" s="185"/>
      <c r="N8571" s="24"/>
      <c r="O8571" s="14"/>
      <c r="P8571" s="14"/>
      <c r="Q8571" s="39"/>
      <c r="R8571" s="545"/>
      <c r="S8571" s="545"/>
      <c r="T8571" s="25"/>
      <c r="U8571" s="25"/>
    </row>
    <row r="8572" spans="2:21">
      <c r="B8572" s="9"/>
      <c r="C8572" s="9"/>
      <c r="D8572" s="9"/>
      <c r="E8572" s="9"/>
      <c r="F8572" s="10"/>
      <c r="G8572" s="4"/>
      <c r="H8572" s="24"/>
      <c r="I8572" s="184"/>
      <c r="J8572" s="182"/>
      <c r="K8572" s="21"/>
      <c r="L8572" s="24"/>
      <c r="M8572" s="185"/>
      <c r="N8572" s="24"/>
      <c r="O8572" s="14"/>
      <c r="P8572" s="14"/>
      <c r="Q8572" s="39"/>
      <c r="R8572" s="545"/>
      <c r="S8572" s="545"/>
      <c r="T8572" s="25"/>
      <c r="U8572" s="25"/>
    </row>
    <row r="8573" spans="2:21">
      <c r="B8573" s="9"/>
      <c r="C8573" s="9"/>
      <c r="D8573" s="9"/>
      <c r="E8573" s="9"/>
      <c r="F8573" s="10"/>
      <c r="G8573" s="4"/>
      <c r="H8573" s="24"/>
      <c r="I8573" s="184"/>
      <c r="J8573" s="182"/>
      <c r="K8573" s="21"/>
      <c r="L8573" s="24"/>
      <c r="M8573" s="185"/>
      <c r="N8573" s="24"/>
      <c r="O8573" s="14"/>
      <c r="P8573" s="14"/>
      <c r="Q8573" s="39"/>
      <c r="R8573" s="545"/>
      <c r="S8573" s="545"/>
      <c r="T8573" s="25"/>
      <c r="U8573" s="25"/>
    </row>
    <row r="8574" spans="2:21">
      <c r="B8574" s="9"/>
      <c r="C8574" s="9"/>
      <c r="D8574" s="9"/>
      <c r="E8574" s="9"/>
      <c r="F8574" s="10"/>
      <c r="G8574" s="4"/>
      <c r="H8574" s="24"/>
      <c r="I8574" s="184"/>
      <c r="J8574" s="182"/>
      <c r="K8574" s="21"/>
      <c r="L8574" s="24"/>
      <c r="M8574" s="185"/>
      <c r="N8574" s="24"/>
      <c r="O8574" s="14"/>
      <c r="P8574" s="14"/>
      <c r="Q8574" s="39"/>
      <c r="R8574" s="545"/>
      <c r="S8574" s="545"/>
      <c r="T8574" s="25"/>
      <c r="U8574" s="25"/>
    </row>
    <row r="8575" spans="2:21">
      <c r="B8575" s="9"/>
      <c r="C8575" s="9"/>
      <c r="D8575" s="9"/>
      <c r="E8575" s="9"/>
      <c r="F8575" s="10"/>
      <c r="G8575" s="4"/>
      <c r="H8575" s="24"/>
      <c r="I8575" s="184"/>
      <c r="J8575" s="182"/>
      <c r="K8575" s="21"/>
      <c r="L8575" s="24"/>
      <c r="M8575" s="185"/>
      <c r="N8575" s="24"/>
      <c r="O8575" s="14"/>
      <c r="P8575" s="14"/>
      <c r="Q8575" s="39"/>
      <c r="R8575" s="545"/>
      <c r="S8575" s="545"/>
      <c r="T8575" s="25"/>
      <c r="U8575" s="25"/>
    </row>
    <row r="8576" spans="2:21">
      <c r="B8576" s="9"/>
      <c r="C8576" s="9"/>
      <c r="D8576" s="9"/>
      <c r="E8576" s="9"/>
      <c r="F8576" s="10"/>
      <c r="G8576" s="4"/>
      <c r="H8576" s="24"/>
      <c r="I8576" s="184"/>
      <c r="J8576" s="182"/>
      <c r="K8576" s="21"/>
      <c r="L8576" s="24"/>
      <c r="M8576" s="185"/>
      <c r="N8576" s="24"/>
      <c r="O8576" s="14"/>
      <c r="P8576" s="14"/>
      <c r="Q8576" s="39"/>
      <c r="R8576" s="545"/>
      <c r="S8576" s="545"/>
      <c r="T8576" s="25"/>
      <c r="U8576" s="25"/>
    </row>
    <row r="8577" spans="2:21">
      <c r="B8577" s="9"/>
      <c r="C8577" s="9"/>
      <c r="D8577" s="9"/>
      <c r="E8577" s="9"/>
      <c r="F8577" s="10"/>
      <c r="G8577" s="4"/>
      <c r="H8577" s="24"/>
      <c r="I8577" s="184"/>
      <c r="J8577" s="182"/>
      <c r="K8577" s="21"/>
      <c r="L8577" s="24"/>
      <c r="M8577" s="185"/>
      <c r="N8577" s="24"/>
      <c r="O8577" s="14"/>
      <c r="P8577" s="14"/>
      <c r="Q8577" s="39"/>
      <c r="R8577" s="545"/>
      <c r="S8577" s="545"/>
      <c r="T8577" s="25"/>
      <c r="U8577" s="25"/>
    </row>
    <row r="8578" spans="2:21">
      <c r="B8578" s="9"/>
      <c r="C8578" s="9"/>
      <c r="D8578" s="9"/>
      <c r="E8578" s="9"/>
      <c r="F8578" s="10"/>
      <c r="G8578" s="4"/>
      <c r="H8578" s="24"/>
      <c r="I8578" s="184"/>
      <c r="J8578" s="182"/>
      <c r="K8578" s="21"/>
      <c r="L8578" s="24"/>
      <c r="M8578" s="185"/>
      <c r="N8578" s="24"/>
      <c r="O8578" s="14"/>
      <c r="P8578" s="14"/>
      <c r="Q8578" s="39"/>
      <c r="R8578" s="545"/>
      <c r="S8578" s="545"/>
      <c r="T8578" s="25"/>
      <c r="U8578" s="25"/>
    </row>
    <row r="8579" spans="2:21">
      <c r="B8579" s="9"/>
      <c r="C8579" s="9"/>
      <c r="D8579" s="9"/>
      <c r="E8579" s="9"/>
      <c r="F8579" s="10"/>
      <c r="G8579" s="4"/>
      <c r="H8579" s="24"/>
      <c r="I8579" s="184"/>
      <c r="J8579" s="182"/>
      <c r="K8579" s="21"/>
      <c r="L8579" s="24"/>
      <c r="M8579" s="185"/>
      <c r="N8579" s="24"/>
      <c r="O8579" s="14"/>
      <c r="P8579" s="14"/>
      <c r="Q8579" s="39"/>
      <c r="R8579" s="545"/>
      <c r="S8579" s="545"/>
      <c r="T8579" s="25"/>
      <c r="U8579" s="25"/>
    </row>
    <row r="8580" spans="2:21">
      <c r="B8580" s="9"/>
      <c r="C8580" s="9"/>
      <c r="D8580" s="9"/>
      <c r="E8580" s="9"/>
      <c r="F8580" s="10"/>
      <c r="G8580" s="4"/>
      <c r="H8580" s="24"/>
      <c r="I8580" s="184"/>
      <c r="J8580" s="182"/>
      <c r="K8580" s="21"/>
      <c r="L8580" s="24"/>
      <c r="M8580" s="185"/>
      <c r="N8580" s="24"/>
      <c r="O8580" s="14"/>
      <c r="P8580" s="14"/>
      <c r="Q8580" s="39"/>
      <c r="R8580" s="545"/>
      <c r="S8580" s="545"/>
      <c r="T8580" s="25"/>
      <c r="U8580" s="25"/>
    </row>
    <row r="8581" spans="2:21">
      <c r="B8581" s="9"/>
      <c r="C8581" s="9"/>
      <c r="D8581" s="9"/>
      <c r="E8581" s="9"/>
      <c r="F8581" s="10"/>
      <c r="G8581" s="4"/>
      <c r="H8581" s="24"/>
      <c r="I8581" s="184"/>
      <c r="J8581" s="182"/>
      <c r="K8581" s="21"/>
      <c r="L8581" s="24"/>
      <c r="M8581" s="185"/>
      <c r="N8581" s="24"/>
      <c r="O8581" s="14"/>
      <c r="P8581" s="14"/>
      <c r="Q8581" s="39"/>
      <c r="R8581" s="545"/>
      <c r="S8581" s="545"/>
      <c r="T8581" s="25"/>
      <c r="U8581" s="25"/>
    </row>
    <row r="8582" spans="2:21">
      <c r="B8582" s="9"/>
      <c r="C8582" s="9"/>
      <c r="D8582" s="9"/>
      <c r="E8582" s="9"/>
      <c r="F8582" s="10"/>
      <c r="G8582" s="4"/>
      <c r="H8582" s="24"/>
      <c r="I8582" s="184"/>
      <c r="J8582" s="182"/>
      <c r="K8582" s="21"/>
      <c r="L8582" s="24"/>
      <c r="M8582" s="185"/>
      <c r="N8582" s="24"/>
      <c r="O8582" s="14"/>
      <c r="P8582" s="14"/>
      <c r="Q8582" s="39"/>
      <c r="R8582" s="545"/>
      <c r="S8582" s="545"/>
      <c r="T8582" s="25"/>
      <c r="U8582" s="25"/>
    </row>
    <row r="8583" spans="2:21">
      <c r="B8583" s="9"/>
      <c r="C8583" s="9"/>
      <c r="D8583" s="9"/>
      <c r="E8583" s="9"/>
      <c r="F8583" s="10"/>
      <c r="G8583" s="4"/>
      <c r="H8583" s="24"/>
      <c r="I8583" s="184"/>
      <c r="J8583" s="182"/>
      <c r="K8583" s="21"/>
      <c r="L8583" s="24"/>
      <c r="M8583" s="185"/>
      <c r="N8583" s="24"/>
      <c r="O8583" s="14"/>
      <c r="P8583" s="14"/>
      <c r="Q8583" s="39"/>
      <c r="R8583" s="545"/>
      <c r="S8583" s="545"/>
      <c r="T8583" s="25"/>
      <c r="U8583" s="25"/>
    </row>
    <row r="8584" spans="2:21">
      <c r="B8584" s="9"/>
      <c r="C8584" s="9"/>
      <c r="D8584" s="9"/>
      <c r="E8584" s="9"/>
      <c r="F8584" s="10"/>
      <c r="G8584" s="4"/>
      <c r="H8584" s="24"/>
      <c r="I8584" s="184"/>
      <c r="J8584" s="182"/>
      <c r="K8584" s="21"/>
      <c r="L8584" s="24"/>
      <c r="M8584" s="185"/>
      <c r="N8584" s="24"/>
      <c r="O8584" s="14"/>
      <c r="P8584" s="14"/>
      <c r="Q8584" s="39"/>
      <c r="R8584" s="545"/>
      <c r="S8584" s="545"/>
      <c r="T8584" s="25"/>
      <c r="U8584" s="25"/>
    </row>
    <row r="8585" spans="2:21">
      <c r="B8585" s="9"/>
      <c r="C8585" s="9"/>
      <c r="D8585" s="9"/>
      <c r="E8585" s="9"/>
      <c r="F8585" s="10"/>
      <c r="G8585" s="4"/>
      <c r="H8585" s="24"/>
      <c r="I8585" s="184"/>
      <c r="J8585" s="182"/>
      <c r="K8585" s="21"/>
      <c r="L8585" s="24"/>
      <c r="M8585" s="185"/>
      <c r="N8585" s="24"/>
      <c r="O8585" s="14"/>
      <c r="P8585" s="14"/>
      <c r="Q8585" s="39"/>
      <c r="R8585" s="545"/>
      <c r="S8585" s="545"/>
      <c r="T8585" s="25"/>
      <c r="U8585" s="25"/>
    </row>
    <row r="8586" spans="2:21">
      <c r="B8586" s="9"/>
      <c r="C8586" s="9"/>
      <c r="D8586" s="9"/>
      <c r="E8586" s="9"/>
      <c r="F8586" s="10"/>
      <c r="G8586" s="4"/>
      <c r="H8586" s="24"/>
      <c r="I8586" s="184"/>
      <c r="J8586" s="182"/>
      <c r="K8586" s="21"/>
      <c r="L8586" s="24"/>
      <c r="M8586" s="185"/>
      <c r="N8586" s="24"/>
      <c r="O8586" s="14"/>
      <c r="P8586" s="14"/>
      <c r="Q8586" s="39"/>
      <c r="R8586" s="545"/>
      <c r="S8586" s="545"/>
      <c r="T8586" s="25"/>
      <c r="U8586" s="25"/>
    </row>
    <row r="8587" spans="2:21">
      <c r="B8587" s="9"/>
      <c r="C8587" s="9"/>
      <c r="D8587" s="9"/>
      <c r="E8587" s="9"/>
      <c r="F8587" s="10"/>
      <c r="G8587" s="4"/>
      <c r="H8587" s="24"/>
      <c r="I8587" s="184"/>
      <c r="J8587" s="182"/>
      <c r="K8587" s="21"/>
      <c r="L8587" s="24"/>
      <c r="M8587" s="185"/>
      <c r="N8587" s="24"/>
      <c r="O8587" s="14"/>
      <c r="P8587" s="14"/>
      <c r="Q8587" s="39"/>
      <c r="R8587" s="545"/>
      <c r="S8587" s="545"/>
      <c r="T8587" s="25"/>
      <c r="U8587" s="25"/>
    </row>
    <row r="8588" spans="2:21">
      <c r="B8588" s="9"/>
      <c r="C8588" s="9"/>
      <c r="D8588" s="9"/>
      <c r="E8588" s="9"/>
      <c r="F8588" s="10"/>
      <c r="G8588" s="4"/>
      <c r="H8588" s="24"/>
      <c r="I8588" s="184"/>
      <c r="J8588" s="182"/>
      <c r="K8588" s="21"/>
      <c r="L8588" s="24"/>
      <c r="M8588" s="185"/>
      <c r="N8588" s="24"/>
      <c r="O8588" s="14"/>
      <c r="P8588" s="14"/>
      <c r="Q8588" s="39"/>
      <c r="R8588" s="545"/>
      <c r="S8588" s="545"/>
      <c r="T8588" s="25"/>
      <c r="U8588" s="25"/>
    </row>
    <row r="8589" spans="2:21">
      <c r="B8589" s="9"/>
      <c r="C8589" s="9"/>
      <c r="D8589" s="9"/>
      <c r="E8589" s="9"/>
      <c r="F8589" s="10"/>
      <c r="G8589" s="4"/>
      <c r="H8589" s="24"/>
      <c r="I8589" s="184"/>
      <c r="J8589" s="182"/>
      <c r="K8589" s="21"/>
      <c r="L8589" s="24"/>
      <c r="M8589" s="185"/>
      <c r="N8589" s="24"/>
      <c r="O8589" s="14"/>
      <c r="P8589" s="14"/>
      <c r="Q8589" s="39"/>
      <c r="R8589" s="545"/>
      <c r="S8589" s="545"/>
      <c r="T8589" s="25"/>
      <c r="U8589" s="25"/>
    </row>
    <row r="8590" spans="2:21">
      <c r="B8590" s="9"/>
      <c r="C8590" s="9"/>
      <c r="D8590" s="9"/>
      <c r="E8590" s="9"/>
      <c r="F8590" s="10"/>
      <c r="G8590" s="4"/>
      <c r="H8590" s="24"/>
      <c r="I8590" s="184"/>
      <c r="J8590" s="182"/>
      <c r="K8590" s="21"/>
      <c r="L8590" s="24"/>
      <c r="M8590" s="185"/>
      <c r="N8590" s="24"/>
      <c r="O8590" s="14"/>
      <c r="P8590" s="14"/>
      <c r="Q8590" s="39"/>
      <c r="R8590" s="545"/>
      <c r="S8590" s="545"/>
      <c r="T8590" s="25"/>
      <c r="U8590" s="25"/>
    </row>
    <row r="8591" spans="2:21">
      <c r="B8591" s="9"/>
      <c r="C8591" s="9"/>
      <c r="D8591" s="9"/>
      <c r="E8591" s="9"/>
      <c r="F8591" s="10"/>
      <c r="G8591" s="4"/>
      <c r="H8591" s="24"/>
      <c r="I8591" s="184"/>
      <c r="J8591" s="182"/>
      <c r="K8591" s="21"/>
      <c r="L8591" s="24"/>
      <c r="M8591" s="185"/>
      <c r="N8591" s="24"/>
      <c r="O8591" s="14"/>
      <c r="P8591" s="14"/>
      <c r="Q8591" s="39"/>
      <c r="R8591" s="545"/>
      <c r="S8591" s="545"/>
      <c r="T8591" s="25"/>
      <c r="U8591" s="25"/>
    </row>
    <row r="8592" spans="2:21">
      <c r="B8592" s="9"/>
      <c r="C8592" s="9"/>
      <c r="D8592" s="9"/>
      <c r="E8592" s="9"/>
      <c r="F8592" s="10"/>
      <c r="G8592" s="4"/>
      <c r="H8592" s="24"/>
      <c r="I8592" s="184"/>
      <c r="J8592" s="182"/>
      <c r="K8592" s="21"/>
      <c r="L8592" s="24"/>
      <c r="M8592" s="185"/>
      <c r="N8592" s="24"/>
      <c r="O8592" s="14"/>
      <c r="P8592" s="14"/>
      <c r="Q8592" s="39"/>
      <c r="R8592" s="545"/>
      <c r="S8592" s="545"/>
      <c r="T8592" s="25"/>
      <c r="U8592" s="25"/>
    </row>
    <row r="8593" spans="2:21">
      <c r="B8593" s="9"/>
      <c r="C8593" s="9"/>
      <c r="D8593" s="9"/>
      <c r="E8593" s="9"/>
      <c r="F8593" s="10"/>
      <c r="G8593" s="4"/>
      <c r="H8593" s="24"/>
      <c r="I8593" s="184"/>
      <c r="J8593" s="182"/>
      <c r="K8593" s="21"/>
      <c r="L8593" s="24"/>
      <c r="M8593" s="185"/>
      <c r="N8593" s="24"/>
      <c r="O8593" s="14"/>
      <c r="P8593" s="14"/>
      <c r="Q8593" s="39"/>
      <c r="R8593" s="545"/>
      <c r="S8593" s="545"/>
      <c r="T8593" s="25"/>
      <c r="U8593" s="25"/>
    </row>
    <row r="8594" spans="2:21">
      <c r="B8594" s="9"/>
      <c r="C8594" s="9"/>
      <c r="D8594" s="9"/>
      <c r="E8594" s="9"/>
      <c r="F8594" s="10"/>
      <c r="G8594" s="4"/>
      <c r="H8594" s="24"/>
      <c r="I8594" s="184"/>
      <c r="J8594" s="182"/>
      <c r="K8594" s="21"/>
      <c r="L8594" s="24"/>
      <c r="M8594" s="185"/>
      <c r="N8594" s="24"/>
      <c r="O8594" s="14"/>
      <c r="P8594" s="14"/>
      <c r="Q8594" s="39"/>
      <c r="R8594" s="545"/>
      <c r="S8594" s="545"/>
      <c r="T8594" s="25"/>
      <c r="U8594" s="25"/>
    </row>
    <row r="8595" spans="2:21">
      <c r="B8595" s="9"/>
      <c r="C8595" s="9"/>
      <c r="D8595" s="9"/>
      <c r="E8595" s="9"/>
      <c r="F8595" s="10"/>
      <c r="G8595" s="4"/>
      <c r="H8595" s="24"/>
      <c r="I8595" s="184"/>
      <c r="J8595" s="182"/>
      <c r="K8595" s="21"/>
      <c r="L8595" s="24"/>
      <c r="M8595" s="185"/>
      <c r="N8595" s="24"/>
      <c r="O8595" s="14"/>
      <c r="P8595" s="14"/>
      <c r="Q8595" s="39"/>
      <c r="R8595" s="545"/>
      <c r="S8595" s="545"/>
      <c r="T8595" s="25"/>
      <c r="U8595" s="25"/>
    </row>
    <row r="8596" spans="2:21">
      <c r="B8596" s="9"/>
      <c r="C8596" s="9"/>
      <c r="D8596" s="9"/>
      <c r="E8596" s="9"/>
      <c r="F8596" s="10"/>
      <c r="G8596" s="4"/>
      <c r="H8596" s="24"/>
      <c r="I8596" s="184"/>
      <c r="J8596" s="182"/>
      <c r="K8596" s="21"/>
      <c r="L8596" s="24"/>
      <c r="M8596" s="185"/>
      <c r="N8596" s="24"/>
      <c r="O8596" s="14"/>
      <c r="P8596" s="14"/>
      <c r="Q8596" s="39"/>
      <c r="R8596" s="545"/>
      <c r="S8596" s="545"/>
      <c r="T8596" s="25"/>
      <c r="U8596" s="25"/>
    </row>
    <row r="8597" spans="2:21">
      <c r="B8597" s="9"/>
      <c r="C8597" s="9"/>
      <c r="D8597" s="9"/>
      <c r="E8597" s="9"/>
      <c r="F8597" s="10"/>
      <c r="G8597" s="4"/>
      <c r="H8597" s="24"/>
      <c r="I8597" s="184"/>
      <c r="J8597" s="182"/>
      <c r="K8597" s="21"/>
      <c r="L8597" s="24"/>
      <c r="M8597" s="185"/>
      <c r="N8597" s="24"/>
      <c r="O8597" s="14"/>
      <c r="P8597" s="14"/>
      <c r="Q8597" s="39"/>
      <c r="R8597" s="545"/>
      <c r="S8597" s="545"/>
      <c r="T8597" s="25"/>
      <c r="U8597" s="25"/>
    </row>
    <row r="8598" spans="2:21">
      <c r="B8598" s="9"/>
      <c r="C8598" s="9"/>
      <c r="D8598" s="9"/>
      <c r="E8598" s="9"/>
      <c r="F8598" s="10"/>
      <c r="G8598" s="4"/>
      <c r="H8598" s="24"/>
      <c r="I8598" s="184"/>
      <c r="J8598" s="182"/>
      <c r="K8598" s="21"/>
      <c r="L8598" s="24"/>
      <c r="M8598" s="185"/>
      <c r="N8598" s="24"/>
      <c r="O8598" s="14"/>
      <c r="P8598" s="14"/>
      <c r="Q8598" s="39"/>
      <c r="R8598" s="545"/>
      <c r="S8598" s="545"/>
      <c r="T8598" s="25"/>
      <c r="U8598" s="25"/>
    </row>
    <row r="8599" spans="2:21">
      <c r="B8599" s="9"/>
      <c r="C8599" s="9"/>
      <c r="D8599" s="9"/>
      <c r="E8599" s="9"/>
      <c r="F8599" s="10"/>
      <c r="G8599" s="4"/>
      <c r="H8599" s="24"/>
      <c r="I8599" s="184"/>
      <c r="J8599" s="182"/>
      <c r="K8599" s="21"/>
      <c r="L8599" s="24"/>
      <c r="M8599" s="185"/>
      <c r="N8599" s="24"/>
      <c r="O8599" s="14"/>
      <c r="P8599" s="14"/>
      <c r="Q8599" s="39"/>
      <c r="R8599" s="545"/>
      <c r="S8599" s="545"/>
      <c r="T8599" s="25"/>
      <c r="U8599" s="25"/>
    </row>
    <row r="8600" spans="2:21">
      <c r="B8600" s="9"/>
      <c r="C8600" s="9"/>
      <c r="D8600" s="9"/>
      <c r="E8600" s="9"/>
      <c r="F8600" s="10"/>
      <c r="G8600" s="4"/>
      <c r="H8600" s="24"/>
      <c r="I8600" s="184"/>
      <c r="J8600" s="182"/>
      <c r="K8600" s="21"/>
      <c r="L8600" s="24"/>
      <c r="M8600" s="185"/>
      <c r="N8600" s="24"/>
      <c r="O8600" s="14"/>
      <c r="P8600" s="14"/>
      <c r="Q8600" s="39"/>
      <c r="R8600" s="545"/>
      <c r="S8600" s="545"/>
      <c r="T8600" s="25"/>
      <c r="U8600" s="25"/>
    </row>
    <row r="8601" spans="2:21">
      <c r="B8601" s="9"/>
      <c r="C8601" s="9"/>
      <c r="D8601" s="9"/>
      <c r="E8601" s="9"/>
      <c r="F8601" s="10"/>
      <c r="G8601" s="4"/>
      <c r="H8601" s="24"/>
      <c r="I8601" s="184"/>
      <c r="J8601" s="182"/>
      <c r="K8601" s="21"/>
      <c r="L8601" s="24"/>
      <c r="M8601" s="185"/>
      <c r="N8601" s="24"/>
      <c r="O8601" s="14"/>
      <c r="P8601" s="14"/>
      <c r="Q8601" s="39"/>
      <c r="R8601" s="545"/>
      <c r="S8601" s="545"/>
      <c r="T8601" s="25"/>
      <c r="U8601" s="25"/>
    </row>
    <row r="8602" spans="2:21">
      <c r="B8602" s="9"/>
      <c r="C8602" s="9"/>
      <c r="D8602" s="9"/>
      <c r="E8602" s="9"/>
      <c r="F8602" s="10"/>
      <c r="G8602" s="4"/>
      <c r="H8602" s="24"/>
      <c r="I8602" s="184"/>
      <c r="J8602" s="182"/>
      <c r="K8602" s="21"/>
      <c r="L8602" s="24"/>
      <c r="M8602" s="185"/>
      <c r="N8602" s="24"/>
      <c r="O8602" s="14"/>
      <c r="P8602" s="14"/>
      <c r="Q8602" s="39"/>
      <c r="R8602" s="545"/>
      <c r="S8602" s="545"/>
      <c r="T8602" s="25"/>
      <c r="U8602" s="25"/>
    </row>
    <row r="8603" spans="2:21">
      <c r="B8603" s="9"/>
      <c r="C8603" s="9"/>
      <c r="D8603" s="9"/>
      <c r="E8603" s="9"/>
      <c r="F8603" s="10"/>
      <c r="G8603" s="4"/>
      <c r="H8603" s="24"/>
      <c r="I8603" s="184"/>
      <c r="J8603" s="182"/>
      <c r="K8603" s="21"/>
      <c r="L8603" s="24"/>
      <c r="M8603" s="185"/>
      <c r="N8603" s="24"/>
      <c r="O8603" s="14"/>
      <c r="P8603" s="14"/>
      <c r="Q8603" s="39"/>
      <c r="R8603" s="545"/>
      <c r="S8603" s="545"/>
      <c r="T8603" s="25"/>
      <c r="U8603" s="25"/>
    </row>
    <row r="8604" spans="2:21">
      <c r="B8604" s="9"/>
      <c r="C8604" s="9"/>
      <c r="D8604" s="9"/>
      <c r="E8604" s="9"/>
      <c r="F8604" s="10"/>
      <c r="G8604" s="4"/>
      <c r="H8604" s="24"/>
      <c r="I8604" s="184"/>
      <c r="J8604" s="182"/>
      <c r="K8604" s="21"/>
      <c r="L8604" s="24"/>
      <c r="M8604" s="185"/>
      <c r="N8604" s="24"/>
      <c r="O8604" s="14"/>
      <c r="P8604" s="14"/>
      <c r="Q8604" s="39"/>
      <c r="R8604" s="545"/>
      <c r="S8604" s="545"/>
      <c r="T8604" s="25"/>
      <c r="U8604" s="25"/>
    </row>
    <row r="8605" spans="2:21">
      <c r="B8605" s="9"/>
      <c r="C8605" s="9"/>
      <c r="D8605" s="9"/>
      <c r="E8605" s="9"/>
      <c r="F8605" s="10"/>
      <c r="G8605" s="4"/>
      <c r="H8605" s="24"/>
      <c r="I8605" s="184"/>
      <c r="J8605" s="182"/>
      <c r="K8605" s="21"/>
      <c r="L8605" s="24"/>
      <c r="M8605" s="185"/>
      <c r="N8605" s="24"/>
      <c r="O8605" s="14"/>
      <c r="P8605" s="14"/>
      <c r="Q8605" s="39"/>
      <c r="R8605" s="545"/>
      <c r="S8605" s="545"/>
      <c r="T8605" s="25"/>
      <c r="U8605" s="25"/>
    </row>
    <row r="8606" spans="2:21">
      <c r="B8606" s="9"/>
      <c r="C8606" s="9"/>
      <c r="D8606" s="9"/>
      <c r="E8606" s="9"/>
      <c r="F8606" s="10"/>
      <c r="G8606" s="4"/>
      <c r="H8606" s="24"/>
      <c r="I8606" s="184"/>
      <c r="J8606" s="182"/>
      <c r="K8606" s="21"/>
      <c r="L8606" s="24"/>
      <c r="M8606" s="185"/>
      <c r="N8606" s="24"/>
      <c r="O8606" s="14"/>
      <c r="P8606" s="14"/>
      <c r="Q8606" s="39"/>
      <c r="R8606" s="545"/>
      <c r="S8606" s="545"/>
      <c r="T8606" s="25"/>
      <c r="U8606" s="25"/>
    </row>
    <row r="8607" spans="2:21">
      <c r="B8607" s="9"/>
      <c r="C8607" s="9"/>
      <c r="D8607" s="9"/>
      <c r="E8607" s="9"/>
      <c r="F8607" s="10"/>
      <c r="G8607" s="4"/>
      <c r="H8607" s="24"/>
      <c r="I8607" s="184"/>
      <c r="J8607" s="182"/>
      <c r="K8607" s="21"/>
      <c r="L8607" s="24"/>
      <c r="M8607" s="185"/>
      <c r="N8607" s="24"/>
      <c r="O8607" s="14"/>
      <c r="P8607" s="14"/>
      <c r="Q8607" s="39"/>
      <c r="R8607" s="545"/>
      <c r="S8607" s="545"/>
      <c r="T8607" s="25"/>
      <c r="U8607" s="25"/>
    </row>
    <row r="8608" spans="2:21">
      <c r="B8608" s="9"/>
      <c r="C8608" s="9"/>
      <c r="D8608" s="9"/>
      <c r="E8608" s="9"/>
      <c r="F8608" s="10"/>
      <c r="G8608" s="4"/>
      <c r="H8608" s="24"/>
      <c r="I8608" s="184"/>
      <c r="J8608" s="182"/>
      <c r="K8608" s="21"/>
      <c r="L8608" s="24"/>
      <c r="M8608" s="185"/>
      <c r="N8608" s="24"/>
      <c r="O8608" s="14"/>
      <c r="P8608" s="14"/>
      <c r="Q8608" s="39"/>
      <c r="R8608" s="545"/>
      <c r="S8608" s="545"/>
      <c r="T8608" s="25"/>
      <c r="U8608" s="25"/>
    </row>
    <row r="8609" spans="2:21">
      <c r="B8609" s="9"/>
      <c r="C8609" s="9"/>
      <c r="D8609" s="9"/>
      <c r="E8609" s="9"/>
      <c r="F8609" s="10"/>
      <c r="G8609" s="4"/>
      <c r="H8609" s="24"/>
      <c r="I8609" s="184"/>
      <c r="J8609" s="182"/>
      <c r="K8609" s="21"/>
      <c r="L8609" s="24"/>
      <c r="M8609" s="185"/>
      <c r="N8609" s="24"/>
      <c r="O8609" s="14"/>
      <c r="P8609" s="14"/>
      <c r="Q8609" s="39"/>
      <c r="R8609" s="545"/>
      <c r="S8609" s="545"/>
      <c r="T8609" s="25"/>
      <c r="U8609" s="25"/>
    </row>
    <row r="8610" spans="2:21">
      <c r="B8610" s="9"/>
      <c r="C8610" s="9"/>
      <c r="D8610" s="9"/>
      <c r="E8610" s="9"/>
      <c r="F8610" s="10"/>
      <c r="G8610" s="4"/>
      <c r="H8610" s="24"/>
      <c r="I8610" s="184"/>
      <c r="J8610" s="182"/>
      <c r="K8610" s="21"/>
      <c r="L8610" s="24"/>
      <c r="M8610" s="185"/>
      <c r="N8610" s="24"/>
      <c r="O8610" s="14"/>
      <c r="P8610" s="14"/>
      <c r="Q8610" s="39"/>
      <c r="R8610" s="545"/>
      <c r="S8610" s="545"/>
      <c r="T8610" s="25"/>
      <c r="U8610" s="25"/>
    </row>
    <row r="8611" spans="2:21">
      <c r="B8611" s="9"/>
      <c r="C8611" s="9"/>
      <c r="D8611" s="9"/>
      <c r="E8611" s="9"/>
      <c r="F8611" s="10"/>
      <c r="G8611" s="4"/>
      <c r="H8611" s="24"/>
      <c r="I8611" s="184"/>
      <c r="J8611" s="182"/>
      <c r="K8611" s="21"/>
      <c r="L8611" s="24"/>
      <c r="M8611" s="185"/>
      <c r="N8611" s="24"/>
      <c r="O8611" s="14"/>
      <c r="P8611" s="14"/>
      <c r="Q8611" s="39"/>
      <c r="R8611" s="545"/>
      <c r="S8611" s="545"/>
      <c r="T8611" s="25"/>
      <c r="U8611" s="25"/>
    </row>
    <row r="8612" spans="2:21">
      <c r="B8612" s="9"/>
      <c r="C8612" s="9"/>
      <c r="D8612" s="9"/>
      <c r="E8612" s="9"/>
      <c r="F8612" s="10"/>
      <c r="G8612" s="4"/>
      <c r="H8612" s="24"/>
      <c r="I8612" s="184"/>
      <c r="J8612" s="182"/>
      <c r="K8612" s="21"/>
      <c r="L8612" s="24"/>
      <c r="M8612" s="185"/>
      <c r="N8612" s="24"/>
      <c r="O8612" s="14"/>
      <c r="P8612" s="14"/>
      <c r="Q8612" s="39"/>
      <c r="R8612" s="545"/>
      <c r="S8612" s="545"/>
      <c r="T8612" s="25"/>
      <c r="U8612" s="25"/>
    </row>
    <row r="8613" spans="2:21">
      <c r="B8613" s="9"/>
      <c r="C8613" s="9"/>
      <c r="D8613" s="9"/>
      <c r="E8613" s="9"/>
      <c r="F8613" s="10"/>
      <c r="G8613" s="4"/>
      <c r="H8613" s="24"/>
      <c r="I8613" s="184"/>
      <c r="J8613" s="182"/>
      <c r="K8613" s="21"/>
      <c r="L8613" s="24"/>
      <c r="M8613" s="185"/>
      <c r="N8613" s="24"/>
      <c r="O8613" s="14"/>
      <c r="P8613" s="14"/>
      <c r="Q8613" s="39"/>
      <c r="R8613" s="545"/>
      <c r="S8613" s="545"/>
      <c r="T8613" s="25"/>
      <c r="U8613" s="25"/>
    </row>
    <row r="8614" spans="2:21">
      <c r="B8614" s="9"/>
      <c r="C8614" s="9"/>
      <c r="D8614" s="9"/>
      <c r="E8614" s="9"/>
      <c r="F8614" s="10"/>
      <c r="G8614" s="4"/>
      <c r="H8614" s="24"/>
      <c r="I8614" s="184"/>
      <c r="J8614" s="182"/>
      <c r="K8614" s="21"/>
      <c r="L8614" s="24"/>
      <c r="M8614" s="185"/>
      <c r="N8614" s="24"/>
      <c r="O8614" s="14"/>
      <c r="P8614" s="14"/>
      <c r="Q8614" s="39"/>
      <c r="R8614" s="545"/>
      <c r="S8614" s="545"/>
      <c r="T8614" s="25"/>
      <c r="U8614" s="25"/>
    </row>
    <row r="8615" spans="2:21">
      <c r="B8615" s="9"/>
      <c r="C8615" s="9"/>
      <c r="D8615" s="9"/>
      <c r="E8615" s="9"/>
      <c r="F8615" s="10"/>
      <c r="G8615" s="4"/>
      <c r="H8615" s="24"/>
      <c r="I8615" s="184"/>
      <c r="J8615" s="182"/>
      <c r="K8615" s="21"/>
      <c r="L8615" s="24"/>
      <c r="M8615" s="185"/>
      <c r="N8615" s="24"/>
      <c r="O8615" s="14"/>
      <c r="P8615" s="14"/>
      <c r="Q8615" s="39"/>
      <c r="R8615" s="545"/>
      <c r="S8615" s="545"/>
      <c r="T8615" s="25"/>
      <c r="U8615" s="25"/>
    </row>
    <row r="8616" spans="2:21">
      <c r="B8616" s="9"/>
      <c r="C8616" s="9"/>
      <c r="D8616" s="9"/>
      <c r="E8616" s="9"/>
      <c r="F8616" s="10"/>
      <c r="G8616" s="4"/>
      <c r="H8616" s="24"/>
      <c r="I8616" s="184"/>
      <c r="J8616" s="182"/>
      <c r="K8616" s="21"/>
      <c r="L8616" s="24"/>
      <c r="M8616" s="185"/>
      <c r="N8616" s="24"/>
      <c r="O8616" s="14"/>
      <c r="P8616" s="14"/>
      <c r="Q8616" s="39"/>
      <c r="R8616" s="545"/>
      <c r="S8616" s="545"/>
      <c r="T8616" s="25"/>
      <c r="U8616" s="25"/>
    </row>
    <row r="8617" spans="2:21">
      <c r="B8617" s="9"/>
      <c r="C8617" s="9"/>
      <c r="D8617" s="9"/>
      <c r="E8617" s="9"/>
      <c r="F8617" s="10"/>
      <c r="G8617" s="4"/>
      <c r="H8617" s="24"/>
      <c r="I8617" s="184"/>
      <c r="J8617" s="182"/>
      <c r="K8617" s="21"/>
      <c r="L8617" s="24"/>
      <c r="M8617" s="185"/>
      <c r="N8617" s="24"/>
      <c r="O8617" s="14"/>
      <c r="P8617" s="14"/>
      <c r="Q8617" s="39"/>
      <c r="R8617" s="545"/>
      <c r="S8617" s="545"/>
      <c r="T8617" s="25"/>
      <c r="U8617" s="25"/>
    </row>
    <row r="8618" spans="2:21">
      <c r="B8618" s="9"/>
      <c r="C8618" s="9"/>
      <c r="D8618" s="9"/>
      <c r="E8618" s="9"/>
      <c r="F8618" s="10"/>
      <c r="G8618" s="4"/>
      <c r="H8618" s="24"/>
      <c r="I8618" s="184"/>
      <c r="J8618" s="182"/>
      <c r="K8618" s="21"/>
      <c r="L8618" s="24"/>
      <c r="M8618" s="185"/>
      <c r="N8618" s="24"/>
      <c r="O8618" s="14"/>
      <c r="P8618" s="14"/>
      <c r="Q8618" s="39"/>
      <c r="R8618" s="545"/>
      <c r="S8618" s="545"/>
      <c r="T8618" s="25"/>
      <c r="U8618" s="25"/>
    </row>
    <row r="8619" spans="2:21">
      <c r="B8619" s="9"/>
      <c r="C8619" s="9"/>
      <c r="D8619" s="9"/>
      <c r="E8619" s="9"/>
      <c r="F8619" s="10"/>
      <c r="G8619" s="4"/>
      <c r="H8619" s="24"/>
      <c r="I8619" s="184"/>
      <c r="J8619" s="182"/>
      <c r="K8619" s="21"/>
      <c r="L8619" s="24"/>
      <c r="M8619" s="185"/>
      <c r="N8619" s="24"/>
      <c r="O8619" s="14"/>
      <c r="P8619" s="14"/>
      <c r="Q8619" s="39"/>
      <c r="R8619" s="545"/>
      <c r="S8619" s="545"/>
      <c r="T8619" s="25"/>
      <c r="U8619" s="25"/>
    </row>
    <row r="8620" spans="2:21">
      <c r="B8620" s="9"/>
      <c r="C8620" s="9"/>
      <c r="D8620" s="9"/>
      <c r="E8620" s="9"/>
      <c r="F8620" s="10"/>
      <c r="G8620" s="4"/>
      <c r="H8620" s="24"/>
      <c r="I8620" s="184"/>
      <c r="J8620" s="182"/>
      <c r="K8620" s="21"/>
      <c r="L8620" s="24"/>
      <c r="M8620" s="185"/>
      <c r="N8620" s="24"/>
      <c r="O8620" s="14"/>
      <c r="P8620" s="14"/>
      <c r="Q8620" s="39"/>
      <c r="R8620" s="545"/>
      <c r="S8620" s="545"/>
      <c r="T8620" s="25"/>
      <c r="U8620" s="25"/>
    </row>
    <row r="8621" spans="2:21">
      <c r="B8621" s="9"/>
      <c r="C8621" s="9"/>
      <c r="D8621" s="9"/>
      <c r="E8621" s="9"/>
      <c r="F8621" s="10"/>
      <c r="G8621" s="4"/>
      <c r="H8621" s="24"/>
      <c r="I8621" s="184"/>
      <c r="J8621" s="182"/>
      <c r="K8621" s="21"/>
      <c r="L8621" s="24"/>
      <c r="M8621" s="185"/>
      <c r="N8621" s="24"/>
      <c r="O8621" s="14"/>
      <c r="P8621" s="14"/>
      <c r="Q8621" s="39"/>
      <c r="R8621" s="545"/>
      <c r="S8621" s="545"/>
      <c r="T8621" s="25"/>
      <c r="U8621" s="25"/>
    </row>
    <row r="8622" spans="2:21">
      <c r="B8622" s="9"/>
      <c r="C8622" s="9"/>
      <c r="D8622" s="9"/>
      <c r="E8622" s="9"/>
      <c r="F8622" s="10"/>
      <c r="G8622" s="4"/>
      <c r="H8622" s="24"/>
      <c r="I8622" s="184"/>
      <c r="J8622" s="182"/>
      <c r="K8622" s="21"/>
      <c r="L8622" s="24"/>
      <c r="M8622" s="185"/>
      <c r="N8622" s="24"/>
      <c r="O8622" s="14"/>
      <c r="P8622" s="14"/>
      <c r="Q8622" s="39"/>
      <c r="R8622" s="545"/>
      <c r="S8622" s="545"/>
      <c r="T8622" s="25"/>
      <c r="U8622" s="25"/>
    </row>
    <row r="8623" spans="2:21">
      <c r="B8623" s="9"/>
      <c r="C8623" s="9"/>
      <c r="D8623" s="9"/>
      <c r="E8623" s="9"/>
      <c r="F8623" s="10"/>
      <c r="G8623" s="4"/>
      <c r="H8623" s="24"/>
      <c r="I8623" s="184"/>
      <c r="J8623" s="182"/>
      <c r="K8623" s="21"/>
      <c r="L8623" s="24"/>
      <c r="M8623" s="185"/>
      <c r="N8623" s="24"/>
      <c r="O8623" s="14"/>
      <c r="P8623" s="14"/>
      <c r="Q8623" s="39"/>
      <c r="R8623" s="545"/>
      <c r="S8623" s="545"/>
      <c r="T8623" s="25"/>
      <c r="U8623" s="25"/>
    </row>
    <row r="8624" spans="2:21">
      <c r="B8624" s="9"/>
      <c r="C8624" s="9"/>
      <c r="D8624" s="9"/>
      <c r="E8624" s="9"/>
      <c r="F8624" s="10"/>
      <c r="G8624" s="4"/>
      <c r="H8624" s="24"/>
      <c r="I8624" s="184"/>
      <c r="J8624" s="182"/>
      <c r="K8624" s="21"/>
      <c r="L8624" s="24"/>
      <c r="M8624" s="185"/>
      <c r="N8624" s="24"/>
      <c r="O8624" s="14"/>
      <c r="P8624" s="14"/>
      <c r="Q8624" s="39"/>
      <c r="R8624" s="545"/>
      <c r="S8624" s="545"/>
      <c r="T8624" s="25"/>
      <c r="U8624" s="25"/>
    </row>
    <row r="8625" spans="2:21">
      <c r="B8625" s="9"/>
      <c r="C8625" s="9"/>
      <c r="D8625" s="9"/>
      <c r="E8625" s="9"/>
      <c r="F8625" s="10"/>
      <c r="G8625" s="4"/>
      <c r="H8625" s="24"/>
      <c r="I8625" s="184"/>
      <c r="J8625" s="182"/>
      <c r="K8625" s="21"/>
      <c r="L8625" s="24"/>
      <c r="M8625" s="185"/>
      <c r="N8625" s="24"/>
      <c r="O8625" s="14"/>
      <c r="P8625" s="14"/>
      <c r="Q8625" s="39"/>
      <c r="R8625" s="545"/>
      <c r="S8625" s="545"/>
      <c r="T8625" s="25"/>
      <c r="U8625" s="25"/>
    </row>
    <row r="8626" spans="2:21">
      <c r="B8626" s="9"/>
      <c r="C8626" s="9"/>
      <c r="D8626" s="9"/>
      <c r="E8626" s="9"/>
      <c r="F8626" s="10"/>
      <c r="G8626" s="4"/>
      <c r="H8626" s="24"/>
      <c r="I8626" s="184"/>
      <c r="J8626" s="182"/>
      <c r="K8626" s="21"/>
      <c r="L8626" s="24"/>
      <c r="M8626" s="185"/>
      <c r="N8626" s="24"/>
      <c r="O8626" s="14"/>
      <c r="P8626" s="14"/>
      <c r="Q8626" s="39"/>
      <c r="R8626" s="545"/>
      <c r="S8626" s="545"/>
      <c r="T8626" s="25"/>
      <c r="U8626" s="25"/>
    </row>
    <row r="8627" spans="2:21">
      <c r="B8627" s="9"/>
      <c r="C8627" s="9"/>
      <c r="D8627" s="9"/>
      <c r="E8627" s="9"/>
      <c r="F8627" s="10"/>
      <c r="G8627" s="4"/>
      <c r="H8627" s="24"/>
      <c r="I8627" s="184"/>
      <c r="J8627" s="182"/>
      <c r="K8627" s="21"/>
      <c r="L8627" s="24"/>
      <c r="M8627" s="185"/>
      <c r="N8627" s="24"/>
      <c r="O8627" s="14"/>
      <c r="P8627" s="14"/>
      <c r="Q8627" s="39"/>
      <c r="R8627" s="545"/>
      <c r="S8627" s="545"/>
      <c r="T8627" s="25"/>
      <c r="U8627" s="25"/>
    </row>
    <row r="8628" spans="2:21">
      <c r="B8628" s="9"/>
      <c r="C8628" s="9"/>
      <c r="D8628" s="9"/>
      <c r="E8628" s="9"/>
      <c r="F8628" s="10"/>
      <c r="G8628" s="4"/>
      <c r="H8628" s="24"/>
      <c r="I8628" s="184"/>
      <c r="J8628" s="182"/>
      <c r="K8628" s="21"/>
      <c r="L8628" s="24"/>
      <c r="M8628" s="185"/>
      <c r="N8628" s="24"/>
      <c r="O8628" s="14"/>
      <c r="P8628" s="14"/>
      <c r="Q8628" s="39"/>
      <c r="R8628" s="545"/>
      <c r="S8628" s="545"/>
      <c r="T8628" s="25"/>
      <c r="U8628" s="25"/>
    </row>
    <row r="8629" spans="2:21">
      <c r="B8629" s="9"/>
      <c r="C8629" s="9"/>
      <c r="D8629" s="9"/>
      <c r="E8629" s="9"/>
      <c r="F8629" s="10"/>
      <c r="G8629" s="4"/>
      <c r="H8629" s="24"/>
      <c r="I8629" s="184"/>
      <c r="J8629" s="182"/>
      <c r="K8629" s="21"/>
      <c r="L8629" s="24"/>
      <c r="M8629" s="185"/>
      <c r="N8629" s="24"/>
      <c r="O8629" s="14"/>
      <c r="P8629" s="14"/>
      <c r="Q8629" s="39"/>
      <c r="R8629" s="545"/>
      <c r="S8629" s="545"/>
      <c r="T8629" s="25"/>
      <c r="U8629" s="25"/>
    </row>
    <row r="8630" spans="2:21">
      <c r="B8630" s="9"/>
      <c r="C8630" s="9"/>
      <c r="D8630" s="9"/>
      <c r="E8630" s="9"/>
      <c r="F8630" s="10"/>
      <c r="G8630" s="4"/>
      <c r="H8630" s="24"/>
      <c r="I8630" s="184"/>
      <c r="J8630" s="182"/>
      <c r="K8630" s="21"/>
      <c r="L8630" s="24"/>
      <c r="M8630" s="185"/>
      <c r="N8630" s="24"/>
      <c r="O8630" s="14"/>
      <c r="P8630" s="14"/>
      <c r="Q8630" s="39"/>
      <c r="R8630" s="545"/>
      <c r="S8630" s="545"/>
      <c r="T8630" s="25"/>
      <c r="U8630" s="25"/>
    </row>
    <row r="8631" spans="2:21">
      <c r="B8631" s="9"/>
      <c r="C8631" s="9"/>
      <c r="D8631" s="9"/>
      <c r="E8631" s="9"/>
      <c r="F8631" s="10"/>
      <c r="G8631" s="4"/>
      <c r="H8631" s="24"/>
      <c r="I8631" s="184"/>
      <c r="J8631" s="182"/>
      <c r="K8631" s="21"/>
      <c r="L8631" s="24"/>
      <c r="M8631" s="185"/>
      <c r="N8631" s="24"/>
      <c r="O8631" s="14"/>
      <c r="P8631" s="14"/>
      <c r="Q8631" s="39"/>
      <c r="R8631" s="545"/>
      <c r="S8631" s="545"/>
      <c r="T8631" s="25"/>
      <c r="U8631" s="25"/>
    </row>
    <row r="8632" spans="2:21">
      <c r="B8632" s="9"/>
      <c r="C8632" s="9"/>
      <c r="D8632" s="9"/>
      <c r="E8632" s="9"/>
      <c r="F8632" s="10"/>
      <c r="G8632" s="4"/>
      <c r="H8632" s="24"/>
      <c r="I8632" s="184"/>
      <c r="J8632" s="182"/>
      <c r="K8632" s="21"/>
      <c r="L8632" s="24"/>
      <c r="M8632" s="185"/>
      <c r="N8632" s="24"/>
      <c r="O8632" s="14"/>
      <c r="P8632" s="14"/>
      <c r="Q8632" s="39"/>
      <c r="R8632" s="545"/>
      <c r="S8632" s="545"/>
      <c r="T8632" s="25"/>
      <c r="U8632" s="25"/>
    </row>
    <row r="8633" spans="2:21">
      <c r="B8633" s="9"/>
      <c r="C8633" s="9"/>
      <c r="D8633" s="9"/>
      <c r="E8633" s="9"/>
      <c r="F8633" s="10"/>
      <c r="G8633" s="4"/>
      <c r="H8633" s="24"/>
      <c r="I8633" s="184"/>
      <c r="J8633" s="182"/>
      <c r="K8633" s="21"/>
      <c r="L8633" s="24"/>
      <c r="M8633" s="185"/>
      <c r="N8633" s="24"/>
      <c r="O8633" s="14"/>
      <c r="P8633" s="14"/>
      <c r="Q8633" s="39"/>
      <c r="R8633" s="545"/>
      <c r="S8633" s="545"/>
      <c r="T8633" s="25"/>
      <c r="U8633" s="25"/>
    </row>
    <row r="8634" spans="2:21">
      <c r="B8634" s="9"/>
      <c r="C8634" s="9"/>
      <c r="D8634" s="9"/>
      <c r="E8634" s="9"/>
      <c r="F8634" s="10"/>
      <c r="G8634" s="4"/>
      <c r="H8634" s="24"/>
      <c r="I8634" s="184"/>
      <c r="J8634" s="182"/>
      <c r="K8634" s="21"/>
      <c r="L8634" s="24"/>
      <c r="M8634" s="185"/>
      <c r="N8634" s="24"/>
      <c r="O8634" s="14"/>
      <c r="P8634" s="14"/>
      <c r="Q8634" s="39"/>
      <c r="R8634" s="545"/>
      <c r="S8634" s="545"/>
      <c r="T8634" s="25"/>
      <c r="U8634" s="25"/>
    </row>
    <row r="8635" spans="2:21">
      <c r="B8635" s="9"/>
      <c r="C8635" s="9"/>
      <c r="D8635" s="9"/>
      <c r="E8635" s="9"/>
      <c r="F8635" s="10"/>
      <c r="G8635" s="4"/>
      <c r="H8635" s="24"/>
      <c r="I8635" s="184"/>
      <c r="J8635" s="182"/>
      <c r="K8635" s="21"/>
      <c r="L8635" s="24"/>
      <c r="M8635" s="185"/>
      <c r="N8635" s="24"/>
      <c r="O8635" s="14"/>
      <c r="P8635" s="14"/>
      <c r="Q8635" s="39"/>
      <c r="R8635" s="545"/>
      <c r="S8635" s="545"/>
      <c r="T8635" s="25"/>
      <c r="U8635" s="25"/>
    </row>
    <row r="8636" spans="2:21">
      <c r="B8636" s="9"/>
      <c r="C8636" s="9"/>
      <c r="D8636" s="9"/>
      <c r="E8636" s="9"/>
      <c r="F8636" s="10"/>
      <c r="G8636" s="4"/>
      <c r="H8636" s="24"/>
      <c r="I8636" s="184"/>
      <c r="J8636" s="182"/>
      <c r="K8636" s="21"/>
      <c r="L8636" s="24"/>
      <c r="M8636" s="185"/>
      <c r="N8636" s="24"/>
      <c r="O8636" s="14"/>
      <c r="P8636" s="14"/>
      <c r="Q8636" s="39"/>
      <c r="R8636" s="545"/>
      <c r="S8636" s="545"/>
      <c r="T8636" s="25"/>
      <c r="U8636" s="25"/>
    </row>
    <row r="8637" spans="2:21">
      <c r="B8637" s="9"/>
      <c r="C8637" s="9"/>
      <c r="D8637" s="9"/>
      <c r="E8637" s="9"/>
      <c r="F8637" s="10"/>
      <c r="G8637" s="4"/>
      <c r="H8637" s="24"/>
      <c r="I8637" s="184"/>
      <c r="J8637" s="182"/>
      <c r="K8637" s="21"/>
      <c r="L8637" s="24"/>
      <c r="M8637" s="185"/>
      <c r="N8637" s="24"/>
      <c r="O8637" s="14"/>
      <c r="P8637" s="14"/>
      <c r="Q8637" s="39"/>
      <c r="R8637" s="545"/>
      <c r="S8637" s="545"/>
      <c r="T8637" s="25"/>
      <c r="U8637" s="25"/>
    </row>
    <row r="8638" spans="2:21">
      <c r="B8638" s="9"/>
      <c r="C8638" s="9"/>
      <c r="D8638" s="9"/>
      <c r="E8638" s="9"/>
      <c r="F8638" s="10"/>
      <c r="G8638" s="4"/>
      <c r="H8638" s="24"/>
      <c r="I8638" s="184"/>
      <c r="J8638" s="182"/>
      <c r="K8638" s="21"/>
      <c r="L8638" s="24"/>
      <c r="M8638" s="185"/>
      <c r="N8638" s="24"/>
      <c r="O8638" s="14"/>
      <c r="P8638" s="14"/>
      <c r="Q8638" s="39"/>
      <c r="R8638" s="545"/>
      <c r="S8638" s="545"/>
      <c r="T8638" s="25"/>
      <c r="U8638" s="25"/>
    </row>
    <row r="8639" spans="2:21">
      <c r="B8639" s="9"/>
      <c r="C8639" s="9"/>
      <c r="D8639" s="9"/>
      <c r="E8639" s="9"/>
      <c r="F8639" s="10"/>
      <c r="G8639" s="4"/>
      <c r="H8639" s="24"/>
      <c r="I8639" s="184"/>
      <c r="J8639" s="182"/>
      <c r="K8639" s="21"/>
      <c r="L8639" s="24"/>
      <c r="M8639" s="185"/>
      <c r="N8639" s="24"/>
      <c r="O8639" s="14"/>
      <c r="P8639" s="14"/>
      <c r="Q8639" s="39"/>
      <c r="R8639" s="545"/>
      <c r="S8639" s="545"/>
      <c r="T8639" s="25"/>
      <c r="U8639" s="25"/>
    </row>
    <row r="8640" spans="2:21">
      <c r="B8640" s="9"/>
      <c r="C8640" s="9"/>
      <c r="D8640" s="9"/>
      <c r="E8640" s="9"/>
      <c r="F8640" s="10"/>
      <c r="G8640" s="4"/>
      <c r="H8640" s="24"/>
      <c r="I8640" s="184"/>
      <c r="J8640" s="182"/>
      <c r="K8640" s="21"/>
      <c r="L8640" s="24"/>
      <c r="M8640" s="185"/>
      <c r="N8640" s="24"/>
      <c r="O8640" s="14"/>
      <c r="P8640" s="14"/>
      <c r="Q8640" s="39"/>
      <c r="R8640" s="545"/>
      <c r="S8640" s="545"/>
      <c r="T8640" s="25"/>
      <c r="U8640" s="25"/>
    </row>
    <row r="8641" spans="2:21">
      <c r="B8641" s="9"/>
      <c r="C8641" s="9"/>
      <c r="D8641" s="9"/>
      <c r="E8641" s="9"/>
      <c r="F8641" s="10"/>
      <c r="G8641" s="4"/>
      <c r="H8641" s="24"/>
      <c r="I8641" s="184"/>
      <c r="J8641" s="182"/>
      <c r="K8641" s="21"/>
      <c r="L8641" s="24"/>
      <c r="M8641" s="185"/>
      <c r="N8641" s="24"/>
      <c r="O8641" s="14"/>
      <c r="P8641" s="14"/>
      <c r="Q8641" s="39"/>
      <c r="R8641" s="545"/>
      <c r="S8641" s="545"/>
      <c r="T8641" s="25"/>
      <c r="U8641" s="25"/>
    </row>
    <row r="8642" spans="2:21">
      <c r="B8642" s="9"/>
      <c r="C8642" s="9"/>
      <c r="D8642" s="9"/>
      <c r="E8642" s="9"/>
      <c r="F8642" s="10"/>
      <c r="G8642" s="4"/>
      <c r="H8642" s="24"/>
      <c r="I8642" s="184"/>
      <c r="J8642" s="182"/>
      <c r="K8642" s="21"/>
      <c r="L8642" s="24"/>
      <c r="M8642" s="185"/>
      <c r="N8642" s="24"/>
      <c r="O8642" s="14"/>
      <c r="P8642" s="14"/>
      <c r="Q8642" s="39"/>
      <c r="R8642" s="545"/>
      <c r="S8642" s="545"/>
      <c r="T8642" s="25"/>
      <c r="U8642" s="25"/>
    </row>
    <row r="8643" spans="2:21">
      <c r="B8643" s="9"/>
      <c r="C8643" s="9"/>
      <c r="D8643" s="9"/>
      <c r="E8643" s="9"/>
      <c r="F8643" s="10"/>
      <c r="G8643" s="4"/>
      <c r="H8643" s="24"/>
      <c r="I8643" s="184"/>
      <c r="J8643" s="182"/>
      <c r="K8643" s="21"/>
      <c r="L8643" s="24"/>
      <c r="M8643" s="185"/>
      <c r="N8643" s="24"/>
      <c r="O8643" s="14"/>
      <c r="P8643" s="14"/>
      <c r="Q8643" s="39"/>
      <c r="R8643" s="545"/>
      <c r="S8643" s="545"/>
      <c r="T8643" s="25"/>
      <c r="U8643" s="25"/>
    </row>
    <row r="8644" spans="2:21">
      <c r="B8644" s="9"/>
      <c r="C8644" s="9"/>
      <c r="D8644" s="9"/>
      <c r="E8644" s="9"/>
      <c r="F8644" s="10"/>
      <c r="G8644" s="4"/>
      <c r="H8644" s="24"/>
      <c r="I8644" s="184"/>
      <c r="J8644" s="182"/>
      <c r="K8644" s="21"/>
      <c r="L8644" s="24"/>
      <c r="M8644" s="185"/>
      <c r="N8644" s="24"/>
      <c r="O8644" s="14"/>
      <c r="P8644" s="14"/>
      <c r="Q8644" s="39"/>
      <c r="R8644" s="545"/>
      <c r="S8644" s="545"/>
      <c r="T8644" s="25"/>
      <c r="U8644" s="25"/>
    </row>
    <row r="8645" spans="2:21">
      <c r="B8645" s="9"/>
      <c r="C8645" s="9"/>
      <c r="D8645" s="9"/>
      <c r="E8645" s="9"/>
      <c r="F8645" s="10"/>
      <c r="G8645" s="4"/>
      <c r="H8645" s="24"/>
      <c r="I8645" s="184"/>
      <c r="J8645" s="182"/>
      <c r="K8645" s="21"/>
      <c r="L8645" s="24"/>
      <c r="M8645" s="185"/>
      <c r="N8645" s="24"/>
      <c r="O8645" s="14"/>
      <c r="P8645" s="14"/>
      <c r="Q8645" s="39"/>
      <c r="R8645" s="545"/>
      <c r="S8645" s="545"/>
      <c r="T8645" s="25"/>
      <c r="U8645" s="25"/>
    </row>
    <row r="8646" spans="2:21">
      <c r="B8646" s="9"/>
      <c r="C8646" s="9"/>
      <c r="D8646" s="9"/>
      <c r="E8646" s="9"/>
      <c r="F8646" s="10"/>
      <c r="G8646" s="4"/>
      <c r="H8646" s="24"/>
      <c r="I8646" s="184"/>
      <c r="J8646" s="182"/>
      <c r="K8646" s="21"/>
      <c r="L8646" s="24"/>
      <c r="M8646" s="185"/>
      <c r="N8646" s="24"/>
      <c r="O8646" s="14"/>
      <c r="P8646" s="14"/>
      <c r="Q8646" s="39"/>
      <c r="R8646" s="545"/>
      <c r="S8646" s="545"/>
      <c r="T8646" s="25"/>
      <c r="U8646" s="25"/>
    </row>
    <row r="8647" spans="2:21">
      <c r="B8647" s="9"/>
      <c r="C8647" s="9"/>
      <c r="D8647" s="9"/>
      <c r="E8647" s="9"/>
      <c r="F8647" s="10"/>
      <c r="G8647" s="4"/>
      <c r="H8647" s="24"/>
      <c r="I8647" s="184"/>
      <c r="J8647" s="182"/>
      <c r="K8647" s="21"/>
      <c r="L8647" s="24"/>
      <c r="M8647" s="185"/>
      <c r="N8647" s="24"/>
      <c r="O8647" s="14"/>
      <c r="P8647" s="14"/>
      <c r="Q8647" s="39"/>
      <c r="R8647" s="545"/>
      <c r="S8647" s="545"/>
      <c r="T8647" s="25"/>
      <c r="U8647" s="25"/>
    </row>
    <row r="8648" spans="2:21">
      <c r="B8648" s="9"/>
      <c r="C8648" s="9"/>
      <c r="D8648" s="9"/>
      <c r="E8648" s="9"/>
      <c r="F8648" s="10"/>
      <c r="G8648" s="4"/>
      <c r="H8648" s="24"/>
      <c r="I8648" s="184"/>
      <c r="J8648" s="182"/>
      <c r="K8648" s="21"/>
      <c r="L8648" s="24"/>
      <c r="M8648" s="185"/>
      <c r="N8648" s="24"/>
      <c r="O8648" s="14"/>
      <c r="P8648" s="14"/>
      <c r="Q8648" s="39"/>
      <c r="R8648" s="545"/>
      <c r="S8648" s="545"/>
      <c r="T8648" s="25"/>
      <c r="U8648" s="25"/>
    </row>
    <row r="8649" spans="2:21">
      <c r="B8649" s="9"/>
      <c r="C8649" s="9"/>
      <c r="D8649" s="9"/>
      <c r="E8649" s="9"/>
      <c r="F8649" s="10"/>
      <c r="G8649" s="4"/>
      <c r="H8649" s="24"/>
      <c r="I8649" s="184"/>
      <c r="J8649" s="182"/>
      <c r="K8649" s="21"/>
      <c r="L8649" s="24"/>
      <c r="M8649" s="185"/>
      <c r="N8649" s="24"/>
      <c r="O8649" s="14"/>
      <c r="P8649" s="14"/>
      <c r="Q8649" s="39"/>
      <c r="R8649" s="545"/>
      <c r="S8649" s="545"/>
      <c r="T8649" s="25"/>
      <c r="U8649" s="25"/>
    </row>
    <row r="8650" spans="2:21">
      <c r="B8650" s="9"/>
      <c r="C8650" s="9"/>
      <c r="D8650" s="9"/>
      <c r="E8650" s="9"/>
      <c r="F8650" s="10"/>
      <c r="G8650" s="4"/>
      <c r="H8650" s="24"/>
      <c r="I8650" s="184"/>
      <c r="J8650" s="182"/>
      <c r="K8650" s="21"/>
      <c r="L8650" s="24"/>
      <c r="M8650" s="185"/>
      <c r="N8650" s="24"/>
      <c r="O8650" s="14"/>
      <c r="P8650" s="14"/>
      <c r="Q8650" s="39"/>
      <c r="R8650" s="545"/>
      <c r="S8650" s="545"/>
      <c r="T8650" s="25"/>
      <c r="U8650" s="25"/>
    </row>
    <row r="8651" spans="2:21">
      <c r="B8651" s="9"/>
      <c r="C8651" s="9"/>
      <c r="D8651" s="9"/>
      <c r="E8651" s="9"/>
      <c r="F8651" s="10"/>
      <c r="G8651" s="4"/>
      <c r="H8651" s="24"/>
      <c r="I8651" s="184"/>
      <c r="J8651" s="182"/>
      <c r="K8651" s="21"/>
      <c r="L8651" s="24"/>
      <c r="M8651" s="185"/>
      <c r="N8651" s="24"/>
      <c r="O8651" s="14"/>
      <c r="P8651" s="14"/>
      <c r="Q8651" s="39"/>
      <c r="R8651" s="545"/>
      <c r="S8651" s="545"/>
      <c r="T8651" s="25"/>
      <c r="U8651" s="25"/>
    </row>
    <row r="8652" spans="2:21">
      <c r="B8652" s="9"/>
      <c r="C8652" s="9"/>
      <c r="D8652" s="9"/>
      <c r="E8652" s="9"/>
      <c r="F8652" s="10"/>
      <c r="G8652" s="4"/>
      <c r="H8652" s="24"/>
      <c r="I8652" s="184"/>
      <c r="J8652" s="182"/>
      <c r="K8652" s="21"/>
      <c r="L8652" s="24"/>
      <c r="M8652" s="185"/>
      <c r="N8652" s="24"/>
      <c r="O8652" s="14"/>
      <c r="P8652" s="14"/>
      <c r="Q8652" s="39"/>
      <c r="R8652" s="545"/>
      <c r="S8652" s="545"/>
      <c r="T8652" s="25"/>
      <c r="U8652" s="25"/>
    </row>
    <row r="8653" spans="2:21">
      <c r="B8653" s="9"/>
      <c r="C8653" s="9"/>
      <c r="D8653" s="9"/>
      <c r="E8653" s="9"/>
      <c r="F8653" s="10"/>
      <c r="G8653" s="4"/>
      <c r="H8653" s="24"/>
      <c r="I8653" s="184"/>
      <c r="J8653" s="182"/>
      <c r="K8653" s="21"/>
      <c r="L8653" s="24"/>
      <c r="M8653" s="185"/>
      <c r="N8653" s="24"/>
      <c r="O8653" s="14"/>
      <c r="P8653" s="14"/>
      <c r="Q8653" s="39"/>
      <c r="R8653" s="545"/>
      <c r="S8653" s="545"/>
      <c r="T8653" s="25"/>
      <c r="U8653" s="25"/>
    </row>
    <row r="8654" spans="2:21">
      <c r="B8654" s="9"/>
      <c r="C8654" s="9"/>
      <c r="D8654" s="9"/>
      <c r="E8654" s="9"/>
      <c r="F8654" s="10"/>
      <c r="G8654" s="4"/>
      <c r="H8654" s="24"/>
      <c r="I8654" s="184"/>
      <c r="J8654" s="182"/>
      <c r="K8654" s="21"/>
      <c r="L8654" s="24"/>
      <c r="M8654" s="185"/>
      <c r="N8654" s="24"/>
      <c r="O8654" s="14"/>
      <c r="P8654" s="14"/>
      <c r="Q8654" s="39"/>
      <c r="R8654" s="545"/>
      <c r="S8654" s="545"/>
      <c r="T8654" s="25"/>
      <c r="U8654" s="25"/>
    </row>
    <row r="8655" spans="2:21">
      <c r="B8655" s="9"/>
      <c r="C8655" s="9"/>
      <c r="D8655" s="9"/>
      <c r="E8655" s="9"/>
      <c r="F8655" s="10"/>
      <c r="G8655" s="4"/>
      <c r="H8655" s="24"/>
      <c r="I8655" s="184"/>
      <c r="J8655" s="182"/>
      <c r="K8655" s="21"/>
      <c r="L8655" s="24"/>
      <c r="M8655" s="185"/>
      <c r="N8655" s="24"/>
      <c r="O8655" s="14"/>
      <c r="P8655" s="14"/>
      <c r="Q8655" s="39"/>
      <c r="R8655" s="545"/>
      <c r="S8655" s="545"/>
      <c r="T8655" s="25"/>
      <c r="U8655" s="25"/>
    </row>
    <row r="8656" spans="2:21">
      <c r="B8656" s="9"/>
      <c r="C8656" s="9"/>
      <c r="D8656" s="9"/>
      <c r="E8656" s="9"/>
      <c r="F8656" s="10"/>
      <c r="G8656" s="4"/>
      <c r="H8656" s="24"/>
      <c r="I8656" s="184"/>
      <c r="J8656" s="182"/>
      <c r="K8656" s="21"/>
      <c r="L8656" s="24"/>
      <c r="M8656" s="185"/>
      <c r="N8656" s="24"/>
      <c r="O8656" s="14"/>
      <c r="P8656" s="14"/>
      <c r="Q8656" s="39"/>
      <c r="R8656" s="545"/>
      <c r="S8656" s="545"/>
      <c r="T8656" s="25"/>
      <c r="U8656" s="25"/>
    </row>
    <row r="8657" spans="2:21">
      <c r="B8657" s="9"/>
      <c r="C8657" s="9"/>
      <c r="D8657" s="9"/>
      <c r="E8657" s="9"/>
      <c r="F8657" s="10"/>
      <c r="G8657" s="4"/>
      <c r="H8657" s="24"/>
      <c r="I8657" s="184"/>
      <c r="J8657" s="182"/>
      <c r="K8657" s="21"/>
      <c r="L8657" s="24"/>
      <c r="M8657" s="185"/>
      <c r="N8657" s="24"/>
      <c r="O8657" s="14"/>
      <c r="P8657" s="14"/>
      <c r="Q8657" s="39"/>
      <c r="R8657" s="545"/>
      <c r="S8657" s="545"/>
      <c r="T8657" s="25"/>
      <c r="U8657" s="25"/>
    </row>
    <row r="8658" spans="2:21">
      <c r="B8658" s="9"/>
      <c r="C8658" s="9"/>
      <c r="D8658" s="9"/>
      <c r="E8658" s="9"/>
      <c r="F8658" s="10"/>
      <c r="G8658" s="4"/>
      <c r="H8658" s="24"/>
      <c r="I8658" s="184"/>
      <c r="J8658" s="182"/>
      <c r="K8658" s="21"/>
      <c r="L8658" s="24"/>
      <c r="M8658" s="185"/>
      <c r="N8658" s="24"/>
      <c r="O8658" s="14"/>
      <c r="P8658" s="14"/>
      <c r="Q8658" s="39"/>
      <c r="R8658" s="545"/>
      <c r="S8658" s="545"/>
      <c r="T8658" s="25"/>
      <c r="U8658" s="25"/>
    </row>
    <row r="8659" spans="2:21">
      <c r="B8659" s="9"/>
      <c r="C8659" s="9"/>
      <c r="D8659" s="9"/>
      <c r="E8659" s="9"/>
      <c r="F8659" s="10"/>
      <c r="G8659" s="4"/>
      <c r="H8659" s="24"/>
      <c r="I8659" s="184"/>
      <c r="J8659" s="182"/>
      <c r="K8659" s="21"/>
      <c r="L8659" s="24"/>
      <c r="M8659" s="185"/>
      <c r="N8659" s="24"/>
      <c r="O8659" s="14"/>
      <c r="P8659" s="14"/>
      <c r="Q8659" s="39"/>
      <c r="R8659" s="545"/>
      <c r="S8659" s="545"/>
      <c r="T8659" s="25"/>
      <c r="U8659" s="25"/>
    </row>
    <row r="8660" spans="2:21">
      <c r="B8660" s="9"/>
      <c r="C8660" s="9"/>
      <c r="D8660" s="9"/>
      <c r="E8660" s="9"/>
      <c r="F8660" s="10"/>
      <c r="G8660" s="4"/>
      <c r="H8660" s="24"/>
      <c r="I8660" s="184"/>
      <c r="J8660" s="182"/>
      <c r="K8660" s="21"/>
      <c r="L8660" s="24"/>
      <c r="M8660" s="185"/>
      <c r="N8660" s="24"/>
      <c r="O8660" s="14"/>
      <c r="P8660" s="14"/>
      <c r="Q8660" s="39"/>
      <c r="R8660" s="545"/>
      <c r="S8660" s="545"/>
      <c r="T8660" s="25"/>
      <c r="U8660" s="25"/>
    </row>
    <row r="8661" spans="2:21">
      <c r="B8661" s="9"/>
      <c r="C8661" s="9"/>
      <c r="D8661" s="9"/>
      <c r="E8661" s="9"/>
      <c r="F8661" s="10"/>
      <c r="G8661" s="4"/>
      <c r="H8661" s="24"/>
      <c r="I8661" s="184"/>
      <c r="J8661" s="182"/>
      <c r="K8661" s="21"/>
      <c r="L8661" s="24"/>
      <c r="M8661" s="185"/>
      <c r="N8661" s="24"/>
      <c r="O8661" s="14"/>
      <c r="P8661" s="14"/>
      <c r="Q8661" s="39"/>
      <c r="R8661" s="545"/>
      <c r="S8661" s="545"/>
      <c r="T8661" s="25"/>
      <c r="U8661" s="25"/>
    </row>
    <row r="8662" spans="2:21">
      <c r="B8662" s="9"/>
      <c r="C8662" s="9"/>
      <c r="D8662" s="9"/>
      <c r="E8662" s="9"/>
      <c r="F8662" s="10"/>
      <c r="G8662" s="4"/>
      <c r="H8662" s="24"/>
      <c r="I8662" s="184"/>
      <c r="J8662" s="182"/>
      <c r="K8662" s="21"/>
      <c r="L8662" s="24"/>
      <c r="M8662" s="185"/>
      <c r="N8662" s="24"/>
      <c r="O8662" s="14"/>
      <c r="P8662" s="14"/>
      <c r="Q8662" s="39"/>
      <c r="R8662" s="545"/>
      <c r="S8662" s="545"/>
      <c r="T8662" s="25"/>
      <c r="U8662" s="25"/>
    </row>
    <row r="8663" spans="2:21">
      <c r="B8663" s="9"/>
      <c r="C8663" s="9"/>
      <c r="D8663" s="9"/>
      <c r="E8663" s="9"/>
      <c r="F8663" s="10"/>
      <c r="G8663" s="4"/>
      <c r="H8663" s="24"/>
      <c r="I8663" s="184"/>
      <c r="J8663" s="182"/>
      <c r="K8663" s="21"/>
      <c r="L8663" s="24"/>
      <c r="M8663" s="185"/>
      <c r="N8663" s="24"/>
      <c r="O8663" s="14"/>
      <c r="P8663" s="14"/>
      <c r="Q8663" s="39"/>
      <c r="R8663" s="545"/>
      <c r="S8663" s="545"/>
      <c r="T8663" s="25"/>
      <c r="U8663" s="25"/>
    </row>
    <row r="8664" spans="2:21">
      <c r="B8664" s="9"/>
      <c r="C8664" s="9"/>
      <c r="D8664" s="9"/>
      <c r="E8664" s="9"/>
      <c r="F8664" s="10"/>
      <c r="G8664" s="4"/>
      <c r="H8664" s="24"/>
      <c r="I8664" s="184"/>
      <c r="J8664" s="182"/>
      <c r="K8664" s="21"/>
      <c r="L8664" s="24"/>
      <c r="M8664" s="185"/>
      <c r="N8664" s="24"/>
      <c r="O8664" s="14"/>
      <c r="P8664" s="14"/>
      <c r="Q8664" s="39"/>
      <c r="R8664" s="545"/>
      <c r="S8664" s="545"/>
      <c r="T8664" s="25"/>
      <c r="U8664" s="25"/>
    </row>
    <row r="8665" spans="2:21">
      <c r="B8665" s="9"/>
      <c r="C8665" s="9"/>
      <c r="D8665" s="9"/>
      <c r="E8665" s="9"/>
      <c r="F8665" s="10"/>
      <c r="G8665" s="4"/>
      <c r="H8665" s="24"/>
      <c r="I8665" s="184"/>
      <c r="J8665" s="182"/>
      <c r="K8665" s="21"/>
      <c r="L8665" s="24"/>
      <c r="M8665" s="185"/>
      <c r="N8665" s="24"/>
      <c r="O8665" s="14"/>
      <c r="P8665" s="14"/>
      <c r="Q8665" s="39"/>
      <c r="R8665" s="545"/>
      <c r="S8665" s="545"/>
      <c r="T8665" s="25"/>
      <c r="U8665" s="25"/>
    </row>
    <row r="8666" spans="2:21">
      <c r="B8666" s="9"/>
      <c r="C8666" s="9"/>
      <c r="D8666" s="9"/>
      <c r="E8666" s="9"/>
      <c r="F8666" s="10"/>
      <c r="G8666" s="4"/>
      <c r="H8666" s="24"/>
      <c r="I8666" s="184"/>
      <c r="J8666" s="182"/>
      <c r="K8666" s="21"/>
      <c r="L8666" s="24"/>
      <c r="M8666" s="185"/>
      <c r="N8666" s="24"/>
      <c r="O8666" s="14"/>
      <c r="P8666" s="14"/>
      <c r="Q8666" s="39"/>
      <c r="R8666" s="545"/>
      <c r="S8666" s="545"/>
      <c r="T8666" s="25"/>
      <c r="U8666" s="25"/>
    </row>
    <row r="8667" spans="2:21">
      <c r="B8667" s="9"/>
      <c r="C8667" s="9"/>
      <c r="D8667" s="9"/>
      <c r="E8667" s="9"/>
      <c r="F8667" s="10"/>
      <c r="G8667" s="4"/>
      <c r="H8667" s="24"/>
      <c r="I8667" s="184"/>
      <c r="J8667" s="182"/>
      <c r="K8667" s="21"/>
      <c r="L8667" s="24"/>
      <c r="M8667" s="185"/>
      <c r="N8667" s="24"/>
      <c r="O8667" s="14"/>
      <c r="P8667" s="14"/>
      <c r="Q8667" s="39"/>
      <c r="R8667" s="545"/>
      <c r="S8667" s="545"/>
      <c r="T8667" s="25"/>
      <c r="U8667" s="25"/>
    </row>
    <row r="8668" spans="2:21">
      <c r="B8668" s="9"/>
      <c r="C8668" s="9"/>
      <c r="D8668" s="9"/>
      <c r="E8668" s="9"/>
      <c r="F8668" s="10"/>
      <c r="G8668" s="4"/>
      <c r="H8668" s="24"/>
      <c r="I8668" s="184"/>
      <c r="J8668" s="182"/>
      <c r="K8668" s="21"/>
      <c r="L8668" s="24"/>
      <c r="M8668" s="185"/>
      <c r="N8668" s="24"/>
      <c r="O8668" s="14"/>
      <c r="P8668" s="14"/>
      <c r="Q8668" s="39"/>
      <c r="R8668" s="545"/>
      <c r="S8668" s="545"/>
      <c r="T8668" s="25"/>
      <c r="U8668" s="25"/>
    </row>
    <row r="8669" spans="2:21">
      <c r="B8669" s="9"/>
      <c r="C8669" s="9"/>
      <c r="D8669" s="9"/>
      <c r="E8669" s="9"/>
      <c r="F8669" s="10"/>
      <c r="G8669" s="4"/>
      <c r="H8669" s="24"/>
      <c r="I8669" s="184"/>
      <c r="J8669" s="182"/>
      <c r="K8669" s="21"/>
      <c r="L8669" s="24"/>
      <c r="M8669" s="185"/>
      <c r="N8669" s="24"/>
      <c r="O8669" s="14"/>
      <c r="P8669" s="14"/>
      <c r="Q8669" s="39"/>
      <c r="R8669" s="545"/>
      <c r="S8669" s="545"/>
      <c r="T8669" s="25"/>
      <c r="U8669" s="25"/>
    </row>
    <row r="8670" spans="2:21">
      <c r="B8670" s="9"/>
      <c r="C8670" s="9"/>
      <c r="D8670" s="9"/>
      <c r="E8670" s="9"/>
      <c r="F8670" s="10"/>
      <c r="G8670" s="4"/>
      <c r="H8670" s="24"/>
      <c r="I8670" s="184"/>
      <c r="J8670" s="182"/>
      <c r="K8670" s="21"/>
      <c r="L8670" s="24"/>
      <c r="M8670" s="185"/>
      <c r="N8670" s="24"/>
      <c r="O8670" s="14"/>
      <c r="P8670" s="14"/>
      <c r="Q8670" s="39"/>
      <c r="R8670" s="545"/>
      <c r="S8670" s="545"/>
      <c r="T8670" s="25"/>
      <c r="U8670" s="25"/>
    </row>
    <row r="8671" spans="2:21">
      <c r="B8671" s="9"/>
      <c r="C8671" s="9"/>
      <c r="D8671" s="9"/>
      <c r="E8671" s="9"/>
      <c r="F8671" s="10"/>
      <c r="G8671" s="4"/>
      <c r="H8671" s="24"/>
      <c r="I8671" s="184"/>
      <c r="J8671" s="182"/>
      <c r="K8671" s="21"/>
      <c r="L8671" s="24"/>
      <c r="M8671" s="185"/>
      <c r="N8671" s="24"/>
      <c r="O8671" s="14"/>
      <c r="P8671" s="14"/>
      <c r="Q8671" s="39"/>
      <c r="R8671" s="545"/>
      <c r="S8671" s="545"/>
      <c r="T8671" s="25"/>
      <c r="U8671" s="25"/>
    </row>
    <row r="8672" spans="2:21">
      <c r="B8672" s="9"/>
      <c r="C8672" s="9"/>
      <c r="D8672" s="9"/>
      <c r="E8672" s="9"/>
      <c r="F8672" s="10"/>
      <c r="G8672" s="4"/>
      <c r="H8672" s="24"/>
      <c r="I8672" s="184"/>
      <c r="J8672" s="182"/>
      <c r="K8672" s="21"/>
      <c r="L8672" s="24"/>
      <c r="M8672" s="185"/>
      <c r="N8672" s="24"/>
      <c r="O8672" s="14"/>
      <c r="P8672" s="14"/>
      <c r="Q8672" s="39"/>
      <c r="R8672" s="545"/>
      <c r="S8672" s="545"/>
      <c r="T8672" s="25"/>
      <c r="U8672" s="25"/>
    </row>
    <row r="8673" spans="2:21">
      <c r="B8673" s="9"/>
      <c r="C8673" s="9"/>
      <c r="D8673" s="9"/>
      <c r="E8673" s="9"/>
      <c r="F8673" s="10"/>
      <c r="G8673" s="4"/>
      <c r="H8673" s="24"/>
      <c r="I8673" s="184"/>
      <c r="J8673" s="182"/>
      <c r="K8673" s="21"/>
      <c r="L8673" s="24"/>
      <c r="M8673" s="185"/>
      <c r="N8673" s="24"/>
      <c r="O8673" s="14"/>
      <c r="P8673" s="14"/>
      <c r="Q8673" s="39"/>
      <c r="R8673" s="545"/>
      <c r="S8673" s="545"/>
      <c r="T8673" s="25"/>
      <c r="U8673" s="25"/>
    </row>
    <row r="8674" spans="2:21">
      <c r="B8674" s="9"/>
      <c r="C8674" s="9"/>
      <c r="D8674" s="9"/>
      <c r="E8674" s="9"/>
      <c r="F8674" s="10"/>
      <c r="G8674" s="4"/>
      <c r="H8674" s="24"/>
      <c r="I8674" s="184"/>
      <c r="J8674" s="182"/>
      <c r="K8674" s="21"/>
      <c r="L8674" s="24"/>
      <c r="M8674" s="185"/>
      <c r="N8674" s="24"/>
      <c r="O8674" s="14"/>
      <c r="P8674" s="14"/>
      <c r="Q8674" s="39"/>
      <c r="R8674" s="545"/>
      <c r="S8674" s="545"/>
      <c r="T8674" s="25"/>
      <c r="U8674" s="25"/>
    </row>
    <row r="8675" spans="2:21">
      <c r="B8675" s="9"/>
      <c r="C8675" s="9"/>
      <c r="D8675" s="9"/>
      <c r="E8675" s="9"/>
      <c r="F8675" s="10"/>
      <c r="G8675" s="4"/>
      <c r="H8675" s="24"/>
      <c r="I8675" s="184"/>
      <c r="J8675" s="182"/>
      <c r="K8675" s="21"/>
      <c r="L8675" s="24"/>
      <c r="M8675" s="185"/>
      <c r="N8675" s="24"/>
      <c r="O8675" s="14"/>
      <c r="P8675" s="14"/>
      <c r="Q8675" s="39"/>
      <c r="R8675" s="545"/>
      <c r="S8675" s="545"/>
      <c r="T8675" s="25"/>
      <c r="U8675" s="25"/>
    </row>
    <row r="8676" spans="2:21">
      <c r="B8676" s="9"/>
      <c r="C8676" s="9"/>
      <c r="D8676" s="9"/>
      <c r="E8676" s="9"/>
      <c r="F8676" s="10"/>
      <c r="G8676" s="4"/>
      <c r="H8676" s="24"/>
      <c r="I8676" s="184"/>
      <c r="J8676" s="182"/>
      <c r="K8676" s="21"/>
      <c r="L8676" s="24"/>
      <c r="M8676" s="185"/>
      <c r="N8676" s="24"/>
      <c r="O8676" s="14"/>
      <c r="P8676" s="14"/>
      <c r="Q8676" s="39"/>
      <c r="R8676" s="545"/>
      <c r="S8676" s="545"/>
      <c r="T8676" s="25"/>
      <c r="U8676" s="25"/>
    </row>
    <row r="8677" spans="2:21">
      <c r="B8677" s="9"/>
      <c r="C8677" s="9"/>
      <c r="D8677" s="9"/>
      <c r="E8677" s="9"/>
      <c r="F8677" s="10"/>
      <c r="G8677" s="4"/>
      <c r="H8677" s="24"/>
      <c r="I8677" s="184"/>
      <c r="J8677" s="182"/>
      <c r="K8677" s="21"/>
      <c r="L8677" s="24"/>
      <c r="M8677" s="185"/>
      <c r="N8677" s="24"/>
      <c r="O8677" s="14"/>
      <c r="P8677" s="14"/>
      <c r="Q8677" s="39"/>
      <c r="R8677" s="545"/>
      <c r="S8677" s="545"/>
      <c r="T8677" s="25"/>
      <c r="U8677" s="25"/>
    </row>
    <row r="8678" spans="2:21">
      <c r="B8678" s="9"/>
      <c r="C8678" s="9"/>
      <c r="D8678" s="9"/>
      <c r="E8678" s="9"/>
      <c r="F8678" s="10"/>
      <c r="G8678" s="4"/>
      <c r="H8678" s="24"/>
      <c r="I8678" s="184"/>
      <c r="J8678" s="182"/>
      <c r="K8678" s="21"/>
      <c r="L8678" s="24"/>
      <c r="M8678" s="185"/>
      <c r="N8678" s="24"/>
      <c r="O8678" s="14"/>
      <c r="P8678" s="14"/>
      <c r="Q8678" s="39"/>
      <c r="R8678" s="545"/>
      <c r="S8678" s="545"/>
      <c r="T8678" s="25"/>
      <c r="U8678" s="25"/>
    </row>
    <row r="8679" spans="2:21">
      <c r="B8679" s="9"/>
      <c r="C8679" s="9"/>
      <c r="D8679" s="9"/>
      <c r="E8679" s="9"/>
      <c r="F8679" s="10"/>
      <c r="G8679" s="4"/>
      <c r="H8679" s="24"/>
      <c r="I8679" s="184"/>
      <c r="J8679" s="182"/>
      <c r="K8679" s="21"/>
      <c r="L8679" s="24"/>
      <c r="M8679" s="185"/>
      <c r="N8679" s="24"/>
      <c r="O8679" s="14"/>
      <c r="P8679" s="14"/>
      <c r="Q8679" s="39"/>
      <c r="R8679" s="545"/>
      <c r="S8679" s="545"/>
      <c r="T8679" s="25"/>
      <c r="U8679" s="25"/>
    </row>
    <row r="8680" spans="2:21">
      <c r="B8680" s="9"/>
      <c r="C8680" s="9"/>
      <c r="D8680" s="9"/>
      <c r="E8680" s="9"/>
      <c r="F8680" s="10"/>
      <c r="G8680" s="4"/>
      <c r="H8680" s="24"/>
      <c r="I8680" s="184"/>
      <c r="J8680" s="182"/>
      <c r="K8680" s="21"/>
      <c r="L8680" s="24"/>
      <c r="M8680" s="185"/>
      <c r="N8680" s="24"/>
      <c r="O8680" s="14"/>
      <c r="P8680" s="14"/>
      <c r="Q8680" s="39"/>
      <c r="R8680" s="545"/>
      <c r="S8680" s="545"/>
      <c r="T8680" s="25"/>
      <c r="U8680" s="25"/>
    </row>
    <row r="8681" spans="2:21">
      <c r="B8681" s="9"/>
      <c r="C8681" s="9"/>
      <c r="D8681" s="9"/>
      <c r="E8681" s="9"/>
      <c r="F8681" s="10"/>
      <c r="G8681" s="4"/>
      <c r="H8681" s="24"/>
      <c r="I8681" s="184"/>
      <c r="J8681" s="182"/>
      <c r="K8681" s="21"/>
      <c r="L8681" s="24"/>
      <c r="M8681" s="185"/>
      <c r="N8681" s="24"/>
      <c r="O8681" s="14"/>
      <c r="P8681" s="14"/>
      <c r="Q8681" s="39"/>
      <c r="R8681" s="545"/>
      <c r="S8681" s="545"/>
      <c r="T8681" s="25"/>
      <c r="U8681" s="25"/>
    </row>
    <row r="8682" spans="2:21">
      <c r="B8682" s="9"/>
      <c r="C8682" s="9"/>
      <c r="D8682" s="9"/>
      <c r="E8682" s="9"/>
      <c r="F8682" s="10"/>
      <c r="G8682" s="4"/>
      <c r="H8682" s="24"/>
      <c r="I8682" s="184"/>
      <c r="J8682" s="182"/>
      <c r="K8682" s="21"/>
      <c r="L8682" s="24"/>
      <c r="M8682" s="185"/>
      <c r="N8682" s="24"/>
      <c r="O8682" s="14"/>
      <c r="P8682" s="14"/>
      <c r="Q8682" s="39"/>
      <c r="R8682" s="545"/>
      <c r="S8682" s="545"/>
      <c r="T8682" s="25"/>
      <c r="U8682" s="25"/>
    </row>
    <row r="8683" spans="2:21">
      <c r="B8683" s="9"/>
      <c r="C8683" s="9"/>
      <c r="D8683" s="9"/>
      <c r="E8683" s="9"/>
      <c r="F8683" s="10"/>
      <c r="G8683" s="4"/>
      <c r="H8683" s="24"/>
      <c r="I8683" s="184"/>
      <c r="J8683" s="182"/>
      <c r="K8683" s="21"/>
      <c r="L8683" s="24"/>
      <c r="M8683" s="185"/>
      <c r="N8683" s="24"/>
      <c r="O8683" s="14"/>
      <c r="P8683" s="14"/>
      <c r="Q8683" s="39"/>
      <c r="R8683" s="545"/>
      <c r="S8683" s="545"/>
      <c r="T8683" s="25"/>
      <c r="U8683" s="25"/>
    </row>
    <row r="8684" spans="2:21">
      <c r="B8684" s="9"/>
      <c r="C8684" s="9"/>
      <c r="D8684" s="9"/>
      <c r="E8684" s="9"/>
      <c r="F8684" s="10"/>
      <c r="G8684" s="4"/>
      <c r="H8684" s="24"/>
      <c r="I8684" s="184"/>
      <c r="J8684" s="182"/>
      <c r="K8684" s="21"/>
      <c r="L8684" s="24"/>
      <c r="M8684" s="185"/>
      <c r="N8684" s="24"/>
      <c r="O8684" s="14"/>
      <c r="P8684" s="14"/>
      <c r="Q8684" s="39"/>
      <c r="R8684" s="545"/>
      <c r="S8684" s="545"/>
      <c r="T8684" s="25"/>
      <c r="U8684" s="25"/>
    </row>
    <row r="8685" spans="2:21">
      <c r="B8685" s="9"/>
      <c r="C8685" s="9"/>
      <c r="D8685" s="9"/>
      <c r="E8685" s="9"/>
      <c r="F8685" s="10"/>
      <c r="G8685" s="4"/>
      <c r="H8685" s="24"/>
      <c r="I8685" s="184"/>
      <c r="J8685" s="182"/>
      <c r="K8685" s="21"/>
      <c r="L8685" s="24"/>
      <c r="M8685" s="185"/>
      <c r="N8685" s="24"/>
      <c r="O8685" s="14"/>
      <c r="P8685" s="14"/>
      <c r="Q8685" s="39"/>
      <c r="R8685" s="545"/>
      <c r="S8685" s="545"/>
      <c r="T8685" s="25"/>
      <c r="U8685" s="25"/>
    </row>
    <row r="8686" spans="2:21">
      <c r="B8686" s="9"/>
      <c r="C8686" s="9"/>
      <c r="D8686" s="9"/>
      <c r="E8686" s="9"/>
      <c r="F8686" s="10"/>
      <c r="G8686" s="4"/>
      <c r="H8686" s="24"/>
      <c r="I8686" s="184"/>
      <c r="J8686" s="182"/>
      <c r="K8686" s="21"/>
      <c r="L8686" s="24"/>
      <c r="M8686" s="185"/>
      <c r="N8686" s="24"/>
      <c r="O8686" s="14"/>
      <c r="P8686" s="14"/>
      <c r="Q8686" s="39"/>
      <c r="R8686" s="545"/>
      <c r="S8686" s="545"/>
      <c r="T8686" s="25"/>
      <c r="U8686" s="25"/>
    </row>
    <row r="8687" spans="2:21">
      <c r="B8687" s="9"/>
      <c r="C8687" s="9"/>
      <c r="D8687" s="9"/>
      <c r="E8687" s="9"/>
      <c r="F8687" s="10"/>
      <c r="G8687" s="4"/>
      <c r="H8687" s="24"/>
      <c r="I8687" s="184"/>
      <c r="J8687" s="182"/>
      <c r="K8687" s="21"/>
      <c r="L8687" s="24"/>
      <c r="M8687" s="185"/>
      <c r="N8687" s="24"/>
      <c r="O8687" s="14"/>
      <c r="P8687" s="14"/>
      <c r="Q8687" s="39"/>
      <c r="R8687" s="545"/>
      <c r="S8687" s="545"/>
      <c r="T8687" s="25"/>
      <c r="U8687" s="25"/>
    </row>
    <row r="8688" spans="2:21">
      <c r="B8688" s="9"/>
      <c r="C8688" s="9"/>
      <c r="D8688" s="9"/>
      <c r="E8688" s="9"/>
      <c r="F8688" s="10"/>
      <c r="G8688" s="4"/>
      <c r="H8688" s="24"/>
      <c r="I8688" s="184"/>
      <c r="J8688" s="182"/>
      <c r="K8688" s="21"/>
      <c r="L8688" s="24"/>
      <c r="M8688" s="185"/>
      <c r="N8688" s="24"/>
      <c r="O8688" s="14"/>
      <c r="P8688" s="14"/>
      <c r="Q8688" s="39"/>
      <c r="R8688" s="545"/>
      <c r="S8688" s="545"/>
      <c r="T8688" s="25"/>
      <c r="U8688" s="25"/>
    </row>
    <row r="8689" spans="2:21">
      <c r="B8689" s="9"/>
      <c r="C8689" s="9"/>
      <c r="D8689" s="9"/>
      <c r="E8689" s="9"/>
      <c r="F8689" s="10"/>
      <c r="G8689" s="4"/>
      <c r="H8689" s="24"/>
      <c r="I8689" s="184"/>
      <c r="J8689" s="182"/>
      <c r="K8689" s="21"/>
      <c r="L8689" s="24"/>
      <c r="M8689" s="185"/>
      <c r="N8689" s="24"/>
      <c r="O8689" s="14"/>
      <c r="P8689" s="14"/>
      <c r="Q8689" s="39"/>
      <c r="R8689" s="545"/>
      <c r="S8689" s="545"/>
      <c r="T8689" s="25"/>
      <c r="U8689" s="25"/>
    </row>
    <row r="8690" spans="2:21">
      <c r="B8690" s="9"/>
      <c r="C8690" s="9"/>
      <c r="D8690" s="9"/>
      <c r="E8690" s="9"/>
      <c r="F8690" s="10"/>
      <c r="G8690" s="4"/>
      <c r="H8690" s="24"/>
      <c r="I8690" s="184"/>
      <c r="J8690" s="182"/>
      <c r="K8690" s="21"/>
      <c r="L8690" s="24"/>
      <c r="M8690" s="185"/>
      <c r="N8690" s="24"/>
      <c r="O8690" s="14"/>
      <c r="P8690" s="14"/>
      <c r="Q8690" s="39"/>
      <c r="R8690" s="545"/>
      <c r="S8690" s="545"/>
      <c r="T8690" s="25"/>
      <c r="U8690" s="25"/>
    </row>
    <row r="8691" spans="2:21">
      <c r="B8691" s="9"/>
      <c r="C8691" s="9"/>
      <c r="D8691" s="9"/>
      <c r="E8691" s="9"/>
      <c r="F8691" s="10"/>
      <c r="G8691" s="4"/>
      <c r="H8691" s="24"/>
      <c r="I8691" s="184"/>
      <c r="J8691" s="182"/>
      <c r="K8691" s="21"/>
      <c r="L8691" s="24"/>
      <c r="M8691" s="185"/>
      <c r="N8691" s="24"/>
      <c r="O8691" s="14"/>
      <c r="P8691" s="14"/>
      <c r="Q8691" s="39"/>
      <c r="R8691" s="545"/>
      <c r="S8691" s="545"/>
      <c r="T8691" s="25"/>
      <c r="U8691" s="25"/>
    </row>
    <row r="8692" spans="2:21">
      <c r="B8692" s="9"/>
      <c r="C8692" s="9"/>
      <c r="D8692" s="9"/>
      <c r="E8692" s="9"/>
      <c r="F8692" s="10"/>
      <c r="G8692" s="4"/>
      <c r="H8692" s="24"/>
      <c r="I8692" s="184"/>
      <c r="J8692" s="182"/>
      <c r="K8692" s="21"/>
      <c r="L8692" s="24"/>
      <c r="M8692" s="185"/>
      <c r="N8692" s="24"/>
      <c r="O8692" s="14"/>
      <c r="P8692" s="14"/>
      <c r="Q8692" s="39"/>
      <c r="R8692" s="545"/>
      <c r="S8692" s="545"/>
      <c r="T8692" s="25"/>
      <c r="U8692" s="25"/>
    </row>
    <row r="8693" spans="2:21">
      <c r="B8693" s="9"/>
      <c r="C8693" s="9"/>
      <c r="D8693" s="9"/>
      <c r="E8693" s="9"/>
      <c r="F8693" s="10"/>
      <c r="G8693" s="4"/>
      <c r="H8693" s="24"/>
      <c r="I8693" s="184"/>
      <c r="J8693" s="182"/>
      <c r="K8693" s="21"/>
      <c r="L8693" s="24"/>
      <c r="M8693" s="185"/>
      <c r="N8693" s="24"/>
      <c r="O8693" s="14"/>
      <c r="P8693" s="14"/>
      <c r="Q8693" s="39"/>
      <c r="R8693" s="545"/>
      <c r="S8693" s="545"/>
      <c r="T8693" s="25"/>
      <c r="U8693" s="25"/>
    </row>
    <row r="8694" spans="2:21">
      <c r="B8694" s="9"/>
      <c r="C8694" s="9"/>
      <c r="D8694" s="9"/>
      <c r="E8694" s="9"/>
      <c r="F8694" s="10"/>
      <c r="G8694" s="4"/>
      <c r="H8694" s="24"/>
      <c r="I8694" s="184"/>
      <c r="J8694" s="182"/>
      <c r="K8694" s="21"/>
      <c r="L8694" s="24"/>
      <c r="M8694" s="185"/>
      <c r="N8694" s="24"/>
      <c r="O8694" s="14"/>
      <c r="P8694" s="14"/>
      <c r="Q8694" s="39"/>
      <c r="R8694" s="545"/>
      <c r="S8694" s="545"/>
      <c r="T8694" s="25"/>
      <c r="U8694" s="25"/>
    </row>
    <row r="8695" spans="2:21">
      <c r="B8695" s="9"/>
      <c r="C8695" s="9"/>
      <c r="D8695" s="9"/>
      <c r="E8695" s="9"/>
      <c r="F8695" s="10"/>
      <c r="G8695" s="4"/>
      <c r="H8695" s="24"/>
      <c r="I8695" s="184"/>
      <c r="J8695" s="182"/>
      <c r="K8695" s="21"/>
      <c r="L8695" s="24"/>
      <c r="M8695" s="185"/>
      <c r="N8695" s="24"/>
      <c r="O8695" s="14"/>
      <c r="P8695" s="14"/>
      <c r="Q8695" s="39"/>
      <c r="R8695" s="545"/>
      <c r="S8695" s="545"/>
      <c r="T8695" s="25"/>
      <c r="U8695" s="25"/>
    </row>
    <row r="8696" spans="2:21">
      <c r="B8696" s="9"/>
      <c r="C8696" s="9"/>
      <c r="D8696" s="9"/>
      <c r="E8696" s="9"/>
      <c r="F8696" s="10"/>
      <c r="G8696" s="4"/>
      <c r="H8696" s="24"/>
      <c r="I8696" s="184"/>
      <c r="J8696" s="182"/>
      <c r="K8696" s="21"/>
      <c r="L8696" s="24"/>
      <c r="M8696" s="185"/>
      <c r="N8696" s="24"/>
      <c r="O8696" s="14"/>
      <c r="P8696" s="14"/>
      <c r="Q8696" s="39"/>
      <c r="R8696" s="545"/>
      <c r="S8696" s="545"/>
      <c r="T8696" s="25"/>
      <c r="U8696" s="25"/>
    </row>
    <row r="8697" spans="2:21">
      <c r="B8697" s="9"/>
      <c r="C8697" s="9"/>
      <c r="D8697" s="9"/>
      <c r="E8697" s="9"/>
      <c r="F8697" s="10"/>
      <c r="G8697" s="4"/>
      <c r="H8697" s="24"/>
      <c r="I8697" s="184"/>
      <c r="J8697" s="182"/>
      <c r="K8697" s="21"/>
      <c r="L8697" s="24"/>
      <c r="M8697" s="185"/>
      <c r="N8697" s="24"/>
      <c r="O8697" s="14"/>
      <c r="P8697" s="14"/>
      <c r="Q8697" s="39"/>
      <c r="R8697" s="545"/>
      <c r="S8697" s="545"/>
      <c r="T8697" s="25"/>
      <c r="U8697" s="25"/>
    </row>
    <row r="8698" spans="2:21">
      <c r="B8698" s="9"/>
      <c r="C8698" s="9"/>
      <c r="D8698" s="9"/>
      <c r="E8698" s="9"/>
      <c r="F8698" s="10"/>
      <c r="G8698" s="4"/>
      <c r="H8698" s="24"/>
      <c r="I8698" s="184"/>
      <c r="J8698" s="182"/>
      <c r="K8698" s="21"/>
      <c r="L8698" s="24"/>
      <c r="M8698" s="185"/>
      <c r="N8698" s="24"/>
      <c r="O8698" s="14"/>
      <c r="P8698" s="14"/>
      <c r="Q8698" s="39"/>
      <c r="R8698" s="545"/>
      <c r="S8698" s="545"/>
      <c r="T8698" s="25"/>
      <c r="U8698" s="25"/>
    </row>
    <row r="8699" spans="2:21">
      <c r="B8699" s="9"/>
      <c r="C8699" s="9"/>
      <c r="D8699" s="9"/>
      <c r="E8699" s="9"/>
      <c r="F8699" s="10"/>
      <c r="G8699" s="4"/>
      <c r="H8699" s="24"/>
      <c r="I8699" s="184"/>
      <c r="J8699" s="182"/>
      <c r="K8699" s="21"/>
      <c r="L8699" s="24"/>
      <c r="M8699" s="185"/>
      <c r="N8699" s="24"/>
      <c r="O8699" s="14"/>
      <c r="P8699" s="14"/>
      <c r="Q8699" s="39"/>
      <c r="R8699" s="545"/>
      <c r="S8699" s="545"/>
      <c r="T8699" s="25"/>
      <c r="U8699" s="25"/>
    </row>
    <row r="8700" spans="2:21">
      <c r="B8700" s="9"/>
      <c r="C8700" s="9"/>
      <c r="D8700" s="9"/>
      <c r="E8700" s="9"/>
      <c r="F8700" s="10"/>
      <c r="G8700" s="4"/>
      <c r="H8700" s="24"/>
      <c r="I8700" s="184"/>
      <c r="J8700" s="182"/>
      <c r="K8700" s="21"/>
      <c r="L8700" s="24"/>
      <c r="M8700" s="185"/>
      <c r="N8700" s="24"/>
      <c r="O8700" s="14"/>
      <c r="P8700" s="14"/>
      <c r="Q8700" s="39"/>
      <c r="R8700" s="545"/>
      <c r="S8700" s="545"/>
      <c r="T8700" s="25"/>
      <c r="U8700" s="25"/>
    </row>
    <row r="8701" spans="2:21">
      <c r="B8701" s="9"/>
      <c r="C8701" s="9"/>
      <c r="D8701" s="9"/>
      <c r="E8701" s="9"/>
      <c r="F8701" s="10"/>
      <c r="G8701" s="4"/>
      <c r="H8701" s="24"/>
      <c r="I8701" s="184"/>
      <c r="J8701" s="182"/>
      <c r="K8701" s="21"/>
      <c r="L8701" s="24"/>
      <c r="M8701" s="185"/>
      <c r="N8701" s="24"/>
      <c r="O8701" s="14"/>
      <c r="P8701" s="14"/>
      <c r="Q8701" s="39"/>
      <c r="R8701" s="545"/>
      <c r="S8701" s="545"/>
      <c r="T8701" s="25"/>
      <c r="U8701" s="25"/>
    </row>
    <row r="8702" spans="2:21">
      <c r="B8702" s="9"/>
      <c r="C8702" s="9"/>
      <c r="D8702" s="9"/>
      <c r="E8702" s="9"/>
      <c r="F8702" s="10"/>
      <c r="G8702" s="4"/>
      <c r="H8702" s="24"/>
      <c r="I8702" s="184"/>
      <c r="J8702" s="182"/>
      <c r="K8702" s="21"/>
      <c r="L8702" s="24"/>
      <c r="M8702" s="185"/>
      <c r="N8702" s="24"/>
      <c r="O8702" s="14"/>
      <c r="P8702" s="14"/>
      <c r="Q8702" s="39"/>
      <c r="R8702" s="545"/>
      <c r="S8702" s="545"/>
      <c r="T8702" s="25"/>
      <c r="U8702" s="25"/>
    </row>
    <row r="8703" spans="2:21">
      <c r="B8703" s="9"/>
      <c r="C8703" s="9"/>
      <c r="D8703" s="9"/>
      <c r="E8703" s="9"/>
      <c r="F8703" s="10"/>
      <c r="G8703" s="4"/>
      <c r="H8703" s="24"/>
      <c r="I8703" s="184"/>
      <c r="J8703" s="182"/>
      <c r="K8703" s="21"/>
      <c r="L8703" s="24"/>
      <c r="M8703" s="185"/>
      <c r="N8703" s="24"/>
      <c r="O8703" s="14"/>
      <c r="P8703" s="14"/>
      <c r="Q8703" s="39"/>
      <c r="R8703" s="545"/>
      <c r="S8703" s="545"/>
      <c r="T8703" s="25"/>
      <c r="U8703" s="25"/>
    </row>
    <row r="8704" spans="2:21">
      <c r="B8704" s="9"/>
      <c r="C8704" s="9"/>
      <c r="D8704" s="9"/>
      <c r="E8704" s="9"/>
      <c r="F8704" s="10"/>
      <c r="G8704" s="4"/>
      <c r="H8704" s="24"/>
      <c r="I8704" s="184"/>
      <c r="J8704" s="182"/>
      <c r="K8704" s="21"/>
      <c r="L8704" s="24"/>
      <c r="M8704" s="185"/>
      <c r="N8704" s="24"/>
      <c r="O8704" s="14"/>
      <c r="P8704" s="14"/>
      <c r="Q8704" s="39"/>
      <c r="R8704" s="545"/>
      <c r="S8704" s="545"/>
      <c r="T8704" s="25"/>
      <c r="U8704" s="25"/>
    </row>
    <row r="8705" spans="2:21">
      <c r="B8705" s="9"/>
      <c r="C8705" s="9"/>
      <c r="D8705" s="9"/>
      <c r="E8705" s="9"/>
      <c r="F8705" s="10"/>
      <c r="G8705" s="4"/>
      <c r="H8705" s="24"/>
      <c r="I8705" s="184"/>
      <c r="J8705" s="182"/>
      <c r="K8705" s="21"/>
      <c r="L8705" s="24"/>
      <c r="M8705" s="185"/>
      <c r="N8705" s="24"/>
      <c r="O8705" s="14"/>
      <c r="P8705" s="14"/>
      <c r="Q8705" s="39"/>
      <c r="R8705" s="545"/>
      <c r="S8705" s="545"/>
      <c r="T8705" s="25"/>
      <c r="U8705" s="25"/>
    </row>
    <row r="8706" spans="2:21">
      <c r="B8706" s="9"/>
      <c r="C8706" s="9"/>
      <c r="D8706" s="9"/>
      <c r="E8706" s="9"/>
      <c r="F8706" s="10"/>
      <c r="G8706" s="4"/>
      <c r="H8706" s="24"/>
      <c r="I8706" s="184"/>
      <c r="J8706" s="182"/>
      <c r="K8706" s="21"/>
      <c r="L8706" s="24"/>
      <c r="M8706" s="185"/>
      <c r="N8706" s="24"/>
      <c r="O8706" s="14"/>
      <c r="P8706" s="14"/>
      <c r="Q8706" s="39"/>
      <c r="R8706" s="545"/>
      <c r="S8706" s="545"/>
      <c r="T8706" s="25"/>
      <c r="U8706" s="25"/>
    </row>
    <row r="8707" spans="2:21">
      <c r="B8707" s="9"/>
      <c r="C8707" s="9"/>
      <c r="D8707" s="9"/>
      <c r="E8707" s="9"/>
      <c r="F8707" s="10"/>
      <c r="G8707" s="4"/>
      <c r="H8707" s="24"/>
      <c r="I8707" s="184"/>
      <c r="J8707" s="182"/>
      <c r="K8707" s="21"/>
      <c r="L8707" s="24"/>
      <c r="M8707" s="185"/>
      <c r="N8707" s="24"/>
      <c r="O8707" s="14"/>
      <c r="P8707" s="14"/>
      <c r="Q8707" s="39"/>
      <c r="R8707" s="545"/>
      <c r="S8707" s="545"/>
      <c r="T8707" s="25"/>
      <c r="U8707" s="25"/>
    </row>
    <row r="8708" spans="2:21">
      <c r="B8708" s="9"/>
      <c r="C8708" s="9"/>
      <c r="D8708" s="9"/>
      <c r="E8708" s="9"/>
      <c r="F8708" s="10"/>
      <c r="G8708" s="4"/>
      <c r="H8708" s="24"/>
      <c r="I8708" s="184"/>
      <c r="J8708" s="182"/>
      <c r="K8708" s="21"/>
      <c r="L8708" s="24"/>
      <c r="M8708" s="185"/>
      <c r="N8708" s="24"/>
      <c r="O8708" s="14"/>
      <c r="P8708" s="14"/>
      <c r="Q8708" s="39"/>
      <c r="R8708" s="545"/>
      <c r="S8708" s="545"/>
      <c r="T8708" s="25"/>
      <c r="U8708" s="25"/>
    </row>
    <row r="8709" spans="2:21">
      <c r="B8709" s="9"/>
      <c r="C8709" s="9"/>
      <c r="D8709" s="9"/>
      <c r="E8709" s="9"/>
      <c r="F8709" s="10"/>
      <c r="G8709" s="4"/>
      <c r="H8709" s="24"/>
      <c r="I8709" s="184"/>
      <c r="J8709" s="182"/>
      <c r="K8709" s="21"/>
      <c r="L8709" s="24"/>
      <c r="M8709" s="185"/>
      <c r="N8709" s="24"/>
      <c r="O8709" s="14"/>
      <c r="P8709" s="14"/>
      <c r="Q8709" s="39"/>
      <c r="R8709" s="545"/>
      <c r="S8709" s="545"/>
      <c r="T8709" s="25"/>
      <c r="U8709" s="25"/>
    </row>
    <row r="8710" spans="2:21">
      <c r="B8710" s="9"/>
      <c r="C8710" s="9"/>
      <c r="D8710" s="9"/>
      <c r="E8710" s="9"/>
      <c r="F8710" s="10"/>
      <c r="G8710" s="4"/>
      <c r="H8710" s="24"/>
      <c r="I8710" s="184"/>
      <c r="J8710" s="182"/>
      <c r="K8710" s="21"/>
      <c r="L8710" s="24"/>
      <c r="M8710" s="185"/>
      <c r="N8710" s="24"/>
      <c r="O8710" s="14"/>
      <c r="P8710" s="14"/>
      <c r="Q8710" s="39"/>
      <c r="R8710" s="545"/>
      <c r="S8710" s="545"/>
      <c r="T8710" s="25"/>
      <c r="U8710" s="25"/>
    </row>
    <row r="8711" spans="2:21">
      <c r="B8711" s="9"/>
      <c r="C8711" s="9"/>
      <c r="D8711" s="9"/>
      <c r="E8711" s="9"/>
      <c r="F8711" s="10"/>
      <c r="G8711" s="4"/>
      <c r="H8711" s="24"/>
      <c r="I8711" s="184"/>
      <c r="J8711" s="182"/>
      <c r="K8711" s="21"/>
      <c r="L8711" s="24"/>
      <c r="M8711" s="185"/>
      <c r="N8711" s="24"/>
      <c r="O8711" s="14"/>
      <c r="P8711" s="14"/>
      <c r="Q8711" s="39"/>
      <c r="R8711" s="545"/>
      <c r="S8711" s="545"/>
      <c r="T8711" s="25"/>
      <c r="U8711" s="25"/>
    </row>
    <row r="8712" spans="2:21">
      <c r="B8712" s="9"/>
      <c r="C8712" s="9"/>
      <c r="D8712" s="9"/>
      <c r="E8712" s="9"/>
      <c r="F8712" s="10"/>
      <c r="G8712" s="4"/>
      <c r="H8712" s="24"/>
      <c r="I8712" s="184"/>
      <c r="J8712" s="182"/>
      <c r="K8712" s="21"/>
      <c r="L8712" s="24"/>
      <c r="M8712" s="185"/>
      <c r="N8712" s="24"/>
      <c r="O8712" s="14"/>
      <c r="P8712" s="14"/>
      <c r="Q8712" s="39"/>
      <c r="R8712" s="545"/>
      <c r="S8712" s="545"/>
      <c r="T8712" s="25"/>
      <c r="U8712" s="25"/>
    </row>
    <row r="8713" spans="2:21">
      <c r="B8713" s="9"/>
      <c r="C8713" s="9"/>
      <c r="D8713" s="9"/>
      <c r="E8713" s="9"/>
      <c r="F8713" s="10"/>
      <c r="G8713" s="4"/>
      <c r="H8713" s="24"/>
      <c r="I8713" s="184"/>
      <c r="J8713" s="182"/>
      <c r="K8713" s="21"/>
      <c r="L8713" s="24"/>
      <c r="M8713" s="185"/>
      <c r="N8713" s="24"/>
      <c r="O8713" s="14"/>
      <c r="P8713" s="14"/>
      <c r="Q8713" s="39"/>
      <c r="R8713" s="545"/>
      <c r="S8713" s="545"/>
      <c r="T8713" s="25"/>
      <c r="U8713" s="25"/>
    </row>
    <row r="8714" spans="2:21">
      <c r="B8714" s="9"/>
      <c r="C8714" s="9"/>
      <c r="D8714" s="9"/>
      <c r="E8714" s="9"/>
      <c r="F8714" s="10"/>
      <c r="G8714" s="4"/>
      <c r="H8714" s="24"/>
      <c r="I8714" s="184"/>
      <c r="J8714" s="182"/>
      <c r="K8714" s="21"/>
      <c r="L8714" s="24"/>
      <c r="M8714" s="185"/>
      <c r="N8714" s="24"/>
      <c r="O8714" s="14"/>
      <c r="P8714" s="14"/>
      <c r="Q8714" s="39"/>
      <c r="R8714" s="545"/>
      <c r="S8714" s="545"/>
      <c r="T8714" s="25"/>
      <c r="U8714" s="25"/>
    </row>
    <row r="8715" spans="2:21">
      <c r="B8715" s="9"/>
      <c r="C8715" s="9"/>
      <c r="D8715" s="9"/>
      <c r="E8715" s="9"/>
      <c r="F8715" s="10"/>
      <c r="G8715" s="4"/>
      <c r="H8715" s="24"/>
      <c r="I8715" s="184"/>
      <c r="J8715" s="182"/>
      <c r="K8715" s="21"/>
      <c r="L8715" s="24"/>
      <c r="M8715" s="185"/>
      <c r="N8715" s="24"/>
      <c r="O8715" s="14"/>
      <c r="P8715" s="14"/>
      <c r="Q8715" s="39"/>
      <c r="R8715" s="545"/>
      <c r="S8715" s="545"/>
      <c r="T8715" s="25"/>
      <c r="U8715" s="25"/>
    </row>
    <row r="8716" spans="2:21">
      <c r="B8716" s="9"/>
      <c r="C8716" s="9"/>
      <c r="D8716" s="9"/>
      <c r="E8716" s="9"/>
      <c r="F8716" s="10"/>
      <c r="G8716" s="4"/>
      <c r="H8716" s="24"/>
      <c r="I8716" s="184"/>
      <c r="J8716" s="182"/>
      <c r="K8716" s="21"/>
      <c r="L8716" s="24"/>
      <c r="M8716" s="185"/>
      <c r="N8716" s="24"/>
      <c r="O8716" s="14"/>
      <c r="P8716" s="14"/>
      <c r="Q8716" s="39"/>
      <c r="R8716" s="545"/>
      <c r="S8716" s="545"/>
      <c r="T8716" s="25"/>
      <c r="U8716" s="25"/>
    </row>
    <row r="8717" spans="2:21">
      <c r="B8717" s="9"/>
      <c r="C8717" s="9"/>
      <c r="D8717" s="9"/>
      <c r="E8717" s="9"/>
      <c r="F8717" s="10"/>
      <c r="G8717" s="4"/>
      <c r="H8717" s="24"/>
      <c r="I8717" s="184"/>
      <c r="J8717" s="182"/>
      <c r="K8717" s="21"/>
      <c r="L8717" s="24"/>
      <c r="M8717" s="185"/>
      <c r="N8717" s="24"/>
      <c r="O8717" s="14"/>
      <c r="P8717" s="14"/>
      <c r="Q8717" s="39"/>
      <c r="R8717" s="545"/>
      <c r="S8717" s="545"/>
      <c r="T8717" s="25"/>
      <c r="U8717" s="25"/>
    </row>
    <row r="8718" spans="2:21">
      <c r="B8718" s="9"/>
      <c r="C8718" s="9"/>
      <c r="D8718" s="9"/>
      <c r="E8718" s="9"/>
      <c r="F8718" s="10"/>
      <c r="G8718" s="4"/>
      <c r="H8718" s="24"/>
      <c r="I8718" s="184"/>
      <c r="J8718" s="182"/>
      <c r="K8718" s="21"/>
      <c r="L8718" s="24"/>
      <c r="M8718" s="185"/>
      <c r="N8718" s="24"/>
      <c r="O8718" s="14"/>
      <c r="P8718" s="14"/>
      <c r="Q8718" s="39"/>
      <c r="R8718" s="545"/>
      <c r="S8718" s="545"/>
      <c r="T8718" s="25"/>
      <c r="U8718" s="25"/>
    </row>
    <row r="8719" spans="2:21">
      <c r="B8719" s="9"/>
      <c r="C8719" s="9"/>
      <c r="D8719" s="9"/>
      <c r="E8719" s="9"/>
      <c r="F8719" s="10"/>
      <c r="G8719" s="4"/>
      <c r="H8719" s="24"/>
      <c r="I8719" s="184"/>
      <c r="J8719" s="182"/>
      <c r="K8719" s="21"/>
      <c r="L8719" s="24"/>
      <c r="M8719" s="185"/>
      <c r="N8719" s="24"/>
      <c r="O8719" s="14"/>
      <c r="P8719" s="14"/>
      <c r="Q8719" s="39"/>
      <c r="R8719" s="545"/>
      <c r="S8719" s="545"/>
      <c r="T8719" s="25"/>
      <c r="U8719" s="25"/>
    </row>
    <row r="8720" spans="2:21">
      <c r="B8720" s="9"/>
      <c r="C8720" s="9"/>
      <c r="D8720" s="9"/>
      <c r="E8720" s="9"/>
      <c r="F8720" s="10"/>
      <c r="G8720" s="4"/>
      <c r="H8720" s="24"/>
      <c r="I8720" s="184"/>
      <c r="J8720" s="182"/>
      <c r="K8720" s="21"/>
      <c r="L8720" s="24"/>
      <c r="M8720" s="185"/>
      <c r="N8720" s="24"/>
      <c r="O8720" s="14"/>
      <c r="P8720" s="14"/>
      <c r="Q8720" s="39"/>
      <c r="R8720" s="545"/>
      <c r="S8720" s="545"/>
      <c r="T8720" s="25"/>
      <c r="U8720" s="25"/>
    </row>
    <row r="8721" spans="2:21">
      <c r="B8721" s="9"/>
      <c r="C8721" s="9"/>
      <c r="D8721" s="9"/>
      <c r="E8721" s="9"/>
      <c r="F8721" s="10"/>
      <c r="G8721" s="4"/>
      <c r="H8721" s="24"/>
      <c r="I8721" s="184"/>
      <c r="J8721" s="182"/>
      <c r="K8721" s="21"/>
      <c r="L8721" s="24"/>
      <c r="M8721" s="185"/>
      <c r="N8721" s="24"/>
      <c r="O8721" s="14"/>
      <c r="P8721" s="14"/>
      <c r="Q8721" s="39"/>
      <c r="R8721" s="545"/>
      <c r="S8721" s="545"/>
      <c r="T8721" s="25"/>
      <c r="U8721" s="25"/>
    </row>
    <row r="8722" spans="2:21">
      <c r="B8722" s="9"/>
      <c r="C8722" s="9"/>
      <c r="D8722" s="9"/>
      <c r="E8722" s="9"/>
      <c r="F8722" s="10"/>
      <c r="G8722" s="4"/>
      <c r="H8722" s="24"/>
      <c r="I8722" s="184"/>
      <c r="J8722" s="182"/>
      <c r="K8722" s="21"/>
      <c r="L8722" s="24"/>
      <c r="M8722" s="185"/>
      <c r="N8722" s="24"/>
      <c r="O8722" s="14"/>
      <c r="P8722" s="14"/>
      <c r="Q8722" s="39"/>
      <c r="R8722" s="545"/>
      <c r="S8722" s="545"/>
      <c r="T8722" s="25"/>
      <c r="U8722" s="25"/>
    </row>
    <row r="8723" spans="2:21">
      <c r="B8723" s="9"/>
      <c r="C8723" s="9"/>
      <c r="D8723" s="9"/>
      <c r="E8723" s="9"/>
      <c r="F8723" s="10"/>
      <c r="G8723" s="4"/>
      <c r="H8723" s="24"/>
      <c r="I8723" s="184"/>
      <c r="J8723" s="182"/>
      <c r="K8723" s="21"/>
      <c r="L8723" s="24"/>
      <c r="M8723" s="185"/>
      <c r="N8723" s="24"/>
      <c r="O8723" s="14"/>
      <c r="P8723" s="14"/>
      <c r="Q8723" s="39"/>
      <c r="R8723" s="545"/>
      <c r="S8723" s="545"/>
      <c r="T8723" s="25"/>
      <c r="U8723" s="25"/>
    </row>
    <row r="8724" spans="2:21">
      <c r="B8724" s="9"/>
      <c r="C8724" s="9"/>
      <c r="D8724" s="9"/>
      <c r="E8724" s="9"/>
      <c r="F8724" s="10"/>
      <c r="G8724" s="4"/>
      <c r="H8724" s="24"/>
      <c r="I8724" s="184"/>
      <c r="J8724" s="182"/>
      <c r="K8724" s="21"/>
      <c r="L8724" s="24"/>
      <c r="M8724" s="185"/>
      <c r="N8724" s="24"/>
      <c r="O8724" s="14"/>
      <c r="P8724" s="14"/>
      <c r="Q8724" s="39"/>
      <c r="R8724" s="545"/>
      <c r="S8724" s="545"/>
      <c r="T8724" s="25"/>
      <c r="U8724" s="25"/>
    </row>
    <row r="8725" spans="2:21">
      <c r="B8725" s="9"/>
      <c r="C8725" s="9"/>
      <c r="D8725" s="9"/>
      <c r="E8725" s="9"/>
      <c r="F8725" s="10"/>
      <c r="G8725" s="4"/>
      <c r="H8725" s="24"/>
      <c r="I8725" s="184"/>
      <c r="J8725" s="182"/>
      <c r="K8725" s="21"/>
      <c r="L8725" s="24"/>
      <c r="M8725" s="185"/>
      <c r="N8725" s="24"/>
      <c r="O8725" s="14"/>
      <c r="P8725" s="14"/>
      <c r="Q8725" s="39"/>
      <c r="R8725" s="545"/>
      <c r="S8725" s="545"/>
      <c r="T8725" s="25"/>
      <c r="U8725" s="25"/>
    </row>
    <row r="8726" spans="2:21">
      <c r="B8726" s="9"/>
      <c r="C8726" s="9"/>
      <c r="D8726" s="9"/>
      <c r="E8726" s="9"/>
      <c r="F8726" s="10"/>
      <c r="G8726" s="4"/>
      <c r="H8726" s="24"/>
      <c r="I8726" s="184"/>
      <c r="J8726" s="182"/>
      <c r="K8726" s="21"/>
      <c r="L8726" s="24"/>
      <c r="M8726" s="185"/>
      <c r="N8726" s="24"/>
      <c r="O8726" s="14"/>
      <c r="P8726" s="14"/>
      <c r="Q8726" s="39"/>
      <c r="R8726" s="545"/>
      <c r="S8726" s="545"/>
      <c r="T8726" s="25"/>
      <c r="U8726" s="25"/>
    </row>
    <row r="8727" spans="2:21">
      <c r="B8727" s="9"/>
      <c r="C8727" s="9"/>
      <c r="D8727" s="9"/>
      <c r="E8727" s="9"/>
      <c r="F8727" s="10"/>
      <c r="G8727" s="4"/>
      <c r="H8727" s="24"/>
      <c r="I8727" s="184"/>
      <c r="J8727" s="182"/>
      <c r="K8727" s="21"/>
      <c r="L8727" s="24"/>
      <c r="M8727" s="185"/>
      <c r="N8727" s="24"/>
      <c r="O8727" s="14"/>
      <c r="P8727" s="14"/>
      <c r="Q8727" s="39"/>
      <c r="R8727" s="545"/>
      <c r="S8727" s="545"/>
      <c r="T8727" s="25"/>
      <c r="U8727" s="25"/>
    </row>
    <row r="8728" spans="2:21">
      <c r="B8728" s="9"/>
      <c r="C8728" s="9"/>
      <c r="D8728" s="9"/>
      <c r="E8728" s="9"/>
      <c r="F8728" s="10"/>
      <c r="G8728" s="4"/>
      <c r="H8728" s="24"/>
      <c r="I8728" s="184"/>
      <c r="J8728" s="182"/>
      <c r="K8728" s="21"/>
      <c r="L8728" s="24"/>
      <c r="M8728" s="185"/>
      <c r="N8728" s="24"/>
      <c r="O8728" s="14"/>
      <c r="P8728" s="14"/>
      <c r="Q8728" s="39"/>
      <c r="R8728" s="545"/>
      <c r="S8728" s="545"/>
      <c r="T8728" s="25"/>
      <c r="U8728" s="25"/>
    </row>
    <row r="8729" spans="2:21">
      <c r="B8729" s="9"/>
      <c r="C8729" s="9"/>
      <c r="D8729" s="9"/>
      <c r="E8729" s="9"/>
      <c r="F8729" s="10"/>
      <c r="G8729" s="4"/>
      <c r="H8729" s="24"/>
      <c r="I8729" s="184"/>
      <c r="J8729" s="182"/>
      <c r="K8729" s="21"/>
      <c r="L8729" s="24"/>
      <c r="M8729" s="185"/>
      <c r="N8729" s="24"/>
      <c r="O8729" s="14"/>
      <c r="P8729" s="14"/>
      <c r="Q8729" s="39"/>
      <c r="R8729" s="545"/>
      <c r="S8729" s="545"/>
      <c r="T8729" s="25"/>
      <c r="U8729" s="25"/>
    </row>
    <row r="8730" spans="2:21">
      <c r="B8730" s="9"/>
      <c r="C8730" s="9"/>
      <c r="D8730" s="9"/>
      <c r="E8730" s="9"/>
      <c r="F8730" s="10"/>
      <c r="G8730" s="4"/>
      <c r="H8730" s="24"/>
      <c r="I8730" s="184"/>
      <c r="J8730" s="182"/>
      <c r="K8730" s="21"/>
      <c r="L8730" s="24"/>
      <c r="M8730" s="185"/>
      <c r="N8730" s="24"/>
      <c r="O8730" s="14"/>
      <c r="P8730" s="14"/>
      <c r="Q8730" s="39"/>
      <c r="R8730" s="545"/>
      <c r="S8730" s="545"/>
      <c r="T8730" s="25"/>
      <c r="U8730" s="25"/>
    </row>
    <row r="8731" spans="2:21">
      <c r="B8731" s="9"/>
      <c r="C8731" s="9"/>
      <c r="D8731" s="9"/>
      <c r="E8731" s="9"/>
      <c r="F8731" s="10"/>
      <c r="G8731" s="4"/>
      <c r="H8731" s="24"/>
      <c r="I8731" s="184"/>
      <c r="J8731" s="182"/>
      <c r="K8731" s="21"/>
      <c r="L8731" s="24"/>
      <c r="M8731" s="185"/>
      <c r="N8731" s="24"/>
      <c r="O8731" s="14"/>
      <c r="P8731" s="14"/>
      <c r="Q8731" s="39"/>
      <c r="R8731" s="545"/>
      <c r="S8731" s="545"/>
      <c r="T8731" s="25"/>
      <c r="U8731" s="25"/>
    </row>
    <row r="8732" spans="2:21">
      <c r="B8732" s="9"/>
      <c r="C8732" s="9"/>
      <c r="D8732" s="9"/>
      <c r="E8732" s="9"/>
      <c r="F8732" s="10"/>
      <c r="G8732" s="4"/>
      <c r="H8732" s="24"/>
      <c r="I8732" s="184"/>
      <c r="J8732" s="182"/>
      <c r="K8732" s="21"/>
      <c r="L8732" s="24"/>
      <c r="M8732" s="185"/>
      <c r="N8732" s="24"/>
      <c r="O8732" s="14"/>
      <c r="P8732" s="14"/>
      <c r="Q8732" s="39"/>
      <c r="R8732" s="545"/>
      <c r="S8732" s="545"/>
      <c r="T8732" s="25"/>
      <c r="U8732" s="25"/>
    </row>
    <row r="8733" spans="2:21">
      <c r="B8733" s="9"/>
      <c r="C8733" s="9"/>
      <c r="D8733" s="9"/>
      <c r="E8733" s="9"/>
      <c r="F8733" s="10"/>
      <c r="G8733" s="4"/>
      <c r="H8733" s="24"/>
      <c r="I8733" s="184"/>
      <c r="J8733" s="182"/>
      <c r="K8733" s="21"/>
      <c r="L8733" s="24"/>
      <c r="M8733" s="185"/>
      <c r="N8733" s="24"/>
      <c r="O8733" s="14"/>
      <c r="P8733" s="14"/>
      <c r="Q8733" s="39"/>
      <c r="R8733" s="545"/>
      <c r="S8733" s="545"/>
      <c r="T8733" s="25"/>
      <c r="U8733" s="25"/>
    </row>
    <row r="8734" spans="2:21">
      <c r="B8734" s="9"/>
      <c r="C8734" s="9"/>
      <c r="D8734" s="9"/>
      <c r="E8734" s="9"/>
      <c r="F8734" s="10"/>
      <c r="G8734" s="4"/>
      <c r="H8734" s="24"/>
      <c r="I8734" s="184"/>
      <c r="J8734" s="182"/>
      <c r="K8734" s="21"/>
      <c r="L8734" s="24"/>
      <c r="M8734" s="185"/>
      <c r="N8734" s="24"/>
      <c r="O8734" s="14"/>
      <c r="P8734" s="14"/>
      <c r="Q8734" s="39"/>
      <c r="R8734" s="545"/>
      <c r="S8734" s="545"/>
      <c r="T8734" s="25"/>
      <c r="U8734" s="25"/>
    </row>
    <row r="8735" spans="2:21">
      <c r="B8735" s="9"/>
      <c r="C8735" s="9"/>
      <c r="D8735" s="9"/>
      <c r="E8735" s="9"/>
      <c r="F8735" s="10"/>
      <c r="G8735" s="4"/>
      <c r="H8735" s="24"/>
      <c r="I8735" s="184"/>
      <c r="J8735" s="182"/>
      <c r="K8735" s="21"/>
      <c r="L8735" s="24"/>
      <c r="M8735" s="185"/>
      <c r="N8735" s="24"/>
      <c r="O8735" s="14"/>
      <c r="P8735" s="14"/>
      <c r="Q8735" s="39"/>
      <c r="R8735" s="545"/>
      <c r="S8735" s="545"/>
      <c r="T8735" s="25"/>
      <c r="U8735" s="25"/>
    </row>
    <row r="8736" spans="2:21">
      <c r="B8736" s="9"/>
      <c r="C8736" s="9"/>
      <c r="D8736" s="9"/>
      <c r="E8736" s="9"/>
      <c r="F8736" s="10"/>
      <c r="G8736" s="4"/>
      <c r="H8736" s="24"/>
      <c r="I8736" s="184"/>
      <c r="J8736" s="182"/>
      <c r="K8736" s="21"/>
      <c r="L8736" s="24"/>
      <c r="M8736" s="185"/>
      <c r="N8736" s="24"/>
      <c r="O8736" s="14"/>
      <c r="P8736" s="14"/>
      <c r="Q8736" s="39"/>
      <c r="R8736" s="545"/>
      <c r="S8736" s="545"/>
      <c r="T8736" s="25"/>
      <c r="U8736" s="25"/>
    </row>
    <row r="8737" spans="2:21">
      <c r="B8737" s="9"/>
      <c r="C8737" s="9"/>
      <c r="D8737" s="9"/>
      <c r="E8737" s="9"/>
      <c r="F8737" s="10"/>
      <c r="G8737" s="4"/>
      <c r="H8737" s="24"/>
      <c r="I8737" s="184"/>
      <c r="J8737" s="182"/>
      <c r="K8737" s="21"/>
      <c r="L8737" s="24"/>
      <c r="M8737" s="185"/>
      <c r="N8737" s="24"/>
      <c r="O8737" s="14"/>
      <c r="P8737" s="14"/>
      <c r="Q8737" s="39"/>
      <c r="R8737" s="545"/>
      <c r="S8737" s="545"/>
      <c r="T8737" s="25"/>
      <c r="U8737" s="25"/>
    </row>
    <row r="8738" spans="2:21">
      <c r="B8738" s="9"/>
      <c r="C8738" s="9"/>
      <c r="D8738" s="9"/>
      <c r="E8738" s="9"/>
      <c r="F8738" s="10"/>
      <c r="G8738" s="4"/>
      <c r="H8738" s="24"/>
      <c r="I8738" s="184"/>
      <c r="J8738" s="182"/>
      <c r="K8738" s="21"/>
      <c r="L8738" s="24"/>
      <c r="M8738" s="185"/>
      <c r="N8738" s="24"/>
      <c r="O8738" s="14"/>
      <c r="P8738" s="14"/>
      <c r="Q8738" s="39"/>
      <c r="R8738" s="545"/>
      <c r="S8738" s="545"/>
      <c r="T8738" s="25"/>
      <c r="U8738" s="25"/>
    </row>
    <row r="8739" spans="2:21">
      <c r="B8739" s="9"/>
      <c r="C8739" s="9"/>
      <c r="D8739" s="9"/>
      <c r="E8739" s="9"/>
      <c r="F8739" s="10"/>
      <c r="G8739" s="4"/>
      <c r="H8739" s="24"/>
      <c r="I8739" s="184"/>
      <c r="J8739" s="182"/>
      <c r="K8739" s="21"/>
      <c r="L8739" s="24"/>
      <c r="M8739" s="185"/>
      <c r="N8739" s="24"/>
      <c r="O8739" s="14"/>
      <c r="P8739" s="14"/>
      <c r="Q8739" s="39"/>
      <c r="R8739" s="545"/>
      <c r="S8739" s="545"/>
      <c r="T8739" s="25"/>
      <c r="U8739" s="25"/>
    </row>
    <row r="8740" spans="2:21">
      <c r="B8740" s="9"/>
      <c r="C8740" s="9"/>
      <c r="D8740" s="9"/>
      <c r="E8740" s="9"/>
      <c r="F8740" s="10"/>
      <c r="G8740" s="4"/>
      <c r="H8740" s="24"/>
      <c r="I8740" s="184"/>
      <c r="J8740" s="182"/>
      <c r="K8740" s="21"/>
      <c r="L8740" s="24"/>
      <c r="M8740" s="185"/>
      <c r="N8740" s="24"/>
      <c r="O8740" s="14"/>
      <c r="P8740" s="14"/>
      <c r="Q8740" s="39"/>
      <c r="R8740" s="545"/>
      <c r="S8740" s="545"/>
      <c r="T8740" s="25"/>
      <c r="U8740" s="25"/>
    </row>
    <row r="8741" spans="2:21">
      <c r="B8741" s="9"/>
      <c r="C8741" s="9"/>
      <c r="D8741" s="9"/>
      <c r="E8741" s="9"/>
      <c r="F8741" s="10"/>
      <c r="G8741" s="4"/>
      <c r="H8741" s="24"/>
      <c r="I8741" s="184"/>
      <c r="J8741" s="182"/>
      <c r="K8741" s="21"/>
      <c r="L8741" s="24"/>
      <c r="M8741" s="185"/>
      <c r="N8741" s="24"/>
      <c r="O8741" s="14"/>
      <c r="P8741" s="14"/>
      <c r="Q8741" s="39"/>
      <c r="R8741" s="545"/>
      <c r="S8741" s="545"/>
      <c r="T8741" s="25"/>
      <c r="U8741" s="25"/>
    </row>
    <row r="8742" spans="2:21">
      <c r="B8742" s="9"/>
      <c r="C8742" s="9"/>
      <c r="D8742" s="9"/>
      <c r="E8742" s="9"/>
      <c r="F8742" s="10"/>
      <c r="G8742" s="4"/>
      <c r="H8742" s="24"/>
      <c r="I8742" s="184"/>
      <c r="J8742" s="182"/>
      <c r="K8742" s="21"/>
      <c r="L8742" s="24"/>
      <c r="M8742" s="185"/>
      <c r="N8742" s="24"/>
      <c r="O8742" s="14"/>
      <c r="P8742" s="14"/>
      <c r="Q8742" s="39"/>
      <c r="R8742" s="545"/>
      <c r="S8742" s="545"/>
      <c r="T8742" s="25"/>
      <c r="U8742" s="25"/>
    </row>
    <row r="8743" spans="2:21">
      <c r="B8743" s="9"/>
      <c r="C8743" s="9"/>
      <c r="D8743" s="9"/>
      <c r="E8743" s="9"/>
      <c r="F8743" s="10"/>
      <c r="G8743" s="4"/>
      <c r="H8743" s="24"/>
      <c r="I8743" s="184"/>
      <c r="J8743" s="182"/>
      <c r="K8743" s="21"/>
      <c r="L8743" s="24"/>
      <c r="M8743" s="185"/>
      <c r="N8743" s="24"/>
      <c r="O8743" s="14"/>
      <c r="P8743" s="14"/>
      <c r="Q8743" s="39"/>
      <c r="R8743" s="545"/>
      <c r="S8743" s="545"/>
      <c r="T8743" s="25"/>
      <c r="U8743" s="25"/>
    </row>
    <row r="8744" spans="2:21">
      <c r="B8744" s="9"/>
      <c r="C8744" s="9"/>
      <c r="D8744" s="9"/>
      <c r="E8744" s="9"/>
      <c r="F8744" s="10"/>
      <c r="G8744" s="4"/>
      <c r="H8744" s="24"/>
      <c r="I8744" s="184"/>
      <c r="J8744" s="182"/>
      <c r="K8744" s="21"/>
      <c r="L8744" s="24"/>
      <c r="M8744" s="185"/>
      <c r="N8744" s="24"/>
      <c r="O8744" s="14"/>
      <c r="P8744" s="14"/>
      <c r="Q8744" s="39"/>
      <c r="R8744" s="545"/>
      <c r="S8744" s="545"/>
      <c r="T8744" s="25"/>
      <c r="U8744" s="25"/>
    </row>
    <row r="8745" spans="2:21">
      <c r="B8745" s="9"/>
      <c r="C8745" s="9"/>
      <c r="D8745" s="9"/>
      <c r="E8745" s="9"/>
      <c r="F8745" s="10"/>
      <c r="G8745" s="4"/>
      <c r="H8745" s="24"/>
      <c r="I8745" s="184"/>
      <c r="J8745" s="182"/>
      <c r="K8745" s="21"/>
      <c r="L8745" s="24"/>
      <c r="M8745" s="185"/>
      <c r="N8745" s="24"/>
      <c r="O8745" s="14"/>
      <c r="P8745" s="14"/>
      <c r="Q8745" s="39"/>
      <c r="R8745" s="545"/>
      <c r="S8745" s="545"/>
      <c r="T8745" s="25"/>
      <c r="U8745" s="25"/>
    </row>
    <row r="8746" spans="2:21">
      <c r="B8746" s="9"/>
      <c r="C8746" s="9"/>
      <c r="D8746" s="9"/>
      <c r="E8746" s="9"/>
      <c r="F8746" s="10"/>
      <c r="G8746" s="4"/>
      <c r="H8746" s="24"/>
      <c r="I8746" s="184"/>
      <c r="J8746" s="182"/>
      <c r="K8746" s="21"/>
      <c r="L8746" s="24"/>
      <c r="M8746" s="185"/>
      <c r="N8746" s="24"/>
      <c r="O8746" s="14"/>
      <c r="P8746" s="14"/>
      <c r="Q8746" s="39"/>
      <c r="R8746" s="545"/>
      <c r="S8746" s="545"/>
      <c r="T8746" s="25"/>
      <c r="U8746" s="25"/>
    </row>
    <row r="8747" spans="2:21">
      <c r="B8747" s="9"/>
      <c r="C8747" s="9"/>
      <c r="D8747" s="9"/>
      <c r="E8747" s="9"/>
      <c r="F8747" s="10"/>
      <c r="G8747" s="4"/>
      <c r="H8747" s="24"/>
      <c r="I8747" s="184"/>
      <c r="J8747" s="182"/>
      <c r="K8747" s="21"/>
      <c r="L8747" s="24"/>
      <c r="M8747" s="185"/>
      <c r="N8747" s="24"/>
      <c r="O8747" s="14"/>
      <c r="P8747" s="14"/>
      <c r="Q8747" s="39"/>
      <c r="R8747" s="545"/>
      <c r="S8747" s="545"/>
      <c r="T8747" s="25"/>
      <c r="U8747" s="25"/>
    </row>
    <row r="8748" spans="2:21">
      <c r="B8748" s="9"/>
      <c r="C8748" s="9"/>
      <c r="D8748" s="9"/>
      <c r="E8748" s="9"/>
      <c r="F8748" s="10"/>
      <c r="G8748" s="4"/>
      <c r="H8748" s="24"/>
      <c r="I8748" s="184"/>
      <c r="J8748" s="182"/>
      <c r="K8748" s="21"/>
      <c r="L8748" s="24"/>
      <c r="M8748" s="185"/>
      <c r="N8748" s="24"/>
      <c r="O8748" s="14"/>
      <c r="P8748" s="14"/>
      <c r="Q8748" s="39"/>
      <c r="R8748" s="545"/>
      <c r="S8748" s="545"/>
      <c r="T8748" s="25"/>
      <c r="U8748" s="25"/>
    </row>
    <row r="8749" spans="2:21">
      <c r="B8749" s="9"/>
      <c r="C8749" s="9"/>
      <c r="D8749" s="9"/>
      <c r="E8749" s="9"/>
      <c r="F8749" s="10"/>
      <c r="G8749" s="4"/>
      <c r="H8749" s="24"/>
      <c r="I8749" s="184"/>
      <c r="J8749" s="182"/>
      <c r="K8749" s="21"/>
      <c r="L8749" s="24"/>
      <c r="M8749" s="185"/>
      <c r="N8749" s="24"/>
      <c r="O8749" s="14"/>
      <c r="P8749" s="14"/>
      <c r="Q8749" s="39"/>
      <c r="R8749" s="545"/>
      <c r="S8749" s="545"/>
      <c r="T8749" s="25"/>
      <c r="U8749" s="25"/>
    </row>
    <row r="8750" spans="2:21">
      <c r="B8750" s="9"/>
      <c r="C8750" s="9"/>
      <c r="D8750" s="9"/>
      <c r="E8750" s="9"/>
      <c r="F8750" s="10"/>
      <c r="G8750" s="4"/>
      <c r="H8750" s="24"/>
      <c r="I8750" s="184"/>
      <c r="J8750" s="182"/>
      <c r="K8750" s="21"/>
      <c r="L8750" s="24"/>
      <c r="M8750" s="185"/>
      <c r="N8750" s="24"/>
      <c r="O8750" s="14"/>
      <c r="P8750" s="14"/>
      <c r="Q8750" s="39"/>
      <c r="R8750" s="545"/>
      <c r="S8750" s="545"/>
      <c r="T8750" s="25"/>
      <c r="U8750" s="25"/>
    </row>
    <row r="8751" spans="2:21">
      <c r="B8751" s="9"/>
      <c r="C8751" s="9"/>
      <c r="D8751" s="9"/>
      <c r="E8751" s="9"/>
      <c r="F8751" s="10"/>
      <c r="G8751" s="4"/>
      <c r="H8751" s="24"/>
      <c r="I8751" s="184"/>
      <c r="J8751" s="182"/>
      <c r="K8751" s="21"/>
      <c r="L8751" s="24"/>
      <c r="M8751" s="185"/>
      <c r="N8751" s="24"/>
      <c r="O8751" s="14"/>
      <c r="P8751" s="14"/>
      <c r="Q8751" s="39"/>
      <c r="R8751" s="545"/>
      <c r="S8751" s="545"/>
      <c r="T8751" s="25"/>
      <c r="U8751" s="25"/>
    </row>
    <row r="8752" spans="2:21">
      <c r="B8752" s="9"/>
      <c r="C8752" s="9"/>
      <c r="D8752" s="9"/>
      <c r="E8752" s="9"/>
      <c r="F8752" s="10"/>
      <c r="G8752" s="4"/>
      <c r="H8752" s="24"/>
      <c r="I8752" s="184"/>
      <c r="J8752" s="182"/>
      <c r="K8752" s="21"/>
      <c r="L8752" s="24"/>
      <c r="M8752" s="185"/>
      <c r="N8752" s="24"/>
      <c r="O8752" s="14"/>
      <c r="P8752" s="14"/>
      <c r="Q8752" s="39"/>
      <c r="R8752" s="545"/>
      <c r="S8752" s="545"/>
      <c r="T8752" s="25"/>
      <c r="U8752" s="25"/>
    </row>
    <row r="8753" spans="2:21">
      <c r="B8753" s="9"/>
      <c r="C8753" s="9"/>
      <c r="D8753" s="9"/>
      <c r="E8753" s="9"/>
      <c r="F8753" s="10"/>
      <c r="G8753" s="4"/>
      <c r="H8753" s="24"/>
      <c r="I8753" s="184"/>
      <c r="J8753" s="182"/>
      <c r="K8753" s="21"/>
      <c r="L8753" s="24"/>
      <c r="M8753" s="185"/>
      <c r="N8753" s="24"/>
      <c r="O8753" s="14"/>
      <c r="P8753" s="14"/>
      <c r="Q8753" s="39"/>
      <c r="R8753" s="545"/>
      <c r="S8753" s="545"/>
      <c r="T8753" s="25"/>
      <c r="U8753" s="25"/>
    </row>
    <row r="8754" spans="2:21">
      <c r="B8754" s="9"/>
      <c r="C8754" s="9"/>
      <c r="D8754" s="9"/>
      <c r="E8754" s="9"/>
      <c r="F8754" s="10"/>
      <c r="G8754" s="4"/>
      <c r="H8754" s="24"/>
      <c r="I8754" s="184"/>
      <c r="J8754" s="182"/>
      <c r="K8754" s="21"/>
      <c r="L8754" s="24"/>
      <c r="M8754" s="185"/>
      <c r="N8754" s="24"/>
      <c r="O8754" s="14"/>
      <c r="P8754" s="14"/>
      <c r="Q8754" s="39"/>
      <c r="R8754" s="545"/>
      <c r="S8754" s="545"/>
      <c r="T8754" s="25"/>
      <c r="U8754" s="25"/>
    </row>
    <row r="8755" spans="2:21">
      <c r="B8755" s="9"/>
      <c r="C8755" s="9"/>
      <c r="D8755" s="9"/>
      <c r="E8755" s="9"/>
      <c r="F8755" s="10"/>
      <c r="G8755" s="4"/>
      <c r="H8755" s="24"/>
      <c r="I8755" s="184"/>
      <c r="J8755" s="182"/>
      <c r="K8755" s="21"/>
      <c r="L8755" s="24"/>
      <c r="M8755" s="185"/>
      <c r="N8755" s="24"/>
      <c r="O8755" s="14"/>
      <c r="P8755" s="14"/>
      <c r="Q8755" s="39"/>
      <c r="R8755" s="545"/>
      <c r="S8755" s="545"/>
      <c r="T8755" s="25"/>
      <c r="U8755" s="25"/>
    </row>
    <row r="8756" spans="2:21">
      <c r="B8756" s="9"/>
      <c r="C8756" s="9"/>
      <c r="D8756" s="9"/>
      <c r="E8756" s="9"/>
      <c r="F8756" s="10"/>
      <c r="G8756" s="4"/>
      <c r="H8756" s="24"/>
      <c r="I8756" s="184"/>
      <c r="J8756" s="182"/>
      <c r="K8756" s="21"/>
      <c r="L8756" s="24"/>
      <c r="M8756" s="185"/>
      <c r="N8756" s="24"/>
      <c r="O8756" s="14"/>
      <c r="P8756" s="14"/>
      <c r="Q8756" s="39"/>
      <c r="R8756" s="545"/>
      <c r="S8756" s="545"/>
      <c r="T8756" s="25"/>
      <c r="U8756" s="25"/>
    </row>
    <row r="8757" spans="2:21">
      <c r="B8757" s="9"/>
      <c r="C8757" s="9"/>
      <c r="D8757" s="9"/>
      <c r="E8757" s="9"/>
      <c r="F8757" s="10"/>
      <c r="G8757" s="4"/>
      <c r="H8757" s="24"/>
      <c r="I8757" s="184"/>
      <c r="J8757" s="182"/>
      <c r="K8757" s="21"/>
      <c r="L8757" s="24"/>
      <c r="M8757" s="185"/>
      <c r="N8757" s="24"/>
      <c r="O8757" s="14"/>
      <c r="P8757" s="14"/>
      <c r="Q8757" s="39"/>
      <c r="R8757" s="545"/>
      <c r="S8757" s="545"/>
      <c r="T8757" s="25"/>
      <c r="U8757" s="25"/>
    </row>
    <row r="8758" spans="2:21">
      <c r="B8758" s="9"/>
      <c r="C8758" s="9"/>
      <c r="D8758" s="9"/>
      <c r="E8758" s="9"/>
      <c r="F8758" s="10"/>
      <c r="G8758" s="4"/>
      <c r="H8758" s="24"/>
      <c r="I8758" s="184"/>
      <c r="J8758" s="182"/>
      <c r="K8758" s="21"/>
      <c r="L8758" s="24"/>
      <c r="M8758" s="185"/>
      <c r="N8758" s="24"/>
      <c r="O8758" s="14"/>
      <c r="P8758" s="14"/>
      <c r="Q8758" s="39"/>
      <c r="R8758" s="545"/>
      <c r="S8758" s="545"/>
      <c r="T8758" s="25"/>
      <c r="U8758" s="25"/>
    </row>
    <row r="8759" spans="2:21">
      <c r="B8759" s="9"/>
      <c r="C8759" s="9"/>
      <c r="D8759" s="9"/>
      <c r="E8759" s="9"/>
      <c r="F8759" s="10"/>
      <c r="G8759" s="4"/>
      <c r="H8759" s="24"/>
      <c r="I8759" s="184"/>
      <c r="J8759" s="182"/>
      <c r="K8759" s="21"/>
      <c r="L8759" s="24"/>
      <c r="M8759" s="185"/>
      <c r="N8759" s="24"/>
      <c r="O8759" s="14"/>
      <c r="P8759" s="14"/>
      <c r="Q8759" s="39"/>
      <c r="R8759" s="545"/>
      <c r="S8759" s="545"/>
      <c r="T8759" s="25"/>
      <c r="U8759" s="25"/>
    </row>
    <row r="8760" spans="2:21">
      <c r="B8760" s="9"/>
      <c r="C8760" s="9"/>
      <c r="D8760" s="9"/>
      <c r="E8760" s="9"/>
      <c r="F8760" s="10"/>
      <c r="G8760" s="4"/>
      <c r="H8760" s="24"/>
      <c r="I8760" s="184"/>
      <c r="J8760" s="182"/>
      <c r="K8760" s="21"/>
      <c r="L8760" s="24"/>
      <c r="M8760" s="185"/>
      <c r="N8760" s="24"/>
      <c r="O8760" s="14"/>
      <c r="P8760" s="14"/>
      <c r="Q8760" s="39"/>
      <c r="R8760" s="545"/>
      <c r="S8760" s="545"/>
      <c r="T8760" s="25"/>
      <c r="U8760" s="25"/>
    </row>
    <row r="8761" spans="2:21">
      <c r="B8761" s="9"/>
      <c r="C8761" s="9"/>
      <c r="D8761" s="9"/>
      <c r="E8761" s="9"/>
      <c r="F8761" s="10"/>
      <c r="G8761" s="4"/>
      <c r="H8761" s="24"/>
      <c r="I8761" s="184"/>
      <c r="J8761" s="182"/>
      <c r="K8761" s="21"/>
      <c r="L8761" s="24"/>
      <c r="M8761" s="185"/>
      <c r="N8761" s="24"/>
      <c r="O8761" s="14"/>
      <c r="P8761" s="14"/>
      <c r="Q8761" s="39"/>
      <c r="R8761" s="545"/>
      <c r="S8761" s="545"/>
      <c r="T8761" s="25"/>
      <c r="U8761" s="25"/>
    </row>
    <row r="8762" spans="2:21">
      <c r="B8762" s="9"/>
      <c r="C8762" s="9"/>
      <c r="D8762" s="9"/>
      <c r="E8762" s="9"/>
      <c r="F8762" s="10"/>
      <c r="G8762" s="4"/>
      <c r="H8762" s="24"/>
      <c r="I8762" s="184"/>
      <c r="J8762" s="182"/>
      <c r="K8762" s="21"/>
      <c r="L8762" s="24"/>
      <c r="M8762" s="185"/>
      <c r="N8762" s="24"/>
      <c r="O8762" s="14"/>
      <c r="P8762" s="14"/>
      <c r="Q8762" s="39"/>
      <c r="R8762" s="545"/>
      <c r="S8762" s="545"/>
      <c r="T8762" s="25"/>
      <c r="U8762" s="25"/>
    </row>
    <row r="8763" spans="2:21">
      <c r="B8763" s="9"/>
      <c r="C8763" s="9"/>
      <c r="D8763" s="9"/>
      <c r="E8763" s="9"/>
      <c r="F8763" s="10"/>
      <c r="G8763" s="4"/>
      <c r="H8763" s="24"/>
      <c r="I8763" s="184"/>
      <c r="J8763" s="182"/>
      <c r="K8763" s="21"/>
      <c r="L8763" s="24"/>
      <c r="M8763" s="185"/>
      <c r="N8763" s="24"/>
      <c r="O8763" s="14"/>
      <c r="P8763" s="14"/>
      <c r="Q8763" s="39"/>
      <c r="R8763" s="545"/>
      <c r="S8763" s="545"/>
      <c r="T8763" s="25"/>
      <c r="U8763" s="25"/>
    </row>
    <row r="8764" spans="2:21">
      <c r="B8764" s="9"/>
      <c r="C8764" s="9"/>
      <c r="D8764" s="9"/>
      <c r="E8764" s="9"/>
      <c r="F8764" s="10"/>
      <c r="G8764" s="4"/>
      <c r="H8764" s="24"/>
      <c r="I8764" s="184"/>
      <c r="J8764" s="182"/>
      <c r="K8764" s="21"/>
      <c r="L8764" s="24"/>
      <c r="M8764" s="185"/>
      <c r="N8764" s="24"/>
      <c r="O8764" s="14"/>
      <c r="P8764" s="14"/>
      <c r="Q8764" s="39"/>
      <c r="R8764" s="545"/>
      <c r="S8764" s="545"/>
      <c r="T8764" s="25"/>
      <c r="U8764" s="25"/>
    </row>
    <row r="8765" spans="2:21">
      <c r="B8765" s="9"/>
      <c r="C8765" s="9"/>
      <c r="D8765" s="9"/>
      <c r="E8765" s="9"/>
      <c r="F8765" s="10"/>
      <c r="G8765" s="4"/>
      <c r="H8765" s="24"/>
      <c r="I8765" s="184"/>
      <c r="J8765" s="182"/>
      <c r="K8765" s="21"/>
      <c r="L8765" s="24"/>
      <c r="M8765" s="185"/>
      <c r="N8765" s="24"/>
      <c r="O8765" s="14"/>
      <c r="P8765" s="14"/>
      <c r="Q8765" s="39"/>
      <c r="R8765" s="545"/>
      <c r="S8765" s="545"/>
      <c r="T8765" s="25"/>
      <c r="U8765" s="25"/>
    </row>
    <row r="8766" spans="2:21">
      <c r="B8766" s="9"/>
      <c r="C8766" s="9"/>
      <c r="D8766" s="9"/>
      <c r="E8766" s="9"/>
      <c r="F8766" s="10"/>
      <c r="G8766" s="4"/>
      <c r="H8766" s="24"/>
      <c r="I8766" s="184"/>
      <c r="J8766" s="182"/>
      <c r="K8766" s="21"/>
      <c r="L8766" s="24"/>
      <c r="M8766" s="185"/>
      <c r="N8766" s="24"/>
      <c r="O8766" s="14"/>
      <c r="P8766" s="14"/>
      <c r="Q8766" s="39"/>
      <c r="R8766" s="545"/>
      <c r="S8766" s="545"/>
      <c r="T8766" s="25"/>
      <c r="U8766" s="25"/>
    </row>
    <row r="8767" spans="2:21">
      <c r="B8767" s="9"/>
      <c r="C8767" s="9"/>
      <c r="D8767" s="9"/>
      <c r="E8767" s="9"/>
      <c r="F8767" s="10"/>
      <c r="G8767" s="4"/>
      <c r="H8767" s="24"/>
      <c r="I8767" s="184"/>
      <c r="J8767" s="182"/>
      <c r="K8767" s="21"/>
      <c r="L8767" s="24"/>
      <c r="M8767" s="185"/>
      <c r="N8767" s="24"/>
      <c r="O8767" s="14"/>
      <c r="P8767" s="14"/>
      <c r="Q8767" s="39"/>
      <c r="R8767" s="545"/>
      <c r="S8767" s="545"/>
      <c r="T8767" s="25"/>
      <c r="U8767" s="25"/>
    </row>
    <row r="8768" spans="2:21">
      <c r="B8768" s="9"/>
      <c r="C8768" s="9"/>
      <c r="D8768" s="9"/>
      <c r="E8768" s="9"/>
      <c r="F8768" s="10"/>
      <c r="G8768" s="4"/>
      <c r="H8768" s="24"/>
      <c r="I8768" s="184"/>
      <c r="J8768" s="182"/>
      <c r="K8768" s="21"/>
      <c r="L8768" s="24"/>
      <c r="M8768" s="185"/>
      <c r="N8768" s="24"/>
      <c r="O8768" s="14"/>
      <c r="P8768" s="14"/>
      <c r="Q8768" s="39"/>
      <c r="R8768" s="545"/>
      <c r="S8768" s="545"/>
      <c r="T8768" s="25"/>
      <c r="U8768" s="25"/>
    </row>
    <row r="8769" spans="2:21">
      <c r="B8769" s="9"/>
      <c r="C8769" s="9"/>
      <c r="D8769" s="9"/>
      <c r="E8769" s="9"/>
      <c r="F8769" s="10"/>
      <c r="G8769" s="4"/>
      <c r="H8769" s="24"/>
      <c r="I8769" s="184"/>
      <c r="J8769" s="182"/>
      <c r="K8769" s="21"/>
      <c r="L8769" s="24"/>
      <c r="M8769" s="185"/>
      <c r="N8769" s="24"/>
      <c r="O8769" s="14"/>
      <c r="P8769" s="14"/>
      <c r="Q8769" s="39"/>
      <c r="R8769" s="545"/>
      <c r="S8769" s="545"/>
      <c r="T8769" s="25"/>
      <c r="U8769" s="25"/>
    </row>
    <row r="8770" spans="2:21">
      <c r="B8770" s="9"/>
      <c r="C8770" s="9"/>
      <c r="D8770" s="9"/>
      <c r="E8770" s="9"/>
      <c r="F8770" s="10"/>
      <c r="G8770" s="4"/>
      <c r="H8770" s="24"/>
      <c r="I8770" s="184"/>
      <c r="J8770" s="182"/>
      <c r="K8770" s="21"/>
      <c r="L8770" s="24"/>
      <c r="M8770" s="185"/>
      <c r="N8770" s="24"/>
      <c r="O8770" s="14"/>
      <c r="P8770" s="14"/>
      <c r="Q8770" s="39"/>
      <c r="R8770" s="545"/>
      <c r="S8770" s="545"/>
      <c r="T8770" s="25"/>
      <c r="U8770" s="25"/>
    </row>
    <row r="8771" spans="2:21">
      <c r="B8771" s="9"/>
      <c r="C8771" s="9"/>
      <c r="D8771" s="9"/>
      <c r="E8771" s="9"/>
      <c r="F8771" s="10"/>
      <c r="G8771" s="4"/>
      <c r="H8771" s="24"/>
      <c r="I8771" s="184"/>
      <c r="J8771" s="182"/>
      <c r="K8771" s="21"/>
      <c r="L8771" s="24"/>
      <c r="M8771" s="185"/>
      <c r="N8771" s="24"/>
      <c r="O8771" s="14"/>
      <c r="P8771" s="14"/>
      <c r="Q8771" s="39"/>
      <c r="R8771" s="545"/>
      <c r="S8771" s="545"/>
      <c r="T8771" s="25"/>
      <c r="U8771" s="25"/>
    </row>
    <row r="8772" spans="2:21">
      <c r="B8772" s="9"/>
      <c r="C8772" s="9"/>
      <c r="D8772" s="9"/>
      <c r="E8772" s="9"/>
      <c r="F8772" s="10"/>
      <c r="G8772" s="4"/>
      <c r="H8772" s="24"/>
      <c r="I8772" s="184"/>
      <c r="J8772" s="182"/>
      <c r="K8772" s="21"/>
      <c r="L8772" s="24"/>
      <c r="M8772" s="185"/>
      <c r="N8772" s="24"/>
      <c r="O8772" s="14"/>
      <c r="P8772" s="14"/>
      <c r="Q8772" s="39"/>
      <c r="R8772" s="545"/>
      <c r="S8772" s="545"/>
      <c r="T8772" s="25"/>
      <c r="U8772" s="25"/>
    </row>
    <row r="8773" spans="2:21">
      <c r="B8773" s="9"/>
      <c r="C8773" s="9"/>
      <c r="D8773" s="9"/>
      <c r="E8773" s="9"/>
      <c r="F8773" s="10"/>
      <c r="G8773" s="4"/>
      <c r="H8773" s="24"/>
      <c r="I8773" s="184"/>
      <c r="J8773" s="182"/>
      <c r="K8773" s="21"/>
      <c r="L8773" s="24"/>
      <c r="M8773" s="185"/>
      <c r="N8773" s="24"/>
      <c r="O8773" s="14"/>
      <c r="P8773" s="14"/>
      <c r="Q8773" s="39"/>
      <c r="R8773" s="545"/>
      <c r="S8773" s="545"/>
      <c r="T8773" s="25"/>
      <c r="U8773" s="25"/>
    </row>
    <row r="8774" spans="2:21">
      <c r="B8774" s="9"/>
      <c r="C8774" s="9"/>
      <c r="D8774" s="9"/>
      <c r="E8774" s="9"/>
      <c r="F8774" s="10"/>
      <c r="G8774" s="4"/>
      <c r="H8774" s="24"/>
      <c r="I8774" s="184"/>
      <c r="J8774" s="182"/>
      <c r="K8774" s="21"/>
      <c r="L8774" s="24"/>
      <c r="M8774" s="185"/>
      <c r="N8774" s="24"/>
      <c r="O8774" s="14"/>
      <c r="P8774" s="14"/>
      <c r="Q8774" s="39"/>
      <c r="R8774" s="545"/>
      <c r="S8774" s="545"/>
      <c r="T8774" s="25"/>
      <c r="U8774" s="25"/>
    </row>
    <row r="8775" spans="2:21">
      <c r="B8775" s="9"/>
      <c r="C8775" s="9"/>
      <c r="D8775" s="9"/>
      <c r="E8775" s="9"/>
      <c r="F8775" s="10"/>
      <c r="G8775" s="4"/>
      <c r="H8775" s="24"/>
      <c r="I8775" s="184"/>
      <c r="J8775" s="182"/>
      <c r="K8775" s="21"/>
      <c r="L8775" s="24"/>
      <c r="M8775" s="185"/>
      <c r="N8775" s="24"/>
      <c r="O8775" s="14"/>
      <c r="P8775" s="14"/>
      <c r="Q8775" s="39"/>
      <c r="R8775" s="545"/>
      <c r="S8775" s="545"/>
      <c r="T8775" s="25"/>
      <c r="U8775" s="25"/>
    </row>
    <row r="8776" spans="2:21">
      <c r="B8776" s="9"/>
      <c r="C8776" s="9"/>
      <c r="D8776" s="9"/>
      <c r="E8776" s="9"/>
      <c r="F8776" s="10"/>
      <c r="G8776" s="4"/>
      <c r="H8776" s="24"/>
      <c r="I8776" s="184"/>
      <c r="J8776" s="182"/>
      <c r="K8776" s="21"/>
      <c r="L8776" s="24"/>
      <c r="M8776" s="185"/>
      <c r="N8776" s="24"/>
      <c r="O8776" s="14"/>
      <c r="P8776" s="14"/>
      <c r="Q8776" s="39"/>
      <c r="R8776" s="545"/>
      <c r="S8776" s="545"/>
      <c r="T8776" s="25"/>
      <c r="U8776" s="25"/>
    </row>
    <row r="8777" spans="2:21">
      <c r="B8777" s="9"/>
      <c r="C8777" s="9"/>
      <c r="D8777" s="9"/>
      <c r="E8777" s="9"/>
      <c r="F8777" s="10"/>
      <c r="G8777" s="4"/>
      <c r="H8777" s="24"/>
      <c r="I8777" s="184"/>
      <c r="J8777" s="182"/>
      <c r="K8777" s="21"/>
      <c r="L8777" s="24"/>
      <c r="M8777" s="185"/>
      <c r="N8777" s="24"/>
      <c r="O8777" s="14"/>
      <c r="P8777" s="14"/>
      <c r="Q8777" s="39"/>
      <c r="R8777" s="545"/>
      <c r="S8777" s="545"/>
      <c r="T8777" s="25"/>
      <c r="U8777" s="25"/>
    </row>
    <row r="8778" spans="2:21">
      <c r="B8778" s="9"/>
      <c r="C8778" s="9"/>
      <c r="D8778" s="9"/>
      <c r="E8778" s="9"/>
      <c r="F8778" s="10"/>
      <c r="G8778" s="4"/>
      <c r="H8778" s="24"/>
      <c r="I8778" s="184"/>
      <c r="J8778" s="182"/>
      <c r="K8778" s="21"/>
      <c r="L8778" s="24"/>
      <c r="M8778" s="185"/>
      <c r="N8778" s="24"/>
      <c r="O8778" s="14"/>
      <c r="P8778" s="14"/>
      <c r="Q8778" s="39"/>
      <c r="R8778" s="545"/>
      <c r="S8778" s="545"/>
      <c r="T8778" s="25"/>
      <c r="U8778" s="25"/>
    </row>
    <row r="8779" spans="2:21">
      <c r="B8779" s="9"/>
      <c r="C8779" s="9"/>
      <c r="D8779" s="9"/>
      <c r="E8779" s="9"/>
      <c r="F8779" s="10"/>
      <c r="G8779" s="4"/>
      <c r="H8779" s="24"/>
      <c r="I8779" s="184"/>
      <c r="J8779" s="182"/>
      <c r="K8779" s="21"/>
      <c r="L8779" s="24"/>
      <c r="M8779" s="185"/>
      <c r="N8779" s="24"/>
      <c r="O8779" s="14"/>
      <c r="P8779" s="14"/>
      <c r="Q8779" s="39"/>
      <c r="R8779" s="545"/>
      <c r="S8779" s="545"/>
      <c r="T8779" s="25"/>
      <c r="U8779" s="25"/>
    </row>
    <row r="8780" spans="2:21">
      <c r="B8780" s="9"/>
      <c r="C8780" s="9"/>
      <c r="D8780" s="9"/>
      <c r="E8780" s="9"/>
      <c r="F8780" s="10"/>
      <c r="G8780" s="4"/>
      <c r="H8780" s="24"/>
      <c r="I8780" s="184"/>
      <c r="J8780" s="182"/>
      <c r="K8780" s="21"/>
      <c r="L8780" s="24"/>
      <c r="M8780" s="185"/>
      <c r="N8780" s="24"/>
      <c r="O8780" s="14"/>
      <c r="P8780" s="14"/>
      <c r="Q8780" s="39"/>
      <c r="R8780" s="545"/>
      <c r="S8780" s="545"/>
      <c r="T8780" s="25"/>
      <c r="U8780" s="25"/>
    </row>
    <row r="8781" spans="2:21">
      <c r="B8781" s="9"/>
      <c r="C8781" s="9"/>
      <c r="D8781" s="9"/>
      <c r="E8781" s="9"/>
      <c r="F8781" s="10"/>
      <c r="G8781" s="4"/>
      <c r="H8781" s="24"/>
      <c r="I8781" s="184"/>
      <c r="J8781" s="182"/>
      <c r="K8781" s="21"/>
      <c r="L8781" s="24"/>
      <c r="M8781" s="185"/>
      <c r="N8781" s="24"/>
      <c r="O8781" s="14"/>
      <c r="P8781" s="14"/>
      <c r="Q8781" s="39"/>
      <c r="R8781" s="545"/>
      <c r="S8781" s="545"/>
      <c r="T8781" s="25"/>
      <c r="U8781" s="25"/>
    </row>
    <row r="8782" spans="2:21">
      <c r="B8782" s="9"/>
      <c r="C8782" s="9"/>
      <c r="D8782" s="9"/>
      <c r="E8782" s="9"/>
      <c r="F8782" s="10"/>
      <c r="G8782" s="4"/>
      <c r="H8782" s="24"/>
      <c r="I8782" s="184"/>
      <c r="J8782" s="182"/>
      <c r="K8782" s="21"/>
      <c r="L8782" s="24"/>
      <c r="M8782" s="185"/>
      <c r="N8782" s="24"/>
      <c r="O8782" s="14"/>
      <c r="P8782" s="14"/>
      <c r="Q8782" s="39"/>
      <c r="R8782" s="545"/>
      <c r="S8782" s="545"/>
      <c r="T8782" s="25"/>
      <c r="U8782" s="25"/>
    </row>
    <row r="8783" spans="2:21">
      <c r="B8783" s="9"/>
      <c r="C8783" s="9"/>
      <c r="D8783" s="9"/>
      <c r="E8783" s="9"/>
      <c r="F8783" s="10"/>
      <c r="G8783" s="4"/>
      <c r="H8783" s="24"/>
      <c r="I8783" s="184"/>
      <c r="J8783" s="182"/>
      <c r="K8783" s="21"/>
      <c r="L8783" s="24"/>
      <c r="M8783" s="185"/>
      <c r="N8783" s="24"/>
      <c r="O8783" s="14"/>
      <c r="P8783" s="14"/>
      <c r="Q8783" s="39"/>
      <c r="R8783" s="545"/>
      <c r="S8783" s="545"/>
      <c r="T8783" s="25"/>
      <c r="U8783" s="25"/>
    </row>
    <row r="8784" spans="2:21">
      <c r="B8784" s="9"/>
      <c r="C8784" s="9"/>
      <c r="D8784" s="9"/>
      <c r="E8784" s="9"/>
      <c r="F8784" s="10"/>
      <c r="G8784" s="4"/>
      <c r="H8784" s="24"/>
      <c r="I8784" s="184"/>
      <c r="J8784" s="182"/>
      <c r="K8784" s="21"/>
      <c r="L8784" s="24"/>
      <c r="M8784" s="185"/>
      <c r="N8784" s="24"/>
      <c r="O8784" s="14"/>
      <c r="P8784" s="14"/>
      <c r="Q8784" s="39"/>
      <c r="R8784" s="545"/>
      <c r="S8784" s="545"/>
      <c r="T8784" s="25"/>
      <c r="U8784" s="25"/>
    </row>
    <row r="8785" spans="2:21">
      <c r="B8785" s="9"/>
      <c r="C8785" s="9"/>
      <c r="D8785" s="9"/>
      <c r="E8785" s="9"/>
      <c r="F8785" s="10"/>
      <c r="G8785" s="4"/>
      <c r="H8785" s="24"/>
      <c r="I8785" s="184"/>
      <c r="J8785" s="182"/>
      <c r="K8785" s="21"/>
      <c r="L8785" s="24"/>
      <c r="M8785" s="185"/>
      <c r="N8785" s="24"/>
      <c r="O8785" s="14"/>
      <c r="P8785" s="14"/>
      <c r="Q8785" s="39"/>
      <c r="R8785" s="545"/>
      <c r="S8785" s="545"/>
      <c r="T8785" s="25"/>
      <c r="U8785" s="25"/>
    </row>
    <row r="8786" spans="2:21">
      <c r="B8786" s="9"/>
      <c r="C8786" s="9"/>
      <c r="D8786" s="9"/>
      <c r="E8786" s="9"/>
      <c r="F8786" s="10"/>
      <c r="G8786" s="4"/>
      <c r="H8786" s="24"/>
      <c r="I8786" s="184"/>
      <c r="J8786" s="182"/>
      <c r="K8786" s="21"/>
      <c r="L8786" s="24"/>
      <c r="M8786" s="185"/>
      <c r="N8786" s="24"/>
      <c r="O8786" s="14"/>
      <c r="P8786" s="14"/>
      <c r="Q8786" s="39"/>
      <c r="R8786" s="545"/>
      <c r="S8786" s="545"/>
      <c r="T8786" s="25"/>
      <c r="U8786" s="25"/>
    </row>
    <row r="8787" spans="2:21">
      <c r="B8787" s="9"/>
      <c r="C8787" s="9"/>
      <c r="D8787" s="9"/>
      <c r="E8787" s="9"/>
      <c r="F8787" s="10"/>
      <c r="G8787" s="4"/>
      <c r="H8787" s="24"/>
      <c r="I8787" s="184"/>
      <c r="J8787" s="182"/>
      <c r="K8787" s="21"/>
      <c r="L8787" s="24"/>
      <c r="M8787" s="185"/>
      <c r="N8787" s="24"/>
      <c r="O8787" s="14"/>
      <c r="P8787" s="14"/>
      <c r="Q8787" s="39"/>
      <c r="R8787" s="545"/>
      <c r="S8787" s="545"/>
      <c r="T8787" s="25"/>
      <c r="U8787" s="25"/>
    </row>
    <row r="8788" spans="2:21">
      <c r="B8788" s="9"/>
      <c r="C8788" s="9"/>
      <c r="D8788" s="9"/>
      <c r="E8788" s="9"/>
      <c r="F8788" s="10"/>
      <c r="G8788" s="4"/>
      <c r="H8788" s="24"/>
      <c r="I8788" s="184"/>
      <c r="J8788" s="182"/>
      <c r="K8788" s="21"/>
      <c r="L8788" s="24"/>
      <c r="M8788" s="185"/>
      <c r="N8788" s="24"/>
      <c r="O8788" s="14"/>
      <c r="P8788" s="14"/>
      <c r="Q8788" s="39"/>
      <c r="R8788" s="545"/>
      <c r="S8788" s="545"/>
      <c r="T8788" s="25"/>
      <c r="U8788" s="25"/>
    </row>
    <row r="8789" spans="2:21">
      <c r="B8789" s="9"/>
      <c r="C8789" s="9"/>
      <c r="D8789" s="9"/>
      <c r="E8789" s="9"/>
      <c r="F8789" s="10"/>
      <c r="G8789" s="4"/>
      <c r="H8789" s="24"/>
      <c r="I8789" s="184"/>
      <c r="J8789" s="182"/>
      <c r="K8789" s="21"/>
      <c r="L8789" s="24"/>
      <c r="M8789" s="185"/>
      <c r="N8789" s="24"/>
      <c r="O8789" s="14"/>
      <c r="P8789" s="14"/>
      <c r="Q8789" s="39"/>
      <c r="R8789" s="545"/>
      <c r="S8789" s="545"/>
      <c r="T8789" s="25"/>
      <c r="U8789" s="25"/>
    </row>
    <row r="8790" spans="2:21">
      <c r="B8790" s="9"/>
      <c r="C8790" s="9"/>
      <c r="D8790" s="9"/>
      <c r="E8790" s="9"/>
      <c r="F8790" s="10"/>
      <c r="G8790" s="4"/>
      <c r="H8790" s="24"/>
      <c r="I8790" s="184"/>
      <c r="J8790" s="182"/>
      <c r="K8790" s="21"/>
      <c r="L8790" s="24"/>
      <c r="M8790" s="185"/>
      <c r="N8790" s="24"/>
      <c r="O8790" s="14"/>
      <c r="P8790" s="14"/>
      <c r="Q8790" s="39"/>
      <c r="R8790" s="545"/>
      <c r="S8790" s="545"/>
      <c r="T8790" s="25"/>
      <c r="U8790" s="25"/>
    </row>
    <row r="8791" spans="2:21">
      <c r="B8791" s="9"/>
      <c r="C8791" s="9"/>
      <c r="D8791" s="9"/>
      <c r="E8791" s="9"/>
      <c r="F8791" s="10"/>
      <c r="G8791" s="4"/>
      <c r="H8791" s="24"/>
      <c r="I8791" s="184"/>
      <c r="J8791" s="182"/>
      <c r="K8791" s="21"/>
      <c r="L8791" s="24"/>
      <c r="M8791" s="185"/>
      <c r="N8791" s="24"/>
      <c r="O8791" s="14"/>
      <c r="P8791" s="14"/>
      <c r="Q8791" s="39"/>
      <c r="R8791" s="545"/>
      <c r="S8791" s="545"/>
      <c r="T8791" s="25"/>
      <c r="U8791" s="25"/>
    </row>
    <row r="8792" spans="2:21">
      <c r="B8792" s="9"/>
      <c r="C8792" s="9"/>
      <c r="D8792" s="9"/>
      <c r="E8792" s="9"/>
      <c r="F8792" s="10"/>
      <c r="G8792" s="4"/>
      <c r="H8792" s="24"/>
      <c r="I8792" s="184"/>
      <c r="J8792" s="182"/>
      <c r="K8792" s="21"/>
      <c r="L8792" s="24"/>
      <c r="M8792" s="185"/>
      <c r="N8792" s="24"/>
      <c r="O8792" s="14"/>
      <c r="P8792" s="14"/>
      <c r="Q8792" s="39"/>
      <c r="R8792" s="545"/>
      <c r="S8792" s="545"/>
      <c r="T8792" s="25"/>
      <c r="U8792" s="25"/>
    </row>
    <row r="8793" spans="2:21">
      <c r="B8793" s="9"/>
      <c r="C8793" s="9"/>
      <c r="D8793" s="9"/>
      <c r="E8793" s="9"/>
      <c r="F8793" s="10"/>
      <c r="G8793" s="4"/>
      <c r="H8793" s="24"/>
      <c r="I8793" s="184"/>
      <c r="J8793" s="182"/>
      <c r="K8793" s="21"/>
      <c r="L8793" s="24"/>
      <c r="M8793" s="185"/>
      <c r="N8793" s="24"/>
      <c r="O8793" s="14"/>
      <c r="P8793" s="14"/>
      <c r="Q8793" s="39"/>
      <c r="R8793" s="545"/>
      <c r="S8793" s="545"/>
      <c r="T8793" s="25"/>
      <c r="U8793" s="25"/>
    </row>
    <row r="8794" spans="2:21">
      <c r="B8794" s="9"/>
      <c r="C8794" s="9"/>
      <c r="D8794" s="9"/>
      <c r="E8794" s="9"/>
      <c r="F8794" s="10"/>
      <c r="G8794" s="4"/>
      <c r="H8794" s="24"/>
      <c r="I8794" s="184"/>
      <c r="J8794" s="182"/>
      <c r="K8794" s="21"/>
      <c r="L8794" s="24"/>
      <c r="M8794" s="185"/>
      <c r="N8794" s="24"/>
      <c r="O8794" s="14"/>
      <c r="P8794" s="14"/>
      <c r="Q8794" s="39"/>
      <c r="R8794" s="545"/>
      <c r="S8794" s="545"/>
      <c r="T8794" s="25"/>
      <c r="U8794" s="25"/>
    </row>
    <row r="8795" spans="2:21">
      <c r="B8795" s="9"/>
      <c r="C8795" s="9"/>
      <c r="D8795" s="9"/>
      <c r="E8795" s="9"/>
      <c r="F8795" s="10"/>
      <c r="G8795" s="4"/>
      <c r="H8795" s="24"/>
      <c r="I8795" s="184"/>
      <c r="J8795" s="182"/>
      <c r="K8795" s="21"/>
      <c r="L8795" s="24"/>
      <c r="M8795" s="185"/>
      <c r="N8795" s="24"/>
      <c r="O8795" s="14"/>
      <c r="P8795" s="14"/>
      <c r="Q8795" s="39"/>
      <c r="R8795" s="545"/>
      <c r="S8795" s="545"/>
      <c r="T8795" s="25"/>
      <c r="U8795" s="25"/>
    </row>
    <row r="8796" spans="2:21">
      <c r="B8796" s="9"/>
      <c r="C8796" s="9"/>
      <c r="D8796" s="9"/>
      <c r="E8796" s="9"/>
      <c r="F8796" s="10"/>
      <c r="G8796" s="4"/>
      <c r="H8796" s="24"/>
      <c r="I8796" s="184"/>
      <c r="J8796" s="182"/>
      <c r="K8796" s="21"/>
      <c r="L8796" s="24"/>
      <c r="M8796" s="185"/>
      <c r="N8796" s="24"/>
      <c r="O8796" s="14"/>
      <c r="P8796" s="14"/>
      <c r="Q8796" s="39"/>
      <c r="R8796" s="545"/>
      <c r="S8796" s="545"/>
      <c r="T8796" s="25"/>
      <c r="U8796" s="25"/>
    </row>
    <row r="8797" spans="2:21">
      <c r="B8797" s="9"/>
      <c r="C8797" s="9"/>
      <c r="D8797" s="9"/>
      <c r="E8797" s="9"/>
      <c r="F8797" s="10"/>
      <c r="G8797" s="4"/>
      <c r="H8797" s="24"/>
      <c r="I8797" s="184"/>
      <c r="J8797" s="182"/>
      <c r="K8797" s="21"/>
      <c r="L8797" s="24"/>
      <c r="M8797" s="185"/>
      <c r="N8797" s="24"/>
      <c r="O8797" s="14"/>
      <c r="P8797" s="14"/>
      <c r="Q8797" s="39"/>
      <c r="R8797" s="545"/>
      <c r="S8797" s="545"/>
      <c r="T8797" s="25"/>
      <c r="U8797" s="25"/>
    </row>
    <row r="8798" spans="2:21">
      <c r="B8798" s="9"/>
      <c r="C8798" s="9"/>
      <c r="D8798" s="9"/>
      <c r="E8798" s="9"/>
      <c r="F8798" s="10"/>
      <c r="G8798" s="4"/>
      <c r="H8798" s="24"/>
      <c r="I8798" s="184"/>
      <c r="J8798" s="182"/>
      <c r="K8798" s="21"/>
      <c r="L8798" s="24"/>
      <c r="M8798" s="185"/>
      <c r="N8798" s="24"/>
      <c r="O8798" s="14"/>
      <c r="P8798" s="14"/>
      <c r="Q8798" s="39"/>
      <c r="R8798" s="545"/>
      <c r="S8798" s="545"/>
      <c r="T8798" s="25"/>
      <c r="U8798" s="25"/>
    </row>
    <row r="8799" spans="2:21">
      <c r="B8799" s="9"/>
      <c r="C8799" s="9"/>
      <c r="D8799" s="9"/>
      <c r="E8799" s="9"/>
      <c r="F8799" s="10"/>
      <c r="G8799" s="4"/>
      <c r="H8799" s="24"/>
      <c r="I8799" s="184"/>
      <c r="J8799" s="182"/>
      <c r="K8799" s="21"/>
      <c r="L8799" s="24"/>
      <c r="M8799" s="185"/>
      <c r="N8799" s="24"/>
      <c r="O8799" s="14"/>
      <c r="P8799" s="14"/>
      <c r="Q8799" s="39"/>
      <c r="R8799" s="545"/>
      <c r="S8799" s="545"/>
      <c r="T8799" s="25"/>
      <c r="U8799" s="25"/>
    </row>
    <row r="8800" spans="2:21">
      <c r="B8800" s="9"/>
      <c r="C8800" s="9"/>
      <c r="D8800" s="9"/>
      <c r="E8800" s="9"/>
      <c r="F8800" s="10"/>
      <c r="G8800" s="4"/>
      <c r="H8800" s="24"/>
      <c r="I8800" s="184"/>
      <c r="J8800" s="182"/>
      <c r="K8800" s="21"/>
      <c r="L8800" s="24"/>
      <c r="M8800" s="185"/>
      <c r="N8800" s="24"/>
      <c r="O8800" s="14"/>
      <c r="P8800" s="14"/>
      <c r="Q8800" s="39"/>
      <c r="R8800" s="545"/>
      <c r="S8800" s="545"/>
      <c r="T8800" s="25"/>
      <c r="U8800" s="25"/>
    </row>
    <row r="8801" spans="2:21">
      <c r="B8801" s="9"/>
      <c r="C8801" s="9"/>
      <c r="D8801" s="9"/>
      <c r="E8801" s="9"/>
      <c r="F8801" s="10"/>
      <c r="G8801" s="4"/>
      <c r="H8801" s="24"/>
      <c r="I8801" s="184"/>
      <c r="J8801" s="182"/>
      <c r="K8801" s="21"/>
      <c r="L8801" s="24"/>
      <c r="M8801" s="185"/>
      <c r="N8801" s="24"/>
      <c r="O8801" s="14"/>
      <c r="P8801" s="14"/>
      <c r="Q8801" s="39"/>
      <c r="R8801" s="545"/>
      <c r="S8801" s="545"/>
      <c r="T8801" s="25"/>
      <c r="U8801" s="25"/>
    </row>
    <row r="8802" spans="2:21">
      <c r="B8802" s="9"/>
      <c r="C8802" s="9"/>
      <c r="D8802" s="9"/>
      <c r="E8802" s="9"/>
      <c r="F8802" s="10"/>
      <c r="G8802" s="4"/>
      <c r="H8802" s="24"/>
      <c r="I8802" s="184"/>
      <c r="J8802" s="182"/>
      <c r="K8802" s="21"/>
      <c r="L8802" s="24"/>
      <c r="M8802" s="185"/>
      <c r="N8802" s="24"/>
      <c r="O8802" s="14"/>
      <c r="P8802" s="14"/>
      <c r="Q8802" s="39"/>
      <c r="R8802" s="545"/>
      <c r="S8802" s="545"/>
      <c r="T8802" s="25"/>
      <c r="U8802" s="25"/>
    </row>
    <row r="8803" spans="2:21">
      <c r="B8803" s="9"/>
      <c r="C8803" s="9"/>
      <c r="D8803" s="9"/>
      <c r="E8803" s="9"/>
      <c r="F8803" s="10"/>
      <c r="G8803" s="4"/>
      <c r="H8803" s="24"/>
      <c r="I8803" s="184"/>
      <c r="J8803" s="182"/>
      <c r="K8803" s="21"/>
      <c r="L8803" s="24"/>
      <c r="M8803" s="185"/>
      <c r="N8803" s="24"/>
      <c r="O8803" s="14"/>
      <c r="P8803" s="14"/>
      <c r="Q8803" s="39"/>
      <c r="R8803" s="545"/>
      <c r="S8803" s="545"/>
      <c r="T8803" s="25"/>
      <c r="U8803" s="25"/>
    </row>
    <row r="8804" spans="2:21">
      <c r="B8804" s="9"/>
      <c r="C8804" s="9"/>
      <c r="D8804" s="9"/>
      <c r="E8804" s="9"/>
      <c r="F8804" s="10"/>
      <c r="G8804" s="4"/>
      <c r="H8804" s="24"/>
      <c r="I8804" s="184"/>
      <c r="J8804" s="182"/>
      <c r="K8804" s="21"/>
      <c r="L8804" s="24"/>
      <c r="M8804" s="185"/>
      <c r="N8804" s="24"/>
      <c r="O8804" s="14"/>
      <c r="P8804" s="14"/>
      <c r="Q8804" s="39"/>
      <c r="R8804" s="545"/>
      <c r="S8804" s="545"/>
      <c r="T8804" s="25"/>
      <c r="U8804" s="25"/>
    </row>
    <row r="8805" spans="2:21">
      <c r="B8805" s="9"/>
      <c r="C8805" s="9"/>
      <c r="D8805" s="9"/>
      <c r="E8805" s="9"/>
      <c r="F8805" s="10"/>
      <c r="G8805" s="4"/>
      <c r="H8805" s="24"/>
      <c r="I8805" s="184"/>
      <c r="J8805" s="182"/>
      <c r="K8805" s="21"/>
      <c r="L8805" s="24"/>
      <c r="M8805" s="185"/>
      <c r="N8805" s="24"/>
      <c r="O8805" s="14"/>
      <c r="P8805" s="14"/>
      <c r="Q8805" s="39"/>
      <c r="R8805" s="545"/>
      <c r="S8805" s="545"/>
      <c r="T8805" s="25"/>
      <c r="U8805" s="25"/>
    </row>
    <row r="8806" spans="2:21">
      <c r="B8806" s="9"/>
      <c r="C8806" s="9"/>
      <c r="D8806" s="9"/>
      <c r="E8806" s="9"/>
      <c r="F8806" s="10"/>
      <c r="G8806" s="4"/>
      <c r="H8806" s="24"/>
      <c r="I8806" s="184"/>
      <c r="J8806" s="182"/>
      <c r="K8806" s="21"/>
      <c r="L8806" s="24"/>
      <c r="M8806" s="185"/>
      <c r="N8806" s="24"/>
      <c r="O8806" s="14"/>
      <c r="P8806" s="14"/>
      <c r="Q8806" s="39"/>
      <c r="R8806" s="545"/>
      <c r="S8806" s="545"/>
      <c r="T8806" s="25"/>
      <c r="U8806" s="25"/>
    </row>
    <row r="8807" spans="2:21">
      <c r="B8807" s="9"/>
      <c r="C8807" s="9"/>
      <c r="D8807" s="9"/>
      <c r="E8807" s="9"/>
      <c r="F8807" s="10"/>
      <c r="G8807" s="4"/>
      <c r="H8807" s="24"/>
      <c r="I8807" s="184"/>
      <c r="J8807" s="182"/>
      <c r="K8807" s="21"/>
      <c r="L8807" s="24"/>
      <c r="M8807" s="185"/>
      <c r="N8807" s="24"/>
      <c r="O8807" s="14"/>
      <c r="P8807" s="14"/>
      <c r="Q8807" s="39"/>
      <c r="R8807" s="545"/>
      <c r="S8807" s="545"/>
      <c r="T8807" s="25"/>
      <c r="U8807" s="25"/>
    </row>
    <row r="8808" spans="2:21">
      <c r="B8808" s="9"/>
      <c r="C8808" s="9"/>
      <c r="D8808" s="9"/>
      <c r="E8808" s="9"/>
      <c r="F8808" s="10"/>
      <c r="G8808" s="4"/>
      <c r="H8808" s="24"/>
      <c r="I8808" s="184"/>
      <c r="J8808" s="182"/>
      <c r="K8808" s="21"/>
      <c r="L8808" s="24"/>
      <c r="M8808" s="185"/>
      <c r="N8808" s="24"/>
      <c r="O8808" s="14"/>
      <c r="P8808" s="14"/>
      <c r="Q8808" s="39"/>
      <c r="R8808" s="545"/>
      <c r="S8808" s="545"/>
      <c r="T8808" s="25"/>
      <c r="U8808" s="25"/>
    </row>
    <row r="8809" spans="2:21">
      <c r="B8809" s="9"/>
      <c r="C8809" s="9"/>
      <c r="D8809" s="9"/>
      <c r="E8809" s="9"/>
      <c r="F8809" s="10"/>
      <c r="G8809" s="4"/>
      <c r="H8809" s="24"/>
      <c r="I8809" s="184"/>
      <c r="J8809" s="182"/>
      <c r="K8809" s="21"/>
      <c r="L8809" s="24"/>
      <c r="M8809" s="185"/>
      <c r="N8809" s="24"/>
      <c r="O8809" s="14"/>
      <c r="P8809" s="14"/>
      <c r="Q8809" s="39"/>
      <c r="R8809" s="545"/>
      <c r="S8809" s="545"/>
      <c r="T8809" s="25"/>
      <c r="U8809" s="25"/>
    </row>
    <row r="8810" spans="2:21">
      <c r="B8810" s="9"/>
      <c r="C8810" s="9"/>
      <c r="D8810" s="9"/>
      <c r="E8810" s="9"/>
      <c r="F8810" s="10"/>
      <c r="G8810" s="4"/>
      <c r="H8810" s="24"/>
      <c r="I8810" s="184"/>
      <c r="J8810" s="182"/>
      <c r="K8810" s="21"/>
      <c r="L8810" s="24"/>
      <c r="M8810" s="185"/>
      <c r="N8810" s="24"/>
      <c r="O8810" s="14"/>
      <c r="P8810" s="14"/>
      <c r="Q8810" s="39"/>
      <c r="R8810" s="545"/>
      <c r="S8810" s="545"/>
      <c r="T8810" s="25"/>
      <c r="U8810" s="25"/>
    </row>
    <row r="8811" spans="2:21">
      <c r="B8811" s="9"/>
      <c r="C8811" s="9"/>
      <c r="D8811" s="9"/>
      <c r="E8811" s="9"/>
      <c r="F8811" s="10"/>
      <c r="G8811" s="4"/>
      <c r="H8811" s="24"/>
      <c r="I8811" s="184"/>
      <c r="J8811" s="182"/>
      <c r="K8811" s="21"/>
      <c r="L8811" s="24"/>
      <c r="M8811" s="185"/>
      <c r="N8811" s="24"/>
      <c r="O8811" s="14"/>
      <c r="P8811" s="14"/>
      <c r="Q8811" s="39"/>
      <c r="R8811" s="545"/>
      <c r="S8811" s="545"/>
      <c r="T8811" s="25"/>
      <c r="U8811" s="25"/>
    </row>
    <row r="8812" spans="2:21">
      <c r="B8812" s="9"/>
      <c r="C8812" s="9"/>
      <c r="D8812" s="9"/>
      <c r="E8812" s="9"/>
      <c r="F8812" s="10"/>
      <c r="G8812" s="4"/>
      <c r="H8812" s="24"/>
      <c r="I8812" s="184"/>
      <c r="J8812" s="182"/>
      <c r="K8812" s="21"/>
      <c r="L8812" s="24"/>
      <c r="M8812" s="185"/>
      <c r="N8812" s="24"/>
      <c r="O8812" s="14"/>
      <c r="P8812" s="14"/>
      <c r="Q8812" s="39"/>
      <c r="R8812" s="545"/>
      <c r="S8812" s="545"/>
      <c r="T8812" s="25"/>
      <c r="U8812" s="25"/>
    </row>
    <row r="8813" spans="2:21">
      <c r="B8813" s="9"/>
      <c r="C8813" s="9"/>
      <c r="D8813" s="9"/>
      <c r="E8813" s="9"/>
      <c r="F8813" s="10"/>
      <c r="G8813" s="4"/>
      <c r="H8813" s="24"/>
      <c r="I8813" s="184"/>
      <c r="J8813" s="182"/>
      <c r="K8813" s="21"/>
      <c r="L8813" s="24"/>
      <c r="M8813" s="185"/>
      <c r="N8813" s="24"/>
      <c r="O8813" s="14"/>
      <c r="P8813" s="14"/>
      <c r="Q8813" s="39"/>
      <c r="R8813" s="545"/>
      <c r="S8813" s="545"/>
      <c r="T8813" s="25"/>
      <c r="U8813" s="25"/>
    </row>
    <row r="8814" spans="2:21">
      <c r="B8814" s="9"/>
      <c r="C8814" s="9"/>
      <c r="D8814" s="9"/>
      <c r="E8814" s="9"/>
      <c r="F8814" s="10"/>
      <c r="G8814" s="4"/>
      <c r="H8814" s="24"/>
      <c r="I8814" s="184"/>
      <c r="J8814" s="182"/>
      <c r="K8814" s="21"/>
      <c r="L8814" s="24"/>
      <c r="M8814" s="185"/>
      <c r="N8814" s="24"/>
      <c r="O8814" s="14"/>
      <c r="P8814" s="14"/>
      <c r="Q8814" s="39"/>
      <c r="R8814" s="545"/>
      <c r="S8814" s="545"/>
      <c r="T8814" s="25"/>
      <c r="U8814" s="25"/>
    </row>
    <row r="8815" spans="2:21">
      <c r="B8815" s="9"/>
      <c r="C8815" s="9"/>
      <c r="D8815" s="9"/>
      <c r="E8815" s="9"/>
      <c r="F8815" s="10"/>
      <c r="G8815" s="4"/>
      <c r="H8815" s="24"/>
      <c r="I8815" s="184"/>
      <c r="J8815" s="182"/>
      <c r="K8815" s="21"/>
      <c r="L8815" s="24"/>
      <c r="M8815" s="185"/>
      <c r="N8815" s="24"/>
      <c r="O8815" s="14"/>
      <c r="P8815" s="14"/>
      <c r="Q8815" s="39"/>
      <c r="R8815" s="545"/>
      <c r="S8815" s="545"/>
      <c r="T8815" s="25"/>
      <c r="U8815" s="25"/>
    </row>
    <row r="8816" spans="2:21">
      <c r="B8816" s="9"/>
      <c r="C8816" s="9"/>
      <c r="D8816" s="9"/>
      <c r="E8816" s="9"/>
      <c r="F8816" s="10"/>
      <c r="G8816" s="4"/>
      <c r="H8816" s="24"/>
      <c r="I8816" s="184"/>
      <c r="J8816" s="182"/>
      <c r="K8816" s="21"/>
      <c r="L8816" s="24"/>
      <c r="M8816" s="185"/>
      <c r="N8816" s="24"/>
      <c r="O8816" s="14"/>
      <c r="P8816" s="14"/>
      <c r="Q8816" s="39"/>
      <c r="R8816" s="545"/>
      <c r="S8816" s="545"/>
      <c r="T8816" s="25"/>
      <c r="U8816" s="25"/>
    </row>
    <row r="8817" spans="2:21">
      <c r="B8817" s="9"/>
      <c r="C8817" s="9"/>
      <c r="D8817" s="9"/>
      <c r="E8817" s="9"/>
      <c r="F8817" s="10"/>
      <c r="G8817" s="4"/>
      <c r="H8817" s="24"/>
      <c r="I8817" s="184"/>
      <c r="J8817" s="182"/>
      <c r="K8817" s="21"/>
      <c r="L8817" s="24"/>
      <c r="M8817" s="185"/>
      <c r="N8817" s="24"/>
      <c r="O8817" s="14"/>
      <c r="P8817" s="14"/>
      <c r="Q8817" s="39"/>
      <c r="R8817" s="545"/>
      <c r="S8817" s="545"/>
      <c r="T8817" s="25"/>
      <c r="U8817" s="25"/>
    </row>
    <row r="8818" spans="2:21">
      <c r="B8818" s="9"/>
      <c r="C8818" s="9"/>
      <c r="D8818" s="9"/>
      <c r="E8818" s="9"/>
      <c r="F8818" s="10"/>
      <c r="G8818" s="4"/>
      <c r="H8818" s="24"/>
      <c r="I8818" s="184"/>
      <c r="J8818" s="182"/>
      <c r="K8818" s="21"/>
      <c r="L8818" s="24"/>
      <c r="M8818" s="185"/>
      <c r="N8818" s="24"/>
      <c r="O8818" s="14"/>
      <c r="P8818" s="14"/>
      <c r="Q8818" s="39"/>
      <c r="R8818" s="545"/>
      <c r="S8818" s="545"/>
      <c r="T8818" s="25"/>
      <c r="U8818" s="25"/>
    </row>
    <row r="8819" spans="2:21">
      <c r="B8819" s="9"/>
      <c r="C8819" s="9"/>
      <c r="D8819" s="9"/>
      <c r="E8819" s="9"/>
      <c r="F8819" s="10"/>
      <c r="G8819" s="4"/>
      <c r="H8819" s="24"/>
      <c r="I8819" s="184"/>
      <c r="J8819" s="182"/>
      <c r="K8819" s="21"/>
      <c r="L8819" s="24"/>
      <c r="M8819" s="185"/>
      <c r="N8819" s="24"/>
      <c r="O8819" s="14"/>
      <c r="P8819" s="14"/>
      <c r="Q8819" s="39"/>
      <c r="R8819" s="545"/>
      <c r="S8819" s="545"/>
      <c r="T8819" s="25"/>
      <c r="U8819" s="25"/>
    </row>
    <row r="8820" spans="2:21">
      <c r="B8820" s="9"/>
      <c r="C8820" s="9"/>
      <c r="D8820" s="9"/>
      <c r="E8820" s="9"/>
      <c r="F8820" s="10"/>
      <c r="G8820" s="4"/>
      <c r="H8820" s="24"/>
      <c r="I8820" s="184"/>
      <c r="J8820" s="182"/>
      <c r="K8820" s="21"/>
      <c r="L8820" s="24"/>
      <c r="M8820" s="185"/>
      <c r="N8820" s="24"/>
      <c r="O8820" s="14"/>
      <c r="P8820" s="14"/>
      <c r="Q8820" s="39"/>
      <c r="R8820" s="545"/>
      <c r="S8820" s="545"/>
      <c r="T8820" s="25"/>
      <c r="U8820" s="25"/>
    </row>
    <row r="8821" spans="2:21">
      <c r="B8821" s="9"/>
      <c r="C8821" s="9"/>
      <c r="D8821" s="9"/>
      <c r="E8821" s="9"/>
      <c r="F8821" s="10"/>
      <c r="G8821" s="4"/>
      <c r="H8821" s="24"/>
      <c r="I8821" s="184"/>
      <c r="J8821" s="182"/>
      <c r="K8821" s="21"/>
      <c r="L8821" s="24"/>
      <c r="M8821" s="185"/>
      <c r="N8821" s="24"/>
      <c r="O8821" s="14"/>
      <c r="P8821" s="14"/>
      <c r="Q8821" s="39"/>
      <c r="R8821" s="545"/>
      <c r="S8821" s="545"/>
      <c r="T8821" s="25"/>
      <c r="U8821" s="25"/>
    </row>
    <row r="8822" spans="2:21">
      <c r="B8822" s="9"/>
      <c r="C8822" s="9"/>
      <c r="D8822" s="9"/>
      <c r="E8822" s="9"/>
      <c r="F8822" s="10"/>
      <c r="G8822" s="4"/>
      <c r="H8822" s="24"/>
      <c r="I8822" s="184"/>
      <c r="J8822" s="182"/>
      <c r="K8822" s="21"/>
      <c r="L8822" s="24"/>
      <c r="M8822" s="185"/>
      <c r="N8822" s="24"/>
      <c r="O8822" s="14"/>
      <c r="P8822" s="14"/>
      <c r="Q8822" s="39"/>
      <c r="R8822" s="545"/>
      <c r="S8822" s="545"/>
      <c r="T8822" s="25"/>
      <c r="U8822" s="25"/>
    </row>
    <row r="8823" spans="2:21">
      <c r="B8823" s="9"/>
      <c r="C8823" s="9"/>
      <c r="D8823" s="9"/>
      <c r="E8823" s="9"/>
      <c r="F8823" s="10"/>
      <c r="G8823" s="4"/>
      <c r="H8823" s="24"/>
      <c r="I8823" s="184"/>
      <c r="J8823" s="182"/>
      <c r="K8823" s="21"/>
      <c r="L8823" s="24"/>
      <c r="M8823" s="185"/>
      <c r="N8823" s="24"/>
      <c r="O8823" s="14"/>
      <c r="P8823" s="14"/>
      <c r="Q8823" s="39"/>
      <c r="R8823" s="545"/>
      <c r="S8823" s="545"/>
      <c r="T8823" s="25"/>
      <c r="U8823" s="25"/>
    </row>
    <row r="8824" spans="2:21">
      <c r="B8824" s="9"/>
      <c r="C8824" s="9"/>
      <c r="D8824" s="9"/>
      <c r="E8824" s="9"/>
      <c r="F8824" s="10"/>
      <c r="G8824" s="4"/>
      <c r="H8824" s="24"/>
      <c r="I8824" s="184"/>
      <c r="J8824" s="182"/>
      <c r="K8824" s="21"/>
      <c r="L8824" s="24"/>
      <c r="M8824" s="185"/>
      <c r="N8824" s="24"/>
      <c r="O8824" s="14"/>
      <c r="P8824" s="14"/>
      <c r="Q8824" s="39"/>
      <c r="R8824" s="545"/>
      <c r="S8824" s="545"/>
      <c r="T8824" s="25"/>
      <c r="U8824" s="25"/>
    </row>
    <row r="8825" spans="2:21">
      <c r="B8825" s="9"/>
      <c r="C8825" s="9"/>
      <c r="D8825" s="9"/>
      <c r="E8825" s="9"/>
      <c r="F8825" s="10"/>
      <c r="G8825" s="4"/>
      <c r="H8825" s="24"/>
      <c r="I8825" s="184"/>
      <c r="J8825" s="182"/>
      <c r="K8825" s="21"/>
      <c r="L8825" s="24"/>
      <c r="M8825" s="185"/>
      <c r="N8825" s="24"/>
      <c r="O8825" s="14"/>
      <c r="P8825" s="14"/>
      <c r="Q8825" s="39"/>
      <c r="R8825" s="545"/>
      <c r="S8825" s="545"/>
      <c r="T8825" s="25"/>
      <c r="U8825" s="25"/>
    </row>
    <row r="8826" spans="2:21">
      <c r="B8826" s="9"/>
      <c r="C8826" s="9"/>
      <c r="D8826" s="9"/>
      <c r="E8826" s="9"/>
      <c r="F8826" s="10"/>
      <c r="G8826" s="4"/>
      <c r="H8826" s="24"/>
      <c r="I8826" s="184"/>
      <c r="J8826" s="182"/>
      <c r="K8826" s="21"/>
      <c r="L8826" s="24"/>
      <c r="M8826" s="185"/>
      <c r="N8826" s="24"/>
      <c r="O8826" s="14"/>
      <c r="P8826" s="14"/>
      <c r="Q8826" s="39"/>
      <c r="R8826" s="545"/>
      <c r="S8826" s="545"/>
      <c r="T8826" s="25"/>
      <c r="U8826" s="25"/>
    </row>
    <row r="8827" spans="2:21">
      <c r="B8827" s="9"/>
      <c r="C8827" s="9"/>
      <c r="D8827" s="9"/>
      <c r="E8827" s="9"/>
      <c r="F8827" s="10"/>
      <c r="G8827" s="4"/>
      <c r="H8827" s="24"/>
      <c r="I8827" s="184"/>
      <c r="J8827" s="182"/>
      <c r="K8827" s="21"/>
      <c r="L8827" s="24"/>
      <c r="M8827" s="185"/>
      <c r="N8827" s="24"/>
      <c r="O8827" s="14"/>
      <c r="P8827" s="14"/>
      <c r="Q8827" s="39"/>
      <c r="R8827" s="545"/>
      <c r="S8827" s="545"/>
      <c r="T8827" s="25"/>
      <c r="U8827" s="25"/>
    </row>
    <row r="8828" spans="2:21">
      <c r="B8828" s="9"/>
      <c r="C8828" s="9"/>
      <c r="D8828" s="9"/>
      <c r="E8828" s="9"/>
      <c r="F8828" s="10"/>
      <c r="G8828" s="4"/>
      <c r="H8828" s="24"/>
      <c r="I8828" s="184"/>
      <c r="J8828" s="182"/>
      <c r="K8828" s="21"/>
      <c r="L8828" s="24"/>
      <c r="M8828" s="185"/>
      <c r="N8828" s="24"/>
      <c r="O8828" s="14"/>
      <c r="P8828" s="14"/>
      <c r="Q8828" s="39"/>
      <c r="R8828" s="545"/>
      <c r="S8828" s="545"/>
      <c r="T8828" s="25"/>
      <c r="U8828" s="25"/>
    </row>
    <row r="8829" spans="2:21">
      <c r="B8829" s="9"/>
      <c r="C8829" s="9"/>
      <c r="D8829" s="9"/>
      <c r="E8829" s="9"/>
      <c r="F8829" s="10"/>
      <c r="G8829" s="4"/>
      <c r="H8829" s="24"/>
      <c r="I8829" s="184"/>
      <c r="J8829" s="182"/>
      <c r="K8829" s="21"/>
      <c r="L8829" s="24"/>
      <c r="M8829" s="185"/>
      <c r="N8829" s="24"/>
      <c r="O8829" s="14"/>
      <c r="P8829" s="14"/>
      <c r="Q8829" s="39"/>
      <c r="R8829" s="545"/>
      <c r="S8829" s="545"/>
      <c r="T8829" s="25"/>
      <c r="U8829" s="25"/>
    </row>
    <row r="8830" spans="2:21">
      <c r="B8830" s="9"/>
      <c r="C8830" s="9"/>
      <c r="D8830" s="9"/>
      <c r="E8830" s="9"/>
      <c r="F8830" s="10"/>
      <c r="G8830" s="4"/>
      <c r="H8830" s="24"/>
      <c r="I8830" s="184"/>
      <c r="J8830" s="182"/>
      <c r="K8830" s="21"/>
      <c r="L8830" s="24"/>
      <c r="M8830" s="185"/>
      <c r="N8830" s="24"/>
      <c r="O8830" s="14"/>
      <c r="P8830" s="14"/>
      <c r="Q8830" s="39"/>
      <c r="R8830" s="545"/>
      <c r="S8830" s="545"/>
      <c r="T8830" s="25"/>
      <c r="U8830" s="25"/>
    </row>
    <row r="8831" spans="2:21">
      <c r="B8831" s="9"/>
      <c r="C8831" s="9"/>
      <c r="D8831" s="9"/>
      <c r="E8831" s="9"/>
      <c r="F8831" s="10"/>
      <c r="G8831" s="4"/>
      <c r="H8831" s="24"/>
      <c r="I8831" s="184"/>
      <c r="J8831" s="182"/>
      <c r="K8831" s="21"/>
      <c r="L8831" s="24"/>
      <c r="M8831" s="185"/>
      <c r="N8831" s="24"/>
      <c r="O8831" s="14"/>
      <c r="P8831" s="14"/>
      <c r="Q8831" s="39"/>
      <c r="R8831" s="545"/>
      <c r="S8831" s="545"/>
      <c r="T8831" s="25"/>
      <c r="U8831" s="25"/>
    </row>
    <row r="8832" spans="2:21">
      <c r="B8832" s="9"/>
      <c r="C8832" s="9"/>
      <c r="D8832" s="9"/>
      <c r="E8832" s="9"/>
      <c r="F8832" s="10"/>
      <c r="G8832" s="4"/>
      <c r="H8832" s="24"/>
      <c r="I8832" s="184"/>
      <c r="J8832" s="182"/>
      <c r="K8832" s="21"/>
      <c r="L8832" s="24"/>
      <c r="M8832" s="185"/>
      <c r="N8832" s="24"/>
      <c r="O8832" s="14"/>
      <c r="P8832" s="14"/>
      <c r="Q8832" s="39"/>
      <c r="R8832" s="545"/>
      <c r="S8832" s="545"/>
      <c r="T8832" s="25"/>
      <c r="U8832" s="25"/>
    </row>
    <row r="8833" spans="2:21">
      <c r="B8833" s="9"/>
      <c r="C8833" s="9"/>
      <c r="D8833" s="9"/>
      <c r="E8833" s="9"/>
      <c r="F8833" s="10"/>
      <c r="G8833" s="4"/>
      <c r="H8833" s="24"/>
      <c r="I8833" s="184"/>
      <c r="J8833" s="182"/>
      <c r="K8833" s="21"/>
      <c r="L8833" s="24"/>
      <c r="M8833" s="185"/>
      <c r="N8833" s="24"/>
      <c r="O8833" s="14"/>
      <c r="P8833" s="14"/>
      <c r="Q8833" s="39"/>
      <c r="R8833" s="545"/>
      <c r="S8833" s="545"/>
      <c r="T8833" s="25"/>
      <c r="U8833" s="25"/>
    </row>
    <row r="8834" spans="2:21">
      <c r="B8834" s="9"/>
      <c r="C8834" s="9"/>
      <c r="D8834" s="9"/>
      <c r="E8834" s="9"/>
      <c r="F8834" s="10"/>
      <c r="G8834" s="4"/>
      <c r="H8834" s="24"/>
      <c r="I8834" s="184"/>
      <c r="J8834" s="182"/>
      <c r="K8834" s="21"/>
      <c r="L8834" s="24"/>
      <c r="M8834" s="185"/>
      <c r="N8834" s="24"/>
      <c r="O8834" s="14"/>
      <c r="P8834" s="14"/>
      <c r="Q8834" s="39"/>
      <c r="R8834" s="545"/>
      <c r="S8834" s="545"/>
      <c r="T8834" s="25"/>
      <c r="U8834" s="25"/>
    </row>
    <row r="8835" spans="2:21">
      <c r="B8835" s="9"/>
      <c r="C8835" s="9"/>
      <c r="D8835" s="9"/>
      <c r="E8835" s="9"/>
      <c r="F8835" s="10"/>
      <c r="G8835" s="4"/>
      <c r="H8835" s="24"/>
      <c r="I8835" s="184"/>
      <c r="J8835" s="182"/>
      <c r="K8835" s="21"/>
      <c r="L8835" s="24"/>
      <c r="M8835" s="185"/>
      <c r="N8835" s="24"/>
      <c r="O8835" s="14"/>
      <c r="P8835" s="14"/>
      <c r="Q8835" s="39"/>
      <c r="R8835" s="545"/>
      <c r="S8835" s="545"/>
      <c r="T8835" s="25"/>
      <c r="U8835" s="25"/>
    </row>
    <row r="8836" spans="2:21">
      <c r="B8836" s="9"/>
      <c r="C8836" s="9"/>
      <c r="D8836" s="9"/>
      <c r="E8836" s="9"/>
      <c r="F8836" s="10"/>
      <c r="G8836" s="4"/>
      <c r="H8836" s="24"/>
      <c r="I8836" s="184"/>
      <c r="J8836" s="182"/>
      <c r="K8836" s="21"/>
      <c r="L8836" s="24"/>
      <c r="M8836" s="185"/>
      <c r="N8836" s="24"/>
      <c r="O8836" s="14"/>
      <c r="P8836" s="14"/>
      <c r="Q8836" s="39"/>
      <c r="R8836" s="545"/>
      <c r="S8836" s="545"/>
      <c r="T8836" s="25"/>
      <c r="U8836" s="25"/>
    </row>
    <row r="8837" spans="2:21">
      <c r="B8837" s="9"/>
      <c r="C8837" s="9"/>
      <c r="D8837" s="9"/>
      <c r="E8837" s="9"/>
      <c r="F8837" s="10"/>
      <c r="G8837" s="4"/>
      <c r="H8837" s="24"/>
      <c r="I8837" s="184"/>
      <c r="J8837" s="182"/>
      <c r="K8837" s="21"/>
      <c r="L8837" s="24"/>
      <c r="M8837" s="185"/>
      <c r="N8837" s="24"/>
      <c r="O8837" s="14"/>
      <c r="P8837" s="14"/>
      <c r="Q8837" s="39"/>
      <c r="R8837" s="545"/>
      <c r="S8837" s="545"/>
      <c r="T8837" s="25"/>
      <c r="U8837" s="25"/>
    </row>
    <row r="8838" spans="2:21">
      <c r="B8838" s="9"/>
      <c r="C8838" s="9"/>
      <c r="D8838" s="9"/>
      <c r="E8838" s="9"/>
      <c r="F8838" s="10"/>
      <c r="G8838" s="4"/>
      <c r="H8838" s="24"/>
      <c r="I8838" s="184"/>
      <c r="J8838" s="182"/>
      <c r="K8838" s="21"/>
      <c r="L8838" s="24"/>
      <c r="M8838" s="185"/>
      <c r="N8838" s="24"/>
      <c r="O8838" s="14"/>
      <c r="P8838" s="14"/>
      <c r="Q8838" s="39"/>
      <c r="R8838" s="545"/>
      <c r="S8838" s="545"/>
      <c r="T8838" s="25"/>
      <c r="U8838" s="25"/>
    </row>
    <row r="8839" spans="2:21">
      <c r="B8839" s="9"/>
      <c r="C8839" s="9"/>
      <c r="D8839" s="9"/>
      <c r="E8839" s="9"/>
      <c r="F8839" s="10"/>
      <c r="G8839" s="4"/>
      <c r="H8839" s="24"/>
      <c r="I8839" s="184"/>
      <c r="J8839" s="182"/>
      <c r="K8839" s="21"/>
      <c r="L8839" s="24"/>
      <c r="M8839" s="185"/>
      <c r="N8839" s="24"/>
      <c r="O8839" s="14"/>
      <c r="P8839" s="14"/>
      <c r="Q8839" s="39"/>
      <c r="R8839" s="545"/>
      <c r="S8839" s="545"/>
      <c r="T8839" s="25"/>
      <c r="U8839" s="25"/>
    </row>
    <row r="8840" spans="2:21">
      <c r="B8840" s="9"/>
      <c r="C8840" s="9"/>
      <c r="D8840" s="9"/>
      <c r="E8840" s="9"/>
      <c r="F8840" s="10"/>
      <c r="G8840" s="4"/>
      <c r="H8840" s="24"/>
      <c r="I8840" s="184"/>
      <c r="J8840" s="182"/>
      <c r="K8840" s="21"/>
      <c r="L8840" s="24"/>
      <c r="M8840" s="185"/>
      <c r="N8840" s="24"/>
      <c r="O8840" s="14"/>
      <c r="P8840" s="14"/>
      <c r="Q8840" s="39"/>
      <c r="R8840" s="545"/>
      <c r="S8840" s="545"/>
      <c r="T8840" s="25"/>
      <c r="U8840" s="25"/>
    </row>
    <row r="8841" spans="2:21">
      <c r="B8841" s="9"/>
      <c r="C8841" s="9"/>
      <c r="D8841" s="9"/>
      <c r="E8841" s="9"/>
      <c r="F8841" s="10"/>
      <c r="G8841" s="4"/>
      <c r="H8841" s="24"/>
      <c r="I8841" s="184"/>
      <c r="J8841" s="182"/>
      <c r="K8841" s="21"/>
      <c r="L8841" s="24"/>
      <c r="M8841" s="185"/>
      <c r="N8841" s="24"/>
      <c r="O8841" s="14"/>
      <c r="P8841" s="14"/>
      <c r="Q8841" s="39"/>
      <c r="R8841" s="545"/>
      <c r="S8841" s="545"/>
      <c r="T8841" s="25"/>
      <c r="U8841" s="25"/>
    </row>
    <row r="8842" spans="2:21">
      <c r="B8842" s="9"/>
      <c r="C8842" s="9"/>
      <c r="D8842" s="9"/>
      <c r="E8842" s="9"/>
      <c r="F8842" s="10"/>
      <c r="G8842" s="4"/>
      <c r="H8842" s="24"/>
      <c r="I8842" s="184"/>
      <c r="J8842" s="182"/>
      <c r="K8842" s="21"/>
      <c r="L8842" s="24"/>
      <c r="M8842" s="185"/>
      <c r="N8842" s="24"/>
      <c r="O8842" s="14"/>
      <c r="P8842" s="14"/>
      <c r="Q8842" s="39"/>
      <c r="R8842" s="545"/>
      <c r="S8842" s="545"/>
      <c r="T8842" s="25"/>
      <c r="U8842" s="25"/>
    </row>
    <row r="8843" spans="2:21">
      <c r="B8843" s="9"/>
      <c r="C8843" s="9"/>
      <c r="D8843" s="9"/>
      <c r="E8843" s="9"/>
      <c r="F8843" s="10"/>
      <c r="G8843" s="4"/>
      <c r="H8843" s="24"/>
      <c r="I8843" s="184"/>
      <c r="J8843" s="182"/>
      <c r="K8843" s="21"/>
      <c r="L8843" s="24"/>
      <c r="M8843" s="185"/>
      <c r="N8843" s="24"/>
      <c r="O8843" s="14"/>
      <c r="P8843" s="14"/>
      <c r="Q8843" s="39"/>
      <c r="R8843" s="545"/>
      <c r="S8843" s="545"/>
      <c r="T8843" s="25"/>
      <c r="U8843" s="25"/>
    </row>
    <row r="8844" spans="2:21">
      <c r="B8844" s="9"/>
      <c r="C8844" s="9"/>
      <c r="D8844" s="9"/>
      <c r="E8844" s="9"/>
      <c r="F8844" s="10"/>
      <c r="G8844" s="4"/>
      <c r="H8844" s="24"/>
      <c r="I8844" s="184"/>
      <c r="J8844" s="182"/>
      <c r="K8844" s="21"/>
      <c r="L8844" s="24"/>
      <c r="M8844" s="185"/>
      <c r="N8844" s="24"/>
      <c r="O8844" s="14"/>
      <c r="P8844" s="14"/>
      <c r="Q8844" s="39"/>
      <c r="R8844" s="545"/>
      <c r="S8844" s="545"/>
      <c r="T8844" s="25"/>
      <c r="U8844" s="25"/>
    </row>
    <row r="8845" spans="2:21">
      <c r="B8845" s="9"/>
      <c r="C8845" s="9"/>
      <c r="D8845" s="9"/>
      <c r="E8845" s="9"/>
      <c r="F8845" s="10"/>
      <c r="G8845" s="4"/>
      <c r="H8845" s="24"/>
      <c r="I8845" s="184"/>
      <c r="J8845" s="182"/>
      <c r="K8845" s="21"/>
      <c r="L8845" s="24"/>
      <c r="M8845" s="185"/>
      <c r="N8845" s="24"/>
      <c r="O8845" s="14"/>
      <c r="P8845" s="14"/>
      <c r="Q8845" s="39"/>
      <c r="R8845" s="545"/>
      <c r="S8845" s="545"/>
      <c r="T8845" s="25"/>
      <c r="U8845" s="25"/>
    </row>
    <row r="8846" spans="2:21">
      <c r="B8846" s="9"/>
      <c r="C8846" s="9"/>
      <c r="D8846" s="9"/>
      <c r="E8846" s="9"/>
      <c r="F8846" s="10"/>
      <c r="G8846" s="4"/>
      <c r="H8846" s="24"/>
      <c r="I8846" s="184"/>
      <c r="J8846" s="182"/>
      <c r="K8846" s="21"/>
      <c r="L8846" s="24"/>
      <c r="M8846" s="185"/>
      <c r="N8846" s="24"/>
      <c r="O8846" s="14"/>
      <c r="P8846" s="14"/>
      <c r="Q8846" s="39"/>
      <c r="R8846" s="545"/>
      <c r="S8846" s="545"/>
      <c r="T8846" s="25"/>
      <c r="U8846" s="25"/>
    </row>
    <row r="8847" spans="2:21">
      <c r="B8847" s="9"/>
      <c r="C8847" s="9"/>
      <c r="D8847" s="9"/>
      <c r="E8847" s="9"/>
      <c r="F8847" s="10"/>
      <c r="G8847" s="4"/>
      <c r="H8847" s="24"/>
      <c r="I8847" s="184"/>
      <c r="J8847" s="182"/>
      <c r="K8847" s="21"/>
      <c r="L8847" s="24"/>
      <c r="M8847" s="185"/>
      <c r="N8847" s="24"/>
      <c r="O8847" s="14"/>
      <c r="P8847" s="14"/>
      <c r="Q8847" s="39"/>
      <c r="R8847" s="545"/>
      <c r="S8847" s="545"/>
      <c r="T8847" s="25"/>
      <c r="U8847" s="25"/>
    </row>
    <row r="8848" spans="2:21">
      <c r="B8848" s="9"/>
      <c r="C8848" s="9"/>
      <c r="D8848" s="9"/>
      <c r="E8848" s="9"/>
      <c r="F8848" s="10"/>
      <c r="G8848" s="4"/>
      <c r="H8848" s="24"/>
      <c r="I8848" s="184"/>
      <c r="J8848" s="182"/>
      <c r="K8848" s="21"/>
      <c r="L8848" s="24"/>
      <c r="M8848" s="185"/>
      <c r="N8848" s="24"/>
      <c r="O8848" s="14"/>
      <c r="P8848" s="14"/>
      <c r="Q8848" s="39"/>
      <c r="R8848" s="545"/>
      <c r="S8848" s="545"/>
      <c r="T8848" s="25"/>
      <c r="U8848" s="25"/>
    </row>
    <row r="8849" spans="2:21">
      <c r="B8849" s="9"/>
      <c r="C8849" s="9"/>
      <c r="D8849" s="9"/>
      <c r="E8849" s="9"/>
      <c r="F8849" s="10"/>
      <c r="G8849" s="4"/>
      <c r="H8849" s="24"/>
      <c r="I8849" s="184"/>
      <c r="J8849" s="182"/>
      <c r="K8849" s="21"/>
      <c r="L8849" s="24"/>
      <c r="M8849" s="185"/>
      <c r="N8849" s="24"/>
      <c r="O8849" s="14"/>
      <c r="P8849" s="14"/>
      <c r="Q8849" s="39"/>
      <c r="R8849" s="545"/>
      <c r="S8849" s="545"/>
      <c r="T8849" s="25"/>
      <c r="U8849" s="25"/>
    </row>
    <row r="8850" spans="2:21">
      <c r="B8850" s="9"/>
      <c r="C8850" s="9"/>
      <c r="D8850" s="9"/>
      <c r="E8850" s="9"/>
      <c r="F8850" s="10"/>
      <c r="G8850" s="4"/>
      <c r="H8850" s="24"/>
      <c r="I8850" s="184"/>
      <c r="J8850" s="182"/>
      <c r="K8850" s="21"/>
      <c r="L8850" s="24"/>
      <c r="M8850" s="185"/>
      <c r="N8850" s="24"/>
      <c r="O8850" s="14"/>
      <c r="P8850" s="14"/>
      <c r="Q8850" s="39"/>
      <c r="R8850" s="545"/>
      <c r="S8850" s="545"/>
      <c r="T8850" s="25"/>
      <c r="U8850" s="25"/>
    </row>
    <row r="8851" spans="2:21">
      <c r="B8851" s="9"/>
      <c r="C8851" s="9"/>
      <c r="D8851" s="9"/>
      <c r="E8851" s="9"/>
      <c r="F8851" s="10"/>
      <c r="G8851" s="4"/>
      <c r="H8851" s="24"/>
      <c r="I8851" s="184"/>
      <c r="J8851" s="182"/>
      <c r="K8851" s="21"/>
      <c r="L8851" s="24"/>
      <c r="M8851" s="185"/>
      <c r="N8851" s="24"/>
      <c r="O8851" s="14"/>
      <c r="P8851" s="14"/>
      <c r="Q8851" s="39"/>
      <c r="R8851" s="545"/>
      <c r="S8851" s="545"/>
      <c r="T8851" s="25"/>
      <c r="U8851" s="25"/>
    </row>
    <row r="8852" spans="2:21">
      <c r="B8852" s="9"/>
      <c r="C8852" s="9"/>
      <c r="D8852" s="9"/>
      <c r="E8852" s="9"/>
      <c r="F8852" s="10"/>
      <c r="G8852" s="4"/>
      <c r="H8852" s="24"/>
      <c r="I8852" s="184"/>
      <c r="J8852" s="182"/>
      <c r="K8852" s="21"/>
      <c r="L8852" s="24"/>
      <c r="M8852" s="185"/>
      <c r="N8852" s="24"/>
      <c r="O8852" s="14"/>
      <c r="P8852" s="14"/>
      <c r="Q8852" s="39"/>
      <c r="R8852" s="545"/>
      <c r="S8852" s="545"/>
      <c r="T8852" s="25"/>
      <c r="U8852" s="25"/>
    </row>
    <row r="8853" spans="2:21">
      <c r="B8853" s="9"/>
      <c r="C8853" s="9"/>
      <c r="D8853" s="9"/>
      <c r="E8853" s="9"/>
      <c r="F8853" s="10"/>
      <c r="G8853" s="4"/>
      <c r="H8853" s="24"/>
      <c r="I8853" s="184"/>
      <c r="J8853" s="182"/>
      <c r="K8853" s="21"/>
      <c r="L8853" s="24"/>
      <c r="M8853" s="185"/>
      <c r="N8853" s="24"/>
      <c r="O8853" s="14"/>
      <c r="P8853" s="14"/>
      <c r="Q8853" s="39"/>
      <c r="R8853" s="545"/>
      <c r="S8853" s="545"/>
      <c r="T8853" s="25"/>
      <c r="U8853" s="25"/>
    </row>
    <row r="8854" spans="2:21">
      <c r="B8854" s="9"/>
      <c r="C8854" s="9"/>
      <c r="D8854" s="9"/>
      <c r="E8854" s="9"/>
      <c r="F8854" s="10"/>
      <c r="G8854" s="4"/>
      <c r="H8854" s="24"/>
      <c r="I8854" s="184"/>
      <c r="J8854" s="182"/>
      <c r="K8854" s="21"/>
      <c r="L8854" s="24"/>
      <c r="M8854" s="185"/>
      <c r="N8854" s="24"/>
      <c r="O8854" s="14"/>
      <c r="P8854" s="14"/>
      <c r="Q8854" s="39"/>
      <c r="R8854" s="545"/>
      <c r="S8854" s="545"/>
      <c r="T8854" s="25"/>
      <c r="U8854" s="25"/>
    </row>
    <row r="8855" spans="2:21">
      <c r="B8855" s="9"/>
      <c r="C8855" s="9"/>
      <c r="D8855" s="9"/>
      <c r="E8855" s="9"/>
      <c r="F8855" s="10"/>
      <c r="G8855" s="4"/>
      <c r="H8855" s="24"/>
      <c r="I8855" s="184"/>
      <c r="J8855" s="182"/>
      <c r="K8855" s="21"/>
      <c r="L8855" s="24"/>
      <c r="M8855" s="185"/>
      <c r="N8855" s="24"/>
      <c r="O8855" s="14"/>
      <c r="P8855" s="14"/>
      <c r="Q8855" s="39"/>
      <c r="R8855" s="545"/>
      <c r="S8855" s="545"/>
      <c r="T8855" s="25"/>
      <c r="U8855" s="25"/>
    </row>
    <row r="8856" spans="2:21">
      <c r="B8856" s="9"/>
      <c r="C8856" s="9"/>
      <c r="D8856" s="9"/>
      <c r="E8856" s="9"/>
      <c r="F8856" s="10"/>
      <c r="G8856" s="4"/>
      <c r="H8856" s="24"/>
      <c r="I8856" s="184"/>
      <c r="J8856" s="182"/>
      <c r="K8856" s="21"/>
      <c r="L8856" s="24"/>
      <c r="M8856" s="185"/>
      <c r="N8856" s="24"/>
      <c r="O8856" s="14"/>
      <c r="P8856" s="14"/>
      <c r="Q8856" s="39"/>
      <c r="R8856" s="545"/>
      <c r="S8856" s="545"/>
      <c r="T8856" s="25"/>
      <c r="U8856" s="25"/>
    </row>
    <row r="8857" spans="2:21">
      <c r="B8857" s="9"/>
      <c r="C8857" s="9"/>
      <c r="D8857" s="9"/>
      <c r="E8857" s="9"/>
      <c r="F8857" s="10"/>
      <c r="G8857" s="4"/>
      <c r="H8857" s="24"/>
      <c r="I8857" s="184"/>
      <c r="J8857" s="182"/>
      <c r="K8857" s="21"/>
      <c r="L8857" s="24"/>
      <c r="M8857" s="185"/>
      <c r="N8857" s="24"/>
      <c r="O8857" s="14"/>
      <c r="P8857" s="14"/>
      <c r="Q8857" s="39"/>
      <c r="R8857" s="545"/>
      <c r="S8857" s="545"/>
      <c r="T8857" s="25"/>
      <c r="U8857" s="25"/>
    </row>
    <row r="8858" spans="2:21">
      <c r="B8858" s="9"/>
      <c r="C8858" s="9"/>
      <c r="D8858" s="9"/>
      <c r="E8858" s="9"/>
      <c r="F8858" s="10"/>
      <c r="G8858" s="4"/>
      <c r="H8858" s="24"/>
      <c r="I8858" s="184"/>
      <c r="J8858" s="182"/>
      <c r="K8858" s="21"/>
      <c r="L8858" s="24"/>
      <c r="M8858" s="185"/>
      <c r="N8858" s="24"/>
      <c r="O8858" s="14"/>
      <c r="P8858" s="14"/>
      <c r="Q8858" s="39"/>
      <c r="R8858" s="545"/>
      <c r="S8858" s="545"/>
      <c r="T8858" s="25"/>
      <c r="U8858" s="25"/>
    </row>
    <row r="8859" spans="2:21">
      <c r="B8859" s="9"/>
      <c r="C8859" s="9"/>
      <c r="D8859" s="9"/>
      <c r="E8859" s="9"/>
      <c r="F8859" s="10"/>
      <c r="G8859" s="4"/>
      <c r="H8859" s="24"/>
      <c r="I8859" s="184"/>
      <c r="J8859" s="182"/>
      <c r="K8859" s="21"/>
      <c r="L8859" s="24"/>
      <c r="M8859" s="185"/>
      <c r="N8859" s="24"/>
      <c r="O8859" s="14"/>
      <c r="P8859" s="14"/>
      <c r="Q8859" s="39"/>
      <c r="R8859" s="545"/>
      <c r="S8859" s="545"/>
      <c r="T8859" s="25"/>
      <c r="U8859" s="25"/>
    </row>
    <row r="8860" spans="2:21">
      <c r="B8860" s="9"/>
      <c r="C8860" s="9"/>
      <c r="D8860" s="9"/>
      <c r="E8860" s="9"/>
      <c r="F8860" s="10"/>
      <c r="G8860" s="4"/>
      <c r="H8860" s="24"/>
      <c r="I8860" s="184"/>
      <c r="J8860" s="182"/>
      <c r="K8860" s="21"/>
      <c r="L8860" s="24"/>
      <c r="M8860" s="185"/>
      <c r="N8860" s="24"/>
      <c r="O8860" s="14"/>
      <c r="P8860" s="14"/>
      <c r="Q8860" s="39"/>
      <c r="R8860" s="545"/>
      <c r="S8860" s="545"/>
      <c r="T8860" s="25"/>
      <c r="U8860" s="25"/>
    </row>
    <row r="8861" spans="2:21">
      <c r="B8861" s="9"/>
      <c r="C8861" s="9"/>
      <c r="D8861" s="9"/>
      <c r="E8861" s="9"/>
      <c r="F8861" s="10"/>
      <c r="G8861" s="4"/>
      <c r="H8861" s="24"/>
      <c r="I8861" s="184"/>
      <c r="J8861" s="182"/>
      <c r="K8861" s="21"/>
      <c r="L8861" s="24"/>
      <c r="M8861" s="185"/>
      <c r="N8861" s="24"/>
      <c r="O8861" s="14"/>
      <c r="P8861" s="14"/>
      <c r="Q8861" s="39"/>
      <c r="R8861" s="545"/>
      <c r="S8861" s="545"/>
      <c r="T8861" s="25"/>
      <c r="U8861" s="25"/>
    </row>
    <row r="8862" spans="2:21">
      <c r="B8862" s="9"/>
      <c r="C8862" s="9"/>
      <c r="D8862" s="9"/>
      <c r="E8862" s="9"/>
      <c r="F8862" s="10"/>
      <c r="G8862" s="4"/>
      <c r="H8862" s="24"/>
      <c r="I8862" s="184"/>
      <c r="J8862" s="182"/>
      <c r="K8862" s="21"/>
      <c r="L8862" s="24"/>
      <c r="M8862" s="185"/>
      <c r="N8862" s="24"/>
      <c r="O8862" s="14"/>
      <c r="P8862" s="14"/>
      <c r="Q8862" s="39"/>
      <c r="R8862" s="545"/>
      <c r="S8862" s="545"/>
      <c r="T8862" s="25"/>
      <c r="U8862" s="25"/>
    </row>
    <row r="8863" spans="2:21">
      <c r="B8863" s="9"/>
      <c r="C8863" s="9"/>
      <c r="D8863" s="9"/>
      <c r="E8863" s="9"/>
      <c r="F8863" s="10"/>
      <c r="G8863" s="4"/>
      <c r="H8863" s="24"/>
      <c r="I8863" s="184"/>
      <c r="J8863" s="182"/>
      <c r="K8863" s="21"/>
      <c r="L8863" s="24"/>
      <c r="M8863" s="185"/>
      <c r="N8863" s="24"/>
      <c r="O8863" s="14"/>
      <c r="P8863" s="14"/>
      <c r="Q8863" s="39"/>
      <c r="R8863" s="545"/>
      <c r="S8863" s="545"/>
      <c r="T8863" s="25"/>
      <c r="U8863" s="25"/>
    </row>
    <row r="8864" spans="2:21">
      <c r="B8864" s="9"/>
      <c r="C8864" s="9"/>
      <c r="D8864" s="9"/>
      <c r="E8864" s="9"/>
      <c r="F8864" s="10"/>
      <c r="G8864" s="4"/>
      <c r="H8864" s="24"/>
      <c r="I8864" s="184"/>
      <c r="J8864" s="182"/>
      <c r="K8864" s="21"/>
      <c r="L8864" s="24"/>
      <c r="M8864" s="185"/>
      <c r="N8864" s="24"/>
      <c r="O8864" s="14"/>
      <c r="P8864" s="14"/>
      <c r="Q8864" s="39"/>
      <c r="R8864" s="545"/>
      <c r="S8864" s="545"/>
      <c r="T8864" s="25"/>
      <c r="U8864" s="25"/>
    </row>
    <row r="8865" spans="2:21">
      <c r="B8865" s="9"/>
      <c r="C8865" s="9"/>
      <c r="D8865" s="9"/>
      <c r="E8865" s="9"/>
      <c r="F8865" s="10"/>
      <c r="G8865" s="4"/>
      <c r="H8865" s="24"/>
      <c r="I8865" s="184"/>
      <c r="J8865" s="182"/>
      <c r="K8865" s="21"/>
      <c r="L8865" s="24"/>
      <c r="M8865" s="185"/>
      <c r="N8865" s="24"/>
      <c r="O8865" s="14"/>
      <c r="P8865" s="14"/>
      <c r="Q8865" s="39"/>
      <c r="R8865" s="545"/>
      <c r="S8865" s="545"/>
      <c r="T8865" s="25"/>
      <c r="U8865" s="25"/>
    </row>
    <row r="8866" spans="2:21">
      <c r="B8866" s="9"/>
      <c r="C8866" s="9"/>
      <c r="D8866" s="9"/>
      <c r="E8866" s="9"/>
      <c r="F8866" s="10"/>
      <c r="G8866" s="4"/>
      <c r="H8866" s="24"/>
      <c r="I8866" s="184"/>
      <c r="J8866" s="182"/>
      <c r="K8866" s="21"/>
      <c r="L8866" s="24"/>
      <c r="M8866" s="185"/>
      <c r="N8866" s="24"/>
      <c r="O8866" s="14"/>
      <c r="P8866" s="14"/>
      <c r="Q8866" s="39"/>
      <c r="R8866" s="545"/>
      <c r="S8866" s="545"/>
      <c r="T8866" s="25"/>
      <c r="U8866" s="25"/>
    </row>
    <row r="8867" spans="2:21">
      <c r="B8867" s="9"/>
      <c r="C8867" s="9"/>
      <c r="D8867" s="9"/>
      <c r="E8867" s="9"/>
      <c r="F8867" s="10"/>
      <c r="G8867" s="4"/>
      <c r="H8867" s="24"/>
      <c r="I8867" s="184"/>
      <c r="J8867" s="182"/>
      <c r="K8867" s="21"/>
      <c r="L8867" s="24"/>
      <c r="M8867" s="185"/>
      <c r="N8867" s="24"/>
      <c r="O8867" s="14"/>
      <c r="P8867" s="14"/>
      <c r="Q8867" s="39"/>
      <c r="R8867" s="545"/>
      <c r="S8867" s="545"/>
      <c r="T8867" s="25"/>
      <c r="U8867" s="25"/>
    </row>
    <row r="8868" spans="2:21">
      <c r="B8868" s="9"/>
      <c r="C8868" s="9"/>
      <c r="D8868" s="9"/>
      <c r="E8868" s="9"/>
      <c r="F8868" s="10"/>
      <c r="G8868" s="4"/>
      <c r="H8868" s="24"/>
      <c r="I8868" s="184"/>
      <c r="J8868" s="182"/>
      <c r="K8868" s="21"/>
      <c r="L8868" s="24"/>
      <c r="M8868" s="185"/>
      <c r="N8868" s="24"/>
      <c r="O8868" s="14"/>
      <c r="P8868" s="14"/>
      <c r="Q8868" s="39"/>
      <c r="R8868" s="545"/>
      <c r="S8868" s="545"/>
      <c r="T8868" s="25"/>
      <c r="U8868" s="25"/>
    </row>
    <row r="8869" spans="2:21">
      <c r="B8869" s="9"/>
      <c r="C8869" s="9"/>
      <c r="D8869" s="9"/>
      <c r="E8869" s="9"/>
      <c r="F8869" s="10"/>
      <c r="G8869" s="4"/>
      <c r="H8869" s="24"/>
      <c r="I8869" s="184"/>
      <c r="J8869" s="182"/>
      <c r="K8869" s="21"/>
      <c r="L8869" s="24"/>
      <c r="M8869" s="185"/>
      <c r="N8869" s="24"/>
      <c r="O8869" s="14"/>
      <c r="P8869" s="14"/>
      <c r="Q8869" s="39"/>
      <c r="R8869" s="545"/>
      <c r="S8869" s="545"/>
      <c r="T8869" s="25"/>
      <c r="U8869" s="25"/>
    </row>
    <row r="8870" spans="2:21">
      <c r="B8870" s="9"/>
      <c r="C8870" s="9"/>
      <c r="D8870" s="9"/>
      <c r="E8870" s="9"/>
      <c r="F8870" s="10"/>
      <c r="G8870" s="4"/>
      <c r="H8870" s="24"/>
      <c r="I8870" s="184"/>
      <c r="J8870" s="182"/>
      <c r="K8870" s="21"/>
      <c r="L8870" s="24"/>
      <c r="M8870" s="185"/>
      <c r="N8870" s="24"/>
      <c r="O8870" s="14"/>
      <c r="P8870" s="14"/>
      <c r="Q8870" s="39"/>
      <c r="R8870" s="545"/>
      <c r="S8870" s="545"/>
      <c r="T8870" s="25"/>
      <c r="U8870" s="25"/>
    </row>
    <row r="8871" spans="2:21">
      <c r="B8871" s="9"/>
      <c r="C8871" s="9"/>
      <c r="D8871" s="9"/>
      <c r="E8871" s="9"/>
      <c r="F8871" s="10"/>
      <c r="G8871" s="4"/>
      <c r="H8871" s="24"/>
      <c r="I8871" s="184"/>
      <c r="J8871" s="182"/>
      <c r="K8871" s="21"/>
      <c r="L8871" s="24"/>
      <c r="M8871" s="185"/>
      <c r="N8871" s="24"/>
      <c r="O8871" s="14"/>
      <c r="P8871" s="14"/>
      <c r="Q8871" s="39"/>
      <c r="R8871" s="545"/>
      <c r="S8871" s="545"/>
      <c r="T8871" s="25"/>
      <c r="U8871" s="25"/>
    </row>
    <row r="8872" spans="2:21">
      <c r="B8872" s="9"/>
      <c r="C8872" s="9"/>
      <c r="D8872" s="9"/>
      <c r="E8872" s="9"/>
      <c r="F8872" s="10"/>
      <c r="G8872" s="4"/>
      <c r="H8872" s="24"/>
      <c r="I8872" s="184"/>
      <c r="J8872" s="182"/>
      <c r="K8872" s="21"/>
      <c r="L8872" s="24"/>
      <c r="M8872" s="185"/>
      <c r="N8872" s="24"/>
      <c r="O8872" s="14"/>
      <c r="P8872" s="14"/>
      <c r="Q8872" s="39"/>
      <c r="R8872" s="545"/>
      <c r="S8872" s="545"/>
      <c r="T8872" s="25"/>
      <c r="U8872" s="25"/>
    </row>
    <row r="8873" spans="2:21">
      <c r="B8873" s="9"/>
      <c r="C8873" s="9"/>
      <c r="D8873" s="9"/>
      <c r="E8873" s="9"/>
      <c r="F8873" s="10"/>
      <c r="G8873" s="4"/>
      <c r="H8873" s="24"/>
      <c r="I8873" s="184"/>
      <c r="J8873" s="182"/>
      <c r="K8873" s="21"/>
      <c r="L8873" s="24"/>
      <c r="M8873" s="185"/>
      <c r="N8873" s="24"/>
      <c r="O8873" s="14"/>
      <c r="P8873" s="14"/>
      <c r="Q8873" s="39"/>
      <c r="R8873" s="545"/>
      <c r="S8873" s="545"/>
      <c r="T8873" s="25"/>
      <c r="U8873" s="25"/>
    </row>
    <row r="8874" spans="2:21">
      <c r="B8874" s="9"/>
      <c r="C8874" s="9"/>
      <c r="D8874" s="9"/>
      <c r="E8874" s="9"/>
      <c r="F8874" s="10"/>
      <c r="G8874" s="4"/>
      <c r="H8874" s="24"/>
      <c r="I8874" s="184"/>
      <c r="J8874" s="182"/>
      <c r="K8874" s="21"/>
      <c r="L8874" s="24"/>
      <c r="M8874" s="185"/>
      <c r="N8874" s="24"/>
      <c r="O8874" s="14"/>
      <c r="P8874" s="14"/>
      <c r="Q8874" s="39"/>
      <c r="R8874" s="545"/>
      <c r="S8874" s="545"/>
      <c r="T8874" s="25"/>
      <c r="U8874" s="25"/>
    </row>
    <row r="8875" spans="2:21">
      <c r="B8875" s="9"/>
      <c r="C8875" s="9"/>
      <c r="D8875" s="9"/>
      <c r="E8875" s="9"/>
      <c r="F8875" s="10"/>
      <c r="G8875" s="4"/>
      <c r="H8875" s="24"/>
      <c r="I8875" s="184"/>
      <c r="J8875" s="182"/>
      <c r="K8875" s="21"/>
      <c r="L8875" s="24"/>
      <c r="M8875" s="185"/>
      <c r="N8875" s="24"/>
      <c r="O8875" s="14"/>
      <c r="P8875" s="14"/>
      <c r="Q8875" s="39"/>
      <c r="R8875" s="545"/>
      <c r="S8875" s="545"/>
      <c r="T8875" s="25"/>
      <c r="U8875" s="25"/>
    </row>
    <row r="8876" spans="2:21">
      <c r="B8876" s="9"/>
      <c r="C8876" s="9"/>
      <c r="D8876" s="9"/>
      <c r="E8876" s="9"/>
      <c r="F8876" s="10"/>
      <c r="G8876" s="4"/>
      <c r="H8876" s="24"/>
      <c r="I8876" s="184"/>
      <c r="J8876" s="182"/>
      <c r="K8876" s="21"/>
      <c r="L8876" s="24"/>
      <c r="M8876" s="185"/>
      <c r="N8876" s="24"/>
      <c r="O8876" s="14"/>
      <c r="P8876" s="14"/>
      <c r="Q8876" s="39"/>
      <c r="R8876" s="545"/>
      <c r="S8876" s="545"/>
      <c r="T8876" s="25"/>
      <c r="U8876" s="25"/>
    </row>
    <row r="8877" spans="2:21">
      <c r="B8877" s="9"/>
      <c r="C8877" s="9"/>
      <c r="D8877" s="9"/>
      <c r="E8877" s="9"/>
      <c r="F8877" s="10"/>
      <c r="G8877" s="4"/>
      <c r="H8877" s="24"/>
      <c r="I8877" s="184"/>
      <c r="J8877" s="182"/>
      <c r="K8877" s="21"/>
      <c r="L8877" s="24"/>
      <c r="M8877" s="185"/>
      <c r="N8877" s="24"/>
      <c r="O8877" s="14"/>
      <c r="P8877" s="14"/>
      <c r="Q8877" s="39"/>
      <c r="R8877" s="545"/>
      <c r="S8877" s="545"/>
      <c r="T8877" s="25"/>
      <c r="U8877" s="25"/>
    </row>
    <row r="8878" spans="2:21">
      <c r="B8878" s="9"/>
      <c r="C8878" s="9"/>
      <c r="D8878" s="9"/>
      <c r="E8878" s="9"/>
      <c r="F8878" s="10"/>
      <c r="G8878" s="4"/>
      <c r="H8878" s="24"/>
      <c r="I8878" s="184"/>
      <c r="J8878" s="182"/>
      <c r="K8878" s="21"/>
      <c r="L8878" s="24"/>
      <c r="M8878" s="185"/>
      <c r="N8878" s="24"/>
      <c r="O8878" s="14"/>
      <c r="P8878" s="14"/>
      <c r="Q8878" s="39"/>
      <c r="R8878" s="545"/>
      <c r="S8878" s="545"/>
      <c r="T8878" s="25"/>
      <c r="U8878" s="25"/>
    </row>
    <row r="8879" spans="2:21">
      <c r="B8879" s="9"/>
      <c r="C8879" s="9"/>
      <c r="D8879" s="9"/>
      <c r="E8879" s="9"/>
      <c r="F8879" s="10"/>
      <c r="G8879" s="4"/>
      <c r="H8879" s="24"/>
      <c r="I8879" s="184"/>
      <c r="J8879" s="182"/>
      <c r="K8879" s="21"/>
      <c r="L8879" s="24"/>
      <c r="M8879" s="185"/>
      <c r="N8879" s="24"/>
      <c r="O8879" s="14"/>
      <c r="P8879" s="14"/>
      <c r="Q8879" s="39"/>
      <c r="R8879" s="545"/>
      <c r="S8879" s="545"/>
      <c r="T8879" s="25"/>
      <c r="U8879" s="25"/>
    </row>
    <row r="8880" spans="2:21">
      <c r="B8880" s="9"/>
      <c r="C8880" s="9"/>
      <c r="D8880" s="9"/>
      <c r="E8880" s="9"/>
      <c r="F8880" s="10"/>
      <c r="G8880" s="4"/>
      <c r="H8880" s="24"/>
      <c r="I8880" s="184"/>
      <c r="J8880" s="182"/>
      <c r="K8880" s="21"/>
      <c r="L8880" s="24"/>
      <c r="M8880" s="185"/>
      <c r="N8880" s="24"/>
      <c r="O8880" s="14"/>
      <c r="P8880" s="14"/>
      <c r="Q8880" s="39"/>
      <c r="R8880" s="545"/>
      <c r="S8880" s="545"/>
      <c r="T8880" s="25"/>
      <c r="U8880" s="25"/>
    </row>
    <row r="8881" spans="2:21">
      <c r="B8881" s="9"/>
      <c r="C8881" s="9"/>
      <c r="D8881" s="9"/>
      <c r="E8881" s="9"/>
      <c r="F8881" s="10"/>
      <c r="G8881" s="4"/>
      <c r="H8881" s="24"/>
      <c r="I8881" s="184"/>
      <c r="J8881" s="182"/>
      <c r="K8881" s="21"/>
      <c r="L8881" s="24"/>
      <c r="M8881" s="185"/>
      <c r="N8881" s="24"/>
      <c r="O8881" s="14"/>
      <c r="P8881" s="14"/>
      <c r="Q8881" s="39"/>
      <c r="R8881" s="545"/>
      <c r="S8881" s="545"/>
      <c r="T8881" s="25"/>
      <c r="U8881" s="25"/>
    </row>
    <row r="8882" spans="2:21">
      <c r="B8882" s="9"/>
      <c r="C8882" s="9"/>
      <c r="D8882" s="9"/>
      <c r="E8882" s="9"/>
      <c r="F8882" s="10"/>
      <c r="G8882" s="4"/>
      <c r="H8882" s="24"/>
      <c r="I8882" s="184"/>
      <c r="J8882" s="182"/>
      <c r="K8882" s="21"/>
      <c r="L8882" s="24"/>
      <c r="M8882" s="185"/>
      <c r="N8882" s="24"/>
      <c r="O8882" s="14"/>
      <c r="P8882" s="14"/>
      <c r="Q8882" s="39"/>
      <c r="R8882" s="545"/>
      <c r="S8882" s="545"/>
      <c r="T8882" s="25"/>
      <c r="U8882" s="25"/>
    </row>
    <row r="8883" spans="2:21">
      <c r="B8883" s="9"/>
      <c r="C8883" s="9"/>
      <c r="D8883" s="9"/>
      <c r="E8883" s="9"/>
      <c r="F8883" s="10"/>
      <c r="G8883" s="4"/>
      <c r="H8883" s="24"/>
      <c r="I8883" s="184"/>
      <c r="J8883" s="182"/>
      <c r="K8883" s="21"/>
      <c r="L8883" s="24"/>
      <c r="M8883" s="185"/>
      <c r="N8883" s="24"/>
      <c r="O8883" s="14"/>
      <c r="P8883" s="14"/>
      <c r="Q8883" s="39"/>
      <c r="R8883" s="545"/>
      <c r="S8883" s="545"/>
      <c r="T8883" s="25"/>
      <c r="U8883" s="25"/>
    </row>
    <row r="8884" spans="2:21">
      <c r="B8884" s="9"/>
      <c r="C8884" s="9"/>
      <c r="D8884" s="9"/>
      <c r="E8884" s="9"/>
      <c r="F8884" s="10"/>
      <c r="G8884" s="4"/>
      <c r="H8884" s="24"/>
      <c r="I8884" s="184"/>
      <c r="J8884" s="182"/>
      <c r="K8884" s="21"/>
      <c r="L8884" s="24"/>
      <c r="M8884" s="185"/>
      <c r="N8884" s="24"/>
      <c r="O8884" s="14"/>
      <c r="P8884" s="14"/>
      <c r="Q8884" s="39"/>
      <c r="R8884" s="545"/>
      <c r="S8884" s="545"/>
      <c r="T8884" s="25"/>
      <c r="U8884" s="25"/>
    </row>
    <row r="8885" spans="2:21">
      <c r="B8885" s="9"/>
      <c r="C8885" s="9"/>
      <c r="D8885" s="9"/>
      <c r="E8885" s="9"/>
      <c r="F8885" s="10"/>
      <c r="G8885" s="4"/>
      <c r="H8885" s="24"/>
      <c r="I8885" s="184"/>
      <c r="J8885" s="182"/>
      <c r="K8885" s="21"/>
      <c r="L8885" s="24"/>
      <c r="M8885" s="185"/>
      <c r="N8885" s="24"/>
      <c r="O8885" s="14"/>
      <c r="P8885" s="14"/>
      <c r="Q8885" s="39"/>
      <c r="R8885" s="545"/>
      <c r="S8885" s="545"/>
      <c r="T8885" s="25"/>
      <c r="U8885" s="25"/>
    </row>
    <row r="8886" spans="2:21">
      <c r="B8886" s="9"/>
      <c r="C8886" s="9"/>
      <c r="D8886" s="9"/>
      <c r="E8886" s="9"/>
      <c r="F8886" s="10"/>
      <c r="G8886" s="4"/>
      <c r="H8886" s="24"/>
      <c r="I8886" s="184"/>
      <c r="J8886" s="182"/>
      <c r="K8886" s="21"/>
      <c r="L8886" s="24"/>
      <c r="M8886" s="185"/>
      <c r="N8886" s="24"/>
      <c r="O8886" s="14"/>
      <c r="P8886" s="14"/>
      <c r="Q8886" s="39"/>
      <c r="R8886" s="545"/>
      <c r="S8886" s="545"/>
      <c r="T8886" s="25"/>
      <c r="U8886" s="25"/>
    </row>
    <row r="8887" spans="2:21">
      <c r="B8887" s="9"/>
      <c r="C8887" s="9"/>
      <c r="D8887" s="9"/>
      <c r="E8887" s="9"/>
      <c r="F8887" s="10"/>
      <c r="G8887" s="4"/>
      <c r="H8887" s="24"/>
      <c r="I8887" s="184"/>
      <c r="J8887" s="182"/>
      <c r="K8887" s="21"/>
      <c r="L8887" s="24"/>
      <c r="M8887" s="185"/>
      <c r="N8887" s="24"/>
      <c r="O8887" s="14"/>
      <c r="P8887" s="14"/>
      <c r="Q8887" s="39"/>
      <c r="R8887" s="545"/>
      <c r="S8887" s="545"/>
      <c r="T8887" s="25"/>
      <c r="U8887" s="25"/>
    </row>
    <row r="8888" spans="2:21">
      <c r="B8888" s="9"/>
      <c r="C8888" s="9"/>
      <c r="D8888" s="9"/>
      <c r="E8888" s="9"/>
      <c r="F8888" s="10"/>
      <c r="G8888" s="4"/>
      <c r="H8888" s="24"/>
      <c r="I8888" s="184"/>
      <c r="J8888" s="182"/>
      <c r="K8888" s="21"/>
      <c r="L8888" s="24"/>
      <c r="M8888" s="185"/>
      <c r="N8888" s="24"/>
      <c r="O8888" s="14"/>
      <c r="P8888" s="14"/>
      <c r="Q8888" s="39"/>
      <c r="R8888" s="545"/>
      <c r="S8888" s="545"/>
      <c r="T8888" s="25"/>
      <c r="U8888" s="25"/>
    </row>
    <row r="8889" spans="2:21">
      <c r="B8889" s="9"/>
      <c r="C8889" s="9"/>
      <c r="D8889" s="9"/>
      <c r="E8889" s="9"/>
      <c r="F8889" s="10"/>
      <c r="G8889" s="4"/>
      <c r="H8889" s="24"/>
      <c r="I8889" s="184"/>
      <c r="J8889" s="182"/>
      <c r="K8889" s="21"/>
      <c r="L8889" s="24"/>
      <c r="M8889" s="185"/>
      <c r="N8889" s="24"/>
      <c r="O8889" s="14"/>
      <c r="P8889" s="14"/>
      <c r="Q8889" s="39"/>
      <c r="R8889" s="545"/>
      <c r="S8889" s="545"/>
      <c r="T8889" s="25"/>
      <c r="U8889" s="25"/>
    </row>
    <row r="8890" spans="2:21">
      <c r="B8890" s="9"/>
      <c r="C8890" s="9"/>
      <c r="D8890" s="9"/>
      <c r="E8890" s="9"/>
      <c r="F8890" s="10"/>
      <c r="G8890" s="4"/>
      <c r="H8890" s="24"/>
      <c r="I8890" s="184"/>
      <c r="J8890" s="182"/>
      <c r="K8890" s="21"/>
      <c r="L8890" s="24"/>
      <c r="M8890" s="185"/>
      <c r="N8890" s="24"/>
      <c r="O8890" s="14"/>
      <c r="P8890" s="14"/>
      <c r="Q8890" s="39"/>
      <c r="R8890" s="545"/>
      <c r="S8890" s="545"/>
      <c r="T8890" s="25"/>
      <c r="U8890" s="25"/>
    </row>
    <row r="8891" spans="2:21">
      <c r="B8891" s="9"/>
      <c r="C8891" s="9"/>
      <c r="D8891" s="9"/>
      <c r="E8891" s="9"/>
      <c r="F8891" s="10"/>
      <c r="G8891" s="4"/>
      <c r="H8891" s="24"/>
      <c r="I8891" s="184"/>
      <c r="J8891" s="182"/>
      <c r="K8891" s="21"/>
      <c r="L8891" s="24"/>
      <c r="M8891" s="185"/>
      <c r="N8891" s="24"/>
      <c r="O8891" s="14"/>
      <c r="P8891" s="14"/>
      <c r="Q8891" s="39"/>
      <c r="R8891" s="545"/>
      <c r="S8891" s="545"/>
      <c r="T8891" s="25"/>
      <c r="U8891" s="25"/>
    </row>
    <row r="8892" spans="2:21">
      <c r="B8892" s="9"/>
      <c r="C8892" s="9"/>
      <c r="D8892" s="9"/>
      <c r="E8892" s="9"/>
      <c r="F8892" s="10"/>
      <c r="G8892" s="4"/>
      <c r="H8892" s="24"/>
      <c r="I8892" s="184"/>
      <c r="J8892" s="182"/>
      <c r="K8892" s="21"/>
      <c r="L8892" s="24"/>
      <c r="M8892" s="185"/>
      <c r="N8892" s="24"/>
      <c r="O8892" s="14"/>
      <c r="P8892" s="14"/>
      <c r="Q8892" s="39"/>
      <c r="R8892" s="545"/>
      <c r="S8892" s="545"/>
      <c r="T8892" s="25"/>
      <c r="U8892" s="25"/>
    </row>
    <row r="8893" spans="2:21">
      <c r="B8893" s="9"/>
      <c r="C8893" s="9"/>
      <c r="D8893" s="9"/>
      <c r="E8893" s="9"/>
      <c r="F8893" s="10"/>
      <c r="G8893" s="4"/>
      <c r="H8893" s="24"/>
      <c r="I8893" s="184"/>
      <c r="J8893" s="182"/>
      <c r="K8893" s="21"/>
      <c r="L8893" s="24"/>
      <c r="M8893" s="185"/>
      <c r="N8893" s="24"/>
      <c r="O8893" s="14"/>
      <c r="P8893" s="14"/>
      <c r="Q8893" s="39"/>
      <c r="R8893" s="545"/>
      <c r="S8893" s="545"/>
      <c r="T8893" s="25"/>
      <c r="U8893" s="25"/>
    </row>
    <row r="8894" spans="2:21">
      <c r="B8894" s="9"/>
      <c r="C8894" s="9"/>
      <c r="D8894" s="9"/>
      <c r="E8894" s="9"/>
      <c r="F8894" s="10"/>
      <c r="G8894" s="4"/>
      <c r="H8894" s="24"/>
      <c r="I8894" s="184"/>
      <c r="J8894" s="182"/>
      <c r="K8894" s="21"/>
      <c r="L8894" s="24"/>
      <c r="M8894" s="185"/>
      <c r="N8894" s="24"/>
      <c r="O8894" s="14"/>
      <c r="P8894" s="14"/>
      <c r="Q8894" s="39"/>
      <c r="R8894" s="545"/>
      <c r="S8894" s="545"/>
      <c r="T8894" s="25"/>
      <c r="U8894" s="25"/>
    </row>
    <row r="8895" spans="2:21">
      <c r="B8895" s="9"/>
      <c r="C8895" s="9"/>
      <c r="D8895" s="9"/>
      <c r="E8895" s="9"/>
      <c r="F8895" s="10"/>
      <c r="G8895" s="4"/>
      <c r="H8895" s="24"/>
      <c r="I8895" s="184"/>
      <c r="J8895" s="182"/>
      <c r="K8895" s="21"/>
      <c r="L8895" s="24"/>
      <c r="M8895" s="185"/>
      <c r="N8895" s="24"/>
      <c r="O8895" s="14"/>
      <c r="P8895" s="14"/>
      <c r="Q8895" s="39"/>
      <c r="R8895" s="545"/>
      <c r="S8895" s="545"/>
      <c r="T8895" s="25"/>
      <c r="U8895" s="25"/>
    </row>
    <row r="8896" spans="2:21">
      <c r="B8896" s="9"/>
      <c r="C8896" s="9"/>
      <c r="D8896" s="9"/>
      <c r="E8896" s="9"/>
      <c r="F8896" s="10"/>
      <c r="G8896" s="4"/>
      <c r="H8896" s="24"/>
      <c r="I8896" s="184"/>
      <c r="J8896" s="182"/>
      <c r="K8896" s="21"/>
      <c r="L8896" s="24"/>
      <c r="M8896" s="185"/>
      <c r="N8896" s="24"/>
      <c r="O8896" s="14"/>
      <c r="P8896" s="14"/>
      <c r="Q8896" s="39"/>
      <c r="R8896" s="545"/>
      <c r="S8896" s="545"/>
      <c r="T8896" s="25"/>
      <c r="U8896" s="25"/>
    </row>
    <row r="8897" spans="2:21">
      <c r="B8897" s="9"/>
      <c r="C8897" s="9"/>
      <c r="D8897" s="9"/>
      <c r="E8897" s="9"/>
      <c r="F8897" s="10"/>
      <c r="G8897" s="4"/>
      <c r="H8897" s="24"/>
      <c r="I8897" s="184"/>
      <c r="J8897" s="182"/>
      <c r="K8897" s="21"/>
      <c r="L8897" s="24"/>
      <c r="M8897" s="185"/>
      <c r="N8897" s="24"/>
      <c r="O8897" s="14"/>
      <c r="P8897" s="14"/>
      <c r="Q8897" s="39"/>
      <c r="R8897" s="545"/>
      <c r="S8897" s="545"/>
      <c r="T8897" s="25"/>
      <c r="U8897" s="25"/>
    </row>
    <row r="8898" spans="2:21">
      <c r="B8898" s="9"/>
      <c r="C8898" s="9"/>
      <c r="D8898" s="9"/>
      <c r="E8898" s="9"/>
      <c r="F8898" s="10"/>
      <c r="G8898" s="4"/>
      <c r="H8898" s="24"/>
      <c r="I8898" s="184"/>
      <c r="J8898" s="182"/>
      <c r="K8898" s="21"/>
      <c r="L8898" s="24"/>
      <c r="M8898" s="185"/>
      <c r="N8898" s="24"/>
      <c r="O8898" s="14"/>
      <c r="P8898" s="14"/>
      <c r="Q8898" s="39"/>
      <c r="R8898" s="545"/>
      <c r="S8898" s="545"/>
      <c r="T8898" s="25"/>
      <c r="U8898" s="25"/>
    </row>
    <row r="8899" spans="2:21">
      <c r="B8899" s="9"/>
      <c r="C8899" s="9"/>
      <c r="D8899" s="9"/>
      <c r="E8899" s="9"/>
      <c r="F8899" s="10"/>
      <c r="G8899" s="4"/>
      <c r="H8899" s="24"/>
      <c r="I8899" s="184"/>
      <c r="J8899" s="182"/>
      <c r="K8899" s="21"/>
      <c r="L8899" s="24"/>
      <c r="M8899" s="185"/>
      <c r="N8899" s="24"/>
      <c r="O8899" s="14"/>
      <c r="P8899" s="14"/>
      <c r="Q8899" s="39"/>
      <c r="R8899" s="545"/>
      <c r="S8899" s="545"/>
      <c r="T8899" s="25"/>
      <c r="U8899" s="25"/>
    </row>
    <row r="8900" spans="2:21">
      <c r="B8900" s="9"/>
      <c r="C8900" s="9"/>
      <c r="D8900" s="9"/>
      <c r="E8900" s="9"/>
      <c r="F8900" s="10"/>
      <c r="G8900" s="4"/>
      <c r="H8900" s="24"/>
      <c r="I8900" s="184"/>
      <c r="J8900" s="182"/>
      <c r="K8900" s="21"/>
      <c r="L8900" s="24"/>
      <c r="M8900" s="185"/>
      <c r="N8900" s="24"/>
      <c r="O8900" s="14"/>
      <c r="P8900" s="14"/>
      <c r="Q8900" s="39"/>
      <c r="R8900" s="545"/>
      <c r="S8900" s="545"/>
      <c r="T8900" s="25"/>
      <c r="U8900" s="25"/>
    </row>
    <row r="8901" spans="2:21">
      <c r="B8901" s="9"/>
      <c r="C8901" s="9"/>
      <c r="D8901" s="9"/>
      <c r="E8901" s="9"/>
      <c r="F8901" s="10"/>
      <c r="G8901" s="4"/>
      <c r="H8901" s="24"/>
      <c r="I8901" s="184"/>
      <c r="J8901" s="182"/>
      <c r="K8901" s="21"/>
      <c r="L8901" s="24"/>
      <c r="M8901" s="185"/>
      <c r="N8901" s="24"/>
      <c r="O8901" s="14"/>
      <c r="P8901" s="14"/>
      <c r="Q8901" s="39"/>
      <c r="R8901" s="545"/>
      <c r="S8901" s="545"/>
      <c r="T8901" s="25"/>
      <c r="U8901" s="25"/>
    </row>
    <row r="8902" spans="2:21">
      <c r="B8902" s="9"/>
      <c r="C8902" s="9"/>
      <c r="D8902" s="9"/>
      <c r="E8902" s="9"/>
      <c r="F8902" s="10"/>
      <c r="G8902" s="4"/>
      <c r="H8902" s="24"/>
      <c r="I8902" s="184"/>
      <c r="J8902" s="182"/>
      <c r="K8902" s="21"/>
      <c r="L8902" s="24"/>
      <c r="M8902" s="185"/>
      <c r="N8902" s="24"/>
      <c r="O8902" s="14"/>
      <c r="P8902" s="14"/>
      <c r="Q8902" s="39"/>
      <c r="R8902" s="545"/>
      <c r="S8902" s="545"/>
      <c r="T8902" s="25"/>
      <c r="U8902" s="25"/>
    </row>
    <row r="8903" spans="2:21">
      <c r="B8903" s="9"/>
      <c r="C8903" s="9"/>
      <c r="D8903" s="9"/>
      <c r="E8903" s="9"/>
      <c r="F8903" s="10"/>
      <c r="G8903" s="4"/>
      <c r="H8903" s="24"/>
      <c r="I8903" s="184"/>
      <c r="J8903" s="182"/>
      <c r="K8903" s="21"/>
      <c r="L8903" s="24"/>
      <c r="M8903" s="185"/>
      <c r="N8903" s="24"/>
      <c r="O8903" s="14"/>
      <c r="P8903" s="14"/>
      <c r="Q8903" s="39"/>
      <c r="R8903" s="545"/>
      <c r="S8903" s="545"/>
      <c r="T8903" s="25"/>
      <c r="U8903" s="25"/>
    </row>
    <row r="8904" spans="2:21">
      <c r="B8904" s="9"/>
      <c r="C8904" s="9"/>
      <c r="D8904" s="9"/>
      <c r="E8904" s="9"/>
      <c r="F8904" s="10"/>
      <c r="G8904" s="4"/>
      <c r="H8904" s="24"/>
      <c r="I8904" s="184"/>
      <c r="J8904" s="182"/>
      <c r="K8904" s="21"/>
      <c r="L8904" s="24"/>
      <c r="M8904" s="185"/>
      <c r="N8904" s="24"/>
      <c r="O8904" s="14"/>
      <c r="P8904" s="14"/>
      <c r="Q8904" s="39"/>
      <c r="R8904" s="545"/>
      <c r="S8904" s="545"/>
      <c r="T8904" s="25"/>
      <c r="U8904" s="25"/>
    </row>
    <row r="8905" spans="2:21">
      <c r="B8905" s="9"/>
      <c r="C8905" s="9"/>
      <c r="D8905" s="9"/>
      <c r="E8905" s="9"/>
      <c r="F8905" s="10"/>
      <c r="G8905" s="4"/>
      <c r="H8905" s="24"/>
      <c r="I8905" s="184"/>
      <c r="J8905" s="182"/>
      <c r="K8905" s="21"/>
      <c r="L8905" s="24"/>
      <c r="M8905" s="185"/>
      <c r="N8905" s="24"/>
      <c r="O8905" s="14"/>
      <c r="P8905" s="14"/>
      <c r="Q8905" s="39"/>
      <c r="R8905" s="545"/>
      <c r="S8905" s="545"/>
      <c r="T8905" s="25"/>
      <c r="U8905" s="25"/>
    </row>
    <row r="8906" spans="2:21">
      <c r="B8906" s="9"/>
      <c r="C8906" s="9"/>
      <c r="D8906" s="9"/>
      <c r="E8906" s="9"/>
      <c r="F8906" s="10"/>
      <c r="G8906" s="4"/>
      <c r="H8906" s="24"/>
      <c r="I8906" s="184"/>
      <c r="J8906" s="182"/>
      <c r="K8906" s="21"/>
      <c r="L8906" s="24"/>
      <c r="M8906" s="185"/>
      <c r="N8906" s="24"/>
      <c r="O8906" s="14"/>
      <c r="P8906" s="14"/>
      <c r="Q8906" s="39"/>
      <c r="R8906" s="545"/>
      <c r="S8906" s="545"/>
      <c r="T8906" s="25"/>
      <c r="U8906" s="25"/>
    </row>
    <row r="8907" spans="2:21">
      <c r="B8907" s="9"/>
      <c r="C8907" s="9"/>
      <c r="D8907" s="9"/>
      <c r="E8907" s="9"/>
      <c r="F8907" s="10"/>
      <c r="G8907" s="4"/>
      <c r="H8907" s="24"/>
      <c r="I8907" s="184"/>
      <c r="J8907" s="182"/>
      <c r="K8907" s="21"/>
      <c r="L8907" s="24"/>
      <c r="M8907" s="185"/>
      <c r="N8907" s="24"/>
      <c r="O8907" s="14"/>
      <c r="P8907" s="14"/>
      <c r="Q8907" s="39"/>
      <c r="R8907" s="545"/>
      <c r="S8907" s="545"/>
      <c r="T8907" s="25"/>
      <c r="U8907" s="25"/>
    </row>
    <row r="8908" spans="2:21">
      <c r="B8908" s="9"/>
      <c r="C8908" s="9"/>
      <c r="D8908" s="9"/>
      <c r="E8908" s="9"/>
      <c r="F8908" s="10"/>
      <c r="G8908" s="4"/>
      <c r="H8908" s="24"/>
      <c r="I8908" s="184"/>
      <c r="J8908" s="182"/>
      <c r="K8908" s="21"/>
      <c r="L8908" s="24"/>
      <c r="M8908" s="185"/>
      <c r="N8908" s="24"/>
      <c r="O8908" s="14"/>
      <c r="P8908" s="14"/>
      <c r="Q8908" s="39"/>
      <c r="R8908" s="545"/>
      <c r="S8908" s="545"/>
      <c r="T8908" s="25"/>
      <c r="U8908" s="25"/>
    </row>
    <row r="8909" spans="2:21">
      <c r="B8909" s="9"/>
      <c r="C8909" s="9"/>
      <c r="D8909" s="9"/>
      <c r="E8909" s="9"/>
      <c r="F8909" s="10"/>
      <c r="G8909" s="4"/>
      <c r="H8909" s="24"/>
      <c r="I8909" s="184"/>
      <c r="J8909" s="182"/>
      <c r="K8909" s="21"/>
      <c r="L8909" s="24"/>
      <c r="M8909" s="185"/>
      <c r="N8909" s="24"/>
      <c r="O8909" s="14"/>
      <c r="P8909" s="14"/>
      <c r="Q8909" s="39"/>
      <c r="R8909" s="545"/>
      <c r="S8909" s="545"/>
      <c r="T8909" s="25"/>
      <c r="U8909" s="25"/>
    </row>
    <row r="8910" spans="2:21">
      <c r="B8910" s="9"/>
      <c r="C8910" s="9"/>
      <c r="D8910" s="9"/>
      <c r="E8910" s="9"/>
      <c r="F8910" s="10"/>
      <c r="G8910" s="4"/>
      <c r="H8910" s="24"/>
      <c r="I8910" s="184"/>
      <c r="J8910" s="182"/>
      <c r="K8910" s="21"/>
      <c r="L8910" s="24"/>
      <c r="M8910" s="185"/>
      <c r="N8910" s="24"/>
      <c r="O8910" s="14"/>
      <c r="P8910" s="14"/>
      <c r="Q8910" s="39"/>
      <c r="R8910" s="545"/>
      <c r="S8910" s="545"/>
      <c r="T8910" s="25"/>
      <c r="U8910" s="25"/>
    </row>
    <row r="8911" spans="2:21">
      <c r="B8911" s="9"/>
      <c r="C8911" s="9"/>
      <c r="D8911" s="9"/>
      <c r="E8911" s="9"/>
      <c r="F8911" s="10"/>
      <c r="G8911" s="4"/>
      <c r="H8911" s="24"/>
      <c r="I8911" s="184"/>
      <c r="J8911" s="182"/>
      <c r="K8911" s="21"/>
      <c r="L8911" s="24"/>
      <c r="M8911" s="185"/>
      <c r="N8911" s="24"/>
      <c r="O8911" s="14"/>
      <c r="P8911" s="14"/>
      <c r="Q8911" s="39"/>
      <c r="R8911" s="545"/>
      <c r="S8911" s="545"/>
      <c r="T8911" s="25"/>
      <c r="U8911" s="25"/>
    </row>
    <row r="8912" spans="2:21">
      <c r="B8912" s="9"/>
      <c r="C8912" s="9"/>
      <c r="D8912" s="9"/>
      <c r="E8912" s="9"/>
      <c r="F8912" s="10"/>
      <c r="G8912" s="4"/>
      <c r="H8912" s="24"/>
      <c r="I8912" s="184"/>
      <c r="J8912" s="182"/>
      <c r="K8912" s="21"/>
      <c r="L8912" s="24"/>
      <c r="M8912" s="185"/>
      <c r="N8912" s="24"/>
      <c r="O8912" s="14"/>
      <c r="P8912" s="14"/>
      <c r="Q8912" s="39"/>
      <c r="R8912" s="545"/>
      <c r="S8912" s="545"/>
      <c r="T8912" s="25"/>
      <c r="U8912" s="25"/>
    </row>
    <row r="8913" spans="2:21">
      <c r="B8913" s="9"/>
      <c r="C8913" s="9"/>
      <c r="D8913" s="9"/>
      <c r="E8913" s="9"/>
      <c r="F8913" s="10"/>
      <c r="G8913" s="4"/>
      <c r="H8913" s="24"/>
      <c r="I8913" s="184"/>
      <c r="J8913" s="182"/>
      <c r="K8913" s="21"/>
      <c r="L8913" s="24"/>
      <c r="M8913" s="185"/>
      <c r="N8913" s="24"/>
      <c r="O8913" s="14"/>
      <c r="P8913" s="14"/>
      <c r="Q8913" s="39"/>
      <c r="R8913" s="545"/>
      <c r="S8913" s="545"/>
      <c r="T8913" s="25"/>
      <c r="U8913" s="25"/>
    </row>
    <row r="8914" spans="2:21">
      <c r="B8914" s="9"/>
      <c r="C8914" s="9"/>
      <c r="D8914" s="9"/>
      <c r="E8914" s="9"/>
      <c r="F8914" s="10"/>
      <c r="G8914" s="4"/>
      <c r="H8914" s="24"/>
      <c r="I8914" s="184"/>
      <c r="J8914" s="182"/>
      <c r="K8914" s="21"/>
      <c r="L8914" s="24"/>
      <c r="M8914" s="185"/>
      <c r="N8914" s="24"/>
      <c r="O8914" s="14"/>
      <c r="P8914" s="14"/>
      <c r="Q8914" s="39"/>
      <c r="R8914" s="545"/>
      <c r="S8914" s="545"/>
      <c r="T8914" s="25"/>
      <c r="U8914" s="25"/>
    </row>
    <row r="8915" spans="2:21">
      <c r="B8915" s="9"/>
      <c r="C8915" s="9"/>
      <c r="D8915" s="9"/>
      <c r="E8915" s="9"/>
      <c r="F8915" s="10"/>
      <c r="G8915" s="4"/>
      <c r="H8915" s="24"/>
      <c r="I8915" s="184"/>
      <c r="J8915" s="182"/>
      <c r="K8915" s="21"/>
      <c r="L8915" s="24"/>
      <c r="M8915" s="185"/>
      <c r="N8915" s="24"/>
      <c r="O8915" s="14"/>
      <c r="P8915" s="14"/>
      <c r="Q8915" s="39"/>
      <c r="R8915" s="545"/>
      <c r="S8915" s="545"/>
      <c r="T8915" s="25"/>
      <c r="U8915" s="25"/>
    </row>
    <row r="8916" spans="2:21">
      <c r="B8916" s="9"/>
      <c r="C8916" s="9"/>
      <c r="D8916" s="9"/>
      <c r="E8916" s="9"/>
      <c r="F8916" s="10"/>
      <c r="G8916" s="4"/>
      <c r="H8916" s="24"/>
      <c r="I8916" s="184"/>
      <c r="J8916" s="182"/>
      <c r="K8916" s="21"/>
      <c r="L8916" s="24"/>
      <c r="M8916" s="185"/>
      <c r="N8916" s="24"/>
      <c r="O8916" s="14"/>
      <c r="P8916" s="14"/>
      <c r="Q8916" s="39"/>
      <c r="R8916" s="545"/>
      <c r="S8916" s="545"/>
      <c r="T8916" s="25"/>
      <c r="U8916" s="25"/>
    </row>
    <row r="8917" spans="2:21">
      <c r="B8917" s="9"/>
      <c r="C8917" s="9"/>
      <c r="D8917" s="9"/>
      <c r="E8917" s="9"/>
      <c r="F8917" s="10"/>
      <c r="G8917" s="4"/>
      <c r="H8917" s="24"/>
      <c r="I8917" s="184"/>
      <c r="J8917" s="182"/>
      <c r="K8917" s="21"/>
      <c r="L8917" s="24"/>
      <c r="M8917" s="185"/>
      <c r="N8917" s="24"/>
      <c r="O8917" s="14"/>
      <c r="P8917" s="14"/>
      <c r="Q8917" s="39"/>
      <c r="R8917" s="545"/>
      <c r="S8917" s="545"/>
      <c r="T8917" s="25"/>
      <c r="U8917" s="25"/>
    </row>
    <row r="8918" spans="2:21">
      <c r="B8918" s="9"/>
      <c r="C8918" s="9"/>
      <c r="D8918" s="9"/>
      <c r="E8918" s="9"/>
      <c r="F8918" s="10"/>
      <c r="G8918" s="4"/>
      <c r="H8918" s="24"/>
      <c r="I8918" s="184"/>
      <c r="J8918" s="182"/>
      <c r="K8918" s="21"/>
      <c r="L8918" s="24"/>
      <c r="M8918" s="185"/>
      <c r="N8918" s="24"/>
      <c r="O8918" s="14"/>
      <c r="P8918" s="14"/>
      <c r="Q8918" s="39"/>
      <c r="R8918" s="545"/>
      <c r="S8918" s="545"/>
      <c r="T8918" s="25"/>
      <c r="U8918" s="25"/>
    </row>
    <row r="8919" spans="2:21">
      <c r="B8919" s="9"/>
      <c r="C8919" s="9"/>
      <c r="D8919" s="9"/>
      <c r="E8919" s="9"/>
      <c r="F8919" s="10"/>
      <c r="G8919" s="4"/>
      <c r="H8919" s="24"/>
      <c r="I8919" s="184"/>
      <c r="J8919" s="182"/>
      <c r="K8919" s="21"/>
      <c r="L8919" s="24"/>
      <c r="M8919" s="185"/>
      <c r="N8919" s="24"/>
      <c r="O8919" s="14"/>
      <c r="P8919" s="14"/>
      <c r="Q8919" s="39"/>
      <c r="R8919" s="545"/>
      <c r="S8919" s="545"/>
      <c r="T8919" s="25"/>
      <c r="U8919" s="25"/>
    </row>
    <row r="8920" spans="2:21">
      <c r="B8920" s="9"/>
      <c r="C8920" s="9"/>
      <c r="D8920" s="9"/>
      <c r="E8920" s="9"/>
      <c r="F8920" s="10"/>
      <c r="G8920" s="4"/>
      <c r="H8920" s="24"/>
      <c r="I8920" s="184"/>
      <c r="J8920" s="182"/>
      <c r="K8920" s="21"/>
      <c r="L8920" s="24"/>
      <c r="M8920" s="185"/>
      <c r="N8920" s="24"/>
      <c r="O8920" s="14"/>
      <c r="P8920" s="14"/>
      <c r="Q8920" s="39"/>
      <c r="R8920" s="545"/>
      <c r="S8920" s="545"/>
      <c r="T8920" s="25"/>
      <c r="U8920" s="25"/>
    </row>
    <row r="8921" spans="2:21">
      <c r="B8921" s="9"/>
      <c r="C8921" s="9"/>
      <c r="D8921" s="9"/>
      <c r="E8921" s="9"/>
      <c r="F8921" s="10"/>
      <c r="G8921" s="4"/>
      <c r="H8921" s="24"/>
      <c r="I8921" s="184"/>
      <c r="J8921" s="182"/>
      <c r="K8921" s="21"/>
      <c r="L8921" s="24"/>
      <c r="M8921" s="185"/>
      <c r="N8921" s="24"/>
      <c r="O8921" s="14"/>
      <c r="P8921" s="14"/>
      <c r="Q8921" s="39"/>
      <c r="R8921" s="545"/>
      <c r="S8921" s="545"/>
      <c r="T8921" s="25"/>
      <c r="U8921" s="25"/>
    </row>
    <row r="8922" spans="2:21">
      <c r="B8922" s="9"/>
      <c r="C8922" s="9"/>
      <c r="D8922" s="9"/>
      <c r="E8922" s="9"/>
      <c r="F8922" s="10"/>
      <c r="G8922" s="4"/>
      <c r="H8922" s="24"/>
      <c r="I8922" s="184"/>
      <c r="J8922" s="182"/>
      <c r="K8922" s="21"/>
      <c r="L8922" s="24"/>
      <c r="M8922" s="185"/>
      <c r="N8922" s="24"/>
      <c r="O8922" s="14"/>
      <c r="P8922" s="14"/>
      <c r="Q8922" s="39"/>
      <c r="R8922" s="545"/>
      <c r="S8922" s="545"/>
      <c r="T8922" s="25"/>
      <c r="U8922" s="25"/>
    </row>
    <row r="8923" spans="2:21">
      <c r="B8923" s="9"/>
      <c r="C8923" s="9"/>
      <c r="D8923" s="9"/>
      <c r="E8923" s="9"/>
      <c r="F8923" s="10"/>
      <c r="G8923" s="4"/>
      <c r="H8923" s="24"/>
      <c r="I8923" s="184"/>
      <c r="J8923" s="182"/>
      <c r="K8923" s="21"/>
      <c r="L8923" s="24"/>
      <c r="M8923" s="185"/>
      <c r="N8923" s="24"/>
      <c r="O8923" s="14"/>
      <c r="P8923" s="14"/>
      <c r="Q8923" s="39"/>
      <c r="R8923" s="545"/>
      <c r="S8923" s="545"/>
      <c r="T8923" s="25"/>
      <c r="U8923" s="25"/>
    </row>
    <row r="8924" spans="2:21">
      <c r="B8924" s="9"/>
      <c r="C8924" s="9"/>
      <c r="D8924" s="9"/>
      <c r="E8924" s="9"/>
      <c r="F8924" s="10"/>
      <c r="G8924" s="4"/>
      <c r="H8924" s="24"/>
      <c r="I8924" s="184"/>
      <c r="J8924" s="182"/>
      <c r="K8924" s="21"/>
      <c r="L8924" s="24"/>
      <c r="M8924" s="185"/>
      <c r="N8924" s="24"/>
      <c r="O8924" s="14"/>
      <c r="P8924" s="14"/>
      <c r="Q8924" s="39"/>
      <c r="R8924" s="545"/>
      <c r="S8924" s="545"/>
      <c r="T8924" s="25"/>
      <c r="U8924" s="25"/>
    </row>
    <row r="8925" spans="2:21">
      <c r="B8925" s="9"/>
      <c r="C8925" s="9"/>
      <c r="D8925" s="9"/>
      <c r="E8925" s="9"/>
      <c r="F8925" s="10"/>
      <c r="G8925" s="4"/>
      <c r="H8925" s="24"/>
      <c r="I8925" s="184"/>
      <c r="J8925" s="182"/>
      <c r="K8925" s="21"/>
      <c r="L8925" s="24"/>
      <c r="M8925" s="185"/>
      <c r="N8925" s="24"/>
      <c r="O8925" s="14"/>
      <c r="P8925" s="14"/>
      <c r="Q8925" s="39"/>
      <c r="R8925" s="545"/>
      <c r="S8925" s="545"/>
      <c r="T8925" s="25"/>
      <c r="U8925" s="25"/>
    </row>
    <row r="8926" spans="2:21">
      <c r="B8926" s="9"/>
      <c r="C8926" s="9"/>
      <c r="D8926" s="9"/>
      <c r="E8926" s="9"/>
      <c r="F8926" s="10"/>
      <c r="G8926" s="4"/>
      <c r="H8926" s="24"/>
      <c r="I8926" s="184"/>
      <c r="J8926" s="182"/>
      <c r="K8926" s="21"/>
      <c r="L8926" s="24"/>
      <c r="M8926" s="185"/>
      <c r="N8926" s="24"/>
      <c r="O8926" s="14"/>
      <c r="P8926" s="14"/>
      <c r="Q8926" s="39"/>
      <c r="R8926" s="545"/>
      <c r="S8926" s="545"/>
      <c r="T8926" s="25"/>
      <c r="U8926" s="25"/>
    </row>
    <row r="8927" spans="2:21">
      <c r="B8927" s="9"/>
      <c r="C8927" s="9"/>
      <c r="D8927" s="9"/>
      <c r="E8927" s="9"/>
      <c r="F8927" s="10"/>
      <c r="G8927" s="4"/>
      <c r="H8927" s="24"/>
      <c r="I8927" s="184"/>
      <c r="J8927" s="182"/>
      <c r="K8927" s="21"/>
      <c r="L8927" s="24"/>
      <c r="M8927" s="185"/>
      <c r="N8927" s="24"/>
      <c r="O8927" s="14"/>
      <c r="P8927" s="14"/>
      <c r="Q8927" s="39"/>
      <c r="R8927" s="545"/>
      <c r="S8927" s="545"/>
      <c r="T8927" s="25"/>
      <c r="U8927" s="25"/>
    </row>
    <row r="8928" spans="2:21">
      <c r="B8928" s="9"/>
      <c r="C8928" s="9"/>
      <c r="D8928" s="9"/>
      <c r="E8928" s="9"/>
      <c r="F8928" s="10"/>
      <c r="G8928" s="4"/>
      <c r="H8928" s="24"/>
      <c r="I8928" s="184"/>
      <c r="J8928" s="182"/>
      <c r="K8928" s="21"/>
      <c r="L8928" s="24"/>
      <c r="M8928" s="185"/>
      <c r="N8928" s="24"/>
      <c r="O8928" s="14"/>
      <c r="P8928" s="14"/>
      <c r="Q8928" s="39"/>
      <c r="R8928" s="545"/>
      <c r="S8928" s="545"/>
      <c r="T8928" s="25"/>
      <c r="U8928" s="25"/>
    </row>
    <row r="8929" spans="2:21">
      <c r="B8929" s="9"/>
      <c r="C8929" s="9"/>
      <c r="D8929" s="9"/>
      <c r="E8929" s="9"/>
      <c r="F8929" s="10"/>
      <c r="G8929" s="4"/>
      <c r="H8929" s="24"/>
      <c r="I8929" s="184"/>
      <c r="J8929" s="182"/>
      <c r="K8929" s="21"/>
      <c r="L8929" s="24"/>
      <c r="M8929" s="185"/>
      <c r="N8929" s="24"/>
      <c r="O8929" s="14"/>
      <c r="P8929" s="14"/>
      <c r="Q8929" s="39"/>
      <c r="R8929" s="545"/>
      <c r="S8929" s="545"/>
      <c r="T8929" s="25"/>
      <c r="U8929" s="25"/>
    </row>
    <row r="8930" spans="2:21">
      <c r="B8930" s="9"/>
      <c r="C8930" s="9"/>
      <c r="D8930" s="9"/>
      <c r="E8930" s="9"/>
      <c r="F8930" s="10"/>
      <c r="G8930" s="4"/>
      <c r="H8930" s="24"/>
      <c r="I8930" s="184"/>
      <c r="J8930" s="182"/>
      <c r="K8930" s="21"/>
      <c r="L8930" s="24"/>
      <c r="M8930" s="185"/>
      <c r="N8930" s="24"/>
      <c r="O8930" s="14"/>
      <c r="P8930" s="14"/>
      <c r="Q8930" s="39"/>
      <c r="R8930" s="545"/>
      <c r="S8930" s="545"/>
      <c r="T8930" s="25"/>
      <c r="U8930" s="25"/>
    </row>
    <row r="8931" spans="2:21">
      <c r="B8931" s="9"/>
      <c r="C8931" s="9"/>
      <c r="D8931" s="9"/>
      <c r="E8931" s="9"/>
      <c r="F8931" s="10"/>
      <c r="G8931" s="4"/>
      <c r="H8931" s="24"/>
      <c r="I8931" s="184"/>
      <c r="J8931" s="182"/>
      <c r="K8931" s="21"/>
      <c r="L8931" s="24"/>
      <c r="M8931" s="185"/>
      <c r="N8931" s="24"/>
      <c r="O8931" s="14"/>
      <c r="P8931" s="14"/>
      <c r="Q8931" s="39"/>
      <c r="R8931" s="545"/>
      <c r="S8931" s="545"/>
      <c r="T8931" s="25"/>
      <c r="U8931" s="25"/>
    </row>
    <row r="8932" spans="2:21">
      <c r="B8932" s="9"/>
      <c r="C8932" s="9"/>
      <c r="D8932" s="9"/>
      <c r="E8932" s="9"/>
      <c r="F8932" s="10"/>
      <c r="G8932" s="4"/>
      <c r="H8932" s="24"/>
      <c r="I8932" s="184"/>
      <c r="J8932" s="182"/>
      <c r="K8932" s="21"/>
      <c r="L8932" s="24"/>
      <c r="M8932" s="185"/>
      <c r="N8932" s="24"/>
      <c r="O8932" s="14"/>
      <c r="P8932" s="14"/>
      <c r="Q8932" s="39"/>
      <c r="R8932" s="545"/>
      <c r="S8932" s="545"/>
      <c r="T8932" s="25"/>
      <c r="U8932" s="25"/>
    </row>
    <row r="8933" spans="2:21">
      <c r="B8933" s="9"/>
      <c r="C8933" s="9"/>
      <c r="D8933" s="9"/>
      <c r="E8933" s="9"/>
      <c r="F8933" s="10"/>
      <c r="G8933" s="4"/>
      <c r="H8933" s="24"/>
      <c r="I8933" s="184"/>
      <c r="J8933" s="182"/>
      <c r="K8933" s="21"/>
      <c r="L8933" s="24"/>
      <c r="M8933" s="185"/>
      <c r="N8933" s="24"/>
      <c r="O8933" s="14"/>
      <c r="P8933" s="14"/>
      <c r="Q8933" s="39"/>
      <c r="R8933" s="545"/>
      <c r="S8933" s="545"/>
      <c r="T8933" s="25"/>
      <c r="U8933" s="25"/>
    </row>
    <row r="8934" spans="2:21">
      <c r="B8934" s="9"/>
      <c r="C8934" s="9"/>
      <c r="D8934" s="9"/>
      <c r="E8934" s="9"/>
      <c r="F8934" s="10"/>
      <c r="G8934" s="4"/>
      <c r="H8934" s="24"/>
      <c r="I8934" s="184"/>
      <c r="J8934" s="182"/>
      <c r="K8934" s="21"/>
      <c r="L8934" s="24"/>
      <c r="M8934" s="185"/>
      <c r="N8934" s="24"/>
      <c r="O8934" s="14"/>
      <c r="P8934" s="14"/>
      <c r="Q8934" s="39"/>
      <c r="R8934" s="545"/>
      <c r="S8934" s="545"/>
      <c r="T8934" s="25"/>
      <c r="U8934" s="25"/>
    </row>
    <row r="8935" spans="2:21">
      <c r="B8935" s="9"/>
      <c r="C8935" s="9"/>
      <c r="D8935" s="9"/>
      <c r="E8935" s="9"/>
      <c r="F8935" s="10"/>
      <c r="G8935" s="4"/>
      <c r="H8935" s="24"/>
      <c r="I8935" s="184"/>
      <c r="J8935" s="182"/>
      <c r="K8935" s="21"/>
      <c r="L8935" s="24"/>
      <c r="M8935" s="185"/>
      <c r="N8935" s="24"/>
      <c r="O8935" s="14"/>
      <c r="P8935" s="14"/>
      <c r="Q8935" s="39"/>
      <c r="R8935" s="545"/>
      <c r="S8935" s="545"/>
      <c r="T8935" s="25"/>
      <c r="U8935" s="25"/>
    </row>
    <row r="8936" spans="2:21">
      <c r="B8936" s="9"/>
      <c r="C8936" s="9"/>
      <c r="D8936" s="9"/>
      <c r="E8936" s="9"/>
      <c r="F8936" s="10"/>
      <c r="G8936" s="4"/>
      <c r="H8936" s="24"/>
      <c r="I8936" s="184"/>
      <c r="J8936" s="182"/>
      <c r="K8936" s="21"/>
      <c r="L8936" s="24"/>
      <c r="M8936" s="185"/>
      <c r="N8936" s="24"/>
      <c r="O8936" s="14"/>
      <c r="P8936" s="14"/>
      <c r="Q8936" s="39"/>
      <c r="R8936" s="545"/>
      <c r="S8936" s="545"/>
      <c r="T8936" s="25"/>
      <c r="U8936" s="25"/>
    </row>
    <row r="8937" spans="2:21">
      <c r="B8937" s="9"/>
      <c r="C8937" s="9"/>
      <c r="D8937" s="9"/>
      <c r="E8937" s="9"/>
      <c r="F8937" s="10"/>
      <c r="G8937" s="4"/>
      <c r="H8937" s="24"/>
      <c r="I8937" s="184"/>
      <c r="J8937" s="182"/>
      <c r="K8937" s="21"/>
      <c r="L8937" s="24"/>
      <c r="M8937" s="185"/>
      <c r="N8937" s="24"/>
      <c r="O8937" s="14"/>
      <c r="P8937" s="14"/>
      <c r="Q8937" s="39"/>
      <c r="R8937" s="545"/>
      <c r="S8937" s="545"/>
      <c r="T8937" s="25"/>
      <c r="U8937" s="25"/>
    </row>
    <row r="8938" spans="2:21">
      <c r="B8938" s="9"/>
      <c r="C8938" s="9"/>
      <c r="D8938" s="9"/>
      <c r="E8938" s="9"/>
      <c r="F8938" s="10"/>
      <c r="G8938" s="4"/>
      <c r="H8938" s="24"/>
      <c r="I8938" s="184"/>
      <c r="J8938" s="182"/>
      <c r="K8938" s="21"/>
      <c r="L8938" s="24"/>
      <c r="M8938" s="185"/>
      <c r="N8938" s="24"/>
      <c r="O8938" s="14"/>
      <c r="P8938" s="14"/>
      <c r="Q8938" s="39"/>
      <c r="R8938" s="545"/>
      <c r="S8938" s="545"/>
      <c r="T8938" s="25"/>
      <c r="U8938" s="25"/>
    </row>
    <row r="8939" spans="2:21">
      <c r="B8939" s="9"/>
      <c r="C8939" s="9"/>
      <c r="D8939" s="9"/>
      <c r="E8939" s="9"/>
      <c r="F8939" s="10"/>
      <c r="G8939" s="4"/>
      <c r="H8939" s="24"/>
      <c r="I8939" s="184"/>
      <c r="J8939" s="182"/>
      <c r="K8939" s="21"/>
      <c r="L8939" s="24"/>
      <c r="M8939" s="185"/>
      <c r="N8939" s="24"/>
      <c r="O8939" s="14"/>
      <c r="P8939" s="14"/>
      <c r="Q8939" s="39"/>
      <c r="R8939" s="545"/>
      <c r="S8939" s="545"/>
      <c r="T8939" s="25"/>
      <c r="U8939" s="25"/>
    </row>
    <row r="8940" spans="2:21">
      <c r="B8940" s="9"/>
      <c r="C8940" s="9"/>
      <c r="D8940" s="9"/>
      <c r="E8940" s="9"/>
      <c r="F8940" s="10"/>
      <c r="G8940" s="4"/>
      <c r="H8940" s="24"/>
      <c r="I8940" s="184"/>
      <c r="J8940" s="182"/>
      <c r="K8940" s="21"/>
      <c r="L8940" s="24"/>
      <c r="M8940" s="185"/>
      <c r="N8940" s="24"/>
      <c r="O8940" s="14"/>
      <c r="P8940" s="14"/>
      <c r="Q8940" s="39"/>
      <c r="R8940" s="545"/>
      <c r="S8940" s="545"/>
      <c r="T8940" s="25"/>
      <c r="U8940" s="25"/>
    </row>
    <row r="8941" spans="2:21">
      <c r="B8941" s="9"/>
      <c r="C8941" s="9"/>
      <c r="D8941" s="9"/>
      <c r="E8941" s="9"/>
      <c r="F8941" s="10"/>
      <c r="G8941" s="4"/>
      <c r="H8941" s="24"/>
      <c r="I8941" s="184"/>
      <c r="J8941" s="182"/>
      <c r="K8941" s="21"/>
      <c r="L8941" s="24"/>
      <c r="M8941" s="185"/>
      <c r="N8941" s="24"/>
      <c r="O8941" s="14"/>
      <c r="P8941" s="14"/>
      <c r="Q8941" s="39"/>
      <c r="R8941" s="545"/>
      <c r="S8941" s="545"/>
      <c r="T8941" s="25"/>
      <c r="U8941" s="25"/>
    </row>
    <row r="8942" spans="2:21">
      <c r="B8942" s="9"/>
      <c r="C8942" s="9"/>
      <c r="D8942" s="9"/>
      <c r="E8942" s="9"/>
      <c r="F8942" s="10"/>
      <c r="G8942" s="4"/>
      <c r="H8942" s="24"/>
      <c r="I8942" s="184"/>
      <c r="J8942" s="182"/>
      <c r="K8942" s="21"/>
      <c r="L8942" s="24"/>
      <c r="M8942" s="185"/>
      <c r="N8942" s="24"/>
      <c r="O8942" s="14"/>
      <c r="P8942" s="14"/>
      <c r="Q8942" s="39"/>
      <c r="R8942" s="545"/>
      <c r="S8942" s="545"/>
      <c r="T8942" s="25"/>
      <c r="U8942" s="25"/>
    </row>
    <row r="8943" spans="2:21">
      <c r="B8943" s="9"/>
      <c r="C8943" s="9"/>
      <c r="D8943" s="9"/>
      <c r="E8943" s="9"/>
      <c r="F8943" s="10"/>
      <c r="G8943" s="4"/>
      <c r="H8943" s="24"/>
      <c r="I8943" s="184"/>
      <c r="J8943" s="182"/>
      <c r="K8943" s="21"/>
      <c r="L8943" s="24"/>
      <c r="M8943" s="185"/>
      <c r="N8943" s="24"/>
      <c r="O8943" s="14"/>
      <c r="P8943" s="14"/>
      <c r="Q8943" s="39"/>
      <c r="R8943" s="545"/>
      <c r="S8943" s="545"/>
      <c r="T8943" s="25"/>
      <c r="U8943" s="25"/>
    </row>
    <row r="8944" spans="2:21">
      <c r="B8944" s="9"/>
      <c r="C8944" s="9"/>
      <c r="D8944" s="9"/>
      <c r="E8944" s="9"/>
      <c r="F8944" s="10"/>
      <c r="G8944" s="4"/>
      <c r="H8944" s="24"/>
      <c r="I8944" s="184"/>
      <c r="J8944" s="182"/>
      <c r="K8944" s="21"/>
      <c r="L8944" s="24"/>
      <c r="M8944" s="185"/>
      <c r="N8944" s="24"/>
      <c r="O8944" s="14"/>
      <c r="P8944" s="14"/>
      <c r="Q8944" s="39"/>
      <c r="R8944" s="545"/>
      <c r="S8944" s="545"/>
      <c r="T8944" s="25"/>
      <c r="U8944" s="25"/>
    </row>
    <row r="8945" spans="2:21">
      <c r="B8945" s="9"/>
      <c r="C8945" s="9"/>
      <c r="D8945" s="9"/>
      <c r="E8945" s="9"/>
      <c r="F8945" s="10"/>
      <c r="G8945" s="4"/>
      <c r="H8945" s="24"/>
      <c r="I8945" s="184"/>
      <c r="J8945" s="182"/>
      <c r="K8945" s="21"/>
      <c r="L8945" s="24"/>
      <c r="M8945" s="185"/>
      <c r="N8945" s="24"/>
      <c r="O8945" s="14"/>
      <c r="P8945" s="14"/>
      <c r="Q8945" s="39"/>
      <c r="R8945" s="545"/>
      <c r="S8945" s="545"/>
      <c r="T8945" s="25"/>
      <c r="U8945" s="25"/>
    </row>
    <row r="8946" spans="2:21">
      <c r="B8946" s="9"/>
      <c r="C8946" s="9"/>
      <c r="D8946" s="9"/>
      <c r="E8946" s="9"/>
      <c r="F8946" s="10"/>
      <c r="G8946" s="4"/>
      <c r="H8946" s="24"/>
      <c r="I8946" s="184"/>
      <c r="J8946" s="182"/>
      <c r="K8946" s="21"/>
      <c r="L8946" s="24"/>
      <c r="M8946" s="185"/>
      <c r="N8946" s="24"/>
      <c r="O8946" s="14"/>
      <c r="P8946" s="14"/>
      <c r="Q8946" s="39"/>
      <c r="R8946" s="545"/>
      <c r="S8946" s="545"/>
      <c r="T8946" s="25"/>
      <c r="U8946" s="25"/>
    </row>
    <row r="8947" spans="2:21">
      <c r="B8947" s="9"/>
      <c r="C8947" s="9"/>
      <c r="D8947" s="9"/>
      <c r="E8947" s="9"/>
      <c r="F8947" s="10"/>
      <c r="G8947" s="4"/>
      <c r="H8947" s="24"/>
      <c r="I8947" s="184"/>
      <c r="J8947" s="182"/>
      <c r="K8947" s="21"/>
      <c r="L8947" s="24"/>
      <c r="M8947" s="185"/>
      <c r="N8947" s="24"/>
      <c r="O8947" s="14"/>
      <c r="P8947" s="14"/>
      <c r="Q8947" s="39"/>
      <c r="R8947" s="545"/>
      <c r="S8947" s="545"/>
      <c r="T8947" s="25"/>
      <c r="U8947" s="25"/>
    </row>
    <row r="8948" spans="2:21">
      <c r="B8948" s="9"/>
      <c r="C8948" s="9"/>
      <c r="D8948" s="9"/>
      <c r="E8948" s="9"/>
      <c r="F8948" s="10"/>
      <c r="G8948" s="4"/>
      <c r="H8948" s="24"/>
      <c r="I8948" s="184"/>
      <c r="J8948" s="182"/>
      <c r="K8948" s="21"/>
      <c r="L8948" s="24"/>
      <c r="M8948" s="185"/>
      <c r="N8948" s="24"/>
      <c r="O8948" s="14"/>
      <c r="P8948" s="14"/>
      <c r="Q8948" s="39"/>
      <c r="R8948" s="545"/>
      <c r="S8948" s="545"/>
      <c r="T8948" s="25"/>
      <c r="U8948" s="25"/>
    </row>
    <row r="8949" spans="2:21">
      <c r="B8949" s="9"/>
      <c r="C8949" s="9"/>
      <c r="D8949" s="9"/>
      <c r="E8949" s="9"/>
      <c r="F8949" s="10"/>
      <c r="G8949" s="4"/>
      <c r="H8949" s="24"/>
      <c r="I8949" s="184"/>
      <c r="J8949" s="182"/>
      <c r="K8949" s="21"/>
      <c r="L8949" s="24"/>
      <c r="M8949" s="185"/>
      <c r="N8949" s="24"/>
      <c r="O8949" s="14"/>
      <c r="P8949" s="14"/>
      <c r="Q8949" s="39"/>
      <c r="R8949" s="545"/>
      <c r="S8949" s="545"/>
      <c r="T8949" s="25"/>
      <c r="U8949" s="25"/>
    </row>
    <row r="8950" spans="2:21">
      <c r="B8950" s="9"/>
      <c r="C8950" s="9"/>
      <c r="D8950" s="9"/>
      <c r="E8950" s="9"/>
      <c r="F8950" s="10"/>
      <c r="G8950" s="4"/>
      <c r="H8950" s="24"/>
      <c r="I8950" s="184"/>
      <c r="J8950" s="182"/>
      <c r="K8950" s="21"/>
      <c r="L8950" s="24"/>
      <c r="M8950" s="185"/>
      <c r="N8950" s="24"/>
      <c r="O8950" s="14"/>
      <c r="P8950" s="14"/>
      <c r="Q8950" s="39"/>
      <c r="R8950" s="545"/>
      <c r="S8950" s="545"/>
      <c r="T8950" s="25"/>
      <c r="U8950" s="25"/>
    </row>
    <row r="8951" spans="2:21">
      <c r="B8951" s="9"/>
      <c r="C8951" s="9"/>
      <c r="D8951" s="9"/>
      <c r="E8951" s="9"/>
      <c r="F8951" s="10"/>
      <c r="G8951" s="4"/>
      <c r="H8951" s="24"/>
      <c r="I8951" s="184"/>
      <c r="J8951" s="182"/>
      <c r="K8951" s="21"/>
      <c r="L8951" s="24"/>
      <c r="M8951" s="185"/>
      <c r="N8951" s="24"/>
      <c r="O8951" s="14"/>
      <c r="P8951" s="14"/>
      <c r="Q8951" s="39"/>
      <c r="R8951" s="545"/>
      <c r="S8951" s="545"/>
      <c r="T8951" s="25"/>
      <c r="U8951" s="25"/>
    </row>
    <row r="8952" spans="2:21">
      <c r="B8952" s="9"/>
      <c r="C8952" s="9"/>
      <c r="D8952" s="9"/>
      <c r="E8952" s="9"/>
      <c r="F8952" s="10"/>
      <c r="G8952" s="4"/>
      <c r="H8952" s="24"/>
      <c r="I8952" s="184"/>
      <c r="J8952" s="182"/>
      <c r="K8952" s="21"/>
      <c r="L8952" s="24"/>
      <c r="M8952" s="185"/>
      <c r="N8952" s="24"/>
      <c r="O8952" s="14"/>
      <c r="P8952" s="14"/>
      <c r="Q8952" s="39"/>
      <c r="R8952" s="545"/>
      <c r="S8952" s="545"/>
      <c r="T8952" s="25"/>
      <c r="U8952" s="25"/>
    </row>
    <row r="8953" spans="2:21">
      <c r="B8953" s="9"/>
      <c r="C8953" s="9"/>
      <c r="D8953" s="9"/>
      <c r="E8953" s="9"/>
      <c r="F8953" s="10"/>
      <c r="G8953" s="4"/>
      <c r="H8953" s="24"/>
      <c r="I8953" s="184"/>
      <c r="J8953" s="182"/>
      <c r="K8953" s="21"/>
      <c r="L8953" s="24"/>
      <c r="M8953" s="185"/>
      <c r="N8953" s="24"/>
      <c r="O8953" s="14"/>
      <c r="P8953" s="14"/>
      <c r="Q8953" s="39"/>
      <c r="R8953" s="545"/>
      <c r="S8953" s="545"/>
      <c r="T8953" s="25"/>
      <c r="U8953" s="25"/>
    </row>
    <row r="8954" spans="2:21">
      <c r="B8954" s="9"/>
      <c r="C8954" s="9"/>
      <c r="D8954" s="9"/>
      <c r="E8954" s="9"/>
      <c r="F8954" s="10"/>
      <c r="G8954" s="4"/>
      <c r="H8954" s="24"/>
      <c r="I8954" s="184"/>
      <c r="J8954" s="182"/>
      <c r="K8954" s="21"/>
      <c r="L8954" s="24"/>
      <c r="M8954" s="185"/>
      <c r="N8954" s="24"/>
      <c r="O8954" s="14"/>
      <c r="P8954" s="14"/>
      <c r="Q8954" s="39"/>
      <c r="R8954" s="545"/>
      <c r="S8954" s="545"/>
      <c r="T8954" s="25"/>
      <c r="U8954" s="25"/>
    </row>
    <row r="8955" spans="2:21">
      <c r="B8955" s="9"/>
      <c r="C8955" s="9"/>
      <c r="D8955" s="9"/>
      <c r="E8955" s="9"/>
      <c r="F8955" s="10"/>
      <c r="G8955" s="4"/>
      <c r="H8955" s="24"/>
      <c r="I8955" s="184"/>
      <c r="J8955" s="182"/>
      <c r="K8955" s="21"/>
      <c r="L8955" s="24"/>
      <c r="M8955" s="185"/>
      <c r="N8955" s="24"/>
      <c r="O8955" s="14"/>
      <c r="P8955" s="14"/>
      <c r="Q8955" s="39"/>
      <c r="R8955" s="545"/>
      <c r="S8955" s="545"/>
      <c r="T8955" s="25"/>
      <c r="U8955" s="25"/>
    </row>
    <row r="8956" spans="2:21">
      <c r="B8956" s="9"/>
      <c r="C8956" s="9"/>
      <c r="D8956" s="9"/>
      <c r="E8956" s="9"/>
      <c r="F8956" s="10"/>
      <c r="G8956" s="4"/>
      <c r="H8956" s="24"/>
      <c r="I8956" s="184"/>
      <c r="J8956" s="182"/>
      <c r="K8956" s="21"/>
      <c r="L8956" s="24"/>
      <c r="M8956" s="185"/>
      <c r="N8956" s="24"/>
      <c r="O8956" s="14"/>
      <c r="P8956" s="14"/>
      <c r="Q8956" s="39"/>
      <c r="R8956" s="545"/>
      <c r="S8956" s="545"/>
      <c r="T8956" s="25"/>
      <c r="U8956" s="25"/>
    </row>
    <row r="8957" spans="2:21">
      <c r="B8957" s="9"/>
      <c r="C8957" s="9"/>
      <c r="D8957" s="9"/>
      <c r="E8957" s="9"/>
      <c r="F8957" s="10"/>
      <c r="G8957" s="4"/>
      <c r="H8957" s="24"/>
      <c r="I8957" s="184"/>
      <c r="J8957" s="182"/>
      <c r="K8957" s="21"/>
      <c r="L8957" s="24"/>
      <c r="M8957" s="185"/>
      <c r="N8957" s="24"/>
      <c r="O8957" s="14"/>
      <c r="P8957" s="14"/>
      <c r="Q8957" s="39"/>
      <c r="R8957" s="545"/>
      <c r="S8957" s="545"/>
      <c r="T8957" s="25"/>
      <c r="U8957" s="25"/>
    </row>
    <row r="8958" spans="2:21">
      <c r="B8958" s="9"/>
      <c r="C8958" s="9"/>
      <c r="D8958" s="9"/>
      <c r="E8958" s="9"/>
      <c r="F8958" s="10"/>
      <c r="G8958" s="4"/>
      <c r="H8958" s="24"/>
      <c r="I8958" s="184"/>
      <c r="J8958" s="182"/>
      <c r="K8958" s="21"/>
      <c r="L8958" s="24"/>
      <c r="M8958" s="185"/>
      <c r="N8958" s="24"/>
      <c r="O8958" s="14"/>
      <c r="P8958" s="14"/>
      <c r="Q8958" s="39"/>
      <c r="R8958" s="545"/>
      <c r="S8958" s="545"/>
      <c r="T8958" s="25"/>
      <c r="U8958" s="25"/>
    </row>
    <row r="8959" spans="2:21">
      <c r="B8959" s="9"/>
      <c r="C8959" s="9"/>
      <c r="D8959" s="9"/>
      <c r="E8959" s="9"/>
      <c r="F8959" s="10"/>
      <c r="G8959" s="4"/>
      <c r="H8959" s="24"/>
      <c r="I8959" s="184"/>
      <c r="J8959" s="182"/>
      <c r="K8959" s="21"/>
      <c r="L8959" s="24"/>
      <c r="M8959" s="185"/>
      <c r="N8959" s="24"/>
      <c r="O8959" s="14"/>
      <c r="P8959" s="14"/>
      <c r="Q8959" s="39"/>
      <c r="R8959" s="545"/>
      <c r="S8959" s="545"/>
      <c r="T8959" s="25"/>
      <c r="U8959" s="25"/>
    </row>
    <row r="8960" spans="2:21">
      <c r="B8960" s="9"/>
      <c r="C8960" s="9"/>
      <c r="D8960" s="9"/>
      <c r="E8960" s="9"/>
      <c r="F8960" s="10"/>
      <c r="G8960" s="4"/>
      <c r="H8960" s="24"/>
      <c r="I8960" s="184"/>
      <c r="J8960" s="182"/>
      <c r="K8960" s="21"/>
      <c r="L8960" s="24"/>
      <c r="M8960" s="185"/>
      <c r="N8960" s="24"/>
      <c r="O8960" s="14"/>
      <c r="P8960" s="14"/>
      <c r="Q8960" s="39"/>
      <c r="R8960" s="545"/>
      <c r="S8960" s="545"/>
      <c r="T8960" s="25"/>
      <c r="U8960" s="25"/>
    </row>
    <row r="8961" spans="2:21">
      <c r="B8961" s="9"/>
      <c r="C8961" s="9"/>
      <c r="D8961" s="9"/>
      <c r="E8961" s="9"/>
      <c r="F8961" s="10"/>
      <c r="G8961" s="4"/>
      <c r="H8961" s="24"/>
      <c r="I8961" s="184"/>
      <c r="J8961" s="182"/>
      <c r="K8961" s="21"/>
      <c r="L8961" s="24"/>
      <c r="M8961" s="185"/>
      <c r="N8961" s="24"/>
      <c r="O8961" s="14"/>
      <c r="P8961" s="14"/>
      <c r="Q8961" s="39"/>
      <c r="R8961" s="545"/>
      <c r="S8961" s="545"/>
      <c r="T8961" s="25"/>
      <c r="U8961" s="25"/>
    </row>
    <row r="8962" spans="2:21">
      <c r="B8962" s="9"/>
      <c r="C8962" s="9"/>
      <c r="D8962" s="9"/>
      <c r="E8962" s="9"/>
      <c r="F8962" s="10"/>
      <c r="G8962" s="4"/>
      <c r="H8962" s="24"/>
      <c r="I8962" s="184"/>
      <c r="J8962" s="182"/>
      <c r="K8962" s="21"/>
      <c r="L8962" s="24"/>
      <c r="M8962" s="185"/>
      <c r="N8962" s="24"/>
      <c r="O8962" s="14"/>
      <c r="P8962" s="14"/>
      <c r="Q8962" s="39"/>
      <c r="R8962" s="545"/>
      <c r="S8962" s="545"/>
      <c r="T8962" s="25"/>
      <c r="U8962" s="25"/>
    </row>
    <row r="8963" spans="2:21">
      <c r="B8963" s="9"/>
      <c r="C8963" s="9"/>
      <c r="D8963" s="9"/>
      <c r="E8963" s="9"/>
      <c r="F8963" s="10"/>
      <c r="G8963" s="4"/>
      <c r="H8963" s="24"/>
      <c r="I8963" s="184"/>
      <c r="J8963" s="182"/>
      <c r="K8963" s="21"/>
      <c r="L8963" s="24"/>
      <c r="M8963" s="185"/>
      <c r="N8963" s="24"/>
      <c r="O8963" s="14"/>
      <c r="P8963" s="14"/>
      <c r="Q8963" s="39"/>
      <c r="R8963" s="545"/>
      <c r="S8963" s="545"/>
      <c r="T8963" s="25"/>
      <c r="U8963" s="25"/>
    </row>
    <row r="8964" spans="2:21">
      <c r="B8964" s="9"/>
      <c r="C8964" s="9"/>
      <c r="D8964" s="9"/>
      <c r="E8964" s="9"/>
      <c r="F8964" s="10"/>
      <c r="G8964" s="4"/>
      <c r="H8964" s="24"/>
      <c r="I8964" s="184"/>
      <c r="J8964" s="182"/>
      <c r="K8964" s="21"/>
      <c r="L8964" s="24"/>
      <c r="M8964" s="185"/>
      <c r="N8964" s="24"/>
      <c r="O8964" s="14"/>
      <c r="P8964" s="14"/>
      <c r="Q8964" s="39"/>
      <c r="R8964" s="545"/>
      <c r="S8964" s="545"/>
      <c r="T8964" s="25"/>
      <c r="U8964" s="25"/>
    </row>
    <row r="8965" spans="2:21">
      <c r="B8965" s="9"/>
      <c r="C8965" s="9"/>
      <c r="D8965" s="9"/>
      <c r="E8965" s="9"/>
      <c r="F8965" s="10"/>
      <c r="G8965" s="4"/>
      <c r="H8965" s="24"/>
      <c r="I8965" s="184"/>
      <c r="J8965" s="182"/>
      <c r="K8965" s="21"/>
      <c r="L8965" s="24"/>
      <c r="M8965" s="185"/>
      <c r="N8965" s="24"/>
      <c r="O8965" s="14"/>
      <c r="P8965" s="14"/>
      <c r="Q8965" s="39"/>
      <c r="R8965" s="545"/>
      <c r="S8965" s="545"/>
      <c r="T8965" s="25"/>
      <c r="U8965" s="25"/>
    </row>
    <row r="8966" spans="2:21">
      <c r="B8966" s="9"/>
      <c r="C8966" s="9"/>
      <c r="D8966" s="9"/>
      <c r="E8966" s="9"/>
      <c r="F8966" s="10"/>
      <c r="G8966" s="4"/>
      <c r="H8966" s="24"/>
      <c r="I8966" s="184"/>
      <c r="J8966" s="182"/>
      <c r="K8966" s="21"/>
      <c r="L8966" s="24"/>
      <c r="M8966" s="185"/>
      <c r="N8966" s="24"/>
      <c r="O8966" s="14"/>
      <c r="P8966" s="14"/>
      <c r="Q8966" s="39"/>
      <c r="R8966" s="545"/>
      <c r="S8966" s="545"/>
      <c r="T8966" s="25"/>
      <c r="U8966" s="25"/>
    </row>
    <row r="8967" spans="2:21">
      <c r="B8967" s="9"/>
      <c r="C8967" s="9"/>
      <c r="D8967" s="9"/>
      <c r="E8967" s="9"/>
      <c r="F8967" s="10"/>
      <c r="G8967" s="4"/>
      <c r="H8967" s="24"/>
      <c r="I8967" s="184"/>
      <c r="J8967" s="182"/>
      <c r="K8967" s="21"/>
      <c r="L8967" s="24"/>
      <c r="M8967" s="185"/>
      <c r="N8967" s="24"/>
      <c r="O8967" s="14"/>
      <c r="P8967" s="14"/>
      <c r="Q8967" s="39"/>
      <c r="R8967" s="545"/>
      <c r="S8967" s="545"/>
      <c r="T8967" s="25"/>
      <c r="U8967" s="25"/>
    </row>
    <row r="8968" spans="2:21">
      <c r="B8968" s="9"/>
      <c r="C8968" s="9"/>
      <c r="D8968" s="9"/>
      <c r="E8968" s="9"/>
      <c r="F8968" s="10"/>
      <c r="G8968" s="4"/>
      <c r="H8968" s="24"/>
      <c r="I8968" s="184"/>
      <c r="J8968" s="182"/>
      <c r="K8968" s="21"/>
      <c r="L8968" s="24"/>
      <c r="M8968" s="185"/>
      <c r="N8968" s="24"/>
      <c r="O8968" s="14"/>
      <c r="P8968" s="14"/>
      <c r="Q8968" s="39"/>
      <c r="R8968" s="545"/>
      <c r="S8968" s="545"/>
      <c r="T8968" s="25"/>
      <c r="U8968" s="25"/>
    </row>
    <row r="8969" spans="2:21">
      <c r="B8969" s="9"/>
      <c r="C8969" s="9"/>
      <c r="D8969" s="9"/>
      <c r="E8969" s="9"/>
      <c r="F8969" s="10"/>
      <c r="G8969" s="4"/>
      <c r="H8969" s="24"/>
      <c r="I8969" s="184"/>
      <c r="J8969" s="182"/>
      <c r="K8969" s="21"/>
      <c r="L8969" s="24"/>
      <c r="M8969" s="185"/>
      <c r="N8969" s="24"/>
      <c r="O8969" s="14"/>
      <c r="P8969" s="14"/>
      <c r="Q8969" s="39"/>
      <c r="R8969" s="545"/>
      <c r="S8969" s="545"/>
      <c r="T8969" s="25"/>
      <c r="U8969" s="25"/>
    </row>
    <row r="8970" spans="2:21">
      <c r="B8970" s="9"/>
      <c r="C8970" s="9"/>
      <c r="D8970" s="9"/>
      <c r="E8970" s="9"/>
      <c r="F8970" s="10"/>
      <c r="G8970" s="4"/>
      <c r="H8970" s="24"/>
      <c r="I8970" s="184"/>
      <c r="J8970" s="182"/>
      <c r="K8970" s="21"/>
      <c r="L8970" s="24"/>
      <c r="M8970" s="185"/>
      <c r="N8970" s="24"/>
      <c r="O8970" s="14"/>
      <c r="P8970" s="14"/>
      <c r="Q8970" s="39"/>
      <c r="R8970" s="545"/>
      <c r="S8970" s="545"/>
      <c r="T8970" s="25"/>
      <c r="U8970" s="25"/>
    </row>
    <row r="8971" spans="2:21">
      <c r="B8971" s="9"/>
      <c r="C8971" s="9"/>
      <c r="D8971" s="9"/>
      <c r="E8971" s="9"/>
      <c r="F8971" s="10"/>
      <c r="G8971" s="4"/>
      <c r="H8971" s="24"/>
      <c r="I8971" s="184"/>
      <c r="J8971" s="182"/>
      <c r="K8971" s="21"/>
      <c r="L8971" s="24"/>
      <c r="M8971" s="185"/>
      <c r="N8971" s="24"/>
      <c r="O8971" s="14"/>
      <c r="P8971" s="14"/>
      <c r="Q8971" s="39"/>
      <c r="R8971" s="545"/>
      <c r="S8971" s="545"/>
      <c r="T8971" s="25"/>
      <c r="U8971" s="25"/>
    </row>
    <row r="8972" spans="2:21">
      <c r="B8972" s="9"/>
      <c r="C8972" s="9"/>
      <c r="D8972" s="9"/>
      <c r="E8972" s="9"/>
      <c r="F8972" s="10"/>
      <c r="G8972" s="4"/>
      <c r="H8972" s="24"/>
      <c r="I8972" s="184"/>
      <c r="J8972" s="182"/>
      <c r="K8972" s="21"/>
      <c r="L8972" s="24"/>
      <c r="M8972" s="185"/>
      <c r="N8972" s="24"/>
      <c r="O8972" s="14"/>
      <c r="P8972" s="14"/>
      <c r="Q8972" s="39"/>
      <c r="R8972" s="545"/>
      <c r="S8972" s="545"/>
      <c r="T8972" s="25"/>
      <c r="U8972" s="25"/>
    </row>
    <row r="8973" spans="2:21">
      <c r="B8973" s="9"/>
      <c r="C8973" s="9"/>
      <c r="D8973" s="9"/>
      <c r="E8973" s="9"/>
      <c r="F8973" s="10"/>
      <c r="G8973" s="4"/>
      <c r="H8973" s="24"/>
      <c r="I8973" s="184"/>
      <c r="J8973" s="182"/>
      <c r="K8973" s="21"/>
      <c r="L8973" s="24"/>
      <c r="M8973" s="185"/>
      <c r="N8973" s="24"/>
      <c r="O8973" s="14"/>
      <c r="P8973" s="14"/>
      <c r="Q8973" s="39"/>
      <c r="R8973" s="545"/>
      <c r="S8973" s="545"/>
      <c r="T8973" s="25"/>
      <c r="U8973" s="25"/>
    </row>
    <row r="8974" spans="2:21">
      <c r="B8974" s="9"/>
      <c r="C8974" s="9"/>
      <c r="D8974" s="9"/>
      <c r="E8974" s="9"/>
      <c r="F8974" s="10"/>
      <c r="G8974" s="4"/>
      <c r="H8974" s="24"/>
      <c r="I8974" s="184"/>
      <c r="J8974" s="182"/>
      <c r="K8974" s="21"/>
      <c r="L8974" s="24"/>
      <c r="M8974" s="185"/>
      <c r="N8974" s="24"/>
      <c r="O8974" s="14"/>
      <c r="P8974" s="14"/>
      <c r="Q8974" s="39"/>
      <c r="R8974" s="545"/>
      <c r="S8974" s="545"/>
      <c r="T8974" s="25"/>
      <c r="U8974" s="25"/>
    </row>
    <row r="8975" spans="2:21">
      <c r="B8975" s="9"/>
      <c r="C8975" s="9"/>
      <c r="D8975" s="9"/>
      <c r="E8975" s="9"/>
      <c r="F8975" s="10"/>
      <c r="G8975" s="4"/>
      <c r="H8975" s="24"/>
      <c r="I8975" s="184"/>
      <c r="J8975" s="182"/>
      <c r="K8975" s="21"/>
      <c r="L8975" s="24"/>
      <c r="M8975" s="185"/>
      <c r="N8975" s="24"/>
      <c r="O8975" s="14"/>
      <c r="P8975" s="14"/>
      <c r="Q8975" s="39"/>
      <c r="R8975" s="545"/>
      <c r="S8975" s="545"/>
      <c r="T8975" s="25"/>
      <c r="U8975" s="25"/>
    </row>
    <row r="8976" spans="2:21">
      <c r="B8976" s="9"/>
      <c r="C8976" s="9"/>
      <c r="D8976" s="9"/>
      <c r="E8976" s="9"/>
      <c r="F8976" s="10"/>
      <c r="G8976" s="4"/>
      <c r="H8976" s="24"/>
      <c r="I8976" s="184"/>
      <c r="J8976" s="182"/>
      <c r="K8976" s="21"/>
      <c r="L8976" s="24"/>
      <c r="M8976" s="185"/>
      <c r="N8976" s="24"/>
      <c r="O8976" s="14"/>
      <c r="P8976" s="14"/>
      <c r="Q8976" s="39"/>
      <c r="R8976" s="545"/>
      <c r="S8976" s="545"/>
      <c r="T8976" s="25"/>
      <c r="U8976" s="25"/>
    </row>
    <row r="8977" spans="2:21">
      <c r="B8977" s="9"/>
      <c r="C8977" s="9"/>
      <c r="D8977" s="9"/>
      <c r="E8977" s="9"/>
      <c r="F8977" s="10"/>
      <c r="G8977" s="4"/>
      <c r="H8977" s="24"/>
      <c r="I8977" s="184"/>
      <c r="J8977" s="182"/>
      <c r="K8977" s="21"/>
      <c r="L8977" s="24"/>
      <c r="M8977" s="185"/>
      <c r="N8977" s="24"/>
      <c r="O8977" s="14"/>
      <c r="P8977" s="14"/>
      <c r="Q8977" s="39"/>
      <c r="R8977" s="545"/>
      <c r="S8977" s="545"/>
      <c r="T8977" s="25"/>
      <c r="U8977" s="25"/>
    </row>
    <row r="8978" spans="2:21">
      <c r="B8978" s="9"/>
      <c r="C8978" s="9"/>
      <c r="D8978" s="9"/>
      <c r="E8978" s="9"/>
      <c r="F8978" s="10"/>
      <c r="G8978" s="4"/>
      <c r="H8978" s="24"/>
      <c r="I8978" s="184"/>
      <c r="J8978" s="182"/>
      <c r="K8978" s="21"/>
      <c r="L8978" s="24"/>
      <c r="M8978" s="185"/>
      <c r="N8978" s="24"/>
      <c r="O8978" s="14"/>
      <c r="P8978" s="14"/>
      <c r="Q8978" s="39"/>
      <c r="R8978" s="545"/>
      <c r="S8978" s="545"/>
      <c r="T8978" s="25"/>
      <c r="U8978" s="25"/>
    </row>
    <row r="8979" spans="2:21">
      <c r="B8979" s="9"/>
      <c r="C8979" s="9"/>
      <c r="D8979" s="9"/>
      <c r="E8979" s="9"/>
      <c r="F8979" s="10"/>
      <c r="G8979" s="4"/>
      <c r="H8979" s="24"/>
      <c r="I8979" s="184"/>
      <c r="J8979" s="182"/>
      <c r="K8979" s="21"/>
      <c r="L8979" s="24"/>
      <c r="M8979" s="185"/>
      <c r="N8979" s="24"/>
      <c r="O8979" s="14"/>
      <c r="P8979" s="14"/>
      <c r="Q8979" s="39"/>
      <c r="R8979" s="545"/>
      <c r="S8979" s="545"/>
      <c r="T8979" s="25"/>
      <c r="U8979" s="25"/>
    </row>
    <row r="8980" spans="2:21">
      <c r="B8980" s="9"/>
      <c r="C8980" s="9"/>
      <c r="D8980" s="9"/>
      <c r="E8980" s="9"/>
      <c r="F8980" s="10"/>
      <c r="G8980" s="4"/>
      <c r="H8980" s="24"/>
      <c r="I8980" s="184"/>
      <c r="J8980" s="182"/>
      <c r="K8980" s="21"/>
      <c r="L8980" s="24"/>
      <c r="M8980" s="185"/>
      <c r="N8980" s="24"/>
      <c r="O8980" s="14"/>
      <c r="P8980" s="14"/>
      <c r="Q8980" s="39"/>
      <c r="R8980" s="545"/>
      <c r="S8980" s="545"/>
      <c r="T8980" s="25"/>
      <c r="U8980" s="25"/>
    </row>
    <row r="8981" spans="2:21">
      <c r="B8981" s="9"/>
      <c r="C8981" s="9"/>
      <c r="D8981" s="9"/>
      <c r="E8981" s="9"/>
      <c r="F8981" s="10"/>
      <c r="G8981" s="4"/>
      <c r="H8981" s="24"/>
      <c r="I8981" s="184"/>
      <c r="J8981" s="182"/>
      <c r="K8981" s="21"/>
      <c r="L8981" s="24"/>
      <c r="M8981" s="185"/>
      <c r="N8981" s="24"/>
      <c r="O8981" s="14"/>
      <c r="P8981" s="14"/>
      <c r="Q8981" s="39"/>
      <c r="R8981" s="545"/>
      <c r="S8981" s="545"/>
      <c r="T8981" s="25"/>
      <c r="U8981" s="25"/>
    </row>
    <row r="8982" spans="2:21">
      <c r="B8982" s="9"/>
      <c r="C8982" s="9"/>
      <c r="D8982" s="9"/>
      <c r="E8982" s="9"/>
      <c r="F8982" s="10"/>
      <c r="G8982" s="4"/>
      <c r="H8982" s="24"/>
      <c r="I8982" s="184"/>
      <c r="J8982" s="182"/>
      <c r="K8982" s="21"/>
      <c r="L8982" s="24"/>
      <c r="M8982" s="185"/>
      <c r="N8982" s="24"/>
      <c r="O8982" s="14"/>
      <c r="P8982" s="14"/>
      <c r="Q8982" s="39"/>
      <c r="R8982" s="545"/>
      <c r="S8982" s="545"/>
      <c r="T8982" s="25"/>
      <c r="U8982" s="25"/>
    </row>
    <row r="8983" spans="2:21">
      <c r="B8983" s="9"/>
      <c r="C8983" s="9"/>
      <c r="D8983" s="9"/>
      <c r="E8983" s="9"/>
      <c r="F8983" s="10"/>
      <c r="G8983" s="4"/>
      <c r="H8983" s="24"/>
      <c r="I8983" s="184"/>
      <c r="J8983" s="182"/>
      <c r="K8983" s="21"/>
      <c r="L8983" s="24"/>
      <c r="M8983" s="185"/>
      <c r="N8983" s="24"/>
      <c r="O8983" s="14"/>
      <c r="P8983" s="14"/>
      <c r="Q8983" s="39"/>
      <c r="R8983" s="545"/>
      <c r="S8983" s="545"/>
      <c r="T8983" s="25"/>
      <c r="U8983" s="25"/>
    </row>
    <row r="8984" spans="2:21">
      <c r="B8984" s="9"/>
      <c r="C8984" s="9"/>
      <c r="D8984" s="9"/>
      <c r="E8984" s="9"/>
      <c r="F8984" s="10"/>
      <c r="G8984" s="4"/>
      <c r="H8984" s="24"/>
      <c r="I8984" s="184"/>
      <c r="J8984" s="182"/>
      <c r="K8984" s="21"/>
      <c r="L8984" s="24"/>
      <c r="M8984" s="185"/>
      <c r="N8984" s="24"/>
      <c r="O8984" s="14"/>
      <c r="P8984" s="14"/>
      <c r="Q8984" s="39"/>
      <c r="R8984" s="545"/>
      <c r="S8984" s="545"/>
      <c r="T8984" s="25"/>
      <c r="U8984" s="25"/>
    </row>
    <row r="8985" spans="2:21">
      <c r="B8985" s="9"/>
      <c r="C8985" s="9"/>
      <c r="D8985" s="9"/>
      <c r="E8985" s="9"/>
      <c r="F8985" s="10"/>
      <c r="G8985" s="4"/>
      <c r="H8985" s="24"/>
      <c r="I8985" s="184"/>
      <c r="J8985" s="182"/>
      <c r="K8985" s="21"/>
      <c r="L8985" s="24"/>
      <c r="M8985" s="185"/>
      <c r="N8985" s="24"/>
      <c r="O8985" s="14"/>
      <c r="P8985" s="14"/>
      <c r="Q8985" s="39"/>
      <c r="R8985" s="545"/>
      <c r="S8985" s="545"/>
      <c r="T8985" s="25"/>
      <c r="U8985" s="25"/>
    </row>
    <row r="8986" spans="2:21">
      <c r="B8986" s="9"/>
      <c r="C8986" s="9"/>
      <c r="D8986" s="9"/>
      <c r="E8986" s="9"/>
      <c r="F8986" s="10"/>
      <c r="G8986" s="4"/>
      <c r="H8986" s="24"/>
      <c r="I8986" s="184"/>
      <c r="J8986" s="182"/>
      <c r="K8986" s="21"/>
      <c r="L8986" s="24"/>
      <c r="M8986" s="185"/>
      <c r="N8986" s="24"/>
      <c r="O8986" s="14"/>
      <c r="P8986" s="14"/>
      <c r="Q8986" s="39"/>
      <c r="R8986" s="545"/>
      <c r="S8986" s="545"/>
      <c r="T8986" s="25"/>
      <c r="U8986" s="25"/>
    </row>
    <row r="8987" spans="2:21">
      <c r="B8987" s="9"/>
      <c r="C8987" s="9"/>
      <c r="D8987" s="9"/>
      <c r="E8987" s="9"/>
      <c r="F8987" s="10"/>
      <c r="G8987" s="4"/>
      <c r="H8987" s="24"/>
      <c r="I8987" s="184"/>
      <c r="J8987" s="182"/>
      <c r="K8987" s="21"/>
      <c r="L8987" s="24"/>
      <c r="M8987" s="185"/>
      <c r="N8987" s="24"/>
      <c r="O8987" s="14"/>
      <c r="P8987" s="14"/>
      <c r="Q8987" s="39"/>
      <c r="R8987" s="545"/>
      <c r="S8987" s="545"/>
      <c r="T8987" s="25"/>
      <c r="U8987" s="25"/>
    </row>
    <row r="8988" spans="2:21">
      <c r="B8988" s="9"/>
      <c r="C8988" s="9"/>
      <c r="D8988" s="9"/>
      <c r="E8988" s="9"/>
      <c r="F8988" s="10"/>
      <c r="G8988" s="4"/>
      <c r="H8988" s="24"/>
      <c r="I8988" s="184"/>
      <c r="J8988" s="182"/>
      <c r="K8988" s="21"/>
      <c r="L8988" s="24"/>
      <c r="M8988" s="185"/>
      <c r="N8988" s="24"/>
      <c r="O8988" s="14"/>
      <c r="P8988" s="14"/>
      <c r="Q8988" s="39"/>
      <c r="R8988" s="545"/>
      <c r="S8988" s="545"/>
      <c r="T8988" s="25"/>
      <c r="U8988" s="25"/>
    </row>
    <row r="8989" spans="2:21">
      <c r="B8989" s="9"/>
      <c r="C8989" s="9"/>
      <c r="D8989" s="9"/>
      <c r="E8989" s="9"/>
      <c r="F8989" s="10"/>
      <c r="G8989" s="4"/>
      <c r="H8989" s="24"/>
      <c r="I8989" s="184"/>
      <c r="J8989" s="182"/>
      <c r="K8989" s="21"/>
      <c r="L8989" s="24"/>
      <c r="M8989" s="185"/>
      <c r="N8989" s="24"/>
      <c r="O8989" s="14"/>
      <c r="P8989" s="14"/>
      <c r="Q8989" s="39"/>
      <c r="R8989" s="545"/>
      <c r="S8989" s="545"/>
      <c r="T8989" s="25"/>
      <c r="U8989" s="25"/>
    </row>
    <row r="8990" spans="2:21">
      <c r="B8990" s="9"/>
      <c r="C8990" s="9"/>
      <c r="D8990" s="9"/>
      <c r="E8990" s="9"/>
      <c r="F8990" s="10"/>
      <c r="G8990" s="4"/>
      <c r="H8990" s="24"/>
      <c r="I8990" s="184"/>
      <c r="J8990" s="182"/>
      <c r="K8990" s="21"/>
      <c r="L8990" s="24"/>
      <c r="M8990" s="185"/>
      <c r="N8990" s="24"/>
      <c r="O8990" s="14"/>
      <c r="P8990" s="14"/>
      <c r="Q8990" s="39"/>
      <c r="R8990" s="545"/>
      <c r="S8990" s="545"/>
      <c r="T8990" s="25"/>
      <c r="U8990" s="25"/>
    </row>
    <row r="8991" spans="2:21">
      <c r="B8991" s="9"/>
      <c r="C8991" s="9"/>
      <c r="D8991" s="9"/>
      <c r="E8991" s="9"/>
      <c r="F8991" s="10"/>
      <c r="G8991" s="4"/>
      <c r="H8991" s="24"/>
      <c r="I8991" s="184"/>
      <c r="J8991" s="182"/>
      <c r="K8991" s="21"/>
      <c r="L8991" s="24"/>
      <c r="M8991" s="185"/>
      <c r="N8991" s="24"/>
      <c r="O8991" s="14"/>
      <c r="P8991" s="14"/>
      <c r="Q8991" s="39"/>
      <c r="R8991" s="545"/>
      <c r="S8991" s="545"/>
      <c r="T8991" s="25"/>
      <c r="U8991" s="25"/>
    </row>
    <row r="8992" spans="2:21">
      <c r="B8992" s="9"/>
      <c r="C8992" s="9"/>
      <c r="D8992" s="9"/>
      <c r="E8992" s="9"/>
      <c r="F8992" s="10"/>
      <c r="G8992" s="4"/>
      <c r="H8992" s="24"/>
      <c r="I8992" s="184"/>
      <c r="J8992" s="182"/>
      <c r="K8992" s="21"/>
      <c r="L8992" s="24"/>
      <c r="M8992" s="185"/>
      <c r="N8992" s="24"/>
      <c r="O8992" s="14"/>
      <c r="P8992" s="14"/>
      <c r="Q8992" s="39"/>
      <c r="R8992" s="545"/>
      <c r="S8992" s="545"/>
      <c r="T8992" s="25"/>
      <c r="U8992" s="25"/>
    </row>
    <row r="8993" spans="2:21">
      <c r="B8993" s="9"/>
      <c r="C8993" s="9"/>
      <c r="D8993" s="9"/>
      <c r="E8993" s="9"/>
      <c r="F8993" s="10"/>
      <c r="G8993" s="4"/>
      <c r="H8993" s="24"/>
      <c r="I8993" s="184"/>
      <c r="J8993" s="182"/>
      <c r="K8993" s="21"/>
      <c r="L8993" s="24"/>
      <c r="M8993" s="185"/>
      <c r="N8993" s="24"/>
      <c r="O8993" s="14"/>
      <c r="P8993" s="14"/>
      <c r="Q8993" s="39"/>
      <c r="R8993" s="545"/>
      <c r="S8993" s="545"/>
      <c r="T8993" s="25"/>
      <c r="U8993" s="25"/>
    </row>
    <row r="8994" spans="2:21">
      <c r="B8994" s="9"/>
      <c r="C8994" s="9"/>
      <c r="D8994" s="9"/>
      <c r="E8994" s="9"/>
      <c r="F8994" s="10"/>
      <c r="G8994" s="4"/>
      <c r="H8994" s="24"/>
      <c r="I8994" s="184"/>
      <c r="J8994" s="182"/>
      <c r="K8994" s="21"/>
      <c r="L8994" s="24"/>
      <c r="M8994" s="185"/>
      <c r="N8994" s="24"/>
      <c r="O8994" s="14"/>
      <c r="P8994" s="14"/>
      <c r="Q8994" s="39"/>
      <c r="R8994" s="545"/>
      <c r="S8994" s="545"/>
      <c r="T8994" s="25"/>
      <c r="U8994" s="25"/>
    </row>
    <row r="8995" spans="2:21">
      <c r="B8995" s="9"/>
      <c r="C8995" s="9"/>
      <c r="D8995" s="9"/>
      <c r="E8995" s="9"/>
      <c r="F8995" s="10"/>
      <c r="G8995" s="4"/>
      <c r="H8995" s="24"/>
      <c r="I8995" s="184"/>
      <c r="J8995" s="182"/>
      <c r="K8995" s="21"/>
      <c r="L8995" s="24"/>
      <c r="M8995" s="185"/>
      <c r="N8995" s="24"/>
      <c r="O8995" s="14"/>
      <c r="P8995" s="14"/>
      <c r="Q8995" s="39"/>
      <c r="R8995" s="545"/>
      <c r="S8995" s="545"/>
      <c r="T8995" s="25"/>
      <c r="U8995" s="25"/>
    </row>
    <row r="8996" spans="2:21">
      <c r="B8996" s="9"/>
      <c r="C8996" s="9"/>
      <c r="D8996" s="9"/>
      <c r="E8996" s="9"/>
      <c r="F8996" s="10"/>
      <c r="G8996" s="4"/>
      <c r="H8996" s="24"/>
      <c r="I8996" s="184"/>
      <c r="J8996" s="182"/>
      <c r="K8996" s="21"/>
      <c r="L8996" s="24"/>
      <c r="M8996" s="185"/>
      <c r="N8996" s="24"/>
      <c r="O8996" s="14"/>
      <c r="P8996" s="14"/>
      <c r="Q8996" s="39"/>
      <c r="R8996" s="545"/>
      <c r="S8996" s="545"/>
      <c r="T8996" s="25"/>
      <c r="U8996" s="25"/>
    </row>
    <row r="8997" spans="2:21">
      <c r="B8997" s="9"/>
      <c r="C8997" s="9"/>
      <c r="D8997" s="9"/>
      <c r="E8997" s="9"/>
      <c r="F8997" s="10"/>
      <c r="G8997" s="4"/>
      <c r="H8997" s="24"/>
      <c r="I8997" s="184"/>
      <c r="J8997" s="182"/>
      <c r="K8997" s="21"/>
      <c r="L8997" s="24"/>
      <c r="M8997" s="185"/>
      <c r="N8997" s="24"/>
      <c r="O8997" s="14"/>
      <c r="P8997" s="14"/>
      <c r="Q8997" s="39"/>
      <c r="R8997" s="545"/>
      <c r="S8997" s="545"/>
      <c r="T8997" s="25"/>
      <c r="U8997" s="25"/>
    </row>
    <row r="8998" spans="2:21">
      <c r="B8998" s="9"/>
      <c r="C8998" s="9"/>
      <c r="D8998" s="9"/>
      <c r="E8998" s="9"/>
      <c r="F8998" s="10"/>
      <c r="G8998" s="4"/>
      <c r="H8998" s="24"/>
      <c r="I8998" s="184"/>
      <c r="J8998" s="182"/>
      <c r="K8998" s="21"/>
      <c r="L8998" s="24"/>
      <c r="M8998" s="185"/>
      <c r="N8998" s="24"/>
      <c r="O8998" s="14"/>
      <c r="P8998" s="14"/>
      <c r="Q8998" s="39"/>
      <c r="R8998" s="545"/>
      <c r="S8998" s="545"/>
      <c r="T8998" s="25"/>
      <c r="U8998" s="25"/>
    </row>
    <row r="8999" spans="2:21">
      <c r="B8999" s="9"/>
      <c r="C8999" s="9"/>
      <c r="D8999" s="9"/>
      <c r="E8999" s="9"/>
      <c r="F8999" s="10"/>
      <c r="G8999" s="4"/>
      <c r="H8999" s="24"/>
      <c r="I8999" s="184"/>
      <c r="J8999" s="182"/>
      <c r="K8999" s="21"/>
      <c r="L8999" s="24"/>
      <c r="M8999" s="185"/>
      <c r="N8999" s="24"/>
      <c r="O8999" s="14"/>
      <c r="P8999" s="14"/>
      <c r="Q8999" s="39"/>
      <c r="R8999" s="545"/>
      <c r="S8999" s="545"/>
      <c r="T8999" s="25"/>
      <c r="U8999" s="25"/>
    </row>
    <row r="9000" spans="2:21">
      <c r="B9000" s="9"/>
      <c r="C9000" s="9"/>
      <c r="D9000" s="9"/>
      <c r="E9000" s="9"/>
      <c r="F9000" s="10"/>
      <c r="G9000" s="4"/>
      <c r="H9000" s="24"/>
      <c r="I9000" s="184"/>
      <c r="J9000" s="182"/>
      <c r="K9000" s="21"/>
      <c r="L9000" s="24"/>
      <c r="M9000" s="185"/>
      <c r="N9000" s="24"/>
      <c r="O9000" s="14"/>
      <c r="P9000" s="14"/>
      <c r="Q9000" s="39"/>
      <c r="R9000" s="545"/>
      <c r="S9000" s="545"/>
      <c r="T9000" s="25"/>
      <c r="U9000" s="25"/>
    </row>
    <row r="9001" spans="2:21">
      <c r="B9001" s="9"/>
      <c r="C9001" s="9"/>
      <c r="D9001" s="9"/>
      <c r="E9001" s="9"/>
      <c r="F9001" s="10"/>
      <c r="G9001" s="4"/>
      <c r="H9001" s="24"/>
      <c r="I9001" s="184"/>
      <c r="J9001" s="182"/>
      <c r="K9001" s="21"/>
      <c r="L9001" s="24"/>
      <c r="M9001" s="185"/>
      <c r="N9001" s="24"/>
      <c r="O9001" s="14"/>
      <c r="P9001" s="14"/>
      <c r="Q9001" s="39"/>
      <c r="R9001" s="545"/>
      <c r="S9001" s="545"/>
      <c r="T9001" s="25"/>
      <c r="U9001" s="25"/>
    </row>
    <row r="9002" spans="2:21">
      <c r="B9002" s="9"/>
      <c r="C9002" s="9"/>
      <c r="D9002" s="9"/>
      <c r="E9002" s="9"/>
      <c r="F9002" s="10"/>
      <c r="G9002" s="4"/>
      <c r="H9002" s="24"/>
      <c r="I9002" s="184"/>
      <c r="J9002" s="182"/>
      <c r="K9002" s="21"/>
      <c r="L9002" s="24"/>
      <c r="M9002" s="185"/>
      <c r="N9002" s="24"/>
      <c r="O9002" s="14"/>
      <c r="P9002" s="14"/>
      <c r="Q9002" s="39"/>
      <c r="R9002" s="545"/>
      <c r="S9002" s="545"/>
      <c r="T9002" s="25"/>
      <c r="U9002" s="25"/>
    </row>
    <row r="9003" spans="2:21">
      <c r="B9003" s="9"/>
      <c r="C9003" s="9"/>
      <c r="D9003" s="9"/>
      <c r="E9003" s="9"/>
      <c r="F9003" s="10"/>
      <c r="G9003" s="4"/>
      <c r="H9003" s="24"/>
      <c r="I9003" s="184"/>
      <c r="J9003" s="182"/>
      <c r="K9003" s="21"/>
      <c r="L9003" s="24"/>
      <c r="M9003" s="185"/>
      <c r="N9003" s="24"/>
      <c r="O9003" s="14"/>
      <c r="P9003" s="14"/>
      <c r="Q9003" s="39"/>
      <c r="R9003" s="545"/>
      <c r="S9003" s="545"/>
      <c r="T9003" s="25"/>
      <c r="U9003" s="25"/>
    </row>
    <row r="9004" spans="2:21">
      <c r="B9004" s="9"/>
      <c r="C9004" s="9"/>
      <c r="D9004" s="9"/>
      <c r="E9004" s="9"/>
      <c r="F9004" s="10"/>
      <c r="G9004" s="4"/>
      <c r="H9004" s="24"/>
      <c r="I9004" s="184"/>
      <c r="J9004" s="182"/>
      <c r="K9004" s="21"/>
      <c r="L9004" s="24"/>
      <c r="M9004" s="185"/>
      <c r="N9004" s="24"/>
      <c r="O9004" s="14"/>
      <c r="P9004" s="14"/>
      <c r="Q9004" s="39"/>
      <c r="R9004" s="545"/>
      <c r="S9004" s="545"/>
      <c r="T9004" s="25"/>
      <c r="U9004" s="25"/>
    </row>
    <row r="9005" spans="2:21">
      <c r="B9005" s="9"/>
      <c r="C9005" s="9"/>
      <c r="D9005" s="9"/>
      <c r="E9005" s="9"/>
      <c r="F9005" s="10"/>
      <c r="G9005" s="4"/>
      <c r="H9005" s="24"/>
      <c r="I9005" s="184"/>
      <c r="J9005" s="182"/>
      <c r="K9005" s="21"/>
      <c r="L9005" s="24"/>
      <c r="M9005" s="185"/>
      <c r="N9005" s="24"/>
      <c r="O9005" s="14"/>
      <c r="P9005" s="14"/>
      <c r="Q9005" s="39"/>
      <c r="R9005" s="545"/>
      <c r="S9005" s="545"/>
      <c r="T9005" s="25"/>
      <c r="U9005" s="25"/>
    </row>
    <row r="9006" spans="2:21">
      <c r="B9006" s="9"/>
      <c r="C9006" s="9"/>
      <c r="D9006" s="9"/>
      <c r="E9006" s="9"/>
      <c r="F9006" s="10"/>
      <c r="G9006" s="4"/>
      <c r="H9006" s="24"/>
      <c r="I9006" s="184"/>
      <c r="J9006" s="182"/>
      <c r="K9006" s="21"/>
      <c r="L9006" s="24"/>
      <c r="M9006" s="185"/>
      <c r="N9006" s="24"/>
      <c r="O9006" s="14"/>
      <c r="P9006" s="14"/>
      <c r="Q9006" s="39"/>
      <c r="R9006" s="545"/>
      <c r="S9006" s="545"/>
      <c r="T9006" s="25"/>
      <c r="U9006" s="25"/>
    </row>
    <row r="9007" spans="2:21">
      <c r="B9007" s="9"/>
      <c r="C9007" s="9"/>
      <c r="D9007" s="9"/>
      <c r="E9007" s="9"/>
      <c r="F9007" s="10"/>
      <c r="G9007" s="4"/>
      <c r="H9007" s="24"/>
      <c r="I9007" s="184"/>
      <c r="J9007" s="182"/>
      <c r="K9007" s="21"/>
      <c r="L9007" s="24"/>
      <c r="M9007" s="185"/>
      <c r="N9007" s="24"/>
      <c r="O9007" s="14"/>
      <c r="P9007" s="14"/>
      <c r="Q9007" s="39"/>
      <c r="R9007" s="545"/>
      <c r="S9007" s="545"/>
      <c r="T9007" s="25"/>
      <c r="U9007" s="25"/>
    </row>
    <row r="9008" spans="2:21">
      <c r="B9008" s="9"/>
      <c r="C9008" s="9"/>
      <c r="D9008" s="9"/>
      <c r="E9008" s="9"/>
      <c r="F9008" s="10"/>
      <c r="G9008" s="4"/>
      <c r="H9008" s="24"/>
      <c r="I9008" s="184"/>
      <c r="J9008" s="182"/>
      <c r="K9008" s="21"/>
      <c r="L9008" s="24"/>
      <c r="M9008" s="185"/>
      <c r="N9008" s="24"/>
      <c r="O9008" s="14"/>
      <c r="P9008" s="14"/>
      <c r="Q9008" s="39"/>
      <c r="R9008" s="545"/>
      <c r="S9008" s="545"/>
      <c r="T9008" s="25"/>
      <c r="U9008" s="25"/>
    </row>
    <row r="9009" spans="2:21">
      <c r="B9009" s="9"/>
      <c r="C9009" s="9"/>
      <c r="D9009" s="9"/>
      <c r="E9009" s="9"/>
      <c r="F9009" s="10"/>
      <c r="G9009" s="4"/>
      <c r="H9009" s="24"/>
      <c r="I9009" s="184"/>
      <c r="J9009" s="182"/>
      <c r="K9009" s="21"/>
      <c r="L9009" s="24"/>
      <c r="M9009" s="185"/>
      <c r="N9009" s="24"/>
      <c r="O9009" s="14"/>
      <c r="P9009" s="14"/>
      <c r="Q9009" s="39"/>
      <c r="R9009" s="545"/>
      <c r="S9009" s="545"/>
      <c r="T9009" s="25"/>
      <c r="U9009" s="25"/>
    </row>
    <row r="9010" spans="2:21">
      <c r="B9010" s="9"/>
      <c r="C9010" s="9"/>
      <c r="D9010" s="9"/>
      <c r="E9010" s="9"/>
      <c r="F9010" s="10"/>
      <c r="G9010" s="4"/>
      <c r="H9010" s="24"/>
      <c r="I9010" s="184"/>
      <c r="J9010" s="182"/>
      <c r="K9010" s="21"/>
      <c r="L9010" s="24"/>
      <c r="M9010" s="185"/>
      <c r="N9010" s="24"/>
      <c r="O9010" s="14"/>
      <c r="P9010" s="14"/>
      <c r="Q9010" s="39"/>
      <c r="R9010" s="545"/>
      <c r="S9010" s="545"/>
      <c r="T9010" s="25"/>
      <c r="U9010" s="25"/>
    </row>
    <row r="9011" spans="2:21">
      <c r="B9011" s="9"/>
      <c r="C9011" s="9"/>
      <c r="D9011" s="9"/>
      <c r="E9011" s="9"/>
      <c r="F9011" s="10"/>
      <c r="G9011" s="4"/>
      <c r="H9011" s="24"/>
      <c r="I9011" s="184"/>
      <c r="J9011" s="182"/>
      <c r="K9011" s="21"/>
      <c r="L9011" s="24"/>
      <c r="M9011" s="185"/>
      <c r="N9011" s="24"/>
      <c r="O9011" s="14"/>
      <c r="P9011" s="14"/>
      <c r="Q9011" s="39"/>
      <c r="R9011" s="545"/>
      <c r="S9011" s="545"/>
      <c r="T9011" s="25"/>
      <c r="U9011" s="25"/>
    </row>
    <row r="9012" spans="2:21">
      <c r="B9012" s="9"/>
      <c r="C9012" s="9"/>
      <c r="D9012" s="9"/>
      <c r="E9012" s="9"/>
      <c r="F9012" s="10"/>
      <c r="G9012" s="4"/>
      <c r="H9012" s="24"/>
      <c r="I9012" s="184"/>
      <c r="J9012" s="182"/>
      <c r="K9012" s="21"/>
      <c r="L9012" s="24"/>
      <c r="M9012" s="185"/>
      <c r="N9012" s="24"/>
      <c r="O9012" s="14"/>
      <c r="P9012" s="14"/>
      <c r="Q9012" s="39"/>
      <c r="R9012" s="545"/>
      <c r="S9012" s="545"/>
      <c r="T9012" s="25"/>
      <c r="U9012" s="25"/>
    </row>
    <row r="9013" spans="2:21">
      <c r="B9013" s="9"/>
      <c r="C9013" s="9"/>
      <c r="D9013" s="9"/>
      <c r="E9013" s="9"/>
      <c r="F9013" s="10"/>
      <c r="G9013" s="4"/>
      <c r="H9013" s="24"/>
      <c r="I9013" s="184"/>
      <c r="J9013" s="182"/>
      <c r="K9013" s="21"/>
      <c r="L9013" s="24"/>
      <c r="M9013" s="185"/>
      <c r="N9013" s="24"/>
      <c r="O9013" s="14"/>
      <c r="P9013" s="14"/>
      <c r="Q9013" s="39"/>
      <c r="R9013" s="545"/>
      <c r="S9013" s="545"/>
      <c r="T9013" s="25"/>
      <c r="U9013" s="25"/>
    </row>
    <row r="9014" spans="2:21">
      <c r="B9014" s="9"/>
      <c r="C9014" s="9"/>
      <c r="D9014" s="9"/>
      <c r="E9014" s="9"/>
      <c r="F9014" s="10"/>
      <c r="G9014" s="4"/>
      <c r="H9014" s="24"/>
      <c r="I9014" s="184"/>
      <c r="J9014" s="182"/>
      <c r="K9014" s="21"/>
      <c r="L9014" s="24"/>
      <c r="M9014" s="185"/>
      <c r="N9014" s="24"/>
      <c r="O9014" s="14"/>
      <c r="P9014" s="14"/>
      <c r="Q9014" s="39"/>
      <c r="R9014" s="545"/>
      <c r="S9014" s="545"/>
      <c r="T9014" s="25"/>
      <c r="U9014" s="25"/>
    </row>
    <row r="9015" spans="2:21">
      <c r="B9015" s="9"/>
      <c r="C9015" s="9"/>
      <c r="D9015" s="9"/>
      <c r="E9015" s="9"/>
      <c r="F9015" s="10"/>
      <c r="G9015" s="4"/>
      <c r="H9015" s="24"/>
      <c r="I9015" s="184"/>
      <c r="J9015" s="182"/>
      <c r="K9015" s="21"/>
      <c r="L9015" s="24"/>
      <c r="M9015" s="185"/>
      <c r="N9015" s="24"/>
      <c r="O9015" s="14"/>
      <c r="P9015" s="14"/>
      <c r="Q9015" s="39"/>
      <c r="R9015" s="545"/>
      <c r="S9015" s="545"/>
      <c r="T9015" s="25"/>
      <c r="U9015" s="25"/>
    </row>
    <row r="9016" spans="2:21">
      <c r="B9016" s="9"/>
      <c r="C9016" s="9"/>
      <c r="D9016" s="9"/>
      <c r="E9016" s="9"/>
      <c r="F9016" s="10"/>
      <c r="G9016" s="4"/>
      <c r="H9016" s="24"/>
      <c r="I9016" s="184"/>
      <c r="J9016" s="182"/>
      <c r="K9016" s="21"/>
      <c r="L9016" s="24"/>
      <c r="M9016" s="185"/>
      <c r="N9016" s="24"/>
      <c r="O9016" s="14"/>
      <c r="P9016" s="14"/>
      <c r="Q9016" s="39"/>
      <c r="R9016" s="545"/>
      <c r="S9016" s="545"/>
      <c r="T9016" s="25"/>
      <c r="U9016" s="25"/>
    </row>
    <row r="9017" spans="2:21">
      <c r="B9017" s="9"/>
      <c r="C9017" s="9"/>
      <c r="D9017" s="9"/>
      <c r="E9017" s="9"/>
      <c r="F9017" s="10"/>
      <c r="G9017" s="4"/>
      <c r="H9017" s="24"/>
      <c r="I9017" s="184"/>
      <c r="J9017" s="182"/>
      <c r="K9017" s="21"/>
      <c r="L9017" s="24"/>
      <c r="M9017" s="185"/>
      <c r="N9017" s="24"/>
      <c r="O9017" s="14"/>
      <c r="P9017" s="14"/>
      <c r="Q9017" s="39"/>
      <c r="R9017" s="545"/>
      <c r="S9017" s="545"/>
      <c r="T9017" s="25"/>
      <c r="U9017" s="25"/>
    </row>
    <row r="9018" spans="2:21">
      <c r="B9018" s="9"/>
      <c r="C9018" s="9"/>
      <c r="D9018" s="9"/>
      <c r="E9018" s="9"/>
      <c r="F9018" s="10"/>
      <c r="G9018" s="4"/>
      <c r="H9018" s="24"/>
      <c r="I9018" s="184"/>
      <c r="J9018" s="182"/>
      <c r="K9018" s="21"/>
      <c r="L9018" s="24"/>
      <c r="M9018" s="185"/>
      <c r="N9018" s="24"/>
      <c r="O9018" s="14"/>
      <c r="P9018" s="14"/>
      <c r="Q9018" s="39"/>
      <c r="R9018" s="545"/>
      <c r="S9018" s="545"/>
      <c r="T9018" s="25"/>
      <c r="U9018" s="25"/>
    </row>
    <row r="9019" spans="2:21">
      <c r="B9019" s="9"/>
      <c r="C9019" s="9"/>
      <c r="D9019" s="9"/>
      <c r="E9019" s="9"/>
      <c r="F9019" s="10"/>
      <c r="G9019" s="4"/>
      <c r="H9019" s="24"/>
      <c r="I9019" s="184"/>
      <c r="J9019" s="182"/>
      <c r="K9019" s="21"/>
      <c r="L9019" s="24"/>
      <c r="M9019" s="185"/>
      <c r="N9019" s="24"/>
      <c r="O9019" s="14"/>
      <c r="P9019" s="14"/>
      <c r="Q9019" s="39"/>
      <c r="R9019" s="545"/>
      <c r="S9019" s="545"/>
      <c r="T9019" s="25"/>
      <c r="U9019" s="25"/>
    </row>
    <row r="9020" spans="2:21">
      <c r="B9020" s="9"/>
      <c r="C9020" s="9"/>
      <c r="D9020" s="9"/>
      <c r="E9020" s="9"/>
      <c r="F9020" s="10"/>
      <c r="G9020" s="4"/>
      <c r="H9020" s="24"/>
      <c r="I9020" s="184"/>
      <c r="J9020" s="182"/>
      <c r="K9020" s="21"/>
      <c r="L9020" s="24"/>
      <c r="M9020" s="185"/>
      <c r="N9020" s="24"/>
      <c r="O9020" s="14"/>
      <c r="P9020" s="14"/>
      <c r="Q9020" s="39"/>
      <c r="R9020" s="545"/>
      <c r="S9020" s="545"/>
      <c r="T9020" s="25"/>
      <c r="U9020" s="25"/>
    </row>
    <row r="9021" spans="2:21">
      <c r="B9021" s="9"/>
      <c r="C9021" s="9"/>
      <c r="D9021" s="9"/>
      <c r="E9021" s="9"/>
      <c r="F9021" s="10"/>
      <c r="G9021" s="4"/>
      <c r="H9021" s="24"/>
      <c r="I9021" s="184"/>
      <c r="J9021" s="182"/>
      <c r="K9021" s="21"/>
      <c r="L9021" s="24"/>
      <c r="M9021" s="185"/>
      <c r="N9021" s="24"/>
      <c r="O9021" s="14"/>
      <c r="P9021" s="14"/>
      <c r="Q9021" s="39"/>
      <c r="R9021" s="545"/>
      <c r="S9021" s="545"/>
      <c r="T9021" s="25"/>
      <c r="U9021" s="25"/>
    </row>
    <row r="9022" spans="2:21">
      <c r="B9022" s="9"/>
      <c r="C9022" s="9"/>
      <c r="D9022" s="9"/>
      <c r="E9022" s="9"/>
      <c r="F9022" s="10"/>
      <c r="G9022" s="4"/>
      <c r="H9022" s="24"/>
      <c r="I9022" s="184"/>
      <c r="J9022" s="182"/>
      <c r="K9022" s="21"/>
      <c r="L9022" s="24"/>
      <c r="M9022" s="185"/>
      <c r="N9022" s="24"/>
      <c r="O9022" s="14"/>
      <c r="P9022" s="14"/>
      <c r="Q9022" s="39"/>
      <c r="R9022" s="545"/>
      <c r="S9022" s="545"/>
      <c r="T9022" s="25"/>
      <c r="U9022" s="25"/>
    </row>
    <row r="9023" spans="2:21">
      <c r="B9023" s="9"/>
      <c r="C9023" s="9"/>
      <c r="D9023" s="9"/>
      <c r="E9023" s="9"/>
      <c r="F9023" s="10"/>
      <c r="G9023" s="4"/>
      <c r="H9023" s="24"/>
      <c r="I9023" s="184"/>
      <c r="J9023" s="182"/>
      <c r="K9023" s="21"/>
      <c r="L9023" s="24"/>
      <c r="M9023" s="185"/>
      <c r="N9023" s="24"/>
      <c r="O9023" s="14"/>
      <c r="P9023" s="14"/>
      <c r="Q9023" s="39"/>
      <c r="R9023" s="545"/>
      <c r="S9023" s="545"/>
      <c r="T9023" s="25"/>
      <c r="U9023" s="25"/>
    </row>
    <row r="9024" spans="2:21">
      <c r="B9024" s="9"/>
      <c r="C9024" s="9"/>
      <c r="D9024" s="9"/>
      <c r="E9024" s="9"/>
      <c r="F9024" s="10"/>
      <c r="G9024" s="4"/>
      <c r="H9024" s="24"/>
      <c r="I9024" s="184"/>
      <c r="J9024" s="182"/>
      <c r="K9024" s="21"/>
      <c r="L9024" s="24"/>
      <c r="M9024" s="185"/>
      <c r="N9024" s="24"/>
      <c r="O9024" s="14"/>
      <c r="P9024" s="14"/>
      <c r="Q9024" s="39"/>
      <c r="R9024" s="545"/>
      <c r="S9024" s="545"/>
      <c r="T9024" s="25"/>
      <c r="U9024" s="25"/>
    </row>
    <row r="9025" spans="2:21">
      <c r="B9025" s="9"/>
      <c r="C9025" s="9"/>
      <c r="D9025" s="9"/>
      <c r="E9025" s="9"/>
      <c r="F9025" s="10"/>
      <c r="G9025" s="4"/>
      <c r="H9025" s="24"/>
      <c r="I9025" s="184"/>
      <c r="J9025" s="182"/>
      <c r="K9025" s="21"/>
      <c r="L9025" s="24"/>
      <c r="M9025" s="185"/>
      <c r="N9025" s="24"/>
      <c r="O9025" s="14"/>
      <c r="P9025" s="14"/>
      <c r="Q9025" s="39"/>
      <c r="R9025" s="545"/>
      <c r="S9025" s="545"/>
      <c r="T9025" s="25"/>
      <c r="U9025" s="25"/>
    </row>
    <row r="9026" spans="2:21">
      <c r="B9026" s="9"/>
      <c r="C9026" s="9"/>
      <c r="D9026" s="9"/>
      <c r="E9026" s="9"/>
      <c r="F9026" s="10"/>
      <c r="G9026" s="4"/>
      <c r="H9026" s="24"/>
      <c r="I9026" s="184"/>
      <c r="J9026" s="182"/>
      <c r="K9026" s="21"/>
      <c r="L9026" s="24"/>
      <c r="M9026" s="185"/>
      <c r="N9026" s="24"/>
      <c r="O9026" s="14"/>
      <c r="P9026" s="14"/>
      <c r="Q9026" s="39"/>
      <c r="R9026" s="545"/>
      <c r="S9026" s="545"/>
      <c r="T9026" s="25"/>
      <c r="U9026" s="25"/>
    </row>
    <row r="9027" spans="2:21">
      <c r="B9027" s="9"/>
      <c r="C9027" s="9"/>
      <c r="D9027" s="9"/>
      <c r="E9027" s="9"/>
      <c r="F9027" s="10"/>
      <c r="G9027" s="4"/>
      <c r="H9027" s="24"/>
      <c r="I9027" s="184"/>
      <c r="J9027" s="182"/>
      <c r="K9027" s="21"/>
      <c r="L9027" s="24"/>
      <c r="M9027" s="185"/>
      <c r="N9027" s="24"/>
      <c r="O9027" s="14"/>
      <c r="P9027" s="14"/>
      <c r="Q9027" s="39"/>
      <c r="R9027" s="545"/>
      <c r="S9027" s="545"/>
      <c r="T9027" s="25"/>
      <c r="U9027" s="25"/>
    </row>
    <row r="9028" spans="2:21">
      <c r="B9028" s="9"/>
      <c r="C9028" s="9"/>
      <c r="D9028" s="9"/>
      <c r="E9028" s="9"/>
      <c r="F9028" s="10"/>
      <c r="G9028" s="4"/>
      <c r="H9028" s="24"/>
      <c r="I9028" s="184"/>
      <c r="J9028" s="182"/>
      <c r="K9028" s="21"/>
      <c r="L9028" s="24"/>
      <c r="M9028" s="185"/>
      <c r="N9028" s="24"/>
      <c r="O9028" s="14"/>
      <c r="P9028" s="14"/>
      <c r="Q9028" s="39"/>
      <c r="R9028" s="545"/>
      <c r="S9028" s="545"/>
      <c r="T9028" s="25"/>
      <c r="U9028" s="25"/>
    </row>
    <row r="9029" spans="2:21">
      <c r="B9029" s="9"/>
      <c r="C9029" s="9"/>
      <c r="D9029" s="9"/>
      <c r="E9029" s="9"/>
      <c r="F9029" s="10"/>
      <c r="G9029" s="4"/>
      <c r="H9029" s="24"/>
      <c r="I9029" s="184"/>
      <c r="J9029" s="182"/>
      <c r="K9029" s="21"/>
      <c r="L9029" s="24"/>
      <c r="M9029" s="185"/>
      <c r="N9029" s="24"/>
      <c r="O9029" s="14"/>
      <c r="P9029" s="14"/>
      <c r="Q9029" s="39"/>
      <c r="R9029" s="545"/>
      <c r="S9029" s="545"/>
      <c r="T9029" s="25"/>
      <c r="U9029" s="25"/>
    </row>
    <row r="9030" spans="2:21">
      <c r="B9030" s="9"/>
      <c r="C9030" s="9"/>
      <c r="D9030" s="9"/>
      <c r="E9030" s="9"/>
      <c r="F9030" s="10"/>
      <c r="G9030" s="4"/>
      <c r="H9030" s="24"/>
      <c r="I9030" s="184"/>
      <c r="J9030" s="182"/>
      <c r="K9030" s="21"/>
      <c r="L9030" s="24"/>
      <c r="M9030" s="185"/>
      <c r="N9030" s="24"/>
      <c r="O9030" s="14"/>
      <c r="P9030" s="14"/>
      <c r="Q9030" s="39"/>
      <c r="R9030" s="545"/>
      <c r="S9030" s="545"/>
      <c r="T9030" s="25"/>
      <c r="U9030" s="25"/>
    </row>
    <row r="9031" spans="2:21">
      <c r="B9031" s="9"/>
      <c r="C9031" s="9"/>
      <c r="D9031" s="9"/>
      <c r="E9031" s="9"/>
      <c r="F9031" s="10"/>
      <c r="G9031" s="4"/>
      <c r="H9031" s="24"/>
      <c r="I9031" s="184"/>
      <c r="J9031" s="182"/>
      <c r="K9031" s="21"/>
      <c r="L9031" s="24"/>
      <c r="M9031" s="185"/>
      <c r="N9031" s="24"/>
      <c r="O9031" s="14"/>
      <c r="P9031" s="14"/>
      <c r="Q9031" s="39"/>
      <c r="R9031" s="545"/>
      <c r="S9031" s="545"/>
      <c r="T9031" s="25"/>
      <c r="U9031" s="25"/>
    </row>
    <row r="9032" spans="2:21">
      <c r="B9032" s="9"/>
      <c r="C9032" s="9"/>
      <c r="D9032" s="9"/>
      <c r="E9032" s="9"/>
      <c r="F9032" s="10"/>
      <c r="G9032" s="4"/>
      <c r="H9032" s="24"/>
      <c r="I9032" s="184"/>
      <c r="J9032" s="182"/>
      <c r="K9032" s="21"/>
      <c r="L9032" s="24"/>
      <c r="M9032" s="185"/>
      <c r="N9032" s="24"/>
      <c r="O9032" s="14"/>
      <c r="P9032" s="14"/>
      <c r="Q9032" s="39"/>
      <c r="R9032" s="545"/>
      <c r="S9032" s="545"/>
      <c r="T9032" s="25"/>
      <c r="U9032" s="25"/>
    </row>
    <row r="9033" spans="2:21">
      <c r="B9033" s="9"/>
      <c r="C9033" s="9"/>
      <c r="D9033" s="9"/>
      <c r="E9033" s="9"/>
      <c r="F9033" s="10"/>
      <c r="G9033" s="4"/>
      <c r="H9033" s="24"/>
      <c r="I9033" s="184"/>
      <c r="J9033" s="182"/>
      <c r="K9033" s="21"/>
      <c r="L9033" s="24"/>
      <c r="M9033" s="185"/>
      <c r="N9033" s="24"/>
      <c r="O9033" s="14"/>
      <c r="P9033" s="14"/>
      <c r="Q9033" s="39"/>
      <c r="R9033" s="545"/>
      <c r="S9033" s="545"/>
      <c r="T9033" s="25"/>
      <c r="U9033" s="25"/>
    </row>
    <row r="9034" spans="2:21">
      <c r="B9034" s="9"/>
      <c r="C9034" s="9"/>
      <c r="D9034" s="9"/>
      <c r="E9034" s="9"/>
      <c r="F9034" s="10"/>
      <c r="G9034" s="4"/>
      <c r="H9034" s="24"/>
      <c r="I9034" s="184"/>
      <c r="J9034" s="182"/>
      <c r="K9034" s="21"/>
      <c r="L9034" s="24"/>
      <c r="M9034" s="185"/>
      <c r="N9034" s="24"/>
      <c r="O9034" s="14"/>
      <c r="P9034" s="14"/>
      <c r="Q9034" s="39"/>
      <c r="R9034" s="545"/>
      <c r="S9034" s="545"/>
      <c r="T9034" s="25"/>
      <c r="U9034" s="25"/>
    </row>
    <row r="9035" spans="2:21">
      <c r="B9035" s="9"/>
      <c r="C9035" s="9"/>
      <c r="D9035" s="9"/>
      <c r="E9035" s="9"/>
      <c r="F9035" s="10"/>
      <c r="G9035" s="4"/>
      <c r="H9035" s="24"/>
      <c r="I9035" s="184"/>
      <c r="J9035" s="182"/>
      <c r="K9035" s="21"/>
      <c r="L9035" s="24"/>
      <c r="M9035" s="185"/>
      <c r="N9035" s="24"/>
      <c r="O9035" s="14"/>
      <c r="P9035" s="14"/>
      <c r="Q9035" s="39"/>
      <c r="R9035" s="545"/>
      <c r="S9035" s="545"/>
      <c r="T9035" s="25"/>
      <c r="U9035" s="25"/>
    </row>
    <row r="9036" spans="2:21">
      <c r="B9036" s="9"/>
      <c r="C9036" s="9"/>
      <c r="D9036" s="9"/>
      <c r="E9036" s="9"/>
      <c r="F9036" s="10"/>
      <c r="G9036" s="4"/>
      <c r="H9036" s="24"/>
      <c r="I9036" s="184"/>
      <c r="J9036" s="182"/>
      <c r="K9036" s="21"/>
      <c r="L9036" s="24"/>
      <c r="M9036" s="185"/>
      <c r="N9036" s="24"/>
      <c r="O9036" s="14"/>
      <c r="P9036" s="14"/>
      <c r="Q9036" s="39"/>
      <c r="R9036" s="545"/>
      <c r="S9036" s="545"/>
      <c r="T9036" s="25"/>
      <c r="U9036" s="25"/>
    </row>
    <row r="9037" spans="2:21">
      <c r="B9037" s="9"/>
      <c r="C9037" s="9"/>
      <c r="D9037" s="9"/>
      <c r="E9037" s="9"/>
      <c r="F9037" s="10"/>
      <c r="G9037" s="4"/>
      <c r="H9037" s="24"/>
      <c r="I9037" s="184"/>
      <c r="J9037" s="182"/>
      <c r="K9037" s="21"/>
      <c r="L9037" s="24"/>
      <c r="M9037" s="185"/>
      <c r="N9037" s="24"/>
      <c r="O9037" s="14"/>
      <c r="P9037" s="14"/>
      <c r="Q9037" s="39"/>
      <c r="R9037" s="545"/>
      <c r="S9037" s="545"/>
      <c r="T9037" s="25"/>
      <c r="U9037" s="25"/>
    </row>
    <row r="9038" spans="2:21">
      <c r="B9038" s="9"/>
      <c r="C9038" s="9"/>
      <c r="D9038" s="9"/>
      <c r="E9038" s="9"/>
      <c r="F9038" s="10"/>
      <c r="G9038" s="4"/>
      <c r="H9038" s="24"/>
      <c r="I9038" s="184"/>
      <c r="J9038" s="182"/>
      <c r="K9038" s="21"/>
      <c r="L9038" s="24"/>
      <c r="M9038" s="185"/>
      <c r="N9038" s="24"/>
      <c r="O9038" s="14"/>
      <c r="P9038" s="14"/>
      <c r="Q9038" s="39"/>
      <c r="R9038" s="545"/>
      <c r="S9038" s="545"/>
      <c r="T9038" s="25"/>
      <c r="U9038" s="25"/>
    </row>
    <row r="9039" spans="2:21">
      <c r="B9039" s="9"/>
      <c r="C9039" s="9"/>
      <c r="D9039" s="9"/>
      <c r="E9039" s="9"/>
      <c r="F9039" s="10"/>
      <c r="G9039" s="4"/>
      <c r="H9039" s="24"/>
      <c r="I9039" s="184"/>
      <c r="J9039" s="182"/>
      <c r="K9039" s="21"/>
      <c r="L9039" s="24"/>
      <c r="M9039" s="185"/>
      <c r="N9039" s="24"/>
      <c r="O9039" s="14"/>
      <c r="P9039" s="14"/>
      <c r="Q9039" s="39"/>
      <c r="R9039" s="545"/>
      <c r="S9039" s="545"/>
      <c r="T9039" s="25"/>
      <c r="U9039" s="25"/>
    </row>
    <row r="9040" spans="2:21">
      <c r="B9040" s="9"/>
      <c r="C9040" s="9"/>
      <c r="D9040" s="9"/>
      <c r="E9040" s="9"/>
      <c r="F9040" s="10"/>
      <c r="G9040" s="4"/>
      <c r="H9040" s="24"/>
      <c r="I9040" s="184"/>
      <c r="J9040" s="182"/>
      <c r="K9040" s="21"/>
      <c r="L9040" s="24"/>
      <c r="M9040" s="185"/>
      <c r="N9040" s="24"/>
      <c r="O9040" s="14"/>
      <c r="P9040" s="14"/>
      <c r="Q9040" s="39"/>
      <c r="R9040" s="545"/>
      <c r="S9040" s="545"/>
      <c r="T9040" s="25"/>
      <c r="U9040" s="25"/>
    </row>
    <row r="9041" spans="2:21">
      <c r="B9041" s="9"/>
      <c r="C9041" s="9"/>
      <c r="D9041" s="9"/>
      <c r="E9041" s="9"/>
      <c r="F9041" s="10"/>
      <c r="G9041" s="4"/>
      <c r="H9041" s="24"/>
      <c r="I9041" s="184"/>
      <c r="J9041" s="182"/>
      <c r="K9041" s="21"/>
      <c r="L9041" s="24"/>
      <c r="M9041" s="185"/>
      <c r="N9041" s="24"/>
      <c r="O9041" s="14"/>
      <c r="P9041" s="14"/>
      <c r="Q9041" s="39"/>
      <c r="R9041" s="545"/>
      <c r="S9041" s="545"/>
      <c r="T9041" s="25"/>
      <c r="U9041" s="25"/>
    </row>
    <row r="9042" spans="2:21">
      <c r="B9042" s="9"/>
      <c r="C9042" s="9"/>
      <c r="D9042" s="9"/>
      <c r="E9042" s="9"/>
      <c r="F9042" s="10"/>
      <c r="G9042" s="4"/>
      <c r="H9042" s="24"/>
      <c r="I9042" s="184"/>
      <c r="J9042" s="182"/>
      <c r="K9042" s="21"/>
      <c r="L9042" s="24"/>
      <c r="M9042" s="185"/>
      <c r="N9042" s="24"/>
      <c r="O9042" s="14"/>
      <c r="P9042" s="14"/>
      <c r="Q9042" s="39"/>
      <c r="R9042" s="545"/>
      <c r="S9042" s="545"/>
      <c r="T9042" s="25"/>
      <c r="U9042" s="25"/>
    </row>
    <row r="9043" spans="2:21">
      <c r="B9043" s="9"/>
      <c r="C9043" s="9"/>
      <c r="D9043" s="9"/>
      <c r="E9043" s="9"/>
      <c r="F9043" s="10"/>
      <c r="G9043" s="4"/>
      <c r="H9043" s="24"/>
      <c r="I9043" s="184"/>
      <c r="J9043" s="182"/>
      <c r="K9043" s="21"/>
      <c r="L9043" s="24"/>
      <c r="M9043" s="185"/>
      <c r="N9043" s="24"/>
      <c r="O9043" s="14"/>
      <c r="P9043" s="14"/>
      <c r="Q9043" s="39"/>
      <c r="R9043" s="545"/>
      <c r="S9043" s="545"/>
      <c r="T9043" s="25"/>
      <c r="U9043" s="25"/>
    </row>
    <row r="9044" spans="2:21">
      <c r="B9044" s="9"/>
      <c r="C9044" s="9"/>
      <c r="D9044" s="9"/>
      <c r="E9044" s="9"/>
      <c r="F9044" s="10"/>
      <c r="G9044" s="4"/>
      <c r="H9044" s="24"/>
      <c r="I9044" s="184"/>
      <c r="J9044" s="182"/>
      <c r="K9044" s="21"/>
      <c r="L9044" s="24"/>
      <c r="M9044" s="185"/>
      <c r="N9044" s="24"/>
      <c r="O9044" s="14"/>
      <c r="P9044" s="14"/>
      <c r="Q9044" s="39"/>
      <c r="R9044" s="545"/>
      <c r="S9044" s="545"/>
      <c r="T9044" s="25"/>
      <c r="U9044" s="25"/>
    </row>
    <row r="9045" spans="2:21">
      <c r="B9045" s="9"/>
      <c r="C9045" s="9"/>
      <c r="D9045" s="9"/>
      <c r="E9045" s="9"/>
      <c r="F9045" s="10"/>
      <c r="G9045" s="4"/>
      <c r="H9045" s="24"/>
      <c r="I9045" s="184"/>
      <c r="J9045" s="182"/>
      <c r="K9045" s="21"/>
      <c r="L9045" s="24"/>
      <c r="M9045" s="185"/>
      <c r="N9045" s="24"/>
      <c r="O9045" s="14"/>
      <c r="P9045" s="14"/>
      <c r="Q9045" s="39"/>
      <c r="R9045" s="545"/>
      <c r="S9045" s="545"/>
      <c r="T9045" s="25"/>
      <c r="U9045" s="25"/>
    </row>
    <row r="9046" spans="2:21">
      <c r="B9046" s="9"/>
      <c r="C9046" s="9"/>
      <c r="D9046" s="9"/>
      <c r="E9046" s="9"/>
      <c r="F9046" s="10"/>
      <c r="G9046" s="4"/>
      <c r="H9046" s="24"/>
      <c r="I9046" s="184"/>
      <c r="J9046" s="182"/>
      <c r="K9046" s="21"/>
      <c r="L9046" s="24"/>
      <c r="M9046" s="185"/>
      <c r="N9046" s="24"/>
      <c r="O9046" s="14"/>
      <c r="P9046" s="14"/>
      <c r="Q9046" s="39"/>
      <c r="R9046" s="545"/>
      <c r="S9046" s="545"/>
      <c r="T9046" s="25"/>
      <c r="U9046" s="25"/>
    </row>
    <row r="9047" spans="2:21">
      <c r="B9047" s="9"/>
      <c r="C9047" s="9"/>
      <c r="D9047" s="9"/>
      <c r="E9047" s="9"/>
      <c r="F9047" s="10"/>
      <c r="G9047" s="4"/>
      <c r="H9047" s="24"/>
      <c r="I9047" s="184"/>
      <c r="J9047" s="182"/>
      <c r="K9047" s="21"/>
      <c r="L9047" s="24"/>
      <c r="M9047" s="185"/>
      <c r="N9047" s="24"/>
      <c r="O9047" s="14"/>
      <c r="P9047" s="14"/>
      <c r="Q9047" s="39"/>
      <c r="R9047" s="545"/>
      <c r="S9047" s="545"/>
      <c r="T9047" s="25"/>
      <c r="U9047" s="25"/>
    </row>
    <row r="9048" spans="2:21">
      <c r="B9048" s="9"/>
      <c r="C9048" s="9"/>
      <c r="D9048" s="9"/>
      <c r="E9048" s="9"/>
      <c r="F9048" s="10"/>
      <c r="G9048" s="4"/>
      <c r="H9048" s="24"/>
      <c r="I9048" s="184"/>
      <c r="J9048" s="182"/>
      <c r="K9048" s="21"/>
      <c r="L9048" s="24"/>
      <c r="M9048" s="185"/>
      <c r="N9048" s="24"/>
      <c r="O9048" s="14"/>
      <c r="P9048" s="14"/>
      <c r="Q9048" s="39"/>
      <c r="R9048" s="545"/>
      <c r="S9048" s="545"/>
      <c r="T9048" s="25"/>
      <c r="U9048" s="25"/>
    </row>
    <row r="9049" spans="2:21">
      <c r="B9049" s="9"/>
      <c r="C9049" s="9"/>
      <c r="D9049" s="9"/>
      <c r="E9049" s="9"/>
      <c r="F9049" s="10"/>
      <c r="G9049" s="4"/>
      <c r="H9049" s="24"/>
      <c r="I9049" s="184"/>
      <c r="J9049" s="182"/>
      <c r="K9049" s="21"/>
      <c r="L9049" s="24"/>
      <c r="M9049" s="185"/>
      <c r="N9049" s="24"/>
      <c r="O9049" s="14"/>
      <c r="P9049" s="14"/>
      <c r="Q9049" s="39"/>
      <c r="R9049" s="545"/>
      <c r="S9049" s="545"/>
      <c r="T9049" s="25"/>
      <c r="U9049" s="25"/>
    </row>
    <row r="9050" spans="2:21">
      <c r="B9050" s="9"/>
      <c r="C9050" s="9"/>
      <c r="D9050" s="9"/>
      <c r="E9050" s="9"/>
      <c r="F9050" s="10"/>
      <c r="G9050" s="4"/>
      <c r="H9050" s="24"/>
      <c r="I9050" s="184"/>
      <c r="J9050" s="182"/>
      <c r="K9050" s="21"/>
      <c r="L9050" s="24"/>
      <c r="M9050" s="185"/>
      <c r="N9050" s="24"/>
      <c r="O9050" s="14"/>
      <c r="P9050" s="14"/>
      <c r="Q9050" s="39"/>
      <c r="R9050" s="545"/>
      <c r="S9050" s="545"/>
      <c r="T9050" s="25"/>
      <c r="U9050" s="25"/>
    </row>
    <row r="9051" spans="2:21">
      <c r="B9051" s="9"/>
      <c r="C9051" s="9"/>
      <c r="D9051" s="9"/>
      <c r="E9051" s="9"/>
      <c r="F9051" s="10"/>
      <c r="G9051" s="4"/>
      <c r="H9051" s="24"/>
      <c r="I9051" s="184"/>
      <c r="J9051" s="182"/>
      <c r="K9051" s="21"/>
      <c r="L9051" s="24"/>
      <c r="M9051" s="185"/>
      <c r="N9051" s="24"/>
      <c r="O9051" s="14"/>
      <c r="P9051" s="14"/>
      <c r="Q9051" s="39"/>
      <c r="R9051" s="545"/>
      <c r="S9051" s="545"/>
      <c r="T9051" s="25"/>
      <c r="U9051" s="25"/>
    </row>
    <row r="9052" spans="2:21">
      <c r="B9052" s="9"/>
      <c r="C9052" s="9"/>
      <c r="D9052" s="9"/>
      <c r="E9052" s="9"/>
      <c r="F9052" s="10"/>
      <c r="G9052" s="4"/>
      <c r="H9052" s="24"/>
      <c r="I9052" s="184"/>
      <c r="J9052" s="182"/>
      <c r="K9052" s="21"/>
      <c r="L9052" s="24"/>
      <c r="M9052" s="185"/>
      <c r="N9052" s="24"/>
      <c r="O9052" s="14"/>
      <c r="P9052" s="14"/>
      <c r="Q9052" s="39"/>
      <c r="R9052" s="545"/>
      <c r="S9052" s="545"/>
      <c r="T9052" s="25"/>
      <c r="U9052" s="25"/>
    </row>
    <row r="9053" spans="2:21">
      <c r="B9053" s="9"/>
      <c r="C9053" s="9"/>
      <c r="D9053" s="9"/>
      <c r="E9053" s="9"/>
      <c r="F9053" s="10"/>
      <c r="G9053" s="4"/>
      <c r="H9053" s="24"/>
      <c r="I9053" s="184"/>
      <c r="J9053" s="182"/>
      <c r="K9053" s="21"/>
      <c r="L9053" s="24"/>
      <c r="M9053" s="185"/>
      <c r="N9053" s="24"/>
      <c r="O9053" s="14"/>
      <c r="P9053" s="14"/>
      <c r="Q9053" s="39"/>
      <c r="R9053" s="545"/>
      <c r="S9053" s="545"/>
      <c r="T9053" s="25"/>
      <c r="U9053" s="25"/>
    </row>
    <row r="9054" spans="2:21">
      <c r="B9054" s="9"/>
      <c r="C9054" s="9"/>
      <c r="D9054" s="9"/>
      <c r="E9054" s="9"/>
      <c r="F9054" s="10"/>
      <c r="G9054" s="4"/>
      <c r="H9054" s="24"/>
      <c r="I9054" s="184"/>
      <c r="J9054" s="182"/>
      <c r="K9054" s="21"/>
      <c r="L9054" s="24"/>
      <c r="M9054" s="185"/>
      <c r="N9054" s="24"/>
      <c r="O9054" s="14"/>
      <c r="P9054" s="14"/>
      <c r="Q9054" s="39"/>
      <c r="R9054" s="545"/>
      <c r="S9054" s="545"/>
      <c r="T9054" s="25"/>
      <c r="U9054" s="25"/>
    </row>
    <row r="9055" spans="2:21">
      <c r="B9055" s="9"/>
      <c r="C9055" s="9"/>
      <c r="D9055" s="9"/>
      <c r="E9055" s="9"/>
      <c r="F9055" s="10"/>
      <c r="G9055" s="4"/>
      <c r="H9055" s="24"/>
      <c r="I9055" s="184"/>
      <c r="J9055" s="182"/>
      <c r="K9055" s="21"/>
      <c r="L9055" s="24"/>
      <c r="M9055" s="185"/>
      <c r="N9055" s="24"/>
      <c r="O9055" s="14"/>
      <c r="P9055" s="14"/>
      <c r="Q9055" s="39"/>
      <c r="R9055" s="545"/>
      <c r="S9055" s="545"/>
      <c r="T9055" s="25"/>
      <c r="U9055" s="25"/>
    </row>
    <row r="9056" spans="2:21">
      <c r="B9056" s="9"/>
      <c r="C9056" s="9"/>
      <c r="D9056" s="9"/>
      <c r="E9056" s="9"/>
      <c r="F9056" s="10"/>
      <c r="G9056" s="4"/>
      <c r="H9056" s="24"/>
      <c r="I9056" s="184"/>
      <c r="J9056" s="182"/>
      <c r="K9056" s="21"/>
      <c r="L9056" s="24"/>
      <c r="M9056" s="185"/>
      <c r="N9056" s="24"/>
      <c r="O9056" s="14"/>
      <c r="P9056" s="14"/>
      <c r="Q9056" s="39"/>
      <c r="R9056" s="545"/>
      <c r="S9056" s="545"/>
      <c r="T9056" s="25"/>
      <c r="U9056" s="25"/>
    </row>
    <row r="9057" spans="2:21">
      <c r="B9057" s="9"/>
      <c r="C9057" s="9"/>
      <c r="D9057" s="9"/>
      <c r="E9057" s="9"/>
      <c r="F9057" s="10"/>
      <c r="G9057" s="4"/>
      <c r="H9057" s="24"/>
      <c r="I9057" s="184"/>
      <c r="J9057" s="182"/>
      <c r="K9057" s="21"/>
      <c r="L9057" s="24"/>
      <c r="M9057" s="185"/>
      <c r="N9057" s="24"/>
      <c r="O9057" s="14"/>
      <c r="P9057" s="14"/>
      <c r="Q9057" s="39"/>
      <c r="R9057" s="545"/>
      <c r="S9057" s="545"/>
      <c r="T9057" s="25"/>
      <c r="U9057" s="25"/>
    </row>
    <row r="9058" spans="2:21">
      <c r="B9058" s="9"/>
      <c r="C9058" s="9"/>
      <c r="D9058" s="9"/>
      <c r="E9058" s="9"/>
      <c r="F9058" s="10"/>
      <c r="G9058" s="4"/>
      <c r="H9058" s="24"/>
      <c r="I9058" s="184"/>
      <c r="J9058" s="182"/>
      <c r="K9058" s="21"/>
      <c r="L9058" s="24"/>
      <c r="M9058" s="185"/>
      <c r="N9058" s="24"/>
      <c r="O9058" s="14"/>
      <c r="P9058" s="14"/>
      <c r="Q9058" s="39"/>
      <c r="R9058" s="545"/>
      <c r="S9058" s="545"/>
      <c r="T9058" s="25"/>
      <c r="U9058" s="25"/>
    </row>
    <row r="9059" spans="2:21">
      <c r="B9059" s="9"/>
      <c r="C9059" s="9"/>
      <c r="D9059" s="9"/>
      <c r="E9059" s="9"/>
      <c r="F9059" s="10"/>
      <c r="G9059" s="4"/>
      <c r="H9059" s="24"/>
      <c r="I9059" s="184"/>
      <c r="J9059" s="182"/>
      <c r="K9059" s="21"/>
      <c r="L9059" s="24"/>
      <c r="M9059" s="185"/>
      <c r="N9059" s="24"/>
      <c r="O9059" s="14"/>
      <c r="P9059" s="14"/>
      <c r="Q9059" s="39"/>
      <c r="R9059" s="545"/>
      <c r="S9059" s="545"/>
      <c r="T9059" s="25"/>
      <c r="U9059" s="25"/>
    </row>
    <row r="9060" spans="2:21">
      <c r="B9060" s="9"/>
      <c r="C9060" s="9"/>
      <c r="D9060" s="9"/>
      <c r="E9060" s="9"/>
      <c r="F9060" s="10"/>
      <c r="G9060" s="4"/>
      <c r="H9060" s="24"/>
      <c r="I9060" s="184"/>
      <c r="J9060" s="182"/>
      <c r="K9060" s="21"/>
      <c r="L9060" s="24"/>
      <c r="M9060" s="185"/>
      <c r="N9060" s="24"/>
      <c r="O9060" s="14"/>
      <c r="P9060" s="14"/>
      <c r="Q9060" s="39"/>
      <c r="R9060" s="545"/>
      <c r="S9060" s="545"/>
      <c r="T9060" s="25"/>
      <c r="U9060" s="25"/>
    </row>
    <row r="9061" spans="2:21">
      <c r="B9061" s="9"/>
      <c r="C9061" s="9"/>
      <c r="D9061" s="9"/>
      <c r="E9061" s="9"/>
      <c r="F9061" s="10"/>
      <c r="G9061" s="4"/>
      <c r="H9061" s="24"/>
      <c r="I9061" s="184"/>
      <c r="J9061" s="182"/>
      <c r="K9061" s="21"/>
      <c r="L9061" s="24"/>
      <c r="M9061" s="185"/>
      <c r="N9061" s="24"/>
      <c r="O9061" s="14"/>
      <c r="P9061" s="14"/>
      <c r="Q9061" s="39"/>
      <c r="R9061" s="545"/>
      <c r="S9061" s="545"/>
      <c r="T9061" s="25"/>
      <c r="U9061" s="25"/>
    </row>
    <row r="9062" spans="2:21">
      <c r="B9062" s="9"/>
      <c r="C9062" s="9"/>
      <c r="D9062" s="9"/>
      <c r="E9062" s="9"/>
      <c r="F9062" s="10"/>
      <c r="G9062" s="4"/>
      <c r="H9062" s="24"/>
      <c r="I9062" s="184"/>
      <c r="J9062" s="182"/>
      <c r="K9062" s="21"/>
      <c r="L9062" s="24"/>
      <c r="M9062" s="185"/>
      <c r="N9062" s="24"/>
      <c r="O9062" s="14"/>
      <c r="P9062" s="14"/>
      <c r="Q9062" s="39"/>
      <c r="R9062" s="545"/>
      <c r="S9062" s="545"/>
      <c r="T9062" s="25"/>
      <c r="U9062" s="25"/>
    </row>
    <row r="9063" spans="2:21">
      <c r="B9063" s="9"/>
      <c r="C9063" s="9"/>
      <c r="D9063" s="9"/>
      <c r="E9063" s="9"/>
      <c r="F9063" s="10"/>
      <c r="G9063" s="4"/>
      <c r="H9063" s="24"/>
      <c r="I9063" s="184"/>
      <c r="J9063" s="182"/>
      <c r="K9063" s="21"/>
      <c r="L9063" s="24"/>
      <c r="M9063" s="185"/>
      <c r="N9063" s="24"/>
      <c r="O9063" s="14"/>
      <c r="P9063" s="14"/>
      <c r="Q9063" s="39"/>
      <c r="R9063" s="545"/>
      <c r="S9063" s="545"/>
      <c r="T9063" s="25"/>
      <c r="U9063" s="25"/>
    </row>
    <row r="9064" spans="2:21">
      <c r="B9064" s="9"/>
      <c r="C9064" s="9"/>
      <c r="D9064" s="9"/>
      <c r="E9064" s="9"/>
      <c r="F9064" s="10"/>
      <c r="G9064" s="4"/>
      <c r="H9064" s="24"/>
      <c r="I9064" s="184"/>
      <c r="J9064" s="182"/>
      <c r="K9064" s="21"/>
      <c r="L9064" s="24"/>
      <c r="M9064" s="185"/>
      <c r="N9064" s="24"/>
      <c r="O9064" s="14"/>
      <c r="P9064" s="14"/>
      <c r="Q9064" s="39"/>
      <c r="R9064" s="545"/>
      <c r="S9064" s="545"/>
      <c r="T9064" s="25"/>
      <c r="U9064" s="25"/>
    </row>
    <row r="9065" spans="2:21">
      <c r="B9065" s="9"/>
      <c r="C9065" s="9"/>
      <c r="D9065" s="9"/>
      <c r="E9065" s="9"/>
      <c r="F9065" s="10"/>
      <c r="G9065" s="4"/>
      <c r="H9065" s="24"/>
      <c r="I9065" s="184"/>
      <c r="J9065" s="182"/>
      <c r="K9065" s="21"/>
      <c r="L9065" s="24"/>
      <c r="M9065" s="185"/>
      <c r="N9065" s="24"/>
      <c r="O9065" s="14"/>
      <c r="P9065" s="14"/>
      <c r="Q9065" s="39"/>
      <c r="R9065" s="545"/>
      <c r="S9065" s="545"/>
      <c r="T9065" s="25"/>
      <c r="U9065" s="25"/>
    </row>
    <row r="9066" spans="2:21">
      <c r="B9066" s="9"/>
      <c r="C9066" s="9"/>
      <c r="D9066" s="9"/>
      <c r="E9066" s="9"/>
      <c r="F9066" s="10"/>
      <c r="G9066" s="4"/>
      <c r="H9066" s="24"/>
      <c r="I9066" s="184"/>
      <c r="J9066" s="182"/>
      <c r="K9066" s="21"/>
      <c r="L9066" s="24"/>
      <c r="M9066" s="185"/>
      <c r="N9066" s="24"/>
      <c r="O9066" s="14"/>
      <c r="P9066" s="14"/>
      <c r="Q9066" s="39"/>
      <c r="R9066" s="545"/>
      <c r="S9066" s="545"/>
      <c r="T9066" s="25"/>
      <c r="U9066" s="25"/>
    </row>
    <row r="9067" spans="2:21">
      <c r="B9067" s="9"/>
      <c r="C9067" s="9"/>
      <c r="D9067" s="9"/>
      <c r="E9067" s="9"/>
      <c r="F9067" s="10"/>
      <c r="G9067" s="4"/>
      <c r="H9067" s="24"/>
      <c r="I9067" s="184"/>
      <c r="J9067" s="182"/>
      <c r="K9067" s="21"/>
      <c r="L9067" s="24"/>
      <c r="M9067" s="185"/>
      <c r="N9067" s="24"/>
      <c r="O9067" s="14"/>
      <c r="P9067" s="14"/>
      <c r="Q9067" s="39"/>
      <c r="R9067" s="545"/>
      <c r="S9067" s="545"/>
      <c r="T9067" s="25"/>
      <c r="U9067" s="25"/>
    </row>
    <row r="9068" spans="2:21">
      <c r="B9068" s="9"/>
      <c r="C9068" s="9"/>
      <c r="D9068" s="9"/>
      <c r="E9068" s="9"/>
      <c r="F9068" s="10"/>
      <c r="G9068" s="4"/>
      <c r="H9068" s="24"/>
      <c r="I9068" s="184"/>
      <c r="J9068" s="182"/>
      <c r="K9068" s="21"/>
      <c r="L9068" s="24"/>
      <c r="M9068" s="185"/>
      <c r="N9068" s="24"/>
      <c r="O9068" s="14"/>
      <c r="P9068" s="14"/>
      <c r="Q9068" s="39"/>
      <c r="R9068" s="545"/>
      <c r="S9068" s="545"/>
      <c r="T9068" s="25"/>
      <c r="U9068" s="25"/>
    </row>
    <row r="9069" spans="2:21">
      <c r="B9069" s="9"/>
      <c r="C9069" s="9"/>
      <c r="D9069" s="9"/>
      <c r="E9069" s="9"/>
      <c r="F9069" s="10"/>
      <c r="G9069" s="4"/>
      <c r="H9069" s="24"/>
      <c r="I9069" s="184"/>
      <c r="J9069" s="182"/>
      <c r="K9069" s="21"/>
      <c r="L9069" s="24"/>
      <c r="M9069" s="185"/>
      <c r="N9069" s="24"/>
      <c r="O9069" s="14"/>
      <c r="P9069" s="14"/>
      <c r="Q9069" s="39"/>
      <c r="R9069" s="545"/>
      <c r="S9069" s="545"/>
      <c r="T9069" s="25"/>
      <c r="U9069" s="25"/>
    </row>
    <row r="9070" spans="2:21">
      <c r="B9070" s="9"/>
      <c r="C9070" s="9"/>
      <c r="D9070" s="9"/>
      <c r="E9070" s="9"/>
      <c r="F9070" s="10"/>
      <c r="G9070" s="4"/>
      <c r="H9070" s="24"/>
      <c r="I9070" s="184"/>
      <c r="J9070" s="182"/>
      <c r="K9070" s="21"/>
      <c r="L9070" s="24"/>
      <c r="M9070" s="185"/>
      <c r="N9070" s="24"/>
      <c r="O9070" s="14"/>
      <c r="P9070" s="14"/>
      <c r="Q9070" s="39"/>
      <c r="R9070" s="545"/>
      <c r="S9070" s="545"/>
      <c r="T9070" s="25"/>
      <c r="U9070" s="25"/>
    </row>
    <row r="9071" spans="2:21">
      <c r="B9071" s="9"/>
      <c r="C9071" s="9"/>
      <c r="D9071" s="9"/>
      <c r="E9071" s="9"/>
      <c r="F9071" s="10"/>
      <c r="G9071" s="4"/>
      <c r="H9071" s="24"/>
      <c r="I9071" s="184"/>
      <c r="J9071" s="182"/>
      <c r="K9071" s="21"/>
      <c r="L9071" s="24"/>
      <c r="M9071" s="185"/>
      <c r="N9071" s="24"/>
      <c r="O9071" s="14"/>
      <c r="P9071" s="14"/>
      <c r="Q9071" s="39"/>
      <c r="R9071" s="545"/>
      <c r="S9071" s="545"/>
      <c r="T9071" s="25"/>
      <c r="U9071" s="25"/>
    </row>
    <row r="9072" spans="2:21">
      <c r="B9072" s="9"/>
      <c r="C9072" s="9"/>
      <c r="D9072" s="9"/>
      <c r="E9072" s="9"/>
      <c r="F9072" s="10"/>
      <c r="G9072" s="4"/>
      <c r="H9072" s="24"/>
      <c r="I9072" s="184"/>
      <c r="J9072" s="182"/>
      <c r="K9072" s="21"/>
      <c r="L9072" s="24"/>
      <c r="M9072" s="185"/>
      <c r="N9072" s="24"/>
      <c r="O9072" s="14"/>
      <c r="P9072" s="14"/>
      <c r="Q9072" s="39"/>
      <c r="R9072" s="545"/>
      <c r="S9072" s="545"/>
      <c r="T9072" s="25"/>
      <c r="U9072" s="25"/>
    </row>
    <row r="9073" spans="2:21">
      <c r="B9073" s="9"/>
      <c r="C9073" s="9"/>
      <c r="D9073" s="9"/>
      <c r="E9073" s="9"/>
      <c r="F9073" s="10"/>
      <c r="G9073" s="4"/>
      <c r="H9073" s="24"/>
      <c r="I9073" s="184"/>
      <c r="J9073" s="182"/>
      <c r="K9073" s="21"/>
      <c r="L9073" s="24"/>
      <c r="M9073" s="185"/>
      <c r="N9073" s="24"/>
      <c r="O9073" s="14"/>
      <c r="P9073" s="14"/>
      <c r="Q9073" s="39"/>
      <c r="R9073" s="545"/>
      <c r="S9073" s="545"/>
      <c r="T9073" s="25"/>
      <c r="U9073" s="25"/>
    </row>
    <row r="9074" spans="2:21">
      <c r="B9074" s="9"/>
      <c r="C9074" s="9"/>
      <c r="D9074" s="9"/>
      <c r="E9074" s="9"/>
      <c r="F9074" s="10"/>
      <c r="G9074" s="4"/>
      <c r="H9074" s="24"/>
      <c r="I9074" s="184"/>
      <c r="J9074" s="182"/>
      <c r="K9074" s="21"/>
      <c r="L9074" s="24"/>
      <c r="M9074" s="185"/>
      <c r="N9074" s="24"/>
      <c r="O9074" s="14"/>
      <c r="P9074" s="14"/>
      <c r="Q9074" s="39"/>
      <c r="R9074" s="545"/>
      <c r="S9074" s="545"/>
      <c r="T9074" s="25"/>
      <c r="U9074" s="25"/>
    </row>
    <row r="9075" spans="2:21">
      <c r="B9075" s="9"/>
      <c r="C9075" s="9"/>
      <c r="D9075" s="9"/>
      <c r="E9075" s="9"/>
      <c r="F9075" s="10"/>
      <c r="G9075" s="4"/>
      <c r="H9075" s="24"/>
      <c r="I9075" s="184"/>
      <c r="J9075" s="182"/>
      <c r="K9075" s="21"/>
      <c r="L9075" s="24"/>
      <c r="M9075" s="185"/>
      <c r="N9075" s="24"/>
      <c r="O9075" s="14"/>
      <c r="P9075" s="14"/>
      <c r="Q9075" s="39"/>
      <c r="R9075" s="545"/>
      <c r="S9075" s="545"/>
      <c r="T9075" s="25"/>
      <c r="U9075" s="25"/>
    </row>
    <row r="9076" spans="2:21">
      <c r="B9076" s="9"/>
      <c r="C9076" s="9"/>
      <c r="D9076" s="9"/>
      <c r="E9076" s="9"/>
      <c r="F9076" s="10"/>
      <c r="G9076" s="4"/>
      <c r="H9076" s="24"/>
      <c r="I9076" s="184"/>
      <c r="J9076" s="182"/>
      <c r="K9076" s="21"/>
      <c r="L9076" s="24"/>
      <c r="M9076" s="185"/>
      <c r="N9076" s="24"/>
      <c r="O9076" s="14"/>
      <c r="P9076" s="14"/>
      <c r="Q9076" s="39"/>
      <c r="R9076" s="545"/>
      <c r="S9076" s="545"/>
      <c r="T9076" s="25"/>
      <c r="U9076" s="25"/>
    </row>
    <row r="9077" spans="2:21">
      <c r="B9077" s="9"/>
      <c r="C9077" s="9"/>
      <c r="D9077" s="9"/>
      <c r="E9077" s="9"/>
      <c r="F9077" s="10"/>
      <c r="G9077" s="4"/>
      <c r="H9077" s="24"/>
      <c r="I9077" s="184"/>
      <c r="J9077" s="182"/>
      <c r="K9077" s="21"/>
      <c r="L9077" s="24"/>
      <c r="M9077" s="185"/>
      <c r="N9077" s="24"/>
      <c r="O9077" s="14"/>
      <c r="P9077" s="14"/>
      <c r="Q9077" s="39"/>
      <c r="R9077" s="545"/>
      <c r="S9077" s="545"/>
      <c r="T9077" s="25"/>
      <c r="U9077" s="25"/>
    </row>
    <row r="9078" spans="2:21">
      <c r="B9078" s="9"/>
      <c r="C9078" s="9"/>
      <c r="D9078" s="9"/>
      <c r="E9078" s="9"/>
      <c r="F9078" s="10"/>
      <c r="G9078" s="4"/>
      <c r="H9078" s="24"/>
      <c r="I9078" s="184"/>
      <c r="J9078" s="182"/>
      <c r="K9078" s="21"/>
      <c r="L9078" s="24"/>
      <c r="M9078" s="185"/>
      <c r="N9078" s="24"/>
      <c r="O9078" s="14"/>
      <c r="P9078" s="14"/>
      <c r="Q9078" s="39"/>
      <c r="R9078" s="545"/>
      <c r="S9078" s="545"/>
      <c r="T9078" s="25"/>
      <c r="U9078" s="25"/>
    </row>
    <row r="9079" spans="2:21">
      <c r="B9079" s="9"/>
      <c r="C9079" s="9"/>
      <c r="D9079" s="9"/>
      <c r="E9079" s="9"/>
      <c r="F9079" s="10"/>
      <c r="G9079" s="4"/>
      <c r="H9079" s="24"/>
      <c r="I9079" s="184"/>
      <c r="J9079" s="182"/>
      <c r="K9079" s="21"/>
      <c r="L9079" s="24"/>
      <c r="M9079" s="185"/>
      <c r="N9079" s="24"/>
      <c r="O9079" s="14"/>
      <c r="P9079" s="14"/>
      <c r="Q9079" s="39"/>
      <c r="R9079" s="545"/>
      <c r="S9079" s="545"/>
      <c r="T9079" s="25"/>
      <c r="U9079" s="25"/>
    </row>
    <row r="9080" spans="2:21">
      <c r="B9080" s="9"/>
      <c r="C9080" s="9"/>
      <c r="D9080" s="9"/>
      <c r="E9080" s="9"/>
      <c r="F9080" s="10"/>
      <c r="G9080" s="4"/>
      <c r="H9080" s="24"/>
      <c r="I9080" s="184"/>
      <c r="J9080" s="182"/>
      <c r="K9080" s="21"/>
      <c r="L9080" s="24"/>
      <c r="M9080" s="185"/>
      <c r="N9080" s="24"/>
      <c r="O9080" s="14"/>
      <c r="P9080" s="14"/>
      <c r="Q9080" s="39"/>
      <c r="R9080" s="545"/>
      <c r="S9080" s="545"/>
      <c r="T9080" s="25"/>
      <c r="U9080" s="25"/>
    </row>
    <row r="9081" spans="2:21">
      <c r="B9081" s="9"/>
      <c r="C9081" s="9"/>
      <c r="D9081" s="9"/>
      <c r="E9081" s="9"/>
      <c r="F9081" s="10"/>
      <c r="G9081" s="4"/>
      <c r="H9081" s="24"/>
      <c r="I9081" s="184"/>
      <c r="J9081" s="182"/>
      <c r="K9081" s="21"/>
      <c r="L9081" s="24"/>
      <c r="M9081" s="185"/>
      <c r="N9081" s="24"/>
      <c r="O9081" s="14"/>
      <c r="P9081" s="14"/>
      <c r="Q9081" s="39"/>
      <c r="R9081" s="545"/>
      <c r="S9081" s="545"/>
      <c r="T9081" s="25"/>
      <c r="U9081" s="25"/>
    </row>
    <row r="9082" spans="2:21">
      <c r="B9082" s="9"/>
      <c r="C9082" s="9"/>
      <c r="D9082" s="9"/>
      <c r="E9082" s="9"/>
      <c r="F9082" s="10"/>
      <c r="G9082" s="4"/>
      <c r="H9082" s="24"/>
      <c r="I9082" s="184"/>
      <c r="J9082" s="182"/>
      <c r="K9082" s="21"/>
      <c r="L9082" s="24"/>
      <c r="M9082" s="185"/>
      <c r="N9082" s="24"/>
      <c r="O9082" s="14"/>
      <c r="P9082" s="14"/>
      <c r="Q9082" s="39"/>
      <c r="R9082" s="545"/>
      <c r="S9082" s="545"/>
      <c r="T9082" s="25"/>
      <c r="U9082" s="25"/>
    </row>
    <row r="9083" spans="2:21">
      <c r="B9083" s="9"/>
      <c r="C9083" s="9"/>
      <c r="D9083" s="9"/>
      <c r="E9083" s="9"/>
      <c r="F9083" s="10"/>
      <c r="G9083" s="4"/>
      <c r="H9083" s="24"/>
      <c r="I9083" s="184"/>
      <c r="J9083" s="182"/>
      <c r="K9083" s="21"/>
      <c r="L9083" s="24"/>
      <c r="M9083" s="185"/>
      <c r="N9083" s="24"/>
      <c r="O9083" s="14"/>
      <c r="P9083" s="14"/>
      <c r="Q9083" s="39"/>
      <c r="R9083" s="545"/>
      <c r="S9083" s="545"/>
      <c r="T9083" s="25"/>
      <c r="U9083" s="25"/>
    </row>
    <row r="9084" spans="2:21">
      <c r="B9084" s="9"/>
      <c r="C9084" s="9"/>
      <c r="D9084" s="9"/>
      <c r="E9084" s="9"/>
      <c r="F9084" s="10"/>
      <c r="G9084" s="4"/>
      <c r="H9084" s="24"/>
      <c r="I9084" s="184"/>
      <c r="J9084" s="182"/>
      <c r="K9084" s="21"/>
      <c r="L9084" s="24"/>
      <c r="M9084" s="185"/>
      <c r="N9084" s="24"/>
      <c r="O9084" s="14"/>
      <c r="P9084" s="14"/>
      <c r="Q9084" s="39"/>
      <c r="R9084" s="545"/>
      <c r="S9084" s="545"/>
      <c r="T9084" s="25"/>
      <c r="U9084" s="25"/>
    </row>
    <row r="9085" spans="2:21">
      <c r="B9085" s="9"/>
      <c r="C9085" s="9"/>
      <c r="D9085" s="9"/>
      <c r="E9085" s="9"/>
      <c r="F9085" s="10"/>
      <c r="G9085" s="4"/>
      <c r="H9085" s="24"/>
      <c r="I9085" s="184"/>
      <c r="J9085" s="182"/>
      <c r="K9085" s="21"/>
      <c r="L9085" s="24"/>
      <c r="M9085" s="185"/>
      <c r="N9085" s="24"/>
      <c r="O9085" s="14"/>
      <c r="P9085" s="14"/>
      <c r="Q9085" s="39"/>
      <c r="R9085" s="545"/>
      <c r="S9085" s="545"/>
      <c r="T9085" s="25"/>
      <c r="U9085" s="25"/>
    </row>
    <row r="9086" spans="2:21">
      <c r="B9086" s="9"/>
      <c r="C9086" s="9"/>
      <c r="D9086" s="9"/>
      <c r="E9086" s="9"/>
      <c r="F9086" s="10"/>
      <c r="G9086" s="4"/>
      <c r="H9086" s="24"/>
      <c r="I9086" s="184"/>
      <c r="J9086" s="182"/>
      <c r="K9086" s="21"/>
      <c r="L9086" s="24"/>
      <c r="M9086" s="185"/>
      <c r="N9086" s="24"/>
      <c r="O9086" s="14"/>
      <c r="P9086" s="14"/>
      <c r="Q9086" s="39"/>
      <c r="R9086" s="545"/>
      <c r="S9086" s="545"/>
      <c r="T9086" s="25"/>
      <c r="U9086" s="25"/>
    </row>
    <row r="9087" spans="2:21">
      <c r="B9087" s="9"/>
      <c r="C9087" s="9"/>
      <c r="D9087" s="9"/>
      <c r="E9087" s="9"/>
      <c r="F9087" s="10"/>
      <c r="G9087" s="4"/>
      <c r="H9087" s="24"/>
      <c r="I9087" s="184"/>
      <c r="J9087" s="182"/>
      <c r="K9087" s="21"/>
      <c r="L9087" s="24"/>
      <c r="M9087" s="185"/>
      <c r="N9087" s="24"/>
      <c r="O9087" s="14"/>
      <c r="P9087" s="14"/>
      <c r="Q9087" s="39"/>
      <c r="R9087" s="545"/>
      <c r="S9087" s="545"/>
      <c r="T9087" s="25"/>
      <c r="U9087" s="25"/>
    </row>
    <row r="9088" spans="2:21">
      <c r="B9088" s="9"/>
      <c r="C9088" s="9"/>
      <c r="D9088" s="9"/>
      <c r="E9088" s="9"/>
      <c r="F9088" s="10"/>
      <c r="G9088" s="4"/>
      <c r="H9088" s="24"/>
      <c r="I9088" s="184"/>
      <c r="J9088" s="182"/>
      <c r="K9088" s="21"/>
      <c r="L9088" s="24"/>
      <c r="M9088" s="185"/>
      <c r="N9088" s="24"/>
      <c r="O9088" s="14"/>
      <c r="P9088" s="14"/>
      <c r="Q9088" s="39"/>
      <c r="R9088" s="545"/>
      <c r="S9088" s="545"/>
      <c r="T9088" s="25"/>
      <c r="U9088" s="25"/>
    </row>
    <row r="9089" spans="2:21">
      <c r="B9089" s="9"/>
      <c r="C9089" s="9"/>
      <c r="D9089" s="9"/>
      <c r="E9089" s="9"/>
      <c r="F9089" s="10"/>
      <c r="G9089" s="4"/>
      <c r="H9089" s="24"/>
      <c r="I9089" s="184"/>
      <c r="J9089" s="182"/>
      <c r="K9089" s="21"/>
      <c r="L9089" s="24"/>
      <c r="M9089" s="185"/>
      <c r="N9089" s="24"/>
      <c r="O9089" s="14"/>
      <c r="P9089" s="14"/>
      <c r="Q9089" s="39"/>
      <c r="R9089" s="545"/>
      <c r="S9089" s="545"/>
      <c r="T9089" s="25"/>
      <c r="U9089" s="25"/>
    </row>
    <row r="9090" spans="2:21">
      <c r="B9090" s="9"/>
      <c r="C9090" s="9"/>
      <c r="D9090" s="9"/>
      <c r="E9090" s="9"/>
      <c r="F9090" s="10"/>
      <c r="G9090" s="4"/>
      <c r="H9090" s="24"/>
      <c r="I9090" s="184"/>
      <c r="J9090" s="182"/>
      <c r="K9090" s="21"/>
      <c r="L9090" s="24"/>
      <c r="M9090" s="185"/>
      <c r="N9090" s="24"/>
      <c r="O9090" s="14"/>
      <c r="P9090" s="14"/>
      <c r="Q9090" s="39"/>
      <c r="R9090" s="545"/>
      <c r="S9090" s="545"/>
      <c r="T9090" s="25"/>
      <c r="U9090" s="25"/>
    </row>
    <row r="9091" spans="2:21">
      <c r="B9091" s="9"/>
      <c r="C9091" s="9"/>
      <c r="D9091" s="9"/>
      <c r="E9091" s="9"/>
      <c r="F9091" s="10"/>
      <c r="G9091" s="4"/>
      <c r="H9091" s="24"/>
      <c r="I9091" s="184"/>
      <c r="J9091" s="182"/>
      <c r="K9091" s="21"/>
      <c r="L9091" s="24"/>
      <c r="M9091" s="185"/>
      <c r="N9091" s="24"/>
      <c r="O9091" s="14"/>
      <c r="P9091" s="14"/>
      <c r="Q9091" s="39"/>
      <c r="R9091" s="545"/>
      <c r="S9091" s="545"/>
      <c r="T9091" s="25"/>
      <c r="U9091" s="25"/>
    </row>
    <row r="9092" spans="2:21">
      <c r="B9092" s="9"/>
      <c r="C9092" s="9"/>
      <c r="D9092" s="9"/>
      <c r="E9092" s="9"/>
      <c r="F9092" s="10"/>
      <c r="G9092" s="4"/>
      <c r="H9092" s="24"/>
      <c r="I9092" s="184"/>
      <c r="J9092" s="182"/>
      <c r="K9092" s="21"/>
      <c r="L9092" s="24"/>
      <c r="M9092" s="185"/>
      <c r="N9092" s="24"/>
      <c r="O9092" s="14"/>
      <c r="P9092" s="14"/>
      <c r="Q9092" s="39"/>
      <c r="R9092" s="545"/>
      <c r="S9092" s="545"/>
      <c r="T9092" s="25"/>
      <c r="U9092" s="25"/>
    </row>
    <row r="9093" spans="2:21">
      <c r="B9093" s="9"/>
      <c r="C9093" s="9"/>
      <c r="D9093" s="9"/>
      <c r="E9093" s="9"/>
      <c r="F9093" s="10"/>
      <c r="G9093" s="4"/>
      <c r="H9093" s="24"/>
      <c r="I9093" s="184"/>
      <c r="J9093" s="182"/>
      <c r="K9093" s="21"/>
      <c r="L9093" s="24"/>
      <c r="M9093" s="185"/>
      <c r="N9093" s="24"/>
      <c r="O9093" s="14"/>
      <c r="P9093" s="14"/>
      <c r="Q9093" s="39"/>
      <c r="R9093" s="545"/>
      <c r="S9093" s="545"/>
      <c r="T9093" s="25"/>
      <c r="U9093" s="25"/>
    </row>
    <row r="9094" spans="2:21">
      <c r="B9094" s="9"/>
      <c r="C9094" s="9"/>
      <c r="D9094" s="9"/>
      <c r="E9094" s="9"/>
      <c r="F9094" s="10"/>
      <c r="G9094" s="4"/>
      <c r="H9094" s="24"/>
      <c r="I9094" s="184"/>
      <c r="J9094" s="182"/>
      <c r="K9094" s="21"/>
      <c r="L9094" s="24"/>
      <c r="M9094" s="185"/>
      <c r="N9094" s="24"/>
      <c r="O9094" s="14"/>
      <c r="P9094" s="14"/>
      <c r="Q9094" s="39"/>
      <c r="R9094" s="545"/>
      <c r="S9094" s="545"/>
      <c r="T9094" s="25"/>
      <c r="U9094" s="25"/>
    </row>
    <row r="9095" spans="2:21">
      <c r="B9095" s="9"/>
      <c r="C9095" s="9"/>
      <c r="D9095" s="9"/>
      <c r="E9095" s="9"/>
      <c r="F9095" s="10"/>
      <c r="G9095" s="4"/>
      <c r="H9095" s="24"/>
      <c r="I9095" s="184"/>
      <c r="J9095" s="182"/>
      <c r="K9095" s="21"/>
      <c r="L9095" s="24"/>
      <c r="M9095" s="185"/>
      <c r="N9095" s="24"/>
      <c r="O9095" s="14"/>
      <c r="P9095" s="14"/>
      <c r="Q9095" s="39"/>
      <c r="R9095" s="545"/>
      <c r="S9095" s="545"/>
      <c r="T9095" s="25"/>
      <c r="U9095" s="25"/>
    </row>
    <row r="9096" spans="2:21">
      <c r="B9096" s="9"/>
      <c r="C9096" s="9"/>
      <c r="D9096" s="9"/>
      <c r="E9096" s="9"/>
      <c r="F9096" s="10"/>
      <c r="G9096" s="4"/>
      <c r="H9096" s="24"/>
      <c r="I9096" s="184"/>
      <c r="J9096" s="182"/>
      <c r="K9096" s="21"/>
      <c r="L9096" s="24"/>
      <c r="M9096" s="185"/>
      <c r="N9096" s="24"/>
      <c r="O9096" s="14"/>
      <c r="P9096" s="14"/>
      <c r="Q9096" s="39"/>
      <c r="R9096" s="545"/>
      <c r="S9096" s="545"/>
      <c r="T9096" s="25"/>
      <c r="U9096" s="25"/>
    </row>
    <row r="9097" spans="2:21">
      <c r="B9097" s="9"/>
      <c r="C9097" s="9"/>
      <c r="D9097" s="9"/>
      <c r="E9097" s="9"/>
      <c r="F9097" s="10"/>
      <c r="G9097" s="4"/>
      <c r="H9097" s="24"/>
      <c r="I9097" s="184"/>
      <c r="J9097" s="182"/>
      <c r="K9097" s="21"/>
      <c r="L9097" s="24"/>
      <c r="M9097" s="185"/>
      <c r="N9097" s="24"/>
      <c r="O9097" s="14"/>
      <c r="P9097" s="14"/>
      <c r="Q9097" s="39"/>
      <c r="R9097" s="545"/>
      <c r="S9097" s="545"/>
      <c r="T9097" s="25"/>
      <c r="U9097" s="25"/>
    </row>
    <row r="9098" spans="2:21">
      <c r="B9098" s="9"/>
      <c r="C9098" s="9"/>
      <c r="D9098" s="9"/>
      <c r="E9098" s="9"/>
      <c r="F9098" s="10"/>
      <c r="G9098" s="4"/>
      <c r="H9098" s="24"/>
      <c r="I9098" s="184"/>
      <c r="J9098" s="182"/>
      <c r="K9098" s="21"/>
      <c r="L9098" s="24"/>
      <c r="M9098" s="185"/>
      <c r="N9098" s="24"/>
      <c r="O9098" s="14"/>
      <c r="P9098" s="14"/>
      <c r="Q9098" s="39"/>
      <c r="R9098" s="545"/>
      <c r="S9098" s="545"/>
      <c r="T9098" s="25"/>
      <c r="U9098" s="25"/>
    </row>
    <row r="9099" spans="2:21">
      <c r="B9099" s="9"/>
      <c r="C9099" s="9"/>
      <c r="D9099" s="9"/>
      <c r="E9099" s="9"/>
      <c r="F9099" s="10"/>
      <c r="G9099" s="4"/>
      <c r="H9099" s="24"/>
      <c r="I9099" s="184"/>
      <c r="J9099" s="182"/>
      <c r="K9099" s="21"/>
      <c r="L9099" s="24"/>
      <c r="M9099" s="185"/>
      <c r="N9099" s="24"/>
      <c r="O9099" s="14"/>
      <c r="P9099" s="14"/>
      <c r="Q9099" s="39"/>
      <c r="R9099" s="545"/>
      <c r="S9099" s="545"/>
      <c r="T9099" s="25"/>
      <c r="U9099" s="25"/>
    </row>
    <row r="9100" spans="2:21">
      <c r="B9100" s="9"/>
      <c r="C9100" s="9"/>
      <c r="D9100" s="9"/>
      <c r="E9100" s="9"/>
      <c r="F9100" s="10"/>
      <c r="G9100" s="4"/>
      <c r="H9100" s="24"/>
      <c r="I9100" s="184"/>
      <c r="J9100" s="182"/>
      <c r="K9100" s="21"/>
      <c r="L9100" s="24"/>
      <c r="M9100" s="185"/>
      <c r="N9100" s="24"/>
      <c r="O9100" s="14"/>
      <c r="P9100" s="14"/>
      <c r="Q9100" s="39"/>
      <c r="R9100" s="545"/>
      <c r="S9100" s="545"/>
      <c r="T9100" s="25"/>
      <c r="U9100" s="25"/>
    </row>
    <row r="9101" spans="2:21">
      <c r="B9101" s="9"/>
      <c r="C9101" s="9"/>
      <c r="D9101" s="9"/>
      <c r="E9101" s="9"/>
      <c r="F9101" s="10"/>
      <c r="G9101" s="4"/>
      <c r="H9101" s="24"/>
      <c r="I9101" s="184"/>
      <c r="J9101" s="182"/>
      <c r="K9101" s="21"/>
      <c r="L9101" s="24"/>
      <c r="M9101" s="185"/>
      <c r="N9101" s="24"/>
      <c r="O9101" s="14"/>
      <c r="P9101" s="14"/>
      <c r="Q9101" s="39"/>
      <c r="R9101" s="545"/>
      <c r="S9101" s="545"/>
      <c r="T9101" s="25"/>
      <c r="U9101" s="25"/>
    </row>
    <row r="9102" spans="2:21">
      <c r="B9102" s="9"/>
      <c r="C9102" s="9"/>
      <c r="D9102" s="9"/>
      <c r="E9102" s="9"/>
      <c r="F9102" s="10"/>
      <c r="G9102" s="4"/>
      <c r="H9102" s="24"/>
      <c r="I9102" s="184"/>
      <c r="J9102" s="182"/>
      <c r="K9102" s="21"/>
      <c r="L9102" s="24"/>
      <c r="M9102" s="185"/>
      <c r="N9102" s="24"/>
      <c r="O9102" s="14"/>
      <c r="P9102" s="14"/>
      <c r="Q9102" s="39"/>
      <c r="R9102" s="545"/>
      <c r="S9102" s="545"/>
      <c r="T9102" s="25"/>
      <c r="U9102" s="25"/>
    </row>
    <row r="9103" spans="2:21">
      <c r="B9103" s="9"/>
      <c r="C9103" s="9"/>
      <c r="D9103" s="9"/>
      <c r="E9103" s="9"/>
      <c r="F9103" s="10"/>
      <c r="G9103" s="4"/>
      <c r="H9103" s="24"/>
      <c r="I9103" s="184"/>
      <c r="J9103" s="182"/>
      <c r="K9103" s="21"/>
      <c r="L9103" s="24"/>
      <c r="M9103" s="185"/>
      <c r="N9103" s="24"/>
      <c r="O9103" s="14"/>
      <c r="P9103" s="14"/>
      <c r="Q9103" s="39"/>
      <c r="R9103" s="545"/>
      <c r="S9103" s="545"/>
      <c r="T9103" s="25"/>
      <c r="U9103" s="25"/>
    </row>
    <row r="9104" spans="2:21">
      <c r="B9104" s="9"/>
      <c r="C9104" s="9"/>
      <c r="D9104" s="9"/>
      <c r="E9104" s="9"/>
      <c r="F9104" s="10"/>
      <c r="G9104" s="4"/>
      <c r="H9104" s="24"/>
      <c r="I9104" s="184"/>
      <c r="J9104" s="182"/>
      <c r="K9104" s="21"/>
      <c r="L9104" s="24"/>
      <c r="M9104" s="185"/>
      <c r="N9104" s="24"/>
      <c r="O9104" s="14"/>
      <c r="P9104" s="14"/>
      <c r="Q9104" s="39"/>
      <c r="R9104" s="545"/>
      <c r="S9104" s="545"/>
      <c r="T9104" s="25"/>
      <c r="U9104" s="25"/>
    </row>
    <row r="9105" spans="2:21">
      <c r="B9105" s="9"/>
      <c r="C9105" s="9"/>
      <c r="D9105" s="9"/>
      <c r="E9105" s="9"/>
      <c r="F9105" s="10"/>
      <c r="G9105" s="4"/>
      <c r="H9105" s="24"/>
      <c r="I9105" s="184"/>
      <c r="J9105" s="182"/>
      <c r="K9105" s="21"/>
      <c r="L9105" s="24"/>
      <c r="M9105" s="185"/>
      <c r="N9105" s="24"/>
      <c r="O9105" s="14"/>
      <c r="P9105" s="14"/>
      <c r="Q9105" s="39"/>
      <c r="R9105" s="545"/>
      <c r="S9105" s="545"/>
      <c r="T9105" s="25"/>
      <c r="U9105" s="25"/>
    </row>
    <row r="9106" spans="2:21">
      <c r="B9106" s="9"/>
      <c r="C9106" s="9"/>
      <c r="D9106" s="9"/>
      <c r="E9106" s="9"/>
      <c r="F9106" s="10"/>
      <c r="G9106" s="4"/>
      <c r="H9106" s="24"/>
      <c r="I9106" s="184"/>
      <c r="J9106" s="182"/>
      <c r="K9106" s="21"/>
      <c r="L9106" s="24"/>
      <c r="M9106" s="185"/>
      <c r="N9106" s="24"/>
      <c r="O9106" s="14"/>
      <c r="P9106" s="14"/>
      <c r="Q9106" s="39"/>
      <c r="R9106" s="545"/>
      <c r="S9106" s="545"/>
      <c r="T9106" s="25"/>
      <c r="U9106" s="25"/>
    </row>
    <row r="9107" spans="2:21">
      <c r="B9107" s="9"/>
      <c r="C9107" s="9"/>
      <c r="D9107" s="9"/>
      <c r="E9107" s="9"/>
      <c r="F9107" s="10"/>
      <c r="G9107" s="4"/>
      <c r="H9107" s="24"/>
      <c r="I9107" s="184"/>
      <c r="J9107" s="182"/>
      <c r="K9107" s="21"/>
      <c r="L9107" s="24"/>
      <c r="M9107" s="185"/>
      <c r="N9107" s="24"/>
      <c r="O9107" s="14"/>
      <c r="P9107" s="14"/>
      <c r="Q9107" s="39"/>
      <c r="R9107" s="545"/>
      <c r="S9107" s="545"/>
      <c r="T9107" s="25"/>
      <c r="U9107" s="25"/>
    </row>
    <row r="9108" spans="2:21">
      <c r="B9108" s="9"/>
      <c r="C9108" s="9"/>
      <c r="D9108" s="9"/>
      <c r="E9108" s="9"/>
      <c r="F9108" s="10"/>
      <c r="G9108" s="4"/>
      <c r="H9108" s="24"/>
      <c r="I9108" s="184"/>
      <c r="J9108" s="182"/>
      <c r="K9108" s="21"/>
      <c r="L9108" s="24"/>
      <c r="M9108" s="185"/>
      <c r="N9108" s="24"/>
      <c r="O9108" s="14"/>
      <c r="P9108" s="14"/>
      <c r="Q9108" s="39"/>
      <c r="R9108" s="545"/>
      <c r="S9108" s="545"/>
      <c r="T9108" s="25"/>
      <c r="U9108" s="25"/>
    </row>
    <row r="9109" spans="2:21">
      <c r="B9109" s="9"/>
      <c r="C9109" s="9"/>
      <c r="D9109" s="9"/>
      <c r="E9109" s="9"/>
      <c r="F9109" s="10"/>
      <c r="G9109" s="4"/>
      <c r="H9109" s="24"/>
      <c r="I9109" s="184"/>
      <c r="J9109" s="182"/>
      <c r="K9109" s="21"/>
      <c r="L9109" s="24"/>
      <c r="M9109" s="185"/>
      <c r="N9109" s="24"/>
      <c r="O9109" s="14"/>
      <c r="P9109" s="14"/>
      <c r="Q9109" s="39"/>
      <c r="R9109" s="545"/>
      <c r="S9109" s="545"/>
      <c r="T9109" s="25"/>
      <c r="U9109" s="25"/>
    </row>
    <row r="9110" spans="2:21">
      <c r="B9110" s="9"/>
      <c r="C9110" s="9"/>
      <c r="D9110" s="9"/>
      <c r="E9110" s="9"/>
      <c r="F9110" s="10"/>
      <c r="G9110" s="4"/>
      <c r="H9110" s="24"/>
      <c r="I9110" s="184"/>
      <c r="J9110" s="182"/>
      <c r="K9110" s="21"/>
      <c r="L9110" s="24"/>
      <c r="M9110" s="185"/>
      <c r="N9110" s="24"/>
      <c r="O9110" s="14"/>
      <c r="P9110" s="14"/>
      <c r="Q9110" s="39"/>
      <c r="R9110" s="545"/>
      <c r="S9110" s="545"/>
      <c r="T9110" s="25"/>
      <c r="U9110" s="25"/>
    </row>
    <row r="9111" spans="2:21">
      <c r="B9111" s="9"/>
      <c r="C9111" s="9"/>
      <c r="D9111" s="9"/>
      <c r="E9111" s="9"/>
      <c r="F9111" s="10"/>
      <c r="G9111" s="4"/>
      <c r="H9111" s="24"/>
      <c r="I9111" s="184"/>
      <c r="J9111" s="182"/>
      <c r="K9111" s="21"/>
      <c r="L9111" s="24"/>
      <c r="M9111" s="185"/>
      <c r="N9111" s="24"/>
      <c r="O9111" s="14"/>
      <c r="P9111" s="14"/>
      <c r="Q9111" s="39"/>
      <c r="R9111" s="545"/>
      <c r="S9111" s="545"/>
      <c r="T9111" s="25"/>
      <c r="U9111" s="25"/>
    </row>
    <row r="9112" spans="2:21">
      <c r="B9112" s="9"/>
      <c r="C9112" s="9"/>
      <c r="D9112" s="9"/>
      <c r="E9112" s="9"/>
      <c r="F9112" s="10"/>
      <c r="G9112" s="4"/>
      <c r="H9112" s="24"/>
      <c r="I9112" s="184"/>
      <c r="J9112" s="182"/>
      <c r="K9112" s="21"/>
      <c r="L9112" s="24"/>
      <c r="M9112" s="185"/>
      <c r="N9112" s="24"/>
      <c r="O9112" s="14"/>
      <c r="P9112" s="14"/>
      <c r="Q9112" s="39"/>
      <c r="R9112" s="545"/>
      <c r="S9112" s="545"/>
      <c r="T9112" s="25"/>
      <c r="U9112" s="25"/>
    </row>
    <row r="9113" spans="2:21">
      <c r="B9113" s="9"/>
      <c r="C9113" s="9"/>
      <c r="D9113" s="9"/>
      <c r="E9113" s="9"/>
      <c r="F9113" s="10"/>
      <c r="G9113" s="4"/>
      <c r="H9113" s="24"/>
      <c r="I9113" s="184"/>
      <c r="J9113" s="182"/>
      <c r="K9113" s="21"/>
      <c r="L9113" s="24"/>
      <c r="M9113" s="185"/>
      <c r="N9113" s="24"/>
      <c r="O9113" s="14"/>
      <c r="P9113" s="14"/>
      <c r="Q9113" s="39"/>
      <c r="R9113" s="545"/>
      <c r="S9113" s="545"/>
      <c r="T9113" s="25"/>
      <c r="U9113" s="25"/>
    </row>
    <row r="9114" spans="2:21">
      <c r="B9114" s="9"/>
      <c r="C9114" s="9"/>
      <c r="D9114" s="9"/>
      <c r="E9114" s="9"/>
      <c r="F9114" s="10"/>
      <c r="G9114" s="4"/>
      <c r="H9114" s="24"/>
      <c r="I9114" s="184"/>
      <c r="J9114" s="182"/>
      <c r="K9114" s="21"/>
      <c r="L9114" s="24"/>
      <c r="M9114" s="185"/>
      <c r="N9114" s="24"/>
      <c r="O9114" s="14"/>
      <c r="P9114" s="14"/>
      <c r="Q9114" s="39"/>
      <c r="R9114" s="545"/>
      <c r="S9114" s="545"/>
      <c r="T9114" s="25"/>
      <c r="U9114" s="25"/>
    </row>
    <row r="9115" spans="2:21">
      <c r="B9115" s="9"/>
      <c r="C9115" s="9"/>
      <c r="D9115" s="9"/>
      <c r="E9115" s="9"/>
      <c r="F9115" s="10"/>
      <c r="G9115" s="4"/>
      <c r="H9115" s="24"/>
      <c r="I9115" s="184"/>
      <c r="J9115" s="182"/>
      <c r="K9115" s="21"/>
      <c r="L9115" s="24"/>
      <c r="M9115" s="185"/>
      <c r="N9115" s="24"/>
      <c r="O9115" s="14"/>
      <c r="P9115" s="14"/>
      <c r="Q9115" s="39"/>
      <c r="R9115" s="545"/>
      <c r="S9115" s="545"/>
      <c r="T9115" s="25"/>
      <c r="U9115" s="25"/>
    </row>
    <row r="9116" spans="2:21">
      <c r="B9116" s="9"/>
      <c r="C9116" s="9"/>
      <c r="D9116" s="9"/>
      <c r="E9116" s="9"/>
      <c r="F9116" s="10"/>
      <c r="G9116" s="4"/>
      <c r="H9116" s="24"/>
      <c r="I9116" s="184"/>
      <c r="J9116" s="182"/>
      <c r="K9116" s="21"/>
      <c r="L9116" s="24"/>
      <c r="M9116" s="185"/>
      <c r="N9116" s="24"/>
      <c r="O9116" s="14"/>
      <c r="P9116" s="14"/>
      <c r="Q9116" s="39"/>
      <c r="R9116" s="545"/>
      <c r="S9116" s="545"/>
      <c r="T9116" s="25"/>
      <c r="U9116" s="25"/>
    </row>
    <row r="9117" spans="2:21">
      <c r="B9117" s="9"/>
      <c r="C9117" s="9"/>
      <c r="D9117" s="9"/>
      <c r="E9117" s="9"/>
      <c r="F9117" s="10"/>
      <c r="G9117" s="4"/>
      <c r="H9117" s="24"/>
      <c r="I9117" s="184"/>
      <c r="J9117" s="182"/>
      <c r="K9117" s="21"/>
      <c r="L9117" s="24"/>
      <c r="M9117" s="185"/>
      <c r="N9117" s="24"/>
      <c r="O9117" s="14"/>
      <c r="P9117" s="14"/>
      <c r="Q9117" s="39"/>
      <c r="R9117" s="545"/>
      <c r="S9117" s="545"/>
      <c r="T9117" s="25"/>
      <c r="U9117" s="25"/>
    </row>
    <row r="9118" spans="2:21">
      <c r="B9118" s="9"/>
      <c r="C9118" s="9"/>
      <c r="D9118" s="9"/>
      <c r="E9118" s="9"/>
      <c r="F9118" s="10"/>
      <c r="G9118" s="4"/>
      <c r="H9118" s="24"/>
      <c r="I9118" s="184"/>
      <c r="J9118" s="182"/>
      <c r="K9118" s="21"/>
      <c r="L9118" s="24"/>
      <c r="M9118" s="185"/>
      <c r="N9118" s="24"/>
      <c r="O9118" s="14"/>
      <c r="P9118" s="14"/>
      <c r="Q9118" s="39"/>
      <c r="R9118" s="545"/>
      <c r="S9118" s="545"/>
      <c r="T9118" s="25"/>
      <c r="U9118" s="25"/>
    </row>
    <row r="9119" spans="2:21">
      <c r="B9119" s="9"/>
      <c r="C9119" s="9"/>
      <c r="D9119" s="9"/>
      <c r="E9119" s="9"/>
      <c r="F9119" s="10"/>
      <c r="G9119" s="4"/>
      <c r="H9119" s="24"/>
      <c r="I9119" s="184"/>
      <c r="J9119" s="182"/>
      <c r="K9119" s="21"/>
      <c r="L9119" s="24"/>
      <c r="M9119" s="185"/>
      <c r="N9119" s="24"/>
      <c r="O9119" s="14"/>
      <c r="P9119" s="14"/>
      <c r="Q9119" s="39"/>
      <c r="R9119" s="545"/>
      <c r="S9119" s="545"/>
      <c r="T9119" s="25"/>
      <c r="U9119" s="25"/>
    </row>
    <row r="9120" spans="2:21">
      <c r="B9120" s="9"/>
      <c r="C9120" s="9"/>
      <c r="D9120" s="9"/>
      <c r="E9120" s="9"/>
      <c r="F9120" s="10"/>
      <c r="G9120" s="4"/>
      <c r="H9120" s="24"/>
      <c r="I9120" s="184"/>
      <c r="J9120" s="182"/>
      <c r="K9120" s="21"/>
      <c r="L9120" s="24"/>
      <c r="M9120" s="185"/>
      <c r="N9120" s="24"/>
      <c r="O9120" s="14"/>
      <c r="P9120" s="14"/>
      <c r="Q9120" s="39"/>
      <c r="R9120" s="545"/>
      <c r="S9120" s="545"/>
      <c r="T9120" s="25"/>
      <c r="U9120" s="25"/>
    </row>
    <row r="9121" spans="2:21">
      <c r="B9121" s="9"/>
      <c r="C9121" s="9"/>
      <c r="D9121" s="9"/>
      <c r="E9121" s="9"/>
      <c r="F9121" s="10"/>
      <c r="G9121" s="4"/>
      <c r="H9121" s="24"/>
      <c r="I9121" s="184"/>
      <c r="J9121" s="182"/>
      <c r="K9121" s="21"/>
      <c r="L9121" s="24"/>
      <c r="M9121" s="185"/>
      <c r="N9121" s="24"/>
      <c r="O9121" s="14"/>
      <c r="P9121" s="14"/>
      <c r="Q9121" s="39"/>
      <c r="R9121" s="545"/>
      <c r="S9121" s="545"/>
      <c r="T9121" s="25"/>
      <c r="U9121" s="25"/>
    </row>
    <row r="9122" spans="2:21">
      <c r="B9122" s="9"/>
      <c r="C9122" s="9"/>
      <c r="D9122" s="9"/>
      <c r="E9122" s="9"/>
      <c r="F9122" s="10"/>
      <c r="G9122" s="4"/>
      <c r="H9122" s="24"/>
      <c r="I9122" s="184"/>
      <c r="J9122" s="182"/>
      <c r="K9122" s="21"/>
      <c r="L9122" s="24"/>
      <c r="M9122" s="185"/>
      <c r="N9122" s="24"/>
      <c r="O9122" s="14"/>
      <c r="P9122" s="14"/>
      <c r="Q9122" s="39"/>
      <c r="R9122" s="545"/>
      <c r="S9122" s="545"/>
      <c r="T9122" s="25"/>
      <c r="U9122" s="25"/>
    </row>
    <row r="9123" spans="2:21">
      <c r="B9123" s="9"/>
      <c r="C9123" s="9"/>
      <c r="D9123" s="9"/>
      <c r="E9123" s="9"/>
      <c r="F9123" s="10"/>
      <c r="G9123" s="4"/>
      <c r="H9123" s="24"/>
      <c r="I9123" s="184"/>
      <c r="J9123" s="182"/>
      <c r="K9123" s="21"/>
      <c r="L9123" s="24"/>
      <c r="M9123" s="185"/>
      <c r="N9123" s="24"/>
      <c r="O9123" s="14"/>
      <c r="P9123" s="14"/>
      <c r="Q9123" s="39"/>
      <c r="R9123" s="545"/>
      <c r="S9123" s="545"/>
      <c r="T9123" s="25"/>
      <c r="U9123" s="25"/>
    </row>
    <row r="9124" spans="2:21">
      <c r="B9124" s="9"/>
      <c r="C9124" s="9"/>
      <c r="D9124" s="9"/>
      <c r="E9124" s="9"/>
      <c r="F9124" s="10"/>
      <c r="G9124" s="4"/>
      <c r="H9124" s="24"/>
      <c r="I9124" s="184"/>
      <c r="J9124" s="182"/>
      <c r="K9124" s="21"/>
      <c r="L9124" s="24"/>
      <c r="M9124" s="185"/>
      <c r="N9124" s="24"/>
      <c r="O9124" s="14"/>
      <c r="P9124" s="14"/>
      <c r="Q9124" s="39"/>
      <c r="R9124" s="545"/>
      <c r="S9124" s="545"/>
      <c r="T9124" s="25"/>
      <c r="U9124" s="25"/>
    </row>
    <row r="9125" spans="2:21">
      <c r="B9125" s="9"/>
      <c r="C9125" s="9"/>
      <c r="D9125" s="9"/>
      <c r="E9125" s="9"/>
      <c r="F9125" s="10"/>
      <c r="G9125" s="4"/>
      <c r="H9125" s="24"/>
      <c r="I9125" s="184"/>
      <c r="J9125" s="182"/>
      <c r="K9125" s="21"/>
      <c r="L9125" s="24"/>
      <c r="M9125" s="185"/>
      <c r="N9125" s="24"/>
      <c r="O9125" s="14"/>
      <c r="P9125" s="14"/>
      <c r="Q9125" s="39"/>
      <c r="R9125" s="545"/>
      <c r="S9125" s="545"/>
      <c r="T9125" s="25"/>
      <c r="U9125" s="25"/>
    </row>
    <row r="9126" spans="2:21">
      <c r="B9126" s="9"/>
      <c r="C9126" s="9"/>
      <c r="D9126" s="9"/>
      <c r="E9126" s="9"/>
      <c r="F9126" s="10"/>
      <c r="G9126" s="4"/>
      <c r="H9126" s="24"/>
      <c r="I9126" s="184"/>
      <c r="J9126" s="182"/>
      <c r="K9126" s="21"/>
      <c r="L9126" s="24"/>
      <c r="M9126" s="185"/>
      <c r="N9126" s="24"/>
      <c r="O9126" s="14"/>
      <c r="P9126" s="14"/>
      <c r="Q9126" s="39"/>
      <c r="R9126" s="545"/>
      <c r="S9126" s="545"/>
      <c r="T9126" s="25"/>
      <c r="U9126" s="25"/>
    </row>
    <row r="9127" spans="2:21">
      <c r="B9127" s="9"/>
      <c r="C9127" s="9"/>
      <c r="D9127" s="9"/>
      <c r="E9127" s="9"/>
      <c r="F9127" s="10"/>
      <c r="G9127" s="4"/>
      <c r="H9127" s="24"/>
      <c r="I9127" s="184"/>
      <c r="J9127" s="182"/>
      <c r="K9127" s="21"/>
      <c r="L9127" s="24"/>
      <c r="M9127" s="185"/>
      <c r="N9127" s="24"/>
      <c r="O9127" s="14"/>
      <c r="P9127" s="14"/>
      <c r="Q9127" s="39"/>
      <c r="R9127" s="545"/>
      <c r="S9127" s="545"/>
      <c r="T9127" s="25"/>
      <c r="U9127" s="25"/>
    </row>
    <row r="9128" spans="2:21">
      <c r="B9128" s="9"/>
      <c r="C9128" s="9"/>
      <c r="D9128" s="9"/>
      <c r="E9128" s="9"/>
      <c r="F9128" s="10"/>
      <c r="G9128" s="4"/>
      <c r="H9128" s="24"/>
      <c r="I9128" s="184"/>
      <c r="J9128" s="182"/>
      <c r="K9128" s="21"/>
      <c r="L9128" s="24"/>
      <c r="M9128" s="185"/>
      <c r="N9128" s="24"/>
      <c r="O9128" s="14"/>
      <c r="P9128" s="14"/>
      <c r="Q9128" s="39"/>
      <c r="R9128" s="545"/>
      <c r="S9128" s="545"/>
      <c r="T9128" s="25"/>
      <c r="U9128" s="25"/>
    </row>
    <row r="9129" spans="2:21">
      <c r="B9129" s="9"/>
      <c r="C9129" s="9"/>
      <c r="D9129" s="9"/>
      <c r="E9129" s="9"/>
      <c r="F9129" s="10"/>
      <c r="G9129" s="4"/>
      <c r="H9129" s="24"/>
      <c r="I9129" s="184"/>
      <c r="J9129" s="182"/>
      <c r="K9129" s="21"/>
      <c r="L9129" s="24"/>
      <c r="M9129" s="185"/>
      <c r="N9129" s="24"/>
      <c r="O9129" s="14"/>
      <c r="P9129" s="14"/>
      <c r="Q9129" s="39"/>
      <c r="R9129" s="545"/>
      <c r="S9129" s="545"/>
      <c r="T9129" s="25"/>
      <c r="U9129" s="25"/>
    </row>
    <row r="9130" spans="2:21">
      <c r="B9130" s="9"/>
      <c r="C9130" s="9"/>
      <c r="D9130" s="9"/>
      <c r="E9130" s="9"/>
      <c r="F9130" s="10"/>
      <c r="G9130" s="4"/>
      <c r="H9130" s="24"/>
      <c r="I9130" s="184"/>
      <c r="J9130" s="182"/>
      <c r="K9130" s="21"/>
      <c r="L9130" s="24"/>
      <c r="M9130" s="185"/>
      <c r="N9130" s="24"/>
      <c r="O9130" s="14"/>
      <c r="P9130" s="14"/>
      <c r="Q9130" s="39"/>
      <c r="R9130" s="545"/>
      <c r="S9130" s="545"/>
      <c r="T9130" s="25"/>
      <c r="U9130" s="25"/>
    </row>
    <row r="9131" spans="2:21">
      <c r="B9131" s="9"/>
      <c r="C9131" s="9"/>
      <c r="D9131" s="9"/>
      <c r="E9131" s="9"/>
      <c r="F9131" s="10"/>
      <c r="G9131" s="4"/>
      <c r="H9131" s="24"/>
      <c r="I9131" s="184"/>
      <c r="J9131" s="182"/>
      <c r="K9131" s="21"/>
      <c r="L9131" s="24"/>
      <c r="M9131" s="185"/>
      <c r="N9131" s="24"/>
      <c r="O9131" s="14"/>
      <c r="P9131" s="14"/>
      <c r="Q9131" s="39"/>
      <c r="R9131" s="545"/>
      <c r="S9131" s="545"/>
      <c r="T9131" s="25"/>
      <c r="U9131" s="25"/>
    </row>
    <row r="9132" spans="2:21">
      <c r="B9132" s="9"/>
      <c r="C9132" s="9"/>
      <c r="D9132" s="9"/>
      <c r="E9132" s="9"/>
      <c r="F9132" s="10"/>
      <c r="G9132" s="4"/>
      <c r="H9132" s="24"/>
      <c r="I9132" s="184"/>
      <c r="J9132" s="182"/>
      <c r="K9132" s="21"/>
      <c r="L9132" s="24"/>
      <c r="M9132" s="185"/>
      <c r="N9132" s="24"/>
      <c r="O9132" s="14"/>
      <c r="P9132" s="14"/>
      <c r="Q9132" s="39"/>
      <c r="R9132" s="545"/>
      <c r="S9132" s="545"/>
      <c r="T9132" s="25"/>
      <c r="U9132" s="25"/>
    </row>
    <row r="9133" spans="2:21">
      <c r="B9133" s="9"/>
      <c r="C9133" s="9"/>
      <c r="D9133" s="9"/>
      <c r="E9133" s="9"/>
      <c r="F9133" s="10"/>
      <c r="G9133" s="4"/>
      <c r="H9133" s="24"/>
      <c r="I9133" s="184"/>
      <c r="J9133" s="182"/>
      <c r="K9133" s="21"/>
      <c r="L9133" s="24"/>
      <c r="M9133" s="185"/>
      <c r="N9133" s="24"/>
      <c r="O9133" s="14"/>
      <c r="P9133" s="14"/>
      <c r="Q9133" s="39"/>
      <c r="R9133" s="545"/>
      <c r="S9133" s="545"/>
      <c r="T9133" s="25"/>
      <c r="U9133" s="25"/>
    </row>
    <row r="9134" spans="2:21">
      <c r="B9134" s="9"/>
      <c r="C9134" s="9"/>
      <c r="D9134" s="9"/>
      <c r="E9134" s="9"/>
      <c r="F9134" s="10"/>
      <c r="G9134" s="4"/>
      <c r="H9134" s="24"/>
      <c r="I9134" s="184"/>
      <c r="J9134" s="182"/>
      <c r="K9134" s="21"/>
      <c r="L9134" s="24"/>
      <c r="M9134" s="185"/>
      <c r="N9134" s="24"/>
      <c r="O9134" s="14"/>
      <c r="P9134" s="14"/>
      <c r="Q9134" s="39"/>
      <c r="R9134" s="545"/>
      <c r="S9134" s="545"/>
      <c r="T9134" s="25"/>
      <c r="U9134" s="25"/>
    </row>
    <row r="9135" spans="2:21">
      <c r="B9135" s="9"/>
      <c r="C9135" s="9"/>
      <c r="D9135" s="9"/>
      <c r="E9135" s="9"/>
      <c r="F9135" s="10"/>
      <c r="G9135" s="4"/>
      <c r="H9135" s="24"/>
      <c r="I9135" s="184"/>
      <c r="J9135" s="182"/>
      <c r="K9135" s="21"/>
      <c r="L9135" s="24"/>
      <c r="M9135" s="185"/>
      <c r="N9135" s="24"/>
      <c r="O9135" s="14"/>
      <c r="P9135" s="14"/>
      <c r="Q9135" s="39"/>
      <c r="R9135" s="545"/>
      <c r="S9135" s="545"/>
      <c r="T9135" s="25"/>
      <c r="U9135" s="25"/>
    </row>
    <row r="9136" spans="2:21">
      <c r="B9136" s="9"/>
      <c r="C9136" s="9"/>
      <c r="D9136" s="9"/>
      <c r="E9136" s="9"/>
      <c r="F9136" s="10"/>
      <c r="G9136" s="4"/>
      <c r="H9136" s="24"/>
      <c r="I9136" s="184"/>
      <c r="J9136" s="182"/>
      <c r="K9136" s="21"/>
      <c r="L9136" s="24"/>
      <c r="M9136" s="185"/>
      <c r="N9136" s="24"/>
      <c r="O9136" s="14"/>
      <c r="P9136" s="14"/>
      <c r="Q9136" s="39"/>
      <c r="R9136" s="545"/>
      <c r="S9136" s="545"/>
      <c r="T9136" s="25"/>
      <c r="U9136" s="25"/>
    </row>
    <row r="9137" spans="2:21">
      <c r="B9137" s="9"/>
      <c r="C9137" s="9"/>
      <c r="D9137" s="9"/>
      <c r="E9137" s="9"/>
      <c r="F9137" s="10"/>
      <c r="G9137" s="4"/>
      <c r="H9137" s="24"/>
      <c r="I9137" s="184"/>
      <c r="J9137" s="182"/>
      <c r="K9137" s="21"/>
      <c r="L9137" s="24"/>
      <c r="M9137" s="185"/>
      <c r="N9137" s="24"/>
      <c r="O9137" s="14"/>
      <c r="P9137" s="14"/>
      <c r="Q9137" s="39"/>
      <c r="R9137" s="545"/>
      <c r="S9137" s="545"/>
      <c r="T9137" s="25"/>
      <c r="U9137" s="25"/>
    </row>
    <row r="9138" spans="2:21">
      <c r="B9138" s="9"/>
      <c r="C9138" s="9"/>
      <c r="D9138" s="9"/>
      <c r="E9138" s="9"/>
      <c r="F9138" s="10"/>
      <c r="G9138" s="4"/>
      <c r="H9138" s="24"/>
      <c r="I9138" s="184"/>
      <c r="J9138" s="182"/>
      <c r="K9138" s="21"/>
      <c r="L9138" s="24"/>
      <c r="M9138" s="185"/>
      <c r="N9138" s="24"/>
      <c r="O9138" s="14"/>
      <c r="P9138" s="14"/>
      <c r="Q9138" s="39"/>
      <c r="R9138" s="545"/>
      <c r="S9138" s="545"/>
      <c r="T9138" s="25"/>
      <c r="U9138" s="25"/>
    </row>
    <row r="9139" spans="2:21">
      <c r="B9139" s="9"/>
      <c r="C9139" s="9"/>
      <c r="D9139" s="9"/>
      <c r="E9139" s="9"/>
      <c r="F9139" s="10"/>
      <c r="G9139" s="4"/>
      <c r="H9139" s="24"/>
      <c r="I9139" s="184"/>
      <c r="J9139" s="182"/>
      <c r="K9139" s="21"/>
      <c r="L9139" s="24"/>
      <c r="M9139" s="185"/>
      <c r="N9139" s="24"/>
      <c r="O9139" s="14"/>
      <c r="P9139" s="14"/>
      <c r="Q9139" s="39"/>
      <c r="R9139" s="545"/>
      <c r="S9139" s="545"/>
      <c r="T9139" s="25"/>
      <c r="U9139" s="25"/>
    </row>
    <row r="9140" spans="2:21">
      <c r="B9140" s="9"/>
      <c r="C9140" s="9"/>
      <c r="D9140" s="9"/>
      <c r="E9140" s="9"/>
      <c r="F9140" s="10"/>
      <c r="G9140" s="4"/>
      <c r="H9140" s="24"/>
      <c r="I9140" s="184"/>
      <c r="J9140" s="182"/>
      <c r="K9140" s="21"/>
      <c r="L9140" s="24"/>
      <c r="M9140" s="185"/>
      <c r="N9140" s="24"/>
      <c r="O9140" s="14"/>
      <c r="P9140" s="14"/>
      <c r="Q9140" s="39"/>
      <c r="R9140" s="545"/>
      <c r="S9140" s="545"/>
      <c r="T9140" s="25"/>
      <c r="U9140" s="25"/>
    </row>
    <row r="9141" spans="2:21">
      <c r="B9141" s="9"/>
      <c r="C9141" s="9"/>
      <c r="D9141" s="9"/>
      <c r="E9141" s="9"/>
      <c r="F9141" s="10"/>
      <c r="G9141" s="4"/>
      <c r="H9141" s="24"/>
      <c r="I9141" s="184"/>
      <c r="J9141" s="182"/>
      <c r="K9141" s="21"/>
      <c r="L9141" s="24"/>
      <c r="M9141" s="185"/>
      <c r="N9141" s="24"/>
      <c r="O9141" s="14"/>
      <c r="P9141" s="14"/>
      <c r="Q9141" s="39"/>
      <c r="R9141" s="545"/>
      <c r="S9141" s="545"/>
      <c r="T9141" s="25"/>
      <c r="U9141" s="25"/>
    </row>
    <row r="9142" spans="2:21">
      <c r="B9142" s="9"/>
      <c r="C9142" s="9"/>
      <c r="D9142" s="9"/>
      <c r="E9142" s="9"/>
      <c r="F9142" s="10"/>
      <c r="G9142" s="4"/>
      <c r="H9142" s="24"/>
      <c r="I9142" s="184"/>
      <c r="J9142" s="182"/>
      <c r="K9142" s="21"/>
      <c r="L9142" s="24"/>
      <c r="M9142" s="185"/>
      <c r="N9142" s="24"/>
      <c r="O9142" s="14"/>
      <c r="P9142" s="14"/>
      <c r="Q9142" s="39"/>
      <c r="R9142" s="545"/>
      <c r="S9142" s="545"/>
      <c r="T9142" s="25"/>
      <c r="U9142" s="25"/>
    </row>
    <row r="9143" spans="2:21">
      <c r="B9143" s="9"/>
      <c r="C9143" s="9"/>
      <c r="D9143" s="9"/>
      <c r="E9143" s="9"/>
      <c r="F9143" s="10"/>
      <c r="G9143" s="4"/>
      <c r="H9143" s="24"/>
      <c r="I9143" s="184"/>
      <c r="J9143" s="182"/>
      <c r="K9143" s="21"/>
      <c r="L9143" s="24"/>
      <c r="M9143" s="185"/>
      <c r="N9143" s="24"/>
      <c r="O9143" s="14"/>
      <c r="P9143" s="14"/>
      <c r="Q9143" s="39"/>
      <c r="R9143" s="545"/>
      <c r="S9143" s="545"/>
      <c r="T9143" s="25"/>
      <c r="U9143" s="25"/>
    </row>
    <row r="9144" spans="2:21">
      <c r="B9144" s="9"/>
      <c r="C9144" s="9"/>
      <c r="D9144" s="9"/>
      <c r="E9144" s="9"/>
      <c r="F9144" s="10"/>
      <c r="G9144" s="4"/>
      <c r="H9144" s="24"/>
      <c r="I9144" s="184"/>
      <c r="J9144" s="182"/>
      <c r="K9144" s="21"/>
      <c r="L9144" s="24"/>
      <c r="M9144" s="185"/>
      <c r="N9144" s="24"/>
      <c r="O9144" s="14"/>
      <c r="P9144" s="14"/>
      <c r="Q9144" s="39"/>
      <c r="R9144" s="545"/>
      <c r="S9144" s="545"/>
      <c r="T9144" s="25"/>
      <c r="U9144" s="25"/>
    </row>
    <row r="9145" spans="2:21">
      <c r="B9145" s="9"/>
      <c r="C9145" s="9"/>
      <c r="D9145" s="9"/>
      <c r="E9145" s="9"/>
      <c r="F9145" s="10"/>
      <c r="G9145" s="4"/>
      <c r="H9145" s="24"/>
      <c r="I9145" s="184"/>
      <c r="J9145" s="182"/>
      <c r="K9145" s="21"/>
      <c r="L9145" s="24"/>
      <c r="M9145" s="185"/>
      <c r="N9145" s="24"/>
      <c r="O9145" s="14"/>
      <c r="P9145" s="14"/>
      <c r="Q9145" s="39"/>
      <c r="R9145" s="545"/>
      <c r="S9145" s="545"/>
      <c r="T9145" s="25"/>
      <c r="U9145" s="25"/>
    </row>
    <row r="9146" spans="2:21">
      <c r="B9146" s="9"/>
      <c r="C9146" s="9"/>
      <c r="D9146" s="9"/>
      <c r="E9146" s="9"/>
      <c r="F9146" s="10"/>
      <c r="G9146" s="4"/>
      <c r="H9146" s="24"/>
      <c r="I9146" s="184"/>
      <c r="J9146" s="182"/>
      <c r="K9146" s="21"/>
      <c r="L9146" s="24"/>
      <c r="M9146" s="185"/>
      <c r="N9146" s="24"/>
      <c r="O9146" s="14"/>
      <c r="P9146" s="14"/>
      <c r="Q9146" s="39"/>
      <c r="R9146" s="545"/>
      <c r="S9146" s="545"/>
      <c r="T9146" s="25"/>
      <c r="U9146" s="25"/>
    </row>
    <row r="9147" spans="2:21">
      <c r="B9147" s="9"/>
      <c r="C9147" s="9"/>
      <c r="D9147" s="9"/>
      <c r="E9147" s="9"/>
      <c r="F9147" s="10"/>
      <c r="G9147" s="4"/>
      <c r="H9147" s="24"/>
      <c r="I9147" s="184"/>
      <c r="J9147" s="182"/>
      <c r="K9147" s="21"/>
      <c r="L9147" s="24"/>
      <c r="M9147" s="185"/>
      <c r="N9147" s="24"/>
      <c r="O9147" s="14"/>
      <c r="P9147" s="14"/>
      <c r="Q9147" s="39"/>
      <c r="R9147" s="545"/>
      <c r="S9147" s="545"/>
      <c r="T9147" s="25"/>
      <c r="U9147" s="25"/>
    </row>
    <row r="9148" spans="2:21">
      <c r="B9148" s="9"/>
      <c r="C9148" s="9"/>
      <c r="D9148" s="9"/>
      <c r="E9148" s="9"/>
      <c r="F9148" s="10"/>
      <c r="G9148" s="4"/>
      <c r="H9148" s="24"/>
      <c r="I9148" s="184"/>
      <c r="J9148" s="182"/>
      <c r="K9148" s="21"/>
      <c r="L9148" s="24"/>
      <c r="M9148" s="185"/>
      <c r="N9148" s="24"/>
      <c r="O9148" s="14"/>
      <c r="P9148" s="14"/>
      <c r="Q9148" s="39"/>
      <c r="R9148" s="545"/>
      <c r="S9148" s="545"/>
      <c r="T9148" s="25"/>
      <c r="U9148" s="25"/>
    </row>
    <row r="9149" spans="2:21">
      <c r="B9149" s="9"/>
      <c r="C9149" s="9"/>
      <c r="D9149" s="9"/>
      <c r="E9149" s="9"/>
      <c r="F9149" s="10"/>
      <c r="G9149" s="4"/>
      <c r="H9149" s="24"/>
      <c r="I9149" s="184"/>
      <c r="J9149" s="182"/>
      <c r="K9149" s="21"/>
      <c r="L9149" s="24"/>
      <c r="M9149" s="185"/>
      <c r="N9149" s="24"/>
      <c r="O9149" s="14"/>
      <c r="P9149" s="14"/>
      <c r="Q9149" s="39"/>
      <c r="R9149" s="545"/>
      <c r="S9149" s="545"/>
      <c r="T9149" s="25"/>
      <c r="U9149" s="25"/>
    </row>
    <row r="9150" spans="2:21">
      <c r="B9150" s="9"/>
      <c r="C9150" s="9"/>
      <c r="D9150" s="9"/>
      <c r="E9150" s="9"/>
      <c r="F9150" s="10"/>
      <c r="G9150" s="4"/>
      <c r="H9150" s="24"/>
      <c r="I9150" s="184"/>
      <c r="J9150" s="182"/>
      <c r="K9150" s="21"/>
      <c r="L9150" s="24"/>
      <c r="M9150" s="185"/>
      <c r="N9150" s="24"/>
      <c r="O9150" s="14"/>
      <c r="P9150" s="14"/>
      <c r="Q9150" s="39"/>
      <c r="R9150" s="545"/>
      <c r="S9150" s="545"/>
      <c r="T9150" s="25"/>
      <c r="U9150" s="25"/>
    </row>
    <row r="9151" spans="2:21">
      <c r="B9151" s="9"/>
      <c r="C9151" s="9"/>
      <c r="D9151" s="9"/>
      <c r="E9151" s="9"/>
      <c r="F9151" s="10"/>
      <c r="G9151" s="4"/>
      <c r="H9151" s="24"/>
      <c r="I9151" s="184"/>
      <c r="J9151" s="182"/>
      <c r="K9151" s="21"/>
      <c r="L9151" s="24"/>
      <c r="M9151" s="185"/>
      <c r="N9151" s="24"/>
      <c r="O9151" s="14"/>
      <c r="P9151" s="14"/>
      <c r="Q9151" s="39"/>
      <c r="R9151" s="545"/>
      <c r="S9151" s="545"/>
      <c r="T9151" s="25"/>
      <c r="U9151" s="25"/>
    </row>
    <row r="9152" spans="2:21">
      <c r="B9152" s="9"/>
      <c r="C9152" s="9"/>
      <c r="D9152" s="9"/>
      <c r="E9152" s="9"/>
      <c r="F9152" s="10"/>
      <c r="G9152" s="4"/>
      <c r="H9152" s="24"/>
      <c r="I9152" s="184"/>
      <c r="J9152" s="182"/>
      <c r="K9152" s="21"/>
      <c r="L9152" s="24"/>
      <c r="M9152" s="185"/>
      <c r="N9152" s="24"/>
      <c r="O9152" s="14"/>
      <c r="P9152" s="14"/>
      <c r="Q9152" s="39"/>
      <c r="R9152" s="545"/>
      <c r="S9152" s="545"/>
      <c r="T9152" s="25"/>
      <c r="U9152" s="25"/>
    </row>
    <row r="9153" spans="2:21">
      <c r="B9153" s="9"/>
      <c r="C9153" s="9"/>
      <c r="D9153" s="9"/>
      <c r="E9153" s="9"/>
      <c r="F9153" s="10"/>
      <c r="G9153" s="4"/>
      <c r="H9153" s="24"/>
      <c r="I9153" s="184"/>
      <c r="J9153" s="182"/>
      <c r="K9153" s="21"/>
      <c r="L9153" s="24"/>
      <c r="M9153" s="185"/>
      <c r="N9153" s="24"/>
      <c r="O9153" s="14"/>
      <c r="P9153" s="14"/>
      <c r="Q9153" s="39"/>
      <c r="R9153" s="545"/>
      <c r="S9153" s="545"/>
      <c r="T9153" s="25"/>
      <c r="U9153" s="25"/>
    </row>
    <row r="9154" spans="2:21">
      <c r="B9154" s="9"/>
      <c r="C9154" s="9"/>
      <c r="D9154" s="9"/>
      <c r="E9154" s="9"/>
      <c r="F9154" s="10"/>
      <c r="G9154" s="4"/>
      <c r="H9154" s="24"/>
      <c r="I9154" s="184"/>
      <c r="J9154" s="182"/>
      <c r="K9154" s="21"/>
      <c r="L9154" s="24"/>
      <c r="M9154" s="185"/>
      <c r="N9154" s="24"/>
      <c r="O9154" s="14"/>
      <c r="P9154" s="14"/>
      <c r="Q9154" s="39"/>
      <c r="R9154" s="545"/>
      <c r="S9154" s="545"/>
      <c r="T9154" s="25"/>
      <c r="U9154" s="25"/>
    </row>
    <row r="9155" spans="2:21">
      <c r="B9155" s="9"/>
      <c r="C9155" s="9"/>
      <c r="D9155" s="9"/>
      <c r="E9155" s="9"/>
      <c r="F9155" s="10"/>
      <c r="G9155" s="4"/>
      <c r="H9155" s="24"/>
      <c r="I9155" s="184"/>
      <c r="J9155" s="182"/>
      <c r="K9155" s="21"/>
      <c r="L9155" s="24"/>
      <c r="M9155" s="185"/>
      <c r="N9155" s="24"/>
      <c r="O9155" s="14"/>
      <c r="P9155" s="14"/>
      <c r="Q9155" s="39"/>
      <c r="R9155" s="545"/>
      <c r="S9155" s="545"/>
      <c r="T9155" s="25"/>
      <c r="U9155" s="25"/>
    </row>
    <row r="9156" spans="2:21">
      <c r="B9156" s="9"/>
      <c r="C9156" s="9"/>
      <c r="D9156" s="9"/>
      <c r="E9156" s="9"/>
      <c r="F9156" s="10"/>
      <c r="G9156" s="4"/>
      <c r="H9156" s="24"/>
      <c r="I9156" s="184"/>
      <c r="J9156" s="182"/>
      <c r="K9156" s="21"/>
      <c r="L9156" s="24"/>
      <c r="M9156" s="185"/>
      <c r="N9156" s="24"/>
      <c r="O9156" s="14"/>
      <c r="P9156" s="14"/>
      <c r="Q9156" s="39"/>
      <c r="R9156" s="545"/>
      <c r="S9156" s="545"/>
      <c r="T9156" s="25"/>
      <c r="U9156" s="25"/>
    </row>
    <row r="9157" spans="2:21">
      <c r="B9157" s="9"/>
      <c r="C9157" s="9"/>
      <c r="D9157" s="9"/>
      <c r="E9157" s="9"/>
      <c r="F9157" s="10"/>
      <c r="G9157" s="4"/>
      <c r="H9157" s="24"/>
      <c r="I9157" s="184"/>
      <c r="J9157" s="182"/>
      <c r="K9157" s="21"/>
      <c r="L9157" s="24"/>
      <c r="M9157" s="185"/>
      <c r="N9157" s="24"/>
      <c r="O9157" s="14"/>
      <c r="P9157" s="14"/>
      <c r="Q9157" s="39"/>
      <c r="R9157" s="545"/>
      <c r="S9157" s="545"/>
      <c r="T9157" s="25"/>
      <c r="U9157" s="25"/>
    </row>
    <row r="9158" spans="2:21">
      <c r="B9158" s="9"/>
      <c r="C9158" s="9"/>
      <c r="D9158" s="9"/>
      <c r="E9158" s="9"/>
      <c r="F9158" s="10"/>
      <c r="G9158" s="4"/>
      <c r="H9158" s="24"/>
      <c r="I9158" s="184"/>
      <c r="J9158" s="182"/>
      <c r="K9158" s="21"/>
      <c r="L9158" s="24"/>
      <c r="M9158" s="185"/>
      <c r="N9158" s="24"/>
      <c r="O9158" s="14"/>
      <c r="P9158" s="14"/>
      <c r="Q9158" s="39"/>
      <c r="R9158" s="545"/>
      <c r="S9158" s="545"/>
      <c r="T9158" s="25"/>
      <c r="U9158" s="25"/>
    </row>
    <row r="9159" spans="2:21">
      <c r="B9159" s="9"/>
      <c r="C9159" s="9"/>
      <c r="D9159" s="9"/>
      <c r="E9159" s="9"/>
      <c r="F9159" s="10"/>
      <c r="G9159" s="4"/>
      <c r="H9159" s="24"/>
      <c r="I9159" s="184"/>
      <c r="J9159" s="182"/>
      <c r="K9159" s="21"/>
      <c r="L9159" s="24"/>
      <c r="M9159" s="185"/>
      <c r="N9159" s="24"/>
      <c r="O9159" s="14"/>
      <c r="P9159" s="14"/>
      <c r="Q9159" s="39"/>
      <c r="R9159" s="545"/>
      <c r="S9159" s="545"/>
      <c r="T9159" s="25"/>
      <c r="U9159" s="25"/>
    </row>
    <row r="9160" spans="2:21">
      <c r="B9160" s="9"/>
      <c r="C9160" s="9"/>
      <c r="D9160" s="9"/>
      <c r="E9160" s="9"/>
      <c r="F9160" s="10"/>
      <c r="G9160" s="4"/>
      <c r="H9160" s="24"/>
      <c r="I9160" s="184"/>
      <c r="J9160" s="182"/>
      <c r="K9160" s="21"/>
      <c r="L9160" s="24"/>
      <c r="M9160" s="185"/>
      <c r="N9160" s="24"/>
      <c r="O9160" s="14"/>
      <c r="P9160" s="14"/>
      <c r="Q9160" s="39"/>
      <c r="R9160" s="545"/>
      <c r="S9160" s="545"/>
      <c r="T9160" s="25"/>
      <c r="U9160" s="25"/>
    </row>
    <row r="9161" spans="2:21">
      <c r="B9161" s="9"/>
      <c r="C9161" s="9"/>
      <c r="D9161" s="9"/>
      <c r="E9161" s="9"/>
      <c r="F9161" s="10"/>
      <c r="G9161" s="4"/>
      <c r="H9161" s="24"/>
      <c r="I9161" s="184"/>
      <c r="J9161" s="182"/>
      <c r="K9161" s="21"/>
      <c r="L9161" s="24"/>
      <c r="M9161" s="185"/>
      <c r="N9161" s="24"/>
      <c r="O9161" s="14"/>
      <c r="P9161" s="14"/>
      <c r="Q9161" s="39"/>
      <c r="R9161" s="545"/>
      <c r="S9161" s="545"/>
      <c r="T9161" s="25"/>
      <c r="U9161" s="25"/>
    </row>
    <row r="9162" spans="2:21">
      <c r="B9162" s="9"/>
      <c r="C9162" s="9"/>
      <c r="D9162" s="9"/>
      <c r="E9162" s="9"/>
      <c r="F9162" s="10"/>
      <c r="G9162" s="4"/>
      <c r="H9162" s="24"/>
      <c r="I9162" s="184"/>
      <c r="J9162" s="182"/>
      <c r="K9162" s="21"/>
      <c r="L9162" s="24"/>
      <c r="M9162" s="185"/>
      <c r="N9162" s="24"/>
      <c r="O9162" s="14"/>
      <c r="P9162" s="14"/>
      <c r="Q9162" s="39"/>
      <c r="R9162" s="545"/>
      <c r="S9162" s="545"/>
      <c r="T9162" s="25"/>
      <c r="U9162" s="25"/>
    </row>
    <row r="9163" spans="2:21">
      <c r="B9163" s="9"/>
      <c r="C9163" s="9"/>
      <c r="D9163" s="9"/>
      <c r="E9163" s="9"/>
      <c r="F9163" s="10"/>
      <c r="G9163" s="4"/>
      <c r="H9163" s="24"/>
      <c r="I9163" s="184"/>
      <c r="J9163" s="182"/>
      <c r="K9163" s="21"/>
      <c r="L9163" s="24"/>
      <c r="M9163" s="185"/>
      <c r="N9163" s="24"/>
      <c r="O9163" s="14"/>
      <c r="P9163" s="14"/>
      <c r="Q9163" s="39"/>
      <c r="R9163" s="545"/>
      <c r="S9163" s="545"/>
      <c r="T9163" s="25"/>
      <c r="U9163" s="25"/>
    </row>
    <row r="9164" spans="2:21">
      <c r="B9164" s="9"/>
      <c r="C9164" s="9"/>
      <c r="D9164" s="9"/>
      <c r="E9164" s="9"/>
      <c r="F9164" s="10"/>
      <c r="G9164" s="4"/>
      <c r="H9164" s="24"/>
      <c r="I9164" s="184"/>
      <c r="J9164" s="182"/>
      <c r="K9164" s="21"/>
      <c r="L9164" s="24"/>
      <c r="M9164" s="185"/>
      <c r="N9164" s="24"/>
      <c r="O9164" s="14"/>
      <c r="P9164" s="14"/>
      <c r="Q9164" s="39"/>
      <c r="R9164" s="545"/>
      <c r="S9164" s="545"/>
      <c r="T9164" s="25"/>
      <c r="U9164" s="25"/>
    </row>
    <row r="9165" spans="2:21">
      <c r="B9165" s="9"/>
      <c r="C9165" s="9"/>
      <c r="D9165" s="9"/>
      <c r="E9165" s="9"/>
      <c r="F9165" s="10"/>
      <c r="G9165" s="4"/>
      <c r="H9165" s="24"/>
      <c r="I9165" s="184"/>
      <c r="J9165" s="182"/>
      <c r="K9165" s="21"/>
      <c r="L9165" s="24"/>
      <c r="M9165" s="185"/>
      <c r="N9165" s="24"/>
      <c r="O9165" s="14"/>
      <c r="P9165" s="14"/>
      <c r="Q9165" s="39"/>
      <c r="R9165" s="545"/>
      <c r="S9165" s="545"/>
      <c r="T9165" s="25"/>
      <c r="U9165" s="25"/>
    </row>
    <row r="9166" spans="2:21">
      <c r="B9166" s="9"/>
      <c r="C9166" s="9"/>
      <c r="D9166" s="9"/>
      <c r="E9166" s="9"/>
      <c r="F9166" s="10"/>
      <c r="G9166" s="4"/>
      <c r="H9166" s="24"/>
      <c r="I9166" s="184"/>
      <c r="J9166" s="182"/>
      <c r="K9166" s="21"/>
      <c r="L9166" s="24"/>
      <c r="M9166" s="185"/>
      <c r="N9166" s="24"/>
      <c r="O9166" s="14"/>
      <c r="P9166" s="14"/>
      <c r="Q9166" s="39"/>
      <c r="R9166" s="545"/>
      <c r="S9166" s="545"/>
      <c r="T9166" s="25"/>
      <c r="U9166" s="25"/>
    </row>
    <row r="9167" spans="2:21">
      <c r="B9167" s="9"/>
      <c r="C9167" s="9"/>
      <c r="D9167" s="9"/>
      <c r="E9167" s="9"/>
      <c r="F9167" s="10"/>
      <c r="G9167" s="4"/>
      <c r="H9167" s="24"/>
      <c r="I9167" s="184"/>
      <c r="J9167" s="182"/>
      <c r="K9167" s="21"/>
      <c r="L9167" s="24"/>
      <c r="M9167" s="185"/>
      <c r="N9167" s="24"/>
      <c r="O9167" s="14"/>
      <c r="P9167" s="14"/>
      <c r="Q9167" s="39"/>
      <c r="R9167" s="545"/>
      <c r="S9167" s="545"/>
      <c r="T9167" s="25"/>
      <c r="U9167" s="25"/>
    </row>
    <row r="9168" spans="2:21">
      <c r="B9168" s="9"/>
      <c r="C9168" s="9"/>
      <c r="D9168" s="9"/>
      <c r="E9168" s="9"/>
      <c r="F9168" s="10"/>
      <c r="G9168" s="4"/>
      <c r="H9168" s="24"/>
      <c r="I9168" s="184"/>
      <c r="J9168" s="182"/>
      <c r="K9168" s="21"/>
      <c r="L9168" s="24"/>
      <c r="M9168" s="185"/>
      <c r="N9168" s="24"/>
      <c r="O9168" s="14"/>
      <c r="P9168" s="14"/>
      <c r="Q9168" s="39"/>
      <c r="R9168" s="545"/>
      <c r="S9168" s="545"/>
      <c r="T9168" s="25"/>
      <c r="U9168" s="25"/>
    </row>
    <row r="9169" spans="2:21">
      <c r="B9169" s="9"/>
      <c r="C9169" s="9"/>
      <c r="D9169" s="9"/>
      <c r="E9169" s="9"/>
      <c r="F9169" s="10"/>
      <c r="G9169" s="4"/>
      <c r="H9169" s="24"/>
      <c r="I9169" s="184"/>
      <c r="J9169" s="182"/>
      <c r="K9169" s="21"/>
      <c r="L9169" s="24"/>
      <c r="M9169" s="185"/>
      <c r="N9169" s="24"/>
      <c r="O9169" s="14"/>
      <c r="P9169" s="14"/>
      <c r="Q9169" s="39"/>
      <c r="R9169" s="545"/>
      <c r="S9169" s="545"/>
      <c r="T9169" s="25"/>
      <c r="U9169" s="25"/>
    </row>
    <row r="9170" spans="2:21">
      <c r="B9170" s="9"/>
      <c r="C9170" s="9"/>
      <c r="D9170" s="9"/>
      <c r="E9170" s="9"/>
      <c r="F9170" s="10"/>
      <c r="G9170" s="4"/>
      <c r="H9170" s="24"/>
      <c r="I9170" s="184"/>
      <c r="J9170" s="182"/>
      <c r="K9170" s="21"/>
      <c r="L9170" s="24"/>
      <c r="M9170" s="185"/>
      <c r="N9170" s="24"/>
      <c r="O9170" s="14"/>
      <c r="P9170" s="14"/>
      <c r="Q9170" s="39"/>
      <c r="R9170" s="545"/>
      <c r="S9170" s="545"/>
      <c r="T9170" s="25"/>
      <c r="U9170" s="25"/>
    </row>
    <row r="9171" spans="2:21">
      <c r="B9171" s="9"/>
      <c r="C9171" s="9"/>
      <c r="D9171" s="9"/>
      <c r="E9171" s="9"/>
      <c r="F9171" s="10"/>
      <c r="G9171" s="4"/>
      <c r="H9171" s="24"/>
      <c r="I9171" s="184"/>
      <c r="J9171" s="182"/>
      <c r="K9171" s="21"/>
      <c r="L9171" s="24"/>
      <c r="M9171" s="185"/>
      <c r="N9171" s="24"/>
      <c r="O9171" s="14"/>
      <c r="P9171" s="14"/>
      <c r="Q9171" s="39"/>
      <c r="R9171" s="545"/>
      <c r="S9171" s="545"/>
      <c r="T9171" s="25"/>
      <c r="U9171" s="25"/>
    </row>
    <row r="9172" spans="2:21">
      <c r="B9172" s="9"/>
      <c r="C9172" s="9"/>
      <c r="D9172" s="9"/>
      <c r="E9172" s="9"/>
      <c r="F9172" s="10"/>
      <c r="G9172" s="4"/>
      <c r="H9172" s="24"/>
      <c r="I9172" s="184"/>
      <c r="J9172" s="182"/>
      <c r="K9172" s="21"/>
      <c r="L9172" s="24"/>
      <c r="M9172" s="185"/>
      <c r="N9172" s="24"/>
      <c r="O9172" s="14"/>
      <c r="P9172" s="14"/>
      <c r="Q9172" s="39"/>
      <c r="R9172" s="545"/>
      <c r="S9172" s="545"/>
      <c r="T9172" s="25"/>
      <c r="U9172" s="25"/>
    </row>
    <row r="9173" spans="2:21">
      <c r="B9173" s="9"/>
      <c r="C9173" s="9"/>
      <c r="D9173" s="9"/>
      <c r="E9173" s="9"/>
      <c r="F9173" s="10"/>
      <c r="G9173" s="4"/>
      <c r="H9173" s="24"/>
      <c r="I9173" s="184"/>
      <c r="J9173" s="182"/>
      <c r="K9173" s="21"/>
      <c r="L9173" s="24"/>
      <c r="M9173" s="185"/>
      <c r="N9173" s="24"/>
      <c r="O9173" s="14"/>
      <c r="P9173" s="14"/>
      <c r="Q9173" s="39"/>
      <c r="R9173" s="545"/>
      <c r="S9173" s="545"/>
      <c r="T9173" s="25"/>
      <c r="U9173" s="25"/>
    </row>
    <row r="9174" spans="2:21">
      <c r="B9174" s="9"/>
      <c r="C9174" s="9"/>
      <c r="D9174" s="9"/>
      <c r="E9174" s="9"/>
      <c r="F9174" s="10"/>
      <c r="G9174" s="4"/>
      <c r="H9174" s="24"/>
      <c r="I9174" s="184"/>
      <c r="J9174" s="182"/>
      <c r="K9174" s="21"/>
      <c r="L9174" s="24"/>
      <c r="M9174" s="185"/>
      <c r="N9174" s="24"/>
      <c r="O9174" s="14"/>
      <c r="P9174" s="14"/>
      <c r="Q9174" s="39"/>
      <c r="R9174" s="545"/>
      <c r="S9174" s="545"/>
      <c r="T9174" s="25"/>
      <c r="U9174" s="25"/>
    </row>
    <row r="9175" spans="2:21">
      <c r="B9175" s="9"/>
      <c r="C9175" s="9"/>
      <c r="D9175" s="9"/>
      <c r="E9175" s="9"/>
      <c r="F9175" s="10"/>
      <c r="G9175" s="4"/>
      <c r="H9175" s="24"/>
      <c r="I9175" s="184"/>
      <c r="J9175" s="182"/>
      <c r="K9175" s="21"/>
      <c r="L9175" s="24"/>
      <c r="M9175" s="185"/>
      <c r="N9175" s="24"/>
      <c r="O9175" s="14"/>
      <c r="P9175" s="14"/>
      <c r="Q9175" s="39"/>
      <c r="R9175" s="545"/>
      <c r="S9175" s="545"/>
      <c r="T9175" s="25"/>
      <c r="U9175" s="25"/>
    </row>
    <row r="9176" spans="2:21">
      <c r="B9176" s="9"/>
      <c r="C9176" s="9"/>
      <c r="D9176" s="9"/>
      <c r="E9176" s="9"/>
      <c r="F9176" s="10"/>
      <c r="G9176" s="4"/>
      <c r="H9176" s="24"/>
      <c r="I9176" s="184"/>
      <c r="J9176" s="182"/>
      <c r="K9176" s="21"/>
      <c r="L9176" s="24"/>
      <c r="M9176" s="185"/>
      <c r="N9176" s="24"/>
      <c r="O9176" s="14"/>
      <c r="P9176" s="14"/>
      <c r="Q9176" s="39"/>
      <c r="R9176" s="545"/>
      <c r="S9176" s="545"/>
      <c r="T9176" s="25"/>
      <c r="U9176" s="25"/>
    </row>
    <row r="9177" spans="2:21">
      <c r="B9177" s="9"/>
      <c r="C9177" s="9"/>
      <c r="D9177" s="9"/>
      <c r="E9177" s="9"/>
      <c r="F9177" s="10"/>
      <c r="G9177" s="4"/>
      <c r="H9177" s="24"/>
      <c r="I9177" s="184"/>
      <c r="J9177" s="182"/>
      <c r="K9177" s="21"/>
      <c r="L9177" s="24"/>
      <c r="M9177" s="185"/>
      <c r="N9177" s="24"/>
      <c r="O9177" s="14"/>
      <c r="P9177" s="14"/>
      <c r="Q9177" s="39"/>
      <c r="R9177" s="545"/>
      <c r="S9177" s="545"/>
      <c r="T9177" s="25"/>
      <c r="U9177" s="25"/>
    </row>
    <row r="9178" spans="2:21">
      <c r="B9178" s="9"/>
      <c r="C9178" s="9"/>
      <c r="D9178" s="9"/>
      <c r="E9178" s="9"/>
      <c r="F9178" s="10"/>
      <c r="G9178" s="4"/>
      <c r="H9178" s="24"/>
      <c r="I9178" s="184"/>
      <c r="J9178" s="182"/>
      <c r="K9178" s="21"/>
      <c r="L9178" s="24"/>
      <c r="M9178" s="185"/>
      <c r="N9178" s="24"/>
      <c r="O9178" s="14"/>
      <c r="P9178" s="14"/>
      <c r="Q9178" s="39"/>
      <c r="R9178" s="545"/>
      <c r="S9178" s="545"/>
      <c r="T9178" s="25"/>
      <c r="U9178" s="25"/>
    </row>
    <row r="9179" spans="2:21">
      <c r="B9179" s="9"/>
      <c r="C9179" s="9"/>
      <c r="D9179" s="9"/>
      <c r="E9179" s="9"/>
      <c r="F9179" s="10"/>
      <c r="G9179" s="4"/>
      <c r="H9179" s="24"/>
      <c r="I9179" s="184"/>
      <c r="J9179" s="182"/>
      <c r="K9179" s="21"/>
      <c r="L9179" s="24"/>
      <c r="M9179" s="185"/>
      <c r="N9179" s="24"/>
      <c r="O9179" s="14"/>
      <c r="P9179" s="14"/>
      <c r="Q9179" s="39"/>
      <c r="R9179" s="545"/>
      <c r="S9179" s="545"/>
      <c r="T9179" s="25"/>
      <c r="U9179" s="25"/>
    </row>
    <row r="9180" spans="2:21">
      <c r="B9180" s="9"/>
      <c r="C9180" s="9"/>
      <c r="D9180" s="9"/>
      <c r="E9180" s="9"/>
      <c r="F9180" s="10"/>
      <c r="G9180" s="4"/>
      <c r="H9180" s="24"/>
      <c r="I9180" s="184"/>
      <c r="J9180" s="182"/>
      <c r="K9180" s="21"/>
      <c r="L9180" s="24"/>
      <c r="M9180" s="185"/>
      <c r="N9180" s="24"/>
      <c r="O9180" s="14"/>
      <c r="P9180" s="14"/>
      <c r="Q9180" s="39"/>
      <c r="R9180" s="545"/>
      <c r="S9180" s="545"/>
      <c r="T9180" s="25"/>
      <c r="U9180" s="25"/>
    </row>
    <row r="9181" spans="2:21">
      <c r="B9181" s="9"/>
      <c r="C9181" s="9"/>
      <c r="D9181" s="9"/>
      <c r="E9181" s="9"/>
      <c r="F9181" s="10"/>
      <c r="G9181" s="4"/>
      <c r="H9181" s="24"/>
      <c r="I9181" s="184"/>
      <c r="J9181" s="182"/>
      <c r="K9181" s="21"/>
      <c r="L9181" s="24"/>
      <c r="M9181" s="185"/>
      <c r="N9181" s="24"/>
      <c r="O9181" s="14"/>
      <c r="P9181" s="14"/>
      <c r="Q9181" s="39"/>
      <c r="R9181" s="545"/>
      <c r="S9181" s="545"/>
      <c r="T9181" s="25"/>
      <c r="U9181" s="25"/>
    </row>
    <row r="9182" spans="2:21">
      <c r="B9182" s="9"/>
      <c r="C9182" s="9"/>
      <c r="D9182" s="9"/>
      <c r="E9182" s="9"/>
      <c r="F9182" s="10"/>
      <c r="G9182" s="4"/>
      <c r="H9182" s="24"/>
      <c r="I9182" s="184"/>
      <c r="J9182" s="182"/>
      <c r="K9182" s="21"/>
      <c r="L9182" s="24"/>
      <c r="M9182" s="185"/>
      <c r="N9182" s="24"/>
      <c r="O9182" s="14"/>
      <c r="P9182" s="14"/>
      <c r="Q9182" s="39"/>
      <c r="R9182" s="545"/>
      <c r="S9182" s="545"/>
      <c r="T9182" s="25"/>
      <c r="U9182" s="25"/>
    </row>
    <row r="9183" spans="2:21">
      <c r="B9183" s="9"/>
      <c r="C9183" s="9"/>
      <c r="D9183" s="9"/>
      <c r="E9183" s="9"/>
      <c r="F9183" s="10"/>
      <c r="G9183" s="4"/>
      <c r="H9183" s="24"/>
      <c r="I9183" s="184"/>
      <c r="J9183" s="182"/>
      <c r="K9183" s="21"/>
      <c r="L9183" s="24"/>
      <c r="M9183" s="185"/>
      <c r="N9183" s="24"/>
      <c r="O9183" s="14"/>
      <c r="P9183" s="14"/>
      <c r="Q9183" s="39"/>
      <c r="R9183" s="545"/>
      <c r="S9183" s="545"/>
      <c r="T9183" s="25"/>
      <c r="U9183" s="25"/>
    </row>
    <row r="9184" spans="2:21">
      <c r="B9184" s="9"/>
      <c r="C9184" s="9"/>
      <c r="D9184" s="9"/>
      <c r="E9184" s="9"/>
      <c r="F9184" s="10"/>
      <c r="G9184" s="4"/>
      <c r="H9184" s="24"/>
      <c r="I9184" s="184"/>
      <c r="J9184" s="182"/>
      <c r="K9184" s="21"/>
      <c r="L9184" s="24"/>
      <c r="M9184" s="185"/>
      <c r="N9184" s="24"/>
      <c r="O9184" s="14"/>
      <c r="P9184" s="14"/>
      <c r="Q9184" s="39"/>
      <c r="R9184" s="545"/>
      <c r="S9184" s="545"/>
      <c r="T9184" s="25"/>
      <c r="U9184" s="25"/>
    </row>
    <row r="9185" spans="2:21">
      <c r="B9185" s="9"/>
      <c r="C9185" s="9"/>
      <c r="D9185" s="9"/>
      <c r="E9185" s="9"/>
      <c r="F9185" s="10"/>
      <c r="G9185" s="4"/>
      <c r="H9185" s="24"/>
      <c r="I9185" s="184"/>
      <c r="J9185" s="182"/>
      <c r="K9185" s="21"/>
      <c r="L9185" s="24"/>
      <c r="M9185" s="185"/>
      <c r="N9185" s="24"/>
      <c r="O9185" s="14"/>
      <c r="P9185" s="14"/>
      <c r="Q9185" s="39"/>
      <c r="R9185" s="545"/>
      <c r="S9185" s="545"/>
      <c r="T9185" s="25"/>
      <c r="U9185" s="25"/>
    </row>
    <row r="9186" spans="2:21">
      <c r="B9186" s="9"/>
      <c r="C9186" s="9"/>
      <c r="D9186" s="9"/>
      <c r="E9186" s="9"/>
      <c r="F9186" s="10"/>
      <c r="G9186" s="4"/>
      <c r="H9186" s="24"/>
      <c r="I9186" s="184"/>
      <c r="J9186" s="182"/>
      <c r="K9186" s="21"/>
      <c r="L9186" s="24"/>
      <c r="M9186" s="185"/>
      <c r="N9186" s="24"/>
      <c r="O9186" s="14"/>
      <c r="P9186" s="14"/>
      <c r="Q9186" s="39"/>
      <c r="R9186" s="545"/>
      <c r="S9186" s="545"/>
      <c r="T9186" s="25"/>
      <c r="U9186" s="25"/>
    </row>
    <row r="9187" spans="2:21">
      <c r="B9187" s="9"/>
      <c r="C9187" s="9"/>
      <c r="D9187" s="9"/>
      <c r="E9187" s="9"/>
      <c r="F9187" s="10"/>
      <c r="G9187" s="4"/>
      <c r="H9187" s="24"/>
      <c r="I9187" s="184"/>
      <c r="J9187" s="182"/>
      <c r="K9187" s="21"/>
      <c r="L9187" s="24"/>
      <c r="M9187" s="185"/>
      <c r="N9187" s="24"/>
      <c r="O9187" s="14"/>
      <c r="P9187" s="14"/>
      <c r="Q9187" s="39"/>
      <c r="R9187" s="545"/>
      <c r="S9187" s="545"/>
      <c r="T9187" s="25"/>
      <c r="U9187" s="25"/>
    </row>
    <row r="9188" spans="2:21">
      <c r="B9188" s="9"/>
      <c r="C9188" s="9"/>
      <c r="D9188" s="9"/>
      <c r="E9188" s="9"/>
      <c r="F9188" s="10"/>
      <c r="G9188" s="4"/>
      <c r="H9188" s="24"/>
      <c r="I9188" s="184"/>
      <c r="J9188" s="182"/>
      <c r="K9188" s="21"/>
      <c r="L9188" s="24"/>
      <c r="M9188" s="185"/>
      <c r="N9188" s="24"/>
      <c r="O9188" s="14"/>
      <c r="P9188" s="14"/>
      <c r="Q9188" s="39"/>
      <c r="R9188" s="545"/>
      <c r="S9188" s="545"/>
      <c r="T9188" s="25"/>
      <c r="U9188" s="25"/>
    </row>
    <row r="9189" spans="2:21">
      <c r="B9189" s="9"/>
      <c r="C9189" s="9"/>
      <c r="D9189" s="9"/>
      <c r="E9189" s="9"/>
      <c r="F9189" s="10"/>
      <c r="G9189" s="4"/>
      <c r="H9189" s="24"/>
      <c r="I9189" s="184"/>
      <c r="J9189" s="182"/>
      <c r="K9189" s="21"/>
      <c r="L9189" s="24"/>
      <c r="M9189" s="185"/>
      <c r="N9189" s="24"/>
      <c r="O9189" s="14"/>
      <c r="P9189" s="14"/>
      <c r="Q9189" s="39"/>
      <c r="R9189" s="545"/>
      <c r="S9189" s="545"/>
      <c r="T9189" s="25"/>
      <c r="U9189" s="25"/>
    </row>
    <row r="9190" spans="2:21">
      <c r="B9190" s="9"/>
      <c r="C9190" s="9"/>
      <c r="D9190" s="9"/>
      <c r="E9190" s="9"/>
      <c r="F9190" s="10"/>
      <c r="G9190" s="4"/>
      <c r="H9190" s="24"/>
      <c r="I9190" s="184"/>
      <c r="J9190" s="182"/>
      <c r="K9190" s="21"/>
      <c r="L9190" s="24"/>
      <c r="M9190" s="185"/>
      <c r="N9190" s="24"/>
      <c r="O9190" s="14"/>
      <c r="P9190" s="14"/>
      <c r="Q9190" s="39"/>
      <c r="R9190" s="545"/>
      <c r="S9190" s="545"/>
      <c r="T9190" s="25"/>
      <c r="U9190" s="25"/>
    </row>
    <row r="9191" spans="2:21">
      <c r="B9191" s="9"/>
      <c r="C9191" s="9"/>
      <c r="D9191" s="9"/>
      <c r="E9191" s="9"/>
      <c r="F9191" s="10"/>
      <c r="G9191" s="4"/>
      <c r="H9191" s="24"/>
      <c r="I9191" s="184"/>
      <c r="J9191" s="182"/>
      <c r="K9191" s="21"/>
      <c r="L9191" s="24"/>
      <c r="M9191" s="185"/>
      <c r="N9191" s="24"/>
      <c r="O9191" s="14"/>
      <c r="P9191" s="14"/>
      <c r="Q9191" s="39"/>
      <c r="R9191" s="545"/>
      <c r="S9191" s="545"/>
      <c r="T9191" s="25"/>
      <c r="U9191" s="25"/>
    </row>
    <row r="9192" spans="2:21">
      <c r="B9192" s="9"/>
      <c r="C9192" s="9"/>
      <c r="D9192" s="9"/>
      <c r="E9192" s="9"/>
      <c r="F9192" s="10"/>
      <c r="G9192" s="4"/>
      <c r="H9192" s="24"/>
      <c r="I9192" s="184"/>
      <c r="J9192" s="182"/>
      <c r="K9192" s="21"/>
      <c r="L9192" s="24"/>
      <c r="M9192" s="185"/>
      <c r="N9192" s="24"/>
      <c r="O9192" s="14"/>
      <c r="P9192" s="14"/>
      <c r="Q9192" s="39"/>
      <c r="R9192" s="545"/>
      <c r="S9192" s="545"/>
      <c r="T9192" s="25"/>
      <c r="U9192" s="25"/>
    </row>
    <row r="9193" spans="2:21">
      <c r="B9193" s="9"/>
      <c r="C9193" s="9"/>
      <c r="D9193" s="9"/>
      <c r="E9193" s="9"/>
      <c r="F9193" s="10"/>
      <c r="G9193" s="4"/>
      <c r="H9193" s="24"/>
      <c r="I9193" s="184"/>
      <c r="J9193" s="182"/>
      <c r="K9193" s="21"/>
      <c r="L9193" s="24"/>
      <c r="M9193" s="185"/>
      <c r="N9193" s="24"/>
      <c r="O9193" s="14"/>
      <c r="P9193" s="14"/>
      <c r="Q9193" s="39"/>
      <c r="R9193" s="545"/>
      <c r="S9193" s="545"/>
      <c r="T9193" s="25"/>
      <c r="U9193" s="25"/>
    </row>
    <row r="9194" spans="2:21">
      <c r="B9194" s="9"/>
      <c r="C9194" s="9"/>
      <c r="D9194" s="9"/>
      <c r="E9194" s="9"/>
      <c r="F9194" s="10"/>
      <c r="G9194" s="4"/>
      <c r="H9194" s="24"/>
      <c r="I9194" s="184"/>
      <c r="J9194" s="182"/>
      <c r="K9194" s="21"/>
      <c r="L9194" s="24"/>
      <c r="M9194" s="185"/>
      <c r="N9194" s="24"/>
      <c r="O9194" s="14"/>
      <c r="P9194" s="14"/>
      <c r="Q9194" s="39"/>
      <c r="R9194" s="545"/>
      <c r="S9194" s="545"/>
      <c r="T9194" s="25"/>
      <c r="U9194" s="25"/>
    </row>
    <row r="9195" spans="2:21">
      <c r="B9195" s="9"/>
      <c r="C9195" s="9"/>
      <c r="D9195" s="9"/>
      <c r="E9195" s="9"/>
      <c r="F9195" s="10"/>
      <c r="G9195" s="4"/>
      <c r="H9195" s="24"/>
      <c r="I9195" s="184"/>
      <c r="J9195" s="182"/>
      <c r="K9195" s="21"/>
      <c r="L9195" s="24"/>
      <c r="M9195" s="185"/>
      <c r="N9195" s="24"/>
      <c r="O9195" s="14"/>
      <c r="P9195" s="14"/>
      <c r="Q9195" s="39"/>
      <c r="R9195" s="545"/>
      <c r="S9195" s="545"/>
      <c r="T9195" s="25"/>
      <c r="U9195" s="25"/>
    </row>
    <row r="9196" spans="2:21">
      <c r="B9196" s="9"/>
      <c r="C9196" s="9"/>
      <c r="D9196" s="9"/>
      <c r="E9196" s="9"/>
      <c r="F9196" s="10"/>
      <c r="G9196" s="4"/>
      <c r="H9196" s="24"/>
      <c r="I9196" s="184"/>
      <c r="J9196" s="182"/>
      <c r="K9196" s="21"/>
      <c r="L9196" s="24"/>
      <c r="M9196" s="185"/>
      <c r="N9196" s="24"/>
      <c r="O9196" s="14"/>
      <c r="P9196" s="14"/>
      <c r="Q9196" s="39"/>
      <c r="R9196" s="545"/>
      <c r="S9196" s="545"/>
      <c r="T9196" s="25"/>
      <c r="U9196" s="25"/>
    </row>
    <row r="9197" spans="2:21">
      <c r="B9197" s="9"/>
      <c r="C9197" s="9"/>
      <c r="D9197" s="9"/>
      <c r="E9197" s="9"/>
      <c r="F9197" s="10"/>
      <c r="G9197" s="4"/>
      <c r="H9197" s="24"/>
      <c r="I9197" s="184"/>
      <c r="J9197" s="182"/>
      <c r="K9197" s="21"/>
      <c r="L9197" s="24"/>
      <c r="M9197" s="185"/>
      <c r="N9197" s="24"/>
      <c r="O9197" s="14"/>
      <c r="P9197" s="14"/>
      <c r="Q9197" s="39"/>
      <c r="R9197" s="545"/>
      <c r="S9197" s="545"/>
      <c r="T9197" s="25"/>
      <c r="U9197" s="25"/>
    </row>
    <row r="9198" spans="2:21">
      <c r="B9198" s="9"/>
      <c r="C9198" s="9"/>
      <c r="D9198" s="9"/>
      <c r="E9198" s="9"/>
      <c r="F9198" s="10"/>
      <c r="G9198" s="4"/>
      <c r="H9198" s="24"/>
      <c r="I9198" s="184"/>
      <c r="J9198" s="182"/>
      <c r="K9198" s="21"/>
      <c r="L9198" s="24"/>
      <c r="M9198" s="185"/>
      <c r="N9198" s="24"/>
      <c r="O9198" s="14"/>
      <c r="P9198" s="14"/>
      <c r="Q9198" s="39"/>
      <c r="R9198" s="545"/>
      <c r="S9198" s="545"/>
      <c r="T9198" s="25"/>
      <c r="U9198" s="25"/>
    </row>
    <row r="9199" spans="2:21">
      <c r="B9199" s="9"/>
      <c r="C9199" s="9"/>
      <c r="D9199" s="9"/>
      <c r="E9199" s="9"/>
      <c r="F9199" s="10"/>
      <c r="G9199" s="4"/>
      <c r="H9199" s="24"/>
      <c r="I9199" s="184"/>
      <c r="J9199" s="182"/>
      <c r="K9199" s="21"/>
      <c r="L9199" s="24"/>
      <c r="M9199" s="185"/>
      <c r="N9199" s="24"/>
      <c r="O9199" s="14"/>
      <c r="P9199" s="14"/>
      <c r="Q9199" s="39"/>
      <c r="R9199" s="545"/>
      <c r="S9199" s="545"/>
      <c r="T9199" s="25"/>
      <c r="U9199" s="25"/>
    </row>
    <row r="9200" spans="2:21">
      <c r="B9200" s="9"/>
      <c r="C9200" s="9"/>
      <c r="D9200" s="9"/>
      <c r="E9200" s="9"/>
      <c r="F9200" s="10"/>
      <c r="G9200" s="4"/>
      <c r="H9200" s="24"/>
      <c r="I9200" s="184"/>
      <c r="J9200" s="182"/>
      <c r="K9200" s="21"/>
      <c r="L9200" s="24"/>
      <c r="M9200" s="185"/>
      <c r="N9200" s="24"/>
      <c r="O9200" s="14"/>
      <c r="P9200" s="14"/>
      <c r="Q9200" s="39"/>
      <c r="R9200" s="545"/>
      <c r="S9200" s="545"/>
      <c r="T9200" s="25"/>
      <c r="U9200" s="25"/>
    </row>
    <row r="9201" spans="2:21">
      <c r="B9201" s="9"/>
      <c r="C9201" s="9"/>
      <c r="D9201" s="9"/>
      <c r="E9201" s="9"/>
      <c r="F9201" s="10"/>
      <c r="G9201" s="4"/>
      <c r="H9201" s="24"/>
      <c r="I9201" s="184"/>
      <c r="J9201" s="182"/>
      <c r="K9201" s="21"/>
      <c r="L9201" s="24"/>
      <c r="M9201" s="185"/>
      <c r="N9201" s="24"/>
      <c r="O9201" s="14"/>
      <c r="P9201" s="14"/>
      <c r="Q9201" s="39"/>
      <c r="R9201" s="545"/>
      <c r="S9201" s="545"/>
      <c r="T9201" s="25"/>
      <c r="U9201" s="25"/>
    </row>
    <row r="9202" spans="2:21">
      <c r="B9202" s="9"/>
      <c r="C9202" s="9"/>
      <c r="D9202" s="9"/>
      <c r="E9202" s="9"/>
      <c r="F9202" s="10"/>
      <c r="G9202" s="4"/>
      <c r="H9202" s="24"/>
      <c r="I9202" s="184"/>
      <c r="J9202" s="182"/>
      <c r="K9202" s="21"/>
      <c r="L9202" s="24"/>
      <c r="M9202" s="185"/>
      <c r="N9202" s="24"/>
      <c r="O9202" s="14"/>
      <c r="P9202" s="14"/>
      <c r="Q9202" s="39"/>
      <c r="R9202" s="545"/>
      <c r="S9202" s="545"/>
      <c r="T9202" s="25"/>
      <c r="U9202" s="25"/>
    </row>
    <row r="9203" spans="2:21">
      <c r="B9203" s="9"/>
      <c r="C9203" s="9"/>
      <c r="D9203" s="9"/>
      <c r="E9203" s="9"/>
      <c r="F9203" s="10"/>
      <c r="G9203" s="4"/>
      <c r="H9203" s="24"/>
      <c r="I9203" s="184"/>
      <c r="J9203" s="182"/>
      <c r="K9203" s="21"/>
      <c r="L9203" s="24"/>
      <c r="M9203" s="185"/>
      <c r="N9203" s="24"/>
      <c r="O9203" s="14"/>
      <c r="P9203" s="14"/>
      <c r="Q9203" s="39"/>
      <c r="R9203" s="545"/>
      <c r="S9203" s="545"/>
      <c r="T9203" s="25"/>
      <c r="U9203" s="25"/>
    </row>
    <row r="9204" spans="2:21">
      <c r="B9204" s="9"/>
      <c r="C9204" s="9"/>
      <c r="D9204" s="9"/>
      <c r="E9204" s="9"/>
      <c r="F9204" s="10"/>
      <c r="G9204" s="4"/>
      <c r="H9204" s="24"/>
      <c r="I9204" s="184"/>
      <c r="J9204" s="182"/>
      <c r="K9204" s="21"/>
      <c r="L9204" s="24"/>
      <c r="M9204" s="185"/>
      <c r="N9204" s="24"/>
      <c r="O9204" s="14"/>
      <c r="P9204" s="14"/>
      <c r="Q9204" s="39"/>
      <c r="R9204" s="545"/>
      <c r="S9204" s="545"/>
      <c r="T9204" s="25"/>
      <c r="U9204" s="25"/>
    </row>
    <row r="9205" spans="2:21">
      <c r="B9205" s="9"/>
      <c r="C9205" s="9"/>
      <c r="D9205" s="9"/>
      <c r="E9205" s="9"/>
      <c r="F9205" s="10"/>
      <c r="G9205" s="4"/>
      <c r="H9205" s="24"/>
      <c r="I9205" s="184"/>
      <c r="J9205" s="182"/>
      <c r="K9205" s="21"/>
      <c r="L9205" s="24"/>
      <c r="M9205" s="185"/>
      <c r="N9205" s="24"/>
      <c r="O9205" s="14"/>
      <c r="P9205" s="14"/>
      <c r="Q9205" s="39"/>
      <c r="R9205" s="545"/>
      <c r="S9205" s="545"/>
      <c r="T9205" s="25"/>
      <c r="U9205" s="25"/>
    </row>
    <row r="9206" spans="2:21">
      <c r="B9206" s="9"/>
      <c r="C9206" s="9"/>
      <c r="D9206" s="9"/>
      <c r="E9206" s="9"/>
      <c r="F9206" s="10"/>
      <c r="G9206" s="4"/>
      <c r="H9206" s="24"/>
      <c r="I9206" s="184"/>
      <c r="J9206" s="182"/>
      <c r="K9206" s="21"/>
      <c r="L9206" s="24"/>
      <c r="M9206" s="185"/>
      <c r="N9206" s="24"/>
      <c r="O9206" s="14"/>
      <c r="P9206" s="14"/>
      <c r="Q9206" s="39"/>
      <c r="R9206" s="545"/>
      <c r="S9206" s="545"/>
      <c r="T9206" s="25"/>
      <c r="U9206" s="25"/>
    </row>
    <row r="9207" spans="2:21">
      <c r="B9207" s="9"/>
      <c r="C9207" s="9"/>
      <c r="D9207" s="9"/>
      <c r="E9207" s="9"/>
      <c r="F9207" s="10"/>
      <c r="G9207" s="4"/>
      <c r="H9207" s="24"/>
      <c r="I9207" s="184"/>
      <c r="J9207" s="182"/>
      <c r="K9207" s="21"/>
      <c r="L9207" s="24"/>
      <c r="M9207" s="185"/>
      <c r="N9207" s="24"/>
      <c r="O9207" s="14"/>
      <c r="P9207" s="14"/>
      <c r="Q9207" s="39"/>
      <c r="R9207" s="545"/>
      <c r="S9207" s="545"/>
      <c r="T9207" s="25"/>
      <c r="U9207" s="25"/>
    </row>
    <row r="9208" spans="2:21">
      <c r="B9208" s="9"/>
      <c r="C9208" s="9"/>
      <c r="D9208" s="9"/>
      <c r="E9208" s="9"/>
      <c r="F9208" s="10"/>
      <c r="G9208" s="4"/>
      <c r="H9208" s="24"/>
      <c r="I9208" s="184"/>
      <c r="J9208" s="182"/>
      <c r="K9208" s="21"/>
      <c r="L9208" s="24"/>
      <c r="M9208" s="185"/>
      <c r="N9208" s="24"/>
      <c r="O9208" s="14"/>
      <c r="P9208" s="14"/>
      <c r="Q9208" s="39"/>
      <c r="R9208" s="545"/>
      <c r="S9208" s="545"/>
      <c r="T9208" s="25"/>
      <c r="U9208" s="25"/>
    </row>
    <row r="9209" spans="2:21">
      <c r="B9209" s="9"/>
      <c r="C9209" s="9"/>
      <c r="D9209" s="9"/>
      <c r="E9209" s="9"/>
      <c r="F9209" s="10"/>
      <c r="G9209" s="4"/>
      <c r="H9209" s="24"/>
      <c r="I9209" s="184"/>
      <c r="J9209" s="182"/>
      <c r="K9209" s="21"/>
      <c r="L9209" s="24"/>
      <c r="M9209" s="185"/>
      <c r="N9209" s="24"/>
      <c r="O9209" s="14"/>
      <c r="P9209" s="14"/>
      <c r="Q9209" s="39"/>
      <c r="R9209" s="545"/>
      <c r="S9209" s="545"/>
      <c r="T9209" s="25"/>
      <c r="U9209" s="25"/>
    </row>
    <row r="9210" spans="2:21">
      <c r="B9210" s="9"/>
      <c r="C9210" s="9"/>
      <c r="D9210" s="9"/>
      <c r="E9210" s="9"/>
      <c r="F9210" s="10"/>
      <c r="G9210" s="4"/>
      <c r="H9210" s="24"/>
      <c r="I9210" s="184"/>
      <c r="J9210" s="182"/>
      <c r="K9210" s="21"/>
      <c r="L9210" s="24"/>
      <c r="M9210" s="185"/>
      <c r="N9210" s="24"/>
      <c r="O9210" s="14"/>
      <c r="P9210" s="14"/>
      <c r="Q9210" s="39"/>
      <c r="R9210" s="545"/>
      <c r="S9210" s="545"/>
      <c r="T9210" s="25"/>
      <c r="U9210" s="25"/>
    </row>
    <row r="9211" spans="2:21">
      <c r="B9211" s="9"/>
      <c r="C9211" s="9"/>
      <c r="D9211" s="9"/>
      <c r="E9211" s="9"/>
      <c r="F9211" s="10"/>
      <c r="G9211" s="4"/>
      <c r="H9211" s="24"/>
      <c r="I9211" s="184"/>
      <c r="J9211" s="182"/>
      <c r="K9211" s="21"/>
      <c r="L9211" s="24"/>
      <c r="M9211" s="185"/>
      <c r="N9211" s="24"/>
      <c r="O9211" s="14"/>
      <c r="P9211" s="14"/>
      <c r="Q9211" s="39"/>
      <c r="R9211" s="545"/>
      <c r="S9211" s="545"/>
      <c r="T9211" s="25"/>
      <c r="U9211" s="25"/>
    </row>
    <row r="9212" spans="2:21">
      <c r="B9212" s="9"/>
      <c r="C9212" s="9"/>
      <c r="D9212" s="9"/>
      <c r="E9212" s="9"/>
      <c r="F9212" s="10"/>
      <c r="G9212" s="4"/>
      <c r="H9212" s="24"/>
      <c r="I9212" s="184"/>
      <c r="J9212" s="182"/>
      <c r="K9212" s="21"/>
      <c r="L9212" s="24"/>
      <c r="M9212" s="185"/>
      <c r="N9212" s="24"/>
      <c r="O9212" s="14"/>
      <c r="P9212" s="14"/>
      <c r="Q9212" s="39"/>
      <c r="R9212" s="545"/>
      <c r="S9212" s="545"/>
      <c r="T9212" s="25"/>
      <c r="U9212" s="25"/>
    </row>
    <row r="9213" spans="2:21">
      <c r="B9213" s="9"/>
      <c r="C9213" s="9"/>
      <c r="D9213" s="9"/>
      <c r="E9213" s="9"/>
      <c r="F9213" s="10"/>
      <c r="G9213" s="4"/>
      <c r="H9213" s="24"/>
      <c r="I9213" s="184"/>
      <c r="J9213" s="182"/>
      <c r="K9213" s="21"/>
      <c r="L9213" s="24"/>
      <c r="M9213" s="185"/>
      <c r="N9213" s="24"/>
      <c r="O9213" s="14"/>
      <c r="P9213" s="14"/>
      <c r="Q9213" s="39"/>
      <c r="R9213" s="545"/>
      <c r="S9213" s="545"/>
      <c r="T9213" s="25"/>
      <c r="U9213" s="25"/>
    </row>
    <row r="9214" spans="2:21">
      <c r="B9214" s="9"/>
      <c r="C9214" s="9"/>
      <c r="D9214" s="9"/>
      <c r="E9214" s="9"/>
      <c r="F9214" s="10"/>
      <c r="G9214" s="4"/>
      <c r="H9214" s="24"/>
      <c r="I9214" s="184"/>
      <c r="J9214" s="182"/>
      <c r="K9214" s="21"/>
      <c r="L9214" s="24"/>
      <c r="M9214" s="185"/>
      <c r="N9214" s="24"/>
      <c r="O9214" s="14"/>
      <c r="P9214" s="14"/>
      <c r="Q9214" s="39"/>
      <c r="R9214" s="545"/>
      <c r="S9214" s="545"/>
      <c r="T9214" s="25"/>
      <c r="U9214" s="25"/>
    </row>
    <row r="9215" spans="2:21">
      <c r="B9215" s="9"/>
      <c r="C9215" s="9"/>
      <c r="D9215" s="9"/>
      <c r="E9215" s="9"/>
      <c r="F9215" s="10"/>
      <c r="G9215" s="4"/>
      <c r="H9215" s="24"/>
      <c r="I9215" s="184"/>
      <c r="J9215" s="182"/>
      <c r="K9215" s="21"/>
      <c r="L9215" s="24"/>
      <c r="M9215" s="185"/>
      <c r="N9215" s="24"/>
      <c r="O9215" s="14"/>
      <c r="P9215" s="14"/>
      <c r="Q9215" s="39"/>
      <c r="R9215" s="545"/>
      <c r="S9215" s="545"/>
      <c r="T9215" s="25"/>
      <c r="U9215" s="25"/>
    </row>
    <row r="9216" spans="2:21">
      <c r="B9216" s="9"/>
      <c r="C9216" s="9"/>
      <c r="D9216" s="9"/>
      <c r="E9216" s="9"/>
      <c r="F9216" s="10"/>
      <c r="G9216" s="4"/>
      <c r="H9216" s="24"/>
      <c r="I9216" s="184"/>
      <c r="J9216" s="182"/>
      <c r="K9216" s="21"/>
      <c r="L9216" s="24"/>
      <c r="M9216" s="185"/>
      <c r="N9216" s="24"/>
      <c r="O9216" s="14"/>
      <c r="P9216" s="14"/>
      <c r="Q9216" s="39"/>
      <c r="R9216" s="545"/>
      <c r="S9216" s="545"/>
      <c r="T9216" s="25"/>
      <c r="U9216" s="25"/>
    </row>
    <row r="9217" spans="2:21">
      <c r="B9217" s="9"/>
      <c r="C9217" s="9"/>
      <c r="D9217" s="9"/>
      <c r="E9217" s="9"/>
      <c r="F9217" s="10"/>
      <c r="G9217" s="4"/>
      <c r="H9217" s="24"/>
      <c r="I9217" s="184"/>
      <c r="J9217" s="182"/>
      <c r="K9217" s="21"/>
      <c r="L9217" s="24"/>
      <c r="M9217" s="185"/>
      <c r="N9217" s="24"/>
      <c r="O9217" s="14"/>
      <c r="P9217" s="14"/>
      <c r="Q9217" s="39"/>
      <c r="R9217" s="545"/>
      <c r="S9217" s="545"/>
      <c r="T9217" s="25"/>
      <c r="U9217" s="25"/>
    </row>
    <row r="9218" spans="2:21">
      <c r="B9218" s="9"/>
      <c r="C9218" s="9"/>
      <c r="D9218" s="9"/>
      <c r="E9218" s="9"/>
      <c r="F9218" s="10"/>
      <c r="G9218" s="4"/>
      <c r="H9218" s="24"/>
      <c r="I9218" s="184"/>
      <c r="J9218" s="182"/>
      <c r="K9218" s="21"/>
      <c r="L9218" s="24"/>
      <c r="M9218" s="185"/>
      <c r="N9218" s="24"/>
      <c r="O9218" s="14"/>
      <c r="P9218" s="14"/>
      <c r="Q9218" s="39"/>
      <c r="R9218" s="545"/>
      <c r="S9218" s="545"/>
      <c r="T9218" s="25"/>
      <c r="U9218" s="25"/>
    </row>
    <row r="9219" spans="2:21">
      <c r="B9219" s="9"/>
      <c r="C9219" s="9"/>
      <c r="D9219" s="9"/>
      <c r="E9219" s="9"/>
      <c r="F9219" s="10"/>
      <c r="G9219" s="4"/>
      <c r="H9219" s="24"/>
      <c r="I9219" s="184"/>
      <c r="J9219" s="182"/>
      <c r="K9219" s="21"/>
      <c r="L9219" s="24"/>
      <c r="M9219" s="185"/>
      <c r="N9219" s="24"/>
      <c r="O9219" s="14"/>
      <c r="P9219" s="14"/>
      <c r="Q9219" s="39"/>
      <c r="R9219" s="545"/>
      <c r="S9219" s="545"/>
      <c r="T9219" s="25"/>
      <c r="U9219" s="25"/>
    </row>
    <row r="9220" spans="2:21">
      <c r="B9220" s="9"/>
      <c r="C9220" s="9"/>
      <c r="D9220" s="9"/>
      <c r="E9220" s="9"/>
      <c r="F9220" s="10"/>
      <c r="G9220" s="4"/>
      <c r="H9220" s="24"/>
      <c r="I9220" s="184"/>
      <c r="J9220" s="182"/>
      <c r="K9220" s="21"/>
      <c r="L9220" s="24"/>
      <c r="M9220" s="185"/>
      <c r="N9220" s="24"/>
      <c r="O9220" s="14"/>
      <c r="P9220" s="14"/>
      <c r="Q9220" s="39"/>
      <c r="R9220" s="545"/>
      <c r="S9220" s="545"/>
      <c r="T9220" s="25"/>
      <c r="U9220" s="25"/>
    </row>
    <row r="9221" spans="2:21">
      <c r="B9221" s="9"/>
      <c r="C9221" s="9"/>
      <c r="D9221" s="9"/>
      <c r="E9221" s="9"/>
      <c r="F9221" s="10"/>
      <c r="G9221" s="4"/>
      <c r="H9221" s="24"/>
      <c r="I9221" s="184"/>
      <c r="J9221" s="182"/>
      <c r="K9221" s="21"/>
      <c r="L9221" s="24"/>
      <c r="M9221" s="185"/>
      <c r="N9221" s="24"/>
      <c r="O9221" s="14"/>
      <c r="P9221" s="14"/>
      <c r="Q9221" s="39"/>
      <c r="R9221" s="545"/>
      <c r="S9221" s="545"/>
      <c r="T9221" s="25"/>
      <c r="U9221" s="25"/>
    </row>
    <row r="9222" spans="2:21">
      <c r="B9222" s="9"/>
      <c r="C9222" s="9"/>
      <c r="D9222" s="9"/>
      <c r="E9222" s="9"/>
      <c r="F9222" s="10"/>
      <c r="G9222" s="4"/>
      <c r="H9222" s="24"/>
      <c r="I9222" s="184"/>
      <c r="J9222" s="182"/>
      <c r="K9222" s="21"/>
      <c r="L9222" s="24"/>
      <c r="M9222" s="185"/>
      <c r="N9222" s="24"/>
      <c r="O9222" s="14"/>
      <c r="P9222" s="14"/>
      <c r="Q9222" s="39"/>
      <c r="R9222" s="545"/>
      <c r="S9222" s="545"/>
      <c r="T9222" s="25"/>
      <c r="U9222" s="25"/>
    </row>
    <row r="9223" spans="2:21">
      <c r="B9223" s="9"/>
      <c r="C9223" s="9"/>
      <c r="D9223" s="9"/>
      <c r="E9223" s="9"/>
      <c r="F9223" s="10"/>
      <c r="G9223" s="4"/>
      <c r="H9223" s="24"/>
      <c r="I9223" s="184"/>
      <c r="J9223" s="182"/>
      <c r="K9223" s="21"/>
      <c r="L9223" s="24"/>
      <c r="M9223" s="185"/>
      <c r="N9223" s="24"/>
      <c r="O9223" s="14"/>
      <c r="P9223" s="14"/>
      <c r="Q9223" s="39"/>
      <c r="R9223" s="545"/>
      <c r="S9223" s="545"/>
      <c r="T9223" s="25"/>
      <c r="U9223" s="25"/>
    </row>
    <row r="9224" spans="2:21">
      <c r="B9224" s="9"/>
      <c r="C9224" s="9"/>
      <c r="D9224" s="9"/>
      <c r="E9224" s="9"/>
      <c r="F9224" s="10"/>
      <c r="G9224" s="4"/>
      <c r="H9224" s="24"/>
      <c r="I9224" s="184"/>
      <c r="J9224" s="182"/>
      <c r="K9224" s="21"/>
      <c r="L9224" s="24"/>
      <c r="M9224" s="185"/>
      <c r="N9224" s="24"/>
      <c r="O9224" s="14"/>
      <c r="P9224" s="14"/>
      <c r="Q9224" s="39"/>
      <c r="R9224" s="545"/>
      <c r="S9224" s="545"/>
      <c r="T9224" s="25"/>
      <c r="U9224" s="25"/>
    </row>
    <row r="9225" spans="2:21">
      <c r="B9225" s="9"/>
      <c r="C9225" s="9"/>
      <c r="D9225" s="9"/>
      <c r="E9225" s="9"/>
      <c r="F9225" s="10"/>
      <c r="G9225" s="4"/>
      <c r="H9225" s="24"/>
      <c r="I9225" s="184"/>
      <c r="J9225" s="182"/>
      <c r="K9225" s="21"/>
      <c r="L9225" s="24"/>
      <c r="M9225" s="185"/>
      <c r="N9225" s="24"/>
      <c r="O9225" s="14"/>
      <c r="P9225" s="14"/>
      <c r="Q9225" s="39"/>
      <c r="R9225" s="545"/>
      <c r="S9225" s="545"/>
      <c r="T9225" s="25"/>
      <c r="U9225" s="25"/>
    </row>
    <row r="9226" spans="2:21">
      <c r="B9226" s="9"/>
      <c r="C9226" s="9"/>
      <c r="D9226" s="9"/>
      <c r="E9226" s="9"/>
      <c r="F9226" s="10"/>
      <c r="G9226" s="4"/>
      <c r="H9226" s="24"/>
      <c r="I9226" s="184"/>
      <c r="J9226" s="182"/>
      <c r="K9226" s="21"/>
      <c r="L9226" s="24"/>
      <c r="M9226" s="185"/>
      <c r="N9226" s="24"/>
      <c r="O9226" s="14"/>
      <c r="P9226" s="14"/>
      <c r="Q9226" s="39"/>
      <c r="R9226" s="545"/>
      <c r="S9226" s="545"/>
      <c r="T9226" s="25"/>
      <c r="U9226" s="25"/>
    </row>
    <row r="9227" spans="2:21">
      <c r="B9227" s="9"/>
      <c r="C9227" s="9"/>
      <c r="D9227" s="9"/>
      <c r="E9227" s="9"/>
      <c r="F9227" s="10"/>
      <c r="G9227" s="4"/>
      <c r="H9227" s="24"/>
      <c r="I9227" s="184"/>
      <c r="J9227" s="182"/>
      <c r="K9227" s="21"/>
      <c r="L9227" s="24"/>
      <c r="M9227" s="185"/>
      <c r="N9227" s="24"/>
      <c r="O9227" s="14"/>
      <c r="P9227" s="14"/>
      <c r="Q9227" s="39"/>
      <c r="R9227" s="545"/>
      <c r="S9227" s="545"/>
      <c r="T9227" s="25"/>
      <c r="U9227" s="25"/>
    </row>
    <row r="9228" spans="2:21">
      <c r="B9228" s="9"/>
      <c r="C9228" s="9"/>
      <c r="D9228" s="9"/>
      <c r="E9228" s="9"/>
      <c r="F9228" s="10"/>
      <c r="G9228" s="4"/>
      <c r="H9228" s="24"/>
      <c r="I9228" s="184"/>
      <c r="J9228" s="182"/>
      <c r="K9228" s="21"/>
      <c r="L9228" s="24"/>
      <c r="M9228" s="185"/>
      <c r="N9228" s="24"/>
      <c r="O9228" s="14"/>
      <c r="P9228" s="14"/>
      <c r="Q9228" s="39"/>
      <c r="R9228" s="545"/>
      <c r="S9228" s="545"/>
      <c r="T9228" s="25"/>
      <c r="U9228" s="25"/>
    </row>
    <row r="9229" spans="2:21">
      <c r="B9229" s="9"/>
      <c r="C9229" s="9"/>
      <c r="D9229" s="9"/>
      <c r="E9229" s="9"/>
      <c r="F9229" s="10"/>
      <c r="G9229" s="4"/>
      <c r="H9229" s="24"/>
      <c r="I9229" s="184"/>
      <c r="J9229" s="182"/>
      <c r="K9229" s="21"/>
      <c r="L9229" s="24"/>
      <c r="M9229" s="185"/>
      <c r="N9229" s="24"/>
      <c r="O9229" s="14"/>
      <c r="P9229" s="14"/>
      <c r="Q9229" s="39"/>
      <c r="R9229" s="545"/>
      <c r="S9229" s="545"/>
      <c r="T9229" s="25"/>
      <c r="U9229" s="25"/>
    </row>
    <row r="9230" spans="2:21">
      <c r="B9230" s="9"/>
      <c r="C9230" s="9"/>
      <c r="D9230" s="9"/>
      <c r="E9230" s="9"/>
      <c r="F9230" s="10"/>
      <c r="G9230" s="4"/>
      <c r="H9230" s="24"/>
      <c r="I9230" s="184"/>
      <c r="J9230" s="182"/>
      <c r="K9230" s="21"/>
      <c r="L9230" s="24"/>
      <c r="M9230" s="185"/>
      <c r="N9230" s="24"/>
      <c r="O9230" s="14"/>
      <c r="P9230" s="14"/>
      <c r="Q9230" s="39"/>
      <c r="R9230" s="545"/>
      <c r="S9230" s="545"/>
      <c r="T9230" s="25"/>
      <c r="U9230" s="25"/>
    </row>
    <row r="9231" spans="2:21">
      <c r="B9231" s="9"/>
      <c r="C9231" s="9"/>
      <c r="D9231" s="9"/>
      <c r="E9231" s="9"/>
      <c r="F9231" s="10"/>
      <c r="G9231" s="4"/>
      <c r="H9231" s="24"/>
      <c r="I9231" s="184"/>
      <c r="J9231" s="182"/>
      <c r="K9231" s="21"/>
      <c r="L9231" s="24"/>
      <c r="M9231" s="185"/>
      <c r="N9231" s="24"/>
      <c r="O9231" s="14"/>
      <c r="P9231" s="14"/>
      <c r="Q9231" s="39"/>
      <c r="R9231" s="545"/>
      <c r="S9231" s="545"/>
      <c r="T9231" s="25"/>
      <c r="U9231" s="25"/>
    </row>
    <row r="9232" spans="2:21">
      <c r="B9232" s="9"/>
      <c r="C9232" s="9"/>
      <c r="D9232" s="9"/>
      <c r="E9232" s="9"/>
      <c r="F9232" s="10"/>
      <c r="G9232" s="4"/>
      <c r="H9232" s="24"/>
      <c r="I9232" s="184"/>
      <c r="J9232" s="182"/>
      <c r="K9232" s="21"/>
      <c r="L9232" s="24"/>
      <c r="M9232" s="185"/>
      <c r="N9232" s="24"/>
      <c r="O9232" s="14"/>
      <c r="P9232" s="14"/>
      <c r="Q9232" s="39"/>
      <c r="R9232" s="545"/>
      <c r="S9232" s="545"/>
      <c r="T9232" s="25"/>
      <c r="U9232" s="25"/>
    </row>
    <row r="9233" spans="2:21">
      <c r="B9233" s="9"/>
      <c r="C9233" s="9"/>
      <c r="D9233" s="9"/>
      <c r="E9233" s="9"/>
      <c r="F9233" s="10"/>
      <c r="G9233" s="4"/>
      <c r="H9233" s="24"/>
      <c r="I9233" s="184"/>
      <c r="J9233" s="182"/>
      <c r="K9233" s="21"/>
      <c r="L9233" s="24"/>
      <c r="M9233" s="185"/>
      <c r="N9233" s="24"/>
      <c r="O9233" s="14"/>
      <c r="P9233" s="14"/>
      <c r="Q9233" s="39"/>
      <c r="R9233" s="545"/>
      <c r="S9233" s="545"/>
      <c r="T9233" s="25"/>
      <c r="U9233" s="25"/>
    </row>
    <row r="9234" spans="2:21">
      <c r="B9234" s="9"/>
      <c r="C9234" s="9"/>
      <c r="D9234" s="9"/>
      <c r="E9234" s="9"/>
      <c r="F9234" s="10"/>
      <c r="G9234" s="4"/>
      <c r="H9234" s="24"/>
      <c r="I9234" s="184"/>
      <c r="J9234" s="182"/>
      <c r="K9234" s="21"/>
      <c r="L9234" s="24"/>
      <c r="M9234" s="185"/>
      <c r="N9234" s="24"/>
      <c r="O9234" s="14"/>
      <c r="P9234" s="14"/>
      <c r="Q9234" s="39"/>
      <c r="R9234" s="545"/>
      <c r="S9234" s="545"/>
      <c r="T9234" s="25"/>
      <c r="U9234" s="25"/>
    </row>
    <row r="9235" spans="2:21">
      <c r="B9235" s="9"/>
      <c r="C9235" s="9"/>
      <c r="D9235" s="9"/>
      <c r="E9235" s="9"/>
      <c r="F9235" s="10"/>
      <c r="G9235" s="4"/>
      <c r="H9235" s="24"/>
      <c r="I9235" s="184"/>
      <c r="J9235" s="182"/>
      <c r="K9235" s="21"/>
      <c r="L9235" s="24"/>
      <c r="M9235" s="185"/>
      <c r="N9235" s="24"/>
      <c r="O9235" s="14"/>
      <c r="P9235" s="14"/>
      <c r="Q9235" s="39"/>
      <c r="R9235" s="545"/>
      <c r="S9235" s="545"/>
      <c r="T9235" s="25"/>
      <c r="U9235" s="25"/>
    </row>
    <row r="9236" spans="2:21">
      <c r="B9236" s="9"/>
      <c r="C9236" s="9"/>
      <c r="D9236" s="9"/>
      <c r="E9236" s="9"/>
      <c r="F9236" s="10"/>
      <c r="G9236" s="4"/>
      <c r="H9236" s="24"/>
      <c r="I9236" s="184"/>
      <c r="J9236" s="182"/>
      <c r="K9236" s="21"/>
      <c r="L9236" s="24"/>
      <c r="M9236" s="185"/>
      <c r="N9236" s="24"/>
      <c r="O9236" s="14"/>
      <c r="P9236" s="14"/>
      <c r="Q9236" s="39"/>
      <c r="R9236" s="545"/>
      <c r="S9236" s="545"/>
      <c r="T9236" s="25"/>
      <c r="U9236" s="25"/>
    </row>
    <row r="9237" spans="2:21">
      <c r="B9237" s="9"/>
      <c r="C9237" s="9"/>
      <c r="D9237" s="9"/>
      <c r="E9237" s="9"/>
      <c r="F9237" s="10"/>
      <c r="G9237" s="4"/>
      <c r="H9237" s="24"/>
      <c r="I9237" s="184"/>
      <c r="J9237" s="182"/>
      <c r="K9237" s="21"/>
      <c r="L9237" s="24"/>
      <c r="M9237" s="185"/>
      <c r="N9237" s="24"/>
      <c r="O9237" s="14"/>
      <c r="P9237" s="14"/>
      <c r="Q9237" s="39"/>
      <c r="R9237" s="545"/>
      <c r="S9237" s="545"/>
      <c r="T9237" s="25"/>
      <c r="U9237" s="25"/>
    </row>
    <row r="9238" spans="2:21">
      <c r="B9238" s="9"/>
      <c r="C9238" s="9"/>
      <c r="D9238" s="9"/>
      <c r="E9238" s="9"/>
      <c r="F9238" s="10"/>
      <c r="G9238" s="4"/>
      <c r="H9238" s="24"/>
      <c r="I9238" s="184"/>
      <c r="J9238" s="182"/>
      <c r="K9238" s="21"/>
      <c r="L9238" s="24"/>
      <c r="M9238" s="185"/>
      <c r="N9238" s="24"/>
      <c r="O9238" s="14"/>
      <c r="P9238" s="14"/>
      <c r="Q9238" s="39"/>
      <c r="R9238" s="545"/>
      <c r="S9238" s="545"/>
      <c r="T9238" s="25"/>
      <c r="U9238" s="25"/>
    </row>
    <row r="9239" spans="2:21">
      <c r="B9239" s="9"/>
      <c r="C9239" s="9"/>
      <c r="D9239" s="9"/>
      <c r="E9239" s="9"/>
      <c r="F9239" s="10"/>
      <c r="G9239" s="4"/>
      <c r="H9239" s="24"/>
      <c r="I9239" s="184"/>
      <c r="J9239" s="182"/>
      <c r="K9239" s="21"/>
      <c r="L9239" s="24"/>
      <c r="M9239" s="185"/>
      <c r="N9239" s="24"/>
      <c r="O9239" s="14"/>
      <c r="P9239" s="14"/>
      <c r="Q9239" s="39"/>
      <c r="R9239" s="545"/>
      <c r="S9239" s="545"/>
      <c r="T9239" s="25"/>
      <c r="U9239" s="25"/>
    </row>
    <row r="9240" spans="2:21">
      <c r="B9240" s="9"/>
      <c r="C9240" s="9"/>
      <c r="D9240" s="9"/>
      <c r="E9240" s="9"/>
      <c r="F9240" s="10"/>
      <c r="G9240" s="4"/>
      <c r="H9240" s="24"/>
      <c r="I9240" s="184"/>
      <c r="J9240" s="182"/>
      <c r="K9240" s="21"/>
      <c r="L9240" s="24"/>
      <c r="M9240" s="185"/>
      <c r="N9240" s="24"/>
      <c r="O9240" s="14"/>
      <c r="P9240" s="14"/>
      <c r="Q9240" s="39"/>
      <c r="R9240" s="545"/>
      <c r="S9240" s="545"/>
      <c r="T9240" s="25"/>
      <c r="U9240" s="25"/>
    </row>
    <row r="9241" spans="2:21">
      <c r="B9241" s="9"/>
      <c r="C9241" s="9"/>
      <c r="D9241" s="9"/>
      <c r="E9241" s="9"/>
      <c r="F9241" s="10"/>
      <c r="G9241" s="4"/>
      <c r="H9241" s="24"/>
      <c r="I9241" s="184"/>
      <c r="J9241" s="182"/>
      <c r="K9241" s="21"/>
      <c r="L9241" s="24"/>
      <c r="M9241" s="185"/>
      <c r="N9241" s="24"/>
      <c r="O9241" s="14"/>
      <c r="P9241" s="14"/>
      <c r="Q9241" s="39"/>
      <c r="R9241" s="545"/>
      <c r="S9241" s="545"/>
      <c r="T9241" s="25"/>
      <c r="U9241" s="25"/>
    </row>
    <row r="9242" spans="2:21">
      <c r="B9242" s="9"/>
      <c r="C9242" s="9"/>
      <c r="D9242" s="9"/>
      <c r="E9242" s="9"/>
      <c r="F9242" s="10"/>
      <c r="G9242" s="4"/>
      <c r="H9242" s="24"/>
      <c r="I9242" s="184"/>
      <c r="J9242" s="182"/>
      <c r="K9242" s="21"/>
      <c r="L9242" s="24"/>
      <c r="M9242" s="185"/>
      <c r="N9242" s="24"/>
      <c r="O9242" s="14"/>
      <c r="P9242" s="14"/>
      <c r="Q9242" s="39"/>
      <c r="R9242" s="545"/>
      <c r="S9242" s="545"/>
      <c r="T9242" s="25"/>
      <c r="U9242" s="25"/>
    </row>
    <row r="9243" spans="2:21">
      <c r="B9243" s="9"/>
      <c r="C9243" s="9"/>
      <c r="D9243" s="9"/>
      <c r="E9243" s="9"/>
      <c r="F9243" s="10"/>
      <c r="G9243" s="4"/>
      <c r="H9243" s="24"/>
      <c r="I9243" s="184"/>
      <c r="J9243" s="182"/>
      <c r="K9243" s="21"/>
      <c r="L9243" s="24"/>
      <c r="M9243" s="185"/>
      <c r="N9243" s="24"/>
      <c r="O9243" s="14"/>
      <c r="P9243" s="14"/>
      <c r="Q9243" s="39"/>
      <c r="R9243" s="545"/>
      <c r="S9243" s="545"/>
      <c r="T9243" s="25"/>
      <c r="U9243" s="25"/>
    </row>
    <row r="9244" spans="2:21">
      <c r="B9244" s="9"/>
      <c r="C9244" s="9"/>
      <c r="D9244" s="9"/>
      <c r="E9244" s="9"/>
      <c r="F9244" s="10"/>
      <c r="G9244" s="4"/>
      <c r="H9244" s="24"/>
      <c r="I9244" s="184"/>
      <c r="J9244" s="182"/>
      <c r="K9244" s="21"/>
      <c r="L9244" s="24"/>
      <c r="M9244" s="185"/>
      <c r="N9244" s="24"/>
      <c r="O9244" s="14"/>
      <c r="P9244" s="14"/>
      <c r="Q9244" s="39"/>
      <c r="R9244" s="545"/>
      <c r="S9244" s="545"/>
      <c r="T9244" s="25"/>
      <c r="U9244" s="25"/>
    </row>
    <row r="9245" spans="2:21">
      <c r="B9245" s="9"/>
      <c r="C9245" s="9"/>
      <c r="D9245" s="9"/>
      <c r="E9245" s="9"/>
      <c r="F9245" s="10"/>
      <c r="G9245" s="4"/>
      <c r="H9245" s="24"/>
      <c r="I9245" s="184"/>
      <c r="J9245" s="182"/>
      <c r="K9245" s="21"/>
      <c r="L9245" s="24"/>
      <c r="M9245" s="185"/>
      <c r="N9245" s="24"/>
      <c r="O9245" s="14"/>
      <c r="P9245" s="14"/>
      <c r="Q9245" s="39"/>
      <c r="R9245" s="545"/>
      <c r="S9245" s="545"/>
      <c r="T9245" s="25"/>
      <c r="U9245" s="25"/>
    </row>
    <row r="9246" spans="2:21">
      <c r="B9246" s="9"/>
      <c r="C9246" s="9"/>
      <c r="D9246" s="9"/>
      <c r="E9246" s="9"/>
      <c r="F9246" s="10"/>
      <c r="G9246" s="4"/>
      <c r="H9246" s="24"/>
      <c r="I9246" s="184"/>
      <c r="J9246" s="182"/>
      <c r="K9246" s="21"/>
      <c r="L9246" s="24"/>
      <c r="M9246" s="185"/>
      <c r="N9246" s="24"/>
      <c r="O9246" s="14"/>
      <c r="P9246" s="14"/>
      <c r="Q9246" s="39"/>
      <c r="R9246" s="545"/>
      <c r="S9246" s="545"/>
      <c r="T9246" s="25"/>
      <c r="U9246" s="25"/>
    </row>
    <row r="9247" spans="2:21">
      <c r="B9247" s="9"/>
      <c r="C9247" s="9"/>
      <c r="D9247" s="9"/>
      <c r="E9247" s="9"/>
      <c r="F9247" s="10"/>
      <c r="G9247" s="4"/>
      <c r="H9247" s="24"/>
      <c r="I9247" s="184"/>
      <c r="J9247" s="182"/>
      <c r="K9247" s="21"/>
      <c r="L9247" s="24"/>
      <c r="M9247" s="185"/>
      <c r="N9247" s="24"/>
      <c r="O9247" s="14"/>
      <c r="P9247" s="14"/>
      <c r="Q9247" s="39"/>
      <c r="R9247" s="545"/>
      <c r="S9247" s="545"/>
      <c r="T9247" s="25"/>
      <c r="U9247" s="25"/>
    </row>
    <row r="9248" spans="2:21">
      <c r="B9248" s="9"/>
      <c r="C9248" s="9"/>
      <c r="D9248" s="9"/>
      <c r="E9248" s="9"/>
      <c r="F9248" s="10"/>
      <c r="G9248" s="4"/>
      <c r="H9248" s="24"/>
      <c r="I9248" s="184"/>
      <c r="J9248" s="182"/>
      <c r="K9248" s="21"/>
      <c r="L9248" s="24"/>
      <c r="M9248" s="185"/>
      <c r="N9248" s="24"/>
      <c r="O9248" s="14"/>
      <c r="P9248" s="14"/>
      <c r="Q9248" s="39"/>
      <c r="R9248" s="545"/>
      <c r="S9248" s="545"/>
      <c r="T9248" s="25"/>
      <c r="U9248" s="25"/>
    </row>
    <row r="9249" spans="2:21">
      <c r="B9249" s="9"/>
      <c r="C9249" s="9"/>
      <c r="D9249" s="9"/>
      <c r="E9249" s="9"/>
      <c r="F9249" s="10"/>
      <c r="G9249" s="4"/>
      <c r="H9249" s="24"/>
      <c r="I9249" s="184"/>
      <c r="J9249" s="182"/>
      <c r="K9249" s="21"/>
      <c r="L9249" s="24"/>
      <c r="M9249" s="185"/>
      <c r="N9249" s="24"/>
      <c r="O9249" s="14"/>
      <c r="P9249" s="14"/>
      <c r="Q9249" s="39"/>
      <c r="R9249" s="545"/>
      <c r="S9249" s="545"/>
      <c r="T9249" s="25"/>
      <c r="U9249" s="25"/>
    </row>
    <row r="9250" spans="2:21">
      <c r="B9250" s="9"/>
      <c r="C9250" s="9"/>
      <c r="D9250" s="9"/>
      <c r="E9250" s="9"/>
      <c r="F9250" s="10"/>
      <c r="G9250" s="4"/>
      <c r="H9250" s="24"/>
      <c r="I9250" s="184"/>
      <c r="J9250" s="182"/>
      <c r="K9250" s="21"/>
      <c r="L9250" s="24"/>
      <c r="M9250" s="185"/>
      <c r="N9250" s="24"/>
      <c r="O9250" s="14"/>
      <c r="P9250" s="14"/>
      <c r="Q9250" s="39"/>
      <c r="R9250" s="545"/>
      <c r="S9250" s="545"/>
      <c r="T9250" s="25"/>
      <c r="U9250" s="25"/>
    </row>
    <row r="9251" spans="2:21">
      <c r="B9251" s="9"/>
      <c r="C9251" s="9"/>
      <c r="D9251" s="9"/>
      <c r="E9251" s="9"/>
      <c r="F9251" s="10"/>
      <c r="G9251" s="4"/>
      <c r="H9251" s="24"/>
      <c r="I9251" s="184"/>
      <c r="J9251" s="182"/>
      <c r="K9251" s="21"/>
      <c r="L9251" s="24"/>
      <c r="M9251" s="185"/>
      <c r="N9251" s="24"/>
      <c r="O9251" s="14"/>
      <c r="P9251" s="14"/>
      <c r="Q9251" s="39"/>
      <c r="R9251" s="545"/>
      <c r="S9251" s="545"/>
      <c r="T9251" s="25"/>
      <c r="U9251" s="25"/>
    </row>
    <row r="9252" spans="2:21">
      <c r="B9252" s="9"/>
      <c r="C9252" s="9"/>
      <c r="D9252" s="9"/>
      <c r="E9252" s="9"/>
      <c r="F9252" s="10"/>
      <c r="G9252" s="4"/>
      <c r="H9252" s="24"/>
      <c r="I9252" s="184"/>
      <c r="J9252" s="182"/>
      <c r="K9252" s="21"/>
      <c r="L9252" s="24"/>
      <c r="M9252" s="185"/>
      <c r="N9252" s="24"/>
      <c r="O9252" s="14"/>
      <c r="P9252" s="14"/>
      <c r="Q9252" s="39"/>
      <c r="R9252" s="545"/>
      <c r="S9252" s="545"/>
      <c r="T9252" s="25"/>
      <c r="U9252" s="25"/>
    </row>
    <row r="9253" spans="2:21">
      <c r="B9253" s="9"/>
      <c r="C9253" s="9"/>
      <c r="D9253" s="9"/>
      <c r="E9253" s="9"/>
      <c r="F9253" s="10"/>
      <c r="G9253" s="4"/>
      <c r="H9253" s="24"/>
      <c r="I9253" s="184"/>
      <c r="J9253" s="182"/>
      <c r="K9253" s="21"/>
      <c r="L9253" s="24"/>
      <c r="M9253" s="185"/>
      <c r="N9253" s="24"/>
      <c r="O9253" s="14"/>
      <c r="P9253" s="14"/>
      <c r="Q9253" s="39"/>
      <c r="R9253" s="545"/>
      <c r="S9253" s="545"/>
      <c r="T9253" s="25"/>
      <c r="U9253" s="25"/>
    </row>
    <row r="9254" spans="2:21">
      <c r="B9254" s="9"/>
      <c r="C9254" s="9"/>
      <c r="D9254" s="9"/>
      <c r="E9254" s="9"/>
      <c r="F9254" s="10"/>
      <c r="G9254" s="4"/>
      <c r="H9254" s="24"/>
      <c r="I9254" s="184"/>
      <c r="J9254" s="182"/>
      <c r="K9254" s="21"/>
      <c r="L9254" s="24"/>
      <c r="M9254" s="185"/>
      <c r="N9254" s="24"/>
      <c r="O9254" s="14"/>
      <c r="P9254" s="14"/>
      <c r="Q9254" s="39"/>
      <c r="R9254" s="545"/>
      <c r="S9254" s="545"/>
      <c r="T9254" s="25"/>
      <c r="U9254" s="25"/>
    </row>
    <row r="9255" spans="2:21">
      <c r="B9255" s="9"/>
      <c r="C9255" s="9"/>
      <c r="D9255" s="9"/>
      <c r="E9255" s="9"/>
      <c r="F9255" s="10"/>
      <c r="G9255" s="4"/>
      <c r="H9255" s="24"/>
      <c r="I9255" s="184"/>
      <c r="J9255" s="182"/>
      <c r="K9255" s="21"/>
      <c r="L9255" s="24"/>
      <c r="M9255" s="185"/>
      <c r="N9255" s="24"/>
      <c r="O9255" s="14"/>
      <c r="P9255" s="14"/>
      <c r="Q9255" s="39"/>
      <c r="R9255" s="545"/>
      <c r="S9255" s="545"/>
      <c r="T9255" s="25"/>
      <c r="U9255" s="25"/>
    </row>
    <row r="9256" spans="2:21">
      <c r="B9256" s="9"/>
      <c r="C9256" s="9"/>
      <c r="D9256" s="9"/>
      <c r="E9256" s="9"/>
      <c r="F9256" s="10"/>
      <c r="G9256" s="4"/>
      <c r="H9256" s="24"/>
      <c r="I9256" s="184"/>
      <c r="J9256" s="182"/>
      <c r="K9256" s="21"/>
      <c r="L9256" s="24"/>
      <c r="M9256" s="185"/>
      <c r="N9256" s="24"/>
      <c r="O9256" s="14"/>
      <c r="P9256" s="14"/>
      <c r="Q9256" s="39"/>
      <c r="R9256" s="545"/>
      <c r="S9256" s="545"/>
      <c r="T9256" s="25"/>
      <c r="U9256" s="25"/>
    </row>
    <row r="9257" spans="2:21">
      <c r="B9257" s="9"/>
      <c r="C9257" s="9"/>
      <c r="D9257" s="9"/>
      <c r="E9257" s="9"/>
      <c r="F9257" s="10"/>
      <c r="G9257" s="4"/>
      <c r="H9257" s="24"/>
      <c r="I9257" s="184"/>
      <c r="J9257" s="182"/>
      <c r="K9257" s="21"/>
      <c r="L9257" s="24"/>
      <c r="M9257" s="185"/>
      <c r="N9257" s="24"/>
      <c r="O9257" s="14"/>
      <c r="P9257" s="14"/>
      <c r="Q9257" s="39"/>
      <c r="R9257" s="545"/>
      <c r="S9257" s="545"/>
      <c r="T9257" s="25"/>
      <c r="U9257" s="25"/>
    </row>
    <row r="9258" spans="2:21">
      <c r="B9258" s="9"/>
      <c r="C9258" s="9"/>
      <c r="D9258" s="9"/>
      <c r="E9258" s="9"/>
      <c r="F9258" s="10"/>
      <c r="G9258" s="4"/>
      <c r="H9258" s="24"/>
      <c r="I9258" s="184"/>
      <c r="J9258" s="182"/>
      <c r="K9258" s="21"/>
      <c r="L9258" s="24"/>
      <c r="M9258" s="185"/>
      <c r="N9258" s="24"/>
      <c r="O9258" s="14"/>
      <c r="P9258" s="14"/>
      <c r="Q9258" s="39"/>
      <c r="R9258" s="545"/>
      <c r="S9258" s="545"/>
      <c r="T9258" s="25"/>
      <c r="U9258" s="25"/>
    </row>
    <row r="9259" spans="2:21">
      <c r="B9259" s="9"/>
      <c r="C9259" s="9"/>
      <c r="D9259" s="9"/>
      <c r="E9259" s="9"/>
      <c r="F9259" s="10"/>
      <c r="G9259" s="4"/>
      <c r="H9259" s="24"/>
      <c r="I9259" s="184"/>
      <c r="J9259" s="182"/>
      <c r="K9259" s="21"/>
      <c r="L9259" s="24"/>
      <c r="M9259" s="185"/>
      <c r="N9259" s="24"/>
      <c r="O9259" s="14"/>
      <c r="P9259" s="14"/>
      <c r="Q9259" s="39"/>
      <c r="R9259" s="545"/>
      <c r="S9259" s="545"/>
      <c r="T9259" s="25"/>
      <c r="U9259" s="25"/>
    </row>
    <row r="9260" spans="2:21">
      <c r="B9260" s="9"/>
      <c r="C9260" s="9"/>
      <c r="D9260" s="9"/>
      <c r="E9260" s="9"/>
      <c r="F9260" s="10"/>
      <c r="G9260" s="4"/>
      <c r="H9260" s="24"/>
      <c r="I9260" s="184"/>
      <c r="J9260" s="182"/>
      <c r="K9260" s="21"/>
      <c r="L9260" s="24"/>
      <c r="M9260" s="185"/>
      <c r="N9260" s="24"/>
      <c r="O9260" s="14"/>
      <c r="P9260" s="14"/>
      <c r="Q9260" s="39"/>
      <c r="R9260" s="545"/>
      <c r="S9260" s="545"/>
      <c r="T9260" s="25"/>
      <c r="U9260" s="25"/>
    </row>
    <row r="9261" spans="2:21">
      <c r="B9261" s="9"/>
      <c r="C9261" s="9"/>
      <c r="D9261" s="9"/>
      <c r="E9261" s="9"/>
      <c r="F9261" s="10"/>
      <c r="G9261" s="4"/>
      <c r="H9261" s="24"/>
      <c r="I9261" s="184"/>
      <c r="J9261" s="182"/>
      <c r="K9261" s="21"/>
      <c r="L9261" s="24"/>
      <c r="M9261" s="185"/>
      <c r="N9261" s="24"/>
      <c r="O9261" s="14"/>
      <c r="P9261" s="14"/>
      <c r="Q9261" s="39"/>
      <c r="R9261" s="545"/>
      <c r="S9261" s="545"/>
      <c r="T9261" s="25"/>
      <c r="U9261" s="25"/>
    </row>
    <row r="9262" spans="2:21">
      <c r="B9262" s="9"/>
      <c r="C9262" s="9"/>
      <c r="D9262" s="9"/>
      <c r="E9262" s="9"/>
      <c r="F9262" s="10"/>
      <c r="G9262" s="4"/>
      <c r="H9262" s="24"/>
      <c r="I9262" s="184"/>
      <c r="J9262" s="182"/>
      <c r="K9262" s="21"/>
      <c r="L9262" s="24"/>
      <c r="M9262" s="185"/>
      <c r="N9262" s="24"/>
      <c r="O9262" s="14"/>
      <c r="P9262" s="14"/>
      <c r="Q9262" s="39"/>
      <c r="R9262" s="545"/>
      <c r="S9262" s="545"/>
      <c r="T9262" s="25"/>
      <c r="U9262" s="25"/>
    </row>
    <row r="9263" spans="2:21">
      <c r="B9263" s="9"/>
      <c r="C9263" s="9"/>
      <c r="D9263" s="9"/>
      <c r="E9263" s="9"/>
      <c r="F9263" s="10"/>
      <c r="G9263" s="4"/>
      <c r="H9263" s="24"/>
      <c r="I9263" s="184"/>
      <c r="J9263" s="182"/>
      <c r="K9263" s="21"/>
      <c r="L9263" s="24"/>
      <c r="M9263" s="185"/>
      <c r="N9263" s="24"/>
      <c r="O9263" s="14"/>
      <c r="P9263" s="14"/>
      <c r="Q9263" s="39"/>
      <c r="R9263" s="545"/>
      <c r="S9263" s="545"/>
      <c r="T9263" s="25"/>
      <c r="U9263" s="25"/>
    </row>
    <row r="9264" spans="2:21">
      <c r="B9264" s="9"/>
      <c r="C9264" s="9"/>
      <c r="D9264" s="9"/>
      <c r="E9264" s="9"/>
      <c r="F9264" s="10"/>
      <c r="G9264" s="4"/>
      <c r="H9264" s="24"/>
      <c r="I9264" s="184"/>
      <c r="J9264" s="182"/>
      <c r="K9264" s="21"/>
      <c r="L9264" s="24"/>
      <c r="M9264" s="185"/>
      <c r="N9264" s="24"/>
      <c r="O9264" s="14"/>
      <c r="P9264" s="14"/>
      <c r="Q9264" s="39"/>
      <c r="R9264" s="545"/>
      <c r="S9264" s="545"/>
      <c r="T9264" s="25"/>
      <c r="U9264" s="25"/>
    </row>
    <row r="9265" spans="2:21">
      <c r="B9265" s="9"/>
      <c r="C9265" s="9"/>
      <c r="D9265" s="9"/>
      <c r="E9265" s="9"/>
      <c r="F9265" s="10"/>
      <c r="G9265" s="4"/>
      <c r="H9265" s="24"/>
      <c r="I9265" s="184"/>
      <c r="J9265" s="182"/>
      <c r="K9265" s="21"/>
      <c r="L9265" s="24"/>
      <c r="M9265" s="185"/>
      <c r="N9265" s="24"/>
      <c r="O9265" s="14"/>
      <c r="P9265" s="14"/>
      <c r="Q9265" s="39"/>
      <c r="R9265" s="545"/>
      <c r="S9265" s="545"/>
      <c r="T9265" s="25"/>
      <c r="U9265" s="25"/>
    </row>
    <row r="9266" spans="2:21">
      <c r="B9266" s="9"/>
      <c r="C9266" s="9"/>
      <c r="D9266" s="9"/>
      <c r="E9266" s="9"/>
      <c r="F9266" s="10"/>
      <c r="G9266" s="4"/>
      <c r="H9266" s="24"/>
      <c r="I9266" s="184"/>
      <c r="J9266" s="182"/>
      <c r="K9266" s="21"/>
      <c r="L9266" s="24"/>
      <c r="M9266" s="185"/>
      <c r="N9266" s="24"/>
      <c r="O9266" s="14"/>
      <c r="P9266" s="14"/>
      <c r="Q9266" s="39"/>
      <c r="R9266" s="545"/>
      <c r="S9266" s="545"/>
      <c r="T9266" s="25"/>
      <c r="U9266" s="25"/>
    </row>
    <row r="9267" spans="2:21">
      <c r="B9267" s="9"/>
      <c r="C9267" s="9"/>
      <c r="D9267" s="9"/>
      <c r="E9267" s="9"/>
      <c r="F9267" s="10"/>
      <c r="G9267" s="4"/>
      <c r="H9267" s="24"/>
      <c r="I9267" s="184"/>
      <c r="J9267" s="182"/>
      <c r="K9267" s="21"/>
      <c r="L9267" s="24"/>
      <c r="M9267" s="185"/>
      <c r="N9267" s="24"/>
      <c r="O9267" s="14"/>
      <c r="P9267" s="14"/>
      <c r="Q9267" s="39"/>
      <c r="R9267" s="545"/>
      <c r="S9267" s="545"/>
      <c r="T9267" s="25"/>
      <c r="U9267" s="25"/>
    </row>
    <row r="9268" spans="2:21">
      <c r="B9268" s="9"/>
      <c r="C9268" s="9"/>
      <c r="D9268" s="9"/>
      <c r="E9268" s="9"/>
      <c r="F9268" s="10"/>
      <c r="G9268" s="4"/>
      <c r="H9268" s="24"/>
      <c r="I9268" s="184"/>
      <c r="J9268" s="182"/>
      <c r="K9268" s="21"/>
      <c r="L9268" s="24"/>
      <c r="M9268" s="185"/>
      <c r="N9268" s="24"/>
      <c r="O9268" s="14"/>
      <c r="P9268" s="14"/>
      <c r="Q9268" s="39"/>
      <c r="R9268" s="545"/>
      <c r="S9268" s="545"/>
      <c r="T9268" s="25"/>
      <c r="U9268" s="25"/>
    </row>
    <row r="9269" spans="2:21">
      <c r="B9269" s="9"/>
      <c r="C9269" s="9"/>
      <c r="D9269" s="9"/>
      <c r="E9269" s="9"/>
      <c r="F9269" s="10"/>
      <c r="G9269" s="4"/>
      <c r="H9269" s="24"/>
      <c r="I9269" s="184"/>
      <c r="J9269" s="182"/>
      <c r="K9269" s="21"/>
      <c r="L9269" s="24"/>
      <c r="M9269" s="185"/>
      <c r="N9269" s="24"/>
      <c r="O9269" s="14"/>
      <c r="P9269" s="14"/>
      <c r="Q9269" s="39"/>
      <c r="R9269" s="545"/>
      <c r="S9269" s="545"/>
      <c r="T9269" s="25"/>
      <c r="U9269" s="25"/>
    </row>
    <row r="9270" spans="2:21">
      <c r="B9270" s="9"/>
      <c r="C9270" s="9"/>
      <c r="D9270" s="9"/>
      <c r="E9270" s="9"/>
      <c r="F9270" s="10"/>
      <c r="G9270" s="4"/>
      <c r="H9270" s="24"/>
      <c r="I9270" s="184"/>
      <c r="J9270" s="182"/>
      <c r="K9270" s="21"/>
      <c r="L9270" s="24"/>
      <c r="M9270" s="185"/>
      <c r="N9270" s="24"/>
      <c r="O9270" s="14"/>
      <c r="P9270" s="14"/>
      <c r="Q9270" s="39"/>
      <c r="R9270" s="545"/>
      <c r="S9270" s="545"/>
      <c r="T9270" s="25"/>
      <c r="U9270" s="25"/>
    </row>
    <row r="9271" spans="2:21">
      <c r="B9271" s="9"/>
      <c r="C9271" s="9"/>
      <c r="D9271" s="9"/>
      <c r="E9271" s="9"/>
      <c r="F9271" s="10"/>
      <c r="G9271" s="4"/>
      <c r="H9271" s="24"/>
      <c r="I9271" s="184"/>
      <c r="J9271" s="182"/>
      <c r="K9271" s="21"/>
      <c r="L9271" s="24"/>
      <c r="M9271" s="185"/>
      <c r="N9271" s="24"/>
      <c r="O9271" s="14"/>
      <c r="P9271" s="14"/>
      <c r="Q9271" s="39"/>
      <c r="R9271" s="545"/>
      <c r="S9271" s="545"/>
      <c r="T9271" s="25"/>
      <c r="U9271" s="25"/>
    </row>
    <row r="9272" spans="2:21">
      <c r="B9272" s="9"/>
      <c r="C9272" s="9"/>
      <c r="D9272" s="9"/>
      <c r="E9272" s="9"/>
      <c r="F9272" s="10"/>
      <c r="G9272" s="4"/>
      <c r="H9272" s="24"/>
      <c r="I9272" s="184"/>
      <c r="J9272" s="182"/>
      <c r="K9272" s="21"/>
      <c r="L9272" s="24"/>
      <c r="M9272" s="185"/>
      <c r="N9272" s="24"/>
      <c r="O9272" s="14"/>
      <c r="P9272" s="14"/>
      <c r="Q9272" s="39"/>
      <c r="R9272" s="545"/>
      <c r="S9272" s="545"/>
      <c r="T9272" s="25"/>
      <c r="U9272" s="25"/>
    </row>
    <row r="9273" spans="2:21">
      <c r="B9273" s="9"/>
      <c r="C9273" s="9"/>
      <c r="D9273" s="9"/>
      <c r="E9273" s="9"/>
      <c r="F9273" s="10"/>
      <c r="G9273" s="4"/>
      <c r="H9273" s="24"/>
      <c r="I9273" s="184"/>
      <c r="J9273" s="182"/>
      <c r="K9273" s="21"/>
      <c r="L9273" s="24"/>
      <c r="M9273" s="185"/>
      <c r="N9273" s="24"/>
      <c r="O9273" s="14"/>
      <c r="P9273" s="14"/>
      <c r="Q9273" s="39"/>
      <c r="R9273" s="545"/>
      <c r="S9273" s="545"/>
      <c r="T9273" s="25"/>
      <c r="U9273" s="25"/>
    </row>
    <row r="9274" spans="2:21">
      <c r="B9274" s="9"/>
      <c r="C9274" s="9"/>
      <c r="D9274" s="9"/>
      <c r="E9274" s="9"/>
      <c r="F9274" s="10"/>
      <c r="G9274" s="4"/>
      <c r="H9274" s="24"/>
      <c r="I9274" s="184"/>
      <c r="J9274" s="182"/>
      <c r="K9274" s="21"/>
      <c r="L9274" s="24"/>
      <c r="M9274" s="185"/>
      <c r="N9274" s="24"/>
      <c r="O9274" s="14"/>
      <c r="P9274" s="14"/>
      <c r="Q9274" s="39"/>
      <c r="R9274" s="545"/>
      <c r="S9274" s="545"/>
      <c r="T9274" s="25"/>
      <c r="U9274" s="25"/>
    </row>
    <row r="9275" spans="2:21">
      <c r="B9275" s="9"/>
      <c r="C9275" s="9"/>
      <c r="D9275" s="9"/>
      <c r="E9275" s="9"/>
      <c r="F9275" s="10"/>
      <c r="G9275" s="4"/>
      <c r="H9275" s="24"/>
      <c r="I9275" s="184"/>
      <c r="J9275" s="182"/>
      <c r="K9275" s="21"/>
      <c r="L9275" s="24"/>
      <c r="M9275" s="185"/>
      <c r="N9275" s="24"/>
      <c r="O9275" s="14"/>
      <c r="P9275" s="14"/>
      <c r="Q9275" s="39"/>
      <c r="R9275" s="545"/>
      <c r="S9275" s="545"/>
      <c r="T9275" s="25"/>
      <c r="U9275" s="25"/>
    </row>
    <row r="9276" spans="2:21">
      <c r="B9276" s="9"/>
      <c r="C9276" s="9"/>
      <c r="D9276" s="9"/>
      <c r="E9276" s="9"/>
      <c r="F9276" s="10"/>
      <c r="G9276" s="4"/>
      <c r="H9276" s="24"/>
      <c r="I9276" s="184"/>
      <c r="J9276" s="182"/>
      <c r="K9276" s="21"/>
      <c r="L9276" s="24"/>
      <c r="M9276" s="185"/>
      <c r="N9276" s="24"/>
      <c r="O9276" s="14"/>
      <c r="P9276" s="14"/>
      <c r="Q9276" s="39"/>
      <c r="R9276" s="545"/>
      <c r="S9276" s="545"/>
      <c r="T9276" s="25"/>
      <c r="U9276" s="25"/>
    </row>
    <row r="9277" spans="2:21">
      <c r="B9277" s="9"/>
      <c r="C9277" s="9"/>
      <c r="D9277" s="9"/>
      <c r="E9277" s="9"/>
      <c r="F9277" s="10"/>
      <c r="G9277" s="4"/>
      <c r="H9277" s="24"/>
      <c r="I9277" s="184"/>
      <c r="J9277" s="182"/>
      <c r="K9277" s="21"/>
      <c r="L9277" s="24"/>
      <c r="M9277" s="185"/>
      <c r="N9277" s="24"/>
      <c r="O9277" s="14"/>
      <c r="P9277" s="14"/>
      <c r="Q9277" s="39"/>
      <c r="R9277" s="545"/>
      <c r="S9277" s="545"/>
      <c r="T9277" s="25"/>
      <c r="U9277" s="25"/>
    </row>
    <row r="9278" spans="2:21">
      <c r="B9278" s="9"/>
      <c r="C9278" s="9"/>
      <c r="D9278" s="9"/>
      <c r="E9278" s="9"/>
      <c r="F9278" s="10"/>
      <c r="G9278" s="4"/>
      <c r="H9278" s="24"/>
      <c r="I9278" s="184"/>
      <c r="J9278" s="182"/>
      <c r="K9278" s="21"/>
      <c r="L9278" s="24"/>
      <c r="M9278" s="185"/>
      <c r="N9278" s="24"/>
      <c r="O9278" s="14"/>
      <c r="P9278" s="14"/>
      <c r="Q9278" s="39"/>
      <c r="R9278" s="545"/>
      <c r="S9278" s="545"/>
      <c r="T9278" s="25"/>
      <c r="U9278" s="25"/>
    </row>
    <row r="9279" spans="2:21">
      <c r="B9279" s="9"/>
      <c r="C9279" s="9"/>
      <c r="D9279" s="9"/>
      <c r="E9279" s="9"/>
      <c r="F9279" s="10"/>
      <c r="G9279" s="4"/>
      <c r="H9279" s="24"/>
      <c r="I9279" s="184"/>
      <c r="J9279" s="182"/>
      <c r="K9279" s="21"/>
      <c r="L9279" s="24"/>
      <c r="M9279" s="185"/>
      <c r="N9279" s="24"/>
      <c r="O9279" s="14"/>
      <c r="P9279" s="14"/>
      <c r="Q9279" s="39"/>
      <c r="R9279" s="545"/>
      <c r="S9279" s="545"/>
      <c r="T9279" s="25"/>
      <c r="U9279" s="25"/>
    </row>
    <row r="9280" spans="2:21">
      <c r="B9280" s="9"/>
      <c r="C9280" s="9"/>
      <c r="D9280" s="9"/>
      <c r="E9280" s="9"/>
      <c r="F9280" s="10"/>
      <c r="G9280" s="4"/>
      <c r="H9280" s="24"/>
      <c r="I9280" s="184"/>
      <c r="J9280" s="182"/>
      <c r="K9280" s="21"/>
      <c r="L9280" s="24"/>
      <c r="M9280" s="185"/>
      <c r="N9280" s="24"/>
      <c r="O9280" s="14"/>
      <c r="P9280" s="14"/>
      <c r="Q9280" s="39"/>
      <c r="R9280" s="545"/>
      <c r="S9280" s="545"/>
      <c r="T9280" s="25"/>
      <c r="U9280" s="25"/>
    </row>
    <row r="9281" spans="2:21">
      <c r="B9281" s="9"/>
      <c r="C9281" s="9"/>
      <c r="D9281" s="9"/>
      <c r="E9281" s="9"/>
      <c r="F9281" s="10"/>
      <c r="G9281" s="4"/>
      <c r="H9281" s="24"/>
      <c r="I9281" s="184"/>
      <c r="J9281" s="182"/>
      <c r="K9281" s="21"/>
      <c r="L9281" s="24"/>
      <c r="M9281" s="185"/>
      <c r="N9281" s="24"/>
      <c r="O9281" s="14"/>
      <c r="P9281" s="14"/>
      <c r="Q9281" s="39"/>
      <c r="R9281" s="545"/>
      <c r="S9281" s="545"/>
      <c r="T9281" s="25"/>
      <c r="U9281" s="25"/>
    </row>
    <row r="9282" spans="2:21">
      <c r="B9282" s="9"/>
      <c r="C9282" s="9"/>
      <c r="D9282" s="9"/>
      <c r="E9282" s="9"/>
      <c r="F9282" s="10"/>
      <c r="G9282" s="4"/>
      <c r="H9282" s="24"/>
      <c r="I9282" s="184"/>
      <c r="J9282" s="182"/>
      <c r="K9282" s="21"/>
      <c r="L9282" s="24"/>
      <c r="M9282" s="185"/>
      <c r="N9282" s="24"/>
      <c r="O9282" s="14"/>
      <c r="P9282" s="14"/>
      <c r="Q9282" s="39"/>
      <c r="R9282" s="545"/>
      <c r="S9282" s="545"/>
      <c r="T9282" s="25"/>
      <c r="U9282" s="25"/>
    </row>
    <row r="9283" spans="2:21">
      <c r="B9283" s="9"/>
      <c r="C9283" s="9"/>
      <c r="D9283" s="9"/>
      <c r="E9283" s="9"/>
      <c r="F9283" s="10"/>
      <c r="G9283" s="4"/>
      <c r="H9283" s="24"/>
      <c r="I9283" s="184"/>
      <c r="J9283" s="182"/>
      <c r="K9283" s="21"/>
      <c r="L9283" s="24"/>
      <c r="M9283" s="185"/>
      <c r="N9283" s="24"/>
      <c r="O9283" s="14"/>
      <c r="P9283" s="14"/>
      <c r="Q9283" s="39"/>
      <c r="R9283" s="545"/>
      <c r="S9283" s="545"/>
      <c r="T9283" s="25"/>
      <c r="U9283" s="25"/>
    </row>
    <row r="9284" spans="2:21">
      <c r="B9284" s="9"/>
      <c r="C9284" s="9"/>
      <c r="D9284" s="9"/>
      <c r="E9284" s="9"/>
      <c r="F9284" s="10"/>
      <c r="G9284" s="4"/>
      <c r="H9284" s="24"/>
      <c r="I9284" s="184"/>
      <c r="J9284" s="182"/>
      <c r="K9284" s="21"/>
      <c r="L9284" s="24"/>
      <c r="M9284" s="185"/>
      <c r="N9284" s="24"/>
      <c r="O9284" s="14"/>
      <c r="P9284" s="14"/>
      <c r="Q9284" s="39"/>
      <c r="R9284" s="545"/>
      <c r="S9284" s="545"/>
      <c r="T9284" s="25"/>
      <c r="U9284" s="25"/>
    </row>
    <row r="9285" spans="2:21">
      <c r="B9285" s="9"/>
      <c r="C9285" s="9"/>
      <c r="D9285" s="9"/>
      <c r="E9285" s="9"/>
      <c r="F9285" s="10"/>
      <c r="G9285" s="4"/>
      <c r="H9285" s="24"/>
      <c r="I9285" s="184"/>
      <c r="J9285" s="182"/>
      <c r="K9285" s="21"/>
      <c r="L9285" s="24"/>
      <c r="M9285" s="185"/>
      <c r="N9285" s="24"/>
      <c r="O9285" s="14"/>
      <c r="P9285" s="14"/>
      <c r="Q9285" s="39"/>
      <c r="R9285" s="545"/>
      <c r="S9285" s="545"/>
      <c r="T9285" s="25"/>
      <c r="U9285" s="25"/>
    </row>
    <row r="9286" spans="2:21">
      <c r="B9286" s="9"/>
      <c r="C9286" s="9"/>
      <c r="D9286" s="9"/>
      <c r="E9286" s="9"/>
      <c r="F9286" s="10"/>
      <c r="G9286" s="4"/>
      <c r="H9286" s="24"/>
      <c r="I9286" s="184"/>
      <c r="J9286" s="182"/>
      <c r="K9286" s="21"/>
      <c r="L9286" s="24"/>
      <c r="M9286" s="185"/>
      <c r="N9286" s="24"/>
      <c r="O9286" s="14"/>
      <c r="P9286" s="14"/>
      <c r="Q9286" s="39"/>
      <c r="R9286" s="545"/>
      <c r="S9286" s="545"/>
      <c r="T9286" s="25"/>
      <c r="U9286" s="25"/>
    </row>
    <row r="9287" spans="2:21">
      <c r="B9287" s="9"/>
      <c r="C9287" s="9"/>
      <c r="D9287" s="9"/>
      <c r="E9287" s="9"/>
      <c r="F9287" s="10"/>
      <c r="G9287" s="4"/>
      <c r="H9287" s="24"/>
      <c r="I9287" s="184"/>
      <c r="J9287" s="182"/>
      <c r="K9287" s="21"/>
      <c r="L9287" s="24"/>
      <c r="M9287" s="185"/>
      <c r="N9287" s="24"/>
      <c r="O9287" s="14"/>
      <c r="P9287" s="14"/>
      <c r="Q9287" s="39"/>
      <c r="R9287" s="545"/>
      <c r="S9287" s="545"/>
      <c r="T9287" s="25"/>
      <c r="U9287" s="25"/>
    </row>
    <row r="9288" spans="2:21">
      <c r="B9288" s="9"/>
      <c r="C9288" s="9"/>
      <c r="D9288" s="9"/>
      <c r="E9288" s="9"/>
      <c r="F9288" s="10"/>
      <c r="G9288" s="4"/>
      <c r="H9288" s="24"/>
      <c r="I9288" s="184"/>
      <c r="J9288" s="182"/>
      <c r="K9288" s="21"/>
      <c r="L9288" s="24"/>
      <c r="M9288" s="185"/>
      <c r="N9288" s="24"/>
      <c r="O9288" s="14"/>
      <c r="P9288" s="14"/>
      <c r="Q9288" s="39"/>
      <c r="R9288" s="545"/>
      <c r="S9288" s="545"/>
      <c r="T9288" s="25"/>
      <c r="U9288" s="25"/>
    </row>
    <row r="9289" spans="2:21">
      <c r="B9289" s="9"/>
      <c r="C9289" s="9"/>
      <c r="D9289" s="9"/>
      <c r="E9289" s="9"/>
      <c r="F9289" s="10"/>
      <c r="G9289" s="4"/>
      <c r="H9289" s="24"/>
      <c r="I9289" s="184"/>
      <c r="J9289" s="182"/>
      <c r="K9289" s="21"/>
      <c r="L9289" s="24"/>
      <c r="M9289" s="185"/>
      <c r="N9289" s="24"/>
      <c r="O9289" s="14"/>
      <c r="P9289" s="14"/>
      <c r="Q9289" s="39"/>
      <c r="R9289" s="545"/>
      <c r="S9289" s="545"/>
      <c r="T9289" s="25"/>
      <c r="U9289" s="25"/>
    </row>
    <row r="9290" spans="2:21">
      <c r="B9290" s="9"/>
      <c r="C9290" s="9"/>
      <c r="D9290" s="9"/>
      <c r="E9290" s="9"/>
      <c r="F9290" s="10"/>
      <c r="G9290" s="4"/>
      <c r="H9290" s="24"/>
      <c r="I9290" s="184"/>
      <c r="J9290" s="182"/>
      <c r="K9290" s="21"/>
      <c r="L9290" s="24"/>
      <c r="M9290" s="185"/>
      <c r="N9290" s="24"/>
      <c r="O9290" s="14"/>
      <c r="P9290" s="14"/>
      <c r="Q9290" s="39"/>
      <c r="R9290" s="545"/>
      <c r="S9290" s="545"/>
      <c r="T9290" s="25"/>
      <c r="U9290" s="25"/>
    </row>
    <row r="9291" spans="2:21">
      <c r="B9291" s="9"/>
      <c r="C9291" s="9"/>
      <c r="D9291" s="9"/>
      <c r="E9291" s="9"/>
      <c r="F9291" s="10"/>
      <c r="G9291" s="4"/>
      <c r="H9291" s="24"/>
      <c r="I9291" s="184"/>
      <c r="J9291" s="182"/>
      <c r="K9291" s="21"/>
      <c r="L9291" s="24"/>
      <c r="M9291" s="185"/>
      <c r="N9291" s="24"/>
      <c r="O9291" s="14"/>
      <c r="P9291" s="14"/>
      <c r="Q9291" s="39"/>
      <c r="R9291" s="545"/>
      <c r="S9291" s="545"/>
      <c r="T9291" s="25"/>
      <c r="U9291" s="25"/>
    </row>
    <row r="9292" spans="2:21">
      <c r="B9292" s="9"/>
      <c r="C9292" s="9"/>
      <c r="D9292" s="9"/>
      <c r="E9292" s="9"/>
      <c r="F9292" s="10"/>
      <c r="G9292" s="4"/>
      <c r="H9292" s="24"/>
      <c r="I9292" s="184"/>
      <c r="J9292" s="182"/>
      <c r="K9292" s="21"/>
      <c r="L9292" s="24"/>
      <c r="M9292" s="185"/>
      <c r="N9292" s="24"/>
      <c r="O9292" s="14"/>
      <c r="P9292" s="14"/>
      <c r="Q9292" s="39"/>
      <c r="R9292" s="545"/>
      <c r="S9292" s="545"/>
      <c r="T9292" s="25"/>
      <c r="U9292" s="25"/>
    </row>
    <row r="9293" spans="2:21">
      <c r="B9293" s="9"/>
      <c r="C9293" s="9"/>
      <c r="D9293" s="9"/>
      <c r="E9293" s="9"/>
      <c r="F9293" s="10"/>
      <c r="G9293" s="4"/>
      <c r="H9293" s="24"/>
      <c r="I9293" s="184"/>
      <c r="J9293" s="182"/>
      <c r="K9293" s="21"/>
      <c r="L9293" s="24"/>
      <c r="M9293" s="185"/>
      <c r="N9293" s="24"/>
      <c r="O9293" s="14"/>
      <c r="P9293" s="14"/>
      <c r="Q9293" s="39"/>
      <c r="R9293" s="545"/>
      <c r="S9293" s="545"/>
      <c r="T9293" s="25"/>
      <c r="U9293" s="25"/>
    </row>
    <row r="9294" spans="2:21">
      <c r="B9294" s="9"/>
      <c r="C9294" s="9"/>
      <c r="D9294" s="9"/>
      <c r="E9294" s="9"/>
      <c r="F9294" s="10"/>
      <c r="G9294" s="4"/>
      <c r="H9294" s="24"/>
      <c r="I9294" s="184"/>
      <c r="J9294" s="182"/>
      <c r="K9294" s="21"/>
      <c r="L9294" s="24"/>
      <c r="M9294" s="185"/>
      <c r="N9294" s="24"/>
      <c r="O9294" s="14"/>
      <c r="P9294" s="14"/>
      <c r="Q9294" s="39"/>
      <c r="R9294" s="545"/>
      <c r="S9294" s="545"/>
      <c r="T9294" s="25"/>
      <c r="U9294" s="25"/>
    </row>
    <row r="9295" spans="2:21">
      <c r="B9295" s="9"/>
      <c r="C9295" s="9"/>
      <c r="D9295" s="9"/>
      <c r="E9295" s="9"/>
      <c r="F9295" s="10"/>
      <c r="G9295" s="4"/>
      <c r="H9295" s="24"/>
      <c r="I9295" s="184"/>
      <c r="J9295" s="182"/>
      <c r="K9295" s="21"/>
      <c r="L9295" s="24"/>
      <c r="M9295" s="185"/>
      <c r="N9295" s="24"/>
      <c r="O9295" s="14"/>
      <c r="P9295" s="14"/>
      <c r="Q9295" s="39"/>
      <c r="R9295" s="545"/>
      <c r="S9295" s="545"/>
      <c r="T9295" s="25"/>
      <c r="U9295" s="25"/>
    </row>
    <row r="9296" spans="2:21">
      <c r="B9296" s="9"/>
      <c r="C9296" s="9"/>
      <c r="D9296" s="9"/>
      <c r="E9296" s="9"/>
      <c r="F9296" s="10"/>
      <c r="G9296" s="4"/>
      <c r="H9296" s="24"/>
      <c r="I9296" s="184"/>
      <c r="J9296" s="182"/>
      <c r="K9296" s="21"/>
      <c r="L9296" s="24"/>
      <c r="M9296" s="185"/>
      <c r="N9296" s="24"/>
      <c r="O9296" s="14"/>
      <c r="P9296" s="14"/>
      <c r="Q9296" s="39"/>
      <c r="R9296" s="545"/>
      <c r="S9296" s="545"/>
      <c r="T9296" s="25"/>
      <c r="U9296" s="25"/>
    </row>
    <row r="9297" spans="2:21">
      <c r="B9297" s="9"/>
      <c r="C9297" s="9"/>
      <c r="D9297" s="9"/>
      <c r="E9297" s="9"/>
      <c r="F9297" s="10"/>
      <c r="G9297" s="4"/>
      <c r="H9297" s="24"/>
      <c r="I9297" s="184"/>
      <c r="J9297" s="182"/>
      <c r="K9297" s="21"/>
      <c r="L9297" s="24"/>
      <c r="M9297" s="185"/>
      <c r="N9297" s="24"/>
      <c r="O9297" s="14"/>
      <c r="P9297" s="14"/>
      <c r="Q9297" s="39"/>
      <c r="R9297" s="545"/>
      <c r="S9297" s="545"/>
      <c r="T9297" s="25"/>
      <c r="U9297" s="25"/>
    </row>
    <row r="9298" spans="2:21">
      <c r="B9298" s="9"/>
      <c r="C9298" s="9"/>
      <c r="D9298" s="9"/>
      <c r="E9298" s="9"/>
      <c r="F9298" s="10"/>
      <c r="G9298" s="4"/>
      <c r="H9298" s="24"/>
      <c r="I9298" s="184"/>
      <c r="J9298" s="182"/>
      <c r="K9298" s="21"/>
      <c r="L9298" s="24"/>
      <c r="M9298" s="185"/>
      <c r="N9298" s="24"/>
      <c r="O9298" s="14"/>
      <c r="P9298" s="14"/>
      <c r="Q9298" s="39"/>
      <c r="R9298" s="545"/>
      <c r="S9298" s="545"/>
      <c r="T9298" s="25"/>
      <c r="U9298" s="25"/>
    </row>
    <row r="9299" spans="2:21">
      <c r="B9299" s="9"/>
      <c r="C9299" s="9"/>
      <c r="D9299" s="9"/>
      <c r="E9299" s="9"/>
      <c r="F9299" s="10"/>
      <c r="G9299" s="4"/>
      <c r="H9299" s="24"/>
      <c r="I9299" s="184"/>
      <c r="J9299" s="182"/>
      <c r="K9299" s="21"/>
      <c r="L9299" s="24"/>
      <c r="M9299" s="185"/>
      <c r="N9299" s="24"/>
      <c r="O9299" s="14"/>
      <c r="P9299" s="14"/>
      <c r="Q9299" s="39"/>
      <c r="R9299" s="545"/>
      <c r="S9299" s="545"/>
      <c r="T9299" s="25"/>
      <c r="U9299" s="25"/>
    </row>
    <row r="9300" spans="2:21">
      <c r="B9300" s="9"/>
      <c r="C9300" s="9"/>
      <c r="D9300" s="9"/>
      <c r="E9300" s="9"/>
      <c r="F9300" s="10"/>
      <c r="G9300" s="4"/>
      <c r="H9300" s="24"/>
      <c r="I9300" s="184"/>
      <c r="J9300" s="182"/>
      <c r="K9300" s="21"/>
      <c r="L9300" s="24"/>
      <c r="M9300" s="185"/>
      <c r="N9300" s="24"/>
      <c r="O9300" s="14"/>
      <c r="P9300" s="14"/>
      <c r="Q9300" s="39"/>
      <c r="R9300" s="545"/>
      <c r="S9300" s="545"/>
      <c r="T9300" s="25"/>
      <c r="U9300" s="25"/>
    </row>
    <row r="9301" spans="2:21">
      <c r="B9301" s="9"/>
      <c r="C9301" s="9"/>
      <c r="D9301" s="9"/>
      <c r="E9301" s="9"/>
      <c r="F9301" s="10"/>
      <c r="G9301" s="4"/>
      <c r="H9301" s="24"/>
      <c r="I9301" s="184"/>
      <c r="J9301" s="182"/>
      <c r="K9301" s="21"/>
      <c r="L9301" s="24"/>
      <c r="M9301" s="185"/>
      <c r="N9301" s="24"/>
      <c r="O9301" s="14"/>
      <c r="P9301" s="14"/>
      <c r="Q9301" s="39"/>
      <c r="R9301" s="545"/>
      <c r="S9301" s="545"/>
      <c r="T9301" s="25"/>
      <c r="U9301" s="25"/>
    </row>
    <row r="9302" spans="2:21">
      <c r="B9302" s="9"/>
      <c r="C9302" s="9"/>
      <c r="D9302" s="9"/>
      <c r="E9302" s="9"/>
      <c r="F9302" s="10"/>
      <c r="G9302" s="4"/>
      <c r="H9302" s="24"/>
      <c r="I9302" s="184"/>
      <c r="J9302" s="182"/>
      <c r="K9302" s="21"/>
      <c r="L9302" s="24"/>
      <c r="M9302" s="185"/>
      <c r="N9302" s="24"/>
      <c r="O9302" s="14"/>
      <c r="P9302" s="14"/>
      <c r="Q9302" s="39"/>
      <c r="R9302" s="545"/>
      <c r="S9302" s="545"/>
      <c r="T9302" s="25"/>
      <c r="U9302" s="25"/>
    </row>
    <row r="9303" spans="2:21">
      <c r="B9303" s="9"/>
      <c r="C9303" s="9"/>
      <c r="D9303" s="9"/>
      <c r="E9303" s="9"/>
      <c r="F9303" s="10"/>
      <c r="G9303" s="4"/>
      <c r="H9303" s="24"/>
      <c r="I9303" s="184"/>
      <c r="J9303" s="182"/>
      <c r="K9303" s="21"/>
      <c r="L9303" s="24"/>
      <c r="M9303" s="185"/>
      <c r="N9303" s="24"/>
      <c r="O9303" s="14"/>
      <c r="P9303" s="14"/>
      <c r="Q9303" s="39"/>
      <c r="R9303" s="545"/>
      <c r="S9303" s="545"/>
      <c r="T9303" s="25"/>
      <c r="U9303" s="25"/>
    </row>
    <row r="9304" spans="2:21">
      <c r="B9304" s="9"/>
      <c r="C9304" s="9"/>
      <c r="D9304" s="9"/>
      <c r="E9304" s="9"/>
      <c r="F9304" s="10"/>
      <c r="G9304" s="4"/>
      <c r="H9304" s="24"/>
      <c r="I9304" s="184"/>
      <c r="J9304" s="182"/>
      <c r="K9304" s="21"/>
      <c r="L9304" s="24"/>
      <c r="M9304" s="185"/>
      <c r="N9304" s="24"/>
      <c r="O9304" s="14"/>
      <c r="P9304" s="14"/>
      <c r="Q9304" s="39"/>
      <c r="R9304" s="545"/>
      <c r="S9304" s="545"/>
      <c r="T9304" s="25"/>
      <c r="U9304" s="25"/>
    </row>
    <row r="9305" spans="2:21">
      <c r="B9305" s="9"/>
      <c r="C9305" s="9"/>
      <c r="D9305" s="9"/>
      <c r="E9305" s="9"/>
      <c r="F9305" s="10"/>
      <c r="G9305" s="4"/>
      <c r="H9305" s="24"/>
      <c r="I9305" s="184"/>
      <c r="J9305" s="182"/>
      <c r="K9305" s="21"/>
      <c r="L9305" s="24"/>
      <c r="M9305" s="185"/>
      <c r="N9305" s="24"/>
      <c r="O9305" s="14"/>
      <c r="P9305" s="14"/>
      <c r="Q9305" s="39"/>
      <c r="R9305" s="545"/>
      <c r="S9305" s="545"/>
      <c r="T9305" s="25"/>
      <c r="U9305" s="25"/>
    </row>
    <row r="9306" spans="2:21">
      <c r="B9306" s="9"/>
      <c r="C9306" s="9"/>
      <c r="D9306" s="9"/>
      <c r="E9306" s="9"/>
      <c r="F9306" s="10"/>
      <c r="G9306" s="4"/>
      <c r="H9306" s="24"/>
      <c r="I9306" s="184"/>
      <c r="J9306" s="182"/>
      <c r="K9306" s="21"/>
      <c r="L9306" s="24"/>
      <c r="M9306" s="185"/>
      <c r="N9306" s="24"/>
      <c r="O9306" s="14"/>
      <c r="P9306" s="14"/>
      <c r="Q9306" s="39"/>
      <c r="R9306" s="545"/>
      <c r="S9306" s="545"/>
      <c r="T9306" s="25"/>
      <c r="U9306" s="25"/>
    </row>
    <row r="9307" spans="2:21">
      <c r="B9307" s="9"/>
      <c r="C9307" s="9"/>
      <c r="D9307" s="9"/>
      <c r="E9307" s="9"/>
      <c r="F9307" s="10"/>
      <c r="G9307" s="4"/>
      <c r="H9307" s="24"/>
      <c r="I9307" s="184"/>
      <c r="J9307" s="182"/>
      <c r="K9307" s="21"/>
      <c r="L9307" s="24"/>
      <c r="M9307" s="185"/>
      <c r="N9307" s="24"/>
      <c r="O9307" s="14"/>
      <c r="P9307" s="14"/>
      <c r="Q9307" s="39"/>
      <c r="R9307" s="545"/>
      <c r="S9307" s="545"/>
      <c r="T9307" s="25"/>
      <c r="U9307" s="25"/>
    </row>
    <row r="9308" spans="2:21">
      <c r="B9308" s="9"/>
      <c r="C9308" s="9"/>
      <c r="D9308" s="9"/>
      <c r="E9308" s="9"/>
      <c r="F9308" s="10"/>
      <c r="G9308" s="4"/>
      <c r="H9308" s="24"/>
      <c r="I9308" s="184"/>
      <c r="J9308" s="182"/>
      <c r="K9308" s="21"/>
      <c r="L9308" s="24"/>
      <c r="M9308" s="185"/>
      <c r="N9308" s="24"/>
      <c r="O9308" s="14"/>
      <c r="P9308" s="14"/>
      <c r="Q9308" s="39"/>
      <c r="R9308" s="545"/>
      <c r="S9308" s="545"/>
      <c r="T9308" s="25"/>
      <c r="U9308" s="25"/>
    </row>
    <row r="9309" spans="2:21">
      <c r="B9309" s="9"/>
      <c r="C9309" s="9"/>
      <c r="D9309" s="9"/>
      <c r="E9309" s="9"/>
      <c r="F9309" s="10"/>
      <c r="G9309" s="4"/>
      <c r="H9309" s="24"/>
      <c r="I9309" s="184"/>
      <c r="J9309" s="182"/>
      <c r="K9309" s="21"/>
      <c r="L9309" s="24"/>
      <c r="M9309" s="185"/>
      <c r="N9309" s="24"/>
      <c r="O9309" s="14"/>
      <c r="P9309" s="14"/>
      <c r="Q9309" s="39"/>
      <c r="R9309" s="545"/>
      <c r="S9309" s="545"/>
      <c r="T9309" s="25"/>
      <c r="U9309" s="25"/>
    </row>
    <row r="9310" spans="2:21">
      <c r="B9310" s="9"/>
      <c r="C9310" s="9"/>
      <c r="D9310" s="9"/>
      <c r="E9310" s="9"/>
      <c r="F9310" s="10"/>
      <c r="G9310" s="4"/>
      <c r="H9310" s="24"/>
      <c r="I9310" s="184"/>
      <c r="J9310" s="182"/>
      <c r="K9310" s="21"/>
      <c r="L9310" s="24"/>
      <c r="M9310" s="185"/>
      <c r="N9310" s="24"/>
      <c r="O9310" s="14"/>
      <c r="P9310" s="14"/>
      <c r="Q9310" s="39"/>
      <c r="R9310" s="545"/>
      <c r="S9310" s="545"/>
      <c r="T9310" s="25"/>
      <c r="U9310" s="25"/>
    </row>
    <row r="9311" spans="2:21">
      <c r="B9311" s="9"/>
      <c r="C9311" s="9"/>
      <c r="D9311" s="9"/>
      <c r="E9311" s="9"/>
      <c r="F9311" s="10"/>
      <c r="G9311" s="4"/>
      <c r="H9311" s="24"/>
      <c r="I9311" s="184"/>
      <c r="J9311" s="182"/>
      <c r="K9311" s="21"/>
      <c r="L9311" s="24"/>
      <c r="M9311" s="185"/>
      <c r="N9311" s="24"/>
      <c r="O9311" s="14"/>
      <c r="P9311" s="14"/>
      <c r="Q9311" s="39"/>
      <c r="R9311" s="545"/>
      <c r="S9311" s="545"/>
      <c r="T9311" s="25"/>
      <c r="U9311" s="25"/>
    </row>
    <row r="9312" spans="2:21">
      <c r="B9312" s="9"/>
      <c r="C9312" s="9"/>
      <c r="D9312" s="9"/>
      <c r="E9312" s="9"/>
      <c r="F9312" s="10"/>
      <c r="G9312" s="4"/>
      <c r="H9312" s="24"/>
      <c r="I9312" s="184"/>
      <c r="J9312" s="182"/>
      <c r="K9312" s="21"/>
      <c r="L9312" s="24"/>
      <c r="M9312" s="185"/>
      <c r="N9312" s="24"/>
      <c r="O9312" s="14"/>
      <c r="P9312" s="14"/>
      <c r="Q9312" s="39"/>
      <c r="R9312" s="545"/>
      <c r="S9312" s="545"/>
      <c r="T9312" s="25"/>
      <c r="U9312" s="25"/>
    </row>
    <row r="9313" spans="2:21">
      <c r="B9313" s="9"/>
      <c r="C9313" s="9"/>
      <c r="D9313" s="9"/>
      <c r="E9313" s="9"/>
      <c r="F9313" s="10"/>
      <c r="G9313" s="4"/>
      <c r="H9313" s="24"/>
      <c r="I9313" s="184"/>
      <c r="J9313" s="182"/>
      <c r="K9313" s="21"/>
      <c r="L9313" s="24"/>
      <c r="M9313" s="185"/>
      <c r="N9313" s="24"/>
      <c r="O9313" s="14"/>
      <c r="P9313" s="14"/>
      <c r="Q9313" s="39"/>
      <c r="R9313" s="545"/>
      <c r="S9313" s="545"/>
      <c r="T9313" s="25"/>
      <c r="U9313" s="25"/>
    </row>
    <row r="9314" spans="2:21">
      <c r="B9314" s="9"/>
      <c r="C9314" s="9"/>
      <c r="D9314" s="9"/>
      <c r="E9314" s="9"/>
      <c r="F9314" s="10"/>
      <c r="G9314" s="4"/>
      <c r="H9314" s="24"/>
      <c r="I9314" s="184"/>
      <c r="J9314" s="182"/>
      <c r="K9314" s="21"/>
      <c r="L9314" s="24"/>
      <c r="M9314" s="185"/>
      <c r="N9314" s="24"/>
      <c r="O9314" s="14"/>
      <c r="P9314" s="14"/>
      <c r="Q9314" s="39"/>
      <c r="R9314" s="545"/>
      <c r="S9314" s="545"/>
      <c r="T9314" s="25"/>
      <c r="U9314" s="25"/>
    </row>
    <row r="9315" spans="2:21">
      <c r="B9315" s="9"/>
      <c r="C9315" s="9"/>
      <c r="D9315" s="9"/>
      <c r="E9315" s="9"/>
      <c r="F9315" s="10"/>
      <c r="G9315" s="4"/>
      <c r="H9315" s="24"/>
      <c r="I9315" s="184"/>
      <c r="J9315" s="182"/>
      <c r="K9315" s="21"/>
      <c r="L9315" s="24"/>
      <c r="M9315" s="185"/>
      <c r="N9315" s="24"/>
      <c r="O9315" s="14"/>
      <c r="P9315" s="14"/>
      <c r="Q9315" s="39"/>
      <c r="R9315" s="545"/>
      <c r="S9315" s="545"/>
      <c r="T9315" s="25"/>
      <c r="U9315" s="25"/>
    </row>
    <row r="9316" spans="2:21">
      <c r="B9316" s="9"/>
      <c r="C9316" s="9"/>
      <c r="D9316" s="9"/>
      <c r="E9316" s="9"/>
      <c r="F9316" s="10"/>
      <c r="G9316" s="4"/>
      <c r="H9316" s="24"/>
      <c r="I9316" s="184"/>
      <c r="J9316" s="182"/>
      <c r="K9316" s="21"/>
      <c r="L9316" s="24"/>
      <c r="M9316" s="185"/>
      <c r="N9316" s="24"/>
      <c r="O9316" s="14"/>
      <c r="P9316" s="14"/>
      <c r="Q9316" s="39"/>
      <c r="R9316" s="545"/>
      <c r="S9316" s="545"/>
      <c r="T9316" s="25"/>
      <c r="U9316" s="25"/>
    </row>
    <row r="9317" spans="2:21">
      <c r="B9317" s="9"/>
      <c r="C9317" s="9"/>
      <c r="D9317" s="9"/>
      <c r="E9317" s="9"/>
      <c r="F9317" s="10"/>
      <c r="G9317" s="4"/>
      <c r="H9317" s="24"/>
      <c r="I9317" s="184"/>
      <c r="J9317" s="182"/>
      <c r="K9317" s="21"/>
      <c r="L9317" s="24"/>
      <c r="M9317" s="185"/>
      <c r="N9317" s="24"/>
      <c r="O9317" s="14"/>
      <c r="P9317" s="14"/>
      <c r="Q9317" s="39"/>
      <c r="R9317" s="545"/>
      <c r="S9317" s="545"/>
      <c r="T9317" s="25"/>
      <c r="U9317" s="25"/>
    </row>
    <row r="9318" spans="2:21">
      <c r="B9318" s="9"/>
      <c r="C9318" s="9"/>
      <c r="D9318" s="9"/>
      <c r="E9318" s="9"/>
      <c r="F9318" s="10"/>
      <c r="G9318" s="4"/>
      <c r="H9318" s="24"/>
      <c r="I9318" s="184"/>
      <c r="J9318" s="182"/>
      <c r="K9318" s="21"/>
      <c r="L9318" s="24"/>
      <c r="M9318" s="185"/>
      <c r="N9318" s="24"/>
      <c r="O9318" s="14"/>
      <c r="P9318" s="14"/>
      <c r="Q9318" s="39"/>
      <c r="R9318" s="545"/>
      <c r="S9318" s="545"/>
      <c r="T9318" s="25"/>
      <c r="U9318" s="25"/>
    </row>
    <row r="9319" spans="2:21">
      <c r="B9319" s="9"/>
      <c r="C9319" s="9"/>
      <c r="D9319" s="9"/>
      <c r="E9319" s="9"/>
      <c r="F9319" s="10"/>
      <c r="G9319" s="4"/>
      <c r="H9319" s="24"/>
      <c r="I9319" s="184"/>
      <c r="J9319" s="182"/>
      <c r="K9319" s="21"/>
      <c r="L9319" s="24"/>
      <c r="M9319" s="185"/>
      <c r="N9319" s="24"/>
      <c r="O9319" s="14"/>
      <c r="P9319" s="14"/>
      <c r="Q9319" s="39"/>
      <c r="R9319" s="545"/>
      <c r="S9319" s="545"/>
      <c r="T9319" s="25"/>
      <c r="U9319" s="25"/>
    </row>
    <row r="9320" spans="2:21">
      <c r="B9320" s="9"/>
      <c r="C9320" s="9"/>
      <c r="D9320" s="9"/>
      <c r="E9320" s="9"/>
      <c r="F9320" s="10"/>
      <c r="G9320" s="4"/>
      <c r="H9320" s="24"/>
      <c r="I9320" s="184"/>
      <c r="J9320" s="182"/>
      <c r="K9320" s="21"/>
      <c r="L9320" s="24"/>
      <c r="M9320" s="185"/>
      <c r="N9320" s="24"/>
      <c r="O9320" s="14"/>
      <c r="P9320" s="14"/>
      <c r="Q9320" s="39"/>
      <c r="R9320" s="545"/>
      <c r="S9320" s="545"/>
      <c r="T9320" s="25"/>
      <c r="U9320" s="25"/>
    </row>
    <row r="9321" spans="2:21">
      <c r="B9321" s="9"/>
      <c r="C9321" s="9"/>
      <c r="D9321" s="9"/>
      <c r="E9321" s="9"/>
      <c r="F9321" s="10"/>
      <c r="G9321" s="4"/>
      <c r="H9321" s="24"/>
      <c r="I9321" s="184"/>
      <c r="J9321" s="182"/>
      <c r="K9321" s="21"/>
      <c r="L9321" s="24"/>
      <c r="M9321" s="185"/>
      <c r="N9321" s="24"/>
      <c r="O9321" s="14"/>
      <c r="P9321" s="14"/>
      <c r="Q9321" s="39"/>
      <c r="R9321" s="545"/>
      <c r="S9321" s="545"/>
      <c r="T9321" s="25"/>
      <c r="U9321" s="25"/>
    </row>
    <row r="9322" spans="2:21">
      <c r="B9322" s="9"/>
      <c r="C9322" s="9"/>
      <c r="D9322" s="9"/>
      <c r="E9322" s="9"/>
      <c r="F9322" s="10"/>
      <c r="G9322" s="4"/>
      <c r="H9322" s="24"/>
      <c r="I9322" s="184"/>
      <c r="J9322" s="182"/>
      <c r="K9322" s="21"/>
      <c r="L9322" s="24"/>
      <c r="M9322" s="185"/>
      <c r="N9322" s="24"/>
      <c r="O9322" s="14"/>
      <c r="P9322" s="14"/>
      <c r="Q9322" s="39"/>
      <c r="R9322" s="545"/>
      <c r="S9322" s="545"/>
      <c r="T9322" s="25"/>
      <c r="U9322" s="25"/>
    </row>
    <row r="9323" spans="2:21">
      <c r="B9323" s="9"/>
      <c r="C9323" s="9"/>
      <c r="D9323" s="9"/>
      <c r="E9323" s="9"/>
      <c r="F9323" s="10"/>
      <c r="G9323" s="4"/>
      <c r="H9323" s="24"/>
      <c r="I9323" s="184"/>
      <c r="J9323" s="182"/>
      <c r="K9323" s="21"/>
      <c r="L9323" s="24"/>
      <c r="M9323" s="185"/>
      <c r="N9323" s="24"/>
      <c r="O9323" s="14"/>
      <c r="P9323" s="14"/>
      <c r="Q9323" s="39"/>
      <c r="R9323" s="545"/>
      <c r="S9323" s="545"/>
      <c r="T9323" s="25"/>
      <c r="U9323" s="25"/>
    </row>
    <row r="9324" spans="2:21">
      <c r="B9324" s="9"/>
      <c r="C9324" s="9"/>
      <c r="D9324" s="9"/>
      <c r="E9324" s="9"/>
      <c r="F9324" s="10"/>
      <c r="G9324" s="4"/>
      <c r="H9324" s="24"/>
      <c r="I9324" s="184"/>
      <c r="J9324" s="182"/>
      <c r="K9324" s="21"/>
      <c r="L9324" s="24"/>
      <c r="M9324" s="185"/>
      <c r="N9324" s="24"/>
      <c r="O9324" s="14"/>
      <c r="P9324" s="14"/>
      <c r="Q9324" s="39"/>
      <c r="R9324" s="545"/>
      <c r="S9324" s="545"/>
      <c r="T9324" s="25"/>
      <c r="U9324" s="25"/>
    </row>
    <row r="9325" spans="2:21">
      <c r="B9325" s="9"/>
      <c r="C9325" s="9"/>
      <c r="D9325" s="9"/>
      <c r="E9325" s="9"/>
      <c r="F9325" s="10"/>
      <c r="G9325" s="4"/>
      <c r="H9325" s="24"/>
      <c r="I9325" s="184"/>
      <c r="J9325" s="182"/>
      <c r="K9325" s="21"/>
      <c r="L9325" s="24"/>
      <c r="M9325" s="185"/>
      <c r="N9325" s="24"/>
      <c r="O9325" s="14"/>
      <c r="P9325" s="14"/>
      <c r="Q9325" s="39"/>
      <c r="R9325" s="545"/>
      <c r="S9325" s="545"/>
      <c r="T9325" s="25"/>
      <c r="U9325" s="25"/>
    </row>
    <row r="9326" spans="2:21">
      <c r="B9326" s="9"/>
      <c r="C9326" s="9"/>
      <c r="D9326" s="9"/>
      <c r="E9326" s="9"/>
      <c r="F9326" s="10"/>
      <c r="G9326" s="4"/>
      <c r="H9326" s="24"/>
      <c r="I9326" s="184"/>
      <c r="J9326" s="182"/>
      <c r="K9326" s="21"/>
      <c r="L9326" s="24"/>
      <c r="M9326" s="185"/>
      <c r="N9326" s="24"/>
      <c r="O9326" s="14"/>
      <c r="P9326" s="14"/>
      <c r="Q9326" s="39"/>
      <c r="R9326" s="545"/>
      <c r="S9326" s="545"/>
      <c r="T9326" s="25"/>
      <c r="U9326" s="25"/>
    </row>
    <row r="9327" spans="2:21">
      <c r="B9327" s="9"/>
      <c r="C9327" s="9"/>
      <c r="D9327" s="9"/>
      <c r="E9327" s="9"/>
      <c r="F9327" s="10"/>
      <c r="G9327" s="4"/>
      <c r="H9327" s="24"/>
      <c r="I9327" s="184"/>
      <c r="J9327" s="182"/>
      <c r="K9327" s="21"/>
      <c r="L9327" s="24"/>
      <c r="M9327" s="185"/>
      <c r="N9327" s="24"/>
      <c r="O9327" s="14"/>
      <c r="P9327" s="14"/>
      <c r="Q9327" s="39"/>
      <c r="R9327" s="545"/>
      <c r="S9327" s="545"/>
      <c r="T9327" s="25"/>
      <c r="U9327" s="25"/>
    </row>
    <row r="9328" spans="2:21">
      <c r="B9328" s="9"/>
      <c r="C9328" s="9"/>
      <c r="D9328" s="9"/>
      <c r="E9328" s="9"/>
      <c r="F9328" s="10"/>
      <c r="G9328" s="4"/>
      <c r="H9328" s="24"/>
      <c r="I9328" s="184"/>
      <c r="J9328" s="182"/>
      <c r="K9328" s="21"/>
      <c r="L9328" s="24"/>
      <c r="M9328" s="185"/>
      <c r="N9328" s="24"/>
      <c r="O9328" s="14"/>
      <c r="P9328" s="14"/>
      <c r="Q9328" s="39"/>
      <c r="R9328" s="545"/>
      <c r="S9328" s="545"/>
      <c r="T9328" s="25"/>
      <c r="U9328" s="25"/>
    </row>
    <row r="9329" spans="2:21">
      <c r="B9329" s="9"/>
      <c r="C9329" s="9"/>
      <c r="D9329" s="9"/>
      <c r="E9329" s="9"/>
      <c r="F9329" s="10"/>
      <c r="G9329" s="4"/>
      <c r="H9329" s="24"/>
      <c r="I9329" s="184"/>
      <c r="J9329" s="182"/>
      <c r="K9329" s="21"/>
      <c r="L9329" s="24"/>
      <c r="M9329" s="185"/>
      <c r="N9329" s="24"/>
      <c r="O9329" s="14"/>
      <c r="P9329" s="14"/>
      <c r="Q9329" s="39"/>
      <c r="R9329" s="545"/>
      <c r="S9329" s="545"/>
      <c r="T9329" s="25"/>
      <c r="U9329" s="25"/>
    </row>
    <row r="9330" spans="2:21">
      <c r="B9330" s="9"/>
      <c r="C9330" s="9"/>
      <c r="D9330" s="9"/>
      <c r="E9330" s="9"/>
      <c r="F9330" s="10"/>
      <c r="G9330" s="4"/>
      <c r="H9330" s="24"/>
      <c r="I9330" s="184"/>
      <c r="J9330" s="182"/>
      <c r="K9330" s="21"/>
      <c r="L9330" s="24"/>
      <c r="M9330" s="185"/>
      <c r="N9330" s="24"/>
      <c r="O9330" s="14"/>
      <c r="P9330" s="14"/>
      <c r="Q9330" s="39"/>
      <c r="R9330" s="545"/>
      <c r="S9330" s="545"/>
      <c r="T9330" s="25"/>
      <c r="U9330" s="25"/>
    </row>
    <row r="9331" spans="2:21">
      <c r="B9331" s="9"/>
      <c r="C9331" s="9"/>
      <c r="D9331" s="9"/>
      <c r="E9331" s="9"/>
      <c r="F9331" s="10"/>
      <c r="G9331" s="4"/>
      <c r="H9331" s="24"/>
      <c r="I9331" s="184"/>
      <c r="J9331" s="182"/>
      <c r="K9331" s="21"/>
      <c r="L9331" s="24"/>
      <c r="M9331" s="185"/>
      <c r="N9331" s="24"/>
      <c r="O9331" s="14"/>
      <c r="P9331" s="14"/>
      <c r="Q9331" s="39"/>
      <c r="R9331" s="545"/>
      <c r="S9331" s="545"/>
      <c r="T9331" s="25"/>
      <c r="U9331" s="25"/>
    </row>
    <row r="9332" spans="2:21">
      <c r="B9332" s="9"/>
      <c r="C9332" s="9"/>
      <c r="D9332" s="9"/>
      <c r="E9332" s="9"/>
      <c r="F9332" s="10"/>
      <c r="G9332" s="4"/>
      <c r="H9332" s="24"/>
      <c r="I9332" s="184"/>
      <c r="J9332" s="182"/>
      <c r="K9332" s="21"/>
      <c r="L9332" s="24"/>
      <c r="M9332" s="185"/>
      <c r="N9332" s="24"/>
      <c r="O9332" s="14"/>
      <c r="P9332" s="14"/>
      <c r="Q9332" s="39"/>
      <c r="R9332" s="545"/>
      <c r="S9332" s="545"/>
      <c r="T9332" s="25"/>
      <c r="U9332" s="25"/>
    </row>
    <row r="9333" spans="2:21">
      <c r="B9333" s="9"/>
      <c r="C9333" s="9"/>
      <c r="D9333" s="9"/>
      <c r="E9333" s="9"/>
      <c r="F9333" s="10"/>
      <c r="G9333" s="4"/>
      <c r="H9333" s="24"/>
      <c r="I9333" s="184"/>
      <c r="J9333" s="182"/>
      <c r="K9333" s="21"/>
      <c r="L9333" s="24"/>
      <c r="M9333" s="185"/>
      <c r="N9333" s="24"/>
      <c r="O9333" s="14"/>
      <c r="P9333" s="14"/>
      <c r="Q9333" s="39"/>
      <c r="R9333" s="545"/>
      <c r="S9333" s="545"/>
      <c r="T9333" s="25"/>
      <c r="U9333" s="25"/>
    </row>
    <row r="9334" spans="2:21">
      <c r="B9334" s="9"/>
      <c r="C9334" s="9"/>
      <c r="D9334" s="9"/>
      <c r="E9334" s="9"/>
      <c r="F9334" s="10"/>
      <c r="G9334" s="4"/>
      <c r="H9334" s="24"/>
      <c r="I9334" s="184"/>
      <c r="J9334" s="182"/>
      <c r="K9334" s="21"/>
      <c r="L9334" s="24"/>
      <c r="M9334" s="185"/>
      <c r="N9334" s="24"/>
      <c r="O9334" s="14"/>
      <c r="P9334" s="14"/>
      <c r="Q9334" s="39"/>
      <c r="R9334" s="545"/>
      <c r="S9334" s="545"/>
      <c r="T9334" s="25"/>
      <c r="U9334" s="25"/>
    </row>
    <row r="9335" spans="2:21">
      <c r="B9335" s="9"/>
      <c r="C9335" s="9"/>
      <c r="D9335" s="9"/>
      <c r="E9335" s="9"/>
      <c r="F9335" s="10"/>
      <c r="G9335" s="4"/>
      <c r="H9335" s="24"/>
      <c r="I9335" s="184"/>
      <c r="J9335" s="182"/>
      <c r="K9335" s="21"/>
      <c r="L9335" s="24"/>
      <c r="M9335" s="185"/>
      <c r="N9335" s="24"/>
      <c r="O9335" s="14"/>
      <c r="P9335" s="14"/>
      <c r="Q9335" s="39"/>
      <c r="R9335" s="545"/>
      <c r="S9335" s="545"/>
      <c r="T9335" s="25"/>
      <c r="U9335" s="25"/>
    </row>
    <row r="9336" spans="2:21">
      <c r="B9336" s="9"/>
      <c r="C9336" s="9"/>
      <c r="D9336" s="9"/>
      <c r="E9336" s="9"/>
      <c r="F9336" s="10"/>
      <c r="G9336" s="4"/>
      <c r="H9336" s="24"/>
      <c r="I9336" s="184"/>
      <c r="J9336" s="182"/>
      <c r="K9336" s="21"/>
      <c r="L9336" s="24"/>
      <c r="M9336" s="185"/>
      <c r="N9336" s="24"/>
      <c r="O9336" s="14"/>
      <c r="P9336" s="14"/>
      <c r="Q9336" s="39"/>
      <c r="R9336" s="545"/>
      <c r="S9336" s="545"/>
      <c r="T9336" s="25"/>
      <c r="U9336" s="25"/>
    </row>
    <row r="9337" spans="2:21">
      <c r="B9337" s="9"/>
      <c r="C9337" s="9"/>
      <c r="D9337" s="9"/>
      <c r="E9337" s="9"/>
      <c r="F9337" s="10"/>
      <c r="G9337" s="4"/>
      <c r="H9337" s="24"/>
      <c r="I9337" s="184"/>
      <c r="J9337" s="182"/>
      <c r="K9337" s="21"/>
      <c r="L9337" s="24"/>
      <c r="M9337" s="185"/>
      <c r="N9337" s="24"/>
      <c r="O9337" s="14"/>
      <c r="P9337" s="14"/>
      <c r="Q9337" s="39"/>
      <c r="R9337" s="545"/>
      <c r="S9337" s="545"/>
      <c r="T9337" s="25"/>
      <c r="U9337" s="25"/>
    </row>
    <row r="9338" spans="2:21">
      <c r="B9338" s="9"/>
      <c r="C9338" s="9"/>
      <c r="D9338" s="9"/>
      <c r="E9338" s="9"/>
      <c r="F9338" s="10"/>
      <c r="G9338" s="4"/>
      <c r="H9338" s="24"/>
      <c r="I9338" s="184"/>
      <c r="J9338" s="182"/>
      <c r="K9338" s="21"/>
      <c r="L9338" s="24"/>
      <c r="M9338" s="185"/>
      <c r="N9338" s="24"/>
      <c r="O9338" s="14"/>
      <c r="P9338" s="14"/>
      <c r="Q9338" s="39"/>
      <c r="R9338" s="545"/>
      <c r="S9338" s="545"/>
      <c r="T9338" s="25"/>
      <c r="U9338" s="25"/>
    </row>
    <row r="9339" spans="2:21">
      <c r="B9339" s="9"/>
      <c r="C9339" s="9"/>
      <c r="D9339" s="9"/>
      <c r="E9339" s="9"/>
      <c r="F9339" s="10"/>
      <c r="G9339" s="4"/>
      <c r="H9339" s="24"/>
      <c r="I9339" s="184"/>
      <c r="J9339" s="182"/>
      <c r="K9339" s="21"/>
      <c r="L9339" s="24"/>
      <c r="M9339" s="185"/>
      <c r="N9339" s="24"/>
      <c r="O9339" s="14"/>
      <c r="P9339" s="14"/>
      <c r="Q9339" s="39"/>
      <c r="R9339" s="545"/>
      <c r="S9339" s="545"/>
      <c r="T9339" s="25"/>
      <c r="U9339" s="25"/>
    </row>
    <row r="9340" spans="2:21">
      <c r="B9340" s="9"/>
      <c r="C9340" s="9"/>
      <c r="D9340" s="9"/>
      <c r="E9340" s="9"/>
      <c r="F9340" s="10"/>
      <c r="G9340" s="4"/>
      <c r="H9340" s="24"/>
      <c r="I9340" s="184"/>
      <c r="J9340" s="182"/>
      <c r="K9340" s="21"/>
      <c r="L9340" s="24"/>
      <c r="M9340" s="185"/>
      <c r="N9340" s="24"/>
      <c r="O9340" s="14"/>
      <c r="P9340" s="14"/>
      <c r="Q9340" s="39"/>
      <c r="R9340" s="545"/>
      <c r="S9340" s="545"/>
      <c r="T9340" s="25"/>
      <c r="U9340" s="25"/>
    </row>
    <row r="9341" spans="2:21">
      <c r="B9341" s="9"/>
      <c r="C9341" s="9"/>
      <c r="D9341" s="9"/>
      <c r="E9341" s="9"/>
      <c r="F9341" s="10"/>
      <c r="G9341" s="4"/>
      <c r="H9341" s="24"/>
      <c r="I9341" s="184"/>
      <c r="J9341" s="182"/>
      <c r="K9341" s="21"/>
      <c r="L9341" s="24"/>
      <c r="M9341" s="185"/>
      <c r="N9341" s="24"/>
      <c r="O9341" s="14"/>
      <c r="P9341" s="14"/>
      <c r="Q9341" s="39"/>
      <c r="R9341" s="545"/>
      <c r="S9341" s="545"/>
      <c r="T9341" s="25"/>
      <c r="U9341" s="25"/>
    </row>
    <row r="9342" spans="2:21">
      <c r="B9342" s="9"/>
      <c r="C9342" s="9"/>
      <c r="D9342" s="9"/>
      <c r="E9342" s="9"/>
      <c r="F9342" s="10"/>
      <c r="G9342" s="4"/>
      <c r="H9342" s="24"/>
      <c r="I9342" s="184"/>
      <c r="J9342" s="182"/>
      <c r="K9342" s="21"/>
      <c r="L9342" s="24"/>
      <c r="M9342" s="185"/>
      <c r="N9342" s="24"/>
      <c r="O9342" s="14"/>
      <c r="P9342" s="14"/>
      <c r="Q9342" s="39"/>
      <c r="R9342" s="545"/>
      <c r="S9342" s="545"/>
      <c r="T9342" s="25"/>
      <c r="U9342" s="25"/>
    </row>
    <row r="9343" spans="2:21">
      <c r="B9343" s="9"/>
      <c r="C9343" s="9"/>
      <c r="D9343" s="9"/>
      <c r="E9343" s="9"/>
      <c r="F9343" s="10"/>
      <c r="G9343" s="4"/>
      <c r="H9343" s="24"/>
      <c r="I9343" s="184"/>
      <c r="J9343" s="182"/>
      <c r="K9343" s="21"/>
      <c r="L9343" s="24"/>
      <c r="M9343" s="185"/>
      <c r="N9343" s="24"/>
      <c r="O9343" s="14"/>
      <c r="P9343" s="14"/>
      <c r="Q9343" s="39"/>
      <c r="R9343" s="545"/>
      <c r="S9343" s="545"/>
      <c r="T9343" s="25"/>
      <c r="U9343" s="25"/>
    </row>
    <row r="9344" spans="2:21">
      <c r="B9344" s="9"/>
      <c r="C9344" s="9"/>
      <c r="D9344" s="9"/>
      <c r="E9344" s="9"/>
      <c r="F9344" s="10"/>
      <c r="G9344" s="4"/>
      <c r="H9344" s="24"/>
      <c r="I9344" s="184"/>
      <c r="J9344" s="182"/>
      <c r="K9344" s="21"/>
      <c r="L9344" s="24"/>
      <c r="M9344" s="185"/>
      <c r="N9344" s="24"/>
      <c r="O9344" s="14"/>
      <c r="P9344" s="14"/>
      <c r="Q9344" s="39"/>
      <c r="R9344" s="545"/>
      <c r="S9344" s="545"/>
      <c r="T9344" s="25"/>
      <c r="U9344" s="25"/>
    </row>
    <row r="9345" spans="2:21">
      <c r="B9345" s="9"/>
      <c r="C9345" s="9"/>
      <c r="D9345" s="9"/>
      <c r="E9345" s="9"/>
      <c r="F9345" s="10"/>
      <c r="G9345" s="4"/>
      <c r="H9345" s="24"/>
      <c r="I9345" s="184"/>
      <c r="J9345" s="182"/>
      <c r="K9345" s="21"/>
      <c r="L9345" s="24"/>
      <c r="M9345" s="185"/>
      <c r="N9345" s="24"/>
      <c r="O9345" s="14"/>
      <c r="P9345" s="14"/>
      <c r="Q9345" s="39"/>
      <c r="R9345" s="545"/>
      <c r="S9345" s="545"/>
      <c r="T9345" s="25"/>
      <c r="U9345" s="25"/>
    </row>
    <row r="9346" spans="2:21">
      <c r="B9346" s="9"/>
      <c r="C9346" s="9"/>
      <c r="D9346" s="9"/>
      <c r="E9346" s="9"/>
      <c r="F9346" s="10"/>
      <c r="G9346" s="4"/>
      <c r="H9346" s="24"/>
      <c r="I9346" s="184"/>
      <c r="J9346" s="182"/>
      <c r="K9346" s="21"/>
      <c r="L9346" s="24"/>
      <c r="M9346" s="185"/>
      <c r="N9346" s="24"/>
      <c r="O9346" s="14"/>
      <c r="P9346" s="14"/>
      <c r="Q9346" s="39"/>
      <c r="R9346" s="545"/>
      <c r="S9346" s="545"/>
      <c r="T9346" s="25"/>
      <c r="U9346" s="25"/>
    </row>
    <row r="9347" spans="2:21">
      <c r="B9347" s="9"/>
      <c r="C9347" s="9"/>
      <c r="D9347" s="9"/>
      <c r="E9347" s="9"/>
      <c r="F9347" s="10"/>
      <c r="G9347" s="4"/>
      <c r="H9347" s="24"/>
      <c r="I9347" s="184"/>
      <c r="J9347" s="182"/>
      <c r="K9347" s="21"/>
      <c r="L9347" s="24"/>
      <c r="M9347" s="185"/>
      <c r="N9347" s="24"/>
      <c r="O9347" s="14"/>
      <c r="P9347" s="14"/>
      <c r="Q9347" s="39"/>
      <c r="R9347" s="545"/>
      <c r="S9347" s="545"/>
      <c r="T9347" s="25"/>
      <c r="U9347" s="25"/>
    </row>
    <row r="9348" spans="2:21">
      <c r="B9348" s="9"/>
      <c r="C9348" s="9"/>
      <c r="D9348" s="9"/>
      <c r="E9348" s="9"/>
      <c r="F9348" s="10"/>
      <c r="G9348" s="4"/>
      <c r="H9348" s="24"/>
      <c r="I9348" s="184"/>
      <c r="J9348" s="182"/>
      <c r="K9348" s="21"/>
      <c r="L9348" s="24"/>
      <c r="M9348" s="185"/>
      <c r="N9348" s="24"/>
      <c r="O9348" s="14"/>
      <c r="P9348" s="14"/>
      <c r="Q9348" s="39"/>
      <c r="R9348" s="545"/>
      <c r="S9348" s="545"/>
      <c r="T9348" s="25"/>
      <c r="U9348" s="25"/>
    </row>
    <row r="9349" spans="2:21">
      <c r="B9349" s="9"/>
      <c r="C9349" s="9"/>
      <c r="D9349" s="9"/>
      <c r="E9349" s="9"/>
      <c r="F9349" s="10"/>
      <c r="G9349" s="4"/>
      <c r="H9349" s="24"/>
      <c r="I9349" s="184"/>
      <c r="J9349" s="182"/>
      <c r="K9349" s="21"/>
      <c r="L9349" s="24"/>
      <c r="M9349" s="185"/>
      <c r="N9349" s="24"/>
      <c r="O9349" s="14"/>
      <c r="P9349" s="14"/>
      <c r="Q9349" s="39"/>
      <c r="R9349" s="545"/>
      <c r="S9349" s="545"/>
      <c r="T9349" s="25"/>
      <c r="U9349" s="25"/>
    </row>
    <row r="9350" spans="2:21">
      <c r="B9350" s="9"/>
      <c r="C9350" s="9"/>
      <c r="D9350" s="9"/>
      <c r="E9350" s="9"/>
      <c r="F9350" s="10"/>
      <c r="G9350" s="4"/>
      <c r="H9350" s="24"/>
      <c r="I9350" s="184"/>
      <c r="J9350" s="182"/>
      <c r="K9350" s="21"/>
      <c r="L9350" s="24"/>
      <c r="M9350" s="185"/>
      <c r="N9350" s="24"/>
      <c r="O9350" s="14"/>
      <c r="P9350" s="14"/>
      <c r="Q9350" s="39"/>
      <c r="R9350" s="545"/>
      <c r="S9350" s="545"/>
      <c r="T9350" s="25"/>
      <c r="U9350" s="25"/>
    </row>
    <row r="9351" spans="2:21">
      <c r="B9351" s="9"/>
      <c r="C9351" s="9"/>
      <c r="D9351" s="9"/>
      <c r="E9351" s="9"/>
      <c r="F9351" s="10"/>
      <c r="G9351" s="4"/>
      <c r="H9351" s="24"/>
      <c r="I9351" s="184"/>
      <c r="J9351" s="182"/>
      <c r="K9351" s="21"/>
      <c r="L9351" s="24"/>
      <c r="M9351" s="185"/>
      <c r="N9351" s="24"/>
      <c r="O9351" s="14"/>
      <c r="P9351" s="14"/>
      <c r="Q9351" s="39"/>
      <c r="R9351" s="545"/>
      <c r="S9351" s="545"/>
      <c r="T9351" s="25"/>
      <c r="U9351" s="25"/>
    </row>
    <row r="9352" spans="2:21">
      <c r="B9352" s="9"/>
      <c r="C9352" s="9"/>
      <c r="D9352" s="9"/>
      <c r="E9352" s="9"/>
      <c r="F9352" s="10"/>
      <c r="G9352" s="4"/>
      <c r="H9352" s="24"/>
      <c r="I9352" s="184"/>
      <c r="J9352" s="182"/>
      <c r="K9352" s="21"/>
      <c r="L9352" s="24"/>
      <c r="M9352" s="185"/>
      <c r="N9352" s="24"/>
      <c r="O9352" s="14"/>
      <c r="P9352" s="14"/>
      <c r="Q9352" s="39"/>
      <c r="R9352" s="545"/>
      <c r="S9352" s="545"/>
      <c r="T9352" s="25"/>
      <c r="U9352" s="25"/>
    </row>
    <row r="9353" spans="2:21">
      <c r="B9353" s="9"/>
      <c r="C9353" s="9"/>
      <c r="D9353" s="9"/>
      <c r="E9353" s="9"/>
      <c r="F9353" s="10"/>
      <c r="G9353" s="4"/>
      <c r="H9353" s="24"/>
      <c r="I9353" s="184"/>
      <c r="J9353" s="182"/>
      <c r="K9353" s="21"/>
      <c r="L9353" s="24"/>
      <c r="M9353" s="185"/>
      <c r="N9353" s="24"/>
      <c r="O9353" s="14"/>
      <c r="P9353" s="14"/>
      <c r="Q9353" s="39"/>
      <c r="R9353" s="545"/>
      <c r="S9353" s="545"/>
      <c r="T9353" s="25"/>
      <c r="U9353" s="25"/>
    </row>
    <row r="9354" spans="2:21">
      <c r="B9354" s="9"/>
      <c r="C9354" s="9"/>
      <c r="D9354" s="9"/>
      <c r="E9354" s="9"/>
      <c r="F9354" s="10"/>
      <c r="G9354" s="4"/>
      <c r="H9354" s="24"/>
      <c r="I9354" s="184"/>
      <c r="J9354" s="182"/>
      <c r="K9354" s="21"/>
      <c r="L9354" s="24"/>
      <c r="M9354" s="185"/>
      <c r="N9354" s="24"/>
      <c r="O9354" s="14"/>
      <c r="P9354" s="14"/>
      <c r="Q9354" s="39"/>
      <c r="R9354" s="545"/>
      <c r="S9354" s="545"/>
      <c r="T9354" s="25"/>
      <c r="U9354" s="25"/>
    </row>
    <row r="9355" spans="2:21">
      <c r="B9355" s="9"/>
      <c r="C9355" s="9"/>
      <c r="D9355" s="9"/>
      <c r="E9355" s="9"/>
      <c r="F9355" s="10"/>
      <c r="G9355" s="4"/>
      <c r="H9355" s="24"/>
      <c r="I9355" s="184"/>
      <c r="J9355" s="182"/>
      <c r="K9355" s="21"/>
      <c r="L9355" s="24"/>
      <c r="M9355" s="185"/>
      <c r="N9355" s="24"/>
      <c r="O9355" s="14"/>
      <c r="P9355" s="14"/>
      <c r="Q9355" s="39"/>
      <c r="R9355" s="545"/>
      <c r="S9355" s="545"/>
      <c r="T9355" s="25"/>
      <c r="U9355" s="25"/>
    </row>
    <row r="9356" spans="2:21">
      <c r="B9356" s="9"/>
      <c r="C9356" s="9"/>
      <c r="D9356" s="9"/>
      <c r="E9356" s="9"/>
      <c r="F9356" s="10"/>
      <c r="G9356" s="4"/>
      <c r="H9356" s="24"/>
      <c r="I9356" s="184"/>
      <c r="J9356" s="182"/>
      <c r="K9356" s="21"/>
      <c r="L9356" s="24"/>
      <c r="M9356" s="185"/>
      <c r="N9356" s="24"/>
      <c r="O9356" s="14"/>
      <c r="P9356" s="14"/>
      <c r="Q9356" s="39"/>
      <c r="R9356" s="545"/>
      <c r="S9356" s="545"/>
      <c r="T9356" s="25"/>
      <c r="U9356" s="25"/>
    </row>
    <row r="9357" spans="2:21">
      <c r="B9357" s="9"/>
      <c r="C9357" s="9"/>
      <c r="D9357" s="9"/>
      <c r="E9357" s="9"/>
      <c r="F9357" s="10"/>
      <c r="G9357" s="4"/>
      <c r="H9357" s="24"/>
      <c r="I9357" s="184"/>
      <c r="J9357" s="182"/>
      <c r="K9357" s="21"/>
      <c r="L9357" s="24"/>
      <c r="M9357" s="185"/>
      <c r="N9357" s="24"/>
      <c r="O9357" s="14"/>
      <c r="P9357" s="14"/>
      <c r="Q9357" s="39"/>
      <c r="R9357" s="545"/>
      <c r="S9357" s="545"/>
      <c r="T9357" s="25"/>
      <c r="U9357" s="25"/>
    </row>
    <row r="9358" spans="2:21">
      <c r="B9358" s="9"/>
      <c r="C9358" s="9"/>
      <c r="D9358" s="9"/>
      <c r="E9358" s="9"/>
      <c r="F9358" s="10"/>
      <c r="G9358" s="4"/>
      <c r="H9358" s="24"/>
      <c r="I9358" s="184"/>
      <c r="J9358" s="182"/>
      <c r="K9358" s="21"/>
      <c r="L9358" s="24"/>
      <c r="M9358" s="185"/>
      <c r="N9358" s="24"/>
      <c r="O9358" s="14"/>
      <c r="P9358" s="14"/>
      <c r="Q9358" s="39"/>
      <c r="R9358" s="545"/>
      <c r="S9358" s="545"/>
      <c r="T9358" s="25"/>
      <c r="U9358" s="25"/>
    </row>
    <row r="9359" spans="2:21">
      <c r="B9359" s="9"/>
      <c r="C9359" s="9"/>
      <c r="D9359" s="9"/>
      <c r="E9359" s="9"/>
      <c r="F9359" s="10"/>
      <c r="G9359" s="4"/>
      <c r="H9359" s="24"/>
      <c r="I9359" s="184"/>
      <c r="J9359" s="182"/>
      <c r="K9359" s="21"/>
      <c r="L9359" s="24"/>
      <c r="M9359" s="185"/>
      <c r="N9359" s="24"/>
      <c r="O9359" s="14"/>
      <c r="P9359" s="14"/>
      <c r="Q9359" s="39"/>
      <c r="R9359" s="545"/>
      <c r="S9359" s="545"/>
      <c r="T9359" s="25"/>
      <c r="U9359" s="25"/>
    </row>
    <row r="9360" spans="2:21">
      <c r="B9360" s="9"/>
      <c r="C9360" s="9"/>
      <c r="D9360" s="9"/>
      <c r="E9360" s="9"/>
      <c r="F9360" s="10"/>
      <c r="G9360" s="4"/>
      <c r="H9360" s="24"/>
      <c r="I9360" s="184"/>
      <c r="J9360" s="182"/>
      <c r="K9360" s="21"/>
      <c r="L9360" s="24"/>
      <c r="M9360" s="185"/>
      <c r="N9360" s="24"/>
      <c r="O9360" s="14"/>
      <c r="P9360" s="14"/>
      <c r="Q9360" s="39"/>
      <c r="R9360" s="545"/>
      <c r="S9360" s="545"/>
      <c r="T9360" s="25"/>
      <c r="U9360" s="25"/>
    </row>
    <row r="9361" spans="2:21">
      <c r="B9361" s="9"/>
      <c r="C9361" s="9"/>
      <c r="D9361" s="9"/>
      <c r="E9361" s="9"/>
      <c r="F9361" s="10"/>
      <c r="G9361" s="4"/>
      <c r="H9361" s="24"/>
      <c r="I9361" s="184"/>
      <c r="J9361" s="182"/>
      <c r="K9361" s="21"/>
      <c r="L9361" s="24"/>
      <c r="M9361" s="185"/>
      <c r="N9361" s="24"/>
      <c r="O9361" s="14"/>
      <c r="P9361" s="14"/>
      <c r="Q9361" s="39"/>
      <c r="R9361" s="545"/>
      <c r="S9361" s="545"/>
      <c r="T9361" s="25"/>
      <c r="U9361" s="25"/>
    </row>
    <row r="9362" spans="2:21">
      <c r="B9362" s="9"/>
      <c r="C9362" s="9"/>
      <c r="D9362" s="9"/>
      <c r="E9362" s="9"/>
      <c r="F9362" s="10"/>
      <c r="G9362" s="4"/>
      <c r="H9362" s="24"/>
      <c r="I9362" s="184"/>
      <c r="J9362" s="182"/>
      <c r="K9362" s="21"/>
      <c r="L9362" s="24"/>
      <c r="M9362" s="185"/>
      <c r="N9362" s="24"/>
      <c r="O9362" s="14"/>
      <c r="P9362" s="14"/>
      <c r="Q9362" s="39"/>
      <c r="R9362" s="545"/>
      <c r="S9362" s="545"/>
      <c r="T9362" s="25"/>
      <c r="U9362" s="25"/>
    </row>
    <row r="9363" spans="2:21">
      <c r="B9363" s="9"/>
      <c r="C9363" s="9"/>
      <c r="D9363" s="9"/>
      <c r="E9363" s="9"/>
      <c r="F9363" s="10"/>
      <c r="G9363" s="4"/>
      <c r="H9363" s="24"/>
      <c r="I9363" s="184"/>
      <c r="J9363" s="182"/>
      <c r="K9363" s="21"/>
      <c r="L9363" s="24"/>
      <c r="M9363" s="185"/>
      <c r="N9363" s="24"/>
      <c r="O9363" s="14"/>
      <c r="P9363" s="14"/>
      <c r="Q9363" s="39"/>
      <c r="R9363" s="545"/>
      <c r="S9363" s="545"/>
      <c r="T9363" s="25"/>
      <c r="U9363" s="25"/>
    </row>
    <row r="9364" spans="2:21">
      <c r="B9364" s="9"/>
      <c r="C9364" s="9"/>
      <c r="D9364" s="9"/>
      <c r="E9364" s="9"/>
      <c r="F9364" s="10"/>
      <c r="G9364" s="4"/>
      <c r="H9364" s="24"/>
      <c r="I9364" s="184"/>
      <c r="J9364" s="182"/>
      <c r="K9364" s="21"/>
      <c r="L9364" s="24"/>
      <c r="M9364" s="185"/>
      <c r="N9364" s="24"/>
      <c r="O9364" s="14"/>
      <c r="P9364" s="14"/>
      <c r="Q9364" s="39"/>
      <c r="R9364" s="545"/>
      <c r="S9364" s="545"/>
      <c r="T9364" s="25"/>
      <c r="U9364" s="25"/>
    </row>
    <row r="9365" spans="2:21">
      <c r="B9365" s="9"/>
      <c r="C9365" s="9"/>
      <c r="D9365" s="9"/>
      <c r="E9365" s="9"/>
      <c r="F9365" s="10"/>
      <c r="G9365" s="4"/>
      <c r="H9365" s="24"/>
      <c r="I9365" s="184"/>
      <c r="J9365" s="182"/>
      <c r="K9365" s="21"/>
      <c r="L9365" s="24"/>
      <c r="M9365" s="185"/>
      <c r="N9365" s="24"/>
      <c r="O9365" s="14"/>
      <c r="P9365" s="14"/>
      <c r="Q9365" s="39"/>
      <c r="R9365" s="545"/>
      <c r="S9365" s="545"/>
      <c r="T9365" s="25"/>
      <c r="U9365" s="25"/>
    </row>
    <row r="9366" spans="2:21">
      <c r="B9366" s="9"/>
      <c r="C9366" s="9"/>
      <c r="D9366" s="9"/>
      <c r="E9366" s="9"/>
      <c r="F9366" s="10"/>
      <c r="G9366" s="4"/>
      <c r="H9366" s="24"/>
      <c r="I9366" s="184"/>
      <c r="J9366" s="182"/>
      <c r="K9366" s="21"/>
      <c r="L9366" s="24"/>
      <c r="M9366" s="185"/>
      <c r="N9366" s="24"/>
      <c r="O9366" s="14"/>
      <c r="P9366" s="14"/>
      <c r="Q9366" s="39"/>
      <c r="R9366" s="545"/>
      <c r="S9366" s="545"/>
      <c r="T9366" s="25"/>
      <c r="U9366" s="25"/>
    </row>
    <row r="9367" spans="2:21">
      <c r="B9367" s="9"/>
      <c r="C9367" s="9"/>
      <c r="D9367" s="9"/>
      <c r="E9367" s="9"/>
      <c r="F9367" s="10"/>
      <c r="G9367" s="4"/>
      <c r="H9367" s="24"/>
      <c r="I9367" s="184"/>
      <c r="J9367" s="182"/>
      <c r="K9367" s="21"/>
      <c r="L9367" s="24"/>
      <c r="M9367" s="185"/>
      <c r="N9367" s="24"/>
      <c r="O9367" s="14"/>
      <c r="P9367" s="14"/>
      <c r="Q9367" s="39"/>
      <c r="R9367" s="545"/>
      <c r="S9367" s="545"/>
      <c r="T9367" s="25"/>
      <c r="U9367" s="25"/>
    </row>
    <row r="9368" spans="2:21">
      <c r="B9368" s="9"/>
      <c r="C9368" s="9"/>
      <c r="D9368" s="9"/>
      <c r="E9368" s="9"/>
      <c r="F9368" s="10"/>
      <c r="G9368" s="4"/>
      <c r="H9368" s="24"/>
      <c r="I9368" s="184"/>
      <c r="J9368" s="182"/>
      <c r="K9368" s="21"/>
      <c r="L9368" s="24"/>
      <c r="M9368" s="185"/>
      <c r="N9368" s="24"/>
      <c r="O9368" s="14"/>
      <c r="P9368" s="14"/>
      <c r="Q9368" s="39"/>
      <c r="R9368" s="545"/>
      <c r="S9368" s="545"/>
      <c r="T9368" s="25"/>
      <c r="U9368" s="25"/>
    </row>
    <row r="9369" spans="2:21">
      <c r="B9369" s="9"/>
      <c r="C9369" s="9"/>
      <c r="D9369" s="9"/>
      <c r="E9369" s="9"/>
      <c r="F9369" s="10"/>
      <c r="G9369" s="4"/>
      <c r="H9369" s="24"/>
      <c r="I9369" s="184"/>
      <c r="J9369" s="182"/>
      <c r="K9369" s="21"/>
      <c r="L9369" s="24"/>
      <c r="M9369" s="185"/>
      <c r="N9369" s="24"/>
      <c r="O9369" s="14"/>
      <c r="P9369" s="14"/>
      <c r="Q9369" s="39"/>
      <c r="R9369" s="545"/>
      <c r="S9369" s="545"/>
      <c r="T9369" s="25"/>
      <c r="U9369" s="25"/>
    </row>
    <row r="9370" spans="2:21">
      <c r="B9370" s="9"/>
      <c r="C9370" s="9"/>
      <c r="D9370" s="9"/>
      <c r="E9370" s="9"/>
      <c r="F9370" s="10"/>
      <c r="G9370" s="4"/>
      <c r="H9370" s="24"/>
      <c r="I9370" s="184"/>
      <c r="J9370" s="182"/>
      <c r="K9370" s="21"/>
      <c r="L9370" s="24"/>
      <c r="M9370" s="185"/>
      <c r="N9370" s="24"/>
      <c r="O9370" s="14"/>
      <c r="P9370" s="14"/>
      <c r="Q9370" s="39"/>
      <c r="R9370" s="545"/>
      <c r="S9370" s="545"/>
      <c r="T9370" s="25"/>
      <c r="U9370" s="25"/>
    </row>
    <row r="9371" spans="2:21">
      <c r="B9371" s="9"/>
      <c r="C9371" s="9"/>
      <c r="D9371" s="9"/>
      <c r="E9371" s="9"/>
      <c r="F9371" s="10"/>
      <c r="G9371" s="4"/>
      <c r="H9371" s="24"/>
      <c r="I9371" s="184"/>
      <c r="J9371" s="182"/>
      <c r="K9371" s="21"/>
      <c r="L9371" s="24"/>
      <c r="M9371" s="185"/>
      <c r="N9371" s="24"/>
      <c r="O9371" s="14"/>
      <c r="P9371" s="14"/>
      <c r="Q9371" s="39"/>
      <c r="R9371" s="545"/>
      <c r="S9371" s="545"/>
      <c r="T9371" s="25"/>
      <c r="U9371" s="25"/>
    </row>
    <row r="9372" spans="2:21">
      <c r="B9372" s="9"/>
      <c r="C9372" s="9"/>
      <c r="D9372" s="9"/>
      <c r="E9372" s="9"/>
      <c r="F9372" s="10"/>
      <c r="G9372" s="4"/>
      <c r="H9372" s="24"/>
      <c r="I9372" s="184"/>
      <c r="J9372" s="182"/>
      <c r="K9372" s="21"/>
      <c r="L9372" s="24"/>
      <c r="M9372" s="185"/>
      <c r="N9372" s="24"/>
      <c r="O9372" s="14"/>
      <c r="P9372" s="14"/>
      <c r="Q9372" s="39"/>
      <c r="R9372" s="545"/>
      <c r="S9372" s="545"/>
      <c r="T9372" s="25"/>
      <c r="U9372" s="25"/>
    </row>
    <row r="9373" spans="2:21">
      <c r="B9373" s="9"/>
      <c r="C9373" s="9"/>
      <c r="D9373" s="9"/>
      <c r="E9373" s="9"/>
      <c r="F9373" s="10"/>
      <c r="G9373" s="4"/>
      <c r="H9373" s="24"/>
      <c r="I9373" s="184"/>
      <c r="J9373" s="182"/>
      <c r="K9373" s="21"/>
      <c r="L9373" s="24"/>
      <c r="M9373" s="185"/>
      <c r="N9373" s="24"/>
      <c r="O9373" s="14"/>
      <c r="P9373" s="14"/>
      <c r="Q9373" s="39"/>
      <c r="R9373" s="545"/>
      <c r="S9373" s="545"/>
      <c r="T9373" s="25"/>
      <c r="U9373" s="25"/>
    </row>
    <row r="9374" spans="2:21">
      <c r="B9374" s="9"/>
      <c r="C9374" s="9"/>
      <c r="D9374" s="9"/>
      <c r="E9374" s="9"/>
      <c r="F9374" s="10"/>
      <c r="G9374" s="4"/>
      <c r="H9374" s="24"/>
      <c r="I9374" s="184"/>
      <c r="J9374" s="182"/>
      <c r="K9374" s="21"/>
      <c r="L9374" s="24"/>
      <c r="M9374" s="185"/>
      <c r="N9374" s="24"/>
      <c r="O9374" s="14"/>
      <c r="P9374" s="14"/>
      <c r="Q9374" s="39"/>
      <c r="R9374" s="545"/>
      <c r="S9374" s="545"/>
      <c r="T9374" s="25"/>
      <c r="U9374" s="25"/>
    </row>
    <row r="9375" spans="2:21">
      <c r="B9375" s="9"/>
      <c r="C9375" s="9"/>
      <c r="D9375" s="9"/>
      <c r="E9375" s="9"/>
      <c r="F9375" s="10"/>
      <c r="G9375" s="4"/>
      <c r="H9375" s="24"/>
      <c r="I9375" s="184"/>
      <c r="J9375" s="182"/>
      <c r="K9375" s="21"/>
      <c r="L9375" s="24"/>
      <c r="M9375" s="185"/>
      <c r="N9375" s="24"/>
      <c r="O9375" s="14"/>
      <c r="P9375" s="14"/>
      <c r="Q9375" s="39"/>
      <c r="R9375" s="545"/>
      <c r="S9375" s="545"/>
      <c r="T9375" s="25"/>
      <c r="U9375" s="25"/>
    </row>
    <row r="9376" spans="2:21">
      <c r="B9376" s="9"/>
      <c r="C9376" s="9"/>
      <c r="D9376" s="9"/>
      <c r="E9376" s="9"/>
      <c r="F9376" s="10"/>
      <c r="G9376" s="4"/>
      <c r="H9376" s="24"/>
      <c r="I9376" s="184"/>
      <c r="J9376" s="182"/>
      <c r="K9376" s="21"/>
      <c r="L9376" s="24"/>
      <c r="M9376" s="185"/>
      <c r="N9376" s="24"/>
      <c r="O9376" s="14"/>
      <c r="P9376" s="14"/>
      <c r="Q9376" s="39"/>
      <c r="R9376" s="545"/>
      <c r="S9376" s="545"/>
      <c r="T9376" s="25"/>
      <c r="U9376" s="25"/>
    </row>
    <row r="9377" spans="2:21">
      <c r="B9377" s="9"/>
      <c r="C9377" s="9"/>
      <c r="D9377" s="9"/>
      <c r="E9377" s="9"/>
      <c r="F9377" s="10"/>
      <c r="G9377" s="4"/>
      <c r="H9377" s="24"/>
      <c r="I9377" s="184"/>
      <c r="J9377" s="182"/>
      <c r="K9377" s="21"/>
      <c r="L9377" s="24"/>
      <c r="M9377" s="185"/>
      <c r="N9377" s="24"/>
      <c r="O9377" s="14"/>
      <c r="P9377" s="14"/>
      <c r="Q9377" s="39"/>
      <c r="R9377" s="545"/>
      <c r="S9377" s="545"/>
      <c r="T9377" s="25"/>
      <c r="U9377" s="25"/>
    </row>
    <row r="9378" spans="2:21">
      <c r="B9378" s="9"/>
      <c r="C9378" s="9"/>
      <c r="D9378" s="9"/>
      <c r="E9378" s="9"/>
      <c r="F9378" s="10"/>
      <c r="G9378" s="4"/>
      <c r="H9378" s="24"/>
      <c r="I9378" s="184"/>
      <c r="J9378" s="182"/>
      <c r="K9378" s="21"/>
      <c r="L9378" s="24"/>
      <c r="M9378" s="185"/>
      <c r="N9378" s="24"/>
      <c r="O9378" s="14"/>
      <c r="P9378" s="14"/>
      <c r="Q9378" s="39"/>
      <c r="R9378" s="545"/>
      <c r="S9378" s="545"/>
      <c r="T9378" s="25"/>
      <c r="U9378" s="25"/>
    </row>
    <row r="9379" spans="2:21">
      <c r="B9379" s="9"/>
      <c r="C9379" s="9"/>
      <c r="D9379" s="9"/>
      <c r="E9379" s="9"/>
      <c r="F9379" s="10"/>
      <c r="G9379" s="4"/>
      <c r="H9379" s="24"/>
      <c r="I9379" s="184"/>
      <c r="J9379" s="182"/>
      <c r="K9379" s="21"/>
      <c r="L9379" s="24"/>
      <c r="M9379" s="185"/>
      <c r="N9379" s="24"/>
      <c r="O9379" s="14"/>
      <c r="P9379" s="14"/>
      <c r="Q9379" s="39"/>
      <c r="R9379" s="545"/>
      <c r="S9379" s="545"/>
      <c r="T9379" s="25"/>
      <c r="U9379" s="25"/>
    </row>
    <row r="9380" spans="2:21">
      <c r="B9380" s="9"/>
      <c r="C9380" s="9"/>
      <c r="D9380" s="9"/>
      <c r="E9380" s="9"/>
      <c r="F9380" s="10"/>
      <c r="G9380" s="4"/>
      <c r="H9380" s="24"/>
      <c r="I9380" s="184"/>
      <c r="J9380" s="182"/>
      <c r="K9380" s="21"/>
      <c r="L9380" s="24"/>
      <c r="M9380" s="185"/>
      <c r="N9380" s="24"/>
      <c r="O9380" s="14"/>
      <c r="P9380" s="14"/>
      <c r="Q9380" s="39"/>
      <c r="R9380" s="545"/>
      <c r="S9380" s="545"/>
      <c r="T9380" s="25"/>
      <c r="U9380" s="25"/>
    </row>
    <row r="9381" spans="2:21">
      <c r="B9381" s="9"/>
      <c r="C9381" s="9"/>
      <c r="D9381" s="9"/>
      <c r="E9381" s="9"/>
      <c r="F9381" s="10"/>
      <c r="G9381" s="4"/>
      <c r="H9381" s="24"/>
      <c r="I9381" s="184"/>
      <c r="J9381" s="182"/>
      <c r="K9381" s="21"/>
      <c r="L9381" s="24"/>
      <c r="M9381" s="185"/>
      <c r="N9381" s="24"/>
      <c r="O9381" s="14"/>
      <c r="P9381" s="14"/>
      <c r="Q9381" s="39"/>
      <c r="R9381" s="545"/>
      <c r="S9381" s="545"/>
      <c r="T9381" s="25"/>
      <c r="U9381" s="25"/>
    </row>
    <row r="9382" spans="2:21">
      <c r="B9382" s="9"/>
      <c r="C9382" s="9"/>
      <c r="D9382" s="9"/>
      <c r="E9382" s="9"/>
      <c r="F9382" s="10"/>
      <c r="G9382" s="4"/>
      <c r="H9382" s="24"/>
      <c r="I9382" s="184"/>
      <c r="J9382" s="182"/>
      <c r="K9382" s="21"/>
      <c r="L9382" s="24"/>
      <c r="M9382" s="185"/>
      <c r="N9382" s="24"/>
      <c r="O9382" s="14"/>
      <c r="P9382" s="14"/>
      <c r="Q9382" s="39"/>
      <c r="R9382" s="545"/>
      <c r="S9382" s="545"/>
      <c r="T9382" s="25"/>
      <c r="U9382" s="25"/>
    </row>
    <row r="9383" spans="2:21">
      <c r="B9383" s="9"/>
      <c r="C9383" s="9"/>
      <c r="D9383" s="9"/>
      <c r="E9383" s="9"/>
      <c r="F9383" s="10"/>
      <c r="G9383" s="4"/>
      <c r="H9383" s="24"/>
      <c r="I9383" s="184"/>
      <c r="J9383" s="182"/>
      <c r="K9383" s="21"/>
      <c r="L9383" s="24"/>
      <c r="M9383" s="185"/>
      <c r="N9383" s="24"/>
      <c r="O9383" s="14"/>
      <c r="P9383" s="14"/>
      <c r="Q9383" s="39"/>
      <c r="R9383" s="545"/>
      <c r="S9383" s="545"/>
      <c r="T9383" s="25"/>
      <c r="U9383" s="25"/>
    </row>
    <row r="9384" spans="2:21">
      <c r="B9384" s="9"/>
      <c r="C9384" s="9"/>
      <c r="D9384" s="9"/>
      <c r="E9384" s="9"/>
      <c r="F9384" s="10"/>
      <c r="G9384" s="4"/>
      <c r="H9384" s="24"/>
      <c r="I9384" s="184"/>
      <c r="J9384" s="182"/>
      <c r="K9384" s="21"/>
      <c r="L9384" s="24"/>
      <c r="M9384" s="185"/>
      <c r="N9384" s="24"/>
      <c r="O9384" s="14"/>
      <c r="P9384" s="14"/>
      <c r="Q9384" s="39"/>
      <c r="R9384" s="545"/>
      <c r="S9384" s="545"/>
      <c r="T9384" s="25"/>
      <c r="U9384" s="25"/>
    </row>
    <row r="9385" spans="2:21">
      <c r="B9385" s="9"/>
      <c r="C9385" s="9"/>
      <c r="D9385" s="9"/>
      <c r="E9385" s="9"/>
      <c r="F9385" s="10"/>
      <c r="G9385" s="4"/>
      <c r="H9385" s="24"/>
      <c r="I9385" s="184"/>
      <c r="J9385" s="182"/>
      <c r="K9385" s="21"/>
      <c r="L9385" s="24"/>
      <c r="M9385" s="185"/>
      <c r="N9385" s="24"/>
      <c r="O9385" s="14"/>
      <c r="P9385" s="14"/>
      <c r="Q9385" s="39"/>
      <c r="R9385" s="545"/>
      <c r="S9385" s="545"/>
      <c r="T9385" s="25"/>
      <c r="U9385" s="25"/>
    </row>
    <row r="9386" spans="2:21">
      <c r="B9386" s="9"/>
      <c r="C9386" s="9"/>
      <c r="D9386" s="9"/>
      <c r="E9386" s="9"/>
      <c r="F9386" s="10"/>
      <c r="G9386" s="4"/>
      <c r="H9386" s="24"/>
      <c r="I9386" s="184"/>
      <c r="J9386" s="182"/>
      <c r="K9386" s="21"/>
      <c r="L9386" s="24"/>
      <c r="M9386" s="185"/>
      <c r="N9386" s="24"/>
      <c r="O9386" s="14"/>
      <c r="P9386" s="14"/>
      <c r="Q9386" s="39"/>
      <c r="R9386" s="545"/>
      <c r="S9386" s="545"/>
      <c r="T9386" s="25"/>
      <c r="U9386" s="25"/>
    </row>
    <row r="9387" spans="2:21">
      <c r="B9387" s="9"/>
      <c r="C9387" s="9"/>
      <c r="D9387" s="9"/>
      <c r="E9387" s="9"/>
      <c r="F9387" s="10"/>
      <c r="G9387" s="4"/>
      <c r="H9387" s="24"/>
      <c r="I9387" s="184"/>
      <c r="J9387" s="182"/>
      <c r="K9387" s="21"/>
      <c r="L9387" s="24"/>
      <c r="M9387" s="185"/>
      <c r="N9387" s="24"/>
      <c r="O9387" s="14"/>
      <c r="P9387" s="14"/>
      <c r="Q9387" s="39"/>
      <c r="R9387" s="545"/>
      <c r="S9387" s="545"/>
      <c r="T9387" s="25"/>
      <c r="U9387" s="25"/>
    </row>
    <row r="9388" spans="2:21">
      <c r="B9388" s="9"/>
      <c r="C9388" s="9"/>
      <c r="D9388" s="9"/>
      <c r="E9388" s="9"/>
      <c r="F9388" s="10"/>
      <c r="G9388" s="4"/>
      <c r="H9388" s="24"/>
      <c r="I9388" s="184"/>
      <c r="J9388" s="182"/>
      <c r="K9388" s="21"/>
      <c r="L9388" s="24"/>
      <c r="M9388" s="185"/>
      <c r="N9388" s="24"/>
      <c r="O9388" s="14"/>
      <c r="P9388" s="14"/>
      <c r="Q9388" s="39"/>
      <c r="R9388" s="545"/>
      <c r="S9388" s="545"/>
      <c r="T9388" s="25"/>
      <c r="U9388" s="25"/>
    </row>
    <row r="9389" spans="2:21">
      <c r="B9389" s="9"/>
      <c r="C9389" s="9"/>
      <c r="D9389" s="9"/>
      <c r="E9389" s="9"/>
      <c r="F9389" s="10"/>
      <c r="G9389" s="4"/>
      <c r="H9389" s="24"/>
      <c r="I9389" s="184"/>
      <c r="J9389" s="182"/>
      <c r="K9389" s="21"/>
      <c r="L9389" s="24"/>
      <c r="M9389" s="185"/>
      <c r="N9389" s="24"/>
      <c r="O9389" s="14"/>
      <c r="P9389" s="14"/>
      <c r="Q9389" s="39"/>
      <c r="R9389" s="545"/>
      <c r="S9389" s="545"/>
      <c r="T9389" s="25"/>
      <c r="U9389" s="25"/>
    </row>
    <row r="9390" spans="2:21">
      <c r="B9390" s="9"/>
      <c r="C9390" s="9"/>
      <c r="D9390" s="9"/>
      <c r="E9390" s="9"/>
      <c r="F9390" s="10"/>
      <c r="G9390" s="4"/>
      <c r="H9390" s="24"/>
      <c r="I9390" s="184"/>
      <c r="J9390" s="182"/>
      <c r="K9390" s="21"/>
      <c r="L9390" s="24"/>
      <c r="M9390" s="185"/>
      <c r="N9390" s="24"/>
      <c r="O9390" s="14"/>
      <c r="P9390" s="14"/>
      <c r="Q9390" s="39"/>
      <c r="R9390" s="545"/>
      <c r="S9390" s="545"/>
      <c r="T9390" s="25"/>
      <c r="U9390" s="25"/>
    </row>
    <row r="9391" spans="2:21">
      <c r="B9391" s="9"/>
      <c r="C9391" s="9"/>
      <c r="D9391" s="9"/>
      <c r="E9391" s="9"/>
      <c r="F9391" s="10"/>
      <c r="G9391" s="4"/>
      <c r="H9391" s="24"/>
      <c r="I9391" s="184"/>
      <c r="J9391" s="182"/>
      <c r="K9391" s="21"/>
      <c r="L9391" s="24"/>
      <c r="M9391" s="185"/>
      <c r="N9391" s="24"/>
      <c r="O9391" s="14"/>
      <c r="P9391" s="14"/>
      <c r="Q9391" s="39"/>
      <c r="R9391" s="545"/>
      <c r="S9391" s="545"/>
      <c r="T9391" s="25"/>
      <c r="U9391" s="25"/>
    </row>
    <row r="9392" spans="2:21">
      <c r="B9392" s="9"/>
      <c r="C9392" s="9"/>
      <c r="D9392" s="9"/>
      <c r="E9392" s="9"/>
      <c r="F9392" s="10"/>
      <c r="G9392" s="4"/>
      <c r="H9392" s="24"/>
      <c r="I9392" s="184"/>
      <c r="J9392" s="182"/>
      <c r="K9392" s="21"/>
      <c r="L9392" s="24"/>
      <c r="M9392" s="185"/>
      <c r="N9392" s="24"/>
      <c r="O9392" s="14"/>
      <c r="P9392" s="14"/>
      <c r="Q9392" s="39"/>
      <c r="R9392" s="545"/>
      <c r="S9392" s="545"/>
      <c r="T9392" s="25"/>
      <c r="U9392" s="25"/>
    </row>
    <row r="9393" spans="2:21">
      <c r="B9393" s="9"/>
      <c r="C9393" s="9"/>
      <c r="D9393" s="9"/>
      <c r="E9393" s="9"/>
      <c r="F9393" s="10"/>
      <c r="G9393" s="4"/>
      <c r="H9393" s="24"/>
      <c r="I9393" s="184"/>
      <c r="J9393" s="182"/>
      <c r="K9393" s="21"/>
      <c r="L9393" s="24"/>
      <c r="M9393" s="185"/>
      <c r="N9393" s="24"/>
      <c r="O9393" s="14"/>
      <c r="P9393" s="14"/>
      <c r="Q9393" s="39"/>
      <c r="R9393" s="545"/>
      <c r="S9393" s="545"/>
      <c r="T9393" s="25"/>
      <c r="U9393" s="25"/>
    </row>
    <row r="9394" spans="2:21">
      <c r="B9394" s="9"/>
      <c r="C9394" s="9"/>
      <c r="D9394" s="9"/>
      <c r="E9394" s="9"/>
      <c r="F9394" s="10"/>
      <c r="G9394" s="4"/>
      <c r="H9394" s="24"/>
      <c r="I9394" s="184"/>
      <c r="J9394" s="182"/>
      <c r="K9394" s="21"/>
      <c r="L9394" s="24"/>
      <c r="M9394" s="185"/>
      <c r="N9394" s="24"/>
      <c r="O9394" s="14"/>
      <c r="P9394" s="14"/>
      <c r="Q9394" s="39"/>
      <c r="R9394" s="545"/>
      <c r="S9394" s="545"/>
      <c r="T9394" s="25"/>
      <c r="U9394" s="25"/>
    </row>
    <row r="9395" spans="2:21">
      <c r="B9395" s="9"/>
      <c r="C9395" s="9"/>
      <c r="D9395" s="9"/>
      <c r="E9395" s="9"/>
      <c r="F9395" s="10"/>
      <c r="G9395" s="4"/>
      <c r="H9395" s="24"/>
      <c r="I9395" s="184"/>
      <c r="J9395" s="182"/>
      <c r="K9395" s="21"/>
      <c r="L9395" s="24"/>
      <c r="M9395" s="185"/>
      <c r="N9395" s="24"/>
      <c r="O9395" s="14"/>
      <c r="P9395" s="14"/>
      <c r="Q9395" s="39"/>
      <c r="R9395" s="545"/>
      <c r="S9395" s="545"/>
      <c r="T9395" s="25"/>
      <c r="U9395" s="25"/>
    </row>
    <row r="9396" spans="2:21">
      <c r="B9396" s="9"/>
      <c r="C9396" s="9"/>
      <c r="D9396" s="9"/>
      <c r="E9396" s="9"/>
      <c r="F9396" s="10"/>
      <c r="G9396" s="4"/>
      <c r="H9396" s="24"/>
      <c r="I9396" s="184"/>
      <c r="J9396" s="182"/>
      <c r="K9396" s="21"/>
      <c r="L9396" s="24"/>
      <c r="M9396" s="185"/>
      <c r="N9396" s="24"/>
      <c r="O9396" s="14"/>
      <c r="P9396" s="14"/>
      <c r="Q9396" s="39"/>
      <c r="R9396" s="545"/>
      <c r="S9396" s="545"/>
      <c r="T9396" s="25"/>
      <c r="U9396" s="25"/>
    </row>
    <row r="9397" spans="2:21">
      <c r="B9397" s="9"/>
      <c r="C9397" s="9"/>
      <c r="D9397" s="9"/>
      <c r="E9397" s="9"/>
      <c r="F9397" s="10"/>
      <c r="G9397" s="4"/>
      <c r="H9397" s="24"/>
      <c r="I9397" s="184"/>
      <c r="J9397" s="182"/>
      <c r="K9397" s="21"/>
      <c r="L9397" s="24"/>
      <c r="M9397" s="185"/>
      <c r="N9397" s="24"/>
      <c r="O9397" s="14"/>
      <c r="P9397" s="14"/>
      <c r="Q9397" s="39"/>
      <c r="R9397" s="545"/>
      <c r="S9397" s="545"/>
      <c r="T9397" s="25"/>
      <c r="U9397" s="25"/>
    </row>
    <row r="9398" spans="2:21">
      <c r="B9398" s="9"/>
      <c r="C9398" s="9"/>
      <c r="D9398" s="9"/>
      <c r="E9398" s="9"/>
      <c r="F9398" s="10"/>
      <c r="G9398" s="4"/>
      <c r="H9398" s="24"/>
      <c r="I9398" s="184"/>
      <c r="J9398" s="182"/>
      <c r="K9398" s="21"/>
      <c r="L9398" s="24"/>
      <c r="M9398" s="185"/>
      <c r="N9398" s="24"/>
      <c r="O9398" s="14"/>
      <c r="P9398" s="14"/>
      <c r="Q9398" s="39"/>
      <c r="R9398" s="545"/>
      <c r="S9398" s="545"/>
      <c r="T9398" s="25"/>
      <c r="U9398" s="25"/>
    </row>
    <row r="9399" spans="2:21">
      <c r="B9399" s="9"/>
      <c r="C9399" s="9"/>
      <c r="D9399" s="9"/>
      <c r="E9399" s="9"/>
      <c r="F9399" s="10"/>
      <c r="G9399" s="4"/>
      <c r="H9399" s="24"/>
      <c r="I9399" s="184"/>
      <c r="J9399" s="182"/>
      <c r="K9399" s="21"/>
      <c r="L9399" s="24"/>
      <c r="M9399" s="185"/>
      <c r="N9399" s="24"/>
      <c r="O9399" s="14"/>
      <c r="P9399" s="14"/>
      <c r="Q9399" s="39"/>
      <c r="R9399" s="545"/>
      <c r="S9399" s="545"/>
      <c r="T9399" s="25"/>
      <c r="U9399" s="25"/>
    </row>
    <row r="9400" spans="2:21">
      <c r="B9400" s="9"/>
      <c r="C9400" s="9"/>
      <c r="D9400" s="9"/>
      <c r="E9400" s="9"/>
      <c r="F9400" s="10"/>
      <c r="G9400" s="4"/>
      <c r="H9400" s="24"/>
      <c r="I9400" s="184"/>
      <c r="J9400" s="182"/>
      <c r="K9400" s="21"/>
      <c r="L9400" s="24"/>
      <c r="M9400" s="185"/>
      <c r="N9400" s="24"/>
      <c r="O9400" s="14"/>
      <c r="P9400" s="14"/>
      <c r="Q9400" s="39"/>
      <c r="R9400" s="545"/>
      <c r="S9400" s="545"/>
      <c r="T9400" s="25"/>
      <c r="U9400" s="25"/>
    </row>
    <row r="9401" spans="2:21">
      <c r="B9401" s="9"/>
      <c r="C9401" s="9"/>
      <c r="D9401" s="9"/>
      <c r="E9401" s="9"/>
      <c r="F9401" s="10"/>
      <c r="G9401" s="4"/>
      <c r="H9401" s="24"/>
      <c r="I9401" s="184"/>
      <c r="J9401" s="182"/>
      <c r="K9401" s="21"/>
      <c r="L9401" s="24"/>
      <c r="M9401" s="185"/>
      <c r="N9401" s="24"/>
      <c r="O9401" s="14"/>
      <c r="P9401" s="14"/>
      <c r="Q9401" s="39"/>
      <c r="R9401" s="545"/>
      <c r="S9401" s="545"/>
      <c r="T9401" s="25"/>
      <c r="U9401" s="25"/>
    </row>
    <row r="9402" spans="2:21">
      <c r="B9402" s="9"/>
      <c r="C9402" s="9"/>
      <c r="D9402" s="9"/>
      <c r="E9402" s="9"/>
      <c r="F9402" s="10"/>
      <c r="G9402" s="4"/>
      <c r="H9402" s="24"/>
      <c r="I9402" s="184"/>
      <c r="J9402" s="182"/>
      <c r="K9402" s="21"/>
      <c r="L9402" s="24"/>
      <c r="M9402" s="185"/>
      <c r="N9402" s="24"/>
      <c r="O9402" s="14"/>
      <c r="P9402" s="14"/>
      <c r="Q9402" s="39"/>
      <c r="R9402" s="545"/>
      <c r="S9402" s="545"/>
      <c r="T9402" s="25"/>
      <c r="U9402" s="25"/>
    </row>
    <row r="9403" spans="2:21">
      <c r="B9403" s="9"/>
      <c r="C9403" s="9"/>
      <c r="D9403" s="9"/>
      <c r="E9403" s="9"/>
      <c r="F9403" s="10"/>
      <c r="G9403" s="4"/>
      <c r="H9403" s="24"/>
      <c r="I9403" s="184"/>
      <c r="J9403" s="182"/>
      <c r="K9403" s="21"/>
      <c r="L9403" s="24"/>
      <c r="M9403" s="185"/>
      <c r="N9403" s="24"/>
      <c r="O9403" s="14"/>
      <c r="P9403" s="14"/>
      <c r="Q9403" s="39"/>
      <c r="R9403" s="545"/>
      <c r="S9403" s="545"/>
      <c r="T9403" s="25"/>
      <c r="U9403" s="25"/>
    </row>
    <row r="9404" spans="2:21">
      <c r="B9404" s="9"/>
      <c r="C9404" s="9"/>
      <c r="D9404" s="9"/>
      <c r="E9404" s="9"/>
      <c r="F9404" s="10"/>
      <c r="G9404" s="4"/>
      <c r="H9404" s="24"/>
      <c r="I9404" s="184"/>
      <c r="J9404" s="182"/>
      <c r="K9404" s="21"/>
      <c r="L9404" s="24"/>
      <c r="M9404" s="185"/>
      <c r="N9404" s="24"/>
      <c r="O9404" s="14"/>
      <c r="P9404" s="14"/>
      <c r="Q9404" s="39"/>
      <c r="R9404" s="545"/>
      <c r="S9404" s="545"/>
      <c r="T9404" s="25"/>
      <c r="U9404" s="25"/>
    </row>
    <row r="9405" spans="2:21">
      <c r="B9405" s="9"/>
      <c r="C9405" s="9"/>
      <c r="D9405" s="9"/>
      <c r="E9405" s="9"/>
      <c r="F9405" s="10"/>
      <c r="G9405" s="4"/>
      <c r="H9405" s="24"/>
      <c r="I9405" s="184"/>
      <c r="J9405" s="182"/>
      <c r="K9405" s="21"/>
      <c r="L9405" s="24"/>
      <c r="M9405" s="185"/>
      <c r="N9405" s="24"/>
      <c r="O9405" s="14"/>
      <c r="P9405" s="14"/>
      <c r="Q9405" s="39"/>
      <c r="R9405" s="545"/>
      <c r="S9405" s="545"/>
      <c r="T9405" s="25"/>
      <c r="U9405" s="25"/>
    </row>
    <row r="9406" spans="2:21">
      <c r="B9406" s="9"/>
      <c r="C9406" s="9"/>
      <c r="D9406" s="9"/>
      <c r="E9406" s="9"/>
      <c r="F9406" s="10"/>
      <c r="G9406" s="4"/>
      <c r="H9406" s="24"/>
      <c r="I9406" s="184"/>
      <c r="J9406" s="182"/>
      <c r="K9406" s="21"/>
      <c r="L9406" s="24"/>
      <c r="M9406" s="185"/>
      <c r="N9406" s="24"/>
      <c r="O9406" s="14"/>
      <c r="P9406" s="14"/>
      <c r="Q9406" s="39"/>
      <c r="R9406" s="545"/>
      <c r="S9406" s="545"/>
      <c r="T9406" s="25"/>
      <c r="U9406" s="25"/>
    </row>
    <row r="9407" spans="2:21">
      <c r="B9407" s="9"/>
      <c r="C9407" s="9"/>
      <c r="D9407" s="9"/>
      <c r="E9407" s="9"/>
      <c r="F9407" s="10"/>
      <c r="G9407" s="4"/>
      <c r="H9407" s="24"/>
      <c r="I9407" s="184"/>
      <c r="J9407" s="182"/>
      <c r="K9407" s="21"/>
      <c r="L9407" s="24"/>
      <c r="M9407" s="185"/>
      <c r="N9407" s="24"/>
      <c r="O9407" s="14"/>
      <c r="P9407" s="14"/>
      <c r="Q9407" s="39"/>
      <c r="R9407" s="545"/>
      <c r="S9407" s="545"/>
      <c r="T9407" s="25"/>
      <c r="U9407" s="25"/>
    </row>
    <row r="9408" spans="2:21">
      <c r="B9408" s="9"/>
      <c r="C9408" s="9"/>
      <c r="D9408" s="9"/>
      <c r="E9408" s="9"/>
      <c r="F9408" s="10"/>
      <c r="G9408" s="4"/>
      <c r="H9408" s="24"/>
      <c r="I9408" s="184"/>
      <c r="J9408" s="182"/>
      <c r="K9408" s="21"/>
      <c r="L9408" s="24"/>
      <c r="M9408" s="185"/>
      <c r="N9408" s="24"/>
      <c r="O9408" s="14"/>
      <c r="P9408" s="14"/>
      <c r="Q9408" s="39"/>
      <c r="R9408" s="545"/>
      <c r="S9408" s="545"/>
      <c r="T9408" s="25"/>
      <c r="U9408" s="25"/>
    </row>
    <row r="9409" spans="2:21">
      <c r="B9409" s="9"/>
      <c r="C9409" s="9"/>
      <c r="D9409" s="9"/>
      <c r="E9409" s="9"/>
      <c r="F9409" s="10"/>
      <c r="G9409" s="4"/>
      <c r="H9409" s="24"/>
      <c r="I9409" s="184"/>
      <c r="J9409" s="182"/>
      <c r="K9409" s="21"/>
      <c r="L9409" s="24"/>
      <c r="M9409" s="185"/>
      <c r="N9409" s="24"/>
      <c r="O9409" s="14"/>
      <c r="P9409" s="14"/>
      <c r="Q9409" s="39"/>
      <c r="R9409" s="545"/>
      <c r="S9409" s="545"/>
      <c r="T9409" s="25"/>
      <c r="U9409" s="25"/>
    </row>
    <row r="9410" spans="2:21">
      <c r="B9410" s="9"/>
      <c r="C9410" s="9"/>
      <c r="D9410" s="9"/>
      <c r="E9410" s="9"/>
      <c r="F9410" s="10"/>
      <c r="G9410" s="4"/>
      <c r="H9410" s="24"/>
      <c r="I9410" s="184"/>
      <c r="J9410" s="182"/>
      <c r="K9410" s="21"/>
      <c r="L9410" s="24"/>
      <c r="M9410" s="185"/>
      <c r="N9410" s="24"/>
      <c r="O9410" s="14"/>
      <c r="P9410" s="14"/>
      <c r="Q9410" s="39"/>
      <c r="R9410" s="545"/>
      <c r="S9410" s="545"/>
      <c r="T9410" s="25"/>
      <c r="U9410" s="25"/>
    </row>
    <row r="9411" spans="2:21">
      <c r="B9411" s="9"/>
      <c r="C9411" s="9"/>
      <c r="D9411" s="9"/>
      <c r="E9411" s="9"/>
      <c r="F9411" s="10"/>
      <c r="G9411" s="4"/>
      <c r="H9411" s="24"/>
      <c r="I9411" s="184"/>
      <c r="J9411" s="182"/>
      <c r="K9411" s="21"/>
      <c r="L9411" s="24"/>
      <c r="M9411" s="185"/>
      <c r="N9411" s="24"/>
      <c r="O9411" s="14"/>
      <c r="P9411" s="14"/>
      <c r="Q9411" s="39"/>
      <c r="R9411" s="545"/>
      <c r="S9411" s="545"/>
      <c r="T9411" s="25"/>
      <c r="U9411" s="25"/>
    </row>
    <row r="9412" spans="2:21">
      <c r="B9412" s="9"/>
      <c r="C9412" s="9"/>
      <c r="D9412" s="9"/>
      <c r="E9412" s="9"/>
      <c r="F9412" s="10"/>
      <c r="G9412" s="4"/>
      <c r="H9412" s="24"/>
      <c r="I9412" s="184"/>
      <c r="J9412" s="182"/>
      <c r="K9412" s="21"/>
      <c r="L9412" s="24"/>
      <c r="M9412" s="185"/>
      <c r="N9412" s="24"/>
      <c r="O9412" s="14"/>
      <c r="P9412" s="14"/>
      <c r="Q9412" s="39"/>
      <c r="R9412" s="545"/>
      <c r="S9412" s="545"/>
      <c r="T9412" s="25"/>
      <c r="U9412" s="25"/>
    </row>
    <row r="9413" spans="2:21">
      <c r="B9413" s="9"/>
      <c r="C9413" s="9"/>
      <c r="D9413" s="9"/>
      <c r="E9413" s="9"/>
      <c r="F9413" s="10"/>
      <c r="G9413" s="4"/>
      <c r="H9413" s="24"/>
      <c r="I9413" s="184"/>
      <c r="J9413" s="182"/>
      <c r="K9413" s="21"/>
      <c r="L9413" s="24"/>
      <c r="M9413" s="185"/>
      <c r="N9413" s="24"/>
      <c r="O9413" s="14"/>
      <c r="P9413" s="14"/>
      <c r="Q9413" s="39"/>
      <c r="R9413" s="545"/>
      <c r="S9413" s="545"/>
      <c r="T9413" s="25"/>
      <c r="U9413" s="25"/>
    </row>
    <row r="9414" spans="2:21">
      <c r="B9414" s="9"/>
      <c r="C9414" s="9"/>
      <c r="D9414" s="9"/>
      <c r="E9414" s="9"/>
      <c r="F9414" s="10"/>
      <c r="G9414" s="4"/>
      <c r="H9414" s="24"/>
      <c r="I9414" s="184"/>
      <c r="J9414" s="182"/>
      <c r="K9414" s="21"/>
      <c r="L9414" s="24"/>
      <c r="M9414" s="185"/>
      <c r="N9414" s="24"/>
      <c r="O9414" s="14"/>
      <c r="P9414" s="14"/>
      <c r="Q9414" s="39"/>
      <c r="R9414" s="545"/>
      <c r="S9414" s="545"/>
      <c r="T9414" s="25"/>
      <c r="U9414" s="25"/>
    </row>
    <row r="9415" spans="2:21">
      <c r="B9415" s="9"/>
      <c r="C9415" s="9"/>
      <c r="D9415" s="9"/>
      <c r="E9415" s="9"/>
      <c r="F9415" s="10"/>
      <c r="G9415" s="4"/>
      <c r="H9415" s="24"/>
      <c r="I9415" s="184"/>
      <c r="J9415" s="182"/>
      <c r="K9415" s="21"/>
      <c r="L9415" s="24"/>
      <c r="M9415" s="185"/>
      <c r="N9415" s="24"/>
      <c r="O9415" s="14"/>
      <c r="P9415" s="14"/>
      <c r="Q9415" s="39"/>
      <c r="R9415" s="545"/>
      <c r="S9415" s="545"/>
      <c r="T9415" s="25"/>
      <c r="U9415" s="25"/>
    </row>
    <row r="9416" spans="2:21">
      <c r="B9416" s="9"/>
      <c r="C9416" s="9"/>
      <c r="D9416" s="9"/>
      <c r="E9416" s="9"/>
      <c r="F9416" s="10"/>
      <c r="G9416" s="4"/>
      <c r="H9416" s="24"/>
      <c r="I9416" s="184"/>
      <c r="J9416" s="182"/>
      <c r="K9416" s="21"/>
      <c r="L9416" s="24"/>
      <c r="M9416" s="185"/>
      <c r="N9416" s="24"/>
      <c r="O9416" s="14"/>
      <c r="P9416" s="14"/>
      <c r="Q9416" s="39"/>
      <c r="R9416" s="545"/>
      <c r="S9416" s="545"/>
      <c r="T9416" s="25"/>
      <c r="U9416" s="25"/>
    </row>
    <row r="9417" spans="2:21">
      <c r="B9417" s="9"/>
      <c r="C9417" s="9"/>
      <c r="D9417" s="9"/>
      <c r="E9417" s="9"/>
      <c r="F9417" s="10"/>
      <c r="G9417" s="4"/>
      <c r="H9417" s="24"/>
      <c r="I9417" s="184"/>
      <c r="J9417" s="182"/>
      <c r="K9417" s="21"/>
      <c r="L9417" s="24"/>
      <c r="M9417" s="185"/>
      <c r="N9417" s="24"/>
      <c r="O9417" s="14"/>
      <c r="P9417" s="14"/>
      <c r="Q9417" s="39"/>
      <c r="R9417" s="545"/>
      <c r="S9417" s="545"/>
      <c r="T9417" s="25"/>
      <c r="U9417" s="25"/>
    </row>
    <row r="9418" spans="2:21">
      <c r="B9418" s="9"/>
      <c r="C9418" s="9"/>
      <c r="D9418" s="9"/>
      <c r="E9418" s="9"/>
      <c r="F9418" s="10"/>
      <c r="G9418" s="4"/>
      <c r="H9418" s="24"/>
      <c r="I9418" s="184"/>
      <c r="J9418" s="182"/>
      <c r="K9418" s="21"/>
      <c r="L9418" s="24"/>
      <c r="M9418" s="185"/>
      <c r="N9418" s="24"/>
      <c r="O9418" s="14"/>
      <c r="P9418" s="14"/>
      <c r="Q9418" s="39"/>
      <c r="R9418" s="545"/>
      <c r="S9418" s="545"/>
      <c r="T9418" s="25"/>
      <c r="U9418" s="25"/>
    </row>
    <row r="9419" spans="2:21">
      <c r="B9419" s="9"/>
      <c r="C9419" s="9"/>
      <c r="D9419" s="9"/>
      <c r="E9419" s="9"/>
      <c r="F9419" s="10"/>
      <c r="G9419" s="4"/>
      <c r="H9419" s="24"/>
      <c r="I9419" s="184"/>
      <c r="J9419" s="182"/>
      <c r="K9419" s="21"/>
      <c r="L9419" s="24"/>
      <c r="M9419" s="185"/>
      <c r="N9419" s="24"/>
      <c r="O9419" s="14"/>
      <c r="P9419" s="14"/>
      <c r="Q9419" s="39"/>
      <c r="R9419" s="545"/>
      <c r="S9419" s="545"/>
      <c r="T9419" s="25"/>
      <c r="U9419" s="25"/>
    </row>
    <row r="9420" spans="2:21">
      <c r="B9420" s="9"/>
      <c r="C9420" s="9"/>
      <c r="D9420" s="9"/>
      <c r="E9420" s="9"/>
      <c r="F9420" s="10"/>
      <c r="G9420" s="4"/>
      <c r="H9420" s="24"/>
      <c r="I9420" s="184"/>
      <c r="J9420" s="182"/>
      <c r="K9420" s="21"/>
      <c r="L9420" s="24"/>
      <c r="M9420" s="185"/>
      <c r="N9420" s="24"/>
      <c r="O9420" s="14"/>
      <c r="P9420" s="14"/>
      <c r="Q9420" s="39"/>
      <c r="R9420" s="545"/>
      <c r="S9420" s="545"/>
      <c r="T9420" s="25"/>
      <c r="U9420" s="25"/>
    </row>
    <row r="9421" spans="2:21">
      <c r="B9421" s="9"/>
      <c r="C9421" s="9"/>
      <c r="D9421" s="9"/>
      <c r="E9421" s="9"/>
      <c r="F9421" s="10"/>
      <c r="G9421" s="4"/>
      <c r="H9421" s="24"/>
      <c r="I9421" s="184"/>
      <c r="J9421" s="182"/>
      <c r="K9421" s="21"/>
      <c r="L9421" s="24"/>
      <c r="M9421" s="185"/>
      <c r="N9421" s="24"/>
      <c r="O9421" s="14"/>
      <c r="P9421" s="14"/>
      <c r="Q9421" s="39"/>
      <c r="R9421" s="545"/>
      <c r="S9421" s="545"/>
      <c r="T9421" s="25"/>
      <c r="U9421" s="25"/>
    </row>
    <row r="9422" spans="2:21">
      <c r="B9422" s="9"/>
      <c r="C9422" s="9"/>
      <c r="D9422" s="9"/>
      <c r="E9422" s="9"/>
      <c r="F9422" s="10"/>
      <c r="G9422" s="4"/>
      <c r="H9422" s="24"/>
      <c r="I9422" s="184"/>
      <c r="J9422" s="182"/>
      <c r="K9422" s="21"/>
      <c r="L9422" s="24"/>
      <c r="M9422" s="185"/>
      <c r="N9422" s="24"/>
      <c r="O9422" s="14"/>
      <c r="P9422" s="14"/>
      <c r="Q9422" s="39"/>
      <c r="R9422" s="545"/>
      <c r="S9422" s="545"/>
      <c r="T9422" s="25"/>
      <c r="U9422" s="25"/>
    </row>
    <row r="9423" spans="2:21">
      <c r="B9423" s="9"/>
      <c r="C9423" s="9"/>
      <c r="D9423" s="9"/>
      <c r="E9423" s="9"/>
      <c r="F9423" s="10"/>
      <c r="G9423" s="4"/>
      <c r="H9423" s="24"/>
      <c r="I9423" s="184"/>
      <c r="J9423" s="182"/>
      <c r="K9423" s="21"/>
      <c r="L9423" s="24"/>
      <c r="M9423" s="185"/>
      <c r="N9423" s="24"/>
      <c r="O9423" s="14"/>
      <c r="P9423" s="14"/>
      <c r="Q9423" s="39"/>
      <c r="R9423" s="545"/>
      <c r="S9423" s="545"/>
      <c r="T9423" s="25"/>
      <c r="U9423" s="25"/>
    </row>
    <row r="9424" spans="2:21">
      <c r="B9424" s="9"/>
      <c r="C9424" s="9"/>
      <c r="D9424" s="9"/>
      <c r="E9424" s="9"/>
      <c r="F9424" s="10"/>
      <c r="G9424" s="4"/>
      <c r="H9424" s="24"/>
      <c r="I9424" s="184"/>
      <c r="J9424" s="182"/>
      <c r="K9424" s="21"/>
      <c r="L9424" s="24"/>
      <c r="M9424" s="185"/>
      <c r="N9424" s="24"/>
      <c r="O9424" s="14"/>
      <c r="P9424" s="14"/>
      <c r="Q9424" s="39"/>
      <c r="R9424" s="545"/>
      <c r="S9424" s="545"/>
      <c r="T9424" s="25"/>
      <c r="U9424" s="25"/>
    </row>
    <row r="9425" spans="2:21">
      <c r="B9425" s="9"/>
      <c r="C9425" s="9"/>
      <c r="D9425" s="9"/>
      <c r="E9425" s="9"/>
      <c r="F9425" s="10"/>
      <c r="G9425" s="4"/>
      <c r="H9425" s="24"/>
      <c r="I9425" s="184"/>
      <c r="J9425" s="182"/>
      <c r="K9425" s="21"/>
      <c r="L9425" s="24"/>
      <c r="M9425" s="185"/>
      <c r="N9425" s="24"/>
      <c r="O9425" s="14"/>
      <c r="P9425" s="14"/>
      <c r="Q9425" s="39"/>
      <c r="R9425" s="545"/>
      <c r="S9425" s="545"/>
      <c r="T9425" s="25"/>
      <c r="U9425" s="25"/>
    </row>
    <row r="9426" spans="2:21">
      <c r="B9426" s="9"/>
      <c r="C9426" s="9"/>
      <c r="D9426" s="9"/>
      <c r="E9426" s="9"/>
      <c r="F9426" s="10"/>
      <c r="G9426" s="4"/>
      <c r="H9426" s="24"/>
      <c r="I9426" s="184"/>
      <c r="J9426" s="182"/>
      <c r="K9426" s="21"/>
      <c r="L9426" s="24"/>
      <c r="M9426" s="185"/>
      <c r="N9426" s="24"/>
      <c r="O9426" s="14"/>
      <c r="P9426" s="14"/>
      <c r="Q9426" s="39"/>
      <c r="R9426" s="545"/>
      <c r="S9426" s="545"/>
      <c r="T9426" s="25"/>
      <c r="U9426" s="25"/>
    </row>
    <row r="9427" spans="2:21">
      <c r="B9427" s="9"/>
      <c r="C9427" s="9"/>
      <c r="D9427" s="9"/>
      <c r="E9427" s="9"/>
      <c r="F9427" s="10"/>
      <c r="G9427" s="4"/>
      <c r="H9427" s="24"/>
      <c r="I9427" s="184"/>
      <c r="J9427" s="182"/>
      <c r="K9427" s="21"/>
      <c r="L9427" s="24"/>
      <c r="M9427" s="185"/>
      <c r="N9427" s="24"/>
      <c r="O9427" s="14"/>
      <c r="P9427" s="14"/>
      <c r="Q9427" s="39"/>
      <c r="R9427" s="545"/>
      <c r="S9427" s="545"/>
      <c r="T9427" s="25"/>
      <c r="U9427" s="25"/>
    </row>
    <row r="9428" spans="2:21">
      <c r="B9428" s="9"/>
      <c r="C9428" s="9"/>
      <c r="D9428" s="9"/>
      <c r="E9428" s="9"/>
      <c r="F9428" s="10"/>
      <c r="G9428" s="4"/>
      <c r="H9428" s="24"/>
      <c r="I9428" s="184"/>
      <c r="J9428" s="182"/>
      <c r="K9428" s="21"/>
      <c r="L9428" s="24"/>
      <c r="M9428" s="185"/>
      <c r="N9428" s="24"/>
      <c r="O9428" s="14"/>
      <c r="P9428" s="14"/>
      <c r="Q9428" s="39"/>
      <c r="R9428" s="545"/>
      <c r="S9428" s="545"/>
      <c r="T9428" s="25"/>
      <c r="U9428" s="25"/>
    </row>
    <row r="9429" spans="2:21">
      <c r="B9429" s="9"/>
      <c r="C9429" s="9"/>
      <c r="D9429" s="9"/>
      <c r="E9429" s="9"/>
      <c r="F9429" s="10"/>
      <c r="G9429" s="4"/>
      <c r="H9429" s="24"/>
      <c r="I9429" s="184"/>
      <c r="J9429" s="182"/>
      <c r="K9429" s="21"/>
      <c r="L9429" s="24"/>
      <c r="M9429" s="185"/>
      <c r="N9429" s="24"/>
      <c r="O9429" s="14"/>
      <c r="P9429" s="14"/>
      <c r="Q9429" s="39"/>
      <c r="R9429" s="545"/>
      <c r="S9429" s="545"/>
      <c r="T9429" s="25"/>
      <c r="U9429" s="25"/>
    </row>
    <row r="9430" spans="2:21">
      <c r="B9430" s="9"/>
      <c r="C9430" s="9"/>
      <c r="D9430" s="9"/>
      <c r="E9430" s="9"/>
      <c r="F9430" s="10"/>
      <c r="G9430" s="4"/>
      <c r="H9430" s="24"/>
      <c r="I9430" s="184"/>
      <c r="J9430" s="182"/>
      <c r="K9430" s="21"/>
      <c r="L9430" s="24"/>
      <c r="M9430" s="185"/>
      <c r="N9430" s="24"/>
      <c r="O9430" s="14"/>
      <c r="P9430" s="14"/>
      <c r="Q9430" s="39"/>
      <c r="R9430" s="545"/>
      <c r="S9430" s="545"/>
      <c r="T9430" s="25"/>
      <c r="U9430" s="25"/>
    </row>
    <row r="9431" spans="2:21">
      <c r="B9431" s="9"/>
      <c r="C9431" s="9"/>
      <c r="D9431" s="9"/>
      <c r="E9431" s="9"/>
      <c r="F9431" s="10"/>
      <c r="G9431" s="4"/>
      <c r="H9431" s="24"/>
      <c r="I9431" s="184"/>
      <c r="J9431" s="182"/>
      <c r="K9431" s="21"/>
      <c r="L9431" s="24"/>
      <c r="M9431" s="185"/>
      <c r="N9431" s="24"/>
      <c r="O9431" s="14"/>
      <c r="P9431" s="14"/>
      <c r="Q9431" s="39"/>
      <c r="R9431" s="545"/>
      <c r="S9431" s="545"/>
      <c r="T9431" s="25"/>
      <c r="U9431" s="25"/>
    </row>
    <row r="9432" spans="2:21">
      <c r="B9432" s="9"/>
      <c r="C9432" s="9"/>
      <c r="D9432" s="9"/>
      <c r="E9432" s="9"/>
      <c r="F9432" s="10"/>
      <c r="G9432" s="4"/>
      <c r="H9432" s="24"/>
      <c r="I9432" s="184"/>
      <c r="J9432" s="182"/>
      <c r="K9432" s="21"/>
      <c r="L9432" s="24"/>
      <c r="M9432" s="185"/>
      <c r="N9432" s="24"/>
      <c r="O9432" s="14"/>
      <c r="P9432" s="14"/>
      <c r="Q9432" s="39"/>
      <c r="R9432" s="545"/>
      <c r="S9432" s="545"/>
      <c r="T9432" s="25"/>
      <c r="U9432" s="25"/>
    </row>
    <row r="9433" spans="2:21">
      <c r="B9433" s="9"/>
      <c r="C9433" s="9"/>
      <c r="D9433" s="9"/>
      <c r="E9433" s="9"/>
      <c r="F9433" s="10"/>
      <c r="G9433" s="4"/>
      <c r="H9433" s="24"/>
      <c r="I9433" s="184"/>
      <c r="J9433" s="182"/>
      <c r="K9433" s="21"/>
      <c r="L9433" s="24"/>
      <c r="M9433" s="185"/>
      <c r="N9433" s="24"/>
      <c r="O9433" s="14"/>
      <c r="P9433" s="14"/>
      <c r="Q9433" s="39"/>
      <c r="R9433" s="545"/>
      <c r="S9433" s="545"/>
      <c r="T9433" s="25"/>
      <c r="U9433" s="25"/>
    </row>
    <row r="9434" spans="2:21">
      <c r="B9434" s="9"/>
      <c r="C9434" s="9"/>
      <c r="D9434" s="9"/>
      <c r="E9434" s="9"/>
      <c r="F9434" s="10"/>
      <c r="G9434" s="4"/>
      <c r="H9434" s="24"/>
      <c r="I9434" s="184"/>
      <c r="J9434" s="182"/>
      <c r="K9434" s="21"/>
      <c r="L9434" s="24"/>
      <c r="M9434" s="185"/>
      <c r="N9434" s="24"/>
      <c r="O9434" s="14"/>
      <c r="P9434" s="14"/>
      <c r="Q9434" s="39"/>
      <c r="R9434" s="545"/>
      <c r="S9434" s="545"/>
      <c r="T9434" s="25"/>
      <c r="U9434" s="25"/>
    </row>
    <row r="9435" spans="2:21">
      <c r="B9435" s="9"/>
      <c r="C9435" s="9"/>
      <c r="D9435" s="9"/>
      <c r="E9435" s="9"/>
      <c r="F9435" s="10"/>
      <c r="G9435" s="4"/>
      <c r="H9435" s="24"/>
      <c r="I9435" s="184"/>
      <c r="J9435" s="182"/>
      <c r="K9435" s="21"/>
      <c r="L9435" s="24"/>
      <c r="M9435" s="185"/>
      <c r="N9435" s="24"/>
      <c r="O9435" s="14"/>
      <c r="P9435" s="14"/>
      <c r="Q9435" s="39"/>
      <c r="R9435" s="545"/>
      <c r="S9435" s="545"/>
      <c r="T9435" s="25"/>
      <c r="U9435" s="25"/>
    </row>
    <row r="9436" spans="2:21">
      <c r="B9436" s="9"/>
      <c r="C9436" s="9"/>
      <c r="D9436" s="9"/>
      <c r="E9436" s="9"/>
      <c r="F9436" s="10"/>
      <c r="G9436" s="4"/>
      <c r="H9436" s="24"/>
      <c r="I9436" s="184"/>
      <c r="J9436" s="182"/>
      <c r="K9436" s="21"/>
      <c r="L9436" s="24"/>
      <c r="M9436" s="185"/>
      <c r="N9436" s="24"/>
      <c r="O9436" s="14"/>
      <c r="P9436" s="14"/>
      <c r="Q9436" s="39"/>
      <c r="R9436" s="545"/>
      <c r="S9436" s="545"/>
      <c r="T9436" s="25"/>
      <c r="U9436" s="25"/>
    </row>
    <row r="9437" spans="2:21">
      <c r="B9437" s="9"/>
      <c r="C9437" s="9"/>
      <c r="D9437" s="9"/>
      <c r="E9437" s="9"/>
      <c r="F9437" s="10"/>
      <c r="G9437" s="4"/>
      <c r="H9437" s="24"/>
      <c r="I9437" s="184"/>
      <c r="J9437" s="182"/>
      <c r="K9437" s="21"/>
      <c r="L9437" s="24"/>
      <c r="M9437" s="185"/>
      <c r="N9437" s="24"/>
      <c r="O9437" s="14"/>
      <c r="P9437" s="14"/>
      <c r="Q9437" s="39"/>
      <c r="R9437" s="545"/>
      <c r="S9437" s="545"/>
      <c r="T9437" s="25"/>
      <c r="U9437" s="25"/>
    </row>
    <row r="9438" spans="2:21">
      <c r="B9438" s="9"/>
      <c r="C9438" s="9"/>
      <c r="D9438" s="9"/>
      <c r="E9438" s="9"/>
      <c r="F9438" s="10"/>
      <c r="G9438" s="4"/>
      <c r="H9438" s="24"/>
      <c r="I9438" s="184"/>
      <c r="J9438" s="182"/>
      <c r="K9438" s="21"/>
      <c r="L9438" s="24"/>
      <c r="M9438" s="185"/>
      <c r="N9438" s="24"/>
      <c r="O9438" s="14"/>
      <c r="P9438" s="14"/>
      <c r="Q9438" s="39"/>
      <c r="R9438" s="545"/>
      <c r="S9438" s="545"/>
      <c r="T9438" s="25"/>
      <c r="U9438" s="25"/>
    </row>
    <row r="9439" spans="2:21">
      <c r="B9439" s="9"/>
      <c r="C9439" s="9"/>
      <c r="D9439" s="9"/>
      <c r="E9439" s="9"/>
      <c r="F9439" s="10"/>
      <c r="G9439" s="4"/>
      <c r="H9439" s="24"/>
      <c r="I9439" s="184"/>
      <c r="J9439" s="182"/>
      <c r="K9439" s="21"/>
      <c r="L9439" s="24"/>
      <c r="M9439" s="185"/>
      <c r="N9439" s="24"/>
      <c r="O9439" s="14"/>
      <c r="P9439" s="14"/>
      <c r="Q9439" s="39"/>
      <c r="R9439" s="545"/>
      <c r="S9439" s="545"/>
      <c r="T9439" s="25"/>
      <c r="U9439" s="25"/>
    </row>
    <row r="9440" spans="2:21">
      <c r="B9440" s="9"/>
      <c r="C9440" s="9"/>
      <c r="D9440" s="9"/>
      <c r="E9440" s="9"/>
      <c r="F9440" s="10"/>
      <c r="G9440" s="4"/>
      <c r="H9440" s="24"/>
      <c r="I9440" s="184"/>
      <c r="J9440" s="182"/>
      <c r="K9440" s="21"/>
      <c r="L9440" s="24"/>
      <c r="M9440" s="185"/>
      <c r="N9440" s="24"/>
      <c r="O9440" s="14"/>
      <c r="P9440" s="14"/>
      <c r="Q9440" s="39"/>
      <c r="R9440" s="545"/>
      <c r="S9440" s="545"/>
      <c r="T9440" s="25"/>
      <c r="U9440" s="25"/>
    </row>
    <row r="9441" spans="2:21">
      <c r="B9441" s="9"/>
      <c r="C9441" s="9"/>
      <c r="D9441" s="9"/>
      <c r="E9441" s="9"/>
      <c r="F9441" s="10"/>
      <c r="G9441" s="4"/>
      <c r="H9441" s="24"/>
      <c r="I9441" s="184"/>
      <c r="J9441" s="182"/>
      <c r="K9441" s="21"/>
      <c r="L9441" s="24"/>
      <c r="M9441" s="185"/>
      <c r="N9441" s="24"/>
      <c r="O9441" s="14"/>
      <c r="P9441" s="14"/>
      <c r="Q9441" s="39"/>
      <c r="R9441" s="545"/>
      <c r="S9441" s="545"/>
      <c r="T9441" s="25"/>
      <c r="U9441" s="25"/>
    </row>
    <row r="9442" spans="2:21">
      <c r="B9442" s="9"/>
      <c r="C9442" s="9"/>
      <c r="D9442" s="9"/>
      <c r="E9442" s="9"/>
      <c r="F9442" s="10"/>
      <c r="G9442" s="4"/>
      <c r="H9442" s="24"/>
      <c r="I9442" s="184"/>
      <c r="J9442" s="182"/>
      <c r="K9442" s="21"/>
      <c r="L9442" s="24"/>
      <c r="M9442" s="185"/>
      <c r="N9442" s="24"/>
      <c r="O9442" s="14"/>
      <c r="P9442" s="14"/>
      <c r="Q9442" s="39"/>
      <c r="R9442" s="545"/>
      <c r="S9442" s="545"/>
      <c r="T9442" s="25"/>
      <c r="U9442" s="25"/>
    </row>
    <row r="9443" spans="2:21">
      <c r="B9443" s="9"/>
      <c r="C9443" s="9"/>
      <c r="D9443" s="9"/>
      <c r="E9443" s="9"/>
      <c r="F9443" s="10"/>
      <c r="G9443" s="4"/>
      <c r="H9443" s="24"/>
      <c r="I9443" s="184"/>
      <c r="J9443" s="182"/>
      <c r="K9443" s="21"/>
      <c r="L9443" s="24"/>
      <c r="M9443" s="185"/>
      <c r="N9443" s="24"/>
      <c r="O9443" s="14"/>
      <c r="P9443" s="14"/>
      <c r="Q9443" s="39"/>
      <c r="R9443" s="545"/>
      <c r="S9443" s="545"/>
      <c r="T9443" s="25"/>
      <c r="U9443" s="25"/>
    </row>
    <row r="9444" spans="2:21">
      <c r="B9444" s="9"/>
      <c r="C9444" s="9"/>
      <c r="D9444" s="9"/>
      <c r="E9444" s="9"/>
      <c r="F9444" s="10"/>
      <c r="G9444" s="4"/>
      <c r="H9444" s="24"/>
      <c r="I9444" s="184"/>
      <c r="J9444" s="182"/>
      <c r="K9444" s="21"/>
      <c r="L9444" s="24"/>
      <c r="M9444" s="185"/>
      <c r="N9444" s="24"/>
      <c r="O9444" s="14"/>
      <c r="P9444" s="14"/>
      <c r="Q9444" s="39"/>
      <c r="R9444" s="545"/>
      <c r="S9444" s="545"/>
      <c r="T9444" s="25"/>
      <c r="U9444" s="25"/>
    </row>
    <row r="9445" spans="2:21">
      <c r="B9445" s="9"/>
      <c r="C9445" s="9"/>
      <c r="D9445" s="9"/>
      <c r="E9445" s="9"/>
      <c r="F9445" s="10"/>
      <c r="G9445" s="4"/>
      <c r="H9445" s="24"/>
      <c r="I9445" s="184"/>
      <c r="J9445" s="182"/>
      <c r="K9445" s="21"/>
      <c r="L9445" s="24"/>
      <c r="M9445" s="185"/>
      <c r="N9445" s="24"/>
      <c r="O9445" s="14"/>
      <c r="P9445" s="14"/>
      <c r="Q9445" s="39"/>
      <c r="R9445" s="545"/>
      <c r="S9445" s="545"/>
      <c r="T9445" s="25"/>
      <c r="U9445" s="25"/>
    </row>
    <row r="9446" spans="2:21">
      <c r="B9446" s="9"/>
      <c r="C9446" s="9"/>
      <c r="D9446" s="9"/>
      <c r="E9446" s="9"/>
      <c r="F9446" s="10"/>
      <c r="G9446" s="4"/>
      <c r="H9446" s="24"/>
      <c r="I9446" s="184"/>
      <c r="J9446" s="182"/>
      <c r="K9446" s="21"/>
      <c r="L9446" s="24"/>
      <c r="M9446" s="185"/>
      <c r="N9446" s="24"/>
      <c r="O9446" s="14"/>
      <c r="P9446" s="14"/>
      <c r="Q9446" s="39"/>
      <c r="R9446" s="545"/>
      <c r="S9446" s="545"/>
      <c r="T9446" s="25"/>
      <c r="U9446" s="25"/>
    </row>
    <row r="9447" spans="2:21">
      <c r="B9447" s="9"/>
      <c r="C9447" s="9"/>
      <c r="D9447" s="9"/>
      <c r="E9447" s="9"/>
      <c r="F9447" s="10"/>
      <c r="G9447" s="4"/>
      <c r="H9447" s="24"/>
      <c r="I9447" s="184"/>
      <c r="J9447" s="182"/>
      <c r="K9447" s="21"/>
      <c r="L9447" s="24"/>
      <c r="M9447" s="185"/>
      <c r="N9447" s="24"/>
      <c r="O9447" s="14"/>
      <c r="P9447" s="14"/>
      <c r="Q9447" s="39"/>
      <c r="R9447" s="545"/>
      <c r="S9447" s="545"/>
      <c r="T9447" s="25"/>
      <c r="U9447" s="25"/>
    </row>
    <row r="9448" spans="2:21">
      <c r="B9448" s="9"/>
      <c r="C9448" s="9"/>
      <c r="D9448" s="9"/>
      <c r="E9448" s="9"/>
      <c r="F9448" s="10"/>
      <c r="G9448" s="4"/>
      <c r="H9448" s="24"/>
      <c r="I9448" s="184"/>
      <c r="J9448" s="182"/>
      <c r="K9448" s="21"/>
      <c r="L9448" s="24"/>
      <c r="M9448" s="185"/>
      <c r="N9448" s="24"/>
      <c r="O9448" s="14"/>
      <c r="P9448" s="14"/>
      <c r="Q9448" s="39"/>
      <c r="R9448" s="545"/>
      <c r="S9448" s="545"/>
      <c r="T9448" s="25"/>
      <c r="U9448" s="25"/>
    </row>
    <row r="9449" spans="2:21">
      <c r="B9449" s="9"/>
      <c r="C9449" s="9"/>
      <c r="D9449" s="9"/>
      <c r="E9449" s="9"/>
      <c r="F9449" s="10"/>
      <c r="G9449" s="4"/>
      <c r="H9449" s="24"/>
      <c r="I9449" s="184"/>
      <c r="J9449" s="182"/>
      <c r="K9449" s="21"/>
      <c r="L9449" s="24"/>
      <c r="M9449" s="185"/>
      <c r="N9449" s="24"/>
      <c r="O9449" s="14"/>
      <c r="P9449" s="14"/>
      <c r="Q9449" s="39"/>
      <c r="R9449" s="545"/>
      <c r="S9449" s="545"/>
      <c r="T9449" s="25"/>
      <c r="U9449" s="25"/>
    </row>
    <row r="9450" spans="2:21">
      <c r="B9450" s="9"/>
      <c r="C9450" s="9"/>
      <c r="D9450" s="9"/>
      <c r="E9450" s="9"/>
      <c r="F9450" s="10"/>
      <c r="G9450" s="4"/>
      <c r="H9450" s="24"/>
      <c r="I9450" s="184"/>
      <c r="J9450" s="182"/>
      <c r="K9450" s="21"/>
      <c r="L9450" s="24"/>
      <c r="M9450" s="185"/>
      <c r="N9450" s="24"/>
      <c r="O9450" s="14"/>
      <c r="P9450" s="14"/>
      <c r="Q9450" s="39"/>
      <c r="R9450" s="545"/>
      <c r="S9450" s="545"/>
      <c r="T9450" s="25"/>
      <c r="U9450" s="25"/>
    </row>
    <row r="9451" spans="2:21">
      <c r="B9451" s="9"/>
      <c r="C9451" s="9"/>
      <c r="D9451" s="9"/>
      <c r="E9451" s="9"/>
      <c r="F9451" s="10"/>
      <c r="G9451" s="4"/>
      <c r="H9451" s="24"/>
      <c r="I9451" s="184"/>
      <c r="J9451" s="182"/>
      <c r="K9451" s="21"/>
      <c r="L9451" s="24"/>
      <c r="M9451" s="185"/>
      <c r="N9451" s="24"/>
      <c r="O9451" s="14"/>
      <c r="P9451" s="14"/>
      <c r="Q9451" s="39"/>
      <c r="R9451" s="545"/>
      <c r="S9451" s="545"/>
      <c r="T9451" s="25"/>
      <c r="U9451" s="25"/>
    </row>
    <row r="9452" spans="2:21">
      <c r="B9452" s="9"/>
      <c r="C9452" s="9"/>
      <c r="D9452" s="9"/>
      <c r="E9452" s="9"/>
      <c r="F9452" s="10"/>
      <c r="G9452" s="4"/>
      <c r="H9452" s="24"/>
      <c r="I9452" s="184"/>
      <c r="J9452" s="182"/>
      <c r="K9452" s="21"/>
      <c r="L9452" s="24"/>
      <c r="M9452" s="185"/>
      <c r="N9452" s="24"/>
      <c r="O9452" s="14"/>
      <c r="P9452" s="14"/>
      <c r="Q9452" s="39"/>
      <c r="R9452" s="545"/>
      <c r="S9452" s="545"/>
      <c r="T9452" s="25"/>
      <c r="U9452" s="25"/>
    </row>
    <row r="9453" spans="2:21">
      <c r="B9453" s="9"/>
      <c r="C9453" s="9"/>
      <c r="D9453" s="9"/>
      <c r="E9453" s="9"/>
      <c r="F9453" s="10"/>
      <c r="G9453" s="4"/>
      <c r="H9453" s="24"/>
      <c r="I9453" s="184"/>
      <c r="J9453" s="182"/>
      <c r="K9453" s="21"/>
      <c r="L9453" s="24"/>
      <c r="M9453" s="185"/>
      <c r="N9453" s="24"/>
      <c r="O9453" s="14"/>
      <c r="P9453" s="14"/>
      <c r="Q9453" s="39"/>
      <c r="R9453" s="545"/>
      <c r="S9453" s="545"/>
      <c r="T9453" s="25"/>
      <c r="U9453" s="25"/>
    </row>
    <row r="9454" spans="2:21">
      <c r="B9454" s="9"/>
      <c r="C9454" s="9"/>
      <c r="D9454" s="9"/>
      <c r="E9454" s="9"/>
      <c r="F9454" s="10"/>
      <c r="G9454" s="4"/>
      <c r="H9454" s="24"/>
      <c r="I9454" s="184"/>
      <c r="J9454" s="182"/>
      <c r="K9454" s="21"/>
      <c r="L9454" s="24"/>
      <c r="M9454" s="185"/>
      <c r="N9454" s="24"/>
      <c r="O9454" s="14"/>
      <c r="P9454" s="14"/>
      <c r="Q9454" s="39"/>
      <c r="R9454" s="545"/>
      <c r="S9454" s="545"/>
      <c r="T9454" s="25"/>
      <c r="U9454" s="25"/>
    </row>
    <row r="9455" spans="2:21">
      <c r="B9455" s="9"/>
      <c r="C9455" s="9"/>
      <c r="D9455" s="9"/>
      <c r="E9455" s="9"/>
      <c r="F9455" s="10"/>
      <c r="G9455" s="4"/>
      <c r="H9455" s="24"/>
      <c r="I9455" s="184"/>
      <c r="J9455" s="182"/>
      <c r="K9455" s="21"/>
      <c r="L9455" s="24"/>
      <c r="M9455" s="185"/>
      <c r="N9455" s="24"/>
      <c r="O9455" s="14"/>
      <c r="P9455" s="14"/>
      <c r="Q9455" s="39"/>
      <c r="R9455" s="545"/>
      <c r="S9455" s="545"/>
      <c r="T9455" s="25"/>
      <c r="U9455" s="25"/>
    </row>
    <row r="9456" spans="2:21">
      <c r="B9456" s="9"/>
      <c r="C9456" s="9"/>
      <c r="D9456" s="9"/>
      <c r="E9456" s="9"/>
      <c r="F9456" s="10"/>
      <c r="G9456" s="4"/>
      <c r="H9456" s="24"/>
      <c r="I9456" s="184"/>
      <c r="J9456" s="182"/>
      <c r="K9456" s="21"/>
      <c r="L9456" s="24"/>
      <c r="M9456" s="185"/>
      <c r="N9456" s="24"/>
      <c r="O9456" s="14"/>
      <c r="P9456" s="14"/>
      <c r="Q9456" s="39"/>
      <c r="R9456" s="545"/>
      <c r="S9456" s="545"/>
      <c r="T9456" s="25"/>
      <c r="U9456" s="25"/>
    </row>
    <row r="9457" spans="2:21">
      <c r="B9457" s="9"/>
      <c r="C9457" s="9"/>
      <c r="D9457" s="9"/>
      <c r="E9457" s="9"/>
      <c r="F9457" s="10"/>
      <c r="G9457" s="4"/>
      <c r="H9457" s="24"/>
      <c r="I9457" s="184"/>
      <c r="J9457" s="182"/>
      <c r="K9457" s="21"/>
      <c r="L9457" s="24"/>
      <c r="M9457" s="185"/>
      <c r="N9457" s="24"/>
      <c r="O9457" s="14"/>
      <c r="P9457" s="14"/>
      <c r="Q9457" s="39"/>
      <c r="R9457" s="545"/>
      <c r="S9457" s="545"/>
      <c r="T9457" s="25"/>
      <c r="U9457" s="25"/>
    </row>
    <row r="9458" spans="2:21">
      <c r="B9458" s="9"/>
      <c r="C9458" s="9"/>
      <c r="D9458" s="9"/>
      <c r="E9458" s="9"/>
      <c r="F9458" s="10"/>
      <c r="G9458" s="4"/>
      <c r="H9458" s="24"/>
      <c r="I9458" s="184"/>
      <c r="J9458" s="182"/>
      <c r="K9458" s="21"/>
      <c r="L9458" s="24"/>
      <c r="M9458" s="185"/>
      <c r="N9458" s="24"/>
      <c r="O9458" s="14"/>
      <c r="P9458" s="14"/>
      <c r="Q9458" s="39"/>
      <c r="R9458" s="545"/>
      <c r="S9458" s="545"/>
      <c r="T9458" s="25"/>
      <c r="U9458" s="25"/>
    </row>
    <row r="9459" spans="2:21">
      <c r="B9459" s="9"/>
      <c r="C9459" s="9"/>
      <c r="D9459" s="9"/>
      <c r="E9459" s="9"/>
      <c r="F9459" s="10"/>
      <c r="G9459" s="4"/>
      <c r="H9459" s="24"/>
      <c r="I9459" s="184"/>
      <c r="J9459" s="182"/>
      <c r="K9459" s="21"/>
      <c r="L9459" s="24"/>
      <c r="M9459" s="185"/>
      <c r="N9459" s="24"/>
      <c r="O9459" s="14"/>
      <c r="P9459" s="14"/>
      <c r="Q9459" s="39"/>
      <c r="R9459" s="545"/>
      <c r="S9459" s="545"/>
      <c r="T9459" s="25"/>
      <c r="U9459" s="25"/>
    </row>
    <row r="9460" spans="2:21">
      <c r="B9460" s="9"/>
      <c r="C9460" s="9"/>
      <c r="D9460" s="9"/>
      <c r="E9460" s="9"/>
      <c r="F9460" s="10"/>
      <c r="G9460" s="4"/>
      <c r="H9460" s="24"/>
      <c r="I9460" s="184"/>
      <c r="J9460" s="182"/>
      <c r="K9460" s="21"/>
      <c r="L9460" s="24"/>
      <c r="M9460" s="185"/>
      <c r="N9460" s="24"/>
      <c r="O9460" s="14"/>
      <c r="P9460" s="14"/>
      <c r="Q9460" s="39"/>
      <c r="R9460" s="545"/>
      <c r="S9460" s="545"/>
      <c r="T9460" s="25"/>
      <c r="U9460" s="25"/>
    </row>
    <row r="9461" spans="2:21">
      <c r="B9461" s="9"/>
      <c r="C9461" s="9"/>
      <c r="D9461" s="9"/>
      <c r="E9461" s="9"/>
      <c r="F9461" s="10"/>
      <c r="G9461" s="4"/>
      <c r="H9461" s="24"/>
      <c r="I9461" s="184"/>
      <c r="J9461" s="182"/>
      <c r="K9461" s="21"/>
      <c r="L9461" s="24"/>
      <c r="M9461" s="185"/>
      <c r="N9461" s="24"/>
      <c r="O9461" s="14"/>
      <c r="P9461" s="14"/>
      <c r="Q9461" s="39"/>
      <c r="R9461" s="545"/>
      <c r="S9461" s="545"/>
      <c r="T9461" s="25"/>
      <c r="U9461" s="25"/>
    </row>
    <row r="9462" spans="2:21">
      <c r="B9462" s="9"/>
      <c r="C9462" s="9"/>
      <c r="D9462" s="9"/>
      <c r="E9462" s="9"/>
      <c r="F9462" s="10"/>
      <c r="G9462" s="4"/>
      <c r="H9462" s="24"/>
      <c r="I9462" s="184"/>
      <c r="J9462" s="182"/>
      <c r="K9462" s="21"/>
      <c r="L9462" s="24"/>
      <c r="M9462" s="185"/>
      <c r="N9462" s="24"/>
      <c r="O9462" s="14"/>
      <c r="P9462" s="14"/>
      <c r="Q9462" s="39"/>
      <c r="R9462" s="545"/>
      <c r="S9462" s="545"/>
      <c r="T9462" s="25"/>
      <c r="U9462" s="25"/>
    </row>
    <row r="9463" spans="2:21">
      <c r="B9463" s="9"/>
      <c r="C9463" s="9"/>
      <c r="D9463" s="9"/>
      <c r="E9463" s="9"/>
      <c r="F9463" s="10"/>
      <c r="G9463" s="4"/>
      <c r="H9463" s="24"/>
      <c r="I9463" s="184"/>
      <c r="J9463" s="182"/>
      <c r="K9463" s="21"/>
      <c r="L9463" s="24"/>
      <c r="M9463" s="185"/>
      <c r="N9463" s="24"/>
      <c r="O9463" s="14"/>
      <c r="P9463" s="14"/>
      <c r="Q9463" s="39"/>
      <c r="R9463" s="545"/>
      <c r="S9463" s="545"/>
      <c r="T9463" s="25"/>
      <c r="U9463" s="25"/>
    </row>
    <row r="9464" spans="2:21">
      <c r="B9464" s="9"/>
      <c r="C9464" s="9"/>
      <c r="D9464" s="9"/>
      <c r="E9464" s="9"/>
      <c r="F9464" s="10"/>
      <c r="G9464" s="4"/>
      <c r="H9464" s="24"/>
      <c r="I9464" s="184"/>
      <c r="J9464" s="182"/>
      <c r="K9464" s="21"/>
      <c r="L9464" s="24"/>
      <c r="M9464" s="185"/>
      <c r="N9464" s="24"/>
      <c r="O9464" s="14"/>
      <c r="P9464" s="14"/>
      <c r="Q9464" s="39"/>
      <c r="R9464" s="545"/>
      <c r="S9464" s="545"/>
      <c r="T9464" s="25"/>
      <c r="U9464" s="25"/>
    </row>
    <row r="9465" spans="2:21">
      <c r="B9465" s="9"/>
      <c r="C9465" s="9"/>
      <c r="D9465" s="9"/>
      <c r="E9465" s="9"/>
      <c r="F9465" s="10"/>
      <c r="G9465" s="4"/>
      <c r="H9465" s="24"/>
      <c r="I9465" s="184"/>
      <c r="J9465" s="182"/>
      <c r="K9465" s="21"/>
      <c r="L9465" s="24"/>
      <c r="M9465" s="185"/>
      <c r="N9465" s="24"/>
      <c r="O9465" s="14"/>
      <c r="P9465" s="14"/>
      <c r="Q9465" s="39"/>
      <c r="R9465" s="545"/>
      <c r="S9465" s="545"/>
      <c r="T9465" s="25"/>
      <c r="U9465" s="25"/>
    </row>
    <row r="9466" spans="2:21">
      <c r="B9466" s="9"/>
      <c r="C9466" s="9"/>
      <c r="D9466" s="9"/>
      <c r="E9466" s="9"/>
      <c r="F9466" s="10"/>
      <c r="G9466" s="4"/>
      <c r="H9466" s="24"/>
      <c r="I9466" s="184"/>
      <c r="J9466" s="182"/>
      <c r="K9466" s="21"/>
      <c r="L9466" s="24"/>
      <c r="M9466" s="185"/>
      <c r="N9466" s="24"/>
      <c r="O9466" s="14"/>
      <c r="P9466" s="14"/>
      <c r="Q9466" s="39"/>
      <c r="R9466" s="545"/>
      <c r="S9466" s="545"/>
      <c r="T9466" s="25"/>
      <c r="U9466" s="25"/>
    </row>
    <row r="9467" spans="2:21">
      <c r="B9467" s="9"/>
      <c r="C9467" s="9"/>
      <c r="D9467" s="9"/>
      <c r="E9467" s="9"/>
      <c r="F9467" s="10"/>
      <c r="G9467" s="4"/>
      <c r="H9467" s="24"/>
      <c r="I9467" s="184"/>
      <c r="J9467" s="182"/>
      <c r="K9467" s="21"/>
      <c r="L9467" s="24"/>
      <c r="M9467" s="185"/>
      <c r="N9467" s="24"/>
      <c r="O9467" s="14"/>
      <c r="P9467" s="14"/>
      <c r="Q9467" s="39"/>
      <c r="R9467" s="545"/>
      <c r="S9467" s="545"/>
      <c r="T9467" s="25"/>
      <c r="U9467" s="25"/>
    </row>
    <row r="9468" spans="2:21">
      <c r="B9468" s="9"/>
      <c r="C9468" s="9"/>
      <c r="D9468" s="9"/>
      <c r="E9468" s="9"/>
      <c r="F9468" s="10"/>
      <c r="G9468" s="4"/>
      <c r="H9468" s="24"/>
      <c r="I9468" s="184"/>
      <c r="J9468" s="182"/>
      <c r="K9468" s="21"/>
      <c r="L9468" s="24"/>
      <c r="M9468" s="185"/>
      <c r="N9468" s="24"/>
      <c r="O9468" s="14"/>
      <c r="P9468" s="14"/>
      <c r="Q9468" s="39"/>
      <c r="R9468" s="545"/>
      <c r="S9468" s="545"/>
      <c r="T9468" s="25"/>
      <c r="U9468" s="25"/>
    </row>
    <row r="9469" spans="2:21">
      <c r="B9469" s="9"/>
      <c r="C9469" s="9"/>
      <c r="D9469" s="9"/>
      <c r="E9469" s="9"/>
      <c r="F9469" s="10"/>
      <c r="G9469" s="4"/>
      <c r="H9469" s="24"/>
      <c r="I9469" s="184"/>
      <c r="J9469" s="182"/>
      <c r="K9469" s="21"/>
      <c r="L9469" s="24"/>
      <c r="M9469" s="185"/>
      <c r="N9469" s="24"/>
      <c r="O9469" s="14"/>
      <c r="P9469" s="14"/>
      <c r="Q9469" s="39"/>
      <c r="R9469" s="545"/>
      <c r="S9469" s="545"/>
      <c r="T9469" s="25"/>
      <c r="U9469" s="25"/>
    </row>
    <row r="9470" spans="2:21">
      <c r="B9470" s="9"/>
      <c r="C9470" s="9"/>
      <c r="D9470" s="9"/>
      <c r="E9470" s="9"/>
      <c r="F9470" s="10"/>
      <c r="G9470" s="4"/>
      <c r="H9470" s="24"/>
      <c r="I9470" s="184"/>
      <c r="J9470" s="182"/>
      <c r="K9470" s="21"/>
      <c r="L9470" s="24"/>
      <c r="M9470" s="185"/>
      <c r="N9470" s="24"/>
      <c r="O9470" s="14"/>
      <c r="P9470" s="14"/>
      <c r="Q9470" s="39"/>
      <c r="R9470" s="545"/>
      <c r="S9470" s="545"/>
      <c r="T9470" s="25"/>
      <c r="U9470" s="25"/>
    </row>
    <row r="9471" spans="2:21">
      <c r="B9471" s="9"/>
      <c r="C9471" s="9"/>
      <c r="D9471" s="9"/>
      <c r="E9471" s="9"/>
      <c r="F9471" s="10"/>
      <c r="G9471" s="4"/>
      <c r="H9471" s="24"/>
      <c r="I9471" s="184"/>
      <c r="J9471" s="182"/>
      <c r="K9471" s="21"/>
      <c r="L9471" s="24"/>
      <c r="M9471" s="185"/>
      <c r="N9471" s="24"/>
      <c r="O9471" s="14"/>
      <c r="P9471" s="14"/>
      <c r="Q9471" s="39"/>
      <c r="R9471" s="545"/>
      <c r="S9471" s="545"/>
      <c r="T9471" s="25"/>
      <c r="U9471" s="25"/>
    </row>
    <row r="9472" spans="2:21">
      <c r="B9472" s="9"/>
      <c r="C9472" s="9"/>
      <c r="D9472" s="9"/>
      <c r="E9472" s="9"/>
      <c r="F9472" s="10"/>
      <c r="G9472" s="4"/>
      <c r="H9472" s="24"/>
      <c r="I9472" s="184"/>
      <c r="J9472" s="182"/>
      <c r="K9472" s="21"/>
      <c r="L9472" s="24"/>
      <c r="M9472" s="185"/>
      <c r="N9472" s="24"/>
      <c r="O9472" s="14"/>
      <c r="P9472" s="14"/>
      <c r="Q9472" s="39"/>
      <c r="R9472" s="545"/>
      <c r="S9472" s="545"/>
      <c r="T9472" s="25"/>
      <c r="U9472" s="25"/>
    </row>
    <row r="9473" spans="2:21">
      <c r="B9473" s="9"/>
      <c r="C9473" s="9"/>
      <c r="D9473" s="9"/>
      <c r="E9473" s="9"/>
      <c r="F9473" s="10"/>
      <c r="G9473" s="4"/>
      <c r="H9473" s="24"/>
      <c r="I9473" s="184"/>
      <c r="J9473" s="182"/>
      <c r="K9473" s="21"/>
      <c r="L9473" s="24"/>
      <c r="M9473" s="185"/>
      <c r="N9473" s="24"/>
      <c r="O9473" s="14"/>
      <c r="P9473" s="14"/>
      <c r="Q9473" s="39"/>
      <c r="R9473" s="545"/>
      <c r="S9473" s="545"/>
      <c r="T9473" s="25"/>
      <c r="U9473" s="25"/>
    </row>
    <row r="9474" spans="2:21">
      <c r="B9474" s="9"/>
      <c r="C9474" s="9"/>
      <c r="D9474" s="9"/>
      <c r="E9474" s="9"/>
      <c r="F9474" s="10"/>
      <c r="G9474" s="4"/>
      <c r="H9474" s="24"/>
      <c r="I9474" s="184"/>
      <c r="J9474" s="182"/>
      <c r="K9474" s="21"/>
      <c r="L9474" s="24"/>
      <c r="M9474" s="185"/>
      <c r="N9474" s="24"/>
      <c r="O9474" s="14"/>
      <c r="P9474" s="14"/>
      <c r="Q9474" s="39"/>
      <c r="R9474" s="545"/>
      <c r="S9474" s="545"/>
      <c r="T9474" s="25"/>
      <c r="U9474" s="25"/>
    </row>
    <row r="9475" spans="2:21">
      <c r="B9475" s="9"/>
      <c r="C9475" s="9"/>
      <c r="D9475" s="9"/>
      <c r="E9475" s="9"/>
      <c r="F9475" s="10"/>
      <c r="G9475" s="4"/>
      <c r="H9475" s="24"/>
      <c r="I9475" s="184"/>
      <c r="J9475" s="182"/>
      <c r="K9475" s="21"/>
      <c r="L9475" s="24"/>
      <c r="M9475" s="185"/>
      <c r="N9475" s="24"/>
      <c r="O9475" s="14"/>
      <c r="P9475" s="14"/>
      <c r="Q9475" s="39"/>
      <c r="R9475" s="545"/>
      <c r="S9475" s="545"/>
      <c r="T9475" s="25"/>
      <c r="U9475" s="25"/>
    </row>
    <row r="9476" spans="2:21">
      <c r="B9476" s="9"/>
      <c r="C9476" s="9"/>
      <c r="D9476" s="9"/>
      <c r="E9476" s="9"/>
      <c r="F9476" s="10"/>
      <c r="G9476" s="4"/>
      <c r="H9476" s="24"/>
      <c r="I9476" s="184"/>
      <c r="J9476" s="182"/>
      <c r="K9476" s="21"/>
      <c r="L9476" s="24"/>
      <c r="M9476" s="185"/>
      <c r="N9476" s="24"/>
      <c r="O9476" s="14"/>
      <c r="P9476" s="14"/>
      <c r="Q9476" s="39"/>
      <c r="R9476" s="545"/>
      <c r="S9476" s="545"/>
      <c r="T9476" s="25"/>
      <c r="U9476" s="25"/>
    </row>
    <row r="9477" spans="2:21">
      <c r="B9477" s="9"/>
      <c r="C9477" s="9"/>
      <c r="D9477" s="9"/>
      <c r="E9477" s="9"/>
      <c r="F9477" s="10"/>
      <c r="G9477" s="4"/>
      <c r="H9477" s="24"/>
      <c r="I9477" s="184"/>
      <c r="J9477" s="182"/>
      <c r="K9477" s="21"/>
      <c r="L9477" s="24"/>
      <c r="M9477" s="185"/>
      <c r="N9477" s="24"/>
      <c r="O9477" s="14"/>
      <c r="P9477" s="14"/>
      <c r="Q9477" s="39"/>
      <c r="R9477" s="545"/>
      <c r="S9477" s="545"/>
      <c r="T9477" s="25"/>
      <c r="U9477" s="25"/>
    </row>
    <row r="9478" spans="2:21">
      <c r="B9478" s="9"/>
      <c r="C9478" s="9"/>
      <c r="D9478" s="9"/>
      <c r="E9478" s="9"/>
      <c r="F9478" s="10"/>
      <c r="G9478" s="4"/>
      <c r="H9478" s="24"/>
      <c r="I9478" s="184"/>
      <c r="J9478" s="182"/>
      <c r="K9478" s="21"/>
      <c r="L9478" s="24"/>
      <c r="M9478" s="185"/>
      <c r="N9478" s="24"/>
      <c r="O9478" s="14"/>
      <c r="P9478" s="14"/>
      <c r="Q9478" s="39"/>
      <c r="R9478" s="545"/>
      <c r="S9478" s="545"/>
      <c r="T9478" s="25"/>
      <c r="U9478" s="25"/>
    </row>
    <row r="9479" spans="2:21">
      <c r="B9479" s="9"/>
      <c r="C9479" s="9"/>
      <c r="D9479" s="9"/>
      <c r="E9479" s="9"/>
      <c r="F9479" s="10"/>
      <c r="G9479" s="4"/>
      <c r="H9479" s="24"/>
      <c r="I9479" s="184"/>
      <c r="J9479" s="182"/>
      <c r="K9479" s="21"/>
      <c r="L9479" s="24"/>
      <c r="M9479" s="185"/>
      <c r="N9479" s="24"/>
      <c r="O9479" s="14"/>
      <c r="P9479" s="14"/>
      <c r="Q9479" s="39"/>
      <c r="R9479" s="545"/>
      <c r="S9479" s="545"/>
      <c r="T9479" s="25"/>
      <c r="U9479" s="25"/>
    </row>
    <row r="9480" spans="2:21">
      <c r="B9480" s="9"/>
      <c r="C9480" s="9"/>
      <c r="D9480" s="9"/>
      <c r="E9480" s="9"/>
      <c r="F9480" s="10"/>
      <c r="G9480" s="4"/>
      <c r="H9480" s="24"/>
      <c r="I9480" s="184"/>
      <c r="J9480" s="182"/>
      <c r="K9480" s="21"/>
      <c r="L9480" s="24"/>
      <c r="M9480" s="185"/>
      <c r="N9480" s="24"/>
      <c r="O9480" s="14"/>
      <c r="P9480" s="14"/>
      <c r="Q9480" s="39"/>
      <c r="R9480" s="545"/>
      <c r="S9480" s="545"/>
      <c r="T9480" s="25"/>
      <c r="U9480" s="25"/>
    </row>
    <row r="9481" spans="2:21">
      <c r="B9481" s="9"/>
      <c r="C9481" s="9"/>
      <c r="D9481" s="9"/>
      <c r="E9481" s="9"/>
      <c r="F9481" s="10"/>
      <c r="G9481" s="4"/>
      <c r="H9481" s="24"/>
      <c r="I9481" s="184"/>
      <c r="J9481" s="182"/>
      <c r="K9481" s="21"/>
      <c r="L9481" s="24"/>
      <c r="M9481" s="185"/>
      <c r="N9481" s="24"/>
      <c r="O9481" s="14"/>
      <c r="P9481" s="14"/>
      <c r="Q9481" s="39"/>
      <c r="R9481" s="545"/>
      <c r="S9481" s="545"/>
      <c r="T9481" s="25"/>
      <c r="U9481" s="25"/>
    </row>
    <row r="9482" spans="2:21">
      <c r="B9482" s="9"/>
      <c r="C9482" s="9"/>
      <c r="D9482" s="9"/>
      <c r="E9482" s="9"/>
      <c r="F9482" s="10"/>
      <c r="G9482" s="4"/>
      <c r="H9482" s="24"/>
      <c r="I9482" s="184"/>
      <c r="J9482" s="182"/>
      <c r="K9482" s="21"/>
      <c r="L9482" s="24"/>
      <c r="M9482" s="185"/>
      <c r="N9482" s="24"/>
      <c r="O9482" s="14"/>
      <c r="P9482" s="14"/>
      <c r="Q9482" s="39"/>
      <c r="R9482" s="545"/>
      <c r="S9482" s="545"/>
      <c r="T9482" s="25"/>
      <c r="U9482" s="25"/>
    </row>
    <row r="9483" spans="2:21">
      <c r="B9483" s="9"/>
      <c r="C9483" s="9"/>
      <c r="D9483" s="9"/>
      <c r="E9483" s="9"/>
      <c r="F9483" s="10"/>
      <c r="G9483" s="4"/>
      <c r="H9483" s="24"/>
      <c r="I9483" s="184"/>
      <c r="J9483" s="182"/>
      <c r="K9483" s="21"/>
      <c r="L9483" s="24"/>
      <c r="M9483" s="185"/>
      <c r="N9483" s="24"/>
      <c r="O9483" s="14"/>
      <c r="P9483" s="14"/>
      <c r="Q9483" s="39"/>
      <c r="R9483" s="545"/>
      <c r="S9483" s="545"/>
      <c r="T9483" s="25"/>
      <c r="U9483" s="25"/>
    </row>
    <row r="9484" spans="2:21">
      <c r="B9484" s="9"/>
      <c r="C9484" s="9"/>
      <c r="D9484" s="9"/>
      <c r="E9484" s="9"/>
      <c r="F9484" s="10"/>
      <c r="G9484" s="4"/>
      <c r="H9484" s="24"/>
      <c r="I9484" s="184"/>
      <c r="J9484" s="182"/>
      <c r="K9484" s="21"/>
      <c r="L9484" s="24"/>
      <c r="M9484" s="185"/>
      <c r="N9484" s="24"/>
      <c r="O9484" s="14"/>
      <c r="P9484" s="14"/>
      <c r="Q9484" s="39"/>
      <c r="R9484" s="545"/>
      <c r="S9484" s="545"/>
      <c r="T9484" s="25"/>
      <c r="U9484" s="25"/>
    </row>
    <row r="9485" spans="2:21">
      <c r="B9485" s="9"/>
      <c r="C9485" s="9"/>
      <c r="D9485" s="9"/>
      <c r="E9485" s="9"/>
      <c r="F9485" s="10"/>
      <c r="G9485" s="4"/>
      <c r="H9485" s="24"/>
      <c r="I9485" s="184"/>
      <c r="J9485" s="182"/>
      <c r="K9485" s="21"/>
      <c r="L9485" s="24"/>
      <c r="M9485" s="185"/>
      <c r="N9485" s="24"/>
      <c r="O9485" s="14"/>
      <c r="P9485" s="14"/>
      <c r="Q9485" s="39"/>
      <c r="R9485" s="545"/>
      <c r="S9485" s="545"/>
      <c r="T9485" s="25"/>
      <c r="U9485" s="25"/>
    </row>
    <row r="9486" spans="2:21">
      <c r="B9486" s="9"/>
      <c r="C9486" s="9"/>
      <c r="D9486" s="9"/>
      <c r="E9486" s="9"/>
      <c r="F9486" s="10"/>
      <c r="G9486" s="4"/>
      <c r="H9486" s="24"/>
      <c r="I9486" s="184"/>
      <c r="J9486" s="182"/>
      <c r="K9486" s="21"/>
      <c r="L9486" s="24"/>
      <c r="M9486" s="185"/>
      <c r="N9486" s="24"/>
      <c r="O9486" s="14"/>
      <c r="P9486" s="14"/>
      <c r="Q9486" s="39"/>
      <c r="R9486" s="545"/>
      <c r="S9486" s="545"/>
      <c r="T9486" s="25"/>
      <c r="U9486" s="25"/>
    </row>
    <row r="9487" spans="2:21">
      <c r="B9487" s="9"/>
      <c r="C9487" s="9"/>
      <c r="D9487" s="9"/>
      <c r="E9487" s="9"/>
      <c r="F9487" s="10"/>
      <c r="G9487" s="4"/>
      <c r="H9487" s="24"/>
      <c r="I9487" s="184"/>
      <c r="J9487" s="182"/>
      <c r="K9487" s="21"/>
      <c r="L9487" s="24"/>
      <c r="M9487" s="185"/>
      <c r="N9487" s="24"/>
      <c r="O9487" s="14"/>
      <c r="P9487" s="14"/>
      <c r="Q9487" s="39"/>
      <c r="R9487" s="545"/>
      <c r="S9487" s="545"/>
      <c r="T9487" s="25"/>
      <c r="U9487" s="25"/>
    </row>
    <row r="9488" spans="2:21">
      <c r="B9488" s="9"/>
      <c r="C9488" s="9"/>
      <c r="D9488" s="9"/>
      <c r="E9488" s="9"/>
      <c r="F9488" s="10"/>
      <c r="G9488" s="4"/>
      <c r="H9488" s="24"/>
      <c r="I9488" s="184"/>
      <c r="J9488" s="182"/>
      <c r="K9488" s="21"/>
      <c r="L9488" s="24"/>
      <c r="M9488" s="185"/>
      <c r="N9488" s="24"/>
      <c r="O9488" s="14"/>
      <c r="P9488" s="14"/>
      <c r="Q9488" s="39"/>
      <c r="R9488" s="545"/>
      <c r="S9488" s="545"/>
      <c r="T9488" s="25"/>
      <c r="U9488" s="25"/>
    </row>
    <row r="9489" spans="2:21">
      <c r="B9489" s="9"/>
      <c r="C9489" s="9"/>
      <c r="D9489" s="9"/>
      <c r="E9489" s="9"/>
      <c r="F9489" s="10"/>
      <c r="G9489" s="4"/>
      <c r="H9489" s="24"/>
      <c r="I9489" s="184"/>
      <c r="J9489" s="182"/>
      <c r="K9489" s="21"/>
      <c r="L9489" s="24"/>
      <c r="M9489" s="185"/>
      <c r="N9489" s="24"/>
      <c r="O9489" s="14"/>
      <c r="P9489" s="14"/>
      <c r="Q9489" s="39"/>
      <c r="R9489" s="545"/>
      <c r="S9489" s="545"/>
      <c r="T9489" s="25"/>
      <c r="U9489" s="25"/>
    </row>
    <row r="9490" spans="2:21">
      <c r="B9490" s="9"/>
      <c r="C9490" s="9"/>
      <c r="D9490" s="9"/>
      <c r="E9490" s="9"/>
      <c r="F9490" s="10"/>
      <c r="G9490" s="4"/>
      <c r="H9490" s="24"/>
      <c r="I9490" s="184"/>
      <c r="J9490" s="182"/>
      <c r="K9490" s="21"/>
      <c r="L9490" s="24"/>
      <c r="M9490" s="185"/>
      <c r="N9490" s="24"/>
      <c r="O9490" s="14"/>
      <c r="P9490" s="14"/>
      <c r="Q9490" s="39"/>
      <c r="R9490" s="545"/>
      <c r="S9490" s="545"/>
      <c r="T9490" s="25"/>
      <c r="U9490" s="25"/>
    </row>
    <row r="9491" spans="2:21">
      <c r="B9491" s="9"/>
      <c r="C9491" s="9"/>
      <c r="D9491" s="9"/>
      <c r="E9491" s="9"/>
      <c r="F9491" s="10"/>
      <c r="G9491" s="4"/>
      <c r="H9491" s="24"/>
      <c r="I9491" s="184"/>
      <c r="J9491" s="182"/>
      <c r="K9491" s="21"/>
      <c r="L9491" s="24"/>
      <c r="M9491" s="185"/>
      <c r="N9491" s="24"/>
      <c r="O9491" s="14"/>
      <c r="P9491" s="14"/>
      <c r="Q9491" s="39"/>
      <c r="R9491" s="545"/>
      <c r="S9491" s="545"/>
      <c r="T9491" s="25"/>
      <c r="U9491" s="25"/>
    </row>
    <row r="9492" spans="2:21">
      <c r="B9492" s="9"/>
      <c r="C9492" s="9"/>
      <c r="D9492" s="9"/>
      <c r="E9492" s="9"/>
      <c r="F9492" s="10"/>
      <c r="G9492" s="4"/>
      <c r="H9492" s="24"/>
      <c r="I9492" s="184"/>
      <c r="J9492" s="182"/>
      <c r="K9492" s="21"/>
      <c r="L9492" s="24"/>
      <c r="M9492" s="185"/>
      <c r="N9492" s="24"/>
      <c r="O9492" s="14"/>
      <c r="P9492" s="14"/>
      <c r="Q9492" s="39"/>
      <c r="R9492" s="545"/>
      <c r="S9492" s="545"/>
      <c r="T9492" s="25"/>
      <c r="U9492" s="25"/>
    </row>
    <row r="9493" spans="2:21">
      <c r="B9493" s="9"/>
      <c r="C9493" s="9"/>
      <c r="D9493" s="9"/>
      <c r="E9493" s="9"/>
      <c r="F9493" s="10"/>
      <c r="G9493" s="4"/>
      <c r="H9493" s="24"/>
      <c r="I9493" s="184"/>
      <c r="J9493" s="182"/>
      <c r="K9493" s="21"/>
      <c r="L9493" s="24"/>
      <c r="M9493" s="185"/>
      <c r="N9493" s="24"/>
      <c r="O9493" s="14"/>
      <c r="P9493" s="14"/>
      <c r="Q9493" s="39"/>
      <c r="R9493" s="545"/>
      <c r="S9493" s="545"/>
      <c r="T9493" s="25"/>
      <c r="U9493" s="25"/>
    </row>
    <row r="9494" spans="2:21">
      <c r="B9494" s="9"/>
      <c r="C9494" s="9"/>
      <c r="D9494" s="9"/>
      <c r="E9494" s="9"/>
      <c r="F9494" s="10"/>
      <c r="G9494" s="4"/>
      <c r="H9494" s="24"/>
      <c r="I9494" s="184"/>
      <c r="J9494" s="182"/>
      <c r="K9494" s="21"/>
      <c r="L9494" s="24"/>
      <c r="M9494" s="185"/>
      <c r="N9494" s="24"/>
      <c r="O9494" s="14"/>
      <c r="P9494" s="14"/>
      <c r="Q9494" s="39"/>
      <c r="R9494" s="545"/>
      <c r="S9494" s="545"/>
      <c r="T9494" s="25"/>
      <c r="U9494" s="25"/>
    </row>
    <row r="9495" spans="2:21">
      <c r="B9495" s="9"/>
      <c r="C9495" s="9"/>
      <c r="D9495" s="9"/>
      <c r="E9495" s="9"/>
      <c r="F9495" s="10"/>
      <c r="G9495" s="4"/>
      <c r="H9495" s="24"/>
      <c r="I9495" s="184"/>
      <c r="J9495" s="182"/>
      <c r="K9495" s="21"/>
      <c r="L9495" s="24"/>
      <c r="M9495" s="185"/>
      <c r="N9495" s="24"/>
      <c r="O9495" s="14"/>
      <c r="P9495" s="14"/>
      <c r="Q9495" s="39"/>
      <c r="R9495" s="545"/>
      <c r="S9495" s="545"/>
      <c r="T9495" s="25"/>
      <c r="U9495" s="25"/>
    </row>
    <row r="9496" spans="2:21">
      <c r="B9496" s="9"/>
      <c r="C9496" s="9"/>
      <c r="D9496" s="9"/>
      <c r="E9496" s="9"/>
      <c r="F9496" s="10"/>
      <c r="G9496" s="4"/>
      <c r="H9496" s="24"/>
      <c r="I9496" s="184"/>
      <c r="J9496" s="182"/>
      <c r="K9496" s="21"/>
      <c r="L9496" s="24"/>
      <c r="M9496" s="185"/>
      <c r="N9496" s="24"/>
      <c r="O9496" s="14"/>
      <c r="P9496" s="14"/>
      <c r="Q9496" s="39"/>
      <c r="R9496" s="545"/>
      <c r="S9496" s="545"/>
      <c r="T9496" s="25"/>
      <c r="U9496" s="25"/>
    </row>
    <row r="9497" spans="2:21">
      <c r="B9497" s="9"/>
      <c r="C9497" s="9"/>
      <c r="D9497" s="9"/>
      <c r="E9497" s="9"/>
      <c r="F9497" s="10"/>
      <c r="G9497" s="4"/>
      <c r="H9497" s="24"/>
      <c r="I9497" s="184"/>
      <c r="J9497" s="182"/>
      <c r="K9497" s="21"/>
      <c r="L9497" s="24"/>
      <c r="M9497" s="185"/>
      <c r="N9497" s="24"/>
      <c r="O9497" s="14"/>
      <c r="P9497" s="14"/>
      <c r="Q9497" s="39"/>
      <c r="R9497" s="545"/>
      <c r="S9497" s="545"/>
      <c r="T9497" s="25"/>
      <c r="U9497" s="25"/>
    </row>
    <row r="9498" spans="2:21">
      <c r="B9498" s="9"/>
      <c r="C9498" s="9"/>
      <c r="D9498" s="9"/>
      <c r="E9498" s="9"/>
      <c r="F9498" s="10"/>
      <c r="G9498" s="4"/>
      <c r="H9498" s="24"/>
      <c r="I9498" s="184"/>
      <c r="J9498" s="182"/>
      <c r="K9498" s="21"/>
      <c r="L9498" s="24"/>
      <c r="M9498" s="185"/>
      <c r="N9498" s="24"/>
      <c r="O9498" s="14"/>
      <c r="P9498" s="14"/>
      <c r="Q9498" s="39"/>
      <c r="R9498" s="545"/>
      <c r="S9498" s="545"/>
      <c r="T9498" s="25"/>
      <c r="U9498" s="25"/>
    </row>
    <row r="9499" spans="2:21">
      <c r="B9499" s="9"/>
      <c r="C9499" s="9"/>
      <c r="D9499" s="9"/>
      <c r="E9499" s="9"/>
      <c r="F9499" s="10"/>
      <c r="G9499" s="4"/>
      <c r="H9499" s="24"/>
      <c r="I9499" s="184"/>
      <c r="J9499" s="182"/>
      <c r="K9499" s="21"/>
      <c r="L9499" s="24"/>
      <c r="M9499" s="185"/>
      <c r="N9499" s="24"/>
      <c r="O9499" s="14"/>
      <c r="P9499" s="14"/>
      <c r="Q9499" s="39"/>
      <c r="R9499" s="545"/>
      <c r="S9499" s="545"/>
      <c r="T9499" s="25"/>
      <c r="U9499" s="25"/>
    </row>
    <row r="9500" spans="2:21">
      <c r="B9500" s="9"/>
      <c r="C9500" s="9"/>
      <c r="D9500" s="9"/>
      <c r="E9500" s="9"/>
      <c r="F9500" s="10"/>
      <c r="G9500" s="4"/>
      <c r="H9500" s="24"/>
      <c r="I9500" s="184"/>
      <c r="J9500" s="182"/>
      <c r="K9500" s="21"/>
      <c r="L9500" s="24"/>
      <c r="M9500" s="185"/>
      <c r="N9500" s="24"/>
      <c r="O9500" s="14"/>
      <c r="P9500" s="14"/>
      <c r="Q9500" s="39"/>
      <c r="R9500" s="545"/>
      <c r="S9500" s="545"/>
      <c r="T9500" s="25"/>
      <c r="U9500" s="25"/>
    </row>
    <row r="9501" spans="2:21">
      <c r="B9501" s="9"/>
      <c r="C9501" s="9"/>
      <c r="D9501" s="9"/>
      <c r="E9501" s="9"/>
      <c r="F9501" s="10"/>
      <c r="G9501" s="4"/>
      <c r="H9501" s="24"/>
      <c r="I9501" s="184"/>
      <c r="J9501" s="182"/>
      <c r="K9501" s="21"/>
      <c r="L9501" s="24"/>
      <c r="M9501" s="185"/>
      <c r="N9501" s="24"/>
      <c r="O9501" s="14"/>
      <c r="P9501" s="14"/>
      <c r="Q9501" s="39"/>
      <c r="R9501" s="545"/>
      <c r="S9501" s="545"/>
      <c r="T9501" s="25"/>
      <c r="U9501" s="25"/>
    </row>
    <row r="9502" spans="2:21">
      <c r="B9502" s="9"/>
      <c r="C9502" s="9"/>
      <c r="D9502" s="9"/>
      <c r="E9502" s="9"/>
      <c r="F9502" s="10"/>
      <c r="G9502" s="4"/>
      <c r="H9502" s="24"/>
      <c r="I9502" s="184"/>
      <c r="J9502" s="182"/>
      <c r="K9502" s="21"/>
      <c r="L9502" s="24"/>
      <c r="M9502" s="185"/>
      <c r="N9502" s="24"/>
      <c r="O9502" s="14"/>
      <c r="P9502" s="14"/>
      <c r="Q9502" s="39"/>
      <c r="R9502" s="545"/>
      <c r="S9502" s="545"/>
      <c r="T9502" s="25"/>
      <c r="U9502" s="25"/>
    </row>
    <row r="9503" spans="2:21">
      <c r="B9503" s="9"/>
      <c r="C9503" s="9"/>
      <c r="D9503" s="9"/>
      <c r="E9503" s="9"/>
      <c r="F9503" s="10"/>
      <c r="G9503" s="4"/>
      <c r="H9503" s="24"/>
      <c r="I9503" s="184"/>
      <c r="J9503" s="182"/>
      <c r="K9503" s="21"/>
      <c r="L9503" s="24"/>
      <c r="M9503" s="185"/>
      <c r="N9503" s="24"/>
      <c r="O9503" s="14"/>
      <c r="P9503" s="14"/>
      <c r="Q9503" s="39"/>
      <c r="R9503" s="545"/>
      <c r="S9503" s="545"/>
      <c r="T9503" s="25"/>
      <c r="U9503" s="25"/>
    </row>
    <row r="9504" spans="2:21">
      <c r="B9504" s="9"/>
      <c r="C9504" s="9"/>
      <c r="D9504" s="9"/>
      <c r="E9504" s="9"/>
      <c r="F9504" s="10"/>
      <c r="G9504" s="4"/>
      <c r="H9504" s="24"/>
      <c r="I9504" s="184"/>
      <c r="J9504" s="182"/>
      <c r="K9504" s="21"/>
      <c r="L9504" s="24"/>
      <c r="M9504" s="185"/>
      <c r="N9504" s="24"/>
      <c r="O9504" s="14"/>
      <c r="P9504" s="14"/>
      <c r="Q9504" s="39"/>
      <c r="R9504" s="545"/>
      <c r="S9504" s="545"/>
      <c r="T9504" s="25"/>
      <c r="U9504" s="25"/>
    </row>
    <row r="9505" spans="2:21">
      <c r="B9505" s="9"/>
      <c r="C9505" s="9"/>
      <c r="D9505" s="9"/>
      <c r="E9505" s="9"/>
      <c r="F9505" s="10"/>
      <c r="G9505" s="4"/>
      <c r="H9505" s="24"/>
      <c r="I9505" s="184"/>
      <c r="J9505" s="182"/>
      <c r="K9505" s="21"/>
      <c r="L9505" s="24"/>
      <c r="M9505" s="185"/>
      <c r="N9505" s="24"/>
      <c r="O9505" s="14"/>
      <c r="P9505" s="14"/>
      <c r="Q9505" s="39"/>
      <c r="R9505" s="545"/>
      <c r="S9505" s="545"/>
      <c r="T9505" s="25"/>
      <c r="U9505" s="25"/>
    </row>
    <row r="9506" spans="2:21">
      <c r="B9506" s="9"/>
      <c r="C9506" s="9"/>
      <c r="D9506" s="9"/>
      <c r="E9506" s="9"/>
      <c r="F9506" s="10"/>
      <c r="G9506" s="4"/>
      <c r="H9506" s="24"/>
      <c r="I9506" s="184"/>
      <c r="J9506" s="182"/>
      <c r="K9506" s="21"/>
      <c r="L9506" s="24"/>
      <c r="M9506" s="185"/>
      <c r="N9506" s="24"/>
      <c r="O9506" s="14"/>
      <c r="P9506" s="14"/>
      <c r="Q9506" s="39"/>
      <c r="R9506" s="545"/>
      <c r="S9506" s="545"/>
      <c r="T9506" s="25"/>
      <c r="U9506" s="25"/>
    </row>
    <row r="9507" spans="2:21">
      <c r="B9507" s="9"/>
      <c r="C9507" s="9"/>
      <c r="D9507" s="9"/>
      <c r="E9507" s="9"/>
      <c r="F9507" s="10"/>
      <c r="G9507" s="4"/>
      <c r="H9507" s="24"/>
      <c r="I9507" s="184"/>
      <c r="J9507" s="182"/>
      <c r="K9507" s="21"/>
      <c r="L9507" s="24"/>
      <c r="M9507" s="185"/>
      <c r="N9507" s="24"/>
      <c r="O9507" s="14"/>
      <c r="P9507" s="14"/>
      <c r="Q9507" s="39"/>
      <c r="R9507" s="545"/>
      <c r="S9507" s="545"/>
      <c r="T9507" s="25"/>
      <c r="U9507" s="25"/>
    </row>
    <row r="9508" spans="2:21">
      <c r="B9508" s="9"/>
      <c r="C9508" s="9"/>
      <c r="D9508" s="9"/>
      <c r="E9508" s="9"/>
      <c r="F9508" s="10"/>
      <c r="G9508" s="4"/>
      <c r="H9508" s="24"/>
      <c r="I9508" s="184"/>
      <c r="J9508" s="182"/>
      <c r="K9508" s="21"/>
      <c r="L9508" s="24"/>
      <c r="M9508" s="185"/>
      <c r="N9508" s="24"/>
      <c r="O9508" s="14"/>
      <c r="P9508" s="14"/>
      <c r="Q9508" s="39"/>
      <c r="R9508" s="545"/>
      <c r="S9508" s="545"/>
      <c r="T9508" s="25"/>
      <c r="U9508" s="25"/>
    </row>
    <row r="9509" spans="2:21">
      <c r="B9509" s="9"/>
      <c r="C9509" s="9"/>
      <c r="D9509" s="9"/>
      <c r="E9509" s="9"/>
      <c r="F9509" s="10"/>
      <c r="G9509" s="4"/>
      <c r="H9509" s="24"/>
      <c r="I9509" s="184"/>
      <c r="J9509" s="182"/>
      <c r="K9509" s="21"/>
      <c r="L9509" s="24"/>
      <c r="M9509" s="185"/>
      <c r="N9509" s="24"/>
      <c r="O9509" s="14"/>
      <c r="P9509" s="14"/>
      <c r="Q9509" s="39"/>
      <c r="R9509" s="545"/>
      <c r="S9509" s="545"/>
      <c r="T9509" s="25"/>
      <c r="U9509" s="25"/>
    </row>
    <row r="9510" spans="2:21">
      <c r="B9510" s="9"/>
      <c r="C9510" s="9"/>
      <c r="D9510" s="9"/>
      <c r="E9510" s="9"/>
      <c r="F9510" s="10"/>
      <c r="G9510" s="4"/>
      <c r="H9510" s="24"/>
      <c r="I9510" s="184"/>
      <c r="J9510" s="182"/>
      <c r="K9510" s="21"/>
      <c r="L9510" s="24"/>
      <c r="M9510" s="185"/>
      <c r="N9510" s="24"/>
      <c r="O9510" s="14"/>
      <c r="P9510" s="14"/>
      <c r="Q9510" s="39"/>
      <c r="R9510" s="545"/>
      <c r="S9510" s="545"/>
      <c r="T9510" s="25"/>
      <c r="U9510" s="25"/>
    </row>
    <row r="9511" spans="2:21">
      <c r="B9511" s="9"/>
      <c r="C9511" s="9"/>
      <c r="D9511" s="9"/>
      <c r="E9511" s="9"/>
      <c r="F9511" s="10"/>
      <c r="G9511" s="4"/>
      <c r="H9511" s="24"/>
      <c r="I9511" s="184"/>
      <c r="J9511" s="182"/>
      <c r="K9511" s="21"/>
      <c r="L9511" s="24"/>
      <c r="M9511" s="185"/>
      <c r="N9511" s="24"/>
      <c r="O9511" s="14"/>
      <c r="P9511" s="14"/>
      <c r="Q9511" s="39"/>
      <c r="R9511" s="545"/>
      <c r="S9511" s="545"/>
      <c r="T9511" s="25"/>
      <c r="U9511" s="25"/>
    </row>
    <row r="9512" spans="2:21">
      <c r="B9512" s="9"/>
      <c r="C9512" s="9"/>
      <c r="D9512" s="9"/>
      <c r="E9512" s="9"/>
      <c r="F9512" s="10"/>
      <c r="G9512" s="4"/>
      <c r="H9512" s="24"/>
      <c r="I9512" s="184"/>
      <c r="J9512" s="182"/>
      <c r="K9512" s="21"/>
      <c r="L9512" s="24"/>
      <c r="M9512" s="185"/>
      <c r="N9512" s="24"/>
      <c r="O9512" s="14"/>
      <c r="P9512" s="14"/>
      <c r="Q9512" s="39"/>
      <c r="R9512" s="545"/>
      <c r="S9512" s="545"/>
      <c r="T9512" s="25"/>
      <c r="U9512" s="25"/>
    </row>
    <row r="9513" spans="2:21">
      <c r="B9513" s="9"/>
      <c r="C9513" s="9"/>
      <c r="D9513" s="9"/>
      <c r="E9513" s="9"/>
      <c r="F9513" s="10"/>
      <c r="G9513" s="4"/>
      <c r="H9513" s="24"/>
      <c r="I9513" s="184"/>
      <c r="J9513" s="182"/>
      <c r="K9513" s="21"/>
      <c r="L9513" s="24"/>
      <c r="M9513" s="185"/>
      <c r="N9513" s="24"/>
      <c r="O9513" s="14"/>
      <c r="P9513" s="14"/>
      <c r="Q9513" s="39"/>
      <c r="R9513" s="545"/>
      <c r="S9513" s="545"/>
      <c r="T9513" s="25"/>
      <c r="U9513" s="25"/>
    </row>
    <row r="9514" spans="2:21">
      <c r="B9514" s="9"/>
      <c r="C9514" s="9"/>
      <c r="D9514" s="9"/>
      <c r="E9514" s="9"/>
      <c r="F9514" s="10"/>
      <c r="G9514" s="4"/>
      <c r="H9514" s="24"/>
      <c r="I9514" s="184"/>
      <c r="J9514" s="182"/>
      <c r="K9514" s="21"/>
      <c r="L9514" s="24"/>
      <c r="M9514" s="185"/>
      <c r="N9514" s="24"/>
      <c r="O9514" s="14"/>
      <c r="P9514" s="14"/>
      <c r="Q9514" s="39"/>
      <c r="R9514" s="545"/>
      <c r="S9514" s="545"/>
      <c r="T9514" s="25"/>
      <c r="U9514" s="25"/>
    </row>
    <row r="9515" spans="2:21">
      <c r="B9515" s="9"/>
      <c r="C9515" s="9"/>
      <c r="D9515" s="9"/>
      <c r="E9515" s="9"/>
      <c r="F9515" s="10"/>
      <c r="G9515" s="4"/>
      <c r="H9515" s="24"/>
      <c r="I9515" s="184"/>
      <c r="J9515" s="182"/>
      <c r="K9515" s="21"/>
      <c r="L9515" s="24"/>
      <c r="M9515" s="185"/>
      <c r="N9515" s="24"/>
      <c r="O9515" s="14"/>
      <c r="P9515" s="14"/>
      <c r="Q9515" s="39"/>
      <c r="R9515" s="545"/>
      <c r="S9515" s="545"/>
      <c r="T9515" s="25"/>
      <c r="U9515" s="25"/>
    </row>
    <row r="9516" spans="2:21">
      <c r="B9516" s="9"/>
      <c r="C9516" s="9"/>
      <c r="D9516" s="9"/>
      <c r="E9516" s="9"/>
      <c r="F9516" s="10"/>
      <c r="G9516" s="4"/>
      <c r="H9516" s="24"/>
      <c r="I9516" s="184"/>
      <c r="J9516" s="182"/>
      <c r="K9516" s="21"/>
      <c r="L9516" s="24"/>
      <c r="M9516" s="185"/>
      <c r="N9516" s="24"/>
      <c r="O9516" s="14"/>
      <c r="P9516" s="14"/>
      <c r="Q9516" s="39"/>
      <c r="R9516" s="545"/>
      <c r="S9516" s="545"/>
      <c r="T9516" s="25"/>
      <c r="U9516" s="25"/>
    </row>
    <row r="9517" spans="2:21">
      <c r="B9517" s="9"/>
      <c r="C9517" s="9"/>
      <c r="D9517" s="9"/>
      <c r="E9517" s="9"/>
      <c r="F9517" s="10"/>
      <c r="G9517" s="4"/>
      <c r="H9517" s="24"/>
      <c r="I9517" s="184"/>
      <c r="J9517" s="182"/>
      <c r="K9517" s="21"/>
      <c r="L9517" s="24"/>
      <c r="M9517" s="185"/>
      <c r="N9517" s="24"/>
      <c r="O9517" s="14"/>
      <c r="P9517" s="14"/>
      <c r="Q9517" s="39"/>
      <c r="R9517" s="545"/>
      <c r="S9517" s="545"/>
      <c r="T9517" s="25"/>
      <c r="U9517" s="25"/>
    </row>
    <row r="9518" spans="2:21">
      <c r="B9518" s="9"/>
      <c r="C9518" s="9"/>
      <c r="D9518" s="9"/>
      <c r="E9518" s="9"/>
      <c r="F9518" s="10"/>
      <c r="G9518" s="4"/>
      <c r="H9518" s="24"/>
      <c r="I9518" s="184"/>
      <c r="J9518" s="182"/>
      <c r="K9518" s="21"/>
      <c r="L9518" s="24"/>
      <c r="M9518" s="185"/>
      <c r="N9518" s="24"/>
      <c r="O9518" s="14"/>
      <c r="P9518" s="14"/>
      <c r="Q9518" s="39"/>
      <c r="R9518" s="545"/>
      <c r="S9518" s="545"/>
      <c r="T9518" s="25"/>
      <c r="U9518" s="25"/>
    </row>
    <row r="9519" spans="2:21">
      <c r="B9519" s="9"/>
      <c r="C9519" s="9"/>
      <c r="D9519" s="9"/>
      <c r="E9519" s="9"/>
      <c r="F9519" s="10"/>
      <c r="G9519" s="4"/>
      <c r="H9519" s="24"/>
      <c r="I9519" s="184"/>
      <c r="J9519" s="182"/>
      <c r="K9519" s="21"/>
      <c r="L9519" s="24"/>
      <c r="M9519" s="185"/>
      <c r="N9519" s="24"/>
      <c r="O9519" s="14"/>
      <c r="P9519" s="14"/>
      <c r="Q9519" s="39"/>
      <c r="R9519" s="545"/>
      <c r="S9519" s="545"/>
      <c r="T9519" s="25"/>
      <c r="U9519" s="25"/>
    </row>
    <row r="9520" spans="2:21">
      <c r="B9520" s="9"/>
      <c r="C9520" s="9"/>
      <c r="D9520" s="9"/>
      <c r="E9520" s="9"/>
      <c r="F9520" s="10"/>
      <c r="G9520" s="4"/>
      <c r="H9520" s="24"/>
      <c r="I9520" s="184"/>
      <c r="J9520" s="182"/>
      <c r="K9520" s="21"/>
      <c r="L9520" s="24"/>
      <c r="M9520" s="185"/>
      <c r="N9520" s="24"/>
      <c r="O9520" s="14"/>
      <c r="P9520" s="14"/>
      <c r="Q9520" s="39"/>
      <c r="R9520" s="545"/>
      <c r="S9520" s="545"/>
      <c r="T9520" s="25"/>
      <c r="U9520" s="25"/>
    </row>
    <row r="9521" spans="2:21">
      <c r="B9521" s="9"/>
      <c r="C9521" s="9"/>
      <c r="D9521" s="9"/>
      <c r="E9521" s="9"/>
      <c r="F9521" s="10"/>
      <c r="G9521" s="4"/>
      <c r="H9521" s="24"/>
      <c r="I9521" s="184"/>
      <c r="J9521" s="182"/>
      <c r="K9521" s="21"/>
      <c r="L9521" s="24"/>
      <c r="M9521" s="185"/>
      <c r="N9521" s="24"/>
      <c r="O9521" s="14"/>
      <c r="P9521" s="14"/>
      <c r="Q9521" s="39"/>
      <c r="R9521" s="545"/>
      <c r="S9521" s="545"/>
      <c r="T9521" s="25"/>
      <c r="U9521" s="25"/>
    </row>
    <row r="9522" spans="2:21">
      <c r="B9522" s="9"/>
      <c r="C9522" s="9"/>
      <c r="D9522" s="9"/>
      <c r="E9522" s="9"/>
      <c r="F9522" s="10"/>
      <c r="G9522" s="4"/>
      <c r="H9522" s="24"/>
      <c r="I9522" s="184"/>
      <c r="J9522" s="182"/>
      <c r="K9522" s="21"/>
      <c r="L9522" s="24"/>
      <c r="M9522" s="185"/>
      <c r="N9522" s="24"/>
      <c r="O9522" s="14"/>
      <c r="P9522" s="14"/>
      <c r="Q9522" s="39"/>
      <c r="R9522" s="545"/>
      <c r="S9522" s="545"/>
      <c r="T9522" s="25"/>
      <c r="U9522" s="25"/>
    </row>
    <row r="9523" spans="2:21">
      <c r="B9523" s="9"/>
      <c r="C9523" s="9"/>
      <c r="D9523" s="9"/>
      <c r="E9523" s="9"/>
      <c r="F9523" s="10"/>
      <c r="G9523" s="4"/>
      <c r="H9523" s="24"/>
      <c r="I9523" s="184"/>
      <c r="J9523" s="182"/>
      <c r="K9523" s="21"/>
      <c r="L9523" s="24"/>
      <c r="M9523" s="185"/>
      <c r="N9523" s="24"/>
      <c r="O9523" s="14"/>
      <c r="P9523" s="14"/>
      <c r="Q9523" s="39"/>
      <c r="R9523" s="545"/>
      <c r="S9523" s="545"/>
      <c r="T9523" s="25"/>
      <c r="U9523" s="25"/>
    </row>
    <row r="9524" spans="2:21">
      <c r="B9524" s="9"/>
      <c r="C9524" s="9"/>
      <c r="D9524" s="9"/>
      <c r="E9524" s="9"/>
      <c r="F9524" s="10"/>
      <c r="G9524" s="4"/>
      <c r="H9524" s="24"/>
      <c r="I9524" s="184"/>
      <c r="J9524" s="182"/>
      <c r="K9524" s="21"/>
      <c r="L9524" s="24"/>
      <c r="M9524" s="185"/>
      <c r="N9524" s="24"/>
      <c r="O9524" s="14"/>
      <c r="P9524" s="14"/>
      <c r="Q9524" s="39"/>
      <c r="R9524" s="545"/>
      <c r="S9524" s="545"/>
      <c r="T9524" s="25"/>
      <c r="U9524" s="25"/>
    </row>
    <row r="9525" spans="2:21">
      <c r="B9525" s="9"/>
      <c r="C9525" s="9"/>
      <c r="D9525" s="9"/>
      <c r="E9525" s="9"/>
      <c r="F9525" s="10"/>
      <c r="G9525" s="4"/>
      <c r="H9525" s="24"/>
      <c r="I9525" s="184"/>
      <c r="J9525" s="182"/>
      <c r="K9525" s="21"/>
      <c r="L9525" s="24"/>
      <c r="M9525" s="185"/>
      <c r="N9525" s="24"/>
      <c r="O9525" s="14"/>
      <c r="P9525" s="14"/>
      <c r="Q9525" s="39"/>
      <c r="R9525" s="545"/>
      <c r="S9525" s="545"/>
      <c r="T9525" s="25"/>
      <c r="U9525" s="25"/>
    </row>
    <row r="9526" spans="2:21">
      <c r="B9526" s="9"/>
      <c r="C9526" s="9"/>
      <c r="D9526" s="9"/>
      <c r="E9526" s="9"/>
      <c r="F9526" s="10"/>
      <c r="G9526" s="4"/>
      <c r="H9526" s="24"/>
      <c r="I9526" s="184"/>
      <c r="J9526" s="182"/>
      <c r="K9526" s="21"/>
      <c r="L9526" s="24"/>
      <c r="M9526" s="185"/>
      <c r="N9526" s="24"/>
      <c r="O9526" s="14"/>
      <c r="P9526" s="14"/>
      <c r="Q9526" s="39"/>
      <c r="R9526" s="545"/>
      <c r="S9526" s="545"/>
      <c r="T9526" s="25"/>
      <c r="U9526" s="25"/>
    </row>
    <row r="9527" spans="2:21">
      <c r="B9527" s="9"/>
      <c r="C9527" s="9"/>
      <c r="D9527" s="9"/>
      <c r="E9527" s="9"/>
      <c r="F9527" s="10"/>
      <c r="G9527" s="4"/>
      <c r="H9527" s="24"/>
      <c r="I9527" s="184"/>
      <c r="J9527" s="182"/>
      <c r="K9527" s="21"/>
      <c r="L9527" s="24"/>
      <c r="M9527" s="185"/>
      <c r="N9527" s="24"/>
      <c r="O9527" s="14"/>
      <c r="P9527" s="14"/>
      <c r="Q9527" s="39"/>
      <c r="R9527" s="545"/>
      <c r="S9527" s="545"/>
      <c r="T9527" s="25"/>
      <c r="U9527" s="25"/>
    </row>
    <row r="9528" spans="2:21">
      <c r="B9528" s="9"/>
      <c r="C9528" s="9"/>
      <c r="D9528" s="9"/>
      <c r="E9528" s="9"/>
      <c r="F9528" s="10"/>
      <c r="G9528" s="4"/>
      <c r="H9528" s="24"/>
      <c r="I9528" s="184"/>
      <c r="J9528" s="182"/>
      <c r="K9528" s="21"/>
      <c r="L9528" s="24"/>
      <c r="M9528" s="185"/>
      <c r="N9528" s="24"/>
      <c r="O9528" s="14"/>
      <c r="P9528" s="14"/>
      <c r="Q9528" s="39"/>
      <c r="R9528" s="545"/>
      <c r="S9528" s="545"/>
      <c r="T9528" s="25"/>
      <c r="U9528" s="25"/>
    </row>
    <row r="9529" spans="2:21">
      <c r="B9529" s="9"/>
      <c r="C9529" s="9"/>
      <c r="D9529" s="9"/>
      <c r="E9529" s="9"/>
      <c r="F9529" s="10"/>
      <c r="G9529" s="4"/>
      <c r="H9529" s="24"/>
      <c r="I9529" s="184"/>
      <c r="J9529" s="182"/>
      <c r="K9529" s="21"/>
      <c r="L9529" s="24"/>
      <c r="M9529" s="185"/>
      <c r="N9529" s="24"/>
      <c r="O9529" s="14"/>
      <c r="P9529" s="14"/>
      <c r="Q9529" s="39"/>
      <c r="R9529" s="545"/>
      <c r="S9529" s="545"/>
      <c r="T9529" s="25"/>
      <c r="U9529" s="25"/>
    </row>
    <row r="9530" spans="2:21">
      <c r="B9530" s="9"/>
      <c r="C9530" s="9"/>
      <c r="D9530" s="9"/>
      <c r="E9530" s="9"/>
      <c r="F9530" s="10"/>
      <c r="G9530" s="4"/>
      <c r="H9530" s="24"/>
      <c r="I9530" s="184"/>
      <c r="J9530" s="182"/>
      <c r="K9530" s="21"/>
      <c r="L9530" s="24"/>
      <c r="M9530" s="185"/>
      <c r="N9530" s="24"/>
      <c r="O9530" s="14"/>
      <c r="P9530" s="14"/>
      <c r="Q9530" s="39"/>
      <c r="R9530" s="545"/>
      <c r="S9530" s="545"/>
      <c r="T9530" s="25"/>
      <c r="U9530" s="25"/>
    </row>
    <row r="9531" spans="2:21">
      <c r="B9531" s="9"/>
      <c r="C9531" s="9"/>
      <c r="D9531" s="9"/>
      <c r="E9531" s="9"/>
      <c r="F9531" s="10"/>
      <c r="G9531" s="4"/>
      <c r="H9531" s="24"/>
      <c r="I9531" s="184"/>
      <c r="J9531" s="182"/>
      <c r="K9531" s="21"/>
      <c r="L9531" s="24"/>
      <c r="M9531" s="185"/>
      <c r="N9531" s="24"/>
      <c r="O9531" s="14"/>
      <c r="P9531" s="14"/>
      <c r="Q9531" s="39"/>
      <c r="R9531" s="545"/>
      <c r="S9531" s="545"/>
      <c r="T9531" s="25"/>
      <c r="U9531" s="25"/>
    </row>
    <row r="9532" spans="2:21">
      <c r="B9532" s="9"/>
      <c r="C9532" s="9"/>
      <c r="D9532" s="9"/>
      <c r="E9532" s="9"/>
      <c r="F9532" s="10"/>
      <c r="G9532" s="4"/>
      <c r="H9532" s="24"/>
      <c r="I9532" s="184"/>
      <c r="J9532" s="182"/>
      <c r="K9532" s="21"/>
      <c r="L9532" s="24"/>
      <c r="M9532" s="185"/>
      <c r="N9532" s="24"/>
      <c r="O9532" s="14"/>
      <c r="P9532" s="14"/>
      <c r="Q9532" s="39"/>
      <c r="R9532" s="545"/>
      <c r="S9532" s="545"/>
      <c r="T9532" s="25"/>
      <c r="U9532" s="25"/>
    </row>
    <row r="9533" spans="2:21">
      <c r="B9533" s="9"/>
      <c r="C9533" s="9"/>
      <c r="D9533" s="9"/>
      <c r="E9533" s="9"/>
      <c r="F9533" s="10"/>
      <c r="G9533" s="4"/>
      <c r="H9533" s="24"/>
      <c r="I9533" s="184"/>
      <c r="J9533" s="182"/>
      <c r="K9533" s="21"/>
      <c r="L9533" s="24"/>
      <c r="M9533" s="185"/>
      <c r="N9533" s="24"/>
      <c r="O9533" s="14"/>
      <c r="P9533" s="14"/>
      <c r="Q9533" s="39"/>
      <c r="R9533" s="545"/>
      <c r="S9533" s="545"/>
      <c r="T9533" s="25"/>
      <c r="U9533" s="25"/>
    </row>
    <row r="9534" spans="2:21">
      <c r="B9534" s="9"/>
      <c r="C9534" s="9"/>
      <c r="D9534" s="9"/>
      <c r="E9534" s="9"/>
      <c r="F9534" s="10"/>
      <c r="G9534" s="4"/>
      <c r="H9534" s="24"/>
      <c r="I9534" s="184"/>
      <c r="J9534" s="182"/>
      <c r="K9534" s="21"/>
      <c r="L9534" s="24"/>
      <c r="M9534" s="185"/>
      <c r="N9534" s="24"/>
      <c r="O9534" s="14"/>
      <c r="P9534" s="14"/>
      <c r="Q9534" s="39"/>
      <c r="R9534" s="545"/>
      <c r="S9534" s="545"/>
      <c r="T9534" s="25"/>
      <c r="U9534" s="25"/>
    </row>
    <row r="9535" spans="2:21">
      <c r="B9535" s="9"/>
      <c r="C9535" s="9"/>
      <c r="D9535" s="9"/>
      <c r="E9535" s="9"/>
      <c r="F9535" s="10"/>
      <c r="G9535" s="4"/>
      <c r="H9535" s="24"/>
      <c r="I9535" s="184"/>
      <c r="J9535" s="182"/>
      <c r="K9535" s="21"/>
      <c r="L9535" s="24"/>
      <c r="M9535" s="185"/>
      <c r="N9535" s="24"/>
      <c r="O9535" s="14"/>
      <c r="P9535" s="14"/>
      <c r="Q9535" s="39"/>
      <c r="R9535" s="545"/>
      <c r="S9535" s="545"/>
      <c r="T9535" s="25"/>
      <c r="U9535" s="25"/>
    </row>
    <row r="9536" spans="2:21">
      <c r="B9536" s="9"/>
      <c r="C9536" s="9"/>
      <c r="D9536" s="9"/>
      <c r="E9536" s="9"/>
      <c r="F9536" s="10"/>
      <c r="G9536" s="4"/>
      <c r="H9536" s="24"/>
      <c r="I9536" s="184"/>
      <c r="J9536" s="182"/>
      <c r="K9536" s="21"/>
      <c r="L9536" s="24"/>
      <c r="M9536" s="185"/>
      <c r="N9536" s="24"/>
      <c r="O9536" s="14"/>
      <c r="P9536" s="14"/>
      <c r="Q9536" s="39"/>
      <c r="R9536" s="545"/>
      <c r="S9536" s="545"/>
      <c r="T9536" s="25"/>
      <c r="U9536" s="25"/>
    </row>
    <row r="9537" spans="2:21">
      <c r="B9537" s="9"/>
      <c r="C9537" s="9"/>
      <c r="D9537" s="9"/>
      <c r="E9537" s="9"/>
      <c r="F9537" s="10"/>
      <c r="G9537" s="4"/>
      <c r="H9537" s="24"/>
      <c r="I9537" s="184"/>
      <c r="J9537" s="182"/>
      <c r="K9537" s="21"/>
      <c r="L9537" s="24"/>
      <c r="M9537" s="185"/>
      <c r="N9537" s="24"/>
      <c r="O9537" s="14"/>
      <c r="P9537" s="14"/>
      <c r="Q9537" s="39"/>
      <c r="R9537" s="545"/>
      <c r="S9537" s="545"/>
      <c r="T9537" s="25"/>
      <c r="U9537" s="25"/>
    </row>
    <row r="9538" spans="2:21">
      <c r="B9538" s="9"/>
      <c r="C9538" s="9"/>
      <c r="D9538" s="9"/>
      <c r="E9538" s="9"/>
      <c r="F9538" s="10"/>
      <c r="G9538" s="4"/>
      <c r="H9538" s="24"/>
      <c r="I9538" s="184"/>
      <c r="J9538" s="182"/>
      <c r="K9538" s="21"/>
      <c r="L9538" s="24"/>
      <c r="M9538" s="185"/>
      <c r="N9538" s="24"/>
      <c r="O9538" s="14"/>
      <c r="P9538" s="14"/>
      <c r="Q9538" s="39"/>
      <c r="R9538" s="545"/>
      <c r="S9538" s="545"/>
      <c r="T9538" s="25"/>
      <c r="U9538" s="25"/>
    </row>
    <row r="9539" spans="2:21">
      <c r="B9539" s="9"/>
      <c r="C9539" s="9"/>
      <c r="D9539" s="9"/>
      <c r="E9539" s="9"/>
      <c r="F9539" s="10"/>
      <c r="G9539" s="4"/>
      <c r="H9539" s="24"/>
      <c r="I9539" s="184"/>
      <c r="J9539" s="182"/>
      <c r="K9539" s="21"/>
      <c r="L9539" s="24"/>
      <c r="M9539" s="185"/>
      <c r="N9539" s="24"/>
      <c r="O9539" s="14"/>
      <c r="P9539" s="14"/>
      <c r="Q9539" s="39"/>
      <c r="R9539" s="545"/>
      <c r="S9539" s="545"/>
      <c r="T9539" s="25"/>
      <c r="U9539" s="25"/>
    </row>
    <row r="9540" spans="2:21">
      <c r="B9540" s="9"/>
      <c r="C9540" s="9"/>
      <c r="D9540" s="9"/>
      <c r="E9540" s="9"/>
      <c r="F9540" s="10"/>
      <c r="G9540" s="4"/>
      <c r="H9540" s="24"/>
      <c r="I9540" s="184"/>
      <c r="J9540" s="182"/>
      <c r="K9540" s="21"/>
      <c r="L9540" s="24"/>
      <c r="M9540" s="185"/>
      <c r="N9540" s="24"/>
      <c r="O9540" s="14"/>
      <c r="P9540" s="14"/>
      <c r="Q9540" s="39"/>
      <c r="R9540" s="545"/>
      <c r="S9540" s="545"/>
      <c r="T9540" s="25"/>
      <c r="U9540" s="25"/>
    </row>
    <row r="9541" spans="2:21">
      <c r="B9541" s="9"/>
      <c r="C9541" s="9"/>
      <c r="D9541" s="9"/>
      <c r="E9541" s="9"/>
      <c r="F9541" s="10"/>
      <c r="G9541" s="4"/>
      <c r="H9541" s="24"/>
      <c r="I9541" s="184"/>
      <c r="J9541" s="182"/>
      <c r="K9541" s="21"/>
      <c r="L9541" s="24"/>
      <c r="M9541" s="185"/>
      <c r="N9541" s="24"/>
      <c r="O9541" s="14"/>
      <c r="P9541" s="14"/>
      <c r="Q9541" s="39"/>
      <c r="R9541" s="545"/>
      <c r="S9541" s="545"/>
      <c r="T9541" s="25"/>
      <c r="U9541" s="25"/>
    </row>
    <row r="9542" spans="2:21">
      <c r="B9542" s="9"/>
      <c r="C9542" s="9"/>
      <c r="D9542" s="9"/>
      <c r="E9542" s="9"/>
      <c r="F9542" s="10"/>
      <c r="G9542" s="4"/>
      <c r="H9542" s="24"/>
      <c r="I9542" s="184"/>
      <c r="J9542" s="182"/>
      <c r="K9542" s="21"/>
      <c r="L9542" s="24"/>
      <c r="M9542" s="185"/>
      <c r="N9542" s="24"/>
      <c r="O9542" s="14"/>
      <c r="P9542" s="14"/>
      <c r="Q9542" s="39"/>
      <c r="R9542" s="545"/>
      <c r="S9542" s="545"/>
      <c r="T9542" s="25"/>
      <c r="U9542" s="25"/>
    </row>
    <row r="9543" spans="2:21">
      <c r="B9543" s="9"/>
      <c r="C9543" s="9"/>
      <c r="D9543" s="9"/>
      <c r="E9543" s="9"/>
      <c r="F9543" s="10"/>
      <c r="G9543" s="4"/>
      <c r="H9543" s="24"/>
      <c r="I9543" s="184"/>
      <c r="J9543" s="182"/>
      <c r="K9543" s="21"/>
      <c r="L9543" s="24"/>
      <c r="M9543" s="185"/>
      <c r="N9543" s="24"/>
      <c r="O9543" s="14"/>
      <c r="P9543" s="14"/>
      <c r="Q9543" s="39"/>
      <c r="R9543" s="545"/>
      <c r="S9543" s="545"/>
      <c r="T9543" s="25"/>
      <c r="U9543" s="25"/>
    </row>
    <row r="9544" spans="2:21">
      <c r="B9544" s="9"/>
      <c r="C9544" s="9"/>
      <c r="D9544" s="9"/>
      <c r="E9544" s="9"/>
      <c r="F9544" s="10"/>
      <c r="G9544" s="4"/>
      <c r="H9544" s="24"/>
      <c r="I9544" s="184"/>
      <c r="J9544" s="182"/>
      <c r="K9544" s="21"/>
      <c r="L9544" s="24"/>
      <c r="M9544" s="185"/>
      <c r="N9544" s="24"/>
      <c r="O9544" s="14"/>
      <c r="P9544" s="14"/>
      <c r="Q9544" s="39"/>
      <c r="R9544" s="545"/>
      <c r="S9544" s="545"/>
      <c r="T9544" s="25"/>
      <c r="U9544" s="25"/>
    </row>
    <row r="9545" spans="2:21">
      <c r="B9545" s="9"/>
      <c r="C9545" s="9"/>
      <c r="D9545" s="9"/>
      <c r="E9545" s="9"/>
      <c r="F9545" s="10"/>
      <c r="G9545" s="4"/>
      <c r="H9545" s="24"/>
      <c r="I9545" s="184"/>
      <c r="J9545" s="182"/>
      <c r="K9545" s="21"/>
      <c r="L9545" s="24"/>
      <c r="M9545" s="185"/>
      <c r="N9545" s="24"/>
      <c r="O9545" s="14"/>
      <c r="P9545" s="14"/>
      <c r="Q9545" s="39"/>
      <c r="R9545" s="545"/>
      <c r="S9545" s="545"/>
      <c r="T9545" s="25"/>
      <c r="U9545" s="25"/>
    </row>
    <row r="9546" spans="2:21">
      <c r="B9546" s="9"/>
      <c r="C9546" s="9"/>
      <c r="D9546" s="9"/>
      <c r="E9546" s="9"/>
      <c r="F9546" s="10"/>
      <c r="G9546" s="4"/>
      <c r="H9546" s="24"/>
      <c r="I9546" s="184"/>
      <c r="J9546" s="182"/>
      <c r="K9546" s="21"/>
      <c r="L9546" s="24"/>
      <c r="M9546" s="185"/>
      <c r="N9546" s="24"/>
      <c r="O9546" s="14"/>
      <c r="P9546" s="14"/>
      <c r="Q9546" s="39"/>
      <c r="R9546" s="545"/>
      <c r="S9546" s="545"/>
      <c r="T9546" s="25"/>
      <c r="U9546" s="25"/>
    </row>
    <row r="9547" spans="2:21">
      <c r="B9547" s="9"/>
      <c r="C9547" s="9"/>
      <c r="D9547" s="9"/>
      <c r="E9547" s="9"/>
      <c r="F9547" s="10"/>
      <c r="G9547" s="4"/>
      <c r="H9547" s="24"/>
      <c r="I9547" s="184"/>
      <c r="J9547" s="182"/>
      <c r="K9547" s="21"/>
      <c r="L9547" s="24"/>
      <c r="M9547" s="185"/>
      <c r="N9547" s="24"/>
      <c r="O9547" s="14"/>
      <c r="P9547" s="14"/>
      <c r="Q9547" s="39"/>
      <c r="R9547" s="545"/>
      <c r="S9547" s="545"/>
      <c r="T9547" s="25"/>
      <c r="U9547" s="25"/>
    </row>
    <row r="9548" spans="2:21">
      <c r="B9548" s="9"/>
      <c r="C9548" s="9"/>
      <c r="D9548" s="9"/>
      <c r="E9548" s="9"/>
      <c r="F9548" s="10"/>
      <c r="G9548" s="4"/>
      <c r="H9548" s="24"/>
      <c r="I9548" s="184"/>
      <c r="J9548" s="182"/>
      <c r="K9548" s="21"/>
      <c r="L9548" s="24"/>
      <c r="M9548" s="185"/>
      <c r="N9548" s="24"/>
      <c r="O9548" s="14"/>
      <c r="P9548" s="14"/>
      <c r="Q9548" s="39"/>
      <c r="R9548" s="545"/>
      <c r="S9548" s="545"/>
      <c r="T9548" s="25"/>
      <c r="U9548" s="25"/>
    </row>
    <row r="9549" spans="2:21">
      <c r="B9549" s="9"/>
      <c r="C9549" s="9"/>
      <c r="D9549" s="9"/>
      <c r="E9549" s="9"/>
      <c r="F9549" s="10"/>
      <c r="G9549" s="4"/>
      <c r="H9549" s="24"/>
      <c r="I9549" s="184"/>
      <c r="J9549" s="182"/>
      <c r="K9549" s="21"/>
      <c r="L9549" s="24"/>
      <c r="M9549" s="185"/>
      <c r="N9549" s="24"/>
      <c r="O9549" s="14"/>
      <c r="P9549" s="14"/>
      <c r="Q9549" s="39"/>
      <c r="R9549" s="545"/>
      <c r="S9549" s="545"/>
      <c r="T9549" s="25"/>
      <c r="U9549" s="25"/>
    </row>
    <row r="9550" spans="2:21">
      <c r="B9550" s="9"/>
      <c r="C9550" s="9"/>
      <c r="D9550" s="9"/>
      <c r="E9550" s="9"/>
      <c r="F9550" s="10"/>
      <c r="G9550" s="4"/>
      <c r="H9550" s="24"/>
      <c r="I9550" s="184"/>
      <c r="J9550" s="182"/>
      <c r="K9550" s="21"/>
      <c r="L9550" s="24"/>
      <c r="M9550" s="185"/>
      <c r="N9550" s="24"/>
      <c r="O9550" s="14"/>
      <c r="P9550" s="14"/>
      <c r="Q9550" s="39"/>
      <c r="R9550" s="545"/>
      <c r="S9550" s="545"/>
      <c r="T9550" s="25"/>
      <c r="U9550" s="25"/>
    </row>
    <row r="9551" spans="2:21">
      <c r="B9551" s="9"/>
      <c r="C9551" s="9"/>
      <c r="D9551" s="9"/>
      <c r="E9551" s="9"/>
      <c r="F9551" s="10"/>
      <c r="G9551" s="4"/>
      <c r="H9551" s="24"/>
      <c r="I9551" s="184"/>
      <c r="J9551" s="182"/>
      <c r="K9551" s="21"/>
      <c r="L9551" s="24"/>
      <c r="M9551" s="185"/>
      <c r="N9551" s="24"/>
      <c r="O9551" s="14"/>
      <c r="P9551" s="14"/>
      <c r="Q9551" s="39"/>
      <c r="R9551" s="545"/>
      <c r="S9551" s="545"/>
      <c r="T9551" s="25"/>
      <c r="U9551" s="25"/>
    </row>
    <row r="9552" spans="2:21">
      <c r="B9552" s="9"/>
      <c r="C9552" s="9"/>
      <c r="D9552" s="9"/>
      <c r="E9552" s="9"/>
      <c r="F9552" s="10"/>
      <c r="G9552" s="4"/>
      <c r="H9552" s="24"/>
      <c r="I9552" s="184"/>
      <c r="J9552" s="182"/>
      <c r="K9552" s="21"/>
      <c r="L9552" s="24"/>
      <c r="M9552" s="185"/>
      <c r="N9552" s="24"/>
      <c r="O9552" s="14"/>
      <c r="P9552" s="14"/>
      <c r="Q9552" s="39"/>
      <c r="R9552" s="545"/>
      <c r="S9552" s="545"/>
      <c r="T9552" s="25"/>
      <c r="U9552" s="25"/>
    </row>
    <row r="9553" spans="2:21">
      <c r="B9553" s="9"/>
      <c r="C9553" s="9"/>
      <c r="D9553" s="9"/>
      <c r="E9553" s="9"/>
      <c r="F9553" s="10"/>
      <c r="G9553" s="4"/>
      <c r="H9553" s="24"/>
      <c r="I9553" s="184"/>
      <c r="J9553" s="182"/>
      <c r="K9553" s="21"/>
      <c r="L9553" s="24"/>
      <c r="M9553" s="185"/>
      <c r="N9553" s="24"/>
      <c r="O9553" s="14"/>
      <c r="P9553" s="14"/>
      <c r="Q9553" s="39"/>
      <c r="R9553" s="545"/>
      <c r="S9553" s="545"/>
      <c r="T9553" s="25"/>
      <c r="U9553" s="25"/>
    </row>
    <row r="9554" spans="2:21">
      <c r="B9554" s="9"/>
      <c r="C9554" s="9"/>
      <c r="D9554" s="9"/>
      <c r="E9554" s="9"/>
      <c r="F9554" s="10"/>
      <c r="G9554" s="4"/>
      <c r="H9554" s="24"/>
      <c r="I9554" s="184"/>
      <c r="J9554" s="182"/>
      <c r="K9554" s="21"/>
      <c r="L9554" s="24"/>
      <c r="M9554" s="185"/>
      <c r="N9554" s="24"/>
      <c r="O9554" s="14"/>
      <c r="P9554" s="14"/>
      <c r="Q9554" s="39"/>
      <c r="R9554" s="545"/>
      <c r="S9554" s="545"/>
      <c r="T9554" s="25"/>
      <c r="U9554" s="25"/>
    </row>
    <row r="9555" spans="2:21">
      <c r="B9555" s="9"/>
      <c r="C9555" s="9"/>
      <c r="D9555" s="9"/>
      <c r="E9555" s="9"/>
      <c r="F9555" s="10"/>
      <c r="G9555" s="4"/>
      <c r="H9555" s="24"/>
      <c r="I9555" s="184"/>
      <c r="J9555" s="182"/>
      <c r="K9555" s="21"/>
      <c r="L9555" s="24"/>
      <c r="M9555" s="185"/>
      <c r="N9555" s="24"/>
      <c r="O9555" s="14"/>
      <c r="P9555" s="14"/>
      <c r="Q9555" s="39"/>
      <c r="R9555" s="545"/>
      <c r="S9555" s="545"/>
      <c r="T9555" s="25"/>
      <c r="U9555" s="25"/>
    </row>
    <row r="9556" spans="2:21">
      <c r="B9556" s="9"/>
      <c r="C9556" s="9"/>
      <c r="D9556" s="9"/>
      <c r="E9556" s="9"/>
      <c r="F9556" s="10"/>
      <c r="G9556" s="4"/>
      <c r="H9556" s="24"/>
      <c r="I9556" s="184"/>
      <c r="J9556" s="182"/>
      <c r="K9556" s="21"/>
      <c r="L9556" s="24"/>
      <c r="M9556" s="185"/>
      <c r="N9556" s="24"/>
      <c r="O9556" s="14"/>
      <c r="P9556" s="14"/>
      <c r="Q9556" s="39"/>
      <c r="R9556" s="545"/>
      <c r="S9556" s="545"/>
      <c r="T9556" s="25"/>
      <c r="U9556" s="25"/>
    </row>
    <row r="9557" spans="2:21">
      <c r="B9557" s="9"/>
      <c r="C9557" s="9"/>
      <c r="D9557" s="9"/>
      <c r="E9557" s="9"/>
      <c r="F9557" s="10"/>
      <c r="G9557" s="4"/>
      <c r="H9557" s="24"/>
      <c r="I9557" s="184"/>
      <c r="J9557" s="182"/>
      <c r="K9557" s="21"/>
      <c r="L9557" s="24"/>
      <c r="M9557" s="185"/>
      <c r="N9557" s="24"/>
      <c r="O9557" s="14"/>
      <c r="P9557" s="14"/>
      <c r="Q9557" s="39"/>
      <c r="R9557" s="545"/>
      <c r="S9557" s="545"/>
      <c r="T9557" s="25"/>
      <c r="U9557" s="25"/>
    </row>
    <row r="9558" spans="2:21">
      <c r="B9558" s="9"/>
      <c r="C9558" s="9"/>
      <c r="D9558" s="9"/>
      <c r="E9558" s="9"/>
      <c r="F9558" s="10"/>
      <c r="G9558" s="4"/>
      <c r="H9558" s="24"/>
      <c r="I9558" s="184"/>
      <c r="J9558" s="182"/>
      <c r="K9558" s="21"/>
      <c r="L9558" s="24"/>
      <c r="M9558" s="185"/>
      <c r="N9558" s="24"/>
      <c r="O9558" s="14"/>
      <c r="P9558" s="14"/>
      <c r="Q9558" s="39"/>
      <c r="R9558" s="545"/>
      <c r="S9558" s="545"/>
      <c r="T9558" s="25"/>
      <c r="U9558" s="25"/>
    </row>
    <row r="9559" spans="2:21">
      <c r="B9559" s="9"/>
      <c r="C9559" s="9"/>
      <c r="D9559" s="9"/>
      <c r="E9559" s="9"/>
      <c r="F9559" s="10"/>
      <c r="G9559" s="4"/>
      <c r="H9559" s="24"/>
      <c r="I9559" s="184"/>
      <c r="J9559" s="182"/>
      <c r="K9559" s="21"/>
      <c r="L9559" s="24"/>
      <c r="M9559" s="185"/>
      <c r="N9559" s="24"/>
      <c r="O9559" s="14"/>
      <c r="P9559" s="14"/>
      <c r="Q9559" s="39"/>
      <c r="R9559" s="545"/>
      <c r="S9559" s="545"/>
      <c r="T9559" s="25"/>
      <c r="U9559" s="25"/>
    </row>
    <row r="9560" spans="2:21">
      <c r="B9560" s="9"/>
      <c r="C9560" s="9"/>
      <c r="D9560" s="9"/>
      <c r="E9560" s="9"/>
      <c r="F9560" s="10"/>
      <c r="G9560" s="4"/>
      <c r="H9560" s="24"/>
      <c r="I9560" s="184"/>
      <c r="J9560" s="182"/>
      <c r="K9560" s="21"/>
      <c r="L9560" s="24"/>
      <c r="M9560" s="185"/>
      <c r="N9560" s="24"/>
      <c r="O9560" s="14"/>
      <c r="P9560" s="14"/>
      <c r="Q9560" s="39"/>
      <c r="R9560" s="545"/>
      <c r="S9560" s="545"/>
      <c r="T9560" s="25"/>
      <c r="U9560" s="25"/>
    </row>
    <row r="9561" spans="2:21">
      <c r="B9561" s="9"/>
      <c r="C9561" s="9"/>
      <c r="D9561" s="9"/>
      <c r="E9561" s="9"/>
      <c r="F9561" s="10"/>
      <c r="G9561" s="4"/>
      <c r="H9561" s="24"/>
      <c r="I9561" s="184"/>
      <c r="J9561" s="182"/>
      <c r="K9561" s="21"/>
      <c r="L9561" s="24"/>
      <c r="M9561" s="185"/>
      <c r="N9561" s="24"/>
      <c r="O9561" s="14"/>
      <c r="P9561" s="14"/>
      <c r="Q9561" s="39"/>
      <c r="R9561" s="545"/>
      <c r="S9561" s="545"/>
      <c r="T9561" s="25"/>
      <c r="U9561" s="25"/>
    </row>
    <row r="9562" spans="2:21">
      <c r="B9562" s="9"/>
      <c r="C9562" s="9"/>
      <c r="D9562" s="9"/>
      <c r="E9562" s="9"/>
      <c r="F9562" s="10"/>
      <c r="G9562" s="4"/>
      <c r="H9562" s="24"/>
      <c r="I9562" s="184"/>
      <c r="J9562" s="182"/>
      <c r="K9562" s="21"/>
      <c r="L9562" s="24"/>
      <c r="M9562" s="185"/>
      <c r="N9562" s="24"/>
      <c r="O9562" s="14"/>
      <c r="P9562" s="14"/>
      <c r="Q9562" s="39"/>
      <c r="R9562" s="545"/>
      <c r="S9562" s="545"/>
      <c r="T9562" s="25"/>
      <c r="U9562" s="25"/>
    </row>
    <row r="9563" spans="2:21">
      <c r="B9563" s="9"/>
      <c r="C9563" s="9"/>
      <c r="D9563" s="9"/>
      <c r="E9563" s="9"/>
      <c r="F9563" s="10"/>
      <c r="G9563" s="4"/>
      <c r="H9563" s="24"/>
      <c r="I9563" s="184"/>
      <c r="J9563" s="182"/>
      <c r="K9563" s="21"/>
      <c r="L9563" s="24"/>
      <c r="M9563" s="185"/>
      <c r="N9563" s="24"/>
      <c r="O9563" s="14"/>
      <c r="P9563" s="14"/>
      <c r="Q9563" s="39"/>
      <c r="R9563" s="545"/>
      <c r="S9563" s="545"/>
      <c r="T9563" s="25"/>
      <c r="U9563" s="25"/>
    </row>
    <row r="9564" spans="2:21">
      <c r="B9564" s="9"/>
      <c r="C9564" s="9"/>
      <c r="D9564" s="9"/>
      <c r="E9564" s="9"/>
      <c r="F9564" s="10"/>
      <c r="G9564" s="4"/>
      <c r="H9564" s="24"/>
      <c r="I9564" s="184"/>
      <c r="J9564" s="182"/>
      <c r="K9564" s="21"/>
      <c r="L9564" s="24"/>
      <c r="M9564" s="185"/>
      <c r="N9564" s="24"/>
      <c r="O9564" s="14"/>
      <c r="P9564" s="14"/>
      <c r="Q9564" s="39"/>
      <c r="R9564" s="545"/>
      <c r="S9564" s="545"/>
      <c r="T9564" s="25"/>
      <c r="U9564" s="25"/>
    </row>
    <row r="9565" spans="2:21">
      <c r="B9565" s="9"/>
      <c r="C9565" s="9"/>
      <c r="D9565" s="9"/>
      <c r="E9565" s="9"/>
      <c r="F9565" s="10"/>
      <c r="G9565" s="4"/>
      <c r="H9565" s="24"/>
      <c r="I9565" s="184"/>
      <c r="J9565" s="182"/>
      <c r="K9565" s="21"/>
      <c r="L9565" s="24"/>
      <c r="M9565" s="185"/>
      <c r="N9565" s="24"/>
      <c r="O9565" s="14"/>
      <c r="P9565" s="14"/>
      <c r="Q9565" s="39"/>
      <c r="R9565" s="545"/>
      <c r="S9565" s="545"/>
      <c r="T9565" s="25"/>
      <c r="U9565" s="25"/>
    </row>
    <row r="9566" spans="2:21">
      <c r="B9566" s="9"/>
      <c r="C9566" s="9"/>
      <c r="D9566" s="9"/>
      <c r="E9566" s="9"/>
      <c r="F9566" s="10"/>
      <c r="G9566" s="4"/>
      <c r="H9566" s="24"/>
      <c r="I9566" s="184"/>
      <c r="J9566" s="182"/>
      <c r="K9566" s="21"/>
      <c r="L9566" s="24"/>
      <c r="M9566" s="185"/>
      <c r="N9566" s="24"/>
      <c r="O9566" s="14"/>
      <c r="P9566" s="14"/>
      <c r="Q9566" s="39"/>
      <c r="R9566" s="545"/>
      <c r="S9566" s="545"/>
      <c r="T9566" s="25"/>
      <c r="U9566" s="25"/>
    </row>
    <row r="9567" spans="2:21">
      <c r="B9567" s="9"/>
      <c r="C9567" s="9"/>
      <c r="D9567" s="9"/>
      <c r="E9567" s="9"/>
      <c r="F9567" s="10"/>
      <c r="G9567" s="4"/>
      <c r="H9567" s="24"/>
      <c r="I9567" s="184"/>
      <c r="J9567" s="182"/>
      <c r="K9567" s="21"/>
      <c r="L9567" s="24"/>
      <c r="M9567" s="185"/>
      <c r="N9567" s="24"/>
      <c r="O9567" s="14"/>
      <c r="P9567" s="14"/>
      <c r="Q9567" s="39"/>
      <c r="R9567" s="545"/>
      <c r="S9567" s="545"/>
      <c r="T9567" s="25"/>
      <c r="U9567" s="25"/>
    </row>
    <row r="9568" spans="2:21">
      <c r="B9568" s="9"/>
      <c r="C9568" s="9"/>
      <c r="D9568" s="9"/>
      <c r="E9568" s="9"/>
      <c r="F9568" s="10"/>
      <c r="G9568" s="4"/>
      <c r="H9568" s="24"/>
      <c r="I9568" s="184"/>
      <c r="J9568" s="182"/>
      <c r="K9568" s="21"/>
      <c r="L9568" s="24"/>
      <c r="M9568" s="185"/>
      <c r="N9568" s="24"/>
      <c r="O9568" s="14"/>
      <c r="P9568" s="14"/>
      <c r="Q9568" s="39"/>
      <c r="R9568" s="545"/>
      <c r="S9568" s="545"/>
      <c r="T9568" s="25"/>
      <c r="U9568" s="25"/>
    </row>
    <row r="9569" spans="2:21">
      <c r="B9569" s="9"/>
      <c r="C9569" s="9"/>
      <c r="D9569" s="9"/>
      <c r="E9569" s="9"/>
      <c r="F9569" s="10"/>
      <c r="G9569" s="4"/>
      <c r="H9569" s="24"/>
      <c r="I9569" s="184"/>
      <c r="J9569" s="182"/>
      <c r="K9569" s="21"/>
      <c r="L9569" s="24"/>
      <c r="M9569" s="185"/>
      <c r="N9569" s="24"/>
      <c r="O9569" s="14"/>
      <c r="P9569" s="14"/>
      <c r="Q9569" s="39"/>
      <c r="R9569" s="545"/>
      <c r="S9569" s="545"/>
      <c r="T9569" s="25"/>
      <c r="U9569" s="25"/>
    </row>
    <row r="9570" spans="2:21">
      <c r="B9570" s="9"/>
      <c r="C9570" s="9"/>
      <c r="D9570" s="9"/>
      <c r="E9570" s="9"/>
      <c r="F9570" s="10"/>
      <c r="G9570" s="4"/>
      <c r="H9570" s="24"/>
      <c r="I9570" s="184"/>
      <c r="J9570" s="182"/>
      <c r="K9570" s="21"/>
      <c r="L9570" s="24"/>
      <c r="M9570" s="185"/>
      <c r="N9570" s="24"/>
      <c r="O9570" s="14"/>
      <c r="P9570" s="14"/>
      <c r="Q9570" s="39"/>
      <c r="R9570" s="545"/>
      <c r="S9570" s="545"/>
      <c r="T9570" s="25"/>
      <c r="U9570" s="25"/>
    </row>
    <row r="9571" spans="2:21">
      <c r="B9571" s="9"/>
      <c r="C9571" s="9"/>
      <c r="D9571" s="9"/>
      <c r="E9571" s="9"/>
      <c r="F9571" s="10"/>
      <c r="G9571" s="4"/>
      <c r="H9571" s="24"/>
      <c r="I9571" s="184"/>
      <c r="J9571" s="182"/>
      <c r="K9571" s="21"/>
      <c r="L9571" s="24"/>
      <c r="M9571" s="185"/>
      <c r="N9571" s="24"/>
      <c r="O9571" s="14"/>
      <c r="P9571" s="14"/>
      <c r="Q9571" s="39"/>
      <c r="R9571" s="545"/>
      <c r="S9571" s="545"/>
      <c r="T9571" s="25"/>
      <c r="U9571" s="25"/>
    </row>
    <row r="9572" spans="2:21">
      <c r="B9572" s="9"/>
      <c r="C9572" s="9"/>
      <c r="D9572" s="9"/>
      <c r="E9572" s="9"/>
      <c r="F9572" s="10"/>
      <c r="G9572" s="4"/>
      <c r="H9572" s="24"/>
      <c r="I9572" s="184"/>
      <c r="J9572" s="182"/>
      <c r="K9572" s="21"/>
      <c r="L9572" s="24"/>
      <c r="M9572" s="185"/>
      <c r="N9572" s="24"/>
      <c r="O9572" s="14"/>
      <c r="P9572" s="14"/>
      <c r="Q9572" s="39"/>
      <c r="R9572" s="545"/>
      <c r="S9572" s="545"/>
      <c r="T9572" s="25"/>
      <c r="U9572" s="25"/>
    </row>
    <row r="9573" spans="2:21">
      <c r="B9573" s="9"/>
      <c r="C9573" s="9"/>
      <c r="D9573" s="9"/>
      <c r="E9573" s="9"/>
      <c r="F9573" s="10"/>
      <c r="G9573" s="4"/>
      <c r="H9573" s="24"/>
      <c r="I9573" s="184"/>
      <c r="J9573" s="182"/>
      <c r="K9573" s="21"/>
      <c r="L9573" s="24"/>
      <c r="M9573" s="185"/>
      <c r="N9573" s="24"/>
      <c r="O9573" s="14"/>
      <c r="P9573" s="14"/>
      <c r="Q9573" s="39"/>
      <c r="R9573" s="545"/>
      <c r="S9573" s="545"/>
      <c r="T9573" s="25"/>
      <c r="U9573" s="25"/>
    </row>
    <row r="9574" spans="2:21">
      <c r="B9574" s="9"/>
      <c r="C9574" s="9"/>
      <c r="D9574" s="9"/>
      <c r="E9574" s="9"/>
      <c r="F9574" s="10"/>
      <c r="G9574" s="4"/>
      <c r="H9574" s="24"/>
      <c r="I9574" s="184"/>
      <c r="J9574" s="182"/>
      <c r="K9574" s="21"/>
      <c r="L9574" s="24"/>
      <c r="M9574" s="185"/>
      <c r="N9574" s="24"/>
      <c r="O9574" s="14"/>
      <c r="P9574" s="14"/>
      <c r="Q9574" s="39"/>
      <c r="R9574" s="545"/>
      <c r="S9574" s="545"/>
      <c r="T9574" s="25"/>
      <c r="U9574" s="25"/>
    </row>
    <row r="9575" spans="2:21">
      <c r="B9575" s="9"/>
      <c r="C9575" s="9"/>
      <c r="D9575" s="9"/>
      <c r="E9575" s="9"/>
      <c r="F9575" s="10"/>
      <c r="G9575" s="4"/>
      <c r="H9575" s="24"/>
      <c r="I9575" s="184"/>
      <c r="J9575" s="182"/>
      <c r="K9575" s="21"/>
      <c r="L9575" s="24"/>
      <c r="M9575" s="185"/>
      <c r="N9575" s="24"/>
      <c r="O9575" s="14"/>
      <c r="P9575" s="14"/>
      <c r="Q9575" s="39"/>
      <c r="R9575" s="545"/>
      <c r="S9575" s="545"/>
      <c r="T9575" s="25"/>
      <c r="U9575" s="25"/>
    </row>
    <row r="9576" spans="2:21">
      <c r="B9576" s="9"/>
      <c r="C9576" s="9"/>
      <c r="D9576" s="9"/>
      <c r="E9576" s="9"/>
      <c r="F9576" s="10"/>
      <c r="G9576" s="4"/>
      <c r="H9576" s="24"/>
      <c r="I9576" s="184"/>
      <c r="J9576" s="182"/>
      <c r="K9576" s="21"/>
      <c r="L9576" s="24"/>
      <c r="M9576" s="185"/>
      <c r="N9576" s="24"/>
      <c r="O9576" s="14"/>
      <c r="P9576" s="14"/>
      <c r="Q9576" s="39"/>
      <c r="R9576" s="545"/>
      <c r="S9576" s="545"/>
      <c r="T9576" s="25"/>
      <c r="U9576" s="25"/>
    </row>
    <row r="9577" spans="2:21">
      <c r="B9577" s="9"/>
      <c r="C9577" s="9"/>
      <c r="D9577" s="9"/>
      <c r="E9577" s="9"/>
      <c r="F9577" s="10"/>
      <c r="G9577" s="4"/>
      <c r="H9577" s="24"/>
      <c r="I9577" s="184"/>
      <c r="J9577" s="182"/>
      <c r="K9577" s="21"/>
      <c r="L9577" s="24"/>
      <c r="M9577" s="185"/>
      <c r="N9577" s="24"/>
      <c r="O9577" s="14"/>
      <c r="P9577" s="14"/>
      <c r="Q9577" s="39"/>
      <c r="R9577" s="545"/>
      <c r="S9577" s="545"/>
      <c r="T9577" s="25"/>
      <c r="U9577" s="25"/>
    </row>
    <row r="9578" spans="2:21">
      <c r="B9578" s="9"/>
      <c r="C9578" s="9"/>
      <c r="D9578" s="9"/>
      <c r="E9578" s="9"/>
      <c r="F9578" s="10"/>
      <c r="G9578" s="4"/>
      <c r="H9578" s="24"/>
      <c r="I9578" s="184"/>
      <c r="J9578" s="182"/>
      <c r="K9578" s="21"/>
      <c r="L9578" s="24"/>
      <c r="M9578" s="185"/>
      <c r="N9578" s="24"/>
      <c r="O9578" s="14"/>
      <c r="P9578" s="14"/>
      <c r="Q9578" s="39"/>
      <c r="R9578" s="545"/>
      <c r="S9578" s="545"/>
      <c r="T9578" s="25"/>
      <c r="U9578" s="25"/>
    </row>
    <row r="9579" spans="2:21">
      <c r="B9579" s="9"/>
      <c r="C9579" s="9"/>
      <c r="D9579" s="9"/>
      <c r="E9579" s="9"/>
      <c r="F9579" s="10"/>
      <c r="G9579" s="4"/>
      <c r="H9579" s="24"/>
      <c r="I9579" s="184"/>
      <c r="J9579" s="182"/>
      <c r="K9579" s="21"/>
      <c r="L9579" s="24"/>
      <c r="M9579" s="185"/>
      <c r="N9579" s="24"/>
      <c r="O9579" s="14"/>
      <c r="P9579" s="14"/>
      <c r="Q9579" s="39"/>
      <c r="R9579" s="545"/>
      <c r="S9579" s="545"/>
      <c r="T9579" s="25"/>
      <c r="U9579" s="25"/>
    </row>
    <row r="9580" spans="2:21">
      <c r="B9580" s="9"/>
      <c r="C9580" s="9"/>
      <c r="D9580" s="9"/>
      <c r="E9580" s="9"/>
      <c r="F9580" s="10"/>
      <c r="G9580" s="4"/>
      <c r="H9580" s="24"/>
      <c r="I9580" s="184"/>
      <c r="J9580" s="182"/>
      <c r="K9580" s="21"/>
      <c r="L9580" s="24"/>
      <c r="M9580" s="185"/>
      <c r="N9580" s="24"/>
      <c r="O9580" s="14"/>
      <c r="P9580" s="14"/>
      <c r="Q9580" s="39"/>
      <c r="R9580" s="545"/>
      <c r="S9580" s="545"/>
      <c r="T9580" s="25"/>
      <c r="U9580" s="25"/>
    </row>
    <row r="9581" spans="2:21">
      <c r="B9581" s="9"/>
      <c r="C9581" s="9"/>
      <c r="D9581" s="9"/>
      <c r="E9581" s="9"/>
      <c r="F9581" s="10"/>
      <c r="G9581" s="4"/>
      <c r="H9581" s="24"/>
      <c r="I9581" s="184"/>
      <c r="J9581" s="182"/>
      <c r="K9581" s="21"/>
      <c r="L9581" s="24"/>
      <c r="M9581" s="185"/>
      <c r="N9581" s="24"/>
      <c r="O9581" s="14"/>
      <c r="P9581" s="14"/>
      <c r="Q9581" s="39"/>
      <c r="R9581" s="545"/>
      <c r="S9581" s="545"/>
      <c r="T9581" s="25"/>
      <c r="U9581" s="25"/>
    </row>
    <row r="9582" spans="2:21">
      <c r="B9582" s="9"/>
      <c r="C9582" s="9"/>
      <c r="D9582" s="9"/>
      <c r="E9582" s="9"/>
      <c r="F9582" s="10"/>
      <c r="G9582" s="4"/>
      <c r="H9582" s="24"/>
      <c r="I9582" s="184"/>
      <c r="J9582" s="182"/>
      <c r="K9582" s="21"/>
      <c r="L9582" s="24"/>
      <c r="M9582" s="185"/>
      <c r="N9582" s="24"/>
      <c r="O9582" s="14"/>
      <c r="P9582" s="14"/>
      <c r="Q9582" s="39"/>
      <c r="R9582" s="545"/>
      <c r="S9582" s="545"/>
      <c r="T9582" s="25"/>
      <c r="U9582" s="25"/>
    </row>
    <row r="9583" spans="2:21">
      <c r="B9583" s="9"/>
      <c r="C9583" s="9"/>
      <c r="D9583" s="9"/>
      <c r="E9583" s="9"/>
      <c r="F9583" s="10"/>
      <c r="G9583" s="4"/>
      <c r="H9583" s="24"/>
      <c r="I9583" s="184"/>
      <c r="J9583" s="182"/>
      <c r="K9583" s="21"/>
      <c r="L9583" s="24"/>
      <c r="M9583" s="185"/>
      <c r="N9583" s="24"/>
      <c r="O9583" s="14"/>
      <c r="P9583" s="14"/>
      <c r="Q9583" s="39"/>
      <c r="R9583" s="545"/>
      <c r="S9583" s="545"/>
      <c r="T9583" s="25"/>
      <c r="U9583" s="25"/>
    </row>
    <row r="9584" spans="2:21">
      <c r="B9584" s="9"/>
      <c r="C9584" s="9"/>
      <c r="D9584" s="9"/>
      <c r="E9584" s="9"/>
      <c r="F9584" s="10"/>
      <c r="G9584" s="4"/>
      <c r="H9584" s="24"/>
      <c r="I9584" s="184"/>
      <c r="J9584" s="182"/>
      <c r="K9584" s="21"/>
      <c r="L9584" s="24"/>
      <c r="M9584" s="185"/>
      <c r="N9584" s="24"/>
      <c r="O9584" s="14"/>
      <c r="P9584" s="14"/>
      <c r="Q9584" s="39"/>
      <c r="R9584" s="545"/>
      <c r="S9584" s="545"/>
      <c r="T9584" s="25"/>
      <c r="U9584" s="25"/>
    </row>
    <row r="9585" spans="2:21">
      <c r="B9585" s="9"/>
      <c r="C9585" s="9"/>
      <c r="D9585" s="9"/>
      <c r="E9585" s="9"/>
      <c r="F9585" s="10"/>
      <c r="G9585" s="4"/>
      <c r="H9585" s="24"/>
      <c r="I9585" s="184"/>
      <c r="J9585" s="182"/>
      <c r="K9585" s="21"/>
      <c r="L9585" s="24"/>
      <c r="M9585" s="185"/>
      <c r="N9585" s="24"/>
      <c r="O9585" s="14"/>
      <c r="P9585" s="14"/>
      <c r="Q9585" s="39"/>
      <c r="R9585" s="545"/>
      <c r="S9585" s="545"/>
      <c r="T9585" s="25"/>
      <c r="U9585" s="25"/>
    </row>
    <row r="9586" spans="2:21">
      <c r="B9586" s="9"/>
      <c r="C9586" s="9"/>
      <c r="D9586" s="9"/>
      <c r="E9586" s="9"/>
      <c r="F9586" s="10"/>
      <c r="G9586" s="4"/>
      <c r="H9586" s="24"/>
      <c r="I9586" s="184"/>
      <c r="J9586" s="182"/>
      <c r="K9586" s="21"/>
      <c r="L9586" s="24"/>
      <c r="M9586" s="185"/>
      <c r="N9586" s="24"/>
      <c r="O9586" s="14"/>
      <c r="P9586" s="14"/>
      <c r="Q9586" s="39"/>
      <c r="R9586" s="545"/>
      <c r="S9586" s="545"/>
      <c r="T9586" s="25"/>
      <c r="U9586" s="25"/>
    </row>
    <row r="9587" spans="2:21">
      <c r="B9587" s="9"/>
      <c r="C9587" s="9"/>
      <c r="D9587" s="9"/>
      <c r="E9587" s="9"/>
      <c r="F9587" s="10"/>
      <c r="G9587" s="4"/>
      <c r="H9587" s="24"/>
      <c r="I9587" s="184"/>
      <c r="J9587" s="182"/>
      <c r="K9587" s="21"/>
      <c r="L9587" s="24"/>
      <c r="M9587" s="185"/>
      <c r="N9587" s="24"/>
      <c r="O9587" s="14"/>
      <c r="P9587" s="14"/>
      <c r="Q9587" s="39"/>
      <c r="R9587" s="545"/>
      <c r="S9587" s="545"/>
      <c r="T9587" s="25"/>
      <c r="U9587" s="25"/>
    </row>
    <row r="9588" spans="2:21">
      <c r="B9588" s="9"/>
      <c r="C9588" s="9"/>
      <c r="D9588" s="9"/>
      <c r="E9588" s="9"/>
      <c r="F9588" s="10"/>
      <c r="G9588" s="4"/>
      <c r="H9588" s="24"/>
      <c r="I9588" s="184"/>
      <c r="J9588" s="182"/>
      <c r="K9588" s="21"/>
      <c r="L9588" s="24"/>
      <c r="M9588" s="185"/>
      <c r="N9588" s="24"/>
      <c r="O9588" s="14"/>
      <c r="P9588" s="14"/>
      <c r="Q9588" s="39"/>
      <c r="R9588" s="545"/>
      <c r="S9588" s="545"/>
      <c r="T9588" s="25"/>
      <c r="U9588" s="25"/>
    </row>
    <row r="9589" spans="2:21">
      <c r="B9589" s="9"/>
      <c r="C9589" s="9"/>
      <c r="D9589" s="9"/>
      <c r="E9589" s="9"/>
      <c r="F9589" s="10"/>
      <c r="G9589" s="4"/>
      <c r="H9589" s="24"/>
      <c r="I9589" s="184"/>
      <c r="J9589" s="182"/>
      <c r="K9589" s="21"/>
      <c r="L9589" s="24"/>
      <c r="M9589" s="185"/>
      <c r="N9589" s="24"/>
      <c r="O9589" s="14"/>
      <c r="P9589" s="14"/>
      <c r="Q9589" s="39"/>
      <c r="R9589" s="545"/>
      <c r="S9589" s="545"/>
      <c r="T9589" s="25"/>
      <c r="U9589" s="25"/>
    </row>
    <row r="9590" spans="2:21">
      <c r="B9590" s="9"/>
      <c r="C9590" s="9"/>
      <c r="D9590" s="9"/>
      <c r="E9590" s="9"/>
      <c r="F9590" s="10"/>
      <c r="G9590" s="4"/>
      <c r="H9590" s="24"/>
      <c r="I9590" s="184"/>
      <c r="J9590" s="182"/>
      <c r="K9590" s="21"/>
      <c r="L9590" s="24"/>
      <c r="M9590" s="185"/>
      <c r="N9590" s="24"/>
      <c r="O9590" s="14"/>
      <c r="P9590" s="14"/>
      <c r="Q9590" s="39"/>
      <c r="R9590" s="545"/>
      <c r="S9590" s="545"/>
      <c r="T9590" s="25"/>
      <c r="U9590" s="25"/>
    </row>
    <row r="9591" spans="2:21">
      <c r="B9591" s="9"/>
      <c r="C9591" s="9"/>
      <c r="D9591" s="9"/>
      <c r="E9591" s="9"/>
      <c r="F9591" s="10"/>
      <c r="G9591" s="4"/>
      <c r="H9591" s="24"/>
      <c r="I9591" s="184"/>
      <c r="J9591" s="182"/>
      <c r="K9591" s="21"/>
      <c r="L9591" s="24"/>
      <c r="M9591" s="185"/>
      <c r="N9591" s="24"/>
      <c r="O9591" s="14"/>
      <c r="P9591" s="14"/>
      <c r="Q9591" s="39"/>
      <c r="R9591" s="545"/>
      <c r="S9591" s="545"/>
      <c r="T9591" s="25"/>
      <c r="U9591" s="25"/>
    </row>
    <row r="9592" spans="2:21">
      <c r="B9592" s="9"/>
      <c r="C9592" s="9"/>
      <c r="D9592" s="9"/>
      <c r="E9592" s="9"/>
      <c r="F9592" s="10"/>
      <c r="G9592" s="4"/>
      <c r="H9592" s="24"/>
      <c r="I9592" s="184"/>
      <c r="J9592" s="182"/>
      <c r="K9592" s="21"/>
      <c r="L9592" s="24"/>
      <c r="M9592" s="185"/>
      <c r="N9592" s="24"/>
      <c r="O9592" s="14"/>
      <c r="P9592" s="14"/>
      <c r="Q9592" s="39"/>
      <c r="R9592" s="545"/>
      <c r="S9592" s="545"/>
      <c r="T9592" s="25"/>
      <c r="U9592" s="25"/>
    </row>
    <row r="9593" spans="2:21">
      <c r="B9593" s="9"/>
      <c r="C9593" s="9"/>
      <c r="D9593" s="9"/>
      <c r="E9593" s="9"/>
      <c r="F9593" s="10"/>
      <c r="G9593" s="4"/>
      <c r="H9593" s="24"/>
      <c r="I9593" s="184"/>
      <c r="J9593" s="182"/>
      <c r="K9593" s="21"/>
      <c r="L9593" s="24"/>
      <c r="M9593" s="185"/>
      <c r="N9593" s="24"/>
      <c r="O9593" s="14"/>
      <c r="P9593" s="14"/>
      <c r="Q9593" s="39"/>
      <c r="R9593" s="545"/>
      <c r="S9593" s="545"/>
      <c r="T9593" s="25"/>
      <c r="U9593" s="25"/>
    </row>
    <row r="9594" spans="2:21">
      <c r="B9594" s="9"/>
      <c r="C9594" s="9"/>
      <c r="D9594" s="9"/>
      <c r="E9594" s="9"/>
      <c r="F9594" s="10"/>
      <c r="G9594" s="4"/>
      <c r="H9594" s="24"/>
      <c r="I9594" s="184"/>
      <c r="J9594" s="182"/>
      <c r="K9594" s="21"/>
      <c r="L9594" s="24"/>
      <c r="M9594" s="185"/>
      <c r="N9594" s="24"/>
      <c r="O9594" s="14"/>
      <c r="P9594" s="14"/>
      <c r="Q9594" s="39"/>
      <c r="R9594" s="545"/>
      <c r="S9594" s="545"/>
      <c r="T9594" s="25"/>
      <c r="U9594" s="25"/>
    </row>
    <row r="9595" spans="2:21">
      <c r="B9595" s="9"/>
      <c r="C9595" s="9"/>
      <c r="D9595" s="9"/>
      <c r="E9595" s="9"/>
      <c r="F9595" s="10"/>
      <c r="G9595" s="4"/>
      <c r="H9595" s="24"/>
      <c r="I9595" s="184"/>
      <c r="J9595" s="182"/>
      <c r="K9595" s="21"/>
      <c r="L9595" s="24"/>
      <c r="M9595" s="185"/>
      <c r="N9595" s="24"/>
      <c r="O9595" s="14"/>
      <c r="P9595" s="14"/>
      <c r="Q9595" s="39"/>
      <c r="R9595" s="545"/>
      <c r="S9595" s="545"/>
      <c r="T9595" s="25"/>
      <c r="U9595" s="25"/>
    </row>
    <row r="9596" spans="2:21">
      <c r="B9596" s="9"/>
      <c r="C9596" s="9"/>
      <c r="D9596" s="9"/>
      <c r="E9596" s="9"/>
      <c r="F9596" s="10"/>
      <c r="G9596" s="4"/>
      <c r="H9596" s="24"/>
      <c r="I9596" s="184"/>
      <c r="J9596" s="182"/>
      <c r="K9596" s="21"/>
      <c r="L9596" s="24"/>
      <c r="M9596" s="185"/>
      <c r="N9596" s="24"/>
      <c r="O9596" s="14"/>
      <c r="P9596" s="14"/>
      <c r="Q9596" s="39"/>
      <c r="R9596" s="545"/>
      <c r="S9596" s="545"/>
      <c r="T9596" s="25"/>
      <c r="U9596" s="25"/>
    </row>
    <row r="9597" spans="2:21">
      <c r="B9597" s="9"/>
      <c r="C9597" s="9"/>
      <c r="D9597" s="9"/>
      <c r="E9597" s="9"/>
      <c r="F9597" s="10"/>
      <c r="G9597" s="4"/>
      <c r="H9597" s="24"/>
      <c r="I9597" s="184"/>
      <c r="J9597" s="182"/>
      <c r="K9597" s="21"/>
      <c r="L9597" s="24"/>
      <c r="M9597" s="185"/>
      <c r="N9597" s="24"/>
      <c r="O9597" s="14"/>
      <c r="P9597" s="14"/>
      <c r="Q9597" s="39"/>
      <c r="R9597" s="545"/>
      <c r="S9597" s="545"/>
      <c r="T9597" s="25"/>
      <c r="U9597" s="25"/>
    </row>
    <row r="9598" spans="2:21">
      <c r="B9598" s="9"/>
      <c r="C9598" s="9"/>
      <c r="D9598" s="9"/>
      <c r="E9598" s="9"/>
      <c r="F9598" s="10"/>
      <c r="G9598" s="4"/>
      <c r="H9598" s="24"/>
      <c r="I9598" s="184"/>
      <c r="J9598" s="182"/>
      <c r="K9598" s="21"/>
      <c r="L9598" s="24"/>
      <c r="M9598" s="185"/>
      <c r="N9598" s="24"/>
      <c r="O9598" s="14"/>
      <c r="P9598" s="14"/>
      <c r="Q9598" s="39"/>
      <c r="R9598" s="545"/>
      <c r="S9598" s="545"/>
      <c r="T9598" s="25"/>
      <c r="U9598" s="25"/>
    </row>
    <row r="9599" spans="2:21">
      <c r="B9599" s="9"/>
      <c r="C9599" s="9"/>
      <c r="D9599" s="9"/>
      <c r="E9599" s="9"/>
      <c r="F9599" s="10"/>
      <c r="G9599" s="4"/>
      <c r="H9599" s="24"/>
      <c r="I9599" s="184"/>
      <c r="J9599" s="182"/>
      <c r="K9599" s="21"/>
      <c r="L9599" s="24"/>
      <c r="M9599" s="185"/>
      <c r="N9599" s="24"/>
      <c r="O9599" s="14"/>
      <c r="P9599" s="14"/>
      <c r="Q9599" s="39"/>
      <c r="R9599" s="545"/>
      <c r="S9599" s="545"/>
      <c r="T9599" s="25"/>
      <c r="U9599" s="25"/>
    </row>
    <row r="9600" spans="2:21">
      <c r="B9600" s="9"/>
      <c r="C9600" s="9"/>
      <c r="D9600" s="9"/>
      <c r="E9600" s="9"/>
      <c r="F9600" s="10"/>
      <c r="G9600" s="4"/>
      <c r="H9600" s="24"/>
      <c r="I9600" s="184"/>
      <c r="J9600" s="182"/>
      <c r="K9600" s="21"/>
      <c r="L9600" s="24"/>
      <c r="M9600" s="185"/>
      <c r="N9600" s="24"/>
      <c r="O9600" s="14"/>
      <c r="P9600" s="14"/>
      <c r="Q9600" s="39"/>
      <c r="R9600" s="545"/>
      <c r="S9600" s="545"/>
      <c r="T9600" s="25"/>
      <c r="U9600" s="25"/>
    </row>
    <row r="9601" spans="2:21">
      <c r="B9601" s="9"/>
      <c r="C9601" s="9"/>
      <c r="D9601" s="9"/>
      <c r="E9601" s="9"/>
      <c r="F9601" s="10"/>
      <c r="G9601" s="4"/>
      <c r="H9601" s="24"/>
      <c r="I9601" s="184"/>
      <c r="J9601" s="182"/>
      <c r="K9601" s="21"/>
      <c r="L9601" s="24"/>
      <c r="M9601" s="185"/>
      <c r="N9601" s="24"/>
      <c r="O9601" s="14"/>
      <c r="P9601" s="14"/>
      <c r="Q9601" s="39"/>
      <c r="R9601" s="545"/>
      <c r="S9601" s="545"/>
      <c r="T9601" s="25"/>
      <c r="U9601" s="25"/>
    </row>
    <row r="9602" spans="2:21">
      <c r="B9602" s="9"/>
      <c r="C9602" s="9"/>
      <c r="D9602" s="9"/>
      <c r="E9602" s="9"/>
      <c r="F9602" s="10"/>
      <c r="G9602" s="4"/>
      <c r="H9602" s="24"/>
      <c r="I9602" s="184"/>
      <c r="J9602" s="182"/>
      <c r="K9602" s="21"/>
      <c r="L9602" s="24"/>
      <c r="M9602" s="185"/>
      <c r="N9602" s="24"/>
      <c r="O9602" s="14"/>
      <c r="P9602" s="14"/>
      <c r="Q9602" s="39"/>
      <c r="R9602" s="545"/>
      <c r="S9602" s="545"/>
      <c r="T9602" s="25"/>
      <c r="U9602" s="25"/>
    </row>
    <row r="9603" spans="2:21">
      <c r="B9603" s="9"/>
      <c r="C9603" s="9"/>
      <c r="D9603" s="9"/>
      <c r="E9603" s="9"/>
      <c r="F9603" s="10"/>
      <c r="G9603" s="4"/>
      <c r="H9603" s="24"/>
      <c r="I9603" s="184"/>
      <c r="J9603" s="182"/>
      <c r="K9603" s="21"/>
      <c r="L9603" s="24"/>
      <c r="M9603" s="185"/>
      <c r="N9603" s="24"/>
      <c r="O9603" s="14"/>
      <c r="P9603" s="14"/>
      <c r="Q9603" s="39"/>
      <c r="R9603" s="545"/>
      <c r="S9603" s="545"/>
      <c r="T9603" s="25"/>
      <c r="U9603" s="25"/>
    </row>
    <row r="9604" spans="2:21">
      <c r="B9604" s="9"/>
      <c r="C9604" s="9"/>
      <c r="D9604" s="9"/>
      <c r="E9604" s="9"/>
      <c r="F9604" s="10"/>
      <c r="G9604" s="4"/>
      <c r="H9604" s="24"/>
      <c r="I9604" s="184"/>
      <c r="J9604" s="182"/>
      <c r="K9604" s="21"/>
      <c r="L9604" s="24"/>
      <c r="M9604" s="185"/>
      <c r="N9604" s="24"/>
      <c r="O9604" s="14"/>
      <c r="P9604" s="14"/>
      <c r="Q9604" s="39"/>
      <c r="R9604" s="545"/>
      <c r="S9604" s="545"/>
      <c r="T9604" s="25"/>
      <c r="U9604" s="25"/>
    </row>
    <row r="9605" spans="2:21">
      <c r="B9605" s="9"/>
      <c r="C9605" s="9"/>
      <c r="D9605" s="9"/>
      <c r="E9605" s="9"/>
      <c r="F9605" s="10"/>
      <c r="G9605" s="4"/>
      <c r="H9605" s="24"/>
      <c r="I9605" s="184"/>
      <c r="J9605" s="182"/>
      <c r="K9605" s="21"/>
      <c r="L9605" s="24"/>
      <c r="M9605" s="185"/>
      <c r="N9605" s="24"/>
      <c r="O9605" s="14"/>
      <c r="P9605" s="14"/>
      <c r="Q9605" s="39"/>
      <c r="R9605" s="545"/>
      <c r="S9605" s="545"/>
      <c r="T9605" s="25"/>
      <c r="U9605" s="25"/>
    </row>
    <row r="9606" spans="2:21">
      <c r="B9606" s="9"/>
      <c r="C9606" s="9"/>
      <c r="D9606" s="9"/>
      <c r="E9606" s="9"/>
      <c r="F9606" s="10"/>
      <c r="G9606" s="4"/>
      <c r="H9606" s="24"/>
      <c r="I9606" s="184"/>
      <c r="J9606" s="182"/>
      <c r="K9606" s="21"/>
      <c r="L9606" s="24"/>
      <c r="M9606" s="185"/>
      <c r="N9606" s="24"/>
      <c r="O9606" s="14"/>
      <c r="P9606" s="14"/>
      <c r="Q9606" s="39"/>
      <c r="R9606" s="545"/>
      <c r="S9606" s="545"/>
      <c r="T9606" s="25"/>
      <c r="U9606" s="25"/>
    </row>
    <row r="9607" spans="2:21">
      <c r="B9607" s="9"/>
      <c r="C9607" s="9"/>
      <c r="D9607" s="9"/>
      <c r="E9607" s="9"/>
      <c r="F9607" s="10"/>
      <c r="G9607" s="4"/>
      <c r="H9607" s="24"/>
      <c r="I9607" s="184"/>
      <c r="J9607" s="182"/>
      <c r="K9607" s="21"/>
      <c r="L9607" s="24"/>
      <c r="M9607" s="185"/>
      <c r="N9607" s="24"/>
      <c r="O9607" s="14"/>
      <c r="P9607" s="14"/>
      <c r="Q9607" s="39"/>
      <c r="R9607" s="545"/>
      <c r="S9607" s="545"/>
      <c r="T9607" s="25"/>
      <c r="U9607" s="25"/>
    </row>
    <row r="9608" spans="2:21">
      <c r="B9608" s="9"/>
      <c r="C9608" s="9"/>
      <c r="D9608" s="9"/>
      <c r="E9608" s="9"/>
      <c r="F9608" s="10"/>
      <c r="G9608" s="4"/>
      <c r="H9608" s="24"/>
      <c r="I9608" s="184"/>
      <c r="J9608" s="182"/>
      <c r="K9608" s="21"/>
      <c r="L9608" s="24"/>
      <c r="M9608" s="185"/>
      <c r="N9608" s="24"/>
      <c r="O9608" s="14"/>
      <c r="P9608" s="14"/>
      <c r="Q9608" s="39"/>
      <c r="R9608" s="545"/>
      <c r="S9608" s="545"/>
      <c r="T9608" s="25"/>
      <c r="U9608" s="25"/>
    </row>
    <row r="9609" spans="2:21">
      <c r="B9609" s="9"/>
      <c r="C9609" s="9"/>
      <c r="D9609" s="9"/>
      <c r="E9609" s="9"/>
      <c r="F9609" s="10"/>
      <c r="G9609" s="4"/>
      <c r="H9609" s="24"/>
      <c r="I9609" s="184"/>
      <c r="J9609" s="182"/>
      <c r="K9609" s="21"/>
      <c r="L9609" s="24"/>
      <c r="M9609" s="185"/>
      <c r="N9609" s="24"/>
      <c r="O9609" s="14"/>
      <c r="P9609" s="14"/>
      <c r="Q9609" s="39"/>
      <c r="R9609" s="545"/>
      <c r="S9609" s="545"/>
      <c r="T9609" s="25"/>
      <c r="U9609" s="25"/>
    </row>
    <row r="9610" spans="2:21">
      <c r="B9610" s="9"/>
      <c r="C9610" s="9"/>
      <c r="D9610" s="9"/>
      <c r="E9610" s="9"/>
      <c r="F9610" s="10"/>
      <c r="G9610" s="4"/>
      <c r="H9610" s="24"/>
      <c r="I9610" s="184"/>
      <c r="J9610" s="182"/>
      <c r="K9610" s="21"/>
      <c r="L9610" s="24"/>
      <c r="M9610" s="185"/>
      <c r="N9610" s="24"/>
      <c r="O9610" s="14"/>
      <c r="P9610" s="14"/>
      <c r="Q9610" s="39"/>
      <c r="R9610" s="545"/>
      <c r="S9610" s="545"/>
      <c r="T9610" s="25"/>
      <c r="U9610" s="25"/>
    </row>
    <row r="9611" spans="2:21">
      <c r="B9611" s="9"/>
      <c r="C9611" s="9"/>
      <c r="D9611" s="9"/>
      <c r="E9611" s="9"/>
      <c r="F9611" s="10"/>
      <c r="G9611" s="4"/>
      <c r="H9611" s="24"/>
      <c r="I9611" s="184"/>
      <c r="J9611" s="182"/>
      <c r="K9611" s="21"/>
      <c r="L9611" s="24"/>
      <c r="M9611" s="185"/>
      <c r="N9611" s="24"/>
      <c r="O9611" s="14"/>
      <c r="P9611" s="14"/>
      <c r="Q9611" s="39"/>
      <c r="R9611" s="545"/>
      <c r="S9611" s="545"/>
      <c r="T9611" s="25"/>
      <c r="U9611" s="25"/>
    </row>
    <row r="9612" spans="2:21">
      <c r="B9612" s="9"/>
      <c r="C9612" s="9"/>
      <c r="D9612" s="9"/>
      <c r="E9612" s="9"/>
      <c r="F9612" s="10"/>
      <c r="G9612" s="4"/>
      <c r="H9612" s="24"/>
      <c r="I9612" s="184"/>
      <c r="J9612" s="182"/>
      <c r="K9612" s="21"/>
      <c r="L9612" s="24"/>
      <c r="M9612" s="185"/>
      <c r="N9612" s="24"/>
      <c r="O9612" s="14"/>
      <c r="P9612" s="14"/>
      <c r="Q9612" s="39"/>
      <c r="R9612" s="545"/>
      <c r="S9612" s="545"/>
      <c r="T9612" s="25"/>
      <c r="U9612" s="25"/>
    </row>
    <row r="9613" spans="2:21">
      <c r="B9613" s="9"/>
      <c r="C9613" s="9"/>
      <c r="D9613" s="9"/>
      <c r="E9613" s="9"/>
      <c r="F9613" s="10"/>
      <c r="G9613" s="4"/>
      <c r="H9613" s="24"/>
      <c r="I9613" s="184"/>
      <c r="J9613" s="182"/>
      <c r="K9613" s="21"/>
      <c r="L9613" s="24"/>
      <c r="M9613" s="185"/>
      <c r="N9613" s="24"/>
      <c r="O9613" s="14"/>
      <c r="P9613" s="14"/>
      <c r="Q9613" s="39"/>
      <c r="R9613" s="545"/>
      <c r="S9613" s="545"/>
      <c r="T9613" s="25"/>
      <c r="U9613" s="25"/>
    </row>
    <row r="9614" spans="2:21">
      <c r="B9614" s="9"/>
      <c r="C9614" s="9"/>
      <c r="D9614" s="9"/>
      <c r="E9614" s="9"/>
      <c r="F9614" s="10"/>
      <c r="G9614" s="4"/>
      <c r="H9614" s="24"/>
      <c r="I9614" s="184"/>
      <c r="J9614" s="182"/>
      <c r="K9614" s="21"/>
      <c r="L9614" s="24"/>
      <c r="M9614" s="185"/>
      <c r="N9614" s="24"/>
      <c r="O9614" s="14"/>
      <c r="P9614" s="14"/>
      <c r="Q9614" s="39"/>
      <c r="R9614" s="545"/>
      <c r="S9614" s="545"/>
      <c r="T9614" s="25"/>
      <c r="U9614" s="25"/>
    </row>
    <row r="9615" spans="2:21">
      <c r="B9615" s="9"/>
      <c r="C9615" s="9"/>
      <c r="D9615" s="9"/>
      <c r="E9615" s="9"/>
      <c r="F9615" s="10"/>
      <c r="G9615" s="4"/>
      <c r="H9615" s="24"/>
      <c r="I9615" s="184"/>
      <c r="J9615" s="182"/>
      <c r="K9615" s="21"/>
      <c r="L9615" s="24"/>
      <c r="M9615" s="185"/>
      <c r="N9615" s="24"/>
      <c r="O9615" s="14"/>
      <c r="P9615" s="14"/>
      <c r="Q9615" s="39"/>
      <c r="R9615" s="545"/>
      <c r="S9615" s="545"/>
      <c r="T9615" s="25"/>
      <c r="U9615" s="25"/>
    </row>
    <row r="9616" spans="2:21">
      <c r="B9616" s="9"/>
      <c r="C9616" s="9"/>
      <c r="D9616" s="9"/>
      <c r="E9616" s="9"/>
      <c r="F9616" s="10"/>
      <c r="G9616" s="4"/>
      <c r="H9616" s="24"/>
      <c r="I9616" s="184"/>
      <c r="J9616" s="182"/>
      <c r="K9616" s="21"/>
      <c r="L9616" s="24"/>
      <c r="M9616" s="185"/>
      <c r="N9616" s="24"/>
      <c r="O9616" s="14"/>
      <c r="P9616" s="14"/>
      <c r="Q9616" s="39"/>
      <c r="R9616" s="545"/>
      <c r="S9616" s="545"/>
      <c r="T9616" s="25"/>
      <c r="U9616" s="25"/>
    </row>
    <row r="9617" spans="2:21">
      <c r="B9617" s="9"/>
      <c r="C9617" s="9"/>
      <c r="D9617" s="9"/>
      <c r="E9617" s="9"/>
      <c r="F9617" s="10"/>
      <c r="G9617" s="4"/>
      <c r="H9617" s="24"/>
      <c r="I9617" s="184"/>
      <c r="J9617" s="182"/>
      <c r="K9617" s="21"/>
      <c r="L9617" s="24"/>
      <c r="M9617" s="185"/>
      <c r="N9617" s="24"/>
      <c r="O9617" s="14"/>
      <c r="P9617" s="14"/>
      <c r="Q9617" s="39"/>
      <c r="R9617" s="545"/>
      <c r="S9617" s="545"/>
      <c r="T9617" s="25"/>
      <c r="U9617" s="25"/>
    </row>
    <row r="9618" spans="2:21">
      <c r="B9618" s="9"/>
      <c r="C9618" s="9"/>
      <c r="D9618" s="9"/>
      <c r="E9618" s="9"/>
      <c r="F9618" s="10"/>
      <c r="G9618" s="4"/>
      <c r="H9618" s="24"/>
      <c r="I9618" s="184"/>
      <c r="J9618" s="182"/>
      <c r="K9618" s="21"/>
      <c r="L9618" s="24"/>
      <c r="M9618" s="185"/>
      <c r="N9618" s="24"/>
      <c r="O9618" s="14"/>
      <c r="P9618" s="14"/>
      <c r="Q9618" s="39"/>
      <c r="R9618" s="545"/>
      <c r="S9618" s="545"/>
      <c r="T9618" s="25"/>
      <c r="U9618" s="25"/>
    </row>
    <row r="9619" spans="2:21">
      <c r="B9619" s="9"/>
      <c r="C9619" s="9"/>
      <c r="D9619" s="9"/>
      <c r="E9619" s="9"/>
      <c r="F9619" s="10"/>
      <c r="G9619" s="4"/>
      <c r="H9619" s="24"/>
      <c r="I9619" s="184"/>
      <c r="J9619" s="182"/>
      <c r="K9619" s="21"/>
      <c r="L9619" s="24"/>
      <c r="M9619" s="185"/>
      <c r="N9619" s="24"/>
      <c r="O9619" s="14"/>
      <c r="P9619" s="14"/>
      <c r="Q9619" s="39"/>
      <c r="R9619" s="545"/>
      <c r="S9619" s="545"/>
      <c r="T9619" s="25"/>
      <c r="U9619" s="25"/>
    </row>
    <row r="9620" spans="2:21">
      <c r="B9620" s="9"/>
      <c r="C9620" s="9"/>
      <c r="D9620" s="9"/>
      <c r="E9620" s="9"/>
      <c r="F9620" s="10"/>
      <c r="G9620" s="4"/>
      <c r="H9620" s="24"/>
      <c r="I9620" s="184"/>
      <c r="J9620" s="182"/>
      <c r="K9620" s="21"/>
      <c r="L9620" s="24"/>
      <c r="M9620" s="185"/>
      <c r="N9620" s="24"/>
      <c r="O9620" s="14"/>
      <c r="P9620" s="14"/>
      <c r="Q9620" s="39"/>
      <c r="R9620" s="545"/>
      <c r="S9620" s="545"/>
      <c r="T9620" s="25"/>
      <c r="U9620" s="25"/>
    </row>
    <row r="9621" spans="2:21">
      <c r="B9621" s="9"/>
      <c r="C9621" s="9"/>
      <c r="D9621" s="9"/>
      <c r="E9621" s="9"/>
      <c r="F9621" s="10"/>
      <c r="G9621" s="4"/>
      <c r="H9621" s="24"/>
      <c r="I9621" s="184"/>
      <c r="J9621" s="182"/>
      <c r="K9621" s="21"/>
      <c r="L9621" s="24"/>
      <c r="M9621" s="185"/>
      <c r="N9621" s="24"/>
      <c r="O9621" s="14"/>
      <c r="P9621" s="14"/>
      <c r="Q9621" s="39"/>
      <c r="R9621" s="545"/>
      <c r="S9621" s="545"/>
      <c r="T9621" s="25"/>
      <c r="U9621" s="25"/>
    </row>
    <row r="9622" spans="2:21">
      <c r="B9622" s="9"/>
      <c r="C9622" s="9"/>
      <c r="D9622" s="9"/>
      <c r="E9622" s="9"/>
      <c r="F9622" s="10"/>
      <c r="G9622" s="4"/>
      <c r="H9622" s="24"/>
      <c r="I9622" s="184"/>
      <c r="J9622" s="182"/>
      <c r="K9622" s="21"/>
      <c r="L9622" s="24"/>
      <c r="M9622" s="185"/>
      <c r="N9622" s="24"/>
      <c r="O9622" s="14"/>
      <c r="P9622" s="14"/>
      <c r="Q9622" s="39"/>
      <c r="R9622" s="545"/>
      <c r="S9622" s="545"/>
      <c r="T9622" s="25"/>
      <c r="U9622" s="25"/>
    </row>
    <row r="9623" spans="2:21">
      <c r="B9623" s="9"/>
      <c r="C9623" s="9"/>
      <c r="D9623" s="9"/>
      <c r="E9623" s="9"/>
      <c r="F9623" s="10"/>
      <c r="G9623" s="4"/>
      <c r="H9623" s="24"/>
      <c r="I9623" s="184"/>
      <c r="J9623" s="182"/>
      <c r="K9623" s="21"/>
      <c r="L9623" s="24"/>
      <c r="M9623" s="185"/>
      <c r="N9623" s="24"/>
      <c r="O9623" s="14"/>
      <c r="P9623" s="14"/>
      <c r="Q9623" s="39"/>
      <c r="R9623" s="545"/>
      <c r="S9623" s="545"/>
      <c r="T9623" s="25"/>
      <c r="U9623" s="25"/>
    </row>
    <row r="9624" spans="2:21">
      <c r="B9624" s="9"/>
      <c r="C9624" s="9"/>
      <c r="D9624" s="9"/>
      <c r="E9624" s="9"/>
      <c r="F9624" s="10"/>
      <c r="G9624" s="4"/>
      <c r="H9624" s="24"/>
      <c r="I9624" s="184"/>
      <c r="J9624" s="182"/>
      <c r="K9624" s="21"/>
      <c r="L9624" s="24"/>
      <c r="M9624" s="185"/>
      <c r="N9624" s="24"/>
      <c r="O9624" s="14"/>
      <c r="P9624" s="14"/>
      <c r="Q9624" s="39"/>
      <c r="R9624" s="545"/>
      <c r="S9624" s="545"/>
      <c r="T9624" s="25"/>
      <c r="U9624" s="25"/>
    </row>
    <row r="9625" spans="2:21">
      <c r="B9625" s="9"/>
      <c r="C9625" s="9"/>
      <c r="D9625" s="9"/>
      <c r="E9625" s="9"/>
      <c r="F9625" s="10"/>
      <c r="G9625" s="4"/>
      <c r="H9625" s="24"/>
      <c r="I9625" s="184"/>
      <c r="J9625" s="182"/>
      <c r="K9625" s="21"/>
      <c r="L9625" s="24"/>
      <c r="M9625" s="185"/>
      <c r="N9625" s="24"/>
      <c r="O9625" s="14"/>
      <c r="P9625" s="14"/>
      <c r="Q9625" s="39"/>
      <c r="R9625" s="545"/>
      <c r="S9625" s="545"/>
      <c r="T9625" s="25"/>
      <c r="U9625" s="25"/>
    </row>
    <row r="9626" spans="2:21">
      <c r="B9626" s="9"/>
      <c r="C9626" s="9"/>
      <c r="D9626" s="9"/>
      <c r="E9626" s="9"/>
      <c r="F9626" s="10"/>
      <c r="G9626" s="4"/>
      <c r="H9626" s="24"/>
      <c r="I9626" s="184"/>
      <c r="J9626" s="182"/>
      <c r="K9626" s="21"/>
      <c r="L9626" s="24"/>
      <c r="M9626" s="185"/>
      <c r="N9626" s="24"/>
      <c r="O9626" s="14"/>
      <c r="P9626" s="14"/>
      <c r="Q9626" s="39"/>
      <c r="R9626" s="545"/>
      <c r="S9626" s="545"/>
      <c r="T9626" s="25"/>
      <c r="U9626" s="25"/>
    </row>
    <row r="9627" spans="2:21">
      <c r="B9627" s="9"/>
      <c r="C9627" s="9"/>
      <c r="D9627" s="9"/>
      <c r="E9627" s="9"/>
      <c r="F9627" s="10"/>
      <c r="G9627" s="4"/>
      <c r="H9627" s="24"/>
      <c r="I9627" s="184"/>
      <c r="J9627" s="182"/>
      <c r="K9627" s="21"/>
      <c r="L9627" s="24"/>
      <c r="M9627" s="185"/>
      <c r="N9627" s="24"/>
      <c r="O9627" s="14"/>
      <c r="P9627" s="14"/>
      <c r="Q9627" s="39"/>
      <c r="R9627" s="545"/>
      <c r="S9627" s="545"/>
      <c r="T9627" s="25"/>
      <c r="U9627" s="25"/>
    </row>
    <row r="9628" spans="2:21">
      <c r="B9628" s="9"/>
      <c r="C9628" s="9"/>
      <c r="D9628" s="9"/>
      <c r="E9628" s="9"/>
      <c r="F9628" s="10"/>
      <c r="G9628" s="4"/>
      <c r="H9628" s="24"/>
      <c r="I9628" s="184"/>
      <c r="J9628" s="182"/>
      <c r="K9628" s="21"/>
      <c r="L9628" s="24"/>
      <c r="M9628" s="185"/>
      <c r="N9628" s="24"/>
      <c r="O9628" s="14"/>
      <c r="P9628" s="14"/>
      <c r="Q9628" s="39"/>
      <c r="R9628" s="545"/>
      <c r="S9628" s="545"/>
      <c r="T9628" s="25"/>
      <c r="U9628" s="25"/>
    </row>
    <row r="9629" spans="2:21">
      <c r="B9629" s="9"/>
      <c r="C9629" s="9"/>
      <c r="D9629" s="9"/>
      <c r="E9629" s="9"/>
      <c r="F9629" s="10"/>
      <c r="G9629" s="4"/>
      <c r="H9629" s="24"/>
      <c r="I9629" s="184"/>
      <c r="J9629" s="182"/>
      <c r="K9629" s="21"/>
      <c r="L9629" s="24"/>
      <c r="M9629" s="185"/>
      <c r="N9629" s="24"/>
      <c r="O9629" s="14"/>
      <c r="P9629" s="14"/>
      <c r="Q9629" s="39"/>
      <c r="R9629" s="545"/>
      <c r="S9629" s="545"/>
      <c r="T9629" s="25"/>
      <c r="U9629" s="25"/>
    </row>
    <row r="9630" spans="2:21">
      <c r="B9630" s="9"/>
      <c r="C9630" s="9"/>
      <c r="D9630" s="9"/>
      <c r="E9630" s="9"/>
      <c r="F9630" s="10"/>
      <c r="G9630" s="4"/>
      <c r="H9630" s="24"/>
      <c r="I9630" s="184"/>
      <c r="J9630" s="182"/>
      <c r="K9630" s="21"/>
      <c r="L9630" s="24"/>
      <c r="M9630" s="185"/>
      <c r="N9630" s="24"/>
      <c r="O9630" s="14"/>
      <c r="P9630" s="14"/>
      <c r="Q9630" s="39"/>
      <c r="R9630" s="545"/>
      <c r="S9630" s="545"/>
      <c r="T9630" s="25"/>
      <c r="U9630" s="25"/>
    </row>
    <row r="9631" spans="2:21">
      <c r="B9631" s="9"/>
      <c r="C9631" s="9"/>
      <c r="D9631" s="9"/>
      <c r="E9631" s="9"/>
      <c r="F9631" s="10"/>
      <c r="G9631" s="4"/>
      <c r="H9631" s="24"/>
      <c r="I9631" s="184"/>
      <c r="J9631" s="182"/>
      <c r="K9631" s="21"/>
      <c r="L9631" s="24"/>
      <c r="M9631" s="185"/>
      <c r="N9631" s="24"/>
      <c r="O9631" s="14"/>
      <c r="P9631" s="14"/>
      <c r="Q9631" s="39"/>
      <c r="R9631" s="545"/>
      <c r="S9631" s="545"/>
      <c r="T9631" s="25"/>
      <c r="U9631" s="25"/>
    </row>
    <row r="9632" spans="2:21">
      <c r="B9632" s="9"/>
      <c r="C9632" s="9"/>
      <c r="D9632" s="9"/>
      <c r="E9632" s="9"/>
      <c r="F9632" s="10"/>
      <c r="G9632" s="4"/>
      <c r="H9632" s="24"/>
      <c r="I9632" s="184"/>
      <c r="J9632" s="182"/>
      <c r="K9632" s="21"/>
      <c r="L9632" s="24"/>
      <c r="M9632" s="185"/>
      <c r="N9632" s="24"/>
      <c r="O9632" s="14"/>
      <c r="P9632" s="14"/>
      <c r="Q9632" s="39"/>
      <c r="R9632" s="545"/>
      <c r="S9632" s="545"/>
      <c r="T9632" s="25"/>
      <c r="U9632" s="25"/>
    </row>
    <row r="9633" spans="2:21">
      <c r="B9633" s="9"/>
      <c r="C9633" s="9"/>
      <c r="D9633" s="9"/>
      <c r="E9633" s="9"/>
      <c r="F9633" s="10"/>
      <c r="G9633" s="4"/>
      <c r="H9633" s="24"/>
      <c r="I9633" s="184"/>
      <c r="J9633" s="182"/>
      <c r="K9633" s="21"/>
      <c r="L9633" s="24"/>
      <c r="M9633" s="185"/>
      <c r="N9633" s="24"/>
      <c r="O9633" s="14"/>
      <c r="P9633" s="14"/>
      <c r="Q9633" s="39"/>
      <c r="R9633" s="545"/>
      <c r="S9633" s="545"/>
      <c r="T9633" s="25"/>
      <c r="U9633" s="25"/>
    </row>
    <row r="9634" spans="2:21">
      <c r="B9634" s="9"/>
      <c r="C9634" s="9"/>
      <c r="D9634" s="9"/>
      <c r="E9634" s="9"/>
      <c r="F9634" s="10"/>
      <c r="G9634" s="4"/>
      <c r="H9634" s="24"/>
      <c r="I9634" s="184"/>
      <c r="J9634" s="182"/>
      <c r="K9634" s="21"/>
      <c r="L9634" s="24"/>
      <c r="M9634" s="185"/>
      <c r="N9634" s="24"/>
      <c r="O9634" s="14"/>
      <c r="P9634" s="14"/>
      <c r="Q9634" s="39"/>
      <c r="R9634" s="545"/>
      <c r="S9634" s="545"/>
      <c r="T9634" s="25"/>
      <c r="U9634" s="25"/>
    </row>
    <row r="9635" spans="2:21">
      <c r="B9635" s="9"/>
      <c r="C9635" s="9"/>
      <c r="D9635" s="9"/>
      <c r="E9635" s="9"/>
      <c r="F9635" s="10"/>
      <c r="G9635" s="4"/>
      <c r="H9635" s="24"/>
      <c r="I9635" s="184"/>
      <c r="J9635" s="182"/>
      <c r="K9635" s="21"/>
      <c r="L9635" s="24"/>
      <c r="M9635" s="185"/>
      <c r="N9635" s="24"/>
      <c r="O9635" s="14"/>
      <c r="P9635" s="14"/>
      <c r="Q9635" s="39"/>
      <c r="R9635" s="545"/>
      <c r="S9635" s="545"/>
      <c r="T9635" s="25"/>
      <c r="U9635" s="25"/>
    </row>
    <row r="9636" spans="2:21">
      <c r="B9636" s="9"/>
      <c r="C9636" s="9"/>
      <c r="D9636" s="9"/>
      <c r="E9636" s="9"/>
      <c r="F9636" s="10"/>
      <c r="G9636" s="4"/>
      <c r="H9636" s="24"/>
      <c r="I9636" s="184"/>
      <c r="J9636" s="182"/>
      <c r="K9636" s="21"/>
      <c r="L9636" s="24"/>
      <c r="M9636" s="185"/>
      <c r="N9636" s="24"/>
      <c r="O9636" s="14"/>
      <c r="P9636" s="14"/>
      <c r="Q9636" s="39"/>
      <c r="R9636" s="545"/>
      <c r="S9636" s="545"/>
      <c r="T9636" s="25"/>
      <c r="U9636" s="25"/>
    </row>
    <row r="9637" spans="2:21">
      <c r="B9637" s="9"/>
      <c r="C9637" s="9"/>
      <c r="D9637" s="9"/>
      <c r="E9637" s="9"/>
      <c r="F9637" s="10"/>
      <c r="G9637" s="4"/>
      <c r="H9637" s="24"/>
      <c r="I9637" s="184"/>
      <c r="J9637" s="182"/>
      <c r="K9637" s="21"/>
      <c r="L9637" s="24"/>
      <c r="M9637" s="185"/>
      <c r="N9637" s="24"/>
      <c r="O9637" s="14"/>
      <c r="P9637" s="14"/>
      <c r="Q9637" s="39"/>
      <c r="R9637" s="545"/>
      <c r="S9637" s="545"/>
      <c r="T9637" s="25"/>
      <c r="U9637" s="25"/>
    </row>
    <row r="9638" spans="2:21">
      <c r="B9638" s="9"/>
      <c r="C9638" s="9"/>
      <c r="D9638" s="9"/>
      <c r="E9638" s="9"/>
      <c r="F9638" s="10"/>
      <c r="G9638" s="4"/>
      <c r="H9638" s="24"/>
      <c r="I9638" s="184"/>
      <c r="J9638" s="182"/>
      <c r="K9638" s="21"/>
      <c r="L9638" s="24"/>
      <c r="M9638" s="185"/>
      <c r="N9638" s="24"/>
      <c r="O9638" s="14"/>
      <c r="P9638" s="14"/>
      <c r="Q9638" s="39"/>
      <c r="R9638" s="545"/>
      <c r="S9638" s="545"/>
      <c r="T9638" s="25"/>
      <c r="U9638" s="25"/>
    </row>
    <row r="9639" spans="2:21">
      <c r="B9639" s="9"/>
      <c r="C9639" s="9"/>
      <c r="D9639" s="9"/>
      <c r="E9639" s="9"/>
      <c r="F9639" s="10"/>
      <c r="G9639" s="4"/>
      <c r="H9639" s="24"/>
      <c r="I9639" s="184"/>
      <c r="J9639" s="182"/>
      <c r="K9639" s="21"/>
      <c r="L9639" s="24"/>
      <c r="M9639" s="185"/>
      <c r="N9639" s="24"/>
      <c r="O9639" s="14"/>
      <c r="P9639" s="14"/>
      <c r="Q9639" s="39"/>
      <c r="R9639" s="545"/>
      <c r="S9639" s="545"/>
      <c r="T9639" s="25"/>
      <c r="U9639" s="25"/>
    </row>
    <row r="9640" spans="2:21">
      <c r="B9640" s="9"/>
      <c r="C9640" s="9"/>
      <c r="D9640" s="9"/>
      <c r="E9640" s="9"/>
      <c r="F9640" s="10"/>
      <c r="G9640" s="4"/>
      <c r="H9640" s="24"/>
      <c r="I9640" s="184"/>
      <c r="J9640" s="182"/>
      <c r="K9640" s="21"/>
      <c r="L9640" s="24"/>
      <c r="M9640" s="185"/>
      <c r="N9640" s="24"/>
      <c r="O9640" s="14"/>
      <c r="P9640" s="14"/>
      <c r="Q9640" s="39"/>
      <c r="R9640" s="545"/>
      <c r="S9640" s="545"/>
      <c r="T9640" s="25"/>
      <c r="U9640" s="25"/>
    </row>
    <row r="9641" spans="2:21">
      <c r="B9641" s="9"/>
      <c r="C9641" s="9"/>
      <c r="D9641" s="9"/>
      <c r="E9641" s="9"/>
      <c r="F9641" s="10"/>
      <c r="G9641" s="4"/>
      <c r="H9641" s="24"/>
      <c r="I9641" s="184"/>
      <c r="J9641" s="182"/>
      <c r="K9641" s="21"/>
      <c r="L9641" s="24"/>
      <c r="M9641" s="185"/>
      <c r="N9641" s="24"/>
      <c r="O9641" s="14"/>
      <c r="P9641" s="14"/>
      <c r="Q9641" s="39"/>
      <c r="R9641" s="545"/>
      <c r="S9641" s="545"/>
      <c r="T9641" s="25"/>
      <c r="U9641" s="25"/>
    </row>
    <row r="9642" spans="2:21">
      <c r="B9642" s="9"/>
      <c r="C9642" s="9"/>
      <c r="D9642" s="9"/>
      <c r="E9642" s="9"/>
      <c r="F9642" s="10"/>
      <c r="G9642" s="4"/>
      <c r="H9642" s="24"/>
      <c r="I9642" s="184"/>
      <c r="J9642" s="182"/>
      <c r="K9642" s="21"/>
      <c r="L9642" s="24"/>
      <c r="M9642" s="185"/>
      <c r="N9642" s="24"/>
      <c r="O9642" s="14"/>
      <c r="P9642" s="14"/>
      <c r="Q9642" s="39"/>
      <c r="R9642" s="545"/>
      <c r="S9642" s="545"/>
      <c r="T9642" s="25"/>
      <c r="U9642" s="25"/>
    </row>
    <row r="9643" spans="2:21">
      <c r="B9643" s="9"/>
      <c r="C9643" s="9"/>
      <c r="D9643" s="9"/>
      <c r="E9643" s="9"/>
      <c r="F9643" s="10"/>
      <c r="G9643" s="4"/>
      <c r="H9643" s="24"/>
      <c r="I9643" s="184"/>
      <c r="J9643" s="182"/>
      <c r="K9643" s="21"/>
      <c r="L9643" s="24"/>
      <c r="M9643" s="185"/>
      <c r="N9643" s="24"/>
      <c r="O9643" s="14"/>
      <c r="P9643" s="14"/>
      <c r="Q9643" s="39"/>
      <c r="R9643" s="545"/>
      <c r="S9643" s="545"/>
      <c r="T9643" s="25"/>
      <c r="U9643" s="25"/>
    </row>
    <row r="9644" spans="2:21">
      <c r="B9644" s="9"/>
      <c r="C9644" s="9"/>
      <c r="D9644" s="9"/>
      <c r="E9644" s="9"/>
      <c r="F9644" s="10"/>
      <c r="G9644" s="4"/>
      <c r="H9644" s="24"/>
      <c r="I9644" s="184"/>
      <c r="J9644" s="182"/>
      <c r="K9644" s="21"/>
      <c r="L9644" s="24"/>
      <c r="M9644" s="185"/>
      <c r="N9644" s="24"/>
      <c r="O9644" s="14"/>
      <c r="P9644" s="14"/>
      <c r="Q9644" s="39"/>
      <c r="R9644" s="545"/>
      <c r="S9644" s="545"/>
      <c r="T9644" s="25"/>
      <c r="U9644" s="25"/>
    </row>
    <row r="9645" spans="2:21">
      <c r="B9645" s="9"/>
      <c r="C9645" s="9"/>
      <c r="D9645" s="9"/>
      <c r="E9645" s="9"/>
      <c r="F9645" s="10"/>
      <c r="G9645" s="4"/>
      <c r="H9645" s="24"/>
      <c r="I9645" s="184"/>
      <c r="J9645" s="182"/>
      <c r="K9645" s="21"/>
      <c r="L9645" s="24"/>
      <c r="M9645" s="185"/>
      <c r="N9645" s="24"/>
      <c r="O9645" s="14"/>
      <c r="P9645" s="14"/>
      <c r="Q9645" s="39"/>
      <c r="R9645" s="545"/>
      <c r="S9645" s="545"/>
      <c r="T9645" s="25"/>
      <c r="U9645" s="25"/>
    </row>
    <row r="9646" spans="2:21">
      <c r="B9646" s="9"/>
      <c r="C9646" s="9"/>
      <c r="D9646" s="9"/>
      <c r="E9646" s="9"/>
      <c r="F9646" s="10"/>
      <c r="G9646" s="4"/>
      <c r="H9646" s="24"/>
      <c r="I9646" s="184"/>
      <c r="J9646" s="182"/>
      <c r="K9646" s="21"/>
      <c r="L9646" s="24"/>
      <c r="M9646" s="185"/>
      <c r="N9646" s="24"/>
      <c r="O9646" s="14"/>
      <c r="P9646" s="14"/>
      <c r="Q9646" s="39"/>
      <c r="R9646" s="545"/>
      <c r="S9646" s="545"/>
      <c r="T9646" s="25"/>
      <c r="U9646" s="25"/>
    </row>
    <row r="9647" spans="2:21">
      <c r="B9647" s="9"/>
      <c r="C9647" s="9"/>
      <c r="D9647" s="9"/>
      <c r="E9647" s="9"/>
      <c r="F9647" s="10"/>
      <c r="G9647" s="4"/>
      <c r="H9647" s="24"/>
      <c r="I9647" s="184"/>
      <c r="J9647" s="182"/>
      <c r="K9647" s="21"/>
      <c r="L9647" s="24"/>
      <c r="M9647" s="185"/>
      <c r="N9647" s="24"/>
      <c r="O9647" s="14"/>
      <c r="P9647" s="14"/>
      <c r="Q9647" s="39"/>
      <c r="R9647" s="545"/>
      <c r="S9647" s="545"/>
      <c r="T9647" s="25"/>
      <c r="U9647" s="25"/>
    </row>
    <row r="9648" spans="2:21">
      <c r="B9648" s="9"/>
      <c r="C9648" s="9"/>
      <c r="D9648" s="9"/>
      <c r="E9648" s="9"/>
      <c r="F9648" s="10"/>
      <c r="G9648" s="4"/>
      <c r="H9648" s="24"/>
      <c r="I9648" s="184"/>
      <c r="J9648" s="182"/>
      <c r="K9648" s="21"/>
      <c r="L9648" s="24"/>
      <c r="M9648" s="185"/>
      <c r="N9648" s="24"/>
      <c r="O9648" s="14"/>
      <c r="P9648" s="14"/>
      <c r="Q9648" s="39"/>
      <c r="R9648" s="545"/>
      <c r="S9648" s="545"/>
      <c r="T9648" s="25"/>
      <c r="U9648" s="25"/>
    </row>
    <row r="9649" spans="2:21">
      <c r="B9649" s="9"/>
      <c r="C9649" s="9"/>
      <c r="D9649" s="9"/>
      <c r="E9649" s="9"/>
      <c r="F9649" s="10"/>
      <c r="G9649" s="4"/>
      <c r="H9649" s="24"/>
      <c r="I9649" s="184"/>
      <c r="J9649" s="182"/>
      <c r="K9649" s="21"/>
      <c r="L9649" s="24"/>
      <c r="M9649" s="185"/>
      <c r="N9649" s="24"/>
      <c r="O9649" s="14"/>
      <c r="P9649" s="14"/>
      <c r="Q9649" s="39"/>
      <c r="R9649" s="545"/>
      <c r="S9649" s="545"/>
      <c r="T9649" s="25"/>
      <c r="U9649" s="25"/>
    </row>
    <row r="9650" spans="2:21">
      <c r="B9650" s="9"/>
      <c r="C9650" s="9"/>
      <c r="D9650" s="9"/>
      <c r="E9650" s="9"/>
      <c r="F9650" s="10"/>
      <c r="G9650" s="4"/>
      <c r="H9650" s="24"/>
      <c r="I9650" s="184"/>
      <c r="J9650" s="182"/>
      <c r="K9650" s="21"/>
      <c r="L9650" s="24"/>
      <c r="M9650" s="185"/>
      <c r="N9650" s="24"/>
      <c r="O9650" s="14"/>
      <c r="P9650" s="14"/>
      <c r="Q9650" s="39"/>
      <c r="R9650" s="545"/>
      <c r="S9650" s="545"/>
      <c r="T9650" s="25"/>
      <c r="U9650" s="25"/>
    </row>
    <row r="9651" spans="2:21">
      <c r="B9651" s="9"/>
      <c r="C9651" s="9"/>
      <c r="D9651" s="9"/>
      <c r="E9651" s="9"/>
      <c r="F9651" s="10"/>
      <c r="G9651" s="4"/>
      <c r="H9651" s="24"/>
      <c r="I9651" s="184"/>
      <c r="J9651" s="182"/>
      <c r="K9651" s="21"/>
      <c r="L9651" s="24"/>
      <c r="M9651" s="185"/>
      <c r="N9651" s="24"/>
      <c r="O9651" s="14"/>
      <c r="P9651" s="14"/>
      <c r="Q9651" s="39"/>
      <c r="R9651" s="545"/>
      <c r="S9651" s="545"/>
      <c r="T9651" s="25"/>
      <c r="U9651" s="25"/>
    </row>
    <row r="9652" spans="2:21">
      <c r="B9652" s="9"/>
      <c r="C9652" s="9"/>
      <c r="D9652" s="9"/>
      <c r="E9652" s="9"/>
      <c r="F9652" s="10"/>
      <c r="G9652" s="4"/>
      <c r="H9652" s="24"/>
      <c r="I9652" s="184"/>
      <c r="J9652" s="182"/>
      <c r="K9652" s="21"/>
      <c r="L9652" s="24"/>
      <c r="M9652" s="185"/>
      <c r="N9652" s="24"/>
      <c r="O9652" s="14"/>
      <c r="P9652" s="14"/>
      <c r="Q9652" s="39"/>
      <c r="R9652" s="545"/>
      <c r="S9652" s="545"/>
      <c r="T9652" s="25"/>
      <c r="U9652" s="25"/>
    </row>
    <row r="9653" spans="2:21">
      <c r="B9653" s="9"/>
      <c r="C9653" s="9"/>
      <c r="D9653" s="9"/>
      <c r="E9653" s="9"/>
      <c r="F9653" s="10"/>
      <c r="G9653" s="4"/>
      <c r="H9653" s="24"/>
      <c r="I9653" s="184"/>
      <c r="J9653" s="182"/>
      <c r="K9653" s="21"/>
      <c r="L9653" s="24"/>
      <c r="M9653" s="185"/>
      <c r="N9653" s="24"/>
      <c r="O9653" s="14"/>
      <c r="P9653" s="14"/>
      <c r="Q9653" s="39"/>
      <c r="R9653" s="545"/>
      <c r="S9653" s="545"/>
      <c r="T9653" s="25"/>
      <c r="U9653" s="25"/>
    </row>
    <row r="9654" spans="2:21">
      <c r="B9654" s="9"/>
      <c r="C9654" s="9"/>
      <c r="D9654" s="9"/>
      <c r="E9654" s="9"/>
      <c r="F9654" s="10"/>
      <c r="G9654" s="4"/>
      <c r="H9654" s="24"/>
      <c r="I9654" s="184"/>
      <c r="J9654" s="182"/>
      <c r="K9654" s="21"/>
      <c r="L9654" s="24"/>
      <c r="M9654" s="185"/>
      <c r="N9654" s="24"/>
      <c r="O9654" s="14"/>
      <c r="P9654" s="14"/>
      <c r="Q9654" s="39"/>
      <c r="R9654" s="545"/>
      <c r="S9654" s="545"/>
      <c r="T9654" s="25"/>
      <c r="U9654" s="25"/>
    </row>
    <row r="9655" spans="2:21">
      <c r="B9655" s="9"/>
      <c r="C9655" s="9"/>
      <c r="D9655" s="9"/>
      <c r="E9655" s="9"/>
      <c r="F9655" s="10"/>
      <c r="G9655" s="4"/>
      <c r="H9655" s="24"/>
      <c r="I9655" s="184"/>
      <c r="J9655" s="182"/>
      <c r="K9655" s="21"/>
      <c r="L9655" s="24"/>
      <c r="M9655" s="185"/>
      <c r="N9655" s="24"/>
      <c r="O9655" s="14"/>
      <c r="P9655" s="14"/>
      <c r="Q9655" s="39"/>
      <c r="R9655" s="545"/>
      <c r="S9655" s="545"/>
      <c r="T9655" s="25"/>
      <c r="U9655" s="25"/>
    </row>
    <row r="9656" spans="2:21">
      <c r="B9656" s="9"/>
      <c r="C9656" s="9"/>
      <c r="D9656" s="9"/>
      <c r="E9656" s="9"/>
      <c r="F9656" s="10"/>
      <c r="G9656" s="4"/>
      <c r="H9656" s="24"/>
      <c r="I9656" s="184"/>
      <c r="J9656" s="182"/>
      <c r="K9656" s="21"/>
      <c r="L9656" s="24"/>
      <c r="M9656" s="185"/>
      <c r="N9656" s="24"/>
      <c r="O9656" s="14"/>
      <c r="P9656" s="14"/>
      <c r="Q9656" s="39"/>
      <c r="R9656" s="545"/>
      <c r="S9656" s="545"/>
      <c r="T9656" s="25"/>
      <c r="U9656" s="25"/>
    </row>
    <row r="9657" spans="2:21">
      <c r="B9657" s="9"/>
      <c r="C9657" s="9"/>
      <c r="D9657" s="9"/>
      <c r="E9657" s="9"/>
      <c r="F9657" s="10"/>
      <c r="G9657" s="4"/>
      <c r="H9657" s="24"/>
      <c r="I9657" s="184"/>
      <c r="J9657" s="182"/>
      <c r="K9657" s="21"/>
      <c r="L9657" s="24"/>
      <c r="M9657" s="185"/>
      <c r="N9657" s="24"/>
      <c r="O9657" s="14"/>
      <c r="P9657" s="14"/>
      <c r="Q9657" s="39"/>
      <c r="R9657" s="545"/>
      <c r="S9657" s="545"/>
      <c r="T9657" s="25"/>
      <c r="U9657" s="25"/>
    </row>
    <row r="9658" spans="2:21">
      <c r="B9658" s="9"/>
      <c r="C9658" s="9"/>
      <c r="D9658" s="9"/>
      <c r="E9658" s="9"/>
      <c r="F9658" s="10"/>
      <c r="G9658" s="4"/>
      <c r="H9658" s="24"/>
      <c r="I9658" s="184"/>
      <c r="J9658" s="182"/>
      <c r="K9658" s="21"/>
      <c r="L9658" s="24"/>
      <c r="M9658" s="185"/>
      <c r="N9658" s="24"/>
      <c r="O9658" s="14"/>
      <c r="P9658" s="14"/>
      <c r="Q9658" s="39"/>
      <c r="R9658" s="545"/>
      <c r="S9658" s="545"/>
      <c r="T9658" s="25"/>
      <c r="U9658" s="25"/>
    </row>
    <row r="9659" spans="2:21">
      <c r="B9659" s="9"/>
      <c r="C9659" s="9"/>
      <c r="D9659" s="9"/>
      <c r="E9659" s="9"/>
      <c r="F9659" s="10"/>
      <c r="G9659" s="4"/>
      <c r="H9659" s="24"/>
      <c r="I9659" s="184"/>
      <c r="J9659" s="182"/>
      <c r="K9659" s="21"/>
      <c r="L9659" s="24"/>
      <c r="M9659" s="185"/>
      <c r="N9659" s="24"/>
      <c r="O9659" s="14"/>
      <c r="P9659" s="14"/>
      <c r="Q9659" s="39"/>
      <c r="R9659" s="545"/>
      <c r="S9659" s="545"/>
      <c r="T9659" s="25"/>
      <c r="U9659" s="25"/>
    </row>
    <row r="9660" spans="2:21">
      <c r="B9660" s="9"/>
      <c r="C9660" s="9"/>
      <c r="D9660" s="9"/>
      <c r="E9660" s="9"/>
      <c r="F9660" s="10"/>
      <c r="G9660" s="4"/>
      <c r="H9660" s="24"/>
      <c r="I9660" s="184"/>
      <c r="J9660" s="182"/>
      <c r="K9660" s="21"/>
      <c r="L9660" s="24"/>
      <c r="M9660" s="185"/>
      <c r="N9660" s="24"/>
      <c r="O9660" s="14"/>
      <c r="P9660" s="14"/>
      <c r="Q9660" s="39"/>
      <c r="R9660" s="545"/>
      <c r="S9660" s="545"/>
      <c r="T9660" s="25"/>
      <c r="U9660" s="25"/>
    </row>
    <row r="9661" spans="2:21">
      <c r="B9661" s="9"/>
      <c r="C9661" s="9"/>
      <c r="D9661" s="9"/>
      <c r="E9661" s="9"/>
      <c r="F9661" s="10"/>
      <c r="G9661" s="4"/>
      <c r="H9661" s="24"/>
      <c r="I9661" s="184"/>
      <c r="J9661" s="182"/>
      <c r="K9661" s="21"/>
      <c r="L9661" s="24"/>
      <c r="M9661" s="185"/>
      <c r="N9661" s="24"/>
      <c r="O9661" s="14"/>
      <c r="P9661" s="14"/>
      <c r="Q9661" s="39"/>
      <c r="R9661" s="545"/>
      <c r="S9661" s="545"/>
      <c r="T9661" s="25"/>
      <c r="U9661" s="25"/>
    </row>
    <row r="9662" spans="2:21">
      <c r="B9662" s="9"/>
      <c r="C9662" s="9"/>
      <c r="D9662" s="9"/>
      <c r="E9662" s="9"/>
      <c r="F9662" s="10"/>
      <c r="G9662" s="4"/>
      <c r="H9662" s="24"/>
      <c r="I9662" s="184"/>
      <c r="J9662" s="182"/>
      <c r="K9662" s="21"/>
      <c r="L9662" s="24"/>
      <c r="M9662" s="185"/>
      <c r="N9662" s="24"/>
      <c r="O9662" s="14"/>
      <c r="P9662" s="14"/>
      <c r="Q9662" s="39"/>
      <c r="R9662" s="545"/>
      <c r="S9662" s="545"/>
      <c r="T9662" s="25"/>
      <c r="U9662" s="25"/>
    </row>
    <row r="9663" spans="2:21">
      <c r="B9663" s="9"/>
      <c r="C9663" s="9"/>
      <c r="D9663" s="9"/>
      <c r="E9663" s="9"/>
      <c r="F9663" s="10"/>
      <c r="G9663" s="4"/>
      <c r="H9663" s="24"/>
      <c r="I9663" s="184"/>
      <c r="J9663" s="182"/>
      <c r="K9663" s="21"/>
      <c r="L9663" s="24"/>
      <c r="M9663" s="185"/>
      <c r="N9663" s="24"/>
      <c r="O9663" s="14"/>
      <c r="P9663" s="14"/>
      <c r="Q9663" s="39"/>
      <c r="R9663" s="545"/>
      <c r="S9663" s="545"/>
      <c r="T9663" s="25"/>
      <c r="U9663" s="25"/>
    </row>
    <row r="9664" spans="2:21">
      <c r="B9664" s="9"/>
      <c r="C9664" s="9"/>
      <c r="D9664" s="9"/>
      <c r="E9664" s="9"/>
      <c r="F9664" s="10"/>
      <c r="G9664" s="4"/>
      <c r="H9664" s="24"/>
      <c r="I9664" s="184"/>
      <c r="J9664" s="182"/>
      <c r="K9664" s="21"/>
      <c r="L9664" s="24"/>
      <c r="M9664" s="185"/>
      <c r="N9664" s="24"/>
      <c r="O9664" s="14"/>
      <c r="P9664" s="14"/>
      <c r="Q9664" s="39"/>
      <c r="R9664" s="545"/>
      <c r="S9664" s="545"/>
      <c r="T9664" s="25"/>
      <c r="U9664" s="25"/>
    </row>
    <row r="9665" spans="2:21">
      <c r="B9665" s="9"/>
      <c r="C9665" s="9"/>
      <c r="D9665" s="9"/>
      <c r="E9665" s="9"/>
      <c r="F9665" s="10"/>
      <c r="G9665" s="4"/>
      <c r="H9665" s="24"/>
      <c r="I9665" s="184"/>
      <c r="J9665" s="182"/>
      <c r="K9665" s="21"/>
      <c r="L9665" s="24"/>
      <c r="M9665" s="185"/>
      <c r="N9665" s="24"/>
      <c r="O9665" s="14"/>
      <c r="P9665" s="14"/>
      <c r="Q9665" s="39"/>
      <c r="R9665" s="545"/>
      <c r="S9665" s="545"/>
      <c r="T9665" s="25"/>
      <c r="U9665" s="25"/>
    </row>
    <row r="9666" spans="2:21">
      <c r="B9666" s="9"/>
      <c r="C9666" s="9"/>
      <c r="D9666" s="9"/>
      <c r="E9666" s="9"/>
      <c r="F9666" s="10"/>
      <c r="G9666" s="4"/>
      <c r="H9666" s="24"/>
      <c r="I9666" s="184"/>
      <c r="J9666" s="182"/>
      <c r="K9666" s="21"/>
      <c r="L9666" s="24"/>
      <c r="M9666" s="185"/>
      <c r="N9666" s="24"/>
      <c r="O9666" s="14"/>
      <c r="P9666" s="14"/>
      <c r="Q9666" s="39"/>
      <c r="R9666" s="545"/>
      <c r="S9666" s="545"/>
      <c r="T9666" s="25"/>
      <c r="U9666" s="25"/>
    </row>
    <row r="9667" spans="2:21">
      <c r="B9667" s="9"/>
      <c r="C9667" s="9"/>
      <c r="D9667" s="9"/>
      <c r="E9667" s="9"/>
      <c r="F9667" s="10"/>
      <c r="G9667" s="4"/>
      <c r="H9667" s="24"/>
      <c r="I9667" s="184"/>
      <c r="J9667" s="182"/>
      <c r="K9667" s="21"/>
      <c r="L9667" s="24"/>
      <c r="M9667" s="185"/>
      <c r="N9667" s="24"/>
      <c r="O9667" s="14"/>
      <c r="P9667" s="14"/>
      <c r="Q9667" s="39"/>
      <c r="R9667" s="545"/>
      <c r="S9667" s="545"/>
      <c r="T9667" s="25"/>
      <c r="U9667" s="25"/>
    </row>
    <row r="9668" spans="2:21">
      <c r="B9668" s="9"/>
      <c r="C9668" s="9"/>
      <c r="D9668" s="9"/>
      <c r="E9668" s="9"/>
      <c r="F9668" s="10"/>
      <c r="G9668" s="4"/>
      <c r="H9668" s="24"/>
      <c r="I9668" s="184"/>
      <c r="J9668" s="182"/>
      <c r="K9668" s="21"/>
      <c r="L9668" s="24"/>
      <c r="M9668" s="185"/>
      <c r="N9668" s="24"/>
      <c r="O9668" s="14"/>
      <c r="P9668" s="14"/>
      <c r="Q9668" s="39"/>
      <c r="R9668" s="545"/>
      <c r="S9668" s="545"/>
      <c r="T9668" s="25"/>
      <c r="U9668" s="25"/>
    </row>
    <row r="9669" spans="2:21">
      <c r="B9669" s="9"/>
      <c r="C9669" s="9"/>
      <c r="D9669" s="9"/>
      <c r="E9669" s="9"/>
      <c r="F9669" s="10"/>
      <c r="G9669" s="4"/>
      <c r="H9669" s="24"/>
      <c r="I9669" s="184"/>
      <c r="J9669" s="182"/>
      <c r="K9669" s="21"/>
      <c r="L9669" s="24"/>
      <c r="M9669" s="185"/>
      <c r="N9669" s="24"/>
      <c r="O9669" s="14"/>
      <c r="P9669" s="14"/>
      <c r="Q9669" s="39"/>
      <c r="R9669" s="545"/>
      <c r="S9669" s="545"/>
      <c r="T9669" s="25"/>
      <c r="U9669" s="25"/>
    </row>
    <row r="9670" spans="2:21">
      <c r="B9670" s="9"/>
      <c r="C9670" s="9"/>
      <c r="D9670" s="9"/>
      <c r="E9670" s="9"/>
      <c r="F9670" s="10"/>
      <c r="G9670" s="4"/>
      <c r="H9670" s="24"/>
      <c r="I9670" s="184"/>
      <c r="J9670" s="182"/>
      <c r="K9670" s="21"/>
      <c r="L9670" s="24"/>
      <c r="M9670" s="185"/>
      <c r="N9670" s="24"/>
      <c r="O9670" s="14"/>
      <c r="P9670" s="14"/>
      <c r="Q9670" s="39"/>
      <c r="R9670" s="545"/>
      <c r="S9670" s="545"/>
      <c r="T9670" s="25"/>
      <c r="U9670" s="25"/>
    </row>
    <row r="9671" spans="2:21">
      <c r="B9671" s="9"/>
      <c r="C9671" s="9"/>
      <c r="D9671" s="9"/>
      <c r="E9671" s="9"/>
      <c r="F9671" s="10"/>
      <c r="G9671" s="4"/>
      <c r="H9671" s="24"/>
      <c r="I9671" s="184"/>
      <c r="J9671" s="182"/>
      <c r="K9671" s="21"/>
      <c r="L9671" s="24"/>
      <c r="M9671" s="185"/>
      <c r="N9671" s="24"/>
      <c r="O9671" s="14"/>
      <c r="P9671" s="14"/>
      <c r="Q9671" s="39"/>
      <c r="R9671" s="545"/>
      <c r="S9671" s="545"/>
      <c r="T9671" s="25"/>
      <c r="U9671" s="25"/>
    </row>
    <row r="9672" spans="2:21">
      <c r="B9672" s="9"/>
      <c r="C9672" s="9"/>
      <c r="D9672" s="9"/>
      <c r="E9672" s="9"/>
      <c r="F9672" s="10"/>
      <c r="G9672" s="4"/>
      <c r="H9672" s="24"/>
      <c r="I9672" s="184"/>
      <c r="J9672" s="182"/>
      <c r="K9672" s="21"/>
      <c r="L9672" s="24"/>
      <c r="M9672" s="185"/>
      <c r="N9672" s="24"/>
      <c r="O9672" s="14"/>
      <c r="P9672" s="14"/>
      <c r="Q9672" s="39"/>
      <c r="R9672" s="545"/>
      <c r="S9672" s="545"/>
      <c r="T9672" s="25"/>
      <c r="U9672" s="25"/>
    </row>
    <row r="9673" spans="2:21">
      <c r="B9673" s="9"/>
      <c r="C9673" s="9"/>
      <c r="D9673" s="9"/>
      <c r="E9673" s="9"/>
      <c r="F9673" s="10"/>
      <c r="G9673" s="4"/>
      <c r="H9673" s="24"/>
      <c r="I9673" s="184"/>
      <c r="J9673" s="182"/>
      <c r="K9673" s="21"/>
      <c r="L9673" s="24"/>
      <c r="M9673" s="185"/>
      <c r="N9673" s="24"/>
      <c r="O9673" s="14"/>
      <c r="P9673" s="14"/>
      <c r="Q9673" s="39"/>
      <c r="R9673" s="545"/>
      <c r="S9673" s="545"/>
      <c r="T9673" s="25"/>
      <c r="U9673" s="25"/>
    </row>
    <row r="9674" spans="2:21">
      <c r="B9674" s="9"/>
      <c r="C9674" s="9"/>
      <c r="D9674" s="9"/>
      <c r="E9674" s="9"/>
      <c r="F9674" s="10"/>
      <c r="G9674" s="4"/>
      <c r="H9674" s="24"/>
      <c r="I9674" s="184"/>
      <c r="J9674" s="182"/>
      <c r="K9674" s="21"/>
      <c r="L9674" s="24"/>
      <c r="M9674" s="185"/>
      <c r="N9674" s="24"/>
      <c r="O9674" s="14"/>
      <c r="P9674" s="14"/>
      <c r="Q9674" s="39"/>
      <c r="R9674" s="545"/>
      <c r="S9674" s="545"/>
      <c r="T9674" s="25"/>
      <c r="U9674" s="25"/>
    </row>
    <row r="9675" spans="2:21">
      <c r="B9675" s="9"/>
      <c r="C9675" s="9"/>
      <c r="D9675" s="9"/>
      <c r="E9675" s="9"/>
      <c r="F9675" s="10"/>
      <c r="G9675" s="4"/>
      <c r="H9675" s="24"/>
      <c r="I9675" s="184"/>
      <c r="J9675" s="182"/>
      <c r="K9675" s="21"/>
      <c r="L9675" s="24"/>
      <c r="M9675" s="185"/>
      <c r="N9675" s="24"/>
      <c r="O9675" s="14"/>
      <c r="P9675" s="14"/>
      <c r="Q9675" s="39"/>
      <c r="R9675" s="545"/>
      <c r="S9675" s="545"/>
      <c r="T9675" s="25"/>
      <c r="U9675" s="25"/>
    </row>
    <row r="9676" spans="2:21">
      <c r="B9676" s="9"/>
      <c r="C9676" s="9"/>
      <c r="D9676" s="9"/>
      <c r="E9676" s="9"/>
      <c r="F9676" s="10"/>
      <c r="G9676" s="4"/>
      <c r="H9676" s="24"/>
      <c r="I9676" s="184"/>
      <c r="J9676" s="182"/>
      <c r="K9676" s="21"/>
      <c r="L9676" s="24"/>
      <c r="M9676" s="185"/>
      <c r="N9676" s="24"/>
      <c r="O9676" s="14"/>
      <c r="P9676" s="14"/>
      <c r="Q9676" s="39"/>
      <c r="R9676" s="545"/>
      <c r="S9676" s="545"/>
      <c r="T9676" s="25"/>
      <c r="U9676" s="25"/>
    </row>
    <row r="9677" spans="2:21">
      <c r="B9677" s="9"/>
      <c r="C9677" s="9"/>
      <c r="D9677" s="9"/>
      <c r="E9677" s="9"/>
      <c r="F9677" s="10"/>
      <c r="G9677" s="4"/>
      <c r="H9677" s="24"/>
      <c r="I9677" s="184"/>
      <c r="J9677" s="182"/>
      <c r="K9677" s="21"/>
      <c r="L9677" s="24"/>
      <c r="M9677" s="185"/>
      <c r="N9677" s="24"/>
      <c r="O9677" s="14"/>
      <c r="P9677" s="14"/>
      <c r="Q9677" s="39"/>
      <c r="R9677" s="545"/>
      <c r="S9677" s="545"/>
      <c r="T9677" s="25"/>
      <c r="U9677" s="25"/>
    </row>
    <row r="9678" spans="2:21">
      <c r="B9678" s="9"/>
      <c r="C9678" s="9"/>
      <c r="D9678" s="9"/>
      <c r="E9678" s="9"/>
      <c r="F9678" s="10"/>
      <c r="G9678" s="4"/>
      <c r="H9678" s="24"/>
      <c r="I9678" s="184"/>
      <c r="J9678" s="182"/>
      <c r="K9678" s="21"/>
      <c r="L9678" s="24"/>
      <c r="M9678" s="185"/>
      <c r="N9678" s="24"/>
      <c r="O9678" s="14"/>
      <c r="P9678" s="14"/>
      <c r="Q9678" s="39"/>
      <c r="R9678" s="545"/>
      <c r="S9678" s="545"/>
      <c r="T9678" s="25"/>
      <c r="U9678" s="25"/>
    </row>
    <row r="9679" spans="2:21">
      <c r="B9679" s="9"/>
      <c r="C9679" s="9"/>
      <c r="D9679" s="9"/>
      <c r="E9679" s="9"/>
      <c r="F9679" s="10"/>
      <c r="G9679" s="4"/>
      <c r="H9679" s="24"/>
      <c r="I9679" s="184"/>
      <c r="J9679" s="182"/>
      <c r="K9679" s="21"/>
      <c r="L9679" s="24"/>
      <c r="M9679" s="185"/>
      <c r="N9679" s="24"/>
      <c r="O9679" s="14"/>
      <c r="P9679" s="14"/>
      <c r="Q9679" s="39"/>
      <c r="R9679" s="545"/>
      <c r="S9679" s="545"/>
      <c r="T9679" s="25"/>
      <c r="U9679" s="25"/>
    </row>
    <row r="9680" spans="2:21">
      <c r="B9680" s="9"/>
      <c r="C9680" s="9"/>
      <c r="D9680" s="9"/>
      <c r="E9680" s="9"/>
      <c r="F9680" s="10"/>
      <c r="G9680" s="4"/>
      <c r="H9680" s="24"/>
      <c r="I9680" s="184"/>
      <c r="J9680" s="182"/>
      <c r="K9680" s="21"/>
      <c r="L9680" s="24"/>
      <c r="M9680" s="185"/>
      <c r="N9680" s="24"/>
      <c r="O9680" s="14"/>
      <c r="P9680" s="14"/>
      <c r="Q9680" s="39"/>
      <c r="R9680" s="545"/>
      <c r="S9680" s="545"/>
      <c r="T9680" s="25"/>
      <c r="U9680" s="25"/>
    </row>
    <row r="9681" spans="2:21">
      <c r="B9681" s="9"/>
      <c r="C9681" s="9"/>
      <c r="D9681" s="9"/>
      <c r="E9681" s="9"/>
      <c r="F9681" s="10"/>
      <c r="G9681" s="4"/>
      <c r="H9681" s="24"/>
      <c r="I9681" s="184"/>
      <c r="J9681" s="182"/>
      <c r="K9681" s="21"/>
      <c r="L9681" s="24"/>
      <c r="M9681" s="185"/>
      <c r="N9681" s="24"/>
      <c r="O9681" s="14"/>
      <c r="P9681" s="14"/>
      <c r="Q9681" s="39"/>
      <c r="R9681" s="545"/>
      <c r="S9681" s="545"/>
      <c r="T9681" s="25"/>
      <c r="U9681" s="25"/>
    </row>
    <row r="9682" spans="2:21">
      <c r="B9682" s="9"/>
      <c r="C9682" s="9"/>
      <c r="D9682" s="9"/>
      <c r="E9682" s="9"/>
      <c r="F9682" s="10"/>
      <c r="G9682" s="4"/>
      <c r="H9682" s="24"/>
      <c r="I9682" s="184"/>
      <c r="J9682" s="182"/>
      <c r="K9682" s="21"/>
      <c r="L9682" s="24"/>
      <c r="M9682" s="185"/>
      <c r="N9682" s="24"/>
      <c r="O9682" s="14"/>
      <c r="P9682" s="14"/>
      <c r="Q9682" s="39"/>
      <c r="R9682" s="545"/>
      <c r="S9682" s="545"/>
      <c r="T9682" s="25"/>
      <c r="U9682" s="25"/>
    </row>
    <row r="9683" spans="2:21">
      <c r="B9683" s="9"/>
      <c r="C9683" s="9"/>
      <c r="D9683" s="9"/>
      <c r="E9683" s="9"/>
      <c r="F9683" s="10"/>
      <c r="G9683" s="4"/>
      <c r="H9683" s="24"/>
      <c r="I9683" s="184"/>
      <c r="J9683" s="182"/>
      <c r="K9683" s="21"/>
      <c r="L9683" s="24"/>
      <c r="M9683" s="185"/>
      <c r="N9683" s="24"/>
      <c r="O9683" s="14"/>
      <c r="P9683" s="14"/>
      <c r="Q9683" s="39"/>
      <c r="R9683" s="545"/>
      <c r="S9683" s="545"/>
      <c r="T9683" s="25"/>
      <c r="U9683" s="25"/>
    </row>
    <row r="9684" spans="2:21">
      <c r="B9684" s="9"/>
      <c r="C9684" s="9"/>
      <c r="D9684" s="9"/>
      <c r="E9684" s="9"/>
      <c r="F9684" s="10"/>
      <c r="G9684" s="4"/>
      <c r="H9684" s="24"/>
      <c r="I9684" s="184"/>
      <c r="J9684" s="182"/>
      <c r="K9684" s="21"/>
      <c r="L9684" s="24"/>
      <c r="M9684" s="185"/>
      <c r="N9684" s="24"/>
      <c r="O9684" s="14"/>
      <c r="P9684" s="14"/>
      <c r="Q9684" s="39"/>
      <c r="R9684" s="545"/>
      <c r="S9684" s="545"/>
      <c r="T9684" s="25"/>
      <c r="U9684" s="25"/>
    </row>
    <row r="9685" spans="2:21">
      <c r="B9685" s="9"/>
      <c r="C9685" s="9"/>
      <c r="D9685" s="9"/>
      <c r="E9685" s="9"/>
      <c r="F9685" s="10"/>
      <c r="G9685" s="4"/>
      <c r="H9685" s="24"/>
      <c r="I9685" s="184"/>
      <c r="J9685" s="182"/>
      <c r="K9685" s="21"/>
      <c r="L9685" s="24"/>
      <c r="M9685" s="185"/>
      <c r="N9685" s="24"/>
      <c r="O9685" s="14"/>
      <c r="P9685" s="14"/>
      <c r="Q9685" s="39"/>
      <c r="R9685" s="545"/>
      <c r="S9685" s="545"/>
      <c r="T9685" s="25"/>
      <c r="U9685" s="25"/>
    </row>
    <row r="9686" spans="2:21">
      <c r="B9686" s="9"/>
      <c r="C9686" s="9"/>
      <c r="D9686" s="9"/>
      <c r="E9686" s="9"/>
      <c r="F9686" s="10"/>
      <c r="G9686" s="4"/>
      <c r="H9686" s="24"/>
      <c r="I9686" s="184"/>
      <c r="J9686" s="182"/>
      <c r="K9686" s="21"/>
      <c r="L9686" s="24"/>
      <c r="M9686" s="185"/>
      <c r="N9686" s="24"/>
      <c r="O9686" s="14"/>
      <c r="P9686" s="14"/>
      <c r="Q9686" s="39"/>
      <c r="R9686" s="545"/>
      <c r="S9686" s="545"/>
      <c r="T9686" s="25"/>
      <c r="U9686" s="25"/>
    </row>
    <row r="9687" spans="2:21">
      <c r="B9687" s="9"/>
      <c r="C9687" s="9"/>
      <c r="D9687" s="9"/>
      <c r="E9687" s="9"/>
      <c r="F9687" s="10"/>
      <c r="G9687" s="4"/>
      <c r="H9687" s="24"/>
      <c r="I9687" s="184"/>
      <c r="J9687" s="182"/>
      <c r="K9687" s="21"/>
      <c r="L9687" s="24"/>
      <c r="M9687" s="185"/>
      <c r="N9687" s="24"/>
      <c r="O9687" s="14"/>
      <c r="P9687" s="14"/>
      <c r="Q9687" s="39"/>
      <c r="R9687" s="545"/>
      <c r="S9687" s="545"/>
      <c r="T9687" s="25"/>
      <c r="U9687" s="25"/>
    </row>
    <row r="9688" spans="2:21">
      <c r="B9688" s="9"/>
      <c r="C9688" s="9"/>
      <c r="D9688" s="9"/>
      <c r="E9688" s="9"/>
      <c r="F9688" s="10"/>
      <c r="G9688" s="4"/>
      <c r="H9688" s="24"/>
      <c r="I9688" s="184"/>
      <c r="J9688" s="182"/>
      <c r="K9688" s="21"/>
      <c r="L9688" s="24"/>
      <c r="M9688" s="185"/>
      <c r="N9688" s="24"/>
      <c r="O9688" s="14"/>
      <c r="P9688" s="14"/>
      <c r="Q9688" s="39"/>
      <c r="R9688" s="545"/>
      <c r="S9688" s="545"/>
      <c r="T9688" s="25"/>
      <c r="U9688" s="25"/>
    </row>
    <row r="9689" spans="2:21">
      <c r="B9689" s="9"/>
      <c r="C9689" s="9"/>
      <c r="D9689" s="9"/>
      <c r="E9689" s="9"/>
      <c r="F9689" s="10"/>
      <c r="G9689" s="4"/>
      <c r="H9689" s="24"/>
      <c r="I9689" s="184"/>
      <c r="J9689" s="182"/>
      <c r="K9689" s="21"/>
      <c r="L9689" s="24"/>
      <c r="M9689" s="185"/>
      <c r="N9689" s="24"/>
      <c r="O9689" s="14"/>
      <c r="P9689" s="14"/>
      <c r="Q9689" s="39"/>
      <c r="R9689" s="545"/>
      <c r="S9689" s="545"/>
      <c r="T9689" s="25"/>
      <c r="U9689" s="25"/>
    </row>
    <row r="9690" spans="2:21">
      <c r="B9690" s="9"/>
      <c r="C9690" s="9"/>
      <c r="D9690" s="9"/>
      <c r="E9690" s="9"/>
      <c r="F9690" s="10"/>
      <c r="G9690" s="4"/>
      <c r="H9690" s="24"/>
      <c r="I9690" s="184"/>
      <c r="J9690" s="182"/>
      <c r="K9690" s="21"/>
      <c r="L9690" s="24"/>
      <c r="M9690" s="185"/>
      <c r="N9690" s="24"/>
      <c r="O9690" s="14"/>
      <c r="P9690" s="14"/>
      <c r="Q9690" s="39"/>
      <c r="R9690" s="545"/>
      <c r="S9690" s="545"/>
      <c r="T9690" s="25"/>
      <c r="U9690" s="25"/>
    </row>
    <row r="9691" spans="2:21">
      <c r="B9691" s="9"/>
      <c r="C9691" s="9"/>
      <c r="D9691" s="9"/>
      <c r="E9691" s="9"/>
      <c r="F9691" s="10"/>
      <c r="G9691" s="4"/>
      <c r="H9691" s="24"/>
      <c r="I9691" s="184"/>
      <c r="J9691" s="182"/>
      <c r="K9691" s="21"/>
      <c r="L9691" s="24"/>
      <c r="M9691" s="185"/>
      <c r="N9691" s="24"/>
      <c r="O9691" s="14"/>
      <c r="P9691" s="14"/>
      <c r="Q9691" s="39"/>
      <c r="R9691" s="545"/>
      <c r="S9691" s="545"/>
      <c r="T9691" s="25"/>
      <c r="U9691" s="25"/>
    </row>
    <row r="9692" spans="2:21">
      <c r="B9692" s="9"/>
      <c r="C9692" s="9"/>
      <c r="D9692" s="9"/>
      <c r="E9692" s="9"/>
      <c r="F9692" s="10"/>
      <c r="G9692" s="4"/>
      <c r="H9692" s="24"/>
      <c r="I9692" s="184"/>
      <c r="J9692" s="182"/>
      <c r="K9692" s="21"/>
      <c r="L9692" s="24"/>
      <c r="M9692" s="185"/>
      <c r="N9692" s="24"/>
      <c r="O9692" s="14"/>
      <c r="P9692" s="14"/>
      <c r="Q9692" s="39"/>
      <c r="R9692" s="545"/>
      <c r="S9692" s="545"/>
      <c r="T9692" s="25"/>
      <c r="U9692" s="25"/>
    </row>
    <row r="9693" spans="2:21">
      <c r="B9693" s="9"/>
      <c r="C9693" s="9"/>
      <c r="D9693" s="9"/>
      <c r="E9693" s="9"/>
      <c r="F9693" s="10"/>
      <c r="G9693" s="4"/>
      <c r="H9693" s="24"/>
      <c r="I9693" s="184"/>
      <c r="J9693" s="182"/>
      <c r="K9693" s="21"/>
      <c r="L9693" s="24"/>
      <c r="M9693" s="185"/>
      <c r="N9693" s="24"/>
      <c r="O9693" s="14"/>
      <c r="P9693" s="14"/>
      <c r="Q9693" s="39"/>
      <c r="R9693" s="545"/>
      <c r="S9693" s="545"/>
      <c r="T9693" s="25"/>
      <c r="U9693" s="25"/>
    </row>
    <row r="9694" spans="2:21">
      <c r="B9694" s="9"/>
      <c r="C9694" s="9"/>
      <c r="D9694" s="9"/>
      <c r="E9694" s="9"/>
      <c r="F9694" s="10"/>
      <c r="G9694" s="4"/>
      <c r="H9694" s="24"/>
      <c r="I9694" s="184"/>
      <c r="J9694" s="182"/>
      <c r="K9694" s="21"/>
      <c r="L9694" s="24"/>
      <c r="M9694" s="185"/>
      <c r="N9694" s="24"/>
      <c r="O9694" s="14"/>
      <c r="P9694" s="14"/>
      <c r="Q9694" s="39"/>
      <c r="R9694" s="545"/>
      <c r="S9694" s="545"/>
      <c r="T9694" s="25"/>
      <c r="U9694" s="25"/>
    </row>
    <row r="9695" spans="2:21">
      <c r="B9695" s="9"/>
      <c r="C9695" s="9"/>
      <c r="D9695" s="9"/>
      <c r="E9695" s="9"/>
      <c r="F9695" s="10"/>
      <c r="G9695" s="4"/>
      <c r="H9695" s="24"/>
      <c r="I9695" s="184"/>
      <c r="J9695" s="182"/>
      <c r="K9695" s="21"/>
      <c r="L9695" s="24"/>
      <c r="M9695" s="185"/>
      <c r="N9695" s="24"/>
      <c r="O9695" s="14"/>
      <c r="P9695" s="14"/>
      <c r="Q9695" s="39"/>
      <c r="R9695" s="545"/>
      <c r="S9695" s="545"/>
      <c r="T9695" s="25"/>
      <c r="U9695" s="25"/>
    </row>
    <row r="9696" spans="2:21">
      <c r="B9696" s="9"/>
      <c r="C9696" s="9"/>
      <c r="D9696" s="9"/>
      <c r="E9696" s="9"/>
      <c r="F9696" s="10"/>
      <c r="G9696" s="4"/>
      <c r="H9696" s="24"/>
      <c r="I9696" s="184"/>
      <c r="J9696" s="182"/>
      <c r="K9696" s="21"/>
      <c r="L9696" s="24"/>
      <c r="M9696" s="185"/>
      <c r="N9696" s="24"/>
      <c r="O9696" s="14"/>
      <c r="P9696" s="14"/>
      <c r="Q9696" s="39"/>
      <c r="R9696" s="545"/>
      <c r="S9696" s="545"/>
      <c r="T9696" s="25"/>
      <c r="U9696" s="25"/>
    </row>
    <row r="9697" spans="2:21">
      <c r="B9697" s="9"/>
      <c r="C9697" s="9"/>
      <c r="D9697" s="9"/>
      <c r="E9697" s="9"/>
      <c r="F9697" s="10"/>
      <c r="G9697" s="4"/>
      <c r="H9697" s="24"/>
      <c r="I9697" s="184"/>
      <c r="J9697" s="182"/>
      <c r="K9697" s="21"/>
      <c r="L9697" s="24"/>
      <c r="M9697" s="185"/>
      <c r="N9697" s="24"/>
      <c r="O9697" s="14"/>
      <c r="P9697" s="14"/>
      <c r="Q9697" s="39"/>
      <c r="R9697" s="545"/>
      <c r="S9697" s="545"/>
      <c r="T9697" s="25"/>
      <c r="U9697" s="25"/>
    </row>
    <row r="9698" spans="2:21">
      <c r="B9698" s="9"/>
      <c r="C9698" s="9"/>
      <c r="D9698" s="9"/>
      <c r="E9698" s="9"/>
      <c r="F9698" s="10"/>
      <c r="G9698" s="4"/>
      <c r="H9698" s="24"/>
      <c r="I9698" s="184"/>
      <c r="J9698" s="182"/>
      <c r="K9698" s="21"/>
      <c r="L9698" s="24"/>
      <c r="M9698" s="185"/>
      <c r="N9698" s="24"/>
      <c r="O9698" s="14"/>
      <c r="P9698" s="14"/>
      <c r="Q9698" s="39"/>
      <c r="R9698" s="545"/>
      <c r="S9698" s="545"/>
      <c r="T9698" s="25"/>
      <c r="U9698" s="25"/>
    </row>
    <row r="9699" spans="2:21">
      <c r="B9699" s="9"/>
      <c r="C9699" s="9"/>
      <c r="D9699" s="9"/>
      <c r="E9699" s="9"/>
      <c r="F9699" s="10"/>
      <c r="G9699" s="4"/>
      <c r="H9699" s="24"/>
      <c r="I9699" s="184"/>
      <c r="J9699" s="182"/>
      <c r="K9699" s="21"/>
      <c r="L9699" s="24"/>
      <c r="M9699" s="185"/>
      <c r="N9699" s="24"/>
      <c r="O9699" s="14"/>
      <c r="P9699" s="14"/>
      <c r="Q9699" s="39"/>
      <c r="R9699" s="545"/>
      <c r="S9699" s="545"/>
      <c r="T9699" s="25"/>
      <c r="U9699" s="25"/>
    </row>
    <row r="9700" spans="2:21">
      <c r="B9700" s="9"/>
      <c r="C9700" s="9"/>
      <c r="D9700" s="9"/>
      <c r="E9700" s="9"/>
      <c r="F9700" s="10"/>
      <c r="G9700" s="4"/>
      <c r="H9700" s="24"/>
      <c r="I9700" s="184"/>
      <c r="J9700" s="182"/>
      <c r="K9700" s="21"/>
      <c r="L9700" s="24"/>
      <c r="M9700" s="185"/>
      <c r="N9700" s="24"/>
      <c r="O9700" s="14"/>
      <c r="P9700" s="14"/>
      <c r="Q9700" s="39"/>
      <c r="R9700" s="545"/>
      <c r="S9700" s="545"/>
      <c r="T9700" s="25"/>
      <c r="U9700" s="25"/>
    </row>
    <row r="9701" spans="2:21">
      <c r="B9701" s="9"/>
      <c r="C9701" s="9"/>
      <c r="D9701" s="9"/>
      <c r="E9701" s="9"/>
      <c r="F9701" s="10"/>
      <c r="G9701" s="4"/>
      <c r="H9701" s="24"/>
      <c r="I9701" s="184"/>
      <c r="J9701" s="182"/>
      <c r="K9701" s="21"/>
      <c r="L9701" s="24"/>
      <c r="M9701" s="185"/>
      <c r="N9701" s="24"/>
      <c r="O9701" s="14"/>
      <c r="P9701" s="14"/>
      <c r="Q9701" s="39"/>
      <c r="R9701" s="545"/>
      <c r="S9701" s="545"/>
      <c r="T9701" s="25"/>
      <c r="U9701" s="25"/>
    </row>
    <row r="9702" spans="2:21">
      <c r="B9702" s="9"/>
      <c r="C9702" s="9"/>
      <c r="D9702" s="9"/>
      <c r="E9702" s="9"/>
      <c r="F9702" s="10"/>
      <c r="G9702" s="4"/>
      <c r="H9702" s="24"/>
      <c r="I9702" s="184"/>
      <c r="J9702" s="182"/>
      <c r="K9702" s="21"/>
      <c r="L9702" s="24"/>
      <c r="M9702" s="185"/>
      <c r="N9702" s="24"/>
      <c r="O9702" s="14"/>
      <c r="P9702" s="14"/>
      <c r="Q9702" s="39"/>
      <c r="R9702" s="545"/>
      <c r="S9702" s="545"/>
      <c r="T9702" s="25"/>
      <c r="U9702" s="25"/>
    </row>
    <row r="9703" spans="2:21">
      <c r="B9703" s="9"/>
      <c r="C9703" s="9"/>
      <c r="D9703" s="9"/>
      <c r="E9703" s="9"/>
      <c r="F9703" s="10"/>
      <c r="G9703" s="4"/>
      <c r="H9703" s="24"/>
      <c r="I9703" s="184"/>
      <c r="J9703" s="182"/>
      <c r="K9703" s="21"/>
      <c r="L9703" s="24"/>
      <c r="M9703" s="185"/>
      <c r="N9703" s="24"/>
      <c r="O9703" s="14"/>
      <c r="P9703" s="14"/>
      <c r="Q9703" s="39"/>
      <c r="R9703" s="545"/>
      <c r="S9703" s="545"/>
      <c r="T9703" s="25"/>
      <c r="U9703" s="25"/>
    </row>
    <row r="9704" spans="2:21">
      <c r="B9704" s="9"/>
      <c r="C9704" s="9"/>
      <c r="D9704" s="9"/>
      <c r="E9704" s="9"/>
      <c r="F9704" s="10"/>
      <c r="G9704" s="4"/>
      <c r="H9704" s="24"/>
      <c r="I9704" s="184"/>
      <c r="J9704" s="182"/>
      <c r="K9704" s="21"/>
      <c r="L9704" s="24"/>
      <c r="M9704" s="185"/>
      <c r="N9704" s="24"/>
      <c r="O9704" s="14"/>
      <c r="P9704" s="14"/>
      <c r="Q9704" s="39"/>
      <c r="R9704" s="545"/>
      <c r="S9704" s="545"/>
      <c r="T9704" s="25"/>
      <c r="U9704" s="25"/>
    </row>
    <row r="9705" spans="2:21">
      <c r="B9705" s="9"/>
      <c r="C9705" s="9"/>
      <c r="D9705" s="9"/>
      <c r="E9705" s="9"/>
      <c r="F9705" s="10"/>
      <c r="G9705" s="4"/>
      <c r="H9705" s="24"/>
      <c r="I9705" s="184"/>
      <c r="J9705" s="182"/>
      <c r="K9705" s="21"/>
      <c r="L9705" s="24"/>
      <c r="M9705" s="185"/>
      <c r="N9705" s="24"/>
      <c r="O9705" s="14"/>
      <c r="P9705" s="14"/>
      <c r="Q9705" s="39"/>
      <c r="R9705" s="545"/>
      <c r="S9705" s="545"/>
      <c r="T9705" s="25"/>
      <c r="U9705" s="25"/>
    </row>
    <row r="9706" spans="2:21">
      <c r="B9706" s="9"/>
      <c r="C9706" s="9"/>
      <c r="D9706" s="9"/>
      <c r="E9706" s="9"/>
      <c r="F9706" s="10"/>
      <c r="G9706" s="4"/>
      <c r="H9706" s="24"/>
      <c r="I9706" s="184"/>
      <c r="J9706" s="182"/>
      <c r="K9706" s="21"/>
      <c r="L9706" s="24"/>
      <c r="M9706" s="185"/>
      <c r="N9706" s="24"/>
      <c r="O9706" s="14"/>
      <c r="P9706" s="14"/>
      <c r="Q9706" s="39"/>
      <c r="R9706" s="545"/>
      <c r="S9706" s="545"/>
      <c r="T9706" s="25"/>
      <c r="U9706" s="25"/>
    </row>
    <row r="9707" spans="2:21">
      <c r="B9707" s="9"/>
      <c r="C9707" s="9"/>
      <c r="D9707" s="9"/>
      <c r="E9707" s="9"/>
      <c r="F9707" s="10"/>
      <c r="G9707" s="4"/>
      <c r="H9707" s="24"/>
      <c r="I9707" s="184"/>
      <c r="J9707" s="182"/>
      <c r="K9707" s="21"/>
      <c r="L9707" s="24"/>
      <c r="M9707" s="185"/>
      <c r="N9707" s="24"/>
      <c r="O9707" s="14"/>
      <c r="P9707" s="14"/>
      <c r="Q9707" s="39"/>
      <c r="R9707" s="545"/>
      <c r="S9707" s="545"/>
      <c r="T9707" s="25"/>
      <c r="U9707" s="25"/>
    </row>
    <row r="9708" spans="2:21">
      <c r="B9708" s="9"/>
      <c r="C9708" s="9"/>
      <c r="D9708" s="9"/>
      <c r="E9708" s="9"/>
      <c r="F9708" s="10"/>
      <c r="G9708" s="4"/>
      <c r="H9708" s="24"/>
      <c r="I9708" s="184"/>
      <c r="J9708" s="182"/>
      <c r="K9708" s="21"/>
      <c r="L9708" s="24"/>
      <c r="M9708" s="185"/>
      <c r="N9708" s="24"/>
      <c r="O9708" s="14"/>
      <c r="P9708" s="14"/>
      <c r="Q9708" s="39"/>
      <c r="R9708" s="545"/>
      <c r="S9708" s="545"/>
      <c r="T9708" s="25"/>
      <c r="U9708" s="25"/>
    </row>
    <row r="9709" spans="2:21">
      <c r="B9709" s="9"/>
      <c r="C9709" s="9"/>
      <c r="D9709" s="9"/>
      <c r="E9709" s="9"/>
      <c r="F9709" s="10"/>
      <c r="G9709" s="4"/>
      <c r="H9709" s="24"/>
      <c r="I9709" s="184"/>
      <c r="J9709" s="182"/>
      <c r="K9709" s="21"/>
      <c r="L9709" s="24"/>
      <c r="M9709" s="185"/>
      <c r="N9709" s="24"/>
      <c r="O9709" s="14"/>
      <c r="P9709" s="14"/>
      <c r="Q9709" s="39"/>
      <c r="R9709" s="545"/>
      <c r="S9709" s="545"/>
      <c r="T9709" s="25"/>
      <c r="U9709" s="25"/>
    </row>
    <row r="9710" spans="2:21">
      <c r="B9710" s="9"/>
      <c r="C9710" s="9"/>
      <c r="D9710" s="9"/>
      <c r="E9710" s="9"/>
      <c r="F9710" s="10"/>
      <c r="G9710" s="4"/>
      <c r="H9710" s="24"/>
      <c r="I9710" s="184"/>
      <c r="J9710" s="182"/>
      <c r="K9710" s="21"/>
      <c r="L9710" s="24"/>
      <c r="M9710" s="185"/>
      <c r="N9710" s="24"/>
      <c r="O9710" s="14"/>
      <c r="P9710" s="14"/>
      <c r="Q9710" s="39"/>
      <c r="R9710" s="545"/>
      <c r="S9710" s="545"/>
      <c r="T9710" s="25"/>
      <c r="U9710" s="25"/>
    </row>
    <row r="9711" spans="2:21">
      <c r="B9711" s="9"/>
      <c r="C9711" s="9"/>
      <c r="D9711" s="9"/>
      <c r="E9711" s="9"/>
      <c r="F9711" s="10"/>
      <c r="G9711" s="4"/>
      <c r="H9711" s="24"/>
      <c r="I9711" s="184"/>
      <c r="J9711" s="182"/>
      <c r="K9711" s="21"/>
      <c r="L9711" s="24"/>
      <c r="M9711" s="185"/>
      <c r="N9711" s="24"/>
      <c r="O9711" s="14"/>
      <c r="P9711" s="14"/>
      <c r="Q9711" s="39"/>
      <c r="R9711" s="545"/>
      <c r="S9711" s="545"/>
      <c r="T9711" s="25"/>
      <c r="U9711" s="25"/>
    </row>
    <row r="9712" spans="2:21">
      <c r="B9712" s="9"/>
      <c r="C9712" s="9"/>
      <c r="D9712" s="9"/>
      <c r="E9712" s="9"/>
      <c r="F9712" s="10"/>
      <c r="G9712" s="4"/>
      <c r="H9712" s="24"/>
      <c r="I9712" s="184"/>
      <c r="J9712" s="182"/>
      <c r="K9712" s="21"/>
      <c r="L9712" s="24"/>
      <c r="M9712" s="185"/>
      <c r="N9712" s="24"/>
      <c r="O9712" s="14"/>
      <c r="P9712" s="14"/>
      <c r="Q9712" s="39"/>
      <c r="R9712" s="545"/>
      <c r="S9712" s="545"/>
      <c r="T9712" s="25"/>
      <c r="U9712" s="25"/>
    </row>
    <row r="9713" spans="2:21">
      <c r="B9713" s="9"/>
      <c r="C9713" s="9"/>
      <c r="D9713" s="9"/>
      <c r="E9713" s="9"/>
      <c r="F9713" s="10"/>
      <c r="G9713" s="4"/>
      <c r="H9713" s="24"/>
      <c r="I9713" s="184"/>
      <c r="J9713" s="182"/>
      <c r="K9713" s="21"/>
      <c r="L9713" s="24"/>
      <c r="M9713" s="185"/>
      <c r="N9713" s="24"/>
      <c r="O9713" s="14"/>
      <c r="P9713" s="14"/>
      <c r="Q9713" s="39"/>
      <c r="R9713" s="545"/>
      <c r="S9713" s="545"/>
      <c r="T9713" s="25"/>
      <c r="U9713" s="25"/>
    </row>
    <row r="9714" spans="2:21">
      <c r="B9714" s="9"/>
      <c r="C9714" s="9"/>
      <c r="D9714" s="9"/>
      <c r="E9714" s="9"/>
      <c r="F9714" s="10"/>
      <c r="G9714" s="4"/>
      <c r="H9714" s="24"/>
      <c r="I9714" s="184"/>
      <c r="J9714" s="182"/>
      <c r="K9714" s="21"/>
      <c r="L9714" s="24"/>
      <c r="M9714" s="185"/>
      <c r="N9714" s="24"/>
      <c r="O9714" s="14"/>
      <c r="P9714" s="14"/>
      <c r="Q9714" s="39"/>
      <c r="R9714" s="545"/>
      <c r="S9714" s="545"/>
      <c r="T9714" s="25"/>
      <c r="U9714" s="25"/>
    </row>
    <row r="9715" spans="2:21">
      <c r="B9715" s="9"/>
      <c r="C9715" s="9"/>
      <c r="D9715" s="9"/>
      <c r="E9715" s="9"/>
      <c r="F9715" s="10"/>
      <c r="G9715" s="4"/>
      <c r="H9715" s="24"/>
      <c r="I9715" s="184"/>
      <c r="J9715" s="182"/>
      <c r="K9715" s="21"/>
      <c r="L9715" s="24"/>
      <c r="M9715" s="185"/>
      <c r="N9715" s="24"/>
      <c r="O9715" s="14"/>
      <c r="P9715" s="14"/>
      <c r="Q9715" s="39"/>
      <c r="R9715" s="545"/>
      <c r="S9715" s="545"/>
      <c r="T9715" s="25"/>
      <c r="U9715" s="25"/>
    </row>
    <row r="9716" spans="2:21">
      <c r="B9716" s="9"/>
      <c r="C9716" s="9"/>
      <c r="D9716" s="9"/>
      <c r="E9716" s="9"/>
      <c r="F9716" s="10"/>
      <c r="G9716" s="4"/>
      <c r="H9716" s="24"/>
      <c r="I9716" s="184"/>
      <c r="J9716" s="182"/>
      <c r="K9716" s="21"/>
      <c r="L9716" s="24"/>
      <c r="M9716" s="185"/>
      <c r="N9716" s="24"/>
      <c r="O9716" s="14"/>
      <c r="P9716" s="14"/>
      <c r="Q9716" s="39"/>
      <c r="R9716" s="545"/>
      <c r="S9716" s="545"/>
      <c r="T9716" s="25"/>
      <c r="U9716" s="25"/>
    </row>
    <row r="9717" spans="2:21">
      <c r="B9717" s="9"/>
      <c r="C9717" s="9"/>
      <c r="D9717" s="9"/>
      <c r="E9717" s="9"/>
      <c r="F9717" s="10"/>
      <c r="G9717" s="4"/>
      <c r="H9717" s="24"/>
      <c r="I9717" s="184"/>
      <c r="J9717" s="182"/>
      <c r="K9717" s="21"/>
      <c r="L9717" s="24"/>
      <c r="M9717" s="185"/>
      <c r="N9717" s="24"/>
      <c r="O9717" s="14"/>
      <c r="P9717" s="14"/>
      <c r="Q9717" s="39"/>
      <c r="R9717" s="545"/>
      <c r="S9717" s="545"/>
      <c r="T9717" s="25"/>
      <c r="U9717" s="25"/>
    </row>
    <row r="9718" spans="2:21">
      <c r="B9718" s="9"/>
      <c r="C9718" s="9"/>
      <c r="D9718" s="9"/>
      <c r="E9718" s="9"/>
      <c r="F9718" s="10"/>
      <c r="G9718" s="4"/>
      <c r="H9718" s="24"/>
      <c r="I9718" s="184"/>
      <c r="J9718" s="182"/>
      <c r="K9718" s="21"/>
      <c r="L9718" s="24"/>
      <c r="M9718" s="185"/>
      <c r="N9718" s="24"/>
      <c r="O9718" s="14"/>
      <c r="P9718" s="14"/>
      <c r="Q9718" s="39"/>
      <c r="R9718" s="545"/>
      <c r="S9718" s="545"/>
      <c r="T9718" s="25"/>
      <c r="U9718" s="25"/>
    </row>
    <row r="9719" spans="2:21">
      <c r="B9719" s="9"/>
      <c r="C9719" s="9"/>
      <c r="D9719" s="9"/>
      <c r="E9719" s="9"/>
      <c r="F9719" s="10"/>
      <c r="G9719" s="4"/>
      <c r="H9719" s="24"/>
      <c r="I9719" s="184"/>
      <c r="J9719" s="182"/>
      <c r="K9719" s="21"/>
      <c r="L9719" s="24"/>
      <c r="M9719" s="185"/>
      <c r="N9719" s="24"/>
      <c r="O9719" s="14"/>
      <c r="P9719" s="14"/>
      <c r="Q9719" s="39"/>
      <c r="R9719" s="545"/>
      <c r="S9719" s="545"/>
      <c r="T9719" s="25"/>
      <c r="U9719" s="25"/>
    </row>
    <row r="9720" spans="2:21">
      <c r="B9720" s="9"/>
      <c r="C9720" s="9"/>
      <c r="D9720" s="9"/>
      <c r="E9720" s="9"/>
      <c r="F9720" s="10"/>
      <c r="G9720" s="4"/>
      <c r="H9720" s="24"/>
      <c r="I9720" s="184"/>
      <c r="J9720" s="182"/>
      <c r="K9720" s="21"/>
      <c r="L9720" s="24"/>
      <c r="M9720" s="185"/>
      <c r="N9720" s="24"/>
      <c r="O9720" s="14"/>
      <c r="P9720" s="14"/>
      <c r="Q9720" s="39"/>
      <c r="R9720" s="545"/>
      <c r="S9720" s="545"/>
      <c r="T9720" s="25"/>
      <c r="U9720" s="25"/>
    </row>
    <row r="9721" spans="2:21">
      <c r="B9721" s="9"/>
      <c r="C9721" s="9"/>
      <c r="D9721" s="9"/>
      <c r="E9721" s="9"/>
      <c r="F9721" s="10"/>
      <c r="G9721" s="4"/>
      <c r="H9721" s="24"/>
      <c r="I9721" s="184"/>
      <c r="J9721" s="182"/>
      <c r="K9721" s="21"/>
      <c r="L9721" s="24"/>
      <c r="M9721" s="185"/>
      <c r="N9721" s="24"/>
      <c r="O9721" s="14"/>
      <c r="P9721" s="14"/>
      <c r="Q9721" s="39"/>
      <c r="R9721" s="545"/>
      <c r="S9721" s="545"/>
      <c r="T9721" s="25"/>
      <c r="U9721" s="25"/>
    </row>
    <row r="9722" spans="2:21">
      <c r="B9722" s="9"/>
      <c r="C9722" s="9"/>
      <c r="D9722" s="9"/>
      <c r="E9722" s="9"/>
      <c r="F9722" s="10"/>
      <c r="G9722" s="4"/>
      <c r="H9722" s="24"/>
      <c r="I9722" s="184"/>
      <c r="J9722" s="182"/>
      <c r="K9722" s="21"/>
      <c r="L9722" s="24"/>
      <c r="M9722" s="185"/>
      <c r="N9722" s="24"/>
      <c r="O9722" s="14"/>
      <c r="P9722" s="14"/>
      <c r="Q9722" s="39"/>
      <c r="R9722" s="545"/>
      <c r="S9722" s="545"/>
      <c r="T9722" s="25"/>
      <c r="U9722" s="25"/>
    </row>
    <row r="9723" spans="2:21">
      <c r="B9723" s="9"/>
      <c r="C9723" s="9"/>
      <c r="D9723" s="9"/>
      <c r="E9723" s="9"/>
      <c r="F9723" s="10"/>
      <c r="G9723" s="4"/>
      <c r="H9723" s="24"/>
      <c r="I9723" s="184"/>
      <c r="J9723" s="182"/>
      <c r="K9723" s="21"/>
      <c r="L9723" s="24"/>
      <c r="M9723" s="185"/>
      <c r="N9723" s="24"/>
      <c r="O9723" s="14"/>
      <c r="P9723" s="14"/>
      <c r="Q9723" s="39"/>
      <c r="R9723" s="545"/>
      <c r="S9723" s="545"/>
      <c r="T9723" s="25"/>
      <c r="U9723" s="25"/>
    </row>
    <row r="9724" spans="2:21">
      <c r="B9724" s="9"/>
      <c r="C9724" s="9"/>
      <c r="D9724" s="9"/>
      <c r="E9724" s="9"/>
      <c r="F9724" s="10"/>
      <c r="G9724" s="4"/>
      <c r="H9724" s="24"/>
      <c r="I9724" s="184"/>
      <c r="J9724" s="182"/>
      <c r="K9724" s="21"/>
      <c r="L9724" s="24"/>
      <c r="M9724" s="185"/>
      <c r="N9724" s="24"/>
      <c r="O9724" s="14"/>
      <c r="P9724" s="14"/>
      <c r="Q9724" s="39"/>
      <c r="R9724" s="545"/>
      <c r="S9724" s="545"/>
      <c r="T9724" s="25"/>
      <c r="U9724" s="25"/>
    </row>
    <row r="9725" spans="2:21">
      <c r="B9725" s="9"/>
      <c r="C9725" s="9"/>
      <c r="D9725" s="9"/>
      <c r="E9725" s="9"/>
      <c r="F9725" s="10"/>
      <c r="G9725" s="4"/>
      <c r="H9725" s="24"/>
      <c r="I9725" s="184"/>
      <c r="J9725" s="182"/>
      <c r="K9725" s="21"/>
      <c r="L9725" s="24"/>
      <c r="M9725" s="185"/>
      <c r="N9725" s="24"/>
      <c r="O9725" s="14"/>
      <c r="P9725" s="14"/>
      <c r="Q9725" s="39"/>
      <c r="R9725" s="545"/>
      <c r="S9725" s="545"/>
      <c r="T9725" s="25"/>
      <c r="U9725" s="25"/>
    </row>
    <row r="9726" spans="2:21">
      <c r="B9726" s="9"/>
      <c r="C9726" s="9"/>
      <c r="D9726" s="9"/>
      <c r="E9726" s="9"/>
      <c r="F9726" s="10"/>
      <c r="G9726" s="4"/>
      <c r="H9726" s="24"/>
      <c r="I9726" s="184"/>
      <c r="J9726" s="182"/>
      <c r="K9726" s="21"/>
      <c r="L9726" s="24"/>
      <c r="M9726" s="185"/>
      <c r="N9726" s="24"/>
      <c r="O9726" s="14"/>
      <c r="P9726" s="14"/>
      <c r="Q9726" s="39"/>
      <c r="R9726" s="545"/>
      <c r="S9726" s="545"/>
      <c r="T9726" s="25"/>
      <c r="U9726" s="25"/>
    </row>
    <row r="9727" spans="2:21">
      <c r="B9727" s="9"/>
      <c r="C9727" s="9"/>
      <c r="D9727" s="9"/>
      <c r="E9727" s="9"/>
      <c r="F9727" s="10"/>
      <c r="G9727" s="4"/>
      <c r="H9727" s="24"/>
      <c r="I9727" s="184"/>
      <c r="J9727" s="182"/>
      <c r="K9727" s="21"/>
      <c r="L9727" s="24"/>
      <c r="M9727" s="185"/>
      <c r="N9727" s="24"/>
      <c r="O9727" s="14"/>
      <c r="P9727" s="14"/>
      <c r="Q9727" s="39"/>
      <c r="R9727" s="545"/>
      <c r="S9727" s="545"/>
      <c r="T9727" s="25"/>
      <c r="U9727" s="25"/>
    </row>
    <row r="9728" spans="2:21">
      <c r="B9728" s="9"/>
      <c r="C9728" s="9"/>
      <c r="D9728" s="9"/>
      <c r="E9728" s="9"/>
      <c r="F9728" s="10"/>
      <c r="G9728" s="4"/>
      <c r="H9728" s="24"/>
      <c r="I9728" s="184"/>
      <c r="J9728" s="182"/>
      <c r="K9728" s="21"/>
      <c r="L9728" s="24"/>
      <c r="M9728" s="185"/>
      <c r="N9728" s="24"/>
      <c r="O9728" s="14"/>
      <c r="P9728" s="14"/>
      <c r="Q9728" s="39"/>
      <c r="R9728" s="545"/>
      <c r="S9728" s="545"/>
      <c r="T9728" s="25"/>
      <c r="U9728" s="25"/>
    </row>
    <row r="9729" spans="2:21">
      <c r="B9729" s="9"/>
      <c r="C9729" s="9"/>
      <c r="D9729" s="9"/>
      <c r="E9729" s="9"/>
      <c r="F9729" s="10"/>
      <c r="G9729" s="4"/>
      <c r="H9729" s="24"/>
      <c r="I9729" s="184"/>
      <c r="J9729" s="182"/>
      <c r="K9729" s="21"/>
      <c r="L9729" s="24"/>
      <c r="M9729" s="185"/>
      <c r="N9729" s="24"/>
      <c r="O9729" s="14"/>
      <c r="P9729" s="14"/>
      <c r="Q9729" s="39"/>
      <c r="R9729" s="545"/>
      <c r="S9729" s="545"/>
      <c r="T9729" s="25"/>
      <c r="U9729" s="25"/>
    </row>
    <row r="9730" spans="2:21">
      <c r="B9730" s="9"/>
      <c r="C9730" s="9"/>
      <c r="D9730" s="9"/>
      <c r="E9730" s="9"/>
      <c r="F9730" s="10"/>
      <c r="G9730" s="4"/>
      <c r="H9730" s="24"/>
      <c r="I9730" s="184"/>
      <c r="J9730" s="182"/>
      <c r="K9730" s="21"/>
      <c r="L9730" s="24"/>
      <c r="M9730" s="185"/>
      <c r="N9730" s="24"/>
      <c r="O9730" s="14"/>
      <c r="P9730" s="14"/>
      <c r="Q9730" s="39"/>
      <c r="R9730" s="545"/>
      <c r="S9730" s="545"/>
      <c r="T9730" s="25"/>
      <c r="U9730" s="25"/>
    </row>
    <row r="9731" spans="2:21">
      <c r="B9731" s="9"/>
      <c r="C9731" s="9"/>
      <c r="D9731" s="9"/>
      <c r="E9731" s="9"/>
      <c r="F9731" s="10"/>
      <c r="G9731" s="4"/>
      <c r="H9731" s="24"/>
      <c r="I9731" s="184"/>
      <c r="J9731" s="182"/>
      <c r="K9731" s="21"/>
      <c r="L9731" s="24"/>
      <c r="M9731" s="185"/>
      <c r="N9731" s="24"/>
      <c r="O9731" s="14"/>
      <c r="P9731" s="14"/>
      <c r="Q9731" s="39"/>
      <c r="R9731" s="545"/>
      <c r="S9731" s="545"/>
      <c r="T9731" s="25"/>
      <c r="U9731" s="25"/>
    </row>
    <row r="9732" spans="2:21">
      <c r="B9732" s="9"/>
      <c r="C9732" s="9"/>
      <c r="D9732" s="9"/>
      <c r="E9732" s="9"/>
      <c r="F9732" s="10"/>
      <c r="G9732" s="4"/>
      <c r="H9732" s="24"/>
      <c r="I9732" s="184"/>
      <c r="J9732" s="182"/>
      <c r="K9732" s="21"/>
      <c r="L9732" s="24"/>
      <c r="M9732" s="185"/>
      <c r="N9732" s="24"/>
      <c r="O9732" s="14"/>
      <c r="P9732" s="14"/>
      <c r="Q9732" s="39"/>
      <c r="R9732" s="545"/>
      <c r="S9732" s="545"/>
      <c r="T9732" s="25"/>
      <c r="U9732" s="25"/>
    </row>
    <row r="9733" spans="2:21">
      <c r="B9733" s="9"/>
      <c r="C9733" s="9"/>
      <c r="D9733" s="9"/>
      <c r="E9733" s="9"/>
      <c r="F9733" s="10"/>
      <c r="G9733" s="4"/>
      <c r="H9733" s="24"/>
      <c r="I9733" s="184"/>
      <c r="J9733" s="182"/>
      <c r="K9733" s="21"/>
      <c r="L9733" s="24"/>
      <c r="M9733" s="185"/>
      <c r="N9733" s="24"/>
      <c r="O9733" s="14"/>
      <c r="P9733" s="14"/>
      <c r="Q9733" s="39"/>
      <c r="R9733" s="545"/>
      <c r="S9733" s="545"/>
      <c r="T9733" s="25"/>
      <c r="U9733" s="25"/>
    </row>
    <row r="9734" spans="2:21">
      <c r="B9734" s="9"/>
      <c r="C9734" s="9"/>
      <c r="D9734" s="9"/>
      <c r="E9734" s="9"/>
      <c r="F9734" s="10"/>
      <c r="G9734" s="4"/>
      <c r="H9734" s="24"/>
      <c r="I9734" s="184"/>
      <c r="J9734" s="182"/>
      <c r="K9734" s="21"/>
      <c r="L9734" s="24"/>
      <c r="M9734" s="185"/>
      <c r="N9734" s="24"/>
      <c r="O9734" s="14"/>
      <c r="P9734" s="14"/>
      <c r="Q9734" s="39"/>
      <c r="R9734" s="545"/>
      <c r="S9734" s="545"/>
      <c r="T9734" s="25"/>
      <c r="U9734" s="25"/>
    </row>
    <row r="9735" spans="2:21">
      <c r="B9735" s="9"/>
      <c r="C9735" s="9"/>
      <c r="D9735" s="9"/>
      <c r="E9735" s="9"/>
      <c r="F9735" s="10"/>
      <c r="G9735" s="4"/>
      <c r="H9735" s="24"/>
      <c r="I9735" s="184"/>
      <c r="J9735" s="182"/>
      <c r="K9735" s="21"/>
      <c r="L9735" s="24"/>
      <c r="M9735" s="185"/>
      <c r="N9735" s="24"/>
      <c r="O9735" s="14"/>
      <c r="P9735" s="14"/>
      <c r="Q9735" s="39"/>
      <c r="R9735" s="545"/>
      <c r="S9735" s="545"/>
      <c r="T9735" s="25"/>
      <c r="U9735" s="25"/>
    </row>
    <row r="9736" spans="2:21">
      <c r="B9736" s="9"/>
      <c r="C9736" s="9"/>
      <c r="D9736" s="9"/>
      <c r="E9736" s="9"/>
      <c r="F9736" s="10"/>
      <c r="G9736" s="4"/>
      <c r="H9736" s="24"/>
      <c r="I9736" s="184"/>
      <c r="J9736" s="182"/>
      <c r="K9736" s="21"/>
      <c r="L9736" s="24"/>
      <c r="M9736" s="185"/>
      <c r="N9736" s="24"/>
      <c r="O9736" s="14"/>
      <c r="P9736" s="14"/>
      <c r="Q9736" s="39"/>
      <c r="R9736" s="545"/>
      <c r="S9736" s="545"/>
      <c r="T9736" s="25"/>
      <c r="U9736" s="25"/>
    </row>
    <row r="9737" spans="2:21">
      <c r="B9737" s="9"/>
      <c r="C9737" s="9"/>
      <c r="D9737" s="9"/>
      <c r="E9737" s="9"/>
      <c r="F9737" s="10"/>
      <c r="G9737" s="4"/>
      <c r="H9737" s="24"/>
      <c r="I9737" s="184"/>
      <c r="J9737" s="182"/>
      <c r="K9737" s="21"/>
      <c r="L9737" s="24"/>
      <c r="M9737" s="185"/>
      <c r="N9737" s="24"/>
      <c r="O9737" s="14"/>
      <c r="P9737" s="14"/>
      <c r="Q9737" s="39"/>
      <c r="R9737" s="545"/>
      <c r="S9737" s="545"/>
      <c r="T9737" s="25"/>
      <c r="U9737" s="25"/>
    </row>
    <row r="9738" spans="2:21">
      <c r="B9738" s="9"/>
      <c r="C9738" s="9"/>
      <c r="D9738" s="9"/>
      <c r="E9738" s="9"/>
      <c r="F9738" s="10"/>
      <c r="G9738" s="4"/>
      <c r="H9738" s="24"/>
      <c r="I9738" s="184"/>
      <c r="J9738" s="182"/>
      <c r="K9738" s="21"/>
      <c r="L9738" s="24"/>
      <c r="M9738" s="185"/>
      <c r="N9738" s="24"/>
      <c r="O9738" s="14"/>
      <c r="P9738" s="14"/>
      <c r="Q9738" s="39"/>
      <c r="R9738" s="545"/>
      <c r="S9738" s="545"/>
      <c r="T9738" s="25"/>
      <c r="U9738" s="25"/>
    </row>
    <row r="9739" spans="2:21">
      <c r="B9739" s="9"/>
      <c r="C9739" s="9"/>
      <c r="D9739" s="9"/>
      <c r="E9739" s="9"/>
      <c r="F9739" s="10"/>
      <c r="G9739" s="4"/>
      <c r="H9739" s="24"/>
      <c r="I9739" s="184"/>
      <c r="J9739" s="182"/>
      <c r="K9739" s="21"/>
      <c r="L9739" s="24"/>
      <c r="M9739" s="185"/>
      <c r="N9739" s="24"/>
      <c r="O9739" s="14"/>
      <c r="P9739" s="14"/>
      <c r="Q9739" s="39"/>
      <c r="R9739" s="545"/>
      <c r="S9739" s="545"/>
      <c r="T9739" s="25"/>
      <c r="U9739" s="25"/>
    </row>
    <row r="9740" spans="2:21">
      <c r="B9740" s="9"/>
      <c r="C9740" s="9"/>
      <c r="D9740" s="9"/>
      <c r="E9740" s="9"/>
      <c r="F9740" s="10"/>
      <c r="G9740" s="4"/>
      <c r="H9740" s="24"/>
      <c r="I9740" s="184"/>
      <c r="J9740" s="182"/>
      <c r="K9740" s="21"/>
      <c r="L9740" s="24"/>
      <c r="M9740" s="185"/>
      <c r="N9740" s="24"/>
      <c r="O9740" s="14"/>
      <c r="P9740" s="14"/>
      <c r="Q9740" s="39"/>
      <c r="R9740" s="545"/>
      <c r="S9740" s="545"/>
      <c r="T9740" s="25"/>
      <c r="U9740" s="25"/>
    </row>
    <row r="9741" spans="2:21">
      <c r="B9741" s="9"/>
      <c r="C9741" s="9"/>
      <c r="D9741" s="9"/>
      <c r="E9741" s="9"/>
      <c r="F9741" s="10"/>
      <c r="G9741" s="4"/>
      <c r="H9741" s="24"/>
      <c r="I9741" s="184"/>
      <c r="J9741" s="182"/>
      <c r="K9741" s="21"/>
      <c r="L9741" s="24"/>
      <c r="M9741" s="185"/>
      <c r="N9741" s="24"/>
      <c r="O9741" s="14"/>
      <c r="P9741" s="14"/>
      <c r="Q9741" s="39"/>
      <c r="R9741" s="545"/>
      <c r="S9741" s="545"/>
      <c r="T9741" s="25"/>
      <c r="U9741" s="25"/>
    </row>
    <row r="9742" spans="2:21">
      <c r="B9742" s="9"/>
      <c r="C9742" s="9"/>
      <c r="D9742" s="9"/>
      <c r="E9742" s="9"/>
      <c r="F9742" s="10"/>
      <c r="G9742" s="4"/>
      <c r="H9742" s="24"/>
      <c r="I9742" s="184"/>
      <c r="J9742" s="182"/>
      <c r="K9742" s="21"/>
      <c r="L9742" s="24"/>
      <c r="M9742" s="185"/>
      <c r="N9742" s="24"/>
      <c r="O9742" s="14"/>
      <c r="P9742" s="14"/>
      <c r="Q9742" s="39"/>
      <c r="R9742" s="545"/>
      <c r="S9742" s="545"/>
      <c r="T9742" s="25"/>
      <c r="U9742" s="25"/>
    </row>
    <row r="9743" spans="2:21">
      <c r="B9743" s="9"/>
      <c r="C9743" s="9"/>
      <c r="D9743" s="9"/>
      <c r="E9743" s="9"/>
      <c r="F9743" s="10"/>
      <c r="G9743" s="4"/>
      <c r="H9743" s="24"/>
      <c r="I9743" s="184"/>
      <c r="J9743" s="182"/>
      <c r="K9743" s="21"/>
      <c r="L9743" s="24"/>
      <c r="M9743" s="185"/>
      <c r="N9743" s="24"/>
      <c r="O9743" s="14"/>
      <c r="P9743" s="14"/>
      <c r="Q9743" s="39"/>
      <c r="R9743" s="545"/>
      <c r="S9743" s="545"/>
      <c r="T9743" s="25"/>
      <c r="U9743" s="25"/>
    </row>
    <row r="9744" spans="2:21">
      <c r="B9744" s="9"/>
      <c r="C9744" s="9"/>
      <c r="D9744" s="9"/>
      <c r="E9744" s="9"/>
      <c r="F9744" s="10"/>
      <c r="G9744" s="4"/>
      <c r="H9744" s="24"/>
      <c r="I9744" s="184"/>
      <c r="J9744" s="182"/>
      <c r="K9744" s="21"/>
      <c r="L9744" s="24"/>
      <c r="M9744" s="185"/>
      <c r="N9744" s="24"/>
      <c r="O9744" s="14"/>
      <c r="P9744" s="14"/>
      <c r="Q9744" s="39"/>
      <c r="R9744" s="545"/>
      <c r="S9744" s="545"/>
      <c r="T9744" s="25"/>
      <c r="U9744" s="25"/>
    </row>
    <row r="9745" spans="2:21">
      <c r="B9745" s="9"/>
      <c r="C9745" s="9"/>
      <c r="D9745" s="9"/>
      <c r="E9745" s="9"/>
      <c r="F9745" s="10"/>
      <c r="G9745" s="4"/>
      <c r="H9745" s="24"/>
      <c r="I9745" s="184"/>
      <c r="J9745" s="182"/>
      <c r="K9745" s="21"/>
      <c r="L9745" s="24"/>
      <c r="M9745" s="185"/>
      <c r="N9745" s="24"/>
      <c r="O9745" s="14"/>
      <c r="P9745" s="14"/>
      <c r="Q9745" s="39"/>
      <c r="R9745" s="545"/>
      <c r="S9745" s="545"/>
      <c r="T9745" s="25"/>
      <c r="U9745" s="25"/>
    </row>
    <row r="9746" spans="2:21">
      <c r="B9746" s="9"/>
      <c r="C9746" s="9"/>
      <c r="D9746" s="9"/>
      <c r="E9746" s="9"/>
      <c r="F9746" s="10"/>
      <c r="G9746" s="4"/>
      <c r="H9746" s="24"/>
      <c r="I9746" s="184"/>
      <c r="J9746" s="182"/>
      <c r="K9746" s="21"/>
      <c r="L9746" s="24"/>
      <c r="M9746" s="185"/>
      <c r="N9746" s="24"/>
      <c r="O9746" s="14"/>
      <c r="P9746" s="14"/>
      <c r="Q9746" s="39"/>
      <c r="R9746" s="545"/>
      <c r="S9746" s="545"/>
      <c r="T9746" s="25"/>
      <c r="U9746" s="25"/>
    </row>
    <row r="9747" spans="2:21">
      <c r="B9747" s="9"/>
      <c r="C9747" s="9"/>
      <c r="D9747" s="9"/>
      <c r="E9747" s="9"/>
      <c r="F9747" s="10"/>
      <c r="G9747" s="4"/>
      <c r="H9747" s="24"/>
      <c r="I9747" s="184"/>
      <c r="J9747" s="182"/>
      <c r="K9747" s="21"/>
      <c r="L9747" s="24"/>
      <c r="M9747" s="185"/>
      <c r="N9747" s="24"/>
      <c r="O9747" s="14"/>
      <c r="P9747" s="14"/>
      <c r="Q9747" s="39"/>
      <c r="R9747" s="545"/>
      <c r="S9747" s="545"/>
      <c r="T9747" s="25"/>
      <c r="U9747" s="25"/>
    </row>
    <row r="9748" spans="2:21">
      <c r="B9748" s="9"/>
      <c r="C9748" s="9"/>
      <c r="D9748" s="9"/>
      <c r="E9748" s="9"/>
      <c r="F9748" s="10"/>
      <c r="G9748" s="4"/>
      <c r="H9748" s="24"/>
      <c r="I9748" s="184"/>
      <c r="J9748" s="182"/>
      <c r="K9748" s="21"/>
      <c r="L9748" s="24"/>
      <c r="M9748" s="185"/>
      <c r="N9748" s="24"/>
      <c r="O9748" s="14"/>
      <c r="P9748" s="14"/>
      <c r="Q9748" s="39"/>
      <c r="R9748" s="545"/>
      <c r="S9748" s="545"/>
      <c r="T9748" s="25"/>
      <c r="U9748" s="25"/>
    </row>
    <row r="9749" spans="2:21">
      <c r="B9749" s="9"/>
      <c r="C9749" s="9"/>
      <c r="D9749" s="9"/>
      <c r="E9749" s="9"/>
      <c r="F9749" s="10"/>
      <c r="G9749" s="4"/>
      <c r="H9749" s="24"/>
      <c r="I9749" s="184"/>
      <c r="J9749" s="182"/>
      <c r="K9749" s="21"/>
      <c r="L9749" s="24"/>
      <c r="M9749" s="185"/>
      <c r="N9749" s="24"/>
      <c r="O9749" s="14"/>
      <c r="P9749" s="14"/>
      <c r="Q9749" s="39"/>
      <c r="R9749" s="545"/>
      <c r="S9749" s="545"/>
      <c r="T9749" s="25"/>
      <c r="U9749" s="25"/>
    </row>
    <row r="9750" spans="2:21">
      <c r="B9750" s="9"/>
      <c r="C9750" s="9"/>
      <c r="D9750" s="9"/>
      <c r="E9750" s="9"/>
      <c r="F9750" s="10"/>
      <c r="G9750" s="4"/>
      <c r="H9750" s="24"/>
      <c r="I9750" s="184"/>
      <c r="J9750" s="182"/>
      <c r="K9750" s="21"/>
      <c r="L9750" s="24"/>
      <c r="M9750" s="185"/>
      <c r="N9750" s="24"/>
      <c r="O9750" s="14"/>
      <c r="P9750" s="14"/>
      <c r="Q9750" s="39"/>
      <c r="R9750" s="545"/>
      <c r="S9750" s="545"/>
      <c r="T9750" s="25"/>
      <c r="U9750" s="25"/>
    </row>
    <row r="9751" spans="2:21">
      <c r="B9751" s="9"/>
      <c r="C9751" s="9"/>
      <c r="D9751" s="9"/>
      <c r="E9751" s="9"/>
      <c r="F9751" s="10"/>
      <c r="G9751" s="4"/>
      <c r="H9751" s="24"/>
      <c r="I9751" s="184"/>
      <c r="J9751" s="182"/>
      <c r="K9751" s="21"/>
      <c r="L9751" s="24"/>
      <c r="M9751" s="185"/>
      <c r="N9751" s="24"/>
      <c r="O9751" s="14"/>
      <c r="P9751" s="14"/>
      <c r="Q9751" s="39"/>
      <c r="R9751" s="545"/>
      <c r="S9751" s="545"/>
      <c r="T9751" s="25"/>
      <c r="U9751" s="25"/>
    </row>
    <row r="9752" spans="2:21">
      <c r="B9752" s="9"/>
      <c r="C9752" s="9"/>
      <c r="D9752" s="9"/>
      <c r="E9752" s="9"/>
      <c r="F9752" s="10"/>
      <c r="G9752" s="4"/>
      <c r="H9752" s="24"/>
      <c r="I9752" s="184"/>
      <c r="J9752" s="182"/>
      <c r="K9752" s="21"/>
      <c r="L9752" s="24"/>
      <c r="M9752" s="185"/>
      <c r="N9752" s="24"/>
      <c r="O9752" s="14"/>
      <c r="P9752" s="14"/>
      <c r="Q9752" s="39"/>
      <c r="R9752" s="545"/>
      <c r="S9752" s="545"/>
      <c r="T9752" s="25"/>
      <c r="U9752" s="25"/>
    </row>
    <row r="9753" spans="2:21">
      <c r="B9753" s="9"/>
      <c r="C9753" s="9"/>
      <c r="D9753" s="9"/>
      <c r="E9753" s="9"/>
      <c r="F9753" s="10"/>
      <c r="G9753" s="4"/>
      <c r="H9753" s="24"/>
      <c r="I9753" s="184"/>
      <c r="J9753" s="182"/>
      <c r="K9753" s="21"/>
      <c r="L9753" s="24"/>
      <c r="M9753" s="185"/>
      <c r="N9753" s="24"/>
      <c r="O9753" s="14"/>
      <c r="P9753" s="14"/>
      <c r="Q9753" s="39"/>
      <c r="R9753" s="545"/>
      <c r="S9753" s="545"/>
      <c r="T9753" s="25"/>
      <c r="U9753" s="25"/>
    </row>
    <row r="9754" spans="2:21">
      <c r="B9754" s="9"/>
      <c r="C9754" s="9"/>
      <c r="D9754" s="9"/>
      <c r="E9754" s="9"/>
      <c r="F9754" s="10"/>
      <c r="G9754" s="4"/>
      <c r="H9754" s="24"/>
      <c r="I9754" s="184"/>
      <c r="J9754" s="182"/>
      <c r="K9754" s="21"/>
      <c r="L9754" s="24"/>
      <c r="M9754" s="185"/>
      <c r="N9754" s="24"/>
      <c r="O9754" s="14"/>
      <c r="P9754" s="14"/>
      <c r="Q9754" s="39"/>
      <c r="R9754" s="545"/>
      <c r="S9754" s="545"/>
      <c r="T9754" s="25"/>
      <c r="U9754" s="25"/>
    </row>
    <row r="9755" spans="2:21">
      <c r="B9755" s="9"/>
      <c r="C9755" s="9"/>
      <c r="D9755" s="9"/>
      <c r="E9755" s="9"/>
      <c r="F9755" s="10"/>
      <c r="G9755" s="4"/>
      <c r="H9755" s="24"/>
      <c r="I9755" s="184"/>
      <c r="J9755" s="182"/>
      <c r="K9755" s="21"/>
      <c r="L9755" s="24"/>
      <c r="M9755" s="185"/>
      <c r="N9755" s="24"/>
      <c r="O9755" s="14"/>
      <c r="P9755" s="14"/>
      <c r="Q9755" s="39"/>
      <c r="R9755" s="545"/>
      <c r="S9755" s="545"/>
      <c r="T9755" s="25"/>
      <c r="U9755" s="25"/>
    </row>
    <row r="9756" spans="2:21">
      <c r="B9756" s="9"/>
      <c r="C9756" s="9"/>
      <c r="D9756" s="9"/>
      <c r="E9756" s="9"/>
      <c r="F9756" s="10"/>
      <c r="G9756" s="4"/>
      <c r="H9756" s="24"/>
      <c r="I9756" s="184"/>
      <c r="J9756" s="182"/>
      <c r="K9756" s="21"/>
      <c r="L9756" s="24"/>
      <c r="M9756" s="185"/>
      <c r="N9756" s="24"/>
      <c r="O9756" s="14"/>
      <c r="P9756" s="14"/>
      <c r="Q9756" s="39"/>
      <c r="R9756" s="545"/>
      <c r="S9756" s="545"/>
      <c r="T9756" s="25"/>
      <c r="U9756" s="25"/>
    </row>
    <row r="9757" spans="2:21">
      <c r="B9757" s="9"/>
      <c r="C9757" s="9"/>
      <c r="D9757" s="9"/>
      <c r="E9757" s="9"/>
      <c r="F9757" s="10"/>
      <c r="G9757" s="4"/>
      <c r="H9757" s="24"/>
      <c r="I9757" s="184"/>
      <c r="J9757" s="182"/>
      <c r="K9757" s="21"/>
      <c r="L9757" s="24"/>
      <c r="M9757" s="185"/>
      <c r="N9757" s="24"/>
      <c r="O9757" s="14"/>
      <c r="P9757" s="14"/>
      <c r="Q9757" s="39"/>
      <c r="R9757" s="545"/>
      <c r="S9757" s="545"/>
      <c r="T9757" s="25"/>
      <c r="U9757" s="25"/>
    </row>
    <row r="9758" spans="2:21">
      <c r="B9758" s="9"/>
      <c r="C9758" s="9"/>
      <c r="D9758" s="9"/>
      <c r="E9758" s="9"/>
      <c r="F9758" s="10"/>
      <c r="G9758" s="4"/>
      <c r="H9758" s="24"/>
      <c r="I9758" s="184"/>
      <c r="J9758" s="182"/>
      <c r="K9758" s="21"/>
      <c r="L9758" s="24"/>
      <c r="M9758" s="185"/>
      <c r="N9758" s="24"/>
      <c r="O9758" s="14"/>
      <c r="P9758" s="14"/>
      <c r="Q9758" s="39"/>
      <c r="R9758" s="545"/>
      <c r="S9758" s="545"/>
      <c r="T9758" s="25"/>
      <c r="U9758" s="25"/>
    </row>
    <row r="9759" spans="2:21">
      <c r="B9759" s="9"/>
      <c r="C9759" s="9"/>
      <c r="D9759" s="9"/>
      <c r="E9759" s="9"/>
      <c r="F9759" s="10"/>
      <c r="G9759" s="4"/>
      <c r="H9759" s="24"/>
      <c r="I9759" s="184"/>
      <c r="J9759" s="182"/>
      <c r="K9759" s="21"/>
      <c r="L9759" s="24"/>
      <c r="M9759" s="185"/>
      <c r="N9759" s="24"/>
      <c r="O9759" s="14"/>
      <c r="P9759" s="14"/>
      <c r="Q9759" s="39"/>
      <c r="R9759" s="545"/>
      <c r="S9759" s="545"/>
      <c r="T9759" s="25"/>
      <c r="U9759" s="25"/>
    </row>
    <row r="9760" spans="2:21">
      <c r="B9760" s="9"/>
      <c r="C9760" s="9"/>
      <c r="D9760" s="9"/>
      <c r="E9760" s="9"/>
      <c r="F9760" s="10"/>
      <c r="G9760" s="4"/>
      <c r="H9760" s="24"/>
      <c r="I9760" s="184"/>
      <c r="J9760" s="182"/>
      <c r="K9760" s="21"/>
      <c r="L9760" s="24"/>
      <c r="M9760" s="185"/>
      <c r="N9760" s="24"/>
      <c r="O9760" s="14"/>
      <c r="P9760" s="14"/>
      <c r="Q9760" s="39"/>
      <c r="R9760" s="545"/>
      <c r="S9760" s="545"/>
      <c r="T9760" s="25"/>
      <c r="U9760" s="25"/>
    </row>
    <row r="9761" spans="2:21">
      <c r="B9761" s="9"/>
      <c r="C9761" s="9"/>
      <c r="D9761" s="9"/>
      <c r="E9761" s="9"/>
      <c r="F9761" s="10"/>
      <c r="G9761" s="4"/>
      <c r="H9761" s="24"/>
      <c r="I9761" s="184"/>
      <c r="J9761" s="182"/>
      <c r="K9761" s="21"/>
      <c r="L9761" s="24"/>
      <c r="M9761" s="185"/>
      <c r="N9761" s="24"/>
      <c r="O9761" s="14"/>
      <c r="P9761" s="14"/>
      <c r="Q9761" s="39"/>
      <c r="R9761" s="545"/>
      <c r="S9761" s="545"/>
      <c r="T9761" s="25"/>
      <c r="U9761" s="25"/>
    </row>
    <row r="9762" spans="2:21">
      <c r="B9762" s="9"/>
      <c r="C9762" s="9"/>
      <c r="D9762" s="9"/>
      <c r="E9762" s="9"/>
      <c r="F9762" s="10"/>
      <c r="G9762" s="4"/>
      <c r="H9762" s="24"/>
      <c r="I9762" s="184"/>
      <c r="J9762" s="182"/>
      <c r="K9762" s="21"/>
      <c r="L9762" s="24"/>
      <c r="M9762" s="185"/>
      <c r="N9762" s="24"/>
      <c r="O9762" s="14"/>
      <c r="P9762" s="14"/>
      <c r="Q9762" s="39"/>
      <c r="R9762" s="545"/>
      <c r="S9762" s="545"/>
      <c r="T9762" s="25"/>
      <c r="U9762" s="25"/>
    </row>
    <row r="9763" spans="2:21">
      <c r="B9763" s="9"/>
      <c r="C9763" s="9"/>
      <c r="D9763" s="9"/>
      <c r="E9763" s="9"/>
      <c r="F9763" s="10"/>
      <c r="G9763" s="4"/>
      <c r="H9763" s="24"/>
      <c r="I9763" s="184"/>
      <c r="J9763" s="182"/>
      <c r="K9763" s="21"/>
      <c r="L9763" s="24"/>
      <c r="M9763" s="185"/>
      <c r="N9763" s="24"/>
      <c r="O9763" s="14"/>
      <c r="P9763" s="14"/>
      <c r="Q9763" s="39"/>
      <c r="R9763" s="545"/>
      <c r="S9763" s="545"/>
      <c r="T9763" s="25"/>
      <c r="U9763" s="25"/>
    </row>
    <row r="9764" spans="2:21">
      <c r="B9764" s="9"/>
      <c r="C9764" s="9"/>
      <c r="D9764" s="9"/>
      <c r="E9764" s="9"/>
      <c r="F9764" s="10"/>
      <c r="G9764" s="4"/>
      <c r="H9764" s="24"/>
      <c r="I9764" s="184"/>
      <c r="J9764" s="182"/>
      <c r="K9764" s="21"/>
      <c r="L9764" s="24"/>
      <c r="M9764" s="185"/>
      <c r="N9764" s="24"/>
      <c r="O9764" s="14"/>
      <c r="P9764" s="14"/>
      <c r="Q9764" s="39"/>
      <c r="R9764" s="545"/>
      <c r="S9764" s="545"/>
      <c r="T9764" s="25"/>
      <c r="U9764" s="25"/>
    </row>
    <row r="9765" spans="2:21">
      <c r="B9765" s="9"/>
      <c r="C9765" s="9"/>
      <c r="D9765" s="9"/>
      <c r="E9765" s="9"/>
      <c r="F9765" s="10"/>
      <c r="G9765" s="4"/>
      <c r="H9765" s="24"/>
      <c r="I9765" s="184"/>
      <c r="J9765" s="182"/>
      <c r="K9765" s="21"/>
      <c r="L9765" s="24"/>
      <c r="M9765" s="185"/>
      <c r="N9765" s="24"/>
      <c r="O9765" s="14"/>
      <c r="P9765" s="14"/>
      <c r="Q9765" s="39"/>
      <c r="R9765" s="545"/>
      <c r="S9765" s="545"/>
      <c r="T9765" s="25"/>
      <c r="U9765" s="25"/>
    </row>
    <row r="9766" spans="2:21">
      <c r="B9766" s="9"/>
      <c r="C9766" s="9"/>
      <c r="D9766" s="9"/>
      <c r="E9766" s="9"/>
      <c r="F9766" s="10"/>
      <c r="G9766" s="4"/>
      <c r="H9766" s="24"/>
      <c r="I9766" s="184"/>
      <c r="J9766" s="182"/>
      <c r="K9766" s="21"/>
      <c r="L9766" s="24"/>
      <c r="M9766" s="185"/>
      <c r="N9766" s="24"/>
      <c r="O9766" s="14"/>
      <c r="P9766" s="14"/>
      <c r="Q9766" s="39"/>
      <c r="R9766" s="545"/>
      <c r="S9766" s="545"/>
      <c r="T9766" s="25"/>
      <c r="U9766" s="25"/>
    </row>
    <row r="9767" spans="2:21">
      <c r="B9767" s="9"/>
      <c r="C9767" s="9"/>
      <c r="D9767" s="9"/>
      <c r="E9767" s="9"/>
      <c r="F9767" s="10"/>
      <c r="G9767" s="4"/>
      <c r="H9767" s="24"/>
      <c r="I9767" s="184"/>
      <c r="J9767" s="182"/>
      <c r="K9767" s="21"/>
      <c r="L9767" s="24"/>
      <c r="M9767" s="185"/>
      <c r="N9767" s="24"/>
      <c r="O9767" s="14"/>
      <c r="P9767" s="14"/>
      <c r="Q9767" s="39"/>
      <c r="R9767" s="545"/>
      <c r="S9767" s="545"/>
      <c r="T9767" s="25"/>
      <c r="U9767" s="25"/>
    </row>
    <row r="9768" spans="2:21">
      <c r="B9768" s="9"/>
      <c r="C9768" s="9"/>
      <c r="D9768" s="9"/>
      <c r="E9768" s="9"/>
      <c r="F9768" s="10"/>
      <c r="G9768" s="4"/>
      <c r="H9768" s="24"/>
      <c r="I9768" s="184"/>
      <c r="J9768" s="182"/>
      <c r="K9768" s="21"/>
      <c r="L9768" s="24"/>
      <c r="M9768" s="185"/>
      <c r="N9768" s="24"/>
      <c r="O9768" s="14"/>
      <c r="P9768" s="14"/>
      <c r="Q9768" s="39"/>
      <c r="R9768" s="545"/>
      <c r="S9768" s="545"/>
      <c r="T9768" s="25"/>
      <c r="U9768" s="25"/>
    </row>
    <row r="9769" spans="2:21">
      <c r="B9769" s="9"/>
      <c r="C9769" s="9"/>
      <c r="D9769" s="9"/>
      <c r="E9769" s="9"/>
      <c r="F9769" s="10"/>
      <c r="G9769" s="4"/>
      <c r="H9769" s="24"/>
      <c r="I9769" s="184"/>
      <c r="J9769" s="182"/>
      <c r="K9769" s="21"/>
      <c r="L9769" s="24"/>
      <c r="M9769" s="185"/>
      <c r="N9769" s="24"/>
      <c r="O9769" s="14"/>
      <c r="P9769" s="14"/>
      <c r="Q9769" s="39"/>
      <c r="R9769" s="545"/>
      <c r="S9769" s="545"/>
      <c r="T9769" s="25"/>
      <c r="U9769" s="25"/>
    </row>
    <row r="9770" spans="2:21">
      <c r="B9770" s="9"/>
      <c r="C9770" s="9"/>
      <c r="D9770" s="9"/>
      <c r="E9770" s="9"/>
      <c r="F9770" s="10"/>
      <c r="G9770" s="4"/>
      <c r="H9770" s="24"/>
      <c r="I9770" s="184"/>
      <c r="J9770" s="182"/>
      <c r="K9770" s="21"/>
      <c r="L9770" s="24"/>
      <c r="M9770" s="185"/>
      <c r="N9770" s="24"/>
      <c r="O9770" s="14"/>
      <c r="P9770" s="14"/>
      <c r="Q9770" s="39"/>
      <c r="R9770" s="545"/>
      <c r="S9770" s="545"/>
      <c r="T9770" s="25"/>
      <c r="U9770" s="25"/>
    </row>
    <row r="9771" spans="2:21">
      <c r="B9771" s="9"/>
      <c r="C9771" s="9"/>
      <c r="D9771" s="9"/>
      <c r="E9771" s="9"/>
      <c r="F9771" s="10"/>
      <c r="G9771" s="4"/>
      <c r="H9771" s="24"/>
      <c r="I9771" s="184"/>
      <c r="J9771" s="182"/>
      <c r="K9771" s="21"/>
      <c r="L9771" s="24"/>
      <c r="M9771" s="185"/>
      <c r="N9771" s="24"/>
      <c r="O9771" s="14"/>
      <c r="P9771" s="14"/>
      <c r="Q9771" s="39"/>
      <c r="R9771" s="545"/>
      <c r="S9771" s="545"/>
      <c r="T9771" s="25"/>
      <c r="U9771" s="25"/>
    </row>
    <row r="9772" spans="2:21">
      <c r="B9772" s="9"/>
      <c r="C9772" s="9"/>
      <c r="D9772" s="9"/>
      <c r="E9772" s="9"/>
      <c r="F9772" s="10"/>
      <c r="G9772" s="4"/>
      <c r="H9772" s="24"/>
      <c r="I9772" s="184"/>
      <c r="J9772" s="182"/>
      <c r="K9772" s="21"/>
      <c r="L9772" s="24"/>
      <c r="M9772" s="185"/>
      <c r="N9772" s="24"/>
      <c r="O9772" s="14"/>
      <c r="P9772" s="14"/>
      <c r="Q9772" s="39"/>
      <c r="R9772" s="545"/>
      <c r="S9772" s="545"/>
      <c r="T9772" s="25"/>
      <c r="U9772" s="25"/>
    </row>
    <row r="9773" spans="2:21">
      <c r="B9773" s="9"/>
      <c r="C9773" s="9"/>
      <c r="D9773" s="9"/>
      <c r="E9773" s="9"/>
      <c r="F9773" s="10"/>
      <c r="G9773" s="4"/>
      <c r="H9773" s="24"/>
      <c r="I9773" s="184"/>
      <c r="J9773" s="182"/>
      <c r="K9773" s="21"/>
      <c r="L9773" s="24"/>
      <c r="M9773" s="185"/>
      <c r="N9773" s="24"/>
      <c r="O9773" s="14"/>
      <c r="P9773" s="14"/>
      <c r="Q9773" s="39"/>
      <c r="R9773" s="545"/>
      <c r="S9773" s="545"/>
      <c r="T9773" s="25"/>
      <c r="U9773" s="25"/>
    </row>
    <row r="9774" spans="2:21">
      <c r="B9774" s="9"/>
      <c r="C9774" s="9"/>
      <c r="D9774" s="9"/>
      <c r="E9774" s="9"/>
      <c r="F9774" s="10"/>
      <c r="G9774" s="4"/>
      <c r="H9774" s="24"/>
      <c r="I9774" s="184"/>
      <c r="J9774" s="182"/>
      <c r="K9774" s="21"/>
      <c r="L9774" s="24"/>
      <c r="M9774" s="185"/>
      <c r="N9774" s="24"/>
      <c r="O9774" s="14"/>
      <c r="P9774" s="14"/>
      <c r="Q9774" s="39"/>
      <c r="R9774" s="545"/>
      <c r="S9774" s="545"/>
      <c r="T9774" s="25"/>
      <c r="U9774" s="25"/>
    </row>
    <row r="9775" spans="2:21">
      <c r="B9775" s="9"/>
      <c r="C9775" s="9"/>
      <c r="D9775" s="9"/>
      <c r="E9775" s="9"/>
      <c r="F9775" s="10"/>
      <c r="G9775" s="4"/>
      <c r="H9775" s="24"/>
      <c r="I9775" s="184"/>
      <c r="J9775" s="182"/>
      <c r="K9775" s="21"/>
      <c r="L9775" s="24"/>
      <c r="M9775" s="185"/>
      <c r="N9775" s="24"/>
      <c r="O9775" s="14"/>
      <c r="P9775" s="14"/>
      <c r="Q9775" s="39"/>
      <c r="R9775" s="545"/>
      <c r="S9775" s="545"/>
      <c r="T9775" s="25"/>
      <c r="U9775" s="25"/>
    </row>
    <row r="9776" spans="2:21">
      <c r="B9776" s="9"/>
      <c r="C9776" s="9"/>
      <c r="D9776" s="9"/>
      <c r="E9776" s="9"/>
      <c r="F9776" s="10"/>
      <c r="G9776" s="4"/>
      <c r="H9776" s="24"/>
      <c r="I9776" s="184"/>
      <c r="J9776" s="182"/>
      <c r="K9776" s="21"/>
      <c r="L9776" s="24"/>
      <c r="M9776" s="185"/>
      <c r="N9776" s="24"/>
      <c r="O9776" s="14"/>
      <c r="P9776" s="14"/>
      <c r="Q9776" s="39"/>
      <c r="R9776" s="545"/>
      <c r="S9776" s="545"/>
      <c r="T9776" s="25"/>
      <c r="U9776" s="25"/>
    </row>
    <row r="9777" spans="2:21">
      <c r="B9777" s="9"/>
      <c r="C9777" s="9"/>
      <c r="D9777" s="9"/>
      <c r="E9777" s="9"/>
      <c r="F9777" s="10"/>
      <c r="G9777" s="4"/>
      <c r="H9777" s="24"/>
      <c r="I9777" s="184"/>
      <c r="J9777" s="182"/>
      <c r="K9777" s="21"/>
      <c r="L9777" s="24"/>
      <c r="M9777" s="185"/>
      <c r="N9777" s="24"/>
      <c r="O9777" s="14"/>
      <c r="P9777" s="14"/>
      <c r="Q9777" s="39"/>
      <c r="R9777" s="545"/>
      <c r="S9777" s="545"/>
      <c r="T9777" s="25"/>
      <c r="U9777" s="25"/>
    </row>
    <row r="9778" spans="2:21">
      <c r="B9778" s="9"/>
      <c r="C9778" s="9"/>
      <c r="D9778" s="9"/>
      <c r="E9778" s="9"/>
      <c r="F9778" s="10"/>
      <c r="G9778" s="4"/>
      <c r="H9778" s="24"/>
      <c r="I9778" s="184"/>
      <c r="J9778" s="182"/>
      <c r="K9778" s="21"/>
      <c r="L9778" s="24"/>
      <c r="M9778" s="185"/>
      <c r="N9778" s="24"/>
      <c r="O9778" s="14"/>
      <c r="P9778" s="14"/>
      <c r="Q9778" s="39"/>
      <c r="R9778" s="545"/>
      <c r="S9778" s="545"/>
      <c r="T9778" s="25"/>
      <c r="U9778" s="25"/>
    </row>
    <row r="9779" spans="2:21">
      <c r="B9779" s="9"/>
      <c r="C9779" s="9"/>
      <c r="D9779" s="9"/>
      <c r="E9779" s="9"/>
      <c r="F9779" s="10"/>
      <c r="G9779" s="4"/>
      <c r="H9779" s="24"/>
      <c r="I9779" s="184"/>
      <c r="J9779" s="182"/>
      <c r="K9779" s="21"/>
      <c r="L9779" s="24"/>
      <c r="M9779" s="185"/>
      <c r="N9779" s="24"/>
      <c r="O9779" s="14"/>
      <c r="P9779" s="14"/>
      <c r="Q9779" s="39"/>
      <c r="R9779" s="545"/>
      <c r="S9779" s="545"/>
      <c r="T9779" s="25"/>
      <c r="U9779" s="25"/>
    </row>
    <row r="9780" spans="2:21">
      <c r="B9780" s="9"/>
      <c r="C9780" s="9"/>
      <c r="D9780" s="9"/>
      <c r="E9780" s="9"/>
      <c r="F9780" s="10"/>
      <c r="G9780" s="4"/>
      <c r="H9780" s="24"/>
      <c r="I9780" s="184"/>
      <c r="J9780" s="182"/>
      <c r="K9780" s="21"/>
      <c r="L9780" s="24"/>
      <c r="M9780" s="185"/>
      <c r="N9780" s="24"/>
      <c r="O9780" s="14"/>
      <c r="P9780" s="14"/>
      <c r="Q9780" s="39"/>
      <c r="R9780" s="545"/>
      <c r="S9780" s="545"/>
      <c r="T9780" s="25"/>
      <c r="U9780" s="25"/>
    </row>
    <row r="9781" spans="2:21">
      <c r="B9781" s="9"/>
      <c r="C9781" s="9"/>
      <c r="D9781" s="9"/>
      <c r="E9781" s="9"/>
      <c r="F9781" s="10"/>
      <c r="G9781" s="4"/>
      <c r="H9781" s="24"/>
      <c r="I9781" s="184"/>
      <c r="J9781" s="182"/>
      <c r="K9781" s="21"/>
      <c r="L9781" s="24"/>
      <c r="M9781" s="185"/>
      <c r="N9781" s="24"/>
      <c r="O9781" s="14"/>
      <c r="P9781" s="14"/>
      <c r="Q9781" s="39"/>
      <c r="R9781" s="545"/>
      <c r="S9781" s="545"/>
      <c r="T9781" s="25"/>
      <c r="U9781" s="25"/>
    </row>
    <row r="9782" spans="2:21">
      <c r="B9782" s="9"/>
      <c r="C9782" s="9"/>
      <c r="D9782" s="9"/>
      <c r="E9782" s="9"/>
      <c r="F9782" s="10"/>
      <c r="G9782" s="4"/>
      <c r="H9782" s="24"/>
      <c r="I9782" s="184"/>
      <c r="J9782" s="182"/>
      <c r="K9782" s="21"/>
      <c r="L9782" s="24"/>
      <c r="M9782" s="185"/>
      <c r="N9782" s="24"/>
      <c r="O9782" s="14"/>
      <c r="P9782" s="14"/>
      <c r="Q9782" s="39"/>
      <c r="R9782" s="545"/>
      <c r="S9782" s="545"/>
      <c r="T9782" s="25"/>
      <c r="U9782" s="25"/>
    </row>
    <row r="9783" spans="2:21">
      <c r="B9783" s="9"/>
      <c r="C9783" s="9"/>
      <c r="D9783" s="9"/>
      <c r="E9783" s="9"/>
      <c r="F9783" s="10"/>
      <c r="G9783" s="4"/>
      <c r="H9783" s="24"/>
      <c r="I9783" s="184"/>
      <c r="J9783" s="182"/>
      <c r="K9783" s="21"/>
      <c r="L9783" s="24"/>
      <c r="M9783" s="185"/>
      <c r="N9783" s="24"/>
      <c r="O9783" s="14"/>
      <c r="P9783" s="14"/>
      <c r="Q9783" s="39"/>
      <c r="R9783" s="545"/>
      <c r="S9783" s="545"/>
      <c r="T9783" s="25"/>
      <c r="U9783" s="25"/>
    </row>
    <row r="9784" spans="2:21">
      <c r="B9784" s="9"/>
      <c r="C9784" s="9"/>
      <c r="D9784" s="9"/>
      <c r="E9784" s="9"/>
      <c r="F9784" s="10"/>
      <c r="G9784" s="4"/>
      <c r="H9784" s="24"/>
      <c r="I9784" s="184"/>
      <c r="J9784" s="182"/>
      <c r="K9784" s="21"/>
      <c r="L9784" s="24"/>
      <c r="M9784" s="185"/>
      <c r="N9784" s="24"/>
      <c r="O9784" s="14"/>
      <c r="P9784" s="14"/>
      <c r="Q9784" s="39"/>
      <c r="R9784" s="545"/>
      <c r="S9784" s="545"/>
      <c r="T9784" s="25"/>
      <c r="U9784" s="25"/>
    </row>
    <row r="9785" spans="2:21">
      <c r="B9785" s="9"/>
      <c r="C9785" s="9"/>
      <c r="D9785" s="9"/>
      <c r="E9785" s="9"/>
      <c r="F9785" s="10"/>
      <c r="G9785" s="4"/>
      <c r="H9785" s="24"/>
      <c r="I9785" s="184"/>
      <c r="J9785" s="182"/>
      <c r="K9785" s="21"/>
      <c r="L9785" s="24"/>
      <c r="M9785" s="185"/>
      <c r="N9785" s="24"/>
      <c r="O9785" s="14"/>
      <c r="P9785" s="14"/>
      <c r="Q9785" s="39"/>
      <c r="R9785" s="545"/>
      <c r="S9785" s="545"/>
      <c r="T9785" s="25"/>
      <c r="U9785" s="25"/>
    </row>
    <row r="9786" spans="2:21">
      <c r="B9786" s="9"/>
      <c r="C9786" s="9"/>
      <c r="D9786" s="9"/>
      <c r="E9786" s="9"/>
      <c r="F9786" s="10"/>
      <c r="G9786" s="4"/>
      <c r="H9786" s="24"/>
      <c r="I9786" s="184"/>
      <c r="J9786" s="182"/>
      <c r="K9786" s="21"/>
      <c r="L9786" s="24"/>
      <c r="M9786" s="185"/>
      <c r="N9786" s="24"/>
      <c r="O9786" s="14"/>
      <c r="P9786" s="14"/>
      <c r="Q9786" s="39"/>
      <c r="R9786" s="545"/>
      <c r="S9786" s="545"/>
      <c r="T9786" s="25"/>
      <c r="U9786" s="25"/>
    </row>
    <row r="9787" spans="2:21">
      <c r="B9787" s="9"/>
      <c r="C9787" s="9"/>
      <c r="D9787" s="9"/>
      <c r="E9787" s="9"/>
      <c r="F9787" s="10"/>
      <c r="G9787" s="4"/>
      <c r="H9787" s="24"/>
      <c r="I9787" s="184"/>
      <c r="J9787" s="182"/>
      <c r="K9787" s="21"/>
      <c r="L9787" s="24"/>
      <c r="M9787" s="185"/>
      <c r="N9787" s="24"/>
      <c r="O9787" s="14"/>
      <c r="P9787" s="14"/>
      <c r="Q9787" s="39"/>
      <c r="R9787" s="545"/>
      <c r="S9787" s="545"/>
      <c r="T9787" s="25"/>
      <c r="U9787" s="25"/>
    </row>
    <row r="9788" spans="2:21">
      <c r="B9788" s="9"/>
      <c r="C9788" s="9"/>
      <c r="D9788" s="9"/>
      <c r="E9788" s="9"/>
      <c r="F9788" s="10"/>
      <c r="G9788" s="4"/>
      <c r="H9788" s="24"/>
      <c r="I9788" s="184"/>
      <c r="J9788" s="182"/>
      <c r="K9788" s="21"/>
      <c r="L9788" s="24"/>
      <c r="M9788" s="185"/>
      <c r="N9788" s="24"/>
      <c r="O9788" s="14"/>
      <c r="P9788" s="14"/>
      <c r="Q9788" s="39"/>
      <c r="R9788" s="545"/>
      <c r="S9788" s="545"/>
      <c r="T9788" s="25"/>
      <c r="U9788" s="25"/>
    </row>
    <row r="9789" spans="2:21">
      <c r="B9789" s="9"/>
      <c r="C9789" s="9"/>
      <c r="D9789" s="9"/>
      <c r="E9789" s="9"/>
      <c r="F9789" s="10"/>
      <c r="G9789" s="4"/>
      <c r="H9789" s="24"/>
      <c r="I9789" s="184"/>
      <c r="J9789" s="182"/>
      <c r="K9789" s="21"/>
      <c r="L9789" s="24"/>
      <c r="M9789" s="185"/>
      <c r="N9789" s="24"/>
      <c r="O9789" s="14"/>
      <c r="P9789" s="14"/>
      <c r="Q9789" s="39"/>
      <c r="R9789" s="545"/>
      <c r="S9789" s="545"/>
      <c r="T9789" s="25"/>
      <c r="U9789" s="25"/>
    </row>
    <row r="9790" spans="2:21">
      <c r="B9790" s="9"/>
      <c r="C9790" s="9"/>
      <c r="D9790" s="9"/>
      <c r="E9790" s="9"/>
      <c r="F9790" s="10"/>
      <c r="G9790" s="4"/>
      <c r="H9790" s="24"/>
      <c r="I9790" s="184"/>
      <c r="J9790" s="182"/>
      <c r="K9790" s="21"/>
      <c r="L9790" s="24"/>
      <c r="M9790" s="185"/>
      <c r="N9790" s="24"/>
      <c r="O9790" s="14"/>
      <c r="P9790" s="14"/>
      <c r="Q9790" s="39"/>
      <c r="R9790" s="545"/>
      <c r="S9790" s="545"/>
      <c r="T9790" s="25"/>
      <c r="U9790" s="25"/>
    </row>
    <row r="9791" spans="2:21">
      <c r="B9791" s="9"/>
      <c r="C9791" s="9"/>
      <c r="D9791" s="9"/>
      <c r="E9791" s="9"/>
      <c r="F9791" s="10"/>
      <c r="G9791" s="4"/>
      <c r="H9791" s="24"/>
      <c r="I9791" s="184"/>
      <c r="J9791" s="182"/>
      <c r="K9791" s="21"/>
      <c r="L9791" s="24"/>
      <c r="M9791" s="185"/>
      <c r="N9791" s="24"/>
      <c r="O9791" s="14"/>
      <c r="P9791" s="14"/>
      <c r="Q9791" s="39"/>
      <c r="R9791" s="545"/>
      <c r="S9791" s="545"/>
      <c r="T9791" s="25"/>
      <c r="U9791" s="25"/>
    </row>
    <row r="9792" spans="2:21">
      <c r="B9792" s="9"/>
      <c r="C9792" s="9"/>
      <c r="D9792" s="9"/>
      <c r="E9792" s="9"/>
      <c r="F9792" s="10"/>
      <c r="G9792" s="4"/>
      <c r="H9792" s="24"/>
      <c r="I9792" s="184"/>
      <c r="J9792" s="182"/>
      <c r="K9792" s="21"/>
      <c r="L9792" s="24"/>
      <c r="M9792" s="185"/>
      <c r="N9792" s="24"/>
      <c r="O9792" s="14"/>
      <c r="P9792" s="14"/>
      <c r="Q9792" s="39"/>
      <c r="R9792" s="545"/>
      <c r="S9792" s="545"/>
      <c r="T9792" s="25"/>
      <c r="U9792" s="25"/>
    </row>
    <row r="9793" spans="2:21">
      <c r="B9793" s="9"/>
      <c r="C9793" s="9"/>
      <c r="D9793" s="9"/>
      <c r="E9793" s="9"/>
      <c r="F9793" s="10"/>
      <c r="G9793" s="4"/>
      <c r="H9793" s="24"/>
      <c r="I9793" s="184"/>
      <c r="J9793" s="182"/>
      <c r="K9793" s="21"/>
      <c r="L9793" s="24"/>
      <c r="M9793" s="185"/>
      <c r="N9793" s="24"/>
      <c r="O9793" s="14"/>
      <c r="P9793" s="14"/>
      <c r="Q9793" s="39"/>
      <c r="R9793" s="545"/>
      <c r="S9793" s="545"/>
      <c r="T9793" s="25"/>
      <c r="U9793" s="25"/>
    </row>
    <row r="9794" spans="2:21">
      <c r="B9794" s="9"/>
      <c r="C9794" s="9"/>
      <c r="D9794" s="9"/>
      <c r="E9794" s="9"/>
      <c r="F9794" s="10"/>
      <c r="G9794" s="4"/>
      <c r="H9794" s="24"/>
      <c r="I9794" s="184"/>
      <c r="J9794" s="182"/>
      <c r="K9794" s="21"/>
      <c r="L9794" s="24"/>
      <c r="M9794" s="185"/>
      <c r="N9794" s="24"/>
      <c r="O9794" s="14"/>
      <c r="P9794" s="14"/>
      <c r="Q9794" s="39"/>
      <c r="R9794" s="545"/>
      <c r="S9794" s="545"/>
      <c r="T9794" s="25"/>
      <c r="U9794" s="25"/>
    </row>
    <row r="9795" spans="2:21">
      <c r="B9795" s="9"/>
      <c r="C9795" s="9"/>
      <c r="D9795" s="9"/>
      <c r="E9795" s="9"/>
      <c r="F9795" s="10"/>
      <c r="G9795" s="4"/>
      <c r="H9795" s="24"/>
      <c r="I9795" s="184"/>
      <c r="J9795" s="182"/>
      <c r="K9795" s="21"/>
      <c r="L9795" s="24"/>
      <c r="M9795" s="185"/>
      <c r="N9795" s="24"/>
      <c r="O9795" s="14"/>
      <c r="P9795" s="14"/>
      <c r="Q9795" s="39"/>
      <c r="R9795" s="545"/>
      <c r="S9795" s="545"/>
      <c r="T9795" s="25"/>
      <c r="U9795" s="25"/>
    </row>
    <row r="9796" spans="2:21">
      <c r="B9796" s="9"/>
      <c r="C9796" s="9"/>
      <c r="D9796" s="9"/>
      <c r="E9796" s="9"/>
      <c r="F9796" s="10"/>
      <c r="G9796" s="4"/>
      <c r="H9796" s="24"/>
      <c r="I9796" s="184"/>
      <c r="J9796" s="182"/>
      <c r="K9796" s="21"/>
      <c r="L9796" s="24"/>
      <c r="M9796" s="185"/>
      <c r="N9796" s="24"/>
      <c r="O9796" s="14"/>
      <c r="P9796" s="14"/>
      <c r="Q9796" s="39"/>
      <c r="R9796" s="545"/>
      <c r="S9796" s="545"/>
      <c r="T9796" s="25"/>
      <c r="U9796" s="25"/>
    </row>
    <row r="9797" spans="2:21">
      <c r="B9797" s="9"/>
      <c r="C9797" s="9"/>
      <c r="D9797" s="9"/>
      <c r="E9797" s="9"/>
      <c r="F9797" s="10"/>
      <c r="G9797" s="4"/>
      <c r="H9797" s="24"/>
      <c r="I9797" s="184"/>
      <c r="J9797" s="182"/>
      <c r="K9797" s="21"/>
      <c r="L9797" s="24"/>
      <c r="M9797" s="185"/>
      <c r="N9797" s="24"/>
      <c r="O9797" s="14"/>
      <c r="P9797" s="14"/>
      <c r="Q9797" s="39"/>
      <c r="R9797" s="545"/>
      <c r="S9797" s="545"/>
      <c r="T9797" s="25"/>
      <c r="U9797" s="25"/>
    </row>
    <row r="9798" spans="2:21">
      <c r="B9798" s="9"/>
      <c r="C9798" s="9"/>
      <c r="D9798" s="9"/>
      <c r="E9798" s="9"/>
      <c r="F9798" s="10"/>
      <c r="G9798" s="4"/>
      <c r="H9798" s="24"/>
      <c r="I9798" s="184"/>
      <c r="J9798" s="182"/>
      <c r="K9798" s="21"/>
      <c r="L9798" s="24"/>
      <c r="M9798" s="185"/>
      <c r="N9798" s="24"/>
      <c r="O9798" s="14"/>
      <c r="P9798" s="14"/>
      <c r="Q9798" s="39"/>
      <c r="R9798" s="545"/>
      <c r="S9798" s="545"/>
      <c r="T9798" s="25"/>
      <c r="U9798" s="25"/>
    </row>
    <row r="9799" spans="2:21">
      <c r="B9799" s="9"/>
      <c r="C9799" s="9"/>
      <c r="D9799" s="9"/>
      <c r="E9799" s="9"/>
      <c r="F9799" s="10"/>
      <c r="G9799" s="4"/>
      <c r="H9799" s="24"/>
      <c r="I9799" s="184"/>
      <c r="J9799" s="182"/>
      <c r="K9799" s="21"/>
      <c r="L9799" s="24"/>
      <c r="M9799" s="185"/>
      <c r="N9799" s="24"/>
      <c r="O9799" s="14"/>
      <c r="P9799" s="14"/>
      <c r="Q9799" s="39"/>
      <c r="R9799" s="545"/>
      <c r="S9799" s="545"/>
      <c r="T9799" s="25"/>
      <c r="U9799" s="25"/>
    </row>
    <row r="9800" spans="2:21">
      <c r="B9800" s="9"/>
      <c r="C9800" s="9"/>
      <c r="D9800" s="9"/>
      <c r="E9800" s="9"/>
      <c r="F9800" s="10"/>
      <c r="G9800" s="4"/>
      <c r="H9800" s="24"/>
      <c r="I9800" s="184"/>
      <c r="J9800" s="182"/>
      <c r="K9800" s="21"/>
      <c r="L9800" s="24"/>
      <c r="M9800" s="185"/>
      <c r="N9800" s="24"/>
      <c r="O9800" s="14"/>
      <c r="P9800" s="14"/>
      <c r="Q9800" s="39"/>
      <c r="R9800" s="545"/>
      <c r="S9800" s="545"/>
      <c r="T9800" s="25"/>
      <c r="U9800" s="25"/>
    </row>
    <row r="9801" spans="2:21">
      <c r="B9801" s="9"/>
      <c r="C9801" s="9"/>
      <c r="D9801" s="9"/>
      <c r="E9801" s="9"/>
      <c r="F9801" s="10"/>
      <c r="G9801" s="4"/>
      <c r="H9801" s="24"/>
      <c r="I9801" s="184"/>
      <c r="J9801" s="182"/>
      <c r="K9801" s="21"/>
      <c r="L9801" s="24"/>
      <c r="M9801" s="185"/>
      <c r="N9801" s="24"/>
      <c r="O9801" s="14"/>
      <c r="P9801" s="14"/>
      <c r="Q9801" s="39"/>
      <c r="R9801" s="545"/>
      <c r="S9801" s="545"/>
      <c r="T9801" s="25"/>
      <c r="U9801" s="25"/>
    </row>
    <row r="9802" spans="2:21">
      <c r="B9802" s="9"/>
      <c r="C9802" s="9"/>
      <c r="D9802" s="9"/>
      <c r="E9802" s="9"/>
      <c r="F9802" s="10"/>
      <c r="G9802" s="4"/>
      <c r="H9802" s="24"/>
      <c r="I9802" s="184"/>
      <c r="J9802" s="182"/>
      <c r="K9802" s="21"/>
      <c r="L9802" s="24"/>
      <c r="M9802" s="185"/>
      <c r="N9802" s="24"/>
      <c r="O9802" s="14"/>
      <c r="P9802" s="14"/>
      <c r="Q9802" s="39"/>
      <c r="R9802" s="545"/>
      <c r="S9802" s="545"/>
      <c r="T9802" s="25"/>
      <c r="U9802" s="25"/>
    </row>
    <row r="9803" spans="2:21">
      <c r="B9803" s="9"/>
      <c r="C9803" s="9"/>
      <c r="D9803" s="9"/>
      <c r="E9803" s="9"/>
      <c r="F9803" s="10"/>
      <c r="G9803" s="4"/>
      <c r="H9803" s="24"/>
      <c r="I9803" s="184"/>
      <c r="J9803" s="182"/>
      <c r="K9803" s="21"/>
      <c r="L9803" s="24"/>
      <c r="M9803" s="185"/>
      <c r="N9803" s="24"/>
      <c r="O9803" s="14"/>
      <c r="P9803" s="14"/>
      <c r="Q9803" s="39"/>
      <c r="R9803" s="545"/>
      <c r="S9803" s="545"/>
      <c r="T9803" s="25"/>
      <c r="U9803" s="25"/>
    </row>
    <row r="9804" spans="2:21">
      <c r="B9804" s="9"/>
      <c r="C9804" s="9"/>
      <c r="D9804" s="9"/>
      <c r="E9804" s="9"/>
      <c r="F9804" s="10"/>
      <c r="G9804" s="4"/>
      <c r="H9804" s="24"/>
      <c r="I9804" s="184"/>
      <c r="J9804" s="182"/>
      <c r="K9804" s="21"/>
      <c r="L9804" s="24"/>
      <c r="M9804" s="185"/>
      <c r="N9804" s="24"/>
      <c r="O9804" s="14"/>
      <c r="P9804" s="14"/>
      <c r="Q9804" s="39"/>
      <c r="R9804" s="545"/>
      <c r="S9804" s="545"/>
      <c r="T9804" s="25"/>
      <c r="U9804" s="25"/>
    </row>
    <row r="9805" spans="2:21">
      <c r="B9805" s="9"/>
      <c r="C9805" s="9"/>
      <c r="D9805" s="9"/>
      <c r="E9805" s="9"/>
      <c r="F9805" s="10"/>
      <c r="G9805" s="4"/>
      <c r="H9805" s="24"/>
      <c r="I9805" s="184"/>
      <c r="J9805" s="182"/>
      <c r="K9805" s="21"/>
      <c r="L9805" s="24"/>
      <c r="M9805" s="185"/>
      <c r="N9805" s="24"/>
      <c r="O9805" s="14"/>
      <c r="P9805" s="14"/>
      <c r="Q9805" s="39"/>
      <c r="R9805" s="545"/>
      <c r="S9805" s="545"/>
      <c r="T9805" s="25"/>
      <c r="U9805" s="25"/>
    </row>
    <row r="9806" spans="2:21">
      <c r="B9806" s="9"/>
      <c r="C9806" s="9"/>
      <c r="D9806" s="9"/>
      <c r="E9806" s="9"/>
      <c r="F9806" s="10"/>
      <c r="G9806" s="4"/>
      <c r="H9806" s="24"/>
      <c r="I9806" s="184"/>
      <c r="J9806" s="182"/>
      <c r="K9806" s="21"/>
      <c r="L9806" s="24"/>
      <c r="M9806" s="185"/>
      <c r="N9806" s="24"/>
      <c r="O9806" s="14"/>
      <c r="P9806" s="14"/>
      <c r="Q9806" s="39"/>
      <c r="R9806" s="545"/>
      <c r="S9806" s="545"/>
      <c r="T9806" s="25"/>
      <c r="U9806" s="25"/>
    </row>
    <row r="9807" spans="2:21">
      <c r="B9807" s="9"/>
      <c r="C9807" s="9"/>
      <c r="D9807" s="9"/>
      <c r="E9807" s="9"/>
      <c r="F9807" s="10"/>
      <c r="G9807" s="4"/>
      <c r="H9807" s="24"/>
      <c r="I9807" s="184"/>
      <c r="J9807" s="182"/>
      <c r="K9807" s="21"/>
      <c r="L9807" s="24"/>
      <c r="M9807" s="185"/>
      <c r="N9807" s="24"/>
      <c r="O9807" s="14"/>
      <c r="P9807" s="14"/>
      <c r="Q9807" s="39"/>
      <c r="R9807" s="545"/>
      <c r="S9807" s="545"/>
      <c r="T9807" s="25"/>
      <c r="U9807" s="25"/>
    </row>
    <row r="9808" spans="2:21">
      <c r="B9808" s="9"/>
      <c r="C9808" s="9"/>
      <c r="D9808" s="9"/>
      <c r="E9808" s="9"/>
      <c r="F9808" s="10"/>
      <c r="G9808" s="4"/>
      <c r="H9808" s="24"/>
      <c r="I9808" s="184"/>
      <c r="J9808" s="182"/>
      <c r="K9808" s="21"/>
      <c r="L9808" s="24"/>
      <c r="M9808" s="185"/>
      <c r="N9808" s="24"/>
      <c r="O9808" s="14"/>
      <c r="P9808" s="14"/>
      <c r="Q9808" s="39"/>
      <c r="R9808" s="545"/>
      <c r="S9808" s="545"/>
      <c r="T9808" s="25"/>
      <c r="U9808" s="25"/>
    </row>
    <row r="9809" spans="2:21">
      <c r="B9809" s="9"/>
      <c r="C9809" s="9"/>
      <c r="D9809" s="9"/>
      <c r="E9809" s="9"/>
      <c r="F9809" s="10"/>
      <c r="G9809" s="4"/>
      <c r="H9809" s="24"/>
      <c r="I9809" s="184"/>
      <c r="J9809" s="182"/>
      <c r="K9809" s="21"/>
      <c r="L9809" s="24"/>
      <c r="M9809" s="185"/>
      <c r="N9809" s="24"/>
      <c r="O9809" s="14"/>
      <c r="P9809" s="14"/>
      <c r="Q9809" s="39"/>
      <c r="R9809" s="545"/>
      <c r="S9809" s="545"/>
      <c r="T9809" s="25"/>
      <c r="U9809" s="25"/>
    </row>
    <row r="9810" spans="2:21">
      <c r="B9810" s="9"/>
      <c r="C9810" s="9"/>
      <c r="D9810" s="9"/>
      <c r="E9810" s="9"/>
      <c r="F9810" s="10"/>
      <c r="G9810" s="4"/>
      <c r="H9810" s="24"/>
      <c r="I9810" s="184"/>
      <c r="J9810" s="182"/>
      <c r="K9810" s="21"/>
      <c r="L9810" s="24"/>
      <c r="M9810" s="185"/>
      <c r="N9810" s="24"/>
      <c r="O9810" s="14"/>
      <c r="P9810" s="14"/>
      <c r="Q9810" s="39"/>
      <c r="R9810" s="545"/>
      <c r="S9810" s="545"/>
      <c r="T9810" s="25"/>
      <c r="U9810" s="25"/>
    </row>
    <row r="9811" spans="2:21">
      <c r="B9811" s="9"/>
      <c r="C9811" s="9"/>
      <c r="D9811" s="9"/>
      <c r="E9811" s="9"/>
      <c r="F9811" s="10"/>
      <c r="G9811" s="4"/>
      <c r="H9811" s="24"/>
      <c r="I9811" s="184"/>
      <c r="J9811" s="182"/>
      <c r="K9811" s="21"/>
      <c r="L9811" s="24"/>
      <c r="M9811" s="185"/>
      <c r="N9811" s="24"/>
      <c r="O9811" s="14"/>
      <c r="P9811" s="14"/>
      <c r="Q9811" s="39"/>
      <c r="R9811" s="545"/>
      <c r="S9811" s="545"/>
      <c r="T9811" s="25"/>
      <c r="U9811" s="25"/>
    </row>
    <row r="9812" spans="2:21">
      <c r="B9812" s="9"/>
      <c r="C9812" s="9"/>
      <c r="D9812" s="9"/>
      <c r="E9812" s="9"/>
      <c r="F9812" s="10"/>
      <c r="G9812" s="4"/>
      <c r="H9812" s="24"/>
      <c r="I9812" s="184"/>
      <c r="J9812" s="182"/>
      <c r="K9812" s="21"/>
      <c r="L9812" s="24"/>
      <c r="M9812" s="185"/>
      <c r="N9812" s="24"/>
      <c r="O9812" s="14"/>
      <c r="P9812" s="14"/>
      <c r="Q9812" s="39"/>
      <c r="R9812" s="545"/>
      <c r="S9812" s="545"/>
      <c r="T9812" s="25"/>
      <c r="U9812" s="25"/>
    </row>
    <row r="9813" spans="2:21">
      <c r="B9813" s="9"/>
      <c r="C9813" s="9"/>
      <c r="D9813" s="9"/>
      <c r="E9813" s="9"/>
      <c r="F9813" s="10"/>
      <c r="G9813" s="4"/>
      <c r="H9813" s="24"/>
      <c r="I9813" s="184"/>
      <c r="J9813" s="182"/>
      <c r="K9813" s="21"/>
      <c r="L9813" s="24"/>
      <c r="M9813" s="185"/>
      <c r="N9813" s="24"/>
      <c r="O9813" s="14"/>
      <c r="P9813" s="14"/>
      <c r="Q9813" s="39"/>
      <c r="R9813" s="545"/>
      <c r="S9813" s="545"/>
      <c r="T9813" s="25"/>
      <c r="U9813" s="25"/>
    </row>
    <row r="9814" spans="2:21">
      <c r="B9814" s="9"/>
      <c r="C9814" s="9"/>
      <c r="D9814" s="9"/>
      <c r="E9814" s="9"/>
      <c r="F9814" s="10"/>
      <c r="G9814" s="4"/>
      <c r="H9814" s="24"/>
      <c r="I9814" s="184"/>
      <c r="J9814" s="182"/>
      <c r="K9814" s="21"/>
      <c r="L9814" s="24"/>
      <c r="M9814" s="185"/>
      <c r="N9814" s="24"/>
      <c r="O9814" s="14"/>
      <c r="P9814" s="14"/>
      <c r="Q9814" s="39"/>
      <c r="R9814" s="545"/>
      <c r="S9814" s="545"/>
      <c r="T9814" s="25"/>
      <c r="U9814" s="25"/>
    </row>
    <row r="9815" spans="2:21">
      <c r="B9815" s="9"/>
      <c r="C9815" s="9"/>
      <c r="D9815" s="9"/>
      <c r="E9815" s="9"/>
      <c r="F9815" s="10"/>
      <c r="G9815" s="4"/>
      <c r="H9815" s="24"/>
      <c r="I9815" s="184"/>
      <c r="J9815" s="182"/>
      <c r="K9815" s="21"/>
      <c r="L9815" s="24"/>
      <c r="M9815" s="185"/>
      <c r="N9815" s="24"/>
      <c r="O9815" s="14"/>
      <c r="P9815" s="14"/>
      <c r="Q9815" s="39"/>
      <c r="R9815" s="545"/>
      <c r="S9815" s="545"/>
      <c r="T9815" s="25"/>
      <c r="U9815" s="25"/>
    </row>
    <row r="9816" spans="2:21">
      <c r="B9816" s="9"/>
      <c r="C9816" s="9"/>
      <c r="D9816" s="9"/>
      <c r="E9816" s="9"/>
      <c r="F9816" s="10"/>
      <c r="G9816" s="4"/>
      <c r="H9816" s="24"/>
      <c r="I9816" s="184"/>
      <c r="J9816" s="182"/>
      <c r="K9816" s="21"/>
      <c r="L9816" s="24"/>
      <c r="M9816" s="185"/>
      <c r="N9816" s="24"/>
      <c r="O9816" s="14"/>
      <c r="P9816" s="14"/>
      <c r="Q9816" s="39"/>
      <c r="R9816" s="545"/>
      <c r="S9816" s="545"/>
      <c r="T9816" s="25"/>
      <c r="U9816" s="25"/>
    </row>
    <row r="9817" spans="2:21">
      <c r="B9817" s="9"/>
      <c r="C9817" s="9"/>
      <c r="D9817" s="9"/>
      <c r="E9817" s="9"/>
      <c r="F9817" s="10"/>
      <c r="G9817" s="4"/>
      <c r="H9817" s="24"/>
      <c r="I9817" s="184"/>
      <c r="J9817" s="182"/>
      <c r="K9817" s="21"/>
      <c r="L9817" s="24"/>
      <c r="M9817" s="185"/>
      <c r="N9817" s="24"/>
      <c r="O9817" s="14"/>
      <c r="P9817" s="14"/>
      <c r="Q9817" s="39"/>
      <c r="R9817" s="545"/>
      <c r="S9817" s="545"/>
      <c r="T9817" s="25"/>
      <c r="U9817" s="25"/>
    </row>
    <row r="9818" spans="2:21">
      <c r="B9818" s="9"/>
      <c r="C9818" s="9"/>
      <c r="D9818" s="9"/>
      <c r="E9818" s="9"/>
      <c r="F9818" s="10"/>
      <c r="G9818" s="4"/>
      <c r="H9818" s="24"/>
      <c r="I9818" s="184"/>
      <c r="J9818" s="182"/>
      <c r="K9818" s="21"/>
      <c r="L9818" s="24"/>
      <c r="M9818" s="185"/>
      <c r="N9818" s="24"/>
      <c r="O9818" s="14"/>
      <c r="P9818" s="14"/>
      <c r="Q9818" s="39"/>
      <c r="R9818" s="545"/>
      <c r="S9818" s="545"/>
      <c r="T9818" s="25"/>
      <c r="U9818" s="25"/>
    </row>
    <row r="9819" spans="2:21">
      <c r="B9819" s="9"/>
      <c r="C9819" s="9"/>
      <c r="D9819" s="9"/>
      <c r="E9819" s="9"/>
      <c r="F9819" s="10"/>
      <c r="G9819" s="4"/>
      <c r="H9819" s="24"/>
      <c r="I9819" s="184"/>
      <c r="J9819" s="182"/>
      <c r="K9819" s="21"/>
      <c r="L9819" s="24"/>
      <c r="M9819" s="185"/>
      <c r="N9819" s="24"/>
      <c r="O9819" s="14"/>
      <c r="P9819" s="14"/>
      <c r="Q9819" s="39"/>
      <c r="R9819" s="545"/>
      <c r="S9819" s="545"/>
      <c r="T9819" s="25"/>
      <c r="U9819" s="25"/>
    </row>
    <row r="9820" spans="2:21">
      <c r="B9820" s="9"/>
      <c r="C9820" s="9"/>
      <c r="D9820" s="9"/>
      <c r="E9820" s="9"/>
      <c r="F9820" s="10"/>
      <c r="G9820" s="4"/>
      <c r="H9820" s="24"/>
      <c r="I9820" s="184"/>
      <c r="J9820" s="182"/>
      <c r="K9820" s="21"/>
      <c r="L9820" s="24"/>
      <c r="M9820" s="185"/>
      <c r="N9820" s="24"/>
      <c r="O9820" s="14"/>
      <c r="P9820" s="14"/>
      <c r="Q9820" s="39"/>
      <c r="R9820" s="545"/>
      <c r="S9820" s="545"/>
      <c r="T9820" s="25"/>
      <c r="U9820" s="25"/>
    </row>
    <row r="9821" spans="2:21">
      <c r="B9821" s="9"/>
      <c r="C9821" s="9"/>
      <c r="D9821" s="9"/>
      <c r="E9821" s="9"/>
      <c r="F9821" s="10"/>
      <c r="G9821" s="4"/>
      <c r="H9821" s="24"/>
      <c r="I9821" s="184"/>
      <c r="J9821" s="182"/>
      <c r="K9821" s="21"/>
      <c r="L9821" s="24"/>
      <c r="M9821" s="185"/>
      <c r="N9821" s="24"/>
      <c r="O9821" s="14"/>
      <c r="P9821" s="14"/>
      <c r="Q9821" s="39"/>
      <c r="R9821" s="545"/>
      <c r="S9821" s="545"/>
      <c r="T9821" s="25"/>
      <c r="U9821" s="25"/>
    </row>
    <row r="9822" spans="2:21">
      <c r="B9822" s="9"/>
      <c r="C9822" s="9"/>
      <c r="D9822" s="9"/>
      <c r="E9822" s="9"/>
      <c r="F9822" s="10"/>
      <c r="G9822" s="4"/>
      <c r="H9822" s="24"/>
      <c r="I9822" s="184"/>
      <c r="J9822" s="182"/>
      <c r="K9822" s="21"/>
      <c r="L9822" s="24"/>
      <c r="M9822" s="185"/>
      <c r="N9822" s="24"/>
      <c r="O9822" s="14"/>
      <c r="P9822" s="14"/>
      <c r="Q9822" s="39"/>
      <c r="R9822" s="545"/>
      <c r="S9822" s="545"/>
      <c r="T9822" s="25"/>
      <c r="U9822" s="25"/>
    </row>
    <row r="9823" spans="2:21">
      <c r="B9823" s="9"/>
      <c r="C9823" s="9"/>
      <c r="D9823" s="9"/>
      <c r="E9823" s="9"/>
      <c r="F9823" s="10"/>
      <c r="G9823" s="4"/>
      <c r="H9823" s="24"/>
      <c r="I9823" s="184"/>
      <c r="J9823" s="182"/>
      <c r="K9823" s="21"/>
      <c r="L9823" s="24"/>
      <c r="M9823" s="185"/>
      <c r="N9823" s="24"/>
      <c r="O9823" s="14"/>
      <c r="P9823" s="14"/>
      <c r="Q9823" s="39"/>
      <c r="R9823" s="545"/>
      <c r="S9823" s="545"/>
      <c r="T9823" s="25"/>
      <c r="U9823" s="25"/>
    </row>
    <row r="9824" spans="2:21">
      <c r="B9824" s="9"/>
      <c r="C9824" s="9"/>
      <c r="D9824" s="9"/>
      <c r="E9824" s="9"/>
      <c r="F9824" s="10"/>
      <c r="G9824" s="4"/>
      <c r="H9824" s="24"/>
      <c r="I9824" s="184"/>
      <c r="J9824" s="182"/>
      <c r="K9824" s="21"/>
      <c r="L9824" s="24"/>
      <c r="M9824" s="185"/>
      <c r="N9824" s="24"/>
      <c r="O9824" s="14"/>
      <c r="P9824" s="14"/>
      <c r="Q9824" s="39"/>
      <c r="R9824" s="545"/>
      <c r="S9824" s="545"/>
      <c r="T9824" s="25"/>
      <c r="U9824" s="25"/>
    </row>
    <row r="9825" spans="2:21">
      <c r="B9825" s="9"/>
      <c r="C9825" s="9"/>
      <c r="D9825" s="9"/>
      <c r="E9825" s="9"/>
      <c r="F9825" s="10"/>
      <c r="G9825" s="4"/>
      <c r="H9825" s="24"/>
      <c r="I9825" s="184"/>
      <c r="J9825" s="182"/>
      <c r="K9825" s="21"/>
      <c r="L9825" s="24"/>
      <c r="M9825" s="185"/>
      <c r="N9825" s="24"/>
      <c r="O9825" s="14"/>
      <c r="P9825" s="14"/>
      <c r="Q9825" s="39"/>
      <c r="R9825" s="545"/>
      <c r="S9825" s="545"/>
      <c r="T9825" s="25"/>
      <c r="U9825" s="25"/>
    </row>
    <row r="9826" spans="2:21">
      <c r="B9826" s="9"/>
      <c r="C9826" s="9"/>
      <c r="D9826" s="9"/>
      <c r="E9826" s="9"/>
      <c r="F9826" s="10"/>
      <c r="G9826" s="4"/>
      <c r="H9826" s="24"/>
      <c r="I9826" s="184"/>
      <c r="J9826" s="182"/>
      <c r="K9826" s="21"/>
      <c r="L9826" s="24"/>
      <c r="M9826" s="185"/>
      <c r="N9826" s="24"/>
      <c r="O9826" s="14"/>
      <c r="P9826" s="14"/>
      <c r="Q9826" s="39"/>
      <c r="R9826" s="545"/>
      <c r="S9826" s="545"/>
      <c r="T9826" s="25"/>
      <c r="U9826" s="25"/>
    </row>
    <row r="9827" spans="2:21">
      <c r="B9827" s="9"/>
      <c r="C9827" s="9"/>
      <c r="D9827" s="9"/>
      <c r="E9827" s="9"/>
      <c r="F9827" s="10"/>
      <c r="G9827" s="4"/>
      <c r="H9827" s="24"/>
      <c r="I9827" s="184"/>
      <c r="J9827" s="182"/>
      <c r="K9827" s="21"/>
      <c r="L9827" s="24"/>
      <c r="M9827" s="185"/>
      <c r="N9827" s="24"/>
      <c r="O9827" s="14"/>
      <c r="P9827" s="14"/>
      <c r="Q9827" s="39"/>
      <c r="R9827" s="545"/>
      <c r="S9827" s="545"/>
      <c r="T9827" s="25"/>
      <c r="U9827" s="25"/>
    </row>
    <row r="9828" spans="2:21">
      <c r="B9828" s="9"/>
      <c r="C9828" s="9"/>
      <c r="D9828" s="9"/>
      <c r="E9828" s="9"/>
      <c r="F9828" s="10"/>
      <c r="G9828" s="4"/>
      <c r="H9828" s="24"/>
      <c r="I9828" s="184"/>
      <c r="J9828" s="182"/>
      <c r="K9828" s="21"/>
      <c r="L9828" s="24"/>
      <c r="M9828" s="185"/>
      <c r="N9828" s="24"/>
      <c r="O9828" s="14"/>
      <c r="P9828" s="14"/>
      <c r="Q9828" s="39"/>
      <c r="R9828" s="545"/>
      <c r="S9828" s="545"/>
      <c r="T9828" s="25"/>
      <c r="U9828" s="25"/>
    </row>
    <row r="9829" spans="2:21">
      <c r="B9829" s="9"/>
      <c r="C9829" s="9"/>
      <c r="D9829" s="9"/>
      <c r="E9829" s="9"/>
      <c r="F9829" s="10"/>
      <c r="G9829" s="4"/>
      <c r="H9829" s="24"/>
      <c r="I9829" s="184"/>
      <c r="J9829" s="182"/>
      <c r="K9829" s="21"/>
      <c r="L9829" s="24"/>
      <c r="M9829" s="185"/>
      <c r="N9829" s="24"/>
      <c r="O9829" s="14"/>
      <c r="P9829" s="14"/>
      <c r="Q9829" s="39"/>
      <c r="R9829" s="545"/>
      <c r="S9829" s="545"/>
      <c r="T9829" s="25"/>
      <c r="U9829" s="25"/>
    </row>
    <row r="9830" spans="2:21">
      <c r="B9830" s="9"/>
      <c r="C9830" s="9"/>
      <c r="D9830" s="9"/>
      <c r="E9830" s="9"/>
      <c r="F9830" s="10"/>
      <c r="G9830" s="4"/>
      <c r="H9830" s="24"/>
      <c r="I9830" s="184"/>
      <c r="J9830" s="182"/>
      <c r="K9830" s="21"/>
      <c r="L9830" s="24"/>
      <c r="M9830" s="185"/>
      <c r="N9830" s="24"/>
      <c r="O9830" s="14"/>
      <c r="P9830" s="14"/>
      <c r="Q9830" s="39"/>
      <c r="R9830" s="545"/>
      <c r="S9830" s="545"/>
      <c r="T9830" s="25"/>
      <c r="U9830" s="25"/>
    </row>
    <row r="9831" spans="2:21">
      <c r="B9831" s="9"/>
      <c r="C9831" s="9"/>
      <c r="D9831" s="9"/>
      <c r="E9831" s="9"/>
      <c r="F9831" s="10"/>
      <c r="G9831" s="4"/>
      <c r="H9831" s="24"/>
      <c r="I9831" s="184"/>
      <c r="J9831" s="182"/>
      <c r="K9831" s="21"/>
      <c r="L9831" s="24"/>
      <c r="M9831" s="185"/>
      <c r="N9831" s="24"/>
      <c r="O9831" s="14"/>
      <c r="P9831" s="14"/>
      <c r="Q9831" s="39"/>
      <c r="R9831" s="545"/>
      <c r="S9831" s="545"/>
      <c r="T9831" s="25"/>
      <c r="U9831" s="25"/>
    </row>
    <row r="9832" spans="2:21">
      <c r="B9832" s="9"/>
      <c r="C9832" s="9"/>
      <c r="D9832" s="9"/>
      <c r="E9832" s="9"/>
      <c r="F9832" s="10"/>
      <c r="G9832" s="4"/>
      <c r="H9832" s="24"/>
      <c r="I9832" s="184"/>
      <c r="J9832" s="182"/>
      <c r="K9832" s="21"/>
      <c r="L9832" s="24"/>
      <c r="M9832" s="185"/>
      <c r="N9832" s="24"/>
      <c r="O9832" s="14"/>
      <c r="P9832" s="14"/>
      <c r="Q9832" s="39"/>
      <c r="R9832" s="545"/>
      <c r="S9832" s="545"/>
      <c r="T9832" s="25"/>
      <c r="U9832" s="25"/>
    </row>
    <row r="9833" spans="2:21">
      <c r="B9833" s="9"/>
      <c r="C9833" s="9"/>
      <c r="D9833" s="9"/>
      <c r="E9833" s="9"/>
      <c r="F9833" s="10"/>
      <c r="G9833" s="4"/>
      <c r="H9833" s="24"/>
      <c r="I9833" s="184"/>
      <c r="J9833" s="182"/>
      <c r="K9833" s="21"/>
      <c r="L9833" s="24"/>
      <c r="M9833" s="185"/>
      <c r="N9833" s="24"/>
      <c r="O9833" s="14"/>
      <c r="P9833" s="14"/>
      <c r="Q9833" s="39"/>
      <c r="R9833" s="545"/>
      <c r="S9833" s="545"/>
      <c r="T9833" s="25"/>
      <c r="U9833" s="25"/>
    </row>
    <row r="9834" spans="2:21">
      <c r="B9834" s="9"/>
      <c r="C9834" s="9"/>
      <c r="D9834" s="9"/>
      <c r="E9834" s="9"/>
      <c r="F9834" s="10"/>
      <c r="G9834" s="4"/>
      <c r="H9834" s="24"/>
      <c r="I9834" s="184"/>
      <c r="J9834" s="182"/>
      <c r="K9834" s="21"/>
      <c r="L9834" s="24"/>
      <c r="M9834" s="185"/>
      <c r="N9834" s="24"/>
      <c r="O9834" s="14"/>
      <c r="P9834" s="14"/>
      <c r="Q9834" s="39"/>
      <c r="R9834" s="545"/>
      <c r="S9834" s="545"/>
      <c r="T9834" s="25"/>
      <c r="U9834" s="25"/>
    </row>
    <row r="9835" spans="2:21">
      <c r="B9835" s="9"/>
      <c r="C9835" s="9"/>
      <c r="D9835" s="9"/>
      <c r="E9835" s="9"/>
      <c r="F9835" s="10"/>
      <c r="G9835" s="4"/>
      <c r="H9835" s="24"/>
      <c r="I9835" s="184"/>
      <c r="J9835" s="182"/>
      <c r="K9835" s="21"/>
      <c r="L9835" s="24"/>
      <c r="M9835" s="185"/>
      <c r="N9835" s="24"/>
      <c r="O9835" s="14"/>
      <c r="P9835" s="14"/>
      <c r="Q9835" s="39"/>
      <c r="R9835" s="545"/>
      <c r="S9835" s="545"/>
      <c r="T9835" s="25"/>
      <c r="U9835" s="25"/>
    </row>
    <row r="9836" spans="2:21">
      <c r="B9836" s="9"/>
      <c r="C9836" s="9"/>
      <c r="D9836" s="9"/>
      <c r="E9836" s="9"/>
      <c r="F9836" s="10"/>
      <c r="G9836" s="4"/>
      <c r="H9836" s="24"/>
      <c r="I9836" s="184"/>
      <c r="J9836" s="182"/>
      <c r="K9836" s="21"/>
      <c r="L9836" s="24"/>
      <c r="M9836" s="185"/>
      <c r="N9836" s="24"/>
      <c r="O9836" s="14"/>
      <c r="P9836" s="14"/>
      <c r="Q9836" s="39"/>
      <c r="R9836" s="545"/>
      <c r="S9836" s="545"/>
      <c r="T9836" s="25"/>
      <c r="U9836" s="25"/>
    </row>
    <row r="9837" spans="2:21">
      <c r="B9837" s="9"/>
      <c r="C9837" s="9"/>
      <c r="D9837" s="9"/>
      <c r="E9837" s="9"/>
      <c r="F9837" s="10"/>
      <c r="G9837" s="4"/>
      <c r="H9837" s="24"/>
      <c r="I9837" s="184"/>
      <c r="J9837" s="182"/>
      <c r="K9837" s="21"/>
      <c r="L9837" s="24"/>
      <c r="M9837" s="185"/>
      <c r="N9837" s="24"/>
      <c r="O9837" s="14"/>
      <c r="P9837" s="14"/>
      <c r="Q9837" s="39"/>
      <c r="R9837" s="545"/>
      <c r="S9837" s="545"/>
      <c r="T9837" s="25"/>
      <c r="U9837" s="25"/>
    </row>
    <row r="9838" spans="2:21">
      <c r="B9838" s="9"/>
      <c r="C9838" s="9"/>
      <c r="D9838" s="9"/>
      <c r="E9838" s="9"/>
      <c r="F9838" s="10"/>
      <c r="G9838" s="4"/>
      <c r="H9838" s="24"/>
      <c r="I9838" s="184"/>
      <c r="J9838" s="182"/>
      <c r="K9838" s="21"/>
      <c r="L9838" s="24"/>
      <c r="M9838" s="185"/>
      <c r="N9838" s="24"/>
      <c r="O9838" s="14"/>
      <c r="P9838" s="14"/>
      <c r="Q9838" s="39"/>
      <c r="R9838" s="545"/>
      <c r="S9838" s="545"/>
      <c r="T9838" s="25"/>
      <c r="U9838" s="25"/>
    </row>
    <row r="9839" spans="2:21">
      <c r="B9839" s="9"/>
      <c r="C9839" s="9"/>
      <c r="D9839" s="9"/>
      <c r="E9839" s="9"/>
      <c r="F9839" s="10"/>
      <c r="G9839" s="4"/>
      <c r="H9839" s="24"/>
      <c r="I9839" s="184"/>
      <c r="J9839" s="182"/>
      <c r="K9839" s="21"/>
      <c r="L9839" s="24"/>
      <c r="M9839" s="185"/>
      <c r="N9839" s="24"/>
      <c r="O9839" s="14"/>
      <c r="P9839" s="14"/>
      <c r="Q9839" s="39"/>
      <c r="R9839" s="545"/>
      <c r="S9839" s="545"/>
      <c r="T9839" s="25"/>
      <c r="U9839" s="25"/>
    </row>
    <row r="9840" spans="2:21">
      <c r="B9840" s="9"/>
      <c r="C9840" s="9"/>
      <c r="D9840" s="9"/>
      <c r="E9840" s="9"/>
      <c r="F9840" s="10"/>
      <c r="G9840" s="4"/>
      <c r="H9840" s="24"/>
      <c r="I9840" s="184"/>
      <c r="J9840" s="182"/>
      <c r="K9840" s="21"/>
      <c r="L9840" s="24"/>
      <c r="M9840" s="185"/>
      <c r="N9840" s="24"/>
      <c r="O9840" s="14"/>
      <c r="P9840" s="14"/>
      <c r="Q9840" s="39"/>
      <c r="R9840" s="545"/>
      <c r="S9840" s="545"/>
      <c r="T9840" s="25"/>
      <c r="U9840" s="25"/>
    </row>
    <row r="9841" spans="2:21">
      <c r="B9841" s="9"/>
      <c r="C9841" s="9"/>
      <c r="D9841" s="9"/>
      <c r="E9841" s="9"/>
      <c r="F9841" s="10"/>
      <c r="G9841" s="4"/>
      <c r="H9841" s="24"/>
      <c r="I9841" s="184"/>
      <c r="J9841" s="182"/>
      <c r="K9841" s="21"/>
      <c r="L9841" s="24"/>
      <c r="M9841" s="185"/>
      <c r="N9841" s="24"/>
      <c r="O9841" s="14"/>
      <c r="P9841" s="14"/>
      <c r="Q9841" s="39"/>
      <c r="R9841" s="545"/>
      <c r="S9841" s="545"/>
      <c r="T9841" s="25"/>
      <c r="U9841" s="25"/>
    </row>
    <row r="9842" spans="2:21">
      <c r="B9842" s="9"/>
      <c r="C9842" s="9"/>
      <c r="D9842" s="9"/>
      <c r="E9842" s="9"/>
      <c r="F9842" s="10"/>
      <c r="G9842" s="4"/>
      <c r="H9842" s="24"/>
      <c r="I9842" s="184"/>
      <c r="J9842" s="182"/>
      <c r="K9842" s="21"/>
      <c r="L9842" s="24"/>
      <c r="M9842" s="185"/>
      <c r="N9842" s="24"/>
      <c r="O9842" s="14"/>
      <c r="P9842" s="14"/>
      <c r="Q9842" s="39"/>
      <c r="R9842" s="545"/>
      <c r="S9842" s="545"/>
      <c r="T9842" s="25"/>
      <c r="U9842" s="25"/>
    </row>
    <row r="9843" spans="2:21">
      <c r="B9843" s="9"/>
      <c r="C9843" s="9"/>
      <c r="D9843" s="9"/>
      <c r="E9843" s="9"/>
      <c r="F9843" s="10"/>
      <c r="G9843" s="4"/>
      <c r="H9843" s="24"/>
      <c r="I9843" s="184"/>
      <c r="J9843" s="182"/>
      <c r="K9843" s="21"/>
      <c r="L9843" s="24"/>
      <c r="M9843" s="185"/>
      <c r="N9843" s="24"/>
      <c r="O9843" s="14"/>
      <c r="P9843" s="14"/>
      <c r="Q9843" s="39"/>
      <c r="R9843" s="545"/>
      <c r="S9843" s="545"/>
      <c r="T9843" s="25"/>
      <c r="U9843" s="25"/>
    </row>
    <row r="9844" spans="2:21">
      <c r="B9844" s="9"/>
      <c r="C9844" s="9"/>
      <c r="D9844" s="9"/>
      <c r="E9844" s="9"/>
      <c r="F9844" s="10"/>
      <c r="G9844" s="4"/>
      <c r="H9844" s="24"/>
      <c r="I9844" s="184"/>
      <c r="J9844" s="182"/>
      <c r="K9844" s="21"/>
      <c r="L9844" s="24"/>
      <c r="M9844" s="185"/>
      <c r="N9844" s="24"/>
      <c r="O9844" s="14"/>
      <c r="P9844" s="14"/>
      <c r="Q9844" s="39"/>
      <c r="R9844" s="545"/>
      <c r="S9844" s="545"/>
      <c r="T9844" s="25"/>
      <c r="U9844" s="25"/>
    </row>
    <row r="9845" spans="2:21">
      <c r="B9845" s="9"/>
      <c r="C9845" s="9"/>
      <c r="D9845" s="9"/>
      <c r="E9845" s="9"/>
      <c r="F9845" s="10"/>
      <c r="G9845" s="4"/>
      <c r="H9845" s="24"/>
      <c r="I9845" s="184"/>
      <c r="J9845" s="182"/>
      <c r="K9845" s="21"/>
      <c r="L9845" s="24"/>
      <c r="M9845" s="185"/>
      <c r="N9845" s="24"/>
      <c r="O9845" s="14"/>
      <c r="P9845" s="14"/>
      <c r="Q9845" s="39"/>
      <c r="R9845" s="545"/>
      <c r="S9845" s="545"/>
      <c r="T9845" s="25"/>
      <c r="U9845" s="25"/>
    </row>
    <row r="9846" spans="2:21">
      <c r="B9846" s="9"/>
      <c r="C9846" s="9"/>
      <c r="D9846" s="9"/>
      <c r="E9846" s="9"/>
      <c r="F9846" s="10"/>
      <c r="G9846" s="4"/>
      <c r="H9846" s="24"/>
      <c r="I9846" s="184"/>
      <c r="J9846" s="182"/>
      <c r="K9846" s="21"/>
      <c r="L9846" s="24"/>
      <c r="M9846" s="185"/>
      <c r="N9846" s="24"/>
      <c r="O9846" s="14"/>
      <c r="P9846" s="14"/>
      <c r="Q9846" s="39"/>
      <c r="R9846" s="545"/>
      <c r="S9846" s="545"/>
      <c r="T9846" s="25"/>
      <c r="U9846" s="25"/>
    </row>
    <row r="9847" spans="2:21">
      <c r="B9847" s="9"/>
      <c r="C9847" s="9"/>
      <c r="D9847" s="9"/>
      <c r="E9847" s="9"/>
      <c r="F9847" s="10"/>
      <c r="G9847" s="4"/>
      <c r="H9847" s="24"/>
      <c r="I9847" s="184"/>
      <c r="J9847" s="182"/>
      <c r="K9847" s="21"/>
      <c r="L9847" s="24"/>
      <c r="M9847" s="185"/>
      <c r="N9847" s="24"/>
      <c r="O9847" s="14"/>
      <c r="P9847" s="14"/>
      <c r="Q9847" s="39"/>
      <c r="R9847" s="545"/>
      <c r="S9847" s="545"/>
      <c r="T9847" s="25"/>
      <c r="U9847" s="25"/>
    </row>
    <row r="9848" spans="2:21">
      <c r="B9848" s="9"/>
      <c r="C9848" s="9"/>
      <c r="D9848" s="9"/>
      <c r="E9848" s="9"/>
      <c r="F9848" s="10"/>
      <c r="G9848" s="4"/>
      <c r="H9848" s="24"/>
      <c r="I9848" s="184"/>
      <c r="J9848" s="182"/>
      <c r="K9848" s="21"/>
      <c r="L9848" s="24"/>
      <c r="M9848" s="185"/>
      <c r="N9848" s="24"/>
      <c r="O9848" s="14"/>
      <c r="P9848" s="14"/>
      <c r="Q9848" s="39"/>
      <c r="R9848" s="545"/>
      <c r="S9848" s="545"/>
      <c r="T9848" s="25"/>
      <c r="U9848" s="25"/>
    </row>
    <row r="9849" spans="2:21">
      <c r="B9849" s="9"/>
      <c r="C9849" s="9"/>
      <c r="D9849" s="9"/>
      <c r="E9849" s="9"/>
      <c r="F9849" s="10"/>
      <c r="G9849" s="4"/>
      <c r="H9849" s="24"/>
      <c r="I9849" s="184"/>
      <c r="J9849" s="182"/>
      <c r="K9849" s="21"/>
      <c r="L9849" s="24"/>
      <c r="M9849" s="185"/>
      <c r="N9849" s="24"/>
      <c r="O9849" s="14"/>
      <c r="P9849" s="14"/>
      <c r="Q9849" s="39"/>
      <c r="R9849" s="545"/>
      <c r="S9849" s="545"/>
      <c r="T9849" s="25"/>
      <c r="U9849" s="25"/>
    </row>
    <row r="9850" spans="2:21">
      <c r="B9850" s="9"/>
      <c r="C9850" s="9"/>
      <c r="D9850" s="9"/>
      <c r="E9850" s="9"/>
      <c r="F9850" s="10"/>
      <c r="G9850" s="4"/>
      <c r="H9850" s="24"/>
      <c r="I9850" s="184"/>
      <c r="J9850" s="182"/>
      <c r="K9850" s="21"/>
      <c r="L9850" s="24"/>
      <c r="M9850" s="185"/>
      <c r="N9850" s="24"/>
      <c r="O9850" s="14"/>
      <c r="P9850" s="14"/>
      <c r="Q9850" s="39"/>
      <c r="R9850" s="545"/>
      <c r="S9850" s="545"/>
      <c r="T9850" s="25"/>
      <c r="U9850" s="25"/>
    </row>
    <row r="9851" spans="2:21">
      <c r="B9851" s="9"/>
      <c r="C9851" s="9"/>
      <c r="D9851" s="9"/>
      <c r="E9851" s="9"/>
      <c r="F9851" s="10"/>
      <c r="G9851" s="4"/>
      <c r="H9851" s="24"/>
      <c r="I9851" s="184"/>
      <c r="J9851" s="182"/>
      <c r="K9851" s="21"/>
      <c r="L9851" s="24"/>
      <c r="M9851" s="185"/>
      <c r="N9851" s="24"/>
      <c r="O9851" s="14"/>
      <c r="P9851" s="14"/>
      <c r="Q9851" s="39"/>
      <c r="R9851" s="545"/>
      <c r="S9851" s="545"/>
      <c r="T9851" s="25"/>
      <c r="U9851" s="25"/>
    </row>
    <row r="9852" spans="2:21">
      <c r="B9852" s="9"/>
      <c r="C9852" s="9"/>
      <c r="D9852" s="9"/>
      <c r="E9852" s="9"/>
      <c r="F9852" s="10"/>
      <c r="G9852" s="4"/>
      <c r="H9852" s="24"/>
      <c r="I9852" s="184"/>
      <c r="J9852" s="182"/>
      <c r="K9852" s="21"/>
      <c r="L9852" s="24"/>
      <c r="M9852" s="185"/>
      <c r="N9852" s="24"/>
      <c r="O9852" s="14"/>
      <c r="P9852" s="14"/>
      <c r="Q9852" s="39"/>
      <c r="R9852" s="545"/>
      <c r="S9852" s="545"/>
      <c r="T9852" s="25"/>
      <c r="U9852" s="25"/>
    </row>
    <row r="9853" spans="2:21">
      <c r="B9853" s="9"/>
      <c r="C9853" s="9"/>
      <c r="D9853" s="9"/>
      <c r="E9853" s="9"/>
      <c r="F9853" s="10"/>
      <c r="G9853" s="4"/>
      <c r="H9853" s="24"/>
      <c r="I9853" s="184"/>
      <c r="J9853" s="182"/>
      <c r="K9853" s="21"/>
      <c r="L9853" s="24"/>
      <c r="M9853" s="185"/>
      <c r="N9853" s="24"/>
      <c r="O9853" s="14"/>
      <c r="P9853" s="14"/>
      <c r="Q9853" s="39"/>
      <c r="R9853" s="545"/>
      <c r="S9853" s="545"/>
      <c r="T9853" s="25"/>
      <c r="U9853" s="25"/>
    </row>
    <row r="9854" spans="2:21">
      <c r="B9854" s="9"/>
      <c r="C9854" s="9"/>
      <c r="D9854" s="9"/>
      <c r="E9854" s="9"/>
      <c r="F9854" s="10"/>
      <c r="G9854" s="4"/>
      <c r="H9854" s="24"/>
      <c r="I9854" s="184"/>
      <c r="J9854" s="182"/>
      <c r="K9854" s="21"/>
      <c r="L9854" s="24"/>
      <c r="M9854" s="185"/>
      <c r="N9854" s="24"/>
      <c r="O9854" s="14"/>
      <c r="P9854" s="14"/>
      <c r="Q9854" s="39"/>
      <c r="R9854" s="545"/>
      <c r="S9854" s="545"/>
      <c r="T9854" s="25"/>
      <c r="U9854" s="25"/>
    </row>
    <row r="9855" spans="2:21">
      <c r="B9855" s="9"/>
      <c r="C9855" s="9"/>
      <c r="D9855" s="9"/>
      <c r="E9855" s="9"/>
      <c r="F9855" s="10"/>
      <c r="G9855" s="4"/>
      <c r="H9855" s="24"/>
      <c r="I9855" s="184"/>
      <c r="J9855" s="182"/>
      <c r="K9855" s="21"/>
      <c r="L9855" s="24"/>
      <c r="M9855" s="185"/>
      <c r="N9855" s="24"/>
      <c r="O9855" s="14"/>
      <c r="P9855" s="14"/>
      <c r="Q9855" s="39"/>
      <c r="R9855" s="545"/>
      <c r="S9855" s="545"/>
      <c r="T9855" s="25"/>
      <c r="U9855" s="25"/>
    </row>
    <row r="9856" spans="2:21">
      <c r="B9856" s="9"/>
      <c r="C9856" s="9"/>
      <c r="D9856" s="9"/>
      <c r="E9856" s="9"/>
      <c r="F9856" s="10"/>
      <c r="G9856" s="4"/>
      <c r="H9856" s="24"/>
      <c r="I9856" s="184"/>
      <c r="J9856" s="182"/>
      <c r="K9856" s="21"/>
      <c r="L9856" s="24"/>
      <c r="M9856" s="185"/>
      <c r="N9856" s="24"/>
      <c r="O9856" s="14"/>
      <c r="P9856" s="14"/>
      <c r="Q9856" s="39"/>
      <c r="R9856" s="545"/>
      <c r="S9856" s="545"/>
      <c r="T9856" s="25"/>
      <c r="U9856" s="25"/>
    </row>
    <row r="9857" spans="2:21">
      <c r="B9857" s="9"/>
      <c r="C9857" s="9"/>
      <c r="D9857" s="9"/>
      <c r="E9857" s="9"/>
      <c r="F9857" s="10"/>
      <c r="G9857" s="4"/>
      <c r="H9857" s="24"/>
      <c r="I9857" s="184"/>
      <c r="J9857" s="182"/>
      <c r="K9857" s="21"/>
      <c r="L9857" s="24"/>
      <c r="M9857" s="185"/>
      <c r="N9857" s="24"/>
      <c r="O9857" s="14"/>
      <c r="P9857" s="14"/>
      <c r="Q9857" s="39"/>
      <c r="R9857" s="545"/>
      <c r="S9857" s="545"/>
      <c r="T9857" s="25"/>
      <c r="U9857" s="25"/>
    </row>
    <row r="9858" spans="2:21">
      <c r="B9858" s="9"/>
      <c r="C9858" s="9"/>
      <c r="D9858" s="9"/>
      <c r="E9858" s="9"/>
      <c r="F9858" s="10"/>
      <c r="G9858" s="4"/>
      <c r="H9858" s="24"/>
      <c r="I9858" s="184"/>
      <c r="J9858" s="182"/>
      <c r="K9858" s="21"/>
      <c r="L9858" s="24"/>
      <c r="M9858" s="185"/>
      <c r="N9858" s="24"/>
      <c r="O9858" s="14"/>
      <c r="P9858" s="14"/>
      <c r="Q9858" s="39"/>
      <c r="R9858" s="545"/>
      <c r="S9858" s="545"/>
      <c r="T9858" s="25"/>
      <c r="U9858" s="25"/>
    </row>
    <row r="9859" spans="2:21">
      <c r="B9859" s="9"/>
      <c r="C9859" s="9"/>
      <c r="D9859" s="9"/>
      <c r="E9859" s="9"/>
      <c r="F9859" s="10"/>
      <c r="G9859" s="4"/>
      <c r="H9859" s="24"/>
      <c r="I9859" s="184"/>
      <c r="J9859" s="182"/>
      <c r="K9859" s="21"/>
      <c r="L9859" s="24"/>
      <c r="M9859" s="185"/>
      <c r="N9859" s="24"/>
      <c r="O9859" s="14"/>
      <c r="P9859" s="14"/>
      <c r="Q9859" s="39"/>
      <c r="R9859" s="545"/>
      <c r="S9859" s="545"/>
      <c r="T9859" s="25"/>
      <c r="U9859" s="25"/>
    </row>
    <row r="9860" spans="2:21">
      <c r="B9860" s="9"/>
      <c r="C9860" s="9"/>
      <c r="D9860" s="9"/>
      <c r="E9860" s="9"/>
      <c r="F9860" s="10"/>
      <c r="G9860" s="4"/>
      <c r="H9860" s="24"/>
      <c r="I9860" s="184"/>
      <c r="J9860" s="182"/>
      <c r="K9860" s="21"/>
      <c r="L9860" s="24"/>
      <c r="M9860" s="185"/>
      <c r="N9860" s="24"/>
      <c r="O9860" s="14"/>
      <c r="P9860" s="14"/>
      <c r="Q9860" s="39"/>
      <c r="R9860" s="545"/>
      <c r="S9860" s="545"/>
      <c r="T9860" s="25"/>
      <c r="U9860" s="25"/>
    </row>
    <row r="9861" spans="2:21">
      <c r="B9861" s="9"/>
      <c r="C9861" s="9"/>
      <c r="D9861" s="9"/>
      <c r="E9861" s="9"/>
      <c r="F9861" s="10"/>
      <c r="G9861" s="4"/>
      <c r="H9861" s="24"/>
      <c r="I9861" s="184"/>
      <c r="J9861" s="182"/>
      <c r="K9861" s="21"/>
      <c r="L9861" s="24"/>
      <c r="M9861" s="185"/>
      <c r="N9861" s="24"/>
      <c r="O9861" s="14"/>
      <c r="P9861" s="14"/>
      <c r="Q9861" s="39"/>
      <c r="R9861" s="545"/>
      <c r="S9861" s="545"/>
      <c r="T9861" s="25"/>
      <c r="U9861" s="25"/>
    </row>
    <row r="9862" spans="2:21">
      <c r="B9862" s="9"/>
      <c r="C9862" s="9"/>
      <c r="D9862" s="9"/>
      <c r="E9862" s="9"/>
      <c r="F9862" s="10"/>
      <c r="G9862" s="4"/>
      <c r="H9862" s="24"/>
      <c r="I9862" s="184"/>
      <c r="J9862" s="182"/>
      <c r="K9862" s="21"/>
      <c r="L9862" s="24"/>
      <c r="M9862" s="185"/>
      <c r="N9862" s="24"/>
      <c r="O9862" s="14"/>
      <c r="P9862" s="14"/>
      <c r="Q9862" s="39"/>
      <c r="R9862" s="545"/>
      <c r="S9862" s="545"/>
      <c r="T9862" s="25"/>
      <c r="U9862" s="25"/>
    </row>
    <row r="9863" spans="2:21">
      <c r="B9863" s="9"/>
      <c r="C9863" s="9"/>
      <c r="D9863" s="9"/>
      <c r="E9863" s="9"/>
      <c r="F9863" s="10"/>
      <c r="G9863" s="4"/>
      <c r="H9863" s="24"/>
      <c r="I9863" s="184"/>
      <c r="J9863" s="182"/>
      <c r="K9863" s="21"/>
      <c r="L9863" s="24"/>
      <c r="M9863" s="185"/>
      <c r="N9863" s="24"/>
      <c r="O9863" s="14"/>
      <c r="P9863" s="14"/>
      <c r="Q9863" s="39"/>
      <c r="R9863" s="545"/>
      <c r="S9863" s="545"/>
      <c r="T9863" s="25"/>
      <c r="U9863" s="25"/>
    </row>
    <row r="9864" spans="2:21">
      <c r="B9864" s="9"/>
      <c r="C9864" s="9"/>
      <c r="D9864" s="9"/>
      <c r="E9864" s="9"/>
      <c r="F9864" s="10"/>
      <c r="G9864" s="4"/>
      <c r="H9864" s="24"/>
      <c r="I9864" s="184"/>
      <c r="J9864" s="182"/>
      <c r="K9864" s="21"/>
      <c r="L9864" s="24"/>
      <c r="M9864" s="185"/>
      <c r="N9864" s="24"/>
      <c r="O9864" s="14"/>
      <c r="P9864" s="14"/>
      <c r="Q9864" s="39"/>
      <c r="R9864" s="545"/>
      <c r="S9864" s="545"/>
      <c r="T9864" s="25"/>
      <c r="U9864" s="25"/>
    </row>
    <row r="9865" spans="2:21">
      <c r="B9865" s="9"/>
      <c r="C9865" s="9"/>
      <c r="D9865" s="9"/>
      <c r="E9865" s="9"/>
      <c r="F9865" s="10"/>
      <c r="G9865" s="4"/>
      <c r="H9865" s="24"/>
      <c r="I9865" s="184"/>
      <c r="J9865" s="182"/>
      <c r="K9865" s="21"/>
      <c r="L9865" s="24"/>
      <c r="M9865" s="185"/>
      <c r="N9865" s="24"/>
      <c r="O9865" s="14"/>
      <c r="P9865" s="14"/>
      <c r="Q9865" s="39"/>
      <c r="R9865" s="545"/>
      <c r="S9865" s="545"/>
      <c r="T9865" s="25"/>
      <c r="U9865" s="25"/>
    </row>
    <row r="9866" spans="2:21">
      <c r="B9866" s="9"/>
      <c r="C9866" s="9"/>
      <c r="D9866" s="9"/>
      <c r="E9866" s="9"/>
      <c r="F9866" s="10"/>
      <c r="G9866" s="4"/>
      <c r="H9866" s="24"/>
      <c r="I9866" s="184"/>
      <c r="J9866" s="182"/>
      <c r="K9866" s="21"/>
      <c r="L9866" s="24"/>
      <c r="M9866" s="185"/>
      <c r="N9866" s="24"/>
      <c r="O9866" s="14"/>
      <c r="P9866" s="14"/>
      <c r="Q9866" s="39"/>
      <c r="R9866" s="545"/>
      <c r="S9866" s="545"/>
      <c r="T9866" s="25"/>
      <c r="U9866" s="25"/>
    </row>
    <row r="9867" spans="2:21">
      <c r="B9867" s="9"/>
      <c r="C9867" s="9"/>
      <c r="D9867" s="9"/>
      <c r="E9867" s="9"/>
      <c r="F9867" s="10"/>
      <c r="G9867" s="4"/>
      <c r="H9867" s="24"/>
      <c r="I9867" s="184"/>
      <c r="J9867" s="182"/>
      <c r="K9867" s="21"/>
      <c r="L9867" s="24"/>
      <c r="M9867" s="185"/>
      <c r="N9867" s="24"/>
      <c r="O9867" s="14"/>
      <c r="P9867" s="14"/>
      <c r="Q9867" s="39"/>
      <c r="R9867" s="545"/>
      <c r="S9867" s="545"/>
      <c r="T9867" s="25"/>
      <c r="U9867" s="25"/>
    </row>
    <row r="9868" spans="2:21">
      <c r="B9868" s="9"/>
      <c r="C9868" s="9"/>
      <c r="D9868" s="9"/>
      <c r="E9868" s="9"/>
      <c r="F9868" s="10"/>
      <c r="G9868" s="4"/>
      <c r="H9868" s="24"/>
      <c r="I9868" s="184"/>
      <c r="J9868" s="182"/>
      <c r="K9868" s="21"/>
      <c r="L9868" s="24"/>
      <c r="M9868" s="185"/>
      <c r="N9868" s="24"/>
      <c r="O9868" s="14"/>
      <c r="P9868" s="14"/>
      <c r="Q9868" s="39"/>
      <c r="R9868" s="545"/>
      <c r="S9868" s="545"/>
      <c r="T9868" s="25"/>
      <c r="U9868" s="25"/>
    </row>
    <row r="9869" spans="2:21">
      <c r="B9869" s="9"/>
      <c r="C9869" s="9"/>
      <c r="D9869" s="9"/>
      <c r="E9869" s="9"/>
      <c r="F9869" s="10"/>
      <c r="G9869" s="4"/>
      <c r="H9869" s="24"/>
      <c r="I9869" s="184"/>
      <c r="J9869" s="182"/>
      <c r="K9869" s="21"/>
      <c r="L9869" s="24"/>
      <c r="M9869" s="185"/>
      <c r="N9869" s="24"/>
      <c r="O9869" s="14"/>
      <c r="P9869" s="14"/>
      <c r="Q9869" s="39"/>
      <c r="R9869" s="545"/>
      <c r="S9869" s="545"/>
      <c r="T9869" s="25"/>
      <c r="U9869" s="25"/>
    </row>
    <row r="9870" spans="2:21">
      <c r="B9870" s="9"/>
      <c r="C9870" s="9"/>
      <c r="D9870" s="9"/>
      <c r="E9870" s="9"/>
      <c r="F9870" s="10"/>
      <c r="G9870" s="4"/>
      <c r="H9870" s="24"/>
      <c r="I9870" s="184"/>
      <c r="J9870" s="182"/>
      <c r="K9870" s="21"/>
      <c r="L9870" s="24"/>
      <c r="M9870" s="185"/>
      <c r="N9870" s="24"/>
      <c r="O9870" s="14"/>
      <c r="P9870" s="14"/>
      <c r="Q9870" s="39"/>
      <c r="R9870" s="545"/>
      <c r="S9870" s="545"/>
      <c r="T9870" s="25"/>
      <c r="U9870" s="25"/>
    </row>
    <row r="9871" spans="2:21">
      <c r="B9871" s="9"/>
      <c r="C9871" s="9"/>
      <c r="D9871" s="9"/>
      <c r="E9871" s="9"/>
      <c r="F9871" s="10"/>
      <c r="G9871" s="4"/>
      <c r="H9871" s="24"/>
      <c r="I9871" s="184"/>
      <c r="J9871" s="182"/>
      <c r="K9871" s="21"/>
      <c r="L9871" s="24"/>
      <c r="M9871" s="185"/>
      <c r="N9871" s="24"/>
      <c r="O9871" s="14"/>
      <c r="P9871" s="14"/>
      <c r="Q9871" s="39"/>
      <c r="R9871" s="545"/>
      <c r="S9871" s="545"/>
      <c r="T9871" s="25"/>
      <c r="U9871" s="25"/>
    </row>
    <row r="9872" spans="2:21">
      <c r="B9872" s="9"/>
      <c r="C9872" s="9"/>
      <c r="D9872" s="9"/>
      <c r="E9872" s="9"/>
      <c r="F9872" s="10"/>
      <c r="G9872" s="4"/>
      <c r="H9872" s="24"/>
      <c r="I9872" s="184"/>
      <c r="J9872" s="182"/>
      <c r="K9872" s="21"/>
      <c r="L9872" s="24"/>
      <c r="M9872" s="185"/>
      <c r="N9872" s="24"/>
      <c r="O9872" s="14"/>
      <c r="P9872" s="14"/>
      <c r="Q9872" s="39"/>
      <c r="R9872" s="545"/>
      <c r="S9872" s="545"/>
      <c r="T9872" s="25"/>
      <c r="U9872" s="25"/>
    </row>
    <row r="9873" spans="2:21">
      <c r="B9873" s="9"/>
      <c r="C9873" s="9"/>
      <c r="D9873" s="9"/>
      <c r="E9873" s="9"/>
      <c r="F9873" s="10"/>
      <c r="G9873" s="4"/>
      <c r="H9873" s="24"/>
      <c r="I9873" s="184"/>
      <c r="J9873" s="182"/>
      <c r="K9873" s="21"/>
      <c r="L9873" s="24"/>
      <c r="M9873" s="185"/>
      <c r="N9873" s="24"/>
      <c r="O9873" s="14"/>
      <c r="P9873" s="14"/>
      <c r="Q9873" s="39"/>
      <c r="R9873" s="545"/>
      <c r="S9873" s="545"/>
      <c r="T9873" s="25"/>
      <c r="U9873" s="25"/>
    </row>
    <row r="9874" spans="2:21">
      <c r="B9874" s="9"/>
      <c r="C9874" s="9"/>
      <c r="D9874" s="9"/>
      <c r="E9874" s="9"/>
      <c r="F9874" s="10"/>
      <c r="G9874" s="4"/>
      <c r="H9874" s="24"/>
      <c r="I9874" s="184"/>
      <c r="J9874" s="182"/>
      <c r="K9874" s="21"/>
      <c r="L9874" s="24"/>
      <c r="M9874" s="185"/>
      <c r="N9874" s="24"/>
      <c r="O9874" s="14"/>
      <c r="P9874" s="14"/>
      <c r="Q9874" s="39"/>
      <c r="R9874" s="545"/>
      <c r="S9874" s="545"/>
      <c r="T9874" s="25"/>
      <c r="U9874" s="25"/>
    </row>
    <row r="9875" spans="2:21">
      <c r="B9875" s="9"/>
      <c r="C9875" s="9"/>
      <c r="D9875" s="9"/>
      <c r="E9875" s="9"/>
      <c r="F9875" s="10"/>
      <c r="G9875" s="4"/>
      <c r="H9875" s="24"/>
      <c r="I9875" s="184"/>
      <c r="J9875" s="182"/>
      <c r="K9875" s="21"/>
      <c r="L9875" s="24"/>
      <c r="M9875" s="185"/>
      <c r="N9875" s="24"/>
      <c r="O9875" s="14"/>
      <c r="P9875" s="14"/>
      <c r="Q9875" s="39"/>
      <c r="R9875" s="545"/>
      <c r="S9875" s="545"/>
      <c r="T9875" s="25"/>
      <c r="U9875" s="25"/>
    </row>
    <row r="9876" spans="2:21">
      <c r="B9876" s="9"/>
      <c r="C9876" s="9"/>
      <c r="D9876" s="9"/>
      <c r="E9876" s="9"/>
      <c r="F9876" s="10"/>
      <c r="G9876" s="4"/>
      <c r="H9876" s="24"/>
      <c r="I9876" s="184"/>
      <c r="J9876" s="182"/>
      <c r="K9876" s="21"/>
      <c r="L9876" s="24"/>
      <c r="M9876" s="185"/>
      <c r="N9876" s="24"/>
      <c r="O9876" s="14"/>
      <c r="P9876" s="14"/>
      <c r="Q9876" s="39"/>
      <c r="R9876" s="545"/>
      <c r="S9876" s="545"/>
      <c r="T9876" s="25"/>
      <c r="U9876" s="25"/>
    </row>
    <row r="9877" spans="2:21">
      <c r="B9877" s="9"/>
      <c r="C9877" s="9"/>
      <c r="D9877" s="9"/>
      <c r="E9877" s="9"/>
      <c r="F9877" s="10"/>
      <c r="G9877" s="4"/>
      <c r="H9877" s="24"/>
      <c r="I9877" s="184"/>
      <c r="J9877" s="182"/>
      <c r="K9877" s="21"/>
      <c r="L9877" s="24"/>
      <c r="M9877" s="185"/>
      <c r="N9877" s="24"/>
      <c r="O9877" s="14"/>
      <c r="P9877" s="14"/>
      <c r="Q9877" s="39"/>
      <c r="R9877" s="545"/>
      <c r="S9877" s="545"/>
      <c r="T9877" s="25"/>
      <c r="U9877" s="25"/>
    </row>
    <row r="9878" spans="2:21">
      <c r="B9878" s="9"/>
      <c r="C9878" s="9"/>
      <c r="D9878" s="9"/>
      <c r="E9878" s="9"/>
      <c r="F9878" s="10"/>
      <c r="G9878" s="4"/>
      <c r="H9878" s="24"/>
      <c r="I9878" s="184"/>
      <c r="J9878" s="182"/>
      <c r="K9878" s="21"/>
      <c r="L9878" s="24"/>
      <c r="M9878" s="185"/>
      <c r="N9878" s="24"/>
      <c r="O9878" s="14"/>
      <c r="P9878" s="14"/>
      <c r="Q9878" s="39"/>
      <c r="R9878" s="545"/>
      <c r="S9878" s="545"/>
      <c r="T9878" s="25"/>
      <c r="U9878" s="25"/>
    </row>
    <row r="9879" spans="2:21">
      <c r="B9879" s="9"/>
      <c r="C9879" s="9"/>
      <c r="D9879" s="9"/>
      <c r="E9879" s="9"/>
      <c r="F9879" s="10"/>
      <c r="G9879" s="4"/>
      <c r="H9879" s="24"/>
      <c r="I9879" s="184"/>
      <c r="J9879" s="182"/>
      <c r="K9879" s="21"/>
      <c r="L9879" s="24"/>
      <c r="M9879" s="185"/>
      <c r="N9879" s="24"/>
      <c r="O9879" s="14"/>
      <c r="P9879" s="14"/>
      <c r="Q9879" s="39"/>
      <c r="R9879" s="545"/>
      <c r="S9879" s="545"/>
      <c r="T9879" s="25"/>
      <c r="U9879" s="25"/>
    </row>
    <row r="9880" spans="2:21">
      <c r="B9880" s="9"/>
      <c r="C9880" s="9"/>
      <c r="D9880" s="9"/>
      <c r="E9880" s="9"/>
      <c r="F9880" s="10"/>
      <c r="G9880" s="4"/>
      <c r="H9880" s="24"/>
      <c r="I9880" s="184"/>
      <c r="J9880" s="182"/>
      <c r="K9880" s="21"/>
      <c r="L9880" s="24"/>
      <c r="M9880" s="185"/>
      <c r="N9880" s="24"/>
      <c r="O9880" s="14"/>
      <c r="P9880" s="14"/>
      <c r="Q9880" s="39"/>
      <c r="R9880" s="545"/>
      <c r="S9880" s="545"/>
      <c r="T9880" s="25"/>
      <c r="U9880" s="25"/>
    </row>
    <row r="9881" spans="2:21">
      <c r="B9881" s="9"/>
      <c r="C9881" s="9"/>
      <c r="D9881" s="9"/>
      <c r="E9881" s="9"/>
      <c r="F9881" s="10"/>
      <c r="G9881" s="4"/>
      <c r="H9881" s="24"/>
      <c r="I9881" s="184"/>
      <c r="J9881" s="182"/>
      <c r="K9881" s="21"/>
      <c r="L9881" s="24"/>
      <c r="M9881" s="185"/>
      <c r="N9881" s="24"/>
      <c r="O9881" s="14"/>
      <c r="P9881" s="14"/>
      <c r="Q9881" s="39"/>
      <c r="R9881" s="545"/>
      <c r="S9881" s="545"/>
      <c r="T9881" s="25"/>
      <c r="U9881" s="25"/>
    </row>
    <row r="9882" spans="2:21">
      <c r="B9882" s="9"/>
      <c r="C9882" s="9"/>
      <c r="D9882" s="9"/>
      <c r="E9882" s="9"/>
      <c r="F9882" s="10"/>
      <c r="G9882" s="4"/>
      <c r="H9882" s="24"/>
      <c r="I9882" s="184"/>
      <c r="J9882" s="182"/>
      <c r="K9882" s="21"/>
      <c r="L9882" s="24"/>
      <c r="M9882" s="185"/>
      <c r="N9882" s="24"/>
      <c r="O9882" s="14"/>
      <c r="P9882" s="14"/>
      <c r="Q9882" s="39"/>
      <c r="R9882" s="545"/>
      <c r="S9882" s="545"/>
      <c r="T9882" s="25"/>
      <c r="U9882" s="25"/>
    </row>
    <row r="9883" spans="2:21">
      <c r="B9883" s="9"/>
      <c r="C9883" s="9"/>
      <c r="D9883" s="9"/>
      <c r="E9883" s="9"/>
      <c r="F9883" s="10"/>
      <c r="G9883" s="4"/>
      <c r="H9883" s="24"/>
      <c r="I9883" s="184"/>
      <c r="J9883" s="182"/>
      <c r="K9883" s="21"/>
      <c r="L9883" s="24"/>
      <c r="M9883" s="185"/>
      <c r="N9883" s="24"/>
      <c r="O9883" s="14"/>
      <c r="P9883" s="14"/>
      <c r="Q9883" s="39"/>
      <c r="R9883" s="545"/>
      <c r="S9883" s="545"/>
      <c r="T9883" s="25"/>
      <c r="U9883" s="25"/>
    </row>
    <row r="9884" spans="2:21">
      <c r="B9884" s="9"/>
      <c r="C9884" s="9"/>
      <c r="D9884" s="9"/>
      <c r="E9884" s="9"/>
      <c r="F9884" s="10"/>
      <c r="G9884" s="4"/>
      <c r="H9884" s="24"/>
      <c r="I9884" s="184"/>
      <c r="J9884" s="182"/>
      <c r="K9884" s="21"/>
      <c r="L9884" s="24"/>
      <c r="M9884" s="185"/>
      <c r="N9884" s="24"/>
      <c r="O9884" s="14"/>
      <c r="P9884" s="14"/>
      <c r="Q9884" s="39"/>
      <c r="R9884" s="545"/>
      <c r="S9884" s="545"/>
      <c r="T9884" s="25"/>
      <c r="U9884" s="25"/>
    </row>
    <row r="9885" spans="2:21">
      <c r="B9885" s="9"/>
      <c r="C9885" s="9"/>
      <c r="D9885" s="9"/>
      <c r="E9885" s="9"/>
      <c r="F9885" s="10"/>
      <c r="G9885" s="4"/>
      <c r="H9885" s="24"/>
      <c r="I9885" s="184"/>
      <c r="J9885" s="182"/>
      <c r="K9885" s="21"/>
      <c r="L9885" s="24"/>
      <c r="M9885" s="185"/>
      <c r="N9885" s="24"/>
      <c r="O9885" s="14"/>
      <c r="P9885" s="14"/>
      <c r="Q9885" s="39"/>
      <c r="R9885" s="545"/>
      <c r="S9885" s="545"/>
      <c r="T9885" s="25"/>
      <c r="U9885" s="25"/>
    </row>
    <row r="9886" spans="2:21">
      <c r="B9886" s="9"/>
      <c r="C9886" s="9"/>
      <c r="D9886" s="9"/>
      <c r="E9886" s="9"/>
      <c r="F9886" s="10"/>
      <c r="G9886" s="4"/>
      <c r="H9886" s="24"/>
      <c r="I9886" s="184"/>
      <c r="J9886" s="182"/>
      <c r="K9886" s="21"/>
      <c r="L9886" s="24"/>
      <c r="M9886" s="185"/>
      <c r="N9886" s="24"/>
      <c r="O9886" s="14"/>
      <c r="P9886" s="14"/>
      <c r="Q9886" s="39"/>
      <c r="R9886" s="545"/>
      <c r="S9886" s="545"/>
      <c r="T9886" s="25"/>
      <c r="U9886" s="25"/>
    </row>
    <row r="9887" spans="2:21">
      <c r="B9887" s="9"/>
      <c r="C9887" s="9"/>
      <c r="D9887" s="9"/>
      <c r="E9887" s="9"/>
      <c r="F9887" s="10"/>
      <c r="G9887" s="4"/>
      <c r="H9887" s="24"/>
      <c r="I9887" s="184"/>
      <c r="J9887" s="182"/>
      <c r="K9887" s="21"/>
      <c r="L9887" s="24"/>
      <c r="M9887" s="185"/>
      <c r="N9887" s="24"/>
      <c r="O9887" s="14"/>
      <c r="P9887" s="14"/>
      <c r="Q9887" s="39"/>
      <c r="R9887" s="545"/>
      <c r="S9887" s="545"/>
      <c r="T9887" s="25"/>
      <c r="U9887" s="25"/>
    </row>
    <row r="9888" spans="2:21">
      <c r="B9888" s="9"/>
      <c r="C9888" s="9"/>
      <c r="D9888" s="9"/>
      <c r="E9888" s="9"/>
      <c r="F9888" s="10"/>
      <c r="G9888" s="4"/>
      <c r="H9888" s="24"/>
      <c r="I9888" s="184"/>
      <c r="J9888" s="182"/>
      <c r="K9888" s="21"/>
      <c r="L9888" s="24"/>
      <c r="M9888" s="185"/>
      <c r="N9888" s="24"/>
      <c r="O9888" s="14"/>
      <c r="P9888" s="14"/>
      <c r="Q9888" s="39"/>
      <c r="R9888" s="545"/>
      <c r="S9888" s="545"/>
      <c r="T9888" s="25"/>
      <c r="U9888" s="25"/>
    </row>
    <row r="9889" spans="2:21">
      <c r="B9889" s="9"/>
      <c r="C9889" s="9"/>
      <c r="D9889" s="9"/>
      <c r="E9889" s="9"/>
      <c r="F9889" s="10"/>
      <c r="G9889" s="4"/>
      <c r="H9889" s="24"/>
      <c r="I9889" s="184"/>
      <c r="J9889" s="182"/>
      <c r="K9889" s="21"/>
      <c r="L9889" s="24"/>
      <c r="M9889" s="185"/>
      <c r="N9889" s="24"/>
      <c r="O9889" s="14"/>
      <c r="P9889" s="14"/>
      <c r="Q9889" s="39"/>
      <c r="R9889" s="545"/>
      <c r="S9889" s="545"/>
      <c r="T9889" s="25"/>
      <c r="U9889" s="25"/>
    </row>
    <row r="9890" spans="2:21">
      <c r="B9890" s="9"/>
      <c r="C9890" s="9"/>
      <c r="D9890" s="9"/>
      <c r="E9890" s="9"/>
      <c r="F9890" s="10"/>
      <c r="G9890" s="4"/>
      <c r="H9890" s="24"/>
      <c r="I9890" s="184"/>
      <c r="J9890" s="182"/>
      <c r="K9890" s="21"/>
      <c r="L9890" s="24"/>
      <c r="M9890" s="185"/>
      <c r="N9890" s="24"/>
      <c r="O9890" s="14"/>
      <c r="P9890" s="14"/>
      <c r="Q9890" s="39"/>
      <c r="R9890" s="545"/>
      <c r="S9890" s="545"/>
      <c r="T9890" s="25"/>
      <c r="U9890" s="25"/>
    </row>
    <row r="9891" spans="2:21">
      <c r="B9891" s="9"/>
      <c r="C9891" s="9"/>
      <c r="D9891" s="9"/>
      <c r="E9891" s="9"/>
      <c r="F9891" s="10"/>
      <c r="G9891" s="4"/>
      <c r="H9891" s="24"/>
      <c r="I9891" s="184"/>
      <c r="J9891" s="182"/>
      <c r="K9891" s="21"/>
      <c r="L9891" s="24"/>
      <c r="M9891" s="185"/>
      <c r="N9891" s="24"/>
      <c r="O9891" s="14"/>
      <c r="P9891" s="14"/>
      <c r="Q9891" s="39"/>
      <c r="R9891" s="545"/>
      <c r="S9891" s="545"/>
      <c r="T9891" s="25"/>
      <c r="U9891" s="25"/>
    </row>
    <row r="9892" spans="2:21">
      <c r="B9892" s="9"/>
      <c r="C9892" s="9"/>
      <c r="D9892" s="9"/>
      <c r="E9892" s="9"/>
      <c r="F9892" s="10"/>
      <c r="G9892" s="4"/>
      <c r="H9892" s="24"/>
      <c r="I9892" s="184"/>
      <c r="J9892" s="182"/>
      <c r="K9892" s="21"/>
      <c r="L9892" s="24"/>
      <c r="M9892" s="185"/>
      <c r="N9892" s="24"/>
      <c r="O9892" s="14"/>
      <c r="P9892" s="14"/>
      <c r="Q9892" s="39"/>
      <c r="R9892" s="545"/>
      <c r="S9892" s="545"/>
      <c r="T9892" s="25"/>
      <c r="U9892" s="25"/>
    </row>
    <row r="9893" spans="2:21">
      <c r="B9893" s="9"/>
      <c r="C9893" s="9"/>
      <c r="D9893" s="9"/>
      <c r="E9893" s="9"/>
      <c r="F9893" s="10"/>
      <c r="G9893" s="4"/>
      <c r="H9893" s="24"/>
      <c r="I9893" s="184"/>
      <c r="J9893" s="182"/>
      <c r="K9893" s="21"/>
      <c r="L9893" s="24"/>
      <c r="M9893" s="185"/>
      <c r="N9893" s="24"/>
      <c r="O9893" s="14"/>
      <c r="P9893" s="14"/>
      <c r="Q9893" s="39"/>
      <c r="R9893" s="545"/>
      <c r="S9893" s="545"/>
      <c r="T9893" s="25"/>
      <c r="U9893" s="25"/>
    </row>
    <row r="9894" spans="2:21">
      <c r="B9894" s="9"/>
      <c r="C9894" s="9"/>
      <c r="D9894" s="9"/>
      <c r="E9894" s="9"/>
      <c r="F9894" s="10"/>
      <c r="G9894" s="4"/>
      <c r="H9894" s="24"/>
      <c r="I9894" s="184"/>
      <c r="J9894" s="182"/>
      <c r="K9894" s="21"/>
      <c r="L9894" s="24"/>
      <c r="M9894" s="185"/>
      <c r="N9894" s="24"/>
      <c r="O9894" s="14"/>
      <c r="P9894" s="14"/>
      <c r="Q9894" s="39"/>
      <c r="R9894" s="545"/>
      <c r="S9894" s="545"/>
      <c r="T9894" s="25"/>
      <c r="U9894" s="25"/>
    </row>
    <row r="9895" spans="2:21">
      <c r="B9895" s="9"/>
      <c r="C9895" s="9"/>
      <c r="D9895" s="9"/>
      <c r="E9895" s="9"/>
      <c r="F9895" s="10"/>
      <c r="G9895" s="4"/>
      <c r="H9895" s="24"/>
      <c r="I9895" s="184"/>
      <c r="J9895" s="182"/>
      <c r="K9895" s="21"/>
      <c r="L9895" s="24"/>
      <c r="M9895" s="185"/>
      <c r="N9895" s="24"/>
      <c r="O9895" s="14"/>
      <c r="P9895" s="14"/>
      <c r="Q9895" s="39"/>
      <c r="R9895" s="545"/>
      <c r="S9895" s="545"/>
      <c r="T9895" s="25"/>
      <c r="U9895" s="25"/>
    </row>
    <row r="9896" spans="2:21">
      <c r="B9896" s="9"/>
      <c r="C9896" s="9"/>
      <c r="D9896" s="9"/>
      <c r="E9896" s="9"/>
      <c r="F9896" s="10"/>
      <c r="G9896" s="4"/>
      <c r="H9896" s="24"/>
      <c r="I9896" s="184"/>
      <c r="J9896" s="182"/>
      <c r="K9896" s="21"/>
      <c r="L9896" s="24"/>
      <c r="M9896" s="185"/>
      <c r="N9896" s="24"/>
      <c r="O9896" s="14"/>
      <c r="P9896" s="14"/>
      <c r="Q9896" s="39"/>
      <c r="R9896" s="545"/>
      <c r="S9896" s="545"/>
      <c r="T9896" s="25"/>
      <c r="U9896" s="25"/>
    </row>
    <row r="9897" spans="2:21">
      <c r="B9897" s="9"/>
      <c r="C9897" s="9"/>
      <c r="D9897" s="9"/>
      <c r="E9897" s="9"/>
      <c r="F9897" s="10"/>
      <c r="G9897" s="4"/>
      <c r="H9897" s="24"/>
      <c r="I9897" s="184"/>
      <c r="J9897" s="182"/>
      <c r="K9897" s="21"/>
      <c r="L9897" s="24"/>
      <c r="M9897" s="185"/>
      <c r="N9897" s="24"/>
      <c r="O9897" s="14"/>
      <c r="P9897" s="14"/>
      <c r="Q9897" s="39"/>
      <c r="R9897" s="545"/>
      <c r="S9897" s="545"/>
      <c r="T9897" s="25"/>
      <c r="U9897" s="25"/>
    </row>
    <row r="9898" spans="2:21">
      <c r="B9898" s="9"/>
      <c r="C9898" s="9"/>
      <c r="D9898" s="9"/>
      <c r="E9898" s="9"/>
      <c r="F9898" s="10"/>
      <c r="G9898" s="4"/>
      <c r="H9898" s="24"/>
      <c r="I9898" s="184"/>
      <c r="J9898" s="182"/>
      <c r="K9898" s="21"/>
      <c r="L9898" s="24"/>
      <c r="M9898" s="185"/>
      <c r="N9898" s="24"/>
      <c r="O9898" s="14"/>
      <c r="P9898" s="14"/>
      <c r="Q9898" s="39"/>
      <c r="R9898" s="545"/>
      <c r="S9898" s="545"/>
      <c r="T9898" s="25"/>
      <c r="U9898" s="25"/>
    </row>
    <row r="9899" spans="2:21">
      <c r="B9899" s="9"/>
      <c r="C9899" s="9"/>
      <c r="D9899" s="9"/>
      <c r="E9899" s="9"/>
      <c r="F9899" s="10"/>
      <c r="G9899" s="4"/>
      <c r="H9899" s="24"/>
      <c r="I9899" s="184"/>
      <c r="J9899" s="182"/>
      <c r="K9899" s="21"/>
      <c r="L9899" s="24"/>
      <c r="M9899" s="185"/>
      <c r="N9899" s="24"/>
      <c r="O9899" s="14"/>
      <c r="P9899" s="14"/>
      <c r="Q9899" s="39"/>
      <c r="R9899" s="545"/>
      <c r="S9899" s="545"/>
      <c r="T9899" s="25"/>
      <c r="U9899" s="25"/>
    </row>
    <row r="9900" spans="2:21">
      <c r="B9900" s="9"/>
      <c r="C9900" s="9"/>
      <c r="D9900" s="9"/>
      <c r="E9900" s="9"/>
      <c r="F9900" s="10"/>
      <c r="G9900" s="4"/>
      <c r="H9900" s="24"/>
      <c r="I9900" s="184"/>
      <c r="J9900" s="182"/>
      <c r="K9900" s="21"/>
      <c r="L9900" s="24"/>
      <c r="M9900" s="185"/>
      <c r="N9900" s="24"/>
      <c r="O9900" s="14"/>
      <c r="P9900" s="14"/>
      <c r="Q9900" s="39"/>
      <c r="R9900" s="545"/>
      <c r="S9900" s="545"/>
      <c r="T9900" s="25"/>
      <c r="U9900" s="25"/>
    </row>
    <row r="9901" spans="2:21">
      <c r="B9901" s="9"/>
      <c r="C9901" s="9"/>
      <c r="D9901" s="9"/>
      <c r="E9901" s="9"/>
      <c r="F9901" s="10"/>
      <c r="G9901" s="4"/>
      <c r="H9901" s="24"/>
      <c r="I9901" s="184"/>
      <c r="J9901" s="182"/>
      <c r="K9901" s="21"/>
      <c r="L9901" s="24"/>
      <c r="M9901" s="185"/>
      <c r="N9901" s="24"/>
      <c r="O9901" s="14"/>
      <c r="P9901" s="14"/>
      <c r="Q9901" s="39"/>
      <c r="R9901" s="545"/>
      <c r="S9901" s="545"/>
      <c r="T9901" s="25"/>
      <c r="U9901" s="25"/>
    </row>
    <row r="9902" spans="2:21">
      <c r="B9902" s="9"/>
      <c r="C9902" s="9"/>
      <c r="D9902" s="9"/>
      <c r="E9902" s="9"/>
      <c r="F9902" s="10"/>
      <c r="G9902" s="4"/>
      <c r="H9902" s="24"/>
      <c r="I9902" s="184"/>
      <c r="J9902" s="182"/>
      <c r="K9902" s="21"/>
      <c r="L9902" s="24"/>
      <c r="M9902" s="185"/>
      <c r="N9902" s="24"/>
      <c r="O9902" s="14"/>
      <c r="P9902" s="14"/>
      <c r="Q9902" s="39"/>
      <c r="R9902" s="545"/>
      <c r="S9902" s="545"/>
      <c r="T9902" s="25"/>
      <c r="U9902" s="25"/>
    </row>
    <row r="9903" spans="2:21">
      <c r="B9903" s="9"/>
      <c r="C9903" s="9"/>
      <c r="D9903" s="9"/>
      <c r="E9903" s="9"/>
      <c r="F9903" s="10"/>
      <c r="G9903" s="4"/>
      <c r="H9903" s="24"/>
      <c r="I9903" s="184"/>
      <c r="J9903" s="182"/>
      <c r="K9903" s="21"/>
      <c r="L9903" s="24"/>
      <c r="M9903" s="185"/>
      <c r="N9903" s="24"/>
      <c r="O9903" s="14"/>
      <c r="P9903" s="14"/>
      <c r="Q9903" s="39"/>
      <c r="R9903" s="545"/>
      <c r="S9903" s="545"/>
      <c r="T9903" s="25"/>
      <c r="U9903" s="25"/>
    </row>
    <row r="9904" spans="2:21">
      <c r="B9904" s="9"/>
      <c r="C9904" s="9"/>
      <c r="D9904" s="9"/>
      <c r="E9904" s="9"/>
      <c r="F9904" s="10"/>
      <c r="G9904" s="4"/>
      <c r="H9904" s="24"/>
      <c r="I9904" s="184"/>
      <c r="J9904" s="182"/>
      <c r="K9904" s="21"/>
      <c r="L9904" s="24"/>
      <c r="M9904" s="185"/>
      <c r="N9904" s="24"/>
      <c r="O9904" s="14"/>
      <c r="P9904" s="14"/>
      <c r="Q9904" s="39"/>
      <c r="R9904" s="545"/>
      <c r="S9904" s="545"/>
      <c r="T9904" s="25"/>
      <c r="U9904" s="25"/>
    </row>
    <row r="9905" spans="2:21">
      <c r="B9905" s="9"/>
      <c r="C9905" s="9"/>
      <c r="D9905" s="9"/>
      <c r="E9905" s="9"/>
      <c r="F9905" s="10"/>
      <c r="G9905" s="4"/>
      <c r="H9905" s="24"/>
      <c r="I9905" s="184"/>
      <c r="J9905" s="182"/>
      <c r="K9905" s="21"/>
      <c r="L9905" s="24"/>
      <c r="M9905" s="185"/>
      <c r="N9905" s="24"/>
      <c r="O9905" s="14"/>
      <c r="P9905" s="14"/>
      <c r="Q9905" s="39"/>
      <c r="R9905" s="545"/>
      <c r="S9905" s="545"/>
      <c r="T9905" s="25"/>
      <c r="U9905" s="25"/>
    </row>
    <row r="9906" spans="2:21">
      <c r="B9906" s="9"/>
      <c r="C9906" s="9"/>
      <c r="D9906" s="9"/>
      <c r="E9906" s="9"/>
      <c r="F9906" s="10"/>
      <c r="G9906" s="4"/>
      <c r="H9906" s="24"/>
      <c r="I9906" s="184"/>
      <c r="J9906" s="182"/>
      <c r="K9906" s="21"/>
      <c r="L9906" s="24"/>
      <c r="M9906" s="185"/>
      <c r="N9906" s="24"/>
      <c r="O9906" s="14"/>
      <c r="P9906" s="14"/>
      <c r="Q9906" s="39"/>
      <c r="R9906" s="545"/>
      <c r="S9906" s="545"/>
      <c r="T9906" s="25"/>
      <c r="U9906" s="25"/>
    </row>
    <row r="9907" spans="2:21">
      <c r="B9907" s="9"/>
      <c r="C9907" s="9"/>
      <c r="D9907" s="9"/>
      <c r="E9907" s="9"/>
      <c r="F9907" s="10"/>
      <c r="G9907" s="4"/>
      <c r="H9907" s="24"/>
      <c r="I9907" s="184"/>
      <c r="J9907" s="182"/>
      <c r="K9907" s="21"/>
      <c r="L9907" s="24"/>
      <c r="M9907" s="185"/>
      <c r="N9907" s="24"/>
      <c r="O9907" s="14"/>
      <c r="P9907" s="14"/>
      <c r="Q9907" s="39"/>
      <c r="R9907" s="545"/>
      <c r="S9907" s="545"/>
      <c r="T9907" s="25"/>
      <c r="U9907" s="25"/>
    </row>
    <row r="9908" spans="2:21">
      <c r="B9908" s="9"/>
      <c r="C9908" s="9"/>
      <c r="D9908" s="9"/>
      <c r="E9908" s="9"/>
      <c r="F9908" s="10"/>
      <c r="G9908" s="4"/>
      <c r="H9908" s="24"/>
      <c r="I9908" s="184"/>
      <c r="J9908" s="182"/>
      <c r="K9908" s="21"/>
      <c r="L9908" s="24"/>
      <c r="M9908" s="185"/>
      <c r="N9908" s="24"/>
      <c r="O9908" s="14"/>
      <c r="P9908" s="14"/>
      <c r="Q9908" s="39"/>
      <c r="R9908" s="545"/>
      <c r="S9908" s="545"/>
      <c r="T9908" s="25"/>
      <c r="U9908" s="25"/>
    </row>
    <row r="9909" spans="2:21">
      <c r="B9909" s="9"/>
      <c r="C9909" s="9"/>
      <c r="D9909" s="9"/>
      <c r="E9909" s="9"/>
      <c r="F9909" s="10"/>
      <c r="G9909" s="4"/>
      <c r="H9909" s="24"/>
      <c r="I9909" s="184"/>
      <c r="J9909" s="182"/>
      <c r="K9909" s="21"/>
      <c r="L9909" s="24"/>
      <c r="M9909" s="185"/>
      <c r="N9909" s="24"/>
      <c r="O9909" s="14"/>
      <c r="P9909" s="14"/>
      <c r="Q9909" s="39"/>
      <c r="R9909" s="545"/>
      <c r="S9909" s="545"/>
      <c r="T9909" s="25"/>
      <c r="U9909" s="25"/>
    </row>
    <row r="9910" spans="2:21">
      <c r="B9910" s="9"/>
      <c r="C9910" s="9"/>
      <c r="D9910" s="9"/>
      <c r="E9910" s="9"/>
      <c r="F9910" s="10"/>
      <c r="G9910" s="4"/>
      <c r="H9910" s="24"/>
      <c r="I9910" s="184"/>
      <c r="J9910" s="182"/>
      <c r="K9910" s="21"/>
      <c r="L9910" s="24"/>
      <c r="M9910" s="185"/>
      <c r="N9910" s="24"/>
      <c r="O9910" s="14"/>
      <c r="P9910" s="14"/>
      <c r="Q9910" s="39"/>
      <c r="R9910" s="545"/>
      <c r="S9910" s="545"/>
      <c r="T9910" s="25"/>
      <c r="U9910" s="25"/>
    </row>
    <row r="9911" spans="2:21">
      <c r="B9911" s="9"/>
      <c r="C9911" s="9"/>
      <c r="D9911" s="9"/>
      <c r="E9911" s="9"/>
      <c r="F9911" s="10"/>
      <c r="G9911" s="4"/>
      <c r="H9911" s="24"/>
      <c r="I9911" s="184"/>
      <c r="J9911" s="182"/>
      <c r="K9911" s="21"/>
      <c r="L9911" s="24"/>
      <c r="M9911" s="185"/>
      <c r="N9911" s="24"/>
      <c r="O9911" s="14"/>
      <c r="P9911" s="14"/>
      <c r="Q9911" s="39"/>
      <c r="R9911" s="545"/>
      <c r="S9911" s="545"/>
      <c r="T9911" s="25"/>
      <c r="U9911" s="25"/>
    </row>
    <row r="9912" spans="2:21">
      <c r="B9912" s="9"/>
      <c r="C9912" s="9"/>
      <c r="D9912" s="9"/>
      <c r="E9912" s="9"/>
      <c r="F9912" s="10"/>
      <c r="G9912" s="4"/>
      <c r="H9912" s="24"/>
      <c r="I9912" s="184"/>
      <c r="J9912" s="182"/>
      <c r="K9912" s="21"/>
      <c r="L9912" s="24"/>
      <c r="M9912" s="185"/>
      <c r="N9912" s="24"/>
      <c r="O9912" s="14"/>
      <c r="P9912" s="14"/>
      <c r="Q9912" s="39"/>
      <c r="R9912" s="545"/>
      <c r="S9912" s="545"/>
      <c r="T9912" s="25"/>
      <c r="U9912" s="25"/>
    </row>
    <row r="9913" spans="2:21">
      <c r="B9913" s="9"/>
      <c r="C9913" s="9"/>
      <c r="D9913" s="9"/>
      <c r="E9913" s="9"/>
      <c r="F9913" s="10"/>
      <c r="G9913" s="4"/>
      <c r="H9913" s="24"/>
      <c r="I9913" s="184"/>
      <c r="J9913" s="182"/>
      <c r="K9913" s="21"/>
      <c r="L9913" s="24"/>
      <c r="M9913" s="185"/>
      <c r="N9913" s="24"/>
      <c r="O9913" s="14"/>
      <c r="P9913" s="14"/>
      <c r="Q9913" s="39"/>
      <c r="R9913" s="545"/>
      <c r="S9913" s="545"/>
      <c r="T9913" s="25"/>
      <c r="U9913" s="25"/>
    </row>
    <row r="9914" spans="2:21">
      <c r="B9914" s="9"/>
      <c r="C9914" s="9"/>
      <c r="D9914" s="9"/>
      <c r="E9914" s="9"/>
      <c r="F9914" s="10"/>
      <c r="G9914" s="4"/>
      <c r="H9914" s="24"/>
      <c r="I9914" s="184"/>
      <c r="J9914" s="182"/>
      <c r="K9914" s="21"/>
      <c r="L9914" s="24"/>
      <c r="M9914" s="185"/>
      <c r="N9914" s="24"/>
      <c r="O9914" s="14"/>
      <c r="P9914" s="14"/>
      <c r="Q9914" s="39"/>
      <c r="R9914" s="545"/>
      <c r="S9914" s="545"/>
      <c r="T9914" s="25"/>
      <c r="U9914" s="25"/>
    </row>
    <row r="9915" spans="2:21">
      <c r="B9915" s="9"/>
      <c r="C9915" s="9"/>
      <c r="D9915" s="9"/>
      <c r="E9915" s="9"/>
      <c r="F9915" s="10"/>
      <c r="G9915" s="4"/>
      <c r="H9915" s="24"/>
      <c r="I9915" s="184"/>
      <c r="J9915" s="182"/>
      <c r="K9915" s="21"/>
      <c r="L9915" s="24"/>
      <c r="M9915" s="185"/>
      <c r="N9915" s="24"/>
      <c r="O9915" s="14"/>
      <c r="P9915" s="14"/>
      <c r="Q9915" s="39"/>
      <c r="R9915" s="545"/>
      <c r="S9915" s="545"/>
      <c r="T9915" s="25"/>
      <c r="U9915" s="25"/>
    </row>
    <row r="9916" spans="2:21">
      <c r="B9916" s="9"/>
      <c r="C9916" s="9"/>
      <c r="D9916" s="9"/>
      <c r="E9916" s="9"/>
      <c r="F9916" s="10"/>
      <c r="G9916" s="4"/>
      <c r="H9916" s="24"/>
      <c r="I9916" s="184"/>
      <c r="J9916" s="182"/>
      <c r="K9916" s="21"/>
      <c r="L9916" s="24"/>
      <c r="M9916" s="185"/>
      <c r="N9916" s="24"/>
      <c r="O9916" s="14"/>
      <c r="P9916" s="14"/>
      <c r="Q9916" s="39"/>
      <c r="R9916" s="545"/>
      <c r="S9916" s="545"/>
      <c r="T9916" s="25"/>
      <c r="U9916" s="25"/>
    </row>
    <row r="9917" spans="2:21">
      <c r="B9917" s="9"/>
      <c r="C9917" s="9"/>
      <c r="D9917" s="9"/>
      <c r="E9917" s="9"/>
      <c r="F9917" s="10"/>
      <c r="G9917" s="4"/>
      <c r="H9917" s="24"/>
      <c r="I9917" s="184"/>
      <c r="J9917" s="182"/>
      <c r="K9917" s="21"/>
      <c r="L9917" s="24"/>
      <c r="M9917" s="185"/>
      <c r="N9917" s="24"/>
      <c r="O9917" s="14"/>
      <c r="P9917" s="14"/>
      <c r="Q9917" s="39"/>
      <c r="R9917" s="545"/>
      <c r="S9917" s="545"/>
      <c r="T9917" s="25"/>
      <c r="U9917" s="25"/>
    </row>
    <row r="9918" spans="2:21">
      <c r="B9918" s="9"/>
      <c r="C9918" s="9"/>
      <c r="D9918" s="9"/>
      <c r="E9918" s="9"/>
      <c r="F9918" s="10"/>
      <c r="G9918" s="4"/>
      <c r="H9918" s="24"/>
      <c r="I9918" s="184"/>
      <c r="J9918" s="182"/>
      <c r="K9918" s="21"/>
      <c r="L9918" s="24"/>
      <c r="M9918" s="185"/>
      <c r="N9918" s="24"/>
      <c r="O9918" s="14"/>
      <c r="P9918" s="14"/>
      <c r="Q9918" s="39"/>
      <c r="R9918" s="545"/>
      <c r="S9918" s="545"/>
      <c r="T9918" s="25"/>
      <c r="U9918" s="25"/>
    </row>
    <row r="9919" spans="2:21">
      <c r="B9919" s="9"/>
      <c r="C9919" s="9"/>
      <c r="D9919" s="9"/>
      <c r="E9919" s="9"/>
      <c r="F9919" s="10"/>
      <c r="G9919" s="4"/>
      <c r="H9919" s="24"/>
      <c r="I9919" s="184"/>
      <c r="J9919" s="182"/>
      <c r="K9919" s="21"/>
      <c r="L9919" s="24"/>
      <c r="M9919" s="185"/>
      <c r="N9919" s="24"/>
      <c r="O9919" s="14"/>
      <c r="P9919" s="14"/>
      <c r="Q9919" s="39"/>
      <c r="R9919" s="545"/>
      <c r="S9919" s="545"/>
      <c r="T9919" s="25"/>
      <c r="U9919" s="25"/>
    </row>
    <row r="9920" spans="2:21">
      <c r="B9920" s="9"/>
      <c r="C9920" s="9"/>
      <c r="D9920" s="9"/>
      <c r="E9920" s="9"/>
      <c r="F9920" s="10"/>
      <c r="G9920" s="4"/>
      <c r="H9920" s="24"/>
      <c r="I9920" s="184"/>
      <c r="J9920" s="182"/>
      <c r="K9920" s="21"/>
      <c r="L9920" s="24"/>
      <c r="M9920" s="185"/>
      <c r="N9920" s="24"/>
      <c r="O9920" s="14"/>
      <c r="P9920" s="14"/>
      <c r="Q9920" s="39"/>
      <c r="R9920" s="545"/>
      <c r="S9920" s="545"/>
      <c r="T9920" s="25"/>
      <c r="U9920" s="25"/>
    </row>
    <row r="9921" spans="2:21">
      <c r="B9921" s="9"/>
      <c r="C9921" s="9"/>
      <c r="D9921" s="9"/>
      <c r="E9921" s="9"/>
      <c r="F9921" s="10"/>
      <c r="G9921" s="4"/>
      <c r="H9921" s="24"/>
      <c r="I9921" s="184"/>
      <c r="J9921" s="182"/>
      <c r="K9921" s="21"/>
      <c r="L9921" s="24"/>
      <c r="M9921" s="185"/>
      <c r="N9921" s="24"/>
      <c r="O9921" s="14"/>
      <c r="P9921" s="14"/>
      <c r="Q9921" s="39"/>
      <c r="R9921" s="545"/>
      <c r="S9921" s="545"/>
      <c r="T9921" s="25"/>
      <c r="U9921" s="25"/>
    </row>
    <row r="9922" spans="2:21">
      <c r="B9922" s="9"/>
      <c r="C9922" s="9"/>
      <c r="D9922" s="9"/>
      <c r="E9922" s="9"/>
      <c r="F9922" s="10"/>
      <c r="G9922" s="4"/>
      <c r="H9922" s="24"/>
      <c r="I9922" s="184"/>
      <c r="J9922" s="182"/>
      <c r="K9922" s="21"/>
      <c r="L9922" s="24"/>
      <c r="M9922" s="185"/>
      <c r="N9922" s="24"/>
      <c r="O9922" s="14"/>
      <c r="P9922" s="14"/>
      <c r="Q9922" s="39"/>
      <c r="R9922" s="545"/>
      <c r="S9922" s="545"/>
      <c r="T9922" s="25"/>
      <c r="U9922" s="25"/>
    </row>
    <row r="9923" spans="2:21">
      <c r="B9923" s="9"/>
      <c r="C9923" s="9"/>
      <c r="D9923" s="9"/>
      <c r="E9923" s="9"/>
      <c r="F9923" s="10"/>
      <c r="G9923" s="4"/>
      <c r="H9923" s="24"/>
      <c r="I9923" s="184"/>
      <c r="J9923" s="182"/>
      <c r="K9923" s="21"/>
      <c r="L9923" s="24"/>
      <c r="M9923" s="185"/>
      <c r="N9923" s="24"/>
      <c r="O9923" s="14"/>
      <c r="P9923" s="14"/>
      <c r="Q9923" s="39"/>
      <c r="R9923" s="545"/>
      <c r="S9923" s="545"/>
      <c r="T9923" s="25"/>
      <c r="U9923" s="25"/>
    </row>
    <row r="9924" spans="2:21">
      <c r="B9924" s="9"/>
      <c r="C9924" s="9"/>
      <c r="D9924" s="9"/>
      <c r="E9924" s="9"/>
      <c r="F9924" s="10"/>
      <c r="G9924" s="4"/>
      <c r="H9924" s="24"/>
      <c r="I9924" s="184"/>
      <c r="J9924" s="182"/>
      <c r="K9924" s="21"/>
      <c r="L9924" s="24"/>
      <c r="M9924" s="185"/>
      <c r="N9924" s="24"/>
      <c r="O9924" s="14"/>
      <c r="P9924" s="14"/>
      <c r="Q9924" s="39"/>
      <c r="R9924" s="545"/>
      <c r="S9924" s="545"/>
      <c r="T9924" s="25"/>
      <c r="U9924" s="25"/>
    </row>
    <row r="9925" spans="2:21">
      <c r="B9925" s="9"/>
      <c r="C9925" s="9"/>
      <c r="D9925" s="9"/>
      <c r="E9925" s="9"/>
      <c r="F9925" s="10"/>
      <c r="G9925" s="4"/>
      <c r="H9925" s="24"/>
      <c r="I9925" s="184"/>
      <c r="J9925" s="182"/>
      <c r="K9925" s="21"/>
      <c r="L9925" s="24"/>
      <c r="M9925" s="185"/>
      <c r="N9925" s="24"/>
      <c r="O9925" s="14"/>
      <c r="P9925" s="14"/>
      <c r="Q9925" s="39"/>
      <c r="R9925" s="545"/>
      <c r="S9925" s="545"/>
      <c r="T9925" s="25"/>
      <c r="U9925" s="25"/>
    </row>
    <row r="9926" spans="2:21">
      <c r="B9926" s="9"/>
      <c r="C9926" s="9"/>
      <c r="D9926" s="9"/>
      <c r="E9926" s="9"/>
      <c r="F9926" s="10"/>
      <c r="G9926" s="4"/>
      <c r="H9926" s="24"/>
      <c r="I9926" s="184"/>
      <c r="J9926" s="182"/>
      <c r="K9926" s="21"/>
      <c r="L9926" s="24"/>
      <c r="M9926" s="185"/>
      <c r="N9926" s="24"/>
      <c r="O9926" s="14"/>
      <c r="P9926" s="14"/>
      <c r="Q9926" s="39"/>
      <c r="R9926" s="545"/>
      <c r="S9926" s="545"/>
      <c r="T9926" s="25"/>
      <c r="U9926" s="25"/>
    </row>
    <row r="9927" spans="2:21">
      <c r="B9927" s="9"/>
      <c r="C9927" s="9"/>
      <c r="D9927" s="9"/>
      <c r="E9927" s="9"/>
      <c r="F9927" s="10"/>
      <c r="G9927" s="4"/>
      <c r="H9927" s="24"/>
      <c r="I9927" s="184"/>
      <c r="J9927" s="182"/>
      <c r="K9927" s="21"/>
      <c r="L9927" s="24"/>
      <c r="M9927" s="185"/>
      <c r="N9927" s="24"/>
      <c r="O9927" s="14"/>
      <c r="P9927" s="14"/>
      <c r="Q9927" s="39"/>
      <c r="R9927" s="545"/>
      <c r="S9927" s="545"/>
      <c r="T9927" s="25"/>
      <c r="U9927" s="25"/>
    </row>
    <row r="9928" spans="2:21">
      <c r="B9928" s="9"/>
      <c r="C9928" s="9"/>
      <c r="D9928" s="9"/>
      <c r="E9928" s="9"/>
      <c r="F9928" s="10"/>
      <c r="G9928" s="4"/>
      <c r="H9928" s="24"/>
      <c r="I9928" s="184"/>
      <c r="J9928" s="182"/>
      <c r="K9928" s="21"/>
      <c r="L9928" s="24"/>
      <c r="M9928" s="185"/>
      <c r="N9928" s="24"/>
      <c r="O9928" s="14"/>
      <c r="P9928" s="14"/>
      <c r="Q9928" s="39"/>
      <c r="R9928" s="545"/>
      <c r="S9928" s="545"/>
      <c r="T9928" s="25"/>
      <c r="U9928" s="25"/>
    </row>
    <row r="9929" spans="2:21">
      <c r="B9929" s="9"/>
      <c r="C9929" s="9"/>
      <c r="D9929" s="9"/>
      <c r="E9929" s="9"/>
      <c r="F9929" s="10"/>
      <c r="G9929" s="4"/>
      <c r="H9929" s="24"/>
      <c r="I9929" s="184"/>
      <c r="J9929" s="182"/>
      <c r="K9929" s="21"/>
      <c r="L9929" s="24"/>
      <c r="M9929" s="185"/>
      <c r="N9929" s="24"/>
      <c r="O9929" s="14"/>
      <c r="P9929" s="14"/>
      <c r="Q9929" s="39"/>
      <c r="R9929" s="545"/>
      <c r="S9929" s="545"/>
      <c r="T9929" s="25"/>
      <c r="U9929" s="25"/>
    </row>
    <row r="9930" spans="2:21">
      <c r="B9930" s="9"/>
      <c r="C9930" s="9"/>
      <c r="D9930" s="9"/>
      <c r="E9930" s="9"/>
      <c r="F9930" s="10"/>
      <c r="G9930" s="4"/>
      <c r="H9930" s="24"/>
      <c r="I9930" s="184"/>
      <c r="J9930" s="182"/>
      <c r="K9930" s="21"/>
      <c r="L9930" s="24"/>
      <c r="M9930" s="185"/>
      <c r="N9930" s="24"/>
      <c r="O9930" s="14"/>
      <c r="P9930" s="14"/>
      <c r="Q9930" s="39"/>
      <c r="R9930" s="545"/>
      <c r="S9930" s="545"/>
      <c r="T9930" s="25"/>
      <c r="U9930" s="25"/>
    </row>
    <row r="9931" spans="2:21">
      <c r="B9931" s="9"/>
      <c r="C9931" s="9"/>
      <c r="D9931" s="9"/>
      <c r="E9931" s="9"/>
      <c r="F9931" s="10"/>
      <c r="G9931" s="4"/>
      <c r="H9931" s="24"/>
      <c r="I9931" s="184"/>
      <c r="J9931" s="182"/>
      <c r="K9931" s="21"/>
      <c r="L9931" s="24"/>
      <c r="M9931" s="185"/>
      <c r="N9931" s="24"/>
      <c r="O9931" s="14"/>
      <c r="P9931" s="14"/>
      <c r="Q9931" s="39"/>
      <c r="R9931" s="545"/>
      <c r="S9931" s="545"/>
      <c r="T9931" s="25"/>
      <c r="U9931" s="25"/>
    </row>
    <row r="9932" spans="2:21">
      <c r="B9932" s="9"/>
      <c r="C9932" s="9"/>
      <c r="D9932" s="9"/>
      <c r="E9932" s="9"/>
      <c r="F9932" s="10"/>
      <c r="G9932" s="4"/>
      <c r="H9932" s="24"/>
      <c r="I9932" s="184"/>
      <c r="J9932" s="182"/>
      <c r="K9932" s="21"/>
      <c r="L9932" s="24"/>
      <c r="M9932" s="185"/>
      <c r="N9932" s="24"/>
      <c r="O9932" s="14"/>
      <c r="P9932" s="14"/>
      <c r="Q9932" s="39"/>
      <c r="R9932" s="545"/>
      <c r="S9932" s="545"/>
      <c r="T9932" s="25"/>
      <c r="U9932" s="25"/>
    </row>
    <row r="9933" spans="2:21">
      <c r="B9933" s="9"/>
      <c r="C9933" s="9"/>
      <c r="D9933" s="9"/>
      <c r="E9933" s="9"/>
      <c r="F9933" s="10"/>
      <c r="G9933" s="4"/>
      <c r="H9933" s="24"/>
      <c r="I9933" s="184"/>
      <c r="J9933" s="182"/>
      <c r="K9933" s="21"/>
      <c r="L9933" s="24"/>
      <c r="M9933" s="185"/>
      <c r="N9933" s="24"/>
      <c r="O9933" s="14"/>
      <c r="P9933" s="14"/>
      <c r="Q9933" s="39"/>
      <c r="R9933" s="545"/>
      <c r="S9933" s="545"/>
      <c r="T9933" s="25"/>
      <c r="U9933" s="25"/>
    </row>
    <row r="9934" spans="2:21">
      <c r="B9934" s="9"/>
      <c r="C9934" s="9"/>
      <c r="D9934" s="9"/>
      <c r="E9934" s="9"/>
      <c r="F9934" s="10"/>
      <c r="G9934" s="4"/>
      <c r="H9934" s="24"/>
      <c r="I9934" s="184"/>
      <c r="J9934" s="182"/>
      <c r="K9934" s="21"/>
      <c r="L9934" s="24"/>
      <c r="M9934" s="185"/>
      <c r="N9934" s="24"/>
      <c r="O9934" s="14"/>
      <c r="P9934" s="14"/>
      <c r="Q9934" s="39"/>
      <c r="R9934" s="545"/>
      <c r="S9934" s="545"/>
      <c r="T9934" s="25"/>
      <c r="U9934" s="25"/>
    </row>
    <row r="9935" spans="2:21">
      <c r="B9935" s="9"/>
      <c r="C9935" s="9"/>
      <c r="D9935" s="9"/>
      <c r="E9935" s="9"/>
      <c r="F9935" s="10"/>
      <c r="G9935" s="4"/>
      <c r="H9935" s="24"/>
      <c r="I9935" s="184"/>
      <c r="J9935" s="182"/>
      <c r="K9935" s="21"/>
      <c r="L9935" s="24"/>
      <c r="M9935" s="185"/>
      <c r="N9935" s="24"/>
      <c r="O9935" s="14"/>
      <c r="P9935" s="14"/>
      <c r="Q9935" s="39"/>
      <c r="R9935" s="545"/>
      <c r="S9935" s="545"/>
      <c r="T9935" s="25"/>
      <c r="U9935" s="25"/>
    </row>
    <row r="9936" spans="2:21">
      <c r="B9936" s="9"/>
      <c r="C9936" s="9"/>
      <c r="D9936" s="9"/>
      <c r="E9936" s="9"/>
      <c r="F9936" s="10"/>
      <c r="G9936" s="4"/>
      <c r="H9936" s="24"/>
      <c r="I9936" s="184"/>
      <c r="J9936" s="182"/>
      <c r="K9936" s="21"/>
      <c r="L9936" s="24"/>
      <c r="M9936" s="185"/>
      <c r="N9936" s="24"/>
      <c r="O9936" s="14"/>
      <c r="P9936" s="14"/>
      <c r="Q9936" s="39"/>
      <c r="R9936" s="545"/>
      <c r="S9936" s="545"/>
      <c r="T9936" s="25"/>
      <c r="U9936" s="25"/>
    </row>
    <row r="9937" spans="2:21">
      <c r="B9937" s="9"/>
      <c r="C9937" s="9"/>
      <c r="D9937" s="9"/>
      <c r="E9937" s="9"/>
      <c r="F9937" s="10"/>
      <c r="G9937" s="4"/>
      <c r="H9937" s="24"/>
      <c r="I9937" s="184"/>
      <c r="J9937" s="182"/>
      <c r="K9937" s="21"/>
      <c r="L9937" s="24"/>
      <c r="M9937" s="185"/>
      <c r="N9937" s="24"/>
      <c r="O9937" s="14"/>
      <c r="P9937" s="14"/>
      <c r="Q9937" s="39"/>
      <c r="R9937" s="545"/>
      <c r="S9937" s="545"/>
      <c r="T9937" s="25"/>
      <c r="U9937" s="25"/>
    </row>
    <row r="9938" spans="2:21">
      <c r="B9938" s="9"/>
      <c r="C9938" s="9"/>
      <c r="D9938" s="9"/>
      <c r="E9938" s="9"/>
      <c r="F9938" s="10"/>
      <c r="G9938" s="4"/>
      <c r="H9938" s="24"/>
      <c r="I9938" s="184"/>
      <c r="J9938" s="182"/>
      <c r="K9938" s="21"/>
      <c r="L9938" s="24"/>
      <c r="M9938" s="185"/>
      <c r="N9938" s="24"/>
      <c r="O9938" s="14"/>
      <c r="P9938" s="14"/>
      <c r="Q9938" s="39"/>
      <c r="R9938" s="545"/>
      <c r="S9938" s="545"/>
      <c r="T9938" s="25"/>
      <c r="U9938" s="25"/>
    </row>
    <row r="9939" spans="2:21">
      <c r="B9939" s="9"/>
      <c r="C9939" s="9"/>
      <c r="D9939" s="9"/>
      <c r="E9939" s="9"/>
      <c r="F9939" s="10"/>
      <c r="G9939" s="4"/>
      <c r="H9939" s="24"/>
      <c r="I9939" s="184"/>
      <c r="J9939" s="182"/>
      <c r="K9939" s="21"/>
      <c r="L9939" s="24"/>
      <c r="M9939" s="185"/>
      <c r="N9939" s="24"/>
      <c r="O9939" s="14"/>
      <c r="P9939" s="14"/>
      <c r="Q9939" s="39"/>
      <c r="R9939" s="545"/>
      <c r="S9939" s="545"/>
      <c r="T9939" s="25"/>
      <c r="U9939" s="25"/>
    </row>
    <row r="9940" spans="2:21">
      <c r="B9940" s="9"/>
      <c r="C9940" s="9"/>
      <c r="D9940" s="9"/>
      <c r="E9940" s="9"/>
      <c r="F9940" s="10"/>
      <c r="G9940" s="4"/>
      <c r="H9940" s="24"/>
      <c r="I9940" s="184"/>
      <c r="J9940" s="182"/>
      <c r="K9940" s="21"/>
      <c r="L9940" s="24"/>
      <c r="M9940" s="185"/>
      <c r="N9940" s="24"/>
      <c r="O9940" s="14"/>
      <c r="P9940" s="14"/>
      <c r="Q9940" s="39"/>
      <c r="R9940" s="545"/>
      <c r="S9940" s="545"/>
      <c r="T9940" s="25"/>
      <c r="U9940" s="25"/>
    </row>
    <row r="9941" spans="2:21">
      <c r="B9941" s="9"/>
      <c r="C9941" s="9"/>
      <c r="D9941" s="9"/>
      <c r="E9941" s="9"/>
      <c r="F9941" s="10"/>
      <c r="G9941" s="4"/>
      <c r="H9941" s="24"/>
      <c r="I9941" s="184"/>
      <c r="J9941" s="182"/>
      <c r="K9941" s="21"/>
      <c r="L9941" s="24"/>
      <c r="M9941" s="185"/>
      <c r="N9941" s="24"/>
      <c r="O9941" s="14"/>
      <c r="P9941" s="14"/>
      <c r="Q9941" s="39"/>
      <c r="R9941" s="545"/>
      <c r="S9941" s="545"/>
      <c r="T9941" s="25"/>
      <c r="U9941" s="25"/>
    </row>
    <row r="9942" spans="2:21">
      <c r="B9942" s="9"/>
      <c r="C9942" s="9"/>
      <c r="D9942" s="9"/>
      <c r="E9942" s="9"/>
      <c r="F9942" s="10"/>
      <c r="G9942" s="4"/>
      <c r="H9942" s="24"/>
      <c r="I9942" s="184"/>
      <c r="J9942" s="182"/>
      <c r="K9942" s="21"/>
      <c r="L9942" s="24"/>
      <c r="M9942" s="185"/>
      <c r="N9942" s="24"/>
      <c r="O9942" s="14"/>
      <c r="P9942" s="14"/>
      <c r="Q9942" s="39"/>
      <c r="R9942" s="545"/>
      <c r="S9942" s="545"/>
      <c r="T9942" s="25"/>
      <c r="U9942" s="25"/>
    </row>
    <row r="9943" spans="2:21">
      <c r="B9943" s="9"/>
      <c r="C9943" s="9"/>
      <c r="D9943" s="9"/>
      <c r="E9943" s="9"/>
      <c r="F9943" s="10"/>
      <c r="G9943" s="4"/>
      <c r="H9943" s="24"/>
      <c r="I9943" s="184"/>
      <c r="J9943" s="182"/>
      <c r="K9943" s="21"/>
      <c r="L9943" s="24"/>
      <c r="M9943" s="185"/>
      <c r="N9943" s="24"/>
      <c r="O9943" s="14"/>
      <c r="P9943" s="14"/>
      <c r="Q9943" s="39"/>
      <c r="R9943" s="545"/>
      <c r="S9943" s="545"/>
      <c r="T9943" s="25"/>
      <c r="U9943" s="25"/>
    </row>
    <row r="9944" spans="2:21">
      <c r="B9944" s="9"/>
      <c r="C9944" s="9"/>
      <c r="D9944" s="9"/>
      <c r="E9944" s="9"/>
      <c r="F9944" s="10"/>
      <c r="G9944" s="4"/>
      <c r="H9944" s="24"/>
      <c r="I9944" s="184"/>
      <c r="J9944" s="182"/>
      <c r="K9944" s="21"/>
      <c r="L9944" s="24"/>
      <c r="M9944" s="185"/>
      <c r="N9944" s="24"/>
      <c r="O9944" s="14"/>
      <c r="P9944" s="14"/>
      <c r="Q9944" s="39"/>
      <c r="R9944" s="545"/>
      <c r="S9944" s="545"/>
      <c r="T9944" s="25"/>
      <c r="U9944" s="25"/>
    </row>
    <row r="9945" spans="2:21">
      <c r="B9945" s="9"/>
      <c r="C9945" s="9"/>
      <c r="D9945" s="9"/>
      <c r="E9945" s="9"/>
      <c r="F9945" s="10"/>
      <c r="G9945" s="4"/>
      <c r="H9945" s="24"/>
      <c r="I9945" s="184"/>
      <c r="J9945" s="182"/>
      <c r="K9945" s="21"/>
      <c r="L9945" s="24"/>
      <c r="M9945" s="185"/>
      <c r="N9945" s="24"/>
      <c r="O9945" s="14"/>
      <c r="P9945" s="14"/>
      <c r="Q9945" s="39"/>
      <c r="R9945" s="545"/>
      <c r="S9945" s="545"/>
      <c r="T9945" s="25"/>
      <c r="U9945" s="25"/>
    </row>
    <row r="9946" spans="2:21">
      <c r="B9946" s="9"/>
      <c r="C9946" s="9"/>
      <c r="D9946" s="9"/>
      <c r="E9946" s="9"/>
      <c r="F9946" s="10"/>
      <c r="G9946" s="4"/>
      <c r="H9946" s="24"/>
      <c r="I9946" s="184"/>
      <c r="J9946" s="182"/>
      <c r="K9946" s="21"/>
      <c r="L9946" s="24"/>
      <c r="M9946" s="185"/>
      <c r="N9946" s="24"/>
      <c r="O9946" s="14"/>
      <c r="P9946" s="14"/>
      <c r="Q9946" s="39"/>
      <c r="R9946" s="545"/>
      <c r="S9946" s="545"/>
      <c r="T9946" s="25"/>
      <c r="U9946" s="25"/>
    </row>
    <row r="9947" spans="2:21">
      <c r="B9947" s="9"/>
      <c r="C9947" s="9"/>
      <c r="D9947" s="9"/>
      <c r="E9947" s="9"/>
      <c r="F9947" s="10"/>
      <c r="G9947" s="4"/>
      <c r="H9947" s="24"/>
      <c r="I9947" s="184"/>
      <c r="J9947" s="182"/>
      <c r="K9947" s="21"/>
      <c r="L9947" s="24"/>
      <c r="M9947" s="185"/>
      <c r="N9947" s="24"/>
      <c r="O9947" s="14"/>
      <c r="P9947" s="14"/>
      <c r="Q9947" s="39"/>
      <c r="R9947" s="545"/>
      <c r="S9947" s="545"/>
      <c r="T9947" s="25"/>
      <c r="U9947" s="25"/>
    </row>
    <row r="9948" spans="2:21">
      <c r="B9948" s="9"/>
      <c r="C9948" s="9"/>
      <c r="D9948" s="9"/>
      <c r="E9948" s="9"/>
      <c r="F9948" s="10"/>
      <c r="G9948" s="4"/>
      <c r="H9948" s="24"/>
      <c r="I9948" s="184"/>
      <c r="J9948" s="182"/>
      <c r="K9948" s="21"/>
      <c r="L9948" s="24"/>
      <c r="M9948" s="185"/>
      <c r="N9948" s="24"/>
      <c r="O9948" s="14"/>
      <c r="P9948" s="14"/>
      <c r="Q9948" s="39"/>
      <c r="R9948" s="545"/>
      <c r="S9948" s="545"/>
      <c r="T9948" s="25"/>
      <c r="U9948" s="25"/>
    </row>
    <row r="9949" spans="2:21">
      <c r="B9949" s="9"/>
      <c r="C9949" s="9"/>
      <c r="D9949" s="9"/>
      <c r="E9949" s="9"/>
      <c r="F9949" s="10"/>
      <c r="G9949" s="4"/>
      <c r="H9949" s="24"/>
      <c r="I9949" s="184"/>
      <c r="J9949" s="182"/>
      <c r="K9949" s="21"/>
      <c r="L9949" s="24"/>
      <c r="M9949" s="185"/>
      <c r="N9949" s="24"/>
      <c r="O9949" s="14"/>
      <c r="P9949" s="14"/>
      <c r="Q9949" s="39"/>
      <c r="R9949" s="545"/>
      <c r="S9949" s="545"/>
      <c r="T9949" s="25"/>
      <c r="U9949" s="25"/>
    </row>
    <row r="9950" spans="2:21">
      <c r="B9950" s="9"/>
      <c r="C9950" s="9"/>
      <c r="D9950" s="9"/>
      <c r="E9950" s="9"/>
      <c r="F9950" s="10"/>
      <c r="G9950" s="4"/>
      <c r="H9950" s="24"/>
      <c r="I9950" s="184"/>
      <c r="J9950" s="182"/>
      <c r="K9950" s="21"/>
      <c r="L9950" s="24"/>
      <c r="M9950" s="185"/>
      <c r="N9950" s="24"/>
      <c r="O9950" s="14"/>
      <c r="P9950" s="14"/>
      <c r="Q9950" s="39"/>
      <c r="R9950" s="545"/>
      <c r="S9950" s="545"/>
      <c r="T9950" s="25"/>
      <c r="U9950" s="25"/>
    </row>
    <row r="9951" spans="2:21">
      <c r="B9951" s="9"/>
      <c r="C9951" s="9"/>
      <c r="D9951" s="9"/>
      <c r="E9951" s="9"/>
      <c r="F9951" s="10"/>
      <c r="G9951" s="4"/>
      <c r="H9951" s="24"/>
      <c r="I9951" s="184"/>
      <c r="J9951" s="182"/>
      <c r="K9951" s="21"/>
      <c r="L9951" s="24"/>
      <c r="M9951" s="185"/>
      <c r="N9951" s="24"/>
      <c r="O9951" s="14"/>
      <c r="P9951" s="14"/>
      <c r="Q9951" s="39"/>
      <c r="R9951" s="545"/>
      <c r="S9951" s="545"/>
      <c r="T9951" s="25"/>
      <c r="U9951" s="25"/>
    </row>
    <row r="9952" spans="2:21">
      <c r="B9952" s="9"/>
      <c r="C9952" s="9"/>
      <c r="D9952" s="9"/>
      <c r="E9952" s="9"/>
      <c r="F9952" s="10"/>
      <c r="G9952" s="4"/>
      <c r="H9952" s="24"/>
      <c r="I9952" s="184"/>
      <c r="J9952" s="182"/>
      <c r="K9952" s="21"/>
      <c r="L9952" s="24"/>
      <c r="M9952" s="185"/>
      <c r="N9952" s="24"/>
      <c r="O9952" s="14"/>
      <c r="P9952" s="14"/>
      <c r="Q9952" s="39"/>
      <c r="R9952" s="545"/>
      <c r="S9952" s="545"/>
      <c r="T9952" s="25"/>
      <c r="U9952" s="25"/>
    </row>
    <row r="9953" spans="2:21">
      <c r="B9953" s="9"/>
      <c r="C9953" s="9"/>
      <c r="D9953" s="9"/>
      <c r="E9953" s="9"/>
      <c r="F9953" s="10"/>
      <c r="G9953" s="4"/>
      <c r="H9953" s="24"/>
      <c r="I9953" s="184"/>
      <c r="J9953" s="182"/>
      <c r="K9953" s="21"/>
      <c r="L9953" s="24"/>
      <c r="M9953" s="185"/>
      <c r="N9953" s="24"/>
      <c r="O9953" s="14"/>
      <c r="P9953" s="14"/>
      <c r="Q9953" s="39"/>
      <c r="R9953" s="545"/>
      <c r="S9953" s="545"/>
      <c r="T9953" s="25"/>
      <c r="U9953" s="25"/>
    </row>
    <row r="9954" spans="2:21">
      <c r="B9954" s="9"/>
      <c r="C9954" s="9"/>
      <c r="D9954" s="9"/>
      <c r="E9954" s="9"/>
      <c r="F9954" s="10"/>
      <c r="G9954" s="4"/>
      <c r="H9954" s="24"/>
      <c r="I9954" s="184"/>
      <c r="J9954" s="182"/>
      <c r="K9954" s="21"/>
      <c r="L9954" s="24"/>
      <c r="M9954" s="185"/>
      <c r="N9954" s="24"/>
      <c r="O9954" s="14"/>
      <c r="P9954" s="14"/>
      <c r="Q9954" s="39"/>
      <c r="R9954" s="545"/>
      <c r="S9954" s="545"/>
      <c r="T9954" s="25"/>
      <c r="U9954" s="25"/>
    </row>
    <row r="9955" spans="2:21">
      <c r="B9955" s="9"/>
      <c r="C9955" s="9"/>
      <c r="D9955" s="9"/>
      <c r="E9955" s="9"/>
      <c r="F9955" s="10"/>
      <c r="G9955" s="4"/>
      <c r="H9955" s="24"/>
      <c r="I9955" s="184"/>
      <c r="J9955" s="182"/>
      <c r="K9955" s="21"/>
      <c r="L9955" s="24"/>
      <c r="M9955" s="185"/>
      <c r="N9955" s="24"/>
      <c r="O9955" s="14"/>
      <c r="P9955" s="14"/>
      <c r="Q9955" s="39"/>
      <c r="R9955" s="545"/>
      <c r="S9955" s="545"/>
      <c r="T9955" s="25"/>
      <c r="U9955" s="25"/>
    </row>
    <row r="9956" spans="2:21">
      <c r="B9956" s="9"/>
      <c r="C9956" s="9"/>
      <c r="D9956" s="9"/>
      <c r="E9956" s="9"/>
      <c r="F9956" s="10"/>
      <c r="G9956" s="4"/>
      <c r="H9956" s="24"/>
      <c r="I9956" s="184"/>
      <c r="J9956" s="182"/>
      <c r="K9956" s="21"/>
      <c r="L9956" s="24"/>
      <c r="M9956" s="185"/>
      <c r="N9956" s="24"/>
      <c r="O9956" s="14"/>
      <c r="P9956" s="14"/>
      <c r="Q9956" s="39"/>
      <c r="R9956" s="545"/>
      <c r="S9956" s="545"/>
      <c r="T9956" s="25"/>
      <c r="U9956" s="25"/>
    </row>
    <row r="9957" spans="2:21">
      <c r="B9957" s="9"/>
      <c r="C9957" s="9"/>
      <c r="D9957" s="9"/>
      <c r="E9957" s="9"/>
      <c r="F9957" s="10"/>
      <c r="G9957" s="4"/>
      <c r="H9957" s="24"/>
      <c r="I9957" s="184"/>
      <c r="J9957" s="182"/>
      <c r="K9957" s="21"/>
      <c r="L9957" s="24"/>
      <c r="M9957" s="185"/>
      <c r="N9957" s="24"/>
      <c r="O9957" s="14"/>
      <c r="P9957" s="14"/>
      <c r="Q9957" s="39"/>
      <c r="R9957" s="545"/>
      <c r="S9957" s="545"/>
      <c r="T9957" s="25"/>
      <c r="U9957" s="25"/>
    </row>
    <row r="9958" spans="2:21">
      <c r="B9958" s="9"/>
      <c r="C9958" s="9"/>
      <c r="D9958" s="9"/>
      <c r="E9958" s="9"/>
      <c r="F9958" s="10"/>
      <c r="G9958" s="4"/>
      <c r="H9958" s="24"/>
      <c r="I9958" s="184"/>
      <c r="J9958" s="182"/>
      <c r="K9958" s="21"/>
      <c r="L9958" s="24"/>
      <c r="M9958" s="185"/>
      <c r="N9958" s="24"/>
      <c r="O9958" s="14"/>
      <c r="P9958" s="14"/>
      <c r="Q9958" s="39"/>
      <c r="R9958" s="545"/>
      <c r="S9958" s="545"/>
      <c r="T9958" s="25"/>
      <c r="U9958" s="25"/>
    </row>
    <row r="9959" spans="2:21">
      <c r="B9959" s="9"/>
      <c r="C9959" s="9"/>
      <c r="D9959" s="9"/>
      <c r="E9959" s="9"/>
      <c r="F9959" s="10"/>
      <c r="G9959" s="4"/>
      <c r="H9959" s="24"/>
      <c r="I9959" s="184"/>
      <c r="J9959" s="182"/>
      <c r="K9959" s="21"/>
      <c r="L9959" s="24"/>
      <c r="M9959" s="185"/>
      <c r="N9959" s="24"/>
      <c r="O9959" s="14"/>
      <c r="P9959" s="14"/>
      <c r="Q9959" s="39"/>
      <c r="R9959" s="545"/>
      <c r="S9959" s="545"/>
      <c r="T9959" s="25"/>
      <c r="U9959" s="25"/>
    </row>
    <row r="9960" spans="2:21">
      <c r="B9960" s="9"/>
      <c r="C9960" s="9"/>
      <c r="D9960" s="9"/>
      <c r="E9960" s="9"/>
      <c r="F9960" s="10"/>
      <c r="G9960" s="4"/>
      <c r="H9960" s="24"/>
      <c r="I9960" s="184"/>
      <c r="J9960" s="182"/>
      <c r="K9960" s="21"/>
      <c r="L9960" s="24"/>
      <c r="M9960" s="185"/>
      <c r="N9960" s="24"/>
      <c r="O9960" s="14"/>
      <c r="P9960" s="14"/>
      <c r="Q9960" s="39"/>
      <c r="R9960" s="545"/>
      <c r="S9960" s="545"/>
      <c r="T9960" s="25"/>
      <c r="U9960" s="25"/>
    </row>
    <row r="9961" spans="2:21">
      <c r="B9961" s="9"/>
      <c r="C9961" s="9"/>
      <c r="D9961" s="9"/>
      <c r="E9961" s="9"/>
      <c r="F9961" s="10"/>
      <c r="G9961" s="4"/>
      <c r="H9961" s="24"/>
      <c r="I9961" s="184"/>
      <c r="J9961" s="182"/>
      <c r="K9961" s="21"/>
      <c r="L9961" s="24"/>
      <c r="M9961" s="185"/>
      <c r="N9961" s="24"/>
      <c r="O9961" s="14"/>
      <c r="P9961" s="14"/>
      <c r="Q9961" s="39"/>
      <c r="R9961" s="545"/>
      <c r="S9961" s="545"/>
      <c r="T9961" s="25"/>
      <c r="U9961" s="25"/>
    </row>
    <row r="9962" spans="2:21">
      <c r="B9962" s="9"/>
      <c r="C9962" s="9"/>
      <c r="D9962" s="9"/>
      <c r="E9962" s="9"/>
      <c r="F9962" s="10"/>
      <c r="G9962" s="4"/>
      <c r="H9962" s="24"/>
      <c r="I9962" s="184"/>
      <c r="J9962" s="182"/>
      <c r="K9962" s="21"/>
      <c r="L9962" s="24"/>
      <c r="M9962" s="185"/>
      <c r="N9962" s="24"/>
      <c r="O9962" s="14"/>
      <c r="P9962" s="14"/>
      <c r="Q9962" s="39"/>
      <c r="R9962" s="545"/>
      <c r="S9962" s="545"/>
      <c r="T9962" s="25"/>
      <c r="U9962" s="25"/>
    </row>
    <row r="9963" spans="2:21">
      <c r="B9963" s="9"/>
      <c r="C9963" s="9"/>
      <c r="D9963" s="9"/>
      <c r="E9963" s="9"/>
      <c r="F9963" s="10"/>
      <c r="G9963" s="4"/>
      <c r="H9963" s="24"/>
      <c r="I9963" s="184"/>
      <c r="J9963" s="182"/>
      <c r="K9963" s="21"/>
      <c r="L9963" s="24"/>
      <c r="M9963" s="185"/>
      <c r="N9963" s="24"/>
      <c r="O9963" s="14"/>
      <c r="P9963" s="14"/>
      <c r="Q9963" s="39"/>
      <c r="R9963" s="545"/>
      <c r="S9963" s="545"/>
      <c r="T9963" s="25"/>
      <c r="U9963" s="25"/>
    </row>
    <row r="9964" spans="2:21">
      <c r="B9964" s="9"/>
      <c r="C9964" s="9"/>
      <c r="D9964" s="9"/>
      <c r="E9964" s="9"/>
      <c r="F9964" s="10"/>
      <c r="G9964" s="4"/>
      <c r="H9964" s="24"/>
      <c r="I9964" s="184"/>
      <c r="J9964" s="182"/>
      <c r="K9964" s="21"/>
      <c r="L9964" s="24"/>
      <c r="M9964" s="185"/>
      <c r="N9964" s="24"/>
      <c r="O9964" s="14"/>
      <c r="P9964" s="14"/>
      <c r="Q9964" s="39"/>
      <c r="R9964" s="545"/>
      <c r="S9964" s="545"/>
      <c r="T9964" s="25"/>
      <c r="U9964" s="25"/>
    </row>
    <row r="9965" spans="2:21">
      <c r="B9965" s="9"/>
      <c r="C9965" s="9"/>
      <c r="D9965" s="9"/>
      <c r="E9965" s="9"/>
      <c r="F9965" s="10"/>
      <c r="G9965" s="4"/>
      <c r="H9965" s="24"/>
      <c r="I9965" s="184"/>
      <c r="J9965" s="182"/>
      <c r="K9965" s="21"/>
      <c r="L9965" s="24"/>
      <c r="M9965" s="185"/>
      <c r="N9965" s="24"/>
      <c r="O9965" s="14"/>
      <c r="P9965" s="14"/>
      <c r="Q9965" s="39"/>
      <c r="R9965" s="545"/>
      <c r="S9965" s="545"/>
      <c r="T9965" s="25"/>
      <c r="U9965" s="25"/>
    </row>
    <row r="9966" spans="2:21">
      <c r="B9966" s="9"/>
      <c r="C9966" s="9"/>
      <c r="D9966" s="9"/>
      <c r="E9966" s="9"/>
      <c r="F9966" s="10"/>
      <c r="G9966" s="4"/>
      <c r="H9966" s="24"/>
      <c r="I9966" s="184"/>
      <c r="J9966" s="182"/>
      <c r="K9966" s="21"/>
      <c r="L9966" s="24"/>
      <c r="M9966" s="185"/>
      <c r="N9966" s="24"/>
      <c r="O9966" s="14"/>
      <c r="P9966" s="14"/>
      <c r="Q9966" s="39"/>
      <c r="R9966" s="545"/>
      <c r="S9966" s="545"/>
      <c r="T9966" s="25"/>
      <c r="U9966" s="25"/>
    </row>
    <row r="9967" spans="2:21">
      <c r="B9967" s="9"/>
      <c r="C9967" s="9"/>
      <c r="D9967" s="9"/>
      <c r="E9967" s="9"/>
      <c r="F9967" s="10"/>
      <c r="G9967" s="4"/>
      <c r="H9967" s="24"/>
      <c r="I9967" s="184"/>
      <c r="J9967" s="182"/>
      <c r="K9967" s="21"/>
      <c r="L9967" s="24"/>
      <c r="M9967" s="185"/>
      <c r="N9967" s="24"/>
      <c r="O9967" s="14"/>
      <c r="P9967" s="14"/>
      <c r="Q9967" s="39"/>
      <c r="R9967" s="545"/>
      <c r="S9967" s="545"/>
      <c r="T9967" s="25"/>
      <c r="U9967" s="25"/>
    </row>
    <row r="9968" spans="2:21">
      <c r="B9968" s="9"/>
      <c r="C9968" s="9"/>
      <c r="D9968" s="9"/>
      <c r="E9968" s="9"/>
      <c r="F9968" s="10"/>
      <c r="G9968" s="4"/>
      <c r="H9968" s="24"/>
      <c r="I9968" s="184"/>
      <c r="J9968" s="182"/>
      <c r="K9968" s="21"/>
      <c r="L9968" s="24"/>
      <c r="M9968" s="185"/>
      <c r="N9968" s="24"/>
      <c r="O9968" s="14"/>
      <c r="P9968" s="14"/>
      <c r="Q9968" s="39"/>
      <c r="R9968" s="545"/>
      <c r="S9968" s="545"/>
      <c r="T9968" s="25"/>
      <c r="U9968" s="25"/>
    </row>
    <row r="9969" spans="2:21">
      <c r="B9969" s="9"/>
      <c r="C9969" s="9"/>
      <c r="D9969" s="9"/>
      <c r="E9969" s="9"/>
      <c r="F9969" s="10"/>
      <c r="G9969" s="4"/>
      <c r="H9969" s="24"/>
      <c r="I9969" s="184"/>
      <c r="J9969" s="182"/>
      <c r="K9969" s="21"/>
      <c r="L9969" s="24"/>
      <c r="M9969" s="185"/>
      <c r="N9969" s="24"/>
      <c r="O9969" s="14"/>
      <c r="P9969" s="14"/>
      <c r="Q9969" s="39"/>
      <c r="R9969" s="545"/>
      <c r="S9969" s="545"/>
      <c r="T9969" s="25"/>
      <c r="U9969" s="25"/>
    </row>
    <row r="9970" spans="2:21">
      <c r="B9970" s="9"/>
      <c r="C9970" s="9"/>
      <c r="D9970" s="9"/>
      <c r="E9970" s="9"/>
      <c r="F9970" s="10"/>
      <c r="G9970" s="4"/>
      <c r="H9970" s="24"/>
      <c r="I9970" s="184"/>
      <c r="J9970" s="182"/>
      <c r="K9970" s="21"/>
      <c r="L9970" s="24"/>
      <c r="M9970" s="185"/>
      <c r="N9970" s="24"/>
      <c r="O9970" s="14"/>
      <c r="P9970" s="14"/>
      <c r="Q9970" s="39"/>
      <c r="R9970" s="545"/>
      <c r="S9970" s="545"/>
      <c r="T9970" s="25"/>
      <c r="U9970" s="25"/>
    </row>
    <row r="9971" spans="2:21">
      <c r="B9971" s="9"/>
      <c r="C9971" s="9"/>
      <c r="D9971" s="9"/>
      <c r="E9971" s="9"/>
      <c r="F9971" s="10"/>
      <c r="G9971" s="4"/>
      <c r="H9971" s="24"/>
      <c r="I9971" s="184"/>
      <c r="J9971" s="182"/>
      <c r="K9971" s="21"/>
      <c r="L9971" s="24"/>
      <c r="M9971" s="185"/>
      <c r="N9971" s="24"/>
      <c r="O9971" s="14"/>
      <c r="P9971" s="14"/>
      <c r="Q9971" s="39"/>
      <c r="R9971" s="545"/>
      <c r="S9971" s="545"/>
      <c r="T9971" s="25"/>
      <c r="U9971" s="25"/>
    </row>
    <row r="9972" spans="2:21">
      <c r="B9972" s="9"/>
      <c r="C9972" s="9"/>
      <c r="D9972" s="9"/>
      <c r="E9972" s="9"/>
      <c r="F9972" s="10"/>
      <c r="G9972" s="4"/>
      <c r="H9972" s="24"/>
      <c r="I9972" s="184"/>
      <c r="J9972" s="182"/>
      <c r="K9972" s="21"/>
      <c r="L9972" s="24"/>
      <c r="M9972" s="185"/>
      <c r="N9972" s="24"/>
      <c r="O9972" s="14"/>
      <c r="P9972" s="14"/>
      <c r="Q9972" s="39"/>
      <c r="R9972" s="545"/>
      <c r="S9972" s="545"/>
      <c r="T9972" s="25"/>
      <c r="U9972" s="25"/>
    </row>
    <row r="9973" spans="2:21">
      <c r="B9973" s="9"/>
      <c r="C9973" s="9"/>
      <c r="D9973" s="9"/>
      <c r="E9973" s="9"/>
      <c r="F9973" s="10"/>
      <c r="G9973" s="4"/>
      <c r="H9973" s="24"/>
      <c r="I9973" s="184"/>
      <c r="J9973" s="182"/>
      <c r="K9973" s="21"/>
      <c r="L9973" s="24"/>
      <c r="M9973" s="185"/>
      <c r="N9973" s="24"/>
      <c r="O9973" s="14"/>
      <c r="P9973" s="14"/>
      <c r="Q9973" s="39"/>
      <c r="R9973" s="545"/>
      <c r="S9973" s="545"/>
      <c r="T9973" s="25"/>
      <c r="U9973" s="25"/>
    </row>
    <row r="9974" spans="2:21">
      <c r="B9974" s="9"/>
      <c r="C9974" s="9"/>
      <c r="D9974" s="9"/>
      <c r="E9974" s="9"/>
      <c r="F9974" s="10"/>
      <c r="G9974" s="4"/>
      <c r="H9974" s="24"/>
      <c r="I9974" s="184"/>
      <c r="J9974" s="182"/>
      <c r="K9974" s="21"/>
      <c r="L9974" s="24"/>
      <c r="M9974" s="185"/>
      <c r="N9974" s="24"/>
      <c r="O9974" s="14"/>
      <c r="P9974" s="14"/>
      <c r="Q9974" s="39"/>
      <c r="R9974" s="545"/>
      <c r="S9974" s="545"/>
      <c r="T9974" s="25"/>
      <c r="U9974" s="25"/>
    </row>
    <row r="9975" spans="2:21">
      <c r="B9975" s="9"/>
      <c r="C9975" s="9"/>
      <c r="D9975" s="9"/>
      <c r="E9975" s="9"/>
      <c r="F9975" s="10"/>
      <c r="G9975" s="4"/>
      <c r="H9975" s="24"/>
      <c r="I9975" s="184"/>
      <c r="J9975" s="182"/>
      <c r="K9975" s="21"/>
      <c r="L9975" s="24"/>
      <c r="M9975" s="185"/>
      <c r="N9975" s="24"/>
      <c r="O9975" s="14"/>
      <c r="P9975" s="14"/>
      <c r="Q9975" s="39"/>
      <c r="R9975" s="545"/>
      <c r="S9975" s="545"/>
      <c r="T9975" s="25"/>
      <c r="U9975" s="25"/>
    </row>
    <row r="9976" spans="2:21">
      <c r="B9976" s="9"/>
      <c r="C9976" s="9"/>
      <c r="D9976" s="9"/>
      <c r="E9976" s="9"/>
      <c r="F9976" s="10"/>
      <c r="G9976" s="4"/>
      <c r="H9976" s="24"/>
      <c r="I9976" s="184"/>
      <c r="J9976" s="182"/>
      <c r="K9976" s="21"/>
      <c r="L9976" s="24"/>
      <c r="M9976" s="185"/>
      <c r="N9976" s="24"/>
      <c r="O9976" s="14"/>
      <c r="P9976" s="14"/>
      <c r="Q9976" s="39"/>
      <c r="R9976" s="545"/>
      <c r="S9976" s="545"/>
      <c r="T9976" s="25"/>
      <c r="U9976" s="25"/>
    </row>
    <row r="9977" spans="2:21">
      <c r="B9977" s="9"/>
      <c r="C9977" s="9"/>
      <c r="D9977" s="9"/>
      <c r="E9977" s="9"/>
      <c r="F9977" s="10"/>
      <c r="G9977" s="4"/>
      <c r="H9977" s="24"/>
      <c r="I9977" s="184"/>
      <c r="J9977" s="182"/>
      <c r="K9977" s="21"/>
      <c r="L9977" s="24"/>
      <c r="M9977" s="185"/>
      <c r="N9977" s="24"/>
      <c r="O9977" s="14"/>
      <c r="P9977" s="14"/>
      <c r="Q9977" s="39"/>
      <c r="R9977" s="545"/>
      <c r="S9977" s="545"/>
      <c r="T9977" s="25"/>
      <c r="U9977" s="25"/>
    </row>
    <row r="9978" spans="2:21">
      <c r="B9978" s="9"/>
      <c r="C9978" s="9"/>
      <c r="D9978" s="9"/>
      <c r="E9978" s="9"/>
      <c r="F9978" s="10"/>
      <c r="G9978" s="4"/>
      <c r="H9978" s="24"/>
      <c r="I9978" s="184"/>
      <c r="J9978" s="182"/>
      <c r="K9978" s="21"/>
      <c r="L9978" s="24"/>
      <c r="M9978" s="185"/>
      <c r="N9978" s="24"/>
      <c r="O9978" s="14"/>
      <c r="P9978" s="14"/>
      <c r="Q9978" s="39"/>
      <c r="R9978" s="545"/>
      <c r="S9978" s="545"/>
      <c r="T9978" s="25"/>
      <c r="U9978" s="25"/>
    </row>
    <row r="9979" spans="2:21">
      <c r="B9979" s="9"/>
      <c r="C9979" s="9"/>
      <c r="D9979" s="9"/>
      <c r="E9979" s="9"/>
      <c r="F9979" s="10"/>
      <c r="G9979" s="4"/>
      <c r="H9979" s="24"/>
      <c r="I9979" s="184"/>
      <c r="J9979" s="182"/>
      <c r="K9979" s="21"/>
      <c r="L9979" s="24"/>
      <c r="M9979" s="185"/>
      <c r="N9979" s="24"/>
      <c r="O9979" s="14"/>
      <c r="P9979" s="14"/>
      <c r="Q9979" s="39"/>
      <c r="R9979" s="545"/>
      <c r="S9979" s="545"/>
      <c r="T9979" s="25"/>
      <c r="U9979" s="25"/>
    </row>
    <row r="9980" spans="2:21">
      <c r="B9980" s="9"/>
      <c r="C9980" s="9"/>
      <c r="D9980" s="9"/>
      <c r="E9980" s="9"/>
      <c r="F9980" s="10"/>
      <c r="G9980" s="4"/>
      <c r="H9980" s="24"/>
      <c r="I9980" s="184"/>
      <c r="J9980" s="182"/>
      <c r="K9980" s="21"/>
      <c r="L9980" s="24"/>
      <c r="M9980" s="185"/>
      <c r="N9980" s="24"/>
      <c r="O9980" s="14"/>
      <c r="P9980" s="14"/>
      <c r="Q9980" s="39"/>
      <c r="R9980" s="545"/>
      <c r="S9980" s="545"/>
      <c r="T9980" s="25"/>
      <c r="U9980" s="25"/>
    </row>
    <row r="9981" spans="2:21">
      <c r="B9981" s="9"/>
      <c r="C9981" s="9"/>
      <c r="D9981" s="9"/>
      <c r="E9981" s="9"/>
      <c r="F9981" s="10"/>
      <c r="G9981" s="4"/>
      <c r="H9981" s="24"/>
      <c r="I9981" s="184"/>
      <c r="J9981" s="182"/>
      <c r="K9981" s="21"/>
      <c r="L9981" s="24"/>
      <c r="M9981" s="185"/>
      <c r="N9981" s="24"/>
      <c r="O9981" s="14"/>
      <c r="P9981" s="14"/>
      <c r="Q9981" s="39"/>
      <c r="R9981" s="545"/>
      <c r="S9981" s="545"/>
      <c r="T9981" s="25"/>
      <c r="U9981" s="25"/>
    </row>
    <row r="9982" spans="2:21">
      <c r="B9982" s="9"/>
      <c r="C9982" s="9"/>
      <c r="D9982" s="9"/>
      <c r="E9982" s="9"/>
      <c r="F9982" s="10"/>
      <c r="G9982" s="4"/>
      <c r="H9982" s="24"/>
      <c r="I9982" s="184"/>
      <c r="J9982" s="182"/>
      <c r="K9982" s="21"/>
      <c r="L9982" s="24"/>
      <c r="M9982" s="185"/>
      <c r="N9982" s="24"/>
      <c r="O9982" s="14"/>
      <c r="P9982" s="14"/>
      <c r="Q9982" s="39"/>
      <c r="R9982" s="545"/>
      <c r="S9982" s="545"/>
      <c r="T9982" s="25"/>
      <c r="U9982" s="25"/>
    </row>
    <row r="9983" spans="2:21">
      <c r="B9983" s="9"/>
      <c r="C9983" s="9"/>
      <c r="D9983" s="9"/>
      <c r="E9983" s="9"/>
      <c r="F9983" s="10"/>
      <c r="G9983" s="4"/>
      <c r="H9983" s="24"/>
      <c r="I9983" s="184"/>
      <c r="J9983" s="182"/>
      <c r="K9983" s="21"/>
      <c r="L9983" s="24"/>
      <c r="M9983" s="185"/>
      <c r="N9983" s="24"/>
      <c r="O9983" s="14"/>
      <c r="P9983" s="14"/>
      <c r="Q9983" s="39"/>
      <c r="R9983" s="545"/>
      <c r="S9983" s="545"/>
      <c r="T9983" s="25"/>
      <c r="U9983" s="25"/>
    </row>
    <row r="9984" spans="2:21">
      <c r="B9984" s="9"/>
      <c r="C9984" s="9"/>
      <c r="D9984" s="9"/>
      <c r="E9984" s="9"/>
      <c r="F9984" s="10"/>
      <c r="G9984" s="4"/>
      <c r="H9984" s="24"/>
      <c r="I9984" s="184"/>
      <c r="J9984" s="182"/>
      <c r="K9984" s="21"/>
      <c r="L9984" s="24"/>
      <c r="M9984" s="185"/>
      <c r="N9984" s="24"/>
      <c r="O9984" s="14"/>
      <c r="P9984" s="14"/>
      <c r="Q9984" s="39"/>
      <c r="R9984" s="545"/>
      <c r="S9984" s="545"/>
      <c r="T9984" s="25"/>
      <c r="U9984" s="25"/>
    </row>
    <row r="9985" spans="2:21">
      <c r="B9985" s="9"/>
      <c r="C9985" s="9"/>
      <c r="D9985" s="9"/>
      <c r="E9985" s="9"/>
      <c r="F9985" s="10"/>
      <c r="G9985" s="4"/>
      <c r="H9985" s="24"/>
      <c r="I9985" s="184"/>
      <c r="J9985" s="182"/>
      <c r="K9985" s="21"/>
      <c r="L9985" s="24"/>
      <c r="M9985" s="185"/>
      <c r="N9985" s="24"/>
      <c r="O9985" s="14"/>
      <c r="P9985" s="14"/>
      <c r="Q9985" s="39"/>
      <c r="R9985" s="545"/>
      <c r="S9985" s="545"/>
      <c r="T9985" s="25"/>
      <c r="U9985" s="25"/>
    </row>
    <row r="9986" spans="2:21">
      <c r="B9986" s="9"/>
      <c r="C9986" s="9"/>
      <c r="D9986" s="9"/>
      <c r="E9986" s="9"/>
      <c r="F9986" s="10"/>
      <c r="G9986" s="4"/>
      <c r="H9986" s="24"/>
      <c r="I9986" s="184"/>
      <c r="J9986" s="182"/>
      <c r="K9986" s="21"/>
      <c r="L9986" s="24"/>
      <c r="M9986" s="185"/>
      <c r="N9986" s="24"/>
      <c r="O9986" s="14"/>
      <c r="P9986" s="14"/>
      <c r="Q9986" s="39"/>
      <c r="R9986" s="545"/>
      <c r="S9986" s="545"/>
      <c r="T9986" s="25"/>
      <c r="U9986" s="25"/>
    </row>
    <row r="9987" spans="2:21">
      <c r="B9987" s="9"/>
      <c r="C9987" s="9"/>
      <c r="D9987" s="9"/>
      <c r="E9987" s="9"/>
      <c r="F9987" s="10"/>
      <c r="G9987" s="4"/>
      <c r="H9987" s="24"/>
      <c r="I9987" s="184"/>
      <c r="J9987" s="182"/>
      <c r="K9987" s="21"/>
      <c r="L9987" s="24"/>
      <c r="M9987" s="185"/>
      <c r="N9987" s="24"/>
      <c r="O9987" s="14"/>
      <c r="P9987" s="14"/>
      <c r="Q9987" s="39"/>
      <c r="R9987" s="545"/>
      <c r="S9987" s="545"/>
      <c r="T9987" s="25"/>
      <c r="U9987" s="25"/>
    </row>
    <row r="9988" spans="2:21">
      <c r="B9988" s="9"/>
      <c r="C9988" s="9"/>
      <c r="D9988" s="9"/>
      <c r="E9988" s="9"/>
      <c r="F9988" s="10"/>
      <c r="G9988" s="4"/>
      <c r="H9988" s="24"/>
      <c r="I9988" s="184"/>
      <c r="J9988" s="182"/>
      <c r="K9988" s="21"/>
      <c r="L9988" s="24"/>
      <c r="M9988" s="185"/>
      <c r="N9988" s="24"/>
      <c r="O9988" s="14"/>
      <c r="P9988" s="14"/>
      <c r="Q9988" s="39"/>
      <c r="R9988" s="545"/>
      <c r="S9988" s="545"/>
      <c r="T9988" s="25"/>
      <c r="U9988" s="25"/>
    </row>
    <row r="9989" spans="2:21">
      <c r="B9989" s="9"/>
      <c r="C9989" s="9"/>
      <c r="D9989" s="9"/>
      <c r="E9989" s="9"/>
      <c r="F9989" s="10"/>
      <c r="G9989" s="4"/>
      <c r="H9989" s="24"/>
      <c r="I9989" s="184"/>
      <c r="J9989" s="182"/>
      <c r="K9989" s="21"/>
      <c r="L9989" s="24"/>
      <c r="M9989" s="185"/>
      <c r="N9989" s="24"/>
      <c r="O9989" s="14"/>
      <c r="P9989" s="14"/>
      <c r="Q9989" s="39"/>
      <c r="R9989" s="545"/>
      <c r="S9989" s="545"/>
      <c r="T9989" s="25"/>
      <c r="U9989" s="25"/>
    </row>
    <row r="9990" spans="2:21">
      <c r="B9990" s="9"/>
      <c r="C9990" s="9"/>
      <c r="D9990" s="9"/>
      <c r="E9990" s="9"/>
      <c r="F9990" s="10"/>
      <c r="G9990" s="4"/>
      <c r="H9990" s="24"/>
      <c r="I9990" s="184"/>
      <c r="J9990" s="182"/>
      <c r="K9990" s="21"/>
      <c r="L9990" s="24"/>
      <c r="M9990" s="185"/>
      <c r="N9990" s="24"/>
      <c r="O9990" s="14"/>
      <c r="P9990" s="14"/>
      <c r="Q9990" s="39"/>
      <c r="R9990" s="545"/>
      <c r="S9990" s="545"/>
      <c r="T9990" s="25"/>
      <c r="U9990" s="25"/>
    </row>
    <row r="9991" spans="2:21">
      <c r="B9991" s="9"/>
      <c r="C9991" s="9"/>
      <c r="D9991" s="9"/>
      <c r="E9991" s="9"/>
      <c r="F9991" s="10"/>
      <c r="G9991" s="4"/>
      <c r="H9991" s="24"/>
      <c r="I9991" s="184"/>
      <c r="J9991" s="182"/>
      <c r="K9991" s="21"/>
      <c r="L9991" s="24"/>
      <c r="M9991" s="185"/>
      <c r="N9991" s="24"/>
      <c r="O9991" s="14"/>
      <c r="P9991" s="14"/>
      <c r="Q9991" s="39"/>
      <c r="R9991" s="545"/>
      <c r="S9991" s="545"/>
      <c r="T9991" s="25"/>
      <c r="U9991" s="25"/>
    </row>
    <row r="9992" spans="2:21">
      <c r="B9992" s="9"/>
      <c r="C9992" s="9"/>
      <c r="D9992" s="9"/>
      <c r="E9992" s="9"/>
      <c r="F9992" s="10"/>
      <c r="G9992" s="4"/>
      <c r="H9992" s="24"/>
      <c r="I9992" s="184"/>
      <c r="J9992" s="182"/>
      <c r="K9992" s="21"/>
      <c r="L9992" s="24"/>
      <c r="M9992" s="185"/>
      <c r="N9992" s="24"/>
      <c r="O9992" s="14"/>
      <c r="P9992" s="14"/>
      <c r="Q9992" s="39"/>
      <c r="R9992" s="545"/>
      <c r="S9992" s="545"/>
      <c r="T9992" s="25"/>
      <c r="U9992" s="25"/>
    </row>
    <row r="9993" spans="2:21">
      <c r="B9993" s="9"/>
      <c r="C9993" s="9"/>
      <c r="D9993" s="9"/>
      <c r="E9993" s="9"/>
      <c r="F9993" s="10"/>
      <c r="G9993" s="4"/>
      <c r="H9993" s="24"/>
      <c r="I9993" s="184"/>
      <c r="J9993" s="182"/>
      <c r="K9993" s="21"/>
      <c r="L9993" s="24"/>
      <c r="M9993" s="185"/>
      <c r="N9993" s="24"/>
      <c r="O9993" s="14"/>
      <c r="P9993" s="14"/>
      <c r="Q9993" s="39"/>
      <c r="R9993" s="545"/>
      <c r="S9993" s="545"/>
      <c r="T9993" s="25"/>
      <c r="U9993" s="25"/>
    </row>
    <row r="9994" spans="2:21">
      <c r="B9994" s="9"/>
      <c r="C9994" s="9"/>
      <c r="D9994" s="9"/>
      <c r="E9994" s="9"/>
      <c r="F9994" s="10"/>
      <c r="G9994" s="4"/>
      <c r="H9994" s="24"/>
      <c r="I9994" s="184"/>
      <c r="J9994" s="182"/>
      <c r="K9994" s="21"/>
      <c r="L9994" s="24"/>
      <c r="M9994" s="185"/>
      <c r="N9994" s="24"/>
      <c r="O9994" s="14"/>
      <c r="P9994" s="14"/>
      <c r="Q9994" s="39"/>
      <c r="R9994" s="545"/>
      <c r="S9994" s="545"/>
      <c r="T9994" s="25"/>
      <c r="U9994" s="25"/>
    </row>
    <row r="9995" spans="2:21">
      <c r="B9995" s="9"/>
      <c r="C9995" s="9"/>
      <c r="D9995" s="9"/>
      <c r="E9995" s="9"/>
      <c r="F9995" s="10"/>
      <c r="G9995" s="4"/>
      <c r="H9995" s="24"/>
      <c r="I9995" s="184"/>
      <c r="J9995" s="182"/>
      <c r="K9995" s="21"/>
      <c r="L9995" s="24"/>
      <c r="M9995" s="185"/>
      <c r="N9995" s="24"/>
      <c r="O9995" s="14"/>
      <c r="P9995" s="14"/>
      <c r="Q9995" s="39"/>
      <c r="R9995" s="545"/>
      <c r="S9995" s="545"/>
      <c r="T9995" s="25"/>
      <c r="U9995" s="25"/>
    </row>
    <row r="9996" spans="2:21">
      <c r="B9996" s="9"/>
      <c r="C9996" s="9"/>
      <c r="D9996" s="9"/>
      <c r="E9996" s="9"/>
      <c r="F9996" s="10"/>
      <c r="G9996" s="4"/>
      <c r="H9996" s="24"/>
      <c r="I9996" s="184"/>
      <c r="J9996" s="182"/>
      <c r="K9996" s="21"/>
      <c r="L9996" s="24"/>
      <c r="M9996" s="185"/>
      <c r="N9996" s="24"/>
      <c r="O9996" s="14"/>
      <c r="P9996" s="14"/>
      <c r="Q9996" s="39"/>
      <c r="R9996" s="545"/>
      <c r="S9996" s="545"/>
      <c r="T9996" s="25"/>
      <c r="U9996" s="25"/>
    </row>
    <row r="9997" spans="2:21">
      <c r="B9997" s="9"/>
      <c r="C9997" s="9"/>
      <c r="D9997" s="9"/>
      <c r="E9997" s="9"/>
      <c r="F9997" s="10"/>
      <c r="G9997" s="4"/>
      <c r="H9997" s="24"/>
      <c r="I9997" s="184"/>
      <c r="J9997" s="182"/>
      <c r="K9997" s="21"/>
      <c r="L9997" s="24"/>
      <c r="M9997" s="185"/>
      <c r="N9997" s="24"/>
      <c r="O9997" s="14"/>
      <c r="P9997" s="14"/>
      <c r="Q9997" s="39"/>
      <c r="R9997" s="545"/>
      <c r="S9997" s="545"/>
      <c r="T9997" s="25"/>
      <c r="U9997" s="25"/>
    </row>
    <row r="9998" spans="2:21">
      <c r="B9998" s="9"/>
      <c r="C9998" s="9"/>
      <c r="D9998" s="9"/>
      <c r="E9998" s="9"/>
      <c r="F9998" s="10"/>
      <c r="G9998" s="4"/>
      <c r="H9998" s="24"/>
      <c r="I9998" s="184"/>
      <c r="J9998" s="182"/>
      <c r="K9998" s="21"/>
      <c r="L9998" s="24"/>
      <c r="M9998" s="185"/>
      <c r="N9998" s="24"/>
      <c r="O9998" s="14"/>
      <c r="P9998" s="14"/>
      <c r="Q9998" s="39"/>
      <c r="R9998" s="545"/>
      <c r="S9998" s="545"/>
      <c r="T9998" s="25"/>
      <c r="U9998" s="25"/>
    </row>
    <row r="9999" spans="2:21">
      <c r="B9999" s="9"/>
      <c r="C9999" s="9"/>
      <c r="D9999" s="9"/>
      <c r="E9999" s="9"/>
      <c r="F9999" s="10"/>
      <c r="G9999" s="4"/>
      <c r="H9999" s="24"/>
      <c r="I9999" s="184"/>
      <c r="J9999" s="182"/>
      <c r="K9999" s="21"/>
      <c r="L9999" s="24"/>
      <c r="M9999" s="185"/>
      <c r="N9999" s="24"/>
      <c r="O9999" s="14"/>
      <c r="P9999" s="14"/>
      <c r="Q9999" s="39"/>
      <c r="R9999" s="545"/>
      <c r="S9999" s="545"/>
      <c r="T9999" s="25"/>
      <c r="U9999" s="25"/>
    </row>
    <row r="10000" spans="2:21">
      <c r="B10000" s="9"/>
      <c r="C10000" s="9"/>
      <c r="D10000" s="9"/>
      <c r="E10000" s="9"/>
      <c r="F10000" s="10"/>
      <c r="G10000" s="4"/>
      <c r="H10000" s="24"/>
      <c r="I10000" s="184"/>
      <c r="J10000" s="182"/>
      <c r="K10000" s="21"/>
      <c r="L10000" s="24"/>
      <c r="M10000" s="185"/>
      <c r="N10000" s="24"/>
      <c r="O10000" s="14"/>
      <c r="P10000" s="14"/>
      <c r="Q10000" s="39"/>
      <c r="R10000" s="545"/>
      <c r="S10000" s="545"/>
      <c r="T10000" s="25"/>
      <c r="U10000" s="25"/>
    </row>
    <row r="10001" spans="2:21">
      <c r="B10001" s="9"/>
      <c r="C10001" s="9"/>
      <c r="D10001" s="9"/>
      <c r="E10001" s="9"/>
      <c r="F10001" s="10"/>
      <c r="G10001" s="4"/>
      <c r="H10001" s="24"/>
      <c r="I10001" s="184"/>
      <c r="J10001" s="182"/>
      <c r="K10001" s="21"/>
      <c r="L10001" s="24"/>
      <c r="M10001" s="185"/>
      <c r="N10001" s="24"/>
      <c r="O10001" s="14"/>
      <c r="P10001" s="14"/>
      <c r="Q10001" s="39"/>
      <c r="R10001" s="545"/>
      <c r="S10001" s="545"/>
      <c r="T10001" s="25"/>
      <c r="U10001" s="25"/>
    </row>
    <row r="10002" spans="2:21">
      <c r="B10002" s="9"/>
      <c r="C10002" s="9"/>
      <c r="D10002" s="9"/>
      <c r="E10002" s="9"/>
      <c r="F10002" s="10"/>
      <c r="G10002" s="4"/>
      <c r="H10002" s="24"/>
      <c r="I10002" s="184"/>
      <c r="J10002" s="182"/>
      <c r="K10002" s="21"/>
      <c r="L10002" s="24"/>
      <c r="M10002" s="185"/>
      <c r="N10002" s="24"/>
      <c r="O10002" s="14"/>
      <c r="P10002" s="14"/>
      <c r="Q10002" s="39"/>
      <c r="R10002" s="545"/>
      <c r="S10002" s="545"/>
      <c r="T10002" s="25"/>
      <c r="U10002" s="25"/>
    </row>
    <row r="10003" spans="2:21">
      <c r="B10003" s="9"/>
      <c r="C10003" s="9"/>
      <c r="D10003" s="9"/>
      <c r="E10003" s="9"/>
      <c r="F10003" s="10"/>
      <c r="G10003" s="4"/>
      <c r="H10003" s="24"/>
      <c r="I10003" s="184"/>
      <c r="J10003" s="182"/>
      <c r="K10003" s="21"/>
      <c r="L10003" s="24"/>
      <c r="M10003" s="185"/>
      <c r="N10003" s="24"/>
      <c r="O10003" s="14"/>
      <c r="P10003" s="14"/>
      <c r="Q10003" s="39"/>
      <c r="R10003" s="545"/>
      <c r="S10003" s="545"/>
      <c r="T10003" s="25"/>
      <c r="U10003" s="25"/>
    </row>
    <row r="10004" spans="2:21">
      <c r="B10004" s="9"/>
      <c r="C10004" s="9"/>
      <c r="D10004" s="9"/>
      <c r="E10004" s="9"/>
      <c r="F10004" s="10"/>
      <c r="G10004" s="4"/>
      <c r="H10004" s="24"/>
      <c r="I10004" s="184"/>
      <c r="J10004" s="182"/>
      <c r="K10004" s="21"/>
      <c r="L10004" s="24"/>
      <c r="M10004" s="185"/>
      <c r="N10004" s="24"/>
      <c r="O10004" s="14"/>
      <c r="P10004" s="14"/>
      <c r="Q10004" s="39"/>
      <c r="R10004" s="545"/>
      <c r="S10004" s="545"/>
      <c r="T10004" s="25"/>
      <c r="U10004" s="25"/>
    </row>
    <row r="10005" spans="2:21">
      <c r="B10005" s="9"/>
      <c r="C10005" s="9"/>
      <c r="D10005" s="9"/>
      <c r="E10005" s="9"/>
      <c r="F10005" s="10"/>
      <c r="G10005" s="4"/>
      <c r="H10005" s="24"/>
      <c r="I10005" s="184"/>
      <c r="J10005" s="182"/>
      <c r="K10005" s="21"/>
      <c r="L10005" s="24"/>
      <c r="M10005" s="185"/>
      <c r="N10005" s="24"/>
      <c r="O10005" s="14"/>
      <c r="P10005" s="14"/>
      <c r="Q10005" s="39"/>
      <c r="R10005" s="545"/>
      <c r="S10005" s="545"/>
      <c r="T10005" s="25"/>
      <c r="U10005" s="25"/>
    </row>
    <row r="10006" spans="2:21">
      <c r="B10006" s="9"/>
      <c r="C10006" s="9"/>
      <c r="D10006" s="9"/>
      <c r="E10006" s="9"/>
      <c r="F10006" s="10"/>
      <c r="G10006" s="4"/>
      <c r="H10006" s="24"/>
      <c r="I10006" s="184"/>
      <c r="J10006" s="182"/>
      <c r="K10006" s="21"/>
      <c r="L10006" s="24"/>
      <c r="M10006" s="185"/>
      <c r="N10006" s="24"/>
      <c r="O10006" s="14"/>
      <c r="P10006" s="14"/>
      <c r="Q10006" s="39"/>
      <c r="R10006" s="545"/>
      <c r="S10006" s="545"/>
      <c r="T10006" s="25"/>
      <c r="U10006" s="25"/>
    </row>
    <row r="10007" spans="2:21">
      <c r="B10007" s="9"/>
      <c r="C10007" s="9"/>
      <c r="D10007" s="9"/>
      <c r="E10007" s="9"/>
      <c r="F10007" s="10"/>
      <c r="G10007" s="4"/>
      <c r="H10007" s="24"/>
      <c r="I10007" s="184"/>
      <c r="J10007" s="182"/>
      <c r="K10007" s="21"/>
      <c r="L10007" s="24"/>
      <c r="M10007" s="185"/>
      <c r="N10007" s="24"/>
      <c r="O10007" s="14"/>
      <c r="P10007" s="14"/>
      <c r="Q10007" s="39"/>
      <c r="R10007" s="545"/>
      <c r="S10007" s="545"/>
      <c r="T10007" s="25"/>
      <c r="U10007" s="25"/>
    </row>
    <row r="10008" spans="2:21">
      <c r="B10008" s="9"/>
      <c r="C10008" s="9"/>
      <c r="D10008" s="9"/>
      <c r="E10008" s="9"/>
      <c r="F10008" s="10"/>
      <c r="G10008" s="4"/>
      <c r="H10008" s="24"/>
      <c r="I10008" s="184"/>
      <c r="J10008" s="182"/>
      <c r="K10008" s="21"/>
      <c r="L10008" s="24"/>
      <c r="M10008" s="185"/>
      <c r="N10008" s="24"/>
      <c r="O10008" s="14"/>
      <c r="P10008" s="14"/>
      <c r="Q10008" s="39"/>
      <c r="R10008" s="545"/>
      <c r="S10008" s="545"/>
      <c r="T10008" s="25"/>
      <c r="U10008" s="25"/>
    </row>
    <row r="10009" spans="2:21">
      <c r="B10009" s="9"/>
      <c r="C10009" s="9"/>
      <c r="D10009" s="9"/>
      <c r="E10009" s="9"/>
      <c r="F10009" s="10"/>
      <c r="G10009" s="4"/>
      <c r="H10009" s="24"/>
      <c r="I10009" s="184"/>
      <c r="J10009" s="182"/>
      <c r="K10009" s="21"/>
      <c r="L10009" s="24"/>
      <c r="M10009" s="185"/>
      <c r="N10009" s="24"/>
      <c r="O10009" s="14"/>
      <c r="P10009" s="14"/>
      <c r="Q10009" s="39"/>
      <c r="R10009" s="545"/>
      <c r="S10009" s="545"/>
      <c r="T10009" s="25"/>
      <c r="U10009" s="25"/>
    </row>
    <row r="10010" spans="2:21">
      <c r="B10010" s="9"/>
      <c r="C10010" s="9"/>
      <c r="D10010" s="9"/>
      <c r="E10010" s="9"/>
      <c r="F10010" s="10"/>
      <c r="G10010" s="4"/>
      <c r="H10010" s="24"/>
      <c r="I10010" s="184"/>
      <c r="J10010" s="182"/>
      <c r="K10010" s="21"/>
      <c r="L10010" s="24"/>
      <c r="M10010" s="185"/>
      <c r="N10010" s="24"/>
      <c r="O10010" s="14"/>
      <c r="P10010" s="14"/>
      <c r="Q10010" s="39"/>
      <c r="R10010" s="545"/>
      <c r="S10010" s="545"/>
      <c r="T10010" s="25"/>
      <c r="U10010" s="25"/>
    </row>
    <row r="10011" spans="2:21">
      <c r="B10011" s="9"/>
      <c r="C10011" s="9"/>
      <c r="D10011" s="9"/>
      <c r="E10011" s="9"/>
      <c r="F10011" s="10"/>
      <c r="G10011" s="4"/>
      <c r="H10011" s="24"/>
      <c r="I10011" s="184"/>
      <c r="J10011" s="182"/>
      <c r="K10011" s="21"/>
      <c r="L10011" s="24"/>
      <c r="M10011" s="185"/>
      <c r="N10011" s="24"/>
      <c r="O10011" s="14"/>
      <c r="P10011" s="14"/>
      <c r="Q10011" s="39"/>
      <c r="R10011" s="545"/>
      <c r="S10011" s="545"/>
      <c r="T10011" s="25"/>
      <c r="U10011" s="25"/>
    </row>
    <row r="10012" spans="2:21">
      <c r="B10012" s="9"/>
      <c r="C10012" s="9"/>
      <c r="D10012" s="9"/>
      <c r="E10012" s="9"/>
      <c r="F10012" s="10"/>
      <c r="G10012" s="4"/>
      <c r="H10012" s="24"/>
      <c r="I10012" s="184"/>
      <c r="J10012" s="182"/>
      <c r="K10012" s="21"/>
      <c r="L10012" s="24"/>
      <c r="M10012" s="185"/>
      <c r="N10012" s="24"/>
      <c r="O10012" s="14"/>
      <c r="P10012" s="14"/>
      <c r="Q10012" s="39"/>
      <c r="R10012" s="545"/>
      <c r="S10012" s="545"/>
      <c r="T10012" s="25"/>
      <c r="U10012" s="25"/>
    </row>
    <row r="10013" spans="2:21">
      <c r="B10013" s="9"/>
      <c r="C10013" s="9"/>
      <c r="D10013" s="9"/>
      <c r="E10013" s="9"/>
      <c r="F10013" s="10"/>
      <c r="G10013" s="4"/>
      <c r="H10013" s="24"/>
      <c r="I10013" s="184"/>
      <c r="J10013" s="182"/>
      <c r="K10013" s="21"/>
      <c r="L10013" s="24"/>
      <c r="M10013" s="185"/>
      <c r="N10013" s="24"/>
      <c r="O10013" s="14"/>
      <c r="P10013" s="14"/>
      <c r="Q10013" s="39"/>
      <c r="R10013" s="545"/>
      <c r="S10013" s="545"/>
      <c r="T10013" s="25"/>
      <c r="U10013" s="25"/>
    </row>
    <row r="10014" spans="2:21">
      <c r="B10014" s="9"/>
      <c r="C10014" s="9"/>
      <c r="D10014" s="9"/>
      <c r="E10014" s="9"/>
      <c r="F10014" s="10"/>
      <c r="G10014" s="4"/>
      <c r="H10014" s="24"/>
      <c r="I10014" s="184"/>
      <c r="J10014" s="182"/>
      <c r="K10014" s="21"/>
      <c r="L10014" s="24"/>
      <c r="M10014" s="185"/>
      <c r="N10014" s="24"/>
      <c r="O10014" s="14"/>
      <c r="P10014" s="14"/>
      <c r="Q10014" s="39"/>
      <c r="R10014" s="545"/>
      <c r="S10014" s="545"/>
      <c r="T10014" s="25"/>
      <c r="U10014" s="25"/>
    </row>
    <row r="10015" spans="2:21">
      <c r="B10015" s="9"/>
      <c r="C10015" s="9"/>
      <c r="D10015" s="9"/>
      <c r="E10015" s="9"/>
      <c r="F10015" s="10"/>
      <c r="G10015" s="4"/>
      <c r="H10015" s="24"/>
      <c r="I10015" s="184"/>
      <c r="J10015" s="182"/>
      <c r="K10015" s="21"/>
      <c r="L10015" s="24"/>
      <c r="M10015" s="185"/>
      <c r="N10015" s="24"/>
      <c r="O10015" s="14"/>
      <c r="P10015" s="14"/>
      <c r="Q10015" s="39"/>
      <c r="R10015" s="545"/>
      <c r="S10015" s="545"/>
      <c r="T10015" s="25"/>
      <c r="U10015" s="25"/>
    </row>
    <row r="10016" spans="2:21">
      <c r="B10016" s="9"/>
      <c r="C10016" s="9"/>
      <c r="D10016" s="9"/>
      <c r="E10016" s="9"/>
      <c r="F10016" s="10"/>
      <c r="G10016" s="4"/>
      <c r="H10016" s="24"/>
      <c r="I10016" s="184"/>
      <c r="J10016" s="182"/>
      <c r="K10016" s="21"/>
      <c r="L10016" s="24"/>
      <c r="M10016" s="185"/>
      <c r="N10016" s="24"/>
      <c r="O10016" s="14"/>
      <c r="P10016" s="14"/>
      <c r="Q10016" s="39"/>
      <c r="R10016" s="545"/>
      <c r="S10016" s="545"/>
      <c r="T10016" s="25"/>
      <c r="U10016" s="25"/>
    </row>
    <row r="10017" spans="2:21">
      <c r="B10017" s="9"/>
      <c r="C10017" s="9"/>
      <c r="D10017" s="9"/>
      <c r="E10017" s="9"/>
      <c r="F10017" s="10"/>
      <c r="G10017" s="4"/>
      <c r="H10017" s="24"/>
      <c r="I10017" s="184"/>
      <c r="J10017" s="182"/>
      <c r="K10017" s="21"/>
      <c r="L10017" s="24"/>
      <c r="M10017" s="185"/>
      <c r="N10017" s="24"/>
      <c r="O10017" s="14"/>
      <c r="P10017" s="14"/>
      <c r="Q10017" s="39"/>
      <c r="R10017" s="545"/>
      <c r="S10017" s="545"/>
      <c r="T10017" s="25"/>
      <c r="U10017" s="25"/>
    </row>
    <row r="10018" spans="2:21">
      <c r="B10018" s="9"/>
      <c r="C10018" s="9"/>
      <c r="D10018" s="9"/>
      <c r="E10018" s="9"/>
      <c r="F10018" s="10"/>
      <c r="G10018" s="4"/>
      <c r="H10018" s="24"/>
      <c r="I10018" s="184"/>
      <c r="J10018" s="182"/>
      <c r="K10018" s="21"/>
      <c r="L10018" s="24"/>
      <c r="M10018" s="185"/>
      <c r="N10018" s="24"/>
      <c r="O10018" s="14"/>
      <c r="P10018" s="14"/>
      <c r="Q10018" s="39"/>
      <c r="R10018" s="545"/>
      <c r="S10018" s="545"/>
      <c r="T10018" s="25"/>
      <c r="U10018" s="25"/>
    </row>
    <row r="10019" spans="2:21">
      <c r="B10019" s="9"/>
      <c r="C10019" s="9"/>
      <c r="D10019" s="9"/>
      <c r="E10019" s="9"/>
      <c r="F10019" s="10"/>
      <c r="G10019" s="4"/>
      <c r="H10019" s="24"/>
      <c r="I10019" s="184"/>
      <c r="J10019" s="182"/>
      <c r="K10019" s="21"/>
      <c r="L10019" s="24"/>
      <c r="M10019" s="185"/>
      <c r="N10019" s="24"/>
      <c r="O10019" s="14"/>
      <c r="P10019" s="14"/>
      <c r="Q10019" s="39"/>
      <c r="R10019" s="545"/>
      <c r="S10019" s="545"/>
      <c r="T10019" s="25"/>
      <c r="U10019" s="25"/>
    </row>
    <row r="10020" spans="2:21">
      <c r="B10020" s="9"/>
      <c r="C10020" s="9"/>
      <c r="D10020" s="9"/>
      <c r="E10020" s="9"/>
      <c r="F10020" s="10"/>
      <c r="G10020" s="4"/>
      <c r="H10020" s="24"/>
      <c r="I10020" s="184"/>
      <c r="J10020" s="182"/>
      <c r="K10020" s="21"/>
      <c r="L10020" s="24"/>
      <c r="M10020" s="185"/>
      <c r="N10020" s="24"/>
      <c r="O10020" s="14"/>
      <c r="P10020" s="14"/>
      <c r="Q10020" s="39"/>
      <c r="R10020" s="545"/>
      <c r="S10020" s="545"/>
      <c r="T10020" s="25"/>
      <c r="U10020" s="25"/>
    </row>
    <row r="10021" spans="2:21">
      <c r="B10021" s="9"/>
      <c r="C10021" s="9"/>
      <c r="D10021" s="9"/>
      <c r="E10021" s="9"/>
      <c r="F10021" s="10"/>
      <c r="G10021" s="4"/>
      <c r="H10021" s="24"/>
      <c r="I10021" s="184"/>
      <c r="J10021" s="182"/>
      <c r="K10021" s="21"/>
      <c r="L10021" s="24"/>
      <c r="M10021" s="185"/>
      <c r="N10021" s="24"/>
      <c r="O10021" s="14"/>
      <c r="P10021" s="14"/>
      <c r="Q10021" s="39"/>
      <c r="R10021" s="545"/>
      <c r="S10021" s="545"/>
      <c r="T10021" s="25"/>
      <c r="U10021" s="25"/>
    </row>
    <row r="10022" spans="2:21">
      <c r="B10022" s="9"/>
      <c r="C10022" s="9"/>
      <c r="D10022" s="9"/>
      <c r="E10022" s="9"/>
      <c r="F10022" s="10"/>
      <c r="G10022" s="4"/>
      <c r="H10022" s="24"/>
      <c r="I10022" s="184"/>
      <c r="J10022" s="182"/>
      <c r="K10022" s="21"/>
      <c r="L10022" s="24"/>
      <c r="M10022" s="185"/>
      <c r="N10022" s="24"/>
      <c r="O10022" s="14"/>
      <c r="P10022" s="14"/>
      <c r="Q10022" s="39"/>
      <c r="R10022" s="545"/>
      <c r="S10022" s="545"/>
      <c r="T10022" s="25"/>
      <c r="U10022" s="25"/>
    </row>
    <row r="10023" spans="2:21">
      <c r="B10023" s="9"/>
      <c r="C10023" s="9"/>
      <c r="D10023" s="9"/>
      <c r="E10023" s="9"/>
      <c r="F10023" s="10"/>
      <c r="G10023" s="4"/>
      <c r="H10023" s="24"/>
      <c r="I10023" s="184"/>
      <c r="J10023" s="182"/>
      <c r="K10023" s="21"/>
      <c r="L10023" s="24"/>
      <c r="M10023" s="185"/>
      <c r="N10023" s="24"/>
      <c r="O10023" s="14"/>
      <c r="P10023" s="14"/>
      <c r="Q10023" s="39"/>
      <c r="R10023" s="545"/>
      <c r="S10023" s="545"/>
      <c r="T10023" s="25"/>
      <c r="U10023" s="25"/>
    </row>
    <row r="10024" spans="2:21">
      <c r="B10024" s="9"/>
      <c r="C10024" s="9"/>
      <c r="D10024" s="9"/>
      <c r="E10024" s="9"/>
      <c r="F10024" s="10"/>
      <c r="G10024" s="4"/>
      <c r="H10024" s="24"/>
      <c r="I10024" s="184"/>
      <c r="J10024" s="182"/>
      <c r="K10024" s="21"/>
      <c r="L10024" s="24"/>
      <c r="M10024" s="185"/>
      <c r="N10024" s="24"/>
      <c r="O10024" s="14"/>
      <c r="P10024" s="14"/>
      <c r="Q10024" s="39"/>
      <c r="R10024" s="545"/>
      <c r="S10024" s="545"/>
      <c r="T10024" s="25"/>
      <c r="U10024" s="25"/>
    </row>
    <row r="10025" spans="2:21">
      <c r="B10025" s="9"/>
      <c r="C10025" s="9"/>
      <c r="D10025" s="9"/>
      <c r="E10025" s="9"/>
      <c r="F10025" s="10"/>
      <c r="G10025" s="4"/>
      <c r="H10025" s="24"/>
      <c r="I10025" s="184"/>
      <c r="J10025" s="182"/>
      <c r="K10025" s="21"/>
      <c r="L10025" s="24"/>
      <c r="M10025" s="185"/>
      <c r="N10025" s="24"/>
      <c r="O10025" s="14"/>
      <c r="P10025" s="14"/>
      <c r="Q10025" s="39"/>
      <c r="R10025" s="545"/>
      <c r="S10025" s="545"/>
      <c r="T10025" s="25"/>
      <c r="U10025" s="25"/>
    </row>
    <row r="10026" spans="2:21">
      <c r="B10026" s="9"/>
      <c r="C10026" s="9"/>
      <c r="D10026" s="9"/>
      <c r="E10026" s="9"/>
      <c r="F10026" s="10"/>
      <c r="G10026" s="4"/>
      <c r="H10026" s="24"/>
      <c r="I10026" s="184"/>
      <c r="J10026" s="182"/>
      <c r="K10026" s="21"/>
      <c r="L10026" s="24"/>
      <c r="M10026" s="185"/>
      <c r="N10026" s="24"/>
      <c r="O10026" s="14"/>
      <c r="P10026" s="14"/>
      <c r="Q10026" s="39"/>
      <c r="R10026" s="545"/>
      <c r="S10026" s="545"/>
      <c r="T10026" s="25"/>
      <c r="U10026" s="25"/>
    </row>
    <row r="10027" spans="2:21">
      <c r="B10027" s="9"/>
      <c r="C10027" s="9"/>
      <c r="D10027" s="9"/>
      <c r="E10027" s="9"/>
      <c r="F10027" s="10"/>
      <c r="G10027" s="4"/>
      <c r="H10027" s="24"/>
      <c r="I10027" s="184"/>
      <c r="J10027" s="182"/>
      <c r="K10027" s="21"/>
      <c r="L10027" s="24"/>
      <c r="M10027" s="185"/>
      <c r="N10027" s="24"/>
      <c r="O10027" s="14"/>
      <c r="P10027" s="14"/>
      <c r="Q10027" s="39"/>
      <c r="R10027" s="545"/>
      <c r="S10027" s="545"/>
      <c r="T10027" s="25"/>
      <c r="U10027" s="25"/>
    </row>
    <row r="10028" spans="2:21">
      <c r="B10028" s="9"/>
      <c r="C10028" s="9"/>
      <c r="D10028" s="9"/>
      <c r="E10028" s="9"/>
      <c r="F10028" s="10"/>
      <c r="G10028" s="4"/>
      <c r="H10028" s="24"/>
      <c r="I10028" s="184"/>
      <c r="J10028" s="182"/>
      <c r="K10028" s="21"/>
      <c r="L10028" s="24"/>
      <c r="M10028" s="185"/>
      <c r="N10028" s="24"/>
      <c r="O10028" s="14"/>
      <c r="P10028" s="14"/>
      <c r="Q10028" s="39"/>
      <c r="R10028" s="545"/>
      <c r="S10028" s="545"/>
      <c r="T10028" s="25"/>
      <c r="U10028" s="25"/>
    </row>
    <row r="10029" spans="2:21">
      <c r="B10029" s="9"/>
      <c r="C10029" s="9"/>
      <c r="D10029" s="9"/>
      <c r="E10029" s="9"/>
      <c r="F10029" s="10"/>
      <c r="G10029" s="4"/>
      <c r="H10029" s="24"/>
      <c r="I10029" s="184"/>
      <c r="J10029" s="182"/>
      <c r="K10029" s="21"/>
      <c r="L10029" s="24"/>
      <c r="M10029" s="185"/>
      <c r="N10029" s="24"/>
      <c r="O10029" s="14"/>
      <c r="P10029" s="14"/>
      <c r="Q10029" s="39"/>
      <c r="R10029" s="545"/>
      <c r="S10029" s="545"/>
      <c r="T10029" s="25"/>
      <c r="U10029" s="25"/>
    </row>
    <row r="10030" spans="2:21">
      <c r="B10030" s="9"/>
      <c r="C10030" s="9"/>
      <c r="D10030" s="9"/>
      <c r="E10030" s="9"/>
      <c r="F10030" s="10"/>
      <c r="G10030" s="4"/>
      <c r="H10030" s="24"/>
      <c r="I10030" s="184"/>
      <c r="J10030" s="182"/>
      <c r="K10030" s="21"/>
      <c r="L10030" s="24"/>
      <c r="M10030" s="185"/>
      <c r="N10030" s="24"/>
      <c r="O10030" s="14"/>
      <c r="P10030" s="14"/>
      <c r="Q10030" s="39"/>
      <c r="R10030" s="545"/>
      <c r="S10030" s="545"/>
      <c r="T10030" s="25"/>
      <c r="U10030" s="25"/>
    </row>
    <row r="10031" spans="2:21">
      <c r="B10031" s="9"/>
      <c r="C10031" s="9"/>
      <c r="D10031" s="9"/>
      <c r="E10031" s="9"/>
      <c r="F10031" s="10"/>
      <c r="G10031" s="4"/>
      <c r="H10031" s="24"/>
      <c r="I10031" s="184"/>
      <c r="J10031" s="182"/>
      <c r="K10031" s="21"/>
      <c r="L10031" s="24"/>
      <c r="M10031" s="185"/>
      <c r="N10031" s="24"/>
      <c r="O10031" s="14"/>
      <c r="P10031" s="14"/>
      <c r="Q10031" s="39"/>
      <c r="R10031" s="545"/>
      <c r="S10031" s="545"/>
      <c r="T10031" s="25"/>
      <c r="U10031" s="25"/>
    </row>
    <row r="10032" spans="2:21">
      <c r="B10032" s="9"/>
      <c r="C10032" s="9"/>
      <c r="D10032" s="9"/>
      <c r="E10032" s="9"/>
      <c r="F10032" s="10"/>
      <c r="G10032" s="4"/>
      <c r="H10032" s="24"/>
      <c r="I10032" s="184"/>
      <c r="J10032" s="182"/>
      <c r="K10032" s="21"/>
      <c r="L10032" s="24"/>
      <c r="M10032" s="185"/>
      <c r="N10032" s="24"/>
      <c r="O10032" s="14"/>
      <c r="P10032" s="14"/>
      <c r="Q10032" s="39"/>
      <c r="R10032" s="545"/>
      <c r="S10032" s="545"/>
      <c r="T10032" s="25"/>
      <c r="U10032" s="25"/>
    </row>
    <row r="10033" spans="2:21">
      <c r="B10033" s="9"/>
      <c r="C10033" s="9"/>
      <c r="D10033" s="9"/>
      <c r="E10033" s="9"/>
      <c r="F10033" s="10"/>
      <c r="G10033" s="4"/>
      <c r="H10033" s="24"/>
      <c r="I10033" s="184"/>
      <c r="J10033" s="182"/>
      <c r="K10033" s="21"/>
      <c r="L10033" s="24"/>
      <c r="M10033" s="185"/>
      <c r="N10033" s="24"/>
      <c r="O10033" s="14"/>
      <c r="P10033" s="14"/>
      <c r="Q10033" s="39"/>
      <c r="R10033" s="545"/>
      <c r="S10033" s="545"/>
      <c r="T10033" s="25"/>
      <c r="U10033" s="25"/>
    </row>
    <row r="10034" spans="2:21">
      <c r="B10034" s="9"/>
      <c r="C10034" s="9"/>
      <c r="D10034" s="9"/>
      <c r="E10034" s="9"/>
      <c r="F10034" s="10"/>
      <c r="G10034" s="4"/>
      <c r="H10034" s="24"/>
      <c r="I10034" s="184"/>
      <c r="J10034" s="182"/>
      <c r="K10034" s="21"/>
      <c r="L10034" s="24"/>
      <c r="M10034" s="185"/>
      <c r="N10034" s="24"/>
      <c r="O10034" s="14"/>
      <c r="P10034" s="14"/>
      <c r="Q10034" s="39"/>
      <c r="R10034" s="545"/>
      <c r="S10034" s="545"/>
      <c r="T10034" s="25"/>
      <c r="U10034" s="25"/>
    </row>
    <row r="10035" spans="2:21">
      <c r="B10035" s="9"/>
      <c r="C10035" s="9"/>
      <c r="D10035" s="9"/>
      <c r="E10035" s="9"/>
      <c r="F10035" s="10"/>
      <c r="G10035" s="4"/>
      <c r="H10035" s="24"/>
      <c r="I10035" s="184"/>
      <c r="J10035" s="182"/>
      <c r="K10035" s="21"/>
      <c r="L10035" s="24"/>
      <c r="M10035" s="185"/>
      <c r="N10035" s="24"/>
      <c r="O10035" s="14"/>
      <c r="P10035" s="14"/>
      <c r="Q10035" s="39"/>
      <c r="R10035" s="545"/>
      <c r="S10035" s="545"/>
      <c r="T10035" s="25"/>
      <c r="U10035" s="25"/>
    </row>
    <row r="10036" spans="2:21">
      <c r="B10036" s="9"/>
      <c r="C10036" s="9"/>
      <c r="D10036" s="9"/>
      <c r="E10036" s="9"/>
      <c r="F10036" s="10"/>
      <c r="G10036" s="4"/>
      <c r="H10036" s="24"/>
      <c r="I10036" s="184"/>
      <c r="J10036" s="182"/>
      <c r="K10036" s="21"/>
      <c r="L10036" s="24"/>
      <c r="M10036" s="185"/>
      <c r="N10036" s="24"/>
      <c r="O10036" s="14"/>
      <c r="P10036" s="14"/>
      <c r="Q10036" s="39"/>
      <c r="R10036" s="545"/>
      <c r="S10036" s="545"/>
      <c r="T10036" s="25"/>
      <c r="U10036" s="25"/>
    </row>
    <row r="10037" spans="2:21">
      <c r="B10037" s="9"/>
      <c r="C10037" s="9"/>
      <c r="D10037" s="9"/>
      <c r="E10037" s="9"/>
      <c r="F10037" s="10"/>
      <c r="G10037" s="4"/>
      <c r="H10037" s="24"/>
      <c r="I10037" s="184"/>
      <c r="J10037" s="182"/>
      <c r="K10037" s="21"/>
      <c r="L10037" s="24"/>
      <c r="M10037" s="185"/>
      <c r="N10037" s="24"/>
      <c r="O10037" s="14"/>
      <c r="P10037" s="14"/>
      <c r="Q10037" s="39"/>
      <c r="R10037" s="545"/>
      <c r="S10037" s="545"/>
      <c r="T10037" s="25"/>
      <c r="U10037" s="25"/>
    </row>
    <row r="10038" spans="2:21">
      <c r="B10038" s="9"/>
      <c r="C10038" s="9"/>
      <c r="D10038" s="9"/>
      <c r="E10038" s="9"/>
      <c r="F10038" s="10"/>
      <c r="G10038" s="4"/>
      <c r="H10038" s="24"/>
      <c r="I10038" s="184"/>
      <c r="J10038" s="182"/>
      <c r="K10038" s="21"/>
      <c r="L10038" s="24"/>
      <c r="M10038" s="185"/>
      <c r="N10038" s="24"/>
      <c r="O10038" s="14"/>
      <c r="P10038" s="14"/>
      <c r="Q10038" s="39"/>
      <c r="R10038" s="545"/>
      <c r="S10038" s="545"/>
      <c r="T10038" s="25"/>
      <c r="U10038" s="25"/>
    </row>
    <row r="10039" spans="2:21">
      <c r="B10039" s="9"/>
      <c r="C10039" s="9"/>
      <c r="D10039" s="9"/>
      <c r="E10039" s="9"/>
      <c r="F10039" s="10"/>
      <c r="G10039" s="4"/>
      <c r="H10039" s="24"/>
      <c r="I10039" s="184"/>
      <c r="J10039" s="182"/>
      <c r="K10039" s="21"/>
      <c r="L10039" s="24"/>
      <c r="M10039" s="185"/>
      <c r="N10039" s="24"/>
      <c r="O10039" s="14"/>
      <c r="P10039" s="14"/>
      <c r="Q10039" s="39"/>
      <c r="R10039" s="545"/>
      <c r="S10039" s="545"/>
      <c r="T10039" s="25"/>
      <c r="U10039" s="25"/>
    </row>
    <row r="10040" spans="2:21">
      <c r="B10040" s="9"/>
      <c r="C10040" s="9"/>
      <c r="D10040" s="9"/>
      <c r="E10040" s="9"/>
      <c r="F10040" s="10"/>
      <c r="G10040" s="4"/>
      <c r="H10040" s="24"/>
      <c r="I10040" s="184"/>
      <c r="J10040" s="182"/>
      <c r="K10040" s="21"/>
      <c r="L10040" s="24"/>
      <c r="M10040" s="185"/>
      <c r="N10040" s="24"/>
      <c r="O10040" s="14"/>
      <c r="P10040" s="14"/>
      <c r="Q10040" s="39"/>
      <c r="R10040" s="545"/>
      <c r="S10040" s="545"/>
      <c r="T10040" s="25"/>
      <c r="U10040" s="25"/>
    </row>
    <row r="10041" spans="2:21">
      <c r="B10041" s="9"/>
      <c r="C10041" s="9"/>
      <c r="D10041" s="9"/>
      <c r="E10041" s="9"/>
      <c r="F10041" s="10"/>
      <c r="G10041" s="4"/>
      <c r="H10041" s="24"/>
      <c r="I10041" s="184"/>
      <c r="J10041" s="182"/>
      <c r="K10041" s="21"/>
      <c r="L10041" s="24"/>
      <c r="M10041" s="185"/>
      <c r="N10041" s="24"/>
      <c r="O10041" s="14"/>
      <c r="P10041" s="14"/>
      <c r="Q10041" s="39"/>
      <c r="R10041" s="545"/>
      <c r="S10041" s="545"/>
      <c r="T10041" s="25"/>
      <c r="U10041" s="25"/>
    </row>
    <row r="10042" spans="2:21">
      <c r="B10042" s="9"/>
      <c r="C10042" s="9"/>
      <c r="D10042" s="9"/>
      <c r="E10042" s="9"/>
      <c r="F10042" s="10"/>
      <c r="G10042" s="4"/>
      <c r="H10042" s="24"/>
      <c r="I10042" s="184"/>
      <c r="J10042" s="182"/>
      <c r="K10042" s="21"/>
      <c r="L10042" s="24"/>
      <c r="M10042" s="185"/>
      <c r="N10042" s="24"/>
      <c r="O10042" s="14"/>
      <c r="P10042" s="14"/>
      <c r="Q10042" s="39"/>
      <c r="R10042" s="545"/>
      <c r="S10042" s="545"/>
      <c r="T10042" s="25"/>
      <c r="U10042" s="25"/>
    </row>
    <row r="10043" spans="2:21">
      <c r="B10043" s="9"/>
      <c r="C10043" s="9"/>
      <c r="D10043" s="9"/>
      <c r="E10043" s="9"/>
      <c r="F10043" s="10"/>
      <c r="G10043" s="4"/>
      <c r="H10043" s="24"/>
      <c r="I10043" s="184"/>
      <c r="J10043" s="182"/>
      <c r="K10043" s="21"/>
      <c r="L10043" s="24"/>
      <c r="M10043" s="185"/>
      <c r="N10043" s="24"/>
      <c r="O10043" s="14"/>
      <c r="P10043" s="14"/>
      <c r="Q10043" s="39"/>
      <c r="R10043" s="545"/>
      <c r="S10043" s="545"/>
      <c r="T10043" s="25"/>
      <c r="U10043" s="25"/>
    </row>
    <row r="10044" spans="2:21">
      <c r="B10044" s="9"/>
      <c r="C10044" s="9"/>
      <c r="D10044" s="9"/>
      <c r="E10044" s="9"/>
      <c r="F10044" s="10"/>
      <c r="G10044" s="4"/>
      <c r="H10044" s="24"/>
      <c r="I10044" s="184"/>
      <c r="J10044" s="182"/>
      <c r="K10044" s="21"/>
      <c r="L10044" s="24"/>
      <c r="M10044" s="185"/>
      <c r="N10044" s="24"/>
      <c r="O10044" s="14"/>
      <c r="P10044" s="14"/>
      <c r="Q10044" s="39"/>
      <c r="R10044" s="545"/>
      <c r="S10044" s="545"/>
      <c r="T10044" s="25"/>
      <c r="U10044" s="25"/>
    </row>
    <row r="10045" spans="2:21">
      <c r="B10045" s="9"/>
      <c r="C10045" s="9"/>
      <c r="D10045" s="9"/>
      <c r="E10045" s="9"/>
      <c r="F10045" s="10"/>
      <c r="G10045" s="4"/>
      <c r="H10045" s="24"/>
      <c r="I10045" s="184"/>
      <c r="J10045" s="182"/>
      <c r="K10045" s="21"/>
      <c r="L10045" s="24"/>
      <c r="M10045" s="185"/>
      <c r="N10045" s="24"/>
      <c r="O10045" s="14"/>
      <c r="P10045" s="14"/>
      <c r="Q10045" s="39"/>
      <c r="R10045" s="545"/>
      <c r="S10045" s="545"/>
      <c r="T10045" s="25"/>
      <c r="U10045" s="25"/>
    </row>
    <row r="10046" spans="2:21">
      <c r="B10046" s="9"/>
      <c r="C10046" s="9"/>
      <c r="D10046" s="9"/>
      <c r="E10046" s="9"/>
      <c r="F10046" s="10"/>
      <c r="G10046" s="4"/>
      <c r="H10046" s="24"/>
      <c r="I10046" s="184"/>
      <c r="J10046" s="182"/>
      <c r="K10046" s="21"/>
      <c r="L10046" s="24"/>
      <c r="M10046" s="185"/>
      <c r="N10046" s="24"/>
      <c r="O10046" s="14"/>
      <c r="P10046" s="14"/>
      <c r="Q10046" s="39"/>
      <c r="R10046" s="545"/>
      <c r="S10046" s="545"/>
      <c r="T10046" s="25"/>
      <c r="U10046" s="25"/>
    </row>
    <row r="10047" spans="2:21">
      <c r="B10047" s="9"/>
      <c r="C10047" s="9"/>
      <c r="D10047" s="9"/>
      <c r="E10047" s="9"/>
      <c r="F10047" s="10"/>
      <c r="G10047" s="4"/>
      <c r="H10047" s="24"/>
      <c r="I10047" s="184"/>
      <c r="J10047" s="182"/>
      <c r="K10047" s="21"/>
      <c r="L10047" s="24"/>
      <c r="M10047" s="185"/>
      <c r="N10047" s="24"/>
      <c r="O10047" s="14"/>
      <c r="P10047" s="14"/>
      <c r="Q10047" s="39"/>
      <c r="R10047" s="545"/>
      <c r="S10047" s="545"/>
      <c r="T10047" s="25"/>
      <c r="U10047" s="25"/>
    </row>
    <row r="10048" spans="2:21">
      <c r="B10048" s="9"/>
      <c r="C10048" s="9"/>
      <c r="D10048" s="9"/>
      <c r="E10048" s="9"/>
      <c r="F10048" s="10"/>
      <c r="G10048" s="4"/>
      <c r="H10048" s="24"/>
      <c r="I10048" s="184"/>
      <c r="J10048" s="182"/>
      <c r="K10048" s="21"/>
      <c r="L10048" s="24"/>
      <c r="M10048" s="185"/>
      <c r="N10048" s="24"/>
      <c r="O10048" s="14"/>
      <c r="P10048" s="14"/>
      <c r="Q10048" s="39"/>
      <c r="R10048" s="545"/>
      <c r="S10048" s="545"/>
      <c r="T10048" s="25"/>
      <c r="U10048" s="25"/>
    </row>
    <row r="10049" spans="2:21">
      <c r="B10049" s="9"/>
      <c r="C10049" s="9"/>
      <c r="D10049" s="9"/>
      <c r="E10049" s="9"/>
      <c r="F10049" s="10"/>
      <c r="G10049" s="4"/>
      <c r="H10049" s="24"/>
      <c r="I10049" s="184"/>
      <c r="J10049" s="182"/>
      <c r="K10049" s="21"/>
      <c r="L10049" s="24"/>
      <c r="M10049" s="185"/>
      <c r="N10049" s="24"/>
      <c r="O10049" s="14"/>
      <c r="P10049" s="14"/>
      <c r="Q10049" s="39"/>
      <c r="R10049" s="545"/>
      <c r="S10049" s="545"/>
      <c r="T10049" s="25"/>
      <c r="U10049" s="25"/>
    </row>
    <row r="10050" spans="2:21">
      <c r="B10050" s="9"/>
      <c r="C10050" s="9"/>
      <c r="D10050" s="9"/>
      <c r="E10050" s="9"/>
      <c r="F10050" s="10"/>
      <c r="G10050" s="4"/>
      <c r="H10050" s="24"/>
      <c r="I10050" s="184"/>
      <c r="J10050" s="182"/>
      <c r="K10050" s="21"/>
      <c r="L10050" s="24"/>
      <c r="M10050" s="185"/>
      <c r="N10050" s="24"/>
      <c r="O10050" s="14"/>
      <c r="P10050" s="14"/>
      <c r="Q10050" s="39"/>
      <c r="R10050" s="545"/>
      <c r="S10050" s="545"/>
      <c r="T10050" s="25"/>
      <c r="U10050" s="25"/>
    </row>
    <row r="10051" spans="2:21">
      <c r="B10051" s="9"/>
      <c r="C10051" s="9"/>
      <c r="D10051" s="9"/>
      <c r="E10051" s="9"/>
      <c r="F10051" s="10"/>
      <c r="G10051" s="4"/>
      <c r="H10051" s="24"/>
      <c r="I10051" s="184"/>
      <c r="J10051" s="182"/>
      <c r="K10051" s="21"/>
      <c r="L10051" s="24"/>
      <c r="M10051" s="185"/>
      <c r="N10051" s="24"/>
      <c r="O10051" s="14"/>
      <c r="P10051" s="14"/>
      <c r="Q10051" s="39"/>
      <c r="R10051" s="545"/>
      <c r="S10051" s="545"/>
      <c r="T10051" s="25"/>
      <c r="U10051" s="25"/>
    </row>
    <row r="10052" spans="2:21">
      <c r="B10052" s="9"/>
      <c r="C10052" s="9"/>
      <c r="D10052" s="9"/>
      <c r="E10052" s="9"/>
      <c r="F10052" s="10"/>
      <c r="G10052" s="4"/>
      <c r="H10052" s="24"/>
      <c r="I10052" s="184"/>
      <c r="J10052" s="182"/>
      <c r="K10052" s="21"/>
      <c r="L10052" s="24"/>
      <c r="M10052" s="185"/>
      <c r="N10052" s="24"/>
      <c r="O10052" s="14"/>
      <c r="P10052" s="14"/>
      <c r="Q10052" s="39"/>
      <c r="R10052" s="545"/>
      <c r="S10052" s="545"/>
      <c r="T10052" s="25"/>
      <c r="U10052" s="25"/>
    </row>
    <row r="10053" spans="2:21">
      <c r="B10053" s="9"/>
      <c r="C10053" s="9"/>
      <c r="D10053" s="9"/>
      <c r="E10053" s="9"/>
      <c r="F10053" s="10"/>
      <c r="G10053" s="4"/>
      <c r="H10053" s="24"/>
      <c r="I10053" s="184"/>
      <c r="J10053" s="182"/>
      <c r="K10053" s="21"/>
      <c r="L10053" s="24"/>
      <c r="M10053" s="185"/>
      <c r="N10053" s="24"/>
      <c r="O10053" s="14"/>
      <c r="P10053" s="14"/>
      <c r="Q10053" s="39"/>
      <c r="R10053" s="545"/>
      <c r="S10053" s="545"/>
      <c r="T10053" s="25"/>
      <c r="U10053" s="25"/>
    </row>
    <row r="10054" spans="2:21">
      <c r="B10054" s="9"/>
      <c r="C10054" s="9"/>
      <c r="D10054" s="9"/>
      <c r="E10054" s="9"/>
      <c r="F10054" s="10"/>
      <c r="G10054" s="4"/>
      <c r="H10054" s="24"/>
      <c r="I10054" s="184"/>
      <c r="J10054" s="182"/>
      <c r="K10054" s="21"/>
      <c r="L10054" s="24"/>
      <c r="M10054" s="185"/>
      <c r="N10054" s="24"/>
      <c r="O10054" s="14"/>
      <c r="P10054" s="14"/>
      <c r="Q10054" s="39"/>
      <c r="R10054" s="545"/>
      <c r="S10054" s="545"/>
      <c r="T10054" s="25"/>
      <c r="U10054" s="25"/>
    </row>
    <row r="10055" spans="2:21">
      <c r="B10055" s="9"/>
      <c r="C10055" s="9"/>
      <c r="D10055" s="9"/>
      <c r="E10055" s="9"/>
      <c r="F10055" s="10"/>
      <c r="G10055" s="4"/>
      <c r="H10055" s="24"/>
      <c r="I10055" s="184"/>
      <c r="J10055" s="182"/>
      <c r="K10055" s="21"/>
      <c r="L10055" s="24"/>
      <c r="M10055" s="185"/>
      <c r="N10055" s="24"/>
      <c r="O10055" s="14"/>
      <c r="P10055" s="14"/>
      <c r="Q10055" s="39"/>
      <c r="R10055" s="545"/>
      <c r="S10055" s="545"/>
      <c r="T10055" s="25"/>
      <c r="U10055" s="25"/>
    </row>
    <row r="10056" spans="2:21">
      <c r="B10056" s="9"/>
      <c r="C10056" s="9"/>
      <c r="D10056" s="9"/>
      <c r="E10056" s="9"/>
      <c r="F10056" s="10"/>
      <c r="G10056" s="4"/>
      <c r="H10056" s="24"/>
      <c r="I10056" s="184"/>
      <c r="J10056" s="182"/>
      <c r="K10056" s="21"/>
      <c r="L10056" s="24"/>
      <c r="M10056" s="185"/>
      <c r="N10056" s="24"/>
      <c r="O10056" s="14"/>
      <c r="P10056" s="14"/>
      <c r="Q10056" s="39"/>
      <c r="R10056" s="545"/>
      <c r="S10056" s="545"/>
      <c r="T10056" s="25"/>
      <c r="U10056" s="25"/>
    </row>
    <row r="10057" spans="2:21">
      <c r="B10057" s="9"/>
      <c r="C10057" s="9"/>
      <c r="D10057" s="9"/>
      <c r="E10057" s="9"/>
      <c r="F10057" s="10"/>
      <c r="G10057" s="4"/>
      <c r="H10057" s="24"/>
      <c r="I10057" s="184"/>
      <c r="J10057" s="182"/>
      <c r="K10057" s="21"/>
      <c r="L10057" s="24"/>
      <c r="M10057" s="185"/>
      <c r="N10057" s="24"/>
      <c r="O10057" s="14"/>
      <c r="P10057" s="14"/>
      <c r="Q10057" s="39"/>
      <c r="R10057" s="545"/>
      <c r="S10057" s="545"/>
      <c r="T10057" s="25"/>
      <c r="U10057" s="25"/>
    </row>
    <row r="10058" spans="2:21">
      <c r="B10058" s="9"/>
      <c r="C10058" s="9"/>
      <c r="D10058" s="9"/>
      <c r="E10058" s="9"/>
      <c r="F10058" s="10"/>
      <c r="G10058" s="4"/>
      <c r="H10058" s="24"/>
      <c r="I10058" s="184"/>
      <c r="J10058" s="182"/>
      <c r="K10058" s="21"/>
      <c r="L10058" s="24"/>
      <c r="M10058" s="185"/>
      <c r="N10058" s="24"/>
      <c r="O10058" s="14"/>
      <c r="P10058" s="14"/>
      <c r="Q10058" s="39"/>
      <c r="R10058" s="545"/>
      <c r="S10058" s="545"/>
      <c r="T10058" s="25"/>
      <c r="U10058" s="25"/>
    </row>
    <row r="10059" spans="2:21">
      <c r="B10059" s="9"/>
      <c r="C10059" s="9"/>
      <c r="D10059" s="9"/>
      <c r="E10059" s="9"/>
      <c r="F10059" s="10"/>
      <c r="G10059" s="4"/>
      <c r="H10059" s="24"/>
      <c r="I10059" s="184"/>
      <c r="J10059" s="182"/>
      <c r="K10059" s="21"/>
      <c r="L10059" s="24"/>
      <c r="M10059" s="185"/>
      <c r="N10059" s="24"/>
      <c r="O10059" s="14"/>
      <c r="P10059" s="14"/>
      <c r="Q10059" s="39"/>
      <c r="R10059" s="545"/>
      <c r="S10059" s="545"/>
      <c r="T10059" s="25"/>
      <c r="U10059" s="25"/>
    </row>
    <row r="10060" spans="2:21">
      <c r="B10060" s="9"/>
      <c r="C10060" s="9"/>
      <c r="D10060" s="9"/>
      <c r="E10060" s="9"/>
      <c r="F10060" s="10"/>
      <c r="G10060" s="4"/>
      <c r="H10060" s="24"/>
      <c r="I10060" s="184"/>
      <c r="J10060" s="182"/>
      <c r="K10060" s="21"/>
      <c r="L10060" s="24"/>
      <c r="M10060" s="185"/>
      <c r="N10060" s="24"/>
      <c r="O10060" s="14"/>
      <c r="P10060" s="14"/>
      <c r="Q10060" s="39"/>
      <c r="R10060" s="545"/>
      <c r="S10060" s="545"/>
      <c r="T10060" s="25"/>
      <c r="U10060" s="25"/>
    </row>
    <row r="10061" spans="2:21">
      <c r="B10061" s="9"/>
      <c r="C10061" s="9"/>
      <c r="D10061" s="9"/>
      <c r="E10061" s="9"/>
      <c r="F10061" s="10"/>
      <c r="G10061" s="4"/>
      <c r="H10061" s="24"/>
      <c r="I10061" s="184"/>
      <c r="J10061" s="182"/>
      <c r="K10061" s="21"/>
      <c r="L10061" s="24"/>
      <c r="M10061" s="185"/>
      <c r="N10061" s="24"/>
      <c r="O10061" s="14"/>
      <c r="P10061" s="14"/>
      <c r="Q10061" s="39"/>
      <c r="R10061" s="545"/>
      <c r="S10061" s="545"/>
      <c r="T10061" s="25"/>
      <c r="U10061" s="25"/>
    </row>
    <row r="10062" spans="2:21">
      <c r="B10062" s="9"/>
      <c r="C10062" s="9"/>
      <c r="D10062" s="9"/>
      <c r="E10062" s="9"/>
      <c r="F10062" s="10"/>
      <c r="G10062" s="4"/>
      <c r="H10062" s="24"/>
      <c r="I10062" s="184"/>
      <c r="J10062" s="182"/>
      <c r="K10062" s="21"/>
      <c r="L10062" s="24"/>
      <c r="M10062" s="185"/>
      <c r="N10062" s="24"/>
      <c r="O10062" s="14"/>
      <c r="P10062" s="14"/>
      <c r="Q10062" s="39"/>
      <c r="R10062" s="545"/>
      <c r="S10062" s="545"/>
      <c r="T10062" s="25"/>
      <c r="U10062" s="25"/>
    </row>
    <row r="10063" spans="2:21">
      <c r="B10063" s="9"/>
      <c r="C10063" s="9"/>
      <c r="D10063" s="9"/>
      <c r="E10063" s="9"/>
      <c r="F10063" s="10"/>
      <c r="G10063" s="4"/>
      <c r="H10063" s="24"/>
      <c r="I10063" s="184"/>
      <c r="J10063" s="182"/>
      <c r="K10063" s="21"/>
      <c r="L10063" s="24"/>
      <c r="M10063" s="185"/>
      <c r="N10063" s="24"/>
      <c r="O10063" s="14"/>
      <c r="P10063" s="14"/>
      <c r="Q10063" s="39"/>
      <c r="R10063" s="545"/>
      <c r="S10063" s="545"/>
      <c r="T10063" s="25"/>
      <c r="U10063" s="25"/>
    </row>
    <row r="10064" spans="2:21">
      <c r="B10064" s="9"/>
      <c r="C10064" s="9"/>
      <c r="D10064" s="9"/>
      <c r="E10064" s="9"/>
      <c r="F10064" s="10"/>
      <c r="G10064" s="4"/>
      <c r="H10064" s="24"/>
      <c r="I10064" s="184"/>
      <c r="J10064" s="182"/>
      <c r="K10064" s="21"/>
      <c r="L10064" s="24"/>
      <c r="M10064" s="185"/>
      <c r="N10064" s="24"/>
      <c r="O10064" s="14"/>
      <c r="P10064" s="14"/>
      <c r="Q10064" s="39"/>
      <c r="R10064" s="545"/>
      <c r="S10064" s="545"/>
      <c r="T10064" s="25"/>
      <c r="U10064" s="25"/>
    </row>
    <row r="10065" spans="2:21">
      <c r="B10065" s="9"/>
      <c r="C10065" s="9"/>
      <c r="D10065" s="9"/>
      <c r="E10065" s="9"/>
      <c r="F10065" s="10"/>
      <c r="G10065" s="4"/>
      <c r="H10065" s="24"/>
      <c r="I10065" s="184"/>
      <c r="J10065" s="182"/>
      <c r="K10065" s="21"/>
      <c r="L10065" s="24"/>
      <c r="M10065" s="185"/>
      <c r="N10065" s="24"/>
      <c r="O10065" s="14"/>
      <c r="P10065" s="14"/>
      <c r="Q10065" s="39"/>
      <c r="R10065" s="545"/>
      <c r="S10065" s="545"/>
      <c r="T10065" s="25"/>
      <c r="U10065" s="25"/>
    </row>
    <row r="10066" spans="2:21">
      <c r="B10066" s="9"/>
      <c r="C10066" s="9"/>
      <c r="D10066" s="9"/>
      <c r="E10066" s="9"/>
      <c r="F10066" s="10"/>
      <c r="G10066" s="4"/>
      <c r="H10066" s="24"/>
      <c r="I10066" s="184"/>
      <c r="J10066" s="182"/>
      <c r="K10066" s="21"/>
      <c r="L10066" s="24"/>
      <c r="M10066" s="185"/>
      <c r="N10066" s="24"/>
      <c r="O10066" s="14"/>
      <c r="P10066" s="14"/>
      <c r="Q10066" s="39"/>
      <c r="R10066" s="545"/>
      <c r="S10066" s="545"/>
      <c r="T10066" s="25"/>
      <c r="U10066" s="25"/>
    </row>
    <row r="10067" spans="2:21">
      <c r="B10067" s="9"/>
      <c r="C10067" s="9"/>
      <c r="D10067" s="9"/>
      <c r="E10067" s="9"/>
      <c r="F10067" s="10"/>
      <c r="G10067" s="4"/>
      <c r="H10067" s="24"/>
      <c r="I10067" s="184"/>
      <c r="J10067" s="182"/>
      <c r="K10067" s="21"/>
      <c r="L10067" s="24"/>
      <c r="M10067" s="185"/>
      <c r="N10067" s="24"/>
      <c r="O10067" s="14"/>
      <c r="P10067" s="14"/>
      <c r="Q10067" s="39"/>
      <c r="R10067" s="545"/>
      <c r="S10067" s="545"/>
      <c r="T10067" s="25"/>
      <c r="U10067" s="25"/>
    </row>
    <row r="10068" spans="2:21">
      <c r="B10068" s="9"/>
      <c r="C10068" s="9"/>
      <c r="D10068" s="9"/>
      <c r="E10068" s="9"/>
      <c r="F10068" s="10"/>
      <c r="G10068" s="4"/>
      <c r="H10068" s="24"/>
      <c r="I10068" s="184"/>
      <c r="J10068" s="182"/>
      <c r="K10068" s="21"/>
      <c r="L10068" s="24"/>
      <c r="M10068" s="185"/>
      <c r="N10068" s="24"/>
      <c r="O10068" s="14"/>
      <c r="P10068" s="14"/>
      <c r="Q10068" s="39"/>
      <c r="R10068" s="545"/>
      <c r="S10068" s="545"/>
      <c r="T10068" s="25"/>
      <c r="U10068" s="25"/>
    </row>
    <row r="10069" spans="2:21">
      <c r="B10069" s="9"/>
      <c r="C10069" s="9"/>
      <c r="D10069" s="9"/>
      <c r="E10069" s="9"/>
      <c r="F10069" s="10"/>
      <c r="G10069" s="4"/>
      <c r="H10069" s="24"/>
      <c r="I10069" s="184"/>
      <c r="J10069" s="182"/>
      <c r="K10069" s="21"/>
      <c r="L10069" s="24"/>
      <c r="M10069" s="185"/>
      <c r="N10069" s="24"/>
      <c r="O10069" s="14"/>
      <c r="P10069" s="14"/>
      <c r="Q10069" s="39"/>
      <c r="R10069" s="545"/>
      <c r="S10069" s="545"/>
      <c r="T10069" s="25"/>
      <c r="U10069" s="25"/>
    </row>
    <row r="10070" spans="2:21">
      <c r="B10070" s="9"/>
      <c r="C10070" s="9"/>
      <c r="D10070" s="9"/>
      <c r="E10070" s="9"/>
      <c r="F10070" s="10"/>
      <c r="G10070" s="4"/>
      <c r="H10070" s="24"/>
      <c r="I10070" s="184"/>
      <c r="J10070" s="182"/>
      <c r="K10070" s="21"/>
      <c r="L10070" s="24"/>
      <c r="M10070" s="185"/>
      <c r="N10070" s="24"/>
      <c r="O10070" s="14"/>
      <c r="P10070" s="14"/>
      <c r="Q10070" s="39"/>
      <c r="R10070" s="545"/>
      <c r="S10070" s="545"/>
      <c r="T10070" s="25"/>
      <c r="U10070" s="25"/>
    </row>
    <row r="10071" spans="2:21">
      <c r="B10071" s="9"/>
      <c r="C10071" s="9"/>
      <c r="D10071" s="9"/>
      <c r="E10071" s="9"/>
      <c r="F10071" s="10"/>
      <c r="G10071" s="4"/>
      <c r="H10071" s="24"/>
      <c r="I10071" s="184"/>
      <c r="J10071" s="182"/>
      <c r="K10071" s="21"/>
      <c r="L10071" s="24"/>
      <c r="M10071" s="185"/>
      <c r="N10071" s="24"/>
      <c r="O10071" s="14"/>
      <c r="P10071" s="14"/>
      <c r="Q10071" s="39"/>
      <c r="R10071" s="545"/>
      <c r="S10071" s="545"/>
      <c r="T10071" s="25"/>
      <c r="U10071" s="25"/>
    </row>
    <row r="10072" spans="2:21">
      <c r="B10072" s="9"/>
      <c r="C10072" s="9"/>
      <c r="D10072" s="9"/>
      <c r="E10072" s="9"/>
      <c r="F10072" s="10"/>
      <c r="G10072" s="4"/>
      <c r="H10072" s="24"/>
      <c r="I10072" s="184"/>
      <c r="J10072" s="182"/>
      <c r="K10072" s="21"/>
      <c r="L10072" s="24"/>
      <c r="M10072" s="185"/>
      <c r="N10072" s="24"/>
      <c r="O10072" s="14"/>
      <c r="P10072" s="14"/>
      <c r="Q10072" s="39"/>
      <c r="R10072" s="545"/>
      <c r="S10072" s="545"/>
      <c r="T10072" s="25"/>
      <c r="U10072" s="25"/>
    </row>
    <row r="10073" spans="2:21">
      <c r="B10073" s="9"/>
      <c r="C10073" s="9"/>
      <c r="D10073" s="9"/>
      <c r="E10073" s="9"/>
      <c r="F10073" s="10"/>
      <c r="G10073" s="4"/>
      <c r="H10073" s="24"/>
      <c r="I10073" s="184"/>
      <c r="J10073" s="182"/>
      <c r="K10073" s="21"/>
      <c r="L10073" s="24"/>
      <c r="M10073" s="185"/>
      <c r="N10073" s="24"/>
      <c r="O10073" s="14"/>
      <c r="P10073" s="14"/>
      <c r="Q10073" s="39"/>
      <c r="R10073" s="545"/>
      <c r="S10073" s="545"/>
      <c r="T10073" s="25"/>
      <c r="U10073" s="25"/>
    </row>
    <row r="10074" spans="2:21">
      <c r="B10074" s="9"/>
      <c r="C10074" s="9"/>
      <c r="D10074" s="9"/>
      <c r="E10074" s="9"/>
      <c r="F10074" s="10"/>
      <c r="G10074" s="4"/>
      <c r="H10074" s="24"/>
      <c r="I10074" s="184"/>
      <c r="J10074" s="182"/>
      <c r="K10074" s="21"/>
      <c r="L10074" s="24"/>
      <c r="M10074" s="185"/>
      <c r="N10074" s="24"/>
      <c r="O10074" s="14"/>
      <c r="P10074" s="14"/>
      <c r="Q10074" s="39"/>
      <c r="R10074" s="545"/>
      <c r="S10074" s="545"/>
      <c r="T10074" s="25"/>
      <c r="U10074" s="25"/>
    </row>
    <row r="10075" spans="2:21">
      <c r="B10075" s="9"/>
      <c r="C10075" s="9"/>
      <c r="D10075" s="9"/>
      <c r="E10075" s="9"/>
      <c r="F10075" s="10"/>
      <c r="G10075" s="4"/>
      <c r="H10075" s="24"/>
      <c r="I10075" s="184"/>
      <c r="J10075" s="182"/>
      <c r="K10075" s="21"/>
      <c r="L10075" s="24"/>
      <c r="M10075" s="185"/>
      <c r="N10075" s="24"/>
      <c r="O10075" s="14"/>
      <c r="P10075" s="14"/>
      <c r="Q10075" s="39"/>
      <c r="R10075" s="545"/>
      <c r="S10075" s="545"/>
      <c r="T10075" s="25"/>
      <c r="U10075" s="25"/>
    </row>
    <row r="10076" spans="2:21">
      <c r="B10076" s="9"/>
      <c r="C10076" s="9"/>
      <c r="D10076" s="9"/>
      <c r="E10076" s="9"/>
      <c r="F10076" s="10"/>
      <c r="G10076" s="4"/>
      <c r="H10076" s="24"/>
      <c r="I10076" s="184"/>
      <c r="J10076" s="182"/>
      <c r="K10076" s="21"/>
      <c r="L10076" s="24"/>
      <c r="M10076" s="185"/>
      <c r="N10076" s="24"/>
      <c r="O10076" s="14"/>
      <c r="P10076" s="14"/>
      <c r="Q10076" s="39"/>
      <c r="R10076" s="545"/>
      <c r="S10076" s="545"/>
      <c r="T10076" s="25"/>
      <c r="U10076" s="25"/>
    </row>
    <row r="10077" spans="2:21">
      <c r="B10077" s="9"/>
      <c r="C10077" s="9"/>
      <c r="D10077" s="9"/>
      <c r="E10077" s="9"/>
      <c r="F10077" s="10"/>
      <c r="G10077" s="4"/>
      <c r="H10077" s="24"/>
      <c r="I10077" s="184"/>
      <c r="J10077" s="182"/>
      <c r="K10077" s="21"/>
      <c r="L10077" s="24"/>
      <c r="M10077" s="185"/>
      <c r="N10077" s="24"/>
      <c r="O10077" s="14"/>
      <c r="P10077" s="14"/>
      <c r="Q10077" s="39"/>
      <c r="R10077" s="545"/>
      <c r="S10077" s="545"/>
      <c r="T10077" s="25"/>
      <c r="U10077" s="25"/>
    </row>
    <row r="10078" spans="2:21">
      <c r="B10078" s="9"/>
      <c r="C10078" s="9"/>
      <c r="D10078" s="9"/>
      <c r="E10078" s="9"/>
      <c r="F10078" s="10"/>
      <c r="G10078" s="4"/>
      <c r="H10078" s="24"/>
      <c r="I10078" s="184"/>
      <c r="J10078" s="182"/>
      <c r="K10078" s="21"/>
      <c r="L10078" s="24"/>
      <c r="M10078" s="185"/>
      <c r="N10078" s="24"/>
      <c r="O10078" s="14"/>
      <c r="P10078" s="14"/>
      <c r="Q10078" s="39"/>
      <c r="R10078" s="545"/>
      <c r="S10078" s="545"/>
      <c r="T10078" s="25"/>
      <c r="U10078" s="25"/>
    </row>
    <row r="10079" spans="2:21">
      <c r="B10079" s="9"/>
      <c r="C10079" s="9"/>
      <c r="D10079" s="9"/>
      <c r="E10079" s="9"/>
      <c r="F10079" s="10"/>
      <c r="G10079" s="4"/>
      <c r="H10079" s="24"/>
      <c r="I10079" s="184"/>
      <c r="J10079" s="182"/>
      <c r="K10079" s="21"/>
      <c r="L10079" s="24"/>
      <c r="M10079" s="185"/>
      <c r="N10079" s="24"/>
      <c r="O10079" s="14"/>
      <c r="P10079" s="14"/>
      <c r="Q10079" s="39"/>
      <c r="R10079" s="545"/>
      <c r="S10079" s="545"/>
      <c r="T10079" s="25"/>
      <c r="U10079" s="25"/>
    </row>
    <row r="10080" spans="2:21">
      <c r="B10080" s="9"/>
      <c r="C10080" s="9"/>
      <c r="D10080" s="9"/>
      <c r="E10080" s="9"/>
      <c r="F10080" s="10"/>
      <c r="G10080" s="4"/>
      <c r="H10080" s="24"/>
      <c r="I10080" s="184"/>
      <c r="J10080" s="182"/>
      <c r="K10080" s="21"/>
      <c r="L10080" s="24"/>
      <c r="M10080" s="185"/>
      <c r="N10080" s="24"/>
      <c r="O10080" s="14"/>
      <c r="P10080" s="14"/>
      <c r="Q10080" s="39"/>
      <c r="R10080" s="545"/>
      <c r="S10080" s="545"/>
      <c r="T10080" s="25"/>
      <c r="U10080" s="25"/>
    </row>
    <row r="10081" spans="2:21">
      <c r="B10081" s="9"/>
      <c r="C10081" s="9"/>
      <c r="D10081" s="9"/>
      <c r="E10081" s="9"/>
      <c r="F10081" s="10"/>
      <c r="G10081" s="4"/>
      <c r="H10081" s="24"/>
      <c r="I10081" s="184"/>
      <c r="J10081" s="182"/>
      <c r="K10081" s="21"/>
      <c r="L10081" s="24"/>
      <c r="M10081" s="185"/>
      <c r="N10081" s="24"/>
      <c r="O10081" s="14"/>
      <c r="P10081" s="14"/>
      <c r="Q10081" s="39"/>
      <c r="R10081" s="545"/>
      <c r="S10081" s="545"/>
      <c r="T10081" s="25"/>
      <c r="U10081" s="25"/>
    </row>
    <row r="10082" spans="2:21">
      <c r="B10082" s="9"/>
      <c r="C10082" s="9"/>
      <c r="D10082" s="9"/>
      <c r="E10082" s="9"/>
      <c r="F10082" s="10"/>
      <c r="G10082" s="4"/>
      <c r="H10082" s="24"/>
      <c r="I10082" s="184"/>
      <c r="J10082" s="182"/>
      <c r="K10082" s="21"/>
      <c r="L10082" s="24"/>
      <c r="M10082" s="185"/>
      <c r="N10082" s="24"/>
      <c r="O10082" s="14"/>
      <c r="P10082" s="14"/>
      <c r="Q10082" s="39"/>
      <c r="R10082" s="545"/>
      <c r="S10082" s="545"/>
      <c r="T10082" s="25"/>
      <c r="U10082" s="25"/>
    </row>
    <row r="10083" spans="2:21">
      <c r="B10083" s="9"/>
      <c r="C10083" s="9"/>
      <c r="D10083" s="9"/>
      <c r="E10083" s="9"/>
      <c r="F10083" s="10"/>
      <c r="G10083" s="4"/>
      <c r="H10083" s="24"/>
      <c r="I10083" s="184"/>
      <c r="J10083" s="182"/>
      <c r="K10083" s="21"/>
      <c r="L10083" s="24"/>
      <c r="M10083" s="185"/>
      <c r="N10083" s="24"/>
      <c r="O10083" s="14"/>
      <c r="P10083" s="14"/>
      <c r="Q10083" s="39"/>
      <c r="R10083" s="545"/>
      <c r="S10083" s="545"/>
      <c r="T10083" s="25"/>
      <c r="U10083" s="25"/>
    </row>
    <row r="10084" spans="2:21">
      <c r="B10084" s="9"/>
      <c r="C10084" s="9"/>
      <c r="D10084" s="9"/>
      <c r="E10084" s="9"/>
      <c r="F10084" s="10"/>
      <c r="G10084" s="4"/>
      <c r="H10084" s="24"/>
      <c r="I10084" s="184"/>
      <c r="J10084" s="182"/>
      <c r="K10084" s="21"/>
      <c r="L10084" s="24"/>
      <c r="M10084" s="185"/>
      <c r="N10084" s="24"/>
      <c r="O10084" s="14"/>
      <c r="P10084" s="14"/>
      <c r="Q10084" s="39"/>
      <c r="R10084" s="545"/>
      <c r="S10084" s="545"/>
      <c r="T10084" s="25"/>
      <c r="U10084" s="25"/>
    </row>
    <row r="10085" spans="2:21">
      <c r="B10085" s="9"/>
      <c r="C10085" s="9"/>
      <c r="D10085" s="9"/>
      <c r="E10085" s="9"/>
      <c r="F10085" s="10"/>
      <c r="G10085" s="4"/>
      <c r="H10085" s="24"/>
      <c r="I10085" s="184"/>
      <c r="J10085" s="182"/>
      <c r="K10085" s="21"/>
      <c r="L10085" s="24"/>
      <c r="M10085" s="185"/>
      <c r="N10085" s="24"/>
      <c r="O10085" s="14"/>
      <c r="P10085" s="14"/>
      <c r="Q10085" s="39"/>
      <c r="R10085" s="545"/>
      <c r="S10085" s="545"/>
      <c r="T10085" s="25"/>
      <c r="U10085" s="25"/>
    </row>
    <row r="10086" spans="2:21">
      <c r="B10086" s="9"/>
      <c r="C10086" s="9"/>
      <c r="D10086" s="9"/>
      <c r="E10086" s="9"/>
      <c r="F10086" s="10"/>
      <c r="G10086" s="4"/>
      <c r="H10086" s="24"/>
      <c r="I10086" s="184"/>
      <c r="J10086" s="182"/>
      <c r="K10086" s="21"/>
      <c r="L10086" s="24"/>
      <c r="M10086" s="185"/>
      <c r="N10086" s="24"/>
      <c r="O10086" s="14"/>
      <c r="P10086" s="14"/>
      <c r="Q10086" s="39"/>
      <c r="R10086" s="545"/>
      <c r="S10086" s="545"/>
      <c r="T10086" s="25"/>
      <c r="U10086" s="25"/>
    </row>
    <row r="10087" spans="2:21">
      <c r="B10087" s="9"/>
      <c r="C10087" s="9"/>
      <c r="D10087" s="9"/>
      <c r="E10087" s="9"/>
      <c r="F10087" s="10"/>
      <c r="G10087" s="4"/>
      <c r="H10087" s="24"/>
      <c r="I10087" s="184"/>
      <c r="J10087" s="182"/>
      <c r="K10087" s="21"/>
      <c r="L10087" s="24"/>
      <c r="M10087" s="185"/>
      <c r="N10087" s="24"/>
      <c r="O10087" s="14"/>
      <c r="P10087" s="14"/>
      <c r="Q10087" s="39"/>
      <c r="R10087" s="545"/>
      <c r="S10087" s="545"/>
      <c r="T10087" s="25"/>
      <c r="U10087" s="25"/>
    </row>
    <row r="10088" spans="2:21">
      <c r="B10088" s="9"/>
      <c r="C10088" s="9"/>
      <c r="D10088" s="9"/>
      <c r="E10088" s="9"/>
      <c r="F10088" s="10"/>
      <c r="G10088" s="4"/>
      <c r="H10088" s="24"/>
      <c r="I10088" s="184"/>
      <c r="J10088" s="182"/>
      <c r="K10088" s="21"/>
      <c r="L10088" s="24"/>
      <c r="M10088" s="185"/>
      <c r="N10088" s="24"/>
      <c r="O10088" s="14"/>
      <c r="P10088" s="14"/>
      <c r="Q10088" s="39"/>
      <c r="R10088" s="545"/>
      <c r="S10088" s="545"/>
      <c r="T10088" s="25"/>
      <c r="U10088" s="25"/>
    </row>
    <row r="10089" spans="2:21">
      <c r="B10089" s="9"/>
      <c r="C10089" s="9"/>
      <c r="D10089" s="9"/>
      <c r="E10089" s="9"/>
      <c r="F10089" s="10"/>
      <c r="G10089" s="4"/>
      <c r="H10089" s="24"/>
      <c r="I10089" s="184"/>
      <c r="J10089" s="182"/>
      <c r="K10089" s="21"/>
      <c r="L10089" s="24"/>
      <c r="M10089" s="185"/>
      <c r="N10089" s="24"/>
      <c r="O10089" s="14"/>
      <c r="P10089" s="14"/>
      <c r="Q10089" s="39"/>
      <c r="R10089" s="545"/>
      <c r="S10089" s="545"/>
      <c r="T10089" s="25"/>
      <c r="U10089" s="25"/>
    </row>
    <row r="10090" spans="2:21">
      <c r="B10090" s="9"/>
      <c r="C10090" s="9"/>
      <c r="D10090" s="9"/>
      <c r="E10090" s="9"/>
      <c r="F10090" s="10"/>
      <c r="G10090" s="4"/>
      <c r="H10090" s="24"/>
      <c r="I10090" s="184"/>
      <c r="J10090" s="182"/>
      <c r="K10090" s="21"/>
      <c r="L10090" s="24"/>
      <c r="M10090" s="185"/>
      <c r="N10090" s="24"/>
      <c r="O10090" s="14"/>
      <c r="P10090" s="14"/>
      <c r="Q10090" s="39"/>
      <c r="R10090" s="545"/>
      <c r="S10090" s="545"/>
      <c r="T10090" s="25"/>
      <c r="U10090" s="25"/>
    </row>
    <row r="10091" spans="2:21">
      <c r="B10091" s="9"/>
      <c r="C10091" s="9"/>
      <c r="D10091" s="9"/>
      <c r="E10091" s="9"/>
      <c r="F10091" s="10"/>
      <c r="G10091" s="4"/>
      <c r="H10091" s="24"/>
      <c r="I10091" s="184"/>
      <c r="J10091" s="182"/>
      <c r="K10091" s="21"/>
      <c r="L10091" s="24"/>
      <c r="M10091" s="185"/>
      <c r="N10091" s="24"/>
      <c r="O10091" s="14"/>
      <c r="P10091" s="14"/>
      <c r="Q10091" s="39"/>
      <c r="R10091" s="545"/>
      <c r="S10091" s="545"/>
      <c r="T10091" s="25"/>
      <c r="U10091" s="25"/>
    </row>
    <row r="10092" spans="2:21">
      <c r="B10092" s="9"/>
      <c r="C10092" s="9"/>
      <c r="D10092" s="9"/>
      <c r="E10092" s="9"/>
      <c r="F10092" s="10"/>
      <c r="G10092" s="4"/>
      <c r="H10092" s="24"/>
      <c r="I10092" s="184"/>
      <c r="J10092" s="182"/>
      <c r="K10092" s="21"/>
      <c r="L10092" s="24"/>
      <c r="M10092" s="185"/>
      <c r="N10092" s="24"/>
      <c r="O10092" s="14"/>
      <c r="P10092" s="14"/>
      <c r="Q10092" s="39"/>
      <c r="R10092" s="545"/>
      <c r="S10092" s="545"/>
      <c r="T10092" s="25"/>
      <c r="U10092" s="25"/>
    </row>
    <row r="10093" spans="2:21">
      <c r="B10093" s="9"/>
      <c r="C10093" s="9"/>
      <c r="D10093" s="9"/>
      <c r="E10093" s="9"/>
      <c r="F10093" s="10"/>
      <c r="G10093" s="4"/>
      <c r="H10093" s="24"/>
      <c r="I10093" s="184"/>
      <c r="J10093" s="182"/>
      <c r="K10093" s="21"/>
      <c r="L10093" s="24"/>
      <c r="M10093" s="185"/>
      <c r="N10093" s="24"/>
      <c r="O10093" s="14"/>
      <c r="P10093" s="14"/>
      <c r="Q10093" s="39"/>
      <c r="R10093" s="545"/>
      <c r="S10093" s="545"/>
      <c r="T10093" s="25"/>
      <c r="U10093" s="25"/>
    </row>
    <row r="10094" spans="2:21">
      <c r="B10094" s="9"/>
      <c r="C10094" s="9"/>
      <c r="D10094" s="9"/>
      <c r="E10094" s="9"/>
      <c r="F10094" s="10"/>
      <c r="G10094" s="4"/>
      <c r="H10094" s="24"/>
      <c r="I10094" s="184"/>
      <c r="J10094" s="182"/>
      <c r="K10094" s="21"/>
      <c r="L10094" s="24"/>
      <c r="M10094" s="185"/>
      <c r="N10094" s="24"/>
      <c r="O10094" s="14"/>
      <c r="P10094" s="14"/>
      <c r="Q10094" s="39"/>
      <c r="R10094" s="545"/>
      <c r="S10094" s="545"/>
      <c r="T10094" s="25"/>
      <c r="U10094" s="25"/>
    </row>
    <row r="10095" spans="2:21">
      <c r="B10095" s="9"/>
      <c r="C10095" s="9"/>
      <c r="D10095" s="9"/>
      <c r="E10095" s="9"/>
      <c r="F10095" s="10"/>
      <c r="G10095" s="4"/>
      <c r="H10095" s="24"/>
      <c r="I10095" s="184"/>
      <c r="J10095" s="182"/>
      <c r="K10095" s="21"/>
      <c r="L10095" s="24"/>
      <c r="M10095" s="185"/>
      <c r="N10095" s="24"/>
      <c r="O10095" s="14"/>
      <c r="P10095" s="14"/>
      <c r="Q10095" s="39"/>
      <c r="R10095" s="545"/>
      <c r="S10095" s="545"/>
      <c r="T10095" s="25"/>
      <c r="U10095" s="25"/>
    </row>
    <row r="10096" spans="2:21">
      <c r="B10096" s="9"/>
      <c r="C10096" s="9"/>
      <c r="D10096" s="9"/>
      <c r="E10096" s="9"/>
      <c r="F10096" s="10"/>
      <c r="G10096" s="4"/>
      <c r="H10096" s="24"/>
      <c r="I10096" s="184"/>
      <c r="J10096" s="182"/>
      <c r="K10096" s="21"/>
      <c r="L10096" s="24"/>
      <c r="M10096" s="185"/>
      <c r="N10096" s="24"/>
      <c r="O10096" s="14"/>
      <c r="P10096" s="14"/>
      <c r="Q10096" s="39"/>
      <c r="R10096" s="545"/>
      <c r="S10096" s="545"/>
      <c r="T10096" s="25"/>
      <c r="U10096" s="25"/>
    </row>
    <row r="10097" spans="2:21">
      <c r="B10097" s="9"/>
      <c r="C10097" s="9"/>
      <c r="D10097" s="9"/>
      <c r="E10097" s="9"/>
      <c r="F10097" s="10"/>
      <c r="G10097" s="4"/>
      <c r="H10097" s="24"/>
      <c r="I10097" s="184"/>
      <c r="J10097" s="182"/>
      <c r="K10097" s="21"/>
      <c r="L10097" s="24"/>
      <c r="M10097" s="185"/>
      <c r="N10097" s="24"/>
      <c r="O10097" s="14"/>
      <c r="P10097" s="14"/>
      <c r="Q10097" s="39"/>
      <c r="R10097" s="545"/>
      <c r="S10097" s="545"/>
      <c r="T10097" s="25"/>
      <c r="U10097" s="25"/>
    </row>
    <row r="10098" spans="2:21">
      <c r="B10098" s="9"/>
      <c r="C10098" s="9"/>
      <c r="D10098" s="9"/>
      <c r="E10098" s="9"/>
      <c r="F10098" s="10"/>
      <c r="G10098" s="4"/>
      <c r="H10098" s="24"/>
      <c r="I10098" s="184"/>
      <c r="J10098" s="182"/>
      <c r="K10098" s="21"/>
      <c r="L10098" s="24"/>
      <c r="M10098" s="185"/>
      <c r="N10098" s="24"/>
      <c r="O10098" s="14"/>
      <c r="P10098" s="14"/>
      <c r="Q10098" s="39"/>
      <c r="R10098" s="545"/>
      <c r="S10098" s="545"/>
      <c r="T10098" s="25"/>
      <c r="U10098" s="25"/>
    </row>
    <row r="10099" spans="2:21">
      <c r="B10099" s="9"/>
      <c r="C10099" s="9"/>
      <c r="D10099" s="9"/>
      <c r="E10099" s="9"/>
      <c r="F10099" s="10"/>
      <c r="G10099" s="4"/>
      <c r="H10099" s="24"/>
      <c r="I10099" s="184"/>
      <c r="J10099" s="182"/>
      <c r="K10099" s="21"/>
      <c r="L10099" s="24"/>
      <c r="M10099" s="185"/>
      <c r="N10099" s="24"/>
      <c r="O10099" s="14"/>
      <c r="P10099" s="14"/>
      <c r="Q10099" s="39"/>
      <c r="R10099" s="545"/>
      <c r="S10099" s="545"/>
      <c r="T10099" s="25"/>
      <c r="U10099" s="25"/>
    </row>
    <row r="10100" spans="2:21">
      <c r="B10100" s="9"/>
      <c r="C10100" s="9"/>
      <c r="D10100" s="9"/>
      <c r="E10100" s="9"/>
      <c r="F10100" s="10"/>
      <c r="G10100" s="4"/>
      <c r="H10100" s="24"/>
      <c r="I10100" s="184"/>
      <c r="J10100" s="182"/>
      <c r="K10100" s="21"/>
      <c r="L10100" s="24"/>
      <c r="M10100" s="185"/>
      <c r="N10100" s="24"/>
      <c r="O10100" s="14"/>
      <c r="P10100" s="14"/>
      <c r="Q10100" s="39"/>
      <c r="R10100" s="545"/>
      <c r="S10100" s="545"/>
      <c r="T10100" s="25"/>
      <c r="U10100" s="25"/>
    </row>
    <row r="10101" spans="2:21">
      <c r="B10101" s="9"/>
      <c r="C10101" s="9"/>
      <c r="D10101" s="9"/>
      <c r="E10101" s="9"/>
      <c r="F10101" s="10"/>
      <c r="G10101" s="4"/>
      <c r="H10101" s="24"/>
      <c r="I10101" s="184"/>
      <c r="J10101" s="182"/>
      <c r="K10101" s="21"/>
      <c r="L10101" s="24"/>
      <c r="M10101" s="185"/>
      <c r="N10101" s="24"/>
      <c r="O10101" s="14"/>
      <c r="P10101" s="14"/>
      <c r="Q10101" s="39"/>
      <c r="R10101" s="545"/>
      <c r="S10101" s="545"/>
      <c r="T10101" s="25"/>
      <c r="U10101" s="25"/>
    </row>
    <row r="10102" spans="2:21">
      <c r="B10102" s="9"/>
      <c r="C10102" s="9"/>
      <c r="D10102" s="9"/>
      <c r="E10102" s="9"/>
      <c r="F10102" s="10"/>
      <c r="G10102" s="4"/>
      <c r="H10102" s="24"/>
      <c r="I10102" s="184"/>
      <c r="J10102" s="182"/>
      <c r="K10102" s="21"/>
      <c r="L10102" s="24"/>
      <c r="M10102" s="185"/>
      <c r="N10102" s="24"/>
      <c r="O10102" s="14"/>
      <c r="P10102" s="14"/>
      <c r="Q10102" s="39"/>
      <c r="R10102" s="545"/>
      <c r="S10102" s="545"/>
      <c r="T10102" s="25"/>
      <c r="U10102" s="25"/>
    </row>
    <row r="10103" spans="2:21">
      <c r="B10103" s="9"/>
      <c r="C10103" s="9"/>
      <c r="D10103" s="9"/>
      <c r="E10103" s="9"/>
      <c r="F10103" s="10"/>
      <c r="G10103" s="4"/>
      <c r="H10103" s="24"/>
      <c r="I10103" s="184"/>
      <c r="J10103" s="182"/>
      <c r="K10103" s="21"/>
      <c r="L10103" s="24"/>
      <c r="M10103" s="185"/>
      <c r="N10103" s="24"/>
      <c r="O10103" s="14"/>
      <c r="P10103" s="14"/>
      <c r="Q10103" s="39"/>
      <c r="R10103" s="545"/>
      <c r="S10103" s="545"/>
      <c r="T10103" s="25"/>
      <c r="U10103" s="25"/>
    </row>
    <row r="10104" spans="2:21">
      <c r="B10104" s="9"/>
      <c r="C10104" s="9"/>
      <c r="D10104" s="9"/>
      <c r="E10104" s="9"/>
      <c r="F10104" s="10"/>
      <c r="G10104" s="4"/>
      <c r="H10104" s="24"/>
      <c r="I10104" s="184"/>
      <c r="J10104" s="182"/>
      <c r="K10104" s="21"/>
      <c r="L10104" s="24"/>
      <c r="M10104" s="185"/>
      <c r="N10104" s="24"/>
      <c r="O10104" s="14"/>
      <c r="P10104" s="14"/>
      <c r="Q10104" s="39"/>
      <c r="R10104" s="545"/>
      <c r="S10104" s="545"/>
      <c r="T10104" s="25"/>
      <c r="U10104" s="25"/>
    </row>
    <row r="10105" spans="2:21">
      <c r="B10105" s="9"/>
      <c r="C10105" s="9"/>
      <c r="D10105" s="9"/>
      <c r="E10105" s="9"/>
      <c r="F10105" s="10"/>
      <c r="G10105" s="4"/>
      <c r="H10105" s="24"/>
      <c r="I10105" s="184"/>
      <c r="J10105" s="182"/>
      <c r="K10105" s="21"/>
      <c r="L10105" s="24"/>
      <c r="M10105" s="185"/>
      <c r="N10105" s="24"/>
      <c r="O10105" s="14"/>
      <c r="P10105" s="14"/>
      <c r="Q10105" s="39"/>
      <c r="R10105" s="545"/>
      <c r="S10105" s="545"/>
      <c r="T10105" s="25"/>
      <c r="U10105" s="25"/>
    </row>
    <row r="10106" spans="2:21">
      <c r="B10106" s="9"/>
      <c r="C10106" s="9"/>
      <c r="D10106" s="9"/>
      <c r="E10106" s="9"/>
      <c r="F10106" s="10"/>
      <c r="G10106" s="4"/>
      <c r="H10106" s="24"/>
      <c r="I10106" s="184"/>
      <c r="J10106" s="182"/>
      <c r="K10106" s="21"/>
      <c r="L10106" s="24"/>
      <c r="M10106" s="185"/>
      <c r="N10106" s="24"/>
      <c r="O10106" s="14"/>
      <c r="P10106" s="14"/>
      <c r="Q10106" s="39"/>
      <c r="R10106" s="545"/>
      <c r="S10106" s="545"/>
      <c r="T10106" s="25"/>
      <c r="U10106" s="25"/>
    </row>
    <row r="10107" spans="2:21">
      <c r="B10107" s="9"/>
      <c r="C10107" s="9"/>
      <c r="D10107" s="9"/>
      <c r="E10107" s="9"/>
      <c r="F10107" s="10"/>
      <c r="G10107" s="4"/>
      <c r="H10107" s="24"/>
      <c r="I10107" s="184"/>
      <c r="J10107" s="182"/>
      <c r="K10107" s="21"/>
      <c r="L10107" s="24"/>
      <c r="M10107" s="185"/>
      <c r="N10107" s="24"/>
      <c r="O10107" s="14"/>
      <c r="P10107" s="14"/>
      <c r="Q10107" s="39"/>
      <c r="R10107" s="545"/>
      <c r="S10107" s="545"/>
      <c r="T10107" s="25"/>
      <c r="U10107" s="25"/>
    </row>
    <row r="10108" spans="2:21">
      <c r="B10108" s="9"/>
      <c r="C10108" s="9"/>
      <c r="D10108" s="9"/>
      <c r="E10108" s="9"/>
      <c r="F10108" s="10"/>
      <c r="G10108" s="4"/>
      <c r="H10108" s="24"/>
      <c r="I10108" s="184"/>
      <c r="J10108" s="182"/>
      <c r="K10108" s="21"/>
      <c r="L10108" s="24"/>
      <c r="M10108" s="185"/>
      <c r="N10108" s="24"/>
      <c r="O10108" s="14"/>
      <c r="P10108" s="14"/>
      <c r="Q10108" s="39"/>
      <c r="R10108" s="545"/>
      <c r="S10108" s="545"/>
      <c r="T10108" s="25"/>
      <c r="U10108" s="25"/>
    </row>
    <row r="10109" spans="2:21">
      <c r="B10109" s="9"/>
      <c r="C10109" s="9"/>
      <c r="D10109" s="9"/>
      <c r="E10109" s="9"/>
      <c r="F10109" s="10"/>
      <c r="G10109" s="4"/>
      <c r="H10109" s="24"/>
      <c r="I10109" s="184"/>
      <c r="J10109" s="182"/>
      <c r="K10109" s="21"/>
      <c r="L10109" s="24"/>
      <c r="M10109" s="185"/>
      <c r="N10109" s="24"/>
      <c r="O10109" s="14"/>
      <c r="P10109" s="14"/>
      <c r="Q10109" s="39"/>
      <c r="R10109" s="545"/>
      <c r="S10109" s="545"/>
      <c r="T10109" s="25"/>
      <c r="U10109" s="25"/>
    </row>
    <row r="10110" spans="2:21">
      <c r="B10110" s="9"/>
      <c r="C10110" s="9"/>
      <c r="D10110" s="9"/>
      <c r="E10110" s="9"/>
      <c r="F10110" s="10"/>
      <c r="G10110" s="4"/>
      <c r="H10110" s="24"/>
      <c r="I10110" s="184"/>
      <c r="J10110" s="182"/>
      <c r="K10110" s="21"/>
      <c r="L10110" s="24"/>
      <c r="M10110" s="185"/>
      <c r="N10110" s="24"/>
      <c r="O10110" s="14"/>
      <c r="P10110" s="14"/>
      <c r="Q10110" s="39"/>
      <c r="R10110" s="545"/>
      <c r="S10110" s="545"/>
      <c r="T10110" s="25"/>
      <c r="U10110" s="25"/>
    </row>
    <row r="10111" spans="2:21">
      <c r="B10111" s="9"/>
      <c r="C10111" s="9"/>
      <c r="D10111" s="9"/>
      <c r="E10111" s="9"/>
      <c r="F10111" s="10"/>
      <c r="G10111" s="4"/>
      <c r="H10111" s="24"/>
      <c r="I10111" s="184"/>
      <c r="J10111" s="182"/>
      <c r="K10111" s="21"/>
      <c r="L10111" s="24"/>
      <c r="M10111" s="185"/>
      <c r="N10111" s="24"/>
      <c r="O10111" s="14"/>
      <c r="P10111" s="14"/>
      <c r="Q10111" s="39"/>
      <c r="R10111" s="545"/>
      <c r="S10111" s="545"/>
      <c r="T10111" s="25"/>
      <c r="U10111" s="25"/>
    </row>
    <row r="10112" spans="2:21">
      <c r="B10112" s="9"/>
      <c r="C10112" s="9"/>
      <c r="D10112" s="9"/>
      <c r="E10112" s="9"/>
      <c r="F10112" s="10"/>
      <c r="G10112" s="4"/>
      <c r="H10112" s="24"/>
      <c r="I10112" s="184"/>
      <c r="J10112" s="182"/>
      <c r="K10112" s="21"/>
      <c r="L10112" s="24"/>
      <c r="M10112" s="185"/>
      <c r="N10112" s="24"/>
      <c r="O10112" s="14"/>
      <c r="P10112" s="14"/>
      <c r="Q10112" s="39"/>
      <c r="R10112" s="545"/>
      <c r="S10112" s="545"/>
      <c r="T10112" s="25"/>
      <c r="U10112" s="25"/>
    </row>
    <row r="10113" spans="2:21">
      <c r="B10113" s="9"/>
      <c r="C10113" s="9"/>
      <c r="D10113" s="9"/>
      <c r="E10113" s="9"/>
      <c r="F10113" s="10"/>
      <c r="G10113" s="4"/>
      <c r="H10113" s="24"/>
      <c r="I10113" s="184"/>
      <c r="J10113" s="182"/>
      <c r="K10113" s="21"/>
      <c r="L10113" s="24"/>
      <c r="M10113" s="185"/>
      <c r="N10113" s="24"/>
      <c r="O10113" s="14"/>
      <c r="P10113" s="14"/>
      <c r="Q10113" s="39"/>
      <c r="R10113" s="545"/>
      <c r="S10113" s="545"/>
      <c r="T10113" s="25"/>
      <c r="U10113" s="25"/>
    </row>
    <row r="10114" spans="2:21">
      <c r="B10114" s="9"/>
      <c r="C10114" s="9"/>
      <c r="D10114" s="9"/>
      <c r="E10114" s="9"/>
      <c r="F10114" s="10"/>
      <c r="G10114" s="4"/>
      <c r="H10114" s="24"/>
      <c r="I10114" s="184"/>
      <c r="J10114" s="182"/>
      <c r="K10114" s="21"/>
      <c r="L10114" s="24"/>
      <c r="M10114" s="185"/>
      <c r="N10114" s="24"/>
      <c r="O10114" s="14"/>
      <c r="P10114" s="14"/>
      <c r="Q10114" s="39"/>
      <c r="R10114" s="545"/>
      <c r="S10114" s="545"/>
      <c r="T10114" s="25"/>
      <c r="U10114" s="25"/>
    </row>
    <row r="10115" spans="2:21">
      <c r="B10115" s="9"/>
      <c r="C10115" s="9"/>
      <c r="D10115" s="9"/>
      <c r="E10115" s="9"/>
      <c r="F10115" s="10"/>
      <c r="G10115" s="4"/>
      <c r="H10115" s="24"/>
      <c r="I10115" s="184"/>
      <c r="J10115" s="182"/>
      <c r="K10115" s="21"/>
      <c r="L10115" s="24"/>
      <c r="M10115" s="185"/>
      <c r="N10115" s="24"/>
      <c r="O10115" s="14"/>
      <c r="P10115" s="14"/>
      <c r="Q10115" s="39"/>
      <c r="R10115" s="545"/>
      <c r="S10115" s="545"/>
      <c r="T10115" s="25"/>
      <c r="U10115" s="25"/>
    </row>
    <row r="10116" spans="2:21">
      <c r="B10116" s="9"/>
      <c r="C10116" s="9"/>
      <c r="D10116" s="9"/>
      <c r="E10116" s="9"/>
      <c r="F10116" s="10"/>
      <c r="G10116" s="4"/>
      <c r="H10116" s="24"/>
      <c r="I10116" s="184"/>
      <c r="J10116" s="182"/>
      <c r="K10116" s="21"/>
      <c r="L10116" s="24"/>
      <c r="M10116" s="185"/>
      <c r="N10116" s="24"/>
      <c r="O10116" s="14"/>
      <c r="P10116" s="14"/>
      <c r="Q10116" s="39"/>
      <c r="R10116" s="545"/>
      <c r="S10116" s="545"/>
      <c r="T10116" s="25"/>
      <c r="U10116" s="25"/>
    </row>
    <row r="10117" spans="2:21">
      <c r="B10117" s="9"/>
      <c r="C10117" s="9"/>
      <c r="D10117" s="9"/>
      <c r="E10117" s="9"/>
      <c r="F10117" s="10"/>
      <c r="G10117" s="4"/>
      <c r="H10117" s="24"/>
      <c r="I10117" s="184"/>
      <c r="J10117" s="182"/>
      <c r="K10117" s="21"/>
      <c r="L10117" s="24"/>
      <c r="M10117" s="185"/>
      <c r="N10117" s="24"/>
      <c r="O10117" s="14"/>
      <c r="P10117" s="14"/>
      <c r="Q10117" s="39"/>
      <c r="R10117" s="545"/>
      <c r="S10117" s="545"/>
      <c r="T10117" s="25"/>
      <c r="U10117" s="25"/>
    </row>
    <row r="10118" spans="2:21">
      <c r="B10118" s="9"/>
      <c r="C10118" s="9"/>
      <c r="D10118" s="9"/>
      <c r="E10118" s="9"/>
      <c r="F10118" s="10"/>
      <c r="G10118" s="4"/>
      <c r="H10118" s="24"/>
      <c r="I10118" s="184"/>
      <c r="J10118" s="182"/>
      <c r="K10118" s="21"/>
      <c r="L10118" s="24"/>
      <c r="M10118" s="185"/>
      <c r="N10118" s="24"/>
      <c r="O10118" s="14"/>
      <c r="P10118" s="14"/>
      <c r="Q10118" s="39"/>
      <c r="R10118" s="545"/>
      <c r="S10118" s="545"/>
      <c r="T10118" s="25"/>
      <c r="U10118" s="25"/>
    </row>
    <row r="10119" spans="2:21">
      <c r="B10119" s="9"/>
      <c r="C10119" s="9"/>
      <c r="D10119" s="9"/>
      <c r="E10119" s="9"/>
      <c r="F10119" s="10"/>
      <c r="G10119" s="4"/>
      <c r="H10119" s="24"/>
      <c r="I10119" s="184"/>
      <c r="J10119" s="182"/>
      <c r="K10119" s="21"/>
      <c r="L10119" s="24"/>
      <c r="M10119" s="185"/>
      <c r="N10119" s="24"/>
      <c r="O10119" s="14"/>
      <c r="P10119" s="14"/>
      <c r="Q10119" s="39"/>
      <c r="R10119" s="545"/>
      <c r="S10119" s="545"/>
      <c r="T10119" s="25"/>
      <c r="U10119" s="25"/>
    </row>
    <row r="10120" spans="2:21">
      <c r="B10120" s="9"/>
      <c r="C10120" s="9"/>
      <c r="D10120" s="9"/>
      <c r="E10120" s="9"/>
      <c r="F10120" s="10"/>
      <c r="G10120" s="4"/>
      <c r="H10120" s="24"/>
      <c r="I10120" s="184"/>
      <c r="J10120" s="182"/>
      <c r="K10120" s="21"/>
      <c r="L10120" s="24"/>
      <c r="M10120" s="185"/>
      <c r="N10120" s="24"/>
      <c r="O10120" s="14"/>
      <c r="P10120" s="14"/>
      <c r="Q10120" s="39"/>
      <c r="R10120" s="545"/>
      <c r="S10120" s="545"/>
      <c r="T10120" s="25"/>
      <c r="U10120" s="25"/>
    </row>
    <row r="10121" spans="2:21">
      <c r="B10121" s="9"/>
      <c r="C10121" s="9"/>
      <c r="D10121" s="9"/>
      <c r="E10121" s="9"/>
      <c r="F10121" s="10"/>
      <c r="G10121" s="4"/>
      <c r="H10121" s="24"/>
      <c r="I10121" s="184"/>
      <c r="J10121" s="182"/>
      <c r="K10121" s="21"/>
      <c r="L10121" s="24"/>
      <c r="M10121" s="185"/>
      <c r="N10121" s="24"/>
      <c r="O10121" s="14"/>
      <c r="P10121" s="14"/>
      <c r="Q10121" s="39"/>
      <c r="R10121" s="545"/>
      <c r="S10121" s="545"/>
      <c r="T10121" s="25"/>
      <c r="U10121" s="25"/>
    </row>
    <row r="10122" spans="2:21">
      <c r="B10122" s="9"/>
      <c r="C10122" s="9"/>
      <c r="D10122" s="9"/>
      <c r="E10122" s="9"/>
      <c r="F10122" s="10"/>
      <c r="G10122" s="4"/>
      <c r="H10122" s="24"/>
      <c r="I10122" s="184"/>
      <c r="J10122" s="182"/>
      <c r="K10122" s="21"/>
      <c r="L10122" s="24"/>
      <c r="M10122" s="185"/>
      <c r="N10122" s="24"/>
      <c r="O10122" s="14"/>
      <c r="P10122" s="14"/>
      <c r="Q10122" s="39"/>
      <c r="R10122" s="545"/>
      <c r="S10122" s="545"/>
      <c r="T10122" s="25"/>
      <c r="U10122" s="25"/>
    </row>
    <row r="10123" spans="2:21">
      <c r="B10123" s="9"/>
      <c r="C10123" s="9"/>
      <c r="D10123" s="9"/>
      <c r="E10123" s="9"/>
      <c r="F10123" s="10"/>
      <c r="G10123" s="4"/>
      <c r="H10123" s="24"/>
      <c r="I10123" s="184"/>
      <c r="J10123" s="182"/>
      <c r="K10123" s="21"/>
      <c r="L10123" s="24"/>
      <c r="M10123" s="185"/>
      <c r="N10123" s="24"/>
      <c r="O10123" s="14"/>
      <c r="P10123" s="14"/>
      <c r="Q10123" s="39"/>
      <c r="R10123" s="545"/>
      <c r="S10123" s="545"/>
      <c r="T10123" s="25"/>
      <c r="U10123" s="25"/>
    </row>
    <row r="10124" spans="2:21">
      <c r="B10124" s="9"/>
      <c r="C10124" s="9"/>
      <c r="D10124" s="9"/>
      <c r="E10124" s="9"/>
      <c r="F10124" s="10"/>
      <c r="G10124" s="4"/>
      <c r="H10124" s="24"/>
      <c r="I10124" s="184"/>
      <c r="J10124" s="182"/>
      <c r="K10124" s="21"/>
      <c r="L10124" s="24"/>
      <c r="M10124" s="185"/>
      <c r="N10124" s="24"/>
      <c r="O10124" s="14"/>
      <c r="P10124" s="14"/>
      <c r="Q10124" s="39"/>
      <c r="R10124" s="545"/>
      <c r="S10124" s="545"/>
      <c r="T10124" s="25"/>
      <c r="U10124" s="25"/>
    </row>
    <row r="10125" spans="2:21">
      <c r="B10125" s="9"/>
      <c r="C10125" s="9"/>
      <c r="D10125" s="9"/>
      <c r="E10125" s="9"/>
      <c r="F10125" s="10"/>
      <c r="G10125" s="4"/>
      <c r="H10125" s="24"/>
      <c r="I10125" s="184"/>
      <c r="J10125" s="182"/>
      <c r="K10125" s="21"/>
      <c r="L10125" s="24"/>
      <c r="M10125" s="185"/>
      <c r="N10125" s="24"/>
      <c r="O10125" s="14"/>
      <c r="P10125" s="14"/>
      <c r="Q10125" s="39"/>
      <c r="R10125" s="545"/>
      <c r="S10125" s="545"/>
      <c r="T10125" s="25"/>
      <c r="U10125" s="25"/>
    </row>
    <row r="10126" spans="2:21">
      <c r="B10126" s="9"/>
      <c r="C10126" s="9"/>
      <c r="D10126" s="9"/>
      <c r="E10126" s="9"/>
      <c r="F10126" s="10"/>
      <c r="G10126" s="4"/>
      <c r="H10126" s="24"/>
      <c r="I10126" s="184"/>
      <c r="J10126" s="182"/>
      <c r="K10126" s="21"/>
      <c r="L10126" s="24"/>
      <c r="M10126" s="185"/>
      <c r="N10126" s="24"/>
      <c r="O10126" s="14"/>
      <c r="P10126" s="14"/>
      <c r="Q10126" s="39"/>
      <c r="R10126" s="545"/>
      <c r="S10126" s="545"/>
      <c r="T10126" s="25"/>
      <c r="U10126" s="25"/>
    </row>
    <row r="10127" spans="2:21">
      <c r="B10127" s="9"/>
      <c r="C10127" s="9"/>
      <c r="D10127" s="9"/>
      <c r="E10127" s="9"/>
      <c r="F10127" s="10"/>
      <c r="G10127" s="4"/>
      <c r="H10127" s="24"/>
      <c r="I10127" s="184"/>
      <c r="J10127" s="182"/>
      <c r="K10127" s="21"/>
      <c r="L10127" s="24"/>
      <c r="M10127" s="185"/>
      <c r="N10127" s="24"/>
      <c r="O10127" s="14"/>
      <c r="P10127" s="14"/>
      <c r="Q10127" s="39"/>
      <c r="R10127" s="545"/>
      <c r="S10127" s="545"/>
      <c r="T10127" s="25"/>
      <c r="U10127" s="25"/>
    </row>
    <row r="10128" spans="2:21">
      <c r="B10128" s="9"/>
      <c r="C10128" s="9"/>
      <c r="D10128" s="9"/>
      <c r="E10128" s="9"/>
      <c r="F10128" s="10"/>
      <c r="G10128" s="4"/>
      <c r="H10128" s="24"/>
      <c r="I10128" s="184"/>
      <c r="J10128" s="182"/>
      <c r="K10128" s="21"/>
      <c r="L10128" s="24"/>
      <c r="M10128" s="185"/>
      <c r="N10128" s="24"/>
      <c r="O10128" s="14"/>
      <c r="P10128" s="14"/>
      <c r="Q10128" s="39"/>
      <c r="R10128" s="545"/>
      <c r="S10128" s="545"/>
      <c r="T10128" s="25"/>
      <c r="U10128" s="25"/>
    </row>
    <row r="10129" spans="2:21">
      <c r="B10129" s="9"/>
      <c r="C10129" s="9"/>
      <c r="D10129" s="9"/>
      <c r="E10129" s="9"/>
      <c r="F10129" s="10"/>
      <c r="G10129" s="4"/>
      <c r="H10129" s="24"/>
      <c r="I10129" s="184"/>
      <c r="J10129" s="182"/>
      <c r="K10129" s="21"/>
      <c r="L10129" s="24"/>
      <c r="M10129" s="185"/>
      <c r="N10129" s="24"/>
      <c r="O10129" s="14"/>
      <c r="P10129" s="14"/>
      <c r="Q10129" s="39"/>
      <c r="R10129" s="545"/>
      <c r="S10129" s="545"/>
      <c r="T10129" s="25"/>
      <c r="U10129" s="25"/>
    </row>
    <row r="10130" spans="2:21">
      <c r="B10130" s="9"/>
      <c r="C10130" s="9"/>
      <c r="D10130" s="9"/>
      <c r="E10130" s="9"/>
      <c r="F10130" s="10"/>
      <c r="G10130" s="4"/>
      <c r="H10130" s="24"/>
      <c r="I10130" s="184"/>
      <c r="J10130" s="182"/>
      <c r="K10130" s="21"/>
      <c r="L10130" s="24"/>
      <c r="M10130" s="185"/>
      <c r="N10130" s="24"/>
      <c r="O10130" s="14"/>
      <c r="P10130" s="14"/>
      <c r="Q10130" s="39"/>
      <c r="R10130" s="545"/>
      <c r="S10130" s="545"/>
      <c r="T10130" s="25"/>
      <c r="U10130" s="25"/>
    </row>
    <row r="10131" spans="2:21">
      <c r="B10131" s="9"/>
      <c r="C10131" s="9"/>
      <c r="D10131" s="9"/>
      <c r="E10131" s="9"/>
      <c r="F10131" s="10"/>
      <c r="G10131" s="4"/>
      <c r="H10131" s="24"/>
      <c r="I10131" s="184"/>
      <c r="J10131" s="182"/>
      <c r="K10131" s="21"/>
      <c r="L10131" s="24"/>
      <c r="M10131" s="185"/>
      <c r="N10131" s="24"/>
      <c r="O10131" s="14"/>
      <c r="P10131" s="14"/>
      <c r="Q10131" s="39"/>
      <c r="R10131" s="545"/>
      <c r="S10131" s="545"/>
      <c r="T10131" s="25"/>
      <c r="U10131" s="25"/>
    </row>
    <row r="10132" spans="2:21">
      <c r="B10132" s="9"/>
      <c r="C10132" s="9"/>
      <c r="D10132" s="9"/>
      <c r="E10132" s="9"/>
      <c r="F10132" s="10"/>
      <c r="G10132" s="4"/>
      <c r="H10132" s="24"/>
      <c r="I10132" s="184"/>
      <c r="J10132" s="182"/>
      <c r="K10132" s="21"/>
      <c r="L10132" s="24"/>
      <c r="M10132" s="185"/>
      <c r="N10132" s="24"/>
      <c r="O10132" s="14"/>
      <c r="P10132" s="14"/>
      <c r="Q10132" s="39"/>
      <c r="R10132" s="545"/>
      <c r="S10132" s="545"/>
      <c r="T10132" s="25"/>
      <c r="U10132" s="25"/>
    </row>
    <row r="10133" spans="2:21">
      <c r="B10133" s="9"/>
      <c r="C10133" s="9"/>
      <c r="D10133" s="9"/>
      <c r="E10133" s="9"/>
      <c r="F10133" s="10"/>
      <c r="G10133" s="4"/>
      <c r="H10133" s="24"/>
      <c r="I10133" s="184"/>
      <c r="J10133" s="182"/>
      <c r="K10133" s="21"/>
      <c r="L10133" s="24"/>
      <c r="M10133" s="185"/>
      <c r="N10133" s="24"/>
      <c r="O10133" s="14"/>
      <c r="P10133" s="14"/>
      <c r="Q10133" s="39"/>
      <c r="R10133" s="545"/>
      <c r="S10133" s="545"/>
      <c r="T10133" s="25"/>
      <c r="U10133" s="25"/>
    </row>
    <row r="10134" spans="2:21">
      <c r="B10134" s="9"/>
      <c r="C10134" s="9"/>
      <c r="D10134" s="9"/>
      <c r="E10134" s="9"/>
      <c r="F10134" s="10"/>
      <c r="G10134" s="4"/>
      <c r="H10134" s="24"/>
      <c r="I10134" s="184"/>
      <c r="J10134" s="182"/>
      <c r="K10134" s="21"/>
      <c r="L10134" s="24"/>
      <c r="M10134" s="185"/>
      <c r="N10134" s="24"/>
      <c r="O10134" s="14"/>
      <c r="P10134" s="14"/>
      <c r="Q10134" s="39"/>
      <c r="R10134" s="545"/>
      <c r="S10134" s="545"/>
      <c r="T10134" s="25"/>
      <c r="U10134" s="25"/>
    </row>
    <row r="10135" spans="2:21">
      <c r="B10135" s="9"/>
      <c r="C10135" s="9"/>
      <c r="D10135" s="9"/>
      <c r="E10135" s="9"/>
      <c r="F10135" s="10"/>
      <c r="G10135" s="4"/>
      <c r="H10135" s="24"/>
      <c r="I10135" s="184"/>
      <c r="J10135" s="182"/>
      <c r="K10135" s="21"/>
      <c r="L10135" s="24"/>
      <c r="M10135" s="185"/>
      <c r="N10135" s="24"/>
      <c r="O10135" s="14"/>
      <c r="P10135" s="14"/>
      <c r="Q10135" s="39"/>
      <c r="R10135" s="545"/>
      <c r="S10135" s="545"/>
      <c r="T10135" s="25"/>
      <c r="U10135" s="25"/>
    </row>
    <row r="10136" spans="2:21">
      <c r="B10136" s="9"/>
      <c r="C10136" s="9"/>
      <c r="D10136" s="9"/>
      <c r="E10136" s="9"/>
      <c r="F10136" s="10"/>
      <c r="G10136" s="4"/>
      <c r="H10136" s="24"/>
      <c r="I10136" s="184"/>
      <c r="J10136" s="182"/>
      <c r="K10136" s="21"/>
      <c r="L10136" s="24"/>
      <c r="M10136" s="185"/>
      <c r="N10136" s="24"/>
      <c r="O10136" s="14"/>
      <c r="P10136" s="14"/>
      <c r="Q10136" s="39"/>
      <c r="R10136" s="545"/>
      <c r="S10136" s="545"/>
      <c r="T10136" s="25"/>
      <c r="U10136" s="25"/>
    </row>
    <row r="10137" spans="2:21">
      <c r="B10137" s="9"/>
      <c r="C10137" s="9"/>
      <c r="D10137" s="9"/>
      <c r="E10137" s="9"/>
      <c r="F10137" s="10"/>
      <c r="G10137" s="4"/>
      <c r="H10137" s="24"/>
      <c r="I10137" s="184"/>
      <c r="J10137" s="182"/>
      <c r="K10137" s="21"/>
      <c r="L10137" s="24"/>
      <c r="M10137" s="185"/>
      <c r="N10137" s="24"/>
      <c r="O10137" s="14"/>
      <c r="P10137" s="14"/>
      <c r="Q10137" s="39"/>
      <c r="R10137" s="545"/>
      <c r="S10137" s="545"/>
      <c r="T10137" s="25"/>
      <c r="U10137" s="25"/>
    </row>
    <row r="10138" spans="2:21">
      <c r="B10138" s="9"/>
      <c r="C10138" s="9"/>
      <c r="D10138" s="9"/>
      <c r="E10138" s="9"/>
      <c r="F10138" s="10"/>
      <c r="G10138" s="4"/>
      <c r="H10138" s="24"/>
      <c r="I10138" s="184"/>
      <c r="J10138" s="182"/>
      <c r="K10138" s="21"/>
      <c r="L10138" s="24"/>
      <c r="M10138" s="185"/>
      <c r="N10138" s="24"/>
      <c r="O10138" s="14"/>
      <c r="P10138" s="14"/>
      <c r="Q10138" s="39"/>
      <c r="R10138" s="545"/>
      <c r="S10138" s="545"/>
      <c r="T10138" s="25"/>
      <c r="U10138" s="25"/>
    </row>
    <row r="10139" spans="2:21">
      <c r="B10139" s="9"/>
      <c r="C10139" s="9"/>
      <c r="D10139" s="9"/>
      <c r="E10139" s="9"/>
      <c r="F10139" s="10"/>
      <c r="G10139" s="4"/>
      <c r="H10139" s="24"/>
      <c r="I10139" s="184"/>
      <c r="J10139" s="182"/>
      <c r="K10139" s="21"/>
      <c r="L10139" s="24"/>
      <c r="M10139" s="185"/>
      <c r="N10139" s="24"/>
      <c r="O10139" s="14"/>
      <c r="P10139" s="14"/>
      <c r="Q10139" s="39"/>
      <c r="R10139" s="545"/>
      <c r="S10139" s="545"/>
      <c r="T10139" s="25"/>
      <c r="U10139" s="25"/>
    </row>
    <row r="10140" spans="2:21">
      <c r="B10140" s="9"/>
      <c r="C10140" s="9"/>
      <c r="D10140" s="9"/>
      <c r="E10140" s="9"/>
      <c r="F10140" s="10"/>
      <c r="G10140" s="4"/>
      <c r="H10140" s="24"/>
      <c r="I10140" s="184"/>
      <c r="J10140" s="182"/>
      <c r="K10140" s="21"/>
      <c r="L10140" s="24"/>
      <c r="M10140" s="185"/>
      <c r="N10140" s="24"/>
      <c r="O10140" s="14"/>
      <c r="P10140" s="14"/>
      <c r="Q10140" s="39"/>
      <c r="R10140" s="545"/>
      <c r="S10140" s="545"/>
      <c r="T10140" s="25"/>
      <c r="U10140" s="25"/>
    </row>
    <row r="10141" spans="2:21">
      <c r="B10141" s="9"/>
      <c r="C10141" s="9"/>
      <c r="D10141" s="9"/>
      <c r="E10141" s="9"/>
      <c r="F10141" s="10"/>
      <c r="G10141" s="4"/>
      <c r="H10141" s="24"/>
      <c r="I10141" s="184"/>
      <c r="J10141" s="182"/>
      <c r="K10141" s="21"/>
      <c r="L10141" s="24"/>
      <c r="M10141" s="185"/>
      <c r="N10141" s="24"/>
      <c r="O10141" s="14"/>
      <c r="P10141" s="14"/>
      <c r="Q10141" s="39"/>
      <c r="R10141" s="545"/>
      <c r="S10141" s="545"/>
      <c r="T10141" s="25"/>
      <c r="U10141" s="25"/>
    </row>
    <row r="10142" spans="2:21">
      <c r="B10142" s="9"/>
      <c r="C10142" s="9"/>
      <c r="D10142" s="9"/>
      <c r="E10142" s="9"/>
      <c r="F10142" s="10"/>
      <c r="G10142" s="4"/>
      <c r="H10142" s="24"/>
      <c r="I10142" s="184"/>
      <c r="J10142" s="182"/>
      <c r="K10142" s="21"/>
      <c r="L10142" s="24"/>
      <c r="M10142" s="185"/>
      <c r="N10142" s="24"/>
      <c r="O10142" s="14"/>
      <c r="P10142" s="14"/>
      <c r="Q10142" s="39"/>
      <c r="R10142" s="545"/>
      <c r="S10142" s="545"/>
      <c r="T10142" s="25"/>
      <c r="U10142" s="25"/>
    </row>
    <row r="10143" spans="2:21">
      <c r="B10143" s="9"/>
      <c r="C10143" s="9"/>
      <c r="D10143" s="9"/>
      <c r="E10143" s="9"/>
      <c r="F10143" s="10"/>
      <c r="G10143" s="4"/>
      <c r="H10143" s="24"/>
      <c r="I10143" s="184"/>
      <c r="J10143" s="182"/>
      <c r="K10143" s="21"/>
      <c r="L10143" s="24"/>
      <c r="M10143" s="185"/>
      <c r="N10143" s="24"/>
      <c r="O10143" s="14"/>
      <c r="P10143" s="14"/>
      <c r="Q10143" s="39"/>
      <c r="R10143" s="545"/>
      <c r="S10143" s="545"/>
      <c r="T10143" s="25"/>
      <c r="U10143" s="25"/>
    </row>
    <row r="10144" spans="2:21">
      <c r="B10144" s="9"/>
      <c r="C10144" s="9"/>
      <c r="D10144" s="9"/>
      <c r="E10144" s="9"/>
      <c r="F10144" s="10"/>
      <c r="G10144" s="4"/>
      <c r="H10144" s="24"/>
      <c r="I10144" s="184"/>
      <c r="J10144" s="182"/>
      <c r="K10144" s="21"/>
      <c r="L10144" s="24"/>
      <c r="M10144" s="185"/>
      <c r="N10144" s="24"/>
      <c r="O10144" s="14"/>
      <c r="P10144" s="14"/>
      <c r="Q10144" s="39"/>
      <c r="R10144" s="545"/>
      <c r="S10144" s="545"/>
      <c r="T10144" s="25"/>
      <c r="U10144" s="25"/>
    </row>
    <row r="10145" spans="2:21">
      <c r="B10145" s="9"/>
      <c r="C10145" s="9"/>
      <c r="D10145" s="9"/>
      <c r="E10145" s="9"/>
      <c r="F10145" s="10"/>
      <c r="G10145" s="4"/>
      <c r="H10145" s="24"/>
      <c r="I10145" s="184"/>
      <c r="J10145" s="182"/>
      <c r="K10145" s="21"/>
      <c r="L10145" s="24"/>
      <c r="M10145" s="185"/>
      <c r="N10145" s="24"/>
      <c r="O10145" s="14"/>
      <c r="P10145" s="14"/>
      <c r="Q10145" s="39"/>
      <c r="R10145" s="545"/>
      <c r="S10145" s="545"/>
      <c r="T10145" s="25"/>
      <c r="U10145" s="25"/>
    </row>
    <row r="10146" spans="2:21">
      <c r="B10146" s="9"/>
      <c r="C10146" s="9"/>
      <c r="D10146" s="9"/>
      <c r="E10146" s="9"/>
      <c r="F10146" s="10"/>
      <c r="G10146" s="4"/>
      <c r="H10146" s="24"/>
      <c r="I10146" s="184"/>
      <c r="J10146" s="182"/>
      <c r="K10146" s="21"/>
      <c r="L10146" s="24"/>
      <c r="M10146" s="185"/>
      <c r="N10146" s="24"/>
      <c r="O10146" s="14"/>
      <c r="P10146" s="14"/>
      <c r="Q10146" s="39"/>
      <c r="R10146" s="545"/>
      <c r="S10146" s="545"/>
      <c r="T10146" s="25"/>
      <c r="U10146" s="25"/>
    </row>
    <row r="10147" spans="2:21">
      <c r="B10147" s="9"/>
      <c r="C10147" s="9"/>
      <c r="D10147" s="9"/>
      <c r="E10147" s="9"/>
      <c r="F10147" s="10"/>
      <c r="G10147" s="4"/>
      <c r="H10147" s="24"/>
      <c r="I10147" s="184"/>
      <c r="J10147" s="182"/>
      <c r="K10147" s="21"/>
      <c r="L10147" s="24"/>
      <c r="M10147" s="185"/>
      <c r="N10147" s="24"/>
      <c r="O10147" s="14"/>
      <c r="P10147" s="14"/>
      <c r="Q10147" s="39"/>
      <c r="R10147" s="545"/>
      <c r="S10147" s="545"/>
      <c r="T10147" s="25"/>
      <c r="U10147" s="25"/>
    </row>
    <row r="10148" spans="2:21">
      <c r="B10148" s="9"/>
      <c r="C10148" s="9"/>
      <c r="D10148" s="9"/>
      <c r="E10148" s="9"/>
      <c r="F10148" s="10"/>
      <c r="G10148" s="4"/>
      <c r="H10148" s="24"/>
      <c r="I10148" s="184"/>
      <c r="J10148" s="182"/>
      <c r="K10148" s="21"/>
      <c r="L10148" s="24"/>
      <c r="M10148" s="185"/>
      <c r="N10148" s="24"/>
      <c r="O10148" s="14"/>
      <c r="P10148" s="14"/>
      <c r="Q10148" s="39"/>
      <c r="R10148" s="545"/>
      <c r="S10148" s="545"/>
      <c r="T10148" s="25"/>
      <c r="U10148" s="25"/>
    </row>
    <row r="10149" spans="2:21">
      <c r="B10149" s="9"/>
      <c r="C10149" s="9"/>
      <c r="D10149" s="9"/>
      <c r="E10149" s="9"/>
      <c r="F10149" s="10"/>
      <c r="G10149" s="4"/>
      <c r="H10149" s="24"/>
      <c r="I10149" s="184"/>
      <c r="J10149" s="182"/>
      <c r="K10149" s="21"/>
      <c r="L10149" s="24"/>
      <c r="M10149" s="185"/>
      <c r="N10149" s="24"/>
      <c r="O10149" s="14"/>
      <c r="P10149" s="14"/>
      <c r="Q10149" s="39"/>
      <c r="R10149" s="545"/>
      <c r="S10149" s="545"/>
      <c r="T10149" s="25"/>
      <c r="U10149" s="25"/>
    </row>
    <row r="10150" spans="2:21">
      <c r="B10150" s="9"/>
      <c r="C10150" s="9"/>
      <c r="D10150" s="9"/>
      <c r="E10150" s="9"/>
      <c r="F10150" s="10"/>
      <c r="G10150" s="4"/>
      <c r="H10150" s="24"/>
      <c r="I10150" s="184"/>
      <c r="J10150" s="182"/>
      <c r="K10150" s="21"/>
      <c r="L10150" s="24"/>
      <c r="M10150" s="185"/>
      <c r="N10150" s="24"/>
      <c r="O10150" s="14"/>
      <c r="P10150" s="14"/>
      <c r="Q10150" s="39"/>
      <c r="R10150" s="545"/>
      <c r="S10150" s="545"/>
      <c r="T10150" s="25"/>
      <c r="U10150" s="25"/>
    </row>
    <row r="10151" spans="2:21">
      <c r="B10151" s="9"/>
      <c r="C10151" s="9"/>
      <c r="D10151" s="9"/>
      <c r="E10151" s="9"/>
      <c r="F10151" s="10"/>
      <c r="G10151" s="4"/>
      <c r="H10151" s="24"/>
      <c r="I10151" s="184"/>
      <c r="J10151" s="182"/>
      <c r="K10151" s="21"/>
      <c r="L10151" s="24"/>
      <c r="M10151" s="185"/>
      <c r="N10151" s="24"/>
      <c r="O10151" s="14"/>
      <c r="P10151" s="14"/>
      <c r="Q10151" s="39"/>
      <c r="R10151" s="545"/>
      <c r="S10151" s="545"/>
      <c r="T10151" s="25"/>
      <c r="U10151" s="25"/>
    </row>
    <row r="10152" spans="2:21">
      <c r="B10152" s="9"/>
      <c r="C10152" s="9"/>
      <c r="D10152" s="9"/>
      <c r="E10152" s="9"/>
      <c r="F10152" s="10"/>
      <c r="G10152" s="4"/>
      <c r="H10152" s="24"/>
      <c r="I10152" s="184"/>
      <c r="J10152" s="182"/>
      <c r="K10152" s="21"/>
      <c r="L10152" s="24"/>
      <c r="M10152" s="185"/>
      <c r="N10152" s="24"/>
      <c r="O10152" s="14"/>
      <c r="P10152" s="14"/>
      <c r="Q10152" s="39"/>
      <c r="R10152" s="545"/>
      <c r="S10152" s="545"/>
      <c r="T10152" s="25"/>
      <c r="U10152" s="25"/>
    </row>
    <row r="10153" spans="2:21">
      <c r="B10153" s="9"/>
      <c r="C10153" s="9"/>
      <c r="D10153" s="9"/>
      <c r="E10153" s="9"/>
      <c r="F10153" s="10"/>
      <c r="G10153" s="4"/>
      <c r="H10153" s="24"/>
      <c r="I10153" s="184"/>
      <c r="J10153" s="182"/>
      <c r="K10153" s="21"/>
      <c r="L10153" s="24"/>
      <c r="M10153" s="185"/>
      <c r="N10153" s="24"/>
      <c r="O10153" s="14"/>
      <c r="P10153" s="14"/>
      <c r="Q10153" s="39"/>
      <c r="R10153" s="545"/>
      <c r="S10153" s="545"/>
      <c r="T10153" s="25"/>
      <c r="U10153" s="25"/>
    </row>
    <row r="10154" spans="2:21">
      <c r="B10154" s="9"/>
      <c r="C10154" s="9"/>
      <c r="D10154" s="9"/>
      <c r="E10154" s="9"/>
      <c r="F10154" s="10"/>
      <c r="G10154" s="4"/>
      <c r="H10154" s="24"/>
      <c r="I10154" s="184"/>
      <c r="J10154" s="182"/>
      <c r="K10154" s="21"/>
      <c r="L10154" s="24"/>
      <c r="M10154" s="185"/>
      <c r="N10154" s="24"/>
      <c r="O10154" s="14"/>
      <c r="P10154" s="14"/>
      <c r="Q10154" s="39"/>
      <c r="R10154" s="545"/>
      <c r="S10154" s="545"/>
      <c r="T10154" s="25"/>
      <c r="U10154" s="25"/>
    </row>
    <row r="10155" spans="2:21">
      <c r="B10155" s="9"/>
      <c r="C10155" s="9"/>
      <c r="D10155" s="9"/>
      <c r="E10155" s="9"/>
      <c r="F10155" s="10"/>
      <c r="G10155" s="4"/>
      <c r="H10155" s="24"/>
      <c r="I10155" s="184"/>
      <c r="J10155" s="182"/>
      <c r="K10155" s="21"/>
      <c r="L10155" s="24"/>
      <c r="M10155" s="185"/>
      <c r="N10155" s="24"/>
      <c r="O10155" s="14"/>
      <c r="P10155" s="14"/>
      <c r="Q10155" s="39"/>
      <c r="R10155" s="545"/>
      <c r="S10155" s="545"/>
      <c r="T10155" s="25"/>
      <c r="U10155" s="25"/>
    </row>
    <row r="10156" spans="2:21">
      <c r="B10156" s="9"/>
      <c r="C10156" s="9"/>
      <c r="D10156" s="9"/>
      <c r="E10156" s="9"/>
      <c r="F10156" s="10"/>
      <c r="G10156" s="4"/>
      <c r="H10156" s="24"/>
      <c r="I10156" s="184"/>
      <c r="J10156" s="182"/>
      <c r="K10156" s="21"/>
      <c r="L10156" s="24"/>
      <c r="M10156" s="185"/>
      <c r="N10156" s="24"/>
      <c r="O10156" s="14"/>
      <c r="P10156" s="14"/>
      <c r="Q10156" s="39"/>
      <c r="R10156" s="545"/>
      <c r="S10156" s="545"/>
      <c r="T10156" s="25"/>
      <c r="U10156" s="25"/>
    </row>
    <row r="10157" spans="2:21">
      <c r="B10157" s="9"/>
      <c r="C10157" s="9"/>
      <c r="D10157" s="9"/>
      <c r="E10157" s="9"/>
      <c r="F10157" s="10"/>
      <c r="G10157" s="4"/>
      <c r="H10157" s="24"/>
      <c r="I10157" s="184"/>
      <c r="J10157" s="182"/>
      <c r="K10157" s="21"/>
      <c r="L10157" s="24"/>
      <c r="M10157" s="185"/>
      <c r="N10157" s="24"/>
      <c r="O10157" s="14"/>
      <c r="P10157" s="14"/>
      <c r="Q10157" s="39"/>
      <c r="R10157" s="545"/>
      <c r="S10157" s="545"/>
      <c r="T10157" s="25"/>
      <c r="U10157" s="25"/>
    </row>
    <row r="10158" spans="2:21">
      <c r="B10158" s="9"/>
      <c r="C10158" s="9"/>
      <c r="D10158" s="9"/>
      <c r="E10158" s="9"/>
      <c r="F10158" s="10"/>
      <c r="G10158" s="4"/>
      <c r="H10158" s="24"/>
      <c r="I10158" s="184"/>
      <c r="J10158" s="182"/>
      <c r="K10158" s="21"/>
      <c r="L10158" s="24"/>
      <c r="M10158" s="185"/>
      <c r="N10158" s="24"/>
      <c r="O10158" s="14"/>
      <c r="P10158" s="14"/>
      <c r="Q10158" s="39"/>
      <c r="R10158" s="545"/>
      <c r="S10158" s="545"/>
      <c r="T10158" s="25"/>
      <c r="U10158" s="25"/>
    </row>
    <row r="10159" spans="2:21">
      <c r="B10159" s="9"/>
      <c r="C10159" s="9"/>
      <c r="D10159" s="9"/>
      <c r="E10159" s="9"/>
      <c r="F10159" s="10"/>
      <c r="G10159" s="4"/>
      <c r="H10159" s="24"/>
      <c r="I10159" s="184"/>
      <c r="J10159" s="182"/>
      <c r="K10159" s="21"/>
      <c r="L10159" s="24"/>
      <c r="M10159" s="185"/>
      <c r="N10159" s="24"/>
      <c r="O10159" s="14"/>
      <c r="P10159" s="14"/>
      <c r="Q10159" s="39"/>
      <c r="R10159" s="545"/>
      <c r="S10159" s="545"/>
      <c r="T10159" s="25"/>
      <c r="U10159" s="25"/>
    </row>
    <row r="10160" spans="2:21">
      <c r="B10160" s="9"/>
      <c r="C10160" s="9"/>
      <c r="D10160" s="9"/>
      <c r="E10160" s="9"/>
      <c r="F10160" s="10"/>
      <c r="G10160" s="4"/>
      <c r="H10160" s="24"/>
      <c r="I10160" s="184"/>
      <c r="J10160" s="182"/>
      <c r="K10160" s="21"/>
      <c r="L10160" s="24"/>
      <c r="M10160" s="185"/>
      <c r="N10160" s="24"/>
      <c r="O10160" s="14"/>
      <c r="P10160" s="14"/>
      <c r="Q10160" s="39"/>
      <c r="R10160" s="545"/>
      <c r="S10160" s="545"/>
      <c r="T10160" s="25"/>
      <c r="U10160" s="25"/>
    </row>
    <row r="10161" spans="2:21">
      <c r="B10161" s="9"/>
      <c r="C10161" s="9"/>
      <c r="D10161" s="9"/>
      <c r="E10161" s="9"/>
      <c r="F10161" s="10"/>
      <c r="G10161" s="4"/>
      <c r="H10161" s="24"/>
      <c r="I10161" s="184"/>
      <c r="J10161" s="182"/>
      <c r="K10161" s="21"/>
      <c r="L10161" s="24"/>
      <c r="M10161" s="185"/>
      <c r="N10161" s="24"/>
      <c r="O10161" s="14"/>
      <c r="P10161" s="14"/>
      <c r="Q10161" s="39"/>
      <c r="R10161" s="545"/>
      <c r="S10161" s="545"/>
      <c r="T10161" s="25"/>
      <c r="U10161" s="25"/>
    </row>
    <row r="10162" spans="2:21">
      <c r="B10162" s="9"/>
      <c r="C10162" s="9"/>
      <c r="D10162" s="9"/>
      <c r="E10162" s="9"/>
      <c r="F10162" s="10"/>
      <c r="G10162" s="4"/>
      <c r="H10162" s="24"/>
      <c r="I10162" s="184"/>
      <c r="J10162" s="182"/>
      <c r="K10162" s="21"/>
      <c r="L10162" s="24"/>
      <c r="M10162" s="185"/>
      <c r="N10162" s="24"/>
      <c r="O10162" s="14"/>
      <c r="P10162" s="14"/>
      <c r="Q10162" s="39"/>
      <c r="R10162" s="545"/>
      <c r="S10162" s="545"/>
      <c r="T10162" s="25"/>
      <c r="U10162" s="25"/>
    </row>
    <row r="10163" spans="2:21">
      <c r="B10163" s="9"/>
      <c r="C10163" s="9"/>
      <c r="D10163" s="9"/>
      <c r="E10163" s="9"/>
      <c r="F10163" s="10"/>
      <c r="G10163" s="4"/>
      <c r="H10163" s="24"/>
      <c r="I10163" s="184"/>
      <c r="J10163" s="182"/>
      <c r="K10163" s="21"/>
      <c r="L10163" s="24"/>
      <c r="M10163" s="185"/>
      <c r="N10163" s="24"/>
      <c r="O10163" s="14"/>
      <c r="P10163" s="14"/>
      <c r="Q10163" s="39"/>
      <c r="R10163" s="545"/>
      <c r="S10163" s="545"/>
      <c r="T10163" s="25"/>
      <c r="U10163" s="25"/>
    </row>
    <row r="10164" spans="2:21">
      <c r="B10164" s="9"/>
      <c r="C10164" s="9"/>
      <c r="D10164" s="9"/>
      <c r="E10164" s="9"/>
      <c r="F10164" s="10"/>
      <c r="G10164" s="4"/>
      <c r="H10164" s="24"/>
      <c r="I10164" s="184"/>
      <c r="J10164" s="182"/>
      <c r="K10164" s="21"/>
      <c r="L10164" s="24"/>
      <c r="M10164" s="185"/>
      <c r="N10164" s="24"/>
      <c r="O10164" s="14"/>
      <c r="P10164" s="14"/>
      <c r="Q10164" s="39"/>
      <c r="R10164" s="545"/>
      <c r="S10164" s="545"/>
      <c r="T10164" s="25"/>
      <c r="U10164" s="25"/>
    </row>
    <row r="10165" spans="2:21">
      <c r="B10165" s="9"/>
      <c r="C10165" s="9"/>
      <c r="D10165" s="9"/>
      <c r="E10165" s="9"/>
      <c r="F10165" s="10"/>
      <c r="G10165" s="4"/>
      <c r="H10165" s="24"/>
      <c r="I10165" s="184"/>
      <c r="J10165" s="182"/>
      <c r="K10165" s="21"/>
      <c r="L10165" s="24"/>
      <c r="M10165" s="185"/>
      <c r="N10165" s="24"/>
      <c r="O10165" s="14"/>
      <c r="P10165" s="14"/>
      <c r="Q10165" s="39"/>
      <c r="R10165" s="545"/>
      <c r="S10165" s="545"/>
      <c r="T10165" s="25"/>
      <c r="U10165" s="25"/>
    </row>
    <row r="10166" spans="2:21">
      <c r="B10166" s="9"/>
      <c r="C10166" s="9"/>
      <c r="D10166" s="9"/>
      <c r="E10166" s="9"/>
      <c r="F10166" s="10"/>
      <c r="G10166" s="4"/>
      <c r="H10166" s="24"/>
      <c r="I10166" s="184"/>
      <c r="J10166" s="182"/>
      <c r="K10166" s="21"/>
      <c r="L10166" s="24"/>
      <c r="M10166" s="185"/>
      <c r="N10166" s="24"/>
      <c r="O10166" s="14"/>
      <c r="P10166" s="14"/>
      <c r="Q10166" s="39"/>
      <c r="R10166" s="545"/>
      <c r="S10166" s="545"/>
      <c r="T10166" s="25"/>
      <c r="U10166" s="25"/>
    </row>
    <row r="10167" spans="2:21">
      <c r="B10167" s="9"/>
      <c r="C10167" s="9"/>
      <c r="D10167" s="9"/>
      <c r="E10167" s="9"/>
      <c r="F10167" s="10"/>
      <c r="G10167" s="4"/>
      <c r="H10167" s="24"/>
      <c r="I10167" s="184"/>
      <c r="J10167" s="182"/>
      <c r="K10167" s="21"/>
      <c r="L10167" s="24"/>
      <c r="M10167" s="185"/>
      <c r="N10167" s="24"/>
      <c r="O10167" s="14"/>
      <c r="P10167" s="14"/>
      <c r="Q10167" s="39"/>
      <c r="R10167" s="545"/>
      <c r="S10167" s="545"/>
      <c r="T10167" s="25"/>
      <c r="U10167" s="25"/>
    </row>
    <row r="10168" spans="2:21">
      <c r="B10168" s="9"/>
      <c r="C10168" s="9"/>
      <c r="D10168" s="9"/>
      <c r="E10168" s="9"/>
      <c r="F10168" s="10"/>
      <c r="G10168" s="4"/>
      <c r="H10168" s="24"/>
      <c r="I10168" s="184"/>
      <c r="J10168" s="182"/>
      <c r="K10168" s="21"/>
      <c r="L10168" s="24"/>
      <c r="M10168" s="185"/>
      <c r="N10168" s="24"/>
      <c r="O10168" s="14"/>
      <c r="P10168" s="14"/>
      <c r="Q10168" s="39"/>
      <c r="R10168" s="545"/>
      <c r="S10168" s="545"/>
      <c r="T10168" s="25"/>
      <c r="U10168" s="25"/>
    </row>
    <row r="10169" spans="2:21">
      <c r="B10169" s="9"/>
      <c r="C10169" s="9"/>
      <c r="D10169" s="9"/>
      <c r="E10169" s="9"/>
      <c r="F10169" s="10"/>
      <c r="G10169" s="4"/>
      <c r="H10169" s="24"/>
      <c r="I10169" s="184"/>
      <c r="J10169" s="182"/>
      <c r="K10169" s="21"/>
      <c r="L10169" s="24"/>
      <c r="M10169" s="185"/>
      <c r="N10169" s="24"/>
      <c r="O10169" s="14"/>
      <c r="P10169" s="14"/>
      <c r="Q10169" s="39"/>
      <c r="R10169" s="545"/>
      <c r="S10169" s="545"/>
      <c r="T10169" s="25"/>
      <c r="U10169" s="25"/>
    </row>
    <row r="10170" spans="2:21">
      <c r="B10170" s="9"/>
      <c r="C10170" s="9"/>
      <c r="D10170" s="9"/>
      <c r="E10170" s="9"/>
      <c r="F10170" s="10"/>
      <c r="G10170" s="4"/>
      <c r="H10170" s="24"/>
      <c r="I10170" s="184"/>
      <c r="J10170" s="182"/>
      <c r="K10170" s="21"/>
      <c r="L10170" s="24"/>
      <c r="M10170" s="185"/>
      <c r="N10170" s="24"/>
      <c r="O10170" s="14"/>
      <c r="P10170" s="14"/>
      <c r="Q10170" s="39"/>
      <c r="R10170" s="545"/>
      <c r="S10170" s="545"/>
      <c r="T10170" s="25"/>
      <c r="U10170" s="25"/>
    </row>
    <row r="10171" spans="2:21">
      <c r="B10171" s="9"/>
      <c r="C10171" s="9"/>
      <c r="D10171" s="9"/>
      <c r="E10171" s="9"/>
      <c r="F10171" s="10"/>
      <c r="G10171" s="4"/>
      <c r="H10171" s="24"/>
      <c r="I10171" s="184"/>
      <c r="J10171" s="182"/>
      <c r="K10171" s="21"/>
      <c r="L10171" s="24"/>
      <c r="M10171" s="185"/>
      <c r="N10171" s="24"/>
      <c r="O10171" s="14"/>
      <c r="P10171" s="14"/>
      <c r="Q10171" s="39"/>
      <c r="R10171" s="545"/>
      <c r="S10171" s="545"/>
      <c r="T10171" s="25"/>
      <c r="U10171" s="25"/>
    </row>
    <row r="10172" spans="2:21">
      <c r="B10172" s="9"/>
      <c r="C10172" s="9"/>
      <c r="D10172" s="9"/>
      <c r="E10172" s="9"/>
      <c r="F10172" s="10"/>
      <c r="G10172" s="4"/>
      <c r="H10172" s="24"/>
      <c r="I10172" s="184"/>
      <c r="J10172" s="182"/>
      <c r="K10172" s="21"/>
      <c r="L10172" s="24"/>
      <c r="M10172" s="185"/>
      <c r="N10172" s="24"/>
      <c r="O10172" s="14"/>
      <c r="P10172" s="14"/>
      <c r="Q10172" s="39"/>
      <c r="R10172" s="545"/>
      <c r="S10172" s="545"/>
      <c r="T10172" s="25"/>
      <c r="U10172" s="25"/>
    </row>
    <row r="10173" spans="2:21">
      <c r="B10173" s="9"/>
      <c r="C10173" s="9"/>
      <c r="D10173" s="9"/>
      <c r="E10173" s="9"/>
      <c r="F10173" s="10"/>
      <c r="G10173" s="4"/>
      <c r="H10173" s="24"/>
      <c r="I10173" s="184"/>
      <c r="J10173" s="182"/>
      <c r="K10173" s="21"/>
      <c r="L10173" s="24"/>
      <c r="M10173" s="185"/>
      <c r="N10173" s="24"/>
      <c r="O10173" s="14"/>
      <c r="P10173" s="14"/>
      <c r="Q10173" s="39"/>
      <c r="R10173" s="545"/>
      <c r="S10173" s="545"/>
      <c r="T10173" s="25"/>
      <c r="U10173" s="25"/>
    </row>
    <row r="10174" spans="2:21">
      <c r="B10174" s="9"/>
      <c r="C10174" s="9"/>
      <c r="D10174" s="9"/>
      <c r="E10174" s="9"/>
      <c r="F10174" s="10"/>
      <c r="G10174" s="4"/>
      <c r="H10174" s="24"/>
      <c r="I10174" s="184"/>
      <c r="J10174" s="182"/>
      <c r="K10174" s="21"/>
      <c r="L10174" s="24"/>
      <c r="M10174" s="185"/>
      <c r="N10174" s="24"/>
      <c r="O10174" s="14"/>
      <c r="P10174" s="14"/>
      <c r="Q10174" s="39"/>
      <c r="R10174" s="545"/>
      <c r="S10174" s="545"/>
      <c r="T10174" s="25"/>
      <c r="U10174" s="25"/>
    </row>
    <row r="10175" spans="2:21">
      <c r="B10175" s="9"/>
      <c r="C10175" s="9"/>
      <c r="D10175" s="9"/>
      <c r="E10175" s="9"/>
      <c r="F10175" s="10"/>
      <c r="G10175" s="4"/>
      <c r="H10175" s="24"/>
      <c r="I10175" s="184"/>
      <c r="J10175" s="182"/>
      <c r="K10175" s="21"/>
      <c r="L10175" s="24"/>
      <c r="M10175" s="185"/>
      <c r="N10175" s="24"/>
      <c r="O10175" s="14"/>
      <c r="P10175" s="14"/>
      <c r="Q10175" s="39"/>
      <c r="R10175" s="545"/>
      <c r="S10175" s="545"/>
      <c r="T10175" s="25"/>
      <c r="U10175" s="25"/>
    </row>
    <row r="10176" spans="2:21">
      <c r="B10176" s="9"/>
      <c r="C10176" s="9"/>
      <c r="D10176" s="9"/>
      <c r="E10176" s="9"/>
      <c r="F10176" s="10"/>
      <c r="G10176" s="4"/>
      <c r="H10176" s="24"/>
      <c r="I10176" s="184"/>
      <c r="J10176" s="182"/>
      <c r="K10176" s="21"/>
      <c r="L10176" s="24"/>
      <c r="M10176" s="185"/>
      <c r="N10176" s="24"/>
      <c r="O10176" s="14"/>
      <c r="P10176" s="14"/>
      <c r="Q10176" s="39"/>
      <c r="R10176" s="545"/>
      <c r="S10176" s="545"/>
      <c r="T10176" s="25"/>
      <c r="U10176" s="25"/>
    </row>
    <row r="10177" spans="2:21">
      <c r="B10177" s="9"/>
      <c r="C10177" s="9"/>
      <c r="D10177" s="9"/>
      <c r="E10177" s="9"/>
      <c r="F10177" s="10"/>
      <c r="G10177" s="4"/>
      <c r="H10177" s="24"/>
      <c r="I10177" s="184"/>
      <c r="J10177" s="182"/>
      <c r="K10177" s="21"/>
      <c r="L10177" s="24"/>
      <c r="M10177" s="185"/>
      <c r="N10177" s="24"/>
      <c r="O10177" s="14"/>
      <c r="P10177" s="14"/>
      <c r="Q10177" s="39"/>
      <c r="R10177" s="545"/>
      <c r="S10177" s="545"/>
      <c r="T10177" s="25"/>
      <c r="U10177" s="25"/>
    </row>
    <row r="10178" spans="2:21">
      <c r="B10178" s="9"/>
      <c r="C10178" s="9"/>
      <c r="D10178" s="9"/>
      <c r="E10178" s="9"/>
      <c r="F10178" s="10"/>
      <c r="G10178" s="4"/>
      <c r="H10178" s="24"/>
      <c r="I10178" s="184"/>
      <c r="J10178" s="182"/>
      <c r="K10178" s="21"/>
      <c r="L10178" s="24"/>
      <c r="M10178" s="185"/>
      <c r="N10178" s="24"/>
      <c r="O10178" s="14"/>
      <c r="P10178" s="14"/>
      <c r="Q10178" s="39"/>
      <c r="R10178" s="545"/>
      <c r="S10178" s="545"/>
      <c r="T10178" s="25"/>
      <c r="U10178" s="25"/>
    </row>
    <row r="10179" spans="2:21">
      <c r="B10179" s="9"/>
      <c r="C10179" s="9"/>
      <c r="D10179" s="9"/>
      <c r="E10179" s="9"/>
      <c r="F10179" s="10"/>
      <c r="G10179" s="4"/>
      <c r="H10179" s="24"/>
      <c r="I10179" s="184"/>
      <c r="J10179" s="182"/>
      <c r="K10179" s="21"/>
      <c r="L10179" s="24"/>
      <c r="M10179" s="185"/>
      <c r="N10179" s="24"/>
      <c r="O10179" s="14"/>
      <c r="P10179" s="14"/>
      <c r="Q10179" s="39"/>
      <c r="R10179" s="545"/>
      <c r="S10179" s="545"/>
      <c r="T10179" s="25"/>
      <c r="U10179" s="25"/>
    </row>
    <row r="10180" spans="2:21">
      <c r="B10180" s="9"/>
      <c r="C10180" s="9"/>
      <c r="D10180" s="9"/>
      <c r="E10180" s="9"/>
      <c r="F10180" s="10"/>
      <c r="G10180" s="4"/>
      <c r="H10180" s="24"/>
      <c r="I10180" s="184"/>
      <c r="J10180" s="182"/>
      <c r="K10180" s="21"/>
      <c r="L10180" s="24"/>
      <c r="M10180" s="185"/>
      <c r="N10180" s="24"/>
      <c r="O10180" s="14"/>
      <c r="P10180" s="14"/>
      <c r="Q10180" s="39"/>
      <c r="R10180" s="545"/>
      <c r="S10180" s="545"/>
      <c r="T10180" s="25"/>
      <c r="U10180" s="25"/>
    </row>
    <row r="10181" spans="2:21">
      <c r="B10181" s="9"/>
      <c r="C10181" s="9"/>
      <c r="D10181" s="9"/>
      <c r="E10181" s="9"/>
      <c r="F10181" s="10"/>
      <c r="G10181" s="4"/>
      <c r="H10181" s="24"/>
      <c r="I10181" s="184"/>
      <c r="J10181" s="182"/>
      <c r="K10181" s="21"/>
      <c r="L10181" s="24"/>
      <c r="M10181" s="185"/>
      <c r="N10181" s="24"/>
      <c r="O10181" s="14"/>
      <c r="P10181" s="14"/>
      <c r="Q10181" s="39"/>
      <c r="R10181" s="545"/>
      <c r="S10181" s="545"/>
      <c r="T10181" s="25"/>
      <c r="U10181" s="25"/>
    </row>
    <row r="10182" spans="2:21">
      <c r="B10182" s="9"/>
      <c r="C10182" s="9"/>
      <c r="D10182" s="9"/>
      <c r="E10182" s="9"/>
      <c r="F10182" s="10"/>
      <c r="G10182" s="4"/>
      <c r="H10182" s="24"/>
      <c r="I10182" s="184"/>
      <c r="J10182" s="182"/>
      <c r="K10182" s="21"/>
      <c r="L10182" s="24"/>
      <c r="M10182" s="185"/>
      <c r="N10182" s="24"/>
      <c r="O10182" s="14"/>
      <c r="P10182" s="14"/>
      <c r="Q10182" s="39"/>
      <c r="R10182" s="545"/>
      <c r="S10182" s="545"/>
      <c r="T10182" s="25"/>
      <c r="U10182" s="25"/>
    </row>
    <row r="10183" spans="2:21">
      <c r="B10183" s="9"/>
      <c r="C10183" s="9"/>
      <c r="D10183" s="9"/>
      <c r="E10183" s="9"/>
      <c r="F10183" s="10"/>
      <c r="G10183" s="4"/>
      <c r="H10183" s="24"/>
      <c r="I10183" s="184"/>
      <c r="J10183" s="182"/>
      <c r="K10183" s="21"/>
      <c r="L10183" s="24"/>
      <c r="M10183" s="185"/>
      <c r="N10183" s="24"/>
      <c r="O10183" s="14"/>
      <c r="P10183" s="14"/>
      <c r="Q10183" s="39"/>
      <c r="R10183" s="545"/>
      <c r="S10183" s="545"/>
      <c r="T10183" s="25"/>
      <c r="U10183" s="25"/>
    </row>
    <row r="10184" spans="2:21">
      <c r="B10184" s="9"/>
      <c r="C10184" s="9"/>
      <c r="D10184" s="9"/>
      <c r="E10184" s="9"/>
      <c r="F10184" s="10"/>
      <c r="G10184" s="4"/>
      <c r="H10184" s="24"/>
      <c r="I10184" s="184"/>
      <c r="J10184" s="182"/>
      <c r="K10184" s="21"/>
      <c r="L10184" s="24"/>
      <c r="M10184" s="185"/>
      <c r="N10184" s="24"/>
      <c r="O10184" s="14"/>
      <c r="P10184" s="14"/>
      <c r="Q10184" s="39"/>
      <c r="R10184" s="545"/>
      <c r="S10184" s="545"/>
      <c r="T10184" s="25"/>
      <c r="U10184" s="25"/>
    </row>
    <row r="10185" spans="2:21">
      <c r="B10185" s="9"/>
      <c r="C10185" s="9"/>
      <c r="D10185" s="9"/>
      <c r="E10185" s="9"/>
      <c r="F10185" s="10"/>
      <c r="G10185" s="4"/>
      <c r="H10185" s="24"/>
      <c r="I10185" s="184"/>
      <c r="J10185" s="182"/>
      <c r="K10185" s="21"/>
      <c r="L10185" s="24"/>
      <c r="M10185" s="185"/>
      <c r="N10185" s="24"/>
      <c r="O10185" s="14"/>
      <c r="P10185" s="14"/>
      <c r="Q10185" s="39"/>
      <c r="R10185" s="545"/>
      <c r="S10185" s="545"/>
      <c r="T10185" s="25"/>
      <c r="U10185" s="25"/>
    </row>
    <row r="10186" spans="2:21">
      <c r="B10186" s="9"/>
      <c r="C10186" s="9"/>
      <c r="D10186" s="9"/>
      <c r="E10186" s="9"/>
      <c r="F10186" s="10"/>
      <c r="G10186" s="4"/>
      <c r="H10186" s="24"/>
      <c r="I10186" s="184"/>
      <c r="J10186" s="182"/>
      <c r="K10186" s="21"/>
      <c r="L10186" s="24"/>
      <c r="M10186" s="185"/>
      <c r="N10186" s="24"/>
      <c r="O10186" s="14"/>
      <c r="P10186" s="14"/>
      <c r="Q10186" s="39"/>
      <c r="R10186" s="545"/>
      <c r="S10186" s="545"/>
      <c r="T10186" s="25"/>
      <c r="U10186" s="25"/>
    </row>
    <row r="10187" spans="2:21">
      <c r="B10187" s="9"/>
      <c r="C10187" s="9"/>
      <c r="D10187" s="9"/>
      <c r="E10187" s="9"/>
      <c r="F10187" s="10"/>
      <c r="G10187" s="4"/>
      <c r="H10187" s="24"/>
      <c r="I10187" s="184"/>
      <c r="J10187" s="182"/>
      <c r="K10187" s="21"/>
      <c r="L10187" s="24"/>
      <c r="M10187" s="185"/>
      <c r="N10187" s="24"/>
      <c r="O10187" s="14"/>
      <c r="P10187" s="14"/>
      <c r="Q10187" s="39"/>
      <c r="R10187" s="545"/>
      <c r="S10187" s="545"/>
      <c r="T10187" s="25"/>
      <c r="U10187" s="25"/>
    </row>
    <row r="10188" spans="2:21">
      <c r="B10188" s="9"/>
      <c r="C10188" s="9"/>
      <c r="D10188" s="9"/>
      <c r="E10188" s="9"/>
      <c r="F10188" s="10"/>
      <c r="G10188" s="4"/>
      <c r="H10188" s="24"/>
      <c r="I10188" s="184"/>
      <c r="J10188" s="182"/>
      <c r="K10188" s="21"/>
      <c r="L10188" s="24"/>
      <c r="M10188" s="185"/>
      <c r="N10188" s="24"/>
      <c r="O10188" s="14"/>
      <c r="P10188" s="14"/>
      <c r="Q10188" s="39"/>
      <c r="R10188" s="545"/>
      <c r="S10188" s="545"/>
      <c r="T10188" s="25"/>
      <c r="U10188" s="25"/>
    </row>
    <row r="10189" spans="2:21">
      <c r="B10189" s="9"/>
      <c r="C10189" s="9"/>
      <c r="D10189" s="9"/>
      <c r="E10189" s="9"/>
      <c r="F10189" s="10"/>
      <c r="G10189" s="4"/>
      <c r="H10189" s="24"/>
      <c r="I10189" s="184"/>
      <c r="J10189" s="182"/>
      <c r="K10189" s="21"/>
      <c r="L10189" s="24"/>
      <c r="M10189" s="185"/>
      <c r="N10189" s="24"/>
      <c r="O10189" s="14"/>
      <c r="P10189" s="14"/>
      <c r="Q10189" s="39"/>
      <c r="R10189" s="545"/>
      <c r="S10189" s="545"/>
      <c r="T10189" s="25"/>
      <c r="U10189" s="25"/>
    </row>
    <row r="10190" spans="2:21">
      <c r="B10190" s="9"/>
      <c r="C10190" s="9"/>
      <c r="D10190" s="9"/>
      <c r="E10190" s="9"/>
      <c r="F10190" s="10"/>
      <c r="G10190" s="4"/>
      <c r="H10190" s="24"/>
      <c r="I10190" s="184"/>
      <c r="J10190" s="182"/>
      <c r="K10190" s="21"/>
      <c r="L10190" s="24"/>
      <c r="M10190" s="185"/>
      <c r="N10190" s="24"/>
      <c r="O10190" s="14"/>
      <c r="P10190" s="14"/>
      <c r="Q10190" s="39"/>
      <c r="R10190" s="545"/>
      <c r="S10190" s="545"/>
      <c r="T10190" s="25"/>
      <c r="U10190" s="25"/>
    </row>
    <row r="10191" spans="2:21">
      <c r="B10191" s="9"/>
      <c r="C10191" s="9"/>
      <c r="D10191" s="9"/>
      <c r="E10191" s="9"/>
      <c r="F10191" s="10"/>
      <c r="G10191" s="4"/>
      <c r="H10191" s="24"/>
      <c r="I10191" s="184"/>
      <c r="J10191" s="182"/>
      <c r="K10191" s="21"/>
      <c r="L10191" s="24"/>
      <c r="M10191" s="185"/>
      <c r="N10191" s="24"/>
      <c r="O10191" s="14"/>
      <c r="P10191" s="14"/>
      <c r="Q10191" s="39"/>
      <c r="R10191" s="545"/>
      <c r="S10191" s="545"/>
      <c r="T10191" s="25"/>
      <c r="U10191" s="25"/>
    </row>
    <row r="10192" spans="2:21">
      <c r="B10192" s="9"/>
      <c r="C10192" s="9"/>
      <c r="D10192" s="9"/>
      <c r="E10192" s="9"/>
      <c r="F10192" s="10"/>
      <c r="G10192" s="4"/>
      <c r="H10192" s="24"/>
      <c r="I10192" s="184"/>
      <c r="J10192" s="182"/>
      <c r="K10192" s="21"/>
      <c r="L10192" s="24"/>
      <c r="M10192" s="185"/>
      <c r="N10192" s="24"/>
      <c r="O10192" s="14"/>
      <c r="P10192" s="14"/>
      <c r="Q10192" s="39"/>
      <c r="R10192" s="545"/>
      <c r="S10192" s="545"/>
      <c r="T10192" s="25"/>
      <c r="U10192" s="25"/>
    </row>
    <row r="10193" spans="2:21">
      <c r="B10193" s="9"/>
      <c r="C10193" s="9"/>
      <c r="D10193" s="9"/>
      <c r="E10193" s="9"/>
      <c r="F10193" s="10"/>
      <c r="G10193" s="4"/>
      <c r="H10193" s="24"/>
      <c r="I10193" s="184"/>
      <c r="J10193" s="182"/>
      <c r="K10193" s="21"/>
      <c r="L10193" s="24"/>
      <c r="M10193" s="185"/>
      <c r="N10193" s="24"/>
      <c r="O10193" s="14"/>
      <c r="P10193" s="14"/>
      <c r="Q10193" s="39"/>
      <c r="R10193" s="545"/>
      <c r="S10193" s="545"/>
      <c r="T10193" s="25"/>
      <c r="U10193" s="25"/>
    </row>
    <row r="10194" spans="2:21">
      <c r="B10194" s="9"/>
      <c r="C10194" s="9"/>
      <c r="D10194" s="9"/>
      <c r="E10194" s="9"/>
      <c r="F10194" s="10"/>
      <c r="G10194" s="4"/>
      <c r="H10194" s="24"/>
      <c r="I10194" s="184"/>
      <c r="J10194" s="182"/>
      <c r="K10194" s="21"/>
      <c r="L10194" s="24"/>
      <c r="M10194" s="185"/>
      <c r="N10194" s="24"/>
      <c r="O10194" s="14"/>
      <c r="P10194" s="14"/>
      <c r="Q10194" s="39"/>
      <c r="R10194" s="545"/>
      <c r="S10194" s="545"/>
      <c r="T10194" s="25"/>
      <c r="U10194" s="25"/>
    </row>
    <row r="10195" spans="2:21">
      <c r="B10195" s="9"/>
      <c r="C10195" s="9"/>
      <c r="D10195" s="9"/>
      <c r="E10195" s="9"/>
      <c r="F10195" s="10"/>
      <c r="G10195" s="4"/>
      <c r="H10195" s="24"/>
      <c r="I10195" s="184"/>
      <c r="J10195" s="182"/>
      <c r="K10195" s="21"/>
      <c r="L10195" s="24"/>
      <c r="M10195" s="185"/>
      <c r="N10195" s="24"/>
      <c r="O10195" s="14"/>
      <c r="P10195" s="14"/>
      <c r="Q10195" s="39"/>
      <c r="R10195" s="545"/>
      <c r="S10195" s="545"/>
      <c r="T10195" s="25"/>
      <c r="U10195" s="25"/>
    </row>
    <row r="10196" spans="2:21">
      <c r="B10196" s="9"/>
      <c r="C10196" s="9"/>
      <c r="D10196" s="9"/>
      <c r="E10196" s="9"/>
      <c r="F10196" s="10"/>
      <c r="G10196" s="4"/>
      <c r="H10196" s="24"/>
      <c r="I10196" s="184"/>
      <c r="J10196" s="182"/>
      <c r="K10196" s="21"/>
      <c r="L10196" s="24"/>
      <c r="M10196" s="185"/>
      <c r="N10196" s="24"/>
      <c r="O10196" s="14"/>
      <c r="P10196" s="14"/>
      <c r="Q10196" s="39"/>
      <c r="R10196" s="545"/>
      <c r="S10196" s="545"/>
      <c r="T10196" s="25"/>
      <c r="U10196" s="25"/>
    </row>
    <row r="10197" spans="2:21">
      <c r="B10197" s="9"/>
      <c r="C10197" s="9"/>
      <c r="D10197" s="9"/>
      <c r="E10197" s="9"/>
      <c r="F10197" s="10"/>
      <c r="G10197" s="4"/>
      <c r="H10197" s="24"/>
      <c r="I10197" s="184"/>
      <c r="J10197" s="182"/>
      <c r="K10197" s="21"/>
      <c r="L10197" s="24"/>
      <c r="M10197" s="185"/>
      <c r="N10197" s="24"/>
      <c r="O10197" s="14"/>
      <c r="P10197" s="14"/>
      <c r="Q10197" s="39"/>
      <c r="R10197" s="545"/>
      <c r="S10197" s="545"/>
      <c r="T10197" s="25"/>
      <c r="U10197" s="25"/>
    </row>
    <row r="10198" spans="2:21">
      <c r="B10198" s="9"/>
      <c r="C10198" s="9"/>
      <c r="D10198" s="9"/>
      <c r="E10198" s="9"/>
      <c r="F10198" s="10"/>
      <c r="G10198" s="4"/>
      <c r="H10198" s="24"/>
      <c r="I10198" s="184"/>
      <c r="J10198" s="182"/>
      <c r="K10198" s="21"/>
      <c r="L10198" s="24"/>
      <c r="M10198" s="185"/>
      <c r="N10198" s="24"/>
      <c r="O10198" s="14"/>
      <c r="P10198" s="14"/>
      <c r="Q10198" s="39"/>
      <c r="R10198" s="545"/>
      <c r="S10198" s="545"/>
      <c r="T10198" s="25"/>
      <c r="U10198" s="25"/>
    </row>
    <row r="10199" spans="2:21">
      <c r="B10199" s="9"/>
      <c r="C10199" s="9"/>
      <c r="D10199" s="9"/>
      <c r="E10199" s="9"/>
      <c r="F10199" s="10"/>
      <c r="G10199" s="4"/>
      <c r="H10199" s="24"/>
      <c r="I10199" s="184"/>
      <c r="J10199" s="182"/>
      <c r="K10199" s="21"/>
      <c r="L10199" s="24"/>
      <c r="M10199" s="185"/>
      <c r="N10199" s="24"/>
      <c r="O10199" s="14"/>
      <c r="P10199" s="14"/>
      <c r="Q10199" s="39"/>
      <c r="R10199" s="545"/>
      <c r="S10199" s="545"/>
      <c r="T10199" s="25"/>
      <c r="U10199" s="25"/>
    </row>
    <row r="10200" spans="2:21">
      <c r="B10200" s="9"/>
      <c r="C10200" s="9"/>
      <c r="D10200" s="9"/>
      <c r="E10200" s="9"/>
      <c r="F10200" s="10"/>
      <c r="G10200" s="4"/>
      <c r="H10200" s="24"/>
      <c r="I10200" s="184"/>
      <c r="J10200" s="182"/>
      <c r="K10200" s="21"/>
      <c r="L10200" s="24"/>
      <c r="M10200" s="185"/>
      <c r="N10200" s="24"/>
      <c r="O10200" s="14"/>
      <c r="P10200" s="14"/>
      <c r="Q10200" s="39"/>
      <c r="R10200" s="545"/>
      <c r="S10200" s="545"/>
      <c r="T10200" s="25"/>
      <c r="U10200" s="25"/>
    </row>
    <row r="10201" spans="2:21">
      <c r="B10201" s="9"/>
      <c r="C10201" s="9"/>
      <c r="D10201" s="9"/>
      <c r="E10201" s="9"/>
      <c r="F10201" s="10"/>
      <c r="G10201" s="4"/>
      <c r="H10201" s="24"/>
      <c r="I10201" s="184"/>
      <c r="J10201" s="182"/>
      <c r="K10201" s="21"/>
      <c r="L10201" s="24"/>
      <c r="M10201" s="185"/>
      <c r="N10201" s="24"/>
      <c r="O10201" s="14"/>
      <c r="P10201" s="14"/>
      <c r="Q10201" s="39"/>
      <c r="R10201" s="545"/>
      <c r="S10201" s="545"/>
      <c r="T10201" s="25"/>
      <c r="U10201" s="25"/>
    </row>
    <row r="10202" spans="2:21">
      <c r="B10202" s="9"/>
      <c r="C10202" s="9"/>
      <c r="D10202" s="9"/>
      <c r="E10202" s="9"/>
      <c r="F10202" s="10"/>
      <c r="G10202" s="4"/>
      <c r="H10202" s="24"/>
      <c r="I10202" s="184"/>
      <c r="J10202" s="182"/>
      <c r="K10202" s="21"/>
      <c r="L10202" s="24"/>
      <c r="M10202" s="185"/>
      <c r="N10202" s="24"/>
      <c r="O10202" s="14"/>
      <c r="P10202" s="14"/>
      <c r="Q10202" s="39"/>
      <c r="R10202" s="545"/>
      <c r="S10202" s="545"/>
      <c r="T10202" s="25"/>
      <c r="U10202" s="25"/>
    </row>
    <row r="10203" spans="2:21">
      <c r="B10203" s="9"/>
      <c r="C10203" s="9"/>
      <c r="D10203" s="9"/>
      <c r="E10203" s="9"/>
      <c r="F10203" s="10"/>
      <c r="G10203" s="4"/>
      <c r="H10203" s="24"/>
      <c r="I10203" s="184"/>
      <c r="J10203" s="182"/>
      <c r="K10203" s="21"/>
      <c r="L10203" s="24"/>
      <c r="M10203" s="185"/>
      <c r="N10203" s="24"/>
      <c r="O10203" s="14"/>
      <c r="P10203" s="14"/>
      <c r="Q10203" s="39"/>
      <c r="R10203" s="545"/>
      <c r="S10203" s="545"/>
      <c r="T10203" s="25"/>
      <c r="U10203" s="25"/>
    </row>
    <row r="10204" spans="2:21">
      <c r="B10204" s="9"/>
      <c r="C10204" s="9"/>
      <c r="D10204" s="9"/>
      <c r="E10204" s="9"/>
      <c r="F10204" s="10"/>
      <c r="G10204" s="4"/>
      <c r="H10204" s="24"/>
      <c r="I10204" s="184"/>
      <c r="J10204" s="182"/>
      <c r="K10204" s="21"/>
      <c r="L10204" s="24"/>
      <c r="M10204" s="185"/>
      <c r="N10204" s="24"/>
      <c r="O10204" s="14"/>
      <c r="P10204" s="14"/>
      <c r="Q10204" s="39"/>
      <c r="R10204" s="545"/>
      <c r="S10204" s="545"/>
      <c r="T10204" s="25"/>
      <c r="U10204" s="25"/>
    </row>
    <row r="10205" spans="2:21">
      <c r="B10205" s="9"/>
      <c r="C10205" s="9"/>
      <c r="D10205" s="9"/>
      <c r="E10205" s="9"/>
      <c r="F10205" s="10"/>
      <c r="G10205" s="4"/>
      <c r="H10205" s="24"/>
      <c r="I10205" s="184"/>
      <c r="J10205" s="182"/>
      <c r="K10205" s="21"/>
      <c r="L10205" s="24"/>
      <c r="M10205" s="185"/>
      <c r="N10205" s="24"/>
      <c r="O10205" s="14"/>
      <c r="P10205" s="14"/>
      <c r="Q10205" s="39"/>
      <c r="R10205" s="545"/>
      <c r="S10205" s="545"/>
      <c r="T10205" s="25"/>
      <c r="U10205" s="25"/>
    </row>
    <row r="10206" spans="2:21">
      <c r="B10206" s="9"/>
      <c r="C10206" s="9"/>
      <c r="D10206" s="9"/>
      <c r="E10206" s="9"/>
      <c r="F10206" s="10"/>
      <c r="G10206" s="4"/>
      <c r="H10206" s="24"/>
      <c r="I10206" s="184"/>
      <c r="J10206" s="182"/>
      <c r="K10206" s="21"/>
      <c r="L10206" s="24"/>
      <c r="M10206" s="185"/>
      <c r="N10206" s="24"/>
      <c r="O10206" s="14"/>
      <c r="P10206" s="14"/>
      <c r="Q10206" s="39"/>
      <c r="R10206" s="545"/>
      <c r="S10206" s="545"/>
      <c r="T10206" s="25"/>
      <c r="U10206" s="25"/>
    </row>
    <row r="10207" spans="2:21">
      <c r="B10207" s="9"/>
      <c r="C10207" s="9"/>
      <c r="D10207" s="9"/>
      <c r="E10207" s="9"/>
      <c r="F10207" s="10"/>
      <c r="G10207" s="4"/>
      <c r="H10207" s="24"/>
      <c r="I10207" s="184"/>
      <c r="J10207" s="182"/>
      <c r="K10207" s="21"/>
      <c r="L10207" s="24"/>
      <c r="M10207" s="185"/>
      <c r="N10207" s="24"/>
      <c r="O10207" s="14"/>
      <c r="P10207" s="14"/>
      <c r="Q10207" s="39"/>
      <c r="R10207" s="545"/>
      <c r="S10207" s="545"/>
      <c r="T10207" s="25"/>
      <c r="U10207" s="25"/>
    </row>
    <row r="10208" spans="2:21">
      <c r="B10208" s="9"/>
      <c r="C10208" s="9"/>
      <c r="D10208" s="9"/>
      <c r="E10208" s="9"/>
      <c r="F10208" s="10"/>
      <c r="G10208" s="4"/>
      <c r="H10208" s="24"/>
      <c r="I10208" s="184"/>
      <c r="J10208" s="182"/>
      <c r="K10208" s="21"/>
      <c r="L10208" s="24"/>
      <c r="M10208" s="185"/>
      <c r="N10208" s="24"/>
      <c r="O10208" s="14"/>
      <c r="P10208" s="14"/>
      <c r="Q10208" s="39"/>
      <c r="R10208" s="545"/>
      <c r="S10208" s="545"/>
      <c r="T10208" s="25"/>
      <c r="U10208" s="25"/>
    </row>
    <row r="10209" spans="2:21">
      <c r="B10209" s="9"/>
      <c r="C10209" s="9"/>
      <c r="D10209" s="9"/>
      <c r="E10209" s="9"/>
      <c r="F10209" s="10"/>
      <c r="G10209" s="4"/>
      <c r="H10209" s="24"/>
      <c r="I10209" s="184"/>
      <c r="J10209" s="182"/>
      <c r="K10209" s="21"/>
      <c r="L10209" s="24"/>
      <c r="M10209" s="185"/>
      <c r="N10209" s="24"/>
      <c r="O10209" s="14"/>
      <c r="P10209" s="14"/>
      <c r="Q10209" s="39"/>
      <c r="R10209" s="545"/>
      <c r="S10209" s="545"/>
      <c r="T10209" s="25"/>
      <c r="U10209" s="25"/>
    </row>
    <row r="10210" spans="2:21">
      <c r="B10210" s="9"/>
      <c r="C10210" s="9"/>
      <c r="D10210" s="9"/>
      <c r="E10210" s="9"/>
      <c r="F10210" s="10"/>
      <c r="G10210" s="4"/>
      <c r="H10210" s="24"/>
      <c r="I10210" s="184"/>
      <c r="J10210" s="182"/>
      <c r="K10210" s="21"/>
      <c r="L10210" s="24"/>
      <c r="M10210" s="185"/>
      <c r="N10210" s="24"/>
      <c r="O10210" s="14"/>
      <c r="P10210" s="14"/>
      <c r="Q10210" s="39"/>
      <c r="R10210" s="545"/>
      <c r="S10210" s="545"/>
      <c r="T10210" s="25"/>
      <c r="U10210" s="25"/>
    </row>
    <row r="10211" spans="2:21">
      <c r="B10211" s="9"/>
      <c r="C10211" s="9"/>
      <c r="D10211" s="9"/>
      <c r="E10211" s="9"/>
      <c r="F10211" s="10"/>
      <c r="G10211" s="4"/>
      <c r="H10211" s="24"/>
      <c r="I10211" s="184"/>
      <c r="J10211" s="182"/>
      <c r="K10211" s="21"/>
      <c r="L10211" s="24"/>
      <c r="M10211" s="185"/>
      <c r="N10211" s="24"/>
      <c r="O10211" s="14"/>
      <c r="P10211" s="14"/>
      <c r="Q10211" s="39"/>
      <c r="R10211" s="545"/>
      <c r="S10211" s="545"/>
      <c r="T10211" s="25"/>
      <c r="U10211" s="25"/>
    </row>
    <row r="10212" spans="2:21">
      <c r="B10212" s="9"/>
      <c r="C10212" s="9"/>
      <c r="D10212" s="9"/>
      <c r="E10212" s="9"/>
      <c r="F10212" s="10"/>
      <c r="G10212" s="4"/>
      <c r="H10212" s="24"/>
      <c r="I10212" s="184"/>
      <c r="J10212" s="182"/>
      <c r="K10212" s="21"/>
      <c r="L10212" s="24"/>
      <c r="M10212" s="185"/>
      <c r="N10212" s="24"/>
      <c r="O10212" s="14"/>
      <c r="P10212" s="14"/>
      <c r="Q10212" s="39"/>
      <c r="R10212" s="545"/>
      <c r="S10212" s="545"/>
      <c r="T10212" s="25"/>
      <c r="U10212" s="25"/>
    </row>
    <row r="10213" spans="2:21">
      <c r="B10213" s="9"/>
      <c r="C10213" s="9"/>
      <c r="D10213" s="9"/>
      <c r="E10213" s="9"/>
      <c r="F10213" s="10"/>
      <c r="G10213" s="4"/>
      <c r="H10213" s="24"/>
      <c r="I10213" s="184"/>
      <c r="J10213" s="182"/>
      <c r="K10213" s="21"/>
      <c r="L10213" s="24"/>
      <c r="M10213" s="185"/>
      <c r="N10213" s="24"/>
      <c r="O10213" s="14"/>
      <c r="P10213" s="14"/>
      <c r="Q10213" s="39"/>
      <c r="R10213" s="545"/>
      <c r="S10213" s="545"/>
      <c r="T10213" s="25"/>
      <c r="U10213" s="25"/>
    </row>
    <row r="10214" spans="2:21">
      <c r="B10214" s="9"/>
      <c r="C10214" s="9"/>
      <c r="D10214" s="9"/>
      <c r="E10214" s="9"/>
      <c r="F10214" s="10"/>
      <c r="G10214" s="4"/>
      <c r="H10214" s="24"/>
      <c r="I10214" s="184"/>
      <c r="J10214" s="182"/>
      <c r="K10214" s="21"/>
      <c r="L10214" s="24"/>
      <c r="M10214" s="185"/>
      <c r="N10214" s="24"/>
      <c r="O10214" s="14"/>
      <c r="P10214" s="14"/>
      <c r="Q10214" s="39"/>
      <c r="R10214" s="545"/>
      <c r="S10214" s="545"/>
      <c r="T10214" s="25"/>
      <c r="U10214" s="25"/>
    </row>
    <row r="10215" spans="2:21">
      <c r="B10215" s="9"/>
      <c r="C10215" s="9"/>
      <c r="D10215" s="9"/>
      <c r="E10215" s="9"/>
      <c r="F10215" s="10"/>
      <c r="G10215" s="4"/>
      <c r="H10215" s="24"/>
      <c r="I10215" s="184"/>
      <c r="J10215" s="182"/>
      <c r="K10215" s="21"/>
      <c r="L10215" s="24"/>
      <c r="M10215" s="185"/>
      <c r="N10215" s="24"/>
      <c r="O10215" s="14"/>
      <c r="P10215" s="14"/>
      <c r="Q10215" s="39"/>
      <c r="R10215" s="545"/>
      <c r="S10215" s="545"/>
      <c r="T10215" s="25"/>
      <c r="U10215" s="25"/>
    </row>
    <row r="10216" spans="2:21">
      <c r="B10216" s="9"/>
      <c r="C10216" s="9"/>
      <c r="D10216" s="9"/>
      <c r="E10216" s="9"/>
      <c r="F10216" s="10"/>
      <c r="G10216" s="4"/>
      <c r="H10216" s="24"/>
      <c r="I10216" s="184"/>
      <c r="J10216" s="182"/>
      <c r="K10216" s="21"/>
      <c r="L10216" s="24"/>
      <c r="M10216" s="185"/>
      <c r="N10216" s="24"/>
      <c r="O10216" s="14"/>
      <c r="P10216" s="14"/>
      <c r="Q10216" s="39"/>
      <c r="R10216" s="545"/>
      <c r="S10216" s="545"/>
      <c r="T10216" s="25"/>
      <c r="U10216" s="25"/>
    </row>
    <row r="10217" spans="2:21">
      <c r="B10217" s="9"/>
      <c r="C10217" s="9"/>
      <c r="D10217" s="9"/>
      <c r="E10217" s="9"/>
      <c r="F10217" s="10"/>
      <c r="G10217" s="4"/>
      <c r="H10217" s="24"/>
      <c r="I10217" s="184"/>
      <c r="J10217" s="182"/>
      <c r="K10217" s="21"/>
      <c r="L10217" s="24"/>
      <c r="M10217" s="185"/>
      <c r="N10217" s="24"/>
      <c r="O10217" s="14"/>
      <c r="P10217" s="14"/>
      <c r="Q10217" s="39"/>
      <c r="R10217" s="545"/>
      <c r="S10217" s="545"/>
      <c r="T10217" s="25"/>
      <c r="U10217" s="25"/>
    </row>
    <row r="10218" spans="2:21">
      <c r="B10218" s="9"/>
      <c r="C10218" s="9"/>
      <c r="D10218" s="9"/>
      <c r="E10218" s="9"/>
      <c r="F10218" s="10"/>
      <c r="G10218" s="4"/>
      <c r="H10218" s="24"/>
      <c r="I10218" s="184"/>
      <c r="J10218" s="182"/>
      <c r="K10218" s="21"/>
      <c r="L10218" s="24"/>
      <c r="M10218" s="185"/>
      <c r="N10218" s="24"/>
      <c r="O10218" s="14"/>
      <c r="P10218" s="14"/>
      <c r="Q10218" s="39"/>
      <c r="R10218" s="545"/>
      <c r="S10218" s="545"/>
      <c r="T10218" s="25"/>
      <c r="U10218" s="25"/>
    </row>
    <row r="10219" spans="2:21">
      <c r="B10219" s="9"/>
      <c r="C10219" s="9"/>
      <c r="D10219" s="9"/>
      <c r="E10219" s="9"/>
      <c r="F10219" s="10"/>
      <c r="G10219" s="4"/>
      <c r="H10219" s="24"/>
      <c r="I10219" s="184"/>
      <c r="J10219" s="182"/>
      <c r="K10219" s="21"/>
      <c r="L10219" s="24"/>
      <c r="M10219" s="185"/>
      <c r="N10219" s="24"/>
      <c r="O10219" s="14"/>
      <c r="P10219" s="14"/>
      <c r="Q10219" s="39"/>
      <c r="R10219" s="545"/>
      <c r="S10219" s="545"/>
      <c r="T10219" s="25"/>
      <c r="U10219" s="25"/>
    </row>
    <row r="10220" spans="2:21">
      <c r="B10220" s="9"/>
      <c r="C10220" s="9"/>
      <c r="D10220" s="9"/>
      <c r="E10220" s="9"/>
      <c r="F10220" s="10"/>
      <c r="G10220" s="4"/>
      <c r="H10220" s="24"/>
      <c r="I10220" s="184"/>
      <c r="J10220" s="182"/>
      <c r="K10220" s="21"/>
      <c r="L10220" s="24"/>
      <c r="M10220" s="185"/>
      <c r="N10220" s="24"/>
      <c r="O10220" s="14"/>
      <c r="P10220" s="14"/>
      <c r="Q10220" s="39"/>
      <c r="R10220" s="545"/>
      <c r="S10220" s="545"/>
      <c r="T10220" s="25"/>
      <c r="U10220" s="25"/>
    </row>
    <row r="10221" spans="2:21">
      <c r="B10221" s="9"/>
      <c r="C10221" s="9"/>
      <c r="D10221" s="9"/>
      <c r="E10221" s="9"/>
      <c r="F10221" s="10"/>
      <c r="G10221" s="4"/>
      <c r="H10221" s="24"/>
      <c r="I10221" s="184"/>
      <c r="J10221" s="182"/>
      <c r="K10221" s="21"/>
      <c r="L10221" s="24"/>
      <c r="M10221" s="185"/>
      <c r="N10221" s="24"/>
      <c r="O10221" s="14"/>
      <c r="P10221" s="14"/>
      <c r="Q10221" s="39"/>
      <c r="R10221" s="545"/>
      <c r="S10221" s="545"/>
      <c r="T10221" s="25"/>
      <c r="U10221" s="25"/>
    </row>
    <row r="10222" spans="2:21">
      <c r="B10222" s="9"/>
      <c r="C10222" s="9"/>
      <c r="D10222" s="9"/>
      <c r="E10222" s="9"/>
      <c r="F10222" s="10"/>
      <c r="G10222" s="4"/>
      <c r="H10222" s="24"/>
      <c r="I10222" s="184"/>
      <c r="J10222" s="182"/>
      <c r="K10222" s="21"/>
      <c r="L10222" s="24"/>
      <c r="M10222" s="185"/>
      <c r="N10222" s="24"/>
      <c r="O10222" s="14"/>
      <c r="P10222" s="14"/>
      <c r="Q10222" s="39"/>
      <c r="R10222" s="545"/>
      <c r="S10222" s="545"/>
      <c r="T10222" s="25"/>
      <c r="U10222" s="25"/>
    </row>
    <row r="10223" spans="2:21">
      <c r="B10223" s="9"/>
      <c r="C10223" s="9"/>
      <c r="D10223" s="9"/>
      <c r="E10223" s="9"/>
      <c r="F10223" s="10"/>
      <c r="G10223" s="4"/>
      <c r="H10223" s="24"/>
      <c r="I10223" s="184"/>
      <c r="J10223" s="182"/>
      <c r="K10223" s="21"/>
      <c r="L10223" s="24"/>
      <c r="M10223" s="185"/>
      <c r="N10223" s="24"/>
      <c r="O10223" s="14"/>
      <c r="P10223" s="14"/>
      <c r="Q10223" s="39"/>
      <c r="R10223" s="545"/>
      <c r="S10223" s="545"/>
      <c r="T10223" s="25"/>
      <c r="U10223" s="25"/>
    </row>
    <row r="10224" spans="2:21">
      <c r="B10224" s="9"/>
      <c r="C10224" s="9"/>
      <c r="D10224" s="9"/>
      <c r="E10224" s="9"/>
      <c r="F10224" s="10"/>
      <c r="G10224" s="4"/>
      <c r="H10224" s="24"/>
      <c r="I10224" s="184"/>
      <c r="J10224" s="182"/>
      <c r="K10224" s="21"/>
      <c r="L10224" s="24"/>
      <c r="M10224" s="185"/>
      <c r="N10224" s="24"/>
      <c r="O10224" s="14"/>
      <c r="P10224" s="14"/>
      <c r="Q10224" s="39"/>
      <c r="R10224" s="545"/>
      <c r="S10224" s="545"/>
      <c r="T10224" s="25"/>
      <c r="U10224" s="25"/>
    </row>
    <row r="10225" spans="2:21">
      <c r="B10225" s="9"/>
      <c r="C10225" s="9"/>
      <c r="D10225" s="9"/>
      <c r="E10225" s="9"/>
      <c r="F10225" s="10"/>
      <c r="G10225" s="4"/>
      <c r="H10225" s="24"/>
      <c r="I10225" s="184"/>
      <c r="J10225" s="182"/>
      <c r="K10225" s="21"/>
      <c r="L10225" s="24"/>
      <c r="M10225" s="185"/>
      <c r="N10225" s="24"/>
      <c r="O10225" s="14"/>
      <c r="P10225" s="14"/>
      <c r="Q10225" s="39"/>
      <c r="R10225" s="545"/>
      <c r="S10225" s="545"/>
      <c r="T10225" s="25"/>
      <c r="U10225" s="25"/>
    </row>
    <row r="10226" spans="2:21">
      <c r="B10226" s="9"/>
      <c r="C10226" s="9"/>
      <c r="D10226" s="9"/>
      <c r="E10226" s="9"/>
      <c r="F10226" s="10"/>
      <c r="G10226" s="4"/>
      <c r="H10226" s="24"/>
      <c r="I10226" s="184"/>
      <c r="J10226" s="182"/>
      <c r="K10226" s="21"/>
      <c r="L10226" s="24"/>
      <c r="M10226" s="185"/>
      <c r="N10226" s="24"/>
      <c r="O10226" s="14"/>
      <c r="P10226" s="14"/>
      <c r="Q10226" s="39"/>
      <c r="R10226" s="545"/>
      <c r="S10226" s="545"/>
      <c r="T10226" s="25"/>
      <c r="U10226" s="25"/>
    </row>
    <row r="10227" spans="2:21">
      <c r="B10227" s="9"/>
      <c r="C10227" s="9"/>
      <c r="D10227" s="9"/>
      <c r="E10227" s="9"/>
      <c r="F10227" s="10"/>
      <c r="G10227" s="4"/>
      <c r="H10227" s="24"/>
      <c r="I10227" s="184"/>
      <c r="J10227" s="182"/>
      <c r="K10227" s="21"/>
      <c r="L10227" s="24"/>
      <c r="M10227" s="185"/>
      <c r="N10227" s="24"/>
      <c r="O10227" s="14"/>
      <c r="P10227" s="14"/>
      <c r="Q10227" s="39"/>
      <c r="R10227" s="545"/>
      <c r="S10227" s="545"/>
      <c r="T10227" s="25"/>
      <c r="U10227" s="25"/>
    </row>
    <row r="10228" spans="2:21">
      <c r="B10228" s="9"/>
      <c r="C10228" s="9"/>
      <c r="D10228" s="9"/>
      <c r="E10228" s="9"/>
      <c r="F10228" s="10"/>
      <c r="G10228" s="4"/>
      <c r="H10228" s="24"/>
      <c r="I10228" s="184"/>
      <c r="J10228" s="182"/>
      <c r="K10228" s="21"/>
      <c r="L10228" s="24"/>
      <c r="M10228" s="185"/>
      <c r="N10228" s="24"/>
      <c r="O10228" s="14"/>
      <c r="P10228" s="14"/>
      <c r="Q10228" s="39"/>
      <c r="R10228" s="545"/>
      <c r="S10228" s="545"/>
      <c r="T10228" s="25"/>
      <c r="U10228" s="25"/>
    </row>
    <row r="10229" spans="2:21">
      <c r="B10229" s="9"/>
      <c r="C10229" s="9"/>
      <c r="D10229" s="9"/>
      <c r="E10229" s="9"/>
      <c r="F10229" s="10"/>
      <c r="G10229" s="4"/>
      <c r="H10229" s="24"/>
      <c r="I10229" s="184"/>
      <c r="J10229" s="182"/>
      <c r="K10229" s="21"/>
      <c r="L10229" s="24"/>
      <c r="M10229" s="185"/>
      <c r="N10229" s="24"/>
      <c r="O10229" s="14"/>
      <c r="P10229" s="14"/>
      <c r="Q10229" s="39"/>
      <c r="R10229" s="545"/>
      <c r="S10229" s="545"/>
      <c r="T10229" s="25"/>
      <c r="U10229" s="25"/>
    </row>
    <row r="10230" spans="2:21">
      <c r="B10230" s="9"/>
      <c r="C10230" s="9"/>
      <c r="D10230" s="9"/>
      <c r="E10230" s="9"/>
      <c r="F10230" s="10"/>
      <c r="G10230" s="4"/>
      <c r="H10230" s="24"/>
      <c r="I10230" s="184"/>
      <c r="J10230" s="182"/>
      <c r="K10230" s="21"/>
      <c r="L10230" s="24"/>
      <c r="M10230" s="185"/>
      <c r="N10230" s="24"/>
      <c r="O10230" s="14"/>
      <c r="P10230" s="14"/>
      <c r="Q10230" s="39"/>
      <c r="R10230" s="545"/>
      <c r="S10230" s="545"/>
      <c r="T10230" s="25"/>
      <c r="U10230" s="25"/>
    </row>
    <row r="10231" spans="2:21">
      <c r="B10231" s="9"/>
      <c r="C10231" s="9"/>
      <c r="D10231" s="9"/>
      <c r="E10231" s="9"/>
      <c r="F10231" s="10"/>
      <c r="G10231" s="4"/>
      <c r="H10231" s="24"/>
      <c r="I10231" s="184"/>
      <c r="J10231" s="182"/>
      <c r="K10231" s="21"/>
      <c r="L10231" s="24"/>
      <c r="M10231" s="185"/>
      <c r="N10231" s="24"/>
      <c r="O10231" s="14"/>
      <c r="P10231" s="14"/>
      <c r="Q10231" s="39"/>
      <c r="R10231" s="545"/>
      <c r="S10231" s="545"/>
      <c r="T10231" s="25"/>
      <c r="U10231" s="25"/>
    </row>
    <row r="10232" spans="2:21">
      <c r="B10232" s="9"/>
      <c r="C10232" s="9"/>
      <c r="D10232" s="9"/>
      <c r="E10232" s="9"/>
      <c r="F10232" s="10"/>
      <c r="G10232" s="4"/>
      <c r="H10232" s="24"/>
      <c r="I10232" s="184"/>
      <c r="J10232" s="182"/>
      <c r="K10232" s="21"/>
      <c r="L10232" s="24"/>
      <c r="M10232" s="185"/>
      <c r="N10232" s="24"/>
      <c r="O10232" s="14"/>
      <c r="P10232" s="14"/>
      <c r="Q10232" s="39"/>
      <c r="R10232" s="545"/>
      <c r="S10232" s="545"/>
      <c r="T10232" s="25"/>
      <c r="U10232" s="25"/>
    </row>
    <row r="10233" spans="2:21">
      <c r="B10233" s="9"/>
      <c r="C10233" s="9"/>
      <c r="D10233" s="9"/>
      <c r="E10233" s="9"/>
      <c r="F10233" s="10"/>
      <c r="G10233" s="4"/>
      <c r="H10233" s="24"/>
      <c r="I10233" s="184"/>
      <c r="J10233" s="182"/>
      <c r="K10233" s="21"/>
      <c r="L10233" s="24"/>
      <c r="M10233" s="185"/>
      <c r="N10233" s="24"/>
      <c r="O10233" s="14"/>
      <c r="P10233" s="14"/>
      <c r="Q10233" s="39"/>
      <c r="R10233" s="545"/>
      <c r="S10233" s="545"/>
      <c r="T10233" s="25"/>
      <c r="U10233" s="25"/>
    </row>
    <row r="10234" spans="2:21">
      <c r="B10234" s="9"/>
      <c r="C10234" s="9"/>
      <c r="D10234" s="9"/>
      <c r="E10234" s="9"/>
      <c r="F10234" s="10"/>
      <c r="G10234" s="4"/>
      <c r="H10234" s="24"/>
      <c r="I10234" s="184"/>
      <c r="J10234" s="182"/>
      <c r="K10234" s="21"/>
      <c r="L10234" s="24"/>
      <c r="M10234" s="185"/>
      <c r="N10234" s="24"/>
      <c r="O10234" s="14"/>
      <c r="P10234" s="14"/>
      <c r="Q10234" s="39"/>
      <c r="R10234" s="545"/>
      <c r="S10234" s="545"/>
      <c r="T10234" s="25"/>
      <c r="U10234" s="25"/>
    </row>
    <row r="10235" spans="2:21">
      <c r="B10235" s="9"/>
      <c r="C10235" s="9"/>
      <c r="D10235" s="9"/>
      <c r="E10235" s="9"/>
      <c r="F10235" s="10"/>
      <c r="G10235" s="4"/>
      <c r="H10235" s="24"/>
      <c r="I10235" s="184"/>
      <c r="J10235" s="182"/>
      <c r="K10235" s="21"/>
      <c r="L10235" s="24"/>
      <c r="M10235" s="185"/>
      <c r="N10235" s="24"/>
      <c r="O10235" s="14"/>
      <c r="P10235" s="14"/>
      <c r="Q10235" s="39"/>
      <c r="R10235" s="545"/>
      <c r="S10235" s="545"/>
      <c r="T10235" s="25"/>
      <c r="U10235" s="25"/>
    </row>
    <row r="10236" spans="2:21">
      <c r="B10236" s="9"/>
      <c r="C10236" s="9"/>
      <c r="D10236" s="9"/>
      <c r="E10236" s="9"/>
      <c r="F10236" s="10"/>
      <c r="G10236" s="4"/>
      <c r="H10236" s="24"/>
      <c r="I10236" s="184"/>
      <c r="J10236" s="182"/>
      <c r="K10236" s="21"/>
      <c r="L10236" s="24"/>
      <c r="M10236" s="185"/>
      <c r="N10236" s="24"/>
      <c r="O10236" s="14"/>
      <c r="P10236" s="14"/>
      <c r="Q10236" s="39"/>
      <c r="R10236" s="545"/>
      <c r="S10236" s="545"/>
      <c r="T10236" s="25"/>
      <c r="U10236" s="25"/>
    </row>
    <row r="10237" spans="2:21">
      <c r="B10237" s="9"/>
      <c r="C10237" s="9"/>
      <c r="D10237" s="9"/>
      <c r="E10237" s="9"/>
      <c r="F10237" s="10"/>
      <c r="G10237" s="4"/>
      <c r="H10237" s="24"/>
      <c r="I10237" s="184"/>
      <c r="J10237" s="182"/>
      <c r="K10237" s="21"/>
      <c r="L10237" s="24"/>
      <c r="M10237" s="185"/>
      <c r="N10237" s="24"/>
      <c r="O10237" s="14"/>
      <c r="P10237" s="14"/>
      <c r="Q10237" s="39"/>
      <c r="R10237" s="545"/>
      <c r="S10237" s="545"/>
      <c r="T10237" s="25"/>
      <c r="U10237" s="25"/>
    </row>
    <row r="10238" spans="2:21">
      <c r="B10238" s="9"/>
      <c r="C10238" s="9"/>
      <c r="D10238" s="9"/>
      <c r="E10238" s="9"/>
      <c r="F10238" s="10"/>
      <c r="G10238" s="4"/>
      <c r="H10238" s="24"/>
      <c r="I10238" s="184"/>
      <c r="J10238" s="182"/>
      <c r="K10238" s="21"/>
      <c r="L10238" s="24"/>
      <c r="M10238" s="185"/>
      <c r="N10238" s="24"/>
      <c r="O10238" s="14"/>
      <c r="P10238" s="14"/>
      <c r="Q10238" s="39"/>
      <c r="R10238" s="545"/>
      <c r="S10238" s="545"/>
      <c r="T10238" s="25"/>
      <c r="U10238" s="25"/>
    </row>
    <row r="10239" spans="2:21">
      <c r="B10239" s="9"/>
      <c r="C10239" s="9"/>
      <c r="D10239" s="9"/>
      <c r="E10239" s="9"/>
      <c r="F10239" s="10"/>
      <c r="G10239" s="4"/>
      <c r="H10239" s="24"/>
      <c r="I10239" s="184"/>
      <c r="J10239" s="182"/>
      <c r="K10239" s="21"/>
      <c r="L10239" s="24"/>
      <c r="M10239" s="185"/>
      <c r="N10239" s="24"/>
      <c r="O10239" s="14"/>
      <c r="P10239" s="14"/>
      <c r="Q10239" s="39"/>
      <c r="R10239" s="545"/>
      <c r="S10239" s="545"/>
      <c r="T10239" s="25"/>
      <c r="U10239" s="25"/>
    </row>
    <row r="10240" spans="2:21">
      <c r="B10240" s="9"/>
      <c r="C10240" s="9"/>
      <c r="D10240" s="9"/>
      <c r="E10240" s="9"/>
      <c r="F10240" s="10"/>
      <c r="G10240" s="4"/>
      <c r="H10240" s="24"/>
      <c r="I10240" s="184"/>
      <c r="J10240" s="182"/>
      <c r="K10240" s="21"/>
      <c r="L10240" s="24"/>
      <c r="M10240" s="185"/>
      <c r="N10240" s="24"/>
      <c r="O10240" s="14"/>
      <c r="P10240" s="14"/>
      <c r="Q10240" s="39"/>
      <c r="R10240" s="545"/>
      <c r="S10240" s="545"/>
      <c r="T10240" s="25"/>
      <c r="U10240" s="25"/>
    </row>
    <row r="10241" spans="2:21">
      <c r="B10241" s="9"/>
      <c r="C10241" s="9"/>
      <c r="D10241" s="9"/>
      <c r="E10241" s="9"/>
      <c r="F10241" s="10"/>
      <c r="G10241" s="4"/>
      <c r="H10241" s="24"/>
      <c r="I10241" s="184"/>
      <c r="J10241" s="182"/>
      <c r="K10241" s="21"/>
      <c r="L10241" s="24"/>
      <c r="M10241" s="185"/>
      <c r="N10241" s="24"/>
      <c r="O10241" s="14"/>
      <c r="P10241" s="14"/>
      <c r="Q10241" s="39"/>
      <c r="R10241" s="545"/>
      <c r="S10241" s="545"/>
      <c r="T10241" s="25"/>
      <c r="U10241" s="25"/>
    </row>
    <row r="10242" spans="2:21">
      <c r="B10242" s="9"/>
      <c r="C10242" s="9"/>
      <c r="D10242" s="9"/>
      <c r="E10242" s="9"/>
      <c r="F10242" s="10"/>
      <c r="G10242" s="4"/>
      <c r="H10242" s="24"/>
      <c r="I10242" s="184"/>
      <c r="J10242" s="182"/>
      <c r="K10242" s="21"/>
      <c r="L10242" s="24"/>
      <c r="M10242" s="185"/>
      <c r="N10242" s="24"/>
      <c r="O10242" s="14"/>
      <c r="P10242" s="14"/>
      <c r="Q10242" s="39"/>
      <c r="R10242" s="545"/>
      <c r="S10242" s="545"/>
      <c r="T10242" s="25"/>
      <c r="U10242" s="25"/>
    </row>
    <row r="10243" spans="2:21">
      <c r="B10243" s="9"/>
      <c r="C10243" s="9"/>
      <c r="D10243" s="9"/>
      <c r="E10243" s="9"/>
      <c r="F10243" s="10"/>
      <c r="G10243" s="4"/>
      <c r="H10243" s="24"/>
      <c r="I10243" s="184"/>
      <c r="J10243" s="182"/>
      <c r="K10243" s="21"/>
      <c r="L10243" s="24"/>
      <c r="M10243" s="185"/>
      <c r="N10243" s="24"/>
      <c r="O10243" s="14"/>
      <c r="P10243" s="14"/>
      <c r="Q10243" s="39"/>
      <c r="R10243" s="545"/>
      <c r="S10243" s="545"/>
      <c r="T10243" s="25"/>
      <c r="U10243" s="25"/>
    </row>
    <row r="10244" spans="2:21">
      <c r="B10244" s="9"/>
      <c r="C10244" s="9"/>
      <c r="D10244" s="9"/>
      <c r="E10244" s="9"/>
      <c r="F10244" s="10"/>
      <c r="G10244" s="4"/>
      <c r="H10244" s="24"/>
      <c r="I10244" s="184"/>
      <c r="J10244" s="182"/>
      <c r="K10244" s="21"/>
      <c r="L10244" s="24"/>
      <c r="M10244" s="185"/>
      <c r="N10244" s="24"/>
      <c r="O10244" s="14"/>
      <c r="P10244" s="14"/>
      <c r="Q10244" s="39"/>
      <c r="R10244" s="545"/>
      <c r="S10244" s="545"/>
      <c r="T10244" s="25"/>
      <c r="U10244" s="25"/>
    </row>
    <row r="10245" spans="2:21">
      <c r="B10245" s="9"/>
      <c r="C10245" s="9"/>
      <c r="D10245" s="9"/>
      <c r="E10245" s="9"/>
      <c r="F10245" s="10"/>
      <c r="G10245" s="4"/>
      <c r="H10245" s="24"/>
      <c r="I10245" s="184"/>
      <c r="J10245" s="182"/>
      <c r="K10245" s="21"/>
      <c r="L10245" s="24"/>
      <c r="M10245" s="185"/>
      <c r="N10245" s="24"/>
      <c r="O10245" s="14"/>
      <c r="P10245" s="14"/>
      <c r="Q10245" s="39"/>
      <c r="R10245" s="545"/>
      <c r="S10245" s="545"/>
      <c r="T10245" s="25"/>
      <c r="U10245" s="25"/>
    </row>
    <row r="10246" spans="2:21">
      <c r="B10246" s="9"/>
      <c r="C10246" s="9"/>
      <c r="D10246" s="9"/>
      <c r="E10246" s="9"/>
      <c r="F10246" s="10"/>
      <c r="G10246" s="4"/>
      <c r="H10246" s="24"/>
      <c r="I10246" s="184"/>
      <c r="J10246" s="182"/>
      <c r="K10246" s="21"/>
      <c r="L10246" s="24"/>
      <c r="M10246" s="185"/>
      <c r="N10246" s="24"/>
      <c r="O10246" s="14"/>
      <c r="P10246" s="14"/>
      <c r="Q10246" s="39"/>
      <c r="R10246" s="545"/>
      <c r="S10246" s="545"/>
      <c r="T10246" s="25"/>
      <c r="U10246" s="25"/>
    </row>
    <row r="10247" spans="2:21">
      <c r="B10247" s="9"/>
      <c r="C10247" s="9"/>
      <c r="D10247" s="9"/>
      <c r="E10247" s="9"/>
      <c r="F10247" s="10"/>
      <c r="G10247" s="4"/>
      <c r="H10247" s="24"/>
      <c r="I10247" s="184"/>
      <c r="J10247" s="182"/>
      <c r="K10247" s="21"/>
      <c r="L10247" s="24"/>
      <c r="M10247" s="185"/>
      <c r="N10247" s="24"/>
      <c r="O10247" s="14"/>
      <c r="P10247" s="14"/>
      <c r="Q10247" s="39"/>
      <c r="R10247" s="545"/>
      <c r="S10247" s="545"/>
      <c r="T10247" s="25"/>
      <c r="U10247" s="25"/>
    </row>
    <row r="10248" spans="2:21">
      <c r="B10248" s="9"/>
      <c r="C10248" s="9"/>
      <c r="D10248" s="9"/>
      <c r="E10248" s="9"/>
      <c r="F10248" s="10"/>
      <c r="G10248" s="4"/>
      <c r="H10248" s="24"/>
      <c r="I10248" s="184"/>
      <c r="J10248" s="182"/>
      <c r="K10248" s="21"/>
      <c r="L10248" s="24"/>
      <c r="M10248" s="185"/>
      <c r="N10248" s="24"/>
      <c r="O10248" s="14"/>
      <c r="P10248" s="14"/>
      <c r="Q10248" s="39"/>
      <c r="R10248" s="545"/>
      <c r="S10248" s="545"/>
      <c r="T10248" s="25"/>
      <c r="U10248" s="25"/>
    </row>
    <row r="10249" spans="2:21">
      <c r="B10249" s="9"/>
      <c r="C10249" s="9"/>
      <c r="D10249" s="9"/>
      <c r="E10249" s="9"/>
      <c r="F10249" s="10"/>
      <c r="G10249" s="4"/>
      <c r="H10249" s="24"/>
      <c r="I10249" s="184"/>
      <c r="J10249" s="182"/>
      <c r="K10249" s="21"/>
      <c r="L10249" s="24"/>
      <c r="M10249" s="185"/>
      <c r="N10249" s="24"/>
      <c r="O10249" s="14"/>
      <c r="P10249" s="14"/>
      <c r="Q10249" s="39"/>
      <c r="R10249" s="545"/>
      <c r="S10249" s="545"/>
      <c r="T10249" s="25"/>
      <c r="U10249" s="25"/>
    </row>
    <row r="10250" spans="2:21">
      <c r="B10250" s="9"/>
      <c r="C10250" s="9"/>
      <c r="D10250" s="9"/>
      <c r="E10250" s="9"/>
      <c r="F10250" s="10"/>
      <c r="G10250" s="4"/>
      <c r="H10250" s="24"/>
      <c r="I10250" s="184"/>
      <c r="J10250" s="182"/>
      <c r="K10250" s="21"/>
      <c r="L10250" s="24"/>
      <c r="M10250" s="185"/>
      <c r="N10250" s="24"/>
      <c r="O10250" s="14"/>
      <c r="P10250" s="14"/>
      <c r="Q10250" s="39"/>
      <c r="R10250" s="545"/>
      <c r="S10250" s="545"/>
      <c r="T10250" s="25"/>
      <c r="U10250" s="25"/>
    </row>
    <row r="10251" spans="2:21">
      <c r="B10251" s="9"/>
      <c r="C10251" s="9"/>
      <c r="D10251" s="9"/>
      <c r="E10251" s="9"/>
      <c r="F10251" s="10"/>
      <c r="G10251" s="4"/>
      <c r="H10251" s="24"/>
      <c r="I10251" s="184"/>
      <c r="J10251" s="182"/>
      <c r="K10251" s="21"/>
      <c r="L10251" s="24"/>
      <c r="M10251" s="185"/>
      <c r="N10251" s="24"/>
      <c r="O10251" s="14"/>
      <c r="P10251" s="14"/>
      <c r="Q10251" s="39"/>
      <c r="R10251" s="545"/>
      <c r="S10251" s="545"/>
      <c r="T10251" s="25"/>
      <c r="U10251" s="25"/>
    </row>
    <row r="10252" spans="2:21">
      <c r="B10252" s="9"/>
      <c r="C10252" s="9"/>
      <c r="D10252" s="9"/>
      <c r="E10252" s="9"/>
      <c r="F10252" s="10"/>
      <c r="G10252" s="4"/>
      <c r="H10252" s="24"/>
      <c r="I10252" s="184"/>
      <c r="J10252" s="182"/>
      <c r="K10252" s="21"/>
      <c r="L10252" s="24"/>
      <c r="M10252" s="185"/>
      <c r="N10252" s="24"/>
      <c r="O10252" s="14"/>
      <c r="P10252" s="14"/>
      <c r="Q10252" s="39"/>
      <c r="R10252" s="545"/>
      <c r="S10252" s="545"/>
      <c r="T10252" s="25"/>
      <c r="U10252" s="25"/>
    </row>
    <row r="10253" spans="2:21">
      <c r="B10253" s="9"/>
      <c r="C10253" s="9"/>
      <c r="D10253" s="9"/>
      <c r="E10253" s="9"/>
      <c r="F10253" s="10"/>
      <c r="G10253" s="4"/>
      <c r="H10253" s="24"/>
      <c r="I10253" s="184"/>
      <c r="J10253" s="182"/>
      <c r="K10253" s="21"/>
      <c r="L10253" s="24"/>
      <c r="M10253" s="185"/>
      <c r="N10253" s="24"/>
      <c r="O10253" s="14"/>
      <c r="P10253" s="14"/>
      <c r="Q10253" s="39"/>
      <c r="R10253" s="545"/>
      <c r="S10253" s="545"/>
      <c r="T10253" s="25"/>
      <c r="U10253" s="25"/>
    </row>
    <row r="10254" spans="2:21">
      <c r="B10254" s="9"/>
      <c r="C10254" s="9"/>
      <c r="D10254" s="9"/>
      <c r="E10254" s="9"/>
      <c r="F10254" s="10"/>
      <c r="G10254" s="4"/>
      <c r="H10254" s="24"/>
      <c r="I10254" s="184"/>
      <c r="J10254" s="182"/>
      <c r="K10254" s="21"/>
      <c r="L10254" s="24"/>
      <c r="M10254" s="185"/>
      <c r="N10254" s="24"/>
      <c r="O10254" s="14"/>
      <c r="P10254" s="14"/>
      <c r="Q10254" s="39"/>
      <c r="R10254" s="545"/>
      <c r="S10254" s="545"/>
      <c r="T10254" s="25"/>
      <c r="U10254" s="25"/>
    </row>
    <row r="10255" spans="2:21">
      <c r="B10255" s="9"/>
      <c r="C10255" s="9"/>
      <c r="D10255" s="9"/>
      <c r="E10255" s="9"/>
      <c r="F10255" s="10"/>
      <c r="G10255" s="4"/>
      <c r="H10255" s="24"/>
      <c r="I10255" s="184"/>
      <c r="J10255" s="182"/>
      <c r="K10255" s="21"/>
      <c r="L10255" s="24"/>
      <c r="M10255" s="185"/>
      <c r="N10255" s="24"/>
      <c r="O10255" s="14"/>
      <c r="P10255" s="14"/>
      <c r="Q10255" s="39"/>
      <c r="R10255" s="545"/>
      <c r="S10255" s="545"/>
      <c r="T10255" s="25"/>
      <c r="U10255" s="25"/>
    </row>
    <row r="10256" spans="2:21">
      <c r="B10256" s="9"/>
      <c r="C10256" s="9"/>
      <c r="D10256" s="9"/>
      <c r="E10256" s="9"/>
      <c r="F10256" s="10"/>
      <c r="G10256" s="4"/>
      <c r="H10256" s="24"/>
      <c r="I10256" s="184"/>
      <c r="J10256" s="182"/>
      <c r="K10256" s="21"/>
      <c r="L10256" s="24"/>
      <c r="M10256" s="185"/>
      <c r="N10256" s="24"/>
      <c r="O10256" s="14"/>
      <c r="P10256" s="14"/>
      <c r="Q10256" s="39"/>
      <c r="R10256" s="545"/>
      <c r="S10256" s="545"/>
      <c r="T10256" s="25"/>
      <c r="U10256" s="25"/>
    </row>
    <row r="10257" spans="2:21">
      <c r="B10257" s="9"/>
      <c r="C10257" s="9"/>
      <c r="D10257" s="9"/>
      <c r="E10257" s="9"/>
      <c r="F10257" s="10"/>
      <c r="G10257" s="4"/>
      <c r="H10257" s="24"/>
      <c r="I10257" s="184"/>
      <c r="J10257" s="182"/>
      <c r="K10257" s="21"/>
      <c r="L10257" s="24"/>
      <c r="M10257" s="185"/>
      <c r="N10257" s="24"/>
      <c r="O10257" s="14"/>
      <c r="P10257" s="14"/>
      <c r="Q10257" s="39"/>
      <c r="R10257" s="545"/>
      <c r="S10257" s="545"/>
      <c r="T10257" s="25"/>
      <c r="U10257" s="25"/>
    </row>
    <row r="10258" spans="2:21">
      <c r="B10258" s="9"/>
      <c r="C10258" s="9"/>
      <c r="D10258" s="9"/>
      <c r="E10258" s="9"/>
      <c r="F10258" s="10"/>
      <c r="G10258" s="4"/>
      <c r="H10258" s="24"/>
      <c r="I10258" s="184"/>
      <c r="J10258" s="182"/>
      <c r="K10258" s="21"/>
      <c r="L10258" s="24"/>
      <c r="M10258" s="185"/>
      <c r="N10258" s="24"/>
      <c r="O10258" s="14"/>
      <c r="P10258" s="14"/>
      <c r="Q10258" s="39"/>
      <c r="R10258" s="545"/>
      <c r="S10258" s="545"/>
      <c r="T10258" s="25"/>
      <c r="U10258" s="25"/>
    </row>
    <row r="10259" spans="2:21">
      <c r="B10259" s="9"/>
      <c r="C10259" s="9"/>
      <c r="D10259" s="9"/>
      <c r="E10259" s="9"/>
      <c r="F10259" s="10"/>
      <c r="G10259" s="4"/>
      <c r="H10259" s="24"/>
      <c r="I10259" s="184"/>
      <c r="J10259" s="182"/>
      <c r="K10259" s="21"/>
      <c r="L10259" s="24"/>
      <c r="M10259" s="185"/>
      <c r="N10259" s="24"/>
      <c r="O10259" s="14"/>
      <c r="P10259" s="14"/>
      <c r="Q10259" s="39"/>
      <c r="R10259" s="545"/>
      <c r="S10259" s="545"/>
      <c r="T10259" s="25"/>
      <c r="U10259" s="25"/>
    </row>
    <row r="10260" spans="2:21">
      <c r="B10260" s="9"/>
      <c r="C10260" s="9"/>
      <c r="D10260" s="9"/>
      <c r="E10260" s="9"/>
      <c r="F10260" s="10"/>
      <c r="G10260" s="4"/>
      <c r="H10260" s="24"/>
      <c r="I10260" s="184"/>
      <c r="J10260" s="182"/>
      <c r="K10260" s="21"/>
      <c r="L10260" s="24"/>
      <c r="M10260" s="185"/>
      <c r="N10260" s="24"/>
      <c r="O10260" s="14"/>
      <c r="P10260" s="14"/>
      <c r="Q10260" s="39"/>
      <c r="R10260" s="545"/>
      <c r="S10260" s="545"/>
      <c r="T10260" s="25"/>
      <c r="U10260" s="25"/>
    </row>
    <row r="10261" spans="2:21">
      <c r="B10261" s="9"/>
      <c r="C10261" s="9"/>
      <c r="D10261" s="9"/>
      <c r="E10261" s="9"/>
      <c r="F10261" s="10"/>
      <c r="G10261" s="4"/>
      <c r="H10261" s="24"/>
      <c r="I10261" s="184"/>
      <c r="J10261" s="182"/>
      <c r="K10261" s="21"/>
      <c r="L10261" s="24"/>
      <c r="M10261" s="185"/>
      <c r="N10261" s="24"/>
      <c r="O10261" s="14"/>
      <c r="P10261" s="14"/>
      <c r="Q10261" s="39"/>
      <c r="R10261" s="545"/>
      <c r="S10261" s="545"/>
      <c r="T10261" s="25"/>
      <c r="U10261" s="25"/>
    </row>
    <row r="10262" spans="2:21">
      <c r="B10262" s="9"/>
      <c r="C10262" s="9"/>
      <c r="D10262" s="9"/>
      <c r="E10262" s="9"/>
      <c r="F10262" s="10"/>
      <c r="G10262" s="4"/>
      <c r="H10262" s="24"/>
      <c r="I10262" s="184"/>
      <c r="J10262" s="182"/>
      <c r="K10262" s="21"/>
      <c r="L10262" s="24"/>
      <c r="M10262" s="185"/>
      <c r="N10262" s="24"/>
      <c r="O10262" s="14"/>
      <c r="P10262" s="14"/>
      <c r="Q10262" s="39"/>
      <c r="R10262" s="545"/>
      <c r="S10262" s="545"/>
      <c r="T10262" s="25"/>
      <c r="U10262" s="25"/>
    </row>
    <row r="10263" spans="2:21">
      <c r="B10263" s="9"/>
      <c r="C10263" s="9"/>
      <c r="D10263" s="9"/>
      <c r="E10263" s="9"/>
      <c r="F10263" s="10"/>
      <c r="G10263" s="4"/>
      <c r="H10263" s="24"/>
      <c r="I10263" s="184"/>
      <c r="J10263" s="182"/>
      <c r="K10263" s="21"/>
      <c r="L10263" s="24"/>
      <c r="M10263" s="185"/>
      <c r="N10263" s="24"/>
      <c r="O10263" s="14"/>
      <c r="P10263" s="14"/>
      <c r="Q10263" s="39"/>
      <c r="R10263" s="545"/>
      <c r="S10263" s="545"/>
      <c r="T10263" s="25"/>
      <c r="U10263" s="25"/>
    </row>
    <row r="10264" spans="2:21">
      <c r="B10264" s="9"/>
      <c r="C10264" s="9"/>
      <c r="D10264" s="9"/>
      <c r="E10264" s="9"/>
      <c r="F10264" s="10"/>
      <c r="G10264" s="4"/>
      <c r="H10264" s="24"/>
      <c r="I10264" s="184"/>
      <c r="J10264" s="182"/>
      <c r="K10264" s="21"/>
      <c r="L10264" s="24"/>
      <c r="M10264" s="185"/>
      <c r="N10264" s="24"/>
      <c r="O10264" s="14"/>
      <c r="P10264" s="14"/>
      <c r="Q10264" s="39"/>
      <c r="R10264" s="545"/>
      <c r="S10264" s="545"/>
      <c r="T10264" s="25"/>
      <c r="U10264" s="25"/>
    </row>
    <row r="10265" spans="2:21">
      <c r="B10265" s="9"/>
      <c r="C10265" s="9"/>
      <c r="D10265" s="9"/>
      <c r="E10265" s="9"/>
      <c r="F10265" s="10"/>
      <c r="G10265" s="4"/>
      <c r="H10265" s="24"/>
      <c r="I10265" s="184"/>
      <c r="J10265" s="182"/>
      <c r="K10265" s="21"/>
      <c r="L10265" s="24"/>
      <c r="M10265" s="185"/>
      <c r="N10265" s="24"/>
      <c r="O10265" s="14"/>
      <c r="P10265" s="14"/>
      <c r="Q10265" s="39"/>
      <c r="R10265" s="545"/>
      <c r="S10265" s="545"/>
      <c r="T10265" s="25"/>
      <c r="U10265" s="25"/>
    </row>
    <row r="10266" spans="2:21">
      <c r="B10266" s="9"/>
      <c r="C10266" s="9"/>
      <c r="D10266" s="9"/>
      <c r="E10266" s="9"/>
      <c r="F10266" s="10"/>
      <c r="G10266" s="4"/>
      <c r="H10266" s="24"/>
      <c r="I10266" s="184"/>
      <c r="J10266" s="182"/>
      <c r="K10266" s="21"/>
      <c r="L10266" s="24"/>
      <c r="M10266" s="185"/>
      <c r="N10266" s="24"/>
      <c r="O10266" s="14"/>
      <c r="P10266" s="14"/>
      <c r="Q10266" s="39"/>
      <c r="R10266" s="545"/>
      <c r="S10266" s="545"/>
      <c r="T10266" s="25"/>
      <c r="U10266" s="25"/>
    </row>
    <row r="10267" spans="2:21">
      <c r="B10267" s="9"/>
      <c r="C10267" s="9"/>
      <c r="D10267" s="9"/>
      <c r="E10267" s="9"/>
      <c r="F10267" s="10"/>
      <c r="G10267" s="4"/>
      <c r="H10267" s="24"/>
      <c r="I10267" s="184"/>
      <c r="J10267" s="182"/>
      <c r="K10267" s="21"/>
      <c r="L10267" s="24"/>
      <c r="M10267" s="185"/>
      <c r="N10267" s="24"/>
      <c r="O10267" s="14"/>
      <c r="P10267" s="14"/>
      <c r="Q10267" s="39"/>
      <c r="R10267" s="545"/>
      <c r="S10267" s="545"/>
      <c r="T10267" s="25"/>
      <c r="U10267" s="25"/>
    </row>
    <row r="10268" spans="2:21">
      <c r="B10268" s="9"/>
      <c r="C10268" s="9"/>
      <c r="D10268" s="9"/>
      <c r="E10268" s="9"/>
      <c r="F10268" s="10"/>
      <c r="G10268" s="4"/>
      <c r="H10268" s="24"/>
      <c r="I10268" s="184"/>
      <c r="J10268" s="182"/>
      <c r="K10268" s="21"/>
      <c r="L10268" s="24"/>
      <c r="M10268" s="185"/>
      <c r="N10268" s="24"/>
      <c r="O10268" s="14"/>
      <c r="P10268" s="14"/>
      <c r="Q10268" s="39"/>
      <c r="R10268" s="545"/>
      <c r="S10268" s="545"/>
      <c r="T10268" s="25"/>
      <c r="U10268" s="25"/>
    </row>
    <row r="10269" spans="2:21">
      <c r="B10269" s="9"/>
      <c r="C10269" s="9"/>
      <c r="D10269" s="9"/>
      <c r="E10269" s="9"/>
      <c r="F10269" s="10"/>
      <c r="G10269" s="4"/>
      <c r="H10269" s="24"/>
      <c r="I10269" s="184"/>
      <c r="J10269" s="182"/>
      <c r="K10269" s="21"/>
      <c r="L10269" s="24"/>
      <c r="M10269" s="185"/>
      <c r="N10269" s="24"/>
      <c r="O10269" s="14"/>
      <c r="P10269" s="14"/>
      <c r="Q10269" s="39"/>
      <c r="R10269" s="545"/>
      <c r="S10269" s="545"/>
      <c r="T10269" s="25"/>
      <c r="U10269" s="25"/>
    </row>
    <row r="10270" spans="2:21">
      <c r="B10270" s="9"/>
      <c r="C10270" s="9"/>
      <c r="D10270" s="9"/>
      <c r="E10270" s="9"/>
      <c r="F10270" s="10"/>
      <c r="G10270" s="4"/>
      <c r="H10270" s="24"/>
      <c r="I10270" s="184"/>
      <c r="J10270" s="182"/>
      <c r="K10270" s="21"/>
      <c r="L10270" s="24"/>
      <c r="M10270" s="185"/>
      <c r="N10270" s="24"/>
      <c r="O10270" s="14"/>
      <c r="P10270" s="14"/>
      <c r="Q10270" s="39"/>
      <c r="R10270" s="545"/>
      <c r="S10270" s="545"/>
      <c r="T10270" s="25"/>
      <c r="U10270" s="25"/>
    </row>
    <row r="10271" spans="2:21">
      <c r="B10271" s="9"/>
      <c r="C10271" s="9"/>
      <c r="D10271" s="9"/>
      <c r="E10271" s="9"/>
      <c r="F10271" s="10"/>
      <c r="G10271" s="4"/>
      <c r="H10271" s="24"/>
      <c r="I10271" s="184"/>
      <c r="J10271" s="182"/>
      <c r="K10271" s="21"/>
      <c r="L10271" s="24"/>
      <c r="M10271" s="185"/>
      <c r="N10271" s="24"/>
      <c r="O10271" s="14"/>
      <c r="P10271" s="14"/>
      <c r="Q10271" s="39"/>
      <c r="R10271" s="545"/>
      <c r="S10271" s="545"/>
      <c r="T10271" s="25"/>
      <c r="U10271" s="25"/>
    </row>
    <row r="10272" spans="2:21">
      <c r="B10272" s="9"/>
      <c r="C10272" s="9"/>
      <c r="D10272" s="9"/>
      <c r="E10272" s="9"/>
      <c r="F10272" s="10"/>
      <c r="G10272" s="4"/>
      <c r="H10272" s="24"/>
      <c r="I10272" s="184"/>
      <c r="J10272" s="182"/>
      <c r="K10272" s="21"/>
      <c r="L10272" s="24"/>
      <c r="M10272" s="185"/>
      <c r="N10272" s="24"/>
      <c r="O10272" s="14"/>
      <c r="P10272" s="14"/>
      <c r="Q10272" s="39"/>
      <c r="R10272" s="545"/>
      <c r="S10272" s="545"/>
      <c r="T10272" s="25"/>
      <c r="U10272" s="25"/>
    </row>
    <row r="10273" spans="2:21">
      <c r="B10273" s="9"/>
      <c r="C10273" s="9"/>
      <c r="D10273" s="9"/>
      <c r="E10273" s="9"/>
      <c r="F10273" s="10"/>
      <c r="G10273" s="4"/>
      <c r="H10273" s="24"/>
      <c r="I10273" s="184"/>
      <c r="J10273" s="182"/>
      <c r="K10273" s="21"/>
      <c r="L10273" s="24"/>
      <c r="M10273" s="185"/>
      <c r="N10273" s="24"/>
      <c r="O10273" s="14"/>
      <c r="P10273" s="14"/>
      <c r="Q10273" s="39"/>
      <c r="R10273" s="545"/>
      <c r="S10273" s="545"/>
      <c r="T10273" s="25"/>
      <c r="U10273" s="25"/>
    </row>
    <row r="10274" spans="2:21">
      <c r="B10274" s="9"/>
      <c r="C10274" s="9"/>
      <c r="D10274" s="9"/>
      <c r="E10274" s="9"/>
      <c r="F10274" s="10"/>
      <c r="G10274" s="4"/>
      <c r="H10274" s="24"/>
      <c r="I10274" s="184"/>
      <c r="J10274" s="182"/>
      <c r="K10274" s="21"/>
      <c r="L10274" s="24"/>
      <c r="M10274" s="185"/>
      <c r="N10274" s="24"/>
      <c r="O10274" s="14"/>
      <c r="P10274" s="14"/>
      <c r="Q10274" s="39"/>
      <c r="R10274" s="545"/>
      <c r="S10274" s="545"/>
      <c r="T10274" s="25"/>
      <c r="U10274" s="25"/>
    </row>
    <row r="10275" spans="2:21">
      <c r="B10275" s="9"/>
      <c r="C10275" s="9"/>
      <c r="D10275" s="9"/>
      <c r="E10275" s="9"/>
      <c r="F10275" s="10"/>
      <c r="G10275" s="4"/>
      <c r="H10275" s="24"/>
      <c r="I10275" s="184"/>
      <c r="J10275" s="182"/>
      <c r="K10275" s="21"/>
      <c r="L10275" s="24"/>
      <c r="M10275" s="185"/>
      <c r="N10275" s="24"/>
      <c r="O10275" s="14"/>
      <c r="P10275" s="14"/>
      <c r="Q10275" s="39"/>
      <c r="R10275" s="545"/>
      <c r="S10275" s="545"/>
      <c r="T10275" s="25"/>
      <c r="U10275" s="25"/>
    </row>
    <row r="10276" spans="2:21">
      <c r="B10276" s="9"/>
      <c r="C10276" s="9"/>
      <c r="D10276" s="9"/>
      <c r="E10276" s="9"/>
      <c r="F10276" s="10"/>
      <c r="G10276" s="4"/>
      <c r="H10276" s="24"/>
      <c r="I10276" s="184"/>
      <c r="J10276" s="182"/>
      <c r="K10276" s="21"/>
      <c r="L10276" s="24"/>
      <c r="M10276" s="185"/>
      <c r="N10276" s="24"/>
      <c r="O10276" s="14"/>
      <c r="P10276" s="14"/>
      <c r="Q10276" s="39"/>
      <c r="R10276" s="545"/>
      <c r="S10276" s="545"/>
      <c r="T10276" s="25"/>
      <c r="U10276" s="25"/>
    </row>
    <row r="10277" spans="2:21">
      <c r="B10277" s="9"/>
      <c r="C10277" s="9"/>
      <c r="D10277" s="9"/>
      <c r="E10277" s="9"/>
      <c r="F10277" s="10"/>
      <c r="G10277" s="4"/>
      <c r="H10277" s="24"/>
      <c r="I10277" s="184"/>
      <c r="J10277" s="182"/>
      <c r="K10277" s="21"/>
      <c r="L10277" s="24"/>
      <c r="M10277" s="185"/>
      <c r="N10277" s="24"/>
      <c r="O10277" s="14"/>
      <c r="P10277" s="14"/>
      <c r="Q10277" s="39"/>
      <c r="R10277" s="545"/>
      <c r="S10277" s="545"/>
      <c r="T10277" s="25"/>
      <c r="U10277" s="25"/>
    </row>
    <row r="10278" spans="2:21">
      <c r="B10278" s="9"/>
      <c r="C10278" s="9"/>
      <c r="D10278" s="9"/>
      <c r="E10278" s="9"/>
      <c r="F10278" s="10"/>
      <c r="G10278" s="4"/>
      <c r="H10278" s="24"/>
      <c r="I10278" s="184"/>
      <c r="J10278" s="182"/>
      <c r="K10278" s="21"/>
      <c r="L10278" s="24"/>
      <c r="M10278" s="185"/>
      <c r="N10278" s="24"/>
      <c r="O10278" s="14"/>
      <c r="P10278" s="14"/>
      <c r="Q10278" s="39"/>
      <c r="R10278" s="545"/>
      <c r="S10278" s="545"/>
      <c r="T10278" s="25"/>
      <c r="U10278" s="25"/>
    </row>
    <row r="10279" spans="2:21">
      <c r="B10279" s="9"/>
      <c r="C10279" s="9"/>
      <c r="D10279" s="9"/>
      <c r="E10279" s="9"/>
      <c r="F10279" s="10"/>
      <c r="G10279" s="4"/>
      <c r="H10279" s="24"/>
      <c r="I10279" s="184"/>
      <c r="J10279" s="182"/>
      <c r="K10279" s="21"/>
      <c r="L10279" s="24"/>
      <c r="M10279" s="185"/>
      <c r="N10279" s="24"/>
      <c r="O10279" s="14"/>
      <c r="P10279" s="14"/>
      <c r="Q10279" s="39"/>
      <c r="R10279" s="545"/>
      <c r="S10279" s="545"/>
      <c r="T10279" s="25"/>
      <c r="U10279" s="25"/>
    </row>
    <row r="10280" spans="2:21">
      <c r="B10280" s="9"/>
      <c r="C10280" s="9"/>
      <c r="D10280" s="9"/>
      <c r="E10280" s="9"/>
      <c r="F10280" s="10"/>
      <c r="G10280" s="4"/>
      <c r="H10280" s="24"/>
      <c r="I10280" s="184"/>
      <c r="J10280" s="182"/>
      <c r="K10280" s="21"/>
      <c r="L10280" s="24"/>
      <c r="M10280" s="185"/>
      <c r="N10280" s="24"/>
      <c r="O10280" s="14"/>
      <c r="P10280" s="14"/>
      <c r="Q10280" s="39"/>
      <c r="R10280" s="545"/>
      <c r="S10280" s="545"/>
      <c r="T10280" s="25"/>
      <c r="U10280" s="25"/>
    </row>
    <row r="10281" spans="2:21">
      <c r="B10281" s="9"/>
      <c r="C10281" s="9"/>
      <c r="D10281" s="9"/>
      <c r="E10281" s="9"/>
      <c r="F10281" s="10"/>
      <c r="G10281" s="4"/>
      <c r="H10281" s="24"/>
      <c r="I10281" s="184"/>
      <c r="J10281" s="182"/>
      <c r="K10281" s="21"/>
      <c r="L10281" s="24"/>
      <c r="M10281" s="185"/>
      <c r="N10281" s="24"/>
      <c r="O10281" s="14"/>
      <c r="P10281" s="14"/>
      <c r="Q10281" s="39"/>
      <c r="R10281" s="545"/>
      <c r="S10281" s="545"/>
      <c r="T10281" s="25"/>
      <c r="U10281" s="25"/>
    </row>
    <row r="10282" spans="2:21">
      <c r="B10282" s="9"/>
      <c r="C10282" s="9"/>
      <c r="D10282" s="9"/>
      <c r="E10282" s="9"/>
      <c r="F10282" s="10"/>
      <c r="G10282" s="4"/>
      <c r="H10282" s="24"/>
      <c r="I10282" s="184"/>
      <c r="J10282" s="182"/>
      <c r="K10282" s="21"/>
      <c r="L10282" s="24"/>
      <c r="M10282" s="185"/>
      <c r="N10282" s="24"/>
      <c r="O10282" s="14"/>
      <c r="P10282" s="14"/>
      <c r="Q10282" s="39"/>
      <c r="R10282" s="545"/>
      <c r="S10282" s="545"/>
      <c r="T10282" s="25"/>
      <c r="U10282" s="25"/>
    </row>
    <row r="10283" spans="2:21">
      <c r="B10283" s="9"/>
      <c r="C10283" s="9"/>
      <c r="D10283" s="9"/>
      <c r="E10283" s="9"/>
      <c r="F10283" s="10"/>
      <c r="G10283" s="4"/>
      <c r="H10283" s="24"/>
      <c r="I10283" s="184"/>
      <c r="J10283" s="182"/>
      <c r="K10283" s="21"/>
      <c r="L10283" s="24"/>
      <c r="M10283" s="185"/>
      <c r="N10283" s="24"/>
      <c r="O10283" s="14"/>
      <c r="P10283" s="14"/>
      <c r="Q10283" s="39"/>
      <c r="R10283" s="545"/>
      <c r="S10283" s="545"/>
      <c r="T10283" s="25"/>
      <c r="U10283" s="25"/>
    </row>
    <row r="10284" spans="2:21">
      <c r="B10284" s="9"/>
      <c r="C10284" s="9"/>
      <c r="D10284" s="9"/>
      <c r="E10284" s="9"/>
      <c r="F10284" s="10"/>
      <c r="G10284" s="4"/>
      <c r="H10284" s="24"/>
      <c r="I10284" s="184"/>
      <c r="J10284" s="182"/>
      <c r="K10284" s="21"/>
      <c r="L10284" s="24"/>
      <c r="M10284" s="185"/>
      <c r="N10284" s="24"/>
      <c r="O10284" s="14"/>
      <c r="P10284" s="14"/>
      <c r="Q10284" s="39"/>
      <c r="R10284" s="545"/>
      <c r="S10284" s="545"/>
      <c r="T10284" s="25"/>
      <c r="U10284" s="25"/>
    </row>
    <row r="10285" spans="2:21">
      <c r="B10285" s="9"/>
      <c r="C10285" s="9"/>
      <c r="D10285" s="9"/>
      <c r="E10285" s="9"/>
      <c r="F10285" s="10"/>
      <c r="G10285" s="4"/>
      <c r="H10285" s="24"/>
      <c r="I10285" s="184"/>
      <c r="J10285" s="182"/>
      <c r="K10285" s="21"/>
      <c r="L10285" s="24"/>
      <c r="M10285" s="185"/>
      <c r="N10285" s="24"/>
      <c r="O10285" s="14"/>
      <c r="P10285" s="14"/>
      <c r="Q10285" s="39"/>
      <c r="R10285" s="545"/>
      <c r="S10285" s="545"/>
      <c r="T10285" s="25"/>
      <c r="U10285" s="25"/>
    </row>
    <row r="10286" spans="2:21">
      <c r="B10286" s="9"/>
      <c r="C10286" s="9"/>
      <c r="D10286" s="9"/>
      <c r="E10286" s="9"/>
      <c r="F10286" s="10"/>
      <c r="G10286" s="4"/>
      <c r="H10286" s="24"/>
      <c r="I10286" s="184"/>
      <c r="J10286" s="182"/>
      <c r="K10286" s="21"/>
      <c r="L10286" s="24"/>
      <c r="M10286" s="185"/>
      <c r="N10286" s="24"/>
      <c r="O10286" s="14"/>
      <c r="P10286" s="14"/>
      <c r="Q10286" s="39"/>
      <c r="R10286" s="545"/>
      <c r="S10286" s="545"/>
      <c r="T10286" s="25"/>
      <c r="U10286" s="25"/>
    </row>
    <row r="10287" spans="2:21">
      <c r="B10287" s="9"/>
      <c r="C10287" s="9"/>
      <c r="D10287" s="9"/>
      <c r="E10287" s="9"/>
      <c r="F10287" s="10"/>
      <c r="G10287" s="4"/>
      <c r="H10287" s="24"/>
      <c r="I10287" s="184"/>
      <c r="J10287" s="182"/>
      <c r="K10287" s="21"/>
      <c r="L10287" s="24"/>
      <c r="M10287" s="185"/>
      <c r="N10287" s="24"/>
      <c r="O10287" s="14"/>
      <c r="P10287" s="14"/>
      <c r="Q10287" s="39"/>
      <c r="R10287" s="545"/>
      <c r="S10287" s="545"/>
      <c r="T10287" s="25"/>
      <c r="U10287" s="25"/>
    </row>
    <row r="10288" spans="2:21">
      <c r="B10288" s="9"/>
      <c r="C10288" s="9"/>
      <c r="D10288" s="9"/>
      <c r="E10288" s="9"/>
      <c r="F10288" s="10"/>
      <c r="G10288" s="4"/>
      <c r="H10288" s="24"/>
      <c r="I10288" s="184"/>
      <c r="J10288" s="182"/>
      <c r="K10288" s="21"/>
      <c r="L10288" s="24"/>
      <c r="M10288" s="185"/>
      <c r="N10288" s="24"/>
      <c r="O10288" s="14"/>
      <c r="P10288" s="14"/>
      <c r="Q10288" s="39"/>
      <c r="R10288" s="545"/>
      <c r="S10288" s="545"/>
      <c r="T10288" s="25"/>
      <c r="U10288" s="25"/>
    </row>
    <row r="10289" spans="2:21">
      <c r="B10289" s="9"/>
      <c r="C10289" s="9"/>
      <c r="D10289" s="9"/>
      <c r="E10289" s="9"/>
      <c r="F10289" s="10"/>
      <c r="G10289" s="4"/>
      <c r="H10289" s="24"/>
      <c r="I10289" s="184"/>
      <c r="J10289" s="182"/>
      <c r="K10289" s="21"/>
      <c r="L10289" s="24"/>
      <c r="M10289" s="185"/>
      <c r="N10289" s="24"/>
      <c r="O10289" s="14"/>
      <c r="P10289" s="14"/>
      <c r="Q10289" s="39"/>
      <c r="R10289" s="545"/>
      <c r="S10289" s="545"/>
      <c r="T10289" s="25"/>
      <c r="U10289" s="25"/>
    </row>
    <row r="10290" spans="2:21">
      <c r="B10290" s="9"/>
      <c r="C10290" s="9"/>
      <c r="D10290" s="9"/>
      <c r="E10290" s="9"/>
      <c r="F10290" s="10"/>
      <c r="G10290" s="4"/>
      <c r="H10290" s="24"/>
      <c r="I10290" s="184"/>
      <c r="J10290" s="182"/>
      <c r="K10290" s="21"/>
      <c r="L10290" s="24"/>
      <c r="M10290" s="185"/>
      <c r="N10290" s="24"/>
      <c r="O10290" s="14"/>
      <c r="P10290" s="14"/>
      <c r="Q10290" s="39"/>
      <c r="R10290" s="545"/>
      <c r="S10290" s="545"/>
      <c r="T10290" s="25"/>
      <c r="U10290" s="25"/>
    </row>
    <row r="10291" spans="2:21">
      <c r="B10291" s="9"/>
      <c r="C10291" s="9"/>
      <c r="D10291" s="9"/>
      <c r="E10291" s="9"/>
      <c r="F10291" s="10"/>
      <c r="G10291" s="4"/>
      <c r="H10291" s="24"/>
      <c r="I10291" s="184"/>
      <c r="J10291" s="182"/>
      <c r="K10291" s="21"/>
      <c r="L10291" s="24"/>
      <c r="M10291" s="185"/>
      <c r="N10291" s="24"/>
      <c r="O10291" s="14"/>
      <c r="P10291" s="14"/>
      <c r="Q10291" s="39"/>
      <c r="R10291" s="545"/>
      <c r="S10291" s="545"/>
      <c r="T10291" s="25"/>
      <c r="U10291" s="25"/>
    </row>
    <row r="10292" spans="2:21">
      <c r="B10292" s="9"/>
      <c r="C10292" s="9"/>
      <c r="D10292" s="9"/>
      <c r="E10292" s="9"/>
      <c r="F10292" s="10"/>
      <c r="G10292" s="4"/>
      <c r="H10292" s="24"/>
      <c r="I10292" s="184"/>
      <c r="J10292" s="182"/>
      <c r="K10292" s="21"/>
      <c r="L10292" s="24"/>
      <c r="M10292" s="185"/>
      <c r="N10292" s="24"/>
      <c r="O10292" s="14"/>
      <c r="P10292" s="14"/>
      <c r="Q10292" s="39"/>
      <c r="R10292" s="545"/>
      <c r="S10292" s="545"/>
      <c r="T10292" s="25"/>
      <c r="U10292" s="25"/>
    </row>
    <row r="10293" spans="2:21">
      <c r="B10293" s="9"/>
      <c r="C10293" s="9"/>
      <c r="D10293" s="9"/>
      <c r="E10293" s="9"/>
      <c r="F10293" s="10"/>
      <c r="G10293" s="4"/>
      <c r="H10293" s="24"/>
      <c r="I10293" s="184"/>
      <c r="J10293" s="182"/>
      <c r="K10293" s="21"/>
      <c r="L10293" s="24"/>
      <c r="M10293" s="185"/>
      <c r="N10293" s="24"/>
      <c r="O10293" s="14"/>
      <c r="P10293" s="14"/>
      <c r="Q10293" s="39"/>
      <c r="R10293" s="545"/>
      <c r="S10293" s="545"/>
      <c r="T10293" s="25"/>
      <c r="U10293" s="25"/>
    </row>
    <row r="10294" spans="2:21">
      <c r="B10294" s="9"/>
      <c r="C10294" s="9"/>
      <c r="D10294" s="9"/>
      <c r="E10294" s="9"/>
      <c r="F10294" s="10"/>
      <c r="G10294" s="4"/>
      <c r="H10294" s="24"/>
      <c r="I10294" s="184"/>
      <c r="J10294" s="182"/>
      <c r="K10294" s="21"/>
      <c r="L10294" s="24"/>
      <c r="M10294" s="185"/>
      <c r="N10294" s="24"/>
      <c r="O10294" s="14"/>
      <c r="P10294" s="14"/>
      <c r="Q10294" s="39"/>
      <c r="R10294" s="545"/>
      <c r="S10294" s="545"/>
      <c r="T10294" s="25"/>
      <c r="U10294" s="25"/>
    </row>
    <row r="10295" spans="2:21">
      <c r="B10295" s="9"/>
      <c r="C10295" s="9"/>
      <c r="D10295" s="9"/>
      <c r="E10295" s="9"/>
      <c r="F10295" s="10"/>
      <c r="G10295" s="4"/>
      <c r="H10295" s="24"/>
      <c r="I10295" s="184"/>
      <c r="J10295" s="182"/>
      <c r="K10295" s="21"/>
      <c r="L10295" s="24"/>
      <c r="M10295" s="185"/>
      <c r="N10295" s="24"/>
      <c r="O10295" s="14"/>
      <c r="P10295" s="14"/>
      <c r="Q10295" s="39"/>
      <c r="R10295" s="545"/>
      <c r="S10295" s="545"/>
      <c r="T10295" s="25"/>
      <c r="U10295" s="25"/>
    </row>
    <row r="10296" spans="2:21">
      <c r="B10296" s="9"/>
      <c r="C10296" s="9"/>
      <c r="D10296" s="9"/>
      <c r="E10296" s="9"/>
      <c r="F10296" s="10"/>
      <c r="G10296" s="4"/>
      <c r="H10296" s="24"/>
      <c r="I10296" s="184"/>
      <c r="J10296" s="182"/>
      <c r="K10296" s="21"/>
      <c r="L10296" s="24"/>
      <c r="M10296" s="185"/>
      <c r="N10296" s="24"/>
      <c r="O10296" s="14"/>
      <c r="P10296" s="14"/>
      <c r="Q10296" s="39"/>
      <c r="R10296" s="545"/>
      <c r="S10296" s="545"/>
      <c r="T10296" s="25"/>
      <c r="U10296" s="25"/>
    </row>
    <row r="10297" spans="2:21">
      <c r="B10297" s="9"/>
      <c r="C10297" s="9"/>
      <c r="D10297" s="9"/>
      <c r="E10297" s="9"/>
      <c r="F10297" s="10"/>
      <c r="G10297" s="4"/>
      <c r="H10297" s="24"/>
      <c r="I10297" s="184"/>
      <c r="J10297" s="182"/>
      <c r="K10297" s="21"/>
      <c r="L10297" s="24"/>
      <c r="M10297" s="185"/>
      <c r="N10297" s="24"/>
      <c r="O10297" s="14"/>
      <c r="P10297" s="14"/>
      <c r="Q10297" s="39"/>
      <c r="R10297" s="545"/>
      <c r="S10297" s="545"/>
      <c r="T10297" s="25"/>
      <c r="U10297" s="25"/>
    </row>
    <row r="10298" spans="2:21">
      <c r="B10298" s="9"/>
      <c r="C10298" s="9"/>
      <c r="D10298" s="9"/>
      <c r="E10298" s="9"/>
      <c r="F10298" s="10"/>
      <c r="G10298" s="4"/>
      <c r="H10298" s="24"/>
      <c r="I10298" s="184"/>
      <c r="J10298" s="182"/>
      <c r="K10298" s="21"/>
      <c r="L10298" s="24"/>
      <c r="M10298" s="185"/>
      <c r="N10298" s="24"/>
      <c r="O10298" s="14"/>
      <c r="P10298" s="14"/>
      <c r="Q10298" s="39"/>
      <c r="R10298" s="545"/>
      <c r="S10298" s="545"/>
      <c r="T10298" s="25"/>
      <c r="U10298" s="25"/>
    </row>
    <row r="10299" spans="2:21">
      <c r="B10299" s="9"/>
      <c r="C10299" s="9"/>
      <c r="D10299" s="9"/>
      <c r="E10299" s="9"/>
      <c r="F10299" s="10"/>
      <c r="G10299" s="4"/>
      <c r="H10299" s="24"/>
      <c r="I10299" s="184"/>
      <c r="J10299" s="182"/>
      <c r="K10299" s="21"/>
      <c r="L10299" s="24"/>
      <c r="M10299" s="185"/>
      <c r="N10299" s="24"/>
      <c r="O10299" s="14"/>
      <c r="P10299" s="14"/>
      <c r="Q10299" s="39"/>
      <c r="R10299" s="545"/>
      <c r="S10299" s="545"/>
      <c r="T10299" s="25"/>
      <c r="U10299" s="25"/>
    </row>
    <row r="10300" spans="2:21">
      <c r="B10300" s="9"/>
      <c r="C10300" s="9"/>
      <c r="D10300" s="9"/>
      <c r="E10300" s="9"/>
      <c r="F10300" s="10"/>
      <c r="G10300" s="4"/>
      <c r="H10300" s="24"/>
      <c r="I10300" s="184"/>
      <c r="J10300" s="182"/>
      <c r="K10300" s="21"/>
      <c r="L10300" s="24"/>
      <c r="M10300" s="185"/>
      <c r="N10300" s="24"/>
      <c r="O10300" s="14"/>
      <c r="P10300" s="14"/>
      <c r="Q10300" s="39"/>
      <c r="R10300" s="545"/>
      <c r="S10300" s="545"/>
      <c r="T10300" s="25"/>
      <c r="U10300" s="25"/>
    </row>
    <row r="10301" spans="2:21">
      <c r="B10301" s="9"/>
      <c r="C10301" s="9"/>
      <c r="D10301" s="9"/>
      <c r="E10301" s="9"/>
      <c r="F10301" s="10"/>
      <c r="G10301" s="4"/>
      <c r="H10301" s="24"/>
      <c r="I10301" s="184"/>
      <c r="J10301" s="182"/>
      <c r="K10301" s="21"/>
      <c r="L10301" s="24"/>
      <c r="M10301" s="185"/>
      <c r="N10301" s="24"/>
      <c r="O10301" s="14"/>
      <c r="P10301" s="14"/>
      <c r="Q10301" s="39"/>
      <c r="R10301" s="545"/>
      <c r="S10301" s="545"/>
      <c r="T10301" s="25"/>
      <c r="U10301" s="25"/>
    </row>
    <row r="10302" spans="2:21">
      <c r="B10302" s="9"/>
      <c r="C10302" s="9"/>
      <c r="D10302" s="9"/>
      <c r="E10302" s="9"/>
      <c r="F10302" s="10"/>
      <c r="G10302" s="4"/>
      <c r="H10302" s="24"/>
      <c r="I10302" s="184"/>
      <c r="J10302" s="182"/>
      <c r="K10302" s="21"/>
      <c r="L10302" s="24"/>
      <c r="M10302" s="185"/>
      <c r="N10302" s="24"/>
      <c r="O10302" s="14"/>
      <c r="P10302" s="14"/>
      <c r="Q10302" s="39"/>
      <c r="R10302" s="545"/>
      <c r="S10302" s="545"/>
      <c r="T10302" s="25"/>
      <c r="U10302" s="25"/>
    </row>
    <row r="10303" spans="2:21">
      <c r="B10303" s="9"/>
      <c r="C10303" s="9"/>
      <c r="D10303" s="9"/>
      <c r="E10303" s="9"/>
      <c r="F10303" s="10"/>
      <c r="G10303" s="4"/>
      <c r="H10303" s="24"/>
      <c r="I10303" s="184"/>
      <c r="J10303" s="182"/>
      <c r="K10303" s="21"/>
      <c r="L10303" s="24"/>
      <c r="M10303" s="185"/>
      <c r="N10303" s="24"/>
      <c r="O10303" s="14"/>
      <c r="P10303" s="14"/>
      <c r="Q10303" s="39"/>
      <c r="R10303" s="545"/>
      <c r="S10303" s="545"/>
      <c r="T10303" s="25"/>
      <c r="U10303" s="25"/>
    </row>
    <row r="10304" spans="2:21">
      <c r="B10304" s="9"/>
      <c r="C10304" s="9"/>
      <c r="D10304" s="9"/>
      <c r="E10304" s="9"/>
      <c r="F10304" s="10"/>
      <c r="G10304" s="4"/>
      <c r="H10304" s="24"/>
      <c r="I10304" s="184"/>
      <c r="J10304" s="182"/>
      <c r="K10304" s="21"/>
      <c r="L10304" s="24"/>
      <c r="M10304" s="185"/>
      <c r="N10304" s="24"/>
      <c r="O10304" s="14"/>
      <c r="P10304" s="14"/>
      <c r="Q10304" s="39"/>
      <c r="R10304" s="545"/>
      <c r="S10304" s="545"/>
      <c r="T10304" s="25"/>
      <c r="U10304" s="25"/>
    </row>
    <row r="10305" spans="2:21">
      <c r="B10305" s="9"/>
      <c r="C10305" s="9"/>
      <c r="D10305" s="9"/>
      <c r="E10305" s="9"/>
      <c r="F10305" s="10"/>
      <c r="G10305" s="4"/>
      <c r="H10305" s="24"/>
      <c r="I10305" s="184"/>
      <c r="J10305" s="182"/>
      <c r="K10305" s="21"/>
      <c r="L10305" s="24"/>
      <c r="M10305" s="185"/>
      <c r="N10305" s="24"/>
      <c r="O10305" s="14"/>
      <c r="P10305" s="14"/>
      <c r="Q10305" s="39"/>
      <c r="R10305" s="545"/>
      <c r="S10305" s="545"/>
      <c r="T10305" s="25"/>
      <c r="U10305" s="25"/>
    </row>
    <row r="10306" spans="2:21">
      <c r="B10306" s="9"/>
      <c r="C10306" s="9"/>
      <c r="D10306" s="9"/>
      <c r="E10306" s="9"/>
      <c r="F10306" s="10"/>
      <c r="G10306" s="4"/>
      <c r="H10306" s="24"/>
      <c r="I10306" s="184"/>
      <c r="J10306" s="182"/>
      <c r="K10306" s="21"/>
      <c r="L10306" s="24"/>
      <c r="M10306" s="185"/>
      <c r="N10306" s="24"/>
      <c r="O10306" s="14"/>
      <c r="P10306" s="14"/>
      <c r="Q10306" s="39"/>
      <c r="R10306" s="545"/>
      <c r="S10306" s="545"/>
      <c r="T10306" s="25"/>
      <c r="U10306" s="25"/>
    </row>
    <row r="10307" spans="2:21">
      <c r="B10307" s="9"/>
      <c r="C10307" s="9"/>
      <c r="D10307" s="9"/>
      <c r="E10307" s="9"/>
      <c r="F10307" s="10"/>
      <c r="G10307" s="4"/>
      <c r="H10307" s="24"/>
      <c r="I10307" s="184"/>
      <c r="J10307" s="182"/>
      <c r="K10307" s="21"/>
      <c r="L10307" s="24"/>
      <c r="M10307" s="185"/>
      <c r="N10307" s="24"/>
      <c r="O10307" s="14"/>
      <c r="P10307" s="14"/>
      <c r="Q10307" s="39"/>
      <c r="R10307" s="545"/>
      <c r="S10307" s="545"/>
      <c r="T10307" s="25"/>
      <c r="U10307" s="25"/>
    </row>
    <row r="10308" spans="2:21">
      <c r="B10308" s="9"/>
      <c r="C10308" s="9"/>
      <c r="D10308" s="9"/>
      <c r="E10308" s="9"/>
      <c r="F10308" s="10"/>
      <c r="G10308" s="4"/>
      <c r="H10308" s="24"/>
      <c r="I10308" s="184"/>
      <c r="J10308" s="182"/>
      <c r="K10308" s="21"/>
      <c r="L10308" s="24"/>
      <c r="M10308" s="185"/>
      <c r="N10308" s="24"/>
      <c r="O10308" s="14"/>
      <c r="P10308" s="14"/>
      <c r="Q10308" s="39"/>
      <c r="R10308" s="545"/>
      <c r="S10308" s="545"/>
      <c r="T10308" s="25"/>
      <c r="U10308" s="25"/>
    </row>
    <row r="10309" spans="2:21">
      <c r="B10309" s="9"/>
      <c r="C10309" s="9"/>
      <c r="D10309" s="9"/>
      <c r="E10309" s="9"/>
      <c r="F10309" s="10"/>
      <c r="G10309" s="4"/>
      <c r="H10309" s="24"/>
      <c r="I10309" s="184"/>
      <c r="J10309" s="182"/>
      <c r="K10309" s="21"/>
      <c r="L10309" s="24"/>
      <c r="M10309" s="185"/>
      <c r="N10309" s="24"/>
      <c r="O10309" s="14"/>
      <c r="P10309" s="14"/>
      <c r="Q10309" s="39"/>
      <c r="R10309" s="545"/>
      <c r="S10309" s="545"/>
      <c r="T10309" s="25"/>
      <c r="U10309" s="25"/>
    </row>
    <row r="10310" spans="2:21">
      <c r="B10310" s="9"/>
      <c r="C10310" s="9"/>
      <c r="D10310" s="9"/>
      <c r="E10310" s="9"/>
      <c r="F10310" s="10"/>
      <c r="G10310" s="4"/>
      <c r="H10310" s="24"/>
      <c r="I10310" s="184"/>
      <c r="J10310" s="182"/>
      <c r="K10310" s="21"/>
      <c r="L10310" s="24"/>
      <c r="M10310" s="185"/>
      <c r="N10310" s="24"/>
      <c r="O10310" s="14"/>
      <c r="P10310" s="14"/>
      <c r="Q10310" s="39"/>
      <c r="R10310" s="545"/>
      <c r="S10310" s="545"/>
      <c r="T10310" s="25"/>
      <c r="U10310" s="25"/>
    </row>
    <row r="10311" spans="2:21">
      <c r="B10311" s="9"/>
      <c r="C10311" s="9"/>
      <c r="D10311" s="9"/>
      <c r="E10311" s="9"/>
      <c r="F10311" s="10"/>
      <c r="G10311" s="4"/>
      <c r="H10311" s="24"/>
      <c r="I10311" s="184"/>
      <c r="J10311" s="182"/>
      <c r="K10311" s="21"/>
      <c r="L10311" s="24"/>
      <c r="M10311" s="185"/>
      <c r="N10311" s="24"/>
      <c r="O10311" s="14"/>
      <c r="P10311" s="14"/>
      <c r="Q10311" s="39"/>
      <c r="R10311" s="545"/>
      <c r="S10311" s="545"/>
      <c r="T10311" s="25"/>
      <c r="U10311" s="25"/>
    </row>
    <row r="10312" spans="2:21">
      <c r="B10312" s="9"/>
      <c r="C10312" s="9"/>
      <c r="D10312" s="9"/>
      <c r="E10312" s="9"/>
      <c r="F10312" s="10"/>
      <c r="G10312" s="4"/>
      <c r="H10312" s="24"/>
      <c r="I10312" s="184"/>
      <c r="J10312" s="182"/>
      <c r="K10312" s="21"/>
      <c r="L10312" s="24"/>
      <c r="M10312" s="185"/>
      <c r="N10312" s="24"/>
      <c r="O10312" s="14"/>
      <c r="P10312" s="14"/>
      <c r="Q10312" s="39"/>
      <c r="R10312" s="545"/>
      <c r="S10312" s="545"/>
      <c r="T10312" s="25"/>
      <c r="U10312" s="25"/>
    </row>
    <row r="10313" spans="2:21">
      <c r="B10313" s="9"/>
      <c r="C10313" s="9"/>
      <c r="D10313" s="9"/>
      <c r="E10313" s="9"/>
      <c r="F10313" s="10"/>
      <c r="G10313" s="4"/>
      <c r="H10313" s="24"/>
      <c r="I10313" s="184"/>
      <c r="J10313" s="182"/>
      <c r="K10313" s="21"/>
      <c r="L10313" s="24"/>
      <c r="M10313" s="185"/>
      <c r="N10313" s="24"/>
      <c r="O10313" s="14"/>
      <c r="P10313" s="14"/>
      <c r="Q10313" s="39"/>
      <c r="R10313" s="545"/>
      <c r="S10313" s="545"/>
      <c r="T10313" s="25"/>
      <c r="U10313" s="25"/>
    </row>
    <row r="10314" spans="2:21">
      <c r="B10314" s="9"/>
      <c r="C10314" s="9"/>
      <c r="D10314" s="9"/>
      <c r="E10314" s="9"/>
      <c r="F10314" s="10"/>
      <c r="G10314" s="4"/>
      <c r="H10314" s="24"/>
      <c r="I10314" s="184"/>
      <c r="J10314" s="182"/>
      <c r="K10314" s="21"/>
      <c r="L10314" s="24"/>
      <c r="M10314" s="185"/>
      <c r="N10314" s="24"/>
      <c r="O10314" s="14"/>
      <c r="P10314" s="14"/>
      <c r="Q10314" s="39"/>
      <c r="R10314" s="545"/>
      <c r="S10314" s="545"/>
      <c r="T10314" s="25"/>
      <c r="U10314" s="25"/>
    </row>
    <row r="10315" spans="2:21">
      <c r="B10315" s="9"/>
      <c r="C10315" s="9"/>
      <c r="D10315" s="9"/>
      <c r="E10315" s="9"/>
      <c r="F10315" s="10"/>
      <c r="G10315" s="4"/>
      <c r="H10315" s="24"/>
      <c r="I10315" s="184"/>
      <c r="J10315" s="182"/>
      <c r="K10315" s="21"/>
      <c r="L10315" s="24"/>
      <c r="M10315" s="185"/>
      <c r="N10315" s="24"/>
      <c r="O10315" s="14"/>
      <c r="P10315" s="14"/>
      <c r="Q10315" s="39"/>
      <c r="R10315" s="545"/>
      <c r="S10315" s="545"/>
      <c r="T10315" s="25"/>
      <c r="U10315" s="25"/>
    </row>
    <row r="10316" spans="2:21">
      <c r="B10316" s="9"/>
      <c r="C10316" s="9"/>
      <c r="D10316" s="9"/>
      <c r="E10316" s="9"/>
      <c r="F10316" s="10"/>
      <c r="G10316" s="4"/>
      <c r="H10316" s="24"/>
      <c r="I10316" s="184"/>
      <c r="J10316" s="182"/>
      <c r="K10316" s="21"/>
      <c r="L10316" s="24"/>
      <c r="M10316" s="185"/>
      <c r="N10316" s="24"/>
      <c r="O10316" s="14"/>
      <c r="P10316" s="14"/>
      <c r="Q10316" s="39"/>
      <c r="R10316" s="545"/>
      <c r="S10316" s="545"/>
      <c r="T10316" s="25"/>
      <c r="U10316" s="25"/>
    </row>
    <row r="10317" spans="2:21">
      <c r="B10317" s="9"/>
      <c r="C10317" s="9"/>
      <c r="D10317" s="9"/>
      <c r="E10317" s="9"/>
      <c r="F10317" s="10"/>
      <c r="G10317" s="4"/>
      <c r="H10317" s="24"/>
      <c r="I10317" s="184"/>
      <c r="J10317" s="182"/>
      <c r="K10317" s="21"/>
      <c r="L10317" s="24"/>
      <c r="M10317" s="185"/>
      <c r="N10317" s="24"/>
      <c r="O10317" s="14"/>
      <c r="P10317" s="14"/>
      <c r="Q10317" s="39"/>
      <c r="R10317" s="545"/>
      <c r="S10317" s="545"/>
      <c r="T10317" s="25"/>
      <c r="U10317" s="25"/>
    </row>
    <row r="10318" spans="2:21">
      <c r="B10318" s="9"/>
      <c r="C10318" s="9"/>
      <c r="D10318" s="9"/>
      <c r="E10318" s="9"/>
      <c r="F10318" s="10"/>
      <c r="G10318" s="4"/>
      <c r="H10318" s="24"/>
      <c r="I10318" s="184"/>
      <c r="J10318" s="182"/>
      <c r="K10318" s="21"/>
      <c r="L10318" s="24"/>
      <c r="M10318" s="185"/>
      <c r="N10318" s="24"/>
      <c r="O10318" s="14"/>
      <c r="P10318" s="14"/>
      <c r="Q10318" s="39"/>
      <c r="R10318" s="545"/>
      <c r="S10318" s="545"/>
      <c r="T10318" s="25"/>
      <c r="U10318" s="25"/>
    </row>
    <row r="10319" spans="2:21">
      <c r="B10319" s="9"/>
      <c r="C10319" s="9"/>
      <c r="D10319" s="9"/>
      <c r="E10319" s="9"/>
      <c r="F10319" s="10"/>
      <c r="G10319" s="4"/>
      <c r="H10319" s="24"/>
      <c r="I10319" s="184"/>
      <c r="J10319" s="182"/>
      <c r="K10319" s="21"/>
      <c r="L10319" s="24"/>
      <c r="M10319" s="185"/>
      <c r="N10319" s="24"/>
      <c r="O10319" s="14"/>
      <c r="P10319" s="14"/>
      <c r="Q10319" s="39"/>
      <c r="R10319" s="545"/>
      <c r="S10319" s="545"/>
      <c r="T10319" s="25"/>
      <c r="U10319" s="25"/>
    </row>
    <row r="10320" spans="2:21">
      <c r="B10320" s="9"/>
      <c r="C10320" s="9"/>
      <c r="D10320" s="9"/>
      <c r="E10320" s="9"/>
      <c r="F10320" s="10"/>
      <c r="G10320" s="4"/>
      <c r="H10320" s="24"/>
      <c r="I10320" s="184"/>
      <c r="J10320" s="182"/>
      <c r="K10320" s="21"/>
      <c r="L10320" s="24"/>
      <c r="M10320" s="185"/>
      <c r="N10320" s="24"/>
      <c r="O10320" s="14"/>
      <c r="P10320" s="14"/>
      <c r="Q10320" s="39"/>
      <c r="R10320" s="545"/>
      <c r="S10320" s="545"/>
      <c r="T10320" s="25"/>
      <c r="U10320" s="25"/>
    </row>
    <row r="10321" spans="2:21">
      <c r="B10321" s="9"/>
      <c r="C10321" s="9"/>
      <c r="D10321" s="9"/>
      <c r="E10321" s="9"/>
      <c r="F10321" s="10"/>
      <c r="G10321" s="4"/>
      <c r="H10321" s="24"/>
      <c r="I10321" s="184"/>
      <c r="J10321" s="182"/>
      <c r="K10321" s="21"/>
      <c r="L10321" s="24"/>
      <c r="M10321" s="185"/>
      <c r="N10321" s="24"/>
      <c r="O10321" s="14"/>
      <c r="P10321" s="14"/>
      <c r="Q10321" s="39"/>
      <c r="R10321" s="545"/>
      <c r="S10321" s="545"/>
      <c r="T10321" s="25"/>
      <c r="U10321" s="25"/>
    </row>
    <row r="10322" spans="2:21">
      <c r="B10322" s="9"/>
      <c r="C10322" s="9"/>
      <c r="D10322" s="9"/>
      <c r="E10322" s="9"/>
      <c r="F10322" s="10"/>
      <c r="G10322" s="4"/>
      <c r="H10322" s="24"/>
      <c r="I10322" s="184"/>
      <c r="J10322" s="182"/>
      <c r="K10322" s="21"/>
      <c r="L10322" s="24"/>
      <c r="M10322" s="185"/>
      <c r="N10322" s="24"/>
      <c r="O10322" s="14"/>
      <c r="P10322" s="14"/>
      <c r="Q10322" s="39"/>
      <c r="R10322" s="545"/>
      <c r="S10322" s="545"/>
      <c r="T10322" s="25"/>
      <c r="U10322" s="25"/>
    </row>
    <row r="10323" spans="2:21">
      <c r="B10323" s="9"/>
      <c r="C10323" s="9"/>
      <c r="D10323" s="9"/>
      <c r="E10323" s="9"/>
      <c r="F10323" s="10"/>
      <c r="G10323" s="4"/>
      <c r="H10323" s="24"/>
      <c r="I10323" s="184"/>
      <c r="J10323" s="182"/>
      <c r="K10323" s="21"/>
      <c r="L10323" s="24"/>
      <c r="M10323" s="185"/>
      <c r="N10323" s="24"/>
      <c r="O10323" s="14"/>
      <c r="P10323" s="14"/>
      <c r="Q10323" s="39"/>
      <c r="R10323" s="545"/>
      <c r="S10323" s="545"/>
      <c r="T10323" s="25"/>
      <c r="U10323" s="25"/>
    </row>
    <row r="10324" spans="2:21">
      <c r="B10324" s="9"/>
      <c r="C10324" s="9"/>
      <c r="D10324" s="9"/>
      <c r="E10324" s="9"/>
      <c r="F10324" s="10"/>
      <c r="G10324" s="4"/>
      <c r="H10324" s="24"/>
      <c r="I10324" s="184"/>
      <c r="J10324" s="182"/>
      <c r="K10324" s="21"/>
      <c r="L10324" s="24"/>
      <c r="M10324" s="185"/>
      <c r="N10324" s="24"/>
      <c r="O10324" s="14"/>
      <c r="P10324" s="14"/>
      <c r="Q10324" s="39"/>
      <c r="R10324" s="545"/>
      <c r="S10324" s="545"/>
      <c r="T10324" s="25"/>
      <c r="U10324" s="25"/>
    </row>
    <row r="10325" spans="2:21">
      <c r="B10325" s="9"/>
      <c r="C10325" s="9"/>
      <c r="D10325" s="9"/>
      <c r="E10325" s="9"/>
      <c r="F10325" s="10"/>
      <c r="G10325" s="4"/>
      <c r="H10325" s="24"/>
      <c r="I10325" s="184"/>
      <c r="J10325" s="182"/>
      <c r="K10325" s="21"/>
      <c r="L10325" s="24"/>
      <c r="M10325" s="185"/>
      <c r="N10325" s="24"/>
      <c r="O10325" s="14"/>
      <c r="P10325" s="14"/>
      <c r="Q10325" s="39"/>
      <c r="R10325" s="545"/>
      <c r="S10325" s="545"/>
      <c r="T10325" s="25"/>
      <c r="U10325" s="25"/>
    </row>
    <row r="10326" spans="2:21">
      <c r="B10326" s="9"/>
      <c r="C10326" s="9"/>
      <c r="D10326" s="9"/>
      <c r="E10326" s="9"/>
      <c r="F10326" s="10"/>
      <c r="G10326" s="4"/>
      <c r="H10326" s="24"/>
      <c r="I10326" s="184"/>
      <c r="J10326" s="182"/>
      <c r="K10326" s="21"/>
      <c r="L10326" s="24"/>
      <c r="M10326" s="185"/>
      <c r="N10326" s="24"/>
      <c r="O10326" s="14"/>
      <c r="P10326" s="14"/>
      <c r="Q10326" s="39"/>
      <c r="R10326" s="545"/>
      <c r="S10326" s="545"/>
      <c r="T10326" s="25"/>
      <c r="U10326" s="25"/>
    </row>
    <row r="10327" spans="2:21">
      <c r="B10327" s="9"/>
      <c r="C10327" s="9"/>
      <c r="D10327" s="9"/>
      <c r="E10327" s="9"/>
      <c r="F10327" s="10"/>
      <c r="G10327" s="4"/>
      <c r="H10327" s="24"/>
      <c r="I10327" s="184"/>
      <c r="J10327" s="182"/>
      <c r="K10327" s="21"/>
      <c r="L10327" s="24"/>
      <c r="M10327" s="185"/>
      <c r="N10327" s="24"/>
      <c r="O10327" s="14"/>
      <c r="P10327" s="14"/>
      <c r="Q10327" s="39"/>
      <c r="R10327" s="545"/>
      <c r="S10327" s="545"/>
      <c r="T10327" s="25"/>
      <c r="U10327" s="25"/>
    </row>
    <row r="10328" spans="2:21">
      <c r="B10328" s="9"/>
      <c r="C10328" s="9"/>
      <c r="D10328" s="9"/>
      <c r="E10328" s="9"/>
      <c r="F10328" s="10"/>
      <c r="G10328" s="4"/>
      <c r="H10328" s="24"/>
      <c r="I10328" s="184"/>
      <c r="J10328" s="182"/>
      <c r="K10328" s="21"/>
      <c r="L10328" s="24"/>
      <c r="M10328" s="185"/>
      <c r="N10328" s="24"/>
      <c r="O10328" s="14"/>
      <c r="P10328" s="14"/>
      <c r="Q10328" s="39"/>
      <c r="R10328" s="545"/>
      <c r="S10328" s="545"/>
      <c r="T10328" s="25"/>
      <c r="U10328" s="25"/>
    </row>
    <row r="10329" spans="2:21">
      <c r="B10329" s="9"/>
      <c r="C10329" s="9"/>
      <c r="D10329" s="9"/>
      <c r="E10329" s="9"/>
      <c r="F10329" s="10"/>
      <c r="G10329" s="4"/>
      <c r="H10329" s="24"/>
      <c r="I10329" s="184"/>
      <c r="J10329" s="182"/>
      <c r="K10329" s="21"/>
      <c r="L10329" s="24"/>
      <c r="M10329" s="185"/>
      <c r="N10329" s="24"/>
      <c r="O10329" s="14"/>
      <c r="P10329" s="14"/>
      <c r="Q10329" s="39"/>
      <c r="R10329" s="545"/>
      <c r="S10329" s="545"/>
      <c r="T10329" s="25"/>
      <c r="U10329" s="25"/>
    </row>
    <row r="10330" spans="2:21">
      <c r="B10330" s="9"/>
      <c r="C10330" s="9"/>
      <c r="D10330" s="9"/>
      <c r="E10330" s="9"/>
      <c r="F10330" s="10"/>
      <c r="G10330" s="4"/>
      <c r="H10330" s="24"/>
      <c r="I10330" s="184"/>
      <c r="J10330" s="182"/>
      <c r="K10330" s="21"/>
      <c r="L10330" s="24"/>
      <c r="M10330" s="185"/>
      <c r="N10330" s="24"/>
      <c r="O10330" s="14"/>
      <c r="P10330" s="14"/>
      <c r="Q10330" s="39"/>
      <c r="R10330" s="545"/>
      <c r="S10330" s="545"/>
      <c r="T10330" s="25"/>
      <c r="U10330" s="25"/>
    </row>
    <row r="10331" spans="2:21">
      <c r="B10331" s="9"/>
      <c r="C10331" s="9"/>
      <c r="D10331" s="9"/>
      <c r="E10331" s="9"/>
      <c r="F10331" s="10"/>
      <c r="G10331" s="4"/>
      <c r="H10331" s="24"/>
      <c r="I10331" s="184"/>
      <c r="J10331" s="182"/>
      <c r="K10331" s="21"/>
      <c r="L10331" s="24"/>
      <c r="M10331" s="185"/>
      <c r="N10331" s="24"/>
      <c r="O10331" s="14"/>
      <c r="P10331" s="14"/>
      <c r="Q10331" s="39"/>
      <c r="R10331" s="545"/>
      <c r="S10331" s="545"/>
      <c r="T10331" s="25"/>
      <c r="U10331" s="25"/>
    </row>
    <row r="10332" spans="2:21">
      <c r="B10332" s="9"/>
      <c r="C10332" s="9"/>
      <c r="D10332" s="9"/>
      <c r="E10332" s="9"/>
      <c r="F10332" s="10"/>
      <c r="G10332" s="4"/>
      <c r="H10332" s="24"/>
      <c r="I10332" s="184"/>
      <c r="J10332" s="182"/>
      <c r="K10332" s="21"/>
      <c r="L10332" s="24"/>
      <c r="M10332" s="185"/>
      <c r="N10332" s="24"/>
      <c r="O10332" s="14"/>
      <c r="P10332" s="14"/>
      <c r="Q10332" s="39"/>
      <c r="R10332" s="545"/>
      <c r="S10332" s="545"/>
      <c r="T10332" s="25"/>
      <c r="U10332" s="25"/>
    </row>
    <row r="10333" spans="2:21">
      <c r="B10333" s="9"/>
      <c r="C10333" s="9"/>
      <c r="D10333" s="9"/>
      <c r="E10333" s="9"/>
      <c r="F10333" s="10"/>
      <c r="G10333" s="4"/>
      <c r="H10333" s="24"/>
      <c r="I10333" s="184"/>
      <c r="J10333" s="182"/>
      <c r="K10333" s="21"/>
      <c r="L10333" s="24"/>
      <c r="M10333" s="185"/>
      <c r="N10333" s="24"/>
      <c r="O10333" s="14"/>
      <c r="P10333" s="14"/>
      <c r="Q10333" s="39"/>
      <c r="R10333" s="545"/>
      <c r="S10333" s="545"/>
      <c r="T10333" s="25"/>
      <c r="U10333" s="25"/>
    </row>
    <row r="10334" spans="2:21">
      <c r="B10334" s="9"/>
      <c r="C10334" s="9"/>
      <c r="D10334" s="9"/>
      <c r="E10334" s="9"/>
      <c r="F10334" s="10"/>
      <c r="G10334" s="4"/>
      <c r="H10334" s="24"/>
      <c r="I10334" s="184"/>
      <c r="J10334" s="182"/>
      <c r="K10334" s="21"/>
      <c r="L10334" s="24"/>
      <c r="M10334" s="185"/>
      <c r="N10334" s="24"/>
      <c r="O10334" s="14"/>
      <c r="P10334" s="14"/>
      <c r="Q10334" s="39"/>
      <c r="R10334" s="545"/>
      <c r="S10334" s="545"/>
      <c r="T10334" s="25"/>
      <c r="U10334" s="25"/>
    </row>
    <row r="10335" spans="2:21">
      <c r="B10335" s="9"/>
      <c r="C10335" s="9"/>
      <c r="D10335" s="9"/>
      <c r="E10335" s="9"/>
      <c r="F10335" s="10"/>
      <c r="G10335" s="4"/>
      <c r="H10335" s="24"/>
      <c r="I10335" s="184"/>
      <c r="J10335" s="182"/>
      <c r="K10335" s="21"/>
      <c r="L10335" s="24"/>
      <c r="M10335" s="185"/>
      <c r="N10335" s="24"/>
      <c r="O10335" s="14"/>
      <c r="P10335" s="14"/>
      <c r="Q10335" s="39"/>
      <c r="R10335" s="545"/>
      <c r="S10335" s="545"/>
      <c r="T10335" s="25"/>
      <c r="U10335" s="25"/>
    </row>
    <row r="10336" spans="2:21">
      <c r="B10336" s="9"/>
      <c r="C10336" s="9"/>
      <c r="D10336" s="9"/>
      <c r="E10336" s="9"/>
      <c r="F10336" s="10"/>
      <c r="G10336" s="4"/>
      <c r="H10336" s="24"/>
      <c r="I10336" s="184"/>
      <c r="J10336" s="182"/>
      <c r="K10336" s="21"/>
      <c r="L10336" s="24"/>
      <c r="M10336" s="185"/>
      <c r="N10336" s="24"/>
      <c r="O10336" s="14"/>
      <c r="P10336" s="14"/>
      <c r="Q10336" s="39"/>
      <c r="R10336" s="545"/>
      <c r="S10336" s="545"/>
      <c r="T10336" s="25"/>
      <c r="U10336" s="25"/>
    </row>
    <row r="10337" spans="2:21">
      <c r="B10337" s="9"/>
      <c r="C10337" s="9"/>
      <c r="D10337" s="9"/>
      <c r="E10337" s="9"/>
      <c r="F10337" s="10"/>
      <c r="G10337" s="4"/>
      <c r="H10337" s="24"/>
      <c r="I10337" s="184"/>
      <c r="J10337" s="182"/>
      <c r="K10337" s="21"/>
      <c r="L10337" s="24"/>
      <c r="M10337" s="185"/>
      <c r="N10337" s="24"/>
      <c r="O10337" s="14"/>
      <c r="P10337" s="14"/>
      <c r="Q10337" s="39"/>
      <c r="R10337" s="545"/>
      <c r="S10337" s="545"/>
      <c r="T10337" s="25"/>
      <c r="U10337" s="25"/>
    </row>
    <row r="10338" spans="2:21">
      <c r="B10338" s="9"/>
      <c r="C10338" s="9"/>
      <c r="D10338" s="9"/>
      <c r="E10338" s="9"/>
      <c r="F10338" s="10"/>
      <c r="G10338" s="4"/>
      <c r="H10338" s="24"/>
      <c r="I10338" s="184"/>
      <c r="J10338" s="182"/>
      <c r="K10338" s="21"/>
      <c r="L10338" s="24"/>
      <c r="M10338" s="185"/>
      <c r="N10338" s="24"/>
      <c r="O10338" s="14"/>
      <c r="P10338" s="14"/>
      <c r="Q10338" s="39"/>
      <c r="R10338" s="545"/>
      <c r="S10338" s="545"/>
      <c r="T10338" s="25"/>
      <c r="U10338" s="25"/>
    </row>
    <row r="10339" spans="2:21">
      <c r="B10339" s="9"/>
      <c r="C10339" s="9"/>
      <c r="D10339" s="9"/>
      <c r="E10339" s="9"/>
      <c r="F10339" s="10"/>
      <c r="G10339" s="4"/>
      <c r="H10339" s="24"/>
      <c r="I10339" s="184"/>
      <c r="J10339" s="182"/>
      <c r="K10339" s="21"/>
      <c r="L10339" s="24"/>
      <c r="M10339" s="185"/>
      <c r="N10339" s="24"/>
      <c r="O10339" s="14"/>
      <c r="P10339" s="14"/>
      <c r="Q10339" s="39"/>
      <c r="R10339" s="545"/>
      <c r="S10339" s="545"/>
      <c r="T10339" s="25"/>
      <c r="U10339" s="25"/>
    </row>
    <row r="10340" spans="2:21">
      <c r="B10340" s="9"/>
      <c r="C10340" s="9"/>
      <c r="D10340" s="9"/>
      <c r="E10340" s="9"/>
      <c r="F10340" s="10"/>
      <c r="G10340" s="4"/>
      <c r="H10340" s="24"/>
      <c r="I10340" s="184"/>
      <c r="J10340" s="182"/>
      <c r="K10340" s="21"/>
      <c r="L10340" s="24"/>
      <c r="M10340" s="185"/>
      <c r="N10340" s="24"/>
      <c r="O10340" s="14"/>
      <c r="P10340" s="14"/>
      <c r="Q10340" s="39"/>
      <c r="R10340" s="545"/>
      <c r="S10340" s="545"/>
      <c r="T10340" s="25"/>
      <c r="U10340" s="25"/>
    </row>
    <row r="10341" spans="2:21">
      <c r="B10341" s="9"/>
      <c r="C10341" s="9"/>
      <c r="D10341" s="9"/>
      <c r="E10341" s="9"/>
      <c r="F10341" s="10"/>
      <c r="G10341" s="4"/>
      <c r="H10341" s="24"/>
      <c r="I10341" s="184"/>
      <c r="J10341" s="182"/>
      <c r="K10341" s="21"/>
      <c r="L10341" s="24"/>
      <c r="M10341" s="185"/>
      <c r="N10341" s="24"/>
      <c r="O10341" s="14"/>
      <c r="P10341" s="14"/>
      <c r="Q10341" s="39"/>
      <c r="R10341" s="545"/>
      <c r="S10341" s="545"/>
      <c r="T10341" s="25"/>
      <c r="U10341" s="25"/>
    </row>
    <row r="10342" spans="2:21">
      <c r="B10342" s="9"/>
      <c r="C10342" s="9"/>
      <c r="D10342" s="9"/>
      <c r="E10342" s="9"/>
      <c r="F10342" s="10"/>
      <c r="G10342" s="4"/>
      <c r="H10342" s="24"/>
      <c r="I10342" s="184"/>
      <c r="J10342" s="182"/>
      <c r="K10342" s="21"/>
      <c r="L10342" s="24"/>
      <c r="M10342" s="185"/>
      <c r="N10342" s="24"/>
      <c r="O10342" s="14"/>
      <c r="P10342" s="14"/>
      <c r="Q10342" s="39"/>
      <c r="R10342" s="545"/>
      <c r="S10342" s="545"/>
      <c r="T10342" s="25"/>
      <c r="U10342" s="25"/>
    </row>
    <row r="10343" spans="2:21">
      <c r="B10343" s="9"/>
      <c r="C10343" s="9"/>
      <c r="D10343" s="9"/>
      <c r="E10343" s="9"/>
      <c r="F10343" s="10"/>
      <c r="G10343" s="4"/>
      <c r="H10343" s="24"/>
      <c r="I10343" s="184"/>
      <c r="J10343" s="182"/>
      <c r="K10343" s="21"/>
      <c r="L10343" s="24"/>
      <c r="M10343" s="185"/>
      <c r="N10343" s="24"/>
      <c r="O10343" s="14"/>
      <c r="P10343" s="14"/>
      <c r="Q10343" s="39"/>
      <c r="R10343" s="545"/>
      <c r="S10343" s="545"/>
      <c r="T10343" s="25"/>
      <c r="U10343" s="25"/>
    </row>
    <row r="10344" spans="2:21">
      <c r="B10344" s="9"/>
      <c r="C10344" s="9"/>
      <c r="D10344" s="9"/>
      <c r="E10344" s="9"/>
      <c r="F10344" s="10"/>
      <c r="G10344" s="4"/>
      <c r="H10344" s="24"/>
      <c r="I10344" s="184"/>
      <c r="J10344" s="182"/>
      <c r="K10344" s="21"/>
      <c r="L10344" s="24"/>
      <c r="M10344" s="185"/>
      <c r="N10344" s="24"/>
      <c r="O10344" s="14"/>
      <c r="P10344" s="14"/>
      <c r="Q10344" s="39"/>
      <c r="R10344" s="545"/>
      <c r="S10344" s="545"/>
      <c r="T10344" s="25"/>
      <c r="U10344" s="25"/>
    </row>
    <row r="10345" spans="2:21">
      <c r="B10345" s="9"/>
      <c r="C10345" s="9"/>
      <c r="D10345" s="9"/>
      <c r="E10345" s="9"/>
      <c r="F10345" s="10"/>
      <c r="G10345" s="4"/>
      <c r="H10345" s="24"/>
      <c r="I10345" s="184"/>
      <c r="J10345" s="182"/>
      <c r="K10345" s="21"/>
      <c r="L10345" s="24"/>
      <c r="M10345" s="185"/>
      <c r="N10345" s="24"/>
      <c r="O10345" s="14"/>
      <c r="P10345" s="14"/>
      <c r="Q10345" s="39"/>
      <c r="R10345" s="545"/>
      <c r="S10345" s="545"/>
      <c r="T10345" s="25"/>
      <c r="U10345" s="25"/>
    </row>
    <row r="10346" spans="2:21">
      <c r="B10346" s="9"/>
      <c r="C10346" s="9"/>
      <c r="D10346" s="9"/>
      <c r="E10346" s="9"/>
      <c r="F10346" s="10"/>
      <c r="G10346" s="4"/>
      <c r="H10346" s="24"/>
      <c r="I10346" s="184"/>
      <c r="J10346" s="182"/>
      <c r="K10346" s="21"/>
      <c r="L10346" s="24"/>
      <c r="M10346" s="185"/>
      <c r="N10346" s="24"/>
      <c r="O10346" s="14"/>
      <c r="P10346" s="14"/>
      <c r="Q10346" s="39"/>
      <c r="R10346" s="545"/>
      <c r="S10346" s="545"/>
      <c r="T10346" s="25"/>
      <c r="U10346" s="25"/>
    </row>
    <row r="10347" spans="2:21">
      <c r="B10347" s="9"/>
      <c r="C10347" s="9"/>
      <c r="D10347" s="9"/>
      <c r="E10347" s="9"/>
      <c r="F10347" s="10"/>
      <c r="G10347" s="4"/>
      <c r="H10347" s="24"/>
      <c r="I10347" s="184"/>
      <c r="J10347" s="182"/>
      <c r="K10347" s="21"/>
      <c r="L10347" s="24"/>
      <c r="M10347" s="185"/>
      <c r="N10347" s="24"/>
      <c r="O10347" s="14"/>
      <c r="P10347" s="14"/>
      <c r="Q10347" s="39"/>
      <c r="R10347" s="545"/>
      <c r="S10347" s="545"/>
      <c r="T10347" s="25"/>
      <c r="U10347" s="25"/>
    </row>
    <row r="10348" spans="2:21">
      <c r="B10348" s="9"/>
      <c r="C10348" s="9"/>
      <c r="D10348" s="9"/>
      <c r="E10348" s="9"/>
      <c r="F10348" s="10"/>
      <c r="G10348" s="4"/>
      <c r="H10348" s="24"/>
      <c r="I10348" s="184"/>
      <c r="J10348" s="182"/>
      <c r="K10348" s="21"/>
      <c r="L10348" s="24"/>
      <c r="M10348" s="185"/>
      <c r="N10348" s="24"/>
      <c r="O10348" s="14"/>
      <c r="P10348" s="14"/>
      <c r="Q10348" s="39"/>
      <c r="R10348" s="545"/>
      <c r="S10348" s="545"/>
      <c r="T10348" s="25"/>
      <c r="U10348" s="25"/>
    </row>
    <row r="10349" spans="2:21">
      <c r="B10349" s="9"/>
      <c r="C10349" s="9"/>
      <c r="D10349" s="9"/>
      <c r="E10349" s="9"/>
      <c r="F10349" s="10"/>
      <c r="G10349" s="4"/>
      <c r="H10349" s="24"/>
      <c r="I10349" s="184"/>
      <c r="J10349" s="182"/>
      <c r="K10349" s="21"/>
      <c r="L10349" s="24"/>
      <c r="M10349" s="185"/>
      <c r="N10349" s="24"/>
      <c r="O10349" s="14"/>
      <c r="P10349" s="14"/>
      <c r="Q10349" s="39"/>
      <c r="R10349" s="545"/>
      <c r="S10349" s="545"/>
      <c r="T10349" s="25"/>
      <c r="U10349" s="25"/>
    </row>
    <row r="10350" spans="2:21">
      <c r="B10350" s="9"/>
      <c r="C10350" s="9"/>
      <c r="D10350" s="9"/>
      <c r="E10350" s="9"/>
      <c r="F10350" s="10"/>
      <c r="G10350" s="4"/>
      <c r="H10350" s="24"/>
      <c r="I10350" s="184"/>
      <c r="J10350" s="182"/>
      <c r="K10350" s="21"/>
      <c r="L10350" s="24"/>
      <c r="M10350" s="185"/>
      <c r="N10350" s="24"/>
      <c r="O10350" s="14"/>
      <c r="P10350" s="14"/>
      <c r="Q10350" s="39"/>
      <c r="R10350" s="545"/>
      <c r="S10350" s="545"/>
      <c r="T10350" s="25"/>
      <c r="U10350" s="25"/>
    </row>
    <row r="10351" spans="2:21">
      <c r="B10351" s="9"/>
      <c r="C10351" s="9"/>
      <c r="D10351" s="9"/>
      <c r="E10351" s="9"/>
      <c r="F10351" s="10"/>
      <c r="G10351" s="4"/>
      <c r="H10351" s="24"/>
      <c r="I10351" s="184"/>
      <c r="J10351" s="182"/>
      <c r="K10351" s="21"/>
      <c r="L10351" s="24"/>
      <c r="M10351" s="185"/>
      <c r="N10351" s="24"/>
      <c r="O10351" s="14"/>
      <c r="P10351" s="14"/>
      <c r="Q10351" s="39"/>
      <c r="R10351" s="545"/>
      <c r="S10351" s="545"/>
      <c r="T10351" s="25"/>
      <c r="U10351" s="25"/>
    </row>
    <row r="10352" spans="2:21">
      <c r="B10352" s="9"/>
      <c r="C10352" s="9"/>
      <c r="D10352" s="9"/>
      <c r="E10352" s="9"/>
      <c r="F10352" s="10"/>
      <c r="G10352" s="4"/>
      <c r="H10352" s="24"/>
      <c r="I10352" s="184"/>
      <c r="J10352" s="182"/>
      <c r="K10352" s="21"/>
      <c r="L10352" s="24"/>
      <c r="M10352" s="185"/>
      <c r="N10352" s="24"/>
      <c r="O10352" s="14"/>
      <c r="P10352" s="14"/>
      <c r="Q10352" s="39"/>
      <c r="R10352" s="545"/>
      <c r="S10352" s="545"/>
      <c r="T10352" s="25"/>
      <c r="U10352" s="25"/>
    </row>
    <row r="10353" spans="2:21">
      <c r="B10353" s="9"/>
      <c r="C10353" s="9"/>
      <c r="D10353" s="9"/>
      <c r="E10353" s="9"/>
      <c r="F10353" s="10"/>
      <c r="G10353" s="4"/>
      <c r="H10353" s="24"/>
      <c r="I10353" s="184"/>
      <c r="J10353" s="182"/>
      <c r="K10353" s="21"/>
      <c r="L10353" s="24"/>
      <c r="M10353" s="185"/>
      <c r="N10353" s="24"/>
      <c r="O10353" s="14"/>
      <c r="P10353" s="14"/>
      <c r="Q10353" s="39"/>
      <c r="R10353" s="545"/>
      <c r="S10353" s="545"/>
      <c r="T10353" s="25"/>
      <c r="U10353" s="25"/>
    </row>
    <row r="10354" spans="2:21">
      <c r="B10354" s="9"/>
      <c r="C10354" s="9"/>
      <c r="D10354" s="9"/>
      <c r="E10354" s="9"/>
      <c r="F10354" s="10"/>
      <c r="G10354" s="4"/>
      <c r="H10354" s="24"/>
      <c r="I10354" s="184"/>
      <c r="J10354" s="182"/>
      <c r="K10354" s="21"/>
      <c r="L10354" s="24"/>
      <c r="M10354" s="185"/>
      <c r="N10354" s="24"/>
      <c r="O10354" s="14"/>
      <c r="P10354" s="14"/>
      <c r="Q10354" s="39"/>
      <c r="R10354" s="545"/>
      <c r="S10354" s="545"/>
      <c r="T10354" s="25"/>
      <c r="U10354" s="25"/>
    </row>
    <row r="10355" spans="2:21">
      <c r="B10355" s="9"/>
      <c r="C10355" s="9"/>
      <c r="D10355" s="9"/>
      <c r="E10355" s="9"/>
      <c r="F10355" s="10"/>
      <c r="G10355" s="4"/>
      <c r="H10355" s="24"/>
      <c r="I10355" s="184"/>
      <c r="J10355" s="182"/>
      <c r="K10355" s="21"/>
      <c r="L10355" s="24"/>
      <c r="M10355" s="185"/>
      <c r="N10355" s="24"/>
      <c r="O10355" s="14"/>
      <c r="P10355" s="14"/>
      <c r="Q10355" s="39"/>
      <c r="R10355" s="545"/>
      <c r="S10355" s="545"/>
      <c r="T10355" s="25"/>
      <c r="U10355" s="25"/>
    </row>
    <row r="10356" spans="2:21">
      <c r="B10356" s="9"/>
      <c r="C10356" s="9"/>
      <c r="D10356" s="9"/>
      <c r="E10356" s="9"/>
      <c r="F10356" s="10"/>
      <c r="G10356" s="4"/>
      <c r="H10356" s="24"/>
      <c r="I10356" s="184"/>
      <c r="J10356" s="182"/>
      <c r="K10356" s="21"/>
      <c r="L10356" s="24"/>
      <c r="M10356" s="185"/>
      <c r="N10356" s="24"/>
      <c r="O10356" s="14"/>
      <c r="P10356" s="14"/>
      <c r="Q10356" s="39"/>
      <c r="R10356" s="545"/>
      <c r="S10356" s="545"/>
      <c r="T10356" s="25"/>
      <c r="U10356" s="25"/>
    </row>
    <row r="10357" spans="2:21">
      <c r="B10357" s="9"/>
      <c r="C10357" s="9"/>
      <c r="D10357" s="9"/>
      <c r="E10357" s="9"/>
      <c r="F10357" s="10"/>
      <c r="G10357" s="4"/>
      <c r="H10357" s="24"/>
      <c r="I10357" s="184"/>
      <c r="J10357" s="182"/>
      <c r="K10357" s="21"/>
      <c r="L10357" s="24"/>
      <c r="M10357" s="185"/>
      <c r="N10357" s="24"/>
      <c r="O10357" s="14"/>
      <c r="P10357" s="14"/>
      <c r="Q10357" s="39"/>
      <c r="R10357" s="545"/>
      <c r="S10357" s="545"/>
      <c r="T10357" s="25"/>
      <c r="U10357" s="25"/>
    </row>
    <row r="10358" spans="2:21">
      <c r="B10358" s="9"/>
      <c r="C10358" s="9"/>
      <c r="D10358" s="9"/>
      <c r="E10358" s="9"/>
      <c r="F10358" s="10"/>
      <c r="G10358" s="4"/>
      <c r="H10358" s="24"/>
      <c r="I10358" s="184"/>
      <c r="J10358" s="182"/>
      <c r="K10358" s="21"/>
      <c r="L10358" s="24"/>
      <c r="M10358" s="185"/>
      <c r="N10358" s="24"/>
      <c r="O10358" s="14"/>
      <c r="P10358" s="14"/>
      <c r="Q10358" s="39"/>
      <c r="R10358" s="545"/>
      <c r="S10358" s="545"/>
      <c r="T10358" s="25"/>
      <c r="U10358" s="25"/>
    </row>
    <row r="10359" spans="2:21">
      <c r="B10359" s="9"/>
      <c r="C10359" s="9"/>
      <c r="D10359" s="9"/>
      <c r="E10359" s="9"/>
      <c r="F10359" s="10"/>
      <c r="G10359" s="4"/>
      <c r="H10359" s="24"/>
      <c r="I10359" s="184"/>
      <c r="J10359" s="182"/>
      <c r="K10359" s="21"/>
      <c r="L10359" s="24"/>
      <c r="M10359" s="185"/>
      <c r="N10359" s="24"/>
      <c r="O10359" s="14"/>
      <c r="P10359" s="14"/>
      <c r="Q10359" s="39"/>
      <c r="R10359" s="545"/>
      <c r="S10359" s="545"/>
      <c r="T10359" s="25"/>
      <c r="U10359" s="25"/>
    </row>
    <row r="10360" spans="2:21">
      <c r="B10360" s="9"/>
      <c r="C10360" s="9"/>
      <c r="D10360" s="9"/>
      <c r="E10360" s="9"/>
      <c r="F10360" s="10"/>
      <c r="G10360" s="4"/>
      <c r="H10360" s="24"/>
      <c r="I10360" s="184"/>
      <c r="J10360" s="182"/>
      <c r="K10360" s="21"/>
      <c r="L10360" s="24"/>
      <c r="M10360" s="185"/>
      <c r="N10360" s="24"/>
      <c r="O10360" s="14"/>
      <c r="P10360" s="14"/>
      <c r="Q10360" s="39"/>
      <c r="R10360" s="545"/>
      <c r="S10360" s="545"/>
      <c r="T10360" s="25"/>
      <c r="U10360" s="25"/>
    </row>
    <row r="10361" spans="2:21">
      <c r="B10361" s="9"/>
      <c r="C10361" s="9"/>
      <c r="D10361" s="9"/>
      <c r="E10361" s="9"/>
      <c r="F10361" s="10"/>
      <c r="G10361" s="4"/>
      <c r="H10361" s="24"/>
      <c r="I10361" s="184"/>
      <c r="J10361" s="182"/>
      <c r="K10361" s="21"/>
      <c r="L10361" s="24"/>
      <c r="M10361" s="185"/>
      <c r="N10361" s="24"/>
      <c r="O10361" s="14"/>
      <c r="P10361" s="14"/>
      <c r="Q10361" s="39"/>
      <c r="R10361" s="545"/>
      <c r="S10361" s="545"/>
      <c r="T10361" s="25"/>
      <c r="U10361" s="25"/>
    </row>
    <row r="10362" spans="2:21">
      <c r="B10362" s="9"/>
      <c r="C10362" s="9"/>
      <c r="D10362" s="9"/>
      <c r="E10362" s="9"/>
      <c r="F10362" s="10"/>
      <c r="G10362" s="4"/>
      <c r="H10362" s="24"/>
      <c r="I10362" s="184"/>
      <c r="J10362" s="182"/>
      <c r="K10362" s="21"/>
      <c r="L10362" s="24"/>
      <c r="M10362" s="185"/>
      <c r="N10362" s="24"/>
      <c r="O10362" s="14"/>
      <c r="P10362" s="14"/>
      <c r="Q10362" s="39"/>
      <c r="R10362" s="545"/>
      <c r="S10362" s="545"/>
      <c r="T10362" s="25"/>
      <c r="U10362" s="25"/>
    </row>
    <row r="10363" spans="2:21">
      <c r="B10363" s="9"/>
      <c r="C10363" s="9"/>
      <c r="D10363" s="9"/>
      <c r="E10363" s="9"/>
      <c r="F10363" s="10"/>
      <c r="G10363" s="4"/>
      <c r="H10363" s="24"/>
      <c r="I10363" s="184"/>
      <c r="J10363" s="182"/>
      <c r="K10363" s="21"/>
      <c r="L10363" s="24"/>
      <c r="M10363" s="185"/>
      <c r="N10363" s="24"/>
      <c r="O10363" s="14"/>
      <c r="P10363" s="14"/>
      <c r="Q10363" s="39"/>
      <c r="R10363" s="545"/>
      <c r="S10363" s="545"/>
      <c r="T10363" s="25"/>
      <c r="U10363" s="25"/>
    </row>
    <row r="10364" spans="2:21">
      <c r="B10364" s="9"/>
      <c r="C10364" s="9"/>
      <c r="D10364" s="9"/>
      <c r="E10364" s="9"/>
      <c r="F10364" s="10"/>
      <c r="G10364" s="4"/>
      <c r="H10364" s="24"/>
      <c r="I10364" s="184"/>
      <c r="J10364" s="182"/>
      <c r="K10364" s="21"/>
      <c r="L10364" s="24"/>
      <c r="M10364" s="185"/>
      <c r="N10364" s="24"/>
      <c r="O10364" s="14"/>
      <c r="P10364" s="14"/>
      <c r="Q10364" s="39"/>
      <c r="R10364" s="545"/>
      <c r="S10364" s="545"/>
      <c r="T10364" s="25"/>
      <c r="U10364" s="25"/>
    </row>
    <row r="10365" spans="2:21">
      <c r="B10365" s="9"/>
      <c r="C10365" s="9"/>
      <c r="D10365" s="9"/>
      <c r="E10365" s="9"/>
      <c r="F10365" s="10"/>
      <c r="G10365" s="4"/>
      <c r="H10365" s="24"/>
      <c r="I10365" s="184"/>
      <c r="J10365" s="182"/>
      <c r="K10365" s="21"/>
      <c r="L10365" s="24"/>
      <c r="M10365" s="185"/>
      <c r="N10365" s="24"/>
      <c r="O10365" s="14"/>
      <c r="P10365" s="14"/>
      <c r="Q10365" s="39"/>
      <c r="R10365" s="545"/>
      <c r="S10365" s="545"/>
      <c r="T10365" s="25"/>
      <c r="U10365" s="25"/>
    </row>
    <row r="10366" spans="2:21">
      <c r="B10366" s="9"/>
      <c r="C10366" s="9"/>
      <c r="D10366" s="9"/>
      <c r="E10366" s="9"/>
      <c r="F10366" s="10"/>
      <c r="G10366" s="4"/>
      <c r="H10366" s="24"/>
      <c r="I10366" s="184"/>
      <c r="J10366" s="182"/>
      <c r="K10366" s="21"/>
      <c r="L10366" s="24"/>
      <c r="M10366" s="185"/>
      <c r="N10366" s="24"/>
      <c r="O10366" s="14"/>
      <c r="P10366" s="14"/>
      <c r="Q10366" s="39"/>
      <c r="R10366" s="545"/>
      <c r="S10366" s="545"/>
      <c r="T10366" s="25"/>
      <c r="U10366" s="25"/>
    </row>
    <row r="10367" spans="2:21">
      <c r="B10367" s="9"/>
      <c r="C10367" s="9"/>
      <c r="D10367" s="9"/>
      <c r="E10367" s="9"/>
      <c r="F10367" s="10"/>
      <c r="G10367" s="4"/>
      <c r="H10367" s="24"/>
      <c r="I10367" s="184"/>
      <c r="J10367" s="182"/>
      <c r="K10367" s="21"/>
      <c r="L10367" s="24"/>
      <c r="M10367" s="185"/>
      <c r="N10367" s="24"/>
      <c r="O10367" s="14"/>
      <c r="P10367" s="14"/>
      <c r="Q10367" s="39"/>
      <c r="R10367" s="545"/>
      <c r="S10367" s="545"/>
      <c r="T10367" s="25"/>
      <c r="U10367" s="25"/>
    </row>
    <row r="10368" spans="2:21">
      <c r="B10368" s="9"/>
      <c r="C10368" s="9"/>
      <c r="D10368" s="9"/>
      <c r="E10368" s="9"/>
      <c r="F10368" s="10"/>
      <c r="G10368" s="4"/>
      <c r="H10368" s="24"/>
      <c r="I10368" s="184"/>
      <c r="J10368" s="182"/>
      <c r="K10368" s="21"/>
      <c r="L10368" s="24"/>
      <c r="M10368" s="185"/>
      <c r="N10368" s="24"/>
      <c r="O10368" s="14"/>
      <c r="P10368" s="14"/>
      <c r="Q10368" s="39"/>
      <c r="R10368" s="545"/>
      <c r="S10368" s="545"/>
      <c r="T10368" s="25"/>
      <c r="U10368" s="25"/>
    </row>
    <row r="10369" spans="2:21">
      <c r="B10369" s="9"/>
      <c r="C10369" s="9"/>
      <c r="D10369" s="9"/>
      <c r="E10369" s="9"/>
      <c r="F10369" s="10"/>
      <c r="G10369" s="4"/>
      <c r="H10369" s="24"/>
      <c r="I10369" s="184"/>
      <c r="J10369" s="182"/>
      <c r="K10369" s="21"/>
      <c r="L10369" s="24"/>
      <c r="M10369" s="185"/>
      <c r="N10369" s="24"/>
      <c r="O10369" s="14"/>
      <c r="P10369" s="14"/>
      <c r="Q10369" s="39"/>
      <c r="R10369" s="545"/>
      <c r="S10369" s="545"/>
      <c r="T10369" s="25"/>
      <c r="U10369" s="25"/>
    </row>
    <row r="10370" spans="2:21">
      <c r="B10370" s="9"/>
      <c r="C10370" s="9"/>
      <c r="D10370" s="9"/>
      <c r="E10370" s="9"/>
      <c r="F10370" s="10"/>
      <c r="G10370" s="4"/>
      <c r="H10370" s="24"/>
      <c r="I10370" s="184"/>
      <c r="J10370" s="182"/>
      <c r="K10370" s="21"/>
      <c r="L10370" s="24"/>
      <c r="M10370" s="185"/>
      <c r="N10370" s="24"/>
      <c r="O10370" s="14"/>
      <c r="P10370" s="14"/>
      <c r="Q10370" s="39"/>
      <c r="R10370" s="545"/>
      <c r="S10370" s="545"/>
      <c r="T10370" s="25"/>
      <c r="U10370" s="25"/>
    </row>
    <row r="10371" spans="2:21">
      <c r="B10371" s="9"/>
      <c r="C10371" s="9"/>
      <c r="D10371" s="9"/>
      <c r="E10371" s="9"/>
      <c r="F10371" s="10"/>
      <c r="G10371" s="4"/>
      <c r="H10371" s="24"/>
      <c r="I10371" s="184"/>
      <c r="J10371" s="182"/>
      <c r="K10371" s="21"/>
      <c r="L10371" s="24"/>
      <c r="M10371" s="185"/>
      <c r="N10371" s="24"/>
      <c r="O10371" s="14"/>
      <c r="P10371" s="14"/>
      <c r="Q10371" s="39"/>
      <c r="R10371" s="545"/>
      <c r="S10371" s="545"/>
      <c r="T10371" s="25"/>
      <c r="U10371" s="25"/>
    </row>
    <row r="10372" spans="2:21">
      <c r="B10372" s="9"/>
      <c r="C10372" s="9"/>
      <c r="D10372" s="9"/>
      <c r="E10372" s="9"/>
      <c r="F10372" s="10"/>
      <c r="G10372" s="4"/>
      <c r="H10372" s="24"/>
      <c r="I10372" s="184"/>
      <c r="J10372" s="182"/>
      <c r="K10372" s="21"/>
      <c r="L10372" s="24"/>
      <c r="M10372" s="185"/>
      <c r="N10372" s="24"/>
      <c r="O10372" s="14"/>
      <c r="P10372" s="14"/>
      <c r="Q10372" s="39"/>
      <c r="R10372" s="545"/>
      <c r="S10372" s="545"/>
      <c r="T10372" s="25"/>
      <c r="U10372" s="25"/>
    </row>
    <row r="10373" spans="2:21">
      <c r="B10373" s="9"/>
      <c r="C10373" s="9"/>
      <c r="D10373" s="9"/>
      <c r="E10373" s="9"/>
      <c r="F10373" s="10"/>
      <c r="G10373" s="4"/>
      <c r="H10373" s="24"/>
      <c r="I10373" s="184"/>
      <c r="J10373" s="182"/>
      <c r="K10373" s="21"/>
      <c r="L10373" s="24"/>
      <c r="M10373" s="185"/>
      <c r="N10373" s="24"/>
      <c r="O10373" s="14"/>
      <c r="P10373" s="14"/>
      <c r="Q10373" s="39"/>
      <c r="R10373" s="545"/>
      <c r="S10373" s="545"/>
      <c r="T10373" s="25"/>
      <c r="U10373" s="25"/>
    </row>
    <row r="10374" spans="2:21">
      <c r="B10374" s="9"/>
      <c r="C10374" s="9"/>
      <c r="D10374" s="9"/>
      <c r="E10374" s="9"/>
      <c r="F10374" s="10"/>
      <c r="G10374" s="4"/>
      <c r="H10374" s="24"/>
      <c r="I10374" s="184"/>
      <c r="J10374" s="182"/>
      <c r="K10374" s="21"/>
      <c r="L10374" s="24"/>
      <c r="M10374" s="185"/>
      <c r="N10374" s="24"/>
      <c r="O10374" s="14"/>
      <c r="P10374" s="14"/>
      <c r="Q10374" s="39"/>
      <c r="R10374" s="545"/>
      <c r="S10374" s="545"/>
      <c r="T10374" s="25"/>
      <c r="U10374" s="25"/>
    </row>
    <row r="10375" spans="2:21">
      <c r="B10375" s="9"/>
      <c r="C10375" s="9"/>
      <c r="D10375" s="9"/>
      <c r="E10375" s="9"/>
      <c r="F10375" s="10"/>
      <c r="G10375" s="4"/>
      <c r="H10375" s="24"/>
      <c r="I10375" s="184"/>
      <c r="J10375" s="182"/>
      <c r="K10375" s="21"/>
      <c r="L10375" s="24"/>
      <c r="M10375" s="185"/>
      <c r="N10375" s="24"/>
      <c r="O10375" s="14"/>
      <c r="P10375" s="14"/>
      <c r="Q10375" s="39"/>
      <c r="R10375" s="545"/>
      <c r="S10375" s="545"/>
      <c r="T10375" s="25"/>
      <c r="U10375" s="25"/>
    </row>
    <row r="10376" spans="2:21">
      <c r="B10376" s="9"/>
      <c r="C10376" s="9"/>
      <c r="D10376" s="9"/>
      <c r="E10376" s="9"/>
      <c r="F10376" s="10"/>
      <c r="G10376" s="4"/>
      <c r="H10376" s="24"/>
      <c r="I10376" s="184"/>
      <c r="J10376" s="182"/>
      <c r="K10376" s="21"/>
      <c r="L10376" s="24"/>
      <c r="M10376" s="185"/>
      <c r="N10376" s="24"/>
      <c r="O10376" s="14"/>
      <c r="P10376" s="14"/>
      <c r="Q10376" s="39"/>
      <c r="R10376" s="545"/>
      <c r="S10376" s="545"/>
      <c r="T10376" s="25"/>
      <c r="U10376" s="25"/>
    </row>
    <row r="10377" spans="2:21">
      <c r="B10377" s="9"/>
      <c r="C10377" s="9"/>
      <c r="D10377" s="9"/>
      <c r="E10377" s="9"/>
      <c r="F10377" s="10"/>
      <c r="G10377" s="4"/>
      <c r="H10377" s="24"/>
      <c r="I10377" s="184"/>
      <c r="J10377" s="182"/>
      <c r="K10377" s="21"/>
      <c r="L10377" s="24"/>
      <c r="M10377" s="185"/>
      <c r="N10377" s="24"/>
      <c r="O10377" s="14"/>
      <c r="P10377" s="14"/>
      <c r="Q10377" s="39"/>
      <c r="R10377" s="545"/>
      <c r="S10377" s="545"/>
      <c r="T10377" s="25"/>
      <c r="U10377" s="25"/>
    </row>
    <row r="10378" spans="2:21">
      <c r="B10378" s="9"/>
      <c r="C10378" s="9"/>
      <c r="D10378" s="9"/>
      <c r="E10378" s="9"/>
      <c r="F10378" s="10"/>
      <c r="G10378" s="4"/>
      <c r="H10378" s="24"/>
      <c r="I10378" s="184"/>
      <c r="J10378" s="182"/>
      <c r="K10378" s="21"/>
      <c r="L10378" s="24"/>
      <c r="M10378" s="185"/>
      <c r="N10378" s="24"/>
      <c r="O10378" s="14"/>
      <c r="P10378" s="14"/>
      <c r="Q10378" s="39"/>
      <c r="R10378" s="545"/>
      <c r="S10378" s="545"/>
      <c r="T10378" s="25"/>
      <c r="U10378" s="25"/>
    </row>
    <row r="10379" spans="2:21">
      <c r="B10379" s="9"/>
      <c r="C10379" s="9"/>
      <c r="D10379" s="9"/>
      <c r="E10379" s="9"/>
      <c r="F10379" s="10"/>
      <c r="G10379" s="4"/>
      <c r="H10379" s="24"/>
      <c r="I10379" s="184"/>
      <c r="J10379" s="182"/>
      <c r="K10379" s="21"/>
      <c r="L10379" s="24"/>
      <c r="M10379" s="185"/>
      <c r="N10379" s="24"/>
      <c r="O10379" s="14"/>
      <c r="P10379" s="14"/>
      <c r="Q10379" s="39"/>
      <c r="R10379" s="545"/>
      <c r="S10379" s="545"/>
      <c r="T10379" s="25"/>
      <c r="U10379" s="25"/>
    </row>
    <row r="10380" spans="2:21">
      <c r="B10380" s="9"/>
      <c r="C10380" s="9"/>
      <c r="D10380" s="9"/>
      <c r="E10380" s="9"/>
      <c r="F10380" s="10"/>
      <c r="G10380" s="4"/>
      <c r="H10380" s="24"/>
      <c r="I10380" s="184"/>
      <c r="J10380" s="182"/>
      <c r="K10380" s="21"/>
      <c r="L10380" s="24"/>
      <c r="M10380" s="185"/>
      <c r="N10380" s="24"/>
      <c r="O10380" s="14"/>
      <c r="P10380" s="14"/>
      <c r="Q10380" s="39"/>
      <c r="R10380" s="545"/>
      <c r="S10380" s="545"/>
      <c r="T10380" s="25"/>
      <c r="U10380" s="25"/>
    </row>
    <row r="10381" spans="2:21">
      <c r="B10381" s="9"/>
      <c r="C10381" s="9"/>
      <c r="D10381" s="9"/>
      <c r="E10381" s="9"/>
      <c r="F10381" s="10"/>
      <c r="G10381" s="4"/>
      <c r="H10381" s="24"/>
      <c r="I10381" s="184"/>
      <c r="J10381" s="182"/>
      <c r="K10381" s="21"/>
      <c r="L10381" s="24"/>
      <c r="M10381" s="185"/>
      <c r="N10381" s="24"/>
      <c r="O10381" s="14"/>
      <c r="P10381" s="14"/>
      <c r="Q10381" s="39"/>
      <c r="R10381" s="545"/>
      <c r="S10381" s="545"/>
      <c r="T10381" s="25"/>
      <c r="U10381" s="25"/>
    </row>
    <row r="10382" spans="2:21">
      <c r="B10382" s="9"/>
      <c r="C10382" s="9"/>
      <c r="D10382" s="9"/>
      <c r="E10382" s="9"/>
      <c r="F10382" s="10"/>
      <c r="G10382" s="4"/>
      <c r="H10382" s="24"/>
      <c r="I10382" s="184"/>
      <c r="J10382" s="182"/>
      <c r="K10382" s="21"/>
      <c r="L10382" s="24"/>
      <c r="M10382" s="185"/>
      <c r="N10382" s="24"/>
      <c r="O10382" s="14"/>
      <c r="P10382" s="14"/>
      <c r="Q10382" s="39"/>
      <c r="R10382" s="545"/>
      <c r="S10382" s="545"/>
      <c r="T10382" s="25"/>
      <c r="U10382" s="25"/>
    </row>
    <row r="10383" spans="2:21">
      <c r="B10383" s="9"/>
      <c r="C10383" s="9"/>
      <c r="D10383" s="9"/>
      <c r="E10383" s="9"/>
      <c r="F10383" s="10"/>
      <c r="G10383" s="4"/>
      <c r="H10383" s="24"/>
      <c r="I10383" s="184"/>
      <c r="J10383" s="182"/>
      <c r="K10383" s="21"/>
      <c r="L10383" s="24"/>
      <c r="M10383" s="185"/>
      <c r="N10383" s="24"/>
      <c r="O10383" s="14"/>
      <c r="P10383" s="14"/>
      <c r="Q10383" s="39"/>
      <c r="R10383" s="545"/>
      <c r="S10383" s="545"/>
      <c r="T10383" s="25"/>
      <c r="U10383" s="25"/>
    </row>
    <row r="10384" spans="2:21">
      <c r="B10384" s="9"/>
      <c r="C10384" s="9"/>
      <c r="D10384" s="9"/>
      <c r="E10384" s="9"/>
      <c r="F10384" s="10"/>
      <c r="G10384" s="4"/>
      <c r="H10384" s="24"/>
      <c r="I10384" s="184"/>
      <c r="J10384" s="182"/>
      <c r="K10384" s="21"/>
      <c r="L10384" s="24"/>
      <c r="M10384" s="185"/>
      <c r="N10384" s="24"/>
      <c r="O10384" s="14"/>
      <c r="P10384" s="14"/>
      <c r="Q10384" s="39"/>
      <c r="R10384" s="545"/>
      <c r="S10384" s="545"/>
      <c r="T10384" s="25"/>
      <c r="U10384" s="25"/>
    </row>
    <row r="10385" spans="2:21">
      <c r="B10385" s="9"/>
      <c r="C10385" s="9"/>
      <c r="D10385" s="9"/>
      <c r="E10385" s="9"/>
      <c r="F10385" s="10"/>
      <c r="G10385" s="4"/>
      <c r="H10385" s="24"/>
      <c r="I10385" s="184"/>
      <c r="J10385" s="182"/>
      <c r="K10385" s="21"/>
      <c r="L10385" s="24"/>
      <c r="M10385" s="185"/>
      <c r="N10385" s="24"/>
      <c r="O10385" s="14"/>
      <c r="P10385" s="14"/>
      <c r="Q10385" s="39"/>
      <c r="R10385" s="545"/>
      <c r="S10385" s="545"/>
      <c r="T10385" s="25"/>
      <c r="U10385" s="25"/>
    </row>
    <row r="10386" spans="2:21">
      <c r="B10386" s="9"/>
      <c r="C10386" s="9"/>
      <c r="D10386" s="9"/>
      <c r="E10386" s="9"/>
      <c r="F10386" s="10"/>
      <c r="G10386" s="4"/>
      <c r="H10386" s="24"/>
      <c r="I10386" s="184"/>
      <c r="J10386" s="182"/>
      <c r="K10386" s="21"/>
      <c r="L10386" s="24"/>
      <c r="M10386" s="185"/>
      <c r="N10386" s="24"/>
      <c r="O10386" s="14"/>
      <c r="P10386" s="14"/>
      <c r="Q10386" s="39"/>
      <c r="R10386" s="545"/>
      <c r="S10386" s="545"/>
      <c r="T10386" s="25"/>
      <c r="U10386" s="25"/>
    </row>
    <row r="10387" spans="2:21">
      <c r="B10387" s="9"/>
      <c r="C10387" s="9"/>
      <c r="D10387" s="9"/>
      <c r="E10387" s="9"/>
      <c r="F10387" s="10"/>
      <c r="G10387" s="4"/>
      <c r="H10387" s="24"/>
      <c r="I10387" s="184"/>
      <c r="J10387" s="182"/>
      <c r="K10387" s="21"/>
      <c r="L10387" s="24"/>
      <c r="M10387" s="185"/>
      <c r="N10387" s="24"/>
      <c r="O10387" s="14"/>
      <c r="P10387" s="14"/>
      <c r="Q10387" s="39"/>
      <c r="R10387" s="545"/>
      <c r="S10387" s="545"/>
      <c r="T10387" s="25"/>
      <c r="U10387" s="25"/>
    </row>
    <row r="10388" spans="2:21">
      <c r="B10388" s="9"/>
      <c r="C10388" s="9"/>
      <c r="D10388" s="9"/>
      <c r="E10388" s="9"/>
      <c r="F10388" s="10"/>
      <c r="G10388" s="4"/>
      <c r="H10388" s="24"/>
      <c r="I10388" s="184"/>
      <c r="J10388" s="182"/>
      <c r="K10388" s="21"/>
      <c r="L10388" s="24"/>
      <c r="M10388" s="185"/>
      <c r="N10388" s="24"/>
      <c r="O10388" s="14"/>
      <c r="P10388" s="14"/>
      <c r="Q10388" s="39"/>
      <c r="R10388" s="545"/>
      <c r="S10388" s="545"/>
      <c r="T10388" s="25"/>
      <c r="U10388" s="25"/>
    </row>
    <row r="10389" spans="2:21">
      <c r="B10389" s="9"/>
      <c r="C10389" s="9"/>
      <c r="D10389" s="9"/>
      <c r="E10389" s="9"/>
      <c r="F10389" s="10"/>
      <c r="G10389" s="4"/>
      <c r="H10389" s="24"/>
      <c r="I10389" s="184"/>
      <c r="J10389" s="182"/>
      <c r="K10389" s="21"/>
      <c r="L10389" s="24"/>
      <c r="M10389" s="185"/>
      <c r="N10389" s="24"/>
      <c r="O10389" s="14"/>
      <c r="P10389" s="14"/>
      <c r="Q10389" s="39"/>
      <c r="R10389" s="545"/>
      <c r="S10389" s="545"/>
      <c r="T10389" s="25"/>
      <c r="U10389" s="25"/>
    </row>
    <row r="10390" spans="2:21">
      <c r="B10390" s="9"/>
      <c r="C10390" s="9"/>
      <c r="D10390" s="9"/>
      <c r="E10390" s="9"/>
      <c r="F10390" s="10"/>
      <c r="G10390" s="4"/>
      <c r="H10390" s="24"/>
      <c r="I10390" s="184"/>
      <c r="J10390" s="182"/>
      <c r="K10390" s="21"/>
      <c r="L10390" s="24"/>
      <c r="M10390" s="185"/>
      <c r="N10390" s="24"/>
      <c r="O10390" s="14"/>
      <c r="P10390" s="14"/>
      <c r="Q10390" s="39"/>
      <c r="R10390" s="545"/>
      <c r="S10390" s="545"/>
      <c r="T10390" s="25"/>
      <c r="U10390" s="25"/>
    </row>
    <row r="10391" spans="2:21">
      <c r="B10391" s="9"/>
      <c r="C10391" s="9"/>
      <c r="D10391" s="9"/>
      <c r="E10391" s="9"/>
      <c r="F10391" s="10"/>
      <c r="G10391" s="4"/>
      <c r="H10391" s="24"/>
      <c r="I10391" s="184"/>
      <c r="J10391" s="182"/>
      <c r="K10391" s="21"/>
      <c r="L10391" s="24"/>
      <c r="M10391" s="185"/>
      <c r="N10391" s="24"/>
      <c r="O10391" s="14"/>
      <c r="P10391" s="14"/>
      <c r="Q10391" s="39"/>
      <c r="R10391" s="545"/>
      <c r="S10391" s="545"/>
      <c r="T10391" s="25"/>
      <c r="U10391" s="25"/>
    </row>
    <row r="10392" spans="2:21">
      <c r="B10392" s="9"/>
      <c r="C10392" s="9"/>
      <c r="D10392" s="9"/>
      <c r="E10392" s="9"/>
      <c r="F10392" s="10"/>
      <c r="G10392" s="4"/>
      <c r="H10392" s="24"/>
      <c r="I10392" s="184"/>
      <c r="J10392" s="182"/>
      <c r="K10392" s="21"/>
      <c r="L10392" s="24"/>
      <c r="M10392" s="185"/>
      <c r="N10392" s="24"/>
      <c r="O10392" s="14"/>
      <c r="P10392" s="14"/>
      <c r="Q10392" s="39"/>
      <c r="R10392" s="545"/>
      <c r="S10392" s="545"/>
      <c r="T10392" s="25"/>
      <c r="U10392" s="25"/>
    </row>
    <row r="10393" spans="2:21">
      <c r="B10393" s="9"/>
      <c r="C10393" s="9"/>
      <c r="D10393" s="9"/>
      <c r="E10393" s="9"/>
      <c r="F10393" s="10"/>
      <c r="G10393" s="4"/>
      <c r="H10393" s="24"/>
      <c r="I10393" s="184"/>
      <c r="J10393" s="182"/>
      <c r="K10393" s="21"/>
      <c r="L10393" s="24"/>
      <c r="M10393" s="185"/>
      <c r="N10393" s="24"/>
      <c r="O10393" s="14"/>
      <c r="P10393" s="14"/>
      <c r="Q10393" s="39"/>
      <c r="R10393" s="545"/>
      <c r="S10393" s="545"/>
      <c r="T10393" s="25"/>
      <c r="U10393" s="25"/>
    </row>
    <row r="10394" spans="2:21">
      <c r="B10394" s="9"/>
      <c r="C10394" s="9"/>
      <c r="D10394" s="9"/>
      <c r="E10394" s="9"/>
      <c r="F10394" s="10"/>
      <c r="G10394" s="4"/>
      <c r="H10394" s="24"/>
      <c r="I10394" s="184"/>
      <c r="J10394" s="182"/>
      <c r="K10394" s="21"/>
      <c r="L10394" s="24"/>
      <c r="M10394" s="185"/>
      <c r="N10394" s="24"/>
      <c r="O10394" s="14"/>
      <c r="P10394" s="14"/>
      <c r="Q10394" s="39"/>
      <c r="R10394" s="545"/>
      <c r="S10394" s="545"/>
      <c r="T10394" s="25"/>
      <c r="U10394" s="25"/>
    </row>
    <row r="10395" spans="2:21">
      <c r="B10395" s="9"/>
      <c r="C10395" s="9"/>
      <c r="D10395" s="9"/>
      <c r="E10395" s="9"/>
      <c r="F10395" s="10"/>
      <c r="G10395" s="4"/>
      <c r="H10395" s="24"/>
      <c r="I10395" s="184"/>
      <c r="J10395" s="182"/>
      <c r="K10395" s="21"/>
      <c r="L10395" s="24"/>
      <c r="M10395" s="185"/>
      <c r="N10395" s="24"/>
      <c r="O10395" s="14"/>
      <c r="P10395" s="14"/>
      <c r="Q10395" s="39"/>
      <c r="R10395" s="545"/>
      <c r="S10395" s="545"/>
      <c r="T10395" s="25"/>
      <c r="U10395" s="25"/>
    </row>
    <row r="10396" spans="2:21">
      <c r="B10396" s="9"/>
      <c r="C10396" s="9"/>
      <c r="D10396" s="9"/>
      <c r="E10396" s="9"/>
      <c r="F10396" s="10"/>
      <c r="G10396" s="4"/>
      <c r="H10396" s="24"/>
      <c r="I10396" s="184"/>
      <c r="J10396" s="182"/>
      <c r="K10396" s="21"/>
      <c r="L10396" s="24"/>
      <c r="M10396" s="185"/>
      <c r="N10396" s="24"/>
      <c r="O10396" s="14"/>
      <c r="P10396" s="14"/>
      <c r="Q10396" s="39"/>
      <c r="R10396" s="545"/>
      <c r="S10396" s="545"/>
      <c r="T10396" s="25"/>
      <c r="U10396" s="25"/>
    </row>
    <row r="10397" spans="2:21">
      <c r="B10397" s="9"/>
      <c r="C10397" s="9"/>
      <c r="D10397" s="9"/>
      <c r="E10397" s="9"/>
      <c r="F10397" s="10"/>
      <c r="G10397" s="4"/>
      <c r="H10397" s="24"/>
      <c r="I10397" s="184"/>
      <c r="J10397" s="182"/>
      <c r="K10397" s="21"/>
      <c r="L10397" s="24"/>
      <c r="M10397" s="185"/>
      <c r="N10397" s="24"/>
      <c r="O10397" s="14"/>
      <c r="P10397" s="14"/>
      <c r="Q10397" s="39"/>
      <c r="R10397" s="545"/>
      <c r="S10397" s="545"/>
      <c r="T10397" s="25"/>
      <c r="U10397" s="25"/>
    </row>
    <row r="10398" spans="2:21">
      <c r="B10398" s="9"/>
      <c r="C10398" s="9"/>
      <c r="D10398" s="9"/>
      <c r="E10398" s="9"/>
      <c r="F10398" s="10"/>
      <c r="G10398" s="4"/>
      <c r="H10398" s="24"/>
      <c r="I10398" s="184"/>
      <c r="J10398" s="182"/>
      <c r="K10398" s="21"/>
      <c r="L10398" s="24"/>
      <c r="M10398" s="185"/>
      <c r="N10398" s="24"/>
      <c r="O10398" s="14"/>
      <c r="P10398" s="14"/>
      <c r="Q10398" s="39"/>
      <c r="R10398" s="545"/>
      <c r="S10398" s="545"/>
      <c r="T10398" s="25"/>
      <c r="U10398" s="25"/>
    </row>
    <row r="10399" spans="2:21">
      <c r="B10399" s="9"/>
      <c r="C10399" s="9"/>
      <c r="D10399" s="9"/>
      <c r="E10399" s="9"/>
      <c r="F10399" s="10"/>
      <c r="G10399" s="4"/>
      <c r="H10399" s="24"/>
      <c r="I10399" s="184"/>
      <c r="J10399" s="182"/>
      <c r="K10399" s="21"/>
      <c r="L10399" s="24"/>
      <c r="M10399" s="185"/>
      <c r="N10399" s="24"/>
      <c r="O10399" s="14"/>
      <c r="P10399" s="14"/>
      <c r="Q10399" s="39"/>
      <c r="R10399" s="545"/>
      <c r="S10399" s="545"/>
      <c r="T10399" s="25"/>
      <c r="U10399" s="25"/>
    </row>
    <row r="10400" spans="2:21">
      <c r="B10400" s="9"/>
      <c r="C10400" s="9"/>
      <c r="D10400" s="9"/>
      <c r="E10400" s="9"/>
      <c r="F10400" s="10"/>
      <c r="G10400" s="4"/>
      <c r="H10400" s="24"/>
      <c r="I10400" s="184"/>
      <c r="J10400" s="182"/>
      <c r="K10400" s="21"/>
      <c r="L10400" s="24"/>
      <c r="M10400" s="185"/>
      <c r="N10400" s="24"/>
      <c r="O10400" s="14"/>
      <c r="P10400" s="14"/>
      <c r="Q10400" s="39"/>
      <c r="R10400" s="545"/>
      <c r="S10400" s="545"/>
      <c r="T10400" s="25"/>
      <c r="U10400" s="25"/>
    </row>
    <row r="10401" spans="2:21">
      <c r="B10401" s="9"/>
      <c r="C10401" s="9"/>
      <c r="D10401" s="9"/>
      <c r="E10401" s="9"/>
      <c r="F10401" s="10"/>
      <c r="G10401" s="4"/>
      <c r="H10401" s="24"/>
      <c r="I10401" s="184"/>
      <c r="J10401" s="182"/>
      <c r="K10401" s="21"/>
      <c r="L10401" s="24"/>
      <c r="M10401" s="185"/>
      <c r="N10401" s="24"/>
      <c r="O10401" s="14"/>
      <c r="P10401" s="14"/>
      <c r="Q10401" s="39"/>
      <c r="R10401" s="545"/>
      <c r="S10401" s="545"/>
      <c r="T10401" s="25"/>
      <c r="U10401" s="25"/>
    </row>
    <row r="10402" spans="2:21">
      <c r="B10402" s="9"/>
      <c r="C10402" s="9"/>
      <c r="D10402" s="9"/>
      <c r="E10402" s="9"/>
      <c r="F10402" s="10"/>
      <c r="G10402" s="4"/>
      <c r="H10402" s="24"/>
      <c r="I10402" s="184"/>
      <c r="J10402" s="182"/>
      <c r="K10402" s="21"/>
      <c r="L10402" s="24"/>
      <c r="M10402" s="185"/>
      <c r="N10402" s="24"/>
      <c r="O10402" s="14"/>
      <c r="P10402" s="14"/>
      <c r="Q10402" s="39"/>
      <c r="R10402" s="545"/>
      <c r="S10402" s="545"/>
      <c r="T10402" s="25"/>
      <c r="U10402" s="25"/>
    </row>
    <row r="10403" spans="2:21">
      <c r="B10403" s="9"/>
      <c r="C10403" s="9"/>
      <c r="D10403" s="9"/>
      <c r="E10403" s="9"/>
      <c r="F10403" s="10"/>
      <c r="G10403" s="4"/>
      <c r="H10403" s="24"/>
      <c r="I10403" s="184"/>
      <c r="J10403" s="182"/>
      <c r="K10403" s="21"/>
      <c r="L10403" s="24"/>
      <c r="M10403" s="185"/>
      <c r="N10403" s="24"/>
      <c r="O10403" s="14"/>
      <c r="P10403" s="14"/>
      <c r="Q10403" s="39"/>
      <c r="R10403" s="545"/>
      <c r="S10403" s="545"/>
      <c r="T10403" s="25"/>
      <c r="U10403" s="25"/>
    </row>
    <row r="10404" spans="2:21">
      <c r="B10404" s="9"/>
      <c r="C10404" s="9"/>
      <c r="D10404" s="9"/>
      <c r="E10404" s="9"/>
      <c r="F10404" s="10"/>
      <c r="G10404" s="4"/>
      <c r="H10404" s="24"/>
      <c r="I10404" s="184"/>
      <c r="J10404" s="182"/>
      <c r="K10404" s="21"/>
      <c r="L10404" s="24"/>
      <c r="M10404" s="185"/>
      <c r="N10404" s="24"/>
      <c r="O10404" s="14"/>
      <c r="P10404" s="14"/>
      <c r="Q10404" s="39"/>
      <c r="R10404" s="545"/>
      <c r="S10404" s="545"/>
      <c r="T10404" s="25"/>
      <c r="U10404" s="25"/>
    </row>
    <row r="10405" spans="2:21">
      <c r="B10405" s="9"/>
      <c r="C10405" s="9"/>
      <c r="D10405" s="9"/>
      <c r="E10405" s="9"/>
      <c r="F10405" s="10"/>
      <c r="G10405" s="4"/>
      <c r="H10405" s="24"/>
      <c r="I10405" s="184"/>
      <c r="J10405" s="182"/>
      <c r="K10405" s="21"/>
      <c r="L10405" s="24"/>
      <c r="M10405" s="185"/>
      <c r="N10405" s="24"/>
      <c r="O10405" s="14"/>
      <c r="P10405" s="14"/>
      <c r="Q10405" s="39"/>
      <c r="R10405" s="545"/>
      <c r="S10405" s="545"/>
      <c r="T10405" s="25"/>
      <c r="U10405" s="25"/>
    </row>
    <row r="10406" spans="2:21">
      <c r="B10406" s="9"/>
      <c r="C10406" s="9"/>
      <c r="D10406" s="9"/>
      <c r="E10406" s="9"/>
      <c r="F10406" s="10"/>
      <c r="G10406" s="4"/>
      <c r="H10406" s="24"/>
      <c r="I10406" s="184"/>
      <c r="J10406" s="182"/>
      <c r="K10406" s="21"/>
      <c r="L10406" s="24"/>
      <c r="M10406" s="185"/>
      <c r="N10406" s="24"/>
      <c r="O10406" s="14"/>
      <c r="P10406" s="14"/>
      <c r="Q10406" s="39"/>
      <c r="R10406" s="545"/>
      <c r="S10406" s="545"/>
      <c r="T10406" s="25"/>
      <c r="U10406" s="25"/>
    </row>
    <row r="10407" spans="2:21">
      <c r="B10407" s="9"/>
      <c r="C10407" s="9"/>
      <c r="D10407" s="9"/>
      <c r="E10407" s="9"/>
      <c r="F10407" s="10"/>
      <c r="G10407" s="4"/>
      <c r="H10407" s="24"/>
      <c r="I10407" s="184"/>
      <c r="J10407" s="182"/>
      <c r="K10407" s="21"/>
      <c r="L10407" s="24"/>
      <c r="M10407" s="185"/>
      <c r="N10407" s="24"/>
      <c r="O10407" s="14"/>
      <c r="P10407" s="14"/>
      <c r="Q10407" s="39"/>
      <c r="R10407" s="545"/>
      <c r="S10407" s="545"/>
      <c r="T10407" s="25"/>
      <c r="U10407" s="25"/>
    </row>
    <row r="10408" spans="2:21">
      <c r="B10408" s="9"/>
      <c r="C10408" s="9"/>
      <c r="D10408" s="9"/>
      <c r="E10408" s="9"/>
      <c r="F10408" s="10"/>
      <c r="G10408" s="4"/>
      <c r="H10408" s="24"/>
      <c r="I10408" s="184"/>
      <c r="J10408" s="182"/>
      <c r="K10408" s="21"/>
      <c r="L10408" s="24"/>
      <c r="M10408" s="185"/>
      <c r="N10408" s="24"/>
      <c r="O10408" s="14"/>
      <c r="P10408" s="14"/>
      <c r="Q10408" s="39"/>
      <c r="R10408" s="545"/>
      <c r="S10408" s="545"/>
      <c r="T10408" s="25"/>
      <c r="U10408" s="25"/>
    </row>
    <row r="10409" spans="2:21">
      <c r="B10409" s="9"/>
      <c r="C10409" s="9"/>
      <c r="D10409" s="9"/>
      <c r="E10409" s="9"/>
      <c r="F10409" s="10"/>
      <c r="G10409" s="4"/>
      <c r="H10409" s="24"/>
      <c r="I10409" s="184"/>
      <c r="J10409" s="182"/>
      <c r="K10409" s="21"/>
      <c r="L10409" s="24"/>
      <c r="M10409" s="185"/>
      <c r="N10409" s="24"/>
      <c r="O10409" s="14"/>
      <c r="P10409" s="14"/>
      <c r="Q10409" s="39"/>
      <c r="R10409" s="545"/>
      <c r="S10409" s="545"/>
      <c r="T10409" s="25"/>
      <c r="U10409" s="25"/>
    </row>
    <row r="10410" spans="2:21">
      <c r="B10410" s="9"/>
      <c r="C10410" s="9"/>
      <c r="D10410" s="9"/>
      <c r="E10410" s="9"/>
      <c r="F10410" s="10"/>
      <c r="G10410" s="4"/>
      <c r="H10410" s="24"/>
      <c r="I10410" s="184"/>
      <c r="J10410" s="182"/>
      <c r="K10410" s="21"/>
      <c r="L10410" s="24"/>
      <c r="M10410" s="185"/>
      <c r="N10410" s="24"/>
      <c r="O10410" s="14"/>
      <c r="P10410" s="14"/>
      <c r="Q10410" s="39"/>
      <c r="R10410" s="545"/>
      <c r="S10410" s="545"/>
      <c r="T10410" s="25"/>
      <c r="U10410" s="25"/>
    </row>
    <row r="10411" spans="2:21">
      <c r="B10411" s="9"/>
      <c r="C10411" s="9"/>
      <c r="D10411" s="9"/>
      <c r="E10411" s="9"/>
      <c r="F10411" s="10"/>
      <c r="G10411" s="4"/>
      <c r="H10411" s="24"/>
      <c r="I10411" s="184"/>
      <c r="J10411" s="182"/>
      <c r="K10411" s="21"/>
      <c r="L10411" s="24"/>
      <c r="M10411" s="185"/>
      <c r="N10411" s="24"/>
      <c r="O10411" s="14"/>
      <c r="P10411" s="14"/>
      <c r="Q10411" s="39"/>
      <c r="R10411" s="545"/>
      <c r="S10411" s="545"/>
      <c r="T10411" s="25"/>
      <c r="U10411" s="25"/>
    </row>
    <row r="10412" spans="2:21">
      <c r="B10412" s="9"/>
      <c r="C10412" s="9"/>
      <c r="D10412" s="9"/>
      <c r="E10412" s="9"/>
      <c r="F10412" s="10"/>
      <c r="G10412" s="4"/>
      <c r="H10412" s="24"/>
      <c r="I10412" s="184"/>
      <c r="J10412" s="182"/>
      <c r="K10412" s="21"/>
      <c r="L10412" s="24"/>
      <c r="M10412" s="185"/>
      <c r="N10412" s="24"/>
      <c r="O10412" s="14"/>
      <c r="P10412" s="14"/>
      <c r="Q10412" s="39"/>
      <c r="R10412" s="545"/>
      <c r="S10412" s="545"/>
      <c r="T10412" s="25"/>
      <c r="U10412" s="25"/>
    </row>
    <row r="10413" spans="2:21">
      <c r="B10413" s="9"/>
      <c r="C10413" s="9"/>
      <c r="D10413" s="9"/>
      <c r="E10413" s="9"/>
      <c r="F10413" s="10"/>
      <c r="G10413" s="4"/>
      <c r="H10413" s="24"/>
      <c r="I10413" s="184"/>
      <c r="J10413" s="182"/>
      <c r="K10413" s="21"/>
      <c r="L10413" s="24"/>
      <c r="M10413" s="185"/>
      <c r="N10413" s="24"/>
      <c r="O10413" s="14"/>
      <c r="P10413" s="14"/>
      <c r="Q10413" s="39"/>
      <c r="R10413" s="545"/>
      <c r="S10413" s="545"/>
      <c r="T10413" s="25"/>
      <c r="U10413" s="25"/>
    </row>
    <row r="10414" spans="2:21">
      <c r="B10414" s="9"/>
      <c r="C10414" s="9"/>
      <c r="D10414" s="9"/>
      <c r="E10414" s="9"/>
      <c r="F10414" s="10"/>
      <c r="G10414" s="4"/>
      <c r="H10414" s="24"/>
      <c r="I10414" s="184"/>
      <c r="J10414" s="182"/>
      <c r="K10414" s="21"/>
      <c r="L10414" s="24"/>
      <c r="M10414" s="185"/>
      <c r="N10414" s="24"/>
      <c r="O10414" s="14"/>
      <c r="P10414" s="14"/>
      <c r="Q10414" s="39"/>
      <c r="R10414" s="545"/>
      <c r="S10414" s="545"/>
      <c r="T10414" s="25"/>
      <c r="U10414" s="25"/>
    </row>
    <row r="10415" spans="2:21">
      <c r="B10415" s="9"/>
      <c r="C10415" s="9"/>
      <c r="D10415" s="9"/>
      <c r="E10415" s="9"/>
      <c r="F10415" s="10"/>
      <c r="G10415" s="4"/>
      <c r="H10415" s="24"/>
      <c r="I10415" s="184"/>
      <c r="J10415" s="182"/>
      <c r="K10415" s="21"/>
      <c r="L10415" s="24"/>
      <c r="M10415" s="185"/>
      <c r="N10415" s="24"/>
      <c r="O10415" s="14"/>
      <c r="P10415" s="14"/>
      <c r="Q10415" s="39"/>
      <c r="R10415" s="545"/>
      <c r="S10415" s="545"/>
      <c r="T10415" s="25"/>
      <c r="U10415" s="25"/>
    </row>
    <row r="10416" spans="2:21">
      <c r="B10416" s="9"/>
      <c r="C10416" s="9"/>
      <c r="D10416" s="9"/>
      <c r="E10416" s="9"/>
      <c r="F10416" s="10"/>
      <c r="G10416" s="4"/>
      <c r="H10416" s="24"/>
      <c r="I10416" s="184"/>
      <c r="J10416" s="182"/>
      <c r="K10416" s="21"/>
      <c r="L10416" s="24"/>
      <c r="M10416" s="185"/>
      <c r="N10416" s="24"/>
      <c r="O10416" s="14"/>
      <c r="P10416" s="14"/>
      <c r="Q10416" s="39"/>
      <c r="R10416" s="545"/>
      <c r="S10416" s="545"/>
      <c r="T10416" s="25"/>
      <c r="U10416" s="25"/>
    </row>
    <row r="10417" spans="2:21">
      <c r="B10417" s="9"/>
      <c r="C10417" s="9"/>
      <c r="D10417" s="9"/>
      <c r="E10417" s="9"/>
      <c r="F10417" s="10"/>
      <c r="G10417" s="4"/>
      <c r="H10417" s="24"/>
      <c r="I10417" s="184"/>
      <c r="J10417" s="182"/>
      <c r="K10417" s="21"/>
      <c r="L10417" s="24"/>
      <c r="M10417" s="185"/>
      <c r="N10417" s="24"/>
      <c r="O10417" s="14"/>
      <c r="P10417" s="14"/>
      <c r="Q10417" s="39"/>
      <c r="R10417" s="545"/>
      <c r="S10417" s="545"/>
      <c r="T10417" s="25"/>
      <c r="U10417" s="25"/>
    </row>
    <row r="10418" spans="2:21">
      <c r="B10418" s="9"/>
      <c r="C10418" s="9"/>
      <c r="D10418" s="9"/>
      <c r="E10418" s="9"/>
      <c r="F10418" s="10"/>
      <c r="G10418" s="4"/>
      <c r="H10418" s="24"/>
      <c r="I10418" s="184"/>
      <c r="J10418" s="182"/>
      <c r="K10418" s="21"/>
      <c r="L10418" s="24"/>
      <c r="M10418" s="185"/>
      <c r="N10418" s="24"/>
      <c r="O10418" s="14"/>
      <c r="P10418" s="14"/>
      <c r="Q10418" s="39"/>
      <c r="R10418" s="545"/>
      <c r="S10418" s="545"/>
      <c r="T10418" s="25"/>
      <c r="U10418" s="25"/>
    </row>
    <row r="10419" spans="2:21">
      <c r="B10419" s="9"/>
      <c r="C10419" s="9"/>
      <c r="D10419" s="9"/>
      <c r="E10419" s="9"/>
      <c r="F10419" s="10"/>
      <c r="G10419" s="4"/>
      <c r="H10419" s="24"/>
      <c r="I10419" s="184"/>
      <c r="J10419" s="182"/>
      <c r="K10419" s="21"/>
      <c r="L10419" s="24"/>
      <c r="M10419" s="185"/>
      <c r="N10419" s="24"/>
      <c r="O10419" s="14"/>
      <c r="P10419" s="14"/>
      <c r="Q10419" s="39"/>
      <c r="R10419" s="545"/>
      <c r="S10419" s="545"/>
      <c r="T10419" s="25"/>
      <c r="U10419" s="25"/>
    </row>
    <row r="10420" spans="2:21">
      <c r="B10420" s="9"/>
      <c r="C10420" s="9"/>
      <c r="D10420" s="9"/>
      <c r="E10420" s="9"/>
      <c r="F10420" s="10"/>
      <c r="G10420" s="4"/>
      <c r="H10420" s="24"/>
      <c r="I10420" s="184"/>
      <c r="J10420" s="182"/>
      <c r="K10420" s="21"/>
      <c r="L10420" s="24"/>
      <c r="M10420" s="185"/>
      <c r="N10420" s="24"/>
      <c r="O10420" s="14"/>
      <c r="P10420" s="14"/>
      <c r="Q10420" s="39"/>
      <c r="R10420" s="545"/>
      <c r="S10420" s="545"/>
      <c r="T10420" s="25"/>
      <c r="U10420" s="25"/>
    </row>
    <row r="10421" spans="2:21">
      <c r="B10421" s="9"/>
      <c r="C10421" s="9"/>
      <c r="D10421" s="9"/>
      <c r="E10421" s="9"/>
      <c r="F10421" s="10"/>
      <c r="G10421" s="4"/>
      <c r="H10421" s="24"/>
      <c r="I10421" s="184"/>
      <c r="J10421" s="182"/>
      <c r="K10421" s="21"/>
      <c r="L10421" s="24"/>
      <c r="M10421" s="185"/>
      <c r="N10421" s="24"/>
      <c r="O10421" s="14"/>
      <c r="P10421" s="14"/>
      <c r="Q10421" s="39"/>
      <c r="R10421" s="545"/>
      <c r="S10421" s="545"/>
      <c r="T10421" s="25"/>
      <c r="U10421" s="25"/>
    </row>
    <row r="10422" spans="2:21">
      <c r="B10422" s="9"/>
      <c r="C10422" s="9"/>
      <c r="D10422" s="9"/>
      <c r="E10422" s="9"/>
      <c r="F10422" s="10"/>
      <c r="G10422" s="4"/>
      <c r="H10422" s="24"/>
      <c r="I10422" s="184"/>
      <c r="J10422" s="182"/>
      <c r="K10422" s="21"/>
      <c r="L10422" s="24"/>
      <c r="M10422" s="185"/>
      <c r="N10422" s="24"/>
      <c r="O10422" s="14"/>
      <c r="P10422" s="14"/>
      <c r="Q10422" s="39"/>
      <c r="R10422" s="545"/>
      <c r="S10422" s="545"/>
      <c r="T10422" s="25"/>
      <c r="U10422" s="25"/>
    </row>
    <row r="10423" spans="2:21">
      <c r="B10423" s="9"/>
      <c r="C10423" s="9"/>
      <c r="D10423" s="9"/>
      <c r="E10423" s="9"/>
      <c r="F10423" s="10"/>
      <c r="G10423" s="4"/>
      <c r="H10423" s="24"/>
      <c r="I10423" s="184"/>
      <c r="J10423" s="182"/>
      <c r="K10423" s="21"/>
      <c r="L10423" s="24"/>
      <c r="M10423" s="185"/>
      <c r="N10423" s="24"/>
      <c r="O10423" s="14"/>
      <c r="P10423" s="14"/>
      <c r="Q10423" s="39"/>
      <c r="R10423" s="545"/>
      <c r="S10423" s="545"/>
      <c r="T10423" s="25"/>
      <c r="U10423" s="25"/>
    </row>
    <row r="10424" spans="2:21">
      <c r="B10424" s="9"/>
      <c r="C10424" s="9"/>
      <c r="D10424" s="9"/>
      <c r="E10424" s="9"/>
      <c r="F10424" s="10"/>
      <c r="G10424" s="4"/>
      <c r="H10424" s="24"/>
      <c r="I10424" s="184"/>
      <c r="J10424" s="182"/>
      <c r="K10424" s="21"/>
      <c r="L10424" s="24"/>
      <c r="M10424" s="185"/>
      <c r="N10424" s="24"/>
      <c r="O10424" s="14"/>
      <c r="P10424" s="14"/>
      <c r="Q10424" s="39"/>
      <c r="R10424" s="545"/>
      <c r="S10424" s="545"/>
      <c r="T10424" s="25"/>
      <c r="U10424" s="25"/>
    </row>
    <row r="10425" spans="2:21">
      <c r="B10425" s="9"/>
      <c r="C10425" s="9"/>
      <c r="D10425" s="9"/>
      <c r="E10425" s="9"/>
      <c r="F10425" s="10"/>
      <c r="G10425" s="4"/>
      <c r="H10425" s="24"/>
      <c r="I10425" s="184"/>
      <c r="J10425" s="182"/>
      <c r="K10425" s="21"/>
      <c r="L10425" s="24"/>
      <c r="M10425" s="185"/>
      <c r="N10425" s="24"/>
      <c r="O10425" s="14"/>
      <c r="P10425" s="14"/>
      <c r="Q10425" s="39"/>
      <c r="R10425" s="545"/>
      <c r="S10425" s="545"/>
      <c r="T10425" s="25"/>
      <c r="U10425" s="25"/>
    </row>
    <row r="10426" spans="2:21">
      <c r="B10426" s="9"/>
      <c r="C10426" s="9"/>
      <c r="D10426" s="9"/>
      <c r="E10426" s="9"/>
      <c r="F10426" s="10"/>
      <c r="G10426" s="4"/>
      <c r="H10426" s="24"/>
      <c r="I10426" s="184"/>
      <c r="J10426" s="182"/>
      <c r="K10426" s="21"/>
      <c r="L10426" s="24"/>
      <c r="M10426" s="185"/>
      <c r="N10426" s="24"/>
      <c r="O10426" s="14"/>
      <c r="P10426" s="14"/>
      <c r="Q10426" s="39"/>
      <c r="R10426" s="545"/>
      <c r="S10426" s="545"/>
      <c r="T10426" s="25"/>
      <c r="U10426" s="25"/>
    </row>
    <row r="10427" spans="2:21">
      <c r="B10427" s="9"/>
      <c r="C10427" s="9"/>
      <c r="D10427" s="9"/>
      <c r="E10427" s="9"/>
      <c r="F10427" s="10"/>
      <c r="G10427" s="4"/>
      <c r="H10427" s="24"/>
      <c r="I10427" s="184"/>
      <c r="J10427" s="182"/>
      <c r="K10427" s="21"/>
      <c r="L10427" s="24"/>
      <c r="M10427" s="185"/>
      <c r="N10427" s="24"/>
      <c r="O10427" s="14"/>
      <c r="P10427" s="14"/>
      <c r="Q10427" s="39"/>
      <c r="R10427" s="545"/>
      <c r="S10427" s="545"/>
      <c r="T10427" s="25"/>
      <c r="U10427" s="25"/>
    </row>
    <row r="10428" spans="2:21">
      <c r="B10428" s="9"/>
      <c r="C10428" s="9"/>
      <c r="D10428" s="9"/>
      <c r="E10428" s="9"/>
      <c r="F10428" s="10"/>
      <c r="G10428" s="4"/>
      <c r="H10428" s="24"/>
      <c r="I10428" s="184"/>
      <c r="J10428" s="182"/>
      <c r="K10428" s="21"/>
      <c r="L10428" s="24"/>
      <c r="M10428" s="185"/>
      <c r="N10428" s="24"/>
      <c r="O10428" s="14"/>
      <c r="P10428" s="14"/>
      <c r="Q10428" s="39"/>
      <c r="R10428" s="545"/>
      <c r="S10428" s="545"/>
      <c r="T10428" s="25"/>
      <c r="U10428" s="25"/>
    </row>
    <row r="10429" spans="2:21">
      <c r="B10429" s="9"/>
      <c r="C10429" s="9"/>
      <c r="D10429" s="9"/>
      <c r="E10429" s="9"/>
      <c r="F10429" s="10"/>
      <c r="G10429" s="4"/>
      <c r="H10429" s="24"/>
      <c r="I10429" s="184"/>
      <c r="J10429" s="182"/>
      <c r="K10429" s="21"/>
      <c r="L10429" s="24"/>
      <c r="M10429" s="185"/>
      <c r="N10429" s="24"/>
      <c r="O10429" s="14"/>
      <c r="P10429" s="14"/>
      <c r="Q10429" s="39"/>
      <c r="R10429" s="545"/>
      <c r="S10429" s="545"/>
      <c r="T10429" s="25"/>
      <c r="U10429" s="25"/>
    </row>
    <row r="10430" spans="2:21">
      <c r="B10430" s="9"/>
      <c r="C10430" s="9"/>
      <c r="D10430" s="9"/>
      <c r="E10430" s="9"/>
      <c r="F10430" s="10"/>
      <c r="G10430" s="4"/>
      <c r="H10430" s="24"/>
      <c r="I10430" s="184"/>
      <c r="J10430" s="182"/>
      <c r="K10430" s="21"/>
      <c r="L10430" s="24"/>
      <c r="M10430" s="185"/>
      <c r="N10430" s="24"/>
      <c r="O10430" s="14"/>
      <c r="P10430" s="14"/>
      <c r="Q10430" s="39"/>
      <c r="R10430" s="545"/>
      <c r="S10430" s="545"/>
      <c r="T10430" s="25"/>
      <c r="U10430" s="25"/>
    </row>
    <row r="10431" spans="2:21">
      <c r="B10431" s="9"/>
      <c r="C10431" s="9"/>
      <c r="D10431" s="9"/>
      <c r="E10431" s="9"/>
      <c r="F10431" s="10"/>
      <c r="G10431" s="4"/>
      <c r="H10431" s="24"/>
      <c r="I10431" s="184"/>
      <c r="J10431" s="182"/>
      <c r="K10431" s="21"/>
      <c r="L10431" s="24"/>
      <c r="M10431" s="185"/>
      <c r="N10431" s="24"/>
      <c r="O10431" s="14"/>
      <c r="P10431" s="14"/>
      <c r="Q10431" s="39"/>
      <c r="R10431" s="545"/>
      <c r="S10431" s="545"/>
      <c r="T10431" s="25"/>
      <c r="U10431" s="25"/>
    </row>
    <row r="10432" spans="2:21">
      <c r="B10432" s="9"/>
      <c r="C10432" s="9"/>
      <c r="D10432" s="9"/>
      <c r="E10432" s="9"/>
      <c r="F10432" s="10"/>
      <c r="G10432" s="4"/>
      <c r="H10432" s="24"/>
      <c r="I10432" s="184"/>
      <c r="J10432" s="182"/>
      <c r="K10432" s="21"/>
      <c r="L10432" s="24"/>
      <c r="M10432" s="185"/>
      <c r="N10432" s="24"/>
      <c r="O10432" s="14"/>
      <c r="P10432" s="14"/>
      <c r="Q10432" s="39"/>
      <c r="R10432" s="545"/>
      <c r="S10432" s="545"/>
      <c r="T10432" s="25"/>
      <c r="U10432" s="25"/>
    </row>
    <row r="10433" spans="2:21">
      <c r="B10433" s="9"/>
      <c r="C10433" s="9"/>
      <c r="D10433" s="9"/>
      <c r="E10433" s="9"/>
      <c r="F10433" s="10"/>
      <c r="G10433" s="4"/>
      <c r="H10433" s="24"/>
      <c r="I10433" s="184"/>
      <c r="J10433" s="182"/>
      <c r="K10433" s="21"/>
      <c r="L10433" s="24"/>
      <c r="M10433" s="185"/>
      <c r="N10433" s="24"/>
      <c r="O10433" s="14"/>
      <c r="P10433" s="14"/>
      <c r="Q10433" s="39"/>
      <c r="R10433" s="545"/>
      <c r="S10433" s="545"/>
      <c r="T10433" s="25"/>
      <c r="U10433" s="25"/>
    </row>
    <row r="10434" spans="2:21">
      <c r="B10434" s="9"/>
      <c r="C10434" s="9"/>
      <c r="D10434" s="9"/>
      <c r="E10434" s="9"/>
      <c r="F10434" s="10"/>
      <c r="G10434" s="4"/>
      <c r="H10434" s="24"/>
      <c r="I10434" s="184"/>
      <c r="J10434" s="182"/>
      <c r="K10434" s="21"/>
      <c r="L10434" s="24"/>
      <c r="M10434" s="185"/>
      <c r="N10434" s="24"/>
      <c r="O10434" s="14"/>
      <c r="P10434" s="14"/>
      <c r="Q10434" s="39"/>
      <c r="R10434" s="545"/>
      <c r="S10434" s="545"/>
      <c r="T10434" s="25"/>
      <c r="U10434" s="25"/>
    </row>
    <row r="10435" spans="2:21">
      <c r="B10435" s="9"/>
      <c r="C10435" s="9"/>
      <c r="D10435" s="9"/>
      <c r="E10435" s="9"/>
      <c r="F10435" s="10"/>
      <c r="G10435" s="4"/>
      <c r="H10435" s="24"/>
      <c r="I10435" s="184"/>
      <c r="J10435" s="182"/>
      <c r="K10435" s="21"/>
      <c r="L10435" s="24"/>
      <c r="M10435" s="185"/>
      <c r="N10435" s="24"/>
      <c r="O10435" s="14"/>
      <c r="P10435" s="14"/>
      <c r="Q10435" s="39"/>
      <c r="R10435" s="545"/>
      <c r="S10435" s="545"/>
      <c r="T10435" s="25"/>
      <c r="U10435" s="25"/>
    </row>
    <row r="10436" spans="2:21">
      <c r="B10436" s="9"/>
      <c r="C10436" s="9"/>
      <c r="D10436" s="9"/>
      <c r="E10436" s="9"/>
      <c r="F10436" s="10"/>
      <c r="G10436" s="4"/>
      <c r="H10436" s="24"/>
      <c r="I10436" s="184"/>
      <c r="J10436" s="182"/>
      <c r="K10436" s="21"/>
      <c r="L10436" s="24"/>
      <c r="M10436" s="185"/>
      <c r="N10436" s="24"/>
      <c r="O10436" s="14"/>
      <c r="P10436" s="14"/>
      <c r="Q10436" s="39"/>
      <c r="R10436" s="545"/>
      <c r="S10436" s="545"/>
      <c r="T10436" s="25"/>
      <c r="U10436" s="25"/>
    </row>
    <row r="10437" spans="2:21">
      <c r="B10437" s="9"/>
      <c r="C10437" s="9"/>
      <c r="D10437" s="9"/>
      <c r="E10437" s="9"/>
      <c r="F10437" s="10"/>
      <c r="G10437" s="4"/>
      <c r="H10437" s="24"/>
      <c r="I10437" s="184"/>
      <c r="J10437" s="182"/>
      <c r="K10437" s="21"/>
      <c r="L10437" s="24"/>
      <c r="M10437" s="185"/>
      <c r="N10437" s="24"/>
      <c r="O10437" s="14"/>
      <c r="P10437" s="14"/>
      <c r="Q10437" s="39"/>
      <c r="R10437" s="545"/>
      <c r="S10437" s="545"/>
      <c r="T10437" s="25"/>
      <c r="U10437" s="25"/>
    </row>
    <row r="10438" spans="2:21">
      <c r="B10438" s="9"/>
      <c r="C10438" s="9"/>
      <c r="D10438" s="9"/>
      <c r="E10438" s="9"/>
      <c r="F10438" s="10"/>
      <c r="G10438" s="4"/>
      <c r="H10438" s="24"/>
      <c r="I10438" s="184"/>
      <c r="J10438" s="182"/>
      <c r="K10438" s="21"/>
      <c r="L10438" s="24"/>
      <c r="M10438" s="185"/>
      <c r="N10438" s="24"/>
      <c r="O10438" s="14"/>
      <c r="P10438" s="14"/>
      <c r="Q10438" s="39"/>
      <c r="R10438" s="545"/>
      <c r="S10438" s="545"/>
      <c r="T10438" s="25"/>
      <c r="U10438" s="25"/>
    </row>
    <row r="10439" spans="2:21">
      <c r="B10439" s="9"/>
      <c r="C10439" s="9"/>
      <c r="D10439" s="9"/>
      <c r="E10439" s="9"/>
      <c r="F10439" s="10"/>
      <c r="G10439" s="4"/>
      <c r="H10439" s="24"/>
      <c r="I10439" s="184"/>
      <c r="J10439" s="182"/>
      <c r="K10439" s="21"/>
      <c r="L10439" s="24"/>
      <c r="M10439" s="185"/>
      <c r="N10439" s="24"/>
      <c r="O10439" s="14"/>
      <c r="P10439" s="14"/>
      <c r="Q10439" s="39"/>
      <c r="R10439" s="545"/>
      <c r="S10439" s="545"/>
      <c r="T10439" s="25"/>
      <c r="U10439" s="25"/>
    </row>
    <row r="10440" spans="2:21">
      <c r="B10440" s="9"/>
      <c r="C10440" s="9"/>
      <c r="D10440" s="9"/>
      <c r="E10440" s="9"/>
      <c r="F10440" s="10"/>
      <c r="G10440" s="4"/>
      <c r="H10440" s="24"/>
      <c r="I10440" s="184"/>
      <c r="J10440" s="182"/>
      <c r="K10440" s="21"/>
      <c r="L10440" s="24"/>
      <c r="M10440" s="185"/>
      <c r="N10440" s="24"/>
      <c r="O10440" s="14"/>
      <c r="P10440" s="14"/>
      <c r="Q10440" s="39"/>
      <c r="R10440" s="545"/>
      <c r="S10440" s="545"/>
      <c r="T10440" s="25"/>
      <c r="U10440" s="25"/>
    </row>
    <row r="10441" spans="2:21">
      <c r="B10441" s="9"/>
      <c r="C10441" s="9"/>
      <c r="D10441" s="9"/>
      <c r="E10441" s="9"/>
      <c r="F10441" s="10"/>
      <c r="G10441" s="4"/>
      <c r="H10441" s="24"/>
      <c r="I10441" s="184"/>
      <c r="J10441" s="182"/>
      <c r="K10441" s="21"/>
      <c r="L10441" s="24"/>
      <c r="M10441" s="185"/>
      <c r="N10441" s="24"/>
      <c r="O10441" s="14"/>
      <c r="P10441" s="14"/>
      <c r="Q10441" s="39"/>
      <c r="R10441" s="545"/>
      <c r="S10441" s="545"/>
      <c r="T10441" s="25"/>
      <c r="U10441" s="25"/>
    </row>
    <row r="10442" spans="2:21">
      <c r="B10442" s="9"/>
      <c r="C10442" s="9"/>
      <c r="D10442" s="9"/>
      <c r="E10442" s="9"/>
      <c r="F10442" s="10"/>
      <c r="G10442" s="4"/>
      <c r="H10442" s="24"/>
      <c r="I10442" s="184"/>
      <c r="J10442" s="182"/>
      <c r="K10442" s="21"/>
      <c r="L10442" s="24"/>
      <c r="M10442" s="185"/>
      <c r="N10442" s="24"/>
      <c r="O10442" s="14"/>
      <c r="P10442" s="14"/>
      <c r="Q10442" s="39"/>
      <c r="R10442" s="545"/>
      <c r="S10442" s="545"/>
      <c r="T10442" s="25"/>
      <c r="U10442" s="25"/>
    </row>
    <row r="10443" spans="2:21">
      <c r="B10443" s="9"/>
      <c r="C10443" s="9"/>
      <c r="D10443" s="9"/>
      <c r="E10443" s="9"/>
      <c r="F10443" s="10"/>
      <c r="G10443" s="4"/>
      <c r="H10443" s="24"/>
      <c r="I10443" s="184"/>
      <c r="J10443" s="182"/>
      <c r="K10443" s="21"/>
      <c r="L10443" s="24"/>
      <c r="M10443" s="185"/>
      <c r="N10443" s="24"/>
      <c r="O10443" s="14"/>
      <c r="P10443" s="14"/>
      <c r="Q10443" s="39"/>
      <c r="R10443" s="545"/>
      <c r="S10443" s="545"/>
      <c r="T10443" s="25"/>
      <c r="U10443" s="25"/>
    </row>
    <row r="10444" spans="2:21">
      <c r="B10444" s="9"/>
      <c r="C10444" s="9"/>
      <c r="D10444" s="9"/>
      <c r="E10444" s="9"/>
      <c r="F10444" s="10"/>
      <c r="G10444" s="4"/>
      <c r="H10444" s="24"/>
      <c r="I10444" s="184"/>
      <c r="J10444" s="182"/>
      <c r="K10444" s="21"/>
      <c r="L10444" s="24"/>
      <c r="M10444" s="185"/>
      <c r="N10444" s="24"/>
      <c r="O10444" s="14"/>
      <c r="P10444" s="14"/>
      <c r="Q10444" s="39"/>
      <c r="R10444" s="545"/>
      <c r="S10444" s="545"/>
      <c r="T10444" s="25"/>
      <c r="U10444" s="25"/>
    </row>
    <row r="10445" spans="2:21">
      <c r="B10445" s="9"/>
      <c r="C10445" s="9"/>
      <c r="D10445" s="9"/>
      <c r="E10445" s="9"/>
      <c r="F10445" s="10"/>
      <c r="G10445" s="4"/>
      <c r="H10445" s="24"/>
      <c r="I10445" s="184"/>
      <c r="J10445" s="182"/>
      <c r="K10445" s="21"/>
      <c r="L10445" s="24"/>
      <c r="M10445" s="185"/>
      <c r="N10445" s="24"/>
      <c r="O10445" s="14"/>
      <c r="P10445" s="14"/>
      <c r="Q10445" s="39"/>
      <c r="R10445" s="545"/>
      <c r="S10445" s="545"/>
      <c r="T10445" s="25"/>
      <c r="U10445" s="25"/>
    </row>
    <row r="10446" spans="2:21">
      <c r="B10446" s="9"/>
      <c r="C10446" s="9"/>
      <c r="D10446" s="9"/>
      <c r="E10446" s="9"/>
      <c r="F10446" s="10"/>
      <c r="G10446" s="4"/>
      <c r="H10446" s="24"/>
      <c r="I10446" s="184"/>
      <c r="J10446" s="182"/>
      <c r="K10446" s="21"/>
      <c r="L10446" s="24"/>
      <c r="M10446" s="185"/>
      <c r="N10446" s="24"/>
      <c r="O10446" s="14"/>
      <c r="P10446" s="14"/>
      <c r="Q10446" s="39"/>
      <c r="R10446" s="545"/>
      <c r="S10446" s="545"/>
      <c r="T10446" s="25"/>
      <c r="U10446" s="25"/>
    </row>
    <row r="10447" spans="2:21">
      <c r="B10447" s="9"/>
      <c r="C10447" s="9"/>
      <c r="D10447" s="9"/>
      <c r="E10447" s="9"/>
      <c r="F10447" s="10"/>
      <c r="G10447" s="4"/>
      <c r="H10447" s="24"/>
      <c r="I10447" s="184"/>
      <c r="J10447" s="182"/>
      <c r="K10447" s="21"/>
      <c r="L10447" s="24"/>
      <c r="M10447" s="185"/>
      <c r="N10447" s="24"/>
      <c r="O10447" s="14"/>
      <c r="P10447" s="14"/>
      <c r="Q10447" s="39"/>
      <c r="R10447" s="545"/>
      <c r="S10447" s="545"/>
      <c r="T10447" s="25"/>
      <c r="U10447" s="25"/>
    </row>
    <row r="10448" spans="2:21">
      <c r="B10448" s="9"/>
      <c r="C10448" s="9"/>
      <c r="D10448" s="9"/>
      <c r="E10448" s="9"/>
      <c r="F10448" s="10"/>
      <c r="G10448" s="4"/>
      <c r="H10448" s="24"/>
      <c r="I10448" s="184"/>
      <c r="J10448" s="182"/>
      <c r="K10448" s="21"/>
      <c r="L10448" s="24"/>
      <c r="M10448" s="185"/>
      <c r="N10448" s="24"/>
      <c r="O10448" s="14"/>
      <c r="P10448" s="14"/>
      <c r="Q10448" s="39"/>
      <c r="R10448" s="545"/>
      <c r="S10448" s="545"/>
      <c r="T10448" s="25"/>
      <c r="U10448" s="25"/>
    </row>
    <row r="10449" spans="2:21">
      <c r="B10449" s="9"/>
      <c r="C10449" s="9"/>
      <c r="D10449" s="9"/>
      <c r="E10449" s="9"/>
      <c r="F10449" s="10"/>
      <c r="G10449" s="4"/>
      <c r="H10449" s="24"/>
      <c r="I10449" s="184"/>
      <c r="J10449" s="182"/>
      <c r="K10449" s="21"/>
      <c r="L10449" s="24"/>
      <c r="M10449" s="185"/>
      <c r="N10449" s="24"/>
      <c r="O10449" s="14"/>
      <c r="P10449" s="14"/>
      <c r="Q10449" s="39"/>
      <c r="R10449" s="545"/>
      <c r="S10449" s="545"/>
      <c r="T10449" s="25"/>
      <c r="U10449" s="25"/>
    </row>
    <row r="10450" spans="2:21">
      <c r="B10450" s="9"/>
      <c r="C10450" s="9"/>
      <c r="D10450" s="9"/>
      <c r="E10450" s="9"/>
      <c r="F10450" s="10"/>
      <c r="G10450" s="4"/>
      <c r="H10450" s="24"/>
      <c r="I10450" s="184"/>
      <c r="J10450" s="182"/>
      <c r="K10450" s="21"/>
      <c r="L10450" s="24"/>
      <c r="M10450" s="185"/>
      <c r="N10450" s="24"/>
      <c r="O10450" s="14"/>
      <c r="P10450" s="14"/>
      <c r="Q10450" s="39"/>
      <c r="R10450" s="545"/>
      <c r="S10450" s="545"/>
      <c r="T10450" s="25"/>
      <c r="U10450" s="25"/>
    </row>
    <row r="10451" spans="2:21">
      <c r="B10451" s="9"/>
      <c r="C10451" s="9"/>
      <c r="D10451" s="9"/>
      <c r="E10451" s="9"/>
      <c r="F10451" s="10"/>
      <c r="G10451" s="4"/>
      <c r="H10451" s="24"/>
      <c r="I10451" s="184"/>
      <c r="J10451" s="182"/>
      <c r="K10451" s="21"/>
      <c r="L10451" s="24"/>
      <c r="M10451" s="185"/>
      <c r="N10451" s="24"/>
      <c r="O10451" s="14"/>
      <c r="P10451" s="14"/>
      <c r="Q10451" s="39"/>
      <c r="R10451" s="545"/>
      <c r="S10451" s="545"/>
      <c r="T10451" s="25"/>
      <c r="U10451" s="25"/>
    </row>
    <row r="10452" spans="2:21">
      <c r="B10452" s="9"/>
      <c r="C10452" s="9"/>
      <c r="D10452" s="9"/>
      <c r="E10452" s="9"/>
      <c r="F10452" s="10"/>
      <c r="G10452" s="4"/>
      <c r="H10452" s="24"/>
      <c r="I10452" s="184"/>
      <c r="J10452" s="182"/>
      <c r="K10452" s="21"/>
      <c r="L10452" s="24"/>
      <c r="M10452" s="185"/>
      <c r="N10452" s="24"/>
      <c r="O10452" s="14"/>
      <c r="P10452" s="14"/>
      <c r="Q10452" s="39"/>
      <c r="R10452" s="545"/>
      <c r="S10452" s="545"/>
      <c r="T10452" s="25"/>
      <c r="U10452" s="25"/>
    </row>
    <row r="10453" spans="2:21">
      <c r="B10453" s="9"/>
      <c r="C10453" s="9"/>
      <c r="D10453" s="9"/>
      <c r="E10453" s="9"/>
      <c r="F10453" s="10"/>
      <c r="G10453" s="4"/>
      <c r="H10453" s="24"/>
      <c r="I10453" s="184"/>
      <c r="J10453" s="182"/>
      <c r="K10453" s="21"/>
      <c r="L10453" s="24"/>
      <c r="M10453" s="185"/>
      <c r="N10453" s="24"/>
      <c r="O10453" s="14"/>
      <c r="P10453" s="14"/>
      <c r="Q10453" s="39"/>
      <c r="R10453" s="545"/>
      <c r="S10453" s="545"/>
      <c r="T10453" s="25"/>
      <c r="U10453" s="25"/>
    </row>
    <row r="10454" spans="2:21">
      <c r="B10454" s="9"/>
      <c r="C10454" s="9"/>
      <c r="D10454" s="9"/>
      <c r="E10454" s="9"/>
      <c r="F10454" s="10"/>
      <c r="G10454" s="4"/>
      <c r="H10454" s="24"/>
      <c r="I10454" s="184"/>
      <c r="J10454" s="182"/>
      <c r="K10454" s="21"/>
      <c r="L10454" s="24"/>
      <c r="M10454" s="185"/>
      <c r="N10454" s="24"/>
      <c r="O10454" s="14"/>
      <c r="P10454" s="14"/>
      <c r="Q10454" s="39"/>
      <c r="R10454" s="545"/>
      <c r="S10454" s="545"/>
      <c r="T10454" s="25"/>
      <c r="U10454" s="25"/>
    </row>
    <row r="10455" spans="2:21">
      <c r="B10455" s="9"/>
      <c r="C10455" s="9"/>
      <c r="D10455" s="9"/>
      <c r="E10455" s="9"/>
      <c r="F10455" s="10"/>
      <c r="G10455" s="4"/>
      <c r="H10455" s="24"/>
      <c r="I10455" s="184"/>
      <c r="J10455" s="182"/>
      <c r="K10455" s="21"/>
      <c r="L10455" s="24"/>
      <c r="M10455" s="185"/>
      <c r="N10455" s="24"/>
      <c r="O10455" s="14"/>
      <c r="P10455" s="14"/>
      <c r="Q10455" s="39"/>
      <c r="R10455" s="545"/>
      <c r="S10455" s="545"/>
      <c r="T10455" s="25"/>
      <c r="U10455" s="25"/>
    </row>
    <row r="10456" spans="2:21">
      <c r="B10456" s="9"/>
      <c r="C10456" s="9"/>
      <c r="D10456" s="9"/>
      <c r="E10456" s="9"/>
      <c r="F10456" s="10"/>
      <c r="G10456" s="4"/>
      <c r="H10456" s="24"/>
      <c r="I10456" s="184"/>
      <c r="J10456" s="182"/>
      <c r="K10456" s="21"/>
      <c r="L10456" s="24"/>
      <c r="M10456" s="185"/>
      <c r="N10456" s="24"/>
      <c r="O10456" s="14"/>
      <c r="P10456" s="14"/>
      <c r="Q10456" s="39"/>
      <c r="R10456" s="545"/>
      <c r="S10456" s="545"/>
      <c r="T10456" s="25"/>
      <c r="U10456" s="25"/>
    </row>
    <row r="10457" spans="2:21">
      <c r="B10457" s="9"/>
      <c r="C10457" s="9"/>
      <c r="D10457" s="9"/>
      <c r="E10457" s="9"/>
      <c r="F10457" s="10"/>
      <c r="G10457" s="4"/>
      <c r="H10457" s="24"/>
      <c r="I10457" s="184"/>
      <c r="J10457" s="182"/>
      <c r="K10457" s="21"/>
      <c r="L10457" s="24"/>
      <c r="M10457" s="185"/>
      <c r="N10457" s="24"/>
      <c r="O10457" s="14"/>
      <c r="P10457" s="14"/>
      <c r="Q10457" s="39"/>
      <c r="R10457" s="545"/>
      <c r="S10457" s="545"/>
      <c r="T10457" s="25"/>
      <c r="U10457" s="25"/>
    </row>
    <row r="10458" spans="2:21">
      <c r="B10458" s="9"/>
      <c r="C10458" s="9"/>
      <c r="D10458" s="9"/>
      <c r="E10458" s="9"/>
      <c r="F10458" s="10"/>
      <c r="G10458" s="4"/>
      <c r="H10458" s="24"/>
      <c r="I10458" s="184"/>
      <c r="J10458" s="182"/>
      <c r="K10458" s="21"/>
      <c r="L10458" s="24"/>
      <c r="M10458" s="185"/>
      <c r="N10458" s="24"/>
      <c r="O10458" s="14"/>
      <c r="P10458" s="14"/>
      <c r="Q10458" s="39"/>
      <c r="R10458" s="545"/>
      <c r="S10458" s="545"/>
      <c r="T10458" s="25"/>
      <c r="U10458" s="25"/>
    </row>
    <row r="10459" spans="2:21">
      <c r="B10459" s="9"/>
      <c r="C10459" s="9"/>
      <c r="D10459" s="9"/>
      <c r="E10459" s="9"/>
      <c r="F10459" s="10"/>
      <c r="G10459" s="4"/>
      <c r="H10459" s="24"/>
      <c r="I10459" s="184"/>
      <c r="J10459" s="182"/>
      <c r="K10459" s="21"/>
      <c r="L10459" s="24"/>
      <c r="M10459" s="185"/>
      <c r="N10459" s="24"/>
      <c r="O10459" s="14"/>
      <c r="P10459" s="14"/>
      <c r="Q10459" s="39"/>
      <c r="R10459" s="545"/>
      <c r="S10459" s="545"/>
      <c r="T10459" s="25"/>
      <c r="U10459" s="25"/>
    </row>
    <row r="10460" spans="2:21">
      <c r="B10460" s="9"/>
      <c r="C10460" s="9"/>
      <c r="D10460" s="9"/>
      <c r="E10460" s="9"/>
      <c r="F10460" s="10"/>
      <c r="G10460" s="4"/>
      <c r="H10460" s="24"/>
      <c r="I10460" s="184"/>
      <c r="J10460" s="182"/>
      <c r="K10460" s="21"/>
      <c r="L10460" s="24"/>
      <c r="M10460" s="185"/>
      <c r="N10460" s="24"/>
      <c r="O10460" s="14"/>
      <c r="P10460" s="14"/>
      <c r="Q10460" s="39"/>
      <c r="R10460" s="545"/>
      <c r="S10460" s="545"/>
      <c r="T10460" s="25"/>
      <c r="U10460" s="25"/>
    </row>
    <row r="10461" spans="2:21">
      <c r="B10461" s="9"/>
      <c r="C10461" s="9"/>
      <c r="D10461" s="9"/>
      <c r="E10461" s="9"/>
      <c r="F10461" s="10"/>
      <c r="G10461" s="4"/>
      <c r="H10461" s="24"/>
      <c r="I10461" s="184"/>
      <c r="J10461" s="182"/>
      <c r="K10461" s="21"/>
      <c r="L10461" s="24"/>
      <c r="M10461" s="185"/>
      <c r="N10461" s="24"/>
      <c r="O10461" s="14"/>
      <c r="P10461" s="14"/>
      <c r="Q10461" s="39"/>
      <c r="R10461" s="545"/>
      <c r="S10461" s="545"/>
      <c r="T10461" s="25"/>
      <c r="U10461" s="25"/>
    </row>
    <row r="10462" spans="2:21">
      <c r="B10462" s="9"/>
      <c r="C10462" s="9"/>
      <c r="D10462" s="9"/>
      <c r="E10462" s="9"/>
      <c r="F10462" s="10"/>
      <c r="G10462" s="4"/>
      <c r="H10462" s="24"/>
      <c r="I10462" s="184"/>
      <c r="J10462" s="182"/>
      <c r="K10462" s="21"/>
      <c r="L10462" s="24"/>
      <c r="M10462" s="185"/>
      <c r="N10462" s="24"/>
      <c r="O10462" s="14"/>
      <c r="P10462" s="14"/>
      <c r="Q10462" s="39"/>
      <c r="R10462" s="545"/>
      <c r="S10462" s="545"/>
      <c r="T10462" s="25"/>
      <c r="U10462" s="25"/>
    </row>
    <row r="10463" spans="2:21">
      <c r="B10463" s="9"/>
      <c r="C10463" s="9"/>
      <c r="D10463" s="9"/>
      <c r="E10463" s="9"/>
      <c r="F10463" s="10"/>
      <c r="G10463" s="4"/>
      <c r="H10463" s="24"/>
      <c r="I10463" s="184"/>
      <c r="J10463" s="182"/>
      <c r="K10463" s="21"/>
      <c r="L10463" s="24"/>
      <c r="M10463" s="185"/>
      <c r="N10463" s="24"/>
      <c r="O10463" s="14"/>
      <c r="P10463" s="14"/>
      <c r="Q10463" s="39"/>
      <c r="R10463" s="545"/>
      <c r="S10463" s="545"/>
      <c r="T10463" s="25"/>
      <c r="U10463" s="25"/>
    </row>
    <row r="10464" spans="2:21">
      <c r="B10464" s="9"/>
      <c r="C10464" s="9"/>
      <c r="D10464" s="9"/>
      <c r="E10464" s="9"/>
      <c r="F10464" s="10"/>
      <c r="G10464" s="4"/>
      <c r="H10464" s="24"/>
      <c r="I10464" s="184"/>
      <c r="J10464" s="182"/>
      <c r="K10464" s="21"/>
      <c r="L10464" s="24"/>
      <c r="M10464" s="185"/>
      <c r="N10464" s="24"/>
      <c r="O10464" s="14"/>
      <c r="P10464" s="14"/>
      <c r="Q10464" s="39"/>
      <c r="R10464" s="545"/>
      <c r="S10464" s="545"/>
      <c r="T10464" s="25"/>
      <c r="U10464" s="25"/>
    </row>
    <row r="10465" spans="2:21">
      <c r="B10465" s="9"/>
      <c r="C10465" s="9"/>
      <c r="D10465" s="9"/>
      <c r="E10465" s="9"/>
      <c r="F10465" s="10"/>
      <c r="G10465" s="4"/>
      <c r="H10465" s="24"/>
      <c r="I10465" s="184"/>
      <c r="J10465" s="182"/>
      <c r="K10465" s="21"/>
      <c r="L10465" s="24"/>
      <c r="M10465" s="185"/>
      <c r="N10465" s="24"/>
      <c r="O10465" s="14"/>
      <c r="P10465" s="14"/>
      <c r="Q10465" s="39"/>
      <c r="R10465" s="545"/>
      <c r="S10465" s="545"/>
      <c r="T10465" s="25"/>
      <c r="U10465" s="25"/>
    </row>
    <row r="10466" spans="2:21">
      <c r="B10466" s="9"/>
      <c r="C10466" s="9"/>
      <c r="D10466" s="9"/>
      <c r="E10466" s="9"/>
      <c r="F10466" s="10"/>
      <c r="G10466" s="4"/>
      <c r="H10466" s="24"/>
      <c r="I10466" s="184"/>
      <c r="J10466" s="182"/>
      <c r="K10466" s="21"/>
      <c r="L10466" s="24"/>
      <c r="M10466" s="185"/>
      <c r="N10466" s="24"/>
      <c r="O10466" s="14"/>
      <c r="P10466" s="14"/>
      <c r="Q10466" s="39"/>
      <c r="R10466" s="545"/>
      <c r="S10466" s="545"/>
      <c r="T10466" s="25"/>
      <c r="U10466" s="25"/>
    </row>
    <row r="10467" spans="2:21">
      <c r="B10467" s="9"/>
      <c r="C10467" s="9"/>
      <c r="D10467" s="9"/>
      <c r="E10467" s="9"/>
      <c r="F10467" s="10"/>
      <c r="G10467" s="4"/>
      <c r="H10467" s="24"/>
      <c r="I10467" s="184"/>
      <c r="J10467" s="182"/>
      <c r="K10467" s="21"/>
      <c r="L10467" s="24"/>
      <c r="M10467" s="185"/>
      <c r="N10467" s="24"/>
      <c r="O10467" s="14"/>
      <c r="P10467" s="14"/>
      <c r="Q10467" s="39"/>
      <c r="R10467" s="545"/>
      <c r="S10467" s="545"/>
      <c r="T10467" s="25"/>
      <c r="U10467" s="25"/>
    </row>
    <row r="10468" spans="2:21">
      <c r="B10468" s="9"/>
      <c r="C10468" s="9"/>
      <c r="D10468" s="9"/>
      <c r="E10468" s="9"/>
      <c r="F10468" s="10"/>
      <c r="G10468" s="4"/>
      <c r="H10468" s="24"/>
      <c r="I10468" s="184"/>
      <c r="J10468" s="182"/>
      <c r="K10468" s="21"/>
      <c r="L10468" s="24"/>
      <c r="M10468" s="185"/>
      <c r="N10468" s="24"/>
      <c r="O10468" s="14"/>
      <c r="P10468" s="14"/>
      <c r="Q10468" s="39"/>
      <c r="R10468" s="545"/>
      <c r="S10468" s="545"/>
      <c r="T10468" s="25"/>
      <c r="U10468" s="25"/>
    </row>
    <row r="10469" spans="2:21">
      <c r="B10469" s="9"/>
      <c r="C10469" s="9"/>
      <c r="D10469" s="9"/>
      <c r="E10469" s="9"/>
      <c r="F10469" s="10"/>
      <c r="G10469" s="4"/>
      <c r="H10469" s="24"/>
      <c r="I10469" s="184"/>
      <c r="J10469" s="182"/>
      <c r="K10469" s="21"/>
      <c r="L10469" s="24"/>
      <c r="M10469" s="185"/>
      <c r="N10469" s="24"/>
      <c r="O10469" s="14"/>
      <c r="P10469" s="14"/>
      <c r="Q10469" s="39"/>
      <c r="R10469" s="545"/>
      <c r="S10469" s="545"/>
      <c r="T10469" s="25"/>
      <c r="U10469" s="25"/>
    </row>
    <row r="10470" spans="2:21">
      <c r="B10470" s="9"/>
      <c r="C10470" s="9"/>
      <c r="D10470" s="9"/>
      <c r="E10470" s="9"/>
      <c r="F10470" s="10"/>
      <c r="G10470" s="4"/>
      <c r="H10470" s="24"/>
      <c r="I10470" s="184"/>
      <c r="J10470" s="182"/>
      <c r="K10470" s="21"/>
      <c r="L10470" s="24"/>
      <c r="M10470" s="185"/>
      <c r="N10470" s="24"/>
      <c r="O10470" s="14"/>
      <c r="P10470" s="14"/>
      <c r="Q10470" s="39"/>
      <c r="R10470" s="545"/>
      <c r="S10470" s="545"/>
      <c r="T10470" s="25"/>
      <c r="U10470" s="25"/>
    </row>
    <row r="10471" spans="2:21">
      <c r="B10471" s="9"/>
      <c r="C10471" s="9"/>
      <c r="D10471" s="9"/>
      <c r="E10471" s="9"/>
      <c r="F10471" s="10"/>
      <c r="G10471" s="4"/>
      <c r="H10471" s="24"/>
      <c r="I10471" s="184"/>
      <c r="J10471" s="182"/>
      <c r="K10471" s="21"/>
      <c r="L10471" s="24"/>
      <c r="M10471" s="185"/>
      <c r="N10471" s="24"/>
      <c r="O10471" s="14"/>
      <c r="P10471" s="14"/>
      <c r="Q10471" s="39"/>
      <c r="R10471" s="545"/>
      <c r="S10471" s="545"/>
      <c r="T10471" s="25"/>
      <c r="U10471" s="25"/>
    </row>
    <row r="10472" spans="2:21">
      <c r="B10472" s="9"/>
      <c r="C10472" s="9"/>
      <c r="D10472" s="9"/>
      <c r="E10472" s="9"/>
      <c r="F10472" s="10"/>
      <c r="G10472" s="4"/>
      <c r="H10472" s="24"/>
      <c r="I10472" s="184"/>
      <c r="J10472" s="182"/>
      <c r="K10472" s="21"/>
      <c r="L10472" s="24"/>
      <c r="M10472" s="185"/>
      <c r="N10472" s="24"/>
      <c r="O10472" s="14"/>
      <c r="P10472" s="14"/>
      <c r="Q10472" s="39"/>
      <c r="R10472" s="545"/>
      <c r="S10472" s="545"/>
      <c r="T10472" s="25"/>
      <c r="U10472" s="25"/>
    </row>
    <row r="10473" spans="2:21">
      <c r="B10473" s="9"/>
      <c r="C10473" s="9"/>
      <c r="D10473" s="9"/>
      <c r="E10473" s="9"/>
      <c r="F10473" s="10"/>
      <c r="G10473" s="4"/>
      <c r="H10473" s="24"/>
      <c r="I10473" s="184"/>
      <c r="J10473" s="182"/>
      <c r="K10473" s="21"/>
      <c r="L10473" s="24"/>
      <c r="M10473" s="185"/>
      <c r="N10473" s="24"/>
      <c r="O10473" s="14"/>
      <c r="P10473" s="14"/>
      <c r="Q10473" s="39"/>
      <c r="R10473" s="545"/>
      <c r="S10473" s="545"/>
      <c r="T10473" s="25"/>
      <c r="U10473" s="25"/>
    </row>
    <row r="10474" spans="2:21">
      <c r="B10474" s="9"/>
      <c r="C10474" s="9"/>
      <c r="D10474" s="9"/>
      <c r="E10474" s="9"/>
      <c r="F10474" s="10"/>
      <c r="G10474" s="4"/>
      <c r="H10474" s="24"/>
      <c r="I10474" s="184"/>
      <c r="J10474" s="182"/>
      <c r="K10474" s="21"/>
      <c r="L10474" s="24"/>
      <c r="M10474" s="185"/>
      <c r="N10474" s="24"/>
      <c r="O10474" s="14"/>
      <c r="P10474" s="14"/>
      <c r="Q10474" s="39"/>
      <c r="R10474" s="545"/>
      <c r="S10474" s="545"/>
      <c r="T10474" s="25"/>
      <c r="U10474" s="25"/>
    </row>
    <row r="10475" spans="2:21">
      <c r="B10475" s="9"/>
      <c r="C10475" s="9"/>
      <c r="D10475" s="9"/>
      <c r="E10475" s="9"/>
      <c r="F10475" s="10"/>
      <c r="G10475" s="4"/>
      <c r="H10475" s="24"/>
      <c r="I10475" s="184"/>
      <c r="J10475" s="182"/>
      <c r="K10475" s="21"/>
      <c r="L10475" s="24"/>
      <c r="M10475" s="185"/>
      <c r="N10475" s="24"/>
      <c r="O10475" s="14"/>
      <c r="P10475" s="14"/>
      <c r="Q10475" s="39"/>
      <c r="R10475" s="545"/>
      <c r="S10475" s="545"/>
      <c r="T10475" s="25"/>
      <c r="U10475" s="25"/>
    </row>
    <row r="10476" spans="2:21">
      <c r="B10476" s="9"/>
      <c r="C10476" s="9"/>
      <c r="D10476" s="9"/>
      <c r="E10476" s="9"/>
      <c r="F10476" s="10"/>
      <c r="G10476" s="4"/>
      <c r="H10476" s="24"/>
      <c r="I10476" s="184"/>
      <c r="J10476" s="182"/>
      <c r="K10476" s="21"/>
      <c r="L10476" s="24"/>
      <c r="M10476" s="185"/>
      <c r="N10476" s="24"/>
      <c r="O10476" s="14"/>
      <c r="P10476" s="14"/>
      <c r="Q10476" s="39"/>
      <c r="R10476" s="545"/>
      <c r="S10476" s="545"/>
      <c r="T10476" s="25"/>
      <c r="U10476" s="25"/>
    </row>
    <row r="10477" spans="2:21">
      <c r="B10477" s="9"/>
      <c r="C10477" s="9"/>
      <c r="D10477" s="9"/>
      <c r="E10477" s="9"/>
      <c r="F10477" s="10"/>
      <c r="G10477" s="4"/>
      <c r="H10477" s="24"/>
      <c r="I10477" s="184"/>
      <c r="J10477" s="182"/>
      <c r="K10477" s="21"/>
      <c r="L10477" s="24"/>
      <c r="M10477" s="185"/>
      <c r="N10477" s="24"/>
      <c r="O10477" s="14"/>
      <c r="P10477" s="14"/>
      <c r="Q10477" s="39"/>
      <c r="R10477" s="545"/>
      <c r="S10477" s="545"/>
      <c r="T10477" s="25"/>
      <c r="U10477" s="25"/>
    </row>
    <row r="10478" spans="2:21">
      <c r="B10478" s="9"/>
      <c r="C10478" s="9"/>
      <c r="D10478" s="9"/>
      <c r="E10478" s="9"/>
      <c r="F10478" s="10"/>
      <c r="G10478" s="4"/>
      <c r="H10478" s="24"/>
      <c r="I10478" s="184"/>
      <c r="J10478" s="182"/>
      <c r="K10478" s="21"/>
      <c r="L10478" s="24"/>
      <c r="M10478" s="185"/>
      <c r="N10478" s="24"/>
      <c r="O10478" s="14"/>
      <c r="P10478" s="14"/>
      <c r="Q10478" s="39"/>
      <c r="R10478" s="545"/>
      <c r="S10478" s="545"/>
      <c r="T10478" s="25"/>
      <c r="U10478" s="25"/>
    </row>
    <row r="10479" spans="2:21">
      <c r="B10479" s="9"/>
      <c r="C10479" s="9"/>
      <c r="D10479" s="9"/>
      <c r="E10479" s="9"/>
      <c r="F10479" s="10"/>
      <c r="G10479" s="4"/>
      <c r="H10479" s="24"/>
      <c r="I10479" s="184"/>
      <c r="J10479" s="182"/>
      <c r="K10479" s="21"/>
      <c r="L10479" s="24"/>
      <c r="M10479" s="185"/>
      <c r="N10479" s="24"/>
      <c r="O10479" s="14"/>
      <c r="P10479" s="14"/>
      <c r="Q10479" s="39"/>
      <c r="R10479" s="545"/>
      <c r="S10479" s="545"/>
      <c r="T10479" s="25"/>
      <c r="U10479" s="25"/>
    </row>
    <row r="10480" spans="2:21">
      <c r="B10480" s="9"/>
      <c r="C10480" s="9"/>
      <c r="D10480" s="9"/>
      <c r="E10480" s="9"/>
      <c r="F10480" s="10"/>
      <c r="G10480" s="4"/>
      <c r="H10480" s="24"/>
      <c r="I10480" s="184"/>
      <c r="J10480" s="182"/>
      <c r="K10480" s="21"/>
      <c r="L10480" s="24"/>
      <c r="M10480" s="185"/>
      <c r="N10480" s="24"/>
      <c r="O10480" s="14"/>
      <c r="P10480" s="14"/>
      <c r="Q10480" s="39"/>
      <c r="R10480" s="545"/>
      <c r="S10480" s="545"/>
      <c r="T10480" s="25"/>
      <c r="U10480" s="25"/>
    </row>
    <row r="10481" spans="2:21">
      <c r="B10481" s="9"/>
      <c r="C10481" s="9"/>
      <c r="D10481" s="9"/>
      <c r="E10481" s="9"/>
      <c r="F10481" s="10"/>
      <c r="G10481" s="4"/>
      <c r="H10481" s="24"/>
      <c r="I10481" s="184"/>
      <c r="J10481" s="182"/>
      <c r="K10481" s="21"/>
      <c r="L10481" s="24"/>
      <c r="M10481" s="185"/>
      <c r="N10481" s="24"/>
      <c r="O10481" s="14"/>
      <c r="P10481" s="14"/>
      <c r="Q10481" s="39"/>
      <c r="R10481" s="545"/>
      <c r="S10481" s="545"/>
      <c r="T10481" s="25"/>
      <c r="U10481" s="25"/>
    </row>
    <row r="10482" spans="2:21">
      <c r="B10482" s="9"/>
      <c r="C10482" s="9"/>
      <c r="D10482" s="9"/>
      <c r="E10482" s="9"/>
      <c r="F10482" s="10"/>
      <c r="G10482" s="4"/>
      <c r="H10482" s="24"/>
      <c r="I10482" s="184"/>
      <c r="J10482" s="182"/>
      <c r="K10482" s="21"/>
      <c r="L10482" s="24"/>
      <c r="M10482" s="185"/>
      <c r="N10482" s="24"/>
      <c r="O10482" s="14"/>
      <c r="P10482" s="14"/>
      <c r="Q10482" s="39"/>
      <c r="R10482" s="545"/>
      <c r="S10482" s="545"/>
      <c r="T10482" s="25"/>
      <c r="U10482" s="25"/>
    </row>
    <row r="10483" spans="2:21">
      <c r="B10483" s="9"/>
      <c r="C10483" s="9"/>
      <c r="D10483" s="9"/>
      <c r="E10483" s="9"/>
      <c r="F10483" s="10"/>
      <c r="G10483" s="4"/>
      <c r="H10483" s="24"/>
      <c r="I10483" s="184"/>
      <c r="J10483" s="182"/>
      <c r="K10483" s="21"/>
      <c r="L10483" s="24"/>
      <c r="M10483" s="185"/>
      <c r="N10483" s="24"/>
      <c r="O10483" s="14"/>
      <c r="P10483" s="14"/>
      <c r="Q10483" s="39"/>
      <c r="R10483" s="545"/>
      <c r="S10483" s="545"/>
      <c r="T10483" s="25"/>
      <c r="U10483" s="25"/>
    </row>
    <row r="10484" spans="2:21">
      <c r="B10484" s="9"/>
      <c r="C10484" s="9"/>
      <c r="D10484" s="9"/>
      <c r="E10484" s="9"/>
      <c r="F10484" s="10"/>
      <c r="G10484" s="4"/>
      <c r="H10484" s="24"/>
      <c r="I10484" s="184"/>
      <c r="J10484" s="182"/>
      <c r="K10484" s="21"/>
      <c r="L10484" s="24"/>
      <c r="M10484" s="185"/>
      <c r="N10484" s="24"/>
      <c r="O10484" s="14"/>
      <c r="P10484" s="14"/>
      <c r="Q10484" s="39"/>
      <c r="R10484" s="545"/>
      <c r="S10484" s="545"/>
      <c r="T10484" s="25"/>
      <c r="U10484" s="25"/>
    </row>
    <row r="10485" spans="2:21">
      <c r="B10485" s="9"/>
      <c r="C10485" s="9"/>
      <c r="D10485" s="9"/>
      <c r="E10485" s="9"/>
      <c r="F10485" s="10"/>
      <c r="G10485" s="4"/>
      <c r="H10485" s="24"/>
      <c r="I10485" s="184"/>
      <c r="J10485" s="182"/>
      <c r="K10485" s="21"/>
      <c r="L10485" s="24"/>
      <c r="M10485" s="185"/>
      <c r="N10485" s="24"/>
      <c r="O10485" s="14"/>
      <c r="P10485" s="14"/>
      <c r="Q10485" s="39"/>
      <c r="R10485" s="545"/>
      <c r="S10485" s="545"/>
      <c r="T10485" s="25"/>
      <c r="U10485" s="25"/>
    </row>
    <row r="10486" spans="2:21">
      <c r="B10486" s="9"/>
      <c r="C10486" s="9"/>
      <c r="D10486" s="9"/>
      <c r="E10486" s="9"/>
      <c r="F10486" s="10"/>
      <c r="G10486" s="4"/>
      <c r="H10486" s="24"/>
      <c r="I10486" s="184"/>
      <c r="J10486" s="182"/>
      <c r="K10486" s="21"/>
      <c r="L10486" s="24"/>
      <c r="M10486" s="185"/>
      <c r="N10486" s="24"/>
      <c r="O10486" s="14"/>
      <c r="P10486" s="14"/>
      <c r="Q10486" s="39"/>
      <c r="R10486" s="545"/>
      <c r="S10486" s="545"/>
      <c r="T10486" s="25"/>
      <c r="U10486" s="25"/>
    </row>
    <row r="10487" spans="2:21">
      <c r="B10487" s="9"/>
      <c r="C10487" s="9"/>
      <c r="D10487" s="9"/>
      <c r="E10487" s="9"/>
      <c r="F10487" s="10"/>
      <c r="G10487" s="4"/>
      <c r="H10487" s="24"/>
      <c r="I10487" s="184"/>
      <c r="J10487" s="182"/>
      <c r="K10487" s="21"/>
      <c r="L10487" s="24"/>
      <c r="M10487" s="185"/>
      <c r="N10487" s="24"/>
      <c r="O10487" s="14"/>
      <c r="P10487" s="14"/>
      <c r="Q10487" s="39"/>
      <c r="R10487" s="545"/>
      <c r="S10487" s="545"/>
      <c r="T10487" s="25"/>
      <c r="U10487" s="25"/>
    </row>
    <row r="10488" spans="2:21">
      <c r="B10488" s="9"/>
      <c r="C10488" s="9"/>
      <c r="D10488" s="9"/>
      <c r="E10488" s="9"/>
      <c r="F10488" s="10"/>
      <c r="G10488" s="4"/>
      <c r="H10488" s="24"/>
      <c r="I10488" s="184"/>
      <c r="J10488" s="182"/>
      <c r="K10488" s="21"/>
      <c r="L10488" s="24"/>
      <c r="M10488" s="185"/>
      <c r="N10488" s="24"/>
      <c r="O10488" s="14"/>
      <c r="P10488" s="14"/>
      <c r="Q10488" s="39"/>
      <c r="R10488" s="545"/>
      <c r="S10488" s="545"/>
      <c r="T10488" s="25"/>
      <c r="U10488" s="25"/>
    </row>
    <row r="10489" spans="2:21">
      <c r="B10489" s="9"/>
      <c r="C10489" s="9"/>
      <c r="D10489" s="9"/>
      <c r="E10489" s="9"/>
      <c r="F10489" s="10"/>
      <c r="G10489" s="4"/>
      <c r="H10489" s="24"/>
      <c r="I10489" s="184"/>
      <c r="J10489" s="182"/>
      <c r="K10489" s="21"/>
      <c r="L10489" s="24"/>
      <c r="M10489" s="185"/>
      <c r="N10489" s="24"/>
      <c r="O10489" s="14"/>
      <c r="P10489" s="14"/>
      <c r="Q10489" s="39"/>
      <c r="R10489" s="545"/>
      <c r="S10489" s="545"/>
      <c r="T10489" s="25"/>
      <c r="U10489" s="25"/>
    </row>
    <row r="10490" spans="2:21">
      <c r="B10490" s="9"/>
      <c r="C10490" s="9"/>
      <c r="D10490" s="9"/>
      <c r="E10490" s="9"/>
      <c r="F10490" s="10"/>
      <c r="G10490" s="4"/>
      <c r="H10490" s="24"/>
      <c r="I10490" s="184"/>
      <c r="J10490" s="182"/>
      <c r="K10490" s="21"/>
      <c r="L10490" s="24"/>
      <c r="M10490" s="185"/>
      <c r="N10490" s="24"/>
      <c r="O10490" s="14"/>
      <c r="P10490" s="14"/>
      <c r="Q10490" s="39"/>
      <c r="R10490" s="545"/>
      <c r="S10490" s="545"/>
      <c r="T10490" s="25"/>
      <c r="U10490" s="25"/>
    </row>
    <row r="10491" spans="2:21">
      <c r="B10491" s="9"/>
      <c r="C10491" s="9"/>
      <c r="D10491" s="9"/>
      <c r="E10491" s="9"/>
      <c r="F10491" s="10"/>
      <c r="G10491" s="4"/>
      <c r="H10491" s="24"/>
      <c r="I10491" s="184"/>
      <c r="J10491" s="182"/>
      <c r="K10491" s="21"/>
      <c r="L10491" s="24"/>
      <c r="M10491" s="185"/>
      <c r="N10491" s="24"/>
      <c r="O10491" s="14"/>
      <c r="P10491" s="14"/>
      <c r="Q10491" s="39"/>
      <c r="R10491" s="545"/>
      <c r="S10491" s="545"/>
      <c r="T10491" s="25"/>
      <c r="U10491" s="25"/>
    </row>
    <row r="10492" spans="2:21">
      <c r="B10492" s="9"/>
      <c r="C10492" s="9"/>
      <c r="D10492" s="9"/>
      <c r="E10492" s="9"/>
      <c r="F10492" s="10"/>
      <c r="G10492" s="4"/>
      <c r="H10492" s="24"/>
      <c r="I10492" s="184"/>
      <c r="J10492" s="182"/>
      <c r="K10492" s="21"/>
      <c r="L10492" s="24"/>
      <c r="M10492" s="185"/>
      <c r="N10492" s="24"/>
      <c r="O10492" s="14"/>
      <c r="P10492" s="14"/>
      <c r="Q10492" s="39"/>
      <c r="R10492" s="545"/>
      <c r="S10492" s="545"/>
      <c r="T10492" s="25"/>
      <c r="U10492" s="25"/>
    </row>
    <row r="10493" spans="2:21">
      <c r="B10493" s="9"/>
      <c r="C10493" s="9"/>
      <c r="D10493" s="9"/>
      <c r="E10493" s="9"/>
      <c r="F10493" s="10"/>
      <c r="G10493" s="4"/>
      <c r="H10493" s="24"/>
      <c r="I10493" s="184"/>
      <c r="J10493" s="182"/>
      <c r="K10493" s="21"/>
      <c r="L10493" s="24"/>
      <c r="M10493" s="185"/>
      <c r="N10493" s="24"/>
      <c r="O10493" s="14"/>
      <c r="P10493" s="14"/>
      <c r="Q10493" s="39"/>
      <c r="R10493" s="545"/>
      <c r="S10493" s="545"/>
      <c r="T10493" s="25"/>
      <c r="U10493" s="25"/>
    </row>
    <row r="10494" spans="2:21">
      <c r="B10494" s="9"/>
      <c r="C10494" s="9"/>
      <c r="D10494" s="9"/>
      <c r="E10494" s="9"/>
      <c r="F10494" s="10"/>
      <c r="G10494" s="4"/>
      <c r="H10494" s="24"/>
      <c r="I10494" s="184"/>
      <c r="J10494" s="182"/>
      <c r="K10494" s="21"/>
      <c r="L10494" s="24"/>
      <c r="M10494" s="185"/>
      <c r="N10494" s="24"/>
      <c r="O10494" s="14"/>
      <c r="P10494" s="14"/>
      <c r="Q10494" s="39"/>
      <c r="R10494" s="545"/>
      <c r="S10494" s="545"/>
      <c r="T10494" s="25"/>
      <c r="U10494" s="25"/>
    </row>
    <row r="10495" spans="2:21">
      <c r="B10495" s="9"/>
      <c r="C10495" s="9"/>
      <c r="D10495" s="9"/>
      <c r="E10495" s="9"/>
      <c r="F10495" s="10"/>
      <c r="G10495" s="4"/>
      <c r="H10495" s="24"/>
      <c r="I10495" s="184"/>
      <c r="J10495" s="182"/>
      <c r="K10495" s="21"/>
      <c r="L10495" s="24"/>
      <c r="M10495" s="185"/>
      <c r="N10495" s="24"/>
      <c r="O10495" s="14"/>
      <c r="P10495" s="14"/>
      <c r="Q10495" s="39"/>
      <c r="R10495" s="545"/>
      <c r="S10495" s="545"/>
      <c r="T10495" s="25"/>
      <c r="U10495" s="25"/>
    </row>
    <row r="10496" spans="2:21">
      <c r="B10496" s="9"/>
      <c r="C10496" s="9"/>
      <c r="D10496" s="9"/>
      <c r="E10496" s="9"/>
      <c r="F10496" s="10"/>
      <c r="G10496" s="4"/>
      <c r="H10496" s="24"/>
      <c r="I10496" s="184"/>
      <c r="J10496" s="182"/>
      <c r="K10496" s="21"/>
      <c r="L10496" s="24"/>
      <c r="M10496" s="185"/>
      <c r="N10496" s="24"/>
      <c r="O10496" s="14"/>
      <c r="P10496" s="14"/>
      <c r="Q10496" s="39"/>
      <c r="R10496" s="545"/>
      <c r="S10496" s="545"/>
      <c r="T10496" s="25"/>
      <c r="U10496" s="25"/>
    </row>
    <row r="10497" spans="2:21">
      <c r="B10497" s="9"/>
      <c r="C10497" s="9"/>
      <c r="D10497" s="9"/>
      <c r="E10497" s="9"/>
      <c r="F10497" s="10"/>
      <c r="G10497" s="4"/>
      <c r="H10497" s="24"/>
      <c r="I10497" s="184"/>
      <c r="J10497" s="182"/>
      <c r="K10497" s="21"/>
      <c r="L10497" s="24"/>
      <c r="M10497" s="185"/>
      <c r="N10497" s="24"/>
      <c r="O10497" s="14"/>
      <c r="P10497" s="14"/>
      <c r="Q10497" s="39"/>
      <c r="R10497" s="545"/>
      <c r="S10497" s="545"/>
      <c r="T10497" s="25"/>
      <c r="U10497" s="25"/>
    </row>
    <row r="10498" spans="2:21">
      <c r="B10498" s="9"/>
      <c r="C10498" s="9"/>
      <c r="D10498" s="9"/>
      <c r="E10498" s="9"/>
      <c r="F10498" s="10"/>
      <c r="G10498" s="4"/>
      <c r="H10498" s="24"/>
      <c r="I10498" s="184"/>
      <c r="J10498" s="182"/>
      <c r="K10498" s="21"/>
      <c r="L10498" s="24"/>
      <c r="M10498" s="185"/>
      <c r="N10498" s="24"/>
      <c r="O10498" s="14"/>
      <c r="P10498" s="14"/>
      <c r="Q10498" s="39"/>
      <c r="R10498" s="545"/>
      <c r="S10498" s="545"/>
      <c r="T10498" s="25"/>
      <c r="U10498" s="25"/>
    </row>
    <row r="10499" spans="2:21">
      <c r="B10499" s="9"/>
      <c r="C10499" s="9"/>
      <c r="D10499" s="9"/>
      <c r="E10499" s="9"/>
      <c r="F10499" s="10"/>
      <c r="G10499" s="4"/>
      <c r="H10499" s="24"/>
      <c r="I10499" s="184"/>
      <c r="J10499" s="182"/>
      <c r="K10499" s="21"/>
      <c r="L10499" s="24"/>
      <c r="M10499" s="185"/>
      <c r="N10499" s="24"/>
      <c r="O10499" s="14"/>
      <c r="P10499" s="14"/>
      <c r="Q10499" s="39"/>
      <c r="R10499" s="545"/>
      <c r="S10499" s="545"/>
      <c r="T10499" s="25"/>
      <c r="U10499" s="25"/>
    </row>
    <row r="10500" spans="2:21">
      <c r="B10500" s="9"/>
      <c r="C10500" s="9"/>
      <c r="D10500" s="9"/>
      <c r="E10500" s="9"/>
      <c r="F10500" s="10"/>
      <c r="G10500" s="4"/>
      <c r="H10500" s="24"/>
      <c r="I10500" s="184"/>
      <c r="J10500" s="182"/>
      <c r="K10500" s="21"/>
      <c r="L10500" s="24"/>
      <c r="M10500" s="185"/>
      <c r="N10500" s="24"/>
      <c r="O10500" s="14"/>
      <c r="P10500" s="14"/>
      <c r="Q10500" s="39"/>
      <c r="R10500" s="545"/>
      <c r="S10500" s="545"/>
      <c r="T10500" s="25"/>
      <c r="U10500" s="25"/>
    </row>
    <row r="10501" spans="2:21">
      <c r="B10501" s="9"/>
      <c r="C10501" s="9"/>
      <c r="D10501" s="9"/>
      <c r="E10501" s="9"/>
      <c r="F10501" s="10"/>
      <c r="G10501" s="4"/>
      <c r="H10501" s="24"/>
      <c r="I10501" s="184"/>
      <c r="J10501" s="182"/>
      <c r="K10501" s="21"/>
      <c r="L10501" s="24"/>
      <c r="M10501" s="185"/>
      <c r="N10501" s="24"/>
      <c r="O10501" s="14"/>
      <c r="P10501" s="14"/>
      <c r="Q10501" s="39"/>
      <c r="R10501" s="545"/>
      <c r="S10501" s="545"/>
      <c r="T10501" s="25"/>
      <c r="U10501" s="25"/>
    </row>
    <row r="10502" spans="2:21">
      <c r="B10502" s="9"/>
      <c r="C10502" s="9"/>
      <c r="D10502" s="9"/>
      <c r="E10502" s="9"/>
      <c r="F10502" s="10"/>
      <c r="G10502" s="4"/>
      <c r="H10502" s="24"/>
      <c r="I10502" s="184"/>
      <c r="J10502" s="182"/>
      <c r="K10502" s="21"/>
      <c r="L10502" s="24"/>
      <c r="M10502" s="185"/>
      <c r="N10502" s="24"/>
      <c r="O10502" s="14"/>
      <c r="P10502" s="14"/>
      <c r="Q10502" s="39"/>
      <c r="R10502" s="545"/>
      <c r="S10502" s="545"/>
      <c r="T10502" s="25"/>
      <c r="U10502" s="25"/>
    </row>
    <row r="10503" spans="2:21">
      <c r="B10503" s="9"/>
      <c r="C10503" s="9"/>
      <c r="D10503" s="9"/>
      <c r="E10503" s="9"/>
      <c r="F10503" s="10"/>
      <c r="G10503" s="4"/>
      <c r="H10503" s="24"/>
      <c r="I10503" s="184"/>
      <c r="J10503" s="182"/>
      <c r="K10503" s="21"/>
      <c r="L10503" s="24"/>
      <c r="M10503" s="185"/>
      <c r="N10503" s="24"/>
      <c r="O10503" s="14"/>
      <c r="P10503" s="14"/>
      <c r="Q10503" s="39"/>
      <c r="R10503" s="545"/>
      <c r="S10503" s="545"/>
      <c r="T10503" s="25"/>
      <c r="U10503" s="25"/>
    </row>
    <row r="10504" spans="2:21">
      <c r="B10504" s="9"/>
      <c r="C10504" s="9"/>
      <c r="D10504" s="9"/>
      <c r="E10504" s="9"/>
      <c r="F10504" s="10"/>
      <c r="G10504" s="4"/>
      <c r="H10504" s="24"/>
      <c r="I10504" s="184"/>
      <c r="J10504" s="182"/>
      <c r="K10504" s="21"/>
      <c r="L10504" s="24"/>
      <c r="M10504" s="185"/>
      <c r="N10504" s="24"/>
      <c r="O10504" s="14"/>
      <c r="P10504" s="14"/>
      <c r="Q10504" s="39"/>
      <c r="R10504" s="545"/>
      <c r="S10504" s="545"/>
      <c r="T10504" s="25"/>
      <c r="U10504" s="25"/>
    </row>
    <row r="10505" spans="2:21">
      <c r="B10505" s="9"/>
      <c r="C10505" s="9"/>
      <c r="D10505" s="9"/>
      <c r="E10505" s="9"/>
      <c r="F10505" s="10"/>
      <c r="G10505" s="4"/>
      <c r="H10505" s="24"/>
      <c r="I10505" s="184"/>
      <c r="J10505" s="182"/>
      <c r="K10505" s="21"/>
      <c r="L10505" s="24"/>
      <c r="M10505" s="185"/>
      <c r="N10505" s="24"/>
      <c r="O10505" s="14"/>
      <c r="P10505" s="14"/>
      <c r="Q10505" s="39"/>
      <c r="R10505" s="545"/>
      <c r="S10505" s="545"/>
      <c r="T10505" s="25"/>
      <c r="U10505" s="25"/>
    </row>
    <row r="10506" spans="2:21">
      <c r="B10506" s="9"/>
      <c r="C10506" s="9"/>
      <c r="D10506" s="9"/>
      <c r="E10506" s="9"/>
      <c r="F10506" s="10"/>
      <c r="G10506" s="4"/>
      <c r="H10506" s="24"/>
      <c r="I10506" s="184"/>
      <c r="J10506" s="182"/>
      <c r="K10506" s="21"/>
      <c r="L10506" s="24"/>
      <c r="M10506" s="185"/>
      <c r="N10506" s="24"/>
      <c r="O10506" s="14"/>
      <c r="P10506" s="14"/>
      <c r="Q10506" s="39"/>
      <c r="R10506" s="545"/>
      <c r="S10506" s="545"/>
      <c r="T10506" s="25"/>
      <c r="U10506" s="25"/>
    </row>
    <row r="10507" spans="2:21">
      <c r="B10507" s="9"/>
      <c r="C10507" s="9"/>
      <c r="D10507" s="9"/>
      <c r="E10507" s="9"/>
      <c r="F10507" s="10"/>
      <c r="G10507" s="4"/>
      <c r="H10507" s="24"/>
      <c r="I10507" s="184"/>
      <c r="J10507" s="182"/>
      <c r="K10507" s="21"/>
      <c r="L10507" s="24"/>
      <c r="M10507" s="185"/>
      <c r="N10507" s="24"/>
      <c r="O10507" s="14"/>
      <c r="P10507" s="14"/>
      <c r="Q10507" s="39"/>
      <c r="R10507" s="545"/>
      <c r="S10507" s="545"/>
      <c r="T10507" s="25"/>
      <c r="U10507" s="25"/>
    </row>
    <row r="10508" spans="2:21">
      <c r="B10508" s="9"/>
      <c r="C10508" s="9"/>
      <c r="D10508" s="9"/>
      <c r="E10508" s="9"/>
      <c r="F10508" s="10"/>
      <c r="G10508" s="4"/>
      <c r="H10508" s="24"/>
      <c r="I10508" s="184"/>
      <c r="J10508" s="182"/>
      <c r="K10508" s="21"/>
      <c r="L10508" s="24"/>
      <c r="M10508" s="185"/>
      <c r="N10508" s="24"/>
      <c r="O10508" s="14"/>
      <c r="P10508" s="14"/>
      <c r="Q10508" s="39"/>
      <c r="R10508" s="545"/>
      <c r="S10508" s="545"/>
      <c r="T10508" s="25"/>
      <c r="U10508" s="25"/>
    </row>
    <row r="10509" spans="2:21">
      <c r="B10509" s="9"/>
      <c r="C10509" s="9"/>
      <c r="D10509" s="9"/>
      <c r="E10509" s="9"/>
      <c r="F10509" s="10"/>
      <c r="G10509" s="4"/>
      <c r="H10509" s="24"/>
      <c r="I10509" s="184"/>
      <c r="J10509" s="182"/>
      <c r="K10509" s="21"/>
      <c r="L10509" s="24"/>
      <c r="M10509" s="185"/>
      <c r="N10509" s="24"/>
      <c r="O10509" s="14"/>
      <c r="P10509" s="14"/>
      <c r="Q10509" s="39"/>
      <c r="R10509" s="545"/>
      <c r="S10509" s="545"/>
      <c r="T10509" s="25"/>
      <c r="U10509" s="25"/>
    </row>
    <row r="10510" spans="2:21">
      <c r="B10510" s="9"/>
      <c r="C10510" s="9"/>
      <c r="D10510" s="9"/>
      <c r="E10510" s="9"/>
      <c r="F10510" s="10"/>
      <c r="G10510" s="4"/>
      <c r="H10510" s="24"/>
      <c r="I10510" s="184"/>
      <c r="J10510" s="182"/>
      <c r="K10510" s="21"/>
      <c r="L10510" s="24"/>
      <c r="M10510" s="185"/>
      <c r="N10510" s="24"/>
      <c r="O10510" s="14"/>
      <c r="P10510" s="14"/>
      <c r="Q10510" s="39"/>
      <c r="R10510" s="545"/>
      <c r="S10510" s="545"/>
      <c r="T10510" s="25"/>
      <c r="U10510" s="25"/>
    </row>
    <row r="10511" spans="2:21">
      <c r="B10511" s="9"/>
      <c r="C10511" s="9"/>
      <c r="D10511" s="9"/>
      <c r="E10511" s="9"/>
      <c r="F10511" s="10"/>
      <c r="G10511" s="4"/>
      <c r="H10511" s="24"/>
      <c r="I10511" s="184"/>
      <c r="J10511" s="182"/>
      <c r="K10511" s="21"/>
      <c r="L10511" s="24"/>
      <c r="M10511" s="185"/>
      <c r="N10511" s="24"/>
      <c r="O10511" s="14"/>
      <c r="P10511" s="14"/>
      <c r="Q10511" s="39"/>
      <c r="R10511" s="545"/>
      <c r="S10511" s="545"/>
      <c r="T10511" s="25"/>
      <c r="U10511" s="25"/>
    </row>
    <row r="10512" spans="2:21">
      <c r="B10512" s="9"/>
      <c r="C10512" s="9"/>
      <c r="D10512" s="9"/>
      <c r="E10512" s="9"/>
      <c r="F10512" s="10"/>
      <c r="G10512" s="4"/>
      <c r="H10512" s="24"/>
      <c r="I10512" s="184"/>
      <c r="J10512" s="182"/>
      <c r="K10512" s="21"/>
      <c r="L10512" s="24"/>
      <c r="M10512" s="185"/>
      <c r="N10512" s="24"/>
      <c r="O10512" s="14"/>
      <c r="P10512" s="14"/>
      <c r="Q10512" s="39"/>
      <c r="R10512" s="545"/>
      <c r="S10512" s="545"/>
      <c r="T10512" s="25"/>
      <c r="U10512" s="25"/>
    </row>
    <row r="10513" spans="2:21">
      <c r="B10513" s="9"/>
      <c r="C10513" s="9"/>
      <c r="D10513" s="9"/>
      <c r="E10513" s="9"/>
      <c r="F10513" s="10"/>
      <c r="G10513" s="4"/>
      <c r="H10513" s="24"/>
      <c r="I10513" s="184"/>
      <c r="J10513" s="182"/>
      <c r="K10513" s="21"/>
      <c r="L10513" s="24"/>
      <c r="M10513" s="185"/>
      <c r="N10513" s="24"/>
      <c r="O10513" s="14"/>
      <c r="P10513" s="14"/>
      <c r="Q10513" s="39"/>
      <c r="R10513" s="545"/>
      <c r="S10513" s="545"/>
      <c r="T10513" s="25"/>
      <c r="U10513" s="25"/>
    </row>
    <row r="10514" spans="2:21">
      <c r="B10514" s="9"/>
      <c r="C10514" s="9"/>
      <c r="D10514" s="9"/>
      <c r="E10514" s="9"/>
      <c r="F10514" s="10"/>
      <c r="G10514" s="4"/>
      <c r="H10514" s="24"/>
      <c r="I10514" s="184"/>
      <c r="J10514" s="182"/>
      <c r="K10514" s="21"/>
      <c r="L10514" s="24"/>
      <c r="M10514" s="185"/>
      <c r="N10514" s="24"/>
      <c r="O10514" s="14"/>
      <c r="P10514" s="14"/>
      <c r="Q10514" s="39"/>
      <c r="R10514" s="545"/>
      <c r="S10514" s="545"/>
      <c r="T10514" s="25"/>
      <c r="U10514" s="25"/>
    </row>
    <row r="10515" spans="2:21">
      <c r="B10515" s="9"/>
      <c r="C10515" s="9"/>
      <c r="D10515" s="9"/>
      <c r="E10515" s="9"/>
      <c r="F10515" s="10"/>
      <c r="G10515" s="4"/>
      <c r="H10515" s="24"/>
      <c r="I10515" s="184"/>
      <c r="J10515" s="182"/>
      <c r="K10515" s="21"/>
      <c r="L10515" s="24"/>
      <c r="M10515" s="185"/>
      <c r="N10515" s="24"/>
      <c r="O10515" s="14"/>
      <c r="P10515" s="14"/>
      <c r="Q10515" s="39"/>
      <c r="R10515" s="545"/>
      <c r="S10515" s="545"/>
      <c r="T10515" s="25"/>
      <c r="U10515" s="25"/>
    </row>
    <row r="10516" spans="2:21">
      <c r="B10516" s="9"/>
      <c r="C10516" s="9"/>
      <c r="D10516" s="9"/>
      <c r="E10516" s="9"/>
      <c r="F10516" s="10"/>
      <c r="G10516" s="4"/>
      <c r="H10516" s="24"/>
      <c r="I10516" s="184"/>
      <c r="J10516" s="182"/>
      <c r="K10516" s="21"/>
      <c r="L10516" s="24"/>
      <c r="M10516" s="185"/>
      <c r="N10516" s="24"/>
      <c r="O10516" s="14"/>
      <c r="P10516" s="14"/>
      <c r="Q10516" s="39"/>
      <c r="R10516" s="545"/>
      <c r="S10516" s="545"/>
      <c r="T10516" s="25"/>
      <c r="U10516" s="25"/>
    </row>
    <row r="10517" spans="2:21">
      <c r="B10517" s="9"/>
      <c r="C10517" s="9"/>
      <c r="D10517" s="9"/>
      <c r="E10517" s="9"/>
      <c r="F10517" s="10"/>
      <c r="G10517" s="4"/>
      <c r="H10517" s="24"/>
      <c r="I10517" s="184"/>
      <c r="J10517" s="182"/>
      <c r="K10517" s="21"/>
      <c r="L10517" s="24"/>
      <c r="M10517" s="185"/>
      <c r="N10517" s="24"/>
      <c r="O10517" s="14"/>
      <c r="P10517" s="14"/>
      <c r="Q10517" s="39"/>
      <c r="R10517" s="545"/>
      <c r="S10517" s="545"/>
      <c r="T10517" s="25"/>
      <c r="U10517" s="25"/>
    </row>
    <row r="10518" spans="2:21">
      <c r="B10518" s="9"/>
      <c r="C10518" s="9"/>
      <c r="D10518" s="9"/>
      <c r="E10518" s="9"/>
      <c r="F10518" s="10"/>
      <c r="G10518" s="4"/>
      <c r="H10518" s="24"/>
      <c r="I10518" s="184"/>
      <c r="J10518" s="182"/>
      <c r="K10518" s="21"/>
      <c r="L10518" s="24"/>
      <c r="M10518" s="185"/>
      <c r="N10518" s="24"/>
      <c r="O10518" s="14"/>
      <c r="P10518" s="14"/>
      <c r="Q10518" s="39"/>
      <c r="R10518" s="545"/>
      <c r="S10518" s="545"/>
      <c r="T10518" s="25"/>
      <c r="U10518" s="25"/>
    </row>
    <row r="10519" spans="2:21">
      <c r="B10519" s="9"/>
      <c r="C10519" s="9"/>
      <c r="D10519" s="9"/>
      <c r="E10519" s="9"/>
      <c r="F10519" s="10"/>
      <c r="G10519" s="4"/>
      <c r="H10519" s="24"/>
      <c r="I10519" s="184"/>
      <c r="J10519" s="182"/>
      <c r="K10519" s="21"/>
      <c r="L10519" s="24"/>
      <c r="M10519" s="185"/>
      <c r="N10519" s="24"/>
      <c r="O10519" s="14"/>
      <c r="P10519" s="14"/>
      <c r="Q10519" s="39"/>
      <c r="R10519" s="545"/>
      <c r="S10519" s="545"/>
      <c r="T10519" s="25"/>
      <c r="U10519" s="25"/>
    </row>
    <row r="10520" spans="2:21">
      <c r="B10520" s="9"/>
      <c r="C10520" s="9"/>
      <c r="D10520" s="9"/>
      <c r="E10520" s="9"/>
      <c r="F10520" s="10"/>
      <c r="G10520" s="4"/>
      <c r="H10520" s="24"/>
      <c r="I10520" s="184"/>
      <c r="J10520" s="182"/>
      <c r="K10520" s="21"/>
      <c r="L10520" s="24"/>
      <c r="M10520" s="185"/>
      <c r="N10520" s="24"/>
      <c r="O10520" s="14"/>
      <c r="P10520" s="14"/>
      <c r="Q10520" s="39"/>
      <c r="R10520" s="545"/>
      <c r="S10520" s="545"/>
      <c r="T10520" s="25"/>
      <c r="U10520" s="25"/>
    </row>
    <row r="10521" spans="2:21">
      <c r="B10521" s="9"/>
      <c r="C10521" s="9"/>
      <c r="D10521" s="9"/>
      <c r="E10521" s="9"/>
      <c r="F10521" s="10"/>
      <c r="G10521" s="4"/>
      <c r="H10521" s="24"/>
      <c r="I10521" s="184"/>
      <c r="J10521" s="182"/>
      <c r="K10521" s="21"/>
      <c r="L10521" s="24"/>
      <c r="M10521" s="185"/>
      <c r="N10521" s="24"/>
      <c r="O10521" s="14"/>
      <c r="P10521" s="14"/>
      <c r="Q10521" s="39"/>
      <c r="R10521" s="545"/>
      <c r="S10521" s="545"/>
      <c r="T10521" s="25"/>
      <c r="U10521" s="25"/>
    </row>
    <row r="10522" spans="2:21">
      <c r="B10522" s="9"/>
      <c r="C10522" s="9"/>
      <c r="D10522" s="9"/>
      <c r="E10522" s="9"/>
      <c r="F10522" s="10"/>
      <c r="G10522" s="4"/>
      <c r="H10522" s="24"/>
      <c r="I10522" s="184"/>
      <c r="J10522" s="182"/>
      <c r="K10522" s="21"/>
      <c r="L10522" s="24"/>
      <c r="M10522" s="185"/>
      <c r="N10522" s="24"/>
      <c r="O10522" s="14"/>
      <c r="P10522" s="14"/>
      <c r="Q10522" s="39"/>
      <c r="R10522" s="545"/>
      <c r="S10522" s="545"/>
      <c r="T10522" s="25"/>
      <c r="U10522" s="25"/>
    </row>
    <row r="10523" spans="2:21">
      <c r="B10523" s="9"/>
      <c r="C10523" s="9"/>
      <c r="D10523" s="9"/>
      <c r="E10523" s="9"/>
      <c r="F10523" s="10"/>
      <c r="G10523" s="4"/>
      <c r="H10523" s="24"/>
      <c r="I10523" s="184"/>
      <c r="J10523" s="182"/>
      <c r="K10523" s="21"/>
      <c r="L10523" s="24"/>
      <c r="M10523" s="185"/>
      <c r="N10523" s="24"/>
      <c r="O10523" s="14"/>
      <c r="P10523" s="14"/>
      <c r="Q10523" s="39"/>
      <c r="R10523" s="545"/>
      <c r="S10523" s="545"/>
      <c r="T10523" s="25"/>
      <c r="U10523" s="25"/>
    </row>
    <row r="10524" spans="2:21">
      <c r="B10524" s="9"/>
      <c r="C10524" s="9"/>
      <c r="D10524" s="9"/>
      <c r="E10524" s="9"/>
      <c r="F10524" s="10"/>
      <c r="G10524" s="4"/>
      <c r="H10524" s="24"/>
      <c r="I10524" s="184"/>
      <c r="J10524" s="182"/>
      <c r="K10524" s="21"/>
      <c r="L10524" s="24"/>
      <c r="M10524" s="185"/>
      <c r="N10524" s="24"/>
      <c r="O10524" s="14"/>
      <c r="P10524" s="14"/>
      <c r="Q10524" s="39"/>
      <c r="R10524" s="545"/>
      <c r="S10524" s="545"/>
      <c r="T10524" s="25"/>
      <c r="U10524" s="25"/>
    </row>
    <row r="10525" spans="2:21">
      <c r="B10525" s="9"/>
      <c r="C10525" s="9"/>
      <c r="D10525" s="9"/>
      <c r="E10525" s="9"/>
      <c r="F10525" s="10"/>
      <c r="G10525" s="4"/>
      <c r="H10525" s="24"/>
      <c r="I10525" s="184"/>
      <c r="J10525" s="182"/>
      <c r="K10525" s="21"/>
      <c r="L10525" s="24"/>
      <c r="M10525" s="185"/>
      <c r="N10525" s="24"/>
      <c r="O10525" s="14"/>
      <c r="P10525" s="14"/>
      <c r="Q10525" s="39"/>
      <c r="R10525" s="545"/>
      <c r="S10525" s="545"/>
      <c r="T10525" s="25"/>
      <c r="U10525" s="25"/>
    </row>
    <row r="10526" spans="2:21">
      <c r="B10526" s="9"/>
      <c r="C10526" s="9"/>
      <c r="D10526" s="9"/>
      <c r="E10526" s="9"/>
      <c r="F10526" s="10"/>
      <c r="G10526" s="4"/>
      <c r="H10526" s="24"/>
      <c r="I10526" s="184"/>
      <c r="J10526" s="182"/>
      <c r="K10526" s="21"/>
      <c r="L10526" s="24"/>
      <c r="M10526" s="185"/>
      <c r="N10526" s="24"/>
      <c r="O10526" s="14"/>
      <c r="P10526" s="14"/>
      <c r="Q10526" s="39"/>
      <c r="R10526" s="545"/>
      <c r="S10526" s="545"/>
      <c r="T10526" s="25"/>
      <c r="U10526" s="25"/>
    </row>
    <row r="10527" spans="2:21">
      <c r="B10527" s="9"/>
      <c r="C10527" s="9"/>
      <c r="D10527" s="9"/>
      <c r="E10527" s="9"/>
      <c r="F10527" s="10"/>
      <c r="G10527" s="4"/>
      <c r="H10527" s="24"/>
      <c r="I10527" s="184"/>
      <c r="J10527" s="182"/>
      <c r="K10527" s="21"/>
      <c r="L10527" s="24"/>
      <c r="M10527" s="185"/>
      <c r="N10527" s="24"/>
      <c r="O10527" s="14"/>
      <c r="P10527" s="14"/>
      <c r="Q10527" s="39"/>
      <c r="R10527" s="545"/>
      <c r="S10527" s="545"/>
      <c r="T10527" s="25"/>
      <c r="U10527" s="25"/>
    </row>
    <row r="10528" spans="2:21">
      <c r="B10528" s="9"/>
      <c r="C10528" s="9"/>
      <c r="D10528" s="9"/>
      <c r="E10528" s="9"/>
      <c r="F10528" s="10"/>
      <c r="G10528" s="4"/>
      <c r="H10528" s="24"/>
      <c r="I10528" s="184"/>
      <c r="J10528" s="182"/>
      <c r="K10528" s="21"/>
      <c r="L10528" s="24"/>
      <c r="M10528" s="185"/>
      <c r="N10528" s="24"/>
      <c r="O10528" s="14"/>
      <c r="P10528" s="14"/>
      <c r="Q10528" s="39"/>
      <c r="R10528" s="545"/>
      <c r="S10528" s="545"/>
      <c r="T10528" s="25"/>
      <c r="U10528" s="25"/>
    </row>
    <row r="10529" spans="2:21">
      <c r="B10529" s="9"/>
      <c r="C10529" s="9"/>
      <c r="D10529" s="9"/>
      <c r="E10529" s="9"/>
      <c r="F10529" s="10"/>
      <c r="G10529" s="4"/>
      <c r="H10529" s="24"/>
      <c r="I10529" s="184"/>
      <c r="J10529" s="182"/>
      <c r="K10529" s="21"/>
      <c r="L10529" s="24"/>
      <c r="M10529" s="185"/>
      <c r="N10529" s="24"/>
      <c r="O10529" s="14"/>
      <c r="P10529" s="14"/>
      <c r="Q10529" s="39"/>
      <c r="R10529" s="545"/>
      <c r="S10529" s="545"/>
      <c r="T10529" s="25"/>
      <c r="U10529" s="25"/>
    </row>
    <row r="10530" spans="2:21">
      <c r="B10530" s="9"/>
      <c r="C10530" s="9"/>
      <c r="D10530" s="9"/>
      <c r="E10530" s="9"/>
      <c r="F10530" s="10"/>
      <c r="G10530" s="4"/>
      <c r="H10530" s="24"/>
      <c r="I10530" s="184"/>
      <c r="J10530" s="182"/>
      <c r="K10530" s="21"/>
      <c r="L10530" s="24"/>
      <c r="M10530" s="185"/>
      <c r="N10530" s="24"/>
      <c r="O10530" s="14"/>
      <c r="P10530" s="14"/>
      <c r="Q10530" s="39"/>
      <c r="R10530" s="545"/>
      <c r="S10530" s="545"/>
      <c r="T10530" s="25"/>
      <c r="U10530" s="25"/>
    </row>
    <row r="10531" spans="2:21">
      <c r="B10531" s="9"/>
      <c r="C10531" s="9"/>
      <c r="D10531" s="9"/>
      <c r="E10531" s="9"/>
      <c r="F10531" s="10"/>
      <c r="G10531" s="4"/>
      <c r="H10531" s="24"/>
      <c r="I10531" s="184"/>
      <c r="J10531" s="182"/>
      <c r="K10531" s="21"/>
      <c r="L10531" s="24"/>
      <c r="M10531" s="185"/>
      <c r="N10531" s="24"/>
      <c r="O10531" s="14"/>
      <c r="P10531" s="14"/>
      <c r="Q10531" s="39"/>
      <c r="R10531" s="545"/>
      <c r="S10531" s="545"/>
      <c r="T10531" s="25"/>
      <c r="U10531" s="25"/>
    </row>
    <row r="10532" spans="2:21">
      <c r="B10532" s="9"/>
      <c r="C10532" s="9"/>
      <c r="D10532" s="9"/>
      <c r="E10532" s="9"/>
      <c r="F10532" s="10"/>
      <c r="G10532" s="4"/>
      <c r="H10532" s="24"/>
      <c r="I10532" s="184"/>
      <c r="J10532" s="182"/>
      <c r="K10532" s="21"/>
      <c r="L10532" s="24"/>
      <c r="M10532" s="185"/>
      <c r="N10532" s="24"/>
      <c r="O10532" s="14"/>
      <c r="P10532" s="14"/>
      <c r="Q10532" s="39"/>
      <c r="R10532" s="545"/>
      <c r="S10532" s="545"/>
      <c r="T10532" s="25"/>
      <c r="U10532" s="25"/>
    </row>
    <row r="10533" spans="2:21">
      <c r="B10533" s="9"/>
      <c r="C10533" s="9"/>
      <c r="D10533" s="9"/>
      <c r="E10533" s="9"/>
      <c r="F10533" s="10"/>
      <c r="G10533" s="4"/>
      <c r="H10533" s="24"/>
      <c r="I10533" s="184"/>
      <c r="J10533" s="182"/>
      <c r="K10533" s="21"/>
      <c r="L10533" s="24"/>
      <c r="M10533" s="185"/>
      <c r="N10533" s="24"/>
      <c r="O10533" s="14"/>
      <c r="P10533" s="14"/>
      <c r="Q10533" s="39"/>
      <c r="R10533" s="545"/>
      <c r="S10533" s="545"/>
      <c r="T10533" s="25"/>
      <c r="U10533" s="25"/>
    </row>
    <row r="10534" spans="2:21">
      <c r="B10534" s="9"/>
      <c r="C10534" s="9"/>
      <c r="D10534" s="9"/>
      <c r="E10534" s="9"/>
      <c r="F10534" s="10"/>
      <c r="G10534" s="4"/>
      <c r="H10534" s="24"/>
      <c r="I10534" s="184"/>
      <c r="J10534" s="182"/>
      <c r="K10534" s="21"/>
      <c r="L10534" s="24"/>
      <c r="M10534" s="185"/>
      <c r="N10534" s="24"/>
      <c r="O10534" s="14"/>
      <c r="P10534" s="14"/>
      <c r="Q10534" s="39"/>
      <c r="R10534" s="545"/>
      <c r="S10534" s="545"/>
      <c r="T10534" s="25"/>
      <c r="U10534" s="25"/>
    </row>
    <row r="10535" spans="2:21">
      <c r="B10535" s="9"/>
      <c r="C10535" s="9"/>
      <c r="D10535" s="9"/>
      <c r="E10535" s="9"/>
      <c r="F10535" s="10"/>
      <c r="G10535" s="4"/>
      <c r="H10535" s="24"/>
      <c r="I10535" s="184"/>
      <c r="J10535" s="182"/>
      <c r="K10535" s="21"/>
      <c r="L10535" s="24"/>
      <c r="M10535" s="185"/>
      <c r="N10535" s="24"/>
      <c r="O10535" s="14"/>
      <c r="P10535" s="14"/>
      <c r="Q10535" s="39"/>
      <c r="R10535" s="545"/>
      <c r="S10535" s="545"/>
      <c r="T10535" s="25"/>
      <c r="U10535" s="25"/>
    </row>
    <row r="10536" spans="2:21">
      <c r="B10536" s="9"/>
      <c r="C10536" s="9"/>
      <c r="D10536" s="9"/>
      <c r="E10536" s="9"/>
      <c r="F10536" s="10"/>
      <c r="G10536" s="4"/>
      <c r="H10536" s="24"/>
      <c r="I10536" s="184"/>
      <c r="J10536" s="182"/>
      <c r="K10536" s="21"/>
      <c r="L10536" s="24"/>
      <c r="M10536" s="185"/>
      <c r="N10536" s="24"/>
      <c r="O10536" s="14"/>
      <c r="P10536" s="14"/>
      <c r="Q10536" s="39"/>
      <c r="R10536" s="545"/>
      <c r="S10536" s="545"/>
      <c r="T10536" s="25"/>
      <c r="U10536" s="25"/>
    </row>
    <row r="10537" spans="2:21">
      <c r="B10537" s="9"/>
      <c r="C10537" s="9"/>
      <c r="D10537" s="9"/>
      <c r="E10537" s="9"/>
      <c r="F10537" s="10"/>
      <c r="G10537" s="4"/>
      <c r="H10537" s="24"/>
      <c r="I10537" s="184"/>
      <c r="J10537" s="182"/>
      <c r="K10537" s="21"/>
      <c r="L10537" s="24"/>
      <c r="M10537" s="185"/>
      <c r="N10537" s="24"/>
      <c r="O10537" s="14"/>
      <c r="P10537" s="14"/>
      <c r="Q10537" s="39"/>
      <c r="R10537" s="545"/>
      <c r="S10537" s="545"/>
      <c r="T10537" s="25"/>
      <c r="U10537" s="25"/>
    </row>
    <row r="10538" spans="2:21">
      <c r="B10538" s="9"/>
      <c r="C10538" s="9"/>
      <c r="D10538" s="9"/>
      <c r="E10538" s="9"/>
      <c r="F10538" s="10"/>
      <c r="G10538" s="4"/>
      <c r="H10538" s="24"/>
      <c r="I10538" s="184"/>
      <c r="J10538" s="182"/>
      <c r="K10538" s="21"/>
      <c r="L10538" s="24"/>
      <c r="M10538" s="185"/>
      <c r="N10538" s="24"/>
      <c r="O10538" s="14"/>
      <c r="P10538" s="14"/>
      <c r="Q10538" s="39"/>
      <c r="R10538" s="545"/>
      <c r="S10538" s="545"/>
      <c r="T10538" s="25"/>
      <c r="U10538" s="25"/>
    </row>
    <row r="10539" spans="2:21">
      <c r="B10539" s="9"/>
      <c r="C10539" s="9"/>
      <c r="D10539" s="9"/>
      <c r="E10539" s="9"/>
      <c r="F10539" s="10"/>
      <c r="G10539" s="4"/>
      <c r="H10539" s="24"/>
      <c r="I10539" s="184"/>
      <c r="J10539" s="182"/>
      <c r="K10539" s="21"/>
      <c r="L10539" s="24"/>
      <c r="M10539" s="185"/>
      <c r="N10539" s="24"/>
      <c r="O10539" s="14"/>
      <c r="P10539" s="14"/>
      <c r="Q10539" s="39"/>
      <c r="R10539" s="545"/>
      <c r="S10539" s="545"/>
      <c r="T10539" s="25"/>
      <c r="U10539" s="25"/>
    </row>
    <row r="10540" spans="2:21">
      <c r="B10540" s="9"/>
      <c r="C10540" s="9"/>
      <c r="D10540" s="9"/>
      <c r="E10540" s="9"/>
      <c r="F10540" s="10"/>
      <c r="G10540" s="4"/>
      <c r="H10540" s="24"/>
      <c r="I10540" s="184"/>
      <c r="J10540" s="182"/>
      <c r="K10540" s="21"/>
      <c r="L10540" s="24"/>
      <c r="M10540" s="185"/>
      <c r="N10540" s="24"/>
      <c r="O10540" s="14"/>
      <c r="P10540" s="14"/>
      <c r="Q10540" s="39"/>
      <c r="R10540" s="545"/>
      <c r="S10540" s="545"/>
      <c r="T10540" s="25"/>
      <c r="U10540" s="25"/>
    </row>
    <row r="10541" spans="2:21">
      <c r="B10541" s="9"/>
      <c r="C10541" s="9"/>
      <c r="D10541" s="9"/>
      <c r="E10541" s="9"/>
      <c r="F10541" s="10"/>
      <c r="G10541" s="4"/>
      <c r="H10541" s="24"/>
      <c r="I10541" s="184"/>
      <c r="J10541" s="182"/>
      <c r="K10541" s="21"/>
      <c r="L10541" s="24"/>
      <c r="M10541" s="185"/>
      <c r="N10541" s="24"/>
      <c r="O10541" s="14"/>
      <c r="P10541" s="14"/>
      <c r="Q10541" s="39"/>
      <c r="R10541" s="545"/>
      <c r="S10541" s="545"/>
      <c r="T10541" s="25"/>
      <c r="U10541" s="25"/>
    </row>
    <row r="10542" spans="2:21">
      <c r="B10542" s="9"/>
      <c r="C10542" s="9"/>
      <c r="D10542" s="9"/>
      <c r="E10542" s="9"/>
      <c r="F10542" s="10"/>
      <c r="G10542" s="4"/>
      <c r="H10542" s="24"/>
      <c r="I10542" s="184"/>
      <c r="J10542" s="182"/>
      <c r="K10542" s="21"/>
      <c r="L10542" s="24"/>
      <c r="M10542" s="185"/>
      <c r="N10542" s="24"/>
      <c r="O10542" s="14"/>
      <c r="P10542" s="14"/>
      <c r="Q10542" s="39"/>
      <c r="R10542" s="545"/>
      <c r="S10542" s="545"/>
      <c r="T10542" s="25"/>
      <c r="U10542" s="25"/>
    </row>
    <row r="10543" spans="2:21">
      <c r="B10543" s="9"/>
      <c r="C10543" s="9"/>
      <c r="D10543" s="9"/>
      <c r="E10543" s="9"/>
      <c r="F10543" s="10"/>
      <c r="G10543" s="4"/>
      <c r="H10543" s="24"/>
      <c r="I10543" s="184"/>
      <c r="J10543" s="182"/>
      <c r="K10543" s="21"/>
      <c r="L10543" s="24"/>
      <c r="M10543" s="185"/>
      <c r="N10543" s="24"/>
      <c r="O10543" s="14"/>
      <c r="P10543" s="14"/>
      <c r="Q10543" s="39"/>
      <c r="R10543" s="545"/>
      <c r="S10543" s="545"/>
      <c r="T10543" s="25"/>
      <c r="U10543" s="25"/>
    </row>
    <row r="10544" spans="2:21">
      <c r="B10544" s="9"/>
      <c r="C10544" s="9"/>
      <c r="D10544" s="9"/>
      <c r="E10544" s="9"/>
      <c r="F10544" s="10"/>
      <c r="G10544" s="4"/>
      <c r="H10544" s="24"/>
      <c r="I10544" s="184"/>
      <c r="J10544" s="182"/>
      <c r="K10544" s="21"/>
      <c r="L10544" s="24"/>
      <c r="M10544" s="185"/>
      <c r="N10544" s="24"/>
      <c r="O10544" s="14"/>
      <c r="P10544" s="14"/>
      <c r="Q10544" s="39"/>
      <c r="R10544" s="545"/>
      <c r="S10544" s="545"/>
      <c r="T10544" s="25"/>
      <c r="U10544" s="25"/>
    </row>
    <row r="10545" spans="2:21">
      <c r="B10545" s="9"/>
      <c r="C10545" s="9"/>
      <c r="D10545" s="9"/>
      <c r="E10545" s="9"/>
      <c r="F10545" s="10"/>
      <c r="G10545" s="4"/>
      <c r="H10545" s="24"/>
      <c r="I10545" s="184"/>
      <c r="J10545" s="182"/>
      <c r="K10545" s="21"/>
      <c r="L10545" s="24"/>
      <c r="M10545" s="185"/>
      <c r="N10545" s="24"/>
      <c r="O10545" s="14"/>
      <c r="P10545" s="14"/>
      <c r="Q10545" s="39"/>
      <c r="R10545" s="545"/>
      <c r="S10545" s="545"/>
      <c r="T10545" s="25"/>
      <c r="U10545" s="25"/>
    </row>
    <row r="10546" spans="2:21">
      <c r="B10546" s="9"/>
      <c r="C10546" s="9"/>
      <c r="D10546" s="9"/>
      <c r="E10546" s="9"/>
      <c r="F10546" s="10"/>
      <c r="G10546" s="4"/>
      <c r="H10546" s="24"/>
      <c r="I10546" s="184"/>
      <c r="J10546" s="182"/>
      <c r="K10546" s="21"/>
      <c r="L10546" s="24"/>
      <c r="M10546" s="185"/>
      <c r="N10546" s="24"/>
      <c r="O10546" s="14"/>
      <c r="P10546" s="14"/>
      <c r="Q10546" s="39"/>
      <c r="R10546" s="545"/>
      <c r="S10546" s="545"/>
      <c r="T10546" s="25"/>
      <c r="U10546" s="25"/>
    </row>
    <row r="10547" spans="2:21">
      <c r="B10547" s="9"/>
      <c r="C10547" s="9"/>
      <c r="D10547" s="9"/>
      <c r="E10547" s="9"/>
      <c r="F10547" s="10"/>
      <c r="G10547" s="4"/>
      <c r="H10547" s="24"/>
      <c r="I10547" s="184"/>
      <c r="J10547" s="182"/>
      <c r="K10547" s="21"/>
      <c r="L10547" s="24"/>
      <c r="M10547" s="185"/>
      <c r="N10547" s="24"/>
      <c r="O10547" s="14"/>
      <c r="P10547" s="14"/>
      <c r="Q10547" s="39"/>
      <c r="R10547" s="545"/>
      <c r="S10547" s="545"/>
      <c r="T10547" s="25"/>
      <c r="U10547" s="25"/>
    </row>
    <row r="10548" spans="2:21">
      <c r="B10548" s="9"/>
      <c r="C10548" s="9"/>
      <c r="D10548" s="9"/>
      <c r="E10548" s="9"/>
      <c r="F10548" s="10"/>
      <c r="G10548" s="4"/>
      <c r="H10548" s="24"/>
      <c r="I10548" s="184"/>
      <c r="J10548" s="182"/>
      <c r="K10548" s="21"/>
      <c r="L10548" s="24"/>
      <c r="M10548" s="185"/>
      <c r="N10548" s="24"/>
      <c r="O10548" s="14"/>
      <c r="P10548" s="14"/>
      <c r="Q10548" s="39"/>
      <c r="R10548" s="545"/>
      <c r="S10548" s="545"/>
      <c r="T10548" s="25"/>
      <c r="U10548" s="25"/>
    </row>
    <row r="10549" spans="2:21">
      <c r="B10549" s="9"/>
      <c r="C10549" s="9"/>
      <c r="D10549" s="9"/>
      <c r="E10549" s="9"/>
      <c r="F10549" s="10"/>
      <c r="G10549" s="4"/>
      <c r="H10549" s="24"/>
      <c r="I10549" s="184"/>
      <c r="J10549" s="182"/>
      <c r="K10549" s="21"/>
      <c r="L10549" s="24"/>
      <c r="M10549" s="185"/>
      <c r="N10549" s="24"/>
      <c r="O10549" s="14"/>
      <c r="P10549" s="14"/>
      <c r="Q10549" s="39"/>
      <c r="R10549" s="545"/>
      <c r="S10549" s="545"/>
      <c r="T10549" s="25"/>
      <c r="U10549" s="25"/>
    </row>
    <row r="10550" spans="2:21">
      <c r="B10550" s="9"/>
      <c r="C10550" s="9"/>
      <c r="D10550" s="9"/>
      <c r="E10550" s="9"/>
      <c r="F10550" s="10"/>
      <c r="G10550" s="4"/>
      <c r="H10550" s="24"/>
      <c r="I10550" s="184"/>
      <c r="J10550" s="182"/>
      <c r="K10550" s="21"/>
      <c r="L10550" s="24"/>
      <c r="M10550" s="185"/>
      <c r="N10550" s="24"/>
      <c r="O10550" s="14"/>
      <c r="P10550" s="14"/>
      <c r="Q10550" s="39"/>
      <c r="R10550" s="545"/>
      <c r="S10550" s="545"/>
      <c r="T10550" s="25"/>
      <c r="U10550" s="25"/>
    </row>
    <row r="10551" spans="2:21">
      <c r="B10551" s="9"/>
      <c r="C10551" s="9"/>
      <c r="D10551" s="9"/>
      <c r="E10551" s="9"/>
      <c r="F10551" s="10"/>
      <c r="G10551" s="4"/>
      <c r="H10551" s="24"/>
      <c r="I10551" s="184"/>
      <c r="J10551" s="182"/>
      <c r="K10551" s="21"/>
      <c r="L10551" s="24"/>
      <c r="M10551" s="185"/>
      <c r="N10551" s="24"/>
      <c r="O10551" s="14"/>
      <c r="P10551" s="14"/>
      <c r="Q10551" s="39"/>
      <c r="R10551" s="545"/>
      <c r="S10551" s="545"/>
      <c r="T10551" s="25"/>
      <c r="U10551" s="25"/>
    </row>
    <row r="10552" spans="2:21">
      <c r="B10552" s="9"/>
      <c r="C10552" s="9"/>
      <c r="D10552" s="9"/>
      <c r="E10552" s="9"/>
      <c r="F10552" s="10"/>
      <c r="G10552" s="4"/>
      <c r="H10552" s="24"/>
      <c r="I10552" s="184"/>
      <c r="J10552" s="182"/>
      <c r="K10552" s="21"/>
      <c r="L10552" s="24"/>
      <c r="M10552" s="185"/>
      <c r="N10552" s="24"/>
      <c r="O10552" s="14"/>
      <c r="P10552" s="14"/>
      <c r="Q10552" s="39"/>
      <c r="R10552" s="545"/>
      <c r="S10552" s="545"/>
      <c r="T10552" s="25"/>
      <c r="U10552" s="25"/>
    </row>
    <row r="10553" spans="2:21">
      <c r="B10553" s="9"/>
      <c r="C10553" s="9"/>
      <c r="D10553" s="9"/>
      <c r="E10553" s="9"/>
      <c r="F10553" s="10"/>
      <c r="G10553" s="4"/>
      <c r="H10553" s="24"/>
      <c r="I10553" s="184"/>
      <c r="J10553" s="182"/>
      <c r="K10553" s="21"/>
      <c r="L10553" s="24"/>
      <c r="M10553" s="185"/>
      <c r="N10553" s="24"/>
      <c r="O10553" s="14"/>
      <c r="P10553" s="14"/>
      <c r="Q10553" s="39"/>
      <c r="R10553" s="545"/>
      <c r="S10553" s="545"/>
      <c r="T10553" s="25"/>
      <c r="U10553" s="25"/>
    </row>
    <row r="10554" spans="2:21">
      <c r="B10554" s="9"/>
      <c r="C10554" s="9"/>
      <c r="D10554" s="9"/>
      <c r="E10554" s="9"/>
      <c r="F10554" s="10"/>
      <c r="G10554" s="4"/>
      <c r="H10554" s="24"/>
      <c r="I10554" s="184"/>
      <c r="J10554" s="182"/>
      <c r="K10554" s="21"/>
      <c r="L10554" s="24"/>
      <c r="M10554" s="185"/>
      <c r="N10554" s="24"/>
      <c r="O10554" s="14"/>
      <c r="P10554" s="14"/>
      <c r="Q10554" s="39"/>
      <c r="R10554" s="545"/>
      <c r="S10554" s="545"/>
      <c r="T10554" s="25"/>
      <c r="U10554" s="25"/>
    </row>
    <row r="10555" spans="2:21">
      <c r="B10555" s="9"/>
      <c r="C10555" s="9"/>
      <c r="D10555" s="9"/>
      <c r="E10555" s="9"/>
      <c r="F10555" s="10"/>
      <c r="G10555" s="4"/>
      <c r="H10555" s="24"/>
      <c r="I10555" s="184"/>
      <c r="J10555" s="182"/>
      <c r="K10555" s="21"/>
      <c r="L10555" s="24"/>
      <c r="M10555" s="185"/>
      <c r="N10555" s="24"/>
      <c r="O10555" s="14"/>
      <c r="P10555" s="14"/>
      <c r="Q10555" s="39"/>
      <c r="R10555" s="545"/>
      <c r="S10555" s="545"/>
      <c r="T10555" s="25"/>
      <c r="U10555" s="25"/>
    </row>
    <row r="10556" spans="2:21">
      <c r="B10556" s="9"/>
      <c r="C10556" s="9"/>
      <c r="D10556" s="9"/>
      <c r="E10556" s="9"/>
      <c r="F10556" s="10"/>
      <c r="G10556" s="4"/>
      <c r="H10556" s="24"/>
      <c r="I10556" s="184"/>
      <c r="J10556" s="182"/>
      <c r="K10556" s="21"/>
      <c r="L10556" s="24"/>
      <c r="M10556" s="185"/>
      <c r="N10556" s="24"/>
      <c r="O10556" s="14"/>
      <c r="P10556" s="14"/>
      <c r="Q10556" s="39"/>
      <c r="R10556" s="545"/>
      <c r="S10556" s="545"/>
      <c r="T10556" s="25"/>
      <c r="U10556" s="25"/>
    </row>
    <row r="10557" spans="2:21">
      <c r="B10557" s="9"/>
      <c r="C10557" s="9"/>
      <c r="D10557" s="9"/>
      <c r="E10557" s="9"/>
      <c r="F10557" s="10"/>
      <c r="G10557" s="4"/>
      <c r="H10557" s="24"/>
      <c r="I10557" s="184"/>
      <c r="J10557" s="182"/>
      <c r="K10557" s="21"/>
      <c r="L10557" s="24"/>
      <c r="M10557" s="185"/>
      <c r="N10557" s="24"/>
      <c r="O10557" s="14"/>
      <c r="P10557" s="14"/>
      <c r="Q10557" s="39"/>
      <c r="R10557" s="545"/>
      <c r="S10557" s="545"/>
      <c r="T10557" s="25"/>
      <c r="U10557" s="25"/>
    </row>
    <row r="10558" spans="2:21">
      <c r="B10558" s="9"/>
      <c r="C10558" s="9"/>
      <c r="D10558" s="9"/>
      <c r="E10558" s="9"/>
      <c r="F10558" s="10"/>
      <c r="G10558" s="4"/>
      <c r="H10558" s="24"/>
      <c r="I10558" s="184"/>
      <c r="J10558" s="182"/>
      <c r="K10558" s="21"/>
      <c r="L10558" s="24"/>
      <c r="M10558" s="185"/>
      <c r="N10558" s="24"/>
      <c r="O10558" s="14"/>
      <c r="P10558" s="14"/>
      <c r="Q10558" s="39"/>
      <c r="R10558" s="545"/>
      <c r="S10558" s="545"/>
      <c r="T10558" s="25"/>
      <c r="U10558" s="25"/>
    </row>
    <row r="10559" spans="2:21">
      <c r="B10559" s="9"/>
      <c r="C10559" s="9"/>
      <c r="D10559" s="9"/>
      <c r="E10559" s="9"/>
      <c r="F10559" s="10"/>
      <c r="G10559" s="4"/>
      <c r="H10559" s="24"/>
      <c r="I10559" s="184"/>
      <c r="J10559" s="182"/>
      <c r="K10559" s="21"/>
      <c r="L10559" s="24"/>
      <c r="M10559" s="185"/>
      <c r="N10559" s="24"/>
      <c r="O10559" s="14"/>
      <c r="P10559" s="14"/>
      <c r="Q10559" s="39"/>
      <c r="R10559" s="545"/>
      <c r="S10559" s="545"/>
      <c r="T10559" s="25"/>
      <c r="U10559" s="25"/>
    </row>
    <row r="10560" spans="2:21">
      <c r="B10560" s="9"/>
      <c r="C10560" s="9"/>
      <c r="D10560" s="9"/>
      <c r="E10560" s="9"/>
      <c r="F10560" s="10"/>
      <c r="G10560" s="4"/>
      <c r="H10560" s="24"/>
      <c r="I10560" s="184"/>
      <c r="J10560" s="182"/>
      <c r="K10560" s="21"/>
      <c r="L10560" s="24"/>
      <c r="M10560" s="185"/>
      <c r="N10560" s="24"/>
      <c r="O10560" s="14"/>
      <c r="P10560" s="14"/>
      <c r="Q10560" s="39"/>
      <c r="R10560" s="545"/>
      <c r="S10560" s="545"/>
      <c r="T10560" s="25"/>
      <c r="U10560" s="25"/>
    </row>
    <row r="10561" spans="2:21">
      <c r="B10561" s="9"/>
      <c r="C10561" s="9"/>
      <c r="D10561" s="9"/>
      <c r="E10561" s="9"/>
      <c r="F10561" s="10"/>
      <c r="G10561" s="4"/>
      <c r="H10561" s="24"/>
      <c r="I10561" s="184"/>
      <c r="J10561" s="182"/>
      <c r="K10561" s="21"/>
      <c r="L10561" s="24"/>
      <c r="M10561" s="185"/>
      <c r="N10561" s="24"/>
      <c r="O10561" s="14"/>
      <c r="P10561" s="14"/>
      <c r="Q10561" s="39"/>
      <c r="R10561" s="545"/>
      <c r="S10561" s="545"/>
      <c r="T10561" s="25"/>
      <c r="U10561" s="25"/>
    </row>
    <row r="10562" spans="2:21">
      <c r="B10562" s="9"/>
      <c r="C10562" s="9"/>
      <c r="D10562" s="9"/>
      <c r="E10562" s="9"/>
      <c r="F10562" s="10"/>
      <c r="G10562" s="4"/>
      <c r="H10562" s="24"/>
      <c r="I10562" s="184"/>
      <c r="J10562" s="182"/>
      <c r="K10562" s="21"/>
      <c r="L10562" s="24"/>
      <c r="M10562" s="185"/>
      <c r="N10562" s="24"/>
      <c r="O10562" s="14"/>
      <c r="P10562" s="14"/>
      <c r="Q10562" s="39"/>
      <c r="R10562" s="545"/>
      <c r="S10562" s="545"/>
      <c r="T10562" s="25"/>
      <c r="U10562" s="25"/>
    </row>
    <row r="10563" spans="2:21">
      <c r="B10563" s="9"/>
      <c r="C10563" s="9"/>
      <c r="D10563" s="9"/>
      <c r="E10563" s="9"/>
      <c r="F10563" s="10"/>
      <c r="G10563" s="4"/>
      <c r="H10563" s="24"/>
      <c r="I10563" s="184"/>
      <c r="J10563" s="182"/>
      <c r="K10563" s="21"/>
      <c r="L10563" s="24"/>
      <c r="M10563" s="185"/>
      <c r="N10563" s="24"/>
      <c r="O10563" s="14"/>
      <c r="P10563" s="14"/>
      <c r="Q10563" s="39"/>
      <c r="R10563" s="545"/>
      <c r="S10563" s="545"/>
      <c r="T10563" s="25"/>
      <c r="U10563" s="25"/>
    </row>
    <row r="10564" spans="2:21">
      <c r="B10564" s="9"/>
      <c r="C10564" s="9"/>
      <c r="D10564" s="9"/>
      <c r="E10564" s="9"/>
      <c r="F10564" s="10"/>
      <c r="G10564" s="4"/>
      <c r="H10564" s="24"/>
      <c r="I10564" s="184"/>
      <c r="J10564" s="182"/>
      <c r="K10564" s="21"/>
      <c r="L10564" s="24"/>
      <c r="M10564" s="185"/>
      <c r="N10564" s="24"/>
      <c r="O10564" s="14"/>
      <c r="P10564" s="14"/>
      <c r="Q10564" s="39"/>
      <c r="R10564" s="545"/>
      <c r="S10564" s="545"/>
      <c r="T10564" s="25"/>
      <c r="U10564" s="25"/>
    </row>
    <row r="10565" spans="2:21">
      <c r="B10565" s="9"/>
      <c r="C10565" s="9"/>
      <c r="D10565" s="9"/>
      <c r="E10565" s="9"/>
      <c r="F10565" s="10"/>
      <c r="G10565" s="4"/>
      <c r="H10565" s="24"/>
      <c r="I10565" s="184"/>
      <c r="J10565" s="182"/>
      <c r="K10565" s="21"/>
      <c r="L10565" s="24"/>
      <c r="M10565" s="185"/>
      <c r="N10565" s="24"/>
      <c r="O10565" s="14"/>
      <c r="P10565" s="14"/>
      <c r="Q10565" s="39"/>
      <c r="R10565" s="545"/>
      <c r="S10565" s="545"/>
      <c r="T10565" s="25"/>
      <c r="U10565" s="25"/>
    </row>
    <row r="10566" spans="2:21">
      <c r="B10566" s="9"/>
      <c r="C10566" s="9"/>
      <c r="D10566" s="9"/>
      <c r="E10566" s="9"/>
      <c r="F10566" s="10"/>
      <c r="G10566" s="4"/>
      <c r="H10566" s="24"/>
      <c r="I10566" s="184"/>
      <c r="J10566" s="182"/>
      <c r="K10566" s="21"/>
      <c r="L10566" s="24"/>
      <c r="M10566" s="185"/>
      <c r="N10566" s="24"/>
      <c r="O10566" s="14"/>
      <c r="P10566" s="14"/>
      <c r="Q10566" s="39"/>
      <c r="R10566" s="545"/>
      <c r="S10566" s="545"/>
      <c r="T10566" s="25"/>
      <c r="U10566" s="25"/>
    </row>
    <row r="10567" spans="2:21">
      <c r="B10567" s="9"/>
      <c r="C10567" s="9"/>
      <c r="D10567" s="9"/>
      <c r="E10567" s="9"/>
      <c r="F10567" s="10"/>
      <c r="G10567" s="4"/>
      <c r="H10567" s="24"/>
      <c r="I10567" s="184"/>
      <c r="J10567" s="182"/>
      <c r="K10567" s="21"/>
      <c r="L10567" s="24"/>
      <c r="M10567" s="185"/>
      <c r="N10567" s="24"/>
      <c r="O10567" s="14"/>
      <c r="P10567" s="14"/>
      <c r="Q10567" s="39"/>
      <c r="R10567" s="545"/>
      <c r="S10567" s="545"/>
      <c r="T10567" s="25"/>
      <c r="U10567" s="25"/>
    </row>
    <row r="10568" spans="2:21">
      <c r="B10568" s="9"/>
      <c r="C10568" s="9"/>
      <c r="D10568" s="9"/>
      <c r="E10568" s="9"/>
      <c r="F10568" s="10"/>
      <c r="G10568" s="4"/>
      <c r="H10568" s="24"/>
      <c r="I10568" s="184"/>
      <c r="J10568" s="182"/>
      <c r="K10568" s="21"/>
      <c r="L10568" s="24"/>
      <c r="M10568" s="185"/>
      <c r="N10568" s="24"/>
      <c r="O10568" s="14"/>
      <c r="P10568" s="14"/>
      <c r="Q10568" s="39"/>
      <c r="R10568" s="545"/>
      <c r="S10568" s="545"/>
      <c r="T10568" s="25"/>
      <c r="U10568" s="25"/>
    </row>
    <row r="10569" spans="2:21">
      <c r="B10569" s="9"/>
      <c r="C10569" s="9"/>
      <c r="D10569" s="9"/>
      <c r="E10569" s="9"/>
      <c r="F10569" s="10"/>
      <c r="G10569" s="4"/>
      <c r="H10569" s="24"/>
      <c r="I10569" s="184"/>
      <c r="J10569" s="182"/>
      <c r="K10569" s="21"/>
      <c r="L10569" s="24"/>
      <c r="M10569" s="185"/>
      <c r="N10569" s="24"/>
      <c r="O10569" s="14"/>
      <c r="P10569" s="14"/>
      <c r="Q10569" s="39"/>
      <c r="R10569" s="545"/>
      <c r="S10569" s="545"/>
      <c r="T10569" s="25"/>
      <c r="U10569" s="25"/>
    </row>
    <row r="10570" spans="2:21">
      <c r="B10570" s="9"/>
      <c r="C10570" s="9"/>
      <c r="D10570" s="9"/>
      <c r="E10570" s="9"/>
      <c r="F10570" s="10"/>
      <c r="G10570" s="4"/>
      <c r="H10570" s="24"/>
      <c r="I10570" s="184"/>
      <c r="J10570" s="182"/>
      <c r="K10570" s="21"/>
      <c r="L10570" s="24"/>
      <c r="M10570" s="185"/>
      <c r="N10570" s="24"/>
      <c r="O10570" s="14"/>
      <c r="P10570" s="14"/>
      <c r="Q10570" s="39"/>
      <c r="R10570" s="545"/>
      <c r="S10570" s="545"/>
      <c r="T10570" s="25"/>
      <c r="U10570" s="25"/>
    </row>
    <row r="10571" spans="2:21">
      <c r="B10571" s="9"/>
      <c r="C10571" s="9"/>
      <c r="D10571" s="9"/>
      <c r="E10571" s="9"/>
      <c r="F10571" s="10"/>
      <c r="G10571" s="4"/>
      <c r="H10571" s="24"/>
      <c r="I10571" s="184"/>
      <c r="J10571" s="182"/>
      <c r="K10571" s="21"/>
      <c r="L10571" s="24"/>
      <c r="M10571" s="185"/>
      <c r="N10571" s="24"/>
      <c r="O10571" s="14"/>
      <c r="P10571" s="14"/>
      <c r="Q10571" s="39"/>
      <c r="R10571" s="545"/>
      <c r="S10571" s="545"/>
      <c r="T10571" s="25"/>
      <c r="U10571" s="25"/>
    </row>
    <row r="10572" spans="2:21">
      <c r="B10572" s="9"/>
      <c r="C10572" s="9"/>
      <c r="D10572" s="9"/>
      <c r="E10572" s="9"/>
      <c r="F10572" s="10"/>
      <c r="G10572" s="4"/>
      <c r="H10572" s="24"/>
      <c r="I10572" s="184"/>
      <c r="J10572" s="182"/>
      <c r="K10572" s="21"/>
      <c r="L10572" s="24"/>
      <c r="M10572" s="185"/>
      <c r="N10572" s="24"/>
      <c r="O10572" s="14"/>
      <c r="P10572" s="14"/>
      <c r="Q10572" s="39"/>
      <c r="R10572" s="545"/>
      <c r="S10572" s="545"/>
      <c r="T10572" s="25"/>
      <c r="U10572" s="25"/>
    </row>
    <row r="10573" spans="2:21">
      <c r="B10573" s="9"/>
      <c r="C10573" s="9"/>
      <c r="D10573" s="9"/>
      <c r="E10573" s="9"/>
      <c r="F10573" s="10"/>
      <c r="G10573" s="4"/>
      <c r="H10573" s="24"/>
      <c r="I10573" s="184"/>
      <c r="J10573" s="182"/>
      <c r="K10573" s="21"/>
      <c r="L10573" s="24"/>
      <c r="M10573" s="185"/>
      <c r="N10573" s="24"/>
      <c r="O10573" s="14"/>
      <c r="P10573" s="14"/>
      <c r="Q10573" s="39"/>
      <c r="R10573" s="545"/>
      <c r="S10573" s="545"/>
      <c r="T10573" s="25"/>
      <c r="U10573" s="25"/>
    </row>
    <row r="10574" spans="2:21">
      <c r="B10574" s="9"/>
      <c r="C10574" s="9"/>
      <c r="D10574" s="9"/>
      <c r="E10574" s="9"/>
      <c r="F10574" s="10"/>
      <c r="G10574" s="4"/>
      <c r="H10574" s="24"/>
      <c r="I10574" s="184"/>
      <c r="J10574" s="182"/>
      <c r="K10574" s="21"/>
      <c r="L10574" s="24"/>
      <c r="M10574" s="185"/>
      <c r="N10574" s="24"/>
      <c r="O10574" s="14"/>
      <c r="P10574" s="14"/>
      <c r="Q10574" s="39"/>
      <c r="R10574" s="545"/>
      <c r="S10574" s="545"/>
      <c r="T10574" s="25"/>
      <c r="U10574" s="25"/>
    </row>
    <row r="10575" spans="2:21">
      <c r="B10575" s="9"/>
      <c r="C10575" s="9"/>
      <c r="D10575" s="9"/>
      <c r="E10575" s="9"/>
      <c r="F10575" s="10"/>
      <c r="G10575" s="4"/>
      <c r="H10575" s="24"/>
      <c r="I10575" s="184"/>
      <c r="J10575" s="182"/>
      <c r="K10575" s="21"/>
      <c r="L10575" s="24"/>
      <c r="M10575" s="185"/>
      <c r="N10575" s="24"/>
      <c r="O10575" s="14"/>
      <c r="P10575" s="14"/>
      <c r="Q10575" s="39"/>
      <c r="R10575" s="545"/>
      <c r="S10575" s="545"/>
      <c r="T10575" s="25"/>
      <c r="U10575" s="25"/>
    </row>
    <row r="10576" spans="2:21">
      <c r="B10576" s="9"/>
      <c r="C10576" s="9"/>
      <c r="D10576" s="9"/>
      <c r="E10576" s="9"/>
      <c r="F10576" s="10"/>
      <c r="G10576" s="4"/>
      <c r="H10576" s="24"/>
      <c r="I10576" s="184"/>
      <c r="J10576" s="182"/>
      <c r="K10576" s="21"/>
      <c r="L10576" s="24"/>
      <c r="M10576" s="185"/>
      <c r="N10576" s="24"/>
      <c r="O10576" s="14"/>
      <c r="P10576" s="14"/>
      <c r="Q10576" s="39"/>
      <c r="R10576" s="545"/>
      <c r="S10576" s="545"/>
      <c r="T10576" s="25"/>
      <c r="U10576" s="25"/>
    </row>
    <row r="10577" spans="2:21">
      <c r="B10577" s="9"/>
      <c r="C10577" s="9"/>
      <c r="D10577" s="9"/>
      <c r="E10577" s="9"/>
      <c r="F10577" s="10"/>
      <c r="G10577" s="4"/>
      <c r="H10577" s="24"/>
      <c r="I10577" s="184"/>
      <c r="J10577" s="182"/>
      <c r="K10577" s="21"/>
      <c r="L10577" s="24"/>
      <c r="M10577" s="185"/>
      <c r="N10577" s="24"/>
      <c r="O10577" s="14"/>
      <c r="P10577" s="14"/>
      <c r="Q10577" s="39"/>
      <c r="R10577" s="545"/>
      <c r="S10577" s="545"/>
      <c r="T10577" s="25"/>
      <c r="U10577" s="25"/>
    </row>
    <row r="10578" spans="2:21">
      <c r="B10578" s="9"/>
      <c r="C10578" s="9"/>
      <c r="D10578" s="9"/>
      <c r="E10578" s="9"/>
      <c r="F10578" s="10"/>
      <c r="G10578" s="4"/>
      <c r="H10578" s="24"/>
      <c r="I10578" s="184"/>
      <c r="J10578" s="182"/>
      <c r="K10578" s="21"/>
      <c r="L10578" s="24"/>
      <c r="M10578" s="185"/>
      <c r="N10578" s="24"/>
      <c r="O10578" s="14"/>
      <c r="P10578" s="14"/>
      <c r="Q10578" s="39"/>
      <c r="R10578" s="545"/>
      <c r="S10578" s="545"/>
      <c r="T10578" s="25"/>
      <c r="U10578" s="25"/>
    </row>
    <row r="10579" spans="2:21">
      <c r="B10579" s="9"/>
      <c r="C10579" s="9"/>
      <c r="D10579" s="9"/>
      <c r="E10579" s="9"/>
      <c r="F10579" s="10"/>
      <c r="G10579" s="4"/>
      <c r="H10579" s="24"/>
      <c r="I10579" s="184"/>
      <c r="J10579" s="182"/>
      <c r="K10579" s="21"/>
      <c r="L10579" s="24"/>
      <c r="M10579" s="185"/>
      <c r="N10579" s="24"/>
      <c r="O10579" s="14"/>
      <c r="P10579" s="14"/>
      <c r="Q10579" s="39"/>
      <c r="R10579" s="545"/>
      <c r="S10579" s="545"/>
      <c r="T10579" s="25"/>
      <c r="U10579" s="25"/>
    </row>
    <row r="10580" spans="2:21">
      <c r="B10580" s="9"/>
      <c r="C10580" s="9"/>
      <c r="D10580" s="9"/>
      <c r="E10580" s="9"/>
      <c r="F10580" s="10"/>
      <c r="G10580" s="4"/>
      <c r="H10580" s="24"/>
      <c r="I10580" s="184"/>
      <c r="J10580" s="182"/>
      <c r="K10580" s="21"/>
      <c r="L10580" s="24"/>
      <c r="M10580" s="185"/>
      <c r="N10580" s="24"/>
      <c r="O10580" s="14"/>
      <c r="P10580" s="14"/>
      <c r="Q10580" s="39"/>
      <c r="R10580" s="545"/>
      <c r="S10580" s="545"/>
      <c r="T10580" s="25"/>
      <c r="U10580" s="25"/>
    </row>
    <row r="10581" spans="2:21">
      <c r="B10581" s="9"/>
      <c r="C10581" s="9"/>
      <c r="D10581" s="9"/>
      <c r="E10581" s="9"/>
      <c r="F10581" s="10"/>
      <c r="G10581" s="4"/>
      <c r="H10581" s="24"/>
      <c r="I10581" s="184"/>
      <c r="J10581" s="182"/>
      <c r="K10581" s="21"/>
      <c r="L10581" s="24"/>
      <c r="M10581" s="185"/>
      <c r="N10581" s="24"/>
      <c r="O10581" s="14"/>
      <c r="P10581" s="14"/>
      <c r="Q10581" s="39"/>
      <c r="R10581" s="545"/>
      <c r="S10581" s="545"/>
      <c r="T10581" s="25"/>
      <c r="U10581" s="25"/>
    </row>
    <row r="10582" spans="2:21">
      <c r="B10582" s="9"/>
      <c r="C10582" s="9"/>
      <c r="D10582" s="9"/>
      <c r="E10582" s="9"/>
      <c r="F10582" s="10"/>
      <c r="G10582" s="4"/>
      <c r="H10582" s="24"/>
      <c r="I10582" s="184"/>
      <c r="J10582" s="182"/>
      <c r="K10582" s="21"/>
      <c r="L10582" s="24"/>
      <c r="M10582" s="185"/>
      <c r="N10582" s="24"/>
      <c r="O10582" s="14"/>
      <c r="P10582" s="14"/>
      <c r="Q10582" s="39"/>
      <c r="R10582" s="545"/>
      <c r="S10582" s="545"/>
      <c r="T10582" s="25"/>
      <c r="U10582" s="25"/>
    </row>
    <row r="10583" spans="2:21">
      <c r="B10583" s="9"/>
      <c r="C10583" s="9"/>
      <c r="D10583" s="9"/>
      <c r="E10583" s="9"/>
      <c r="F10583" s="10"/>
      <c r="G10583" s="4"/>
      <c r="H10583" s="24"/>
      <c r="I10583" s="184"/>
      <c r="J10583" s="182"/>
      <c r="K10583" s="21"/>
      <c r="L10583" s="24"/>
      <c r="M10583" s="185"/>
      <c r="N10583" s="24"/>
      <c r="O10583" s="14"/>
      <c r="P10583" s="14"/>
      <c r="Q10583" s="39"/>
      <c r="R10583" s="545"/>
      <c r="S10583" s="545"/>
      <c r="T10583" s="25"/>
      <c r="U10583" s="25"/>
    </row>
    <row r="10584" spans="2:21">
      <c r="B10584" s="9"/>
      <c r="C10584" s="9"/>
      <c r="D10584" s="9"/>
      <c r="E10584" s="9"/>
      <c r="F10584" s="10"/>
      <c r="G10584" s="4"/>
      <c r="H10584" s="24"/>
      <c r="I10584" s="184"/>
      <c r="J10584" s="182"/>
      <c r="K10584" s="21"/>
      <c r="L10584" s="24"/>
      <c r="M10584" s="185"/>
      <c r="N10584" s="24"/>
      <c r="O10584" s="14"/>
      <c r="P10584" s="14"/>
      <c r="Q10584" s="39"/>
      <c r="R10584" s="545"/>
      <c r="S10584" s="545"/>
      <c r="T10584" s="25"/>
      <c r="U10584" s="25"/>
    </row>
    <row r="10585" spans="2:21">
      <c r="B10585" s="9"/>
      <c r="C10585" s="9"/>
      <c r="D10585" s="9"/>
      <c r="E10585" s="9"/>
      <c r="F10585" s="10"/>
      <c r="G10585" s="4"/>
      <c r="H10585" s="24"/>
      <c r="I10585" s="184"/>
      <c r="J10585" s="182"/>
      <c r="K10585" s="21"/>
      <c r="L10585" s="24"/>
      <c r="M10585" s="185"/>
      <c r="N10585" s="24"/>
      <c r="O10585" s="14"/>
      <c r="P10585" s="14"/>
      <c r="Q10585" s="39"/>
      <c r="R10585" s="545"/>
      <c r="S10585" s="545"/>
      <c r="T10585" s="25"/>
      <c r="U10585" s="25"/>
    </row>
    <row r="10586" spans="2:21">
      <c r="B10586" s="9"/>
      <c r="C10586" s="9"/>
      <c r="D10586" s="9"/>
      <c r="E10586" s="9"/>
      <c r="F10586" s="10"/>
      <c r="G10586" s="4"/>
      <c r="H10586" s="24"/>
      <c r="I10586" s="184"/>
      <c r="J10586" s="182"/>
      <c r="K10586" s="21"/>
      <c r="L10586" s="24"/>
      <c r="M10586" s="185"/>
      <c r="N10586" s="24"/>
      <c r="O10586" s="14"/>
      <c r="P10586" s="14"/>
      <c r="Q10586" s="39"/>
      <c r="R10586" s="545"/>
      <c r="S10586" s="545"/>
      <c r="T10586" s="25"/>
      <c r="U10586" s="25"/>
    </row>
    <row r="10587" spans="2:21">
      <c r="B10587" s="9"/>
      <c r="C10587" s="9"/>
      <c r="D10587" s="9"/>
      <c r="E10587" s="9"/>
      <c r="F10587" s="10"/>
      <c r="G10587" s="4"/>
      <c r="H10587" s="24"/>
      <c r="I10587" s="184"/>
      <c r="J10587" s="182"/>
      <c r="K10587" s="21"/>
      <c r="L10587" s="24"/>
      <c r="M10587" s="185"/>
      <c r="N10587" s="24"/>
      <c r="O10587" s="14"/>
      <c r="P10587" s="14"/>
      <c r="Q10587" s="39"/>
      <c r="R10587" s="545"/>
      <c r="S10587" s="545"/>
      <c r="T10587" s="25"/>
      <c r="U10587" s="25"/>
    </row>
    <row r="10588" spans="2:21">
      <c r="B10588" s="9"/>
      <c r="C10588" s="9"/>
      <c r="D10588" s="9"/>
      <c r="E10588" s="9"/>
      <c r="F10588" s="10"/>
      <c r="G10588" s="4"/>
      <c r="H10588" s="24"/>
      <c r="I10588" s="184"/>
      <c r="J10588" s="182"/>
      <c r="K10588" s="21"/>
      <c r="L10588" s="24"/>
      <c r="M10588" s="185"/>
      <c r="N10588" s="24"/>
      <c r="O10588" s="14"/>
      <c r="P10588" s="14"/>
      <c r="Q10588" s="39"/>
      <c r="R10588" s="545"/>
      <c r="S10588" s="545"/>
      <c r="T10588" s="25"/>
      <c r="U10588" s="25"/>
    </row>
    <row r="10589" spans="2:21">
      <c r="B10589" s="9"/>
      <c r="C10589" s="9"/>
      <c r="D10589" s="9"/>
      <c r="E10589" s="9"/>
      <c r="F10589" s="10"/>
      <c r="G10589" s="4"/>
      <c r="H10589" s="24"/>
      <c r="I10589" s="184"/>
      <c r="J10589" s="182"/>
      <c r="K10589" s="21"/>
      <c r="L10589" s="24"/>
      <c r="M10589" s="185"/>
      <c r="N10589" s="24"/>
      <c r="O10589" s="14"/>
      <c r="P10589" s="14"/>
      <c r="Q10589" s="39"/>
      <c r="R10589" s="545"/>
      <c r="S10589" s="545"/>
      <c r="T10589" s="25"/>
      <c r="U10589" s="25"/>
    </row>
    <row r="10590" spans="2:21">
      <c r="B10590" s="9"/>
      <c r="C10590" s="9"/>
      <c r="D10590" s="9"/>
      <c r="E10590" s="9"/>
      <c r="F10590" s="10"/>
      <c r="G10590" s="4"/>
      <c r="H10590" s="24"/>
      <c r="I10590" s="184"/>
      <c r="J10590" s="182"/>
      <c r="K10590" s="21"/>
      <c r="L10590" s="24"/>
      <c r="M10590" s="185"/>
      <c r="N10590" s="24"/>
      <c r="O10590" s="14"/>
      <c r="P10590" s="14"/>
      <c r="Q10590" s="39"/>
      <c r="R10590" s="545"/>
      <c r="S10590" s="545"/>
      <c r="T10590" s="25"/>
      <c r="U10590" s="25"/>
    </row>
    <row r="10591" spans="2:21">
      <c r="B10591" s="9"/>
      <c r="C10591" s="9"/>
      <c r="D10591" s="9"/>
      <c r="E10591" s="9"/>
      <c r="F10591" s="10"/>
      <c r="G10591" s="4"/>
      <c r="H10591" s="24"/>
      <c r="I10591" s="184"/>
      <c r="J10591" s="182"/>
      <c r="K10591" s="21"/>
      <c r="L10591" s="24"/>
      <c r="M10591" s="185"/>
      <c r="N10591" s="24"/>
      <c r="O10591" s="14"/>
      <c r="P10591" s="14"/>
      <c r="Q10591" s="39"/>
      <c r="R10591" s="545"/>
      <c r="S10591" s="545"/>
      <c r="T10591" s="25"/>
      <c r="U10591" s="25"/>
    </row>
    <row r="10592" spans="2:21">
      <c r="B10592" s="9"/>
      <c r="C10592" s="9"/>
      <c r="D10592" s="9"/>
      <c r="E10592" s="9"/>
      <c r="F10592" s="10"/>
      <c r="G10592" s="4"/>
      <c r="H10592" s="24"/>
      <c r="I10592" s="184"/>
      <c r="J10592" s="182"/>
      <c r="K10592" s="21"/>
      <c r="L10592" s="24"/>
      <c r="M10592" s="185"/>
      <c r="N10592" s="24"/>
      <c r="O10592" s="14"/>
      <c r="P10592" s="14"/>
      <c r="Q10592" s="39"/>
      <c r="R10592" s="545"/>
      <c r="S10592" s="545"/>
      <c r="T10592" s="25"/>
      <c r="U10592" s="25"/>
    </row>
    <row r="10593" spans="2:21">
      <c r="B10593" s="9"/>
      <c r="C10593" s="9"/>
      <c r="D10593" s="9"/>
      <c r="E10593" s="9"/>
      <c r="F10593" s="10"/>
      <c r="G10593" s="4"/>
      <c r="H10593" s="24"/>
      <c r="I10593" s="184"/>
      <c r="J10593" s="182"/>
      <c r="K10593" s="21"/>
      <c r="L10593" s="24"/>
      <c r="M10593" s="185"/>
      <c r="N10593" s="24"/>
      <c r="O10593" s="14"/>
      <c r="P10593" s="14"/>
      <c r="Q10593" s="39"/>
      <c r="R10593" s="545"/>
      <c r="S10593" s="545"/>
      <c r="T10593" s="25"/>
      <c r="U10593" s="25"/>
    </row>
    <row r="10594" spans="2:21">
      <c r="B10594" s="9"/>
      <c r="C10594" s="9"/>
      <c r="D10594" s="9"/>
      <c r="E10594" s="9"/>
      <c r="F10594" s="10"/>
      <c r="G10594" s="4"/>
      <c r="H10594" s="24"/>
      <c r="I10594" s="184"/>
      <c r="J10594" s="182"/>
      <c r="K10594" s="21"/>
      <c r="L10594" s="24"/>
      <c r="M10594" s="185"/>
      <c r="N10594" s="24"/>
      <c r="O10594" s="14"/>
      <c r="P10594" s="14"/>
      <c r="Q10594" s="39"/>
      <c r="R10594" s="545"/>
      <c r="S10594" s="545"/>
      <c r="T10594" s="25"/>
      <c r="U10594" s="25"/>
    </row>
    <row r="10595" spans="2:21">
      <c r="B10595" s="9"/>
      <c r="C10595" s="9"/>
      <c r="D10595" s="9"/>
      <c r="E10595" s="9"/>
      <c r="F10595" s="10"/>
      <c r="G10595" s="4"/>
      <c r="H10595" s="24"/>
      <c r="I10595" s="184"/>
      <c r="J10595" s="182"/>
      <c r="K10595" s="21"/>
      <c r="L10595" s="24"/>
      <c r="M10595" s="185"/>
      <c r="N10595" s="24"/>
      <c r="O10595" s="14"/>
      <c r="P10595" s="14"/>
      <c r="Q10595" s="39"/>
      <c r="R10595" s="545"/>
      <c r="S10595" s="545"/>
      <c r="T10595" s="25"/>
      <c r="U10595" s="25"/>
    </row>
    <row r="10596" spans="2:21">
      <c r="B10596" s="9"/>
      <c r="C10596" s="9"/>
      <c r="D10596" s="9"/>
      <c r="E10596" s="9"/>
      <c r="F10596" s="10"/>
      <c r="G10596" s="4"/>
      <c r="H10596" s="24"/>
      <c r="I10596" s="184"/>
      <c r="J10596" s="182"/>
      <c r="K10596" s="21"/>
      <c r="L10596" s="24"/>
      <c r="M10596" s="185"/>
      <c r="N10596" s="24"/>
      <c r="O10596" s="14"/>
      <c r="P10596" s="14"/>
      <c r="Q10596" s="39"/>
      <c r="R10596" s="545"/>
      <c r="S10596" s="545"/>
      <c r="T10596" s="25"/>
      <c r="U10596" s="25"/>
    </row>
    <row r="10597" spans="2:21">
      <c r="B10597" s="9"/>
      <c r="C10597" s="9"/>
      <c r="D10597" s="9"/>
      <c r="E10597" s="9"/>
      <c r="F10597" s="10"/>
      <c r="G10597" s="4"/>
      <c r="H10597" s="24"/>
      <c r="I10597" s="184"/>
      <c r="J10597" s="182"/>
      <c r="K10597" s="21"/>
      <c r="L10597" s="24"/>
      <c r="M10597" s="185"/>
      <c r="N10597" s="24"/>
      <c r="O10597" s="14"/>
      <c r="P10597" s="14"/>
      <c r="Q10597" s="39"/>
      <c r="R10597" s="545"/>
      <c r="S10597" s="545"/>
      <c r="T10597" s="25"/>
      <c r="U10597" s="25"/>
    </row>
    <row r="10598" spans="2:21">
      <c r="B10598" s="9"/>
      <c r="C10598" s="9"/>
      <c r="D10598" s="9"/>
      <c r="E10598" s="9"/>
      <c r="F10598" s="10"/>
      <c r="G10598" s="4"/>
      <c r="H10598" s="24"/>
      <c r="I10598" s="184"/>
      <c r="J10598" s="182"/>
      <c r="K10598" s="21"/>
      <c r="L10598" s="24"/>
      <c r="M10598" s="185"/>
      <c r="N10598" s="24"/>
      <c r="O10598" s="14"/>
      <c r="P10598" s="14"/>
      <c r="Q10598" s="39"/>
      <c r="R10598" s="545"/>
      <c r="S10598" s="545"/>
      <c r="T10598" s="25"/>
      <c r="U10598" s="25"/>
    </row>
    <row r="10599" spans="2:21">
      <c r="B10599" s="9"/>
      <c r="C10599" s="9"/>
      <c r="D10599" s="9"/>
      <c r="E10599" s="9"/>
      <c r="F10599" s="10"/>
      <c r="G10599" s="4"/>
      <c r="H10599" s="24"/>
      <c r="I10599" s="184"/>
      <c r="J10599" s="182"/>
      <c r="K10599" s="21"/>
      <c r="L10599" s="24"/>
      <c r="M10599" s="185"/>
      <c r="N10599" s="24"/>
      <c r="O10599" s="14"/>
      <c r="P10599" s="14"/>
      <c r="Q10599" s="39"/>
      <c r="R10599" s="545"/>
      <c r="S10599" s="545"/>
      <c r="T10599" s="25"/>
      <c r="U10599" s="25"/>
    </row>
    <row r="10600" spans="2:21">
      <c r="B10600" s="9"/>
      <c r="C10600" s="9"/>
      <c r="D10600" s="9"/>
      <c r="E10600" s="9"/>
      <c r="F10600" s="10"/>
      <c r="G10600" s="4"/>
      <c r="H10600" s="24"/>
      <c r="I10600" s="184"/>
      <c r="J10600" s="182"/>
      <c r="K10600" s="21"/>
      <c r="L10600" s="24"/>
      <c r="M10600" s="185"/>
      <c r="N10600" s="24"/>
      <c r="O10600" s="14"/>
      <c r="P10600" s="14"/>
      <c r="Q10600" s="39"/>
      <c r="R10600" s="545"/>
      <c r="S10600" s="545"/>
      <c r="T10600" s="25"/>
      <c r="U10600" s="25"/>
    </row>
    <row r="10601" spans="2:21">
      <c r="B10601" s="9"/>
      <c r="C10601" s="9"/>
      <c r="D10601" s="9"/>
      <c r="E10601" s="9"/>
      <c r="F10601" s="10"/>
      <c r="G10601" s="4"/>
      <c r="H10601" s="24"/>
      <c r="I10601" s="184"/>
      <c r="J10601" s="182"/>
      <c r="K10601" s="21"/>
      <c r="L10601" s="24"/>
      <c r="M10601" s="185"/>
      <c r="N10601" s="24"/>
      <c r="O10601" s="14"/>
      <c r="P10601" s="14"/>
      <c r="Q10601" s="39"/>
      <c r="R10601" s="545"/>
      <c r="S10601" s="545"/>
      <c r="T10601" s="25"/>
      <c r="U10601" s="25"/>
    </row>
    <row r="10602" spans="2:21">
      <c r="B10602" s="9"/>
      <c r="C10602" s="9"/>
      <c r="D10602" s="9"/>
      <c r="E10602" s="9"/>
      <c r="F10602" s="10"/>
      <c r="G10602" s="4"/>
      <c r="H10602" s="24"/>
      <c r="I10602" s="184"/>
      <c r="J10602" s="182"/>
      <c r="K10602" s="21"/>
      <c r="L10602" s="24"/>
      <c r="M10602" s="185"/>
      <c r="N10602" s="24"/>
      <c r="O10602" s="14"/>
      <c r="P10602" s="14"/>
      <c r="Q10602" s="39"/>
      <c r="R10602" s="545"/>
      <c r="S10602" s="545"/>
      <c r="T10602" s="25"/>
      <c r="U10602" s="25"/>
    </row>
    <row r="10603" spans="2:21">
      <c r="B10603" s="9"/>
      <c r="C10603" s="9"/>
      <c r="D10603" s="9"/>
      <c r="E10603" s="9"/>
      <c r="F10603" s="10"/>
      <c r="G10603" s="4"/>
      <c r="H10603" s="24"/>
      <c r="I10603" s="184"/>
      <c r="J10603" s="182"/>
      <c r="K10603" s="21"/>
      <c r="L10603" s="24"/>
      <c r="M10603" s="185"/>
      <c r="N10603" s="24"/>
      <c r="O10603" s="14"/>
      <c r="P10603" s="14"/>
      <c r="Q10603" s="39"/>
      <c r="R10603" s="545"/>
      <c r="S10603" s="545"/>
      <c r="T10603" s="25"/>
      <c r="U10603" s="25"/>
    </row>
    <row r="10604" spans="2:21">
      <c r="B10604" s="9"/>
      <c r="C10604" s="9"/>
      <c r="D10604" s="9"/>
      <c r="E10604" s="9"/>
      <c r="F10604" s="10"/>
      <c r="G10604" s="4"/>
      <c r="H10604" s="24"/>
      <c r="I10604" s="184"/>
      <c r="J10604" s="182"/>
      <c r="K10604" s="21"/>
      <c r="L10604" s="24"/>
      <c r="M10604" s="185"/>
      <c r="N10604" s="24"/>
      <c r="O10604" s="14"/>
      <c r="P10604" s="14"/>
      <c r="Q10604" s="39"/>
      <c r="R10604" s="545"/>
      <c r="S10604" s="545"/>
      <c r="T10604" s="25"/>
      <c r="U10604" s="25"/>
    </row>
    <row r="10605" spans="2:21">
      <c r="B10605" s="9"/>
      <c r="C10605" s="9"/>
      <c r="D10605" s="9"/>
      <c r="E10605" s="9"/>
      <c r="F10605" s="10"/>
      <c r="G10605" s="4"/>
      <c r="H10605" s="24"/>
      <c r="I10605" s="184"/>
      <c r="J10605" s="182"/>
      <c r="K10605" s="21"/>
      <c r="L10605" s="24"/>
      <c r="M10605" s="185"/>
      <c r="N10605" s="24"/>
      <c r="O10605" s="14"/>
      <c r="P10605" s="14"/>
      <c r="Q10605" s="39"/>
      <c r="R10605" s="545"/>
      <c r="S10605" s="545"/>
      <c r="T10605" s="25"/>
      <c r="U10605" s="25"/>
    </row>
    <row r="10606" spans="2:21">
      <c r="B10606" s="9"/>
      <c r="C10606" s="9"/>
      <c r="D10606" s="9"/>
      <c r="E10606" s="9"/>
      <c r="F10606" s="10"/>
      <c r="G10606" s="4"/>
      <c r="H10606" s="24"/>
      <c r="I10606" s="184"/>
      <c r="J10606" s="182"/>
      <c r="K10606" s="21"/>
      <c r="L10606" s="24"/>
      <c r="M10606" s="185"/>
      <c r="N10606" s="24"/>
      <c r="O10606" s="14"/>
      <c r="P10606" s="14"/>
      <c r="Q10606" s="39"/>
      <c r="R10606" s="545"/>
      <c r="S10606" s="545"/>
      <c r="T10606" s="25"/>
      <c r="U10606" s="25"/>
    </row>
    <row r="10607" spans="2:21">
      <c r="B10607" s="9"/>
      <c r="C10607" s="9"/>
      <c r="D10607" s="9"/>
      <c r="E10607" s="9"/>
      <c r="F10607" s="10"/>
      <c r="G10607" s="4"/>
      <c r="H10607" s="24"/>
      <c r="I10607" s="184"/>
      <c r="J10607" s="182"/>
      <c r="K10607" s="21"/>
      <c r="L10607" s="24"/>
      <c r="M10607" s="185"/>
      <c r="N10607" s="24"/>
      <c r="O10607" s="14"/>
      <c r="P10607" s="14"/>
      <c r="Q10607" s="39"/>
      <c r="R10607" s="545"/>
      <c r="S10607" s="545"/>
      <c r="T10607" s="25"/>
      <c r="U10607" s="25"/>
    </row>
    <row r="10608" spans="2:21">
      <c r="B10608" s="9"/>
      <c r="C10608" s="9"/>
      <c r="D10608" s="9"/>
      <c r="E10608" s="9"/>
      <c r="F10608" s="10"/>
      <c r="G10608" s="4"/>
      <c r="H10608" s="24"/>
      <c r="I10608" s="184"/>
      <c r="J10608" s="182"/>
      <c r="K10608" s="21"/>
      <c r="L10608" s="24"/>
      <c r="M10608" s="185"/>
      <c r="N10608" s="24"/>
      <c r="O10608" s="14"/>
      <c r="P10608" s="14"/>
      <c r="Q10608" s="39"/>
      <c r="R10608" s="545"/>
      <c r="S10608" s="545"/>
      <c r="T10608" s="25"/>
      <c r="U10608" s="25"/>
    </row>
    <row r="10609" spans="2:21">
      <c r="B10609" s="9"/>
      <c r="C10609" s="9"/>
      <c r="D10609" s="9"/>
      <c r="E10609" s="9"/>
      <c r="F10609" s="10"/>
      <c r="G10609" s="4"/>
      <c r="H10609" s="24"/>
      <c r="I10609" s="184"/>
      <c r="J10609" s="182"/>
      <c r="K10609" s="21"/>
      <c r="L10609" s="24"/>
      <c r="M10609" s="185"/>
      <c r="N10609" s="24"/>
      <c r="O10609" s="14"/>
      <c r="P10609" s="14"/>
      <c r="Q10609" s="39"/>
      <c r="R10609" s="545"/>
      <c r="S10609" s="545"/>
      <c r="T10609" s="25"/>
      <c r="U10609" s="25"/>
    </row>
    <row r="10610" spans="2:21">
      <c r="B10610" s="9"/>
      <c r="C10610" s="9"/>
      <c r="D10610" s="9"/>
      <c r="E10610" s="9"/>
      <c r="F10610" s="10"/>
      <c r="G10610" s="4"/>
      <c r="H10610" s="24"/>
      <c r="I10610" s="184"/>
      <c r="J10610" s="182"/>
      <c r="K10610" s="21"/>
      <c r="L10610" s="24"/>
      <c r="M10610" s="185"/>
      <c r="N10610" s="24"/>
      <c r="O10610" s="14"/>
      <c r="P10610" s="14"/>
      <c r="Q10610" s="39"/>
      <c r="R10610" s="545"/>
      <c r="S10610" s="545"/>
      <c r="T10610" s="25"/>
      <c r="U10610" s="25"/>
    </row>
    <row r="10611" spans="2:21">
      <c r="B10611" s="9"/>
      <c r="C10611" s="9"/>
      <c r="D10611" s="9"/>
      <c r="E10611" s="9"/>
      <c r="F10611" s="10"/>
      <c r="G10611" s="4"/>
      <c r="H10611" s="24"/>
      <c r="I10611" s="184"/>
      <c r="J10611" s="182"/>
      <c r="K10611" s="21"/>
      <c r="L10611" s="24"/>
      <c r="M10611" s="185"/>
      <c r="N10611" s="24"/>
      <c r="O10611" s="14"/>
      <c r="P10611" s="14"/>
      <c r="Q10611" s="39"/>
      <c r="R10611" s="545"/>
      <c r="S10611" s="545"/>
      <c r="T10611" s="25"/>
      <c r="U10611" s="25"/>
    </row>
    <row r="10612" spans="2:21">
      <c r="B10612" s="9"/>
      <c r="C10612" s="9"/>
      <c r="D10612" s="9"/>
      <c r="E10612" s="9"/>
      <c r="F10612" s="10"/>
      <c r="G10612" s="4"/>
      <c r="H10612" s="24"/>
      <c r="I10612" s="184"/>
      <c r="J10612" s="182"/>
      <c r="K10612" s="21"/>
      <c r="L10612" s="24"/>
      <c r="M10612" s="185"/>
      <c r="N10612" s="24"/>
      <c r="O10612" s="14"/>
      <c r="P10612" s="14"/>
      <c r="Q10612" s="39"/>
      <c r="R10612" s="545"/>
      <c r="S10612" s="545"/>
      <c r="T10612" s="25"/>
      <c r="U10612" s="25"/>
    </row>
    <row r="10613" spans="2:21">
      <c r="B10613" s="9"/>
      <c r="C10613" s="9"/>
      <c r="D10613" s="9"/>
      <c r="E10613" s="9"/>
      <c r="F10613" s="10"/>
      <c r="G10613" s="4"/>
      <c r="H10613" s="24"/>
      <c r="I10613" s="184"/>
      <c r="J10613" s="182"/>
      <c r="K10613" s="21"/>
      <c r="L10613" s="24"/>
      <c r="M10613" s="185"/>
      <c r="N10613" s="24"/>
      <c r="O10613" s="14"/>
      <c r="P10613" s="14"/>
      <c r="Q10613" s="39"/>
      <c r="R10613" s="545"/>
      <c r="S10613" s="545"/>
      <c r="T10613" s="25"/>
      <c r="U10613" s="25"/>
    </row>
    <row r="10614" spans="2:21">
      <c r="B10614" s="9"/>
      <c r="C10614" s="9"/>
      <c r="D10614" s="9"/>
      <c r="E10614" s="9"/>
      <c r="F10614" s="10"/>
      <c r="G10614" s="4"/>
      <c r="H10614" s="24"/>
      <c r="I10614" s="184"/>
      <c r="J10614" s="182"/>
      <c r="K10614" s="21"/>
      <c r="L10614" s="24"/>
      <c r="M10614" s="185"/>
      <c r="N10614" s="24"/>
      <c r="O10614" s="14"/>
      <c r="P10614" s="14"/>
      <c r="Q10614" s="39"/>
      <c r="R10614" s="545"/>
      <c r="S10614" s="545"/>
      <c r="T10614" s="25"/>
      <c r="U10614" s="25"/>
    </row>
    <row r="10615" spans="2:21">
      <c r="B10615" s="9"/>
      <c r="C10615" s="9"/>
      <c r="D10615" s="9"/>
      <c r="E10615" s="9"/>
      <c r="F10615" s="10"/>
      <c r="G10615" s="4"/>
      <c r="H10615" s="24"/>
      <c r="I10615" s="184"/>
      <c r="J10615" s="182"/>
      <c r="K10615" s="21"/>
      <c r="L10615" s="24"/>
      <c r="M10615" s="185"/>
      <c r="N10615" s="24"/>
      <c r="O10615" s="14"/>
      <c r="P10615" s="14"/>
      <c r="Q10615" s="39"/>
      <c r="R10615" s="545"/>
      <c r="S10615" s="545"/>
      <c r="T10615" s="25"/>
      <c r="U10615" s="25"/>
    </row>
    <row r="10616" spans="2:21">
      <c r="B10616" s="9"/>
      <c r="C10616" s="9"/>
      <c r="D10616" s="9"/>
      <c r="E10616" s="9"/>
      <c r="F10616" s="10"/>
      <c r="G10616" s="4"/>
      <c r="H10616" s="24"/>
      <c r="I10616" s="184"/>
      <c r="J10616" s="182"/>
      <c r="K10616" s="21"/>
      <c r="L10616" s="24"/>
      <c r="M10616" s="185"/>
      <c r="N10616" s="24"/>
      <c r="O10616" s="14"/>
      <c r="P10616" s="14"/>
      <c r="Q10616" s="39"/>
      <c r="R10616" s="545"/>
      <c r="S10616" s="545"/>
      <c r="T10616" s="25"/>
      <c r="U10616" s="25"/>
    </row>
    <row r="10617" spans="2:21">
      <c r="B10617" s="9"/>
      <c r="C10617" s="9"/>
      <c r="D10617" s="9"/>
      <c r="E10617" s="9"/>
      <c r="F10617" s="10"/>
      <c r="G10617" s="4"/>
      <c r="H10617" s="24"/>
      <c r="I10617" s="184"/>
      <c r="J10617" s="182"/>
      <c r="K10617" s="21"/>
      <c r="L10617" s="24"/>
      <c r="M10617" s="185"/>
      <c r="N10617" s="24"/>
      <c r="O10617" s="14"/>
      <c r="P10617" s="14"/>
      <c r="Q10617" s="39"/>
      <c r="R10617" s="545"/>
      <c r="S10617" s="545"/>
      <c r="T10617" s="25"/>
      <c r="U10617" s="25"/>
    </row>
    <row r="10618" spans="2:21">
      <c r="B10618" s="9"/>
      <c r="C10618" s="9"/>
      <c r="D10618" s="9"/>
      <c r="E10618" s="9"/>
      <c r="F10618" s="10"/>
      <c r="G10618" s="4"/>
      <c r="H10618" s="24"/>
      <c r="I10618" s="184"/>
      <c r="J10618" s="182"/>
      <c r="K10618" s="21"/>
      <c r="L10618" s="24"/>
      <c r="M10618" s="185"/>
      <c r="N10618" s="24"/>
      <c r="O10618" s="14"/>
      <c r="P10618" s="14"/>
      <c r="Q10618" s="39"/>
      <c r="R10618" s="545"/>
      <c r="S10618" s="545"/>
      <c r="T10618" s="25"/>
      <c r="U10618" s="25"/>
    </row>
    <row r="10619" spans="2:21">
      <c r="B10619" s="9"/>
      <c r="C10619" s="9"/>
      <c r="D10619" s="9"/>
      <c r="E10619" s="9"/>
      <c r="F10619" s="10"/>
      <c r="G10619" s="4"/>
      <c r="H10619" s="24"/>
      <c r="I10619" s="184"/>
      <c r="J10619" s="182"/>
      <c r="K10619" s="21"/>
      <c r="L10619" s="24"/>
      <c r="M10619" s="185"/>
      <c r="N10619" s="24"/>
      <c r="O10619" s="14"/>
      <c r="P10619" s="14"/>
      <c r="Q10619" s="39"/>
      <c r="R10619" s="545"/>
      <c r="S10619" s="545"/>
      <c r="T10619" s="25"/>
      <c r="U10619" s="25"/>
    </row>
    <row r="10620" spans="2:21">
      <c r="B10620" s="9"/>
      <c r="C10620" s="9"/>
      <c r="D10620" s="9"/>
      <c r="E10620" s="9"/>
      <c r="F10620" s="10"/>
      <c r="G10620" s="4"/>
      <c r="H10620" s="24"/>
      <c r="I10620" s="184"/>
      <c r="J10620" s="182"/>
      <c r="K10620" s="21"/>
      <c r="L10620" s="24"/>
      <c r="M10620" s="185"/>
      <c r="N10620" s="24"/>
      <c r="O10620" s="14"/>
      <c r="P10620" s="14"/>
      <c r="Q10620" s="39"/>
      <c r="R10620" s="545"/>
      <c r="S10620" s="545"/>
      <c r="T10620" s="25"/>
      <c r="U10620" s="25"/>
    </row>
    <row r="10621" spans="2:21">
      <c r="B10621" s="9"/>
      <c r="C10621" s="9"/>
      <c r="D10621" s="9"/>
      <c r="E10621" s="9"/>
      <c r="F10621" s="10"/>
      <c r="G10621" s="4"/>
      <c r="H10621" s="24"/>
      <c r="I10621" s="184"/>
      <c r="J10621" s="182"/>
      <c r="K10621" s="21"/>
      <c r="L10621" s="24"/>
      <c r="M10621" s="185"/>
      <c r="N10621" s="24"/>
      <c r="O10621" s="14"/>
      <c r="P10621" s="14"/>
      <c r="Q10621" s="39"/>
      <c r="R10621" s="545"/>
      <c r="S10621" s="545"/>
      <c r="T10621" s="25"/>
      <c r="U10621" s="25"/>
    </row>
    <row r="10622" spans="2:21">
      <c r="B10622" s="9"/>
      <c r="C10622" s="9"/>
      <c r="D10622" s="9"/>
      <c r="E10622" s="9"/>
      <c r="F10622" s="10"/>
      <c r="G10622" s="4"/>
      <c r="H10622" s="24"/>
      <c r="I10622" s="184"/>
      <c r="J10622" s="182"/>
      <c r="K10622" s="21"/>
      <c r="L10622" s="24"/>
      <c r="M10622" s="185"/>
      <c r="N10622" s="24"/>
      <c r="O10622" s="14"/>
      <c r="P10622" s="14"/>
      <c r="Q10622" s="39"/>
      <c r="R10622" s="545"/>
      <c r="S10622" s="545"/>
      <c r="T10622" s="25"/>
      <c r="U10622" s="25"/>
    </row>
    <row r="10623" spans="2:21">
      <c r="B10623" s="9"/>
      <c r="C10623" s="9"/>
      <c r="D10623" s="9"/>
      <c r="E10623" s="9"/>
      <c r="F10623" s="10"/>
      <c r="G10623" s="4"/>
      <c r="H10623" s="24"/>
      <c r="I10623" s="184"/>
      <c r="J10623" s="182"/>
      <c r="K10623" s="21"/>
      <c r="L10623" s="24"/>
      <c r="M10623" s="185"/>
      <c r="N10623" s="24"/>
      <c r="O10623" s="14"/>
      <c r="P10623" s="14"/>
      <c r="Q10623" s="39"/>
      <c r="R10623" s="545"/>
      <c r="S10623" s="545"/>
      <c r="T10623" s="25"/>
      <c r="U10623" s="25"/>
    </row>
    <row r="10624" spans="2:21">
      <c r="B10624" s="9"/>
      <c r="C10624" s="9"/>
      <c r="D10624" s="9"/>
      <c r="E10624" s="9"/>
      <c r="F10624" s="10"/>
      <c r="G10624" s="4"/>
      <c r="H10624" s="24"/>
      <c r="I10624" s="184"/>
      <c r="J10624" s="182"/>
      <c r="K10624" s="21"/>
      <c r="L10624" s="24"/>
      <c r="M10624" s="185"/>
      <c r="N10624" s="24"/>
      <c r="O10624" s="14"/>
      <c r="P10624" s="14"/>
      <c r="Q10624" s="39"/>
      <c r="R10624" s="545"/>
      <c r="S10624" s="545"/>
      <c r="T10624" s="25"/>
      <c r="U10624" s="25"/>
    </row>
    <row r="10625" spans="2:21">
      <c r="B10625" s="9"/>
      <c r="C10625" s="9"/>
      <c r="D10625" s="9"/>
      <c r="E10625" s="9"/>
      <c r="F10625" s="10"/>
      <c r="G10625" s="4"/>
      <c r="H10625" s="24"/>
      <c r="I10625" s="184"/>
      <c r="J10625" s="182"/>
      <c r="K10625" s="21"/>
      <c r="L10625" s="24"/>
      <c r="M10625" s="185"/>
      <c r="N10625" s="24"/>
      <c r="O10625" s="14"/>
      <c r="P10625" s="14"/>
      <c r="Q10625" s="39"/>
      <c r="R10625" s="545"/>
      <c r="S10625" s="545"/>
      <c r="T10625" s="25"/>
      <c r="U10625" s="25"/>
    </row>
    <row r="10626" spans="2:21">
      <c r="B10626" s="9"/>
      <c r="C10626" s="9"/>
      <c r="D10626" s="9"/>
      <c r="E10626" s="9"/>
      <c r="F10626" s="10"/>
      <c r="G10626" s="4"/>
      <c r="H10626" s="24"/>
      <c r="I10626" s="184"/>
      <c r="J10626" s="182"/>
      <c r="K10626" s="21"/>
      <c r="L10626" s="24"/>
      <c r="M10626" s="185"/>
      <c r="N10626" s="24"/>
      <c r="O10626" s="14"/>
      <c r="P10626" s="14"/>
      <c r="Q10626" s="39"/>
      <c r="R10626" s="545"/>
      <c r="S10626" s="545"/>
      <c r="T10626" s="25"/>
      <c r="U10626" s="25"/>
    </row>
    <row r="10627" spans="2:21">
      <c r="B10627" s="9"/>
      <c r="C10627" s="9"/>
      <c r="D10627" s="9"/>
      <c r="E10627" s="9"/>
      <c r="F10627" s="10"/>
      <c r="G10627" s="4"/>
      <c r="H10627" s="24"/>
      <c r="I10627" s="184"/>
      <c r="J10627" s="182"/>
      <c r="K10627" s="21"/>
      <c r="L10627" s="24"/>
      <c r="M10627" s="185"/>
      <c r="N10627" s="24"/>
      <c r="O10627" s="14"/>
      <c r="P10627" s="14"/>
      <c r="Q10627" s="39"/>
      <c r="R10627" s="545"/>
      <c r="S10627" s="545"/>
      <c r="T10627" s="25"/>
      <c r="U10627" s="25"/>
    </row>
    <row r="10628" spans="2:21">
      <c r="B10628" s="9"/>
      <c r="C10628" s="9"/>
      <c r="D10628" s="9"/>
      <c r="E10628" s="9"/>
      <c r="F10628" s="10"/>
      <c r="G10628" s="4"/>
      <c r="H10628" s="24"/>
      <c r="I10628" s="184"/>
      <c r="J10628" s="182"/>
      <c r="K10628" s="21"/>
      <c r="L10628" s="24"/>
      <c r="M10628" s="185"/>
      <c r="N10628" s="24"/>
      <c r="O10628" s="14"/>
      <c r="P10628" s="14"/>
      <c r="Q10628" s="39"/>
      <c r="R10628" s="545"/>
      <c r="S10628" s="545"/>
      <c r="T10628" s="25"/>
      <c r="U10628" s="25"/>
    </row>
    <row r="10629" spans="2:21">
      <c r="B10629" s="9"/>
      <c r="C10629" s="9"/>
      <c r="D10629" s="9"/>
      <c r="E10629" s="9"/>
      <c r="F10629" s="10"/>
      <c r="G10629" s="4"/>
      <c r="H10629" s="24"/>
      <c r="I10629" s="184"/>
      <c r="J10629" s="182"/>
      <c r="K10629" s="21"/>
      <c r="L10629" s="24"/>
      <c r="M10629" s="185"/>
      <c r="N10629" s="24"/>
      <c r="O10629" s="14"/>
      <c r="P10629" s="14"/>
      <c r="Q10629" s="39"/>
      <c r="R10629" s="545"/>
      <c r="S10629" s="545"/>
      <c r="T10629" s="25"/>
      <c r="U10629" s="25"/>
    </row>
    <row r="10630" spans="2:21">
      <c r="B10630" s="9"/>
      <c r="C10630" s="9"/>
      <c r="D10630" s="9"/>
      <c r="E10630" s="9"/>
      <c r="F10630" s="10"/>
      <c r="G10630" s="4"/>
      <c r="H10630" s="24"/>
      <c r="I10630" s="184"/>
      <c r="J10630" s="182"/>
      <c r="K10630" s="21"/>
      <c r="L10630" s="24"/>
      <c r="M10630" s="185"/>
      <c r="N10630" s="24"/>
      <c r="O10630" s="14"/>
      <c r="P10630" s="14"/>
      <c r="Q10630" s="39"/>
      <c r="R10630" s="545"/>
      <c r="S10630" s="545"/>
      <c r="T10630" s="25"/>
      <c r="U10630" s="25"/>
    </row>
    <row r="10631" spans="2:21">
      <c r="B10631" s="9"/>
      <c r="C10631" s="9"/>
      <c r="D10631" s="9"/>
      <c r="E10631" s="9"/>
      <c r="F10631" s="10"/>
      <c r="G10631" s="4"/>
      <c r="H10631" s="24"/>
      <c r="I10631" s="184"/>
      <c r="J10631" s="182"/>
      <c r="K10631" s="21"/>
      <c r="L10631" s="24"/>
      <c r="M10631" s="185"/>
      <c r="N10631" s="24"/>
      <c r="O10631" s="14"/>
      <c r="P10631" s="14"/>
      <c r="Q10631" s="39"/>
      <c r="R10631" s="545"/>
      <c r="S10631" s="545"/>
      <c r="T10631" s="25"/>
      <c r="U10631" s="25"/>
    </row>
    <row r="10632" spans="2:21">
      <c r="B10632" s="9"/>
      <c r="C10632" s="9"/>
      <c r="D10632" s="9"/>
      <c r="E10632" s="9"/>
      <c r="F10632" s="10"/>
      <c r="G10632" s="4"/>
      <c r="H10632" s="24"/>
      <c r="I10632" s="184"/>
      <c r="J10632" s="182"/>
      <c r="K10632" s="21"/>
      <c r="L10632" s="24"/>
      <c r="M10632" s="185"/>
      <c r="N10632" s="24"/>
      <c r="O10632" s="14"/>
      <c r="P10632" s="14"/>
      <c r="Q10632" s="39"/>
      <c r="R10632" s="545"/>
      <c r="S10632" s="545"/>
      <c r="T10632" s="25"/>
      <c r="U10632" s="25"/>
    </row>
    <row r="10633" spans="2:21">
      <c r="B10633" s="9"/>
      <c r="C10633" s="9"/>
      <c r="D10633" s="9"/>
      <c r="E10633" s="9"/>
      <c r="F10633" s="10"/>
      <c r="G10633" s="4"/>
      <c r="H10633" s="24"/>
      <c r="I10633" s="184"/>
      <c r="J10633" s="182"/>
      <c r="K10633" s="21"/>
      <c r="L10633" s="24"/>
      <c r="M10633" s="185"/>
      <c r="N10633" s="24"/>
      <c r="O10633" s="14"/>
      <c r="P10633" s="14"/>
      <c r="Q10633" s="39"/>
      <c r="R10633" s="545"/>
      <c r="S10633" s="545"/>
      <c r="T10633" s="25"/>
      <c r="U10633" s="25"/>
    </row>
    <row r="10634" spans="2:21">
      <c r="B10634" s="9"/>
      <c r="C10634" s="9"/>
      <c r="D10634" s="9"/>
      <c r="E10634" s="9"/>
      <c r="F10634" s="10"/>
      <c r="G10634" s="4"/>
      <c r="H10634" s="24"/>
      <c r="I10634" s="184"/>
      <c r="J10634" s="182"/>
      <c r="K10634" s="21"/>
      <c r="L10634" s="24"/>
      <c r="M10634" s="185"/>
      <c r="N10634" s="24"/>
      <c r="O10634" s="14"/>
      <c r="P10634" s="14"/>
      <c r="Q10634" s="39"/>
      <c r="R10634" s="545"/>
      <c r="S10634" s="545"/>
      <c r="T10634" s="25"/>
      <c r="U10634" s="25"/>
    </row>
    <row r="10635" spans="2:21">
      <c r="B10635" s="9"/>
      <c r="C10635" s="9"/>
      <c r="D10635" s="9"/>
      <c r="E10635" s="9"/>
      <c r="F10635" s="10"/>
      <c r="G10635" s="4"/>
      <c r="H10635" s="24"/>
      <c r="I10635" s="184"/>
      <c r="J10635" s="182"/>
      <c r="K10635" s="21"/>
      <c r="L10635" s="24"/>
      <c r="M10635" s="185"/>
      <c r="N10635" s="24"/>
      <c r="O10635" s="14"/>
      <c r="P10635" s="14"/>
      <c r="Q10635" s="39"/>
      <c r="R10635" s="545"/>
      <c r="S10635" s="545"/>
      <c r="T10635" s="25"/>
      <c r="U10635" s="25"/>
    </row>
    <row r="10636" spans="2:21">
      <c r="B10636" s="9"/>
      <c r="C10636" s="9"/>
      <c r="D10636" s="9"/>
      <c r="E10636" s="9"/>
      <c r="F10636" s="10"/>
      <c r="G10636" s="4"/>
      <c r="H10636" s="24"/>
      <c r="I10636" s="184"/>
      <c r="J10636" s="182"/>
      <c r="K10636" s="21"/>
      <c r="L10636" s="24"/>
      <c r="M10636" s="185"/>
      <c r="N10636" s="24"/>
      <c r="O10636" s="14"/>
      <c r="P10636" s="14"/>
      <c r="Q10636" s="39"/>
      <c r="R10636" s="545"/>
      <c r="S10636" s="545"/>
      <c r="T10636" s="25"/>
      <c r="U10636" s="25"/>
    </row>
    <row r="10637" spans="2:21">
      <c r="B10637" s="9"/>
      <c r="C10637" s="9"/>
      <c r="D10637" s="9"/>
      <c r="E10637" s="9"/>
      <c r="F10637" s="10"/>
      <c r="G10637" s="4"/>
      <c r="H10637" s="24"/>
      <c r="I10637" s="184"/>
      <c r="J10637" s="182"/>
      <c r="K10637" s="21"/>
      <c r="L10637" s="24"/>
      <c r="M10637" s="185"/>
      <c r="N10637" s="24"/>
      <c r="O10637" s="14"/>
      <c r="P10637" s="14"/>
      <c r="Q10637" s="39"/>
      <c r="R10637" s="545"/>
      <c r="S10637" s="545"/>
      <c r="T10637" s="25"/>
      <c r="U10637" s="25"/>
    </row>
    <row r="10638" spans="2:21">
      <c r="B10638" s="9"/>
      <c r="C10638" s="9"/>
      <c r="D10638" s="9"/>
      <c r="E10638" s="9"/>
      <c r="F10638" s="10"/>
      <c r="G10638" s="4"/>
      <c r="H10638" s="24"/>
      <c r="I10638" s="184"/>
      <c r="J10638" s="182"/>
      <c r="K10638" s="21"/>
      <c r="L10638" s="24"/>
      <c r="M10638" s="185"/>
      <c r="N10638" s="24"/>
      <c r="O10638" s="14"/>
      <c r="P10638" s="14"/>
      <c r="Q10638" s="39"/>
      <c r="R10638" s="545"/>
      <c r="S10638" s="545"/>
      <c r="T10638" s="25"/>
      <c r="U10638" s="25"/>
    </row>
    <row r="10639" spans="2:21">
      <c r="B10639" s="9"/>
      <c r="C10639" s="9"/>
      <c r="D10639" s="9"/>
      <c r="E10639" s="9"/>
      <c r="F10639" s="10"/>
      <c r="G10639" s="4"/>
      <c r="H10639" s="24"/>
      <c r="I10639" s="184"/>
      <c r="J10639" s="182"/>
      <c r="K10639" s="21"/>
      <c r="L10639" s="24"/>
      <c r="M10639" s="185"/>
      <c r="N10639" s="24"/>
      <c r="O10639" s="14"/>
      <c r="P10639" s="14"/>
      <c r="Q10639" s="39"/>
      <c r="R10639" s="545"/>
      <c r="S10639" s="545"/>
      <c r="T10639" s="25"/>
      <c r="U10639" s="25"/>
    </row>
    <row r="10640" spans="2:21">
      <c r="B10640" s="9"/>
      <c r="C10640" s="9"/>
      <c r="D10640" s="9"/>
      <c r="E10640" s="9"/>
      <c r="F10640" s="10"/>
      <c r="G10640" s="4"/>
      <c r="H10640" s="24"/>
      <c r="I10640" s="184"/>
      <c r="J10640" s="182"/>
      <c r="K10640" s="21"/>
      <c r="L10640" s="24"/>
      <c r="M10640" s="185"/>
      <c r="N10640" s="24"/>
      <c r="O10640" s="14"/>
      <c r="P10640" s="14"/>
      <c r="Q10640" s="39"/>
      <c r="R10640" s="545"/>
      <c r="S10640" s="545"/>
      <c r="T10640" s="25"/>
      <c r="U10640" s="25"/>
    </row>
    <row r="10641" spans="2:21">
      <c r="B10641" s="9"/>
      <c r="C10641" s="9"/>
      <c r="D10641" s="9"/>
      <c r="E10641" s="9"/>
      <c r="F10641" s="10"/>
      <c r="G10641" s="4"/>
      <c r="H10641" s="24"/>
      <c r="I10641" s="184"/>
      <c r="J10641" s="182"/>
      <c r="K10641" s="21"/>
      <c r="L10641" s="24"/>
      <c r="M10641" s="185"/>
      <c r="N10641" s="24"/>
      <c r="O10641" s="14"/>
      <c r="P10641" s="14"/>
      <c r="Q10641" s="39"/>
      <c r="R10641" s="545"/>
      <c r="S10641" s="545"/>
      <c r="T10641" s="25"/>
      <c r="U10641" s="25"/>
    </row>
    <row r="10642" spans="2:21">
      <c r="B10642" s="9"/>
      <c r="C10642" s="9"/>
      <c r="D10642" s="9"/>
      <c r="E10642" s="9"/>
      <c r="F10642" s="10"/>
      <c r="G10642" s="4"/>
      <c r="H10642" s="24"/>
      <c r="I10642" s="184"/>
      <c r="J10642" s="182"/>
      <c r="K10642" s="21"/>
      <c r="L10642" s="24"/>
      <c r="M10642" s="185"/>
      <c r="N10642" s="24"/>
      <c r="O10642" s="14"/>
      <c r="P10642" s="14"/>
      <c r="Q10642" s="39"/>
      <c r="R10642" s="545"/>
      <c r="S10642" s="545"/>
      <c r="T10642" s="25"/>
      <c r="U10642" s="25"/>
    </row>
    <row r="10643" spans="2:21">
      <c r="B10643" s="9"/>
      <c r="C10643" s="9"/>
      <c r="D10643" s="9"/>
      <c r="E10643" s="9"/>
      <c r="F10643" s="10"/>
      <c r="G10643" s="4"/>
      <c r="H10643" s="24"/>
      <c r="I10643" s="184"/>
      <c r="J10643" s="182"/>
      <c r="K10643" s="21"/>
      <c r="L10643" s="24"/>
      <c r="M10643" s="185"/>
      <c r="N10643" s="24"/>
      <c r="O10643" s="14"/>
      <c r="P10643" s="14"/>
      <c r="Q10643" s="39"/>
      <c r="R10643" s="545"/>
      <c r="S10643" s="545"/>
      <c r="T10643" s="25"/>
      <c r="U10643" s="25"/>
    </row>
    <row r="10644" spans="2:21">
      <c r="B10644" s="9"/>
      <c r="C10644" s="9"/>
      <c r="D10644" s="9"/>
      <c r="E10644" s="9"/>
      <c r="F10644" s="10"/>
      <c r="G10644" s="4"/>
      <c r="H10644" s="24"/>
      <c r="I10644" s="184"/>
      <c r="J10644" s="182"/>
      <c r="K10644" s="21"/>
      <c r="L10644" s="24"/>
      <c r="M10644" s="185"/>
      <c r="N10644" s="24"/>
      <c r="O10644" s="14"/>
      <c r="P10644" s="14"/>
      <c r="Q10644" s="39"/>
      <c r="R10644" s="545"/>
      <c r="S10644" s="545"/>
      <c r="T10644" s="25"/>
      <c r="U10644" s="25"/>
    </row>
    <row r="10645" spans="2:21">
      <c r="B10645" s="9"/>
      <c r="C10645" s="9"/>
      <c r="D10645" s="9"/>
      <c r="E10645" s="9"/>
      <c r="F10645" s="10"/>
      <c r="G10645" s="4"/>
      <c r="H10645" s="24"/>
      <c r="I10645" s="184"/>
      <c r="J10645" s="182"/>
      <c r="K10645" s="21"/>
      <c r="L10645" s="24"/>
      <c r="M10645" s="185"/>
      <c r="N10645" s="24"/>
      <c r="O10645" s="14"/>
      <c r="P10645" s="14"/>
      <c r="Q10645" s="39"/>
      <c r="R10645" s="545"/>
      <c r="S10645" s="545"/>
      <c r="T10645" s="25"/>
      <c r="U10645" s="25"/>
    </row>
    <row r="10646" spans="2:21">
      <c r="B10646" s="9"/>
      <c r="C10646" s="9"/>
      <c r="D10646" s="9"/>
      <c r="E10646" s="9"/>
      <c r="F10646" s="10"/>
      <c r="G10646" s="4"/>
      <c r="H10646" s="24"/>
      <c r="I10646" s="184"/>
      <c r="J10646" s="182"/>
      <c r="K10646" s="21"/>
      <c r="L10646" s="24"/>
      <c r="M10646" s="185"/>
      <c r="N10646" s="24"/>
      <c r="O10646" s="14"/>
      <c r="P10646" s="14"/>
      <c r="Q10646" s="39"/>
      <c r="R10646" s="545"/>
      <c r="S10646" s="545"/>
      <c r="T10646" s="25"/>
      <c r="U10646" s="25"/>
    </row>
    <row r="10647" spans="2:21">
      <c r="B10647" s="9"/>
      <c r="C10647" s="9"/>
      <c r="D10647" s="9"/>
      <c r="E10647" s="9"/>
      <c r="F10647" s="10"/>
      <c r="G10647" s="4"/>
      <c r="H10647" s="24"/>
      <c r="I10647" s="184"/>
      <c r="J10647" s="182"/>
      <c r="K10647" s="21"/>
      <c r="L10647" s="24"/>
      <c r="M10647" s="185"/>
      <c r="N10647" s="24"/>
      <c r="O10647" s="14"/>
      <c r="P10647" s="14"/>
      <c r="Q10647" s="39"/>
      <c r="R10647" s="545"/>
      <c r="S10647" s="545"/>
      <c r="T10647" s="25"/>
      <c r="U10647" s="25"/>
    </row>
    <row r="10648" spans="2:21">
      <c r="B10648" s="9"/>
      <c r="C10648" s="9"/>
      <c r="D10648" s="9"/>
      <c r="E10648" s="9"/>
      <c r="F10648" s="10"/>
      <c r="G10648" s="4"/>
      <c r="H10648" s="24"/>
      <c r="I10648" s="184"/>
      <c r="J10648" s="182"/>
      <c r="K10648" s="21"/>
      <c r="L10648" s="24"/>
      <c r="M10648" s="185"/>
      <c r="N10648" s="24"/>
      <c r="O10648" s="14"/>
      <c r="P10648" s="14"/>
      <c r="Q10648" s="39"/>
      <c r="R10648" s="545"/>
      <c r="S10648" s="545"/>
      <c r="T10648" s="25"/>
      <c r="U10648" s="25"/>
    </row>
    <row r="10649" spans="2:21">
      <c r="B10649" s="9"/>
      <c r="C10649" s="9"/>
      <c r="D10649" s="9"/>
      <c r="E10649" s="9"/>
      <c r="F10649" s="10"/>
      <c r="G10649" s="4"/>
      <c r="H10649" s="24"/>
      <c r="I10649" s="184"/>
      <c r="J10649" s="182"/>
      <c r="K10649" s="21"/>
      <c r="L10649" s="24"/>
      <c r="M10649" s="185"/>
      <c r="N10649" s="24"/>
      <c r="O10649" s="14"/>
      <c r="P10649" s="14"/>
      <c r="Q10649" s="39"/>
      <c r="R10649" s="545"/>
      <c r="S10649" s="545"/>
      <c r="T10649" s="25"/>
      <c r="U10649" s="25"/>
    </row>
    <row r="10650" spans="2:21">
      <c r="B10650" s="9"/>
      <c r="C10650" s="9"/>
      <c r="D10650" s="9"/>
      <c r="E10650" s="9"/>
      <c r="F10650" s="10"/>
      <c r="G10650" s="4"/>
      <c r="H10650" s="24"/>
      <c r="I10650" s="184"/>
      <c r="J10650" s="182"/>
      <c r="K10650" s="21"/>
      <c r="L10650" s="24"/>
      <c r="M10650" s="185"/>
      <c r="N10650" s="24"/>
      <c r="O10650" s="14"/>
      <c r="P10650" s="14"/>
      <c r="Q10650" s="39"/>
      <c r="R10650" s="545"/>
      <c r="S10650" s="545"/>
      <c r="T10650" s="25"/>
      <c r="U10650" s="25"/>
    </row>
    <row r="10651" spans="2:21">
      <c r="B10651" s="9"/>
      <c r="C10651" s="9"/>
      <c r="D10651" s="9"/>
      <c r="E10651" s="9"/>
      <c r="F10651" s="10"/>
      <c r="G10651" s="4"/>
      <c r="H10651" s="24"/>
      <c r="I10651" s="184"/>
      <c r="J10651" s="182"/>
      <c r="K10651" s="21"/>
      <c r="L10651" s="24"/>
      <c r="M10651" s="185"/>
      <c r="N10651" s="24"/>
      <c r="O10651" s="14"/>
      <c r="P10651" s="14"/>
      <c r="Q10651" s="39"/>
      <c r="R10651" s="545"/>
      <c r="S10651" s="545"/>
      <c r="T10651" s="25"/>
      <c r="U10651" s="25"/>
    </row>
    <row r="10652" spans="2:21">
      <c r="B10652" s="9"/>
      <c r="C10652" s="9"/>
      <c r="D10652" s="9"/>
      <c r="E10652" s="9"/>
      <c r="F10652" s="10"/>
      <c r="G10652" s="4"/>
      <c r="H10652" s="24"/>
      <c r="I10652" s="184"/>
      <c r="J10652" s="182"/>
      <c r="K10652" s="21"/>
      <c r="L10652" s="24"/>
      <c r="M10652" s="185"/>
      <c r="N10652" s="24"/>
      <c r="O10652" s="14"/>
      <c r="P10652" s="14"/>
      <c r="Q10652" s="39"/>
      <c r="R10652" s="545"/>
      <c r="S10652" s="545"/>
      <c r="T10652" s="25"/>
      <c r="U10652" s="25"/>
    </row>
    <row r="10653" spans="2:21">
      <c r="B10653" s="9"/>
      <c r="C10653" s="9"/>
      <c r="D10653" s="9"/>
      <c r="E10653" s="9"/>
      <c r="F10653" s="10"/>
      <c r="G10653" s="4"/>
      <c r="H10653" s="24"/>
      <c r="I10653" s="184"/>
      <c r="J10653" s="182"/>
      <c r="K10653" s="21"/>
      <c r="L10653" s="24"/>
      <c r="M10653" s="185"/>
      <c r="N10653" s="24"/>
      <c r="O10653" s="14"/>
      <c r="P10653" s="14"/>
      <c r="Q10653" s="39"/>
      <c r="R10653" s="545"/>
      <c r="S10653" s="545"/>
      <c r="T10653" s="25"/>
      <c r="U10653" s="25"/>
    </row>
    <row r="10654" spans="2:21">
      <c r="B10654" s="9"/>
      <c r="C10654" s="9"/>
      <c r="D10654" s="9"/>
      <c r="E10654" s="9"/>
      <c r="F10654" s="10"/>
      <c r="G10654" s="4"/>
      <c r="H10654" s="24"/>
      <c r="I10654" s="184"/>
      <c r="J10654" s="182"/>
      <c r="K10654" s="21"/>
      <c r="L10654" s="24"/>
      <c r="M10654" s="185"/>
      <c r="N10654" s="24"/>
      <c r="O10654" s="14"/>
      <c r="P10654" s="14"/>
      <c r="Q10654" s="39"/>
      <c r="R10654" s="545"/>
      <c r="S10654" s="545"/>
      <c r="T10654" s="25"/>
      <c r="U10654" s="25"/>
    </row>
    <row r="10655" spans="2:21">
      <c r="B10655" s="9"/>
      <c r="C10655" s="9"/>
      <c r="D10655" s="9"/>
      <c r="E10655" s="9"/>
      <c r="F10655" s="10"/>
      <c r="G10655" s="4"/>
      <c r="H10655" s="24"/>
      <c r="I10655" s="184"/>
      <c r="J10655" s="182"/>
      <c r="K10655" s="21"/>
      <c r="L10655" s="24"/>
      <c r="M10655" s="185"/>
      <c r="N10655" s="24"/>
      <c r="O10655" s="14"/>
      <c r="P10655" s="14"/>
      <c r="Q10655" s="39"/>
      <c r="R10655" s="545"/>
      <c r="S10655" s="545"/>
      <c r="T10655" s="25"/>
      <c r="U10655" s="25"/>
    </row>
    <row r="10656" spans="2:21">
      <c r="B10656" s="9"/>
      <c r="C10656" s="9"/>
      <c r="D10656" s="9"/>
      <c r="E10656" s="9"/>
      <c r="F10656" s="10"/>
      <c r="G10656" s="4"/>
      <c r="H10656" s="24"/>
      <c r="I10656" s="184"/>
      <c r="J10656" s="182"/>
      <c r="K10656" s="21"/>
      <c r="L10656" s="24"/>
      <c r="M10656" s="185"/>
      <c r="N10656" s="24"/>
      <c r="O10656" s="14"/>
      <c r="P10656" s="14"/>
      <c r="Q10656" s="39"/>
      <c r="R10656" s="545"/>
      <c r="S10656" s="545"/>
      <c r="T10656" s="25"/>
      <c r="U10656" s="25"/>
    </row>
    <row r="10657" spans="2:21">
      <c r="B10657" s="9"/>
      <c r="C10657" s="9"/>
      <c r="D10657" s="9"/>
      <c r="E10657" s="9"/>
      <c r="F10657" s="10"/>
      <c r="G10657" s="4"/>
      <c r="H10657" s="24"/>
      <c r="I10657" s="184"/>
      <c r="J10657" s="182"/>
      <c r="K10657" s="21"/>
      <c r="L10657" s="24"/>
      <c r="M10657" s="185"/>
      <c r="N10657" s="24"/>
      <c r="O10657" s="14"/>
      <c r="P10657" s="14"/>
      <c r="Q10657" s="39"/>
      <c r="R10657" s="545"/>
      <c r="S10657" s="545"/>
      <c r="T10657" s="25"/>
      <c r="U10657" s="25"/>
    </row>
    <row r="10658" spans="2:21">
      <c r="B10658" s="9"/>
      <c r="C10658" s="9"/>
      <c r="D10658" s="9"/>
      <c r="E10658" s="9"/>
      <c r="F10658" s="10"/>
      <c r="G10658" s="4"/>
      <c r="H10658" s="24"/>
      <c r="I10658" s="184"/>
      <c r="J10658" s="182"/>
      <c r="K10658" s="21"/>
      <c r="L10658" s="24"/>
      <c r="M10658" s="185"/>
      <c r="N10658" s="24"/>
      <c r="O10658" s="14"/>
      <c r="P10658" s="14"/>
      <c r="Q10658" s="39"/>
      <c r="R10658" s="545"/>
      <c r="S10658" s="545"/>
      <c r="T10658" s="25"/>
      <c r="U10658" s="25"/>
    </row>
    <row r="10659" spans="2:21">
      <c r="B10659" s="9"/>
      <c r="C10659" s="9"/>
      <c r="D10659" s="9"/>
      <c r="E10659" s="9"/>
      <c r="F10659" s="10"/>
      <c r="G10659" s="4"/>
      <c r="H10659" s="24"/>
      <c r="I10659" s="184"/>
      <c r="J10659" s="182"/>
      <c r="K10659" s="21"/>
      <c r="L10659" s="24"/>
      <c r="M10659" s="185"/>
      <c r="N10659" s="24"/>
      <c r="O10659" s="14"/>
      <c r="P10659" s="14"/>
      <c r="Q10659" s="39"/>
      <c r="R10659" s="545"/>
      <c r="S10659" s="545"/>
      <c r="T10659" s="25"/>
      <c r="U10659" s="25"/>
    </row>
    <row r="10660" spans="2:21">
      <c r="B10660" s="9"/>
      <c r="C10660" s="9"/>
      <c r="D10660" s="9"/>
      <c r="E10660" s="9"/>
      <c r="F10660" s="10"/>
      <c r="G10660" s="4"/>
      <c r="H10660" s="24"/>
      <c r="I10660" s="184"/>
      <c r="J10660" s="182"/>
      <c r="K10660" s="21"/>
      <c r="L10660" s="24"/>
      <c r="M10660" s="185"/>
      <c r="N10660" s="24"/>
      <c r="O10660" s="14"/>
      <c r="P10660" s="14"/>
      <c r="Q10660" s="39"/>
      <c r="R10660" s="545"/>
      <c r="S10660" s="545"/>
      <c r="T10660" s="25"/>
      <c r="U10660" s="25"/>
    </row>
    <row r="10661" spans="2:21">
      <c r="B10661" s="9"/>
      <c r="C10661" s="9"/>
      <c r="D10661" s="9"/>
      <c r="E10661" s="9"/>
      <c r="F10661" s="10"/>
      <c r="G10661" s="4"/>
      <c r="H10661" s="24"/>
      <c r="I10661" s="184"/>
      <c r="J10661" s="182"/>
      <c r="K10661" s="21"/>
      <c r="L10661" s="24"/>
      <c r="M10661" s="185"/>
      <c r="N10661" s="24"/>
      <c r="O10661" s="14"/>
      <c r="P10661" s="14"/>
      <c r="Q10661" s="39"/>
      <c r="R10661" s="545"/>
      <c r="S10661" s="545"/>
      <c r="T10661" s="25"/>
      <c r="U10661" s="25"/>
    </row>
    <row r="10662" spans="2:21">
      <c r="B10662" s="9"/>
      <c r="C10662" s="9"/>
      <c r="D10662" s="9"/>
      <c r="E10662" s="9"/>
      <c r="F10662" s="10"/>
      <c r="G10662" s="4"/>
      <c r="H10662" s="24"/>
      <c r="I10662" s="184"/>
      <c r="J10662" s="182"/>
      <c r="K10662" s="21"/>
      <c r="L10662" s="24"/>
      <c r="M10662" s="185"/>
      <c r="N10662" s="24"/>
      <c r="O10662" s="14"/>
      <c r="P10662" s="14"/>
      <c r="Q10662" s="39"/>
      <c r="R10662" s="545"/>
      <c r="S10662" s="545"/>
      <c r="T10662" s="25"/>
      <c r="U10662" s="25"/>
    </row>
    <row r="10663" spans="2:21">
      <c r="B10663" s="9"/>
      <c r="C10663" s="9"/>
      <c r="D10663" s="9"/>
      <c r="E10663" s="9"/>
      <c r="F10663" s="10"/>
      <c r="G10663" s="4"/>
      <c r="H10663" s="24"/>
      <c r="I10663" s="184"/>
      <c r="J10663" s="182"/>
      <c r="K10663" s="21"/>
      <c r="L10663" s="24"/>
      <c r="M10663" s="185"/>
      <c r="N10663" s="24"/>
      <c r="O10663" s="14"/>
      <c r="P10663" s="14"/>
      <c r="Q10663" s="39"/>
      <c r="R10663" s="545"/>
      <c r="S10663" s="545"/>
      <c r="T10663" s="25"/>
      <c r="U10663" s="25"/>
    </row>
    <row r="10664" spans="2:21">
      <c r="B10664" s="9"/>
      <c r="C10664" s="9"/>
      <c r="D10664" s="9"/>
      <c r="E10664" s="9"/>
      <c r="F10664" s="10"/>
      <c r="G10664" s="4"/>
      <c r="H10664" s="24"/>
      <c r="I10664" s="184"/>
      <c r="J10664" s="182"/>
      <c r="K10664" s="21"/>
      <c r="L10664" s="24"/>
      <c r="M10664" s="185"/>
      <c r="N10664" s="24"/>
      <c r="O10664" s="14"/>
      <c r="P10664" s="14"/>
      <c r="Q10664" s="39"/>
      <c r="R10664" s="545"/>
      <c r="S10664" s="545"/>
      <c r="T10664" s="25"/>
      <c r="U10664" s="25"/>
    </row>
    <row r="10665" spans="2:21">
      <c r="B10665" s="9"/>
      <c r="C10665" s="9"/>
      <c r="D10665" s="9"/>
      <c r="E10665" s="9"/>
      <c r="F10665" s="10"/>
      <c r="G10665" s="4"/>
      <c r="H10665" s="24"/>
      <c r="I10665" s="184"/>
      <c r="J10665" s="182"/>
      <c r="K10665" s="21"/>
      <c r="L10665" s="24"/>
      <c r="M10665" s="185"/>
      <c r="N10665" s="24"/>
      <c r="O10665" s="14"/>
      <c r="P10665" s="14"/>
      <c r="Q10665" s="39"/>
      <c r="R10665" s="545"/>
      <c r="S10665" s="545"/>
      <c r="T10665" s="25"/>
      <c r="U10665" s="25"/>
    </row>
    <row r="10666" spans="2:21">
      <c r="B10666" s="9"/>
      <c r="C10666" s="9"/>
      <c r="D10666" s="9"/>
      <c r="E10666" s="9"/>
      <c r="F10666" s="10"/>
      <c r="G10666" s="4"/>
      <c r="H10666" s="24"/>
      <c r="I10666" s="184"/>
      <c r="J10666" s="182"/>
      <c r="K10666" s="21"/>
      <c r="L10666" s="24"/>
      <c r="M10666" s="185"/>
      <c r="N10666" s="24"/>
      <c r="O10666" s="14"/>
      <c r="P10666" s="14"/>
      <c r="Q10666" s="39"/>
      <c r="R10666" s="545"/>
      <c r="S10666" s="545"/>
      <c r="T10666" s="25"/>
      <c r="U10666" s="25"/>
    </row>
    <row r="10667" spans="2:21">
      <c r="B10667" s="9"/>
      <c r="C10667" s="9"/>
      <c r="D10667" s="9"/>
      <c r="E10667" s="9"/>
      <c r="F10667" s="10"/>
      <c r="G10667" s="4"/>
      <c r="H10667" s="24"/>
      <c r="I10667" s="184"/>
      <c r="J10667" s="182"/>
      <c r="K10667" s="21"/>
      <c r="L10667" s="24"/>
      <c r="M10667" s="185"/>
      <c r="N10667" s="24"/>
      <c r="O10667" s="14"/>
      <c r="P10667" s="14"/>
      <c r="Q10667" s="39"/>
      <c r="R10667" s="545"/>
      <c r="S10667" s="545"/>
      <c r="T10667" s="25"/>
      <c r="U10667" s="25"/>
    </row>
    <row r="10668" spans="2:21">
      <c r="B10668" s="9"/>
      <c r="C10668" s="9"/>
      <c r="D10668" s="9"/>
      <c r="E10668" s="9"/>
      <c r="F10668" s="10"/>
      <c r="G10668" s="4"/>
      <c r="H10668" s="24"/>
      <c r="I10668" s="184"/>
      <c r="J10668" s="182"/>
      <c r="K10668" s="21"/>
      <c r="L10668" s="24"/>
      <c r="M10668" s="185"/>
      <c r="N10668" s="24"/>
      <c r="O10668" s="14"/>
      <c r="P10668" s="14"/>
      <c r="Q10668" s="39"/>
      <c r="R10668" s="545"/>
      <c r="S10668" s="545"/>
      <c r="T10668" s="25"/>
      <c r="U10668" s="25"/>
    </row>
    <row r="10669" spans="2:21">
      <c r="B10669" s="9"/>
      <c r="C10669" s="9"/>
      <c r="D10669" s="9"/>
      <c r="E10669" s="9"/>
      <c r="F10669" s="10"/>
      <c r="G10669" s="4"/>
      <c r="H10669" s="24"/>
      <c r="I10669" s="184"/>
      <c r="J10669" s="182"/>
      <c r="K10669" s="21"/>
      <c r="L10669" s="24"/>
      <c r="M10669" s="185"/>
      <c r="N10669" s="24"/>
      <c r="O10669" s="14"/>
      <c r="P10669" s="14"/>
      <c r="Q10669" s="39"/>
      <c r="R10669" s="545"/>
      <c r="S10669" s="545"/>
      <c r="T10669" s="25"/>
      <c r="U10669" s="25"/>
    </row>
    <row r="10670" spans="2:21">
      <c r="B10670" s="9"/>
      <c r="C10670" s="9"/>
      <c r="D10670" s="9"/>
      <c r="E10670" s="9"/>
      <c r="F10670" s="10"/>
      <c r="G10670" s="4"/>
      <c r="H10670" s="24"/>
      <c r="I10670" s="184"/>
      <c r="J10670" s="182"/>
      <c r="K10670" s="21"/>
      <c r="L10670" s="24"/>
      <c r="M10670" s="185"/>
      <c r="N10670" s="24"/>
      <c r="O10670" s="14"/>
      <c r="P10670" s="14"/>
      <c r="Q10670" s="39"/>
      <c r="R10670" s="545"/>
      <c r="S10670" s="545"/>
      <c r="T10670" s="25"/>
      <c r="U10670" s="25"/>
    </row>
    <row r="10671" spans="2:21">
      <c r="B10671" s="9"/>
      <c r="C10671" s="9"/>
      <c r="D10671" s="9"/>
      <c r="E10671" s="9"/>
      <c r="F10671" s="10"/>
      <c r="G10671" s="4"/>
      <c r="H10671" s="24"/>
      <c r="I10671" s="184"/>
      <c r="J10671" s="182"/>
      <c r="K10671" s="21"/>
      <c r="L10671" s="24"/>
      <c r="M10671" s="185"/>
      <c r="N10671" s="24"/>
      <c r="O10671" s="14"/>
      <c r="P10671" s="14"/>
      <c r="Q10671" s="39"/>
      <c r="R10671" s="545"/>
      <c r="S10671" s="545"/>
      <c r="T10671" s="25"/>
      <c r="U10671" s="25"/>
    </row>
    <row r="10672" spans="2:21">
      <c r="B10672" s="9"/>
      <c r="C10672" s="9"/>
      <c r="D10672" s="9"/>
      <c r="E10672" s="9"/>
      <c r="F10672" s="10"/>
      <c r="G10672" s="4"/>
      <c r="H10672" s="24"/>
      <c r="I10672" s="184"/>
      <c r="J10672" s="182"/>
      <c r="K10672" s="21"/>
      <c r="L10672" s="24"/>
      <c r="M10672" s="185"/>
      <c r="N10672" s="24"/>
      <c r="O10672" s="14"/>
      <c r="P10672" s="14"/>
      <c r="Q10672" s="39"/>
      <c r="R10672" s="545"/>
      <c r="S10672" s="545"/>
      <c r="T10672" s="25"/>
      <c r="U10672" s="25"/>
    </row>
    <row r="10673" spans="2:21">
      <c r="B10673" s="9"/>
      <c r="C10673" s="9"/>
      <c r="D10673" s="9"/>
      <c r="E10673" s="9"/>
      <c r="F10673" s="10"/>
      <c r="G10673" s="4"/>
      <c r="H10673" s="24"/>
      <c r="I10673" s="184"/>
      <c r="J10673" s="182"/>
      <c r="K10673" s="21"/>
      <c r="L10673" s="24"/>
      <c r="M10673" s="185"/>
      <c r="N10673" s="24"/>
      <c r="O10673" s="14"/>
      <c r="P10673" s="14"/>
      <c r="Q10673" s="39"/>
      <c r="R10673" s="545"/>
      <c r="S10673" s="545"/>
      <c r="T10673" s="25"/>
      <c r="U10673" s="25"/>
    </row>
    <row r="10674" spans="2:21">
      <c r="B10674" s="9"/>
      <c r="C10674" s="9"/>
      <c r="D10674" s="9"/>
      <c r="E10674" s="9"/>
      <c r="F10674" s="10"/>
      <c r="G10674" s="4"/>
      <c r="H10674" s="24"/>
      <c r="I10674" s="184"/>
      <c r="J10674" s="182"/>
      <c r="K10674" s="21"/>
      <c r="L10674" s="24"/>
      <c r="M10674" s="185"/>
      <c r="N10674" s="24"/>
      <c r="O10674" s="14"/>
      <c r="P10674" s="14"/>
      <c r="Q10674" s="39"/>
      <c r="R10674" s="545"/>
      <c r="S10674" s="545"/>
      <c r="T10674" s="25"/>
      <c r="U10674" s="25"/>
    </row>
    <row r="10675" spans="2:21">
      <c r="B10675" s="9"/>
      <c r="C10675" s="9"/>
      <c r="D10675" s="9"/>
      <c r="E10675" s="9"/>
      <c r="F10675" s="10"/>
      <c r="G10675" s="4"/>
      <c r="H10675" s="24"/>
      <c r="I10675" s="184"/>
      <c r="J10675" s="182"/>
      <c r="K10675" s="21"/>
      <c r="L10675" s="24"/>
      <c r="M10675" s="185"/>
      <c r="N10675" s="24"/>
      <c r="O10675" s="14"/>
      <c r="P10675" s="14"/>
      <c r="Q10675" s="39"/>
      <c r="R10675" s="545"/>
      <c r="S10675" s="545"/>
      <c r="T10675" s="25"/>
      <c r="U10675" s="25"/>
    </row>
    <row r="10676" spans="2:21">
      <c r="B10676" s="9"/>
      <c r="C10676" s="9"/>
      <c r="D10676" s="9"/>
      <c r="E10676" s="9"/>
      <c r="F10676" s="10"/>
      <c r="G10676" s="4"/>
      <c r="H10676" s="24"/>
      <c r="I10676" s="184"/>
      <c r="J10676" s="182"/>
      <c r="K10676" s="21"/>
      <c r="L10676" s="24"/>
      <c r="M10676" s="185"/>
      <c r="N10676" s="24"/>
      <c r="O10676" s="14"/>
      <c r="P10676" s="14"/>
      <c r="Q10676" s="39"/>
      <c r="R10676" s="545"/>
      <c r="S10676" s="545"/>
      <c r="T10676" s="25"/>
      <c r="U10676" s="25"/>
    </row>
    <row r="10677" spans="2:21">
      <c r="B10677" s="9"/>
      <c r="C10677" s="9"/>
      <c r="D10677" s="9"/>
      <c r="E10677" s="9"/>
      <c r="F10677" s="10"/>
      <c r="G10677" s="4"/>
      <c r="H10677" s="24"/>
      <c r="I10677" s="184"/>
      <c r="J10677" s="182"/>
      <c r="K10677" s="21"/>
      <c r="L10677" s="24"/>
      <c r="M10677" s="185"/>
      <c r="N10677" s="24"/>
      <c r="O10677" s="14"/>
      <c r="P10677" s="14"/>
      <c r="Q10677" s="39"/>
      <c r="R10677" s="545"/>
      <c r="S10677" s="545"/>
      <c r="T10677" s="25"/>
      <c r="U10677" s="25"/>
    </row>
    <row r="10678" spans="2:21">
      <c r="B10678" s="9"/>
      <c r="C10678" s="9"/>
      <c r="D10678" s="9"/>
      <c r="E10678" s="9"/>
      <c r="F10678" s="10"/>
      <c r="G10678" s="4"/>
      <c r="H10678" s="24"/>
      <c r="I10678" s="184"/>
      <c r="J10678" s="182"/>
      <c r="K10678" s="21"/>
      <c r="L10678" s="24"/>
      <c r="M10678" s="185"/>
      <c r="N10678" s="24"/>
      <c r="O10678" s="14"/>
      <c r="P10678" s="14"/>
      <c r="Q10678" s="39"/>
      <c r="R10678" s="545"/>
      <c r="S10678" s="545"/>
      <c r="T10678" s="25"/>
      <c r="U10678" s="25"/>
    </row>
    <row r="10679" spans="2:21">
      <c r="B10679" s="9"/>
      <c r="C10679" s="9"/>
      <c r="D10679" s="9"/>
      <c r="E10679" s="9"/>
      <c r="F10679" s="10"/>
      <c r="G10679" s="4"/>
      <c r="H10679" s="24"/>
      <c r="I10679" s="184"/>
      <c r="J10679" s="182"/>
      <c r="K10679" s="21"/>
      <c r="L10679" s="24"/>
      <c r="M10679" s="185"/>
      <c r="N10679" s="24"/>
      <c r="O10679" s="14"/>
      <c r="P10679" s="14"/>
      <c r="Q10679" s="39"/>
      <c r="R10679" s="545"/>
      <c r="S10679" s="545"/>
      <c r="T10679" s="25"/>
      <c r="U10679" s="25"/>
    </row>
    <row r="10680" spans="2:21">
      <c r="B10680" s="9"/>
      <c r="C10680" s="9"/>
      <c r="D10680" s="9"/>
      <c r="E10680" s="9"/>
      <c r="F10680" s="10"/>
      <c r="G10680" s="4"/>
      <c r="H10680" s="24"/>
      <c r="I10680" s="184"/>
      <c r="J10680" s="182"/>
      <c r="K10680" s="21"/>
      <c r="L10680" s="24"/>
      <c r="M10680" s="185"/>
      <c r="N10680" s="24"/>
      <c r="O10680" s="14"/>
      <c r="P10680" s="14"/>
      <c r="Q10680" s="39"/>
      <c r="R10680" s="545"/>
      <c r="S10680" s="545"/>
      <c r="T10680" s="25"/>
      <c r="U10680" s="25"/>
    </row>
    <row r="10681" spans="2:21">
      <c r="B10681" s="9"/>
      <c r="C10681" s="9"/>
      <c r="D10681" s="9"/>
      <c r="E10681" s="9"/>
      <c r="F10681" s="10"/>
      <c r="G10681" s="4"/>
      <c r="H10681" s="24"/>
      <c r="I10681" s="184"/>
      <c r="J10681" s="182"/>
      <c r="K10681" s="21"/>
      <c r="L10681" s="24"/>
      <c r="M10681" s="185"/>
      <c r="N10681" s="24"/>
      <c r="O10681" s="14"/>
      <c r="P10681" s="14"/>
      <c r="Q10681" s="39"/>
      <c r="R10681" s="545"/>
      <c r="S10681" s="545"/>
      <c r="T10681" s="25"/>
      <c r="U10681" s="25"/>
    </row>
    <row r="10682" spans="2:21">
      <c r="B10682" s="9"/>
      <c r="C10682" s="9"/>
      <c r="D10682" s="9"/>
      <c r="E10682" s="9"/>
      <c r="F10682" s="10"/>
      <c r="G10682" s="4"/>
      <c r="H10682" s="24"/>
      <c r="I10682" s="184"/>
      <c r="J10682" s="182"/>
      <c r="K10682" s="21"/>
      <c r="L10682" s="24"/>
      <c r="M10682" s="185"/>
      <c r="N10682" s="24"/>
      <c r="O10682" s="14"/>
      <c r="P10682" s="14"/>
      <c r="Q10682" s="39"/>
      <c r="R10682" s="545"/>
      <c r="S10682" s="545"/>
      <c r="T10682" s="25"/>
      <c r="U10682" s="25"/>
    </row>
    <row r="10683" spans="2:21">
      <c r="B10683" s="9"/>
      <c r="C10683" s="9"/>
      <c r="D10683" s="9"/>
      <c r="E10683" s="9"/>
      <c r="F10683" s="10"/>
      <c r="G10683" s="4"/>
      <c r="H10683" s="24"/>
      <c r="I10683" s="184"/>
      <c r="J10683" s="182"/>
      <c r="K10683" s="21"/>
      <c r="L10683" s="24"/>
      <c r="M10683" s="185"/>
      <c r="N10683" s="24"/>
      <c r="O10683" s="14"/>
      <c r="P10683" s="14"/>
      <c r="Q10683" s="39"/>
      <c r="R10683" s="545"/>
      <c r="S10683" s="545"/>
      <c r="T10683" s="25"/>
      <c r="U10683" s="25"/>
    </row>
    <row r="10684" spans="2:21">
      <c r="B10684" s="9"/>
      <c r="C10684" s="9"/>
      <c r="D10684" s="9"/>
      <c r="E10684" s="9"/>
      <c r="F10684" s="10"/>
      <c r="G10684" s="4"/>
      <c r="H10684" s="24"/>
      <c r="I10684" s="184"/>
      <c r="J10684" s="182"/>
      <c r="K10684" s="21"/>
      <c r="L10684" s="24"/>
      <c r="M10684" s="185"/>
      <c r="N10684" s="24"/>
      <c r="O10684" s="14"/>
      <c r="P10684" s="14"/>
      <c r="Q10684" s="39"/>
      <c r="R10684" s="545"/>
      <c r="S10684" s="545"/>
      <c r="T10684" s="25"/>
      <c r="U10684" s="25"/>
    </row>
    <row r="10685" spans="2:21">
      <c r="B10685" s="9"/>
      <c r="C10685" s="9"/>
      <c r="D10685" s="9"/>
      <c r="E10685" s="9"/>
      <c r="F10685" s="10"/>
      <c r="G10685" s="4"/>
      <c r="H10685" s="24"/>
      <c r="I10685" s="184"/>
      <c r="J10685" s="182"/>
      <c r="K10685" s="21"/>
      <c r="L10685" s="24"/>
      <c r="M10685" s="185"/>
      <c r="N10685" s="24"/>
      <c r="O10685" s="14"/>
      <c r="P10685" s="14"/>
      <c r="Q10685" s="39"/>
      <c r="R10685" s="545"/>
      <c r="S10685" s="545"/>
      <c r="T10685" s="25"/>
      <c r="U10685" s="25"/>
    </row>
    <row r="10686" spans="2:21">
      <c r="B10686" s="9"/>
      <c r="C10686" s="9"/>
      <c r="D10686" s="9"/>
      <c r="E10686" s="9"/>
      <c r="F10686" s="10"/>
      <c r="G10686" s="4"/>
      <c r="H10686" s="24"/>
      <c r="I10686" s="184"/>
      <c r="J10686" s="182"/>
      <c r="K10686" s="21"/>
      <c r="L10686" s="24"/>
      <c r="M10686" s="185"/>
      <c r="N10686" s="24"/>
      <c r="O10686" s="14"/>
      <c r="P10686" s="14"/>
      <c r="Q10686" s="39"/>
      <c r="R10686" s="545"/>
      <c r="S10686" s="545"/>
      <c r="T10686" s="25"/>
      <c r="U10686" s="25"/>
    </row>
    <row r="10687" spans="2:21">
      <c r="B10687" s="9"/>
      <c r="C10687" s="9"/>
      <c r="D10687" s="9"/>
      <c r="E10687" s="9"/>
      <c r="F10687" s="10"/>
      <c r="G10687" s="4"/>
      <c r="H10687" s="24"/>
      <c r="I10687" s="184"/>
      <c r="J10687" s="182"/>
      <c r="K10687" s="21"/>
      <c r="L10687" s="24"/>
      <c r="M10687" s="185"/>
      <c r="N10687" s="24"/>
      <c r="O10687" s="14"/>
      <c r="P10687" s="14"/>
      <c r="Q10687" s="39"/>
      <c r="R10687" s="545"/>
      <c r="S10687" s="545"/>
      <c r="T10687" s="25"/>
      <c r="U10687" s="25"/>
    </row>
    <row r="10688" spans="2:21">
      <c r="B10688" s="9"/>
      <c r="C10688" s="9"/>
      <c r="D10688" s="9"/>
      <c r="E10688" s="9"/>
      <c r="F10688" s="10"/>
      <c r="G10688" s="4"/>
      <c r="H10688" s="24"/>
      <c r="I10688" s="184"/>
      <c r="J10688" s="182"/>
      <c r="K10688" s="21"/>
      <c r="L10688" s="24"/>
      <c r="M10688" s="185"/>
      <c r="N10688" s="24"/>
      <c r="O10688" s="14"/>
      <c r="P10688" s="14"/>
      <c r="Q10688" s="39"/>
      <c r="R10688" s="545"/>
      <c r="S10688" s="545"/>
      <c r="T10688" s="25"/>
      <c r="U10688" s="25"/>
    </row>
    <row r="10689" spans="2:21">
      <c r="B10689" s="9"/>
      <c r="C10689" s="9"/>
      <c r="D10689" s="9"/>
      <c r="E10689" s="9"/>
      <c r="F10689" s="10"/>
      <c r="G10689" s="4"/>
      <c r="H10689" s="24"/>
      <c r="I10689" s="184"/>
      <c r="J10689" s="182"/>
      <c r="K10689" s="21"/>
      <c r="L10689" s="24"/>
      <c r="M10689" s="185"/>
      <c r="N10689" s="24"/>
      <c r="O10689" s="14"/>
      <c r="P10689" s="14"/>
      <c r="Q10689" s="39"/>
      <c r="R10689" s="545"/>
      <c r="S10689" s="545"/>
      <c r="T10689" s="25"/>
      <c r="U10689" s="25"/>
    </row>
    <row r="10690" spans="2:21">
      <c r="B10690" s="9"/>
      <c r="C10690" s="9"/>
      <c r="D10690" s="9"/>
      <c r="E10690" s="9"/>
      <c r="F10690" s="10"/>
      <c r="G10690" s="4"/>
      <c r="H10690" s="24"/>
      <c r="I10690" s="184"/>
      <c r="J10690" s="182"/>
      <c r="K10690" s="21"/>
      <c r="L10690" s="24"/>
      <c r="M10690" s="185"/>
      <c r="N10690" s="24"/>
      <c r="O10690" s="14"/>
      <c r="P10690" s="14"/>
      <c r="Q10690" s="39"/>
      <c r="R10690" s="545"/>
      <c r="S10690" s="545"/>
      <c r="T10690" s="25"/>
      <c r="U10690" s="25"/>
    </row>
    <row r="10691" spans="2:21">
      <c r="B10691" s="9"/>
      <c r="C10691" s="9"/>
      <c r="D10691" s="9"/>
      <c r="E10691" s="9"/>
      <c r="F10691" s="10"/>
      <c r="G10691" s="4"/>
      <c r="H10691" s="24"/>
      <c r="I10691" s="184"/>
      <c r="J10691" s="182"/>
      <c r="K10691" s="21"/>
      <c r="L10691" s="24"/>
      <c r="M10691" s="185"/>
      <c r="N10691" s="24"/>
      <c r="O10691" s="14"/>
      <c r="P10691" s="14"/>
      <c r="Q10691" s="39"/>
      <c r="R10691" s="545"/>
      <c r="S10691" s="545"/>
      <c r="T10691" s="25"/>
      <c r="U10691" s="25"/>
    </row>
    <row r="10692" spans="2:21">
      <c r="B10692" s="9"/>
      <c r="C10692" s="9"/>
      <c r="D10692" s="9"/>
      <c r="E10692" s="9"/>
      <c r="F10692" s="10"/>
      <c r="G10692" s="4"/>
      <c r="H10692" s="24"/>
      <c r="I10692" s="184"/>
      <c r="J10692" s="182"/>
      <c r="K10692" s="21"/>
      <c r="L10692" s="24"/>
      <c r="M10692" s="185"/>
      <c r="N10692" s="24"/>
      <c r="O10692" s="14"/>
      <c r="P10692" s="14"/>
      <c r="Q10692" s="39"/>
      <c r="R10692" s="545"/>
      <c r="S10692" s="545"/>
      <c r="T10692" s="25"/>
      <c r="U10692" s="25"/>
    </row>
    <row r="10693" spans="2:21">
      <c r="B10693" s="9"/>
      <c r="C10693" s="9"/>
      <c r="D10693" s="9"/>
      <c r="E10693" s="9"/>
      <c r="F10693" s="10"/>
      <c r="G10693" s="4"/>
      <c r="H10693" s="24"/>
      <c r="I10693" s="184"/>
      <c r="J10693" s="182"/>
      <c r="K10693" s="21"/>
      <c r="L10693" s="24"/>
      <c r="M10693" s="185"/>
      <c r="N10693" s="24"/>
      <c r="O10693" s="14"/>
      <c r="P10693" s="14"/>
      <c r="Q10693" s="39"/>
      <c r="R10693" s="545"/>
      <c r="S10693" s="545"/>
      <c r="T10693" s="25"/>
      <c r="U10693" s="25"/>
    </row>
    <row r="10694" spans="2:21">
      <c r="B10694" s="9"/>
      <c r="C10694" s="9"/>
      <c r="D10694" s="9"/>
      <c r="E10694" s="9"/>
      <c r="F10694" s="10"/>
      <c r="G10694" s="4"/>
      <c r="H10694" s="24"/>
      <c r="I10694" s="184"/>
      <c r="J10694" s="182"/>
      <c r="K10694" s="21"/>
      <c r="L10694" s="24"/>
      <c r="M10694" s="185"/>
      <c r="N10694" s="24"/>
      <c r="O10694" s="14"/>
      <c r="P10694" s="14"/>
      <c r="Q10694" s="39"/>
      <c r="R10694" s="545"/>
      <c r="S10694" s="545"/>
      <c r="T10694" s="25"/>
      <c r="U10694" s="25"/>
    </row>
    <row r="10695" spans="2:21">
      <c r="B10695" s="9"/>
      <c r="C10695" s="9"/>
      <c r="D10695" s="9"/>
      <c r="E10695" s="9"/>
      <c r="F10695" s="10"/>
      <c r="G10695" s="4"/>
      <c r="H10695" s="24"/>
      <c r="I10695" s="184"/>
      <c r="J10695" s="182"/>
      <c r="K10695" s="21"/>
      <c r="L10695" s="24"/>
      <c r="M10695" s="185"/>
      <c r="N10695" s="24"/>
      <c r="O10695" s="14"/>
      <c r="P10695" s="14"/>
      <c r="Q10695" s="39"/>
      <c r="R10695" s="545"/>
      <c r="S10695" s="545"/>
      <c r="T10695" s="25"/>
      <c r="U10695" s="25"/>
    </row>
    <row r="10696" spans="2:21">
      <c r="B10696" s="9"/>
      <c r="C10696" s="9"/>
      <c r="D10696" s="9"/>
      <c r="E10696" s="9"/>
      <c r="F10696" s="10"/>
      <c r="G10696" s="4"/>
      <c r="H10696" s="24"/>
      <c r="I10696" s="184"/>
      <c r="J10696" s="182"/>
      <c r="K10696" s="21"/>
      <c r="L10696" s="24"/>
      <c r="M10696" s="185"/>
      <c r="N10696" s="24"/>
      <c r="O10696" s="14"/>
      <c r="P10696" s="14"/>
      <c r="Q10696" s="39"/>
      <c r="R10696" s="545"/>
      <c r="S10696" s="545"/>
      <c r="T10696" s="25"/>
      <c r="U10696" s="25"/>
    </row>
    <row r="10697" spans="2:21">
      <c r="B10697" s="9"/>
      <c r="C10697" s="9"/>
      <c r="D10697" s="9"/>
      <c r="E10697" s="9"/>
      <c r="F10697" s="10"/>
      <c r="G10697" s="4"/>
      <c r="H10697" s="24"/>
      <c r="I10697" s="184"/>
      <c r="J10697" s="182"/>
      <c r="K10697" s="21"/>
      <c r="L10697" s="24"/>
      <c r="M10697" s="185"/>
      <c r="N10697" s="24"/>
      <c r="O10697" s="14"/>
      <c r="P10697" s="14"/>
      <c r="Q10697" s="39"/>
      <c r="R10697" s="545"/>
      <c r="S10697" s="545"/>
      <c r="T10697" s="25"/>
      <c r="U10697" s="25"/>
    </row>
    <row r="10698" spans="2:21">
      <c r="B10698" s="9"/>
      <c r="C10698" s="9"/>
      <c r="D10698" s="9"/>
      <c r="E10698" s="9"/>
      <c r="F10698" s="10"/>
      <c r="G10698" s="4"/>
      <c r="H10698" s="24"/>
      <c r="I10698" s="184"/>
      <c r="J10698" s="182"/>
      <c r="K10698" s="21"/>
      <c r="L10698" s="24"/>
      <c r="M10698" s="185"/>
      <c r="N10698" s="24"/>
      <c r="O10698" s="14"/>
      <c r="P10698" s="14"/>
      <c r="Q10698" s="39"/>
      <c r="R10698" s="545"/>
      <c r="S10698" s="545"/>
      <c r="T10698" s="25"/>
      <c r="U10698" s="25"/>
    </row>
    <row r="10699" spans="2:21">
      <c r="B10699" s="9"/>
      <c r="C10699" s="9"/>
      <c r="D10699" s="9"/>
      <c r="E10699" s="9"/>
      <c r="F10699" s="10"/>
      <c r="G10699" s="4"/>
      <c r="H10699" s="24"/>
      <c r="I10699" s="184"/>
      <c r="J10699" s="182"/>
      <c r="K10699" s="21"/>
      <c r="L10699" s="24"/>
      <c r="M10699" s="185"/>
      <c r="N10699" s="24"/>
      <c r="O10699" s="14"/>
      <c r="P10699" s="14"/>
      <c r="Q10699" s="39"/>
      <c r="R10699" s="545"/>
      <c r="S10699" s="545"/>
      <c r="T10699" s="25"/>
      <c r="U10699" s="25"/>
    </row>
    <row r="10700" spans="2:21">
      <c r="B10700" s="9"/>
      <c r="C10700" s="9"/>
      <c r="D10700" s="9"/>
      <c r="E10700" s="9"/>
      <c r="F10700" s="10"/>
      <c r="G10700" s="4"/>
      <c r="H10700" s="24"/>
      <c r="I10700" s="184"/>
      <c r="J10700" s="182"/>
      <c r="K10700" s="21"/>
      <c r="L10700" s="24"/>
      <c r="M10700" s="185"/>
      <c r="N10700" s="24"/>
      <c r="O10700" s="14"/>
      <c r="P10700" s="14"/>
      <c r="Q10700" s="39"/>
      <c r="R10700" s="545"/>
      <c r="S10700" s="545"/>
      <c r="T10700" s="25"/>
      <c r="U10700" s="25"/>
    </row>
    <row r="10701" spans="2:21">
      <c r="B10701" s="9"/>
      <c r="C10701" s="9"/>
      <c r="D10701" s="9"/>
      <c r="E10701" s="9"/>
      <c r="F10701" s="10"/>
      <c r="G10701" s="4"/>
      <c r="H10701" s="24"/>
      <c r="I10701" s="184"/>
      <c r="J10701" s="182"/>
      <c r="K10701" s="21"/>
      <c r="L10701" s="24"/>
      <c r="M10701" s="185"/>
      <c r="N10701" s="24"/>
      <c r="O10701" s="14"/>
      <c r="P10701" s="14"/>
      <c r="Q10701" s="39"/>
      <c r="R10701" s="545"/>
      <c r="S10701" s="545"/>
      <c r="T10701" s="25"/>
      <c r="U10701" s="25"/>
    </row>
    <row r="10702" spans="2:21">
      <c r="B10702" s="9"/>
      <c r="C10702" s="9"/>
      <c r="D10702" s="9"/>
      <c r="E10702" s="9"/>
      <c r="F10702" s="10"/>
      <c r="G10702" s="4"/>
      <c r="H10702" s="24"/>
      <c r="I10702" s="184"/>
      <c r="J10702" s="182"/>
      <c r="K10702" s="21"/>
      <c r="L10702" s="24"/>
      <c r="M10702" s="185"/>
      <c r="N10702" s="24"/>
      <c r="O10702" s="14"/>
      <c r="P10702" s="14"/>
      <c r="Q10702" s="39"/>
      <c r="R10702" s="545"/>
      <c r="S10702" s="545"/>
      <c r="T10702" s="25"/>
      <c r="U10702" s="25"/>
    </row>
    <row r="10703" spans="2:21">
      <c r="B10703" s="9"/>
      <c r="C10703" s="9"/>
      <c r="D10703" s="9"/>
      <c r="E10703" s="9"/>
      <c r="F10703" s="10"/>
      <c r="G10703" s="4"/>
      <c r="H10703" s="24"/>
      <c r="I10703" s="184"/>
      <c r="J10703" s="182"/>
      <c r="K10703" s="21"/>
      <c r="L10703" s="24"/>
      <c r="M10703" s="185"/>
      <c r="N10703" s="24"/>
      <c r="O10703" s="14"/>
      <c r="P10703" s="14"/>
      <c r="Q10703" s="39"/>
      <c r="R10703" s="545"/>
      <c r="S10703" s="545"/>
      <c r="T10703" s="25"/>
      <c r="U10703" s="25"/>
    </row>
    <row r="10704" spans="2:21">
      <c r="B10704" s="9"/>
      <c r="C10704" s="9"/>
      <c r="D10704" s="9"/>
      <c r="E10704" s="9"/>
      <c r="F10704" s="10"/>
      <c r="G10704" s="4"/>
      <c r="H10704" s="24"/>
      <c r="I10704" s="184"/>
      <c r="J10704" s="182"/>
      <c r="K10704" s="21"/>
      <c r="L10704" s="24"/>
      <c r="M10704" s="185"/>
      <c r="N10704" s="24"/>
      <c r="O10704" s="14"/>
      <c r="P10704" s="14"/>
      <c r="Q10704" s="39"/>
      <c r="R10704" s="545"/>
      <c r="S10704" s="545"/>
      <c r="T10704" s="25"/>
      <c r="U10704" s="25"/>
    </row>
    <row r="10705" spans="2:21">
      <c r="B10705" s="9"/>
      <c r="C10705" s="9"/>
      <c r="D10705" s="9"/>
      <c r="E10705" s="9"/>
      <c r="F10705" s="10"/>
      <c r="G10705" s="4"/>
      <c r="H10705" s="24"/>
      <c r="I10705" s="184"/>
      <c r="J10705" s="182"/>
      <c r="K10705" s="21"/>
      <c r="L10705" s="24"/>
      <c r="M10705" s="185"/>
      <c r="N10705" s="24"/>
      <c r="O10705" s="14"/>
      <c r="P10705" s="14"/>
      <c r="Q10705" s="39"/>
      <c r="R10705" s="545"/>
      <c r="S10705" s="545"/>
      <c r="T10705" s="25"/>
      <c r="U10705" s="25"/>
    </row>
    <row r="10706" spans="2:21">
      <c r="B10706" s="9"/>
      <c r="C10706" s="9"/>
      <c r="D10706" s="9"/>
      <c r="E10706" s="9"/>
      <c r="F10706" s="10"/>
      <c r="G10706" s="4"/>
      <c r="H10706" s="24"/>
      <c r="I10706" s="184"/>
      <c r="J10706" s="182"/>
      <c r="K10706" s="21"/>
      <c r="L10706" s="24"/>
      <c r="M10706" s="185"/>
      <c r="N10706" s="24"/>
      <c r="O10706" s="14"/>
      <c r="P10706" s="14"/>
      <c r="Q10706" s="39"/>
      <c r="R10706" s="545"/>
      <c r="S10706" s="545"/>
      <c r="T10706" s="25"/>
      <c r="U10706" s="25"/>
    </row>
    <row r="10707" spans="2:21">
      <c r="B10707" s="9"/>
      <c r="C10707" s="9"/>
      <c r="D10707" s="9"/>
      <c r="E10707" s="9"/>
      <c r="F10707" s="10"/>
      <c r="G10707" s="4"/>
      <c r="H10707" s="24"/>
      <c r="I10707" s="184"/>
      <c r="J10707" s="182"/>
      <c r="K10707" s="21"/>
      <c r="L10707" s="24"/>
      <c r="M10707" s="185"/>
      <c r="N10707" s="24"/>
      <c r="O10707" s="14"/>
      <c r="P10707" s="14"/>
      <c r="Q10707" s="39"/>
      <c r="R10707" s="545"/>
      <c r="S10707" s="545"/>
      <c r="T10707" s="25"/>
      <c r="U10707" s="25"/>
    </row>
    <row r="10708" spans="2:21">
      <c r="B10708" s="9"/>
      <c r="C10708" s="9"/>
      <c r="D10708" s="9"/>
      <c r="E10708" s="9"/>
      <c r="F10708" s="10"/>
      <c r="G10708" s="4"/>
      <c r="H10708" s="24"/>
      <c r="I10708" s="184"/>
      <c r="J10708" s="182"/>
      <c r="K10708" s="21"/>
      <c r="L10708" s="24"/>
      <c r="M10708" s="185"/>
      <c r="N10708" s="24"/>
      <c r="O10708" s="14"/>
      <c r="P10708" s="14"/>
      <c r="Q10708" s="39"/>
      <c r="R10708" s="545"/>
      <c r="S10708" s="545"/>
      <c r="T10708" s="25"/>
      <c r="U10708" s="25"/>
    </row>
    <row r="10709" spans="2:21">
      <c r="B10709" s="9"/>
      <c r="C10709" s="9"/>
      <c r="D10709" s="9"/>
      <c r="E10709" s="9"/>
      <c r="F10709" s="10"/>
      <c r="G10709" s="4"/>
      <c r="H10709" s="24"/>
      <c r="I10709" s="184"/>
      <c r="J10709" s="182"/>
      <c r="K10709" s="21"/>
      <c r="L10709" s="24"/>
      <c r="M10709" s="185"/>
      <c r="N10709" s="24"/>
      <c r="O10709" s="14"/>
      <c r="P10709" s="14"/>
      <c r="Q10709" s="39"/>
      <c r="R10709" s="545"/>
      <c r="S10709" s="545"/>
      <c r="T10709" s="25"/>
      <c r="U10709" s="25"/>
    </row>
    <row r="10710" spans="2:21">
      <c r="B10710" s="9"/>
      <c r="C10710" s="9"/>
      <c r="D10710" s="9"/>
      <c r="E10710" s="9"/>
      <c r="F10710" s="10"/>
      <c r="G10710" s="4"/>
      <c r="H10710" s="24"/>
      <c r="I10710" s="184"/>
      <c r="J10710" s="182"/>
      <c r="K10710" s="21"/>
      <c r="L10710" s="24"/>
      <c r="M10710" s="185"/>
      <c r="N10710" s="24"/>
      <c r="O10710" s="14"/>
      <c r="P10710" s="14"/>
      <c r="Q10710" s="39"/>
      <c r="R10710" s="545"/>
      <c r="S10710" s="545"/>
      <c r="T10710" s="25"/>
      <c r="U10710" s="25"/>
    </row>
    <row r="10711" spans="2:21">
      <c r="B10711" s="9"/>
      <c r="C10711" s="9"/>
      <c r="D10711" s="9"/>
      <c r="E10711" s="9"/>
      <c r="F10711" s="10"/>
      <c r="G10711" s="4"/>
      <c r="H10711" s="24"/>
      <c r="I10711" s="184"/>
      <c r="J10711" s="182"/>
      <c r="K10711" s="21"/>
      <c r="L10711" s="24"/>
      <c r="M10711" s="185"/>
      <c r="N10711" s="24"/>
      <c r="O10711" s="14"/>
      <c r="P10711" s="14"/>
      <c r="Q10711" s="39"/>
      <c r="R10711" s="545"/>
      <c r="S10711" s="545"/>
      <c r="T10711" s="25"/>
      <c r="U10711" s="25"/>
    </row>
    <row r="10712" spans="2:21">
      <c r="B10712" s="9"/>
      <c r="C10712" s="9"/>
      <c r="D10712" s="9"/>
      <c r="E10712" s="9"/>
      <c r="F10712" s="10"/>
      <c r="G10712" s="4"/>
      <c r="H10712" s="24"/>
      <c r="I10712" s="184"/>
      <c r="J10712" s="182"/>
      <c r="K10712" s="21"/>
      <c r="L10712" s="24"/>
      <c r="M10712" s="185"/>
      <c r="N10712" s="24"/>
      <c r="O10712" s="14"/>
      <c r="P10712" s="14"/>
      <c r="Q10712" s="39"/>
      <c r="R10712" s="545"/>
      <c r="S10712" s="545"/>
      <c r="T10712" s="25"/>
      <c r="U10712" s="25"/>
    </row>
    <row r="10713" spans="2:21">
      <c r="B10713" s="9"/>
      <c r="C10713" s="9"/>
      <c r="D10713" s="9"/>
      <c r="E10713" s="9"/>
      <c r="F10713" s="10"/>
      <c r="G10713" s="4"/>
      <c r="H10713" s="24"/>
      <c r="I10713" s="184"/>
      <c r="J10713" s="182"/>
      <c r="K10713" s="21"/>
      <c r="L10713" s="24"/>
      <c r="M10713" s="185"/>
      <c r="N10713" s="24"/>
      <c r="O10713" s="14"/>
      <c r="P10713" s="14"/>
      <c r="Q10713" s="39"/>
      <c r="R10713" s="545"/>
      <c r="S10713" s="545"/>
      <c r="T10713" s="25"/>
      <c r="U10713" s="25"/>
    </row>
    <row r="10714" spans="2:21">
      <c r="B10714" s="9"/>
      <c r="C10714" s="9"/>
      <c r="D10714" s="9"/>
      <c r="E10714" s="9"/>
      <c r="F10714" s="10"/>
      <c r="G10714" s="4"/>
      <c r="H10714" s="24"/>
      <c r="I10714" s="184"/>
      <c r="J10714" s="182"/>
      <c r="K10714" s="21"/>
      <c r="L10714" s="24"/>
      <c r="M10714" s="185"/>
      <c r="N10714" s="24"/>
      <c r="O10714" s="14"/>
      <c r="P10714" s="14"/>
      <c r="Q10714" s="39"/>
      <c r="R10714" s="545"/>
      <c r="S10714" s="545"/>
      <c r="T10714" s="25"/>
      <c r="U10714" s="25"/>
    </row>
    <row r="10715" spans="2:21">
      <c r="B10715" s="9"/>
      <c r="C10715" s="9"/>
      <c r="D10715" s="9"/>
      <c r="E10715" s="9"/>
      <c r="F10715" s="10"/>
      <c r="G10715" s="4"/>
      <c r="H10715" s="24"/>
      <c r="I10715" s="184"/>
      <c r="J10715" s="182"/>
      <c r="K10715" s="21"/>
      <c r="L10715" s="24"/>
      <c r="M10715" s="185"/>
      <c r="N10715" s="24"/>
      <c r="O10715" s="14"/>
      <c r="P10715" s="14"/>
      <c r="Q10715" s="39"/>
      <c r="R10715" s="545"/>
      <c r="S10715" s="545"/>
      <c r="T10715" s="25"/>
      <c r="U10715" s="25"/>
    </row>
    <row r="10716" spans="2:21">
      <c r="B10716" s="9"/>
      <c r="C10716" s="9"/>
      <c r="D10716" s="9"/>
      <c r="E10716" s="9"/>
      <c r="F10716" s="10"/>
      <c r="G10716" s="4"/>
      <c r="H10716" s="24"/>
      <c r="I10716" s="184"/>
      <c r="J10716" s="182"/>
      <c r="K10716" s="21"/>
      <c r="L10716" s="24"/>
      <c r="M10716" s="185"/>
      <c r="N10716" s="24"/>
      <c r="O10716" s="14"/>
      <c r="P10716" s="14"/>
      <c r="Q10716" s="39"/>
      <c r="R10716" s="545"/>
      <c r="S10716" s="545"/>
      <c r="T10716" s="25"/>
      <c r="U10716" s="25"/>
    </row>
    <row r="10717" spans="2:21">
      <c r="B10717" s="9"/>
      <c r="C10717" s="9"/>
      <c r="D10717" s="9"/>
      <c r="E10717" s="9"/>
      <c r="F10717" s="10"/>
      <c r="G10717" s="4"/>
      <c r="H10717" s="24"/>
      <c r="I10717" s="184"/>
      <c r="J10717" s="182"/>
      <c r="K10717" s="21"/>
      <c r="L10717" s="24"/>
      <c r="M10717" s="185"/>
      <c r="N10717" s="24"/>
      <c r="O10717" s="14"/>
      <c r="P10717" s="14"/>
      <c r="Q10717" s="39"/>
      <c r="R10717" s="545"/>
      <c r="S10717" s="545"/>
      <c r="T10717" s="25"/>
      <c r="U10717" s="25"/>
    </row>
    <row r="10718" spans="2:21">
      <c r="B10718" s="9"/>
      <c r="C10718" s="9"/>
      <c r="D10718" s="9"/>
      <c r="E10718" s="9"/>
      <c r="F10718" s="10"/>
      <c r="G10718" s="4"/>
      <c r="H10718" s="24"/>
      <c r="I10718" s="184"/>
      <c r="J10718" s="182"/>
      <c r="K10718" s="21"/>
      <c r="L10718" s="24"/>
      <c r="M10718" s="185"/>
      <c r="N10718" s="24"/>
      <c r="O10718" s="14"/>
      <c r="P10718" s="14"/>
      <c r="Q10718" s="39"/>
      <c r="R10718" s="545"/>
      <c r="S10718" s="545"/>
      <c r="T10718" s="25"/>
      <c r="U10718" s="25"/>
    </row>
    <row r="10719" spans="2:21">
      <c r="B10719" s="9"/>
      <c r="C10719" s="9"/>
      <c r="D10719" s="9"/>
      <c r="E10719" s="9"/>
      <c r="F10719" s="10"/>
      <c r="G10719" s="4"/>
      <c r="H10719" s="24"/>
      <c r="I10719" s="184"/>
      <c r="J10719" s="182"/>
      <c r="K10719" s="21"/>
      <c r="L10719" s="24"/>
      <c r="M10719" s="185"/>
      <c r="N10719" s="24"/>
      <c r="O10719" s="14"/>
      <c r="P10719" s="14"/>
      <c r="Q10719" s="39"/>
      <c r="R10719" s="545"/>
      <c r="S10719" s="545"/>
      <c r="T10719" s="25"/>
      <c r="U10719" s="25"/>
    </row>
    <row r="10720" spans="2:21">
      <c r="B10720" s="9"/>
      <c r="C10720" s="9"/>
      <c r="D10720" s="9"/>
      <c r="E10720" s="9"/>
      <c r="F10720" s="10"/>
      <c r="G10720" s="4"/>
      <c r="H10720" s="24"/>
      <c r="I10720" s="184"/>
      <c r="J10720" s="182"/>
      <c r="K10720" s="21"/>
      <c r="L10720" s="24"/>
      <c r="M10720" s="185"/>
      <c r="N10720" s="24"/>
      <c r="O10720" s="14"/>
      <c r="P10720" s="14"/>
      <c r="Q10720" s="39"/>
      <c r="R10720" s="545"/>
      <c r="S10720" s="545"/>
      <c r="T10720" s="25"/>
      <c r="U10720" s="25"/>
    </row>
    <row r="10721" spans="2:21">
      <c r="B10721" s="9"/>
      <c r="C10721" s="9"/>
      <c r="D10721" s="9"/>
      <c r="E10721" s="9"/>
      <c r="F10721" s="10"/>
      <c r="G10721" s="4"/>
      <c r="H10721" s="24"/>
      <c r="I10721" s="184"/>
      <c r="J10721" s="182"/>
      <c r="K10721" s="21"/>
      <c r="L10721" s="24"/>
      <c r="M10721" s="185"/>
      <c r="N10721" s="24"/>
      <c r="O10721" s="14"/>
      <c r="P10721" s="14"/>
      <c r="Q10721" s="39"/>
      <c r="R10721" s="545"/>
      <c r="S10721" s="545"/>
      <c r="T10721" s="25"/>
      <c r="U10721" s="25"/>
    </row>
    <row r="10722" spans="2:21">
      <c r="B10722" s="9"/>
      <c r="C10722" s="9"/>
      <c r="D10722" s="9"/>
      <c r="E10722" s="9"/>
      <c r="F10722" s="10"/>
      <c r="G10722" s="4"/>
      <c r="H10722" s="24"/>
      <c r="I10722" s="184"/>
      <c r="J10722" s="182"/>
      <c r="K10722" s="21"/>
      <c r="L10722" s="24"/>
      <c r="M10722" s="185"/>
      <c r="N10722" s="24"/>
      <c r="O10722" s="14"/>
      <c r="P10722" s="14"/>
      <c r="Q10722" s="39"/>
      <c r="R10722" s="545"/>
      <c r="S10722" s="545"/>
      <c r="T10722" s="25"/>
      <c r="U10722" s="25"/>
    </row>
    <row r="10723" spans="2:21">
      <c r="B10723" s="9"/>
      <c r="C10723" s="9"/>
      <c r="D10723" s="9"/>
      <c r="E10723" s="9"/>
      <c r="F10723" s="10"/>
      <c r="G10723" s="4"/>
      <c r="H10723" s="24"/>
      <c r="I10723" s="184"/>
      <c r="J10723" s="182"/>
      <c r="K10723" s="21"/>
      <c r="L10723" s="24"/>
      <c r="M10723" s="185"/>
      <c r="N10723" s="24"/>
      <c r="O10723" s="14"/>
      <c r="P10723" s="14"/>
      <c r="Q10723" s="39"/>
      <c r="R10723" s="545"/>
      <c r="S10723" s="545"/>
      <c r="T10723" s="25"/>
      <c r="U10723" s="25"/>
    </row>
    <row r="10724" spans="2:21">
      <c r="B10724" s="9"/>
      <c r="C10724" s="9"/>
      <c r="D10724" s="9"/>
      <c r="E10724" s="9"/>
      <c r="F10724" s="10"/>
      <c r="G10724" s="4"/>
      <c r="H10724" s="24"/>
      <c r="I10724" s="184"/>
      <c r="J10724" s="182"/>
      <c r="K10724" s="21"/>
      <c r="L10724" s="24"/>
      <c r="M10724" s="185"/>
      <c r="N10724" s="24"/>
      <c r="O10724" s="14"/>
      <c r="P10724" s="14"/>
      <c r="Q10724" s="39"/>
      <c r="R10724" s="545"/>
      <c r="S10724" s="545"/>
      <c r="T10724" s="25"/>
      <c r="U10724" s="25"/>
    </row>
    <row r="10725" spans="2:21">
      <c r="B10725" s="9"/>
      <c r="C10725" s="9"/>
      <c r="D10725" s="9"/>
      <c r="E10725" s="9"/>
      <c r="F10725" s="10"/>
      <c r="G10725" s="4"/>
      <c r="H10725" s="24"/>
      <c r="I10725" s="184"/>
      <c r="J10725" s="182"/>
      <c r="K10725" s="21"/>
      <c r="L10725" s="24"/>
      <c r="M10725" s="185"/>
      <c r="N10725" s="24"/>
      <c r="O10725" s="14"/>
      <c r="P10725" s="14"/>
      <c r="Q10725" s="39"/>
      <c r="R10725" s="545"/>
      <c r="S10725" s="545"/>
      <c r="T10725" s="25"/>
      <c r="U10725" s="25"/>
    </row>
    <row r="10726" spans="2:21">
      <c r="B10726" s="9"/>
      <c r="C10726" s="9"/>
      <c r="D10726" s="9"/>
      <c r="E10726" s="9"/>
      <c r="F10726" s="10"/>
      <c r="G10726" s="4"/>
      <c r="H10726" s="24"/>
      <c r="I10726" s="184"/>
      <c r="J10726" s="182"/>
      <c r="K10726" s="21"/>
      <c r="L10726" s="24"/>
      <c r="M10726" s="185"/>
      <c r="N10726" s="24"/>
      <c r="O10726" s="14"/>
      <c r="P10726" s="14"/>
      <c r="Q10726" s="39"/>
      <c r="R10726" s="545"/>
      <c r="S10726" s="545"/>
      <c r="T10726" s="25"/>
      <c r="U10726" s="25"/>
    </row>
    <row r="10727" spans="2:21">
      <c r="B10727" s="9"/>
      <c r="C10727" s="9"/>
      <c r="D10727" s="9"/>
      <c r="E10727" s="9"/>
      <c r="F10727" s="10"/>
      <c r="G10727" s="4"/>
      <c r="H10727" s="24"/>
      <c r="I10727" s="184"/>
      <c r="J10727" s="182"/>
      <c r="K10727" s="21"/>
      <c r="L10727" s="24"/>
      <c r="M10727" s="185"/>
      <c r="N10727" s="24"/>
      <c r="O10727" s="14"/>
      <c r="P10727" s="14"/>
      <c r="Q10727" s="39"/>
      <c r="R10727" s="545"/>
      <c r="S10727" s="545"/>
      <c r="T10727" s="25"/>
      <c r="U10727" s="25"/>
    </row>
    <row r="10728" spans="2:21">
      <c r="B10728" s="9"/>
      <c r="C10728" s="9"/>
      <c r="D10728" s="9"/>
      <c r="E10728" s="9"/>
      <c r="F10728" s="10"/>
      <c r="G10728" s="4"/>
      <c r="H10728" s="24"/>
      <c r="I10728" s="184"/>
      <c r="J10728" s="182"/>
      <c r="K10728" s="21"/>
      <c r="L10728" s="24"/>
      <c r="M10728" s="185"/>
      <c r="N10728" s="24"/>
      <c r="O10728" s="14"/>
      <c r="P10728" s="14"/>
      <c r="Q10728" s="39"/>
      <c r="R10728" s="545"/>
      <c r="S10728" s="545"/>
      <c r="T10728" s="25"/>
      <c r="U10728" s="25"/>
    </row>
    <row r="10729" spans="2:21">
      <c r="B10729" s="9"/>
      <c r="C10729" s="9"/>
      <c r="D10729" s="9"/>
      <c r="E10729" s="9"/>
      <c r="F10729" s="10"/>
      <c r="G10729" s="4"/>
      <c r="H10729" s="24"/>
      <c r="I10729" s="184"/>
      <c r="J10729" s="182"/>
      <c r="K10729" s="21"/>
      <c r="L10729" s="24"/>
      <c r="M10729" s="185"/>
      <c r="N10729" s="24"/>
      <c r="O10729" s="14"/>
      <c r="P10729" s="14"/>
      <c r="Q10729" s="39"/>
      <c r="R10729" s="545"/>
      <c r="S10729" s="545"/>
      <c r="T10729" s="25"/>
      <c r="U10729" s="25"/>
    </row>
    <row r="10730" spans="2:21">
      <c r="B10730" s="9"/>
      <c r="C10730" s="9"/>
      <c r="D10730" s="9"/>
      <c r="E10730" s="9"/>
      <c r="F10730" s="10"/>
      <c r="G10730" s="4"/>
      <c r="H10730" s="24"/>
      <c r="I10730" s="184"/>
      <c r="J10730" s="182"/>
      <c r="K10730" s="21"/>
      <c r="L10730" s="24"/>
      <c r="M10730" s="185"/>
      <c r="N10730" s="24"/>
      <c r="O10730" s="14"/>
      <c r="P10730" s="14"/>
      <c r="Q10730" s="39"/>
      <c r="R10730" s="545"/>
      <c r="S10730" s="545"/>
      <c r="T10730" s="25"/>
      <c r="U10730" s="25"/>
    </row>
    <row r="10731" spans="2:21">
      <c r="B10731" s="9"/>
      <c r="C10731" s="9"/>
      <c r="D10731" s="9"/>
      <c r="E10731" s="9"/>
      <c r="F10731" s="10"/>
      <c r="G10731" s="4"/>
      <c r="H10731" s="24"/>
      <c r="I10731" s="184"/>
      <c r="J10731" s="182"/>
      <c r="K10731" s="21"/>
      <c r="L10731" s="24"/>
      <c r="M10731" s="185"/>
      <c r="N10731" s="24"/>
      <c r="O10731" s="14"/>
      <c r="P10731" s="14"/>
      <c r="Q10731" s="39"/>
      <c r="R10731" s="545"/>
      <c r="S10731" s="545"/>
      <c r="T10731" s="25"/>
      <c r="U10731" s="25"/>
    </row>
    <row r="10732" spans="2:21">
      <c r="B10732" s="9"/>
      <c r="C10732" s="9"/>
      <c r="D10732" s="9"/>
      <c r="E10732" s="9"/>
      <c r="F10732" s="10"/>
      <c r="G10732" s="4"/>
      <c r="H10732" s="24"/>
      <c r="I10732" s="184"/>
      <c r="J10732" s="182"/>
      <c r="K10732" s="21"/>
      <c r="L10732" s="24"/>
      <c r="M10732" s="185"/>
      <c r="N10732" s="24"/>
      <c r="O10732" s="14"/>
      <c r="P10732" s="14"/>
      <c r="Q10732" s="39"/>
      <c r="R10732" s="545"/>
      <c r="S10732" s="545"/>
      <c r="T10732" s="25"/>
      <c r="U10732" s="25"/>
    </row>
    <row r="10733" spans="2:21">
      <c r="B10733" s="9"/>
      <c r="C10733" s="9"/>
      <c r="D10733" s="9"/>
      <c r="E10733" s="9"/>
      <c r="F10733" s="10"/>
      <c r="G10733" s="4"/>
      <c r="H10733" s="24"/>
      <c r="I10733" s="184"/>
      <c r="J10733" s="182"/>
      <c r="K10733" s="21"/>
      <c r="L10733" s="24"/>
      <c r="M10733" s="185"/>
      <c r="N10733" s="24"/>
      <c r="O10733" s="14"/>
      <c r="P10733" s="14"/>
      <c r="Q10733" s="39"/>
      <c r="R10733" s="545"/>
      <c r="S10733" s="545"/>
      <c r="T10733" s="25"/>
      <c r="U10733" s="25"/>
    </row>
    <row r="10734" spans="2:21">
      <c r="B10734" s="9"/>
      <c r="C10734" s="9"/>
      <c r="D10734" s="9"/>
      <c r="E10734" s="9"/>
      <c r="F10734" s="10"/>
      <c r="G10734" s="4"/>
      <c r="H10734" s="24"/>
      <c r="I10734" s="184"/>
      <c r="J10734" s="182"/>
      <c r="K10734" s="21"/>
      <c r="L10734" s="24"/>
      <c r="M10734" s="185"/>
      <c r="N10734" s="24"/>
      <c r="O10734" s="14"/>
      <c r="P10734" s="14"/>
      <c r="Q10734" s="39"/>
      <c r="R10734" s="545"/>
      <c r="S10734" s="545"/>
      <c r="T10734" s="25"/>
      <c r="U10734" s="25"/>
    </row>
    <row r="10735" spans="2:21">
      <c r="B10735" s="9"/>
      <c r="C10735" s="9"/>
      <c r="D10735" s="9"/>
      <c r="E10735" s="9"/>
      <c r="F10735" s="10"/>
      <c r="G10735" s="4"/>
      <c r="H10735" s="24"/>
      <c r="I10735" s="184"/>
      <c r="J10735" s="182"/>
      <c r="K10735" s="21"/>
      <c r="L10735" s="24"/>
      <c r="M10735" s="185"/>
      <c r="N10735" s="24"/>
      <c r="O10735" s="14"/>
      <c r="P10735" s="14"/>
      <c r="Q10735" s="39"/>
      <c r="R10735" s="545"/>
      <c r="S10735" s="545"/>
      <c r="T10735" s="25"/>
      <c r="U10735" s="25"/>
    </row>
    <row r="10736" spans="2:21">
      <c r="B10736" s="9"/>
      <c r="C10736" s="9"/>
      <c r="D10736" s="9"/>
      <c r="E10736" s="9"/>
      <c r="F10736" s="10"/>
      <c r="G10736" s="4"/>
      <c r="H10736" s="24"/>
      <c r="I10736" s="184"/>
      <c r="J10736" s="182"/>
      <c r="K10736" s="21"/>
      <c r="L10736" s="24"/>
      <c r="M10736" s="185"/>
      <c r="N10736" s="24"/>
      <c r="O10736" s="14"/>
      <c r="P10736" s="14"/>
      <c r="Q10736" s="39"/>
      <c r="R10736" s="545"/>
      <c r="S10736" s="545"/>
      <c r="T10736" s="25"/>
      <c r="U10736" s="25"/>
    </row>
    <row r="10737" spans="2:21">
      <c r="B10737" s="9"/>
      <c r="C10737" s="9"/>
      <c r="D10737" s="9"/>
      <c r="E10737" s="9"/>
      <c r="F10737" s="10"/>
      <c r="G10737" s="4"/>
      <c r="H10737" s="24"/>
      <c r="I10737" s="184"/>
      <c r="J10737" s="182"/>
      <c r="K10737" s="21"/>
      <c r="L10737" s="24"/>
      <c r="M10737" s="185"/>
      <c r="N10737" s="24"/>
      <c r="O10737" s="14"/>
      <c r="P10737" s="14"/>
      <c r="Q10737" s="39"/>
      <c r="R10737" s="545"/>
      <c r="S10737" s="545"/>
      <c r="T10737" s="25"/>
      <c r="U10737" s="25"/>
    </row>
    <row r="10738" spans="2:21">
      <c r="B10738" s="9"/>
      <c r="C10738" s="9"/>
      <c r="D10738" s="9"/>
      <c r="E10738" s="9"/>
      <c r="F10738" s="10"/>
      <c r="G10738" s="4"/>
      <c r="H10738" s="24"/>
      <c r="I10738" s="184"/>
      <c r="J10738" s="182"/>
      <c r="K10738" s="21"/>
      <c r="L10738" s="24"/>
      <c r="M10738" s="185"/>
      <c r="N10738" s="24"/>
      <c r="O10738" s="14"/>
      <c r="P10738" s="14"/>
      <c r="Q10738" s="39"/>
      <c r="R10738" s="545"/>
      <c r="S10738" s="545"/>
      <c r="T10738" s="25"/>
      <c r="U10738" s="25"/>
    </row>
    <row r="10739" spans="2:21">
      <c r="B10739" s="9"/>
      <c r="C10739" s="9"/>
      <c r="D10739" s="9"/>
      <c r="E10739" s="9"/>
      <c r="F10739" s="10"/>
      <c r="G10739" s="4"/>
      <c r="H10739" s="24"/>
      <c r="I10739" s="184"/>
      <c r="J10739" s="182"/>
      <c r="K10739" s="21"/>
      <c r="L10739" s="24"/>
      <c r="M10739" s="185"/>
      <c r="N10739" s="24"/>
      <c r="O10739" s="14"/>
      <c r="P10739" s="14"/>
      <c r="Q10739" s="39"/>
      <c r="R10739" s="545"/>
      <c r="S10739" s="545"/>
      <c r="T10739" s="25"/>
      <c r="U10739" s="25"/>
    </row>
    <row r="10740" spans="2:21">
      <c r="B10740" s="9"/>
      <c r="C10740" s="9"/>
      <c r="D10740" s="9"/>
      <c r="E10740" s="9"/>
      <c r="F10740" s="10"/>
      <c r="G10740" s="4"/>
      <c r="H10740" s="24"/>
      <c r="I10740" s="184"/>
      <c r="J10740" s="182"/>
      <c r="K10740" s="21"/>
      <c r="L10740" s="24"/>
      <c r="M10740" s="185"/>
      <c r="N10740" s="24"/>
      <c r="O10740" s="14"/>
      <c r="P10740" s="14"/>
      <c r="Q10740" s="39"/>
      <c r="R10740" s="545"/>
      <c r="S10740" s="545"/>
      <c r="T10740" s="25"/>
      <c r="U10740" s="25"/>
    </row>
    <row r="10741" spans="2:21">
      <c r="B10741" s="9"/>
      <c r="C10741" s="9"/>
      <c r="D10741" s="9"/>
      <c r="E10741" s="9"/>
      <c r="F10741" s="10"/>
      <c r="G10741" s="4"/>
      <c r="H10741" s="24"/>
      <c r="I10741" s="184"/>
      <c r="J10741" s="182"/>
      <c r="K10741" s="21"/>
      <c r="L10741" s="24"/>
      <c r="M10741" s="185"/>
      <c r="N10741" s="24"/>
      <c r="O10741" s="14"/>
      <c r="P10741" s="14"/>
      <c r="Q10741" s="39"/>
      <c r="R10741" s="545"/>
      <c r="S10741" s="545"/>
      <c r="T10741" s="25"/>
      <c r="U10741" s="25"/>
    </row>
    <row r="10742" spans="2:21">
      <c r="B10742" s="9"/>
      <c r="C10742" s="9"/>
      <c r="D10742" s="9"/>
      <c r="E10742" s="9"/>
      <c r="F10742" s="10"/>
      <c r="G10742" s="4"/>
      <c r="H10742" s="24"/>
      <c r="I10742" s="184"/>
      <c r="J10742" s="182"/>
      <c r="K10742" s="21"/>
      <c r="L10742" s="24"/>
      <c r="M10742" s="185"/>
      <c r="N10742" s="24"/>
      <c r="O10742" s="14"/>
      <c r="P10742" s="14"/>
      <c r="Q10742" s="39"/>
      <c r="R10742" s="545"/>
      <c r="S10742" s="545"/>
      <c r="T10742" s="25"/>
      <c r="U10742" s="25"/>
    </row>
    <row r="10743" spans="2:21">
      <c r="B10743" s="9"/>
      <c r="C10743" s="9"/>
      <c r="D10743" s="9"/>
      <c r="E10743" s="9"/>
      <c r="F10743" s="10"/>
      <c r="G10743" s="4"/>
      <c r="H10743" s="24"/>
      <c r="I10743" s="184"/>
      <c r="J10743" s="182"/>
      <c r="K10743" s="21"/>
      <c r="L10743" s="24"/>
      <c r="M10743" s="185"/>
      <c r="N10743" s="24"/>
      <c r="O10743" s="14"/>
      <c r="P10743" s="14"/>
      <c r="Q10743" s="39"/>
      <c r="R10743" s="545"/>
      <c r="S10743" s="545"/>
      <c r="T10743" s="25"/>
      <c r="U10743" s="25"/>
    </row>
    <row r="10744" spans="2:21">
      <c r="B10744" s="9"/>
      <c r="C10744" s="9"/>
      <c r="D10744" s="9"/>
      <c r="E10744" s="9"/>
      <c r="F10744" s="10"/>
      <c r="G10744" s="4"/>
      <c r="H10744" s="24"/>
      <c r="I10744" s="184"/>
      <c r="J10744" s="182"/>
      <c r="K10744" s="21"/>
      <c r="L10744" s="24"/>
      <c r="M10744" s="185"/>
      <c r="N10744" s="24"/>
      <c r="O10744" s="14"/>
      <c r="P10744" s="14"/>
      <c r="Q10744" s="39"/>
      <c r="R10744" s="545"/>
      <c r="S10744" s="545"/>
      <c r="T10744" s="25"/>
      <c r="U10744" s="25"/>
    </row>
    <row r="10745" spans="2:21">
      <c r="B10745" s="9"/>
      <c r="C10745" s="9"/>
      <c r="D10745" s="9"/>
      <c r="E10745" s="9"/>
      <c r="F10745" s="10"/>
      <c r="G10745" s="4"/>
      <c r="H10745" s="24"/>
      <c r="I10745" s="184"/>
      <c r="J10745" s="182"/>
      <c r="K10745" s="21"/>
      <c r="L10745" s="24"/>
      <c r="M10745" s="185"/>
      <c r="N10745" s="24"/>
      <c r="O10745" s="14"/>
      <c r="P10745" s="14"/>
      <c r="Q10745" s="39"/>
      <c r="R10745" s="545"/>
      <c r="S10745" s="545"/>
      <c r="T10745" s="25"/>
      <c r="U10745" s="25"/>
    </row>
    <row r="10746" spans="2:21">
      <c r="B10746" s="9"/>
      <c r="C10746" s="9"/>
      <c r="D10746" s="9"/>
      <c r="E10746" s="9"/>
      <c r="F10746" s="10"/>
      <c r="G10746" s="4"/>
      <c r="H10746" s="24"/>
      <c r="I10746" s="184"/>
      <c r="J10746" s="182"/>
      <c r="K10746" s="21"/>
      <c r="L10746" s="24"/>
      <c r="M10746" s="185"/>
      <c r="N10746" s="24"/>
      <c r="O10746" s="14"/>
      <c r="P10746" s="14"/>
      <c r="Q10746" s="39"/>
      <c r="R10746" s="545"/>
      <c r="S10746" s="545"/>
      <c r="T10746" s="25"/>
      <c r="U10746" s="25"/>
    </row>
    <row r="10747" spans="2:21">
      <c r="B10747" s="9"/>
      <c r="C10747" s="9"/>
      <c r="D10747" s="9"/>
      <c r="E10747" s="9"/>
      <c r="F10747" s="10"/>
      <c r="G10747" s="4"/>
      <c r="H10747" s="24"/>
      <c r="I10747" s="184"/>
      <c r="J10747" s="182"/>
      <c r="K10747" s="21"/>
      <c r="L10747" s="24"/>
      <c r="M10747" s="185"/>
      <c r="N10747" s="24"/>
      <c r="O10747" s="14"/>
      <c r="P10747" s="14"/>
      <c r="Q10747" s="39"/>
      <c r="R10747" s="545"/>
      <c r="S10747" s="545"/>
      <c r="T10747" s="25"/>
      <c r="U10747" s="25"/>
    </row>
    <row r="10748" spans="2:21">
      <c r="B10748" s="9"/>
      <c r="C10748" s="9"/>
      <c r="D10748" s="9"/>
      <c r="E10748" s="9"/>
      <c r="F10748" s="10"/>
      <c r="G10748" s="4"/>
      <c r="H10748" s="24"/>
      <c r="I10748" s="184"/>
      <c r="J10748" s="182"/>
      <c r="K10748" s="21"/>
      <c r="L10748" s="24"/>
      <c r="M10748" s="185"/>
      <c r="N10748" s="24"/>
      <c r="O10748" s="14"/>
      <c r="P10748" s="14"/>
      <c r="Q10748" s="39"/>
      <c r="R10748" s="545"/>
      <c r="S10748" s="545"/>
      <c r="T10748" s="25"/>
      <c r="U10748" s="25"/>
    </row>
    <row r="10749" spans="2:21">
      <c r="B10749" s="9"/>
      <c r="C10749" s="9"/>
      <c r="D10749" s="9"/>
      <c r="E10749" s="9"/>
      <c r="F10749" s="10"/>
      <c r="G10749" s="4"/>
      <c r="H10749" s="24"/>
      <c r="I10749" s="184"/>
      <c r="J10749" s="182"/>
      <c r="K10749" s="21"/>
      <c r="L10749" s="24"/>
      <c r="M10749" s="185"/>
      <c r="N10749" s="24"/>
      <c r="O10749" s="14"/>
      <c r="P10749" s="14"/>
      <c r="Q10749" s="39"/>
      <c r="R10749" s="545"/>
      <c r="S10749" s="545"/>
      <c r="T10749" s="25"/>
      <c r="U10749" s="25"/>
    </row>
    <row r="10750" spans="2:21">
      <c r="B10750" s="9"/>
      <c r="C10750" s="9"/>
      <c r="D10750" s="9"/>
      <c r="E10750" s="9"/>
      <c r="F10750" s="10"/>
      <c r="G10750" s="4"/>
      <c r="H10750" s="24"/>
      <c r="I10750" s="184"/>
      <c r="J10750" s="182"/>
      <c r="K10750" s="21"/>
      <c r="L10750" s="24"/>
      <c r="M10750" s="185"/>
      <c r="N10750" s="24"/>
      <c r="O10750" s="14"/>
      <c r="P10750" s="14"/>
      <c r="Q10750" s="39"/>
      <c r="R10750" s="545"/>
      <c r="S10750" s="545"/>
      <c r="T10750" s="25"/>
      <c r="U10750" s="25"/>
    </row>
    <row r="10751" spans="2:21">
      <c r="B10751" s="9"/>
      <c r="C10751" s="9"/>
      <c r="D10751" s="9"/>
      <c r="E10751" s="9"/>
      <c r="F10751" s="10"/>
      <c r="G10751" s="4"/>
      <c r="H10751" s="24"/>
      <c r="I10751" s="184"/>
      <c r="J10751" s="182"/>
      <c r="K10751" s="21"/>
      <c r="L10751" s="24"/>
      <c r="M10751" s="185"/>
      <c r="N10751" s="24"/>
      <c r="O10751" s="14"/>
      <c r="P10751" s="14"/>
      <c r="Q10751" s="39"/>
      <c r="R10751" s="545"/>
      <c r="S10751" s="545"/>
      <c r="T10751" s="25"/>
      <c r="U10751" s="25"/>
    </row>
    <row r="10752" spans="2:21">
      <c r="B10752" s="9"/>
      <c r="C10752" s="9"/>
      <c r="D10752" s="9"/>
      <c r="E10752" s="9"/>
      <c r="F10752" s="10"/>
      <c r="G10752" s="4"/>
      <c r="H10752" s="24"/>
      <c r="I10752" s="184"/>
      <c r="J10752" s="182"/>
      <c r="K10752" s="21"/>
      <c r="L10752" s="24"/>
      <c r="M10752" s="185"/>
      <c r="N10752" s="24"/>
      <c r="O10752" s="14"/>
      <c r="P10752" s="14"/>
      <c r="Q10752" s="39"/>
      <c r="R10752" s="545"/>
      <c r="S10752" s="545"/>
      <c r="T10752" s="25"/>
      <c r="U10752" s="25"/>
    </row>
    <row r="10753" spans="2:21">
      <c r="B10753" s="9"/>
      <c r="C10753" s="9"/>
      <c r="D10753" s="9"/>
      <c r="E10753" s="9"/>
      <c r="F10753" s="10"/>
      <c r="G10753" s="4"/>
      <c r="H10753" s="24"/>
      <c r="I10753" s="184"/>
      <c r="J10753" s="182"/>
      <c r="K10753" s="21"/>
      <c r="L10753" s="24"/>
      <c r="M10753" s="185"/>
      <c r="N10753" s="24"/>
      <c r="O10753" s="14"/>
      <c r="P10753" s="14"/>
      <c r="Q10753" s="39"/>
      <c r="R10753" s="545"/>
      <c r="S10753" s="545"/>
      <c r="T10753" s="25"/>
      <c r="U10753" s="25"/>
    </row>
    <row r="10754" spans="2:21">
      <c r="B10754" s="9"/>
      <c r="C10754" s="9"/>
      <c r="D10754" s="9"/>
      <c r="E10754" s="9"/>
      <c r="F10754" s="10"/>
      <c r="G10754" s="4"/>
      <c r="H10754" s="24"/>
      <c r="I10754" s="184"/>
      <c r="J10754" s="182"/>
      <c r="K10754" s="21"/>
      <c r="L10754" s="24"/>
      <c r="M10754" s="185"/>
      <c r="N10754" s="24"/>
      <c r="O10754" s="14"/>
      <c r="P10754" s="14"/>
      <c r="Q10754" s="39"/>
      <c r="R10754" s="545"/>
      <c r="S10754" s="545"/>
      <c r="T10754" s="25"/>
      <c r="U10754" s="25"/>
    </row>
    <row r="10755" spans="2:21">
      <c r="B10755" s="9"/>
      <c r="C10755" s="9"/>
      <c r="D10755" s="9"/>
      <c r="E10755" s="9"/>
      <c r="F10755" s="10"/>
      <c r="G10755" s="4"/>
      <c r="H10755" s="24"/>
      <c r="I10755" s="184"/>
      <c r="J10755" s="182"/>
      <c r="K10755" s="21"/>
      <c r="L10755" s="24"/>
      <c r="M10755" s="185"/>
      <c r="N10755" s="24"/>
      <c r="O10755" s="14"/>
      <c r="P10755" s="14"/>
      <c r="Q10755" s="39"/>
      <c r="R10755" s="545"/>
      <c r="S10755" s="545"/>
      <c r="T10755" s="25"/>
      <c r="U10755" s="25"/>
    </row>
    <row r="10756" spans="2:21">
      <c r="B10756" s="9"/>
      <c r="C10756" s="9"/>
      <c r="D10756" s="9"/>
      <c r="E10756" s="9"/>
      <c r="F10756" s="10"/>
      <c r="G10756" s="4"/>
      <c r="H10756" s="24"/>
      <c r="I10756" s="184"/>
      <c r="J10756" s="182"/>
      <c r="K10756" s="21"/>
      <c r="L10756" s="24"/>
      <c r="M10756" s="185"/>
      <c r="N10756" s="24"/>
      <c r="O10756" s="14"/>
      <c r="P10756" s="14"/>
      <c r="Q10756" s="39"/>
      <c r="R10756" s="545"/>
      <c r="S10756" s="545"/>
      <c r="T10756" s="25"/>
      <c r="U10756" s="25"/>
    </row>
    <row r="10757" spans="2:21">
      <c r="B10757" s="9"/>
      <c r="C10757" s="9"/>
      <c r="D10757" s="9"/>
      <c r="E10757" s="9"/>
      <c r="F10757" s="10"/>
      <c r="G10757" s="4"/>
      <c r="H10757" s="24"/>
      <c r="I10757" s="184"/>
      <c r="J10757" s="182"/>
      <c r="K10757" s="21"/>
      <c r="L10757" s="24"/>
      <c r="M10757" s="185"/>
      <c r="N10757" s="24"/>
      <c r="O10757" s="14"/>
      <c r="P10757" s="14"/>
      <c r="Q10757" s="39"/>
      <c r="R10757" s="545"/>
      <c r="S10757" s="545"/>
      <c r="T10757" s="25"/>
      <c r="U10757" s="25"/>
    </row>
    <row r="10758" spans="2:21">
      <c r="B10758" s="9"/>
      <c r="C10758" s="9"/>
      <c r="D10758" s="9"/>
      <c r="E10758" s="9"/>
      <c r="F10758" s="10"/>
      <c r="G10758" s="4"/>
      <c r="H10758" s="24"/>
      <c r="I10758" s="184"/>
      <c r="J10758" s="182"/>
      <c r="K10758" s="21"/>
      <c r="L10758" s="24"/>
      <c r="M10758" s="185"/>
      <c r="N10758" s="24"/>
      <c r="O10758" s="14"/>
      <c r="P10758" s="14"/>
      <c r="Q10758" s="39"/>
      <c r="R10758" s="545"/>
      <c r="S10758" s="545"/>
      <c r="T10758" s="25"/>
      <c r="U10758" s="25"/>
    </row>
    <row r="10759" spans="2:21">
      <c r="B10759" s="9"/>
      <c r="C10759" s="9"/>
      <c r="D10759" s="9"/>
      <c r="E10759" s="9"/>
      <c r="F10759" s="10"/>
      <c r="G10759" s="4"/>
      <c r="H10759" s="24"/>
      <c r="I10759" s="184"/>
      <c r="J10759" s="182"/>
      <c r="K10759" s="21"/>
      <c r="L10759" s="24"/>
      <c r="M10759" s="185"/>
      <c r="N10759" s="24"/>
      <c r="O10759" s="14"/>
      <c r="P10759" s="14"/>
      <c r="Q10759" s="39"/>
      <c r="R10759" s="545"/>
      <c r="S10759" s="545"/>
      <c r="T10759" s="25"/>
      <c r="U10759" s="25"/>
    </row>
    <row r="10760" spans="2:21">
      <c r="B10760" s="9"/>
      <c r="C10760" s="9"/>
      <c r="D10760" s="9"/>
      <c r="E10760" s="9"/>
      <c r="F10760" s="10"/>
      <c r="G10760" s="4"/>
      <c r="H10760" s="24"/>
      <c r="I10760" s="184"/>
      <c r="J10760" s="182"/>
      <c r="K10760" s="21"/>
      <c r="L10760" s="24"/>
      <c r="M10760" s="185"/>
      <c r="N10760" s="24"/>
      <c r="O10760" s="14"/>
      <c r="P10760" s="14"/>
      <c r="Q10760" s="39"/>
      <c r="R10760" s="545"/>
      <c r="S10760" s="545"/>
      <c r="T10760" s="25"/>
      <c r="U10760" s="25"/>
    </row>
    <row r="10761" spans="2:21">
      <c r="B10761" s="9"/>
      <c r="C10761" s="9"/>
      <c r="D10761" s="9"/>
      <c r="E10761" s="9"/>
      <c r="F10761" s="10"/>
      <c r="G10761" s="4"/>
      <c r="H10761" s="24"/>
      <c r="I10761" s="184"/>
      <c r="J10761" s="182"/>
      <c r="K10761" s="21"/>
      <c r="L10761" s="24"/>
      <c r="M10761" s="185"/>
      <c r="N10761" s="24"/>
      <c r="O10761" s="14"/>
      <c r="P10761" s="14"/>
      <c r="Q10761" s="39"/>
      <c r="R10761" s="545"/>
      <c r="S10761" s="545"/>
      <c r="T10761" s="25"/>
      <c r="U10761" s="25"/>
    </row>
    <row r="10762" spans="2:21">
      <c r="B10762" s="9"/>
      <c r="C10762" s="9"/>
      <c r="D10762" s="9"/>
      <c r="E10762" s="9"/>
      <c r="F10762" s="10"/>
      <c r="G10762" s="4"/>
      <c r="H10762" s="24"/>
      <c r="I10762" s="184"/>
      <c r="J10762" s="182"/>
      <c r="K10762" s="21"/>
      <c r="L10762" s="24"/>
      <c r="M10762" s="185"/>
      <c r="N10762" s="24"/>
      <c r="O10762" s="14"/>
      <c r="P10762" s="14"/>
      <c r="Q10762" s="39"/>
      <c r="R10762" s="545"/>
      <c r="S10762" s="545"/>
      <c r="T10762" s="25"/>
      <c r="U10762" s="25"/>
    </row>
    <row r="10763" spans="2:21">
      <c r="B10763" s="9"/>
      <c r="C10763" s="9"/>
      <c r="D10763" s="9"/>
      <c r="E10763" s="9"/>
      <c r="F10763" s="10"/>
      <c r="G10763" s="4"/>
      <c r="H10763" s="24"/>
      <c r="I10763" s="184"/>
      <c r="J10763" s="182"/>
      <c r="K10763" s="21"/>
      <c r="L10763" s="24"/>
      <c r="M10763" s="185"/>
      <c r="N10763" s="24"/>
      <c r="O10763" s="14"/>
      <c r="P10763" s="14"/>
      <c r="Q10763" s="39"/>
      <c r="R10763" s="545"/>
      <c r="S10763" s="545"/>
      <c r="T10763" s="25"/>
      <c r="U10763" s="25"/>
    </row>
    <row r="10764" spans="2:21">
      <c r="B10764" s="9"/>
      <c r="C10764" s="9"/>
      <c r="D10764" s="9"/>
      <c r="E10764" s="9"/>
      <c r="F10764" s="10"/>
      <c r="G10764" s="4"/>
      <c r="H10764" s="24"/>
      <c r="I10764" s="184"/>
      <c r="J10764" s="182"/>
      <c r="K10764" s="21"/>
      <c r="L10764" s="24"/>
      <c r="M10764" s="185"/>
      <c r="N10764" s="24"/>
      <c r="O10764" s="14"/>
      <c r="P10764" s="14"/>
      <c r="Q10764" s="39"/>
      <c r="R10764" s="545"/>
      <c r="S10764" s="545"/>
      <c r="T10764" s="25"/>
      <c r="U10764" s="25"/>
    </row>
    <row r="10765" spans="2:21">
      <c r="B10765" s="9"/>
      <c r="C10765" s="9"/>
      <c r="D10765" s="9"/>
      <c r="E10765" s="9"/>
      <c r="F10765" s="10"/>
      <c r="G10765" s="4"/>
      <c r="H10765" s="24"/>
      <c r="I10765" s="184"/>
      <c r="J10765" s="182"/>
      <c r="K10765" s="21"/>
      <c r="L10765" s="24"/>
      <c r="M10765" s="185"/>
      <c r="N10765" s="24"/>
      <c r="O10765" s="14"/>
      <c r="P10765" s="14"/>
      <c r="Q10765" s="39"/>
      <c r="R10765" s="545"/>
      <c r="S10765" s="545"/>
      <c r="T10765" s="25"/>
      <c r="U10765" s="25"/>
    </row>
    <row r="10766" spans="2:21">
      <c r="B10766" s="9"/>
      <c r="C10766" s="9"/>
      <c r="D10766" s="9"/>
      <c r="E10766" s="9"/>
      <c r="F10766" s="10"/>
      <c r="G10766" s="4"/>
      <c r="H10766" s="24"/>
      <c r="I10766" s="184"/>
      <c r="J10766" s="182"/>
      <c r="K10766" s="21"/>
      <c r="L10766" s="24"/>
      <c r="M10766" s="185"/>
      <c r="N10766" s="24"/>
      <c r="O10766" s="14"/>
      <c r="P10766" s="14"/>
      <c r="Q10766" s="39"/>
      <c r="R10766" s="545"/>
      <c r="S10766" s="545"/>
      <c r="T10766" s="25"/>
      <c r="U10766" s="25"/>
    </row>
    <row r="10767" spans="2:21">
      <c r="B10767" s="9"/>
      <c r="C10767" s="9"/>
      <c r="D10767" s="9"/>
      <c r="E10767" s="9"/>
      <c r="F10767" s="10"/>
      <c r="G10767" s="4"/>
      <c r="H10767" s="24"/>
      <c r="I10767" s="184"/>
      <c r="J10767" s="182"/>
      <c r="K10767" s="21"/>
      <c r="L10767" s="24"/>
      <c r="M10767" s="185"/>
      <c r="N10767" s="24"/>
      <c r="O10767" s="14"/>
      <c r="P10767" s="14"/>
      <c r="Q10767" s="39"/>
      <c r="R10767" s="545"/>
      <c r="S10767" s="545"/>
      <c r="T10767" s="25"/>
      <c r="U10767" s="25"/>
    </row>
    <row r="10768" spans="2:21">
      <c r="B10768" s="9"/>
      <c r="C10768" s="9"/>
      <c r="D10768" s="9"/>
      <c r="E10768" s="9"/>
      <c r="F10768" s="10"/>
      <c r="G10768" s="4"/>
      <c r="H10768" s="24"/>
      <c r="I10768" s="184"/>
      <c r="J10768" s="182"/>
      <c r="K10768" s="21"/>
      <c r="L10768" s="24"/>
      <c r="M10768" s="185"/>
      <c r="N10768" s="24"/>
      <c r="O10768" s="14"/>
      <c r="P10768" s="14"/>
      <c r="Q10768" s="39"/>
      <c r="R10768" s="545"/>
      <c r="S10768" s="545"/>
      <c r="T10768" s="25"/>
      <c r="U10768" s="25"/>
    </row>
    <row r="10769" spans="2:21">
      <c r="B10769" s="9"/>
      <c r="C10769" s="9"/>
      <c r="D10769" s="9"/>
      <c r="E10769" s="9"/>
      <c r="F10769" s="10"/>
      <c r="G10769" s="4"/>
      <c r="H10769" s="24"/>
      <c r="I10769" s="184"/>
      <c r="J10769" s="182"/>
      <c r="K10769" s="21"/>
      <c r="L10769" s="24"/>
      <c r="M10769" s="185"/>
      <c r="N10769" s="24"/>
      <c r="O10769" s="14"/>
      <c r="P10769" s="14"/>
      <c r="Q10769" s="39"/>
      <c r="R10769" s="545"/>
      <c r="S10769" s="545"/>
      <c r="T10769" s="25"/>
      <c r="U10769" s="25"/>
    </row>
    <row r="10770" spans="2:21">
      <c r="B10770" s="9"/>
      <c r="C10770" s="9"/>
      <c r="D10770" s="9"/>
      <c r="E10770" s="9"/>
      <c r="F10770" s="10"/>
      <c r="G10770" s="4"/>
      <c r="H10770" s="24"/>
      <c r="I10770" s="184"/>
      <c r="J10770" s="182"/>
      <c r="K10770" s="21"/>
      <c r="L10770" s="24"/>
      <c r="M10770" s="185"/>
      <c r="N10770" s="24"/>
      <c r="O10770" s="14"/>
      <c r="P10770" s="14"/>
      <c r="Q10770" s="39"/>
      <c r="R10770" s="545"/>
      <c r="S10770" s="545"/>
      <c r="T10770" s="25"/>
      <c r="U10770" s="25"/>
    </row>
    <row r="10771" spans="2:21">
      <c r="B10771" s="9"/>
      <c r="C10771" s="9"/>
      <c r="D10771" s="9"/>
      <c r="E10771" s="9"/>
      <c r="F10771" s="10"/>
      <c r="G10771" s="4"/>
      <c r="H10771" s="24"/>
      <c r="I10771" s="184"/>
      <c r="J10771" s="182"/>
      <c r="K10771" s="21"/>
      <c r="L10771" s="24"/>
      <c r="M10771" s="185"/>
      <c r="N10771" s="24"/>
      <c r="O10771" s="14"/>
      <c r="P10771" s="14"/>
      <c r="Q10771" s="39"/>
      <c r="R10771" s="545"/>
      <c r="S10771" s="545"/>
      <c r="T10771" s="25"/>
      <c r="U10771" s="25"/>
    </row>
    <row r="10772" spans="2:21">
      <c r="B10772" s="9"/>
      <c r="C10772" s="9"/>
      <c r="D10772" s="9"/>
      <c r="E10772" s="9"/>
      <c r="F10772" s="10"/>
      <c r="G10772" s="4"/>
      <c r="H10772" s="24"/>
      <c r="I10772" s="184"/>
      <c r="J10772" s="182"/>
      <c r="K10772" s="21"/>
      <c r="L10772" s="24"/>
      <c r="M10772" s="185"/>
      <c r="N10772" s="24"/>
      <c r="O10772" s="14"/>
      <c r="P10772" s="14"/>
      <c r="Q10772" s="39"/>
      <c r="R10772" s="545"/>
      <c r="S10772" s="545"/>
      <c r="T10772" s="25"/>
      <c r="U10772" s="25"/>
    </row>
    <row r="10773" spans="2:21">
      <c r="B10773" s="9"/>
      <c r="C10773" s="9"/>
      <c r="D10773" s="9"/>
      <c r="E10773" s="9"/>
      <c r="F10773" s="10"/>
      <c r="G10773" s="4"/>
      <c r="H10773" s="24"/>
      <c r="I10773" s="184"/>
      <c r="J10773" s="182"/>
      <c r="K10773" s="21"/>
      <c r="L10773" s="24"/>
      <c r="M10773" s="185"/>
      <c r="N10773" s="24"/>
      <c r="O10773" s="14"/>
      <c r="P10773" s="14"/>
      <c r="Q10773" s="39"/>
      <c r="R10773" s="545"/>
      <c r="S10773" s="545"/>
      <c r="T10773" s="25"/>
      <c r="U10773" s="25"/>
    </row>
    <row r="10774" spans="2:21">
      <c r="B10774" s="9"/>
      <c r="C10774" s="9"/>
      <c r="D10774" s="9"/>
      <c r="E10774" s="9"/>
      <c r="F10774" s="10"/>
      <c r="G10774" s="4"/>
      <c r="H10774" s="24"/>
      <c r="I10774" s="184"/>
      <c r="J10774" s="182"/>
      <c r="K10774" s="21"/>
      <c r="L10774" s="24"/>
      <c r="M10774" s="185"/>
      <c r="N10774" s="24"/>
      <c r="O10774" s="14"/>
      <c r="P10774" s="14"/>
      <c r="Q10774" s="39"/>
      <c r="R10774" s="545"/>
      <c r="S10774" s="545"/>
      <c r="T10774" s="25"/>
      <c r="U10774" s="25"/>
    </row>
    <row r="10775" spans="2:21">
      <c r="B10775" s="9"/>
      <c r="C10775" s="9"/>
      <c r="D10775" s="9"/>
      <c r="E10775" s="9"/>
      <c r="F10775" s="10"/>
      <c r="G10775" s="4"/>
      <c r="H10775" s="24"/>
      <c r="I10775" s="184"/>
      <c r="J10775" s="182"/>
      <c r="K10775" s="21"/>
      <c r="L10775" s="24"/>
      <c r="M10775" s="185"/>
      <c r="N10775" s="24"/>
      <c r="O10775" s="14"/>
      <c r="P10775" s="14"/>
      <c r="Q10775" s="39"/>
      <c r="R10775" s="545"/>
      <c r="S10775" s="545"/>
      <c r="T10775" s="25"/>
      <c r="U10775" s="25"/>
    </row>
    <row r="10776" spans="2:21">
      <c r="B10776" s="9"/>
      <c r="C10776" s="9"/>
      <c r="D10776" s="9"/>
      <c r="E10776" s="9"/>
      <c r="F10776" s="10"/>
      <c r="G10776" s="4"/>
      <c r="H10776" s="24"/>
      <c r="I10776" s="184"/>
      <c r="J10776" s="182"/>
      <c r="K10776" s="21"/>
      <c r="L10776" s="24"/>
      <c r="M10776" s="185"/>
      <c r="N10776" s="24"/>
      <c r="O10776" s="14"/>
      <c r="P10776" s="14"/>
      <c r="Q10776" s="39"/>
      <c r="R10776" s="545"/>
      <c r="S10776" s="545"/>
      <c r="T10776" s="25"/>
      <c r="U10776" s="25"/>
    </row>
    <row r="10777" spans="2:21">
      <c r="B10777" s="9"/>
      <c r="C10777" s="9"/>
      <c r="D10777" s="9"/>
      <c r="E10777" s="9"/>
      <c r="F10777" s="10"/>
      <c r="G10777" s="4"/>
      <c r="H10777" s="24"/>
      <c r="I10777" s="184"/>
      <c r="J10777" s="182"/>
      <c r="K10777" s="21"/>
      <c r="L10777" s="24"/>
      <c r="M10777" s="185"/>
      <c r="N10777" s="24"/>
      <c r="O10777" s="14"/>
      <c r="P10777" s="14"/>
      <c r="Q10777" s="39"/>
      <c r="R10777" s="545"/>
      <c r="S10777" s="545"/>
      <c r="T10777" s="25"/>
      <c r="U10777" s="25"/>
    </row>
    <row r="10778" spans="2:21">
      <c r="B10778" s="9"/>
      <c r="C10778" s="9"/>
      <c r="D10778" s="9"/>
      <c r="E10778" s="9"/>
      <c r="F10778" s="10"/>
      <c r="G10778" s="4"/>
      <c r="H10778" s="24"/>
      <c r="I10778" s="184"/>
      <c r="J10778" s="182"/>
      <c r="K10778" s="21"/>
      <c r="L10778" s="24"/>
      <c r="M10778" s="185"/>
      <c r="N10778" s="24"/>
      <c r="O10778" s="14"/>
      <c r="P10778" s="14"/>
      <c r="Q10778" s="39"/>
      <c r="R10778" s="545"/>
      <c r="S10778" s="545"/>
      <c r="T10778" s="25"/>
      <c r="U10778" s="25"/>
    </row>
    <row r="10779" spans="2:21">
      <c r="B10779" s="9"/>
      <c r="C10779" s="9"/>
      <c r="D10779" s="9"/>
      <c r="E10779" s="9"/>
      <c r="F10779" s="10"/>
      <c r="G10779" s="4"/>
      <c r="H10779" s="24"/>
      <c r="I10779" s="184"/>
      <c r="J10779" s="182"/>
      <c r="K10779" s="21"/>
      <c r="L10779" s="24"/>
      <c r="M10779" s="185"/>
      <c r="N10779" s="24"/>
      <c r="O10779" s="14"/>
      <c r="P10779" s="14"/>
      <c r="Q10779" s="39"/>
      <c r="R10779" s="545"/>
      <c r="S10779" s="545"/>
      <c r="T10779" s="25"/>
      <c r="U10779" s="25"/>
    </row>
    <row r="10780" spans="2:21">
      <c r="B10780" s="9"/>
      <c r="C10780" s="9"/>
      <c r="D10780" s="9"/>
      <c r="E10780" s="9"/>
      <c r="F10780" s="10"/>
      <c r="G10780" s="4"/>
      <c r="H10780" s="24"/>
      <c r="I10780" s="184"/>
      <c r="J10780" s="182"/>
      <c r="K10780" s="21"/>
      <c r="L10780" s="24"/>
      <c r="M10780" s="185"/>
      <c r="N10780" s="24"/>
      <c r="O10780" s="14"/>
      <c r="P10780" s="14"/>
      <c r="Q10780" s="39"/>
      <c r="R10780" s="545"/>
      <c r="S10780" s="545"/>
      <c r="T10780" s="25"/>
      <c r="U10780" s="25"/>
    </row>
    <row r="10781" spans="2:21">
      <c r="B10781" s="9"/>
      <c r="C10781" s="9"/>
      <c r="D10781" s="9"/>
      <c r="E10781" s="9"/>
      <c r="F10781" s="10"/>
      <c r="G10781" s="4"/>
      <c r="H10781" s="24"/>
      <c r="I10781" s="184"/>
      <c r="J10781" s="182"/>
      <c r="K10781" s="21"/>
      <c r="L10781" s="24"/>
      <c r="M10781" s="185"/>
      <c r="N10781" s="24"/>
      <c r="O10781" s="14"/>
      <c r="P10781" s="14"/>
      <c r="Q10781" s="39"/>
      <c r="R10781" s="545"/>
      <c r="S10781" s="545"/>
      <c r="T10781" s="25"/>
      <c r="U10781" s="25"/>
    </row>
    <row r="10782" spans="2:21">
      <c r="B10782" s="9"/>
      <c r="C10782" s="9"/>
      <c r="D10782" s="9"/>
      <c r="E10782" s="9"/>
      <c r="F10782" s="10"/>
      <c r="G10782" s="4"/>
      <c r="H10782" s="24"/>
      <c r="I10782" s="184"/>
      <c r="J10782" s="182"/>
      <c r="K10782" s="21"/>
      <c r="L10782" s="24"/>
      <c r="M10782" s="185"/>
      <c r="N10782" s="24"/>
      <c r="O10782" s="14"/>
      <c r="P10782" s="14"/>
      <c r="Q10782" s="39"/>
      <c r="R10782" s="545"/>
      <c r="S10782" s="545"/>
      <c r="T10782" s="25"/>
      <c r="U10782" s="25"/>
    </row>
    <row r="10783" spans="2:21">
      <c r="B10783" s="9"/>
      <c r="C10783" s="9"/>
      <c r="D10783" s="9"/>
      <c r="E10783" s="9"/>
      <c r="F10783" s="10"/>
      <c r="G10783" s="4"/>
      <c r="H10783" s="24"/>
      <c r="I10783" s="184"/>
      <c r="J10783" s="182"/>
      <c r="K10783" s="21"/>
      <c r="L10783" s="24"/>
      <c r="M10783" s="185"/>
      <c r="N10783" s="24"/>
      <c r="O10783" s="14"/>
      <c r="P10783" s="14"/>
      <c r="Q10783" s="39"/>
      <c r="R10783" s="545"/>
      <c r="S10783" s="545"/>
      <c r="T10783" s="25"/>
      <c r="U10783" s="25"/>
    </row>
    <row r="10784" spans="2:21">
      <c r="B10784" s="9"/>
      <c r="C10784" s="9"/>
      <c r="D10784" s="9"/>
      <c r="E10784" s="9"/>
      <c r="F10784" s="10"/>
      <c r="G10784" s="4"/>
      <c r="H10784" s="24"/>
      <c r="I10784" s="184"/>
      <c r="J10784" s="182"/>
      <c r="K10784" s="21"/>
      <c r="L10784" s="24"/>
      <c r="M10784" s="185"/>
      <c r="N10784" s="24"/>
      <c r="O10784" s="14"/>
      <c r="P10784" s="14"/>
      <c r="Q10784" s="39"/>
      <c r="R10784" s="545"/>
      <c r="S10784" s="545"/>
      <c r="T10784" s="25"/>
      <c r="U10784" s="25"/>
    </row>
    <row r="10785" spans="2:21">
      <c r="B10785" s="9"/>
      <c r="C10785" s="9"/>
      <c r="D10785" s="9"/>
      <c r="E10785" s="9"/>
      <c r="F10785" s="10"/>
      <c r="G10785" s="4"/>
      <c r="H10785" s="24"/>
      <c r="I10785" s="184"/>
      <c r="J10785" s="182"/>
      <c r="K10785" s="21"/>
      <c r="L10785" s="24"/>
      <c r="M10785" s="185"/>
      <c r="N10785" s="24"/>
      <c r="O10785" s="14"/>
      <c r="P10785" s="14"/>
      <c r="Q10785" s="39"/>
      <c r="R10785" s="545"/>
      <c r="S10785" s="545"/>
      <c r="T10785" s="25"/>
      <c r="U10785" s="25"/>
    </row>
    <row r="10786" spans="2:21">
      <c r="B10786" s="9"/>
      <c r="C10786" s="9"/>
      <c r="D10786" s="9"/>
      <c r="E10786" s="9"/>
      <c r="F10786" s="10"/>
      <c r="G10786" s="4"/>
      <c r="H10786" s="24"/>
      <c r="I10786" s="184"/>
      <c r="J10786" s="182"/>
      <c r="K10786" s="21"/>
      <c r="L10786" s="24"/>
      <c r="M10786" s="185"/>
      <c r="N10786" s="24"/>
      <c r="O10786" s="14"/>
      <c r="P10786" s="14"/>
      <c r="Q10786" s="39"/>
      <c r="R10786" s="545"/>
      <c r="S10786" s="545"/>
      <c r="T10786" s="25"/>
      <c r="U10786" s="25"/>
    </row>
    <row r="10787" spans="2:21">
      <c r="B10787" s="9"/>
      <c r="C10787" s="9"/>
      <c r="D10787" s="9"/>
      <c r="E10787" s="9"/>
      <c r="F10787" s="10"/>
      <c r="G10787" s="4"/>
      <c r="H10787" s="24"/>
      <c r="I10787" s="184"/>
      <c r="J10787" s="182"/>
      <c r="K10787" s="21"/>
      <c r="L10787" s="24"/>
      <c r="M10787" s="185"/>
      <c r="N10787" s="24"/>
      <c r="O10787" s="14"/>
      <c r="P10787" s="14"/>
      <c r="Q10787" s="39"/>
      <c r="R10787" s="545"/>
      <c r="S10787" s="545"/>
      <c r="T10787" s="25"/>
      <c r="U10787" s="25"/>
    </row>
    <row r="10788" spans="2:21">
      <c r="B10788" s="9"/>
      <c r="C10788" s="9"/>
      <c r="D10788" s="9"/>
      <c r="E10788" s="9"/>
      <c r="F10788" s="10"/>
      <c r="G10788" s="4"/>
      <c r="H10788" s="24"/>
      <c r="I10788" s="184"/>
      <c r="J10788" s="182"/>
      <c r="K10788" s="21"/>
      <c r="L10788" s="24"/>
      <c r="M10788" s="185"/>
      <c r="N10788" s="24"/>
      <c r="O10788" s="14"/>
      <c r="P10788" s="14"/>
      <c r="Q10788" s="39"/>
      <c r="R10788" s="545"/>
      <c r="S10788" s="545"/>
      <c r="T10788" s="25"/>
      <c r="U10788" s="25"/>
    </row>
    <row r="10789" spans="2:21">
      <c r="B10789" s="9"/>
      <c r="C10789" s="9"/>
      <c r="D10789" s="9"/>
      <c r="E10789" s="9"/>
      <c r="F10789" s="10"/>
      <c r="G10789" s="4"/>
      <c r="H10789" s="24"/>
      <c r="I10789" s="184"/>
      <c r="J10789" s="182"/>
      <c r="K10789" s="21"/>
      <c r="L10789" s="24"/>
      <c r="M10789" s="185"/>
      <c r="N10789" s="24"/>
      <c r="O10789" s="14"/>
      <c r="P10789" s="14"/>
      <c r="Q10789" s="39"/>
      <c r="R10789" s="545"/>
      <c r="S10789" s="545"/>
      <c r="T10789" s="25"/>
      <c r="U10789" s="25"/>
    </row>
    <row r="10790" spans="2:21">
      <c r="B10790" s="9"/>
      <c r="C10790" s="9"/>
      <c r="D10790" s="9"/>
      <c r="E10790" s="9"/>
      <c r="F10790" s="10"/>
      <c r="G10790" s="4"/>
      <c r="H10790" s="24"/>
      <c r="I10790" s="184"/>
      <c r="J10790" s="182"/>
      <c r="K10790" s="21"/>
      <c r="L10790" s="24"/>
      <c r="M10790" s="185"/>
      <c r="N10790" s="24"/>
      <c r="O10790" s="14"/>
      <c r="P10790" s="14"/>
      <c r="Q10790" s="39"/>
      <c r="R10790" s="545"/>
      <c r="S10790" s="545"/>
      <c r="T10790" s="25"/>
      <c r="U10790" s="25"/>
    </row>
    <row r="10791" spans="2:21">
      <c r="B10791" s="9"/>
      <c r="C10791" s="9"/>
      <c r="D10791" s="9"/>
      <c r="E10791" s="9"/>
      <c r="F10791" s="10"/>
      <c r="G10791" s="4"/>
      <c r="H10791" s="24"/>
      <c r="I10791" s="184"/>
      <c r="J10791" s="182"/>
      <c r="K10791" s="21"/>
      <c r="L10791" s="24"/>
      <c r="M10791" s="185"/>
      <c r="N10791" s="24"/>
      <c r="O10791" s="14"/>
      <c r="P10791" s="14"/>
      <c r="Q10791" s="39"/>
      <c r="R10791" s="545"/>
      <c r="S10791" s="545"/>
      <c r="T10791" s="25"/>
      <c r="U10791" s="25"/>
    </row>
    <row r="10792" spans="2:21">
      <c r="B10792" s="9"/>
      <c r="C10792" s="9"/>
      <c r="D10792" s="9"/>
      <c r="E10792" s="9"/>
      <c r="F10792" s="10"/>
      <c r="G10792" s="4"/>
      <c r="H10792" s="24"/>
      <c r="I10792" s="184"/>
      <c r="J10792" s="182"/>
      <c r="K10792" s="21"/>
      <c r="L10792" s="24"/>
      <c r="M10792" s="185"/>
      <c r="N10792" s="24"/>
      <c r="O10792" s="14"/>
      <c r="P10792" s="14"/>
      <c r="Q10792" s="39"/>
      <c r="R10792" s="545"/>
      <c r="S10792" s="545"/>
      <c r="T10792" s="25"/>
      <c r="U10792" s="25"/>
    </row>
    <row r="10793" spans="2:21">
      <c r="B10793" s="9"/>
      <c r="C10793" s="9"/>
      <c r="D10793" s="9"/>
      <c r="E10793" s="9"/>
      <c r="F10793" s="10"/>
      <c r="G10793" s="4"/>
      <c r="H10793" s="24"/>
      <c r="I10793" s="184"/>
      <c r="J10793" s="182"/>
      <c r="K10793" s="21"/>
      <c r="L10793" s="24"/>
      <c r="M10793" s="185"/>
      <c r="N10793" s="24"/>
      <c r="O10793" s="14"/>
      <c r="P10793" s="14"/>
      <c r="Q10793" s="39"/>
      <c r="R10793" s="545"/>
      <c r="S10793" s="545"/>
      <c r="T10793" s="25"/>
      <c r="U10793" s="25"/>
    </row>
    <row r="10794" spans="2:21">
      <c r="B10794" s="9"/>
      <c r="C10794" s="9"/>
      <c r="D10794" s="9"/>
      <c r="E10794" s="9"/>
      <c r="F10794" s="10"/>
      <c r="G10794" s="4"/>
      <c r="H10794" s="24"/>
      <c r="I10794" s="184"/>
      <c r="J10794" s="182"/>
      <c r="K10794" s="21"/>
      <c r="L10794" s="24"/>
      <c r="M10794" s="185"/>
      <c r="N10794" s="24"/>
      <c r="O10794" s="14"/>
      <c r="P10794" s="14"/>
      <c r="Q10794" s="39"/>
      <c r="R10794" s="545"/>
      <c r="S10794" s="545"/>
      <c r="T10794" s="25"/>
      <c r="U10794" s="25"/>
    </row>
    <row r="10795" spans="2:21">
      <c r="B10795" s="9"/>
      <c r="C10795" s="9"/>
      <c r="D10795" s="9"/>
      <c r="E10795" s="9"/>
      <c r="F10795" s="10"/>
      <c r="G10795" s="4"/>
      <c r="H10795" s="24"/>
      <c r="I10795" s="184"/>
      <c r="J10795" s="182"/>
      <c r="K10795" s="21"/>
      <c r="L10795" s="24"/>
      <c r="M10795" s="185"/>
      <c r="N10795" s="24"/>
      <c r="O10795" s="14"/>
      <c r="P10795" s="14"/>
      <c r="Q10795" s="39"/>
      <c r="R10795" s="545"/>
      <c r="S10795" s="545"/>
      <c r="T10795" s="25"/>
      <c r="U10795" s="25"/>
    </row>
    <row r="10796" spans="2:21">
      <c r="B10796" s="9"/>
      <c r="C10796" s="9"/>
      <c r="D10796" s="9"/>
      <c r="E10796" s="9"/>
      <c r="F10796" s="10"/>
      <c r="G10796" s="4"/>
      <c r="H10796" s="24"/>
      <c r="I10796" s="184"/>
      <c r="J10796" s="182"/>
      <c r="K10796" s="21"/>
      <c r="L10796" s="24"/>
      <c r="M10796" s="185"/>
      <c r="N10796" s="24"/>
      <c r="O10796" s="14"/>
      <c r="P10796" s="14"/>
      <c r="Q10796" s="39"/>
      <c r="R10796" s="545"/>
      <c r="S10796" s="545"/>
      <c r="T10796" s="25"/>
      <c r="U10796" s="25"/>
    </row>
    <row r="10797" spans="2:21">
      <c r="B10797" s="9"/>
      <c r="C10797" s="9"/>
      <c r="D10797" s="9"/>
      <c r="E10797" s="9"/>
      <c r="F10797" s="10"/>
      <c r="G10797" s="4"/>
      <c r="H10797" s="24"/>
      <c r="I10797" s="184"/>
      <c r="J10797" s="182"/>
      <c r="K10797" s="21"/>
      <c r="L10797" s="24"/>
      <c r="M10797" s="185"/>
      <c r="N10797" s="24"/>
      <c r="O10797" s="14"/>
      <c r="P10797" s="14"/>
      <c r="Q10797" s="39"/>
      <c r="R10797" s="545"/>
      <c r="S10797" s="545"/>
      <c r="T10797" s="25"/>
      <c r="U10797" s="25"/>
    </row>
    <row r="10798" spans="2:21">
      <c r="B10798" s="9"/>
      <c r="C10798" s="9"/>
      <c r="D10798" s="9"/>
      <c r="E10798" s="9"/>
      <c r="F10798" s="10"/>
      <c r="G10798" s="4"/>
      <c r="H10798" s="24"/>
      <c r="I10798" s="184"/>
      <c r="J10798" s="182"/>
      <c r="K10798" s="21"/>
      <c r="L10798" s="24"/>
      <c r="M10798" s="185"/>
      <c r="N10798" s="24"/>
      <c r="O10798" s="14"/>
      <c r="P10798" s="14"/>
      <c r="Q10798" s="39"/>
      <c r="R10798" s="545"/>
      <c r="S10798" s="545"/>
      <c r="T10798" s="25"/>
      <c r="U10798" s="25"/>
    </row>
    <row r="10799" spans="2:21">
      <c r="B10799" s="9"/>
      <c r="C10799" s="9"/>
      <c r="D10799" s="9"/>
      <c r="E10799" s="9"/>
      <c r="F10799" s="10"/>
      <c r="G10799" s="4"/>
      <c r="H10799" s="24"/>
      <c r="I10799" s="184"/>
      <c r="J10799" s="182"/>
      <c r="K10799" s="21"/>
      <c r="L10799" s="24"/>
      <c r="M10799" s="185"/>
      <c r="N10799" s="24"/>
      <c r="O10799" s="14"/>
      <c r="P10799" s="14"/>
      <c r="Q10799" s="39"/>
      <c r="R10799" s="545"/>
      <c r="S10799" s="545"/>
      <c r="T10799" s="25"/>
      <c r="U10799" s="25"/>
    </row>
    <row r="10800" spans="2:21">
      <c r="B10800" s="9"/>
      <c r="C10800" s="9"/>
      <c r="D10800" s="9"/>
      <c r="E10800" s="9"/>
      <c r="F10800" s="10"/>
      <c r="G10800" s="4"/>
      <c r="H10800" s="24"/>
      <c r="I10800" s="184"/>
      <c r="J10800" s="182"/>
      <c r="K10800" s="21"/>
      <c r="L10800" s="24"/>
      <c r="M10800" s="185"/>
      <c r="N10800" s="24"/>
      <c r="O10800" s="14"/>
      <c r="P10800" s="14"/>
      <c r="Q10800" s="39"/>
      <c r="R10800" s="545"/>
      <c r="S10800" s="545"/>
      <c r="T10800" s="25"/>
      <c r="U10800" s="25"/>
    </row>
    <row r="10801" spans="2:21">
      <c r="B10801" s="9"/>
      <c r="C10801" s="9"/>
      <c r="D10801" s="9"/>
      <c r="E10801" s="9"/>
      <c r="F10801" s="10"/>
      <c r="G10801" s="4"/>
      <c r="H10801" s="24"/>
      <c r="I10801" s="184"/>
      <c r="J10801" s="182"/>
      <c r="K10801" s="21"/>
      <c r="L10801" s="24"/>
      <c r="M10801" s="185"/>
      <c r="N10801" s="24"/>
      <c r="O10801" s="14"/>
      <c r="P10801" s="14"/>
      <c r="Q10801" s="39"/>
      <c r="R10801" s="545"/>
      <c r="S10801" s="545"/>
      <c r="T10801" s="25"/>
      <c r="U10801" s="25"/>
    </row>
    <row r="10802" spans="2:21">
      <c r="B10802" s="9"/>
      <c r="C10802" s="9"/>
      <c r="D10802" s="9"/>
      <c r="E10802" s="9"/>
      <c r="F10802" s="10"/>
      <c r="G10802" s="4"/>
      <c r="H10802" s="24"/>
      <c r="I10802" s="184"/>
      <c r="J10802" s="182"/>
      <c r="K10802" s="21"/>
      <c r="L10802" s="24"/>
      <c r="M10802" s="185"/>
      <c r="N10802" s="24"/>
      <c r="O10802" s="14"/>
      <c r="P10802" s="14"/>
      <c r="Q10802" s="39"/>
      <c r="R10802" s="545"/>
      <c r="S10802" s="545"/>
      <c r="T10802" s="25"/>
      <c r="U10802" s="25"/>
    </row>
    <row r="10803" spans="2:21">
      <c r="B10803" s="9"/>
      <c r="C10803" s="9"/>
      <c r="D10803" s="9"/>
      <c r="E10803" s="9"/>
      <c r="F10803" s="10"/>
      <c r="G10803" s="4"/>
      <c r="H10803" s="24"/>
      <c r="I10803" s="184"/>
      <c r="J10803" s="182"/>
      <c r="K10803" s="21"/>
      <c r="L10803" s="24"/>
      <c r="M10803" s="185"/>
      <c r="N10803" s="24"/>
      <c r="O10803" s="14"/>
      <c r="P10803" s="14"/>
      <c r="Q10803" s="39"/>
      <c r="R10803" s="545"/>
      <c r="S10803" s="545"/>
      <c r="T10803" s="25"/>
      <c r="U10803" s="25"/>
    </row>
    <row r="10804" spans="2:21">
      <c r="B10804" s="9"/>
      <c r="C10804" s="9"/>
      <c r="D10804" s="9"/>
      <c r="E10804" s="9"/>
      <c r="F10804" s="10"/>
      <c r="G10804" s="4"/>
      <c r="H10804" s="24"/>
      <c r="I10804" s="184"/>
      <c r="J10804" s="182"/>
      <c r="K10804" s="21"/>
      <c r="L10804" s="24"/>
      <c r="M10804" s="185"/>
      <c r="N10804" s="24"/>
      <c r="O10804" s="14"/>
      <c r="P10804" s="14"/>
      <c r="Q10804" s="39"/>
      <c r="R10804" s="545"/>
      <c r="S10804" s="545"/>
      <c r="T10804" s="25"/>
      <c r="U10804" s="25"/>
    </row>
    <row r="10805" spans="2:21">
      <c r="B10805" s="9"/>
      <c r="C10805" s="9"/>
      <c r="D10805" s="9"/>
      <c r="E10805" s="9"/>
      <c r="F10805" s="10"/>
      <c r="G10805" s="4"/>
      <c r="H10805" s="24"/>
      <c r="I10805" s="184"/>
      <c r="J10805" s="182"/>
      <c r="K10805" s="21"/>
      <c r="L10805" s="24"/>
      <c r="M10805" s="185"/>
      <c r="N10805" s="24"/>
      <c r="O10805" s="14"/>
      <c r="P10805" s="14"/>
      <c r="Q10805" s="39"/>
      <c r="R10805" s="545"/>
      <c r="S10805" s="545"/>
      <c r="T10805" s="25"/>
      <c r="U10805" s="25"/>
    </row>
    <row r="10806" spans="2:21">
      <c r="B10806" s="9"/>
      <c r="C10806" s="9"/>
      <c r="D10806" s="9"/>
      <c r="E10806" s="9"/>
      <c r="F10806" s="10"/>
      <c r="G10806" s="4"/>
      <c r="H10806" s="24"/>
      <c r="I10806" s="184"/>
      <c r="J10806" s="182"/>
      <c r="K10806" s="21"/>
      <c r="L10806" s="24"/>
      <c r="M10806" s="185"/>
      <c r="N10806" s="24"/>
      <c r="O10806" s="14"/>
      <c r="P10806" s="14"/>
      <c r="Q10806" s="39"/>
      <c r="R10806" s="545"/>
      <c r="S10806" s="545"/>
      <c r="T10806" s="25"/>
      <c r="U10806" s="25"/>
    </row>
    <row r="10807" spans="2:21">
      <c r="B10807" s="9"/>
      <c r="C10807" s="9"/>
      <c r="D10807" s="9"/>
      <c r="E10807" s="9"/>
      <c r="F10807" s="10"/>
      <c r="G10807" s="4"/>
      <c r="H10807" s="24"/>
      <c r="I10807" s="184"/>
      <c r="J10807" s="182"/>
      <c r="K10807" s="21"/>
      <c r="L10807" s="24"/>
      <c r="M10807" s="185"/>
      <c r="N10807" s="24"/>
      <c r="O10807" s="14"/>
      <c r="P10807" s="14"/>
      <c r="Q10807" s="39"/>
      <c r="R10807" s="545"/>
      <c r="S10807" s="545"/>
      <c r="T10807" s="25"/>
      <c r="U10807" s="25"/>
    </row>
    <row r="10808" spans="2:21">
      <c r="B10808" s="9"/>
      <c r="C10808" s="9"/>
      <c r="D10808" s="9"/>
      <c r="E10808" s="9"/>
      <c r="F10808" s="10"/>
      <c r="G10808" s="4"/>
      <c r="H10808" s="24"/>
      <c r="I10808" s="184"/>
      <c r="J10808" s="182"/>
      <c r="K10808" s="21"/>
      <c r="L10808" s="24"/>
      <c r="M10808" s="185"/>
      <c r="N10808" s="24"/>
      <c r="O10808" s="14"/>
      <c r="P10808" s="14"/>
      <c r="Q10808" s="39"/>
      <c r="R10808" s="545"/>
      <c r="S10808" s="545"/>
      <c r="T10808" s="25"/>
      <c r="U10808" s="25"/>
    </row>
    <row r="10809" spans="2:21">
      <c r="B10809" s="9"/>
      <c r="C10809" s="9"/>
      <c r="D10809" s="9"/>
      <c r="E10809" s="9"/>
      <c r="F10809" s="10"/>
      <c r="G10809" s="4"/>
      <c r="H10809" s="24"/>
      <c r="I10809" s="184"/>
      <c r="J10809" s="182"/>
      <c r="K10809" s="21"/>
      <c r="L10809" s="24"/>
      <c r="M10809" s="185"/>
      <c r="N10809" s="24"/>
      <c r="O10809" s="14"/>
      <c r="P10809" s="14"/>
      <c r="Q10809" s="39"/>
      <c r="R10809" s="545"/>
      <c r="S10809" s="545"/>
      <c r="T10809" s="25"/>
      <c r="U10809" s="25"/>
    </row>
    <row r="10810" spans="2:21">
      <c r="B10810" s="9"/>
      <c r="C10810" s="9"/>
      <c r="D10810" s="9"/>
      <c r="E10810" s="9"/>
      <c r="F10810" s="10"/>
      <c r="G10810" s="4"/>
      <c r="H10810" s="24"/>
      <c r="I10810" s="184"/>
      <c r="J10810" s="182"/>
      <c r="K10810" s="21"/>
      <c r="L10810" s="24"/>
      <c r="M10810" s="185"/>
      <c r="N10810" s="24"/>
      <c r="O10810" s="14"/>
      <c r="P10810" s="14"/>
      <c r="Q10810" s="39"/>
      <c r="R10810" s="545"/>
      <c r="S10810" s="545"/>
      <c r="T10810" s="25"/>
      <c r="U10810" s="25"/>
    </row>
    <row r="10811" spans="2:21">
      <c r="B10811" s="9"/>
      <c r="C10811" s="9"/>
      <c r="D10811" s="9"/>
      <c r="E10811" s="9"/>
      <c r="F10811" s="10"/>
      <c r="G10811" s="4"/>
      <c r="H10811" s="24"/>
      <c r="I10811" s="184"/>
      <c r="J10811" s="182"/>
      <c r="K10811" s="21"/>
      <c r="L10811" s="24"/>
      <c r="M10811" s="185"/>
      <c r="N10811" s="24"/>
      <c r="O10811" s="14"/>
      <c r="P10811" s="14"/>
      <c r="Q10811" s="39"/>
      <c r="R10811" s="545"/>
      <c r="S10811" s="545"/>
      <c r="T10811" s="25"/>
      <c r="U10811" s="25"/>
    </row>
    <row r="10812" spans="2:21">
      <c r="B10812" s="9"/>
      <c r="C10812" s="9"/>
      <c r="D10812" s="9"/>
      <c r="E10812" s="9"/>
      <c r="F10812" s="10"/>
      <c r="G10812" s="4"/>
      <c r="H10812" s="24"/>
      <c r="I10812" s="184"/>
      <c r="J10812" s="182"/>
      <c r="K10812" s="21"/>
      <c r="L10812" s="24"/>
      <c r="M10812" s="185"/>
      <c r="N10812" s="24"/>
      <c r="O10812" s="14"/>
      <c r="P10812" s="14"/>
      <c r="Q10812" s="39"/>
      <c r="R10812" s="545"/>
      <c r="S10812" s="545"/>
      <c r="T10812" s="25"/>
      <c r="U10812" s="25"/>
    </row>
    <row r="10813" spans="2:21">
      <c r="B10813" s="9"/>
      <c r="C10813" s="9"/>
      <c r="D10813" s="9"/>
      <c r="E10813" s="9"/>
      <c r="F10813" s="10"/>
      <c r="G10813" s="4"/>
      <c r="H10813" s="24"/>
      <c r="I10813" s="184"/>
      <c r="J10813" s="182"/>
      <c r="K10813" s="21"/>
      <c r="L10813" s="24"/>
      <c r="M10813" s="185"/>
      <c r="N10813" s="24"/>
      <c r="O10813" s="14"/>
      <c r="P10813" s="14"/>
      <c r="Q10813" s="39"/>
      <c r="R10813" s="545"/>
      <c r="S10813" s="545"/>
      <c r="T10813" s="25"/>
      <c r="U10813" s="25"/>
    </row>
    <row r="10814" spans="2:21">
      <c r="B10814" s="9"/>
      <c r="C10814" s="9"/>
      <c r="D10814" s="9"/>
      <c r="E10814" s="9"/>
      <c r="F10814" s="10"/>
      <c r="G10814" s="4"/>
      <c r="H10814" s="24"/>
      <c r="I10814" s="184"/>
      <c r="J10814" s="182"/>
      <c r="K10814" s="21"/>
      <c r="L10814" s="24"/>
      <c r="M10814" s="185"/>
      <c r="N10814" s="24"/>
      <c r="O10814" s="14"/>
      <c r="P10814" s="14"/>
      <c r="Q10814" s="39"/>
      <c r="R10814" s="545"/>
      <c r="S10814" s="545"/>
      <c r="T10814" s="25"/>
      <c r="U10814" s="25"/>
    </row>
    <row r="10815" spans="2:21">
      <c r="B10815" s="9"/>
      <c r="C10815" s="9"/>
      <c r="D10815" s="9"/>
      <c r="E10815" s="9"/>
      <c r="F10815" s="10"/>
      <c r="G10815" s="4"/>
      <c r="H10815" s="24"/>
      <c r="I10815" s="184"/>
      <c r="J10815" s="182"/>
      <c r="K10815" s="21"/>
      <c r="L10815" s="24"/>
      <c r="M10815" s="185"/>
      <c r="N10815" s="24"/>
      <c r="O10815" s="14"/>
      <c r="P10815" s="14"/>
      <c r="Q10815" s="39"/>
      <c r="R10815" s="545"/>
      <c r="S10815" s="545"/>
      <c r="T10815" s="25"/>
      <c r="U10815" s="25"/>
    </row>
    <row r="10816" spans="2:21">
      <c r="B10816" s="9"/>
      <c r="C10816" s="9"/>
      <c r="D10816" s="9"/>
      <c r="E10816" s="9"/>
      <c r="F10816" s="10"/>
      <c r="G10816" s="4"/>
      <c r="H10816" s="24"/>
      <c r="I10816" s="184"/>
      <c r="J10816" s="182"/>
      <c r="K10816" s="21"/>
      <c r="L10816" s="24"/>
      <c r="M10816" s="185"/>
      <c r="N10816" s="24"/>
      <c r="O10816" s="14"/>
      <c r="P10816" s="14"/>
      <c r="Q10816" s="39"/>
      <c r="R10816" s="545"/>
      <c r="S10816" s="545"/>
      <c r="T10816" s="25"/>
      <c r="U10816" s="25"/>
    </row>
    <row r="10817" spans="2:21">
      <c r="B10817" s="9"/>
      <c r="C10817" s="9"/>
      <c r="D10817" s="9"/>
      <c r="E10817" s="9"/>
      <c r="F10817" s="10"/>
      <c r="G10817" s="4"/>
      <c r="H10817" s="24"/>
      <c r="I10817" s="184"/>
      <c r="J10817" s="182"/>
      <c r="K10817" s="21"/>
      <c r="L10817" s="24"/>
      <c r="M10817" s="185"/>
      <c r="N10817" s="24"/>
      <c r="O10817" s="14"/>
      <c r="P10817" s="14"/>
      <c r="Q10817" s="39"/>
      <c r="R10817" s="545"/>
      <c r="S10817" s="545"/>
      <c r="T10817" s="25"/>
      <c r="U10817" s="25"/>
    </row>
    <row r="10818" spans="2:21">
      <c r="B10818" s="9"/>
      <c r="C10818" s="9"/>
      <c r="D10818" s="9"/>
      <c r="E10818" s="9"/>
      <c r="F10818" s="10"/>
      <c r="G10818" s="4"/>
      <c r="H10818" s="24"/>
      <c r="I10818" s="184"/>
      <c r="J10818" s="182"/>
      <c r="K10818" s="21"/>
      <c r="L10818" s="24"/>
      <c r="M10818" s="185"/>
      <c r="N10818" s="24"/>
      <c r="O10818" s="14"/>
      <c r="P10818" s="14"/>
      <c r="Q10818" s="39"/>
      <c r="R10818" s="545"/>
      <c r="S10818" s="545"/>
      <c r="T10818" s="25"/>
      <c r="U10818" s="25"/>
    </row>
    <row r="10819" spans="2:21">
      <c r="B10819" s="9"/>
      <c r="C10819" s="9"/>
      <c r="D10819" s="9"/>
      <c r="E10819" s="9"/>
      <c r="F10819" s="10"/>
      <c r="G10819" s="4"/>
      <c r="H10819" s="24"/>
      <c r="I10819" s="184"/>
      <c r="J10819" s="182"/>
      <c r="K10819" s="21"/>
      <c r="L10819" s="24"/>
      <c r="M10819" s="185"/>
      <c r="N10819" s="24"/>
      <c r="O10819" s="14"/>
      <c r="P10819" s="14"/>
      <c r="Q10819" s="39"/>
      <c r="R10819" s="545"/>
      <c r="S10819" s="545"/>
      <c r="T10819" s="25"/>
      <c r="U10819" s="25"/>
    </row>
    <row r="10820" spans="2:21">
      <c r="B10820" s="9"/>
      <c r="C10820" s="9"/>
      <c r="D10820" s="9"/>
      <c r="E10820" s="9"/>
      <c r="F10820" s="10"/>
      <c r="G10820" s="4"/>
      <c r="H10820" s="24"/>
      <c r="I10820" s="184"/>
      <c r="J10820" s="182"/>
      <c r="K10820" s="21"/>
      <c r="L10820" s="24"/>
      <c r="M10820" s="185"/>
      <c r="N10820" s="24"/>
      <c r="O10820" s="14"/>
      <c r="P10820" s="14"/>
      <c r="Q10820" s="39"/>
      <c r="R10820" s="545"/>
      <c r="S10820" s="545"/>
      <c r="T10820" s="25"/>
      <c r="U10820" s="25"/>
    </row>
    <row r="10821" spans="2:21">
      <c r="B10821" s="9"/>
      <c r="C10821" s="9"/>
      <c r="D10821" s="9"/>
      <c r="E10821" s="9"/>
      <c r="F10821" s="10"/>
      <c r="G10821" s="4"/>
      <c r="H10821" s="24"/>
      <c r="I10821" s="184"/>
      <c r="J10821" s="182"/>
      <c r="K10821" s="21"/>
      <c r="L10821" s="24"/>
      <c r="M10821" s="185"/>
      <c r="N10821" s="24"/>
      <c r="O10821" s="14"/>
      <c r="P10821" s="14"/>
      <c r="Q10821" s="39"/>
      <c r="R10821" s="545"/>
      <c r="S10821" s="545"/>
      <c r="T10821" s="25"/>
      <c r="U10821" s="25"/>
    </row>
    <row r="10822" spans="2:21">
      <c r="B10822" s="9"/>
      <c r="C10822" s="9"/>
      <c r="D10822" s="9"/>
      <c r="E10822" s="9"/>
      <c r="F10822" s="10"/>
      <c r="G10822" s="4"/>
      <c r="H10822" s="24"/>
      <c r="I10822" s="184"/>
      <c r="J10822" s="182"/>
      <c r="K10822" s="21"/>
      <c r="L10822" s="24"/>
      <c r="M10822" s="185"/>
      <c r="N10822" s="24"/>
      <c r="O10822" s="14"/>
      <c r="P10822" s="14"/>
      <c r="Q10822" s="39"/>
      <c r="R10822" s="545"/>
      <c r="S10822" s="545"/>
      <c r="T10822" s="25"/>
      <c r="U10822" s="25"/>
    </row>
    <row r="10823" spans="2:21">
      <c r="B10823" s="9"/>
      <c r="C10823" s="9"/>
      <c r="D10823" s="9"/>
      <c r="E10823" s="9"/>
      <c r="F10823" s="10"/>
      <c r="G10823" s="4"/>
      <c r="H10823" s="24"/>
      <c r="I10823" s="184"/>
      <c r="J10823" s="182"/>
      <c r="K10823" s="21"/>
      <c r="L10823" s="24"/>
      <c r="M10823" s="185"/>
      <c r="N10823" s="24"/>
      <c r="O10823" s="14"/>
      <c r="P10823" s="14"/>
      <c r="Q10823" s="39"/>
      <c r="R10823" s="545"/>
      <c r="S10823" s="545"/>
      <c r="T10823" s="25"/>
      <c r="U10823" s="25"/>
    </row>
    <row r="10824" spans="2:21">
      <c r="B10824" s="9"/>
      <c r="C10824" s="9"/>
      <c r="D10824" s="9"/>
      <c r="E10824" s="9"/>
      <c r="F10824" s="10"/>
      <c r="G10824" s="4"/>
      <c r="H10824" s="24"/>
      <c r="I10824" s="184"/>
      <c r="J10824" s="182"/>
      <c r="K10824" s="21"/>
      <c r="L10824" s="24"/>
      <c r="M10824" s="185"/>
      <c r="N10824" s="24"/>
      <c r="O10824" s="14"/>
      <c r="P10824" s="14"/>
      <c r="Q10824" s="39"/>
      <c r="R10824" s="545"/>
      <c r="S10824" s="545"/>
      <c r="T10824" s="25"/>
      <c r="U10824" s="25"/>
    </row>
    <row r="10825" spans="2:21">
      <c r="B10825" s="9"/>
      <c r="C10825" s="9"/>
      <c r="D10825" s="9"/>
      <c r="E10825" s="9"/>
      <c r="F10825" s="10"/>
      <c r="G10825" s="4"/>
      <c r="H10825" s="24"/>
      <c r="I10825" s="184"/>
      <c r="J10825" s="182"/>
      <c r="K10825" s="21"/>
      <c r="L10825" s="24"/>
      <c r="M10825" s="185"/>
      <c r="N10825" s="24"/>
      <c r="O10825" s="14"/>
      <c r="P10825" s="14"/>
      <c r="Q10825" s="39"/>
      <c r="R10825" s="545"/>
      <c r="S10825" s="545"/>
      <c r="T10825" s="25"/>
      <c r="U10825" s="25"/>
    </row>
    <row r="10826" spans="2:21">
      <c r="B10826" s="9"/>
      <c r="C10826" s="9"/>
      <c r="D10826" s="9"/>
      <c r="E10826" s="9"/>
      <c r="F10826" s="10"/>
      <c r="G10826" s="4"/>
      <c r="H10826" s="24"/>
      <c r="I10826" s="184"/>
      <c r="J10826" s="182"/>
      <c r="K10826" s="21"/>
      <c r="L10826" s="24"/>
      <c r="M10826" s="185"/>
      <c r="N10826" s="24"/>
      <c r="O10826" s="14"/>
      <c r="P10826" s="14"/>
      <c r="Q10826" s="39"/>
      <c r="R10826" s="545"/>
      <c r="S10826" s="545"/>
      <c r="T10826" s="25"/>
      <c r="U10826" s="25"/>
    </row>
    <row r="10827" spans="2:21">
      <c r="B10827" s="9"/>
      <c r="C10827" s="9"/>
      <c r="D10827" s="9"/>
      <c r="E10827" s="9"/>
      <c r="F10827" s="10"/>
      <c r="G10827" s="4"/>
      <c r="H10827" s="24"/>
      <c r="I10827" s="184"/>
      <c r="J10827" s="182"/>
      <c r="K10827" s="21"/>
      <c r="L10827" s="24"/>
      <c r="M10827" s="185"/>
      <c r="N10827" s="24"/>
      <c r="O10827" s="14"/>
      <c r="P10827" s="14"/>
      <c r="Q10827" s="39"/>
      <c r="R10827" s="545"/>
      <c r="S10827" s="545"/>
      <c r="T10827" s="25"/>
      <c r="U10827" s="25"/>
    </row>
    <row r="10828" spans="2:21">
      <c r="B10828" s="9"/>
      <c r="C10828" s="9"/>
      <c r="D10828" s="9"/>
      <c r="E10828" s="9"/>
      <c r="F10828" s="10"/>
      <c r="G10828" s="4"/>
      <c r="H10828" s="24"/>
      <c r="I10828" s="184"/>
      <c r="J10828" s="182"/>
      <c r="K10828" s="21"/>
      <c r="L10828" s="24"/>
      <c r="M10828" s="185"/>
      <c r="N10828" s="24"/>
      <c r="O10828" s="14"/>
      <c r="P10828" s="14"/>
      <c r="Q10828" s="39"/>
      <c r="R10828" s="545"/>
      <c r="S10828" s="545"/>
      <c r="T10828" s="25"/>
      <c r="U10828" s="25"/>
    </row>
    <row r="10829" spans="2:21">
      <c r="B10829" s="9"/>
      <c r="C10829" s="9"/>
      <c r="D10829" s="9"/>
      <c r="E10829" s="9"/>
      <c r="F10829" s="10"/>
      <c r="G10829" s="4"/>
      <c r="H10829" s="24"/>
      <c r="I10829" s="184"/>
      <c r="J10829" s="182"/>
      <c r="K10829" s="21"/>
      <c r="L10829" s="24"/>
      <c r="M10829" s="185"/>
      <c r="N10829" s="24"/>
      <c r="O10829" s="14"/>
      <c r="P10829" s="14"/>
      <c r="Q10829" s="39"/>
      <c r="R10829" s="545"/>
      <c r="S10829" s="545"/>
      <c r="T10829" s="25"/>
      <c r="U10829" s="25"/>
    </row>
    <row r="10830" spans="2:21">
      <c r="B10830" s="9"/>
      <c r="C10830" s="9"/>
      <c r="D10830" s="9"/>
      <c r="E10830" s="9"/>
      <c r="F10830" s="10"/>
      <c r="G10830" s="4"/>
      <c r="H10830" s="24"/>
      <c r="I10830" s="184"/>
      <c r="J10830" s="182"/>
      <c r="K10830" s="21"/>
      <c r="L10830" s="24"/>
      <c r="M10830" s="185"/>
      <c r="N10830" s="24"/>
      <c r="O10830" s="14"/>
      <c r="P10830" s="14"/>
      <c r="Q10830" s="39"/>
      <c r="R10830" s="545"/>
      <c r="S10830" s="545"/>
      <c r="T10830" s="25"/>
      <c r="U10830" s="25"/>
    </row>
    <row r="10831" spans="2:21">
      <c r="B10831" s="9"/>
      <c r="C10831" s="9"/>
      <c r="D10831" s="9"/>
      <c r="E10831" s="9"/>
      <c r="F10831" s="10"/>
      <c r="G10831" s="4"/>
      <c r="H10831" s="24"/>
      <c r="I10831" s="184"/>
      <c r="J10831" s="182"/>
      <c r="K10831" s="21"/>
      <c r="L10831" s="24"/>
      <c r="M10831" s="185"/>
      <c r="N10831" s="24"/>
      <c r="O10831" s="14"/>
      <c r="P10831" s="14"/>
      <c r="Q10831" s="39"/>
      <c r="R10831" s="545"/>
      <c r="S10831" s="545"/>
      <c r="T10831" s="25"/>
      <c r="U10831" s="25"/>
    </row>
    <row r="10832" spans="2:21">
      <c r="B10832" s="9"/>
      <c r="C10832" s="9"/>
      <c r="D10832" s="9"/>
      <c r="E10832" s="9"/>
      <c r="F10832" s="10"/>
      <c r="G10832" s="4"/>
      <c r="H10832" s="24"/>
      <c r="I10832" s="184"/>
      <c r="J10832" s="182"/>
      <c r="K10832" s="21"/>
      <c r="L10832" s="24"/>
      <c r="M10832" s="185"/>
      <c r="N10832" s="24"/>
      <c r="O10832" s="14"/>
      <c r="P10832" s="14"/>
      <c r="Q10832" s="39"/>
      <c r="R10832" s="545"/>
      <c r="S10832" s="545"/>
      <c r="T10832" s="25"/>
      <c r="U10832" s="25"/>
    </row>
    <row r="10833" spans="2:21">
      <c r="B10833" s="9"/>
      <c r="C10833" s="9"/>
      <c r="D10833" s="9"/>
      <c r="E10833" s="9"/>
      <c r="F10833" s="10"/>
      <c r="G10833" s="4"/>
      <c r="H10833" s="24"/>
      <c r="I10833" s="184"/>
      <c r="J10833" s="182"/>
      <c r="K10833" s="21"/>
      <c r="L10833" s="24"/>
      <c r="M10833" s="185"/>
      <c r="N10833" s="24"/>
      <c r="O10833" s="14"/>
      <c r="P10833" s="14"/>
      <c r="Q10833" s="39"/>
      <c r="R10833" s="545"/>
      <c r="S10833" s="545"/>
      <c r="T10833" s="25"/>
      <c r="U10833" s="25"/>
    </row>
    <row r="10834" spans="2:21">
      <c r="B10834" s="9"/>
      <c r="C10834" s="9"/>
      <c r="D10834" s="9"/>
      <c r="E10834" s="9"/>
      <c r="F10834" s="10"/>
      <c r="G10834" s="4"/>
      <c r="H10834" s="24"/>
      <c r="I10834" s="184"/>
      <c r="J10834" s="182"/>
      <c r="K10834" s="21"/>
      <c r="L10834" s="24"/>
      <c r="M10834" s="185"/>
      <c r="N10834" s="24"/>
      <c r="O10834" s="14"/>
      <c r="P10834" s="14"/>
      <c r="Q10834" s="39"/>
      <c r="R10834" s="545"/>
      <c r="S10834" s="545"/>
      <c r="T10834" s="25"/>
      <c r="U10834" s="25"/>
    </row>
    <row r="10835" spans="2:21">
      <c r="B10835" s="9"/>
      <c r="C10835" s="9"/>
      <c r="D10835" s="9"/>
      <c r="E10835" s="9"/>
      <c r="F10835" s="10"/>
      <c r="G10835" s="4"/>
      <c r="H10835" s="24"/>
      <c r="I10835" s="184"/>
      <c r="J10835" s="182"/>
      <c r="K10835" s="21"/>
      <c r="L10835" s="24"/>
      <c r="M10835" s="185"/>
      <c r="N10835" s="24"/>
      <c r="O10835" s="14"/>
      <c r="P10835" s="14"/>
      <c r="Q10835" s="39"/>
      <c r="R10835" s="545"/>
      <c r="S10835" s="545"/>
      <c r="T10835" s="25"/>
      <c r="U10835" s="25"/>
    </row>
    <row r="10836" spans="2:21">
      <c r="B10836" s="9"/>
      <c r="C10836" s="9"/>
      <c r="D10836" s="9"/>
      <c r="E10836" s="9"/>
      <c r="F10836" s="10"/>
      <c r="G10836" s="4"/>
      <c r="H10836" s="24"/>
      <c r="I10836" s="184"/>
      <c r="J10836" s="182"/>
      <c r="K10836" s="21"/>
      <c r="L10836" s="24"/>
      <c r="M10836" s="185"/>
      <c r="N10836" s="24"/>
      <c r="O10836" s="14"/>
      <c r="P10836" s="14"/>
      <c r="Q10836" s="39"/>
      <c r="R10836" s="545"/>
      <c r="S10836" s="545"/>
      <c r="T10836" s="25"/>
      <c r="U10836" s="25"/>
    </row>
    <row r="10837" spans="2:21">
      <c r="B10837" s="9"/>
      <c r="C10837" s="9"/>
      <c r="D10837" s="9"/>
      <c r="E10837" s="9"/>
      <c r="F10837" s="10"/>
      <c r="G10837" s="4"/>
      <c r="H10837" s="24"/>
      <c r="I10837" s="184"/>
      <c r="J10837" s="182"/>
      <c r="K10837" s="21"/>
      <c r="L10837" s="24"/>
      <c r="M10837" s="185"/>
      <c r="N10837" s="24"/>
      <c r="O10837" s="14"/>
      <c r="P10837" s="14"/>
      <c r="Q10837" s="39"/>
      <c r="R10837" s="545"/>
      <c r="S10837" s="545"/>
      <c r="T10837" s="25"/>
      <c r="U10837" s="25"/>
    </row>
    <row r="10838" spans="2:21">
      <c r="B10838" s="9"/>
      <c r="C10838" s="9"/>
      <c r="D10838" s="9"/>
      <c r="E10838" s="9"/>
      <c r="F10838" s="10"/>
      <c r="G10838" s="4"/>
      <c r="H10838" s="24"/>
      <c r="I10838" s="184"/>
      <c r="J10838" s="182"/>
      <c r="K10838" s="21"/>
      <c r="L10838" s="24"/>
      <c r="M10838" s="185"/>
      <c r="N10838" s="24"/>
      <c r="O10838" s="14"/>
      <c r="P10838" s="14"/>
      <c r="Q10838" s="39"/>
      <c r="R10838" s="545"/>
      <c r="S10838" s="545"/>
      <c r="T10838" s="25"/>
      <c r="U10838" s="25"/>
    </row>
    <row r="10839" spans="2:21">
      <c r="B10839" s="9"/>
      <c r="C10839" s="9"/>
      <c r="D10839" s="9"/>
      <c r="E10839" s="9"/>
      <c r="F10839" s="10"/>
      <c r="G10839" s="4"/>
      <c r="H10839" s="24"/>
      <c r="I10839" s="184"/>
      <c r="J10839" s="182"/>
      <c r="K10839" s="21"/>
      <c r="L10839" s="24"/>
      <c r="M10839" s="185"/>
      <c r="N10839" s="24"/>
      <c r="O10839" s="14"/>
      <c r="P10839" s="14"/>
      <c r="Q10839" s="39"/>
      <c r="R10839" s="545"/>
      <c r="S10839" s="545"/>
      <c r="T10839" s="25"/>
      <c r="U10839" s="25"/>
    </row>
    <row r="10840" spans="2:21">
      <c r="B10840" s="9"/>
      <c r="C10840" s="9"/>
      <c r="D10840" s="9"/>
      <c r="E10840" s="9"/>
      <c r="F10840" s="10"/>
      <c r="G10840" s="4"/>
      <c r="H10840" s="24"/>
      <c r="I10840" s="184"/>
      <c r="J10840" s="182"/>
      <c r="K10840" s="21"/>
      <c r="L10840" s="24"/>
      <c r="M10840" s="185"/>
      <c r="N10840" s="24"/>
      <c r="O10840" s="14"/>
      <c r="P10840" s="14"/>
      <c r="Q10840" s="39"/>
      <c r="R10840" s="545"/>
      <c r="S10840" s="545"/>
      <c r="T10840" s="25"/>
      <c r="U10840" s="25"/>
    </row>
    <row r="10841" spans="2:21">
      <c r="B10841" s="9"/>
      <c r="C10841" s="9"/>
      <c r="D10841" s="9"/>
      <c r="E10841" s="9"/>
      <c r="F10841" s="10"/>
      <c r="G10841" s="4"/>
      <c r="H10841" s="24"/>
      <c r="I10841" s="184"/>
      <c r="J10841" s="182"/>
      <c r="K10841" s="21"/>
      <c r="L10841" s="24"/>
      <c r="M10841" s="185"/>
      <c r="N10841" s="24"/>
      <c r="O10841" s="14"/>
      <c r="P10841" s="14"/>
      <c r="Q10841" s="39"/>
      <c r="R10841" s="545"/>
      <c r="S10841" s="545"/>
      <c r="T10841" s="25"/>
      <c r="U10841" s="25"/>
    </row>
    <row r="10842" spans="2:21">
      <c r="B10842" s="9"/>
      <c r="C10842" s="9"/>
      <c r="D10842" s="9"/>
      <c r="E10842" s="9"/>
      <c r="F10842" s="10"/>
      <c r="G10842" s="4"/>
      <c r="H10842" s="24"/>
      <c r="I10842" s="184"/>
      <c r="J10842" s="182"/>
      <c r="K10842" s="21"/>
      <c r="L10842" s="24"/>
      <c r="M10842" s="185"/>
      <c r="N10842" s="24"/>
      <c r="O10842" s="14"/>
      <c r="P10842" s="14"/>
      <c r="Q10842" s="39"/>
      <c r="R10842" s="545"/>
      <c r="S10842" s="545"/>
      <c r="T10842" s="25"/>
      <c r="U10842" s="25"/>
    </row>
    <row r="10843" spans="2:21">
      <c r="B10843" s="9"/>
      <c r="C10843" s="9"/>
      <c r="D10843" s="9"/>
      <c r="E10843" s="9"/>
      <c r="F10843" s="10"/>
      <c r="G10843" s="4"/>
      <c r="H10843" s="24"/>
      <c r="I10843" s="184"/>
      <c r="J10843" s="182"/>
      <c r="K10843" s="21"/>
      <c r="L10843" s="24"/>
      <c r="M10843" s="185"/>
      <c r="N10843" s="24"/>
      <c r="O10843" s="14"/>
      <c r="P10843" s="14"/>
      <c r="Q10843" s="39"/>
      <c r="R10843" s="545"/>
      <c r="S10843" s="545"/>
      <c r="T10843" s="25"/>
      <c r="U10843" s="25"/>
    </row>
    <row r="10844" spans="2:21">
      <c r="B10844" s="9"/>
      <c r="C10844" s="9"/>
      <c r="D10844" s="9"/>
      <c r="E10844" s="9"/>
      <c r="F10844" s="10"/>
      <c r="G10844" s="4"/>
      <c r="H10844" s="24"/>
      <c r="I10844" s="184"/>
      <c r="J10844" s="182"/>
      <c r="K10844" s="21"/>
      <c r="L10844" s="24"/>
      <c r="M10844" s="185"/>
      <c r="N10844" s="24"/>
      <c r="O10844" s="14"/>
      <c r="P10844" s="14"/>
      <c r="Q10844" s="39"/>
      <c r="R10844" s="545"/>
      <c r="S10844" s="545"/>
      <c r="T10844" s="25"/>
      <c r="U10844" s="25"/>
    </row>
    <row r="10845" spans="2:21">
      <c r="B10845" s="9"/>
      <c r="C10845" s="9"/>
      <c r="D10845" s="9"/>
      <c r="E10845" s="9"/>
      <c r="F10845" s="10"/>
      <c r="G10845" s="4"/>
      <c r="H10845" s="24"/>
      <c r="I10845" s="184"/>
      <c r="J10845" s="182"/>
      <c r="K10845" s="21"/>
      <c r="L10845" s="24"/>
      <c r="M10845" s="185"/>
      <c r="N10845" s="24"/>
      <c r="O10845" s="14"/>
      <c r="P10845" s="14"/>
      <c r="Q10845" s="39"/>
      <c r="R10845" s="545"/>
      <c r="S10845" s="545"/>
      <c r="T10845" s="25"/>
      <c r="U10845" s="25"/>
    </row>
    <row r="10846" spans="2:21">
      <c r="B10846" s="9"/>
      <c r="C10846" s="9"/>
      <c r="D10846" s="9"/>
      <c r="E10846" s="9"/>
      <c r="F10846" s="10"/>
      <c r="G10846" s="4"/>
      <c r="H10846" s="24"/>
      <c r="I10846" s="184"/>
      <c r="J10846" s="182"/>
      <c r="K10846" s="21"/>
      <c r="L10846" s="24"/>
      <c r="M10846" s="185"/>
      <c r="N10846" s="24"/>
      <c r="O10846" s="14"/>
      <c r="P10846" s="14"/>
      <c r="Q10846" s="39"/>
      <c r="R10846" s="545"/>
      <c r="S10846" s="545"/>
      <c r="T10846" s="25"/>
      <c r="U10846" s="25"/>
    </row>
    <row r="10847" spans="2:21">
      <c r="B10847" s="9"/>
      <c r="C10847" s="9"/>
      <c r="D10847" s="9"/>
      <c r="E10847" s="9"/>
      <c r="F10847" s="10"/>
      <c r="G10847" s="4"/>
      <c r="H10847" s="24"/>
      <c r="I10847" s="184"/>
      <c r="J10847" s="182"/>
      <c r="K10847" s="21"/>
      <c r="L10847" s="24"/>
      <c r="M10847" s="185"/>
      <c r="N10847" s="24"/>
      <c r="O10847" s="14"/>
      <c r="P10847" s="14"/>
      <c r="Q10847" s="39"/>
      <c r="R10847" s="545"/>
      <c r="S10847" s="545"/>
      <c r="T10847" s="25"/>
      <c r="U10847" s="25"/>
    </row>
    <row r="10848" spans="2:21">
      <c r="B10848" s="9"/>
      <c r="C10848" s="9"/>
      <c r="D10848" s="9"/>
      <c r="E10848" s="9"/>
      <c r="F10848" s="10"/>
      <c r="G10848" s="4"/>
      <c r="H10848" s="24"/>
      <c r="I10848" s="184"/>
      <c r="J10848" s="182"/>
      <c r="K10848" s="21"/>
      <c r="L10848" s="24"/>
      <c r="M10848" s="185"/>
      <c r="N10848" s="24"/>
      <c r="O10848" s="14"/>
      <c r="P10848" s="14"/>
      <c r="Q10848" s="39"/>
      <c r="R10848" s="545"/>
      <c r="S10848" s="545"/>
      <c r="T10848" s="25"/>
      <c r="U10848" s="25"/>
    </row>
    <row r="10849" spans="2:21">
      <c r="B10849" s="9"/>
      <c r="C10849" s="9"/>
      <c r="D10849" s="9"/>
      <c r="E10849" s="9"/>
      <c r="F10849" s="10"/>
      <c r="G10849" s="4"/>
      <c r="H10849" s="24"/>
      <c r="I10849" s="184"/>
      <c r="J10849" s="182"/>
      <c r="K10849" s="21"/>
      <c r="L10849" s="24"/>
      <c r="M10849" s="185"/>
      <c r="N10849" s="24"/>
      <c r="O10849" s="14"/>
      <c r="P10849" s="14"/>
      <c r="Q10849" s="39"/>
      <c r="R10849" s="545"/>
      <c r="S10849" s="545"/>
      <c r="T10849" s="25"/>
      <c r="U10849" s="25"/>
    </row>
    <row r="10850" spans="2:21">
      <c r="B10850" s="9"/>
      <c r="C10850" s="9"/>
      <c r="D10850" s="9"/>
      <c r="E10850" s="9"/>
      <c r="F10850" s="10"/>
      <c r="G10850" s="4"/>
      <c r="H10850" s="24"/>
      <c r="I10850" s="184"/>
      <c r="J10850" s="182"/>
      <c r="K10850" s="21"/>
      <c r="L10850" s="24"/>
      <c r="M10850" s="185"/>
      <c r="N10850" s="24"/>
      <c r="O10850" s="14"/>
      <c r="P10850" s="14"/>
      <c r="Q10850" s="39"/>
      <c r="R10850" s="545"/>
      <c r="S10850" s="545"/>
      <c r="T10850" s="25"/>
      <c r="U10850" s="25"/>
    </row>
    <row r="10851" spans="2:21">
      <c r="B10851" s="9"/>
      <c r="C10851" s="9"/>
      <c r="D10851" s="9"/>
      <c r="E10851" s="9"/>
      <c r="F10851" s="10"/>
      <c r="G10851" s="4"/>
      <c r="H10851" s="24"/>
      <c r="I10851" s="184"/>
      <c r="J10851" s="182"/>
      <c r="K10851" s="21"/>
      <c r="L10851" s="24"/>
      <c r="M10851" s="185"/>
      <c r="N10851" s="24"/>
      <c r="O10851" s="14"/>
      <c r="P10851" s="14"/>
      <c r="Q10851" s="39"/>
      <c r="R10851" s="545"/>
      <c r="S10851" s="545"/>
      <c r="T10851" s="25"/>
      <c r="U10851" s="25"/>
    </row>
    <row r="10852" spans="2:21">
      <c r="B10852" s="9"/>
      <c r="C10852" s="9"/>
      <c r="D10852" s="9"/>
      <c r="E10852" s="9"/>
      <c r="F10852" s="10"/>
      <c r="G10852" s="4"/>
      <c r="H10852" s="24"/>
      <c r="I10852" s="184"/>
      <c r="J10852" s="182"/>
      <c r="K10852" s="21"/>
      <c r="L10852" s="24"/>
      <c r="M10852" s="185"/>
      <c r="N10852" s="24"/>
      <c r="O10852" s="14"/>
      <c r="P10852" s="14"/>
      <c r="Q10852" s="39"/>
      <c r="R10852" s="545"/>
      <c r="S10852" s="545"/>
      <c r="T10852" s="25"/>
      <c r="U10852" s="25"/>
    </row>
    <row r="10853" spans="2:21">
      <c r="B10853" s="9"/>
      <c r="C10853" s="9"/>
      <c r="D10853" s="9"/>
      <c r="E10853" s="9"/>
      <c r="F10853" s="10"/>
      <c r="G10853" s="4"/>
      <c r="H10853" s="24"/>
      <c r="I10853" s="184"/>
      <c r="J10853" s="182"/>
      <c r="K10853" s="21"/>
      <c r="L10853" s="24"/>
      <c r="M10853" s="185"/>
      <c r="N10853" s="24"/>
      <c r="O10853" s="14"/>
      <c r="P10853" s="14"/>
      <c r="Q10853" s="39"/>
      <c r="R10853" s="545"/>
      <c r="S10853" s="545"/>
      <c r="T10853" s="25"/>
      <c r="U10853" s="25"/>
    </row>
    <row r="10854" spans="2:21">
      <c r="B10854" s="9"/>
      <c r="C10854" s="9"/>
      <c r="D10854" s="9"/>
      <c r="E10854" s="9"/>
      <c r="F10854" s="10"/>
      <c r="G10854" s="4"/>
      <c r="H10854" s="24"/>
      <c r="I10854" s="184"/>
      <c r="J10854" s="182"/>
      <c r="K10854" s="21"/>
      <c r="L10854" s="24"/>
      <c r="M10854" s="185"/>
      <c r="N10854" s="24"/>
      <c r="O10854" s="14"/>
      <c r="P10854" s="14"/>
      <c r="Q10854" s="39"/>
      <c r="R10854" s="545"/>
      <c r="S10854" s="545"/>
      <c r="T10854" s="25"/>
      <c r="U10854" s="25"/>
    </row>
    <row r="10855" spans="2:21">
      <c r="B10855" s="9"/>
      <c r="C10855" s="9"/>
      <c r="D10855" s="9"/>
      <c r="E10855" s="9"/>
      <c r="F10855" s="10"/>
      <c r="G10855" s="4"/>
      <c r="H10855" s="24"/>
      <c r="I10855" s="184"/>
      <c r="J10855" s="182"/>
      <c r="K10855" s="21"/>
      <c r="L10855" s="24"/>
      <c r="M10855" s="185"/>
      <c r="N10855" s="24"/>
      <c r="O10855" s="14"/>
      <c r="P10855" s="14"/>
      <c r="Q10855" s="39"/>
      <c r="R10855" s="545"/>
      <c r="S10855" s="545"/>
      <c r="T10855" s="25"/>
      <c r="U10855" s="25"/>
    </row>
    <row r="10856" spans="2:21">
      <c r="B10856" s="9"/>
      <c r="C10856" s="9"/>
      <c r="D10856" s="9"/>
      <c r="E10856" s="9"/>
      <c r="F10856" s="10"/>
      <c r="G10856" s="4"/>
      <c r="H10856" s="24"/>
      <c r="I10856" s="184"/>
      <c r="J10856" s="182"/>
      <c r="K10856" s="21"/>
      <c r="L10856" s="24"/>
      <c r="M10856" s="185"/>
      <c r="N10856" s="24"/>
      <c r="O10856" s="14"/>
      <c r="P10856" s="14"/>
      <c r="Q10856" s="39"/>
      <c r="R10856" s="545"/>
      <c r="S10856" s="545"/>
      <c r="T10856" s="25"/>
      <c r="U10856" s="25"/>
    </row>
    <row r="10857" spans="2:21">
      <c r="B10857" s="9"/>
      <c r="C10857" s="9"/>
      <c r="D10857" s="9"/>
      <c r="E10857" s="9"/>
      <c r="F10857" s="10"/>
      <c r="G10857" s="4"/>
      <c r="H10857" s="24"/>
      <c r="I10857" s="184"/>
      <c r="J10857" s="182"/>
      <c r="K10857" s="21"/>
      <c r="L10857" s="24"/>
      <c r="M10857" s="185"/>
      <c r="N10857" s="24"/>
      <c r="O10857" s="14"/>
      <c r="P10857" s="14"/>
      <c r="Q10857" s="39"/>
      <c r="R10857" s="545"/>
      <c r="S10857" s="545"/>
      <c r="T10857" s="25"/>
      <c r="U10857" s="25"/>
    </row>
    <row r="10858" spans="2:21">
      <c r="B10858" s="9"/>
      <c r="C10858" s="9"/>
      <c r="D10858" s="9"/>
      <c r="E10858" s="9"/>
      <c r="F10858" s="10"/>
      <c r="G10858" s="4"/>
      <c r="H10858" s="24"/>
      <c r="I10858" s="184"/>
      <c r="J10858" s="182"/>
      <c r="K10858" s="21"/>
      <c r="L10858" s="24"/>
      <c r="M10858" s="185"/>
      <c r="N10858" s="24"/>
      <c r="O10858" s="14"/>
      <c r="P10858" s="14"/>
      <c r="Q10858" s="39"/>
      <c r="R10858" s="545"/>
      <c r="S10858" s="545"/>
      <c r="T10858" s="25"/>
      <c r="U10858" s="25"/>
    </row>
    <row r="10859" spans="2:21">
      <c r="B10859" s="9"/>
      <c r="C10859" s="9"/>
      <c r="D10859" s="9"/>
      <c r="E10859" s="9"/>
      <c r="F10859" s="10"/>
      <c r="G10859" s="4"/>
      <c r="H10859" s="24"/>
      <c r="I10859" s="184"/>
      <c r="J10859" s="182"/>
      <c r="K10859" s="21"/>
      <c r="L10859" s="24"/>
      <c r="M10859" s="185"/>
      <c r="N10859" s="24"/>
      <c r="O10859" s="14"/>
      <c r="P10859" s="14"/>
      <c r="Q10859" s="39"/>
      <c r="R10859" s="545"/>
      <c r="S10859" s="545"/>
      <c r="T10859" s="25"/>
      <c r="U10859" s="25"/>
    </row>
    <row r="10860" spans="2:21">
      <c r="B10860" s="9"/>
      <c r="C10860" s="9"/>
      <c r="D10860" s="9"/>
      <c r="E10860" s="9"/>
      <c r="F10860" s="10"/>
      <c r="G10860" s="4"/>
      <c r="H10860" s="24"/>
      <c r="I10860" s="184"/>
      <c r="J10860" s="182"/>
      <c r="K10860" s="21"/>
      <c r="L10860" s="24"/>
      <c r="M10860" s="185"/>
      <c r="N10860" s="24"/>
      <c r="O10860" s="14"/>
      <c r="P10860" s="14"/>
      <c r="Q10860" s="39"/>
      <c r="R10860" s="545"/>
      <c r="S10860" s="545"/>
      <c r="T10860" s="25"/>
      <c r="U10860" s="25"/>
    </row>
    <row r="10861" spans="2:21">
      <c r="B10861" s="9"/>
      <c r="C10861" s="9"/>
      <c r="D10861" s="9"/>
      <c r="E10861" s="9"/>
      <c r="F10861" s="10"/>
      <c r="G10861" s="4"/>
      <c r="H10861" s="24"/>
      <c r="I10861" s="184"/>
      <c r="J10861" s="182"/>
      <c r="K10861" s="21"/>
      <c r="L10861" s="24"/>
      <c r="M10861" s="185"/>
      <c r="N10861" s="24"/>
      <c r="O10861" s="14"/>
      <c r="P10861" s="14"/>
      <c r="Q10861" s="39"/>
      <c r="R10861" s="545"/>
      <c r="S10861" s="545"/>
      <c r="T10861" s="25"/>
      <c r="U10861" s="25"/>
    </row>
    <row r="10862" spans="2:21">
      <c r="B10862" s="9"/>
      <c r="C10862" s="9"/>
      <c r="D10862" s="9"/>
      <c r="E10862" s="9"/>
      <c r="F10862" s="10"/>
      <c r="G10862" s="4"/>
      <c r="H10862" s="24"/>
      <c r="I10862" s="184"/>
      <c r="J10862" s="182"/>
      <c r="K10862" s="21"/>
      <c r="L10862" s="24"/>
      <c r="M10862" s="185"/>
      <c r="N10862" s="24"/>
      <c r="O10862" s="14"/>
      <c r="P10862" s="14"/>
      <c r="Q10862" s="39"/>
      <c r="R10862" s="545"/>
      <c r="S10862" s="545"/>
      <c r="T10862" s="25"/>
      <c r="U10862" s="25"/>
    </row>
    <row r="10863" spans="2:21">
      <c r="B10863" s="9"/>
      <c r="C10863" s="9"/>
      <c r="D10863" s="9"/>
      <c r="E10863" s="9"/>
      <c r="F10863" s="10"/>
      <c r="G10863" s="4"/>
      <c r="H10863" s="24"/>
      <c r="I10863" s="184"/>
      <c r="J10863" s="182"/>
      <c r="K10863" s="21"/>
      <c r="L10863" s="24"/>
      <c r="M10863" s="185"/>
      <c r="N10863" s="24"/>
      <c r="O10863" s="14"/>
      <c r="P10863" s="14"/>
      <c r="Q10863" s="39"/>
      <c r="R10863" s="545"/>
      <c r="S10863" s="545"/>
      <c r="T10863" s="25"/>
      <c r="U10863" s="25"/>
    </row>
    <row r="10864" spans="2:21">
      <c r="B10864" s="9"/>
      <c r="C10864" s="9"/>
      <c r="D10864" s="9"/>
      <c r="E10864" s="9"/>
      <c r="F10864" s="10"/>
      <c r="G10864" s="4"/>
      <c r="H10864" s="24"/>
      <c r="I10864" s="184"/>
      <c r="J10864" s="182"/>
      <c r="K10864" s="21"/>
      <c r="L10864" s="24"/>
      <c r="M10864" s="185"/>
      <c r="N10864" s="24"/>
      <c r="O10864" s="14"/>
      <c r="P10864" s="14"/>
      <c r="Q10864" s="39"/>
      <c r="R10864" s="545"/>
      <c r="S10864" s="545"/>
      <c r="T10864" s="25"/>
      <c r="U10864" s="25"/>
    </row>
    <row r="10865" spans="2:21">
      <c r="B10865" s="9"/>
      <c r="C10865" s="9"/>
      <c r="D10865" s="9"/>
      <c r="E10865" s="9"/>
      <c r="F10865" s="10"/>
      <c r="G10865" s="4"/>
      <c r="H10865" s="24"/>
      <c r="I10865" s="184"/>
      <c r="J10865" s="182"/>
      <c r="K10865" s="21"/>
      <c r="L10865" s="24"/>
      <c r="M10865" s="185"/>
      <c r="N10865" s="24"/>
      <c r="O10865" s="14"/>
      <c r="P10865" s="14"/>
      <c r="Q10865" s="39"/>
      <c r="R10865" s="545"/>
      <c r="S10865" s="545"/>
      <c r="T10865" s="25"/>
      <c r="U10865" s="25"/>
    </row>
    <row r="10866" spans="2:21">
      <c r="B10866" s="9"/>
      <c r="C10866" s="9"/>
      <c r="D10866" s="9"/>
      <c r="E10866" s="9"/>
      <c r="F10866" s="10"/>
      <c r="G10866" s="4"/>
      <c r="H10866" s="24"/>
      <c r="I10866" s="184"/>
      <c r="J10866" s="182"/>
      <c r="K10866" s="21"/>
      <c r="L10866" s="24"/>
      <c r="M10866" s="185"/>
      <c r="N10866" s="24"/>
      <c r="O10866" s="14"/>
      <c r="P10866" s="14"/>
      <c r="Q10866" s="39"/>
      <c r="R10866" s="545"/>
      <c r="S10866" s="545"/>
      <c r="T10866" s="25"/>
      <c r="U10866" s="25"/>
    </row>
    <row r="10867" spans="2:21">
      <c r="B10867" s="9"/>
      <c r="C10867" s="9"/>
      <c r="D10867" s="9"/>
      <c r="E10867" s="9"/>
      <c r="F10867" s="10"/>
      <c r="G10867" s="4"/>
      <c r="H10867" s="24"/>
      <c r="I10867" s="184"/>
      <c r="J10867" s="182"/>
      <c r="K10867" s="21"/>
      <c r="L10867" s="24"/>
      <c r="M10867" s="185"/>
      <c r="N10867" s="24"/>
      <c r="O10867" s="14"/>
      <c r="P10867" s="14"/>
      <c r="Q10867" s="39"/>
      <c r="R10867" s="545"/>
      <c r="S10867" s="545"/>
      <c r="T10867" s="25"/>
      <c r="U10867" s="25"/>
    </row>
    <row r="10868" spans="2:21">
      <c r="B10868" s="9"/>
      <c r="C10868" s="9"/>
      <c r="D10868" s="9"/>
      <c r="E10868" s="9"/>
      <c r="F10868" s="10"/>
      <c r="G10868" s="4"/>
      <c r="H10868" s="24"/>
      <c r="I10868" s="184"/>
      <c r="J10868" s="182"/>
      <c r="K10868" s="21"/>
      <c r="L10868" s="24"/>
      <c r="M10868" s="185"/>
      <c r="N10868" s="24"/>
      <c r="O10868" s="14"/>
      <c r="P10868" s="14"/>
      <c r="Q10868" s="39"/>
      <c r="R10868" s="545"/>
      <c r="S10868" s="545"/>
      <c r="T10868" s="25"/>
      <c r="U10868" s="25"/>
    </row>
    <row r="10869" spans="2:21">
      <c r="B10869" s="9"/>
      <c r="C10869" s="9"/>
      <c r="D10869" s="9"/>
      <c r="E10869" s="9"/>
      <c r="F10869" s="10"/>
      <c r="G10869" s="4"/>
      <c r="H10869" s="24"/>
      <c r="I10869" s="184"/>
      <c r="J10869" s="182"/>
      <c r="K10869" s="21"/>
      <c r="L10869" s="24"/>
      <c r="M10869" s="185"/>
      <c r="N10869" s="24"/>
      <c r="O10869" s="14"/>
      <c r="P10869" s="14"/>
      <c r="Q10869" s="39"/>
      <c r="R10869" s="545"/>
      <c r="S10869" s="545"/>
      <c r="T10869" s="25"/>
      <c r="U10869" s="25"/>
    </row>
    <row r="10870" spans="2:21">
      <c r="B10870" s="9"/>
      <c r="C10870" s="9"/>
      <c r="D10870" s="9"/>
      <c r="E10870" s="9"/>
      <c r="F10870" s="10"/>
      <c r="G10870" s="4"/>
      <c r="H10870" s="24"/>
      <c r="I10870" s="184"/>
      <c r="J10870" s="182"/>
      <c r="K10870" s="21"/>
      <c r="L10870" s="24"/>
      <c r="M10870" s="185"/>
      <c r="N10870" s="24"/>
      <c r="O10870" s="14"/>
      <c r="P10870" s="14"/>
      <c r="Q10870" s="39"/>
      <c r="R10870" s="545"/>
      <c r="S10870" s="545"/>
      <c r="T10870" s="25"/>
      <c r="U10870" s="25"/>
    </row>
    <row r="10871" spans="2:21">
      <c r="B10871" s="9"/>
      <c r="C10871" s="9"/>
      <c r="D10871" s="9"/>
      <c r="E10871" s="9"/>
      <c r="F10871" s="10"/>
      <c r="G10871" s="4"/>
      <c r="H10871" s="24"/>
      <c r="I10871" s="184"/>
      <c r="J10871" s="182"/>
      <c r="K10871" s="21"/>
      <c r="L10871" s="24"/>
      <c r="M10871" s="185"/>
      <c r="N10871" s="24"/>
      <c r="O10871" s="14"/>
      <c r="P10871" s="14"/>
      <c r="Q10871" s="39"/>
      <c r="R10871" s="545"/>
      <c r="S10871" s="545"/>
      <c r="T10871" s="25"/>
      <c r="U10871" s="25"/>
    </row>
    <row r="10872" spans="2:21">
      <c r="B10872" s="9"/>
      <c r="C10872" s="9"/>
      <c r="D10872" s="9"/>
      <c r="E10872" s="9"/>
      <c r="F10872" s="10"/>
      <c r="G10872" s="4"/>
      <c r="H10872" s="24"/>
      <c r="I10872" s="184"/>
      <c r="J10872" s="182"/>
      <c r="K10872" s="21"/>
      <c r="L10872" s="24"/>
      <c r="M10872" s="185"/>
      <c r="N10872" s="24"/>
      <c r="O10872" s="14"/>
      <c r="P10872" s="14"/>
      <c r="Q10872" s="39"/>
      <c r="R10872" s="545"/>
      <c r="S10872" s="545"/>
      <c r="T10872" s="25"/>
      <c r="U10872" s="25"/>
    </row>
    <row r="10873" spans="2:21">
      <c r="B10873" s="9"/>
      <c r="C10873" s="9"/>
      <c r="D10873" s="9"/>
      <c r="E10873" s="9"/>
      <c r="F10873" s="10"/>
      <c r="G10873" s="4"/>
      <c r="H10873" s="24"/>
      <c r="I10873" s="184"/>
      <c r="J10873" s="182"/>
      <c r="K10873" s="21"/>
      <c r="L10873" s="24"/>
      <c r="M10873" s="185"/>
      <c r="N10873" s="24"/>
      <c r="O10873" s="14"/>
      <c r="P10873" s="14"/>
      <c r="Q10873" s="39"/>
      <c r="R10873" s="545"/>
      <c r="S10873" s="545"/>
      <c r="T10873" s="25"/>
      <c r="U10873" s="25"/>
    </row>
    <row r="10874" spans="2:21">
      <c r="B10874" s="9"/>
      <c r="C10874" s="9"/>
      <c r="D10874" s="9"/>
      <c r="E10874" s="9"/>
      <c r="F10874" s="10"/>
      <c r="G10874" s="4"/>
      <c r="H10874" s="24"/>
      <c r="I10874" s="184"/>
      <c r="J10874" s="182"/>
      <c r="K10874" s="21"/>
      <c r="L10874" s="24"/>
      <c r="M10874" s="185"/>
      <c r="N10874" s="24"/>
      <c r="O10874" s="14"/>
      <c r="P10874" s="14"/>
      <c r="Q10874" s="39"/>
      <c r="R10874" s="545"/>
      <c r="S10874" s="545"/>
      <c r="T10874" s="25"/>
      <c r="U10874" s="25"/>
    </row>
    <row r="10875" spans="2:21">
      <c r="B10875" s="9"/>
      <c r="C10875" s="9"/>
      <c r="D10875" s="9"/>
      <c r="E10875" s="9"/>
      <c r="F10875" s="10"/>
      <c r="G10875" s="4"/>
      <c r="H10875" s="24"/>
      <c r="I10875" s="184"/>
      <c r="J10875" s="182"/>
      <c r="K10875" s="21"/>
      <c r="L10875" s="24"/>
      <c r="M10875" s="185"/>
      <c r="N10875" s="24"/>
      <c r="O10875" s="14"/>
      <c r="P10875" s="14"/>
      <c r="Q10875" s="39"/>
      <c r="R10875" s="545"/>
      <c r="S10875" s="545"/>
      <c r="T10875" s="25"/>
      <c r="U10875" s="25"/>
    </row>
    <row r="10876" spans="2:21">
      <c r="B10876" s="9"/>
      <c r="C10876" s="9"/>
      <c r="D10876" s="9"/>
      <c r="E10876" s="9"/>
      <c r="F10876" s="10"/>
      <c r="G10876" s="4"/>
      <c r="H10876" s="24"/>
      <c r="I10876" s="184"/>
      <c r="J10876" s="182"/>
      <c r="K10876" s="21"/>
      <c r="L10876" s="24"/>
      <c r="M10876" s="185"/>
      <c r="N10876" s="24"/>
      <c r="O10876" s="14"/>
      <c r="P10876" s="14"/>
      <c r="Q10876" s="39"/>
      <c r="R10876" s="545"/>
      <c r="S10876" s="545"/>
      <c r="T10876" s="25"/>
      <c r="U10876" s="25"/>
    </row>
    <row r="10877" spans="2:21">
      <c r="B10877" s="9"/>
      <c r="C10877" s="9"/>
      <c r="D10877" s="9"/>
      <c r="E10877" s="9"/>
      <c r="F10877" s="10"/>
      <c r="G10877" s="4"/>
      <c r="H10877" s="24"/>
      <c r="I10877" s="184"/>
      <c r="J10877" s="182"/>
      <c r="K10877" s="21"/>
      <c r="L10877" s="24"/>
      <c r="M10877" s="185"/>
      <c r="N10877" s="24"/>
      <c r="O10877" s="14"/>
      <c r="P10877" s="14"/>
      <c r="Q10877" s="39"/>
      <c r="R10877" s="545"/>
      <c r="S10877" s="545"/>
      <c r="T10877" s="25"/>
      <c r="U10877" s="25"/>
    </row>
    <row r="10878" spans="2:21">
      <c r="B10878" s="9"/>
      <c r="C10878" s="9"/>
      <c r="D10878" s="9"/>
      <c r="E10878" s="9"/>
      <c r="F10878" s="10"/>
      <c r="G10878" s="4"/>
      <c r="H10878" s="24"/>
      <c r="I10878" s="184"/>
      <c r="J10878" s="182"/>
      <c r="K10878" s="21"/>
      <c r="L10878" s="24"/>
      <c r="M10878" s="185"/>
      <c r="N10878" s="24"/>
      <c r="O10878" s="14"/>
      <c r="P10878" s="14"/>
      <c r="Q10878" s="39"/>
      <c r="R10878" s="545"/>
      <c r="S10878" s="545"/>
      <c r="T10878" s="25"/>
      <c r="U10878" s="25"/>
    </row>
    <row r="10879" spans="2:21">
      <c r="B10879" s="9"/>
      <c r="C10879" s="9"/>
      <c r="D10879" s="9"/>
      <c r="E10879" s="9"/>
      <c r="F10879" s="10"/>
      <c r="G10879" s="4"/>
      <c r="H10879" s="24"/>
      <c r="I10879" s="184"/>
      <c r="J10879" s="182"/>
      <c r="K10879" s="21"/>
      <c r="L10879" s="24"/>
      <c r="M10879" s="185"/>
      <c r="N10879" s="24"/>
      <c r="O10879" s="14"/>
      <c r="P10879" s="14"/>
      <c r="Q10879" s="39"/>
      <c r="R10879" s="545"/>
      <c r="S10879" s="545"/>
      <c r="T10879" s="25"/>
      <c r="U10879" s="25"/>
    </row>
    <row r="10880" spans="2:21">
      <c r="B10880" s="9"/>
      <c r="C10880" s="9"/>
      <c r="D10880" s="9"/>
      <c r="E10880" s="9"/>
      <c r="F10880" s="10"/>
      <c r="G10880" s="4"/>
      <c r="H10880" s="24"/>
      <c r="I10880" s="184"/>
      <c r="J10880" s="182"/>
      <c r="K10880" s="21"/>
      <c r="L10880" s="24"/>
      <c r="M10880" s="185"/>
      <c r="N10880" s="24"/>
      <c r="O10880" s="14"/>
      <c r="P10880" s="14"/>
      <c r="Q10880" s="39"/>
      <c r="R10880" s="545"/>
      <c r="S10880" s="545"/>
      <c r="T10880" s="25"/>
      <c r="U10880" s="25"/>
    </row>
    <row r="10881" spans="2:21">
      <c r="B10881" s="9"/>
      <c r="C10881" s="9"/>
      <c r="D10881" s="9"/>
      <c r="E10881" s="9"/>
      <c r="F10881" s="10"/>
      <c r="G10881" s="4"/>
      <c r="H10881" s="24"/>
      <c r="I10881" s="184"/>
      <c r="J10881" s="182"/>
      <c r="K10881" s="21"/>
      <c r="L10881" s="24"/>
      <c r="M10881" s="185"/>
      <c r="N10881" s="24"/>
      <c r="O10881" s="14"/>
      <c r="P10881" s="14"/>
      <c r="Q10881" s="39"/>
      <c r="R10881" s="545"/>
      <c r="S10881" s="545"/>
      <c r="T10881" s="25"/>
      <c r="U10881" s="25"/>
    </row>
    <row r="10882" spans="2:21">
      <c r="B10882" s="9"/>
      <c r="C10882" s="9"/>
      <c r="D10882" s="9"/>
      <c r="E10882" s="9"/>
      <c r="F10882" s="10"/>
      <c r="G10882" s="4"/>
      <c r="H10882" s="24"/>
      <c r="I10882" s="184"/>
      <c r="J10882" s="182"/>
      <c r="K10882" s="21"/>
      <c r="L10882" s="24"/>
      <c r="M10882" s="185"/>
      <c r="N10882" s="24"/>
      <c r="O10882" s="14"/>
      <c r="P10882" s="14"/>
      <c r="Q10882" s="39"/>
      <c r="R10882" s="545"/>
      <c r="S10882" s="545"/>
      <c r="T10882" s="25"/>
      <c r="U10882" s="25"/>
    </row>
    <row r="10883" spans="2:21">
      <c r="B10883" s="9"/>
      <c r="C10883" s="9"/>
      <c r="D10883" s="9"/>
      <c r="E10883" s="9"/>
      <c r="F10883" s="10"/>
      <c r="G10883" s="4"/>
      <c r="H10883" s="24"/>
      <c r="I10883" s="184"/>
      <c r="J10883" s="182"/>
      <c r="K10883" s="21"/>
      <c r="L10883" s="24"/>
      <c r="M10883" s="185"/>
      <c r="N10883" s="24"/>
      <c r="O10883" s="14"/>
      <c r="P10883" s="14"/>
      <c r="Q10883" s="39"/>
      <c r="R10883" s="545"/>
      <c r="S10883" s="545"/>
      <c r="T10883" s="25"/>
      <c r="U10883" s="25"/>
    </row>
    <row r="10884" spans="2:21">
      <c r="B10884" s="9"/>
      <c r="C10884" s="9"/>
      <c r="D10884" s="9"/>
      <c r="E10884" s="9"/>
      <c r="F10884" s="10"/>
      <c r="G10884" s="4"/>
      <c r="H10884" s="24"/>
      <c r="I10884" s="184"/>
      <c r="J10884" s="182"/>
      <c r="K10884" s="21"/>
      <c r="L10884" s="24"/>
      <c r="M10884" s="185"/>
      <c r="N10884" s="24"/>
      <c r="O10884" s="14"/>
      <c r="P10884" s="14"/>
      <c r="Q10884" s="39"/>
      <c r="R10884" s="545"/>
      <c r="S10884" s="545"/>
      <c r="T10884" s="25"/>
      <c r="U10884" s="25"/>
    </row>
    <row r="10885" spans="2:21">
      <c r="B10885" s="9"/>
      <c r="C10885" s="9"/>
      <c r="D10885" s="9"/>
      <c r="E10885" s="9"/>
      <c r="F10885" s="10"/>
      <c r="G10885" s="4"/>
      <c r="H10885" s="24"/>
      <c r="I10885" s="184"/>
      <c r="J10885" s="182"/>
      <c r="K10885" s="21"/>
      <c r="L10885" s="24"/>
      <c r="M10885" s="185"/>
      <c r="N10885" s="24"/>
      <c r="O10885" s="14"/>
      <c r="P10885" s="14"/>
      <c r="Q10885" s="39"/>
      <c r="R10885" s="545"/>
      <c r="S10885" s="545"/>
      <c r="T10885" s="25"/>
      <c r="U10885" s="25"/>
    </row>
    <row r="10886" spans="2:21">
      <c r="B10886" s="9"/>
      <c r="C10886" s="9"/>
      <c r="D10886" s="9"/>
      <c r="E10886" s="9"/>
      <c r="F10886" s="10"/>
      <c r="G10886" s="4"/>
      <c r="H10886" s="24"/>
      <c r="I10886" s="184"/>
      <c r="J10886" s="182"/>
      <c r="K10886" s="21"/>
      <c r="L10886" s="24"/>
      <c r="M10886" s="185"/>
      <c r="N10886" s="24"/>
      <c r="O10886" s="14"/>
      <c r="P10886" s="14"/>
      <c r="Q10886" s="39"/>
      <c r="R10886" s="545"/>
      <c r="S10886" s="545"/>
      <c r="T10886" s="25"/>
      <c r="U10886" s="25"/>
    </row>
    <row r="10887" spans="2:21">
      <c r="B10887" s="9"/>
      <c r="C10887" s="9"/>
      <c r="D10887" s="9"/>
      <c r="E10887" s="9"/>
      <c r="F10887" s="10"/>
      <c r="G10887" s="4"/>
      <c r="H10887" s="24"/>
      <c r="I10887" s="184"/>
      <c r="J10887" s="182"/>
      <c r="K10887" s="21"/>
      <c r="L10887" s="24"/>
      <c r="M10887" s="185"/>
      <c r="N10887" s="24"/>
      <c r="O10887" s="14"/>
      <c r="P10887" s="14"/>
      <c r="Q10887" s="39"/>
      <c r="R10887" s="545"/>
      <c r="S10887" s="545"/>
      <c r="T10887" s="25"/>
      <c r="U10887" s="25"/>
    </row>
    <row r="10888" spans="2:21">
      <c r="B10888" s="9"/>
      <c r="C10888" s="9"/>
      <c r="D10888" s="9"/>
      <c r="E10888" s="9"/>
      <c r="F10888" s="10"/>
      <c r="G10888" s="4"/>
      <c r="H10888" s="24"/>
      <c r="I10888" s="184"/>
      <c r="J10888" s="182"/>
      <c r="K10888" s="21"/>
      <c r="L10888" s="24"/>
      <c r="M10888" s="185"/>
      <c r="N10888" s="24"/>
      <c r="O10888" s="14"/>
      <c r="P10888" s="14"/>
      <c r="Q10888" s="39"/>
      <c r="R10888" s="545"/>
      <c r="S10888" s="545"/>
      <c r="T10888" s="25"/>
      <c r="U10888" s="25"/>
    </row>
    <row r="10889" spans="2:21">
      <c r="B10889" s="9"/>
      <c r="C10889" s="9"/>
      <c r="D10889" s="9"/>
      <c r="E10889" s="9"/>
      <c r="F10889" s="10"/>
      <c r="G10889" s="4"/>
      <c r="H10889" s="24"/>
      <c r="I10889" s="184"/>
      <c r="J10889" s="182"/>
      <c r="K10889" s="21"/>
      <c r="L10889" s="24"/>
      <c r="M10889" s="185"/>
      <c r="N10889" s="24"/>
      <c r="O10889" s="14"/>
      <c r="P10889" s="14"/>
      <c r="Q10889" s="39"/>
      <c r="R10889" s="545"/>
      <c r="S10889" s="545"/>
      <c r="T10889" s="25"/>
      <c r="U10889" s="25"/>
    </row>
    <row r="10890" spans="2:21">
      <c r="B10890" s="9"/>
      <c r="C10890" s="9"/>
      <c r="D10890" s="9"/>
      <c r="E10890" s="9"/>
      <c r="F10890" s="10"/>
      <c r="G10890" s="4"/>
      <c r="H10890" s="24"/>
      <c r="I10890" s="184"/>
      <c r="J10890" s="182"/>
      <c r="K10890" s="21"/>
      <c r="L10890" s="24"/>
      <c r="M10890" s="185"/>
      <c r="N10890" s="24"/>
      <c r="O10890" s="14"/>
      <c r="P10890" s="14"/>
      <c r="Q10890" s="39"/>
      <c r="R10890" s="545"/>
      <c r="S10890" s="545"/>
      <c r="T10890" s="25"/>
      <c r="U10890" s="25"/>
    </row>
    <row r="10891" spans="2:21">
      <c r="B10891" s="9"/>
      <c r="C10891" s="9"/>
      <c r="D10891" s="9"/>
      <c r="E10891" s="9"/>
      <c r="F10891" s="10"/>
      <c r="G10891" s="4"/>
      <c r="H10891" s="24"/>
      <c r="I10891" s="184"/>
      <c r="J10891" s="182"/>
      <c r="K10891" s="21"/>
      <c r="L10891" s="24"/>
      <c r="M10891" s="185"/>
      <c r="N10891" s="24"/>
      <c r="O10891" s="14"/>
      <c r="P10891" s="14"/>
      <c r="Q10891" s="39"/>
      <c r="R10891" s="545"/>
      <c r="S10891" s="545"/>
      <c r="T10891" s="25"/>
      <c r="U10891" s="25"/>
    </row>
    <row r="10892" spans="2:21">
      <c r="B10892" s="9"/>
      <c r="C10892" s="9"/>
      <c r="D10892" s="9"/>
      <c r="E10892" s="9"/>
      <c r="F10892" s="10"/>
      <c r="G10892" s="4"/>
      <c r="H10892" s="24"/>
      <c r="I10892" s="184"/>
      <c r="J10892" s="182"/>
      <c r="K10892" s="21"/>
      <c r="L10892" s="24"/>
      <c r="M10892" s="185"/>
      <c r="N10892" s="24"/>
      <c r="O10892" s="14"/>
      <c r="P10892" s="14"/>
      <c r="Q10892" s="39"/>
      <c r="R10892" s="545"/>
      <c r="S10892" s="545"/>
      <c r="T10892" s="25"/>
      <c r="U10892" s="25"/>
    </row>
    <row r="10893" spans="2:21">
      <c r="B10893" s="9"/>
      <c r="C10893" s="9"/>
      <c r="D10893" s="9"/>
      <c r="E10893" s="9"/>
      <c r="F10893" s="10"/>
      <c r="G10893" s="4"/>
      <c r="H10893" s="24"/>
      <c r="I10893" s="184"/>
      <c r="J10893" s="182"/>
      <c r="K10893" s="21"/>
      <c r="L10893" s="24"/>
      <c r="M10893" s="185"/>
      <c r="N10893" s="24"/>
      <c r="O10893" s="14"/>
      <c r="P10893" s="14"/>
      <c r="Q10893" s="39"/>
      <c r="R10893" s="545"/>
      <c r="S10893" s="545"/>
      <c r="T10893" s="25"/>
      <c r="U10893" s="25"/>
    </row>
    <row r="10894" spans="2:21">
      <c r="B10894" s="9"/>
      <c r="C10894" s="9"/>
      <c r="D10894" s="9"/>
      <c r="E10894" s="9"/>
      <c r="F10894" s="10"/>
      <c r="G10894" s="4"/>
      <c r="H10894" s="24"/>
      <c r="I10894" s="184"/>
      <c r="J10894" s="182"/>
      <c r="K10894" s="21"/>
      <c r="L10894" s="24"/>
      <c r="M10894" s="185"/>
      <c r="N10894" s="24"/>
      <c r="O10894" s="14"/>
      <c r="P10894" s="14"/>
      <c r="Q10894" s="39"/>
      <c r="R10894" s="545"/>
      <c r="S10894" s="545"/>
      <c r="T10894" s="25"/>
      <c r="U10894" s="25"/>
    </row>
    <row r="10895" spans="2:21">
      <c r="B10895" s="9"/>
      <c r="C10895" s="9"/>
      <c r="D10895" s="9"/>
      <c r="E10895" s="9"/>
      <c r="F10895" s="10"/>
      <c r="G10895" s="4"/>
      <c r="H10895" s="24"/>
      <c r="I10895" s="184"/>
      <c r="J10895" s="182"/>
      <c r="K10895" s="21"/>
      <c r="L10895" s="24"/>
      <c r="M10895" s="185"/>
      <c r="N10895" s="24"/>
      <c r="O10895" s="14"/>
      <c r="P10895" s="14"/>
      <c r="Q10895" s="39"/>
      <c r="R10895" s="545"/>
      <c r="S10895" s="545"/>
      <c r="T10895" s="25"/>
      <c r="U10895" s="25"/>
    </row>
    <row r="10896" spans="2:21">
      <c r="B10896" s="9"/>
      <c r="C10896" s="9"/>
      <c r="D10896" s="9"/>
      <c r="E10896" s="9"/>
      <c r="F10896" s="10"/>
      <c r="G10896" s="4"/>
      <c r="H10896" s="24"/>
      <c r="I10896" s="184"/>
      <c r="J10896" s="182"/>
      <c r="K10896" s="21"/>
      <c r="L10896" s="24"/>
      <c r="M10896" s="185"/>
      <c r="N10896" s="24"/>
      <c r="O10896" s="14"/>
      <c r="P10896" s="14"/>
      <c r="Q10896" s="39"/>
      <c r="R10896" s="545"/>
      <c r="S10896" s="545"/>
      <c r="T10896" s="25"/>
      <c r="U10896" s="25"/>
    </row>
    <row r="10897" spans="2:21">
      <c r="B10897" s="9"/>
      <c r="C10897" s="9"/>
      <c r="D10897" s="9"/>
      <c r="E10897" s="9"/>
      <c r="F10897" s="10"/>
      <c r="G10897" s="4"/>
      <c r="H10897" s="24"/>
      <c r="I10897" s="184"/>
      <c r="J10897" s="182"/>
      <c r="K10897" s="21"/>
      <c r="L10897" s="24"/>
      <c r="M10897" s="185"/>
      <c r="N10897" s="24"/>
      <c r="O10897" s="14"/>
      <c r="P10897" s="14"/>
      <c r="Q10897" s="39"/>
      <c r="R10897" s="545"/>
      <c r="S10897" s="545"/>
      <c r="T10897" s="25"/>
      <c r="U10897" s="25"/>
    </row>
    <row r="10898" spans="2:21">
      <c r="B10898" s="9"/>
      <c r="C10898" s="9"/>
      <c r="D10898" s="9"/>
      <c r="E10898" s="9"/>
      <c r="F10898" s="10"/>
      <c r="G10898" s="4"/>
      <c r="H10898" s="24"/>
      <c r="I10898" s="184"/>
      <c r="J10898" s="182"/>
      <c r="K10898" s="21"/>
      <c r="L10898" s="24"/>
      <c r="M10898" s="185"/>
      <c r="N10898" s="24"/>
      <c r="O10898" s="14"/>
      <c r="P10898" s="14"/>
      <c r="Q10898" s="39"/>
      <c r="R10898" s="545"/>
      <c r="S10898" s="545"/>
      <c r="T10898" s="25"/>
      <c r="U10898" s="25"/>
    </row>
    <row r="10899" spans="2:21">
      <c r="B10899" s="9"/>
      <c r="C10899" s="9"/>
      <c r="D10899" s="9"/>
      <c r="E10899" s="9"/>
      <c r="F10899" s="10"/>
      <c r="G10899" s="4"/>
      <c r="H10899" s="24"/>
      <c r="I10899" s="184"/>
      <c r="J10899" s="182"/>
      <c r="K10899" s="21"/>
      <c r="L10899" s="24"/>
      <c r="M10899" s="185"/>
      <c r="N10899" s="24"/>
      <c r="O10899" s="14"/>
      <c r="P10899" s="14"/>
      <c r="Q10899" s="39"/>
      <c r="R10899" s="545"/>
      <c r="S10899" s="545"/>
      <c r="T10899" s="25"/>
      <c r="U10899" s="25"/>
    </row>
    <row r="10900" spans="2:21">
      <c r="B10900" s="9"/>
      <c r="C10900" s="9"/>
      <c r="D10900" s="9"/>
      <c r="E10900" s="9"/>
      <c r="F10900" s="10"/>
      <c r="G10900" s="4"/>
      <c r="H10900" s="24"/>
      <c r="I10900" s="184"/>
      <c r="J10900" s="182"/>
      <c r="K10900" s="21"/>
      <c r="L10900" s="24"/>
      <c r="M10900" s="185"/>
      <c r="N10900" s="24"/>
      <c r="O10900" s="14"/>
      <c r="P10900" s="14"/>
      <c r="Q10900" s="39"/>
      <c r="R10900" s="545"/>
      <c r="S10900" s="545"/>
      <c r="T10900" s="25"/>
      <c r="U10900" s="25"/>
    </row>
    <row r="10901" spans="2:21">
      <c r="B10901" s="9"/>
      <c r="C10901" s="9"/>
      <c r="D10901" s="9"/>
      <c r="E10901" s="9"/>
      <c r="F10901" s="10"/>
      <c r="G10901" s="4"/>
      <c r="H10901" s="24"/>
      <c r="I10901" s="184"/>
      <c r="J10901" s="182"/>
      <c r="K10901" s="21"/>
      <c r="L10901" s="24"/>
      <c r="M10901" s="185"/>
      <c r="N10901" s="24"/>
      <c r="O10901" s="14"/>
      <c r="P10901" s="14"/>
      <c r="Q10901" s="39"/>
      <c r="R10901" s="545"/>
      <c r="S10901" s="545"/>
      <c r="T10901" s="25"/>
      <c r="U10901" s="25"/>
    </row>
    <row r="10902" spans="2:21">
      <c r="B10902" s="9"/>
      <c r="C10902" s="9"/>
      <c r="D10902" s="9"/>
      <c r="E10902" s="9"/>
      <c r="F10902" s="10"/>
      <c r="G10902" s="4"/>
      <c r="H10902" s="24"/>
      <c r="I10902" s="184"/>
      <c r="J10902" s="182"/>
      <c r="K10902" s="21"/>
      <c r="L10902" s="24"/>
      <c r="M10902" s="185"/>
      <c r="N10902" s="24"/>
      <c r="O10902" s="14"/>
      <c r="P10902" s="14"/>
      <c r="Q10902" s="39"/>
      <c r="R10902" s="545"/>
      <c r="S10902" s="545"/>
      <c r="T10902" s="25"/>
      <c r="U10902" s="25"/>
    </row>
    <row r="10903" spans="2:21">
      <c r="B10903" s="9"/>
      <c r="C10903" s="9"/>
      <c r="D10903" s="9"/>
      <c r="E10903" s="9"/>
      <c r="F10903" s="10"/>
      <c r="G10903" s="4"/>
      <c r="H10903" s="24"/>
      <c r="I10903" s="184"/>
      <c r="J10903" s="182"/>
      <c r="K10903" s="21"/>
      <c r="L10903" s="24"/>
      <c r="M10903" s="185"/>
      <c r="N10903" s="24"/>
      <c r="O10903" s="14"/>
      <c r="P10903" s="14"/>
      <c r="Q10903" s="39"/>
      <c r="R10903" s="545"/>
      <c r="S10903" s="545"/>
      <c r="T10903" s="25"/>
      <c r="U10903" s="25"/>
    </row>
    <row r="10904" spans="2:21">
      <c r="B10904" s="9"/>
      <c r="C10904" s="9"/>
      <c r="D10904" s="9"/>
      <c r="E10904" s="9"/>
      <c r="F10904" s="10"/>
      <c r="G10904" s="4"/>
      <c r="H10904" s="24"/>
      <c r="I10904" s="184"/>
      <c r="J10904" s="182"/>
      <c r="K10904" s="21"/>
      <c r="L10904" s="24"/>
      <c r="M10904" s="185"/>
      <c r="N10904" s="24"/>
      <c r="O10904" s="14"/>
      <c r="P10904" s="14"/>
      <c r="Q10904" s="39"/>
      <c r="R10904" s="545"/>
      <c r="S10904" s="545"/>
      <c r="T10904" s="25"/>
      <c r="U10904" s="25"/>
    </row>
    <row r="10905" spans="2:21">
      <c r="B10905" s="9"/>
      <c r="C10905" s="9"/>
      <c r="D10905" s="9"/>
      <c r="E10905" s="9"/>
      <c r="F10905" s="10"/>
      <c r="G10905" s="4"/>
      <c r="H10905" s="24"/>
      <c r="I10905" s="184"/>
      <c r="J10905" s="182"/>
      <c r="K10905" s="21"/>
      <c r="L10905" s="24"/>
      <c r="M10905" s="185"/>
      <c r="N10905" s="24"/>
      <c r="O10905" s="14"/>
      <c r="P10905" s="14"/>
      <c r="Q10905" s="39"/>
      <c r="R10905" s="545"/>
      <c r="S10905" s="545"/>
      <c r="T10905" s="25"/>
      <c r="U10905" s="25"/>
    </row>
    <row r="10906" spans="2:21">
      <c r="B10906" s="9"/>
      <c r="C10906" s="9"/>
      <c r="D10906" s="9"/>
      <c r="E10906" s="9"/>
      <c r="F10906" s="10"/>
      <c r="G10906" s="4"/>
      <c r="H10906" s="24"/>
      <c r="I10906" s="184"/>
      <c r="J10906" s="182"/>
      <c r="K10906" s="21"/>
      <c r="L10906" s="24"/>
      <c r="M10906" s="185"/>
      <c r="N10906" s="24"/>
      <c r="O10906" s="14"/>
      <c r="P10906" s="14"/>
      <c r="Q10906" s="39"/>
      <c r="R10906" s="545"/>
      <c r="S10906" s="545"/>
      <c r="T10906" s="25"/>
      <c r="U10906" s="25"/>
    </row>
    <row r="10907" spans="2:21">
      <c r="B10907" s="9"/>
      <c r="C10907" s="9"/>
      <c r="D10907" s="9"/>
      <c r="E10907" s="9"/>
      <c r="F10907" s="10"/>
      <c r="G10907" s="4"/>
      <c r="H10907" s="24"/>
      <c r="I10907" s="184"/>
      <c r="J10907" s="182"/>
      <c r="K10907" s="21"/>
      <c r="L10907" s="24"/>
      <c r="M10907" s="185"/>
      <c r="N10907" s="24"/>
      <c r="O10907" s="14"/>
      <c r="P10907" s="14"/>
      <c r="Q10907" s="39"/>
      <c r="R10907" s="545"/>
      <c r="S10907" s="545"/>
      <c r="T10907" s="25"/>
      <c r="U10907" s="25"/>
    </row>
    <row r="10908" spans="2:21">
      <c r="B10908" s="9"/>
      <c r="C10908" s="9"/>
      <c r="D10908" s="9"/>
      <c r="E10908" s="9"/>
      <c r="F10908" s="10"/>
      <c r="G10908" s="4"/>
      <c r="H10908" s="24"/>
      <c r="I10908" s="184"/>
      <c r="J10908" s="182"/>
      <c r="K10908" s="21"/>
      <c r="L10908" s="24"/>
      <c r="M10908" s="185"/>
      <c r="N10908" s="24"/>
      <c r="O10908" s="14"/>
      <c r="P10908" s="14"/>
      <c r="Q10908" s="39"/>
      <c r="R10908" s="545"/>
      <c r="S10908" s="545"/>
      <c r="T10908" s="25"/>
      <c r="U10908" s="25"/>
    </row>
    <row r="10909" spans="2:21">
      <c r="B10909" s="9"/>
      <c r="C10909" s="9"/>
      <c r="D10909" s="9"/>
      <c r="E10909" s="9"/>
      <c r="F10909" s="10"/>
      <c r="G10909" s="4"/>
      <c r="H10909" s="24"/>
      <c r="I10909" s="184"/>
      <c r="J10909" s="182"/>
      <c r="K10909" s="21"/>
      <c r="L10909" s="24"/>
      <c r="M10909" s="185"/>
      <c r="N10909" s="24"/>
      <c r="O10909" s="14"/>
      <c r="P10909" s="14"/>
      <c r="Q10909" s="39"/>
      <c r="R10909" s="545"/>
      <c r="S10909" s="545"/>
      <c r="T10909" s="25"/>
      <c r="U10909" s="25"/>
    </row>
    <row r="10910" spans="2:21">
      <c r="B10910" s="9"/>
      <c r="C10910" s="9"/>
      <c r="D10910" s="9"/>
      <c r="E10910" s="9"/>
      <c r="F10910" s="10"/>
      <c r="G10910" s="4"/>
      <c r="H10910" s="24"/>
      <c r="I10910" s="184"/>
      <c r="J10910" s="182"/>
      <c r="K10910" s="21"/>
      <c r="L10910" s="24"/>
      <c r="M10910" s="185"/>
      <c r="N10910" s="24"/>
      <c r="O10910" s="14"/>
      <c r="P10910" s="14"/>
      <c r="Q10910" s="39"/>
      <c r="R10910" s="545"/>
      <c r="S10910" s="545"/>
      <c r="T10910" s="25"/>
      <c r="U10910" s="25"/>
    </row>
    <row r="10911" spans="2:21">
      <c r="B10911" s="9"/>
      <c r="C10911" s="9"/>
      <c r="D10911" s="9"/>
      <c r="E10911" s="9"/>
      <c r="F10911" s="10"/>
      <c r="G10911" s="4"/>
      <c r="H10911" s="24"/>
      <c r="I10911" s="184"/>
      <c r="J10911" s="182"/>
      <c r="K10911" s="21"/>
      <c r="L10911" s="24"/>
      <c r="M10911" s="185"/>
      <c r="N10911" s="24"/>
      <c r="O10911" s="14"/>
      <c r="P10911" s="14"/>
      <c r="Q10911" s="39"/>
      <c r="R10911" s="545"/>
      <c r="S10911" s="545"/>
      <c r="T10911" s="25"/>
      <c r="U10911" s="25"/>
    </row>
    <row r="10912" spans="2:21">
      <c r="B10912" s="9"/>
      <c r="C10912" s="9"/>
      <c r="D10912" s="9"/>
      <c r="E10912" s="9"/>
      <c r="F10912" s="10"/>
      <c r="G10912" s="4"/>
      <c r="H10912" s="24"/>
      <c r="I10912" s="184"/>
      <c r="J10912" s="182"/>
      <c r="K10912" s="21"/>
      <c r="L10912" s="24"/>
      <c r="M10912" s="185"/>
      <c r="N10912" s="24"/>
      <c r="O10912" s="14"/>
      <c r="P10912" s="14"/>
      <c r="Q10912" s="39"/>
      <c r="R10912" s="545"/>
      <c r="S10912" s="545"/>
      <c r="T10912" s="25"/>
      <c r="U10912" s="25"/>
    </row>
    <row r="10913" spans="2:21">
      <c r="B10913" s="9"/>
      <c r="C10913" s="9"/>
      <c r="D10913" s="9"/>
      <c r="E10913" s="9"/>
      <c r="F10913" s="10"/>
      <c r="G10913" s="4"/>
      <c r="H10913" s="24"/>
      <c r="I10913" s="184"/>
      <c r="J10913" s="182"/>
      <c r="K10913" s="21"/>
      <c r="L10913" s="24"/>
      <c r="M10913" s="185"/>
      <c r="N10913" s="24"/>
      <c r="O10913" s="14"/>
      <c r="P10913" s="14"/>
      <c r="Q10913" s="39"/>
      <c r="R10913" s="545"/>
      <c r="S10913" s="545"/>
      <c r="T10913" s="25"/>
      <c r="U10913" s="25"/>
    </row>
    <row r="10914" spans="2:21">
      <c r="B10914" s="9"/>
      <c r="C10914" s="9"/>
      <c r="D10914" s="9"/>
      <c r="E10914" s="9"/>
      <c r="F10914" s="10"/>
      <c r="G10914" s="4"/>
      <c r="H10914" s="24"/>
      <c r="I10914" s="184"/>
      <c r="J10914" s="182"/>
      <c r="K10914" s="21"/>
      <c r="L10914" s="24"/>
      <c r="M10914" s="185"/>
      <c r="N10914" s="24"/>
      <c r="O10914" s="14"/>
      <c r="P10914" s="14"/>
      <c r="Q10914" s="39"/>
      <c r="R10914" s="545"/>
      <c r="S10914" s="545"/>
      <c r="T10914" s="25"/>
      <c r="U10914" s="25"/>
    </row>
    <row r="10915" spans="2:21">
      <c r="B10915" s="9"/>
      <c r="C10915" s="9"/>
      <c r="D10915" s="9"/>
      <c r="E10915" s="9"/>
      <c r="F10915" s="10"/>
      <c r="G10915" s="4"/>
      <c r="H10915" s="24"/>
      <c r="I10915" s="184"/>
      <c r="J10915" s="182"/>
      <c r="K10915" s="21"/>
      <c r="L10915" s="24"/>
      <c r="M10915" s="185"/>
      <c r="N10915" s="24"/>
      <c r="O10915" s="14"/>
      <c r="P10915" s="14"/>
      <c r="Q10915" s="39"/>
      <c r="R10915" s="545"/>
      <c r="S10915" s="545"/>
      <c r="T10915" s="25"/>
      <c r="U10915" s="25"/>
    </row>
    <row r="10916" spans="2:21">
      <c r="B10916" s="9"/>
      <c r="C10916" s="9"/>
      <c r="D10916" s="9"/>
      <c r="E10916" s="9"/>
      <c r="F10916" s="10"/>
      <c r="G10916" s="4"/>
      <c r="H10916" s="24"/>
      <c r="I10916" s="184"/>
      <c r="J10916" s="182"/>
      <c r="K10916" s="21"/>
      <c r="L10916" s="24"/>
      <c r="M10916" s="185"/>
      <c r="N10916" s="24"/>
      <c r="O10916" s="14"/>
      <c r="P10916" s="14"/>
      <c r="Q10916" s="39"/>
      <c r="R10916" s="545"/>
      <c r="S10916" s="545"/>
      <c r="T10916" s="25"/>
      <c r="U10916" s="25"/>
    </row>
    <row r="10917" spans="2:21">
      <c r="B10917" s="9"/>
      <c r="C10917" s="9"/>
      <c r="D10917" s="9"/>
      <c r="E10917" s="9"/>
      <c r="F10917" s="10"/>
      <c r="G10917" s="4"/>
      <c r="H10917" s="24"/>
      <c r="I10917" s="184"/>
      <c r="J10917" s="182"/>
      <c r="K10917" s="21"/>
      <c r="L10917" s="24"/>
      <c r="M10917" s="185"/>
      <c r="N10917" s="24"/>
      <c r="O10917" s="14"/>
      <c r="P10917" s="14"/>
      <c r="Q10917" s="39"/>
      <c r="R10917" s="545"/>
      <c r="S10917" s="545"/>
      <c r="T10917" s="25"/>
      <c r="U10917" s="25"/>
    </row>
    <row r="10918" spans="2:21">
      <c r="B10918" s="9"/>
      <c r="C10918" s="9"/>
      <c r="D10918" s="9"/>
      <c r="E10918" s="9"/>
      <c r="F10918" s="10"/>
      <c r="G10918" s="4"/>
      <c r="H10918" s="24"/>
      <c r="I10918" s="184"/>
      <c r="J10918" s="182"/>
      <c r="K10918" s="21"/>
      <c r="L10918" s="24"/>
      <c r="M10918" s="185"/>
      <c r="N10918" s="24"/>
      <c r="O10918" s="14"/>
      <c r="P10918" s="14"/>
      <c r="Q10918" s="39"/>
      <c r="R10918" s="545"/>
      <c r="S10918" s="545"/>
      <c r="T10918" s="25"/>
      <c r="U10918" s="25"/>
    </row>
    <row r="10919" spans="2:21">
      <c r="B10919" s="9"/>
      <c r="C10919" s="9"/>
      <c r="D10919" s="9"/>
      <c r="E10919" s="9"/>
      <c r="F10919" s="10"/>
      <c r="G10919" s="4"/>
      <c r="H10919" s="24"/>
      <c r="I10919" s="184"/>
      <c r="J10919" s="182"/>
      <c r="K10919" s="21"/>
      <c r="L10919" s="24"/>
      <c r="M10919" s="185"/>
      <c r="N10919" s="24"/>
      <c r="O10919" s="14"/>
      <c r="P10919" s="14"/>
      <c r="Q10919" s="39"/>
      <c r="R10919" s="545"/>
      <c r="S10919" s="545"/>
      <c r="T10919" s="25"/>
      <c r="U10919" s="25"/>
    </row>
    <row r="10920" spans="2:21">
      <c r="B10920" s="9"/>
      <c r="C10920" s="9"/>
      <c r="D10920" s="9"/>
      <c r="E10920" s="9"/>
      <c r="F10920" s="10"/>
      <c r="G10920" s="4"/>
      <c r="H10920" s="24"/>
      <c r="I10920" s="184"/>
      <c r="J10920" s="182"/>
      <c r="K10920" s="21"/>
      <c r="L10920" s="24"/>
      <c r="M10920" s="185"/>
      <c r="N10920" s="24"/>
      <c r="O10920" s="14"/>
      <c r="P10920" s="14"/>
      <c r="Q10920" s="39"/>
      <c r="R10920" s="545"/>
      <c r="S10920" s="545"/>
      <c r="T10920" s="25"/>
      <c r="U10920" s="25"/>
    </row>
    <row r="10921" spans="2:21">
      <c r="B10921" s="9"/>
      <c r="C10921" s="9"/>
      <c r="D10921" s="9"/>
      <c r="E10921" s="9"/>
      <c r="F10921" s="10"/>
      <c r="G10921" s="4"/>
      <c r="H10921" s="24"/>
      <c r="I10921" s="184"/>
      <c r="J10921" s="182"/>
      <c r="K10921" s="21"/>
      <c r="L10921" s="24"/>
      <c r="M10921" s="185"/>
      <c r="N10921" s="24"/>
      <c r="O10921" s="14"/>
      <c r="P10921" s="14"/>
      <c r="Q10921" s="39"/>
      <c r="R10921" s="545"/>
      <c r="S10921" s="545"/>
      <c r="T10921" s="25"/>
      <c r="U10921" s="25"/>
    </row>
    <row r="10922" spans="2:21">
      <c r="B10922" s="9"/>
      <c r="C10922" s="9"/>
      <c r="D10922" s="9"/>
      <c r="E10922" s="9"/>
      <c r="F10922" s="10"/>
      <c r="G10922" s="4"/>
      <c r="H10922" s="24"/>
      <c r="I10922" s="184"/>
      <c r="J10922" s="182"/>
      <c r="K10922" s="21"/>
      <c r="L10922" s="24"/>
      <c r="M10922" s="185"/>
      <c r="N10922" s="24"/>
      <c r="O10922" s="14"/>
      <c r="P10922" s="14"/>
      <c r="Q10922" s="39"/>
      <c r="R10922" s="545"/>
      <c r="S10922" s="545"/>
      <c r="T10922" s="25"/>
      <c r="U10922" s="25"/>
    </row>
    <row r="10923" spans="2:21">
      <c r="B10923" s="9"/>
      <c r="C10923" s="9"/>
      <c r="D10923" s="9"/>
      <c r="E10923" s="9"/>
      <c r="F10923" s="10"/>
      <c r="G10923" s="4"/>
      <c r="H10923" s="24"/>
      <c r="I10923" s="184"/>
      <c r="J10923" s="182"/>
      <c r="K10923" s="21"/>
      <c r="L10923" s="24"/>
      <c r="M10923" s="185"/>
      <c r="N10923" s="24"/>
      <c r="O10923" s="14"/>
      <c r="P10923" s="14"/>
      <c r="Q10923" s="39"/>
      <c r="R10923" s="545"/>
      <c r="S10923" s="545"/>
      <c r="T10923" s="25"/>
      <c r="U10923" s="25"/>
    </row>
    <row r="10924" spans="2:21">
      <c r="B10924" s="9"/>
      <c r="C10924" s="9"/>
      <c r="D10924" s="9"/>
      <c r="E10924" s="9"/>
      <c r="F10924" s="10"/>
      <c r="G10924" s="4"/>
      <c r="H10924" s="24"/>
      <c r="I10924" s="184"/>
      <c r="J10924" s="182"/>
      <c r="K10924" s="21"/>
      <c r="L10924" s="24"/>
      <c r="M10924" s="185"/>
      <c r="N10924" s="24"/>
      <c r="O10924" s="14"/>
      <c r="P10924" s="14"/>
      <c r="Q10924" s="39"/>
      <c r="R10924" s="545"/>
      <c r="S10924" s="545"/>
      <c r="T10924" s="25"/>
      <c r="U10924" s="25"/>
    </row>
    <row r="10925" spans="2:21">
      <c r="B10925" s="9"/>
      <c r="C10925" s="9"/>
      <c r="D10925" s="9"/>
      <c r="E10925" s="9"/>
      <c r="F10925" s="10"/>
      <c r="G10925" s="4"/>
      <c r="H10925" s="24"/>
      <c r="I10925" s="184"/>
      <c r="J10925" s="182"/>
      <c r="K10925" s="21"/>
      <c r="L10925" s="24"/>
      <c r="M10925" s="185"/>
      <c r="N10925" s="24"/>
      <c r="O10925" s="14"/>
      <c r="P10925" s="14"/>
      <c r="Q10925" s="39"/>
      <c r="R10925" s="545"/>
      <c r="S10925" s="545"/>
      <c r="T10925" s="25"/>
      <c r="U10925" s="25"/>
    </row>
    <row r="10926" spans="2:21">
      <c r="B10926" s="9"/>
      <c r="C10926" s="9"/>
      <c r="D10926" s="9"/>
      <c r="E10926" s="9"/>
      <c r="F10926" s="10"/>
      <c r="G10926" s="4"/>
      <c r="H10926" s="24"/>
      <c r="I10926" s="184"/>
      <c r="J10926" s="182"/>
      <c r="K10926" s="21"/>
      <c r="L10926" s="24"/>
      <c r="M10926" s="185"/>
      <c r="N10926" s="24"/>
      <c r="O10926" s="14"/>
      <c r="P10926" s="14"/>
      <c r="Q10926" s="39"/>
      <c r="R10926" s="545"/>
      <c r="S10926" s="545"/>
      <c r="T10926" s="25"/>
      <c r="U10926" s="25"/>
    </row>
    <row r="10927" spans="2:21">
      <c r="B10927" s="9"/>
      <c r="C10927" s="9"/>
      <c r="D10927" s="9"/>
      <c r="E10927" s="9"/>
      <c r="F10927" s="10"/>
      <c r="G10927" s="4"/>
      <c r="H10927" s="24"/>
      <c r="I10927" s="184"/>
      <c r="J10927" s="182"/>
      <c r="K10927" s="21"/>
      <c r="L10927" s="24"/>
      <c r="M10927" s="185"/>
      <c r="N10927" s="24"/>
      <c r="O10927" s="14"/>
      <c r="P10927" s="14"/>
      <c r="Q10927" s="39"/>
      <c r="R10927" s="545"/>
      <c r="S10927" s="545"/>
      <c r="T10927" s="25"/>
      <c r="U10927" s="25"/>
    </row>
    <row r="10928" spans="2:21">
      <c r="B10928" s="9"/>
      <c r="C10928" s="9"/>
      <c r="D10928" s="9"/>
      <c r="E10928" s="9"/>
      <c r="F10928" s="10"/>
      <c r="G10928" s="4"/>
      <c r="H10928" s="24"/>
      <c r="I10928" s="184"/>
      <c r="J10928" s="182"/>
      <c r="K10928" s="21"/>
      <c r="L10928" s="24"/>
      <c r="M10928" s="185"/>
      <c r="N10928" s="24"/>
      <c r="O10928" s="14"/>
      <c r="P10928" s="14"/>
      <c r="Q10928" s="39"/>
      <c r="R10928" s="545"/>
      <c r="S10928" s="545"/>
      <c r="T10928" s="25"/>
      <c r="U10928" s="25"/>
    </row>
    <row r="10929" spans="2:21">
      <c r="B10929" s="9"/>
      <c r="C10929" s="9"/>
      <c r="D10929" s="9"/>
      <c r="E10929" s="9"/>
      <c r="F10929" s="10"/>
      <c r="G10929" s="4"/>
      <c r="H10929" s="24"/>
      <c r="I10929" s="184"/>
      <c r="J10929" s="182"/>
      <c r="K10929" s="21"/>
      <c r="L10929" s="24"/>
      <c r="M10929" s="185"/>
      <c r="N10929" s="24"/>
      <c r="O10929" s="14"/>
      <c r="P10929" s="14"/>
      <c r="Q10929" s="39"/>
      <c r="R10929" s="545"/>
      <c r="S10929" s="545"/>
      <c r="T10929" s="25"/>
      <c r="U10929" s="25"/>
    </row>
    <row r="10930" spans="2:21">
      <c r="B10930" s="9"/>
      <c r="C10930" s="9"/>
      <c r="D10930" s="9"/>
      <c r="E10930" s="9"/>
      <c r="F10930" s="10"/>
      <c r="G10930" s="4"/>
      <c r="H10930" s="24"/>
      <c r="I10930" s="184"/>
      <c r="J10930" s="182"/>
      <c r="K10930" s="21"/>
      <c r="L10930" s="24"/>
      <c r="M10930" s="185"/>
      <c r="N10930" s="24"/>
      <c r="O10930" s="14"/>
      <c r="P10930" s="14"/>
      <c r="Q10930" s="39"/>
      <c r="R10930" s="545"/>
      <c r="S10930" s="545"/>
      <c r="T10930" s="25"/>
      <c r="U10930" s="25"/>
    </row>
    <row r="10931" spans="2:21">
      <c r="B10931" s="9"/>
      <c r="C10931" s="9"/>
      <c r="D10931" s="9"/>
      <c r="E10931" s="9"/>
      <c r="F10931" s="10"/>
      <c r="G10931" s="4"/>
      <c r="H10931" s="24"/>
      <c r="I10931" s="184"/>
      <c r="J10931" s="182"/>
      <c r="K10931" s="21"/>
      <c r="L10931" s="24"/>
      <c r="M10931" s="185"/>
      <c r="N10931" s="24"/>
      <c r="O10931" s="14"/>
      <c r="P10931" s="14"/>
      <c r="Q10931" s="39"/>
      <c r="R10931" s="545"/>
      <c r="S10931" s="545"/>
      <c r="T10931" s="25"/>
      <c r="U10931" s="25"/>
    </row>
    <row r="10932" spans="2:21">
      <c r="B10932" s="9"/>
      <c r="C10932" s="9"/>
      <c r="D10932" s="9"/>
      <c r="E10932" s="9"/>
      <c r="F10932" s="10"/>
      <c r="G10932" s="4"/>
      <c r="H10932" s="24"/>
      <c r="I10932" s="184"/>
      <c r="J10932" s="182"/>
      <c r="K10932" s="21"/>
      <c r="L10932" s="24"/>
      <c r="M10932" s="185"/>
      <c r="N10932" s="24"/>
      <c r="O10932" s="14"/>
      <c r="P10932" s="14"/>
      <c r="Q10932" s="39"/>
      <c r="R10932" s="545"/>
      <c r="S10932" s="545"/>
      <c r="T10932" s="25"/>
      <c r="U10932" s="25"/>
    </row>
    <row r="10933" spans="2:21">
      <c r="B10933" s="9"/>
      <c r="C10933" s="9"/>
      <c r="D10933" s="9"/>
      <c r="E10933" s="9"/>
      <c r="F10933" s="10"/>
      <c r="G10933" s="4"/>
      <c r="H10933" s="24"/>
      <c r="I10933" s="184"/>
      <c r="J10933" s="182"/>
      <c r="K10933" s="21"/>
      <c r="L10933" s="24"/>
      <c r="M10933" s="185"/>
      <c r="N10933" s="24"/>
      <c r="O10933" s="14"/>
      <c r="P10933" s="14"/>
      <c r="Q10933" s="39"/>
      <c r="R10933" s="545"/>
      <c r="S10933" s="545"/>
      <c r="T10933" s="25"/>
      <c r="U10933" s="25"/>
    </row>
    <row r="10934" spans="2:21">
      <c r="B10934" s="9"/>
      <c r="C10934" s="9"/>
      <c r="D10934" s="9"/>
      <c r="E10934" s="9"/>
      <c r="F10934" s="10"/>
      <c r="G10934" s="4"/>
      <c r="H10934" s="24"/>
      <c r="I10934" s="184"/>
      <c r="J10934" s="182"/>
      <c r="K10934" s="21"/>
      <c r="L10934" s="24"/>
      <c r="M10934" s="185"/>
      <c r="N10934" s="24"/>
      <c r="O10934" s="14"/>
      <c r="P10934" s="14"/>
      <c r="Q10934" s="39"/>
      <c r="R10934" s="545"/>
      <c r="S10934" s="545"/>
      <c r="T10934" s="25"/>
      <c r="U10934" s="25"/>
    </row>
    <row r="10935" spans="2:21">
      <c r="B10935" s="9"/>
      <c r="C10935" s="9"/>
      <c r="D10935" s="9"/>
      <c r="E10935" s="9"/>
      <c r="F10935" s="10"/>
      <c r="G10935" s="4"/>
      <c r="H10935" s="24"/>
      <c r="I10935" s="184"/>
      <c r="J10935" s="182"/>
      <c r="K10935" s="21"/>
      <c r="L10935" s="24"/>
      <c r="M10935" s="185"/>
      <c r="N10935" s="24"/>
      <c r="O10935" s="14"/>
      <c r="P10935" s="14"/>
      <c r="Q10935" s="39"/>
      <c r="R10935" s="545"/>
      <c r="S10935" s="545"/>
      <c r="T10935" s="25"/>
      <c r="U10935" s="25"/>
    </row>
    <row r="10936" spans="2:21">
      <c r="B10936" s="9"/>
      <c r="C10936" s="9"/>
      <c r="D10936" s="9"/>
      <c r="E10936" s="9"/>
      <c r="F10936" s="10"/>
      <c r="G10936" s="4"/>
      <c r="H10936" s="24"/>
      <c r="I10936" s="184"/>
      <c r="J10936" s="182"/>
      <c r="K10936" s="21"/>
      <c r="L10936" s="24"/>
      <c r="M10936" s="185"/>
      <c r="N10936" s="24"/>
      <c r="O10936" s="14"/>
      <c r="P10936" s="14"/>
      <c r="Q10936" s="39"/>
      <c r="R10936" s="545"/>
      <c r="S10936" s="545"/>
      <c r="T10936" s="25"/>
      <c r="U10936" s="25"/>
    </row>
    <row r="10937" spans="2:21">
      <c r="B10937" s="9"/>
      <c r="C10937" s="9"/>
      <c r="D10937" s="9"/>
      <c r="E10937" s="9"/>
      <c r="F10937" s="10"/>
      <c r="G10937" s="4"/>
      <c r="H10937" s="24"/>
      <c r="I10937" s="184"/>
      <c r="J10937" s="182"/>
      <c r="K10937" s="21"/>
      <c r="L10937" s="24"/>
      <c r="M10937" s="185"/>
      <c r="N10937" s="24"/>
      <c r="O10937" s="14"/>
      <c r="P10937" s="14"/>
      <c r="Q10937" s="39"/>
      <c r="R10937" s="545"/>
      <c r="S10937" s="545"/>
      <c r="T10937" s="25"/>
      <c r="U10937" s="25"/>
    </row>
    <row r="10938" spans="2:21">
      <c r="B10938" s="9"/>
      <c r="C10938" s="9"/>
      <c r="D10938" s="9"/>
      <c r="E10938" s="9"/>
      <c r="F10938" s="10"/>
      <c r="G10938" s="4"/>
      <c r="H10938" s="24"/>
      <c r="I10938" s="184"/>
      <c r="J10938" s="182"/>
      <c r="K10938" s="21"/>
      <c r="L10938" s="24"/>
      <c r="M10938" s="185"/>
      <c r="N10938" s="24"/>
      <c r="O10938" s="14"/>
      <c r="P10938" s="14"/>
      <c r="Q10938" s="39"/>
      <c r="R10938" s="545"/>
      <c r="S10938" s="545"/>
      <c r="T10938" s="25"/>
      <c r="U10938" s="25"/>
    </row>
    <row r="10939" spans="2:21">
      <c r="B10939" s="9"/>
      <c r="C10939" s="9"/>
      <c r="D10939" s="9"/>
      <c r="E10939" s="9"/>
      <c r="F10939" s="10"/>
      <c r="G10939" s="4"/>
      <c r="H10939" s="24"/>
      <c r="I10939" s="184"/>
      <c r="J10939" s="182"/>
      <c r="K10939" s="21"/>
      <c r="L10939" s="24"/>
      <c r="M10939" s="185"/>
      <c r="N10939" s="24"/>
      <c r="O10939" s="14"/>
      <c r="P10939" s="14"/>
      <c r="Q10939" s="39"/>
      <c r="R10939" s="545"/>
      <c r="S10939" s="545"/>
      <c r="T10939" s="25"/>
      <c r="U10939" s="25"/>
    </row>
    <row r="10940" spans="2:21">
      <c r="B10940" s="9"/>
      <c r="C10940" s="9"/>
      <c r="D10940" s="9"/>
      <c r="E10940" s="9"/>
      <c r="F10940" s="10"/>
      <c r="G10940" s="4"/>
      <c r="H10940" s="24"/>
      <c r="I10940" s="184"/>
      <c r="J10940" s="182"/>
      <c r="K10940" s="21"/>
      <c r="L10940" s="24"/>
      <c r="M10940" s="185"/>
      <c r="N10940" s="24"/>
      <c r="O10940" s="14"/>
      <c r="P10940" s="14"/>
      <c r="Q10940" s="39"/>
      <c r="R10940" s="545"/>
      <c r="S10940" s="545"/>
      <c r="T10940" s="25"/>
      <c r="U10940" s="25"/>
    </row>
    <row r="10941" spans="2:21">
      <c r="B10941" s="9"/>
      <c r="C10941" s="9"/>
      <c r="D10941" s="9"/>
      <c r="E10941" s="9"/>
      <c r="F10941" s="10"/>
      <c r="G10941" s="4"/>
      <c r="H10941" s="24"/>
      <c r="I10941" s="184"/>
      <c r="J10941" s="182"/>
      <c r="K10941" s="21"/>
      <c r="L10941" s="24"/>
      <c r="M10941" s="185"/>
      <c r="N10941" s="24"/>
      <c r="O10941" s="14"/>
      <c r="P10941" s="14"/>
      <c r="Q10941" s="39"/>
      <c r="R10941" s="545"/>
      <c r="S10941" s="545"/>
      <c r="T10941" s="25"/>
      <c r="U10941" s="25"/>
    </row>
    <row r="10942" spans="2:21">
      <c r="B10942" s="9"/>
      <c r="C10942" s="9"/>
      <c r="D10942" s="9"/>
      <c r="E10942" s="9"/>
      <c r="F10942" s="10"/>
      <c r="G10942" s="4"/>
      <c r="H10942" s="24"/>
      <c r="I10942" s="184"/>
      <c r="J10942" s="182"/>
      <c r="K10942" s="21"/>
      <c r="L10942" s="24"/>
      <c r="M10942" s="185"/>
      <c r="N10942" s="24"/>
      <c r="O10942" s="14"/>
      <c r="P10942" s="14"/>
      <c r="Q10942" s="39"/>
      <c r="R10942" s="545"/>
      <c r="S10942" s="545"/>
      <c r="T10942" s="25"/>
      <c r="U10942" s="25"/>
    </row>
    <row r="10943" spans="2:21">
      <c r="B10943" s="9"/>
      <c r="C10943" s="9"/>
      <c r="D10943" s="9"/>
      <c r="E10943" s="9"/>
      <c r="F10943" s="10"/>
      <c r="G10943" s="4"/>
      <c r="H10943" s="24"/>
      <c r="I10943" s="184"/>
      <c r="J10943" s="182"/>
      <c r="K10943" s="21"/>
      <c r="L10943" s="24"/>
      <c r="M10943" s="185"/>
      <c r="N10943" s="24"/>
      <c r="O10943" s="14"/>
      <c r="P10943" s="14"/>
      <c r="Q10943" s="39"/>
      <c r="R10943" s="545"/>
      <c r="S10943" s="545"/>
      <c r="T10943" s="25"/>
      <c r="U10943" s="25"/>
    </row>
    <row r="10944" spans="2:21">
      <c r="B10944" s="9"/>
      <c r="C10944" s="9"/>
      <c r="D10944" s="9"/>
      <c r="E10944" s="9"/>
      <c r="F10944" s="10"/>
      <c r="G10944" s="4"/>
      <c r="H10944" s="24"/>
      <c r="I10944" s="184"/>
      <c r="J10944" s="182"/>
      <c r="K10944" s="21"/>
      <c r="L10944" s="24"/>
      <c r="M10944" s="185"/>
      <c r="N10944" s="24"/>
      <c r="O10944" s="14"/>
      <c r="P10944" s="14"/>
      <c r="Q10944" s="39"/>
      <c r="R10944" s="545"/>
      <c r="S10944" s="545"/>
      <c r="T10944" s="25"/>
      <c r="U10944" s="25"/>
    </row>
    <row r="10945" spans="2:21">
      <c r="B10945" s="9"/>
      <c r="C10945" s="9"/>
      <c r="D10945" s="9"/>
      <c r="E10945" s="9"/>
      <c r="F10945" s="10"/>
      <c r="G10945" s="4"/>
      <c r="H10945" s="24"/>
      <c r="I10945" s="184"/>
      <c r="J10945" s="182"/>
      <c r="K10945" s="21"/>
      <c r="L10945" s="24"/>
      <c r="M10945" s="185"/>
      <c r="N10945" s="24"/>
      <c r="O10945" s="14"/>
      <c r="P10945" s="14"/>
      <c r="Q10945" s="39"/>
      <c r="R10945" s="545"/>
      <c r="S10945" s="545"/>
      <c r="T10945" s="25"/>
      <c r="U10945" s="25"/>
    </row>
    <row r="10946" spans="2:21">
      <c r="B10946" s="9"/>
      <c r="C10946" s="9"/>
      <c r="D10946" s="9"/>
      <c r="E10946" s="9"/>
      <c r="F10946" s="10"/>
      <c r="G10946" s="4"/>
      <c r="H10946" s="24"/>
      <c r="I10946" s="184"/>
      <c r="J10946" s="182"/>
      <c r="K10946" s="21"/>
      <c r="L10946" s="24"/>
      <c r="M10946" s="185"/>
      <c r="N10946" s="24"/>
      <c r="O10946" s="14"/>
      <c r="P10946" s="14"/>
      <c r="Q10946" s="39"/>
      <c r="R10946" s="545"/>
      <c r="S10946" s="545"/>
      <c r="T10946" s="25"/>
      <c r="U10946" s="25"/>
    </row>
    <row r="10947" spans="2:21">
      <c r="B10947" s="9"/>
      <c r="C10947" s="9"/>
      <c r="D10947" s="9"/>
      <c r="E10947" s="9"/>
      <c r="F10947" s="10"/>
      <c r="G10947" s="4"/>
      <c r="H10947" s="24"/>
      <c r="I10947" s="184"/>
      <c r="J10947" s="182"/>
      <c r="K10947" s="21"/>
      <c r="L10947" s="24"/>
      <c r="M10947" s="185"/>
      <c r="N10947" s="24"/>
      <c r="O10947" s="14"/>
      <c r="P10947" s="14"/>
      <c r="Q10947" s="39"/>
      <c r="R10947" s="545"/>
      <c r="S10947" s="545"/>
      <c r="T10947" s="25"/>
      <c r="U10947" s="25"/>
    </row>
    <row r="10948" spans="2:21">
      <c r="B10948" s="9"/>
      <c r="C10948" s="9"/>
      <c r="D10948" s="9"/>
      <c r="E10948" s="9"/>
      <c r="F10948" s="10"/>
      <c r="G10948" s="4"/>
      <c r="H10948" s="24"/>
      <c r="I10948" s="184"/>
      <c r="J10948" s="182"/>
      <c r="K10948" s="21"/>
      <c r="L10948" s="24"/>
      <c r="M10948" s="185"/>
      <c r="N10948" s="24"/>
      <c r="O10948" s="14"/>
      <c r="P10948" s="14"/>
      <c r="Q10948" s="39"/>
      <c r="R10948" s="545"/>
      <c r="S10948" s="545"/>
      <c r="T10948" s="25"/>
      <c r="U10948" s="25"/>
    </row>
    <row r="10949" spans="2:21">
      <c r="B10949" s="9"/>
      <c r="C10949" s="9"/>
      <c r="D10949" s="9"/>
      <c r="E10949" s="9"/>
      <c r="F10949" s="10"/>
      <c r="G10949" s="4"/>
      <c r="H10949" s="24"/>
      <c r="I10949" s="184"/>
      <c r="J10949" s="182"/>
      <c r="K10949" s="21"/>
      <c r="L10949" s="24"/>
      <c r="M10949" s="185"/>
      <c r="N10949" s="24"/>
      <c r="O10949" s="14"/>
      <c r="P10949" s="14"/>
      <c r="Q10949" s="39"/>
      <c r="R10949" s="545"/>
      <c r="S10949" s="545"/>
      <c r="T10949" s="25"/>
      <c r="U10949" s="25"/>
    </row>
    <row r="10950" spans="2:21">
      <c r="B10950" s="9"/>
      <c r="C10950" s="9"/>
      <c r="D10950" s="9"/>
      <c r="E10950" s="9"/>
      <c r="F10950" s="10"/>
      <c r="G10950" s="4"/>
      <c r="H10950" s="24"/>
      <c r="I10950" s="184"/>
      <c r="J10950" s="182"/>
      <c r="K10950" s="21"/>
      <c r="L10950" s="24"/>
      <c r="M10950" s="185"/>
      <c r="N10950" s="24"/>
      <c r="O10950" s="14"/>
      <c r="P10950" s="14"/>
      <c r="Q10950" s="39"/>
      <c r="R10950" s="545"/>
      <c r="S10950" s="545"/>
      <c r="T10950" s="25"/>
      <c r="U10950" s="25"/>
    </row>
    <row r="10951" spans="2:21">
      <c r="B10951" s="9"/>
      <c r="C10951" s="9"/>
      <c r="D10951" s="9"/>
      <c r="E10951" s="9"/>
      <c r="F10951" s="10"/>
      <c r="G10951" s="4"/>
      <c r="H10951" s="24"/>
      <c r="I10951" s="184"/>
      <c r="J10951" s="182"/>
      <c r="K10951" s="21"/>
      <c r="L10951" s="24"/>
      <c r="M10951" s="185"/>
      <c r="N10951" s="24"/>
      <c r="O10951" s="14"/>
      <c r="P10951" s="14"/>
      <c r="Q10951" s="39"/>
      <c r="R10951" s="545"/>
      <c r="S10951" s="545"/>
      <c r="T10951" s="25"/>
      <c r="U10951" s="25"/>
    </row>
    <row r="10952" spans="2:21">
      <c r="B10952" s="9"/>
      <c r="C10952" s="9"/>
      <c r="D10952" s="9"/>
      <c r="E10952" s="9"/>
      <c r="F10952" s="10"/>
      <c r="G10952" s="4"/>
      <c r="H10952" s="24"/>
      <c r="I10952" s="184"/>
      <c r="J10952" s="182"/>
      <c r="K10952" s="21"/>
      <c r="L10952" s="24"/>
      <c r="M10952" s="185"/>
      <c r="N10952" s="24"/>
      <c r="O10952" s="14"/>
      <c r="P10952" s="14"/>
      <c r="Q10952" s="39"/>
      <c r="R10952" s="545"/>
      <c r="S10952" s="545"/>
      <c r="T10952" s="25"/>
      <c r="U10952" s="25"/>
    </row>
    <row r="10953" spans="2:21">
      <c r="B10953" s="9"/>
      <c r="C10953" s="9"/>
      <c r="D10953" s="9"/>
      <c r="E10953" s="9"/>
      <c r="F10953" s="10"/>
      <c r="G10953" s="4"/>
      <c r="H10953" s="24"/>
      <c r="I10953" s="184"/>
      <c r="J10953" s="182"/>
      <c r="K10953" s="21"/>
      <c r="L10953" s="24"/>
      <c r="M10953" s="185"/>
      <c r="N10953" s="24"/>
      <c r="O10953" s="14"/>
      <c r="P10953" s="14"/>
      <c r="Q10953" s="39"/>
      <c r="R10953" s="545"/>
      <c r="S10953" s="545"/>
      <c r="T10953" s="25"/>
      <c r="U10953" s="25"/>
    </row>
    <row r="10954" spans="2:21">
      <c r="B10954" s="9"/>
      <c r="C10954" s="9"/>
      <c r="D10954" s="9"/>
      <c r="E10954" s="9"/>
      <c r="F10954" s="10"/>
      <c r="G10954" s="4"/>
      <c r="H10954" s="24"/>
      <c r="I10954" s="184"/>
      <c r="J10954" s="182"/>
      <c r="K10954" s="21"/>
      <c r="L10954" s="24"/>
      <c r="M10954" s="185"/>
      <c r="N10954" s="24"/>
      <c r="O10954" s="14"/>
      <c r="P10954" s="14"/>
      <c r="Q10954" s="39"/>
      <c r="R10954" s="545"/>
      <c r="S10954" s="545"/>
      <c r="T10954" s="25"/>
      <c r="U10954" s="25"/>
    </row>
    <row r="10955" spans="2:21">
      <c r="B10955" s="9"/>
      <c r="C10955" s="9"/>
      <c r="D10955" s="9"/>
      <c r="E10955" s="9"/>
      <c r="F10955" s="10"/>
      <c r="G10955" s="4"/>
      <c r="H10955" s="24"/>
      <c r="I10955" s="184"/>
      <c r="J10955" s="182"/>
      <c r="K10955" s="21"/>
      <c r="L10955" s="24"/>
      <c r="M10955" s="185"/>
      <c r="N10955" s="24"/>
      <c r="O10955" s="14"/>
      <c r="P10955" s="14"/>
      <c r="Q10955" s="39"/>
      <c r="R10955" s="545"/>
      <c r="S10955" s="545"/>
      <c r="T10955" s="25"/>
      <c r="U10955" s="25"/>
    </row>
    <row r="10956" spans="2:21">
      <c r="B10956" s="9"/>
      <c r="C10956" s="9"/>
      <c r="D10956" s="9"/>
      <c r="E10956" s="9"/>
      <c r="F10956" s="10"/>
      <c r="G10956" s="4"/>
      <c r="H10956" s="24"/>
      <c r="I10956" s="184"/>
      <c r="J10956" s="182"/>
      <c r="K10956" s="21"/>
      <c r="L10956" s="24"/>
      <c r="M10956" s="185"/>
      <c r="N10956" s="24"/>
      <c r="O10956" s="14"/>
      <c r="P10956" s="14"/>
      <c r="Q10956" s="39"/>
      <c r="R10956" s="545"/>
      <c r="S10956" s="545"/>
      <c r="T10956" s="25"/>
      <c r="U10956" s="25"/>
    </row>
    <row r="10957" spans="2:21">
      <c r="B10957" s="9"/>
      <c r="C10957" s="9"/>
      <c r="D10957" s="9"/>
      <c r="E10957" s="9"/>
      <c r="F10957" s="10"/>
      <c r="G10957" s="4"/>
      <c r="H10957" s="24"/>
      <c r="I10957" s="184"/>
      <c r="J10957" s="182"/>
      <c r="K10957" s="21"/>
      <c r="L10957" s="24"/>
      <c r="M10957" s="185"/>
      <c r="N10957" s="24"/>
      <c r="O10957" s="14"/>
      <c r="P10957" s="14"/>
      <c r="Q10957" s="39"/>
      <c r="R10957" s="545"/>
      <c r="S10957" s="545"/>
      <c r="T10957" s="25"/>
      <c r="U10957" s="25"/>
    </row>
    <row r="10958" spans="2:21">
      <c r="B10958" s="9"/>
      <c r="C10958" s="9"/>
      <c r="D10958" s="9"/>
      <c r="E10958" s="9"/>
      <c r="F10958" s="10"/>
      <c r="G10958" s="4"/>
      <c r="H10958" s="24"/>
      <c r="I10958" s="184"/>
      <c r="J10958" s="182"/>
      <c r="K10958" s="21"/>
      <c r="L10958" s="24"/>
      <c r="M10958" s="185"/>
      <c r="N10958" s="24"/>
      <c r="O10958" s="14"/>
      <c r="P10958" s="14"/>
      <c r="Q10958" s="39"/>
      <c r="R10958" s="545"/>
      <c r="S10958" s="545"/>
      <c r="T10958" s="25"/>
      <c r="U10958" s="25"/>
    </row>
    <row r="10959" spans="2:21">
      <c r="B10959" s="9"/>
      <c r="C10959" s="9"/>
      <c r="D10959" s="9"/>
      <c r="E10959" s="9"/>
      <c r="F10959" s="10"/>
      <c r="G10959" s="4"/>
      <c r="H10959" s="24"/>
      <c r="I10959" s="184"/>
      <c r="J10959" s="182"/>
      <c r="K10959" s="21"/>
      <c r="L10959" s="24"/>
      <c r="M10959" s="185"/>
      <c r="N10959" s="24"/>
      <c r="O10959" s="14"/>
      <c r="P10959" s="14"/>
      <c r="Q10959" s="39"/>
      <c r="R10959" s="545"/>
      <c r="S10959" s="545"/>
      <c r="T10959" s="25"/>
      <c r="U10959" s="25"/>
    </row>
    <row r="10960" spans="2:21">
      <c r="B10960" s="9"/>
      <c r="C10960" s="9"/>
      <c r="D10960" s="9"/>
      <c r="E10960" s="9"/>
      <c r="F10960" s="10"/>
      <c r="G10960" s="4"/>
      <c r="H10960" s="24"/>
      <c r="I10960" s="184"/>
      <c r="J10960" s="182"/>
      <c r="K10960" s="21"/>
      <c r="L10960" s="24"/>
      <c r="M10960" s="185"/>
      <c r="N10960" s="24"/>
      <c r="O10960" s="14"/>
      <c r="P10960" s="14"/>
      <c r="Q10960" s="39"/>
      <c r="R10960" s="545"/>
      <c r="S10960" s="545"/>
      <c r="T10960" s="25"/>
      <c r="U10960" s="25"/>
    </row>
    <row r="10961" spans="2:21">
      <c r="B10961" s="9"/>
      <c r="C10961" s="9"/>
      <c r="D10961" s="9"/>
      <c r="E10961" s="9"/>
      <c r="F10961" s="10"/>
      <c r="G10961" s="4"/>
      <c r="H10961" s="24"/>
      <c r="I10961" s="184"/>
      <c r="J10961" s="182"/>
      <c r="K10961" s="21"/>
      <c r="L10961" s="24"/>
      <c r="M10961" s="185"/>
      <c r="N10961" s="24"/>
      <c r="O10961" s="14"/>
      <c r="P10961" s="14"/>
      <c r="Q10961" s="39"/>
      <c r="R10961" s="545"/>
      <c r="S10961" s="545"/>
      <c r="T10961" s="25"/>
      <c r="U10961" s="25"/>
    </row>
    <row r="10962" spans="2:21">
      <c r="B10962" s="9"/>
      <c r="C10962" s="9"/>
      <c r="D10962" s="9"/>
      <c r="E10962" s="9"/>
      <c r="F10962" s="10"/>
      <c r="G10962" s="4"/>
      <c r="H10962" s="24"/>
      <c r="I10962" s="184"/>
      <c r="J10962" s="182"/>
      <c r="K10962" s="21"/>
      <c r="L10962" s="24"/>
      <c r="M10962" s="185"/>
      <c r="N10962" s="24"/>
      <c r="O10962" s="14"/>
      <c r="P10962" s="14"/>
      <c r="Q10962" s="39"/>
      <c r="R10962" s="545"/>
      <c r="S10962" s="545"/>
      <c r="T10962" s="25"/>
      <c r="U10962" s="25"/>
    </row>
    <row r="10963" spans="2:21">
      <c r="B10963" s="9"/>
      <c r="C10963" s="9"/>
      <c r="D10963" s="9"/>
      <c r="E10963" s="9"/>
      <c r="F10963" s="10"/>
      <c r="G10963" s="4"/>
      <c r="H10963" s="24"/>
      <c r="I10963" s="184"/>
      <c r="J10963" s="182"/>
      <c r="K10963" s="21"/>
      <c r="L10963" s="24"/>
      <c r="M10963" s="185"/>
      <c r="N10963" s="24"/>
      <c r="O10963" s="14"/>
      <c r="P10963" s="14"/>
      <c r="Q10963" s="39"/>
      <c r="R10963" s="545"/>
      <c r="S10963" s="545"/>
      <c r="T10963" s="25"/>
      <c r="U10963" s="25"/>
    </row>
    <row r="10964" spans="2:21">
      <c r="B10964" s="9"/>
      <c r="C10964" s="9"/>
      <c r="D10964" s="9"/>
      <c r="E10964" s="9"/>
      <c r="F10964" s="10"/>
      <c r="G10964" s="4"/>
      <c r="H10964" s="24"/>
      <c r="I10964" s="184"/>
      <c r="J10964" s="182"/>
      <c r="K10964" s="21"/>
      <c r="L10964" s="24"/>
      <c r="M10964" s="185"/>
      <c r="N10964" s="24"/>
      <c r="O10964" s="14"/>
      <c r="P10964" s="14"/>
      <c r="Q10964" s="39"/>
      <c r="R10964" s="545"/>
      <c r="S10964" s="545"/>
      <c r="T10964" s="25"/>
      <c r="U10964" s="25"/>
    </row>
    <row r="10965" spans="2:21">
      <c r="B10965" s="9"/>
      <c r="C10965" s="9"/>
      <c r="D10965" s="9"/>
      <c r="E10965" s="9"/>
      <c r="F10965" s="10"/>
      <c r="G10965" s="4"/>
      <c r="H10965" s="24"/>
      <c r="I10965" s="184"/>
      <c r="J10965" s="182"/>
      <c r="K10965" s="21"/>
      <c r="L10965" s="24"/>
      <c r="M10965" s="185"/>
      <c r="N10965" s="24"/>
      <c r="O10965" s="14"/>
      <c r="P10965" s="14"/>
      <c r="Q10965" s="39"/>
      <c r="R10965" s="545"/>
      <c r="S10965" s="545"/>
      <c r="T10965" s="25"/>
      <c r="U10965" s="25"/>
    </row>
    <row r="10966" spans="2:21">
      <c r="B10966" s="9"/>
      <c r="C10966" s="9"/>
      <c r="D10966" s="9"/>
      <c r="E10966" s="9"/>
      <c r="F10966" s="10"/>
      <c r="G10966" s="4"/>
      <c r="H10966" s="24"/>
      <c r="I10966" s="184"/>
      <c r="J10966" s="182"/>
      <c r="K10966" s="21"/>
      <c r="L10966" s="24"/>
      <c r="M10966" s="185"/>
      <c r="N10966" s="24"/>
      <c r="O10966" s="14"/>
      <c r="P10966" s="14"/>
      <c r="Q10966" s="39"/>
      <c r="R10966" s="545"/>
      <c r="S10966" s="545"/>
      <c r="T10966" s="25"/>
      <c r="U10966" s="25"/>
    </row>
    <row r="10967" spans="2:21">
      <c r="B10967" s="9"/>
      <c r="C10967" s="9"/>
      <c r="D10967" s="9"/>
      <c r="E10967" s="9"/>
      <c r="F10967" s="10"/>
      <c r="G10967" s="4"/>
      <c r="H10967" s="24"/>
      <c r="I10967" s="184"/>
      <c r="J10967" s="182"/>
      <c r="K10967" s="21"/>
      <c r="L10967" s="24"/>
      <c r="M10967" s="185"/>
      <c r="N10967" s="24"/>
      <c r="O10967" s="14"/>
      <c r="P10967" s="14"/>
      <c r="Q10967" s="39"/>
      <c r="R10967" s="545"/>
      <c r="S10967" s="545"/>
      <c r="T10967" s="25"/>
      <c r="U10967" s="25"/>
    </row>
    <row r="10968" spans="2:21">
      <c r="B10968" s="9"/>
      <c r="C10968" s="9"/>
      <c r="D10968" s="9"/>
      <c r="E10968" s="9"/>
      <c r="F10968" s="10"/>
      <c r="G10968" s="4"/>
      <c r="H10968" s="24"/>
      <c r="I10968" s="184"/>
      <c r="J10968" s="182"/>
      <c r="K10968" s="21"/>
      <c r="L10968" s="24"/>
      <c r="M10968" s="185"/>
      <c r="N10968" s="24"/>
      <c r="O10968" s="14"/>
      <c r="P10968" s="14"/>
      <c r="Q10968" s="39"/>
      <c r="R10968" s="545"/>
      <c r="S10968" s="545"/>
      <c r="T10968" s="25"/>
      <c r="U10968" s="25"/>
    </row>
    <row r="10969" spans="2:21">
      <c r="B10969" s="9"/>
      <c r="C10969" s="9"/>
      <c r="D10969" s="9"/>
      <c r="E10969" s="9"/>
      <c r="F10969" s="10"/>
      <c r="G10969" s="4"/>
      <c r="H10969" s="24"/>
      <c r="I10969" s="184"/>
      <c r="J10969" s="182"/>
      <c r="K10969" s="21"/>
      <c r="L10969" s="24"/>
      <c r="M10969" s="185"/>
      <c r="N10969" s="24"/>
      <c r="O10969" s="14"/>
      <c r="P10969" s="14"/>
      <c r="Q10969" s="39"/>
      <c r="R10969" s="545"/>
      <c r="S10969" s="545"/>
      <c r="T10969" s="25"/>
      <c r="U10969" s="25"/>
    </row>
    <row r="10970" spans="2:21">
      <c r="B10970" s="9"/>
      <c r="C10970" s="9"/>
      <c r="D10970" s="9"/>
      <c r="E10970" s="9"/>
      <c r="F10970" s="10"/>
      <c r="G10970" s="4"/>
      <c r="H10970" s="24"/>
      <c r="I10970" s="184"/>
      <c r="J10970" s="182"/>
      <c r="K10970" s="21"/>
      <c r="L10970" s="24"/>
      <c r="M10970" s="185"/>
      <c r="N10970" s="24"/>
      <c r="O10970" s="14"/>
      <c r="P10970" s="14"/>
      <c r="Q10970" s="39"/>
      <c r="R10970" s="545"/>
      <c r="S10970" s="545"/>
      <c r="T10970" s="25"/>
      <c r="U10970" s="25"/>
    </row>
    <row r="10971" spans="2:21">
      <c r="B10971" s="9"/>
      <c r="C10971" s="9"/>
      <c r="D10971" s="9"/>
      <c r="E10971" s="9"/>
      <c r="F10971" s="10"/>
      <c r="G10971" s="4"/>
      <c r="H10971" s="24"/>
      <c r="I10971" s="184"/>
      <c r="J10971" s="182"/>
      <c r="K10971" s="21"/>
      <c r="L10971" s="24"/>
      <c r="M10971" s="185"/>
      <c r="N10971" s="24"/>
      <c r="O10971" s="14"/>
      <c r="P10971" s="14"/>
      <c r="Q10971" s="39"/>
      <c r="R10971" s="545"/>
      <c r="S10971" s="545"/>
      <c r="T10971" s="25"/>
      <c r="U10971" s="25"/>
    </row>
    <row r="10972" spans="2:21">
      <c r="B10972" s="9"/>
      <c r="C10972" s="9"/>
      <c r="D10972" s="9"/>
      <c r="E10972" s="9"/>
      <c r="F10972" s="10"/>
      <c r="G10972" s="4"/>
      <c r="H10972" s="24"/>
      <c r="I10972" s="184"/>
      <c r="J10972" s="182"/>
      <c r="K10972" s="21"/>
      <c r="L10972" s="24"/>
      <c r="M10972" s="185"/>
      <c r="N10972" s="24"/>
      <c r="O10972" s="14"/>
      <c r="P10972" s="14"/>
      <c r="Q10972" s="39"/>
      <c r="R10972" s="545"/>
      <c r="S10972" s="545"/>
      <c r="T10972" s="25"/>
      <c r="U10972" s="25"/>
    </row>
    <row r="10973" spans="2:21">
      <c r="B10973" s="9"/>
      <c r="C10973" s="9"/>
      <c r="D10973" s="9"/>
      <c r="E10973" s="9"/>
      <c r="F10973" s="10"/>
      <c r="G10973" s="4"/>
      <c r="H10973" s="24"/>
      <c r="I10973" s="184"/>
      <c r="J10973" s="182"/>
      <c r="K10973" s="21"/>
      <c r="L10973" s="24"/>
      <c r="M10973" s="185"/>
      <c r="N10973" s="24"/>
      <c r="O10973" s="14"/>
      <c r="P10973" s="14"/>
      <c r="Q10973" s="39"/>
      <c r="R10973" s="545"/>
      <c r="S10973" s="545"/>
      <c r="T10973" s="25"/>
      <c r="U10973" s="25"/>
    </row>
    <row r="10974" spans="2:21">
      <c r="B10974" s="9"/>
      <c r="C10974" s="9"/>
      <c r="D10974" s="9"/>
      <c r="E10974" s="9"/>
      <c r="F10974" s="10"/>
      <c r="G10974" s="4"/>
      <c r="H10974" s="24"/>
      <c r="I10974" s="184"/>
      <c r="J10974" s="182"/>
      <c r="K10974" s="21"/>
      <c r="L10974" s="24"/>
      <c r="M10974" s="185"/>
      <c r="N10974" s="24"/>
      <c r="O10974" s="14"/>
      <c r="P10974" s="14"/>
      <c r="Q10974" s="39"/>
      <c r="R10974" s="545"/>
      <c r="S10974" s="545"/>
      <c r="T10974" s="25"/>
      <c r="U10974" s="25"/>
    </row>
    <row r="10975" spans="2:21">
      <c r="B10975" s="9"/>
      <c r="C10975" s="9"/>
      <c r="D10975" s="9"/>
      <c r="E10975" s="9"/>
      <c r="F10975" s="10"/>
      <c r="G10975" s="4"/>
      <c r="H10975" s="24"/>
      <c r="I10975" s="184"/>
      <c r="J10975" s="182"/>
      <c r="K10975" s="21"/>
      <c r="L10975" s="24"/>
      <c r="M10975" s="185"/>
      <c r="N10975" s="24"/>
      <c r="O10975" s="14"/>
      <c r="P10975" s="14"/>
      <c r="Q10975" s="39"/>
      <c r="R10975" s="545"/>
      <c r="S10975" s="545"/>
      <c r="T10975" s="25"/>
      <c r="U10975" s="25"/>
    </row>
    <row r="10976" spans="2:21">
      <c r="B10976" s="9"/>
      <c r="C10976" s="9"/>
      <c r="D10976" s="9"/>
      <c r="E10976" s="9"/>
      <c r="F10976" s="10"/>
      <c r="G10976" s="4"/>
      <c r="H10976" s="24"/>
      <c r="I10976" s="184"/>
      <c r="J10976" s="182"/>
      <c r="K10976" s="21"/>
      <c r="L10976" s="24"/>
      <c r="M10976" s="185"/>
      <c r="N10976" s="24"/>
      <c r="O10976" s="14"/>
      <c r="P10976" s="14"/>
      <c r="Q10976" s="39"/>
      <c r="R10976" s="545"/>
      <c r="S10976" s="545"/>
      <c r="T10976" s="25"/>
      <c r="U10976" s="25"/>
    </row>
    <row r="10977" spans="2:21">
      <c r="B10977" s="9"/>
      <c r="C10977" s="9"/>
      <c r="D10977" s="9"/>
      <c r="E10977" s="9"/>
      <c r="F10977" s="10"/>
      <c r="G10977" s="4"/>
      <c r="H10977" s="24"/>
      <c r="I10977" s="184"/>
      <c r="J10977" s="182"/>
      <c r="K10977" s="21"/>
      <c r="L10977" s="24"/>
      <c r="M10977" s="185"/>
      <c r="N10977" s="24"/>
      <c r="O10977" s="14"/>
      <c r="P10977" s="14"/>
      <c r="Q10977" s="39"/>
      <c r="R10977" s="545"/>
      <c r="S10977" s="545"/>
      <c r="T10977" s="25"/>
      <c r="U10977" s="25"/>
    </row>
    <row r="10978" spans="2:21">
      <c r="B10978" s="9"/>
      <c r="C10978" s="9"/>
      <c r="D10978" s="9"/>
      <c r="E10978" s="9"/>
      <c r="F10978" s="10"/>
      <c r="G10978" s="4"/>
      <c r="H10978" s="24"/>
      <c r="I10978" s="184"/>
      <c r="J10978" s="182"/>
      <c r="K10978" s="21"/>
      <c r="L10978" s="24"/>
      <c r="M10978" s="185"/>
      <c r="N10978" s="24"/>
      <c r="O10978" s="14"/>
      <c r="P10978" s="14"/>
      <c r="Q10978" s="39"/>
      <c r="R10978" s="545"/>
      <c r="S10978" s="545"/>
      <c r="T10978" s="25"/>
      <c r="U10978" s="25"/>
    </row>
    <row r="10979" spans="2:21">
      <c r="B10979" s="9"/>
      <c r="C10979" s="9"/>
      <c r="D10979" s="9"/>
      <c r="E10979" s="9"/>
      <c r="F10979" s="10"/>
      <c r="G10979" s="4"/>
      <c r="H10979" s="24"/>
      <c r="I10979" s="184"/>
      <c r="J10979" s="182"/>
      <c r="K10979" s="21"/>
      <c r="L10979" s="24"/>
      <c r="M10979" s="185"/>
      <c r="N10979" s="24"/>
      <c r="O10979" s="14"/>
      <c r="P10979" s="14"/>
      <c r="Q10979" s="39"/>
      <c r="R10979" s="545"/>
      <c r="S10979" s="545"/>
      <c r="T10979" s="25"/>
      <c r="U10979" s="25"/>
    </row>
    <row r="10980" spans="2:21">
      <c r="B10980" s="9"/>
      <c r="C10980" s="9"/>
      <c r="D10980" s="9"/>
      <c r="E10980" s="9"/>
      <c r="F10980" s="10"/>
      <c r="G10980" s="4"/>
      <c r="H10980" s="24"/>
      <c r="I10980" s="184"/>
      <c r="J10980" s="182"/>
      <c r="K10980" s="21"/>
      <c r="L10980" s="24"/>
      <c r="M10980" s="185"/>
      <c r="N10980" s="24"/>
      <c r="O10980" s="14"/>
      <c r="P10980" s="14"/>
      <c r="Q10980" s="39"/>
      <c r="R10980" s="545"/>
      <c r="S10980" s="545"/>
      <c r="T10980" s="25"/>
      <c r="U10980" s="25"/>
    </row>
    <row r="10981" spans="2:21">
      <c r="B10981" s="9"/>
      <c r="C10981" s="9"/>
      <c r="D10981" s="9"/>
      <c r="E10981" s="9"/>
      <c r="F10981" s="10"/>
      <c r="G10981" s="4"/>
      <c r="H10981" s="24"/>
      <c r="I10981" s="184"/>
      <c r="J10981" s="182"/>
      <c r="K10981" s="21"/>
      <c r="L10981" s="24"/>
      <c r="M10981" s="185"/>
      <c r="N10981" s="24"/>
      <c r="O10981" s="14"/>
      <c r="P10981" s="14"/>
      <c r="Q10981" s="39"/>
      <c r="R10981" s="545"/>
      <c r="S10981" s="545"/>
      <c r="T10981" s="25"/>
      <c r="U10981" s="25"/>
    </row>
    <row r="10982" spans="2:21">
      <c r="B10982" s="9"/>
      <c r="C10982" s="9"/>
      <c r="D10982" s="9"/>
      <c r="E10982" s="9"/>
      <c r="F10982" s="10"/>
      <c r="G10982" s="4"/>
      <c r="H10982" s="24"/>
      <c r="I10982" s="184"/>
      <c r="J10982" s="182"/>
      <c r="K10982" s="21"/>
      <c r="L10982" s="24"/>
      <c r="M10982" s="185"/>
      <c r="N10982" s="24"/>
      <c r="O10982" s="14"/>
      <c r="P10982" s="14"/>
      <c r="Q10982" s="39"/>
      <c r="R10982" s="545"/>
      <c r="S10982" s="545"/>
      <c r="T10982" s="25"/>
      <c r="U10982" s="25"/>
    </row>
    <row r="10983" spans="2:21">
      <c r="B10983" s="9"/>
      <c r="C10983" s="9"/>
      <c r="D10983" s="9"/>
      <c r="E10983" s="9"/>
      <c r="F10983" s="10"/>
      <c r="G10983" s="4"/>
      <c r="H10983" s="24"/>
      <c r="I10983" s="184"/>
      <c r="J10983" s="182"/>
      <c r="K10983" s="21"/>
      <c r="L10983" s="24"/>
      <c r="M10983" s="185"/>
      <c r="N10983" s="24"/>
      <c r="O10983" s="14"/>
      <c r="P10983" s="14"/>
      <c r="Q10983" s="39"/>
      <c r="R10983" s="545"/>
      <c r="S10983" s="545"/>
      <c r="T10983" s="25"/>
      <c r="U10983" s="25"/>
    </row>
    <row r="10984" spans="2:21">
      <c r="B10984" s="9"/>
      <c r="C10984" s="9"/>
      <c r="D10984" s="9"/>
      <c r="E10984" s="9"/>
      <c r="F10984" s="10"/>
      <c r="G10984" s="4"/>
      <c r="H10984" s="24"/>
      <c r="I10984" s="184"/>
      <c r="J10984" s="182"/>
      <c r="K10984" s="21"/>
      <c r="L10984" s="24"/>
      <c r="M10984" s="185"/>
      <c r="N10984" s="24"/>
      <c r="O10984" s="14"/>
      <c r="P10984" s="14"/>
      <c r="Q10984" s="39"/>
      <c r="R10984" s="545"/>
      <c r="S10984" s="545"/>
      <c r="T10984" s="25"/>
      <c r="U10984" s="25"/>
    </row>
    <row r="10985" spans="2:21">
      <c r="B10985" s="9"/>
      <c r="C10985" s="9"/>
      <c r="D10985" s="9"/>
      <c r="E10985" s="9"/>
      <c r="F10985" s="10"/>
      <c r="G10985" s="4"/>
      <c r="H10985" s="24"/>
      <c r="I10985" s="184"/>
      <c r="J10985" s="182"/>
      <c r="K10985" s="21"/>
      <c r="L10985" s="24"/>
      <c r="M10985" s="185"/>
      <c r="N10985" s="24"/>
      <c r="O10985" s="14"/>
      <c r="P10985" s="14"/>
      <c r="Q10985" s="39"/>
      <c r="R10985" s="545"/>
      <c r="S10985" s="545"/>
      <c r="T10985" s="25"/>
      <c r="U10985" s="25"/>
    </row>
    <row r="10986" spans="2:21">
      <c r="B10986" s="9"/>
      <c r="C10986" s="9"/>
      <c r="D10986" s="9"/>
      <c r="E10986" s="9"/>
      <c r="F10986" s="10"/>
      <c r="G10986" s="4"/>
      <c r="H10986" s="24"/>
      <c r="I10986" s="184"/>
      <c r="J10986" s="182"/>
      <c r="K10986" s="21"/>
      <c r="L10986" s="24"/>
      <c r="M10986" s="185"/>
      <c r="N10986" s="24"/>
      <c r="O10986" s="14"/>
      <c r="P10986" s="14"/>
      <c r="Q10986" s="39"/>
      <c r="R10986" s="545"/>
      <c r="S10986" s="545"/>
      <c r="T10986" s="25"/>
      <c r="U10986" s="25"/>
    </row>
    <row r="10987" spans="2:21">
      <c r="B10987" s="9"/>
      <c r="C10987" s="9"/>
      <c r="D10987" s="9"/>
      <c r="E10987" s="9"/>
      <c r="F10987" s="10"/>
      <c r="G10987" s="4"/>
      <c r="H10987" s="24"/>
      <c r="I10987" s="184"/>
      <c r="J10987" s="182"/>
      <c r="K10987" s="21"/>
      <c r="L10987" s="24"/>
      <c r="M10987" s="185"/>
      <c r="N10987" s="24"/>
      <c r="O10987" s="14"/>
      <c r="P10987" s="14"/>
      <c r="Q10987" s="39"/>
      <c r="R10987" s="545"/>
      <c r="S10987" s="545"/>
      <c r="T10987" s="25"/>
      <c r="U10987" s="25"/>
    </row>
    <row r="10988" spans="2:21">
      <c r="B10988" s="9"/>
      <c r="C10988" s="9"/>
      <c r="D10988" s="9"/>
      <c r="E10988" s="9"/>
      <c r="F10988" s="10"/>
      <c r="G10988" s="4"/>
      <c r="H10988" s="24"/>
      <c r="I10988" s="184"/>
      <c r="J10988" s="182"/>
      <c r="K10988" s="21"/>
      <c r="L10988" s="24"/>
      <c r="M10988" s="185"/>
      <c r="N10988" s="24"/>
      <c r="O10988" s="14"/>
      <c r="P10988" s="14"/>
      <c r="Q10988" s="39"/>
      <c r="R10988" s="545"/>
      <c r="S10988" s="545"/>
      <c r="T10988" s="25"/>
      <c r="U10988" s="25"/>
    </row>
    <row r="10989" spans="2:21">
      <c r="B10989" s="9"/>
      <c r="C10989" s="9"/>
      <c r="D10989" s="9"/>
      <c r="E10989" s="9"/>
      <c r="F10989" s="10"/>
      <c r="G10989" s="4"/>
      <c r="H10989" s="24"/>
      <c r="I10989" s="184"/>
      <c r="J10989" s="182"/>
      <c r="K10989" s="21"/>
      <c r="L10989" s="24"/>
      <c r="M10989" s="185"/>
      <c r="N10989" s="24"/>
      <c r="O10989" s="14"/>
      <c r="P10989" s="14"/>
      <c r="Q10989" s="39"/>
      <c r="R10989" s="545"/>
      <c r="S10989" s="545"/>
      <c r="T10989" s="25"/>
      <c r="U10989" s="25"/>
    </row>
    <row r="10990" spans="2:21">
      <c r="B10990" s="9"/>
      <c r="C10990" s="9"/>
      <c r="D10990" s="9"/>
      <c r="E10990" s="9"/>
      <c r="F10990" s="10"/>
      <c r="G10990" s="4"/>
      <c r="H10990" s="24"/>
      <c r="I10990" s="184"/>
      <c r="J10990" s="182"/>
      <c r="K10990" s="21"/>
      <c r="L10990" s="24"/>
      <c r="M10990" s="185"/>
      <c r="N10990" s="24"/>
      <c r="O10990" s="14"/>
      <c r="P10990" s="14"/>
      <c r="Q10990" s="39"/>
      <c r="R10990" s="545"/>
      <c r="S10990" s="545"/>
      <c r="T10990" s="25"/>
      <c r="U10990" s="25"/>
    </row>
    <row r="10991" spans="2:21">
      <c r="B10991" s="9"/>
      <c r="C10991" s="9"/>
      <c r="D10991" s="9"/>
      <c r="E10991" s="9"/>
      <c r="F10991" s="10"/>
      <c r="G10991" s="4"/>
      <c r="H10991" s="24"/>
      <c r="I10991" s="184"/>
      <c r="J10991" s="182"/>
      <c r="K10991" s="21"/>
      <c r="L10991" s="24"/>
      <c r="M10991" s="185"/>
      <c r="N10991" s="24"/>
      <c r="O10991" s="14"/>
      <c r="P10991" s="14"/>
      <c r="Q10991" s="39"/>
      <c r="R10991" s="545"/>
      <c r="S10991" s="545"/>
      <c r="T10991" s="25"/>
      <c r="U10991" s="25"/>
    </row>
    <row r="10992" spans="2:21">
      <c r="B10992" s="9"/>
      <c r="C10992" s="9"/>
      <c r="D10992" s="9"/>
      <c r="E10992" s="9"/>
      <c r="F10992" s="10"/>
      <c r="G10992" s="4"/>
      <c r="H10992" s="24"/>
      <c r="I10992" s="184"/>
      <c r="J10992" s="182"/>
      <c r="K10992" s="21"/>
      <c r="L10992" s="24"/>
      <c r="M10992" s="185"/>
      <c r="N10992" s="24"/>
      <c r="O10992" s="14"/>
      <c r="P10992" s="14"/>
      <c r="Q10992" s="39"/>
      <c r="R10992" s="545"/>
      <c r="S10992" s="545"/>
      <c r="T10992" s="25"/>
      <c r="U10992" s="25"/>
    </row>
    <row r="10993" spans="2:21">
      <c r="B10993" s="9"/>
      <c r="C10993" s="9"/>
      <c r="D10993" s="9"/>
      <c r="E10993" s="9"/>
      <c r="F10993" s="10"/>
      <c r="G10993" s="4"/>
      <c r="H10993" s="24"/>
      <c r="I10993" s="184"/>
      <c r="J10993" s="182"/>
      <c r="K10993" s="21"/>
      <c r="L10993" s="24"/>
      <c r="M10993" s="185"/>
      <c r="N10993" s="24"/>
      <c r="O10993" s="14"/>
      <c r="P10993" s="14"/>
      <c r="Q10993" s="39"/>
      <c r="R10993" s="545"/>
      <c r="S10993" s="545"/>
      <c r="T10993" s="25"/>
      <c r="U10993" s="25"/>
    </row>
    <row r="10994" spans="2:21">
      <c r="B10994" s="9"/>
      <c r="C10994" s="9"/>
      <c r="D10994" s="9"/>
      <c r="E10994" s="9"/>
      <c r="F10994" s="10"/>
      <c r="G10994" s="4"/>
      <c r="H10994" s="24"/>
      <c r="I10994" s="184"/>
      <c r="J10994" s="182"/>
      <c r="K10994" s="21"/>
      <c r="L10994" s="24"/>
      <c r="M10994" s="185"/>
      <c r="N10994" s="24"/>
      <c r="O10994" s="14"/>
      <c r="P10994" s="14"/>
      <c r="Q10994" s="39"/>
      <c r="R10994" s="545"/>
      <c r="S10994" s="545"/>
      <c r="T10994" s="25"/>
      <c r="U10994" s="25"/>
    </row>
    <row r="10995" spans="2:21">
      <c r="B10995" s="9"/>
      <c r="C10995" s="9"/>
      <c r="D10995" s="9"/>
      <c r="E10995" s="9"/>
      <c r="F10995" s="10"/>
      <c r="G10995" s="4"/>
      <c r="H10995" s="24"/>
      <c r="I10995" s="184"/>
      <c r="J10995" s="182"/>
      <c r="K10995" s="21"/>
      <c r="L10995" s="24"/>
      <c r="M10995" s="185"/>
      <c r="N10995" s="24"/>
      <c r="O10995" s="14"/>
      <c r="P10995" s="14"/>
      <c r="Q10995" s="39"/>
      <c r="R10995" s="545"/>
      <c r="S10995" s="545"/>
      <c r="T10995" s="25"/>
      <c r="U10995" s="25"/>
    </row>
    <row r="10996" spans="2:21">
      <c r="B10996" s="9"/>
      <c r="C10996" s="9"/>
      <c r="D10996" s="9"/>
      <c r="E10996" s="9"/>
      <c r="F10996" s="10"/>
      <c r="G10996" s="4"/>
      <c r="H10996" s="24"/>
      <c r="I10996" s="184"/>
      <c r="J10996" s="182"/>
      <c r="K10996" s="21"/>
      <c r="L10996" s="24"/>
      <c r="M10996" s="185"/>
      <c r="N10996" s="24"/>
      <c r="O10996" s="14"/>
      <c r="P10996" s="14"/>
      <c r="Q10996" s="39"/>
      <c r="R10996" s="545"/>
      <c r="S10996" s="545"/>
      <c r="T10996" s="25"/>
      <c r="U10996" s="25"/>
    </row>
    <row r="10997" spans="2:21">
      <c r="B10997" s="9"/>
      <c r="C10997" s="9"/>
      <c r="D10997" s="9"/>
      <c r="E10997" s="9"/>
      <c r="F10997" s="10"/>
      <c r="G10997" s="4"/>
      <c r="H10997" s="24"/>
      <c r="I10997" s="184"/>
      <c r="J10997" s="182"/>
      <c r="K10997" s="21"/>
      <c r="L10997" s="24"/>
      <c r="M10997" s="185"/>
      <c r="N10997" s="24"/>
      <c r="O10997" s="14"/>
      <c r="P10997" s="14"/>
      <c r="Q10997" s="39"/>
      <c r="R10997" s="545"/>
      <c r="S10997" s="545"/>
      <c r="T10997" s="25"/>
      <c r="U10997" s="25"/>
    </row>
    <row r="10998" spans="2:21">
      <c r="B10998" s="9"/>
      <c r="C10998" s="9"/>
      <c r="D10998" s="9"/>
      <c r="E10998" s="9"/>
      <c r="F10998" s="10"/>
      <c r="G10998" s="4"/>
      <c r="H10998" s="24"/>
      <c r="I10998" s="184"/>
      <c r="J10998" s="182"/>
      <c r="K10998" s="21"/>
      <c r="L10998" s="24"/>
      <c r="M10998" s="185"/>
      <c r="N10998" s="24"/>
      <c r="O10998" s="14"/>
      <c r="P10998" s="14"/>
      <c r="Q10998" s="39"/>
      <c r="R10998" s="545"/>
      <c r="S10998" s="545"/>
      <c r="T10998" s="25"/>
      <c r="U10998" s="25"/>
    </row>
    <row r="10999" spans="2:21">
      <c r="B10999" s="9"/>
      <c r="C10999" s="9"/>
      <c r="D10999" s="9"/>
      <c r="E10999" s="9"/>
      <c r="F10999" s="10"/>
      <c r="G10999" s="4"/>
      <c r="H10999" s="24"/>
      <c r="I10999" s="184"/>
      <c r="J10999" s="182"/>
      <c r="K10999" s="21"/>
      <c r="L10999" s="24"/>
      <c r="M10999" s="185"/>
      <c r="N10999" s="24"/>
      <c r="O10999" s="14"/>
      <c r="P10999" s="14"/>
      <c r="Q10999" s="39"/>
      <c r="R10999" s="545"/>
      <c r="S10999" s="545"/>
      <c r="T10999" s="25"/>
      <c r="U10999" s="25"/>
    </row>
    <row r="11000" spans="2:21">
      <c r="B11000" s="9"/>
      <c r="C11000" s="9"/>
      <c r="D11000" s="9"/>
      <c r="E11000" s="9"/>
      <c r="F11000" s="10"/>
      <c r="G11000" s="4"/>
      <c r="H11000" s="24"/>
      <c r="I11000" s="184"/>
      <c r="J11000" s="182"/>
      <c r="K11000" s="21"/>
      <c r="L11000" s="24"/>
      <c r="M11000" s="185"/>
      <c r="N11000" s="24"/>
      <c r="O11000" s="14"/>
      <c r="P11000" s="14"/>
      <c r="Q11000" s="39"/>
      <c r="R11000" s="545"/>
      <c r="S11000" s="545"/>
      <c r="T11000" s="25"/>
      <c r="U11000" s="25"/>
    </row>
    <row r="11001" spans="2:21">
      <c r="B11001" s="9"/>
      <c r="C11001" s="9"/>
      <c r="D11001" s="9"/>
      <c r="E11001" s="9"/>
      <c r="F11001" s="10"/>
      <c r="G11001" s="4"/>
      <c r="H11001" s="24"/>
      <c r="I11001" s="184"/>
      <c r="J11001" s="182"/>
      <c r="K11001" s="21"/>
      <c r="L11001" s="24"/>
      <c r="M11001" s="185"/>
      <c r="N11001" s="24"/>
      <c r="O11001" s="14"/>
      <c r="P11001" s="14"/>
      <c r="Q11001" s="39"/>
      <c r="R11001" s="545"/>
      <c r="S11001" s="545"/>
      <c r="T11001" s="25"/>
      <c r="U11001" s="25"/>
    </row>
    <row r="11002" spans="2:21">
      <c r="B11002" s="9"/>
      <c r="C11002" s="9"/>
      <c r="D11002" s="9"/>
      <c r="E11002" s="9"/>
      <c r="F11002" s="10"/>
      <c r="G11002" s="4"/>
      <c r="H11002" s="24"/>
      <c r="I11002" s="184"/>
      <c r="J11002" s="182"/>
      <c r="K11002" s="21"/>
      <c r="L11002" s="24"/>
      <c r="M11002" s="185"/>
      <c r="N11002" s="24"/>
      <c r="O11002" s="14"/>
      <c r="P11002" s="14"/>
      <c r="Q11002" s="39"/>
      <c r="R11002" s="545"/>
      <c r="S11002" s="545"/>
      <c r="T11002" s="25"/>
      <c r="U11002" s="25"/>
    </row>
    <row r="11003" spans="2:21">
      <c r="B11003" s="9"/>
      <c r="C11003" s="9"/>
      <c r="D11003" s="9"/>
      <c r="E11003" s="9"/>
      <c r="F11003" s="10"/>
      <c r="G11003" s="4"/>
      <c r="H11003" s="24"/>
      <c r="I11003" s="184"/>
      <c r="J11003" s="182"/>
      <c r="K11003" s="21"/>
      <c r="L11003" s="24"/>
      <c r="M11003" s="185"/>
      <c r="N11003" s="24"/>
      <c r="O11003" s="14"/>
      <c r="P11003" s="14"/>
      <c r="Q11003" s="39"/>
      <c r="R11003" s="545"/>
      <c r="S11003" s="545"/>
      <c r="T11003" s="25"/>
      <c r="U11003" s="25"/>
    </row>
    <row r="11004" spans="2:21">
      <c r="B11004" s="9"/>
      <c r="C11004" s="9"/>
      <c r="D11004" s="9"/>
      <c r="E11004" s="9"/>
      <c r="F11004" s="10"/>
      <c r="G11004" s="4"/>
      <c r="H11004" s="24"/>
      <c r="I11004" s="184"/>
      <c r="J11004" s="182"/>
      <c r="K11004" s="21"/>
      <c r="L11004" s="24"/>
      <c r="M11004" s="185"/>
      <c r="N11004" s="24"/>
      <c r="O11004" s="14"/>
      <c r="P11004" s="14"/>
      <c r="Q11004" s="39"/>
      <c r="R11004" s="545"/>
      <c r="S11004" s="545"/>
      <c r="T11004" s="25"/>
      <c r="U11004" s="25"/>
    </row>
    <row r="11005" spans="2:21">
      <c r="B11005" s="9"/>
      <c r="C11005" s="9"/>
      <c r="D11005" s="9"/>
      <c r="E11005" s="9"/>
      <c r="F11005" s="10"/>
      <c r="G11005" s="4"/>
      <c r="H11005" s="24"/>
      <c r="I11005" s="184"/>
      <c r="J11005" s="182"/>
      <c r="K11005" s="21"/>
      <c r="L11005" s="24"/>
      <c r="M11005" s="185"/>
      <c r="N11005" s="24"/>
      <c r="O11005" s="14"/>
      <c r="P11005" s="14"/>
      <c r="Q11005" s="39"/>
      <c r="R11005" s="545"/>
      <c r="S11005" s="545"/>
      <c r="T11005" s="25"/>
      <c r="U11005" s="25"/>
    </row>
    <row r="11006" spans="2:21">
      <c r="B11006" s="9"/>
      <c r="C11006" s="9"/>
      <c r="D11006" s="9"/>
      <c r="E11006" s="9"/>
      <c r="F11006" s="10"/>
      <c r="G11006" s="4"/>
      <c r="H11006" s="24"/>
      <c r="I11006" s="184"/>
      <c r="J11006" s="182"/>
      <c r="K11006" s="21"/>
      <c r="L11006" s="24"/>
      <c r="M11006" s="185"/>
      <c r="N11006" s="24"/>
      <c r="O11006" s="14"/>
      <c r="P11006" s="14"/>
      <c r="Q11006" s="39"/>
      <c r="R11006" s="545"/>
      <c r="S11006" s="545"/>
      <c r="T11006" s="25"/>
      <c r="U11006" s="25"/>
    </row>
    <row r="11007" spans="2:21">
      <c r="B11007" s="9"/>
      <c r="C11007" s="9"/>
      <c r="D11007" s="9"/>
      <c r="E11007" s="9"/>
      <c r="F11007" s="10"/>
      <c r="G11007" s="4"/>
      <c r="H11007" s="24"/>
      <c r="I11007" s="184"/>
      <c r="J11007" s="182"/>
      <c r="K11007" s="21"/>
      <c r="L11007" s="24"/>
      <c r="M11007" s="185"/>
      <c r="N11007" s="24"/>
      <c r="O11007" s="14"/>
      <c r="P11007" s="14"/>
      <c r="Q11007" s="39"/>
      <c r="R11007" s="545"/>
      <c r="S11007" s="545"/>
      <c r="T11007" s="25"/>
      <c r="U11007" s="25"/>
    </row>
    <row r="11008" spans="2:21">
      <c r="B11008" s="9"/>
      <c r="C11008" s="9"/>
      <c r="D11008" s="9"/>
      <c r="E11008" s="9"/>
      <c r="F11008" s="10"/>
      <c r="G11008" s="4"/>
      <c r="H11008" s="24"/>
      <c r="I11008" s="184"/>
      <c r="J11008" s="182"/>
      <c r="K11008" s="21"/>
      <c r="L11008" s="24"/>
      <c r="M11008" s="185"/>
      <c r="N11008" s="24"/>
      <c r="O11008" s="14"/>
      <c r="P11008" s="14"/>
      <c r="Q11008" s="39"/>
      <c r="R11008" s="545"/>
      <c r="S11008" s="545"/>
      <c r="T11008" s="25"/>
      <c r="U11008" s="25"/>
    </row>
    <row r="11009" spans="2:21">
      <c r="B11009" s="9"/>
      <c r="C11009" s="9"/>
      <c r="D11009" s="9"/>
      <c r="E11009" s="9"/>
      <c r="F11009" s="10"/>
      <c r="G11009" s="4"/>
      <c r="H11009" s="24"/>
      <c r="I11009" s="184"/>
      <c r="J11009" s="182"/>
      <c r="K11009" s="21"/>
      <c r="L11009" s="24"/>
      <c r="M11009" s="185"/>
      <c r="N11009" s="24"/>
      <c r="O11009" s="14"/>
      <c r="P11009" s="14"/>
      <c r="Q11009" s="39"/>
      <c r="R11009" s="545"/>
      <c r="S11009" s="545"/>
      <c r="T11009" s="25"/>
      <c r="U11009" s="25"/>
    </row>
    <row r="11010" spans="2:21">
      <c r="B11010" s="9"/>
      <c r="C11010" s="9"/>
      <c r="D11010" s="9"/>
      <c r="E11010" s="9"/>
      <c r="F11010" s="10"/>
      <c r="G11010" s="4"/>
      <c r="H11010" s="24"/>
      <c r="I11010" s="184"/>
      <c r="J11010" s="182"/>
      <c r="K11010" s="21"/>
      <c r="L11010" s="24"/>
      <c r="M11010" s="185"/>
      <c r="N11010" s="24"/>
      <c r="O11010" s="14"/>
      <c r="P11010" s="14"/>
      <c r="Q11010" s="39"/>
      <c r="R11010" s="545"/>
      <c r="S11010" s="545"/>
      <c r="T11010" s="25"/>
      <c r="U11010" s="25"/>
    </row>
    <row r="11011" spans="2:21">
      <c r="B11011" s="9"/>
      <c r="C11011" s="9"/>
      <c r="D11011" s="9"/>
      <c r="E11011" s="9"/>
      <c r="F11011" s="10"/>
      <c r="G11011" s="4"/>
      <c r="H11011" s="24"/>
      <c r="I11011" s="184"/>
      <c r="J11011" s="182"/>
      <c r="K11011" s="21"/>
      <c r="L11011" s="24"/>
      <c r="M11011" s="185"/>
      <c r="N11011" s="24"/>
      <c r="O11011" s="14"/>
      <c r="P11011" s="14"/>
      <c r="Q11011" s="39"/>
      <c r="R11011" s="545"/>
      <c r="S11011" s="545"/>
      <c r="T11011" s="25"/>
      <c r="U11011" s="25"/>
    </row>
    <row r="11012" spans="2:21">
      <c r="B11012" s="9"/>
      <c r="C11012" s="9"/>
      <c r="D11012" s="9"/>
      <c r="E11012" s="9"/>
      <c r="F11012" s="10"/>
      <c r="G11012" s="4"/>
      <c r="H11012" s="24"/>
      <c r="I11012" s="184"/>
      <c r="J11012" s="182"/>
      <c r="K11012" s="21"/>
      <c r="L11012" s="24"/>
      <c r="M11012" s="185"/>
      <c r="N11012" s="24"/>
      <c r="O11012" s="14"/>
      <c r="P11012" s="14"/>
      <c r="Q11012" s="39"/>
      <c r="R11012" s="545"/>
      <c r="S11012" s="545"/>
      <c r="T11012" s="25"/>
      <c r="U11012" s="25"/>
    </row>
    <row r="11013" spans="2:21">
      <c r="B11013" s="9"/>
      <c r="C11013" s="9"/>
      <c r="D11013" s="9"/>
      <c r="E11013" s="9"/>
      <c r="F11013" s="10"/>
      <c r="G11013" s="4"/>
      <c r="H11013" s="24"/>
      <c r="I11013" s="184"/>
      <c r="J11013" s="182"/>
      <c r="K11013" s="21"/>
      <c r="L11013" s="24"/>
      <c r="M11013" s="185"/>
      <c r="N11013" s="24"/>
      <c r="O11013" s="14"/>
      <c r="P11013" s="14"/>
      <c r="Q11013" s="39"/>
      <c r="R11013" s="545"/>
      <c r="S11013" s="545"/>
      <c r="T11013" s="25"/>
      <c r="U11013" s="25"/>
    </row>
    <row r="11014" spans="2:21">
      <c r="B11014" s="9"/>
      <c r="C11014" s="9"/>
      <c r="D11014" s="9"/>
      <c r="E11014" s="9"/>
      <c r="F11014" s="10"/>
      <c r="G11014" s="4"/>
      <c r="H11014" s="24"/>
      <c r="I11014" s="184"/>
      <c r="J11014" s="182"/>
      <c r="K11014" s="21"/>
      <c r="L11014" s="24"/>
      <c r="M11014" s="185"/>
      <c r="N11014" s="24"/>
      <c r="O11014" s="14"/>
      <c r="P11014" s="14"/>
      <c r="Q11014" s="39"/>
      <c r="R11014" s="545"/>
      <c r="S11014" s="545"/>
      <c r="T11014" s="25"/>
      <c r="U11014" s="25"/>
    </row>
    <row r="11015" spans="2:21">
      <c r="B11015" s="9"/>
      <c r="C11015" s="9"/>
      <c r="D11015" s="9"/>
      <c r="E11015" s="9"/>
      <c r="F11015" s="10"/>
      <c r="G11015" s="4"/>
      <c r="H11015" s="24"/>
      <c r="I11015" s="184"/>
      <c r="J11015" s="182"/>
      <c r="K11015" s="21"/>
      <c r="L11015" s="24"/>
      <c r="M11015" s="185"/>
      <c r="N11015" s="24"/>
      <c r="O11015" s="14"/>
      <c r="P11015" s="14"/>
      <c r="Q11015" s="39"/>
      <c r="R11015" s="545"/>
      <c r="S11015" s="545"/>
      <c r="T11015" s="25"/>
      <c r="U11015" s="25"/>
    </row>
    <row r="11016" spans="2:21">
      <c r="B11016" s="9"/>
      <c r="C11016" s="9"/>
      <c r="D11016" s="9"/>
      <c r="E11016" s="9"/>
      <c r="F11016" s="10"/>
      <c r="G11016" s="4"/>
      <c r="H11016" s="24"/>
      <c r="I11016" s="184"/>
      <c r="J11016" s="182"/>
      <c r="K11016" s="21"/>
      <c r="L11016" s="24"/>
      <c r="M11016" s="185"/>
      <c r="N11016" s="24"/>
      <c r="O11016" s="14"/>
      <c r="P11016" s="14"/>
      <c r="Q11016" s="39"/>
      <c r="R11016" s="545"/>
      <c r="S11016" s="545"/>
      <c r="T11016" s="25"/>
      <c r="U11016" s="25"/>
    </row>
    <row r="11017" spans="2:21">
      <c r="B11017" s="9"/>
      <c r="C11017" s="9"/>
      <c r="D11017" s="9"/>
      <c r="E11017" s="9"/>
      <c r="F11017" s="10"/>
      <c r="G11017" s="4"/>
      <c r="H11017" s="24"/>
      <c r="I11017" s="184"/>
      <c r="J11017" s="182"/>
      <c r="K11017" s="21"/>
      <c r="L11017" s="24"/>
      <c r="M11017" s="185"/>
      <c r="N11017" s="24"/>
      <c r="O11017" s="14"/>
      <c r="P11017" s="14"/>
      <c r="Q11017" s="39"/>
      <c r="R11017" s="545"/>
      <c r="S11017" s="545"/>
      <c r="T11017" s="25"/>
      <c r="U11017" s="25"/>
    </row>
    <row r="11018" spans="2:21">
      <c r="B11018" s="9"/>
      <c r="C11018" s="9"/>
      <c r="D11018" s="9"/>
      <c r="E11018" s="9"/>
      <c r="F11018" s="10"/>
      <c r="G11018" s="4"/>
      <c r="H11018" s="24"/>
      <c r="I11018" s="184"/>
      <c r="J11018" s="182"/>
      <c r="K11018" s="21"/>
      <c r="L11018" s="24"/>
      <c r="M11018" s="185"/>
      <c r="N11018" s="24"/>
      <c r="O11018" s="14"/>
      <c r="P11018" s="14"/>
      <c r="Q11018" s="39"/>
      <c r="R11018" s="545"/>
      <c r="S11018" s="545"/>
      <c r="T11018" s="25"/>
      <c r="U11018" s="25"/>
    </row>
    <row r="11019" spans="2:21">
      <c r="B11019" s="9"/>
      <c r="C11019" s="9"/>
      <c r="D11019" s="9"/>
      <c r="E11019" s="9"/>
      <c r="F11019" s="10"/>
      <c r="G11019" s="4"/>
      <c r="H11019" s="24"/>
      <c r="I11019" s="184"/>
      <c r="J11019" s="182"/>
      <c r="K11019" s="21"/>
      <c r="L11019" s="24"/>
      <c r="M11019" s="185"/>
      <c r="N11019" s="24"/>
      <c r="O11019" s="14"/>
      <c r="P11019" s="14"/>
      <c r="Q11019" s="39"/>
      <c r="R11019" s="545"/>
      <c r="S11019" s="545"/>
      <c r="T11019" s="25"/>
      <c r="U11019" s="25"/>
    </row>
    <row r="11020" spans="2:21">
      <c r="B11020" s="9"/>
      <c r="C11020" s="9"/>
      <c r="D11020" s="9"/>
      <c r="E11020" s="9"/>
      <c r="F11020" s="10"/>
      <c r="G11020" s="4"/>
      <c r="H11020" s="24"/>
      <c r="I11020" s="184"/>
      <c r="J11020" s="182"/>
      <c r="K11020" s="21"/>
      <c r="L11020" s="24"/>
      <c r="M11020" s="185"/>
      <c r="N11020" s="24"/>
      <c r="O11020" s="14"/>
      <c r="P11020" s="14"/>
      <c r="Q11020" s="39"/>
      <c r="R11020" s="545"/>
      <c r="S11020" s="545"/>
      <c r="T11020" s="25"/>
      <c r="U11020" s="25"/>
    </row>
    <row r="11021" spans="2:21">
      <c r="B11021" s="9"/>
      <c r="C11021" s="9"/>
      <c r="D11021" s="9"/>
      <c r="E11021" s="9"/>
      <c r="F11021" s="10"/>
      <c r="G11021" s="4"/>
      <c r="H11021" s="24"/>
      <c r="I11021" s="184"/>
      <c r="J11021" s="182"/>
      <c r="K11021" s="21"/>
      <c r="L11021" s="24"/>
      <c r="M11021" s="185"/>
      <c r="N11021" s="24"/>
      <c r="O11021" s="14"/>
      <c r="P11021" s="14"/>
      <c r="Q11021" s="39"/>
      <c r="R11021" s="545"/>
      <c r="S11021" s="545"/>
      <c r="T11021" s="25"/>
      <c r="U11021" s="25"/>
    </row>
    <row r="11022" spans="2:21">
      <c r="B11022" s="9"/>
      <c r="C11022" s="9"/>
      <c r="D11022" s="9"/>
      <c r="E11022" s="9"/>
      <c r="F11022" s="10"/>
      <c r="G11022" s="4"/>
      <c r="H11022" s="24"/>
      <c r="I11022" s="184"/>
      <c r="J11022" s="182"/>
      <c r="K11022" s="21"/>
      <c r="L11022" s="24"/>
      <c r="M11022" s="185"/>
      <c r="N11022" s="24"/>
      <c r="O11022" s="14"/>
      <c r="P11022" s="14"/>
      <c r="Q11022" s="39"/>
      <c r="R11022" s="545"/>
      <c r="S11022" s="545"/>
      <c r="T11022" s="25"/>
      <c r="U11022" s="25"/>
    </row>
    <row r="11023" spans="2:21">
      <c r="B11023" s="9"/>
      <c r="C11023" s="9"/>
      <c r="D11023" s="9"/>
      <c r="E11023" s="9"/>
      <c r="F11023" s="10"/>
      <c r="G11023" s="4"/>
      <c r="H11023" s="24"/>
      <c r="I11023" s="184"/>
      <c r="J11023" s="182"/>
      <c r="K11023" s="21"/>
      <c r="L11023" s="24"/>
      <c r="M11023" s="185"/>
      <c r="N11023" s="24"/>
      <c r="O11023" s="14"/>
      <c r="P11023" s="14"/>
      <c r="Q11023" s="39"/>
      <c r="R11023" s="545"/>
      <c r="S11023" s="545"/>
      <c r="T11023" s="25"/>
      <c r="U11023" s="25"/>
    </row>
    <row r="11024" spans="2:21">
      <c r="B11024" s="9"/>
      <c r="C11024" s="9"/>
      <c r="D11024" s="9"/>
      <c r="E11024" s="9"/>
      <c r="F11024" s="10"/>
      <c r="G11024" s="4"/>
      <c r="H11024" s="24"/>
      <c r="I11024" s="184"/>
      <c r="J11024" s="182"/>
      <c r="K11024" s="21"/>
      <c r="L11024" s="24"/>
      <c r="M11024" s="185"/>
      <c r="N11024" s="24"/>
      <c r="O11024" s="14"/>
      <c r="P11024" s="14"/>
      <c r="Q11024" s="39"/>
      <c r="R11024" s="545"/>
      <c r="S11024" s="545"/>
      <c r="T11024" s="25"/>
      <c r="U11024" s="25"/>
    </row>
    <row r="11025" spans="2:21">
      <c r="B11025" s="9"/>
      <c r="C11025" s="9"/>
      <c r="D11025" s="9"/>
      <c r="E11025" s="9"/>
      <c r="F11025" s="10"/>
      <c r="G11025" s="4"/>
      <c r="H11025" s="24"/>
      <c r="I11025" s="184"/>
      <c r="J11025" s="182"/>
      <c r="K11025" s="21"/>
      <c r="L11025" s="24"/>
      <c r="M11025" s="185"/>
      <c r="N11025" s="24"/>
      <c r="O11025" s="14"/>
      <c r="P11025" s="14"/>
      <c r="Q11025" s="39"/>
      <c r="R11025" s="545"/>
      <c r="S11025" s="545"/>
      <c r="T11025" s="25"/>
      <c r="U11025" s="25"/>
    </row>
    <row r="11026" spans="2:21">
      <c r="B11026" s="9"/>
      <c r="C11026" s="9"/>
      <c r="D11026" s="9"/>
      <c r="E11026" s="9"/>
      <c r="F11026" s="10"/>
      <c r="G11026" s="4"/>
      <c r="H11026" s="24"/>
      <c r="I11026" s="184"/>
      <c r="J11026" s="182"/>
      <c r="K11026" s="21"/>
      <c r="L11026" s="24"/>
      <c r="M11026" s="185"/>
      <c r="N11026" s="24"/>
      <c r="O11026" s="14"/>
      <c r="P11026" s="14"/>
      <c r="Q11026" s="39"/>
      <c r="R11026" s="545"/>
      <c r="S11026" s="545"/>
      <c r="T11026" s="25"/>
      <c r="U11026" s="25"/>
    </row>
    <row r="11027" spans="2:21">
      <c r="B11027" s="9"/>
      <c r="C11027" s="9"/>
      <c r="D11027" s="9"/>
      <c r="E11027" s="9"/>
      <c r="F11027" s="10"/>
      <c r="G11027" s="4"/>
      <c r="H11027" s="24"/>
      <c r="I11027" s="184"/>
      <c r="J11027" s="182"/>
      <c r="K11027" s="21"/>
      <c r="L11027" s="24"/>
      <c r="M11027" s="185"/>
      <c r="N11027" s="24"/>
      <c r="O11027" s="14"/>
      <c r="P11027" s="14"/>
      <c r="Q11027" s="39"/>
      <c r="R11027" s="545"/>
      <c r="S11027" s="545"/>
      <c r="T11027" s="25"/>
      <c r="U11027" s="25"/>
    </row>
    <row r="11028" spans="2:21">
      <c r="B11028" s="9"/>
      <c r="C11028" s="9"/>
      <c r="D11028" s="9"/>
      <c r="E11028" s="9"/>
      <c r="F11028" s="10"/>
      <c r="G11028" s="4"/>
      <c r="H11028" s="24"/>
      <c r="I11028" s="184"/>
      <c r="J11028" s="182"/>
      <c r="K11028" s="21"/>
      <c r="L11028" s="24"/>
      <c r="M11028" s="185"/>
      <c r="N11028" s="24"/>
      <c r="O11028" s="14"/>
      <c r="P11028" s="14"/>
      <c r="Q11028" s="39"/>
      <c r="R11028" s="545"/>
      <c r="S11028" s="545"/>
      <c r="T11028" s="25"/>
      <c r="U11028" s="25"/>
    </row>
    <row r="11029" spans="2:21">
      <c r="B11029" s="9"/>
      <c r="C11029" s="9"/>
      <c r="D11029" s="9"/>
      <c r="E11029" s="9"/>
      <c r="F11029" s="10"/>
      <c r="G11029" s="4"/>
      <c r="H11029" s="24"/>
      <c r="I11029" s="184"/>
      <c r="J11029" s="182"/>
      <c r="K11029" s="21"/>
      <c r="L11029" s="24"/>
      <c r="M11029" s="185"/>
      <c r="N11029" s="24"/>
      <c r="O11029" s="14"/>
      <c r="P11029" s="14"/>
      <c r="Q11029" s="39"/>
      <c r="R11029" s="545"/>
      <c r="S11029" s="545"/>
      <c r="T11029" s="25"/>
      <c r="U11029" s="25"/>
    </row>
    <row r="11030" spans="2:21">
      <c r="B11030" s="9"/>
      <c r="C11030" s="9"/>
      <c r="D11030" s="9"/>
      <c r="E11030" s="9"/>
      <c r="F11030" s="10"/>
      <c r="G11030" s="4"/>
      <c r="H11030" s="24"/>
      <c r="I11030" s="184"/>
      <c r="J11030" s="182"/>
      <c r="K11030" s="21"/>
      <c r="L11030" s="24"/>
      <c r="M11030" s="185"/>
      <c r="N11030" s="24"/>
      <c r="O11030" s="14"/>
      <c r="P11030" s="14"/>
      <c r="Q11030" s="39"/>
      <c r="R11030" s="545"/>
      <c r="S11030" s="545"/>
      <c r="T11030" s="25"/>
      <c r="U11030" s="25"/>
    </row>
    <row r="11031" spans="2:21">
      <c r="B11031" s="9"/>
      <c r="C11031" s="9"/>
      <c r="D11031" s="9"/>
      <c r="E11031" s="9"/>
      <c r="F11031" s="10"/>
      <c r="G11031" s="4"/>
      <c r="H11031" s="24"/>
      <c r="I11031" s="184"/>
      <c r="J11031" s="182"/>
      <c r="K11031" s="21"/>
      <c r="L11031" s="24"/>
      <c r="M11031" s="185"/>
      <c r="N11031" s="24"/>
      <c r="O11031" s="14"/>
      <c r="P11031" s="14"/>
      <c r="Q11031" s="39"/>
      <c r="R11031" s="545"/>
      <c r="S11031" s="545"/>
      <c r="T11031" s="25"/>
      <c r="U11031" s="25"/>
    </row>
    <row r="11032" spans="2:21">
      <c r="B11032" s="9"/>
      <c r="C11032" s="9"/>
      <c r="D11032" s="9"/>
      <c r="E11032" s="9"/>
      <c r="F11032" s="10"/>
      <c r="G11032" s="4"/>
      <c r="H11032" s="24"/>
      <c r="I11032" s="184"/>
      <c r="J11032" s="182"/>
      <c r="K11032" s="21"/>
      <c r="L11032" s="24"/>
      <c r="M11032" s="185"/>
      <c r="N11032" s="24"/>
      <c r="O11032" s="14"/>
      <c r="P11032" s="14"/>
      <c r="Q11032" s="39"/>
      <c r="R11032" s="545"/>
      <c r="S11032" s="545"/>
      <c r="T11032" s="25"/>
      <c r="U11032" s="25"/>
    </row>
    <row r="11033" spans="2:21">
      <c r="B11033" s="9"/>
      <c r="C11033" s="9"/>
      <c r="D11033" s="9"/>
      <c r="E11033" s="9"/>
      <c r="F11033" s="10"/>
      <c r="G11033" s="4"/>
      <c r="H11033" s="24"/>
      <c r="I11033" s="184"/>
      <c r="J11033" s="182"/>
      <c r="K11033" s="21"/>
      <c r="L11033" s="24"/>
      <c r="M11033" s="185"/>
      <c r="N11033" s="24"/>
      <c r="O11033" s="14"/>
      <c r="P11033" s="14"/>
      <c r="Q11033" s="39"/>
      <c r="R11033" s="545"/>
      <c r="S11033" s="545"/>
      <c r="T11033" s="25"/>
      <c r="U11033" s="25"/>
    </row>
    <row r="11034" spans="2:21">
      <c r="B11034" s="9"/>
      <c r="C11034" s="9"/>
      <c r="D11034" s="9"/>
      <c r="E11034" s="9"/>
      <c r="F11034" s="10"/>
      <c r="G11034" s="4"/>
      <c r="H11034" s="24"/>
      <c r="I11034" s="184"/>
      <c r="J11034" s="182"/>
      <c r="K11034" s="21"/>
      <c r="L11034" s="24"/>
      <c r="M11034" s="185"/>
      <c r="N11034" s="24"/>
      <c r="O11034" s="14"/>
      <c r="P11034" s="14"/>
      <c r="Q11034" s="39"/>
      <c r="R11034" s="545"/>
      <c r="S11034" s="545"/>
      <c r="T11034" s="25"/>
      <c r="U11034" s="25"/>
    </row>
    <row r="11035" spans="2:21">
      <c r="B11035" s="9"/>
      <c r="C11035" s="9"/>
      <c r="D11035" s="9"/>
      <c r="E11035" s="9"/>
      <c r="F11035" s="10"/>
      <c r="G11035" s="4"/>
      <c r="H11035" s="24"/>
      <c r="I11035" s="184"/>
      <c r="J11035" s="182"/>
      <c r="K11035" s="21"/>
      <c r="L11035" s="24"/>
      <c r="M11035" s="185"/>
      <c r="N11035" s="24"/>
      <c r="O11035" s="14"/>
      <c r="P11035" s="14"/>
      <c r="Q11035" s="39"/>
      <c r="R11035" s="545"/>
      <c r="S11035" s="545"/>
      <c r="T11035" s="25"/>
      <c r="U11035" s="25"/>
    </row>
    <row r="11036" spans="2:21">
      <c r="B11036" s="9"/>
      <c r="C11036" s="9"/>
      <c r="D11036" s="9"/>
      <c r="E11036" s="9"/>
      <c r="F11036" s="10"/>
      <c r="G11036" s="4"/>
      <c r="H11036" s="24"/>
      <c r="I11036" s="184"/>
      <c r="J11036" s="182"/>
      <c r="K11036" s="21"/>
      <c r="L11036" s="24"/>
      <c r="M11036" s="185"/>
      <c r="N11036" s="24"/>
      <c r="O11036" s="14"/>
      <c r="P11036" s="14"/>
      <c r="Q11036" s="39"/>
      <c r="R11036" s="545"/>
      <c r="S11036" s="545"/>
      <c r="T11036" s="25"/>
      <c r="U11036" s="25"/>
    </row>
    <row r="11037" spans="2:21">
      <c r="B11037" s="9"/>
      <c r="C11037" s="9"/>
      <c r="D11037" s="9"/>
      <c r="E11037" s="9"/>
      <c r="F11037" s="10"/>
      <c r="G11037" s="4"/>
      <c r="H11037" s="24"/>
      <c r="I11037" s="184"/>
      <c r="J11037" s="182"/>
      <c r="K11037" s="21"/>
      <c r="L11037" s="24"/>
      <c r="M11037" s="185"/>
      <c r="N11037" s="24"/>
      <c r="O11037" s="14"/>
      <c r="P11037" s="14"/>
      <c r="Q11037" s="39"/>
      <c r="R11037" s="545"/>
      <c r="S11037" s="545"/>
      <c r="T11037" s="25"/>
      <c r="U11037" s="25"/>
    </row>
    <row r="11038" spans="2:21">
      <c r="B11038" s="9"/>
      <c r="C11038" s="9"/>
      <c r="D11038" s="9"/>
      <c r="E11038" s="9"/>
      <c r="F11038" s="10"/>
      <c r="G11038" s="4"/>
      <c r="H11038" s="24"/>
      <c r="I11038" s="184"/>
      <c r="J11038" s="182"/>
      <c r="K11038" s="21"/>
      <c r="L11038" s="24"/>
      <c r="M11038" s="185"/>
      <c r="N11038" s="24"/>
      <c r="O11038" s="14"/>
      <c r="P11038" s="14"/>
      <c r="Q11038" s="39"/>
      <c r="R11038" s="545"/>
      <c r="S11038" s="545"/>
      <c r="T11038" s="25"/>
      <c r="U11038" s="25"/>
    </row>
    <row r="11039" spans="2:21">
      <c r="B11039" s="9"/>
      <c r="C11039" s="9"/>
      <c r="D11039" s="9"/>
      <c r="E11039" s="9"/>
      <c r="F11039" s="10"/>
      <c r="G11039" s="4"/>
      <c r="H11039" s="24"/>
      <c r="I11039" s="184"/>
      <c r="J11039" s="182"/>
      <c r="K11039" s="21"/>
      <c r="L11039" s="24"/>
      <c r="M11039" s="185"/>
      <c r="N11039" s="24"/>
      <c r="O11039" s="14"/>
      <c r="P11039" s="14"/>
      <c r="Q11039" s="39"/>
      <c r="R11039" s="545"/>
      <c r="S11039" s="545"/>
      <c r="T11039" s="25"/>
      <c r="U11039" s="25"/>
    </row>
    <row r="11040" spans="2:21">
      <c r="B11040" s="9"/>
      <c r="C11040" s="9"/>
      <c r="D11040" s="9"/>
      <c r="E11040" s="9"/>
      <c r="F11040" s="10"/>
      <c r="G11040" s="4"/>
      <c r="H11040" s="24"/>
      <c r="I11040" s="184"/>
      <c r="J11040" s="182"/>
      <c r="K11040" s="21"/>
      <c r="L11040" s="24"/>
      <c r="M11040" s="185"/>
      <c r="N11040" s="24"/>
      <c r="O11040" s="14"/>
      <c r="P11040" s="14"/>
      <c r="Q11040" s="39"/>
      <c r="R11040" s="545"/>
      <c r="S11040" s="545"/>
      <c r="T11040" s="25"/>
      <c r="U11040" s="25"/>
    </row>
    <row r="11041" spans="2:21">
      <c r="B11041" s="9"/>
      <c r="C11041" s="9"/>
      <c r="D11041" s="9"/>
      <c r="E11041" s="9"/>
      <c r="F11041" s="10"/>
      <c r="G11041" s="4"/>
      <c r="H11041" s="24"/>
      <c r="I11041" s="184"/>
      <c r="J11041" s="182"/>
      <c r="K11041" s="21"/>
      <c r="L11041" s="24"/>
      <c r="M11041" s="185"/>
      <c r="N11041" s="24"/>
      <c r="O11041" s="14"/>
      <c r="P11041" s="14"/>
      <c r="Q11041" s="39"/>
      <c r="R11041" s="545"/>
      <c r="S11041" s="545"/>
      <c r="T11041" s="25"/>
      <c r="U11041" s="25"/>
    </row>
    <row r="11042" spans="2:21">
      <c r="B11042" s="9"/>
      <c r="C11042" s="9"/>
      <c r="D11042" s="9"/>
      <c r="E11042" s="9"/>
      <c r="F11042" s="10"/>
      <c r="G11042" s="4"/>
      <c r="H11042" s="24"/>
      <c r="I11042" s="184"/>
      <c r="J11042" s="182"/>
      <c r="K11042" s="21"/>
      <c r="L11042" s="24"/>
      <c r="M11042" s="185"/>
      <c r="N11042" s="24"/>
      <c r="O11042" s="14"/>
      <c r="P11042" s="14"/>
      <c r="Q11042" s="39"/>
      <c r="R11042" s="545"/>
      <c r="S11042" s="545"/>
      <c r="T11042" s="25"/>
      <c r="U11042" s="25"/>
    </row>
    <row r="11043" spans="2:21">
      <c r="B11043" s="9"/>
      <c r="C11043" s="9"/>
      <c r="D11043" s="9"/>
      <c r="E11043" s="9"/>
      <c r="F11043" s="10"/>
      <c r="G11043" s="4"/>
      <c r="H11043" s="24"/>
      <c r="I11043" s="184"/>
      <c r="J11043" s="182"/>
      <c r="K11043" s="21"/>
      <c r="L11043" s="24"/>
      <c r="M11043" s="185"/>
      <c r="N11043" s="24"/>
      <c r="O11043" s="14"/>
      <c r="P11043" s="14"/>
      <c r="Q11043" s="39"/>
      <c r="R11043" s="545"/>
      <c r="S11043" s="545"/>
      <c r="T11043" s="25"/>
      <c r="U11043" s="25"/>
    </row>
    <row r="11044" spans="2:21">
      <c r="B11044" s="9"/>
      <c r="C11044" s="9"/>
      <c r="D11044" s="9"/>
      <c r="E11044" s="9"/>
      <c r="F11044" s="10"/>
      <c r="G11044" s="4"/>
      <c r="H11044" s="24"/>
      <c r="I11044" s="184"/>
      <c r="J11044" s="182"/>
      <c r="K11044" s="21"/>
      <c r="L11044" s="24"/>
      <c r="M11044" s="185"/>
      <c r="N11044" s="24"/>
      <c r="O11044" s="14"/>
      <c r="P11044" s="14"/>
      <c r="Q11044" s="39"/>
      <c r="R11044" s="545"/>
      <c r="S11044" s="545"/>
      <c r="T11044" s="25"/>
      <c r="U11044" s="25"/>
    </row>
    <row r="11045" spans="2:21">
      <c r="B11045" s="9"/>
      <c r="C11045" s="9"/>
      <c r="D11045" s="9"/>
      <c r="E11045" s="9"/>
      <c r="F11045" s="10"/>
      <c r="G11045" s="4"/>
      <c r="H11045" s="24"/>
      <c r="I11045" s="184"/>
      <c r="J11045" s="182"/>
      <c r="K11045" s="21"/>
      <c r="L11045" s="24"/>
      <c r="M11045" s="185"/>
      <c r="N11045" s="24"/>
      <c r="O11045" s="14"/>
      <c r="P11045" s="14"/>
      <c r="Q11045" s="39"/>
      <c r="R11045" s="545"/>
      <c r="S11045" s="545"/>
      <c r="T11045" s="25"/>
      <c r="U11045" s="25"/>
    </row>
    <row r="11046" spans="2:21">
      <c r="B11046" s="9"/>
      <c r="C11046" s="9"/>
      <c r="D11046" s="9"/>
      <c r="E11046" s="9"/>
      <c r="F11046" s="10"/>
      <c r="G11046" s="4"/>
      <c r="H11046" s="24"/>
      <c r="I11046" s="184"/>
      <c r="J11046" s="182"/>
      <c r="K11046" s="21"/>
      <c r="L11046" s="24"/>
      <c r="M11046" s="185"/>
      <c r="N11046" s="24"/>
      <c r="O11046" s="14"/>
      <c r="P11046" s="14"/>
      <c r="Q11046" s="39"/>
      <c r="R11046" s="545"/>
      <c r="S11046" s="545"/>
      <c r="T11046" s="25"/>
      <c r="U11046" s="25"/>
    </row>
    <row r="11047" spans="2:21">
      <c r="B11047" s="9"/>
      <c r="C11047" s="9"/>
      <c r="D11047" s="9"/>
      <c r="E11047" s="9"/>
      <c r="F11047" s="10"/>
      <c r="G11047" s="4"/>
      <c r="H11047" s="24"/>
      <c r="I11047" s="184"/>
      <c r="J11047" s="182"/>
      <c r="K11047" s="21"/>
      <c r="L11047" s="24"/>
      <c r="M11047" s="185"/>
      <c r="N11047" s="24"/>
      <c r="O11047" s="14"/>
      <c r="P11047" s="14"/>
      <c r="Q11047" s="39"/>
      <c r="R11047" s="545"/>
      <c r="S11047" s="545"/>
      <c r="T11047" s="25"/>
      <c r="U11047" s="25"/>
    </row>
    <row r="11048" spans="2:21">
      <c r="B11048" s="9"/>
      <c r="C11048" s="9"/>
      <c r="D11048" s="9"/>
      <c r="E11048" s="9"/>
      <c r="F11048" s="10"/>
      <c r="G11048" s="4"/>
      <c r="H11048" s="24"/>
      <c r="I11048" s="184"/>
      <c r="J11048" s="182"/>
      <c r="K11048" s="21"/>
      <c r="L11048" s="24"/>
      <c r="M11048" s="185"/>
      <c r="N11048" s="24"/>
      <c r="O11048" s="14"/>
      <c r="P11048" s="14"/>
      <c r="Q11048" s="39"/>
      <c r="R11048" s="545"/>
      <c r="S11048" s="545"/>
      <c r="T11048" s="25"/>
      <c r="U11048" s="25"/>
    </row>
    <row r="11049" spans="2:21">
      <c r="B11049" s="9"/>
      <c r="C11049" s="9"/>
      <c r="D11049" s="9"/>
      <c r="E11049" s="9"/>
      <c r="F11049" s="10"/>
      <c r="G11049" s="4"/>
      <c r="H11049" s="24"/>
      <c r="I11049" s="184"/>
      <c r="J11049" s="182"/>
      <c r="K11049" s="21"/>
      <c r="L11049" s="24"/>
      <c r="M11049" s="185"/>
      <c r="N11049" s="24"/>
      <c r="O11049" s="14"/>
      <c r="P11049" s="14"/>
      <c r="Q11049" s="39"/>
      <c r="R11049" s="545"/>
      <c r="S11049" s="545"/>
      <c r="T11049" s="25"/>
      <c r="U11049" s="25"/>
    </row>
    <row r="11050" spans="2:21">
      <c r="B11050" s="9"/>
      <c r="C11050" s="9"/>
      <c r="D11050" s="9"/>
      <c r="E11050" s="9"/>
      <c r="F11050" s="10"/>
      <c r="G11050" s="4"/>
      <c r="H11050" s="24"/>
      <c r="I11050" s="184"/>
      <c r="J11050" s="182"/>
      <c r="K11050" s="21"/>
      <c r="L11050" s="24"/>
      <c r="M11050" s="185"/>
      <c r="N11050" s="24"/>
      <c r="O11050" s="14"/>
      <c r="P11050" s="14"/>
      <c r="Q11050" s="39"/>
      <c r="R11050" s="545"/>
      <c r="S11050" s="545"/>
      <c r="T11050" s="25"/>
      <c r="U11050" s="25"/>
    </row>
    <row r="11051" spans="2:21">
      <c r="B11051" s="9"/>
      <c r="C11051" s="9"/>
      <c r="D11051" s="9"/>
      <c r="E11051" s="9"/>
      <c r="F11051" s="10"/>
      <c r="G11051" s="4"/>
      <c r="H11051" s="24"/>
      <c r="I11051" s="184"/>
      <c r="J11051" s="182"/>
      <c r="K11051" s="21"/>
      <c r="L11051" s="24"/>
      <c r="M11051" s="185"/>
      <c r="N11051" s="24"/>
      <c r="O11051" s="14"/>
      <c r="P11051" s="14"/>
      <c r="Q11051" s="39"/>
      <c r="R11051" s="545"/>
      <c r="S11051" s="545"/>
      <c r="T11051" s="25"/>
      <c r="U11051" s="25"/>
    </row>
    <row r="11052" spans="2:21">
      <c r="B11052" s="9"/>
      <c r="C11052" s="9"/>
      <c r="D11052" s="9"/>
      <c r="E11052" s="9"/>
      <c r="F11052" s="10"/>
      <c r="G11052" s="4"/>
      <c r="H11052" s="24"/>
      <c r="I11052" s="184"/>
      <c r="J11052" s="182"/>
      <c r="K11052" s="21"/>
      <c r="L11052" s="24"/>
      <c r="M11052" s="185"/>
      <c r="N11052" s="24"/>
      <c r="O11052" s="14"/>
      <c r="P11052" s="14"/>
      <c r="Q11052" s="39"/>
      <c r="R11052" s="545"/>
      <c r="S11052" s="545"/>
      <c r="T11052" s="25"/>
      <c r="U11052" s="25"/>
    </row>
    <row r="11053" spans="2:21">
      <c r="B11053" s="9"/>
      <c r="C11053" s="9"/>
      <c r="D11053" s="9"/>
      <c r="E11053" s="9"/>
      <c r="F11053" s="10"/>
      <c r="G11053" s="4"/>
      <c r="H11053" s="24"/>
      <c r="I11053" s="184"/>
      <c r="J11053" s="182"/>
      <c r="K11053" s="21"/>
      <c r="L11053" s="24"/>
      <c r="M11053" s="185"/>
      <c r="N11053" s="24"/>
      <c r="O11053" s="14"/>
      <c r="P11053" s="14"/>
      <c r="Q11053" s="39"/>
      <c r="R11053" s="545"/>
      <c r="S11053" s="545"/>
      <c r="T11053" s="25"/>
      <c r="U11053" s="25"/>
    </row>
    <row r="11054" spans="2:21">
      <c r="B11054" s="9"/>
      <c r="C11054" s="9"/>
      <c r="D11054" s="9"/>
      <c r="E11054" s="9"/>
      <c r="F11054" s="10"/>
      <c r="G11054" s="4"/>
      <c r="H11054" s="24"/>
      <c r="I11054" s="184"/>
      <c r="J11054" s="182"/>
      <c r="K11054" s="21"/>
      <c r="L11054" s="24"/>
      <c r="M11054" s="185"/>
      <c r="N11054" s="24"/>
      <c r="O11054" s="14"/>
      <c r="P11054" s="14"/>
      <c r="Q11054" s="39"/>
      <c r="R11054" s="545"/>
      <c r="S11054" s="545"/>
      <c r="T11054" s="25"/>
      <c r="U11054" s="25"/>
    </row>
    <row r="11055" spans="2:21">
      <c r="B11055" s="9"/>
      <c r="C11055" s="9"/>
      <c r="D11055" s="9"/>
      <c r="E11055" s="9"/>
      <c r="F11055" s="10"/>
      <c r="G11055" s="4"/>
      <c r="H11055" s="24"/>
      <c r="I11055" s="184"/>
      <c r="J11055" s="182"/>
      <c r="K11055" s="21"/>
      <c r="L11055" s="24"/>
      <c r="M11055" s="185"/>
      <c r="N11055" s="24"/>
      <c r="O11055" s="14"/>
      <c r="P11055" s="14"/>
      <c r="Q11055" s="39"/>
      <c r="R11055" s="545"/>
      <c r="S11055" s="545"/>
      <c r="T11055" s="25"/>
      <c r="U11055" s="25"/>
    </row>
    <row r="11056" spans="2:21">
      <c r="B11056" s="9"/>
      <c r="C11056" s="9"/>
      <c r="D11056" s="9"/>
      <c r="E11056" s="9"/>
      <c r="F11056" s="10"/>
      <c r="G11056" s="4"/>
      <c r="H11056" s="24"/>
      <c r="I11056" s="184"/>
      <c r="J11056" s="182"/>
      <c r="K11056" s="21"/>
      <c r="L11056" s="24"/>
      <c r="M11056" s="185"/>
      <c r="N11056" s="24"/>
      <c r="O11056" s="14"/>
      <c r="P11056" s="14"/>
      <c r="Q11056" s="39"/>
      <c r="R11056" s="545"/>
      <c r="S11056" s="545"/>
      <c r="T11056" s="25"/>
      <c r="U11056" s="25"/>
    </row>
    <row r="11057" spans="2:21">
      <c r="B11057" s="9"/>
      <c r="C11057" s="9"/>
      <c r="D11057" s="9"/>
      <c r="E11057" s="9"/>
      <c r="F11057" s="10"/>
      <c r="G11057" s="4"/>
      <c r="H11057" s="24"/>
      <c r="I11057" s="184"/>
      <c r="J11057" s="182"/>
      <c r="K11057" s="21"/>
      <c r="L11057" s="24"/>
      <c r="M11057" s="185"/>
      <c r="N11057" s="24"/>
      <c r="O11057" s="14"/>
      <c r="P11057" s="14"/>
      <c r="Q11057" s="39"/>
      <c r="R11057" s="545"/>
      <c r="S11057" s="545"/>
      <c r="T11057" s="25"/>
      <c r="U11057" s="25"/>
    </row>
    <row r="11058" spans="2:21">
      <c r="B11058" s="9"/>
      <c r="C11058" s="9"/>
      <c r="D11058" s="9"/>
      <c r="E11058" s="9"/>
      <c r="F11058" s="10"/>
      <c r="G11058" s="4"/>
      <c r="H11058" s="24"/>
      <c r="I11058" s="184"/>
      <c r="J11058" s="182"/>
      <c r="K11058" s="21"/>
      <c r="L11058" s="24"/>
      <c r="M11058" s="185"/>
      <c r="N11058" s="24"/>
      <c r="O11058" s="14"/>
      <c r="P11058" s="14"/>
      <c r="Q11058" s="39"/>
      <c r="R11058" s="545"/>
      <c r="S11058" s="545"/>
      <c r="T11058" s="25"/>
      <c r="U11058" s="25"/>
    </row>
    <row r="11059" spans="2:21">
      <c r="B11059" s="9"/>
      <c r="C11059" s="9"/>
      <c r="D11059" s="9"/>
      <c r="E11059" s="9"/>
      <c r="F11059" s="10"/>
      <c r="G11059" s="4"/>
      <c r="H11059" s="24"/>
      <c r="I11059" s="184"/>
      <c r="J11059" s="182"/>
      <c r="K11059" s="21"/>
      <c r="L11059" s="24"/>
      <c r="M11059" s="185"/>
      <c r="N11059" s="24"/>
      <c r="O11059" s="14"/>
      <c r="P11059" s="14"/>
      <c r="Q11059" s="39"/>
      <c r="R11059" s="545"/>
      <c r="S11059" s="545"/>
      <c r="T11059" s="25"/>
      <c r="U11059" s="25"/>
    </row>
    <row r="11060" spans="2:21">
      <c r="B11060" s="9"/>
      <c r="C11060" s="9"/>
      <c r="D11060" s="9"/>
      <c r="E11060" s="9"/>
      <c r="F11060" s="10"/>
      <c r="G11060" s="4"/>
      <c r="H11060" s="24"/>
      <c r="I11060" s="184"/>
      <c r="J11060" s="182"/>
      <c r="K11060" s="21"/>
      <c r="L11060" s="24"/>
      <c r="M11060" s="185"/>
      <c r="N11060" s="24"/>
      <c r="O11060" s="14"/>
      <c r="P11060" s="14"/>
      <c r="Q11060" s="39"/>
      <c r="R11060" s="545"/>
      <c r="S11060" s="545"/>
      <c r="T11060" s="25"/>
      <c r="U11060" s="25"/>
    </row>
    <row r="11061" spans="2:21">
      <c r="B11061" s="9"/>
      <c r="C11061" s="9"/>
      <c r="D11061" s="9"/>
      <c r="E11061" s="9"/>
      <c r="F11061" s="10"/>
      <c r="G11061" s="4"/>
      <c r="H11061" s="24"/>
      <c r="I11061" s="184"/>
      <c r="J11061" s="182"/>
      <c r="K11061" s="21"/>
      <c r="L11061" s="24"/>
      <c r="M11061" s="185"/>
      <c r="N11061" s="24"/>
      <c r="O11061" s="14"/>
      <c r="P11061" s="14"/>
      <c r="Q11061" s="39"/>
      <c r="R11061" s="545"/>
      <c r="S11061" s="545"/>
      <c r="T11061" s="25"/>
      <c r="U11061" s="25"/>
    </row>
    <row r="11062" spans="2:21">
      <c r="B11062" s="9"/>
      <c r="C11062" s="9"/>
      <c r="D11062" s="9"/>
      <c r="E11062" s="9"/>
      <c r="F11062" s="10"/>
      <c r="G11062" s="4"/>
      <c r="H11062" s="24"/>
      <c r="I11062" s="184"/>
      <c r="J11062" s="182"/>
      <c r="K11062" s="21"/>
      <c r="L11062" s="24"/>
      <c r="M11062" s="185"/>
      <c r="N11062" s="24"/>
      <c r="O11062" s="14"/>
      <c r="P11062" s="14"/>
      <c r="Q11062" s="39"/>
      <c r="R11062" s="545"/>
      <c r="S11062" s="545"/>
      <c r="T11062" s="25"/>
      <c r="U11062" s="25"/>
    </row>
    <row r="11063" spans="2:21">
      <c r="B11063" s="9"/>
      <c r="C11063" s="9"/>
      <c r="D11063" s="9"/>
      <c r="E11063" s="9"/>
      <c r="F11063" s="10"/>
      <c r="G11063" s="4"/>
      <c r="H11063" s="24"/>
      <c r="I11063" s="184"/>
      <c r="J11063" s="182"/>
      <c r="K11063" s="21"/>
      <c r="L11063" s="24"/>
      <c r="M11063" s="185"/>
      <c r="N11063" s="24"/>
      <c r="O11063" s="14"/>
      <c r="P11063" s="14"/>
      <c r="Q11063" s="39"/>
      <c r="R11063" s="545"/>
      <c r="S11063" s="545"/>
      <c r="T11063" s="25"/>
      <c r="U11063" s="25"/>
    </row>
    <row r="11064" spans="2:21">
      <c r="B11064" s="9"/>
      <c r="C11064" s="9"/>
      <c r="D11064" s="9"/>
      <c r="E11064" s="9"/>
      <c r="F11064" s="10"/>
      <c r="G11064" s="4"/>
      <c r="H11064" s="24"/>
      <c r="I11064" s="184"/>
      <c r="J11064" s="182"/>
      <c r="K11064" s="21"/>
      <c r="L11064" s="24"/>
      <c r="M11064" s="185"/>
      <c r="N11064" s="24"/>
      <c r="O11064" s="14"/>
      <c r="P11064" s="14"/>
      <c r="Q11064" s="39"/>
      <c r="R11064" s="545"/>
      <c r="S11064" s="545"/>
      <c r="T11064" s="25"/>
      <c r="U11064" s="25"/>
    </row>
    <row r="11065" spans="2:21">
      <c r="B11065" s="9"/>
      <c r="C11065" s="9"/>
      <c r="D11065" s="9"/>
      <c r="E11065" s="9"/>
      <c r="F11065" s="10"/>
      <c r="G11065" s="4"/>
      <c r="H11065" s="24"/>
      <c r="I11065" s="184"/>
      <c r="J11065" s="182"/>
      <c r="K11065" s="21"/>
      <c r="L11065" s="24"/>
      <c r="M11065" s="185"/>
      <c r="N11065" s="24"/>
      <c r="O11065" s="14"/>
      <c r="P11065" s="14"/>
      <c r="Q11065" s="39"/>
      <c r="R11065" s="545"/>
      <c r="S11065" s="545"/>
      <c r="T11065" s="25"/>
      <c r="U11065" s="25"/>
    </row>
    <row r="11066" spans="2:21">
      <c r="B11066" s="9"/>
      <c r="C11066" s="9"/>
      <c r="D11066" s="9"/>
      <c r="E11066" s="9"/>
      <c r="F11066" s="10"/>
      <c r="G11066" s="4"/>
      <c r="H11066" s="24"/>
      <c r="I11066" s="184"/>
      <c r="J11066" s="182"/>
      <c r="K11066" s="21"/>
      <c r="L11066" s="24"/>
      <c r="M11066" s="185"/>
      <c r="N11066" s="24"/>
      <c r="O11066" s="14"/>
      <c r="P11066" s="14"/>
      <c r="Q11066" s="39"/>
      <c r="R11066" s="545"/>
      <c r="S11066" s="545"/>
      <c r="T11066" s="25"/>
      <c r="U11066" s="25"/>
    </row>
    <row r="11067" spans="2:21">
      <c r="B11067" s="9"/>
      <c r="C11067" s="9"/>
      <c r="D11067" s="9"/>
      <c r="E11067" s="9"/>
      <c r="F11067" s="10"/>
      <c r="G11067" s="4"/>
      <c r="H11067" s="24"/>
      <c r="I11067" s="184"/>
      <c r="J11067" s="182"/>
      <c r="K11067" s="21"/>
      <c r="L11067" s="24"/>
      <c r="M11067" s="185"/>
      <c r="N11067" s="24"/>
      <c r="O11067" s="14"/>
      <c r="P11067" s="14"/>
      <c r="Q11067" s="39"/>
      <c r="R11067" s="545"/>
      <c r="S11067" s="545"/>
      <c r="T11067" s="25"/>
      <c r="U11067" s="25"/>
    </row>
    <row r="11068" spans="2:21">
      <c r="B11068" s="9"/>
      <c r="C11068" s="9"/>
      <c r="D11068" s="9"/>
      <c r="E11068" s="9"/>
      <c r="F11068" s="10"/>
      <c r="G11068" s="4"/>
      <c r="H11068" s="24"/>
      <c r="I11068" s="184"/>
      <c r="J11068" s="182"/>
      <c r="K11068" s="21"/>
      <c r="L11068" s="24"/>
      <c r="M11068" s="185"/>
      <c r="N11068" s="24"/>
      <c r="O11068" s="14"/>
      <c r="P11068" s="14"/>
      <c r="Q11068" s="39"/>
      <c r="R11068" s="545"/>
      <c r="S11068" s="545"/>
      <c r="T11068" s="25"/>
      <c r="U11068" s="25"/>
    </row>
    <row r="11069" spans="2:21">
      <c r="B11069" s="9"/>
      <c r="C11069" s="9"/>
      <c r="D11069" s="9"/>
      <c r="E11069" s="9"/>
      <c r="F11069" s="10"/>
      <c r="G11069" s="4"/>
      <c r="H11069" s="24"/>
      <c r="I11069" s="184"/>
      <c r="J11069" s="182"/>
      <c r="K11069" s="21"/>
      <c r="L11069" s="24"/>
      <c r="M11069" s="185"/>
      <c r="N11069" s="24"/>
      <c r="O11069" s="14"/>
      <c r="P11069" s="14"/>
      <c r="Q11069" s="39"/>
      <c r="R11069" s="545"/>
      <c r="S11069" s="545"/>
      <c r="T11069" s="25"/>
      <c r="U11069" s="25"/>
    </row>
    <row r="11070" spans="2:21">
      <c r="B11070" s="9"/>
      <c r="C11070" s="9"/>
      <c r="D11070" s="9"/>
      <c r="E11070" s="9"/>
      <c r="F11070" s="10"/>
      <c r="G11070" s="4"/>
      <c r="H11070" s="24"/>
      <c r="I11070" s="184"/>
      <c r="J11070" s="182"/>
      <c r="K11070" s="21"/>
      <c r="L11070" s="24"/>
      <c r="M11070" s="185"/>
      <c r="N11070" s="24"/>
      <c r="O11070" s="14"/>
      <c r="P11070" s="14"/>
      <c r="Q11070" s="39"/>
      <c r="R11070" s="545"/>
      <c r="S11070" s="545"/>
      <c r="T11070" s="25"/>
      <c r="U11070" s="25"/>
    </row>
    <row r="11071" spans="2:21">
      <c r="B11071" s="9"/>
      <c r="C11071" s="9"/>
      <c r="D11071" s="9"/>
      <c r="E11071" s="9"/>
      <c r="F11071" s="10"/>
      <c r="G11071" s="4"/>
      <c r="H11071" s="24"/>
      <c r="I11071" s="184"/>
      <c r="J11071" s="182"/>
      <c r="K11071" s="21"/>
      <c r="L11071" s="24"/>
      <c r="M11071" s="185"/>
      <c r="N11071" s="24"/>
      <c r="O11071" s="14"/>
      <c r="P11071" s="14"/>
      <c r="Q11071" s="39"/>
      <c r="R11071" s="545"/>
      <c r="S11071" s="545"/>
      <c r="T11071" s="25"/>
      <c r="U11071" s="25"/>
    </row>
    <row r="11072" spans="2:21">
      <c r="B11072" s="9"/>
      <c r="C11072" s="9"/>
      <c r="D11072" s="9"/>
      <c r="E11072" s="9"/>
      <c r="F11072" s="10"/>
      <c r="G11072" s="4"/>
      <c r="H11072" s="24"/>
      <c r="I11072" s="184"/>
      <c r="J11072" s="182"/>
      <c r="K11072" s="21"/>
      <c r="L11072" s="24"/>
      <c r="M11072" s="185"/>
      <c r="N11072" s="24"/>
      <c r="O11072" s="14"/>
      <c r="P11072" s="14"/>
      <c r="Q11072" s="39"/>
      <c r="R11072" s="545"/>
      <c r="S11072" s="545"/>
      <c r="T11072" s="25"/>
      <c r="U11072" s="25"/>
    </row>
    <row r="11073" spans="2:21">
      <c r="B11073" s="9"/>
      <c r="C11073" s="9"/>
      <c r="D11073" s="9"/>
      <c r="E11073" s="9"/>
      <c r="F11073" s="10"/>
      <c r="G11073" s="4"/>
      <c r="H11073" s="24"/>
      <c r="I11073" s="184"/>
      <c r="J11073" s="182"/>
      <c r="K11073" s="21"/>
      <c r="L11073" s="24"/>
      <c r="M11073" s="185"/>
      <c r="N11073" s="24"/>
      <c r="O11073" s="14"/>
      <c r="P11073" s="14"/>
      <c r="Q11073" s="39"/>
      <c r="R11073" s="545"/>
      <c r="S11073" s="545"/>
      <c r="T11073" s="25"/>
      <c r="U11073" s="25"/>
    </row>
    <row r="11074" spans="2:21">
      <c r="B11074" s="9"/>
      <c r="C11074" s="9"/>
      <c r="D11074" s="9"/>
      <c r="E11074" s="9"/>
      <c r="F11074" s="10"/>
      <c r="G11074" s="4"/>
      <c r="H11074" s="24"/>
      <c r="I11074" s="184"/>
      <c r="J11074" s="182"/>
      <c r="K11074" s="21"/>
      <c r="L11074" s="24"/>
      <c r="M11074" s="185"/>
      <c r="N11074" s="24"/>
      <c r="O11074" s="14"/>
      <c r="P11074" s="14"/>
      <c r="Q11074" s="39"/>
      <c r="R11074" s="545"/>
      <c r="S11074" s="545"/>
      <c r="T11074" s="25"/>
      <c r="U11074" s="25"/>
    </row>
    <row r="11075" spans="2:21">
      <c r="B11075" s="9"/>
      <c r="C11075" s="9"/>
      <c r="D11075" s="9"/>
      <c r="E11075" s="9"/>
      <c r="F11075" s="10"/>
      <c r="G11075" s="4"/>
      <c r="H11075" s="24"/>
      <c r="I11075" s="184"/>
      <c r="J11075" s="182"/>
      <c r="K11075" s="21"/>
      <c r="L11075" s="24"/>
      <c r="M11075" s="185"/>
      <c r="N11075" s="24"/>
      <c r="O11075" s="14"/>
      <c r="P11075" s="14"/>
      <c r="Q11075" s="39"/>
      <c r="R11075" s="545"/>
      <c r="S11075" s="545"/>
      <c r="T11075" s="25"/>
      <c r="U11075" s="25"/>
    </row>
    <row r="11076" spans="2:21">
      <c r="B11076" s="9"/>
      <c r="C11076" s="9"/>
      <c r="D11076" s="9"/>
      <c r="E11076" s="9"/>
      <c r="F11076" s="10"/>
      <c r="G11076" s="4"/>
      <c r="H11076" s="24"/>
      <c r="I11076" s="184"/>
      <c r="J11076" s="182"/>
      <c r="K11076" s="21"/>
      <c r="L11076" s="24"/>
      <c r="M11076" s="185"/>
      <c r="N11076" s="24"/>
      <c r="O11076" s="14"/>
      <c r="P11076" s="14"/>
      <c r="Q11076" s="39"/>
      <c r="R11076" s="545"/>
      <c r="S11076" s="545"/>
      <c r="T11076" s="25"/>
      <c r="U11076" s="25"/>
    </row>
    <row r="11077" spans="2:21">
      <c r="B11077" s="9"/>
      <c r="C11077" s="9"/>
      <c r="D11077" s="9"/>
      <c r="E11077" s="9"/>
      <c r="F11077" s="10"/>
      <c r="G11077" s="4"/>
      <c r="H11077" s="24"/>
      <c r="I11077" s="184"/>
      <c r="J11077" s="182"/>
      <c r="K11077" s="21"/>
      <c r="L11077" s="24"/>
      <c r="M11077" s="185"/>
      <c r="N11077" s="24"/>
      <c r="O11077" s="14"/>
      <c r="P11077" s="14"/>
      <c r="Q11077" s="39"/>
      <c r="R11077" s="545"/>
      <c r="S11077" s="545"/>
      <c r="T11077" s="25"/>
      <c r="U11077" s="25"/>
    </row>
    <row r="11078" spans="2:21">
      <c r="B11078" s="9"/>
      <c r="C11078" s="9"/>
      <c r="D11078" s="9"/>
      <c r="E11078" s="9"/>
      <c r="F11078" s="10"/>
      <c r="G11078" s="4"/>
      <c r="H11078" s="24"/>
      <c r="I11078" s="184"/>
      <c r="J11078" s="182"/>
      <c r="K11078" s="21"/>
      <c r="L11078" s="24"/>
      <c r="M11078" s="185"/>
      <c r="N11078" s="24"/>
      <c r="O11078" s="14"/>
      <c r="P11078" s="14"/>
      <c r="Q11078" s="39"/>
      <c r="R11078" s="545"/>
      <c r="S11078" s="545"/>
      <c r="T11078" s="25"/>
      <c r="U11078" s="25"/>
    </row>
    <row r="11079" spans="2:21">
      <c r="B11079" s="9"/>
      <c r="C11079" s="9"/>
      <c r="D11079" s="9"/>
      <c r="E11079" s="9"/>
      <c r="F11079" s="10"/>
      <c r="G11079" s="4"/>
      <c r="H11079" s="24"/>
      <c r="I11079" s="184"/>
      <c r="J11079" s="182"/>
      <c r="K11079" s="21"/>
      <c r="L11079" s="24"/>
      <c r="M11079" s="185"/>
      <c r="N11079" s="24"/>
      <c r="O11079" s="14"/>
      <c r="P11079" s="14"/>
      <c r="Q11079" s="39"/>
      <c r="R11079" s="545"/>
      <c r="S11079" s="545"/>
      <c r="T11079" s="25"/>
      <c r="U11079" s="25"/>
    </row>
    <row r="11080" spans="2:21">
      <c r="B11080" s="9"/>
      <c r="C11080" s="9"/>
      <c r="D11080" s="9"/>
      <c r="E11080" s="9"/>
      <c r="F11080" s="10"/>
      <c r="G11080" s="4"/>
      <c r="H11080" s="24"/>
      <c r="I11080" s="184"/>
      <c r="J11080" s="182"/>
      <c r="K11080" s="21"/>
      <c r="L11080" s="24"/>
      <c r="M11080" s="185"/>
      <c r="N11080" s="24"/>
      <c r="O11080" s="14"/>
      <c r="P11080" s="14"/>
      <c r="Q11080" s="39"/>
      <c r="R11080" s="545"/>
      <c r="S11080" s="545"/>
      <c r="T11080" s="25"/>
      <c r="U11080" s="25"/>
    </row>
    <row r="11081" spans="2:21">
      <c r="B11081" s="9"/>
      <c r="C11081" s="9"/>
      <c r="D11081" s="9"/>
      <c r="E11081" s="9"/>
      <c r="F11081" s="10"/>
      <c r="G11081" s="4"/>
      <c r="H11081" s="24"/>
      <c r="I11081" s="184"/>
      <c r="J11081" s="182"/>
      <c r="K11081" s="21"/>
      <c r="L11081" s="24"/>
      <c r="M11081" s="185"/>
      <c r="N11081" s="24"/>
      <c r="O11081" s="14"/>
      <c r="P11081" s="14"/>
      <c r="Q11081" s="39"/>
      <c r="R11081" s="545"/>
      <c r="S11081" s="545"/>
      <c r="T11081" s="25"/>
      <c r="U11081" s="25"/>
    </row>
    <row r="11082" spans="2:21">
      <c r="B11082" s="9"/>
      <c r="C11082" s="9"/>
      <c r="D11082" s="9"/>
      <c r="E11082" s="9"/>
      <c r="F11082" s="10"/>
      <c r="G11082" s="4"/>
      <c r="H11082" s="24"/>
      <c r="I11082" s="184"/>
      <c r="J11082" s="182"/>
      <c r="K11082" s="21"/>
      <c r="L11082" s="24"/>
      <c r="M11082" s="185"/>
      <c r="N11082" s="24"/>
      <c r="O11082" s="14"/>
      <c r="P11082" s="14"/>
      <c r="Q11082" s="39"/>
      <c r="R11082" s="545"/>
      <c r="S11082" s="545"/>
      <c r="T11082" s="25"/>
      <c r="U11082" s="25"/>
    </row>
    <row r="11083" spans="2:21">
      <c r="B11083" s="9"/>
      <c r="C11083" s="9"/>
      <c r="D11083" s="9"/>
      <c r="E11083" s="9"/>
      <c r="F11083" s="10"/>
      <c r="G11083" s="4"/>
      <c r="H11083" s="24"/>
      <c r="I11083" s="184"/>
      <c r="J11083" s="182"/>
      <c r="K11083" s="21"/>
      <c r="L11083" s="24"/>
      <c r="M11083" s="185"/>
      <c r="N11083" s="24"/>
      <c r="O11083" s="14"/>
      <c r="P11083" s="14"/>
      <c r="Q11083" s="39"/>
      <c r="R11083" s="545"/>
      <c r="S11083" s="545"/>
      <c r="T11083" s="25"/>
      <c r="U11083" s="25"/>
    </row>
    <row r="11084" spans="2:21">
      <c r="B11084" s="9"/>
      <c r="C11084" s="9"/>
      <c r="D11084" s="9"/>
      <c r="E11084" s="9"/>
      <c r="F11084" s="10"/>
      <c r="G11084" s="4"/>
      <c r="H11084" s="24"/>
      <c r="I11084" s="184"/>
      <c r="J11084" s="182"/>
      <c r="K11084" s="21"/>
      <c r="L11084" s="24"/>
      <c r="M11084" s="185"/>
      <c r="N11084" s="24"/>
      <c r="O11084" s="14"/>
      <c r="P11084" s="14"/>
      <c r="Q11084" s="39"/>
      <c r="R11084" s="545"/>
      <c r="S11084" s="545"/>
      <c r="T11084" s="25"/>
      <c r="U11084" s="25"/>
    </row>
    <row r="11085" spans="2:21">
      <c r="B11085" s="9"/>
      <c r="C11085" s="9"/>
      <c r="D11085" s="9"/>
      <c r="E11085" s="9"/>
      <c r="F11085" s="10"/>
      <c r="G11085" s="4"/>
      <c r="H11085" s="24"/>
      <c r="I11085" s="184"/>
      <c r="J11085" s="182"/>
      <c r="K11085" s="21"/>
      <c r="L11085" s="24"/>
      <c r="M11085" s="185"/>
      <c r="N11085" s="24"/>
      <c r="O11085" s="14"/>
      <c r="P11085" s="14"/>
      <c r="Q11085" s="39"/>
      <c r="R11085" s="545"/>
      <c r="S11085" s="545"/>
      <c r="T11085" s="25"/>
      <c r="U11085" s="25"/>
    </row>
    <row r="11086" spans="2:21">
      <c r="B11086" s="9"/>
      <c r="C11086" s="9"/>
      <c r="D11086" s="9"/>
      <c r="E11086" s="9"/>
      <c r="F11086" s="10"/>
      <c r="G11086" s="4"/>
      <c r="H11086" s="24"/>
      <c r="I11086" s="184"/>
      <c r="J11086" s="182"/>
      <c r="K11086" s="21"/>
      <c r="L11086" s="24"/>
      <c r="M11086" s="185"/>
      <c r="N11086" s="24"/>
      <c r="O11086" s="14"/>
      <c r="P11086" s="14"/>
      <c r="Q11086" s="39"/>
      <c r="R11086" s="545"/>
      <c r="S11086" s="545"/>
      <c r="T11086" s="25"/>
      <c r="U11086" s="25"/>
    </row>
    <row r="11087" spans="2:21">
      <c r="B11087" s="9"/>
      <c r="C11087" s="9"/>
      <c r="D11087" s="9"/>
      <c r="E11087" s="9"/>
      <c r="F11087" s="10"/>
      <c r="G11087" s="4"/>
      <c r="H11087" s="24"/>
      <c r="I11087" s="184"/>
      <c r="J11087" s="182"/>
      <c r="K11087" s="21"/>
      <c r="L11087" s="24"/>
      <c r="M11087" s="185"/>
      <c r="N11087" s="24"/>
      <c r="O11087" s="14"/>
      <c r="P11087" s="14"/>
      <c r="Q11087" s="39"/>
      <c r="R11087" s="545"/>
      <c r="S11087" s="545"/>
      <c r="T11087" s="25"/>
      <c r="U11087" s="25"/>
    </row>
    <row r="11088" spans="2:21">
      <c r="B11088" s="9"/>
      <c r="C11088" s="9"/>
      <c r="D11088" s="9"/>
      <c r="E11088" s="9"/>
      <c r="F11088" s="10"/>
      <c r="G11088" s="4"/>
      <c r="H11088" s="24"/>
      <c r="I11088" s="184"/>
      <c r="J11088" s="182"/>
      <c r="K11088" s="21"/>
      <c r="L11088" s="24"/>
      <c r="M11088" s="185"/>
      <c r="N11088" s="24"/>
      <c r="O11088" s="14"/>
      <c r="P11088" s="14"/>
      <c r="Q11088" s="39"/>
      <c r="R11088" s="545"/>
      <c r="S11088" s="545"/>
      <c r="T11088" s="25"/>
      <c r="U11088" s="25"/>
    </row>
    <row r="11089" spans="2:21">
      <c r="B11089" s="9"/>
      <c r="C11089" s="9"/>
      <c r="D11089" s="9"/>
      <c r="E11089" s="9"/>
      <c r="F11089" s="10"/>
      <c r="G11089" s="4"/>
      <c r="H11089" s="24"/>
      <c r="I11089" s="184"/>
      <c r="J11089" s="182"/>
      <c r="K11089" s="21"/>
      <c r="L11089" s="24"/>
      <c r="M11089" s="185"/>
      <c r="N11089" s="24"/>
      <c r="O11089" s="14"/>
      <c r="P11089" s="14"/>
      <c r="Q11089" s="39"/>
      <c r="R11089" s="545"/>
      <c r="S11089" s="545"/>
      <c r="T11089" s="25"/>
      <c r="U11089" s="25"/>
    </row>
    <row r="11090" spans="2:21">
      <c r="B11090" s="9"/>
      <c r="C11090" s="9"/>
      <c r="D11090" s="9"/>
      <c r="E11090" s="9"/>
      <c r="F11090" s="10"/>
      <c r="G11090" s="4"/>
      <c r="H11090" s="24"/>
      <c r="I11090" s="184"/>
      <c r="J11090" s="182"/>
      <c r="K11090" s="21"/>
      <c r="L11090" s="24"/>
      <c r="M11090" s="185"/>
      <c r="N11090" s="24"/>
      <c r="O11090" s="14"/>
      <c r="P11090" s="14"/>
      <c r="Q11090" s="39"/>
      <c r="R11090" s="545"/>
      <c r="S11090" s="545"/>
      <c r="T11090" s="25"/>
      <c r="U11090" s="25"/>
    </row>
    <row r="11091" spans="2:21">
      <c r="B11091" s="9"/>
      <c r="C11091" s="9"/>
      <c r="D11091" s="9"/>
      <c r="E11091" s="9"/>
      <c r="F11091" s="10"/>
      <c r="G11091" s="4"/>
      <c r="H11091" s="24"/>
      <c r="I11091" s="184"/>
      <c r="J11091" s="182"/>
      <c r="K11091" s="21"/>
      <c r="L11091" s="24"/>
      <c r="M11091" s="185"/>
      <c r="N11091" s="24"/>
      <c r="O11091" s="14"/>
      <c r="P11091" s="14"/>
      <c r="Q11091" s="39"/>
      <c r="R11091" s="545"/>
      <c r="S11091" s="545"/>
      <c r="T11091" s="25"/>
      <c r="U11091" s="25"/>
    </row>
    <row r="11092" spans="2:21">
      <c r="B11092" s="9"/>
      <c r="C11092" s="9"/>
      <c r="D11092" s="9"/>
      <c r="E11092" s="9"/>
      <c r="F11092" s="10"/>
      <c r="G11092" s="4"/>
      <c r="H11092" s="24"/>
      <c r="I11092" s="184"/>
      <c r="J11092" s="182"/>
      <c r="K11092" s="21"/>
      <c r="L11092" s="24"/>
      <c r="M11092" s="185"/>
      <c r="N11092" s="24"/>
      <c r="O11092" s="14"/>
      <c r="P11092" s="14"/>
      <c r="Q11092" s="39"/>
      <c r="R11092" s="545"/>
      <c r="S11092" s="545"/>
      <c r="T11092" s="25"/>
      <c r="U11092" s="25"/>
    </row>
    <row r="11093" spans="2:21">
      <c r="B11093" s="9"/>
      <c r="C11093" s="9"/>
      <c r="D11093" s="9"/>
      <c r="E11093" s="9"/>
      <c r="F11093" s="10"/>
      <c r="G11093" s="4"/>
      <c r="H11093" s="24"/>
      <c r="I11093" s="184"/>
      <c r="J11093" s="182"/>
      <c r="K11093" s="21"/>
      <c r="L11093" s="24"/>
      <c r="M11093" s="185"/>
      <c r="N11093" s="24"/>
      <c r="O11093" s="14"/>
      <c r="P11093" s="14"/>
      <c r="Q11093" s="39"/>
      <c r="R11093" s="545"/>
      <c r="S11093" s="545"/>
      <c r="T11093" s="25"/>
      <c r="U11093" s="25"/>
    </row>
    <row r="11094" spans="2:21">
      <c r="B11094" s="9"/>
      <c r="C11094" s="9"/>
      <c r="D11094" s="9"/>
      <c r="E11094" s="9"/>
      <c r="F11094" s="10"/>
      <c r="G11094" s="4"/>
      <c r="H11094" s="24"/>
      <c r="I11094" s="184"/>
      <c r="J11094" s="182"/>
      <c r="K11094" s="21"/>
      <c r="L11094" s="24"/>
      <c r="M11094" s="185"/>
      <c r="N11094" s="24"/>
      <c r="O11094" s="14"/>
      <c r="P11094" s="14"/>
      <c r="Q11094" s="39"/>
      <c r="R11094" s="545"/>
      <c r="S11094" s="545"/>
      <c r="T11094" s="25"/>
      <c r="U11094" s="25"/>
    </row>
    <row r="11095" spans="2:21">
      <c r="B11095" s="9"/>
      <c r="C11095" s="9"/>
      <c r="D11095" s="9"/>
      <c r="E11095" s="9"/>
      <c r="F11095" s="10"/>
      <c r="G11095" s="4"/>
      <c r="H11095" s="24"/>
      <c r="I11095" s="184"/>
      <c r="J11095" s="182"/>
      <c r="K11095" s="21"/>
      <c r="L11095" s="24"/>
      <c r="M11095" s="185"/>
      <c r="N11095" s="24"/>
      <c r="O11095" s="14"/>
      <c r="P11095" s="14"/>
      <c r="Q11095" s="39"/>
      <c r="R11095" s="545"/>
      <c r="S11095" s="545"/>
      <c r="T11095" s="25"/>
      <c r="U11095" s="25"/>
    </row>
    <row r="11096" spans="2:21">
      <c r="B11096" s="9"/>
      <c r="C11096" s="9"/>
      <c r="D11096" s="9"/>
      <c r="E11096" s="9"/>
      <c r="F11096" s="10"/>
      <c r="G11096" s="4"/>
      <c r="H11096" s="24"/>
      <c r="I11096" s="184"/>
      <c r="J11096" s="182"/>
      <c r="K11096" s="21"/>
      <c r="L11096" s="24"/>
      <c r="M11096" s="185"/>
      <c r="N11096" s="24"/>
      <c r="O11096" s="14"/>
      <c r="P11096" s="14"/>
      <c r="Q11096" s="39"/>
      <c r="R11096" s="545"/>
      <c r="S11096" s="545"/>
      <c r="T11096" s="25"/>
      <c r="U11096" s="25"/>
    </row>
    <row r="11097" spans="2:21">
      <c r="B11097" s="9"/>
      <c r="C11097" s="9"/>
      <c r="D11097" s="9"/>
      <c r="E11097" s="9"/>
      <c r="F11097" s="10"/>
      <c r="G11097" s="4"/>
      <c r="H11097" s="24"/>
      <c r="I11097" s="184"/>
      <c r="J11097" s="182"/>
      <c r="K11097" s="21"/>
      <c r="L11097" s="24"/>
      <c r="M11097" s="185"/>
      <c r="N11097" s="24"/>
      <c r="O11097" s="14"/>
      <c r="P11097" s="14"/>
      <c r="Q11097" s="39"/>
      <c r="R11097" s="545"/>
      <c r="S11097" s="545"/>
      <c r="T11097" s="25"/>
      <c r="U11097" s="25"/>
    </row>
    <row r="11098" spans="2:21">
      <c r="B11098" s="9"/>
      <c r="C11098" s="9"/>
      <c r="D11098" s="9"/>
      <c r="E11098" s="9"/>
      <c r="F11098" s="10"/>
      <c r="G11098" s="4"/>
      <c r="H11098" s="24"/>
      <c r="I11098" s="184"/>
      <c r="J11098" s="182"/>
      <c r="K11098" s="21"/>
      <c r="L11098" s="24"/>
      <c r="M11098" s="185"/>
      <c r="N11098" s="24"/>
      <c r="O11098" s="14"/>
      <c r="P11098" s="14"/>
      <c r="Q11098" s="39"/>
      <c r="R11098" s="545"/>
      <c r="S11098" s="545"/>
      <c r="T11098" s="25"/>
      <c r="U11098" s="25"/>
    </row>
    <row r="11099" spans="2:21">
      <c r="B11099" s="9"/>
      <c r="C11099" s="9"/>
      <c r="D11099" s="9"/>
      <c r="E11099" s="9"/>
      <c r="F11099" s="10"/>
      <c r="G11099" s="4"/>
      <c r="H11099" s="24"/>
      <c r="I11099" s="184"/>
      <c r="J11099" s="182"/>
      <c r="K11099" s="21"/>
      <c r="L11099" s="24"/>
      <c r="M11099" s="185"/>
      <c r="N11099" s="24"/>
      <c r="O11099" s="14"/>
      <c r="P11099" s="14"/>
      <c r="Q11099" s="39"/>
      <c r="R11099" s="545"/>
      <c r="S11099" s="545"/>
      <c r="T11099" s="25"/>
      <c r="U11099" s="25"/>
    </row>
    <row r="11100" spans="2:21">
      <c r="B11100" s="9"/>
      <c r="C11100" s="9"/>
      <c r="D11100" s="9"/>
      <c r="E11100" s="9"/>
      <c r="F11100" s="10"/>
      <c r="G11100" s="4"/>
      <c r="H11100" s="24"/>
      <c r="I11100" s="184"/>
      <c r="J11100" s="182"/>
      <c r="K11100" s="21"/>
      <c r="L11100" s="24"/>
      <c r="M11100" s="185"/>
      <c r="N11100" s="24"/>
      <c r="O11100" s="14"/>
      <c r="P11100" s="14"/>
      <c r="Q11100" s="39"/>
      <c r="R11100" s="545"/>
      <c r="S11100" s="545"/>
      <c r="T11100" s="25"/>
      <c r="U11100" s="25"/>
    </row>
    <row r="11101" spans="2:21">
      <c r="B11101" s="9"/>
      <c r="C11101" s="9"/>
      <c r="D11101" s="9"/>
      <c r="E11101" s="9"/>
      <c r="F11101" s="10"/>
      <c r="G11101" s="4"/>
      <c r="H11101" s="24"/>
      <c r="I11101" s="184"/>
      <c r="J11101" s="182"/>
      <c r="K11101" s="21"/>
      <c r="L11101" s="24"/>
      <c r="M11101" s="185"/>
      <c r="N11101" s="24"/>
      <c r="O11101" s="14"/>
      <c r="P11101" s="14"/>
      <c r="Q11101" s="39"/>
      <c r="R11101" s="545"/>
      <c r="S11101" s="545"/>
      <c r="T11101" s="25"/>
      <c r="U11101" s="25"/>
    </row>
    <row r="11102" spans="2:21">
      <c r="B11102" s="9"/>
      <c r="C11102" s="9"/>
      <c r="D11102" s="9"/>
      <c r="E11102" s="9"/>
      <c r="F11102" s="10"/>
      <c r="G11102" s="4"/>
      <c r="H11102" s="24"/>
      <c r="I11102" s="184"/>
      <c r="J11102" s="182"/>
      <c r="K11102" s="21"/>
      <c r="L11102" s="24"/>
      <c r="M11102" s="185"/>
      <c r="N11102" s="24"/>
      <c r="O11102" s="14"/>
      <c r="P11102" s="14"/>
      <c r="Q11102" s="39"/>
      <c r="R11102" s="545"/>
      <c r="S11102" s="545"/>
      <c r="T11102" s="25"/>
      <c r="U11102" s="25"/>
    </row>
    <row r="11103" spans="2:21">
      <c r="B11103" s="9"/>
      <c r="C11103" s="9"/>
      <c r="D11103" s="9"/>
      <c r="E11103" s="9"/>
      <c r="F11103" s="10"/>
      <c r="G11103" s="4"/>
      <c r="H11103" s="24"/>
      <c r="I11103" s="184"/>
      <c r="J11103" s="182"/>
      <c r="K11103" s="21"/>
      <c r="L11103" s="24"/>
      <c r="M11103" s="185"/>
      <c r="N11103" s="24"/>
      <c r="O11103" s="14"/>
      <c r="P11103" s="14"/>
      <c r="Q11103" s="39"/>
      <c r="R11103" s="545"/>
      <c r="S11103" s="545"/>
      <c r="T11103" s="25"/>
      <c r="U11103" s="25"/>
    </row>
    <row r="11104" spans="2:21">
      <c r="B11104" s="9"/>
      <c r="C11104" s="9"/>
      <c r="D11104" s="9"/>
      <c r="E11104" s="9"/>
      <c r="F11104" s="10"/>
      <c r="G11104" s="4"/>
      <c r="H11104" s="24"/>
      <c r="I11104" s="184"/>
      <c r="J11104" s="182"/>
      <c r="K11104" s="21"/>
      <c r="L11104" s="24"/>
      <c r="M11104" s="185"/>
      <c r="N11104" s="24"/>
      <c r="O11104" s="14"/>
      <c r="P11104" s="14"/>
      <c r="Q11104" s="39"/>
      <c r="R11104" s="545"/>
      <c r="S11104" s="545"/>
      <c r="T11104" s="25"/>
      <c r="U11104" s="25"/>
    </row>
    <row r="11105" spans="2:21">
      <c r="B11105" s="9"/>
      <c r="C11105" s="9"/>
      <c r="D11105" s="9"/>
      <c r="E11105" s="9"/>
      <c r="F11105" s="10"/>
      <c r="G11105" s="4"/>
      <c r="H11105" s="24"/>
      <c r="I11105" s="184"/>
      <c r="J11105" s="182"/>
      <c r="K11105" s="21"/>
      <c r="L11105" s="24"/>
      <c r="M11105" s="185"/>
      <c r="N11105" s="24"/>
      <c r="O11105" s="14"/>
      <c r="P11105" s="14"/>
      <c r="Q11105" s="39"/>
      <c r="R11105" s="545"/>
      <c r="S11105" s="545"/>
      <c r="T11105" s="25"/>
      <c r="U11105" s="25"/>
    </row>
    <row r="11106" spans="2:21">
      <c r="B11106" s="9"/>
      <c r="C11106" s="9"/>
      <c r="D11106" s="9"/>
      <c r="E11106" s="9"/>
      <c r="F11106" s="10"/>
      <c r="G11106" s="4"/>
      <c r="H11106" s="24"/>
      <c r="I11106" s="184"/>
      <c r="J11106" s="182"/>
      <c r="K11106" s="21"/>
      <c r="L11106" s="24"/>
      <c r="M11106" s="185"/>
      <c r="N11106" s="24"/>
      <c r="O11106" s="14"/>
      <c r="P11106" s="14"/>
      <c r="Q11106" s="39"/>
      <c r="R11106" s="545"/>
      <c r="S11106" s="545"/>
      <c r="T11106" s="25"/>
      <c r="U11106" s="25"/>
    </row>
    <row r="11107" spans="2:21">
      <c r="B11107" s="9"/>
      <c r="C11107" s="9"/>
      <c r="D11107" s="9"/>
      <c r="E11107" s="9"/>
      <c r="F11107" s="10"/>
      <c r="G11107" s="4"/>
      <c r="H11107" s="24"/>
      <c r="I11107" s="184"/>
      <c r="J11107" s="182"/>
      <c r="K11107" s="21"/>
      <c r="L11107" s="24"/>
      <c r="M11107" s="185"/>
      <c r="N11107" s="24"/>
      <c r="O11107" s="14"/>
      <c r="P11107" s="14"/>
      <c r="Q11107" s="39"/>
      <c r="R11107" s="545"/>
      <c r="S11107" s="545"/>
      <c r="T11107" s="25"/>
      <c r="U11107" s="25"/>
    </row>
    <row r="11108" spans="2:21">
      <c r="B11108" s="9"/>
      <c r="C11108" s="9"/>
      <c r="D11108" s="9"/>
      <c r="E11108" s="9"/>
      <c r="F11108" s="10"/>
      <c r="G11108" s="4"/>
      <c r="H11108" s="24"/>
      <c r="I11108" s="184"/>
      <c r="J11108" s="182"/>
      <c r="K11108" s="21"/>
      <c r="L11108" s="24"/>
      <c r="M11108" s="185"/>
      <c r="N11108" s="24"/>
      <c r="O11108" s="14"/>
      <c r="P11108" s="14"/>
      <c r="Q11108" s="39"/>
      <c r="R11108" s="545"/>
      <c r="S11108" s="545"/>
      <c r="T11108" s="25"/>
      <c r="U11108" s="25"/>
    </row>
    <row r="11109" spans="2:21">
      <c r="B11109" s="9"/>
      <c r="C11109" s="9"/>
      <c r="D11109" s="9"/>
      <c r="E11109" s="9"/>
      <c r="F11109" s="10"/>
      <c r="G11109" s="4"/>
      <c r="H11109" s="24"/>
      <c r="I11109" s="184"/>
      <c r="J11109" s="182"/>
      <c r="K11109" s="21"/>
      <c r="L11109" s="24"/>
      <c r="M11109" s="185"/>
      <c r="N11109" s="24"/>
      <c r="O11109" s="14"/>
      <c r="P11109" s="14"/>
      <c r="Q11109" s="39"/>
      <c r="R11109" s="545"/>
      <c r="S11109" s="545"/>
      <c r="T11109" s="25"/>
      <c r="U11109" s="25"/>
    </row>
    <row r="11110" spans="2:21">
      <c r="B11110" s="9"/>
      <c r="C11110" s="9"/>
      <c r="D11110" s="9"/>
      <c r="E11110" s="9"/>
      <c r="F11110" s="10"/>
      <c r="G11110" s="4"/>
      <c r="H11110" s="24"/>
      <c r="I11110" s="184"/>
      <c r="J11110" s="182"/>
      <c r="K11110" s="21"/>
      <c r="L11110" s="24"/>
      <c r="M11110" s="185"/>
      <c r="N11110" s="24"/>
      <c r="O11110" s="14"/>
      <c r="P11110" s="14"/>
      <c r="Q11110" s="39"/>
      <c r="R11110" s="545"/>
      <c r="S11110" s="545"/>
      <c r="T11110" s="25"/>
      <c r="U11110" s="25"/>
    </row>
    <row r="11111" spans="2:21">
      <c r="B11111" s="9"/>
      <c r="C11111" s="9"/>
      <c r="D11111" s="9"/>
      <c r="E11111" s="9"/>
      <c r="F11111" s="10"/>
      <c r="G11111" s="4"/>
      <c r="H11111" s="24"/>
      <c r="I11111" s="184"/>
      <c r="J11111" s="182"/>
      <c r="K11111" s="21"/>
      <c r="L11111" s="24"/>
      <c r="M11111" s="185"/>
      <c r="N11111" s="24"/>
      <c r="O11111" s="14"/>
      <c r="P11111" s="14"/>
      <c r="Q11111" s="39"/>
      <c r="R11111" s="545"/>
      <c r="S11111" s="545"/>
      <c r="T11111" s="25"/>
      <c r="U11111" s="25"/>
    </row>
    <row r="11112" spans="2:21">
      <c r="B11112" s="9"/>
      <c r="C11112" s="9"/>
      <c r="D11112" s="9"/>
      <c r="E11112" s="9"/>
      <c r="F11112" s="10"/>
      <c r="G11112" s="4"/>
      <c r="H11112" s="24"/>
      <c r="I11112" s="184"/>
      <c r="J11112" s="182"/>
      <c r="K11112" s="21"/>
      <c r="L11112" s="24"/>
      <c r="M11112" s="185"/>
      <c r="N11112" s="24"/>
      <c r="O11112" s="14"/>
      <c r="P11112" s="14"/>
      <c r="Q11112" s="39"/>
      <c r="R11112" s="545"/>
      <c r="S11112" s="545"/>
      <c r="T11112" s="25"/>
      <c r="U11112" s="25"/>
    </row>
    <row r="11113" spans="2:21">
      <c r="B11113" s="9"/>
      <c r="C11113" s="9"/>
      <c r="D11113" s="9"/>
      <c r="E11113" s="9"/>
      <c r="F11113" s="10"/>
      <c r="G11113" s="4"/>
      <c r="H11113" s="24"/>
      <c r="I11113" s="184"/>
      <c r="J11113" s="182"/>
      <c r="K11113" s="21"/>
      <c r="L11113" s="24"/>
      <c r="M11113" s="185"/>
      <c r="N11113" s="24"/>
      <c r="O11113" s="14"/>
      <c r="P11113" s="14"/>
      <c r="Q11113" s="39"/>
      <c r="R11113" s="545"/>
      <c r="S11113" s="545"/>
      <c r="T11113" s="25"/>
      <c r="U11113" s="25"/>
    </row>
    <row r="11114" spans="2:21">
      <c r="B11114" s="9"/>
      <c r="C11114" s="9"/>
      <c r="D11114" s="9"/>
      <c r="E11114" s="9"/>
      <c r="F11114" s="10"/>
      <c r="G11114" s="4"/>
      <c r="H11114" s="24"/>
      <c r="I11114" s="184"/>
      <c r="J11114" s="182"/>
      <c r="K11114" s="21"/>
      <c r="L11114" s="24"/>
      <c r="M11114" s="185"/>
      <c r="N11114" s="24"/>
      <c r="O11114" s="14"/>
      <c r="P11114" s="14"/>
      <c r="Q11114" s="39"/>
      <c r="R11114" s="545"/>
      <c r="S11114" s="545"/>
      <c r="T11114" s="25"/>
      <c r="U11114" s="25"/>
    </row>
    <row r="11115" spans="2:21">
      <c r="B11115" s="9"/>
      <c r="C11115" s="9"/>
      <c r="D11115" s="9"/>
      <c r="E11115" s="9"/>
      <c r="F11115" s="10"/>
      <c r="G11115" s="4"/>
      <c r="H11115" s="24"/>
      <c r="I11115" s="184"/>
      <c r="J11115" s="182"/>
      <c r="K11115" s="21"/>
      <c r="L11115" s="24"/>
      <c r="M11115" s="185"/>
      <c r="N11115" s="24"/>
      <c r="O11115" s="14"/>
      <c r="P11115" s="14"/>
      <c r="Q11115" s="39"/>
      <c r="R11115" s="545"/>
      <c r="S11115" s="545"/>
      <c r="T11115" s="25"/>
      <c r="U11115" s="25"/>
    </row>
    <row r="11116" spans="2:21">
      <c r="B11116" s="9"/>
      <c r="C11116" s="9"/>
      <c r="D11116" s="9"/>
      <c r="E11116" s="9"/>
      <c r="F11116" s="10"/>
      <c r="G11116" s="4"/>
      <c r="H11116" s="24"/>
      <c r="I11116" s="184"/>
      <c r="J11116" s="182"/>
      <c r="K11116" s="21"/>
      <c r="L11116" s="24"/>
      <c r="M11116" s="185"/>
      <c r="N11116" s="24"/>
      <c r="O11116" s="14"/>
      <c r="P11116" s="14"/>
      <c r="Q11116" s="39"/>
      <c r="R11116" s="545"/>
      <c r="S11116" s="545"/>
      <c r="T11116" s="25"/>
      <c r="U11116" s="25"/>
    </row>
    <row r="11117" spans="2:21">
      <c r="B11117" s="9"/>
      <c r="C11117" s="9"/>
      <c r="D11117" s="9"/>
      <c r="E11117" s="9"/>
      <c r="F11117" s="10"/>
      <c r="G11117" s="4"/>
      <c r="H11117" s="24"/>
      <c r="I11117" s="184"/>
      <c r="J11117" s="182"/>
      <c r="K11117" s="21"/>
      <c r="L11117" s="24"/>
      <c r="M11117" s="185"/>
      <c r="N11117" s="24"/>
      <c r="O11117" s="14"/>
      <c r="P11117" s="14"/>
      <c r="Q11117" s="39"/>
      <c r="R11117" s="545"/>
      <c r="S11117" s="545"/>
      <c r="T11117" s="25"/>
      <c r="U11117" s="25"/>
    </row>
    <row r="11118" spans="2:21">
      <c r="B11118" s="9"/>
      <c r="C11118" s="9"/>
      <c r="D11118" s="9"/>
      <c r="E11118" s="9"/>
      <c r="F11118" s="10"/>
      <c r="G11118" s="4"/>
      <c r="H11118" s="24"/>
      <c r="I11118" s="184"/>
      <c r="J11118" s="182"/>
      <c r="K11118" s="21"/>
      <c r="L11118" s="24"/>
      <c r="M11118" s="185"/>
      <c r="N11118" s="24"/>
      <c r="O11118" s="14"/>
      <c r="P11118" s="14"/>
      <c r="Q11118" s="39"/>
      <c r="R11118" s="545"/>
      <c r="S11118" s="545"/>
      <c r="T11118" s="25"/>
      <c r="U11118" s="25"/>
    </row>
    <row r="11119" spans="2:21">
      <c r="B11119" s="9"/>
      <c r="C11119" s="9"/>
      <c r="D11119" s="9"/>
      <c r="E11119" s="9"/>
      <c r="F11119" s="10"/>
      <c r="G11119" s="4"/>
      <c r="H11119" s="24"/>
      <c r="I11119" s="184"/>
      <c r="J11119" s="182"/>
      <c r="K11119" s="21"/>
      <c r="L11119" s="24"/>
      <c r="M11119" s="185"/>
      <c r="N11119" s="24"/>
      <c r="O11119" s="14"/>
      <c r="P11119" s="14"/>
      <c r="Q11119" s="39"/>
      <c r="R11119" s="545"/>
      <c r="S11119" s="545"/>
      <c r="T11119" s="25"/>
      <c r="U11119" s="25"/>
    </row>
    <row r="11120" spans="2:21">
      <c r="B11120" s="9"/>
      <c r="C11120" s="9"/>
      <c r="D11120" s="9"/>
      <c r="E11120" s="9"/>
      <c r="F11120" s="10"/>
      <c r="G11120" s="4"/>
      <c r="H11120" s="24"/>
      <c r="I11120" s="184"/>
      <c r="J11120" s="182"/>
      <c r="K11120" s="21"/>
      <c r="L11120" s="24"/>
      <c r="M11120" s="185"/>
      <c r="N11120" s="24"/>
      <c r="O11120" s="14"/>
      <c r="P11120" s="14"/>
      <c r="Q11120" s="39"/>
      <c r="R11120" s="545"/>
      <c r="S11120" s="545"/>
      <c r="T11120" s="25"/>
      <c r="U11120" s="25"/>
    </row>
    <row r="11121" spans="2:21">
      <c r="B11121" s="9"/>
      <c r="C11121" s="9"/>
      <c r="D11121" s="9"/>
      <c r="E11121" s="9"/>
      <c r="F11121" s="10"/>
      <c r="G11121" s="4"/>
      <c r="H11121" s="24"/>
      <c r="I11121" s="184"/>
      <c r="J11121" s="182"/>
      <c r="K11121" s="21"/>
      <c r="L11121" s="24"/>
      <c r="M11121" s="185"/>
      <c r="N11121" s="24"/>
      <c r="O11121" s="14"/>
      <c r="P11121" s="14"/>
      <c r="Q11121" s="39"/>
      <c r="R11121" s="545"/>
      <c r="S11121" s="545"/>
      <c r="T11121" s="25"/>
      <c r="U11121" s="25"/>
    </row>
    <row r="11122" spans="2:21">
      <c r="B11122" s="9"/>
      <c r="C11122" s="9"/>
      <c r="D11122" s="9"/>
      <c r="E11122" s="9"/>
      <c r="F11122" s="10"/>
      <c r="G11122" s="4"/>
      <c r="H11122" s="24"/>
      <c r="I11122" s="184"/>
      <c r="J11122" s="182"/>
      <c r="K11122" s="21"/>
      <c r="L11122" s="24"/>
      <c r="M11122" s="185"/>
      <c r="N11122" s="24"/>
      <c r="O11122" s="14"/>
      <c r="P11122" s="14"/>
      <c r="Q11122" s="39"/>
      <c r="R11122" s="545"/>
      <c r="S11122" s="545"/>
      <c r="T11122" s="25"/>
      <c r="U11122" s="25"/>
    </row>
    <row r="11123" spans="2:21">
      <c r="B11123" s="9"/>
      <c r="C11123" s="9"/>
      <c r="D11123" s="9"/>
      <c r="E11123" s="9"/>
      <c r="F11123" s="10"/>
      <c r="G11123" s="4"/>
      <c r="H11123" s="24"/>
      <c r="I11123" s="184"/>
      <c r="J11123" s="182"/>
      <c r="K11123" s="21"/>
      <c r="L11123" s="24"/>
      <c r="M11123" s="185"/>
      <c r="N11123" s="24"/>
      <c r="O11123" s="14"/>
      <c r="P11123" s="14"/>
      <c r="Q11123" s="39"/>
      <c r="R11123" s="545"/>
      <c r="S11123" s="545"/>
      <c r="T11123" s="25"/>
      <c r="U11123" s="25"/>
    </row>
    <row r="11124" spans="2:21">
      <c r="B11124" s="9"/>
      <c r="C11124" s="9"/>
      <c r="D11124" s="9"/>
      <c r="E11124" s="9"/>
      <c r="F11124" s="10"/>
      <c r="G11124" s="4"/>
      <c r="H11124" s="24"/>
      <c r="I11124" s="184"/>
      <c r="J11124" s="182"/>
      <c r="K11124" s="21"/>
      <c r="L11124" s="24"/>
      <c r="M11124" s="185"/>
      <c r="N11124" s="24"/>
      <c r="O11124" s="14"/>
      <c r="P11124" s="14"/>
      <c r="Q11124" s="39"/>
      <c r="R11124" s="545"/>
      <c r="S11124" s="545"/>
      <c r="T11124" s="25"/>
      <c r="U11124" s="25"/>
    </row>
    <row r="11125" spans="2:21">
      <c r="B11125" s="9"/>
      <c r="C11125" s="9"/>
      <c r="D11125" s="9"/>
      <c r="E11125" s="9"/>
      <c r="F11125" s="10"/>
      <c r="G11125" s="4"/>
      <c r="H11125" s="24"/>
      <c r="I11125" s="184"/>
      <c r="J11125" s="182"/>
      <c r="K11125" s="21"/>
      <c r="L11125" s="24"/>
      <c r="M11125" s="185"/>
      <c r="N11125" s="24"/>
      <c r="O11125" s="14"/>
      <c r="P11125" s="14"/>
      <c r="Q11125" s="39"/>
      <c r="R11125" s="545"/>
      <c r="S11125" s="545"/>
      <c r="T11125" s="25"/>
      <c r="U11125" s="25"/>
    </row>
    <row r="11126" spans="2:21">
      <c r="B11126" s="9"/>
      <c r="C11126" s="9"/>
      <c r="D11126" s="9"/>
      <c r="E11126" s="9"/>
      <c r="F11126" s="10"/>
      <c r="G11126" s="4"/>
      <c r="H11126" s="24"/>
      <c r="I11126" s="184"/>
      <c r="J11126" s="182"/>
      <c r="K11126" s="21"/>
      <c r="L11126" s="24"/>
      <c r="M11126" s="185"/>
      <c r="N11126" s="24"/>
      <c r="O11126" s="14"/>
      <c r="P11126" s="14"/>
      <c r="Q11126" s="39"/>
      <c r="R11126" s="545"/>
      <c r="S11126" s="545"/>
      <c r="T11126" s="25"/>
      <c r="U11126" s="25"/>
    </row>
    <row r="11127" spans="2:21">
      <c r="B11127" s="9"/>
      <c r="C11127" s="9"/>
      <c r="D11127" s="9"/>
      <c r="E11127" s="9"/>
      <c r="F11127" s="10"/>
      <c r="G11127" s="4"/>
      <c r="H11127" s="24"/>
      <c r="I11127" s="184"/>
      <c r="J11127" s="182"/>
      <c r="K11127" s="21"/>
      <c r="L11127" s="24"/>
      <c r="M11127" s="185"/>
      <c r="N11127" s="24"/>
      <c r="O11127" s="14"/>
      <c r="P11127" s="14"/>
      <c r="Q11127" s="39"/>
      <c r="R11127" s="545"/>
      <c r="S11127" s="545"/>
      <c r="T11127" s="25"/>
      <c r="U11127" s="25"/>
    </row>
    <row r="11128" spans="2:21">
      <c r="B11128" s="9"/>
      <c r="C11128" s="9"/>
      <c r="D11128" s="9"/>
      <c r="E11128" s="9"/>
      <c r="F11128" s="10"/>
      <c r="G11128" s="4"/>
      <c r="H11128" s="24"/>
      <c r="I11128" s="184"/>
      <c r="J11128" s="182"/>
      <c r="K11128" s="21"/>
      <c r="L11128" s="24"/>
      <c r="M11128" s="185"/>
      <c r="N11128" s="24"/>
      <c r="O11128" s="14"/>
      <c r="P11128" s="14"/>
      <c r="Q11128" s="39"/>
      <c r="R11128" s="545"/>
      <c r="S11128" s="545"/>
      <c r="T11128" s="25"/>
      <c r="U11128" s="25"/>
    </row>
    <row r="11129" spans="2:21">
      <c r="B11129" s="9"/>
      <c r="C11129" s="9"/>
      <c r="D11129" s="9"/>
      <c r="E11129" s="9"/>
      <c r="F11129" s="10"/>
      <c r="G11129" s="4"/>
      <c r="H11129" s="24"/>
      <c r="I11129" s="184"/>
      <c r="J11129" s="182"/>
      <c r="K11129" s="21"/>
      <c r="L11129" s="24"/>
      <c r="M11129" s="185"/>
      <c r="N11129" s="24"/>
      <c r="O11129" s="14"/>
      <c r="P11129" s="14"/>
      <c r="Q11129" s="39"/>
      <c r="R11129" s="545"/>
      <c r="S11129" s="545"/>
      <c r="T11129" s="25"/>
      <c r="U11129" s="25"/>
    </row>
    <row r="11130" spans="2:21">
      <c r="B11130" s="9"/>
      <c r="C11130" s="9"/>
      <c r="D11130" s="9"/>
      <c r="E11130" s="9"/>
      <c r="F11130" s="10"/>
      <c r="G11130" s="4"/>
      <c r="H11130" s="24"/>
      <c r="I11130" s="184"/>
      <c r="J11130" s="182"/>
      <c r="K11130" s="21"/>
      <c r="L11130" s="24"/>
      <c r="M11130" s="185"/>
      <c r="N11130" s="24"/>
      <c r="O11130" s="14"/>
      <c r="P11130" s="14"/>
      <c r="Q11130" s="39"/>
      <c r="R11130" s="545"/>
      <c r="S11130" s="545"/>
      <c r="T11130" s="25"/>
      <c r="U11130" s="25"/>
    </row>
    <row r="11131" spans="2:21">
      <c r="B11131" s="9"/>
      <c r="C11131" s="9"/>
      <c r="D11131" s="9"/>
      <c r="E11131" s="9"/>
      <c r="F11131" s="10"/>
      <c r="G11131" s="4"/>
      <c r="H11131" s="24"/>
      <c r="I11131" s="184"/>
      <c r="J11131" s="182"/>
      <c r="K11131" s="21"/>
      <c r="L11131" s="24"/>
      <c r="M11131" s="185"/>
      <c r="N11131" s="24"/>
      <c r="O11131" s="14"/>
      <c r="P11131" s="14"/>
      <c r="Q11131" s="39"/>
      <c r="R11131" s="545"/>
      <c r="S11131" s="545"/>
      <c r="T11131" s="25"/>
      <c r="U11131" s="25"/>
    </row>
    <row r="11132" spans="2:21">
      <c r="B11132" s="9"/>
      <c r="C11132" s="9"/>
      <c r="D11132" s="9"/>
      <c r="E11132" s="9"/>
      <c r="F11132" s="10"/>
      <c r="G11132" s="4"/>
      <c r="H11132" s="24"/>
      <c r="I11132" s="184"/>
      <c r="J11132" s="182"/>
      <c r="K11132" s="21"/>
      <c r="L11132" s="24"/>
      <c r="M11132" s="185"/>
      <c r="N11132" s="24"/>
      <c r="O11132" s="14"/>
      <c r="P11132" s="14"/>
      <c r="Q11132" s="39"/>
      <c r="R11132" s="545"/>
      <c r="S11132" s="545"/>
      <c r="T11132" s="25"/>
      <c r="U11132" s="25"/>
    </row>
    <row r="11133" spans="2:21">
      <c r="B11133" s="9"/>
      <c r="C11133" s="9"/>
      <c r="D11133" s="9"/>
      <c r="E11133" s="9"/>
      <c r="F11133" s="10"/>
      <c r="G11133" s="4"/>
      <c r="H11133" s="24"/>
      <c r="I11133" s="184"/>
      <c r="J11133" s="182"/>
      <c r="K11133" s="21"/>
      <c r="L11133" s="24"/>
      <c r="M11133" s="185"/>
      <c r="N11133" s="24"/>
      <c r="O11133" s="14"/>
      <c r="P11133" s="14"/>
      <c r="Q11133" s="39"/>
      <c r="R11133" s="545"/>
      <c r="S11133" s="545"/>
      <c r="T11133" s="25"/>
      <c r="U11133" s="25"/>
    </row>
    <row r="11134" spans="2:21">
      <c r="B11134" s="9"/>
      <c r="C11134" s="9"/>
      <c r="D11134" s="9"/>
      <c r="E11134" s="9"/>
      <c r="F11134" s="10"/>
      <c r="G11134" s="4"/>
      <c r="H11134" s="24"/>
      <c r="I11134" s="184"/>
      <c r="J11134" s="182"/>
      <c r="K11134" s="21"/>
      <c r="L11134" s="24"/>
      <c r="M11134" s="185"/>
      <c r="N11134" s="24"/>
      <c r="O11134" s="14"/>
      <c r="P11134" s="14"/>
      <c r="Q11134" s="39"/>
      <c r="R11134" s="545"/>
      <c r="S11134" s="545"/>
      <c r="T11134" s="25"/>
      <c r="U11134" s="25"/>
    </row>
    <row r="11135" spans="2:21">
      <c r="B11135" s="9"/>
      <c r="C11135" s="9"/>
      <c r="D11135" s="9"/>
      <c r="E11135" s="9"/>
      <c r="F11135" s="10"/>
      <c r="G11135" s="4"/>
      <c r="H11135" s="24"/>
      <c r="I11135" s="184"/>
      <c r="J11135" s="182"/>
      <c r="K11135" s="21"/>
      <c r="L11135" s="24"/>
      <c r="M11135" s="185"/>
      <c r="N11135" s="24"/>
      <c r="O11135" s="14"/>
      <c r="P11135" s="14"/>
      <c r="Q11135" s="39"/>
      <c r="R11135" s="545"/>
      <c r="S11135" s="545"/>
      <c r="T11135" s="25"/>
      <c r="U11135" s="25"/>
    </row>
    <row r="11136" spans="2:21">
      <c r="B11136" s="9"/>
      <c r="C11136" s="9"/>
      <c r="D11136" s="9"/>
      <c r="E11136" s="9"/>
      <c r="F11136" s="10"/>
      <c r="G11136" s="4"/>
      <c r="H11136" s="24"/>
      <c r="I11136" s="184"/>
      <c r="J11136" s="182"/>
      <c r="K11136" s="21"/>
      <c r="L11136" s="24"/>
      <c r="M11136" s="185"/>
      <c r="N11136" s="24"/>
      <c r="O11136" s="14"/>
      <c r="P11136" s="14"/>
      <c r="Q11136" s="39"/>
      <c r="R11136" s="545"/>
      <c r="S11136" s="545"/>
      <c r="T11136" s="25"/>
      <c r="U11136" s="25"/>
    </row>
    <row r="11137" spans="2:21">
      <c r="B11137" s="9"/>
      <c r="C11137" s="9"/>
      <c r="D11137" s="9"/>
      <c r="E11137" s="9"/>
      <c r="F11137" s="10"/>
      <c r="G11137" s="4"/>
      <c r="H11137" s="24"/>
      <c r="I11137" s="184"/>
      <c r="J11137" s="182"/>
      <c r="K11137" s="21"/>
      <c r="L11137" s="24"/>
      <c r="M11137" s="185"/>
      <c r="N11137" s="24"/>
      <c r="O11137" s="14"/>
      <c r="P11137" s="14"/>
      <c r="Q11137" s="39"/>
      <c r="R11137" s="545"/>
      <c r="S11137" s="545"/>
      <c r="T11137" s="25"/>
      <c r="U11137" s="25"/>
    </row>
    <row r="11138" spans="2:21">
      <c r="B11138" s="9"/>
      <c r="C11138" s="9"/>
      <c r="D11138" s="9"/>
      <c r="E11138" s="9"/>
      <c r="F11138" s="10"/>
      <c r="G11138" s="4"/>
      <c r="H11138" s="24"/>
      <c r="I11138" s="184"/>
      <c r="J11138" s="182"/>
      <c r="K11138" s="21"/>
      <c r="L11138" s="24"/>
      <c r="M11138" s="185"/>
      <c r="N11138" s="24"/>
      <c r="O11138" s="14"/>
      <c r="P11138" s="14"/>
      <c r="Q11138" s="39"/>
      <c r="R11138" s="545"/>
      <c r="S11138" s="545"/>
      <c r="T11138" s="25"/>
      <c r="U11138" s="25"/>
    </row>
    <row r="11139" spans="2:21">
      <c r="B11139" s="9"/>
      <c r="C11139" s="9"/>
      <c r="D11139" s="9"/>
      <c r="E11139" s="9"/>
      <c r="F11139" s="10"/>
      <c r="G11139" s="4"/>
      <c r="H11139" s="24"/>
      <c r="I11139" s="184"/>
      <c r="J11139" s="182"/>
      <c r="K11139" s="21"/>
      <c r="L11139" s="24"/>
      <c r="M11139" s="185"/>
      <c r="N11139" s="24"/>
      <c r="O11139" s="14"/>
      <c r="P11139" s="14"/>
      <c r="Q11139" s="39"/>
      <c r="R11139" s="545"/>
      <c r="S11139" s="545"/>
      <c r="T11139" s="25"/>
      <c r="U11139" s="25"/>
    </row>
    <row r="11140" spans="2:21">
      <c r="B11140" s="9"/>
      <c r="C11140" s="9"/>
      <c r="D11140" s="9"/>
      <c r="E11140" s="9"/>
      <c r="F11140" s="10"/>
      <c r="G11140" s="4"/>
      <c r="H11140" s="24"/>
      <c r="I11140" s="184"/>
      <c r="J11140" s="182"/>
      <c r="K11140" s="21"/>
      <c r="L11140" s="24"/>
      <c r="M11140" s="185"/>
      <c r="N11140" s="24"/>
      <c r="O11140" s="14"/>
      <c r="P11140" s="14"/>
      <c r="Q11140" s="39"/>
      <c r="R11140" s="545"/>
      <c r="S11140" s="545"/>
      <c r="T11140" s="25"/>
      <c r="U11140" s="25"/>
    </row>
    <row r="11141" spans="2:21">
      <c r="B11141" s="9"/>
      <c r="C11141" s="9"/>
      <c r="D11141" s="9"/>
      <c r="E11141" s="9"/>
      <c r="F11141" s="10"/>
      <c r="G11141" s="4"/>
      <c r="H11141" s="24"/>
      <c r="I11141" s="184"/>
      <c r="J11141" s="182"/>
      <c r="K11141" s="21"/>
      <c r="L11141" s="24"/>
      <c r="M11141" s="185"/>
      <c r="N11141" s="24"/>
      <c r="O11141" s="14"/>
      <c r="P11141" s="14"/>
      <c r="Q11141" s="39"/>
      <c r="R11141" s="545"/>
      <c r="S11141" s="545"/>
      <c r="T11141" s="25"/>
      <c r="U11141" s="25"/>
    </row>
    <row r="11142" spans="2:21">
      <c r="B11142" s="9"/>
      <c r="C11142" s="9"/>
      <c r="D11142" s="9"/>
      <c r="E11142" s="9"/>
      <c r="F11142" s="10"/>
      <c r="G11142" s="4"/>
      <c r="H11142" s="24"/>
      <c r="I11142" s="184"/>
      <c r="J11142" s="182"/>
      <c r="K11142" s="21"/>
      <c r="L11142" s="24"/>
      <c r="M11142" s="185"/>
      <c r="N11142" s="24"/>
      <c r="O11142" s="14"/>
      <c r="P11142" s="14"/>
      <c r="Q11142" s="39"/>
      <c r="R11142" s="545"/>
      <c r="S11142" s="545"/>
      <c r="T11142" s="25"/>
      <c r="U11142" s="25"/>
    </row>
    <row r="11143" spans="2:21">
      <c r="B11143" s="9"/>
      <c r="C11143" s="9"/>
      <c r="D11143" s="9"/>
      <c r="E11143" s="9"/>
      <c r="F11143" s="10"/>
      <c r="G11143" s="4"/>
      <c r="H11143" s="24"/>
      <c r="I11143" s="184"/>
      <c r="J11143" s="182"/>
      <c r="K11143" s="21"/>
      <c r="L11143" s="24"/>
      <c r="M11143" s="185"/>
      <c r="N11143" s="24"/>
      <c r="O11143" s="14"/>
      <c r="P11143" s="14"/>
      <c r="Q11143" s="39"/>
      <c r="R11143" s="545"/>
      <c r="S11143" s="545"/>
      <c r="T11143" s="25"/>
      <c r="U11143" s="25"/>
    </row>
    <row r="11144" spans="2:21">
      <c r="B11144" s="9"/>
      <c r="C11144" s="9"/>
      <c r="D11144" s="9"/>
      <c r="E11144" s="9"/>
      <c r="F11144" s="10"/>
      <c r="G11144" s="4"/>
      <c r="H11144" s="24"/>
      <c r="I11144" s="184"/>
      <c r="J11144" s="182"/>
      <c r="K11144" s="21"/>
      <c r="L11144" s="24"/>
      <c r="M11144" s="185"/>
      <c r="N11144" s="24"/>
      <c r="O11144" s="14"/>
      <c r="P11144" s="14"/>
      <c r="Q11144" s="39"/>
      <c r="R11144" s="545"/>
      <c r="S11144" s="545"/>
      <c r="T11144" s="25"/>
      <c r="U11144" s="25"/>
    </row>
    <row r="11145" spans="2:21">
      <c r="B11145" s="9"/>
      <c r="C11145" s="9"/>
      <c r="D11145" s="9"/>
      <c r="E11145" s="9"/>
      <c r="F11145" s="10"/>
      <c r="G11145" s="4"/>
      <c r="H11145" s="24"/>
      <c r="I11145" s="184"/>
      <c r="J11145" s="182"/>
      <c r="K11145" s="21"/>
      <c r="L11145" s="24"/>
      <c r="M11145" s="185"/>
      <c r="N11145" s="24"/>
      <c r="O11145" s="14"/>
      <c r="P11145" s="14"/>
      <c r="Q11145" s="39"/>
      <c r="R11145" s="545"/>
      <c r="S11145" s="545"/>
      <c r="T11145" s="25"/>
      <c r="U11145" s="25"/>
    </row>
    <row r="11146" spans="2:21">
      <c r="B11146" s="9"/>
      <c r="C11146" s="9"/>
      <c r="D11146" s="9"/>
      <c r="E11146" s="9"/>
      <c r="F11146" s="10"/>
      <c r="G11146" s="4"/>
      <c r="H11146" s="24"/>
      <c r="I11146" s="184"/>
      <c r="J11146" s="182"/>
      <c r="K11146" s="21"/>
      <c r="L11146" s="24"/>
      <c r="M11146" s="185"/>
      <c r="N11146" s="24"/>
      <c r="O11146" s="14"/>
      <c r="P11146" s="14"/>
      <c r="Q11146" s="39"/>
      <c r="R11146" s="545"/>
      <c r="S11146" s="545"/>
      <c r="T11146" s="25"/>
      <c r="U11146" s="25"/>
    </row>
    <row r="11147" spans="2:21">
      <c r="B11147" s="9"/>
      <c r="C11147" s="9"/>
      <c r="D11147" s="9"/>
      <c r="E11147" s="9"/>
      <c r="F11147" s="10"/>
      <c r="G11147" s="4"/>
      <c r="H11147" s="24"/>
      <c r="I11147" s="184"/>
      <c r="J11147" s="182"/>
      <c r="K11147" s="21"/>
      <c r="L11147" s="24"/>
      <c r="M11147" s="185"/>
      <c r="N11147" s="24"/>
      <c r="O11147" s="14"/>
      <c r="P11147" s="14"/>
      <c r="Q11147" s="39"/>
      <c r="R11147" s="545"/>
      <c r="S11147" s="545"/>
      <c r="T11147" s="25"/>
      <c r="U11147" s="25"/>
    </row>
    <row r="11148" spans="2:21">
      <c r="B11148" s="9"/>
      <c r="C11148" s="9"/>
      <c r="D11148" s="9"/>
      <c r="E11148" s="9"/>
      <c r="F11148" s="10"/>
      <c r="G11148" s="4"/>
      <c r="H11148" s="24"/>
      <c r="I11148" s="184"/>
      <c r="J11148" s="182"/>
      <c r="K11148" s="21"/>
      <c r="L11148" s="24"/>
      <c r="M11148" s="185"/>
      <c r="N11148" s="24"/>
      <c r="O11148" s="14"/>
      <c r="P11148" s="14"/>
      <c r="Q11148" s="39"/>
      <c r="R11148" s="545"/>
      <c r="S11148" s="545"/>
      <c r="T11148" s="25"/>
      <c r="U11148" s="25"/>
    </row>
    <row r="11149" spans="2:21">
      <c r="B11149" s="9"/>
      <c r="C11149" s="9"/>
      <c r="D11149" s="9"/>
      <c r="E11149" s="9"/>
      <c r="F11149" s="10"/>
      <c r="G11149" s="4"/>
      <c r="H11149" s="24"/>
      <c r="I11149" s="184"/>
      <c r="J11149" s="182"/>
      <c r="K11149" s="21"/>
      <c r="L11149" s="24"/>
      <c r="M11149" s="185"/>
      <c r="N11149" s="24"/>
      <c r="O11149" s="14"/>
      <c r="P11149" s="14"/>
      <c r="Q11149" s="39"/>
      <c r="R11149" s="545"/>
      <c r="S11149" s="545"/>
      <c r="T11149" s="25"/>
      <c r="U11149" s="25"/>
    </row>
    <row r="11150" spans="2:21">
      <c r="B11150" s="9"/>
      <c r="C11150" s="9"/>
      <c r="D11150" s="9"/>
      <c r="E11150" s="9"/>
      <c r="F11150" s="10"/>
      <c r="G11150" s="4"/>
      <c r="H11150" s="24"/>
      <c r="I11150" s="184"/>
      <c r="J11150" s="182"/>
      <c r="K11150" s="21"/>
      <c r="L11150" s="24"/>
      <c r="M11150" s="185"/>
      <c r="N11150" s="24"/>
      <c r="O11150" s="14"/>
      <c r="P11150" s="14"/>
      <c r="Q11150" s="39"/>
      <c r="R11150" s="545"/>
      <c r="S11150" s="545"/>
      <c r="T11150" s="25"/>
      <c r="U11150" s="25"/>
    </row>
    <row r="11151" spans="2:21">
      <c r="B11151" s="9"/>
      <c r="C11151" s="9"/>
      <c r="D11151" s="9"/>
      <c r="E11151" s="9"/>
      <c r="F11151" s="10"/>
      <c r="G11151" s="4"/>
      <c r="H11151" s="24"/>
      <c r="I11151" s="184"/>
      <c r="J11151" s="182"/>
      <c r="K11151" s="21"/>
      <c r="L11151" s="24"/>
      <c r="M11151" s="185"/>
      <c r="N11151" s="24"/>
      <c r="O11151" s="14"/>
      <c r="P11151" s="14"/>
      <c r="Q11151" s="39"/>
      <c r="R11151" s="545"/>
      <c r="S11151" s="545"/>
      <c r="T11151" s="25"/>
      <c r="U11151" s="25"/>
    </row>
    <row r="11152" spans="2:21">
      <c r="B11152" s="9"/>
      <c r="C11152" s="9"/>
      <c r="D11152" s="9"/>
      <c r="E11152" s="9"/>
      <c r="F11152" s="10"/>
      <c r="G11152" s="4"/>
      <c r="H11152" s="24"/>
      <c r="I11152" s="184"/>
      <c r="J11152" s="182"/>
      <c r="K11152" s="21"/>
      <c r="L11152" s="24"/>
      <c r="M11152" s="185"/>
      <c r="N11152" s="24"/>
      <c r="O11152" s="14"/>
      <c r="P11152" s="14"/>
      <c r="Q11152" s="39"/>
      <c r="R11152" s="545"/>
      <c r="S11152" s="545"/>
      <c r="T11152" s="25"/>
      <c r="U11152" s="25"/>
    </row>
    <row r="11153" spans="2:21">
      <c r="B11153" s="9"/>
      <c r="C11153" s="9"/>
      <c r="D11153" s="9"/>
      <c r="E11153" s="9"/>
      <c r="F11153" s="10"/>
      <c r="G11153" s="4"/>
      <c r="H11153" s="24"/>
      <c r="I11153" s="184"/>
      <c r="J11153" s="182"/>
      <c r="K11153" s="21"/>
      <c r="L11153" s="24"/>
      <c r="M11153" s="185"/>
      <c r="N11153" s="24"/>
      <c r="O11153" s="14"/>
      <c r="P11153" s="14"/>
      <c r="Q11153" s="39"/>
      <c r="R11153" s="545"/>
      <c r="S11153" s="545"/>
      <c r="T11153" s="25"/>
      <c r="U11153" s="25"/>
    </row>
    <row r="11154" spans="2:21">
      <c r="B11154" s="9"/>
      <c r="C11154" s="9"/>
      <c r="D11154" s="9"/>
      <c r="E11154" s="9"/>
      <c r="F11154" s="10"/>
      <c r="G11154" s="4"/>
      <c r="H11154" s="24"/>
      <c r="I11154" s="184"/>
      <c r="J11154" s="182"/>
      <c r="K11154" s="21"/>
      <c r="L11154" s="24"/>
      <c r="M11154" s="185"/>
      <c r="N11154" s="24"/>
      <c r="O11154" s="14"/>
      <c r="P11154" s="14"/>
      <c r="Q11154" s="39"/>
      <c r="R11154" s="545"/>
      <c r="S11154" s="545"/>
      <c r="T11154" s="25"/>
      <c r="U11154" s="25"/>
    </row>
    <row r="11155" spans="2:21">
      <c r="B11155" s="9"/>
      <c r="C11155" s="9"/>
      <c r="D11155" s="9"/>
      <c r="E11155" s="9"/>
      <c r="F11155" s="10"/>
      <c r="G11155" s="4"/>
      <c r="H11155" s="24"/>
      <c r="I11155" s="184"/>
      <c r="J11155" s="182"/>
      <c r="K11155" s="21"/>
      <c r="L11155" s="24"/>
      <c r="M11155" s="185"/>
      <c r="N11155" s="24"/>
      <c r="O11155" s="14"/>
      <c r="P11155" s="14"/>
      <c r="Q11155" s="39"/>
      <c r="R11155" s="545"/>
      <c r="S11155" s="545"/>
      <c r="T11155" s="25"/>
      <c r="U11155" s="25"/>
    </row>
    <row r="11156" spans="2:21">
      <c r="B11156" s="9"/>
      <c r="C11156" s="9"/>
      <c r="D11156" s="9"/>
      <c r="E11156" s="9"/>
      <c r="F11156" s="10"/>
      <c r="G11156" s="4"/>
      <c r="H11156" s="24"/>
      <c r="I11156" s="184"/>
      <c r="J11156" s="182"/>
      <c r="K11156" s="21"/>
      <c r="L11156" s="24"/>
      <c r="M11156" s="185"/>
      <c r="N11156" s="24"/>
      <c r="O11156" s="14"/>
      <c r="P11156" s="14"/>
      <c r="Q11156" s="39"/>
      <c r="R11156" s="545"/>
      <c r="S11156" s="545"/>
      <c r="T11156" s="25"/>
      <c r="U11156" s="25"/>
    </row>
    <row r="11157" spans="2:21">
      <c r="B11157" s="9"/>
      <c r="C11157" s="9"/>
      <c r="D11157" s="9"/>
      <c r="E11157" s="9"/>
      <c r="F11157" s="10"/>
      <c r="G11157" s="4"/>
      <c r="H11157" s="24"/>
      <c r="I11157" s="184"/>
      <c r="J11157" s="182"/>
      <c r="K11157" s="21"/>
      <c r="L11157" s="24"/>
      <c r="M11157" s="185"/>
      <c r="N11157" s="24"/>
      <c r="O11157" s="14"/>
      <c r="P11157" s="14"/>
      <c r="Q11157" s="39"/>
      <c r="R11157" s="545"/>
      <c r="S11157" s="545"/>
      <c r="T11157" s="25"/>
      <c r="U11157" s="25"/>
    </row>
    <row r="11158" spans="2:21">
      <c r="B11158" s="9"/>
      <c r="C11158" s="9"/>
      <c r="D11158" s="9"/>
      <c r="E11158" s="9"/>
      <c r="F11158" s="10"/>
      <c r="G11158" s="4"/>
      <c r="H11158" s="24"/>
      <c r="I11158" s="184"/>
      <c r="J11158" s="182"/>
      <c r="K11158" s="21"/>
      <c r="L11158" s="24"/>
      <c r="M11158" s="185"/>
      <c r="N11158" s="24"/>
      <c r="O11158" s="14"/>
      <c r="P11158" s="14"/>
      <c r="Q11158" s="39"/>
      <c r="R11158" s="545"/>
      <c r="S11158" s="545"/>
      <c r="T11158" s="25"/>
      <c r="U11158" s="25"/>
    </row>
    <row r="11159" spans="2:21">
      <c r="B11159" s="9"/>
      <c r="C11159" s="9"/>
      <c r="D11159" s="9"/>
      <c r="E11159" s="9"/>
      <c r="F11159" s="10"/>
      <c r="G11159" s="4"/>
      <c r="H11159" s="24"/>
      <c r="I11159" s="184"/>
      <c r="J11159" s="182"/>
      <c r="K11159" s="21"/>
      <c r="L11159" s="24"/>
      <c r="M11159" s="185"/>
      <c r="N11159" s="24"/>
      <c r="O11159" s="14"/>
      <c r="P11159" s="14"/>
      <c r="Q11159" s="39"/>
      <c r="R11159" s="545"/>
      <c r="S11159" s="545"/>
      <c r="T11159" s="25"/>
      <c r="U11159" s="25"/>
    </row>
    <row r="11160" spans="2:21">
      <c r="B11160" s="9"/>
      <c r="C11160" s="9"/>
      <c r="D11160" s="9"/>
      <c r="E11160" s="9"/>
      <c r="F11160" s="10"/>
      <c r="G11160" s="4"/>
      <c r="H11160" s="24"/>
      <c r="I11160" s="184"/>
      <c r="J11160" s="182"/>
      <c r="K11160" s="21"/>
      <c r="L11160" s="24"/>
      <c r="M11160" s="185"/>
      <c r="N11160" s="24"/>
      <c r="O11160" s="14"/>
      <c r="P11160" s="14"/>
      <c r="Q11160" s="39"/>
      <c r="R11160" s="545"/>
      <c r="S11160" s="545"/>
      <c r="T11160" s="25"/>
      <c r="U11160" s="25"/>
    </row>
    <row r="11161" spans="2:21">
      <c r="B11161" s="9"/>
      <c r="C11161" s="9"/>
      <c r="D11161" s="9"/>
      <c r="E11161" s="9"/>
      <c r="F11161" s="10"/>
      <c r="G11161" s="4"/>
      <c r="H11161" s="24"/>
      <c r="I11161" s="184"/>
      <c r="J11161" s="182"/>
      <c r="K11161" s="21"/>
      <c r="L11161" s="24"/>
      <c r="M11161" s="185"/>
      <c r="N11161" s="24"/>
      <c r="O11161" s="14"/>
      <c r="P11161" s="14"/>
      <c r="Q11161" s="39"/>
      <c r="R11161" s="545"/>
      <c r="S11161" s="545"/>
      <c r="T11161" s="25"/>
      <c r="U11161" s="25"/>
    </row>
    <row r="11162" spans="2:21">
      <c r="B11162" s="9"/>
      <c r="C11162" s="9"/>
      <c r="D11162" s="9"/>
      <c r="E11162" s="9"/>
      <c r="F11162" s="10"/>
      <c r="G11162" s="4"/>
      <c r="H11162" s="24"/>
      <c r="I11162" s="184"/>
      <c r="J11162" s="182"/>
      <c r="K11162" s="21"/>
      <c r="L11162" s="24"/>
      <c r="M11162" s="185"/>
      <c r="N11162" s="24"/>
      <c r="O11162" s="14"/>
      <c r="P11162" s="14"/>
      <c r="Q11162" s="39"/>
      <c r="R11162" s="545"/>
      <c r="S11162" s="545"/>
      <c r="T11162" s="25"/>
      <c r="U11162" s="25"/>
    </row>
    <row r="11163" spans="2:21">
      <c r="B11163" s="9"/>
      <c r="C11163" s="9"/>
      <c r="D11163" s="9"/>
      <c r="E11163" s="9"/>
      <c r="F11163" s="10"/>
      <c r="G11163" s="4"/>
      <c r="H11163" s="24"/>
      <c r="I11163" s="184"/>
      <c r="J11163" s="182"/>
      <c r="K11163" s="21"/>
      <c r="L11163" s="24"/>
      <c r="M11163" s="185"/>
      <c r="N11163" s="24"/>
      <c r="O11163" s="14"/>
      <c r="P11163" s="14"/>
      <c r="Q11163" s="39"/>
      <c r="R11163" s="545"/>
      <c r="S11163" s="545"/>
      <c r="T11163" s="25"/>
      <c r="U11163" s="25"/>
    </row>
    <row r="11164" spans="2:21">
      <c r="B11164" s="9"/>
      <c r="C11164" s="9"/>
      <c r="D11164" s="9"/>
      <c r="E11164" s="9"/>
      <c r="F11164" s="10"/>
      <c r="G11164" s="4"/>
      <c r="H11164" s="24"/>
      <c r="I11164" s="184"/>
      <c r="J11164" s="182"/>
      <c r="K11164" s="21"/>
      <c r="L11164" s="24"/>
      <c r="M11164" s="185"/>
      <c r="N11164" s="24"/>
      <c r="O11164" s="14"/>
      <c r="P11164" s="14"/>
      <c r="Q11164" s="39"/>
      <c r="R11164" s="545"/>
      <c r="S11164" s="545"/>
      <c r="T11164" s="25"/>
      <c r="U11164" s="25"/>
    </row>
    <row r="11165" spans="2:21">
      <c r="B11165" s="9"/>
      <c r="C11165" s="9"/>
      <c r="D11165" s="9"/>
      <c r="E11165" s="9"/>
      <c r="F11165" s="10"/>
      <c r="G11165" s="4"/>
      <c r="H11165" s="24"/>
      <c r="I11165" s="184"/>
      <c r="J11165" s="182"/>
      <c r="K11165" s="21"/>
      <c r="L11165" s="24"/>
      <c r="M11165" s="185"/>
      <c r="N11165" s="24"/>
      <c r="O11165" s="14"/>
      <c r="P11165" s="14"/>
      <c r="Q11165" s="39"/>
      <c r="R11165" s="545"/>
      <c r="S11165" s="545"/>
      <c r="T11165" s="25"/>
      <c r="U11165" s="25"/>
    </row>
    <row r="11166" spans="2:21">
      <c r="B11166" s="9"/>
      <c r="C11166" s="9"/>
      <c r="D11166" s="9"/>
      <c r="E11166" s="9"/>
      <c r="F11166" s="10"/>
      <c r="G11166" s="4"/>
      <c r="H11166" s="24"/>
      <c r="I11166" s="184"/>
      <c r="J11166" s="182"/>
      <c r="K11166" s="21"/>
      <c r="L11166" s="24"/>
      <c r="M11166" s="185"/>
      <c r="N11166" s="24"/>
      <c r="O11166" s="14"/>
      <c r="P11166" s="14"/>
      <c r="Q11166" s="39"/>
      <c r="R11166" s="545"/>
      <c r="S11166" s="545"/>
      <c r="T11166" s="25"/>
      <c r="U11166" s="25"/>
    </row>
    <row r="11167" spans="2:21">
      <c r="B11167" s="9"/>
      <c r="C11167" s="9"/>
      <c r="D11167" s="9"/>
      <c r="E11167" s="9"/>
      <c r="F11167" s="10"/>
      <c r="G11167" s="4"/>
      <c r="H11167" s="24"/>
      <c r="I11167" s="184"/>
      <c r="J11167" s="182"/>
      <c r="K11167" s="21"/>
      <c r="L11167" s="24"/>
      <c r="M11167" s="185"/>
      <c r="N11167" s="24"/>
      <c r="O11167" s="14"/>
      <c r="P11167" s="14"/>
      <c r="Q11167" s="39"/>
      <c r="R11167" s="545"/>
      <c r="S11167" s="545"/>
      <c r="T11167" s="25"/>
      <c r="U11167" s="25"/>
    </row>
    <row r="11168" spans="2:21">
      <c r="B11168" s="9"/>
      <c r="C11168" s="9"/>
      <c r="D11168" s="9"/>
      <c r="E11168" s="9"/>
      <c r="F11168" s="10"/>
      <c r="G11168" s="4"/>
      <c r="H11168" s="24"/>
      <c r="I11168" s="184"/>
      <c r="J11168" s="182"/>
      <c r="K11168" s="21"/>
      <c r="L11168" s="24"/>
      <c r="M11168" s="185"/>
      <c r="N11168" s="24"/>
      <c r="O11168" s="14"/>
      <c r="P11168" s="14"/>
      <c r="Q11168" s="39"/>
      <c r="R11168" s="545"/>
      <c r="S11168" s="545"/>
      <c r="T11168" s="25"/>
      <c r="U11168" s="25"/>
    </row>
    <row r="11169" spans="2:21">
      <c r="B11169" s="9"/>
      <c r="C11169" s="9"/>
      <c r="D11169" s="9"/>
      <c r="E11169" s="9"/>
      <c r="F11169" s="10"/>
      <c r="G11169" s="4"/>
      <c r="H11169" s="24"/>
      <c r="I11169" s="184"/>
      <c r="J11169" s="182"/>
      <c r="K11169" s="21"/>
      <c r="L11169" s="24"/>
      <c r="M11169" s="185"/>
      <c r="N11169" s="24"/>
      <c r="O11169" s="14"/>
      <c r="P11169" s="14"/>
      <c r="Q11169" s="39"/>
      <c r="R11169" s="545"/>
      <c r="S11169" s="545"/>
      <c r="T11169" s="25"/>
      <c r="U11169" s="25"/>
    </row>
    <row r="11170" spans="2:21">
      <c r="B11170" s="9"/>
      <c r="C11170" s="9"/>
      <c r="D11170" s="9"/>
      <c r="E11170" s="9"/>
      <c r="F11170" s="10"/>
      <c r="G11170" s="4"/>
      <c r="H11170" s="24"/>
      <c r="I11170" s="184"/>
      <c r="J11170" s="182"/>
      <c r="K11170" s="21"/>
      <c r="L11170" s="24"/>
      <c r="M11170" s="185"/>
      <c r="N11170" s="24"/>
      <c r="O11170" s="14"/>
      <c r="P11170" s="14"/>
      <c r="Q11170" s="39"/>
      <c r="R11170" s="545"/>
      <c r="S11170" s="545"/>
      <c r="T11170" s="25"/>
      <c r="U11170" s="25"/>
    </row>
    <row r="11171" spans="2:21">
      <c r="B11171" s="9"/>
      <c r="C11171" s="9"/>
      <c r="D11171" s="9"/>
      <c r="E11171" s="9"/>
      <c r="F11171" s="10"/>
      <c r="G11171" s="4"/>
      <c r="H11171" s="24"/>
      <c r="I11171" s="184"/>
      <c r="J11171" s="182"/>
      <c r="K11171" s="21"/>
      <c r="L11171" s="24"/>
      <c r="M11171" s="185"/>
      <c r="N11171" s="24"/>
      <c r="O11171" s="14"/>
      <c r="P11171" s="14"/>
      <c r="Q11171" s="39"/>
      <c r="R11171" s="545"/>
      <c r="S11171" s="545"/>
      <c r="T11171" s="25"/>
      <c r="U11171" s="25"/>
    </row>
    <row r="11172" spans="2:21">
      <c r="B11172" s="9"/>
      <c r="C11172" s="9"/>
      <c r="D11172" s="9"/>
      <c r="E11172" s="9"/>
      <c r="F11172" s="10"/>
      <c r="G11172" s="4"/>
      <c r="H11172" s="24"/>
      <c r="I11172" s="184"/>
      <c r="J11172" s="182"/>
      <c r="K11172" s="21"/>
      <c r="L11172" s="24"/>
      <c r="M11172" s="185"/>
      <c r="N11172" s="24"/>
      <c r="O11172" s="14"/>
      <c r="P11172" s="14"/>
      <c r="Q11172" s="39"/>
      <c r="R11172" s="545"/>
      <c r="S11172" s="545"/>
      <c r="T11172" s="25"/>
      <c r="U11172" s="25"/>
    </row>
    <row r="11173" spans="2:21">
      <c r="B11173" s="9"/>
      <c r="C11173" s="9"/>
      <c r="D11173" s="9"/>
      <c r="E11173" s="9"/>
      <c r="F11173" s="10"/>
      <c r="G11173" s="4"/>
      <c r="H11173" s="24"/>
      <c r="I11173" s="184"/>
      <c r="J11173" s="182"/>
      <c r="K11173" s="21"/>
      <c r="L11173" s="24"/>
      <c r="M11173" s="185"/>
      <c r="N11173" s="24"/>
      <c r="O11173" s="14"/>
      <c r="P11173" s="14"/>
      <c r="Q11173" s="39"/>
      <c r="R11173" s="545"/>
      <c r="S11173" s="545"/>
      <c r="T11173" s="25"/>
      <c r="U11173" s="25"/>
    </row>
    <row r="11174" spans="2:21">
      <c r="B11174" s="9"/>
      <c r="C11174" s="9"/>
      <c r="D11174" s="9"/>
      <c r="E11174" s="9"/>
      <c r="F11174" s="10"/>
      <c r="G11174" s="4"/>
      <c r="H11174" s="24"/>
      <c r="I11174" s="184"/>
      <c r="J11174" s="182"/>
      <c r="K11174" s="21"/>
      <c r="L11174" s="24"/>
      <c r="M11174" s="185"/>
      <c r="N11174" s="24"/>
      <c r="O11174" s="14"/>
      <c r="P11174" s="14"/>
      <c r="Q11174" s="39"/>
      <c r="R11174" s="545"/>
      <c r="S11174" s="545"/>
      <c r="T11174" s="25"/>
      <c r="U11174" s="25"/>
    </row>
    <row r="11175" spans="2:21">
      <c r="B11175" s="9"/>
      <c r="C11175" s="9"/>
      <c r="D11175" s="9"/>
      <c r="E11175" s="9"/>
      <c r="F11175" s="10"/>
      <c r="G11175" s="4"/>
      <c r="H11175" s="24"/>
      <c r="I11175" s="184"/>
      <c r="J11175" s="182"/>
      <c r="K11175" s="21"/>
      <c r="L11175" s="24"/>
      <c r="M11175" s="185"/>
      <c r="N11175" s="24"/>
      <c r="O11175" s="14"/>
      <c r="P11175" s="14"/>
      <c r="Q11175" s="39"/>
      <c r="R11175" s="545"/>
      <c r="S11175" s="545"/>
      <c r="T11175" s="25"/>
      <c r="U11175" s="25"/>
    </row>
    <row r="11176" spans="2:21">
      <c r="B11176" s="9"/>
      <c r="C11176" s="9"/>
      <c r="D11176" s="9"/>
      <c r="E11176" s="9"/>
      <c r="F11176" s="10"/>
      <c r="G11176" s="4"/>
      <c r="H11176" s="24"/>
      <c r="I11176" s="184"/>
      <c r="J11176" s="182"/>
      <c r="K11176" s="21"/>
      <c r="L11176" s="24"/>
      <c r="M11176" s="185"/>
      <c r="N11176" s="24"/>
      <c r="O11176" s="14"/>
      <c r="P11176" s="14"/>
      <c r="Q11176" s="39"/>
      <c r="R11176" s="545"/>
      <c r="S11176" s="545"/>
      <c r="T11176" s="25"/>
      <c r="U11176" s="25"/>
    </row>
    <row r="11177" spans="2:21">
      <c r="B11177" s="9"/>
      <c r="C11177" s="9"/>
      <c r="D11177" s="9"/>
      <c r="E11177" s="9"/>
      <c r="F11177" s="10"/>
      <c r="G11177" s="4"/>
      <c r="H11177" s="24"/>
      <c r="I11177" s="184"/>
      <c r="J11177" s="182"/>
      <c r="K11177" s="21"/>
      <c r="L11177" s="24"/>
      <c r="M11177" s="185"/>
      <c r="N11177" s="24"/>
      <c r="O11177" s="14"/>
      <c r="P11177" s="14"/>
      <c r="Q11177" s="39"/>
      <c r="R11177" s="545"/>
      <c r="S11177" s="545"/>
      <c r="T11177" s="25"/>
      <c r="U11177" s="25"/>
    </row>
    <row r="11178" spans="2:21">
      <c r="B11178" s="9"/>
      <c r="C11178" s="9"/>
      <c r="D11178" s="9"/>
      <c r="E11178" s="9"/>
      <c r="F11178" s="10"/>
      <c r="G11178" s="4"/>
      <c r="H11178" s="24"/>
      <c r="I11178" s="184"/>
      <c r="J11178" s="182"/>
      <c r="K11178" s="21"/>
      <c r="L11178" s="24"/>
      <c r="M11178" s="185"/>
      <c r="N11178" s="24"/>
      <c r="O11178" s="14"/>
      <c r="P11178" s="14"/>
      <c r="Q11178" s="39"/>
      <c r="R11178" s="545"/>
      <c r="S11178" s="545"/>
      <c r="T11178" s="25"/>
      <c r="U11178" s="25"/>
    </row>
    <row r="11179" spans="2:21">
      <c r="B11179" s="9"/>
      <c r="C11179" s="9"/>
      <c r="D11179" s="9"/>
      <c r="E11179" s="9"/>
      <c r="F11179" s="10"/>
      <c r="G11179" s="4"/>
      <c r="H11179" s="24"/>
      <c r="I11179" s="184"/>
      <c r="J11179" s="182"/>
      <c r="K11179" s="21"/>
      <c r="L11179" s="24"/>
      <c r="M11179" s="185"/>
      <c r="N11179" s="24"/>
      <c r="O11179" s="14"/>
      <c r="P11179" s="14"/>
      <c r="Q11179" s="39"/>
      <c r="R11179" s="545"/>
      <c r="S11179" s="545"/>
      <c r="T11179" s="25"/>
      <c r="U11179" s="25"/>
    </row>
    <row r="11180" spans="2:21">
      <c r="B11180" s="9"/>
      <c r="C11180" s="9"/>
      <c r="D11180" s="9"/>
      <c r="E11180" s="9"/>
      <c r="F11180" s="10"/>
      <c r="G11180" s="4"/>
      <c r="H11180" s="24"/>
      <c r="I11180" s="184"/>
      <c r="J11180" s="182"/>
      <c r="K11180" s="21"/>
      <c r="L11180" s="24"/>
      <c r="M11180" s="185"/>
      <c r="N11180" s="24"/>
      <c r="O11180" s="14"/>
      <c r="P11180" s="14"/>
      <c r="Q11180" s="39"/>
      <c r="R11180" s="545"/>
      <c r="S11180" s="545"/>
      <c r="T11180" s="25"/>
      <c r="U11180" s="25"/>
    </row>
    <row r="11181" spans="2:21">
      <c r="B11181" s="9"/>
      <c r="C11181" s="9"/>
      <c r="D11181" s="9"/>
      <c r="E11181" s="9"/>
      <c r="F11181" s="10"/>
      <c r="G11181" s="4"/>
      <c r="H11181" s="24"/>
      <c r="I11181" s="184"/>
      <c r="J11181" s="182"/>
      <c r="K11181" s="21"/>
      <c r="L11181" s="24"/>
      <c r="M11181" s="185"/>
      <c r="N11181" s="24"/>
      <c r="O11181" s="14"/>
      <c r="P11181" s="14"/>
      <c r="Q11181" s="39"/>
      <c r="R11181" s="545"/>
      <c r="S11181" s="545"/>
      <c r="T11181" s="25"/>
      <c r="U11181" s="25"/>
    </row>
    <row r="11182" spans="2:21">
      <c r="B11182" s="9"/>
      <c r="C11182" s="9"/>
      <c r="D11182" s="9"/>
      <c r="E11182" s="9"/>
      <c r="F11182" s="10"/>
      <c r="G11182" s="4"/>
      <c r="H11182" s="24"/>
      <c r="I11182" s="184"/>
      <c r="J11182" s="182"/>
      <c r="K11182" s="21"/>
      <c r="L11182" s="24"/>
      <c r="M11182" s="185"/>
      <c r="N11182" s="24"/>
      <c r="O11182" s="14"/>
      <c r="P11182" s="14"/>
      <c r="Q11182" s="39"/>
      <c r="R11182" s="545"/>
      <c r="S11182" s="545"/>
      <c r="T11182" s="25"/>
      <c r="U11182" s="25"/>
    </row>
    <row r="11183" spans="2:21">
      <c r="B11183" s="9"/>
      <c r="C11183" s="9"/>
      <c r="D11183" s="9"/>
      <c r="E11183" s="9"/>
      <c r="F11183" s="10"/>
      <c r="G11183" s="4"/>
      <c r="H11183" s="24"/>
      <c r="I11183" s="184"/>
      <c r="J11183" s="182"/>
      <c r="K11183" s="21"/>
      <c r="L11183" s="24"/>
      <c r="M11183" s="185"/>
      <c r="N11183" s="24"/>
      <c r="O11183" s="14"/>
      <c r="P11183" s="14"/>
      <c r="Q11183" s="39"/>
      <c r="R11183" s="545"/>
      <c r="S11183" s="545"/>
      <c r="T11183" s="25"/>
      <c r="U11183" s="25"/>
    </row>
    <row r="11184" spans="2:21">
      <c r="B11184" s="9"/>
      <c r="C11184" s="9"/>
      <c r="D11184" s="9"/>
      <c r="E11184" s="9"/>
      <c r="F11184" s="10"/>
      <c r="G11184" s="4"/>
      <c r="H11184" s="24"/>
      <c r="I11184" s="184"/>
      <c r="J11184" s="182"/>
      <c r="K11184" s="21"/>
      <c r="L11184" s="24"/>
      <c r="M11184" s="185"/>
      <c r="N11184" s="24"/>
      <c r="O11184" s="14"/>
      <c r="P11184" s="14"/>
      <c r="Q11184" s="39"/>
      <c r="R11184" s="545"/>
      <c r="S11184" s="545"/>
      <c r="T11184" s="25"/>
      <c r="U11184" s="25"/>
    </row>
    <row r="11185" spans="2:21">
      <c r="B11185" s="9"/>
      <c r="C11185" s="9"/>
      <c r="D11185" s="9"/>
      <c r="E11185" s="9"/>
      <c r="F11185" s="10"/>
      <c r="G11185" s="4"/>
      <c r="H11185" s="24"/>
      <c r="I11185" s="184"/>
      <c r="J11185" s="182"/>
      <c r="K11185" s="21"/>
      <c r="L11185" s="24"/>
      <c r="M11185" s="185"/>
      <c r="N11185" s="24"/>
      <c r="O11185" s="14"/>
      <c r="P11185" s="14"/>
      <c r="Q11185" s="39"/>
      <c r="R11185" s="545"/>
      <c r="S11185" s="545"/>
      <c r="T11185" s="25"/>
      <c r="U11185" s="25"/>
    </row>
    <row r="11186" spans="2:21">
      <c r="B11186" s="9"/>
      <c r="C11186" s="9"/>
      <c r="D11186" s="9"/>
      <c r="E11186" s="9"/>
      <c r="F11186" s="10"/>
      <c r="G11186" s="4"/>
      <c r="H11186" s="24"/>
      <c r="I11186" s="184"/>
      <c r="J11186" s="182"/>
      <c r="K11186" s="21"/>
      <c r="L11186" s="24"/>
      <c r="M11186" s="185"/>
      <c r="N11186" s="24"/>
      <c r="O11186" s="14"/>
      <c r="P11186" s="14"/>
      <c r="Q11186" s="39"/>
      <c r="R11186" s="545"/>
      <c r="S11186" s="545"/>
      <c r="T11186" s="25"/>
      <c r="U11186" s="25"/>
    </row>
    <row r="11187" spans="2:21">
      <c r="B11187" s="9"/>
      <c r="C11187" s="9"/>
      <c r="D11187" s="9"/>
      <c r="E11187" s="9"/>
      <c r="F11187" s="10"/>
      <c r="G11187" s="4"/>
      <c r="H11187" s="24"/>
      <c r="I11187" s="184"/>
      <c r="J11187" s="182"/>
      <c r="K11187" s="21"/>
      <c r="L11187" s="24"/>
      <c r="M11187" s="185"/>
      <c r="N11187" s="24"/>
      <c r="O11187" s="14"/>
      <c r="P11187" s="14"/>
      <c r="Q11187" s="39"/>
      <c r="R11187" s="545"/>
      <c r="S11187" s="545"/>
      <c r="T11187" s="25"/>
      <c r="U11187" s="25"/>
    </row>
    <row r="11188" spans="2:21">
      <c r="B11188" s="9"/>
      <c r="C11188" s="9"/>
      <c r="D11188" s="9"/>
      <c r="E11188" s="9"/>
      <c r="F11188" s="10"/>
      <c r="G11188" s="4"/>
      <c r="H11188" s="24"/>
      <c r="I11188" s="184"/>
      <c r="J11188" s="182"/>
      <c r="K11188" s="21"/>
      <c r="L11188" s="24"/>
      <c r="M11188" s="185"/>
      <c r="N11188" s="24"/>
      <c r="O11188" s="14"/>
      <c r="P11188" s="14"/>
      <c r="Q11188" s="39"/>
      <c r="R11188" s="545"/>
      <c r="S11188" s="545"/>
      <c r="T11188" s="25"/>
      <c r="U11188" s="25"/>
    </row>
    <row r="11189" spans="2:21">
      <c r="B11189" s="9"/>
      <c r="C11189" s="9"/>
      <c r="D11189" s="9"/>
      <c r="E11189" s="9"/>
      <c r="F11189" s="10"/>
      <c r="G11189" s="4"/>
      <c r="H11189" s="24"/>
      <c r="I11189" s="184"/>
      <c r="J11189" s="182"/>
      <c r="K11189" s="21"/>
      <c r="L11189" s="24"/>
      <c r="M11189" s="185"/>
      <c r="N11189" s="24"/>
      <c r="O11189" s="14"/>
      <c r="P11189" s="14"/>
      <c r="Q11189" s="39"/>
      <c r="R11189" s="545"/>
      <c r="S11189" s="545"/>
      <c r="T11189" s="25"/>
      <c r="U11189" s="25"/>
    </row>
    <row r="11190" spans="2:21">
      <c r="B11190" s="9"/>
      <c r="C11190" s="9"/>
      <c r="D11190" s="9"/>
      <c r="E11190" s="9"/>
      <c r="F11190" s="10"/>
      <c r="G11190" s="4"/>
      <c r="H11190" s="24"/>
      <c r="I11190" s="184"/>
      <c r="J11190" s="182"/>
      <c r="K11190" s="21"/>
      <c r="L11190" s="24"/>
      <c r="M11190" s="185"/>
      <c r="N11190" s="24"/>
      <c r="O11190" s="14"/>
      <c r="P11190" s="14"/>
      <c r="Q11190" s="39"/>
      <c r="R11190" s="545"/>
      <c r="S11190" s="545"/>
      <c r="T11190" s="25"/>
      <c r="U11190" s="25"/>
    </row>
    <row r="11191" spans="2:21">
      <c r="B11191" s="9"/>
      <c r="C11191" s="9"/>
      <c r="D11191" s="9"/>
      <c r="E11191" s="9"/>
      <c r="F11191" s="10"/>
      <c r="G11191" s="4"/>
      <c r="H11191" s="24"/>
      <c r="I11191" s="184"/>
      <c r="J11191" s="182"/>
      <c r="K11191" s="21"/>
      <c r="L11191" s="24"/>
      <c r="M11191" s="185"/>
      <c r="N11191" s="24"/>
      <c r="O11191" s="14"/>
      <c r="P11191" s="14"/>
      <c r="Q11191" s="39"/>
      <c r="R11191" s="545"/>
      <c r="S11191" s="545"/>
      <c r="T11191" s="25"/>
      <c r="U11191" s="25"/>
    </row>
    <row r="11192" spans="2:21">
      <c r="B11192" s="9"/>
      <c r="C11192" s="9"/>
      <c r="D11192" s="9"/>
      <c r="E11192" s="9"/>
      <c r="F11192" s="10"/>
      <c r="G11192" s="4"/>
      <c r="H11192" s="24"/>
      <c r="I11192" s="184"/>
      <c r="J11192" s="182"/>
      <c r="K11192" s="21"/>
      <c r="L11192" s="24"/>
      <c r="M11192" s="185"/>
      <c r="N11192" s="24"/>
      <c r="O11192" s="14"/>
      <c r="P11192" s="14"/>
      <c r="Q11192" s="39"/>
      <c r="R11192" s="545"/>
      <c r="S11192" s="545"/>
      <c r="T11192" s="25"/>
      <c r="U11192" s="25"/>
    </row>
    <row r="11193" spans="2:21">
      <c r="B11193" s="9"/>
      <c r="C11193" s="9"/>
      <c r="D11193" s="9"/>
      <c r="E11193" s="9"/>
      <c r="F11193" s="10"/>
      <c r="G11193" s="4"/>
      <c r="H11193" s="24"/>
      <c r="I11193" s="184"/>
      <c r="J11193" s="182"/>
      <c r="K11193" s="21"/>
      <c r="L11193" s="24"/>
      <c r="M11193" s="185"/>
      <c r="N11193" s="24"/>
      <c r="O11193" s="14"/>
      <c r="P11193" s="14"/>
      <c r="Q11193" s="39"/>
      <c r="R11193" s="545"/>
      <c r="S11193" s="545"/>
      <c r="T11193" s="25"/>
      <c r="U11193" s="25"/>
    </row>
    <row r="11194" spans="2:21">
      <c r="B11194" s="9"/>
      <c r="C11194" s="9"/>
      <c r="D11194" s="9"/>
      <c r="E11194" s="9"/>
      <c r="F11194" s="10"/>
      <c r="G11194" s="4"/>
      <c r="H11194" s="24"/>
      <c r="I11194" s="184"/>
      <c r="J11194" s="182"/>
      <c r="K11194" s="21"/>
      <c r="L11194" s="24"/>
      <c r="M11194" s="185"/>
      <c r="N11194" s="24"/>
      <c r="O11194" s="14"/>
      <c r="P11194" s="14"/>
      <c r="Q11194" s="39"/>
      <c r="R11194" s="545"/>
      <c r="S11194" s="545"/>
      <c r="T11194" s="25"/>
      <c r="U11194" s="25"/>
    </row>
    <row r="11195" spans="2:21">
      <c r="B11195" s="9"/>
      <c r="C11195" s="9"/>
      <c r="D11195" s="9"/>
      <c r="E11195" s="9"/>
      <c r="F11195" s="10"/>
      <c r="G11195" s="4"/>
      <c r="H11195" s="24"/>
      <c r="I11195" s="184"/>
      <c r="J11195" s="182"/>
      <c r="K11195" s="21"/>
      <c r="L11195" s="24"/>
      <c r="M11195" s="185"/>
      <c r="N11195" s="24"/>
      <c r="O11195" s="14"/>
      <c r="P11195" s="14"/>
      <c r="Q11195" s="39"/>
      <c r="R11195" s="545"/>
      <c r="S11195" s="545"/>
      <c r="T11195" s="25"/>
      <c r="U11195" s="25"/>
    </row>
    <row r="11196" spans="2:21">
      <c r="B11196" s="9"/>
      <c r="C11196" s="9"/>
      <c r="D11196" s="9"/>
      <c r="E11196" s="9"/>
      <c r="F11196" s="10"/>
      <c r="G11196" s="4"/>
      <c r="H11196" s="24"/>
      <c r="I11196" s="184"/>
      <c r="J11196" s="182"/>
      <c r="K11196" s="21"/>
      <c r="L11196" s="24"/>
      <c r="M11196" s="185"/>
      <c r="N11196" s="24"/>
      <c r="O11196" s="14"/>
      <c r="P11196" s="14"/>
      <c r="Q11196" s="39"/>
      <c r="R11196" s="545"/>
      <c r="S11196" s="545"/>
      <c r="T11196" s="25"/>
      <c r="U11196" s="25"/>
    </row>
    <row r="11197" spans="2:21">
      <c r="B11197" s="9"/>
      <c r="C11197" s="9"/>
      <c r="D11197" s="9"/>
      <c r="E11197" s="9"/>
      <c r="F11197" s="10"/>
      <c r="G11197" s="4"/>
      <c r="H11197" s="24"/>
      <c r="I11197" s="184"/>
      <c r="J11197" s="182"/>
      <c r="K11197" s="21"/>
      <c r="L11197" s="24"/>
      <c r="M11197" s="185"/>
      <c r="N11197" s="24"/>
      <c r="O11197" s="14"/>
      <c r="P11197" s="14"/>
      <c r="Q11197" s="39"/>
      <c r="R11197" s="545"/>
      <c r="S11197" s="545"/>
      <c r="T11197" s="25"/>
      <c r="U11197" s="25"/>
    </row>
    <row r="11198" spans="2:21">
      <c r="B11198" s="9"/>
      <c r="C11198" s="9"/>
      <c r="D11198" s="9"/>
      <c r="E11198" s="9"/>
      <c r="F11198" s="10"/>
      <c r="G11198" s="4"/>
      <c r="H11198" s="24"/>
      <c r="I11198" s="184"/>
      <c r="J11198" s="182"/>
      <c r="K11198" s="21"/>
      <c r="L11198" s="24"/>
      <c r="M11198" s="185"/>
      <c r="N11198" s="24"/>
      <c r="O11198" s="14"/>
      <c r="P11198" s="14"/>
      <c r="Q11198" s="39"/>
      <c r="R11198" s="545"/>
      <c r="S11198" s="545"/>
      <c r="T11198" s="25"/>
      <c r="U11198" s="25"/>
    </row>
    <row r="11199" spans="2:21">
      <c r="B11199" s="9"/>
      <c r="C11199" s="9"/>
      <c r="D11199" s="9"/>
      <c r="E11199" s="9"/>
      <c r="F11199" s="10"/>
      <c r="G11199" s="4"/>
      <c r="H11199" s="24"/>
      <c r="I11199" s="184"/>
      <c r="J11199" s="182"/>
      <c r="K11199" s="21"/>
      <c r="L11199" s="24"/>
      <c r="M11199" s="185"/>
      <c r="N11199" s="24"/>
      <c r="O11199" s="14"/>
      <c r="P11199" s="14"/>
      <c r="Q11199" s="39"/>
      <c r="R11199" s="545"/>
      <c r="S11199" s="545"/>
      <c r="T11199" s="25"/>
      <c r="U11199" s="25"/>
    </row>
    <row r="11200" spans="2:21">
      <c r="B11200" s="9"/>
      <c r="C11200" s="9"/>
      <c r="D11200" s="9"/>
      <c r="E11200" s="9"/>
      <c r="F11200" s="10"/>
      <c r="G11200" s="4"/>
      <c r="H11200" s="24"/>
      <c r="I11200" s="184"/>
      <c r="J11200" s="182"/>
      <c r="K11200" s="21"/>
      <c r="L11200" s="24"/>
      <c r="M11200" s="185"/>
      <c r="N11200" s="24"/>
      <c r="O11200" s="14"/>
      <c r="P11200" s="14"/>
      <c r="Q11200" s="39"/>
      <c r="R11200" s="545"/>
      <c r="S11200" s="545"/>
      <c r="T11200" s="25"/>
      <c r="U11200" s="25"/>
    </row>
    <row r="11201" spans="2:21">
      <c r="B11201" s="9"/>
      <c r="C11201" s="9"/>
      <c r="D11201" s="9"/>
      <c r="E11201" s="9"/>
      <c r="F11201" s="10"/>
      <c r="G11201" s="4"/>
      <c r="H11201" s="24"/>
      <c r="I11201" s="184"/>
      <c r="J11201" s="182"/>
      <c r="K11201" s="21"/>
      <c r="L11201" s="24"/>
      <c r="M11201" s="185"/>
      <c r="N11201" s="24"/>
      <c r="O11201" s="14"/>
      <c r="P11201" s="14"/>
      <c r="Q11201" s="39"/>
      <c r="R11201" s="545"/>
      <c r="S11201" s="545"/>
      <c r="T11201" s="25"/>
      <c r="U11201" s="25"/>
    </row>
    <row r="11202" spans="2:21">
      <c r="B11202" s="9"/>
      <c r="C11202" s="9"/>
      <c r="D11202" s="9"/>
      <c r="E11202" s="9"/>
      <c r="F11202" s="10"/>
      <c r="G11202" s="4"/>
      <c r="H11202" s="24"/>
      <c r="I11202" s="184"/>
      <c r="J11202" s="182"/>
      <c r="K11202" s="21"/>
      <c r="L11202" s="24"/>
      <c r="M11202" s="185"/>
      <c r="N11202" s="24"/>
      <c r="O11202" s="14"/>
      <c r="P11202" s="14"/>
      <c r="Q11202" s="39"/>
      <c r="R11202" s="545"/>
      <c r="S11202" s="545"/>
      <c r="T11202" s="25"/>
      <c r="U11202" s="25"/>
    </row>
    <row r="11203" spans="2:21">
      <c r="B11203" s="9"/>
      <c r="C11203" s="9"/>
      <c r="D11203" s="9"/>
      <c r="E11203" s="9"/>
      <c r="F11203" s="10"/>
      <c r="G11203" s="4"/>
      <c r="H11203" s="24"/>
      <c r="I11203" s="184"/>
      <c r="J11203" s="182"/>
      <c r="K11203" s="21"/>
      <c r="L11203" s="24"/>
      <c r="M11203" s="185"/>
      <c r="N11203" s="24"/>
      <c r="O11203" s="14"/>
      <c r="P11203" s="14"/>
      <c r="Q11203" s="39"/>
      <c r="R11203" s="545"/>
      <c r="S11203" s="545"/>
      <c r="T11203" s="25"/>
      <c r="U11203" s="25"/>
    </row>
    <row r="11204" spans="2:21">
      <c r="B11204" s="9"/>
      <c r="C11204" s="9"/>
      <c r="D11204" s="9"/>
      <c r="E11204" s="9"/>
      <c r="F11204" s="10"/>
      <c r="G11204" s="4"/>
      <c r="H11204" s="24"/>
      <c r="I11204" s="184"/>
      <c r="J11204" s="182"/>
      <c r="K11204" s="21"/>
      <c r="L11204" s="24"/>
      <c r="M11204" s="185"/>
      <c r="N11204" s="24"/>
      <c r="O11204" s="14"/>
      <c r="P11204" s="14"/>
      <c r="Q11204" s="39"/>
      <c r="R11204" s="545"/>
      <c r="S11204" s="545"/>
      <c r="T11204" s="25"/>
      <c r="U11204" s="25"/>
    </row>
    <row r="11205" spans="2:21">
      <c r="B11205" s="9"/>
      <c r="C11205" s="9"/>
      <c r="D11205" s="9"/>
      <c r="E11205" s="9"/>
      <c r="F11205" s="10"/>
      <c r="G11205" s="4"/>
      <c r="H11205" s="24"/>
      <c r="I11205" s="184"/>
      <c r="J11205" s="182"/>
      <c r="K11205" s="21"/>
      <c r="L11205" s="24"/>
      <c r="M11205" s="185"/>
      <c r="N11205" s="24"/>
      <c r="O11205" s="14"/>
      <c r="P11205" s="14"/>
      <c r="Q11205" s="39"/>
      <c r="R11205" s="545"/>
      <c r="S11205" s="545"/>
      <c r="T11205" s="25"/>
      <c r="U11205" s="25"/>
    </row>
    <row r="11206" spans="2:21">
      <c r="B11206" s="9"/>
      <c r="C11206" s="9"/>
      <c r="D11206" s="9"/>
      <c r="E11206" s="9"/>
      <c r="F11206" s="10"/>
      <c r="G11206" s="4"/>
      <c r="H11206" s="24"/>
      <c r="I11206" s="184"/>
      <c r="J11206" s="182"/>
      <c r="K11206" s="21"/>
      <c r="L11206" s="24"/>
      <c r="M11206" s="185"/>
      <c r="N11206" s="24"/>
      <c r="O11206" s="14"/>
      <c r="P11206" s="14"/>
      <c r="Q11206" s="39"/>
      <c r="R11206" s="545"/>
      <c r="S11206" s="545"/>
      <c r="T11206" s="25"/>
      <c r="U11206" s="25"/>
    </row>
    <row r="11207" spans="2:21">
      <c r="B11207" s="9"/>
      <c r="C11207" s="9"/>
      <c r="D11207" s="9"/>
      <c r="E11207" s="9"/>
      <c r="F11207" s="10"/>
      <c r="G11207" s="4"/>
      <c r="H11207" s="24"/>
      <c r="I11207" s="184"/>
      <c r="J11207" s="182"/>
      <c r="K11207" s="21"/>
      <c r="L11207" s="24"/>
      <c r="M11207" s="185"/>
      <c r="N11207" s="24"/>
      <c r="O11207" s="14"/>
      <c r="P11207" s="14"/>
      <c r="Q11207" s="39"/>
      <c r="R11207" s="545"/>
      <c r="S11207" s="545"/>
      <c r="T11207" s="25"/>
      <c r="U11207" s="25"/>
    </row>
    <row r="11208" spans="2:21">
      <c r="B11208" s="9"/>
      <c r="C11208" s="9"/>
      <c r="D11208" s="9"/>
      <c r="E11208" s="9"/>
      <c r="F11208" s="10"/>
      <c r="G11208" s="4"/>
      <c r="H11208" s="24"/>
      <c r="I11208" s="184"/>
      <c r="J11208" s="182"/>
      <c r="K11208" s="21"/>
      <c r="L11208" s="24"/>
      <c r="M11208" s="185"/>
      <c r="N11208" s="24"/>
      <c r="O11208" s="14"/>
      <c r="P11208" s="14"/>
      <c r="Q11208" s="39"/>
      <c r="R11208" s="545"/>
      <c r="S11208" s="545"/>
      <c r="T11208" s="25"/>
      <c r="U11208" s="25"/>
    </row>
    <row r="11209" spans="2:21">
      <c r="B11209" s="9"/>
      <c r="C11209" s="9"/>
      <c r="D11209" s="9"/>
      <c r="E11209" s="9"/>
      <c r="F11209" s="10"/>
      <c r="G11209" s="4"/>
      <c r="H11209" s="24"/>
      <c r="I11209" s="184"/>
      <c r="J11209" s="182"/>
      <c r="K11209" s="21"/>
      <c r="L11209" s="24"/>
      <c r="M11209" s="185"/>
      <c r="N11209" s="24"/>
      <c r="O11209" s="14"/>
      <c r="P11209" s="14"/>
      <c r="Q11209" s="39"/>
      <c r="R11209" s="545"/>
      <c r="S11209" s="545"/>
      <c r="T11209" s="25"/>
      <c r="U11209" s="25"/>
    </row>
    <row r="11210" spans="2:21">
      <c r="B11210" s="9"/>
      <c r="C11210" s="9"/>
      <c r="D11210" s="9"/>
      <c r="E11210" s="9"/>
      <c r="F11210" s="10"/>
      <c r="G11210" s="4"/>
      <c r="H11210" s="24"/>
      <c r="I11210" s="184"/>
      <c r="J11210" s="182"/>
      <c r="K11210" s="21"/>
      <c r="L11210" s="24"/>
      <c r="M11210" s="185"/>
      <c r="N11210" s="24"/>
      <c r="O11210" s="14"/>
      <c r="P11210" s="14"/>
      <c r="Q11210" s="39"/>
      <c r="R11210" s="545"/>
      <c r="S11210" s="545"/>
      <c r="T11210" s="25"/>
      <c r="U11210" s="25"/>
    </row>
    <row r="11211" spans="2:21">
      <c r="B11211" s="9"/>
      <c r="C11211" s="9"/>
      <c r="D11211" s="9"/>
      <c r="E11211" s="9"/>
      <c r="F11211" s="10"/>
      <c r="G11211" s="4"/>
      <c r="H11211" s="24"/>
      <c r="I11211" s="184"/>
      <c r="J11211" s="182"/>
      <c r="K11211" s="21"/>
      <c r="L11211" s="24"/>
      <c r="M11211" s="185"/>
      <c r="N11211" s="24"/>
      <c r="O11211" s="14"/>
      <c r="P11211" s="14"/>
      <c r="Q11211" s="39"/>
      <c r="R11211" s="545"/>
      <c r="S11211" s="545"/>
      <c r="T11211" s="25"/>
      <c r="U11211" s="25"/>
    </row>
    <row r="11212" spans="2:21">
      <c r="B11212" s="9"/>
      <c r="C11212" s="9"/>
      <c r="D11212" s="9"/>
      <c r="E11212" s="9"/>
      <c r="F11212" s="10"/>
      <c r="G11212" s="4"/>
      <c r="H11212" s="24"/>
      <c r="I11212" s="184"/>
      <c r="J11212" s="182"/>
      <c r="K11212" s="21"/>
      <c r="L11212" s="24"/>
      <c r="M11212" s="185"/>
      <c r="N11212" s="24"/>
      <c r="O11212" s="14"/>
      <c r="P11212" s="14"/>
      <c r="Q11212" s="39"/>
      <c r="R11212" s="545"/>
      <c r="S11212" s="545"/>
      <c r="T11212" s="25"/>
      <c r="U11212" s="25"/>
    </row>
    <row r="11213" spans="2:21">
      <c r="B11213" s="9"/>
      <c r="C11213" s="9"/>
      <c r="D11213" s="9"/>
      <c r="E11213" s="9"/>
      <c r="F11213" s="10"/>
      <c r="G11213" s="4"/>
      <c r="H11213" s="24"/>
      <c r="I11213" s="184"/>
      <c r="J11213" s="182"/>
      <c r="K11213" s="21"/>
      <c r="L11213" s="24"/>
      <c r="M11213" s="185"/>
      <c r="N11213" s="24"/>
      <c r="O11213" s="14"/>
      <c r="P11213" s="14"/>
      <c r="Q11213" s="39"/>
      <c r="R11213" s="545"/>
      <c r="S11213" s="545"/>
      <c r="T11213" s="25"/>
      <c r="U11213" s="25"/>
    </row>
    <row r="11214" spans="2:21">
      <c r="B11214" s="9"/>
      <c r="C11214" s="9"/>
      <c r="D11214" s="9"/>
      <c r="E11214" s="9"/>
      <c r="F11214" s="10"/>
      <c r="G11214" s="4"/>
      <c r="H11214" s="24"/>
      <c r="I11214" s="184"/>
      <c r="J11214" s="182"/>
      <c r="K11214" s="21"/>
      <c r="L11214" s="24"/>
      <c r="M11214" s="185"/>
      <c r="N11214" s="24"/>
      <c r="O11214" s="14"/>
      <c r="P11214" s="14"/>
      <c r="Q11214" s="39"/>
      <c r="R11214" s="545"/>
      <c r="S11214" s="545"/>
      <c r="T11214" s="25"/>
      <c r="U11214" s="25"/>
    </row>
    <row r="11215" spans="2:21">
      <c r="B11215" s="9"/>
      <c r="C11215" s="9"/>
      <c r="D11215" s="9"/>
      <c r="E11215" s="9"/>
      <c r="F11215" s="10"/>
      <c r="G11215" s="4"/>
      <c r="H11215" s="24"/>
      <c r="I11215" s="184"/>
      <c r="J11215" s="182"/>
      <c r="K11215" s="21"/>
      <c r="L11215" s="24"/>
      <c r="M11215" s="185"/>
      <c r="N11215" s="24"/>
      <c r="O11215" s="14"/>
      <c r="P11215" s="14"/>
      <c r="Q11215" s="39"/>
      <c r="R11215" s="545"/>
      <c r="S11215" s="545"/>
      <c r="T11215" s="25"/>
      <c r="U11215" s="25"/>
    </row>
    <row r="11216" spans="2:21">
      <c r="B11216" s="9"/>
      <c r="C11216" s="9"/>
      <c r="D11216" s="9"/>
      <c r="E11216" s="9"/>
      <c r="F11216" s="10"/>
      <c r="G11216" s="4"/>
      <c r="H11216" s="24"/>
      <c r="I11216" s="184"/>
      <c r="J11216" s="182"/>
      <c r="K11216" s="21"/>
      <c r="L11216" s="24"/>
      <c r="M11216" s="185"/>
      <c r="N11216" s="24"/>
      <c r="O11216" s="14"/>
      <c r="P11216" s="14"/>
      <c r="Q11216" s="39"/>
      <c r="R11216" s="545"/>
      <c r="S11216" s="545"/>
      <c r="T11216" s="25"/>
      <c r="U11216" s="25"/>
    </row>
    <row r="11217" spans="2:21">
      <c r="B11217" s="9"/>
      <c r="C11217" s="9"/>
      <c r="D11217" s="9"/>
      <c r="E11217" s="9"/>
      <c r="F11217" s="10"/>
      <c r="G11217" s="4"/>
      <c r="H11217" s="24"/>
      <c r="I11217" s="184"/>
      <c r="J11217" s="182"/>
      <c r="K11217" s="21"/>
      <c r="L11217" s="24"/>
      <c r="M11217" s="185"/>
      <c r="N11217" s="24"/>
      <c r="O11217" s="14"/>
      <c r="P11217" s="14"/>
      <c r="Q11217" s="39"/>
      <c r="R11217" s="545"/>
      <c r="S11217" s="545"/>
      <c r="T11217" s="25"/>
      <c r="U11217" s="25"/>
    </row>
    <row r="11218" spans="2:21">
      <c r="B11218" s="9"/>
      <c r="C11218" s="9"/>
      <c r="D11218" s="9"/>
      <c r="E11218" s="9"/>
      <c r="F11218" s="10"/>
      <c r="G11218" s="4"/>
      <c r="H11218" s="24"/>
      <c r="I11218" s="184"/>
      <c r="J11218" s="182"/>
      <c r="K11218" s="21"/>
      <c r="L11218" s="24"/>
      <c r="M11218" s="185"/>
      <c r="N11218" s="24"/>
      <c r="O11218" s="14"/>
      <c r="P11218" s="14"/>
      <c r="Q11218" s="39"/>
      <c r="R11218" s="545"/>
      <c r="S11218" s="545"/>
      <c r="T11218" s="25"/>
      <c r="U11218" s="25"/>
    </row>
    <row r="11219" spans="2:21">
      <c r="B11219" s="9"/>
      <c r="C11219" s="9"/>
      <c r="D11219" s="9"/>
      <c r="E11219" s="9"/>
      <c r="F11219" s="10"/>
      <c r="G11219" s="4"/>
      <c r="H11219" s="24"/>
      <c r="I11219" s="184"/>
      <c r="J11219" s="182"/>
      <c r="K11219" s="21"/>
      <c r="L11219" s="24"/>
      <c r="M11219" s="185"/>
      <c r="N11219" s="24"/>
      <c r="O11219" s="14"/>
      <c r="P11219" s="14"/>
      <c r="Q11219" s="39"/>
      <c r="R11219" s="545"/>
      <c r="S11219" s="545"/>
      <c r="T11219" s="25"/>
      <c r="U11219" s="25"/>
    </row>
    <row r="11220" spans="2:21">
      <c r="B11220" s="9"/>
      <c r="C11220" s="9"/>
      <c r="D11220" s="9"/>
      <c r="E11220" s="9"/>
      <c r="F11220" s="10"/>
      <c r="G11220" s="4"/>
      <c r="H11220" s="24"/>
      <c r="I11220" s="184"/>
      <c r="J11220" s="182"/>
      <c r="K11220" s="21"/>
      <c r="L11220" s="24"/>
      <c r="M11220" s="185"/>
      <c r="N11220" s="24"/>
      <c r="O11220" s="14"/>
      <c r="P11220" s="14"/>
      <c r="Q11220" s="39"/>
      <c r="R11220" s="545"/>
      <c r="S11220" s="545"/>
      <c r="T11220" s="25"/>
      <c r="U11220" s="25"/>
    </row>
    <row r="11221" spans="2:21">
      <c r="B11221" s="9"/>
      <c r="C11221" s="9"/>
      <c r="D11221" s="9"/>
      <c r="E11221" s="9"/>
      <c r="F11221" s="10"/>
      <c r="G11221" s="4"/>
      <c r="H11221" s="24"/>
      <c r="I11221" s="184"/>
      <c r="J11221" s="182"/>
      <c r="K11221" s="21"/>
      <c r="L11221" s="24"/>
      <c r="M11221" s="185"/>
      <c r="N11221" s="24"/>
      <c r="O11221" s="14"/>
      <c r="P11221" s="14"/>
      <c r="Q11221" s="39"/>
      <c r="R11221" s="545"/>
      <c r="S11221" s="545"/>
      <c r="T11221" s="25"/>
      <c r="U11221" s="25"/>
    </row>
    <row r="11222" spans="2:21">
      <c r="B11222" s="9"/>
      <c r="C11222" s="9"/>
      <c r="D11222" s="9"/>
      <c r="E11222" s="9"/>
      <c r="F11222" s="10"/>
      <c r="G11222" s="4"/>
      <c r="H11222" s="24"/>
      <c r="I11222" s="184"/>
      <c r="J11222" s="182"/>
      <c r="K11222" s="21"/>
      <c r="L11222" s="24"/>
      <c r="M11222" s="185"/>
      <c r="N11222" s="24"/>
      <c r="O11222" s="14"/>
      <c r="P11222" s="14"/>
      <c r="Q11222" s="39"/>
      <c r="R11222" s="545"/>
      <c r="S11222" s="545"/>
      <c r="T11222" s="25"/>
      <c r="U11222" s="25"/>
    </row>
    <row r="11223" spans="2:21">
      <c r="B11223" s="9"/>
      <c r="C11223" s="9"/>
      <c r="D11223" s="9"/>
      <c r="E11223" s="9"/>
      <c r="F11223" s="10"/>
      <c r="G11223" s="4"/>
      <c r="H11223" s="24"/>
      <c r="I11223" s="184"/>
      <c r="J11223" s="182"/>
      <c r="K11223" s="21"/>
      <c r="L11223" s="24"/>
      <c r="M11223" s="185"/>
      <c r="N11223" s="24"/>
      <c r="O11223" s="14"/>
      <c r="P11223" s="14"/>
      <c r="Q11223" s="39"/>
      <c r="R11223" s="545"/>
      <c r="S11223" s="545"/>
      <c r="T11223" s="25"/>
      <c r="U11223" s="25"/>
    </row>
    <row r="11224" spans="2:21">
      <c r="B11224" s="9"/>
      <c r="C11224" s="9"/>
      <c r="D11224" s="9"/>
      <c r="E11224" s="9"/>
      <c r="F11224" s="10"/>
      <c r="G11224" s="4"/>
      <c r="H11224" s="24"/>
      <c r="I11224" s="184"/>
      <c r="J11224" s="182"/>
      <c r="K11224" s="21"/>
      <c r="L11224" s="24"/>
      <c r="M11224" s="185"/>
      <c r="N11224" s="24"/>
      <c r="O11224" s="14"/>
      <c r="P11224" s="14"/>
      <c r="Q11224" s="39"/>
      <c r="R11224" s="545"/>
      <c r="S11224" s="545"/>
      <c r="T11224" s="25"/>
      <c r="U11224" s="25"/>
    </row>
    <row r="11225" spans="2:21">
      <c r="B11225" s="9"/>
      <c r="C11225" s="9"/>
      <c r="D11225" s="9"/>
      <c r="E11225" s="9"/>
      <c r="F11225" s="10"/>
      <c r="G11225" s="4"/>
      <c r="H11225" s="24"/>
      <c r="I11225" s="184"/>
      <c r="J11225" s="182"/>
      <c r="K11225" s="21"/>
      <c r="L11225" s="24"/>
      <c r="M11225" s="185"/>
      <c r="N11225" s="24"/>
      <c r="O11225" s="14"/>
      <c r="P11225" s="14"/>
      <c r="Q11225" s="39"/>
      <c r="R11225" s="545"/>
      <c r="S11225" s="545"/>
      <c r="T11225" s="25"/>
      <c r="U11225" s="25"/>
    </row>
    <row r="11226" spans="2:21">
      <c r="B11226" s="9"/>
      <c r="C11226" s="9"/>
      <c r="D11226" s="9"/>
      <c r="E11226" s="9"/>
      <c r="F11226" s="10"/>
      <c r="G11226" s="4"/>
      <c r="H11226" s="24"/>
      <c r="I11226" s="184"/>
      <c r="J11226" s="182"/>
      <c r="K11226" s="21"/>
      <c r="L11226" s="24"/>
      <c r="M11226" s="185"/>
      <c r="N11226" s="24"/>
      <c r="O11226" s="14"/>
      <c r="P11226" s="14"/>
      <c r="Q11226" s="39"/>
      <c r="R11226" s="545"/>
      <c r="S11226" s="545"/>
      <c r="T11226" s="25"/>
      <c r="U11226" s="25"/>
    </row>
    <row r="11227" spans="2:21">
      <c r="B11227" s="9"/>
      <c r="C11227" s="9"/>
      <c r="D11227" s="9"/>
      <c r="E11227" s="9"/>
      <c r="F11227" s="10"/>
      <c r="G11227" s="4"/>
      <c r="H11227" s="24"/>
      <c r="I11227" s="184"/>
      <c r="J11227" s="182"/>
      <c r="K11227" s="21"/>
      <c r="L11227" s="24"/>
      <c r="M11227" s="185"/>
      <c r="N11227" s="24"/>
      <c r="O11227" s="14"/>
      <c r="P11227" s="14"/>
      <c r="Q11227" s="39"/>
      <c r="R11227" s="545"/>
      <c r="S11227" s="545"/>
      <c r="T11227" s="25"/>
      <c r="U11227" s="25"/>
    </row>
    <row r="11228" spans="2:21">
      <c r="B11228" s="9"/>
      <c r="C11228" s="9"/>
      <c r="D11228" s="9"/>
      <c r="E11228" s="9"/>
      <c r="F11228" s="10"/>
      <c r="G11228" s="4"/>
      <c r="H11228" s="24"/>
      <c r="I11228" s="184"/>
      <c r="J11228" s="182"/>
      <c r="K11228" s="21"/>
      <c r="L11228" s="24"/>
      <c r="M11228" s="185"/>
      <c r="N11228" s="24"/>
      <c r="O11228" s="14"/>
      <c r="P11228" s="14"/>
      <c r="Q11228" s="39"/>
      <c r="R11228" s="545"/>
      <c r="S11228" s="545"/>
      <c r="T11228" s="25"/>
      <c r="U11228" s="25"/>
    </row>
    <row r="11229" spans="2:21">
      <c r="B11229" s="9"/>
      <c r="C11229" s="9"/>
      <c r="D11229" s="9"/>
      <c r="E11229" s="9"/>
      <c r="F11229" s="10"/>
      <c r="G11229" s="4"/>
      <c r="H11229" s="24"/>
      <c r="I11229" s="184"/>
      <c r="J11229" s="182"/>
      <c r="K11229" s="21"/>
      <c r="L11229" s="24"/>
      <c r="M11229" s="185"/>
      <c r="N11229" s="24"/>
      <c r="O11229" s="14"/>
      <c r="P11229" s="14"/>
      <c r="Q11229" s="39"/>
      <c r="R11229" s="545"/>
      <c r="S11229" s="545"/>
      <c r="T11229" s="25"/>
      <c r="U11229" s="25"/>
    </row>
    <row r="11230" spans="2:21">
      <c r="B11230" s="9"/>
      <c r="C11230" s="9"/>
      <c r="D11230" s="9"/>
      <c r="E11230" s="9"/>
      <c r="F11230" s="10"/>
      <c r="G11230" s="4"/>
      <c r="H11230" s="24"/>
      <c r="I11230" s="184"/>
      <c r="J11230" s="182"/>
      <c r="K11230" s="21"/>
      <c r="L11230" s="24"/>
      <c r="M11230" s="185"/>
      <c r="N11230" s="24"/>
      <c r="O11230" s="14"/>
      <c r="P11230" s="14"/>
      <c r="Q11230" s="39"/>
      <c r="R11230" s="545"/>
      <c r="S11230" s="545"/>
      <c r="T11230" s="25"/>
      <c r="U11230" s="25"/>
    </row>
    <row r="11231" spans="2:21">
      <c r="B11231" s="9"/>
      <c r="C11231" s="9"/>
      <c r="D11231" s="9"/>
      <c r="E11231" s="9"/>
      <c r="F11231" s="10"/>
      <c r="G11231" s="4"/>
      <c r="H11231" s="24"/>
      <c r="I11231" s="184"/>
      <c r="J11231" s="182"/>
      <c r="K11231" s="21"/>
      <c r="L11231" s="24"/>
      <c r="M11231" s="185"/>
      <c r="N11231" s="24"/>
      <c r="O11231" s="14"/>
      <c r="P11231" s="14"/>
      <c r="Q11231" s="39"/>
      <c r="R11231" s="545"/>
      <c r="S11231" s="545"/>
      <c r="T11231" s="25"/>
      <c r="U11231" s="25"/>
    </row>
    <row r="11232" spans="2:21">
      <c r="B11232" s="9"/>
      <c r="C11232" s="9"/>
      <c r="D11232" s="9"/>
      <c r="E11232" s="9"/>
      <c r="F11232" s="10"/>
      <c r="G11232" s="4"/>
      <c r="H11232" s="24"/>
      <c r="I11232" s="184"/>
      <c r="J11232" s="182"/>
      <c r="K11232" s="21"/>
      <c r="L11232" s="24"/>
      <c r="M11232" s="185"/>
      <c r="N11232" s="24"/>
      <c r="O11232" s="14"/>
      <c r="P11232" s="14"/>
      <c r="Q11232" s="39"/>
      <c r="R11232" s="545"/>
      <c r="S11232" s="545"/>
      <c r="T11232" s="25"/>
      <c r="U11232" s="25"/>
    </row>
    <row r="11233" spans="2:21">
      <c r="B11233" s="9"/>
      <c r="C11233" s="9"/>
      <c r="D11233" s="9"/>
      <c r="E11233" s="9"/>
      <c r="F11233" s="10"/>
      <c r="G11233" s="4"/>
      <c r="H11233" s="24"/>
      <c r="I11233" s="184"/>
      <c r="J11233" s="182"/>
      <c r="K11233" s="21"/>
      <c r="L11233" s="24"/>
      <c r="M11233" s="185"/>
      <c r="N11233" s="24"/>
      <c r="O11233" s="14"/>
      <c r="P11233" s="14"/>
      <c r="Q11233" s="39"/>
      <c r="R11233" s="545"/>
      <c r="S11233" s="545"/>
      <c r="T11233" s="25"/>
      <c r="U11233" s="25"/>
    </row>
    <row r="11234" spans="2:21">
      <c r="B11234" s="9"/>
      <c r="C11234" s="9"/>
      <c r="D11234" s="9"/>
      <c r="E11234" s="9"/>
      <c r="F11234" s="10"/>
      <c r="G11234" s="4"/>
      <c r="H11234" s="24"/>
      <c r="I11234" s="184"/>
      <c r="J11234" s="182"/>
      <c r="K11234" s="21"/>
      <c r="L11234" s="24"/>
      <c r="M11234" s="185"/>
      <c r="N11234" s="24"/>
      <c r="O11234" s="14"/>
      <c r="P11234" s="14"/>
      <c r="Q11234" s="39"/>
      <c r="R11234" s="545"/>
      <c r="S11234" s="545"/>
      <c r="T11234" s="25"/>
      <c r="U11234" s="25"/>
    </row>
    <row r="11235" spans="2:21">
      <c r="B11235" s="9"/>
      <c r="C11235" s="9"/>
      <c r="D11235" s="9"/>
      <c r="E11235" s="9"/>
      <c r="F11235" s="10"/>
      <c r="G11235" s="4"/>
      <c r="H11235" s="24"/>
      <c r="I11235" s="184"/>
      <c r="J11235" s="182"/>
      <c r="K11235" s="21"/>
      <c r="L11235" s="24"/>
      <c r="M11235" s="185"/>
      <c r="N11235" s="24"/>
      <c r="O11235" s="14"/>
      <c r="P11235" s="14"/>
      <c r="Q11235" s="39"/>
      <c r="R11235" s="545"/>
      <c r="S11235" s="545"/>
      <c r="T11235" s="25"/>
      <c r="U11235" s="25"/>
    </row>
    <row r="11236" spans="2:21">
      <c r="B11236" s="9"/>
      <c r="C11236" s="9"/>
      <c r="D11236" s="9"/>
      <c r="E11236" s="9"/>
      <c r="F11236" s="10"/>
      <c r="G11236" s="4"/>
      <c r="H11236" s="24"/>
      <c r="I11236" s="184"/>
      <c r="J11236" s="182"/>
      <c r="K11236" s="21"/>
      <c r="L11236" s="24"/>
      <c r="M11236" s="185"/>
      <c r="N11236" s="24"/>
      <c r="O11236" s="14"/>
      <c r="P11236" s="14"/>
      <c r="Q11236" s="39"/>
      <c r="R11236" s="545"/>
      <c r="S11236" s="545"/>
      <c r="T11236" s="25"/>
      <c r="U11236" s="25"/>
    </row>
    <row r="11237" spans="2:21">
      <c r="B11237" s="9"/>
      <c r="C11237" s="9"/>
      <c r="D11237" s="9"/>
      <c r="E11237" s="9"/>
      <c r="F11237" s="10"/>
      <c r="G11237" s="4"/>
      <c r="H11237" s="24"/>
      <c r="I11237" s="184"/>
      <c r="J11237" s="182"/>
      <c r="K11237" s="21"/>
      <c r="L11237" s="24"/>
      <c r="M11237" s="185"/>
      <c r="N11237" s="24"/>
      <c r="O11237" s="14"/>
      <c r="P11237" s="14"/>
      <c r="Q11237" s="39"/>
      <c r="R11237" s="545"/>
      <c r="S11237" s="545"/>
      <c r="T11237" s="25"/>
      <c r="U11237" s="25"/>
    </row>
    <row r="11238" spans="2:21">
      <c r="B11238" s="9"/>
      <c r="C11238" s="9"/>
      <c r="D11238" s="9"/>
      <c r="E11238" s="9"/>
      <c r="F11238" s="10"/>
      <c r="G11238" s="4"/>
      <c r="H11238" s="24"/>
      <c r="I11238" s="184"/>
      <c r="J11238" s="182"/>
      <c r="K11238" s="21"/>
      <c r="L11238" s="24"/>
      <c r="M11238" s="185"/>
      <c r="N11238" s="24"/>
      <c r="O11238" s="14"/>
      <c r="P11238" s="14"/>
      <c r="Q11238" s="39"/>
      <c r="R11238" s="545"/>
      <c r="S11238" s="545"/>
      <c r="T11238" s="25"/>
      <c r="U11238" s="25"/>
    </row>
    <row r="11239" spans="2:21">
      <c r="B11239" s="9"/>
      <c r="C11239" s="9"/>
      <c r="D11239" s="9"/>
      <c r="E11239" s="9"/>
      <c r="F11239" s="10"/>
      <c r="G11239" s="4"/>
      <c r="H11239" s="24"/>
      <c r="I11239" s="184"/>
      <c r="J11239" s="182"/>
      <c r="K11239" s="21"/>
      <c r="L11239" s="24"/>
      <c r="M11239" s="185"/>
      <c r="N11239" s="24"/>
      <c r="O11239" s="14"/>
      <c r="P11239" s="14"/>
      <c r="Q11239" s="39"/>
      <c r="R11239" s="545"/>
      <c r="S11239" s="545"/>
      <c r="T11239" s="25"/>
      <c r="U11239" s="25"/>
    </row>
    <row r="11240" spans="2:21">
      <c r="B11240" s="9"/>
      <c r="C11240" s="9"/>
      <c r="D11240" s="9"/>
      <c r="E11240" s="9"/>
      <c r="F11240" s="10"/>
      <c r="G11240" s="4"/>
      <c r="H11240" s="24"/>
      <c r="I11240" s="184"/>
      <c r="J11240" s="182"/>
      <c r="K11240" s="21"/>
      <c r="L11240" s="24"/>
      <c r="M11240" s="185"/>
      <c r="N11240" s="24"/>
      <c r="O11240" s="14"/>
      <c r="P11240" s="14"/>
      <c r="Q11240" s="39"/>
      <c r="R11240" s="545"/>
      <c r="S11240" s="545"/>
      <c r="T11240" s="25"/>
      <c r="U11240" s="25"/>
    </row>
    <row r="11241" spans="2:21">
      <c r="B11241" s="9"/>
      <c r="C11241" s="9"/>
      <c r="D11241" s="9"/>
      <c r="E11241" s="9"/>
      <c r="F11241" s="10"/>
      <c r="G11241" s="4"/>
      <c r="H11241" s="24"/>
      <c r="I11241" s="184"/>
      <c r="J11241" s="182"/>
      <c r="K11241" s="21"/>
      <c r="L11241" s="24"/>
      <c r="M11241" s="185"/>
      <c r="N11241" s="24"/>
      <c r="O11241" s="14"/>
      <c r="P11241" s="14"/>
      <c r="Q11241" s="39"/>
      <c r="R11241" s="545"/>
      <c r="S11241" s="545"/>
      <c r="T11241" s="25"/>
      <c r="U11241" s="25"/>
    </row>
    <row r="11242" spans="2:21">
      <c r="B11242" s="9"/>
      <c r="C11242" s="9"/>
      <c r="D11242" s="9"/>
      <c r="E11242" s="9"/>
      <c r="F11242" s="10"/>
      <c r="G11242" s="4"/>
      <c r="H11242" s="24"/>
      <c r="I11242" s="184"/>
      <c r="J11242" s="182"/>
      <c r="K11242" s="21"/>
      <c r="L11242" s="24"/>
      <c r="M11242" s="185"/>
      <c r="N11242" s="24"/>
      <c r="O11242" s="14"/>
      <c r="P11242" s="14"/>
      <c r="Q11242" s="39"/>
      <c r="R11242" s="545"/>
      <c r="S11242" s="545"/>
      <c r="T11242" s="25"/>
      <c r="U11242" s="25"/>
    </row>
    <row r="11243" spans="2:21">
      <c r="B11243" s="9"/>
      <c r="C11243" s="9"/>
      <c r="D11243" s="9"/>
      <c r="E11243" s="9"/>
      <c r="F11243" s="10"/>
      <c r="G11243" s="4"/>
      <c r="H11243" s="24"/>
      <c r="I11243" s="184"/>
      <c r="J11243" s="182"/>
      <c r="K11243" s="21"/>
      <c r="L11243" s="24"/>
      <c r="M11243" s="185"/>
      <c r="N11243" s="24"/>
      <c r="O11243" s="14"/>
      <c r="P11243" s="14"/>
      <c r="Q11243" s="39"/>
      <c r="R11243" s="545"/>
      <c r="S11243" s="545"/>
      <c r="T11243" s="25"/>
      <c r="U11243" s="25"/>
    </row>
    <row r="11244" spans="2:21">
      <c r="B11244" s="9"/>
      <c r="C11244" s="9"/>
      <c r="D11244" s="9"/>
      <c r="E11244" s="9"/>
      <c r="F11244" s="10"/>
      <c r="G11244" s="4"/>
      <c r="H11244" s="24"/>
      <c r="I11244" s="184"/>
      <c r="J11244" s="182"/>
      <c r="K11244" s="21"/>
      <c r="L11244" s="24"/>
      <c r="M11244" s="185"/>
      <c r="N11244" s="24"/>
      <c r="O11244" s="14"/>
      <c r="P11244" s="14"/>
      <c r="Q11244" s="39"/>
      <c r="R11244" s="545"/>
      <c r="S11244" s="545"/>
      <c r="T11244" s="25"/>
      <c r="U11244" s="25"/>
    </row>
    <row r="11245" spans="2:21">
      <c r="B11245" s="9"/>
      <c r="C11245" s="9"/>
      <c r="D11245" s="9"/>
      <c r="E11245" s="9"/>
      <c r="F11245" s="10"/>
      <c r="G11245" s="4"/>
      <c r="H11245" s="24"/>
      <c r="I11245" s="184"/>
      <c r="J11245" s="182"/>
      <c r="K11245" s="21"/>
      <c r="L11245" s="24"/>
      <c r="M11245" s="185"/>
      <c r="N11245" s="24"/>
      <c r="O11245" s="14"/>
      <c r="P11245" s="14"/>
      <c r="Q11245" s="39"/>
      <c r="R11245" s="545"/>
      <c r="S11245" s="545"/>
      <c r="T11245" s="25"/>
      <c r="U11245" s="25"/>
    </row>
    <row r="11246" spans="2:21">
      <c r="B11246" s="9"/>
      <c r="C11246" s="9"/>
      <c r="D11246" s="9"/>
      <c r="E11246" s="9"/>
      <c r="F11246" s="10"/>
      <c r="G11246" s="4"/>
      <c r="H11246" s="24"/>
      <c r="I11246" s="184"/>
      <c r="J11246" s="182"/>
      <c r="K11246" s="21"/>
      <c r="L11246" s="24"/>
      <c r="M11246" s="185"/>
      <c r="N11246" s="24"/>
      <c r="O11246" s="14"/>
      <c r="P11246" s="14"/>
      <c r="Q11246" s="39"/>
      <c r="R11246" s="545"/>
      <c r="S11246" s="545"/>
      <c r="T11246" s="25"/>
      <c r="U11246" s="25"/>
    </row>
    <row r="11247" spans="2:21">
      <c r="B11247" s="9"/>
      <c r="C11247" s="9"/>
      <c r="D11247" s="9"/>
      <c r="E11247" s="9"/>
      <c r="F11247" s="10"/>
      <c r="G11247" s="4"/>
      <c r="H11247" s="24"/>
      <c r="I11247" s="184"/>
      <c r="J11247" s="182"/>
      <c r="K11247" s="21"/>
      <c r="L11247" s="24"/>
      <c r="M11247" s="185"/>
      <c r="N11247" s="24"/>
      <c r="O11247" s="14"/>
      <c r="P11247" s="14"/>
      <c r="Q11247" s="39"/>
      <c r="R11247" s="545"/>
      <c r="S11247" s="545"/>
      <c r="T11247" s="25"/>
      <c r="U11247" s="25"/>
    </row>
    <row r="11248" spans="2:21">
      <c r="B11248" s="9"/>
      <c r="C11248" s="9"/>
      <c r="D11248" s="9"/>
      <c r="E11248" s="9"/>
      <c r="F11248" s="10"/>
      <c r="G11248" s="4"/>
      <c r="H11248" s="24"/>
      <c r="I11248" s="184"/>
      <c r="J11248" s="182"/>
      <c r="K11248" s="21"/>
      <c r="L11248" s="24"/>
      <c r="M11248" s="185"/>
      <c r="N11248" s="24"/>
      <c r="O11248" s="14"/>
      <c r="P11248" s="14"/>
      <c r="Q11248" s="39"/>
      <c r="R11248" s="545"/>
      <c r="S11248" s="545"/>
      <c r="T11248" s="25"/>
      <c r="U11248" s="25"/>
    </row>
    <row r="11249" spans="2:21">
      <c r="B11249" s="9"/>
      <c r="C11249" s="9"/>
      <c r="D11249" s="9"/>
      <c r="E11249" s="9"/>
      <c r="F11249" s="10"/>
      <c r="G11249" s="4"/>
      <c r="H11249" s="24"/>
      <c r="I11249" s="184"/>
      <c r="J11249" s="182"/>
      <c r="K11249" s="21"/>
      <c r="L11249" s="24"/>
      <c r="M11249" s="185"/>
      <c r="N11249" s="24"/>
      <c r="O11249" s="14"/>
      <c r="P11249" s="14"/>
      <c r="Q11249" s="39"/>
      <c r="R11249" s="545"/>
      <c r="S11249" s="545"/>
      <c r="T11249" s="25"/>
      <c r="U11249" s="25"/>
    </row>
    <row r="11250" spans="2:21">
      <c r="B11250" s="9"/>
      <c r="C11250" s="9"/>
      <c r="D11250" s="9"/>
      <c r="E11250" s="9"/>
      <c r="F11250" s="10"/>
      <c r="G11250" s="4"/>
      <c r="H11250" s="24"/>
      <c r="I11250" s="184"/>
      <c r="J11250" s="182"/>
      <c r="K11250" s="21"/>
      <c r="L11250" s="24"/>
      <c r="M11250" s="185"/>
      <c r="N11250" s="24"/>
      <c r="O11250" s="14"/>
      <c r="P11250" s="14"/>
      <c r="Q11250" s="39"/>
      <c r="R11250" s="545"/>
      <c r="S11250" s="545"/>
      <c r="T11250" s="25"/>
      <c r="U11250" s="25"/>
    </row>
    <row r="11251" spans="2:21">
      <c r="B11251" s="9"/>
      <c r="C11251" s="9"/>
      <c r="D11251" s="9"/>
      <c r="E11251" s="9"/>
      <c r="F11251" s="10"/>
      <c r="G11251" s="4"/>
      <c r="H11251" s="24"/>
      <c r="I11251" s="184"/>
      <c r="J11251" s="182"/>
      <c r="K11251" s="21"/>
      <c r="L11251" s="24"/>
      <c r="M11251" s="185"/>
      <c r="N11251" s="24"/>
      <c r="O11251" s="14"/>
      <c r="P11251" s="14"/>
      <c r="Q11251" s="39"/>
      <c r="R11251" s="545"/>
      <c r="S11251" s="545"/>
      <c r="T11251" s="25"/>
      <c r="U11251" s="25"/>
    </row>
    <row r="11252" spans="2:21">
      <c r="B11252" s="9"/>
      <c r="C11252" s="9"/>
      <c r="D11252" s="9"/>
      <c r="E11252" s="9"/>
      <c r="F11252" s="10"/>
      <c r="G11252" s="4"/>
      <c r="H11252" s="24"/>
      <c r="I11252" s="184"/>
      <c r="J11252" s="182"/>
      <c r="K11252" s="21"/>
      <c r="L11252" s="24"/>
      <c r="M11252" s="185"/>
      <c r="N11252" s="24"/>
      <c r="O11252" s="14"/>
      <c r="P11252" s="14"/>
      <c r="Q11252" s="39"/>
      <c r="R11252" s="545"/>
      <c r="S11252" s="545"/>
      <c r="T11252" s="25"/>
      <c r="U11252" s="25"/>
    </row>
    <row r="11253" spans="2:21">
      <c r="B11253" s="9"/>
      <c r="C11253" s="9"/>
      <c r="D11253" s="9"/>
      <c r="E11253" s="9"/>
      <c r="F11253" s="10"/>
      <c r="G11253" s="4"/>
      <c r="H11253" s="24"/>
      <c r="I11253" s="184"/>
      <c r="J11253" s="182"/>
      <c r="K11253" s="21"/>
      <c r="L11253" s="24"/>
      <c r="M11253" s="185"/>
      <c r="N11253" s="24"/>
      <c r="O11253" s="14"/>
      <c r="P11253" s="14"/>
      <c r="Q11253" s="39"/>
      <c r="R11253" s="545"/>
      <c r="S11253" s="545"/>
      <c r="T11253" s="25"/>
      <c r="U11253" s="25"/>
    </row>
    <row r="11254" spans="2:21">
      <c r="B11254" s="9"/>
      <c r="C11254" s="9"/>
      <c r="D11254" s="9"/>
      <c r="E11254" s="9"/>
      <c r="F11254" s="10"/>
      <c r="G11254" s="4"/>
      <c r="H11254" s="24"/>
      <c r="I11254" s="184"/>
      <c r="J11254" s="182"/>
      <c r="K11254" s="21"/>
      <c r="L11254" s="24"/>
      <c r="M11254" s="185"/>
      <c r="N11254" s="24"/>
      <c r="O11254" s="14"/>
      <c r="P11254" s="14"/>
      <c r="Q11254" s="39"/>
      <c r="R11254" s="545"/>
      <c r="S11254" s="545"/>
      <c r="T11254" s="25"/>
      <c r="U11254" s="25"/>
    </row>
    <row r="11255" spans="2:21">
      <c r="B11255" s="9"/>
      <c r="C11255" s="9"/>
      <c r="D11255" s="9"/>
      <c r="E11255" s="9"/>
      <c r="F11255" s="10"/>
      <c r="G11255" s="4"/>
      <c r="H11255" s="24"/>
      <c r="I11255" s="184"/>
      <c r="J11255" s="182"/>
      <c r="K11255" s="21"/>
      <c r="L11255" s="24"/>
      <c r="M11255" s="185"/>
      <c r="N11255" s="24"/>
      <c r="O11255" s="14"/>
      <c r="P11255" s="14"/>
      <c r="Q11255" s="39"/>
      <c r="R11255" s="545"/>
      <c r="S11255" s="545"/>
      <c r="T11255" s="25"/>
      <c r="U11255" s="25"/>
    </row>
    <row r="11256" spans="2:21">
      <c r="B11256" s="9"/>
      <c r="C11256" s="9"/>
      <c r="D11256" s="9"/>
      <c r="E11256" s="9"/>
      <c r="F11256" s="10"/>
      <c r="G11256" s="4"/>
      <c r="H11256" s="24"/>
      <c r="I11256" s="184"/>
      <c r="J11256" s="182"/>
      <c r="K11256" s="21"/>
      <c r="L11256" s="24"/>
      <c r="M11256" s="185"/>
      <c r="N11256" s="24"/>
      <c r="O11256" s="14"/>
      <c r="P11256" s="14"/>
      <c r="Q11256" s="39"/>
      <c r="R11256" s="545"/>
      <c r="S11256" s="545"/>
      <c r="T11256" s="25"/>
      <c r="U11256" s="25"/>
    </row>
    <row r="11257" spans="2:21">
      <c r="B11257" s="9"/>
      <c r="C11257" s="9"/>
      <c r="D11257" s="9"/>
      <c r="E11257" s="9"/>
      <c r="F11257" s="10"/>
      <c r="G11257" s="4"/>
      <c r="H11257" s="24"/>
      <c r="I11257" s="184"/>
      <c r="J11257" s="182"/>
      <c r="K11257" s="21"/>
      <c r="L11257" s="24"/>
      <c r="M11257" s="185"/>
      <c r="N11257" s="24"/>
      <c r="O11257" s="14"/>
      <c r="P11257" s="14"/>
      <c r="Q11257" s="39"/>
      <c r="R11257" s="545"/>
      <c r="S11257" s="545"/>
      <c r="T11257" s="25"/>
      <c r="U11257" s="25"/>
    </row>
    <row r="11258" spans="2:21">
      <c r="B11258" s="9"/>
      <c r="C11258" s="9"/>
      <c r="D11258" s="9"/>
      <c r="E11258" s="9"/>
      <c r="F11258" s="10"/>
      <c r="G11258" s="4"/>
      <c r="H11258" s="24"/>
      <c r="I11258" s="184"/>
      <c r="J11258" s="182"/>
      <c r="K11258" s="21"/>
      <c r="L11258" s="24"/>
      <c r="M11258" s="185"/>
      <c r="N11258" s="24"/>
      <c r="O11258" s="14"/>
      <c r="P11258" s="14"/>
      <c r="Q11258" s="39"/>
      <c r="R11258" s="545"/>
      <c r="S11258" s="545"/>
      <c r="T11258" s="25"/>
      <c r="U11258" s="25"/>
    </row>
    <row r="11259" spans="2:21">
      <c r="B11259" s="9"/>
      <c r="C11259" s="9"/>
      <c r="D11259" s="9"/>
      <c r="E11259" s="9"/>
      <c r="F11259" s="10"/>
      <c r="G11259" s="4"/>
      <c r="H11259" s="24"/>
      <c r="I11259" s="184"/>
      <c r="J11259" s="182"/>
      <c r="K11259" s="21"/>
      <c r="L11259" s="24"/>
      <c r="M11259" s="185"/>
      <c r="N11259" s="24"/>
      <c r="O11259" s="14"/>
      <c r="P11259" s="14"/>
      <c r="Q11259" s="39"/>
      <c r="R11259" s="545"/>
      <c r="S11259" s="545"/>
      <c r="T11259" s="25"/>
      <c r="U11259" s="25"/>
    </row>
    <row r="11260" spans="2:21">
      <c r="B11260" s="9"/>
      <c r="C11260" s="9"/>
      <c r="D11260" s="9"/>
      <c r="E11260" s="9"/>
      <c r="F11260" s="10"/>
      <c r="G11260" s="4"/>
      <c r="H11260" s="24"/>
      <c r="I11260" s="184"/>
      <c r="J11260" s="182"/>
      <c r="K11260" s="21"/>
      <c r="L11260" s="24"/>
      <c r="M11260" s="185"/>
      <c r="N11260" s="24"/>
      <c r="O11260" s="14"/>
      <c r="P11260" s="14"/>
      <c r="Q11260" s="39"/>
      <c r="R11260" s="545"/>
      <c r="S11260" s="545"/>
      <c r="T11260" s="25"/>
      <c r="U11260" s="25"/>
    </row>
    <row r="11261" spans="2:21">
      <c r="B11261" s="9"/>
      <c r="C11261" s="9"/>
      <c r="D11261" s="9"/>
      <c r="E11261" s="9"/>
      <c r="F11261" s="10"/>
      <c r="G11261" s="4"/>
      <c r="H11261" s="24"/>
      <c r="I11261" s="184"/>
      <c r="J11261" s="182"/>
      <c r="K11261" s="21"/>
      <c r="L11261" s="24"/>
      <c r="M11261" s="185"/>
      <c r="N11261" s="24"/>
      <c r="O11261" s="14"/>
      <c r="P11261" s="14"/>
      <c r="Q11261" s="39"/>
      <c r="R11261" s="545"/>
      <c r="S11261" s="545"/>
      <c r="T11261" s="25"/>
      <c r="U11261" s="25"/>
    </row>
    <row r="11262" spans="2:21">
      <c r="B11262" s="9"/>
      <c r="C11262" s="9"/>
      <c r="D11262" s="9"/>
      <c r="E11262" s="9"/>
      <c r="F11262" s="10"/>
      <c r="G11262" s="4"/>
      <c r="H11262" s="24"/>
      <c r="I11262" s="184"/>
      <c r="J11262" s="182"/>
      <c r="K11262" s="21"/>
      <c r="L11262" s="24"/>
      <c r="M11262" s="185"/>
      <c r="N11262" s="24"/>
      <c r="O11262" s="14"/>
      <c r="P11262" s="14"/>
      <c r="Q11262" s="39"/>
      <c r="R11262" s="545"/>
      <c r="S11262" s="545"/>
      <c r="T11262" s="25"/>
      <c r="U11262" s="25"/>
    </row>
    <row r="11263" spans="2:21">
      <c r="B11263" s="9"/>
      <c r="C11263" s="9"/>
      <c r="D11263" s="9"/>
      <c r="E11263" s="9"/>
      <c r="F11263" s="10"/>
      <c r="G11263" s="4"/>
      <c r="H11263" s="24"/>
      <c r="I11263" s="184"/>
      <c r="J11263" s="182"/>
      <c r="K11263" s="21"/>
      <c r="L11263" s="24"/>
      <c r="M11263" s="185"/>
      <c r="N11263" s="24"/>
      <c r="O11263" s="14"/>
      <c r="P11263" s="14"/>
      <c r="Q11263" s="39"/>
      <c r="R11263" s="545"/>
      <c r="S11263" s="545"/>
      <c r="T11263" s="25"/>
      <c r="U11263" s="25"/>
    </row>
    <row r="11264" spans="2:21">
      <c r="B11264" s="9"/>
      <c r="C11264" s="9"/>
      <c r="D11264" s="9"/>
      <c r="E11264" s="9"/>
      <c r="F11264" s="10"/>
      <c r="G11264" s="4"/>
      <c r="H11264" s="24"/>
      <c r="I11264" s="184"/>
      <c r="J11264" s="182"/>
      <c r="K11264" s="21"/>
      <c r="L11264" s="24"/>
      <c r="M11264" s="185"/>
      <c r="N11264" s="24"/>
      <c r="O11264" s="14"/>
      <c r="P11264" s="14"/>
      <c r="Q11264" s="39"/>
      <c r="R11264" s="545"/>
      <c r="S11264" s="545"/>
      <c r="T11264" s="25"/>
      <c r="U11264" s="25"/>
    </row>
    <row r="11265" spans="2:21">
      <c r="B11265" s="9"/>
      <c r="C11265" s="9"/>
      <c r="D11265" s="9"/>
      <c r="E11265" s="9"/>
      <c r="F11265" s="10"/>
      <c r="G11265" s="4"/>
      <c r="H11265" s="24"/>
      <c r="I11265" s="184"/>
      <c r="J11265" s="182"/>
      <c r="K11265" s="21"/>
      <c r="L11265" s="24"/>
      <c r="M11265" s="185"/>
      <c r="N11265" s="24"/>
      <c r="O11265" s="14"/>
      <c r="P11265" s="14"/>
      <c r="Q11265" s="39"/>
      <c r="R11265" s="545"/>
      <c r="S11265" s="545"/>
      <c r="T11265" s="25"/>
      <c r="U11265" s="25"/>
    </row>
    <row r="11266" spans="2:21">
      <c r="B11266" s="9"/>
      <c r="C11266" s="9"/>
      <c r="D11266" s="9"/>
      <c r="E11266" s="9"/>
      <c r="F11266" s="10"/>
      <c r="G11266" s="4"/>
      <c r="H11266" s="24"/>
      <c r="I11266" s="184"/>
      <c r="J11266" s="182"/>
      <c r="K11266" s="21"/>
      <c r="L11266" s="24"/>
      <c r="M11266" s="185"/>
      <c r="N11266" s="24"/>
      <c r="O11266" s="14"/>
      <c r="P11266" s="14"/>
      <c r="Q11266" s="39"/>
      <c r="R11266" s="545"/>
      <c r="S11266" s="545"/>
      <c r="T11266" s="25"/>
      <c r="U11266" s="25"/>
    </row>
    <row r="11267" spans="2:21">
      <c r="B11267" s="9"/>
      <c r="C11267" s="9"/>
      <c r="D11267" s="9"/>
      <c r="E11267" s="9"/>
      <c r="F11267" s="10"/>
      <c r="G11267" s="4"/>
      <c r="H11267" s="24"/>
      <c r="I11267" s="184"/>
      <c r="J11267" s="182"/>
      <c r="K11267" s="21"/>
      <c r="L11267" s="24"/>
      <c r="M11267" s="185"/>
      <c r="N11267" s="24"/>
      <c r="O11267" s="14"/>
      <c r="P11267" s="14"/>
      <c r="Q11267" s="39"/>
      <c r="R11267" s="545"/>
      <c r="S11267" s="545"/>
      <c r="T11267" s="25"/>
      <c r="U11267" s="25"/>
    </row>
    <row r="11268" spans="2:21">
      <c r="B11268" s="9"/>
      <c r="C11268" s="9"/>
      <c r="D11268" s="9"/>
      <c r="E11268" s="9"/>
      <c r="F11268" s="10"/>
      <c r="G11268" s="4"/>
      <c r="H11268" s="24"/>
      <c r="I11268" s="184"/>
      <c r="J11268" s="182"/>
      <c r="K11268" s="21"/>
      <c r="L11268" s="24"/>
      <c r="M11268" s="185"/>
      <c r="N11268" s="24"/>
      <c r="O11268" s="14"/>
      <c r="P11268" s="14"/>
      <c r="Q11268" s="39"/>
      <c r="R11268" s="545"/>
      <c r="S11268" s="545"/>
      <c r="T11268" s="25"/>
      <c r="U11268" s="25"/>
    </row>
    <row r="11269" spans="2:21">
      <c r="B11269" s="9"/>
      <c r="C11269" s="9"/>
      <c r="D11269" s="9"/>
      <c r="E11269" s="9"/>
      <c r="F11269" s="10"/>
      <c r="G11269" s="4"/>
      <c r="H11269" s="24"/>
      <c r="I11269" s="184"/>
      <c r="J11269" s="182"/>
      <c r="K11269" s="21"/>
      <c r="L11269" s="24"/>
      <c r="M11269" s="185"/>
      <c r="N11269" s="24"/>
      <c r="O11269" s="14"/>
      <c r="P11269" s="14"/>
      <c r="Q11269" s="39"/>
      <c r="R11269" s="545"/>
      <c r="S11269" s="545"/>
      <c r="T11269" s="25"/>
      <c r="U11269" s="25"/>
    </row>
    <row r="11270" spans="2:21">
      <c r="B11270" s="9"/>
      <c r="C11270" s="9"/>
      <c r="D11270" s="9"/>
      <c r="E11270" s="9"/>
      <c r="F11270" s="10"/>
      <c r="G11270" s="4"/>
      <c r="H11270" s="24"/>
      <c r="I11270" s="184"/>
      <c r="J11270" s="182"/>
      <c r="K11270" s="21"/>
      <c r="L11270" s="24"/>
      <c r="M11270" s="185"/>
      <c r="N11270" s="24"/>
      <c r="O11270" s="14"/>
      <c r="P11270" s="14"/>
      <c r="Q11270" s="39"/>
      <c r="R11270" s="545"/>
      <c r="S11270" s="545"/>
      <c r="T11270" s="25"/>
      <c r="U11270" s="25"/>
    </row>
    <row r="11271" spans="2:21">
      <c r="B11271" s="9"/>
      <c r="C11271" s="9"/>
      <c r="D11271" s="9"/>
      <c r="E11271" s="9"/>
      <c r="F11271" s="10"/>
      <c r="G11271" s="4"/>
      <c r="H11271" s="24"/>
      <c r="I11271" s="184"/>
      <c r="J11271" s="182"/>
      <c r="K11271" s="21"/>
      <c r="L11271" s="24"/>
      <c r="M11271" s="185"/>
      <c r="N11271" s="24"/>
      <c r="O11271" s="14"/>
      <c r="P11271" s="14"/>
      <c r="Q11271" s="39"/>
      <c r="R11271" s="545"/>
      <c r="S11271" s="545"/>
      <c r="T11271" s="25"/>
      <c r="U11271" s="25"/>
    </row>
    <row r="11272" spans="2:21">
      <c r="B11272" s="9"/>
      <c r="C11272" s="9"/>
      <c r="D11272" s="9"/>
      <c r="E11272" s="9"/>
      <c r="F11272" s="10"/>
      <c r="G11272" s="4"/>
      <c r="H11272" s="24"/>
      <c r="I11272" s="184"/>
      <c r="J11272" s="182"/>
      <c r="K11272" s="21"/>
      <c r="L11272" s="24"/>
      <c r="M11272" s="185"/>
      <c r="N11272" s="24"/>
      <c r="O11272" s="14"/>
      <c r="P11272" s="14"/>
      <c r="Q11272" s="39"/>
      <c r="R11272" s="545"/>
      <c r="S11272" s="545"/>
      <c r="T11272" s="25"/>
      <c r="U11272" s="25"/>
    </row>
    <row r="11273" spans="2:21">
      <c r="B11273" s="9"/>
      <c r="C11273" s="9"/>
      <c r="D11273" s="9"/>
      <c r="E11273" s="9"/>
      <c r="F11273" s="10"/>
      <c r="G11273" s="4"/>
      <c r="H11273" s="24"/>
      <c r="I11273" s="184"/>
      <c r="J11273" s="182"/>
      <c r="K11273" s="21"/>
      <c r="L11273" s="24"/>
      <c r="M11273" s="185"/>
      <c r="N11273" s="24"/>
      <c r="O11273" s="14"/>
      <c r="P11273" s="14"/>
      <c r="Q11273" s="39"/>
      <c r="R11273" s="545"/>
      <c r="S11273" s="545"/>
      <c r="T11273" s="25"/>
      <c r="U11273" s="25"/>
    </row>
    <row r="11274" spans="2:21">
      <c r="B11274" s="9"/>
      <c r="C11274" s="9"/>
      <c r="D11274" s="9"/>
      <c r="E11274" s="9"/>
      <c r="F11274" s="10"/>
      <c r="G11274" s="4"/>
      <c r="H11274" s="24"/>
      <c r="I11274" s="184"/>
      <c r="J11274" s="182"/>
      <c r="K11274" s="21"/>
      <c r="L11274" s="24"/>
      <c r="M11274" s="185"/>
      <c r="N11274" s="24"/>
      <c r="O11274" s="14"/>
      <c r="P11274" s="14"/>
      <c r="Q11274" s="39"/>
      <c r="R11274" s="545"/>
      <c r="S11274" s="545"/>
      <c r="T11274" s="25"/>
      <c r="U11274" s="25"/>
    </row>
    <row r="11275" spans="2:21">
      <c r="B11275" s="9"/>
      <c r="C11275" s="9"/>
      <c r="D11275" s="9"/>
      <c r="E11275" s="9"/>
      <c r="F11275" s="10"/>
      <c r="G11275" s="4"/>
      <c r="H11275" s="24"/>
      <c r="I11275" s="184"/>
      <c r="J11275" s="182"/>
      <c r="K11275" s="21"/>
      <c r="L11275" s="24"/>
      <c r="M11275" s="185"/>
      <c r="N11275" s="24"/>
      <c r="O11275" s="14"/>
      <c r="P11275" s="14"/>
      <c r="Q11275" s="39"/>
      <c r="R11275" s="545"/>
      <c r="S11275" s="545"/>
      <c r="T11275" s="25"/>
      <c r="U11275" s="25"/>
    </row>
    <row r="11276" spans="2:21">
      <c r="B11276" s="9"/>
      <c r="C11276" s="9"/>
      <c r="D11276" s="9"/>
      <c r="E11276" s="9"/>
      <c r="F11276" s="10"/>
      <c r="G11276" s="4"/>
      <c r="H11276" s="24"/>
      <c r="I11276" s="184"/>
      <c r="J11276" s="182"/>
      <c r="K11276" s="21"/>
      <c r="L11276" s="24"/>
      <c r="M11276" s="185"/>
      <c r="N11276" s="24"/>
      <c r="O11276" s="14"/>
      <c r="P11276" s="14"/>
      <c r="Q11276" s="39"/>
      <c r="R11276" s="545"/>
      <c r="S11276" s="545"/>
      <c r="T11276" s="25"/>
      <c r="U11276" s="25"/>
    </row>
    <row r="11277" spans="2:21">
      <c r="B11277" s="9"/>
      <c r="C11277" s="9"/>
      <c r="D11277" s="9"/>
      <c r="E11277" s="9"/>
      <c r="F11277" s="10"/>
      <c r="G11277" s="4"/>
      <c r="H11277" s="24"/>
      <c r="I11277" s="184"/>
      <c r="J11277" s="182"/>
      <c r="K11277" s="21"/>
      <c r="L11277" s="24"/>
      <c r="M11277" s="185"/>
      <c r="N11277" s="24"/>
      <c r="O11277" s="14"/>
      <c r="P11277" s="14"/>
      <c r="Q11277" s="39"/>
      <c r="R11277" s="545"/>
      <c r="S11277" s="545"/>
      <c r="T11277" s="25"/>
      <c r="U11277" s="25"/>
    </row>
    <row r="11278" spans="2:21">
      <c r="B11278" s="9"/>
      <c r="C11278" s="9"/>
      <c r="D11278" s="9"/>
      <c r="E11278" s="9"/>
      <c r="F11278" s="10"/>
      <c r="G11278" s="4"/>
      <c r="H11278" s="24"/>
      <c r="I11278" s="184"/>
      <c r="J11278" s="182"/>
      <c r="K11278" s="21"/>
      <c r="L11278" s="24"/>
      <c r="M11278" s="185"/>
      <c r="N11278" s="24"/>
      <c r="O11278" s="14"/>
      <c r="P11278" s="14"/>
      <c r="Q11278" s="39"/>
      <c r="R11278" s="545"/>
      <c r="S11278" s="545"/>
      <c r="T11278" s="25"/>
      <c r="U11278" s="25"/>
    </row>
    <row r="11279" spans="2:21">
      <c r="B11279" s="9"/>
      <c r="C11279" s="9"/>
      <c r="D11279" s="9"/>
      <c r="E11279" s="9"/>
      <c r="F11279" s="10"/>
      <c r="G11279" s="4"/>
      <c r="H11279" s="24"/>
      <c r="I11279" s="184"/>
      <c r="J11279" s="182"/>
      <c r="K11279" s="21"/>
      <c r="L11279" s="24"/>
      <c r="M11279" s="185"/>
      <c r="N11279" s="24"/>
      <c r="O11279" s="14"/>
      <c r="P11279" s="14"/>
      <c r="Q11279" s="39"/>
      <c r="R11279" s="545"/>
      <c r="S11279" s="545"/>
      <c r="T11279" s="25"/>
      <c r="U11279" s="25"/>
    </row>
    <row r="11280" spans="2:21">
      <c r="B11280" s="9"/>
      <c r="C11280" s="9"/>
      <c r="D11280" s="9"/>
      <c r="E11280" s="9"/>
      <c r="F11280" s="10"/>
      <c r="G11280" s="4"/>
      <c r="H11280" s="24"/>
      <c r="I11280" s="184"/>
      <c r="J11280" s="182"/>
      <c r="K11280" s="21"/>
      <c r="L11280" s="24"/>
      <c r="M11280" s="185"/>
      <c r="N11280" s="24"/>
      <c r="O11280" s="14"/>
      <c r="P11280" s="14"/>
      <c r="Q11280" s="39"/>
      <c r="R11280" s="545"/>
      <c r="S11280" s="545"/>
      <c r="T11280" s="25"/>
      <c r="U11280" s="25"/>
    </row>
    <row r="11281" spans="2:21">
      <c r="B11281" s="9"/>
      <c r="C11281" s="9"/>
      <c r="D11281" s="9"/>
      <c r="E11281" s="9"/>
      <c r="F11281" s="10"/>
      <c r="G11281" s="4"/>
      <c r="H11281" s="24"/>
      <c r="I11281" s="184"/>
      <c r="J11281" s="182"/>
      <c r="K11281" s="21"/>
      <c r="L11281" s="24"/>
      <c r="M11281" s="185"/>
      <c r="N11281" s="24"/>
      <c r="O11281" s="14"/>
      <c r="P11281" s="14"/>
      <c r="Q11281" s="39"/>
      <c r="R11281" s="545"/>
      <c r="S11281" s="545"/>
      <c r="T11281" s="25"/>
      <c r="U11281" s="25"/>
    </row>
    <row r="11282" spans="2:21">
      <c r="B11282" s="9"/>
      <c r="C11282" s="9"/>
      <c r="D11282" s="9"/>
      <c r="E11282" s="9"/>
      <c r="F11282" s="10"/>
      <c r="G11282" s="4"/>
      <c r="H11282" s="24"/>
      <c r="I11282" s="184"/>
      <c r="J11282" s="182"/>
      <c r="K11282" s="21"/>
      <c r="L11282" s="24"/>
      <c r="M11282" s="185"/>
      <c r="N11282" s="24"/>
      <c r="O11282" s="14"/>
      <c r="P11282" s="14"/>
      <c r="Q11282" s="39"/>
      <c r="R11282" s="545"/>
      <c r="S11282" s="545"/>
      <c r="T11282" s="25"/>
      <c r="U11282" s="25"/>
    </row>
    <row r="11283" spans="2:21">
      <c r="B11283" s="9"/>
      <c r="C11283" s="9"/>
      <c r="D11283" s="9"/>
      <c r="E11283" s="9"/>
      <c r="F11283" s="10"/>
      <c r="G11283" s="4"/>
      <c r="H11283" s="24"/>
      <c r="I11283" s="184"/>
      <c r="J11283" s="182"/>
      <c r="K11283" s="21"/>
      <c r="L11283" s="24"/>
      <c r="M11283" s="185"/>
      <c r="N11283" s="24"/>
      <c r="O11283" s="14"/>
      <c r="P11283" s="14"/>
      <c r="Q11283" s="39"/>
      <c r="R11283" s="545"/>
      <c r="S11283" s="545"/>
      <c r="T11283" s="25"/>
      <c r="U11283" s="25"/>
    </row>
    <row r="11284" spans="2:21">
      <c r="B11284" s="9"/>
      <c r="C11284" s="9"/>
      <c r="D11284" s="9"/>
      <c r="E11284" s="9"/>
      <c r="F11284" s="10"/>
      <c r="G11284" s="4"/>
      <c r="H11284" s="24"/>
      <c r="I11284" s="184"/>
      <c r="J11284" s="182"/>
      <c r="K11284" s="21"/>
      <c r="L11284" s="24"/>
      <c r="M11284" s="185"/>
      <c r="N11284" s="24"/>
      <c r="O11284" s="14"/>
      <c r="P11284" s="14"/>
      <c r="Q11284" s="39"/>
      <c r="R11284" s="545"/>
      <c r="S11284" s="545"/>
      <c r="T11284" s="25"/>
      <c r="U11284" s="25"/>
    </row>
    <row r="11285" spans="2:21">
      <c r="B11285" s="9"/>
      <c r="C11285" s="9"/>
      <c r="D11285" s="9"/>
      <c r="E11285" s="9"/>
      <c r="F11285" s="10"/>
      <c r="G11285" s="4"/>
      <c r="H11285" s="24"/>
      <c r="I11285" s="184"/>
      <c r="J11285" s="182"/>
      <c r="K11285" s="21"/>
      <c r="L11285" s="24"/>
      <c r="M11285" s="185"/>
      <c r="N11285" s="24"/>
      <c r="O11285" s="14"/>
      <c r="P11285" s="14"/>
      <c r="Q11285" s="39"/>
      <c r="R11285" s="545"/>
      <c r="S11285" s="545"/>
      <c r="T11285" s="25"/>
      <c r="U11285" s="25"/>
    </row>
    <row r="11286" spans="2:21">
      <c r="B11286" s="9"/>
      <c r="C11286" s="9"/>
      <c r="D11286" s="9"/>
      <c r="E11286" s="9"/>
      <c r="F11286" s="10"/>
      <c r="G11286" s="4"/>
      <c r="H11286" s="24"/>
      <c r="I11286" s="184"/>
      <c r="J11286" s="182"/>
      <c r="K11286" s="21"/>
      <c r="L11286" s="24"/>
      <c r="M11286" s="185"/>
      <c r="N11286" s="24"/>
      <c r="O11286" s="14"/>
      <c r="P11286" s="14"/>
      <c r="Q11286" s="39"/>
      <c r="R11286" s="545"/>
      <c r="S11286" s="545"/>
      <c r="T11286" s="25"/>
      <c r="U11286" s="25"/>
    </row>
    <row r="11287" spans="2:21">
      <c r="B11287" s="9"/>
      <c r="C11287" s="9"/>
      <c r="D11287" s="9"/>
      <c r="E11287" s="9"/>
      <c r="F11287" s="10"/>
      <c r="G11287" s="4"/>
      <c r="H11287" s="24"/>
      <c r="I11287" s="184"/>
      <c r="J11287" s="182"/>
      <c r="K11287" s="21"/>
      <c r="L11287" s="24"/>
      <c r="M11287" s="185"/>
      <c r="N11287" s="24"/>
      <c r="O11287" s="14"/>
      <c r="P11287" s="14"/>
      <c r="Q11287" s="39"/>
      <c r="R11287" s="545"/>
      <c r="S11287" s="545"/>
      <c r="T11287" s="25"/>
      <c r="U11287" s="25"/>
    </row>
    <row r="11288" spans="2:21">
      <c r="B11288" s="9"/>
      <c r="C11288" s="9"/>
      <c r="D11288" s="9"/>
      <c r="E11288" s="9"/>
      <c r="F11288" s="10"/>
      <c r="G11288" s="4"/>
      <c r="H11288" s="24"/>
      <c r="I11288" s="184"/>
      <c r="J11288" s="182"/>
      <c r="K11288" s="21"/>
      <c r="L11288" s="24"/>
      <c r="M11288" s="185"/>
      <c r="N11288" s="24"/>
      <c r="O11288" s="14"/>
      <c r="P11288" s="14"/>
      <c r="Q11288" s="39"/>
      <c r="R11288" s="545"/>
      <c r="S11288" s="545"/>
      <c r="T11288" s="25"/>
      <c r="U11288" s="25"/>
    </row>
    <row r="11289" spans="2:21">
      <c r="B11289" s="9"/>
      <c r="C11289" s="9"/>
      <c r="D11289" s="9"/>
      <c r="E11289" s="9"/>
      <c r="F11289" s="10"/>
      <c r="G11289" s="4"/>
      <c r="H11289" s="24"/>
      <c r="I11289" s="184"/>
      <c r="J11289" s="182"/>
      <c r="K11289" s="21"/>
      <c r="L11289" s="24"/>
      <c r="M11289" s="185"/>
      <c r="N11289" s="24"/>
      <c r="O11289" s="14"/>
      <c r="P11289" s="14"/>
      <c r="Q11289" s="39"/>
      <c r="R11289" s="545"/>
      <c r="S11289" s="545"/>
      <c r="T11289" s="25"/>
      <c r="U11289" s="25"/>
    </row>
    <row r="11290" spans="2:21">
      <c r="B11290" s="9"/>
      <c r="C11290" s="9"/>
      <c r="D11290" s="9"/>
      <c r="E11290" s="9"/>
      <c r="F11290" s="10"/>
      <c r="G11290" s="4"/>
      <c r="H11290" s="24"/>
      <c r="I11290" s="184"/>
      <c r="J11290" s="182"/>
      <c r="K11290" s="21"/>
      <c r="L11290" s="24"/>
      <c r="M11290" s="185"/>
      <c r="N11290" s="24"/>
      <c r="O11290" s="14"/>
      <c r="P11290" s="14"/>
      <c r="Q11290" s="39"/>
      <c r="R11290" s="545"/>
      <c r="S11290" s="545"/>
      <c r="T11290" s="25"/>
      <c r="U11290" s="25"/>
    </row>
    <row r="11291" spans="2:21">
      <c r="B11291" s="9"/>
      <c r="C11291" s="9"/>
      <c r="D11291" s="9"/>
      <c r="E11291" s="9"/>
      <c r="F11291" s="10"/>
      <c r="G11291" s="4"/>
      <c r="H11291" s="24"/>
      <c r="I11291" s="184"/>
      <c r="J11291" s="182"/>
      <c r="K11291" s="21"/>
      <c r="L11291" s="24"/>
      <c r="M11291" s="185"/>
      <c r="N11291" s="24"/>
      <c r="O11291" s="14"/>
      <c r="P11291" s="14"/>
      <c r="Q11291" s="39"/>
      <c r="R11291" s="545"/>
      <c r="S11291" s="545"/>
      <c r="T11291" s="25"/>
      <c r="U11291" s="25"/>
    </row>
    <row r="11292" spans="2:21">
      <c r="B11292" s="9"/>
      <c r="C11292" s="9"/>
      <c r="D11292" s="9"/>
      <c r="E11292" s="9"/>
      <c r="F11292" s="10"/>
      <c r="G11292" s="4"/>
      <c r="H11292" s="24"/>
      <c r="I11292" s="184"/>
      <c r="J11292" s="182"/>
      <c r="K11292" s="21"/>
      <c r="L11292" s="24"/>
      <c r="M11292" s="185"/>
      <c r="N11292" s="24"/>
      <c r="O11292" s="14"/>
      <c r="P11292" s="14"/>
      <c r="Q11292" s="39"/>
      <c r="R11292" s="545"/>
      <c r="S11292" s="545"/>
      <c r="T11292" s="25"/>
      <c r="U11292" s="25"/>
    </row>
    <row r="11293" spans="2:21">
      <c r="B11293" s="9"/>
      <c r="C11293" s="9"/>
      <c r="D11293" s="9"/>
      <c r="E11293" s="9"/>
      <c r="F11293" s="10"/>
      <c r="G11293" s="4"/>
      <c r="H11293" s="24"/>
      <c r="I11293" s="184"/>
      <c r="J11293" s="182"/>
      <c r="K11293" s="21"/>
      <c r="L11293" s="24"/>
      <c r="M11293" s="185"/>
      <c r="N11293" s="24"/>
      <c r="O11293" s="14"/>
      <c r="P11293" s="14"/>
      <c r="Q11293" s="39"/>
      <c r="R11293" s="545"/>
      <c r="S11293" s="545"/>
      <c r="T11293" s="25"/>
      <c r="U11293" s="25"/>
    </row>
    <row r="11294" spans="2:21">
      <c r="B11294" s="9"/>
      <c r="C11294" s="9"/>
      <c r="D11294" s="9"/>
      <c r="E11294" s="9"/>
      <c r="F11294" s="10"/>
      <c r="G11294" s="4"/>
      <c r="H11294" s="24"/>
      <c r="I11294" s="184"/>
      <c r="J11294" s="182"/>
      <c r="K11294" s="21"/>
      <c r="L11294" s="24"/>
      <c r="M11294" s="185"/>
      <c r="N11294" s="24"/>
      <c r="O11294" s="14"/>
      <c r="P11294" s="14"/>
      <c r="Q11294" s="39"/>
      <c r="R11294" s="545"/>
      <c r="S11294" s="545"/>
      <c r="T11294" s="25"/>
      <c r="U11294" s="25"/>
    </row>
    <row r="11295" spans="2:21">
      <c r="B11295" s="9"/>
      <c r="C11295" s="9"/>
      <c r="D11295" s="9"/>
      <c r="E11295" s="9"/>
      <c r="F11295" s="10"/>
      <c r="G11295" s="4"/>
      <c r="H11295" s="24"/>
      <c r="I11295" s="184"/>
      <c r="J11295" s="182"/>
      <c r="K11295" s="21"/>
      <c r="L11295" s="24"/>
      <c r="M11295" s="185"/>
      <c r="N11295" s="24"/>
      <c r="O11295" s="14"/>
      <c r="P11295" s="14"/>
      <c r="Q11295" s="39"/>
      <c r="R11295" s="545"/>
      <c r="S11295" s="545"/>
      <c r="T11295" s="25"/>
      <c r="U11295" s="25"/>
    </row>
    <row r="11296" spans="2:21">
      <c r="B11296" s="9"/>
      <c r="C11296" s="9"/>
      <c r="D11296" s="9"/>
      <c r="E11296" s="9"/>
      <c r="F11296" s="10"/>
      <c r="G11296" s="4"/>
      <c r="H11296" s="24"/>
      <c r="I11296" s="184"/>
      <c r="J11296" s="182"/>
      <c r="K11296" s="21"/>
      <c r="L11296" s="24"/>
      <c r="M11296" s="185"/>
      <c r="N11296" s="24"/>
      <c r="O11296" s="14"/>
      <c r="P11296" s="14"/>
      <c r="Q11296" s="39"/>
      <c r="R11296" s="545"/>
      <c r="S11296" s="545"/>
      <c r="T11296" s="25"/>
      <c r="U11296" s="25"/>
    </row>
    <row r="11297" spans="2:21">
      <c r="B11297" s="9"/>
      <c r="C11297" s="9"/>
      <c r="D11297" s="9"/>
      <c r="E11297" s="9"/>
      <c r="F11297" s="10"/>
      <c r="G11297" s="4"/>
      <c r="H11297" s="24"/>
      <c r="I11297" s="184"/>
      <c r="J11297" s="182"/>
      <c r="K11297" s="21"/>
      <c r="L11297" s="24"/>
      <c r="M11297" s="185"/>
      <c r="N11297" s="24"/>
      <c r="O11297" s="14"/>
      <c r="P11297" s="14"/>
      <c r="Q11297" s="39"/>
      <c r="R11297" s="545"/>
      <c r="S11297" s="545"/>
      <c r="T11297" s="25"/>
      <c r="U11297" s="25"/>
    </row>
    <row r="11298" spans="2:21">
      <c r="B11298" s="9"/>
      <c r="C11298" s="9"/>
      <c r="D11298" s="9"/>
      <c r="E11298" s="9"/>
      <c r="F11298" s="10"/>
      <c r="G11298" s="4"/>
      <c r="H11298" s="24"/>
      <c r="I11298" s="184"/>
      <c r="J11298" s="182"/>
      <c r="K11298" s="21"/>
      <c r="L11298" s="24"/>
      <c r="M11298" s="185"/>
      <c r="N11298" s="24"/>
      <c r="O11298" s="14"/>
      <c r="P11298" s="14"/>
      <c r="Q11298" s="39"/>
      <c r="R11298" s="545"/>
      <c r="S11298" s="545"/>
      <c r="T11298" s="25"/>
      <c r="U11298" s="25"/>
    </row>
    <row r="11299" spans="2:21">
      <c r="B11299" s="9"/>
      <c r="C11299" s="9"/>
      <c r="D11299" s="9"/>
      <c r="E11299" s="9"/>
      <c r="F11299" s="10"/>
      <c r="G11299" s="4"/>
      <c r="H11299" s="24"/>
      <c r="I11299" s="184"/>
      <c r="J11299" s="182"/>
      <c r="K11299" s="21"/>
      <c r="L11299" s="24"/>
      <c r="M11299" s="185"/>
      <c r="N11299" s="24"/>
      <c r="O11299" s="14"/>
      <c r="P11299" s="14"/>
      <c r="Q11299" s="39"/>
      <c r="R11299" s="545"/>
      <c r="S11299" s="545"/>
      <c r="T11299" s="25"/>
      <c r="U11299" s="25"/>
    </row>
    <row r="11300" spans="2:21">
      <c r="B11300" s="9"/>
      <c r="C11300" s="9"/>
      <c r="D11300" s="9"/>
      <c r="E11300" s="9"/>
      <c r="F11300" s="10"/>
      <c r="G11300" s="4"/>
      <c r="H11300" s="24"/>
      <c r="I11300" s="184"/>
      <c r="J11300" s="182"/>
      <c r="K11300" s="21"/>
      <c r="L11300" s="24"/>
      <c r="M11300" s="185"/>
      <c r="N11300" s="24"/>
      <c r="O11300" s="14"/>
      <c r="P11300" s="14"/>
      <c r="Q11300" s="39"/>
      <c r="R11300" s="545"/>
      <c r="S11300" s="545"/>
      <c r="T11300" s="25"/>
      <c r="U11300" s="25"/>
    </row>
    <row r="11301" spans="2:21">
      <c r="B11301" s="9"/>
      <c r="C11301" s="9"/>
      <c r="D11301" s="9"/>
      <c r="E11301" s="9"/>
      <c r="F11301" s="10"/>
      <c r="G11301" s="4"/>
      <c r="H11301" s="24"/>
      <c r="I11301" s="184"/>
      <c r="J11301" s="182"/>
      <c r="K11301" s="21"/>
      <c r="L11301" s="24"/>
      <c r="M11301" s="185"/>
      <c r="N11301" s="24"/>
      <c r="O11301" s="14"/>
      <c r="P11301" s="14"/>
      <c r="Q11301" s="39"/>
      <c r="R11301" s="545"/>
      <c r="S11301" s="545"/>
      <c r="T11301" s="25"/>
      <c r="U11301" s="25"/>
    </row>
    <row r="11302" spans="2:21">
      <c r="B11302" s="9"/>
      <c r="C11302" s="9"/>
      <c r="D11302" s="9"/>
      <c r="E11302" s="9"/>
      <c r="F11302" s="10"/>
      <c r="G11302" s="4"/>
      <c r="H11302" s="24"/>
      <c r="I11302" s="184"/>
      <c r="J11302" s="182"/>
      <c r="K11302" s="21"/>
      <c r="L11302" s="24"/>
      <c r="M11302" s="185"/>
      <c r="N11302" s="24"/>
      <c r="O11302" s="14"/>
      <c r="P11302" s="14"/>
      <c r="Q11302" s="39"/>
      <c r="R11302" s="545"/>
      <c r="S11302" s="545"/>
      <c r="T11302" s="25"/>
      <c r="U11302" s="25"/>
    </row>
    <row r="11303" spans="2:21">
      <c r="B11303" s="9"/>
      <c r="C11303" s="9"/>
      <c r="D11303" s="9"/>
      <c r="E11303" s="9"/>
      <c r="F11303" s="10"/>
      <c r="G11303" s="4"/>
      <c r="H11303" s="24"/>
      <c r="I11303" s="184"/>
      <c r="J11303" s="182"/>
      <c r="K11303" s="21"/>
      <c r="L11303" s="24"/>
      <c r="M11303" s="185"/>
      <c r="N11303" s="24"/>
      <c r="O11303" s="14"/>
      <c r="P11303" s="14"/>
      <c r="Q11303" s="39"/>
      <c r="R11303" s="545"/>
      <c r="S11303" s="545"/>
      <c r="T11303" s="25"/>
      <c r="U11303" s="25"/>
    </row>
    <row r="11304" spans="2:21">
      <c r="B11304" s="9"/>
      <c r="C11304" s="9"/>
      <c r="D11304" s="9"/>
      <c r="E11304" s="9"/>
      <c r="F11304" s="10"/>
      <c r="G11304" s="4"/>
      <c r="H11304" s="24"/>
      <c r="I11304" s="184"/>
      <c r="J11304" s="182"/>
      <c r="K11304" s="21"/>
      <c r="L11304" s="24"/>
      <c r="M11304" s="185"/>
      <c r="N11304" s="24"/>
      <c r="O11304" s="14"/>
      <c r="P11304" s="14"/>
      <c r="Q11304" s="39"/>
      <c r="R11304" s="545"/>
      <c r="S11304" s="545"/>
      <c r="T11304" s="25"/>
      <c r="U11304" s="25"/>
    </row>
    <row r="11305" spans="2:21">
      <c r="B11305" s="9"/>
      <c r="C11305" s="9"/>
      <c r="D11305" s="9"/>
      <c r="E11305" s="9"/>
      <c r="F11305" s="10"/>
      <c r="G11305" s="4"/>
      <c r="H11305" s="24"/>
      <c r="I11305" s="184"/>
      <c r="J11305" s="182"/>
      <c r="K11305" s="21"/>
      <c r="L11305" s="24"/>
      <c r="M11305" s="185"/>
      <c r="N11305" s="24"/>
      <c r="O11305" s="14"/>
      <c r="P11305" s="14"/>
      <c r="Q11305" s="39"/>
      <c r="R11305" s="545"/>
      <c r="S11305" s="545"/>
      <c r="T11305" s="25"/>
      <c r="U11305" s="25"/>
    </row>
    <row r="11306" spans="2:21">
      <c r="B11306" s="9"/>
      <c r="C11306" s="9"/>
      <c r="D11306" s="9"/>
      <c r="E11306" s="9"/>
      <c r="F11306" s="10"/>
      <c r="G11306" s="4"/>
      <c r="H11306" s="24"/>
      <c r="I11306" s="184"/>
      <c r="J11306" s="182"/>
      <c r="K11306" s="21"/>
      <c r="L11306" s="24"/>
      <c r="M11306" s="185"/>
      <c r="N11306" s="24"/>
      <c r="O11306" s="14"/>
      <c r="P11306" s="14"/>
      <c r="Q11306" s="39"/>
      <c r="R11306" s="545"/>
      <c r="S11306" s="545"/>
      <c r="T11306" s="25"/>
      <c r="U11306" s="25"/>
    </row>
    <row r="11307" spans="2:21">
      <c r="B11307" s="9"/>
      <c r="C11307" s="9"/>
      <c r="D11307" s="9"/>
      <c r="E11307" s="9"/>
      <c r="F11307" s="10"/>
      <c r="G11307" s="4"/>
      <c r="H11307" s="24"/>
      <c r="I11307" s="184"/>
      <c r="J11307" s="182"/>
      <c r="K11307" s="21"/>
      <c r="L11307" s="24"/>
      <c r="M11307" s="185"/>
      <c r="N11307" s="24"/>
      <c r="O11307" s="14"/>
      <c r="P11307" s="14"/>
      <c r="Q11307" s="39"/>
      <c r="R11307" s="545"/>
      <c r="S11307" s="545"/>
      <c r="T11307" s="25"/>
      <c r="U11307" s="25"/>
    </row>
    <row r="11308" spans="2:21">
      <c r="B11308" s="9"/>
      <c r="C11308" s="9"/>
      <c r="D11308" s="9"/>
      <c r="E11308" s="9"/>
      <c r="F11308" s="10"/>
      <c r="G11308" s="4"/>
      <c r="H11308" s="24"/>
      <c r="I11308" s="184"/>
      <c r="J11308" s="182"/>
      <c r="K11308" s="21"/>
      <c r="L11308" s="24"/>
      <c r="M11308" s="185"/>
      <c r="N11308" s="24"/>
      <c r="O11308" s="14"/>
      <c r="P11308" s="14"/>
      <c r="Q11308" s="39"/>
      <c r="R11308" s="545"/>
      <c r="S11308" s="545"/>
      <c r="T11308" s="25"/>
      <c r="U11308" s="25"/>
    </row>
    <row r="11309" spans="2:21">
      <c r="B11309" s="9"/>
      <c r="C11309" s="9"/>
      <c r="D11309" s="9"/>
      <c r="E11309" s="9"/>
      <c r="F11309" s="10"/>
      <c r="G11309" s="4"/>
      <c r="H11309" s="24"/>
      <c r="I11309" s="184"/>
      <c r="J11309" s="182"/>
      <c r="K11309" s="21"/>
      <c r="L11309" s="24"/>
      <c r="M11309" s="185"/>
      <c r="N11309" s="24"/>
      <c r="O11309" s="14"/>
      <c r="P11309" s="14"/>
      <c r="Q11309" s="39"/>
      <c r="R11309" s="545"/>
      <c r="S11309" s="545"/>
      <c r="T11309" s="25"/>
      <c r="U11309" s="25"/>
    </row>
    <row r="11310" spans="2:21">
      <c r="B11310" s="9"/>
      <c r="C11310" s="9"/>
      <c r="D11310" s="9"/>
      <c r="E11310" s="9"/>
      <c r="F11310" s="10"/>
      <c r="G11310" s="4"/>
      <c r="H11310" s="24"/>
      <c r="I11310" s="184"/>
      <c r="J11310" s="182"/>
      <c r="K11310" s="21"/>
      <c r="L11310" s="24"/>
      <c r="M11310" s="185"/>
      <c r="N11310" s="24"/>
      <c r="O11310" s="14"/>
      <c r="P11310" s="14"/>
      <c r="Q11310" s="39"/>
      <c r="R11310" s="545"/>
      <c r="S11310" s="545"/>
      <c r="T11310" s="25"/>
      <c r="U11310" s="25"/>
    </row>
    <row r="11311" spans="2:21">
      <c r="B11311" s="9"/>
      <c r="C11311" s="9"/>
      <c r="D11311" s="9"/>
      <c r="E11311" s="9"/>
      <c r="F11311" s="10"/>
      <c r="G11311" s="4"/>
      <c r="H11311" s="24"/>
      <c r="I11311" s="184"/>
      <c r="J11311" s="182"/>
      <c r="K11311" s="21"/>
      <c r="L11311" s="24"/>
      <c r="M11311" s="185"/>
      <c r="N11311" s="24"/>
      <c r="O11311" s="14"/>
      <c r="P11311" s="14"/>
      <c r="Q11311" s="39"/>
      <c r="R11311" s="545"/>
      <c r="S11311" s="545"/>
      <c r="T11311" s="25"/>
      <c r="U11311" s="25"/>
    </row>
    <row r="11312" spans="2:21">
      <c r="B11312" s="9"/>
      <c r="C11312" s="9"/>
      <c r="D11312" s="9"/>
      <c r="E11312" s="9"/>
      <c r="F11312" s="10"/>
      <c r="G11312" s="4"/>
      <c r="H11312" s="24"/>
      <c r="I11312" s="184"/>
      <c r="J11312" s="182"/>
      <c r="K11312" s="21"/>
      <c r="L11312" s="24"/>
      <c r="M11312" s="185"/>
      <c r="N11312" s="24"/>
      <c r="O11312" s="14"/>
      <c r="P11312" s="14"/>
      <c r="Q11312" s="39"/>
      <c r="R11312" s="545"/>
      <c r="S11312" s="545"/>
      <c r="T11312" s="25"/>
      <c r="U11312" s="25"/>
    </row>
    <row r="11313" spans="2:21">
      <c r="B11313" s="9"/>
      <c r="C11313" s="9"/>
      <c r="D11313" s="9"/>
      <c r="E11313" s="9"/>
      <c r="F11313" s="10"/>
      <c r="G11313" s="4"/>
      <c r="H11313" s="24"/>
      <c r="I11313" s="184"/>
      <c r="J11313" s="182"/>
      <c r="K11313" s="21"/>
      <c r="L11313" s="24"/>
      <c r="M11313" s="185"/>
      <c r="N11313" s="24"/>
      <c r="O11313" s="14"/>
      <c r="P11313" s="14"/>
      <c r="Q11313" s="39"/>
      <c r="R11313" s="545"/>
      <c r="S11313" s="545"/>
      <c r="T11313" s="25"/>
      <c r="U11313" s="25"/>
    </row>
    <row r="11314" spans="2:21">
      <c r="B11314" s="9"/>
      <c r="C11314" s="9"/>
      <c r="D11314" s="9"/>
      <c r="E11314" s="9"/>
      <c r="F11314" s="10"/>
      <c r="G11314" s="4"/>
      <c r="H11314" s="24"/>
      <c r="I11314" s="184"/>
      <c r="J11314" s="182"/>
      <c r="K11314" s="21"/>
      <c r="L11314" s="24"/>
      <c r="M11314" s="185"/>
      <c r="N11314" s="24"/>
      <c r="O11314" s="14"/>
      <c r="P11314" s="14"/>
      <c r="Q11314" s="39"/>
      <c r="R11314" s="545"/>
      <c r="S11314" s="545"/>
      <c r="T11314" s="25"/>
      <c r="U11314" s="25"/>
    </row>
    <row r="11315" spans="2:21">
      <c r="B11315" s="9"/>
      <c r="C11315" s="9"/>
      <c r="D11315" s="9"/>
      <c r="E11315" s="9"/>
      <c r="F11315" s="10"/>
      <c r="G11315" s="4"/>
      <c r="H11315" s="24"/>
      <c r="I11315" s="184"/>
      <c r="J11315" s="182"/>
      <c r="K11315" s="21"/>
      <c r="L11315" s="24"/>
      <c r="M11315" s="185"/>
      <c r="N11315" s="24"/>
      <c r="O11315" s="14"/>
      <c r="P11315" s="14"/>
      <c r="Q11315" s="39"/>
      <c r="R11315" s="545"/>
      <c r="S11315" s="545"/>
      <c r="T11315" s="25"/>
      <c r="U11315" s="25"/>
    </row>
    <row r="11316" spans="2:21">
      <c r="B11316" s="9"/>
      <c r="C11316" s="9"/>
      <c r="D11316" s="9"/>
      <c r="E11316" s="9"/>
      <c r="F11316" s="10"/>
      <c r="G11316" s="4"/>
      <c r="H11316" s="24"/>
      <c r="I11316" s="184"/>
      <c r="J11316" s="182"/>
      <c r="K11316" s="21"/>
      <c r="L11316" s="24"/>
      <c r="M11316" s="185"/>
      <c r="N11316" s="24"/>
      <c r="O11316" s="14"/>
      <c r="P11316" s="14"/>
      <c r="Q11316" s="39"/>
      <c r="R11316" s="545"/>
      <c r="S11316" s="545"/>
      <c r="T11316" s="25"/>
      <c r="U11316" s="25"/>
    </row>
    <row r="11317" spans="2:21">
      <c r="B11317" s="9"/>
      <c r="C11317" s="9"/>
      <c r="D11317" s="9"/>
      <c r="E11317" s="9"/>
      <c r="F11317" s="10"/>
      <c r="G11317" s="4"/>
      <c r="H11317" s="24"/>
      <c r="I11317" s="184"/>
      <c r="J11317" s="182"/>
      <c r="K11317" s="21"/>
      <c r="L11317" s="24"/>
      <c r="M11317" s="185"/>
      <c r="N11317" s="24"/>
      <c r="O11317" s="14"/>
      <c r="P11317" s="14"/>
      <c r="Q11317" s="39"/>
      <c r="R11317" s="545"/>
      <c r="S11317" s="545"/>
      <c r="T11317" s="25"/>
      <c r="U11317" s="25"/>
    </row>
    <row r="11318" spans="2:21">
      <c r="B11318" s="9"/>
      <c r="C11318" s="9"/>
      <c r="D11318" s="9"/>
      <c r="E11318" s="9"/>
      <c r="F11318" s="10"/>
      <c r="G11318" s="4"/>
      <c r="H11318" s="24"/>
      <c r="I11318" s="184"/>
      <c r="J11318" s="182"/>
      <c r="K11318" s="21"/>
      <c r="L11318" s="24"/>
      <c r="M11318" s="185"/>
      <c r="N11318" s="24"/>
      <c r="O11318" s="14"/>
      <c r="P11318" s="14"/>
      <c r="Q11318" s="39"/>
      <c r="R11318" s="545"/>
      <c r="S11318" s="545"/>
      <c r="T11318" s="25"/>
      <c r="U11318" s="25"/>
    </row>
    <row r="11319" spans="2:21">
      <c r="B11319" s="9"/>
      <c r="C11319" s="9"/>
      <c r="D11319" s="9"/>
      <c r="E11319" s="9"/>
      <c r="F11319" s="10"/>
      <c r="G11319" s="4"/>
      <c r="H11319" s="24"/>
      <c r="I11319" s="184"/>
      <c r="J11319" s="182"/>
      <c r="K11319" s="21"/>
      <c r="L11319" s="24"/>
      <c r="M11319" s="185"/>
      <c r="N11319" s="24"/>
      <c r="O11319" s="14"/>
      <c r="P11319" s="14"/>
      <c r="Q11319" s="39"/>
      <c r="R11319" s="545"/>
      <c r="S11319" s="545"/>
      <c r="T11319" s="25"/>
      <c r="U11319" s="25"/>
    </row>
    <row r="11320" spans="2:21">
      <c r="B11320" s="9"/>
      <c r="C11320" s="9"/>
      <c r="D11320" s="9"/>
      <c r="E11320" s="9"/>
      <c r="F11320" s="10"/>
      <c r="G11320" s="4"/>
      <c r="H11320" s="24"/>
      <c r="I11320" s="184"/>
      <c r="J11320" s="182"/>
      <c r="K11320" s="21"/>
      <c r="L11320" s="24"/>
      <c r="M11320" s="185"/>
      <c r="N11320" s="24"/>
      <c r="O11320" s="14"/>
      <c r="P11320" s="14"/>
      <c r="Q11320" s="39"/>
      <c r="R11320" s="545"/>
      <c r="S11320" s="545"/>
      <c r="T11320" s="25"/>
      <c r="U11320" s="25"/>
    </row>
    <row r="11321" spans="2:21">
      <c r="B11321" s="9"/>
      <c r="C11321" s="9"/>
      <c r="D11321" s="9"/>
      <c r="E11321" s="9"/>
      <c r="F11321" s="10"/>
      <c r="G11321" s="4"/>
      <c r="H11321" s="24"/>
      <c r="I11321" s="184"/>
      <c r="J11321" s="182"/>
      <c r="K11321" s="21"/>
      <c r="L11321" s="24"/>
      <c r="M11321" s="185"/>
      <c r="N11321" s="24"/>
      <c r="O11321" s="14"/>
      <c r="P11321" s="14"/>
      <c r="Q11321" s="39"/>
      <c r="R11321" s="545"/>
      <c r="S11321" s="545"/>
      <c r="T11321" s="25"/>
      <c r="U11321" s="25"/>
    </row>
    <row r="11322" spans="2:21">
      <c r="B11322" s="9"/>
      <c r="C11322" s="9"/>
      <c r="D11322" s="9"/>
      <c r="E11322" s="9"/>
      <c r="F11322" s="10"/>
      <c r="G11322" s="4"/>
      <c r="H11322" s="24"/>
      <c r="I11322" s="184"/>
      <c r="J11322" s="182"/>
      <c r="K11322" s="21"/>
      <c r="L11322" s="24"/>
      <c r="M11322" s="185"/>
      <c r="N11322" s="24"/>
      <c r="O11322" s="14"/>
      <c r="P11322" s="14"/>
      <c r="Q11322" s="39"/>
      <c r="R11322" s="545"/>
      <c r="S11322" s="545"/>
      <c r="T11322" s="25"/>
      <c r="U11322" s="25"/>
    </row>
    <row r="11323" spans="2:21">
      <c r="B11323" s="9"/>
      <c r="C11323" s="9"/>
      <c r="D11323" s="9"/>
      <c r="E11323" s="9"/>
      <c r="F11323" s="10"/>
      <c r="G11323" s="4"/>
      <c r="H11323" s="24"/>
      <c r="I11323" s="184"/>
      <c r="J11323" s="182"/>
      <c r="K11323" s="21"/>
      <c r="L11323" s="24"/>
      <c r="M11323" s="185"/>
      <c r="N11323" s="24"/>
      <c r="O11323" s="14"/>
      <c r="P11323" s="14"/>
      <c r="Q11323" s="39"/>
      <c r="R11323" s="545"/>
      <c r="S11323" s="545"/>
      <c r="T11323" s="25"/>
      <c r="U11323" s="25"/>
    </row>
    <row r="11324" spans="2:21">
      <c r="B11324" s="9"/>
      <c r="C11324" s="9"/>
      <c r="D11324" s="9"/>
      <c r="E11324" s="9"/>
      <c r="F11324" s="10"/>
      <c r="G11324" s="4"/>
      <c r="H11324" s="24"/>
      <c r="I11324" s="184"/>
      <c r="J11324" s="182"/>
      <c r="K11324" s="21"/>
      <c r="L11324" s="24"/>
      <c r="M11324" s="185"/>
      <c r="N11324" s="24"/>
      <c r="O11324" s="14"/>
      <c r="P11324" s="14"/>
      <c r="Q11324" s="39"/>
      <c r="R11324" s="545"/>
      <c r="S11324" s="545"/>
      <c r="T11324" s="25"/>
      <c r="U11324" s="25"/>
    </row>
    <row r="11325" spans="2:21">
      <c r="B11325" s="9"/>
      <c r="C11325" s="9"/>
      <c r="D11325" s="9"/>
      <c r="E11325" s="9"/>
      <c r="F11325" s="10"/>
      <c r="G11325" s="4"/>
      <c r="H11325" s="24"/>
      <c r="I11325" s="184"/>
      <c r="J11325" s="182"/>
      <c r="K11325" s="21"/>
      <c r="L11325" s="24"/>
      <c r="M11325" s="185"/>
      <c r="N11325" s="24"/>
      <c r="O11325" s="14"/>
      <c r="P11325" s="14"/>
      <c r="Q11325" s="39"/>
      <c r="R11325" s="545"/>
      <c r="S11325" s="545"/>
      <c r="T11325" s="25"/>
      <c r="U11325" s="25"/>
    </row>
    <row r="11326" spans="2:21">
      <c r="B11326" s="9"/>
      <c r="C11326" s="9"/>
      <c r="D11326" s="9"/>
      <c r="E11326" s="9"/>
      <c r="F11326" s="10"/>
      <c r="G11326" s="4"/>
      <c r="H11326" s="24"/>
      <c r="I11326" s="184"/>
      <c r="J11326" s="182"/>
      <c r="K11326" s="21"/>
      <c r="L11326" s="24"/>
      <c r="M11326" s="185"/>
      <c r="N11326" s="24"/>
      <c r="O11326" s="14"/>
      <c r="P11326" s="14"/>
      <c r="Q11326" s="39"/>
      <c r="R11326" s="545"/>
      <c r="S11326" s="545"/>
      <c r="T11326" s="25"/>
      <c r="U11326" s="25"/>
    </row>
    <row r="11327" spans="2:21">
      <c r="B11327" s="9"/>
      <c r="C11327" s="9"/>
      <c r="D11327" s="9"/>
      <c r="E11327" s="9"/>
      <c r="F11327" s="10"/>
      <c r="G11327" s="4"/>
      <c r="H11327" s="24"/>
      <c r="I11327" s="184"/>
      <c r="J11327" s="182"/>
      <c r="K11327" s="21"/>
      <c r="L11327" s="24"/>
      <c r="M11327" s="185"/>
      <c r="N11327" s="24"/>
      <c r="O11327" s="14"/>
      <c r="P11327" s="14"/>
      <c r="Q11327" s="39"/>
      <c r="R11327" s="545"/>
      <c r="S11327" s="545"/>
      <c r="T11327" s="25"/>
      <c r="U11327" s="25"/>
    </row>
    <row r="11328" spans="2:21">
      <c r="B11328" s="9"/>
      <c r="C11328" s="9"/>
      <c r="D11328" s="9"/>
      <c r="E11328" s="9"/>
      <c r="F11328" s="10"/>
      <c r="G11328" s="4"/>
      <c r="H11328" s="24"/>
      <c r="I11328" s="184"/>
      <c r="J11328" s="182"/>
      <c r="K11328" s="21"/>
      <c r="L11328" s="24"/>
      <c r="M11328" s="185"/>
      <c r="N11328" s="24"/>
      <c r="O11328" s="14"/>
      <c r="P11328" s="14"/>
      <c r="Q11328" s="39"/>
      <c r="R11328" s="545"/>
      <c r="S11328" s="545"/>
      <c r="T11328" s="25"/>
      <c r="U11328" s="25"/>
    </row>
    <row r="11329" spans="2:21">
      <c r="B11329" s="9"/>
      <c r="C11329" s="9"/>
      <c r="D11329" s="9"/>
      <c r="E11329" s="9"/>
      <c r="F11329" s="10"/>
      <c r="G11329" s="4"/>
      <c r="H11329" s="24"/>
      <c r="I11329" s="184"/>
      <c r="J11329" s="182"/>
      <c r="K11329" s="21"/>
      <c r="L11329" s="24"/>
      <c r="M11329" s="185"/>
      <c r="N11329" s="24"/>
      <c r="O11329" s="14"/>
      <c r="P11329" s="14"/>
      <c r="Q11329" s="39"/>
      <c r="R11329" s="545"/>
      <c r="S11329" s="545"/>
      <c r="T11329" s="25"/>
      <c r="U11329" s="25"/>
    </row>
    <row r="11330" spans="2:21">
      <c r="B11330" s="9"/>
      <c r="C11330" s="9"/>
      <c r="D11330" s="9"/>
      <c r="E11330" s="9"/>
      <c r="F11330" s="10"/>
      <c r="G11330" s="4"/>
      <c r="H11330" s="24"/>
      <c r="I11330" s="184"/>
      <c r="J11330" s="182"/>
      <c r="K11330" s="21"/>
      <c r="L11330" s="24"/>
      <c r="M11330" s="185"/>
      <c r="N11330" s="24"/>
      <c r="O11330" s="14"/>
      <c r="P11330" s="14"/>
      <c r="Q11330" s="39"/>
      <c r="R11330" s="545"/>
      <c r="S11330" s="545"/>
      <c r="T11330" s="25"/>
      <c r="U11330" s="25"/>
    </row>
    <row r="11331" spans="2:21">
      <c r="B11331" s="9"/>
      <c r="C11331" s="9"/>
      <c r="D11331" s="9"/>
      <c r="E11331" s="9"/>
      <c r="F11331" s="10"/>
      <c r="G11331" s="4"/>
      <c r="H11331" s="24"/>
      <c r="I11331" s="184"/>
      <c r="J11331" s="182"/>
      <c r="K11331" s="21"/>
      <c r="L11331" s="24"/>
      <c r="M11331" s="185"/>
      <c r="N11331" s="24"/>
      <c r="O11331" s="14"/>
      <c r="P11331" s="14"/>
      <c r="Q11331" s="39"/>
      <c r="R11331" s="545"/>
      <c r="S11331" s="545"/>
      <c r="T11331" s="25"/>
      <c r="U11331" s="25"/>
    </row>
    <row r="11332" spans="2:21">
      <c r="B11332" s="9"/>
      <c r="C11332" s="9"/>
      <c r="D11332" s="9"/>
      <c r="E11332" s="9"/>
      <c r="F11332" s="10"/>
      <c r="G11332" s="4"/>
      <c r="H11332" s="24"/>
      <c r="I11332" s="184"/>
      <c r="J11332" s="182"/>
      <c r="K11332" s="21"/>
      <c r="L11332" s="24"/>
      <c r="M11332" s="185"/>
      <c r="N11332" s="24"/>
      <c r="O11332" s="14"/>
      <c r="P11332" s="14"/>
      <c r="Q11332" s="39"/>
      <c r="R11332" s="545"/>
      <c r="S11332" s="545"/>
      <c r="T11332" s="25"/>
      <c r="U11332" s="25"/>
    </row>
    <row r="11333" spans="2:21">
      <c r="B11333" s="9"/>
      <c r="C11333" s="9"/>
      <c r="D11333" s="9"/>
      <c r="E11333" s="9"/>
      <c r="F11333" s="10"/>
      <c r="G11333" s="4"/>
      <c r="H11333" s="24"/>
      <c r="I11333" s="184"/>
      <c r="J11333" s="182"/>
      <c r="K11333" s="21"/>
      <c r="L11333" s="24"/>
      <c r="M11333" s="185"/>
      <c r="N11333" s="24"/>
      <c r="O11333" s="14"/>
      <c r="P11333" s="14"/>
      <c r="Q11333" s="39"/>
      <c r="R11333" s="545"/>
      <c r="S11333" s="545"/>
      <c r="T11333" s="25"/>
      <c r="U11333" s="25"/>
    </row>
    <row r="11334" spans="2:21">
      <c r="B11334" s="9"/>
      <c r="C11334" s="9"/>
      <c r="D11334" s="9"/>
      <c r="E11334" s="9"/>
      <c r="F11334" s="10"/>
      <c r="G11334" s="4"/>
      <c r="H11334" s="24"/>
      <c r="I11334" s="184"/>
      <c r="J11334" s="182"/>
      <c r="K11334" s="21"/>
      <c r="L11334" s="24"/>
      <c r="M11334" s="185"/>
      <c r="N11334" s="24"/>
      <c r="O11334" s="14"/>
      <c r="P11334" s="14"/>
      <c r="Q11334" s="39"/>
      <c r="R11334" s="545"/>
      <c r="S11334" s="545"/>
      <c r="T11334" s="25"/>
      <c r="U11334" s="25"/>
    </row>
    <row r="11335" spans="2:21">
      <c r="B11335" s="9"/>
      <c r="C11335" s="9"/>
      <c r="D11335" s="9"/>
      <c r="E11335" s="9"/>
      <c r="F11335" s="10"/>
      <c r="G11335" s="4"/>
      <c r="H11335" s="24"/>
      <c r="I11335" s="184"/>
      <c r="J11335" s="182"/>
      <c r="K11335" s="21"/>
      <c r="L11335" s="24"/>
      <c r="M11335" s="185"/>
      <c r="N11335" s="24"/>
      <c r="O11335" s="14"/>
      <c r="P11335" s="14"/>
      <c r="Q11335" s="39"/>
      <c r="R11335" s="545"/>
      <c r="S11335" s="545"/>
      <c r="T11335" s="25"/>
      <c r="U11335" s="25"/>
    </row>
    <row r="11336" spans="2:21">
      <c r="B11336" s="9"/>
      <c r="C11336" s="9"/>
      <c r="D11336" s="9"/>
      <c r="E11336" s="9"/>
      <c r="F11336" s="10"/>
      <c r="G11336" s="4"/>
      <c r="H11336" s="24"/>
      <c r="I11336" s="184"/>
      <c r="J11336" s="182"/>
      <c r="K11336" s="21"/>
      <c r="L11336" s="24"/>
      <c r="M11336" s="185"/>
      <c r="N11336" s="24"/>
      <c r="O11336" s="14"/>
      <c r="P11336" s="14"/>
      <c r="Q11336" s="39"/>
      <c r="R11336" s="545"/>
      <c r="S11336" s="545"/>
      <c r="T11336" s="25"/>
      <c r="U11336" s="25"/>
    </row>
    <row r="11337" spans="2:21">
      <c r="B11337" s="9"/>
      <c r="C11337" s="9"/>
      <c r="D11337" s="9"/>
      <c r="E11337" s="9"/>
      <c r="F11337" s="10"/>
      <c r="G11337" s="4"/>
      <c r="H11337" s="24"/>
      <c r="I11337" s="184"/>
      <c r="J11337" s="182"/>
      <c r="K11337" s="21"/>
      <c r="L11337" s="24"/>
      <c r="M11337" s="185"/>
      <c r="N11337" s="24"/>
      <c r="O11337" s="14"/>
      <c r="P11337" s="14"/>
      <c r="Q11337" s="39"/>
      <c r="R11337" s="545"/>
      <c r="S11337" s="545"/>
      <c r="T11337" s="25"/>
      <c r="U11337" s="25"/>
    </row>
    <row r="11338" spans="2:21">
      <c r="B11338" s="9"/>
      <c r="C11338" s="9"/>
      <c r="D11338" s="9"/>
      <c r="E11338" s="9"/>
      <c r="F11338" s="10"/>
      <c r="G11338" s="4"/>
      <c r="H11338" s="24"/>
      <c r="I11338" s="184"/>
      <c r="J11338" s="182"/>
      <c r="K11338" s="21"/>
      <c r="L11338" s="24"/>
      <c r="M11338" s="185"/>
      <c r="N11338" s="24"/>
      <c r="O11338" s="14"/>
      <c r="P11338" s="14"/>
      <c r="Q11338" s="39"/>
      <c r="R11338" s="545"/>
      <c r="S11338" s="545"/>
      <c r="T11338" s="25"/>
      <c r="U11338" s="25"/>
    </row>
    <row r="11339" spans="2:21">
      <c r="B11339" s="9"/>
      <c r="C11339" s="9"/>
      <c r="D11339" s="9"/>
      <c r="E11339" s="9"/>
      <c r="F11339" s="10"/>
      <c r="G11339" s="4"/>
      <c r="H11339" s="24"/>
      <c r="I11339" s="184"/>
      <c r="J11339" s="182"/>
      <c r="K11339" s="21"/>
      <c r="L11339" s="24"/>
      <c r="M11339" s="185"/>
      <c r="N11339" s="24"/>
      <c r="O11339" s="14"/>
      <c r="P11339" s="14"/>
      <c r="Q11339" s="39"/>
      <c r="R11339" s="545"/>
      <c r="S11339" s="545"/>
      <c r="T11339" s="25"/>
      <c r="U11339" s="25"/>
    </row>
    <row r="11340" spans="2:21">
      <c r="B11340" s="9"/>
      <c r="C11340" s="9"/>
      <c r="D11340" s="9"/>
      <c r="E11340" s="9"/>
      <c r="F11340" s="10"/>
      <c r="G11340" s="4"/>
      <c r="H11340" s="24"/>
      <c r="I11340" s="184"/>
      <c r="J11340" s="182"/>
      <c r="K11340" s="21"/>
      <c r="L11340" s="24"/>
      <c r="M11340" s="185"/>
      <c r="N11340" s="24"/>
      <c r="O11340" s="14"/>
      <c r="P11340" s="14"/>
      <c r="Q11340" s="39"/>
      <c r="R11340" s="545"/>
      <c r="S11340" s="545"/>
      <c r="T11340" s="25"/>
      <c r="U11340" s="25"/>
    </row>
    <row r="11341" spans="2:21">
      <c r="B11341" s="9"/>
      <c r="C11341" s="9"/>
      <c r="D11341" s="9"/>
      <c r="E11341" s="9"/>
      <c r="F11341" s="10"/>
      <c r="G11341" s="4"/>
      <c r="H11341" s="24"/>
      <c r="I11341" s="184"/>
      <c r="J11341" s="182"/>
      <c r="K11341" s="21"/>
      <c r="L11341" s="24"/>
      <c r="M11341" s="185"/>
      <c r="N11341" s="24"/>
      <c r="O11341" s="14"/>
      <c r="P11341" s="14"/>
      <c r="Q11341" s="39"/>
      <c r="R11341" s="545"/>
      <c r="S11341" s="545"/>
      <c r="T11341" s="25"/>
      <c r="U11341" s="25"/>
    </row>
    <row r="11342" spans="2:21">
      <c r="B11342" s="9"/>
      <c r="C11342" s="9"/>
      <c r="D11342" s="9"/>
      <c r="E11342" s="9"/>
      <c r="F11342" s="10"/>
      <c r="G11342" s="4"/>
      <c r="H11342" s="24"/>
      <c r="I11342" s="184"/>
      <c r="J11342" s="182"/>
      <c r="K11342" s="21"/>
      <c r="L11342" s="24"/>
      <c r="M11342" s="185"/>
      <c r="N11342" s="24"/>
      <c r="O11342" s="14"/>
      <c r="P11342" s="14"/>
      <c r="Q11342" s="39"/>
      <c r="R11342" s="545"/>
      <c r="S11342" s="545"/>
      <c r="T11342" s="25"/>
      <c r="U11342" s="25"/>
    </row>
    <row r="11343" spans="2:21">
      <c r="B11343" s="9"/>
      <c r="C11343" s="9"/>
      <c r="D11343" s="9"/>
      <c r="E11343" s="9"/>
      <c r="F11343" s="10"/>
      <c r="G11343" s="4"/>
      <c r="H11343" s="24"/>
      <c r="I11343" s="184"/>
      <c r="J11343" s="182"/>
      <c r="K11343" s="21"/>
      <c r="L11343" s="24"/>
      <c r="M11343" s="185"/>
      <c r="N11343" s="24"/>
      <c r="O11343" s="14"/>
      <c r="P11343" s="14"/>
      <c r="Q11343" s="39"/>
      <c r="R11343" s="545"/>
      <c r="S11343" s="545"/>
      <c r="T11343" s="25"/>
      <c r="U11343" s="25"/>
    </row>
    <row r="11344" spans="2:21">
      <c r="B11344" s="9"/>
      <c r="C11344" s="9"/>
      <c r="D11344" s="9"/>
      <c r="E11344" s="9"/>
      <c r="F11344" s="10"/>
      <c r="G11344" s="4"/>
      <c r="H11344" s="24"/>
      <c r="I11344" s="184"/>
      <c r="J11344" s="182"/>
      <c r="K11344" s="21"/>
      <c r="L11344" s="24"/>
      <c r="M11344" s="185"/>
      <c r="N11344" s="24"/>
      <c r="O11344" s="14"/>
      <c r="P11344" s="14"/>
      <c r="Q11344" s="39"/>
      <c r="R11344" s="545"/>
      <c r="S11344" s="545"/>
      <c r="T11344" s="25"/>
      <c r="U11344" s="25"/>
    </row>
    <row r="11345" spans="2:21">
      <c r="B11345" s="9"/>
      <c r="C11345" s="9"/>
      <c r="D11345" s="9"/>
      <c r="E11345" s="9"/>
      <c r="F11345" s="10"/>
      <c r="G11345" s="4"/>
      <c r="H11345" s="24"/>
      <c r="I11345" s="184"/>
      <c r="J11345" s="182"/>
      <c r="K11345" s="21"/>
      <c r="L11345" s="24"/>
      <c r="M11345" s="185"/>
      <c r="N11345" s="24"/>
      <c r="O11345" s="14"/>
      <c r="P11345" s="14"/>
      <c r="Q11345" s="39"/>
      <c r="R11345" s="545"/>
      <c r="S11345" s="545"/>
      <c r="T11345" s="25"/>
      <c r="U11345" s="25"/>
    </row>
    <row r="11346" spans="2:21">
      <c r="B11346" s="9"/>
      <c r="C11346" s="9"/>
      <c r="D11346" s="9"/>
      <c r="E11346" s="9"/>
      <c r="F11346" s="10"/>
      <c r="G11346" s="4"/>
      <c r="H11346" s="24"/>
      <c r="I11346" s="184"/>
      <c r="J11346" s="182"/>
      <c r="K11346" s="21"/>
      <c r="L11346" s="24"/>
      <c r="M11346" s="185"/>
      <c r="N11346" s="24"/>
      <c r="O11346" s="14"/>
      <c r="P11346" s="14"/>
      <c r="Q11346" s="39"/>
      <c r="R11346" s="545"/>
      <c r="S11346" s="545"/>
      <c r="T11346" s="25"/>
      <c r="U11346" s="25"/>
    </row>
    <row r="11347" spans="2:21">
      <c r="B11347" s="9"/>
      <c r="C11347" s="9"/>
      <c r="D11347" s="9"/>
      <c r="E11347" s="9"/>
      <c r="F11347" s="10"/>
      <c r="G11347" s="4"/>
      <c r="H11347" s="24"/>
      <c r="I11347" s="184"/>
      <c r="J11347" s="182"/>
      <c r="K11347" s="21"/>
      <c r="L11347" s="24"/>
      <c r="M11347" s="185"/>
      <c r="N11347" s="24"/>
      <c r="O11347" s="14"/>
      <c r="P11347" s="14"/>
      <c r="Q11347" s="39"/>
      <c r="R11347" s="545"/>
      <c r="S11347" s="545"/>
      <c r="T11347" s="25"/>
      <c r="U11347" s="25"/>
    </row>
    <row r="11348" spans="2:21">
      <c r="B11348" s="9"/>
      <c r="C11348" s="9"/>
      <c r="D11348" s="9"/>
      <c r="E11348" s="9"/>
      <c r="F11348" s="10"/>
      <c r="G11348" s="4"/>
      <c r="H11348" s="24"/>
      <c r="I11348" s="184"/>
      <c r="J11348" s="182"/>
      <c r="K11348" s="21"/>
      <c r="L11348" s="24"/>
      <c r="M11348" s="185"/>
      <c r="N11348" s="24"/>
      <c r="O11348" s="14"/>
      <c r="P11348" s="14"/>
      <c r="Q11348" s="39"/>
      <c r="R11348" s="545"/>
      <c r="S11348" s="545"/>
      <c r="T11348" s="25"/>
      <c r="U11348" s="25"/>
    </row>
    <row r="11349" spans="2:21">
      <c r="B11349" s="9"/>
      <c r="C11349" s="9"/>
      <c r="D11349" s="9"/>
      <c r="E11349" s="9"/>
      <c r="F11349" s="10"/>
      <c r="G11349" s="4"/>
      <c r="H11349" s="24"/>
      <c r="I11349" s="184"/>
      <c r="J11349" s="182"/>
      <c r="K11349" s="21"/>
      <c r="L11349" s="24"/>
      <c r="M11349" s="185"/>
      <c r="N11349" s="24"/>
      <c r="O11349" s="14"/>
      <c r="P11349" s="14"/>
      <c r="Q11349" s="39"/>
      <c r="R11349" s="545"/>
      <c r="S11349" s="545"/>
      <c r="T11349" s="25"/>
      <c r="U11349" s="25"/>
    </row>
    <row r="11350" spans="2:21">
      <c r="B11350" s="9"/>
      <c r="C11350" s="9"/>
      <c r="D11350" s="9"/>
      <c r="E11350" s="9"/>
      <c r="F11350" s="10"/>
      <c r="G11350" s="4"/>
      <c r="H11350" s="24"/>
      <c r="I11350" s="184"/>
      <c r="J11350" s="182"/>
      <c r="K11350" s="21"/>
      <c r="L11350" s="24"/>
      <c r="M11350" s="185"/>
      <c r="N11350" s="24"/>
      <c r="O11350" s="14"/>
      <c r="P11350" s="14"/>
      <c r="Q11350" s="39"/>
      <c r="R11350" s="545"/>
      <c r="S11350" s="545"/>
      <c r="T11350" s="25"/>
      <c r="U11350" s="25"/>
    </row>
    <row r="11351" spans="2:21">
      <c r="B11351" s="9"/>
      <c r="C11351" s="9"/>
      <c r="D11351" s="9"/>
      <c r="E11351" s="9"/>
      <c r="F11351" s="10"/>
      <c r="G11351" s="4"/>
      <c r="H11351" s="24"/>
      <c r="I11351" s="184"/>
      <c r="J11351" s="182"/>
      <c r="K11351" s="21"/>
      <c r="L11351" s="24"/>
      <c r="M11351" s="185"/>
      <c r="N11351" s="24"/>
      <c r="O11351" s="14"/>
      <c r="P11351" s="14"/>
      <c r="Q11351" s="39"/>
      <c r="R11351" s="545"/>
      <c r="S11351" s="545"/>
      <c r="T11351" s="25"/>
      <c r="U11351" s="25"/>
    </row>
    <row r="11352" spans="2:21">
      <c r="B11352" s="9"/>
      <c r="C11352" s="9"/>
      <c r="D11352" s="9"/>
      <c r="E11352" s="9"/>
      <c r="F11352" s="10"/>
      <c r="G11352" s="4"/>
      <c r="H11352" s="24"/>
      <c r="I11352" s="184"/>
      <c r="J11352" s="182"/>
      <c r="K11352" s="21"/>
      <c r="L11352" s="24"/>
      <c r="M11352" s="185"/>
      <c r="N11352" s="24"/>
      <c r="O11352" s="14"/>
      <c r="P11352" s="14"/>
      <c r="Q11352" s="39"/>
      <c r="R11352" s="545"/>
      <c r="S11352" s="545"/>
      <c r="T11352" s="25"/>
      <c r="U11352" s="25"/>
    </row>
    <row r="11353" spans="2:21">
      <c r="B11353" s="9"/>
      <c r="C11353" s="9"/>
      <c r="D11353" s="9"/>
      <c r="E11353" s="9"/>
      <c r="F11353" s="10"/>
      <c r="G11353" s="4"/>
      <c r="H11353" s="24"/>
      <c r="I11353" s="184"/>
      <c r="J11353" s="182"/>
      <c r="K11353" s="21"/>
      <c r="L11353" s="24"/>
      <c r="M11353" s="185"/>
      <c r="N11353" s="24"/>
      <c r="O11353" s="14"/>
      <c r="P11353" s="14"/>
      <c r="Q11353" s="39"/>
      <c r="R11353" s="545"/>
      <c r="S11353" s="545"/>
      <c r="T11353" s="25"/>
      <c r="U11353" s="25"/>
    </row>
    <row r="11354" spans="2:21">
      <c r="B11354" s="9"/>
      <c r="C11354" s="9"/>
      <c r="D11354" s="9"/>
      <c r="E11354" s="9"/>
      <c r="F11354" s="10"/>
      <c r="G11354" s="4"/>
      <c r="H11354" s="24"/>
      <c r="I11354" s="184"/>
      <c r="J11354" s="182"/>
      <c r="K11354" s="21"/>
      <c r="L11354" s="24"/>
      <c r="M11354" s="185"/>
      <c r="N11354" s="24"/>
      <c r="O11354" s="14"/>
      <c r="P11354" s="14"/>
      <c r="Q11354" s="39"/>
      <c r="R11354" s="545"/>
      <c r="S11354" s="545"/>
      <c r="T11354" s="25"/>
      <c r="U11354" s="25"/>
    </row>
    <row r="11355" spans="2:21">
      <c r="B11355" s="9"/>
      <c r="C11355" s="9"/>
      <c r="D11355" s="9"/>
      <c r="E11355" s="9"/>
      <c r="F11355" s="10"/>
      <c r="G11355" s="4"/>
      <c r="H11355" s="24"/>
      <c r="I11355" s="184"/>
      <c r="J11355" s="182"/>
      <c r="K11355" s="21"/>
      <c r="L11355" s="24"/>
      <c r="M11355" s="185"/>
      <c r="N11355" s="24"/>
      <c r="O11355" s="14"/>
      <c r="P11355" s="14"/>
      <c r="Q11355" s="39"/>
      <c r="R11355" s="545"/>
      <c r="S11355" s="545"/>
      <c r="T11355" s="25"/>
      <c r="U11355" s="25"/>
    </row>
    <row r="11356" spans="2:21">
      <c r="B11356" s="9"/>
      <c r="C11356" s="9"/>
      <c r="D11356" s="9"/>
      <c r="E11356" s="9"/>
      <c r="F11356" s="10"/>
      <c r="G11356" s="4"/>
      <c r="H11356" s="24"/>
      <c r="I11356" s="184"/>
      <c r="J11356" s="182"/>
      <c r="K11356" s="21"/>
      <c r="L11356" s="24"/>
      <c r="M11356" s="185"/>
      <c r="N11356" s="24"/>
      <c r="O11356" s="14"/>
      <c r="P11356" s="14"/>
      <c r="Q11356" s="39"/>
      <c r="R11356" s="545"/>
      <c r="S11356" s="545"/>
      <c r="T11356" s="25"/>
      <c r="U11356" s="25"/>
    </row>
    <row r="11357" spans="2:21">
      <c r="B11357" s="9"/>
      <c r="C11357" s="9"/>
      <c r="D11357" s="9"/>
      <c r="E11357" s="9"/>
      <c r="F11357" s="10"/>
      <c r="G11357" s="4"/>
      <c r="H11357" s="24"/>
      <c r="I11357" s="184"/>
      <c r="J11357" s="182"/>
      <c r="K11357" s="21"/>
      <c r="L11357" s="24"/>
      <c r="M11357" s="185"/>
      <c r="N11357" s="24"/>
      <c r="O11357" s="14"/>
      <c r="P11357" s="14"/>
      <c r="Q11357" s="39"/>
      <c r="R11357" s="545"/>
      <c r="S11357" s="545"/>
      <c r="T11357" s="25"/>
      <c r="U11357" s="25"/>
    </row>
    <row r="11358" spans="2:21">
      <c r="B11358" s="9"/>
      <c r="C11358" s="9"/>
      <c r="D11358" s="9"/>
      <c r="E11358" s="9"/>
      <c r="F11358" s="10"/>
      <c r="G11358" s="4"/>
      <c r="H11358" s="24"/>
      <c r="I11358" s="184"/>
      <c r="J11358" s="182"/>
      <c r="K11358" s="21"/>
      <c r="L11358" s="24"/>
      <c r="M11358" s="185"/>
      <c r="N11358" s="24"/>
      <c r="O11358" s="14"/>
      <c r="P11358" s="14"/>
      <c r="Q11358" s="39"/>
      <c r="R11358" s="545"/>
      <c r="S11358" s="545"/>
      <c r="T11358" s="25"/>
      <c r="U11358" s="25"/>
    </row>
    <row r="11359" spans="2:21">
      <c r="B11359" s="9"/>
      <c r="C11359" s="9"/>
      <c r="D11359" s="9"/>
      <c r="E11359" s="9"/>
      <c r="F11359" s="10"/>
      <c r="G11359" s="4"/>
      <c r="H11359" s="24"/>
      <c r="I11359" s="184"/>
      <c r="J11359" s="182"/>
      <c r="K11359" s="21"/>
      <c r="L11359" s="24"/>
      <c r="M11359" s="185"/>
      <c r="N11359" s="24"/>
      <c r="O11359" s="14"/>
      <c r="P11359" s="14"/>
      <c r="Q11359" s="39"/>
      <c r="R11359" s="545"/>
      <c r="S11359" s="545"/>
      <c r="T11359" s="25"/>
      <c r="U11359" s="25"/>
    </row>
    <row r="11360" spans="2:21">
      <c r="B11360" s="9"/>
      <c r="C11360" s="9"/>
      <c r="D11360" s="9"/>
      <c r="E11360" s="9"/>
      <c r="F11360" s="10"/>
      <c r="G11360" s="4"/>
      <c r="H11360" s="24"/>
      <c r="I11360" s="184"/>
      <c r="J11360" s="182"/>
      <c r="K11360" s="21"/>
      <c r="L11360" s="24"/>
      <c r="M11360" s="185"/>
      <c r="N11360" s="24"/>
      <c r="O11360" s="14"/>
      <c r="P11360" s="14"/>
      <c r="Q11360" s="39"/>
      <c r="R11360" s="545"/>
      <c r="S11360" s="545"/>
      <c r="T11360" s="25"/>
      <c r="U11360" s="25"/>
    </row>
    <row r="11361" spans="2:21">
      <c r="B11361" s="9"/>
      <c r="C11361" s="9"/>
      <c r="D11361" s="9"/>
      <c r="E11361" s="9"/>
      <c r="F11361" s="10"/>
      <c r="G11361" s="4"/>
      <c r="H11361" s="24"/>
      <c r="I11361" s="184"/>
      <c r="J11361" s="182"/>
      <c r="K11361" s="21"/>
      <c r="L11361" s="24"/>
      <c r="M11361" s="185"/>
      <c r="N11361" s="24"/>
      <c r="O11361" s="14"/>
      <c r="P11361" s="14"/>
      <c r="Q11361" s="39"/>
      <c r="R11361" s="545"/>
      <c r="S11361" s="545"/>
      <c r="T11361" s="25"/>
      <c r="U11361" s="25"/>
    </row>
    <row r="11362" spans="2:21">
      <c r="B11362" s="9"/>
      <c r="C11362" s="9"/>
      <c r="D11362" s="9"/>
      <c r="E11362" s="9"/>
      <c r="F11362" s="10"/>
      <c r="G11362" s="4"/>
      <c r="H11362" s="24"/>
      <c r="I11362" s="184"/>
      <c r="J11362" s="182"/>
      <c r="K11362" s="21"/>
      <c r="L11362" s="24"/>
      <c r="M11362" s="185"/>
      <c r="N11362" s="24"/>
      <c r="O11362" s="14"/>
      <c r="P11362" s="14"/>
      <c r="Q11362" s="39"/>
      <c r="R11362" s="545"/>
      <c r="S11362" s="545"/>
      <c r="T11362" s="25"/>
      <c r="U11362" s="25"/>
    </row>
    <row r="11363" spans="2:21">
      <c r="B11363" s="9"/>
      <c r="C11363" s="9"/>
      <c r="D11363" s="9"/>
      <c r="E11363" s="9"/>
      <c r="F11363" s="10"/>
      <c r="G11363" s="4"/>
      <c r="H11363" s="24"/>
      <c r="I11363" s="184"/>
      <c r="J11363" s="182"/>
      <c r="K11363" s="21"/>
      <c r="L11363" s="24"/>
      <c r="M11363" s="185"/>
      <c r="N11363" s="24"/>
      <c r="O11363" s="14"/>
      <c r="P11363" s="14"/>
      <c r="Q11363" s="39"/>
      <c r="R11363" s="545"/>
      <c r="S11363" s="545"/>
      <c r="T11363" s="25"/>
      <c r="U11363" s="25"/>
    </row>
    <row r="11364" spans="2:21">
      <c r="B11364" s="9"/>
      <c r="C11364" s="9"/>
      <c r="D11364" s="9"/>
      <c r="E11364" s="9"/>
      <c r="F11364" s="10"/>
      <c r="G11364" s="4"/>
      <c r="H11364" s="24"/>
      <c r="I11364" s="184"/>
      <c r="J11364" s="182"/>
      <c r="K11364" s="21"/>
      <c r="L11364" s="24"/>
      <c r="M11364" s="185"/>
      <c r="N11364" s="24"/>
      <c r="O11364" s="14"/>
      <c r="P11364" s="14"/>
      <c r="Q11364" s="39"/>
      <c r="R11364" s="545"/>
      <c r="S11364" s="545"/>
      <c r="T11364" s="25"/>
      <c r="U11364" s="25"/>
    </row>
    <row r="11365" spans="2:21">
      <c r="B11365" s="9"/>
      <c r="C11365" s="9"/>
      <c r="D11365" s="9"/>
      <c r="E11365" s="9"/>
      <c r="F11365" s="10"/>
      <c r="G11365" s="4"/>
      <c r="H11365" s="24"/>
      <c r="I11365" s="184"/>
      <c r="J11365" s="182"/>
      <c r="K11365" s="21"/>
      <c r="L11365" s="24"/>
      <c r="M11365" s="185"/>
      <c r="N11365" s="24"/>
      <c r="O11365" s="14"/>
      <c r="P11365" s="14"/>
      <c r="Q11365" s="39"/>
      <c r="R11365" s="545"/>
      <c r="S11365" s="545"/>
      <c r="T11365" s="25"/>
      <c r="U11365" s="25"/>
    </row>
    <row r="11366" spans="2:21">
      <c r="B11366" s="9"/>
      <c r="C11366" s="9"/>
      <c r="D11366" s="9"/>
      <c r="E11366" s="9"/>
      <c r="F11366" s="10"/>
      <c r="G11366" s="4"/>
      <c r="H11366" s="24"/>
      <c r="I11366" s="184"/>
      <c r="J11366" s="182"/>
      <c r="K11366" s="21"/>
      <c r="L11366" s="24"/>
      <c r="M11366" s="185"/>
      <c r="N11366" s="24"/>
      <c r="O11366" s="14"/>
      <c r="P11366" s="14"/>
      <c r="Q11366" s="39"/>
      <c r="R11366" s="545"/>
      <c r="S11366" s="545"/>
      <c r="T11366" s="25"/>
      <c r="U11366" s="25"/>
    </row>
    <row r="11367" spans="2:21">
      <c r="B11367" s="9"/>
      <c r="C11367" s="9"/>
      <c r="D11367" s="9"/>
      <c r="E11367" s="9"/>
      <c r="F11367" s="10"/>
      <c r="G11367" s="4"/>
      <c r="H11367" s="24"/>
      <c r="I11367" s="184"/>
      <c r="J11367" s="182"/>
      <c r="K11367" s="21"/>
      <c r="L11367" s="24"/>
      <c r="M11367" s="185"/>
      <c r="N11367" s="24"/>
      <c r="O11367" s="14"/>
      <c r="P11367" s="14"/>
      <c r="Q11367" s="39"/>
      <c r="R11367" s="545"/>
      <c r="S11367" s="545"/>
      <c r="T11367" s="25"/>
      <c r="U11367" s="25"/>
    </row>
    <row r="11368" spans="2:21">
      <c r="B11368" s="9"/>
      <c r="C11368" s="9"/>
      <c r="D11368" s="9"/>
      <c r="E11368" s="9"/>
      <c r="F11368" s="10"/>
      <c r="G11368" s="4"/>
      <c r="H11368" s="24"/>
      <c r="I11368" s="184"/>
      <c r="J11368" s="182"/>
      <c r="K11368" s="21"/>
      <c r="L11368" s="24"/>
      <c r="M11368" s="185"/>
      <c r="N11368" s="24"/>
      <c r="O11368" s="14"/>
      <c r="P11368" s="14"/>
      <c r="Q11368" s="39"/>
      <c r="R11368" s="545"/>
      <c r="S11368" s="545"/>
      <c r="T11368" s="25"/>
      <c r="U11368" s="25"/>
    </row>
    <row r="11369" spans="2:21">
      <c r="B11369" s="9"/>
      <c r="C11369" s="9"/>
      <c r="D11369" s="9"/>
      <c r="E11369" s="9"/>
      <c r="F11369" s="10"/>
      <c r="G11369" s="4"/>
      <c r="H11369" s="24"/>
      <c r="I11369" s="184"/>
      <c r="J11369" s="182"/>
      <c r="K11369" s="21"/>
      <c r="L11369" s="24"/>
      <c r="M11369" s="185"/>
      <c r="N11369" s="24"/>
      <c r="O11369" s="14"/>
      <c r="P11369" s="14"/>
      <c r="Q11369" s="39"/>
      <c r="R11369" s="545"/>
      <c r="S11369" s="545"/>
      <c r="T11369" s="25"/>
      <c r="U11369" s="25"/>
    </row>
    <row r="11370" spans="2:21">
      <c r="B11370" s="9"/>
      <c r="C11370" s="9"/>
      <c r="D11370" s="9"/>
      <c r="E11370" s="9"/>
      <c r="F11370" s="10"/>
      <c r="G11370" s="4"/>
      <c r="H11370" s="24"/>
      <c r="I11370" s="184"/>
      <c r="J11370" s="182"/>
      <c r="K11370" s="21"/>
      <c r="L11370" s="24"/>
      <c r="M11370" s="185"/>
      <c r="N11370" s="24"/>
      <c r="O11370" s="14"/>
      <c r="P11370" s="14"/>
      <c r="Q11370" s="39"/>
      <c r="R11370" s="545"/>
      <c r="S11370" s="545"/>
      <c r="T11370" s="25"/>
      <c r="U11370" s="25"/>
    </row>
    <row r="11371" spans="2:21">
      <c r="B11371" s="9"/>
      <c r="C11371" s="9"/>
      <c r="D11371" s="9"/>
      <c r="E11371" s="9"/>
      <c r="F11371" s="10"/>
      <c r="G11371" s="4"/>
      <c r="H11371" s="24"/>
      <c r="I11371" s="184"/>
      <c r="J11371" s="182"/>
      <c r="K11371" s="21"/>
      <c r="L11371" s="24"/>
      <c r="M11371" s="185"/>
      <c r="N11371" s="24"/>
      <c r="O11371" s="14"/>
      <c r="P11371" s="14"/>
      <c r="Q11371" s="39"/>
      <c r="R11371" s="545"/>
      <c r="S11371" s="545"/>
      <c r="T11371" s="25"/>
      <c r="U11371" s="25"/>
    </row>
    <row r="11372" spans="2:21">
      <c r="B11372" s="9"/>
      <c r="C11372" s="9"/>
      <c r="D11372" s="9"/>
      <c r="E11372" s="9"/>
      <c r="F11372" s="10"/>
      <c r="G11372" s="4"/>
      <c r="H11372" s="24"/>
      <c r="I11372" s="184"/>
      <c r="J11372" s="182"/>
      <c r="K11372" s="21"/>
      <c r="L11372" s="24"/>
      <c r="M11372" s="185"/>
      <c r="N11372" s="24"/>
      <c r="O11372" s="14"/>
      <c r="P11372" s="14"/>
      <c r="Q11372" s="39"/>
      <c r="R11372" s="545"/>
      <c r="S11372" s="545"/>
      <c r="T11372" s="25"/>
      <c r="U11372" s="25"/>
    </row>
    <row r="11373" spans="2:21">
      <c r="B11373" s="9"/>
      <c r="C11373" s="9"/>
      <c r="D11373" s="9"/>
      <c r="E11373" s="9"/>
      <c r="F11373" s="10"/>
      <c r="G11373" s="4"/>
      <c r="H11373" s="24"/>
      <c r="I11373" s="184"/>
      <c r="J11373" s="182"/>
      <c r="K11373" s="21"/>
      <c r="L11373" s="24"/>
      <c r="M11373" s="185"/>
      <c r="N11373" s="24"/>
      <c r="O11373" s="14"/>
      <c r="P11373" s="14"/>
      <c r="Q11373" s="39"/>
      <c r="R11373" s="545"/>
      <c r="S11373" s="545"/>
      <c r="T11373" s="25"/>
      <c r="U11373" s="25"/>
    </row>
    <row r="11374" spans="2:21">
      <c r="B11374" s="9"/>
      <c r="C11374" s="9"/>
      <c r="D11374" s="9"/>
      <c r="E11374" s="9"/>
      <c r="F11374" s="10"/>
      <c r="G11374" s="4"/>
      <c r="H11374" s="24"/>
      <c r="I11374" s="184"/>
      <c r="J11374" s="182"/>
      <c r="K11374" s="21"/>
      <c r="L11374" s="24"/>
      <c r="M11374" s="185"/>
      <c r="N11374" s="24"/>
      <c r="O11374" s="14"/>
      <c r="P11374" s="14"/>
      <c r="Q11374" s="39"/>
      <c r="R11374" s="545"/>
      <c r="S11374" s="545"/>
      <c r="T11374" s="25"/>
      <c r="U11374" s="25"/>
    </row>
    <row r="11375" spans="2:21">
      <c r="B11375" s="9"/>
      <c r="C11375" s="9"/>
      <c r="D11375" s="9"/>
      <c r="E11375" s="9"/>
      <c r="F11375" s="10"/>
      <c r="G11375" s="4"/>
      <c r="H11375" s="24"/>
      <c r="I11375" s="184"/>
      <c r="J11375" s="182"/>
      <c r="K11375" s="21"/>
      <c r="L11375" s="24"/>
      <c r="M11375" s="185"/>
      <c r="N11375" s="24"/>
      <c r="O11375" s="14"/>
      <c r="P11375" s="14"/>
      <c r="Q11375" s="39"/>
      <c r="R11375" s="545"/>
      <c r="S11375" s="545"/>
      <c r="T11375" s="25"/>
      <c r="U11375" s="25"/>
    </row>
    <row r="11376" spans="2:21">
      <c r="B11376" s="9"/>
      <c r="C11376" s="9"/>
      <c r="D11376" s="9"/>
      <c r="E11376" s="9"/>
      <c r="F11376" s="10"/>
      <c r="G11376" s="4"/>
      <c r="H11376" s="24"/>
      <c r="I11376" s="184"/>
      <c r="J11376" s="182"/>
      <c r="K11376" s="21"/>
      <c r="L11376" s="24"/>
      <c r="M11376" s="185"/>
      <c r="N11376" s="24"/>
      <c r="O11376" s="14"/>
      <c r="P11376" s="14"/>
      <c r="Q11376" s="39"/>
      <c r="R11376" s="545"/>
      <c r="S11376" s="545"/>
      <c r="T11376" s="25"/>
      <c r="U11376" s="25"/>
    </row>
    <row r="11377" spans="2:21">
      <c r="B11377" s="9"/>
      <c r="C11377" s="9"/>
      <c r="D11377" s="9"/>
      <c r="E11377" s="9"/>
      <c r="F11377" s="10"/>
      <c r="G11377" s="4"/>
      <c r="H11377" s="24"/>
      <c r="I11377" s="184"/>
      <c r="J11377" s="182"/>
      <c r="K11377" s="21"/>
      <c r="L11377" s="24"/>
      <c r="M11377" s="185"/>
      <c r="N11377" s="24"/>
      <c r="O11377" s="14"/>
      <c r="P11377" s="14"/>
      <c r="Q11377" s="39"/>
      <c r="R11377" s="545"/>
      <c r="S11377" s="545"/>
      <c r="T11377" s="25"/>
      <c r="U11377" s="25"/>
    </row>
    <row r="11378" spans="2:21">
      <c r="B11378" s="9"/>
      <c r="C11378" s="9"/>
      <c r="D11378" s="9"/>
      <c r="E11378" s="9"/>
      <c r="F11378" s="10"/>
      <c r="G11378" s="4"/>
      <c r="H11378" s="24"/>
      <c r="I11378" s="184"/>
      <c r="J11378" s="182"/>
      <c r="K11378" s="21"/>
      <c r="L11378" s="24"/>
      <c r="M11378" s="185"/>
      <c r="N11378" s="24"/>
      <c r="O11378" s="14"/>
      <c r="P11378" s="14"/>
      <c r="Q11378" s="39"/>
      <c r="R11378" s="545"/>
      <c r="S11378" s="545"/>
      <c r="T11378" s="25"/>
      <c r="U11378" s="25"/>
    </row>
    <row r="11379" spans="2:21">
      <c r="B11379" s="9"/>
      <c r="C11379" s="9"/>
      <c r="D11379" s="9"/>
      <c r="E11379" s="9"/>
      <c r="F11379" s="10"/>
      <c r="G11379" s="4"/>
      <c r="H11379" s="24"/>
      <c r="I11379" s="184"/>
      <c r="J11379" s="182"/>
      <c r="K11379" s="21"/>
      <c r="L11379" s="24"/>
      <c r="M11379" s="185"/>
      <c r="N11379" s="24"/>
      <c r="O11379" s="14"/>
      <c r="P11379" s="14"/>
      <c r="Q11379" s="39"/>
      <c r="R11379" s="545"/>
      <c r="S11379" s="545"/>
      <c r="T11379" s="25"/>
      <c r="U11379" s="25"/>
    </row>
    <row r="11380" spans="2:21">
      <c r="B11380" s="9"/>
      <c r="C11380" s="9"/>
      <c r="D11380" s="9"/>
      <c r="E11380" s="9"/>
      <c r="F11380" s="10"/>
      <c r="G11380" s="4"/>
      <c r="H11380" s="24"/>
      <c r="I11380" s="184"/>
      <c r="J11380" s="182"/>
      <c r="K11380" s="21"/>
      <c r="L11380" s="24"/>
      <c r="M11380" s="185"/>
      <c r="N11380" s="24"/>
      <c r="O11380" s="14"/>
      <c r="P11380" s="14"/>
      <c r="Q11380" s="39"/>
      <c r="R11380" s="545"/>
      <c r="S11380" s="545"/>
      <c r="T11380" s="25"/>
      <c r="U11380" s="25"/>
    </row>
    <row r="11381" spans="2:21">
      <c r="B11381" s="9"/>
      <c r="C11381" s="9"/>
      <c r="D11381" s="9"/>
      <c r="E11381" s="9"/>
      <c r="F11381" s="10"/>
      <c r="G11381" s="4"/>
      <c r="H11381" s="24"/>
      <c r="I11381" s="184"/>
      <c r="J11381" s="182"/>
      <c r="K11381" s="21"/>
      <c r="L11381" s="24"/>
      <c r="M11381" s="185"/>
      <c r="N11381" s="24"/>
      <c r="O11381" s="14"/>
      <c r="P11381" s="14"/>
      <c r="Q11381" s="39"/>
      <c r="R11381" s="545"/>
      <c r="S11381" s="545"/>
      <c r="T11381" s="25"/>
      <c r="U11381" s="25"/>
    </row>
    <row r="11382" spans="2:21">
      <c r="B11382" s="9"/>
      <c r="C11382" s="9"/>
      <c r="D11382" s="9"/>
      <c r="E11382" s="9"/>
      <c r="F11382" s="10"/>
      <c r="G11382" s="4"/>
      <c r="H11382" s="24"/>
      <c r="I11382" s="184"/>
      <c r="J11382" s="182"/>
      <c r="K11382" s="21"/>
      <c r="L11382" s="24"/>
      <c r="M11382" s="185"/>
      <c r="N11382" s="24"/>
      <c r="O11382" s="14"/>
      <c r="P11382" s="14"/>
      <c r="Q11382" s="39"/>
      <c r="R11382" s="545"/>
      <c r="S11382" s="545"/>
      <c r="T11382" s="25"/>
      <c r="U11382" s="25"/>
    </row>
    <row r="11383" spans="2:21">
      <c r="B11383" s="9"/>
      <c r="C11383" s="9"/>
      <c r="D11383" s="9"/>
      <c r="E11383" s="9"/>
      <c r="F11383" s="10"/>
      <c r="G11383" s="4"/>
      <c r="H11383" s="24"/>
      <c r="I11383" s="184"/>
      <c r="J11383" s="182"/>
      <c r="K11383" s="21"/>
      <c r="L11383" s="24"/>
      <c r="M11383" s="185"/>
      <c r="N11383" s="24"/>
      <c r="O11383" s="14"/>
      <c r="P11383" s="14"/>
      <c r="Q11383" s="39"/>
      <c r="R11383" s="545"/>
      <c r="S11383" s="545"/>
      <c r="T11383" s="25"/>
      <c r="U11383" s="25"/>
    </row>
    <row r="11384" spans="2:21">
      <c r="B11384" s="9"/>
      <c r="C11384" s="9"/>
      <c r="D11384" s="9"/>
      <c r="E11384" s="9"/>
      <c r="F11384" s="10"/>
      <c r="G11384" s="4"/>
      <c r="H11384" s="24"/>
      <c r="I11384" s="184"/>
      <c r="J11384" s="182"/>
      <c r="K11384" s="21"/>
      <c r="L11384" s="24"/>
      <c r="M11384" s="185"/>
      <c r="N11384" s="24"/>
      <c r="O11384" s="14"/>
      <c r="P11384" s="14"/>
      <c r="Q11384" s="39"/>
      <c r="R11384" s="545"/>
      <c r="S11384" s="545"/>
      <c r="T11384" s="25"/>
      <c r="U11384" s="25"/>
    </row>
    <row r="11385" spans="2:21">
      <c r="B11385" s="9"/>
      <c r="C11385" s="9"/>
      <c r="D11385" s="9"/>
      <c r="E11385" s="9"/>
      <c r="F11385" s="10"/>
      <c r="G11385" s="4"/>
      <c r="H11385" s="24"/>
      <c r="I11385" s="184"/>
      <c r="J11385" s="182"/>
      <c r="K11385" s="21"/>
      <c r="L11385" s="24"/>
      <c r="M11385" s="185"/>
      <c r="N11385" s="24"/>
      <c r="O11385" s="14"/>
      <c r="P11385" s="14"/>
      <c r="Q11385" s="39"/>
      <c r="R11385" s="545"/>
      <c r="S11385" s="545"/>
      <c r="T11385" s="25"/>
      <c r="U11385" s="25"/>
    </row>
    <row r="11386" spans="2:21">
      <c r="B11386" s="9"/>
      <c r="C11386" s="9"/>
      <c r="D11386" s="9"/>
      <c r="E11386" s="9"/>
      <c r="F11386" s="10"/>
      <c r="G11386" s="4"/>
      <c r="H11386" s="24"/>
      <c r="I11386" s="184"/>
      <c r="J11386" s="182"/>
      <c r="K11386" s="21"/>
      <c r="L11386" s="24"/>
      <c r="M11386" s="185"/>
      <c r="N11386" s="24"/>
      <c r="O11386" s="14"/>
      <c r="P11386" s="14"/>
      <c r="Q11386" s="39"/>
      <c r="R11386" s="545"/>
      <c r="S11386" s="545"/>
      <c r="T11386" s="25"/>
      <c r="U11386" s="25"/>
    </row>
    <row r="11387" spans="2:21">
      <c r="B11387" s="9"/>
      <c r="C11387" s="9"/>
      <c r="D11387" s="9"/>
      <c r="E11387" s="9"/>
      <c r="F11387" s="10"/>
      <c r="G11387" s="4"/>
      <c r="H11387" s="24"/>
      <c r="I11387" s="184"/>
      <c r="J11387" s="182"/>
      <c r="K11387" s="21"/>
      <c r="L11387" s="24"/>
      <c r="M11387" s="185"/>
      <c r="N11387" s="24"/>
      <c r="O11387" s="14"/>
      <c r="P11387" s="14"/>
      <c r="Q11387" s="39"/>
      <c r="R11387" s="545"/>
      <c r="S11387" s="545"/>
      <c r="T11387" s="25"/>
      <c r="U11387" s="25"/>
    </row>
    <row r="11388" spans="2:21">
      <c r="B11388" s="9"/>
      <c r="C11388" s="9"/>
      <c r="D11388" s="9"/>
      <c r="E11388" s="9"/>
      <c r="F11388" s="10"/>
      <c r="G11388" s="4"/>
      <c r="H11388" s="24"/>
      <c r="I11388" s="184"/>
      <c r="J11388" s="182"/>
      <c r="K11388" s="21"/>
      <c r="L11388" s="24"/>
      <c r="M11388" s="185"/>
      <c r="N11388" s="24"/>
      <c r="O11388" s="14"/>
      <c r="P11388" s="14"/>
      <c r="Q11388" s="39"/>
      <c r="R11388" s="545"/>
      <c r="S11388" s="545"/>
      <c r="T11388" s="25"/>
      <c r="U11388" s="25"/>
    </row>
    <row r="11389" spans="2:21">
      <c r="B11389" s="9"/>
      <c r="C11389" s="9"/>
      <c r="D11389" s="9"/>
      <c r="E11389" s="9"/>
      <c r="F11389" s="10"/>
      <c r="G11389" s="4"/>
      <c r="H11389" s="24"/>
      <c r="I11389" s="184"/>
      <c r="J11389" s="182"/>
      <c r="K11389" s="21"/>
      <c r="L11389" s="24"/>
      <c r="M11389" s="185"/>
      <c r="N11389" s="24"/>
      <c r="O11389" s="14"/>
      <c r="P11389" s="14"/>
      <c r="Q11389" s="39"/>
      <c r="R11389" s="545"/>
      <c r="S11389" s="545"/>
      <c r="T11389" s="25"/>
      <c r="U11389" s="25"/>
    </row>
    <row r="11390" spans="2:21">
      <c r="B11390" s="9"/>
      <c r="C11390" s="9"/>
      <c r="D11390" s="9"/>
      <c r="E11390" s="9"/>
      <c r="F11390" s="10"/>
      <c r="G11390" s="4"/>
      <c r="H11390" s="24"/>
      <c r="I11390" s="184"/>
      <c r="J11390" s="182"/>
      <c r="K11390" s="21"/>
      <c r="L11390" s="24"/>
      <c r="M11390" s="185"/>
      <c r="N11390" s="24"/>
      <c r="O11390" s="14"/>
      <c r="P11390" s="14"/>
      <c r="Q11390" s="39"/>
      <c r="R11390" s="545"/>
      <c r="S11390" s="545"/>
      <c r="T11390" s="25"/>
      <c r="U11390" s="25"/>
    </row>
    <row r="11391" spans="2:21">
      <c r="B11391" s="9"/>
      <c r="C11391" s="9"/>
      <c r="D11391" s="9"/>
      <c r="E11391" s="9"/>
      <c r="F11391" s="10"/>
      <c r="G11391" s="4"/>
      <c r="H11391" s="24"/>
      <c r="I11391" s="184"/>
      <c r="J11391" s="182"/>
      <c r="K11391" s="21"/>
      <c r="L11391" s="24"/>
      <c r="M11391" s="185"/>
      <c r="N11391" s="24"/>
      <c r="O11391" s="14"/>
      <c r="P11391" s="14"/>
      <c r="Q11391" s="39"/>
      <c r="R11391" s="545"/>
      <c r="S11391" s="545"/>
      <c r="T11391" s="25"/>
      <c r="U11391" s="25"/>
    </row>
    <row r="11392" spans="2:21">
      <c r="B11392" s="9"/>
      <c r="C11392" s="9"/>
      <c r="D11392" s="9"/>
      <c r="E11392" s="9"/>
      <c r="F11392" s="10"/>
      <c r="G11392" s="4"/>
      <c r="H11392" s="24"/>
      <c r="I11392" s="184"/>
      <c r="J11392" s="182"/>
      <c r="K11392" s="21"/>
      <c r="L11392" s="24"/>
      <c r="M11392" s="185"/>
      <c r="N11392" s="24"/>
      <c r="O11392" s="14"/>
      <c r="P11392" s="14"/>
      <c r="Q11392" s="39"/>
      <c r="R11392" s="545"/>
      <c r="S11392" s="545"/>
      <c r="T11392" s="25"/>
      <c r="U11392" s="25"/>
    </row>
    <row r="11393" spans="2:21">
      <c r="B11393" s="9"/>
      <c r="C11393" s="9"/>
      <c r="D11393" s="9"/>
      <c r="E11393" s="9"/>
      <c r="F11393" s="10"/>
      <c r="G11393" s="4"/>
      <c r="H11393" s="24"/>
      <c r="I11393" s="184"/>
      <c r="J11393" s="182"/>
      <c r="K11393" s="21"/>
      <c r="L11393" s="24"/>
      <c r="M11393" s="185"/>
      <c r="N11393" s="24"/>
      <c r="O11393" s="14"/>
      <c r="P11393" s="14"/>
      <c r="Q11393" s="39"/>
      <c r="R11393" s="545"/>
      <c r="S11393" s="545"/>
      <c r="T11393" s="25"/>
      <c r="U11393" s="25"/>
    </row>
    <row r="11394" spans="2:21">
      <c r="B11394" s="9"/>
      <c r="C11394" s="9"/>
      <c r="D11394" s="9"/>
      <c r="E11394" s="9"/>
      <c r="F11394" s="10"/>
      <c r="G11394" s="4"/>
      <c r="H11394" s="24"/>
      <c r="I11394" s="184"/>
      <c r="J11394" s="182"/>
      <c r="K11394" s="21"/>
      <c r="L11394" s="24"/>
      <c r="M11394" s="185"/>
      <c r="N11394" s="24"/>
      <c r="O11394" s="14"/>
      <c r="P11394" s="14"/>
      <c r="Q11394" s="39"/>
      <c r="R11394" s="545"/>
      <c r="S11394" s="545"/>
      <c r="T11394" s="25"/>
      <c r="U11394" s="25"/>
    </row>
    <row r="11395" spans="2:21">
      <c r="B11395" s="9"/>
      <c r="C11395" s="9"/>
      <c r="D11395" s="9"/>
      <c r="E11395" s="9"/>
      <c r="F11395" s="10"/>
      <c r="G11395" s="4"/>
      <c r="H11395" s="24"/>
      <c r="I11395" s="184"/>
      <c r="J11395" s="182"/>
      <c r="K11395" s="21"/>
      <c r="L11395" s="24"/>
      <c r="M11395" s="185"/>
      <c r="N11395" s="24"/>
      <c r="O11395" s="14"/>
      <c r="P11395" s="14"/>
      <c r="Q11395" s="39"/>
      <c r="R11395" s="545"/>
      <c r="S11395" s="545"/>
      <c r="T11395" s="25"/>
      <c r="U11395" s="25"/>
    </row>
    <row r="11396" spans="2:21">
      <c r="B11396" s="9"/>
      <c r="C11396" s="9"/>
      <c r="D11396" s="9"/>
      <c r="E11396" s="9"/>
      <c r="F11396" s="10"/>
      <c r="G11396" s="4"/>
      <c r="H11396" s="24"/>
      <c r="I11396" s="184"/>
      <c r="J11396" s="182"/>
      <c r="K11396" s="21"/>
      <c r="L11396" s="24"/>
      <c r="M11396" s="185"/>
      <c r="N11396" s="24"/>
      <c r="O11396" s="14"/>
      <c r="P11396" s="14"/>
      <c r="Q11396" s="39"/>
      <c r="R11396" s="545"/>
      <c r="S11396" s="545"/>
      <c r="T11396" s="25"/>
      <c r="U11396" s="25"/>
    </row>
    <row r="11397" spans="2:21">
      <c r="B11397" s="9"/>
      <c r="C11397" s="9"/>
      <c r="D11397" s="9"/>
      <c r="E11397" s="9"/>
      <c r="F11397" s="10"/>
      <c r="G11397" s="4"/>
      <c r="H11397" s="24"/>
      <c r="I11397" s="184"/>
      <c r="J11397" s="182"/>
      <c r="K11397" s="21"/>
      <c r="L11397" s="24"/>
      <c r="M11397" s="185"/>
      <c r="N11397" s="24"/>
      <c r="O11397" s="14"/>
      <c r="P11397" s="14"/>
      <c r="Q11397" s="39"/>
      <c r="R11397" s="545"/>
      <c r="S11397" s="545"/>
      <c r="T11397" s="25"/>
      <c r="U11397" s="25"/>
    </row>
    <row r="11398" spans="2:21">
      <c r="B11398" s="9"/>
      <c r="C11398" s="9"/>
      <c r="D11398" s="9"/>
      <c r="E11398" s="9"/>
      <c r="F11398" s="10"/>
      <c r="G11398" s="4"/>
      <c r="H11398" s="24"/>
      <c r="I11398" s="184"/>
      <c r="J11398" s="182"/>
      <c r="K11398" s="21"/>
      <c r="L11398" s="24"/>
      <c r="M11398" s="185"/>
      <c r="N11398" s="24"/>
      <c r="O11398" s="14"/>
      <c r="P11398" s="14"/>
      <c r="Q11398" s="39"/>
      <c r="R11398" s="545"/>
      <c r="S11398" s="545"/>
      <c r="T11398" s="25"/>
      <c r="U11398" s="25"/>
    </row>
    <row r="11399" spans="2:21">
      <c r="B11399" s="9"/>
      <c r="C11399" s="9"/>
      <c r="D11399" s="9"/>
      <c r="E11399" s="9"/>
      <c r="F11399" s="10"/>
      <c r="G11399" s="4"/>
      <c r="H11399" s="24"/>
      <c r="I11399" s="184"/>
      <c r="J11399" s="182"/>
      <c r="K11399" s="21"/>
      <c r="L11399" s="24"/>
      <c r="M11399" s="185"/>
      <c r="N11399" s="24"/>
      <c r="O11399" s="14"/>
      <c r="P11399" s="14"/>
      <c r="Q11399" s="39"/>
      <c r="R11399" s="545"/>
      <c r="S11399" s="545"/>
      <c r="T11399" s="25"/>
      <c r="U11399" s="25"/>
    </row>
    <row r="11400" spans="2:21">
      <c r="B11400" s="9"/>
      <c r="C11400" s="9"/>
      <c r="D11400" s="9"/>
      <c r="E11400" s="9"/>
      <c r="F11400" s="10"/>
      <c r="G11400" s="4"/>
      <c r="H11400" s="24"/>
      <c r="I11400" s="184"/>
      <c r="J11400" s="182"/>
      <c r="K11400" s="21"/>
      <c r="L11400" s="24"/>
      <c r="M11400" s="185"/>
      <c r="N11400" s="24"/>
      <c r="O11400" s="14"/>
      <c r="P11400" s="14"/>
      <c r="Q11400" s="39"/>
      <c r="R11400" s="545"/>
      <c r="S11400" s="545"/>
      <c r="T11400" s="25"/>
      <c r="U11400" s="25"/>
    </row>
    <row r="11401" spans="2:21">
      <c r="B11401" s="9"/>
      <c r="C11401" s="9"/>
      <c r="D11401" s="9"/>
      <c r="E11401" s="9"/>
      <c r="F11401" s="10"/>
      <c r="G11401" s="4"/>
      <c r="H11401" s="24"/>
      <c r="I11401" s="184"/>
      <c r="J11401" s="182"/>
      <c r="K11401" s="21"/>
      <c r="L11401" s="24"/>
      <c r="M11401" s="185"/>
      <c r="N11401" s="24"/>
      <c r="O11401" s="14"/>
      <c r="P11401" s="14"/>
      <c r="Q11401" s="39"/>
      <c r="R11401" s="545"/>
      <c r="S11401" s="545"/>
      <c r="T11401" s="25"/>
      <c r="U11401" s="25"/>
    </row>
    <row r="11402" spans="2:21">
      <c r="B11402" s="9"/>
      <c r="C11402" s="9"/>
      <c r="D11402" s="9"/>
      <c r="E11402" s="9"/>
      <c r="F11402" s="10"/>
      <c r="G11402" s="4"/>
      <c r="H11402" s="24"/>
      <c r="I11402" s="184"/>
      <c r="J11402" s="182"/>
      <c r="K11402" s="21"/>
      <c r="L11402" s="24"/>
      <c r="M11402" s="185"/>
      <c r="N11402" s="24"/>
      <c r="O11402" s="14"/>
      <c r="P11402" s="14"/>
      <c r="Q11402" s="39"/>
      <c r="R11402" s="545"/>
      <c r="S11402" s="545"/>
      <c r="T11402" s="25"/>
      <c r="U11402" s="25"/>
    </row>
    <row r="11403" spans="2:21">
      <c r="B11403" s="9"/>
      <c r="C11403" s="9"/>
      <c r="D11403" s="9"/>
      <c r="E11403" s="9"/>
      <c r="F11403" s="10"/>
      <c r="G11403" s="4"/>
      <c r="H11403" s="24"/>
      <c r="I11403" s="184"/>
      <c r="J11403" s="182"/>
      <c r="K11403" s="21"/>
      <c r="L11403" s="24"/>
      <c r="M11403" s="185"/>
      <c r="N11403" s="24"/>
      <c r="O11403" s="14"/>
      <c r="P11403" s="14"/>
      <c r="Q11403" s="39"/>
      <c r="R11403" s="545"/>
      <c r="S11403" s="545"/>
      <c r="T11403" s="25"/>
      <c r="U11403" s="25"/>
    </row>
    <row r="11404" spans="2:21">
      <c r="B11404" s="9"/>
      <c r="C11404" s="9"/>
      <c r="D11404" s="9"/>
      <c r="E11404" s="9"/>
      <c r="F11404" s="10"/>
      <c r="G11404" s="4"/>
      <c r="H11404" s="24"/>
      <c r="I11404" s="184"/>
      <c r="J11404" s="182"/>
      <c r="K11404" s="21"/>
      <c r="L11404" s="24"/>
      <c r="M11404" s="185"/>
      <c r="N11404" s="24"/>
      <c r="O11404" s="14"/>
      <c r="P11404" s="14"/>
      <c r="Q11404" s="39"/>
      <c r="R11404" s="545"/>
      <c r="S11404" s="545"/>
      <c r="T11404" s="25"/>
      <c r="U11404" s="25"/>
    </row>
    <row r="11405" spans="2:21">
      <c r="B11405" s="9"/>
      <c r="C11405" s="9"/>
      <c r="D11405" s="9"/>
      <c r="E11405" s="9"/>
      <c r="F11405" s="10"/>
      <c r="G11405" s="4"/>
      <c r="H11405" s="24"/>
      <c r="I11405" s="184"/>
      <c r="J11405" s="182"/>
      <c r="K11405" s="21"/>
      <c r="L11405" s="24"/>
      <c r="M11405" s="185"/>
      <c r="N11405" s="24"/>
      <c r="O11405" s="14"/>
      <c r="P11405" s="14"/>
      <c r="Q11405" s="39"/>
      <c r="R11405" s="545"/>
      <c r="S11405" s="545"/>
      <c r="T11405" s="25"/>
      <c r="U11405" s="25"/>
    </row>
    <row r="11406" spans="2:21">
      <c r="B11406" s="9"/>
      <c r="C11406" s="9"/>
      <c r="D11406" s="9"/>
      <c r="E11406" s="9"/>
      <c r="F11406" s="10"/>
      <c r="G11406" s="4"/>
      <c r="H11406" s="24"/>
      <c r="I11406" s="184"/>
      <c r="J11406" s="182"/>
      <c r="K11406" s="21"/>
      <c r="L11406" s="24"/>
      <c r="M11406" s="185"/>
      <c r="N11406" s="24"/>
      <c r="O11406" s="14"/>
      <c r="P11406" s="14"/>
      <c r="Q11406" s="39"/>
      <c r="R11406" s="545"/>
      <c r="S11406" s="545"/>
      <c r="T11406" s="25"/>
      <c r="U11406" s="25"/>
    </row>
    <row r="11407" spans="2:21">
      <c r="B11407" s="9"/>
      <c r="C11407" s="9"/>
      <c r="D11407" s="9"/>
      <c r="E11407" s="9"/>
      <c r="F11407" s="10"/>
      <c r="G11407" s="4"/>
      <c r="H11407" s="24"/>
      <c r="I11407" s="184"/>
      <c r="J11407" s="182"/>
      <c r="K11407" s="21"/>
      <c r="L11407" s="24"/>
      <c r="M11407" s="185"/>
      <c r="N11407" s="24"/>
      <c r="O11407" s="14"/>
      <c r="P11407" s="14"/>
      <c r="Q11407" s="39"/>
      <c r="R11407" s="545"/>
      <c r="S11407" s="545"/>
      <c r="T11407" s="25"/>
      <c r="U11407" s="25"/>
    </row>
    <row r="11408" spans="2:21">
      <c r="B11408" s="9"/>
      <c r="C11408" s="9"/>
      <c r="D11408" s="9"/>
      <c r="E11408" s="9"/>
      <c r="F11408" s="10"/>
      <c r="G11408" s="4"/>
      <c r="H11408" s="24"/>
      <c r="I11408" s="184"/>
      <c r="J11408" s="182"/>
      <c r="K11408" s="21"/>
      <c r="L11408" s="24"/>
      <c r="M11408" s="185"/>
      <c r="N11408" s="24"/>
      <c r="O11408" s="14"/>
      <c r="P11408" s="14"/>
      <c r="Q11408" s="39"/>
      <c r="R11408" s="545"/>
      <c r="S11408" s="545"/>
      <c r="T11408" s="25"/>
      <c r="U11408" s="25"/>
    </row>
    <row r="11409" spans="2:21">
      <c r="B11409" s="9"/>
      <c r="C11409" s="9"/>
      <c r="D11409" s="9"/>
      <c r="E11409" s="9"/>
      <c r="F11409" s="10"/>
      <c r="G11409" s="4"/>
      <c r="H11409" s="24"/>
      <c r="I11409" s="184"/>
      <c r="J11409" s="182"/>
      <c r="K11409" s="21"/>
      <c r="L11409" s="24"/>
      <c r="M11409" s="185"/>
      <c r="N11409" s="24"/>
      <c r="O11409" s="14"/>
      <c r="P11409" s="14"/>
      <c r="Q11409" s="39"/>
      <c r="R11409" s="545"/>
      <c r="S11409" s="545"/>
      <c r="T11409" s="25"/>
      <c r="U11409" s="25"/>
    </row>
    <row r="11410" spans="2:21">
      <c r="B11410" s="9"/>
      <c r="C11410" s="9"/>
      <c r="D11410" s="9"/>
      <c r="E11410" s="9"/>
      <c r="F11410" s="10"/>
      <c r="G11410" s="4"/>
      <c r="H11410" s="24"/>
      <c r="I11410" s="184"/>
      <c r="J11410" s="182"/>
      <c r="K11410" s="21"/>
      <c r="L11410" s="24"/>
      <c r="M11410" s="185"/>
      <c r="N11410" s="24"/>
      <c r="O11410" s="14"/>
      <c r="P11410" s="14"/>
      <c r="Q11410" s="39"/>
      <c r="R11410" s="545"/>
      <c r="S11410" s="545"/>
      <c r="T11410" s="25"/>
      <c r="U11410" s="25"/>
    </row>
    <row r="11411" spans="2:21">
      <c r="B11411" s="9"/>
      <c r="C11411" s="9"/>
      <c r="D11411" s="9"/>
      <c r="E11411" s="9"/>
      <c r="F11411" s="10"/>
      <c r="G11411" s="4"/>
      <c r="H11411" s="24"/>
      <c r="I11411" s="184"/>
      <c r="J11411" s="182"/>
      <c r="K11411" s="21"/>
      <c r="L11411" s="24"/>
      <c r="M11411" s="185"/>
      <c r="N11411" s="24"/>
      <c r="O11411" s="14"/>
      <c r="P11411" s="14"/>
      <c r="Q11411" s="39"/>
      <c r="R11411" s="545"/>
      <c r="S11411" s="545"/>
      <c r="T11411" s="25"/>
      <c r="U11411" s="25"/>
    </row>
    <row r="11412" spans="2:21">
      <c r="B11412" s="9"/>
      <c r="C11412" s="9"/>
      <c r="D11412" s="9"/>
      <c r="E11412" s="9"/>
      <c r="F11412" s="10"/>
      <c r="G11412" s="4"/>
      <c r="H11412" s="24"/>
      <c r="I11412" s="184"/>
      <c r="J11412" s="182"/>
      <c r="K11412" s="21"/>
      <c r="L11412" s="24"/>
      <c r="M11412" s="185"/>
      <c r="N11412" s="24"/>
      <c r="O11412" s="14"/>
      <c r="P11412" s="14"/>
      <c r="Q11412" s="39"/>
      <c r="R11412" s="545"/>
      <c r="S11412" s="545"/>
      <c r="T11412" s="25"/>
      <c r="U11412" s="25"/>
    </row>
    <row r="11413" spans="2:21">
      <c r="B11413" s="9"/>
      <c r="C11413" s="9"/>
      <c r="D11413" s="9"/>
      <c r="E11413" s="9"/>
      <c r="F11413" s="10"/>
      <c r="G11413" s="4"/>
      <c r="H11413" s="24"/>
      <c r="I11413" s="184"/>
      <c r="J11413" s="182"/>
      <c r="K11413" s="21"/>
      <c r="L11413" s="24"/>
      <c r="M11413" s="185"/>
      <c r="N11413" s="24"/>
      <c r="O11413" s="14"/>
      <c r="P11413" s="14"/>
      <c r="Q11413" s="39"/>
      <c r="R11413" s="545"/>
      <c r="S11413" s="545"/>
      <c r="T11413" s="25"/>
      <c r="U11413" s="25"/>
    </row>
    <row r="11414" spans="2:21">
      <c r="B11414" s="9"/>
      <c r="C11414" s="9"/>
      <c r="D11414" s="9"/>
      <c r="E11414" s="9"/>
      <c r="F11414" s="10"/>
      <c r="G11414" s="4"/>
      <c r="H11414" s="24"/>
      <c r="I11414" s="184"/>
      <c r="J11414" s="182"/>
      <c r="K11414" s="21"/>
      <c r="L11414" s="24"/>
      <c r="M11414" s="185"/>
      <c r="N11414" s="24"/>
      <c r="O11414" s="14"/>
      <c r="P11414" s="14"/>
      <c r="Q11414" s="39"/>
      <c r="R11414" s="545"/>
      <c r="S11414" s="545"/>
      <c r="T11414" s="25"/>
      <c r="U11414" s="25"/>
    </row>
    <row r="11415" spans="2:21">
      <c r="B11415" s="9"/>
      <c r="C11415" s="9"/>
      <c r="D11415" s="9"/>
      <c r="E11415" s="9"/>
      <c r="F11415" s="10"/>
      <c r="G11415" s="4"/>
      <c r="H11415" s="24"/>
      <c r="I11415" s="184"/>
      <c r="J11415" s="182"/>
      <c r="K11415" s="21"/>
      <c r="L11415" s="24"/>
      <c r="M11415" s="185"/>
      <c r="N11415" s="24"/>
      <c r="O11415" s="14"/>
      <c r="P11415" s="14"/>
      <c r="Q11415" s="39"/>
      <c r="R11415" s="545"/>
      <c r="S11415" s="545"/>
      <c r="T11415" s="25"/>
      <c r="U11415" s="25"/>
    </row>
    <row r="11416" spans="2:21">
      <c r="B11416" s="9"/>
      <c r="C11416" s="9"/>
      <c r="D11416" s="9"/>
      <c r="E11416" s="9"/>
      <c r="F11416" s="10"/>
      <c r="G11416" s="4"/>
      <c r="H11416" s="24"/>
      <c r="I11416" s="184"/>
      <c r="J11416" s="182"/>
      <c r="K11416" s="21"/>
      <c r="L11416" s="24"/>
      <c r="M11416" s="185"/>
      <c r="N11416" s="24"/>
      <c r="O11416" s="14"/>
      <c r="P11416" s="14"/>
      <c r="Q11416" s="39"/>
      <c r="R11416" s="545"/>
      <c r="S11416" s="545"/>
      <c r="T11416" s="25"/>
      <c r="U11416" s="25"/>
    </row>
    <row r="11417" spans="2:21">
      <c r="B11417" s="9"/>
      <c r="C11417" s="9"/>
      <c r="D11417" s="9"/>
      <c r="E11417" s="9"/>
      <c r="F11417" s="10"/>
      <c r="G11417" s="4"/>
      <c r="H11417" s="24"/>
      <c r="I11417" s="184"/>
      <c r="J11417" s="182"/>
      <c r="K11417" s="21"/>
      <c r="L11417" s="24"/>
      <c r="M11417" s="185"/>
      <c r="N11417" s="24"/>
      <c r="O11417" s="14"/>
      <c r="P11417" s="14"/>
      <c r="Q11417" s="39"/>
      <c r="R11417" s="545"/>
      <c r="S11417" s="545"/>
      <c r="T11417" s="25"/>
      <c r="U11417" s="25"/>
    </row>
    <row r="11418" spans="2:21">
      <c r="B11418" s="9"/>
      <c r="C11418" s="9"/>
      <c r="D11418" s="9"/>
      <c r="E11418" s="9"/>
      <c r="F11418" s="10"/>
      <c r="G11418" s="4"/>
      <c r="H11418" s="24"/>
      <c r="I11418" s="184"/>
      <c r="J11418" s="182"/>
      <c r="K11418" s="21"/>
      <c r="L11418" s="24"/>
      <c r="M11418" s="185"/>
      <c r="N11418" s="24"/>
      <c r="O11418" s="14"/>
      <c r="P11418" s="14"/>
      <c r="Q11418" s="39"/>
      <c r="R11418" s="545"/>
      <c r="S11418" s="545"/>
      <c r="T11418" s="25"/>
      <c r="U11418" s="25"/>
    </row>
    <row r="11419" spans="2:21">
      <c r="B11419" s="9"/>
      <c r="C11419" s="9"/>
      <c r="D11419" s="9"/>
      <c r="E11419" s="9"/>
      <c r="F11419" s="10"/>
      <c r="G11419" s="4"/>
      <c r="H11419" s="24"/>
      <c r="I11419" s="184"/>
      <c r="J11419" s="182"/>
      <c r="K11419" s="21"/>
      <c r="L11419" s="24"/>
      <c r="M11419" s="185"/>
      <c r="N11419" s="24"/>
      <c r="O11419" s="14"/>
      <c r="P11419" s="14"/>
      <c r="Q11419" s="39"/>
      <c r="R11419" s="545"/>
      <c r="S11419" s="545"/>
      <c r="T11419" s="25"/>
      <c r="U11419" s="25"/>
    </row>
    <row r="11420" spans="2:21">
      <c r="B11420" s="9"/>
      <c r="C11420" s="9"/>
      <c r="D11420" s="9"/>
      <c r="E11420" s="9"/>
      <c r="F11420" s="10"/>
      <c r="G11420" s="4"/>
      <c r="H11420" s="24"/>
      <c r="I11420" s="184"/>
      <c r="J11420" s="182"/>
      <c r="K11420" s="21"/>
      <c r="L11420" s="24"/>
      <c r="M11420" s="185"/>
      <c r="N11420" s="24"/>
      <c r="O11420" s="14"/>
      <c r="P11420" s="14"/>
      <c r="Q11420" s="39"/>
      <c r="R11420" s="545"/>
      <c r="S11420" s="545"/>
      <c r="T11420" s="25"/>
      <c r="U11420" s="25"/>
    </row>
    <row r="11421" spans="2:21">
      <c r="B11421" s="9"/>
      <c r="C11421" s="9"/>
      <c r="D11421" s="9"/>
      <c r="E11421" s="9"/>
      <c r="F11421" s="10"/>
      <c r="G11421" s="4"/>
      <c r="H11421" s="24"/>
      <c r="I11421" s="184"/>
      <c r="J11421" s="182"/>
      <c r="K11421" s="21"/>
      <c r="L11421" s="24"/>
      <c r="M11421" s="185"/>
      <c r="N11421" s="24"/>
      <c r="O11421" s="14"/>
      <c r="P11421" s="14"/>
      <c r="Q11421" s="39"/>
      <c r="R11421" s="545"/>
      <c r="S11421" s="545"/>
      <c r="T11421" s="25"/>
      <c r="U11421" s="25"/>
    </row>
    <row r="11422" spans="2:21">
      <c r="B11422" s="9"/>
      <c r="C11422" s="9"/>
      <c r="D11422" s="9"/>
      <c r="E11422" s="9"/>
      <c r="F11422" s="10"/>
      <c r="G11422" s="4"/>
      <c r="H11422" s="24"/>
      <c r="I11422" s="184"/>
      <c r="J11422" s="182"/>
      <c r="K11422" s="21"/>
      <c r="L11422" s="24"/>
      <c r="M11422" s="185"/>
      <c r="N11422" s="24"/>
      <c r="O11422" s="14"/>
      <c r="P11422" s="14"/>
      <c r="Q11422" s="39"/>
      <c r="R11422" s="545"/>
      <c r="S11422" s="545"/>
      <c r="T11422" s="25"/>
      <c r="U11422" s="25"/>
    </row>
    <row r="11423" spans="2:21">
      <c r="B11423" s="9"/>
      <c r="C11423" s="9"/>
      <c r="D11423" s="9"/>
      <c r="E11423" s="9"/>
      <c r="F11423" s="10"/>
      <c r="G11423" s="4"/>
      <c r="H11423" s="24"/>
      <c r="I11423" s="184"/>
      <c r="J11423" s="182"/>
      <c r="K11423" s="21"/>
      <c r="L11423" s="24"/>
      <c r="M11423" s="185"/>
      <c r="N11423" s="24"/>
      <c r="O11423" s="14"/>
      <c r="P11423" s="14"/>
      <c r="Q11423" s="39"/>
      <c r="R11423" s="545"/>
      <c r="S11423" s="545"/>
      <c r="T11423" s="25"/>
      <c r="U11423" s="25"/>
    </row>
    <row r="11424" spans="2:21">
      <c r="B11424" s="9"/>
      <c r="C11424" s="9"/>
      <c r="D11424" s="9"/>
      <c r="E11424" s="9"/>
      <c r="F11424" s="10"/>
      <c r="G11424" s="4"/>
      <c r="H11424" s="24"/>
      <c r="I11424" s="184"/>
      <c r="J11424" s="182"/>
      <c r="K11424" s="21"/>
      <c r="L11424" s="24"/>
      <c r="M11424" s="185"/>
      <c r="N11424" s="24"/>
      <c r="O11424" s="14"/>
      <c r="P11424" s="14"/>
      <c r="Q11424" s="39"/>
      <c r="R11424" s="545"/>
      <c r="S11424" s="545"/>
      <c r="T11424" s="25"/>
      <c r="U11424" s="25"/>
    </row>
    <row r="11425" spans="2:21">
      <c r="B11425" s="9"/>
      <c r="C11425" s="9"/>
      <c r="D11425" s="9"/>
      <c r="E11425" s="9"/>
      <c r="F11425" s="10"/>
      <c r="G11425" s="4"/>
      <c r="H11425" s="24"/>
      <c r="I11425" s="184"/>
      <c r="J11425" s="182"/>
      <c r="K11425" s="21"/>
      <c r="L11425" s="24"/>
      <c r="M11425" s="185"/>
      <c r="N11425" s="24"/>
      <c r="O11425" s="14"/>
      <c r="P11425" s="14"/>
      <c r="Q11425" s="39"/>
      <c r="R11425" s="545"/>
      <c r="S11425" s="545"/>
      <c r="T11425" s="25"/>
      <c r="U11425" s="25"/>
    </row>
    <row r="11426" spans="2:21">
      <c r="B11426" s="9"/>
      <c r="C11426" s="9"/>
      <c r="D11426" s="9"/>
      <c r="E11426" s="9"/>
      <c r="F11426" s="10"/>
      <c r="G11426" s="4"/>
      <c r="H11426" s="24"/>
      <c r="I11426" s="184"/>
      <c r="J11426" s="182"/>
      <c r="K11426" s="21"/>
      <c r="L11426" s="24"/>
      <c r="M11426" s="185"/>
      <c r="N11426" s="24"/>
      <c r="O11426" s="14"/>
      <c r="P11426" s="14"/>
      <c r="Q11426" s="39"/>
      <c r="R11426" s="545"/>
      <c r="S11426" s="545"/>
      <c r="T11426" s="25"/>
      <c r="U11426" s="25"/>
    </row>
    <row r="11427" spans="2:21">
      <c r="B11427" s="9"/>
      <c r="C11427" s="9"/>
      <c r="D11427" s="9"/>
      <c r="E11427" s="9"/>
      <c r="F11427" s="10"/>
      <c r="G11427" s="4"/>
      <c r="H11427" s="24"/>
      <c r="I11427" s="184"/>
      <c r="J11427" s="182"/>
      <c r="K11427" s="21"/>
      <c r="L11427" s="24"/>
      <c r="M11427" s="185"/>
      <c r="N11427" s="24"/>
      <c r="O11427" s="14"/>
      <c r="P11427" s="14"/>
      <c r="Q11427" s="39"/>
      <c r="R11427" s="545"/>
      <c r="S11427" s="545"/>
      <c r="T11427" s="25"/>
      <c r="U11427" s="25"/>
    </row>
    <row r="11428" spans="2:21">
      <c r="B11428" s="9"/>
      <c r="C11428" s="9"/>
      <c r="D11428" s="9"/>
      <c r="E11428" s="9"/>
      <c r="F11428" s="10"/>
      <c r="G11428" s="4"/>
      <c r="H11428" s="24"/>
      <c r="I11428" s="184"/>
      <c r="J11428" s="182"/>
      <c r="K11428" s="21"/>
      <c r="L11428" s="24"/>
      <c r="M11428" s="185"/>
      <c r="N11428" s="24"/>
      <c r="O11428" s="14"/>
      <c r="P11428" s="14"/>
      <c r="Q11428" s="39"/>
      <c r="R11428" s="545"/>
      <c r="S11428" s="545"/>
      <c r="T11428" s="25"/>
      <c r="U11428" s="25"/>
    </row>
    <row r="11429" spans="2:21">
      <c r="B11429" s="9"/>
      <c r="C11429" s="9"/>
      <c r="D11429" s="9"/>
      <c r="E11429" s="9"/>
      <c r="F11429" s="10"/>
      <c r="G11429" s="4"/>
      <c r="H11429" s="24"/>
      <c r="I11429" s="184"/>
      <c r="J11429" s="182"/>
      <c r="K11429" s="21"/>
      <c r="L11429" s="24"/>
      <c r="M11429" s="185"/>
      <c r="N11429" s="24"/>
      <c r="O11429" s="14"/>
      <c r="P11429" s="14"/>
      <c r="Q11429" s="39"/>
      <c r="R11429" s="545"/>
      <c r="S11429" s="545"/>
      <c r="T11429" s="25"/>
      <c r="U11429" s="25"/>
    </row>
    <row r="11430" spans="2:21">
      <c r="B11430" s="9"/>
      <c r="C11430" s="9"/>
      <c r="D11430" s="9"/>
      <c r="E11430" s="9"/>
      <c r="F11430" s="10"/>
      <c r="G11430" s="4"/>
      <c r="H11430" s="24"/>
      <c r="I11430" s="184"/>
      <c r="J11430" s="182"/>
      <c r="K11430" s="21"/>
      <c r="L11430" s="24"/>
      <c r="M11430" s="185"/>
      <c r="N11430" s="24"/>
      <c r="O11430" s="14"/>
      <c r="P11430" s="14"/>
      <c r="Q11430" s="39"/>
      <c r="R11430" s="545"/>
      <c r="S11430" s="545"/>
      <c r="T11430" s="25"/>
      <c r="U11430" s="25"/>
    </row>
    <row r="11431" spans="2:21">
      <c r="B11431" s="9"/>
      <c r="C11431" s="9"/>
      <c r="D11431" s="9"/>
      <c r="E11431" s="9"/>
      <c r="F11431" s="10"/>
      <c r="G11431" s="4"/>
      <c r="H11431" s="24"/>
      <c r="I11431" s="184"/>
      <c r="J11431" s="182"/>
      <c r="K11431" s="21"/>
      <c r="L11431" s="24"/>
      <c r="M11431" s="185"/>
      <c r="N11431" s="24"/>
      <c r="O11431" s="14"/>
      <c r="P11431" s="14"/>
      <c r="Q11431" s="39"/>
      <c r="R11431" s="545"/>
      <c r="S11431" s="545"/>
      <c r="T11431" s="25"/>
      <c r="U11431" s="25"/>
    </row>
    <row r="11432" spans="2:21">
      <c r="B11432" s="9"/>
      <c r="C11432" s="9"/>
      <c r="D11432" s="9"/>
      <c r="E11432" s="9"/>
      <c r="F11432" s="10"/>
      <c r="G11432" s="4"/>
      <c r="H11432" s="24"/>
      <c r="I11432" s="184"/>
      <c r="J11432" s="182"/>
      <c r="K11432" s="21"/>
      <c r="L11432" s="24"/>
      <c r="M11432" s="185"/>
      <c r="N11432" s="24"/>
      <c r="O11432" s="14"/>
      <c r="P11432" s="14"/>
      <c r="Q11432" s="39"/>
      <c r="R11432" s="545"/>
      <c r="S11432" s="545"/>
      <c r="T11432" s="25"/>
      <c r="U11432" s="25"/>
    </row>
    <row r="11433" spans="2:21">
      <c r="B11433" s="9"/>
      <c r="C11433" s="9"/>
      <c r="D11433" s="9"/>
      <c r="E11433" s="9"/>
      <c r="F11433" s="10"/>
      <c r="G11433" s="4"/>
      <c r="H11433" s="24"/>
      <c r="I11433" s="184"/>
      <c r="J11433" s="182"/>
      <c r="K11433" s="21"/>
      <c r="L11433" s="24"/>
      <c r="M11433" s="185"/>
      <c r="N11433" s="24"/>
      <c r="O11433" s="14"/>
      <c r="P11433" s="14"/>
      <c r="Q11433" s="39"/>
      <c r="R11433" s="545"/>
      <c r="S11433" s="545"/>
      <c r="T11433" s="25"/>
      <c r="U11433" s="25"/>
    </row>
    <row r="11434" spans="2:21">
      <c r="B11434" s="9"/>
      <c r="C11434" s="9"/>
      <c r="D11434" s="9"/>
      <c r="E11434" s="9"/>
      <c r="F11434" s="10"/>
      <c r="G11434" s="4"/>
      <c r="H11434" s="24"/>
      <c r="I11434" s="184"/>
      <c r="J11434" s="182"/>
      <c r="K11434" s="21"/>
      <c r="L11434" s="24"/>
      <c r="M11434" s="185"/>
      <c r="N11434" s="24"/>
      <c r="O11434" s="14"/>
      <c r="P11434" s="14"/>
      <c r="Q11434" s="39"/>
      <c r="R11434" s="545"/>
      <c r="S11434" s="545"/>
      <c r="T11434" s="25"/>
      <c r="U11434" s="25"/>
    </row>
    <row r="11435" spans="2:21">
      <c r="B11435" s="9"/>
      <c r="C11435" s="9"/>
      <c r="D11435" s="9"/>
      <c r="E11435" s="9"/>
      <c r="F11435" s="10"/>
      <c r="G11435" s="4"/>
      <c r="H11435" s="24"/>
      <c r="I11435" s="184"/>
      <c r="J11435" s="182"/>
      <c r="K11435" s="21"/>
      <c r="L11435" s="24"/>
      <c r="M11435" s="185"/>
      <c r="N11435" s="24"/>
      <c r="O11435" s="14"/>
      <c r="P11435" s="14"/>
      <c r="Q11435" s="39"/>
      <c r="R11435" s="545"/>
      <c r="S11435" s="545"/>
      <c r="T11435" s="25"/>
      <c r="U11435" s="25"/>
    </row>
    <row r="11436" spans="2:21">
      <c r="B11436" s="9"/>
      <c r="C11436" s="9"/>
      <c r="D11436" s="9"/>
      <c r="E11436" s="9"/>
      <c r="F11436" s="10"/>
      <c r="G11436" s="4"/>
      <c r="H11436" s="24"/>
      <c r="I11436" s="184"/>
      <c r="J11436" s="182"/>
      <c r="K11436" s="21"/>
      <c r="L11436" s="24"/>
      <c r="M11436" s="185"/>
      <c r="N11436" s="24"/>
      <c r="O11436" s="14"/>
      <c r="P11436" s="14"/>
      <c r="Q11436" s="39"/>
      <c r="R11436" s="545"/>
      <c r="S11436" s="545"/>
      <c r="T11436" s="25"/>
      <c r="U11436" s="25"/>
    </row>
    <row r="11437" spans="2:21">
      <c r="B11437" s="9"/>
      <c r="C11437" s="9"/>
      <c r="D11437" s="9"/>
      <c r="E11437" s="9"/>
      <c r="F11437" s="10"/>
      <c r="G11437" s="4"/>
      <c r="H11437" s="24"/>
      <c r="I11437" s="184"/>
      <c r="J11437" s="182"/>
      <c r="K11437" s="21"/>
      <c r="L11437" s="24"/>
      <c r="M11437" s="185"/>
      <c r="N11437" s="24"/>
      <c r="O11437" s="14"/>
      <c r="P11437" s="14"/>
      <c r="Q11437" s="39"/>
      <c r="R11437" s="545"/>
      <c r="S11437" s="545"/>
      <c r="T11437" s="25"/>
      <c r="U11437" s="25"/>
    </row>
    <row r="11438" spans="2:21">
      <c r="B11438" s="9"/>
      <c r="C11438" s="9"/>
      <c r="D11438" s="9"/>
      <c r="E11438" s="9"/>
      <c r="F11438" s="10"/>
      <c r="G11438" s="4"/>
      <c r="H11438" s="24"/>
      <c r="I11438" s="184"/>
      <c r="J11438" s="182"/>
      <c r="K11438" s="21"/>
      <c r="L11438" s="24"/>
      <c r="M11438" s="185"/>
      <c r="N11438" s="24"/>
      <c r="O11438" s="14"/>
      <c r="P11438" s="14"/>
      <c r="Q11438" s="39"/>
      <c r="R11438" s="545"/>
      <c r="S11438" s="545"/>
      <c r="T11438" s="25"/>
      <c r="U11438" s="25"/>
    </row>
    <row r="11439" spans="2:21">
      <c r="B11439" s="9"/>
      <c r="C11439" s="9"/>
      <c r="D11439" s="9"/>
      <c r="E11439" s="9"/>
      <c r="F11439" s="10"/>
      <c r="G11439" s="4"/>
      <c r="H11439" s="24"/>
      <c r="I11439" s="184"/>
      <c r="J11439" s="182"/>
      <c r="K11439" s="21"/>
      <c r="L11439" s="24"/>
      <c r="M11439" s="185"/>
      <c r="N11439" s="24"/>
      <c r="O11439" s="14"/>
      <c r="P11439" s="14"/>
      <c r="Q11439" s="39"/>
      <c r="R11439" s="545"/>
      <c r="S11439" s="545"/>
      <c r="T11439" s="25"/>
      <c r="U11439" s="25"/>
    </row>
    <row r="11440" spans="2:21">
      <c r="B11440" s="9"/>
      <c r="C11440" s="9"/>
      <c r="D11440" s="9"/>
      <c r="E11440" s="9"/>
      <c r="F11440" s="10"/>
      <c r="G11440" s="4"/>
      <c r="H11440" s="24"/>
      <c r="I11440" s="184"/>
      <c r="J11440" s="182"/>
      <c r="K11440" s="21"/>
      <c r="L11440" s="24"/>
      <c r="M11440" s="185"/>
      <c r="N11440" s="24"/>
      <c r="O11440" s="14"/>
      <c r="P11440" s="14"/>
      <c r="Q11440" s="39"/>
      <c r="R11440" s="545"/>
      <c r="S11440" s="545"/>
      <c r="T11440" s="25"/>
      <c r="U11440" s="25"/>
    </row>
    <row r="11441" spans="2:21">
      <c r="B11441" s="9"/>
      <c r="C11441" s="9"/>
      <c r="D11441" s="9"/>
      <c r="E11441" s="9"/>
      <c r="F11441" s="10"/>
      <c r="G11441" s="4"/>
      <c r="H11441" s="24"/>
      <c r="I11441" s="184"/>
      <c r="J11441" s="182"/>
      <c r="K11441" s="21"/>
      <c r="L11441" s="24"/>
      <c r="M11441" s="185"/>
      <c r="N11441" s="24"/>
      <c r="O11441" s="14"/>
      <c r="P11441" s="14"/>
      <c r="Q11441" s="39"/>
      <c r="R11441" s="545"/>
      <c r="S11441" s="545"/>
      <c r="T11441" s="25"/>
      <c r="U11441" s="25"/>
    </row>
    <row r="11442" spans="2:21">
      <c r="B11442" s="9"/>
      <c r="C11442" s="9"/>
      <c r="D11442" s="9"/>
      <c r="E11442" s="9"/>
      <c r="F11442" s="10"/>
      <c r="G11442" s="4"/>
      <c r="H11442" s="24"/>
      <c r="I11442" s="184"/>
      <c r="J11442" s="182"/>
      <c r="K11442" s="21"/>
      <c r="L11442" s="24"/>
      <c r="M11442" s="185"/>
      <c r="N11442" s="24"/>
      <c r="O11442" s="14"/>
      <c r="P11442" s="14"/>
      <c r="Q11442" s="39"/>
      <c r="R11442" s="545"/>
      <c r="S11442" s="545"/>
      <c r="T11442" s="25"/>
      <c r="U11442" s="25"/>
    </row>
    <row r="11443" spans="2:21">
      <c r="B11443" s="9"/>
      <c r="C11443" s="9"/>
      <c r="D11443" s="9"/>
      <c r="E11443" s="9"/>
      <c r="F11443" s="10"/>
      <c r="G11443" s="4"/>
      <c r="H11443" s="24"/>
      <c r="I11443" s="184"/>
      <c r="J11443" s="182"/>
      <c r="K11443" s="21"/>
      <c r="L11443" s="24"/>
      <c r="M11443" s="185"/>
      <c r="N11443" s="24"/>
      <c r="O11443" s="14"/>
      <c r="P11443" s="14"/>
      <c r="Q11443" s="39"/>
      <c r="R11443" s="545"/>
      <c r="S11443" s="545"/>
      <c r="T11443" s="25"/>
      <c r="U11443" s="25"/>
    </row>
    <row r="11444" spans="2:21">
      <c r="B11444" s="9"/>
      <c r="C11444" s="9"/>
      <c r="D11444" s="9"/>
      <c r="E11444" s="9"/>
      <c r="F11444" s="10"/>
      <c r="G11444" s="4"/>
      <c r="H11444" s="24"/>
      <c r="I11444" s="184"/>
      <c r="J11444" s="182"/>
      <c r="K11444" s="21"/>
      <c r="L11444" s="24"/>
      <c r="M11444" s="185"/>
      <c r="N11444" s="24"/>
      <c r="O11444" s="14"/>
      <c r="P11444" s="14"/>
      <c r="Q11444" s="39"/>
      <c r="R11444" s="545"/>
      <c r="S11444" s="545"/>
      <c r="T11444" s="25"/>
      <c r="U11444" s="25"/>
    </row>
    <row r="11445" spans="2:21">
      <c r="B11445" s="9"/>
      <c r="C11445" s="9"/>
      <c r="D11445" s="9"/>
      <c r="E11445" s="9"/>
      <c r="F11445" s="10"/>
      <c r="G11445" s="4"/>
      <c r="H11445" s="24"/>
      <c r="I11445" s="184"/>
      <c r="J11445" s="182"/>
      <c r="K11445" s="21"/>
      <c r="L11445" s="24"/>
      <c r="M11445" s="185"/>
      <c r="N11445" s="24"/>
      <c r="O11445" s="14"/>
      <c r="P11445" s="14"/>
      <c r="Q11445" s="39"/>
      <c r="R11445" s="545"/>
      <c r="S11445" s="545"/>
      <c r="T11445" s="25"/>
      <c r="U11445" s="25"/>
    </row>
    <row r="11446" spans="2:21">
      <c r="B11446" s="9"/>
      <c r="C11446" s="9"/>
      <c r="D11446" s="9"/>
      <c r="E11446" s="9"/>
      <c r="F11446" s="10"/>
      <c r="G11446" s="4"/>
      <c r="H11446" s="24"/>
      <c r="I11446" s="184"/>
      <c r="J11446" s="182"/>
      <c r="K11446" s="21"/>
      <c r="L11446" s="24"/>
      <c r="M11446" s="185"/>
      <c r="N11446" s="24"/>
      <c r="O11446" s="14"/>
      <c r="P11446" s="14"/>
      <c r="Q11446" s="39"/>
      <c r="R11446" s="545"/>
      <c r="S11446" s="545"/>
      <c r="T11446" s="25"/>
      <c r="U11446" s="25"/>
    </row>
    <row r="11447" spans="2:21">
      <c r="B11447" s="9"/>
      <c r="C11447" s="9"/>
      <c r="D11447" s="9"/>
      <c r="E11447" s="9"/>
      <c r="F11447" s="10"/>
      <c r="G11447" s="4"/>
      <c r="H11447" s="24"/>
      <c r="I11447" s="184"/>
      <c r="J11447" s="182"/>
      <c r="K11447" s="21"/>
      <c r="L11447" s="24"/>
      <c r="M11447" s="185"/>
      <c r="N11447" s="24"/>
      <c r="O11447" s="14"/>
      <c r="P11447" s="14"/>
      <c r="Q11447" s="39"/>
      <c r="R11447" s="545"/>
      <c r="S11447" s="545"/>
      <c r="T11447" s="25"/>
      <c r="U11447" s="25"/>
    </row>
    <row r="11448" spans="2:21">
      <c r="B11448" s="9"/>
      <c r="C11448" s="9"/>
      <c r="D11448" s="9"/>
      <c r="E11448" s="9"/>
      <c r="F11448" s="10"/>
      <c r="G11448" s="4"/>
      <c r="H11448" s="24"/>
      <c r="I11448" s="184"/>
      <c r="J11448" s="182"/>
      <c r="K11448" s="21"/>
      <c r="L11448" s="24"/>
      <c r="M11448" s="185"/>
      <c r="N11448" s="24"/>
      <c r="O11448" s="14"/>
      <c r="P11448" s="14"/>
      <c r="Q11448" s="39"/>
      <c r="R11448" s="545"/>
      <c r="S11448" s="545"/>
      <c r="T11448" s="25"/>
      <c r="U11448" s="25"/>
    </row>
    <row r="11449" spans="2:21">
      <c r="B11449" s="9"/>
      <c r="C11449" s="9"/>
      <c r="D11449" s="9"/>
      <c r="E11449" s="9"/>
      <c r="F11449" s="10"/>
      <c r="G11449" s="4"/>
      <c r="H11449" s="24"/>
      <c r="I11449" s="184"/>
      <c r="J11449" s="182"/>
      <c r="K11449" s="21"/>
      <c r="L11449" s="24"/>
      <c r="M11449" s="185"/>
      <c r="N11449" s="24"/>
      <c r="O11449" s="14"/>
      <c r="P11449" s="14"/>
      <c r="Q11449" s="39"/>
      <c r="R11449" s="545"/>
      <c r="S11449" s="545"/>
      <c r="T11449" s="25"/>
      <c r="U11449" s="25"/>
    </row>
    <row r="11450" spans="2:21">
      <c r="B11450" s="9"/>
      <c r="C11450" s="9"/>
      <c r="D11450" s="9"/>
      <c r="E11450" s="9"/>
      <c r="F11450" s="10"/>
      <c r="G11450" s="4"/>
      <c r="H11450" s="24"/>
      <c r="I11450" s="184"/>
      <c r="J11450" s="182"/>
      <c r="K11450" s="21"/>
      <c r="L11450" s="24"/>
      <c r="M11450" s="185"/>
      <c r="N11450" s="24"/>
      <c r="O11450" s="14"/>
      <c r="P11450" s="14"/>
      <c r="Q11450" s="39"/>
      <c r="R11450" s="545"/>
      <c r="S11450" s="545"/>
      <c r="T11450" s="25"/>
      <c r="U11450" s="25"/>
    </row>
    <row r="11451" spans="2:21">
      <c r="B11451" s="9"/>
      <c r="C11451" s="9"/>
      <c r="D11451" s="9"/>
      <c r="E11451" s="9"/>
      <c r="F11451" s="10"/>
      <c r="G11451" s="4"/>
      <c r="H11451" s="24"/>
      <c r="I11451" s="184"/>
      <c r="J11451" s="182"/>
      <c r="K11451" s="21"/>
      <c r="L11451" s="24"/>
      <c r="M11451" s="185"/>
      <c r="N11451" s="24"/>
      <c r="O11451" s="14"/>
      <c r="P11451" s="14"/>
      <c r="Q11451" s="39"/>
      <c r="R11451" s="545"/>
      <c r="S11451" s="545"/>
      <c r="T11451" s="25"/>
      <c r="U11451" s="25"/>
    </row>
    <row r="11452" spans="2:21">
      <c r="B11452" s="9"/>
      <c r="C11452" s="9"/>
      <c r="D11452" s="9"/>
      <c r="E11452" s="9"/>
      <c r="F11452" s="10"/>
      <c r="G11452" s="4"/>
      <c r="H11452" s="24"/>
      <c r="I11452" s="184"/>
      <c r="J11452" s="182"/>
      <c r="K11452" s="21"/>
      <c r="L11452" s="24"/>
      <c r="M11452" s="185"/>
      <c r="N11452" s="24"/>
      <c r="O11452" s="14"/>
      <c r="P11452" s="14"/>
      <c r="Q11452" s="39"/>
      <c r="R11452" s="545"/>
      <c r="S11452" s="545"/>
      <c r="T11452" s="25"/>
      <c r="U11452" s="25"/>
    </row>
    <row r="11453" spans="2:21">
      <c r="B11453" s="9"/>
      <c r="C11453" s="9"/>
      <c r="D11453" s="9"/>
      <c r="E11453" s="9"/>
      <c r="F11453" s="10"/>
      <c r="G11453" s="4"/>
      <c r="H11453" s="24"/>
      <c r="I11453" s="184"/>
      <c r="J11453" s="182"/>
      <c r="K11453" s="21"/>
      <c r="L11453" s="24"/>
      <c r="M11453" s="185"/>
      <c r="N11453" s="24"/>
      <c r="O11453" s="14"/>
      <c r="P11453" s="14"/>
      <c r="Q11453" s="39"/>
      <c r="R11453" s="545"/>
      <c r="S11453" s="545"/>
      <c r="T11453" s="25"/>
      <c r="U11453" s="25"/>
    </row>
    <row r="11454" spans="2:21">
      <c r="B11454" s="9"/>
      <c r="C11454" s="9"/>
      <c r="D11454" s="9"/>
      <c r="E11454" s="9"/>
      <c r="F11454" s="10"/>
      <c r="G11454" s="4"/>
      <c r="H11454" s="24"/>
      <c r="I11454" s="184"/>
      <c r="J11454" s="182"/>
      <c r="K11454" s="21"/>
      <c r="L11454" s="24"/>
      <c r="M11454" s="185"/>
      <c r="N11454" s="24"/>
      <c r="O11454" s="14"/>
      <c r="P11454" s="14"/>
      <c r="Q11454" s="39"/>
      <c r="R11454" s="545"/>
      <c r="S11454" s="545"/>
      <c r="T11454" s="25"/>
      <c r="U11454" s="25"/>
    </row>
    <row r="11455" spans="2:21">
      <c r="B11455" s="9"/>
      <c r="C11455" s="9"/>
      <c r="D11455" s="9"/>
      <c r="E11455" s="9"/>
      <c r="F11455" s="10"/>
      <c r="G11455" s="4"/>
      <c r="H11455" s="24"/>
      <c r="I11455" s="184"/>
      <c r="J11455" s="182"/>
      <c r="K11455" s="21"/>
      <c r="L11455" s="24"/>
      <c r="M11455" s="185"/>
      <c r="N11455" s="24"/>
      <c r="O11455" s="14"/>
      <c r="P11455" s="14"/>
      <c r="Q11455" s="39"/>
      <c r="R11455" s="545"/>
      <c r="S11455" s="545"/>
      <c r="T11455" s="25"/>
      <c r="U11455" s="25"/>
    </row>
    <row r="11456" spans="2:21">
      <c r="B11456" s="9"/>
      <c r="C11456" s="9"/>
      <c r="D11456" s="9"/>
      <c r="E11456" s="9"/>
      <c r="F11456" s="10"/>
      <c r="G11456" s="4"/>
      <c r="H11456" s="24"/>
      <c r="I11456" s="184"/>
      <c r="J11456" s="182"/>
      <c r="K11456" s="21"/>
      <c r="L11456" s="24"/>
      <c r="M11456" s="185"/>
      <c r="N11456" s="24"/>
      <c r="O11456" s="14"/>
      <c r="P11456" s="14"/>
      <c r="Q11456" s="39"/>
      <c r="R11456" s="545"/>
      <c r="S11456" s="545"/>
      <c r="T11456" s="25"/>
      <c r="U11456" s="25"/>
    </row>
    <row r="11457" spans="2:21">
      <c r="B11457" s="9"/>
      <c r="C11457" s="9"/>
      <c r="D11457" s="9"/>
      <c r="E11457" s="9"/>
      <c r="F11457" s="10"/>
      <c r="G11457" s="4"/>
      <c r="H11457" s="24"/>
      <c r="I11457" s="184"/>
      <c r="J11457" s="182"/>
      <c r="K11457" s="21"/>
      <c r="L11457" s="24"/>
      <c r="M11457" s="185"/>
      <c r="N11457" s="24"/>
      <c r="O11457" s="14"/>
      <c r="P11457" s="14"/>
      <c r="Q11457" s="39"/>
      <c r="R11457" s="545"/>
      <c r="S11457" s="545"/>
      <c r="T11457" s="25"/>
      <c r="U11457" s="25"/>
    </row>
    <row r="11458" spans="2:21">
      <c r="B11458" s="9"/>
      <c r="C11458" s="9"/>
      <c r="D11458" s="9"/>
      <c r="E11458" s="9"/>
      <c r="F11458" s="10"/>
      <c r="G11458" s="4"/>
      <c r="H11458" s="24"/>
      <c r="I11458" s="184"/>
      <c r="J11458" s="182"/>
      <c r="K11458" s="21"/>
      <c r="L11458" s="24"/>
      <c r="M11458" s="185"/>
      <c r="N11458" s="24"/>
      <c r="O11458" s="14"/>
      <c r="P11458" s="14"/>
      <c r="Q11458" s="39"/>
      <c r="R11458" s="545"/>
      <c r="S11458" s="545"/>
      <c r="T11458" s="25"/>
      <c r="U11458" s="25"/>
    </row>
    <row r="11459" spans="2:21">
      <c r="B11459" s="9"/>
      <c r="C11459" s="9"/>
      <c r="D11459" s="9"/>
      <c r="E11459" s="9"/>
      <c r="F11459" s="10"/>
      <c r="G11459" s="4"/>
      <c r="H11459" s="24"/>
      <c r="I11459" s="184"/>
      <c r="J11459" s="182"/>
      <c r="K11459" s="21"/>
      <c r="L11459" s="24"/>
      <c r="M11459" s="185"/>
      <c r="N11459" s="24"/>
      <c r="O11459" s="14"/>
      <c r="P11459" s="14"/>
      <c r="Q11459" s="39"/>
      <c r="R11459" s="545"/>
      <c r="S11459" s="545"/>
      <c r="T11459" s="25"/>
      <c r="U11459" s="25"/>
    </row>
    <row r="11460" spans="2:21">
      <c r="B11460" s="9"/>
      <c r="C11460" s="9"/>
      <c r="D11460" s="9"/>
      <c r="E11460" s="9"/>
      <c r="F11460" s="10"/>
      <c r="G11460" s="4"/>
      <c r="H11460" s="24"/>
      <c r="I11460" s="184"/>
      <c r="J11460" s="182"/>
      <c r="K11460" s="21"/>
      <c r="L11460" s="24"/>
      <c r="M11460" s="185"/>
      <c r="N11460" s="24"/>
      <c r="O11460" s="14"/>
      <c r="P11460" s="14"/>
      <c r="Q11460" s="39"/>
      <c r="R11460" s="545"/>
      <c r="S11460" s="545"/>
      <c r="T11460" s="25"/>
      <c r="U11460" s="25"/>
    </row>
    <row r="11461" spans="2:21">
      <c r="B11461" s="9"/>
      <c r="C11461" s="9"/>
      <c r="D11461" s="9"/>
      <c r="E11461" s="9"/>
      <c r="F11461" s="10"/>
      <c r="G11461" s="4"/>
      <c r="H11461" s="24"/>
      <c r="I11461" s="184"/>
      <c r="J11461" s="182"/>
      <c r="K11461" s="21"/>
      <c r="L11461" s="24"/>
      <c r="M11461" s="185"/>
      <c r="N11461" s="24"/>
      <c r="O11461" s="14"/>
      <c r="P11461" s="14"/>
      <c r="Q11461" s="39"/>
      <c r="R11461" s="545"/>
      <c r="S11461" s="545"/>
      <c r="T11461" s="25"/>
      <c r="U11461" s="25"/>
    </row>
    <row r="11462" spans="2:21">
      <c r="B11462" s="9"/>
      <c r="C11462" s="9"/>
      <c r="D11462" s="9"/>
      <c r="E11462" s="9"/>
      <c r="F11462" s="10"/>
      <c r="G11462" s="4"/>
      <c r="H11462" s="24"/>
      <c r="I11462" s="184"/>
      <c r="J11462" s="182"/>
      <c r="K11462" s="21"/>
      <c r="L11462" s="24"/>
      <c r="M11462" s="185"/>
      <c r="N11462" s="24"/>
      <c r="O11462" s="14"/>
      <c r="P11462" s="14"/>
      <c r="Q11462" s="39"/>
      <c r="R11462" s="545"/>
      <c r="S11462" s="545"/>
      <c r="T11462" s="25"/>
      <c r="U11462" s="25"/>
    </row>
    <row r="11463" spans="2:21">
      <c r="B11463" s="9"/>
      <c r="C11463" s="9"/>
      <c r="D11463" s="9"/>
      <c r="E11463" s="9"/>
      <c r="F11463" s="10"/>
      <c r="G11463" s="4"/>
      <c r="H11463" s="24"/>
      <c r="I11463" s="184"/>
      <c r="J11463" s="182"/>
      <c r="K11463" s="21"/>
      <c r="L11463" s="24"/>
      <c r="M11463" s="185"/>
      <c r="N11463" s="24"/>
      <c r="O11463" s="14"/>
      <c r="P11463" s="14"/>
      <c r="Q11463" s="39"/>
      <c r="R11463" s="545"/>
      <c r="S11463" s="545"/>
      <c r="T11463" s="25"/>
      <c r="U11463" s="25"/>
    </row>
    <row r="11464" spans="2:21">
      <c r="B11464" s="9"/>
      <c r="C11464" s="9"/>
      <c r="D11464" s="9"/>
      <c r="E11464" s="9"/>
      <c r="F11464" s="10"/>
      <c r="G11464" s="4"/>
      <c r="H11464" s="24"/>
      <c r="I11464" s="184"/>
      <c r="J11464" s="182"/>
      <c r="K11464" s="21"/>
      <c r="L11464" s="24"/>
      <c r="M11464" s="185"/>
      <c r="N11464" s="24"/>
      <c r="O11464" s="14"/>
      <c r="P11464" s="14"/>
      <c r="Q11464" s="39"/>
      <c r="R11464" s="545"/>
      <c r="S11464" s="545"/>
      <c r="T11464" s="25"/>
      <c r="U11464" s="25"/>
    </row>
    <row r="11465" spans="2:21">
      <c r="B11465" s="9"/>
      <c r="C11465" s="9"/>
      <c r="D11465" s="9"/>
      <c r="E11465" s="9"/>
      <c r="F11465" s="10"/>
      <c r="G11465" s="4"/>
      <c r="H11465" s="24"/>
      <c r="I11465" s="184"/>
      <c r="J11465" s="182"/>
      <c r="K11465" s="21"/>
      <c r="L11465" s="24"/>
      <c r="M11465" s="185"/>
      <c r="N11465" s="24"/>
      <c r="O11465" s="14"/>
      <c r="P11465" s="14"/>
      <c r="Q11465" s="39"/>
      <c r="R11465" s="545"/>
      <c r="S11465" s="545"/>
      <c r="T11465" s="25"/>
      <c r="U11465" s="25"/>
    </row>
    <row r="11466" spans="2:21">
      <c r="B11466" s="9"/>
      <c r="C11466" s="9"/>
      <c r="D11466" s="9"/>
      <c r="E11466" s="9"/>
      <c r="F11466" s="10"/>
      <c r="G11466" s="4"/>
      <c r="H11466" s="24"/>
      <c r="I11466" s="184"/>
      <c r="J11466" s="182"/>
      <c r="K11466" s="21"/>
      <c r="L11466" s="24"/>
      <c r="M11466" s="185"/>
      <c r="N11466" s="24"/>
      <c r="O11466" s="14"/>
      <c r="P11466" s="14"/>
      <c r="Q11466" s="39"/>
      <c r="R11466" s="545"/>
      <c r="S11466" s="545"/>
      <c r="T11466" s="25"/>
      <c r="U11466" s="25"/>
    </row>
    <row r="11467" spans="2:21">
      <c r="B11467" s="9"/>
      <c r="C11467" s="9"/>
      <c r="D11467" s="9"/>
      <c r="E11467" s="9"/>
      <c r="F11467" s="10"/>
      <c r="G11467" s="4"/>
      <c r="H11467" s="24"/>
      <c r="I11467" s="184"/>
      <c r="J11467" s="182"/>
      <c r="K11467" s="21"/>
      <c r="L11467" s="24"/>
      <c r="M11467" s="185"/>
      <c r="N11467" s="24"/>
      <c r="O11467" s="14"/>
      <c r="P11467" s="14"/>
      <c r="Q11467" s="39"/>
      <c r="R11467" s="545"/>
      <c r="S11467" s="545"/>
      <c r="T11467" s="25"/>
      <c r="U11467" s="25"/>
    </row>
    <row r="11468" spans="2:21">
      <c r="B11468" s="9"/>
      <c r="C11468" s="9"/>
      <c r="D11468" s="9"/>
      <c r="E11468" s="9"/>
      <c r="F11468" s="10"/>
      <c r="G11468" s="4"/>
      <c r="H11468" s="24"/>
      <c r="I11468" s="184"/>
      <c r="J11468" s="182"/>
      <c r="K11468" s="21"/>
      <c r="L11468" s="24"/>
      <c r="M11468" s="185"/>
      <c r="N11468" s="24"/>
      <c r="O11468" s="14"/>
      <c r="P11468" s="14"/>
      <c r="Q11468" s="39"/>
      <c r="R11468" s="545"/>
      <c r="S11468" s="545"/>
      <c r="T11468" s="25"/>
      <c r="U11468" s="25"/>
    </row>
    <row r="11469" spans="2:21">
      <c r="B11469" s="9"/>
      <c r="C11469" s="9"/>
      <c r="D11469" s="9"/>
      <c r="E11469" s="9"/>
      <c r="F11469" s="10"/>
      <c r="G11469" s="4"/>
      <c r="H11469" s="24"/>
      <c r="I11469" s="184"/>
      <c r="J11469" s="182"/>
      <c r="K11469" s="21"/>
      <c r="L11469" s="24"/>
      <c r="M11469" s="185"/>
      <c r="N11469" s="24"/>
      <c r="O11469" s="14"/>
      <c r="P11469" s="14"/>
      <c r="Q11469" s="39"/>
      <c r="R11469" s="545"/>
      <c r="S11469" s="545"/>
      <c r="T11469" s="25"/>
      <c r="U11469" s="25"/>
    </row>
    <row r="11470" spans="2:21">
      <c r="B11470" s="9"/>
      <c r="C11470" s="9"/>
      <c r="D11470" s="9"/>
      <c r="E11470" s="9"/>
      <c r="F11470" s="10"/>
      <c r="G11470" s="4"/>
      <c r="H11470" s="24"/>
      <c r="I11470" s="184"/>
      <c r="J11470" s="182"/>
      <c r="K11470" s="21"/>
      <c r="L11470" s="24"/>
      <c r="M11470" s="185"/>
      <c r="N11470" s="24"/>
      <c r="O11470" s="14"/>
      <c r="P11470" s="14"/>
      <c r="Q11470" s="39"/>
      <c r="R11470" s="545"/>
      <c r="S11470" s="545"/>
      <c r="T11470" s="25"/>
      <c r="U11470" s="25"/>
    </row>
    <row r="11471" spans="2:21">
      <c r="B11471" s="9"/>
      <c r="C11471" s="9"/>
      <c r="D11471" s="9"/>
      <c r="E11471" s="9"/>
      <c r="F11471" s="10"/>
      <c r="G11471" s="4"/>
      <c r="H11471" s="24"/>
      <c r="I11471" s="184"/>
      <c r="J11471" s="182"/>
      <c r="K11471" s="21"/>
      <c r="L11471" s="24"/>
      <c r="M11471" s="185"/>
      <c r="N11471" s="24"/>
      <c r="O11471" s="14"/>
      <c r="P11471" s="14"/>
      <c r="Q11471" s="39"/>
      <c r="R11471" s="545"/>
      <c r="S11471" s="545"/>
      <c r="T11471" s="25"/>
      <c r="U11471" s="25"/>
    </row>
    <row r="11472" spans="2:21">
      <c r="B11472" s="9"/>
      <c r="C11472" s="9"/>
      <c r="D11472" s="9"/>
      <c r="E11472" s="9"/>
      <c r="F11472" s="10"/>
      <c r="G11472" s="4"/>
      <c r="H11472" s="24"/>
      <c r="I11472" s="184"/>
      <c r="J11472" s="182"/>
      <c r="K11472" s="21"/>
      <c r="L11472" s="24"/>
      <c r="M11472" s="185"/>
      <c r="N11472" s="24"/>
      <c r="O11472" s="14"/>
      <c r="P11472" s="14"/>
      <c r="Q11472" s="39"/>
      <c r="R11472" s="545"/>
      <c r="S11472" s="545"/>
      <c r="T11472" s="25"/>
      <c r="U11472" s="25"/>
    </row>
    <row r="11473" spans="2:21">
      <c r="B11473" s="9"/>
      <c r="C11473" s="9"/>
      <c r="D11473" s="9"/>
      <c r="E11473" s="9"/>
      <c r="F11473" s="10"/>
      <c r="G11473" s="4"/>
      <c r="H11473" s="24"/>
      <c r="I11473" s="184"/>
      <c r="J11473" s="182"/>
      <c r="K11473" s="21"/>
      <c r="L11473" s="24"/>
      <c r="M11473" s="185"/>
      <c r="N11473" s="24"/>
      <c r="O11473" s="14"/>
      <c r="P11473" s="14"/>
      <c r="Q11473" s="39"/>
      <c r="R11473" s="545"/>
      <c r="S11473" s="545"/>
      <c r="T11473" s="25"/>
      <c r="U11473" s="25"/>
    </row>
    <row r="11474" spans="2:21">
      <c r="B11474" s="9"/>
      <c r="C11474" s="9"/>
      <c r="D11474" s="9"/>
      <c r="E11474" s="9"/>
      <c r="F11474" s="10"/>
      <c r="G11474" s="4"/>
      <c r="H11474" s="24"/>
      <c r="I11474" s="184"/>
      <c r="J11474" s="182"/>
      <c r="K11474" s="21"/>
      <c r="L11474" s="24"/>
      <c r="M11474" s="185"/>
      <c r="N11474" s="24"/>
      <c r="O11474" s="14"/>
      <c r="P11474" s="14"/>
      <c r="Q11474" s="39"/>
      <c r="R11474" s="545"/>
      <c r="S11474" s="545"/>
      <c r="T11474" s="25"/>
      <c r="U11474" s="25"/>
    </row>
    <row r="11475" spans="2:21">
      <c r="B11475" s="9"/>
      <c r="C11475" s="9"/>
      <c r="D11475" s="9"/>
      <c r="E11475" s="9"/>
      <c r="F11475" s="10"/>
      <c r="G11475" s="4"/>
      <c r="H11475" s="24"/>
      <c r="I11475" s="184"/>
      <c r="J11475" s="182"/>
      <c r="K11475" s="21"/>
      <c r="L11475" s="24"/>
      <c r="M11475" s="185"/>
      <c r="N11475" s="24"/>
      <c r="O11475" s="14"/>
      <c r="P11475" s="14"/>
      <c r="Q11475" s="39"/>
      <c r="R11475" s="545"/>
      <c r="S11475" s="545"/>
      <c r="T11475" s="25"/>
      <c r="U11475" s="25"/>
    </row>
    <row r="11476" spans="2:21">
      <c r="B11476" s="9"/>
      <c r="C11476" s="9"/>
      <c r="D11476" s="9"/>
      <c r="E11476" s="9"/>
      <c r="F11476" s="10"/>
      <c r="G11476" s="4"/>
      <c r="H11476" s="24"/>
      <c r="I11476" s="184"/>
      <c r="J11476" s="182"/>
      <c r="K11476" s="21"/>
      <c r="L11476" s="24"/>
      <c r="M11476" s="185"/>
      <c r="N11476" s="24"/>
      <c r="O11476" s="14"/>
      <c r="P11476" s="14"/>
      <c r="Q11476" s="39"/>
      <c r="R11476" s="545"/>
      <c r="S11476" s="545"/>
      <c r="T11476" s="25"/>
      <c r="U11476" s="25"/>
    </row>
    <row r="11477" spans="2:21">
      <c r="B11477" s="9"/>
      <c r="C11477" s="9"/>
      <c r="D11477" s="9"/>
      <c r="E11477" s="9"/>
      <c r="F11477" s="10"/>
      <c r="G11477" s="4"/>
      <c r="H11477" s="24"/>
      <c r="I11477" s="184"/>
      <c r="J11477" s="182"/>
      <c r="K11477" s="21"/>
      <c r="L11477" s="24"/>
      <c r="M11477" s="185"/>
      <c r="N11477" s="24"/>
      <c r="O11477" s="14"/>
      <c r="P11477" s="14"/>
      <c r="Q11477" s="39"/>
      <c r="R11477" s="545"/>
      <c r="S11477" s="545"/>
      <c r="T11477" s="25"/>
      <c r="U11477" s="25"/>
    </row>
    <row r="11478" spans="2:21">
      <c r="B11478" s="9"/>
      <c r="C11478" s="9"/>
      <c r="D11478" s="9"/>
      <c r="E11478" s="9"/>
      <c r="F11478" s="10"/>
      <c r="G11478" s="4"/>
      <c r="H11478" s="24"/>
      <c r="I11478" s="184"/>
      <c r="J11478" s="182"/>
      <c r="K11478" s="21"/>
      <c r="L11478" s="24"/>
      <c r="M11478" s="185"/>
      <c r="N11478" s="24"/>
      <c r="O11478" s="14"/>
      <c r="P11478" s="14"/>
      <c r="Q11478" s="39"/>
      <c r="R11478" s="545"/>
      <c r="S11478" s="545"/>
      <c r="T11478" s="25"/>
      <c r="U11478" s="25"/>
    </row>
    <row r="11479" spans="2:21">
      <c r="B11479" s="9"/>
      <c r="C11479" s="9"/>
      <c r="D11479" s="9"/>
      <c r="E11479" s="9"/>
      <c r="F11479" s="10"/>
      <c r="G11479" s="4"/>
      <c r="H11479" s="24"/>
      <c r="I11479" s="184"/>
      <c r="J11479" s="182"/>
      <c r="K11479" s="21"/>
      <c r="L11479" s="24"/>
      <c r="M11479" s="185"/>
      <c r="N11479" s="24"/>
      <c r="O11479" s="14"/>
      <c r="P11479" s="14"/>
      <c r="Q11479" s="39"/>
      <c r="R11479" s="545"/>
      <c r="S11479" s="545"/>
      <c r="T11479" s="25"/>
      <c r="U11479" s="25"/>
    </row>
    <row r="11480" spans="2:21">
      <c r="B11480" s="9"/>
      <c r="C11480" s="9"/>
      <c r="D11480" s="9"/>
      <c r="E11480" s="9"/>
      <c r="F11480" s="10"/>
      <c r="G11480" s="4"/>
      <c r="H11480" s="24"/>
      <c r="I11480" s="184"/>
      <c r="J11480" s="182"/>
      <c r="K11480" s="21"/>
      <c r="L11480" s="24"/>
      <c r="M11480" s="185"/>
      <c r="N11480" s="24"/>
      <c r="O11480" s="14"/>
      <c r="P11480" s="14"/>
      <c r="Q11480" s="39"/>
      <c r="R11480" s="545"/>
      <c r="S11480" s="545"/>
      <c r="T11480" s="25"/>
      <c r="U11480" s="25"/>
    </row>
    <row r="11481" spans="2:21">
      <c r="B11481" s="9"/>
      <c r="C11481" s="9"/>
      <c r="D11481" s="9"/>
      <c r="E11481" s="9"/>
      <c r="F11481" s="10"/>
      <c r="G11481" s="4"/>
      <c r="H11481" s="24"/>
      <c r="I11481" s="184"/>
      <c r="J11481" s="182"/>
      <c r="K11481" s="21"/>
      <c r="L11481" s="24"/>
      <c r="M11481" s="185"/>
      <c r="N11481" s="24"/>
      <c r="O11481" s="14"/>
      <c r="P11481" s="14"/>
      <c r="Q11481" s="39"/>
      <c r="R11481" s="545"/>
      <c r="S11481" s="545"/>
      <c r="T11481" s="25"/>
      <c r="U11481" s="25"/>
    </row>
    <row r="11482" spans="2:21">
      <c r="B11482" s="9"/>
      <c r="C11482" s="9"/>
      <c r="D11482" s="9"/>
      <c r="E11482" s="9"/>
      <c r="F11482" s="10"/>
      <c r="G11482" s="4"/>
      <c r="H11482" s="24"/>
      <c r="I11482" s="184"/>
      <c r="J11482" s="182"/>
      <c r="K11482" s="21"/>
      <c r="L11482" s="24"/>
      <c r="M11482" s="185"/>
      <c r="N11482" s="24"/>
      <c r="O11482" s="14"/>
      <c r="P11482" s="14"/>
      <c r="Q11482" s="39"/>
      <c r="R11482" s="545"/>
      <c r="S11482" s="545"/>
      <c r="T11482" s="25"/>
      <c r="U11482" s="25"/>
    </row>
    <row r="11483" spans="2:21">
      <c r="B11483" s="9"/>
      <c r="C11483" s="9"/>
      <c r="D11483" s="9"/>
      <c r="E11483" s="9"/>
      <c r="F11483" s="10"/>
      <c r="G11483" s="4"/>
      <c r="H11483" s="24"/>
      <c r="I11483" s="184"/>
      <c r="J11483" s="182"/>
      <c r="K11483" s="21"/>
      <c r="L11483" s="24"/>
      <c r="M11483" s="185"/>
      <c r="N11483" s="24"/>
      <c r="O11483" s="14"/>
      <c r="P11483" s="14"/>
      <c r="Q11483" s="39"/>
      <c r="R11483" s="545"/>
      <c r="S11483" s="545"/>
      <c r="T11483" s="25"/>
      <c r="U11483" s="25"/>
    </row>
    <row r="11484" spans="2:21">
      <c r="B11484" s="9"/>
      <c r="C11484" s="9"/>
      <c r="D11484" s="9"/>
      <c r="E11484" s="9"/>
      <c r="F11484" s="10"/>
      <c r="G11484" s="4"/>
      <c r="H11484" s="24"/>
      <c r="I11484" s="184"/>
      <c r="J11484" s="182"/>
      <c r="K11484" s="21"/>
      <c r="L11484" s="24"/>
      <c r="M11484" s="185"/>
      <c r="N11484" s="24"/>
      <c r="O11484" s="14"/>
      <c r="P11484" s="14"/>
      <c r="Q11484" s="39"/>
      <c r="R11484" s="545"/>
      <c r="S11484" s="545"/>
      <c r="T11484" s="25"/>
      <c r="U11484" s="25"/>
    </row>
    <row r="11485" spans="2:21">
      <c r="B11485" s="9"/>
      <c r="C11485" s="9"/>
      <c r="D11485" s="9"/>
      <c r="E11485" s="9"/>
      <c r="F11485" s="10"/>
      <c r="G11485" s="4"/>
      <c r="H11485" s="24"/>
      <c r="I11485" s="184"/>
      <c r="J11485" s="182"/>
      <c r="K11485" s="21"/>
      <c r="L11485" s="24"/>
      <c r="M11485" s="185"/>
      <c r="N11485" s="24"/>
      <c r="O11485" s="14"/>
      <c r="P11485" s="14"/>
      <c r="Q11485" s="39"/>
      <c r="R11485" s="545"/>
      <c r="S11485" s="545"/>
      <c r="T11485" s="25"/>
      <c r="U11485" s="25"/>
    </row>
    <row r="11486" spans="2:21">
      <c r="B11486" s="9"/>
      <c r="C11486" s="9"/>
      <c r="D11486" s="9"/>
      <c r="E11486" s="9"/>
      <c r="F11486" s="10"/>
      <c r="G11486" s="4"/>
      <c r="H11486" s="24"/>
      <c r="I11486" s="184"/>
      <c r="J11486" s="182"/>
      <c r="K11486" s="21"/>
      <c r="L11486" s="24"/>
      <c r="M11486" s="185"/>
      <c r="N11486" s="24"/>
      <c r="O11486" s="14"/>
      <c r="P11486" s="14"/>
      <c r="Q11486" s="39"/>
      <c r="R11486" s="545"/>
      <c r="S11486" s="545"/>
      <c r="T11486" s="25"/>
      <c r="U11486" s="25"/>
    </row>
    <row r="11487" spans="2:21">
      <c r="B11487" s="9"/>
      <c r="C11487" s="9"/>
      <c r="D11487" s="9"/>
      <c r="E11487" s="9"/>
      <c r="F11487" s="10"/>
      <c r="G11487" s="4"/>
      <c r="H11487" s="24"/>
      <c r="I11487" s="184"/>
      <c r="J11487" s="182"/>
      <c r="K11487" s="21"/>
      <c r="L11487" s="24"/>
      <c r="M11487" s="185"/>
      <c r="N11487" s="24"/>
      <c r="O11487" s="14"/>
      <c r="P11487" s="14"/>
      <c r="Q11487" s="39"/>
      <c r="R11487" s="545"/>
      <c r="S11487" s="545"/>
      <c r="T11487" s="25"/>
      <c r="U11487" s="25"/>
    </row>
    <row r="11488" spans="2:21">
      <c r="B11488" s="9"/>
      <c r="C11488" s="9"/>
      <c r="D11488" s="9"/>
      <c r="E11488" s="9"/>
      <c r="F11488" s="10"/>
      <c r="G11488" s="4"/>
      <c r="H11488" s="24"/>
      <c r="I11488" s="184"/>
      <c r="J11488" s="182"/>
      <c r="K11488" s="21"/>
      <c r="L11488" s="24"/>
      <c r="M11488" s="185"/>
      <c r="N11488" s="24"/>
      <c r="O11488" s="14"/>
      <c r="P11488" s="14"/>
      <c r="Q11488" s="39"/>
      <c r="R11488" s="545"/>
      <c r="S11488" s="545"/>
      <c r="T11488" s="25"/>
      <c r="U11488" s="25"/>
    </row>
    <row r="11489" spans="2:21">
      <c r="B11489" s="9"/>
      <c r="C11489" s="9"/>
      <c r="D11489" s="9"/>
      <c r="E11489" s="9"/>
      <c r="F11489" s="10"/>
      <c r="G11489" s="4"/>
      <c r="H11489" s="24"/>
      <c r="I11489" s="184"/>
      <c r="J11489" s="182"/>
      <c r="K11489" s="21"/>
      <c r="L11489" s="24"/>
      <c r="M11489" s="185"/>
      <c r="N11489" s="24"/>
      <c r="O11489" s="14"/>
      <c r="P11489" s="14"/>
      <c r="Q11489" s="39"/>
      <c r="R11489" s="545"/>
      <c r="S11489" s="545"/>
      <c r="T11489" s="25"/>
      <c r="U11489" s="25"/>
    </row>
    <row r="11490" spans="2:21">
      <c r="B11490" s="9"/>
      <c r="C11490" s="9"/>
      <c r="D11490" s="9"/>
      <c r="E11490" s="9"/>
      <c r="F11490" s="10"/>
      <c r="G11490" s="4"/>
      <c r="H11490" s="24"/>
      <c r="I11490" s="184"/>
      <c r="J11490" s="182"/>
      <c r="K11490" s="21"/>
      <c r="L11490" s="24"/>
      <c r="M11490" s="185"/>
      <c r="N11490" s="24"/>
      <c r="O11490" s="14"/>
      <c r="P11490" s="14"/>
      <c r="Q11490" s="39"/>
      <c r="R11490" s="545"/>
      <c r="S11490" s="545"/>
      <c r="T11490" s="25"/>
      <c r="U11490" s="25"/>
    </row>
    <row r="11491" spans="2:21">
      <c r="B11491" s="9"/>
      <c r="C11491" s="9"/>
      <c r="D11491" s="9"/>
      <c r="E11491" s="9"/>
      <c r="F11491" s="10"/>
      <c r="G11491" s="4"/>
      <c r="H11491" s="24"/>
      <c r="I11491" s="184"/>
      <c r="J11491" s="182"/>
      <c r="K11491" s="21"/>
      <c r="L11491" s="24"/>
      <c r="M11491" s="185"/>
      <c r="N11491" s="24"/>
      <c r="O11491" s="14"/>
      <c r="P11491" s="14"/>
      <c r="Q11491" s="39"/>
      <c r="R11491" s="545"/>
      <c r="S11491" s="545"/>
      <c r="T11491" s="25"/>
      <c r="U11491" s="25"/>
    </row>
    <row r="11492" spans="2:21">
      <c r="B11492" s="9"/>
      <c r="C11492" s="9"/>
      <c r="D11492" s="9"/>
      <c r="E11492" s="9"/>
      <c r="F11492" s="10"/>
      <c r="G11492" s="4"/>
      <c r="H11492" s="24"/>
      <c r="I11492" s="184"/>
      <c r="J11492" s="182"/>
      <c r="K11492" s="21"/>
      <c r="L11492" s="24"/>
      <c r="M11492" s="185"/>
      <c r="N11492" s="24"/>
      <c r="O11492" s="14"/>
      <c r="P11492" s="14"/>
      <c r="Q11492" s="39"/>
      <c r="R11492" s="545"/>
      <c r="S11492" s="545"/>
      <c r="T11492" s="25"/>
      <c r="U11492" s="25"/>
    </row>
    <row r="11493" spans="2:21">
      <c r="B11493" s="9"/>
      <c r="C11493" s="9"/>
      <c r="D11493" s="9"/>
      <c r="E11493" s="9"/>
      <c r="F11493" s="10"/>
      <c r="G11493" s="4"/>
      <c r="H11493" s="24"/>
      <c r="I11493" s="184"/>
      <c r="J11493" s="182"/>
      <c r="K11493" s="21"/>
      <c r="L11493" s="24"/>
      <c r="M11493" s="185"/>
      <c r="N11493" s="24"/>
      <c r="O11493" s="14"/>
      <c r="P11493" s="14"/>
      <c r="Q11493" s="39"/>
      <c r="R11493" s="545"/>
      <c r="S11493" s="545"/>
      <c r="T11493" s="25"/>
      <c r="U11493" s="25"/>
    </row>
    <row r="11494" spans="2:21">
      <c r="B11494" s="9"/>
      <c r="C11494" s="9"/>
      <c r="D11494" s="9"/>
      <c r="E11494" s="9"/>
      <c r="F11494" s="10"/>
      <c r="G11494" s="4"/>
      <c r="H11494" s="24"/>
      <c r="I11494" s="184"/>
      <c r="J11494" s="182"/>
      <c r="K11494" s="21"/>
      <c r="L11494" s="24"/>
      <c r="M11494" s="185"/>
      <c r="N11494" s="24"/>
      <c r="O11494" s="14"/>
      <c r="P11494" s="14"/>
      <c r="Q11494" s="39"/>
      <c r="R11494" s="545"/>
      <c r="S11494" s="545"/>
      <c r="T11494" s="25"/>
      <c r="U11494" s="25"/>
    </row>
    <row r="11495" spans="2:21">
      <c r="B11495" s="9"/>
      <c r="C11495" s="9"/>
      <c r="D11495" s="9"/>
      <c r="E11495" s="9"/>
      <c r="F11495" s="10"/>
      <c r="G11495" s="4"/>
      <c r="H11495" s="24"/>
      <c r="I11495" s="184"/>
      <c r="J11495" s="182"/>
      <c r="K11495" s="21"/>
      <c r="L11495" s="24"/>
      <c r="M11495" s="185"/>
      <c r="N11495" s="24"/>
      <c r="O11495" s="14"/>
      <c r="P11495" s="14"/>
      <c r="Q11495" s="39"/>
      <c r="R11495" s="545"/>
      <c r="S11495" s="545"/>
      <c r="T11495" s="25"/>
      <c r="U11495" s="25"/>
    </row>
    <row r="11496" spans="2:21">
      <c r="B11496" s="9"/>
      <c r="C11496" s="9"/>
      <c r="D11496" s="9"/>
      <c r="E11496" s="9"/>
      <c r="F11496" s="10"/>
      <c r="G11496" s="4"/>
      <c r="H11496" s="24"/>
      <c r="I11496" s="184"/>
      <c r="J11496" s="182"/>
      <c r="K11496" s="21"/>
      <c r="L11496" s="24"/>
      <c r="M11496" s="185"/>
      <c r="N11496" s="24"/>
      <c r="O11496" s="14"/>
      <c r="P11496" s="14"/>
      <c r="Q11496" s="39"/>
      <c r="R11496" s="545"/>
      <c r="S11496" s="545"/>
      <c r="T11496" s="25"/>
      <c r="U11496" s="25"/>
    </row>
    <row r="11497" spans="2:21">
      <c r="B11497" s="9"/>
      <c r="C11497" s="9"/>
      <c r="D11497" s="9"/>
      <c r="E11497" s="9"/>
      <c r="F11497" s="10"/>
      <c r="G11497" s="4"/>
      <c r="H11497" s="24"/>
      <c r="I11497" s="184"/>
      <c r="J11497" s="182"/>
      <c r="K11497" s="21"/>
      <c r="L11497" s="24"/>
      <c r="M11497" s="185"/>
      <c r="N11497" s="24"/>
      <c r="O11497" s="14"/>
      <c r="P11497" s="14"/>
      <c r="Q11497" s="39"/>
      <c r="R11497" s="545"/>
      <c r="S11497" s="545"/>
      <c r="T11497" s="25"/>
      <c r="U11497" s="25"/>
    </row>
    <row r="11498" spans="2:21">
      <c r="B11498" s="9"/>
      <c r="C11498" s="9"/>
      <c r="D11498" s="9"/>
      <c r="E11498" s="9"/>
      <c r="F11498" s="10"/>
      <c r="G11498" s="4"/>
      <c r="H11498" s="24"/>
      <c r="I11498" s="184"/>
      <c r="J11498" s="182"/>
      <c r="K11498" s="21"/>
      <c r="L11498" s="24"/>
      <c r="M11498" s="185"/>
      <c r="N11498" s="24"/>
      <c r="O11498" s="14"/>
      <c r="P11498" s="14"/>
      <c r="Q11498" s="39"/>
      <c r="R11498" s="545"/>
      <c r="S11498" s="545"/>
      <c r="T11498" s="25"/>
      <c r="U11498" s="25"/>
    </row>
    <row r="11499" spans="2:21">
      <c r="B11499" s="9"/>
      <c r="C11499" s="9"/>
      <c r="D11499" s="9"/>
      <c r="E11499" s="9"/>
      <c r="F11499" s="10"/>
      <c r="G11499" s="4"/>
      <c r="H11499" s="24"/>
      <c r="I11499" s="184"/>
      <c r="J11499" s="182"/>
      <c r="K11499" s="21"/>
      <c r="L11499" s="24"/>
      <c r="M11499" s="185"/>
      <c r="N11499" s="24"/>
      <c r="O11499" s="14"/>
      <c r="P11499" s="14"/>
      <c r="Q11499" s="39"/>
      <c r="R11499" s="545"/>
      <c r="S11499" s="545"/>
      <c r="T11499" s="25"/>
      <c r="U11499" s="25"/>
    </row>
    <row r="11500" spans="2:21">
      <c r="B11500" s="9"/>
      <c r="C11500" s="9"/>
      <c r="D11500" s="9"/>
      <c r="E11500" s="9"/>
      <c r="F11500" s="10"/>
      <c r="G11500" s="4"/>
      <c r="H11500" s="24"/>
      <c r="I11500" s="184"/>
      <c r="J11500" s="182"/>
      <c r="K11500" s="21"/>
      <c r="L11500" s="24"/>
      <c r="M11500" s="185"/>
      <c r="N11500" s="24"/>
      <c r="O11500" s="14"/>
      <c r="P11500" s="14"/>
      <c r="Q11500" s="39"/>
      <c r="R11500" s="545"/>
      <c r="S11500" s="545"/>
      <c r="T11500" s="25"/>
      <c r="U11500" s="25"/>
    </row>
    <row r="11501" spans="2:21">
      <c r="B11501" s="9"/>
      <c r="C11501" s="9"/>
      <c r="D11501" s="9"/>
      <c r="E11501" s="9"/>
      <c r="F11501" s="10"/>
      <c r="G11501" s="4"/>
      <c r="H11501" s="24"/>
      <c r="I11501" s="184"/>
      <c r="J11501" s="182"/>
      <c r="K11501" s="21"/>
      <c r="L11501" s="24"/>
      <c r="M11501" s="185"/>
      <c r="N11501" s="24"/>
      <c r="O11501" s="14"/>
      <c r="P11501" s="14"/>
      <c r="Q11501" s="39"/>
      <c r="R11501" s="545"/>
      <c r="S11501" s="545"/>
      <c r="T11501" s="25"/>
      <c r="U11501" s="25"/>
    </row>
    <row r="11502" spans="2:21">
      <c r="B11502" s="9"/>
      <c r="C11502" s="9"/>
      <c r="D11502" s="9"/>
      <c r="E11502" s="9"/>
      <c r="F11502" s="10"/>
      <c r="G11502" s="4"/>
      <c r="H11502" s="24"/>
      <c r="I11502" s="184"/>
      <c r="J11502" s="182"/>
      <c r="K11502" s="21"/>
      <c r="L11502" s="24"/>
      <c r="M11502" s="185"/>
      <c r="N11502" s="24"/>
      <c r="O11502" s="14"/>
      <c r="P11502" s="14"/>
      <c r="Q11502" s="39"/>
      <c r="R11502" s="545"/>
      <c r="S11502" s="545"/>
      <c r="T11502" s="25"/>
      <c r="U11502" s="25"/>
    </row>
    <row r="11503" spans="2:21">
      <c r="B11503" s="9"/>
      <c r="C11503" s="9"/>
      <c r="D11503" s="9"/>
      <c r="E11503" s="9"/>
      <c r="F11503" s="10"/>
      <c r="G11503" s="4"/>
      <c r="H11503" s="24"/>
      <c r="I11503" s="184"/>
      <c r="J11503" s="182"/>
      <c r="K11503" s="21"/>
      <c r="L11503" s="24"/>
      <c r="M11503" s="185"/>
      <c r="N11503" s="24"/>
      <c r="O11503" s="14"/>
      <c r="P11503" s="14"/>
      <c r="Q11503" s="39"/>
      <c r="R11503" s="545"/>
      <c r="S11503" s="545"/>
      <c r="T11503" s="25"/>
      <c r="U11503" s="25"/>
    </row>
    <row r="11504" spans="2:21">
      <c r="B11504" s="9"/>
      <c r="C11504" s="9"/>
      <c r="D11504" s="9"/>
      <c r="E11504" s="9"/>
      <c r="F11504" s="10"/>
      <c r="G11504" s="4"/>
      <c r="H11504" s="24"/>
      <c r="I11504" s="184"/>
      <c r="J11504" s="182"/>
      <c r="K11504" s="21"/>
      <c r="L11504" s="24"/>
      <c r="M11504" s="185"/>
      <c r="N11504" s="24"/>
      <c r="O11504" s="14"/>
      <c r="P11504" s="14"/>
      <c r="Q11504" s="39"/>
      <c r="R11504" s="545"/>
      <c r="S11504" s="545"/>
      <c r="T11504" s="25"/>
      <c r="U11504" s="25"/>
    </row>
    <row r="11505" spans="2:21">
      <c r="B11505" s="9"/>
      <c r="C11505" s="9"/>
      <c r="D11505" s="9"/>
      <c r="E11505" s="9"/>
      <c r="F11505" s="10"/>
      <c r="G11505" s="4"/>
      <c r="H11505" s="24"/>
      <c r="I11505" s="184"/>
      <c r="J11505" s="182"/>
      <c r="K11505" s="21"/>
      <c r="L11505" s="24"/>
      <c r="M11505" s="185"/>
      <c r="N11505" s="24"/>
      <c r="O11505" s="14"/>
      <c r="P11505" s="14"/>
      <c r="Q11505" s="39"/>
      <c r="R11505" s="545"/>
      <c r="S11505" s="545"/>
      <c r="T11505" s="25"/>
      <c r="U11505" s="25"/>
    </row>
    <row r="11506" spans="2:21">
      <c r="B11506" s="9"/>
      <c r="C11506" s="9"/>
      <c r="D11506" s="9"/>
      <c r="E11506" s="9"/>
      <c r="F11506" s="10"/>
      <c r="G11506" s="4"/>
      <c r="H11506" s="24"/>
      <c r="I11506" s="184"/>
      <c r="J11506" s="182"/>
      <c r="K11506" s="21"/>
      <c r="L11506" s="24"/>
      <c r="M11506" s="185"/>
      <c r="N11506" s="24"/>
      <c r="O11506" s="14"/>
      <c r="P11506" s="14"/>
      <c r="Q11506" s="39"/>
      <c r="R11506" s="545"/>
      <c r="S11506" s="545"/>
      <c r="T11506" s="25"/>
      <c r="U11506" s="25"/>
    </row>
    <row r="11507" spans="2:21">
      <c r="B11507" s="9"/>
      <c r="C11507" s="9"/>
      <c r="D11507" s="9"/>
      <c r="E11507" s="9"/>
      <c r="F11507" s="10"/>
      <c r="G11507" s="4"/>
      <c r="H11507" s="24"/>
      <c r="I11507" s="184"/>
      <c r="J11507" s="182"/>
      <c r="K11507" s="21"/>
      <c r="L11507" s="24"/>
      <c r="M11507" s="185"/>
      <c r="N11507" s="24"/>
      <c r="O11507" s="14"/>
      <c r="P11507" s="14"/>
      <c r="Q11507" s="39"/>
      <c r="R11507" s="545"/>
      <c r="S11507" s="545"/>
      <c r="T11507" s="25"/>
      <c r="U11507" s="25"/>
    </row>
    <row r="11508" spans="2:21">
      <c r="B11508" s="9"/>
      <c r="C11508" s="9"/>
      <c r="D11508" s="9"/>
      <c r="E11508" s="9"/>
      <c r="F11508" s="10"/>
      <c r="G11508" s="4"/>
      <c r="H11508" s="24"/>
      <c r="I11508" s="184"/>
      <c r="J11508" s="182"/>
      <c r="K11508" s="21"/>
      <c r="L11508" s="24"/>
      <c r="M11508" s="185"/>
      <c r="N11508" s="24"/>
      <c r="O11508" s="14"/>
      <c r="P11508" s="14"/>
      <c r="Q11508" s="39"/>
      <c r="R11508" s="545"/>
      <c r="S11508" s="545"/>
      <c r="T11508" s="25"/>
      <c r="U11508" s="25"/>
    </row>
    <row r="11509" spans="2:21">
      <c r="B11509" s="9"/>
      <c r="C11509" s="9"/>
      <c r="D11509" s="9"/>
      <c r="E11509" s="9"/>
      <c r="F11509" s="10"/>
      <c r="G11509" s="4"/>
      <c r="H11509" s="24"/>
      <c r="I11509" s="184"/>
      <c r="J11509" s="182"/>
      <c r="K11509" s="21"/>
      <c r="L11509" s="24"/>
      <c r="M11509" s="185"/>
      <c r="N11509" s="24"/>
      <c r="O11509" s="14"/>
      <c r="P11509" s="14"/>
      <c r="Q11509" s="39"/>
      <c r="R11509" s="545"/>
      <c r="S11509" s="545"/>
      <c r="T11509" s="25"/>
      <c r="U11509" s="25"/>
    </row>
    <row r="11510" spans="2:21">
      <c r="B11510" s="9"/>
      <c r="C11510" s="9"/>
      <c r="D11510" s="9"/>
      <c r="E11510" s="9"/>
      <c r="F11510" s="10"/>
      <c r="G11510" s="4"/>
      <c r="H11510" s="24"/>
      <c r="I11510" s="184"/>
      <c r="J11510" s="182"/>
      <c r="K11510" s="21"/>
      <c r="L11510" s="24"/>
      <c r="M11510" s="185"/>
      <c r="N11510" s="24"/>
      <c r="O11510" s="14"/>
      <c r="P11510" s="14"/>
      <c r="Q11510" s="39"/>
      <c r="R11510" s="545"/>
      <c r="S11510" s="545"/>
      <c r="T11510" s="25"/>
      <c r="U11510" s="25"/>
    </row>
    <row r="11511" spans="2:21">
      <c r="B11511" s="9"/>
      <c r="C11511" s="9"/>
      <c r="D11511" s="9"/>
      <c r="E11511" s="9"/>
      <c r="F11511" s="10"/>
      <c r="G11511" s="4"/>
      <c r="H11511" s="24"/>
      <c r="I11511" s="184"/>
      <c r="J11511" s="182"/>
      <c r="K11511" s="21"/>
      <c r="L11511" s="24"/>
      <c r="M11511" s="185"/>
      <c r="N11511" s="24"/>
      <c r="O11511" s="14"/>
      <c r="P11511" s="14"/>
      <c r="Q11511" s="39"/>
      <c r="R11511" s="545"/>
      <c r="S11511" s="545"/>
      <c r="T11511" s="25"/>
      <c r="U11511" s="25"/>
    </row>
    <row r="11512" spans="2:21">
      <c r="B11512" s="9"/>
      <c r="C11512" s="9"/>
      <c r="D11512" s="9"/>
      <c r="E11512" s="9"/>
      <c r="F11512" s="10"/>
      <c r="G11512" s="4"/>
      <c r="H11512" s="24"/>
      <c r="I11512" s="184"/>
      <c r="J11512" s="182"/>
      <c r="K11512" s="21"/>
      <c r="L11512" s="24"/>
      <c r="M11512" s="185"/>
      <c r="N11512" s="24"/>
      <c r="O11512" s="14"/>
      <c r="P11512" s="14"/>
      <c r="Q11512" s="39"/>
      <c r="R11512" s="545"/>
      <c r="S11512" s="545"/>
      <c r="T11512" s="25"/>
      <c r="U11512" s="25"/>
    </row>
    <row r="11513" spans="2:21">
      <c r="B11513" s="9"/>
      <c r="C11513" s="9"/>
      <c r="D11513" s="9"/>
      <c r="E11513" s="9"/>
      <c r="F11513" s="10"/>
      <c r="G11513" s="4"/>
      <c r="H11513" s="24"/>
      <c r="I11513" s="184"/>
      <c r="J11513" s="182"/>
      <c r="K11513" s="21"/>
      <c r="L11513" s="24"/>
      <c r="M11513" s="185"/>
      <c r="N11513" s="24"/>
      <c r="O11513" s="14"/>
      <c r="P11513" s="14"/>
      <c r="Q11513" s="39"/>
      <c r="R11513" s="545"/>
      <c r="S11513" s="545"/>
      <c r="T11513" s="25"/>
      <c r="U11513" s="25"/>
    </row>
    <row r="11514" spans="2:21">
      <c r="B11514" s="9"/>
      <c r="C11514" s="9"/>
      <c r="D11514" s="9"/>
      <c r="E11514" s="9"/>
      <c r="F11514" s="10"/>
      <c r="G11514" s="4"/>
      <c r="H11514" s="24"/>
      <c r="I11514" s="184"/>
      <c r="J11514" s="182"/>
      <c r="K11514" s="21"/>
      <c r="L11514" s="24"/>
      <c r="M11514" s="185"/>
      <c r="N11514" s="24"/>
      <c r="O11514" s="14"/>
      <c r="P11514" s="14"/>
      <c r="Q11514" s="39"/>
      <c r="R11514" s="545"/>
      <c r="S11514" s="545"/>
      <c r="T11514" s="25"/>
      <c r="U11514" s="25"/>
    </row>
    <row r="11515" spans="2:21">
      <c r="B11515" s="9"/>
      <c r="C11515" s="9"/>
      <c r="D11515" s="9"/>
      <c r="E11515" s="9"/>
      <c r="F11515" s="10"/>
      <c r="G11515" s="4"/>
      <c r="H11515" s="24"/>
      <c r="I11515" s="184"/>
      <c r="J11515" s="182"/>
      <c r="K11515" s="21"/>
      <c r="L11515" s="24"/>
      <c r="M11515" s="185"/>
      <c r="N11515" s="24"/>
      <c r="O11515" s="14"/>
      <c r="P11515" s="14"/>
      <c r="Q11515" s="39"/>
      <c r="R11515" s="545"/>
      <c r="S11515" s="545"/>
      <c r="T11515" s="25"/>
      <c r="U11515" s="25"/>
    </row>
    <row r="11516" spans="2:21">
      <c r="B11516" s="9"/>
      <c r="C11516" s="9"/>
      <c r="D11516" s="9"/>
      <c r="E11516" s="9"/>
      <c r="F11516" s="10"/>
      <c r="G11516" s="4"/>
      <c r="H11516" s="24"/>
      <c r="I11516" s="184"/>
      <c r="J11516" s="182"/>
      <c r="K11516" s="21"/>
      <c r="L11516" s="24"/>
      <c r="M11516" s="185"/>
      <c r="N11516" s="24"/>
      <c r="O11516" s="14"/>
      <c r="P11516" s="14"/>
      <c r="Q11516" s="39"/>
      <c r="R11516" s="545"/>
      <c r="S11516" s="545"/>
      <c r="T11516" s="25"/>
      <c r="U11516" s="25"/>
    </row>
    <row r="11517" spans="2:21">
      <c r="B11517" s="9"/>
      <c r="C11517" s="9"/>
      <c r="D11517" s="9"/>
      <c r="E11517" s="9"/>
      <c r="F11517" s="10"/>
      <c r="G11517" s="4"/>
      <c r="H11517" s="24"/>
      <c r="I11517" s="184"/>
      <c r="J11517" s="182"/>
      <c r="K11517" s="21"/>
      <c r="L11517" s="24"/>
      <c r="M11517" s="185"/>
      <c r="N11517" s="24"/>
      <c r="O11517" s="14"/>
      <c r="P11517" s="14"/>
      <c r="Q11517" s="39"/>
      <c r="R11517" s="545"/>
      <c r="S11517" s="545"/>
      <c r="T11517" s="25"/>
      <c r="U11517" s="25"/>
    </row>
    <row r="11518" spans="2:21">
      <c r="B11518" s="9"/>
      <c r="C11518" s="9"/>
      <c r="D11518" s="9"/>
      <c r="E11518" s="9"/>
      <c r="F11518" s="10"/>
      <c r="G11518" s="4"/>
      <c r="H11518" s="24"/>
      <c r="I11518" s="184"/>
      <c r="J11518" s="182"/>
      <c r="K11518" s="21"/>
      <c r="L11518" s="24"/>
      <c r="M11518" s="185"/>
      <c r="N11518" s="24"/>
      <c r="O11518" s="14"/>
      <c r="P11518" s="14"/>
      <c r="Q11518" s="39"/>
      <c r="R11518" s="545"/>
      <c r="S11518" s="545"/>
      <c r="T11518" s="25"/>
      <c r="U11518" s="25"/>
    </row>
    <row r="11519" spans="2:21">
      <c r="B11519" s="9"/>
      <c r="C11519" s="9"/>
      <c r="D11519" s="9"/>
      <c r="E11519" s="9"/>
      <c r="F11519" s="10"/>
      <c r="G11519" s="4"/>
      <c r="H11519" s="24"/>
      <c r="I11519" s="184"/>
      <c r="J11519" s="182"/>
      <c r="K11519" s="21"/>
      <c r="L11519" s="24"/>
      <c r="M11519" s="185"/>
      <c r="N11519" s="24"/>
      <c r="O11519" s="14"/>
      <c r="P11519" s="14"/>
      <c r="Q11519" s="39"/>
      <c r="R11519" s="545"/>
      <c r="S11519" s="545"/>
      <c r="T11519" s="25"/>
      <c r="U11519" s="25"/>
    </row>
    <row r="11520" spans="2:21">
      <c r="B11520" s="9"/>
      <c r="C11520" s="9"/>
      <c r="D11520" s="9"/>
      <c r="E11520" s="9"/>
      <c r="F11520" s="10"/>
      <c r="G11520" s="4"/>
      <c r="H11520" s="24"/>
      <c r="I11520" s="184"/>
      <c r="J11520" s="182"/>
      <c r="K11520" s="21"/>
      <c r="L11520" s="24"/>
      <c r="M11520" s="185"/>
      <c r="N11520" s="24"/>
      <c r="O11520" s="14"/>
      <c r="P11520" s="14"/>
      <c r="Q11520" s="39"/>
      <c r="R11520" s="545"/>
      <c r="S11520" s="545"/>
      <c r="T11520" s="25"/>
      <c r="U11520" s="25"/>
    </row>
    <row r="11521" spans="2:21">
      <c r="B11521" s="9"/>
      <c r="C11521" s="9"/>
      <c r="D11521" s="9"/>
      <c r="E11521" s="9"/>
      <c r="F11521" s="10"/>
      <c r="G11521" s="4"/>
      <c r="H11521" s="24"/>
      <c r="I11521" s="184"/>
      <c r="J11521" s="182"/>
      <c r="K11521" s="21"/>
      <c r="L11521" s="24"/>
      <c r="M11521" s="185"/>
      <c r="N11521" s="24"/>
      <c r="O11521" s="14"/>
      <c r="P11521" s="14"/>
      <c r="Q11521" s="39"/>
      <c r="R11521" s="545"/>
      <c r="S11521" s="545"/>
      <c r="T11521" s="25"/>
      <c r="U11521" s="25"/>
    </row>
    <row r="11522" spans="2:21">
      <c r="B11522" s="9"/>
      <c r="C11522" s="9"/>
      <c r="D11522" s="9"/>
      <c r="E11522" s="9"/>
      <c r="F11522" s="10"/>
      <c r="G11522" s="4"/>
      <c r="H11522" s="24"/>
      <c r="I11522" s="184"/>
      <c r="J11522" s="182"/>
      <c r="K11522" s="21"/>
      <c r="L11522" s="24"/>
      <c r="M11522" s="185"/>
      <c r="N11522" s="24"/>
      <c r="O11522" s="14"/>
      <c r="P11522" s="14"/>
      <c r="Q11522" s="39"/>
      <c r="R11522" s="545"/>
      <c r="S11522" s="545"/>
      <c r="T11522" s="25"/>
      <c r="U11522" s="25"/>
    </row>
    <row r="11523" spans="2:21">
      <c r="B11523" s="9"/>
      <c r="C11523" s="9"/>
      <c r="D11523" s="9"/>
      <c r="E11523" s="9"/>
      <c r="F11523" s="10"/>
      <c r="G11523" s="4"/>
      <c r="H11523" s="24"/>
      <c r="I11523" s="184"/>
      <c r="J11523" s="182"/>
      <c r="K11523" s="21"/>
      <c r="L11523" s="24"/>
      <c r="M11523" s="185"/>
      <c r="N11523" s="24"/>
      <c r="O11523" s="14"/>
      <c r="P11523" s="14"/>
      <c r="Q11523" s="39"/>
      <c r="R11523" s="545"/>
      <c r="S11523" s="545"/>
      <c r="T11523" s="25"/>
      <c r="U11523" s="25"/>
    </row>
    <row r="11524" spans="2:21">
      <c r="B11524" s="9"/>
      <c r="C11524" s="9"/>
      <c r="D11524" s="9"/>
      <c r="E11524" s="9"/>
      <c r="F11524" s="10"/>
      <c r="G11524" s="4"/>
      <c r="H11524" s="24"/>
      <c r="I11524" s="184"/>
      <c r="J11524" s="182"/>
      <c r="K11524" s="21"/>
      <c r="L11524" s="24"/>
      <c r="M11524" s="185"/>
      <c r="N11524" s="24"/>
      <c r="O11524" s="14"/>
      <c r="P11524" s="14"/>
      <c r="Q11524" s="39"/>
      <c r="R11524" s="545"/>
      <c r="S11524" s="545"/>
      <c r="T11524" s="25"/>
      <c r="U11524" s="25"/>
    </row>
    <row r="11525" spans="2:21">
      <c r="B11525" s="9"/>
      <c r="C11525" s="9"/>
      <c r="D11525" s="9"/>
      <c r="E11525" s="9"/>
      <c r="F11525" s="10"/>
      <c r="G11525" s="4"/>
      <c r="H11525" s="24"/>
      <c r="I11525" s="184"/>
      <c r="J11525" s="182"/>
      <c r="K11525" s="21"/>
      <c r="L11525" s="24"/>
      <c r="M11525" s="185"/>
      <c r="N11525" s="24"/>
      <c r="O11525" s="14"/>
      <c r="P11525" s="14"/>
      <c r="Q11525" s="39"/>
      <c r="R11525" s="545"/>
      <c r="S11525" s="545"/>
      <c r="T11525" s="25"/>
      <c r="U11525" s="25"/>
    </row>
    <row r="11526" spans="2:21">
      <c r="B11526" s="9"/>
      <c r="C11526" s="9"/>
      <c r="D11526" s="9"/>
      <c r="E11526" s="9"/>
      <c r="F11526" s="10"/>
      <c r="G11526" s="4"/>
      <c r="H11526" s="24"/>
      <c r="I11526" s="184"/>
      <c r="J11526" s="182"/>
      <c r="K11526" s="21"/>
      <c r="L11526" s="24"/>
      <c r="M11526" s="185"/>
      <c r="N11526" s="24"/>
      <c r="O11526" s="14"/>
      <c r="P11526" s="14"/>
      <c r="Q11526" s="39"/>
      <c r="R11526" s="545"/>
      <c r="S11526" s="545"/>
      <c r="T11526" s="25"/>
      <c r="U11526" s="25"/>
    </row>
    <row r="11527" spans="2:21">
      <c r="B11527" s="9"/>
      <c r="C11527" s="9"/>
      <c r="D11527" s="9"/>
      <c r="E11527" s="9"/>
      <c r="F11527" s="10"/>
      <c r="G11527" s="4"/>
      <c r="H11527" s="24"/>
      <c r="I11527" s="184"/>
      <c r="J11527" s="182"/>
      <c r="K11527" s="21"/>
      <c r="L11527" s="24"/>
      <c r="M11527" s="185"/>
      <c r="N11527" s="24"/>
      <c r="O11527" s="14"/>
      <c r="P11527" s="14"/>
      <c r="Q11527" s="39"/>
      <c r="R11527" s="545"/>
      <c r="S11527" s="545"/>
      <c r="T11527" s="25"/>
      <c r="U11527" s="25"/>
    </row>
    <row r="11528" spans="2:21">
      <c r="B11528" s="9"/>
      <c r="C11528" s="9"/>
      <c r="D11528" s="9"/>
      <c r="E11528" s="9"/>
      <c r="F11528" s="10"/>
      <c r="G11528" s="4"/>
      <c r="H11528" s="24"/>
      <c r="I11528" s="184"/>
      <c r="J11528" s="182"/>
      <c r="K11528" s="21"/>
      <c r="L11528" s="24"/>
      <c r="M11528" s="185"/>
      <c r="N11528" s="24"/>
      <c r="O11528" s="14"/>
      <c r="P11528" s="14"/>
      <c r="Q11528" s="39"/>
      <c r="R11528" s="545"/>
      <c r="S11528" s="545"/>
      <c r="T11528" s="25"/>
      <c r="U11528" s="25"/>
    </row>
    <row r="11529" spans="2:21">
      <c r="B11529" s="9"/>
      <c r="C11529" s="9"/>
      <c r="D11529" s="9"/>
      <c r="E11529" s="9"/>
      <c r="F11529" s="10"/>
      <c r="G11529" s="4"/>
      <c r="H11529" s="24"/>
      <c r="I11529" s="184"/>
      <c r="J11529" s="182"/>
      <c r="K11529" s="21"/>
      <c r="L11529" s="24"/>
      <c r="M11529" s="185"/>
      <c r="N11529" s="24"/>
      <c r="O11529" s="14"/>
      <c r="P11529" s="14"/>
      <c r="Q11529" s="39"/>
      <c r="R11529" s="545"/>
      <c r="S11529" s="545"/>
      <c r="T11529" s="25"/>
      <c r="U11529" s="25"/>
    </row>
    <row r="11530" spans="2:21">
      <c r="B11530" s="9"/>
      <c r="C11530" s="9"/>
      <c r="D11530" s="9"/>
      <c r="E11530" s="9"/>
      <c r="F11530" s="10"/>
      <c r="G11530" s="4"/>
      <c r="H11530" s="24"/>
      <c r="I11530" s="184"/>
      <c r="J11530" s="182"/>
      <c r="K11530" s="21"/>
      <c r="L11530" s="24"/>
      <c r="M11530" s="185"/>
      <c r="N11530" s="24"/>
      <c r="O11530" s="14"/>
      <c r="P11530" s="14"/>
      <c r="Q11530" s="39"/>
      <c r="R11530" s="545"/>
      <c r="S11530" s="545"/>
      <c r="T11530" s="25"/>
      <c r="U11530" s="25"/>
    </row>
    <row r="11531" spans="2:21">
      <c r="B11531" s="9"/>
      <c r="C11531" s="9"/>
      <c r="D11531" s="9"/>
      <c r="E11531" s="9"/>
      <c r="F11531" s="10"/>
      <c r="G11531" s="4"/>
      <c r="H11531" s="24"/>
      <c r="I11531" s="184"/>
      <c r="J11531" s="182"/>
      <c r="K11531" s="21"/>
      <c r="L11531" s="24"/>
      <c r="M11531" s="185"/>
      <c r="N11531" s="24"/>
      <c r="O11531" s="14"/>
      <c r="P11531" s="14"/>
      <c r="Q11531" s="39"/>
      <c r="R11531" s="545"/>
      <c r="S11531" s="545"/>
      <c r="T11531" s="25"/>
      <c r="U11531" s="25"/>
    </row>
    <row r="11532" spans="2:21">
      <c r="B11532" s="9"/>
      <c r="C11532" s="9"/>
      <c r="D11532" s="9"/>
      <c r="E11532" s="9"/>
      <c r="F11532" s="10"/>
      <c r="G11532" s="4"/>
      <c r="H11532" s="24"/>
      <c r="I11532" s="184"/>
      <c r="J11532" s="182"/>
      <c r="K11532" s="21"/>
      <c r="L11532" s="24"/>
      <c r="M11532" s="185"/>
      <c r="N11532" s="24"/>
      <c r="O11532" s="14"/>
      <c r="P11532" s="14"/>
      <c r="Q11532" s="39"/>
      <c r="R11532" s="545"/>
      <c r="S11532" s="545"/>
      <c r="T11532" s="25"/>
      <c r="U11532" s="25"/>
    </row>
    <row r="11533" spans="2:21">
      <c r="B11533" s="9"/>
      <c r="C11533" s="9"/>
      <c r="D11533" s="9"/>
      <c r="E11533" s="9"/>
      <c r="F11533" s="10"/>
      <c r="G11533" s="4"/>
      <c r="H11533" s="24"/>
      <c r="I11533" s="184"/>
      <c r="J11533" s="182"/>
      <c r="K11533" s="21"/>
      <c r="L11533" s="24"/>
      <c r="M11533" s="185"/>
      <c r="N11533" s="24"/>
      <c r="O11533" s="14"/>
      <c r="P11533" s="14"/>
      <c r="Q11533" s="39"/>
      <c r="R11533" s="545"/>
      <c r="S11533" s="545"/>
      <c r="T11533" s="25"/>
      <c r="U11533" s="25"/>
    </row>
    <row r="11534" spans="2:21">
      <c r="B11534" s="9"/>
      <c r="C11534" s="9"/>
      <c r="D11534" s="9"/>
      <c r="E11534" s="9"/>
      <c r="F11534" s="10"/>
      <c r="G11534" s="4"/>
      <c r="H11534" s="24"/>
      <c r="I11534" s="184"/>
      <c r="J11534" s="182"/>
      <c r="K11534" s="21"/>
      <c r="L11534" s="24"/>
      <c r="M11534" s="185"/>
      <c r="N11534" s="24"/>
      <c r="O11534" s="14"/>
      <c r="P11534" s="14"/>
      <c r="Q11534" s="39"/>
      <c r="R11534" s="545"/>
      <c r="S11534" s="545"/>
      <c r="T11534" s="25"/>
      <c r="U11534" s="25"/>
    </row>
    <row r="11535" spans="2:21">
      <c r="B11535" s="9"/>
      <c r="C11535" s="9"/>
      <c r="D11535" s="9"/>
      <c r="E11535" s="9"/>
      <c r="F11535" s="10"/>
      <c r="G11535" s="4"/>
      <c r="H11535" s="24"/>
      <c r="I11535" s="184"/>
      <c r="J11535" s="182"/>
      <c r="K11535" s="21"/>
      <c r="L11535" s="24"/>
      <c r="M11535" s="185"/>
      <c r="N11535" s="24"/>
      <c r="O11535" s="14"/>
      <c r="P11535" s="14"/>
      <c r="Q11535" s="39"/>
      <c r="R11535" s="545"/>
      <c r="S11535" s="545"/>
      <c r="T11535" s="25"/>
      <c r="U11535" s="25"/>
    </row>
    <row r="11536" spans="2:21">
      <c r="B11536" s="9"/>
      <c r="C11536" s="9"/>
      <c r="D11536" s="9"/>
      <c r="E11536" s="9"/>
      <c r="F11536" s="10"/>
      <c r="G11536" s="4"/>
      <c r="H11536" s="24"/>
      <c r="I11536" s="184"/>
      <c r="J11536" s="182"/>
      <c r="K11536" s="21"/>
      <c r="L11536" s="24"/>
      <c r="M11536" s="185"/>
      <c r="N11536" s="24"/>
      <c r="O11536" s="14"/>
      <c r="P11536" s="14"/>
      <c r="Q11536" s="39"/>
      <c r="R11536" s="545"/>
      <c r="S11536" s="545"/>
      <c r="T11536" s="25"/>
      <c r="U11536" s="25"/>
    </row>
    <row r="11537" spans="2:21">
      <c r="B11537" s="9"/>
      <c r="C11537" s="9"/>
      <c r="D11537" s="9"/>
      <c r="E11537" s="9"/>
      <c r="F11537" s="10"/>
      <c r="G11537" s="4"/>
      <c r="H11537" s="24"/>
      <c r="I11537" s="184"/>
      <c r="J11537" s="182"/>
      <c r="K11537" s="21"/>
      <c r="L11537" s="24"/>
      <c r="M11537" s="185"/>
      <c r="N11537" s="24"/>
      <c r="O11537" s="14"/>
      <c r="P11537" s="14"/>
      <c r="Q11537" s="39"/>
      <c r="R11537" s="545"/>
      <c r="S11537" s="545"/>
      <c r="T11537" s="25"/>
      <c r="U11537" s="25"/>
    </row>
    <row r="11538" spans="2:21">
      <c r="B11538" s="9"/>
      <c r="C11538" s="9"/>
      <c r="D11538" s="9"/>
      <c r="E11538" s="9"/>
      <c r="F11538" s="10"/>
      <c r="G11538" s="4"/>
      <c r="H11538" s="24"/>
      <c r="I11538" s="184"/>
      <c r="J11538" s="182"/>
      <c r="K11538" s="21"/>
      <c r="L11538" s="24"/>
      <c r="M11538" s="185"/>
      <c r="N11538" s="24"/>
      <c r="O11538" s="14"/>
      <c r="P11538" s="14"/>
      <c r="Q11538" s="39"/>
      <c r="R11538" s="545"/>
      <c r="S11538" s="545"/>
      <c r="T11538" s="25"/>
      <c r="U11538" s="25"/>
    </row>
    <row r="11539" spans="2:21">
      <c r="B11539" s="9"/>
      <c r="C11539" s="9"/>
      <c r="D11539" s="9"/>
      <c r="E11539" s="9"/>
      <c r="F11539" s="10"/>
      <c r="G11539" s="4"/>
      <c r="H11539" s="24"/>
      <c r="I11539" s="184"/>
      <c r="J11539" s="182"/>
      <c r="K11539" s="21"/>
      <c r="L11539" s="24"/>
      <c r="M11539" s="185"/>
      <c r="N11539" s="24"/>
      <c r="O11539" s="14"/>
      <c r="P11539" s="14"/>
      <c r="Q11539" s="39"/>
      <c r="R11539" s="545"/>
      <c r="S11539" s="545"/>
      <c r="T11539" s="25"/>
      <c r="U11539" s="25"/>
    </row>
    <row r="11540" spans="2:21">
      <c r="B11540" s="9"/>
      <c r="C11540" s="9"/>
      <c r="D11540" s="9"/>
      <c r="E11540" s="9"/>
      <c r="F11540" s="10"/>
      <c r="G11540" s="4"/>
      <c r="H11540" s="24"/>
      <c r="I11540" s="184"/>
      <c r="J11540" s="182"/>
      <c r="K11540" s="21"/>
      <c r="L11540" s="24"/>
      <c r="M11540" s="185"/>
      <c r="N11540" s="24"/>
      <c r="O11540" s="14"/>
      <c r="P11540" s="14"/>
      <c r="Q11540" s="39"/>
      <c r="R11540" s="545"/>
      <c r="S11540" s="545"/>
      <c r="T11540" s="25"/>
      <c r="U11540" s="25"/>
    </row>
    <row r="11541" spans="2:21">
      <c r="B11541" s="9"/>
      <c r="C11541" s="9"/>
      <c r="D11541" s="9"/>
      <c r="E11541" s="9"/>
      <c r="F11541" s="10"/>
      <c r="G11541" s="4"/>
      <c r="H11541" s="24"/>
      <c r="I11541" s="184"/>
      <c r="J11541" s="182"/>
      <c r="K11541" s="21"/>
      <c r="L11541" s="24"/>
      <c r="M11541" s="185"/>
      <c r="N11541" s="24"/>
      <c r="O11541" s="14"/>
      <c r="P11541" s="14"/>
      <c r="Q11541" s="39"/>
      <c r="R11541" s="545"/>
      <c r="S11541" s="545"/>
      <c r="T11541" s="25"/>
      <c r="U11541" s="25"/>
    </row>
    <row r="11542" spans="2:21">
      <c r="B11542" s="9"/>
      <c r="C11542" s="9"/>
      <c r="D11542" s="9"/>
      <c r="E11542" s="9"/>
      <c r="F11542" s="10"/>
      <c r="G11542" s="4"/>
      <c r="H11542" s="24"/>
      <c r="I11542" s="184"/>
      <c r="J11542" s="182"/>
      <c r="K11542" s="21"/>
      <c r="L11542" s="24"/>
      <c r="M11542" s="185"/>
      <c r="N11542" s="24"/>
      <c r="O11542" s="14"/>
      <c r="P11542" s="14"/>
      <c r="Q11542" s="39"/>
      <c r="R11542" s="545"/>
      <c r="S11542" s="545"/>
      <c r="T11542" s="25"/>
      <c r="U11542" s="25"/>
    </row>
    <row r="11543" spans="2:21">
      <c r="B11543" s="9"/>
      <c r="C11543" s="9"/>
      <c r="D11543" s="9"/>
      <c r="E11543" s="9"/>
      <c r="F11543" s="10"/>
      <c r="G11543" s="4"/>
      <c r="H11543" s="24"/>
      <c r="I11543" s="184"/>
      <c r="J11543" s="182"/>
      <c r="K11543" s="21"/>
      <c r="L11543" s="24"/>
      <c r="M11543" s="185"/>
      <c r="N11543" s="24"/>
      <c r="O11543" s="14"/>
      <c r="P11543" s="14"/>
      <c r="Q11543" s="39"/>
      <c r="R11543" s="545"/>
      <c r="S11543" s="545"/>
      <c r="T11543" s="25"/>
      <c r="U11543" s="25"/>
    </row>
    <row r="11544" spans="2:21">
      <c r="B11544" s="9"/>
      <c r="C11544" s="9"/>
      <c r="D11544" s="9"/>
      <c r="E11544" s="9"/>
      <c r="F11544" s="10"/>
      <c r="G11544" s="4"/>
      <c r="H11544" s="24"/>
      <c r="I11544" s="184"/>
      <c r="J11544" s="182"/>
      <c r="K11544" s="21"/>
      <c r="L11544" s="24"/>
      <c r="M11544" s="185"/>
      <c r="N11544" s="24"/>
      <c r="O11544" s="14"/>
      <c r="P11544" s="14"/>
      <c r="Q11544" s="39"/>
      <c r="R11544" s="545"/>
      <c r="S11544" s="545"/>
      <c r="T11544" s="25"/>
      <c r="U11544" s="25"/>
    </row>
    <row r="11545" spans="2:21">
      <c r="B11545" s="9"/>
      <c r="C11545" s="9"/>
      <c r="D11545" s="9"/>
      <c r="E11545" s="9"/>
      <c r="F11545" s="10"/>
      <c r="G11545" s="4"/>
      <c r="H11545" s="24"/>
      <c r="I11545" s="184"/>
      <c r="J11545" s="182"/>
      <c r="K11545" s="21"/>
      <c r="L11545" s="24"/>
      <c r="M11545" s="185"/>
      <c r="N11545" s="24"/>
      <c r="O11545" s="14"/>
      <c r="P11545" s="14"/>
      <c r="Q11545" s="39"/>
      <c r="R11545" s="545"/>
      <c r="S11545" s="545"/>
      <c r="T11545" s="25"/>
      <c r="U11545" s="25"/>
    </row>
    <row r="11546" spans="2:21">
      <c r="B11546" s="9"/>
      <c r="C11546" s="9"/>
      <c r="D11546" s="9"/>
      <c r="E11546" s="9"/>
      <c r="F11546" s="10"/>
      <c r="G11546" s="4"/>
      <c r="H11546" s="24"/>
      <c r="I11546" s="184"/>
      <c r="J11546" s="182"/>
      <c r="K11546" s="21"/>
      <c r="L11546" s="24"/>
      <c r="M11546" s="185"/>
      <c r="N11546" s="24"/>
      <c r="O11546" s="14"/>
      <c r="P11546" s="14"/>
      <c r="Q11546" s="39"/>
      <c r="R11546" s="545"/>
      <c r="S11546" s="545"/>
      <c r="T11546" s="25"/>
      <c r="U11546" s="25"/>
    </row>
    <row r="11547" spans="2:21">
      <c r="B11547" s="9"/>
      <c r="C11547" s="9"/>
      <c r="D11547" s="9"/>
      <c r="E11547" s="9"/>
      <c r="F11547" s="10"/>
      <c r="G11547" s="4"/>
      <c r="H11547" s="24"/>
      <c r="I11547" s="184"/>
      <c r="J11547" s="182"/>
      <c r="K11547" s="21"/>
      <c r="L11547" s="24"/>
      <c r="M11547" s="185"/>
      <c r="N11547" s="24"/>
      <c r="O11547" s="14"/>
      <c r="P11547" s="14"/>
      <c r="Q11547" s="39"/>
      <c r="R11547" s="545"/>
      <c r="S11547" s="545"/>
      <c r="T11547" s="25"/>
      <c r="U11547" s="25"/>
    </row>
    <row r="11548" spans="2:21">
      <c r="B11548" s="9"/>
      <c r="C11548" s="9"/>
      <c r="D11548" s="9"/>
      <c r="E11548" s="9"/>
      <c r="F11548" s="10"/>
      <c r="G11548" s="4"/>
      <c r="H11548" s="24"/>
      <c r="I11548" s="184"/>
      <c r="J11548" s="182"/>
      <c r="K11548" s="21"/>
      <c r="L11548" s="24"/>
      <c r="M11548" s="185"/>
      <c r="N11548" s="24"/>
      <c r="O11548" s="14"/>
      <c r="P11548" s="14"/>
      <c r="Q11548" s="39"/>
      <c r="R11548" s="545"/>
      <c r="S11548" s="545"/>
      <c r="T11548" s="25"/>
      <c r="U11548" s="25"/>
    </row>
    <row r="11549" spans="2:21">
      <c r="B11549" s="9"/>
      <c r="C11549" s="9"/>
      <c r="D11549" s="9"/>
      <c r="E11549" s="9"/>
      <c r="F11549" s="10"/>
      <c r="G11549" s="4"/>
      <c r="H11549" s="24"/>
      <c r="I11549" s="184"/>
      <c r="J11549" s="182"/>
      <c r="K11549" s="21"/>
      <c r="L11549" s="24"/>
      <c r="M11549" s="185"/>
      <c r="N11549" s="24"/>
      <c r="O11549" s="14"/>
      <c r="P11549" s="14"/>
      <c r="Q11549" s="39"/>
      <c r="R11549" s="545"/>
      <c r="S11549" s="545"/>
      <c r="T11549" s="25"/>
      <c r="U11549" s="25"/>
    </row>
    <row r="11550" spans="2:21">
      <c r="B11550" s="9"/>
      <c r="C11550" s="9"/>
      <c r="D11550" s="9"/>
      <c r="E11550" s="9"/>
      <c r="F11550" s="10"/>
      <c r="G11550" s="4"/>
      <c r="H11550" s="24"/>
      <c r="I11550" s="184"/>
      <c r="J11550" s="182"/>
      <c r="K11550" s="21"/>
      <c r="L11550" s="24"/>
      <c r="M11550" s="185"/>
      <c r="N11550" s="24"/>
      <c r="O11550" s="14"/>
      <c r="P11550" s="14"/>
      <c r="Q11550" s="39"/>
      <c r="R11550" s="545"/>
      <c r="S11550" s="545"/>
      <c r="T11550" s="25"/>
      <c r="U11550" s="25"/>
    </row>
    <row r="11551" spans="2:21">
      <c r="B11551" s="9"/>
      <c r="C11551" s="9"/>
      <c r="D11551" s="9"/>
      <c r="E11551" s="9"/>
      <c r="F11551" s="10"/>
      <c r="G11551" s="4"/>
      <c r="H11551" s="24"/>
      <c r="I11551" s="184"/>
      <c r="J11551" s="182"/>
      <c r="K11551" s="21"/>
      <c r="L11551" s="24"/>
      <c r="M11551" s="185"/>
      <c r="N11551" s="24"/>
      <c r="O11551" s="14"/>
      <c r="P11551" s="14"/>
      <c r="Q11551" s="39"/>
      <c r="R11551" s="545"/>
      <c r="S11551" s="545"/>
      <c r="T11551" s="25"/>
      <c r="U11551" s="25"/>
    </row>
    <row r="11552" spans="2:21">
      <c r="B11552" s="9"/>
      <c r="C11552" s="9"/>
      <c r="D11552" s="9"/>
      <c r="E11552" s="9"/>
      <c r="F11552" s="10"/>
      <c r="G11552" s="4"/>
      <c r="H11552" s="24"/>
      <c r="I11552" s="184"/>
      <c r="J11552" s="182"/>
      <c r="K11552" s="21"/>
      <c r="L11552" s="24"/>
      <c r="M11552" s="185"/>
      <c r="N11552" s="24"/>
      <c r="O11552" s="14"/>
      <c r="P11552" s="14"/>
      <c r="Q11552" s="39"/>
      <c r="R11552" s="545"/>
      <c r="S11552" s="545"/>
      <c r="T11552" s="25"/>
      <c r="U11552" s="25"/>
    </row>
    <row r="11553" spans="2:21">
      <c r="B11553" s="9"/>
      <c r="C11553" s="9"/>
      <c r="D11553" s="9"/>
      <c r="E11553" s="9"/>
      <c r="F11553" s="10"/>
      <c r="G11553" s="4"/>
      <c r="H11553" s="24"/>
      <c r="I11553" s="184"/>
      <c r="J11553" s="182"/>
      <c r="K11553" s="21"/>
      <c r="L11553" s="24"/>
      <c r="M11553" s="185"/>
      <c r="N11553" s="24"/>
      <c r="O11553" s="14"/>
      <c r="P11553" s="14"/>
      <c r="Q11553" s="39"/>
      <c r="R11553" s="545"/>
      <c r="S11553" s="545"/>
      <c r="T11553" s="25"/>
      <c r="U11553" s="25"/>
    </row>
    <row r="11554" spans="2:21">
      <c r="B11554" s="9"/>
      <c r="C11554" s="9"/>
      <c r="D11554" s="9"/>
      <c r="E11554" s="9"/>
      <c r="F11554" s="10"/>
      <c r="G11554" s="4"/>
      <c r="H11554" s="24"/>
      <c r="I11554" s="184"/>
      <c r="J11554" s="182"/>
      <c r="K11554" s="21"/>
      <c r="L11554" s="24"/>
      <c r="M11554" s="185"/>
      <c r="N11554" s="24"/>
      <c r="O11554" s="14"/>
      <c r="P11554" s="14"/>
      <c r="Q11554" s="39"/>
      <c r="R11554" s="545"/>
      <c r="S11554" s="545"/>
      <c r="T11554" s="25"/>
      <c r="U11554" s="25"/>
    </row>
    <row r="11555" spans="2:21">
      <c r="B11555" s="9"/>
      <c r="C11555" s="9"/>
      <c r="D11555" s="9"/>
      <c r="E11555" s="9"/>
      <c r="F11555" s="10"/>
      <c r="G11555" s="4"/>
      <c r="H11555" s="24"/>
      <c r="I11555" s="184"/>
      <c r="J11555" s="182"/>
      <c r="K11555" s="21"/>
      <c r="L11555" s="24"/>
      <c r="M11555" s="185"/>
      <c r="N11555" s="24"/>
      <c r="O11555" s="14"/>
      <c r="P11555" s="14"/>
      <c r="Q11555" s="39"/>
      <c r="R11555" s="545"/>
      <c r="S11555" s="545"/>
      <c r="T11555" s="25"/>
      <c r="U11555" s="25"/>
    </row>
    <row r="11556" spans="2:21">
      <c r="B11556" s="9"/>
      <c r="C11556" s="9"/>
      <c r="D11556" s="9"/>
      <c r="E11556" s="9"/>
      <c r="F11556" s="10"/>
      <c r="G11556" s="4"/>
      <c r="H11556" s="24"/>
      <c r="I11556" s="184"/>
      <c r="J11556" s="182"/>
      <c r="K11556" s="21"/>
      <c r="L11556" s="24"/>
      <c r="M11556" s="185"/>
      <c r="N11556" s="24"/>
      <c r="O11556" s="14"/>
      <c r="P11556" s="14"/>
      <c r="Q11556" s="39"/>
      <c r="R11556" s="545"/>
      <c r="S11556" s="545"/>
      <c r="T11556" s="25"/>
      <c r="U11556" s="25"/>
    </row>
    <row r="11557" spans="2:21">
      <c r="B11557" s="9"/>
      <c r="C11557" s="9"/>
      <c r="D11557" s="9"/>
      <c r="E11557" s="9"/>
      <c r="F11557" s="10"/>
      <c r="G11557" s="4"/>
      <c r="H11557" s="24"/>
      <c r="I11557" s="184"/>
      <c r="J11557" s="182"/>
      <c r="K11557" s="21"/>
      <c r="L11557" s="24"/>
      <c r="M11557" s="185"/>
      <c r="N11557" s="24"/>
      <c r="O11557" s="14"/>
      <c r="P11557" s="14"/>
      <c r="Q11557" s="39"/>
      <c r="R11557" s="545"/>
      <c r="S11557" s="545"/>
      <c r="T11557" s="25"/>
      <c r="U11557" s="25"/>
    </row>
    <row r="11558" spans="2:21">
      <c r="B11558" s="9"/>
      <c r="C11558" s="9"/>
      <c r="D11558" s="9"/>
      <c r="E11558" s="9"/>
      <c r="F11558" s="10"/>
      <c r="G11558" s="4"/>
      <c r="H11558" s="24"/>
      <c r="I11558" s="184"/>
      <c r="J11558" s="182"/>
      <c r="K11558" s="21"/>
      <c r="L11558" s="24"/>
      <c r="M11558" s="185"/>
      <c r="N11558" s="24"/>
      <c r="O11558" s="14"/>
      <c r="P11558" s="14"/>
      <c r="Q11558" s="39"/>
      <c r="R11558" s="545"/>
      <c r="S11558" s="545"/>
      <c r="T11558" s="25"/>
      <c r="U11558" s="25"/>
    </row>
    <row r="11559" spans="2:21">
      <c r="B11559" s="9"/>
      <c r="C11559" s="9"/>
      <c r="D11559" s="9"/>
      <c r="E11559" s="9"/>
      <c r="F11559" s="10"/>
      <c r="G11559" s="4"/>
      <c r="H11559" s="24"/>
      <c r="I11559" s="184"/>
      <c r="J11559" s="182"/>
      <c r="K11559" s="21"/>
      <c r="L11559" s="24"/>
      <c r="M11559" s="185"/>
      <c r="N11559" s="24"/>
      <c r="O11559" s="14"/>
      <c r="P11559" s="14"/>
      <c r="Q11559" s="39"/>
      <c r="R11559" s="545"/>
      <c r="S11559" s="545"/>
      <c r="T11559" s="25"/>
      <c r="U11559" s="25"/>
    </row>
    <row r="11560" spans="2:21">
      <c r="B11560" s="9"/>
      <c r="C11560" s="9"/>
      <c r="D11560" s="9"/>
      <c r="E11560" s="9"/>
      <c r="F11560" s="10"/>
      <c r="G11560" s="4"/>
      <c r="H11560" s="24"/>
      <c r="I11560" s="184"/>
      <c r="J11560" s="182"/>
      <c r="K11560" s="21"/>
      <c r="L11560" s="24"/>
      <c r="M11560" s="185"/>
      <c r="N11560" s="24"/>
      <c r="O11560" s="14"/>
      <c r="P11560" s="14"/>
      <c r="Q11560" s="39"/>
      <c r="R11560" s="545"/>
      <c r="S11560" s="545"/>
      <c r="T11560" s="25"/>
      <c r="U11560" s="25"/>
    </row>
    <row r="11561" spans="2:21">
      <c r="B11561" s="9"/>
      <c r="C11561" s="9"/>
      <c r="D11561" s="9"/>
      <c r="E11561" s="9"/>
      <c r="F11561" s="10"/>
      <c r="G11561" s="4"/>
      <c r="H11561" s="24"/>
      <c r="I11561" s="184"/>
      <c r="J11561" s="182"/>
      <c r="K11561" s="21"/>
      <c r="L11561" s="24"/>
      <c r="M11561" s="185"/>
      <c r="N11561" s="24"/>
      <c r="O11561" s="14"/>
      <c r="P11561" s="14"/>
      <c r="Q11561" s="39"/>
      <c r="R11561" s="545"/>
      <c r="S11561" s="545"/>
      <c r="T11561" s="25"/>
      <c r="U11561" s="25"/>
    </row>
    <row r="11562" spans="2:21">
      <c r="B11562" s="9"/>
      <c r="C11562" s="9"/>
      <c r="D11562" s="9"/>
      <c r="E11562" s="9"/>
      <c r="F11562" s="10"/>
      <c r="G11562" s="4"/>
      <c r="H11562" s="24"/>
      <c r="I11562" s="184"/>
      <c r="J11562" s="182"/>
      <c r="K11562" s="21"/>
      <c r="L11562" s="24"/>
      <c r="M11562" s="185"/>
      <c r="N11562" s="24"/>
      <c r="O11562" s="14"/>
      <c r="P11562" s="14"/>
      <c r="Q11562" s="39"/>
      <c r="R11562" s="545"/>
      <c r="S11562" s="545"/>
      <c r="T11562" s="25"/>
      <c r="U11562" s="25"/>
    </row>
    <row r="11563" spans="2:21">
      <c r="B11563" s="9"/>
      <c r="C11563" s="9"/>
      <c r="D11563" s="9"/>
      <c r="E11563" s="9"/>
      <c r="F11563" s="10"/>
      <c r="G11563" s="4"/>
      <c r="H11563" s="24"/>
      <c r="I11563" s="184"/>
      <c r="J11563" s="182"/>
      <c r="K11563" s="21"/>
      <c r="L11563" s="24"/>
      <c r="M11563" s="185"/>
      <c r="N11563" s="24"/>
      <c r="O11563" s="14"/>
      <c r="P11563" s="14"/>
      <c r="Q11563" s="39"/>
      <c r="R11563" s="545"/>
      <c r="S11563" s="545"/>
      <c r="T11563" s="25"/>
      <c r="U11563" s="25"/>
    </row>
    <row r="11564" spans="2:21">
      <c r="B11564" s="9"/>
      <c r="C11564" s="9"/>
      <c r="D11564" s="9"/>
      <c r="E11564" s="9"/>
      <c r="F11564" s="10"/>
      <c r="G11564" s="4"/>
      <c r="H11564" s="24"/>
      <c r="I11564" s="184"/>
      <c r="J11564" s="182"/>
      <c r="K11564" s="21"/>
      <c r="L11564" s="24"/>
      <c r="M11564" s="185"/>
      <c r="N11564" s="24"/>
      <c r="O11564" s="14"/>
      <c r="P11564" s="14"/>
      <c r="Q11564" s="39"/>
      <c r="R11564" s="545"/>
      <c r="S11564" s="545"/>
      <c r="T11564" s="25"/>
      <c r="U11564" s="25"/>
    </row>
    <row r="11565" spans="2:21">
      <c r="B11565" s="9"/>
      <c r="C11565" s="9"/>
      <c r="D11565" s="9"/>
      <c r="E11565" s="9"/>
      <c r="F11565" s="10"/>
      <c r="G11565" s="4"/>
      <c r="H11565" s="24"/>
      <c r="I11565" s="184"/>
      <c r="J11565" s="182"/>
      <c r="K11565" s="21"/>
      <c r="L11565" s="24"/>
      <c r="M11565" s="185"/>
      <c r="N11565" s="24"/>
      <c r="O11565" s="14"/>
      <c r="P11565" s="14"/>
      <c r="Q11565" s="39"/>
      <c r="R11565" s="545"/>
      <c r="S11565" s="545"/>
      <c r="T11565" s="25"/>
      <c r="U11565" s="25"/>
    </row>
    <row r="11566" spans="2:21">
      <c r="B11566" s="9"/>
      <c r="C11566" s="9"/>
      <c r="D11566" s="9"/>
      <c r="E11566" s="9"/>
      <c r="F11566" s="10"/>
      <c r="G11566" s="4"/>
      <c r="H11566" s="24"/>
      <c r="I11566" s="184"/>
      <c r="J11566" s="182"/>
      <c r="K11566" s="21"/>
      <c r="L11566" s="24"/>
      <c r="M11566" s="185"/>
      <c r="N11566" s="24"/>
      <c r="O11566" s="14"/>
      <c r="P11566" s="14"/>
      <c r="Q11566" s="39"/>
      <c r="R11566" s="545"/>
      <c r="S11566" s="545"/>
      <c r="T11566" s="25"/>
      <c r="U11566" s="25"/>
    </row>
    <row r="11567" spans="2:21">
      <c r="B11567" s="9"/>
      <c r="C11567" s="9"/>
      <c r="D11567" s="9"/>
      <c r="E11567" s="9"/>
      <c r="F11567" s="10"/>
      <c r="G11567" s="4"/>
      <c r="H11567" s="24"/>
      <c r="I11567" s="184"/>
      <c r="J11567" s="182"/>
      <c r="K11567" s="21"/>
      <c r="L11567" s="24"/>
      <c r="M11567" s="185"/>
      <c r="N11567" s="24"/>
      <c r="O11567" s="14"/>
      <c r="P11567" s="14"/>
      <c r="Q11567" s="39"/>
      <c r="R11567" s="545"/>
      <c r="S11567" s="545"/>
      <c r="T11567" s="25"/>
      <c r="U11567" s="25"/>
    </row>
    <row r="11568" spans="2:21">
      <c r="B11568" s="9"/>
      <c r="C11568" s="9"/>
      <c r="D11568" s="9"/>
      <c r="E11568" s="9"/>
      <c r="F11568" s="10"/>
      <c r="G11568" s="4"/>
      <c r="H11568" s="24"/>
      <c r="I11568" s="184"/>
      <c r="J11568" s="182"/>
      <c r="K11568" s="21"/>
      <c r="L11568" s="24"/>
      <c r="M11568" s="185"/>
      <c r="N11568" s="24"/>
      <c r="O11568" s="14"/>
      <c r="P11568" s="14"/>
      <c r="Q11568" s="39"/>
      <c r="R11568" s="545"/>
      <c r="S11568" s="545"/>
      <c r="T11568" s="25"/>
      <c r="U11568" s="25"/>
    </row>
    <row r="11569" spans="2:21">
      <c r="B11569" s="9"/>
      <c r="C11569" s="9"/>
      <c r="D11569" s="9"/>
      <c r="E11569" s="9"/>
      <c r="F11569" s="10"/>
      <c r="G11569" s="4"/>
      <c r="H11569" s="24"/>
      <c r="I11569" s="184"/>
      <c r="J11569" s="182"/>
      <c r="K11569" s="21"/>
      <c r="L11569" s="24"/>
      <c r="M11569" s="185"/>
      <c r="N11569" s="24"/>
      <c r="O11569" s="14"/>
      <c r="P11569" s="14"/>
      <c r="Q11569" s="39"/>
      <c r="R11569" s="545"/>
      <c r="S11569" s="545"/>
      <c r="T11569" s="25"/>
      <c r="U11569" s="25"/>
    </row>
    <row r="11570" spans="2:21">
      <c r="B11570" s="9"/>
      <c r="C11570" s="9"/>
      <c r="D11570" s="9"/>
      <c r="E11570" s="9"/>
      <c r="F11570" s="10"/>
      <c r="G11570" s="4"/>
      <c r="H11570" s="24"/>
      <c r="I11570" s="184"/>
      <c r="J11570" s="182"/>
      <c r="K11570" s="21"/>
      <c r="L11570" s="24"/>
      <c r="M11570" s="185"/>
      <c r="N11570" s="24"/>
      <c r="O11570" s="14"/>
      <c r="P11570" s="14"/>
      <c r="Q11570" s="39"/>
      <c r="R11570" s="545"/>
      <c r="S11570" s="545"/>
      <c r="T11570" s="25"/>
      <c r="U11570" s="25"/>
    </row>
    <row r="11571" spans="2:21">
      <c r="B11571" s="9"/>
      <c r="C11571" s="9"/>
      <c r="D11571" s="9"/>
      <c r="E11571" s="9"/>
      <c r="F11571" s="10"/>
      <c r="G11571" s="4"/>
      <c r="H11571" s="24"/>
      <c r="I11571" s="184"/>
      <c r="J11571" s="182"/>
      <c r="K11571" s="21"/>
      <c r="L11571" s="24"/>
      <c r="M11571" s="185"/>
      <c r="N11571" s="24"/>
      <c r="O11571" s="14"/>
      <c r="P11571" s="14"/>
      <c r="Q11571" s="39"/>
      <c r="R11571" s="545"/>
      <c r="S11571" s="545"/>
      <c r="T11571" s="25"/>
      <c r="U11571" s="25"/>
    </row>
    <row r="11572" spans="2:21">
      <c r="B11572" s="9"/>
      <c r="C11572" s="9"/>
      <c r="D11572" s="9"/>
      <c r="E11572" s="9"/>
      <c r="F11572" s="10"/>
      <c r="G11572" s="4"/>
      <c r="H11572" s="24"/>
      <c r="I11572" s="184"/>
      <c r="J11572" s="182"/>
      <c r="K11572" s="21"/>
      <c r="L11572" s="24"/>
      <c r="M11572" s="185"/>
      <c r="N11572" s="24"/>
      <c r="O11572" s="14"/>
      <c r="P11572" s="14"/>
      <c r="Q11572" s="39"/>
      <c r="R11572" s="545"/>
      <c r="S11572" s="545"/>
      <c r="T11572" s="25"/>
      <c r="U11572" s="25"/>
    </row>
    <row r="11573" spans="2:21">
      <c r="B11573" s="9"/>
      <c r="C11573" s="9"/>
      <c r="D11573" s="9"/>
      <c r="E11573" s="9"/>
      <c r="F11573" s="10"/>
      <c r="G11573" s="4"/>
      <c r="H11573" s="24"/>
      <c r="I11573" s="184"/>
      <c r="J11573" s="182"/>
      <c r="K11573" s="21"/>
      <c r="L11573" s="24"/>
      <c r="M11573" s="185"/>
      <c r="N11573" s="24"/>
      <c r="O11573" s="14"/>
      <c r="P11573" s="14"/>
      <c r="Q11573" s="39"/>
      <c r="R11573" s="545"/>
      <c r="S11573" s="545"/>
      <c r="T11573" s="25"/>
      <c r="U11573" s="25"/>
    </row>
    <row r="11574" spans="2:21">
      <c r="B11574" s="9"/>
      <c r="C11574" s="9"/>
      <c r="D11574" s="9"/>
      <c r="E11574" s="9"/>
      <c r="F11574" s="10"/>
      <c r="G11574" s="4"/>
      <c r="H11574" s="24"/>
      <c r="I11574" s="184"/>
      <c r="J11574" s="182"/>
      <c r="K11574" s="21"/>
      <c r="L11574" s="24"/>
      <c r="M11574" s="185"/>
      <c r="N11574" s="24"/>
      <c r="O11574" s="14"/>
      <c r="P11574" s="14"/>
      <c r="Q11574" s="39"/>
      <c r="R11574" s="545"/>
      <c r="S11574" s="545"/>
      <c r="T11574" s="25"/>
      <c r="U11574" s="25"/>
    </row>
    <row r="11575" spans="2:21">
      <c r="B11575" s="9"/>
      <c r="C11575" s="9"/>
      <c r="D11575" s="9"/>
      <c r="E11575" s="9"/>
      <c r="F11575" s="10"/>
      <c r="G11575" s="4"/>
      <c r="H11575" s="24"/>
      <c r="I11575" s="184"/>
      <c r="J11575" s="182"/>
      <c r="K11575" s="21"/>
      <c r="L11575" s="24"/>
      <c r="M11575" s="185"/>
      <c r="N11575" s="24"/>
      <c r="O11575" s="14"/>
      <c r="P11575" s="14"/>
      <c r="Q11575" s="39"/>
      <c r="R11575" s="545"/>
      <c r="S11575" s="545"/>
      <c r="T11575" s="25"/>
      <c r="U11575" s="25"/>
    </row>
    <row r="11576" spans="2:21">
      <c r="B11576" s="9"/>
      <c r="C11576" s="9"/>
      <c r="D11576" s="9"/>
      <c r="E11576" s="9"/>
      <c r="F11576" s="10"/>
      <c r="G11576" s="4"/>
      <c r="H11576" s="24"/>
      <c r="I11576" s="184"/>
      <c r="J11576" s="182"/>
      <c r="K11576" s="21"/>
      <c r="L11576" s="24"/>
      <c r="M11576" s="185"/>
      <c r="N11576" s="24"/>
      <c r="O11576" s="14"/>
      <c r="P11576" s="14"/>
      <c r="Q11576" s="39"/>
      <c r="R11576" s="545"/>
      <c r="S11576" s="545"/>
      <c r="T11576" s="25"/>
      <c r="U11576" s="25"/>
    </row>
    <row r="11577" spans="2:21">
      <c r="B11577" s="9"/>
      <c r="C11577" s="9"/>
      <c r="D11577" s="9"/>
      <c r="E11577" s="9"/>
      <c r="F11577" s="10"/>
      <c r="G11577" s="4"/>
      <c r="H11577" s="24"/>
      <c r="I11577" s="184"/>
      <c r="J11577" s="182"/>
      <c r="K11577" s="21"/>
      <c r="L11577" s="24"/>
      <c r="M11577" s="185"/>
      <c r="N11577" s="24"/>
      <c r="O11577" s="14"/>
      <c r="P11577" s="14"/>
      <c r="Q11577" s="39"/>
      <c r="R11577" s="545"/>
      <c r="S11577" s="545"/>
      <c r="T11577" s="25"/>
      <c r="U11577" s="25"/>
    </row>
    <row r="11578" spans="2:21">
      <c r="B11578" s="9"/>
      <c r="C11578" s="9"/>
      <c r="D11578" s="9"/>
      <c r="E11578" s="9"/>
      <c r="F11578" s="10"/>
      <c r="G11578" s="4"/>
      <c r="H11578" s="24"/>
      <c r="I11578" s="184"/>
      <c r="J11578" s="182"/>
      <c r="K11578" s="21"/>
      <c r="L11578" s="24"/>
      <c r="M11578" s="185"/>
      <c r="N11578" s="24"/>
      <c r="O11578" s="14"/>
      <c r="P11578" s="14"/>
      <c r="Q11578" s="39"/>
      <c r="R11578" s="545"/>
      <c r="S11578" s="545"/>
      <c r="T11578" s="25"/>
      <c r="U11578" s="25"/>
    </row>
    <row r="11579" spans="2:21">
      <c r="B11579" s="9"/>
      <c r="C11579" s="9"/>
      <c r="D11579" s="9"/>
      <c r="E11579" s="9"/>
      <c r="F11579" s="10"/>
      <c r="G11579" s="4"/>
      <c r="H11579" s="24"/>
      <c r="I11579" s="184"/>
      <c r="J11579" s="182"/>
      <c r="K11579" s="21"/>
      <c r="L11579" s="24"/>
      <c r="M11579" s="185"/>
      <c r="N11579" s="24"/>
      <c r="O11579" s="14"/>
      <c r="P11579" s="14"/>
      <c r="Q11579" s="39"/>
      <c r="R11579" s="545"/>
      <c r="S11579" s="545"/>
      <c r="T11579" s="25"/>
      <c r="U11579" s="25"/>
    </row>
    <row r="11580" spans="2:21">
      <c r="B11580" s="9"/>
      <c r="C11580" s="9"/>
      <c r="D11580" s="9"/>
      <c r="E11580" s="9"/>
      <c r="F11580" s="10"/>
      <c r="G11580" s="4"/>
      <c r="H11580" s="24"/>
      <c r="I11580" s="184"/>
      <c r="J11580" s="182"/>
      <c r="K11580" s="21"/>
      <c r="L11580" s="24"/>
      <c r="M11580" s="185"/>
      <c r="N11580" s="24"/>
      <c r="O11580" s="14"/>
      <c r="P11580" s="14"/>
      <c r="Q11580" s="39"/>
      <c r="R11580" s="545"/>
      <c r="S11580" s="545"/>
      <c r="T11580" s="25"/>
      <c r="U11580" s="25"/>
    </row>
    <row r="11581" spans="2:21">
      <c r="B11581" s="9"/>
      <c r="C11581" s="9"/>
      <c r="D11581" s="9"/>
      <c r="E11581" s="9"/>
      <c r="F11581" s="10"/>
      <c r="G11581" s="4"/>
      <c r="H11581" s="24"/>
      <c r="I11581" s="184"/>
      <c r="J11581" s="182"/>
      <c r="K11581" s="21"/>
      <c r="L11581" s="24"/>
      <c r="M11581" s="185"/>
      <c r="N11581" s="24"/>
      <c r="O11581" s="14"/>
      <c r="P11581" s="14"/>
      <c r="Q11581" s="39"/>
      <c r="R11581" s="545"/>
      <c r="S11581" s="545"/>
      <c r="T11581" s="25"/>
      <c r="U11581" s="25"/>
    </row>
    <row r="11582" spans="2:21">
      <c r="B11582" s="9"/>
      <c r="C11582" s="9"/>
      <c r="D11582" s="9"/>
      <c r="E11582" s="9"/>
      <c r="F11582" s="10"/>
      <c r="G11582" s="4"/>
      <c r="H11582" s="24"/>
      <c r="I11582" s="184"/>
      <c r="J11582" s="182"/>
      <c r="K11582" s="21"/>
      <c r="L11582" s="24"/>
      <c r="M11582" s="185"/>
      <c r="N11582" s="24"/>
      <c r="O11582" s="14"/>
      <c r="P11582" s="14"/>
      <c r="Q11582" s="39"/>
      <c r="R11582" s="545"/>
      <c r="S11582" s="545"/>
      <c r="T11582" s="25"/>
      <c r="U11582" s="25"/>
    </row>
    <row r="11583" spans="2:21">
      <c r="B11583" s="9"/>
      <c r="C11583" s="9"/>
      <c r="D11583" s="9"/>
      <c r="E11583" s="9"/>
      <c r="F11583" s="10"/>
      <c r="G11583" s="4"/>
      <c r="H11583" s="24"/>
      <c r="I11583" s="184"/>
      <c r="J11583" s="182"/>
      <c r="K11583" s="21"/>
      <c r="L11583" s="24"/>
      <c r="M11583" s="185"/>
      <c r="N11583" s="24"/>
      <c r="O11583" s="14"/>
      <c r="P11583" s="14"/>
      <c r="Q11583" s="39"/>
      <c r="R11583" s="545"/>
      <c r="S11583" s="545"/>
      <c r="T11583" s="25"/>
      <c r="U11583" s="25"/>
    </row>
    <row r="11584" spans="2:21">
      <c r="B11584" s="9"/>
      <c r="C11584" s="9"/>
      <c r="D11584" s="9"/>
      <c r="E11584" s="9"/>
      <c r="F11584" s="10"/>
      <c r="G11584" s="4"/>
      <c r="H11584" s="24"/>
      <c r="I11584" s="184"/>
      <c r="J11584" s="182"/>
      <c r="K11584" s="21"/>
      <c r="L11584" s="24"/>
      <c r="M11584" s="185"/>
      <c r="N11584" s="24"/>
      <c r="O11584" s="14"/>
      <c r="P11584" s="14"/>
      <c r="Q11584" s="39"/>
      <c r="R11584" s="545"/>
      <c r="S11584" s="545"/>
      <c r="T11584" s="25"/>
      <c r="U11584" s="25"/>
    </row>
    <row r="11585" spans="2:21">
      <c r="B11585" s="9"/>
      <c r="C11585" s="9"/>
      <c r="D11585" s="9"/>
      <c r="E11585" s="9"/>
      <c r="F11585" s="10"/>
      <c r="G11585" s="4"/>
      <c r="H11585" s="24"/>
      <c r="I11585" s="184"/>
      <c r="J11585" s="182"/>
      <c r="K11585" s="21"/>
      <c r="L11585" s="24"/>
      <c r="M11585" s="185"/>
      <c r="N11585" s="24"/>
      <c r="O11585" s="14"/>
      <c r="P11585" s="14"/>
      <c r="Q11585" s="39"/>
      <c r="R11585" s="545"/>
      <c r="S11585" s="545"/>
      <c r="T11585" s="25"/>
      <c r="U11585" s="25"/>
    </row>
    <row r="11586" spans="2:21">
      <c r="B11586" s="9"/>
      <c r="C11586" s="9"/>
      <c r="D11586" s="9"/>
      <c r="E11586" s="9"/>
      <c r="F11586" s="10"/>
      <c r="G11586" s="4"/>
      <c r="H11586" s="24"/>
      <c r="I11586" s="184"/>
      <c r="J11586" s="182"/>
      <c r="K11586" s="21"/>
      <c r="L11586" s="24"/>
      <c r="M11586" s="185"/>
      <c r="N11586" s="24"/>
      <c r="O11586" s="14"/>
      <c r="P11586" s="14"/>
      <c r="Q11586" s="39"/>
      <c r="R11586" s="545"/>
      <c r="S11586" s="545"/>
      <c r="T11586" s="25"/>
      <c r="U11586" s="25"/>
    </row>
    <row r="11587" spans="2:21">
      <c r="B11587" s="9"/>
      <c r="C11587" s="9"/>
      <c r="D11587" s="9"/>
      <c r="E11587" s="9"/>
      <c r="F11587" s="10"/>
      <c r="G11587" s="4"/>
      <c r="H11587" s="24"/>
      <c r="I11587" s="184"/>
      <c r="J11587" s="182"/>
      <c r="K11587" s="21"/>
      <c r="L11587" s="24"/>
      <c r="M11587" s="185"/>
      <c r="N11587" s="24"/>
      <c r="O11587" s="14"/>
      <c r="P11587" s="14"/>
      <c r="Q11587" s="39"/>
      <c r="R11587" s="545"/>
      <c r="S11587" s="545"/>
      <c r="T11587" s="25"/>
      <c r="U11587" s="25"/>
    </row>
    <row r="11588" spans="2:21">
      <c r="B11588" s="9"/>
      <c r="C11588" s="9"/>
      <c r="D11588" s="9"/>
      <c r="E11588" s="9"/>
      <c r="F11588" s="10"/>
      <c r="G11588" s="4"/>
      <c r="H11588" s="24"/>
      <c r="I11588" s="184"/>
      <c r="J11588" s="182"/>
      <c r="K11588" s="21"/>
      <c r="L11588" s="24"/>
      <c r="M11588" s="185"/>
      <c r="N11588" s="24"/>
      <c r="O11588" s="14"/>
      <c r="P11588" s="14"/>
      <c r="Q11588" s="39"/>
      <c r="R11588" s="545"/>
      <c r="S11588" s="545"/>
      <c r="T11588" s="25"/>
      <c r="U11588" s="25"/>
    </row>
    <row r="11589" spans="2:21">
      <c r="B11589" s="9"/>
      <c r="C11589" s="9"/>
      <c r="D11589" s="9"/>
      <c r="E11589" s="9"/>
      <c r="F11589" s="10"/>
      <c r="G11589" s="4"/>
      <c r="H11589" s="24"/>
      <c r="I11589" s="184"/>
      <c r="J11589" s="182"/>
      <c r="K11589" s="21"/>
      <c r="L11589" s="24"/>
      <c r="M11589" s="185"/>
      <c r="N11589" s="24"/>
      <c r="O11589" s="14"/>
      <c r="P11589" s="14"/>
      <c r="Q11589" s="39"/>
      <c r="R11589" s="545"/>
      <c r="S11589" s="545"/>
      <c r="T11589" s="25"/>
      <c r="U11589" s="25"/>
    </row>
    <row r="11590" spans="2:21">
      <c r="B11590" s="9"/>
      <c r="C11590" s="9"/>
      <c r="D11590" s="9"/>
      <c r="E11590" s="9"/>
      <c r="F11590" s="10"/>
      <c r="G11590" s="4"/>
      <c r="H11590" s="24"/>
      <c r="I11590" s="184"/>
      <c r="J11590" s="182"/>
      <c r="K11590" s="21"/>
      <c r="L11590" s="24"/>
      <c r="M11590" s="185"/>
      <c r="N11590" s="24"/>
      <c r="O11590" s="14"/>
      <c r="P11590" s="14"/>
      <c r="Q11590" s="39"/>
      <c r="R11590" s="545"/>
      <c r="S11590" s="545"/>
      <c r="T11590" s="25"/>
      <c r="U11590" s="25"/>
    </row>
    <row r="11591" spans="2:21">
      <c r="B11591" s="9"/>
      <c r="C11591" s="9"/>
      <c r="D11591" s="9"/>
      <c r="E11591" s="9"/>
      <c r="F11591" s="10"/>
      <c r="G11591" s="4"/>
      <c r="H11591" s="24"/>
      <c r="I11591" s="184"/>
      <c r="J11591" s="182"/>
      <c r="K11591" s="21"/>
      <c r="L11591" s="24"/>
      <c r="M11591" s="185"/>
      <c r="N11591" s="24"/>
      <c r="O11591" s="14"/>
      <c r="P11591" s="14"/>
      <c r="Q11591" s="39"/>
      <c r="R11591" s="545"/>
      <c r="S11591" s="545"/>
      <c r="T11591" s="25"/>
      <c r="U11591" s="25"/>
    </row>
    <row r="11592" spans="2:21">
      <c r="B11592" s="9"/>
      <c r="C11592" s="9"/>
      <c r="D11592" s="9"/>
      <c r="E11592" s="9"/>
      <c r="F11592" s="10"/>
      <c r="G11592" s="4"/>
      <c r="H11592" s="24"/>
      <c r="I11592" s="184"/>
      <c r="J11592" s="182"/>
      <c r="K11592" s="21"/>
      <c r="L11592" s="24"/>
      <c r="M11592" s="185"/>
      <c r="N11592" s="24"/>
      <c r="O11592" s="14"/>
      <c r="P11592" s="14"/>
      <c r="Q11592" s="39"/>
      <c r="R11592" s="545"/>
      <c r="S11592" s="545"/>
      <c r="T11592" s="25"/>
      <c r="U11592" s="25"/>
    </row>
    <row r="11593" spans="2:21">
      <c r="B11593" s="9"/>
      <c r="C11593" s="9"/>
      <c r="D11593" s="9"/>
      <c r="E11593" s="9"/>
      <c r="F11593" s="10"/>
      <c r="G11593" s="4"/>
      <c r="H11593" s="24"/>
      <c r="I11593" s="184"/>
      <c r="J11593" s="182"/>
      <c r="K11593" s="21"/>
      <c r="L11593" s="24"/>
      <c r="M11593" s="185"/>
      <c r="N11593" s="24"/>
      <c r="O11593" s="14"/>
      <c r="P11593" s="14"/>
      <c r="Q11593" s="39"/>
      <c r="R11593" s="545"/>
      <c r="S11593" s="545"/>
      <c r="T11593" s="25"/>
      <c r="U11593" s="25"/>
    </row>
    <row r="11594" spans="2:21">
      <c r="B11594" s="9"/>
      <c r="C11594" s="9"/>
      <c r="D11594" s="9"/>
      <c r="E11594" s="9"/>
      <c r="F11594" s="10"/>
      <c r="G11594" s="4"/>
      <c r="H11594" s="24"/>
      <c r="I11594" s="184"/>
      <c r="J11594" s="182"/>
      <c r="K11594" s="21"/>
      <c r="L11594" s="24"/>
      <c r="M11594" s="185"/>
      <c r="N11594" s="24"/>
      <c r="O11594" s="14"/>
      <c r="P11594" s="14"/>
      <c r="Q11594" s="39"/>
      <c r="R11594" s="545"/>
      <c r="S11594" s="545"/>
      <c r="T11594" s="25"/>
      <c r="U11594" s="25"/>
    </row>
    <row r="11595" spans="2:21">
      <c r="B11595" s="9"/>
      <c r="C11595" s="9"/>
      <c r="D11595" s="9"/>
      <c r="E11595" s="9"/>
      <c r="F11595" s="10"/>
      <c r="G11595" s="4"/>
      <c r="H11595" s="24"/>
      <c r="I11595" s="184"/>
      <c r="J11595" s="182"/>
      <c r="K11595" s="21"/>
      <c r="L11595" s="24"/>
      <c r="M11595" s="185"/>
      <c r="N11595" s="24"/>
      <c r="O11595" s="14"/>
      <c r="P11595" s="14"/>
      <c r="Q11595" s="39"/>
      <c r="R11595" s="545"/>
      <c r="S11595" s="545"/>
      <c r="T11595" s="25"/>
      <c r="U11595" s="25"/>
    </row>
    <row r="11596" spans="2:21">
      <c r="B11596" s="9"/>
      <c r="C11596" s="9"/>
      <c r="D11596" s="9"/>
      <c r="E11596" s="9"/>
      <c r="F11596" s="10"/>
      <c r="G11596" s="4"/>
      <c r="H11596" s="24"/>
      <c r="I11596" s="184"/>
      <c r="J11596" s="182"/>
      <c r="K11596" s="21"/>
      <c r="L11596" s="24"/>
      <c r="M11596" s="185"/>
      <c r="N11596" s="24"/>
      <c r="O11596" s="14"/>
      <c r="P11596" s="14"/>
      <c r="Q11596" s="39"/>
      <c r="R11596" s="545"/>
      <c r="S11596" s="545"/>
      <c r="T11596" s="25"/>
      <c r="U11596" s="25"/>
    </row>
    <row r="11597" spans="2:21">
      <c r="B11597" s="9"/>
      <c r="C11597" s="9"/>
      <c r="D11597" s="9"/>
      <c r="E11597" s="9"/>
      <c r="F11597" s="10"/>
      <c r="G11597" s="4"/>
      <c r="H11597" s="24"/>
      <c r="I11597" s="184"/>
      <c r="J11597" s="182"/>
      <c r="K11597" s="21"/>
      <c r="L11597" s="24"/>
      <c r="M11597" s="185"/>
      <c r="N11597" s="24"/>
      <c r="O11597" s="14"/>
      <c r="P11597" s="14"/>
      <c r="Q11597" s="39"/>
      <c r="R11597" s="545"/>
      <c r="S11597" s="545"/>
      <c r="T11597" s="25"/>
      <c r="U11597" s="25"/>
    </row>
    <row r="11598" spans="2:21">
      <c r="B11598" s="9"/>
      <c r="C11598" s="9"/>
      <c r="D11598" s="9"/>
      <c r="E11598" s="9"/>
      <c r="F11598" s="10"/>
      <c r="G11598" s="4"/>
      <c r="H11598" s="24"/>
      <c r="I11598" s="184"/>
      <c r="J11598" s="182"/>
      <c r="K11598" s="21"/>
      <c r="L11598" s="24"/>
      <c r="M11598" s="185"/>
      <c r="N11598" s="24"/>
      <c r="O11598" s="14"/>
      <c r="P11598" s="14"/>
      <c r="Q11598" s="39"/>
      <c r="R11598" s="545"/>
      <c r="S11598" s="545"/>
      <c r="T11598" s="25"/>
      <c r="U11598" s="25"/>
    </row>
    <row r="11599" spans="2:21">
      <c r="B11599" s="9"/>
      <c r="C11599" s="9"/>
      <c r="D11599" s="9"/>
      <c r="E11599" s="9"/>
      <c r="F11599" s="10"/>
      <c r="G11599" s="4"/>
      <c r="H11599" s="24"/>
      <c r="I11599" s="184"/>
      <c r="J11599" s="182"/>
      <c r="K11599" s="21"/>
      <c r="L11599" s="24"/>
      <c r="M11599" s="185"/>
      <c r="N11599" s="24"/>
      <c r="O11599" s="14"/>
      <c r="P11599" s="14"/>
      <c r="Q11599" s="39"/>
      <c r="R11599" s="545"/>
      <c r="S11599" s="545"/>
      <c r="T11599" s="25"/>
      <c r="U11599" s="25"/>
    </row>
    <row r="11600" spans="2:21">
      <c r="B11600" s="9"/>
      <c r="C11600" s="9"/>
      <c r="D11600" s="9"/>
      <c r="E11600" s="9"/>
      <c r="F11600" s="10"/>
      <c r="G11600" s="4"/>
      <c r="H11600" s="24"/>
      <c r="I11600" s="184"/>
      <c r="J11600" s="182"/>
      <c r="K11600" s="21"/>
      <c r="L11600" s="24"/>
      <c r="M11600" s="185"/>
      <c r="N11600" s="24"/>
      <c r="O11600" s="14"/>
      <c r="P11600" s="14"/>
      <c r="Q11600" s="39"/>
      <c r="R11600" s="545"/>
      <c r="S11600" s="545"/>
      <c r="T11600" s="25"/>
      <c r="U11600" s="25"/>
    </row>
    <row r="11601" spans="2:21">
      <c r="B11601" s="9"/>
      <c r="C11601" s="9"/>
      <c r="D11601" s="9"/>
      <c r="E11601" s="9"/>
      <c r="F11601" s="10"/>
      <c r="G11601" s="4"/>
      <c r="H11601" s="24"/>
      <c r="I11601" s="184"/>
      <c r="J11601" s="182"/>
      <c r="K11601" s="21"/>
      <c r="L11601" s="24"/>
      <c r="M11601" s="185"/>
      <c r="N11601" s="24"/>
      <c r="O11601" s="14"/>
      <c r="P11601" s="14"/>
      <c r="Q11601" s="39"/>
      <c r="R11601" s="545"/>
      <c r="S11601" s="545"/>
      <c r="T11601" s="25"/>
      <c r="U11601" s="25"/>
    </row>
    <row r="11602" spans="2:21">
      <c r="B11602" s="9"/>
      <c r="C11602" s="9"/>
      <c r="D11602" s="9"/>
      <c r="E11602" s="9"/>
      <c r="F11602" s="10"/>
      <c r="G11602" s="4"/>
      <c r="H11602" s="24"/>
      <c r="I11602" s="184"/>
      <c r="J11602" s="182"/>
      <c r="K11602" s="21"/>
      <c r="L11602" s="24"/>
      <c r="M11602" s="185"/>
      <c r="N11602" s="24"/>
      <c r="O11602" s="14"/>
      <c r="P11602" s="14"/>
      <c r="Q11602" s="39"/>
      <c r="R11602" s="545"/>
      <c r="S11602" s="545"/>
      <c r="T11602" s="25"/>
      <c r="U11602" s="25"/>
    </row>
    <row r="11603" spans="2:21">
      <c r="B11603" s="9"/>
      <c r="C11603" s="9"/>
      <c r="D11603" s="9"/>
      <c r="E11603" s="9"/>
      <c r="F11603" s="10"/>
      <c r="G11603" s="4"/>
      <c r="H11603" s="24"/>
      <c r="I11603" s="184"/>
      <c r="J11603" s="182"/>
      <c r="K11603" s="21"/>
      <c r="L11603" s="24"/>
      <c r="M11603" s="185"/>
      <c r="N11603" s="24"/>
      <c r="O11603" s="14"/>
      <c r="P11603" s="14"/>
      <c r="Q11603" s="39"/>
      <c r="R11603" s="545"/>
      <c r="S11603" s="545"/>
      <c r="T11603" s="25"/>
      <c r="U11603" s="25"/>
    </row>
    <row r="11604" spans="2:21">
      <c r="B11604" s="9"/>
      <c r="C11604" s="9"/>
      <c r="D11604" s="9"/>
      <c r="E11604" s="9"/>
      <c r="F11604" s="10"/>
      <c r="G11604" s="4"/>
      <c r="H11604" s="24"/>
      <c r="I11604" s="184"/>
      <c r="J11604" s="182"/>
      <c r="K11604" s="21"/>
      <c r="L11604" s="24"/>
      <c r="M11604" s="185"/>
      <c r="N11604" s="24"/>
      <c r="O11604" s="14"/>
      <c r="P11604" s="14"/>
      <c r="Q11604" s="39"/>
      <c r="R11604" s="545"/>
      <c r="S11604" s="545"/>
      <c r="T11604" s="25"/>
      <c r="U11604" s="25"/>
    </row>
    <row r="11605" spans="2:21">
      <c r="B11605" s="9"/>
      <c r="C11605" s="9"/>
      <c r="D11605" s="9"/>
      <c r="E11605" s="9"/>
      <c r="F11605" s="10"/>
      <c r="G11605" s="4"/>
      <c r="H11605" s="24"/>
      <c r="I11605" s="184"/>
      <c r="J11605" s="182"/>
      <c r="K11605" s="21"/>
      <c r="L11605" s="24"/>
      <c r="M11605" s="185"/>
      <c r="N11605" s="24"/>
      <c r="O11605" s="14"/>
      <c r="P11605" s="14"/>
      <c r="Q11605" s="39"/>
      <c r="R11605" s="545"/>
      <c r="S11605" s="545"/>
      <c r="T11605" s="25"/>
      <c r="U11605" s="25"/>
    </row>
    <row r="11606" spans="2:21">
      <c r="B11606" s="9"/>
      <c r="C11606" s="9"/>
      <c r="D11606" s="9"/>
      <c r="E11606" s="9"/>
      <c r="F11606" s="10"/>
      <c r="G11606" s="4"/>
      <c r="H11606" s="24"/>
      <c r="I11606" s="184"/>
      <c r="J11606" s="182"/>
      <c r="K11606" s="21"/>
      <c r="L11606" s="24"/>
      <c r="M11606" s="185"/>
      <c r="N11606" s="24"/>
      <c r="O11606" s="14"/>
      <c r="P11606" s="14"/>
      <c r="Q11606" s="39"/>
      <c r="R11606" s="545"/>
      <c r="S11606" s="545"/>
      <c r="T11606" s="25"/>
      <c r="U11606" s="25"/>
    </row>
    <row r="11607" spans="2:21">
      <c r="B11607" s="9"/>
      <c r="C11607" s="9"/>
      <c r="D11607" s="9"/>
      <c r="E11607" s="9"/>
      <c r="F11607" s="10"/>
      <c r="G11607" s="4"/>
      <c r="H11607" s="24"/>
      <c r="I11607" s="184"/>
      <c r="J11607" s="182"/>
      <c r="K11607" s="21"/>
      <c r="L11607" s="24"/>
      <c r="M11607" s="185"/>
      <c r="N11607" s="24"/>
      <c r="O11607" s="14"/>
      <c r="P11607" s="14"/>
      <c r="Q11607" s="39"/>
      <c r="R11607" s="545"/>
      <c r="S11607" s="545"/>
      <c r="T11607" s="25"/>
      <c r="U11607" s="25"/>
    </row>
    <row r="11608" spans="2:21">
      <c r="B11608" s="9"/>
      <c r="C11608" s="9"/>
      <c r="D11608" s="9"/>
      <c r="E11608" s="9"/>
      <c r="F11608" s="10"/>
      <c r="G11608" s="4"/>
      <c r="H11608" s="24"/>
      <c r="I11608" s="184"/>
      <c r="J11608" s="182"/>
      <c r="K11608" s="21"/>
      <c r="L11608" s="24"/>
      <c r="M11608" s="185"/>
      <c r="N11608" s="24"/>
      <c r="O11608" s="14"/>
      <c r="P11608" s="14"/>
      <c r="Q11608" s="39"/>
      <c r="R11608" s="545"/>
      <c r="S11608" s="545"/>
      <c r="T11608" s="25"/>
      <c r="U11608" s="25"/>
    </row>
    <row r="11609" spans="2:21">
      <c r="B11609" s="9"/>
      <c r="C11609" s="9"/>
      <c r="D11609" s="9"/>
      <c r="E11609" s="9"/>
      <c r="F11609" s="10"/>
      <c r="G11609" s="4"/>
      <c r="H11609" s="24"/>
      <c r="I11609" s="184"/>
      <c r="J11609" s="182"/>
      <c r="K11609" s="21"/>
      <c r="L11609" s="24"/>
      <c r="M11609" s="185"/>
      <c r="N11609" s="24"/>
      <c r="O11609" s="14"/>
      <c r="P11609" s="14"/>
      <c r="Q11609" s="39"/>
      <c r="R11609" s="545"/>
      <c r="S11609" s="545"/>
      <c r="T11609" s="25"/>
      <c r="U11609" s="25"/>
    </row>
    <row r="11610" spans="2:21">
      <c r="B11610" s="9"/>
      <c r="C11610" s="9"/>
      <c r="D11610" s="9"/>
      <c r="E11610" s="9"/>
      <c r="F11610" s="10"/>
      <c r="G11610" s="4"/>
      <c r="H11610" s="24"/>
      <c r="I11610" s="184"/>
      <c r="J11610" s="182"/>
      <c r="K11610" s="21"/>
      <c r="L11610" s="24"/>
      <c r="M11610" s="185"/>
      <c r="N11610" s="24"/>
      <c r="O11610" s="14"/>
      <c r="P11610" s="14"/>
      <c r="Q11610" s="39"/>
      <c r="R11610" s="545"/>
      <c r="S11610" s="545"/>
      <c r="T11610" s="25"/>
      <c r="U11610" s="25"/>
    </row>
    <row r="11611" spans="2:21">
      <c r="B11611" s="9"/>
      <c r="C11611" s="9"/>
      <c r="D11611" s="9"/>
      <c r="E11611" s="9"/>
      <c r="F11611" s="10"/>
      <c r="G11611" s="4"/>
      <c r="H11611" s="24"/>
      <c r="I11611" s="184"/>
      <c r="J11611" s="182"/>
      <c r="K11611" s="21"/>
      <c r="L11611" s="24"/>
      <c r="M11611" s="185"/>
      <c r="N11611" s="24"/>
      <c r="O11611" s="14"/>
      <c r="P11611" s="14"/>
      <c r="Q11611" s="39"/>
      <c r="R11611" s="545"/>
      <c r="S11611" s="545"/>
      <c r="T11611" s="25"/>
      <c r="U11611" s="25"/>
    </row>
    <row r="11612" spans="2:21">
      <c r="B11612" s="9"/>
      <c r="C11612" s="9"/>
      <c r="D11612" s="9"/>
      <c r="E11612" s="9"/>
      <c r="F11612" s="10"/>
      <c r="G11612" s="4"/>
      <c r="H11612" s="24"/>
      <c r="I11612" s="184"/>
      <c r="J11612" s="182"/>
      <c r="K11612" s="21"/>
      <c r="L11612" s="24"/>
      <c r="M11612" s="185"/>
      <c r="N11612" s="24"/>
      <c r="O11612" s="14"/>
      <c r="P11612" s="14"/>
      <c r="Q11612" s="39"/>
      <c r="R11612" s="545"/>
      <c r="S11612" s="545"/>
      <c r="T11612" s="25"/>
      <c r="U11612" s="25"/>
    </row>
    <row r="11613" spans="2:21">
      <c r="B11613" s="9"/>
      <c r="C11613" s="9"/>
      <c r="D11613" s="9"/>
      <c r="E11613" s="9"/>
      <c r="F11613" s="10"/>
      <c r="G11613" s="4"/>
      <c r="H11613" s="24"/>
      <c r="I11613" s="184"/>
      <c r="J11613" s="182"/>
      <c r="K11613" s="21"/>
      <c r="L11613" s="24"/>
      <c r="M11613" s="185"/>
      <c r="N11613" s="24"/>
      <c r="O11613" s="14"/>
      <c r="P11613" s="14"/>
      <c r="Q11613" s="39"/>
      <c r="R11613" s="545"/>
      <c r="S11613" s="545"/>
      <c r="T11613" s="25"/>
      <c r="U11613" s="25"/>
    </row>
    <row r="11614" spans="2:21">
      <c r="B11614" s="9"/>
      <c r="C11614" s="9"/>
      <c r="D11614" s="9"/>
      <c r="E11614" s="9"/>
      <c r="F11614" s="10"/>
      <c r="G11614" s="4"/>
      <c r="H11614" s="24"/>
      <c r="I11614" s="184"/>
      <c r="J11614" s="182"/>
      <c r="K11614" s="21"/>
      <c r="L11614" s="24"/>
      <c r="M11614" s="185"/>
      <c r="N11614" s="24"/>
      <c r="O11614" s="14"/>
      <c r="P11614" s="14"/>
      <c r="Q11614" s="39"/>
      <c r="R11614" s="545"/>
      <c r="S11614" s="545"/>
      <c r="T11614" s="25"/>
      <c r="U11614" s="25"/>
    </row>
    <row r="11615" spans="2:21">
      <c r="B11615" s="9"/>
      <c r="C11615" s="9"/>
      <c r="D11615" s="9"/>
      <c r="E11615" s="9"/>
      <c r="F11615" s="10"/>
      <c r="G11615" s="4"/>
      <c r="H11615" s="24"/>
      <c r="I11615" s="184"/>
      <c r="J11615" s="182"/>
      <c r="K11615" s="21"/>
      <c r="L11615" s="24"/>
      <c r="M11615" s="185"/>
      <c r="N11615" s="24"/>
      <c r="O11615" s="14"/>
      <c r="P11615" s="14"/>
      <c r="Q11615" s="39"/>
      <c r="R11615" s="545"/>
      <c r="S11615" s="545"/>
      <c r="T11615" s="25"/>
      <c r="U11615" s="25"/>
    </row>
    <row r="11616" spans="2:21">
      <c r="B11616" s="9"/>
      <c r="C11616" s="9"/>
      <c r="D11616" s="9"/>
      <c r="E11616" s="9"/>
      <c r="F11616" s="10"/>
      <c r="G11616" s="4"/>
      <c r="H11616" s="24"/>
      <c r="I11616" s="184"/>
      <c r="J11616" s="182"/>
      <c r="K11616" s="21"/>
      <c r="L11616" s="24"/>
      <c r="M11616" s="185"/>
      <c r="N11616" s="24"/>
      <c r="O11616" s="14"/>
      <c r="P11616" s="14"/>
      <c r="Q11616" s="39"/>
      <c r="R11616" s="545"/>
      <c r="S11616" s="545"/>
      <c r="T11616" s="25"/>
      <c r="U11616" s="25"/>
    </row>
    <row r="11617" spans="2:21">
      <c r="B11617" s="9"/>
      <c r="C11617" s="9"/>
      <c r="D11617" s="9"/>
      <c r="E11617" s="9"/>
      <c r="F11617" s="10"/>
      <c r="G11617" s="4"/>
      <c r="H11617" s="24"/>
      <c r="I11617" s="184"/>
      <c r="J11617" s="182"/>
      <c r="K11617" s="21"/>
      <c r="L11617" s="24"/>
      <c r="M11617" s="185"/>
      <c r="N11617" s="24"/>
      <c r="O11617" s="14"/>
      <c r="P11617" s="14"/>
      <c r="Q11617" s="39"/>
      <c r="R11617" s="545"/>
      <c r="S11617" s="545"/>
      <c r="T11617" s="25"/>
      <c r="U11617" s="25"/>
    </row>
    <row r="11618" spans="2:21">
      <c r="B11618" s="9"/>
      <c r="C11618" s="9"/>
      <c r="D11618" s="9"/>
      <c r="E11618" s="9"/>
      <c r="F11618" s="10"/>
      <c r="G11618" s="4"/>
      <c r="H11618" s="24"/>
      <c r="I11618" s="184"/>
      <c r="J11618" s="182"/>
      <c r="K11618" s="21"/>
      <c r="L11618" s="24"/>
      <c r="M11618" s="185"/>
      <c r="N11618" s="24"/>
      <c r="O11618" s="14"/>
      <c r="P11618" s="14"/>
      <c r="Q11618" s="39"/>
      <c r="R11618" s="545"/>
      <c r="S11618" s="545"/>
      <c r="T11618" s="25"/>
      <c r="U11618" s="25"/>
    </row>
    <row r="11619" spans="2:21">
      <c r="B11619" s="9"/>
      <c r="C11619" s="9"/>
      <c r="D11619" s="9"/>
      <c r="E11619" s="9"/>
      <c r="F11619" s="10"/>
      <c r="G11619" s="4"/>
      <c r="H11619" s="24"/>
      <c r="I11619" s="184"/>
      <c r="J11619" s="182"/>
      <c r="K11619" s="21"/>
      <c r="L11619" s="24"/>
      <c r="M11619" s="185"/>
      <c r="N11619" s="24"/>
      <c r="O11619" s="14"/>
      <c r="P11619" s="14"/>
      <c r="Q11619" s="39"/>
      <c r="R11619" s="545"/>
      <c r="S11619" s="545"/>
      <c r="T11619" s="25"/>
      <c r="U11619" s="25"/>
    </row>
    <row r="11620" spans="2:21">
      <c r="B11620" s="9"/>
      <c r="C11620" s="9"/>
      <c r="D11620" s="9"/>
      <c r="E11620" s="9"/>
      <c r="F11620" s="10"/>
      <c r="G11620" s="4"/>
      <c r="H11620" s="24"/>
      <c r="I11620" s="184"/>
      <c r="J11620" s="182"/>
      <c r="K11620" s="21"/>
      <c r="L11620" s="24"/>
      <c r="M11620" s="185"/>
      <c r="N11620" s="24"/>
      <c r="O11620" s="14"/>
      <c r="P11620" s="14"/>
      <c r="Q11620" s="39"/>
      <c r="R11620" s="545"/>
      <c r="S11620" s="545"/>
      <c r="T11620" s="25"/>
      <c r="U11620" s="25"/>
    </row>
    <row r="11621" spans="2:21">
      <c r="B11621" s="9"/>
      <c r="C11621" s="9"/>
      <c r="D11621" s="9"/>
      <c r="E11621" s="9"/>
      <c r="F11621" s="10"/>
      <c r="G11621" s="4"/>
      <c r="H11621" s="24"/>
      <c r="I11621" s="184"/>
      <c r="J11621" s="182"/>
      <c r="K11621" s="21"/>
      <c r="L11621" s="24"/>
      <c r="M11621" s="185"/>
      <c r="N11621" s="24"/>
      <c r="O11621" s="14"/>
      <c r="P11621" s="14"/>
      <c r="Q11621" s="39"/>
      <c r="R11621" s="545"/>
      <c r="S11621" s="545"/>
      <c r="T11621" s="25"/>
      <c r="U11621" s="25"/>
    </row>
    <row r="11622" spans="2:21">
      <c r="B11622" s="9"/>
      <c r="C11622" s="9"/>
      <c r="D11622" s="9"/>
      <c r="E11622" s="9"/>
      <c r="F11622" s="10"/>
      <c r="G11622" s="4"/>
      <c r="H11622" s="24"/>
      <c r="I11622" s="184"/>
      <c r="J11622" s="182"/>
      <c r="K11622" s="21"/>
      <c r="L11622" s="24"/>
      <c r="M11622" s="185"/>
      <c r="N11622" s="24"/>
      <c r="O11622" s="14"/>
      <c r="P11622" s="14"/>
      <c r="Q11622" s="39"/>
      <c r="R11622" s="545"/>
      <c r="S11622" s="545"/>
      <c r="T11622" s="25"/>
      <c r="U11622" s="25"/>
    </row>
    <row r="11623" spans="2:21">
      <c r="B11623" s="9"/>
      <c r="C11623" s="9"/>
      <c r="D11623" s="9"/>
      <c r="E11623" s="9"/>
      <c r="F11623" s="10"/>
      <c r="G11623" s="4"/>
      <c r="H11623" s="24"/>
      <c r="I11623" s="184"/>
      <c r="J11623" s="182"/>
      <c r="K11623" s="21"/>
      <c r="L11623" s="24"/>
      <c r="M11623" s="185"/>
      <c r="N11623" s="24"/>
      <c r="O11623" s="14"/>
      <c r="P11623" s="14"/>
      <c r="Q11623" s="39"/>
      <c r="R11623" s="545"/>
      <c r="S11623" s="545"/>
      <c r="T11623" s="25"/>
      <c r="U11623" s="25"/>
    </row>
    <row r="11624" spans="2:21">
      <c r="B11624" s="9"/>
      <c r="C11624" s="9"/>
      <c r="D11624" s="9"/>
      <c r="E11624" s="9"/>
      <c r="F11624" s="10"/>
      <c r="G11624" s="4"/>
      <c r="H11624" s="24"/>
      <c r="I11624" s="184"/>
      <c r="J11624" s="182"/>
      <c r="K11624" s="21"/>
      <c r="L11624" s="24"/>
      <c r="M11624" s="185"/>
      <c r="N11624" s="24"/>
      <c r="O11624" s="14"/>
      <c r="P11624" s="14"/>
      <c r="Q11624" s="39"/>
      <c r="R11624" s="545"/>
      <c r="S11624" s="545"/>
      <c r="T11624" s="25"/>
      <c r="U11624" s="25"/>
    </row>
    <row r="11625" spans="2:21">
      <c r="B11625" s="9"/>
      <c r="C11625" s="9"/>
      <c r="D11625" s="9"/>
      <c r="E11625" s="9"/>
      <c r="F11625" s="10"/>
      <c r="G11625" s="4"/>
      <c r="H11625" s="24"/>
      <c r="I11625" s="184"/>
      <c r="J11625" s="182"/>
      <c r="K11625" s="21"/>
      <c r="L11625" s="24"/>
      <c r="M11625" s="185"/>
      <c r="N11625" s="24"/>
      <c r="O11625" s="14"/>
      <c r="P11625" s="14"/>
      <c r="Q11625" s="39"/>
      <c r="R11625" s="545"/>
      <c r="S11625" s="545"/>
      <c r="T11625" s="25"/>
      <c r="U11625" s="25"/>
    </row>
    <row r="11626" spans="2:21">
      <c r="B11626" s="9"/>
      <c r="C11626" s="9"/>
      <c r="D11626" s="9"/>
      <c r="E11626" s="9"/>
      <c r="F11626" s="10"/>
      <c r="G11626" s="4"/>
      <c r="H11626" s="24"/>
      <c r="I11626" s="184"/>
      <c r="J11626" s="182"/>
      <c r="K11626" s="21"/>
      <c r="L11626" s="24"/>
      <c r="M11626" s="185"/>
      <c r="N11626" s="24"/>
      <c r="O11626" s="14"/>
      <c r="P11626" s="14"/>
      <c r="Q11626" s="39"/>
      <c r="R11626" s="545"/>
      <c r="S11626" s="545"/>
      <c r="T11626" s="25"/>
      <c r="U11626" s="25"/>
    </row>
    <row r="11627" spans="2:21">
      <c r="B11627" s="9"/>
      <c r="C11627" s="9"/>
      <c r="D11627" s="9"/>
      <c r="E11627" s="9"/>
      <c r="F11627" s="10"/>
      <c r="G11627" s="4"/>
      <c r="H11627" s="24"/>
      <c r="I11627" s="184"/>
      <c r="J11627" s="182"/>
      <c r="K11627" s="21"/>
      <c r="L11627" s="24"/>
      <c r="M11627" s="185"/>
      <c r="N11627" s="24"/>
      <c r="O11627" s="14"/>
      <c r="P11627" s="14"/>
      <c r="Q11627" s="39"/>
      <c r="R11627" s="545"/>
      <c r="S11627" s="545"/>
      <c r="T11627" s="25"/>
      <c r="U11627" s="25"/>
    </row>
    <row r="11628" spans="2:21">
      <c r="B11628" s="9"/>
      <c r="C11628" s="9"/>
      <c r="D11628" s="9"/>
      <c r="E11628" s="9"/>
      <c r="F11628" s="10"/>
      <c r="G11628" s="4"/>
      <c r="H11628" s="24"/>
      <c r="I11628" s="184"/>
      <c r="J11628" s="182"/>
      <c r="K11628" s="21"/>
      <c r="L11628" s="24"/>
      <c r="M11628" s="185"/>
      <c r="N11628" s="24"/>
      <c r="O11628" s="14"/>
      <c r="P11628" s="14"/>
      <c r="Q11628" s="39"/>
      <c r="R11628" s="545"/>
      <c r="S11628" s="545"/>
      <c r="T11628" s="25"/>
      <c r="U11628" s="25"/>
    </row>
    <row r="11629" spans="2:21">
      <c r="B11629" s="9"/>
      <c r="C11629" s="9"/>
      <c r="D11629" s="9"/>
      <c r="E11629" s="9"/>
      <c r="F11629" s="10"/>
      <c r="G11629" s="4"/>
      <c r="H11629" s="24"/>
      <c r="I11629" s="184"/>
      <c r="J11629" s="182"/>
      <c r="K11629" s="21"/>
      <c r="L11629" s="24"/>
      <c r="M11629" s="185"/>
      <c r="N11629" s="24"/>
      <c r="O11629" s="14"/>
      <c r="P11629" s="14"/>
      <c r="Q11629" s="39"/>
      <c r="R11629" s="545"/>
      <c r="S11629" s="545"/>
      <c r="T11629" s="25"/>
      <c r="U11629" s="25"/>
    </row>
    <row r="11630" spans="2:21">
      <c r="B11630" s="9"/>
      <c r="C11630" s="9"/>
      <c r="D11630" s="9"/>
      <c r="E11630" s="9"/>
      <c r="F11630" s="10"/>
      <c r="G11630" s="4"/>
      <c r="H11630" s="24"/>
      <c r="I11630" s="184"/>
      <c r="J11630" s="182"/>
      <c r="K11630" s="21"/>
      <c r="L11630" s="24"/>
      <c r="M11630" s="185"/>
      <c r="N11630" s="24"/>
      <c r="O11630" s="14"/>
      <c r="P11630" s="14"/>
      <c r="Q11630" s="39"/>
      <c r="R11630" s="545"/>
      <c r="S11630" s="545"/>
      <c r="T11630" s="25"/>
      <c r="U11630" s="25"/>
    </row>
    <row r="11631" spans="2:21">
      <c r="B11631" s="9"/>
      <c r="C11631" s="9"/>
      <c r="D11631" s="9"/>
      <c r="E11631" s="9"/>
      <c r="F11631" s="10"/>
      <c r="G11631" s="4"/>
      <c r="H11631" s="24"/>
      <c r="I11631" s="184"/>
      <c r="J11631" s="182"/>
      <c r="K11631" s="21"/>
      <c r="L11631" s="24"/>
      <c r="M11631" s="185"/>
      <c r="N11631" s="24"/>
      <c r="O11631" s="14"/>
      <c r="P11631" s="14"/>
      <c r="Q11631" s="39"/>
      <c r="R11631" s="545"/>
      <c r="S11631" s="545"/>
      <c r="T11631" s="25"/>
      <c r="U11631" s="25"/>
    </row>
    <row r="11632" spans="2:21">
      <c r="B11632" s="9"/>
      <c r="C11632" s="9"/>
      <c r="D11632" s="9"/>
      <c r="E11632" s="9"/>
      <c r="F11632" s="10"/>
      <c r="G11632" s="4"/>
      <c r="H11632" s="24"/>
      <c r="I11632" s="184"/>
      <c r="J11632" s="182"/>
      <c r="K11632" s="21"/>
      <c r="L11632" s="24"/>
      <c r="M11632" s="185"/>
      <c r="N11632" s="24"/>
      <c r="O11632" s="14"/>
      <c r="P11632" s="14"/>
      <c r="Q11632" s="39"/>
      <c r="R11632" s="545"/>
      <c r="S11632" s="545"/>
      <c r="T11632" s="25"/>
      <c r="U11632" s="25"/>
    </row>
    <row r="11633" spans="2:21">
      <c r="B11633" s="9"/>
      <c r="C11633" s="9"/>
      <c r="D11633" s="9"/>
      <c r="E11633" s="9"/>
      <c r="F11633" s="10"/>
      <c r="G11633" s="4"/>
      <c r="H11633" s="24"/>
      <c r="I11633" s="184"/>
      <c r="J11633" s="182"/>
      <c r="K11633" s="21"/>
      <c r="L11633" s="24"/>
      <c r="M11633" s="185"/>
      <c r="N11633" s="24"/>
      <c r="O11633" s="14"/>
      <c r="P11633" s="14"/>
      <c r="Q11633" s="39"/>
      <c r="R11633" s="545"/>
      <c r="S11633" s="545"/>
      <c r="T11633" s="25"/>
      <c r="U11633" s="25"/>
    </row>
    <row r="11634" spans="2:21">
      <c r="B11634" s="9"/>
      <c r="C11634" s="9"/>
      <c r="D11634" s="9"/>
      <c r="E11634" s="9"/>
      <c r="F11634" s="10"/>
      <c r="G11634" s="4"/>
      <c r="H11634" s="24"/>
      <c r="I11634" s="184"/>
      <c r="J11634" s="182"/>
      <c r="K11634" s="21"/>
      <c r="L11634" s="24"/>
      <c r="M11634" s="185"/>
      <c r="N11634" s="24"/>
      <c r="O11634" s="14"/>
      <c r="P11634" s="14"/>
      <c r="Q11634" s="39"/>
      <c r="R11634" s="545"/>
      <c r="S11634" s="545"/>
      <c r="T11634" s="25"/>
      <c r="U11634" s="25"/>
    </row>
    <row r="11635" spans="2:21">
      <c r="B11635" s="9"/>
      <c r="C11635" s="9"/>
      <c r="D11635" s="9"/>
      <c r="E11635" s="9"/>
      <c r="F11635" s="10"/>
      <c r="G11635" s="4"/>
      <c r="H11635" s="24"/>
      <c r="I11635" s="184"/>
      <c r="J11635" s="182"/>
      <c r="K11635" s="21"/>
      <c r="L11635" s="24"/>
      <c r="M11635" s="185"/>
      <c r="N11635" s="24"/>
      <c r="O11635" s="14"/>
      <c r="P11635" s="14"/>
      <c r="Q11635" s="39"/>
      <c r="R11635" s="545"/>
      <c r="S11635" s="545"/>
      <c r="T11635" s="25"/>
      <c r="U11635" s="25"/>
    </row>
    <row r="11636" spans="2:21">
      <c r="B11636" s="9"/>
      <c r="C11636" s="9"/>
      <c r="D11636" s="9"/>
      <c r="E11636" s="9"/>
      <c r="F11636" s="10"/>
      <c r="G11636" s="4"/>
      <c r="H11636" s="24"/>
      <c r="I11636" s="184"/>
      <c r="J11636" s="182"/>
      <c r="K11636" s="21"/>
      <c r="L11636" s="24"/>
      <c r="M11636" s="185"/>
      <c r="N11636" s="24"/>
      <c r="O11636" s="14"/>
      <c r="P11636" s="14"/>
      <c r="Q11636" s="39"/>
      <c r="R11636" s="545"/>
      <c r="S11636" s="545"/>
      <c r="T11636" s="25"/>
      <c r="U11636" s="25"/>
    </row>
    <row r="11637" spans="2:21">
      <c r="B11637" s="9"/>
      <c r="C11637" s="9"/>
      <c r="D11637" s="9"/>
      <c r="E11637" s="9"/>
      <c r="F11637" s="10"/>
      <c r="G11637" s="4"/>
      <c r="H11637" s="24"/>
      <c r="I11637" s="184"/>
      <c r="J11637" s="182"/>
      <c r="K11637" s="21"/>
      <c r="L11637" s="24"/>
      <c r="M11637" s="185"/>
      <c r="N11637" s="24"/>
      <c r="O11637" s="14"/>
      <c r="P11637" s="14"/>
      <c r="Q11637" s="39"/>
      <c r="R11637" s="545"/>
      <c r="S11637" s="545"/>
      <c r="T11637" s="25"/>
      <c r="U11637" s="25"/>
    </row>
    <row r="11638" spans="2:21">
      <c r="B11638" s="9"/>
      <c r="C11638" s="9"/>
      <c r="D11638" s="9"/>
      <c r="E11638" s="9"/>
      <c r="F11638" s="10"/>
      <c r="G11638" s="4"/>
      <c r="H11638" s="24"/>
      <c r="I11638" s="184"/>
      <c r="J11638" s="182"/>
      <c r="K11638" s="21"/>
      <c r="L11638" s="24"/>
      <c r="M11638" s="185"/>
      <c r="N11638" s="24"/>
      <c r="O11638" s="14"/>
      <c r="P11638" s="14"/>
      <c r="Q11638" s="39"/>
      <c r="R11638" s="545"/>
      <c r="S11638" s="545"/>
      <c r="T11638" s="25"/>
      <c r="U11638" s="25"/>
    </row>
    <row r="11639" spans="2:21">
      <c r="B11639" s="9"/>
      <c r="C11639" s="9"/>
      <c r="D11639" s="9"/>
      <c r="E11639" s="9"/>
      <c r="F11639" s="10"/>
      <c r="G11639" s="4"/>
      <c r="H11639" s="24"/>
      <c r="I11639" s="184"/>
      <c r="J11639" s="182"/>
      <c r="K11639" s="21"/>
      <c r="L11639" s="24"/>
      <c r="M11639" s="185"/>
      <c r="N11639" s="24"/>
      <c r="O11639" s="14"/>
      <c r="P11639" s="14"/>
      <c r="Q11639" s="39"/>
      <c r="R11639" s="545"/>
      <c r="S11639" s="545"/>
      <c r="T11639" s="25"/>
      <c r="U11639" s="25"/>
    </row>
    <row r="11640" spans="2:21">
      <c r="B11640" s="9"/>
      <c r="C11640" s="9"/>
      <c r="D11640" s="9"/>
      <c r="E11640" s="9"/>
      <c r="F11640" s="10"/>
      <c r="G11640" s="4"/>
      <c r="H11640" s="24"/>
      <c r="I11640" s="184"/>
      <c r="J11640" s="182"/>
      <c r="K11640" s="21"/>
      <c r="L11640" s="24"/>
      <c r="M11640" s="185"/>
      <c r="N11640" s="24"/>
      <c r="O11640" s="14"/>
      <c r="P11640" s="14"/>
      <c r="Q11640" s="39"/>
      <c r="R11640" s="545"/>
      <c r="S11640" s="545"/>
      <c r="T11640" s="25"/>
      <c r="U11640" s="25"/>
    </row>
    <row r="11641" spans="2:21">
      <c r="B11641" s="9"/>
      <c r="C11641" s="9"/>
      <c r="D11641" s="9"/>
      <c r="E11641" s="9"/>
      <c r="F11641" s="10"/>
      <c r="G11641" s="4"/>
      <c r="H11641" s="24"/>
      <c r="I11641" s="184"/>
      <c r="J11641" s="182"/>
      <c r="K11641" s="21"/>
      <c r="L11641" s="24"/>
      <c r="M11641" s="185"/>
      <c r="N11641" s="24"/>
      <c r="O11641" s="14"/>
      <c r="P11641" s="14"/>
      <c r="Q11641" s="39"/>
      <c r="R11641" s="545"/>
      <c r="S11641" s="545"/>
      <c r="T11641" s="25"/>
      <c r="U11641" s="25"/>
    </row>
    <row r="11642" spans="2:21">
      <c r="B11642" s="9"/>
      <c r="C11642" s="9"/>
      <c r="D11642" s="9"/>
      <c r="E11642" s="9"/>
      <c r="F11642" s="10"/>
      <c r="G11642" s="4"/>
      <c r="H11642" s="24"/>
      <c r="I11642" s="184"/>
      <c r="J11642" s="182"/>
      <c r="K11642" s="21"/>
      <c r="L11642" s="24"/>
      <c r="M11642" s="185"/>
      <c r="N11642" s="24"/>
      <c r="O11642" s="14"/>
      <c r="P11642" s="14"/>
      <c r="Q11642" s="39"/>
      <c r="R11642" s="545"/>
      <c r="S11642" s="545"/>
      <c r="T11642" s="25"/>
      <c r="U11642" s="25"/>
    </row>
    <row r="11643" spans="2:21">
      <c r="B11643" s="9"/>
      <c r="C11643" s="9"/>
      <c r="D11643" s="9"/>
      <c r="E11643" s="9"/>
      <c r="F11643" s="10"/>
      <c r="G11643" s="4"/>
      <c r="H11643" s="24"/>
      <c r="I11643" s="184"/>
      <c r="J11643" s="182"/>
      <c r="K11643" s="21"/>
      <c r="L11643" s="24"/>
      <c r="M11643" s="185"/>
      <c r="N11643" s="24"/>
      <c r="O11643" s="14"/>
      <c r="P11643" s="14"/>
      <c r="Q11643" s="39"/>
      <c r="R11643" s="545"/>
      <c r="S11643" s="545"/>
      <c r="T11643" s="25"/>
      <c r="U11643" s="25"/>
    </row>
    <row r="11644" spans="2:21">
      <c r="B11644" s="9"/>
      <c r="C11644" s="9"/>
      <c r="D11644" s="9"/>
      <c r="E11644" s="9"/>
      <c r="F11644" s="10"/>
      <c r="G11644" s="4"/>
      <c r="H11644" s="24"/>
      <c r="I11644" s="184"/>
      <c r="J11644" s="182"/>
      <c r="K11644" s="21"/>
      <c r="L11644" s="24"/>
      <c r="M11644" s="185"/>
      <c r="N11644" s="24"/>
      <c r="O11644" s="14"/>
      <c r="P11644" s="14"/>
      <c r="Q11644" s="39"/>
      <c r="R11644" s="545"/>
      <c r="S11644" s="545"/>
      <c r="T11644" s="25"/>
      <c r="U11644" s="25"/>
    </row>
    <row r="11645" spans="2:21">
      <c r="B11645" s="9"/>
      <c r="C11645" s="9"/>
      <c r="D11645" s="9"/>
      <c r="E11645" s="9"/>
      <c r="F11645" s="10"/>
      <c r="G11645" s="4"/>
      <c r="H11645" s="24"/>
      <c r="I11645" s="184"/>
      <c r="J11645" s="182"/>
      <c r="K11645" s="21"/>
      <c r="L11645" s="24"/>
      <c r="M11645" s="185"/>
      <c r="N11645" s="24"/>
      <c r="O11645" s="14"/>
      <c r="P11645" s="14"/>
      <c r="Q11645" s="39"/>
      <c r="R11645" s="545"/>
      <c r="S11645" s="545"/>
      <c r="T11645" s="25"/>
      <c r="U11645" s="25"/>
    </row>
    <row r="11646" spans="2:21">
      <c r="B11646" s="9"/>
      <c r="C11646" s="9"/>
      <c r="D11646" s="9"/>
      <c r="E11646" s="9"/>
      <c r="F11646" s="10"/>
      <c r="G11646" s="4"/>
      <c r="H11646" s="24"/>
      <c r="I11646" s="184"/>
      <c r="J11646" s="182"/>
      <c r="K11646" s="21"/>
      <c r="L11646" s="24"/>
      <c r="M11646" s="185"/>
      <c r="N11646" s="24"/>
      <c r="O11646" s="14"/>
      <c r="P11646" s="14"/>
      <c r="Q11646" s="39"/>
      <c r="R11646" s="545"/>
      <c r="S11646" s="545"/>
      <c r="T11646" s="25"/>
      <c r="U11646" s="25"/>
    </row>
    <row r="11647" spans="2:21">
      <c r="B11647" s="9"/>
      <c r="C11647" s="9"/>
      <c r="D11647" s="9"/>
      <c r="E11647" s="9"/>
      <c r="F11647" s="10"/>
      <c r="G11647" s="4"/>
      <c r="H11647" s="24"/>
      <c r="I11647" s="184"/>
      <c r="J11647" s="182"/>
      <c r="K11647" s="21"/>
      <c r="L11647" s="24"/>
      <c r="M11647" s="185"/>
      <c r="N11647" s="24"/>
      <c r="O11647" s="14"/>
      <c r="P11647" s="14"/>
      <c r="Q11647" s="39"/>
      <c r="R11647" s="545"/>
      <c r="S11647" s="545"/>
      <c r="T11647" s="25"/>
      <c r="U11647" s="25"/>
    </row>
    <row r="11648" spans="2:21">
      <c r="B11648" s="9"/>
      <c r="C11648" s="9"/>
      <c r="D11648" s="9"/>
      <c r="E11648" s="9"/>
      <c r="F11648" s="10"/>
      <c r="G11648" s="4"/>
      <c r="H11648" s="24"/>
      <c r="I11648" s="184"/>
      <c r="J11648" s="182"/>
      <c r="K11648" s="21"/>
      <c r="L11648" s="24"/>
      <c r="M11648" s="185"/>
      <c r="N11648" s="24"/>
      <c r="O11648" s="14"/>
      <c r="P11648" s="14"/>
      <c r="Q11648" s="39"/>
      <c r="R11648" s="545"/>
      <c r="S11648" s="545"/>
      <c r="T11648" s="25"/>
      <c r="U11648" s="25"/>
    </row>
    <row r="11649" spans="2:21">
      <c r="B11649" s="9"/>
      <c r="C11649" s="9"/>
      <c r="D11649" s="9"/>
      <c r="E11649" s="9"/>
      <c r="F11649" s="10"/>
      <c r="G11649" s="4"/>
      <c r="H11649" s="24"/>
      <c r="I11649" s="184"/>
      <c r="J11649" s="182"/>
      <c r="K11649" s="21"/>
      <c r="L11649" s="24"/>
      <c r="M11649" s="185"/>
      <c r="N11649" s="24"/>
      <c r="O11649" s="14"/>
      <c r="P11649" s="14"/>
      <c r="Q11649" s="39"/>
      <c r="R11649" s="545"/>
      <c r="S11649" s="545"/>
      <c r="T11649" s="25"/>
      <c r="U11649" s="25"/>
    </row>
    <row r="11650" spans="2:21">
      <c r="B11650" s="9"/>
      <c r="C11650" s="9"/>
      <c r="D11650" s="9"/>
      <c r="E11650" s="9"/>
      <c r="F11650" s="10"/>
      <c r="G11650" s="4"/>
      <c r="H11650" s="24"/>
      <c r="I11650" s="184"/>
      <c r="J11650" s="182"/>
      <c r="K11650" s="21"/>
      <c r="L11650" s="24"/>
      <c r="M11650" s="185"/>
      <c r="N11650" s="24"/>
      <c r="O11650" s="14"/>
      <c r="P11650" s="14"/>
      <c r="Q11650" s="39"/>
      <c r="R11650" s="545"/>
      <c r="S11650" s="545"/>
      <c r="T11650" s="25"/>
      <c r="U11650" s="25"/>
    </row>
    <row r="11651" spans="2:21">
      <c r="B11651" s="9"/>
      <c r="C11651" s="9"/>
      <c r="D11651" s="9"/>
      <c r="E11651" s="9"/>
      <c r="F11651" s="10"/>
      <c r="G11651" s="4"/>
      <c r="H11651" s="24"/>
      <c r="I11651" s="184"/>
      <c r="J11651" s="182"/>
      <c r="K11651" s="21"/>
      <c r="L11651" s="24"/>
      <c r="M11651" s="185"/>
      <c r="N11651" s="24"/>
      <c r="O11651" s="14"/>
      <c r="P11651" s="14"/>
      <c r="Q11651" s="39"/>
      <c r="R11651" s="545"/>
      <c r="S11651" s="545"/>
      <c r="T11651" s="25"/>
      <c r="U11651" s="25"/>
    </row>
    <row r="11652" spans="2:21">
      <c r="B11652" s="9"/>
      <c r="C11652" s="9"/>
      <c r="D11652" s="9"/>
      <c r="E11652" s="9"/>
      <c r="F11652" s="10"/>
      <c r="G11652" s="4"/>
      <c r="H11652" s="24"/>
      <c r="I11652" s="184"/>
      <c r="J11652" s="182"/>
      <c r="K11652" s="21"/>
      <c r="L11652" s="24"/>
      <c r="M11652" s="185"/>
      <c r="N11652" s="24"/>
      <c r="O11652" s="14"/>
      <c r="P11652" s="14"/>
      <c r="Q11652" s="39"/>
      <c r="R11652" s="545"/>
      <c r="S11652" s="545"/>
      <c r="T11652" s="25"/>
      <c r="U11652" s="25"/>
    </row>
    <row r="11653" spans="2:21">
      <c r="B11653" s="9"/>
      <c r="C11653" s="9"/>
      <c r="D11653" s="9"/>
      <c r="E11653" s="9"/>
      <c r="F11653" s="10"/>
      <c r="G11653" s="4"/>
      <c r="H11653" s="24"/>
      <c r="I11653" s="184"/>
      <c r="J11653" s="182"/>
      <c r="K11653" s="21"/>
      <c r="L11653" s="24"/>
      <c r="M11653" s="185"/>
      <c r="N11653" s="24"/>
      <c r="O11653" s="14"/>
      <c r="P11653" s="14"/>
      <c r="Q11653" s="39"/>
      <c r="R11653" s="545"/>
      <c r="S11653" s="545"/>
      <c r="T11653" s="25"/>
      <c r="U11653" s="25"/>
    </row>
    <row r="11654" spans="2:21">
      <c r="B11654" s="9"/>
      <c r="C11654" s="9"/>
      <c r="D11654" s="9"/>
      <c r="E11654" s="9"/>
      <c r="F11654" s="10"/>
      <c r="G11654" s="4"/>
      <c r="H11654" s="24"/>
      <c r="I11654" s="184"/>
      <c r="J11654" s="182"/>
      <c r="K11654" s="21"/>
      <c r="L11654" s="24"/>
      <c r="M11654" s="185"/>
      <c r="N11654" s="24"/>
      <c r="O11654" s="14"/>
      <c r="P11654" s="14"/>
      <c r="Q11654" s="39"/>
      <c r="R11654" s="545"/>
      <c r="S11654" s="545"/>
      <c r="T11654" s="25"/>
      <c r="U11654" s="25"/>
    </row>
    <row r="11655" spans="2:21">
      <c r="B11655" s="9"/>
      <c r="C11655" s="9"/>
      <c r="D11655" s="9"/>
      <c r="E11655" s="9"/>
      <c r="F11655" s="10"/>
      <c r="G11655" s="4"/>
      <c r="H11655" s="24"/>
      <c r="I11655" s="184"/>
      <c r="J11655" s="182"/>
      <c r="K11655" s="21"/>
      <c r="L11655" s="24"/>
      <c r="M11655" s="185"/>
      <c r="N11655" s="24"/>
      <c r="O11655" s="14"/>
      <c r="P11655" s="14"/>
      <c r="Q11655" s="39"/>
      <c r="R11655" s="545"/>
      <c r="S11655" s="545"/>
      <c r="T11655" s="25"/>
      <c r="U11655" s="25"/>
    </row>
    <row r="11656" spans="2:21">
      <c r="B11656" s="9"/>
      <c r="C11656" s="9"/>
      <c r="D11656" s="9"/>
      <c r="E11656" s="9"/>
      <c r="F11656" s="10"/>
      <c r="G11656" s="4"/>
      <c r="H11656" s="24"/>
      <c r="I11656" s="184"/>
      <c r="J11656" s="182"/>
      <c r="K11656" s="21"/>
      <c r="L11656" s="24"/>
      <c r="M11656" s="185"/>
      <c r="N11656" s="24"/>
      <c r="O11656" s="14"/>
      <c r="P11656" s="14"/>
      <c r="Q11656" s="39"/>
      <c r="R11656" s="545"/>
      <c r="S11656" s="545"/>
      <c r="T11656" s="25"/>
      <c r="U11656" s="25"/>
    </row>
    <row r="11657" spans="2:21">
      <c r="B11657" s="9"/>
      <c r="C11657" s="9"/>
      <c r="D11657" s="9"/>
      <c r="E11657" s="9"/>
      <c r="F11657" s="10"/>
      <c r="G11657" s="4"/>
      <c r="H11657" s="24"/>
      <c r="I11657" s="184"/>
      <c r="J11657" s="182"/>
      <c r="K11657" s="21"/>
      <c r="L11657" s="24"/>
      <c r="M11657" s="185"/>
      <c r="N11657" s="24"/>
      <c r="O11657" s="14"/>
      <c r="P11657" s="14"/>
      <c r="Q11657" s="39"/>
      <c r="R11657" s="545"/>
      <c r="S11657" s="545"/>
      <c r="T11657" s="25"/>
      <c r="U11657" s="25"/>
    </row>
    <row r="11658" spans="2:21">
      <c r="B11658" s="9"/>
      <c r="C11658" s="9"/>
      <c r="D11658" s="9"/>
      <c r="E11658" s="9"/>
      <c r="F11658" s="10"/>
      <c r="G11658" s="4"/>
      <c r="H11658" s="24"/>
      <c r="I11658" s="184"/>
      <c r="J11658" s="182"/>
      <c r="K11658" s="21"/>
      <c r="L11658" s="24"/>
      <c r="M11658" s="185"/>
      <c r="N11658" s="24"/>
      <c r="O11658" s="14"/>
      <c r="P11658" s="14"/>
      <c r="Q11658" s="39"/>
      <c r="R11658" s="545"/>
      <c r="S11658" s="545"/>
      <c r="T11658" s="25"/>
      <c r="U11658" s="25"/>
    </row>
    <row r="11659" spans="2:21">
      <c r="B11659" s="9"/>
      <c r="C11659" s="9"/>
      <c r="D11659" s="9"/>
      <c r="E11659" s="9"/>
      <c r="F11659" s="10"/>
      <c r="G11659" s="4"/>
      <c r="H11659" s="24"/>
      <c r="I11659" s="184"/>
      <c r="J11659" s="182"/>
      <c r="K11659" s="21"/>
      <c r="L11659" s="24"/>
      <c r="M11659" s="185"/>
      <c r="N11659" s="24"/>
      <c r="O11659" s="14"/>
      <c r="P11659" s="14"/>
      <c r="Q11659" s="39"/>
      <c r="R11659" s="545"/>
      <c r="S11659" s="545"/>
      <c r="T11659" s="25"/>
      <c r="U11659" s="25"/>
    </row>
    <row r="11660" spans="2:21">
      <c r="B11660" s="9"/>
      <c r="C11660" s="9"/>
      <c r="D11660" s="9"/>
      <c r="E11660" s="9"/>
      <c r="F11660" s="10"/>
      <c r="G11660" s="4"/>
      <c r="H11660" s="24"/>
      <c r="I11660" s="184"/>
      <c r="J11660" s="182"/>
      <c r="K11660" s="21"/>
      <c r="L11660" s="24"/>
      <c r="M11660" s="185"/>
      <c r="N11660" s="24"/>
      <c r="O11660" s="14"/>
      <c r="P11660" s="14"/>
      <c r="Q11660" s="39"/>
      <c r="R11660" s="545"/>
      <c r="S11660" s="545"/>
      <c r="T11660" s="25"/>
      <c r="U11660" s="25"/>
    </row>
    <row r="11661" spans="2:21">
      <c r="B11661" s="9"/>
      <c r="C11661" s="9"/>
      <c r="D11661" s="9"/>
      <c r="E11661" s="9"/>
      <c r="F11661" s="10"/>
      <c r="G11661" s="4"/>
      <c r="H11661" s="24"/>
      <c r="I11661" s="184"/>
      <c r="J11661" s="182"/>
      <c r="K11661" s="21"/>
      <c r="L11661" s="24"/>
      <c r="M11661" s="185"/>
      <c r="N11661" s="24"/>
      <c r="O11661" s="14"/>
      <c r="P11661" s="14"/>
      <c r="Q11661" s="39"/>
      <c r="R11661" s="545"/>
      <c r="S11661" s="545"/>
      <c r="T11661" s="25"/>
      <c r="U11661" s="25"/>
    </row>
    <row r="11662" spans="2:21">
      <c r="B11662" s="9"/>
      <c r="C11662" s="9"/>
      <c r="D11662" s="9"/>
      <c r="E11662" s="9"/>
      <c r="F11662" s="10"/>
      <c r="G11662" s="4"/>
      <c r="H11662" s="24"/>
      <c r="I11662" s="184"/>
      <c r="J11662" s="182"/>
      <c r="K11662" s="21"/>
      <c r="L11662" s="24"/>
      <c r="M11662" s="185"/>
      <c r="N11662" s="24"/>
      <c r="O11662" s="14"/>
      <c r="P11662" s="14"/>
      <c r="Q11662" s="39"/>
      <c r="R11662" s="545"/>
      <c r="S11662" s="545"/>
      <c r="T11662" s="25"/>
      <c r="U11662" s="25"/>
    </row>
    <row r="11663" spans="2:21">
      <c r="B11663" s="9"/>
      <c r="C11663" s="9"/>
      <c r="D11663" s="9"/>
      <c r="E11663" s="9"/>
      <c r="F11663" s="10"/>
      <c r="G11663" s="4"/>
      <c r="H11663" s="24"/>
      <c r="I11663" s="184"/>
      <c r="J11663" s="182"/>
      <c r="K11663" s="21"/>
      <c r="L11663" s="24"/>
      <c r="M11663" s="185"/>
      <c r="N11663" s="24"/>
      <c r="O11663" s="14"/>
      <c r="P11663" s="14"/>
      <c r="Q11663" s="39"/>
      <c r="R11663" s="545"/>
      <c r="S11663" s="545"/>
      <c r="T11663" s="25"/>
      <c r="U11663" s="25"/>
    </row>
    <row r="11664" spans="2:21">
      <c r="B11664" s="9"/>
      <c r="C11664" s="9"/>
      <c r="D11664" s="9"/>
      <c r="E11664" s="9"/>
      <c r="F11664" s="10"/>
      <c r="G11664" s="4"/>
      <c r="H11664" s="24"/>
      <c r="I11664" s="184"/>
      <c r="J11664" s="182"/>
      <c r="K11664" s="21"/>
      <c r="L11664" s="24"/>
      <c r="M11664" s="185"/>
      <c r="N11664" s="24"/>
      <c r="O11664" s="14"/>
      <c r="P11664" s="14"/>
      <c r="Q11664" s="39"/>
      <c r="R11664" s="545"/>
      <c r="S11664" s="545"/>
      <c r="T11664" s="25"/>
      <c r="U11664" s="25"/>
    </row>
    <row r="11665" spans="2:21">
      <c r="B11665" s="9"/>
      <c r="C11665" s="9"/>
      <c r="D11665" s="9"/>
      <c r="E11665" s="9"/>
      <c r="F11665" s="10"/>
      <c r="G11665" s="4"/>
      <c r="H11665" s="24"/>
      <c r="I11665" s="184"/>
      <c r="J11665" s="182"/>
      <c r="K11665" s="21"/>
      <c r="L11665" s="24"/>
      <c r="M11665" s="185"/>
      <c r="N11665" s="24"/>
      <c r="O11665" s="14"/>
      <c r="P11665" s="14"/>
      <c r="Q11665" s="39"/>
      <c r="R11665" s="545"/>
      <c r="S11665" s="545"/>
      <c r="T11665" s="25"/>
      <c r="U11665" s="25"/>
    </row>
    <row r="11666" spans="2:21">
      <c r="B11666" s="9"/>
      <c r="C11666" s="9"/>
      <c r="D11666" s="9"/>
      <c r="E11666" s="9"/>
      <c r="F11666" s="10"/>
      <c r="G11666" s="4"/>
      <c r="H11666" s="24"/>
      <c r="I11666" s="184"/>
      <c r="J11666" s="182"/>
      <c r="K11666" s="21"/>
      <c r="L11666" s="24"/>
      <c r="M11666" s="185"/>
      <c r="N11666" s="24"/>
      <c r="O11666" s="14"/>
      <c r="P11666" s="14"/>
      <c r="Q11666" s="39"/>
      <c r="R11666" s="545"/>
      <c r="S11666" s="545"/>
      <c r="T11666" s="25"/>
      <c r="U11666" s="25"/>
    </row>
    <row r="11667" spans="2:21">
      <c r="B11667" s="9"/>
      <c r="C11667" s="9"/>
      <c r="D11667" s="9"/>
      <c r="E11667" s="9"/>
      <c r="F11667" s="10"/>
      <c r="G11667" s="4"/>
      <c r="H11667" s="24"/>
      <c r="I11667" s="184"/>
      <c r="J11667" s="182"/>
      <c r="K11667" s="21"/>
      <c r="L11667" s="24"/>
      <c r="M11667" s="185"/>
      <c r="N11667" s="24"/>
      <c r="O11667" s="14"/>
      <c r="P11667" s="14"/>
      <c r="Q11667" s="39"/>
      <c r="R11667" s="545"/>
      <c r="S11667" s="545"/>
      <c r="T11667" s="25"/>
      <c r="U11667" s="25"/>
    </row>
    <row r="11668" spans="2:21">
      <c r="B11668" s="9"/>
      <c r="C11668" s="9"/>
      <c r="D11668" s="9"/>
      <c r="E11668" s="9"/>
      <c r="F11668" s="10"/>
      <c r="G11668" s="4"/>
      <c r="H11668" s="24"/>
      <c r="I11668" s="184"/>
      <c r="J11668" s="182"/>
      <c r="K11668" s="21"/>
      <c r="L11668" s="24"/>
      <c r="M11668" s="185"/>
      <c r="N11668" s="24"/>
      <c r="O11668" s="14"/>
      <c r="P11668" s="14"/>
      <c r="Q11668" s="39"/>
      <c r="R11668" s="545"/>
      <c r="S11668" s="545"/>
      <c r="T11668" s="25"/>
      <c r="U11668" s="25"/>
    </row>
    <row r="11669" spans="2:21">
      <c r="B11669" s="9"/>
      <c r="C11669" s="9"/>
      <c r="D11669" s="9"/>
      <c r="E11669" s="9"/>
      <c r="F11669" s="10"/>
      <c r="G11669" s="4"/>
      <c r="H11669" s="24"/>
      <c r="I11669" s="184"/>
      <c r="J11669" s="182"/>
      <c r="K11669" s="21"/>
      <c r="L11669" s="24"/>
      <c r="M11669" s="185"/>
      <c r="N11669" s="24"/>
      <c r="O11669" s="14"/>
      <c r="P11669" s="14"/>
      <c r="Q11669" s="39"/>
      <c r="R11669" s="545"/>
      <c r="S11669" s="545"/>
      <c r="T11669" s="25"/>
      <c r="U11669" s="25"/>
    </row>
    <row r="11670" spans="2:21">
      <c r="B11670" s="9"/>
      <c r="C11670" s="9"/>
      <c r="D11670" s="9"/>
      <c r="E11670" s="9"/>
      <c r="F11670" s="10"/>
      <c r="G11670" s="4"/>
      <c r="H11670" s="24"/>
      <c r="I11670" s="184"/>
      <c r="J11670" s="182"/>
      <c r="K11670" s="21"/>
      <c r="L11670" s="24"/>
      <c r="M11670" s="185"/>
      <c r="N11670" s="24"/>
      <c r="O11670" s="14"/>
      <c r="P11670" s="14"/>
      <c r="Q11670" s="39"/>
      <c r="R11670" s="545"/>
      <c r="S11670" s="545"/>
      <c r="T11670" s="25"/>
      <c r="U11670" s="25"/>
    </row>
    <row r="11671" spans="2:21">
      <c r="B11671" s="9"/>
      <c r="C11671" s="9"/>
      <c r="D11671" s="9"/>
      <c r="E11671" s="9"/>
      <c r="F11671" s="10"/>
      <c r="G11671" s="4"/>
      <c r="H11671" s="24"/>
      <c r="I11671" s="184"/>
      <c r="J11671" s="182"/>
      <c r="K11671" s="21"/>
      <c r="L11671" s="24"/>
      <c r="M11671" s="185"/>
      <c r="N11671" s="24"/>
      <c r="O11671" s="14"/>
      <c r="P11671" s="14"/>
      <c r="Q11671" s="39"/>
      <c r="R11671" s="545"/>
      <c r="S11671" s="545"/>
      <c r="T11671" s="25"/>
      <c r="U11671" s="25"/>
    </row>
    <row r="11672" spans="2:21">
      <c r="B11672" s="9"/>
      <c r="C11672" s="9"/>
      <c r="D11672" s="9"/>
      <c r="E11672" s="9"/>
      <c r="F11672" s="10"/>
      <c r="G11672" s="4"/>
      <c r="H11672" s="24"/>
      <c r="I11672" s="184"/>
      <c r="J11672" s="182"/>
      <c r="K11672" s="21"/>
      <c r="L11672" s="24"/>
      <c r="M11672" s="185"/>
      <c r="N11672" s="24"/>
      <c r="O11672" s="14"/>
      <c r="P11672" s="14"/>
      <c r="Q11672" s="39"/>
      <c r="R11672" s="545"/>
      <c r="S11672" s="545"/>
      <c r="T11672" s="25"/>
      <c r="U11672" s="25"/>
    </row>
    <row r="11673" spans="2:21">
      <c r="B11673" s="9"/>
      <c r="C11673" s="9"/>
      <c r="D11673" s="9"/>
      <c r="E11673" s="9"/>
      <c r="F11673" s="10"/>
      <c r="G11673" s="4"/>
      <c r="H11673" s="24"/>
      <c r="I11673" s="184"/>
      <c r="J11673" s="182"/>
      <c r="K11673" s="21"/>
      <c r="L11673" s="24"/>
      <c r="M11673" s="185"/>
      <c r="N11673" s="24"/>
      <c r="O11673" s="14"/>
      <c r="P11673" s="14"/>
      <c r="Q11673" s="39"/>
      <c r="R11673" s="545"/>
      <c r="S11673" s="545"/>
      <c r="T11673" s="25"/>
      <c r="U11673" s="25"/>
    </row>
    <row r="11674" spans="2:21">
      <c r="B11674" s="9"/>
      <c r="C11674" s="9"/>
      <c r="D11674" s="9"/>
      <c r="E11674" s="9"/>
      <c r="F11674" s="10"/>
      <c r="G11674" s="4"/>
      <c r="H11674" s="24"/>
      <c r="I11674" s="184"/>
      <c r="J11674" s="182"/>
      <c r="K11674" s="21"/>
      <c r="L11674" s="24"/>
      <c r="M11674" s="185"/>
      <c r="N11674" s="24"/>
      <c r="O11674" s="14"/>
      <c r="P11674" s="14"/>
      <c r="Q11674" s="39"/>
      <c r="R11674" s="545"/>
      <c r="S11674" s="545"/>
      <c r="T11674" s="25"/>
      <c r="U11674" s="25"/>
    </row>
    <row r="11675" spans="2:21">
      <c r="B11675" s="9"/>
      <c r="C11675" s="9"/>
      <c r="D11675" s="9"/>
      <c r="E11675" s="9"/>
      <c r="F11675" s="10"/>
      <c r="G11675" s="4"/>
      <c r="H11675" s="24"/>
      <c r="I11675" s="184"/>
      <c r="J11675" s="182"/>
      <c r="K11675" s="21"/>
      <c r="L11675" s="24"/>
      <c r="M11675" s="185"/>
      <c r="N11675" s="24"/>
      <c r="O11675" s="14"/>
      <c r="P11675" s="14"/>
      <c r="Q11675" s="39"/>
      <c r="R11675" s="545"/>
      <c r="S11675" s="545"/>
      <c r="T11675" s="25"/>
      <c r="U11675" s="25"/>
    </row>
    <row r="11676" spans="2:21">
      <c r="B11676" s="9"/>
      <c r="C11676" s="9"/>
      <c r="D11676" s="9"/>
      <c r="E11676" s="9"/>
      <c r="F11676" s="10"/>
      <c r="G11676" s="4"/>
      <c r="H11676" s="24"/>
      <c r="I11676" s="184"/>
      <c r="J11676" s="182"/>
      <c r="K11676" s="21"/>
      <c r="L11676" s="24"/>
      <c r="M11676" s="185"/>
      <c r="N11676" s="24"/>
      <c r="O11676" s="14"/>
      <c r="P11676" s="14"/>
      <c r="Q11676" s="39"/>
      <c r="R11676" s="545"/>
      <c r="S11676" s="545"/>
      <c r="T11676" s="25"/>
      <c r="U11676" s="25"/>
    </row>
    <row r="11677" spans="2:21">
      <c r="B11677" s="9"/>
      <c r="C11677" s="9"/>
      <c r="D11677" s="9"/>
      <c r="E11677" s="9"/>
      <c r="F11677" s="10"/>
      <c r="G11677" s="4"/>
      <c r="H11677" s="24"/>
      <c r="I11677" s="184"/>
      <c r="J11677" s="182"/>
      <c r="K11677" s="21"/>
      <c r="L11677" s="24"/>
      <c r="M11677" s="185"/>
      <c r="N11677" s="24"/>
      <c r="O11677" s="14"/>
      <c r="P11677" s="14"/>
      <c r="Q11677" s="39"/>
      <c r="R11677" s="545"/>
      <c r="S11677" s="545"/>
      <c r="T11677" s="25"/>
      <c r="U11677" s="25"/>
    </row>
    <row r="11678" spans="2:21">
      <c r="B11678" s="9"/>
      <c r="C11678" s="9"/>
      <c r="D11678" s="9"/>
      <c r="E11678" s="9"/>
      <c r="F11678" s="10"/>
      <c r="G11678" s="4"/>
      <c r="H11678" s="24"/>
      <c r="I11678" s="184"/>
      <c r="J11678" s="182"/>
      <c r="K11678" s="21"/>
      <c r="L11678" s="24"/>
      <c r="M11678" s="185"/>
      <c r="N11678" s="24"/>
      <c r="O11678" s="14"/>
      <c r="P11678" s="14"/>
      <c r="Q11678" s="39"/>
      <c r="R11678" s="545"/>
      <c r="S11678" s="545"/>
      <c r="T11678" s="25"/>
      <c r="U11678" s="25"/>
    </row>
    <row r="11679" spans="2:21">
      <c r="B11679" s="9"/>
      <c r="C11679" s="9"/>
      <c r="D11679" s="9"/>
      <c r="E11679" s="9"/>
      <c r="F11679" s="10"/>
      <c r="G11679" s="4"/>
      <c r="H11679" s="24"/>
      <c r="I11679" s="184"/>
      <c r="J11679" s="182"/>
      <c r="K11679" s="21"/>
      <c r="L11679" s="24"/>
      <c r="M11679" s="185"/>
      <c r="N11679" s="24"/>
      <c r="O11679" s="14"/>
      <c r="P11679" s="14"/>
      <c r="Q11679" s="39"/>
      <c r="R11679" s="545"/>
      <c r="S11679" s="545"/>
      <c r="T11679" s="25"/>
      <c r="U11679" s="25"/>
    </row>
    <row r="11680" spans="2:21">
      <c r="B11680" s="9"/>
      <c r="C11680" s="9"/>
      <c r="D11680" s="9"/>
      <c r="E11680" s="9"/>
      <c r="F11680" s="10"/>
      <c r="G11680" s="4"/>
      <c r="H11680" s="24"/>
      <c r="I11680" s="184"/>
      <c r="J11680" s="182"/>
      <c r="K11680" s="21"/>
      <c r="L11680" s="24"/>
      <c r="M11680" s="185"/>
      <c r="N11680" s="24"/>
      <c r="O11680" s="14"/>
      <c r="P11680" s="14"/>
      <c r="Q11680" s="39"/>
      <c r="R11680" s="545"/>
      <c r="S11680" s="545"/>
      <c r="T11680" s="25"/>
      <c r="U11680" s="25"/>
    </row>
    <row r="11681" spans="2:21">
      <c r="B11681" s="9"/>
      <c r="C11681" s="9"/>
      <c r="D11681" s="9"/>
      <c r="E11681" s="9"/>
      <c r="F11681" s="10"/>
      <c r="G11681" s="4"/>
      <c r="H11681" s="24"/>
      <c r="I11681" s="184"/>
      <c r="J11681" s="182"/>
      <c r="K11681" s="21"/>
      <c r="L11681" s="24"/>
      <c r="M11681" s="185"/>
      <c r="N11681" s="24"/>
      <c r="O11681" s="14"/>
      <c r="P11681" s="14"/>
      <c r="Q11681" s="39"/>
      <c r="R11681" s="545"/>
      <c r="S11681" s="545"/>
      <c r="T11681" s="25"/>
      <c r="U11681" s="25"/>
    </row>
    <row r="11682" spans="2:21">
      <c r="B11682" s="9"/>
      <c r="C11682" s="9"/>
      <c r="D11682" s="9"/>
      <c r="E11682" s="9"/>
      <c r="F11682" s="10"/>
      <c r="G11682" s="4"/>
      <c r="H11682" s="24"/>
      <c r="I11682" s="184"/>
      <c r="J11682" s="182"/>
      <c r="K11682" s="21"/>
      <c r="L11682" s="24"/>
      <c r="M11682" s="185"/>
      <c r="N11682" s="24"/>
      <c r="O11682" s="14"/>
      <c r="P11682" s="14"/>
      <c r="Q11682" s="39"/>
      <c r="R11682" s="545"/>
      <c r="S11682" s="545"/>
      <c r="T11682" s="25"/>
      <c r="U11682" s="25"/>
    </row>
    <row r="11683" spans="2:21">
      <c r="B11683" s="9"/>
      <c r="C11683" s="9"/>
      <c r="D11683" s="9"/>
      <c r="E11683" s="9"/>
      <c r="F11683" s="10"/>
      <c r="G11683" s="4"/>
      <c r="H11683" s="24"/>
      <c r="I11683" s="184"/>
      <c r="J11683" s="182"/>
      <c r="K11683" s="21"/>
      <c r="L11683" s="24"/>
      <c r="M11683" s="185"/>
      <c r="N11683" s="24"/>
      <c r="O11683" s="14"/>
      <c r="P11683" s="14"/>
      <c r="Q11683" s="39"/>
      <c r="R11683" s="545"/>
      <c r="S11683" s="545"/>
      <c r="T11683" s="25"/>
      <c r="U11683" s="25"/>
    </row>
    <row r="11684" spans="2:21">
      <c r="B11684" s="9"/>
      <c r="C11684" s="9"/>
      <c r="D11684" s="9"/>
      <c r="E11684" s="9"/>
      <c r="F11684" s="10"/>
      <c r="G11684" s="4"/>
      <c r="H11684" s="24"/>
      <c r="I11684" s="184"/>
      <c r="J11684" s="182"/>
      <c r="K11684" s="21"/>
      <c r="L11684" s="24"/>
      <c r="M11684" s="185"/>
      <c r="N11684" s="24"/>
      <c r="O11684" s="14"/>
      <c r="P11684" s="14"/>
      <c r="Q11684" s="39"/>
      <c r="R11684" s="545"/>
      <c r="S11684" s="545"/>
      <c r="T11684" s="25"/>
      <c r="U11684" s="25"/>
    </row>
    <row r="11685" spans="2:21">
      <c r="B11685" s="9"/>
      <c r="C11685" s="9"/>
      <c r="D11685" s="9"/>
      <c r="E11685" s="9"/>
      <c r="F11685" s="10"/>
      <c r="G11685" s="4"/>
      <c r="H11685" s="24"/>
      <c r="I11685" s="184"/>
      <c r="J11685" s="182"/>
      <c r="K11685" s="21"/>
      <c r="L11685" s="24"/>
      <c r="M11685" s="185"/>
      <c r="N11685" s="24"/>
      <c r="O11685" s="14"/>
      <c r="P11685" s="14"/>
      <c r="Q11685" s="39"/>
      <c r="R11685" s="545"/>
      <c r="S11685" s="545"/>
      <c r="T11685" s="25"/>
      <c r="U11685" s="25"/>
    </row>
    <row r="11686" spans="2:21">
      <c r="B11686" s="9"/>
      <c r="C11686" s="9"/>
      <c r="D11686" s="9"/>
      <c r="E11686" s="9"/>
      <c r="F11686" s="10"/>
      <c r="G11686" s="4"/>
      <c r="H11686" s="24"/>
      <c r="I11686" s="184"/>
      <c r="J11686" s="182"/>
      <c r="K11686" s="21"/>
      <c r="L11686" s="24"/>
      <c r="M11686" s="185"/>
      <c r="N11686" s="24"/>
      <c r="O11686" s="14"/>
      <c r="P11686" s="14"/>
      <c r="Q11686" s="39"/>
      <c r="R11686" s="545"/>
      <c r="S11686" s="545"/>
      <c r="T11686" s="25"/>
      <c r="U11686" s="25"/>
    </row>
    <row r="11687" spans="2:21">
      <c r="B11687" s="9"/>
      <c r="C11687" s="9"/>
      <c r="D11687" s="9"/>
      <c r="E11687" s="9"/>
      <c r="F11687" s="10"/>
      <c r="G11687" s="4"/>
      <c r="H11687" s="24"/>
      <c r="I11687" s="184"/>
      <c r="J11687" s="182"/>
      <c r="K11687" s="21"/>
      <c r="L11687" s="24"/>
      <c r="M11687" s="185"/>
      <c r="N11687" s="24"/>
      <c r="O11687" s="14"/>
      <c r="P11687" s="14"/>
      <c r="Q11687" s="39"/>
      <c r="R11687" s="545"/>
      <c r="S11687" s="545"/>
      <c r="T11687" s="25"/>
      <c r="U11687" s="25"/>
    </row>
    <row r="11688" spans="2:21">
      <c r="B11688" s="9"/>
      <c r="C11688" s="9"/>
      <c r="D11688" s="9"/>
      <c r="E11688" s="9"/>
      <c r="F11688" s="10"/>
      <c r="G11688" s="4"/>
      <c r="H11688" s="24"/>
      <c r="I11688" s="184"/>
      <c r="J11688" s="182"/>
      <c r="K11688" s="21"/>
      <c r="L11688" s="24"/>
      <c r="M11688" s="185"/>
      <c r="N11688" s="24"/>
      <c r="O11688" s="14"/>
      <c r="P11688" s="14"/>
      <c r="Q11688" s="39"/>
      <c r="R11688" s="545"/>
      <c r="S11688" s="545"/>
      <c r="T11688" s="25"/>
      <c r="U11688" s="25"/>
    </row>
    <row r="11689" spans="2:21">
      <c r="B11689" s="9"/>
      <c r="C11689" s="9"/>
      <c r="D11689" s="9"/>
      <c r="E11689" s="9"/>
      <c r="F11689" s="10"/>
      <c r="G11689" s="4"/>
      <c r="H11689" s="24"/>
      <c r="I11689" s="184"/>
      <c r="J11689" s="182"/>
      <c r="K11689" s="21"/>
      <c r="L11689" s="24"/>
      <c r="M11689" s="185"/>
      <c r="N11689" s="24"/>
      <c r="O11689" s="14"/>
      <c r="P11689" s="14"/>
      <c r="Q11689" s="39"/>
      <c r="R11689" s="545"/>
      <c r="S11689" s="545"/>
      <c r="T11689" s="25"/>
      <c r="U11689" s="25"/>
    </row>
    <row r="11690" spans="2:21">
      <c r="B11690" s="9"/>
      <c r="C11690" s="9"/>
      <c r="D11690" s="9"/>
      <c r="E11690" s="9"/>
      <c r="F11690" s="10"/>
      <c r="G11690" s="4"/>
      <c r="H11690" s="24"/>
      <c r="I11690" s="184"/>
      <c r="J11690" s="182"/>
      <c r="K11690" s="21"/>
      <c r="L11690" s="24"/>
      <c r="M11690" s="185"/>
      <c r="N11690" s="24"/>
      <c r="O11690" s="14"/>
      <c r="P11690" s="14"/>
      <c r="Q11690" s="39"/>
      <c r="R11690" s="545"/>
      <c r="S11690" s="545"/>
      <c r="T11690" s="25"/>
      <c r="U11690" s="25"/>
    </row>
    <row r="11691" spans="2:21">
      <c r="B11691" s="9"/>
      <c r="C11691" s="9"/>
      <c r="D11691" s="9"/>
      <c r="E11691" s="9"/>
      <c r="F11691" s="10"/>
      <c r="G11691" s="4"/>
      <c r="H11691" s="24"/>
      <c r="I11691" s="184"/>
      <c r="J11691" s="182"/>
      <c r="K11691" s="21"/>
      <c r="L11691" s="24"/>
      <c r="M11691" s="185"/>
      <c r="N11691" s="24"/>
      <c r="O11691" s="14"/>
      <c r="P11691" s="14"/>
      <c r="Q11691" s="39"/>
      <c r="R11691" s="545"/>
      <c r="S11691" s="545"/>
      <c r="T11691" s="25"/>
      <c r="U11691" s="25"/>
    </row>
    <row r="11692" spans="2:21">
      <c r="B11692" s="9"/>
      <c r="C11692" s="9"/>
      <c r="D11692" s="9"/>
      <c r="E11692" s="9"/>
      <c r="F11692" s="10"/>
      <c r="G11692" s="4"/>
      <c r="H11692" s="24"/>
      <c r="I11692" s="184"/>
      <c r="J11692" s="182"/>
      <c r="K11692" s="21"/>
      <c r="L11692" s="24"/>
      <c r="M11692" s="185"/>
      <c r="N11692" s="24"/>
      <c r="O11692" s="14"/>
      <c r="P11692" s="14"/>
      <c r="Q11692" s="39"/>
      <c r="R11692" s="545"/>
      <c r="S11692" s="545"/>
      <c r="T11692" s="25"/>
      <c r="U11692" s="25"/>
    </row>
    <row r="11693" spans="2:21">
      <c r="B11693" s="9"/>
      <c r="C11693" s="9"/>
      <c r="D11693" s="9"/>
      <c r="E11693" s="9"/>
      <c r="F11693" s="10"/>
      <c r="G11693" s="4"/>
      <c r="H11693" s="24"/>
      <c r="I11693" s="184"/>
      <c r="J11693" s="182"/>
      <c r="K11693" s="21"/>
      <c r="L11693" s="24"/>
      <c r="M11693" s="185"/>
      <c r="N11693" s="24"/>
      <c r="O11693" s="14"/>
      <c r="P11693" s="14"/>
      <c r="Q11693" s="39"/>
      <c r="R11693" s="545"/>
      <c r="S11693" s="545"/>
      <c r="T11693" s="25"/>
      <c r="U11693" s="25"/>
    </row>
    <row r="11694" spans="2:21">
      <c r="B11694" s="9"/>
      <c r="C11694" s="9"/>
      <c r="D11694" s="9"/>
      <c r="E11694" s="9"/>
      <c r="F11694" s="10"/>
      <c r="G11694" s="4"/>
      <c r="H11694" s="24"/>
      <c r="I11694" s="184"/>
      <c r="J11694" s="182"/>
      <c r="K11694" s="21"/>
      <c r="L11694" s="24"/>
      <c r="M11694" s="185"/>
      <c r="N11694" s="24"/>
      <c r="O11694" s="14"/>
      <c r="P11694" s="14"/>
      <c r="Q11694" s="39"/>
      <c r="R11694" s="545"/>
      <c r="S11694" s="545"/>
      <c r="T11694" s="25"/>
      <c r="U11694" s="25"/>
    </row>
    <row r="11695" spans="2:21">
      <c r="B11695" s="9"/>
      <c r="C11695" s="9"/>
      <c r="D11695" s="9"/>
      <c r="E11695" s="9"/>
      <c r="F11695" s="10"/>
      <c r="G11695" s="4"/>
      <c r="H11695" s="24"/>
      <c r="I11695" s="184"/>
      <c r="J11695" s="182"/>
      <c r="K11695" s="21"/>
      <c r="L11695" s="24"/>
      <c r="M11695" s="185"/>
      <c r="N11695" s="24"/>
      <c r="O11695" s="14"/>
      <c r="P11695" s="14"/>
      <c r="Q11695" s="39"/>
      <c r="R11695" s="545"/>
      <c r="S11695" s="545"/>
      <c r="T11695" s="25"/>
      <c r="U11695" s="25"/>
    </row>
    <row r="11696" spans="2:21">
      <c r="B11696" s="9"/>
      <c r="C11696" s="9"/>
      <c r="D11696" s="9"/>
      <c r="E11696" s="9"/>
      <c r="F11696" s="10"/>
      <c r="G11696" s="4"/>
      <c r="H11696" s="24"/>
      <c r="I11696" s="184"/>
      <c r="J11696" s="182"/>
      <c r="K11696" s="21"/>
      <c r="L11696" s="24"/>
      <c r="M11696" s="185"/>
      <c r="N11696" s="24"/>
      <c r="O11696" s="14"/>
      <c r="P11696" s="14"/>
      <c r="Q11696" s="39"/>
      <c r="R11696" s="545"/>
      <c r="S11696" s="545"/>
      <c r="T11696" s="25"/>
      <c r="U11696" s="25"/>
    </row>
    <row r="11697" spans="2:21">
      <c r="B11697" s="9"/>
      <c r="C11697" s="9"/>
      <c r="D11697" s="9"/>
      <c r="E11697" s="9"/>
      <c r="F11697" s="10"/>
      <c r="G11697" s="4"/>
      <c r="H11697" s="24"/>
      <c r="I11697" s="184"/>
      <c r="J11697" s="182"/>
      <c r="K11697" s="21"/>
      <c r="L11697" s="24"/>
      <c r="M11697" s="185"/>
      <c r="N11697" s="24"/>
      <c r="O11697" s="14"/>
      <c r="P11697" s="14"/>
      <c r="Q11697" s="39"/>
      <c r="R11697" s="545"/>
      <c r="S11697" s="545"/>
      <c r="T11697" s="25"/>
      <c r="U11697" s="25"/>
    </row>
    <row r="11698" spans="2:21">
      <c r="B11698" s="9"/>
      <c r="C11698" s="9"/>
      <c r="D11698" s="9"/>
      <c r="E11698" s="9"/>
      <c r="F11698" s="10"/>
      <c r="G11698" s="4"/>
      <c r="H11698" s="24"/>
      <c r="I11698" s="184"/>
      <c r="J11698" s="182"/>
      <c r="K11698" s="21"/>
      <c r="L11698" s="24"/>
      <c r="M11698" s="185"/>
      <c r="N11698" s="24"/>
      <c r="O11698" s="14"/>
      <c r="P11698" s="14"/>
      <c r="Q11698" s="39"/>
      <c r="R11698" s="545"/>
      <c r="S11698" s="545"/>
      <c r="T11698" s="25"/>
      <c r="U11698" s="25"/>
    </row>
    <row r="11699" spans="2:21">
      <c r="B11699" s="9"/>
      <c r="C11699" s="9"/>
      <c r="D11699" s="9"/>
      <c r="E11699" s="9"/>
      <c r="F11699" s="10"/>
      <c r="G11699" s="4"/>
      <c r="H11699" s="24"/>
      <c r="I11699" s="184"/>
      <c r="J11699" s="182"/>
      <c r="K11699" s="21"/>
      <c r="L11699" s="24"/>
      <c r="M11699" s="185"/>
      <c r="N11699" s="24"/>
      <c r="O11699" s="14"/>
      <c r="P11699" s="14"/>
      <c r="Q11699" s="39"/>
      <c r="R11699" s="545"/>
      <c r="S11699" s="545"/>
      <c r="T11699" s="25"/>
      <c r="U11699" s="25"/>
    </row>
    <row r="11700" spans="2:21">
      <c r="B11700" s="9"/>
      <c r="C11700" s="9"/>
      <c r="D11700" s="9"/>
      <c r="E11700" s="9"/>
      <c r="F11700" s="10"/>
      <c r="G11700" s="4"/>
      <c r="H11700" s="24"/>
      <c r="I11700" s="184"/>
      <c r="J11700" s="182"/>
      <c r="K11700" s="21"/>
      <c r="L11700" s="24"/>
      <c r="M11700" s="185"/>
      <c r="N11700" s="24"/>
      <c r="O11700" s="14"/>
      <c r="P11700" s="14"/>
      <c r="Q11700" s="39"/>
      <c r="R11700" s="545"/>
      <c r="S11700" s="545"/>
      <c r="T11700" s="25"/>
      <c r="U11700" s="25"/>
    </row>
    <row r="11701" spans="2:21">
      <c r="B11701" s="9"/>
      <c r="C11701" s="9"/>
      <c r="D11701" s="9"/>
      <c r="E11701" s="9"/>
      <c r="F11701" s="10"/>
      <c r="G11701" s="4"/>
      <c r="H11701" s="24"/>
      <c r="I11701" s="184"/>
      <c r="J11701" s="182"/>
      <c r="K11701" s="21"/>
      <c r="L11701" s="24"/>
      <c r="M11701" s="185"/>
      <c r="N11701" s="24"/>
      <c r="O11701" s="14"/>
      <c r="P11701" s="14"/>
      <c r="Q11701" s="39"/>
      <c r="R11701" s="545"/>
      <c r="S11701" s="545"/>
      <c r="T11701" s="25"/>
      <c r="U11701" s="25"/>
    </row>
    <row r="11702" spans="2:21">
      <c r="B11702" s="9"/>
      <c r="C11702" s="9"/>
      <c r="D11702" s="9"/>
      <c r="E11702" s="9"/>
      <c r="F11702" s="10"/>
      <c r="G11702" s="4"/>
      <c r="H11702" s="24"/>
      <c r="I11702" s="184"/>
      <c r="J11702" s="182"/>
      <c r="K11702" s="21"/>
      <c r="L11702" s="24"/>
      <c r="M11702" s="185"/>
      <c r="N11702" s="24"/>
      <c r="O11702" s="14"/>
      <c r="P11702" s="14"/>
      <c r="Q11702" s="39"/>
      <c r="R11702" s="545"/>
      <c r="S11702" s="545"/>
      <c r="T11702" s="25"/>
      <c r="U11702" s="25"/>
    </row>
    <row r="11703" spans="2:21">
      <c r="B11703" s="9"/>
      <c r="C11703" s="9"/>
      <c r="D11703" s="9"/>
      <c r="E11703" s="9"/>
      <c r="F11703" s="10"/>
      <c r="G11703" s="4"/>
      <c r="H11703" s="24"/>
      <c r="I11703" s="184"/>
      <c r="J11703" s="182"/>
      <c r="K11703" s="21"/>
      <c r="L11703" s="24"/>
      <c r="M11703" s="185"/>
      <c r="N11703" s="24"/>
      <c r="O11703" s="14"/>
      <c r="P11703" s="14"/>
      <c r="Q11703" s="39"/>
      <c r="R11703" s="545"/>
      <c r="S11703" s="545"/>
      <c r="T11703" s="25"/>
      <c r="U11703" s="25"/>
    </row>
    <row r="11704" spans="2:21">
      <c r="B11704" s="9"/>
      <c r="C11704" s="9"/>
      <c r="D11704" s="9"/>
      <c r="E11704" s="9"/>
      <c r="F11704" s="10"/>
      <c r="G11704" s="4"/>
      <c r="H11704" s="24"/>
      <c r="I11704" s="184"/>
      <c r="J11704" s="182"/>
      <c r="K11704" s="21"/>
      <c r="L11704" s="24"/>
      <c r="M11704" s="185"/>
      <c r="N11704" s="24"/>
      <c r="O11704" s="14"/>
      <c r="P11704" s="14"/>
      <c r="Q11704" s="39"/>
      <c r="R11704" s="545"/>
      <c r="S11704" s="545"/>
      <c r="T11704" s="25"/>
      <c r="U11704" s="25"/>
    </row>
    <row r="11705" spans="2:21">
      <c r="B11705" s="9"/>
      <c r="C11705" s="9"/>
      <c r="D11705" s="9"/>
      <c r="E11705" s="9"/>
      <c r="F11705" s="10"/>
      <c r="G11705" s="4"/>
      <c r="H11705" s="24"/>
      <c r="I11705" s="184"/>
      <c r="J11705" s="182"/>
      <c r="K11705" s="21"/>
      <c r="L11705" s="24"/>
      <c r="M11705" s="185"/>
      <c r="N11705" s="24"/>
      <c r="O11705" s="14"/>
      <c r="P11705" s="14"/>
      <c r="Q11705" s="39"/>
      <c r="R11705" s="545"/>
      <c r="S11705" s="545"/>
      <c r="T11705" s="25"/>
      <c r="U11705" s="25"/>
    </row>
    <row r="11706" spans="2:21">
      <c r="B11706" s="9"/>
      <c r="C11706" s="9"/>
      <c r="D11706" s="9"/>
      <c r="E11706" s="9"/>
      <c r="F11706" s="10"/>
      <c r="G11706" s="4"/>
      <c r="H11706" s="24"/>
      <c r="I11706" s="184"/>
      <c r="J11706" s="182"/>
      <c r="K11706" s="21"/>
      <c r="L11706" s="24"/>
      <c r="M11706" s="185"/>
      <c r="N11706" s="24"/>
      <c r="O11706" s="14"/>
      <c r="P11706" s="14"/>
      <c r="Q11706" s="39"/>
      <c r="R11706" s="545"/>
      <c r="S11706" s="545"/>
      <c r="T11706" s="25"/>
      <c r="U11706" s="25"/>
    </row>
    <row r="11707" spans="2:21">
      <c r="B11707" s="9"/>
      <c r="C11707" s="9"/>
      <c r="D11707" s="9"/>
      <c r="E11707" s="9"/>
      <c r="F11707" s="10"/>
      <c r="G11707" s="4"/>
      <c r="H11707" s="24"/>
      <c r="I11707" s="184"/>
      <c r="J11707" s="182"/>
      <c r="K11707" s="21"/>
      <c r="L11707" s="24"/>
      <c r="M11707" s="185"/>
      <c r="N11707" s="24"/>
      <c r="O11707" s="14"/>
      <c r="P11707" s="14"/>
      <c r="Q11707" s="39"/>
      <c r="R11707" s="545"/>
      <c r="S11707" s="545"/>
      <c r="T11707" s="25"/>
      <c r="U11707" s="25"/>
    </row>
    <row r="11708" spans="2:21">
      <c r="B11708" s="9"/>
      <c r="C11708" s="9"/>
      <c r="D11708" s="9"/>
      <c r="E11708" s="9"/>
      <c r="F11708" s="10"/>
      <c r="G11708" s="4"/>
      <c r="H11708" s="24"/>
      <c r="I11708" s="184"/>
      <c r="J11708" s="182"/>
      <c r="K11708" s="21"/>
      <c r="L11708" s="24"/>
      <c r="M11708" s="185"/>
      <c r="N11708" s="24"/>
      <c r="O11708" s="14"/>
      <c r="P11708" s="14"/>
      <c r="Q11708" s="39"/>
      <c r="R11708" s="545"/>
      <c r="S11708" s="545"/>
      <c r="T11708" s="25"/>
      <c r="U11708" s="25"/>
    </row>
    <row r="11709" spans="2:21">
      <c r="B11709" s="9"/>
      <c r="C11709" s="9"/>
      <c r="D11709" s="9"/>
      <c r="E11709" s="9"/>
      <c r="F11709" s="10"/>
      <c r="G11709" s="4"/>
      <c r="H11709" s="24"/>
      <c r="I11709" s="184"/>
      <c r="J11709" s="182"/>
      <c r="K11709" s="21"/>
      <c r="L11709" s="24"/>
      <c r="M11709" s="185"/>
      <c r="N11709" s="24"/>
      <c r="O11709" s="14"/>
      <c r="P11709" s="14"/>
      <c r="Q11709" s="39"/>
      <c r="R11709" s="545"/>
      <c r="S11709" s="545"/>
      <c r="T11709" s="25"/>
      <c r="U11709" s="25"/>
    </row>
    <row r="11710" spans="2:21">
      <c r="B11710" s="9"/>
      <c r="C11710" s="9"/>
      <c r="D11710" s="9"/>
      <c r="E11710" s="9"/>
      <c r="F11710" s="10"/>
      <c r="G11710" s="4"/>
      <c r="H11710" s="24"/>
      <c r="I11710" s="184"/>
      <c r="J11710" s="182"/>
      <c r="K11710" s="21"/>
      <c r="L11710" s="24"/>
      <c r="M11710" s="185"/>
      <c r="N11710" s="24"/>
      <c r="O11710" s="14"/>
      <c r="P11710" s="14"/>
      <c r="Q11710" s="39"/>
      <c r="R11710" s="545"/>
      <c r="S11710" s="545"/>
      <c r="T11710" s="25"/>
      <c r="U11710" s="25"/>
    </row>
    <row r="11711" spans="2:21">
      <c r="B11711" s="9"/>
      <c r="C11711" s="9"/>
      <c r="D11711" s="9"/>
      <c r="E11711" s="9"/>
      <c r="F11711" s="10"/>
      <c r="G11711" s="4"/>
      <c r="H11711" s="24"/>
      <c r="I11711" s="184"/>
      <c r="J11711" s="182"/>
      <c r="K11711" s="21"/>
      <c r="L11711" s="24"/>
      <c r="M11711" s="185"/>
      <c r="N11711" s="24"/>
      <c r="O11711" s="14"/>
      <c r="P11711" s="14"/>
      <c r="Q11711" s="39"/>
      <c r="R11711" s="545"/>
      <c r="S11711" s="545"/>
      <c r="T11711" s="25"/>
      <c r="U11711" s="25"/>
    </row>
    <row r="11712" spans="2:21">
      <c r="B11712" s="9"/>
      <c r="C11712" s="9"/>
      <c r="D11712" s="9"/>
      <c r="E11712" s="9"/>
      <c r="F11712" s="10"/>
      <c r="G11712" s="4"/>
      <c r="H11712" s="24"/>
      <c r="I11712" s="184"/>
      <c r="J11712" s="182"/>
      <c r="K11712" s="21"/>
      <c r="L11712" s="24"/>
      <c r="M11712" s="185"/>
      <c r="N11712" s="24"/>
      <c r="O11712" s="14"/>
      <c r="P11712" s="14"/>
      <c r="Q11712" s="39"/>
      <c r="R11712" s="545"/>
      <c r="S11712" s="545"/>
      <c r="T11712" s="25"/>
      <c r="U11712" s="25"/>
    </row>
    <row r="11713" spans="2:21">
      <c r="B11713" s="9"/>
      <c r="C11713" s="9"/>
      <c r="D11713" s="9"/>
      <c r="E11713" s="9"/>
      <c r="F11713" s="10"/>
      <c r="G11713" s="4"/>
      <c r="H11713" s="24"/>
      <c r="I11713" s="184"/>
      <c r="J11713" s="182"/>
      <c r="K11713" s="21"/>
      <c r="L11713" s="24"/>
      <c r="M11713" s="185"/>
      <c r="N11713" s="24"/>
      <c r="O11713" s="14"/>
      <c r="P11713" s="14"/>
      <c r="Q11713" s="39"/>
      <c r="R11713" s="545"/>
      <c r="S11713" s="545"/>
      <c r="T11713" s="25"/>
      <c r="U11713" s="25"/>
    </row>
    <row r="11714" spans="2:21">
      <c r="B11714" s="9"/>
      <c r="C11714" s="9"/>
      <c r="D11714" s="9"/>
      <c r="E11714" s="9"/>
      <c r="F11714" s="10"/>
      <c r="G11714" s="4"/>
      <c r="H11714" s="24"/>
      <c r="I11714" s="184"/>
      <c r="J11714" s="182"/>
      <c r="K11714" s="21"/>
      <c r="L11714" s="24"/>
      <c r="M11714" s="185"/>
      <c r="N11714" s="24"/>
      <c r="O11714" s="14"/>
      <c r="P11714" s="14"/>
      <c r="Q11714" s="39"/>
      <c r="R11714" s="545"/>
      <c r="S11714" s="545"/>
      <c r="T11714" s="25"/>
      <c r="U11714" s="25"/>
    </row>
    <row r="11715" spans="2:21">
      <c r="B11715" s="9"/>
      <c r="C11715" s="9"/>
      <c r="D11715" s="9"/>
      <c r="E11715" s="9"/>
      <c r="F11715" s="10"/>
      <c r="G11715" s="4"/>
      <c r="H11715" s="24"/>
      <c r="I11715" s="184"/>
      <c r="J11715" s="182"/>
      <c r="K11715" s="21"/>
      <c r="L11715" s="24"/>
      <c r="M11715" s="185"/>
      <c r="N11715" s="24"/>
      <c r="O11715" s="14"/>
      <c r="P11715" s="14"/>
      <c r="Q11715" s="39"/>
      <c r="R11715" s="545"/>
      <c r="S11715" s="545"/>
      <c r="T11715" s="25"/>
      <c r="U11715" s="25"/>
    </row>
    <row r="11716" spans="2:21">
      <c r="B11716" s="9"/>
      <c r="C11716" s="9"/>
      <c r="D11716" s="9"/>
      <c r="E11716" s="9"/>
      <c r="F11716" s="10"/>
      <c r="G11716" s="4"/>
      <c r="H11716" s="24"/>
      <c r="I11716" s="184"/>
      <c r="J11716" s="182"/>
      <c r="K11716" s="21"/>
      <c r="L11716" s="24"/>
      <c r="M11716" s="185"/>
      <c r="N11716" s="24"/>
      <c r="O11716" s="14"/>
      <c r="P11716" s="14"/>
      <c r="Q11716" s="39"/>
      <c r="R11716" s="545"/>
      <c r="S11716" s="545"/>
      <c r="T11716" s="25"/>
      <c r="U11716" s="25"/>
    </row>
    <row r="11717" spans="2:21">
      <c r="B11717" s="9"/>
      <c r="C11717" s="9"/>
      <c r="D11717" s="9"/>
      <c r="E11717" s="9"/>
      <c r="F11717" s="10"/>
      <c r="G11717" s="4"/>
      <c r="H11717" s="24"/>
      <c r="I11717" s="184"/>
      <c r="J11717" s="182"/>
      <c r="K11717" s="21"/>
      <c r="L11717" s="24"/>
      <c r="M11717" s="185"/>
      <c r="N11717" s="24"/>
      <c r="O11717" s="14"/>
      <c r="P11717" s="14"/>
      <c r="Q11717" s="39"/>
      <c r="R11717" s="545"/>
      <c r="S11717" s="545"/>
      <c r="T11717" s="25"/>
      <c r="U11717" s="25"/>
    </row>
    <row r="11718" spans="2:21">
      <c r="B11718" s="9"/>
      <c r="C11718" s="9"/>
      <c r="D11718" s="9"/>
      <c r="E11718" s="9"/>
      <c r="F11718" s="10"/>
      <c r="G11718" s="4"/>
      <c r="H11718" s="24"/>
      <c r="I11718" s="184"/>
      <c r="J11718" s="182"/>
      <c r="K11718" s="21"/>
      <c r="L11718" s="24"/>
      <c r="M11718" s="185"/>
      <c r="N11718" s="24"/>
      <c r="O11718" s="14"/>
      <c r="P11718" s="14"/>
      <c r="Q11718" s="39"/>
      <c r="R11718" s="545"/>
      <c r="S11718" s="545"/>
      <c r="T11718" s="25"/>
      <c r="U11718" s="25"/>
    </row>
    <row r="11719" spans="2:21">
      <c r="B11719" s="9"/>
      <c r="C11719" s="9"/>
      <c r="D11719" s="9"/>
      <c r="E11719" s="9"/>
      <c r="F11719" s="10"/>
      <c r="G11719" s="4"/>
      <c r="H11719" s="24"/>
      <c r="I11719" s="184"/>
      <c r="J11719" s="182"/>
      <c r="K11719" s="21"/>
      <c r="L11719" s="24"/>
      <c r="M11719" s="185"/>
      <c r="N11719" s="24"/>
      <c r="O11719" s="14"/>
      <c r="P11719" s="14"/>
      <c r="Q11719" s="39"/>
      <c r="R11719" s="545"/>
      <c r="S11719" s="545"/>
      <c r="T11719" s="25"/>
      <c r="U11719" s="25"/>
    </row>
    <row r="11720" spans="2:21">
      <c r="B11720" s="9"/>
      <c r="C11720" s="9"/>
      <c r="D11720" s="9"/>
      <c r="E11720" s="9"/>
      <c r="F11720" s="10"/>
      <c r="G11720" s="4"/>
      <c r="H11720" s="24"/>
      <c r="I11720" s="184"/>
      <c r="J11720" s="182"/>
      <c r="K11720" s="21"/>
      <c r="L11720" s="24"/>
      <c r="M11720" s="185"/>
      <c r="N11720" s="24"/>
      <c r="O11720" s="14"/>
      <c r="P11720" s="14"/>
      <c r="Q11720" s="39"/>
      <c r="R11720" s="545"/>
      <c r="S11720" s="545"/>
      <c r="T11720" s="25"/>
      <c r="U11720" s="25"/>
    </row>
    <row r="11721" spans="2:21">
      <c r="B11721" s="9"/>
      <c r="C11721" s="9"/>
      <c r="D11721" s="9"/>
      <c r="E11721" s="9"/>
      <c r="F11721" s="10"/>
      <c r="G11721" s="4"/>
      <c r="H11721" s="24"/>
      <c r="I11721" s="184"/>
      <c r="J11721" s="182"/>
      <c r="K11721" s="21"/>
      <c r="L11721" s="24"/>
      <c r="M11721" s="185"/>
      <c r="N11721" s="24"/>
      <c r="O11721" s="14"/>
      <c r="P11721" s="14"/>
      <c r="Q11721" s="39"/>
      <c r="R11721" s="545"/>
      <c r="S11721" s="545"/>
      <c r="T11721" s="25"/>
      <c r="U11721" s="25"/>
    </row>
    <row r="11722" spans="2:21">
      <c r="B11722" s="9"/>
      <c r="C11722" s="9"/>
      <c r="D11722" s="9"/>
      <c r="E11722" s="9"/>
      <c r="F11722" s="10"/>
      <c r="G11722" s="4"/>
      <c r="H11722" s="24"/>
      <c r="I11722" s="184"/>
      <c r="J11722" s="182"/>
      <c r="K11722" s="21"/>
      <c r="L11722" s="24"/>
      <c r="M11722" s="185"/>
      <c r="N11722" s="24"/>
      <c r="O11722" s="14"/>
      <c r="P11722" s="14"/>
      <c r="Q11722" s="39"/>
      <c r="R11722" s="545"/>
      <c r="S11722" s="545"/>
      <c r="T11722" s="25"/>
      <c r="U11722" s="25"/>
    </row>
    <row r="11723" spans="2:21">
      <c r="B11723" s="9"/>
      <c r="C11723" s="9"/>
      <c r="D11723" s="9"/>
      <c r="E11723" s="9"/>
      <c r="F11723" s="10"/>
      <c r="G11723" s="4"/>
      <c r="H11723" s="24"/>
      <c r="I11723" s="184"/>
      <c r="J11723" s="182"/>
      <c r="K11723" s="21"/>
      <c r="L11723" s="24"/>
      <c r="M11723" s="185"/>
      <c r="N11723" s="24"/>
      <c r="O11723" s="14"/>
      <c r="P11723" s="14"/>
      <c r="Q11723" s="39"/>
      <c r="R11723" s="545"/>
      <c r="S11723" s="545"/>
      <c r="T11723" s="25"/>
      <c r="U11723" s="25"/>
    </row>
    <row r="11724" spans="2:21">
      <c r="B11724" s="9"/>
      <c r="C11724" s="9"/>
      <c r="D11724" s="9"/>
      <c r="E11724" s="9"/>
      <c r="F11724" s="10"/>
      <c r="G11724" s="4"/>
      <c r="H11724" s="24"/>
      <c r="I11724" s="184"/>
      <c r="J11724" s="182"/>
      <c r="K11724" s="21"/>
      <c r="L11724" s="24"/>
      <c r="M11724" s="185"/>
      <c r="N11724" s="24"/>
      <c r="O11724" s="14"/>
      <c r="P11724" s="14"/>
      <c r="Q11724" s="39"/>
      <c r="R11724" s="545"/>
      <c r="S11724" s="545"/>
      <c r="T11724" s="25"/>
      <c r="U11724" s="25"/>
    </row>
    <row r="11725" spans="2:21">
      <c r="B11725" s="9"/>
      <c r="C11725" s="9"/>
      <c r="D11725" s="9"/>
      <c r="E11725" s="9"/>
      <c r="F11725" s="10"/>
      <c r="G11725" s="4"/>
      <c r="H11725" s="24"/>
      <c r="I11725" s="184"/>
      <c r="J11725" s="182"/>
      <c r="K11725" s="21"/>
      <c r="L11725" s="24"/>
      <c r="M11725" s="185"/>
      <c r="N11725" s="24"/>
      <c r="O11725" s="14"/>
      <c r="P11725" s="14"/>
      <c r="Q11725" s="39"/>
      <c r="R11725" s="545"/>
      <c r="S11725" s="545"/>
      <c r="T11725" s="25"/>
      <c r="U11725" s="25"/>
    </row>
    <row r="11726" spans="2:21">
      <c r="B11726" s="9"/>
      <c r="C11726" s="9"/>
      <c r="D11726" s="9"/>
      <c r="E11726" s="9"/>
      <c r="F11726" s="10"/>
      <c r="G11726" s="4"/>
      <c r="H11726" s="24"/>
      <c r="I11726" s="184"/>
      <c r="J11726" s="182"/>
      <c r="K11726" s="21"/>
      <c r="L11726" s="24"/>
      <c r="M11726" s="185"/>
      <c r="N11726" s="24"/>
      <c r="O11726" s="14"/>
      <c r="P11726" s="14"/>
      <c r="Q11726" s="39"/>
      <c r="R11726" s="545"/>
      <c r="S11726" s="545"/>
      <c r="T11726" s="25"/>
      <c r="U11726" s="25"/>
    </row>
    <row r="11727" spans="2:21">
      <c r="B11727" s="9"/>
      <c r="C11727" s="9"/>
      <c r="D11727" s="9"/>
      <c r="E11727" s="9"/>
      <c r="F11727" s="10"/>
      <c r="G11727" s="4"/>
      <c r="H11727" s="24"/>
      <c r="I11727" s="184"/>
      <c r="J11727" s="182"/>
      <c r="K11727" s="21"/>
      <c r="L11727" s="24"/>
      <c r="M11727" s="185"/>
      <c r="N11727" s="24"/>
      <c r="O11727" s="14"/>
      <c r="P11727" s="14"/>
      <c r="Q11727" s="39"/>
      <c r="R11727" s="545"/>
      <c r="S11727" s="545"/>
      <c r="T11727" s="25"/>
      <c r="U11727" s="25"/>
    </row>
    <row r="11728" spans="2:21">
      <c r="B11728" s="9"/>
      <c r="C11728" s="9"/>
      <c r="D11728" s="9"/>
      <c r="E11728" s="9"/>
      <c r="F11728" s="10"/>
      <c r="G11728" s="4"/>
      <c r="H11728" s="24"/>
      <c r="I11728" s="184"/>
      <c r="J11728" s="182"/>
      <c r="K11728" s="21"/>
      <c r="L11728" s="24"/>
      <c r="M11728" s="185"/>
      <c r="N11728" s="24"/>
      <c r="O11728" s="14"/>
      <c r="P11728" s="14"/>
      <c r="Q11728" s="39"/>
      <c r="R11728" s="545"/>
      <c r="S11728" s="545"/>
      <c r="T11728" s="25"/>
      <c r="U11728" s="25"/>
    </row>
    <row r="11729" spans="2:21">
      <c r="B11729" s="9"/>
      <c r="C11729" s="9"/>
      <c r="D11729" s="9"/>
      <c r="E11729" s="9"/>
      <c r="F11729" s="10"/>
      <c r="G11729" s="4"/>
      <c r="H11729" s="24"/>
      <c r="I11729" s="184"/>
      <c r="J11729" s="182"/>
      <c r="K11729" s="21"/>
      <c r="L11729" s="24"/>
      <c r="M11729" s="185"/>
      <c r="N11729" s="24"/>
      <c r="O11729" s="14"/>
      <c r="P11729" s="14"/>
      <c r="Q11729" s="39"/>
      <c r="R11729" s="545"/>
      <c r="S11729" s="545"/>
      <c r="T11729" s="25"/>
      <c r="U11729" s="25"/>
    </row>
    <row r="11730" spans="2:21">
      <c r="B11730" s="9"/>
      <c r="C11730" s="9"/>
      <c r="D11730" s="9"/>
      <c r="E11730" s="9"/>
      <c r="F11730" s="10"/>
      <c r="G11730" s="4"/>
      <c r="H11730" s="24"/>
      <c r="I11730" s="184"/>
      <c r="J11730" s="182"/>
      <c r="K11730" s="21"/>
      <c r="L11730" s="24"/>
      <c r="M11730" s="185"/>
      <c r="N11730" s="24"/>
      <c r="O11730" s="14"/>
      <c r="P11730" s="14"/>
      <c r="Q11730" s="39"/>
      <c r="R11730" s="545"/>
      <c r="S11730" s="545"/>
      <c r="T11730" s="25"/>
      <c r="U11730" s="25"/>
    </row>
    <row r="11731" spans="2:21">
      <c r="B11731" s="9"/>
      <c r="C11731" s="9"/>
      <c r="D11731" s="9"/>
      <c r="E11731" s="9"/>
      <c r="F11731" s="10"/>
      <c r="G11731" s="4"/>
      <c r="H11731" s="24"/>
      <c r="I11731" s="184"/>
      <c r="J11731" s="182"/>
      <c r="K11731" s="21"/>
      <c r="L11731" s="24"/>
      <c r="M11731" s="185"/>
      <c r="N11731" s="24"/>
      <c r="O11731" s="14"/>
      <c r="P11731" s="14"/>
      <c r="Q11731" s="39"/>
      <c r="R11731" s="545"/>
      <c r="S11731" s="545"/>
      <c r="T11731" s="25"/>
      <c r="U11731" s="25"/>
    </row>
    <row r="11732" spans="2:21">
      <c r="B11732" s="9"/>
      <c r="C11732" s="9"/>
      <c r="D11732" s="9"/>
      <c r="E11732" s="9"/>
      <c r="F11732" s="10"/>
      <c r="G11732" s="4"/>
      <c r="H11732" s="24"/>
      <c r="I11732" s="184"/>
      <c r="J11732" s="182"/>
      <c r="K11732" s="21"/>
      <c r="L11732" s="24"/>
      <c r="M11732" s="185"/>
      <c r="N11732" s="24"/>
      <c r="O11732" s="14"/>
      <c r="P11732" s="14"/>
      <c r="Q11732" s="39"/>
      <c r="R11732" s="545"/>
      <c r="S11732" s="545"/>
      <c r="T11732" s="25"/>
      <c r="U11732" s="25"/>
    </row>
    <row r="11733" spans="2:21">
      <c r="B11733" s="9"/>
      <c r="C11733" s="9"/>
      <c r="D11733" s="9"/>
      <c r="E11733" s="9"/>
      <c r="F11733" s="10"/>
      <c r="G11733" s="4"/>
      <c r="H11733" s="24"/>
      <c r="I11733" s="184"/>
      <c r="J11733" s="182"/>
      <c r="K11733" s="21"/>
      <c r="L11733" s="24"/>
      <c r="M11733" s="185"/>
      <c r="N11733" s="24"/>
      <c r="O11733" s="14"/>
      <c r="P11733" s="14"/>
      <c r="Q11733" s="39"/>
      <c r="R11733" s="545"/>
      <c r="S11733" s="545"/>
      <c r="T11733" s="25"/>
      <c r="U11733" s="25"/>
    </row>
    <row r="11734" spans="2:21">
      <c r="B11734" s="9"/>
      <c r="C11734" s="9"/>
      <c r="D11734" s="9"/>
      <c r="E11734" s="9"/>
      <c r="F11734" s="10"/>
      <c r="G11734" s="4"/>
      <c r="H11734" s="24"/>
      <c r="I11734" s="184"/>
      <c r="J11734" s="182"/>
      <c r="K11734" s="21"/>
      <c r="L11734" s="24"/>
      <c r="M11734" s="185"/>
      <c r="N11734" s="24"/>
      <c r="O11734" s="14"/>
      <c r="P11734" s="14"/>
      <c r="Q11734" s="39"/>
      <c r="R11734" s="545"/>
      <c r="S11734" s="545"/>
      <c r="T11734" s="25"/>
      <c r="U11734" s="25"/>
    </row>
    <row r="11735" spans="2:21">
      <c r="B11735" s="9"/>
      <c r="C11735" s="9"/>
      <c r="D11735" s="9"/>
      <c r="E11735" s="9"/>
      <c r="F11735" s="10"/>
      <c r="G11735" s="4"/>
      <c r="H11735" s="24"/>
      <c r="I11735" s="184"/>
      <c r="J11735" s="182"/>
      <c r="K11735" s="21"/>
      <c r="L11735" s="24"/>
      <c r="M11735" s="185"/>
      <c r="N11735" s="24"/>
      <c r="O11735" s="14"/>
      <c r="P11735" s="14"/>
      <c r="Q11735" s="39"/>
      <c r="R11735" s="545"/>
      <c r="S11735" s="545"/>
      <c r="T11735" s="25"/>
      <c r="U11735" s="25"/>
    </row>
    <row r="11736" spans="2:21">
      <c r="B11736" s="9"/>
      <c r="C11736" s="9"/>
      <c r="D11736" s="9"/>
      <c r="E11736" s="9"/>
      <c r="F11736" s="10"/>
      <c r="G11736" s="4"/>
      <c r="H11736" s="24"/>
      <c r="I11736" s="184"/>
      <c r="J11736" s="182"/>
      <c r="K11736" s="21"/>
      <c r="L11736" s="24"/>
      <c r="M11736" s="185"/>
      <c r="N11736" s="24"/>
      <c r="O11736" s="14"/>
      <c r="P11736" s="14"/>
      <c r="Q11736" s="39"/>
      <c r="R11736" s="545"/>
      <c r="S11736" s="545"/>
      <c r="T11736" s="25"/>
      <c r="U11736" s="25"/>
    </row>
    <row r="11737" spans="2:21">
      <c r="B11737" s="9"/>
      <c r="C11737" s="9"/>
      <c r="D11737" s="9"/>
      <c r="E11737" s="9"/>
      <c r="F11737" s="10"/>
      <c r="G11737" s="4"/>
      <c r="H11737" s="24"/>
      <c r="I11737" s="184"/>
      <c r="J11737" s="182"/>
      <c r="K11737" s="21"/>
      <c r="L11737" s="24"/>
      <c r="M11737" s="185"/>
      <c r="N11737" s="24"/>
      <c r="O11737" s="14"/>
      <c r="P11737" s="14"/>
      <c r="Q11737" s="39"/>
      <c r="R11737" s="545"/>
      <c r="S11737" s="545"/>
      <c r="T11737" s="25"/>
      <c r="U11737" s="25"/>
    </row>
    <row r="11738" spans="2:21">
      <c r="B11738" s="9"/>
      <c r="C11738" s="9"/>
      <c r="D11738" s="9"/>
      <c r="E11738" s="9"/>
      <c r="F11738" s="10"/>
      <c r="G11738" s="4"/>
      <c r="H11738" s="24"/>
      <c r="I11738" s="184"/>
      <c r="J11738" s="182"/>
      <c r="K11738" s="21"/>
      <c r="L11738" s="24"/>
      <c r="M11738" s="185"/>
      <c r="N11738" s="24"/>
      <c r="O11738" s="14"/>
      <c r="P11738" s="14"/>
      <c r="Q11738" s="39"/>
      <c r="R11738" s="545"/>
      <c r="S11738" s="545"/>
      <c r="T11738" s="25"/>
      <c r="U11738" s="25"/>
    </row>
    <row r="11739" spans="2:21">
      <c r="B11739" s="9"/>
      <c r="C11739" s="9"/>
      <c r="D11739" s="9"/>
      <c r="E11739" s="9"/>
      <c r="F11739" s="10"/>
      <c r="G11739" s="4"/>
      <c r="H11739" s="24"/>
      <c r="I11739" s="184"/>
      <c r="J11739" s="182"/>
      <c r="K11739" s="21"/>
      <c r="L11739" s="24"/>
      <c r="M11739" s="185"/>
      <c r="N11739" s="24"/>
      <c r="O11739" s="14"/>
      <c r="P11739" s="14"/>
      <c r="Q11739" s="39"/>
      <c r="R11739" s="545"/>
      <c r="S11739" s="545"/>
      <c r="T11739" s="25"/>
      <c r="U11739" s="25"/>
    </row>
    <row r="11740" spans="2:21">
      <c r="B11740" s="9"/>
      <c r="C11740" s="9"/>
      <c r="D11740" s="9"/>
      <c r="E11740" s="9"/>
      <c r="F11740" s="10"/>
      <c r="G11740" s="4"/>
      <c r="H11740" s="24"/>
      <c r="I11740" s="184"/>
      <c r="J11740" s="182"/>
      <c r="K11740" s="21"/>
      <c r="L11740" s="24"/>
      <c r="M11740" s="185"/>
      <c r="N11740" s="24"/>
      <c r="O11740" s="14"/>
      <c r="P11740" s="14"/>
      <c r="Q11740" s="39"/>
      <c r="R11740" s="545"/>
      <c r="S11740" s="545"/>
      <c r="T11740" s="25"/>
      <c r="U11740" s="25"/>
    </row>
    <row r="11741" spans="2:21">
      <c r="B11741" s="9"/>
      <c r="C11741" s="9"/>
      <c r="D11741" s="9"/>
      <c r="E11741" s="9"/>
      <c r="F11741" s="10"/>
      <c r="G11741" s="4"/>
      <c r="H11741" s="24"/>
      <c r="I11741" s="184"/>
      <c r="J11741" s="182"/>
      <c r="K11741" s="21"/>
      <c r="L11741" s="24"/>
      <c r="M11741" s="185"/>
      <c r="N11741" s="24"/>
      <c r="O11741" s="14"/>
      <c r="P11741" s="14"/>
      <c r="Q11741" s="39"/>
      <c r="R11741" s="545"/>
      <c r="S11741" s="545"/>
      <c r="T11741" s="25"/>
      <c r="U11741" s="25"/>
    </row>
    <row r="11742" spans="2:21">
      <c r="B11742" s="9"/>
      <c r="C11742" s="9"/>
      <c r="D11742" s="9"/>
      <c r="E11742" s="9"/>
      <c r="F11742" s="10"/>
      <c r="G11742" s="4"/>
      <c r="H11742" s="24"/>
      <c r="I11742" s="184"/>
      <c r="J11742" s="182"/>
      <c r="K11742" s="21"/>
      <c r="L11742" s="24"/>
      <c r="M11742" s="185"/>
      <c r="N11742" s="24"/>
      <c r="O11742" s="14"/>
      <c r="P11742" s="14"/>
      <c r="Q11742" s="39"/>
      <c r="R11742" s="545"/>
      <c r="S11742" s="545"/>
      <c r="T11742" s="25"/>
      <c r="U11742" s="25"/>
    </row>
    <row r="11743" spans="2:21">
      <c r="B11743" s="9"/>
      <c r="C11743" s="9"/>
      <c r="D11743" s="9"/>
      <c r="E11743" s="9"/>
      <c r="F11743" s="10"/>
      <c r="G11743" s="4"/>
      <c r="H11743" s="24"/>
      <c r="I11743" s="184"/>
      <c r="J11743" s="182"/>
      <c r="K11743" s="21"/>
      <c r="L11743" s="24"/>
      <c r="M11743" s="185"/>
      <c r="N11743" s="24"/>
      <c r="O11743" s="14"/>
      <c r="P11743" s="14"/>
      <c r="Q11743" s="39"/>
      <c r="R11743" s="545"/>
      <c r="S11743" s="545"/>
      <c r="T11743" s="25"/>
      <c r="U11743" s="25"/>
    </row>
    <row r="11744" spans="2:21">
      <c r="B11744" s="9"/>
      <c r="C11744" s="9"/>
      <c r="D11744" s="9"/>
      <c r="E11744" s="9"/>
      <c r="F11744" s="10"/>
      <c r="G11744" s="4"/>
      <c r="H11744" s="24"/>
      <c r="I11744" s="184"/>
      <c r="J11744" s="182"/>
      <c r="K11744" s="21"/>
      <c r="L11744" s="24"/>
      <c r="M11744" s="185"/>
      <c r="N11744" s="24"/>
      <c r="O11744" s="14"/>
      <c r="P11744" s="14"/>
      <c r="Q11744" s="39"/>
      <c r="R11744" s="545"/>
      <c r="S11744" s="545"/>
      <c r="T11744" s="25"/>
      <c r="U11744" s="25"/>
    </row>
    <row r="11745" spans="2:21">
      <c r="B11745" s="9"/>
      <c r="C11745" s="9"/>
      <c r="D11745" s="9"/>
      <c r="E11745" s="9"/>
      <c r="F11745" s="10"/>
      <c r="G11745" s="4"/>
      <c r="H11745" s="24"/>
      <c r="I11745" s="184"/>
      <c r="J11745" s="182"/>
      <c r="K11745" s="21"/>
      <c r="L11745" s="24"/>
      <c r="M11745" s="185"/>
      <c r="N11745" s="24"/>
      <c r="O11745" s="14"/>
      <c r="P11745" s="14"/>
      <c r="Q11745" s="39"/>
      <c r="R11745" s="545"/>
      <c r="S11745" s="545"/>
      <c r="T11745" s="25"/>
      <c r="U11745" s="25"/>
    </row>
    <row r="11746" spans="2:21">
      <c r="B11746" s="9"/>
      <c r="C11746" s="9"/>
      <c r="D11746" s="9"/>
      <c r="E11746" s="9"/>
      <c r="F11746" s="10"/>
      <c r="G11746" s="4"/>
      <c r="H11746" s="24"/>
      <c r="I11746" s="184"/>
      <c r="J11746" s="182"/>
      <c r="K11746" s="21"/>
      <c r="L11746" s="24"/>
      <c r="M11746" s="185"/>
      <c r="N11746" s="24"/>
      <c r="O11746" s="14"/>
      <c r="P11746" s="14"/>
      <c r="Q11746" s="39"/>
      <c r="R11746" s="545"/>
      <c r="S11746" s="545"/>
      <c r="T11746" s="25"/>
      <c r="U11746" s="25"/>
    </row>
    <row r="11747" spans="2:21">
      <c r="B11747" s="9"/>
      <c r="C11747" s="9"/>
      <c r="D11747" s="9"/>
      <c r="E11747" s="9"/>
      <c r="F11747" s="10"/>
      <c r="G11747" s="4"/>
      <c r="H11747" s="24"/>
      <c r="I11747" s="184"/>
      <c r="J11747" s="182"/>
      <c r="K11747" s="21"/>
      <c r="L11747" s="24"/>
      <c r="M11747" s="185"/>
      <c r="N11747" s="24"/>
      <c r="O11747" s="14"/>
      <c r="P11747" s="14"/>
      <c r="Q11747" s="39"/>
      <c r="R11747" s="545"/>
      <c r="S11747" s="545"/>
      <c r="T11747" s="25"/>
      <c r="U11747" s="25"/>
    </row>
    <row r="11748" spans="2:21">
      <c r="B11748" s="9"/>
      <c r="C11748" s="9"/>
      <c r="D11748" s="9"/>
      <c r="E11748" s="9"/>
      <c r="F11748" s="10"/>
      <c r="G11748" s="4"/>
      <c r="H11748" s="24"/>
      <c r="I11748" s="184"/>
      <c r="J11748" s="182"/>
      <c r="K11748" s="21"/>
      <c r="L11748" s="24"/>
      <c r="M11748" s="185"/>
      <c r="N11748" s="24"/>
      <c r="O11748" s="14"/>
      <c r="P11748" s="14"/>
      <c r="Q11748" s="39"/>
      <c r="R11748" s="545"/>
      <c r="S11748" s="545"/>
      <c r="T11748" s="25"/>
      <c r="U11748" s="25"/>
    </row>
    <row r="11749" spans="2:21">
      <c r="B11749" s="9"/>
      <c r="C11749" s="9"/>
      <c r="D11749" s="9"/>
      <c r="E11749" s="9"/>
      <c r="F11749" s="10"/>
      <c r="G11749" s="4"/>
      <c r="H11749" s="24"/>
      <c r="I11749" s="184"/>
      <c r="J11749" s="182"/>
      <c r="K11749" s="21"/>
      <c r="L11749" s="24"/>
      <c r="M11749" s="185"/>
      <c r="N11749" s="24"/>
      <c r="O11749" s="14"/>
      <c r="P11749" s="14"/>
      <c r="Q11749" s="39"/>
      <c r="R11749" s="545"/>
      <c r="S11749" s="545"/>
      <c r="T11749" s="25"/>
      <c r="U11749" s="25"/>
    </row>
    <row r="11750" spans="2:21">
      <c r="B11750" s="9"/>
      <c r="C11750" s="9"/>
      <c r="D11750" s="9"/>
      <c r="E11750" s="9"/>
      <c r="F11750" s="10"/>
      <c r="G11750" s="4"/>
      <c r="H11750" s="24"/>
      <c r="I11750" s="184"/>
      <c r="J11750" s="182"/>
      <c r="K11750" s="21"/>
      <c r="L11750" s="24"/>
      <c r="M11750" s="185"/>
      <c r="N11750" s="24"/>
      <c r="O11750" s="14"/>
      <c r="P11750" s="14"/>
      <c r="Q11750" s="39"/>
      <c r="R11750" s="545"/>
      <c r="S11750" s="545"/>
      <c r="T11750" s="25"/>
      <c r="U11750" s="25"/>
    </row>
    <row r="11751" spans="2:21">
      <c r="B11751" s="9"/>
      <c r="C11751" s="9"/>
      <c r="D11751" s="9"/>
      <c r="E11751" s="9"/>
      <c r="F11751" s="10"/>
      <c r="G11751" s="4"/>
      <c r="H11751" s="24"/>
      <c r="I11751" s="184"/>
      <c r="J11751" s="182"/>
      <c r="K11751" s="21"/>
      <c r="L11751" s="24"/>
      <c r="M11751" s="185"/>
      <c r="N11751" s="24"/>
      <c r="O11751" s="14"/>
      <c r="P11751" s="14"/>
      <c r="Q11751" s="39"/>
      <c r="R11751" s="545"/>
      <c r="S11751" s="545"/>
      <c r="T11751" s="25"/>
      <c r="U11751" s="25"/>
    </row>
    <row r="11752" spans="2:21">
      <c r="B11752" s="9"/>
      <c r="C11752" s="9"/>
      <c r="D11752" s="9"/>
      <c r="E11752" s="9"/>
      <c r="F11752" s="10"/>
      <c r="G11752" s="4"/>
      <c r="H11752" s="24"/>
      <c r="I11752" s="184"/>
      <c r="J11752" s="182"/>
      <c r="K11752" s="21"/>
      <c r="L11752" s="24"/>
      <c r="M11752" s="185"/>
      <c r="N11752" s="24"/>
      <c r="O11752" s="14"/>
      <c r="P11752" s="14"/>
      <c r="Q11752" s="39"/>
      <c r="R11752" s="545"/>
      <c r="S11752" s="545"/>
      <c r="T11752" s="25"/>
      <c r="U11752" s="25"/>
    </row>
    <row r="11753" spans="2:21">
      <c r="B11753" s="9"/>
      <c r="C11753" s="9"/>
      <c r="D11753" s="9"/>
      <c r="E11753" s="9"/>
      <c r="F11753" s="10"/>
      <c r="G11753" s="4"/>
      <c r="H11753" s="24"/>
      <c r="I11753" s="184"/>
      <c r="J11753" s="182"/>
      <c r="K11753" s="21"/>
      <c r="L11753" s="24"/>
      <c r="M11753" s="185"/>
      <c r="N11753" s="24"/>
      <c r="O11753" s="14"/>
      <c r="P11753" s="14"/>
      <c r="Q11753" s="39"/>
      <c r="R11753" s="545"/>
      <c r="S11753" s="545"/>
      <c r="T11753" s="25"/>
      <c r="U11753" s="25"/>
    </row>
    <row r="11754" spans="2:21">
      <c r="B11754" s="9"/>
      <c r="C11754" s="9"/>
      <c r="D11754" s="9"/>
      <c r="E11754" s="9"/>
      <c r="F11754" s="10"/>
      <c r="G11754" s="4"/>
      <c r="H11754" s="24"/>
      <c r="I11754" s="184"/>
      <c r="J11754" s="182"/>
      <c r="K11754" s="21"/>
      <c r="L11754" s="24"/>
      <c r="M11754" s="185"/>
      <c r="N11754" s="24"/>
      <c r="O11754" s="14"/>
      <c r="P11754" s="14"/>
      <c r="Q11754" s="39"/>
      <c r="R11754" s="545"/>
      <c r="S11754" s="545"/>
      <c r="T11754" s="25"/>
      <c r="U11754" s="25"/>
    </row>
    <row r="11755" spans="2:21">
      <c r="B11755" s="9"/>
      <c r="C11755" s="9"/>
      <c r="D11755" s="9"/>
      <c r="E11755" s="9"/>
      <c r="F11755" s="10"/>
      <c r="G11755" s="4"/>
      <c r="H11755" s="24"/>
      <c r="I11755" s="184"/>
      <c r="J11755" s="182"/>
      <c r="K11755" s="21"/>
      <c r="L11755" s="24"/>
      <c r="M11755" s="185"/>
      <c r="N11755" s="24"/>
      <c r="O11755" s="14"/>
      <c r="P11755" s="14"/>
      <c r="Q11755" s="39"/>
      <c r="R11755" s="545"/>
      <c r="S11755" s="545"/>
      <c r="T11755" s="25"/>
      <c r="U11755" s="25"/>
    </row>
    <row r="11756" spans="2:21">
      <c r="B11756" s="9"/>
      <c r="C11756" s="9"/>
      <c r="D11756" s="9"/>
      <c r="E11756" s="9"/>
      <c r="F11756" s="10"/>
      <c r="G11756" s="4"/>
      <c r="H11756" s="24"/>
      <c r="I11756" s="184"/>
      <c r="J11756" s="182"/>
      <c r="K11756" s="21"/>
      <c r="L11756" s="24"/>
      <c r="M11756" s="185"/>
      <c r="N11756" s="24"/>
      <c r="O11756" s="14"/>
      <c r="P11756" s="14"/>
      <c r="Q11756" s="39"/>
      <c r="R11756" s="545"/>
      <c r="S11756" s="545"/>
      <c r="T11756" s="25"/>
      <c r="U11756" s="25"/>
    </row>
    <row r="11757" spans="2:21">
      <c r="B11757" s="9"/>
      <c r="C11757" s="9"/>
      <c r="D11757" s="9"/>
      <c r="E11757" s="9"/>
      <c r="F11757" s="10"/>
      <c r="G11757" s="4"/>
      <c r="H11757" s="24"/>
      <c r="I11757" s="184"/>
      <c r="J11757" s="182"/>
      <c r="K11757" s="21"/>
      <c r="L11757" s="24"/>
      <c r="M11757" s="185"/>
      <c r="N11757" s="24"/>
      <c r="O11757" s="14"/>
      <c r="P11757" s="14"/>
      <c r="Q11757" s="39"/>
      <c r="R11757" s="545"/>
      <c r="S11757" s="545"/>
      <c r="T11757" s="25"/>
      <c r="U11757" s="25"/>
    </row>
    <row r="11758" spans="2:21">
      <c r="B11758" s="9"/>
      <c r="C11758" s="9"/>
      <c r="D11758" s="9"/>
      <c r="E11758" s="9"/>
      <c r="F11758" s="10"/>
      <c r="G11758" s="4"/>
      <c r="H11758" s="24"/>
      <c r="I11758" s="184"/>
      <c r="J11758" s="182"/>
      <c r="K11758" s="21"/>
      <c r="L11758" s="24"/>
      <c r="M11758" s="185"/>
      <c r="N11758" s="24"/>
      <c r="O11758" s="14"/>
      <c r="P11758" s="14"/>
      <c r="Q11758" s="39"/>
      <c r="R11758" s="545"/>
      <c r="S11758" s="545"/>
      <c r="T11758" s="25"/>
      <c r="U11758" s="25"/>
    </row>
    <row r="11759" spans="2:21">
      <c r="B11759" s="9"/>
      <c r="C11759" s="9"/>
      <c r="D11759" s="9"/>
      <c r="E11759" s="9"/>
      <c r="F11759" s="10"/>
      <c r="G11759" s="4"/>
      <c r="H11759" s="24"/>
      <c r="I11759" s="184"/>
      <c r="J11759" s="182"/>
      <c r="K11759" s="21"/>
      <c r="L11759" s="24"/>
      <c r="M11759" s="185"/>
      <c r="N11759" s="24"/>
      <c r="O11759" s="14"/>
      <c r="P11759" s="14"/>
      <c r="Q11759" s="39"/>
      <c r="R11759" s="545"/>
      <c r="S11759" s="545"/>
      <c r="T11759" s="25"/>
      <c r="U11759" s="25"/>
    </row>
    <row r="11760" spans="2:21">
      <c r="B11760" s="9"/>
      <c r="C11760" s="9"/>
      <c r="D11760" s="9"/>
      <c r="E11760" s="9"/>
      <c r="F11760" s="10"/>
      <c r="G11760" s="4"/>
      <c r="H11760" s="24"/>
      <c r="I11760" s="184"/>
      <c r="J11760" s="182"/>
      <c r="K11760" s="21"/>
      <c r="L11760" s="24"/>
      <c r="M11760" s="185"/>
      <c r="N11760" s="24"/>
      <c r="O11760" s="14"/>
      <c r="P11760" s="14"/>
      <c r="Q11760" s="39"/>
      <c r="R11760" s="545"/>
      <c r="S11760" s="545"/>
      <c r="T11760" s="25"/>
      <c r="U11760" s="25"/>
    </row>
    <row r="11761" spans="2:21">
      <c r="B11761" s="9"/>
      <c r="C11761" s="9"/>
      <c r="D11761" s="9"/>
      <c r="E11761" s="9"/>
      <c r="F11761" s="10"/>
      <c r="G11761" s="4"/>
      <c r="H11761" s="24"/>
      <c r="I11761" s="184"/>
      <c r="J11761" s="182"/>
      <c r="K11761" s="21"/>
      <c r="L11761" s="24"/>
      <c r="M11761" s="185"/>
      <c r="N11761" s="24"/>
      <c r="O11761" s="14"/>
      <c r="P11761" s="14"/>
      <c r="Q11761" s="39"/>
      <c r="R11761" s="545"/>
      <c r="S11761" s="545"/>
      <c r="T11761" s="25"/>
      <c r="U11761" s="25"/>
    </row>
    <row r="11762" spans="2:21">
      <c r="B11762" s="9"/>
      <c r="C11762" s="9"/>
      <c r="D11762" s="9"/>
      <c r="E11762" s="9"/>
      <c r="F11762" s="10"/>
      <c r="G11762" s="4"/>
      <c r="H11762" s="24"/>
      <c r="I11762" s="184"/>
      <c r="J11762" s="182"/>
      <c r="K11762" s="21"/>
      <c r="L11762" s="24"/>
      <c r="M11762" s="185"/>
      <c r="N11762" s="24"/>
      <c r="O11762" s="14"/>
      <c r="P11762" s="14"/>
      <c r="Q11762" s="39"/>
      <c r="R11762" s="545"/>
      <c r="S11762" s="545"/>
      <c r="T11762" s="25"/>
      <c r="U11762" s="25"/>
    </row>
    <row r="11763" spans="2:21">
      <c r="B11763" s="9"/>
      <c r="C11763" s="9"/>
      <c r="D11763" s="9"/>
      <c r="E11763" s="9"/>
      <c r="F11763" s="10"/>
      <c r="G11763" s="4"/>
      <c r="H11763" s="24"/>
      <c r="I11763" s="184"/>
      <c r="J11763" s="182"/>
      <c r="K11763" s="21"/>
      <c r="L11763" s="24"/>
      <c r="M11763" s="185"/>
      <c r="N11763" s="24"/>
      <c r="O11763" s="14"/>
      <c r="P11763" s="14"/>
      <c r="Q11763" s="39"/>
      <c r="R11763" s="545"/>
      <c r="S11763" s="545"/>
      <c r="T11763" s="25"/>
      <c r="U11763" s="25"/>
    </row>
    <row r="11764" spans="2:21">
      <c r="B11764" s="9"/>
      <c r="C11764" s="9"/>
      <c r="D11764" s="9"/>
      <c r="E11764" s="9"/>
      <c r="F11764" s="10"/>
      <c r="G11764" s="4"/>
      <c r="H11764" s="24"/>
      <c r="I11764" s="184"/>
      <c r="J11764" s="182"/>
      <c r="K11764" s="21"/>
      <c r="L11764" s="24"/>
      <c r="M11764" s="185"/>
      <c r="N11764" s="24"/>
      <c r="O11764" s="14"/>
      <c r="P11764" s="14"/>
      <c r="Q11764" s="39"/>
      <c r="R11764" s="545"/>
      <c r="S11764" s="545"/>
      <c r="T11764" s="25"/>
      <c r="U11764" s="25"/>
    </row>
    <row r="11765" spans="2:21">
      <c r="B11765" s="9"/>
      <c r="C11765" s="9"/>
      <c r="D11765" s="9"/>
      <c r="E11765" s="9"/>
      <c r="F11765" s="10"/>
      <c r="G11765" s="4"/>
      <c r="H11765" s="24"/>
      <c r="I11765" s="184"/>
      <c r="J11765" s="182"/>
      <c r="K11765" s="21"/>
      <c r="L11765" s="24"/>
      <c r="M11765" s="185"/>
      <c r="N11765" s="24"/>
      <c r="O11765" s="14"/>
      <c r="P11765" s="14"/>
      <c r="Q11765" s="39"/>
      <c r="R11765" s="545"/>
      <c r="S11765" s="545"/>
      <c r="T11765" s="25"/>
      <c r="U11765" s="25"/>
    </row>
    <row r="11766" spans="2:21">
      <c r="B11766" s="9"/>
      <c r="C11766" s="9"/>
      <c r="D11766" s="9"/>
      <c r="E11766" s="9"/>
      <c r="F11766" s="10"/>
      <c r="G11766" s="4"/>
      <c r="H11766" s="24"/>
      <c r="I11766" s="184"/>
      <c r="J11766" s="182"/>
      <c r="K11766" s="21"/>
      <c r="L11766" s="24"/>
      <c r="M11766" s="185"/>
      <c r="N11766" s="24"/>
      <c r="O11766" s="14"/>
      <c r="P11766" s="14"/>
      <c r="Q11766" s="39"/>
      <c r="R11766" s="545"/>
      <c r="S11766" s="545"/>
      <c r="T11766" s="25"/>
      <c r="U11766" s="25"/>
    </row>
    <row r="11767" spans="2:21">
      <c r="B11767" s="9"/>
      <c r="C11767" s="9"/>
      <c r="D11767" s="9"/>
      <c r="E11767" s="9"/>
      <c r="F11767" s="10"/>
      <c r="G11767" s="4"/>
      <c r="H11767" s="24"/>
      <c r="I11767" s="184"/>
      <c r="J11767" s="182"/>
      <c r="K11767" s="21"/>
      <c r="L11767" s="24"/>
      <c r="M11767" s="185"/>
      <c r="N11767" s="24"/>
      <c r="O11767" s="14"/>
      <c r="P11767" s="14"/>
      <c r="Q11767" s="39"/>
      <c r="R11767" s="545"/>
      <c r="S11767" s="545"/>
      <c r="T11767" s="25"/>
      <c r="U11767" s="25"/>
    </row>
    <row r="11768" spans="2:21">
      <c r="B11768" s="9"/>
      <c r="C11768" s="9"/>
      <c r="D11768" s="9"/>
      <c r="E11768" s="9"/>
      <c r="F11768" s="10"/>
      <c r="G11768" s="4"/>
      <c r="H11768" s="24"/>
      <c r="I11768" s="184"/>
      <c r="J11768" s="182"/>
      <c r="K11768" s="21"/>
      <c r="L11768" s="24"/>
      <c r="M11768" s="185"/>
      <c r="N11768" s="24"/>
      <c r="O11768" s="14"/>
      <c r="P11768" s="14"/>
      <c r="Q11768" s="39"/>
      <c r="R11768" s="545"/>
      <c r="S11768" s="545"/>
      <c r="T11768" s="25"/>
      <c r="U11768" s="25"/>
    </row>
    <row r="11769" spans="2:21">
      <c r="B11769" s="9"/>
      <c r="C11769" s="9"/>
      <c r="D11769" s="9"/>
      <c r="E11769" s="9"/>
      <c r="F11769" s="10"/>
      <c r="G11769" s="4"/>
      <c r="H11769" s="24"/>
      <c r="I11769" s="184"/>
      <c r="J11769" s="182"/>
      <c r="K11769" s="21"/>
      <c r="L11769" s="24"/>
      <c r="M11769" s="185"/>
      <c r="N11769" s="24"/>
      <c r="O11769" s="14"/>
      <c r="P11769" s="14"/>
      <c r="Q11769" s="39"/>
      <c r="R11769" s="545"/>
      <c r="S11769" s="545"/>
      <c r="T11769" s="25"/>
      <c r="U11769" s="25"/>
    </row>
    <row r="11770" spans="2:21">
      <c r="B11770" s="9"/>
      <c r="C11770" s="9"/>
      <c r="D11770" s="9"/>
      <c r="E11770" s="9"/>
      <c r="F11770" s="10"/>
      <c r="G11770" s="4"/>
      <c r="H11770" s="24"/>
      <c r="I11770" s="184"/>
      <c r="J11770" s="182"/>
      <c r="K11770" s="21"/>
      <c r="L11770" s="24"/>
      <c r="M11770" s="185"/>
      <c r="N11770" s="24"/>
      <c r="O11770" s="14"/>
      <c r="P11770" s="14"/>
      <c r="Q11770" s="39"/>
      <c r="R11770" s="545"/>
      <c r="S11770" s="545"/>
      <c r="T11770" s="25"/>
      <c r="U11770" s="25"/>
    </row>
    <row r="11771" spans="2:21">
      <c r="B11771" s="9"/>
      <c r="C11771" s="9"/>
      <c r="D11771" s="9"/>
      <c r="E11771" s="9"/>
      <c r="F11771" s="10"/>
      <c r="G11771" s="4"/>
      <c r="H11771" s="24"/>
      <c r="I11771" s="184"/>
      <c r="J11771" s="182"/>
      <c r="K11771" s="21"/>
      <c r="L11771" s="24"/>
      <c r="M11771" s="185"/>
      <c r="N11771" s="24"/>
      <c r="O11771" s="14"/>
      <c r="P11771" s="14"/>
      <c r="Q11771" s="39"/>
      <c r="R11771" s="545"/>
      <c r="S11771" s="545"/>
      <c r="T11771" s="25"/>
      <c r="U11771" s="25"/>
    </row>
    <row r="11772" spans="2:21">
      <c r="B11772" s="9"/>
      <c r="C11772" s="9"/>
      <c r="D11772" s="9"/>
      <c r="E11772" s="9"/>
      <c r="F11772" s="10"/>
      <c r="G11772" s="4"/>
      <c r="H11772" s="24"/>
      <c r="I11772" s="184"/>
      <c r="J11772" s="182"/>
      <c r="K11772" s="21"/>
      <c r="L11772" s="24"/>
      <c r="M11772" s="185"/>
      <c r="N11772" s="24"/>
      <c r="O11772" s="14"/>
      <c r="P11772" s="14"/>
      <c r="Q11772" s="39"/>
      <c r="R11772" s="545"/>
      <c r="S11772" s="545"/>
      <c r="T11772" s="25"/>
      <c r="U11772" s="25"/>
    </row>
    <row r="11773" spans="2:21">
      <c r="B11773" s="9"/>
      <c r="C11773" s="9"/>
      <c r="D11773" s="9"/>
      <c r="E11773" s="9"/>
      <c r="F11773" s="10"/>
      <c r="G11773" s="4"/>
      <c r="H11773" s="24"/>
      <c r="I11773" s="184"/>
      <c r="J11773" s="182"/>
      <c r="K11773" s="21"/>
      <c r="L11773" s="24"/>
      <c r="M11773" s="185"/>
      <c r="N11773" s="24"/>
      <c r="O11773" s="14"/>
      <c r="P11773" s="14"/>
      <c r="Q11773" s="39"/>
      <c r="R11773" s="545"/>
      <c r="S11773" s="545"/>
      <c r="T11773" s="25"/>
      <c r="U11773" s="25"/>
    </row>
    <row r="11774" spans="2:21">
      <c r="B11774" s="9"/>
      <c r="C11774" s="9"/>
      <c r="D11774" s="9"/>
      <c r="E11774" s="9"/>
      <c r="F11774" s="10"/>
      <c r="G11774" s="4"/>
      <c r="H11774" s="24"/>
      <c r="I11774" s="184"/>
      <c r="J11774" s="182"/>
      <c r="K11774" s="21"/>
      <c r="L11774" s="24"/>
      <c r="M11774" s="185"/>
      <c r="N11774" s="24"/>
      <c r="O11774" s="14"/>
      <c r="P11774" s="14"/>
      <c r="Q11774" s="39"/>
      <c r="R11774" s="545"/>
      <c r="S11774" s="545"/>
      <c r="T11774" s="25"/>
      <c r="U11774" s="25"/>
    </row>
    <row r="11775" spans="2:21">
      <c r="B11775" s="9"/>
      <c r="C11775" s="9"/>
      <c r="D11775" s="9"/>
      <c r="E11775" s="9"/>
      <c r="F11775" s="10"/>
      <c r="G11775" s="4"/>
      <c r="H11775" s="24"/>
      <c r="I11775" s="184"/>
      <c r="J11775" s="182"/>
      <c r="K11775" s="21"/>
      <c r="L11775" s="24"/>
      <c r="M11775" s="185"/>
      <c r="N11775" s="24"/>
      <c r="O11775" s="14"/>
      <c r="P11775" s="14"/>
      <c r="Q11775" s="39"/>
      <c r="R11775" s="545"/>
      <c r="S11775" s="545"/>
      <c r="T11775" s="25"/>
      <c r="U11775" s="25"/>
    </row>
    <row r="11776" spans="2:21">
      <c r="B11776" s="9"/>
      <c r="C11776" s="9"/>
      <c r="D11776" s="9"/>
      <c r="E11776" s="9"/>
      <c r="F11776" s="10"/>
      <c r="G11776" s="4"/>
      <c r="H11776" s="24"/>
      <c r="I11776" s="184"/>
      <c r="J11776" s="182"/>
      <c r="K11776" s="21"/>
      <c r="L11776" s="24"/>
      <c r="M11776" s="185"/>
      <c r="N11776" s="24"/>
      <c r="O11776" s="14"/>
      <c r="P11776" s="14"/>
      <c r="Q11776" s="39"/>
      <c r="R11776" s="545"/>
      <c r="S11776" s="545"/>
      <c r="T11776" s="25"/>
      <c r="U11776" s="25"/>
    </row>
    <row r="11777" spans="2:21">
      <c r="B11777" s="9"/>
      <c r="C11777" s="9"/>
      <c r="D11777" s="9"/>
      <c r="E11777" s="9"/>
      <c r="F11777" s="10"/>
      <c r="G11777" s="4"/>
      <c r="H11777" s="24"/>
      <c r="I11777" s="184"/>
      <c r="J11777" s="182"/>
      <c r="K11777" s="21"/>
      <c r="L11777" s="24"/>
      <c r="M11777" s="185"/>
      <c r="N11777" s="24"/>
      <c r="O11777" s="14"/>
      <c r="P11777" s="14"/>
      <c r="Q11777" s="39"/>
      <c r="R11777" s="545"/>
      <c r="S11777" s="545"/>
      <c r="T11777" s="25"/>
      <c r="U11777" s="25"/>
    </row>
    <row r="11778" spans="2:21">
      <c r="B11778" s="9"/>
      <c r="C11778" s="9"/>
      <c r="D11778" s="9"/>
      <c r="E11778" s="9"/>
      <c r="F11778" s="10"/>
      <c r="G11778" s="4"/>
      <c r="H11778" s="24"/>
      <c r="I11778" s="184"/>
      <c r="J11778" s="182"/>
      <c r="K11778" s="21"/>
      <c r="L11778" s="24"/>
      <c r="M11778" s="185"/>
      <c r="N11778" s="24"/>
      <c r="O11778" s="14"/>
      <c r="P11778" s="14"/>
      <c r="Q11778" s="39"/>
      <c r="R11778" s="545"/>
      <c r="S11778" s="545"/>
      <c r="T11778" s="25"/>
      <c r="U11778" s="25"/>
    </row>
    <row r="11779" spans="2:21">
      <c r="B11779" s="9"/>
      <c r="C11779" s="9"/>
      <c r="D11779" s="9"/>
      <c r="E11779" s="9"/>
      <c r="F11779" s="10"/>
      <c r="G11779" s="4"/>
      <c r="H11779" s="24"/>
      <c r="I11779" s="184"/>
      <c r="J11779" s="182"/>
      <c r="K11779" s="21"/>
      <c r="L11779" s="24"/>
      <c r="M11779" s="185"/>
      <c r="N11779" s="24"/>
      <c r="O11779" s="14"/>
      <c r="P11779" s="14"/>
      <c r="Q11779" s="39"/>
      <c r="R11779" s="545"/>
      <c r="S11779" s="545"/>
      <c r="T11779" s="25"/>
      <c r="U11779" s="25"/>
    </row>
    <row r="11780" spans="2:21">
      <c r="B11780" s="9"/>
      <c r="C11780" s="9"/>
      <c r="D11780" s="9"/>
      <c r="E11780" s="9"/>
      <c r="F11780" s="10"/>
      <c r="G11780" s="4"/>
      <c r="H11780" s="24"/>
      <c r="I11780" s="184"/>
      <c r="J11780" s="182"/>
      <c r="K11780" s="21"/>
      <c r="L11780" s="24"/>
      <c r="M11780" s="185"/>
      <c r="N11780" s="24"/>
      <c r="O11780" s="14"/>
      <c r="P11780" s="14"/>
      <c r="Q11780" s="39"/>
      <c r="R11780" s="545"/>
      <c r="S11780" s="545"/>
      <c r="T11780" s="25"/>
      <c r="U11780" s="25"/>
    </row>
    <row r="11781" spans="2:21">
      <c r="B11781" s="9"/>
      <c r="C11781" s="9"/>
      <c r="D11781" s="9"/>
      <c r="E11781" s="9"/>
      <c r="F11781" s="10"/>
      <c r="G11781" s="4"/>
      <c r="H11781" s="24"/>
      <c r="I11781" s="184"/>
      <c r="J11781" s="182"/>
      <c r="K11781" s="21"/>
      <c r="L11781" s="24"/>
      <c r="M11781" s="185"/>
      <c r="N11781" s="24"/>
      <c r="O11781" s="14"/>
      <c r="P11781" s="14"/>
      <c r="Q11781" s="39"/>
      <c r="R11781" s="545"/>
      <c r="S11781" s="545"/>
      <c r="T11781" s="25"/>
      <c r="U11781" s="25"/>
    </row>
    <row r="11782" spans="2:21">
      <c r="B11782" s="9"/>
      <c r="C11782" s="9"/>
      <c r="D11782" s="9"/>
      <c r="E11782" s="9"/>
      <c r="F11782" s="10"/>
      <c r="G11782" s="4"/>
      <c r="H11782" s="24"/>
      <c r="I11782" s="184"/>
      <c r="J11782" s="182"/>
      <c r="K11782" s="21"/>
      <c r="L11782" s="24"/>
      <c r="M11782" s="185"/>
      <c r="N11782" s="24"/>
      <c r="O11782" s="14"/>
      <c r="P11782" s="14"/>
      <c r="Q11782" s="39"/>
      <c r="R11782" s="545"/>
      <c r="S11782" s="545"/>
      <c r="T11782" s="25"/>
      <c r="U11782" s="25"/>
    </row>
    <row r="11783" spans="2:21">
      <c r="B11783" s="9"/>
      <c r="C11783" s="9"/>
      <c r="D11783" s="9"/>
      <c r="E11783" s="9"/>
      <c r="F11783" s="10"/>
      <c r="G11783" s="4"/>
      <c r="H11783" s="24"/>
      <c r="I11783" s="184"/>
      <c r="J11783" s="182"/>
      <c r="K11783" s="21"/>
      <c r="L11783" s="24"/>
      <c r="M11783" s="185"/>
      <c r="N11783" s="24"/>
      <c r="O11783" s="14"/>
      <c r="P11783" s="14"/>
      <c r="Q11783" s="39"/>
      <c r="R11783" s="545"/>
      <c r="S11783" s="545"/>
      <c r="T11783" s="25"/>
      <c r="U11783" s="25"/>
    </row>
    <row r="11784" spans="2:21">
      <c r="B11784" s="9"/>
      <c r="C11784" s="9"/>
      <c r="D11784" s="9"/>
      <c r="E11784" s="9"/>
      <c r="F11784" s="10"/>
      <c r="G11784" s="4"/>
      <c r="H11784" s="24"/>
      <c r="I11784" s="184"/>
      <c r="J11784" s="182"/>
      <c r="K11784" s="21"/>
      <c r="L11784" s="24"/>
      <c r="M11784" s="185"/>
      <c r="N11784" s="24"/>
      <c r="O11784" s="14"/>
      <c r="P11784" s="14"/>
      <c r="Q11784" s="39"/>
      <c r="R11784" s="545"/>
      <c r="S11784" s="545"/>
      <c r="T11784" s="25"/>
      <c r="U11784" s="25"/>
    </row>
    <row r="11785" spans="2:21">
      <c r="B11785" s="9"/>
      <c r="C11785" s="9"/>
      <c r="D11785" s="9"/>
      <c r="E11785" s="9"/>
      <c r="F11785" s="10"/>
      <c r="G11785" s="4"/>
      <c r="H11785" s="24"/>
      <c r="I11785" s="184"/>
      <c r="J11785" s="182"/>
      <c r="K11785" s="21"/>
      <c r="L11785" s="24"/>
      <c r="M11785" s="185"/>
      <c r="N11785" s="24"/>
      <c r="O11785" s="14"/>
      <c r="P11785" s="14"/>
      <c r="Q11785" s="39"/>
      <c r="R11785" s="545"/>
      <c r="S11785" s="545"/>
      <c r="T11785" s="25"/>
      <c r="U11785" s="25"/>
    </row>
    <row r="11786" spans="2:21">
      <c r="B11786" s="9"/>
      <c r="C11786" s="9"/>
      <c r="D11786" s="9"/>
      <c r="E11786" s="9"/>
      <c r="F11786" s="10"/>
      <c r="G11786" s="4"/>
      <c r="H11786" s="24"/>
      <c r="I11786" s="184"/>
      <c r="J11786" s="182"/>
      <c r="K11786" s="21"/>
      <c r="L11786" s="24"/>
      <c r="M11786" s="185"/>
      <c r="N11786" s="24"/>
      <c r="O11786" s="14"/>
      <c r="P11786" s="14"/>
      <c r="Q11786" s="39"/>
      <c r="R11786" s="545"/>
      <c r="S11786" s="545"/>
      <c r="T11786" s="25"/>
      <c r="U11786" s="25"/>
    </row>
    <row r="11787" spans="2:21">
      <c r="B11787" s="9"/>
      <c r="C11787" s="9"/>
      <c r="D11787" s="9"/>
      <c r="E11787" s="9"/>
      <c r="F11787" s="10"/>
      <c r="G11787" s="4"/>
      <c r="H11787" s="24"/>
      <c r="I11787" s="184"/>
      <c r="J11787" s="182"/>
      <c r="K11787" s="21"/>
      <c r="L11787" s="24"/>
      <c r="M11787" s="185"/>
      <c r="N11787" s="24"/>
      <c r="O11787" s="14"/>
      <c r="P11787" s="14"/>
      <c r="Q11787" s="39"/>
      <c r="R11787" s="545"/>
      <c r="S11787" s="545"/>
      <c r="T11787" s="25"/>
      <c r="U11787" s="25"/>
    </row>
    <row r="11788" spans="2:21">
      <c r="B11788" s="9"/>
      <c r="C11788" s="9"/>
      <c r="D11788" s="9"/>
      <c r="E11788" s="9"/>
      <c r="F11788" s="10"/>
      <c r="G11788" s="4"/>
      <c r="H11788" s="24"/>
      <c r="I11788" s="184"/>
      <c r="J11788" s="182"/>
      <c r="K11788" s="21"/>
      <c r="L11788" s="24"/>
      <c r="M11788" s="185"/>
      <c r="N11788" s="24"/>
      <c r="O11788" s="14"/>
      <c r="P11788" s="14"/>
      <c r="Q11788" s="39"/>
      <c r="R11788" s="545"/>
      <c r="S11788" s="545"/>
      <c r="T11788" s="25"/>
      <c r="U11788" s="25"/>
    </row>
    <row r="11789" spans="2:21">
      <c r="B11789" s="9"/>
      <c r="C11789" s="9"/>
      <c r="D11789" s="9"/>
      <c r="E11789" s="9"/>
      <c r="F11789" s="10"/>
      <c r="G11789" s="4"/>
      <c r="H11789" s="24"/>
      <c r="I11789" s="184"/>
      <c r="J11789" s="182"/>
      <c r="K11789" s="21"/>
      <c r="L11789" s="24"/>
      <c r="M11789" s="185"/>
      <c r="N11789" s="24"/>
      <c r="O11789" s="14"/>
      <c r="P11789" s="14"/>
      <c r="Q11789" s="39"/>
      <c r="R11789" s="545"/>
      <c r="S11789" s="545"/>
      <c r="T11789" s="25"/>
      <c r="U11789" s="25"/>
    </row>
    <row r="11790" spans="2:21">
      <c r="B11790" s="9"/>
      <c r="C11790" s="9"/>
      <c r="D11790" s="9"/>
      <c r="E11790" s="9"/>
      <c r="F11790" s="10"/>
      <c r="G11790" s="4"/>
      <c r="H11790" s="24"/>
      <c r="I11790" s="184"/>
      <c r="J11790" s="182"/>
      <c r="K11790" s="21"/>
      <c r="L11790" s="24"/>
      <c r="M11790" s="185"/>
      <c r="N11790" s="24"/>
      <c r="O11790" s="14"/>
      <c r="P11790" s="14"/>
      <c r="Q11790" s="39"/>
      <c r="R11790" s="545"/>
      <c r="S11790" s="545"/>
      <c r="T11790" s="25"/>
      <c r="U11790" s="25"/>
    </row>
    <row r="11791" spans="2:21">
      <c r="B11791" s="9"/>
      <c r="C11791" s="9"/>
      <c r="D11791" s="9"/>
      <c r="E11791" s="9"/>
      <c r="F11791" s="10"/>
      <c r="G11791" s="4"/>
      <c r="H11791" s="24"/>
      <c r="I11791" s="184"/>
      <c r="J11791" s="182"/>
      <c r="K11791" s="21"/>
      <c r="L11791" s="24"/>
      <c r="M11791" s="185"/>
      <c r="N11791" s="24"/>
      <c r="O11791" s="14"/>
      <c r="P11791" s="14"/>
      <c r="Q11791" s="39"/>
      <c r="R11791" s="545"/>
      <c r="S11791" s="545"/>
      <c r="T11791" s="25"/>
      <c r="U11791" s="25"/>
    </row>
    <row r="11792" spans="2:21">
      <c r="B11792" s="9"/>
      <c r="C11792" s="9"/>
      <c r="D11792" s="9"/>
      <c r="E11792" s="9"/>
      <c r="F11792" s="10"/>
      <c r="G11792" s="4"/>
      <c r="H11792" s="24"/>
      <c r="I11792" s="184"/>
      <c r="J11792" s="182"/>
      <c r="K11792" s="21"/>
      <c r="L11792" s="24"/>
      <c r="M11792" s="185"/>
      <c r="N11792" s="24"/>
      <c r="O11792" s="14"/>
      <c r="P11792" s="14"/>
      <c r="Q11792" s="39"/>
      <c r="R11792" s="545"/>
      <c r="S11792" s="545"/>
      <c r="T11792" s="25"/>
      <c r="U11792" s="25"/>
    </row>
    <row r="11793" spans="2:21">
      <c r="B11793" s="9"/>
      <c r="C11793" s="9"/>
      <c r="D11793" s="9"/>
      <c r="E11793" s="9"/>
      <c r="F11793" s="10"/>
      <c r="G11793" s="4"/>
      <c r="H11793" s="24"/>
      <c r="I11793" s="184"/>
      <c r="J11793" s="182"/>
      <c r="K11793" s="21"/>
      <c r="L11793" s="24"/>
      <c r="M11793" s="185"/>
      <c r="N11793" s="24"/>
      <c r="O11793" s="14"/>
      <c r="P11793" s="14"/>
      <c r="Q11793" s="39"/>
      <c r="R11793" s="545"/>
      <c r="S11793" s="545"/>
      <c r="T11793" s="25"/>
      <c r="U11793" s="25"/>
    </row>
    <row r="11794" spans="2:21">
      <c r="B11794" s="9"/>
      <c r="C11794" s="9"/>
      <c r="D11794" s="9"/>
      <c r="E11794" s="9"/>
      <c r="F11794" s="10"/>
      <c r="G11794" s="4"/>
      <c r="H11794" s="24"/>
      <c r="I11794" s="184"/>
      <c r="J11794" s="182"/>
      <c r="K11794" s="21"/>
      <c r="L11794" s="24"/>
      <c r="M11794" s="185"/>
      <c r="N11794" s="24"/>
      <c r="O11794" s="14"/>
      <c r="P11794" s="14"/>
      <c r="Q11794" s="39"/>
      <c r="R11794" s="545"/>
      <c r="S11794" s="545"/>
      <c r="T11794" s="25"/>
      <c r="U11794" s="25"/>
    </row>
    <row r="11795" spans="2:21">
      <c r="B11795" s="9"/>
      <c r="C11795" s="9"/>
      <c r="D11795" s="9"/>
      <c r="E11795" s="9"/>
      <c r="F11795" s="10"/>
      <c r="G11795" s="4"/>
      <c r="H11795" s="24"/>
      <c r="I11795" s="184"/>
      <c r="J11795" s="182"/>
      <c r="K11795" s="21"/>
      <c r="L11795" s="24"/>
      <c r="M11795" s="185"/>
      <c r="N11795" s="24"/>
      <c r="O11795" s="14"/>
      <c r="P11795" s="14"/>
      <c r="Q11795" s="39"/>
      <c r="R11795" s="545"/>
      <c r="S11795" s="545"/>
      <c r="T11795" s="25"/>
      <c r="U11795" s="25"/>
    </row>
    <row r="11796" spans="2:21">
      <c r="B11796" s="9"/>
      <c r="C11796" s="9"/>
      <c r="D11796" s="9"/>
      <c r="E11796" s="9"/>
      <c r="F11796" s="10"/>
      <c r="G11796" s="4"/>
      <c r="H11796" s="24"/>
      <c r="I11796" s="184"/>
      <c r="J11796" s="182"/>
      <c r="K11796" s="21"/>
      <c r="L11796" s="24"/>
      <c r="M11796" s="185"/>
      <c r="N11796" s="24"/>
      <c r="O11796" s="14"/>
      <c r="P11796" s="14"/>
      <c r="Q11796" s="39"/>
      <c r="R11796" s="545"/>
      <c r="S11796" s="545"/>
      <c r="T11796" s="25"/>
      <c r="U11796" s="25"/>
    </row>
    <row r="11797" spans="2:21">
      <c r="B11797" s="9"/>
      <c r="C11797" s="9"/>
      <c r="D11797" s="9"/>
      <c r="E11797" s="9"/>
      <c r="F11797" s="10"/>
      <c r="G11797" s="4"/>
      <c r="H11797" s="24"/>
      <c r="I11797" s="184"/>
      <c r="J11797" s="182"/>
      <c r="K11797" s="21"/>
      <c r="L11797" s="24"/>
      <c r="M11797" s="185"/>
      <c r="N11797" s="24"/>
      <c r="O11797" s="14"/>
      <c r="P11797" s="14"/>
      <c r="Q11797" s="39"/>
      <c r="R11797" s="545"/>
      <c r="S11797" s="545"/>
      <c r="T11797" s="25"/>
      <c r="U11797" s="25"/>
    </row>
    <row r="11798" spans="2:21">
      <c r="B11798" s="9"/>
      <c r="C11798" s="9"/>
      <c r="D11798" s="9"/>
      <c r="E11798" s="9"/>
      <c r="F11798" s="10"/>
      <c r="G11798" s="4"/>
      <c r="H11798" s="24"/>
      <c r="I11798" s="184"/>
      <c r="J11798" s="182"/>
      <c r="K11798" s="21"/>
      <c r="L11798" s="24"/>
      <c r="M11798" s="185"/>
      <c r="N11798" s="24"/>
      <c r="O11798" s="14"/>
      <c r="P11798" s="14"/>
      <c r="Q11798" s="39"/>
      <c r="R11798" s="545"/>
      <c r="S11798" s="545"/>
      <c r="T11798" s="25"/>
      <c r="U11798" s="25"/>
    </row>
    <row r="11799" spans="2:21">
      <c r="B11799" s="9"/>
      <c r="C11799" s="9"/>
      <c r="D11799" s="9"/>
      <c r="E11799" s="9"/>
      <c r="F11799" s="10"/>
      <c r="G11799" s="4"/>
      <c r="H11799" s="24"/>
      <c r="I11799" s="184"/>
      <c r="J11799" s="182"/>
      <c r="K11799" s="21"/>
      <c r="L11799" s="24"/>
      <c r="M11799" s="185"/>
      <c r="N11799" s="24"/>
      <c r="O11799" s="14"/>
      <c r="P11799" s="14"/>
      <c r="Q11799" s="39"/>
      <c r="R11799" s="545"/>
      <c r="S11799" s="545"/>
      <c r="T11799" s="25"/>
      <c r="U11799" s="25"/>
    </row>
    <row r="11800" spans="2:21">
      <c r="B11800" s="9"/>
      <c r="C11800" s="9"/>
      <c r="D11800" s="9"/>
      <c r="E11800" s="9"/>
      <c r="F11800" s="10"/>
      <c r="G11800" s="4"/>
      <c r="H11800" s="24"/>
      <c r="I11800" s="184"/>
      <c r="J11800" s="182"/>
      <c r="K11800" s="21"/>
      <c r="L11800" s="24"/>
      <c r="M11800" s="185"/>
      <c r="N11800" s="24"/>
      <c r="O11800" s="14"/>
      <c r="P11800" s="14"/>
      <c r="Q11800" s="39"/>
      <c r="R11800" s="545"/>
      <c r="S11800" s="545"/>
      <c r="T11800" s="25"/>
      <c r="U11800" s="25"/>
    </row>
    <row r="11801" spans="2:21">
      <c r="B11801" s="9"/>
      <c r="C11801" s="9"/>
      <c r="D11801" s="9"/>
      <c r="E11801" s="9"/>
      <c r="F11801" s="10"/>
      <c r="G11801" s="4"/>
      <c r="H11801" s="24"/>
      <c r="I11801" s="184"/>
      <c r="J11801" s="182"/>
      <c r="K11801" s="21"/>
      <c r="L11801" s="24"/>
      <c r="M11801" s="185"/>
      <c r="N11801" s="24"/>
      <c r="O11801" s="14"/>
      <c r="P11801" s="14"/>
      <c r="Q11801" s="39"/>
      <c r="R11801" s="545"/>
      <c r="S11801" s="545"/>
      <c r="T11801" s="25"/>
      <c r="U11801" s="25"/>
    </row>
    <row r="11802" spans="2:21">
      <c r="B11802" s="9"/>
      <c r="C11802" s="9"/>
      <c r="D11802" s="9"/>
      <c r="E11802" s="9"/>
      <c r="F11802" s="10"/>
      <c r="G11802" s="4"/>
      <c r="H11802" s="24"/>
      <c r="I11802" s="184"/>
      <c r="J11802" s="182"/>
      <c r="K11802" s="21"/>
      <c r="L11802" s="24"/>
      <c r="M11802" s="185"/>
      <c r="N11802" s="24"/>
      <c r="O11802" s="14"/>
      <c r="P11802" s="14"/>
      <c r="Q11802" s="39"/>
      <c r="R11802" s="545"/>
      <c r="S11802" s="545"/>
      <c r="T11802" s="25"/>
      <c r="U11802" s="25"/>
    </row>
    <row r="11803" spans="2:21">
      <c r="B11803" s="9"/>
      <c r="C11803" s="9"/>
      <c r="D11803" s="9"/>
      <c r="E11803" s="9"/>
      <c r="F11803" s="10"/>
      <c r="G11803" s="4"/>
      <c r="H11803" s="24"/>
      <c r="I11803" s="184"/>
      <c r="J11803" s="182"/>
      <c r="K11803" s="21"/>
      <c r="L11803" s="24"/>
      <c r="M11803" s="185"/>
      <c r="N11803" s="24"/>
      <c r="O11803" s="14"/>
      <c r="P11803" s="14"/>
      <c r="Q11803" s="39"/>
      <c r="R11803" s="545"/>
      <c r="S11803" s="545"/>
      <c r="T11803" s="25"/>
      <c r="U11803" s="25"/>
    </row>
    <row r="11804" spans="2:21">
      <c r="B11804" s="9"/>
      <c r="C11804" s="9"/>
      <c r="D11804" s="9"/>
      <c r="E11804" s="9"/>
      <c r="F11804" s="10"/>
      <c r="G11804" s="4"/>
      <c r="H11804" s="24"/>
      <c r="I11804" s="184"/>
      <c r="J11804" s="182"/>
      <c r="K11804" s="21"/>
      <c r="L11804" s="24"/>
      <c r="M11804" s="185"/>
      <c r="N11804" s="24"/>
      <c r="O11804" s="14"/>
      <c r="P11804" s="14"/>
      <c r="Q11804" s="39"/>
      <c r="R11804" s="545"/>
      <c r="S11804" s="545"/>
      <c r="T11804" s="25"/>
      <c r="U11804" s="25"/>
    </row>
    <row r="11805" spans="2:21">
      <c r="B11805" s="9"/>
      <c r="C11805" s="9"/>
      <c r="D11805" s="9"/>
      <c r="E11805" s="9"/>
      <c r="F11805" s="10"/>
      <c r="G11805" s="4"/>
      <c r="H11805" s="24"/>
      <c r="I11805" s="184"/>
      <c r="J11805" s="182"/>
      <c r="K11805" s="21"/>
      <c r="L11805" s="24"/>
      <c r="M11805" s="185"/>
      <c r="N11805" s="24"/>
      <c r="O11805" s="14"/>
      <c r="P11805" s="14"/>
      <c r="Q11805" s="39"/>
      <c r="R11805" s="545"/>
      <c r="S11805" s="545"/>
      <c r="T11805" s="25"/>
      <c r="U11805" s="25"/>
    </row>
    <row r="11806" spans="2:21">
      <c r="B11806" s="9"/>
      <c r="C11806" s="9"/>
      <c r="D11806" s="9"/>
      <c r="E11806" s="9"/>
      <c r="F11806" s="10"/>
      <c r="G11806" s="4"/>
      <c r="H11806" s="24"/>
      <c r="I11806" s="184"/>
      <c r="J11806" s="182"/>
      <c r="K11806" s="21"/>
      <c r="L11806" s="24"/>
      <c r="M11806" s="185"/>
      <c r="N11806" s="24"/>
      <c r="O11806" s="14"/>
      <c r="P11806" s="14"/>
      <c r="Q11806" s="39"/>
      <c r="R11806" s="545"/>
      <c r="S11806" s="545"/>
      <c r="T11806" s="25"/>
      <c r="U11806" s="25"/>
    </row>
    <row r="11807" spans="2:21">
      <c r="B11807" s="9"/>
      <c r="C11807" s="9"/>
      <c r="D11807" s="9"/>
      <c r="E11807" s="9"/>
      <c r="F11807" s="10"/>
      <c r="G11807" s="4"/>
      <c r="H11807" s="24"/>
      <c r="I11807" s="184"/>
      <c r="J11807" s="182"/>
      <c r="K11807" s="21"/>
      <c r="L11807" s="24"/>
      <c r="M11807" s="185"/>
      <c r="N11807" s="24"/>
      <c r="O11807" s="14"/>
      <c r="P11807" s="14"/>
      <c r="Q11807" s="39"/>
      <c r="R11807" s="545"/>
      <c r="S11807" s="545"/>
      <c r="T11807" s="25"/>
      <c r="U11807" s="25"/>
    </row>
    <row r="11808" spans="2:21">
      <c r="B11808" s="9"/>
      <c r="C11808" s="9"/>
      <c r="D11808" s="9"/>
      <c r="E11808" s="9"/>
      <c r="F11808" s="10"/>
      <c r="G11808" s="4"/>
      <c r="H11808" s="24"/>
      <c r="I11808" s="184"/>
      <c r="J11808" s="182"/>
      <c r="K11808" s="21"/>
      <c r="L11808" s="24"/>
      <c r="M11808" s="185"/>
      <c r="N11808" s="24"/>
      <c r="O11808" s="14"/>
      <c r="P11808" s="14"/>
      <c r="Q11808" s="39"/>
      <c r="R11808" s="545"/>
      <c r="S11808" s="545"/>
      <c r="T11808" s="25"/>
      <c r="U11808" s="25"/>
    </row>
    <row r="11809" spans="2:21">
      <c r="B11809" s="9"/>
      <c r="C11809" s="9"/>
      <c r="D11809" s="9"/>
      <c r="E11809" s="9"/>
      <c r="F11809" s="10"/>
      <c r="G11809" s="4"/>
      <c r="H11809" s="24"/>
      <c r="I11809" s="184"/>
      <c r="J11809" s="182"/>
      <c r="K11809" s="21"/>
      <c r="L11809" s="24"/>
      <c r="M11809" s="185"/>
      <c r="N11809" s="24"/>
      <c r="O11809" s="14"/>
      <c r="P11809" s="14"/>
      <c r="Q11809" s="39"/>
      <c r="R11809" s="545"/>
      <c r="S11809" s="545"/>
      <c r="T11809" s="25"/>
      <c r="U11809" s="25"/>
    </row>
    <row r="11810" spans="2:21">
      <c r="B11810" s="9"/>
      <c r="C11810" s="9"/>
      <c r="D11810" s="9"/>
      <c r="E11810" s="9"/>
      <c r="F11810" s="10"/>
      <c r="G11810" s="4"/>
      <c r="H11810" s="24"/>
      <c r="I11810" s="184"/>
      <c r="J11810" s="182"/>
      <c r="K11810" s="21"/>
      <c r="L11810" s="24"/>
      <c r="M11810" s="185"/>
      <c r="N11810" s="24"/>
      <c r="O11810" s="14"/>
      <c r="P11810" s="14"/>
      <c r="Q11810" s="39"/>
      <c r="R11810" s="545"/>
      <c r="S11810" s="545"/>
      <c r="T11810" s="25"/>
      <c r="U11810" s="25"/>
    </row>
    <row r="11811" spans="2:21">
      <c r="B11811" s="9"/>
      <c r="C11811" s="9"/>
      <c r="D11811" s="9"/>
      <c r="E11811" s="9"/>
      <c r="F11811" s="10"/>
      <c r="G11811" s="4"/>
      <c r="H11811" s="24"/>
      <c r="I11811" s="184"/>
      <c r="J11811" s="182"/>
      <c r="K11811" s="21"/>
      <c r="L11811" s="24"/>
      <c r="M11811" s="185"/>
      <c r="N11811" s="24"/>
      <c r="O11811" s="14"/>
      <c r="P11811" s="14"/>
      <c r="Q11811" s="39"/>
      <c r="R11811" s="545"/>
      <c r="S11811" s="545"/>
      <c r="T11811" s="25"/>
      <c r="U11811" s="25"/>
    </row>
    <row r="11812" spans="2:21">
      <c r="B11812" s="9"/>
      <c r="C11812" s="9"/>
      <c r="D11812" s="9"/>
      <c r="E11812" s="9"/>
      <c r="F11812" s="10"/>
      <c r="G11812" s="4"/>
      <c r="H11812" s="24"/>
      <c r="I11812" s="184"/>
      <c r="J11812" s="182"/>
      <c r="K11812" s="21"/>
      <c r="L11812" s="24"/>
      <c r="M11812" s="185"/>
      <c r="N11812" s="24"/>
      <c r="O11812" s="14"/>
      <c r="P11812" s="14"/>
      <c r="Q11812" s="39"/>
      <c r="R11812" s="545"/>
      <c r="S11812" s="545"/>
      <c r="T11812" s="25"/>
      <c r="U11812" s="25"/>
    </row>
    <row r="11813" spans="2:21">
      <c r="B11813" s="9"/>
      <c r="C11813" s="9"/>
      <c r="D11813" s="9"/>
      <c r="E11813" s="9"/>
      <c r="F11813" s="10"/>
      <c r="G11813" s="4"/>
      <c r="H11813" s="24"/>
      <c r="I11813" s="184"/>
      <c r="J11813" s="182"/>
      <c r="K11813" s="21"/>
      <c r="L11813" s="24"/>
      <c r="M11813" s="185"/>
      <c r="N11813" s="24"/>
      <c r="O11813" s="14"/>
      <c r="P11813" s="14"/>
      <c r="Q11813" s="39"/>
      <c r="R11813" s="545"/>
      <c r="S11813" s="545"/>
      <c r="T11813" s="25"/>
      <c r="U11813" s="25"/>
    </row>
    <row r="11814" spans="2:21">
      <c r="B11814" s="9"/>
      <c r="C11814" s="9"/>
      <c r="D11814" s="9"/>
      <c r="E11814" s="9"/>
      <c r="F11814" s="10"/>
      <c r="G11814" s="4"/>
      <c r="H11814" s="24"/>
      <c r="I11814" s="184"/>
      <c r="J11814" s="182"/>
      <c r="K11814" s="21"/>
      <c r="L11814" s="24"/>
      <c r="M11814" s="185"/>
      <c r="N11814" s="24"/>
      <c r="O11814" s="14"/>
      <c r="P11814" s="14"/>
      <c r="Q11814" s="39"/>
      <c r="R11814" s="545"/>
      <c r="S11814" s="545"/>
      <c r="T11814" s="25"/>
      <c r="U11814" s="25"/>
    </row>
    <row r="11815" spans="2:21">
      <c r="B11815" s="9"/>
      <c r="C11815" s="9"/>
      <c r="D11815" s="9"/>
      <c r="E11815" s="9"/>
      <c r="F11815" s="10"/>
      <c r="G11815" s="4"/>
      <c r="H11815" s="24"/>
      <c r="I11815" s="184"/>
      <c r="J11815" s="182"/>
      <c r="K11815" s="21"/>
      <c r="L11815" s="24"/>
      <c r="M11815" s="185"/>
      <c r="N11815" s="24"/>
      <c r="O11815" s="14"/>
      <c r="P11815" s="14"/>
      <c r="Q11815" s="39"/>
      <c r="R11815" s="545"/>
      <c r="S11815" s="545"/>
      <c r="T11815" s="25"/>
      <c r="U11815" s="25"/>
    </row>
    <row r="11816" spans="2:21">
      <c r="B11816" s="9"/>
      <c r="C11816" s="9"/>
      <c r="D11816" s="9"/>
      <c r="E11816" s="9"/>
      <c r="F11816" s="10"/>
      <c r="G11816" s="4"/>
      <c r="H11816" s="24"/>
      <c r="I11816" s="184"/>
      <c r="J11816" s="182"/>
      <c r="K11816" s="21"/>
      <c r="L11816" s="24"/>
      <c r="M11816" s="185"/>
      <c r="N11816" s="24"/>
      <c r="O11816" s="14"/>
      <c r="P11816" s="14"/>
      <c r="Q11816" s="39"/>
      <c r="R11816" s="545"/>
      <c r="S11816" s="545"/>
      <c r="T11816" s="25"/>
      <c r="U11816" s="25"/>
    </row>
    <row r="11817" spans="2:21">
      <c r="B11817" s="9"/>
      <c r="C11817" s="9"/>
      <c r="D11817" s="9"/>
      <c r="E11817" s="9"/>
      <c r="F11817" s="10"/>
      <c r="G11817" s="4"/>
      <c r="H11817" s="24"/>
      <c r="I11817" s="184"/>
      <c r="J11817" s="182"/>
      <c r="K11817" s="21"/>
      <c r="L11817" s="24"/>
      <c r="M11817" s="185"/>
      <c r="N11817" s="24"/>
      <c r="O11817" s="14"/>
      <c r="P11817" s="14"/>
      <c r="Q11817" s="39"/>
      <c r="R11817" s="545"/>
      <c r="S11817" s="545"/>
      <c r="T11817" s="25"/>
      <c r="U11817" s="25"/>
    </row>
    <row r="11818" spans="2:21">
      <c r="B11818" s="9"/>
      <c r="C11818" s="9"/>
      <c r="D11818" s="9"/>
      <c r="E11818" s="9"/>
      <c r="F11818" s="10"/>
      <c r="G11818" s="4"/>
      <c r="H11818" s="24"/>
      <c r="I11818" s="184"/>
      <c r="J11818" s="182"/>
      <c r="K11818" s="21"/>
      <c r="L11818" s="24"/>
      <c r="M11818" s="185"/>
      <c r="N11818" s="24"/>
      <c r="O11818" s="14"/>
      <c r="P11818" s="14"/>
      <c r="Q11818" s="39"/>
      <c r="R11818" s="545"/>
      <c r="S11818" s="545"/>
      <c r="T11818" s="25"/>
      <c r="U11818" s="25"/>
    </row>
    <row r="11819" spans="2:21">
      <c r="B11819" s="9"/>
      <c r="C11819" s="9"/>
      <c r="D11819" s="9"/>
      <c r="E11819" s="9"/>
      <c r="F11819" s="10"/>
      <c r="G11819" s="4"/>
      <c r="H11819" s="24"/>
      <c r="I11819" s="184"/>
      <c r="J11819" s="182"/>
      <c r="K11819" s="21"/>
      <c r="L11819" s="24"/>
      <c r="M11819" s="185"/>
      <c r="N11819" s="24"/>
      <c r="O11819" s="14"/>
      <c r="P11819" s="14"/>
      <c r="Q11819" s="39"/>
      <c r="R11819" s="545"/>
      <c r="S11819" s="545"/>
      <c r="T11819" s="25"/>
      <c r="U11819" s="25"/>
    </row>
    <row r="11820" spans="2:21">
      <c r="B11820" s="9"/>
      <c r="C11820" s="9"/>
      <c r="D11820" s="9"/>
      <c r="E11820" s="9"/>
      <c r="F11820" s="10"/>
      <c r="G11820" s="4"/>
      <c r="H11820" s="24"/>
      <c r="I11820" s="184"/>
      <c r="J11820" s="182"/>
      <c r="K11820" s="21"/>
      <c r="L11820" s="24"/>
      <c r="M11820" s="185"/>
      <c r="N11820" s="24"/>
      <c r="O11820" s="14"/>
      <c r="P11820" s="14"/>
      <c r="Q11820" s="39"/>
      <c r="R11820" s="545"/>
      <c r="S11820" s="545"/>
      <c r="T11820" s="25"/>
      <c r="U11820" s="25"/>
    </row>
    <row r="11821" spans="2:21">
      <c r="B11821" s="9"/>
      <c r="C11821" s="9"/>
      <c r="D11821" s="9"/>
      <c r="E11821" s="9"/>
      <c r="F11821" s="10"/>
      <c r="G11821" s="4"/>
      <c r="H11821" s="24"/>
      <c r="I11821" s="184"/>
      <c r="J11821" s="182"/>
      <c r="K11821" s="21"/>
      <c r="L11821" s="24"/>
      <c r="M11821" s="185"/>
      <c r="N11821" s="24"/>
      <c r="O11821" s="14"/>
      <c r="P11821" s="14"/>
      <c r="Q11821" s="39"/>
      <c r="R11821" s="545"/>
      <c r="S11821" s="545"/>
      <c r="T11821" s="25"/>
      <c r="U11821" s="25"/>
    </row>
    <row r="11822" spans="2:21">
      <c r="B11822" s="9"/>
      <c r="C11822" s="9"/>
      <c r="D11822" s="9"/>
      <c r="E11822" s="9"/>
      <c r="F11822" s="10"/>
      <c r="G11822" s="4"/>
      <c r="H11822" s="24"/>
      <c r="I11822" s="184"/>
      <c r="J11822" s="182"/>
      <c r="K11822" s="21"/>
      <c r="L11822" s="24"/>
      <c r="M11822" s="185"/>
      <c r="N11822" s="24"/>
      <c r="O11822" s="14"/>
      <c r="P11822" s="14"/>
      <c r="Q11822" s="39"/>
      <c r="R11822" s="545"/>
      <c r="S11822" s="545"/>
      <c r="T11822" s="25"/>
      <c r="U11822" s="25"/>
    </row>
    <row r="11823" spans="2:21">
      <c r="B11823" s="9"/>
      <c r="C11823" s="9"/>
      <c r="D11823" s="9"/>
      <c r="E11823" s="9"/>
      <c r="F11823" s="10"/>
      <c r="G11823" s="4"/>
      <c r="H11823" s="24"/>
      <c r="I11823" s="184"/>
      <c r="J11823" s="182"/>
      <c r="K11823" s="21"/>
      <c r="L11823" s="24"/>
      <c r="M11823" s="185"/>
      <c r="N11823" s="24"/>
      <c r="O11823" s="14"/>
      <c r="P11823" s="14"/>
      <c r="Q11823" s="39"/>
      <c r="R11823" s="545"/>
      <c r="S11823" s="545"/>
      <c r="T11823" s="25"/>
      <c r="U11823" s="25"/>
    </row>
    <row r="11824" spans="2:21">
      <c r="B11824" s="9"/>
      <c r="C11824" s="9"/>
      <c r="D11824" s="9"/>
      <c r="E11824" s="9"/>
      <c r="F11824" s="10"/>
      <c r="G11824" s="4"/>
      <c r="H11824" s="24"/>
      <c r="I11824" s="184"/>
      <c r="J11824" s="182"/>
      <c r="K11824" s="21"/>
      <c r="L11824" s="24"/>
      <c r="M11824" s="185"/>
      <c r="N11824" s="24"/>
      <c r="O11824" s="14"/>
      <c r="P11824" s="14"/>
      <c r="Q11824" s="39"/>
      <c r="R11824" s="545"/>
      <c r="S11824" s="545"/>
      <c r="T11824" s="25"/>
      <c r="U11824" s="25"/>
    </row>
    <row r="11825" spans="2:21">
      <c r="B11825" s="9"/>
      <c r="C11825" s="9"/>
      <c r="D11825" s="9"/>
      <c r="E11825" s="9"/>
      <c r="F11825" s="10"/>
      <c r="G11825" s="4"/>
      <c r="H11825" s="24"/>
      <c r="I11825" s="184"/>
      <c r="J11825" s="182"/>
      <c r="K11825" s="21"/>
      <c r="L11825" s="24"/>
      <c r="M11825" s="185"/>
      <c r="N11825" s="24"/>
      <c r="O11825" s="14"/>
      <c r="P11825" s="14"/>
      <c r="Q11825" s="39"/>
      <c r="R11825" s="545"/>
      <c r="S11825" s="545"/>
      <c r="T11825" s="25"/>
      <c r="U11825" s="25"/>
    </row>
    <row r="11826" spans="2:21">
      <c r="B11826" s="9"/>
      <c r="C11826" s="9"/>
      <c r="D11826" s="9"/>
      <c r="E11826" s="9"/>
      <c r="F11826" s="10"/>
      <c r="G11826" s="4"/>
      <c r="H11826" s="24"/>
      <c r="I11826" s="184"/>
      <c r="J11826" s="182"/>
      <c r="K11826" s="21"/>
      <c r="L11826" s="24"/>
      <c r="M11826" s="185"/>
      <c r="N11826" s="24"/>
      <c r="O11826" s="14"/>
      <c r="P11826" s="14"/>
      <c r="Q11826" s="39"/>
      <c r="R11826" s="545"/>
      <c r="S11826" s="545"/>
      <c r="T11826" s="25"/>
      <c r="U11826" s="25"/>
    </row>
    <row r="11827" spans="2:21">
      <c r="B11827" s="9"/>
      <c r="C11827" s="9"/>
      <c r="D11827" s="9"/>
      <c r="E11827" s="9"/>
      <c r="F11827" s="10"/>
      <c r="G11827" s="4"/>
      <c r="H11827" s="24"/>
      <c r="I11827" s="184"/>
      <c r="J11827" s="182"/>
      <c r="K11827" s="21"/>
      <c r="L11827" s="24"/>
      <c r="M11827" s="185"/>
      <c r="N11827" s="24"/>
      <c r="O11827" s="14"/>
      <c r="P11827" s="14"/>
      <c r="Q11827" s="39"/>
      <c r="R11827" s="545"/>
      <c r="S11827" s="545"/>
      <c r="T11827" s="25"/>
      <c r="U11827" s="25"/>
    </row>
    <row r="11828" spans="2:21">
      <c r="B11828" s="9"/>
      <c r="C11828" s="9"/>
      <c r="D11828" s="9"/>
      <c r="E11828" s="9"/>
      <c r="F11828" s="10"/>
      <c r="G11828" s="4"/>
      <c r="H11828" s="24"/>
      <c r="I11828" s="184"/>
      <c r="J11828" s="182"/>
      <c r="K11828" s="21"/>
      <c r="L11828" s="24"/>
      <c r="M11828" s="185"/>
      <c r="N11828" s="24"/>
      <c r="O11828" s="14"/>
      <c r="P11828" s="14"/>
      <c r="Q11828" s="39"/>
      <c r="R11828" s="545"/>
      <c r="S11828" s="545"/>
      <c r="T11828" s="25"/>
      <c r="U11828" s="25"/>
    </row>
    <row r="11829" spans="2:21">
      <c r="B11829" s="9"/>
      <c r="C11829" s="9"/>
      <c r="D11829" s="9"/>
      <c r="E11829" s="9"/>
      <c r="F11829" s="10"/>
      <c r="G11829" s="4"/>
      <c r="H11829" s="24"/>
      <c r="I11829" s="184"/>
      <c r="J11829" s="182"/>
      <c r="K11829" s="21"/>
      <c r="L11829" s="24"/>
      <c r="M11829" s="185"/>
      <c r="N11829" s="24"/>
      <c r="O11829" s="14"/>
      <c r="P11829" s="14"/>
      <c r="Q11829" s="39"/>
      <c r="R11829" s="545"/>
      <c r="S11829" s="545"/>
      <c r="T11829" s="25"/>
      <c r="U11829" s="25"/>
    </row>
    <row r="11830" spans="2:21">
      <c r="B11830" s="9"/>
      <c r="C11830" s="9"/>
      <c r="D11830" s="9"/>
      <c r="E11830" s="9"/>
      <c r="F11830" s="10"/>
      <c r="G11830" s="4"/>
      <c r="H11830" s="24"/>
      <c r="I11830" s="184"/>
      <c r="J11830" s="182"/>
      <c r="K11830" s="21"/>
      <c r="L11830" s="24"/>
      <c r="M11830" s="185"/>
      <c r="N11830" s="24"/>
      <c r="O11830" s="14"/>
      <c r="P11830" s="14"/>
      <c r="Q11830" s="39"/>
      <c r="R11830" s="545"/>
      <c r="S11830" s="545"/>
      <c r="T11830" s="25"/>
      <c r="U11830" s="25"/>
    </row>
    <row r="11831" spans="2:21">
      <c r="B11831" s="9"/>
      <c r="C11831" s="9"/>
      <c r="D11831" s="9"/>
      <c r="E11831" s="9"/>
      <c r="F11831" s="10"/>
      <c r="G11831" s="4"/>
      <c r="H11831" s="24"/>
      <c r="I11831" s="184"/>
      <c r="J11831" s="182"/>
      <c r="K11831" s="21"/>
      <c r="L11831" s="24"/>
      <c r="M11831" s="185"/>
      <c r="N11831" s="24"/>
      <c r="O11831" s="14"/>
      <c r="P11831" s="14"/>
      <c r="Q11831" s="39"/>
      <c r="R11831" s="545"/>
      <c r="S11831" s="545"/>
      <c r="T11831" s="25"/>
      <c r="U11831" s="25"/>
    </row>
    <row r="11832" spans="2:21">
      <c r="B11832" s="9"/>
      <c r="C11832" s="9"/>
      <c r="D11832" s="9"/>
      <c r="E11832" s="9"/>
      <c r="F11832" s="10"/>
      <c r="G11832" s="4"/>
      <c r="H11832" s="24"/>
      <c r="I11832" s="184"/>
      <c r="J11832" s="182"/>
      <c r="K11832" s="21"/>
      <c r="L11832" s="24"/>
      <c r="M11832" s="185"/>
      <c r="N11832" s="24"/>
      <c r="O11832" s="14"/>
      <c r="P11832" s="14"/>
      <c r="Q11832" s="39"/>
      <c r="R11832" s="545"/>
      <c r="S11832" s="545"/>
      <c r="T11832" s="25"/>
      <c r="U11832" s="25"/>
    </row>
    <row r="11833" spans="2:21">
      <c r="B11833" s="9"/>
      <c r="C11833" s="9"/>
      <c r="D11833" s="9"/>
      <c r="E11833" s="9"/>
      <c r="F11833" s="10"/>
      <c r="G11833" s="4"/>
      <c r="H11833" s="24"/>
      <c r="I11833" s="184"/>
      <c r="J11833" s="182"/>
      <c r="K11833" s="21"/>
      <c r="L11833" s="24"/>
      <c r="M11833" s="185"/>
      <c r="N11833" s="24"/>
      <c r="O11833" s="14"/>
      <c r="P11833" s="14"/>
      <c r="Q11833" s="39"/>
      <c r="R11833" s="545"/>
      <c r="S11833" s="545"/>
      <c r="T11833" s="25"/>
      <c r="U11833" s="25"/>
    </row>
    <row r="11834" spans="2:21">
      <c r="B11834" s="9"/>
      <c r="C11834" s="9"/>
      <c r="D11834" s="9"/>
      <c r="E11834" s="9"/>
      <c r="F11834" s="10"/>
      <c r="G11834" s="4"/>
      <c r="H11834" s="24"/>
      <c r="I11834" s="184"/>
      <c r="J11834" s="182"/>
      <c r="K11834" s="21"/>
      <c r="L11834" s="24"/>
      <c r="M11834" s="185"/>
      <c r="N11834" s="24"/>
      <c r="O11834" s="14"/>
      <c r="P11834" s="14"/>
      <c r="Q11834" s="39"/>
      <c r="R11834" s="545"/>
      <c r="S11834" s="545"/>
      <c r="T11834" s="25"/>
      <c r="U11834" s="25"/>
    </row>
    <row r="11835" spans="2:21">
      <c r="B11835" s="9"/>
      <c r="C11835" s="9"/>
      <c r="D11835" s="9"/>
      <c r="E11835" s="9"/>
      <c r="F11835" s="10"/>
      <c r="G11835" s="4"/>
      <c r="H11835" s="24"/>
      <c r="I11835" s="184"/>
      <c r="J11835" s="182"/>
      <c r="K11835" s="21"/>
      <c r="L11835" s="24"/>
      <c r="M11835" s="185"/>
      <c r="N11835" s="24"/>
      <c r="O11835" s="14"/>
      <c r="P11835" s="14"/>
      <c r="Q11835" s="39"/>
      <c r="R11835" s="545"/>
      <c r="S11835" s="545"/>
      <c r="T11835" s="25"/>
      <c r="U11835" s="25"/>
    </row>
    <row r="11836" spans="2:21">
      <c r="B11836" s="9"/>
      <c r="C11836" s="9"/>
      <c r="D11836" s="9"/>
      <c r="E11836" s="9"/>
      <c r="F11836" s="10"/>
      <c r="G11836" s="4"/>
      <c r="H11836" s="24"/>
      <c r="I11836" s="184"/>
      <c r="J11836" s="182"/>
      <c r="K11836" s="21"/>
      <c r="L11836" s="24"/>
      <c r="M11836" s="185"/>
      <c r="N11836" s="24"/>
      <c r="O11836" s="14"/>
      <c r="P11836" s="14"/>
      <c r="Q11836" s="39"/>
      <c r="R11836" s="545"/>
      <c r="S11836" s="545"/>
      <c r="T11836" s="25"/>
      <c r="U11836" s="25"/>
    </row>
    <row r="11837" spans="2:21">
      <c r="B11837" s="9"/>
      <c r="C11837" s="9"/>
      <c r="D11837" s="9"/>
      <c r="E11837" s="9"/>
      <c r="F11837" s="10"/>
      <c r="G11837" s="4"/>
      <c r="H11837" s="24"/>
      <c r="I11837" s="184"/>
      <c r="J11837" s="182"/>
      <c r="K11837" s="21"/>
      <c r="L11837" s="24"/>
      <c r="M11837" s="185"/>
      <c r="N11837" s="24"/>
      <c r="O11837" s="14"/>
      <c r="P11837" s="14"/>
      <c r="Q11837" s="39"/>
      <c r="R11837" s="545"/>
      <c r="S11837" s="545"/>
      <c r="T11837" s="25"/>
      <c r="U11837" s="25"/>
    </row>
    <row r="11838" spans="2:21">
      <c r="B11838" s="9"/>
      <c r="C11838" s="9"/>
      <c r="D11838" s="9"/>
      <c r="E11838" s="9"/>
      <c r="F11838" s="10"/>
      <c r="G11838" s="4"/>
      <c r="H11838" s="24"/>
      <c r="I11838" s="184"/>
      <c r="J11838" s="182"/>
      <c r="K11838" s="21"/>
      <c r="L11838" s="24"/>
      <c r="M11838" s="185"/>
      <c r="N11838" s="24"/>
      <c r="O11838" s="14"/>
      <c r="P11838" s="14"/>
      <c r="Q11838" s="39"/>
      <c r="R11838" s="545"/>
      <c r="S11838" s="545"/>
      <c r="T11838" s="25"/>
      <c r="U11838" s="25"/>
    </row>
    <row r="11839" spans="2:21">
      <c r="B11839" s="9"/>
      <c r="C11839" s="9"/>
      <c r="D11839" s="9"/>
      <c r="E11839" s="9"/>
      <c r="F11839" s="10"/>
      <c r="G11839" s="4"/>
      <c r="H11839" s="24"/>
      <c r="I11839" s="184"/>
      <c r="J11839" s="182"/>
      <c r="K11839" s="21"/>
      <c r="L11839" s="24"/>
      <c r="M11839" s="185"/>
      <c r="N11839" s="24"/>
      <c r="O11839" s="14"/>
      <c r="P11839" s="14"/>
      <c r="Q11839" s="39"/>
      <c r="R11839" s="545"/>
      <c r="S11839" s="545"/>
      <c r="T11839" s="25"/>
      <c r="U11839" s="25"/>
    </row>
    <row r="11840" spans="2:21">
      <c r="B11840" s="9"/>
      <c r="C11840" s="9"/>
      <c r="D11840" s="9"/>
      <c r="E11840" s="9"/>
      <c r="F11840" s="10"/>
      <c r="G11840" s="4"/>
      <c r="H11840" s="24"/>
      <c r="I11840" s="184"/>
      <c r="J11840" s="182"/>
      <c r="K11840" s="21"/>
      <c r="L11840" s="24"/>
      <c r="M11840" s="185"/>
      <c r="N11840" s="24"/>
      <c r="O11840" s="14"/>
      <c r="P11840" s="14"/>
      <c r="Q11840" s="39"/>
      <c r="R11840" s="545"/>
      <c r="S11840" s="545"/>
      <c r="T11840" s="25"/>
      <c r="U11840" s="25"/>
    </row>
    <row r="11841" spans="2:21">
      <c r="B11841" s="9"/>
      <c r="C11841" s="9"/>
      <c r="D11841" s="9"/>
      <c r="E11841" s="9"/>
      <c r="F11841" s="10"/>
      <c r="G11841" s="4"/>
      <c r="H11841" s="24"/>
      <c r="I11841" s="184"/>
      <c r="J11841" s="182"/>
      <c r="K11841" s="21"/>
      <c r="L11841" s="24"/>
      <c r="M11841" s="185"/>
      <c r="N11841" s="24"/>
      <c r="O11841" s="14"/>
      <c r="P11841" s="14"/>
      <c r="Q11841" s="39"/>
      <c r="R11841" s="545"/>
      <c r="S11841" s="545"/>
      <c r="T11841" s="25"/>
      <c r="U11841" s="25"/>
    </row>
    <row r="11842" spans="2:21">
      <c r="B11842" s="9"/>
      <c r="C11842" s="9"/>
      <c r="D11842" s="9"/>
      <c r="E11842" s="9"/>
      <c r="F11842" s="10"/>
      <c r="G11842" s="4"/>
      <c r="H11842" s="24"/>
      <c r="I11842" s="184"/>
      <c r="J11842" s="182"/>
      <c r="K11842" s="21"/>
      <c r="L11842" s="24"/>
      <c r="M11842" s="185"/>
      <c r="N11842" s="24"/>
      <c r="O11842" s="14"/>
      <c r="P11842" s="14"/>
      <c r="Q11842" s="39"/>
      <c r="R11842" s="545"/>
      <c r="S11842" s="545"/>
      <c r="T11842" s="25"/>
      <c r="U11842" s="25"/>
    </row>
    <row r="11843" spans="2:21">
      <c r="B11843" s="9"/>
      <c r="C11843" s="9"/>
      <c r="D11843" s="9"/>
      <c r="E11843" s="9"/>
      <c r="F11843" s="10"/>
      <c r="G11843" s="4"/>
      <c r="H11843" s="24"/>
      <c r="I11843" s="184"/>
      <c r="J11843" s="182"/>
      <c r="K11843" s="21"/>
      <c r="L11843" s="24"/>
      <c r="M11843" s="185"/>
      <c r="N11843" s="24"/>
      <c r="O11843" s="14"/>
      <c r="P11843" s="14"/>
      <c r="Q11843" s="39"/>
      <c r="R11843" s="545"/>
      <c r="S11843" s="545"/>
      <c r="T11843" s="25"/>
      <c r="U11843" s="25"/>
    </row>
    <row r="11844" spans="2:21">
      <c r="B11844" s="9"/>
      <c r="C11844" s="9"/>
      <c r="D11844" s="9"/>
      <c r="E11844" s="9"/>
      <c r="F11844" s="10"/>
      <c r="G11844" s="4"/>
      <c r="H11844" s="24"/>
      <c r="I11844" s="184"/>
      <c r="J11844" s="182"/>
      <c r="K11844" s="21"/>
      <c r="L11844" s="24"/>
      <c r="M11844" s="185"/>
      <c r="N11844" s="24"/>
      <c r="O11844" s="14"/>
      <c r="P11844" s="14"/>
      <c r="Q11844" s="39"/>
      <c r="R11844" s="545"/>
      <c r="S11844" s="545"/>
      <c r="T11844" s="25"/>
      <c r="U11844" s="25"/>
    </row>
    <row r="11845" spans="2:21">
      <c r="B11845" s="9"/>
      <c r="C11845" s="9"/>
      <c r="D11845" s="9"/>
      <c r="E11845" s="9"/>
      <c r="F11845" s="10"/>
      <c r="G11845" s="4"/>
      <c r="H11845" s="24"/>
      <c r="I11845" s="184"/>
      <c r="J11845" s="182"/>
      <c r="K11845" s="21"/>
      <c r="L11845" s="24"/>
      <c r="M11845" s="185"/>
      <c r="N11845" s="24"/>
      <c r="O11845" s="14"/>
      <c r="P11845" s="14"/>
      <c r="Q11845" s="39"/>
      <c r="R11845" s="545"/>
      <c r="S11845" s="545"/>
      <c r="T11845" s="25"/>
      <c r="U11845" s="25"/>
    </row>
    <row r="11846" spans="2:21">
      <c r="B11846" s="9"/>
      <c r="C11846" s="9"/>
      <c r="D11846" s="9"/>
      <c r="E11846" s="9"/>
      <c r="F11846" s="10"/>
      <c r="G11846" s="4"/>
      <c r="H11846" s="24"/>
      <c r="I11846" s="184"/>
      <c r="J11846" s="182"/>
      <c r="K11846" s="21"/>
      <c r="L11846" s="24"/>
      <c r="M11846" s="185"/>
      <c r="N11846" s="24"/>
      <c r="O11846" s="14"/>
      <c r="P11846" s="14"/>
      <c r="Q11846" s="39"/>
      <c r="R11846" s="545"/>
      <c r="S11846" s="545"/>
      <c r="T11846" s="25"/>
      <c r="U11846" s="25"/>
    </row>
    <row r="11847" spans="2:21">
      <c r="B11847" s="9"/>
      <c r="C11847" s="9"/>
      <c r="D11847" s="9"/>
      <c r="E11847" s="9"/>
      <c r="F11847" s="10"/>
      <c r="G11847" s="4"/>
      <c r="H11847" s="24"/>
      <c r="I11847" s="184"/>
      <c r="J11847" s="182"/>
      <c r="K11847" s="21"/>
      <c r="L11847" s="24"/>
      <c r="M11847" s="185"/>
      <c r="N11847" s="24"/>
      <c r="O11847" s="14"/>
      <c r="P11847" s="14"/>
      <c r="Q11847" s="39"/>
      <c r="R11847" s="545"/>
      <c r="S11847" s="545"/>
      <c r="T11847" s="25"/>
      <c r="U11847" s="25"/>
    </row>
    <row r="11848" spans="2:21">
      <c r="B11848" s="9"/>
      <c r="C11848" s="9"/>
      <c r="D11848" s="9"/>
      <c r="E11848" s="9"/>
      <c r="F11848" s="10"/>
      <c r="G11848" s="4"/>
      <c r="H11848" s="24"/>
      <c r="I11848" s="184"/>
      <c r="J11848" s="182"/>
      <c r="K11848" s="21"/>
      <c r="L11848" s="24"/>
      <c r="M11848" s="185"/>
      <c r="N11848" s="24"/>
      <c r="O11848" s="14"/>
      <c r="P11848" s="14"/>
      <c r="Q11848" s="39"/>
      <c r="R11848" s="545"/>
      <c r="S11848" s="545"/>
      <c r="T11848" s="25"/>
      <c r="U11848" s="25"/>
    </row>
    <row r="11849" spans="2:21">
      <c r="B11849" s="9"/>
      <c r="C11849" s="9"/>
      <c r="D11849" s="9"/>
      <c r="E11849" s="9"/>
      <c r="F11849" s="10"/>
      <c r="G11849" s="4"/>
      <c r="H11849" s="24"/>
      <c r="I11849" s="184"/>
      <c r="J11849" s="182"/>
      <c r="K11849" s="21"/>
      <c r="L11849" s="24"/>
      <c r="M11849" s="185"/>
      <c r="N11849" s="24"/>
      <c r="O11849" s="14"/>
      <c r="P11849" s="14"/>
      <c r="Q11849" s="39"/>
      <c r="R11849" s="545"/>
      <c r="S11849" s="545"/>
      <c r="T11849" s="25"/>
      <c r="U11849" s="25"/>
    </row>
    <row r="11850" spans="2:21">
      <c r="B11850" s="9"/>
      <c r="C11850" s="9"/>
      <c r="D11850" s="9"/>
      <c r="E11850" s="9"/>
      <c r="F11850" s="10"/>
      <c r="G11850" s="4"/>
      <c r="H11850" s="24"/>
      <c r="I11850" s="184"/>
      <c r="J11850" s="182"/>
      <c r="K11850" s="21"/>
      <c r="L11850" s="24"/>
      <c r="M11850" s="185"/>
      <c r="N11850" s="24"/>
      <c r="O11850" s="14"/>
      <c r="P11850" s="14"/>
      <c r="Q11850" s="39"/>
      <c r="R11850" s="545"/>
      <c r="S11850" s="545"/>
      <c r="T11850" s="25"/>
      <c r="U11850" s="25"/>
    </row>
    <row r="11851" spans="2:21">
      <c r="B11851" s="9"/>
      <c r="C11851" s="9"/>
      <c r="D11851" s="9"/>
      <c r="E11851" s="9"/>
      <c r="F11851" s="10"/>
      <c r="G11851" s="4"/>
      <c r="H11851" s="24"/>
      <c r="I11851" s="184"/>
      <c r="J11851" s="182"/>
      <c r="K11851" s="21"/>
      <c r="L11851" s="24"/>
      <c r="M11851" s="185"/>
      <c r="N11851" s="24"/>
      <c r="O11851" s="14"/>
      <c r="P11851" s="14"/>
      <c r="Q11851" s="39"/>
      <c r="R11851" s="545"/>
      <c r="S11851" s="545"/>
      <c r="T11851" s="25"/>
      <c r="U11851" s="25"/>
    </row>
    <row r="11852" spans="2:21">
      <c r="B11852" s="9"/>
      <c r="C11852" s="9"/>
      <c r="D11852" s="9"/>
      <c r="E11852" s="9"/>
      <c r="F11852" s="10"/>
      <c r="G11852" s="4"/>
      <c r="H11852" s="24"/>
      <c r="I11852" s="184"/>
      <c r="J11852" s="182"/>
      <c r="K11852" s="21"/>
      <c r="L11852" s="24"/>
      <c r="M11852" s="185"/>
      <c r="N11852" s="24"/>
      <c r="O11852" s="14"/>
      <c r="P11852" s="14"/>
      <c r="Q11852" s="39"/>
      <c r="R11852" s="545"/>
      <c r="S11852" s="545"/>
      <c r="T11852" s="25"/>
      <c r="U11852" s="25"/>
    </row>
    <row r="11853" spans="2:21">
      <c r="B11853" s="9"/>
      <c r="C11853" s="9"/>
      <c r="D11853" s="9"/>
      <c r="E11853" s="9"/>
      <c r="F11853" s="10"/>
      <c r="G11853" s="4"/>
      <c r="H11853" s="24"/>
      <c r="I11853" s="184"/>
      <c r="J11853" s="182"/>
      <c r="K11853" s="21"/>
      <c r="L11853" s="24"/>
      <c r="M11853" s="185"/>
      <c r="N11853" s="24"/>
      <c r="O11853" s="14"/>
      <c r="P11853" s="14"/>
      <c r="Q11853" s="39"/>
      <c r="R11853" s="545"/>
      <c r="S11853" s="545"/>
      <c r="T11853" s="25"/>
      <c r="U11853" s="25"/>
    </row>
    <row r="11854" spans="2:21">
      <c r="B11854" s="9"/>
      <c r="C11854" s="9"/>
      <c r="D11854" s="9"/>
      <c r="E11854" s="9"/>
      <c r="F11854" s="10"/>
      <c r="G11854" s="4"/>
      <c r="H11854" s="24"/>
      <c r="I11854" s="184"/>
      <c r="J11854" s="182"/>
      <c r="K11854" s="21"/>
      <c r="L11854" s="24"/>
      <c r="M11854" s="185"/>
      <c r="N11854" s="24"/>
      <c r="O11854" s="14"/>
      <c r="P11854" s="14"/>
      <c r="Q11854" s="39"/>
      <c r="R11854" s="545"/>
      <c r="S11854" s="545"/>
      <c r="T11854" s="25"/>
      <c r="U11854" s="25"/>
    </row>
    <row r="11855" spans="2:21">
      <c r="B11855" s="9"/>
      <c r="C11855" s="9"/>
      <c r="D11855" s="9"/>
      <c r="E11855" s="9"/>
      <c r="F11855" s="10"/>
      <c r="G11855" s="4"/>
      <c r="H11855" s="24"/>
      <c r="I11855" s="184"/>
      <c r="J11855" s="182"/>
      <c r="K11855" s="21"/>
      <c r="L11855" s="24"/>
      <c r="M11855" s="185"/>
      <c r="N11855" s="24"/>
      <c r="O11855" s="14"/>
      <c r="P11855" s="14"/>
      <c r="Q11855" s="39"/>
      <c r="R11855" s="545"/>
      <c r="S11855" s="545"/>
      <c r="T11855" s="25"/>
      <c r="U11855" s="25"/>
    </row>
    <row r="11856" spans="2:21">
      <c r="B11856" s="9"/>
      <c r="C11856" s="9"/>
      <c r="D11856" s="9"/>
      <c r="E11856" s="9"/>
      <c r="F11856" s="10"/>
      <c r="G11856" s="4"/>
      <c r="H11856" s="24"/>
      <c r="I11856" s="184"/>
      <c r="J11856" s="182"/>
      <c r="K11856" s="21"/>
      <c r="L11856" s="24"/>
      <c r="M11856" s="185"/>
      <c r="N11856" s="24"/>
      <c r="O11856" s="14"/>
      <c r="P11856" s="14"/>
      <c r="Q11856" s="39"/>
      <c r="R11856" s="545"/>
      <c r="S11856" s="545"/>
      <c r="T11856" s="25"/>
      <c r="U11856" s="25"/>
    </row>
    <row r="11857" spans="2:21">
      <c r="B11857" s="9"/>
      <c r="C11857" s="9"/>
      <c r="D11857" s="9"/>
      <c r="E11857" s="9"/>
      <c r="F11857" s="10"/>
      <c r="G11857" s="4"/>
      <c r="H11857" s="24"/>
      <c r="I11857" s="184"/>
      <c r="J11857" s="182"/>
      <c r="K11857" s="21"/>
      <c r="L11857" s="24"/>
      <c r="M11857" s="185"/>
      <c r="N11857" s="24"/>
      <c r="O11857" s="14"/>
      <c r="P11857" s="14"/>
      <c r="Q11857" s="39"/>
      <c r="R11857" s="545"/>
      <c r="S11857" s="545"/>
      <c r="T11857" s="25"/>
      <c r="U11857" s="25"/>
    </row>
    <row r="11858" spans="2:21">
      <c r="B11858" s="9"/>
      <c r="C11858" s="9"/>
      <c r="D11858" s="9"/>
      <c r="E11858" s="9"/>
      <c r="F11858" s="10"/>
      <c r="G11858" s="4"/>
      <c r="H11858" s="24"/>
      <c r="I11858" s="184"/>
      <c r="J11858" s="182"/>
      <c r="K11858" s="21"/>
      <c r="L11858" s="24"/>
      <c r="M11858" s="185"/>
      <c r="N11858" s="24"/>
      <c r="O11858" s="14"/>
      <c r="P11858" s="14"/>
      <c r="Q11858" s="39"/>
      <c r="R11858" s="545"/>
      <c r="S11858" s="545"/>
      <c r="T11858" s="25"/>
      <c r="U11858" s="25"/>
    </row>
    <row r="11859" spans="2:21">
      <c r="B11859" s="9"/>
      <c r="C11859" s="9"/>
      <c r="D11859" s="9"/>
      <c r="E11859" s="9"/>
      <c r="F11859" s="10"/>
      <c r="G11859" s="4"/>
      <c r="H11859" s="24"/>
      <c r="I11859" s="184"/>
      <c r="J11859" s="182"/>
      <c r="K11859" s="21"/>
      <c r="L11859" s="24"/>
      <c r="M11859" s="185"/>
      <c r="N11859" s="24"/>
      <c r="O11859" s="14"/>
      <c r="P11859" s="14"/>
      <c r="Q11859" s="39"/>
      <c r="R11859" s="545"/>
      <c r="S11859" s="545"/>
      <c r="T11859" s="25"/>
      <c r="U11859" s="25"/>
    </row>
    <row r="11860" spans="2:21">
      <c r="B11860" s="9"/>
      <c r="C11860" s="9"/>
      <c r="D11860" s="9"/>
      <c r="E11860" s="9"/>
      <c r="F11860" s="10"/>
      <c r="G11860" s="4"/>
      <c r="H11860" s="24"/>
      <c r="I11860" s="184"/>
      <c r="J11860" s="182"/>
      <c r="K11860" s="21"/>
      <c r="L11860" s="24"/>
      <c r="M11860" s="185"/>
      <c r="N11860" s="24"/>
      <c r="O11860" s="14"/>
      <c r="P11860" s="14"/>
      <c r="Q11860" s="39"/>
      <c r="R11860" s="545"/>
      <c r="S11860" s="545"/>
      <c r="T11860" s="25"/>
      <c r="U11860" s="25"/>
    </row>
    <row r="11861" spans="2:21">
      <c r="B11861" s="9"/>
      <c r="C11861" s="9"/>
      <c r="D11861" s="9"/>
      <c r="E11861" s="9"/>
      <c r="F11861" s="10"/>
      <c r="G11861" s="4"/>
      <c r="H11861" s="24"/>
      <c r="I11861" s="184"/>
      <c r="J11861" s="182"/>
      <c r="K11861" s="21"/>
      <c r="L11861" s="24"/>
      <c r="M11861" s="185"/>
      <c r="N11861" s="24"/>
      <c r="O11861" s="14"/>
      <c r="P11861" s="14"/>
      <c r="Q11861" s="39"/>
      <c r="R11861" s="545"/>
      <c r="S11861" s="545"/>
      <c r="T11861" s="25"/>
      <c r="U11861" s="25"/>
    </row>
    <row r="11862" spans="2:21">
      <c r="B11862" s="9"/>
      <c r="C11862" s="9"/>
      <c r="D11862" s="9"/>
      <c r="E11862" s="9"/>
      <c r="F11862" s="10"/>
      <c r="G11862" s="4"/>
      <c r="H11862" s="24"/>
      <c r="I11862" s="184"/>
      <c r="J11862" s="182"/>
      <c r="K11862" s="21"/>
      <c r="L11862" s="24"/>
      <c r="M11862" s="185"/>
      <c r="N11862" s="24"/>
      <c r="O11862" s="14"/>
      <c r="P11862" s="14"/>
      <c r="Q11862" s="39"/>
      <c r="R11862" s="545"/>
      <c r="S11862" s="545"/>
      <c r="T11862" s="25"/>
      <c r="U11862" s="25"/>
    </row>
    <row r="11863" spans="2:21">
      <c r="B11863" s="9"/>
      <c r="C11863" s="9"/>
      <c r="D11863" s="9"/>
      <c r="E11863" s="9"/>
      <c r="F11863" s="10"/>
      <c r="G11863" s="4"/>
      <c r="H11863" s="24"/>
      <c r="I11863" s="184"/>
      <c r="J11863" s="182"/>
      <c r="K11863" s="21"/>
      <c r="L11863" s="24"/>
      <c r="M11863" s="185"/>
      <c r="N11863" s="24"/>
      <c r="O11863" s="14"/>
      <c r="P11863" s="14"/>
      <c r="Q11863" s="39"/>
      <c r="R11863" s="545"/>
      <c r="S11863" s="545"/>
      <c r="T11863" s="25"/>
      <c r="U11863" s="25"/>
    </row>
    <row r="11864" spans="2:21">
      <c r="B11864" s="9"/>
      <c r="C11864" s="9"/>
      <c r="D11864" s="9"/>
      <c r="E11864" s="9"/>
      <c r="F11864" s="10"/>
      <c r="G11864" s="4"/>
      <c r="H11864" s="24"/>
      <c r="I11864" s="184"/>
      <c r="J11864" s="182"/>
      <c r="K11864" s="21"/>
      <c r="L11864" s="24"/>
      <c r="M11864" s="185"/>
      <c r="N11864" s="24"/>
      <c r="O11864" s="14"/>
      <c r="P11864" s="14"/>
      <c r="Q11864" s="39"/>
      <c r="R11864" s="545"/>
      <c r="S11864" s="545"/>
      <c r="T11864" s="25"/>
      <c r="U11864" s="25"/>
    </row>
    <row r="11865" spans="2:21">
      <c r="B11865" s="9"/>
      <c r="C11865" s="9"/>
      <c r="D11865" s="9"/>
      <c r="E11865" s="9"/>
      <c r="F11865" s="10"/>
      <c r="G11865" s="4"/>
      <c r="H11865" s="24"/>
      <c r="I11865" s="184"/>
      <c r="J11865" s="182"/>
      <c r="K11865" s="21"/>
      <c r="L11865" s="24"/>
      <c r="M11865" s="185"/>
      <c r="N11865" s="24"/>
      <c r="O11865" s="14"/>
      <c r="P11865" s="14"/>
      <c r="Q11865" s="39"/>
      <c r="R11865" s="545"/>
      <c r="S11865" s="545"/>
      <c r="T11865" s="25"/>
      <c r="U11865" s="25"/>
    </row>
    <row r="11866" spans="2:21">
      <c r="B11866" s="9"/>
      <c r="C11866" s="9"/>
      <c r="D11866" s="9"/>
      <c r="E11866" s="9"/>
      <c r="F11866" s="10"/>
      <c r="G11866" s="4"/>
      <c r="H11866" s="24"/>
      <c r="I11866" s="184"/>
      <c r="J11866" s="182"/>
      <c r="K11866" s="21"/>
      <c r="L11866" s="24"/>
      <c r="M11866" s="185"/>
      <c r="N11866" s="24"/>
      <c r="O11866" s="14"/>
      <c r="P11866" s="14"/>
      <c r="Q11866" s="39"/>
      <c r="R11866" s="545"/>
      <c r="S11866" s="545"/>
      <c r="T11866" s="25"/>
      <c r="U11866" s="25"/>
    </row>
    <row r="11867" spans="2:21">
      <c r="B11867" s="9"/>
      <c r="C11867" s="9"/>
      <c r="D11867" s="9"/>
      <c r="E11867" s="9"/>
      <c r="F11867" s="10"/>
      <c r="G11867" s="4"/>
      <c r="H11867" s="24"/>
      <c r="I11867" s="184"/>
      <c r="J11867" s="182"/>
      <c r="K11867" s="21"/>
      <c r="L11867" s="24"/>
      <c r="M11867" s="185"/>
      <c r="N11867" s="24"/>
      <c r="O11867" s="14"/>
      <c r="P11867" s="14"/>
      <c r="Q11867" s="39"/>
      <c r="R11867" s="545"/>
      <c r="S11867" s="545"/>
      <c r="T11867" s="25"/>
      <c r="U11867" s="25"/>
    </row>
    <row r="11868" spans="2:21">
      <c r="B11868" s="9"/>
      <c r="C11868" s="9"/>
      <c r="D11868" s="9"/>
      <c r="E11868" s="9"/>
      <c r="F11868" s="10"/>
      <c r="G11868" s="4"/>
      <c r="H11868" s="24"/>
      <c r="I11868" s="184"/>
      <c r="J11868" s="182"/>
      <c r="K11868" s="21"/>
      <c r="L11868" s="24"/>
      <c r="M11868" s="185"/>
      <c r="N11868" s="24"/>
      <c r="O11868" s="14"/>
      <c r="P11868" s="14"/>
      <c r="Q11868" s="39"/>
      <c r="R11868" s="545"/>
      <c r="S11868" s="545"/>
      <c r="T11868" s="25"/>
      <c r="U11868" s="25"/>
    </row>
    <row r="11869" spans="2:21">
      <c r="B11869" s="9"/>
      <c r="C11869" s="9"/>
      <c r="D11869" s="9"/>
      <c r="E11869" s="9"/>
      <c r="F11869" s="10"/>
      <c r="G11869" s="4"/>
      <c r="H11869" s="24"/>
      <c r="I11869" s="184"/>
      <c r="J11869" s="182"/>
      <c r="K11869" s="21"/>
      <c r="L11869" s="24"/>
      <c r="M11869" s="185"/>
      <c r="N11869" s="24"/>
      <c r="O11869" s="14"/>
      <c r="P11869" s="14"/>
      <c r="Q11869" s="39"/>
      <c r="R11869" s="545"/>
      <c r="S11869" s="545"/>
      <c r="T11869" s="25"/>
      <c r="U11869" s="25"/>
    </row>
    <row r="11870" spans="2:21">
      <c r="B11870" s="9"/>
      <c r="C11870" s="9"/>
      <c r="D11870" s="9"/>
      <c r="E11870" s="9"/>
      <c r="F11870" s="10"/>
      <c r="G11870" s="4"/>
      <c r="H11870" s="24"/>
      <c r="I11870" s="184"/>
      <c r="J11870" s="182"/>
      <c r="K11870" s="21"/>
      <c r="L11870" s="24"/>
      <c r="M11870" s="185"/>
      <c r="N11870" s="24"/>
      <c r="O11870" s="14"/>
      <c r="P11870" s="14"/>
      <c r="Q11870" s="39"/>
      <c r="R11870" s="545"/>
      <c r="S11870" s="545"/>
      <c r="T11870" s="25"/>
      <c r="U11870" s="25"/>
    </row>
    <row r="11871" spans="2:21">
      <c r="B11871" s="9"/>
      <c r="C11871" s="9"/>
      <c r="D11871" s="9"/>
      <c r="E11871" s="9"/>
      <c r="F11871" s="10"/>
      <c r="G11871" s="4"/>
      <c r="H11871" s="24"/>
      <c r="I11871" s="184"/>
      <c r="J11871" s="182"/>
      <c r="K11871" s="21"/>
      <c r="L11871" s="24"/>
      <c r="M11871" s="185"/>
      <c r="N11871" s="24"/>
      <c r="O11871" s="14"/>
      <c r="P11871" s="14"/>
      <c r="Q11871" s="39"/>
      <c r="R11871" s="545"/>
      <c r="S11871" s="545"/>
      <c r="T11871" s="25"/>
      <c r="U11871" s="25"/>
    </row>
    <row r="11872" spans="2:21">
      <c r="B11872" s="9"/>
      <c r="C11872" s="9"/>
      <c r="D11872" s="9"/>
      <c r="E11872" s="9"/>
      <c r="F11872" s="10"/>
      <c r="G11872" s="4"/>
      <c r="H11872" s="24"/>
      <c r="I11872" s="184"/>
      <c r="J11872" s="182"/>
      <c r="K11872" s="21"/>
      <c r="L11872" s="24"/>
      <c r="M11872" s="185"/>
      <c r="N11872" s="24"/>
      <c r="O11872" s="14"/>
      <c r="P11872" s="14"/>
      <c r="Q11872" s="39"/>
      <c r="R11872" s="545"/>
      <c r="S11872" s="545"/>
      <c r="T11872" s="25"/>
      <c r="U11872" s="25"/>
    </row>
    <row r="11873" spans="2:21">
      <c r="B11873" s="9"/>
      <c r="C11873" s="9"/>
      <c r="D11873" s="9"/>
      <c r="E11873" s="9"/>
      <c r="F11873" s="10"/>
      <c r="G11873" s="4"/>
      <c r="H11873" s="24"/>
      <c r="I11873" s="184"/>
      <c r="J11873" s="182"/>
      <c r="K11873" s="21"/>
      <c r="L11873" s="24"/>
      <c r="M11873" s="185"/>
      <c r="N11873" s="24"/>
      <c r="O11873" s="14"/>
      <c r="P11873" s="14"/>
      <c r="Q11873" s="39"/>
      <c r="R11873" s="545"/>
      <c r="S11873" s="545"/>
      <c r="T11873" s="25"/>
      <c r="U11873" s="25"/>
    </row>
    <row r="11874" spans="2:21">
      <c r="B11874" s="9"/>
      <c r="C11874" s="9"/>
      <c r="D11874" s="9"/>
      <c r="E11874" s="9"/>
      <c r="F11874" s="10"/>
      <c r="G11874" s="4"/>
      <c r="H11874" s="24"/>
      <c r="I11874" s="184"/>
      <c r="J11874" s="182"/>
      <c r="K11874" s="21"/>
      <c r="L11874" s="24"/>
      <c r="M11874" s="185"/>
      <c r="N11874" s="24"/>
      <c r="O11874" s="14"/>
      <c r="P11874" s="14"/>
      <c r="Q11874" s="39"/>
      <c r="R11874" s="545"/>
      <c r="S11874" s="545"/>
      <c r="T11874" s="25"/>
      <c r="U11874" s="25"/>
    </row>
    <row r="11875" spans="2:21">
      <c r="B11875" s="9"/>
      <c r="C11875" s="9"/>
      <c r="D11875" s="9"/>
      <c r="E11875" s="9"/>
      <c r="F11875" s="10"/>
      <c r="G11875" s="4"/>
      <c r="H11875" s="24"/>
      <c r="I11875" s="184"/>
      <c r="J11875" s="182"/>
      <c r="K11875" s="21"/>
      <c r="L11875" s="24"/>
      <c r="M11875" s="185"/>
      <c r="N11875" s="24"/>
      <c r="O11875" s="14"/>
      <c r="P11875" s="14"/>
      <c r="Q11875" s="39"/>
      <c r="R11875" s="545"/>
      <c r="S11875" s="545"/>
      <c r="T11875" s="25"/>
      <c r="U11875" s="25"/>
    </row>
    <row r="11876" spans="2:21">
      <c r="B11876" s="9"/>
      <c r="C11876" s="9"/>
      <c r="D11876" s="9"/>
      <c r="E11876" s="9"/>
      <c r="F11876" s="10"/>
      <c r="G11876" s="4"/>
      <c r="H11876" s="24"/>
      <c r="I11876" s="184"/>
      <c r="J11876" s="182"/>
      <c r="K11876" s="21"/>
      <c r="L11876" s="24"/>
      <c r="M11876" s="185"/>
      <c r="N11876" s="24"/>
      <c r="O11876" s="14"/>
      <c r="P11876" s="14"/>
      <c r="Q11876" s="39"/>
      <c r="R11876" s="545"/>
      <c r="S11876" s="545"/>
      <c r="T11876" s="25"/>
      <c r="U11876" s="25"/>
    </row>
    <row r="11877" spans="2:21">
      <c r="B11877" s="9"/>
      <c r="C11877" s="9"/>
      <c r="D11877" s="9"/>
      <c r="E11877" s="9"/>
      <c r="F11877" s="10"/>
      <c r="G11877" s="4"/>
      <c r="H11877" s="24"/>
      <c r="I11877" s="184"/>
      <c r="J11877" s="182"/>
      <c r="K11877" s="21"/>
      <c r="L11877" s="24"/>
      <c r="M11877" s="185"/>
      <c r="N11877" s="24"/>
      <c r="O11877" s="14"/>
      <c r="P11877" s="14"/>
      <c r="Q11877" s="39"/>
      <c r="R11877" s="545"/>
      <c r="S11877" s="545"/>
      <c r="T11877" s="25"/>
      <c r="U11877" s="25"/>
    </row>
    <row r="11878" spans="2:21">
      <c r="B11878" s="9"/>
      <c r="C11878" s="9"/>
      <c r="D11878" s="9"/>
      <c r="E11878" s="9"/>
      <c r="F11878" s="10"/>
      <c r="G11878" s="4"/>
      <c r="H11878" s="24"/>
      <c r="I11878" s="184"/>
      <c r="J11878" s="182"/>
      <c r="K11878" s="21"/>
      <c r="L11878" s="24"/>
      <c r="M11878" s="185"/>
      <c r="N11878" s="24"/>
      <c r="O11878" s="14"/>
      <c r="P11878" s="14"/>
      <c r="Q11878" s="39"/>
      <c r="R11878" s="545"/>
      <c r="S11878" s="545"/>
      <c r="T11878" s="25"/>
      <c r="U11878" s="25"/>
    </row>
    <row r="11879" spans="2:21">
      <c r="B11879" s="9"/>
      <c r="C11879" s="9"/>
      <c r="D11879" s="9"/>
      <c r="E11879" s="9"/>
      <c r="F11879" s="10"/>
      <c r="G11879" s="4"/>
      <c r="H11879" s="24"/>
      <c r="I11879" s="184"/>
      <c r="J11879" s="182"/>
      <c r="K11879" s="21"/>
      <c r="L11879" s="24"/>
      <c r="M11879" s="185"/>
      <c r="N11879" s="24"/>
      <c r="O11879" s="14"/>
      <c r="P11879" s="14"/>
      <c r="Q11879" s="39"/>
      <c r="R11879" s="545"/>
      <c r="S11879" s="545"/>
      <c r="T11879" s="25"/>
      <c r="U11879" s="25"/>
    </row>
    <row r="11880" spans="2:21">
      <c r="B11880" s="9"/>
      <c r="C11880" s="9"/>
      <c r="D11880" s="9"/>
      <c r="E11880" s="9"/>
      <c r="F11880" s="10"/>
      <c r="G11880" s="4"/>
      <c r="H11880" s="24"/>
      <c r="I11880" s="184"/>
      <c r="J11880" s="182"/>
      <c r="K11880" s="21"/>
      <c r="L11880" s="24"/>
      <c r="M11880" s="185"/>
      <c r="N11880" s="24"/>
      <c r="O11880" s="14"/>
      <c r="P11880" s="14"/>
      <c r="Q11880" s="39"/>
      <c r="R11880" s="545"/>
      <c r="S11880" s="545"/>
      <c r="T11880" s="25"/>
      <c r="U11880" s="25"/>
    </row>
    <row r="11881" spans="2:21">
      <c r="B11881" s="9"/>
      <c r="C11881" s="9"/>
      <c r="D11881" s="9"/>
      <c r="E11881" s="9"/>
      <c r="F11881" s="10"/>
      <c r="G11881" s="4"/>
      <c r="H11881" s="24"/>
      <c r="I11881" s="184"/>
      <c r="J11881" s="182"/>
      <c r="K11881" s="21"/>
      <c r="L11881" s="24"/>
      <c r="M11881" s="185"/>
      <c r="N11881" s="24"/>
      <c r="O11881" s="14"/>
      <c r="P11881" s="14"/>
      <c r="Q11881" s="39"/>
      <c r="R11881" s="545"/>
      <c r="S11881" s="545"/>
      <c r="T11881" s="25"/>
      <c r="U11881" s="25"/>
    </row>
    <row r="11882" spans="2:21">
      <c r="B11882" s="9"/>
      <c r="C11882" s="9"/>
      <c r="D11882" s="9"/>
      <c r="E11882" s="9"/>
      <c r="F11882" s="10"/>
      <c r="G11882" s="4"/>
      <c r="H11882" s="24"/>
      <c r="I11882" s="184"/>
      <c r="J11882" s="182"/>
      <c r="K11882" s="21"/>
      <c r="L11882" s="24"/>
      <c r="M11882" s="185"/>
      <c r="N11882" s="24"/>
      <c r="O11882" s="14"/>
      <c r="P11882" s="14"/>
      <c r="Q11882" s="39"/>
      <c r="R11882" s="545"/>
      <c r="S11882" s="545"/>
      <c r="T11882" s="25"/>
      <c r="U11882" s="25"/>
    </row>
    <row r="11883" spans="2:21">
      <c r="B11883" s="9"/>
      <c r="C11883" s="9"/>
      <c r="D11883" s="9"/>
      <c r="E11883" s="9"/>
      <c r="F11883" s="10"/>
      <c r="G11883" s="4"/>
      <c r="H11883" s="24"/>
      <c r="I11883" s="184"/>
      <c r="J11883" s="182"/>
      <c r="K11883" s="21"/>
      <c r="L11883" s="24"/>
      <c r="M11883" s="185"/>
      <c r="N11883" s="24"/>
      <c r="O11883" s="14"/>
      <c r="P11883" s="14"/>
      <c r="Q11883" s="39"/>
      <c r="R11883" s="545"/>
      <c r="S11883" s="545"/>
      <c r="T11883" s="25"/>
      <c r="U11883" s="25"/>
    </row>
    <row r="11884" spans="2:21">
      <c r="B11884" s="9"/>
      <c r="C11884" s="9"/>
      <c r="D11884" s="9"/>
      <c r="E11884" s="9"/>
      <c r="F11884" s="10"/>
      <c r="G11884" s="4"/>
      <c r="H11884" s="24"/>
      <c r="I11884" s="184"/>
      <c r="J11884" s="182"/>
      <c r="K11884" s="21"/>
      <c r="L11884" s="24"/>
      <c r="M11884" s="185"/>
      <c r="N11884" s="24"/>
      <c r="O11884" s="14"/>
      <c r="P11884" s="14"/>
      <c r="Q11884" s="39"/>
      <c r="R11884" s="545"/>
      <c r="S11884" s="545"/>
      <c r="T11884" s="25"/>
      <c r="U11884" s="25"/>
    </row>
    <row r="11885" spans="2:21">
      <c r="B11885" s="9"/>
      <c r="C11885" s="9"/>
      <c r="D11885" s="9"/>
      <c r="E11885" s="9"/>
      <c r="F11885" s="10"/>
      <c r="G11885" s="4"/>
      <c r="H11885" s="24"/>
      <c r="I11885" s="184"/>
      <c r="J11885" s="182"/>
      <c r="K11885" s="21"/>
      <c r="L11885" s="24"/>
      <c r="M11885" s="185"/>
      <c r="N11885" s="24"/>
      <c r="O11885" s="14"/>
      <c r="P11885" s="14"/>
      <c r="Q11885" s="39"/>
      <c r="R11885" s="545"/>
      <c r="S11885" s="545"/>
      <c r="T11885" s="25"/>
      <c r="U11885" s="25"/>
    </row>
    <row r="11886" spans="2:21">
      <c r="B11886" s="9"/>
      <c r="C11886" s="9"/>
      <c r="D11886" s="9"/>
      <c r="E11886" s="9"/>
      <c r="F11886" s="10"/>
      <c r="G11886" s="4"/>
      <c r="H11886" s="24"/>
      <c r="I11886" s="184"/>
      <c r="J11886" s="182"/>
      <c r="K11886" s="21"/>
      <c r="L11886" s="24"/>
      <c r="M11886" s="185"/>
      <c r="N11886" s="24"/>
      <c r="O11886" s="14"/>
      <c r="P11886" s="14"/>
      <c r="Q11886" s="39"/>
      <c r="R11886" s="545"/>
      <c r="S11886" s="545"/>
      <c r="T11886" s="25"/>
      <c r="U11886" s="25"/>
    </row>
    <row r="11887" spans="2:21">
      <c r="B11887" s="9"/>
      <c r="C11887" s="9"/>
      <c r="D11887" s="9"/>
      <c r="E11887" s="9"/>
      <c r="F11887" s="10"/>
      <c r="G11887" s="4"/>
      <c r="H11887" s="24"/>
      <c r="I11887" s="184"/>
      <c r="J11887" s="182"/>
      <c r="K11887" s="21"/>
      <c r="L11887" s="24"/>
      <c r="M11887" s="185"/>
      <c r="N11887" s="24"/>
      <c r="O11887" s="14"/>
      <c r="P11887" s="14"/>
      <c r="Q11887" s="39"/>
      <c r="R11887" s="545"/>
      <c r="S11887" s="545"/>
      <c r="T11887" s="25"/>
      <c r="U11887" s="25"/>
    </row>
    <row r="11888" spans="2:21">
      <c r="B11888" s="9"/>
      <c r="C11888" s="9"/>
      <c r="D11888" s="9"/>
      <c r="E11888" s="9"/>
      <c r="F11888" s="10"/>
      <c r="G11888" s="4"/>
      <c r="H11888" s="24"/>
      <c r="I11888" s="184"/>
      <c r="J11888" s="182"/>
      <c r="K11888" s="21"/>
      <c r="L11888" s="24"/>
      <c r="M11888" s="185"/>
      <c r="N11888" s="24"/>
      <c r="O11888" s="14"/>
      <c r="P11888" s="14"/>
      <c r="Q11888" s="39"/>
      <c r="R11888" s="545"/>
      <c r="S11888" s="545"/>
      <c r="T11888" s="25"/>
      <c r="U11888" s="25"/>
    </row>
    <row r="11889" spans="2:21">
      <c r="B11889" s="9"/>
      <c r="C11889" s="9"/>
      <c r="D11889" s="9"/>
      <c r="E11889" s="9"/>
      <c r="F11889" s="10"/>
      <c r="G11889" s="4"/>
      <c r="H11889" s="24"/>
      <c r="I11889" s="184"/>
      <c r="J11889" s="182"/>
      <c r="K11889" s="21"/>
      <c r="L11889" s="24"/>
      <c r="M11889" s="185"/>
      <c r="N11889" s="24"/>
      <c r="O11889" s="14"/>
      <c r="P11889" s="14"/>
      <c r="Q11889" s="39"/>
      <c r="R11889" s="545"/>
      <c r="S11889" s="545"/>
      <c r="T11889" s="25"/>
      <c r="U11889" s="25"/>
    </row>
    <row r="11890" spans="2:21">
      <c r="B11890" s="9"/>
      <c r="C11890" s="9"/>
      <c r="D11890" s="9"/>
      <c r="E11890" s="9"/>
      <c r="F11890" s="10"/>
      <c r="G11890" s="4"/>
      <c r="H11890" s="24"/>
      <c r="I11890" s="184"/>
      <c r="J11890" s="182"/>
      <c r="K11890" s="21"/>
      <c r="L11890" s="24"/>
      <c r="M11890" s="185"/>
      <c r="N11890" s="24"/>
      <c r="O11890" s="14"/>
      <c r="P11890" s="14"/>
      <c r="Q11890" s="39"/>
      <c r="R11890" s="545"/>
      <c r="S11890" s="545"/>
      <c r="T11890" s="25"/>
      <c r="U11890" s="25"/>
    </row>
    <row r="11891" spans="2:21">
      <c r="B11891" s="9"/>
      <c r="C11891" s="9"/>
      <c r="D11891" s="9"/>
      <c r="E11891" s="9"/>
      <c r="F11891" s="10"/>
      <c r="G11891" s="4"/>
      <c r="H11891" s="24"/>
      <c r="I11891" s="184"/>
      <c r="J11891" s="182"/>
      <c r="K11891" s="21"/>
      <c r="L11891" s="24"/>
      <c r="M11891" s="185"/>
      <c r="N11891" s="24"/>
      <c r="O11891" s="14"/>
      <c r="P11891" s="14"/>
      <c r="Q11891" s="39"/>
      <c r="R11891" s="545"/>
      <c r="S11891" s="545"/>
      <c r="T11891" s="25"/>
      <c r="U11891" s="25"/>
    </row>
    <row r="11892" spans="2:21">
      <c r="B11892" s="9"/>
      <c r="C11892" s="9"/>
      <c r="D11892" s="9"/>
      <c r="E11892" s="9"/>
      <c r="F11892" s="10"/>
      <c r="G11892" s="4"/>
      <c r="H11892" s="24"/>
      <c r="I11892" s="184"/>
      <c r="J11892" s="182"/>
      <c r="K11892" s="21"/>
      <c r="L11892" s="24"/>
      <c r="M11892" s="185"/>
      <c r="N11892" s="24"/>
      <c r="O11892" s="14"/>
      <c r="P11892" s="14"/>
      <c r="Q11892" s="39"/>
      <c r="R11892" s="545"/>
      <c r="S11892" s="545"/>
      <c r="T11892" s="25"/>
      <c r="U11892" s="25"/>
    </row>
    <row r="11893" spans="2:21">
      <c r="B11893" s="9"/>
      <c r="C11893" s="9"/>
      <c r="D11893" s="9"/>
      <c r="E11893" s="9"/>
      <c r="F11893" s="10"/>
      <c r="G11893" s="4"/>
      <c r="H11893" s="24"/>
      <c r="I11893" s="184"/>
      <c r="J11893" s="182"/>
      <c r="K11893" s="21"/>
      <c r="L11893" s="24"/>
      <c r="M11893" s="185"/>
      <c r="N11893" s="24"/>
      <c r="O11893" s="14"/>
      <c r="P11893" s="14"/>
      <c r="Q11893" s="39"/>
      <c r="R11893" s="545"/>
      <c r="S11893" s="545"/>
      <c r="T11893" s="25"/>
      <c r="U11893" s="25"/>
    </row>
    <row r="11894" spans="2:21">
      <c r="B11894" s="9"/>
      <c r="C11894" s="9"/>
      <c r="D11894" s="9"/>
      <c r="E11894" s="9"/>
      <c r="F11894" s="10"/>
      <c r="G11894" s="4"/>
      <c r="H11894" s="24"/>
      <c r="I11894" s="184"/>
      <c r="J11894" s="182"/>
      <c r="K11894" s="21"/>
      <c r="L11894" s="24"/>
      <c r="M11894" s="185"/>
      <c r="N11894" s="24"/>
      <c r="O11894" s="14"/>
      <c r="P11894" s="14"/>
      <c r="Q11894" s="39"/>
      <c r="R11894" s="545"/>
      <c r="S11894" s="545"/>
      <c r="T11894" s="25"/>
      <c r="U11894" s="25"/>
    </row>
    <row r="11895" spans="2:21">
      <c r="B11895" s="9"/>
      <c r="C11895" s="9"/>
      <c r="D11895" s="9"/>
      <c r="E11895" s="9"/>
      <c r="F11895" s="10"/>
      <c r="G11895" s="4"/>
      <c r="H11895" s="24"/>
      <c r="I11895" s="184"/>
      <c r="J11895" s="182"/>
      <c r="K11895" s="21"/>
      <c r="L11895" s="24"/>
      <c r="M11895" s="185"/>
      <c r="N11895" s="24"/>
      <c r="O11895" s="14"/>
      <c r="P11895" s="14"/>
      <c r="Q11895" s="39"/>
      <c r="R11895" s="545"/>
      <c r="S11895" s="545"/>
      <c r="T11895" s="25"/>
      <c r="U11895" s="25"/>
    </row>
    <row r="11896" spans="2:21">
      <c r="B11896" s="9"/>
      <c r="C11896" s="9"/>
      <c r="D11896" s="9"/>
      <c r="E11896" s="9"/>
      <c r="F11896" s="10"/>
      <c r="G11896" s="4"/>
      <c r="H11896" s="24"/>
      <c r="I11896" s="184"/>
      <c r="J11896" s="182"/>
      <c r="K11896" s="21"/>
      <c r="L11896" s="24"/>
      <c r="M11896" s="185"/>
      <c r="N11896" s="24"/>
      <c r="O11896" s="14"/>
      <c r="P11896" s="14"/>
      <c r="Q11896" s="39"/>
      <c r="R11896" s="545"/>
      <c r="S11896" s="545"/>
      <c r="T11896" s="25"/>
      <c r="U11896" s="25"/>
    </row>
    <row r="11897" spans="2:21">
      <c r="B11897" s="9"/>
      <c r="C11897" s="9"/>
      <c r="D11897" s="9"/>
      <c r="E11897" s="9"/>
      <c r="F11897" s="10"/>
      <c r="G11897" s="4"/>
      <c r="H11897" s="24"/>
      <c r="I11897" s="184"/>
      <c r="J11897" s="182"/>
      <c r="K11897" s="21"/>
      <c r="L11897" s="24"/>
      <c r="M11897" s="185"/>
      <c r="N11897" s="24"/>
      <c r="O11897" s="14"/>
      <c r="P11897" s="14"/>
      <c r="Q11897" s="39"/>
      <c r="R11897" s="545"/>
      <c r="S11897" s="545"/>
      <c r="T11897" s="25"/>
      <c r="U11897" s="25"/>
    </row>
    <row r="11898" spans="2:21">
      <c r="B11898" s="9"/>
      <c r="C11898" s="9"/>
      <c r="D11898" s="9"/>
      <c r="E11898" s="9"/>
      <c r="F11898" s="10"/>
      <c r="G11898" s="4"/>
      <c r="H11898" s="24"/>
      <c r="I11898" s="184"/>
      <c r="J11898" s="182"/>
      <c r="K11898" s="21"/>
      <c r="L11898" s="24"/>
      <c r="M11898" s="185"/>
      <c r="N11898" s="24"/>
      <c r="O11898" s="14"/>
      <c r="P11898" s="14"/>
      <c r="Q11898" s="39"/>
      <c r="R11898" s="545"/>
      <c r="S11898" s="545"/>
      <c r="T11898" s="25"/>
      <c r="U11898" s="25"/>
    </row>
    <row r="11899" spans="2:21">
      <c r="B11899" s="9"/>
      <c r="C11899" s="9"/>
      <c r="D11899" s="9"/>
      <c r="E11899" s="9"/>
      <c r="F11899" s="10"/>
      <c r="G11899" s="4"/>
      <c r="H11899" s="24"/>
      <c r="I11899" s="184"/>
      <c r="J11899" s="182"/>
      <c r="K11899" s="21"/>
      <c r="L11899" s="24"/>
      <c r="M11899" s="185"/>
      <c r="N11899" s="24"/>
      <c r="O11899" s="14"/>
      <c r="P11899" s="14"/>
      <c r="Q11899" s="39"/>
      <c r="R11899" s="545"/>
      <c r="S11899" s="545"/>
      <c r="T11899" s="25"/>
      <c r="U11899" s="25"/>
    </row>
    <row r="11900" spans="2:21">
      <c r="B11900" s="9"/>
      <c r="C11900" s="9"/>
      <c r="D11900" s="9"/>
      <c r="E11900" s="9"/>
      <c r="F11900" s="10"/>
      <c r="G11900" s="4"/>
      <c r="H11900" s="24"/>
      <c r="I11900" s="184"/>
      <c r="J11900" s="182"/>
      <c r="K11900" s="21"/>
      <c r="L11900" s="24"/>
      <c r="M11900" s="185"/>
      <c r="N11900" s="24"/>
      <c r="O11900" s="14"/>
      <c r="P11900" s="14"/>
      <c r="Q11900" s="39"/>
      <c r="R11900" s="545"/>
      <c r="S11900" s="545"/>
      <c r="T11900" s="25"/>
      <c r="U11900" s="25"/>
    </row>
    <row r="11901" spans="2:21">
      <c r="B11901" s="9"/>
      <c r="C11901" s="9"/>
      <c r="D11901" s="9"/>
      <c r="E11901" s="9"/>
      <c r="F11901" s="10"/>
      <c r="G11901" s="4"/>
      <c r="H11901" s="24"/>
      <c r="I11901" s="184"/>
      <c r="J11901" s="182"/>
      <c r="K11901" s="21"/>
      <c r="L11901" s="24"/>
      <c r="M11901" s="185"/>
      <c r="N11901" s="24"/>
      <c r="O11901" s="14"/>
      <c r="P11901" s="14"/>
      <c r="Q11901" s="39"/>
      <c r="R11901" s="545"/>
      <c r="S11901" s="545"/>
      <c r="T11901" s="25"/>
      <c r="U11901" s="25"/>
    </row>
    <row r="11902" spans="2:21">
      <c r="B11902" s="9"/>
      <c r="C11902" s="9"/>
      <c r="D11902" s="9"/>
      <c r="E11902" s="9"/>
      <c r="F11902" s="10"/>
      <c r="G11902" s="4"/>
      <c r="H11902" s="24"/>
      <c r="I11902" s="184"/>
      <c r="J11902" s="182"/>
      <c r="K11902" s="21"/>
      <c r="L11902" s="24"/>
      <c r="M11902" s="185"/>
      <c r="N11902" s="24"/>
      <c r="O11902" s="14"/>
      <c r="P11902" s="14"/>
      <c r="Q11902" s="39"/>
      <c r="R11902" s="545"/>
      <c r="S11902" s="545"/>
      <c r="T11902" s="25"/>
      <c r="U11902" s="25"/>
    </row>
    <row r="11903" spans="2:21">
      <c r="B11903" s="9"/>
      <c r="C11903" s="9"/>
      <c r="D11903" s="9"/>
      <c r="E11903" s="9"/>
      <c r="F11903" s="10"/>
      <c r="G11903" s="4"/>
      <c r="H11903" s="24"/>
      <c r="I11903" s="184"/>
      <c r="J11903" s="182"/>
      <c r="K11903" s="21"/>
      <c r="L11903" s="24"/>
      <c r="M11903" s="185"/>
      <c r="N11903" s="24"/>
      <c r="O11903" s="14"/>
      <c r="P11903" s="14"/>
      <c r="Q11903" s="39"/>
      <c r="R11903" s="545"/>
      <c r="S11903" s="545"/>
      <c r="T11903" s="25"/>
      <c r="U11903" s="25"/>
    </row>
    <row r="11904" spans="2:21">
      <c r="B11904" s="9"/>
      <c r="C11904" s="9"/>
      <c r="D11904" s="9"/>
      <c r="E11904" s="9"/>
      <c r="F11904" s="10"/>
      <c r="G11904" s="4"/>
      <c r="H11904" s="24"/>
      <c r="I11904" s="184"/>
      <c r="J11904" s="182"/>
      <c r="K11904" s="21"/>
      <c r="L11904" s="24"/>
      <c r="M11904" s="185"/>
      <c r="N11904" s="24"/>
      <c r="O11904" s="14"/>
      <c r="P11904" s="14"/>
      <c r="Q11904" s="39"/>
      <c r="R11904" s="545"/>
      <c r="S11904" s="545"/>
      <c r="T11904" s="25"/>
      <c r="U11904" s="25"/>
    </row>
    <row r="11905" spans="2:21">
      <c r="B11905" s="9"/>
      <c r="C11905" s="9"/>
      <c r="D11905" s="9"/>
      <c r="E11905" s="9"/>
      <c r="F11905" s="10"/>
      <c r="G11905" s="4"/>
      <c r="H11905" s="24"/>
      <c r="I11905" s="184"/>
      <c r="J11905" s="182"/>
      <c r="K11905" s="21"/>
      <c r="L11905" s="24"/>
      <c r="M11905" s="185"/>
      <c r="N11905" s="24"/>
      <c r="O11905" s="14"/>
      <c r="P11905" s="14"/>
      <c r="Q11905" s="39"/>
      <c r="R11905" s="545"/>
      <c r="S11905" s="545"/>
      <c r="T11905" s="25"/>
      <c r="U11905" s="25"/>
    </row>
    <row r="11906" spans="2:21">
      <c r="B11906" s="9"/>
      <c r="C11906" s="9"/>
      <c r="D11906" s="9"/>
      <c r="E11906" s="9"/>
      <c r="F11906" s="10"/>
      <c r="G11906" s="4"/>
      <c r="H11906" s="24"/>
      <c r="I11906" s="184"/>
      <c r="J11906" s="182"/>
      <c r="K11906" s="21"/>
      <c r="L11906" s="24"/>
      <c r="M11906" s="185"/>
      <c r="N11906" s="24"/>
      <c r="O11906" s="14"/>
      <c r="P11906" s="14"/>
      <c r="Q11906" s="39"/>
      <c r="R11906" s="545"/>
      <c r="S11906" s="545"/>
      <c r="T11906" s="25"/>
      <c r="U11906" s="25"/>
    </row>
    <row r="11907" spans="2:21">
      <c r="B11907" s="9"/>
      <c r="C11907" s="9"/>
      <c r="D11907" s="9"/>
      <c r="E11907" s="9"/>
      <c r="F11907" s="10"/>
      <c r="G11907" s="4"/>
      <c r="H11907" s="24"/>
      <c r="I11907" s="184"/>
      <c r="J11907" s="182"/>
      <c r="K11907" s="21"/>
      <c r="L11907" s="24"/>
      <c r="M11907" s="185"/>
      <c r="N11907" s="24"/>
      <c r="O11907" s="14"/>
      <c r="P11907" s="14"/>
      <c r="Q11907" s="39"/>
      <c r="R11907" s="545"/>
      <c r="S11907" s="545"/>
      <c r="T11907" s="25"/>
      <c r="U11907" s="25"/>
    </row>
    <row r="11908" spans="2:21">
      <c r="B11908" s="9"/>
      <c r="C11908" s="9"/>
      <c r="D11908" s="9"/>
      <c r="E11908" s="9"/>
      <c r="F11908" s="10"/>
      <c r="G11908" s="4"/>
      <c r="H11908" s="24"/>
      <c r="I11908" s="184"/>
      <c r="J11908" s="182"/>
      <c r="K11908" s="21"/>
      <c r="L11908" s="24"/>
      <c r="M11908" s="185"/>
      <c r="N11908" s="24"/>
      <c r="O11908" s="14"/>
      <c r="P11908" s="14"/>
      <c r="Q11908" s="39"/>
      <c r="R11908" s="545"/>
      <c r="S11908" s="545"/>
      <c r="T11908" s="25"/>
      <c r="U11908" s="25"/>
    </row>
    <row r="11909" spans="2:21">
      <c r="B11909" s="9"/>
      <c r="C11909" s="9"/>
      <c r="D11909" s="9"/>
      <c r="E11909" s="9"/>
      <c r="F11909" s="10"/>
      <c r="G11909" s="4"/>
      <c r="H11909" s="24"/>
      <c r="I11909" s="184"/>
      <c r="J11909" s="182"/>
      <c r="K11909" s="21"/>
      <c r="L11909" s="24"/>
      <c r="M11909" s="185"/>
      <c r="N11909" s="24"/>
      <c r="O11909" s="14"/>
      <c r="P11909" s="14"/>
      <c r="Q11909" s="39"/>
      <c r="R11909" s="545"/>
      <c r="S11909" s="545"/>
      <c r="T11909" s="25"/>
      <c r="U11909" s="25"/>
    </row>
    <row r="11910" spans="2:21">
      <c r="B11910" s="9"/>
      <c r="C11910" s="9"/>
      <c r="D11910" s="9"/>
      <c r="E11910" s="9"/>
      <c r="F11910" s="10"/>
      <c r="G11910" s="4"/>
      <c r="H11910" s="24"/>
      <c r="I11910" s="184"/>
      <c r="J11910" s="182"/>
      <c r="K11910" s="21"/>
      <c r="L11910" s="24"/>
      <c r="M11910" s="185"/>
      <c r="N11910" s="24"/>
      <c r="O11910" s="14"/>
      <c r="P11910" s="14"/>
      <c r="Q11910" s="39"/>
      <c r="R11910" s="545"/>
      <c r="S11910" s="545"/>
      <c r="T11910" s="25"/>
      <c r="U11910" s="25"/>
    </row>
    <row r="11911" spans="2:21">
      <c r="B11911" s="9"/>
      <c r="C11911" s="9"/>
      <c r="D11911" s="9"/>
      <c r="E11911" s="9"/>
      <c r="F11911" s="10"/>
      <c r="G11911" s="4"/>
      <c r="H11911" s="24"/>
      <c r="I11911" s="184"/>
      <c r="J11911" s="182"/>
      <c r="K11911" s="21"/>
      <c r="L11911" s="24"/>
      <c r="M11911" s="185"/>
      <c r="N11911" s="24"/>
      <c r="O11911" s="14"/>
      <c r="P11911" s="14"/>
      <c r="Q11911" s="39"/>
      <c r="R11911" s="545"/>
      <c r="S11911" s="545"/>
      <c r="T11911" s="25"/>
      <c r="U11911" s="25"/>
    </row>
    <row r="11912" spans="2:21">
      <c r="B11912" s="9"/>
      <c r="C11912" s="9"/>
      <c r="D11912" s="9"/>
      <c r="E11912" s="9"/>
      <c r="F11912" s="10"/>
      <c r="G11912" s="4"/>
      <c r="H11912" s="24"/>
      <c r="I11912" s="184"/>
      <c r="J11912" s="182"/>
      <c r="K11912" s="21"/>
      <c r="L11912" s="24"/>
      <c r="M11912" s="185"/>
      <c r="N11912" s="24"/>
      <c r="O11912" s="14"/>
      <c r="P11912" s="14"/>
      <c r="Q11912" s="39"/>
      <c r="R11912" s="545"/>
      <c r="S11912" s="545"/>
      <c r="T11912" s="25"/>
      <c r="U11912" s="25"/>
    </row>
    <row r="11913" spans="2:21">
      <c r="B11913" s="9"/>
      <c r="C11913" s="9"/>
      <c r="D11913" s="9"/>
      <c r="E11913" s="9"/>
      <c r="F11913" s="10"/>
      <c r="G11913" s="4"/>
      <c r="H11913" s="24"/>
      <c r="I11913" s="184"/>
      <c r="J11913" s="182"/>
      <c r="K11913" s="21"/>
      <c r="L11913" s="24"/>
      <c r="M11913" s="185"/>
      <c r="N11913" s="24"/>
      <c r="O11913" s="14"/>
      <c r="P11913" s="14"/>
      <c r="Q11913" s="39"/>
      <c r="R11913" s="545"/>
      <c r="S11913" s="545"/>
      <c r="T11913" s="25"/>
      <c r="U11913" s="25"/>
    </row>
    <row r="11914" spans="2:21">
      <c r="B11914" s="9"/>
      <c r="C11914" s="9"/>
      <c r="D11914" s="9"/>
      <c r="E11914" s="9"/>
      <c r="F11914" s="10"/>
      <c r="G11914" s="4"/>
      <c r="H11914" s="24"/>
      <c r="I11914" s="184"/>
      <c r="J11914" s="182"/>
      <c r="K11914" s="21"/>
      <c r="L11914" s="24"/>
      <c r="M11914" s="185"/>
      <c r="N11914" s="24"/>
      <c r="O11914" s="14"/>
      <c r="P11914" s="14"/>
      <c r="Q11914" s="39"/>
      <c r="R11914" s="545"/>
      <c r="S11914" s="545"/>
      <c r="T11914" s="25"/>
      <c r="U11914" s="25"/>
    </row>
    <row r="11915" spans="2:21">
      <c r="B11915" s="9"/>
      <c r="C11915" s="9"/>
      <c r="D11915" s="9"/>
      <c r="E11915" s="9"/>
      <c r="F11915" s="10"/>
      <c r="G11915" s="4"/>
      <c r="H11915" s="24"/>
      <c r="I11915" s="184"/>
      <c r="J11915" s="182"/>
      <c r="K11915" s="21"/>
      <c r="L11915" s="24"/>
      <c r="M11915" s="185"/>
      <c r="N11915" s="24"/>
      <c r="O11915" s="14"/>
      <c r="P11915" s="14"/>
      <c r="Q11915" s="39"/>
      <c r="R11915" s="545"/>
      <c r="S11915" s="545"/>
      <c r="T11915" s="25"/>
      <c r="U11915" s="25"/>
    </row>
    <row r="11916" spans="2:21">
      <c r="B11916" s="9"/>
      <c r="C11916" s="9"/>
      <c r="D11916" s="9"/>
      <c r="E11916" s="9"/>
      <c r="F11916" s="10"/>
      <c r="G11916" s="4"/>
      <c r="H11916" s="24"/>
      <c r="I11916" s="184"/>
      <c r="J11916" s="182"/>
      <c r="K11916" s="21"/>
      <c r="L11916" s="24"/>
      <c r="M11916" s="185"/>
      <c r="N11916" s="24"/>
      <c r="O11916" s="14"/>
      <c r="P11916" s="14"/>
      <c r="Q11916" s="39"/>
      <c r="R11916" s="545"/>
      <c r="S11916" s="545"/>
      <c r="T11916" s="25"/>
      <c r="U11916" s="25"/>
    </row>
    <row r="11917" spans="2:21">
      <c r="B11917" s="9"/>
      <c r="C11917" s="9"/>
      <c r="D11917" s="9"/>
      <c r="E11917" s="9"/>
      <c r="F11917" s="10"/>
      <c r="G11917" s="4"/>
      <c r="H11917" s="24"/>
      <c r="I11917" s="184"/>
      <c r="J11917" s="182"/>
      <c r="K11917" s="21"/>
      <c r="L11917" s="24"/>
      <c r="M11917" s="185"/>
      <c r="N11917" s="24"/>
      <c r="O11917" s="14"/>
      <c r="P11917" s="14"/>
      <c r="Q11917" s="39"/>
      <c r="R11917" s="545"/>
      <c r="S11917" s="545"/>
      <c r="T11917" s="25"/>
      <c r="U11917" s="25"/>
    </row>
    <row r="11918" spans="2:21">
      <c r="B11918" s="9"/>
      <c r="C11918" s="9"/>
      <c r="D11918" s="9"/>
      <c r="E11918" s="9"/>
      <c r="F11918" s="10"/>
      <c r="G11918" s="4"/>
      <c r="H11918" s="24"/>
      <c r="I11918" s="184"/>
      <c r="J11918" s="182"/>
      <c r="K11918" s="21"/>
      <c r="L11918" s="24"/>
      <c r="M11918" s="185"/>
      <c r="N11918" s="24"/>
      <c r="O11918" s="14"/>
      <c r="P11918" s="14"/>
      <c r="Q11918" s="39"/>
      <c r="R11918" s="545"/>
      <c r="S11918" s="545"/>
      <c r="T11918" s="25"/>
      <c r="U11918" s="25"/>
    </row>
    <row r="11919" spans="2:21">
      <c r="B11919" s="9"/>
      <c r="C11919" s="9"/>
      <c r="D11919" s="9"/>
      <c r="E11919" s="9"/>
      <c r="F11919" s="10"/>
      <c r="G11919" s="4"/>
      <c r="H11919" s="24"/>
      <c r="I11919" s="184"/>
      <c r="J11919" s="182"/>
      <c r="K11919" s="21"/>
      <c r="L11919" s="24"/>
      <c r="M11919" s="185"/>
      <c r="N11919" s="24"/>
      <c r="O11919" s="14"/>
      <c r="P11919" s="14"/>
      <c r="Q11919" s="39"/>
      <c r="R11919" s="545"/>
      <c r="S11919" s="545"/>
      <c r="T11919" s="25"/>
      <c r="U11919" s="25"/>
    </row>
    <row r="11920" spans="2:21">
      <c r="B11920" s="9"/>
      <c r="C11920" s="9"/>
      <c r="D11920" s="9"/>
      <c r="E11920" s="9"/>
      <c r="F11920" s="10"/>
      <c r="G11920" s="4"/>
      <c r="H11920" s="24"/>
      <c r="I11920" s="184"/>
      <c r="J11920" s="182"/>
      <c r="K11920" s="21"/>
      <c r="L11920" s="24"/>
      <c r="M11920" s="185"/>
      <c r="N11920" s="24"/>
      <c r="O11920" s="14"/>
      <c r="P11920" s="14"/>
      <c r="Q11920" s="39"/>
      <c r="R11920" s="545"/>
      <c r="S11920" s="545"/>
      <c r="T11920" s="25"/>
      <c r="U11920" s="25"/>
    </row>
    <row r="11921" spans="2:21">
      <c r="B11921" s="9"/>
      <c r="C11921" s="9"/>
      <c r="D11921" s="9"/>
      <c r="E11921" s="9"/>
      <c r="F11921" s="10"/>
      <c r="G11921" s="4"/>
      <c r="H11921" s="24"/>
      <c r="I11921" s="184"/>
      <c r="J11921" s="182"/>
      <c r="K11921" s="21"/>
      <c r="L11921" s="24"/>
      <c r="M11921" s="185"/>
      <c r="N11921" s="24"/>
      <c r="O11921" s="14"/>
      <c r="P11921" s="14"/>
      <c r="Q11921" s="39"/>
      <c r="R11921" s="545"/>
      <c r="S11921" s="545"/>
      <c r="T11921" s="25"/>
      <c r="U11921" s="25"/>
    </row>
    <row r="11922" spans="2:21">
      <c r="B11922" s="9"/>
      <c r="C11922" s="9"/>
      <c r="D11922" s="9"/>
      <c r="E11922" s="9"/>
      <c r="F11922" s="10"/>
      <c r="G11922" s="4"/>
      <c r="H11922" s="24"/>
      <c r="I11922" s="184"/>
      <c r="J11922" s="182"/>
      <c r="K11922" s="21"/>
      <c r="L11922" s="24"/>
      <c r="M11922" s="185"/>
      <c r="N11922" s="24"/>
      <c r="O11922" s="14"/>
      <c r="P11922" s="14"/>
      <c r="Q11922" s="39"/>
      <c r="R11922" s="545"/>
      <c r="S11922" s="545"/>
      <c r="T11922" s="25"/>
      <c r="U11922" s="25"/>
    </row>
    <row r="11923" spans="2:21">
      <c r="B11923" s="9"/>
      <c r="C11923" s="9"/>
      <c r="D11923" s="9"/>
      <c r="E11923" s="9"/>
      <c r="F11923" s="10"/>
      <c r="G11923" s="4"/>
      <c r="H11923" s="24"/>
      <c r="I11923" s="184"/>
      <c r="J11923" s="182"/>
      <c r="K11923" s="21"/>
      <c r="L11923" s="24"/>
      <c r="M11923" s="185"/>
      <c r="N11923" s="24"/>
      <c r="O11923" s="14"/>
      <c r="P11923" s="14"/>
      <c r="Q11923" s="39"/>
      <c r="R11923" s="545"/>
      <c r="S11923" s="545"/>
      <c r="T11923" s="25"/>
      <c r="U11923" s="25"/>
    </row>
    <row r="11924" spans="2:21">
      <c r="B11924" s="9"/>
      <c r="C11924" s="9"/>
      <c r="D11924" s="9"/>
      <c r="E11924" s="9"/>
      <c r="F11924" s="10"/>
      <c r="G11924" s="4"/>
      <c r="H11924" s="24"/>
      <c r="I11924" s="184"/>
      <c r="J11924" s="182"/>
      <c r="K11924" s="21"/>
      <c r="L11924" s="24"/>
      <c r="M11924" s="185"/>
      <c r="N11924" s="24"/>
      <c r="O11924" s="14"/>
      <c r="P11924" s="14"/>
      <c r="Q11924" s="39"/>
      <c r="R11924" s="545"/>
      <c r="S11924" s="545"/>
      <c r="T11924" s="25"/>
      <c r="U11924" s="25"/>
    </row>
    <row r="11925" spans="2:21">
      <c r="B11925" s="9"/>
      <c r="C11925" s="9"/>
      <c r="D11925" s="9"/>
      <c r="E11925" s="9"/>
      <c r="F11925" s="10"/>
      <c r="G11925" s="4"/>
      <c r="H11925" s="24"/>
      <c r="I11925" s="184"/>
      <c r="J11925" s="182"/>
      <c r="K11925" s="21"/>
      <c r="L11925" s="24"/>
      <c r="M11925" s="185"/>
      <c r="N11925" s="24"/>
      <c r="O11925" s="14"/>
      <c r="P11925" s="14"/>
      <c r="Q11925" s="39"/>
      <c r="R11925" s="545"/>
      <c r="S11925" s="545"/>
      <c r="T11925" s="25"/>
      <c r="U11925" s="25"/>
    </row>
    <row r="11926" spans="2:21">
      <c r="B11926" s="9"/>
      <c r="C11926" s="9"/>
      <c r="D11926" s="9"/>
      <c r="E11926" s="9"/>
      <c r="F11926" s="10"/>
      <c r="G11926" s="4"/>
      <c r="H11926" s="24"/>
      <c r="I11926" s="184"/>
      <c r="J11926" s="182"/>
      <c r="K11926" s="21"/>
      <c r="L11926" s="24"/>
      <c r="M11926" s="185"/>
      <c r="N11926" s="24"/>
      <c r="O11926" s="14"/>
      <c r="P11926" s="14"/>
      <c r="Q11926" s="39"/>
      <c r="R11926" s="545"/>
      <c r="S11926" s="545"/>
      <c r="T11926" s="25"/>
      <c r="U11926" s="25"/>
    </row>
    <row r="11927" spans="2:21">
      <c r="B11927" s="9"/>
      <c r="C11927" s="9"/>
      <c r="D11927" s="9"/>
      <c r="E11927" s="9"/>
      <c r="F11927" s="10"/>
      <c r="G11927" s="4"/>
      <c r="H11927" s="24"/>
      <c r="I11927" s="184"/>
      <c r="J11927" s="182"/>
      <c r="K11927" s="21"/>
      <c r="L11927" s="24"/>
      <c r="M11927" s="185"/>
      <c r="N11927" s="24"/>
      <c r="O11927" s="14"/>
      <c r="P11927" s="14"/>
      <c r="Q11927" s="39"/>
      <c r="R11927" s="545"/>
      <c r="S11927" s="545"/>
      <c r="T11927" s="25"/>
      <c r="U11927" s="25"/>
    </row>
    <row r="11928" spans="2:21">
      <c r="B11928" s="9"/>
      <c r="C11928" s="9"/>
      <c r="D11928" s="9"/>
      <c r="E11928" s="9"/>
      <c r="F11928" s="10"/>
      <c r="G11928" s="4"/>
      <c r="H11928" s="24"/>
      <c r="I11928" s="184"/>
      <c r="J11928" s="182"/>
      <c r="K11928" s="21"/>
      <c r="L11928" s="24"/>
      <c r="M11928" s="185"/>
      <c r="N11928" s="24"/>
      <c r="O11928" s="14"/>
      <c r="P11928" s="14"/>
      <c r="Q11928" s="39"/>
      <c r="R11928" s="545"/>
      <c r="S11928" s="545"/>
      <c r="T11928" s="25"/>
      <c r="U11928" s="25"/>
    </row>
    <row r="11929" spans="2:21">
      <c r="B11929" s="9"/>
      <c r="C11929" s="9"/>
      <c r="D11929" s="9"/>
      <c r="E11929" s="9"/>
      <c r="F11929" s="10"/>
      <c r="G11929" s="4"/>
      <c r="H11929" s="24"/>
      <c r="I11929" s="184"/>
      <c r="J11929" s="182"/>
      <c r="K11929" s="21"/>
      <c r="L11929" s="24"/>
      <c r="M11929" s="185"/>
      <c r="N11929" s="24"/>
      <c r="O11929" s="14"/>
      <c r="P11929" s="14"/>
      <c r="Q11929" s="39"/>
      <c r="R11929" s="545"/>
      <c r="S11929" s="545"/>
      <c r="T11929" s="25"/>
      <c r="U11929" s="25"/>
    </row>
    <row r="11930" spans="2:21">
      <c r="B11930" s="9"/>
      <c r="C11930" s="9"/>
      <c r="D11930" s="9"/>
      <c r="E11930" s="9"/>
      <c r="F11930" s="10"/>
      <c r="G11930" s="4"/>
      <c r="H11930" s="24"/>
      <c r="I11930" s="184"/>
      <c r="J11930" s="182"/>
      <c r="K11930" s="21"/>
      <c r="L11930" s="24"/>
      <c r="M11930" s="185"/>
      <c r="N11930" s="24"/>
      <c r="O11930" s="14"/>
      <c r="P11930" s="14"/>
      <c r="Q11930" s="39"/>
      <c r="R11930" s="545"/>
      <c r="S11930" s="545"/>
      <c r="T11930" s="25"/>
      <c r="U11930" s="25"/>
    </row>
    <row r="11931" spans="2:21">
      <c r="B11931" s="9"/>
      <c r="C11931" s="9"/>
      <c r="D11931" s="9"/>
      <c r="E11931" s="9"/>
      <c r="F11931" s="10"/>
      <c r="G11931" s="4"/>
      <c r="H11931" s="24"/>
      <c r="I11931" s="184"/>
      <c r="J11931" s="182"/>
      <c r="K11931" s="21"/>
      <c r="L11931" s="24"/>
      <c r="M11931" s="185"/>
      <c r="N11931" s="24"/>
      <c r="O11931" s="14"/>
      <c r="P11931" s="14"/>
      <c r="Q11931" s="39"/>
      <c r="R11931" s="545"/>
      <c r="S11931" s="545"/>
      <c r="T11931" s="25"/>
      <c r="U11931" s="25"/>
    </row>
    <row r="11932" spans="2:21">
      <c r="B11932" s="9"/>
      <c r="C11932" s="9"/>
      <c r="D11932" s="9"/>
      <c r="E11932" s="9"/>
      <c r="F11932" s="10"/>
      <c r="G11932" s="4"/>
      <c r="H11932" s="24"/>
      <c r="I11932" s="184"/>
      <c r="J11932" s="182"/>
      <c r="K11932" s="21"/>
      <c r="L11932" s="24"/>
      <c r="M11932" s="185"/>
      <c r="N11932" s="24"/>
      <c r="O11932" s="14"/>
      <c r="P11932" s="14"/>
      <c r="Q11932" s="39"/>
      <c r="R11932" s="545"/>
      <c r="S11932" s="545"/>
      <c r="T11932" s="25"/>
      <c r="U11932" s="25"/>
    </row>
    <row r="11933" spans="2:21">
      <c r="B11933" s="9"/>
      <c r="C11933" s="9"/>
      <c r="D11933" s="9"/>
      <c r="E11933" s="9"/>
      <c r="F11933" s="10"/>
      <c r="G11933" s="4"/>
      <c r="H11933" s="24"/>
      <c r="I11933" s="184"/>
      <c r="J11933" s="182"/>
      <c r="K11933" s="21"/>
      <c r="L11933" s="24"/>
      <c r="M11933" s="185"/>
      <c r="N11933" s="24"/>
      <c r="O11933" s="14"/>
      <c r="P11933" s="14"/>
      <c r="Q11933" s="39"/>
      <c r="R11933" s="545"/>
      <c r="S11933" s="545"/>
      <c r="T11933" s="25"/>
      <c r="U11933" s="25"/>
    </row>
    <row r="11934" spans="2:21">
      <c r="B11934" s="9"/>
      <c r="C11934" s="9"/>
      <c r="D11934" s="9"/>
      <c r="E11934" s="9"/>
      <c r="F11934" s="10"/>
      <c r="G11934" s="4"/>
      <c r="H11934" s="24"/>
      <c r="I11934" s="184"/>
      <c r="J11934" s="182"/>
      <c r="K11934" s="21"/>
      <c r="L11934" s="24"/>
      <c r="M11934" s="185"/>
      <c r="N11934" s="24"/>
      <c r="O11934" s="14"/>
      <c r="P11934" s="14"/>
      <c r="Q11934" s="39"/>
      <c r="R11934" s="545"/>
      <c r="S11934" s="545"/>
      <c r="T11934" s="25"/>
      <c r="U11934" s="25"/>
    </row>
    <row r="11935" spans="2:21">
      <c r="B11935" s="9"/>
      <c r="C11935" s="9"/>
      <c r="D11935" s="9"/>
      <c r="E11935" s="9"/>
      <c r="F11935" s="10"/>
      <c r="G11935" s="4"/>
      <c r="H11935" s="24"/>
      <c r="I11935" s="184"/>
      <c r="J11935" s="182"/>
      <c r="K11935" s="21"/>
      <c r="L11935" s="24"/>
      <c r="M11935" s="185"/>
      <c r="N11935" s="24"/>
      <c r="O11935" s="14"/>
      <c r="P11935" s="14"/>
      <c r="Q11935" s="39"/>
      <c r="R11935" s="545"/>
      <c r="S11935" s="545"/>
      <c r="T11935" s="25"/>
      <c r="U11935" s="25"/>
    </row>
    <row r="11936" spans="2:21">
      <c r="B11936" s="9"/>
      <c r="C11936" s="9"/>
      <c r="D11936" s="9"/>
      <c r="E11936" s="9"/>
      <c r="F11936" s="10"/>
      <c r="G11936" s="4"/>
      <c r="H11936" s="24"/>
      <c r="I11936" s="184"/>
      <c r="J11936" s="182"/>
      <c r="K11936" s="21"/>
      <c r="L11936" s="24"/>
      <c r="M11936" s="185"/>
      <c r="N11936" s="24"/>
      <c r="O11936" s="14"/>
      <c r="P11936" s="14"/>
      <c r="Q11936" s="39"/>
      <c r="R11936" s="545"/>
      <c r="S11936" s="545"/>
      <c r="T11936" s="25"/>
      <c r="U11936" s="25"/>
    </row>
    <row r="11937" spans="2:21">
      <c r="B11937" s="9"/>
      <c r="C11937" s="9"/>
      <c r="D11937" s="9"/>
      <c r="E11937" s="9"/>
      <c r="F11937" s="10"/>
      <c r="G11937" s="4"/>
      <c r="H11937" s="24"/>
      <c r="I11937" s="184"/>
      <c r="J11937" s="182"/>
      <c r="K11937" s="21"/>
      <c r="L11937" s="24"/>
      <c r="M11937" s="185"/>
      <c r="N11937" s="24"/>
      <c r="O11937" s="14"/>
      <c r="P11937" s="14"/>
      <c r="Q11937" s="39"/>
      <c r="R11937" s="545"/>
      <c r="S11937" s="545"/>
      <c r="T11937" s="25"/>
      <c r="U11937" s="25"/>
    </row>
    <row r="11938" spans="2:21">
      <c r="B11938" s="9"/>
      <c r="C11938" s="9"/>
      <c r="D11938" s="9"/>
      <c r="E11938" s="9"/>
      <c r="F11938" s="10"/>
      <c r="G11938" s="4"/>
      <c r="H11938" s="24"/>
      <c r="I11938" s="184"/>
      <c r="J11938" s="182"/>
      <c r="K11938" s="21"/>
      <c r="L11938" s="24"/>
      <c r="M11938" s="185"/>
      <c r="N11938" s="24"/>
      <c r="O11938" s="14"/>
      <c r="P11938" s="14"/>
      <c r="Q11938" s="39"/>
      <c r="R11938" s="545"/>
      <c r="S11938" s="545"/>
      <c r="T11938" s="25"/>
      <c r="U11938" s="25"/>
    </row>
    <row r="11939" spans="2:21">
      <c r="B11939" s="9"/>
      <c r="C11939" s="9"/>
      <c r="D11939" s="9"/>
      <c r="E11939" s="9"/>
      <c r="F11939" s="10"/>
      <c r="G11939" s="4"/>
      <c r="H11939" s="24"/>
      <c r="I11939" s="184"/>
      <c r="J11939" s="182"/>
      <c r="K11939" s="21"/>
      <c r="L11939" s="24"/>
      <c r="M11939" s="185"/>
      <c r="N11939" s="24"/>
      <c r="O11939" s="14"/>
      <c r="P11939" s="14"/>
      <c r="Q11939" s="39"/>
      <c r="R11939" s="545"/>
      <c r="S11939" s="545"/>
      <c r="T11939" s="25"/>
      <c r="U11939" s="25"/>
    </row>
    <row r="11940" spans="2:21">
      <c r="B11940" s="9"/>
      <c r="C11940" s="9"/>
      <c r="D11940" s="9"/>
      <c r="E11940" s="9"/>
      <c r="F11940" s="10"/>
      <c r="G11940" s="4"/>
      <c r="H11940" s="24"/>
      <c r="I11940" s="184"/>
      <c r="J11940" s="182"/>
      <c r="K11940" s="21"/>
      <c r="L11940" s="24"/>
      <c r="M11940" s="185"/>
      <c r="N11940" s="24"/>
      <c r="O11940" s="14"/>
      <c r="P11940" s="14"/>
      <c r="Q11940" s="39"/>
      <c r="R11940" s="545"/>
      <c r="S11940" s="545"/>
      <c r="T11940" s="25"/>
      <c r="U11940" s="25"/>
    </row>
    <row r="11941" spans="2:21">
      <c r="B11941" s="9"/>
      <c r="C11941" s="9"/>
      <c r="D11941" s="9"/>
      <c r="E11941" s="9"/>
      <c r="F11941" s="10"/>
      <c r="G11941" s="4"/>
      <c r="H11941" s="24"/>
      <c r="I11941" s="184"/>
      <c r="J11941" s="182"/>
      <c r="K11941" s="21"/>
      <c r="L11941" s="24"/>
      <c r="M11941" s="185"/>
      <c r="N11941" s="24"/>
      <c r="O11941" s="14"/>
      <c r="P11941" s="14"/>
      <c r="Q11941" s="39"/>
      <c r="R11941" s="545"/>
      <c r="S11941" s="545"/>
      <c r="T11941" s="25"/>
      <c r="U11941" s="25"/>
    </row>
    <row r="11942" spans="2:21">
      <c r="B11942" s="9"/>
      <c r="C11942" s="9"/>
      <c r="D11942" s="9"/>
      <c r="E11942" s="9"/>
      <c r="F11942" s="10"/>
      <c r="G11942" s="4"/>
      <c r="H11942" s="24"/>
      <c r="I11942" s="184"/>
      <c r="J11942" s="182"/>
      <c r="K11942" s="21"/>
      <c r="L11942" s="24"/>
      <c r="M11942" s="185"/>
      <c r="N11942" s="24"/>
      <c r="O11942" s="14"/>
      <c r="P11942" s="14"/>
      <c r="Q11942" s="39"/>
      <c r="R11942" s="545"/>
      <c r="S11942" s="545"/>
      <c r="T11942" s="25"/>
      <c r="U11942" s="25"/>
    </row>
    <row r="11943" spans="2:21">
      <c r="B11943" s="9"/>
      <c r="C11943" s="9"/>
      <c r="D11943" s="9"/>
      <c r="E11943" s="9"/>
      <c r="F11943" s="10"/>
      <c r="G11943" s="4"/>
      <c r="H11943" s="24"/>
      <c r="I11943" s="184"/>
      <c r="J11943" s="182"/>
      <c r="K11943" s="21"/>
      <c r="L11943" s="24"/>
      <c r="M11943" s="185"/>
      <c r="N11943" s="24"/>
      <c r="O11943" s="14"/>
      <c r="P11943" s="14"/>
      <c r="Q11943" s="39"/>
      <c r="R11943" s="545"/>
      <c r="S11943" s="545"/>
      <c r="T11943" s="25"/>
      <c r="U11943" s="25"/>
    </row>
    <row r="11944" spans="2:21">
      <c r="B11944" s="9"/>
      <c r="C11944" s="9"/>
      <c r="D11944" s="9"/>
      <c r="E11944" s="9"/>
      <c r="F11944" s="10"/>
      <c r="G11944" s="4"/>
      <c r="H11944" s="24"/>
      <c r="I11944" s="184"/>
      <c r="J11944" s="182"/>
      <c r="K11944" s="21"/>
      <c r="L11944" s="24"/>
      <c r="M11944" s="185"/>
      <c r="N11944" s="24"/>
      <c r="O11944" s="14"/>
      <c r="P11944" s="14"/>
      <c r="Q11944" s="39"/>
      <c r="R11944" s="545"/>
      <c r="S11944" s="545"/>
      <c r="T11944" s="25"/>
      <c r="U11944" s="25"/>
    </row>
    <row r="11945" spans="2:21">
      <c r="B11945" s="9"/>
      <c r="C11945" s="9"/>
      <c r="D11945" s="9"/>
      <c r="E11945" s="9"/>
      <c r="F11945" s="10"/>
      <c r="G11945" s="4"/>
      <c r="H11945" s="24"/>
      <c r="I11945" s="184"/>
      <c r="J11945" s="182"/>
      <c r="K11945" s="21"/>
      <c r="L11945" s="24"/>
      <c r="M11945" s="185"/>
      <c r="N11945" s="24"/>
      <c r="O11945" s="14"/>
      <c r="P11945" s="14"/>
      <c r="Q11945" s="39"/>
      <c r="R11945" s="545"/>
      <c r="S11945" s="545"/>
      <c r="T11945" s="25"/>
      <c r="U11945" s="25"/>
    </row>
    <row r="11946" spans="2:21">
      <c r="B11946" s="9"/>
      <c r="C11946" s="9"/>
      <c r="D11946" s="9"/>
      <c r="E11946" s="9"/>
      <c r="F11946" s="10"/>
      <c r="G11946" s="4"/>
      <c r="H11946" s="24"/>
      <c r="I11946" s="184"/>
      <c r="J11946" s="182"/>
      <c r="K11946" s="21"/>
      <c r="L11946" s="24"/>
      <c r="M11946" s="185"/>
      <c r="N11946" s="24"/>
      <c r="O11946" s="14"/>
      <c r="P11946" s="14"/>
      <c r="Q11946" s="39"/>
      <c r="R11946" s="545"/>
      <c r="S11946" s="545"/>
      <c r="T11946" s="25"/>
      <c r="U11946" s="25"/>
    </row>
    <row r="11947" spans="2:21">
      <c r="B11947" s="9"/>
      <c r="C11947" s="9"/>
      <c r="D11947" s="9"/>
      <c r="E11947" s="9"/>
      <c r="F11947" s="10"/>
      <c r="G11947" s="4"/>
      <c r="H11947" s="24"/>
      <c r="I11947" s="184"/>
      <c r="J11947" s="182"/>
      <c r="K11947" s="21"/>
      <c r="L11947" s="24"/>
      <c r="M11947" s="185"/>
      <c r="N11947" s="24"/>
      <c r="O11947" s="14"/>
      <c r="P11947" s="14"/>
      <c r="Q11947" s="39"/>
      <c r="R11947" s="545"/>
      <c r="S11947" s="545"/>
      <c r="T11947" s="25"/>
      <c r="U11947" s="25"/>
    </row>
    <row r="11948" spans="2:21">
      <c r="B11948" s="9"/>
      <c r="C11948" s="9"/>
      <c r="D11948" s="9"/>
      <c r="E11948" s="9"/>
      <c r="F11948" s="10"/>
      <c r="G11948" s="4"/>
      <c r="H11948" s="24"/>
      <c r="I11948" s="184"/>
      <c r="J11948" s="182"/>
      <c r="K11948" s="21"/>
      <c r="L11948" s="24"/>
      <c r="M11948" s="185"/>
      <c r="N11948" s="24"/>
      <c r="O11948" s="14"/>
      <c r="P11948" s="14"/>
      <c r="Q11948" s="39"/>
      <c r="R11948" s="545"/>
      <c r="S11948" s="545"/>
      <c r="T11948" s="25"/>
      <c r="U11948" s="25"/>
    </row>
    <row r="11949" spans="2:21">
      <c r="B11949" s="9"/>
      <c r="C11949" s="9"/>
      <c r="D11949" s="9"/>
      <c r="E11949" s="9"/>
      <c r="F11949" s="10"/>
      <c r="G11949" s="4"/>
      <c r="H11949" s="24"/>
      <c r="I11949" s="184"/>
      <c r="J11949" s="182"/>
      <c r="K11949" s="21"/>
      <c r="L11949" s="24"/>
      <c r="M11949" s="185"/>
      <c r="N11949" s="24"/>
      <c r="O11949" s="14"/>
      <c r="P11949" s="14"/>
      <c r="Q11949" s="39"/>
      <c r="R11949" s="545"/>
      <c r="S11949" s="545"/>
      <c r="T11949" s="25"/>
      <c r="U11949" s="25"/>
    </row>
    <row r="11950" spans="2:21">
      <c r="B11950" s="9"/>
      <c r="C11950" s="9"/>
      <c r="D11950" s="9"/>
      <c r="E11950" s="9"/>
      <c r="F11950" s="10"/>
      <c r="G11950" s="4"/>
      <c r="H11950" s="24"/>
      <c r="I11950" s="184"/>
      <c r="J11950" s="182"/>
      <c r="K11950" s="21"/>
      <c r="L11950" s="24"/>
      <c r="M11950" s="185"/>
      <c r="N11950" s="24"/>
      <c r="O11950" s="14"/>
      <c r="P11950" s="14"/>
      <c r="Q11950" s="39"/>
      <c r="R11950" s="545"/>
      <c r="S11950" s="545"/>
      <c r="T11950" s="25"/>
      <c r="U11950" s="25"/>
    </row>
    <row r="11951" spans="2:21">
      <c r="B11951" s="9"/>
      <c r="C11951" s="9"/>
      <c r="D11951" s="9"/>
      <c r="E11951" s="9"/>
      <c r="F11951" s="10"/>
      <c r="G11951" s="4"/>
      <c r="H11951" s="24"/>
      <c r="I11951" s="184"/>
      <c r="J11951" s="182"/>
      <c r="K11951" s="21"/>
      <c r="L11951" s="24"/>
      <c r="M11951" s="185"/>
      <c r="N11951" s="24"/>
      <c r="O11951" s="14"/>
      <c r="P11951" s="14"/>
      <c r="Q11951" s="39"/>
      <c r="R11951" s="545"/>
      <c r="S11951" s="545"/>
      <c r="T11951" s="25"/>
      <c r="U11951" s="25"/>
    </row>
    <row r="11952" spans="2:21">
      <c r="B11952" s="9"/>
      <c r="C11952" s="9"/>
      <c r="D11952" s="9"/>
      <c r="E11952" s="9"/>
      <c r="F11952" s="10"/>
      <c r="G11952" s="4"/>
      <c r="H11952" s="24"/>
      <c r="I11952" s="184"/>
      <c r="J11952" s="182"/>
      <c r="K11952" s="21"/>
      <c r="L11952" s="24"/>
      <c r="M11952" s="185"/>
      <c r="N11952" s="24"/>
      <c r="O11952" s="14"/>
      <c r="P11952" s="14"/>
      <c r="Q11952" s="39"/>
      <c r="R11952" s="545"/>
      <c r="S11952" s="545"/>
      <c r="T11952" s="25"/>
      <c r="U11952" s="25"/>
    </row>
    <row r="11953" spans="2:21">
      <c r="B11953" s="9"/>
      <c r="C11953" s="9"/>
      <c r="D11953" s="9"/>
      <c r="E11953" s="9"/>
      <c r="F11953" s="10"/>
      <c r="G11953" s="4"/>
      <c r="H11953" s="24"/>
      <c r="I11953" s="184"/>
      <c r="J11953" s="182"/>
      <c r="K11953" s="21"/>
      <c r="L11953" s="24"/>
      <c r="M11953" s="185"/>
      <c r="N11953" s="24"/>
      <c r="O11953" s="14"/>
      <c r="P11953" s="14"/>
      <c r="Q11953" s="39"/>
      <c r="R11953" s="545"/>
      <c r="S11953" s="545"/>
      <c r="T11953" s="25"/>
      <c r="U11953" s="25"/>
    </row>
    <row r="11954" spans="2:21">
      <c r="B11954" s="9"/>
      <c r="C11954" s="9"/>
      <c r="D11954" s="9"/>
      <c r="E11954" s="9"/>
      <c r="F11954" s="10"/>
      <c r="G11954" s="4"/>
      <c r="H11954" s="24"/>
      <c r="I11954" s="184"/>
      <c r="J11954" s="182"/>
      <c r="K11954" s="21"/>
      <c r="L11954" s="24"/>
      <c r="M11954" s="185"/>
      <c r="N11954" s="24"/>
      <c r="O11954" s="14"/>
      <c r="P11954" s="14"/>
      <c r="Q11954" s="39"/>
      <c r="R11954" s="545"/>
      <c r="S11954" s="545"/>
      <c r="T11954" s="25"/>
      <c r="U11954" s="25"/>
    </row>
    <row r="11955" spans="2:21">
      <c r="B11955" s="9"/>
      <c r="C11955" s="9"/>
      <c r="D11955" s="9"/>
      <c r="E11955" s="9"/>
      <c r="F11955" s="10"/>
      <c r="G11955" s="4"/>
      <c r="H11955" s="24"/>
      <c r="I11955" s="184"/>
      <c r="J11955" s="182"/>
      <c r="K11955" s="21"/>
      <c r="L11955" s="24"/>
      <c r="M11955" s="185"/>
      <c r="N11955" s="24"/>
      <c r="O11955" s="14"/>
      <c r="P11955" s="14"/>
      <c r="Q11955" s="39"/>
      <c r="R11955" s="545"/>
      <c r="S11955" s="545"/>
      <c r="T11955" s="25"/>
      <c r="U11955" s="25"/>
    </row>
    <row r="11956" spans="2:21">
      <c r="B11956" s="9"/>
      <c r="C11956" s="9"/>
      <c r="D11956" s="9"/>
      <c r="E11956" s="9"/>
      <c r="F11956" s="10"/>
      <c r="G11956" s="4"/>
      <c r="H11956" s="24"/>
      <c r="I11956" s="184"/>
      <c r="J11956" s="182"/>
      <c r="K11956" s="21"/>
      <c r="L11956" s="24"/>
      <c r="M11956" s="185"/>
      <c r="N11956" s="24"/>
      <c r="O11956" s="14"/>
      <c r="P11956" s="14"/>
      <c r="Q11956" s="39"/>
      <c r="R11956" s="545"/>
      <c r="S11956" s="545"/>
      <c r="T11956" s="25"/>
      <c r="U11956" s="25"/>
    </row>
    <row r="11957" spans="2:21">
      <c r="B11957" s="9"/>
      <c r="C11957" s="9"/>
      <c r="D11957" s="9"/>
      <c r="E11957" s="9"/>
      <c r="F11957" s="10"/>
      <c r="G11957" s="4"/>
      <c r="H11957" s="24"/>
      <c r="I11957" s="184"/>
      <c r="J11957" s="182"/>
      <c r="K11957" s="21"/>
      <c r="L11957" s="24"/>
      <c r="M11957" s="185"/>
      <c r="N11957" s="24"/>
      <c r="O11957" s="14"/>
      <c r="P11957" s="14"/>
      <c r="Q11957" s="39"/>
      <c r="R11957" s="545"/>
      <c r="S11957" s="545"/>
      <c r="T11957" s="25"/>
      <c r="U11957" s="25"/>
    </row>
    <row r="11958" spans="2:21">
      <c r="B11958" s="9"/>
      <c r="C11958" s="9"/>
      <c r="D11958" s="9"/>
      <c r="E11958" s="9"/>
      <c r="F11958" s="10"/>
      <c r="G11958" s="4"/>
      <c r="H11958" s="24"/>
      <c r="I11958" s="184"/>
      <c r="J11958" s="182"/>
      <c r="K11958" s="21"/>
      <c r="L11958" s="24"/>
      <c r="M11958" s="185"/>
      <c r="N11958" s="24"/>
      <c r="O11958" s="14"/>
      <c r="P11958" s="14"/>
      <c r="Q11958" s="39"/>
      <c r="R11958" s="545"/>
      <c r="S11958" s="545"/>
      <c r="T11958" s="25"/>
      <c r="U11958" s="25"/>
    </row>
    <row r="11959" spans="2:21">
      <c r="B11959" s="9"/>
      <c r="C11959" s="9"/>
      <c r="D11959" s="9"/>
      <c r="E11959" s="9"/>
      <c r="F11959" s="10"/>
      <c r="G11959" s="4"/>
      <c r="H11959" s="24"/>
      <c r="I11959" s="184"/>
      <c r="J11959" s="182"/>
      <c r="K11959" s="21"/>
      <c r="L11959" s="24"/>
      <c r="M11959" s="185"/>
      <c r="N11959" s="24"/>
      <c r="O11959" s="14"/>
      <c r="P11959" s="14"/>
      <c r="Q11959" s="39"/>
      <c r="R11959" s="545"/>
      <c r="S11959" s="545"/>
      <c r="T11959" s="25"/>
      <c r="U11959" s="25"/>
    </row>
    <row r="11960" spans="2:21">
      <c r="B11960" s="9"/>
      <c r="C11960" s="9"/>
      <c r="D11960" s="9"/>
      <c r="E11960" s="9"/>
      <c r="F11960" s="10"/>
      <c r="G11960" s="4"/>
      <c r="H11960" s="24"/>
      <c r="I11960" s="184"/>
      <c r="J11960" s="182"/>
      <c r="K11960" s="21"/>
      <c r="L11960" s="24"/>
      <c r="M11960" s="185"/>
      <c r="N11960" s="24"/>
      <c r="O11960" s="14"/>
      <c r="P11960" s="14"/>
      <c r="Q11960" s="39"/>
      <c r="R11960" s="545"/>
      <c r="S11960" s="545"/>
      <c r="T11960" s="25"/>
      <c r="U11960" s="25"/>
    </row>
    <row r="11961" spans="2:21">
      <c r="B11961" s="9"/>
      <c r="C11961" s="9"/>
      <c r="D11961" s="9"/>
      <c r="E11961" s="9"/>
      <c r="F11961" s="10"/>
      <c r="G11961" s="4"/>
      <c r="H11961" s="24"/>
      <c r="I11961" s="184"/>
      <c r="J11961" s="182"/>
      <c r="K11961" s="21"/>
      <c r="L11961" s="24"/>
      <c r="M11961" s="185"/>
      <c r="N11961" s="24"/>
      <c r="O11961" s="14"/>
      <c r="P11961" s="14"/>
      <c r="Q11961" s="39"/>
      <c r="R11961" s="545"/>
      <c r="S11961" s="545"/>
      <c r="T11961" s="25"/>
      <c r="U11961" s="25"/>
    </row>
    <row r="11962" spans="2:21">
      <c r="B11962" s="9"/>
      <c r="C11962" s="9"/>
      <c r="D11962" s="9"/>
      <c r="E11962" s="9"/>
      <c r="F11962" s="10"/>
      <c r="G11962" s="4"/>
      <c r="H11962" s="24"/>
      <c r="I11962" s="184"/>
      <c r="J11962" s="182"/>
      <c r="K11962" s="21"/>
      <c r="L11962" s="24"/>
      <c r="M11962" s="185"/>
      <c r="N11962" s="24"/>
      <c r="O11962" s="14"/>
      <c r="P11962" s="14"/>
      <c r="Q11962" s="39"/>
      <c r="R11962" s="545"/>
      <c r="S11962" s="545"/>
      <c r="T11962" s="25"/>
      <c r="U11962" s="25"/>
    </row>
    <row r="11963" spans="2:21">
      <c r="B11963" s="9"/>
      <c r="C11963" s="9"/>
      <c r="D11963" s="9"/>
      <c r="E11963" s="9"/>
      <c r="F11963" s="10"/>
      <c r="G11963" s="4"/>
      <c r="H11963" s="24"/>
      <c r="I11963" s="184"/>
      <c r="J11963" s="182"/>
      <c r="K11963" s="21"/>
      <c r="L11963" s="24"/>
      <c r="M11963" s="185"/>
      <c r="N11963" s="24"/>
      <c r="O11963" s="14"/>
      <c r="P11963" s="14"/>
      <c r="Q11963" s="39"/>
      <c r="R11963" s="545"/>
      <c r="S11963" s="545"/>
      <c r="T11963" s="25"/>
      <c r="U11963" s="25"/>
    </row>
    <row r="11964" spans="2:21">
      <c r="B11964" s="9"/>
      <c r="C11964" s="9"/>
      <c r="D11964" s="9"/>
      <c r="E11964" s="9"/>
      <c r="F11964" s="10"/>
      <c r="G11964" s="4"/>
      <c r="H11964" s="24"/>
      <c r="I11964" s="184"/>
      <c r="J11964" s="182"/>
      <c r="K11964" s="21"/>
      <c r="L11964" s="24"/>
      <c r="M11964" s="185"/>
      <c r="N11964" s="24"/>
      <c r="O11964" s="14"/>
      <c r="P11964" s="14"/>
      <c r="Q11964" s="39"/>
      <c r="R11964" s="545"/>
      <c r="S11964" s="545"/>
      <c r="T11964" s="25"/>
      <c r="U11964" s="25"/>
    </row>
    <row r="11965" spans="2:21">
      <c r="B11965" s="9"/>
      <c r="C11965" s="9"/>
      <c r="D11965" s="9"/>
      <c r="E11965" s="9"/>
      <c r="F11965" s="10"/>
      <c r="G11965" s="4"/>
      <c r="H11965" s="24"/>
      <c r="I11965" s="184"/>
      <c r="J11965" s="182"/>
      <c r="K11965" s="21"/>
      <c r="L11965" s="24"/>
      <c r="M11965" s="185"/>
      <c r="N11965" s="24"/>
      <c r="O11965" s="14"/>
      <c r="P11965" s="14"/>
      <c r="Q11965" s="39"/>
      <c r="R11965" s="545"/>
      <c r="S11965" s="545"/>
      <c r="T11965" s="25"/>
      <c r="U11965" s="25"/>
    </row>
    <row r="11966" spans="2:21">
      <c r="B11966" s="9"/>
      <c r="C11966" s="9"/>
      <c r="D11966" s="9"/>
      <c r="E11966" s="9"/>
      <c r="F11966" s="10"/>
      <c r="G11966" s="4"/>
      <c r="H11966" s="24"/>
      <c r="I11966" s="184"/>
      <c r="J11966" s="182"/>
      <c r="K11966" s="21"/>
      <c r="L11966" s="24"/>
      <c r="M11966" s="185"/>
      <c r="N11966" s="24"/>
      <c r="O11966" s="14"/>
      <c r="P11966" s="14"/>
      <c r="Q11966" s="39"/>
      <c r="R11966" s="545"/>
      <c r="S11966" s="545"/>
      <c r="T11966" s="25"/>
      <c r="U11966" s="25"/>
    </row>
    <row r="11967" spans="2:21">
      <c r="B11967" s="9"/>
      <c r="C11967" s="9"/>
      <c r="D11967" s="9"/>
      <c r="E11967" s="9"/>
      <c r="F11967" s="10"/>
      <c r="G11967" s="4"/>
      <c r="H11967" s="24"/>
      <c r="I11967" s="184"/>
      <c r="J11967" s="182"/>
      <c r="K11967" s="21"/>
      <c r="L11967" s="24"/>
      <c r="M11967" s="185"/>
      <c r="N11967" s="24"/>
      <c r="O11967" s="14"/>
      <c r="P11967" s="14"/>
      <c r="Q11967" s="39"/>
      <c r="R11967" s="545"/>
      <c r="S11967" s="545"/>
      <c r="T11967" s="25"/>
      <c r="U11967" s="25"/>
    </row>
    <row r="11968" spans="2:21">
      <c r="B11968" s="9"/>
      <c r="C11968" s="9"/>
      <c r="D11968" s="9"/>
      <c r="E11968" s="9"/>
      <c r="F11968" s="10"/>
      <c r="G11968" s="4"/>
      <c r="H11968" s="24"/>
      <c r="I11968" s="184"/>
      <c r="J11968" s="182"/>
      <c r="K11968" s="21"/>
      <c r="L11968" s="24"/>
      <c r="M11968" s="185"/>
      <c r="N11968" s="24"/>
      <c r="O11968" s="14"/>
      <c r="P11968" s="14"/>
      <c r="Q11968" s="39"/>
      <c r="R11968" s="545"/>
      <c r="S11968" s="545"/>
      <c r="T11968" s="25"/>
      <c r="U11968" s="25"/>
    </row>
    <row r="11969" spans="2:21">
      <c r="B11969" s="9"/>
      <c r="C11969" s="9"/>
      <c r="D11969" s="9"/>
      <c r="E11969" s="9"/>
      <c r="F11969" s="10"/>
      <c r="G11969" s="4"/>
      <c r="H11969" s="24"/>
      <c r="I11969" s="184"/>
      <c r="J11969" s="182"/>
      <c r="K11969" s="21"/>
      <c r="L11969" s="24"/>
      <c r="M11969" s="185"/>
      <c r="N11969" s="24"/>
      <c r="O11969" s="14"/>
      <c r="P11969" s="14"/>
      <c r="Q11969" s="39"/>
      <c r="R11969" s="545"/>
      <c r="S11969" s="545"/>
      <c r="T11969" s="25"/>
      <c r="U11969" s="25"/>
    </row>
    <row r="11970" spans="2:21">
      <c r="B11970" s="9"/>
      <c r="C11970" s="9"/>
      <c r="D11970" s="9"/>
      <c r="E11970" s="9"/>
      <c r="F11970" s="10"/>
      <c r="G11970" s="4"/>
      <c r="H11970" s="24"/>
      <c r="I11970" s="184"/>
      <c r="J11970" s="182"/>
      <c r="K11970" s="21"/>
      <c r="L11970" s="24"/>
      <c r="M11970" s="185"/>
      <c r="N11970" s="24"/>
      <c r="O11970" s="14"/>
      <c r="P11970" s="14"/>
      <c r="Q11970" s="39"/>
      <c r="R11970" s="545"/>
      <c r="S11970" s="545"/>
      <c r="T11970" s="25"/>
      <c r="U11970" s="25"/>
    </row>
    <row r="11971" spans="2:21">
      <c r="B11971" s="9"/>
      <c r="C11971" s="9"/>
      <c r="D11971" s="9"/>
      <c r="E11971" s="9"/>
      <c r="F11971" s="10"/>
      <c r="G11971" s="4"/>
      <c r="H11971" s="24"/>
      <c r="I11971" s="184"/>
      <c r="J11971" s="182"/>
      <c r="K11971" s="21"/>
      <c r="L11971" s="24"/>
      <c r="M11971" s="185"/>
      <c r="N11971" s="24"/>
      <c r="O11971" s="14"/>
      <c r="P11971" s="14"/>
      <c r="Q11971" s="39"/>
      <c r="R11971" s="545"/>
      <c r="S11971" s="545"/>
      <c r="T11971" s="25"/>
      <c r="U11971" s="25"/>
    </row>
    <row r="11972" spans="2:21">
      <c r="B11972" s="9"/>
      <c r="C11972" s="9"/>
      <c r="D11972" s="9"/>
      <c r="E11972" s="9"/>
      <c r="F11972" s="10"/>
      <c r="G11972" s="4"/>
      <c r="H11972" s="24"/>
      <c r="I11972" s="184"/>
      <c r="J11972" s="182"/>
      <c r="K11972" s="21"/>
      <c r="L11972" s="24"/>
      <c r="M11972" s="185"/>
      <c r="N11972" s="24"/>
      <c r="O11972" s="14"/>
      <c r="P11972" s="14"/>
      <c r="Q11972" s="39"/>
      <c r="R11972" s="545"/>
      <c r="S11972" s="545"/>
      <c r="T11972" s="25"/>
      <c r="U11972" s="25"/>
    </row>
    <row r="11973" spans="2:21">
      <c r="B11973" s="9"/>
      <c r="C11973" s="9"/>
      <c r="D11973" s="9"/>
      <c r="E11973" s="9"/>
      <c r="F11973" s="10"/>
      <c r="G11973" s="4"/>
      <c r="H11973" s="24"/>
      <c r="I11973" s="184"/>
      <c r="J11973" s="182"/>
      <c r="K11973" s="21"/>
      <c r="L11973" s="24"/>
      <c r="M11973" s="185"/>
      <c r="N11973" s="24"/>
      <c r="O11973" s="14"/>
      <c r="P11973" s="14"/>
      <c r="Q11973" s="39"/>
      <c r="R11973" s="545"/>
      <c r="S11973" s="545"/>
      <c r="T11973" s="25"/>
      <c r="U11973" s="25"/>
    </row>
    <row r="11974" spans="2:21">
      <c r="B11974" s="9"/>
      <c r="C11974" s="9"/>
      <c r="D11974" s="9"/>
      <c r="E11974" s="9"/>
      <c r="F11974" s="10"/>
      <c r="G11974" s="4"/>
      <c r="H11974" s="24"/>
      <c r="I11974" s="184"/>
      <c r="J11974" s="182"/>
      <c r="K11974" s="21"/>
      <c r="L11974" s="24"/>
      <c r="M11974" s="185"/>
      <c r="N11974" s="24"/>
      <c r="O11974" s="14"/>
      <c r="P11974" s="14"/>
      <c r="Q11974" s="39"/>
      <c r="R11974" s="545"/>
      <c r="S11974" s="545"/>
      <c r="T11974" s="25"/>
      <c r="U11974" s="25"/>
    </row>
    <row r="11975" spans="2:21">
      <c r="B11975" s="9"/>
      <c r="C11975" s="9"/>
      <c r="D11975" s="9"/>
      <c r="E11975" s="9"/>
      <c r="F11975" s="10"/>
      <c r="G11975" s="4"/>
      <c r="H11975" s="24"/>
      <c r="I11975" s="184"/>
      <c r="J11975" s="182"/>
      <c r="K11975" s="21"/>
      <c r="L11975" s="24"/>
      <c r="M11975" s="185"/>
      <c r="N11975" s="24"/>
      <c r="O11975" s="14"/>
      <c r="P11975" s="14"/>
      <c r="Q11975" s="39"/>
      <c r="R11975" s="545"/>
      <c r="S11975" s="545"/>
      <c r="T11975" s="25"/>
      <c r="U11975" s="25"/>
    </row>
    <row r="11976" spans="2:21">
      <c r="B11976" s="9"/>
      <c r="C11976" s="9"/>
      <c r="D11976" s="9"/>
      <c r="E11976" s="9"/>
      <c r="F11976" s="10"/>
      <c r="G11976" s="4"/>
      <c r="H11976" s="24"/>
      <c r="I11976" s="184"/>
      <c r="J11976" s="182"/>
      <c r="K11976" s="21"/>
      <c r="L11976" s="24"/>
      <c r="M11976" s="185"/>
      <c r="N11976" s="24"/>
      <c r="O11976" s="14"/>
      <c r="P11976" s="14"/>
      <c r="Q11976" s="39"/>
      <c r="R11976" s="545"/>
      <c r="S11976" s="545"/>
      <c r="T11976" s="25"/>
      <c r="U11976" s="25"/>
    </row>
    <row r="11977" spans="2:21">
      <c r="B11977" s="9"/>
      <c r="C11977" s="9"/>
      <c r="D11977" s="9"/>
      <c r="E11977" s="9"/>
      <c r="F11977" s="10"/>
      <c r="G11977" s="4"/>
      <c r="H11977" s="24"/>
      <c r="I11977" s="184"/>
      <c r="J11977" s="182"/>
      <c r="K11977" s="21"/>
      <c r="L11977" s="24"/>
      <c r="M11977" s="185"/>
      <c r="N11977" s="24"/>
      <c r="O11977" s="14"/>
      <c r="P11977" s="14"/>
      <c r="Q11977" s="39"/>
      <c r="R11977" s="545"/>
      <c r="S11977" s="545"/>
      <c r="T11977" s="25"/>
      <c r="U11977" s="25"/>
    </row>
    <row r="11978" spans="2:21">
      <c r="B11978" s="9"/>
      <c r="C11978" s="9"/>
      <c r="D11978" s="9"/>
      <c r="E11978" s="9"/>
      <c r="F11978" s="10"/>
      <c r="G11978" s="4"/>
      <c r="H11978" s="24"/>
      <c r="I11978" s="184"/>
      <c r="J11978" s="182"/>
      <c r="K11978" s="21"/>
      <c r="L11978" s="24"/>
      <c r="M11978" s="185"/>
      <c r="N11978" s="24"/>
      <c r="O11978" s="14"/>
      <c r="P11978" s="14"/>
      <c r="Q11978" s="39"/>
      <c r="R11978" s="545"/>
      <c r="S11978" s="545"/>
      <c r="T11978" s="25"/>
      <c r="U11978" s="25"/>
    </row>
    <row r="11979" spans="2:21">
      <c r="B11979" s="9"/>
      <c r="C11979" s="9"/>
      <c r="D11979" s="9"/>
      <c r="E11979" s="9"/>
      <c r="F11979" s="10"/>
      <c r="G11979" s="4"/>
      <c r="H11979" s="24"/>
      <c r="I11979" s="184"/>
      <c r="J11979" s="182"/>
      <c r="K11979" s="21"/>
      <c r="L11979" s="24"/>
      <c r="M11979" s="185"/>
      <c r="N11979" s="24"/>
      <c r="O11979" s="14"/>
      <c r="P11979" s="14"/>
      <c r="Q11979" s="39"/>
      <c r="R11979" s="545"/>
      <c r="S11979" s="545"/>
      <c r="T11979" s="25"/>
      <c r="U11979" s="25"/>
    </row>
    <row r="11980" spans="2:21">
      <c r="B11980" s="9"/>
      <c r="C11980" s="9"/>
      <c r="D11980" s="9"/>
      <c r="E11980" s="9"/>
      <c r="F11980" s="10"/>
      <c r="G11980" s="4"/>
      <c r="H11980" s="24"/>
      <c r="I11980" s="184"/>
      <c r="J11980" s="182"/>
      <c r="K11980" s="21"/>
      <c r="L11980" s="24"/>
      <c r="M11980" s="185"/>
      <c r="N11980" s="24"/>
      <c r="O11980" s="14"/>
      <c r="P11980" s="14"/>
      <c r="Q11980" s="39"/>
      <c r="R11980" s="545"/>
      <c r="S11980" s="545"/>
      <c r="T11980" s="25"/>
      <c r="U11980" s="25"/>
    </row>
    <row r="11981" spans="2:21">
      <c r="B11981" s="9"/>
      <c r="C11981" s="9"/>
      <c r="D11981" s="9"/>
      <c r="E11981" s="9"/>
      <c r="F11981" s="10"/>
      <c r="G11981" s="4"/>
      <c r="H11981" s="24"/>
      <c r="I11981" s="184"/>
      <c r="J11981" s="182"/>
      <c r="K11981" s="21"/>
      <c r="L11981" s="24"/>
      <c r="M11981" s="185"/>
      <c r="N11981" s="24"/>
      <c r="O11981" s="14"/>
      <c r="P11981" s="14"/>
      <c r="Q11981" s="39"/>
      <c r="R11981" s="545"/>
      <c r="S11981" s="545"/>
      <c r="T11981" s="25"/>
      <c r="U11981" s="25"/>
    </row>
    <row r="11982" spans="2:21">
      <c r="B11982" s="9"/>
      <c r="C11982" s="9"/>
      <c r="D11982" s="9"/>
      <c r="E11982" s="9"/>
      <c r="F11982" s="10"/>
      <c r="G11982" s="4"/>
      <c r="H11982" s="24"/>
      <c r="I11982" s="184"/>
      <c r="J11982" s="182"/>
      <c r="K11982" s="21"/>
      <c r="L11982" s="24"/>
      <c r="M11982" s="185"/>
      <c r="N11982" s="24"/>
      <c r="O11982" s="14"/>
      <c r="P11982" s="14"/>
      <c r="Q11982" s="39"/>
      <c r="R11982" s="545"/>
      <c r="S11982" s="545"/>
      <c r="T11982" s="25"/>
      <c r="U11982" s="25"/>
    </row>
    <row r="11983" spans="2:21">
      <c r="B11983" s="9"/>
      <c r="C11983" s="9"/>
      <c r="D11983" s="9"/>
      <c r="E11983" s="9"/>
      <c r="F11983" s="10"/>
      <c r="G11983" s="4"/>
      <c r="H11983" s="24"/>
      <c r="I11983" s="184"/>
      <c r="J11983" s="182"/>
      <c r="K11983" s="21"/>
      <c r="L11983" s="24"/>
      <c r="M11983" s="185"/>
      <c r="N11983" s="24"/>
      <c r="O11983" s="14"/>
      <c r="P11983" s="14"/>
      <c r="Q11983" s="39"/>
      <c r="R11983" s="545"/>
      <c r="S11983" s="545"/>
      <c r="T11983" s="25"/>
      <c r="U11983" s="25"/>
    </row>
    <row r="11984" spans="2:21">
      <c r="B11984" s="9"/>
      <c r="C11984" s="9"/>
      <c r="D11984" s="9"/>
      <c r="E11984" s="9"/>
      <c r="F11984" s="10"/>
      <c r="G11984" s="4"/>
      <c r="H11984" s="24"/>
      <c r="I11984" s="184"/>
      <c r="J11984" s="182"/>
      <c r="K11984" s="21"/>
      <c r="L11984" s="24"/>
      <c r="M11984" s="185"/>
      <c r="N11984" s="24"/>
      <c r="O11984" s="14"/>
      <c r="P11984" s="14"/>
      <c r="Q11984" s="39"/>
      <c r="R11984" s="545"/>
      <c r="S11984" s="545"/>
      <c r="T11984" s="25"/>
      <c r="U11984" s="25"/>
    </row>
    <row r="11985" spans="2:21">
      <c r="B11985" s="9"/>
      <c r="C11985" s="9"/>
      <c r="D11985" s="9"/>
      <c r="E11985" s="9"/>
      <c r="F11985" s="10"/>
      <c r="G11985" s="4"/>
      <c r="H11985" s="24"/>
      <c r="I11985" s="184"/>
      <c r="J11985" s="182"/>
      <c r="K11985" s="21"/>
      <c r="L11985" s="24"/>
      <c r="M11985" s="185"/>
      <c r="N11985" s="24"/>
      <c r="O11985" s="14"/>
      <c r="P11985" s="14"/>
      <c r="Q11985" s="39"/>
      <c r="R11985" s="545"/>
      <c r="S11985" s="545"/>
      <c r="T11985" s="25"/>
      <c r="U11985" s="25"/>
    </row>
    <row r="11986" spans="2:21">
      <c r="B11986" s="9"/>
      <c r="C11986" s="9"/>
      <c r="D11986" s="9"/>
      <c r="E11986" s="9"/>
      <c r="F11986" s="10"/>
      <c r="G11986" s="4"/>
      <c r="H11986" s="24"/>
      <c r="I11986" s="184"/>
      <c r="J11986" s="182"/>
      <c r="K11986" s="21"/>
      <c r="L11986" s="24"/>
      <c r="M11986" s="185"/>
      <c r="N11986" s="24"/>
      <c r="O11986" s="14"/>
      <c r="P11986" s="14"/>
      <c r="Q11986" s="39"/>
      <c r="R11986" s="545"/>
      <c r="S11986" s="545"/>
      <c r="T11986" s="25"/>
      <c r="U11986" s="25"/>
    </row>
    <row r="11987" spans="2:21">
      <c r="B11987" s="9"/>
      <c r="C11987" s="9"/>
      <c r="D11987" s="9"/>
      <c r="E11987" s="9"/>
      <c r="F11987" s="10"/>
      <c r="G11987" s="4"/>
      <c r="H11987" s="24"/>
      <c r="I11987" s="184"/>
      <c r="J11987" s="182"/>
      <c r="K11987" s="21"/>
      <c r="L11987" s="24"/>
      <c r="M11987" s="185"/>
      <c r="N11987" s="24"/>
      <c r="O11987" s="14"/>
      <c r="P11987" s="14"/>
      <c r="Q11987" s="39"/>
      <c r="R11987" s="545"/>
      <c r="S11987" s="545"/>
      <c r="T11987" s="25"/>
      <c r="U11987" s="25"/>
    </row>
    <row r="11988" spans="2:21">
      <c r="B11988" s="9"/>
      <c r="C11988" s="9"/>
      <c r="D11988" s="9"/>
      <c r="E11988" s="9"/>
      <c r="F11988" s="10"/>
      <c r="G11988" s="4"/>
      <c r="H11988" s="24"/>
      <c r="I11988" s="184"/>
      <c r="J11988" s="182"/>
      <c r="K11988" s="21"/>
      <c r="L11988" s="24"/>
      <c r="M11988" s="185"/>
      <c r="N11988" s="24"/>
      <c r="O11988" s="14"/>
      <c r="P11988" s="14"/>
      <c r="Q11988" s="39"/>
      <c r="R11988" s="545"/>
      <c r="S11988" s="545"/>
      <c r="T11988" s="25"/>
      <c r="U11988" s="25"/>
    </row>
    <row r="11989" spans="2:21">
      <c r="B11989" s="9"/>
      <c r="C11989" s="9"/>
      <c r="D11989" s="9"/>
      <c r="E11989" s="9"/>
      <c r="F11989" s="10"/>
      <c r="G11989" s="4"/>
      <c r="H11989" s="24"/>
      <c r="I11989" s="184"/>
      <c r="J11989" s="182"/>
      <c r="K11989" s="21"/>
      <c r="L11989" s="24"/>
      <c r="M11989" s="185"/>
      <c r="N11989" s="24"/>
      <c r="O11989" s="14"/>
      <c r="P11989" s="14"/>
      <c r="Q11989" s="39"/>
      <c r="R11989" s="545"/>
      <c r="S11989" s="545"/>
      <c r="T11989" s="25"/>
      <c r="U11989" s="25"/>
    </row>
    <row r="11990" spans="2:21">
      <c r="B11990" s="9"/>
      <c r="C11990" s="9"/>
      <c r="D11990" s="9"/>
      <c r="E11990" s="9"/>
      <c r="F11990" s="10"/>
      <c r="G11990" s="4"/>
      <c r="H11990" s="24"/>
      <c r="I11990" s="184"/>
      <c r="J11990" s="182"/>
      <c r="K11990" s="21"/>
      <c r="L11990" s="24"/>
      <c r="M11990" s="185"/>
      <c r="N11990" s="24"/>
      <c r="O11990" s="14"/>
      <c r="P11990" s="14"/>
      <c r="Q11990" s="39"/>
      <c r="R11990" s="545"/>
      <c r="S11990" s="545"/>
      <c r="T11990" s="25"/>
      <c r="U11990" s="25"/>
    </row>
    <row r="11991" spans="2:21">
      <c r="B11991" s="9"/>
      <c r="C11991" s="9"/>
      <c r="D11991" s="9"/>
      <c r="E11991" s="9"/>
      <c r="F11991" s="10"/>
      <c r="G11991" s="4"/>
      <c r="H11991" s="24"/>
      <c r="I11991" s="184"/>
      <c r="J11991" s="182"/>
      <c r="K11991" s="21"/>
      <c r="L11991" s="24"/>
      <c r="M11991" s="185"/>
      <c r="N11991" s="24"/>
      <c r="O11991" s="14"/>
      <c r="P11991" s="14"/>
      <c r="Q11991" s="39"/>
      <c r="R11991" s="545"/>
      <c r="S11991" s="545"/>
      <c r="T11991" s="25"/>
      <c r="U11991" s="25"/>
    </row>
    <row r="11992" spans="2:21">
      <c r="B11992" s="9"/>
      <c r="C11992" s="9"/>
      <c r="D11992" s="9"/>
      <c r="E11992" s="9"/>
      <c r="F11992" s="10"/>
      <c r="G11992" s="4"/>
      <c r="H11992" s="24"/>
      <c r="I11992" s="184"/>
      <c r="J11992" s="182"/>
      <c r="K11992" s="21"/>
      <c r="L11992" s="24"/>
      <c r="M11992" s="185"/>
      <c r="N11992" s="24"/>
      <c r="O11992" s="14"/>
      <c r="P11992" s="14"/>
      <c r="Q11992" s="39"/>
      <c r="R11992" s="545"/>
      <c r="S11992" s="545"/>
      <c r="T11992" s="25"/>
      <c r="U11992" s="25"/>
    </row>
    <row r="11993" spans="2:21">
      <c r="B11993" s="9"/>
      <c r="C11993" s="9"/>
      <c r="D11993" s="9"/>
      <c r="E11993" s="9"/>
      <c r="F11993" s="10"/>
      <c r="G11993" s="4"/>
      <c r="H11993" s="24"/>
      <c r="I11993" s="184"/>
      <c r="J11993" s="182"/>
      <c r="K11993" s="21"/>
      <c r="L11993" s="24"/>
      <c r="M11993" s="185"/>
      <c r="N11993" s="24"/>
      <c r="O11993" s="14"/>
      <c r="P11993" s="14"/>
      <c r="Q11993" s="39"/>
      <c r="R11993" s="545"/>
      <c r="S11993" s="545"/>
      <c r="T11993" s="25"/>
      <c r="U11993" s="25"/>
    </row>
    <row r="11994" spans="2:21">
      <c r="B11994" s="9"/>
      <c r="C11994" s="9"/>
      <c r="D11994" s="9"/>
      <c r="E11994" s="9"/>
      <c r="F11994" s="10"/>
      <c r="G11994" s="4"/>
      <c r="H11994" s="24"/>
      <c r="I11994" s="184"/>
      <c r="J11994" s="182"/>
      <c r="K11994" s="21"/>
      <c r="L11994" s="24"/>
      <c r="M11994" s="185"/>
      <c r="N11994" s="24"/>
      <c r="O11994" s="14"/>
      <c r="P11994" s="14"/>
      <c r="Q11994" s="39"/>
      <c r="R11994" s="545"/>
      <c r="S11994" s="545"/>
      <c r="T11994" s="25"/>
      <c r="U11994" s="25"/>
    </row>
    <row r="11995" spans="2:21">
      <c r="B11995" s="9"/>
      <c r="C11995" s="9"/>
      <c r="D11995" s="9"/>
      <c r="E11995" s="9"/>
      <c r="F11995" s="10"/>
      <c r="G11995" s="4"/>
      <c r="H11995" s="24"/>
      <c r="I11995" s="184"/>
      <c r="J11995" s="182"/>
      <c r="K11995" s="21"/>
      <c r="L11995" s="24"/>
      <c r="M11995" s="185"/>
      <c r="N11995" s="24"/>
      <c r="O11995" s="14"/>
      <c r="P11995" s="14"/>
      <c r="Q11995" s="39"/>
      <c r="R11995" s="545"/>
      <c r="S11995" s="545"/>
      <c r="T11995" s="25"/>
      <c r="U11995" s="25"/>
    </row>
    <row r="11996" spans="2:21">
      <c r="B11996" s="9"/>
      <c r="C11996" s="9"/>
      <c r="D11996" s="9"/>
      <c r="E11996" s="9"/>
      <c r="F11996" s="10"/>
      <c r="G11996" s="4"/>
      <c r="H11996" s="24"/>
      <c r="I11996" s="184"/>
      <c r="J11996" s="182"/>
      <c r="K11996" s="21"/>
      <c r="L11996" s="24"/>
      <c r="M11996" s="185"/>
      <c r="N11996" s="24"/>
      <c r="O11996" s="14"/>
      <c r="P11996" s="14"/>
      <c r="Q11996" s="39"/>
      <c r="R11996" s="545"/>
      <c r="S11996" s="545"/>
      <c r="T11996" s="25"/>
      <c r="U11996" s="25"/>
    </row>
    <row r="11997" spans="2:21">
      <c r="B11997" s="9"/>
      <c r="C11997" s="9"/>
      <c r="D11997" s="9"/>
      <c r="E11997" s="9"/>
      <c r="F11997" s="10"/>
      <c r="G11997" s="4"/>
      <c r="H11997" s="24"/>
      <c r="I11997" s="184"/>
      <c r="J11997" s="182"/>
      <c r="K11997" s="21"/>
      <c r="L11997" s="24"/>
      <c r="M11997" s="185"/>
      <c r="N11997" s="24"/>
      <c r="O11997" s="14"/>
      <c r="P11997" s="14"/>
      <c r="Q11997" s="39"/>
      <c r="R11997" s="545"/>
      <c r="S11997" s="545"/>
      <c r="T11997" s="25"/>
      <c r="U11997" s="25"/>
    </row>
    <row r="11998" spans="2:21">
      <c r="B11998" s="9"/>
      <c r="C11998" s="9"/>
      <c r="D11998" s="9"/>
      <c r="E11998" s="9"/>
      <c r="F11998" s="10"/>
      <c r="G11998" s="4"/>
      <c r="H11998" s="24"/>
      <c r="I11998" s="184"/>
      <c r="J11998" s="182"/>
      <c r="K11998" s="21"/>
      <c r="L11998" s="24"/>
      <c r="M11998" s="185"/>
      <c r="N11998" s="24"/>
      <c r="O11998" s="14"/>
      <c r="P11998" s="14"/>
      <c r="Q11998" s="39"/>
      <c r="R11998" s="545"/>
      <c r="S11998" s="545"/>
      <c r="T11998" s="25"/>
      <c r="U11998" s="25"/>
    </row>
    <row r="11999" spans="2:21">
      <c r="B11999" s="9"/>
      <c r="C11999" s="9"/>
      <c r="D11999" s="9"/>
      <c r="E11999" s="9"/>
      <c r="F11999" s="10"/>
      <c r="G11999" s="4"/>
      <c r="H11999" s="24"/>
      <c r="I11999" s="184"/>
      <c r="J11999" s="182"/>
      <c r="K11999" s="21"/>
      <c r="L11999" s="24"/>
      <c r="M11999" s="185"/>
      <c r="N11999" s="24"/>
      <c r="O11999" s="14"/>
      <c r="P11999" s="14"/>
      <c r="Q11999" s="39"/>
      <c r="R11999" s="545"/>
      <c r="S11999" s="545"/>
      <c r="T11999" s="25"/>
      <c r="U11999" s="25"/>
    </row>
    <row r="12000" spans="2:21">
      <c r="B12000" s="9"/>
      <c r="C12000" s="9"/>
      <c r="D12000" s="9"/>
      <c r="E12000" s="9"/>
      <c r="F12000" s="10"/>
      <c r="G12000" s="4"/>
      <c r="H12000" s="24"/>
      <c r="I12000" s="184"/>
      <c r="J12000" s="182"/>
      <c r="K12000" s="21"/>
      <c r="L12000" s="24"/>
      <c r="M12000" s="185"/>
      <c r="N12000" s="24"/>
      <c r="O12000" s="14"/>
      <c r="P12000" s="14"/>
      <c r="Q12000" s="39"/>
      <c r="R12000" s="545"/>
      <c r="S12000" s="545"/>
      <c r="T12000" s="25"/>
      <c r="U12000" s="25"/>
    </row>
    <row r="12001" spans="2:21">
      <c r="B12001" s="9"/>
      <c r="C12001" s="9"/>
      <c r="D12001" s="9"/>
      <c r="E12001" s="9"/>
      <c r="F12001" s="10"/>
      <c r="G12001" s="4"/>
      <c r="H12001" s="24"/>
      <c r="I12001" s="184"/>
      <c r="J12001" s="182"/>
      <c r="K12001" s="21"/>
      <c r="L12001" s="24"/>
      <c r="M12001" s="185"/>
      <c r="N12001" s="24"/>
      <c r="O12001" s="14"/>
      <c r="P12001" s="14"/>
      <c r="Q12001" s="39"/>
      <c r="R12001" s="545"/>
      <c r="S12001" s="545"/>
      <c r="T12001" s="25"/>
      <c r="U12001" s="25"/>
    </row>
    <row r="12002" spans="2:21">
      <c r="B12002" s="9"/>
      <c r="C12002" s="9"/>
      <c r="D12002" s="9"/>
      <c r="E12002" s="9"/>
      <c r="F12002" s="10"/>
      <c r="G12002" s="4"/>
      <c r="H12002" s="24"/>
      <c r="I12002" s="184"/>
      <c r="J12002" s="182"/>
      <c r="K12002" s="21"/>
      <c r="L12002" s="24"/>
      <c r="M12002" s="185"/>
      <c r="N12002" s="24"/>
      <c r="O12002" s="14"/>
      <c r="P12002" s="14"/>
      <c r="Q12002" s="39"/>
      <c r="R12002" s="545"/>
      <c r="S12002" s="545"/>
      <c r="T12002" s="25"/>
      <c r="U12002" s="25"/>
    </row>
    <row r="12003" spans="2:21">
      <c r="B12003" s="9"/>
      <c r="C12003" s="9"/>
      <c r="D12003" s="9"/>
      <c r="E12003" s="9"/>
      <c r="F12003" s="10"/>
      <c r="G12003" s="4"/>
      <c r="H12003" s="24"/>
      <c r="I12003" s="184"/>
      <c r="J12003" s="182"/>
      <c r="K12003" s="21"/>
      <c r="L12003" s="24"/>
      <c r="M12003" s="185"/>
      <c r="N12003" s="24"/>
      <c r="O12003" s="14"/>
      <c r="P12003" s="14"/>
      <c r="Q12003" s="39"/>
      <c r="R12003" s="545"/>
      <c r="S12003" s="545"/>
      <c r="T12003" s="25"/>
      <c r="U12003" s="25"/>
    </row>
    <row r="12004" spans="2:21">
      <c r="B12004" s="9"/>
      <c r="C12004" s="9"/>
      <c r="D12004" s="9"/>
      <c r="E12004" s="9"/>
      <c r="F12004" s="10"/>
      <c r="G12004" s="4"/>
      <c r="H12004" s="24"/>
      <c r="I12004" s="184"/>
      <c r="J12004" s="182"/>
      <c r="K12004" s="21"/>
      <c r="L12004" s="24"/>
      <c r="M12004" s="185"/>
      <c r="N12004" s="24"/>
      <c r="O12004" s="14"/>
      <c r="P12004" s="14"/>
      <c r="Q12004" s="39"/>
      <c r="R12004" s="545"/>
      <c r="S12004" s="545"/>
      <c r="T12004" s="25"/>
      <c r="U12004" s="25"/>
    </row>
    <row r="12005" spans="2:21">
      <c r="B12005" s="9"/>
      <c r="C12005" s="9"/>
      <c r="D12005" s="9"/>
      <c r="E12005" s="9"/>
      <c r="F12005" s="10"/>
      <c r="G12005" s="4"/>
      <c r="H12005" s="24"/>
      <c r="I12005" s="184"/>
      <c r="J12005" s="182"/>
      <c r="K12005" s="21"/>
      <c r="L12005" s="24"/>
      <c r="M12005" s="185"/>
      <c r="N12005" s="24"/>
      <c r="O12005" s="14"/>
      <c r="P12005" s="14"/>
      <c r="Q12005" s="39"/>
      <c r="R12005" s="545"/>
      <c r="S12005" s="545"/>
      <c r="T12005" s="25"/>
      <c r="U12005" s="25"/>
    </row>
    <row r="12006" spans="2:21">
      <c r="B12006" s="9"/>
      <c r="C12006" s="9"/>
      <c r="D12006" s="9"/>
      <c r="E12006" s="9"/>
      <c r="F12006" s="10"/>
      <c r="G12006" s="4"/>
      <c r="H12006" s="24"/>
      <c r="I12006" s="184"/>
      <c r="J12006" s="182"/>
      <c r="K12006" s="21"/>
      <c r="L12006" s="24"/>
      <c r="M12006" s="185"/>
      <c r="N12006" s="24"/>
      <c r="O12006" s="14"/>
      <c r="P12006" s="14"/>
      <c r="Q12006" s="39"/>
      <c r="R12006" s="545"/>
      <c r="S12006" s="545"/>
      <c r="T12006" s="25"/>
      <c r="U12006" s="25"/>
    </row>
    <row r="12007" spans="2:21">
      <c r="B12007" s="9"/>
      <c r="C12007" s="9"/>
      <c r="D12007" s="9"/>
      <c r="E12007" s="9"/>
      <c r="F12007" s="10"/>
      <c r="G12007" s="4"/>
      <c r="H12007" s="24"/>
      <c r="I12007" s="184"/>
      <c r="J12007" s="182"/>
      <c r="K12007" s="21"/>
      <c r="L12007" s="24"/>
      <c r="M12007" s="185"/>
      <c r="N12007" s="24"/>
      <c r="O12007" s="14"/>
      <c r="P12007" s="14"/>
      <c r="Q12007" s="39"/>
      <c r="R12007" s="545"/>
      <c r="S12007" s="545"/>
      <c r="T12007" s="25"/>
      <c r="U12007" s="25"/>
    </row>
    <row r="12008" spans="2:21">
      <c r="B12008" s="9"/>
      <c r="C12008" s="9"/>
      <c r="D12008" s="9"/>
      <c r="E12008" s="9"/>
      <c r="F12008" s="10"/>
      <c r="G12008" s="4"/>
      <c r="H12008" s="24"/>
      <c r="I12008" s="184"/>
      <c r="J12008" s="182"/>
      <c r="K12008" s="21"/>
      <c r="L12008" s="24"/>
      <c r="M12008" s="185"/>
      <c r="N12008" s="24"/>
      <c r="O12008" s="14"/>
      <c r="P12008" s="14"/>
      <c r="Q12008" s="39"/>
      <c r="R12008" s="545"/>
      <c r="S12008" s="545"/>
      <c r="T12008" s="25"/>
      <c r="U12008" s="25"/>
    </row>
    <row r="12009" spans="2:21">
      <c r="B12009" s="9"/>
      <c r="C12009" s="9"/>
      <c r="D12009" s="9"/>
      <c r="E12009" s="9"/>
      <c r="F12009" s="10"/>
      <c r="G12009" s="4"/>
      <c r="H12009" s="24"/>
      <c r="I12009" s="184"/>
      <c r="J12009" s="182"/>
      <c r="K12009" s="21"/>
      <c r="L12009" s="24"/>
      <c r="M12009" s="185"/>
      <c r="N12009" s="24"/>
      <c r="O12009" s="14"/>
      <c r="P12009" s="14"/>
      <c r="Q12009" s="39"/>
      <c r="R12009" s="545"/>
      <c r="S12009" s="545"/>
      <c r="T12009" s="25"/>
      <c r="U12009" s="25"/>
    </row>
    <row r="12010" spans="2:21">
      <c r="B12010" s="9"/>
      <c r="C12010" s="9"/>
      <c r="D12010" s="9"/>
      <c r="E12010" s="9"/>
      <c r="F12010" s="10"/>
      <c r="G12010" s="4"/>
      <c r="H12010" s="24"/>
      <c r="I12010" s="184"/>
      <c r="J12010" s="182"/>
      <c r="K12010" s="21"/>
      <c r="L12010" s="24"/>
      <c r="M12010" s="185"/>
      <c r="N12010" s="24"/>
      <c r="O12010" s="14"/>
      <c r="P12010" s="14"/>
      <c r="Q12010" s="39"/>
      <c r="R12010" s="545"/>
      <c r="S12010" s="545"/>
      <c r="T12010" s="25"/>
      <c r="U12010" s="25"/>
    </row>
    <row r="12011" spans="2:21">
      <c r="B12011" s="9"/>
      <c r="C12011" s="9"/>
      <c r="D12011" s="9"/>
      <c r="E12011" s="9"/>
      <c r="F12011" s="10"/>
      <c r="G12011" s="4"/>
      <c r="H12011" s="24"/>
      <c r="I12011" s="184"/>
      <c r="J12011" s="182"/>
      <c r="K12011" s="21"/>
      <c r="L12011" s="24"/>
      <c r="M12011" s="185"/>
      <c r="N12011" s="24"/>
      <c r="O12011" s="14"/>
      <c r="P12011" s="14"/>
      <c r="Q12011" s="39"/>
      <c r="R12011" s="545"/>
      <c r="S12011" s="545"/>
      <c r="T12011" s="25"/>
      <c r="U12011" s="25"/>
    </row>
    <row r="12012" spans="2:21">
      <c r="B12012" s="9"/>
      <c r="C12012" s="9"/>
      <c r="D12012" s="9"/>
      <c r="E12012" s="9"/>
      <c r="F12012" s="10"/>
      <c r="G12012" s="4"/>
      <c r="H12012" s="24"/>
      <c r="I12012" s="184"/>
      <c r="J12012" s="182"/>
      <c r="K12012" s="21"/>
      <c r="L12012" s="24"/>
      <c r="M12012" s="185"/>
      <c r="N12012" s="24"/>
      <c r="O12012" s="14"/>
      <c r="P12012" s="14"/>
      <c r="Q12012" s="39"/>
      <c r="R12012" s="545"/>
      <c r="S12012" s="545"/>
      <c r="T12012" s="25"/>
      <c r="U12012" s="25"/>
    </row>
    <row r="12013" spans="2:21">
      <c r="B12013" s="9"/>
      <c r="C12013" s="9"/>
      <c r="D12013" s="9"/>
      <c r="E12013" s="9"/>
      <c r="F12013" s="10"/>
      <c r="G12013" s="4"/>
      <c r="H12013" s="24"/>
      <c r="I12013" s="184"/>
      <c r="J12013" s="182"/>
      <c r="K12013" s="21"/>
      <c r="L12013" s="24"/>
      <c r="M12013" s="185"/>
      <c r="N12013" s="24"/>
      <c r="O12013" s="14"/>
      <c r="P12013" s="14"/>
      <c r="Q12013" s="39"/>
      <c r="R12013" s="545"/>
      <c r="S12013" s="545"/>
      <c r="T12013" s="25"/>
      <c r="U12013" s="25"/>
    </row>
    <row r="12014" spans="2:21">
      <c r="B12014" s="9"/>
      <c r="C12014" s="9"/>
      <c r="D12014" s="9"/>
      <c r="E12014" s="9"/>
      <c r="F12014" s="10"/>
      <c r="G12014" s="4"/>
      <c r="H12014" s="24"/>
      <c r="I12014" s="184"/>
      <c r="J12014" s="182"/>
      <c r="K12014" s="21"/>
      <c r="L12014" s="24"/>
      <c r="M12014" s="185"/>
      <c r="N12014" s="24"/>
      <c r="O12014" s="14"/>
      <c r="P12014" s="14"/>
      <c r="Q12014" s="39"/>
      <c r="R12014" s="545"/>
      <c r="S12014" s="545"/>
      <c r="T12014" s="25"/>
      <c r="U12014" s="25"/>
    </row>
    <row r="12015" spans="2:21">
      <c r="B12015" s="9"/>
      <c r="C12015" s="9"/>
      <c r="D12015" s="9"/>
      <c r="E12015" s="9"/>
      <c r="F12015" s="10"/>
      <c r="G12015" s="4"/>
      <c r="H12015" s="24"/>
      <c r="I12015" s="184"/>
      <c r="J12015" s="182"/>
      <c r="K12015" s="21"/>
      <c r="L12015" s="24"/>
      <c r="M12015" s="185"/>
      <c r="N12015" s="24"/>
      <c r="O12015" s="14"/>
      <c r="P12015" s="14"/>
      <c r="Q12015" s="39"/>
      <c r="R12015" s="545"/>
      <c r="S12015" s="545"/>
      <c r="T12015" s="25"/>
      <c r="U12015" s="25"/>
    </row>
    <row r="12016" spans="2:21">
      <c r="B12016" s="9"/>
      <c r="C12016" s="9"/>
      <c r="D12016" s="9"/>
      <c r="E12016" s="9"/>
      <c r="F12016" s="10"/>
      <c r="G12016" s="4"/>
      <c r="H12016" s="24"/>
      <c r="I12016" s="184"/>
      <c r="J12016" s="182"/>
      <c r="K12016" s="21"/>
      <c r="L12016" s="24"/>
      <c r="M12016" s="185"/>
      <c r="N12016" s="24"/>
      <c r="O12016" s="14"/>
      <c r="P12016" s="14"/>
      <c r="Q12016" s="39"/>
      <c r="R12016" s="545"/>
      <c r="S12016" s="545"/>
      <c r="T12016" s="25"/>
      <c r="U12016" s="25"/>
    </row>
    <row r="12017" spans="2:21">
      <c r="B12017" s="9"/>
      <c r="C12017" s="9"/>
      <c r="D12017" s="9"/>
      <c r="E12017" s="9"/>
      <c r="F12017" s="10"/>
      <c r="G12017" s="4"/>
      <c r="H12017" s="24"/>
      <c r="I12017" s="184"/>
      <c r="J12017" s="182"/>
      <c r="K12017" s="21"/>
      <c r="L12017" s="24"/>
      <c r="M12017" s="185"/>
      <c r="N12017" s="24"/>
      <c r="O12017" s="14"/>
      <c r="P12017" s="14"/>
      <c r="Q12017" s="39"/>
      <c r="R12017" s="545"/>
      <c r="S12017" s="545"/>
      <c r="T12017" s="25"/>
      <c r="U12017" s="25"/>
    </row>
    <row r="12018" spans="2:21">
      <c r="B12018" s="9"/>
      <c r="C12018" s="9"/>
      <c r="D12018" s="9"/>
      <c r="E12018" s="9"/>
      <c r="F12018" s="10"/>
      <c r="G12018" s="4"/>
      <c r="H12018" s="24"/>
      <c r="I12018" s="184"/>
      <c r="J12018" s="182"/>
      <c r="K12018" s="21"/>
      <c r="L12018" s="24"/>
      <c r="M12018" s="185"/>
      <c r="N12018" s="24"/>
      <c r="O12018" s="14"/>
      <c r="P12018" s="14"/>
      <c r="Q12018" s="39"/>
      <c r="R12018" s="545"/>
      <c r="S12018" s="545"/>
      <c r="T12018" s="25"/>
      <c r="U12018" s="25"/>
    </row>
    <row r="12019" spans="2:21">
      <c r="B12019" s="9"/>
      <c r="C12019" s="9"/>
      <c r="D12019" s="9"/>
      <c r="E12019" s="9"/>
      <c r="F12019" s="10"/>
      <c r="G12019" s="4"/>
      <c r="H12019" s="24"/>
      <c r="I12019" s="184"/>
      <c r="J12019" s="182"/>
      <c r="K12019" s="21"/>
      <c r="L12019" s="24"/>
      <c r="M12019" s="185"/>
      <c r="N12019" s="24"/>
      <c r="O12019" s="14"/>
      <c r="P12019" s="14"/>
      <c r="Q12019" s="39"/>
      <c r="R12019" s="545"/>
      <c r="S12019" s="545"/>
      <c r="T12019" s="25"/>
      <c r="U12019" s="25"/>
    </row>
    <row r="12020" spans="2:21">
      <c r="B12020" s="9"/>
      <c r="C12020" s="9"/>
      <c r="D12020" s="9"/>
      <c r="E12020" s="9"/>
      <c r="F12020" s="10"/>
      <c r="G12020" s="4"/>
      <c r="H12020" s="24"/>
      <c r="I12020" s="184"/>
      <c r="J12020" s="182"/>
      <c r="K12020" s="21"/>
      <c r="L12020" s="24"/>
      <c r="M12020" s="185"/>
      <c r="N12020" s="24"/>
      <c r="O12020" s="14"/>
      <c r="P12020" s="14"/>
      <c r="Q12020" s="39"/>
      <c r="R12020" s="545"/>
      <c r="S12020" s="545"/>
      <c r="T12020" s="25"/>
      <c r="U12020" s="25"/>
    </row>
    <row r="12021" spans="2:21">
      <c r="B12021" s="9"/>
      <c r="C12021" s="9"/>
      <c r="D12021" s="9"/>
      <c r="E12021" s="9"/>
      <c r="F12021" s="10"/>
      <c r="G12021" s="4"/>
      <c r="H12021" s="24"/>
      <c r="I12021" s="184"/>
      <c r="J12021" s="182"/>
      <c r="K12021" s="21"/>
      <c r="L12021" s="24"/>
      <c r="M12021" s="185"/>
      <c r="N12021" s="24"/>
      <c r="O12021" s="14"/>
      <c r="P12021" s="14"/>
      <c r="Q12021" s="39"/>
      <c r="R12021" s="545"/>
      <c r="S12021" s="545"/>
      <c r="T12021" s="25"/>
      <c r="U12021" s="25"/>
    </row>
    <row r="12022" spans="2:21">
      <c r="B12022" s="9"/>
      <c r="C12022" s="9"/>
      <c r="D12022" s="9"/>
      <c r="E12022" s="9"/>
      <c r="F12022" s="10"/>
      <c r="G12022" s="4"/>
      <c r="H12022" s="24"/>
      <c r="I12022" s="184"/>
      <c r="J12022" s="182"/>
      <c r="K12022" s="21"/>
      <c r="L12022" s="24"/>
      <c r="M12022" s="185"/>
      <c r="N12022" s="24"/>
      <c r="O12022" s="14"/>
      <c r="P12022" s="14"/>
      <c r="Q12022" s="39"/>
      <c r="R12022" s="545"/>
      <c r="S12022" s="545"/>
      <c r="T12022" s="25"/>
      <c r="U12022" s="25"/>
    </row>
    <row r="12023" spans="2:21">
      <c r="B12023" s="9"/>
      <c r="C12023" s="9"/>
      <c r="D12023" s="9"/>
      <c r="E12023" s="9"/>
      <c r="F12023" s="10"/>
      <c r="G12023" s="4"/>
      <c r="H12023" s="24"/>
      <c r="I12023" s="184"/>
      <c r="J12023" s="182"/>
      <c r="K12023" s="21"/>
      <c r="L12023" s="24"/>
      <c r="M12023" s="185"/>
      <c r="N12023" s="24"/>
      <c r="O12023" s="14"/>
      <c r="P12023" s="14"/>
      <c r="Q12023" s="39"/>
      <c r="R12023" s="545"/>
      <c r="S12023" s="545"/>
      <c r="T12023" s="25"/>
      <c r="U12023" s="25"/>
    </row>
    <row r="12024" spans="2:21">
      <c r="B12024" s="9"/>
      <c r="C12024" s="9"/>
      <c r="D12024" s="9"/>
      <c r="E12024" s="9"/>
      <c r="F12024" s="10"/>
      <c r="G12024" s="4"/>
      <c r="H12024" s="24"/>
      <c r="I12024" s="184"/>
      <c r="J12024" s="182"/>
      <c r="K12024" s="21"/>
      <c r="L12024" s="24"/>
      <c r="M12024" s="185"/>
      <c r="N12024" s="24"/>
      <c r="O12024" s="14"/>
      <c r="P12024" s="14"/>
      <c r="Q12024" s="39"/>
      <c r="R12024" s="545"/>
      <c r="S12024" s="545"/>
      <c r="T12024" s="25"/>
      <c r="U12024" s="25"/>
    </row>
    <row r="12025" spans="2:21">
      <c r="B12025" s="9"/>
      <c r="C12025" s="9"/>
      <c r="D12025" s="9"/>
      <c r="E12025" s="9"/>
      <c r="F12025" s="10"/>
      <c r="G12025" s="4"/>
      <c r="H12025" s="24"/>
      <c r="I12025" s="184"/>
      <c r="J12025" s="182"/>
      <c r="K12025" s="21"/>
      <c r="L12025" s="24"/>
      <c r="M12025" s="185"/>
      <c r="N12025" s="24"/>
      <c r="O12025" s="14"/>
      <c r="P12025" s="14"/>
      <c r="Q12025" s="39"/>
      <c r="R12025" s="545"/>
      <c r="S12025" s="545"/>
      <c r="T12025" s="25"/>
      <c r="U12025" s="25"/>
    </row>
    <row r="12026" spans="2:21">
      <c r="B12026" s="9"/>
      <c r="C12026" s="9"/>
      <c r="D12026" s="9"/>
      <c r="E12026" s="9"/>
      <c r="F12026" s="10"/>
      <c r="G12026" s="4"/>
      <c r="H12026" s="24"/>
      <c r="I12026" s="184"/>
      <c r="J12026" s="182"/>
      <c r="K12026" s="21"/>
      <c r="L12026" s="24"/>
      <c r="M12026" s="185"/>
      <c r="N12026" s="24"/>
      <c r="O12026" s="14"/>
      <c r="P12026" s="14"/>
      <c r="Q12026" s="39"/>
      <c r="R12026" s="545"/>
      <c r="S12026" s="545"/>
      <c r="T12026" s="25"/>
      <c r="U12026" s="25"/>
    </row>
    <row r="12027" spans="2:21">
      <c r="B12027" s="9"/>
      <c r="C12027" s="9"/>
      <c r="D12027" s="9"/>
      <c r="E12027" s="9"/>
      <c r="F12027" s="10"/>
      <c r="G12027" s="4"/>
      <c r="H12027" s="24"/>
      <c r="I12027" s="184"/>
      <c r="J12027" s="182"/>
      <c r="K12027" s="21"/>
      <c r="L12027" s="24"/>
      <c r="M12027" s="185"/>
      <c r="N12027" s="24"/>
      <c r="O12027" s="14"/>
      <c r="P12027" s="14"/>
      <c r="Q12027" s="39"/>
      <c r="R12027" s="545"/>
      <c r="S12027" s="545"/>
      <c r="T12027" s="25"/>
      <c r="U12027" s="25"/>
    </row>
    <row r="12028" spans="2:21">
      <c r="B12028" s="9"/>
      <c r="C12028" s="9"/>
      <c r="D12028" s="9"/>
      <c r="E12028" s="9"/>
      <c r="F12028" s="10"/>
      <c r="G12028" s="4"/>
      <c r="H12028" s="24"/>
      <c r="I12028" s="184"/>
      <c r="J12028" s="182"/>
      <c r="K12028" s="21"/>
      <c r="L12028" s="24"/>
      <c r="M12028" s="185"/>
      <c r="N12028" s="24"/>
      <c r="O12028" s="14"/>
      <c r="P12028" s="14"/>
      <c r="Q12028" s="39"/>
      <c r="R12028" s="545"/>
      <c r="S12028" s="545"/>
      <c r="T12028" s="25"/>
      <c r="U12028" s="25"/>
    </row>
    <row r="12029" spans="2:21">
      <c r="B12029" s="9"/>
      <c r="C12029" s="9"/>
      <c r="D12029" s="9"/>
      <c r="E12029" s="9"/>
      <c r="F12029" s="10"/>
      <c r="G12029" s="4"/>
      <c r="H12029" s="24"/>
      <c r="I12029" s="184"/>
      <c r="J12029" s="182"/>
      <c r="K12029" s="21"/>
      <c r="L12029" s="24"/>
      <c r="M12029" s="185"/>
      <c r="N12029" s="24"/>
      <c r="O12029" s="14"/>
      <c r="P12029" s="14"/>
      <c r="Q12029" s="39"/>
      <c r="R12029" s="545"/>
      <c r="S12029" s="545"/>
      <c r="T12029" s="25"/>
      <c r="U12029" s="25"/>
    </row>
    <row r="12030" spans="2:21">
      <c r="B12030" s="9"/>
      <c r="C12030" s="9"/>
      <c r="D12030" s="9"/>
      <c r="E12030" s="9"/>
      <c r="F12030" s="10"/>
      <c r="G12030" s="4"/>
      <c r="H12030" s="24"/>
      <c r="I12030" s="184"/>
      <c r="J12030" s="182"/>
      <c r="K12030" s="21"/>
      <c r="L12030" s="24"/>
      <c r="M12030" s="185"/>
      <c r="N12030" s="24"/>
      <c r="O12030" s="14"/>
      <c r="P12030" s="14"/>
      <c r="Q12030" s="39"/>
      <c r="R12030" s="545"/>
      <c r="S12030" s="545"/>
      <c r="T12030" s="25"/>
      <c r="U12030" s="25"/>
    </row>
    <row r="12031" spans="2:21">
      <c r="B12031" s="9"/>
      <c r="C12031" s="9"/>
      <c r="D12031" s="9"/>
      <c r="E12031" s="9"/>
      <c r="F12031" s="10"/>
      <c r="G12031" s="4"/>
      <c r="H12031" s="24"/>
      <c r="I12031" s="184"/>
      <c r="J12031" s="182"/>
      <c r="K12031" s="21"/>
      <c r="L12031" s="24"/>
      <c r="M12031" s="185"/>
      <c r="N12031" s="24"/>
      <c r="O12031" s="14"/>
      <c r="P12031" s="14"/>
      <c r="Q12031" s="39"/>
      <c r="R12031" s="545"/>
      <c r="S12031" s="545"/>
      <c r="T12031" s="25"/>
      <c r="U12031" s="25"/>
    </row>
    <row r="12032" spans="2:21">
      <c r="B12032" s="9"/>
      <c r="C12032" s="9"/>
      <c r="D12032" s="9"/>
      <c r="E12032" s="9"/>
      <c r="F12032" s="10"/>
      <c r="G12032" s="4"/>
      <c r="H12032" s="24"/>
      <c r="I12032" s="184"/>
      <c r="J12032" s="182"/>
      <c r="K12032" s="21"/>
      <c r="L12032" s="24"/>
      <c r="M12032" s="185"/>
      <c r="N12032" s="24"/>
      <c r="O12032" s="14"/>
      <c r="P12032" s="14"/>
      <c r="Q12032" s="39"/>
      <c r="R12032" s="545"/>
      <c r="S12032" s="545"/>
      <c r="T12032" s="25"/>
      <c r="U12032" s="25"/>
    </row>
    <row r="12033" spans="2:21">
      <c r="B12033" s="9"/>
      <c r="C12033" s="9"/>
      <c r="D12033" s="9"/>
      <c r="E12033" s="9"/>
      <c r="F12033" s="10"/>
      <c r="G12033" s="4"/>
      <c r="H12033" s="24"/>
      <c r="I12033" s="184"/>
      <c r="J12033" s="182"/>
      <c r="K12033" s="21"/>
      <c r="L12033" s="24"/>
      <c r="M12033" s="185"/>
      <c r="N12033" s="24"/>
      <c r="O12033" s="14"/>
      <c r="P12033" s="14"/>
      <c r="Q12033" s="39"/>
      <c r="R12033" s="545"/>
      <c r="S12033" s="545"/>
      <c r="T12033" s="25"/>
      <c r="U12033" s="25"/>
    </row>
    <row r="12034" spans="2:21">
      <c r="B12034" s="9"/>
      <c r="C12034" s="9"/>
      <c r="D12034" s="9"/>
      <c r="E12034" s="9"/>
      <c r="F12034" s="10"/>
      <c r="G12034" s="4"/>
      <c r="H12034" s="24"/>
      <c r="I12034" s="184"/>
      <c r="J12034" s="182"/>
      <c r="K12034" s="21"/>
      <c r="L12034" s="24"/>
      <c r="M12034" s="185"/>
      <c r="N12034" s="24"/>
      <c r="O12034" s="14"/>
      <c r="P12034" s="14"/>
      <c r="Q12034" s="39"/>
      <c r="R12034" s="545"/>
      <c r="S12034" s="545"/>
      <c r="T12034" s="25"/>
      <c r="U12034" s="25"/>
    </row>
    <row r="12035" spans="2:21">
      <c r="B12035" s="9"/>
      <c r="C12035" s="9"/>
      <c r="D12035" s="9"/>
      <c r="E12035" s="9"/>
      <c r="F12035" s="10"/>
      <c r="G12035" s="4"/>
      <c r="H12035" s="24"/>
      <c r="I12035" s="184"/>
      <c r="J12035" s="182"/>
      <c r="K12035" s="21"/>
      <c r="L12035" s="24"/>
      <c r="M12035" s="185"/>
      <c r="N12035" s="24"/>
      <c r="O12035" s="14"/>
      <c r="P12035" s="14"/>
      <c r="Q12035" s="39"/>
      <c r="R12035" s="545"/>
      <c r="S12035" s="545"/>
      <c r="T12035" s="25"/>
      <c r="U12035" s="25"/>
    </row>
    <row r="12036" spans="2:21">
      <c r="B12036" s="9"/>
      <c r="C12036" s="9"/>
      <c r="D12036" s="9"/>
      <c r="E12036" s="9"/>
      <c r="F12036" s="10"/>
      <c r="G12036" s="4"/>
      <c r="H12036" s="24"/>
      <c r="I12036" s="184"/>
      <c r="J12036" s="182"/>
      <c r="K12036" s="21"/>
      <c r="L12036" s="24"/>
      <c r="M12036" s="185"/>
      <c r="N12036" s="24"/>
      <c r="O12036" s="14"/>
      <c r="P12036" s="14"/>
      <c r="Q12036" s="39"/>
      <c r="R12036" s="545"/>
      <c r="S12036" s="545"/>
      <c r="T12036" s="25"/>
      <c r="U12036" s="25"/>
    </row>
    <row r="12037" spans="2:21">
      <c r="B12037" s="9"/>
      <c r="C12037" s="9"/>
      <c r="D12037" s="9"/>
      <c r="E12037" s="9"/>
      <c r="F12037" s="10"/>
      <c r="G12037" s="4"/>
      <c r="H12037" s="24"/>
      <c r="I12037" s="184"/>
      <c r="J12037" s="182"/>
      <c r="K12037" s="21"/>
      <c r="L12037" s="24"/>
      <c r="M12037" s="185"/>
      <c r="N12037" s="24"/>
      <c r="O12037" s="14"/>
      <c r="P12037" s="14"/>
      <c r="Q12037" s="39"/>
      <c r="R12037" s="545"/>
      <c r="S12037" s="545"/>
      <c r="T12037" s="25"/>
      <c r="U12037" s="25"/>
    </row>
    <row r="12038" spans="2:21">
      <c r="B12038" s="9"/>
      <c r="C12038" s="9"/>
      <c r="D12038" s="9"/>
      <c r="E12038" s="9"/>
      <c r="F12038" s="10"/>
      <c r="G12038" s="4"/>
      <c r="H12038" s="24"/>
      <c r="I12038" s="184"/>
      <c r="J12038" s="182"/>
      <c r="K12038" s="21"/>
      <c r="L12038" s="24"/>
      <c r="M12038" s="185"/>
      <c r="N12038" s="24"/>
      <c r="O12038" s="14"/>
      <c r="P12038" s="14"/>
      <c r="Q12038" s="39"/>
      <c r="R12038" s="545"/>
      <c r="S12038" s="545"/>
      <c r="T12038" s="25"/>
      <c r="U12038" s="25"/>
    </row>
    <row r="12039" spans="2:21">
      <c r="B12039" s="9"/>
      <c r="C12039" s="9"/>
      <c r="D12039" s="9"/>
      <c r="E12039" s="9"/>
      <c r="F12039" s="10"/>
      <c r="G12039" s="4"/>
      <c r="H12039" s="24"/>
      <c r="I12039" s="184"/>
      <c r="J12039" s="182"/>
      <c r="K12039" s="21"/>
      <c r="L12039" s="24"/>
      <c r="M12039" s="185"/>
      <c r="N12039" s="24"/>
      <c r="O12039" s="14"/>
      <c r="P12039" s="14"/>
      <c r="Q12039" s="39"/>
      <c r="R12039" s="545"/>
      <c r="S12039" s="545"/>
      <c r="T12039" s="25"/>
      <c r="U12039" s="25"/>
    </row>
    <row r="12040" spans="2:21">
      <c r="B12040" s="9"/>
      <c r="C12040" s="9"/>
      <c r="D12040" s="9"/>
      <c r="E12040" s="9"/>
      <c r="F12040" s="10"/>
      <c r="G12040" s="4"/>
      <c r="H12040" s="24"/>
      <c r="I12040" s="184"/>
      <c r="J12040" s="182"/>
      <c r="K12040" s="21"/>
      <c r="L12040" s="24"/>
      <c r="M12040" s="185"/>
      <c r="N12040" s="24"/>
      <c r="O12040" s="14"/>
      <c r="P12040" s="14"/>
      <c r="Q12040" s="39"/>
      <c r="R12040" s="545"/>
      <c r="S12040" s="545"/>
      <c r="T12040" s="25"/>
      <c r="U12040" s="25"/>
    </row>
    <row r="12041" spans="2:21">
      <c r="B12041" s="9"/>
      <c r="C12041" s="9"/>
      <c r="D12041" s="9"/>
      <c r="E12041" s="9"/>
      <c r="F12041" s="10"/>
      <c r="G12041" s="4"/>
      <c r="H12041" s="24"/>
      <c r="I12041" s="184"/>
      <c r="J12041" s="182"/>
      <c r="K12041" s="21"/>
      <c r="L12041" s="24"/>
      <c r="M12041" s="185"/>
      <c r="N12041" s="24"/>
      <c r="O12041" s="14"/>
      <c r="P12041" s="14"/>
      <c r="Q12041" s="39"/>
      <c r="R12041" s="545"/>
      <c r="S12041" s="545"/>
      <c r="T12041" s="25"/>
      <c r="U12041" s="25"/>
    </row>
    <row r="12042" spans="2:21">
      <c r="B12042" s="9"/>
      <c r="C12042" s="9"/>
      <c r="D12042" s="9"/>
      <c r="E12042" s="9"/>
      <c r="F12042" s="10"/>
      <c r="G12042" s="4"/>
      <c r="H12042" s="24"/>
      <c r="I12042" s="184"/>
      <c r="J12042" s="182"/>
      <c r="K12042" s="21"/>
      <c r="L12042" s="24"/>
      <c r="M12042" s="185"/>
      <c r="N12042" s="24"/>
      <c r="O12042" s="14"/>
      <c r="P12042" s="14"/>
      <c r="Q12042" s="39"/>
      <c r="R12042" s="545"/>
      <c r="S12042" s="545"/>
      <c r="T12042" s="25"/>
      <c r="U12042" s="25"/>
    </row>
    <row r="12043" spans="2:21">
      <c r="B12043" s="9"/>
      <c r="C12043" s="9"/>
      <c r="D12043" s="9"/>
      <c r="E12043" s="9"/>
      <c r="F12043" s="10"/>
      <c r="G12043" s="4"/>
      <c r="H12043" s="24"/>
      <c r="I12043" s="184"/>
      <c r="J12043" s="182"/>
      <c r="K12043" s="21"/>
      <c r="L12043" s="24"/>
      <c r="M12043" s="185"/>
      <c r="N12043" s="24"/>
      <c r="O12043" s="14"/>
      <c r="P12043" s="14"/>
      <c r="Q12043" s="39"/>
      <c r="R12043" s="545"/>
      <c r="S12043" s="545"/>
      <c r="T12043" s="25"/>
      <c r="U12043" s="25"/>
    </row>
    <row r="12044" spans="2:21">
      <c r="B12044" s="9"/>
      <c r="C12044" s="9"/>
      <c r="D12044" s="9"/>
      <c r="E12044" s="9"/>
      <c r="F12044" s="10"/>
      <c r="G12044" s="4"/>
      <c r="H12044" s="24"/>
      <c r="I12044" s="184"/>
      <c r="J12044" s="182"/>
      <c r="K12044" s="21"/>
      <c r="L12044" s="24"/>
      <c r="M12044" s="185"/>
      <c r="N12044" s="24"/>
      <c r="O12044" s="14"/>
      <c r="P12044" s="14"/>
      <c r="Q12044" s="39"/>
      <c r="R12044" s="545"/>
      <c r="S12044" s="545"/>
      <c r="T12044" s="25"/>
      <c r="U12044" s="25"/>
    </row>
    <row r="12045" spans="2:21">
      <c r="B12045" s="9"/>
      <c r="C12045" s="9"/>
      <c r="D12045" s="9"/>
      <c r="E12045" s="9"/>
      <c r="F12045" s="10"/>
      <c r="G12045" s="4"/>
      <c r="H12045" s="24"/>
      <c r="I12045" s="184"/>
      <c r="J12045" s="182"/>
      <c r="K12045" s="21"/>
      <c r="L12045" s="24"/>
      <c r="M12045" s="185"/>
      <c r="N12045" s="24"/>
      <c r="O12045" s="14"/>
      <c r="P12045" s="14"/>
      <c r="Q12045" s="39"/>
      <c r="R12045" s="545"/>
      <c r="S12045" s="545"/>
      <c r="T12045" s="25"/>
      <c r="U12045" s="25"/>
    </row>
    <row r="12046" spans="2:21">
      <c r="B12046" s="9"/>
      <c r="C12046" s="9"/>
      <c r="D12046" s="9"/>
      <c r="E12046" s="9"/>
      <c r="F12046" s="10"/>
      <c r="G12046" s="4"/>
      <c r="H12046" s="24"/>
      <c r="I12046" s="184"/>
      <c r="J12046" s="182"/>
      <c r="K12046" s="21"/>
      <c r="L12046" s="24"/>
      <c r="M12046" s="185"/>
      <c r="N12046" s="24"/>
      <c r="O12046" s="14"/>
      <c r="P12046" s="14"/>
      <c r="Q12046" s="39"/>
      <c r="R12046" s="545"/>
      <c r="S12046" s="545"/>
      <c r="T12046" s="25"/>
      <c r="U12046" s="25"/>
    </row>
    <row r="12047" spans="2:21">
      <c r="B12047" s="9"/>
      <c r="C12047" s="9"/>
      <c r="D12047" s="9"/>
      <c r="E12047" s="9"/>
      <c r="F12047" s="10"/>
      <c r="G12047" s="4"/>
      <c r="H12047" s="24"/>
      <c r="I12047" s="184"/>
      <c r="J12047" s="182"/>
      <c r="K12047" s="21"/>
      <c r="L12047" s="24"/>
      <c r="M12047" s="185"/>
      <c r="N12047" s="24"/>
      <c r="O12047" s="14"/>
      <c r="P12047" s="14"/>
      <c r="Q12047" s="39"/>
      <c r="R12047" s="545"/>
      <c r="S12047" s="545"/>
      <c r="T12047" s="25"/>
      <c r="U12047" s="25"/>
    </row>
    <row r="12048" spans="2:21">
      <c r="B12048" s="9"/>
      <c r="C12048" s="9"/>
      <c r="D12048" s="9"/>
      <c r="E12048" s="9"/>
      <c r="F12048" s="10"/>
      <c r="G12048" s="4"/>
      <c r="H12048" s="24"/>
      <c r="I12048" s="184"/>
      <c r="J12048" s="182"/>
      <c r="K12048" s="21"/>
      <c r="L12048" s="24"/>
      <c r="M12048" s="185"/>
      <c r="N12048" s="24"/>
      <c r="O12048" s="14"/>
      <c r="P12048" s="14"/>
      <c r="Q12048" s="39"/>
      <c r="R12048" s="545"/>
      <c r="S12048" s="545"/>
      <c r="T12048" s="25"/>
      <c r="U12048" s="25"/>
    </row>
    <row r="12049" spans="2:21">
      <c r="B12049" s="9"/>
      <c r="C12049" s="9"/>
      <c r="D12049" s="9"/>
      <c r="E12049" s="9"/>
      <c r="F12049" s="10"/>
      <c r="G12049" s="4"/>
      <c r="H12049" s="24"/>
      <c r="I12049" s="184"/>
      <c r="J12049" s="182"/>
      <c r="K12049" s="21"/>
      <c r="L12049" s="24"/>
      <c r="M12049" s="185"/>
      <c r="N12049" s="24"/>
      <c r="O12049" s="14"/>
      <c r="P12049" s="14"/>
      <c r="Q12049" s="39"/>
      <c r="R12049" s="545"/>
      <c r="S12049" s="545"/>
      <c r="T12049" s="25"/>
      <c r="U12049" s="25"/>
    </row>
    <row r="12050" spans="2:21">
      <c r="B12050" s="9"/>
      <c r="C12050" s="9"/>
      <c r="D12050" s="9"/>
      <c r="E12050" s="9"/>
      <c r="F12050" s="10"/>
      <c r="G12050" s="4"/>
      <c r="H12050" s="24"/>
      <c r="I12050" s="184"/>
      <c r="J12050" s="182"/>
      <c r="K12050" s="21"/>
      <c r="L12050" s="24"/>
      <c r="M12050" s="185"/>
      <c r="N12050" s="24"/>
      <c r="O12050" s="14"/>
      <c r="P12050" s="14"/>
      <c r="Q12050" s="39"/>
      <c r="R12050" s="545"/>
      <c r="S12050" s="545"/>
      <c r="T12050" s="25"/>
      <c r="U12050" s="25"/>
    </row>
    <row r="12051" spans="2:21">
      <c r="B12051" s="9"/>
      <c r="C12051" s="9"/>
      <c r="D12051" s="9"/>
      <c r="E12051" s="9"/>
      <c r="F12051" s="10"/>
      <c r="G12051" s="4"/>
      <c r="H12051" s="24"/>
      <c r="I12051" s="184"/>
      <c r="J12051" s="182"/>
      <c r="K12051" s="21"/>
      <c r="L12051" s="24"/>
      <c r="M12051" s="185"/>
      <c r="N12051" s="24"/>
      <c r="O12051" s="14"/>
      <c r="P12051" s="14"/>
      <c r="Q12051" s="39"/>
      <c r="R12051" s="545"/>
      <c r="S12051" s="545"/>
      <c r="T12051" s="25"/>
      <c r="U12051" s="25"/>
    </row>
    <row r="12052" spans="2:21">
      <c r="B12052" s="9"/>
      <c r="C12052" s="9"/>
      <c r="D12052" s="9"/>
      <c r="E12052" s="9"/>
      <c r="F12052" s="10"/>
      <c r="G12052" s="4"/>
      <c r="H12052" s="24"/>
      <c r="I12052" s="184"/>
      <c r="J12052" s="182"/>
      <c r="K12052" s="21"/>
      <c r="L12052" s="24"/>
      <c r="M12052" s="185"/>
      <c r="N12052" s="24"/>
      <c r="O12052" s="14"/>
      <c r="P12052" s="14"/>
      <c r="Q12052" s="39"/>
      <c r="R12052" s="545"/>
      <c r="S12052" s="545"/>
      <c r="T12052" s="25"/>
      <c r="U12052" s="25"/>
    </row>
    <row r="12053" spans="2:21">
      <c r="B12053" s="9"/>
      <c r="C12053" s="9"/>
      <c r="D12053" s="9"/>
      <c r="E12053" s="9"/>
      <c r="F12053" s="10"/>
      <c r="G12053" s="4"/>
      <c r="H12053" s="24"/>
      <c r="I12053" s="184"/>
      <c r="J12053" s="182"/>
      <c r="K12053" s="21"/>
      <c r="L12053" s="24"/>
      <c r="M12053" s="185"/>
      <c r="N12053" s="24"/>
      <c r="O12053" s="14"/>
      <c r="P12053" s="14"/>
      <c r="Q12053" s="39"/>
      <c r="R12053" s="545"/>
      <c r="S12053" s="545"/>
      <c r="T12053" s="25"/>
      <c r="U12053" s="25"/>
    </row>
    <row r="12054" spans="2:21">
      <c r="B12054" s="9"/>
      <c r="C12054" s="9"/>
      <c r="D12054" s="9"/>
      <c r="E12054" s="9"/>
      <c r="F12054" s="10"/>
      <c r="G12054" s="4"/>
      <c r="H12054" s="24"/>
      <c r="I12054" s="184"/>
      <c r="J12054" s="182"/>
      <c r="K12054" s="21"/>
      <c r="L12054" s="24"/>
      <c r="M12054" s="185"/>
      <c r="N12054" s="24"/>
      <c r="O12054" s="14"/>
      <c r="P12054" s="14"/>
      <c r="Q12054" s="39"/>
      <c r="R12054" s="545"/>
      <c r="S12054" s="545"/>
      <c r="T12054" s="25"/>
      <c r="U12054" s="25"/>
    </row>
    <row r="12055" spans="2:21">
      <c r="B12055" s="9"/>
      <c r="C12055" s="9"/>
      <c r="D12055" s="9"/>
      <c r="E12055" s="9"/>
      <c r="F12055" s="10"/>
      <c r="G12055" s="4"/>
      <c r="H12055" s="24"/>
      <c r="I12055" s="184"/>
      <c r="J12055" s="182"/>
      <c r="K12055" s="21"/>
      <c r="L12055" s="24"/>
      <c r="M12055" s="185"/>
      <c r="N12055" s="24"/>
      <c r="O12055" s="14"/>
      <c r="P12055" s="14"/>
      <c r="Q12055" s="39"/>
      <c r="R12055" s="545"/>
      <c r="S12055" s="545"/>
      <c r="T12055" s="25"/>
      <c r="U12055" s="25"/>
    </row>
    <row r="12056" spans="2:21">
      <c r="B12056" s="9"/>
      <c r="C12056" s="9"/>
      <c r="D12056" s="9"/>
      <c r="E12056" s="9"/>
      <c r="F12056" s="10"/>
      <c r="G12056" s="4"/>
      <c r="H12056" s="24"/>
      <c r="I12056" s="184"/>
      <c r="J12056" s="182"/>
      <c r="K12056" s="21"/>
      <c r="L12056" s="24"/>
      <c r="M12056" s="185"/>
      <c r="N12056" s="24"/>
      <c r="O12056" s="14"/>
      <c r="P12056" s="14"/>
      <c r="Q12056" s="39"/>
      <c r="R12056" s="545"/>
      <c r="S12056" s="545"/>
      <c r="T12056" s="25"/>
      <c r="U12056" s="25"/>
    </row>
    <row r="12057" spans="2:21">
      <c r="B12057" s="9"/>
      <c r="C12057" s="9"/>
      <c r="D12057" s="9"/>
      <c r="E12057" s="9"/>
      <c r="F12057" s="10"/>
      <c r="G12057" s="4"/>
      <c r="H12057" s="24"/>
      <c r="I12057" s="184"/>
      <c r="J12057" s="182"/>
      <c r="K12057" s="21"/>
      <c r="L12057" s="24"/>
      <c r="M12057" s="185"/>
      <c r="N12057" s="24"/>
      <c r="O12057" s="14"/>
      <c r="P12057" s="14"/>
      <c r="Q12057" s="39"/>
      <c r="R12057" s="545"/>
      <c r="S12057" s="545"/>
      <c r="T12057" s="25"/>
      <c r="U12057" s="25"/>
    </row>
    <row r="12058" spans="2:21">
      <c r="B12058" s="9"/>
      <c r="C12058" s="9"/>
      <c r="D12058" s="9"/>
      <c r="E12058" s="9"/>
      <c r="F12058" s="10"/>
      <c r="G12058" s="4"/>
      <c r="H12058" s="24"/>
      <c r="I12058" s="184"/>
      <c r="J12058" s="182"/>
      <c r="K12058" s="21"/>
      <c r="L12058" s="24"/>
      <c r="M12058" s="185"/>
      <c r="N12058" s="24"/>
      <c r="O12058" s="14"/>
      <c r="P12058" s="14"/>
      <c r="Q12058" s="39"/>
      <c r="R12058" s="545"/>
      <c r="S12058" s="545"/>
      <c r="T12058" s="25"/>
      <c r="U12058" s="25"/>
    </row>
    <row r="12059" spans="2:21">
      <c r="B12059" s="9"/>
      <c r="C12059" s="9"/>
      <c r="D12059" s="9"/>
      <c r="E12059" s="9"/>
      <c r="F12059" s="10"/>
      <c r="G12059" s="4"/>
      <c r="H12059" s="24"/>
      <c r="I12059" s="184"/>
      <c r="J12059" s="182"/>
      <c r="K12059" s="21"/>
      <c r="L12059" s="24"/>
      <c r="M12059" s="185"/>
      <c r="N12059" s="24"/>
      <c r="O12059" s="14"/>
      <c r="P12059" s="14"/>
      <c r="Q12059" s="39"/>
      <c r="R12059" s="545"/>
      <c r="S12059" s="545"/>
      <c r="T12059" s="25"/>
      <c r="U12059" s="25"/>
    </row>
    <row r="12060" spans="2:21">
      <c r="B12060" s="9"/>
      <c r="C12060" s="9"/>
      <c r="D12060" s="9"/>
      <c r="E12060" s="9"/>
      <c r="F12060" s="10"/>
      <c r="G12060" s="4"/>
      <c r="H12060" s="24"/>
      <c r="I12060" s="184"/>
      <c r="J12060" s="182"/>
      <c r="K12060" s="21"/>
      <c r="L12060" s="24"/>
      <c r="M12060" s="185"/>
      <c r="N12060" s="24"/>
      <c r="O12060" s="14"/>
      <c r="P12060" s="14"/>
      <c r="Q12060" s="39"/>
      <c r="R12060" s="545"/>
      <c r="S12060" s="545"/>
      <c r="T12060" s="25"/>
      <c r="U12060" s="25"/>
    </row>
    <row r="12061" spans="2:21">
      <c r="B12061" s="9"/>
      <c r="C12061" s="9"/>
      <c r="D12061" s="9"/>
      <c r="E12061" s="9"/>
      <c r="F12061" s="10"/>
      <c r="G12061" s="4"/>
      <c r="H12061" s="24"/>
      <c r="I12061" s="184"/>
      <c r="J12061" s="182"/>
      <c r="K12061" s="21"/>
      <c r="L12061" s="24"/>
      <c r="M12061" s="185"/>
      <c r="N12061" s="24"/>
      <c r="O12061" s="14"/>
      <c r="P12061" s="14"/>
      <c r="Q12061" s="39"/>
      <c r="R12061" s="545"/>
      <c r="S12061" s="545"/>
      <c r="T12061" s="25"/>
      <c r="U12061" s="25"/>
    </row>
    <row r="12062" spans="2:21">
      <c r="B12062" s="9"/>
      <c r="C12062" s="9"/>
      <c r="D12062" s="9"/>
      <c r="E12062" s="9"/>
      <c r="F12062" s="10"/>
      <c r="G12062" s="4"/>
      <c r="H12062" s="24"/>
      <c r="I12062" s="184"/>
      <c r="J12062" s="182"/>
      <c r="K12062" s="21"/>
      <c r="L12062" s="24"/>
      <c r="M12062" s="185"/>
      <c r="N12062" s="24"/>
      <c r="O12062" s="14"/>
      <c r="P12062" s="14"/>
      <c r="Q12062" s="39"/>
      <c r="R12062" s="545"/>
      <c r="S12062" s="545"/>
      <c r="T12062" s="25"/>
      <c r="U12062" s="25"/>
    </row>
    <row r="12063" spans="2:21">
      <c r="B12063" s="9"/>
      <c r="C12063" s="9"/>
      <c r="D12063" s="9"/>
      <c r="E12063" s="9"/>
      <c r="F12063" s="10"/>
      <c r="G12063" s="4"/>
      <c r="H12063" s="24"/>
      <c r="I12063" s="184"/>
      <c r="J12063" s="182"/>
      <c r="K12063" s="21"/>
      <c r="L12063" s="24"/>
      <c r="M12063" s="185"/>
      <c r="N12063" s="24"/>
      <c r="O12063" s="14"/>
      <c r="P12063" s="14"/>
      <c r="Q12063" s="39"/>
      <c r="R12063" s="545"/>
      <c r="S12063" s="545"/>
      <c r="T12063" s="25"/>
      <c r="U12063" s="25"/>
    </row>
    <row r="12064" spans="2:21">
      <c r="B12064" s="9"/>
      <c r="C12064" s="9"/>
      <c r="D12064" s="9"/>
      <c r="E12064" s="9"/>
      <c r="F12064" s="10"/>
      <c r="G12064" s="4"/>
      <c r="H12064" s="24"/>
      <c r="I12064" s="184"/>
      <c r="J12064" s="182"/>
      <c r="K12064" s="21"/>
      <c r="L12064" s="24"/>
      <c r="M12064" s="185"/>
      <c r="N12064" s="24"/>
      <c r="O12064" s="14"/>
      <c r="P12064" s="14"/>
      <c r="Q12064" s="39"/>
      <c r="R12064" s="545"/>
      <c r="S12064" s="545"/>
      <c r="T12064" s="25"/>
      <c r="U12064" s="25"/>
    </row>
    <row r="12065" spans="2:21">
      <c r="B12065" s="9"/>
      <c r="C12065" s="9"/>
      <c r="D12065" s="9"/>
      <c r="E12065" s="9"/>
      <c r="F12065" s="10"/>
      <c r="G12065" s="4"/>
      <c r="H12065" s="24"/>
      <c r="I12065" s="184"/>
      <c r="J12065" s="182"/>
      <c r="K12065" s="21"/>
      <c r="L12065" s="24"/>
      <c r="M12065" s="185"/>
      <c r="N12065" s="24"/>
      <c r="O12065" s="14"/>
      <c r="P12065" s="14"/>
      <c r="Q12065" s="39"/>
      <c r="R12065" s="545"/>
      <c r="S12065" s="545"/>
      <c r="T12065" s="25"/>
      <c r="U12065" s="25"/>
    </row>
    <row r="12066" spans="2:21">
      <c r="B12066" s="9"/>
      <c r="C12066" s="9"/>
      <c r="D12066" s="9"/>
      <c r="E12066" s="9"/>
      <c r="F12066" s="10"/>
      <c r="G12066" s="4"/>
      <c r="H12066" s="24"/>
      <c r="I12066" s="184"/>
      <c r="J12066" s="182"/>
      <c r="K12066" s="21"/>
      <c r="L12066" s="24"/>
      <c r="M12066" s="185"/>
      <c r="N12066" s="24"/>
      <c r="O12066" s="14"/>
      <c r="P12066" s="14"/>
      <c r="Q12066" s="39"/>
      <c r="R12066" s="545"/>
      <c r="S12066" s="545"/>
      <c r="T12066" s="25"/>
      <c r="U12066" s="25"/>
    </row>
    <row r="12067" spans="2:21">
      <c r="B12067" s="9"/>
      <c r="C12067" s="9"/>
      <c r="D12067" s="9"/>
      <c r="E12067" s="9"/>
      <c r="F12067" s="10"/>
      <c r="G12067" s="4"/>
      <c r="H12067" s="24"/>
      <c r="I12067" s="184"/>
      <c r="J12067" s="182"/>
      <c r="K12067" s="21"/>
      <c r="L12067" s="24"/>
      <c r="M12067" s="185"/>
      <c r="N12067" s="24"/>
      <c r="O12067" s="14"/>
      <c r="P12067" s="14"/>
      <c r="Q12067" s="39"/>
      <c r="R12067" s="545"/>
      <c r="S12067" s="545"/>
      <c r="T12067" s="25"/>
      <c r="U12067" s="25"/>
    </row>
    <row r="12068" spans="2:21">
      <c r="B12068" s="9"/>
      <c r="C12068" s="9"/>
      <c r="D12068" s="9"/>
      <c r="E12068" s="9"/>
      <c r="F12068" s="10"/>
      <c r="G12068" s="4"/>
      <c r="H12068" s="24"/>
      <c r="I12068" s="184"/>
      <c r="J12068" s="182"/>
      <c r="K12068" s="21"/>
      <c r="L12068" s="24"/>
      <c r="M12068" s="185"/>
      <c r="N12068" s="24"/>
      <c r="O12068" s="14"/>
      <c r="P12068" s="14"/>
      <c r="Q12068" s="39"/>
      <c r="R12068" s="545"/>
      <c r="S12068" s="545"/>
      <c r="T12068" s="25"/>
      <c r="U12068" s="25"/>
    </row>
    <row r="12069" spans="2:21">
      <c r="B12069" s="9"/>
      <c r="C12069" s="9"/>
      <c r="D12069" s="9"/>
      <c r="E12069" s="9"/>
      <c r="F12069" s="10"/>
      <c r="G12069" s="4"/>
      <c r="H12069" s="24"/>
      <c r="I12069" s="184"/>
      <c r="J12069" s="182"/>
      <c r="K12069" s="21"/>
      <c r="L12069" s="24"/>
      <c r="M12069" s="185"/>
      <c r="N12069" s="24"/>
      <c r="O12069" s="14"/>
      <c r="P12069" s="14"/>
      <c r="Q12069" s="39"/>
      <c r="R12069" s="545"/>
      <c r="S12069" s="545"/>
      <c r="T12069" s="25"/>
      <c r="U12069" s="25"/>
    </row>
    <row r="12070" spans="2:21">
      <c r="B12070" s="9"/>
      <c r="C12070" s="9"/>
      <c r="D12070" s="9"/>
      <c r="E12070" s="9"/>
      <c r="F12070" s="10"/>
      <c r="G12070" s="4"/>
      <c r="H12070" s="24"/>
      <c r="I12070" s="184"/>
      <c r="J12070" s="182"/>
      <c r="K12070" s="21"/>
      <c r="L12070" s="24"/>
      <c r="M12070" s="185"/>
      <c r="N12070" s="24"/>
      <c r="O12070" s="14"/>
      <c r="P12070" s="14"/>
      <c r="Q12070" s="39"/>
      <c r="R12070" s="545"/>
      <c r="S12070" s="545"/>
      <c r="T12070" s="25"/>
      <c r="U12070" s="25"/>
    </row>
    <row r="12071" spans="2:21">
      <c r="B12071" s="9"/>
      <c r="C12071" s="9"/>
      <c r="D12071" s="9"/>
      <c r="E12071" s="9"/>
      <c r="F12071" s="10"/>
      <c r="G12071" s="4"/>
      <c r="H12071" s="24"/>
      <c r="I12071" s="184"/>
      <c r="J12071" s="182"/>
      <c r="K12071" s="21"/>
      <c r="L12071" s="24"/>
      <c r="M12071" s="185"/>
      <c r="N12071" s="24"/>
      <c r="O12071" s="14"/>
      <c r="P12071" s="14"/>
      <c r="Q12071" s="39"/>
      <c r="R12071" s="545"/>
      <c r="S12071" s="545"/>
      <c r="T12071" s="25"/>
      <c r="U12071" s="25"/>
    </row>
    <row r="12072" spans="2:21">
      <c r="B12072" s="9"/>
      <c r="C12072" s="9"/>
      <c r="D12072" s="9"/>
      <c r="E12072" s="9"/>
      <c r="F12072" s="10"/>
      <c r="G12072" s="4"/>
      <c r="H12072" s="24"/>
      <c r="I12072" s="184"/>
      <c r="J12072" s="182"/>
      <c r="K12072" s="21"/>
      <c r="L12072" s="24"/>
      <c r="M12072" s="185"/>
      <c r="N12072" s="24"/>
      <c r="O12072" s="14"/>
      <c r="P12072" s="14"/>
      <c r="Q12072" s="39"/>
      <c r="R12072" s="545"/>
      <c r="S12072" s="545"/>
      <c r="T12072" s="25"/>
      <c r="U12072" s="25"/>
    </row>
    <row r="12073" spans="2:21">
      <c r="B12073" s="9"/>
      <c r="C12073" s="9"/>
      <c r="D12073" s="9"/>
      <c r="E12073" s="9"/>
      <c r="F12073" s="10"/>
      <c r="G12073" s="4"/>
      <c r="H12073" s="24"/>
      <c r="I12073" s="184"/>
      <c r="J12073" s="182"/>
      <c r="K12073" s="21"/>
      <c r="L12073" s="24"/>
      <c r="M12073" s="185"/>
      <c r="N12073" s="24"/>
      <c r="O12073" s="14"/>
      <c r="P12073" s="14"/>
      <c r="Q12073" s="39"/>
      <c r="R12073" s="545"/>
      <c r="S12073" s="545"/>
      <c r="T12073" s="25"/>
      <c r="U12073" s="25"/>
    </row>
    <row r="12074" spans="2:21">
      <c r="B12074" s="9"/>
      <c r="C12074" s="9"/>
      <c r="D12074" s="9"/>
      <c r="E12074" s="9"/>
      <c r="F12074" s="10"/>
      <c r="G12074" s="4"/>
      <c r="H12074" s="24"/>
      <c r="I12074" s="184"/>
      <c r="J12074" s="182"/>
      <c r="K12074" s="21"/>
      <c r="L12074" s="24"/>
      <c r="M12074" s="185"/>
      <c r="N12074" s="24"/>
      <c r="O12074" s="14"/>
      <c r="P12074" s="14"/>
      <c r="Q12074" s="39"/>
      <c r="R12074" s="545"/>
      <c r="S12074" s="545"/>
      <c r="T12074" s="25"/>
      <c r="U12074" s="25"/>
    </row>
    <row r="12075" spans="2:21">
      <c r="B12075" s="9"/>
      <c r="C12075" s="9"/>
      <c r="D12075" s="9"/>
      <c r="E12075" s="9"/>
      <c r="F12075" s="10"/>
      <c r="G12075" s="4"/>
      <c r="H12075" s="24"/>
      <c r="I12075" s="184"/>
      <c r="J12075" s="182"/>
      <c r="K12075" s="21"/>
      <c r="L12075" s="24"/>
      <c r="M12075" s="185"/>
      <c r="N12075" s="24"/>
      <c r="O12075" s="14"/>
      <c r="P12075" s="14"/>
      <c r="Q12075" s="39"/>
      <c r="R12075" s="545"/>
      <c r="S12075" s="545"/>
      <c r="T12075" s="25"/>
      <c r="U12075" s="25"/>
    </row>
    <row r="12076" spans="2:21">
      <c r="B12076" s="9"/>
      <c r="C12076" s="9"/>
      <c r="D12076" s="9"/>
      <c r="E12076" s="9"/>
      <c r="F12076" s="10"/>
      <c r="G12076" s="4"/>
      <c r="H12076" s="24"/>
      <c r="I12076" s="184"/>
      <c r="J12076" s="182"/>
      <c r="K12076" s="21"/>
      <c r="L12076" s="24"/>
      <c r="M12076" s="185"/>
      <c r="N12076" s="24"/>
      <c r="O12076" s="14"/>
      <c r="P12076" s="14"/>
      <c r="Q12076" s="39"/>
      <c r="R12076" s="545"/>
      <c r="S12076" s="545"/>
      <c r="T12076" s="25"/>
      <c r="U12076" s="25"/>
    </row>
    <row r="12077" spans="2:21">
      <c r="B12077" s="9"/>
      <c r="C12077" s="9"/>
      <c r="D12077" s="9"/>
      <c r="E12077" s="9"/>
      <c r="F12077" s="10"/>
      <c r="G12077" s="4"/>
      <c r="H12077" s="24"/>
      <c r="I12077" s="184"/>
      <c r="J12077" s="182"/>
      <c r="K12077" s="21"/>
      <c r="L12077" s="24"/>
      <c r="M12077" s="185"/>
      <c r="N12077" s="24"/>
      <c r="O12077" s="14"/>
      <c r="P12077" s="14"/>
      <c r="Q12077" s="39"/>
      <c r="R12077" s="545"/>
      <c r="S12077" s="545"/>
      <c r="T12077" s="25"/>
      <c r="U12077" s="25"/>
    </row>
    <row r="12078" spans="2:21">
      <c r="B12078" s="9"/>
      <c r="C12078" s="9"/>
      <c r="D12078" s="9"/>
      <c r="E12078" s="9"/>
      <c r="F12078" s="10"/>
      <c r="G12078" s="4"/>
      <c r="H12078" s="24"/>
      <c r="I12078" s="184"/>
      <c r="J12078" s="182"/>
      <c r="K12078" s="21"/>
      <c r="L12078" s="24"/>
      <c r="M12078" s="185"/>
      <c r="N12078" s="24"/>
      <c r="O12078" s="14"/>
      <c r="P12078" s="14"/>
      <c r="Q12078" s="39"/>
      <c r="R12078" s="545"/>
      <c r="S12078" s="545"/>
      <c r="T12078" s="25"/>
      <c r="U12078" s="25"/>
    </row>
    <row r="12079" spans="2:21">
      <c r="B12079" s="9"/>
      <c r="C12079" s="9"/>
      <c r="D12079" s="9"/>
      <c r="E12079" s="9"/>
      <c r="F12079" s="10"/>
      <c r="G12079" s="4"/>
      <c r="H12079" s="24"/>
      <c r="I12079" s="184"/>
      <c r="J12079" s="182"/>
      <c r="K12079" s="21"/>
      <c r="L12079" s="24"/>
      <c r="M12079" s="185"/>
      <c r="N12079" s="24"/>
      <c r="O12079" s="14"/>
      <c r="P12079" s="14"/>
      <c r="Q12079" s="39"/>
      <c r="R12079" s="545"/>
      <c r="S12079" s="545"/>
      <c r="T12079" s="25"/>
      <c r="U12079" s="25"/>
    </row>
    <row r="12080" spans="2:21">
      <c r="B12080" s="9"/>
      <c r="C12080" s="9"/>
      <c r="D12080" s="9"/>
      <c r="E12080" s="9"/>
      <c r="F12080" s="10"/>
      <c r="G12080" s="4"/>
      <c r="H12080" s="24"/>
      <c r="I12080" s="184"/>
      <c r="J12080" s="182"/>
      <c r="K12080" s="21"/>
      <c r="L12080" s="24"/>
      <c r="M12080" s="185"/>
      <c r="N12080" s="24"/>
      <c r="O12080" s="14"/>
      <c r="P12080" s="14"/>
      <c r="Q12080" s="39"/>
      <c r="R12080" s="545"/>
      <c r="S12080" s="545"/>
      <c r="T12080" s="25"/>
      <c r="U12080" s="25"/>
    </row>
    <row r="12081" spans="2:21">
      <c r="B12081" s="9"/>
      <c r="C12081" s="9"/>
      <c r="D12081" s="9"/>
      <c r="E12081" s="9"/>
      <c r="F12081" s="10"/>
      <c r="G12081" s="4"/>
      <c r="H12081" s="24"/>
      <c r="I12081" s="184"/>
      <c r="J12081" s="182"/>
      <c r="K12081" s="21"/>
      <c r="L12081" s="24"/>
      <c r="M12081" s="185"/>
      <c r="N12081" s="24"/>
      <c r="O12081" s="14"/>
      <c r="P12081" s="14"/>
      <c r="Q12081" s="39"/>
      <c r="R12081" s="545"/>
      <c r="S12081" s="545"/>
      <c r="T12081" s="25"/>
      <c r="U12081" s="25"/>
    </row>
    <row r="12082" spans="2:21">
      <c r="B12082" s="9"/>
      <c r="C12082" s="9"/>
      <c r="D12082" s="9"/>
      <c r="E12082" s="9"/>
      <c r="F12082" s="10"/>
      <c r="G12082" s="4"/>
      <c r="H12082" s="24"/>
      <c r="I12082" s="184"/>
      <c r="J12082" s="182"/>
      <c r="K12082" s="21"/>
      <c r="L12082" s="24"/>
      <c r="M12082" s="185"/>
      <c r="N12082" s="24"/>
      <c r="O12082" s="14"/>
      <c r="P12082" s="14"/>
      <c r="Q12082" s="39"/>
      <c r="R12082" s="545"/>
      <c r="S12082" s="545"/>
      <c r="T12082" s="25"/>
      <c r="U12082" s="25"/>
    </row>
    <row r="12083" spans="2:21">
      <c r="B12083" s="9"/>
      <c r="C12083" s="9"/>
      <c r="D12083" s="9"/>
      <c r="E12083" s="9"/>
      <c r="F12083" s="10"/>
      <c r="G12083" s="4"/>
      <c r="H12083" s="24"/>
      <c r="I12083" s="184"/>
      <c r="J12083" s="182"/>
      <c r="K12083" s="21"/>
      <c r="L12083" s="24"/>
      <c r="M12083" s="185"/>
      <c r="N12083" s="24"/>
      <c r="O12083" s="14"/>
      <c r="P12083" s="14"/>
      <c r="Q12083" s="39"/>
      <c r="R12083" s="545"/>
      <c r="S12083" s="545"/>
      <c r="T12083" s="25"/>
      <c r="U12083" s="25"/>
    </row>
    <row r="12084" spans="2:21">
      <c r="B12084" s="9"/>
      <c r="C12084" s="9"/>
      <c r="D12084" s="9"/>
      <c r="E12084" s="9"/>
      <c r="F12084" s="10"/>
      <c r="G12084" s="4"/>
      <c r="H12084" s="24"/>
      <c r="I12084" s="184"/>
      <c r="J12084" s="182"/>
      <c r="K12084" s="21"/>
      <c r="L12084" s="24"/>
      <c r="M12084" s="185"/>
      <c r="N12084" s="24"/>
      <c r="O12084" s="14"/>
      <c r="P12084" s="14"/>
      <c r="Q12084" s="39"/>
      <c r="R12084" s="545"/>
      <c r="S12084" s="545"/>
      <c r="T12084" s="25"/>
      <c r="U12084" s="25"/>
    </row>
    <row r="12085" spans="2:21">
      <c r="B12085" s="9"/>
      <c r="C12085" s="9"/>
      <c r="D12085" s="9"/>
      <c r="E12085" s="9"/>
      <c r="F12085" s="10"/>
      <c r="G12085" s="4"/>
      <c r="H12085" s="24"/>
      <c r="I12085" s="184"/>
      <c r="J12085" s="182"/>
      <c r="K12085" s="21"/>
      <c r="L12085" s="24"/>
      <c r="M12085" s="185"/>
      <c r="N12085" s="24"/>
      <c r="O12085" s="14"/>
      <c r="P12085" s="14"/>
      <c r="Q12085" s="39"/>
      <c r="R12085" s="545"/>
      <c r="S12085" s="545"/>
      <c r="T12085" s="25"/>
      <c r="U12085" s="25"/>
    </row>
    <row r="12086" spans="2:21">
      <c r="B12086" s="9"/>
      <c r="C12086" s="9"/>
      <c r="D12086" s="9"/>
      <c r="E12086" s="9"/>
      <c r="F12086" s="10"/>
      <c r="G12086" s="4"/>
      <c r="H12086" s="24"/>
      <c r="I12086" s="184"/>
      <c r="J12086" s="182"/>
      <c r="K12086" s="21"/>
      <c r="L12086" s="24"/>
      <c r="M12086" s="185"/>
      <c r="N12086" s="24"/>
      <c r="O12086" s="14"/>
      <c r="P12086" s="14"/>
      <c r="Q12086" s="39"/>
      <c r="R12086" s="545"/>
      <c r="S12086" s="545"/>
      <c r="T12086" s="25"/>
      <c r="U12086" s="25"/>
    </row>
    <row r="12087" spans="2:21">
      <c r="B12087" s="9"/>
      <c r="C12087" s="9"/>
      <c r="D12087" s="9"/>
      <c r="E12087" s="9"/>
      <c r="F12087" s="10"/>
      <c r="G12087" s="4"/>
      <c r="H12087" s="24"/>
      <c r="I12087" s="184"/>
      <c r="J12087" s="182"/>
      <c r="K12087" s="21"/>
      <c r="L12087" s="24"/>
      <c r="M12087" s="185"/>
      <c r="N12087" s="24"/>
      <c r="O12087" s="14"/>
      <c r="P12087" s="14"/>
      <c r="Q12087" s="39"/>
      <c r="R12087" s="545"/>
      <c r="S12087" s="545"/>
      <c r="T12087" s="25"/>
      <c r="U12087" s="25"/>
    </row>
    <row r="12088" spans="2:21">
      <c r="B12088" s="9"/>
      <c r="C12088" s="9"/>
      <c r="D12088" s="9"/>
      <c r="E12088" s="9"/>
      <c r="F12088" s="10"/>
      <c r="G12088" s="4"/>
      <c r="H12088" s="24"/>
      <c r="I12088" s="184"/>
      <c r="J12088" s="182"/>
      <c r="K12088" s="21"/>
      <c r="L12088" s="24"/>
      <c r="M12088" s="185"/>
      <c r="N12088" s="24"/>
      <c r="O12088" s="14"/>
      <c r="P12088" s="14"/>
      <c r="Q12088" s="39"/>
      <c r="R12088" s="545"/>
      <c r="S12088" s="545"/>
      <c r="T12088" s="25"/>
      <c r="U12088" s="25"/>
    </row>
    <row r="12089" spans="2:21">
      <c r="B12089" s="9"/>
      <c r="C12089" s="9"/>
      <c r="D12089" s="9"/>
      <c r="E12089" s="9"/>
      <c r="F12089" s="10"/>
      <c r="G12089" s="4"/>
      <c r="H12089" s="24"/>
      <c r="I12089" s="184"/>
      <c r="J12089" s="182"/>
      <c r="K12089" s="21"/>
      <c r="L12089" s="24"/>
      <c r="M12089" s="185"/>
      <c r="N12089" s="24"/>
      <c r="O12089" s="14"/>
      <c r="P12089" s="14"/>
      <c r="Q12089" s="39"/>
      <c r="R12089" s="545"/>
      <c r="S12089" s="545"/>
      <c r="T12089" s="25"/>
      <c r="U12089" s="25"/>
    </row>
    <row r="12090" spans="2:21">
      <c r="B12090" s="9"/>
      <c r="C12090" s="9"/>
      <c r="D12090" s="9"/>
      <c r="E12090" s="9"/>
      <c r="F12090" s="10"/>
      <c r="G12090" s="4"/>
      <c r="H12090" s="24"/>
      <c r="I12090" s="184"/>
      <c r="J12090" s="182"/>
      <c r="K12090" s="21"/>
      <c r="L12090" s="24"/>
      <c r="M12090" s="185"/>
      <c r="N12090" s="24"/>
      <c r="O12090" s="14"/>
      <c r="P12090" s="14"/>
      <c r="Q12090" s="39"/>
      <c r="R12090" s="545"/>
      <c r="S12090" s="545"/>
      <c r="T12090" s="25"/>
      <c r="U12090" s="25"/>
    </row>
    <row r="12091" spans="2:21">
      <c r="B12091" s="9"/>
      <c r="C12091" s="9"/>
      <c r="D12091" s="9"/>
      <c r="E12091" s="9"/>
      <c r="F12091" s="10"/>
      <c r="G12091" s="4"/>
      <c r="H12091" s="24"/>
      <c r="I12091" s="184"/>
      <c r="J12091" s="182"/>
      <c r="K12091" s="21"/>
      <c r="L12091" s="24"/>
      <c r="M12091" s="185"/>
      <c r="N12091" s="24"/>
      <c r="O12091" s="14"/>
      <c r="P12091" s="14"/>
      <c r="Q12091" s="39"/>
      <c r="R12091" s="545"/>
      <c r="S12091" s="545"/>
      <c r="T12091" s="25"/>
      <c r="U12091" s="25"/>
    </row>
    <row r="12092" spans="2:21">
      <c r="B12092" s="9"/>
      <c r="C12092" s="9"/>
      <c r="D12092" s="9"/>
      <c r="E12092" s="9"/>
      <c r="F12092" s="10"/>
      <c r="G12092" s="4"/>
      <c r="H12092" s="24"/>
      <c r="I12092" s="184"/>
      <c r="J12092" s="182"/>
      <c r="K12092" s="21"/>
      <c r="L12092" s="24"/>
      <c r="M12092" s="185"/>
      <c r="N12092" s="24"/>
      <c r="O12092" s="14"/>
      <c r="P12092" s="14"/>
      <c r="Q12092" s="39"/>
      <c r="R12092" s="545"/>
      <c r="S12092" s="545"/>
      <c r="T12092" s="25"/>
      <c r="U12092" s="25"/>
    </row>
    <row r="12093" spans="2:21">
      <c r="B12093" s="9"/>
      <c r="C12093" s="9"/>
      <c r="D12093" s="9"/>
      <c r="E12093" s="9"/>
      <c r="F12093" s="10"/>
      <c r="G12093" s="4"/>
      <c r="H12093" s="24"/>
      <c r="I12093" s="184"/>
      <c r="J12093" s="182"/>
      <c r="K12093" s="21"/>
      <c r="L12093" s="24"/>
      <c r="M12093" s="185"/>
      <c r="N12093" s="24"/>
      <c r="O12093" s="14"/>
      <c r="P12093" s="14"/>
      <c r="Q12093" s="39"/>
      <c r="R12093" s="545"/>
      <c r="S12093" s="545"/>
      <c r="T12093" s="25"/>
      <c r="U12093" s="25"/>
    </row>
    <row r="12094" spans="2:21">
      <c r="B12094" s="9"/>
      <c r="C12094" s="9"/>
      <c r="D12094" s="9"/>
      <c r="E12094" s="9"/>
      <c r="F12094" s="10"/>
      <c r="G12094" s="4"/>
      <c r="H12094" s="24"/>
      <c r="I12094" s="184"/>
      <c r="J12094" s="182"/>
      <c r="K12094" s="21"/>
      <c r="L12094" s="24"/>
      <c r="M12094" s="185"/>
      <c r="N12094" s="24"/>
      <c r="O12094" s="14"/>
      <c r="P12094" s="14"/>
      <c r="Q12094" s="39"/>
      <c r="R12094" s="545"/>
      <c r="S12094" s="545"/>
      <c r="T12094" s="25"/>
      <c r="U12094" s="25"/>
    </row>
    <row r="12095" spans="2:21">
      <c r="B12095" s="9"/>
      <c r="C12095" s="9"/>
      <c r="D12095" s="9"/>
      <c r="E12095" s="9"/>
      <c r="F12095" s="10"/>
      <c r="G12095" s="4"/>
      <c r="H12095" s="24"/>
      <c r="I12095" s="184"/>
      <c r="J12095" s="182"/>
      <c r="K12095" s="21"/>
      <c r="L12095" s="24"/>
      <c r="M12095" s="185"/>
      <c r="N12095" s="24"/>
      <c r="O12095" s="14"/>
      <c r="P12095" s="14"/>
      <c r="Q12095" s="39"/>
      <c r="R12095" s="545"/>
      <c r="S12095" s="545"/>
      <c r="T12095" s="25"/>
      <c r="U12095" s="25"/>
    </row>
    <row r="12096" spans="2:21">
      <c r="B12096" s="9"/>
      <c r="C12096" s="9"/>
      <c r="D12096" s="9"/>
      <c r="E12096" s="9"/>
      <c r="F12096" s="10"/>
      <c r="G12096" s="4"/>
      <c r="H12096" s="24"/>
      <c r="I12096" s="184"/>
      <c r="J12096" s="182"/>
      <c r="K12096" s="21"/>
      <c r="L12096" s="24"/>
      <c r="M12096" s="185"/>
      <c r="N12096" s="24"/>
      <c r="O12096" s="14"/>
      <c r="P12096" s="14"/>
      <c r="Q12096" s="39"/>
      <c r="R12096" s="545"/>
      <c r="S12096" s="545"/>
      <c r="T12096" s="25"/>
      <c r="U12096" s="25"/>
    </row>
    <row r="12097" spans="2:21">
      <c r="B12097" s="9"/>
      <c r="C12097" s="9"/>
      <c r="D12097" s="9"/>
      <c r="E12097" s="9"/>
      <c r="F12097" s="10"/>
      <c r="G12097" s="4"/>
      <c r="H12097" s="24"/>
      <c r="I12097" s="184"/>
      <c r="J12097" s="182"/>
      <c r="K12097" s="21"/>
      <c r="L12097" s="24"/>
      <c r="M12097" s="185"/>
      <c r="N12097" s="24"/>
      <c r="O12097" s="14"/>
      <c r="P12097" s="14"/>
      <c r="Q12097" s="39"/>
      <c r="R12097" s="545"/>
      <c r="S12097" s="545"/>
      <c r="T12097" s="25"/>
      <c r="U12097" s="25"/>
    </row>
    <row r="12098" spans="2:21">
      <c r="B12098" s="9"/>
      <c r="C12098" s="9"/>
      <c r="D12098" s="9"/>
      <c r="E12098" s="9"/>
      <c r="F12098" s="10"/>
      <c r="G12098" s="4"/>
      <c r="H12098" s="24"/>
      <c r="I12098" s="184"/>
      <c r="J12098" s="182"/>
      <c r="K12098" s="21"/>
      <c r="L12098" s="24"/>
      <c r="M12098" s="185"/>
      <c r="N12098" s="24"/>
      <c r="O12098" s="14"/>
      <c r="P12098" s="14"/>
      <c r="Q12098" s="39"/>
      <c r="R12098" s="545"/>
      <c r="S12098" s="545"/>
      <c r="T12098" s="25"/>
      <c r="U12098" s="25"/>
    </row>
    <row r="12099" spans="2:21">
      <c r="B12099" s="9"/>
      <c r="C12099" s="9"/>
      <c r="D12099" s="9"/>
      <c r="E12099" s="9"/>
      <c r="F12099" s="10"/>
      <c r="G12099" s="4"/>
      <c r="H12099" s="24"/>
      <c r="I12099" s="184"/>
      <c r="J12099" s="182"/>
      <c r="K12099" s="21"/>
      <c r="L12099" s="24"/>
      <c r="M12099" s="185"/>
      <c r="N12099" s="24"/>
      <c r="O12099" s="14"/>
      <c r="P12099" s="14"/>
      <c r="Q12099" s="39"/>
      <c r="R12099" s="545"/>
      <c r="S12099" s="545"/>
      <c r="T12099" s="25"/>
      <c r="U12099" s="25"/>
    </row>
    <row r="12100" spans="2:21">
      <c r="B12100" s="9"/>
      <c r="C12100" s="9"/>
      <c r="D12100" s="9"/>
      <c r="E12100" s="9"/>
      <c r="F12100" s="10"/>
      <c r="G12100" s="4"/>
      <c r="H12100" s="24"/>
      <c r="I12100" s="184"/>
      <c r="J12100" s="182"/>
      <c r="K12100" s="21"/>
      <c r="L12100" s="24"/>
      <c r="M12100" s="185"/>
      <c r="N12100" s="24"/>
      <c r="O12100" s="14"/>
      <c r="P12100" s="14"/>
      <c r="Q12100" s="39"/>
      <c r="R12100" s="545"/>
      <c r="S12100" s="545"/>
      <c r="T12100" s="25"/>
      <c r="U12100" s="25"/>
    </row>
    <row r="12101" spans="2:21">
      <c r="B12101" s="9"/>
      <c r="C12101" s="9"/>
      <c r="D12101" s="9"/>
      <c r="E12101" s="9"/>
      <c r="F12101" s="10"/>
      <c r="G12101" s="4"/>
      <c r="H12101" s="24"/>
      <c r="I12101" s="184"/>
      <c r="J12101" s="182"/>
      <c r="K12101" s="21"/>
      <c r="L12101" s="24"/>
      <c r="M12101" s="185"/>
      <c r="N12101" s="24"/>
      <c r="O12101" s="14"/>
      <c r="P12101" s="14"/>
      <c r="Q12101" s="39"/>
      <c r="R12101" s="545"/>
      <c r="S12101" s="545"/>
      <c r="T12101" s="25"/>
      <c r="U12101" s="25"/>
    </row>
    <row r="12102" spans="2:21">
      <c r="B12102" s="9"/>
      <c r="C12102" s="9"/>
      <c r="D12102" s="9"/>
      <c r="E12102" s="9"/>
      <c r="F12102" s="10"/>
      <c r="G12102" s="4"/>
      <c r="H12102" s="24"/>
      <c r="I12102" s="184"/>
      <c r="J12102" s="182"/>
      <c r="K12102" s="21"/>
      <c r="L12102" s="24"/>
      <c r="M12102" s="185"/>
      <c r="N12102" s="24"/>
      <c r="O12102" s="14"/>
      <c r="P12102" s="14"/>
      <c r="Q12102" s="39"/>
      <c r="R12102" s="545"/>
      <c r="S12102" s="545"/>
      <c r="T12102" s="25"/>
      <c r="U12102" s="25"/>
    </row>
    <row r="12103" spans="2:21">
      <c r="B12103" s="9"/>
      <c r="C12103" s="9"/>
      <c r="D12103" s="9"/>
      <c r="E12103" s="9"/>
      <c r="F12103" s="10"/>
      <c r="G12103" s="4"/>
      <c r="H12103" s="24"/>
      <c r="I12103" s="184"/>
      <c r="J12103" s="182"/>
      <c r="K12103" s="21"/>
      <c r="L12103" s="24"/>
      <c r="M12103" s="185"/>
      <c r="N12103" s="24"/>
      <c r="O12103" s="14"/>
      <c r="P12103" s="14"/>
      <c r="Q12103" s="39"/>
      <c r="R12103" s="545"/>
      <c r="S12103" s="545"/>
      <c r="T12103" s="25"/>
      <c r="U12103" s="25"/>
    </row>
    <row r="12104" spans="2:21">
      <c r="B12104" s="9"/>
      <c r="C12104" s="9"/>
      <c r="D12104" s="9"/>
      <c r="E12104" s="9"/>
      <c r="F12104" s="10"/>
      <c r="G12104" s="4"/>
      <c r="H12104" s="24"/>
      <c r="I12104" s="184"/>
      <c r="J12104" s="182"/>
      <c r="K12104" s="21"/>
      <c r="L12104" s="24"/>
      <c r="M12104" s="185"/>
      <c r="N12104" s="24"/>
      <c r="O12104" s="14"/>
      <c r="P12104" s="14"/>
      <c r="Q12104" s="39"/>
      <c r="R12104" s="545"/>
      <c r="S12104" s="545"/>
      <c r="T12104" s="25"/>
      <c r="U12104" s="25"/>
    </row>
    <row r="12105" spans="2:21">
      <c r="B12105" s="9"/>
      <c r="C12105" s="9"/>
      <c r="D12105" s="9"/>
      <c r="E12105" s="9"/>
      <c r="F12105" s="10"/>
      <c r="G12105" s="4"/>
      <c r="H12105" s="24"/>
      <c r="I12105" s="184"/>
      <c r="J12105" s="182"/>
      <c r="K12105" s="21"/>
      <c r="L12105" s="24"/>
      <c r="M12105" s="185"/>
      <c r="N12105" s="24"/>
      <c r="O12105" s="14"/>
      <c r="P12105" s="14"/>
      <c r="Q12105" s="39"/>
      <c r="R12105" s="545"/>
      <c r="S12105" s="545"/>
      <c r="T12105" s="25"/>
      <c r="U12105" s="25"/>
    </row>
    <row r="12106" spans="2:21">
      <c r="B12106" s="9"/>
      <c r="C12106" s="9"/>
      <c r="D12106" s="9"/>
      <c r="E12106" s="9"/>
      <c r="F12106" s="10"/>
      <c r="G12106" s="4"/>
      <c r="H12106" s="24"/>
      <c r="I12106" s="184"/>
      <c r="J12106" s="182"/>
      <c r="K12106" s="21"/>
      <c r="L12106" s="24"/>
      <c r="M12106" s="185"/>
      <c r="N12106" s="24"/>
      <c r="O12106" s="14"/>
      <c r="P12106" s="14"/>
      <c r="Q12106" s="39"/>
      <c r="R12106" s="545"/>
      <c r="S12106" s="545"/>
      <c r="T12106" s="25"/>
      <c r="U12106" s="25"/>
    </row>
    <row r="12107" spans="2:21">
      <c r="B12107" s="9"/>
      <c r="C12107" s="9"/>
      <c r="D12107" s="9"/>
      <c r="E12107" s="9"/>
      <c r="F12107" s="10"/>
      <c r="G12107" s="4"/>
      <c r="H12107" s="24"/>
      <c r="I12107" s="184"/>
      <c r="J12107" s="182"/>
      <c r="K12107" s="21"/>
      <c r="L12107" s="24"/>
      <c r="M12107" s="185"/>
      <c r="N12107" s="24"/>
      <c r="O12107" s="14"/>
      <c r="P12107" s="14"/>
      <c r="Q12107" s="39"/>
      <c r="R12107" s="545"/>
      <c r="S12107" s="545"/>
      <c r="T12107" s="25"/>
      <c r="U12107" s="25"/>
    </row>
    <row r="12108" spans="2:21">
      <c r="B12108" s="9"/>
      <c r="C12108" s="9"/>
      <c r="D12108" s="9"/>
      <c r="E12108" s="9"/>
      <c r="F12108" s="10"/>
      <c r="G12108" s="4"/>
      <c r="H12108" s="24"/>
      <c r="I12108" s="184"/>
      <c r="J12108" s="182"/>
      <c r="K12108" s="21"/>
      <c r="L12108" s="24"/>
      <c r="M12108" s="185"/>
      <c r="N12108" s="24"/>
      <c r="O12108" s="14"/>
      <c r="P12108" s="14"/>
      <c r="Q12108" s="39"/>
      <c r="R12108" s="545"/>
      <c r="S12108" s="545"/>
      <c r="T12108" s="25"/>
      <c r="U12108" s="25"/>
    </row>
    <row r="12109" spans="2:21">
      <c r="B12109" s="9"/>
      <c r="C12109" s="9"/>
      <c r="D12109" s="9"/>
      <c r="E12109" s="9"/>
      <c r="F12109" s="10"/>
      <c r="G12109" s="4"/>
      <c r="H12109" s="24"/>
      <c r="I12109" s="184"/>
      <c r="J12109" s="182"/>
      <c r="K12109" s="21"/>
      <c r="L12109" s="24"/>
      <c r="M12109" s="185"/>
      <c r="N12109" s="24"/>
      <c r="O12109" s="14"/>
      <c r="P12109" s="14"/>
      <c r="Q12109" s="39"/>
      <c r="R12109" s="545"/>
      <c r="S12109" s="545"/>
      <c r="T12109" s="25"/>
      <c r="U12109" s="25"/>
    </row>
    <row r="12110" spans="2:21">
      <c r="B12110" s="9"/>
      <c r="C12110" s="9"/>
      <c r="D12110" s="9"/>
      <c r="E12110" s="9"/>
      <c r="F12110" s="10"/>
      <c r="G12110" s="4"/>
      <c r="H12110" s="24"/>
      <c r="I12110" s="184"/>
      <c r="J12110" s="182"/>
      <c r="K12110" s="21"/>
      <c r="L12110" s="24"/>
      <c r="M12110" s="185"/>
      <c r="N12110" s="24"/>
      <c r="O12110" s="14"/>
      <c r="P12110" s="14"/>
      <c r="Q12110" s="39"/>
      <c r="R12110" s="545"/>
      <c r="S12110" s="545"/>
      <c r="T12110" s="25"/>
      <c r="U12110" s="25"/>
    </row>
    <row r="12111" spans="2:21">
      <c r="B12111" s="9"/>
      <c r="C12111" s="9"/>
      <c r="D12111" s="9"/>
      <c r="E12111" s="9"/>
      <c r="F12111" s="10"/>
      <c r="G12111" s="4"/>
      <c r="H12111" s="24"/>
      <c r="I12111" s="184"/>
      <c r="J12111" s="182"/>
      <c r="K12111" s="21"/>
      <c r="L12111" s="24"/>
      <c r="M12111" s="185"/>
      <c r="N12111" s="24"/>
      <c r="O12111" s="14"/>
      <c r="P12111" s="14"/>
      <c r="Q12111" s="39"/>
      <c r="R12111" s="545"/>
      <c r="S12111" s="545"/>
      <c r="T12111" s="25"/>
      <c r="U12111" s="25"/>
    </row>
    <row r="12112" spans="2:21">
      <c r="B12112" s="9"/>
      <c r="C12112" s="9"/>
      <c r="D12112" s="9"/>
      <c r="E12112" s="9"/>
      <c r="F12112" s="10"/>
      <c r="G12112" s="4"/>
      <c r="H12112" s="24"/>
      <c r="I12112" s="184"/>
      <c r="J12112" s="182"/>
      <c r="K12112" s="21"/>
      <c r="L12112" s="24"/>
      <c r="M12112" s="185"/>
      <c r="N12112" s="24"/>
      <c r="O12112" s="14"/>
      <c r="P12112" s="14"/>
      <c r="Q12112" s="39"/>
      <c r="R12112" s="545"/>
      <c r="S12112" s="545"/>
      <c r="T12112" s="25"/>
      <c r="U12112" s="25"/>
    </row>
    <row r="12113" spans="2:21">
      <c r="B12113" s="9"/>
      <c r="C12113" s="9"/>
      <c r="D12113" s="9"/>
      <c r="E12113" s="9"/>
      <c r="F12113" s="10"/>
      <c r="G12113" s="4"/>
      <c r="H12113" s="24"/>
      <c r="I12113" s="184"/>
      <c r="J12113" s="182"/>
      <c r="K12113" s="21"/>
      <c r="L12113" s="24"/>
      <c r="M12113" s="185"/>
      <c r="N12113" s="24"/>
      <c r="O12113" s="14"/>
      <c r="P12113" s="14"/>
      <c r="Q12113" s="39"/>
      <c r="R12113" s="545"/>
      <c r="S12113" s="545"/>
      <c r="T12113" s="25"/>
      <c r="U12113" s="25"/>
    </row>
    <row r="12114" spans="2:21">
      <c r="B12114" s="9"/>
      <c r="C12114" s="9"/>
      <c r="D12114" s="9"/>
      <c r="E12114" s="9"/>
      <c r="F12114" s="10"/>
      <c r="G12114" s="4"/>
      <c r="H12114" s="24"/>
      <c r="I12114" s="184"/>
      <c r="J12114" s="182"/>
      <c r="K12114" s="21"/>
      <c r="L12114" s="24"/>
      <c r="M12114" s="185"/>
      <c r="N12114" s="24"/>
      <c r="O12114" s="14"/>
      <c r="P12114" s="14"/>
      <c r="Q12114" s="39"/>
      <c r="R12114" s="545"/>
      <c r="S12114" s="545"/>
      <c r="T12114" s="25"/>
      <c r="U12114" s="25"/>
    </row>
    <row r="12115" spans="2:21">
      <c r="B12115" s="9"/>
      <c r="C12115" s="9"/>
      <c r="D12115" s="9"/>
      <c r="E12115" s="9"/>
      <c r="F12115" s="10"/>
      <c r="G12115" s="4"/>
      <c r="H12115" s="24"/>
      <c r="I12115" s="184"/>
      <c r="J12115" s="182"/>
      <c r="K12115" s="21"/>
      <c r="L12115" s="24"/>
      <c r="M12115" s="185"/>
      <c r="N12115" s="24"/>
      <c r="O12115" s="14"/>
      <c r="P12115" s="14"/>
      <c r="Q12115" s="39"/>
      <c r="R12115" s="545"/>
      <c r="S12115" s="545"/>
      <c r="T12115" s="25"/>
      <c r="U12115" s="25"/>
    </row>
    <row r="12116" spans="2:21">
      <c r="B12116" s="9"/>
      <c r="C12116" s="9"/>
      <c r="D12116" s="9"/>
      <c r="E12116" s="9"/>
      <c r="F12116" s="10"/>
      <c r="G12116" s="4"/>
      <c r="H12116" s="24"/>
      <c r="I12116" s="184"/>
      <c r="J12116" s="182"/>
      <c r="K12116" s="21"/>
      <c r="L12116" s="24"/>
      <c r="M12116" s="185"/>
      <c r="N12116" s="24"/>
      <c r="O12116" s="14"/>
      <c r="P12116" s="14"/>
      <c r="Q12116" s="39"/>
      <c r="R12116" s="545"/>
      <c r="S12116" s="545"/>
      <c r="T12116" s="25"/>
      <c r="U12116" s="25"/>
    </row>
    <row r="12117" spans="2:21">
      <c r="B12117" s="9"/>
      <c r="C12117" s="9"/>
      <c r="D12117" s="9"/>
      <c r="E12117" s="9"/>
      <c r="F12117" s="10"/>
      <c r="G12117" s="4"/>
      <c r="H12117" s="24"/>
      <c r="I12117" s="184"/>
      <c r="J12117" s="182"/>
      <c r="K12117" s="21"/>
      <c r="L12117" s="24"/>
      <c r="M12117" s="185"/>
      <c r="N12117" s="24"/>
      <c r="O12117" s="14"/>
      <c r="P12117" s="14"/>
      <c r="Q12117" s="39"/>
      <c r="R12117" s="545"/>
      <c r="S12117" s="545"/>
      <c r="T12117" s="25"/>
      <c r="U12117" s="25"/>
    </row>
    <row r="12118" spans="2:21">
      <c r="B12118" s="9"/>
      <c r="C12118" s="9"/>
      <c r="D12118" s="9"/>
      <c r="E12118" s="9"/>
      <c r="F12118" s="10"/>
      <c r="G12118" s="4"/>
      <c r="H12118" s="24"/>
      <c r="I12118" s="184"/>
      <c r="J12118" s="182"/>
      <c r="K12118" s="21"/>
      <c r="L12118" s="24"/>
      <c r="M12118" s="185"/>
      <c r="N12118" s="24"/>
      <c r="O12118" s="14"/>
      <c r="P12118" s="14"/>
      <c r="Q12118" s="39"/>
      <c r="R12118" s="545"/>
      <c r="S12118" s="545"/>
      <c r="T12118" s="25"/>
      <c r="U12118" s="25"/>
    </row>
    <row r="12119" spans="2:21">
      <c r="B12119" s="9"/>
      <c r="C12119" s="9"/>
      <c r="D12119" s="9"/>
      <c r="E12119" s="9"/>
      <c r="F12119" s="10"/>
      <c r="G12119" s="4"/>
      <c r="H12119" s="24"/>
      <c r="I12119" s="184"/>
      <c r="J12119" s="182"/>
      <c r="K12119" s="21"/>
      <c r="L12119" s="24"/>
      <c r="M12119" s="185"/>
      <c r="N12119" s="24"/>
      <c r="O12119" s="14"/>
      <c r="P12119" s="14"/>
      <c r="Q12119" s="39"/>
      <c r="R12119" s="545"/>
      <c r="S12119" s="545"/>
      <c r="T12119" s="25"/>
      <c r="U12119" s="25"/>
    </row>
    <row r="12120" spans="2:21">
      <c r="B12120" s="9"/>
      <c r="C12120" s="9"/>
      <c r="D12120" s="9"/>
      <c r="E12120" s="9"/>
      <c r="F12120" s="10"/>
      <c r="G12120" s="4"/>
      <c r="H12120" s="24"/>
      <c r="I12120" s="184"/>
      <c r="J12120" s="182"/>
      <c r="K12120" s="21"/>
      <c r="L12120" s="24"/>
      <c r="M12120" s="185"/>
      <c r="N12120" s="24"/>
      <c r="O12120" s="14"/>
      <c r="P12120" s="14"/>
      <c r="Q12120" s="39"/>
      <c r="R12120" s="545"/>
      <c r="S12120" s="545"/>
      <c r="T12120" s="25"/>
      <c r="U12120" s="25"/>
    </row>
    <row r="12121" spans="2:21">
      <c r="B12121" s="9"/>
      <c r="C12121" s="9"/>
      <c r="D12121" s="9"/>
      <c r="E12121" s="9"/>
      <c r="F12121" s="10"/>
      <c r="G12121" s="4"/>
      <c r="H12121" s="24"/>
      <c r="I12121" s="184"/>
      <c r="J12121" s="182"/>
      <c r="K12121" s="21"/>
      <c r="L12121" s="24"/>
      <c r="M12121" s="185"/>
      <c r="N12121" s="24"/>
      <c r="O12121" s="14"/>
      <c r="P12121" s="14"/>
      <c r="Q12121" s="39"/>
      <c r="R12121" s="545"/>
      <c r="S12121" s="545"/>
      <c r="T12121" s="25"/>
      <c r="U12121" s="25"/>
    </row>
    <row r="12122" spans="2:21">
      <c r="B12122" s="9"/>
      <c r="C12122" s="9"/>
      <c r="D12122" s="9"/>
      <c r="E12122" s="9"/>
      <c r="F12122" s="10"/>
      <c r="G12122" s="4"/>
      <c r="H12122" s="24"/>
      <c r="I12122" s="184"/>
      <c r="J12122" s="182"/>
      <c r="K12122" s="21"/>
      <c r="L12122" s="24"/>
      <c r="M12122" s="185"/>
      <c r="N12122" s="24"/>
      <c r="O12122" s="14"/>
      <c r="P12122" s="14"/>
      <c r="Q12122" s="39"/>
      <c r="R12122" s="545"/>
      <c r="S12122" s="545"/>
      <c r="T12122" s="25"/>
      <c r="U12122" s="25"/>
    </row>
    <row r="12123" spans="2:21">
      <c r="B12123" s="9"/>
      <c r="C12123" s="9"/>
      <c r="D12123" s="9"/>
      <c r="E12123" s="9"/>
      <c r="F12123" s="10"/>
      <c r="G12123" s="4"/>
      <c r="H12123" s="24"/>
      <c r="I12123" s="184"/>
      <c r="J12123" s="182"/>
      <c r="K12123" s="21"/>
      <c r="L12123" s="24"/>
      <c r="M12123" s="185"/>
      <c r="N12123" s="24"/>
      <c r="O12123" s="14"/>
      <c r="P12123" s="14"/>
      <c r="Q12123" s="39"/>
      <c r="R12123" s="545"/>
      <c r="S12123" s="545"/>
      <c r="T12123" s="25"/>
      <c r="U12123" s="25"/>
    </row>
    <row r="12124" spans="2:21">
      <c r="B12124" s="9"/>
      <c r="C12124" s="9"/>
      <c r="D12124" s="9"/>
      <c r="E12124" s="9"/>
      <c r="F12124" s="10"/>
      <c r="G12124" s="4"/>
      <c r="H12124" s="24"/>
      <c r="I12124" s="184"/>
      <c r="J12124" s="182"/>
      <c r="K12124" s="21"/>
      <c r="L12124" s="24"/>
      <c r="M12124" s="185"/>
      <c r="N12124" s="24"/>
      <c r="O12124" s="14"/>
      <c r="P12124" s="14"/>
      <c r="Q12124" s="39"/>
      <c r="R12124" s="545"/>
      <c r="S12124" s="545"/>
      <c r="T12124" s="25"/>
      <c r="U12124" s="25"/>
    </row>
    <row r="12125" spans="2:21">
      <c r="B12125" s="9"/>
      <c r="C12125" s="9"/>
      <c r="D12125" s="9"/>
      <c r="E12125" s="9"/>
      <c r="F12125" s="10"/>
      <c r="G12125" s="4"/>
      <c r="H12125" s="24"/>
      <c r="I12125" s="184"/>
      <c r="J12125" s="182"/>
      <c r="K12125" s="21"/>
      <c r="L12125" s="24"/>
      <c r="M12125" s="185"/>
      <c r="N12125" s="24"/>
      <c r="O12125" s="14"/>
      <c r="P12125" s="14"/>
      <c r="Q12125" s="39"/>
      <c r="R12125" s="545"/>
      <c r="S12125" s="545"/>
      <c r="T12125" s="25"/>
      <c r="U12125" s="25"/>
    </row>
    <row r="12126" spans="2:21">
      <c r="B12126" s="9"/>
      <c r="C12126" s="9"/>
      <c r="D12126" s="9"/>
      <c r="E12126" s="9"/>
      <c r="F12126" s="10"/>
      <c r="G12126" s="4"/>
      <c r="H12126" s="24"/>
      <c r="I12126" s="184"/>
      <c r="J12126" s="182"/>
      <c r="K12126" s="21"/>
      <c r="L12126" s="24"/>
      <c r="M12126" s="185"/>
      <c r="N12126" s="24"/>
      <c r="O12126" s="14"/>
      <c r="P12126" s="14"/>
      <c r="Q12126" s="39"/>
      <c r="R12126" s="545"/>
      <c r="S12126" s="545"/>
      <c r="T12126" s="25"/>
      <c r="U12126" s="25"/>
    </row>
    <row r="12127" spans="2:21">
      <c r="B12127" s="9"/>
      <c r="C12127" s="9"/>
      <c r="D12127" s="9"/>
      <c r="E12127" s="9"/>
      <c r="F12127" s="10"/>
      <c r="G12127" s="4"/>
      <c r="H12127" s="24"/>
      <c r="I12127" s="184"/>
      <c r="J12127" s="182"/>
      <c r="K12127" s="21"/>
      <c r="L12127" s="24"/>
      <c r="M12127" s="185"/>
      <c r="N12127" s="24"/>
      <c r="O12127" s="14"/>
      <c r="P12127" s="14"/>
      <c r="Q12127" s="39"/>
      <c r="R12127" s="545"/>
      <c r="S12127" s="545"/>
      <c r="T12127" s="25"/>
      <c r="U12127" s="25"/>
    </row>
    <row r="12128" spans="2:21">
      <c r="B12128" s="9"/>
      <c r="C12128" s="9"/>
      <c r="D12128" s="9"/>
      <c r="E12128" s="9"/>
      <c r="F12128" s="10"/>
      <c r="G12128" s="4"/>
      <c r="H12128" s="24"/>
      <c r="I12128" s="184"/>
      <c r="J12128" s="182"/>
      <c r="K12128" s="21"/>
      <c r="L12128" s="24"/>
      <c r="M12128" s="185"/>
      <c r="N12128" s="24"/>
      <c r="O12128" s="14"/>
      <c r="P12128" s="14"/>
      <c r="Q12128" s="39"/>
      <c r="R12128" s="545"/>
      <c r="S12128" s="545"/>
      <c r="T12128" s="25"/>
      <c r="U12128" s="25"/>
    </row>
    <row r="12129" spans="2:21">
      <c r="B12129" s="9"/>
      <c r="C12129" s="9"/>
      <c r="D12129" s="9"/>
      <c r="E12129" s="9"/>
      <c r="F12129" s="10"/>
      <c r="G12129" s="4"/>
      <c r="H12129" s="24"/>
      <c r="I12129" s="184"/>
      <c r="J12129" s="182"/>
      <c r="K12129" s="21"/>
      <c r="L12129" s="24"/>
      <c r="M12129" s="185"/>
      <c r="N12129" s="24"/>
      <c r="O12129" s="14"/>
      <c r="P12129" s="14"/>
      <c r="Q12129" s="39"/>
      <c r="R12129" s="545"/>
      <c r="S12129" s="545"/>
      <c r="T12129" s="25"/>
      <c r="U12129" s="25"/>
    </row>
    <row r="12130" spans="2:21">
      <c r="B12130" s="9"/>
      <c r="C12130" s="9"/>
      <c r="D12130" s="9"/>
      <c r="E12130" s="9"/>
      <c r="F12130" s="10"/>
      <c r="G12130" s="4"/>
      <c r="H12130" s="24"/>
      <c r="I12130" s="184"/>
      <c r="J12130" s="182"/>
      <c r="K12130" s="21"/>
      <c r="L12130" s="24"/>
      <c r="M12130" s="185"/>
      <c r="N12130" s="24"/>
      <c r="O12130" s="14"/>
      <c r="P12130" s="14"/>
      <c r="Q12130" s="39"/>
      <c r="R12130" s="545"/>
      <c r="S12130" s="545"/>
      <c r="T12130" s="25"/>
      <c r="U12130" s="25"/>
    </row>
    <row r="12131" spans="2:21">
      <c r="B12131" s="9"/>
      <c r="C12131" s="9"/>
      <c r="D12131" s="9"/>
      <c r="E12131" s="9"/>
      <c r="F12131" s="10"/>
      <c r="G12131" s="4"/>
      <c r="H12131" s="24"/>
      <c r="I12131" s="184"/>
      <c r="J12131" s="182"/>
      <c r="K12131" s="21"/>
      <c r="L12131" s="24"/>
      <c r="M12131" s="185"/>
      <c r="N12131" s="24"/>
      <c r="O12131" s="14"/>
      <c r="P12131" s="14"/>
      <c r="Q12131" s="39"/>
      <c r="R12131" s="545"/>
      <c r="S12131" s="545"/>
      <c r="T12131" s="25"/>
      <c r="U12131" s="25"/>
    </row>
    <row r="12132" spans="2:21">
      <c r="B12132" s="9"/>
      <c r="C12132" s="9"/>
      <c r="D12132" s="9"/>
      <c r="E12132" s="9"/>
      <c r="F12132" s="10"/>
      <c r="G12132" s="4"/>
      <c r="H12132" s="24"/>
      <c r="I12132" s="184"/>
      <c r="J12132" s="182"/>
      <c r="K12132" s="21"/>
      <c r="L12132" s="24"/>
      <c r="M12132" s="185"/>
      <c r="N12132" s="24"/>
      <c r="O12132" s="14"/>
      <c r="P12132" s="14"/>
      <c r="Q12132" s="39"/>
      <c r="R12132" s="545"/>
      <c r="S12132" s="545"/>
      <c r="T12132" s="25"/>
      <c r="U12132" s="25"/>
    </row>
    <row r="12133" spans="2:21">
      <c r="B12133" s="9"/>
      <c r="C12133" s="9"/>
      <c r="D12133" s="9"/>
      <c r="E12133" s="9"/>
      <c r="F12133" s="10"/>
      <c r="G12133" s="4"/>
      <c r="H12133" s="24"/>
      <c r="I12133" s="184"/>
      <c r="J12133" s="182"/>
      <c r="K12133" s="21"/>
      <c r="L12133" s="24"/>
      <c r="M12133" s="185"/>
      <c r="N12133" s="24"/>
      <c r="O12133" s="14"/>
      <c r="P12133" s="14"/>
      <c r="Q12133" s="39"/>
      <c r="R12133" s="545"/>
      <c r="S12133" s="545"/>
      <c r="T12133" s="25"/>
      <c r="U12133" s="25"/>
    </row>
    <row r="12134" spans="2:21">
      <c r="B12134" s="9"/>
      <c r="C12134" s="9"/>
      <c r="D12134" s="9"/>
      <c r="E12134" s="9"/>
      <c r="F12134" s="10"/>
      <c r="G12134" s="4"/>
      <c r="H12134" s="24"/>
      <c r="I12134" s="184"/>
      <c r="J12134" s="182"/>
      <c r="K12134" s="21"/>
      <c r="L12134" s="24"/>
      <c r="M12134" s="185"/>
      <c r="N12134" s="24"/>
      <c r="O12134" s="14"/>
      <c r="P12134" s="14"/>
      <c r="Q12134" s="39"/>
      <c r="R12134" s="545"/>
      <c r="S12134" s="545"/>
      <c r="T12134" s="25"/>
      <c r="U12134" s="25"/>
    </row>
    <row r="12135" spans="2:21">
      <c r="B12135" s="9"/>
      <c r="C12135" s="9"/>
      <c r="D12135" s="9"/>
      <c r="E12135" s="9"/>
      <c r="F12135" s="10"/>
      <c r="G12135" s="4"/>
      <c r="H12135" s="24"/>
      <c r="I12135" s="184"/>
      <c r="J12135" s="182"/>
      <c r="K12135" s="21"/>
      <c r="L12135" s="24"/>
      <c r="M12135" s="185"/>
      <c r="N12135" s="24"/>
      <c r="O12135" s="14"/>
      <c r="P12135" s="14"/>
      <c r="Q12135" s="39"/>
      <c r="R12135" s="545"/>
      <c r="S12135" s="545"/>
      <c r="T12135" s="25"/>
      <c r="U12135" s="25"/>
    </row>
    <row r="12136" spans="2:21">
      <c r="B12136" s="9"/>
      <c r="C12136" s="9"/>
      <c r="D12136" s="9"/>
      <c r="E12136" s="9"/>
      <c r="F12136" s="10"/>
      <c r="G12136" s="4"/>
      <c r="H12136" s="24"/>
      <c r="I12136" s="184"/>
      <c r="J12136" s="182"/>
      <c r="K12136" s="21"/>
      <c r="L12136" s="24"/>
      <c r="M12136" s="185"/>
      <c r="N12136" s="24"/>
      <c r="O12136" s="14"/>
      <c r="P12136" s="14"/>
      <c r="Q12136" s="39"/>
      <c r="R12136" s="545"/>
      <c r="S12136" s="545"/>
      <c r="T12136" s="25"/>
      <c r="U12136" s="25"/>
    </row>
    <row r="12137" spans="2:21">
      <c r="B12137" s="9"/>
      <c r="C12137" s="9"/>
      <c r="D12137" s="9"/>
      <c r="E12137" s="9"/>
      <c r="F12137" s="10"/>
      <c r="G12137" s="4"/>
      <c r="H12137" s="24"/>
      <c r="I12137" s="184"/>
      <c r="J12137" s="182"/>
      <c r="K12137" s="21"/>
      <c r="L12137" s="24"/>
      <c r="M12137" s="185"/>
      <c r="N12137" s="24"/>
      <c r="O12137" s="14"/>
      <c r="P12137" s="14"/>
      <c r="Q12137" s="39"/>
      <c r="R12137" s="545"/>
      <c r="S12137" s="545"/>
      <c r="T12137" s="25"/>
      <c r="U12137" s="25"/>
    </row>
    <row r="12138" spans="2:21">
      <c r="B12138" s="9"/>
      <c r="C12138" s="9"/>
      <c r="D12138" s="9"/>
      <c r="E12138" s="9"/>
      <c r="F12138" s="10"/>
      <c r="G12138" s="4"/>
      <c r="H12138" s="24"/>
      <c r="I12138" s="184"/>
      <c r="J12138" s="182"/>
      <c r="K12138" s="21"/>
      <c r="L12138" s="24"/>
      <c r="M12138" s="185"/>
      <c r="N12138" s="24"/>
      <c r="O12138" s="14"/>
      <c r="P12138" s="14"/>
      <c r="Q12138" s="39"/>
      <c r="R12138" s="545"/>
      <c r="S12138" s="545"/>
      <c r="T12138" s="25"/>
      <c r="U12138" s="25"/>
    </row>
    <row r="12139" spans="2:21">
      <c r="B12139" s="9"/>
      <c r="C12139" s="9"/>
      <c r="D12139" s="9"/>
      <c r="E12139" s="9"/>
      <c r="F12139" s="10"/>
      <c r="G12139" s="4"/>
      <c r="H12139" s="24"/>
      <c r="I12139" s="184"/>
      <c r="J12139" s="182"/>
      <c r="K12139" s="21"/>
      <c r="L12139" s="24"/>
      <c r="M12139" s="185"/>
      <c r="N12139" s="24"/>
      <c r="O12139" s="14"/>
      <c r="P12139" s="14"/>
      <c r="Q12139" s="39"/>
      <c r="R12139" s="545"/>
      <c r="S12139" s="545"/>
      <c r="T12139" s="25"/>
      <c r="U12139" s="25"/>
    </row>
    <row r="12140" spans="2:21">
      <c r="B12140" s="9"/>
      <c r="C12140" s="9"/>
      <c r="D12140" s="9"/>
      <c r="E12140" s="9"/>
      <c r="F12140" s="10"/>
      <c r="G12140" s="4"/>
      <c r="H12140" s="24"/>
      <c r="I12140" s="184"/>
      <c r="J12140" s="182"/>
      <c r="K12140" s="21"/>
      <c r="L12140" s="24"/>
      <c r="M12140" s="185"/>
      <c r="N12140" s="24"/>
      <c r="O12140" s="14"/>
      <c r="P12140" s="14"/>
      <c r="Q12140" s="39"/>
      <c r="R12140" s="545"/>
      <c r="S12140" s="545"/>
      <c r="T12140" s="25"/>
      <c r="U12140" s="25"/>
    </row>
    <row r="12141" spans="2:21">
      <c r="B12141" s="9"/>
      <c r="C12141" s="9"/>
      <c r="D12141" s="9"/>
      <c r="E12141" s="9"/>
      <c r="F12141" s="10"/>
      <c r="G12141" s="4"/>
      <c r="H12141" s="24"/>
      <c r="I12141" s="184"/>
      <c r="J12141" s="182"/>
      <c r="K12141" s="21"/>
      <c r="L12141" s="24"/>
      <c r="M12141" s="185"/>
      <c r="N12141" s="24"/>
      <c r="O12141" s="14"/>
      <c r="P12141" s="14"/>
      <c r="Q12141" s="39"/>
      <c r="R12141" s="545"/>
      <c r="S12141" s="545"/>
      <c r="T12141" s="25"/>
      <c r="U12141" s="25"/>
    </row>
    <row r="12142" spans="2:21">
      <c r="B12142" s="9"/>
      <c r="C12142" s="9"/>
      <c r="D12142" s="9"/>
      <c r="E12142" s="9"/>
      <c r="F12142" s="10"/>
      <c r="G12142" s="4"/>
      <c r="H12142" s="24"/>
      <c r="I12142" s="184"/>
      <c r="J12142" s="182"/>
      <c r="K12142" s="21"/>
      <c r="L12142" s="24"/>
      <c r="M12142" s="185"/>
      <c r="N12142" s="24"/>
      <c r="O12142" s="14"/>
      <c r="P12142" s="14"/>
      <c r="Q12142" s="39"/>
      <c r="R12142" s="545"/>
      <c r="S12142" s="545"/>
      <c r="T12142" s="25"/>
      <c r="U12142" s="25"/>
    </row>
    <row r="12143" spans="2:21">
      <c r="B12143" s="9"/>
      <c r="C12143" s="9"/>
      <c r="D12143" s="9"/>
      <c r="E12143" s="9"/>
      <c r="F12143" s="10"/>
      <c r="G12143" s="4"/>
      <c r="H12143" s="24"/>
      <c r="I12143" s="184"/>
      <c r="J12143" s="182"/>
      <c r="K12143" s="21"/>
      <c r="L12143" s="24"/>
      <c r="M12143" s="185"/>
      <c r="N12143" s="24"/>
      <c r="O12143" s="14"/>
      <c r="P12143" s="14"/>
      <c r="Q12143" s="39"/>
      <c r="R12143" s="545"/>
      <c r="S12143" s="545"/>
      <c r="T12143" s="25"/>
      <c r="U12143" s="25"/>
    </row>
    <row r="12144" spans="2:21">
      <c r="B12144" s="9"/>
      <c r="C12144" s="9"/>
      <c r="D12144" s="9"/>
      <c r="E12144" s="9"/>
      <c r="F12144" s="10"/>
      <c r="G12144" s="4"/>
      <c r="H12144" s="24"/>
      <c r="I12144" s="184"/>
      <c r="J12144" s="182"/>
      <c r="K12144" s="21"/>
      <c r="L12144" s="24"/>
      <c r="M12144" s="185"/>
      <c r="N12144" s="24"/>
      <c r="O12144" s="14"/>
      <c r="P12144" s="14"/>
      <c r="Q12144" s="39"/>
      <c r="R12144" s="545"/>
      <c r="S12144" s="545"/>
      <c r="T12144" s="25"/>
      <c r="U12144" s="25"/>
    </row>
    <row r="12145" spans="2:21">
      <c r="B12145" s="9"/>
      <c r="C12145" s="9"/>
      <c r="D12145" s="9"/>
      <c r="E12145" s="9"/>
      <c r="F12145" s="10"/>
      <c r="G12145" s="4"/>
      <c r="H12145" s="24"/>
      <c r="I12145" s="184"/>
      <c r="J12145" s="182"/>
      <c r="K12145" s="21"/>
      <c r="L12145" s="24"/>
      <c r="M12145" s="185"/>
      <c r="N12145" s="24"/>
      <c r="O12145" s="14"/>
      <c r="P12145" s="14"/>
      <c r="Q12145" s="39"/>
      <c r="R12145" s="545"/>
      <c r="S12145" s="545"/>
      <c r="T12145" s="25"/>
      <c r="U12145" s="25"/>
    </row>
    <row r="12146" spans="2:21">
      <c r="B12146" s="9"/>
      <c r="C12146" s="9"/>
      <c r="D12146" s="9"/>
      <c r="E12146" s="9"/>
      <c r="F12146" s="10"/>
      <c r="G12146" s="4"/>
      <c r="H12146" s="24"/>
      <c r="I12146" s="184"/>
      <c r="J12146" s="182"/>
      <c r="K12146" s="21"/>
      <c r="L12146" s="24"/>
      <c r="M12146" s="185"/>
      <c r="N12146" s="24"/>
      <c r="O12146" s="14"/>
      <c r="P12146" s="14"/>
      <c r="Q12146" s="39"/>
      <c r="R12146" s="545"/>
      <c r="S12146" s="545"/>
      <c r="T12146" s="25"/>
      <c r="U12146" s="25"/>
    </row>
    <row r="12147" spans="2:21">
      <c r="B12147" s="9"/>
      <c r="C12147" s="9"/>
      <c r="D12147" s="9"/>
      <c r="E12147" s="9"/>
      <c r="F12147" s="10"/>
      <c r="G12147" s="4"/>
      <c r="H12147" s="24"/>
      <c r="I12147" s="184"/>
      <c r="J12147" s="182"/>
      <c r="K12147" s="21"/>
      <c r="L12147" s="24"/>
      <c r="M12147" s="185"/>
      <c r="N12147" s="24"/>
      <c r="O12147" s="14"/>
      <c r="P12147" s="14"/>
      <c r="Q12147" s="39"/>
      <c r="R12147" s="545"/>
      <c r="S12147" s="545"/>
      <c r="T12147" s="25"/>
      <c r="U12147" s="25"/>
    </row>
    <row r="12148" spans="2:21">
      <c r="B12148" s="9"/>
      <c r="C12148" s="9"/>
      <c r="D12148" s="9"/>
      <c r="E12148" s="9"/>
      <c r="F12148" s="10"/>
      <c r="G12148" s="4"/>
      <c r="H12148" s="24"/>
      <c r="I12148" s="184"/>
      <c r="J12148" s="182"/>
      <c r="K12148" s="21"/>
      <c r="L12148" s="24"/>
      <c r="M12148" s="185"/>
      <c r="N12148" s="24"/>
      <c r="O12148" s="14"/>
      <c r="P12148" s="14"/>
      <c r="Q12148" s="39"/>
      <c r="R12148" s="545"/>
      <c r="S12148" s="545"/>
      <c r="T12148" s="25"/>
      <c r="U12148" s="25"/>
    </row>
    <row r="12149" spans="2:21">
      <c r="B12149" s="9"/>
      <c r="C12149" s="9"/>
      <c r="D12149" s="9"/>
      <c r="E12149" s="9"/>
      <c r="F12149" s="10"/>
      <c r="G12149" s="4"/>
      <c r="H12149" s="24"/>
      <c r="I12149" s="184"/>
      <c r="J12149" s="182"/>
      <c r="K12149" s="21"/>
      <c r="L12149" s="24"/>
      <c r="M12149" s="185"/>
      <c r="N12149" s="24"/>
      <c r="O12149" s="14"/>
      <c r="P12149" s="14"/>
      <c r="Q12149" s="39"/>
      <c r="R12149" s="545"/>
      <c r="S12149" s="545"/>
      <c r="T12149" s="25"/>
      <c r="U12149" s="25"/>
    </row>
    <row r="12150" spans="2:21">
      <c r="B12150" s="9"/>
      <c r="C12150" s="9"/>
      <c r="D12150" s="9"/>
      <c r="E12150" s="9"/>
      <c r="F12150" s="10"/>
      <c r="G12150" s="4"/>
      <c r="H12150" s="24"/>
      <c r="I12150" s="184"/>
      <c r="J12150" s="182"/>
      <c r="K12150" s="21"/>
      <c r="L12150" s="24"/>
      <c r="M12150" s="185"/>
      <c r="N12150" s="24"/>
      <c r="O12150" s="14"/>
      <c r="P12150" s="14"/>
      <c r="Q12150" s="39"/>
      <c r="R12150" s="545"/>
      <c r="S12150" s="545"/>
      <c r="T12150" s="25"/>
      <c r="U12150" s="25"/>
    </row>
    <row r="12151" spans="2:21">
      <c r="B12151" s="9"/>
      <c r="C12151" s="9"/>
      <c r="D12151" s="9"/>
      <c r="E12151" s="9"/>
      <c r="F12151" s="10"/>
      <c r="G12151" s="4"/>
      <c r="H12151" s="24"/>
      <c r="I12151" s="184"/>
      <c r="J12151" s="182"/>
      <c r="K12151" s="21"/>
      <c r="L12151" s="24"/>
      <c r="M12151" s="185"/>
      <c r="N12151" s="24"/>
      <c r="O12151" s="14"/>
      <c r="P12151" s="14"/>
      <c r="Q12151" s="39"/>
      <c r="R12151" s="545"/>
      <c r="S12151" s="545"/>
      <c r="T12151" s="25"/>
      <c r="U12151" s="25"/>
    </row>
    <row r="12152" spans="2:21">
      <c r="B12152" s="9"/>
      <c r="C12152" s="9"/>
      <c r="D12152" s="9"/>
      <c r="E12152" s="9"/>
      <c r="F12152" s="10"/>
      <c r="G12152" s="4"/>
      <c r="H12152" s="24"/>
      <c r="I12152" s="184"/>
      <c r="J12152" s="182"/>
      <c r="K12152" s="21"/>
      <c r="L12152" s="24"/>
      <c r="M12152" s="185"/>
      <c r="N12152" s="24"/>
      <c r="O12152" s="14"/>
      <c r="P12152" s="14"/>
      <c r="Q12152" s="39"/>
      <c r="R12152" s="545"/>
      <c r="S12152" s="545"/>
      <c r="T12152" s="25"/>
      <c r="U12152" s="25"/>
    </row>
    <row r="12153" spans="2:21">
      <c r="B12153" s="9"/>
      <c r="C12153" s="9"/>
      <c r="D12153" s="9"/>
      <c r="E12153" s="9"/>
      <c r="F12153" s="10"/>
      <c r="G12153" s="4"/>
      <c r="H12153" s="24"/>
      <c r="I12153" s="184"/>
      <c r="J12153" s="182"/>
      <c r="K12153" s="21"/>
      <c r="L12153" s="24"/>
      <c r="M12153" s="185"/>
      <c r="N12153" s="24"/>
      <c r="O12153" s="14"/>
      <c r="P12153" s="14"/>
      <c r="Q12153" s="39"/>
      <c r="R12153" s="545"/>
      <c r="S12153" s="545"/>
      <c r="T12153" s="25"/>
      <c r="U12153" s="25"/>
    </row>
    <row r="12154" spans="2:21">
      <c r="B12154" s="9"/>
      <c r="C12154" s="9"/>
      <c r="D12154" s="9"/>
      <c r="E12154" s="9"/>
      <c r="F12154" s="10"/>
      <c r="G12154" s="4"/>
      <c r="H12154" s="24"/>
      <c r="I12154" s="184"/>
      <c r="J12154" s="182"/>
      <c r="K12154" s="21"/>
      <c r="L12154" s="24"/>
      <c r="M12154" s="185"/>
      <c r="N12154" s="24"/>
      <c r="O12154" s="14"/>
      <c r="P12154" s="14"/>
      <c r="Q12154" s="39"/>
      <c r="R12154" s="545"/>
      <c r="S12154" s="545"/>
      <c r="T12154" s="25"/>
      <c r="U12154" s="25"/>
    </row>
    <row r="12155" spans="2:21">
      <c r="B12155" s="9"/>
      <c r="C12155" s="9"/>
      <c r="D12155" s="9"/>
      <c r="E12155" s="9"/>
      <c r="F12155" s="10"/>
      <c r="G12155" s="4"/>
      <c r="H12155" s="24"/>
      <c r="I12155" s="184"/>
      <c r="J12155" s="182"/>
      <c r="K12155" s="21"/>
      <c r="L12155" s="24"/>
      <c r="M12155" s="185"/>
      <c r="N12155" s="24"/>
      <c r="O12155" s="14"/>
      <c r="P12155" s="14"/>
      <c r="Q12155" s="39"/>
      <c r="R12155" s="545"/>
      <c r="S12155" s="545"/>
      <c r="T12155" s="25"/>
      <c r="U12155" s="25"/>
    </row>
    <row r="12156" spans="2:21">
      <c r="B12156" s="9"/>
      <c r="C12156" s="9"/>
      <c r="D12156" s="9"/>
      <c r="E12156" s="9"/>
      <c r="F12156" s="10"/>
      <c r="G12156" s="4"/>
      <c r="H12156" s="24"/>
      <c r="I12156" s="184"/>
      <c r="J12156" s="182"/>
      <c r="K12156" s="21"/>
      <c r="L12156" s="24"/>
      <c r="M12156" s="185"/>
      <c r="N12156" s="24"/>
      <c r="O12156" s="14"/>
      <c r="P12156" s="14"/>
      <c r="Q12156" s="39"/>
      <c r="R12156" s="545"/>
      <c r="S12156" s="545"/>
      <c r="T12156" s="25"/>
      <c r="U12156" s="25"/>
    </row>
    <row r="12157" spans="2:21">
      <c r="B12157" s="9"/>
      <c r="C12157" s="9"/>
      <c r="D12157" s="9"/>
      <c r="E12157" s="9"/>
      <c r="F12157" s="10"/>
      <c r="G12157" s="4"/>
      <c r="H12157" s="24"/>
      <c r="I12157" s="184"/>
      <c r="J12157" s="182"/>
      <c r="K12157" s="21"/>
      <c r="L12157" s="24"/>
      <c r="M12157" s="185"/>
      <c r="N12157" s="24"/>
      <c r="O12157" s="14"/>
      <c r="P12157" s="14"/>
      <c r="Q12157" s="39"/>
      <c r="R12157" s="545"/>
      <c r="S12157" s="545"/>
      <c r="T12157" s="25"/>
      <c r="U12157" s="25"/>
    </row>
    <row r="12158" spans="2:21">
      <c r="B12158" s="9"/>
      <c r="C12158" s="9"/>
      <c r="D12158" s="9"/>
      <c r="E12158" s="9"/>
      <c r="F12158" s="10"/>
      <c r="G12158" s="4"/>
      <c r="H12158" s="24"/>
      <c r="I12158" s="184"/>
      <c r="J12158" s="182"/>
      <c r="K12158" s="21"/>
      <c r="L12158" s="24"/>
      <c r="M12158" s="185"/>
      <c r="N12158" s="24"/>
      <c r="O12158" s="14"/>
      <c r="P12158" s="14"/>
      <c r="Q12158" s="39"/>
      <c r="R12158" s="545"/>
      <c r="S12158" s="545"/>
      <c r="T12158" s="25"/>
      <c r="U12158" s="25"/>
    </row>
    <row r="12159" spans="2:21">
      <c r="B12159" s="9"/>
      <c r="C12159" s="9"/>
      <c r="D12159" s="9"/>
      <c r="E12159" s="9"/>
      <c r="F12159" s="10"/>
      <c r="G12159" s="4"/>
      <c r="H12159" s="24"/>
      <c r="I12159" s="184"/>
      <c r="J12159" s="182"/>
      <c r="K12159" s="21"/>
      <c r="L12159" s="24"/>
      <c r="M12159" s="185"/>
      <c r="N12159" s="24"/>
      <c r="O12159" s="14"/>
      <c r="P12159" s="14"/>
      <c r="Q12159" s="39"/>
      <c r="R12159" s="545"/>
      <c r="S12159" s="545"/>
      <c r="T12159" s="25"/>
      <c r="U12159" s="25"/>
    </row>
    <row r="12160" spans="2:21">
      <c r="B12160" s="9"/>
      <c r="C12160" s="9"/>
      <c r="D12160" s="9"/>
      <c r="E12160" s="9"/>
      <c r="F12160" s="10"/>
      <c r="G12160" s="4"/>
      <c r="H12160" s="24"/>
      <c r="I12160" s="184"/>
      <c r="J12160" s="182"/>
      <c r="K12160" s="21"/>
      <c r="L12160" s="24"/>
      <c r="M12160" s="185"/>
      <c r="N12160" s="24"/>
      <c r="O12160" s="14"/>
      <c r="P12160" s="14"/>
      <c r="Q12160" s="39"/>
      <c r="R12160" s="545"/>
      <c r="S12160" s="545"/>
      <c r="T12160" s="25"/>
      <c r="U12160" s="25"/>
    </row>
    <row r="12161" spans="2:21">
      <c r="B12161" s="9"/>
      <c r="C12161" s="9"/>
      <c r="D12161" s="9"/>
      <c r="E12161" s="9"/>
      <c r="F12161" s="10"/>
      <c r="G12161" s="4"/>
      <c r="H12161" s="24"/>
      <c r="I12161" s="184"/>
      <c r="J12161" s="182"/>
      <c r="K12161" s="21"/>
      <c r="L12161" s="24"/>
      <c r="M12161" s="185"/>
      <c r="N12161" s="24"/>
      <c r="O12161" s="14"/>
      <c r="P12161" s="14"/>
      <c r="Q12161" s="39"/>
      <c r="R12161" s="545"/>
      <c r="S12161" s="545"/>
      <c r="T12161" s="25"/>
      <c r="U12161" s="25"/>
    </row>
    <row r="12162" spans="2:21">
      <c r="B12162" s="9"/>
      <c r="C12162" s="9"/>
      <c r="D12162" s="9"/>
      <c r="E12162" s="9"/>
      <c r="F12162" s="10"/>
      <c r="G12162" s="4"/>
      <c r="H12162" s="24"/>
      <c r="I12162" s="184"/>
      <c r="J12162" s="182"/>
      <c r="K12162" s="21"/>
      <c r="L12162" s="24"/>
      <c r="M12162" s="185"/>
      <c r="N12162" s="24"/>
      <c r="O12162" s="14"/>
      <c r="P12162" s="14"/>
      <c r="Q12162" s="39"/>
      <c r="R12162" s="545"/>
      <c r="S12162" s="545"/>
      <c r="T12162" s="25"/>
      <c r="U12162" s="25"/>
    </row>
    <row r="12163" spans="2:21">
      <c r="B12163" s="9"/>
      <c r="C12163" s="9"/>
      <c r="D12163" s="9"/>
      <c r="E12163" s="9"/>
      <c r="F12163" s="10"/>
      <c r="G12163" s="4"/>
      <c r="H12163" s="24"/>
      <c r="I12163" s="184"/>
      <c r="J12163" s="182"/>
      <c r="K12163" s="21"/>
      <c r="L12163" s="24"/>
      <c r="M12163" s="185"/>
      <c r="N12163" s="24"/>
      <c r="O12163" s="14"/>
      <c r="P12163" s="14"/>
      <c r="Q12163" s="39"/>
      <c r="R12163" s="545"/>
      <c r="S12163" s="545"/>
      <c r="T12163" s="25"/>
      <c r="U12163" s="25"/>
    </row>
    <row r="12164" spans="2:21">
      <c r="B12164" s="9"/>
      <c r="C12164" s="9"/>
      <c r="D12164" s="9"/>
      <c r="E12164" s="9"/>
      <c r="F12164" s="10"/>
      <c r="G12164" s="4"/>
      <c r="H12164" s="24"/>
      <c r="I12164" s="184"/>
      <c r="J12164" s="182"/>
      <c r="K12164" s="21"/>
      <c r="L12164" s="24"/>
      <c r="M12164" s="185"/>
      <c r="N12164" s="24"/>
      <c r="O12164" s="14"/>
      <c r="P12164" s="14"/>
      <c r="Q12164" s="39"/>
      <c r="R12164" s="545"/>
      <c r="S12164" s="545"/>
      <c r="T12164" s="25"/>
      <c r="U12164" s="25"/>
    </row>
    <row r="12165" spans="2:21">
      <c r="B12165" s="9"/>
      <c r="C12165" s="9"/>
      <c r="D12165" s="9"/>
      <c r="E12165" s="9"/>
      <c r="F12165" s="10"/>
      <c r="G12165" s="4"/>
      <c r="H12165" s="24"/>
      <c r="I12165" s="184"/>
      <c r="J12165" s="182"/>
      <c r="K12165" s="21"/>
      <c r="L12165" s="24"/>
      <c r="M12165" s="185"/>
      <c r="N12165" s="24"/>
      <c r="O12165" s="14"/>
      <c r="P12165" s="14"/>
      <c r="Q12165" s="39"/>
      <c r="R12165" s="545"/>
      <c r="S12165" s="545"/>
      <c r="T12165" s="25"/>
      <c r="U12165" s="25"/>
    </row>
    <row r="12166" spans="2:21">
      <c r="B12166" s="9"/>
      <c r="C12166" s="9"/>
      <c r="D12166" s="9"/>
      <c r="E12166" s="9"/>
      <c r="F12166" s="10"/>
      <c r="G12166" s="4"/>
      <c r="H12166" s="24"/>
      <c r="I12166" s="184"/>
      <c r="J12166" s="182"/>
      <c r="K12166" s="21"/>
      <c r="L12166" s="24"/>
      <c r="M12166" s="185"/>
      <c r="N12166" s="24"/>
      <c r="O12166" s="14"/>
      <c r="P12166" s="14"/>
      <c r="Q12166" s="39"/>
      <c r="R12166" s="545"/>
      <c r="S12166" s="545"/>
      <c r="T12166" s="25"/>
      <c r="U12166" s="25"/>
    </row>
    <row r="12167" spans="2:21">
      <c r="B12167" s="9"/>
      <c r="C12167" s="9"/>
      <c r="D12167" s="9"/>
      <c r="E12167" s="9"/>
      <c r="F12167" s="10"/>
      <c r="G12167" s="4"/>
      <c r="H12167" s="24"/>
      <c r="I12167" s="184"/>
      <c r="J12167" s="182"/>
      <c r="K12167" s="21"/>
      <c r="L12167" s="24"/>
      <c r="M12167" s="185"/>
      <c r="N12167" s="24"/>
      <c r="O12167" s="14"/>
      <c r="P12167" s="14"/>
      <c r="Q12167" s="39"/>
      <c r="R12167" s="545"/>
      <c r="S12167" s="545"/>
      <c r="T12167" s="25"/>
      <c r="U12167" s="25"/>
    </row>
    <row r="12168" spans="2:21">
      <c r="B12168" s="9"/>
      <c r="C12168" s="9"/>
      <c r="D12168" s="9"/>
      <c r="E12168" s="9"/>
      <c r="F12168" s="10"/>
      <c r="G12168" s="4"/>
      <c r="H12168" s="24"/>
      <c r="I12168" s="184"/>
      <c r="J12168" s="182"/>
      <c r="K12168" s="21"/>
      <c r="L12168" s="24"/>
      <c r="M12168" s="185"/>
      <c r="N12168" s="24"/>
      <c r="O12168" s="14"/>
      <c r="P12168" s="14"/>
      <c r="Q12168" s="39"/>
      <c r="R12168" s="545"/>
      <c r="S12168" s="545"/>
      <c r="T12168" s="25"/>
      <c r="U12168" s="25"/>
    </row>
    <row r="12169" spans="2:21">
      <c r="B12169" s="9"/>
      <c r="C12169" s="9"/>
      <c r="D12169" s="9"/>
      <c r="E12169" s="9"/>
      <c r="F12169" s="10"/>
      <c r="G12169" s="4"/>
      <c r="H12169" s="24"/>
      <c r="I12169" s="184"/>
      <c r="J12169" s="182"/>
      <c r="K12169" s="21"/>
      <c r="L12169" s="24"/>
      <c r="M12169" s="185"/>
      <c r="N12169" s="24"/>
      <c r="O12169" s="14"/>
      <c r="P12169" s="14"/>
      <c r="Q12169" s="39"/>
      <c r="R12169" s="545"/>
      <c r="S12169" s="545"/>
      <c r="T12169" s="25"/>
      <c r="U12169" s="25"/>
    </row>
    <row r="12170" spans="2:21">
      <c r="B12170" s="9"/>
      <c r="C12170" s="9"/>
      <c r="D12170" s="9"/>
      <c r="E12170" s="9"/>
      <c r="F12170" s="10"/>
      <c r="G12170" s="4"/>
      <c r="H12170" s="24"/>
      <c r="I12170" s="184"/>
      <c r="J12170" s="182"/>
      <c r="K12170" s="21"/>
      <c r="L12170" s="24"/>
      <c r="M12170" s="185"/>
      <c r="N12170" s="24"/>
      <c r="O12170" s="14"/>
      <c r="P12170" s="14"/>
      <c r="Q12170" s="39"/>
      <c r="R12170" s="545"/>
      <c r="S12170" s="545"/>
      <c r="T12170" s="25"/>
      <c r="U12170" s="25"/>
    </row>
    <row r="12171" spans="2:21">
      <c r="B12171" s="9"/>
      <c r="C12171" s="9"/>
      <c r="D12171" s="9"/>
      <c r="E12171" s="9"/>
      <c r="F12171" s="10"/>
      <c r="G12171" s="4"/>
      <c r="H12171" s="24"/>
      <c r="I12171" s="184"/>
      <c r="J12171" s="182"/>
      <c r="K12171" s="21"/>
      <c r="L12171" s="24"/>
      <c r="M12171" s="185"/>
      <c r="N12171" s="24"/>
      <c r="O12171" s="14"/>
      <c r="P12171" s="14"/>
      <c r="Q12171" s="39"/>
      <c r="R12171" s="545"/>
      <c r="S12171" s="545"/>
      <c r="T12171" s="25"/>
      <c r="U12171" s="25"/>
    </row>
    <row r="12172" spans="2:21">
      <c r="B12172" s="9"/>
      <c r="C12172" s="9"/>
      <c r="D12172" s="9"/>
      <c r="E12172" s="9"/>
      <c r="F12172" s="10"/>
      <c r="G12172" s="4"/>
      <c r="H12172" s="24"/>
      <c r="I12172" s="184"/>
      <c r="J12172" s="182"/>
      <c r="K12172" s="21"/>
      <c r="L12172" s="24"/>
      <c r="M12172" s="185"/>
      <c r="N12172" s="24"/>
      <c r="O12172" s="14"/>
      <c r="P12172" s="14"/>
      <c r="Q12172" s="39"/>
      <c r="R12172" s="545"/>
      <c r="S12172" s="545"/>
      <c r="T12172" s="25"/>
      <c r="U12172" s="25"/>
    </row>
    <row r="12173" spans="2:21">
      <c r="B12173" s="9"/>
      <c r="C12173" s="9"/>
      <c r="D12173" s="9"/>
      <c r="E12173" s="9"/>
      <c r="F12173" s="10"/>
      <c r="G12173" s="4"/>
      <c r="H12173" s="24"/>
      <c r="I12173" s="184"/>
      <c r="J12173" s="182"/>
      <c r="K12173" s="21"/>
      <c r="L12173" s="24"/>
      <c r="M12173" s="185"/>
      <c r="N12173" s="24"/>
      <c r="O12173" s="14"/>
      <c r="P12173" s="14"/>
      <c r="Q12173" s="39"/>
      <c r="R12173" s="545"/>
      <c r="S12173" s="545"/>
      <c r="T12173" s="25"/>
      <c r="U12173" s="25"/>
    </row>
    <row r="12174" spans="2:21">
      <c r="B12174" s="9"/>
      <c r="C12174" s="9"/>
      <c r="D12174" s="9"/>
      <c r="E12174" s="9"/>
      <c r="F12174" s="10"/>
      <c r="G12174" s="4"/>
      <c r="H12174" s="24"/>
      <c r="I12174" s="184"/>
      <c r="J12174" s="182"/>
      <c r="K12174" s="21"/>
      <c r="L12174" s="24"/>
      <c r="M12174" s="185"/>
      <c r="N12174" s="24"/>
      <c r="O12174" s="14"/>
      <c r="P12174" s="14"/>
      <c r="Q12174" s="39"/>
      <c r="R12174" s="545"/>
      <c r="S12174" s="545"/>
      <c r="T12174" s="25"/>
      <c r="U12174" s="25"/>
    </row>
    <row r="12175" spans="2:21">
      <c r="B12175" s="9"/>
      <c r="C12175" s="9"/>
      <c r="D12175" s="9"/>
      <c r="E12175" s="9"/>
      <c r="F12175" s="10"/>
      <c r="G12175" s="4"/>
      <c r="H12175" s="24"/>
      <c r="I12175" s="184"/>
      <c r="J12175" s="182"/>
      <c r="K12175" s="21"/>
      <c r="L12175" s="24"/>
      <c r="M12175" s="185"/>
      <c r="N12175" s="24"/>
      <c r="O12175" s="14"/>
      <c r="P12175" s="14"/>
      <c r="Q12175" s="39"/>
      <c r="R12175" s="545"/>
      <c r="S12175" s="545"/>
      <c r="T12175" s="25"/>
      <c r="U12175" s="25"/>
    </row>
    <row r="12176" spans="2:21">
      <c r="B12176" s="9"/>
      <c r="C12176" s="9"/>
      <c r="D12176" s="9"/>
      <c r="E12176" s="9"/>
      <c r="F12176" s="10"/>
      <c r="G12176" s="4"/>
      <c r="H12176" s="24"/>
      <c r="I12176" s="184"/>
      <c r="J12176" s="182"/>
      <c r="K12176" s="21"/>
      <c r="L12176" s="24"/>
      <c r="M12176" s="185"/>
      <c r="N12176" s="24"/>
      <c r="O12176" s="14"/>
      <c r="P12176" s="14"/>
      <c r="Q12176" s="39"/>
      <c r="R12176" s="545"/>
      <c r="S12176" s="545"/>
      <c r="T12176" s="25"/>
      <c r="U12176" s="25"/>
    </row>
    <row r="12177" spans="2:21">
      <c r="B12177" s="9"/>
      <c r="C12177" s="9"/>
      <c r="D12177" s="9"/>
      <c r="E12177" s="9"/>
      <c r="F12177" s="10"/>
      <c r="G12177" s="4"/>
      <c r="H12177" s="24"/>
      <c r="I12177" s="184"/>
      <c r="J12177" s="182"/>
      <c r="K12177" s="21"/>
      <c r="L12177" s="24"/>
      <c r="M12177" s="185"/>
      <c r="N12177" s="24"/>
      <c r="O12177" s="14"/>
      <c r="P12177" s="14"/>
      <c r="Q12177" s="39"/>
      <c r="R12177" s="545"/>
      <c r="S12177" s="545"/>
      <c r="T12177" s="25"/>
      <c r="U12177" s="25"/>
    </row>
    <row r="12178" spans="2:21">
      <c r="B12178" s="9"/>
      <c r="C12178" s="9"/>
      <c r="D12178" s="9"/>
      <c r="E12178" s="9"/>
      <c r="F12178" s="10"/>
      <c r="G12178" s="4"/>
      <c r="H12178" s="24"/>
      <c r="I12178" s="184"/>
      <c r="J12178" s="182"/>
      <c r="K12178" s="21"/>
      <c r="L12178" s="24"/>
      <c r="M12178" s="185"/>
      <c r="N12178" s="24"/>
      <c r="O12178" s="14"/>
      <c r="P12178" s="14"/>
      <c r="Q12178" s="39"/>
      <c r="R12178" s="545"/>
      <c r="S12178" s="545"/>
      <c r="T12178" s="25"/>
      <c r="U12178" s="25"/>
    </row>
    <row r="12179" spans="2:21">
      <c r="B12179" s="9"/>
      <c r="C12179" s="9"/>
      <c r="D12179" s="9"/>
      <c r="E12179" s="9"/>
      <c r="F12179" s="10"/>
      <c r="G12179" s="4"/>
      <c r="H12179" s="24"/>
      <c r="I12179" s="184"/>
      <c r="J12179" s="182"/>
      <c r="K12179" s="21"/>
      <c r="L12179" s="24"/>
      <c r="M12179" s="185"/>
      <c r="N12179" s="24"/>
      <c r="O12179" s="14"/>
      <c r="P12179" s="14"/>
      <c r="Q12179" s="39"/>
      <c r="R12179" s="545"/>
      <c r="S12179" s="545"/>
      <c r="T12179" s="25"/>
      <c r="U12179" s="25"/>
    </row>
    <row r="12180" spans="2:21">
      <c r="B12180" s="9"/>
      <c r="C12180" s="9"/>
      <c r="D12180" s="9"/>
      <c r="E12180" s="9"/>
      <c r="F12180" s="10"/>
      <c r="G12180" s="4"/>
      <c r="H12180" s="24"/>
      <c r="I12180" s="184"/>
      <c r="J12180" s="182"/>
      <c r="K12180" s="21"/>
      <c r="L12180" s="24"/>
      <c r="M12180" s="185"/>
      <c r="N12180" s="24"/>
      <c r="O12180" s="14"/>
      <c r="P12180" s="14"/>
      <c r="Q12180" s="39"/>
      <c r="R12180" s="545"/>
      <c r="S12180" s="545"/>
      <c r="T12180" s="25"/>
      <c r="U12180" s="25"/>
    </row>
    <row r="12181" spans="2:21">
      <c r="B12181" s="9"/>
      <c r="C12181" s="9"/>
      <c r="D12181" s="9"/>
      <c r="E12181" s="9"/>
      <c r="F12181" s="10"/>
      <c r="G12181" s="4"/>
      <c r="H12181" s="24"/>
      <c r="I12181" s="184"/>
      <c r="J12181" s="182"/>
      <c r="K12181" s="21"/>
      <c r="L12181" s="24"/>
      <c r="M12181" s="185"/>
      <c r="N12181" s="24"/>
      <c r="O12181" s="14"/>
      <c r="P12181" s="14"/>
      <c r="Q12181" s="39"/>
      <c r="R12181" s="545"/>
      <c r="S12181" s="545"/>
      <c r="T12181" s="25"/>
      <c r="U12181" s="25"/>
    </row>
    <row r="12182" spans="2:21">
      <c r="B12182" s="9"/>
      <c r="C12182" s="9"/>
      <c r="D12182" s="9"/>
      <c r="E12182" s="9"/>
      <c r="F12182" s="10"/>
      <c r="G12182" s="4"/>
      <c r="H12182" s="24"/>
      <c r="I12182" s="184"/>
      <c r="J12182" s="182"/>
      <c r="K12182" s="21"/>
      <c r="L12182" s="24"/>
      <c r="M12182" s="185"/>
      <c r="N12182" s="24"/>
      <c r="O12182" s="14"/>
      <c r="P12182" s="14"/>
      <c r="Q12182" s="39"/>
      <c r="R12182" s="545"/>
      <c r="S12182" s="545"/>
      <c r="T12182" s="25"/>
      <c r="U12182" s="25"/>
    </row>
    <row r="12183" spans="2:21">
      <c r="B12183" s="9"/>
      <c r="C12183" s="9"/>
      <c r="D12183" s="9"/>
      <c r="E12183" s="9"/>
      <c r="F12183" s="10"/>
      <c r="G12183" s="4"/>
      <c r="H12183" s="24"/>
      <c r="I12183" s="184"/>
      <c r="J12183" s="182"/>
      <c r="K12183" s="21"/>
      <c r="L12183" s="24"/>
      <c r="M12183" s="185"/>
      <c r="N12183" s="24"/>
      <c r="O12183" s="14"/>
      <c r="P12183" s="14"/>
      <c r="Q12183" s="39"/>
      <c r="R12183" s="545"/>
      <c r="S12183" s="545"/>
      <c r="T12183" s="25"/>
      <c r="U12183" s="25"/>
    </row>
    <row r="12184" spans="2:21">
      <c r="B12184" s="9"/>
      <c r="C12184" s="9"/>
      <c r="D12184" s="9"/>
      <c r="E12184" s="9"/>
      <c r="F12184" s="10"/>
      <c r="G12184" s="4"/>
      <c r="H12184" s="24"/>
      <c r="I12184" s="184"/>
      <c r="J12184" s="182"/>
      <c r="K12184" s="21"/>
      <c r="L12184" s="24"/>
      <c r="M12184" s="185"/>
      <c r="N12184" s="24"/>
      <c r="O12184" s="14"/>
      <c r="P12184" s="14"/>
      <c r="Q12184" s="39"/>
      <c r="R12184" s="545"/>
      <c r="S12184" s="545"/>
      <c r="T12184" s="25"/>
      <c r="U12184" s="25"/>
    </row>
    <row r="12185" spans="2:21">
      <c r="B12185" s="9"/>
      <c r="C12185" s="9"/>
      <c r="D12185" s="9"/>
      <c r="E12185" s="9"/>
      <c r="F12185" s="10"/>
      <c r="G12185" s="4"/>
      <c r="H12185" s="24"/>
      <c r="I12185" s="184"/>
      <c r="J12185" s="182"/>
      <c r="K12185" s="21"/>
      <c r="L12185" s="24"/>
      <c r="M12185" s="185"/>
      <c r="N12185" s="24"/>
      <c r="O12185" s="14"/>
      <c r="P12185" s="14"/>
      <c r="Q12185" s="39"/>
      <c r="R12185" s="545"/>
      <c r="S12185" s="545"/>
      <c r="T12185" s="25"/>
      <c r="U12185" s="25"/>
    </row>
    <row r="12186" spans="2:21">
      <c r="B12186" s="9"/>
      <c r="C12186" s="9"/>
      <c r="D12186" s="9"/>
      <c r="E12186" s="9"/>
      <c r="F12186" s="10"/>
      <c r="G12186" s="4"/>
      <c r="H12186" s="24"/>
      <c r="I12186" s="184"/>
      <c r="J12186" s="182"/>
      <c r="K12186" s="21"/>
      <c r="L12186" s="24"/>
      <c r="M12186" s="185"/>
      <c r="N12186" s="24"/>
      <c r="O12186" s="14"/>
      <c r="P12186" s="14"/>
      <c r="Q12186" s="39"/>
      <c r="R12186" s="545"/>
      <c r="S12186" s="545"/>
      <c r="T12186" s="25"/>
      <c r="U12186" s="25"/>
    </row>
    <row r="12187" spans="2:21">
      <c r="B12187" s="9"/>
      <c r="C12187" s="9"/>
      <c r="D12187" s="9"/>
      <c r="E12187" s="9"/>
      <c r="F12187" s="10"/>
      <c r="G12187" s="4"/>
      <c r="H12187" s="24"/>
      <c r="I12187" s="184"/>
      <c r="J12187" s="182"/>
      <c r="K12187" s="21"/>
      <c r="L12187" s="24"/>
      <c r="M12187" s="185"/>
      <c r="N12187" s="24"/>
      <c r="O12187" s="14"/>
      <c r="P12187" s="14"/>
      <c r="Q12187" s="39"/>
      <c r="R12187" s="545"/>
      <c r="S12187" s="545"/>
      <c r="T12187" s="25"/>
      <c r="U12187" s="25"/>
    </row>
    <row r="12188" spans="2:21">
      <c r="B12188" s="9"/>
      <c r="C12188" s="9"/>
      <c r="D12188" s="9"/>
      <c r="E12188" s="9"/>
      <c r="F12188" s="10"/>
      <c r="G12188" s="4"/>
      <c r="H12188" s="24"/>
      <c r="I12188" s="184"/>
      <c r="J12188" s="182"/>
      <c r="K12188" s="21"/>
      <c r="L12188" s="24"/>
      <c r="M12188" s="185"/>
      <c r="N12188" s="24"/>
      <c r="O12188" s="14"/>
      <c r="P12188" s="14"/>
      <c r="Q12188" s="39"/>
      <c r="R12188" s="545"/>
      <c r="S12188" s="545"/>
      <c r="T12188" s="25"/>
      <c r="U12188" s="25"/>
    </row>
    <row r="12189" spans="2:21">
      <c r="B12189" s="9"/>
      <c r="C12189" s="9"/>
      <c r="D12189" s="9"/>
      <c r="E12189" s="9"/>
      <c r="F12189" s="10"/>
      <c r="G12189" s="4"/>
      <c r="H12189" s="24"/>
      <c r="I12189" s="184"/>
      <c r="J12189" s="182"/>
      <c r="K12189" s="21"/>
      <c r="L12189" s="24"/>
      <c r="M12189" s="185"/>
      <c r="N12189" s="24"/>
      <c r="O12189" s="14"/>
      <c r="P12189" s="14"/>
      <c r="Q12189" s="39"/>
      <c r="R12189" s="545"/>
      <c r="S12189" s="545"/>
      <c r="T12189" s="25"/>
      <c r="U12189" s="25"/>
    </row>
    <row r="12190" spans="2:21">
      <c r="B12190" s="9"/>
      <c r="C12190" s="9"/>
      <c r="D12190" s="9"/>
      <c r="E12190" s="9"/>
      <c r="F12190" s="10"/>
      <c r="G12190" s="4"/>
      <c r="H12190" s="24"/>
      <c r="I12190" s="184"/>
      <c r="J12190" s="182"/>
      <c r="K12190" s="21"/>
      <c r="L12190" s="24"/>
      <c r="M12190" s="185"/>
      <c r="N12190" s="24"/>
      <c r="O12190" s="14"/>
      <c r="P12190" s="14"/>
      <c r="Q12190" s="39"/>
      <c r="R12190" s="545"/>
      <c r="S12190" s="545"/>
      <c r="T12190" s="25"/>
      <c r="U12190" s="25"/>
    </row>
    <row r="12191" spans="2:21">
      <c r="B12191" s="9"/>
      <c r="C12191" s="9"/>
      <c r="D12191" s="9"/>
      <c r="E12191" s="9"/>
      <c r="F12191" s="10"/>
      <c r="G12191" s="4"/>
      <c r="H12191" s="24"/>
      <c r="I12191" s="184"/>
      <c r="J12191" s="182"/>
      <c r="K12191" s="21"/>
      <c r="L12191" s="24"/>
      <c r="M12191" s="185"/>
      <c r="N12191" s="24"/>
      <c r="O12191" s="14"/>
      <c r="P12191" s="14"/>
      <c r="Q12191" s="39"/>
      <c r="R12191" s="545"/>
      <c r="S12191" s="545"/>
      <c r="T12191" s="25"/>
      <c r="U12191" s="25"/>
    </row>
    <row r="12192" spans="2:21">
      <c r="B12192" s="9"/>
      <c r="C12192" s="9"/>
      <c r="D12192" s="9"/>
      <c r="E12192" s="9"/>
      <c r="F12192" s="10"/>
      <c r="G12192" s="4"/>
      <c r="H12192" s="24"/>
      <c r="I12192" s="184"/>
      <c r="J12192" s="182"/>
      <c r="K12192" s="21"/>
      <c r="L12192" s="24"/>
      <c r="M12192" s="185"/>
      <c r="N12192" s="24"/>
      <c r="O12192" s="14"/>
      <c r="P12192" s="14"/>
      <c r="Q12192" s="39"/>
      <c r="R12192" s="545"/>
      <c r="S12192" s="545"/>
      <c r="T12192" s="25"/>
      <c r="U12192" s="25"/>
    </row>
    <row r="12193" spans="2:21">
      <c r="B12193" s="9"/>
      <c r="C12193" s="9"/>
      <c r="D12193" s="9"/>
      <c r="E12193" s="9"/>
      <c r="F12193" s="10"/>
      <c r="G12193" s="4"/>
      <c r="H12193" s="24"/>
      <c r="I12193" s="184"/>
      <c r="J12193" s="182"/>
      <c r="K12193" s="21"/>
      <c r="L12193" s="24"/>
      <c r="M12193" s="185"/>
      <c r="N12193" s="24"/>
      <c r="O12193" s="14"/>
      <c r="P12193" s="14"/>
      <c r="Q12193" s="39"/>
      <c r="R12193" s="545"/>
      <c r="S12193" s="545"/>
      <c r="T12193" s="25"/>
      <c r="U12193" s="25"/>
    </row>
    <row r="12194" spans="2:21">
      <c r="B12194" s="9"/>
      <c r="C12194" s="9"/>
      <c r="D12194" s="9"/>
      <c r="E12194" s="9"/>
      <c r="F12194" s="10"/>
      <c r="G12194" s="4"/>
      <c r="H12194" s="24"/>
      <c r="I12194" s="184"/>
      <c r="J12194" s="182"/>
      <c r="K12194" s="21"/>
      <c r="L12194" s="24"/>
      <c r="M12194" s="185"/>
      <c r="N12194" s="24"/>
      <c r="O12194" s="14"/>
      <c r="P12194" s="14"/>
      <c r="Q12194" s="39"/>
      <c r="R12194" s="545"/>
      <c r="S12194" s="545"/>
      <c r="T12194" s="25"/>
      <c r="U12194" s="25"/>
    </row>
    <row r="12195" spans="2:21">
      <c r="B12195" s="9"/>
      <c r="C12195" s="9"/>
      <c r="D12195" s="9"/>
      <c r="E12195" s="9"/>
      <c r="F12195" s="10"/>
      <c r="G12195" s="4"/>
      <c r="H12195" s="24"/>
      <c r="I12195" s="184"/>
      <c r="J12195" s="182"/>
      <c r="K12195" s="21"/>
      <c r="L12195" s="24"/>
      <c r="M12195" s="185"/>
      <c r="N12195" s="24"/>
      <c r="O12195" s="14"/>
      <c r="P12195" s="14"/>
      <c r="Q12195" s="39"/>
      <c r="R12195" s="545"/>
      <c r="S12195" s="545"/>
      <c r="T12195" s="25"/>
      <c r="U12195" s="25"/>
    </row>
    <row r="12196" spans="2:21">
      <c r="B12196" s="9"/>
      <c r="C12196" s="9"/>
      <c r="D12196" s="9"/>
      <c r="E12196" s="9"/>
      <c r="F12196" s="10"/>
      <c r="G12196" s="4"/>
      <c r="H12196" s="24"/>
      <c r="I12196" s="184"/>
      <c r="J12196" s="182"/>
      <c r="K12196" s="21"/>
      <c r="L12196" s="24"/>
      <c r="M12196" s="185"/>
      <c r="N12196" s="24"/>
      <c r="O12196" s="14"/>
      <c r="P12196" s="14"/>
      <c r="Q12196" s="39"/>
      <c r="R12196" s="545"/>
      <c r="S12196" s="545"/>
      <c r="T12196" s="25"/>
      <c r="U12196" s="25"/>
    </row>
    <row r="12197" spans="2:21">
      <c r="B12197" s="9"/>
      <c r="C12197" s="9"/>
      <c r="D12197" s="9"/>
      <c r="E12197" s="9"/>
      <c r="F12197" s="10"/>
      <c r="G12197" s="4"/>
      <c r="H12197" s="24"/>
      <c r="I12197" s="184"/>
      <c r="J12197" s="182"/>
      <c r="K12197" s="21"/>
      <c r="L12197" s="24"/>
      <c r="M12197" s="185"/>
      <c r="N12197" s="24"/>
      <c r="O12197" s="14"/>
      <c r="P12197" s="14"/>
      <c r="Q12197" s="39"/>
      <c r="R12197" s="545"/>
      <c r="S12197" s="545"/>
      <c r="T12197" s="25"/>
      <c r="U12197" s="25"/>
    </row>
    <row r="12198" spans="2:21">
      <c r="B12198" s="9"/>
      <c r="C12198" s="9"/>
      <c r="D12198" s="9"/>
      <c r="E12198" s="9"/>
      <c r="F12198" s="10"/>
      <c r="G12198" s="4"/>
      <c r="H12198" s="24"/>
      <c r="I12198" s="184"/>
      <c r="J12198" s="182"/>
      <c r="K12198" s="21"/>
      <c r="L12198" s="24"/>
      <c r="M12198" s="185"/>
      <c r="N12198" s="24"/>
      <c r="O12198" s="14"/>
      <c r="P12198" s="14"/>
      <c r="Q12198" s="39"/>
      <c r="R12198" s="545"/>
      <c r="S12198" s="545"/>
      <c r="T12198" s="25"/>
      <c r="U12198" s="25"/>
    </row>
    <row r="12199" spans="2:21">
      <c r="B12199" s="9"/>
      <c r="C12199" s="9"/>
      <c r="D12199" s="9"/>
      <c r="E12199" s="9"/>
      <c r="F12199" s="10"/>
      <c r="G12199" s="4"/>
      <c r="H12199" s="24"/>
      <c r="I12199" s="184"/>
      <c r="J12199" s="182"/>
      <c r="K12199" s="21"/>
      <c r="L12199" s="24"/>
      <c r="M12199" s="185"/>
      <c r="N12199" s="24"/>
      <c r="O12199" s="14"/>
      <c r="P12199" s="14"/>
      <c r="Q12199" s="39"/>
      <c r="R12199" s="545"/>
      <c r="S12199" s="545"/>
      <c r="T12199" s="25"/>
      <c r="U12199" s="25"/>
    </row>
    <row r="12200" spans="2:21">
      <c r="B12200" s="9"/>
      <c r="C12200" s="9"/>
      <c r="D12200" s="9"/>
      <c r="E12200" s="9"/>
      <c r="F12200" s="10"/>
      <c r="G12200" s="4"/>
      <c r="H12200" s="24"/>
      <c r="I12200" s="184"/>
      <c r="J12200" s="182"/>
      <c r="K12200" s="21"/>
      <c r="L12200" s="24"/>
      <c r="M12200" s="185"/>
      <c r="N12200" s="24"/>
      <c r="O12200" s="14"/>
      <c r="P12200" s="14"/>
      <c r="Q12200" s="39"/>
      <c r="R12200" s="545"/>
      <c r="S12200" s="545"/>
      <c r="T12200" s="25"/>
      <c r="U12200" s="25"/>
    </row>
    <row r="12201" spans="2:21">
      <c r="B12201" s="9"/>
      <c r="C12201" s="9"/>
      <c r="D12201" s="9"/>
      <c r="E12201" s="9"/>
      <c r="F12201" s="10"/>
      <c r="G12201" s="4"/>
      <c r="H12201" s="24"/>
      <c r="I12201" s="184"/>
      <c r="J12201" s="182"/>
      <c r="K12201" s="21"/>
      <c r="L12201" s="24"/>
      <c r="M12201" s="185"/>
      <c r="N12201" s="24"/>
      <c r="O12201" s="14"/>
      <c r="P12201" s="14"/>
      <c r="Q12201" s="39"/>
      <c r="R12201" s="545"/>
      <c r="S12201" s="545"/>
      <c r="T12201" s="25"/>
      <c r="U12201" s="25"/>
    </row>
    <row r="12202" spans="2:21">
      <c r="B12202" s="9"/>
      <c r="C12202" s="9"/>
      <c r="D12202" s="9"/>
      <c r="E12202" s="9"/>
      <c r="F12202" s="10"/>
      <c r="G12202" s="4"/>
      <c r="H12202" s="24"/>
      <c r="I12202" s="184"/>
      <c r="J12202" s="182"/>
      <c r="K12202" s="21"/>
      <c r="L12202" s="24"/>
      <c r="M12202" s="185"/>
      <c r="N12202" s="24"/>
      <c r="O12202" s="14"/>
      <c r="P12202" s="14"/>
      <c r="Q12202" s="39"/>
      <c r="R12202" s="545"/>
      <c r="S12202" s="545"/>
      <c r="T12202" s="25"/>
      <c r="U12202" s="25"/>
    </row>
    <row r="12203" spans="2:21">
      <c r="B12203" s="9"/>
      <c r="C12203" s="9"/>
      <c r="D12203" s="9"/>
      <c r="E12203" s="9"/>
      <c r="F12203" s="10"/>
      <c r="G12203" s="4"/>
      <c r="H12203" s="24"/>
      <c r="I12203" s="184"/>
      <c r="J12203" s="182"/>
      <c r="K12203" s="21"/>
      <c r="L12203" s="24"/>
      <c r="M12203" s="185"/>
      <c r="N12203" s="24"/>
      <c r="O12203" s="14"/>
      <c r="P12203" s="14"/>
      <c r="Q12203" s="39"/>
      <c r="R12203" s="545"/>
      <c r="S12203" s="545"/>
      <c r="T12203" s="25"/>
      <c r="U12203" s="25"/>
    </row>
    <row r="12204" spans="2:21">
      <c r="B12204" s="9"/>
      <c r="C12204" s="9"/>
      <c r="D12204" s="9"/>
      <c r="E12204" s="9"/>
      <c r="F12204" s="10"/>
      <c r="G12204" s="4"/>
      <c r="H12204" s="24"/>
      <c r="I12204" s="184"/>
      <c r="J12204" s="182"/>
      <c r="K12204" s="21"/>
      <c r="L12204" s="24"/>
      <c r="M12204" s="185"/>
      <c r="N12204" s="24"/>
      <c r="O12204" s="14"/>
      <c r="P12204" s="14"/>
      <c r="Q12204" s="39"/>
      <c r="R12204" s="545"/>
      <c r="S12204" s="545"/>
      <c r="T12204" s="25"/>
      <c r="U12204" s="25"/>
    </row>
    <row r="12205" spans="2:21">
      <c r="B12205" s="9"/>
      <c r="C12205" s="9"/>
      <c r="D12205" s="9"/>
      <c r="E12205" s="9"/>
      <c r="F12205" s="10"/>
      <c r="G12205" s="4"/>
      <c r="H12205" s="24"/>
      <c r="I12205" s="184"/>
      <c r="J12205" s="182"/>
      <c r="K12205" s="21"/>
      <c r="L12205" s="24"/>
      <c r="M12205" s="185"/>
      <c r="N12205" s="24"/>
      <c r="O12205" s="14"/>
      <c r="P12205" s="14"/>
      <c r="Q12205" s="39"/>
      <c r="R12205" s="545"/>
      <c r="S12205" s="545"/>
      <c r="T12205" s="25"/>
      <c r="U12205" s="25"/>
    </row>
    <row r="12206" spans="2:21">
      <c r="B12206" s="9"/>
      <c r="C12206" s="9"/>
      <c r="D12206" s="9"/>
      <c r="E12206" s="9"/>
      <c r="F12206" s="10"/>
      <c r="G12206" s="4"/>
      <c r="H12206" s="24"/>
      <c r="I12206" s="184"/>
      <c r="J12206" s="182"/>
      <c r="K12206" s="21"/>
      <c r="L12206" s="24"/>
      <c r="M12206" s="185"/>
      <c r="N12206" s="24"/>
      <c r="O12206" s="14"/>
      <c r="P12206" s="14"/>
      <c r="Q12206" s="39"/>
      <c r="R12206" s="545"/>
      <c r="S12206" s="545"/>
      <c r="T12206" s="25"/>
      <c r="U12206" s="25"/>
    </row>
    <row r="12207" spans="2:21">
      <c r="B12207" s="9"/>
      <c r="C12207" s="9"/>
      <c r="D12207" s="9"/>
      <c r="E12207" s="9"/>
      <c r="F12207" s="10"/>
      <c r="G12207" s="4"/>
      <c r="H12207" s="24"/>
      <c r="I12207" s="184"/>
      <c r="J12207" s="182"/>
      <c r="K12207" s="21"/>
      <c r="L12207" s="24"/>
      <c r="M12207" s="185"/>
      <c r="N12207" s="24"/>
      <c r="O12207" s="14"/>
      <c r="P12207" s="14"/>
      <c r="Q12207" s="39"/>
      <c r="R12207" s="545"/>
      <c r="S12207" s="545"/>
      <c r="T12207" s="25"/>
      <c r="U12207" s="25"/>
    </row>
    <row r="12208" spans="2:21">
      <c r="B12208" s="9"/>
      <c r="C12208" s="9"/>
      <c r="D12208" s="9"/>
      <c r="E12208" s="9"/>
      <c r="F12208" s="10"/>
      <c r="G12208" s="4"/>
      <c r="H12208" s="24"/>
      <c r="I12208" s="184"/>
      <c r="J12208" s="182"/>
      <c r="K12208" s="21"/>
      <c r="L12208" s="24"/>
      <c r="M12208" s="185"/>
      <c r="N12208" s="24"/>
      <c r="O12208" s="14"/>
      <c r="P12208" s="14"/>
      <c r="Q12208" s="39"/>
      <c r="R12208" s="545"/>
      <c r="S12208" s="545"/>
      <c r="T12208" s="25"/>
      <c r="U12208" s="25"/>
    </row>
    <row r="12209" spans="2:21">
      <c r="B12209" s="9"/>
      <c r="C12209" s="9"/>
      <c r="D12209" s="9"/>
      <c r="E12209" s="9"/>
      <c r="F12209" s="10"/>
      <c r="G12209" s="4"/>
      <c r="H12209" s="24"/>
      <c r="I12209" s="184"/>
      <c r="J12209" s="182"/>
      <c r="K12209" s="21"/>
      <c r="L12209" s="24"/>
      <c r="M12209" s="185"/>
      <c r="N12209" s="24"/>
      <c r="O12209" s="14"/>
      <c r="P12209" s="14"/>
      <c r="Q12209" s="39"/>
      <c r="R12209" s="545"/>
      <c r="S12209" s="545"/>
      <c r="T12209" s="25"/>
      <c r="U12209" s="25"/>
    </row>
    <row r="12210" spans="2:21">
      <c r="B12210" s="9"/>
      <c r="C12210" s="9"/>
      <c r="D12210" s="9"/>
      <c r="E12210" s="9"/>
      <c r="F12210" s="10"/>
      <c r="G12210" s="4"/>
      <c r="H12210" s="24"/>
      <c r="I12210" s="184"/>
      <c r="J12210" s="182"/>
      <c r="K12210" s="21"/>
      <c r="L12210" s="24"/>
      <c r="M12210" s="185"/>
      <c r="N12210" s="24"/>
      <c r="O12210" s="14"/>
      <c r="P12210" s="14"/>
      <c r="Q12210" s="39"/>
      <c r="R12210" s="545"/>
      <c r="S12210" s="545"/>
      <c r="T12210" s="25"/>
      <c r="U12210" s="25"/>
    </row>
    <row r="12211" spans="2:21">
      <c r="B12211" s="9"/>
      <c r="C12211" s="9"/>
      <c r="D12211" s="9"/>
      <c r="E12211" s="9"/>
      <c r="F12211" s="10"/>
      <c r="G12211" s="4"/>
      <c r="H12211" s="24"/>
      <c r="I12211" s="184"/>
      <c r="J12211" s="182"/>
      <c r="K12211" s="21"/>
      <c r="L12211" s="24"/>
      <c r="M12211" s="185"/>
      <c r="N12211" s="24"/>
      <c r="O12211" s="14"/>
      <c r="P12211" s="14"/>
      <c r="Q12211" s="39"/>
      <c r="R12211" s="545"/>
      <c r="S12211" s="545"/>
      <c r="T12211" s="25"/>
      <c r="U12211" s="25"/>
    </row>
    <row r="12212" spans="2:21">
      <c r="B12212" s="9"/>
      <c r="C12212" s="9"/>
      <c r="D12212" s="9"/>
      <c r="E12212" s="9"/>
      <c r="F12212" s="10"/>
      <c r="G12212" s="4"/>
      <c r="H12212" s="24"/>
      <c r="I12212" s="184"/>
      <c r="J12212" s="182"/>
      <c r="K12212" s="21"/>
      <c r="L12212" s="24"/>
      <c r="M12212" s="185"/>
      <c r="N12212" s="24"/>
      <c r="O12212" s="14"/>
      <c r="P12212" s="14"/>
      <c r="Q12212" s="39"/>
      <c r="R12212" s="545"/>
      <c r="S12212" s="545"/>
      <c r="T12212" s="25"/>
      <c r="U12212" s="25"/>
    </row>
    <row r="12213" spans="2:21">
      <c r="B12213" s="9"/>
      <c r="C12213" s="9"/>
      <c r="D12213" s="9"/>
      <c r="E12213" s="9"/>
      <c r="F12213" s="10"/>
      <c r="G12213" s="4"/>
      <c r="H12213" s="24"/>
      <c r="I12213" s="184"/>
      <c r="J12213" s="182"/>
      <c r="K12213" s="21"/>
      <c r="L12213" s="24"/>
      <c r="M12213" s="185"/>
      <c r="N12213" s="24"/>
      <c r="O12213" s="14"/>
      <c r="P12213" s="14"/>
      <c r="Q12213" s="39"/>
      <c r="R12213" s="545"/>
      <c r="S12213" s="545"/>
      <c r="T12213" s="25"/>
      <c r="U12213" s="25"/>
    </row>
    <row r="12214" spans="2:21">
      <c r="B12214" s="9"/>
      <c r="C12214" s="9"/>
      <c r="D12214" s="9"/>
      <c r="E12214" s="9"/>
      <c r="F12214" s="10"/>
      <c r="G12214" s="4"/>
      <c r="H12214" s="24"/>
      <c r="I12214" s="184"/>
      <c r="J12214" s="182"/>
      <c r="K12214" s="21"/>
      <c r="L12214" s="24"/>
      <c r="M12214" s="185"/>
      <c r="N12214" s="24"/>
      <c r="O12214" s="14"/>
      <c r="P12214" s="14"/>
      <c r="Q12214" s="39"/>
      <c r="R12214" s="545"/>
      <c r="S12214" s="545"/>
      <c r="T12214" s="25"/>
      <c r="U12214" s="25"/>
    </row>
    <row r="12215" spans="2:21">
      <c r="B12215" s="9"/>
      <c r="C12215" s="9"/>
      <c r="D12215" s="9"/>
      <c r="E12215" s="9"/>
      <c r="F12215" s="10"/>
      <c r="G12215" s="4"/>
      <c r="H12215" s="24"/>
      <c r="I12215" s="184"/>
      <c r="J12215" s="182"/>
      <c r="K12215" s="21"/>
      <c r="L12215" s="24"/>
      <c r="M12215" s="185"/>
      <c r="N12215" s="24"/>
      <c r="O12215" s="14"/>
      <c r="P12215" s="14"/>
      <c r="Q12215" s="39"/>
      <c r="R12215" s="545"/>
      <c r="S12215" s="545"/>
      <c r="T12215" s="25"/>
      <c r="U12215" s="25"/>
    </row>
    <row r="12216" spans="2:21">
      <c r="B12216" s="9"/>
      <c r="C12216" s="9"/>
      <c r="D12216" s="9"/>
      <c r="E12216" s="9"/>
      <c r="F12216" s="10"/>
      <c r="G12216" s="4"/>
      <c r="H12216" s="24"/>
      <c r="I12216" s="184"/>
      <c r="J12216" s="182"/>
      <c r="K12216" s="21"/>
      <c r="L12216" s="24"/>
      <c r="M12216" s="185"/>
      <c r="N12216" s="24"/>
      <c r="O12216" s="14"/>
      <c r="P12216" s="14"/>
      <c r="Q12216" s="39"/>
      <c r="R12216" s="545"/>
      <c r="S12216" s="545"/>
      <c r="T12216" s="25"/>
      <c r="U12216" s="25"/>
    </row>
    <row r="12217" spans="2:21">
      <c r="B12217" s="9"/>
      <c r="C12217" s="9"/>
      <c r="D12217" s="9"/>
      <c r="E12217" s="9"/>
      <c r="F12217" s="10"/>
      <c r="G12217" s="4"/>
      <c r="H12217" s="24"/>
      <c r="I12217" s="184"/>
      <c r="J12217" s="182"/>
      <c r="K12217" s="21"/>
      <c r="L12217" s="24"/>
      <c r="M12217" s="185"/>
      <c r="N12217" s="24"/>
      <c r="O12217" s="14"/>
      <c r="P12217" s="14"/>
      <c r="Q12217" s="39"/>
      <c r="R12217" s="545"/>
      <c r="S12217" s="545"/>
      <c r="T12217" s="25"/>
      <c r="U12217" s="25"/>
    </row>
    <row r="12218" spans="2:21">
      <c r="B12218" s="9"/>
      <c r="C12218" s="9"/>
      <c r="D12218" s="9"/>
      <c r="E12218" s="9"/>
      <c r="F12218" s="10"/>
      <c r="G12218" s="4"/>
      <c r="H12218" s="24"/>
      <c r="I12218" s="184"/>
      <c r="J12218" s="182"/>
      <c r="K12218" s="21"/>
      <c r="L12218" s="24"/>
      <c r="M12218" s="185"/>
      <c r="N12218" s="24"/>
      <c r="O12218" s="14"/>
      <c r="P12218" s="14"/>
      <c r="Q12218" s="39"/>
      <c r="R12218" s="545"/>
      <c r="S12218" s="545"/>
      <c r="T12218" s="25"/>
      <c r="U12218" s="25"/>
    </row>
    <row r="12219" spans="2:21">
      <c r="B12219" s="9"/>
      <c r="C12219" s="9"/>
      <c r="D12219" s="9"/>
      <c r="E12219" s="9"/>
      <c r="F12219" s="10"/>
      <c r="G12219" s="4"/>
      <c r="H12219" s="24"/>
      <c r="I12219" s="184"/>
      <c r="J12219" s="182"/>
      <c r="K12219" s="21"/>
      <c r="L12219" s="24"/>
      <c r="M12219" s="185"/>
      <c r="N12219" s="24"/>
      <c r="O12219" s="14"/>
      <c r="P12219" s="14"/>
      <c r="Q12219" s="39"/>
      <c r="R12219" s="545"/>
      <c r="S12219" s="545"/>
      <c r="T12219" s="25"/>
      <c r="U12219" s="25"/>
    </row>
    <row r="12220" spans="2:21">
      <c r="B12220" s="9"/>
      <c r="C12220" s="9"/>
      <c r="D12220" s="9"/>
      <c r="E12220" s="9"/>
      <c r="F12220" s="10"/>
      <c r="G12220" s="4"/>
      <c r="H12220" s="24"/>
      <c r="I12220" s="184"/>
      <c r="J12220" s="182"/>
      <c r="K12220" s="21"/>
      <c r="L12220" s="24"/>
      <c r="M12220" s="185"/>
      <c r="N12220" s="24"/>
      <c r="O12220" s="14"/>
      <c r="P12220" s="14"/>
      <c r="Q12220" s="39"/>
      <c r="R12220" s="545"/>
      <c r="S12220" s="545"/>
      <c r="T12220" s="25"/>
      <c r="U12220" s="25"/>
    </row>
    <row r="12221" spans="2:21">
      <c r="B12221" s="9"/>
      <c r="C12221" s="9"/>
      <c r="D12221" s="9"/>
      <c r="E12221" s="9"/>
      <c r="F12221" s="10"/>
      <c r="G12221" s="4"/>
      <c r="H12221" s="24"/>
      <c r="I12221" s="184"/>
      <c r="J12221" s="182"/>
      <c r="K12221" s="21"/>
      <c r="L12221" s="24"/>
      <c r="M12221" s="185"/>
      <c r="N12221" s="24"/>
      <c r="O12221" s="14"/>
      <c r="P12221" s="14"/>
      <c r="Q12221" s="39"/>
      <c r="R12221" s="545"/>
      <c r="S12221" s="545"/>
      <c r="T12221" s="25"/>
      <c r="U12221" s="25"/>
    </row>
    <row r="12222" spans="2:21">
      <c r="B12222" s="9"/>
      <c r="C12222" s="9"/>
      <c r="D12222" s="9"/>
      <c r="E12222" s="9"/>
      <c r="F12222" s="10"/>
      <c r="G12222" s="4"/>
      <c r="H12222" s="24"/>
      <c r="I12222" s="184"/>
      <c r="J12222" s="182"/>
      <c r="K12222" s="21"/>
      <c r="L12222" s="24"/>
      <c r="M12222" s="185"/>
      <c r="N12222" s="24"/>
      <c r="O12222" s="14"/>
      <c r="P12222" s="14"/>
      <c r="Q12222" s="39"/>
      <c r="R12222" s="545"/>
      <c r="S12222" s="545"/>
      <c r="T12222" s="25"/>
      <c r="U12222" s="25"/>
    </row>
    <row r="12223" spans="2:21">
      <c r="B12223" s="9"/>
      <c r="C12223" s="9"/>
      <c r="D12223" s="9"/>
      <c r="E12223" s="9"/>
      <c r="F12223" s="10"/>
      <c r="G12223" s="4"/>
      <c r="H12223" s="24"/>
      <c r="I12223" s="184"/>
      <c r="J12223" s="182"/>
      <c r="K12223" s="21"/>
      <c r="L12223" s="24"/>
      <c r="M12223" s="185"/>
      <c r="N12223" s="24"/>
      <c r="O12223" s="14"/>
      <c r="P12223" s="14"/>
      <c r="Q12223" s="39"/>
      <c r="R12223" s="545"/>
      <c r="S12223" s="545"/>
      <c r="T12223" s="25"/>
      <c r="U12223" s="25"/>
    </row>
    <row r="12224" spans="2:21">
      <c r="B12224" s="9"/>
      <c r="C12224" s="9"/>
      <c r="D12224" s="9"/>
      <c r="E12224" s="9"/>
      <c r="F12224" s="10"/>
      <c r="G12224" s="4"/>
      <c r="H12224" s="24"/>
      <c r="I12224" s="184"/>
      <c r="J12224" s="182"/>
      <c r="K12224" s="21"/>
      <c r="L12224" s="24"/>
      <c r="M12224" s="185"/>
      <c r="N12224" s="24"/>
      <c r="O12224" s="14"/>
      <c r="P12224" s="14"/>
      <c r="Q12224" s="39"/>
      <c r="R12224" s="545"/>
      <c r="S12224" s="545"/>
      <c r="T12224" s="25"/>
      <c r="U12224" s="25"/>
    </row>
    <row r="12225" spans="2:21">
      <c r="B12225" s="9"/>
      <c r="C12225" s="9"/>
      <c r="D12225" s="9"/>
      <c r="E12225" s="9"/>
      <c r="F12225" s="10"/>
      <c r="G12225" s="4"/>
      <c r="H12225" s="24"/>
      <c r="I12225" s="184"/>
      <c r="J12225" s="182"/>
      <c r="K12225" s="21"/>
      <c r="L12225" s="24"/>
      <c r="M12225" s="185"/>
      <c r="N12225" s="24"/>
      <c r="O12225" s="14"/>
      <c r="P12225" s="14"/>
      <c r="Q12225" s="39"/>
      <c r="R12225" s="545"/>
      <c r="S12225" s="545"/>
      <c r="T12225" s="25"/>
      <c r="U12225" s="25"/>
    </row>
    <row r="12226" spans="2:21">
      <c r="B12226" s="9"/>
      <c r="C12226" s="9"/>
      <c r="D12226" s="9"/>
      <c r="E12226" s="9"/>
      <c r="F12226" s="10"/>
      <c r="G12226" s="4"/>
      <c r="H12226" s="24"/>
      <c r="I12226" s="184"/>
      <c r="J12226" s="182"/>
      <c r="K12226" s="21"/>
      <c r="L12226" s="24"/>
      <c r="M12226" s="185"/>
      <c r="N12226" s="24"/>
      <c r="O12226" s="14"/>
      <c r="P12226" s="14"/>
      <c r="Q12226" s="39"/>
      <c r="R12226" s="545"/>
      <c r="S12226" s="545"/>
      <c r="T12226" s="25"/>
      <c r="U12226" s="25"/>
    </row>
    <row r="12227" spans="2:21">
      <c r="B12227" s="9"/>
      <c r="C12227" s="9"/>
      <c r="D12227" s="9"/>
      <c r="E12227" s="9"/>
      <c r="F12227" s="10"/>
      <c r="G12227" s="4"/>
      <c r="H12227" s="24"/>
      <c r="I12227" s="184"/>
      <c r="J12227" s="182"/>
      <c r="K12227" s="21"/>
      <c r="L12227" s="24"/>
      <c r="M12227" s="185"/>
      <c r="N12227" s="24"/>
      <c r="O12227" s="14"/>
      <c r="P12227" s="14"/>
      <c r="Q12227" s="39"/>
      <c r="R12227" s="545"/>
      <c r="S12227" s="545"/>
      <c r="T12227" s="25"/>
      <c r="U12227" s="25"/>
    </row>
    <row r="12228" spans="2:21">
      <c r="B12228" s="9"/>
      <c r="C12228" s="9"/>
      <c r="D12228" s="9"/>
      <c r="E12228" s="9"/>
      <c r="F12228" s="10"/>
      <c r="G12228" s="4"/>
      <c r="H12228" s="24"/>
      <c r="I12228" s="184"/>
      <c r="J12228" s="182"/>
      <c r="K12228" s="21"/>
      <c r="L12228" s="24"/>
      <c r="M12228" s="185"/>
      <c r="N12228" s="24"/>
      <c r="O12228" s="14"/>
      <c r="P12228" s="14"/>
      <c r="Q12228" s="39"/>
      <c r="R12228" s="545"/>
      <c r="S12228" s="545"/>
      <c r="T12228" s="25"/>
      <c r="U12228" s="25"/>
    </row>
    <row r="12229" spans="2:21">
      <c r="B12229" s="9"/>
      <c r="C12229" s="9"/>
      <c r="D12229" s="9"/>
      <c r="E12229" s="9"/>
      <c r="F12229" s="10"/>
      <c r="G12229" s="4"/>
      <c r="H12229" s="24"/>
      <c r="I12229" s="184"/>
      <c r="J12229" s="182"/>
      <c r="K12229" s="21"/>
      <c r="L12229" s="24"/>
      <c r="M12229" s="185"/>
      <c r="N12229" s="24"/>
      <c r="O12229" s="14"/>
      <c r="P12229" s="14"/>
      <c r="Q12229" s="39"/>
      <c r="R12229" s="545"/>
      <c r="S12229" s="545"/>
      <c r="T12229" s="25"/>
      <c r="U12229" s="25"/>
    </row>
    <row r="12230" spans="2:21">
      <c r="B12230" s="9"/>
      <c r="C12230" s="9"/>
      <c r="D12230" s="9"/>
      <c r="E12230" s="9"/>
      <c r="F12230" s="10"/>
      <c r="G12230" s="4"/>
      <c r="H12230" s="24"/>
      <c r="I12230" s="184"/>
      <c r="J12230" s="182"/>
      <c r="K12230" s="21"/>
      <c r="L12230" s="24"/>
      <c r="M12230" s="185"/>
      <c r="N12230" s="24"/>
      <c r="O12230" s="14"/>
      <c r="P12230" s="14"/>
      <c r="Q12230" s="39"/>
      <c r="R12230" s="545"/>
      <c r="S12230" s="545"/>
      <c r="T12230" s="25"/>
      <c r="U12230" s="25"/>
    </row>
    <row r="12231" spans="2:21">
      <c r="B12231" s="9"/>
      <c r="C12231" s="9"/>
      <c r="D12231" s="9"/>
      <c r="E12231" s="9"/>
      <c r="F12231" s="10"/>
      <c r="G12231" s="4"/>
      <c r="H12231" s="24"/>
      <c r="I12231" s="184"/>
      <c r="J12231" s="182"/>
      <c r="K12231" s="21"/>
      <c r="L12231" s="24"/>
      <c r="M12231" s="185"/>
      <c r="N12231" s="24"/>
      <c r="O12231" s="14"/>
      <c r="P12231" s="14"/>
      <c r="Q12231" s="39"/>
      <c r="R12231" s="545"/>
      <c r="S12231" s="545"/>
      <c r="T12231" s="25"/>
      <c r="U12231" s="25"/>
    </row>
    <row r="12232" spans="2:21">
      <c r="B12232" s="9"/>
      <c r="C12232" s="9"/>
      <c r="D12232" s="9"/>
      <c r="E12232" s="9"/>
      <c r="F12232" s="10"/>
      <c r="G12232" s="4"/>
      <c r="H12232" s="24"/>
      <c r="I12232" s="184"/>
      <c r="J12232" s="182"/>
      <c r="K12232" s="21"/>
      <c r="L12232" s="24"/>
      <c r="M12232" s="185"/>
      <c r="N12232" s="24"/>
      <c r="O12232" s="14"/>
      <c r="P12232" s="14"/>
      <c r="Q12232" s="39"/>
      <c r="R12232" s="545"/>
      <c r="S12232" s="545"/>
      <c r="T12232" s="25"/>
      <c r="U12232" s="25"/>
    </row>
    <row r="12233" spans="2:21">
      <c r="B12233" s="9"/>
      <c r="C12233" s="9"/>
      <c r="D12233" s="9"/>
      <c r="E12233" s="9"/>
      <c r="F12233" s="10"/>
      <c r="G12233" s="4"/>
      <c r="H12233" s="24"/>
      <c r="I12233" s="184"/>
      <c r="J12233" s="182"/>
      <c r="K12233" s="21"/>
      <c r="L12233" s="24"/>
      <c r="M12233" s="185"/>
      <c r="N12233" s="24"/>
      <c r="O12233" s="14"/>
      <c r="P12233" s="14"/>
      <c r="Q12233" s="39"/>
      <c r="R12233" s="545"/>
      <c r="S12233" s="545"/>
      <c r="T12233" s="25"/>
      <c r="U12233" s="25"/>
    </row>
    <row r="12234" spans="2:21">
      <c r="B12234" s="9"/>
      <c r="C12234" s="9"/>
      <c r="D12234" s="9"/>
      <c r="E12234" s="9"/>
      <c r="F12234" s="10"/>
      <c r="G12234" s="4"/>
      <c r="H12234" s="24"/>
      <c r="I12234" s="184"/>
      <c r="J12234" s="182"/>
      <c r="K12234" s="21"/>
      <c r="L12234" s="24"/>
      <c r="M12234" s="185"/>
      <c r="N12234" s="24"/>
      <c r="O12234" s="14"/>
      <c r="P12234" s="14"/>
      <c r="Q12234" s="39"/>
      <c r="R12234" s="545"/>
      <c r="S12234" s="545"/>
      <c r="T12234" s="25"/>
      <c r="U12234" s="25"/>
    </row>
    <row r="12235" spans="2:21">
      <c r="B12235" s="9"/>
      <c r="C12235" s="9"/>
      <c r="D12235" s="9"/>
      <c r="E12235" s="9"/>
      <c r="F12235" s="10"/>
      <c r="G12235" s="4"/>
      <c r="H12235" s="24"/>
      <c r="I12235" s="184"/>
      <c r="J12235" s="182"/>
      <c r="K12235" s="21"/>
      <c r="L12235" s="24"/>
      <c r="M12235" s="185"/>
      <c r="N12235" s="24"/>
      <c r="O12235" s="14"/>
      <c r="P12235" s="14"/>
      <c r="Q12235" s="39"/>
      <c r="R12235" s="545"/>
      <c r="S12235" s="545"/>
      <c r="T12235" s="25"/>
      <c r="U12235" s="25"/>
    </row>
    <row r="12236" spans="2:21">
      <c r="B12236" s="9"/>
      <c r="C12236" s="9"/>
      <c r="D12236" s="9"/>
      <c r="E12236" s="9"/>
      <c r="F12236" s="10"/>
      <c r="G12236" s="4"/>
      <c r="H12236" s="24"/>
      <c r="I12236" s="184"/>
      <c r="J12236" s="182"/>
      <c r="K12236" s="21"/>
      <c r="L12236" s="24"/>
      <c r="M12236" s="185"/>
      <c r="N12236" s="24"/>
      <c r="O12236" s="14"/>
      <c r="P12236" s="14"/>
      <c r="Q12236" s="39"/>
      <c r="R12236" s="545"/>
      <c r="S12236" s="545"/>
      <c r="T12236" s="25"/>
      <c r="U12236" s="25"/>
    </row>
    <row r="12237" spans="2:21">
      <c r="B12237" s="9"/>
      <c r="C12237" s="9"/>
      <c r="D12237" s="9"/>
      <c r="E12237" s="9"/>
      <c r="F12237" s="10"/>
      <c r="G12237" s="4"/>
      <c r="H12237" s="24"/>
      <c r="I12237" s="184"/>
      <c r="J12237" s="182"/>
      <c r="K12237" s="21"/>
      <c r="L12237" s="24"/>
      <c r="M12237" s="185"/>
      <c r="N12237" s="24"/>
      <c r="O12237" s="14"/>
      <c r="P12237" s="14"/>
      <c r="Q12237" s="39"/>
      <c r="R12237" s="545"/>
      <c r="S12237" s="545"/>
      <c r="T12237" s="25"/>
      <c r="U12237" s="25"/>
    </row>
    <row r="12238" spans="2:21">
      <c r="B12238" s="9"/>
      <c r="C12238" s="9"/>
      <c r="D12238" s="9"/>
      <c r="E12238" s="9"/>
      <c r="F12238" s="10"/>
      <c r="G12238" s="4"/>
      <c r="H12238" s="24"/>
      <c r="I12238" s="184"/>
      <c r="J12238" s="182"/>
      <c r="K12238" s="21"/>
      <c r="L12238" s="24"/>
      <c r="M12238" s="185"/>
      <c r="N12238" s="24"/>
      <c r="O12238" s="14"/>
      <c r="P12238" s="14"/>
      <c r="Q12238" s="39"/>
      <c r="R12238" s="545"/>
      <c r="S12238" s="545"/>
      <c r="T12238" s="25"/>
      <c r="U12238" s="25"/>
    </row>
    <row r="12239" spans="2:21">
      <c r="B12239" s="9"/>
      <c r="C12239" s="9"/>
      <c r="D12239" s="9"/>
      <c r="E12239" s="9"/>
      <c r="F12239" s="10"/>
      <c r="G12239" s="4"/>
      <c r="H12239" s="24"/>
      <c r="I12239" s="184"/>
      <c r="J12239" s="182"/>
      <c r="K12239" s="21"/>
      <c r="L12239" s="24"/>
      <c r="M12239" s="185"/>
      <c r="N12239" s="24"/>
      <c r="O12239" s="14"/>
      <c r="P12239" s="14"/>
      <c r="Q12239" s="39"/>
      <c r="R12239" s="545"/>
      <c r="S12239" s="545"/>
      <c r="T12239" s="25"/>
      <c r="U12239" s="25"/>
    </row>
    <row r="12240" spans="2:21">
      <c r="B12240" s="9"/>
      <c r="C12240" s="9"/>
      <c r="D12240" s="9"/>
      <c r="E12240" s="9"/>
      <c r="F12240" s="10"/>
      <c r="G12240" s="4"/>
      <c r="H12240" s="24"/>
      <c r="I12240" s="184"/>
      <c r="J12240" s="182"/>
      <c r="K12240" s="21"/>
      <c r="L12240" s="24"/>
      <c r="M12240" s="185"/>
      <c r="N12240" s="24"/>
      <c r="O12240" s="14"/>
      <c r="P12240" s="14"/>
      <c r="Q12240" s="39"/>
      <c r="R12240" s="545"/>
      <c r="S12240" s="545"/>
      <c r="T12240" s="25"/>
      <c r="U12240" s="25"/>
    </row>
    <row r="12241" spans="2:21">
      <c r="B12241" s="9"/>
      <c r="C12241" s="9"/>
      <c r="D12241" s="9"/>
      <c r="E12241" s="9"/>
      <c r="F12241" s="10"/>
      <c r="G12241" s="4"/>
      <c r="H12241" s="24"/>
      <c r="I12241" s="184"/>
      <c r="J12241" s="182"/>
      <c r="K12241" s="21"/>
      <c r="L12241" s="24"/>
      <c r="M12241" s="185"/>
      <c r="N12241" s="24"/>
      <c r="O12241" s="14"/>
      <c r="P12241" s="14"/>
      <c r="Q12241" s="39"/>
      <c r="R12241" s="545"/>
      <c r="S12241" s="545"/>
      <c r="T12241" s="25"/>
      <c r="U12241" s="25"/>
    </row>
    <row r="12242" spans="2:21">
      <c r="B12242" s="9"/>
      <c r="C12242" s="9"/>
      <c r="D12242" s="9"/>
      <c r="E12242" s="9"/>
      <c r="F12242" s="10"/>
      <c r="G12242" s="4"/>
      <c r="H12242" s="24"/>
      <c r="I12242" s="184"/>
      <c r="J12242" s="182"/>
      <c r="K12242" s="21"/>
      <c r="L12242" s="24"/>
      <c r="M12242" s="185"/>
      <c r="N12242" s="24"/>
      <c r="O12242" s="14"/>
      <c r="P12242" s="14"/>
      <c r="Q12242" s="39"/>
      <c r="R12242" s="545"/>
      <c r="S12242" s="545"/>
      <c r="T12242" s="25"/>
      <c r="U12242" s="25"/>
    </row>
    <row r="12243" spans="2:21">
      <c r="B12243" s="9"/>
      <c r="C12243" s="9"/>
      <c r="D12243" s="9"/>
      <c r="E12243" s="9"/>
      <c r="F12243" s="10"/>
      <c r="G12243" s="4"/>
      <c r="H12243" s="24"/>
      <c r="I12243" s="184"/>
      <c r="J12243" s="182"/>
      <c r="K12243" s="21"/>
      <c r="L12243" s="24"/>
      <c r="M12243" s="185"/>
      <c r="N12243" s="24"/>
      <c r="O12243" s="14"/>
      <c r="P12243" s="14"/>
      <c r="Q12243" s="39"/>
      <c r="R12243" s="545"/>
      <c r="S12243" s="545"/>
      <c r="T12243" s="25"/>
      <c r="U12243" s="25"/>
    </row>
    <row r="12244" spans="2:21">
      <c r="B12244" s="9"/>
      <c r="C12244" s="9"/>
      <c r="D12244" s="9"/>
      <c r="E12244" s="9"/>
      <c r="F12244" s="10"/>
      <c r="G12244" s="4"/>
      <c r="H12244" s="24"/>
      <c r="I12244" s="184"/>
      <c r="J12244" s="182"/>
      <c r="K12244" s="21"/>
      <c r="L12244" s="24"/>
      <c r="M12244" s="185"/>
      <c r="N12244" s="24"/>
      <c r="O12244" s="14"/>
      <c r="P12244" s="14"/>
      <c r="Q12244" s="39"/>
      <c r="R12244" s="545"/>
      <c r="S12244" s="545"/>
      <c r="T12244" s="25"/>
      <c r="U12244" s="25"/>
    </row>
    <row r="12245" spans="2:21">
      <c r="B12245" s="9"/>
      <c r="C12245" s="9"/>
      <c r="D12245" s="9"/>
      <c r="E12245" s="9"/>
      <c r="F12245" s="10"/>
      <c r="G12245" s="4"/>
      <c r="H12245" s="24"/>
      <c r="I12245" s="184"/>
      <c r="J12245" s="182"/>
      <c r="K12245" s="21"/>
      <c r="L12245" s="24"/>
      <c r="M12245" s="185"/>
      <c r="N12245" s="24"/>
      <c r="O12245" s="14"/>
      <c r="P12245" s="14"/>
      <c r="Q12245" s="39"/>
      <c r="R12245" s="545"/>
      <c r="S12245" s="545"/>
      <c r="T12245" s="25"/>
      <c r="U12245" s="25"/>
    </row>
    <row r="12246" spans="2:21">
      <c r="B12246" s="9"/>
      <c r="C12246" s="9"/>
      <c r="D12246" s="9"/>
      <c r="E12246" s="9"/>
      <c r="F12246" s="10"/>
      <c r="G12246" s="4"/>
      <c r="H12246" s="24"/>
      <c r="I12246" s="184"/>
      <c r="J12246" s="182"/>
      <c r="K12246" s="21"/>
      <c r="L12246" s="24"/>
      <c r="M12246" s="185"/>
      <c r="N12246" s="24"/>
      <c r="O12246" s="14"/>
      <c r="P12246" s="14"/>
      <c r="Q12246" s="39"/>
      <c r="R12246" s="545"/>
      <c r="S12246" s="545"/>
      <c r="T12246" s="25"/>
      <c r="U12246" s="25"/>
    </row>
    <row r="12247" spans="2:21">
      <c r="B12247" s="9"/>
      <c r="C12247" s="9"/>
      <c r="D12247" s="9"/>
      <c r="E12247" s="9"/>
      <c r="F12247" s="10"/>
      <c r="G12247" s="4"/>
      <c r="H12247" s="24"/>
      <c r="I12247" s="184"/>
      <c r="J12247" s="182"/>
      <c r="K12247" s="21"/>
      <c r="L12247" s="24"/>
      <c r="M12247" s="185"/>
      <c r="N12247" s="24"/>
      <c r="O12247" s="14"/>
      <c r="P12247" s="14"/>
      <c r="Q12247" s="39"/>
      <c r="R12247" s="545"/>
      <c r="S12247" s="545"/>
      <c r="T12247" s="25"/>
      <c r="U12247" s="25"/>
    </row>
    <row r="12248" spans="2:21">
      <c r="B12248" s="9"/>
      <c r="C12248" s="9"/>
      <c r="D12248" s="9"/>
      <c r="E12248" s="9"/>
      <c r="F12248" s="10"/>
      <c r="G12248" s="4"/>
      <c r="H12248" s="24"/>
      <c r="I12248" s="184"/>
      <c r="J12248" s="182"/>
      <c r="K12248" s="21"/>
      <c r="L12248" s="24"/>
      <c r="M12248" s="185"/>
      <c r="N12248" s="24"/>
      <c r="O12248" s="14"/>
      <c r="P12248" s="14"/>
      <c r="Q12248" s="39"/>
      <c r="R12248" s="545"/>
      <c r="S12248" s="545"/>
      <c r="T12248" s="25"/>
      <c r="U12248" s="25"/>
    </row>
    <row r="12249" spans="2:21">
      <c r="B12249" s="9"/>
      <c r="C12249" s="9"/>
      <c r="D12249" s="9"/>
      <c r="E12249" s="9"/>
      <c r="F12249" s="10"/>
      <c r="G12249" s="4"/>
      <c r="H12249" s="24"/>
      <c r="I12249" s="184"/>
      <c r="J12249" s="182"/>
      <c r="K12249" s="21"/>
      <c r="L12249" s="24"/>
      <c r="M12249" s="185"/>
      <c r="N12249" s="24"/>
      <c r="O12249" s="14"/>
      <c r="P12249" s="14"/>
      <c r="Q12249" s="39"/>
      <c r="R12249" s="545"/>
      <c r="S12249" s="545"/>
      <c r="T12249" s="25"/>
      <c r="U12249" s="25"/>
    </row>
    <row r="12250" spans="2:21">
      <c r="B12250" s="9"/>
      <c r="C12250" s="9"/>
      <c r="D12250" s="9"/>
      <c r="E12250" s="9"/>
      <c r="F12250" s="10"/>
      <c r="G12250" s="4"/>
      <c r="H12250" s="24"/>
      <c r="I12250" s="184"/>
      <c r="J12250" s="182"/>
      <c r="K12250" s="21"/>
      <c r="L12250" s="24"/>
      <c r="M12250" s="185"/>
      <c r="N12250" s="24"/>
      <c r="O12250" s="14"/>
      <c r="P12250" s="14"/>
      <c r="Q12250" s="39"/>
      <c r="R12250" s="545"/>
      <c r="S12250" s="545"/>
      <c r="T12250" s="25"/>
      <c r="U12250" s="25"/>
    </row>
    <row r="12251" spans="2:21">
      <c r="B12251" s="9"/>
      <c r="C12251" s="9"/>
      <c r="D12251" s="9"/>
      <c r="E12251" s="9"/>
      <c r="F12251" s="10"/>
      <c r="G12251" s="4"/>
      <c r="H12251" s="24"/>
      <c r="I12251" s="184"/>
      <c r="J12251" s="182"/>
      <c r="K12251" s="21"/>
      <c r="L12251" s="24"/>
      <c r="M12251" s="185"/>
      <c r="N12251" s="24"/>
      <c r="O12251" s="14"/>
      <c r="P12251" s="14"/>
      <c r="Q12251" s="39"/>
      <c r="R12251" s="545"/>
      <c r="S12251" s="545"/>
      <c r="T12251" s="25"/>
      <c r="U12251" s="25"/>
    </row>
    <row r="12252" spans="2:21">
      <c r="B12252" s="9"/>
      <c r="C12252" s="9"/>
      <c r="D12252" s="9"/>
      <c r="E12252" s="9"/>
      <c r="F12252" s="10"/>
      <c r="G12252" s="4"/>
      <c r="H12252" s="24"/>
      <c r="I12252" s="184"/>
      <c r="J12252" s="182"/>
      <c r="K12252" s="21"/>
      <c r="L12252" s="24"/>
      <c r="M12252" s="185"/>
      <c r="N12252" s="24"/>
      <c r="O12252" s="14"/>
      <c r="P12252" s="14"/>
      <c r="Q12252" s="39"/>
      <c r="R12252" s="545"/>
      <c r="S12252" s="545"/>
      <c r="T12252" s="25"/>
      <c r="U12252" s="25"/>
    </row>
    <row r="12253" spans="2:21">
      <c r="B12253" s="9"/>
      <c r="C12253" s="9"/>
      <c r="D12253" s="9"/>
      <c r="E12253" s="9"/>
      <c r="F12253" s="10"/>
      <c r="G12253" s="4"/>
      <c r="H12253" s="24"/>
      <c r="I12253" s="184"/>
      <c r="J12253" s="182"/>
      <c r="K12253" s="21"/>
      <c r="L12253" s="24"/>
      <c r="M12253" s="185"/>
      <c r="N12253" s="24"/>
      <c r="O12253" s="14"/>
      <c r="P12253" s="14"/>
      <c r="Q12253" s="39"/>
      <c r="R12253" s="545"/>
      <c r="S12253" s="545"/>
      <c r="T12253" s="25"/>
      <c r="U12253" s="25"/>
    </row>
    <row r="12254" spans="2:21">
      <c r="B12254" s="9"/>
      <c r="C12254" s="9"/>
      <c r="D12254" s="9"/>
      <c r="E12254" s="9"/>
      <c r="F12254" s="10"/>
      <c r="G12254" s="4"/>
      <c r="H12254" s="24"/>
      <c r="I12254" s="184"/>
      <c r="J12254" s="182"/>
      <c r="K12254" s="21"/>
      <c r="L12254" s="24"/>
      <c r="M12254" s="185"/>
      <c r="N12254" s="24"/>
      <c r="O12254" s="14"/>
      <c r="P12254" s="14"/>
      <c r="Q12254" s="39"/>
      <c r="R12254" s="545"/>
      <c r="S12254" s="545"/>
      <c r="T12254" s="25"/>
      <c r="U12254" s="25"/>
    </row>
    <row r="12255" spans="2:21">
      <c r="B12255" s="9"/>
      <c r="C12255" s="9"/>
      <c r="D12255" s="9"/>
      <c r="E12255" s="9"/>
      <c r="F12255" s="10"/>
      <c r="G12255" s="4"/>
      <c r="H12255" s="24"/>
      <c r="I12255" s="184"/>
      <c r="J12255" s="182"/>
      <c r="K12255" s="21"/>
      <c r="L12255" s="24"/>
      <c r="M12255" s="185"/>
      <c r="N12255" s="24"/>
      <c r="O12255" s="14"/>
      <c r="P12255" s="14"/>
      <c r="Q12255" s="39"/>
      <c r="R12255" s="545"/>
      <c r="S12255" s="545"/>
      <c r="T12255" s="25"/>
      <c r="U12255" s="25"/>
    </row>
    <row r="12256" spans="2:21">
      <c r="B12256" s="9"/>
      <c r="C12256" s="9"/>
      <c r="D12256" s="9"/>
      <c r="E12256" s="9"/>
      <c r="F12256" s="10"/>
      <c r="G12256" s="4"/>
      <c r="H12256" s="24"/>
      <c r="I12256" s="184"/>
      <c r="J12256" s="182"/>
      <c r="K12256" s="21"/>
      <c r="L12256" s="24"/>
      <c r="M12256" s="185"/>
      <c r="N12256" s="24"/>
      <c r="O12256" s="14"/>
      <c r="P12256" s="14"/>
      <c r="Q12256" s="39"/>
      <c r="R12256" s="545"/>
      <c r="S12256" s="545"/>
      <c r="T12256" s="25"/>
      <c r="U12256" s="25"/>
    </row>
    <row r="12257" spans="2:21">
      <c r="B12257" s="9"/>
      <c r="C12257" s="9"/>
      <c r="D12257" s="9"/>
      <c r="E12257" s="9"/>
      <c r="F12257" s="10"/>
      <c r="G12257" s="4"/>
      <c r="H12257" s="24"/>
      <c r="I12257" s="184"/>
      <c r="J12257" s="182"/>
      <c r="K12257" s="21"/>
      <c r="L12257" s="24"/>
      <c r="M12257" s="185"/>
      <c r="N12257" s="24"/>
      <c r="O12257" s="14"/>
      <c r="P12257" s="14"/>
      <c r="Q12257" s="39"/>
      <c r="R12257" s="545"/>
      <c r="S12257" s="545"/>
      <c r="T12257" s="25"/>
      <c r="U12257" s="25"/>
    </row>
    <row r="12258" spans="2:21">
      <c r="B12258" s="9"/>
      <c r="C12258" s="9"/>
      <c r="D12258" s="9"/>
      <c r="E12258" s="9"/>
      <c r="F12258" s="10"/>
      <c r="G12258" s="4"/>
      <c r="H12258" s="24"/>
      <c r="I12258" s="184"/>
      <c r="J12258" s="182"/>
      <c r="K12258" s="21"/>
      <c r="L12258" s="24"/>
      <c r="M12258" s="185"/>
      <c r="N12258" s="24"/>
      <c r="O12258" s="14"/>
      <c r="P12258" s="14"/>
      <c r="Q12258" s="39"/>
      <c r="R12258" s="545"/>
      <c r="S12258" s="545"/>
      <c r="T12258" s="25"/>
      <c r="U12258" s="25"/>
    </row>
    <row r="12259" spans="2:21">
      <c r="B12259" s="9"/>
      <c r="C12259" s="9"/>
      <c r="D12259" s="9"/>
      <c r="E12259" s="9"/>
      <c r="F12259" s="10"/>
      <c r="G12259" s="4"/>
      <c r="H12259" s="24"/>
      <c r="I12259" s="184"/>
      <c r="J12259" s="182"/>
      <c r="K12259" s="21"/>
      <c r="L12259" s="24"/>
      <c r="M12259" s="185"/>
      <c r="N12259" s="24"/>
      <c r="O12259" s="14"/>
      <c r="P12259" s="14"/>
      <c r="Q12259" s="39"/>
      <c r="R12259" s="545"/>
      <c r="S12259" s="545"/>
      <c r="T12259" s="25"/>
      <c r="U12259" s="25"/>
    </row>
    <row r="12260" spans="2:21">
      <c r="B12260" s="9"/>
      <c r="C12260" s="9"/>
      <c r="D12260" s="9"/>
      <c r="E12260" s="9"/>
      <c r="F12260" s="10"/>
      <c r="G12260" s="4"/>
      <c r="H12260" s="24"/>
      <c r="I12260" s="184"/>
      <c r="J12260" s="182"/>
      <c r="K12260" s="21"/>
      <c r="L12260" s="24"/>
      <c r="M12260" s="185"/>
      <c r="N12260" s="24"/>
      <c r="O12260" s="14"/>
      <c r="P12260" s="14"/>
      <c r="Q12260" s="39"/>
      <c r="R12260" s="545"/>
      <c r="S12260" s="545"/>
      <c r="T12260" s="25"/>
      <c r="U12260" s="25"/>
    </row>
    <row r="12261" spans="2:21">
      <c r="B12261" s="9"/>
      <c r="C12261" s="9"/>
      <c r="D12261" s="9"/>
      <c r="E12261" s="9"/>
      <c r="F12261" s="10"/>
      <c r="G12261" s="4"/>
      <c r="H12261" s="24"/>
      <c r="I12261" s="184"/>
      <c r="J12261" s="182"/>
      <c r="K12261" s="21"/>
      <c r="L12261" s="24"/>
      <c r="M12261" s="185"/>
      <c r="N12261" s="24"/>
      <c r="O12261" s="14"/>
      <c r="P12261" s="14"/>
      <c r="Q12261" s="39"/>
      <c r="R12261" s="545"/>
      <c r="S12261" s="545"/>
      <c r="T12261" s="25"/>
      <c r="U12261" s="25"/>
    </row>
    <row r="12262" spans="2:21">
      <c r="B12262" s="9"/>
      <c r="C12262" s="9"/>
      <c r="D12262" s="9"/>
      <c r="E12262" s="9"/>
      <c r="F12262" s="10"/>
      <c r="G12262" s="4"/>
      <c r="H12262" s="24"/>
      <c r="I12262" s="184"/>
      <c r="J12262" s="182"/>
      <c r="K12262" s="21"/>
      <c r="L12262" s="24"/>
      <c r="M12262" s="185"/>
      <c r="N12262" s="24"/>
      <c r="O12262" s="14"/>
      <c r="P12262" s="14"/>
      <c r="Q12262" s="39"/>
      <c r="R12262" s="545"/>
      <c r="S12262" s="545"/>
      <c r="T12262" s="25"/>
      <c r="U12262" s="25"/>
    </row>
    <row r="12263" spans="2:21">
      <c r="B12263" s="9"/>
      <c r="C12263" s="9"/>
      <c r="D12263" s="9"/>
      <c r="E12263" s="9"/>
      <c r="F12263" s="10"/>
      <c r="G12263" s="4"/>
      <c r="H12263" s="24"/>
      <c r="I12263" s="184"/>
      <c r="J12263" s="182"/>
      <c r="K12263" s="21"/>
      <c r="L12263" s="24"/>
      <c r="M12263" s="185"/>
      <c r="N12263" s="24"/>
      <c r="O12263" s="14"/>
      <c r="P12263" s="14"/>
      <c r="Q12263" s="39"/>
      <c r="R12263" s="545"/>
      <c r="S12263" s="545"/>
      <c r="T12263" s="25"/>
      <c r="U12263" s="25"/>
    </row>
    <row r="12264" spans="2:21">
      <c r="B12264" s="9"/>
      <c r="C12264" s="9"/>
      <c r="D12264" s="9"/>
      <c r="E12264" s="9"/>
      <c r="F12264" s="10"/>
      <c r="G12264" s="4"/>
      <c r="H12264" s="24"/>
      <c r="I12264" s="184"/>
      <c r="J12264" s="182"/>
      <c r="K12264" s="21"/>
      <c r="L12264" s="24"/>
      <c r="M12264" s="185"/>
      <c r="N12264" s="24"/>
      <c r="O12264" s="14"/>
      <c r="P12264" s="14"/>
      <c r="Q12264" s="39"/>
      <c r="R12264" s="545"/>
      <c r="S12264" s="545"/>
      <c r="T12264" s="25"/>
      <c r="U12264" s="25"/>
    </row>
    <row r="12265" spans="2:21">
      <c r="B12265" s="9"/>
      <c r="C12265" s="9"/>
      <c r="D12265" s="9"/>
      <c r="E12265" s="9"/>
      <c r="F12265" s="10"/>
      <c r="G12265" s="4"/>
      <c r="H12265" s="24"/>
      <c r="I12265" s="184"/>
      <c r="J12265" s="182"/>
      <c r="K12265" s="21"/>
      <c r="L12265" s="24"/>
      <c r="M12265" s="185"/>
      <c r="N12265" s="24"/>
      <c r="O12265" s="14"/>
      <c r="P12265" s="14"/>
      <c r="Q12265" s="39"/>
      <c r="R12265" s="545"/>
      <c r="S12265" s="545"/>
      <c r="T12265" s="25"/>
      <c r="U12265" s="25"/>
    </row>
    <row r="12266" spans="2:21">
      <c r="B12266" s="9"/>
      <c r="C12266" s="9"/>
      <c r="D12266" s="9"/>
      <c r="E12266" s="9"/>
      <c r="F12266" s="10"/>
      <c r="G12266" s="4"/>
      <c r="H12266" s="24"/>
      <c r="I12266" s="184"/>
      <c r="J12266" s="182"/>
      <c r="K12266" s="21"/>
      <c r="L12266" s="24"/>
      <c r="M12266" s="185"/>
      <c r="N12266" s="24"/>
      <c r="O12266" s="14"/>
      <c r="P12266" s="14"/>
      <c r="Q12266" s="39"/>
      <c r="R12266" s="545"/>
      <c r="S12266" s="545"/>
      <c r="T12266" s="25"/>
      <c r="U12266" s="25"/>
    </row>
    <row r="12267" spans="2:21">
      <c r="B12267" s="9"/>
      <c r="C12267" s="9"/>
      <c r="D12267" s="9"/>
      <c r="E12267" s="9"/>
      <c r="F12267" s="10"/>
      <c r="G12267" s="4"/>
      <c r="H12267" s="24"/>
      <c r="I12267" s="184"/>
      <c r="J12267" s="182"/>
      <c r="K12267" s="21"/>
      <c r="L12267" s="24"/>
      <c r="M12267" s="185"/>
      <c r="N12267" s="24"/>
      <c r="O12267" s="14"/>
      <c r="P12267" s="14"/>
      <c r="Q12267" s="39"/>
      <c r="R12267" s="545"/>
      <c r="S12267" s="545"/>
      <c r="T12267" s="25"/>
      <c r="U12267" s="25"/>
    </row>
    <row r="12268" spans="2:21">
      <c r="B12268" s="9"/>
      <c r="C12268" s="9"/>
      <c r="D12268" s="9"/>
      <c r="E12268" s="9"/>
      <c r="F12268" s="10"/>
      <c r="G12268" s="4"/>
      <c r="H12268" s="24"/>
      <c r="I12268" s="184"/>
      <c r="J12268" s="182"/>
      <c r="K12268" s="21"/>
      <c r="L12268" s="24"/>
      <c r="M12268" s="185"/>
      <c r="N12268" s="24"/>
      <c r="O12268" s="14"/>
      <c r="P12268" s="14"/>
      <c r="Q12268" s="39"/>
      <c r="R12268" s="545"/>
      <c r="S12268" s="545"/>
      <c r="T12268" s="25"/>
      <c r="U12268" s="25"/>
    </row>
    <row r="12269" spans="2:21">
      <c r="B12269" s="9"/>
      <c r="C12269" s="9"/>
      <c r="D12269" s="9"/>
      <c r="E12269" s="9"/>
      <c r="F12269" s="10"/>
      <c r="G12269" s="4"/>
      <c r="H12269" s="24"/>
      <c r="I12269" s="184"/>
      <c r="J12269" s="182"/>
      <c r="K12269" s="21"/>
      <c r="L12269" s="24"/>
      <c r="M12269" s="185"/>
      <c r="N12269" s="24"/>
      <c r="O12269" s="14"/>
      <c r="P12269" s="14"/>
      <c r="Q12269" s="39"/>
      <c r="R12269" s="545"/>
      <c r="S12269" s="545"/>
      <c r="T12269" s="25"/>
      <c r="U12269" s="25"/>
    </row>
    <row r="12270" spans="2:21">
      <c r="B12270" s="9"/>
      <c r="C12270" s="9"/>
      <c r="D12270" s="9"/>
      <c r="E12270" s="9"/>
      <c r="F12270" s="10"/>
      <c r="G12270" s="4"/>
      <c r="H12270" s="24"/>
      <c r="I12270" s="184"/>
      <c r="J12270" s="182"/>
      <c r="K12270" s="21"/>
      <c r="L12270" s="24"/>
      <c r="M12270" s="185"/>
      <c r="N12270" s="24"/>
      <c r="O12270" s="14"/>
      <c r="P12270" s="14"/>
      <c r="Q12270" s="39"/>
      <c r="R12270" s="545"/>
      <c r="S12270" s="545"/>
      <c r="T12270" s="25"/>
      <c r="U12270" s="25"/>
    </row>
    <row r="12271" spans="2:21">
      <c r="B12271" s="9"/>
      <c r="C12271" s="9"/>
      <c r="D12271" s="9"/>
      <c r="E12271" s="9"/>
      <c r="F12271" s="10"/>
      <c r="G12271" s="4"/>
      <c r="H12271" s="24"/>
      <c r="I12271" s="184"/>
      <c r="J12271" s="182"/>
      <c r="K12271" s="21"/>
      <c r="L12271" s="24"/>
      <c r="M12271" s="185"/>
      <c r="N12271" s="24"/>
      <c r="O12271" s="14"/>
      <c r="P12271" s="14"/>
      <c r="Q12271" s="39"/>
      <c r="R12271" s="545"/>
      <c r="S12271" s="545"/>
      <c r="T12271" s="25"/>
      <c r="U12271" s="25"/>
    </row>
    <row r="12272" spans="2:21">
      <c r="B12272" s="9"/>
      <c r="C12272" s="9"/>
      <c r="D12272" s="9"/>
      <c r="E12272" s="9"/>
      <c r="F12272" s="10"/>
      <c r="G12272" s="4"/>
      <c r="H12272" s="24"/>
      <c r="I12272" s="184"/>
      <c r="J12272" s="182"/>
      <c r="K12272" s="21"/>
      <c r="L12272" s="24"/>
      <c r="M12272" s="185"/>
      <c r="N12272" s="24"/>
      <c r="O12272" s="14"/>
      <c r="P12272" s="14"/>
      <c r="Q12272" s="39"/>
      <c r="R12272" s="545"/>
      <c r="S12272" s="545"/>
      <c r="T12272" s="25"/>
      <c r="U12272" s="25"/>
    </row>
    <row r="12273" spans="2:21">
      <c r="B12273" s="9"/>
      <c r="C12273" s="9"/>
      <c r="D12273" s="9"/>
      <c r="E12273" s="9"/>
      <c r="F12273" s="10"/>
      <c r="G12273" s="4"/>
      <c r="H12273" s="24"/>
      <c r="I12273" s="184"/>
      <c r="J12273" s="182"/>
      <c r="K12273" s="21"/>
      <c r="L12273" s="24"/>
      <c r="M12273" s="185"/>
      <c r="N12273" s="24"/>
      <c r="O12273" s="14"/>
      <c r="P12273" s="14"/>
      <c r="Q12273" s="39"/>
      <c r="R12273" s="545"/>
      <c r="S12273" s="545"/>
      <c r="T12273" s="25"/>
      <c r="U12273" s="25"/>
    </row>
    <row r="12274" spans="2:21">
      <c r="B12274" s="9"/>
      <c r="C12274" s="9"/>
      <c r="D12274" s="9"/>
      <c r="E12274" s="9"/>
      <c r="F12274" s="10"/>
      <c r="G12274" s="4"/>
      <c r="H12274" s="24"/>
      <c r="I12274" s="184"/>
      <c r="J12274" s="182"/>
      <c r="K12274" s="21"/>
      <c r="L12274" s="24"/>
      <c r="M12274" s="185"/>
      <c r="N12274" s="24"/>
      <c r="O12274" s="14"/>
      <c r="P12274" s="14"/>
      <c r="Q12274" s="39"/>
      <c r="R12274" s="545"/>
      <c r="S12274" s="545"/>
      <c r="T12274" s="25"/>
      <c r="U12274" s="25"/>
    </row>
    <row r="12275" spans="2:21">
      <c r="B12275" s="9"/>
      <c r="C12275" s="9"/>
      <c r="D12275" s="9"/>
      <c r="E12275" s="9"/>
      <c r="F12275" s="10"/>
      <c r="G12275" s="4"/>
      <c r="H12275" s="24"/>
      <c r="I12275" s="184"/>
      <c r="J12275" s="182"/>
      <c r="K12275" s="21"/>
      <c r="L12275" s="24"/>
      <c r="M12275" s="185"/>
      <c r="N12275" s="24"/>
      <c r="O12275" s="14"/>
      <c r="P12275" s="14"/>
      <c r="Q12275" s="39"/>
      <c r="R12275" s="545"/>
      <c r="S12275" s="545"/>
      <c r="T12275" s="25"/>
      <c r="U12275" s="25"/>
    </row>
    <row r="12276" spans="2:21">
      <c r="B12276" s="9"/>
      <c r="C12276" s="9"/>
      <c r="D12276" s="9"/>
      <c r="E12276" s="9"/>
      <c r="F12276" s="10"/>
      <c r="G12276" s="4"/>
      <c r="H12276" s="24"/>
      <c r="I12276" s="184"/>
      <c r="J12276" s="182"/>
      <c r="K12276" s="21"/>
      <c r="L12276" s="24"/>
      <c r="M12276" s="185"/>
      <c r="N12276" s="24"/>
      <c r="O12276" s="14"/>
      <c r="P12276" s="14"/>
      <c r="Q12276" s="39"/>
      <c r="R12276" s="545"/>
      <c r="S12276" s="545"/>
      <c r="T12276" s="25"/>
      <c r="U12276" s="25"/>
    </row>
    <row r="12277" spans="2:21">
      <c r="B12277" s="9"/>
      <c r="C12277" s="9"/>
      <c r="D12277" s="9"/>
      <c r="E12277" s="9"/>
      <c r="F12277" s="10"/>
      <c r="G12277" s="4"/>
      <c r="H12277" s="24"/>
      <c r="I12277" s="184"/>
      <c r="J12277" s="182"/>
      <c r="K12277" s="21"/>
      <c r="L12277" s="24"/>
      <c r="M12277" s="185"/>
      <c r="N12277" s="24"/>
      <c r="O12277" s="14"/>
      <c r="P12277" s="14"/>
      <c r="Q12277" s="39"/>
      <c r="R12277" s="545"/>
      <c r="S12277" s="545"/>
      <c r="T12277" s="25"/>
      <c r="U12277" s="25"/>
    </row>
    <row r="12278" spans="2:21">
      <c r="B12278" s="9"/>
      <c r="C12278" s="9"/>
      <c r="D12278" s="9"/>
      <c r="E12278" s="9"/>
      <c r="F12278" s="10"/>
      <c r="G12278" s="4"/>
      <c r="H12278" s="24"/>
      <c r="I12278" s="184"/>
      <c r="J12278" s="182"/>
      <c r="K12278" s="21"/>
      <c r="L12278" s="24"/>
      <c r="M12278" s="185"/>
      <c r="N12278" s="24"/>
      <c r="O12278" s="14"/>
      <c r="P12278" s="14"/>
      <c r="Q12278" s="39"/>
      <c r="R12278" s="545"/>
      <c r="S12278" s="545"/>
      <c r="T12278" s="25"/>
      <c r="U12278" s="25"/>
    </row>
    <row r="12279" spans="2:21">
      <c r="B12279" s="9"/>
      <c r="C12279" s="9"/>
      <c r="D12279" s="9"/>
      <c r="E12279" s="9"/>
      <c r="F12279" s="10"/>
      <c r="G12279" s="4"/>
      <c r="H12279" s="24"/>
      <c r="I12279" s="184"/>
      <c r="J12279" s="182"/>
      <c r="K12279" s="21"/>
      <c r="L12279" s="24"/>
      <c r="M12279" s="185"/>
      <c r="N12279" s="24"/>
      <c r="O12279" s="14"/>
      <c r="P12279" s="14"/>
      <c r="Q12279" s="39"/>
      <c r="R12279" s="545"/>
      <c r="S12279" s="545"/>
      <c r="T12279" s="25"/>
      <c r="U12279" s="25"/>
    </row>
    <row r="12280" spans="2:21">
      <c r="B12280" s="9"/>
      <c r="C12280" s="9"/>
      <c r="D12280" s="9"/>
      <c r="E12280" s="9"/>
      <c r="F12280" s="10"/>
      <c r="G12280" s="4"/>
      <c r="H12280" s="24"/>
      <c r="I12280" s="184"/>
      <c r="J12280" s="182"/>
      <c r="K12280" s="21"/>
      <c r="L12280" s="24"/>
      <c r="M12280" s="185"/>
      <c r="N12280" s="24"/>
      <c r="O12280" s="14"/>
      <c r="P12280" s="14"/>
      <c r="Q12280" s="39"/>
      <c r="R12280" s="545"/>
      <c r="S12280" s="545"/>
      <c r="T12280" s="25"/>
      <c r="U12280" s="25"/>
    </row>
    <row r="12281" spans="2:21">
      <c r="B12281" s="9"/>
      <c r="C12281" s="9"/>
      <c r="D12281" s="9"/>
      <c r="E12281" s="9"/>
      <c r="F12281" s="10"/>
      <c r="G12281" s="4"/>
      <c r="H12281" s="24"/>
      <c r="I12281" s="184"/>
      <c r="J12281" s="182"/>
      <c r="K12281" s="21"/>
      <c r="L12281" s="24"/>
      <c r="M12281" s="185"/>
      <c r="N12281" s="24"/>
      <c r="O12281" s="14"/>
      <c r="P12281" s="14"/>
      <c r="Q12281" s="39"/>
      <c r="R12281" s="545"/>
      <c r="S12281" s="545"/>
      <c r="T12281" s="25"/>
      <c r="U12281" s="25"/>
    </row>
    <row r="12282" spans="2:21">
      <c r="B12282" s="9"/>
      <c r="C12282" s="9"/>
      <c r="D12282" s="9"/>
      <c r="E12282" s="9"/>
      <c r="F12282" s="10"/>
      <c r="G12282" s="4"/>
      <c r="H12282" s="24"/>
      <c r="I12282" s="184"/>
      <c r="J12282" s="182"/>
      <c r="K12282" s="21"/>
      <c r="L12282" s="24"/>
      <c r="M12282" s="185"/>
      <c r="N12282" s="24"/>
      <c r="O12282" s="14"/>
      <c r="P12282" s="14"/>
      <c r="Q12282" s="39"/>
      <c r="R12282" s="545"/>
      <c r="S12282" s="545"/>
      <c r="T12282" s="25"/>
      <c r="U12282" s="25"/>
    </row>
    <row r="12283" spans="2:21">
      <c r="B12283" s="9"/>
      <c r="C12283" s="9"/>
      <c r="D12283" s="9"/>
      <c r="E12283" s="9"/>
      <c r="F12283" s="10"/>
      <c r="G12283" s="4"/>
      <c r="H12283" s="24"/>
      <c r="I12283" s="184"/>
      <c r="J12283" s="182"/>
      <c r="K12283" s="21"/>
      <c r="L12283" s="24"/>
      <c r="M12283" s="185"/>
      <c r="N12283" s="24"/>
      <c r="O12283" s="14"/>
      <c r="P12283" s="14"/>
      <c r="Q12283" s="39"/>
      <c r="R12283" s="545"/>
      <c r="S12283" s="545"/>
      <c r="T12283" s="25"/>
      <c r="U12283" s="25"/>
    </row>
    <row r="12284" spans="2:21">
      <c r="B12284" s="9"/>
      <c r="C12284" s="9"/>
      <c r="D12284" s="9"/>
      <c r="E12284" s="9"/>
      <c r="F12284" s="10"/>
      <c r="G12284" s="4"/>
      <c r="H12284" s="24"/>
      <c r="I12284" s="184"/>
      <c r="J12284" s="182"/>
      <c r="K12284" s="21"/>
      <c r="L12284" s="24"/>
      <c r="M12284" s="185"/>
      <c r="N12284" s="24"/>
      <c r="O12284" s="14"/>
      <c r="P12284" s="14"/>
      <c r="Q12284" s="39"/>
      <c r="R12284" s="545"/>
      <c r="S12284" s="545"/>
      <c r="T12284" s="25"/>
      <c r="U12284" s="25"/>
    </row>
    <row r="12285" spans="2:21">
      <c r="B12285" s="9"/>
      <c r="C12285" s="9"/>
      <c r="D12285" s="9"/>
      <c r="E12285" s="9"/>
      <c r="F12285" s="10"/>
      <c r="G12285" s="4"/>
      <c r="H12285" s="24"/>
      <c r="I12285" s="184"/>
      <c r="J12285" s="182"/>
      <c r="K12285" s="21"/>
      <c r="L12285" s="24"/>
      <c r="M12285" s="185"/>
      <c r="N12285" s="24"/>
      <c r="O12285" s="14"/>
      <c r="P12285" s="14"/>
      <c r="Q12285" s="39"/>
      <c r="R12285" s="545"/>
      <c r="S12285" s="545"/>
      <c r="T12285" s="25"/>
      <c r="U12285" s="25"/>
    </row>
    <row r="12286" spans="2:21">
      <c r="B12286" s="9"/>
      <c r="C12286" s="9"/>
      <c r="D12286" s="9"/>
      <c r="E12286" s="9"/>
      <c r="F12286" s="10"/>
      <c r="G12286" s="4"/>
      <c r="H12286" s="24"/>
      <c r="I12286" s="184"/>
      <c r="J12286" s="182"/>
      <c r="K12286" s="21"/>
      <c r="L12286" s="24"/>
      <c r="M12286" s="185"/>
      <c r="N12286" s="24"/>
      <c r="O12286" s="14"/>
      <c r="P12286" s="14"/>
      <c r="Q12286" s="39"/>
      <c r="R12286" s="545"/>
      <c r="S12286" s="545"/>
      <c r="T12286" s="25"/>
      <c r="U12286" s="25"/>
    </row>
    <row r="12287" spans="2:21">
      <c r="B12287" s="9"/>
      <c r="C12287" s="9"/>
      <c r="D12287" s="9"/>
      <c r="E12287" s="9"/>
      <c r="F12287" s="10"/>
      <c r="G12287" s="4"/>
      <c r="H12287" s="24"/>
      <c r="I12287" s="184"/>
      <c r="J12287" s="182"/>
      <c r="K12287" s="21"/>
      <c r="L12287" s="24"/>
      <c r="M12287" s="185"/>
      <c r="N12287" s="24"/>
      <c r="O12287" s="14"/>
      <c r="P12287" s="14"/>
      <c r="Q12287" s="39"/>
      <c r="R12287" s="545"/>
      <c r="S12287" s="545"/>
      <c r="T12287" s="25"/>
      <c r="U12287" s="25"/>
    </row>
    <row r="12288" spans="2:21">
      <c r="B12288" s="9"/>
      <c r="C12288" s="9"/>
      <c r="D12288" s="9"/>
      <c r="E12288" s="9"/>
      <c r="F12288" s="10"/>
      <c r="G12288" s="4"/>
      <c r="H12288" s="24"/>
      <c r="I12288" s="184"/>
      <c r="J12288" s="182"/>
      <c r="K12288" s="21"/>
      <c r="L12288" s="24"/>
      <c r="M12288" s="185"/>
      <c r="N12288" s="24"/>
      <c r="O12288" s="14"/>
      <c r="P12288" s="14"/>
      <c r="Q12288" s="39"/>
      <c r="R12288" s="545"/>
      <c r="S12288" s="545"/>
      <c r="T12288" s="25"/>
      <c r="U12288" s="25"/>
    </row>
    <row r="12289" spans="2:21">
      <c r="B12289" s="9"/>
      <c r="C12289" s="9"/>
      <c r="D12289" s="9"/>
      <c r="E12289" s="9"/>
      <c r="F12289" s="10"/>
      <c r="G12289" s="4"/>
      <c r="H12289" s="24"/>
      <c r="I12289" s="184"/>
      <c r="J12289" s="182"/>
      <c r="K12289" s="21"/>
      <c r="L12289" s="24"/>
      <c r="M12289" s="185"/>
      <c r="N12289" s="24"/>
      <c r="O12289" s="14"/>
      <c r="P12289" s="14"/>
      <c r="Q12289" s="39"/>
      <c r="R12289" s="545"/>
      <c r="S12289" s="545"/>
      <c r="T12289" s="25"/>
      <c r="U12289" s="25"/>
    </row>
    <row r="12290" spans="2:21">
      <c r="B12290" s="9"/>
      <c r="C12290" s="9"/>
      <c r="D12290" s="9"/>
      <c r="E12290" s="9"/>
      <c r="F12290" s="10"/>
      <c r="G12290" s="4"/>
      <c r="H12290" s="24"/>
      <c r="I12290" s="184"/>
      <c r="J12290" s="182"/>
      <c r="K12290" s="21"/>
      <c r="L12290" s="24"/>
      <c r="M12290" s="185"/>
      <c r="N12290" s="24"/>
      <c r="O12290" s="14"/>
      <c r="P12290" s="14"/>
      <c r="Q12290" s="39"/>
      <c r="R12290" s="545"/>
      <c r="S12290" s="545"/>
      <c r="T12290" s="25"/>
      <c r="U12290" s="25"/>
    </row>
    <row r="12291" spans="2:21">
      <c r="B12291" s="9"/>
      <c r="C12291" s="9"/>
      <c r="D12291" s="9"/>
      <c r="E12291" s="9"/>
      <c r="F12291" s="10"/>
      <c r="G12291" s="4"/>
      <c r="H12291" s="24"/>
      <c r="I12291" s="184"/>
      <c r="J12291" s="182"/>
      <c r="K12291" s="21"/>
      <c r="L12291" s="24"/>
      <c r="M12291" s="185"/>
      <c r="N12291" s="24"/>
      <c r="O12291" s="14"/>
      <c r="P12291" s="14"/>
      <c r="Q12291" s="39"/>
      <c r="R12291" s="545"/>
      <c r="S12291" s="545"/>
      <c r="T12291" s="25"/>
      <c r="U12291" s="25"/>
    </row>
    <row r="12292" spans="2:21">
      <c r="B12292" s="9"/>
      <c r="C12292" s="9"/>
      <c r="D12292" s="9"/>
      <c r="E12292" s="9"/>
      <c r="F12292" s="10"/>
      <c r="G12292" s="4"/>
      <c r="H12292" s="24"/>
      <c r="I12292" s="184"/>
      <c r="J12292" s="182"/>
      <c r="K12292" s="21"/>
      <c r="L12292" s="24"/>
      <c r="M12292" s="185"/>
      <c r="N12292" s="24"/>
      <c r="O12292" s="14"/>
      <c r="P12292" s="14"/>
      <c r="Q12292" s="39"/>
      <c r="R12292" s="545"/>
      <c r="S12292" s="545"/>
      <c r="T12292" s="25"/>
      <c r="U12292" s="25"/>
    </row>
    <row r="12293" spans="2:21">
      <c r="B12293" s="9"/>
      <c r="C12293" s="9"/>
      <c r="D12293" s="9"/>
      <c r="E12293" s="9"/>
      <c r="F12293" s="10"/>
      <c r="G12293" s="4"/>
      <c r="H12293" s="24"/>
      <c r="I12293" s="184"/>
      <c r="J12293" s="182"/>
      <c r="K12293" s="21"/>
      <c r="L12293" s="24"/>
      <c r="M12293" s="185"/>
      <c r="N12293" s="24"/>
      <c r="O12293" s="14"/>
      <c r="P12293" s="14"/>
      <c r="Q12293" s="39"/>
      <c r="R12293" s="545"/>
      <c r="S12293" s="545"/>
      <c r="T12293" s="25"/>
      <c r="U12293" s="25"/>
    </row>
    <row r="12294" spans="2:21">
      <c r="B12294" s="9"/>
      <c r="C12294" s="9"/>
      <c r="D12294" s="9"/>
      <c r="E12294" s="9"/>
      <c r="F12294" s="10"/>
      <c r="G12294" s="4"/>
      <c r="H12294" s="24"/>
      <c r="I12294" s="184"/>
      <c r="J12294" s="182"/>
      <c r="K12294" s="21"/>
      <c r="L12294" s="24"/>
      <c r="M12294" s="185"/>
      <c r="N12294" s="24"/>
      <c r="O12294" s="14"/>
      <c r="P12294" s="14"/>
      <c r="Q12294" s="39"/>
      <c r="R12294" s="545"/>
      <c r="S12294" s="545"/>
      <c r="T12294" s="25"/>
      <c r="U12294" s="25"/>
    </row>
    <row r="12295" spans="2:21">
      <c r="B12295" s="9"/>
      <c r="C12295" s="9"/>
      <c r="D12295" s="9"/>
      <c r="E12295" s="9"/>
      <c r="F12295" s="10"/>
      <c r="G12295" s="4"/>
      <c r="H12295" s="24"/>
      <c r="I12295" s="184"/>
      <c r="J12295" s="182"/>
      <c r="K12295" s="21"/>
      <c r="L12295" s="24"/>
      <c r="M12295" s="185"/>
      <c r="N12295" s="24"/>
      <c r="O12295" s="14"/>
      <c r="P12295" s="14"/>
      <c r="Q12295" s="39"/>
      <c r="R12295" s="545"/>
      <c r="S12295" s="545"/>
      <c r="T12295" s="25"/>
      <c r="U12295" s="25"/>
    </row>
    <row r="12296" spans="2:21">
      <c r="B12296" s="9"/>
      <c r="C12296" s="9"/>
      <c r="D12296" s="9"/>
      <c r="E12296" s="9"/>
      <c r="F12296" s="10"/>
      <c r="G12296" s="4"/>
      <c r="H12296" s="24"/>
      <c r="I12296" s="184"/>
      <c r="J12296" s="182"/>
      <c r="K12296" s="21"/>
      <c r="L12296" s="24"/>
      <c r="M12296" s="185"/>
      <c r="N12296" s="24"/>
      <c r="O12296" s="14"/>
      <c r="P12296" s="14"/>
      <c r="Q12296" s="39"/>
      <c r="R12296" s="545"/>
      <c r="S12296" s="545"/>
      <c r="T12296" s="25"/>
      <c r="U12296" s="25"/>
    </row>
    <row r="12297" spans="2:21">
      <c r="B12297" s="9"/>
      <c r="C12297" s="9"/>
      <c r="D12297" s="9"/>
      <c r="E12297" s="9"/>
      <c r="F12297" s="10"/>
      <c r="G12297" s="4"/>
      <c r="H12297" s="24"/>
      <c r="I12297" s="184"/>
      <c r="J12297" s="182"/>
      <c r="K12297" s="21"/>
      <c r="L12297" s="24"/>
      <c r="M12297" s="185"/>
      <c r="N12297" s="24"/>
      <c r="O12297" s="14"/>
      <c r="P12297" s="14"/>
      <c r="Q12297" s="39"/>
      <c r="R12297" s="545"/>
      <c r="S12297" s="545"/>
      <c r="T12297" s="25"/>
      <c r="U12297" s="25"/>
    </row>
    <row r="12298" spans="2:21">
      <c r="B12298" s="9"/>
      <c r="C12298" s="9"/>
      <c r="D12298" s="9"/>
      <c r="E12298" s="9"/>
      <c r="F12298" s="10"/>
      <c r="G12298" s="4"/>
      <c r="H12298" s="24"/>
      <c r="I12298" s="184"/>
      <c r="J12298" s="182"/>
      <c r="K12298" s="21"/>
      <c r="L12298" s="24"/>
      <c r="M12298" s="185"/>
      <c r="N12298" s="24"/>
      <c r="O12298" s="14"/>
      <c r="P12298" s="14"/>
      <c r="Q12298" s="39"/>
      <c r="R12298" s="545"/>
      <c r="S12298" s="545"/>
      <c r="T12298" s="25"/>
      <c r="U12298" s="25"/>
    </row>
    <row r="12299" spans="2:21">
      <c r="B12299" s="9"/>
      <c r="C12299" s="9"/>
      <c r="D12299" s="9"/>
      <c r="E12299" s="9"/>
      <c r="F12299" s="10"/>
      <c r="G12299" s="4"/>
      <c r="H12299" s="24"/>
      <c r="I12299" s="184"/>
      <c r="J12299" s="182"/>
      <c r="K12299" s="21"/>
      <c r="L12299" s="24"/>
      <c r="M12299" s="185"/>
      <c r="N12299" s="24"/>
      <c r="O12299" s="14"/>
      <c r="P12299" s="14"/>
      <c r="Q12299" s="39"/>
      <c r="R12299" s="545"/>
      <c r="S12299" s="545"/>
      <c r="T12299" s="25"/>
      <c r="U12299" s="25"/>
    </row>
    <row r="12300" spans="2:21">
      <c r="B12300" s="9"/>
      <c r="C12300" s="9"/>
      <c r="D12300" s="9"/>
      <c r="E12300" s="9"/>
      <c r="F12300" s="10"/>
      <c r="G12300" s="4"/>
      <c r="H12300" s="24"/>
      <c r="I12300" s="184"/>
      <c r="J12300" s="182"/>
      <c r="K12300" s="21"/>
      <c r="L12300" s="24"/>
      <c r="M12300" s="185"/>
      <c r="N12300" s="24"/>
      <c r="O12300" s="14"/>
      <c r="P12300" s="14"/>
      <c r="Q12300" s="39"/>
      <c r="R12300" s="545"/>
      <c r="S12300" s="545"/>
      <c r="T12300" s="25"/>
      <c r="U12300" s="25"/>
    </row>
    <row r="12301" spans="2:21">
      <c r="B12301" s="9"/>
      <c r="C12301" s="9"/>
      <c r="D12301" s="9"/>
      <c r="E12301" s="9"/>
      <c r="F12301" s="10"/>
      <c r="G12301" s="4"/>
      <c r="H12301" s="24"/>
      <c r="I12301" s="184"/>
      <c r="J12301" s="182"/>
      <c r="K12301" s="21"/>
      <c r="L12301" s="24"/>
      <c r="M12301" s="185"/>
      <c r="N12301" s="24"/>
      <c r="O12301" s="14"/>
      <c r="P12301" s="14"/>
      <c r="Q12301" s="39"/>
      <c r="R12301" s="545"/>
      <c r="S12301" s="545"/>
      <c r="T12301" s="25"/>
      <c r="U12301" s="25"/>
    </row>
    <row r="12302" spans="2:21">
      <c r="B12302" s="9"/>
      <c r="C12302" s="9"/>
      <c r="D12302" s="9"/>
      <c r="E12302" s="9"/>
      <c r="F12302" s="10"/>
      <c r="G12302" s="4"/>
      <c r="H12302" s="24"/>
      <c r="I12302" s="184"/>
      <c r="J12302" s="182"/>
      <c r="K12302" s="21"/>
      <c r="L12302" s="24"/>
      <c r="M12302" s="185"/>
      <c r="N12302" s="24"/>
      <c r="O12302" s="14"/>
      <c r="P12302" s="14"/>
      <c r="Q12302" s="39"/>
      <c r="R12302" s="545"/>
      <c r="S12302" s="545"/>
      <c r="T12302" s="25"/>
      <c r="U12302" s="25"/>
    </row>
    <row r="12303" spans="2:21">
      <c r="B12303" s="9"/>
      <c r="C12303" s="9"/>
      <c r="D12303" s="9"/>
      <c r="E12303" s="9"/>
      <c r="F12303" s="10"/>
      <c r="G12303" s="4"/>
      <c r="H12303" s="24"/>
      <c r="I12303" s="184"/>
      <c r="J12303" s="182"/>
      <c r="K12303" s="21"/>
      <c r="L12303" s="24"/>
      <c r="M12303" s="185"/>
      <c r="N12303" s="24"/>
      <c r="O12303" s="14"/>
      <c r="P12303" s="14"/>
      <c r="Q12303" s="39"/>
      <c r="R12303" s="545"/>
      <c r="S12303" s="545"/>
      <c r="T12303" s="25"/>
      <c r="U12303" s="25"/>
    </row>
    <row r="12304" spans="2:21">
      <c r="B12304" s="9"/>
      <c r="C12304" s="9"/>
      <c r="D12304" s="9"/>
      <c r="E12304" s="9"/>
      <c r="F12304" s="10"/>
      <c r="G12304" s="4"/>
      <c r="H12304" s="24"/>
      <c r="I12304" s="184"/>
      <c r="J12304" s="182"/>
      <c r="K12304" s="21"/>
      <c r="L12304" s="24"/>
      <c r="M12304" s="185"/>
      <c r="N12304" s="24"/>
      <c r="O12304" s="14"/>
      <c r="P12304" s="14"/>
      <c r="Q12304" s="39"/>
      <c r="R12304" s="545"/>
      <c r="S12304" s="545"/>
      <c r="T12304" s="25"/>
      <c r="U12304" s="25"/>
    </row>
    <row r="12305" spans="2:21">
      <c r="B12305" s="9"/>
      <c r="C12305" s="9"/>
      <c r="D12305" s="9"/>
      <c r="E12305" s="9"/>
      <c r="F12305" s="10"/>
      <c r="G12305" s="4"/>
      <c r="H12305" s="24"/>
      <c r="I12305" s="184"/>
      <c r="J12305" s="182"/>
      <c r="K12305" s="21"/>
      <c r="L12305" s="24"/>
      <c r="M12305" s="185"/>
      <c r="N12305" s="24"/>
      <c r="O12305" s="14"/>
      <c r="P12305" s="14"/>
      <c r="Q12305" s="39"/>
      <c r="R12305" s="545"/>
      <c r="S12305" s="545"/>
      <c r="T12305" s="25"/>
      <c r="U12305" s="25"/>
    </row>
    <row r="12306" spans="2:21">
      <c r="B12306" s="9"/>
      <c r="C12306" s="9"/>
      <c r="D12306" s="9"/>
      <c r="E12306" s="9"/>
      <c r="F12306" s="10"/>
      <c r="G12306" s="4"/>
      <c r="H12306" s="24"/>
      <c r="I12306" s="184"/>
      <c r="J12306" s="182"/>
      <c r="K12306" s="21"/>
      <c r="L12306" s="24"/>
      <c r="M12306" s="185"/>
      <c r="N12306" s="24"/>
      <c r="O12306" s="14"/>
      <c r="P12306" s="14"/>
      <c r="Q12306" s="39"/>
      <c r="R12306" s="545"/>
      <c r="S12306" s="545"/>
      <c r="T12306" s="25"/>
      <c r="U12306" s="25"/>
    </row>
    <row r="12307" spans="2:21">
      <c r="B12307" s="9"/>
      <c r="C12307" s="9"/>
      <c r="D12307" s="9"/>
      <c r="E12307" s="9"/>
      <c r="F12307" s="10"/>
      <c r="G12307" s="4"/>
      <c r="H12307" s="24"/>
      <c r="I12307" s="184"/>
      <c r="J12307" s="182"/>
      <c r="K12307" s="21"/>
      <c r="L12307" s="24"/>
      <c r="M12307" s="185"/>
      <c r="N12307" s="24"/>
      <c r="O12307" s="14"/>
      <c r="P12307" s="14"/>
      <c r="Q12307" s="39"/>
      <c r="R12307" s="545"/>
      <c r="S12307" s="545"/>
      <c r="T12307" s="25"/>
      <c r="U12307" s="25"/>
    </row>
    <row r="12308" spans="2:21">
      <c r="B12308" s="9"/>
      <c r="C12308" s="9"/>
      <c r="D12308" s="9"/>
      <c r="E12308" s="9"/>
      <c r="F12308" s="10"/>
      <c r="G12308" s="4"/>
      <c r="H12308" s="24"/>
      <c r="I12308" s="184"/>
      <c r="J12308" s="182"/>
      <c r="K12308" s="21"/>
      <c r="L12308" s="24"/>
      <c r="M12308" s="185"/>
      <c r="N12308" s="24"/>
      <c r="O12308" s="14"/>
      <c r="P12308" s="14"/>
      <c r="Q12308" s="39"/>
      <c r="R12308" s="545"/>
      <c r="S12308" s="545"/>
      <c r="T12308" s="25"/>
      <c r="U12308" s="25"/>
    </row>
    <row r="12309" spans="2:21">
      <c r="B12309" s="9"/>
      <c r="C12309" s="9"/>
      <c r="D12309" s="9"/>
      <c r="E12309" s="9"/>
      <c r="F12309" s="10"/>
      <c r="G12309" s="4"/>
      <c r="H12309" s="24"/>
      <c r="I12309" s="184"/>
      <c r="J12309" s="182"/>
      <c r="K12309" s="21"/>
      <c r="L12309" s="24"/>
      <c r="M12309" s="185"/>
      <c r="N12309" s="24"/>
      <c r="O12309" s="14"/>
      <c r="P12309" s="14"/>
      <c r="Q12309" s="39"/>
      <c r="R12309" s="545"/>
      <c r="S12309" s="545"/>
      <c r="T12309" s="25"/>
      <c r="U12309" s="25"/>
    </row>
    <row r="12310" spans="2:21">
      <c r="B12310" s="9"/>
      <c r="C12310" s="9"/>
      <c r="D12310" s="9"/>
      <c r="E12310" s="9"/>
      <c r="F12310" s="10"/>
      <c r="G12310" s="4"/>
      <c r="H12310" s="24"/>
      <c r="I12310" s="184"/>
      <c r="J12310" s="182"/>
      <c r="K12310" s="21"/>
      <c r="L12310" s="24"/>
      <c r="M12310" s="185"/>
      <c r="N12310" s="24"/>
      <c r="O12310" s="14"/>
      <c r="P12310" s="14"/>
      <c r="Q12310" s="39"/>
      <c r="R12310" s="545"/>
      <c r="S12310" s="545"/>
      <c r="T12310" s="25"/>
      <c r="U12310" s="25"/>
    </row>
    <row r="12311" spans="2:21">
      <c r="B12311" s="9"/>
      <c r="C12311" s="9"/>
      <c r="D12311" s="9"/>
      <c r="E12311" s="9"/>
      <c r="F12311" s="10"/>
      <c r="G12311" s="4"/>
      <c r="H12311" s="24"/>
      <c r="I12311" s="184"/>
      <c r="J12311" s="182"/>
      <c r="K12311" s="21"/>
      <c r="L12311" s="24"/>
      <c r="M12311" s="185"/>
      <c r="N12311" s="24"/>
      <c r="O12311" s="14"/>
      <c r="P12311" s="14"/>
      <c r="Q12311" s="39"/>
      <c r="R12311" s="545"/>
      <c r="S12311" s="545"/>
      <c r="T12311" s="25"/>
      <c r="U12311" s="25"/>
    </row>
    <row r="12312" spans="2:21">
      <c r="B12312" s="9"/>
      <c r="C12312" s="9"/>
      <c r="D12312" s="9"/>
      <c r="E12312" s="9"/>
      <c r="F12312" s="10"/>
      <c r="G12312" s="4"/>
      <c r="H12312" s="24"/>
      <c r="I12312" s="184"/>
      <c r="J12312" s="182"/>
      <c r="K12312" s="21"/>
      <c r="L12312" s="24"/>
      <c r="M12312" s="185"/>
      <c r="N12312" s="24"/>
      <c r="O12312" s="14"/>
      <c r="P12312" s="14"/>
      <c r="Q12312" s="39"/>
      <c r="R12312" s="545"/>
      <c r="S12312" s="545"/>
      <c r="T12312" s="25"/>
      <c r="U12312" s="25"/>
    </row>
    <row r="12313" spans="2:21">
      <c r="B12313" s="9"/>
      <c r="C12313" s="9"/>
      <c r="D12313" s="9"/>
      <c r="E12313" s="9"/>
      <c r="F12313" s="10"/>
      <c r="G12313" s="4"/>
      <c r="H12313" s="24"/>
      <c r="I12313" s="184"/>
      <c r="J12313" s="182"/>
      <c r="K12313" s="21"/>
      <c r="L12313" s="24"/>
      <c r="M12313" s="185"/>
      <c r="N12313" s="24"/>
      <c r="O12313" s="14"/>
      <c r="P12313" s="14"/>
      <c r="Q12313" s="39"/>
      <c r="R12313" s="545"/>
      <c r="S12313" s="545"/>
      <c r="T12313" s="25"/>
      <c r="U12313" s="25"/>
    </row>
    <row r="12314" spans="2:21">
      <c r="B12314" s="9"/>
      <c r="C12314" s="9"/>
      <c r="D12314" s="9"/>
      <c r="E12314" s="9"/>
      <c r="F12314" s="10"/>
      <c r="G12314" s="4"/>
      <c r="H12314" s="24"/>
      <c r="I12314" s="184"/>
      <c r="J12314" s="182"/>
      <c r="K12314" s="21"/>
      <c r="L12314" s="24"/>
      <c r="M12314" s="185"/>
      <c r="N12314" s="24"/>
      <c r="O12314" s="14"/>
      <c r="P12314" s="14"/>
      <c r="Q12314" s="39"/>
      <c r="R12314" s="545"/>
      <c r="S12314" s="545"/>
      <c r="T12314" s="25"/>
      <c r="U12314" s="25"/>
    </row>
    <row r="12315" spans="2:21">
      <c r="B12315" s="9"/>
      <c r="C12315" s="9"/>
      <c r="D12315" s="9"/>
      <c r="E12315" s="9"/>
      <c r="F12315" s="10"/>
      <c r="G12315" s="4"/>
      <c r="H12315" s="24"/>
      <c r="I12315" s="184"/>
      <c r="J12315" s="182"/>
      <c r="K12315" s="21"/>
      <c r="L12315" s="24"/>
      <c r="M12315" s="185"/>
      <c r="N12315" s="24"/>
      <c r="O12315" s="14"/>
      <c r="P12315" s="14"/>
      <c r="Q12315" s="39"/>
      <c r="R12315" s="545"/>
      <c r="S12315" s="545"/>
      <c r="T12315" s="25"/>
      <c r="U12315" s="25"/>
    </row>
    <row r="12316" spans="2:21">
      <c r="B12316" s="9"/>
      <c r="C12316" s="9"/>
      <c r="D12316" s="9"/>
      <c r="E12316" s="9"/>
      <c r="F12316" s="10"/>
      <c r="G12316" s="4"/>
      <c r="H12316" s="24"/>
      <c r="I12316" s="184"/>
      <c r="J12316" s="182"/>
      <c r="K12316" s="21"/>
      <c r="L12316" s="24"/>
      <c r="M12316" s="185"/>
      <c r="N12316" s="24"/>
      <c r="O12316" s="14"/>
      <c r="P12316" s="14"/>
      <c r="Q12316" s="39"/>
      <c r="R12316" s="545"/>
      <c r="S12316" s="545"/>
      <c r="T12316" s="25"/>
      <c r="U12316" s="25"/>
    </row>
    <row r="12317" spans="2:21">
      <c r="B12317" s="9"/>
      <c r="C12317" s="9"/>
      <c r="D12317" s="9"/>
      <c r="E12317" s="9"/>
      <c r="F12317" s="10"/>
      <c r="G12317" s="4"/>
      <c r="H12317" s="24"/>
      <c r="I12317" s="184"/>
      <c r="J12317" s="182"/>
      <c r="K12317" s="21"/>
      <c r="L12317" s="24"/>
      <c r="M12317" s="185"/>
      <c r="N12317" s="24"/>
      <c r="O12317" s="14"/>
      <c r="P12317" s="14"/>
      <c r="Q12317" s="39"/>
      <c r="R12317" s="545"/>
      <c r="S12317" s="545"/>
      <c r="T12317" s="25"/>
      <c r="U12317" s="25"/>
    </row>
    <row r="12318" spans="2:21">
      <c r="B12318" s="9"/>
      <c r="C12318" s="9"/>
      <c r="D12318" s="9"/>
      <c r="E12318" s="9"/>
      <c r="F12318" s="10"/>
      <c r="G12318" s="4"/>
      <c r="H12318" s="24"/>
      <c r="I12318" s="184"/>
      <c r="J12318" s="182"/>
      <c r="K12318" s="21"/>
      <c r="L12318" s="24"/>
      <c r="M12318" s="185"/>
      <c r="N12318" s="24"/>
      <c r="O12318" s="14"/>
      <c r="P12318" s="14"/>
      <c r="Q12318" s="39"/>
      <c r="R12318" s="545"/>
      <c r="S12318" s="545"/>
      <c r="T12318" s="25"/>
      <c r="U12318" s="25"/>
    </row>
    <row r="12319" spans="2:21">
      <c r="B12319" s="9"/>
      <c r="C12319" s="9"/>
      <c r="D12319" s="9"/>
      <c r="E12319" s="9"/>
      <c r="F12319" s="10"/>
      <c r="G12319" s="4"/>
      <c r="H12319" s="24"/>
      <c r="I12319" s="184"/>
      <c r="J12319" s="182"/>
      <c r="K12319" s="21"/>
      <c r="L12319" s="24"/>
      <c r="M12319" s="185"/>
      <c r="N12319" s="24"/>
      <c r="O12319" s="14"/>
      <c r="P12319" s="14"/>
      <c r="Q12319" s="39"/>
      <c r="R12319" s="545"/>
      <c r="S12319" s="545"/>
      <c r="T12319" s="25"/>
      <c r="U12319" s="25"/>
    </row>
    <row r="12320" spans="2:21">
      <c r="B12320" s="9"/>
      <c r="C12320" s="9"/>
      <c r="D12320" s="9"/>
      <c r="E12320" s="9"/>
      <c r="F12320" s="10"/>
      <c r="G12320" s="4"/>
      <c r="H12320" s="24"/>
      <c r="I12320" s="184"/>
      <c r="J12320" s="182"/>
      <c r="K12320" s="21"/>
      <c r="L12320" s="24"/>
      <c r="M12320" s="185"/>
      <c r="N12320" s="24"/>
      <c r="O12320" s="14"/>
      <c r="P12320" s="14"/>
      <c r="Q12320" s="39"/>
      <c r="R12320" s="545"/>
      <c r="S12320" s="545"/>
      <c r="T12320" s="25"/>
      <c r="U12320" s="25"/>
    </row>
    <row r="12321" spans="2:21">
      <c r="B12321" s="9"/>
      <c r="C12321" s="9"/>
      <c r="D12321" s="9"/>
      <c r="E12321" s="9"/>
      <c r="F12321" s="10"/>
      <c r="G12321" s="4"/>
      <c r="H12321" s="24"/>
      <c r="I12321" s="184"/>
      <c r="J12321" s="182"/>
      <c r="K12321" s="21"/>
      <c r="L12321" s="24"/>
      <c r="M12321" s="185"/>
      <c r="N12321" s="24"/>
      <c r="O12321" s="14"/>
      <c r="P12321" s="14"/>
      <c r="Q12321" s="39"/>
      <c r="R12321" s="545"/>
      <c r="S12321" s="545"/>
      <c r="T12321" s="25"/>
      <c r="U12321" s="25"/>
    </row>
    <row r="12322" spans="2:21">
      <c r="B12322" s="9"/>
      <c r="C12322" s="9"/>
      <c r="D12322" s="9"/>
      <c r="E12322" s="9"/>
      <c r="F12322" s="10"/>
      <c r="G12322" s="4"/>
      <c r="H12322" s="24"/>
      <c r="I12322" s="184"/>
      <c r="J12322" s="182"/>
      <c r="K12322" s="21"/>
      <c r="L12322" s="24"/>
      <c r="M12322" s="185"/>
      <c r="N12322" s="24"/>
      <c r="O12322" s="14"/>
      <c r="P12322" s="14"/>
      <c r="Q12322" s="39"/>
      <c r="R12322" s="545"/>
      <c r="S12322" s="545"/>
      <c r="T12322" s="25"/>
      <c r="U12322" s="25"/>
    </row>
    <row r="12323" spans="2:21">
      <c r="B12323" s="9"/>
      <c r="C12323" s="9"/>
      <c r="D12323" s="9"/>
      <c r="E12323" s="9"/>
      <c r="F12323" s="10"/>
      <c r="G12323" s="4"/>
      <c r="H12323" s="24"/>
      <c r="I12323" s="184"/>
      <c r="J12323" s="182"/>
      <c r="K12323" s="21"/>
      <c r="L12323" s="24"/>
      <c r="M12323" s="185"/>
      <c r="N12323" s="24"/>
      <c r="O12323" s="14"/>
      <c r="P12323" s="14"/>
      <c r="Q12323" s="39"/>
      <c r="R12323" s="545"/>
      <c r="S12323" s="545"/>
      <c r="T12323" s="25"/>
      <c r="U12323" s="25"/>
    </row>
    <row r="12324" spans="2:21">
      <c r="B12324" s="9"/>
      <c r="C12324" s="9"/>
      <c r="D12324" s="9"/>
      <c r="E12324" s="9"/>
      <c r="F12324" s="10"/>
      <c r="G12324" s="4"/>
      <c r="H12324" s="24"/>
      <c r="I12324" s="184"/>
      <c r="J12324" s="182"/>
      <c r="K12324" s="21"/>
      <c r="L12324" s="24"/>
      <c r="M12324" s="185"/>
      <c r="N12324" s="24"/>
      <c r="O12324" s="14"/>
      <c r="P12324" s="14"/>
      <c r="Q12324" s="39"/>
      <c r="R12324" s="545"/>
      <c r="S12324" s="545"/>
      <c r="T12324" s="25"/>
      <c r="U12324" s="25"/>
    </row>
    <row r="12325" spans="2:21">
      <c r="B12325" s="9"/>
      <c r="C12325" s="9"/>
      <c r="D12325" s="9"/>
      <c r="E12325" s="9"/>
      <c r="F12325" s="10"/>
      <c r="G12325" s="4"/>
      <c r="H12325" s="24"/>
      <c r="I12325" s="184"/>
      <c r="J12325" s="182"/>
      <c r="K12325" s="21"/>
      <c r="L12325" s="24"/>
      <c r="M12325" s="185"/>
      <c r="N12325" s="24"/>
      <c r="O12325" s="14"/>
      <c r="P12325" s="14"/>
      <c r="Q12325" s="39"/>
      <c r="R12325" s="545"/>
      <c r="S12325" s="545"/>
      <c r="T12325" s="25"/>
      <c r="U12325" s="25"/>
    </row>
    <row r="12326" spans="2:21">
      <c r="B12326" s="9"/>
      <c r="C12326" s="9"/>
      <c r="D12326" s="9"/>
      <c r="E12326" s="9"/>
      <c r="F12326" s="10"/>
      <c r="G12326" s="4"/>
      <c r="H12326" s="24"/>
      <c r="I12326" s="184"/>
      <c r="J12326" s="182"/>
      <c r="K12326" s="21"/>
      <c r="L12326" s="24"/>
      <c r="M12326" s="185"/>
      <c r="N12326" s="24"/>
      <c r="O12326" s="14"/>
      <c r="P12326" s="14"/>
      <c r="Q12326" s="39"/>
      <c r="R12326" s="545"/>
      <c r="S12326" s="545"/>
      <c r="T12326" s="25"/>
      <c r="U12326" s="25"/>
    </row>
    <row r="12327" spans="2:21">
      <c r="B12327" s="9"/>
      <c r="C12327" s="9"/>
      <c r="D12327" s="9"/>
      <c r="E12327" s="9"/>
      <c r="F12327" s="10"/>
      <c r="G12327" s="4"/>
      <c r="H12327" s="24"/>
      <c r="I12327" s="184"/>
      <c r="J12327" s="182"/>
      <c r="K12327" s="21"/>
      <c r="L12327" s="24"/>
      <c r="M12327" s="185"/>
      <c r="N12327" s="24"/>
      <c r="O12327" s="14"/>
      <c r="P12327" s="14"/>
      <c r="Q12327" s="39"/>
      <c r="R12327" s="545"/>
      <c r="S12327" s="545"/>
      <c r="T12327" s="25"/>
      <c r="U12327" s="25"/>
    </row>
    <row r="12328" spans="2:21">
      <c r="B12328" s="9"/>
      <c r="C12328" s="9"/>
      <c r="D12328" s="9"/>
      <c r="E12328" s="9"/>
      <c r="F12328" s="10"/>
      <c r="G12328" s="4"/>
      <c r="H12328" s="24"/>
      <c r="I12328" s="184"/>
      <c r="J12328" s="182"/>
      <c r="K12328" s="21"/>
      <c r="L12328" s="24"/>
      <c r="M12328" s="185"/>
      <c r="N12328" s="24"/>
      <c r="O12328" s="14"/>
      <c r="P12328" s="14"/>
      <c r="Q12328" s="39"/>
      <c r="R12328" s="545"/>
      <c r="S12328" s="545"/>
      <c r="T12328" s="25"/>
      <c r="U12328" s="25"/>
    </row>
    <row r="12329" spans="2:21">
      <c r="B12329" s="9"/>
      <c r="C12329" s="9"/>
      <c r="D12329" s="9"/>
      <c r="E12329" s="9"/>
      <c r="F12329" s="10"/>
      <c r="G12329" s="4"/>
      <c r="H12329" s="24"/>
      <c r="I12329" s="184"/>
      <c r="J12329" s="182"/>
      <c r="K12329" s="21"/>
      <c r="L12329" s="24"/>
      <c r="M12329" s="185"/>
      <c r="N12329" s="24"/>
      <c r="O12329" s="14"/>
      <c r="P12329" s="14"/>
      <c r="Q12329" s="39"/>
      <c r="R12329" s="545"/>
      <c r="S12329" s="545"/>
      <c r="T12329" s="25"/>
      <c r="U12329" s="25"/>
    </row>
    <row r="12330" spans="2:21">
      <c r="B12330" s="9"/>
      <c r="C12330" s="9"/>
      <c r="D12330" s="9"/>
      <c r="E12330" s="9"/>
      <c r="F12330" s="10"/>
      <c r="G12330" s="4"/>
      <c r="H12330" s="24"/>
      <c r="I12330" s="184"/>
      <c r="J12330" s="182"/>
      <c r="K12330" s="21"/>
      <c r="L12330" s="24"/>
      <c r="M12330" s="185"/>
      <c r="N12330" s="24"/>
      <c r="O12330" s="14"/>
      <c r="P12330" s="14"/>
      <c r="Q12330" s="39"/>
      <c r="R12330" s="545"/>
      <c r="S12330" s="545"/>
      <c r="T12330" s="25"/>
      <c r="U12330" s="25"/>
    </row>
    <row r="12331" spans="2:21">
      <c r="B12331" s="9"/>
      <c r="C12331" s="9"/>
      <c r="D12331" s="9"/>
      <c r="E12331" s="9"/>
      <c r="F12331" s="10"/>
      <c r="G12331" s="4"/>
      <c r="H12331" s="24"/>
      <c r="I12331" s="184"/>
      <c r="J12331" s="182"/>
      <c r="K12331" s="21"/>
      <c r="L12331" s="24"/>
      <c r="M12331" s="185"/>
      <c r="N12331" s="24"/>
      <c r="O12331" s="14"/>
      <c r="P12331" s="14"/>
      <c r="Q12331" s="39"/>
      <c r="R12331" s="545"/>
      <c r="S12331" s="545"/>
      <c r="T12331" s="25"/>
      <c r="U12331" s="25"/>
    </row>
    <row r="12332" spans="2:21">
      <c r="B12332" s="9"/>
      <c r="C12332" s="9"/>
      <c r="D12332" s="9"/>
      <c r="E12332" s="9"/>
      <c r="F12332" s="10"/>
      <c r="G12332" s="4"/>
      <c r="H12332" s="24"/>
      <c r="I12332" s="184"/>
      <c r="J12332" s="182"/>
      <c r="K12332" s="21"/>
      <c r="L12332" s="24"/>
      <c r="M12332" s="185"/>
      <c r="N12332" s="24"/>
      <c r="O12332" s="14"/>
      <c r="P12332" s="14"/>
      <c r="Q12332" s="39"/>
      <c r="R12332" s="545"/>
      <c r="S12332" s="545"/>
      <c r="T12332" s="25"/>
      <c r="U12332" s="25"/>
    </row>
    <row r="12333" spans="2:21">
      <c r="B12333" s="9"/>
      <c r="C12333" s="9"/>
      <c r="D12333" s="9"/>
      <c r="E12333" s="9"/>
      <c r="F12333" s="10"/>
      <c r="G12333" s="4"/>
      <c r="H12333" s="24"/>
      <c r="I12333" s="184"/>
      <c r="J12333" s="182"/>
      <c r="K12333" s="21"/>
      <c r="L12333" s="24"/>
      <c r="M12333" s="185"/>
      <c r="N12333" s="24"/>
      <c r="O12333" s="14"/>
      <c r="P12333" s="14"/>
      <c r="Q12333" s="39"/>
      <c r="R12333" s="545"/>
      <c r="S12333" s="545"/>
      <c r="T12333" s="25"/>
      <c r="U12333" s="25"/>
    </row>
    <row r="12334" spans="2:21">
      <c r="B12334" s="9"/>
      <c r="C12334" s="9"/>
      <c r="D12334" s="9"/>
      <c r="E12334" s="9"/>
      <c r="F12334" s="10"/>
      <c r="G12334" s="4"/>
      <c r="H12334" s="24"/>
      <c r="I12334" s="184"/>
      <c r="J12334" s="182"/>
      <c r="K12334" s="21"/>
      <c r="L12334" s="24"/>
      <c r="M12334" s="185"/>
      <c r="N12334" s="24"/>
      <c r="O12334" s="14"/>
      <c r="P12334" s="14"/>
      <c r="Q12334" s="39"/>
      <c r="R12334" s="545"/>
      <c r="S12334" s="545"/>
      <c r="T12334" s="25"/>
      <c r="U12334" s="25"/>
    </row>
    <row r="12335" spans="2:21">
      <c r="B12335" s="9"/>
      <c r="C12335" s="9"/>
      <c r="D12335" s="9"/>
      <c r="E12335" s="9"/>
      <c r="F12335" s="10"/>
      <c r="G12335" s="4"/>
      <c r="H12335" s="24"/>
      <c r="I12335" s="184"/>
      <c r="J12335" s="182"/>
      <c r="K12335" s="21"/>
      <c r="L12335" s="24"/>
      <c r="M12335" s="185"/>
      <c r="N12335" s="24"/>
      <c r="O12335" s="14"/>
      <c r="P12335" s="14"/>
      <c r="Q12335" s="39"/>
      <c r="R12335" s="545"/>
      <c r="S12335" s="545"/>
      <c r="T12335" s="25"/>
      <c r="U12335" s="25"/>
    </row>
    <row r="12336" spans="2:21">
      <c r="B12336" s="9"/>
      <c r="C12336" s="9"/>
      <c r="D12336" s="9"/>
      <c r="E12336" s="9"/>
      <c r="F12336" s="10"/>
      <c r="G12336" s="4"/>
      <c r="H12336" s="24"/>
      <c r="I12336" s="184"/>
      <c r="J12336" s="182"/>
      <c r="K12336" s="21"/>
      <c r="L12336" s="24"/>
      <c r="M12336" s="185"/>
      <c r="N12336" s="24"/>
      <c r="O12336" s="14"/>
      <c r="P12336" s="14"/>
      <c r="Q12336" s="39"/>
      <c r="R12336" s="545"/>
      <c r="S12336" s="545"/>
      <c r="T12336" s="25"/>
      <c r="U12336" s="25"/>
    </row>
    <row r="12337" spans="2:21">
      <c r="B12337" s="9"/>
      <c r="C12337" s="9"/>
      <c r="D12337" s="9"/>
      <c r="E12337" s="9"/>
      <c r="F12337" s="10"/>
      <c r="G12337" s="4"/>
      <c r="H12337" s="24"/>
      <c r="I12337" s="184"/>
      <c r="J12337" s="182"/>
      <c r="K12337" s="21"/>
      <c r="L12337" s="24"/>
      <c r="M12337" s="185"/>
      <c r="N12337" s="24"/>
      <c r="O12337" s="14"/>
      <c r="P12337" s="14"/>
      <c r="Q12337" s="39"/>
      <c r="R12337" s="545"/>
      <c r="S12337" s="545"/>
      <c r="T12337" s="25"/>
      <c r="U12337" s="25"/>
    </row>
    <row r="12338" spans="2:21">
      <c r="B12338" s="9"/>
      <c r="C12338" s="9"/>
      <c r="D12338" s="9"/>
      <c r="E12338" s="9"/>
      <c r="F12338" s="10"/>
      <c r="G12338" s="4"/>
      <c r="H12338" s="24"/>
      <c r="I12338" s="184"/>
      <c r="J12338" s="182"/>
      <c r="K12338" s="21"/>
      <c r="L12338" s="24"/>
      <c r="M12338" s="185"/>
      <c r="N12338" s="24"/>
      <c r="O12338" s="14"/>
      <c r="P12338" s="14"/>
      <c r="Q12338" s="39"/>
      <c r="R12338" s="545"/>
      <c r="S12338" s="545"/>
      <c r="T12338" s="25"/>
      <c r="U12338" s="25"/>
    </row>
    <row r="12339" spans="2:21">
      <c r="B12339" s="9"/>
      <c r="C12339" s="9"/>
      <c r="D12339" s="9"/>
      <c r="E12339" s="9"/>
      <c r="F12339" s="10"/>
      <c r="G12339" s="4"/>
      <c r="H12339" s="24"/>
      <c r="I12339" s="184"/>
      <c r="J12339" s="182"/>
      <c r="K12339" s="21"/>
      <c r="L12339" s="24"/>
      <c r="M12339" s="185"/>
      <c r="N12339" s="24"/>
      <c r="O12339" s="14"/>
      <c r="P12339" s="14"/>
      <c r="Q12339" s="39"/>
      <c r="R12339" s="545"/>
      <c r="S12339" s="545"/>
      <c r="T12339" s="25"/>
      <c r="U12339" s="25"/>
    </row>
    <row r="12340" spans="2:21">
      <c r="B12340" s="9"/>
      <c r="C12340" s="9"/>
      <c r="D12340" s="9"/>
      <c r="E12340" s="9"/>
      <c r="F12340" s="10"/>
      <c r="G12340" s="4"/>
      <c r="H12340" s="24"/>
      <c r="I12340" s="184"/>
      <c r="J12340" s="182"/>
      <c r="K12340" s="21"/>
      <c r="L12340" s="24"/>
      <c r="M12340" s="185"/>
      <c r="N12340" s="24"/>
      <c r="O12340" s="14"/>
      <c r="P12340" s="14"/>
      <c r="Q12340" s="39"/>
      <c r="R12340" s="545"/>
      <c r="S12340" s="545"/>
      <c r="T12340" s="25"/>
      <c r="U12340" s="25"/>
    </row>
    <row r="12341" spans="2:21">
      <c r="B12341" s="9"/>
      <c r="C12341" s="9"/>
      <c r="D12341" s="9"/>
      <c r="E12341" s="9"/>
      <c r="F12341" s="10"/>
      <c r="G12341" s="4"/>
      <c r="H12341" s="24"/>
      <c r="I12341" s="184"/>
      <c r="J12341" s="182"/>
      <c r="K12341" s="21"/>
      <c r="L12341" s="24"/>
      <c r="M12341" s="185"/>
      <c r="N12341" s="24"/>
      <c r="O12341" s="14"/>
      <c r="P12341" s="14"/>
      <c r="Q12341" s="39"/>
      <c r="R12341" s="545"/>
      <c r="S12341" s="545"/>
      <c r="T12341" s="25"/>
      <c r="U12341" s="25"/>
    </row>
    <row r="12342" spans="2:21">
      <c r="B12342" s="9"/>
      <c r="C12342" s="9"/>
      <c r="D12342" s="9"/>
      <c r="E12342" s="9"/>
      <c r="F12342" s="10"/>
      <c r="G12342" s="4"/>
      <c r="H12342" s="24"/>
      <c r="I12342" s="184"/>
      <c r="J12342" s="182"/>
      <c r="K12342" s="21"/>
      <c r="L12342" s="24"/>
      <c r="M12342" s="185"/>
      <c r="N12342" s="24"/>
      <c r="O12342" s="14"/>
      <c r="P12342" s="14"/>
      <c r="Q12342" s="39"/>
      <c r="R12342" s="545"/>
      <c r="S12342" s="545"/>
      <c r="T12342" s="25"/>
      <c r="U12342" s="25"/>
    </row>
    <row r="12343" spans="2:21">
      <c r="B12343" s="9"/>
      <c r="C12343" s="9"/>
      <c r="D12343" s="9"/>
      <c r="E12343" s="9"/>
      <c r="F12343" s="10"/>
      <c r="G12343" s="4"/>
      <c r="H12343" s="24"/>
      <c r="I12343" s="184"/>
      <c r="J12343" s="182"/>
      <c r="K12343" s="21"/>
      <c r="L12343" s="24"/>
      <c r="M12343" s="185"/>
      <c r="N12343" s="24"/>
      <c r="O12343" s="14"/>
      <c r="P12343" s="14"/>
      <c r="Q12343" s="39"/>
      <c r="R12343" s="545"/>
      <c r="S12343" s="545"/>
      <c r="T12343" s="25"/>
      <c r="U12343" s="25"/>
    </row>
    <row r="12344" spans="2:21">
      <c r="B12344" s="9"/>
      <c r="C12344" s="9"/>
      <c r="D12344" s="9"/>
      <c r="E12344" s="9"/>
      <c r="F12344" s="10"/>
      <c r="G12344" s="4"/>
      <c r="H12344" s="24"/>
      <c r="I12344" s="184"/>
      <c r="J12344" s="182"/>
      <c r="K12344" s="21"/>
      <c r="L12344" s="24"/>
      <c r="M12344" s="185"/>
      <c r="N12344" s="24"/>
      <c r="O12344" s="14"/>
      <c r="P12344" s="14"/>
      <c r="Q12344" s="39"/>
      <c r="R12344" s="545"/>
      <c r="S12344" s="545"/>
      <c r="T12344" s="25"/>
      <c r="U12344" s="25"/>
    </row>
    <row r="12345" spans="2:21">
      <c r="B12345" s="9"/>
      <c r="C12345" s="9"/>
      <c r="D12345" s="9"/>
      <c r="E12345" s="9"/>
      <c r="F12345" s="10"/>
      <c r="G12345" s="4"/>
      <c r="H12345" s="24"/>
      <c r="I12345" s="184"/>
      <c r="J12345" s="182"/>
      <c r="K12345" s="21"/>
      <c r="L12345" s="24"/>
      <c r="M12345" s="185"/>
      <c r="N12345" s="24"/>
      <c r="O12345" s="14"/>
      <c r="P12345" s="14"/>
      <c r="Q12345" s="39"/>
      <c r="R12345" s="545"/>
      <c r="S12345" s="545"/>
      <c r="T12345" s="25"/>
      <c r="U12345" s="25"/>
    </row>
    <row r="12346" spans="2:21">
      <c r="B12346" s="9"/>
      <c r="C12346" s="9"/>
      <c r="D12346" s="9"/>
      <c r="E12346" s="9"/>
      <c r="F12346" s="10"/>
      <c r="G12346" s="4"/>
      <c r="H12346" s="24"/>
      <c r="I12346" s="184"/>
      <c r="J12346" s="182"/>
      <c r="K12346" s="21"/>
      <c r="L12346" s="24"/>
      <c r="M12346" s="185"/>
      <c r="N12346" s="24"/>
      <c r="O12346" s="14"/>
      <c r="P12346" s="14"/>
      <c r="Q12346" s="39"/>
      <c r="R12346" s="545"/>
      <c r="S12346" s="545"/>
      <c r="T12346" s="25"/>
      <c r="U12346" s="25"/>
    </row>
    <row r="12347" spans="2:21">
      <c r="B12347" s="9"/>
      <c r="C12347" s="9"/>
      <c r="D12347" s="9"/>
      <c r="E12347" s="9"/>
      <c r="F12347" s="10"/>
      <c r="G12347" s="4"/>
      <c r="H12347" s="24"/>
      <c r="I12347" s="184"/>
      <c r="J12347" s="182"/>
      <c r="K12347" s="21"/>
      <c r="L12347" s="24"/>
      <c r="M12347" s="185"/>
      <c r="N12347" s="24"/>
      <c r="O12347" s="14"/>
      <c r="P12347" s="14"/>
      <c r="Q12347" s="39"/>
      <c r="R12347" s="545"/>
      <c r="S12347" s="545"/>
      <c r="T12347" s="25"/>
      <c r="U12347" s="25"/>
    </row>
    <row r="12348" spans="2:21">
      <c r="B12348" s="9"/>
      <c r="C12348" s="9"/>
      <c r="D12348" s="9"/>
      <c r="E12348" s="9"/>
      <c r="F12348" s="10"/>
      <c r="G12348" s="4"/>
      <c r="H12348" s="24"/>
      <c r="I12348" s="184"/>
      <c r="J12348" s="182"/>
      <c r="K12348" s="21"/>
      <c r="L12348" s="24"/>
      <c r="M12348" s="185"/>
      <c r="N12348" s="24"/>
      <c r="O12348" s="14"/>
      <c r="P12348" s="14"/>
      <c r="Q12348" s="39"/>
      <c r="R12348" s="545"/>
      <c r="S12348" s="545"/>
      <c r="T12348" s="25"/>
      <c r="U12348" s="25"/>
    </row>
    <row r="12349" spans="2:21">
      <c r="B12349" s="9"/>
      <c r="C12349" s="9"/>
      <c r="D12349" s="9"/>
      <c r="E12349" s="9"/>
      <c r="F12349" s="10"/>
      <c r="G12349" s="4"/>
      <c r="H12349" s="24"/>
      <c r="I12349" s="184"/>
      <c r="J12349" s="182"/>
      <c r="K12349" s="21"/>
      <c r="L12349" s="24"/>
      <c r="M12349" s="185"/>
      <c r="N12349" s="24"/>
      <c r="O12349" s="14"/>
      <c r="P12349" s="14"/>
      <c r="Q12349" s="39"/>
      <c r="R12349" s="545"/>
      <c r="S12349" s="545"/>
      <c r="T12349" s="25"/>
      <c r="U12349" s="25"/>
    </row>
    <row r="12350" spans="2:21">
      <c r="B12350" s="9"/>
      <c r="C12350" s="9"/>
      <c r="D12350" s="9"/>
      <c r="E12350" s="9"/>
      <c r="F12350" s="10"/>
      <c r="G12350" s="4"/>
      <c r="H12350" s="24"/>
      <c r="I12350" s="184"/>
      <c r="J12350" s="182"/>
      <c r="K12350" s="21"/>
      <c r="L12350" s="24"/>
      <c r="M12350" s="185"/>
      <c r="N12350" s="24"/>
      <c r="O12350" s="14"/>
      <c r="P12350" s="14"/>
      <c r="Q12350" s="39"/>
      <c r="R12350" s="545"/>
      <c r="S12350" s="545"/>
      <c r="T12350" s="25"/>
      <c r="U12350" s="25"/>
    </row>
    <row r="12351" spans="2:21">
      <c r="B12351" s="9"/>
      <c r="C12351" s="9"/>
      <c r="D12351" s="9"/>
      <c r="E12351" s="9"/>
      <c r="F12351" s="10"/>
      <c r="G12351" s="4"/>
      <c r="H12351" s="24"/>
      <c r="I12351" s="184"/>
      <c r="J12351" s="182"/>
      <c r="K12351" s="21"/>
      <c r="L12351" s="24"/>
      <c r="M12351" s="185"/>
      <c r="N12351" s="24"/>
      <c r="O12351" s="14"/>
      <c r="P12351" s="14"/>
      <c r="Q12351" s="39"/>
      <c r="R12351" s="545"/>
      <c r="S12351" s="545"/>
      <c r="T12351" s="25"/>
      <c r="U12351" s="25"/>
    </row>
    <row r="12352" spans="2:21">
      <c r="B12352" s="9"/>
      <c r="C12352" s="9"/>
      <c r="D12352" s="9"/>
      <c r="E12352" s="9"/>
      <c r="F12352" s="10"/>
      <c r="G12352" s="4"/>
      <c r="H12352" s="24"/>
      <c r="I12352" s="184"/>
      <c r="J12352" s="182"/>
      <c r="K12352" s="21"/>
      <c r="L12352" s="24"/>
      <c r="M12352" s="185"/>
      <c r="N12352" s="24"/>
      <c r="O12352" s="14"/>
      <c r="P12352" s="14"/>
      <c r="Q12352" s="39"/>
      <c r="R12352" s="545"/>
      <c r="S12352" s="545"/>
      <c r="T12352" s="25"/>
      <c r="U12352" s="25"/>
    </row>
    <row r="12353" spans="2:21">
      <c r="B12353" s="9"/>
      <c r="C12353" s="9"/>
      <c r="D12353" s="9"/>
      <c r="E12353" s="9"/>
      <c r="F12353" s="10"/>
      <c r="G12353" s="4"/>
      <c r="H12353" s="24"/>
      <c r="I12353" s="184"/>
      <c r="J12353" s="182"/>
      <c r="K12353" s="21"/>
      <c r="L12353" s="24"/>
      <c r="M12353" s="185"/>
      <c r="N12353" s="24"/>
      <c r="O12353" s="14"/>
      <c r="P12353" s="14"/>
      <c r="Q12353" s="39"/>
      <c r="R12353" s="545"/>
      <c r="S12353" s="545"/>
      <c r="T12353" s="25"/>
      <c r="U12353" s="25"/>
    </row>
    <row r="12354" spans="2:21">
      <c r="B12354" s="9"/>
      <c r="C12354" s="9"/>
      <c r="D12354" s="9"/>
      <c r="E12354" s="9"/>
      <c r="F12354" s="10"/>
      <c r="G12354" s="4"/>
      <c r="H12354" s="24"/>
      <c r="I12354" s="184"/>
      <c r="J12354" s="182"/>
      <c r="K12354" s="21"/>
      <c r="L12354" s="24"/>
      <c r="M12354" s="185"/>
      <c r="N12354" s="24"/>
      <c r="O12354" s="14"/>
      <c r="P12354" s="14"/>
      <c r="Q12354" s="39"/>
      <c r="R12354" s="545"/>
      <c r="S12354" s="545"/>
      <c r="T12354" s="25"/>
      <c r="U12354" s="25"/>
    </row>
    <row r="12355" spans="2:21">
      <c r="B12355" s="9"/>
      <c r="C12355" s="9"/>
      <c r="D12355" s="9"/>
      <c r="E12355" s="9"/>
      <c r="F12355" s="10"/>
      <c r="G12355" s="4"/>
      <c r="H12355" s="24"/>
      <c r="I12355" s="184"/>
      <c r="J12355" s="182"/>
      <c r="K12355" s="21"/>
      <c r="L12355" s="24"/>
      <c r="M12355" s="185"/>
      <c r="N12355" s="24"/>
      <c r="O12355" s="14"/>
      <c r="P12355" s="14"/>
      <c r="Q12355" s="39"/>
      <c r="R12355" s="545"/>
      <c r="S12355" s="545"/>
      <c r="T12355" s="25"/>
      <c r="U12355" s="25"/>
    </row>
    <row r="12356" spans="2:21">
      <c r="B12356" s="9"/>
      <c r="C12356" s="9"/>
      <c r="D12356" s="9"/>
      <c r="E12356" s="9"/>
      <c r="F12356" s="10"/>
      <c r="G12356" s="4"/>
      <c r="H12356" s="24"/>
      <c r="I12356" s="184"/>
      <c r="J12356" s="182"/>
      <c r="K12356" s="21"/>
      <c r="L12356" s="24"/>
      <c r="M12356" s="185"/>
      <c r="N12356" s="24"/>
      <c r="O12356" s="14"/>
      <c r="P12356" s="14"/>
      <c r="Q12356" s="39"/>
      <c r="R12356" s="545"/>
      <c r="S12356" s="545"/>
      <c r="T12356" s="25"/>
      <c r="U12356" s="25"/>
    </row>
    <row r="12357" spans="2:21">
      <c r="B12357" s="9"/>
      <c r="C12357" s="9"/>
      <c r="D12357" s="9"/>
      <c r="E12357" s="9"/>
      <c r="F12357" s="10"/>
      <c r="G12357" s="4"/>
      <c r="H12357" s="24"/>
      <c r="I12357" s="184"/>
      <c r="J12357" s="182"/>
      <c r="K12357" s="21"/>
      <c r="L12357" s="24"/>
      <c r="M12357" s="185"/>
      <c r="N12357" s="24"/>
      <c r="O12357" s="14"/>
      <c r="P12357" s="14"/>
      <c r="Q12357" s="39"/>
      <c r="R12357" s="545"/>
      <c r="S12357" s="545"/>
      <c r="T12357" s="25"/>
      <c r="U12357" s="25"/>
    </row>
    <row r="12358" spans="2:21">
      <c r="B12358" s="9"/>
      <c r="C12358" s="9"/>
      <c r="D12358" s="9"/>
      <c r="E12358" s="9"/>
      <c r="F12358" s="10"/>
      <c r="G12358" s="4"/>
      <c r="H12358" s="24"/>
      <c r="I12358" s="184"/>
      <c r="J12358" s="182"/>
      <c r="K12358" s="21"/>
      <c r="L12358" s="24"/>
      <c r="M12358" s="185"/>
      <c r="N12358" s="24"/>
      <c r="O12358" s="14"/>
      <c r="P12358" s="14"/>
      <c r="Q12358" s="39"/>
      <c r="R12358" s="545"/>
      <c r="S12358" s="545"/>
      <c r="T12358" s="25"/>
      <c r="U12358" s="25"/>
    </row>
    <row r="12359" spans="2:21">
      <c r="B12359" s="9"/>
      <c r="C12359" s="9"/>
      <c r="D12359" s="9"/>
      <c r="E12359" s="9"/>
      <c r="F12359" s="10"/>
      <c r="G12359" s="4"/>
      <c r="H12359" s="24"/>
      <c r="I12359" s="184"/>
      <c r="J12359" s="182"/>
      <c r="K12359" s="21"/>
      <c r="L12359" s="24"/>
      <c r="M12359" s="185"/>
      <c r="N12359" s="24"/>
      <c r="O12359" s="14"/>
      <c r="P12359" s="14"/>
      <c r="Q12359" s="39"/>
      <c r="R12359" s="545"/>
      <c r="S12359" s="545"/>
      <c r="T12359" s="25"/>
      <c r="U12359" s="25"/>
    </row>
    <row r="12360" spans="2:21">
      <c r="B12360" s="9"/>
      <c r="C12360" s="9"/>
      <c r="D12360" s="9"/>
      <c r="E12360" s="9"/>
      <c r="F12360" s="10"/>
      <c r="G12360" s="4"/>
      <c r="H12360" s="24"/>
      <c r="I12360" s="184"/>
      <c r="J12360" s="182"/>
      <c r="K12360" s="21"/>
      <c r="L12360" s="24"/>
      <c r="M12360" s="185"/>
      <c r="N12360" s="24"/>
      <c r="O12360" s="14"/>
      <c r="P12360" s="14"/>
      <c r="Q12360" s="39"/>
      <c r="R12360" s="545"/>
      <c r="S12360" s="545"/>
      <c r="T12360" s="25"/>
      <c r="U12360" s="25"/>
    </row>
    <row r="12361" spans="2:21">
      <c r="B12361" s="9"/>
      <c r="C12361" s="9"/>
      <c r="D12361" s="9"/>
      <c r="E12361" s="9"/>
      <c r="F12361" s="10"/>
      <c r="G12361" s="4"/>
      <c r="H12361" s="24"/>
      <c r="I12361" s="184"/>
      <c r="J12361" s="182"/>
      <c r="K12361" s="21"/>
      <c r="L12361" s="24"/>
      <c r="M12361" s="185"/>
      <c r="N12361" s="24"/>
      <c r="O12361" s="14"/>
      <c r="P12361" s="14"/>
      <c r="Q12361" s="39"/>
      <c r="R12361" s="545"/>
      <c r="S12361" s="545"/>
      <c r="T12361" s="25"/>
      <c r="U12361" s="25"/>
    </row>
    <row r="12362" spans="2:21">
      <c r="B12362" s="9"/>
      <c r="C12362" s="9"/>
      <c r="D12362" s="9"/>
      <c r="E12362" s="9"/>
      <c r="F12362" s="10"/>
      <c r="G12362" s="4"/>
      <c r="H12362" s="24"/>
      <c r="I12362" s="184"/>
      <c r="J12362" s="182"/>
      <c r="K12362" s="21"/>
      <c r="L12362" s="24"/>
      <c r="M12362" s="185"/>
      <c r="N12362" s="24"/>
      <c r="O12362" s="14"/>
      <c r="P12362" s="14"/>
      <c r="Q12362" s="39"/>
      <c r="R12362" s="545"/>
      <c r="S12362" s="545"/>
      <c r="T12362" s="25"/>
      <c r="U12362" s="25"/>
    </row>
    <row r="12363" spans="2:21">
      <c r="B12363" s="9"/>
      <c r="C12363" s="9"/>
      <c r="D12363" s="9"/>
      <c r="E12363" s="9"/>
      <c r="F12363" s="10"/>
      <c r="G12363" s="4"/>
      <c r="H12363" s="24"/>
      <c r="I12363" s="184"/>
      <c r="J12363" s="182"/>
      <c r="K12363" s="21"/>
      <c r="L12363" s="24"/>
      <c r="M12363" s="185"/>
      <c r="N12363" s="24"/>
      <c r="O12363" s="14"/>
      <c r="P12363" s="14"/>
      <c r="Q12363" s="39"/>
      <c r="R12363" s="545"/>
      <c r="S12363" s="545"/>
      <c r="T12363" s="25"/>
      <c r="U12363" s="25"/>
    </row>
    <row r="12364" spans="2:21">
      <c r="B12364" s="9"/>
      <c r="C12364" s="9"/>
      <c r="D12364" s="9"/>
      <c r="E12364" s="9"/>
      <c r="F12364" s="10"/>
      <c r="G12364" s="4"/>
      <c r="H12364" s="24"/>
      <c r="I12364" s="184"/>
      <c r="J12364" s="182"/>
      <c r="K12364" s="21"/>
      <c r="L12364" s="24"/>
      <c r="M12364" s="185"/>
      <c r="N12364" s="24"/>
      <c r="O12364" s="14"/>
      <c r="P12364" s="14"/>
      <c r="Q12364" s="39"/>
      <c r="R12364" s="545"/>
      <c r="S12364" s="545"/>
      <c r="T12364" s="25"/>
      <c r="U12364" s="25"/>
    </row>
    <row r="12365" spans="2:21">
      <c r="B12365" s="9"/>
      <c r="C12365" s="9"/>
      <c r="D12365" s="9"/>
      <c r="E12365" s="9"/>
      <c r="F12365" s="10"/>
      <c r="G12365" s="4"/>
      <c r="H12365" s="24"/>
      <c r="I12365" s="184"/>
      <c r="J12365" s="182"/>
      <c r="K12365" s="21"/>
      <c r="L12365" s="24"/>
      <c r="M12365" s="185"/>
      <c r="N12365" s="24"/>
      <c r="O12365" s="14"/>
      <c r="P12365" s="14"/>
      <c r="Q12365" s="39"/>
      <c r="R12365" s="545"/>
      <c r="S12365" s="545"/>
      <c r="T12365" s="25"/>
      <c r="U12365" s="25"/>
    </row>
    <row r="12366" spans="2:21">
      <c r="B12366" s="9"/>
      <c r="C12366" s="9"/>
      <c r="D12366" s="9"/>
      <c r="E12366" s="9"/>
      <c r="F12366" s="10"/>
      <c r="G12366" s="4"/>
      <c r="H12366" s="24"/>
      <c r="I12366" s="184"/>
      <c r="J12366" s="182"/>
      <c r="K12366" s="21"/>
      <c r="L12366" s="24"/>
      <c r="M12366" s="185"/>
      <c r="N12366" s="24"/>
      <c r="O12366" s="14"/>
      <c r="P12366" s="14"/>
      <c r="Q12366" s="39"/>
      <c r="R12366" s="545"/>
      <c r="S12366" s="545"/>
      <c r="T12366" s="25"/>
      <c r="U12366" s="25"/>
    </row>
    <row r="12367" spans="2:21">
      <c r="B12367" s="9"/>
      <c r="C12367" s="9"/>
      <c r="D12367" s="9"/>
      <c r="E12367" s="9"/>
      <c r="F12367" s="10"/>
      <c r="G12367" s="4"/>
      <c r="H12367" s="24"/>
      <c r="I12367" s="184"/>
      <c r="J12367" s="182"/>
      <c r="K12367" s="21"/>
      <c r="L12367" s="24"/>
      <c r="M12367" s="185"/>
      <c r="N12367" s="24"/>
      <c r="O12367" s="14"/>
      <c r="P12367" s="14"/>
      <c r="Q12367" s="39"/>
      <c r="R12367" s="545"/>
      <c r="S12367" s="545"/>
      <c r="T12367" s="25"/>
      <c r="U12367" s="25"/>
    </row>
    <row r="12368" spans="2:21">
      <c r="B12368" s="9"/>
      <c r="C12368" s="9"/>
      <c r="D12368" s="9"/>
      <c r="E12368" s="9"/>
      <c r="F12368" s="10"/>
      <c r="G12368" s="4"/>
      <c r="H12368" s="24"/>
      <c r="I12368" s="184"/>
      <c r="J12368" s="182"/>
      <c r="K12368" s="21"/>
      <c r="L12368" s="24"/>
      <c r="M12368" s="185"/>
      <c r="N12368" s="24"/>
      <c r="O12368" s="14"/>
      <c r="P12368" s="14"/>
      <c r="Q12368" s="39"/>
      <c r="R12368" s="545"/>
      <c r="S12368" s="545"/>
      <c r="T12368" s="25"/>
      <c r="U12368" s="25"/>
    </row>
    <row r="12369" spans="2:21">
      <c r="B12369" s="9"/>
      <c r="C12369" s="9"/>
      <c r="D12369" s="9"/>
      <c r="E12369" s="9"/>
      <c r="F12369" s="10"/>
      <c r="G12369" s="4"/>
      <c r="H12369" s="24"/>
      <c r="I12369" s="184"/>
      <c r="J12369" s="182"/>
      <c r="K12369" s="21"/>
      <c r="L12369" s="24"/>
      <c r="M12369" s="185"/>
      <c r="N12369" s="24"/>
      <c r="O12369" s="14"/>
      <c r="P12369" s="14"/>
      <c r="Q12369" s="39"/>
      <c r="R12369" s="545"/>
      <c r="S12369" s="545"/>
      <c r="T12369" s="25"/>
      <c r="U12369" s="25"/>
    </row>
    <row r="12370" spans="2:21">
      <c r="B12370" s="9"/>
      <c r="C12370" s="9"/>
      <c r="D12370" s="9"/>
      <c r="E12370" s="9"/>
      <c r="F12370" s="10"/>
      <c r="G12370" s="4"/>
      <c r="H12370" s="24"/>
      <c r="I12370" s="184"/>
      <c r="J12370" s="182"/>
      <c r="K12370" s="21"/>
      <c r="L12370" s="24"/>
      <c r="M12370" s="185"/>
      <c r="N12370" s="24"/>
      <c r="O12370" s="14"/>
      <c r="P12370" s="14"/>
      <c r="Q12370" s="39"/>
      <c r="R12370" s="545"/>
      <c r="S12370" s="545"/>
      <c r="T12370" s="25"/>
      <c r="U12370" s="25"/>
    </row>
    <row r="12371" spans="2:21">
      <c r="B12371" s="9"/>
      <c r="C12371" s="9"/>
      <c r="D12371" s="9"/>
      <c r="E12371" s="9"/>
      <c r="F12371" s="10"/>
      <c r="G12371" s="4"/>
      <c r="H12371" s="24"/>
      <c r="I12371" s="184"/>
      <c r="J12371" s="182"/>
      <c r="K12371" s="21"/>
      <c r="L12371" s="24"/>
      <c r="M12371" s="185"/>
      <c r="N12371" s="24"/>
      <c r="O12371" s="14"/>
      <c r="P12371" s="14"/>
      <c r="Q12371" s="39"/>
      <c r="R12371" s="545"/>
      <c r="S12371" s="545"/>
      <c r="T12371" s="25"/>
      <c r="U12371" s="25"/>
    </row>
    <row r="12372" spans="2:21">
      <c r="B12372" s="9"/>
      <c r="C12372" s="9"/>
      <c r="D12372" s="9"/>
      <c r="E12372" s="9"/>
      <c r="F12372" s="10"/>
      <c r="G12372" s="4"/>
      <c r="H12372" s="24"/>
      <c r="I12372" s="184"/>
      <c r="J12372" s="182"/>
      <c r="K12372" s="21"/>
      <c r="L12372" s="24"/>
      <c r="M12372" s="185"/>
      <c r="N12372" s="24"/>
      <c r="O12372" s="14"/>
      <c r="P12372" s="14"/>
      <c r="Q12372" s="39"/>
      <c r="R12372" s="545"/>
      <c r="S12372" s="545"/>
      <c r="T12372" s="25"/>
      <c r="U12372" s="25"/>
    </row>
    <row r="12373" spans="2:21">
      <c r="B12373" s="9"/>
      <c r="C12373" s="9"/>
      <c r="D12373" s="9"/>
      <c r="E12373" s="9"/>
      <c r="F12373" s="10"/>
      <c r="G12373" s="4"/>
      <c r="H12373" s="24"/>
      <c r="I12373" s="184"/>
      <c r="J12373" s="182"/>
      <c r="K12373" s="21"/>
      <c r="L12373" s="24"/>
      <c r="M12373" s="185"/>
      <c r="N12373" s="24"/>
      <c r="O12373" s="14"/>
      <c r="P12373" s="14"/>
      <c r="Q12373" s="39"/>
      <c r="R12373" s="545"/>
      <c r="S12373" s="545"/>
      <c r="T12373" s="25"/>
      <c r="U12373" s="25"/>
    </row>
    <row r="12374" spans="2:21">
      <c r="B12374" s="9"/>
      <c r="C12374" s="9"/>
      <c r="D12374" s="9"/>
      <c r="E12374" s="9"/>
      <c r="F12374" s="10"/>
      <c r="G12374" s="4"/>
      <c r="H12374" s="24"/>
      <c r="I12374" s="184"/>
      <c r="J12374" s="182"/>
      <c r="K12374" s="21"/>
      <c r="L12374" s="24"/>
      <c r="M12374" s="185"/>
      <c r="N12374" s="24"/>
      <c r="O12374" s="14"/>
      <c r="P12374" s="14"/>
      <c r="Q12374" s="39"/>
      <c r="R12374" s="545"/>
      <c r="S12374" s="545"/>
      <c r="T12374" s="25"/>
      <c r="U12374" s="25"/>
    </row>
    <row r="12375" spans="2:21">
      <c r="B12375" s="9"/>
      <c r="C12375" s="9"/>
      <c r="D12375" s="9"/>
      <c r="E12375" s="9"/>
      <c r="F12375" s="10"/>
      <c r="G12375" s="4"/>
      <c r="H12375" s="24"/>
      <c r="I12375" s="184"/>
      <c r="J12375" s="182"/>
      <c r="K12375" s="21"/>
      <c r="L12375" s="24"/>
      <c r="M12375" s="185"/>
      <c r="N12375" s="24"/>
      <c r="O12375" s="14"/>
      <c r="P12375" s="14"/>
      <c r="Q12375" s="39"/>
      <c r="R12375" s="545"/>
      <c r="S12375" s="545"/>
      <c r="T12375" s="25"/>
      <c r="U12375" s="25"/>
    </row>
    <row r="12376" spans="2:21">
      <c r="B12376" s="9"/>
      <c r="C12376" s="9"/>
      <c r="D12376" s="9"/>
      <c r="E12376" s="9"/>
      <c r="F12376" s="10"/>
      <c r="G12376" s="4"/>
      <c r="H12376" s="24"/>
      <c r="I12376" s="184"/>
      <c r="J12376" s="182"/>
      <c r="K12376" s="21"/>
      <c r="L12376" s="24"/>
      <c r="M12376" s="185"/>
      <c r="N12376" s="24"/>
      <c r="O12376" s="14"/>
      <c r="P12376" s="14"/>
      <c r="Q12376" s="39"/>
      <c r="R12376" s="545"/>
      <c r="S12376" s="545"/>
      <c r="T12376" s="25"/>
      <c r="U12376" s="25"/>
    </row>
    <row r="12377" spans="2:21">
      <c r="B12377" s="9"/>
      <c r="C12377" s="9"/>
      <c r="D12377" s="9"/>
      <c r="E12377" s="9"/>
      <c r="F12377" s="10"/>
      <c r="G12377" s="4"/>
      <c r="H12377" s="24"/>
      <c r="I12377" s="184"/>
      <c r="J12377" s="182"/>
      <c r="K12377" s="21"/>
      <c r="L12377" s="24"/>
      <c r="M12377" s="185"/>
      <c r="N12377" s="24"/>
      <c r="O12377" s="14"/>
      <c r="P12377" s="14"/>
      <c r="Q12377" s="39"/>
      <c r="R12377" s="545"/>
      <c r="S12377" s="545"/>
      <c r="T12377" s="25"/>
      <c r="U12377" s="25"/>
    </row>
    <row r="12378" spans="2:21">
      <c r="B12378" s="9"/>
      <c r="C12378" s="9"/>
      <c r="D12378" s="9"/>
      <c r="E12378" s="9"/>
      <c r="F12378" s="10"/>
      <c r="G12378" s="4"/>
      <c r="H12378" s="24"/>
      <c r="I12378" s="184"/>
      <c r="J12378" s="182"/>
      <c r="K12378" s="21"/>
      <c r="L12378" s="24"/>
      <c r="M12378" s="185"/>
      <c r="N12378" s="24"/>
      <c r="O12378" s="14"/>
      <c r="P12378" s="14"/>
      <c r="Q12378" s="39"/>
      <c r="R12378" s="545"/>
      <c r="S12378" s="545"/>
      <c r="T12378" s="25"/>
      <c r="U12378" s="25"/>
    </row>
    <row r="12379" spans="2:21">
      <c r="B12379" s="9"/>
      <c r="C12379" s="9"/>
      <c r="D12379" s="9"/>
      <c r="E12379" s="9"/>
      <c r="F12379" s="10"/>
      <c r="G12379" s="4"/>
      <c r="H12379" s="24"/>
      <c r="I12379" s="184"/>
      <c r="J12379" s="182"/>
      <c r="K12379" s="21"/>
      <c r="L12379" s="24"/>
      <c r="M12379" s="185"/>
      <c r="N12379" s="24"/>
      <c r="O12379" s="14"/>
      <c r="P12379" s="14"/>
      <c r="Q12379" s="39"/>
      <c r="R12379" s="545"/>
      <c r="S12379" s="545"/>
      <c r="T12379" s="25"/>
      <c r="U12379" s="25"/>
    </row>
    <row r="12380" spans="2:21">
      <c r="B12380" s="9"/>
      <c r="C12380" s="9"/>
      <c r="D12380" s="9"/>
      <c r="E12380" s="9"/>
      <c r="F12380" s="10"/>
      <c r="G12380" s="4"/>
      <c r="H12380" s="24"/>
      <c r="I12380" s="184"/>
      <c r="J12380" s="182"/>
      <c r="K12380" s="21"/>
      <c r="L12380" s="24"/>
      <c r="M12380" s="185"/>
      <c r="N12380" s="24"/>
      <c r="O12380" s="14"/>
      <c r="P12380" s="14"/>
      <c r="Q12380" s="39"/>
      <c r="R12380" s="545"/>
      <c r="S12380" s="545"/>
      <c r="T12380" s="25"/>
      <c r="U12380" s="25"/>
    </row>
    <row r="12381" spans="2:21">
      <c r="B12381" s="9"/>
      <c r="C12381" s="9"/>
      <c r="D12381" s="9"/>
      <c r="E12381" s="9"/>
      <c r="F12381" s="10"/>
      <c r="G12381" s="4"/>
      <c r="H12381" s="24"/>
      <c r="I12381" s="184"/>
      <c r="J12381" s="182"/>
      <c r="K12381" s="21"/>
      <c r="L12381" s="24"/>
      <c r="M12381" s="185"/>
      <c r="N12381" s="24"/>
      <c r="O12381" s="14"/>
      <c r="P12381" s="14"/>
      <c r="Q12381" s="39"/>
      <c r="R12381" s="545"/>
      <c r="S12381" s="545"/>
      <c r="T12381" s="25"/>
      <c r="U12381" s="25"/>
    </row>
    <row r="12382" spans="2:21">
      <c r="B12382" s="9"/>
      <c r="C12382" s="9"/>
      <c r="D12382" s="9"/>
      <c r="E12382" s="9"/>
      <c r="F12382" s="10"/>
      <c r="G12382" s="4"/>
      <c r="H12382" s="24"/>
      <c r="I12382" s="184"/>
      <c r="J12382" s="182"/>
      <c r="K12382" s="21"/>
      <c r="L12382" s="24"/>
      <c r="M12382" s="185"/>
      <c r="N12382" s="24"/>
      <c r="O12382" s="14"/>
      <c r="P12382" s="14"/>
      <c r="Q12382" s="39"/>
      <c r="R12382" s="545"/>
      <c r="S12382" s="545"/>
      <c r="T12382" s="25"/>
      <c r="U12382" s="25"/>
    </row>
    <row r="12383" spans="2:21">
      <c r="B12383" s="9"/>
      <c r="C12383" s="9"/>
      <c r="D12383" s="9"/>
      <c r="E12383" s="9"/>
      <c r="F12383" s="10"/>
      <c r="G12383" s="4"/>
      <c r="H12383" s="24"/>
      <c r="I12383" s="184"/>
      <c r="J12383" s="182"/>
      <c r="K12383" s="21"/>
      <c r="L12383" s="24"/>
      <c r="M12383" s="185"/>
      <c r="N12383" s="24"/>
      <c r="O12383" s="14"/>
      <c r="P12383" s="14"/>
      <c r="Q12383" s="39"/>
      <c r="R12383" s="545"/>
      <c r="S12383" s="545"/>
      <c r="T12383" s="25"/>
      <c r="U12383" s="25"/>
    </row>
    <row r="12384" spans="2:21">
      <c r="B12384" s="9"/>
      <c r="C12384" s="9"/>
      <c r="D12384" s="9"/>
      <c r="E12384" s="9"/>
      <c r="F12384" s="10"/>
      <c r="G12384" s="4"/>
      <c r="H12384" s="24"/>
      <c r="I12384" s="184"/>
      <c r="J12384" s="182"/>
      <c r="K12384" s="21"/>
      <c r="L12384" s="24"/>
      <c r="M12384" s="185"/>
      <c r="N12384" s="24"/>
      <c r="O12384" s="14"/>
      <c r="P12384" s="14"/>
      <c r="Q12384" s="39"/>
      <c r="R12384" s="545"/>
      <c r="S12384" s="545"/>
      <c r="T12384" s="25"/>
      <c r="U12384" s="25"/>
    </row>
    <row r="12385" spans="2:21">
      <c r="B12385" s="9"/>
      <c r="C12385" s="9"/>
      <c r="D12385" s="9"/>
      <c r="E12385" s="9"/>
      <c r="F12385" s="10"/>
      <c r="G12385" s="4"/>
      <c r="H12385" s="24"/>
      <c r="I12385" s="184"/>
      <c r="J12385" s="182"/>
      <c r="K12385" s="21"/>
      <c r="L12385" s="24"/>
      <c r="M12385" s="185"/>
      <c r="N12385" s="24"/>
      <c r="O12385" s="14"/>
      <c r="P12385" s="14"/>
      <c r="Q12385" s="39"/>
      <c r="R12385" s="545"/>
      <c r="S12385" s="545"/>
      <c r="T12385" s="25"/>
      <c r="U12385" s="25"/>
    </row>
    <row r="12386" spans="2:21">
      <c r="B12386" s="9"/>
      <c r="C12386" s="9"/>
      <c r="D12386" s="9"/>
      <c r="E12386" s="9"/>
      <c r="F12386" s="10"/>
      <c r="G12386" s="4"/>
      <c r="H12386" s="24"/>
      <c r="I12386" s="184"/>
      <c r="J12386" s="182"/>
      <c r="K12386" s="21"/>
      <c r="L12386" s="24"/>
      <c r="M12386" s="185"/>
      <c r="N12386" s="24"/>
      <c r="O12386" s="14"/>
      <c r="P12386" s="14"/>
      <c r="Q12386" s="39"/>
      <c r="R12386" s="545"/>
      <c r="S12386" s="545"/>
      <c r="T12386" s="25"/>
      <c r="U12386" s="25"/>
    </row>
    <row r="12387" spans="2:21">
      <c r="B12387" s="9"/>
      <c r="C12387" s="9"/>
      <c r="D12387" s="9"/>
      <c r="E12387" s="9"/>
      <c r="F12387" s="10"/>
      <c r="G12387" s="4"/>
      <c r="H12387" s="24"/>
      <c r="I12387" s="184"/>
      <c r="J12387" s="182"/>
      <c r="K12387" s="21"/>
      <c r="L12387" s="24"/>
      <c r="M12387" s="185"/>
      <c r="N12387" s="24"/>
      <c r="O12387" s="14"/>
      <c r="P12387" s="14"/>
      <c r="Q12387" s="39"/>
      <c r="R12387" s="545"/>
      <c r="S12387" s="545"/>
      <c r="T12387" s="25"/>
      <c r="U12387" s="25"/>
    </row>
    <row r="12388" spans="2:21">
      <c r="B12388" s="9"/>
      <c r="C12388" s="9"/>
      <c r="D12388" s="9"/>
      <c r="E12388" s="9"/>
      <c r="F12388" s="10"/>
      <c r="G12388" s="4"/>
      <c r="H12388" s="24"/>
      <c r="I12388" s="184"/>
      <c r="J12388" s="182"/>
      <c r="K12388" s="21"/>
      <c r="L12388" s="24"/>
      <c r="M12388" s="185"/>
      <c r="N12388" s="24"/>
      <c r="O12388" s="14"/>
      <c r="P12388" s="14"/>
      <c r="Q12388" s="39"/>
      <c r="R12388" s="545"/>
      <c r="S12388" s="545"/>
      <c r="T12388" s="25"/>
      <c r="U12388" s="25"/>
    </row>
    <row r="12389" spans="2:21">
      <c r="B12389" s="9"/>
      <c r="C12389" s="9"/>
      <c r="D12389" s="9"/>
      <c r="E12389" s="9"/>
      <c r="F12389" s="10"/>
      <c r="G12389" s="4"/>
      <c r="H12389" s="24"/>
      <c r="I12389" s="184"/>
      <c r="J12389" s="182"/>
      <c r="K12389" s="21"/>
      <c r="L12389" s="24"/>
      <c r="M12389" s="185"/>
      <c r="N12389" s="24"/>
      <c r="O12389" s="14"/>
      <c r="P12389" s="14"/>
      <c r="Q12389" s="39"/>
      <c r="R12389" s="545"/>
      <c r="S12389" s="545"/>
      <c r="T12389" s="25"/>
      <c r="U12389" s="25"/>
    </row>
    <row r="12390" spans="2:21">
      <c r="B12390" s="9"/>
      <c r="C12390" s="9"/>
      <c r="D12390" s="9"/>
      <c r="E12390" s="9"/>
      <c r="F12390" s="10"/>
      <c r="G12390" s="4"/>
      <c r="H12390" s="24"/>
      <c r="I12390" s="184"/>
      <c r="J12390" s="182"/>
      <c r="K12390" s="21"/>
      <c r="L12390" s="24"/>
      <c r="M12390" s="185"/>
      <c r="N12390" s="24"/>
      <c r="O12390" s="14"/>
      <c r="P12390" s="14"/>
      <c r="Q12390" s="39"/>
      <c r="R12390" s="545"/>
      <c r="S12390" s="545"/>
      <c r="T12390" s="25"/>
      <c r="U12390" s="25"/>
    </row>
    <row r="12391" spans="2:21">
      <c r="B12391" s="9"/>
      <c r="C12391" s="9"/>
      <c r="D12391" s="9"/>
      <c r="E12391" s="9"/>
      <c r="F12391" s="10"/>
      <c r="G12391" s="4"/>
      <c r="H12391" s="24"/>
      <c r="I12391" s="184"/>
      <c r="J12391" s="182"/>
      <c r="K12391" s="21"/>
      <c r="L12391" s="24"/>
      <c r="M12391" s="185"/>
      <c r="N12391" s="24"/>
      <c r="O12391" s="14"/>
      <c r="P12391" s="14"/>
      <c r="Q12391" s="39"/>
      <c r="R12391" s="545"/>
      <c r="S12391" s="545"/>
      <c r="T12391" s="25"/>
      <c r="U12391" s="25"/>
    </row>
    <row r="12392" spans="2:21">
      <c r="B12392" s="9"/>
      <c r="C12392" s="9"/>
      <c r="D12392" s="9"/>
      <c r="E12392" s="9"/>
      <c r="F12392" s="10"/>
      <c r="G12392" s="4"/>
      <c r="H12392" s="24"/>
      <c r="I12392" s="184"/>
      <c r="J12392" s="182"/>
      <c r="K12392" s="21"/>
      <c r="L12392" s="24"/>
      <c r="M12392" s="185"/>
      <c r="N12392" s="24"/>
      <c r="O12392" s="14"/>
      <c r="P12392" s="14"/>
      <c r="Q12392" s="39"/>
      <c r="R12392" s="545"/>
      <c r="S12392" s="545"/>
      <c r="T12392" s="25"/>
      <c r="U12392" s="25"/>
    </row>
    <row r="12393" spans="2:21">
      <c r="B12393" s="9"/>
      <c r="C12393" s="9"/>
      <c r="D12393" s="9"/>
      <c r="E12393" s="9"/>
      <c r="F12393" s="10"/>
      <c r="G12393" s="4"/>
      <c r="H12393" s="24"/>
      <c r="I12393" s="184"/>
      <c r="J12393" s="182"/>
      <c r="K12393" s="21"/>
      <c r="L12393" s="24"/>
      <c r="M12393" s="185"/>
      <c r="N12393" s="24"/>
      <c r="O12393" s="14"/>
      <c r="P12393" s="14"/>
      <c r="Q12393" s="39"/>
      <c r="R12393" s="545"/>
      <c r="S12393" s="545"/>
      <c r="T12393" s="25"/>
      <c r="U12393" s="25"/>
    </row>
    <row r="12394" spans="2:21">
      <c r="B12394" s="9"/>
      <c r="C12394" s="9"/>
      <c r="D12394" s="9"/>
      <c r="E12394" s="9"/>
      <c r="F12394" s="10"/>
      <c r="G12394" s="4"/>
      <c r="H12394" s="24"/>
      <c r="I12394" s="184"/>
      <c r="J12394" s="182"/>
      <c r="K12394" s="21"/>
      <c r="L12394" s="24"/>
      <c r="M12394" s="185"/>
      <c r="N12394" s="24"/>
      <c r="O12394" s="14"/>
      <c r="P12394" s="14"/>
      <c r="Q12394" s="39"/>
      <c r="R12394" s="545"/>
      <c r="S12394" s="545"/>
      <c r="T12394" s="25"/>
      <c r="U12394" s="25"/>
    </row>
    <row r="12395" spans="2:21">
      <c r="B12395" s="9"/>
      <c r="C12395" s="9"/>
      <c r="D12395" s="9"/>
      <c r="E12395" s="9"/>
      <c r="F12395" s="10"/>
      <c r="G12395" s="4"/>
      <c r="H12395" s="24"/>
      <c r="I12395" s="184"/>
      <c r="J12395" s="182"/>
      <c r="K12395" s="21"/>
      <c r="L12395" s="24"/>
      <c r="M12395" s="185"/>
      <c r="N12395" s="24"/>
      <c r="O12395" s="14"/>
      <c r="P12395" s="14"/>
      <c r="Q12395" s="39"/>
      <c r="R12395" s="545"/>
      <c r="S12395" s="545"/>
      <c r="T12395" s="25"/>
      <c r="U12395" s="25"/>
    </row>
    <row r="12396" spans="2:21">
      <c r="B12396" s="9"/>
      <c r="C12396" s="9"/>
      <c r="D12396" s="9"/>
      <c r="E12396" s="9"/>
      <c r="F12396" s="10"/>
      <c r="G12396" s="4"/>
      <c r="H12396" s="24"/>
      <c r="I12396" s="184"/>
      <c r="J12396" s="182"/>
      <c r="K12396" s="21"/>
      <c r="L12396" s="24"/>
      <c r="M12396" s="185"/>
      <c r="N12396" s="24"/>
      <c r="O12396" s="14"/>
      <c r="P12396" s="14"/>
      <c r="Q12396" s="39"/>
      <c r="R12396" s="545"/>
      <c r="S12396" s="545"/>
      <c r="T12396" s="25"/>
      <c r="U12396" s="25"/>
    </row>
    <row r="12397" spans="2:21">
      <c r="B12397" s="9"/>
      <c r="C12397" s="9"/>
      <c r="D12397" s="9"/>
      <c r="E12397" s="9"/>
      <c r="F12397" s="10"/>
      <c r="G12397" s="4"/>
      <c r="H12397" s="24"/>
      <c r="I12397" s="184"/>
      <c r="J12397" s="182"/>
      <c r="K12397" s="21"/>
      <c r="L12397" s="24"/>
      <c r="M12397" s="185"/>
      <c r="N12397" s="24"/>
      <c r="O12397" s="14"/>
      <c r="P12397" s="14"/>
      <c r="Q12397" s="39"/>
      <c r="R12397" s="545"/>
      <c r="S12397" s="545"/>
      <c r="T12397" s="25"/>
      <c r="U12397" s="25"/>
    </row>
    <row r="12398" spans="2:21">
      <c r="B12398" s="9"/>
      <c r="C12398" s="9"/>
      <c r="D12398" s="9"/>
      <c r="E12398" s="9"/>
      <c r="F12398" s="10"/>
      <c r="G12398" s="4"/>
      <c r="H12398" s="24"/>
      <c r="I12398" s="184"/>
      <c r="J12398" s="182"/>
      <c r="K12398" s="21"/>
      <c r="L12398" s="24"/>
      <c r="M12398" s="185"/>
      <c r="N12398" s="24"/>
      <c r="O12398" s="14"/>
      <c r="P12398" s="14"/>
      <c r="Q12398" s="39"/>
      <c r="R12398" s="545"/>
      <c r="S12398" s="545"/>
      <c r="T12398" s="25"/>
      <c r="U12398" s="25"/>
    </row>
    <row r="12399" spans="2:21">
      <c r="B12399" s="9"/>
      <c r="C12399" s="9"/>
      <c r="D12399" s="9"/>
      <c r="E12399" s="9"/>
      <c r="F12399" s="10"/>
      <c r="G12399" s="4"/>
      <c r="H12399" s="24"/>
      <c r="I12399" s="184"/>
      <c r="J12399" s="182"/>
      <c r="K12399" s="21"/>
      <c r="L12399" s="24"/>
      <c r="M12399" s="185"/>
      <c r="N12399" s="24"/>
      <c r="O12399" s="14"/>
      <c r="P12399" s="14"/>
      <c r="Q12399" s="39"/>
      <c r="R12399" s="545"/>
      <c r="S12399" s="545"/>
      <c r="T12399" s="25"/>
      <c r="U12399" s="25"/>
    </row>
    <row r="12400" spans="2:21">
      <c r="B12400" s="9"/>
      <c r="C12400" s="9"/>
      <c r="D12400" s="9"/>
      <c r="E12400" s="9"/>
      <c r="F12400" s="10"/>
      <c r="G12400" s="4"/>
      <c r="H12400" s="24"/>
      <c r="I12400" s="184"/>
      <c r="J12400" s="182"/>
      <c r="K12400" s="21"/>
      <c r="L12400" s="24"/>
      <c r="M12400" s="185"/>
      <c r="N12400" s="24"/>
      <c r="O12400" s="14"/>
      <c r="P12400" s="14"/>
      <c r="Q12400" s="39"/>
      <c r="R12400" s="545"/>
      <c r="S12400" s="545"/>
      <c r="T12400" s="25"/>
      <c r="U12400" s="25"/>
    </row>
    <row r="12401" spans="2:21">
      <c r="B12401" s="9"/>
      <c r="C12401" s="9"/>
      <c r="D12401" s="9"/>
      <c r="E12401" s="9"/>
      <c r="F12401" s="10"/>
      <c r="G12401" s="4"/>
      <c r="H12401" s="24"/>
      <c r="I12401" s="184"/>
      <c r="J12401" s="182"/>
      <c r="K12401" s="21"/>
      <c r="L12401" s="24"/>
      <c r="M12401" s="185"/>
      <c r="N12401" s="24"/>
      <c r="O12401" s="14"/>
      <c r="P12401" s="14"/>
      <c r="Q12401" s="39"/>
      <c r="R12401" s="545"/>
      <c r="S12401" s="545"/>
      <c r="T12401" s="25"/>
      <c r="U12401" s="25"/>
    </row>
    <row r="12402" spans="2:21">
      <c r="B12402" s="9"/>
      <c r="C12402" s="9"/>
      <c r="D12402" s="9"/>
      <c r="E12402" s="9"/>
      <c r="F12402" s="10"/>
      <c r="G12402" s="4"/>
      <c r="H12402" s="24"/>
      <c r="I12402" s="184"/>
      <c r="J12402" s="182"/>
      <c r="K12402" s="21"/>
      <c r="L12402" s="24"/>
      <c r="M12402" s="185"/>
      <c r="N12402" s="24"/>
      <c r="O12402" s="14"/>
      <c r="P12402" s="14"/>
      <c r="Q12402" s="39"/>
      <c r="R12402" s="545"/>
      <c r="S12402" s="545"/>
      <c r="T12402" s="25"/>
      <c r="U12402" s="25"/>
    </row>
    <row r="12403" spans="2:21">
      <c r="B12403" s="9"/>
      <c r="C12403" s="9"/>
      <c r="D12403" s="9"/>
      <c r="E12403" s="9"/>
      <c r="F12403" s="10"/>
      <c r="G12403" s="4"/>
      <c r="H12403" s="24"/>
      <c r="I12403" s="184"/>
      <c r="J12403" s="182"/>
      <c r="K12403" s="21"/>
      <c r="L12403" s="24"/>
      <c r="M12403" s="185"/>
      <c r="N12403" s="24"/>
      <c r="O12403" s="14"/>
      <c r="P12403" s="14"/>
      <c r="Q12403" s="39"/>
      <c r="R12403" s="545"/>
      <c r="S12403" s="545"/>
      <c r="T12403" s="25"/>
      <c r="U12403" s="25"/>
    </row>
    <row r="12404" spans="2:21">
      <c r="B12404" s="9"/>
      <c r="C12404" s="9"/>
      <c r="D12404" s="9"/>
      <c r="E12404" s="9"/>
      <c r="F12404" s="10"/>
      <c r="G12404" s="4"/>
      <c r="H12404" s="24"/>
      <c r="I12404" s="184"/>
      <c r="J12404" s="182"/>
      <c r="K12404" s="21"/>
      <c r="L12404" s="24"/>
      <c r="M12404" s="185"/>
      <c r="N12404" s="24"/>
      <c r="O12404" s="14"/>
      <c r="P12404" s="14"/>
      <c r="Q12404" s="39"/>
      <c r="R12404" s="545"/>
      <c r="S12404" s="545"/>
      <c r="T12404" s="25"/>
      <c r="U12404" s="25"/>
    </row>
    <row r="12405" spans="2:21">
      <c r="B12405" s="9"/>
      <c r="C12405" s="9"/>
      <c r="D12405" s="9"/>
      <c r="E12405" s="9"/>
      <c r="F12405" s="10"/>
      <c r="G12405" s="4"/>
      <c r="H12405" s="24"/>
      <c r="I12405" s="184"/>
      <c r="J12405" s="182"/>
      <c r="K12405" s="21"/>
      <c r="L12405" s="24"/>
      <c r="M12405" s="185"/>
      <c r="N12405" s="24"/>
      <c r="O12405" s="14"/>
      <c r="P12405" s="14"/>
      <c r="Q12405" s="39"/>
      <c r="R12405" s="545"/>
      <c r="S12405" s="545"/>
      <c r="T12405" s="25"/>
      <c r="U12405" s="25"/>
    </row>
    <row r="12406" spans="2:21">
      <c r="B12406" s="9"/>
      <c r="C12406" s="9"/>
      <c r="D12406" s="9"/>
      <c r="E12406" s="9"/>
      <c r="F12406" s="10"/>
      <c r="G12406" s="4"/>
      <c r="H12406" s="24"/>
      <c r="I12406" s="184"/>
      <c r="J12406" s="182"/>
      <c r="K12406" s="21"/>
      <c r="L12406" s="24"/>
      <c r="M12406" s="185"/>
      <c r="N12406" s="24"/>
      <c r="O12406" s="14"/>
      <c r="P12406" s="14"/>
      <c r="Q12406" s="39"/>
      <c r="R12406" s="545"/>
      <c r="S12406" s="545"/>
      <c r="T12406" s="25"/>
      <c r="U12406" s="25"/>
    </row>
    <row r="12407" spans="2:21">
      <c r="B12407" s="9"/>
      <c r="C12407" s="9"/>
      <c r="D12407" s="9"/>
      <c r="E12407" s="9"/>
      <c r="F12407" s="10"/>
      <c r="G12407" s="4"/>
      <c r="H12407" s="24"/>
      <c r="I12407" s="184"/>
      <c r="J12407" s="182"/>
      <c r="K12407" s="21"/>
      <c r="L12407" s="24"/>
      <c r="M12407" s="185"/>
      <c r="N12407" s="24"/>
      <c r="O12407" s="14"/>
      <c r="P12407" s="14"/>
      <c r="Q12407" s="39"/>
      <c r="R12407" s="545"/>
      <c r="S12407" s="545"/>
      <c r="T12407" s="25"/>
      <c r="U12407" s="25"/>
    </row>
    <row r="12408" spans="2:21">
      <c r="B12408" s="9"/>
      <c r="C12408" s="9"/>
      <c r="D12408" s="9"/>
      <c r="E12408" s="9"/>
      <c r="F12408" s="10"/>
      <c r="G12408" s="4"/>
      <c r="H12408" s="24"/>
      <c r="I12408" s="184"/>
      <c r="J12408" s="182"/>
      <c r="K12408" s="21"/>
      <c r="L12408" s="24"/>
      <c r="M12408" s="185"/>
      <c r="N12408" s="24"/>
      <c r="O12408" s="14"/>
      <c r="P12408" s="14"/>
      <c r="Q12408" s="39"/>
      <c r="R12408" s="545"/>
      <c r="S12408" s="545"/>
      <c r="T12408" s="25"/>
      <c r="U12408" s="25"/>
    </row>
    <row r="12409" spans="2:21">
      <c r="B12409" s="9"/>
      <c r="C12409" s="9"/>
      <c r="D12409" s="9"/>
      <c r="E12409" s="9"/>
      <c r="F12409" s="10"/>
      <c r="G12409" s="4"/>
      <c r="H12409" s="24"/>
      <c r="I12409" s="184"/>
      <c r="J12409" s="182"/>
      <c r="K12409" s="21"/>
      <c r="L12409" s="24"/>
      <c r="M12409" s="185"/>
      <c r="N12409" s="24"/>
      <c r="O12409" s="14"/>
      <c r="P12409" s="14"/>
      <c r="Q12409" s="39"/>
      <c r="R12409" s="545"/>
      <c r="S12409" s="545"/>
      <c r="T12409" s="25"/>
      <c r="U12409" s="25"/>
    </row>
    <row r="12410" spans="2:21">
      <c r="B12410" s="9"/>
      <c r="C12410" s="9"/>
      <c r="D12410" s="9"/>
      <c r="E12410" s="9"/>
      <c r="F12410" s="10"/>
      <c r="G12410" s="4"/>
      <c r="H12410" s="24"/>
      <c r="I12410" s="184"/>
      <c r="J12410" s="182"/>
      <c r="K12410" s="21"/>
      <c r="L12410" s="24"/>
      <c r="M12410" s="185"/>
      <c r="N12410" s="24"/>
      <c r="O12410" s="14"/>
      <c r="P12410" s="14"/>
      <c r="Q12410" s="39"/>
      <c r="R12410" s="545"/>
      <c r="S12410" s="545"/>
      <c r="T12410" s="25"/>
      <c r="U12410" s="25"/>
    </row>
    <row r="12411" spans="2:21">
      <c r="B12411" s="9"/>
      <c r="C12411" s="9"/>
      <c r="D12411" s="9"/>
      <c r="E12411" s="9"/>
      <c r="F12411" s="10"/>
      <c r="G12411" s="4"/>
      <c r="H12411" s="24"/>
      <c r="I12411" s="184"/>
      <c r="J12411" s="182"/>
      <c r="K12411" s="21"/>
      <c r="L12411" s="24"/>
      <c r="M12411" s="185"/>
      <c r="N12411" s="24"/>
      <c r="O12411" s="14"/>
      <c r="P12411" s="14"/>
      <c r="Q12411" s="39"/>
      <c r="R12411" s="545"/>
      <c r="S12411" s="545"/>
      <c r="T12411" s="25"/>
      <c r="U12411" s="25"/>
    </row>
    <row r="12412" spans="2:21">
      <c r="B12412" s="9"/>
      <c r="C12412" s="9"/>
      <c r="D12412" s="9"/>
      <c r="E12412" s="9"/>
      <c r="F12412" s="10"/>
      <c r="G12412" s="4"/>
      <c r="H12412" s="24"/>
      <c r="I12412" s="184"/>
      <c r="J12412" s="182"/>
      <c r="K12412" s="21"/>
      <c r="L12412" s="24"/>
      <c r="M12412" s="185"/>
      <c r="N12412" s="24"/>
      <c r="O12412" s="14"/>
      <c r="P12412" s="14"/>
      <c r="Q12412" s="39"/>
      <c r="R12412" s="545"/>
      <c r="S12412" s="545"/>
      <c r="T12412" s="25"/>
      <c r="U12412" s="25"/>
    </row>
    <row r="12413" spans="2:21">
      <c r="B12413" s="9"/>
      <c r="C12413" s="9"/>
      <c r="D12413" s="9"/>
      <c r="E12413" s="9"/>
      <c r="F12413" s="10"/>
      <c r="G12413" s="4"/>
      <c r="H12413" s="24"/>
      <c r="I12413" s="184"/>
      <c r="J12413" s="182"/>
      <c r="K12413" s="21"/>
      <c r="L12413" s="24"/>
      <c r="M12413" s="185"/>
      <c r="N12413" s="24"/>
      <c r="O12413" s="14"/>
      <c r="P12413" s="14"/>
      <c r="Q12413" s="39"/>
      <c r="R12413" s="545"/>
      <c r="S12413" s="545"/>
      <c r="T12413" s="25"/>
      <c r="U12413" s="25"/>
    </row>
    <row r="12414" spans="2:21">
      <c r="B12414" s="9"/>
      <c r="C12414" s="9"/>
      <c r="D12414" s="9"/>
      <c r="E12414" s="9"/>
      <c r="F12414" s="10"/>
      <c r="G12414" s="4"/>
      <c r="H12414" s="24"/>
      <c r="I12414" s="184"/>
      <c r="J12414" s="182"/>
      <c r="K12414" s="21"/>
      <c r="L12414" s="24"/>
      <c r="M12414" s="185"/>
      <c r="N12414" s="24"/>
      <c r="O12414" s="14"/>
      <c r="P12414" s="14"/>
      <c r="Q12414" s="39"/>
      <c r="R12414" s="545"/>
      <c r="S12414" s="545"/>
      <c r="T12414" s="25"/>
      <c r="U12414" s="25"/>
    </row>
    <row r="12415" spans="2:21">
      <c r="B12415" s="9"/>
      <c r="C12415" s="9"/>
      <c r="D12415" s="9"/>
      <c r="E12415" s="9"/>
      <c r="F12415" s="10"/>
      <c r="G12415" s="4"/>
      <c r="H12415" s="24"/>
      <c r="I12415" s="184"/>
      <c r="J12415" s="182"/>
      <c r="K12415" s="21"/>
      <c r="L12415" s="24"/>
      <c r="M12415" s="185"/>
      <c r="N12415" s="24"/>
      <c r="O12415" s="14"/>
      <c r="P12415" s="14"/>
      <c r="Q12415" s="39"/>
      <c r="R12415" s="545"/>
      <c r="S12415" s="545"/>
      <c r="T12415" s="25"/>
      <c r="U12415" s="25"/>
    </row>
    <row r="12416" spans="2:21">
      <c r="B12416" s="9"/>
      <c r="C12416" s="9"/>
      <c r="D12416" s="9"/>
      <c r="E12416" s="9"/>
      <c r="F12416" s="10"/>
      <c r="G12416" s="4"/>
      <c r="H12416" s="24"/>
      <c r="I12416" s="184"/>
      <c r="J12416" s="182"/>
      <c r="K12416" s="21"/>
      <c r="L12416" s="24"/>
      <c r="M12416" s="185"/>
      <c r="N12416" s="24"/>
      <c r="O12416" s="14"/>
      <c r="P12416" s="14"/>
      <c r="Q12416" s="39"/>
      <c r="R12416" s="545"/>
      <c r="S12416" s="545"/>
      <c r="T12416" s="25"/>
      <c r="U12416" s="25"/>
    </row>
    <row r="12417" spans="2:21">
      <c r="B12417" s="9"/>
      <c r="C12417" s="9"/>
      <c r="D12417" s="9"/>
      <c r="E12417" s="9"/>
      <c r="F12417" s="10"/>
      <c r="G12417" s="4"/>
      <c r="H12417" s="24"/>
      <c r="I12417" s="184"/>
      <c r="J12417" s="182"/>
      <c r="K12417" s="21"/>
      <c r="L12417" s="24"/>
      <c r="M12417" s="185"/>
      <c r="N12417" s="24"/>
      <c r="O12417" s="14"/>
      <c r="P12417" s="14"/>
      <c r="Q12417" s="39"/>
      <c r="R12417" s="545"/>
      <c r="S12417" s="545"/>
      <c r="T12417" s="25"/>
      <c r="U12417" s="25"/>
    </row>
    <row r="12418" spans="2:21">
      <c r="B12418" s="9"/>
      <c r="C12418" s="9"/>
      <c r="D12418" s="9"/>
      <c r="E12418" s="9"/>
      <c r="F12418" s="10"/>
      <c r="G12418" s="4"/>
      <c r="H12418" s="24"/>
      <c r="I12418" s="184"/>
      <c r="J12418" s="182"/>
      <c r="K12418" s="21"/>
      <c r="L12418" s="24"/>
      <c r="M12418" s="185"/>
      <c r="N12418" s="24"/>
      <c r="O12418" s="14"/>
      <c r="P12418" s="14"/>
      <c r="Q12418" s="39"/>
      <c r="R12418" s="545"/>
      <c r="S12418" s="545"/>
      <c r="T12418" s="25"/>
      <c r="U12418" s="25"/>
    </row>
    <row r="12419" spans="2:21">
      <c r="B12419" s="9"/>
      <c r="C12419" s="9"/>
      <c r="D12419" s="9"/>
      <c r="E12419" s="9"/>
      <c r="F12419" s="10"/>
      <c r="G12419" s="4"/>
      <c r="H12419" s="24"/>
      <c r="I12419" s="184"/>
      <c r="J12419" s="182"/>
      <c r="K12419" s="21"/>
      <c r="L12419" s="24"/>
      <c r="M12419" s="185"/>
      <c r="N12419" s="24"/>
      <c r="O12419" s="14"/>
      <c r="P12419" s="14"/>
      <c r="Q12419" s="39"/>
      <c r="R12419" s="545"/>
      <c r="S12419" s="545"/>
      <c r="T12419" s="25"/>
      <c r="U12419" s="25"/>
    </row>
    <row r="12420" spans="2:21">
      <c r="B12420" s="9"/>
      <c r="C12420" s="9"/>
      <c r="D12420" s="9"/>
      <c r="E12420" s="9"/>
      <c r="F12420" s="10"/>
      <c r="G12420" s="4"/>
      <c r="H12420" s="24"/>
      <c r="I12420" s="184"/>
      <c r="J12420" s="182"/>
      <c r="K12420" s="21"/>
      <c r="L12420" s="24"/>
      <c r="M12420" s="185"/>
      <c r="N12420" s="24"/>
      <c r="O12420" s="14"/>
      <c r="P12420" s="14"/>
      <c r="Q12420" s="39"/>
      <c r="R12420" s="545"/>
      <c r="S12420" s="545"/>
      <c r="T12420" s="25"/>
      <c r="U12420" s="25"/>
    </row>
    <row r="12421" spans="2:21">
      <c r="B12421" s="9"/>
      <c r="C12421" s="9"/>
      <c r="D12421" s="9"/>
      <c r="E12421" s="9"/>
      <c r="F12421" s="10"/>
      <c r="G12421" s="4"/>
      <c r="H12421" s="24"/>
      <c r="I12421" s="184"/>
      <c r="J12421" s="182"/>
      <c r="K12421" s="21"/>
      <c r="L12421" s="24"/>
      <c r="M12421" s="185"/>
      <c r="N12421" s="24"/>
      <c r="O12421" s="14"/>
      <c r="P12421" s="14"/>
      <c r="Q12421" s="39"/>
      <c r="R12421" s="545"/>
      <c r="S12421" s="545"/>
      <c r="T12421" s="25"/>
      <c r="U12421" s="25"/>
    </row>
    <row r="12422" spans="2:21">
      <c r="B12422" s="9"/>
      <c r="C12422" s="9"/>
      <c r="D12422" s="9"/>
      <c r="E12422" s="9"/>
      <c r="F12422" s="10"/>
      <c r="G12422" s="4"/>
      <c r="H12422" s="24"/>
      <c r="I12422" s="184"/>
      <c r="J12422" s="182"/>
      <c r="K12422" s="21"/>
      <c r="L12422" s="24"/>
      <c r="M12422" s="185"/>
      <c r="N12422" s="24"/>
      <c r="O12422" s="14"/>
      <c r="P12422" s="14"/>
      <c r="Q12422" s="39"/>
      <c r="R12422" s="545"/>
      <c r="S12422" s="545"/>
      <c r="T12422" s="25"/>
      <c r="U12422" s="25"/>
    </row>
    <row r="12423" spans="2:21">
      <c r="B12423" s="9"/>
      <c r="C12423" s="9"/>
      <c r="D12423" s="9"/>
      <c r="E12423" s="9"/>
      <c r="F12423" s="10"/>
      <c r="G12423" s="4"/>
      <c r="H12423" s="24"/>
      <c r="I12423" s="184"/>
      <c r="J12423" s="182"/>
      <c r="K12423" s="21"/>
      <c r="L12423" s="24"/>
      <c r="M12423" s="185"/>
      <c r="N12423" s="24"/>
      <c r="O12423" s="14"/>
      <c r="P12423" s="14"/>
      <c r="Q12423" s="39"/>
      <c r="R12423" s="545"/>
      <c r="S12423" s="545"/>
      <c r="T12423" s="25"/>
      <c r="U12423" s="25"/>
    </row>
    <row r="12424" spans="2:21">
      <c r="B12424" s="9"/>
      <c r="C12424" s="9"/>
      <c r="D12424" s="9"/>
      <c r="E12424" s="9"/>
      <c r="F12424" s="10"/>
      <c r="G12424" s="4"/>
      <c r="H12424" s="24"/>
      <c r="I12424" s="184"/>
      <c r="J12424" s="182"/>
      <c r="K12424" s="21"/>
      <c r="L12424" s="24"/>
      <c r="M12424" s="185"/>
      <c r="N12424" s="24"/>
      <c r="O12424" s="14"/>
      <c r="P12424" s="14"/>
      <c r="Q12424" s="39"/>
      <c r="R12424" s="545"/>
      <c r="S12424" s="545"/>
      <c r="T12424" s="25"/>
      <c r="U12424" s="25"/>
    </row>
    <row r="12425" spans="2:21">
      <c r="B12425" s="9"/>
      <c r="C12425" s="9"/>
      <c r="D12425" s="9"/>
      <c r="E12425" s="9"/>
      <c r="F12425" s="10"/>
      <c r="G12425" s="4"/>
      <c r="H12425" s="24"/>
      <c r="I12425" s="184"/>
      <c r="J12425" s="182"/>
      <c r="K12425" s="21"/>
      <c r="L12425" s="24"/>
      <c r="M12425" s="185"/>
      <c r="N12425" s="24"/>
      <c r="O12425" s="14"/>
      <c r="P12425" s="14"/>
      <c r="Q12425" s="39"/>
      <c r="R12425" s="545"/>
      <c r="S12425" s="545"/>
      <c r="T12425" s="25"/>
      <c r="U12425" s="25"/>
    </row>
    <row r="12426" spans="2:21">
      <c r="B12426" s="9"/>
      <c r="C12426" s="9"/>
      <c r="D12426" s="9"/>
      <c r="E12426" s="9"/>
      <c r="F12426" s="10"/>
      <c r="G12426" s="4"/>
      <c r="H12426" s="24"/>
      <c r="I12426" s="184"/>
      <c r="J12426" s="182"/>
      <c r="K12426" s="21"/>
      <c r="L12426" s="24"/>
      <c r="M12426" s="185"/>
      <c r="N12426" s="24"/>
      <c r="O12426" s="14"/>
      <c r="P12426" s="14"/>
      <c r="Q12426" s="39"/>
      <c r="R12426" s="545"/>
      <c r="S12426" s="545"/>
      <c r="T12426" s="25"/>
      <c r="U12426" s="25"/>
    </row>
    <row r="12427" spans="2:21">
      <c r="B12427" s="9"/>
      <c r="C12427" s="9"/>
      <c r="D12427" s="9"/>
      <c r="E12427" s="9"/>
      <c r="F12427" s="10"/>
      <c r="G12427" s="4"/>
      <c r="H12427" s="24"/>
      <c r="I12427" s="184"/>
      <c r="J12427" s="182"/>
      <c r="K12427" s="21"/>
      <c r="L12427" s="24"/>
      <c r="M12427" s="185"/>
      <c r="N12427" s="24"/>
      <c r="O12427" s="14"/>
      <c r="P12427" s="14"/>
      <c r="Q12427" s="39"/>
      <c r="R12427" s="545"/>
      <c r="S12427" s="545"/>
      <c r="T12427" s="25"/>
      <c r="U12427" s="25"/>
    </row>
    <row r="12428" spans="2:21">
      <c r="B12428" s="9"/>
      <c r="C12428" s="9"/>
      <c r="D12428" s="9"/>
      <c r="E12428" s="9"/>
      <c r="F12428" s="10"/>
      <c r="G12428" s="4"/>
      <c r="H12428" s="24"/>
      <c r="I12428" s="184"/>
      <c r="J12428" s="182"/>
      <c r="K12428" s="21"/>
      <c r="L12428" s="24"/>
      <c r="M12428" s="185"/>
      <c r="N12428" s="24"/>
      <c r="O12428" s="14"/>
      <c r="P12428" s="14"/>
      <c r="Q12428" s="39"/>
      <c r="R12428" s="545"/>
      <c r="S12428" s="545"/>
      <c r="T12428" s="25"/>
      <c r="U12428" s="25"/>
    </row>
    <row r="12429" spans="2:21">
      <c r="B12429" s="9"/>
      <c r="C12429" s="9"/>
      <c r="D12429" s="9"/>
      <c r="E12429" s="9"/>
      <c r="F12429" s="10"/>
      <c r="G12429" s="4"/>
      <c r="H12429" s="24"/>
      <c r="I12429" s="184"/>
      <c r="J12429" s="182"/>
      <c r="K12429" s="21"/>
      <c r="L12429" s="24"/>
      <c r="M12429" s="185"/>
      <c r="N12429" s="24"/>
      <c r="O12429" s="14"/>
      <c r="P12429" s="14"/>
      <c r="Q12429" s="39"/>
      <c r="R12429" s="545"/>
      <c r="S12429" s="545"/>
      <c r="T12429" s="25"/>
      <c r="U12429" s="25"/>
    </row>
    <row r="12430" spans="2:21">
      <c r="B12430" s="9"/>
      <c r="C12430" s="9"/>
      <c r="D12430" s="9"/>
      <c r="E12430" s="9"/>
      <c r="F12430" s="10"/>
      <c r="G12430" s="4"/>
      <c r="H12430" s="24"/>
      <c r="I12430" s="184"/>
      <c r="J12430" s="182"/>
      <c r="K12430" s="21"/>
      <c r="L12430" s="24"/>
      <c r="M12430" s="185"/>
      <c r="N12430" s="24"/>
      <c r="O12430" s="14"/>
      <c r="P12430" s="14"/>
      <c r="Q12430" s="39"/>
      <c r="R12430" s="545"/>
      <c r="S12430" s="545"/>
      <c r="T12430" s="25"/>
      <c r="U12430" s="25"/>
    </row>
    <row r="12431" spans="2:21">
      <c r="B12431" s="9"/>
      <c r="C12431" s="9"/>
      <c r="D12431" s="9"/>
      <c r="E12431" s="9"/>
      <c r="F12431" s="10"/>
      <c r="G12431" s="4"/>
      <c r="H12431" s="24"/>
      <c r="I12431" s="184"/>
      <c r="J12431" s="182"/>
      <c r="K12431" s="21"/>
      <c r="L12431" s="24"/>
      <c r="M12431" s="185"/>
      <c r="N12431" s="24"/>
      <c r="O12431" s="14"/>
      <c r="P12431" s="14"/>
      <c r="Q12431" s="39"/>
      <c r="R12431" s="545"/>
      <c r="S12431" s="545"/>
      <c r="T12431" s="25"/>
      <c r="U12431" s="25"/>
    </row>
    <row r="12432" spans="2:21">
      <c r="B12432" s="9"/>
      <c r="C12432" s="9"/>
      <c r="D12432" s="9"/>
      <c r="E12432" s="9"/>
      <c r="F12432" s="10"/>
      <c r="G12432" s="4"/>
      <c r="H12432" s="24"/>
      <c r="I12432" s="184"/>
      <c r="J12432" s="182"/>
      <c r="K12432" s="21"/>
      <c r="L12432" s="24"/>
      <c r="M12432" s="185"/>
      <c r="N12432" s="24"/>
      <c r="O12432" s="14"/>
      <c r="P12432" s="14"/>
      <c r="Q12432" s="39"/>
      <c r="R12432" s="545"/>
      <c r="S12432" s="545"/>
      <c r="T12432" s="25"/>
      <c r="U12432" s="25"/>
    </row>
    <row r="12433" spans="2:21">
      <c r="B12433" s="9"/>
      <c r="C12433" s="9"/>
      <c r="D12433" s="9"/>
      <c r="E12433" s="9"/>
      <c r="F12433" s="10"/>
      <c r="G12433" s="4"/>
      <c r="H12433" s="24"/>
      <c r="I12433" s="184"/>
      <c r="J12433" s="182"/>
      <c r="K12433" s="21"/>
      <c r="L12433" s="24"/>
      <c r="M12433" s="185"/>
      <c r="N12433" s="24"/>
      <c r="O12433" s="14"/>
      <c r="P12433" s="14"/>
      <c r="Q12433" s="39"/>
      <c r="R12433" s="545"/>
      <c r="S12433" s="545"/>
      <c r="T12433" s="25"/>
      <c r="U12433" s="25"/>
    </row>
    <row r="12434" spans="2:21">
      <c r="B12434" s="9"/>
      <c r="C12434" s="9"/>
      <c r="D12434" s="9"/>
      <c r="E12434" s="9"/>
      <c r="F12434" s="10"/>
      <c r="G12434" s="4"/>
      <c r="H12434" s="24"/>
      <c r="I12434" s="184"/>
      <c r="J12434" s="182"/>
      <c r="K12434" s="21"/>
      <c r="L12434" s="24"/>
      <c r="M12434" s="185"/>
      <c r="N12434" s="24"/>
      <c r="O12434" s="14"/>
      <c r="P12434" s="14"/>
      <c r="Q12434" s="39"/>
      <c r="R12434" s="545"/>
      <c r="S12434" s="545"/>
      <c r="T12434" s="25"/>
      <c r="U12434" s="25"/>
    </row>
    <row r="12435" spans="2:21">
      <c r="B12435" s="9"/>
      <c r="C12435" s="9"/>
      <c r="D12435" s="9"/>
      <c r="E12435" s="9"/>
      <c r="F12435" s="10"/>
      <c r="G12435" s="4"/>
      <c r="H12435" s="24"/>
      <c r="I12435" s="184"/>
      <c r="J12435" s="182"/>
      <c r="K12435" s="21"/>
      <c r="L12435" s="24"/>
      <c r="M12435" s="185"/>
      <c r="N12435" s="24"/>
      <c r="O12435" s="14"/>
      <c r="P12435" s="14"/>
      <c r="Q12435" s="39"/>
      <c r="R12435" s="545"/>
      <c r="S12435" s="545"/>
      <c r="T12435" s="25"/>
      <c r="U12435" s="25"/>
    </row>
    <row r="12436" spans="2:21">
      <c r="B12436" s="9"/>
      <c r="C12436" s="9"/>
      <c r="D12436" s="9"/>
      <c r="E12436" s="9"/>
      <c r="F12436" s="10"/>
      <c r="G12436" s="4"/>
      <c r="H12436" s="24"/>
      <c r="I12436" s="184"/>
      <c r="J12436" s="182"/>
      <c r="K12436" s="21"/>
      <c r="L12436" s="24"/>
      <c r="M12436" s="185"/>
      <c r="N12436" s="24"/>
      <c r="O12436" s="14"/>
      <c r="P12436" s="14"/>
      <c r="Q12436" s="39"/>
      <c r="R12436" s="545"/>
      <c r="S12436" s="545"/>
      <c r="T12436" s="25"/>
      <c r="U12436" s="25"/>
    </row>
    <row r="12437" spans="2:21">
      <c r="B12437" s="9"/>
      <c r="C12437" s="9"/>
      <c r="D12437" s="9"/>
      <c r="E12437" s="9"/>
      <c r="F12437" s="10"/>
      <c r="G12437" s="4"/>
      <c r="H12437" s="24"/>
      <c r="I12437" s="184"/>
      <c r="J12437" s="182"/>
      <c r="K12437" s="21"/>
      <c r="L12437" s="24"/>
      <c r="M12437" s="185"/>
      <c r="N12437" s="24"/>
      <c r="O12437" s="14"/>
      <c r="P12437" s="14"/>
      <c r="Q12437" s="39"/>
      <c r="R12437" s="545"/>
      <c r="S12437" s="545"/>
      <c r="T12437" s="25"/>
      <c r="U12437" s="25"/>
    </row>
    <row r="12438" spans="2:21">
      <c r="B12438" s="9"/>
      <c r="C12438" s="9"/>
      <c r="D12438" s="9"/>
      <c r="E12438" s="9"/>
      <c r="F12438" s="10"/>
      <c r="G12438" s="4"/>
      <c r="H12438" s="24"/>
      <c r="I12438" s="184"/>
      <c r="J12438" s="182"/>
      <c r="K12438" s="21"/>
      <c r="L12438" s="24"/>
      <c r="M12438" s="185"/>
      <c r="N12438" s="24"/>
      <c r="O12438" s="14"/>
      <c r="P12438" s="14"/>
      <c r="Q12438" s="39"/>
      <c r="R12438" s="545"/>
      <c r="S12438" s="545"/>
      <c r="T12438" s="25"/>
      <c r="U12438" s="25"/>
    </row>
    <row r="12439" spans="2:21">
      <c r="B12439" s="9"/>
      <c r="C12439" s="9"/>
      <c r="D12439" s="9"/>
      <c r="E12439" s="9"/>
      <c r="F12439" s="10"/>
      <c r="G12439" s="4"/>
      <c r="H12439" s="24"/>
      <c r="I12439" s="184"/>
      <c r="J12439" s="182"/>
      <c r="K12439" s="21"/>
      <c r="L12439" s="24"/>
      <c r="M12439" s="185"/>
      <c r="N12439" s="24"/>
      <c r="O12439" s="14"/>
      <c r="P12439" s="14"/>
      <c r="Q12439" s="39"/>
      <c r="R12439" s="545"/>
      <c r="S12439" s="545"/>
      <c r="T12439" s="25"/>
      <c r="U12439" s="25"/>
    </row>
    <row r="12440" spans="2:21">
      <c r="B12440" s="9"/>
      <c r="C12440" s="9"/>
      <c r="D12440" s="9"/>
      <c r="E12440" s="9"/>
      <c r="F12440" s="10"/>
      <c r="G12440" s="4"/>
      <c r="H12440" s="24"/>
      <c r="I12440" s="184"/>
      <c r="J12440" s="182"/>
      <c r="K12440" s="21"/>
      <c r="L12440" s="24"/>
      <c r="M12440" s="185"/>
      <c r="N12440" s="24"/>
      <c r="O12440" s="14"/>
      <c r="P12440" s="14"/>
      <c r="Q12440" s="39"/>
      <c r="R12440" s="545"/>
      <c r="S12440" s="545"/>
      <c r="T12440" s="25"/>
      <c r="U12440" s="25"/>
    </row>
    <row r="12441" spans="2:21">
      <c r="B12441" s="9"/>
      <c r="C12441" s="9"/>
      <c r="D12441" s="9"/>
      <c r="E12441" s="9"/>
      <c r="F12441" s="10"/>
      <c r="G12441" s="4"/>
      <c r="H12441" s="24"/>
      <c r="I12441" s="184"/>
      <c r="J12441" s="182"/>
      <c r="K12441" s="21"/>
      <c r="L12441" s="24"/>
      <c r="M12441" s="185"/>
      <c r="N12441" s="24"/>
      <c r="O12441" s="14"/>
      <c r="P12441" s="14"/>
      <c r="Q12441" s="39"/>
      <c r="R12441" s="545"/>
      <c r="S12441" s="545"/>
      <c r="T12441" s="25"/>
      <c r="U12441" s="25"/>
    </row>
    <row r="12442" spans="2:21">
      <c r="B12442" s="9"/>
      <c r="C12442" s="9"/>
      <c r="D12442" s="9"/>
      <c r="E12442" s="9"/>
      <c r="F12442" s="10"/>
      <c r="G12442" s="4"/>
      <c r="H12442" s="24"/>
      <c r="I12442" s="184"/>
      <c r="J12442" s="182"/>
      <c r="K12442" s="21"/>
      <c r="L12442" s="24"/>
      <c r="M12442" s="185"/>
      <c r="N12442" s="24"/>
      <c r="O12442" s="14"/>
      <c r="P12442" s="14"/>
      <c r="Q12442" s="39"/>
      <c r="R12442" s="545"/>
      <c r="S12442" s="545"/>
      <c r="T12442" s="25"/>
      <c r="U12442" s="25"/>
    </row>
    <row r="12443" spans="2:21">
      <c r="B12443" s="9"/>
      <c r="C12443" s="9"/>
      <c r="D12443" s="9"/>
      <c r="E12443" s="9"/>
      <c r="F12443" s="10"/>
      <c r="G12443" s="4"/>
      <c r="H12443" s="24"/>
      <c r="I12443" s="184"/>
      <c r="J12443" s="182"/>
      <c r="K12443" s="21"/>
      <c r="L12443" s="24"/>
      <c r="M12443" s="185"/>
      <c r="N12443" s="24"/>
      <c r="O12443" s="14"/>
      <c r="P12443" s="14"/>
      <c r="Q12443" s="39"/>
      <c r="R12443" s="545"/>
      <c r="S12443" s="545"/>
      <c r="T12443" s="25"/>
      <c r="U12443" s="25"/>
    </row>
    <row r="12444" spans="2:21">
      <c r="B12444" s="9"/>
      <c r="C12444" s="9"/>
      <c r="D12444" s="9"/>
      <c r="E12444" s="9"/>
      <c r="F12444" s="10"/>
      <c r="G12444" s="4"/>
      <c r="H12444" s="24"/>
      <c r="I12444" s="184"/>
      <c r="J12444" s="182"/>
      <c r="K12444" s="21"/>
      <c r="L12444" s="24"/>
      <c r="M12444" s="185"/>
      <c r="N12444" s="24"/>
      <c r="O12444" s="14"/>
      <c r="P12444" s="14"/>
      <c r="Q12444" s="39"/>
      <c r="R12444" s="545"/>
      <c r="S12444" s="545"/>
      <c r="T12444" s="25"/>
      <c r="U12444" s="25"/>
    </row>
    <row r="12445" spans="2:21">
      <c r="B12445" s="9"/>
      <c r="C12445" s="9"/>
      <c r="D12445" s="9"/>
      <c r="E12445" s="9"/>
      <c r="F12445" s="10"/>
      <c r="G12445" s="4"/>
      <c r="H12445" s="24"/>
      <c r="I12445" s="184"/>
      <c r="J12445" s="182"/>
      <c r="K12445" s="21"/>
      <c r="L12445" s="24"/>
      <c r="M12445" s="185"/>
      <c r="N12445" s="24"/>
      <c r="O12445" s="14"/>
      <c r="P12445" s="14"/>
      <c r="Q12445" s="39"/>
      <c r="R12445" s="545"/>
      <c r="S12445" s="545"/>
      <c r="T12445" s="25"/>
      <c r="U12445" s="25"/>
    </row>
    <row r="12446" spans="2:21">
      <c r="B12446" s="9"/>
      <c r="C12446" s="9"/>
      <c r="D12446" s="9"/>
      <c r="E12446" s="9"/>
      <c r="F12446" s="10"/>
      <c r="G12446" s="4"/>
      <c r="H12446" s="24"/>
      <c r="I12446" s="184"/>
      <c r="J12446" s="182"/>
      <c r="K12446" s="21"/>
      <c r="L12446" s="24"/>
      <c r="M12446" s="185"/>
      <c r="N12446" s="24"/>
      <c r="O12446" s="14"/>
      <c r="P12446" s="14"/>
      <c r="Q12446" s="39"/>
      <c r="R12446" s="545"/>
      <c r="S12446" s="545"/>
      <c r="T12446" s="25"/>
      <c r="U12446" s="25"/>
    </row>
    <row r="12447" spans="2:21">
      <c r="B12447" s="9"/>
      <c r="C12447" s="9"/>
      <c r="D12447" s="9"/>
      <c r="E12447" s="9"/>
      <c r="F12447" s="10"/>
      <c r="G12447" s="4"/>
      <c r="H12447" s="24"/>
      <c r="I12447" s="184"/>
      <c r="J12447" s="182"/>
      <c r="K12447" s="21"/>
      <c r="L12447" s="24"/>
      <c r="M12447" s="185"/>
      <c r="N12447" s="24"/>
      <c r="O12447" s="14"/>
      <c r="P12447" s="14"/>
      <c r="Q12447" s="39"/>
      <c r="R12447" s="545"/>
      <c r="S12447" s="545"/>
      <c r="T12447" s="25"/>
      <c r="U12447" s="25"/>
    </row>
    <row r="12448" spans="2:21">
      <c r="B12448" s="9"/>
      <c r="C12448" s="9"/>
      <c r="D12448" s="9"/>
      <c r="E12448" s="9"/>
      <c r="F12448" s="10"/>
      <c r="G12448" s="4"/>
      <c r="H12448" s="24"/>
      <c r="I12448" s="184"/>
      <c r="J12448" s="182"/>
      <c r="K12448" s="21"/>
      <c r="L12448" s="24"/>
      <c r="M12448" s="185"/>
      <c r="N12448" s="24"/>
      <c r="O12448" s="14"/>
      <c r="P12448" s="14"/>
      <c r="Q12448" s="39"/>
      <c r="R12448" s="545"/>
      <c r="S12448" s="545"/>
      <c r="T12448" s="25"/>
      <c r="U12448" s="25"/>
    </row>
    <row r="12449" spans="2:21">
      <c r="B12449" s="9"/>
      <c r="C12449" s="9"/>
      <c r="D12449" s="9"/>
      <c r="E12449" s="9"/>
      <c r="F12449" s="10"/>
      <c r="G12449" s="4"/>
      <c r="H12449" s="24"/>
      <c r="I12449" s="184"/>
      <c r="J12449" s="182"/>
      <c r="K12449" s="21"/>
      <c r="L12449" s="24"/>
      <c r="M12449" s="185"/>
      <c r="N12449" s="24"/>
      <c r="O12449" s="14"/>
      <c r="P12449" s="14"/>
      <c r="Q12449" s="39"/>
      <c r="R12449" s="545"/>
      <c r="S12449" s="545"/>
      <c r="T12449" s="25"/>
      <c r="U12449" s="25"/>
    </row>
    <row r="12450" spans="2:21">
      <c r="B12450" s="9"/>
      <c r="C12450" s="9"/>
      <c r="D12450" s="9"/>
      <c r="E12450" s="9"/>
      <c r="F12450" s="10"/>
      <c r="G12450" s="4"/>
      <c r="H12450" s="24"/>
      <c r="I12450" s="184"/>
      <c r="J12450" s="182"/>
      <c r="K12450" s="21"/>
      <c r="L12450" s="24"/>
      <c r="M12450" s="185"/>
      <c r="N12450" s="24"/>
      <c r="O12450" s="14"/>
      <c r="P12450" s="14"/>
      <c r="Q12450" s="39"/>
      <c r="R12450" s="545"/>
      <c r="S12450" s="545"/>
      <c r="T12450" s="25"/>
      <c r="U12450" s="25"/>
    </row>
    <row r="12451" spans="2:21">
      <c r="B12451" s="9"/>
      <c r="C12451" s="9"/>
      <c r="D12451" s="9"/>
      <c r="E12451" s="9"/>
      <c r="F12451" s="10"/>
      <c r="G12451" s="4"/>
      <c r="H12451" s="24"/>
      <c r="I12451" s="184"/>
      <c r="J12451" s="182"/>
      <c r="K12451" s="21"/>
      <c r="L12451" s="24"/>
      <c r="M12451" s="185"/>
      <c r="N12451" s="24"/>
      <c r="O12451" s="14"/>
      <c r="P12451" s="14"/>
      <c r="Q12451" s="39"/>
      <c r="R12451" s="545"/>
      <c r="S12451" s="545"/>
      <c r="T12451" s="25"/>
      <c r="U12451" s="25"/>
    </row>
    <row r="12452" spans="2:21">
      <c r="B12452" s="9"/>
      <c r="C12452" s="9"/>
      <c r="D12452" s="9"/>
      <c r="E12452" s="9"/>
      <c r="F12452" s="10"/>
      <c r="G12452" s="4"/>
      <c r="H12452" s="24"/>
      <c r="I12452" s="184"/>
      <c r="J12452" s="182"/>
      <c r="K12452" s="21"/>
      <c r="L12452" s="24"/>
      <c r="M12452" s="185"/>
      <c r="N12452" s="24"/>
      <c r="O12452" s="14"/>
      <c r="P12452" s="14"/>
      <c r="Q12452" s="39"/>
      <c r="R12452" s="545"/>
      <c r="S12452" s="545"/>
      <c r="T12452" s="25"/>
      <c r="U12452" s="25"/>
    </row>
    <row r="12453" spans="2:21">
      <c r="B12453" s="9"/>
      <c r="C12453" s="9"/>
      <c r="D12453" s="9"/>
      <c r="E12453" s="9"/>
      <c r="F12453" s="10"/>
      <c r="G12453" s="4"/>
      <c r="H12453" s="24"/>
      <c r="I12453" s="184"/>
      <c r="J12453" s="182"/>
      <c r="K12453" s="21"/>
      <c r="L12453" s="24"/>
      <c r="M12453" s="185"/>
      <c r="N12453" s="24"/>
      <c r="O12453" s="14"/>
      <c r="P12453" s="14"/>
      <c r="Q12453" s="39"/>
      <c r="R12453" s="545"/>
      <c r="S12453" s="545"/>
      <c r="T12453" s="25"/>
      <c r="U12453" s="25"/>
    </row>
    <row r="12454" spans="2:21">
      <c r="B12454" s="9"/>
      <c r="C12454" s="9"/>
      <c r="D12454" s="9"/>
      <c r="E12454" s="9"/>
      <c r="F12454" s="10"/>
      <c r="G12454" s="4"/>
      <c r="H12454" s="24"/>
      <c r="I12454" s="184"/>
      <c r="J12454" s="182"/>
      <c r="K12454" s="21"/>
      <c r="L12454" s="24"/>
      <c r="M12454" s="185"/>
      <c r="N12454" s="24"/>
      <c r="O12454" s="14"/>
      <c r="P12454" s="14"/>
      <c r="Q12454" s="39"/>
      <c r="R12454" s="545"/>
      <c r="S12454" s="545"/>
      <c r="T12454" s="25"/>
      <c r="U12454" s="25"/>
    </row>
    <row r="12455" spans="2:21">
      <c r="B12455" s="9"/>
      <c r="C12455" s="9"/>
      <c r="D12455" s="9"/>
      <c r="E12455" s="9"/>
      <c r="F12455" s="10"/>
      <c r="G12455" s="4"/>
      <c r="H12455" s="24"/>
      <c r="I12455" s="184"/>
      <c r="J12455" s="182"/>
      <c r="K12455" s="21"/>
      <c r="L12455" s="24"/>
      <c r="M12455" s="185"/>
      <c r="N12455" s="24"/>
      <c r="O12455" s="14"/>
      <c r="P12455" s="14"/>
      <c r="Q12455" s="39"/>
      <c r="R12455" s="545"/>
      <c r="S12455" s="545"/>
      <c r="T12455" s="25"/>
      <c r="U12455" s="25"/>
    </row>
    <row r="12456" spans="2:21">
      <c r="B12456" s="9"/>
      <c r="C12456" s="9"/>
      <c r="D12456" s="9"/>
      <c r="E12456" s="9"/>
      <c r="F12456" s="10"/>
      <c r="G12456" s="4"/>
      <c r="H12456" s="24"/>
      <c r="I12456" s="184"/>
      <c r="J12456" s="182"/>
      <c r="K12456" s="21"/>
      <c r="L12456" s="24"/>
      <c r="M12456" s="185"/>
      <c r="N12456" s="24"/>
      <c r="O12456" s="14"/>
      <c r="P12456" s="14"/>
      <c r="Q12456" s="39"/>
      <c r="R12456" s="545"/>
      <c r="S12456" s="545"/>
      <c r="T12456" s="25"/>
      <c r="U12456" s="25"/>
    </row>
    <row r="12457" spans="2:21">
      <c r="B12457" s="9"/>
      <c r="C12457" s="9"/>
      <c r="D12457" s="9"/>
      <c r="E12457" s="9"/>
      <c r="F12457" s="10"/>
      <c r="G12457" s="4"/>
      <c r="H12457" s="24"/>
      <c r="I12457" s="184"/>
      <c r="J12457" s="182"/>
      <c r="K12457" s="21"/>
      <c r="L12457" s="24"/>
      <c r="M12457" s="185"/>
      <c r="N12457" s="24"/>
      <c r="O12457" s="14"/>
      <c r="P12457" s="14"/>
      <c r="Q12457" s="39"/>
      <c r="R12457" s="545"/>
      <c r="S12457" s="545"/>
      <c r="T12457" s="25"/>
      <c r="U12457" s="25"/>
    </row>
    <row r="12458" spans="2:21">
      <c r="B12458" s="9"/>
      <c r="C12458" s="9"/>
      <c r="D12458" s="9"/>
      <c r="E12458" s="9"/>
      <c r="F12458" s="10"/>
      <c r="G12458" s="4"/>
      <c r="H12458" s="24"/>
      <c r="I12458" s="184"/>
      <c r="J12458" s="182"/>
      <c r="K12458" s="21"/>
      <c r="L12458" s="24"/>
      <c r="M12458" s="185"/>
      <c r="N12458" s="24"/>
      <c r="O12458" s="14"/>
      <c r="P12458" s="14"/>
      <c r="Q12458" s="39"/>
      <c r="R12458" s="545"/>
      <c r="S12458" s="545"/>
      <c r="T12458" s="25"/>
      <c r="U12458" s="25"/>
    </row>
    <row r="12459" spans="2:21">
      <c r="B12459" s="9"/>
      <c r="C12459" s="9"/>
      <c r="D12459" s="9"/>
      <c r="E12459" s="9"/>
      <c r="F12459" s="10"/>
      <c r="G12459" s="4"/>
      <c r="H12459" s="24"/>
      <c r="I12459" s="184"/>
      <c r="J12459" s="182"/>
      <c r="K12459" s="21"/>
      <c r="L12459" s="24"/>
      <c r="M12459" s="185"/>
      <c r="N12459" s="24"/>
      <c r="O12459" s="14"/>
      <c r="P12459" s="14"/>
      <c r="Q12459" s="39"/>
      <c r="R12459" s="545"/>
      <c r="S12459" s="545"/>
      <c r="T12459" s="25"/>
      <c r="U12459" s="25"/>
    </row>
    <row r="12460" spans="2:21">
      <c r="B12460" s="9"/>
      <c r="C12460" s="9"/>
      <c r="D12460" s="9"/>
      <c r="E12460" s="9"/>
      <c r="F12460" s="10"/>
      <c r="G12460" s="4"/>
      <c r="H12460" s="24"/>
      <c r="I12460" s="184"/>
      <c r="J12460" s="182"/>
      <c r="K12460" s="21"/>
      <c r="L12460" s="24"/>
      <c r="M12460" s="185"/>
      <c r="N12460" s="24"/>
      <c r="O12460" s="14"/>
      <c r="P12460" s="14"/>
      <c r="Q12460" s="39"/>
      <c r="R12460" s="545"/>
      <c r="S12460" s="545"/>
      <c r="T12460" s="25"/>
      <c r="U12460" s="25"/>
    </row>
    <row r="12461" spans="2:21">
      <c r="B12461" s="9"/>
      <c r="C12461" s="9"/>
      <c r="D12461" s="9"/>
      <c r="E12461" s="9"/>
      <c r="F12461" s="10"/>
      <c r="G12461" s="4"/>
      <c r="H12461" s="24"/>
      <c r="I12461" s="184"/>
      <c r="J12461" s="182"/>
      <c r="K12461" s="21"/>
      <c r="L12461" s="24"/>
      <c r="M12461" s="185"/>
      <c r="N12461" s="24"/>
      <c r="O12461" s="14"/>
      <c r="P12461" s="14"/>
      <c r="Q12461" s="39"/>
      <c r="R12461" s="545"/>
      <c r="S12461" s="545"/>
      <c r="T12461" s="25"/>
      <c r="U12461" s="25"/>
    </row>
    <row r="12462" spans="2:21">
      <c r="B12462" s="9"/>
      <c r="C12462" s="9"/>
      <c r="D12462" s="9"/>
      <c r="E12462" s="9"/>
      <c r="F12462" s="10"/>
      <c r="G12462" s="4"/>
      <c r="H12462" s="24"/>
      <c r="I12462" s="184"/>
      <c r="J12462" s="182"/>
      <c r="K12462" s="21"/>
      <c r="L12462" s="24"/>
      <c r="M12462" s="185"/>
      <c r="N12462" s="24"/>
      <c r="O12462" s="14"/>
      <c r="P12462" s="14"/>
      <c r="Q12462" s="39"/>
      <c r="R12462" s="545"/>
      <c r="S12462" s="545"/>
      <c r="T12462" s="25"/>
      <c r="U12462" s="25"/>
    </row>
    <row r="12463" spans="2:21">
      <c r="B12463" s="9"/>
      <c r="C12463" s="9"/>
      <c r="D12463" s="9"/>
      <c r="E12463" s="9"/>
      <c r="F12463" s="10"/>
      <c r="G12463" s="4"/>
      <c r="H12463" s="24"/>
      <c r="I12463" s="184"/>
      <c r="J12463" s="182"/>
      <c r="K12463" s="21"/>
      <c r="L12463" s="24"/>
      <c r="M12463" s="185"/>
      <c r="N12463" s="24"/>
      <c r="O12463" s="14"/>
      <c r="P12463" s="14"/>
      <c r="Q12463" s="39"/>
      <c r="R12463" s="545"/>
      <c r="S12463" s="545"/>
      <c r="T12463" s="25"/>
      <c r="U12463" s="25"/>
    </row>
    <row r="12464" spans="2:21">
      <c r="B12464" s="9"/>
      <c r="C12464" s="9"/>
      <c r="D12464" s="9"/>
      <c r="E12464" s="9"/>
      <c r="F12464" s="10"/>
      <c r="G12464" s="4"/>
      <c r="H12464" s="24"/>
      <c r="I12464" s="184"/>
      <c r="J12464" s="182"/>
      <c r="K12464" s="21"/>
      <c r="L12464" s="24"/>
      <c r="M12464" s="185"/>
      <c r="N12464" s="24"/>
      <c r="O12464" s="14"/>
      <c r="P12464" s="14"/>
      <c r="Q12464" s="39"/>
      <c r="R12464" s="545"/>
      <c r="S12464" s="545"/>
      <c r="T12464" s="25"/>
      <c r="U12464" s="25"/>
    </row>
    <row r="12465" spans="2:21">
      <c r="B12465" s="9"/>
      <c r="C12465" s="9"/>
      <c r="D12465" s="9"/>
      <c r="E12465" s="9"/>
      <c r="F12465" s="10"/>
      <c r="G12465" s="4"/>
      <c r="H12465" s="24"/>
      <c r="I12465" s="184"/>
      <c r="J12465" s="182"/>
      <c r="K12465" s="21"/>
      <c r="L12465" s="24"/>
      <c r="M12465" s="185"/>
      <c r="N12465" s="24"/>
      <c r="O12465" s="14"/>
      <c r="P12465" s="14"/>
      <c r="Q12465" s="39"/>
      <c r="R12465" s="545"/>
      <c r="S12465" s="545"/>
      <c r="T12465" s="25"/>
      <c r="U12465" s="25"/>
    </row>
    <row r="12466" spans="2:21">
      <c r="B12466" s="9"/>
      <c r="C12466" s="9"/>
      <c r="D12466" s="9"/>
      <c r="E12466" s="9"/>
      <c r="F12466" s="10"/>
      <c r="G12466" s="4"/>
      <c r="H12466" s="24"/>
      <c r="I12466" s="184"/>
      <c r="J12466" s="182"/>
      <c r="K12466" s="21"/>
      <c r="L12466" s="24"/>
      <c r="M12466" s="185"/>
      <c r="N12466" s="24"/>
      <c r="O12466" s="14"/>
      <c r="P12466" s="14"/>
      <c r="Q12466" s="39"/>
      <c r="R12466" s="545"/>
      <c r="S12466" s="545"/>
      <c r="T12466" s="25"/>
      <c r="U12466" s="25"/>
    </row>
    <row r="12467" spans="2:21">
      <c r="B12467" s="9"/>
      <c r="C12467" s="9"/>
      <c r="D12467" s="9"/>
      <c r="E12467" s="9"/>
      <c r="F12467" s="10"/>
      <c r="G12467" s="4"/>
      <c r="H12467" s="24"/>
      <c r="I12467" s="184"/>
      <c r="J12467" s="182"/>
      <c r="K12467" s="21"/>
      <c r="L12467" s="24"/>
      <c r="M12467" s="185"/>
      <c r="N12467" s="24"/>
      <c r="O12467" s="14"/>
      <c r="P12467" s="14"/>
      <c r="Q12467" s="39"/>
      <c r="R12467" s="545"/>
      <c r="S12467" s="545"/>
      <c r="T12467" s="25"/>
      <c r="U12467" s="25"/>
    </row>
    <row r="12468" spans="2:21">
      <c r="B12468" s="9"/>
      <c r="C12468" s="9"/>
      <c r="D12468" s="9"/>
      <c r="E12468" s="9"/>
      <c r="F12468" s="10"/>
      <c r="G12468" s="4"/>
      <c r="H12468" s="24"/>
      <c r="I12468" s="184"/>
      <c r="J12468" s="182"/>
      <c r="K12468" s="21"/>
      <c r="L12468" s="24"/>
      <c r="M12468" s="185"/>
      <c r="N12468" s="24"/>
      <c r="O12468" s="14"/>
      <c r="P12468" s="14"/>
      <c r="Q12468" s="39"/>
      <c r="R12468" s="545"/>
      <c r="S12468" s="545"/>
      <c r="T12468" s="25"/>
      <c r="U12468" s="25"/>
    </row>
    <row r="12469" spans="2:21">
      <c r="B12469" s="9"/>
      <c r="C12469" s="9"/>
      <c r="D12469" s="9"/>
      <c r="E12469" s="9"/>
      <c r="F12469" s="10"/>
      <c r="G12469" s="4"/>
      <c r="H12469" s="24"/>
      <c r="I12469" s="184"/>
      <c r="J12469" s="182"/>
      <c r="K12469" s="21"/>
      <c r="L12469" s="24"/>
      <c r="M12469" s="185"/>
      <c r="N12469" s="24"/>
      <c r="O12469" s="14"/>
      <c r="P12469" s="14"/>
      <c r="Q12469" s="39"/>
      <c r="R12469" s="545"/>
      <c r="S12469" s="545"/>
      <c r="T12469" s="25"/>
      <c r="U12469" s="25"/>
    </row>
    <row r="12470" spans="2:21">
      <c r="B12470" s="9"/>
      <c r="C12470" s="9"/>
      <c r="D12470" s="9"/>
      <c r="E12470" s="9"/>
      <c r="F12470" s="10"/>
      <c r="G12470" s="4"/>
      <c r="H12470" s="24"/>
      <c r="I12470" s="184"/>
      <c r="J12470" s="182"/>
      <c r="K12470" s="21"/>
      <c r="L12470" s="24"/>
      <c r="M12470" s="185"/>
      <c r="N12470" s="24"/>
      <c r="O12470" s="14"/>
      <c r="P12470" s="14"/>
      <c r="Q12470" s="39"/>
      <c r="R12470" s="545"/>
      <c r="S12470" s="545"/>
      <c r="T12470" s="25"/>
      <c r="U12470" s="25"/>
    </row>
    <row r="12471" spans="2:21">
      <c r="B12471" s="9"/>
      <c r="C12471" s="9"/>
      <c r="D12471" s="9"/>
      <c r="E12471" s="9"/>
      <c r="F12471" s="10"/>
      <c r="G12471" s="4"/>
      <c r="H12471" s="24"/>
      <c r="I12471" s="184"/>
      <c r="J12471" s="182"/>
      <c r="K12471" s="21"/>
      <c r="L12471" s="24"/>
      <c r="M12471" s="185"/>
      <c r="N12471" s="24"/>
      <c r="O12471" s="14"/>
      <c r="P12471" s="14"/>
      <c r="Q12471" s="39"/>
      <c r="R12471" s="545"/>
      <c r="S12471" s="545"/>
      <c r="T12471" s="25"/>
      <c r="U12471" s="25"/>
    </row>
    <row r="12472" spans="2:21">
      <c r="B12472" s="9"/>
      <c r="C12472" s="9"/>
      <c r="D12472" s="9"/>
      <c r="E12472" s="9"/>
      <c r="F12472" s="10"/>
      <c r="G12472" s="4"/>
      <c r="H12472" s="24"/>
      <c r="I12472" s="184"/>
      <c r="J12472" s="182"/>
      <c r="K12472" s="21"/>
      <c r="L12472" s="24"/>
      <c r="M12472" s="185"/>
      <c r="N12472" s="24"/>
      <c r="O12472" s="14"/>
      <c r="P12472" s="14"/>
      <c r="Q12472" s="39"/>
      <c r="R12472" s="545"/>
      <c r="S12472" s="545"/>
      <c r="T12472" s="25"/>
      <c r="U12472" s="25"/>
    </row>
    <row r="12473" spans="2:21">
      <c r="B12473" s="9"/>
      <c r="C12473" s="9"/>
      <c r="D12473" s="9"/>
      <c r="E12473" s="9"/>
      <c r="F12473" s="10"/>
      <c r="G12473" s="4"/>
      <c r="H12473" s="24"/>
      <c r="I12473" s="184"/>
      <c r="J12473" s="182"/>
      <c r="K12473" s="21"/>
      <c r="L12473" s="24"/>
      <c r="M12473" s="185"/>
      <c r="N12473" s="24"/>
      <c r="O12473" s="14"/>
      <c r="P12473" s="14"/>
      <c r="Q12473" s="39"/>
      <c r="R12473" s="545"/>
      <c r="S12473" s="545"/>
      <c r="T12473" s="25"/>
      <c r="U12473" s="25"/>
    </row>
    <row r="12474" spans="2:21">
      <c r="B12474" s="9"/>
      <c r="C12474" s="9"/>
      <c r="D12474" s="9"/>
      <c r="E12474" s="9"/>
      <c r="F12474" s="10"/>
      <c r="G12474" s="4"/>
      <c r="H12474" s="24"/>
      <c r="I12474" s="184"/>
      <c r="J12474" s="182"/>
      <c r="K12474" s="21"/>
      <c r="L12474" s="24"/>
      <c r="M12474" s="185"/>
      <c r="N12474" s="24"/>
      <c r="O12474" s="14"/>
      <c r="P12474" s="14"/>
      <c r="Q12474" s="39"/>
      <c r="R12474" s="545"/>
      <c r="S12474" s="545"/>
      <c r="T12474" s="25"/>
      <c r="U12474" s="25"/>
    </row>
    <row r="12475" spans="2:21">
      <c r="B12475" s="9"/>
      <c r="C12475" s="9"/>
      <c r="D12475" s="9"/>
      <c r="E12475" s="9"/>
      <c r="F12475" s="10"/>
      <c r="G12475" s="4"/>
      <c r="H12475" s="24"/>
      <c r="I12475" s="184"/>
      <c r="J12475" s="182"/>
      <c r="K12475" s="21"/>
      <c r="L12475" s="24"/>
      <c r="M12475" s="185"/>
      <c r="N12475" s="24"/>
      <c r="O12475" s="14"/>
      <c r="P12475" s="14"/>
      <c r="Q12475" s="39"/>
      <c r="R12475" s="545"/>
      <c r="S12475" s="545"/>
      <c r="T12475" s="25"/>
      <c r="U12475" s="25"/>
    </row>
    <row r="12476" spans="2:21">
      <c r="B12476" s="9"/>
      <c r="C12476" s="9"/>
      <c r="D12476" s="9"/>
      <c r="E12476" s="9"/>
      <c r="F12476" s="10"/>
      <c r="G12476" s="4"/>
      <c r="H12476" s="24"/>
      <c r="I12476" s="184"/>
      <c r="J12476" s="182"/>
      <c r="K12476" s="21"/>
      <c r="L12476" s="24"/>
      <c r="M12476" s="185"/>
      <c r="N12476" s="24"/>
      <c r="O12476" s="14"/>
      <c r="P12476" s="14"/>
      <c r="Q12476" s="39"/>
      <c r="R12476" s="545"/>
      <c r="S12476" s="545"/>
      <c r="T12476" s="25"/>
      <c r="U12476" s="25"/>
    </row>
    <row r="12477" spans="2:21">
      <c r="B12477" s="9"/>
      <c r="C12477" s="9"/>
      <c r="D12477" s="9"/>
      <c r="E12477" s="9"/>
      <c r="F12477" s="10"/>
      <c r="G12477" s="4"/>
      <c r="H12477" s="24"/>
      <c r="I12477" s="184"/>
      <c r="J12477" s="182"/>
      <c r="K12477" s="21"/>
      <c r="L12477" s="24"/>
      <c r="M12477" s="185"/>
      <c r="N12477" s="24"/>
      <c r="O12477" s="14"/>
      <c r="P12477" s="14"/>
      <c r="Q12477" s="39"/>
      <c r="R12477" s="545"/>
      <c r="S12477" s="545"/>
      <c r="T12477" s="25"/>
      <c r="U12477" s="25"/>
    </row>
    <row r="12478" spans="2:21">
      <c r="B12478" s="9"/>
      <c r="C12478" s="9"/>
      <c r="D12478" s="9"/>
      <c r="E12478" s="9"/>
      <c r="F12478" s="10"/>
      <c r="G12478" s="4"/>
      <c r="H12478" s="24"/>
      <c r="I12478" s="184"/>
      <c r="J12478" s="182"/>
      <c r="K12478" s="21"/>
      <c r="L12478" s="24"/>
      <c r="M12478" s="185"/>
      <c r="N12478" s="24"/>
      <c r="O12478" s="14"/>
      <c r="P12478" s="14"/>
      <c r="Q12478" s="39"/>
      <c r="R12478" s="545"/>
      <c r="S12478" s="545"/>
      <c r="T12478" s="25"/>
      <c r="U12478" s="25"/>
    </row>
    <row r="12479" spans="2:21">
      <c r="B12479" s="9"/>
      <c r="C12479" s="9"/>
      <c r="D12479" s="9"/>
      <c r="E12479" s="9"/>
      <c r="F12479" s="10"/>
      <c r="G12479" s="4"/>
      <c r="H12479" s="24"/>
      <c r="I12479" s="184"/>
      <c r="J12479" s="182"/>
      <c r="K12479" s="21"/>
      <c r="L12479" s="24"/>
      <c r="M12479" s="185"/>
      <c r="N12479" s="24"/>
      <c r="O12479" s="14"/>
      <c r="P12479" s="14"/>
      <c r="Q12479" s="39"/>
      <c r="R12479" s="545"/>
      <c r="S12479" s="545"/>
      <c r="T12479" s="25"/>
      <c r="U12479" s="25"/>
    </row>
    <row r="12480" spans="2:21">
      <c r="B12480" s="9"/>
      <c r="C12480" s="9"/>
      <c r="D12480" s="9"/>
      <c r="E12480" s="9"/>
      <c r="F12480" s="10"/>
      <c r="G12480" s="4"/>
      <c r="H12480" s="24"/>
      <c r="I12480" s="184"/>
      <c r="J12480" s="182"/>
      <c r="K12480" s="21"/>
      <c r="L12480" s="24"/>
      <c r="M12480" s="185"/>
      <c r="N12480" s="24"/>
      <c r="O12480" s="14"/>
      <c r="P12480" s="14"/>
      <c r="Q12480" s="39"/>
      <c r="R12480" s="545"/>
      <c r="S12480" s="545"/>
      <c r="T12480" s="25"/>
      <c r="U12480" s="25"/>
    </row>
    <row r="12481" spans="2:21">
      <c r="B12481" s="9"/>
      <c r="C12481" s="9"/>
      <c r="D12481" s="9"/>
      <c r="E12481" s="9"/>
      <c r="F12481" s="10"/>
      <c r="G12481" s="4"/>
      <c r="H12481" s="24"/>
      <c r="I12481" s="184"/>
      <c r="J12481" s="182"/>
      <c r="K12481" s="21"/>
      <c r="L12481" s="24"/>
      <c r="M12481" s="185"/>
      <c r="N12481" s="24"/>
      <c r="O12481" s="14"/>
      <c r="P12481" s="14"/>
      <c r="Q12481" s="39"/>
      <c r="R12481" s="545"/>
      <c r="S12481" s="545"/>
      <c r="T12481" s="25"/>
      <c r="U12481" s="25"/>
    </row>
    <row r="12482" spans="2:21">
      <c r="B12482" s="9"/>
      <c r="C12482" s="9"/>
      <c r="D12482" s="9"/>
      <c r="E12482" s="9"/>
      <c r="F12482" s="10"/>
      <c r="G12482" s="4"/>
      <c r="H12482" s="24"/>
      <c r="I12482" s="184"/>
      <c r="J12482" s="182"/>
      <c r="K12482" s="21"/>
      <c r="L12482" s="24"/>
      <c r="M12482" s="185"/>
      <c r="N12482" s="24"/>
      <c r="O12482" s="14"/>
      <c r="P12482" s="14"/>
      <c r="Q12482" s="39"/>
      <c r="R12482" s="545"/>
      <c r="S12482" s="545"/>
      <c r="T12482" s="25"/>
      <c r="U12482" s="25"/>
    </row>
    <row r="12483" spans="2:21">
      <c r="B12483" s="9"/>
      <c r="C12483" s="9"/>
      <c r="D12483" s="9"/>
      <c r="E12483" s="9"/>
      <c r="F12483" s="10"/>
      <c r="G12483" s="4"/>
      <c r="H12483" s="24"/>
      <c r="I12483" s="184"/>
      <c r="J12483" s="182"/>
      <c r="K12483" s="21"/>
      <c r="L12483" s="24"/>
      <c r="M12483" s="185"/>
      <c r="N12483" s="24"/>
      <c r="O12483" s="14"/>
      <c r="P12483" s="14"/>
      <c r="Q12483" s="39"/>
      <c r="R12483" s="545"/>
      <c r="S12483" s="545"/>
      <c r="T12483" s="25"/>
      <c r="U12483" s="25"/>
    </row>
    <row r="12484" spans="2:21">
      <c r="B12484" s="9"/>
      <c r="C12484" s="9"/>
      <c r="D12484" s="9"/>
      <c r="E12484" s="9"/>
      <c r="F12484" s="10"/>
      <c r="G12484" s="4"/>
      <c r="H12484" s="24"/>
      <c r="I12484" s="184"/>
      <c r="J12484" s="182"/>
      <c r="K12484" s="21"/>
      <c r="L12484" s="24"/>
      <c r="M12484" s="185"/>
      <c r="N12484" s="24"/>
      <c r="O12484" s="14"/>
      <c r="P12484" s="14"/>
      <c r="Q12484" s="39"/>
      <c r="R12484" s="545"/>
      <c r="S12484" s="545"/>
      <c r="T12484" s="25"/>
      <c r="U12484" s="25"/>
    </row>
    <row r="12485" spans="2:21">
      <c r="B12485" s="9"/>
      <c r="C12485" s="9"/>
      <c r="D12485" s="9"/>
      <c r="E12485" s="9"/>
      <c r="F12485" s="10"/>
      <c r="G12485" s="4"/>
      <c r="H12485" s="24"/>
      <c r="I12485" s="184"/>
      <c r="J12485" s="182"/>
      <c r="K12485" s="21"/>
      <c r="L12485" s="24"/>
      <c r="M12485" s="185"/>
      <c r="N12485" s="24"/>
      <c r="O12485" s="14"/>
      <c r="P12485" s="14"/>
      <c r="Q12485" s="39"/>
      <c r="R12485" s="545"/>
      <c r="S12485" s="545"/>
      <c r="T12485" s="25"/>
      <c r="U12485" s="25"/>
    </row>
    <row r="12486" spans="2:21">
      <c r="B12486" s="9"/>
      <c r="C12486" s="9"/>
      <c r="D12486" s="9"/>
      <c r="E12486" s="9"/>
      <c r="F12486" s="10"/>
      <c r="G12486" s="4"/>
      <c r="H12486" s="24"/>
      <c r="I12486" s="184"/>
      <c r="J12486" s="182"/>
      <c r="K12486" s="21"/>
      <c r="L12486" s="24"/>
      <c r="M12486" s="185"/>
      <c r="N12486" s="24"/>
      <c r="O12486" s="14"/>
      <c r="P12486" s="14"/>
      <c r="Q12486" s="39"/>
      <c r="R12486" s="545"/>
      <c r="S12486" s="545"/>
      <c r="T12486" s="25"/>
      <c r="U12486" s="25"/>
    </row>
    <row r="12487" spans="2:21">
      <c r="B12487" s="9"/>
      <c r="C12487" s="9"/>
      <c r="D12487" s="9"/>
      <c r="E12487" s="9"/>
      <c r="F12487" s="10"/>
      <c r="G12487" s="4"/>
      <c r="H12487" s="24"/>
      <c r="I12487" s="184"/>
      <c r="J12487" s="182"/>
      <c r="K12487" s="21"/>
      <c r="L12487" s="24"/>
      <c r="M12487" s="185"/>
      <c r="N12487" s="24"/>
      <c r="O12487" s="14"/>
      <c r="P12487" s="14"/>
      <c r="Q12487" s="39"/>
      <c r="R12487" s="545"/>
      <c r="S12487" s="545"/>
      <c r="T12487" s="25"/>
      <c r="U12487" s="25"/>
    </row>
    <row r="12488" spans="2:21">
      <c r="B12488" s="9"/>
      <c r="C12488" s="9"/>
      <c r="D12488" s="9"/>
      <c r="E12488" s="9"/>
      <c r="F12488" s="10"/>
      <c r="G12488" s="4"/>
      <c r="H12488" s="24"/>
      <c r="I12488" s="184"/>
      <c r="J12488" s="182"/>
      <c r="K12488" s="21"/>
      <c r="L12488" s="24"/>
      <c r="M12488" s="185"/>
      <c r="N12488" s="24"/>
      <c r="O12488" s="14"/>
      <c r="P12488" s="14"/>
      <c r="Q12488" s="39"/>
      <c r="R12488" s="545"/>
      <c r="S12488" s="545"/>
      <c r="T12488" s="25"/>
      <c r="U12488" s="25"/>
    </row>
    <row r="12489" spans="2:21">
      <c r="B12489" s="9"/>
      <c r="C12489" s="9"/>
      <c r="D12489" s="9"/>
      <c r="E12489" s="9"/>
      <c r="F12489" s="10"/>
      <c r="G12489" s="4"/>
      <c r="H12489" s="24"/>
      <c r="I12489" s="184"/>
      <c r="J12489" s="182"/>
      <c r="K12489" s="21"/>
      <c r="L12489" s="24"/>
      <c r="M12489" s="185"/>
      <c r="N12489" s="24"/>
      <c r="O12489" s="14"/>
      <c r="P12489" s="14"/>
      <c r="Q12489" s="39"/>
      <c r="R12489" s="545"/>
      <c r="S12489" s="545"/>
      <c r="T12489" s="25"/>
      <c r="U12489" s="25"/>
    </row>
    <row r="12490" spans="2:21">
      <c r="B12490" s="9"/>
      <c r="C12490" s="9"/>
      <c r="D12490" s="9"/>
      <c r="E12490" s="9"/>
      <c r="F12490" s="10"/>
      <c r="G12490" s="4"/>
      <c r="H12490" s="24"/>
      <c r="I12490" s="184"/>
      <c r="J12490" s="182"/>
      <c r="K12490" s="21"/>
      <c r="L12490" s="24"/>
      <c r="M12490" s="185"/>
      <c r="N12490" s="24"/>
      <c r="O12490" s="14"/>
      <c r="P12490" s="14"/>
      <c r="Q12490" s="39"/>
      <c r="R12490" s="545"/>
      <c r="S12490" s="545"/>
      <c r="T12490" s="25"/>
      <c r="U12490" s="25"/>
    </row>
    <row r="12491" spans="2:21">
      <c r="B12491" s="9"/>
      <c r="C12491" s="9"/>
      <c r="D12491" s="9"/>
      <c r="E12491" s="9"/>
      <c r="F12491" s="10"/>
      <c r="G12491" s="4"/>
      <c r="H12491" s="24"/>
      <c r="I12491" s="184"/>
      <c r="J12491" s="182"/>
      <c r="K12491" s="21"/>
      <c r="L12491" s="24"/>
      <c r="M12491" s="185"/>
      <c r="N12491" s="24"/>
      <c r="O12491" s="14"/>
      <c r="P12491" s="14"/>
      <c r="Q12491" s="39"/>
      <c r="R12491" s="545"/>
      <c r="S12491" s="545"/>
      <c r="T12491" s="25"/>
      <c r="U12491" s="25"/>
    </row>
    <row r="12492" spans="2:21">
      <c r="B12492" s="9"/>
      <c r="C12492" s="9"/>
      <c r="D12492" s="9"/>
      <c r="E12492" s="9"/>
      <c r="F12492" s="10"/>
      <c r="G12492" s="4"/>
      <c r="H12492" s="24"/>
      <c r="I12492" s="184"/>
      <c r="J12492" s="182"/>
      <c r="K12492" s="21"/>
      <c r="L12492" s="24"/>
      <c r="M12492" s="185"/>
      <c r="N12492" s="24"/>
      <c r="O12492" s="14"/>
      <c r="P12492" s="14"/>
      <c r="Q12492" s="39"/>
      <c r="R12492" s="545"/>
      <c r="S12492" s="545"/>
      <c r="T12492" s="25"/>
      <c r="U12492" s="25"/>
    </row>
    <row r="12493" spans="2:21">
      <c r="B12493" s="9"/>
      <c r="C12493" s="9"/>
      <c r="D12493" s="9"/>
      <c r="E12493" s="9"/>
      <c r="F12493" s="10"/>
      <c r="G12493" s="4"/>
      <c r="H12493" s="24"/>
      <c r="I12493" s="184"/>
      <c r="J12493" s="182"/>
      <c r="K12493" s="21"/>
      <c r="L12493" s="24"/>
      <c r="M12493" s="185"/>
      <c r="N12493" s="24"/>
      <c r="O12493" s="14"/>
      <c r="P12493" s="14"/>
      <c r="Q12493" s="39"/>
      <c r="R12493" s="545"/>
      <c r="S12493" s="545"/>
      <c r="T12493" s="25"/>
      <c r="U12493" s="25"/>
    </row>
    <row r="12494" spans="2:21">
      <c r="B12494" s="9"/>
      <c r="C12494" s="9"/>
      <c r="D12494" s="9"/>
      <c r="E12494" s="9"/>
      <c r="F12494" s="10"/>
      <c r="G12494" s="4"/>
      <c r="H12494" s="24"/>
      <c r="I12494" s="184"/>
      <c r="J12494" s="182"/>
      <c r="K12494" s="21"/>
      <c r="L12494" s="24"/>
      <c r="M12494" s="185"/>
      <c r="N12494" s="24"/>
      <c r="O12494" s="14"/>
      <c r="P12494" s="14"/>
      <c r="Q12494" s="39"/>
      <c r="R12494" s="545"/>
      <c r="S12494" s="545"/>
      <c r="T12494" s="25"/>
      <c r="U12494" s="25"/>
    </row>
    <row r="12495" spans="2:21">
      <c r="B12495" s="9"/>
      <c r="C12495" s="9"/>
      <c r="D12495" s="9"/>
      <c r="E12495" s="9"/>
      <c r="F12495" s="10"/>
      <c r="G12495" s="4"/>
      <c r="H12495" s="24"/>
      <c r="I12495" s="184"/>
      <c r="J12495" s="182"/>
      <c r="K12495" s="21"/>
      <c r="L12495" s="24"/>
      <c r="M12495" s="185"/>
      <c r="N12495" s="24"/>
      <c r="O12495" s="14"/>
      <c r="P12495" s="14"/>
      <c r="Q12495" s="39"/>
      <c r="R12495" s="545"/>
      <c r="S12495" s="545"/>
      <c r="T12495" s="25"/>
      <c r="U12495" s="25"/>
    </row>
    <row r="12496" spans="2:21">
      <c r="B12496" s="9"/>
      <c r="C12496" s="9"/>
      <c r="D12496" s="9"/>
      <c r="E12496" s="9"/>
      <c r="F12496" s="10"/>
      <c r="G12496" s="4"/>
      <c r="H12496" s="24"/>
      <c r="I12496" s="184"/>
      <c r="J12496" s="182"/>
      <c r="K12496" s="21"/>
      <c r="L12496" s="24"/>
      <c r="M12496" s="185"/>
      <c r="N12496" s="24"/>
      <c r="O12496" s="14"/>
      <c r="P12496" s="14"/>
      <c r="Q12496" s="39"/>
      <c r="R12496" s="545"/>
      <c r="S12496" s="545"/>
      <c r="T12496" s="25"/>
      <c r="U12496" s="25"/>
    </row>
    <row r="12497" spans="2:21">
      <c r="B12497" s="9"/>
      <c r="C12497" s="9"/>
      <c r="D12497" s="9"/>
      <c r="E12497" s="9"/>
      <c r="F12497" s="10"/>
      <c r="G12497" s="4"/>
      <c r="H12497" s="24"/>
      <c r="I12497" s="184"/>
      <c r="J12497" s="182"/>
      <c r="K12497" s="21"/>
      <c r="L12497" s="24"/>
      <c r="M12497" s="185"/>
      <c r="N12497" s="24"/>
      <c r="O12497" s="14"/>
      <c r="P12497" s="14"/>
      <c r="Q12497" s="39"/>
      <c r="R12497" s="545"/>
      <c r="S12497" s="545"/>
      <c r="T12497" s="25"/>
      <c r="U12497" s="25"/>
    </row>
    <row r="12498" spans="2:21">
      <c r="B12498" s="9"/>
      <c r="C12498" s="9"/>
      <c r="D12498" s="9"/>
      <c r="E12498" s="9"/>
      <c r="F12498" s="10"/>
      <c r="G12498" s="4"/>
      <c r="H12498" s="24"/>
      <c r="I12498" s="184"/>
      <c r="J12498" s="182"/>
      <c r="K12498" s="21"/>
      <c r="L12498" s="24"/>
      <c r="M12498" s="185"/>
      <c r="N12498" s="24"/>
      <c r="O12498" s="14"/>
      <c r="P12498" s="14"/>
      <c r="Q12498" s="39"/>
      <c r="R12498" s="545"/>
      <c r="S12498" s="545"/>
      <c r="T12498" s="25"/>
      <c r="U12498" s="25"/>
    </row>
    <row r="12499" spans="2:21">
      <c r="B12499" s="9"/>
      <c r="C12499" s="9"/>
      <c r="D12499" s="9"/>
      <c r="E12499" s="9"/>
      <c r="F12499" s="10"/>
      <c r="G12499" s="4"/>
      <c r="H12499" s="24"/>
      <c r="I12499" s="184"/>
      <c r="J12499" s="182"/>
      <c r="K12499" s="21"/>
      <c r="L12499" s="24"/>
      <c r="M12499" s="185"/>
      <c r="N12499" s="24"/>
      <c r="O12499" s="14"/>
      <c r="P12499" s="14"/>
      <c r="Q12499" s="39"/>
      <c r="R12499" s="545"/>
      <c r="S12499" s="545"/>
      <c r="T12499" s="25"/>
      <c r="U12499" s="25"/>
    </row>
    <row r="12500" spans="2:21">
      <c r="B12500" s="9"/>
      <c r="C12500" s="9"/>
      <c r="D12500" s="9"/>
      <c r="E12500" s="9"/>
      <c r="F12500" s="10"/>
      <c r="G12500" s="4"/>
      <c r="H12500" s="24"/>
      <c r="I12500" s="184"/>
      <c r="J12500" s="182"/>
      <c r="K12500" s="21"/>
      <c r="L12500" s="24"/>
      <c r="M12500" s="185"/>
      <c r="N12500" s="24"/>
      <c r="O12500" s="14"/>
      <c r="P12500" s="14"/>
      <c r="Q12500" s="39"/>
      <c r="R12500" s="545"/>
      <c r="S12500" s="545"/>
      <c r="T12500" s="25"/>
      <c r="U12500" s="25"/>
    </row>
    <row r="12501" spans="2:21">
      <c r="B12501" s="9"/>
      <c r="C12501" s="9"/>
      <c r="D12501" s="9"/>
      <c r="E12501" s="9"/>
      <c r="F12501" s="10"/>
      <c r="G12501" s="4"/>
      <c r="H12501" s="24"/>
      <c r="I12501" s="184"/>
      <c r="J12501" s="182"/>
      <c r="K12501" s="21"/>
      <c r="L12501" s="24"/>
      <c r="M12501" s="185"/>
      <c r="N12501" s="24"/>
      <c r="O12501" s="14"/>
      <c r="P12501" s="14"/>
      <c r="Q12501" s="39"/>
      <c r="R12501" s="545"/>
      <c r="S12501" s="545"/>
      <c r="T12501" s="25"/>
      <c r="U12501" s="25"/>
    </row>
    <row r="12502" spans="2:21">
      <c r="B12502" s="9"/>
      <c r="C12502" s="9"/>
      <c r="D12502" s="9"/>
      <c r="E12502" s="9"/>
      <c r="F12502" s="10"/>
      <c r="G12502" s="4"/>
      <c r="H12502" s="24"/>
      <c r="I12502" s="184"/>
      <c r="J12502" s="182"/>
      <c r="K12502" s="21"/>
      <c r="L12502" s="24"/>
      <c r="M12502" s="185"/>
      <c r="N12502" s="24"/>
      <c r="O12502" s="14"/>
      <c r="P12502" s="14"/>
      <c r="Q12502" s="39"/>
      <c r="R12502" s="545"/>
      <c r="S12502" s="545"/>
      <c r="T12502" s="25"/>
      <c r="U12502" s="25"/>
    </row>
    <row r="12503" spans="2:21">
      <c r="B12503" s="9"/>
      <c r="C12503" s="9"/>
      <c r="D12503" s="9"/>
      <c r="E12503" s="9"/>
      <c r="F12503" s="10"/>
      <c r="G12503" s="4"/>
      <c r="H12503" s="24"/>
      <c r="I12503" s="184"/>
      <c r="J12503" s="182"/>
      <c r="K12503" s="21"/>
      <c r="L12503" s="24"/>
      <c r="M12503" s="185"/>
      <c r="N12503" s="24"/>
      <c r="O12503" s="14"/>
      <c r="P12503" s="14"/>
      <c r="Q12503" s="39"/>
      <c r="R12503" s="545"/>
      <c r="S12503" s="545"/>
      <c r="T12503" s="25"/>
      <c r="U12503" s="25"/>
    </row>
    <row r="12504" spans="2:21">
      <c r="B12504" s="9"/>
      <c r="C12504" s="9"/>
      <c r="D12504" s="9"/>
      <c r="E12504" s="9"/>
      <c r="F12504" s="10"/>
      <c r="G12504" s="4"/>
      <c r="H12504" s="24"/>
      <c r="I12504" s="184"/>
      <c r="J12504" s="182"/>
      <c r="K12504" s="21"/>
      <c r="L12504" s="24"/>
      <c r="M12504" s="185"/>
      <c r="N12504" s="24"/>
      <c r="O12504" s="14"/>
      <c r="P12504" s="14"/>
      <c r="Q12504" s="39"/>
      <c r="R12504" s="545"/>
      <c r="S12504" s="545"/>
      <c r="T12504" s="25"/>
      <c r="U12504" s="25"/>
    </row>
    <row r="12505" spans="2:21">
      <c r="B12505" s="9"/>
      <c r="C12505" s="9"/>
      <c r="D12505" s="9"/>
      <c r="E12505" s="9"/>
      <c r="F12505" s="10"/>
      <c r="G12505" s="4"/>
      <c r="H12505" s="24"/>
      <c r="I12505" s="184"/>
      <c r="J12505" s="182"/>
      <c r="K12505" s="21"/>
      <c r="L12505" s="24"/>
      <c r="M12505" s="185"/>
      <c r="N12505" s="24"/>
      <c r="O12505" s="14"/>
      <c r="P12505" s="14"/>
      <c r="Q12505" s="39"/>
      <c r="R12505" s="545"/>
      <c r="S12505" s="545"/>
      <c r="T12505" s="25"/>
      <c r="U12505" s="25"/>
    </row>
    <row r="12506" spans="2:21">
      <c r="B12506" s="9"/>
      <c r="C12506" s="9"/>
      <c r="D12506" s="9"/>
      <c r="E12506" s="9"/>
      <c r="F12506" s="10"/>
      <c r="G12506" s="4"/>
      <c r="H12506" s="24"/>
      <c r="I12506" s="184"/>
      <c r="J12506" s="182"/>
      <c r="K12506" s="21"/>
      <c r="L12506" s="24"/>
      <c r="M12506" s="185"/>
      <c r="N12506" s="24"/>
      <c r="O12506" s="14"/>
      <c r="P12506" s="14"/>
      <c r="Q12506" s="39"/>
      <c r="R12506" s="545"/>
      <c r="S12506" s="545"/>
      <c r="T12506" s="25"/>
      <c r="U12506" s="25"/>
    </row>
    <row r="12507" spans="2:21">
      <c r="B12507" s="9"/>
      <c r="C12507" s="9"/>
      <c r="D12507" s="9"/>
      <c r="E12507" s="9"/>
      <c r="F12507" s="10"/>
      <c r="G12507" s="4"/>
      <c r="H12507" s="24"/>
      <c r="I12507" s="184"/>
      <c r="J12507" s="182"/>
      <c r="K12507" s="21"/>
      <c r="L12507" s="24"/>
      <c r="M12507" s="185"/>
      <c r="N12507" s="24"/>
      <c r="O12507" s="14"/>
      <c r="P12507" s="14"/>
      <c r="Q12507" s="39"/>
      <c r="R12507" s="545"/>
      <c r="S12507" s="545"/>
      <c r="T12507" s="25"/>
      <c r="U12507" s="25"/>
    </row>
    <row r="12508" spans="2:21">
      <c r="B12508" s="9"/>
      <c r="C12508" s="9"/>
      <c r="D12508" s="9"/>
      <c r="E12508" s="9"/>
      <c r="F12508" s="10"/>
      <c r="G12508" s="4"/>
      <c r="H12508" s="24"/>
      <c r="I12508" s="184"/>
      <c r="J12508" s="182"/>
      <c r="K12508" s="21"/>
      <c r="L12508" s="24"/>
      <c r="M12508" s="185"/>
      <c r="N12508" s="24"/>
      <c r="O12508" s="14"/>
      <c r="P12508" s="14"/>
      <c r="Q12508" s="39"/>
      <c r="R12508" s="545"/>
      <c r="S12508" s="545"/>
      <c r="T12508" s="25"/>
      <c r="U12508" s="25"/>
    </row>
    <row r="12509" spans="2:21">
      <c r="B12509" s="9"/>
      <c r="C12509" s="9"/>
      <c r="D12509" s="9"/>
      <c r="E12509" s="9"/>
      <c r="F12509" s="10"/>
      <c r="G12509" s="4"/>
      <c r="H12509" s="24"/>
      <c r="I12509" s="184"/>
      <c r="J12509" s="182"/>
      <c r="K12509" s="21"/>
      <c r="L12509" s="24"/>
      <c r="M12509" s="185"/>
      <c r="N12509" s="24"/>
      <c r="O12509" s="14"/>
      <c r="P12509" s="14"/>
      <c r="Q12509" s="39"/>
      <c r="R12509" s="545"/>
      <c r="S12509" s="545"/>
      <c r="T12509" s="25"/>
      <c r="U12509" s="25"/>
    </row>
    <row r="12510" spans="2:21">
      <c r="B12510" s="9"/>
      <c r="C12510" s="9"/>
      <c r="D12510" s="9"/>
      <c r="E12510" s="9"/>
      <c r="F12510" s="10"/>
      <c r="G12510" s="4"/>
      <c r="H12510" s="24"/>
      <c r="I12510" s="184"/>
      <c r="J12510" s="182"/>
      <c r="K12510" s="21"/>
      <c r="L12510" s="24"/>
      <c r="M12510" s="185"/>
      <c r="N12510" s="24"/>
      <c r="O12510" s="14"/>
      <c r="P12510" s="14"/>
      <c r="Q12510" s="39"/>
      <c r="R12510" s="545"/>
      <c r="S12510" s="545"/>
      <c r="T12510" s="25"/>
      <c r="U12510" s="25"/>
    </row>
    <row r="12511" spans="2:21">
      <c r="B12511" s="9"/>
      <c r="C12511" s="9"/>
      <c r="D12511" s="9"/>
      <c r="E12511" s="9"/>
      <c r="F12511" s="10"/>
      <c r="G12511" s="4"/>
      <c r="H12511" s="24"/>
      <c r="I12511" s="184"/>
      <c r="J12511" s="182"/>
      <c r="K12511" s="21"/>
      <c r="L12511" s="24"/>
      <c r="M12511" s="185"/>
      <c r="N12511" s="24"/>
      <c r="O12511" s="14"/>
      <c r="P12511" s="14"/>
      <c r="Q12511" s="39"/>
      <c r="R12511" s="545"/>
      <c r="S12511" s="545"/>
      <c r="T12511" s="25"/>
      <c r="U12511" s="25"/>
    </row>
    <row r="12512" spans="2:21">
      <c r="B12512" s="9"/>
      <c r="C12512" s="9"/>
      <c r="D12512" s="9"/>
      <c r="E12512" s="9"/>
      <c r="F12512" s="10"/>
      <c r="G12512" s="4"/>
      <c r="H12512" s="24"/>
      <c r="I12512" s="184"/>
      <c r="J12512" s="182"/>
      <c r="K12512" s="21"/>
      <c r="L12512" s="24"/>
      <c r="M12512" s="185"/>
      <c r="N12512" s="24"/>
      <c r="O12512" s="14"/>
      <c r="P12512" s="14"/>
      <c r="Q12512" s="39"/>
      <c r="R12512" s="545"/>
      <c r="S12512" s="545"/>
      <c r="T12512" s="25"/>
      <c r="U12512" s="25"/>
    </row>
    <row r="12513" spans="2:21">
      <c r="B12513" s="9"/>
      <c r="C12513" s="9"/>
      <c r="D12513" s="9"/>
      <c r="E12513" s="9"/>
      <c r="F12513" s="10"/>
      <c r="G12513" s="4"/>
      <c r="H12513" s="24"/>
      <c r="I12513" s="184"/>
      <c r="J12513" s="182"/>
      <c r="K12513" s="21"/>
      <c r="L12513" s="24"/>
      <c r="M12513" s="185"/>
      <c r="N12513" s="24"/>
      <c r="O12513" s="14"/>
      <c r="P12513" s="14"/>
      <c r="Q12513" s="39"/>
      <c r="R12513" s="545"/>
      <c r="S12513" s="545"/>
      <c r="T12513" s="25"/>
      <c r="U12513" s="25"/>
    </row>
    <row r="12514" spans="2:21">
      <c r="B12514" s="9"/>
      <c r="C12514" s="9"/>
      <c r="D12514" s="9"/>
      <c r="E12514" s="9"/>
      <c r="F12514" s="10"/>
      <c r="G12514" s="4"/>
      <c r="H12514" s="24"/>
      <c r="I12514" s="184"/>
      <c r="J12514" s="182"/>
      <c r="K12514" s="21"/>
      <c r="L12514" s="24"/>
      <c r="M12514" s="185"/>
      <c r="N12514" s="24"/>
      <c r="O12514" s="14"/>
      <c r="P12514" s="14"/>
      <c r="Q12514" s="39"/>
      <c r="R12514" s="545"/>
      <c r="S12514" s="545"/>
      <c r="T12514" s="25"/>
      <c r="U12514" s="25"/>
    </row>
    <row r="12515" spans="2:21">
      <c r="B12515" s="9"/>
      <c r="C12515" s="9"/>
      <c r="D12515" s="9"/>
      <c r="E12515" s="9"/>
      <c r="F12515" s="10"/>
      <c r="G12515" s="4"/>
      <c r="H12515" s="24"/>
      <c r="I12515" s="184"/>
      <c r="J12515" s="182"/>
      <c r="K12515" s="21"/>
      <c r="L12515" s="24"/>
      <c r="M12515" s="185"/>
      <c r="N12515" s="24"/>
      <c r="O12515" s="14"/>
      <c r="P12515" s="14"/>
      <c r="Q12515" s="39"/>
      <c r="R12515" s="545"/>
      <c r="S12515" s="545"/>
      <c r="T12515" s="25"/>
      <c r="U12515" s="25"/>
    </row>
    <row r="12516" spans="2:21">
      <c r="B12516" s="9"/>
      <c r="C12516" s="9"/>
      <c r="D12516" s="9"/>
      <c r="E12516" s="9"/>
      <c r="F12516" s="10"/>
      <c r="G12516" s="4"/>
      <c r="H12516" s="24"/>
      <c r="I12516" s="184"/>
      <c r="J12516" s="182"/>
      <c r="K12516" s="21"/>
      <c r="L12516" s="24"/>
      <c r="M12516" s="185"/>
      <c r="N12516" s="24"/>
      <c r="O12516" s="14"/>
      <c r="P12516" s="14"/>
      <c r="Q12516" s="39"/>
      <c r="R12516" s="545"/>
      <c r="S12516" s="545"/>
      <c r="T12516" s="25"/>
      <c r="U12516" s="25"/>
    </row>
    <row r="12517" spans="2:21">
      <c r="B12517" s="9"/>
      <c r="C12517" s="9"/>
      <c r="D12517" s="9"/>
      <c r="E12517" s="9"/>
      <c r="F12517" s="10"/>
      <c r="G12517" s="4"/>
      <c r="H12517" s="24"/>
      <c r="I12517" s="184"/>
      <c r="J12517" s="182"/>
      <c r="K12517" s="21"/>
      <c r="L12517" s="24"/>
      <c r="M12517" s="185"/>
      <c r="N12517" s="24"/>
      <c r="O12517" s="14"/>
      <c r="P12517" s="14"/>
      <c r="Q12517" s="39"/>
      <c r="R12517" s="545"/>
      <c r="S12517" s="545"/>
      <c r="T12517" s="25"/>
      <c r="U12517" s="25"/>
    </row>
    <row r="12518" spans="2:21">
      <c r="B12518" s="9"/>
      <c r="C12518" s="9"/>
      <c r="D12518" s="9"/>
      <c r="E12518" s="9"/>
      <c r="F12518" s="10"/>
      <c r="G12518" s="4"/>
      <c r="H12518" s="24"/>
      <c r="I12518" s="184"/>
      <c r="J12518" s="182"/>
      <c r="K12518" s="21"/>
      <c r="L12518" s="24"/>
      <c r="M12518" s="185"/>
      <c r="N12518" s="24"/>
      <c r="O12518" s="14"/>
      <c r="P12518" s="14"/>
      <c r="Q12518" s="39"/>
      <c r="R12518" s="545"/>
      <c r="S12518" s="545"/>
      <c r="T12518" s="25"/>
      <c r="U12518" s="25"/>
    </row>
    <row r="12519" spans="2:21">
      <c r="B12519" s="9"/>
      <c r="C12519" s="9"/>
      <c r="D12519" s="9"/>
      <c r="E12519" s="9"/>
      <c r="F12519" s="10"/>
      <c r="G12519" s="4"/>
      <c r="H12519" s="24"/>
      <c r="I12519" s="184"/>
      <c r="J12519" s="182"/>
      <c r="K12519" s="21"/>
      <c r="L12519" s="24"/>
      <c r="M12519" s="185"/>
      <c r="N12519" s="24"/>
      <c r="O12519" s="14"/>
      <c r="P12519" s="14"/>
      <c r="Q12519" s="39"/>
      <c r="R12519" s="545"/>
      <c r="S12519" s="545"/>
      <c r="T12519" s="25"/>
      <c r="U12519" s="25"/>
    </row>
    <row r="12520" spans="2:21">
      <c r="B12520" s="9"/>
      <c r="C12520" s="9"/>
      <c r="D12520" s="9"/>
      <c r="E12520" s="9"/>
      <c r="F12520" s="10"/>
      <c r="G12520" s="4"/>
      <c r="H12520" s="24"/>
      <c r="I12520" s="184"/>
      <c r="J12520" s="182"/>
      <c r="K12520" s="21"/>
      <c r="L12520" s="24"/>
      <c r="M12520" s="185"/>
      <c r="N12520" s="24"/>
      <c r="O12520" s="14"/>
      <c r="P12520" s="14"/>
      <c r="Q12520" s="39"/>
      <c r="R12520" s="545"/>
      <c r="S12520" s="545"/>
      <c r="T12520" s="25"/>
      <c r="U12520" s="25"/>
    </row>
    <row r="12521" spans="2:21">
      <c r="B12521" s="9"/>
      <c r="C12521" s="9"/>
      <c r="D12521" s="9"/>
      <c r="E12521" s="9"/>
      <c r="F12521" s="10"/>
      <c r="G12521" s="4"/>
      <c r="H12521" s="24"/>
      <c r="I12521" s="184"/>
      <c r="J12521" s="182"/>
      <c r="K12521" s="21"/>
      <c r="L12521" s="24"/>
      <c r="M12521" s="185"/>
      <c r="N12521" s="24"/>
      <c r="O12521" s="14"/>
      <c r="P12521" s="14"/>
      <c r="Q12521" s="39"/>
      <c r="R12521" s="545"/>
      <c r="S12521" s="545"/>
      <c r="T12521" s="25"/>
      <c r="U12521" s="25"/>
    </row>
    <row r="12522" spans="2:21">
      <c r="B12522" s="9"/>
      <c r="C12522" s="9"/>
      <c r="D12522" s="9"/>
      <c r="E12522" s="9"/>
      <c r="F12522" s="10"/>
      <c r="G12522" s="4"/>
      <c r="H12522" s="24"/>
      <c r="I12522" s="184"/>
      <c r="J12522" s="182"/>
      <c r="K12522" s="21"/>
      <c r="L12522" s="24"/>
      <c r="M12522" s="185"/>
      <c r="N12522" s="24"/>
      <c r="O12522" s="14"/>
      <c r="P12522" s="14"/>
      <c r="Q12522" s="39"/>
      <c r="R12522" s="545"/>
      <c r="S12522" s="545"/>
      <c r="T12522" s="25"/>
      <c r="U12522" s="25"/>
    </row>
    <row r="12523" spans="2:21">
      <c r="B12523" s="9"/>
      <c r="C12523" s="9"/>
      <c r="D12523" s="9"/>
      <c r="E12523" s="9"/>
      <c r="F12523" s="10"/>
      <c r="G12523" s="4"/>
      <c r="H12523" s="24"/>
      <c r="I12523" s="184"/>
      <c r="J12523" s="182"/>
      <c r="K12523" s="21"/>
      <c r="L12523" s="24"/>
      <c r="M12523" s="185"/>
      <c r="N12523" s="24"/>
      <c r="O12523" s="14"/>
      <c r="P12523" s="14"/>
      <c r="Q12523" s="39"/>
      <c r="R12523" s="545"/>
      <c r="S12523" s="545"/>
      <c r="T12523" s="25"/>
      <c r="U12523" s="25"/>
    </row>
    <row r="12524" spans="2:21">
      <c r="B12524" s="9"/>
      <c r="C12524" s="9"/>
      <c r="D12524" s="9"/>
      <c r="E12524" s="9"/>
      <c r="F12524" s="10"/>
      <c r="G12524" s="4"/>
      <c r="H12524" s="24"/>
      <c r="I12524" s="184"/>
      <c r="J12524" s="182"/>
      <c r="K12524" s="21"/>
      <c r="L12524" s="24"/>
      <c r="M12524" s="185"/>
      <c r="N12524" s="24"/>
      <c r="O12524" s="14"/>
      <c r="P12524" s="14"/>
      <c r="Q12524" s="39"/>
      <c r="R12524" s="545"/>
      <c r="S12524" s="545"/>
      <c r="T12524" s="25"/>
      <c r="U12524" s="25"/>
    </row>
    <row r="12525" spans="2:21">
      <c r="B12525" s="9"/>
      <c r="C12525" s="9"/>
      <c r="D12525" s="9"/>
      <c r="E12525" s="9"/>
      <c r="F12525" s="10"/>
      <c r="G12525" s="4"/>
      <c r="H12525" s="24"/>
      <c r="I12525" s="184"/>
      <c r="J12525" s="182"/>
      <c r="K12525" s="21"/>
      <c r="L12525" s="24"/>
      <c r="M12525" s="185"/>
      <c r="N12525" s="24"/>
      <c r="O12525" s="14"/>
      <c r="P12525" s="14"/>
      <c r="Q12525" s="39"/>
      <c r="R12525" s="545"/>
      <c r="S12525" s="545"/>
      <c r="T12525" s="25"/>
      <c r="U12525" s="25"/>
    </row>
    <row r="12526" spans="2:21">
      <c r="B12526" s="9"/>
      <c r="C12526" s="9"/>
      <c r="D12526" s="9"/>
      <c r="E12526" s="9"/>
      <c r="F12526" s="10"/>
      <c r="G12526" s="4"/>
      <c r="H12526" s="24"/>
      <c r="I12526" s="184"/>
      <c r="J12526" s="182"/>
      <c r="K12526" s="21"/>
      <c r="L12526" s="24"/>
      <c r="M12526" s="185"/>
      <c r="N12526" s="24"/>
      <c r="O12526" s="14"/>
      <c r="P12526" s="14"/>
      <c r="Q12526" s="39"/>
      <c r="R12526" s="545"/>
      <c r="S12526" s="545"/>
      <c r="T12526" s="25"/>
      <c r="U12526" s="25"/>
    </row>
    <row r="12527" spans="2:21">
      <c r="B12527" s="9"/>
      <c r="C12527" s="9"/>
      <c r="D12527" s="9"/>
      <c r="E12527" s="9"/>
      <c r="F12527" s="10"/>
      <c r="G12527" s="4"/>
      <c r="H12527" s="24"/>
      <c r="I12527" s="184"/>
      <c r="J12527" s="182"/>
      <c r="K12527" s="21"/>
      <c r="L12527" s="24"/>
      <c r="M12527" s="185"/>
      <c r="N12527" s="24"/>
      <c r="O12527" s="14"/>
      <c r="P12527" s="14"/>
      <c r="Q12527" s="39"/>
      <c r="R12527" s="545"/>
      <c r="S12527" s="545"/>
      <c r="T12527" s="25"/>
      <c r="U12527" s="25"/>
    </row>
    <row r="12528" spans="2:21">
      <c r="B12528" s="9"/>
      <c r="C12528" s="9"/>
      <c r="D12528" s="9"/>
      <c r="E12528" s="9"/>
      <c r="F12528" s="10"/>
      <c r="G12528" s="4"/>
      <c r="H12528" s="24"/>
      <c r="I12528" s="184"/>
      <c r="J12528" s="182"/>
      <c r="K12528" s="21"/>
      <c r="L12528" s="24"/>
      <c r="M12528" s="185"/>
      <c r="N12528" s="24"/>
      <c r="O12528" s="14"/>
      <c r="P12528" s="14"/>
      <c r="Q12528" s="39"/>
      <c r="R12528" s="545"/>
      <c r="S12528" s="545"/>
      <c r="T12528" s="25"/>
      <c r="U12528" s="25"/>
    </row>
    <row r="12529" spans="2:21">
      <c r="B12529" s="9"/>
      <c r="C12529" s="9"/>
      <c r="D12529" s="9"/>
      <c r="E12529" s="9"/>
      <c r="F12529" s="10"/>
      <c r="G12529" s="4"/>
      <c r="H12529" s="24"/>
      <c r="I12529" s="184"/>
      <c r="J12529" s="182"/>
      <c r="K12529" s="21"/>
      <c r="L12529" s="24"/>
      <c r="M12529" s="185"/>
      <c r="N12529" s="24"/>
      <c r="O12529" s="14"/>
      <c r="P12529" s="14"/>
      <c r="Q12529" s="39"/>
      <c r="R12529" s="545"/>
      <c r="S12529" s="545"/>
      <c r="T12529" s="25"/>
      <c r="U12529" s="25"/>
    </row>
    <row r="12530" spans="2:21">
      <c r="B12530" s="9"/>
      <c r="C12530" s="9"/>
      <c r="D12530" s="9"/>
      <c r="E12530" s="9"/>
      <c r="F12530" s="10"/>
      <c r="G12530" s="4"/>
      <c r="H12530" s="24"/>
      <c r="I12530" s="184"/>
      <c r="J12530" s="182"/>
      <c r="K12530" s="21"/>
      <c r="L12530" s="24"/>
      <c r="M12530" s="185"/>
      <c r="N12530" s="24"/>
      <c r="O12530" s="14"/>
      <c r="P12530" s="14"/>
      <c r="Q12530" s="39"/>
      <c r="R12530" s="545"/>
      <c r="S12530" s="545"/>
      <c r="T12530" s="25"/>
      <c r="U12530" s="25"/>
    </row>
    <row r="12531" spans="2:21">
      <c r="B12531" s="9"/>
      <c r="C12531" s="9"/>
      <c r="D12531" s="9"/>
      <c r="E12531" s="9"/>
      <c r="F12531" s="10"/>
      <c r="G12531" s="4"/>
      <c r="H12531" s="24"/>
      <c r="I12531" s="184"/>
      <c r="J12531" s="182"/>
      <c r="K12531" s="21"/>
      <c r="L12531" s="24"/>
      <c r="M12531" s="185"/>
      <c r="N12531" s="24"/>
      <c r="O12531" s="14"/>
      <c r="P12531" s="14"/>
      <c r="Q12531" s="39"/>
      <c r="R12531" s="545"/>
      <c r="S12531" s="545"/>
      <c r="T12531" s="25"/>
      <c r="U12531" s="25"/>
    </row>
    <row r="12532" spans="2:21">
      <c r="B12532" s="9"/>
      <c r="C12532" s="9"/>
      <c r="D12532" s="9"/>
      <c r="E12532" s="9"/>
      <c r="F12532" s="10"/>
      <c r="G12532" s="4"/>
      <c r="H12532" s="24"/>
      <c r="I12532" s="184"/>
      <c r="J12532" s="182"/>
      <c r="K12532" s="21"/>
      <c r="L12532" s="24"/>
      <c r="M12532" s="185"/>
      <c r="N12532" s="24"/>
      <c r="O12532" s="14"/>
      <c r="P12532" s="14"/>
      <c r="Q12532" s="39"/>
      <c r="R12532" s="545"/>
      <c r="S12532" s="545"/>
      <c r="T12532" s="25"/>
      <c r="U12532" s="25"/>
    </row>
    <row r="12533" spans="2:21">
      <c r="B12533" s="9"/>
      <c r="C12533" s="9"/>
      <c r="D12533" s="9"/>
      <c r="E12533" s="9"/>
      <c r="F12533" s="10"/>
      <c r="G12533" s="4"/>
      <c r="H12533" s="24"/>
      <c r="I12533" s="184"/>
      <c r="J12533" s="182"/>
      <c r="K12533" s="21"/>
      <c r="L12533" s="24"/>
      <c r="M12533" s="185"/>
      <c r="N12533" s="24"/>
      <c r="O12533" s="14"/>
      <c r="P12533" s="14"/>
      <c r="Q12533" s="39"/>
      <c r="R12533" s="545"/>
      <c r="S12533" s="545"/>
      <c r="T12533" s="25"/>
      <c r="U12533" s="25"/>
    </row>
    <row r="12534" spans="2:21">
      <c r="B12534" s="9"/>
      <c r="C12534" s="9"/>
      <c r="D12534" s="9"/>
      <c r="E12534" s="9"/>
      <c r="F12534" s="10"/>
      <c r="G12534" s="4"/>
      <c r="H12534" s="24"/>
      <c r="I12534" s="184"/>
      <c r="J12534" s="182"/>
      <c r="K12534" s="21"/>
      <c r="L12534" s="24"/>
      <c r="M12534" s="185"/>
      <c r="N12534" s="24"/>
      <c r="O12534" s="14"/>
      <c r="P12534" s="14"/>
      <c r="Q12534" s="39"/>
      <c r="R12534" s="545"/>
      <c r="S12534" s="545"/>
      <c r="T12534" s="25"/>
      <c r="U12534" s="25"/>
    </row>
    <row r="12535" spans="2:21">
      <c r="B12535" s="9"/>
      <c r="C12535" s="9"/>
      <c r="D12535" s="9"/>
      <c r="E12535" s="9"/>
      <c r="F12535" s="10"/>
      <c r="G12535" s="4"/>
      <c r="H12535" s="24"/>
      <c r="I12535" s="184"/>
      <c r="J12535" s="182"/>
      <c r="K12535" s="21"/>
      <c r="L12535" s="24"/>
      <c r="M12535" s="185"/>
      <c r="N12535" s="24"/>
      <c r="O12535" s="14"/>
      <c r="P12535" s="14"/>
      <c r="Q12535" s="39"/>
      <c r="R12535" s="545"/>
      <c r="S12535" s="545"/>
      <c r="T12535" s="25"/>
      <c r="U12535" s="25"/>
    </row>
    <row r="12536" spans="2:21">
      <c r="B12536" s="9"/>
      <c r="C12536" s="9"/>
      <c r="D12536" s="9"/>
      <c r="E12536" s="9"/>
      <c r="F12536" s="10"/>
      <c r="G12536" s="4"/>
      <c r="H12536" s="24"/>
      <c r="I12536" s="184"/>
      <c r="J12536" s="182"/>
      <c r="K12536" s="21"/>
      <c r="L12536" s="24"/>
      <c r="M12536" s="185"/>
      <c r="N12536" s="24"/>
      <c r="O12536" s="14"/>
      <c r="P12536" s="14"/>
      <c r="Q12536" s="39"/>
      <c r="R12536" s="545"/>
      <c r="S12536" s="545"/>
      <c r="T12536" s="25"/>
      <c r="U12536" s="25"/>
    </row>
    <row r="12537" spans="2:21">
      <c r="B12537" s="9"/>
      <c r="C12537" s="9"/>
      <c r="D12537" s="9"/>
      <c r="E12537" s="9"/>
      <c r="F12537" s="10"/>
      <c r="G12537" s="4"/>
      <c r="H12537" s="24"/>
      <c r="I12537" s="184"/>
      <c r="J12537" s="182"/>
      <c r="K12537" s="21"/>
      <c r="L12537" s="24"/>
      <c r="M12537" s="185"/>
      <c r="N12537" s="24"/>
      <c r="O12537" s="14"/>
      <c r="P12537" s="14"/>
      <c r="Q12537" s="39"/>
      <c r="R12537" s="545"/>
      <c r="S12537" s="545"/>
      <c r="T12537" s="25"/>
      <c r="U12537" s="25"/>
    </row>
    <row r="12538" spans="2:21">
      <c r="B12538" s="9"/>
      <c r="C12538" s="9"/>
      <c r="D12538" s="9"/>
      <c r="E12538" s="9"/>
      <c r="F12538" s="10"/>
      <c r="G12538" s="4"/>
      <c r="H12538" s="24"/>
      <c r="I12538" s="184"/>
      <c r="J12538" s="182"/>
      <c r="K12538" s="21"/>
      <c r="L12538" s="24"/>
      <c r="M12538" s="185"/>
      <c r="N12538" s="24"/>
      <c r="O12538" s="14"/>
      <c r="P12538" s="14"/>
      <c r="Q12538" s="39"/>
      <c r="R12538" s="545"/>
      <c r="S12538" s="545"/>
      <c r="T12538" s="25"/>
      <c r="U12538" s="25"/>
    </row>
    <row r="12539" spans="2:21">
      <c r="B12539" s="9"/>
      <c r="C12539" s="9"/>
      <c r="D12539" s="9"/>
      <c r="E12539" s="9"/>
      <c r="F12539" s="10"/>
      <c r="G12539" s="4"/>
      <c r="H12539" s="24"/>
      <c r="I12539" s="184"/>
      <c r="J12539" s="182"/>
      <c r="K12539" s="21"/>
      <c r="L12539" s="24"/>
      <c r="M12539" s="185"/>
      <c r="N12539" s="24"/>
      <c r="O12539" s="14"/>
      <c r="P12539" s="14"/>
      <c r="Q12539" s="39"/>
      <c r="R12539" s="545"/>
      <c r="S12539" s="545"/>
      <c r="T12539" s="25"/>
      <c r="U12539" s="25"/>
    </row>
    <row r="12540" spans="2:21">
      <c r="B12540" s="9"/>
      <c r="C12540" s="9"/>
      <c r="D12540" s="9"/>
      <c r="E12540" s="9"/>
      <c r="F12540" s="10"/>
      <c r="G12540" s="4"/>
      <c r="H12540" s="24"/>
      <c r="I12540" s="184"/>
      <c r="J12540" s="182"/>
      <c r="K12540" s="21"/>
      <c r="L12540" s="24"/>
      <c r="M12540" s="185"/>
      <c r="N12540" s="24"/>
      <c r="O12540" s="14"/>
      <c r="P12540" s="14"/>
      <c r="Q12540" s="39"/>
      <c r="R12540" s="545"/>
      <c r="S12540" s="545"/>
      <c r="T12540" s="25"/>
      <c r="U12540" s="25"/>
    </row>
    <row r="12541" spans="2:21">
      <c r="B12541" s="9"/>
      <c r="C12541" s="9"/>
      <c r="D12541" s="9"/>
      <c r="E12541" s="9"/>
      <c r="F12541" s="10"/>
      <c r="G12541" s="4"/>
      <c r="H12541" s="24"/>
      <c r="I12541" s="184"/>
      <c r="J12541" s="182"/>
      <c r="K12541" s="21"/>
      <c r="L12541" s="24"/>
      <c r="M12541" s="185"/>
      <c r="N12541" s="24"/>
      <c r="O12541" s="14"/>
      <c r="P12541" s="14"/>
      <c r="Q12541" s="39"/>
      <c r="R12541" s="545"/>
      <c r="S12541" s="545"/>
      <c r="T12541" s="25"/>
      <c r="U12541" s="25"/>
    </row>
    <row r="12542" spans="2:21">
      <c r="B12542" s="9"/>
      <c r="C12542" s="9"/>
      <c r="D12542" s="9"/>
      <c r="E12542" s="9"/>
      <c r="F12542" s="10"/>
      <c r="G12542" s="4"/>
      <c r="H12542" s="24"/>
      <c r="I12542" s="184"/>
      <c r="J12542" s="182"/>
      <c r="K12542" s="21"/>
      <c r="L12542" s="24"/>
      <c r="M12542" s="185"/>
      <c r="N12542" s="24"/>
      <c r="O12542" s="14"/>
      <c r="P12542" s="14"/>
      <c r="Q12542" s="39"/>
      <c r="R12542" s="545"/>
      <c r="S12542" s="545"/>
      <c r="T12542" s="25"/>
      <c r="U12542" s="25"/>
    </row>
    <row r="12543" spans="2:21">
      <c r="B12543" s="9"/>
      <c r="C12543" s="9"/>
      <c r="D12543" s="9"/>
      <c r="E12543" s="9"/>
      <c r="F12543" s="10"/>
      <c r="G12543" s="4"/>
      <c r="H12543" s="24"/>
      <c r="I12543" s="184"/>
      <c r="J12543" s="182"/>
      <c r="K12543" s="21"/>
      <c r="L12543" s="24"/>
      <c r="M12543" s="185"/>
      <c r="N12543" s="24"/>
      <c r="O12543" s="14"/>
      <c r="P12543" s="14"/>
      <c r="Q12543" s="39"/>
      <c r="R12543" s="545"/>
      <c r="S12543" s="545"/>
      <c r="T12543" s="25"/>
      <c r="U12543" s="25"/>
    </row>
    <row r="12544" spans="2:21">
      <c r="B12544" s="9"/>
      <c r="C12544" s="9"/>
      <c r="D12544" s="9"/>
      <c r="E12544" s="9"/>
      <c r="F12544" s="10"/>
      <c r="G12544" s="4"/>
      <c r="H12544" s="24"/>
      <c r="I12544" s="184"/>
      <c r="J12544" s="182"/>
      <c r="K12544" s="21"/>
      <c r="L12544" s="24"/>
      <c r="M12544" s="185"/>
      <c r="N12544" s="24"/>
      <c r="O12544" s="14"/>
      <c r="P12544" s="14"/>
      <c r="Q12544" s="39"/>
      <c r="R12544" s="545"/>
      <c r="S12544" s="545"/>
      <c r="T12544" s="25"/>
      <c r="U12544" s="25"/>
    </row>
    <row r="12545" spans="2:21">
      <c r="B12545" s="9"/>
      <c r="C12545" s="9"/>
      <c r="D12545" s="9"/>
      <c r="E12545" s="9"/>
      <c r="F12545" s="10"/>
      <c r="G12545" s="4"/>
      <c r="H12545" s="24"/>
      <c r="I12545" s="184"/>
      <c r="J12545" s="182"/>
      <c r="K12545" s="21"/>
      <c r="L12545" s="24"/>
      <c r="M12545" s="185"/>
      <c r="N12545" s="24"/>
      <c r="O12545" s="14"/>
      <c r="P12545" s="14"/>
      <c r="Q12545" s="39"/>
      <c r="R12545" s="545"/>
      <c r="S12545" s="545"/>
      <c r="T12545" s="25"/>
      <c r="U12545" s="25"/>
    </row>
    <row r="12546" spans="2:21">
      <c r="B12546" s="9"/>
      <c r="C12546" s="9"/>
      <c r="D12546" s="9"/>
      <c r="E12546" s="9"/>
      <c r="F12546" s="10"/>
      <c r="G12546" s="4"/>
      <c r="H12546" s="24"/>
      <c r="I12546" s="184"/>
      <c r="J12546" s="182"/>
      <c r="K12546" s="21"/>
      <c r="L12546" s="24"/>
      <c r="M12546" s="185"/>
      <c r="N12546" s="24"/>
      <c r="O12546" s="14"/>
      <c r="P12546" s="14"/>
      <c r="Q12546" s="39"/>
      <c r="R12546" s="545"/>
      <c r="S12546" s="545"/>
      <c r="T12546" s="25"/>
      <c r="U12546" s="25"/>
    </row>
    <row r="12547" spans="2:21">
      <c r="B12547" s="9"/>
      <c r="C12547" s="9"/>
      <c r="D12547" s="9"/>
      <c r="E12547" s="9"/>
      <c r="F12547" s="10"/>
      <c r="G12547" s="4"/>
      <c r="H12547" s="24"/>
      <c r="I12547" s="184"/>
      <c r="J12547" s="182"/>
      <c r="K12547" s="21"/>
      <c r="L12547" s="24"/>
      <c r="M12547" s="185"/>
      <c r="N12547" s="24"/>
      <c r="O12547" s="14"/>
      <c r="P12547" s="14"/>
      <c r="Q12547" s="39"/>
      <c r="R12547" s="545"/>
      <c r="S12547" s="545"/>
      <c r="T12547" s="25"/>
      <c r="U12547" s="25"/>
    </row>
    <row r="12548" spans="2:21">
      <c r="B12548" s="9"/>
      <c r="C12548" s="9"/>
      <c r="D12548" s="9"/>
      <c r="E12548" s="9"/>
      <c r="F12548" s="10"/>
      <c r="G12548" s="4"/>
      <c r="H12548" s="24"/>
      <c r="I12548" s="184"/>
      <c r="J12548" s="182"/>
      <c r="K12548" s="21"/>
      <c r="L12548" s="24"/>
      <c r="M12548" s="185"/>
      <c r="N12548" s="24"/>
      <c r="O12548" s="14"/>
      <c r="P12548" s="14"/>
      <c r="Q12548" s="39"/>
      <c r="R12548" s="545"/>
      <c r="S12548" s="545"/>
      <c r="T12548" s="25"/>
      <c r="U12548" s="25"/>
    </row>
    <row r="12549" spans="2:21">
      <c r="B12549" s="9"/>
      <c r="C12549" s="9"/>
      <c r="D12549" s="9"/>
      <c r="E12549" s="9"/>
      <c r="F12549" s="10"/>
      <c r="G12549" s="4"/>
      <c r="H12549" s="24"/>
      <c r="I12549" s="184"/>
      <c r="J12549" s="182"/>
      <c r="K12549" s="21"/>
      <c r="L12549" s="24"/>
      <c r="M12549" s="185"/>
      <c r="N12549" s="24"/>
      <c r="O12549" s="14"/>
      <c r="P12549" s="14"/>
      <c r="Q12549" s="39"/>
      <c r="R12549" s="545"/>
      <c r="S12549" s="545"/>
      <c r="T12549" s="25"/>
      <c r="U12549" s="25"/>
    </row>
    <row r="12550" spans="2:21">
      <c r="B12550" s="9"/>
      <c r="C12550" s="9"/>
      <c r="D12550" s="9"/>
      <c r="E12550" s="9"/>
      <c r="F12550" s="10"/>
      <c r="G12550" s="4"/>
      <c r="H12550" s="24"/>
      <c r="I12550" s="184"/>
      <c r="J12550" s="182"/>
      <c r="K12550" s="21"/>
      <c r="L12550" s="24"/>
      <c r="M12550" s="185"/>
      <c r="N12550" s="24"/>
      <c r="O12550" s="14"/>
      <c r="P12550" s="14"/>
      <c r="Q12550" s="39"/>
      <c r="R12550" s="545"/>
      <c r="S12550" s="545"/>
      <c r="T12550" s="25"/>
      <c r="U12550" s="25"/>
    </row>
    <row r="12551" spans="2:21">
      <c r="B12551" s="9"/>
      <c r="C12551" s="9"/>
      <c r="D12551" s="9"/>
      <c r="E12551" s="9"/>
      <c r="F12551" s="10"/>
      <c r="G12551" s="4"/>
      <c r="H12551" s="24"/>
      <c r="I12551" s="184"/>
      <c r="J12551" s="182"/>
      <c r="K12551" s="21"/>
      <c r="L12551" s="24"/>
      <c r="M12551" s="185"/>
      <c r="N12551" s="24"/>
      <c r="O12551" s="14"/>
      <c r="P12551" s="14"/>
      <c r="Q12551" s="39"/>
      <c r="R12551" s="545"/>
      <c r="S12551" s="545"/>
      <c r="T12551" s="25"/>
      <c r="U12551" s="25"/>
    </row>
    <row r="12552" spans="2:21">
      <c r="B12552" s="9"/>
      <c r="C12552" s="9"/>
      <c r="D12552" s="9"/>
      <c r="E12552" s="9"/>
      <c r="F12552" s="10"/>
      <c r="G12552" s="4"/>
      <c r="H12552" s="24"/>
      <c r="I12552" s="184"/>
      <c r="J12552" s="182"/>
      <c r="K12552" s="21"/>
      <c r="L12552" s="24"/>
      <c r="M12552" s="185"/>
      <c r="N12552" s="24"/>
      <c r="O12552" s="14"/>
      <c r="P12552" s="14"/>
      <c r="Q12552" s="39"/>
      <c r="R12552" s="545"/>
      <c r="S12552" s="545"/>
      <c r="T12552" s="25"/>
      <c r="U12552" s="25"/>
    </row>
    <row r="12553" spans="2:21">
      <c r="B12553" s="9"/>
      <c r="C12553" s="9"/>
      <c r="D12553" s="9"/>
      <c r="E12553" s="9"/>
      <c r="F12553" s="10"/>
      <c r="G12553" s="4"/>
      <c r="H12553" s="24"/>
      <c r="I12553" s="184"/>
      <c r="J12553" s="182"/>
      <c r="K12553" s="21"/>
      <c r="L12553" s="24"/>
      <c r="M12553" s="185"/>
      <c r="N12553" s="24"/>
      <c r="O12553" s="14"/>
      <c r="P12553" s="14"/>
      <c r="Q12553" s="39"/>
      <c r="R12553" s="545"/>
      <c r="S12553" s="545"/>
      <c r="T12553" s="25"/>
      <c r="U12553" s="25"/>
    </row>
    <row r="12554" spans="2:21">
      <c r="B12554" s="9"/>
      <c r="C12554" s="9"/>
      <c r="D12554" s="9"/>
      <c r="E12554" s="9"/>
      <c r="F12554" s="10"/>
      <c r="G12554" s="4"/>
      <c r="H12554" s="24"/>
      <c r="I12554" s="184"/>
      <c r="J12554" s="182"/>
      <c r="K12554" s="21"/>
      <c r="L12554" s="24"/>
      <c r="M12554" s="185"/>
      <c r="N12554" s="24"/>
      <c r="O12554" s="14"/>
      <c r="P12554" s="14"/>
      <c r="Q12554" s="39"/>
      <c r="R12554" s="545"/>
      <c r="S12554" s="545"/>
      <c r="T12554" s="25"/>
      <c r="U12554" s="25"/>
    </row>
    <row r="12555" spans="2:21">
      <c r="B12555" s="9"/>
      <c r="C12555" s="9"/>
      <c r="D12555" s="9"/>
      <c r="E12555" s="9"/>
      <c r="F12555" s="10"/>
      <c r="G12555" s="4"/>
      <c r="H12555" s="24"/>
      <c r="I12555" s="184"/>
      <c r="J12555" s="182"/>
      <c r="K12555" s="21"/>
      <c r="L12555" s="24"/>
      <c r="M12555" s="185"/>
      <c r="N12555" s="24"/>
      <c r="O12555" s="14"/>
      <c r="P12555" s="14"/>
      <c r="Q12555" s="39"/>
      <c r="R12555" s="545"/>
      <c r="S12555" s="545"/>
      <c r="T12555" s="25"/>
      <c r="U12555" s="25"/>
    </row>
    <row r="12556" spans="2:21">
      <c r="B12556" s="9"/>
      <c r="C12556" s="9"/>
      <c r="D12556" s="9"/>
      <c r="E12556" s="9"/>
      <c r="F12556" s="10"/>
      <c r="G12556" s="4"/>
      <c r="H12556" s="24"/>
      <c r="I12556" s="184"/>
      <c r="J12556" s="182"/>
      <c r="K12556" s="21"/>
      <c r="L12556" s="24"/>
      <c r="M12556" s="185"/>
      <c r="N12556" s="24"/>
      <c r="O12556" s="14"/>
      <c r="P12556" s="14"/>
      <c r="Q12556" s="39"/>
      <c r="R12556" s="545"/>
      <c r="S12556" s="545"/>
      <c r="T12556" s="25"/>
      <c r="U12556" s="25"/>
    </row>
    <row r="12557" spans="2:21">
      <c r="B12557" s="9"/>
      <c r="C12557" s="9"/>
      <c r="D12557" s="9"/>
      <c r="E12557" s="9"/>
      <c r="F12557" s="10"/>
      <c r="G12557" s="4"/>
      <c r="H12557" s="24"/>
      <c r="I12557" s="184"/>
      <c r="J12557" s="182"/>
      <c r="K12557" s="21"/>
      <c r="L12557" s="24"/>
      <c r="M12557" s="185"/>
      <c r="N12557" s="24"/>
      <c r="O12557" s="14"/>
      <c r="P12557" s="14"/>
      <c r="Q12557" s="39"/>
      <c r="R12557" s="545"/>
      <c r="S12557" s="545"/>
      <c r="T12557" s="25"/>
      <c r="U12557" s="25"/>
    </row>
    <row r="12558" spans="2:21">
      <c r="B12558" s="9"/>
      <c r="C12558" s="9"/>
      <c r="D12558" s="9"/>
      <c r="E12558" s="9"/>
      <c r="F12558" s="10"/>
      <c r="G12558" s="4"/>
      <c r="H12558" s="24"/>
      <c r="I12558" s="184"/>
      <c r="J12558" s="182"/>
      <c r="K12558" s="21"/>
      <c r="L12558" s="24"/>
      <c r="M12558" s="185"/>
      <c r="N12558" s="24"/>
      <c r="O12558" s="14"/>
      <c r="P12558" s="14"/>
      <c r="Q12558" s="39"/>
      <c r="R12558" s="545"/>
      <c r="S12558" s="545"/>
      <c r="T12558" s="25"/>
      <c r="U12558" s="25"/>
    </row>
    <row r="12559" spans="2:21">
      <c r="B12559" s="9"/>
      <c r="C12559" s="9"/>
      <c r="D12559" s="9"/>
      <c r="E12559" s="9"/>
      <c r="F12559" s="10"/>
      <c r="G12559" s="4"/>
      <c r="H12559" s="24"/>
      <c r="I12559" s="184"/>
      <c r="J12559" s="182"/>
      <c r="K12559" s="21"/>
      <c r="L12559" s="24"/>
      <c r="M12559" s="185"/>
      <c r="N12559" s="24"/>
      <c r="O12559" s="14"/>
      <c r="P12559" s="14"/>
      <c r="Q12559" s="39"/>
      <c r="R12559" s="545"/>
      <c r="S12559" s="545"/>
      <c r="T12559" s="25"/>
      <c r="U12559" s="25"/>
    </row>
    <row r="12560" spans="2:21">
      <c r="B12560" s="9"/>
      <c r="C12560" s="9"/>
      <c r="D12560" s="9"/>
      <c r="E12560" s="9"/>
      <c r="F12560" s="10"/>
      <c r="G12560" s="4"/>
      <c r="H12560" s="24"/>
      <c r="I12560" s="184"/>
      <c r="J12560" s="182"/>
      <c r="K12560" s="21"/>
      <c r="L12560" s="24"/>
      <c r="M12560" s="185"/>
      <c r="N12560" s="24"/>
      <c r="O12560" s="14"/>
      <c r="P12560" s="14"/>
      <c r="Q12560" s="39"/>
      <c r="R12560" s="545"/>
      <c r="S12560" s="545"/>
      <c r="T12560" s="25"/>
      <c r="U12560" s="25"/>
    </row>
    <row r="12561" spans="2:21">
      <c r="B12561" s="9"/>
      <c r="C12561" s="9"/>
      <c r="D12561" s="9"/>
      <c r="E12561" s="9"/>
      <c r="F12561" s="10"/>
      <c r="G12561" s="4"/>
      <c r="H12561" s="24"/>
      <c r="I12561" s="184"/>
      <c r="J12561" s="182"/>
      <c r="K12561" s="21"/>
      <c r="L12561" s="24"/>
      <c r="M12561" s="185"/>
      <c r="N12561" s="24"/>
      <c r="O12561" s="14"/>
      <c r="P12561" s="14"/>
      <c r="Q12561" s="39"/>
      <c r="R12561" s="545"/>
      <c r="S12561" s="545"/>
      <c r="T12561" s="25"/>
      <c r="U12561" s="25"/>
    </row>
    <row r="12562" spans="2:21">
      <c r="B12562" s="9"/>
      <c r="C12562" s="9"/>
      <c r="D12562" s="9"/>
      <c r="E12562" s="9"/>
      <c r="F12562" s="10"/>
      <c r="G12562" s="4"/>
      <c r="H12562" s="24"/>
      <c r="I12562" s="184"/>
      <c r="J12562" s="182"/>
      <c r="K12562" s="21"/>
      <c r="L12562" s="24"/>
      <c r="M12562" s="185"/>
      <c r="N12562" s="24"/>
      <c r="O12562" s="14"/>
      <c r="P12562" s="14"/>
      <c r="Q12562" s="39"/>
      <c r="R12562" s="545"/>
      <c r="S12562" s="545"/>
      <c r="T12562" s="25"/>
      <c r="U12562" s="25"/>
    </row>
    <row r="12563" spans="2:21">
      <c r="B12563" s="9"/>
      <c r="C12563" s="9"/>
      <c r="D12563" s="9"/>
      <c r="E12563" s="9"/>
      <c r="F12563" s="10"/>
      <c r="G12563" s="4"/>
      <c r="H12563" s="24"/>
      <c r="I12563" s="184"/>
      <c r="J12563" s="182"/>
      <c r="K12563" s="21"/>
      <c r="L12563" s="24"/>
      <c r="M12563" s="185"/>
      <c r="N12563" s="24"/>
      <c r="O12563" s="14"/>
      <c r="P12563" s="14"/>
      <c r="Q12563" s="39"/>
      <c r="R12563" s="545"/>
      <c r="S12563" s="545"/>
      <c r="T12563" s="25"/>
      <c r="U12563" s="25"/>
    </row>
    <row r="12564" spans="2:21">
      <c r="B12564" s="9"/>
      <c r="C12564" s="9"/>
      <c r="D12564" s="9"/>
      <c r="E12564" s="9"/>
      <c r="F12564" s="10"/>
      <c r="G12564" s="4"/>
      <c r="H12564" s="24"/>
      <c r="I12564" s="184"/>
      <c r="J12564" s="182"/>
      <c r="K12564" s="21"/>
      <c r="L12564" s="24"/>
      <c r="M12564" s="185"/>
      <c r="N12564" s="24"/>
      <c r="O12564" s="14"/>
      <c r="P12564" s="14"/>
      <c r="Q12564" s="39"/>
      <c r="R12564" s="545"/>
      <c r="S12564" s="545"/>
      <c r="T12564" s="25"/>
      <c r="U12564" s="25"/>
    </row>
    <row r="12565" spans="2:21">
      <c r="B12565" s="9"/>
      <c r="C12565" s="9"/>
      <c r="D12565" s="9"/>
      <c r="E12565" s="9"/>
      <c r="F12565" s="10"/>
      <c r="G12565" s="4"/>
      <c r="H12565" s="24"/>
      <c r="I12565" s="184"/>
      <c r="J12565" s="182"/>
      <c r="K12565" s="21"/>
      <c r="L12565" s="24"/>
      <c r="M12565" s="185"/>
      <c r="N12565" s="24"/>
      <c r="O12565" s="14"/>
      <c r="P12565" s="14"/>
      <c r="Q12565" s="39"/>
      <c r="R12565" s="545"/>
      <c r="S12565" s="545"/>
      <c r="T12565" s="25"/>
      <c r="U12565" s="25"/>
    </row>
    <row r="12566" spans="2:21">
      <c r="B12566" s="9"/>
      <c r="C12566" s="9"/>
      <c r="D12566" s="9"/>
      <c r="E12566" s="9"/>
      <c r="F12566" s="10"/>
      <c r="G12566" s="4"/>
      <c r="H12566" s="24"/>
      <c r="I12566" s="184"/>
      <c r="J12566" s="182"/>
      <c r="K12566" s="21"/>
      <c r="L12566" s="24"/>
      <c r="M12566" s="185"/>
      <c r="N12566" s="24"/>
      <c r="O12566" s="14"/>
      <c r="P12566" s="14"/>
      <c r="Q12566" s="39"/>
      <c r="R12566" s="545"/>
      <c r="S12566" s="545"/>
      <c r="T12566" s="25"/>
      <c r="U12566" s="25"/>
    </row>
    <row r="12567" spans="2:21">
      <c r="B12567" s="9"/>
      <c r="C12567" s="9"/>
      <c r="D12567" s="9"/>
      <c r="E12567" s="9"/>
      <c r="F12567" s="10"/>
      <c r="G12567" s="4"/>
      <c r="H12567" s="24"/>
      <c r="I12567" s="184"/>
      <c r="J12567" s="182"/>
      <c r="K12567" s="21"/>
      <c r="L12567" s="24"/>
      <c r="M12567" s="185"/>
      <c r="N12567" s="24"/>
      <c r="O12567" s="14"/>
      <c r="P12567" s="14"/>
      <c r="Q12567" s="39"/>
      <c r="R12567" s="545"/>
      <c r="S12567" s="545"/>
      <c r="T12567" s="25"/>
      <c r="U12567" s="25"/>
    </row>
    <row r="12568" spans="2:21">
      <c r="B12568" s="9"/>
      <c r="C12568" s="9"/>
      <c r="D12568" s="9"/>
      <c r="E12568" s="9"/>
      <c r="F12568" s="10"/>
      <c r="G12568" s="4"/>
      <c r="H12568" s="24"/>
      <c r="I12568" s="184"/>
      <c r="J12568" s="182"/>
      <c r="K12568" s="21"/>
      <c r="L12568" s="24"/>
      <c r="M12568" s="185"/>
      <c r="N12568" s="24"/>
      <c r="O12568" s="14"/>
      <c r="P12568" s="14"/>
      <c r="Q12568" s="39"/>
      <c r="R12568" s="545"/>
      <c r="S12568" s="545"/>
      <c r="T12568" s="25"/>
      <c r="U12568" s="25"/>
    </row>
    <row r="12569" spans="2:21">
      <c r="B12569" s="9"/>
      <c r="C12569" s="9"/>
      <c r="D12569" s="9"/>
      <c r="E12569" s="9"/>
      <c r="F12569" s="10"/>
      <c r="G12569" s="4"/>
      <c r="H12569" s="24"/>
      <c r="I12569" s="184"/>
      <c r="J12569" s="182"/>
      <c r="K12569" s="21"/>
      <c r="L12569" s="24"/>
      <c r="M12569" s="185"/>
      <c r="N12569" s="24"/>
      <c r="O12569" s="14"/>
      <c r="P12569" s="14"/>
      <c r="Q12569" s="39"/>
      <c r="R12569" s="545"/>
      <c r="S12569" s="545"/>
      <c r="T12569" s="25"/>
      <c r="U12569" s="25"/>
    </row>
    <row r="12570" spans="2:21">
      <c r="B12570" s="9"/>
      <c r="C12570" s="9"/>
      <c r="D12570" s="9"/>
      <c r="E12570" s="9"/>
      <c r="F12570" s="10"/>
      <c r="G12570" s="4"/>
      <c r="H12570" s="24"/>
      <c r="I12570" s="184"/>
      <c r="J12570" s="182"/>
      <c r="K12570" s="21"/>
      <c r="L12570" s="24"/>
      <c r="M12570" s="185"/>
      <c r="N12570" s="24"/>
      <c r="O12570" s="14"/>
      <c r="P12570" s="14"/>
      <c r="Q12570" s="39"/>
      <c r="R12570" s="545"/>
      <c r="S12570" s="545"/>
      <c r="T12570" s="25"/>
      <c r="U12570" s="25"/>
    </row>
    <row r="12571" spans="2:21">
      <c r="B12571" s="9"/>
      <c r="C12571" s="9"/>
      <c r="D12571" s="9"/>
      <c r="E12571" s="9"/>
      <c r="F12571" s="10"/>
      <c r="G12571" s="4"/>
      <c r="H12571" s="24"/>
      <c r="I12571" s="184"/>
      <c r="J12571" s="182"/>
      <c r="K12571" s="21"/>
      <c r="L12571" s="24"/>
      <c r="M12571" s="185"/>
      <c r="N12571" s="24"/>
      <c r="O12571" s="14"/>
      <c r="P12571" s="14"/>
      <c r="Q12571" s="39"/>
      <c r="R12571" s="545"/>
      <c r="S12571" s="545"/>
      <c r="T12571" s="25"/>
      <c r="U12571" s="25"/>
    </row>
    <row r="12572" spans="2:21">
      <c r="B12572" s="9"/>
      <c r="C12572" s="9"/>
      <c r="D12572" s="9"/>
      <c r="E12572" s="9"/>
      <c r="F12572" s="10"/>
      <c r="G12572" s="4"/>
      <c r="H12572" s="24"/>
      <c r="I12572" s="184"/>
      <c r="J12572" s="182"/>
      <c r="K12572" s="21"/>
      <c r="L12572" s="24"/>
      <c r="M12572" s="185"/>
      <c r="N12572" s="24"/>
      <c r="O12572" s="14"/>
      <c r="P12572" s="14"/>
      <c r="Q12572" s="39"/>
      <c r="R12572" s="545"/>
      <c r="S12572" s="545"/>
      <c r="T12572" s="25"/>
      <c r="U12572" s="25"/>
    </row>
    <row r="12573" spans="2:21">
      <c r="B12573" s="9"/>
      <c r="C12573" s="9"/>
      <c r="D12573" s="9"/>
      <c r="E12573" s="9"/>
      <c r="F12573" s="10"/>
      <c r="G12573" s="4"/>
      <c r="H12573" s="24"/>
      <c r="I12573" s="184"/>
      <c r="J12573" s="182"/>
      <c r="K12573" s="21"/>
      <c r="L12573" s="24"/>
      <c r="M12573" s="185"/>
      <c r="N12573" s="24"/>
      <c r="O12573" s="14"/>
      <c r="P12573" s="14"/>
      <c r="Q12573" s="39"/>
      <c r="R12573" s="545"/>
      <c r="S12573" s="545"/>
      <c r="T12573" s="25"/>
      <c r="U12573" s="25"/>
    </row>
    <row r="12574" spans="2:21">
      <c r="B12574" s="9"/>
      <c r="C12574" s="9"/>
      <c r="D12574" s="9"/>
      <c r="E12574" s="9"/>
      <c r="F12574" s="10"/>
      <c r="G12574" s="4"/>
      <c r="H12574" s="24"/>
      <c r="I12574" s="184"/>
      <c r="J12574" s="182"/>
      <c r="K12574" s="21"/>
      <c r="L12574" s="24"/>
      <c r="M12574" s="185"/>
      <c r="N12574" s="24"/>
      <c r="O12574" s="14"/>
      <c r="P12574" s="14"/>
      <c r="Q12574" s="39"/>
      <c r="R12574" s="545"/>
      <c r="S12574" s="545"/>
      <c r="T12574" s="25"/>
      <c r="U12574" s="25"/>
    </row>
    <row r="12575" spans="2:21">
      <c r="B12575" s="9"/>
      <c r="C12575" s="9"/>
      <c r="D12575" s="9"/>
      <c r="E12575" s="9"/>
      <c r="F12575" s="10"/>
      <c r="G12575" s="4"/>
      <c r="H12575" s="24"/>
      <c r="I12575" s="184"/>
      <c r="J12575" s="182"/>
      <c r="K12575" s="21"/>
      <c r="L12575" s="24"/>
      <c r="M12575" s="185"/>
      <c r="N12575" s="24"/>
      <c r="O12575" s="14"/>
      <c r="P12575" s="14"/>
      <c r="Q12575" s="39"/>
      <c r="R12575" s="545"/>
      <c r="S12575" s="545"/>
      <c r="T12575" s="25"/>
      <c r="U12575" s="25"/>
    </row>
    <row r="12576" spans="2:21">
      <c r="B12576" s="9"/>
      <c r="C12576" s="9"/>
      <c r="D12576" s="9"/>
      <c r="E12576" s="9"/>
      <c r="F12576" s="10"/>
      <c r="G12576" s="4"/>
      <c r="H12576" s="24"/>
      <c r="I12576" s="184"/>
      <c r="J12576" s="182"/>
      <c r="K12576" s="21"/>
      <c r="L12576" s="24"/>
      <c r="M12576" s="185"/>
      <c r="N12576" s="24"/>
      <c r="O12576" s="14"/>
      <c r="P12576" s="14"/>
      <c r="Q12576" s="39"/>
      <c r="R12576" s="545"/>
      <c r="S12576" s="545"/>
      <c r="T12576" s="25"/>
      <c r="U12576" s="25"/>
    </row>
    <row r="12577" spans="2:21">
      <c r="B12577" s="9"/>
      <c r="C12577" s="9"/>
      <c r="D12577" s="9"/>
      <c r="E12577" s="9"/>
      <c r="F12577" s="10"/>
      <c r="G12577" s="4"/>
      <c r="H12577" s="24"/>
      <c r="I12577" s="184"/>
      <c r="J12577" s="182"/>
      <c r="K12577" s="21"/>
      <c r="L12577" s="24"/>
      <c r="M12577" s="185"/>
      <c r="N12577" s="24"/>
      <c r="O12577" s="14"/>
      <c r="P12577" s="14"/>
      <c r="Q12577" s="39"/>
      <c r="R12577" s="545"/>
      <c r="S12577" s="545"/>
      <c r="T12577" s="25"/>
      <c r="U12577" s="25"/>
    </row>
    <row r="12578" spans="2:21">
      <c r="B12578" s="9"/>
      <c r="C12578" s="9"/>
      <c r="D12578" s="9"/>
      <c r="E12578" s="9"/>
      <c r="F12578" s="10"/>
      <c r="G12578" s="4"/>
      <c r="H12578" s="24"/>
      <c r="I12578" s="184"/>
      <c r="J12578" s="182"/>
      <c r="K12578" s="21"/>
      <c r="L12578" s="24"/>
      <c r="M12578" s="185"/>
      <c r="N12578" s="24"/>
      <c r="O12578" s="14"/>
      <c r="P12578" s="14"/>
      <c r="Q12578" s="39"/>
      <c r="R12578" s="545"/>
      <c r="S12578" s="545"/>
      <c r="T12578" s="25"/>
      <c r="U12578" s="25"/>
    </row>
    <row r="12579" spans="2:21">
      <c r="B12579" s="9"/>
      <c r="C12579" s="9"/>
      <c r="D12579" s="9"/>
      <c r="E12579" s="9"/>
      <c r="F12579" s="10"/>
      <c r="G12579" s="4"/>
      <c r="H12579" s="24"/>
      <c r="I12579" s="184"/>
      <c r="J12579" s="182"/>
      <c r="K12579" s="21"/>
      <c r="L12579" s="24"/>
      <c r="M12579" s="185"/>
      <c r="N12579" s="24"/>
      <c r="O12579" s="14"/>
      <c r="P12579" s="14"/>
      <c r="Q12579" s="39"/>
      <c r="R12579" s="545"/>
      <c r="S12579" s="545"/>
      <c r="T12579" s="25"/>
      <c r="U12579" s="25"/>
    </row>
    <row r="12580" spans="2:21">
      <c r="B12580" s="9"/>
      <c r="C12580" s="9"/>
      <c r="D12580" s="9"/>
      <c r="E12580" s="9"/>
      <c r="F12580" s="10"/>
      <c r="G12580" s="4"/>
      <c r="H12580" s="24"/>
      <c r="I12580" s="184"/>
      <c r="J12580" s="182"/>
      <c r="K12580" s="21"/>
      <c r="L12580" s="24"/>
      <c r="M12580" s="185"/>
      <c r="N12580" s="24"/>
      <c r="O12580" s="14"/>
      <c r="P12580" s="14"/>
      <c r="Q12580" s="39"/>
      <c r="R12580" s="545"/>
      <c r="S12580" s="545"/>
      <c r="T12580" s="25"/>
      <c r="U12580" s="25"/>
    </row>
    <row r="12581" spans="2:21">
      <c r="B12581" s="9"/>
      <c r="C12581" s="9"/>
      <c r="D12581" s="9"/>
      <c r="E12581" s="9"/>
      <c r="F12581" s="10"/>
      <c r="G12581" s="4"/>
      <c r="H12581" s="24"/>
      <c r="I12581" s="184"/>
      <c r="J12581" s="182"/>
      <c r="K12581" s="21"/>
      <c r="L12581" s="24"/>
      <c r="M12581" s="185"/>
      <c r="N12581" s="24"/>
      <c r="O12581" s="14"/>
      <c r="P12581" s="14"/>
      <c r="Q12581" s="39"/>
      <c r="R12581" s="545"/>
      <c r="S12581" s="545"/>
      <c r="T12581" s="25"/>
      <c r="U12581" s="25"/>
    </row>
    <row r="12582" spans="2:21">
      <c r="B12582" s="9"/>
      <c r="C12582" s="9"/>
      <c r="D12582" s="9"/>
      <c r="E12582" s="9"/>
      <c r="F12582" s="10"/>
      <c r="G12582" s="4"/>
      <c r="H12582" s="24"/>
      <c r="I12582" s="184"/>
      <c r="J12582" s="182"/>
      <c r="K12582" s="21"/>
      <c r="L12582" s="24"/>
      <c r="M12582" s="185"/>
      <c r="N12582" s="24"/>
      <c r="O12582" s="14"/>
      <c r="P12582" s="14"/>
      <c r="Q12582" s="39"/>
      <c r="R12582" s="545"/>
      <c r="S12582" s="545"/>
      <c r="T12582" s="25"/>
      <c r="U12582" s="25"/>
    </row>
    <row r="12583" spans="2:21">
      <c r="B12583" s="9"/>
      <c r="C12583" s="9"/>
      <c r="D12583" s="9"/>
      <c r="E12583" s="9"/>
      <c r="F12583" s="10"/>
      <c r="G12583" s="4"/>
      <c r="H12583" s="24"/>
      <c r="I12583" s="184"/>
      <c r="J12583" s="182"/>
      <c r="K12583" s="21"/>
      <c r="L12583" s="24"/>
      <c r="M12583" s="185"/>
      <c r="N12583" s="24"/>
      <c r="O12583" s="14"/>
      <c r="P12583" s="14"/>
      <c r="Q12583" s="39"/>
      <c r="R12583" s="545"/>
      <c r="S12583" s="545"/>
      <c r="T12583" s="25"/>
      <c r="U12583" s="25"/>
    </row>
    <row r="12584" spans="2:21">
      <c r="B12584" s="9"/>
      <c r="C12584" s="9"/>
      <c r="D12584" s="9"/>
      <c r="E12584" s="9"/>
      <c r="F12584" s="10"/>
      <c r="G12584" s="4"/>
      <c r="H12584" s="24"/>
      <c r="I12584" s="184"/>
      <c r="J12584" s="182"/>
      <c r="K12584" s="21"/>
      <c r="L12584" s="24"/>
      <c r="M12584" s="185"/>
      <c r="N12584" s="24"/>
      <c r="O12584" s="14"/>
      <c r="P12584" s="14"/>
      <c r="Q12584" s="39"/>
      <c r="R12584" s="545"/>
      <c r="S12584" s="545"/>
      <c r="T12584" s="25"/>
      <c r="U12584" s="25"/>
    </row>
    <row r="12585" spans="2:21">
      <c r="B12585" s="9"/>
      <c r="C12585" s="9"/>
      <c r="D12585" s="9"/>
      <c r="E12585" s="9"/>
      <c r="F12585" s="10"/>
      <c r="G12585" s="4"/>
      <c r="H12585" s="24"/>
      <c r="I12585" s="184"/>
      <c r="J12585" s="182"/>
      <c r="K12585" s="21"/>
      <c r="L12585" s="24"/>
      <c r="M12585" s="185"/>
      <c r="N12585" s="24"/>
      <c r="O12585" s="14"/>
      <c r="P12585" s="14"/>
      <c r="Q12585" s="39"/>
      <c r="R12585" s="545"/>
      <c r="S12585" s="545"/>
      <c r="T12585" s="25"/>
      <c r="U12585" s="25"/>
    </row>
    <row r="12586" spans="2:21">
      <c r="B12586" s="9"/>
      <c r="C12586" s="9"/>
      <c r="D12586" s="9"/>
      <c r="E12586" s="9"/>
      <c r="F12586" s="10"/>
      <c r="G12586" s="4"/>
      <c r="H12586" s="24"/>
      <c r="I12586" s="184"/>
      <c r="J12586" s="182"/>
      <c r="K12586" s="21"/>
      <c r="L12586" s="24"/>
      <c r="M12586" s="185"/>
      <c r="N12586" s="24"/>
      <c r="O12586" s="14"/>
      <c r="P12586" s="14"/>
      <c r="Q12586" s="39"/>
      <c r="R12586" s="545"/>
      <c r="S12586" s="545"/>
      <c r="T12586" s="25"/>
      <c r="U12586" s="25"/>
    </row>
    <row r="12587" spans="2:21">
      <c r="B12587" s="9"/>
      <c r="C12587" s="9"/>
      <c r="D12587" s="9"/>
      <c r="E12587" s="9"/>
      <c r="F12587" s="10"/>
      <c r="G12587" s="4"/>
      <c r="H12587" s="24"/>
      <c r="I12587" s="184"/>
      <c r="J12587" s="182"/>
      <c r="K12587" s="21"/>
      <c r="L12587" s="24"/>
      <c r="M12587" s="185"/>
      <c r="N12587" s="24"/>
      <c r="O12587" s="14"/>
      <c r="P12587" s="14"/>
      <c r="Q12587" s="39"/>
      <c r="R12587" s="545"/>
      <c r="S12587" s="545"/>
      <c r="T12587" s="25"/>
      <c r="U12587" s="25"/>
    </row>
    <row r="12588" spans="2:21">
      <c r="B12588" s="9"/>
      <c r="C12588" s="9"/>
      <c r="D12588" s="9"/>
      <c r="E12588" s="9"/>
      <c r="F12588" s="10"/>
      <c r="G12588" s="4"/>
      <c r="H12588" s="24"/>
      <c r="I12588" s="184"/>
      <c r="J12588" s="182"/>
      <c r="K12588" s="21"/>
      <c r="L12588" s="24"/>
      <c r="M12588" s="185"/>
      <c r="N12588" s="24"/>
      <c r="O12588" s="14"/>
      <c r="P12588" s="14"/>
      <c r="Q12588" s="39"/>
      <c r="R12588" s="545"/>
      <c r="S12588" s="545"/>
      <c r="T12588" s="25"/>
      <c r="U12588" s="25"/>
    </row>
    <row r="12589" spans="2:21">
      <c r="B12589" s="9"/>
      <c r="C12589" s="9"/>
      <c r="D12589" s="9"/>
      <c r="E12589" s="9"/>
      <c r="F12589" s="10"/>
      <c r="G12589" s="4"/>
      <c r="H12589" s="24"/>
      <c r="I12589" s="184"/>
      <c r="J12589" s="182"/>
      <c r="K12589" s="21"/>
      <c r="L12589" s="24"/>
      <c r="M12589" s="185"/>
      <c r="N12589" s="24"/>
      <c r="O12589" s="14"/>
      <c r="P12589" s="14"/>
      <c r="Q12589" s="39"/>
      <c r="R12589" s="545"/>
      <c r="S12589" s="545"/>
      <c r="T12589" s="25"/>
      <c r="U12589" s="25"/>
    </row>
    <row r="12590" spans="2:21">
      <c r="B12590" s="9"/>
      <c r="C12590" s="9"/>
      <c r="D12590" s="9"/>
      <c r="E12590" s="9"/>
      <c r="F12590" s="10"/>
      <c r="G12590" s="4"/>
      <c r="H12590" s="24"/>
      <c r="I12590" s="184"/>
      <c r="J12590" s="182"/>
      <c r="K12590" s="21"/>
      <c r="L12590" s="24"/>
      <c r="M12590" s="185"/>
      <c r="N12590" s="24"/>
      <c r="O12590" s="14"/>
      <c r="P12590" s="14"/>
      <c r="Q12590" s="39"/>
      <c r="R12590" s="545"/>
      <c r="S12590" s="545"/>
      <c r="T12590" s="25"/>
      <c r="U12590" s="25"/>
    </row>
    <row r="12591" spans="2:21">
      <c r="B12591" s="9"/>
      <c r="C12591" s="9"/>
      <c r="D12591" s="9"/>
      <c r="E12591" s="9"/>
      <c r="F12591" s="10"/>
      <c r="G12591" s="4"/>
      <c r="H12591" s="24"/>
      <c r="I12591" s="184"/>
      <c r="J12591" s="182"/>
      <c r="K12591" s="21"/>
      <c r="L12591" s="24"/>
      <c r="M12591" s="185"/>
      <c r="N12591" s="24"/>
      <c r="O12591" s="14"/>
      <c r="P12591" s="14"/>
      <c r="Q12591" s="39"/>
      <c r="R12591" s="545"/>
      <c r="S12591" s="545"/>
      <c r="T12591" s="25"/>
      <c r="U12591" s="25"/>
    </row>
    <row r="12592" spans="2:21">
      <c r="B12592" s="9"/>
      <c r="C12592" s="9"/>
      <c r="D12592" s="9"/>
      <c r="E12592" s="9"/>
      <c r="F12592" s="10"/>
      <c r="G12592" s="4"/>
      <c r="H12592" s="24"/>
      <c r="I12592" s="184"/>
      <c r="J12592" s="182"/>
      <c r="K12592" s="21"/>
      <c r="L12592" s="24"/>
      <c r="M12592" s="185"/>
      <c r="N12592" s="24"/>
      <c r="O12592" s="14"/>
      <c r="P12592" s="14"/>
      <c r="Q12592" s="39"/>
      <c r="R12592" s="545"/>
      <c r="S12592" s="545"/>
      <c r="T12592" s="25"/>
      <c r="U12592" s="25"/>
    </row>
    <row r="12593" spans="2:21">
      <c r="B12593" s="9"/>
      <c r="C12593" s="9"/>
      <c r="D12593" s="9"/>
      <c r="E12593" s="9"/>
      <c r="F12593" s="10"/>
      <c r="G12593" s="4"/>
      <c r="H12593" s="24"/>
      <c r="I12593" s="184"/>
      <c r="J12593" s="182"/>
      <c r="K12593" s="21"/>
      <c r="L12593" s="24"/>
      <c r="M12593" s="185"/>
      <c r="N12593" s="24"/>
      <c r="O12593" s="14"/>
      <c r="P12593" s="14"/>
      <c r="Q12593" s="39"/>
      <c r="R12593" s="545"/>
      <c r="S12593" s="545"/>
      <c r="T12593" s="25"/>
      <c r="U12593" s="25"/>
    </row>
    <row r="12594" spans="2:21">
      <c r="B12594" s="9"/>
      <c r="C12594" s="9"/>
      <c r="D12594" s="9"/>
      <c r="E12594" s="9"/>
      <c r="F12594" s="10"/>
      <c r="G12594" s="4"/>
      <c r="H12594" s="24"/>
      <c r="I12594" s="184"/>
      <c r="J12594" s="182"/>
      <c r="K12594" s="21"/>
      <c r="L12594" s="24"/>
      <c r="M12594" s="185"/>
      <c r="N12594" s="24"/>
      <c r="O12594" s="14"/>
      <c r="P12594" s="14"/>
      <c r="Q12594" s="39"/>
      <c r="R12594" s="545"/>
      <c r="S12594" s="545"/>
      <c r="T12594" s="25"/>
      <c r="U12594" s="25"/>
    </row>
    <row r="12595" spans="2:21">
      <c r="B12595" s="9"/>
      <c r="C12595" s="9"/>
      <c r="D12595" s="9"/>
      <c r="E12595" s="9"/>
      <c r="F12595" s="10"/>
      <c r="G12595" s="4"/>
      <c r="H12595" s="24"/>
      <c r="I12595" s="184"/>
      <c r="J12595" s="182"/>
      <c r="K12595" s="21"/>
      <c r="L12595" s="24"/>
      <c r="M12595" s="185"/>
      <c r="N12595" s="24"/>
      <c r="O12595" s="14"/>
      <c r="P12595" s="14"/>
      <c r="Q12595" s="39"/>
      <c r="R12595" s="545"/>
      <c r="S12595" s="545"/>
      <c r="T12595" s="25"/>
      <c r="U12595" s="25"/>
    </row>
    <row r="12596" spans="2:21">
      <c r="B12596" s="9"/>
      <c r="C12596" s="9"/>
      <c r="D12596" s="9"/>
      <c r="E12596" s="9"/>
      <c r="F12596" s="10"/>
      <c r="G12596" s="4"/>
      <c r="H12596" s="24"/>
      <c r="I12596" s="184"/>
      <c r="J12596" s="182"/>
      <c r="K12596" s="21"/>
      <c r="L12596" s="24"/>
      <c r="M12596" s="185"/>
      <c r="N12596" s="24"/>
      <c r="O12596" s="14"/>
      <c r="P12596" s="14"/>
      <c r="Q12596" s="39"/>
      <c r="R12596" s="545"/>
      <c r="S12596" s="545"/>
      <c r="T12596" s="25"/>
      <c r="U12596" s="25"/>
    </row>
    <row r="12597" spans="2:21">
      <c r="B12597" s="9"/>
      <c r="C12597" s="9"/>
      <c r="D12597" s="9"/>
      <c r="E12597" s="9"/>
      <c r="F12597" s="10"/>
      <c r="G12597" s="4"/>
      <c r="H12597" s="24"/>
      <c r="I12597" s="184"/>
      <c r="J12597" s="182"/>
      <c r="K12597" s="21"/>
      <c r="L12597" s="24"/>
      <c r="M12597" s="185"/>
      <c r="N12597" s="24"/>
      <c r="O12597" s="14"/>
      <c r="P12597" s="14"/>
      <c r="Q12597" s="39"/>
      <c r="R12597" s="545"/>
      <c r="S12597" s="545"/>
      <c r="T12597" s="25"/>
      <c r="U12597" s="25"/>
    </row>
    <row r="12598" spans="2:21">
      <c r="B12598" s="9"/>
      <c r="C12598" s="9"/>
      <c r="D12598" s="9"/>
      <c r="E12598" s="9"/>
      <c r="F12598" s="10"/>
      <c r="G12598" s="4"/>
      <c r="H12598" s="24"/>
      <c r="I12598" s="184"/>
      <c r="J12598" s="182"/>
      <c r="K12598" s="21"/>
      <c r="L12598" s="24"/>
      <c r="M12598" s="185"/>
      <c r="N12598" s="24"/>
      <c r="O12598" s="14"/>
      <c r="P12598" s="14"/>
      <c r="Q12598" s="39"/>
      <c r="R12598" s="545"/>
      <c r="S12598" s="545"/>
      <c r="T12598" s="25"/>
      <c r="U12598" s="25"/>
    </row>
    <row r="12599" spans="2:21">
      <c r="B12599" s="9"/>
      <c r="C12599" s="9"/>
      <c r="D12599" s="9"/>
      <c r="E12599" s="9"/>
      <c r="F12599" s="10"/>
      <c r="G12599" s="4"/>
      <c r="H12599" s="24"/>
      <c r="I12599" s="184"/>
      <c r="J12599" s="182"/>
      <c r="K12599" s="21"/>
      <c r="L12599" s="24"/>
      <c r="M12599" s="185"/>
      <c r="N12599" s="24"/>
      <c r="O12599" s="14"/>
      <c r="P12599" s="14"/>
      <c r="Q12599" s="39"/>
      <c r="R12599" s="545"/>
      <c r="S12599" s="545"/>
      <c r="T12599" s="25"/>
      <c r="U12599" s="25"/>
    </row>
    <row r="12600" spans="2:21">
      <c r="B12600" s="9"/>
      <c r="C12600" s="9"/>
      <c r="D12600" s="9"/>
      <c r="E12600" s="9"/>
      <c r="F12600" s="10"/>
      <c r="G12600" s="4"/>
      <c r="H12600" s="24"/>
      <c r="I12600" s="184"/>
      <c r="J12600" s="182"/>
      <c r="K12600" s="21"/>
      <c r="L12600" s="24"/>
      <c r="M12600" s="185"/>
      <c r="N12600" s="24"/>
      <c r="O12600" s="14"/>
      <c r="P12600" s="14"/>
      <c r="Q12600" s="39"/>
      <c r="R12600" s="545"/>
      <c r="S12600" s="545"/>
      <c r="T12600" s="25"/>
      <c r="U12600" s="25"/>
    </row>
    <row r="12601" spans="2:21">
      <c r="B12601" s="9"/>
      <c r="C12601" s="9"/>
      <c r="D12601" s="9"/>
      <c r="E12601" s="9"/>
      <c r="F12601" s="10"/>
      <c r="G12601" s="4"/>
      <c r="H12601" s="24"/>
      <c r="I12601" s="184"/>
      <c r="J12601" s="182"/>
      <c r="K12601" s="21"/>
      <c r="L12601" s="24"/>
      <c r="M12601" s="185"/>
      <c r="N12601" s="24"/>
      <c r="O12601" s="14"/>
      <c r="P12601" s="14"/>
      <c r="Q12601" s="39"/>
      <c r="R12601" s="545"/>
      <c r="S12601" s="545"/>
      <c r="T12601" s="25"/>
      <c r="U12601" s="25"/>
    </row>
    <row r="12602" spans="2:21">
      <c r="B12602" s="9"/>
      <c r="C12602" s="9"/>
      <c r="D12602" s="9"/>
      <c r="E12602" s="9"/>
      <c r="F12602" s="10"/>
      <c r="G12602" s="4"/>
      <c r="H12602" s="24"/>
      <c r="I12602" s="184"/>
      <c r="J12602" s="182"/>
      <c r="K12602" s="21"/>
      <c r="L12602" s="24"/>
      <c r="M12602" s="185"/>
      <c r="N12602" s="24"/>
      <c r="O12602" s="14"/>
      <c r="P12602" s="14"/>
      <c r="Q12602" s="39"/>
      <c r="R12602" s="545"/>
      <c r="S12602" s="545"/>
      <c r="T12602" s="25"/>
      <c r="U12602" s="25"/>
    </row>
    <row r="12603" spans="2:21">
      <c r="B12603" s="9"/>
      <c r="C12603" s="9"/>
      <c r="D12603" s="9"/>
      <c r="E12603" s="9"/>
      <c r="F12603" s="10"/>
      <c r="G12603" s="4"/>
      <c r="H12603" s="24"/>
      <c r="I12603" s="184"/>
      <c r="J12603" s="182"/>
      <c r="K12603" s="21"/>
      <c r="L12603" s="24"/>
      <c r="M12603" s="185"/>
      <c r="N12603" s="24"/>
      <c r="O12603" s="14"/>
      <c r="P12603" s="14"/>
      <c r="Q12603" s="39"/>
      <c r="R12603" s="545"/>
      <c r="S12603" s="545"/>
      <c r="T12603" s="25"/>
      <c r="U12603" s="25"/>
    </row>
    <row r="12604" spans="2:21">
      <c r="B12604" s="9"/>
      <c r="C12604" s="9"/>
      <c r="D12604" s="9"/>
      <c r="E12604" s="9"/>
      <c r="F12604" s="10"/>
      <c r="G12604" s="4"/>
      <c r="H12604" s="24"/>
      <c r="I12604" s="184"/>
      <c r="J12604" s="182"/>
      <c r="K12604" s="21"/>
      <c r="L12604" s="24"/>
      <c r="M12604" s="185"/>
      <c r="N12604" s="24"/>
      <c r="O12604" s="14"/>
      <c r="P12604" s="14"/>
      <c r="Q12604" s="39"/>
      <c r="R12604" s="545"/>
      <c r="S12604" s="545"/>
      <c r="T12604" s="25"/>
      <c r="U12604" s="25"/>
    </row>
    <row r="12605" spans="2:21">
      <c r="B12605" s="9"/>
      <c r="C12605" s="9"/>
      <c r="D12605" s="9"/>
      <c r="E12605" s="9"/>
      <c r="F12605" s="10"/>
      <c r="G12605" s="4"/>
      <c r="H12605" s="24"/>
      <c r="I12605" s="184"/>
      <c r="J12605" s="182"/>
      <c r="K12605" s="21"/>
      <c r="L12605" s="24"/>
      <c r="M12605" s="185"/>
      <c r="N12605" s="24"/>
      <c r="O12605" s="14"/>
      <c r="P12605" s="14"/>
      <c r="Q12605" s="39"/>
      <c r="R12605" s="545"/>
      <c r="S12605" s="545"/>
      <c r="T12605" s="25"/>
      <c r="U12605" s="25"/>
    </row>
    <row r="12606" spans="2:21">
      <c r="B12606" s="9"/>
      <c r="C12606" s="9"/>
      <c r="D12606" s="9"/>
      <c r="E12606" s="9"/>
      <c r="F12606" s="10"/>
      <c r="G12606" s="4"/>
      <c r="H12606" s="24"/>
      <c r="I12606" s="184"/>
      <c r="J12606" s="182"/>
      <c r="K12606" s="21"/>
      <c r="L12606" s="24"/>
      <c r="M12606" s="185"/>
      <c r="N12606" s="24"/>
      <c r="O12606" s="14"/>
      <c r="P12606" s="14"/>
      <c r="Q12606" s="39"/>
      <c r="R12606" s="545"/>
      <c r="S12606" s="545"/>
      <c r="T12606" s="25"/>
      <c r="U12606" s="25"/>
    </row>
    <row r="12607" spans="2:21">
      <c r="B12607" s="9"/>
      <c r="C12607" s="9"/>
      <c r="D12607" s="9"/>
      <c r="E12607" s="9"/>
      <c r="F12607" s="10"/>
      <c r="G12607" s="4"/>
      <c r="H12607" s="24"/>
      <c r="I12607" s="184"/>
      <c r="J12607" s="182"/>
      <c r="K12607" s="21"/>
      <c r="L12607" s="24"/>
      <c r="M12607" s="185"/>
      <c r="N12607" s="24"/>
      <c r="O12607" s="14"/>
      <c r="P12607" s="14"/>
      <c r="Q12607" s="39"/>
      <c r="R12607" s="545"/>
      <c r="S12607" s="545"/>
      <c r="T12607" s="25"/>
      <c r="U12607" s="25"/>
    </row>
    <row r="12608" spans="2:21">
      <c r="B12608" s="9"/>
      <c r="C12608" s="9"/>
      <c r="D12608" s="9"/>
      <c r="E12608" s="9"/>
      <c r="F12608" s="10"/>
      <c r="G12608" s="4"/>
      <c r="H12608" s="24"/>
      <c r="I12608" s="184"/>
      <c r="J12608" s="182"/>
      <c r="K12608" s="21"/>
      <c r="L12608" s="24"/>
      <c r="M12608" s="185"/>
      <c r="N12608" s="24"/>
      <c r="O12608" s="14"/>
      <c r="P12608" s="14"/>
      <c r="Q12608" s="39"/>
      <c r="R12608" s="545"/>
      <c r="S12608" s="545"/>
      <c r="T12608" s="25"/>
      <c r="U12608" s="25"/>
    </row>
    <row r="12609" spans="2:21">
      <c r="B12609" s="9"/>
      <c r="C12609" s="9"/>
      <c r="D12609" s="9"/>
      <c r="E12609" s="9"/>
      <c r="F12609" s="10"/>
      <c r="G12609" s="4"/>
      <c r="H12609" s="24"/>
      <c r="I12609" s="184"/>
      <c r="J12609" s="182"/>
      <c r="K12609" s="21"/>
      <c r="L12609" s="24"/>
      <c r="M12609" s="185"/>
      <c r="N12609" s="24"/>
      <c r="O12609" s="14"/>
      <c r="P12609" s="14"/>
      <c r="Q12609" s="39"/>
      <c r="R12609" s="545"/>
      <c r="S12609" s="545"/>
      <c r="T12609" s="25"/>
      <c r="U12609" s="25"/>
    </row>
    <row r="12610" spans="2:21">
      <c r="B12610" s="9"/>
      <c r="C12610" s="9"/>
      <c r="D12610" s="9"/>
      <c r="E12610" s="9"/>
      <c r="F12610" s="10"/>
      <c r="G12610" s="4"/>
      <c r="H12610" s="24"/>
      <c r="I12610" s="184"/>
      <c r="J12610" s="182"/>
      <c r="K12610" s="21"/>
      <c r="L12610" s="24"/>
      <c r="M12610" s="185"/>
      <c r="N12610" s="24"/>
      <c r="O12610" s="14"/>
      <c r="P12610" s="14"/>
      <c r="Q12610" s="39"/>
      <c r="R12610" s="545"/>
      <c r="S12610" s="545"/>
      <c r="T12610" s="25"/>
      <c r="U12610" s="25"/>
    </row>
    <row r="12611" spans="2:21">
      <c r="B12611" s="9"/>
      <c r="C12611" s="9"/>
      <c r="D12611" s="9"/>
      <c r="E12611" s="9"/>
      <c r="F12611" s="10"/>
      <c r="G12611" s="4"/>
      <c r="H12611" s="24"/>
      <c r="I12611" s="184"/>
      <c r="J12611" s="182"/>
      <c r="K12611" s="21"/>
      <c r="L12611" s="24"/>
      <c r="M12611" s="185"/>
      <c r="N12611" s="24"/>
      <c r="O12611" s="14"/>
      <c r="P12611" s="14"/>
      <c r="Q12611" s="39"/>
      <c r="R12611" s="545"/>
      <c r="S12611" s="545"/>
      <c r="T12611" s="25"/>
      <c r="U12611" s="25"/>
    </row>
    <row r="12612" spans="2:21">
      <c r="B12612" s="9"/>
      <c r="C12612" s="9"/>
      <c r="D12612" s="9"/>
      <c r="E12612" s="9"/>
      <c r="F12612" s="10"/>
      <c r="G12612" s="4"/>
      <c r="H12612" s="24"/>
      <c r="I12612" s="184"/>
      <c r="J12612" s="182"/>
      <c r="K12612" s="21"/>
      <c r="L12612" s="24"/>
      <c r="M12612" s="185"/>
      <c r="N12612" s="24"/>
      <c r="O12612" s="14"/>
      <c r="P12612" s="14"/>
      <c r="Q12612" s="39"/>
      <c r="R12612" s="545"/>
      <c r="S12612" s="545"/>
      <c r="T12612" s="25"/>
      <c r="U12612" s="25"/>
    </row>
    <row r="12613" spans="2:21">
      <c r="B12613" s="9"/>
      <c r="C12613" s="9"/>
      <c r="D12613" s="9"/>
      <c r="E12613" s="9"/>
      <c r="F12613" s="10"/>
      <c r="G12613" s="4"/>
      <c r="H12613" s="24"/>
      <c r="I12613" s="184"/>
      <c r="J12613" s="182"/>
      <c r="K12613" s="21"/>
      <c r="L12613" s="24"/>
      <c r="M12613" s="185"/>
      <c r="N12613" s="24"/>
      <c r="O12613" s="14"/>
      <c r="P12613" s="14"/>
      <c r="Q12613" s="39"/>
      <c r="R12613" s="545"/>
      <c r="S12613" s="545"/>
      <c r="T12613" s="25"/>
      <c r="U12613" s="25"/>
    </row>
    <row r="12614" spans="2:21">
      <c r="B12614" s="9"/>
      <c r="C12614" s="9"/>
      <c r="D12614" s="9"/>
      <c r="E12614" s="9"/>
      <c r="F12614" s="10"/>
      <c r="G12614" s="4"/>
      <c r="H12614" s="24"/>
      <c r="I12614" s="184"/>
      <c r="J12614" s="182"/>
      <c r="K12614" s="21"/>
      <c r="L12614" s="24"/>
      <c r="M12614" s="185"/>
      <c r="N12614" s="24"/>
      <c r="O12614" s="14"/>
      <c r="P12614" s="14"/>
      <c r="Q12614" s="39"/>
      <c r="R12614" s="545"/>
      <c r="S12614" s="545"/>
      <c r="T12614" s="25"/>
      <c r="U12614" s="25"/>
    </row>
    <row r="12615" spans="2:21">
      <c r="B12615" s="9"/>
      <c r="C12615" s="9"/>
      <c r="D12615" s="9"/>
      <c r="E12615" s="9"/>
      <c r="F12615" s="10"/>
      <c r="G12615" s="4"/>
      <c r="H12615" s="24"/>
      <c r="I12615" s="184"/>
      <c r="J12615" s="182"/>
      <c r="K12615" s="21"/>
      <c r="L12615" s="24"/>
      <c r="M12615" s="185"/>
      <c r="N12615" s="24"/>
      <c r="O12615" s="14"/>
      <c r="P12615" s="14"/>
      <c r="Q12615" s="39"/>
      <c r="R12615" s="545"/>
      <c r="S12615" s="545"/>
      <c r="T12615" s="25"/>
      <c r="U12615" s="25"/>
    </row>
    <row r="12616" spans="2:21">
      <c r="B12616" s="9"/>
      <c r="C12616" s="9"/>
      <c r="D12616" s="9"/>
      <c r="E12616" s="9"/>
      <c r="F12616" s="10"/>
      <c r="G12616" s="4"/>
      <c r="H12616" s="24"/>
      <c r="I12616" s="184"/>
      <c r="J12616" s="182"/>
      <c r="K12616" s="21"/>
      <c r="L12616" s="24"/>
      <c r="M12616" s="185"/>
      <c r="N12616" s="24"/>
      <c r="O12616" s="14"/>
      <c r="P12616" s="14"/>
      <c r="Q12616" s="39"/>
      <c r="R12616" s="545"/>
      <c r="S12616" s="545"/>
      <c r="T12616" s="25"/>
      <c r="U12616" s="25"/>
    </row>
    <row r="12617" spans="2:21">
      <c r="B12617" s="9"/>
      <c r="C12617" s="9"/>
      <c r="D12617" s="9"/>
      <c r="E12617" s="9"/>
      <c r="F12617" s="10"/>
      <c r="G12617" s="4"/>
      <c r="H12617" s="24"/>
      <c r="I12617" s="184"/>
      <c r="J12617" s="182"/>
      <c r="K12617" s="21"/>
      <c r="L12617" s="24"/>
      <c r="M12617" s="185"/>
      <c r="N12617" s="24"/>
      <c r="O12617" s="14"/>
      <c r="P12617" s="14"/>
      <c r="Q12617" s="39"/>
      <c r="R12617" s="545"/>
      <c r="S12617" s="545"/>
      <c r="T12617" s="25"/>
      <c r="U12617" s="25"/>
    </row>
    <row r="12618" spans="2:21">
      <c r="B12618" s="9"/>
      <c r="C12618" s="9"/>
      <c r="D12618" s="9"/>
      <c r="E12618" s="9"/>
      <c r="F12618" s="10"/>
      <c r="G12618" s="4"/>
      <c r="H12618" s="24"/>
      <c r="I12618" s="184"/>
      <c r="J12618" s="182"/>
      <c r="K12618" s="21"/>
      <c r="L12618" s="24"/>
      <c r="M12618" s="185"/>
      <c r="N12618" s="24"/>
      <c r="O12618" s="14"/>
      <c r="P12618" s="14"/>
      <c r="Q12618" s="39"/>
      <c r="R12618" s="545"/>
      <c r="S12618" s="545"/>
      <c r="T12618" s="25"/>
      <c r="U12618" s="25"/>
    </row>
    <row r="12619" spans="2:21">
      <c r="B12619" s="9"/>
      <c r="C12619" s="9"/>
      <c r="D12619" s="9"/>
      <c r="E12619" s="9"/>
      <c r="F12619" s="10"/>
      <c r="G12619" s="4"/>
      <c r="H12619" s="24"/>
      <c r="I12619" s="184"/>
      <c r="J12619" s="182"/>
      <c r="K12619" s="21"/>
      <c r="L12619" s="24"/>
      <c r="M12619" s="185"/>
      <c r="N12619" s="24"/>
      <c r="O12619" s="14"/>
      <c r="P12619" s="14"/>
      <c r="Q12619" s="39"/>
      <c r="R12619" s="545"/>
      <c r="S12619" s="545"/>
      <c r="T12619" s="25"/>
      <c r="U12619" s="25"/>
    </row>
    <row r="12620" spans="2:21">
      <c r="B12620" s="9"/>
      <c r="C12620" s="9"/>
      <c r="D12620" s="9"/>
      <c r="E12620" s="9"/>
      <c r="F12620" s="10"/>
      <c r="G12620" s="4"/>
      <c r="H12620" s="24"/>
      <c r="I12620" s="184"/>
      <c r="J12620" s="182"/>
      <c r="K12620" s="21"/>
      <c r="L12620" s="24"/>
      <c r="M12620" s="185"/>
      <c r="N12620" s="24"/>
      <c r="O12620" s="14"/>
      <c r="P12620" s="14"/>
      <c r="Q12620" s="39"/>
      <c r="R12620" s="545"/>
      <c r="S12620" s="545"/>
      <c r="T12620" s="25"/>
      <c r="U12620" s="25"/>
    </row>
    <row r="12621" spans="2:21">
      <c r="B12621" s="9"/>
      <c r="C12621" s="9"/>
      <c r="D12621" s="9"/>
      <c r="E12621" s="9"/>
      <c r="F12621" s="10"/>
      <c r="G12621" s="4"/>
      <c r="H12621" s="24"/>
      <c r="I12621" s="184"/>
      <c r="J12621" s="182"/>
      <c r="K12621" s="21"/>
      <c r="L12621" s="24"/>
      <c r="M12621" s="185"/>
      <c r="N12621" s="24"/>
      <c r="O12621" s="14"/>
      <c r="P12621" s="14"/>
      <c r="Q12621" s="39"/>
      <c r="R12621" s="545"/>
      <c r="S12621" s="545"/>
      <c r="T12621" s="25"/>
      <c r="U12621" s="25"/>
    </row>
    <row r="12622" spans="2:21">
      <c r="B12622" s="9"/>
      <c r="C12622" s="9"/>
      <c r="D12622" s="9"/>
      <c r="E12622" s="9"/>
      <c r="F12622" s="10"/>
      <c r="G12622" s="4"/>
      <c r="H12622" s="24"/>
      <c r="I12622" s="184"/>
      <c r="J12622" s="182"/>
      <c r="K12622" s="21"/>
      <c r="L12622" s="24"/>
      <c r="M12622" s="185"/>
      <c r="N12622" s="24"/>
      <c r="O12622" s="14"/>
      <c r="P12622" s="14"/>
      <c r="Q12622" s="39"/>
      <c r="R12622" s="545"/>
      <c r="S12622" s="545"/>
      <c r="T12622" s="25"/>
      <c r="U12622" s="25"/>
    </row>
    <row r="12623" spans="2:21">
      <c r="B12623" s="9"/>
      <c r="C12623" s="9"/>
      <c r="D12623" s="9"/>
      <c r="E12623" s="9"/>
      <c r="F12623" s="10"/>
      <c r="G12623" s="4"/>
      <c r="H12623" s="24"/>
      <c r="I12623" s="184"/>
      <c r="J12623" s="182"/>
      <c r="K12623" s="21"/>
      <c r="L12623" s="24"/>
      <c r="M12623" s="185"/>
      <c r="N12623" s="24"/>
      <c r="O12623" s="14"/>
      <c r="P12623" s="14"/>
      <c r="Q12623" s="39"/>
      <c r="R12623" s="545"/>
      <c r="S12623" s="545"/>
      <c r="T12623" s="25"/>
      <c r="U12623" s="25"/>
    </row>
    <row r="12624" spans="2:21">
      <c r="B12624" s="9"/>
      <c r="C12624" s="9"/>
      <c r="D12624" s="9"/>
      <c r="E12624" s="9"/>
      <c r="F12624" s="10"/>
      <c r="G12624" s="4"/>
      <c r="H12624" s="24"/>
      <c r="I12624" s="184"/>
      <c r="J12624" s="182"/>
      <c r="K12624" s="21"/>
      <c r="L12624" s="24"/>
      <c r="M12624" s="185"/>
      <c r="N12624" s="24"/>
      <c r="O12624" s="14"/>
      <c r="P12624" s="14"/>
      <c r="Q12624" s="39"/>
      <c r="R12624" s="545"/>
      <c r="S12624" s="545"/>
      <c r="T12624" s="25"/>
      <c r="U12624" s="25"/>
    </row>
    <row r="12625" spans="2:21">
      <c r="B12625" s="9"/>
      <c r="C12625" s="9"/>
      <c r="D12625" s="9"/>
      <c r="E12625" s="9"/>
      <c r="F12625" s="10"/>
      <c r="G12625" s="4"/>
      <c r="H12625" s="24"/>
      <c r="I12625" s="184"/>
      <c r="J12625" s="182"/>
      <c r="K12625" s="21"/>
      <c r="L12625" s="24"/>
      <c r="M12625" s="185"/>
      <c r="N12625" s="24"/>
      <c r="O12625" s="14"/>
      <c r="P12625" s="14"/>
      <c r="Q12625" s="39"/>
      <c r="R12625" s="545"/>
      <c r="S12625" s="545"/>
      <c r="T12625" s="25"/>
      <c r="U12625" s="25"/>
    </row>
    <row r="12626" spans="2:21">
      <c r="B12626" s="9"/>
      <c r="C12626" s="9"/>
      <c r="D12626" s="9"/>
      <c r="E12626" s="9"/>
      <c r="F12626" s="10"/>
      <c r="G12626" s="4"/>
      <c r="H12626" s="24"/>
      <c r="I12626" s="184"/>
      <c r="J12626" s="182"/>
      <c r="K12626" s="21"/>
      <c r="L12626" s="24"/>
      <c r="M12626" s="185"/>
      <c r="N12626" s="24"/>
      <c r="O12626" s="14"/>
      <c r="P12626" s="14"/>
      <c r="Q12626" s="39"/>
      <c r="R12626" s="545"/>
      <c r="S12626" s="545"/>
      <c r="T12626" s="25"/>
      <c r="U12626" s="25"/>
    </row>
    <row r="12627" spans="2:21">
      <c r="B12627" s="9"/>
      <c r="C12627" s="9"/>
      <c r="D12627" s="9"/>
      <c r="E12627" s="9"/>
      <c r="F12627" s="10"/>
      <c r="G12627" s="4"/>
      <c r="H12627" s="24"/>
      <c r="I12627" s="184"/>
      <c r="J12627" s="182"/>
      <c r="K12627" s="21"/>
      <c r="L12627" s="24"/>
      <c r="M12627" s="185"/>
      <c r="N12627" s="24"/>
      <c r="O12627" s="14"/>
      <c r="P12627" s="14"/>
      <c r="Q12627" s="39"/>
      <c r="R12627" s="545"/>
      <c r="S12627" s="545"/>
      <c r="T12627" s="25"/>
      <c r="U12627" s="25"/>
    </row>
    <row r="12628" spans="2:21">
      <c r="B12628" s="9"/>
      <c r="C12628" s="9"/>
      <c r="D12628" s="9"/>
      <c r="E12628" s="9"/>
      <c r="F12628" s="10"/>
      <c r="G12628" s="4"/>
      <c r="H12628" s="24"/>
      <c r="I12628" s="184"/>
      <c r="J12628" s="182"/>
      <c r="K12628" s="21"/>
      <c r="L12628" s="24"/>
      <c r="M12628" s="185"/>
      <c r="N12628" s="24"/>
      <c r="O12628" s="14"/>
      <c r="P12628" s="14"/>
      <c r="Q12628" s="39"/>
      <c r="R12628" s="545"/>
      <c r="S12628" s="545"/>
      <c r="T12628" s="25"/>
      <c r="U12628" s="25"/>
    </row>
    <row r="12629" spans="2:21">
      <c r="B12629" s="9"/>
      <c r="C12629" s="9"/>
      <c r="D12629" s="9"/>
      <c r="E12629" s="9"/>
      <c r="F12629" s="10"/>
      <c r="G12629" s="4"/>
      <c r="H12629" s="24"/>
      <c r="I12629" s="184"/>
      <c r="J12629" s="182"/>
      <c r="K12629" s="21"/>
      <c r="L12629" s="24"/>
      <c r="M12629" s="185"/>
      <c r="N12629" s="24"/>
      <c r="O12629" s="14"/>
      <c r="P12629" s="14"/>
      <c r="Q12629" s="39"/>
      <c r="R12629" s="545"/>
      <c r="S12629" s="545"/>
      <c r="T12629" s="25"/>
      <c r="U12629" s="25"/>
    </row>
    <row r="12630" spans="2:21">
      <c r="B12630" s="9"/>
      <c r="C12630" s="9"/>
      <c r="D12630" s="9"/>
      <c r="E12630" s="9"/>
      <c r="F12630" s="10"/>
      <c r="G12630" s="4"/>
      <c r="H12630" s="24"/>
      <c r="I12630" s="184"/>
      <c r="J12630" s="182"/>
      <c r="K12630" s="21"/>
      <c r="L12630" s="24"/>
      <c r="M12630" s="185"/>
      <c r="N12630" s="24"/>
      <c r="O12630" s="14"/>
      <c r="P12630" s="14"/>
      <c r="Q12630" s="39"/>
      <c r="R12630" s="545"/>
      <c r="S12630" s="545"/>
      <c r="T12630" s="25"/>
      <c r="U12630" s="25"/>
    </row>
    <row r="12631" spans="2:21">
      <c r="B12631" s="9"/>
      <c r="C12631" s="9"/>
      <c r="D12631" s="9"/>
      <c r="E12631" s="9"/>
      <c r="F12631" s="10"/>
      <c r="G12631" s="4"/>
      <c r="H12631" s="24"/>
      <c r="I12631" s="184"/>
      <c r="J12631" s="182"/>
      <c r="K12631" s="21"/>
      <c r="L12631" s="24"/>
      <c r="M12631" s="185"/>
      <c r="N12631" s="24"/>
      <c r="O12631" s="14"/>
      <c r="P12631" s="14"/>
      <c r="Q12631" s="39"/>
      <c r="R12631" s="545"/>
      <c r="S12631" s="545"/>
      <c r="T12631" s="25"/>
      <c r="U12631" s="25"/>
    </row>
    <row r="12632" spans="2:21">
      <c r="B12632" s="9"/>
      <c r="C12632" s="9"/>
      <c r="D12632" s="9"/>
      <c r="E12632" s="9"/>
      <c r="F12632" s="10"/>
      <c r="G12632" s="4"/>
      <c r="H12632" s="24"/>
      <c r="I12632" s="184"/>
      <c r="J12632" s="182"/>
      <c r="K12632" s="21"/>
      <c r="L12632" s="24"/>
      <c r="M12632" s="185"/>
      <c r="N12632" s="24"/>
      <c r="O12632" s="14"/>
      <c r="P12632" s="14"/>
      <c r="Q12632" s="39"/>
      <c r="R12632" s="545"/>
      <c r="S12632" s="545"/>
      <c r="T12632" s="25"/>
      <c r="U12632" s="25"/>
    </row>
    <row r="12633" spans="2:21">
      <c r="B12633" s="9"/>
      <c r="C12633" s="9"/>
      <c r="D12633" s="9"/>
      <c r="E12633" s="9"/>
      <c r="F12633" s="10"/>
      <c r="G12633" s="4"/>
      <c r="H12633" s="24"/>
      <c r="I12633" s="184"/>
      <c r="J12633" s="182"/>
      <c r="K12633" s="21"/>
      <c r="L12633" s="24"/>
      <c r="M12633" s="185"/>
      <c r="N12633" s="24"/>
      <c r="O12633" s="14"/>
      <c r="P12633" s="14"/>
      <c r="Q12633" s="39"/>
      <c r="R12633" s="545"/>
      <c r="S12633" s="545"/>
      <c r="T12633" s="25"/>
      <c r="U12633" s="25"/>
    </row>
    <row r="12634" spans="2:21">
      <c r="B12634" s="9"/>
      <c r="C12634" s="9"/>
      <c r="D12634" s="9"/>
      <c r="E12634" s="9"/>
      <c r="F12634" s="10"/>
      <c r="G12634" s="4"/>
      <c r="H12634" s="24"/>
      <c r="I12634" s="184"/>
      <c r="J12634" s="182"/>
      <c r="K12634" s="21"/>
      <c r="L12634" s="24"/>
      <c r="M12634" s="185"/>
      <c r="N12634" s="24"/>
      <c r="O12634" s="14"/>
      <c r="P12634" s="14"/>
      <c r="Q12634" s="39"/>
      <c r="R12634" s="545"/>
      <c r="S12634" s="545"/>
      <c r="T12634" s="25"/>
      <c r="U12634" s="25"/>
    </row>
    <row r="12635" spans="2:21">
      <c r="B12635" s="9"/>
      <c r="C12635" s="9"/>
      <c r="D12635" s="9"/>
      <c r="E12635" s="9"/>
      <c r="F12635" s="10"/>
      <c r="G12635" s="4"/>
      <c r="H12635" s="24"/>
      <c r="I12635" s="184"/>
      <c r="J12635" s="182"/>
      <c r="K12635" s="21"/>
      <c r="L12635" s="24"/>
      <c r="M12635" s="185"/>
      <c r="N12635" s="24"/>
      <c r="O12635" s="14"/>
      <c r="P12635" s="14"/>
      <c r="Q12635" s="39"/>
      <c r="R12635" s="545"/>
      <c r="S12635" s="545"/>
      <c r="T12635" s="25"/>
      <c r="U12635" s="25"/>
    </row>
    <row r="12636" spans="2:21">
      <c r="B12636" s="9"/>
      <c r="C12636" s="9"/>
      <c r="D12636" s="9"/>
      <c r="E12636" s="9"/>
      <c r="F12636" s="10"/>
      <c r="G12636" s="4"/>
      <c r="H12636" s="24"/>
      <c r="I12636" s="184"/>
      <c r="J12636" s="182"/>
      <c r="K12636" s="21"/>
      <c r="L12636" s="24"/>
      <c r="M12636" s="185"/>
      <c r="N12636" s="24"/>
      <c r="O12636" s="14"/>
      <c r="P12636" s="14"/>
      <c r="Q12636" s="39"/>
      <c r="R12636" s="545"/>
      <c r="S12636" s="545"/>
      <c r="T12636" s="25"/>
      <c r="U12636" s="25"/>
    </row>
    <row r="12637" spans="2:21">
      <c r="B12637" s="9"/>
      <c r="C12637" s="9"/>
      <c r="D12637" s="9"/>
      <c r="E12637" s="9"/>
      <c r="F12637" s="10"/>
      <c r="G12637" s="4"/>
      <c r="H12637" s="24"/>
      <c r="I12637" s="184"/>
      <c r="J12637" s="182"/>
      <c r="K12637" s="21"/>
      <c r="L12637" s="24"/>
      <c r="M12637" s="185"/>
      <c r="N12637" s="24"/>
      <c r="O12637" s="14"/>
      <c r="P12637" s="14"/>
      <c r="Q12637" s="39"/>
      <c r="R12637" s="545"/>
      <c r="S12637" s="545"/>
      <c r="T12637" s="25"/>
      <c r="U12637" s="25"/>
    </row>
    <row r="12638" spans="2:21">
      <c r="B12638" s="9"/>
      <c r="C12638" s="9"/>
      <c r="D12638" s="9"/>
      <c r="E12638" s="9"/>
      <c r="F12638" s="10"/>
      <c r="G12638" s="4"/>
      <c r="H12638" s="24"/>
      <c r="I12638" s="184"/>
      <c r="J12638" s="182"/>
      <c r="K12638" s="21"/>
      <c r="L12638" s="24"/>
      <c r="M12638" s="185"/>
      <c r="N12638" s="24"/>
      <c r="O12638" s="14"/>
      <c r="P12638" s="14"/>
      <c r="Q12638" s="39"/>
      <c r="R12638" s="545"/>
      <c r="S12638" s="545"/>
      <c r="T12638" s="25"/>
      <c r="U12638" s="25"/>
    </row>
    <row r="12639" spans="2:21">
      <c r="B12639" s="9"/>
      <c r="C12639" s="9"/>
      <c r="D12639" s="9"/>
      <c r="E12639" s="9"/>
      <c r="F12639" s="10"/>
      <c r="G12639" s="4"/>
      <c r="H12639" s="24"/>
      <c r="I12639" s="184"/>
      <c r="J12639" s="182"/>
      <c r="K12639" s="21"/>
      <c r="L12639" s="24"/>
      <c r="M12639" s="185"/>
      <c r="N12639" s="24"/>
      <c r="O12639" s="14"/>
      <c r="P12639" s="14"/>
      <c r="Q12639" s="39"/>
      <c r="R12639" s="545"/>
      <c r="S12639" s="545"/>
      <c r="T12639" s="25"/>
      <c r="U12639" s="25"/>
    </row>
    <row r="12640" spans="2:21">
      <c r="B12640" s="9"/>
      <c r="C12640" s="9"/>
      <c r="D12640" s="9"/>
      <c r="E12640" s="9"/>
      <c r="F12640" s="10"/>
      <c r="G12640" s="4"/>
      <c r="H12640" s="24"/>
      <c r="I12640" s="184"/>
      <c r="J12640" s="182"/>
      <c r="K12640" s="21"/>
      <c r="L12640" s="24"/>
      <c r="M12640" s="185"/>
      <c r="N12640" s="24"/>
      <c r="O12640" s="14"/>
      <c r="P12640" s="14"/>
      <c r="Q12640" s="39"/>
      <c r="R12640" s="545"/>
      <c r="S12640" s="545"/>
      <c r="T12640" s="25"/>
      <c r="U12640" s="25"/>
    </row>
    <row r="12641" spans="2:21">
      <c r="B12641" s="9"/>
      <c r="C12641" s="9"/>
      <c r="D12641" s="9"/>
      <c r="E12641" s="9"/>
      <c r="F12641" s="10"/>
      <c r="G12641" s="4"/>
      <c r="H12641" s="24"/>
      <c r="I12641" s="184"/>
      <c r="J12641" s="182"/>
      <c r="K12641" s="21"/>
      <c r="L12641" s="24"/>
      <c r="M12641" s="185"/>
      <c r="N12641" s="24"/>
      <c r="O12641" s="14"/>
      <c r="P12641" s="14"/>
      <c r="Q12641" s="39"/>
      <c r="R12641" s="545"/>
      <c r="S12641" s="545"/>
      <c r="T12641" s="25"/>
      <c r="U12641" s="25"/>
    </row>
    <row r="12642" spans="2:21">
      <c r="B12642" s="9"/>
      <c r="C12642" s="9"/>
      <c r="D12642" s="9"/>
      <c r="E12642" s="9"/>
      <c r="F12642" s="10"/>
      <c r="G12642" s="4"/>
      <c r="H12642" s="24"/>
      <c r="I12642" s="184"/>
      <c r="J12642" s="182"/>
      <c r="K12642" s="21"/>
      <c r="L12642" s="24"/>
      <c r="M12642" s="185"/>
      <c r="N12642" s="24"/>
      <c r="O12642" s="14"/>
      <c r="P12642" s="14"/>
      <c r="Q12642" s="39"/>
      <c r="R12642" s="545"/>
      <c r="S12642" s="545"/>
      <c r="T12642" s="25"/>
      <c r="U12642" s="25"/>
    </row>
    <row r="12643" spans="2:21">
      <c r="B12643" s="9"/>
      <c r="C12643" s="9"/>
      <c r="D12643" s="9"/>
      <c r="E12643" s="9"/>
      <c r="F12643" s="10"/>
      <c r="G12643" s="4"/>
      <c r="H12643" s="24"/>
      <c r="I12643" s="184"/>
      <c r="J12643" s="182"/>
      <c r="K12643" s="21"/>
      <c r="L12643" s="24"/>
      <c r="M12643" s="185"/>
      <c r="N12643" s="24"/>
      <c r="O12643" s="14"/>
      <c r="P12643" s="14"/>
      <c r="Q12643" s="39"/>
      <c r="R12643" s="545"/>
      <c r="S12643" s="545"/>
      <c r="T12643" s="25"/>
      <c r="U12643" s="25"/>
    </row>
    <row r="12644" spans="2:21">
      <c r="B12644" s="9"/>
      <c r="C12644" s="9"/>
      <c r="D12644" s="9"/>
      <c r="E12644" s="9"/>
      <c r="F12644" s="10"/>
      <c r="G12644" s="4"/>
      <c r="H12644" s="24"/>
      <c r="I12644" s="184"/>
      <c r="J12644" s="182"/>
      <c r="K12644" s="21"/>
      <c r="L12644" s="24"/>
      <c r="M12644" s="185"/>
      <c r="N12644" s="24"/>
      <c r="O12644" s="14"/>
      <c r="P12644" s="14"/>
      <c r="Q12644" s="39"/>
      <c r="R12644" s="545"/>
      <c r="S12644" s="545"/>
      <c r="T12644" s="25"/>
      <c r="U12644" s="25"/>
    </row>
    <row r="12645" spans="2:21">
      <c r="B12645" s="9"/>
      <c r="C12645" s="9"/>
      <c r="D12645" s="9"/>
      <c r="E12645" s="9"/>
      <c r="F12645" s="10"/>
      <c r="G12645" s="4"/>
      <c r="H12645" s="24"/>
      <c r="I12645" s="184"/>
      <c r="J12645" s="182"/>
      <c r="K12645" s="21"/>
      <c r="L12645" s="24"/>
      <c r="M12645" s="185"/>
      <c r="N12645" s="24"/>
      <c r="O12645" s="14"/>
      <c r="P12645" s="14"/>
      <c r="Q12645" s="39"/>
      <c r="R12645" s="545"/>
      <c r="S12645" s="545"/>
      <c r="T12645" s="25"/>
      <c r="U12645" s="25"/>
    </row>
    <row r="12646" spans="2:21">
      <c r="B12646" s="9"/>
      <c r="C12646" s="9"/>
      <c r="D12646" s="9"/>
      <c r="E12646" s="9"/>
      <c r="F12646" s="10"/>
      <c r="G12646" s="4"/>
      <c r="H12646" s="24"/>
      <c r="I12646" s="184"/>
      <c r="J12646" s="182"/>
      <c r="K12646" s="21"/>
      <c r="L12646" s="24"/>
      <c r="M12646" s="185"/>
      <c r="N12646" s="24"/>
      <c r="O12646" s="14"/>
      <c r="P12646" s="14"/>
      <c r="Q12646" s="39"/>
      <c r="R12646" s="545"/>
      <c r="S12646" s="545"/>
      <c r="T12646" s="25"/>
      <c r="U12646" s="25"/>
    </row>
    <row r="12647" spans="2:21">
      <c r="B12647" s="9"/>
      <c r="C12647" s="9"/>
      <c r="D12647" s="9"/>
      <c r="E12647" s="9"/>
      <c r="F12647" s="10"/>
      <c r="G12647" s="4"/>
      <c r="H12647" s="24"/>
      <c r="I12647" s="184"/>
      <c r="J12647" s="182"/>
      <c r="K12647" s="21"/>
      <c r="L12647" s="24"/>
      <c r="M12647" s="185"/>
      <c r="N12647" s="24"/>
      <c r="O12647" s="14"/>
      <c r="P12647" s="14"/>
      <c r="Q12647" s="39"/>
      <c r="R12647" s="545"/>
      <c r="S12647" s="545"/>
      <c r="T12647" s="25"/>
      <c r="U12647" s="25"/>
    </row>
    <row r="12648" spans="2:21">
      <c r="B12648" s="9"/>
      <c r="C12648" s="9"/>
      <c r="D12648" s="9"/>
      <c r="E12648" s="9"/>
      <c r="F12648" s="10"/>
      <c r="G12648" s="4"/>
      <c r="H12648" s="24"/>
      <c r="I12648" s="184"/>
      <c r="J12648" s="182"/>
      <c r="K12648" s="21"/>
      <c r="L12648" s="24"/>
      <c r="M12648" s="185"/>
      <c r="N12648" s="24"/>
      <c r="O12648" s="14"/>
      <c r="P12648" s="14"/>
      <c r="Q12648" s="39"/>
      <c r="R12648" s="545"/>
      <c r="S12648" s="545"/>
      <c r="T12648" s="25"/>
      <c r="U12648" s="25"/>
    </row>
    <row r="12649" spans="2:21">
      <c r="B12649" s="9"/>
      <c r="C12649" s="9"/>
      <c r="D12649" s="9"/>
      <c r="E12649" s="9"/>
      <c r="F12649" s="10"/>
      <c r="G12649" s="4"/>
      <c r="H12649" s="24"/>
      <c r="I12649" s="184"/>
      <c r="J12649" s="182"/>
      <c r="K12649" s="21"/>
      <c r="L12649" s="24"/>
      <c r="M12649" s="185"/>
      <c r="N12649" s="24"/>
      <c r="O12649" s="14"/>
      <c r="P12649" s="14"/>
      <c r="Q12649" s="39"/>
      <c r="R12649" s="545"/>
      <c r="S12649" s="545"/>
      <c r="T12649" s="25"/>
      <c r="U12649" s="25"/>
    </row>
    <row r="12650" spans="2:21">
      <c r="B12650" s="9"/>
      <c r="C12650" s="9"/>
      <c r="D12650" s="9"/>
      <c r="E12650" s="9"/>
      <c r="F12650" s="10"/>
      <c r="G12650" s="4"/>
      <c r="H12650" s="24"/>
      <c r="I12650" s="184"/>
      <c r="J12650" s="182"/>
      <c r="K12650" s="21"/>
      <c r="L12650" s="24"/>
      <c r="M12650" s="185"/>
      <c r="N12650" s="24"/>
      <c r="O12650" s="14"/>
      <c r="P12650" s="14"/>
      <c r="Q12650" s="39"/>
      <c r="R12650" s="545"/>
      <c r="S12650" s="545"/>
      <c r="T12650" s="25"/>
      <c r="U12650" s="25"/>
    </row>
    <row r="12651" spans="2:21">
      <c r="B12651" s="9"/>
      <c r="C12651" s="9"/>
      <c r="D12651" s="9"/>
      <c r="E12651" s="9"/>
      <c r="F12651" s="10"/>
      <c r="G12651" s="4"/>
      <c r="H12651" s="24"/>
      <c r="I12651" s="184"/>
      <c r="J12651" s="182"/>
      <c r="K12651" s="21"/>
      <c r="L12651" s="24"/>
      <c r="M12651" s="185"/>
      <c r="N12651" s="24"/>
      <c r="O12651" s="14"/>
      <c r="P12651" s="14"/>
      <c r="Q12651" s="39"/>
      <c r="R12651" s="545"/>
      <c r="S12651" s="545"/>
      <c r="T12651" s="25"/>
      <c r="U12651" s="25"/>
    </row>
    <row r="12652" spans="2:21">
      <c r="B12652" s="9"/>
      <c r="C12652" s="9"/>
      <c r="D12652" s="9"/>
      <c r="E12652" s="9"/>
      <c r="F12652" s="10"/>
      <c r="G12652" s="4"/>
      <c r="H12652" s="24"/>
      <c r="I12652" s="184"/>
      <c r="J12652" s="182"/>
      <c r="K12652" s="21"/>
      <c r="L12652" s="24"/>
      <c r="M12652" s="185"/>
      <c r="N12652" s="24"/>
      <c r="O12652" s="14"/>
      <c r="P12652" s="14"/>
      <c r="Q12652" s="39"/>
      <c r="R12652" s="545"/>
      <c r="S12652" s="545"/>
      <c r="T12652" s="25"/>
      <c r="U12652" s="25"/>
    </row>
    <row r="12653" spans="2:21">
      <c r="B12653" s="9"/>
      <c r="C12653" s="9"/>
      <c r="D12653" s="9"/>
      <c r="E12653" s="9"/>
      <c r="F12653" s="10"/>
      <c r="G12653" s="4"/>
      <c r="H12653" s="24"/>
      <c r="I12653" s="184"/>
      <c r="J12653" s="182"/>
      <c r="K12653" s="21"/>
      <c r="L12653" s="24"/>
      <c r="M12653" s="185"/>
      <c r="N12653" s="24"/>
      <c r="O12653" s="14"/>
      <c r="P12653" s="14"/>
      <c r="Q12653" s="39"/>
      <c r="R12653" s="545"/>
      <c r="S12653" s="545"/>
      <c r="T12653" s="25"/>
      <c r="U12653" s="25"/>
    </row>
    <row r="12654" spans="2:21">
      <c r="B12654" s="9"/>
      <c r="C12654" s="9"/>
      <c r="D12654" s="9"/>
      <c r="E12654" s="9"/>
      <c r="F12654" s="10"/>
      <c r="G12654" s="4"/>
      <c r="H12654" s="24"/>
      <c r="I12654" s="184"/>
      <c r="J12654" s="182"/>
      <c r="K12654" s="21"/>
      <c r="L12654" s="24"/>
      <c r="M12654" s="185"/>
      <c r="N12654" s="24"/>
      <c r="O12654" s="14"/>
      <c r="P12654" s="14"/>
      <c r="Q12654" s="39"/>
      <c r="R12654" s="545"/>
      <c r="S12654" s="545"/>
      <c r="T12654" s="25"/>
      <c r="U12654" s="25"/>
    </row>
    <row r="12655" spans="2:21">
      <c r="B12655" s="9"/>
      <c r="C12655" s="9"/>
      <c r="D12655" s="9"/>
      <c r="E12655" s="9"/>
      <c r="F12655" s="10"/>
      <c r="G12655" s="4"/>
      <c r="H12655" s="24"/>
      <c r="I12655" s="184"/>
      <c r="J12655" s="182"/>
      <c r="K12655" s="21"/>
      <c r="L12655" s="24"/>
      <c r="M12655" s="185"/>
      <c r="N12655" s="24"/>
      <c r="O12655" s="14"/>
      <c r="P12655" s="14"/>
      <c r="Q12655" s="39"/>
      <c r="R12655" s="545"/>
      <c r="S12655" s="545"/>
      <c r="T12655" s="25"/>
      <c r="U12655" s="25"/>
    </row>
    <row r="12656" spans="2:21">
      <c r="B12656" s="9"/>
      <c r="C12656" s="9"/>
      <c r="D12656" s="9"/>
      <c r="E12656" s="9"/>
      <c r="F12656" s="10"/>
      <c r="G12656" s="4"/>
      <c r="H12656" s="24"/>
      <c r="I12656" s="184"/>
      <c r="J12656" s="182"/>
      <c r="K12656" s="21"/>
      <c r="L12656" s="24"/>
      <c r="M12656" s="185"/>
      <c r="N12656" s="24"/>
      <c r="O12656" s="14"/>
      <c r="P12656" s="14"/>
      <c r="Q12656" s="39"/>
      <c r="R12656" s="545"/>
      <c r="S12656" s="545"/>
      <c r="T12656" s="25"/>
      <c r="U12656" s="25"/>
    </row>
    <row r="12657" spans="2:21">
      <c r="B12657" s="9"/>
      <c r="C12657" s="9"/>
      <c r="D12657" s="9"/>
      <c r="E12657" s="9"/>
      <c r="F12657" s="10"/>
      <c r="G12657" s="4"/>
      <c r="H12657" s="24"/>
      <c r="I12657" s="184"/>
      <c r="J12657" s="182"/>
      <c r="K12657" s="21"/>
      <c r="L12657" s="24"/>
      <c r="M12657" s="185"/>
      <c r="N12657" s="24"/>
      <c r="O12657" s="14"/>
      <c r="P12657" s="14"/>
      <c r="Q12657" s="39"/>
      <c r="R12657" s="545"/>
      <c r="S12657" s="545"/>
      <c r="T12657" s="25"/>
      <c r="U12657" s="25"/>
    </row>
    <row r="12658" spans="2:21">
      <c r="B12658" s="9"/>
      <c r="C12658" s="9"/>
      <c r="D12658" s="9"/>
      <c r="E12658" s="9"/>
      <c r="F12658" s="10"/>
      <c r="G12658" s="4"/>
      <c r="H12658" s="24"/>
      <c r="I12658" s="184"/>
      <c r="J12658" s="182"/>
      <c r="K12658" s="21"/>
      <c r="L12658" s="24"/>
      <c r="M12658" s="185"/>
      <c r="N12658" s="24"/>
      <c r="O12658" s="14"/>
      <c r="P12658" s="14"/>
      <c r="Q12658" s="39"/>
      <c r="R12658" s="545"/>
      <c r="S12658" s="545"/>
      <c r="T12658" s="25"/>
      <c r="U12658" s="25"/>
    </row>
    <row r="12659" spans="2:21">
      <c r="B12659" s="9"/>
      <c r="C12659" s="9"/>
      <c r="D12659" s="9"/>
      <c r="E12659" s="9"/>
      <c r="F12659" s="10"/>
      <c r="G12659" s="4"/>
      <c r="H12659" s="24"/>
      <c r="I12659" s="184"/>
      <c r="J12659" s="182"/>
      <c r="K12659" s="21"/>
      <c r="L12659" s="24"/>
      <c r="M12659" s="185"/>
      <c r="N12659" s="24"/>
      <c r="O12659" s="14"/>
      <c r="P12659" s="14"/>
      <c r="Q12659" s="39"/>
      <c r="R12659" s="545"/>
      <c r="S12659" s="545"/>
      <c r="T12659" s="25"/>
      <c r="U12659" s="25"/>
    </row>
    <row r="12660" spans="2:21">
      <c r="B12660" s="9"/>
      <c r="C12660" s="9"/>
      <c r="D12660" s="9"/>
      <c r="E12660" s="9"/>
      <c r="F12660" s="10"/>
      <c r="G12660" s="4"/>
      <c r="H12660" s="24"/>
      <c r="I12660" s="184"/>
      <c r="J12660" s="182"/>
      <c r="K12660" s="21"/>
      <c r="L12660" s="24"/>
      <c r="M12660" s="185"/>
      <c r="N12660" s="24"/>
      <c r="O12660" s="14"/>
      <c r="P12660" s="14"/>
      <c r="Q12660" s="39"/>
      <c r="R12660" s="545"/>
      <c r="S12660" s="545"/>
      <c r="T12660" s="25"/>
      <c r="U12660" s="25"/>
    </row>
    <row r="12661" spans="2:21">
      <c r="B12661" s="9"/>
      <c r="C12661" s="9"/>
      <c r="D12661" s="9"/>
      <c r="E12661" s="9"/>
      <c r="F12661" s="10"/>
      <c r="G12661" s="4"/>
      <c r="H12661" s="24"/>
      <c r="I12661" s="184"/>
      <c r="J12661" s="182"/>
      <c r="K12661" s="21"/>
      <c r="L12661" s="24"/>
      <c r="M12661" s="185"/>
      <c r="N12661" s="24"/>
      <c r="O12661" s="14"/>
      <c r="P12661" s="14"/>
      <c r="Q12661" s="39"/>
      <c r="R12661" s="545"/>
      <c r="S12661" s="545"/>
      <c r="T12661" s="25"/>
      <c r="U12661" s="25"/>
    </row>
    <row r="12662" spans="2:21">
      <c r="B12662" s="9"/>
      <c r="C12662" s="9"/>
      <c r="D12662" s="9"/>
      <c r="E12662" s="9"/>
      <c r="F12662" s="10"/>
      <c r="G12662" s="4"/>
      <c r="H12662" s="24"/>
      <c r="I12662" s="184"/>
      <c r="J12662" s="182"/>
      <c r="K12662" s="21"/>
      <c r="L12662" s="24"/>
      <c r="M12662" s="185"/>
      <c r="N12662" s="24"/>
      <c r="O12662" s="14"/>
      <c r="P12662" s="14"/>
      <c r="Q12662" s="39"/>
      <c r="R12662" s="545"/>
      <c r="S12662" s="545"/>
      <c r="T12662" s="25"/>
      <c r="U12662" s="25"/>
    </row>
    <row r="12663" spans="2:21">
      <c r="B12663" s="9"/>
      <c r="C12663" s="9"/>
      <c r="D12663" s="9"/>
      <c r="E12663" s="9"/>
      <c r="F12663" s="10"/>
      <c r="G12663" s="4"/>
      <c r="H12663" s="24"/>
      <c r="I12663" s="184"/>
      <c r="J12663" s="182"/>
      <c r="K12663" s="21"/>
      <c r="L12663" s="24"/>
      <c r="M12663" s="185"/>
      <c r="N12663" s="24"/>
      <c r="O12663" s="14"/>
      <c r="P12663" s="14"/>
      <c r="Q12663" s="39"/>
      <c r="R12663" s="545"/>
      <c r="S12663" s="545"/>
      <c r="T12663" s="25"/>
      <c r="U12663" s="25"/>
    </row>
    <row r="12664" spans="2:21">
      <c r="B12664" s="9"/>
      <c r="C12664" s="9"/>
      <c r="D12664" s="9"/>
      <c r="E12664" s="9"/>
      <c r="F12664" s="10"/>
      <c r="G12664" s="4"/>
      <c r="H12664" s="24"/>
      <c r="I12664" s="184"/>
      <c r="J12664" s="182"/>
      <c r="K12664" s="21"/>
      <c r="L12664" s="24"/>
      <c r="M12664" s="185"/>
      <c r="N12664" s="24"/>
      <c r="O12664" s="14"/>
      <c r="P12664" s="14"/>
      <c r="Q12664" s="39"/>
      <c r="R12664" s="545"/>
      <c r="S12664" s="545"/>
      <c r="T12664" s="25"/>
      <c r="U12664" s="25"/>
    </row>
    <row r="12665" spans="2:21">
      <c r="B12665" s="9"/>
      <c r="C12665" s="9"/>
      <c r="D12665" s="9"/>
      <c r="E12665" s="9"/>
      <c r="F12665" s="10"/>
      <c r="G12665" s="4"/>
      <c r="H12665" s="24"/>
      <c r="I12665" s="184"/>
      <c r="J12665" s="182"/>
      <c r="K12665" s="21"/>
      <c r="L12665" s="24"/>
      <c r="M12665" s="185"/>
      <c r="N12665" s="24"/>
      <c r="O12665" s="14"/>
      <c r="P12665" s="14"/>
      <c r="Q12665" s="39"/>
      <c r="R12665" s="545"/>
      <c r="S12665" s="545"/>
      <c r="T12665" s="25"/>
      <c r="U12665" s="25"/>
    </row>
    <row r="12666" spans="2:21">
      <c r="B12666" s="9"/>
      <c r="C12666" s="9"/>
      <c r="D12666" s="9"/>
      <c r="E12666" s="9"/>
      <c r="F12666" s="10"/>
      <c r="G12666" s="4"/>
      <c r="H12666" s="24"/>
      <c r="I12666" s="184"/>
      <c r="J12666" s="182"/>
      <c r="K12666" s="21"/>
      <c r="L12666" s="24"/>
      <c r="M12666" s="185"/>
      <c r="N12666" s="24"/>
      <c r="O12666" s="14"/>
      <c r="P12666" s="14"/>
      <c r="Q12666" s="39"/>
      <c r="R12666" s="545"/>
      <c r="S12666" s="545"/>
      <c r="T12666" s="25"/>
      <c r="U12666" s="25"/>
    </row>
    <row r="12667" spans="2:21">
      <c r="B12667" s="9"/>
      <c r="C12667" s="9"/>
      <c r="D12667" s="9"/>
      <c r="E12667" s="9"/>
      <c r="F12667" s="10"/>
      <c r="G12667" s="4"/>
      <c r="H12667" s="24"/>
      <c r="I12667" s="184"/>
      <c r="J12667" s="182"/>
      <c r="K12667" s="21"/>
      <c r="L12667" s="24"/>
      <c r="M12667" s="185"/>
      <c r="N12667" s="24"/>
      <c r="O12667" s="14"/>
      <c r="P12667" s="14"/>
      <c r="Q12667" s="39"/>
      <c r="R12667" s="545"/>
      <c r="S12667" s="545"/>
      <c r="T12667" s="25"/>
      <c r="U12667" s="25"/>
    </row>
    <row r="12668" spans="2:21">
      <c r="B12668" s="9"/>
      <c r="C12668" s="9"/>
      <c r="D12668" s="9"/>
      <c r="E12668" s="9"/>
      <c r="F12668" s="10"/>
      <c r="G12668" s="4"/>
      <c r="H12668" s="24"/>
      <c r="I12668" s="184"/>
      <c r="J12668" s="182"/>
      <c r="K12668" s="21"/>
      <c r="L12668" s="24"/>
      <c r="M12668" s="185"/>
      <c r="N12668" s="24"/>
      <c r="O12668" s="14"/>
      <c r="P12668" s="14"/>
      <c r="Q12668" s="39"/>
      <c r="R12668" s="545"/>
      <c r="S12668" s="545"/>
      <c r="T12668" s="25"/>
      <c r="U12668" s="25"/>
    </row>
    <row r="12669" spans="2:21">
      <c r="B12669" s="9"/>
      <c r="C12669" s="9"/>
      <c r="D12669" s="9"/>
      <c r="E12669" s="9"/>
      <c r="F12669" s="10"/>
      <c r="G12669" s="4"/>
      <c r="H12669" s="24"/>
      <c r="I12669" s="184"/>
      <c r="J12669" s="182"/>
      <c r="K12669" s="21"/>
      <c r="L12669" s="24"/>
      <c r="M12669" s="185"/>
      <c r="N12669" s="24"/>
      <c r="O12669" s="14"/>
      <c r="P12669" s="14"/>
      <c r="Q12669" s="39"/>
      <c r="R12669" s="545"/>
      <c r="S12669" s="545"/>
      <c r="T12669" s="25"/>
      <c r="U12669" s="25"/>
    </row>
    <row r="12670" spans="2:21">
      <c r="B12670" s="9"/>
      <c r="C12670" s="9"/>
      <c r="D12670" s="9"/>
      <c r="E12670" s="9"/>
      <c r="F12670" s="10"/>
      <c r="G12670" s="4"/>
      <c r="H12670" s="24"/>
      <c r="I12670" s="184"/>
      <c r="J12670" s="182"/>
      <c r="K12670" s="21"/>
      <c r="L12670" s="24"/>
      <c r="M12670" s="185"/>
      <c r="N12670" s="24"/>
      <c r="O12670" s="14"/>
      <c r="P12670" s="14"/>
      <c r="Q12670" s="39"/>
      <c r="R12670" s="545"/>
      <c r="S12670" s="545"/>
      <c r="T12670" s="25"/>
      <c r="U12670" s="25"/>
    </row>
    <row r="12671" spans="2:21">
      <c r="B12671" s="9"/>
      <c r="C12671" s="9"/>
      <c r="D12671" s="9"/>
      <c r="E12671" s="9"/>
      <c r="F12671" s="10"/>
      <c r="G12671" s="4"/>
      <c r="H12671" s="24"/>
      <c r="I12671" s="184"/>
      <c r="J12671" s="182"/>
      <c r="K12671" s="21"/>
      <c r="L12671" s="24"/>
      <c r="M12671" s="185"/>
      <c r="N12671" s="24"/>
      <c r="O12671" s="14"/>
      <c r="P12671" s="14"/>
      <c r="Q12671" s="39"/>
      <c r="R12671" s="545"/>
      <c r="S12671" s="545"/>
      <c r="T12671" s="25"/>
      <c r="U12671" s="25"/>
    </row>
    <row r="12672" spans="2:21">
      <c r="B12672" s="9"/>
      <c r="C12672" s="9"/>
      <c r="D12672" s="9"/>
      <c r="E12672" s="9"/>
      <c r="F12672" s="10"/>
      <c r="G12672" s="4"/>
      <c r="H12672" s="24"/>
      <c r="I12672" s="184"/>
      <c r="J12672" s="182"/>
      <c r="K12672" s="21"/>
      <c r="L12672" s="24"/>
      <c r="M12672" s="185"/>
      <c r="N12672" s="24"/>
      <c r="O12672" s="14"/>
      <c r="P12672" s="14"/>
      <c r="Q12672" s="39"/>
      <c r="R12672" s="545"/>
      <c r="S12672" s="545"/>
      <c r="T12672" s="25"/>
      <c r="U12672" s="25"/>
    </row>
    <row r="12673" spans="2:21">
      <c r="B12673" s="9"/>
      <c r="C12673" s="9"/>
      <c r="D12673" s="9"/>
      <c r="E12673" s="9"/>
      <c r="F12673" s="10"/>
      <c r="G12673" s="4"/>
      <c r="H12673" s="24"/>
      <c r="I12673" s="184"/>
      <c r="J12673" s="182"/>
      <c r="K12673" s="21"/>
      <c r="L12673" s="24"/>
      <c r="M12673" s="185"/>
      <c r="N12673" s="24"/>
      <c r="O12673" s="14"/>
      <c r="P12673" s="14"/>
      <c r="Q12673" s="39"/>
      <c r="R12673" s="545"/>
      <c r="S12673" s="545"/>
      <c r="T12673" s="25"/>
      <c r="U12673" s="25"/>
    </row>
    <row r="12674" spans="2:21">
      <c r="B12674" s="9"/>
      <c r="C12674" s="9"/>
      <c r="D12674" s="9"/>
      <c r="E12674" s="9"/>
      <c r="F12674" s="10"/>
      <c r="G12674" s="4"/>
      <c r="H12674" s="24"/>
      <c r="I12674" s="184"/>
      <c r="J12674" s="182"/>
      <c r="K12674" s="21"/>
      <c r="L12674" s="24"/>
      <c r="M12674" s="185"/>
      <c r="N12674" s="24"/>
      <c r="O12674" s="14"/>
      <c r="P12674" s="14"/>
      <c r="Q12674" s="39"/>
      <c r="R12674" s="545"/>
      <c r="S12674" s="545"/>
      <c r="T12674" s="25"/>
      <c r="U12674" s="25"/>
    </row>
    <row r="12675" spans="2:21">
      <c r="B12675" s="9"/>
      <c r="C12675" s="9"/>
      <c r="D12675" s="9"/>
      <c r="E12675" s="9"/>
      <c r="F12675" s="10"/>
      <c r="G12675" s="4"/>
      <c r="H12675" s="24"/>
      <c r="I12675" s="184"/>
      <c r="J12675" s="182"/>
      <c r="K12675" s="21"/>
      <c r="L12675" s="24"/>
      <c r="M12675" s="185"/>
      <c r="N12675" s="24"/>
      <c r="O12675" s="14"/>
      <c r="P12675" s="14"/>
      <c r="Q12675" s="39"/>
      <c r="R12675" s="545"/>
      <c r="S12675" s="545"/>
      <c r="T12675" s="25"/>
      <c r="U12675" s="25"/>
    </row>
    <row r="12676" spans="2:21">
      <c r="B12676" s="9"/>
      <c r="C12676" s="9"/>
      <c r="D12676" s="9"/>
      <c r="E12676" s="9"/>
      <c r="F12676" s="10"/>
      <c r="G12676" s="4"/>
      <c r="H12676" s="24"/>
      <c r="I12676" s="184"/>
      <c r="J12676" s="182"/>
      <c r="K12676" s="21"/>
      <c r="L12676" s="24"/>
      <c r="M12676" s="185"/>
      <c r="N12676" s="24"/>
      <c r="O12676" s="14"/>
      <c r="P12676" s="14"/>
      <c r="Q12676" s="39"/>
      <c r="R12676" s="545"/>
      <c r="S12676" s="545"/>
      <c r="T12676" s="25"/>
      <c r="U12676" s="25"/>
    </row>
    <row r="12677" spans="2:21">
      <c r="B12677" s="9"/>
      <c r="C12677" s="9"/>
      <c r="D12677" s="9"/>
      <c r="E12677" s="9"/>
      <c r="F12677" s="10"/>
      <c r="G12677" s="4"/>
      <c r="H12677" s="24"/>
      <c r="I12677" s="184"/>
      <c r="J12677" s="182"/>
      <c r="K12677" s="21"/>
      <c r="L12677" s="24"/>
      <c r="M12677" s="185"/>
      <c r="N12677" s="24"/>
      <c r="O12677" s="14"/>
      <c r="P12677" s="14"/>
      <c r="Q12677" s="39"/>
      <c r="R12677" s="545"/>
      <c r="S12677" s="545"/>
      <c r="T12677" s="25"/>
      <c r="U12677" s="25"/>
    </row>
    <row r="12678" spans="2:21">
      <c r="B12678" s="9"/>
      <c r="C12678" s="9"/>
      <c r="D12678" s="9"/>
      <c r="E12678" s="9"/>
      <c r="F12678" s="10"/>
      <c r="G12678" s="4"/>
      <c r="H12678" s="24"/>
      <c r="I12678" s="184"/>
      <c r="J12678" s="182"/>
      <c r="K12678" s="21"/>
      <c r="L12678" s="24"/>
      <c r="M12678" s="185"/>
      <c r="N12678" s="24"/>
      <c r="O12678" s="14"/>
      <c r="P12678" s="14"/>
      <c r="Q12678" s="39"/>
      <c r="R12678" s="545"/>
      <c r="S12678" s="545"/>
      <c r="T12678" s="25"/>
      <c r="U12678" s="25"/>
    </row>
    <row r="12679" spans="2:21">
      <c r="B12679" s="9"/>
      <c r="C12679" s="9"/>
      <c r="D12679" s="9"/>
      <c r="E12679" s="9"/>
      <c r="F12679" s="10"/>
      <c r="G12679" s="4"/>
      <c r="H12679" s="24"/>
      <c r="I12679" s="184"/>
      <c r="J12679" s="182"/>
      <c r="K12679" s="21"/>
      <c r="L12679" s="24"/>
      <c r="M12679" s="185"/>
      <c r="N12679" s="24"/>
      <c r="O12679" s="14"/>
      <c r="P12679" s="14"/>
      <c r="Q12679" s="39"/>
      <c r="R12679" s="545"/>
      <c r="S12679" s="545"/>
      <c r="T12679" s="25"/>
      <c r="U12679" s="25"/>
    </row>
    <row r="12680" spans="2:21">
      <c r="B12680" s="9"/>
      <c r="C12680" s="9"/>
      <c r="D12680" s="9"/>
      <c r="E12680" s="9"/>
      <c r="F12680" s="10"/>
      <c r="G12680" s="4"/>
      <c r="H12680" s="24"/>
      <c r="I12680" s="184"/>
      <c r="J12680" s="182"/>
      <c r="K12680" s="21"/>
      <c r="L12680" s="24"/>
      <c r="M12680" s="185"/>
      <c r="N12680" s="24"/>
      <c r="O12680" s="14"/>
      <c r="P12680" s="14"/>
      <c r="Q12680" s="39"/>
      <c r="R12680" s="545"/>
      <c r="S12680" s="545"/>
      <c r="T12680" s="25"/>
      <c r="U12680" s="25"/>
    </row>
    <row r="12681" spans="2:21">
      <c r="B12681" s="9"/>
      <c r="C12681" s="9"/>
      <c r="D12681" s="9"/>
      <c r="E12681" s="9"/>
      <c r="F12681" s="10"/>
      <c r="G12681" s="4"/>
      <c r="H12681" s="24"/>
      <c r="I12681" s="184"/>
      <c r="J12681" s="182"/>
      <c r="K12681" s="21"/>
      <c r="L12681" s="24"/>
      <c r="M12681" s="185"/>
      <c r="N12681" s="24"/>
      <c r="O12681" s="14"/>
      <c r="P12681" s="14"/>
      <c r="Q12681" s="39"/>
      <c r="R12681" s="545"/>
      <c r="S12681" s="545"/>
      <c r="T12681" s="25"/>
      <c r="U12681" s="25"/>
    </row>
    <row r="12682" spans="2:21">
      <c r="B12682" s="9"/>
      <c r="C12682" s="9"/>
      <c r="D12682" s="9"/>
      <c r="E12682" s="9"/>
      <c r="F12682" s="10"/>
      <c r="G12682" s="4"/>
      <c r="H12682" s="24"/>
      <c r="I12682" s="184"/>
      <c r="J12682" s="182"/>
      <c r="K12682" s="21"/>
      <c r="L12682" s="24"/>
      <c r="M12682" s="185"/>
      <c r="N12682" s="24"/>
      <c r="O12682" s="14"/>
      <c r="P12682" s="14"/>
      <c r="Q12682" s="39"/>
      <c r="R12682" s="545"/>
      <c r="S12682" s="545"/>
      <c r="T12682" s="25"/>
      <c r="U12682" s="25"/>
    </row>
    <row r="12683" spans="2:21">
      <c r="B12683" s="9"/>
      <c r="C12683" s="9"/>
      <c r="D12683" s="9"/>
      <c r="E12683" s="9"/>
      <c r="F12683" s="10"/>
      <c r="G12683" s="4"/>
      <c r="H12683" s="24"/>
      <c r="I12683" s="184"/>
      <c r="J12683" s="182"/>
      <c r="K12683" s="21"/>
      <c r="L12683" s="24"/>
      <c r="M12683" s="185"/>
      <c r="N12683" s="24"/>
      <c r="O12683" s="14"/>
      <c r="P12683" s="14"/>
      <c r="Q12683" s="39"/>
      <c r="R12683" s="545"/>
      <c r="S12683" s="545"/>
      <c r="T12683" s="25"/>
      <c r="U12683" s="25"/>
    </row>
    <row r="12684" spans="2:21">
      <c r="B12684" s="9"/>
      <c r="C12684" s="9"/>
      <c r="D12684" s="9"/>
      <c r="E12684" s="9"/>
      <c r="F12684" s="10"/>
      <c r="G12684" s="4"/>
      <c r="H12684" s="24"/>
      <c r="I12684" s="184"/>
      <c r="J12684" s="182"/>
      <c r="K12684" s="21"/>
      <c r="L12684" s="24"/>
      <c r="M12684" s="185"/>
      <c r="N12684" s="24"/>
      <c r="O12684" s="14"/>
      <c r="P12684" s="14"/>
      <c r="Q12684" s="39"/>
      <c r="R12684" s="545"/>
      <c r="S12684" s="545"/>
      <c r="T12684" s="25"/>
      <c r="U12684" s="25"/>
    </row>
    <row r="12685" spans="2:21">
      <c r="B12685" s="9"/>
      <c r="C12685" s="9"/>
      <c r="D12685" s="9"/>
      <c r="E12685" s="9"/>
      <c r="F12685" s="10"/>
      <c r="G12685" s="4"/>
      <c r="H12685" s="24"/>
      <c r="I12685" s="184"/>
      <c r="J12685" s="182"/>
      <c r="K12685" s="21"/>
      <c r="L12685" s="24"/>
      <c r="M12685" s="185"/>
      <c r="N12685" s="24"/>
      <c r="O12685" s="14"/>
      <c r="P12685" s="14"/>
      <c r="Q12685" s="39"/>
      <c r="R12685" s="545"/>
      <c r="S12685" s="545"/>
      <c r="T12685" s="25"/>
      <c r="U12685" s="25"/>
    </row>
    <row r="12686" spans="2:21">
      <c r="B12686" s="9"/>
      <c r="C12686" s="9"/>
      <c r="D12686" s="9"/>
      <c r="E12686" s="9"/>
      <c r="F12686" s="10"/>
      <c r="G12686" s="4"/>
      <c r="H12686" s="24"/>
      <c r="I12686" s="184"/>
      <c r="J12686" s="182"/>
      <c r="K12686" s="21"/>
      <c r="L12686" s="24"/>
      <c r="M12686" s="185"/>
      <c r="N12686" s="24"/>
      <c r="O12686" s="14"/>
      <c r="P12686" s="14"/>
      <c r="Q12686" s="39"/>
      <c r="R12686" s="545"/>
      <c r="S12686" s="545"/>
      <c r="T12686" s="25"/>
      <c r="U12686" s="25"/>
    </row>
    <row r="12687" spans="2:21">
      <c r="B12687" s="9"/>
      <c r="C12687" s="9"/>
      <c r="D12687" s="9"/>
      <c r="E12687" s="9"/>
      <c r="F12687" s="10"/>
      <c r="G12687" s="4"/>
      <c r="H12687" s="24"/>
      <c r="I12687" s="184"/>
      <c r="J12687" s="182"/>
      <c r="K12687" s="21"/>
      <c r="L12687" s="24"/>
      <c r="M12687" s="185"/>
      <c r="N12687" s="24"/>
      <c r="O12687" s="14"/>
      <c r="P12687" s="14"/>
      <c r="Q12687" s="39"/>
      <c r="R12687" s="545"/>
      <c r="S12687" s="545"/>
      <c r="T12687" s="25"/>
      <c r="U12687" s="25"/>
    </row>
    <row r="12688" spans="2:21">
      <c r="B12688" s="9"/>
      <c r="C12688" s="9"/>
      <c r="D12688" s="9"/>
      <c r="E12688" s="9"/>
      <c r="F12688" s="10"/>
      <c r="G12688" s="4"/>
      <c r="H12688" s="24"/>
      <c r="I12688" s="184"/>
      <c r="J12688" s="182"/>
      <c r="K12688" s="21"/>
      <c r="L12688" s="24"/>
      <c r="M12688" s="185"/>
      <c r="N12688" s="24"/>
      <c r="O12688" s="14"/>
      <c r="P12688" s="14"/>
      <c r="Q12688" s="39"/>
      <c r="R12688" s="545"/>
      <c r="S12688" s="545"/>
      <c r="T12688" s="25"/>
      <c r="U12688" s="25"/>
    </row>
    <row r="12689" spans="2:21">
      <c r="B12689" s="9"/>
      <c r="C12689" s="9"/>
      <c r="D12689" s="9"/>
      <c r="E12689" s="9"/>
      <c r="F12689" s="10"/>
      <c r="G12689" s="4"/>
      <c r="H12689" s="24"/>
      <c r="I12689" s="184"/>
      <c r="J12689" s="182"/>
      <c r="K12689" s="21"/>
      <c r="L12689" s="24"/>
      <c r="M12689" s="185"/>
      <c r="N12689" s="24"/>
      <c r="O12689" s="14"/>
      <c r="P12689" s="14"/>
      <c r="Q12689" s="39"/>
      <c r="R12689" s="545"/>
      <c r="S12689" s="545"/>
      <c r="T12689" s="25"/>
      <c r="U12689" s="25"/>
    </row>
    <row r="12690" spans="2:21">
      <c r="B12690" s="9"/>
      <c r="C12690" s="9"/>
      <c r="D12690" s="9"/>
      <c r="E12690" s="9"/>
      <c r="F12690" s="10"/>
      <c r="G12690" s="4"/>
      <c r="H12690" s="24"/>
      <c r="I12690" s="184"/>
      <c r="J12690" s="182"/>
      <c r="K12690" s="21"/>
      <c r="L12690" s="24"/>
      <c r="M12690" s="185"/>
      <c r="N12690" s="24"/>
      <c r="O12690" s="14"/>
      <c r="P12690" s="14"/>
      <c r="Q12690" s="39"/>
      <c r="R12690" s="545"/>
      <c r="S12690" s="545"/>
      <c r="T12690" s="25"/>
      <c r="U12690" s="25"/>
    </row>
    <row r="12691" spans="2:21">
      <c r="B12691" s="9"/>
      <c r="C12691" s="9"/>
      <c r="D12691" s="9"/>
      <c r="E12691" s="9"/>
      <c r="F12691" s="10"/>
      <c r="G12691" s="4"/>
      <c r="H12691" s="24"/>
      <c r="I12691" s="184"/>
      <c r="J12691" s="182"/>
      <c r="K12691" s="21"/>
      <c r="L12691" s="24"/>
      <c r="M12691" s="185"/>
      <c r="N12691" s="24"/>
      <c r="O12691" s="14"/>
      <c r="P12691" s="14"/>
      <c r="Q12691" s="39"/>
      <c r="R12691" s="545"/>
      <c r="S12691" s="545"/>
      <c r="T12691" s="25"/>
      <c r="U12691" s="25"/>
    </row>
    <row r="12692" spans="2:21">
      <c r="B12692" s="9"/>
      <c r="C12692" s="9"/>
      <c r="D12692" s="9"/>
      <c r="E12692" s="9"/>
      <c r="F12692" s="10"/>
      <c r="G12692" s="4"/>
      <c r="H12692" s="24"/>
      <c r="I12692" s="184"/>
      <c r="J12692" s="182"/>
      <c r="K12692" s="21"/>
      <c r="L12692" s="24"/>
      <c r="M12692" s="185"/>
      <c r="N12692" s="24"/>
      <c r="O12692" s="14"/>
      <c r="P12692" s="14"/>
      <c r="Q12692" s="39"/>
      <c r="R12692" s="545"/>
      <c r="S12692" s="545"/>
      <c r="T12692" s="25"/>
      <c r="U12692" s="25"/>
    </row>
    <row r="12693" spans="2:21">
      <c r="B12693" s="9"/>
      <c r="C12693" s="9"/>
      <c r="D12693" s="9"/>
      <c r="E12693" s="9"/>
      <c r="F12693" s="10"/>
      <c r="G12693" s="4"/>
      <c r="H12693" s="24"/>
      <c r="I12693" s="184"/>
      <c r="J12693" s="182"/>
      <c r="K12693" s="21"/>
      <c r="L12693" s="24"/>
      <c r="M12693" s="185"/>
      <c r="N12693" s="24"/>
      <c r="O12693" s="14"/>
      <c r="P12693" s="14"/>
      <c r="Q12693" s="39"/>
      <c r="R12693" s="545"/>
      <c r="S12693" s="545"/>
      <c r="T12693" s="25"/>
      <c r="U12693" s="25"/>
    </row>
    <row r="12694" spans="2:21">
      <c r="B12694" s="9"/>
      <c r="C12694" s="9"/>
      <c r="D12694" s="9"/>
      <c r="E12694" s="9"/>
      <c r="F12694" s="10"/>
      <c r="G12694" s="4"/>
      <c r="H12694" s="24"/>
      <c r="I12694" s="184"/>
      <c r="J12694" s="182"/>
      <c r="K12694" s="21"/>
      <c r="L12694" s="24"/>
      <c r="M12694" s="185"/>
      <c r="N12694" s="24"/>
      <c r="O12694" s="14"/>
      <c r="P12694" s="14"/>
      <c r="Q12694" s="39"/>
      <c r="R12694" s="545"/>
      <c r="S12694" s="545"/>
      <c r="T12694" s="25"/>
      <c r="U12694" s="25"/>
    </row>
    <row r="12695" spans="2:21">
      <c r="B12695" s="9"/>
      <c r="C12695" s="9"/>
      <c r="D12695" s="9"/>
      <c r="E12695" s="9"/>
      <c r="F12695" s="10"/>
      <c r="G12695" s="4"/>
      <c r="H12695" s="24"/>
      <c r="I12695" s="184"/>
      <c r="J12695" s="182"/>
      <c r="K12695" s="21"/>
      <c r="L12695" s="24"/>
      <c r="M12695" s="185"/>
      <c r="N12695" s="24"/>
      <c r="O12695" s="14"/>
      <c r="P12695" s="14"/>
      <c r="Q12695" s="39"/>
      <c r="R12695" s="545"/>
      <c r="S12695" s="545"/>
      <c r="T12695" s="25"/>
      <c r="U12695" s="25"/>
    </row>
    <row r="12696" spans="2:21">
      <c r="B12696" s="9"/>
      <c r="C12696" s="9"/>
      <c r="D12696" s="9"/>
      <c r="E12696" s="9"/>
      <c r="F12696" s="10"/>
      <c r="G12696" s="4"/>
      <c r="H12696" s="24"/>
      <c r="I12696" s="184"/>
      <c r="J12696" s="182"/>
      <c r="K12696" s="21"/>
      <c r="L12696" s="24"/>
      <c r="M12696" s="185"/>
      <c r="N12696" s="24"/>
      <c r="O12696" s="14"/>
      <c r="P12696" s="14"/>
      <c r="Q12696" s="39"/>
      <c r="R12696" s="545"/>
      <c r="S12696" s="545"/>
      <c r="T12696" s="25"/>
      <c r="U12696" s="25"/>
    </row>
    <row r="12697" spans="2:21">
      <c r="B12697" s="9"/>
      <c r="C12697" s="9"/>
      <c r="D12697" s="9"/>
      <c r="E12697" s="9"/>
      <c r="F12697" s="10"/>
      <c r="G12697" s="4"/>
      <c r="H12697" s="24"/>
      <c r="I12697" s="184"/>
      <c r="J12697" s="182"/>
      <c r="K12697" s="21"/>
      <c r="L12697" s="24"/>
      <c r="M12697" s="185"/>
      <c r="N12697" s="24"/>
      <c r="O12697" s="14"/>
      <c r="P12697" s="14"/>
      <c r="Q12697" s="39"/>
      <c r="R12697" s="545"/>
      <c r="S12697" s="545"/>
      <c r="T12697" s="25"/>
      <c r="U12697" s="25"/>
    </row>
    <row r="12698" spans="2:21">
      <c r="B12698" s="9"/>
      <c r="C12698" s="9"/>
      <c r="D12698" s="9"/>
      <c r="E12698" s="9"/>
      <c r="F12698" s="10"/>
      <c r="G12698" s="4"/>
      <c r="H12698" s="24"/>
      <c r="I12698" s="184"/>
      <c r="J12698" s="182"/>
      <c r="K12698" s="21"/>
      <c r="L12698" s="24"/>
      <c r="M12698" s="185"/>
      <c r="N12698" s="24"/>
      <c r="O12698" s="14"/>
      <c r="P12698" s="14"/>
      <c r="Q12698" s="39"/>
      <c r="R12698" s="545"/>
      <c r="S12698" s="545"/>
      <c r="T12698" s="25"/>
      <c r="U12698" s="25"/>
    </row>
    <row r="12699" spans="2:21">
      <c r="B12699" s="9"/>
      <c r="C12699" s="9"/>
      <c r="D12699" s="9"/>
      <c r="E12699" s="9"/>
      <c r="F12699" s="10"/>
      <c r="G12699" s="4"/>
      <c r="H12699" s="24"/>
      <c r="I12699" s="184"/>
      <c r="J12699" s="182"/>
      <c r="K12699" s="21"/>
      <c r="L12699" s="24"/>
      <c r="M12699" s="185"/>
      <c r="N12699" s="24"/>
      <c r="O12699" s="14"/>
      <c r="P12699" s="14"/>
      <c r="Q12699" s="39"/>
      <c r="R12699" s="545"/>
      <c r="S12699" s="545"/>
      <c r="T12699" s="25"/>
      <c r="U12699" s="25"/>
    </row>
    <row r="12700" spans="2:21">
      <c r="B12700" s="9"/>
      <c r="C12700" s="9"/>
      <c r="D12700" s="9"/>
      <c r="E12700" s="9"/>
      <c r="F12700" s="10"/>
      <c r="G12700" s="4"/>
      <c r="H12700" s="24"/>
      <c r="I12700" s="184"/>
      <c r="J12700" s="182"/>
      <c r="K12700" s="21"/>
      <c r="L12700" s="24"/>
      <c r="M12700" s="185"/>
      <c r="N12700" s="24"/>
      <c r="O12700" s="14"/>
      <c r="P12700" s="14"/>
      <c r="Q12700" s="39"/>
      <c r="R12700" s="545"/>
      <c r="S12700" s="545"/>
      <c r="T12700" s="25"/>
      <c r="U12700" s="25"/>
    </row>
    <row r="12701" spans="2:21">
      <c r="B12701" s="9"/>
      <c r="C12701" s="9"/>
      <c r="D12701" s="9"/>
      <c r="E12701" s="9"/>
      <c r="F12701" s="10"/>
      <c r="G12701" s="4"/>
      <c r="H12701" s="24"/>
      <c r="I12701" s="184"/>
      <c r="J12701" s="182"/>
      <c r="K12701" s="21"/>
      <c r="L12701" s="24"/>
      <c r="M12701" s="185"/>
      <c r="N12701" s="24"/>
      <c r="O12701" s="14"/>
      <c r="P12701" s="14"/>
      <c r="Q12701" s="39"/>
      <c r="R12701" s="545"/>
      <c r="S12701" s="545"/>
      <c r="T12701" s="25"/>
      <c r="U12701" s="25"/>
    </row>
    <row r="12702" spans="2:21">
      <c r="B12702" s="9"/>
      <c r="C12702" s="9"/>
      <c r="D12702" s="9"/>
      <c r="E12702" s="9"/>
      <c r="F12702" s="10"/>
      <c r="G12702" s="4"/>
      <c r="H12702" s="24"/>
      <c r="I12702" s="184"/>
      <c r="J12702" s="182"/>
      <c r="K12702" s="21"/>
      <c r="L12702" s="24"/>
      <c r="M12702" s="185"/>
      <c r="N12702" s="24"/>
      <c r="O12702" s="14"/>
      <c r="P12702" s="14"/>
      <c r="Q12702" s="39"/>
      <c r="R12702" s="545"/>
      <c r="S12702" s="545"/>
      <c r="T12702" s="25"/>
      <c r="U12702" s="25"/>
    </row>
    <row r="12703" spans="2:21">
      <c r="B12703" s="9"/>
      <c r="C12703" s="9"/>
      <c r="D12703" s="9"/>
      <c r="E12703" s="9"/>
      <c r="F12703" s="10"/>
      <c r="G12703" s="4"/>
      <c r="H12703" s="24"/>
      <c r="I12703" s="184"/>
      <c r="J12703" s="182"/>
      <c r="K12703" s="21"/>
      <c r="L12703" s="24"/>
      <c r="M12703" s="185"/>
      <c r="N12703" s="24"/>
      <c r="O12703" s="14"/>
      <c r="P12703" s="14"/>
      <c r="Q12703" s="39"/>
      <c r="R12703" s="545"/>
      <c r="S12703" s="545"/>
      <c r="T12703" s="25"/>
      <c r="U12703" s="25"/>
    </row>
    <row r="12704" spans="2:21">
      <c r="B12704" s="9"/>
      <c r="C12704" s="9"/>
      <c r="D12704" s="9"/>
      <c r="E12704" s="9"/>
      <c r="F12704" s="10"/>
      <c r="G12704" s="4"/>
      <c r="H12704" s="24"/>
      <c r="I12704" s="184"/>
      <c r="J12704" s="182"/>
      <c r="K12704" s="21"/>
      <c r="L12704" s="24"/>
      <c r="M12704" s="185"/>
      <c r="N12704" s="24"/>
      <c r="O12704" s="14"/>
      <c r="P12704" s="14"/>
      <c r="Q12704" s="39"/>
      <c r="R12704" s="545"/>
      <c r="S12704" s="545"/>
      <c r="T12704" s="25"/>
      <c r="U12704" s="25"/>
    </row>
    <row r="12705" spans="2:21">
      <c r="B12705" s="9"/>
      <c r="C12705" s="9"/>
      <c r="D12705" s="9"/>
      <c r="E12705" s="9"/>
      <c r="F12705" s="10"/>
      <c r="G12705" s="4"/>
      <c r="H12705" s="24"/>
      <c r="I12705" s="184"/>
      <c r="J12705" s="182"/>
      <c r="K12705" s="21"/>
      <c r="L12705" s="24"/>
      <c r="M12705" s="185"/>
      <c r="N12705" s="24"/>
      <c r="O12705" s="14"/>
      <c r="P12705" s="14"/>
      <c r="Q12705" s="39"/>
      <c r="R12705" s="545"/>
      <c r="S12705" s="545"/>
      <c r="T12705" s="25"/>
      <c r="U12705" s="25"/>
    </row>
    <row r="12706" spans="2:21">
      <c r="B12706" s="9"/>
      <c r="C12706" s="9"/>
      <c r="D12706" s="9"/>
      <c r="E12706" s="9"/>
      <c r="F12706" s="10"/>
      <c r="G12706" s="4"/>
      <c r="H12706" s="24"/>
      <c r="I12706" s="184"/>
      <c r="J12706" s="182"/>
      <c r="K12706" s="21"/>
      <c r="L12706" s="24"/>
      <c r="M12706" s="185"/>
      <c r="N12706" s="24"/>
      <c r="O12706" s="14"/>
      <c r="P12706" s="14"/>
      <c r="Q12706" s="39"/>
      <c r="R12706" s="545"/>
      <c r="S12706" s="545"/>
      <c r="T12706" s="25"/>
      <c r="U12706" s="25"/>
    </row>
    <row r="12707" spans="2:21">
      <c r="B12707" s="9"/>
      <c r="C12707" s="9"/>
      <c r="D12707" s="9"/>
      <c r="E12707" s="9"/>
      <c r="F12707" s="10"/>
      <c r="G12707" s="4"/>
      <c r="H12707" s="24"/>
      <c r="I12707" s="184"/>
      <c r="J12707" s="182"/>
      <c r="K12707" s="21"/>
      <c r="L12707" s="24"/>
      <c r="M12707" s="185"/>
      <c r="N12707" s="24"/>
      <c r="O12707" s="14"/>
      <c r="P12707" s="14"/>
      <c r="Q12707" s="39"/>
      <c r="R12707" s="545"/>
      <c r="S12707" s="545"/>
      <c r="T12707" s="25"/>
      <c r="U12707" s="25"/>
    </row>
    <row r="12708" spans="2:21">
      <c r="B12708" s="9"/>
      <c r="C12708" s="9"/>
      <c r="D12708" s="9"/>
      <c r="E12708" s="9"/>
      <c r="F12708" s="10"/>
      <c r="G12708" s="4"/>
      <c r="H12708" s="24"/>
      <c r="I12708" s="184"/>
      <c r="J12708" s="182"/>
      <c r="K12708" s="21"/>
      <c r="L12708" s="24"/>
      <c r="M12708" s="185"/>
      <c r="N12708" s="24"/>
      <c r="O12708" s="14"/>
      <c r="P12708" s="14"/>
      <c r="Q12708" s="39"/>
      <c r="R12708" s="545"/>
      <c r="S12708" s="545"/>
      <c r="T12708" s="25"/>
      <c r="U12708" s="25"/>
    </row>
    <row r="12709" spans="2:21">
      <c r="B12709" s="9"/>
      <c r="C12709" s="9"/>
      <c r="D12709" s="9"/>
      <c r="E12709" s="9"/>
      <c r="F12709" s="10"/>
      <c r="G12709" s="4"/>
      <c r="H12709" s="24"/>
      <c r="I12709" s="184"/>
      <c r="J12709" s="182"/>
      <c r="K12709" s="21"/>
      <c r="L12709" s="24"/>
      <c r="M12709" s="185"/>
      <c r="N12709" s="24"/>
      <c r="O12709" s="14"/>
      <c r="P12709" s="14"/>
      <c r="Q12709" s="39"/>
      <c r="R12709" s="545"/>
      <c r="S12709" s="545"/>
      <c r="T12709" s="25"/>
      <c r="U12709" s="25"/>
    </row>
    <row r="12710" spans="2:21">
      <c r="B12710" s="9"/>
      <c r="C12710" s="9"/>
      <c r="D12710" s="9"/>
      <c r="E12710" s="9"/>
      <c r="F12710" s="10"/>
      <c r="G12710" s="4"/>
      <c r="H12710" s="24"/>
      <c r="I12710" s="184"/>
      <c r="J12710" s="182"/>
      <c r="K12710" s="21"/>
      <c r="L12710" s="24"/>
      <c r="M12710" s="185"/>
      <c r="N12710" s="24"/>
      <c r="O12710" s="14"/>
      <c r="P12710" s="14"/>
      <c r="Q12710" s="39"/>
      <c r="R12710" s="545"/>
      <c r="S12710" s="545"/>
      <c r="T12710" s="25"/>
      <c r="U12710" s="25"/>
    </row>
    <row r="12711" spans="2:21">
      <c r="B12711" s="9"/>
      <c r="C12711" s="9"/>
      <c r="D12711" s="9"/>
      <c r="E12711" s="9"/>
      <c r="F12711" s="10"/>
      <c r="G12711" s="4"/>
      <c r="H12711" s="24"/>
      <c r="I12711" s="184"/>
      <c r="J12711" s="182"/>
      <c r="K12711" s="21"/>
      <c r="L12711" s="24"/>
      <c r="M12711" s="185"/>
      <c r="N12711" s="24"/>
      <c r="O12711" s="14"/>
      <c r="P12711" s="14"/>
      <c r="Q12711" s="39"/>
      <c r="R12711" s="545"/>
      <c r="S12711" s="545"/>
      <c r="T12711" s="25"/>
      <c r="U12711" s="25"/>
    </row>
    <row r="12712" spans="2:21">
      <c r="B12712" s="9"/>
      <c r="C12712" s="9"/>
      <c r="D12712" s="9"/>
      <c r="E12712" s="9"/>
      <c r="F12712" s="10"/>
      <c r="G12712" s="4"/>
      <c r="H12712" s="24"/>
      <c r="I12712" s="184"/>
      <c r="J12712" s="182"/>
      <c r="K12712" s="21"/>
      <c r="L12712" s="24"/>
      <c r="M12712" s="185"/>
      <c r="N12712" s="24"/>
      <c r="O12712" s="14"/>
      <c r="P12712" s="14"/>
      <c r="Q12712" s="39"/>
      <c r="R12712" s="545"/>
      <c r="S12712" s="545"/>
      <c r="T12712" s="25"/>
      <c r="U12712" s="25"/>
    </row>
    <row r="12713" spans="2:21">
      <c r="B12713" s="9"/>
      <c r="C12713" s="9"/>
      <c r="D12713" s="9"/>
      <c r="E12713" s="9"/>
      <c r="F12713" s="10"/>
      <c r="G12713" s="4"/>
      <c r="H12713" s="24"/>
      <c r="I12713" s="184"/>
      <c r="J12713" s="182"/>
      <c r="K12713" s="21"/>
      <c r="L12713" s="24"/>
      <c r="M12713" s="185"/>
      <c r="N12713" s="24"/>
      <c r="O12713" s="14"/>
      <c r="P12713" s="14"/>
      <c r="Q12713" s="39"/>
      <c r="R12713" s="545"/>
      <c r="S12713" s="545"/>
      <c r="T12713" s="25"/>
      <c r="U12713" s="25"/>
    </row>
    <row r="12714" spans="2:21">
      <c r="B12714" s="9"/>
      <c r="C12714" s="9"/>
      <c r="D12714" s="9"/>
      <c r="E12714" s="9"/>
      <c r="F12714" s="10"/>
      <c r="G12714" s="4"/>
      <c r="H12714" s="24"/>
      <c r="I12714" s="184"/>
      <c r="J12714" s="182"/>
      <c r="K12714" s="21"/>
      <c r="L12714" s="24"/>
      <c r="M12714" s="185"/>
      <c r="N12714" s="24"/>
      <c r="O12714" s="14"/>
      <c r="P12714" s="14"/>
      <c r="Q12714" s="39"/>
      <c r="R12714" s="545"/>
      <c r="S12714" s="545"/>
      <c r="T12714" s="25"/>
      <c r="U12714" s="25"/>
    </row>
    <row r="12715" spans="2:21">
      <c r="B12715" s="9"/>
      <c r="C12715" s="9"/>
      <c r="D12715" s="9"/>
      <c r="E12715" s="9"/>
      <c r="F12715" s="10"/>
      <c r="G12715" s="4"/>
      <c r="H12715" s="24"/>
      <c r="I12715" s="184"/>
      <c r="J12715" s="182"/>
      <c r="K12715" s="21"/>
      <c r="L12715" s="24"/>
      <c r="M12715" s="185"/>
      <c r="N12715" s="24"/>
      <c r="O12715" s="14"/>
      <c r="P12715" s="14"/>
      <c r="Q12715" s="39"/>
      <c r="R12715" s="545"/>
      <c r="S12715" s="545"/>
      <c r="T12715" s="25"/>
      <c r="U12715" s="25"/>
    </row>
    <row r="12716" spans="2:21">
      <c r="B12716" s="9"/>
      <c r="C12716" s="9"/>
      <c r="D12716" s="9"/>
      <c r="E12716" s="9"/>
      <c r="F12716" s="10"/>
      <c r="G12716" s="4"/>
      <c r="H12716" s="24"/>
      <c r="I12716" s="184"/>
      <c r="J12716" s="182"/>
      <c r="K12716" s="21"/>
      <c r="L12716" s="24"/>
      <c r="M12716" s="185"/>
      <c r="N12716" s="24"/>
      <c r="O12716" s="14"/>
      <c r="P12716" s="14"/>
      <c r="Q12716" s="39"/>
      <c r="R12716" s="545"/>
      <c r="S12716" s="545"/>
      <c r="T12716" s="25"/>
      <c r="U12716" s="25"/>
    </row>
    <row r="12717" spans="2:21">
      <c r="B12717" s="9"/>
      <c r="C12717" s="9"/>
      <c r="D12717" s="9"/>
      <c r="E12717" s="9"/>
      <c r="F12717" s="10"/>
      <c r="G12717" s="4"/>
      <c r="H12717" s="24"/>
      <c r="I12717" s="184"/>
      <c r="J12717" s="182"/>
      <c r="K12717" s="21"/>
      <c r="L12717" s="24"/>
      <c r="M12717" s="185"/>
      <c r="N12717" s="24"/>
      <c r="O12717" s="14"/>
      <c r="P12717" s="14"/>
      <c r="Q12717" s="39"/>
      <c r="R12717" s="545"/>
      <c r="S12717" s="545"/>
      <c r="T12717" s="25"/>
      <c r="U12717" s="25"/>
    </row>
    <row r="12718" spans="2:21">
      <c r="B12718" s="9"/>
      <c r="C12718" s="9"/>
      <c r="D12718" s="9"/>
      <c r="E12718" s="9"/>
      <c r="F12718" s="10"/>
      <c r="G12718" s="4"/>
      <c r="H12718" s="24"/>
      <c r="I12718" s="184"/>
      <c r="J12718" s="182"/>
      <c r="K12718" s="21"/>
      <c r="L12718" s="24"/>
      <c r="M12718" s="185"/>
      <c r="N12718" s="24"/>
      <c r="O12718" s="14"/>
      <c r="P12718" s="14"/>
      <c r="Q12718" s="39"/>
      <c r="R12718" s="545"/>
      <c r="S12718" s="545"/>
      <c r="T12718" s="25"/>
      <c r="U12718" s="25"/>
    </row>
    <row r="12719" spans="2:21">
      <c r="B12719" s="9"/>
      <c r="C12719" s="9"/>
      <c r="D12719" s="9"/>
      <c r="E12719" s="9"/>
      <c r="F12719" s="10"/>
      <c r="G12719" s="4"/>
      <c r="H12719" s="24"/>
      <c r="I12719" s="184"/>
      <c r="J12719" s="182"/>
      <c r="K12719" s="21"/>
      <c r="L12719" s="24"/>
      <c r="M12719" s="185"/>
      <c r="N12719" s="24"/>
      <c r="O12719" s="14"/>
      <c r="P12719" s="14"/>
      <c r="Q12719" s="39"/>
      <c r="R12719" s="545"/>
      <c r="S12719" s="545"/>
      <c r="T12719" s="25"/>
      <c r="U12719" s="25"/>
    </row>
    <row r="12720" spans="2:21">
      <c r="B12720" s="9"/>
      <c r="C12720" s="9"/>
      <c r="D12720" s="9"/>
      <c r="E12720" s="9"/>
      <c r="F12720" s="10"/>
      <c r="G12720" s="4"/>
      <c r="H12720" s="24"/>
      <c r="I12720" s="184"/>
      <c r="J12720" s="182"/>
      <c r="K12720" s="21"/>
      <c r="L12720" s="24"/>
      <c r="M12720" s="185"/>
      <c r="N12720" s="24"/>
      <c r="O12720" s="14"/>
      <c r="P12720" s="14"/>
      <c r="Q12720" s="39"/>
      <c r="R12720" s="545"/>
      <c r="S12720" s="545"/>
      <c r="T12720" s="25"/>
      <c r="U12720" s="25"/>
    </row>
    <row r="12721" spans="2:21">
      <c r="B12721" s="9"/>
      <c r="C12721" s="9"/>
      <c r="D12721" s="9"/>
      <c r="E12721" s="9"/>
      <c r="F12721" s="10"/>
      <c r="G12721" s="4"/>
      <c r="H12721" s="24"/>
      <c r="I12721" s="184"/>
      <c r="J12721" s="182"/>
      <c r="K12721" s="21"/>
      <c r="L12721" s="24"/>
      <c r="M12721" s="185"/>
      <c r="N12721" s="24"/>
      <c r="O12721" s="14"/>
      <c r="P12721" s="14"/>
      <c r="Q12721" s="39"/>
      <c r="R12721" s="545"/>
      <c r="S12721" s="545"/>
      <c r="T12721" s="25"/>
      <c r="U12721" s="25"/>
    </row>
    <row r="12722" spans="2:21">
      <c r="B12722" s="9"/>
      <c r="C12722" s="9"/>
      <c r="D12722" s="9"/>
      <c r="E12722" s="9"/>
      <c r="F12722" s="10"/>
      <c r="G12722" s="4"/>
      <c r="H12722" s="24"/>
      <c r="I12722" s="184"/>
      <c r="J12722" s="182"/>
      <c r="K12722" s="21"/>
      <c r="L12722" s="24"/>
      <c r="M12722" s="185"/>
      <c r="N12722" s="24"/>
      <c r="O12722" s="14"/>
      <c r="P12722" s="14"/>
      <c r="Q12722" s="39"/>
      <c r="R12722" s="545"/>
      <c r="S12722" s="545"/>
      <c r="T12722" s="25"/>
      <c r="U12722" s="25"/>
    </row>
    <row r="12723" spans="2:21">
      <c r="B12723" s="9"/>
      <c r="C12723" s="9"/>
      <c r="D12723" s="9"/>
      <c r="E12723" s="9"/>
      <c r="F12723" s="10"/>
      <c r="G12723" s="4"/>
      <c r="H12723" s="24"/>
      <c r="I12723" s="184"/>
      <c r="J12723" s="182"/>
      <c r="K12723" s="21"/>
      <c r="L12723" s="24"/>
      <c r="M12723" s="185"/>
      <c r="N12723" s="24"/>
      <c r="O12723" s="14"/>
      <c r="P12723" s="14"/>
      <c r="Q12723" s="39"/>
      <c r="R12723" s="545"/>
      <c r="S12723" s="545"/>
      <c r="T12723" s="25"/>
      <c r="U12723" s="25"/>
    </row>
    <row r="12724" spans="2:21">
      <c r="B12724" s="9"/>
      <c r="C12724" s="9"/>
      <c r="D12724" s="9"/>
      <c r="E12724" s="9"/>
      <c r="F12724" s="10"/>
      <c r="G12724" s="4"/>
      <c r="H12724" s="24"/>
      <c r="I12724" s="184"/>
      <c r="J12724" s="182"/>
      <c r="K12724" s="21"/>
      <c r="L12724" s="24"/>
      <c r="M12724" s="185"/>
      <c r="N12724" s="24"/>
      <c r="O12724" s="14"/>
      <c r="P12724" s="14"/>
      <c r="Q12724" s="39"/>
      <c r="R12724" s="545"/>
      <c r="S12724" s="545"/>
      <c r="T12724" s="25"/>
      <c r="U12724" s="25"/>
    </row>
    <row r="12725" spans="2:21">
      <c r="B12725" s="9"/>
      <c r="C12725" s="9"/>
      <c r="D12725" s="9"/>
      <c r="E12725" s="9"/>
      <c r="F12725" s="10"/>
      <c r="G12725" s="4"/>
      <c r="H12725" s="24"/>
      <c r="I12725" s="184"/>
      <c r="J12725" s="182"/>
      <c r="K12725" s="21"/>
      <c r="L12725" s="24"/>
      <c r="M12725" s="185"/>
      <c r="N12725" s="24"/>
      <c r="O12725" s="14"/>
      <c r="P12725" s="14"/>
      <c r="Q12725" s="39"/>
      <c r="R12725" s="545"/>
      <c r="S12725" s="545"/>
      <c r="T12725" s="25"/>
      <c r="U12725" s="25"/>
    </row>
    <row r="12726" spans="2:21">
      <c r="B12726" s="9"/>
      <c r="C12726" s="9"/>
      <c r="D12726" s="9"/>
      <c r="E12726" s="9"/>
      <c r="F12726" s="10"/>
      <c r="G12726" s="4"/>
      <c r="H12726" s="24"/>
      <c r="I12726" s="184"/>
      <c r="J12726" s="182"/>
      <c r="K12726" s="21"/>
      <c r="L12726" s="24"/>
      <c r="M12726" s="185"/>
      <c r="N12726" s="24"/>
      <c r="O12726" s="14"/>
      <c r="P12726" s="14"/>
      <c r="Q12726" s="39"/>
      <c r="R12726" s="545"/>
      <c r="S12726" s="545"/>
      <c r="T12726" s="25"/>
      <c r="U12726" s="25"/>
    </row>
    <row r="12727" spans="2:21">
      <c r="B12727" s="9"/>
      <c r="C12727" s="9"/>
      <c r="D12727" s="9"/>
      <c r="E12727" s="9"/>
      <c r="F12727" s="10"/>
      <c r="G12727" s="4"/>
      <c r="H12727" s="24"/>
      <c r="I12727" s="184"/>
      <c r="J12727" s="182"/>
      <c r="K12727" s="21"/>
      <c r="L12727" s="24"/>
      <c r="M12727" s="185"/>
      <c r="N12727" s="24"/>
      <c r="O12727" s="14"/>
      <c r="P12727" s="14"/>
      <c r="Q12727" s="39"/>
      <c r="R12727" s="545"/>
      <c r="S12727" s="545"/>
      <c r="T12727" s="25"/>
      <c r="U12727" s="25"/>
    </row>
    <row r="12728" spans="2:21">
      <c r="B12728" s="9"/>
      <c r="C12728" s="9"/>
      <c r="D12728" s="9"/>
      <c r="E12728" s="9"/>
      <c r="F12728" s="10"/>
      <c r="G12728" s="4"/>
      <c r="H12728" s="24"/>
      <c r="I12728" s="184"/>
      <c r="J12728" s="182"/>
      <c r="K12728" s="21"/>
      <c r="L12728" s="24"/>
      <c r="M12728" s="185"/>
      <c r="N12728" s="24"/>
      <c r="O12728" s="14"/>
      <c r="P12728" s="14"/>
      <c r="Q12728" s="39"/>
      <c r="R12728" s="545"/>
      <c r="S12728" s="545"/>
      <c r="T12728" s="25"/>
      <c r="U12728" s="25"/>
    </row>
    <row r="12729" spans="2:21">
      <c r="B12729" s="9"/>
      <c r="C12729" s="9"/>
      <c r="D12729" s="9"/>
      <c r="E12729" s="9"/>
      <c r="F12729" s="10"/>
      <c r="G12729" s="4"/>
      <c r="H12729" s="24"/>
      <c r="I12729" s="184"/>
      <c r="J12729" s="182"/>
      <c r="K12729" s="21"/>
      <c r="L12729" s="24"/>
      <c r="M12729" s="185"/>
      <c r="N12729" s="24"/>
      <c r="O12729" s="14"/>
      <c r="P12729" s="14"/>
      <c r="Q12729" s="39"/>
      <c r="R12729" s="545"/>
      <c r="S12729" s="545"/>
      <c r="T12729" s="25"/>
      <c r="U12729" s="25"/>
    </row>
    <row r="12730" spans="2:21">
      <c r="B12730" s="9"/>
      <c r="C12730" s="9"/>
      <c r="D12730" s="9"/>
      <c r="E12730" s="9"/>
      <c r="F12730" s="10"/>
      <c r="G12730" s="4"/>
      <c r="H12730" s="24"/>
      <c r="I12730" s="184"/>
      <c r="J12730" s="182"/>
      <c r="K12730" s="21"/>
      <c r="L12730" s="24"/>
      <c r="M12730" s="185"/>
      <c r="N12730" s="24"/>
      <c r="O12730" s="14"/>
      <c r="P12730" s="14"/>
      <c r="Q12730" s="39"/>
      <c r="R12730" s="545"/>
      <c r="S12730" s="545"/>
      <c r="T12730" s="25"/>
      <c r="U12730" s="25"/>
    </row>
    <row r="12731" spans="2:21">
      <c r="B12731" s="9"/>
      <c r="C12731" s="9"/>
      <c r="D12731" s="9"/>
      <c r="E12731" s="9"/>
      <c r="F12731" s="10"/>
      <c r="G12731" s="4"/>
      <c r="H12731" s="24"/>
      <c r="I12731" s="184"/>
      <c r="J12731" s="182"/>
      <c r="K12731" s="21"/>
      <c r="L12731" s="24"/>
      <c r="M12731" s="185"/>
      <c r="N12731" s="24"/>
      <c r="O12731" s="14"/>
      <c r="P12731" s="14"/>
      <c r="Q12731" s="39"/>
      <c r="R12731" s="545"/>
      <c r="S12731" s="545"/>
      <c r="T12731" s="25"/>
      <c r="U12731" s="25"/>
    </row>
    <row r="12732" spans="2:21">
      <c r="B12732" s="9"/>
      <c r="C12732" s="9"/>
      <c r="D12732" s="9"/>
      <c r="E12732" s="9"/>
      <c r="F12732" s="10"/>
      <c r="G12732" s="4"/>
      <c r="H12732" s="24"/>
      <c r="I12732" s="184"/>
      <c r="J12732" s="182"/>
      <c r="K12732" s="21"/>
      <c r="L12732" s="24"/>
      <c r="M12732" s="185"/>
      <c r="N12732" s="24"/>
      <c r="O12732" s="14"/>
      <c r="P12732" s="14"/>
      <c r="Q12732" s="39"/>
      <c r="R12732" s="545"/>
      <c r="S12732" s="545"/>
      <c r="T12732" s="25"/>
      <c r="U12732" s="25"/>
    </row>
    <row r="12733" spans="2:21">
      <c r="B12733" s="9"/>
      <c r="C12733" s="9"/>
      <c r="D12733" s="9"/>
      <c r="E12733" s="9"/>
      <c r="F12733" s="10"/>
      <c r="G12733" s="4"/>
      <c r="H12733" s="24"/>
      <c r="I12733" s="184"/>
      <c r="J12733" s="182"/>
      <c r="K12733" s="21"/>
      <c r="L12733" s="24"/>
      <c r="M12733" s="185"/>
      <c r="N12733" s="24"/>
      <c r="O12733" s="14"/>
      <c r="P12733" s="14"/>
      <c r="Q12733" s="39"/>
      <c r="R12733" s="545"/>
      <c r="S12733" s="545"/>
      <c r="T12733" s="25"/>
      <c r="U12733" s="25"/>
    </row>
    <row r="12734" spans="2:21">
      <c r="B12734" s="9"/>
      <c r="C12734" s="9"/>
      <c r="D12734" s="9"/>
      <c r="E12734" s="9"/>
      <c r="F12734" s="10"/>
      <c r="G12734" s="4"/>
      <c r="H12734" s="24"/>
      <c r="I12734" s="184"/>
      <c r="J12734" s="182"/>
      <c r="K12734" s="21"/>
      <c r="L12734" s="24"/>
      <c r="M12734" s="185"/>
      <c r="N12734" s="24"/>
      <c r="O12734" s="14"/>
      <c r="P12734" s="14"/>
      <c r="Q12734" s="39"/>
      <c r="R12734" s="545"/>
      <c r="S12734" s="545"/>
      <c r="T12734" s="25"/>
      <c r="U12734" s="25"/>
    </row>
    <row r="12735" spans="2:21">
      <c r="B12735" s="9"/>
      <c r="C12735" s="9"/>
      <c r="D12735" s="9"/>
      <c r="E12735" s="9"/>
      <c r="F12735" s="10"/>
      <c r="G12735" s="4"/>
      <c r="H12735" s="24"/>
      <c r="I12735" s="184"/>
      <c r="J12735" s="182"/>
      <c r="K12735" s="21"/>
      <c r="L12735" s="24"/>
      <c r="M12735" s="185"/>
      <c r="N12735" s="24"/>
      <c r="O12735" s="14"/>
      <c r="P12735" s="14"/>
      <c r="Q12735" s="39"/>
      <c r="R12735" s="545"/>
      <c r="S12735" s="545"/>
      <c r="T12735" s="25"/>
      <c r="U12735" s="25"/>
    </row>
    <row r="12736" spans="2:21">
      <c r="B12736" s="9"/>
      <c r="C12736" s="9"/>
      <c r="D12736" s="9"/>
      <c r="E12736" s="9"/>
      <c r="F12736" s="10"/>
      <c r="G12736" s="4"/>
      <c r="H12736" s="24"/>
      <c r="I12736" s="184"/>
      <c r="J12736" s="182"/>
      <c r="K12736" s="21"/>
      <c r="L12736" s="24"/>
      <c r="M12736" s="185"/>
      <c r="N12736" s="24"/>
      <c r="O12736" s="14"/>
      <c r="P12736" s="14"/>
      <c r="Q12736" s="39"/>
      <c r="R12736" s="545"/>
      <c r="S12736" s="545"/>
      <c r="T12736" s="25"/>
      <c r="U12736" s="25"/>
    </row>
    <row r="12737" spans="2:21">
      <c r="B12737" s="9"/>
      <c r="C12737" s="9"/>
      <c r="D12737" s="9"/>
      <c r="E12737" s="9"/>
      <c r="F12737" s="10"/>
      <c r="G12737" s="4"/>
      <c r="H12737" s="24"/>
      <c r="I12737" s="184"/>
      <c r="J12737" s="182"/>
      <c r="K12737" s="21"/>
      <c r="L12737" s="24"/>
      <c r="M12737" s="185"/>
      <c r="N12737" s="24"/>
      <c r="O12737" s="14"/>
      <c r="P12737" s="14"/>
      <c r="Q12737" s="39"/>
      <c r="R12737" s="545"/>
      <c r="S12737" s="545"/>
      <c r="T12737" s="25"/>
      <c r="U12737" s="25"/>
    </row>
    <row r="12738" spans="2:21">
      <c r="B12738" s="9"/>
      <c r="C12738" s="9"/>
      <c r="D12738" s="9"/>
      <c r="E12738" s="9"/>
      <c r="F12738" s="10"/>
      <c r="G12738" s="4"/>
      <c r="H12738" s="24"/>
      <c r="I12738" s="184"/>
      <c r="J12738" s="182"/>
      <c r="K12738" s="21"/>
      <c r="L12738" s="24"/>
      <c r="M12738" s="185"/>
      <c r="N12738" s="24"/>
      <c r="O12738" s="14"/>
      <c r="P12738" s="14"/>
      <c r="Q12738" s="39"/>
      <c r="R12738" s="545"/>
      <c r="S12738" s="545"/>
      <c r="T12738" s="25"/>
      <c r="U12738" s="25"/>
    </row>
    <row r="12739" spans="2:21">
      <c r="B12739" s="9"/>
      <c r="C12739" s="9"/>
      <c r="D12739" s="9"/>
      <c r="E12739" s="9"/>
      <c r="F12739" s="10"/>
      <c r="G12739" s="4"/>
      <c r="H12739" s="24"/>
      <c r="I12739" s="184"/>
      <c r="J12739" s="182"/>
      <c r="K12739" s="21"/>
      <c r="L12739" s="24"/>
      <c r="M12739" s="185"/>
      <c r="N12739" s="24"/>
      <c r="O12739" s="14"/>
      <c r="P12739" s="14"/>
      <c r="Q12739" s="39"/>
      <c r="R12739" s="545"/>
      <c r="S12739" s="545"/>
      <c r="T12739" s="25"/>
      <c r="U12739" s="25"/>
    </row>
    <row r="12740" spans="2:21">
      <c r="B12740" s="9"/>
      <c r="C12740" s="9"/>
      <c r="D12740" s="9"/>
      <c r="E12740" s="9"/>
      <c r="F12740" s="10"/>
      <c r="G12740" s="4"/>
      <c r="H12740" s="24"/>
      <c r="I12740" s="184"/>
      <c r="J12740" s="182"/>
      <c r="K12740" s="21"/>
      <c r="L12740" s="24"/>
      <c r="M12740" s="185"/>
      <c r="N12740" s="24"/>
      <c r="O12740" s="14"/>
      <c r="P12740" s="14"/>
      <c r="Q12740" s="39"/>
      <c r="R12740" s="545"/>
      <c r="S12740" s="545"/>
      <c r="T12740" s="25"/>
      <c r="U12740" s="25"/>
    </row>
    <row r="12741" spans="2:21">
      <c r="B12741" s="9"/>
      <c r="C12741" s="9"/>
      <c r="D12741" s="9"/>
      <c r="E12741" s="9"/>
      <c r="F12741" s="10"/>
      <c r="G12741" s="4"/>
      <c r="H12741" s="24"/>
      <c r="I12741" s="184"/>
      <c r="J12741" s="182"/>
      <c r="K12741" s="21"/>
      <c r="L12741" s="24"/>
      <c r="M12741" s="185"/>
      <c r="N12741" s="24"/>
      <c r="O12741" s="14"/>
      <c r="P12741" s="14"/>
      <c r="Q12741" s="39"/>
      <c r="R12741" s="545"/>
      <c r="S12741" s="545"/>
      <c r="T12741" s="25"/>
      <c r="U12741" s="25"/>
    </row>
    <row r="12742" spans="2:21">
      <c r="B12742" s="9"/>
      <c r="C12742" s="9"/>
      <c r="D12742" s="9"/>
      <c r="E12742" s="9"/>
      <c r="F12742" s="10"/>
      <c r="G12742" s="4"/>
      <c r="H12742" s="24"/>
      <c r="I12742" s="184"/>
      <c r="J12742" s="182"/>
      <c r="K12742" s="21"/>
      <c r="L12742" s="24"/>
      <c r="M12742" s="185"/>
      <c r="N12742" s="24"/>
      <c r="O12742" s="14"/>
      <c r="P12742" s="14"/>
      <c r="Q12742" s="39"/>
      <c r="R12742" s="545"/>
      <c r="S12742" s="545"/>
      <c r="T12742" s="25"/>
      <c r="U12742" s="25"/>
    </row>
    <row r="12743" spans="2:21">
      <c r="B12743" s="9"/>
      <c r="C12743" s="9"/>
      <c r="D12743" s="9"/>
      <c r="E12743" s="9"/>
      <c r="F12743" s="10"/>
      <c r="G12743" s="4"/>
      <c r="H12743" s="24"/>
      <c r="I12743" s="184"/>
      <c r="J12743" s="182"/>
      <c r="K12743" s="21"/>
      <c r="L12743" s="24"/>
      <c r="M12743" s="185"/>
      <c r="N12743" s="24"/>
      <c r="O12743" s="14"/>
      <c r="P12743" s="14"/>
      <c r="Q12743" s="39"/>
      <c r="R12743" s="545"/>
      <c r="S12743" s="545"/>
      <c r="T12743" s="25"/>
      <c r="U12743" s="25"/>
    </row>
    <row r="12744" spans="2:21">
      <c r="B12744" s="9"/>
      <c r="C12744" s="9"/>
      <c r="D12744" s="9"/>
      <c r="E12744" s="9"/>
      <c r="F12744" s="10"/>
      <c r="G12744" s="4"/>
      <c r="H12744" s="24"/>
      <c r="I12744" s="184"/>
      <c r="J12744" s="182"/>
      <c r="K12744" s="21"/>
      <c r="L12744" s="24"/>
      <c r="M12744" s="185"/>
      <c r="N12744" s="24"/>
      <c r="O12744" s="14"/>
      <c r="P12744" s="14"/>
      <c r="Q12744" s="39"/>
      <c r="R12744" s="545"/>
      <c r="S12744" s="545"/>
      <c r="T12744" s="25"/>
      <c r="U12744" s="25"/>
    </row>
    <row r="12745" spans="2:21">
      <c r="B12745" s="9"/>
      <c r="C12745" s="9"/>
      <c r="D12745" s="9"/>
      <c r="E12745" s="9"/>
      <c r="F12745" s="10"/>
      <c r="G12745" s="4"/>
      <c r="H12745" s="24"/>
      <c r="I12745" s="184"/>
      <c r="J12745" s="182"/>
      <c r="K12745" s="21"/>
      <c r="L12745" s="24"/>
      <c r="M12745" s="185"/>
      <c r="N12745" s="24"/>
      <c r="O12745" s="14"/>
      <c r="P12745" s="14"/>
      <c r="Q12745" s="39"/>
      <c r="R12745" s="545"/>
      <c r="S12745" s="545"/>
      <c r="T12745" s="25"/>
      <c r="U12745" s="25"/>
    </row>
    <row r="12746" spans="2:21">
      <c r="B12746" s="9"/>
      <c r="C12746" s="9"/>
      <c r="D12746" s="9"/>
      <c r="E12746" s="9"/>
      <c r="F12746" s="10"/>
      <c r="G12746" s="4"/>
      <c r="H12746" s="24"/>
      <c r="I12746" s="184"/>
      <c r="J12746" s="182"/>
      <c r="K12746" s="21"/>
      <c r="L12746" s="24"/>
      <c r="M12746" s="185"/>
      <c r="N12746" s="24"/>
      <c r="O12746" s="14"/>
      <c r="P12746" s="14"/>
      <c r="Q12746" s="39"/>
      <c r="R12746" s="545"/>
      <c r="S12746" s="545"/>
      <c r="T12746" s="25"/>
      <c r="U12746" s="25"/>
    </row>
    <row r="12747" spans="2:21">
      <c r="B12747" s="9"/>
      <c r="C12747" s="9"/>
      <c r="D12747" s="9"/>
      <c r="E12747" s="9"/>
      <c r="F12747" s="10"/>
      <c r="G12747" s="4"/>
      <c r="H12747" s="24"/>
      <c r="I12747" s="184"/>
      <c r="J12747" s="182"/>
      <c r="K12747" s="21"/>
      <c r="L12747" s="24"/>
      <c r="M12747" s="185"/>
      <c r="N12747" s="24"/>
      <c r="O12747" s="14"/>
      <c r="P12747" s="14"/>
      <c r="Q12747" s="39"/>
      <c r="R12747" s="545"/>
      <c r="S12747" s="545"/>
      <c r="T12747" s="25"/>
      <c r="U12747" s="25"/>
    </row>
    <row r="12748" spans="2:21">
      <c r="B12748" s="9"/>
      <c r="C12748" s="9"/>
      <c r="D12748" s="9"/>
      <c r="E12748" s="9"/>
      <c r="F12748" s="10"/>
      <c r="G12748" s="4"/>
      <c r="H12748" s="24"/>
      <c r="I12748" s="184"/>
      <c r="J12748" s="182"/>
      <c r="K12748" s="21"/>
      <c r="L12748" s="24"/>
      <c r="M12748" s="185"/>
      <c r="N12748" s="24"/>
      <c r="O12748" s="14"/>
      <c r="P12748" s="14"/>
      <c r="Q12748" s="39"/>
      <c r="R12748" s="545"/>
      <c r="S12748" s="545"/>
      <c r="T12748" s="25"/>
      <c r="U12748" s="25"/>
    </row>
    <row r="12749" spans="2:21">
      <c r="B12749" s="9"/>
      <c r="C12749" s="9"/>
      <c r="D12749" s="9"/>
      <c r="E12749" s="9"/>
      <c r="F12749" s="10"/>
      <c r="G12749" s="4"/>
      <c r="H12749" s="24"/>
      <c r="I12749" s="184"/>
      <c r="J12749" s="182"/>
      <c r="K12749" s="21"/>
      <c r="L12749" s="24"/>
      <c r="M12749" s="185"/>
      <c r="N12749" s="24"/>
      <c r="O12749" s="14"/>
      <c r="P12749" s="14"/>
      <c r="Q12749" s="39"/>
      <c r="R12749" s="545"/>
      <c r="S12749" s="545"/>
      <c r="T12749" s="25"/>
      <c r="U12749" s="25"/>
    </row>
    <row r="12750" spans="2:21">
      <c r="B12750" s="9"/>
      <c r="C12750" s="9"/>
      <c r="D12750" s="9"/>
      <c r="E12750" s="9"/>
      <c r="F12750" s="10"/>
      <c r="G12750" s="4"/>
      <c r="H12750" s="24"/>
      <c r="I12750" s="184"/>
      <c r="J12750" s="182"/>
      <c r="K12750" s="21"/>
      <c r="L12750" s="24"/>
      <c r="M12750" s="185"/>
      <c r="N12750" s="24"/>
      <c r="O12750" s="14"/>
      <c r="P12750" s="14"/>
      <c r="Q12750" s="39"/>
      <c r="R12750" s="545"/>
      <c r="S12750" s="545"/>
      <c r="T12750" s="25"/>
      <c r="U12750" s="25"/>
    </row>
    <row r="12751" spans="2:21">
      <c r="B12751" s="9"/>
      <c r="C12751" s="9"/>
      <c r="D12751" s="9"/>
      <c r="E12751" s="9"/>
      <c r="F12751" s="10"/>
      <c r="G12751" s="4"/>
      <c r="H12751" s="24"/>
      <c r="I12751" s="184"/>
      <c r="J12751" s="182"/>
      <c r="K12751" s="21"/>
      <c r="L12751" s="24"/>
      <c r="M12751" s="185"/>
      <c r="N12751" s="24"/>
      <c r="O12751" s="14"/>
      <c r="P12751" s="14"/>
      <c r="Q12751" s="39"/>
      <c r="R12751" s="545"/>
      <c r="S12751" s="545"/>
      <c r="T12751" s="25"/>
      <c r="U12751" s="25"/>
    </row>
    <row r="12752" spans="2:21">
      <c r="B12752" s="9"/>
      <c r="C12752" s="9"/>
      <c r="D12752" s="9"/>
      <c r="E12752" s="9"/>
      <c r="F12752" s="10"/>
      <c r="G12752" s="4"/>
      <c r="H12752" s="24"/>
      <c r="I12752" s="184"/>
      <c r="J12752" s="182"/>
      <c r="K12752" s="21"/>
      <c r="L12752" s="24"/>
      <c r="M12752" s="185"/>
      <c r="N12752" s="24"/>
      <c r="O12752" s="14"/>
      <c r="P12752" s="14"/>
      <c r="Q12752" s="39"/>
      <c r="R12752" s="545"/>
      <c r="S12752" s="545"/>
      <c r="T12752" s="25"/>
      <c r="U12752" s="25"/>
    </row>
    <row r="12753" spans="2:21">
      <c r="B12753" s="9"/>
      <c r="C12753" s="9"/>
      <c r="D12753" s="9"/>
      <c r="E12753" s="9"/>
      <c r="F12753" s="10"/>
      <c r="G12753" s="4"/>
      <c r="H12753" s="24"/>
      <c r="I12753" s="184"/>
      <c r="J12753" s="182"/>
      <c r="K12753" s="21"/>
      <c r="L12753" s="24"/>
      <c r="M12753" s="185"/>
      <c r="N12753" s="24"/>
      <c r="O12753" s="14"/>
      <c r="P12753" s="14"/>
      <c r="Q12753" s="39"/>
      <c r="R12753" s="545"/>
      <c r="S12753" s="545"/>
      <c r="T12753" s="25"/>
      <c r="U12753" s="25"/>
    </row>
    <row r="12754" spans="2:21">
      <c r="B12754" s="9"/>
      <c r="C12754" s="9"/>
      <c r="D12754" s="9"/>
      <c r="E12754" s="9"/>
      <c r="F12754" s="10"/>
      <c r="G12754" s="4"/>
      <c r="H12754" s="24"/>
      <c r="I12754" s="184"/>
      <c r="J12754" s="182"/>
      <c r="K12754" s="21"/>
      <c r="L12754" s="24"/>
      <c r="M12754" s="185"/>
      <c r="N12754" s="24"/>
      <c r="O12754" s="14"/>
      <c r="P12754" s="14"/>
      <c r="Q12754" s="39"/>
      <c r="R12754" s="545"/>
      <c r="S12754" s="545"/>
      <c r="T12754" s="25"/>
      <c r="U12754" s="25"/>
    </row>
    <row r="12755" spans="2:21">
      <c r="B12755" s="9"/>
      <c r="C12755" s="9"/>
      <c r="D12755" s="9"/>
      <c r="E12755" s="9"/>
      <c r="F12755" s="10"/>
      <c r="G12755" s="4"/>
      <c r="H12755" s="24"/>
      <c r="I12755" s="184"/>
      <c r="J12755" s="182"/>
      <c r="K12755" s="21"/>
      <c r="L12755" s="24"/>
      <c r="M12755" s="185"/>
      <c r="N12755" s="24"/>
      <c r="O12755" s="14"/>
      <c r="P12755" s="14"/>
      <c r="Q12755" s="39"/>
      <c r="R12755" s="545"/>
      <c r="S12755" s="545"/>
      <c r="T12755" s="25"/>
      <c r="U12755" s="25"/>
    </row>
    <row r="12756" spans="2:21">
      <c r="B12756" s="9"/>
      <c r="C12756" s="9"/>
      <c r="D12756" s="9"/>
      <c r="E12756" s="9"/>
      <c r="F12756" s="10"/>
      <c r="G12756" s="4"/>
      <c r="H12756" s="24"/>
      <c r="I12756" s="184"/>
      <c r="J12756" s="182"/>
      <c r="K12756" s="21"/>
      <c r="L12756" s="24"/>
      <c r="M12756" s="185"/>
      <c r="N12756" s="24"/>
      <c r="O12756" s="14"/>
      <c r="P12756" s="14"/>
      <c r="Q12756" s="39"/>
      <c r="R12756" s="545"/>
      <c r="S12756" s="545"/>
      <c r="T12756" s="25"/>
      <c r="U12756" s="25"/>
    </row>
    <row r="12757" spans="2:21">
      <c r="B12757" s="9"/>
      <c r="C12757" s="9"/>
      <c r="D12757" s="9"/>
      <c r="E12757" s="9"/>
      <c r="F12757" s="10"/>
      <c r="G12757" s="4"/>
      <c r="H12757" s="24"/>
      <c r="I12757" s="184"/>
      <c r="J12757" s="182"/>
      <c r="K12757" s="21"/>
      <c r="L12757" s="24"/>
      <c r="M12757" s="185"/>
      <c r="N12757" s="24"/>
      <c r="O12757" s="14"/>
      <c r="P12757" s="14"/>
      <c r="Q12757" s="39"/>
      <c r="R12757" s="545"/>
      <c r="S12757" s="545"/>
      <c r="T12757" s="25"/>
      <c r="U12757" s="25"/>
    </row>
    <row r="12758" spans="2:21">
      <c r="B12758" s="9"/>
      <c r="C12758" s="9"/>
      <c r="D12758" s="9"/>
      <c r="E12758" s="9"/>
      <c r="F12758" s="10"/>
      <c r="G12758" s="4"/>
      <c r="H12758" s="24"/>
      <c r="I12758" s="184"/>
      <c r="J12758" s="182"/>
      <c r="K12758" s="21"/>
      <c r="L12758" s="24"/>
      <c r="M12758" s="185"/>
      <c r="N12758" s="24"/>
      <c r="O12758" s="14"/>
      <c r="P12758" s="14"/>
      <c r="Q12758" s="39"/>
      <c r="R12758" s="545"/>
      <c r="S12758" s="545"/>
      <c r="T12758" s="25"/>
      <c r="U12758" s="25"/>
    </row>
    <row r="12759" spans="2:21">
      <c r="B12759" s="9"/>
      <c r="C12759" s="9"/>
      <c r="D12759" s="9"/>
      <c r="E12759" s="9"/>
      <c r="F12759" s="10"/>
      <c r="G12759" s="4"/>
      <c r="H12759" s="24"/>
      <c r="I12759" s="184"/>
      <c r="J12759" s="182"/>
      <c r="K12759" s="21"/>
      <c r="L12759" s="24"/>
      <c r="M12759" s="185"/>
      <c r="N12759" s="24"/>
      <c r="O12759" s="14"/>
      <c r="P12759" s="14"/>
      <c r="Q12759" s="39"/>
      <c r="R12759" s="545"/>
      <c r="S12759" s="545"/>
      <c r="T12759" s="25"/>
      <c r="U12759" s="25"/>
    </row>
    <row r="12760" spans="2:21">
      <c r="B12760" s="9"/>
      <c r="C12760" s="9"/>
      <c r="D12760" s="9"/>
      <c r="E12760" s="9"/>
      <c r="F12760" s="10"/>
      <c r="G12760" s="4"/>
      <c r="H12760" s="24"/>
      <c r="I12760" s="184"/>
      <c r="J12760" s="182"/>
      <c r="K12760" s="21"/>
      <c r="L12760" s="24"/>
      <c r="M12760" s="185"/>
      <c r="N12760" s="24"/>
      <c r="O12760" s="14"/>
      <c r="P12760" s="14"/>
      <c r="Q12760" s="39"/>
      <c r="R12760" s="545"/>
      <c r="S12760" s="545"/>
      <c r="T12760" s="25"/>
      <c r="U12760" s="25"/>
    </row>
    <row r="12761" spans="2:21">
      <c r="B12761" s="9"/>
      <c r="C12761" s="9"/>
      <c r="D12761" s="9"/>
      <c r="E12761" s="9"/>
      <c r="F12761" s="10"/>
      <c r="G12761" s="4"/>
      <c r="H12761" s="24"/>
      <c r="I12761" s="184"/>
      <c r="J12761" s="182"/>
      <c r="K12761" s="21"/>
      <c r="L12761" s="24"/>
      <c r="M12761" s="185"/>
      <c r="N12761" s="24"/>
      <c r="O12761" s="14"/>
      <c r="P12761" s="14"/>
      <c r="Q12761" s="39"/>
      <c r="R12761" s="545"/>
      <c r="S12761" s="545"/>
      <c r="T12761" s="25"/>
      <c r="U12761" s="25"/>
    </row>
    <row r="12762" spans="2:21">
      <c r="B12762" s="9"/>
      <c r="C12762" s="9"/>
      <c r="D12762" s="9"/>
      <c r="E12762" s="9"/>
      <c r="F12762" s="10"/>
      <c r="G12762" s="4"/>
      <c r="H12762" s="24"/>
      <c r="I12762" s="184"/>
      <c r="J12762" s="182"/>
      <c r="K12762" s="21"/>
      <c r="L12762" s="24"/>
      <c r="M12762" s="185"/>
      <c r="N12762" s="24"/>
      <c r="O12762" s="14"/>
      <c r="P12762" s="14"/>
      <c r="Q12762" s="39"/>
      <c r="R12762" s="545"/>
      <c r="S12762" s="545"/>
      <c r="T12762" s="25"/>
      <c r="U12762" s="25"/>
    </row>
    <row r="12763" spans="2:21">
      <c r="B12763" s="9"/>
      <c r="C12763" s="9"/>
      <c r="D12763" s="9"/>
      <c r="E12763" s="9"/>
      <c r="F12763" s="10"/>
      <c r="G12763" s="4"/>
      <c r="H12763" s="24"/>
      <c r="I12763" s="184"/>
      <c r="J12763" s="182"/>
      <c r="K12763" s="21"/>
      <c r="L12763" s="24"/>
      <c r="M12763" s="185"/>
      <c r="N12763" s="24"/>
      <c r="O12763" s="14"/>
      <c r="P12763" s="14"/>
      <c r="Q12763" s="39"/>
      <c r="R12763" s="545"/>
      <c r="S12763" s="545"/>
      <c r="T12763" s="25"/>
      <c r="U12763" s="25"/>
    </row>
    <row r="12764" spans="2:21">
      <c r="B12764" s="9"/>
      <c r="C12764" s="9"/>
      <c r="D12764" s="9"/>
      <c r="E12764" s="9"/>
      <c r="F12764" s="10"/>
      <c r="G12764" s="4"/>
      <c r="H12764" s="24"/>
      <c r="I12764" s="184"/>
      <c r="J12764" s="182"/>
      <c r="K12764" s="21"/>
      <c r="L12764" s="24"/>
      <c r="M12764" s="185"/>
      <c r="N12764" s="24"/>
      <c r="O12764" s="14"/>
      <c r="P12764" s="14"/>
      <c r="Q12764" s="39"/>
      <c r="R12764" s="545"/>
      <c r="S12764" s="545"/>
      <c r="T12764" s="25"/>
      <c r="U12764" s="25"/>
    </row>
    <row r="12765" spans="2:21">
      <c r="B12765" s="9"/>
      <c r="C12765" s="9"/>
      <c r="D12765" s="9"/>
      <c r="E12765" s="9"/>
      <c r="F12765" s="10"/>
      <c r="G12765" s="4"/>
      <c r="H12765" s="24"/>
      <c r="I12765" s="184"/>
      <c r="J12765" s="182"/>
      <c r="K12765" s="21"/>
      <c r="L12765" s="24"/>
      <c r="M12765" s="185"/>
      <c r="N12765" s="24"/>
      <c r="O12765" s="14"/>
      <c r="P12765" s="14"/>
      <c r="Q12765" s="39"/>
      <c r="R12765" s="545"/>
      <c r="S12765" s="545"/>
      <c r="T12765" s="25"/>
      <c r="U12765" s="25"/>
    </row>
    <row r="12766" spans="2:21">
      <c r="B12766" s="9"/>
      <c r="C12766" s="9"/>
      <c r="D12766" s="9"/>
      <c r="E12766" s="9"/>
      <c r="F12766" s="10"/>
      <c r="G12766" s="4"/>
      <c r="H12766" s="24"/>
      <c r="I12766" s="184"/>
      <c r="J12766" s="182"/>
      <c r="K12766" s="21"/>
      <c r="L12766" s="24"/>
      <c r="M12766" s="185"/>
      <c r="N12766" s="24"/>
      <c r="O12766" s="14"/>
      <c r="P12766" s="14"/>
      <c r="Q12766" s="39"/>
      <c r="R12766" s="545"/>
      <c r="S12766" s="545"/>
      <c r="T12766" s="25"/>
      <c r="U12766" s="25"/>
    </row>
    <row r="12767" spans="2:21">
      <c r="B12767" s="9"/>
      <c r="C12767" s="9"/>
      <c r="D12767" s="9"/>
      <c r="E12767" s="9"/>
      <c r="F12767" s="10"/>
      <c r="G12767" s="4"/>
      <c r="H12767" s="24"/>
      <c r="I12767" s="184"/>
      <c r="J12767" s="182"/>
      <c r="K12767" s="21"/>
      <c r="L12767" s="24"/>
      <c r="M12767" s="185"/>
      <c r="N12767" s="24"/>
      <c r="O12767" s="14"/>
      <c r="P12767" s="14"/>
      <c r="Q12767" s="39"/>
      <c r="R12767" s="545"/>
      <c r="S12767" s="545"/>
      <c r="T12767" s="25"/>
      <c r="U12767" s="25"/>
    </row>
    <row r="12768" spans="2:21">
      <c r="B12768" s="9"/>
      <c r="C12768" s="9"/>
      <c r="D12768" s="9"/>
      <c r="E12768" s="9"/>
      <c r="F12768" s="10"/>
      <c r="G12768" s="4"/>
      <c r="H12768" s="24"/>
      <c r="I12768" s="184"/>
      <c r="J12768" s="182"/>
      <c r="K12768" s="21"/>
      <c r="L12768" s="24"/>
      <c r="M12768" s="185"/>
      <c r="N12768" s="24"/>
      <c r="O12768" s="14"/>
      <c r="P12768" s="14"/>
      <c r="Q12768" s="39"/>
      <c r="R12768" s="545"/>
      <c r="S12768" s="545"/>
      <c r="T12768" s="25"/>
      <c r="U12768" s="25"/>
    </row>
    <row r="12769" spans="2:21">
      <c r="B12769" s="9"/>
      <c r="C12769" s="9"/>
      <c r="D12769" s="9"/>
      <c r="E12769" s="9"/>
      <c r="F12769" s="10"/>
      <c r="G12769" s="4"/>
      <c r="H12769" s="24"/>
      <c r="I12769" s="184"/>
      <c r="J12769" s="182"/>
      <c r="K12769" s="21"/>
      <c r="L12769" s="24"/>
      <c r="M12769" s="185"/>
      <c r="N12769" s="24"/>
      <c r="O12769" s="14"/>
      <c r="P12769" s="14"/>
      <c r="Q12769" s="39"/>
      <c r="R12769" s="545"/>
      <c r="S12769" s="545"/>
      <c r="T12769" s="25"/>
      <c r="U12769" s="25"/>
    </row>
    <row r="12770" spans="2:21">
      <c r="B12770" s="9"/>
      <c r="C12770" s="9"/>
      <c r="D12770" s="9"/>
      <c r="E12770" s="9"/>
      <c r="F12770" s="10"/>
      <c r="G12770" s="4"/>
      <c r="H12770" s="24"/>
      <c r="I12770" s="184"/>
      <c r="J12770" s="182"/>
      <c r="K12770" s="21"/>
      <c r="L12770" s="24"/>
      <c r="M12770" s="185"/>
      <c r="N12770" s="24"/>
      <c r="O12770" s="14"/>
      <c r="P12770" s="14"/>
      <c r="Q12770" s="39"/>
      <c r="R12770" s="545"/>
      <c r="S12770" s="545"/>
      <c r="T12770" s="25"/>
      <c r="U12770" s="25"/>
    </row>
    <row r="12771" spans="2:21">
      <c r="B12771" s="9"/>
      <c r="C12771" s="9"/>
      <c r="D12771" s="9"/>
      <c r="E12771" s="9"/>
      <c r="F12771" s="10"/>
      <c r="G12771" s="4"/>
      <c r="H12771" s="24"/>
      <c r="I12771" s="184"/>
      <c r="J12771" s="182"/>
      <c r="K12771" s="21"/>
      <c r="L12771" s="24"/>
      <c r="M12771" s="185"/>
      <c r="N12771" s="24"/>
      <c r="O12771" s="14"/>
      <c r="P12771" s="14"/>
      <c r="Q12771" s="39"/>
      <c r="R12771" s="545"/>
      <c r="S12771" s="545"/>
      <c r="T12771" s="25"/>
      <c r="U12771" s="25"/>
    </row>
    <row r="12772" spans="2:21">
      <c r="B12772" s="9"/>
      <c r="C12772" s="9"/>
      <c r="D12772" s="9"/>
      <c r="E12772" s="9"/>
      <c r="F12772" s="10"/>
      <c r="G12772" s="4"/>
      <c r="H12772" s="24"/>
      <c r="I12772" s="184"/>
      <c r="J12772" s="182"/>
      <c r="K12772" s="21"/>
      <c r="L12772" s="24"/>
      <c r="M12772" s="185"/>
      <c r="N12772" s="24"/>
      <c r="O12772" s="14"/>
      <c r="P12772" s="14"/>
      <c r="Q12772" s="39"/>
      <c r="R12772" s="545"/>
      <c r="S12772" s="545"/>
      <c r="T12772" s="25"/>
      <c r="U12772" s="25"/>
    </row>
    <row r="12773" spans="2:21">
      <c r="B12773" s="9"/>
      <c r="C12773" s="9"/>
      <c r="D12773" s="9"/>
      <c r="E12773" s="9"/>
      <c r="F12773" s="10"/>
      <c r="G12773" s="4"/>
      <c r="H12773" s="24"/>
      <c r="I12773" s="184"/>
      <c r="J12773" s="182"/>
      <c r="K12773" s="21"/>
      <c r="L12773" s="24"/>
      <c r="M12773" s="185"/>
      <c r="N12773" s="24"/>
      <c r="O12773" s="14"/>
      <c r="P12773" s="14"/>
      <c r="Q12773" s="39"/>
      <c r="R12773" s="545"/>
      <c r="S12773" s="545"/>
      <c r="T12773" s="25"/>
      <c r="U12773" s="25"/>
    </row>
    <row r="12774" spans="2:21">
      <c r="B12774" s="9"/>
      <c r="C12774" s="9"/>
      <c r="D12774" s="9"/>
      <c r="E12774" s="9"/>
      <c r="F12774" s="10"/>
      <c r="G12774" s="4"/>
      <c r="H12774" s="24"/>
      <c r="I12774" s="184"/>
      <c r="J12774" s="182"/>
      <c r="K12774" s="21"/>
      <c r="L12774" s="24"/>
      <c r="M12774" s="185"/>
      <c r="N12774" s="24"/>
      <c r="O12774" s="14"/>
      <c r="P12774" s="14"/>
      <c r="Q12774" s="39"/>
      <c r="R12774" s="545"/>
      <c r="S12774" s="545"/>
      <c r="T12774" s="25"/>
      <c r="U12774" s="25"/>
    </row>
    <row r="12775" spans="2:21">
      <c r="B12775" s="9"/>
      <c r="C12775" s="9"/>
      <c r="D12775" s="9"/>
      <c r="E12775" s="9"/>
      <c r="F12775" s="10"/>
      <c r="G12775" s="4"/>
      <c r="H12775" s="24"/>
      <c r="I12775" s="184"/>
      <c r="J12775" s="182"/>
      <c r="K12775" s="21"/>
      <c r="L12775" s="24"/>
      <c r="M12775" s="185"/>
      <c r="N12775" s="24"/>
      <c r="O12775" s="14"/>
      <c r="P12775" s="14"/>
      <c r="Q12775" s="39"/>
      <c r="R12775" s="545"/>
      <c r="S12775" s="545"/>
      <c r="T12775" s="25"/>
      <c r="U12775" s="25"/>
    </row>
    <row r="12776" spans="2:21">
      <c r="B12776" s="9"/>
      <c r="C12776" s="9"/>
      <c r="D12776" s="9"/>
      <c r="E12776" s="9"/>
      <c r="F12776" s="10"/>
      <c r="G12776" s="4"/>
      <c r="H12776" s="24"/>
      <c r="I12776" s="184"/>
      <c r="J12776" s="182"/>
      <c r="K12776" s="21"/>
      <c r="L12776" s="24"/>
      <c r="M12776" s="185"/>
      <c r="N12776" s="24"/>
      <c r="O12776" s="14"/>
      <c r="P12776" s="14"/>
      <c r="Q12776" s="39"/>
      <c r="R12776" s="545"/>
      <c r="S12776" s="545"/>
      <c r="T12776" s="25"/>
      <c r="U12776" s="25"/>
    </row>
    <row r="12777" spans="2:21">
      <c r="B12777" s="9"/>
      <c r="C12777" s="9"/>
      <c r="D12777" s="9"/>
      <c r="E12777" s="9"/>
      <c r="F12777" s="10"/>
      <c r="G12777" s="4"/>
      <c r="H12777" s="24"/>
      <c r="I12777" s="184"/>
      <c r="J12777" s="182"/>
      <c r="K12777" s="21"/>
      <c r="L12777" s="24"/>
      <c r="M12777" s="185"/>
      <c r="N12777" s="24"/>
      <c r="O12777" s="14"/>
      <c r="P12777" s="14"/>
      <c r="Q12777" s="39"/>
      <c r="R12777" s="545"/>
      <c r="S12777" s="545"/>
      <c r="T12777" s="25"/>
      <c r="U12777" s="25"/>
    </row>
    <row r="12778" spans="2:21">
      <c r="B12778" s="9"/>
      <c r="C12778" s="9"/>
      <c r="D12778" s="9"/>
      <c r="E12778" s="9"/>
      <c r="F12778" s="10"/>
      <c r="G12778" s="4"/>
      <c r="H12778" s="24"/>
      <c r="I12778" s="184"/>
      <c r="J12778" s="182"/>
      <c r="K12778" s="21"/>
      <c r="L12778" s="24"/>
      <c r="M12778" s="185"/>
      <c r="N12778" s="24"/>
      <c r="O12778" s="14"/>
      <c r="P12778" s="14"/>
      <c r="Q12778" s="39"/>
      <c r="R12778" s="545"/>
      <c r="S12778" s="545"/>
      <c r="T12778" s="25"/>
      <c r="U12778" s="25"/>
    </row>
    <row r="12779" spans="2:21">
      <c r="B12779" s="9"/>
      <c r="C12779" s="9"/>
      <c r="D12779" s="9"/>
      <c r="E12779" s="9"/>
      <c r="F12779" s="10"/>
      <c r="G12779" s="4"/>
      <c r="H12779" s="24"/>
      <c r="I12779" s="184"/>
      <c r="J12779" s="182"/>
      <c r="K12779" s="21"/>
      <c r="L12779" s="24"/>
      <c r="M12779" s="185"/>
      <c r="N12779" s="24"/>
      <c r="O12779" s="14"/>
      <c r="P12779" s="14"/>
      <c r="Q12779" s="39"/>
      <c r="R12779" s="545"/>
      <c r="S12779" s="545"/>
      <c r="T12779" s="25"/>
      <c r="U12779" s="25"/>
    </row>
    <row r="12780" spans="2:21">
      <c r="B12780" s="9"/>
      <c r="C12780" s="9"/>
      <c r="D12780" s="9"/>
      <c r="E12780" s="9"/>
      <c r="F12780" s="10"/>
      <c r="G12780" s="4"/>
      <c r="H12780" s="24"/>
      <c r="I12780" s="184"/>
      <c r="J12780" s="182"/>
      <c r="K12780" s="21"/>
      <c r="L12780" s="24"/>
      <c r="M12780" s="185"/>
      <c r="N12780" s="24"/>
      <c r="O12780" s="14"/>
      <c r="P12780" s="14"/>
      <c r="Q12780" s="39"/>
      <c r="R12780" s="545"/>
      <c r="S12780" s="545"/>
      <c r="T12780" s="25"/>
      <c r="U12780" s="25"/>
    </row>
    <row r="12781" spans="2:21">
      <c r="B12781" s="9"/>
      <c r="C12781" s="9"/>
      <c r="D12781" s="9"/>
      <c r="E12781" s="9"/>
      <c r="F12781" s="10"/>
      <c r="G12781" s="4"/>
      <c r="H12781" s="24"/>
      <c r="I12781" s="184"/>
      <c r="J12781" s="182"/>
      <c r="K12781" s="21"/>
      <c r="L12781" s="24"/>
      <c r="M12781" s="185"/>
      <c r="N12781" s="24"/>
      <c r="O12781" s="14"/>
      <c r="P12781" s="14"/>
      <c r="Q12781" s="39"/>
      <c r="R12781" s="545"/>
      <c r="S12781" s="545"/>
      <c r="T12781" s="25"/>
      <c r="U12781" s="25"/>
    </row>
    <row r="12782" spans="2:21">
      <c r="B12782" s="9"/>
      <c r="C12782" s="9"/>
      <c r="D12782" s="9"/>
      <c r="E12782" s="9"/>
      <c r="F12782" s="10"/>
      <c r="G12782" s="4"/>
      <c r="H12782" s="24"/>
      <c r="I12782" s="184"/>
      <c r="J12782" s="182"/>
      <c r="K12782" s="21"/>
      <c r="L12782" s="24"/>
      <c r="M12782" s="185"/>
      <c r="N12782" s="24"/>
      <c r="O12782" s="14"/>
      <c r="P12782" s="14"/>
      <c r="Q12782" s="39"/>
      <c r="R12782" s="545"/>
      <c r="S12782" s="545"/>
      <c r="T12782" s="25"/>
      <c r="U12782" s="25"/>
    </row>
    <row r="12783" spans="2:21">
      <c r="B12783" s="9"/>
      <c r="C12783" s="9"/>
      <c r="D12783" s="9"/>
      <c r="E12783" s="9"/>
      <c r="F12783" s="10"/>
      <c r="G12783" s="4"/>
      <c r="H12783" s="24"/>
      <c r="I12783" s="184"/>
      <c r="J12783" s="182"/>
      <c r="K12783" s="21"/>
      <c r="L12783" s="24"/>
      <c r="M12783" s="185"/>
      <c r="N12783" s="24"/>
      <c r="O12783" s="14"/>
      <c r="P12783" s="14"/>
      <c r="Q12783" s="39"/>
      <c r="R12783" s="545"/>
      <c r="S12783" s="545"/>
      <c r="T12783" s="25"/>
      <c r="U12783" s="25"/>
    </row>
    <row r="12784" spans="2:21">
      <c r="B12784" s="9"/>
      <c r="C12784" s="9"/>
      <c r="D12784" s="9"/>
      <c r="E12784" s="9"/>
      <c r="F12784" s="10"/>
      <c r="G12784" s="4"/>
      <c r="H12784" s="24"/>
      <c r="I12784" s="184"/>
      <c r="J12784" s="182"/>
      <c r="K12784" s="21"/>
      <c r="L12784" s="24"/>
      <c r="M12784" s="185"/>
      <c r="N12784" s="24"/>
      <c r="O12784" s="14"/>
      <c r="P12784" s="14"/>
      <c r="Q12784" s="39"/>
      <c r="R12784" s="545"/>
      <c r="S12784" s="545"/>
      <c r="T12784" s="25"/>
      <c r="U12784" s="25"/>
    </row>
    <row r="12785" spans="2:21">
      <c r="B12785" s="9"/>
      <c r="C12785" s="9"/>
      <c r="D12785" s="9"/>
      <c r="E12785" s="9"/>
      <c r="F12785" s="10"/>
      <c r="G12785" s="4"/>
      <c r="H12785" s="24"/>
      <c r="I12785" s="184"/>
      <c r="J12785" s="182"/>
      <c r="K12785" s="21"/>
      <c r="L12785" s="24"/>
      <c r="M12785" s="185"/>
      <c r="N12785" s="24"/>
      <c r="O12785" s="14"/>
      <c r="P12785" s="14"/>
      <c r="Q12785" s="39"/>
      <c r="R12785" s="545"/>
      <c r="S12785" s="545"/>
      <c r="T12785" s="25"/>
      <c r="U12785" s="25"/>
    </row>
    <row r="12786" spans="2:21">
      <c r="B12786" s="9"/>
      <c r="C12786" s="9"/>
      <c r="D12786" s="9"/>
      <c r="E12786" s="9"/>
      <c r="F12786" s="10"/>
      <c r="G12786" s="4"/>
      <c r="H12786" s="24"/>
      <c r="I12786" s="184"/>
      <c r="J12786" s="182"/>
      <c r="K12786" s="21"/>
      <c r="L12786" s="24"/>
      <c r="M12786" s="185"/>
      <c r="N12786" s="24"/>
      <c r="O12786" s="14"/>
      <c r="P12786" s="14"/>
      <c r="Q12786" s="39"/>
      <c r="R12786" s="545"/>
      <c r="S12786" s="545"/>
      <c r="T12786" s="25"/>
      <c r="U12786" s="25"/>
    </row>
    <row r="12787" spans="2:21">
      <c r="B12787" s="9"/>
      <c r="C12787" s="9"/>
      <c r="D12787" s="9"/>
      <c r="E12787" s="9"/>
      <c r="F12787" s="10"/>
      <c r="G12787" s="4"/>
      <c r="H12787" s="24"/>
      <c r="I12787" s="184"/>
      <c r="J12787" s="182"/>
      <c r="K12787" s="21"/>
      <c r="L12787" s="24"/>
      <c r="M12787" s="185"/>
      <c r="N12787" s="24"/>
      <c r="O12787" s="14"/>
      <c r="P12787" s="14"/>
      <c r="Q12787" s="39"/>
      <c r="R12787" s="545"/>
      <c r="S12787" s="545"/>
      <c r="T12787" s="25"/>
      <c r="U12787" s="25"/>
    </row>
    <row r="12788" spans="2:21">
      <c r="B12788" s="9"/>
      <c r="C12788" s="9"/>
      <c r="D12788" s="9"/>
      <c r="E12788" s="9"/>
      <c r="F12788" s="10"/>
      <c r="G12788" s="4"/>
      <c r="H12788" s="24"/>
      <c r="I12788" s="184"/>
      <c r="J12788" s="182"/>
      <c r="K12788" s="21"/>
      <c r="L12788" s="24"/>
      <c r="M12788" s="185"/>
      <c r="N12788" s="24"/>
      <c r="O12788" s="14"/>
      <c r="P12788" s="14"/>
      <c r="Q12788" s="39"/>
      <c r="R12788" s="545"/>
      <c r="S12788" s="545"/>
      <c r="T12788" s="25"/>
      <c r="U12788" s="25"/>
    </row>
    <row r="12789" spans="2:21">
      <c r="B12789" s="9"/>
      <c r="C12789" s="9"/>
      <c r="D12789" s="9"/>
      <c r="E12789" s="9"/>
      <c r="F12789" s="10"/>
      <c r="G12789" s="4"/>
      <c r="H12789" s="24"/>
      <c r="I12789" s="184"/>
      <c r="J12789" s="182"/>
      <c r="K12789" s="21"/>
      <c r="L12789" s="24"/>
      <c r="M12789" s="185"/>
      <c r="N12789" s="24"/>
      <c r="O12789" s="14"/>
      <c r="P12789" s="14"/>
      <c r="Q12789" s="39"/>
      <c r="R12789" s="545"/>
      <c r="S12789" s="545"/>
      <c r="T12789" s="25"/>
      <c r="U12789" s="25"/>
    </row>
    <row r="12790" spans="2:21">
      <c r="B12790" s="9"/>
      <c r="C12790" s="9"/>
      <c r="D12790" s="9"/>
      <c r="E12790" s="9"/>
      <c r="F12790" s="10"/>
      <c r="G12790" s="4"/>
      <c r="H12790" s="24"/>
      <c r="I12790" s="184"/>
      <c r="J12790" s="182"/>
      <c r="K12790" s="21"/>
      <c r="L12790" s="24"/>
      <c r="M12790" s="185"/>
      <c r="N12790" s="24"/>
      <c r="O12790" s="14"/>
      <c r="P12790" s="14"/>
      <c r="Q12790" s="39"/>
      <c r="R12790" s="545"/>
      <c r="S12790" s="545"/>
      <c r="T12790" s="25"/>
      <c r="U12790" s="25"/>
    </row>
    <row r="12791" spans="2:21">
      <c r="B12791" s="9"/>
      <c r="C12791" s="9"/>
      <c r="D12791" s="9"/>
      <c r="E12791" s="9"/>
      <c r="F12791" s="10"/>
      <c r="G12791" s="4"/>
      <c r="H12791" s="24"/>
      <c r="I12791" s="184"/>
      <c r="J12791" s="182"/>
      <c r="K12791" s="21"/>
      <c r="L12791" s="24"/>
      <c r="M12791" s="185"/>
      <c r="N12791" s="24"/>
      <c r="O12791" s="14"/>
      <c r="P12791" s="14"/>
      <c r="Q12791" s="39"/>
      <c r="R12791" s="545"/>
      <c r="S12791" s="545"/>
      <c r="T12791" s="25"/>
      <c r="U12791" s="25"/>
    </row>
    <row r="12792" spans="2:21">
      <c r="B12792" s="9"/>
      <c r="C12792" s="9"/>
      <c r="D12792" s="9"/>
      <c r="E12792" s="9"/>
      <c r="F12792" s="10"/>
      <c r="G12792" s="4"/>
      <c r="H12792" s="24"/>
      <c r="I12792" s="184"/>
      <c r="J12792" s="182"/>
      <c r="K12792" s="21"/>
      <c r="L12792" s="24"/>
      <c r="M12792" s="185"/>
      <c r="N12792" s="24"/>
      <c r="O12792" s="14"/>
      <c r="P12792" s="14"/>
      <c r="Q12792" s="39"/>
      <c r="R12792" s="545"/>
      <c r="S12792" s="545"/>
      <c r="T12792" s="25"/>
      <c r="U12792" s="25"/>
    </row>
    <row r="12793" spans="2:21">
      <c r="B12793" s="9"/>
      <c r="C12793" s="9"/>
      <c r="D12793" s="9"/>
      <c r="E12793" s="9"/>
      <c r="F12793" s="10"/>
      <c r="G12793" s="4"/>
      <c r="H12793" s="24"/>
      <c r="I12793" s="184"/>
      <c r="J12793" s="182"/>
      <c r="K12793" s="21"/>
      <c r="L12793" s="24"/>
      <c r="M12793" s="185"/>
      <c r="N12793" s="24"/>
      <c r="O12793" s="14"/>
      <c r="P12793" s="14"/>
      <c r="Q12793" s="39"/>
      <c r="R12793" s="545"/>
      <c r="S12793" s="545"/>
      <c r="T12793" s="25"/>
      <c r="U12793" s="25"/>
    </row>
    <row r="12794" spans="2:21">
      <c r="B12794" s="9"/>
      <c r="C12794" s="9"/>
      <c r="D12794" s="9"/>
      <c r="E12794" s="9"/>
      <c r="F12794" s="10"/>
      <c r="G12794" s="4"/>
      <c r="H12794" s="24"/>
      <c r="I12794" s="184"/>
      <c r="J12794" s="182"/>
      <c r="K12794" s="21"/>
      <c r="L12794" s="24"/>
      <c r="M12794" s="185"/>
      <c r="N12794" s="24"/>
      <c r="O12794" s="14"/>
      <c r="P12794" s="14"/>
      <c r="Q12794" s="39"/>
      <c r="R12794" s="545"/>
      <c r="S12794" s="545"/>
      <c r="T12794" s="25"/>
      <c r="U12794" s="25"/>
    </row>
    <row r="12795" spans="2:21">
      <c r="B12795" s="9"/>
      <c r="C12795" s="9"/>
      <c r="D12795" s="9"/>
      <c r="E12795" s="9"/>
      <c r="F12795" s="10"/>
      <c r="G12795" s="4"/>
      <c r="H12795" s="24"/>
      <c r="I12795" s="184"/>
      <c r="J12795" s="182"/>
      <c r="K12795" s="21"/>
      <c r="L12795" s="24"/>
      <c r="M12795" s="185"/>
      <c r="N12795" s="24"/>
      <c r="O12795" s="14"/>
      <c r="P12795" s="14"/>
      <c r="Q12795" s="39"/>
      <c r="R12795" s="545"/>
      <c r="S12795" s="545"/>
      <c r="T12795" s="25"/>
      <c r="U12795" s="25"/>
    </row>
    <row r="12796" spans="2:21">
      <c r="B12796" s="9"/>
      <c r="C12796" s="9"/>
      <c r="D12796" s="9"/>
      <c r="E12796" s="9"/>
      <c r="F12796" s="10"/>
      <c r="G12796" s="4"/>
      <c r="H12796" s="24"/>
      <c r="I12796" s="184"/>
      <c r="J12796" s="182"/>
      <c r="K12796" s="21"/>
      <c r="L12796" s="24"/>
      <c r="M12796" s="185"/>
      <c r="N12796" s="24"/>
      <c r="O12796" s="14"/>
      <c r="P12796" s="14"/>
      <c r="Q12796" s="39"/>
      <c r="R12796" s="545"/>
      <c r="S12796" s="545"/>
      <c r="T12796" s="25"/>
      <c r="U12796" s="25"/>
    </row>
    <row r="12797" spans="2:21">
      <c r="B12797" s="9"/>
      <c r="C12797" s="9"/>
      <c r="D12797" s="9"/>
      <c r="E12797" s="9"/>
      <c r="F12797" s="10"/>
      <c r="G12797" s="4"/>
      <c r="H12797" s="24"/>
      <c r="I12797" s="184"/>
      <c r="J12797" s="182"/>
      <c r="K12797" s="21"/>
      <c r="L12797" s="24"/>
      <c r="M12797" s="185"/>
      <c r="N12797" s="24"/>
      <c r="O12797" s="14"/>
      <c r="P12797" s="14"/>
      <c r="Q12797" s="39"/>
      <c r="R12797" s="545"/>
      <c r="S12797" s="545"/>
      <c r="T12797" s="25"/>
      <c r="U12797" s="25"/>
    </row>
    <row r="12798" spans="2:21">
      <c r="B12798" s="9"/>
      <c r="C12798" s="9"/>
      <c r="D12798" s="9"/>
      <c r="E12798" s="9"/>
      <c r="F12798" s="10"/>
      <c r="G12798" s="4"/>
      <c r="H12798" s="24"/>
      <c r="I12798" s="184"/>
      <c r="J12798" s="182"/>
      <c r="K12798" s="21"/>
      <c r="L12798" s="24"/>
      <c r="M12798" s="185"/>
      <c r="N12798" s="24"/>
      <c r="O12798" s="14"/>
      <c r="P12798" s="14"/>
      <c r="Q12798" s="39"/>
      <c r="R12798" s="545"/>
      <c r="S12798" s="545"/>
      <c r="T12798" s="25"/>
      <c r="U12798" s="25"/>
    </row>
    <row r="12799" spans="2:21">
      <c r="B12799" s="9"/>
      <c r="C12799" s="9"/>
      <c r="D12799" s="9"/>
      <c r="E12799" s="9"/>
      <c r="F12799" s="10"/>
      <c r="G12799" s="4"/>
      <c r="H12799" s="24"/>
      <c r="I12799" s="184"/>
      <c r="J12799" s="182"/>
      <c r="K12799" s="21"/>
      <c r="L12799" s="24"/>
      <c r="M12799" s="185"/>
      <c r="N12799" s="24"/>
      <c r="O12799" s="14"/>
      <c r="P12799" s="14"/>
      <c r="Q12799" s="39"/>
      <c r="R12799" s="545"/>
      <c r="S12799" s="545"/>
      <c r="T12799" s="25"/>
      <c r="U12799" s="25"/>
    </row>
    <row r="12800" spans="2:21">
      <c r="B12800" s="9"/>
      <c r="C12800" s="9"/>
      <c r="D12800" s="9"/>
      <c r="E12800" s="9"/>
      <c r="F12800" s="10"/>
      <c r="G12800" s="4"/>
      <c r="H12800" s="24"/>
      <c r="I12800" s="184"/>
      <c r="J12800" s="182"/>
      <c r="K12800" s="21"/>
      <c r="L12800" s="24"/>
      <c r="M12800" s="185"/>
      <c r="N12800" s="24"/>
      <c r="O12800" s="14"/>
      <c r="P12800" s="14"/>
      <c r="Q12800" s="39"/>
      <c r="R12800" s="545"/>
      <c r="S12800" s="545"/>
      <c r="T12800" s="25"/>
      <c r="U12800" s="25"/>
    </row>
    <row r="12801" spans="2:21">
      <c r="B12801" s="9"/>
      <c r="C12801" s="9"/>
      <c r="D12801" s="9"/>
      <c r="E12801" s="9"/>
      <c r="F12801" s="10"/>
      <c r="G12801" s="4"/>
      <c r="H12801" s="24"/>
      <c r="I12801" s="184"/>
      <c r="J12801" s="182"/>
      <c r="K12801" s="21"/>
      <c r="L12801" s="24"/>
      <c r="M12801" s="185"/>
      <c r="N12801" s="24"/>
      <c r="O12801" s="14"/>
      <c r="P12801" s="14"/>
      <c r="Q12801" s="39"/>
      <c r="R12801" s="545"/>
      <c r="S12801" s="545"/>
      <c r="T12801" s="25"/>
      <c r="U12801" s="25"/>
    </row>
    <row r="12802" spans="2:21">
      <c r="B12802" s="9"/>
      <c r="C12802" s="9"/>
      <c r="D12802" s="9"/>
      <c r="E12802" s="9"/>
      <c r="F12802" s="10"/>
      <c r="G12802" s="4"/>
      <c r="H12802" s="24"/>
      <c r="I12802" s="184"/>
      <c r="J12802" s="182"/>
      <c r="K12802" s="21"/>
      <c r="L12802" s="24"/>
      <c r="M12802" s="185"/>
      <c r="N12802" s="24"/>
      <c r="O12802" s="14"/>
      <c r="P12802" s="14"/>
      <c r="Q12802" s="39"/>
      <c r="R12802" s="545"/>
      <c r="S12802" s="545"/>
      <c r="T12802" s="25"/>
      <c r="U12802" s="25"/>
    </row>
    <row r="12803" spans="2:21">
      <c r="B12803" s="9"/>
      <c r="C12803" s="9"/>
      <c r="D12803" s="9"/>
      <c r="E12803" s="9"/>
      <c r="F12803" s="10"/>
      <c r="G12803" s="4"/>
      <c r="H12803" s="24"/>
      <c r="I12803" s="184"/>
      <c r="J12803" s="182"/>
      <c r="K12803" s="21"/>
      <c r="L12803" s="24"/>
      <c r="M12803" s="185"/>
      <c r="N12803" s="24"/>
      <c r="O12803" s="14"/>
      <c r="P12803" s="14"/>
      <c r="Q12803" s="39"/>
      <c r="R12803" s="545"/>
      <c r="S12803" s="545"/>
      <c r="T12803" s="25"/>
      <c r="U12803" s="25"/>
    </row>
    <row r="12804" spans="2:21">
      <c r="B12804" s="9"/>
      <c r="C12804" s="9"/>
      <c r="D12804" s="9"/>
      <c r="E12804" s="9"/>
      <c r="F12804" s="10"/>
      <c r="G12804" s="4"/>
      <c r="H12804" s="24"/>
      <c r="I12804" s="184"/>
      <c r="J12804" s="182"/>
      <c r="K12804" s="21"/>
      <c r="L12804" s="24"/>
      <c r="M12804" s="185"/>
      <c r="N12804" s="24"/>
      <c r="O12804" s="14"/>
      <c r="P12804" s="14"/>
      <c r="Q12804" s="39"/>
      <c r="R12804" s="545"/>
      <c r="S12804" s="545"/>
      <c r="T12804" s="25"/>
      <c r="U12804" s="25"/>
    </row>
    <row r="12805" spans="2:21">
      <c r="B12805" s="9"/>
      <c r="C12805" s="9"/>
      <c r="D12805" s="9"/>
      <c r="E12805" s="9"/>
      <c r="F12805" s="10"/>
      <c r="G12805" s="4"/>
      <c r="H12805" s="24"/>
      <c r="I12805" s="184"/>
      <c r="J12805" s="182"/>
      <c r="K12805" s="21"/>
      <c r="L12805" s="24"/>
      <c r="M12805" s="185"/>
      <c r="N12805" s="24"/>
      <c r="O12805" s="14"/>
      <c r="P12805" s="14"/>
      <c r="Q12805" s="39"/>
      <c r="R12805" s="545"/>
      <c r="S12805" s="545"/>
      <c r="T12805" s="25"/>
      <c r="U12805" s="25"/>
    </row>
    <row r="12806" spans="2:21">
      <c r="B12806" s="9"/>
      <c r="C12806" s="9"/>
      <c r="D12806" s="9"/>
      <c r="E12806" s="9"/>
      <c r="F12806" s="10"/>
      <c r="G12806" s="4"/>
      <c r="H12806" s="24"/>
      <c r="I12806" s="184"/>
      <c r="J12806" s="182"/>
      <c r="K12806" s="21"/>
      <c r="L12806" s="24"/>
      <c r="M12806" s="185"/>
      <c r="N12806" s="24"/>
      <c r="O12806" s="14"/>
      <c r="P12806" s="14"/>
      <c r="Q12806" s="39"/>
      <c r="R12806" s="545"/>
      <c r="S12806" s="545"/>
      <c r="T12806" s="25"/>
      <c r="U12806" s="25"/>
    </row>
    <row r="12807" spans="2:21">
      <c r="B12807" s="9"/>
      <c r="C12807" s="9"/>
      <c r="D12807" s="9"/>
      <c r="E12807" s="9"/>
      <c r="F12807" s="10"/>
      <c r="G12807" s="4"/>
      <c r="H12807" s="24"/>
      <c r="I12807" s="184"/>
      <c r="J12807" s="182"/>
      <c r="K12807" s="21"/>
      <c r="L12807" s="24"/>
      <c r="M12807" s="185"/>
      <c r="N12807" s="24"/>
      <c r="O12807" s="14"/>
      <c r="P12807" s="14"/>
      <c r="Q12807" s="39"/>
      <c r="R12807" s="545"/>
      <c r="S12807" s="545"/>
      <c r="T12807" s="25"/>
      <c r="U12807" s="25"/>
    </row>
    <row r="12808" spans="2:21">
      <c r="B12808" s="9"/>
      <c r="C12808" s="9"/>
      <c r="D12808" s="9"/>
      <c r="E12808" s="9"/>
      <c r="F12808" s="10"/>
      <c r="G12808" s="4"/>
      <c r="H12808" s="24"/>
      <c r="I12808" s="184"/>
      <c r="J12808" s="182"/>
      <c r="K12808" s="21"/>
      <c r="L12808" s="24"/>
      <c r="M12808" s="185"/>
      <c r="N12808" s="24"/>
      <c r="O12808" s="14"/>
      <c r="P12808" s="14"/>
      <c r="Q12808" s="39"/>
      <c r="R12808" s="545"/>
      <c r="S12808" s="545"/>
      <c r="T12808" s="25"/>
      <c r="U12808" s="25"/>
    </row>
    <row r="12809" spans="2:21">
      <c r="B12809" s="9"/>
      <c r="C12809" s="9"/>
      <c r="D12809" s="9"/>
      <c r="E12809" s="9"/>
      <c r="F12809" s="10"/>
      <c r="G12809" s="4"/>
      <c r="H12809" s="24"/>
      <c r="I12809" s="184"/>
      <c r="J12809" s="182"/>
      <c r="K12809" s="21"/>
      <c r="L12809" s="24"/>
      <c r="M12809" s="185"/>
      <c r="N12809" s="24"/>
      <c r="O12809" s="14"/>
      <c r="P12809" s="14"/>
      <c r="Q12809" s="39"/>
      <c r="R12809" s="545"/>
      <c r="S12809" s="545"/>
      <c r="T12809" s="25"/>
      <c r="U12809" s="25"/>
    </row>
    <row r="12810" spans="2:21">
      <c r="B12810" s="9"/>
      <c r="C12810" s="9"/>
      <c r="D12810" s="9"/>
      <c r="E12810" s="9"/>
      <c r="F12810" s="10"/>
      <c r="G12810" s="4"/>
      <c r="H12810" s="24"/>
      <c r="I12810" s="184"/>
      <c r="J12810" s="182"/>
      <c r="K12810" s="21"/>
      <c r="L12810" s="24"/>
      <c r="M12810" s="185"/>
      <c r="N12810" s="24"/>
      <c r="O12810" s="14"/>
      <c r="P12810" s="14"/>
      <c r="Q12810" s="39"/>
      <c r="R12810" s="545"/>
      <c r="S12810" s="545"/>
      <c r="T12810" s="25"/>
      <c r="U12810" s="25"/>
    </row>
    <row r="12811" spans="2:21">
      <c r="B12811" s="9"/>
      <c r="C12811" s="9"/>
      <c r="D12811" s="9"/>
      <c r="E12811" s="9"/>
      <c r="F12811" s="10"/>
      <c r="G12811" s="4"/>
      <c r="H12811" s="24"/>
      <c r="I12811" s="184"/>
      <c r="J12811" s="182"/>
      <c r="K12811" s="21"/>
      <c r="L12811" s="24"/>
      <c r="M12811" s="185"/>
      <c r="N12811" s="24"/>
      <c r="O12811" s="14"/>
      <c r="P12811" s="14"/>
      <c r="Q12811" s="39"/>
      <c r="R12811" s="545"/>
      <c r="S12811" s="545"/>
      <c r="T12811" s="25"/>
      <c r="U12811" s="25"/>
    </row>
    <row r="12812" spans="2:21">
      <c r="B12812" s="9"/>
      <c r="C12812" s="9"/>
      <c r="D12812" s="9"/>
      <c r="E12812" s="9"/>
      <c r="F12812" s="10"/>
      <c r="G12812" s="4"/>
      <c r="H12812" s="24"/>
      <c r="I12812" s="184"/>
      <c r="J12812" s="182"/>
      <c r="K12812" s="21"/>
      <c r="L12812" s="24"/>
      <c r="M12812" s="185"/>
      <c r="N12812" s="24"/>
      <c r="O12812" s="14"/>
      <c r="P12812" s="14"/>
      <c r="Q12812" s="39"/>
      <c r="R12812" s="545"/>
      <c r="S12812" s="545"/>
      <c r="T12812" s="25"/>
      <c r="U12812" s="25"/>
    </row>
    <row r="12813" spans="2:21">
      <c r="B12813" s="9"/>
      <c r="C12813" s="9"/>
      <c r="D12813" s="9"/>
      <c r="E12813" s="9"/>
      <c r="F12813" s="10"/>
      <c r="G12813" s="4"/>
      <c r="H12813" s="24"/>
      <c r="I12813" s="184"/>
      <c r="J12813" s="182"/>
      <c r="K12813" s="21"/>
      <c r="L12813" s="24"/>
      <c r="M12813" s="185"/>
      <c r="N12813" s="24"/>
      <c r="O12813" s="14"/>
      <c r="P12813" s="14"/>
      <c r="Q12813" s="39"/>
      <c r="R12813" s="545"/>
      <c r="S12813" s="545"/>
      <c r="T12813" s="25"/>
      <c r="U12813" s="25"/>
    </row>
    <row r="12814" spans="2:21">
      <c r="B12814" s="9"/>
      <c r="C12814" s="9"/>
      <c r="D12814" s="9"/>
      <c r="E12814" s="9"/>
      <c r="F12814" s="10"/>
      <c r="G12814" s="4"/>
      <c r="H12814" s="24"/>
      <c r="I12814" s="184"/>
      <c r="J12814" s="182"/>
      <c r="K12814" s="21"/>
      <c r="L12814" s="24"/>
      <c r="M12814" s="185"/>
      <c r="N12814" s="24"/>
      <c r="O12814" s="14"/>
      <c r="P12814" s="14"/>
      <c r="Q12814" s="39"/>
      <c r="R12814" s="545"/>
      <c r="S12814" s="545"/>
      <c r="T12814" s="25"/>
      <c r="U12814" s="25"/>
    </row>
    <row r="12815" spans="2:21">
      <c r="B12815" s="9"/>
      <c r="C12815" s="9"/>
      <c r="D12815" s="9"/>
      <c r="E12815" s="9"/>
      <c r="F12815" s="10"/>
      <c r="G12815" s="4"/>
      <c r="H12815" s="24"/>
      <c r="I12815" s="184"/>
      <c r="J12815" s="182"/>
      <c r="K12815" s="21"/>
      <c r="L12815" s="24"/>
      <c r="M12815" s="185"/>
      <c r="N12815" s="24"/>
      <c r="O12815" s="14"/>
      <c r="P12815" s="14"/>
      <c r="Q12815" s="39"/>
      <c r="R12815" s="545"/>
      <c r="S12815" s="545"/>
      <c r="T12815" s="25"/>
      <c r="U12815" s="25"/>
    </row>
    <row r="12816" spans="2:21">
      <c r="B12816" s="9"/>
      <c r="C12816" s="9"/>
      <c r="D12816" s="9"/>
      <c r="E12816" s="9"/>
      <c r="F12816" s="10"/>
      <c r="G12816" s="4"/>
      <c r="H12816" s="24"/>
      <c r="I12816" s="184"/>
      <c r="J12816" s="182"/>
      <c r="K12816" s="21"/>
      <c r="L12816" s="24"/>
      <c r="M12816" s="185"/>
      <c r="N12816" s="24"/>
      <c r="O12816" s="14"/>
      <c r="P12816" s="14"/>
      <c r="Q12816" s="39"/>
      <c r="R12816" s="545"/>
      <c r="S12816" s="545"/>
      <c r="T12816" s="25"/>
      <c r="U12816" s="25"/>
    </row>
    <row r="12817" spans="2:21">
      <c r="B12817" s="9"/>
      <c r="C12817" s="9"/>
      <c r="D12817" s="9"/>
      <c r="E12817" s="9"/>
      <c r="F12817" s="10"/>
      <c r="G12817" s="4"/>
      <c r="H12817" s="24"/>
      <c r="I12817" s="184"/>
      <c r="J12817" s="182"/>
      <c r="K12817" s="21"/>
      <c r="L12817" s="24"/>
      <c r="M12817" s="185"/>
      <c r="N12817" s="24"/>
      <c r="O12817" s="14"/>
      <c r="P12817" s="14"/>
      <c r="Q12817" s="39"/>
      <c r="R12817" s="545"/>
      <c r="S12817" s="545"/>
      <c r="T12817" s="25"/>
      <c r="U12817" s="25"/>
    </row>
    <row r="12818" spans="2:21">
      <c r="B12818" s="9"/>
      <c r="C12818" s="9"/>
      <c r="D12818" s="9"/>
      <c r="E12818" s="9"/>
      <c r="F12818" s="10"/>
      <c r="G12818" s="4"/>
      <c r="H12818" s="24"/>
      <c r="I12818" s="184"/>
      <c r="J12818" s="182"/>
      <c r="K12818" s="21"/>
      <c r="L12818" s="24"/>
      <c r="M12818" s="185"/>
      <c r="N12818" s="24"/>
      <c r="O12818" s="14"/>
      <c r="P12818" s="14"/>
      <c r="Q12818" s="39"/>
      <c r="R12818" s="545"/>
      <c r="S12818" s="545"/>
      <c r="T12818" s="25"/>
      <c r="U12818" s="25"/>
    </row>
    <row r="12819" spans="2:21">
      <c r="B12819" s="9"/>
      <c r="C12819" s="9"/>
      <c r="D12819" s="9"/>
      <c r="E12819" s="9"/>
      <c r="F12819" s="10"/>
      <c r="G12819" s="4"/>
      <c r="H12819" s="24"/>
      <c r="I12819" s="184"/>
      <c r="J12819" s="182"/>
      <c r="K12819" s="21"/>
      <c r="L12819" s="24"/>
      <c r="M12819" s="185"/>
      <c r="N12819" s="24"/>
      <c r="O12819" s="14"/>
      <c r="P12819" s="14"/>
      <c r="Q12819" s="39"/>
      <c r="R12819" s="545"/>
      <c r="S12819" s="545"/>
      <c r="T12819" s="25"/>
      <c r="U12819" s="25"/>
    </row>
    <row r="12820" spans="2:21">
      <c r="B12820" s="9"/>
      <c r="C12820" s="9"/>
      <c r="D12820" s="9"/>
      <c r="E12820" s="9"/>
      <c r="F12820" s="10"/>
      <c r="G12820" s="4"/>
      <c r="H12820" s="24"/>
      <c r="I12820" s="184"/>
      <c r="J12820" s="182"/>
      <c r="K12820" s="21"/>
      <c r="L12820" s="24"/>
      <c r="M12820" s="185"/>
      <c r="N12820" s="24"/>
      <c r="O12820" s="14"/>
      <c r="P12820" s="14"/>
      <c r="Q12820" s="39"/>
      <c r="R12820" s="545"/>
      <c r="S12820" s="545"/>
      <c r="T12820" s="25"/>
      <c r="U12820" s="25"/>
    </row>
    <row r="12821" spans="2:21">
      <c r="B12821" s="9"/>
      <c r="C12821" s="9"/>
      <c r="D12821" s="9"/>
      <c r="E12821" s="9"/>
      <c r="F12821" s="10"/>
      <c r="G12821" s="4"/>
      <c r="H12821" s="24"/>
      <c r="I12821" s="184"/>
      <c r="J12821" s="182"/>
      <c r="K12821" s="21"/>
      <c r="L12821" s="24"/>
      <c r="M12821" s="185"/>
      <c r="N12821" s="24"/>
      <c r="O12821" s="14"/>
      <c r="P12821" s="14"/>
      <c r="Q12821" s="39"/>
      <c r="R12821" s="545"/>
      <c r="S12821" s="545"/>
      <c r="T12821" s="25"/>
      <c r="U12821" s="25"/>
    </row>
    <row r="12822" spans="2:21">
      <c r="B12822" s="9"/>
      <c r="C12822" s="9"/>
      <c r="D12822" s="9"/>
      <c r="E12822" s="9"/>
      <c r="F12822" s="10"/>
      <c r="G12822" s="4"/>
      <c r="H12822" s="24"/>
      <c r="I12822" s="184"/>
      <c r="J12822" s="182"/>
      <c r="K12822" s="21"/>
      <c r="L12822" s="24"/>
      <c r="M12822" s="185"/>
      <c r="N12822" s="24"/>
      <c r="O12822" s="14"/>
      <c r="P12822" s="14"/>
      <c r="Q12822" s="39"/>
      <c r="R12822" s="545"/>
      <c r="S12822" s="545"/>
      <c r="T12822" s="25"/>
      <c r="U12822" s="25"/>
    </row>
    <row r="12823" spans="2:21">
      <c r="B12823" s="9"/>
      <c r="C12823" s="9"/>
      <c r="D12823" s="9"/>
      <c r="E12823" s="9"/>
      <c r="F12823" s="10"/>
      <c r="G12823" s="4"/>
      <c r="H12823" s="24"/>
      <c r="I12823" s="184"/>
      <c r="J12823" s="182"/>
      <c r="K12823" s="21"/>
      <c r="L12823" s="24"/>
      <c r="M12823" s="185"/>
      <c r="N12823" s="24"/>
      <c r="O12823" s="14"/>
      <c r="P12823" s="14"/>
      <c r="Q12823" s="39"/>
      <c r="R12823" s="545"/>
      <c r="S12823" s="545"/>
      <c r="T12823" s="25"/>
      <c r="U12823" s="25"/>
    </row>
    <row r="12824" spans="2:21">
      <c r="B12824" s="9"/>
      <c r="C12824" s="9"/>
      <c r="D12824" s="9"/>
      <c r="E12824" s="9"/>
      <c r="F12824" s="10"/>
      <c r="G12824" s="4"/>
      <c r="H12824" s="24"/>
      <c r="I12824" s="184"/>
      <c r="J12824" s="182"/>
      <c r="K12824" s="21"/>
      <c r="L12824" s="24"/>
      <c r="M12824" s="185"/>
      <c r="N12824" s="24"/>
      <c r="O12824" s="14"/>
      <c r="P12824" s="14"/>
      <c r="Q12824" s="39"/>
      <c r="R12824" s="545"/>
      <c r="S12824" s="545"/>
      <c r="T12824" s="25"/>
      <c r="U12824" s="25"/>
    </row>
    <row r="12825" spans="2:21">
      <c r="B12825" s="9"/>
      <c r="C12825" s="9"/>
      <c r="D12825" s="9"/>
      <c r="E12825" s="9"/>
      <c r="F12825" s="10"/>
      <c r="G12825" s="4"/>
      <c r="H12825" s="24"/>
      <c r="I12825" s="184"/>
      <c r="J12825" s="182"/>
      <c r="K12825" s="21"/>
      <c r="L12825" s="24"/>
      <c r="M12825" s="185"/>
      <c r="N12825" s="24"/>
      <c r="O12825" s="14"/>
      <c r="P12825" s="14"/>
      <c r="Q12825" s="39"/>
      <c r="R12825" s="545"/>
      <c r="S12825" s="545"/>
      <c r="T12825" s="25"/>
      <c r="U12825" s="25"/>
    </row>
    <row r="12826" spans="2:21">
      <c r="B12826" s="9"/>
      <c r="C12826" s="9"/>
      <c r="D12826" s="9"/>
      <c r="E12826" s="9"/>
      <c r="F12826" s="10"/>
      <c r="G12826" s="4"/>
      <c r="H12826" s="24"/>
      <c r="I12826" s="184"/>
      <c r="J12826" s="182"/>
      <c r="K12826" s="21"/>
      <c r="L12826" s="24"/>
      <c r="M12826" s="185"/>
      <c r="N12826" s="24"/>
      <c r="O12826" s="14"/>
      <c r="P12826" s="14"/>
      <c r="Q12826" s="39"/>
      <c r="R12826" s="545"/>
      <c r="S12826" s="545"/>
      <c r="T12826" s="25"/>
      <c r="U12826" s="25"/>
    </row>
    <row r="12827" spans="2:21">
      <c r="B12827" s="9"/>
      <c r="C12827" s="9"/>
      <c r="D12827" s="9"/>
      <c r="E12827" s="9"/>
      <c r="F12827" s="10"/>
      <c r="G12827" s="4"/>
      <c r="H12827" s="24"/>
      <c r="I12827" s="184"/>
      <c r="J12827" s="182"/>
      <c r="K12827" s="21"/>
      <c r="L12827" s="24"/>
      <c r="M12827" s="185"/>
      <c r="N12827" s="24"/>
      <c r="O12827" s="14"/>
      <c r="P12827" s="14"/>
      <c r="Q12827" s="39"/>
      <c r="R12827" s="545"/>
      <c r="S12827" s="545"/>
      <c r="T12827" s="25"/>
      <c r="U12827" s="25"/>
    </row>
    <row r="12828" spans="2:21">
      <c r="B12828" s="9"/>
      <c r="C12828" s="9"/>
      <c r="D12828" s="9"/>
      <c r="E12828" s="9"/>
      <c r="F12828" s="10"/>
      <c r="G12828" s="4"/>
      <c r="H12828" s="24"/>
      <c r="I12828" s="184"/>
      <c r="J12828" s="182"/>
      <c r="K12828" s="21"/>
      <c r="L12828" s="24"/>
      <c r="M12828" s="185"/>
      <c r="N12828" s="24"/>
      <c r="O12828" s="14"/>
      <c r="P12828" s="14"/>
      <c r="Q12828" s="39"/>
      <c r="R12828" s="545"/>
      <c r="S12828" s="545"/>
      <c r="T12828" s="25"/>
      <c r="U12828" s="25"/>
    </row>
    <row r="12829" spans="2:21">
      <c r="B12829" s="9"/>
      <c r="C12829" s="9"/>
      <c r="D12829" s="9"/>
      <c r="E12829" s="9"/>
      <c r="F12829" s="10"/>
      <c r="G12829" s="4"/>
      <c r="H12829" s="24"/>
      <c r="I12829" s="184"/>
      <c r="J12829" s="182"/>
      <c r="K12829" s="21"/>
      <c r="L12829" s="24"/>
      <c r="M12829" s="185"/>
      <c r="N12829" s="24"/>
      <c r="O12829" s="14"/>
      <c r="P12829" s="14"/>
      <c r="Q12829" s="39"/>
      <c r="R12829" s="545"/>
      <c r="S12829" s="545"/>
      <c r="T12829" s="25"/>
      <c r="U12829" s="25"/>
    </row>
    <row r="12830" spans="2:21">
      <c r="B12830" s="9"/>
      <c r="C12830" s="9"/>
      <c r="D12830" s="9"/>
      <c r="E12830" s="9"/>
      <c r="F12830" s="10"/>
      <c r="G12830" s="4"/>
      <c r="H12830" s="24"/>
      <c r="I12830" s="184"/>
      <c r="J12830" s="182"/>
      <c r="K12830" s="21"/>
      <c r="L12830" s="24"/>
      <c r="M12830" s="185"/>
      <c r="N12830" s="24"/>
      <c r="O12830" s="14"/>
      <c r="P12830" s="14"/>
      <c r="Q12830" s="39"/>
      <c r="R12830" s="545"/>
      <c r="S12830" s="545"/>
      <c r="T12830" s="25"/>
      <c r="U12830" s="25"/>
    </row>
    <row r="12831" spans="2:21">
      <c r="B12831" s="9"/>
      <c r="C12831" s="9"/>
      <c r="D12831" s="9"/>
      <c r="E12831" s="9"/>
      <c r="F12831" s="10"/>
      <c r="G12831" s="4"/>
      <c r="H12831" s="24"/>
      <c r="I12831" s="184"/>
      <c r="J12831" s="182"/>
      <c r="K12831" s="21"/>
      <c r="L12831" s="24"/>
      <c r="M12831" s="185"/>
      <c r="N12831" s="24"/>
      <c r="O12831" s="14"/>
      <c r="P12831" s="14"/>
      <c r="Q12831" s="39"/>
      <c r="R12831" s="545"/>
      <c r="S12831" s="545"/>
      <c r="T12831" s="25"/>
      <c r="U12831" s="25"/>
    </row>
    <row r="12832" spans="2:21">
      <c r="B12832" s="9"/>
      <c r="C12832" s="9"/>
      <c r="D12832" s="9"/>
      <c r="E12832" s="9"/>
      <c r="F12832" s="10"/>
      <c r="G12832" s="4"/>
      <c r="H12832" s="24"/>
      <c r="I12832" s="184"/>
      <c r="J12832" s="182"/>
      <c r="K12832" s="21"/>
      <c r="L12832" s="24"/>
      <c r="M12832" s="185"/>
      <c r="N12832" s="24"/>
      <c r="O12832" s="14"/>
      <c r="P12832" s="14"/>
      <c r="Q12832" s="39"/>
      <c r="R12832" s="545"/>
      <c r="S12832" s="545"/>
      <c r="T12832" s="25"/>
      <c r="U12832" s="25"/>
    </row>
    <row r="12833" spans="2:21">
      <c r="B12833" s="9"/>
      <c r="C12833" s="9"/>
      <c r="D12833" s="9"/>
      <c r="E12833" s="9"/>
      <c r="F12833" s="10"/>
      <c r="G12833" s="4"/>
      <c r="H12833" s="24"/>
      <c r="I12833" s="184"/>
      <c r="J12833" s="182"/>
      <c r="K12833" s="21"/>
      <c r="L12833" s="24"/>
      <c r="M12833" s="185"/>
      <c r="N12833" s="24"/>
      <c r="O12833" s="14"/>
      <c r="P12833" s="14"/>
      <c r="Q12833" s="39"/>
      <c r="R12833" s="545"/>
      <c r="S12833" s="545"/>
      <c r="T12833" s="25"/>
      <c r="U12833" s="25"/>
    </row>
    <row r="12834" spans="2:21">
      <c r="B12834" s="9"/>
      <c r="C12834" s="9"/>
      <c r="D12834" s="9"/>
      <c r="E12834" s="9"/>
      <c r="F12834" s="10"/>
      <c r="G12834" s="4"/>
      <c r="H12834" s="24"/>
      <c r="I12834" s="184"/>
      <c r="J12834" s="182"/>
      <c r="K12834" s="21"/>
      <c r="L12834" s="24"/>
      <c r="M12834" s="185"/>
      <c r="N12834" s="24"/>
      <c r="O12834" s="14"/>
      <c r="P12834" s="14"/>
      <c r="Q12834" s="39"/>
      <c r="R12834" s="545"/>
      <c r="S12834" s="545"/>
      <c r="T12834" s="25"/>
      <c r="U12834" s="25"/>
    </row>
    <row r="12835" spans="2:21">
      <c r="B12835" s="9"/>
      <c r="C12835" s="9"/>
      <c r="D12835" s="9"/>
      <c r="E12835" s="9"/>
      <c r="F12835" s="10"/>
      <c r="G12835" s="4"/>
      <c r="H12835" s="24"/>
      <c r="I12835" s="184"/>
      <c r="J12835" s="182"/>
      <c r="K12835" s="21"/>
      <c r="L12835" s="24"/>
      <c r="M12835" s="185"/>
      <c r="N12835" s="24"/>
      <c r="O12835" s="14"/>
      <c r="P12835" s="14"/>
      <c r="Q12835" s="39"/>
      <c r="R12835" s="545"/>
      <c r="S12835" s="545"/>
      <c r="T12835" s="25"/>
      <c r="U12835" s="25"/>
    </row>
    <row r="12836" spans="2:21">
      <c r="B12836" s="9"/>
      <c r="C12836" s="9"/>
      <c r="D12836" s="9"/>
      <c r="E12836" s="9"/>
      <c r="F12836" s="10"/>
      <c r="G12836" s="4"/>
      <c r="H12836" s="24"/>
      <c r="I12836" s="184"/>
      <c r="J12836" s="182"/>
      <c r="K12836" s="21"/>
      <c r="L12836" s="24"/>
      <c r="M12836" s="185"/>
      <c r="N12836" s="24"/>
      <c r="O12836" s="14"/>
      <c r="P12836" s="14"/>
      <c r="Q12836" s="39"/>
      <c r="R12836" s="545"/>
      <c r="S12836" s="545"/>
      <c r="T12836" s="25"/>
      <c r="U12836" s="25"/>
    </row>
    <row r="12837" spans="2:21">
      <c r="B12837" s="9"/>
      <c r="C12837" s="9"/>
      <c r="D12837" s="9"/>
      <c r="E12837" s="9"/>
      <c r="F12837" s="10"/>
      <c r="G12837" s="4"/>
      <c r="H12837" s="24"/>
      <c r="I12837" s="184"/>
      <c r="J12837" s="182"/>
      <c r="K12837" s="21"/>
      <c r="L12837" s="24"/>
      <c r="M12837" s="185"/>
      <c r="N12837" s="24"/>
      <c r="O12837" s="14"/>
      <c r="P12837" s="14"/>
      <c r="Q12837" s="39"/>
      <c r="R12837" s="545"/>
      <c r="S12837" s="545"/>
      <c r="T12837" s="25"/>
      <c r="U12837" s="25"/>
    </row>
    <row r="12838" spans="2:21">
      <c r="B12838" s="9"/>
      <c r="C12838" s="9"/>
      <c r="D12838" s="9"/>
      <c r="E12838" s="9"/>
      <c r="F12838" s="10"/>
      <c r="G12838" s="4"/>
      <c r="H12838" s="24"/>
      <c r="I12838" s="184"/>
      <c r="J12838" s="182"/>
      <c r="K12838" s="21"/>
      <c r="L12838" s="24"/>
      <c r="M12838" s="185"/>
      <c r="N12838" s="24"/>
      <c r="O12838" s="14"/>
      <c r="P12838" s="14"/>
      <c r="Q12838" s="39"/>
      <c r="R12838" s="545"/>
      <c r="S12838" s="545"/>
      <c r="T12838" s="25"/>
      <c r="U12838" s="25"/>
    </row>
    <row r="12839" spans="2:21">
      <c r="B12839" s="9"/>
      <c r="C12839" s="9"/>
      <c r="D12839" s="9"/>
      <c r="E12839" s="9"/>
      <c r="F12839" s="10"/>
      <c r="G12839" s="4"/>
      <c r="H12839" s="24"/>
      <c r="I12839" s="184"/>
      <c r="J12839" s="182"/>
      <c r="K12839" s="21"/>
      <c r="L12839" s="24"/>
      <c r="M12839" s="185"/>
      <c r="N12839" s="24"/>
      <c r="O12839" s="14"/>
      <c r="P12839" s="14"/>
      <c r="Q12839" s="39"/>
      <c r="R12839" s="545"/>
      <c r="S12839" s="545"/>
      <c r="T12839" s="25"/>
      <c r="U12839" s="25"/>
    </row>
    <row r="12840" spans="2:21">
      <c r="B12840" s="9"/>
      <c r="C12840" s="9"/>
      <c r="D12840" s="9"/>
      <c r="E12840" s="9"/>
      <c r="F12840" s="10"/>
      <c r="G12840" s="4"/>
      <c r="H12840" s="24"/>
      <c r="I12840" s="184"/>
      <c r="J12840" s="182"/>
      <c r="K12840" s="21"/>
      <c r="L12840" s="24"/>
      <c r="M12840" s="185"/>
      <c r="N12840" s="24"/>
      <c r="O12840" s="14"/>
      <c r="P12840" s="14"/>
      <c r="Q12840" s="39"/>
      <c r="R12840" s="545"/>
      <c r="S12840" s="545"/>
      <c r="T12840" s="25"/>
      <c r="U12840" s="25"/>
    </row>
    <row r="12841" spans="2:21">
      <c r="B12841" s="9"/>
      <c r="C12841" s="9"/>
      <c r="D12841" s="9"/>
      <c r="E12841" s="9"/>
      <c r="F12841" s="10"/>
      <c r="G12841" s="4"/>
      <c r="H12841" s="24"/>
      <c r="I12841" s="184"/>
      <c r="J12841" s="182"/>
      <c r="K12841" s="21"/>
      <c r="L12841" s="24"/>
      <c r="M12841" s="185"/>
      <c r="N12841" s="24"/>
      <c r="O12841" s="14"/>
      <c r="P12841" s="14"/>
      <c r="Q12841" s="39"/>
      <c r="R12841" s="545"/>
      <c r="S12841" s="545"/>
      <c r="T12841" s="25"/>
      <c r="U12841" s="25"/>
    </row>
    <row r="12842" spans="2:21">
      <c r="B12842" s="9"/>
      <c r="C12842" s="9"/>
      <c r="D12842" s="9"/>
      <c r="E12842" s="9"/>
      <c r="F12842" s="10"/>
      <c r="G12842" s="4"/>
      <c r="H12842" s="24"/>
      <c r="I12842" s="184"/>
      <c r="J12842" s="182"/>
      <c r="K12842" s="21"/>
      <c r="L12842" s="24"/>
      <c r="M12842" s="185"/>
      <c r="N12842" s="24"/>
      <c r="O12842" s="14"/>
      <c r="P12842" s="14"/>
      <c r="Q12842" s="39"/>
      <c r="R12842" s="545"/>
      <c r="S12842" s="545"/>
      <c r="T12842" s="25"/>
      <c r="U12842" s="25"/>
    </row>
    <row r="12843" spans="2:21">
      <c r="B12843" s="9"/>
      <c r="C12843" s="9"/>
      <c r="D12843" s="9"/>
      <c r="E12843" s="9"/>
      <c r="F12843" s="10"/>
      <c r="G12843" s="4"/>
      <c r="H12843" s="24"/>
      <c r="I12843" s="184"/>
      <c r="J12843" s="182"/>
      <c r="K12843" s="21"/>
      <c r="L12843" s="24"/>
      <c r="M12843" s="185"/>
      <c r="N12843" s="24"/>
      <c r="O12843" s="14"/>
      <c r="P12843" s="14"/>
      <c r="Q12843" s="39"/>
      <c r="R12843" s="545"/>
      <c r="S12843" s="545"/>
      <c r="T12843" s="25"/>
      <c r="U12843" s="25"/>
    </row>
    <row r="12844" spans="2:21">
      <c r="B12844" s="9"/>
      <c r="C12844" s="9"/>
      <c r="D12844" s="9"/>
      <c r="E12844" s="9"/>
      <c r="F12844" s="10"/>
      <c r="G12844" s="4"/>
      <c r="H12844" s="24"/>
      <c r="I12844" s="184"/>
      <c r="J12844" s="182"/>
      <c r="K12844" s="21"/>
      <c r="L12844" s="24"/>
      <c r="M12844" s="185"/>
      <c r="N12844" s="24"/>
      <c r="O12844" s="14"/>
      <c r="P12844" s="14"/>
      <c r="Q12844" s="39"/>
      <c r="R12844" s="545"/>
      <c r="S12844" s="545"/>
      <c r="T12844" s="25"/>
      <c r="U12844" s="25"/>
    </row>
    <row r="12845" spans="2:21">
      <c r="B12845" s="9"/>
      <c r="C12845" s="9"/>
      <c r="D12845" s="9"/>
      <c r="E12845" s="9"/>
      <c r="F12845" s="10"/>
      <c r="G12845" s="4"/>
      <c r="H12845" s="24"/>
      <c r="I12845" s="184"/>
      <c r="J12845" s="182"/>
      <c r="K12845" s="21"/>
      <c r="L12845" s="24"/>
      <c r="M12845" s="185"/>
      <c r="N12845" s="24"/>
      <c r="O12845" s="14"/>
      <c r="P12845" s="14"/>
      <c r="Q12845" s="39"/>
      <c r="R12845" s="545"/>
      <c r="S12845" s="545"/>
      <c r="T12845" s="25"/>
      <c r="U12845" s="25"/>
    </row>
    <row r="12846" spans="2:21">
      <c r="B12846" s="9"/>
      <c r="C12846" s="9"/>
      <c r="D12846" s="9"/>
      <c r="E12846" s="9"/>
      <c r="F12846" s="10"/>
      <c r="G12846" s="4"/>
      <c r="H12846" s="24"/>
      <c r="I12846" s="184"/>
      <c r="J12846" s="182"/>
      <c r="K12846" s="21"/>
      <c r="L12846" s="24"/>
      <c r="M12846" s="185"/>
      <c r="N12846" s="24"/>
      <c r="O12846" s="14"/>
      <c r="P12846" s="14"/>
      <c r="Q12846" s="39"/>
      <c r="R12846" s="545"/>
      <c r="S12846" s="545"/>
      <c r="T12846" s="25"/>
      <c r="U12846" s="25"/>
    </row>
    <row r="12847" spans="2:21">
      <c r="B12847" s="9"/>
      <c r="C12847" s="9"/>
      <c r="D12847" s="9"/>
      <c r="E12847" s="9"/>
      <c r="F12847" s="10"/>
      <c r="G12847" s="4"/>
      <c r="H12847" s="24"/>
      <c r="I12847" s="184"/>
      <c r="J12847" s="182"/>
      <c r="K12847" s="21"/>
      <c r="L12847" s="24"/>
      <c r="M12847" s="185"/>
      <c r="N12847" s="24"/>
      <c r="O12847" s="14"/>
      <c r="P12847" s="14"/>
      <c r="Q12847" s="39"/>
      <c r="R12847" s="545"/>
      <c r="S12847" s="545"/>
      <c r="T12847" s="25"/>
      <c r="U12847" s="25"/>
    </row>
    <row r="12848" spans="2:21">
      <c r="B12848" s="9"/>
      <c r="C12848" s="9"/>
      <c r="D12848" s="9"/>
      <c r="E12848" s="9"/>
      <c r="F12848" s="10"/>
      <c r="G12848" s="4"/>
      <c r="H12848" s="24"/>
      <c r="I12848" s="184"/>
      <c r="J12848" s="182"/>
      <c r="K12848" s="21"/>
      <c r="L12848" s="24"/>
      <c r="M12848" s="185"/>
      <c r="N12848" s="24"/>
      <c r="O12848" s="14"/>
      <c r="P12848" s="14"/>
      <c r="Q12848" s="39"/>
      <c r="R12848" s="545"/>
      <c r="S12848" s="545"/>
      <c r="T12848" s="25"/>
      <c r="U12848" s="25"/>
    </row>
    <row r="12849" spans="2:21">
      <c r="B12849" s="9"/>
      <c r="C12849" s="9"/>
      <c r="D12849" s="9"/>
      <c r="E12849" s="9"/>
      <c r="F12849" s="10"/>
      <c r="G12849" s="4"/>
      <c r="H12849" s="24"/>
      <c r="I12849" s="184"/>
      <c r="J12849" s="182"/>
      <c r="K12849" s="21"/>
      <c r="L12849" s="24"/>
      <c r="M12849" s="185"/>
      <c r="N12849" s="24"/>
      <c r="O12849" s="14"/>
      <c r="P12849" s="14"/>
      <c r="Q12849" s="39"/>
      <c r="R12849" s="545"/>
      <c r="S12849" s="545"/>
      <c r="T12849" s="25"/>
      <c r="U12849" s="25"/>
    </row>
    <row r="12850" spans="2:21">
      <c r="B12850" s="9"/>
      <c r="C12850" s="9"/>
      <c r="D12850" s="9"/>
      <c r="E12850" s="9"/>
      <c r="F12850" s="10"/>
      <c r="G12850" s="4"/>
      <c r="H12850" s="24"/>
      <c r="I12850" s="184"/>
      <c r="J12850" s="182"/>
      <c r="K12850" s="21"/>
      <c r="L12850" s="24"/>
      <c r="M12850" s="185"/>
      <c r="N12850" s="24"/>
      <c r="O12850" s="14"/>
      <c r="P12850" s="14"/>
      <c r="Q12850" s="39"/>
      <c r="R12850" s="545"/>
      <c r="S12850" s="545"/>
      <c r="T12850" s="25"/>
      <c r="U12850" s="25"/>
    </row>
    <row r="12851" spans="2:21">
      <c r="B12851" s="9"/>
      <c r="C12851" s="9"/>
      <c r="D12851" s="9"/>
      <c r="E12851" s="9"/>
      <c r="F12851" s="10"/>
      <c r="G12851" s="4"/>
      <c r="H12851" s="24"/>
      <c r="I12851" s="184"/>
      <c r="J12851" s="182"/>
      <c r="K12851" s="21"/>
      <c r="L12851" s="24"/>
      <c r="M12851" s="185"/>
      <c r="N12851" s="24"/>
      <c r="O12851" s="14"/>
      <c r="P12851" s="14"/>
      <c r="Q12851" s="39"/>
      <c r="R12851" s="545"/>
      <c r="S12851" s="545"/>
      <c r="T12851" s="25"/>
      <c r="U12851" s="25"/>
    </row>
    <row r="12852" spans="2:21">
      <c r="B12852" s="9"/>
      <c r="C12852" s="9"/>
      <c r="D12852" s="9"/>
      <c r="E12852" s="9"/>
      <c r="F12852" s="10"/>
      <c r="G12852" s="4"/>
      <c r="H12852" s="24"/>
      <c r="I12852" s="184"/>
      <c r="J12852" s="182"/>
      <c r="K12852" s="21"/>
      <c r="L12852" s="24"/>
      <c r="M12852" s="185"/>
      <c r="N12852" s="24"/>
      <c r="O12852" s="14"/>
      <c r="P12852" s="14"/>
      <c r="Q12852" s="39"/>
      <c r="R12852" s="545"/>
      <c r="S12852" s="545"/>
      <c r="T12852" s="25"/>
      <c r="U12852" s="25"/>
    </row>
    <row r="12853" spans="2:21">
      <c r="B12853" s="9"/>
      <c r="C12853" s="9"/>
      <c r="D12853" s="9"/>
      <c r="E12853" s="9"/>
      <c r="F12853" s="10"/>
      <c r="G12853" s="4"/>
      <c r="H12853" s="24"/>
      <c r="I12853" s="184"/>
      <c r="J12853" s="182"/>
      <c r="K12853" s="21"/>
      <c r="L12853" s="24"/>
      <c r="M12853" s="185"/>
      <c r="N12853" s="24"/>
      <c r="O12853" s="14"/>
      <c r="P12853" s="14"/>
      <c r="Q12853" s="39"/>
      <c r="R12853" s="545"/>
      <c r="S12853" s="545"/>
      <c r="T12853" s="25"/>
      <c r="U12853" s="25"/>
    </row>
    <row r="12854" spans="2:21">
      <c r="B12854" s="9"/>
      <c r="C12854" s="9"/>
      <c r="D12854" s="9"/>
      <c r="E12854" s="9"/>
      <c r="F12854" s="10"/>
      <c r="G12854" s="4"/>
      <c r="H12854" s="24"/>
      <c r="I12854" s="184"/>
      <c r="J12854" s="182"/>
      <c r="K12854" s="21"/>
      <c r="L12854" s="24"/>
      <c r="M12854" s="185"/>
      <c r="N12854" s="24"/>
      <c r="O12854" s="14"/>
      <c r="P12854" s="14"/>
      <c r="Q12854" s="39"/>
      <c r="R12854" s="545"/>
      <c r="S12854" s="545"/>
      <c r="T12854" s="25"/>
      <c r="U12854" s="25"/>
    </row>
    <row r="12855" spans="2:21">
      <c r="B12855" s="9"/>
      <c r="C12855" s="9"/>
      <c r="D12855" s="9"/>
      <c r="E12855" s="9"/>
      <c r="F12855" s="10"/>
      <c r="G12855" s="4"/>
      <c r="H12855" s="24"/>
      <c r="I12855" s="184"/>
      <c r="J12855" s="182"/>
      <c r="K12855" s="21"/>
      <c r="L12855" s="24"/>
      <c r="M12855" s="185"/>
      <c r="N12855" s="24"/>
      <c r="O12855" s="14"/>
      <c r="P12855" s="14"/>
      <c r="Q12855" s="39"/>
      <c r="R12855" s="545"/>
      <c r="S12855" s="545"/>
      <c r="T12855" s="25"/>
      <c r="U12855" s="25"/>
    </row>
    <row r="12856" spans="2:21">
      <c r="B12856" s="9"/>
      <c r="C12856" s="9"/>
      <c r="D12856" s="9"/>
      <c r="E12856" s="9"/>
      <c r="F12856" s="10"/>
      <c r="G12856" s="4"/>
      <c r="H12856" s="24"/>
      <c r="I12856" s="184"/>
      <c r="J12856" s="182"/>
      <c r="K12856" s="21"/>
      <c r="L12856" s="24"/>
      <c r="M12856" s="185"/>
      <c r="N12856" s="24"/>
      <c r="O12856" s="14"/>
      <c r="P12856" s="14"/>
      <c r="Q12856" s="39"/>
      <c r="R12856" s="545"/>
      <c r="S12856" s="545"/>
      <c r="T12856" s="25"/>
      <c r="U12856" s="25"/>
    </row>
    <row r="12857" spans="2:21">
      <c r="B12857" s="9"/>
      <c r="C12857" s="9"/>
      <c r="D12857" s="9"/>
      <c r="E12857" s="9"/>
      <c r="F12857" s="10"/>
      <c r="G12857" s="4"/>
      <c r="H12857" s="24"/>
      <c r="I12857" s="184"/>
      <c r="J12857" s="182"/>
      <c r="K12857" s="21"/>
      <c r="L12857" s="24"/>
      <c r="M12857" s="185"/>
      <c r="N12857" s="24"/>
      <c r="O12857" s="14"/>
      <c r="P12857" s="14"/>
      <c r="Q12857" s="39"/>
      <c r="R12857" s="545"/>
      <c r="S12857" s="545"/>
      <c r="T12857" s="25"/>
      <c r="U12857" s="25"/>
    </row>
    <row r="12858" spans="2:21">
      <c r="B12858" s="9"/>
      <c r="C12858" s="9"/>
      <c r="D12858" s="9"/>
      <c r="E12858" s="9"/>
      <c r="F12858" s="10"/>
      <c r="G12858" s="4"/>
      <c r="H12858" s="24"/>
      <c r="I12858" s="184"/>
      <c r="J12858" s="182"/>
      <c r="K12858" s="21"/>
      <c r="L12858" s="24"/>
      <c r="M12858" s="185"/>
      <c r="N12858" s="24"/>
      <c r="O12858" s="14"/>
      <c r="P12858" s="14"/>
      <c r="Q12858" s="39"/>
      <c r="R12858" s="545"/>
      <c r="S12858" s="545"/>
      <c r="T12858" s="25"/>
      <c r="U12858" s="25"/>
    </row>
    <row r="12859" spans="2:21">
      <c r="B12859" s="9"/>
      <c r="C12859" s="9"/>
      <c r="D12859" s="9"/>
      <c r="E12859" s="9"/>
      <c r="F12859" s="10"/>
      <c r="G12859" s="4"/>
      <c r="H12859" s="24"/>
      <c r="I12859" s="184"/>
      <c r="J12859" s="182"/>
      <c r="K12859" s="21"/>
      <c r="L12859" s="24"/>
      <c r="M12859" s="185"/>
      <c r="N12859" s="24"/>
      <c r="O12859" s="14"/>
      <c r="P12859" s="14"/>
      <c r="Q12859" s="39"/>
      <c r="R12859" s="545"/>
      <c r="S12859" s="545"/>
      <c r="T12859" s="25"/>
      <c r="U12859" s="25"/>
    </row>
    <row r="12860" spans="2:21">
      <c r="B12860" s="9"/>
      <c r="C12860" s="9"/>
      <c r="D12860" s="9"/>
      <c r="E12860" s="9"/>
      <c r="F12860" s="10"/>
      <c r="G12860" s="4"/>
      <c r="H12860" s="24"/>
      <c r="I12860" s="184"/>
      <c r="J12860" s="182"/>
      <c r="K12860" s="21"/>
      <c r="L12860" s="24"/>
      <c r="M12860" s="185"/>
      <c r="N12860" s="24"/>
      <c r="O12860" s="14"/>
      <c r="P12860" s="14"/>
      <c r="Q12860" s="39"/>
      <c r="R12860" s="545"/>
      <c r="S12860" s="545"/>
      <c r="T12860" s="25"/>
      <c r="U12860" s="25"/>
    </row>
    <row r="12861" spans="2:21">
      <c r="B12861" s="9"/>
      <c r="C12861" s="9"/>
      <c r="D12861" s="9"/>
      <c r="E12861" s="9"/>
      <c r="F12861" s="10"/>
      <c r="G12861" s="4"/>
      <c r="H12861" s="24"/>
      <c r="I12861" s="184"/>
      <c r="J12861" s="182"/>
      <c r="K12861" s="21"/>
      <c r="L12861" s="24"/>
      <c r="M12861" s="185"/>
      <c r="N12861" s="24"/>
      <c r="O12861" s="14"/>
      <c r="P12861" s="14"/>
      <c r="Q12861" s="39"/>
      <c r="R12861" s="545"/>
      <c r="S12861" s="545"/>
      <c r="T12861" s="25"/>
      <c r="U12861" s="25"/>
    </row>
    <row r="12862" spans="2:21">
      <c r="B12862" s="9"/>
      <c r="C12862" s="9"/>
      <c r="D12862" s="9"/>
      <c r="E12862" s="9"/>
      <c r="F12862" s="10"/>
      <c r="G12862" s="4"/>
      <c r="H12862" s="24"/>
      <c r="I12862" s="184"/>
      <c r="J12862" s="182"/>
      <c r="K12862" s="21"/>
      <c r="L12862" s="24"/>
      <c r="M12862" s="185"/>
      <c r="N12862" s="24"/>
      <c r="O12862" s="14"/>
      <c r="P12862" s="14"/>
      <c r="Q12862" s="39"/>
      <c r="R12862" s="545"/>
      <c r="S12862" s="545"/>
      <c r="T12862" s="25"/>
      <c r="U12862" s="25"/>
    </row>
    <row r="12863" spans="2:21">
      <c r="B12863" s="9"/>
      <c r="C12863" s="9"/>
      <c r="D12863" s="9"/>
      <c r="E12863" s="9"/>
      <c r="F12863" s="10"/>
      <c r="G12863" s="4"/>
      <c r="H12863" s="24"/>
      <c r="I12863" s="184"/>
      <c r="J12863" s="182"/>
      <c r="K12863" s="21"/>
      <c r="L12863" s="24"/>
      <c r="M12863" s="185"/>
      <c r="N12863" s="24"/>
      <c r="O12863" s="14"/>
      <c r="P12863" s="14"/>
      <c r="Q12863" s="39"/>
      <c r="R12863" s="545"/>
      <c r="S12863" s="545"/>
      <c r="T12863" s="25"/>
      <c r="U12863" s="25"/>
    </row>
    <row r="12864" spans="2:21">
      <c r="B12864" s="9"/>
      <c r="C12864" s="9"/>
      <c r="D12864" s="9"/>
      <c r="E12864" s="9"/>
      <c r="F12864" s="10"/>
      <c r="G12864" s="4"/>
      <c r="H12864" s="24"/>
      <c r="I12864" s="184"/>
      <c r="J12864" s="182"/>
      <c r="K12864" s="21"/>
      <c r="L12864" s="24"/>
      <c r="M12864" s="185"/>
      <c r="N12864" s="24"/>
      <c r="O12864" s="14"/>
      <c r="P12864" s="14"/>
      <c r="Q12864" s="39"/>
      <c r="R12864" s="545"/>
      <c r="S12864" s="545"/>
      <c r="T12864" s="25"/>
      <c r="U12864" s="25"/>
    </row>
    <row r="12865" spans="2:21">
      <c r="B12865" s="9"/>
      <c r="C12865" s="9"/>
      <c r="D12865" s="9"/>
      <c r="E12865" s="9"/>
      <c r="F12865" s="10"/>
      <c r="G12865" s="4"/>
      <c r="H12865" s="24"/>
      <c r="I12865" s="184"/>
      <c r="J12865" s="182"/>
      <c r="K12865" s="21"/>
      <c r="L12865" s="24"/>
      <c r="M12865" s="185"/>
      <c r="N12865" s="24"/>
      <c r="O12865" s="14"/>
      <c r="P12865" s="14"/>
      <c r="Q12865" s="39"/>
      <c r="R12865" s="545"/>
      <c r="S12865" s="545"/>
      <c r="T12865" s="25"/>
      <c r="U12865" s="25"/>
    </row>
    <row r="12866" spans="2:21">
      <c r="B12866" s="9"/>
      <c r="C12866" s="9"/>
      <c r="D12866" s="9"/>
      <c r="E12866" s="9"/>
      <c r="F12866" s="10"/>
      <c r="G12866" s="4"/>
      <c r="H12866" s="24"/>
      <c r="I12866" s="184"/>
      <c r="J12866" s="182"/>
      <c r="K12866" s="21"/>
      <c r="L12866" s="24"/>
      <c r="M12866" s="185"/>
      <c r="N12866" s="24"/>
      <c r="O12866" s="14"/>
      <c r="P12866" s="14"/>
      <c r="Q12866" s="39"/>
      <c r="R12866" s="545"/>
      <c r="S12866" s="545"/>
      <c r="T12866" s="25"/>
      <c r="U12866" s="25"/>
    </row>
    <row r="12867" spans="2:21">
      <c r="B12867" s="9"/>
      <c r="C12867" s="9"/>
      <c r="D12867" s="9"/>
      <c r="E12867" s="9"/>
      <c r="F12867" s="10"/>
      <c r="G12867" s="4"/>
      <c r="H12867" s="24"/>
      <c r="I12867" s="184"/>
      <c r="J12867" s="182"/>
      <c r="K12867" s="21"/>
      <c r="L12867" s="24"/>
      <c r="M12867" s="185"/>
      <c r="N12867" s="24"/>
      <c r="O12867" s="14"/>
      <c r="P12867" s="14"/>
      <c r="Q12867" s="39"/>
      <c r="R12867" s="545"/>
      <c r="S12867" s="545"/>
      <c r="T12867" s="25"/>
      <c r="U12867" s="25"/>
    </row>
    <row r="12868" spans="2:21">
      <c r="B12868" s="9"/>
      <c r="C12868" s="9"/>
      <c r="D12868" s="9"/>
      <c r="E12868" s="9"/>
      <c r="F12868" s="10"/>
      <c r="G12868" s="4"/>
      <c r="H12868" s="24"/>
      <c r="I12868" s="184"/>
      <c r="J12868" s="182"/>
      <c r="K12868" s="21"/>
      <c r="L12868" s="24"/>
      <c r="M12868" s="185"/>
      <c r="N12868" s="24"/>
      <c r="O12868" s="14"/>
      <c r="P12868" s="14"/>
      <c r="Q12868" s="39"/>
      <c r="R12868" s="545"/>
      <c r="S12868" s="545"/>
      <c r="T12868" s="25"/>
      <c r="U12868" s="25"/>
    </row>
    <row r="12869" spans="2:21">
      <c r="B12869" s="9"/>
      <c r="C12869" s="9"/>
      <c r="D12869" s="9"/>
      <c r="E12869" s="9"/>
      <c r="F12869" s="10"/>
      <c r="G12869" s="4"/>
      <c r="H12869" s="24"/>
      <c r="I12869" s="184"/>
      <c r="J12869" s="182"/>
      <c r="K12869" s="21"/>
      <c r="L12869" s="24"/>
      <c r="M12869" s="185"/>
      <c r="N12869" s="24"/>
      <c r="O12869" s="14"/>
      <c r="P12869" s="14"/>
      <c r="Q12869" s="39"/>
      <c r="R12869" s="545"/>
      <c r="S12869" s="545"/>
      <c r="T12869" s="25"/>
      <c r="U12869" s="25"/>
    </row>
    <row r="12870" spans="2:21">
      <c r="B12870" s="9"/>
      <c r="C12870" s="9"/>
      <c r="D12870" s="9"/>
      <c r="E12870" s="9"/>
      <c r="F12870" s="10"/>
      <c r="G12870" s="4"/>
      <c r="H12870" s="24"/>
      <c r="I12870" s="184"/>
      <c r="J12870" s="182"/>
      <c r="K12870" s="21"/>
      <c r="L12870" s="24"/>
      <c r="M12870" s="185"/>
      <c r="N12870" s="24"/>
      <c r="O12870" s="14"/>
      <c r="P12870" s="14"/>
      <c r="Q12870" s="39"/>
      <c r="R12870" s="545"/>
      <c r="S12870" s="545"/>
      <c r="T12870" s="25"/>
      <c r="U12870" s="25"/>
    </row>
    <row r="12871" spans="2:21">
      <c r="B12871" s="9"/>
      <c r="C12871" s="9"/>
      <c r="D12871" s="9"/>
      <c r="E12871" s="9"/>
      <c r="F12871" s="10"/>
      <c r="G12871" s="4"/>
      <c r="H12871" s="24"/>
      <c r="I12871" s="184"/>
      <c r="J12871" s="182"/>
      <c r="K12871" s="21"/>
      <c r="L12871" s="24"/>
      <c r="M12871" s="185"/>
      <c r="N12871" s="24"/>
      <c r="O12871" s="14"/>
      <c r="P12871" s="14"/>
      <c r="Q12871" s="39"/>
      <c r="R12871" s="545"/>
      <c r="S12871" s="545"/>
      <c r="T12871" s="25"/>
      <c r="U12871" s="25"/>
    </row>
    <row r="12872" spans="2:21">
      <c r="B12872" s="9"/>
      <c r="C12872" s="9"/>
      <c r="D12872" s="9"/>
      <c r="E12872" s="9"/>
      <c r="F12872" s="10"/>
      <c r="G12872" s="4"/>
      <c r="H12872" s="24"/>
      <c r="I12872" s="184"/>
      <c r="J12872" s="182"/>
      <c r="K12872" s="21"/>
      <c r="L12872" s="24"/>
      <c r="M12872" s="185"/>
      <c r="N12872" s="24"/>
      <c r="O12872" s="14"/>
      <c r="P12872" s="14"/>
      <c r="Q12872" s="39"/>
      <c r="R12872" s="545"/>
      <c r="S12872" s="545"/>
      <c r="T12872" s="25"/>
      <c r="U12872" s="25"/>
    </row>
    <row r="12873" spans="2:21">
      <c r="B12873" s="9"/>
      <c r="C12873" s="9"/>
      <c r="D12873" s="9"/>
      <c r="E12873" s="9"/>
      <c r="F12873" s="10"/>
      <c r="G12873" s="4"/>
      <c r="H12873" s="24"/>
      <c r="I12873" s="184"/>
      <c r="J12873" s="182"/>
      <c r="K12873" s="21"/>
      <c r="L12873" s="24"/>
      <c r="M12873" s="185"/>
      <c r="N12873" s="24"/>
      <c r="O12873" s="14"/>
      <c r="P12873" s="14"/>
      <c r="Q12873" s="39"/>
      <c r="R12873" s="545"/>
      <c r="S12873" s="545"/>
      <c r="T12873" s="25"/>
      <c r="U12873" s="25"/>
    </row>
    <row r="12874" spans="2:21">
      <c r="B12874" s="9"/>
      <c r="C12874" s="9"/>
      <c r="D12874" s="9"/>
      <c r="E12874" s="9"/>
      <c r="F12874" s="10"/>
      <c r="G12874" s="4"/>
      <c r="H12874" s="24"/>
      <c r="I12874" s="184"/>
      <c r="J12874" s="182"/>
      <c r="K12874" s="21"/>
      <c r="L12874" s="24"/>
      <c r="M12874" s="185"/>
      <c r="N12874" s="24"/>
      <c r="O12874" s="14"/>
      <c r="P12874" s="14"/>
      <c r="Q12874" s="39"/>
      <c r="R12874" s="545"/>
      <c r="S12874" s="545"/>
      <c r="T12874" s="25"/>
      <c r="U12874" s="25"/>
    </row>
    <row r="12875" spans="2:21">
      <c r="B12875" s="9"/>
      <c r="C12875" s="9"/>
      <c r="D12875" s="9"/>
      <c r="E12875" s="9"/>
      <c r="F12875" s="10"/>
      <c r="G12875" s="4"/>
      <c r="H12875" s="24"/>
      <c r="I12875" s="184"/>
      <c r="J12875" s="182"/>
      <c r="K12875" s="21"/>
      <c r="L12875" s="24"/>
      <c r="M12875" s="185"/>
      <c r="N12875" s="24"/>
      <c r="O12875" s="14"/>
      <c r="P12875" s="14"/>
      <c r="Q12875" s="39"/>
      <c r="R12875" s="545"/>
      <c r="S12875" s="545"/>
      <c r="T12875" s="25"/>
      <c r="U12875" s="25"/>
    </row>
    <row r="12876" spans="2:21">
      <c r="B12876" s="9"/>
      <c r="C12876" s="9"/>
      <c r="D12876" s="9"/>
      <c r="E12876" s="9"/>
      <c r="F12876" s="10"/>
      <c r="G12876" s="4"/>
      <c r="H12876" s="24"/>
      <c r="I12876" s="184"/>
      <c r="J12876" s="182"/>
      <c r="K12876" s="21"/>
      <c r="L12876" s="24"/>
      <c r="M12876" s="185"/>
      <c r="N12876" s="24"/>
      <c r="O12876" s="14"/>
      <c r="P12876" s="14"/>
      <c r="Q12876" s="39"/>
      <c r="R12876" s="545"/>
      <c r="S12876" s="545"/>
      <c r="T12876" s="25"/>
      <c r="U12876" s="25"/>
    </row>
    <row r="12877" spans="2:21">
      <c r="B12877" s="9"/>
      <c r="C12877" s="9"/>
      <c r="D12877" s="9"/>
      <c r="E12877" s="9"/>
      <c r="F12877" s="10"/>
      <c r="G12877" s="4"/>
      <c r="H12877" s="24"/>
      <c r="I12877" s="184"/>
      <c r="J12877" s="182"/>
      <c r="K12877" s="21"/>
      <c r="L12877" s="24"/>
      <c r="M12877" s="185"/>
      <c r="N12877" s="24"/>
      <c r="O12877" s="14"/>
      <c r="P12877" s="14"/>
      <c r="Q12877" s="39"/>
      <c r="R12877" s="545"/>
      <c r="S12877" s="545"/>
      <c r="T12877" s="25"/>
      <c r="U12877" s="25"/>
    </row>
    <row r="12878" spans="2:21">
      <c r="B12878" s="9"/>
      <c r="C12878" s="9"/>
      <c r="D12878" s="9"/>
      <c r="E12878" s="9"/>
      <c r="F12878" s="10"/>
      <c r="G12878" s="4"/>
      <c r="H12878" s="24"/>
      <c r="I12878" s="184"/>
      <c r="J12878" s="182"/>
      <c r="K12878" s="21"/>
      <c r="L12878" s="24"/>
      <c r="M12878" s="185"/>
      <c r="N12878" s="24"/>
      <c r="O12878" s="14"/>
      <c r="P12878" s="14"/>
      <c r="Q12878" s="39"/>
      <c r="R12878" s="545"/>
      <c r="S12878" s="545"/>
      <c r="T12878" s="25"/>
      <c r="U12878" s="25"/>
    </row>
    <row r="12879" spans="2:21">
      <c r="B12879" s="9"/>
      <c r="C12879" s="9"/>
      <c r="D12879" s="9"/>
      <c r="E12879" s="9"/>
      <c r="F12879" s="10"/>
      <c r="G12879" s="4"/>
      <c r="H12879" s="24"/>
      <c r="I12879" s="184"/>
      <c r="J12879" s="182"/>
      <c r="K12879" s="21"/>
      <c r="L12879" s="24"/>
      <c r="M12879" s="185"/>
      <c r="N12879" s="24"/>
      <c r="O12879" s="14"/>
      <c r="P12879" s="14"/>
      <c r="Q12879" s="39"/>
      <c r="R12879" s="545"/>
      <c r="S12879" s="545"/>
      <c r="T12879" s="25"/>
      <c r="U12879" s="25"/>
    </row>
    <row r="12880" spans="2:21">
      <c r="B12880" s="9"/>
      <c r="C12880" s="9"/>
      <c r="D12880" s="9"/>
      <c r="E12880" s="9"/>
      <c r="F12880" s="10"/>
      <c r="G12880" s="4"/>
      <c r="H12880" s="24"/>
      <c r="I12880" s="184"/>
      <c r="J12880" s="182"/>
      <c r="K12880" s="21"/>
      <c r="L12880" s="24"/>
      <c r="M12880" s="185"/>
      <c r="N12880" s="24"/>
      <c r="O12880" s="14"/>
      <c r="P12880" s="14"/>
      <c r="Q12880" s="39"/>
      <c r="R12880" s="545"/>
      <c r="S12880" s="545"/>
      <c r="T12880" s="25"/>
      <c r="U12880" s="25"/>
    </row>
    <row r="12881" spans="2:21">
      <c r="B12881" s="9"/>
      <c r="C12881" s="9"/>
      <c r="D12881" s="9"/>
      <c r="E12881" s="9"/>
      <c r="F12881" s="10"/>
      <c r="G12881" s="4"/>
      <c r="H12881" s="24"/>
      <c r="I12881" s="184"/>
      <c r="J12881" s="182"/>
      <c r="K12881" s="21"/>
      <c r="L12881" s="24"/>
      <c r="M12881" s="185"/>
      <c r="N12881" s="24"/>
      <c r="O12881" s="14"/>
      <c r="P12881" s="14"/>
      <c r="Q12881" s="39"/>
      <c r="R12881" s="545"/>
      <c r="S12881" s="545"/>
      <c r="T12881" s="25"/>
      <c r="U12881" s="25"/>
    </row>
    <row r="12882" spans="2:21">
      <c r="B12882" s="9"/>
      <c r="C12882" s="9"/>
      <c r="D12882" s="9"/>
      <c r="E12882" s="9"/>
      <c r="F12882" s="10"/>
      <c r="G12882" s="4"/>
      <c r="H12882" s="24"/>
      <c r="I12882" s="184"/>
      <c r="J12882" s="182"/>
      <c r="K12882" s="21"/>
      <c r="L12882" s="24"/>
      <c r="M12882" s="185"/>
      <c r="N12882" s="24"/>
      <c r="O12882" s="14"/>
      <c r="P12882" s="14"/>
      <c r="Q12882" s="39"/>
      <c r="R12882" s="545"/>
      <c r="S12882" s="545"/>
      <c r="T12882" s="25"/>
      <c r="U12882" s="25"/>
    </row>
    <row r="12883" spans="2:21">
      <c r="B12883" s="9"/>
      <c r="C12883" s="9"/>
      <c r="D12883" s="9"/>
      <c r="E12883" s="9"/>
      <c r="F12883" s="10"/>
      <c r="G12883" s="4"/>
      <c r="H12883" s="24"/>
      <c r="I12883" s="184"/>
      <c r="J12883" s="182"/>
      <c r="K12883" s="21"/>
      <c r="L12883" s="24"/>
      <c r="M12883" s="185"/>
      <c r="N12883" s="24"/>
      <c r="O12883" s="14"/>
      <c r="P12883" s="14"/>
      <c r="Q12883" s="39"/>
      <c r="R12883" s="545"/>
      <c r="S12883" s="545"/>
      <c r="T12883" s="25"/>
      <c r="U12883" s="25"/>
    </row>
    <row r="12884" spans="2:21">
      <c r="B12884" s="9"/>
      <c r="C12884" s="9"/>
      <c r="D12884" s="9"/>
      <c r="E12884" s="9"/>
      <c r="F12884" s="10"/>
      <c r="G12884" s="4"/>
      <c r="H12884" s="24"/>
      <c r="I12884" s="184"/>
      <c r="J12884" s="182"/>
      <c r="K12884" s="21"/>
      <c r="L12884" s="24"/>
      <c r="M12884" s="185"/>
      <c r="N12884" s="24"/>
      <c r="O12884" s="14"/>
      <c r="P12884" s="14"/>
      <c r="Q12884" s="39"/>
      <c r="R12884" s="545"/>
      <c r="S12884" s="545"/>
      <c r="T12884" s="25"/>
      <c r="U12884" s="25"/>
    </row>
    <row r="12885" spans="2:21">
      <c r="B12885" s="9"/>
      <c r="C12885" s="9"/>
      <c r="D12885" s="9"/>
      <c r="E12885" s="9"/>
      <c r="F12885" s="10"/>
      <c r="G12885" s="4"/>
      <c r="H12885" s="24"/>
      <c r="I12885" s="184"/>
      <c r="J12885" s="182"/>
      <c r="K12885" s="21"/>
      <c r="L12885" s="24"/>
      <c r="M12885" s="185"/>
      <c r="N12885" s="24"/>
      <c r="O12885" s="14"/>
      <c r="P12885" s="14"/>
      <c r="Q12885" s="39"/>
      <c r="R12885" s="545"/>
      <c r="S12885" s="545"/>
      <c r="T12885" s="25"/>
      <c r="U12885" s="25"/>
    </row>
    <row r="12886" spans="2:21">
      <c r="B12886" s="9"/>
      <c r="C12886" s="9"/>
      <c r="D12886" s="9"/>
      <c r="E12886" s="9"/>
      <c r="F12886" s="10"/>
      <c r="G12886" s="4"/>
      <c r="H12886" s="24"/>
      <c r="I12886" s="184"/>
      <c r="J12886" s="182"/>
      <c r="K12886" s="21"/>
      <c r="L12886" s="24"/>
      <c r="M12886" s="185"/>
      <c r="N12886" s="24"/>
      <c r="O12886" s="14"/>
      <c r="P12886" s="14"/>
      <c r="Q12886" s="39"/>
      <c r="R12886" s="545"/>
      <c r="S12886" s="545"/>
      <c r="T12886" s="25"/>
      <c r="U12886" s="25"/>
    </row>
    <row r="12887" spans="2:21">
      <c r="B12887" s="9"/>
      <c r="C12887" s="9"/>
      <c r="D12887" s="9"/>
      <c r="E12887" s="9"/>
      <c r="F12887" s="10"/>
      <c r="G12887" s="4"/>
      <c r="H12887" s="24"/>
      <c r="I12887" s="184"/>
      <c r="J12887" s="182"/>
      <c r="K12887" s="21"/>
      <c r="L12887" s="24"/>
      <c r="M12887" s="185"/>
      <c r="N12887" s="24"/>
      <c r="O12887" s="14"/>
      <c r="P12887" s="14"/>
      <c r="Q12887" s="39"/>
      <c r="R12887" s="545"/>
      <c r="S12887" s="545"/>
      <c r="T12887" s="25"/>
      <c r="U12887" s="25"/>
    </row>
    <row r="12888" spans="2:21">
      <c r="B12888" s="9"/>
      <c r="C12888" s="9"/>
      <c r="D12888" s="9"/>
      <c r="E12888" s="9"/>
      <c r="F12888" s="10"/>
      <c r="G12888" s="4"/>
      <c r="H12888" s="24"/>
      <c r="I12888" s="184"/>
      <c r="J12888" s="182"/>
      <c r="K12888" s="21"/>
      <c r="L12888" s="24"/>
      <c r="M12888" s="185"/>
      <c r="N12888" s="24"/>
      <c r="O12888" s="14"/>
      <c r="P12888" s="14"/>
      <c r="Q12888" s="39"/>
      <c r="R12888" s="545"/>
      <c r="S12888" s="545"/>
      <c r="T12888" s="25"/>
      <c r="U12888" s="25"/>
    </row>
    <row r="12889" spans="2:21">
      <c r="B12889" s="9"/>
      <c r="C12889" s="9"/>
      <c r="D12889" s="9"/>
      <c r="E12889" s="9"/>
      <c r="F12889" s="10"/>
      <c r="G12889" s="4"/>
      <c r="H12889" s="24"/>
      <c r="I12889" s="184"/>
      <c r="J12889" s="182"/>
      <c r="K12889" s="21"/>
      <c r="L12889" s="24"/>
      <c r="M12889" s="185"/>
      <c r="N12889" s="24"/>
      <c r="O12889" s="14"/>
      <c r="P12889" s="14"/>
      <c r="Q12889" s="39"/>
      <c r="R12889" s="545"/>
      <c r="S12889" s="545"/>
      <c r="T12889" s="25"/>
      <c r="U12889" s="25"/>
    </row>
    <row r="12890" spans="2:21">
      <c r="B12890" s="9"/>
      <c r="C12890" s="9"/>
      <c r="D12890" s="9"/>
      <c r="E12890" s="9"/>
      <c r="F12890" s="10"/>
      <c r="G12890" s="4"/>
      <c r="H12890" s="24"/>
      <c r="I12890" s="184"/>
      <c r="J12890" s="182"/>
      <c r="K12890" s="21"/>
      <c r="L12890" s="24"/>
      <c r="M12890" s="185"/>
      <c r="N12890" s="24"/>
      <c r="O12890" s="14"/>
      <c r="P12890" s="14"/>
      <c r="Q12890" s="39"/>
      <c r="R12890" s="545"/>
      <c r="S12890" s="545"/>
      <c r="T12890" s="25"/>
      <c r="U12890" s="25"/>
    </row>
    <row r="12891" spans="2:21">
      <c r="B12891" s="9"/>
      <c r="C12891" s="9"/>
      <c r="D12891" s="9"/>
      <c r="E12891" s="9"/>
      <c r="F12891" s="10"/>
      <c r="G12891" s="4"/>
      <c r="H12891" s="24"/>
      <c r="I12891" s="184"/>
      <c r="J12891" s="182"/>
      <c r="K12891" s="21"/>
      <c r="L12891" s="24"/>
      <c r="M12891" s="185"/>
      <c r="N12891" s="24"/>
      <c r="O12891" s="14"/>
      <c r="P12891" s="14"/>
      <c r="Q12891" s="39"/>
      <c r="R12891" s="545"/>
      <c r="S12891" s="545"/>
      <c r="T12891" s="25"/>
      <c r="U12891" s="25"/>
    </row>
    <row r="12892" spans="2:21">
      <c r="B12892" s="9"/>
      <c r="C12892" s="9"/>
      <c r="D12892" s="9"/>
      <c r="E12892" s="9"/>
      <c r="F12892" s="10"/>
      <c r="G12892" s="4"/>
      <c r="H12892" s="24"/>
      <c r="I12892" s="184"/>
      <c r="J12892" s="182"/>
      <c r="K12892" s="21"/>
      <c r="L12892" s="24"/>
      <c r="M12892" s="185"/>
      <c r="N12892" s="24"/>
      <c r="O12892" s="14"/>
      <c r="P12892" s="14"/>
      <c r="Q12892" s="39"/>
      <c r="R12892" s="545"/>
      <c r="S12892" s="545"/>
      <c r="T12892" s="25"/>
      <c r="U12892" s="25"/>
    </row>
    <row r="12893" spans="2:21">
      <c r="B12893" s="9"/>
      <c r="C12893" s="9"/>
      <c r="D12893" s="9"/>
      <c r="E12893" s="9"/>
      <c r="F12893" s="10"/>
      <c r="G12893" s="4"/>
      <c r="H12893" s="24"/>
      <c r="I12893" s="184"/>
      <c r="J12893" s="182"/>
      <c r="K12893" s="21"/>
      <c r="L12893" s="24"/>
      <c r="M12893" s="185"/>
      <c r="N12893" s="24"/>
      <c r="O12893" s="14"/>
      <c r="P12893" s="14"/>
      <c r="Q12893" s="39"/>
      <c r="R12893" s="545"/>
      <c r="S12893" s="545"/>
      <c r="T12893" s="25"/>
      <c r="U12893" s="25"/>
    </row>
    <row r="12894" spans="2:21">
      <c r="B12894" s="9"/>
      <c r="C12894" s="9"/>
      <c r="D12894" s="9"/>
      <c r="E12894" s="9"/>
      <c r="F12894" s="10"/>
      <c r="G12894" s="4"/>
      <c r="H12894" s="24"/>
      <c r="I12894" s="184"/>
      <c r="J12894" s="182"/>
      <c r="K12894" s="21"/>
      <c r="L12894" s="24"/>
      <c r="M12894" s="185"/>
      <c r="N12894" s="24"/>
      <c r="O12894" s="14"/>
      <c r="P12894" s="14"/>
      <c r="Q12894" s="39"/>
      <c r="R12894" s="545"/>
      <c r="S12894" s="545"/>
      <c r="T12894" s="25"/>
      <c r="U12894" s="25"/>
    </row>
    <row r="12895" spans="2:21">
      <c r="B12895" s="9"/>
      <c r="C12895" s="9"/>
      <c r="D12895" s="9"/>
      <c r="E12895" s="9"/>
      <c r="F12895" s="10"/>
      <c r="G12895" s="4"/>
      <c r="H12895" s="24"/>
      <c r="I12895" s="184"/>
      <c r="J12895" s="182"/>
      <c r="K12895" s="21"/>
      <c r="L12895" s="24"/>
      <c r="M12895" s="185"/>
      <c r="N12895" s="24"/>
      <c r="O12895" s="14"/>
      <c r="P12895" s="14"/>
      <c r="Q12895" s="39"/>
      <c r="R12895" s="545"/>
      <c r="S12895" s="545"/>
      <c r="T12895" s="25"/>
      <c r="U12895" s="25"/>
    </row>
    <row r="12896" spans="2:21">
      <c r="B12896" s="9"/>
      <c r="C12896" s="9"/>
      <c r="D12896" s="9"/>
      <c r="E12896" s="9"/>
      <c r="F12896" s="10"/>
      <c r="G12896" s="4"/>
      <c r="H12896" s="24"/>
      <c r="I12896" s="184"/>
      <c r="J12896" s="182"/>
      <c r="K12896" s="21"/>
      <c r="L12896" s="24"/>
      <c r="M12896" s="185"/>
      <c r="N12896" s="24"/>
      <c r="O12896" s="14"/>
      <c r="P12896" s="14"/>
      <c r="Q12896" s="39"/>
      <c r="R12896" s="545"/>
      <c r="S12896" s="545"/>
      <c r="T12896" s="25"/>
      <c r="U12896" s="25"/>
    </row>
    <row r="12897" spans="2:21">
      <c r="B12897" s="9"/>
      <c r="C12897" s="9"/>
      <c r="D12897" s="9"/>
      <c r="E12897" s="9"/>
      <c r="F12897" s="10"/>
      <c r="G12897" s="4"/>
      <c r="H12897" s="24"/>
      <c r="I12897" s="184"/>
      <c r="J12897" s="182"/>
      <c r="K12897" s="21"/>
      <c r="L12897" s="24"/>
      <c r="M12897" s="185"/>
      <c r="N12897" s="24"/>
      <c r="O12897" s="14"/>
      <c r="P12897" s="14"/>
      <c r="Q12897" s="39"/>
      <c r="R12897" s="545"/>
      <c r="S12897" s="545"/>
      <c r="T12897" s="25"/>
      <c r="U12897" s="25"/>
    </row>
    <row r="12898" spans="2:21">
      <c r="B12898" s="9"/>
      <c r="C12898" s="9"/>
      <c r="D12898" s="9"/>
      <c r="E12898" s="9"/>
      <c r="F12898" s="10"/>
      <c r="G12898" s="4"/>
      <c r="H12898" s="24"/>
      <c r="I12898" s="184"/>
      <c r="J12898" s="182"/>
      <c r="K12898" s="21"/>
      <c r="L12898" s="24"/>
      <c r="M12898" s="185"/>
      <c r="N12898" s="24"/>
      <c r="O12898" s="14"/>
      <c r="P12898" s="14"/>
      <c r="Q12898" s="39"/>
      <c r="R12898" s="545"/>
      <c r="S12898" s="545"/>
      <c r="T12898" s="25"/>
      <c r="U12898" s="25"/>
    </row>
    <row r="12899" spans="2:21">
      <c r="B12899" s="9"/>
      <c r="C12899" s="9"/>
      <c r="D12899" s="9"/>
      <c r="E12899" s="9"/>
      <c r="F12899" s="10"/>
      <c r="G12899" s="4"/>
      <c r="H12899" s="24"/>
      <c r="I12899" s="184"/>
      <c r="J12899" s="182"/>
      <c r="K12899" s="21"/>
      <c r="L12899" s="24"/>
      <c r="M12899" s="185"/>
      <c r="N12899" s="24"/>
      <c r="O12899" s="14"/>
      <c r="P12899" s="14"/>
      <c r="Q12899" s="39"/>
      <c r="R12899" s="545"/>
      <c r="S12899" s="545"/>
      <c r="T12899" s="25"/>
      <c r="U12899" s="25"/>
    </row>
    <row r="12900" spans="2:21">
      <c r="B12900" s="9"/>
      <c r="C12900" s="9"/>
      <c r="D12900" s="9"/>
      <c r="E12900" s="9"/>
      <c r="F12900" s="10"/>
      <c r="G12900" s="4"/>
      <c r="H12900" s="24"/>
      <c r="I12900" s="184"/>
      <c r="J12900" s="182"/>
      <c r="K12900" s="21"/>
      <c r="L12900" s="24"/>
      <c r="M12900" s="185"/>
      <c r="N12900" s="24"/>
      <c r="O12900" s="14"/>
      <c r="P12900" s="14"/>
      <c r="Q12900" s="39"/>
      <c r="R12900" s="545"/>
      <c r="S12900" s="545"/>
      <c r="T12900" s="25"/>
      <c r="U12900" s="25"/>
    </row>
    <row r="12901" spans="2:21">
      <c r="B12901" s="9"/>
      <c r="C12901" s="9"/>
      <c r="D12901" s="9"/>
      <c r="E12901" s="9"/>
      <c r="F12901" s="10"/>
      <c r="G12901" s="4"/>
      <c r="H12901" s="24"/>
      <c r="I12901" s="184"/>
      <c r="J12901" s="182"/>
      <c r="K12901" s="21"/>
      <c r="L12901" s="24"/>
      <c r="M12901" s="185"/>
      <c r="N12901" s="24"/>
      <c r="O12901" s="14"/>
      <c r="P12901" s="14"/>
      <c r="Q12901" s="39"/>
      <c r="R12901" s="545"/>
      <c r="S12901" s="545"/>
      <c r="T12901" s="25"/>
      <c r="U12901" s="25"/>
    </row>
    <row r="12902" spans="2:21">
      <c r="B12902" s="9"/>
      <c r="C12902" s="9"/>
      <c r="D12902" s="9"/>
      <c r="E12902" s="9"/>
      <c r="F12902" s="10"/>
      <c r="G12902" s="4"/>
      <c r="H12902" s="24"/>
      <c r="I12902" s="184"/>
      <c r="J12902" s="182"/>
      <c r="K12902" s="21"/>
      <c r="L12902" s="24"/>
      <c r="M12902" s="185"/>
      <c r="N12902" s="24"/>
      <c r="O12902" s="14"/>
      <c r="P12902" s="14"/>
      <c r="Q12902" s="39"/>
      <c r="R12902" s="545"/>
      <c r="S12902" s="545"/>
      <c r="T12902" s="25"/>
      <c r="U12902" s="25"/>
    </row>
    <row r="12903" spans="2:21">
      <c r="B12903" s="9"/>
      <c r="C12903" s="9"/>
      <c r="D12903" s="9"/>
      <c r="E12903" s="9"/>
      <c r="F12903" s="10"/>
      <c r="G12903" s="4"/>
      <c r="H12903" s="24"/>
      <c r="I12903" s="184"/>
      <c r="J12903" s="182"/>
      <c r="K12903" s="21"/>
      <c r="L12903" s="24"/>
      <c r="M12903" s="185"/>
      <c r="N12903" s="24"/>
      <c r="O12903" s="14"/>
      <c r="P12903" s="14"/>
      <c r="Q12903" s="39"/>
      <c r="R12903" s="545"/>
      <c r="S12903" s="545"/>
      <c r="T12903" s="25"/>
      <c r="U12903" s="25"/>
    </row>
    <row r="12904" spans="2:21">
      <c r="B12904" s="9"/>
      <c r="C12904" s="9"/>
      <c r="D12904" s="9"/>
      <c r="E12904" s="9"/>
      <c r="F12904" s="10"/>
      <c r="G12904" s="4"/>
      <c r="H12904" s="24"/>
      <c r="I12904" s="184"/>
      <c r="J12904" s="182"/>
      <c r="K12904" s="21"/>
      <c r="L12904" s="24"/>
      <c r="M12904" s="185"/>
      <c r="N12904" s="24"/>
      <c r="O12904" s="14"/>
      <c r="P12904" s="14"/>
      <c r="Q12904" s="39"/>
      <c r="R12904" s="545"/>
      <c r="S12904" s="545"/>
      <c r="T12904" s="25"/>
      <c r="U12904" s="25"/>
    </row>
    <row r="12905" spans="2:21">
      <c r="B12905" s="9"/>
      <c r="C12905" s="9"/>
      <c r="D12905" s="9"/>
      <c r="E12905" s="9"/>
      <c r="F12905" s="10"/>
      <c r="G12905" s="4"/>
      <c r="H12905" s="24"/>
      <c r="I12905" s="184"/>
      <c r="J12905" s="182"/>
      <c r="K12905" s="21"/>
      <c r="L12905" s="24"/>
      <c r="M12905" s="185"/>
      <c r="N12905" s="24"/>
      <c r="O12905" s="14"/>
      <c r="P12905" s="14"/>
      <c r="Q12905" s="39"/>
      <c r="R12905" s="545"/>
      <c r="S12905" s="545"/>
      <c r="T12905" s="25"/>
      <c r="U12905" s="25"/>
    </row>
    <row r="12906" spans="2:21">
      <c r="B12906" s="9"/>
      <c r="C12906" s="9"/>
      <c r="D12906" s="9"/>
      <c r="E12906" s="9"/>
      <c r="F12906" s="10"/>
      <c r="G12906" s="4"/>
      <c r="H12906" s="24"/>
      <c r="I12906" s="184"/>
      <c r="J12906" s="182"/>
      <c r="K12906" s="21"/>
      <c r="L12906" s="24"/>
      <c r="M12906" s="185"/>
      <c r="N12906" s="24"/>
      <c r="O12906" s="14"/>
      <c r="P12906" s="14"/>
      <c r="Q12906" s="39"/>
      <c r="R12906" s="545"/>
      <c r="S12906" s="545"/>
      <c r="T12906" s="25"/>
      <c r="U12906" s="25"/>
    </row>
    <row r="12907" spans="2:21">
      <c r="B12907" s="9"/>
      <c r="C12907" s="9"/>
      <c r="D12907" s="9"/>
      <c r="E12907" s="9"/>
      <c r="F12907" s="10"/>
      <c r="G12907" s="4"/>
      <c r="H12907" s="24"/>
      <c r="I12907" s="184"/>
      <c r="J12907" s="182"/>
      <c r="K12907" s="21"/>
      <c r="L12907" s="24"/>
      <c r="M12907" s="185"/>
      <c r="N12907" s="24"/>
      <c r="O12907" s="14"/>
      <c r="P12907" s="14"/>
      <c r="Q12907" s="39"/>
      <c r="R12907" s="545"/>
      <c r="S12907" s="545"/>
      <c r="T12907" s="25"/>
      <c r="U12907" s="25"/>
    </row>
    <row r="12908" spans="2:21">
      <c r="B12908" s="9"/>
      <c r="C12908" s="9"/>
      <c r="D12908" s="9"/>
      <c r="E12908" s="9"/>
      <c r="F12908" s="10"/>
      <c r="G12908" s="4"/>
      <c r="H12908" s="24"/>
      <c r="I12908" s="184"/>
      <c r="J12908" s="182"/>
      <c r="K12908" s="21"/>
      <c r="L12908" s="24"/>
      <c r="M12908" s="185"/>
      <c r="N12908" s="24"/>
      <c r="O12908" s="14"/>
      <c r="P12908" s="14"/>
      <c r="Q12908" s="39"/>
      <c r="R12908" s="545"/>
      <c r="S12908" s="545"/>
      <c r="T12908" s="25"/>
      <c r="U12908" s="25"/>
    </row>
    <row r="12909" spans="2:21">
      <c r="B12909" s="9"/>
      <c r="C12909" s="9"/>
      <c r="D12909" s="9"/>
      <c r="E12909" s="9"/>
      <c r="F12909" s="10"/>
      <c r="G12909" s="4"/>
      <c r="H12909" s="24"/>
      <c r="I12909" s="184"/>
      <c r="J12909" s="182"/>
      <c r="K12909" s="21"/>
      <c r="L12909" s="24"/>
      <c r="M12909" s="185"/>
      <c r="N12909" s="24"/>
      <c r="O12909" s="14"/>
      <c r="P12909" s="14"/>
      <c r="Q12909" s="39"/>
      <c r="R12909" s="545"/>
      <c r="S12909" s="545"/>
      <c r="T12909" s="25"/>
      <c r="U12909" s="25"/>
    </row>
    <row r="12910" spans="2:21">
      <c r="B12910" s="9"/>
      <c r="C12910" s="9"/>
      <c r="D12910" s="9"/>
      <c r="E12910" s="9"/>
      <c r="F12910" s="10"/>
      <c r="G12910" s="4"/>
      <c r="H12910" s="24"/>
      <c r="I12910" s="184"/>
      <c r="J12910" s="182"/>
      <c r="K12910" s="21"/>
      <c r="L12910" s="24"/>
      <c r="M12910" s="185"/>
      <c r="N12910" s="24"/>
      <c r="O12910" s="14"/>
      <c r="P12910" s="14"/>
      <c r="Q12910" s="39"/>
      <c r="R12910" s="545"/>
      <c r="S12910" s="545"/>
      <c r="T12910" s="25"/>
      <c r="U12910" s="25"/>
    </row>
    <row r="12911" spans="2:21">
      <c r="B12911" s="9"/>
      <c r="C12911" s="9"/>
      <c r="D12911" s="9"/>
      <c r="E12911" s="9"/>
      <c r="F12911" s="10"/>
      <c r="G12911" s="4"/>
      <c r="H12911" s="24"/>
      <c r="I12911" s="184"/>
      <c r="J12911" s="182"/>
      <c r="K12911" s="21"/>
      <c r="L12911" s="24"/>
      <c r="M12911" s="185"/>
      <c r="N12911" s="24"/>
      <c r="O12911" s="14"/>
      <c r="P12911" s="14"/>
      <c r="Q12911" s="39"/>
      <c r="R12911" s="545"/>
      <c r="S12911" s="545"/>
      <c r="T12911" s="25"/>
      <c r="U12911" s="25"/>
    </row>
    <row r="12912" spans="2:21">
      <c r="B12912" s="9"/>
      <c r="C12912" s="9"/>
      <c r="D12912" s="9"/>
      <c r="E12912" s="9"/>
      <c r="F12912" s="10"/>
      <c r="G12912" s="4"/>
      <c r="H12912" s="24"/>
      <c r="I12912" s="184"/>
      <c r="J12912" s="182"/>
      <c r="K12912" s="21"/>
      <c r="L12912" s="24"/>
      <c r="M12912" s="185"/>
      <c r="N12912" s="24"/>
      <c r="O12912" s="14"/>
      <c r="P12912" s="14"/>
      <c r="Q12912" s="39"/>
      <c r="R12912" s="545"/>
      <c r="S12912" s="545"/>
      <c r="T12912" s="25"/>
      <c r="U12912" s="25"/>
    </row>
    <row r="12913" spans="2:21">
      <c r="B12913" s="9"/>
      <c r="C12913" s="9"/>
      <c r="D12913" s="9"/>
      <c r="E12913" s="9"/>
      <c r="F12913" s="10"/>
      <c r="G12913" s="4"/>
      <c r="H12913" s="24"/>
      <c r="I12913" s="184"/>
      <c r="J12913" s="182"/>
      <c r="K12913" s="21"/>
      <c r="L12913" s="24"/>
      <c r="M12913" s="185"/>
      <c r="N12913" s="24"/>
      <c r="O12913" s="14"/>
      <c r="P12913" s="14"/>
      <c r="Q12913" s="39"/>
      <c r="R12913" s="545"/>
      <c r="S12913" s="545"/>
      <c r="T12913" s="25"/>
      <c r="U12913" s="25"/>
    </row>
    <row r="12914" spans="2:21">
      <c r="B12914" s="9"/>
      <c r="C12914" s="9"/>
      <c r="D12914" s="9"/>
      <c r="E12914" s="9"/>
      <c r="F12914" s="10"/>
      <c r="G12914" s="4"/>
      <c r="H12914" s="24"/>
      <c r="I12914" s="184"/>
      <c r="J12914" s="182"/>
      <c r="K12914" s="21"/>
      <c r="L12914" s="24"/>
      <c r="M12914" s="185"/>
      <c r="N12914" s="24"/>
      <c r="O12914" s="14"/>
      <c r="P12914" s="14"/>
      <c r="Q12914" s="39"/>
      <c r="R12914" s="545"/>
      <c r="S12914" s="545"/>
      <c r="T12914" s="25"/>
      <c r="U12914" s="25"/>
    </row>
    <row r="12915" spans="2:21">
      <c r="B12915" s="9"/>
      <c r="C12915" s="9"/>
      <c r="D12915" s="9"/>
      <c r="E12915" s="9"/>
      <c r="F12915" s="10"/>
      <c r="G12915" s="4"/>
      <c r="H12915" s="24"/>
      <c r="I12915" s="184"/>
      <c r="J12915" s="182"/>
      <c r="K12915" s="21"/>
      <c r="L12915" s="24"/>
      <c r="M12915" s="185"/>
      <c r="N12915" s="24"/>
      <c r="O12915" s="14"/>
      <c r="P12915" s="14"/>
      <c r="Q12915" s="39"/>
      <c r="R12915" s="545"/>
      <c r="S12915" s="545"/>
      <c r="T12915" s="25"/>
      <c r="U12915" s="25"/>
    </row>
    <row r="12916" spans="2:21">
      <c r="B12916" s="9"/>
      <c r="C12916" s="9"/>
      <c r="D12916" s="9"/>
      <c r="E12916" s="9"/>
      <c r="F12916" s="10"/>
      <c r="G12916" s="4"/>
      <c r="H12916" s="24"/>
      <c r="I12916" s="184"/>
      <c r="J12916" s="182"/>
      <c r="K12916" s="21"/>
      <c r="L12916" s="24"/>
      <c r="M12916" s="185"/>
      <c r="N12916" s="24"/>
      <c r="O12916" s="14"/>
      <c r="P12916" s="14"/>
      <c r="Q12916" s="39"/>
      <c r="R12916" s="545"/>
      <c r="S12916" s="545"/>
      <c r="T12916" s="25"/>
      <c r="U12916" s="25"/>
    </row>
    <row r="12917" spans="2:21">
      <c r="B12917" s="9"/>
      <c r="C12917" s="9"/>
      <c r="D12917" s="9"/>
      <c r="E12917" s="9"/>
      <c r="F12917" s="10"/>
      <c r="G12917" s="4"/>
      <c r="H12917" s="24"/>
      <c r="I12917" s="184"/>
      <c r="J12917" s="182"/>
      <c r="K12917" s="21"/>
      <c r="L12917" s="24"/>
      <c r="M12917" s="185"/>
      <c r="N12917" s="24"/>
      <c r="O12917" s="14"/>
      <c r="P12917" s="14"/>
      <c r="Q12917" s="39"/>
      <c r="R12917" s="545"/>
      <c r="S12917" s="545"/>
      <c r="T12917" s="25"/>
      <c r="U12917" s="25"/>
    </row>
    <row r="12918" spans="2:21">
      <c r="B12918" s="9"/>
      <c r="C12918" s="9"/>
      <c r="D12918" s="9"/>
      <c r="E12918" s="9"/>
      <c r="F12918" s="10"/>
      <c r="G12918" s="4"/>
      <c r="H12918" s="24"/>
      <c r="I12918" s="184"/>
      <c r="J12918" s="182"/>
      <c r="K12918" s="21"/>
      <c r="L12918" s="24"/>
      <c r="M12918" s="185"/>
      <c r="N12918" s="24"/>
      <c r="O12918" s="14"/>
      <c r="P12918" s="14"/>
      <c r="Q12918" s="39"/>
      <c r="R12918" s="545"/>
      <c r="S12918" s="545"/>
      <c r="T12918" s="25"/>
      <c r="U12918" s="25"/>
    </row>
    <row r="12919" spans="2:21">
      <c r="B12919" s="9"/>
      <c r="C12919" s="9"/>
      <c r="D12919" s="9"/>
      <c r="E12919" s="9"/>
      <c r="F12919" s="10"/>
      <c r="G12919" s="4"/>
      <c r="H12919" s="24"/>
      <c r="I12919" s="184"/>
      <c r="J12919" s="182"/>
      <c r="K12919" s="21"/>
      <c r="L12919" s="24"/>
      <c r="M12919" s="185"/>
      <c r="N12919" s="24"/>
      <c r="O12919" s="14"/>
      <c r="P12919" s="14"/>
      <c r="Q12919" s="39"/>
      <c r="R12919" s="545"/>
      <c r="S12919" s="545"/>
      <c r="T12919" s="25"/>
      <c r="U12919" s="25"/>
    </row>
    <row r="12920" spans="2:21">
      <c r="B12920" s="9"/>
      <c r="C12920" s="9"/>
      <c r="D12920" s="9"/>
      <c r="E12920" s="9"/>
      <c r="F12920" s="10"/>
      <c r="G12920" s="4"/>
      <c r="H12920" s="24"/>
      <c r="I12920" s="184"/>
      <c r="J12920" s="182"/>
      <c r="K12920" s="21"/>
      <c r="L12920" s="24"/>
      <c r="M12920" s="185"/>
      <c r="N12920" s="24"/>
      <c r="O12920" s="14"/>
      <c r="P12920" s="14"/>
      <c r="Q12920" s="39"/>
      <c r="R12920" s="545"/>
      <c r="S12920" s="545"/>
      <c r="T12920" s="25"/>
      <c r="U12920" s="25"/>
    </row>
    <row r="12921" spans="2:21">
      <c r="B12921" s="9"/>
      <c r="C12921" s="9"/>
      <c r="D12921" s="9"/>
      <c r="E12921" s="9"/>
      <c r="F12921" s="10"/>
      <c r="G12921" s="4"/>
      <c r="H12921" s="24"/>
      <c r="I12921" s="184"/>
      <c r="J12921" s="182"/>
      <c r="K12921" s="21"/>
      <c r="L12921" s="24"/>
      <c r="M12921" s="185"/>
      <c r="N12921" s="24"/>
      <c r="O12921" s="14"/>
      <c r="P12921" s="14"/>
      <c r="Q12921" s="39"/>
      <c r="R12921" s="545"/>
      <c r="S12921" s="545"/>
      <c r="T12921" s="25"/>
      <c r="U12921" s="25"/>
    </row>
    <row r="12922" spans="2:21">
      <c r="B12922" s="9"/>
      <c r="C12922" s="9"/>
      <c r="D12922" s="9"/>
      <c r="E12922" s="9"/>
      <c r="F12922" s="10"/>
      <c r="G12922" s="4"/>
      <c r="H12922" s="24"/>
      <c r="I12922" s="184"/>
      <c r="J12922" s="182"/>
      <c r="K12922" s="21"/>
      <c r="L12922" s="24"/>
      <c r="M12922" s="185"/>
      <c r="N12922" s="24"/>
      <c r="O12922" s="14"/>
      <c r="P12922" s="14"/>
      <c r="Q12922" s="39"/>
      <c r="R12922" s="545"/>
      <c r="S12922" s="545"/>
      <c r="T12922" s="25"/>
      <c r="U12922" s="25"/>
    </row>
    <row r="12923" spans="2:21">
      <c r="B12923" s="9"/>
      <c r="C12923" s="9"/>
      <c r="D12923" s="9"/>
      <c r="E12923" s="9"/>
      <c r="F12923" s="10"/>
      <c r="G12923" s="4"/>
      <c r="H12923" s="24"/>
      <c r="I12923" s="184"/>
      <c r="J12923" s="182"/>
      <c r="K12923" s="21"/>
      <c r="L12923" s="24"/>
      <c r="M12923" s="185"/>
      <c r="N12923" s="24"/>
      <c r="O12923" s="14"/>
      <c r="P12923" s="14"/>
      <c r="Q12923" s="39"/>
      <c r="R12923" s="545"/>
      <c r="S12923" s="545"/>
      <c r="T12923" s="25"/>
      <c r="U12923" s="25"/>
    </row>
    <row r="12924" spans="2:21">
      <c r="B12924" s="9"/>
      <c r="C12924" s="9"/>
      <c r="D12924" s="9"/>
      <c r="E12924" s="9"/>
      <c r="F12924" s="10"/>
      <c r="G12924" s="4"/>
      <c r="H12924" s="24"/>
      <c r="I12924" s="184"/>
      <c r="J12924" s="182"/>
      <c r="K12924" s="21"/>
      <c r="L12924" s="24"/>
      <c r="M12924" s="185"/>
      <c r="N12924" s="24"/>
      <c r="O12924" s="14"/>
      <c r="P12924" s="14"/>
      <c r="Q12924" s="39"/>
      <c r="R12924" s="545"/>
      <c r="S12924" s="545"/>
      <c r="T12924" s="25"/>
      <c r="U12924" s="25"/>
    </row>
    <row r="12925" spans="2:21">
      <c r="B12925" s="9"/>
      <c r="C12925" s="9"/>
      <c r="D12925" s="9"/>
      <c r="E12925" s="9"/>
      <c r="F12925" s="10"/>
      <c r="G12925" s="4"/>
      <c r="H12925" s="24"/>
      <c r="I12925" s="184"/>
      <c r="J12925" s="182"/>
      <c r="K12925" s="21"/>
      <c r="L12925" s="24"/>
      <c r="M12925" s="185"/>
      <c r="N12925" s="24"/>
      <c r="O12925" s="14"/>
      <c r="P12925" s="14"/>
      <c r="Q12925" s="39"/>
      <c r="R12925" s="545"/>
      <c r="S12925" s="545"/>
      <c r="T12925" s="25"/>
      <c r="U12925" s="25"/>
    </row>
    <row r="12926" spans="2:21">
      <c r="B12926" s="9"/>
      <c r="C12926" s="9"/>
      <c r="D12926" s="9"/>
      <c r="E12926" s="9"/>
      <c r="F12926" s="10"/>
      <c r="G12926" s="4"/>
      <c r="H12926" s="24"/>
      <c r="I12926" s="184"/>
      <c r="J12926" s="182"/>
      <c r="K12926" s="21"/>
      <c r="L12926" s="24"/>
      <c r="M12926" s="185"/>
      <c r="N12926" s="24"/>
      <c r="O12926" s="14"/>
      <c r="P12926" s="14"/>
      <c r="Q12926" s="39"/>
      <c r="R12926" s="545"/>
      <c r="S12926" s="545"/>
      <c r="T12926" s="25"/>
      <c r="U12926" s="25"/>
    </row>
    <row r="12927" spans="2:21">
      <c r="B12927" s="9"/>
      <c r="C12927" s="9"/>
      <c r="D12927" s="9"/>
      <c r="E12927" s="9"/>
      <c r="F12927" s="10"/>
      <c r="G12927" s="4"/>
      <c r="H12927" s="24"/>
      <c r="I12927" s="184"/>
      <c r="J12927" s="182"/>
      <c r="K12927" s="21"/>
      <c r="L12927" s="24"/>
      <c r="M12927" s="185"/>
      <c r="N12927" s="24"/>
      <c r="O12927" s="14"/>
      <c r="P12927" s="14"/>
      <c r="Q12927" s="39"/>
      <c r="R12927" s="545"/>
      <c r="S12927" s="545"/>
      <c r="T12927" s="25"/>
      <c r="U12927" s="25"/>
    </row>
    <row r="12928" spans="2:21">
      <c r="B12928" s="9"/>
      <c r="C12928" s="9"/>
      <c r="D12928" s="9"/>
      <c r="E12928" s="9"/>
      <c r="F12928" s="10"/>
      <c r="G12928" s="4"/>
      <c r="H12928" s="24"/>
      <c r="I12928" s="184"/>
      <c r="J12928" s="182"/>
      <c r="K12928" s="21"/>
      <c r="L12928" s="24"/>
      <c r="M12928" s="185"/>
      <c r="N12928" s="24"/>
      <c r="O12928" s="14"/>
      <c r="P12928" s="14"/>
      <c r="Q12928" s="39"/>
      <c r="R12928" s="545"/>
      <c r="S12928" s="545"/>
      <c r="T12928" s="25"/>
      <c r="U12928" s="25"/>
    </row>
    <row r="12929" spans="2:21">
      <c r="B12929" s="9"/>
      <c r="C12929" s="9"/>
      <c r="D12929" s="9"/>
      <c r="E12929" s="9"/>
      <c r="F12929" s="10"/>
      <c r="G12929" s="4"/>
      <c r="H12929" s="24"/>
      <c r="I12929" s="184"/>
      <c r="J12929" s="182"/>
      <c r="K12929" s="21"/>
      <c r="L12929" s="24"/>
      <c r="M12929" s="185"/>
      <c r="N12929" s="24"/>
      <c r="O12929" s="14"/>
      <c r="P12929" s="14"/>
      <c r="Q12929" s="39"/>
      <c r="R12929" s="545"/>
      <c r="S12929" s="545"/>
      <c r="T12929" s="25"/>
      <c r="U12929" s="25"/>
    </row>
    <row r="12930" spans="2:21">
      <c r="B12930" s="9"/>
      <c r="C12930" s="9"/>
      <c r="D12930" s="9"/>
      <c r="E12930" s="9"/>
      <c r="F12930" s="10"/>
      <c r="G12930" s="4"/>
      <c r="H12930" s="24"/>
      <c r="I12930" s="184"/>
      <c r="J12930" s="182"/>
      <c r="K12930" s="21"/>
      <c r="L12930" s="24"/>
      <c r="M12930" s="185"/>
      <c r="N12930" s="24"/>
      <c r="O12930" s="14"/>
      <c r="P12930" s="14"/>
      <c r="Q12930" s="39"/>
      <c r="R12930" s="545"/>
      <c r="S12930" s="545"/>
      <c r="T12930" s="25"/>
      <c r="U12930" s="25"/>
    </row>
    <row r="12931" spans="2:21">
      <c r="B12931" s="9"/>
      <c r="C12931" s="9"/>
      <c r="D12931" s="9"/>
      <c r="E12931" s="9"/>
      <c r="F12931" s="10"/>
      <c r="G12931" s="4"/>
      <c r="H12931" s="24"/>
      <c r="I12931" s="184"/>
      <c r="J12931" s="182"/>
      <c r="K12931" s="21"/>
      <c r="L12931" s="24"/>
      <c r="M12931" s="185"/>
      <c r="N12931" s="24"/>
      <c r="O12931" s="14"/>
      <c r="P12931" s="14"/>
      <c r="Q12931" s="39"/>
      <c r="R12931" s="545"/>
      <c r="S12931" s="545"/>
      <c r="T12931" s="25"/>
      <c r="U12931" s="25"/>
    </row>
    <row r="12932" spans="2:21">
      <c r="B12932" s="9"/>
      <c r="C12932" s="9"/>
      <c r="D12932" s="9"/>
      <c r="E12932" s="9"/>
      <c r="F12932" s="10"/>
      <c r="G12932" s="4"/>
      <c r="H12932" s="24"/>
      <c r="I12932" s="184"/>
      <c r="J12932" s="182"/>
      <c r="K12932" s="21"/>
      <c r="L12932" s="24"/>
      <c r="M12932" s="185"/>
      <c r="N12932" s="24"/>
      <c r="O12932" s="14"/>
      <c r="P12932" s="14"/>
      <c r="Q12932" s="39"/>
      <c r="R12932" s="545"/>
      <c r="S12932" s="545"/>
      <c r="T12932" s="25"/>
      <c r="U12932" s="25"/>
    </row>
    <row r="12933" spans="2:21">
      <c r="B12933" s="9"/>
      <c r="C12933" s="9"/>
      <c r="D12933" s="9"/>
      <c r="E12933" s="9"/>
      <c r="F12933" s="10"/>
      <c r="G12933" s="4"/>
      <c r="H12933" s="24"/>
      <c r="I12933" s="184"/>
      <c r="J12933" s="182"/>
      <c r="K12933" s="21"/>
      <c r="L12933" s="24"/>
      <c r="M12933" s="185"/>
      <c r="N12933" s="24"/>
      <c r="O12933" s="14"/>
      <c r="P12933" s="14"/>
      <c r="Q12933" s="39"/>
      <c r="R12933" s="545"/>
      <c r="S12933" s="545"/>
      <c r="T12933" s="25"/>
      <c r="U12933" s="25"/>
    </row>
    <row r="12934" spans="2:21">
      <c r="B12934" s="9"/>
      <c r="C12934" s="9"/>
      <c r="D12934" s="9"/>
      <c r="E12934" s="9"/>
      <c r="F12934" s="10"/>
      <c r="G12934" s="4"/>
      <c r="H12934" s="24"/>
      <c r="I12934" s="184"/>
      <c r="J12934" s="182"/>
      <c r="K12934" s="21"/>
      <c r="L12934" s="24"/>
      <c r="M12934" s="185"/>
      <c r="N12934" s="24"/>
      <c r="O12934" s="14"/>
      <c r="P12934" s="14"/>
      <c r="Q12934" s="39"/>
      <c r="R12934" s="545"/>
      <c r="S12934" s="545"/>
      <c r="T12934" s="25"/>
      <c r="U12934" s="25"/>
    </row>
    <row r="12935" spans="2:21">
      <c r="B12935" s="9"/>
      <c r="C12935" s="9"/>
      <c r="D12935" s="9"/>
      <c r="E12935" s="9"/>
      <c r="F12935" s="10"/>
      <c r="G12935" s="4"/>
      <c r="H12935" s="24"/>
      <c r="I12935" s="184"/>
      <c r="J12935" s="182"/>
      <c r="K12935" s="21"/>
      <c r="L12935" s="24"/>
      <c r="M12935" s="185"/>
      <c r="N12935" s="24"/>
      <c r="O12935" s="14"/>
      <c r="P12935" s="14"/>
      <c r="Q12935" s="39"/>
      <c r="R12935" s="545"/>
      <c r="S12935" s="545"/>
      <c r="T12935" s="25"/>
      <c r="U12935" s="25"/>
    </row>
    <row r="12936" spans="2:21">
      <c r="B12936" s="9"/>
      <c r="C12936" s="9"/>
      <c r="D12936" s="9"/>
      <c r="E12936" s="9"/>
      <c r="F12936" s="10"/>
      <c r="G12936" s="4"/>
      <c r="H12936" s="24"/>
      <c r="I12936" s="184"/>
      <c r="J12936" s="182"/>
      <c r="K12936" s="21"/>
      <c r="L12936" s="24"/>
      <c r="M12936" s="185"/>
      <c r="N12936" s="24"/>
      <c r="O12936" s="14"/>
      <c r="P12936" s="14"/>
      <c r="Q12936" s="39"/>
      <c r="R12936" s="545"/>
      <c r="S12936" s="545"/>
      <c r="T12936" s="25"/>
      <c r="U12936" s="25"/>
    </row>
    <row r="12937" spans="2:21">
      <c r="B12937" s="9"/>
      <c r="C12937" s="9"/>
      <c r="D12937" s="9"/>
      <c r="E12937" s="9"/>
      <c r="F12937" s="10"/>
      <c r="G12937" s="4"/>
      <c r="H12937" s="24"/>
      <c r="I12937" s="184"/>
      <c r="J12937" s="182"/>
      <c r="K12937" s="21"/>
      <c r="L12937" s="24"/>
      <c r="M12937" s="185"/>
      <c r="N12937" s="24"/>
      <c r="O12937" s="14"/>
      <c r="P12937" s="14"/>
      <c r="Q12937" s="39"/>
      <c r="R12937" s="545"/>
      <c r="S12937" s="545"/>
      <c r="T12937" s="25"/>
      <c r="U12937" s="25"/>
    </row>
    <row r="12938" spans="2:21">
      <c r="B12938" s="9"/>
      <c r="C12938" s="9"/>
      <c r="D12938" s="9"/>
      <c r="E12938" s="9"/>
      <c r="F12938" s="10"/>
      <c r="G12938" s="4"/>
      <c r="H12938" s="24"/>
      <c r="I12938" s="184"/>
      <c r="J12938" s="182"/>
      <c r="K12938" s="21"/>
      <c r="L12938" s="24"/>
      <c r="M12938" s="185"/>
      <c r="N12938" s="24"/>
      <c r="O12938" s="14"/>
      <c r="P12938" s="14"/>
      <c r="Q12938" s="39"/>
      <c r="R12938" s="545"/>
      <c r="S12938" s="545"/>
      <c r="T12938" s="25"/>
      <c r="U12938" s="25"/>
    </row>
    <row r="12939" spans="2:21">
      <c r="B12939" s="9"/>
      <c r="C12939" s="9"/>
      <c r="D12939" s="9"/>
      <c r="E12939" s="9"/>
      <c r="F12939" s="10"/>
      <c r="G12939" s="4"/>
      <c r="H12939" s="24"/>
      <c r="I12939" s="184"/>
      <c r="J12939" s="182"/>
      <c r="K12939" s="21"/>
      <c r="L12939" s="24"/>
      <c r="M12939" s="185"/>
      <c r="N12939" s="24"/>
      <c r="O12939" s="14"/>
      <c r="P12939" s="14"/>
      <c r="Q12939" s="39"/>
      <c r="R12939" s="545"/>
      <c r="S12939" s="545"/>
      <c r="T12939" s="25"/>
      <c r="U12939" s="25"/>
    </row>
    <row r="12940" spans="2:21">
      <c r="B12940" s="9"/>
      <c r="C12940" s="9"/>
      <c r="D12940" s="9"/>
      <c r="E12940" s="9"/>
      <c r="F12940" s="10"/>
      <c r="G12940" s="4"/>
      <c r="H12940" s="24"/>
      <c r="I12940" s="184"/>
      <c r="J12940" s="182"/>
      <c r="K12940" s="21"/>
      <c r="L12940" s="24"/>
      <c r="M12940" s="185"/>
      <c r="N12940" s="24"/>
      <c r="O12940" s="14"/>
      <c r="P12940" s="14"/>
      <c r="Q12940" s="39"/>
      <c r="R12940" s="545"/>
      <c r="S12940" s="545"/>
      <c r="T12940" s="25"/>
      <c r="U12940" s="25"/>
    </row>
    <row r="12941" spans="2:21">
      <c r="B12941" s="9"/>
      <c r="C12941" s="9"/>
      <c r="D12941" s="9"/>
      <c r="E12941" s="9"/>
      <c r="F12941" s="10"/>
      <c r="G12941" s="4"/>
      <c r="H12941" s="24"/>
      <c r="I12941" s="184"/>
      <c r="J12941" s="182"/>
      <c r="K12941" s="21"/>
      <c r="L12941" s="24"/>
      <c r="M12941" s="185"/>
      <c r="N12941" s="24"/>
      <c r="O12941" s="14"/>
      <c r="P12941" s="14"/>
      <c r="Q12941" s="39"/>
      <c r="R12941" s="545"/>
      <c r="S12941" s="545"/>
      <c r="T12941" s="25"/>
      <c r="U12941" s="25"/>
    </row>
    <row r="12942" spans="2:21">
      <c r="B12942" s="9"/>
      <c r="C12942" s="9"/>
      <c r="D12942" s="9"/>
      <c r="E12942" s="9"/>
      <c r="F12942" s="10"/>
      <c r="G12942" s="4"/>
      <c r="H12942" s="24"/>
      <c r="I12942" s="184"/>
      <c r="J12942" s="182"/>
      <c r="K12942" s="21"/>
      <c r="L12942" s="24"/>
      <c r="M12942" s="185"/>
      <c r="N12942" s="24"/>
      <c r="O12942" s="14"/>
      <c r="P12942" s="14"/>
      <c r="Q12942" s="39"/>
      <c r="R12942" s="545"/>
      <c r="S12942" s="545"/>
      <c r="T12942" s="25"/>
      <c r="U12942" s="25"/>
    </row>
    <row r="12943" spans="2:21">
      <c r="B12943" s="9"/>
      <c r="C12943" s="9"/>
      <c r="D12943" s="9"/>
      <c r="E12943" s="9"/>
      <c r="F12943" s="10"/>
      <c r="G12943" s="4"/>
      <c r="H12943" s="24"/>
      <c r="I12943" s="184"/>
      <c r="J12943" s="182"/>
      <c r="K12943" s="21"/>
      <c r="L12943" s="24"/>
      <c r="M12943" s="185"/>
      <c r="N12943" s="24"/>
      <c r="O12943" s="14"/>
      <c r="P12943" s="14"/>
      <c r="Q12943" s="39"/>
      <c r="R12943" s="545"/>
      <c r="S12943" s="545"/>
      <c r="T12943" s="25"/>
      <c r="U12943" s="25"/>
    </row>
    <row r="12944" spans="2:21">
      <c r="B12944" s="9"/>
      <c r="C12944" s="9"/>
      <c r="D12944" s="9"/>
      <c r="E12944" s="9"/>
      <c r="F12944" s="10"/>
      <c r="G12944" s="4"/>
      <c r="H12944" s="24"/>
      <c r="I12944" s="184"/>
      <c r="J12944" s="182"/>
      <c r="K12944" s="21"/>
      <c r="L12944" s="24"/>
      <c r="M12944" s="185"/>
      <c r="N12944" s="24"/>
      <c r="O12944" s="14"/>
      <c r="P12944" s="14"/>
      <c r="Q12944" s="39"/>
      <c r="R12944" s="545"/>
      <c r="S12944" s="545"/>
      <c r="T12944" s="25"/>
      <c r="U12944" s="25"/>
    </row>
    <row r="12945" spans="2:21">
      <c r="B12945" s="9"/>
      <c r="C12945" s="9"/>
      <c r="D12945" s="9"/>
      <c r="E12945" s="9"/>
      <c r="F12945" s="10"/>
      <c r="G12945" s="4"/>
      <c r="H12945" s="24"/>
      <c r="I12945" s="184"/>
      <c r="J12945" s="182"/>
      <c r="K12945" s="21"/>
      <c r="L12945" s="24"/>
      <c r="M12945" s="185"/>
      <c r="N12945" s="24"/>
      <c r="O12945" s="14"/>
      <c r="P12945" s="14"/>
      <c r="Q12945" s="39"/>
      <c r="R12945" s="545"/>
      <c r="S12945" s="545"/>
      <c r="T12945" s="25"/>
      <c r="U12945" s="25"/>
    </row>
    <row r="12946" spans="2:21">
      <c r="B12946" s="9"/>
      <c r="C12946" s="9"/>
      <c r="D12946" s="9"/>
      <c r="E12946" s="9"/>
      <c r="F12946" s="10"/>
      <c r="G12946" s="4"/>
      <c r="H12946" s="24"/>
      <c r="I12946" s="184"/>
      <c r="J12946" s="182"/>
      <c r="K12946" s="21"/>
      <c r="L12946" s="24"/>
      <c r="M12946" s="185"/>
      <c r="N12946" s="24"/>
      <c r="O12946" s="14"/>
      <c r="P12946" s="14"/>
      <c r="Q12946" s="39"/>
      <c r="R12946" s="545"/>
      <c r="S12946" s="545"/>
      <c r="T12946" s="25"/>
      <c r="U12946" s="25"/>
    </row>
    <row r="12947" spans="2:21">
      <c r="B12947" s="9"/>
      <c r="C12947" s="9"/>
      <c r="D12947" s="9"/>
      <c r="E12947" s="9"/>
      <c r="F12947" s="10"/>
      <c r="G12947" s="4"/>
      <c r="H12947" s="24"/>
      <c r="I12947" s="184"/>
      <c r="J12947" s="182"/>
      <c r="K12947" s="21"/>
      <c r="L12947" s="24"/>
      <c r="M12947" s="185"/>
      <c r="N12947" s="24"/>
      <c r="O12947" s="14"/>
      <c r="P12947" s="14"/>
      <c r="Q12947" s="39"/>
      <c r="R12947" s="545"/>
      <c r="S12947" s="545"/>
      <c r="T12947" s="25"/>
      <c r="U12947" s="25"/>
    </row>
    <row r="12948" spans="2:21">
      <c r="B12948" s="9"/>
      <c r="C12948" s="9"/>
      <c r="D12948" s="9"/>
      <c r="E12948" s="9"/>
      <c r="F12948" s="10"/>
      <c r="G12948" s="4"/>
      <c r="H12948" s="24"/>
      <c r="I12948" s="184"/>
      <c r="J12948" s="182"/>
      <c r="K12948" s="21"/>
      <c r="L12948" s="24"/>
      <c r="M12948" s="185"/>
      <c r="N12948" s="24"/>
      <c r="O12948" s="14"/>
      <c r="P12948" s="14"/>
      <c r="Q12948" s="39"/>
      <c r="R12948" s="545"/>
      <c r="S12948" s="545"/>
      <c r="T12948" s="25"/>
      <c r="U12948" s="25"/>
    </row>
    <row r="12949" spans="2:21">
      <c r="B12949" s="9"/>
      <c r="C12949" s="9"/>
      <c r="D12949" s="9"/>
      <c r="E12949" s="9"/>
      <c r="F12949" s="10"/>
      <c r="G12949" s="4"/>
      <c r="H12949" s="24"/>
      <c r="I12949" s="184"/>
      <c r="J12949" s="182"/>
      <c r="K12949" s="21"/>
      <c r="L12949" s="24"/>
      <c r="M12949" s="185"/>
      <c r="N12949" s="24"/>
      <c r="O12949" s="14"/>
      <c r="P12949" s="14"/>
      <c r="Q12949" s="39"/>
      <c r="R12949" s="545"/>
      <c r="S12949" s="545"/>
      <c r="T12949" s="25"/>
      <c r="U12949" s="25"/>
    </row>
    <row r="12950" spans="2:21">
      <c r="B12950" s="9"/>
      <c r="C12950" s="9"/>
      <c r="D12950" s="9"/>
      <c r="E12950" s="9"/>
      <c r="F12950" s="10"/>
      <c r="G12950" s="4"/>
      <c r="H12950" s="24"/>
      <c r="I12950" s="184"/>
      <c r="J12950" s="182"/>
      <c r="K12950" s="21"/>
      <c r="L12950" s="24"/>
      <c r="M12950" s="185"/>
      <c r="N12950" s="24"/>
      <c r="O12950" s="14"/>
      <c r="P12950" s="14"/>
      <c r="Q12950" s="39"/>
      <c r="R12950" s="545"/>
      <c r="S12950" s="545"/>
      <c r="T12950" s="25"/>
      <c r="U12950" s="25"/>
    </row>
    <row r="12951" spans="2:21">
      <c r="B12951" s="9"/>
      <c r="C12951" s="9"/>
      <c r="D12951" s="9"/>
      <c r="E12951" s="9"/>
      <c r="F12951" s="10"/>
      <c r="G12951" s="4"/>
      <c r="H12951" s="24"/>
      <c r="I12951" s="184"/>
      <c r="J12951" s="182"/>
      <c r="K12951" s="21"/>
      <c r="L12951" s="24"/>
      <c r="M12951" s="185"/>
      <c r="N12951" s="24"/>
      <c r="O12951" s="14"/>
      <c r="P12951" s="14"/>
      <c r="Q12951" s="39"/>
      <c r="R12951" s="545"/>
      <c r="S12951" s="545"/>
      <c r="T12951" s="25"/>
      <c r="U12951" s="25"/>
    </row>
    <row r="12952" spans="2:21">
      <c r="B12952" s="9"/>
      <c r="C12952" s="9"/>
      <c r="D12952" s="9"/>
      <c r="E12952" s="9"/>
      <c r="F12952" s="10"/>
      <c r="G12952" s="4"/>
      <c r="H12952" s="24"/>
      <c r="I12952" s="184"/>
      <c r="J12952" s="182"/>
      <c r="K12952" s="21"/>
      <c r="L12952" s="24"/>
      <c r="M12952" s="185"/>
      <c r="N12952" s="24"/>
      <c r="O12952" s="14"/>
      <c r="P12952" s="14"/>
      <c r="Q12952" s="39"/>
      <c r="R12952" s="545"/>
      <c r="S12952" s="545"/>
      <c r="T12952" s="25"/>
      <c r="U12952" s="25"/>
    </row>
    <row r="12953" spans="2:21">
      <c r="B12953" s="9"/>
      <c r="C12953" s="9"/>
      <c r="D12953" s="9"/>
      <c r="E12953" s="9"/>
      <c r="F12953" s="10"/>
      <c r="G12953" s="4"/>
      <c r="H12953" s="24"/>
      <c r="I12953" s="184"/>
      <c r="J12953" s="182"/>
      <c r="K12953" s="21"/>
      <c r="L12953" s="24"/>
      <c r="M12953" s="185"/>
      <c r="N12953" s="24"/>
      <c r="O12953" s="14"/>
      <c r="P12953" s="14"/>
      <c r="Q12953" s="39"/>
      <c r="R12953" s="545"/>
      <c r="S12953" s="545"/>
      <c r="T12953" s="25"/>
      <c r="U12953" s="25"/>
    </row>
    <row r="12954" spans="2:21">
      <c r="B12954" s="9"/>
      <c r="C12954" s="9"/>
      <c r="D12954" s="9"/>
      <c r="E12954" s="9"/>
      <c r="F12954" s="10"/>
      <c r="G12954" s="4"/>
      <c r="H12954" s="24"/>
      <c r="I12954" s="184"/>
      <c r="J12954" s="182"/>
      <c r="K12954" s="21"/>
      <c r="L12954" s="24"/>
      <c r="M12954" s="185"/>
      <c r="N12954" s="24"/>
      <c r="O12954" s="14"/>
      <c r="P12954" s="14"/>
      <c r="Q12954" s="39"/>
      <c r="R12954" s="545"/>
      <c r="S12954" s="545"/>
      <c r="T12954" s="25"/>
      <c r="U12954" s="25"/>
    </row>
    <row r="12955" spans="2:21">
      <c r="B12955" s="9"/>
      <c r="C12955" s="9"/>
      <c r="D12955" s="9"/>
      <c r="E12955" s="9"/>
      <c r="F12955" s="10"/>
      <c r="G12955" s="4"/>
      <c r="H12955" s="24"/>
      <c r="I12955" s="184"/>
      <c r="J12955" s="182"/>
      <c r="K12955" s="21"/>
      <c r="L12955" s="24"/>
      <c r="M12955" s="185"/>
      <c r="N12955" s="24"/>
      <c r="O12955" s="14"/>
      <c r="P12955" s="14"/>
      <c r="Q12955" s="39"/>
      <c r="R12955" s="545"/>
      <c r="S12955" s="545"/>
      <c r="T12955" s="25"/>
      <c r="U12955" s="25"/>
    </row>
    <row r="12956" spans="2:21">
      <c r="B12956" s="9"/>
      <c r="C12956" s="9"/>
      <c r="D12956" s="9"/>
      <c r="E12956" s="9"/>
      <c r="F12956" s="10"/>
      <c r="G12956" s="4"/>
      <c r="H12956" s="24"/>
      <c r="I12956" s="184"/>
      <c r="J12956" s="182"/>
      <c r="K12956" s="21"/>
      <c r="L12956" s="24"/>
      <c r="M12956" s="185"/>
      <c r="N12956" s="24"/>
      <c r="O12956" s="14"/>
      <c r="P12956" s="14"/>
      <c r="Q12956" s="39"/>
      <c r="R12956" s="545"/>
      <c r="S12956" s="545"/>
      <c r="T12956" s="25"/>
      <c r="U12956" s="25"/>
    </row>
    <row r="12957" spans="2:21">
      <c r="B12957" s="9"/>
      <c r="C12957" s="9"/>
      <c r="D12957" s="9"/>
      <c r="E12957" s="9"/>
      <c r="F12957" s="10"/>
      <c r="G12957" s="4"/>
      <c r="H12957" s="24"/>
      <c r="I12957" s="184"/>
      <c r="J12957" s="182"/>
      <c r="K12957" s="21"/>
      <c r="L12957" s="24"/>
      <c r="M12957" s="185"/>
      <c r="N12957" s="24"/>
      <c r="O12957" s="14"/>
      <c r="P12957" s="14"/>
      <c r="Q12957" s="39"/>
      <c r="R12957" s="545"/>
      <c r="S12957" s="545"/>
      <c r="T12957" s="25"/>
      <c r="U12957" s="25"/>
    </row>
    <row r="12958" spans="2:21">
      <c r="B12958" s="9"/>
      <c r="C12958" s="9"/>
      <c r="D12958" s="9"/>
      <c r="E12958" s="9"/>
      <c r="F12958" s="10"/>
      <c r="G12958" s="4"/>
      <c r="H12958" s="24"/>
      <c r="I12958" s="184"/>
      <c r="J12958" s="182"/>
      <c r="K12958" s="21"/>
      <c r="L12958" s="24"/>
      <c r="M12958" s="185"/>
      <c r="N12958" s="24"/>
      <c r="O12958" s="14"/>
      <c r="P12958" s="14"/>
      <c r="Q12958" s="39"/>
      <c r="R12958" s="545"/>
      <c r="S12958" s="545"/>
      <c r="T12958" s="25"/>
      <c r="U12958" s="25"/>
    </row>
    <row r="12959" spans="2:21">
      <c r="B12959" s="9"/>
      <c r="C12959" s="9"/>
      <c r="D12959" s="9"/>
      <c r="E12959" s="9"/>
      <c r="F12959" s="10"/>
      <c r="G12959" s="4"/>
      <c r="H12959" s="24"/>
      <c r="I12959" s="184"/>
      <c r="J12959" s="182"/>
      <c r="K12959" s="21"/>
      <c r="L12959" s="24"/>
      <c r="M12959" s="185"/>
      <c r="N12959" s="24"/>
      <c r="O12959" s="14"/>
      <c r="P12959" s="14"/>
      <c r="Q12959" s="39"/>
      <c r="R12959" s="545"/>
      <c r="S12959" s="545"/>
      <c r="T12959" s="25"/>
      <c r="U12959" s="25"/>
    </row>
    <row r="12960" spans="2:21">
      <c r="B12960" s="9"/>
      <c r="C12960" s="9"/>
      <c r="D12960" s="9"/>
      <c r="E12960" s="9"/>
      <c r="F12960" s="10"/>
      <c r="G12960" s="4"/>
      <c r="H12960" s="24"/>
      <c r="I12960" s="184"/>
      <c r="J12960" s="182"/>
      <c r="K12960" s="21"/>
      <c r="L12960" s="24"/>
      <c r="M12960" s="185"/>
      <c r="N12960" s="24"/>
      <c r="O12960" s="14"/>
      <c r="P12960" s="14"/>
      <c r="Q12960" s="39"/>
      <c r="R12960" s="545"/>
      <c r="S12960" s="545"/>
      <c r="T12960" s="25"/>
      <c r="U12960" s="25"/>
    </row>
    <row r="12961" spans="2:21">
      <c r="B12961" s="9"/>
      <c r="C12961" s="9"/>
      <c r="D12961" s="9"/>
      <c r="E12961" s="9"/>
      <c r="F12961" s="10"/>
      <c r="G12961" s="4"/>
      <c r="H12961" s="24"/>
      <c r="I12961" s="184"/>
      <c r="J12961" s="182"/>
      <c r="K12961" s="21"/>
      <c r="L12961" s="24"/>
      <c r="M12961" s="185"/>
      <c r="N12961" s="24"/>
      <c r="O12961" s="14"/>
      <c r="P12961" s="14"/>
      <c r="Q12961" s="39"/>
      <c r="R12961" s="545"/>
      <c r="S12961" s="545"/>
      <c r="T12961" s="25"/>
      <c r="U12961" s="25"/>
    </row>
    <row r="12962" spans="2:21">
      <c r="B12962" s="9"/>
      <c r="C12962" s="9"/>
      <c r="D12962" s="9"/>
      <c r="E12962" s="9"/>
      <c r="F12962" s="10"/>
      <c r="G12962" s="4"/>
      <c r="H12962" s="24"/>
      <c r="I12962" s="184"/>
      <c r="J12962" s="182"/>
      <c r="K12962" s="21"/>
      <c r="L12962" s="24"/>
      <c r="M12962" s="185"/>
      <c r="N12962" s="24"/>
      <c r="O12962" s="14"/>
      <c r="P12962" s="14"/>
      <c r="Q12962" s="39"/>
      <c r="R12962" s="545"/>
      <c r="S12962" s="545"/>
      <c r="T12962" s="25"/>
      <c r="U12962" s="25"/>
    </row>
    <row r="12963" spans="2:21">
      <c r="B12963" s="9"/>
      <c r="C12963" s="9"/>
      <c r="D12963" s="9"/>
      <c r="E12963" s="9"/>
      <c r="F12963" s="10"/>
      <c r="G12963" s="4"/>
      <c r="H12963" s="24"/>
      <c r="I12963" s="184"/>
      <c r="J12963" s="182"/>
      <c r="K12963" s="21"/>
      <c r="L12963" s="24"/>
      <c r="M12963" s="185"/>
      <c r="N12963" s="24"/>
      <c r="O12963" s="14"/>
      <c r="P12963" s="14"/>
      <c r="Q12963" s="39"/>
      <c r="R12963" s="545"/>
      <c r="S12963" s="545"/>
      <c r="T12963" s="25"/>
      <c r="U12963" s="25"/>
    </row>
    <row r="12964" spans="2:21">
      <c r="B12964" s="9"/>
      <c r="C12964" s="9"/>
      <c r="D12964" s="9"/>
      <c r="E12964" s="9"/>
      <c r="F12964" s="10"/>
      <c r="G12964" s="4"/>
      <c r="H12964" s="24"/>
      <c r="I12964" s="184"/>
      <c r="J12964" s="182"/>
      <c r="K12964" s="21"/>
      <c r="L12964" s="24"/>
      <c r="M12964" s="185"/>
      <c r="N12964" s="24"/>
      <c r="O12964" s="14"/>
      <c r="P12964" s="14"/>
      <c r="Q12964" s="39"/>
      <c r="R12964" s="545"/>
      <c r="S12964" s="545"/>
      <c r="T12964" s="25"/>
      <c r="U12964" s="25"/>
    </row>
    <row r="12965" spans="2:21">
      <c r="B12965" s="9"/>
      <c r="C12965" s="9"/>
      <c r="D12965" s="9"/>
      <c r="E12965" s="9"/>
      <c r="F12965" s="10"/>
      <c r="G12965" s="4"/>
      <c r="H12965" s="24"/>
      <c r="I12965" s="184"/>
      <c r="J12965" s="182"/>
      <c r="K12965" s="21"/>
      <c r="L12965" s="24"/>
      <c r="M12965" s="185"/>
      <c r="N12965" s="24"/>
      <c r="O12965" s="14"/>
      <c r="P12965" s="14"/>
      <c r="Q12965" s="39"/>
      <c r="R12965" s="545"/>
      <c r="S12965" s="545"/>
      <c r="T12965" s="25"/>
      <c r="U12965" s="25"/>
    </row>
    <row r="12966" spans="2:21">
      <c r="B12966" s="9"/>
      <c r="C12966" s="9"/>
      <c r="D12966" s="9"/>
      <c r="E12966" s="9"/>
      <c r="F12966" s="10"/>
      <c r="G12966" s="4"/>
      <c r="H12966" s="24"/>
      <c r="I12966" s="184"/>
      <c r="J12966" s="182"/>
      <c r="K12966" s="21"/>
      <c r="L12966" s="24"/>
      <c r="M12966" s="185"/>
      <c r="N12966" s="24"/>
      <c r="O12966" s="14"/>
      <c r="P12966" s="14"/>
      <c r="Q12966" s="39"/>
      <c r="R12966" s="545"/>
      <c r="S12966" s="545"/>
      <c r="T12966" s="25"/>
      <c r="U12966" s="25"/>
    </row>
    <row r="12967" spans="2:21">
      <c r="B12967" s="9"/>
      <c r="C12967" s="9"/>
      <c r="D12967" s="9"/>
      <c r="E12967" s="9"/>
      <c r="F12967" s="10"/>
      <c r="G12967" s="4"/>
      <c r="H12967" s="24"/>
      <c r="I12967" s="184"/>
      <c r="J12967" s="182"/>
      <c r="K12967" s="21"/>
      <c r="L12967" s="24"/>
      <c r="M12967" s="185"/>
      <c r="N12967" s="24"/>
      <c r="O12967" s="14"/>
      <c r="P12967" s="14"/>
      <c r="Q12967" s="39"/>
      <c r="R12967" s="545"/>
      <c r="S12967" s="545"/>
      <c r="T12967" s="25"/>
      <c r="U12967" s="25"/>
    </row>
    <row r="12968" spans="2:21">
      <c r="B12968" s="9"/>
      <c r="C12968" s="9"/>
      <c r="D12968" s="9"/>
      <c r="E12968" s="9"/>
      <c r="F12968" s="10"/>
      <c r="G12968" s="4"/>
      <c r="H12968" s="24"/>
      <c r="I12968" s="184"/>
      <c r="J12968" s="182"/>
      <c r="K12968" s="21"/>
      <c r="L12968" s="24"/>
      <c r="M12968" s="185"/>
      <c r="N12968" s="24"/>
      <c r="O12968" s="14"/>
      <c r="P12968" s="14"/>
      <c r="Q12968" s="39"/>
      <c r="R12968" s="545"/>
      <c r="S12968" s="545"/>
      <c r="T12968" s="25"/>
      <c r="U12968" s="25"/>
    </row>
    <row r="12969" spans="2:21">
      <c r="B12969" s="9"/>
      <c r="C12969" s="9"/>
      <c r="D12969" s="9"/>
      <c r="E12969" s="9"/>
      <c r="F12969" s="10"/>
      <c r="G12969" s="4"/>
      <c r="H12969" s="24"/>
      <c r="I12969" s="184"/>
      <c r="J12969" s="182"/>
      <c r="K12969" s="21"/>
      <c r="L12969" s="24"/>
      <c r="M12969" s="185"/>
      <c r="N12969" s="24"/>
      <c r="O12969" s="14"/>
      <c r="P12969" s="14"/>
      <c r="Q12969" s="39"/>
      <c r="R12969" s="545"/>
      <c r="S12969" s="545"/>
      <c r="T12969" s="25"/>
      <c r="U12969" s="25"/>
    </row>
    <row r="12970" spans="2:21">
      <c r="B12970" s="9"/>
      <c r="C12970" s="9"/>
      <c r="D12970" s="9"/>
      <c r="E12970" s="9"/>
      <c r="F12970" s="10"/>
      <c r="G12970" s="4"/>
      <c r="H12970" s="24"/>
      <c r="I12970" s="184"/>
      <c r="J12970" s="182"/>
      <c r="K12970" s="21"/>
      <c r="L12970" s="24"/>
      <c r="M12970" s="185"/>
      <c r="N12970" s="24"/>
      <c r="O12970" s="14"/>
      <c r="P12970" s="14"/>
      <c r="Q12970" s="39"/>
      <c r="R12970" s="545"/>
      <c r="S12970" s="545"/>
      <c r="T12970" s="25"/>
      <c r="U12970" s="25"/>
    </row>
    <row r="12971" spans="2:21">
      <c r="B12971" s="9"/>
      <c r="C12971" s="9"/>
      <c r="D12971" s="9"/>
      <c r="E12971" s="9"/>
      <c r="F12971" s="10"/>
      <c r="G12971" s="4"/>
      <c r="H12971" s="24"/>
      <c r="I12971" s="184"/>
      <c r="J12971" s="182"/>
      <c r="K12971" s="21"/>
      <c r="L12971" s="24"/>
      <c r="M12971" s="185"/>
      <c r="N12971" s="24"/>
      <c r="O12971" s="14"/>
      <c r="P12971" s="14"/>
      <c r="Q12971" s="39"/>
      <c r="R12971" s="545"/>
      <c r="S12971" s="545"/>
      <c r="T12971" s="25"/>
      <c r="U12971" s="25"/>
    </row>
    <row r="12972" spans="2:21">
      <c r="B12972" s="9"/>
      <c r="C12972" s="9"/>
      <c r="D12972" s="9"/>
      <c r="E12972" s="9"/>
      <c r="F12972" s="10"/>
      <c r="G12972" s="4"/>
      <c r="H12972" s="24"/>
      <c r="I12972" s="184"/>
      <c r="J12972" s="182"/>
      <c r="K12972" s="21"/>
      <c r="L12972" s="24"/>
      <c r="M12972" s="185"/>
      <c r="N12972" s="24"/>
      <c r="O12972" s="14"/>
      <c r="P12972" s="14"/>
      <c r="Q12972" s="39"/>
      <c r="R12972" s="545"/>
      <c r="S12972" s="545"/>
      <c r="T12972" s="25"/>
      <c r="U12972" s="25"/>
    </row>
    <row r="12973" spans="2:21">
      <c r="B12973" s="9"/>
      <c r="C12973" s="9"/>
      <c r="D12973" s="9"/>
      <c r="E12973" s="9"/>
      <c r="F12973" s="10"/>
      <c r="G12973" s="4"/>
      <c r="H12973" s="24"/>
      <c r="I12973" s="184"/>
      <c r="J12973" s="182"/>
      <c r="K12973" s="21"/>
      <c r="L12973" s="24"/>
      <c r="M12973" s="185"/>
      <c r="N12973" s="24"/>
      <c r="O12973" s="14"/>
      <c r="P12973" s="14"/>
      <c r="Q12973" s="39"/>
      <c r="R12973" s="545"/>
      <c r="S12973" s="545"/>
      <c r="T12973" s="25"/>
      <c r="U12973" s="25"/>
    </row>
    <row r="12974" spans="2:21">
      <c r="B12974" s="9"/>
      <c r="C12974" s="9"/>
      <c r="D12974" s="9"/>
      <c r="E12974" s="9"/>
      <c r="F12974" s="10"/>
      <c r="G12974" s="4"/>
      <c r="H12974" s="24"/>
      <c r="I12974" s="184"/>
      <c r="J12974" s="182"/>
      <c r="K12974" s="21"/>
      <c r="L12974" s="24"/>
      <c r="M12974" s="185"/>
      <c r="N12974" s="24"/>
      <c r="O12974" s="14"/>
      <c r="P12974" s="14"/>
      <c r="Q12974" s="39"/>
      <c r="R12974" s="545"/>
      <c r="S12974" s="545"/>
      <c r="T12974" s="25"/>
      <c r="U12974" s="25"/>
    </row>
    <row r="12975" spans="2:21">
      <c r="B12975" s="9"/>
      <c r="C12975" s="9"/>
      <c r="D12975" s="9"/>
      <c r="E12975" s="9"/>
      <c r="F12975" s="10"/>
      <c r="G12975" s="4"/>
      <c r="H12975" s="24"/>
      <c r="I12975" s="184"/>
      <c r="J12975" s="182"/>
      <c r="K12975" s="21"/>
      <c r="L12975" s="24"/>
      <c r="M12975" s="185"/>
      <c r="N12975" s="24"/>
      <c r="O12975" s="14"/>
      <c r="P12975" s="14"/>
      <c r="Q12975" s="39"/>
      <c r="R12975" s="545"/>
      <c r="S12975" s="545"/>
      <c r="T12975" s="25"/>
      <c r="U12975" s="25"/>
    </row>
    <row r="12976" spans="2:21">
      <c r="B12976" s="9"/>
      <c r="C12976" s="9"/>
      <c r="D12976" s="9"/>
      <c r="E12976" s="9"/>
      <c r="F12976" s="10"/>
      <c r="G12976" s="4"/>
      <c r="H12976" s="24"/>
      <c r="I12976" s="184"/>
      <c r="J12976" s="182"/>
      <c r="K12976" s="21"/>
      <c r="L12976" s="24"/>
      <c r="M12976" s="185"/>
      <c r="N12976" s="24"/>
      <c r="O12976" s="14"/>
      <c r="P12976" s="14"/>
      <c r="Q12976" s="39"/>
      <c r="R12976" s="545"/>
      <c r="S12976" s="545"/>
      <c r="T12976" s="25"/>
      <c r="U12976" s="25"/>
    </row>
    <row r="12977" spans="2:21">
      <c r="B12977" s="9"/>
      <c r="C12977" s="9"/>
      <c r="D12977" s="9"/>
      <c r="E12977" s="9"/>
      <c r="F12977" s="10"/>
      <c r="G12977" s="4"/>
      <c r="H12977" s="24"/>
      <c r="I12977" s="184"/>
      <c r="J12977" s="182"/>
      <c r="K12977" s="21"/>
      <c r="L12977" s="24"/>
      <c r="M12977" s="185"/>
      <c r="N12977" s="24"/>
      <c r="O12977" s="14"/>
      <c r="P12977" s="14"/>
      <c r="Q12977" s="39"/>
      <c r="R12977" s="545"/>
      <c r="S12977" s="545"/>
      <c r="T12977" s="25"/>
      <c r="U12977" s="25"/>
    </row>
    <row r="12978" spans="2:21">
      <c r="B12978" s="9"/>
      <c r="C12978" s="9"/>
      <c r="D12978" s="9"/>
      <c r="E12978" s="9"/>
      <c r="F12978" s="10"/>
      <c r="G12978" s="4"/>
      <c r="H12978" s="24"/>
      <c r="I12978" s="184"/>
      <c r="J12978" s="182"/>
      <c r="K12978" s="21"/>
      <c r="L12978" s="24"/>
      <c r="M12978" s="185"/>
      <c r="N12978" s="24"/>
      <c r="O12978" s="14"/>
      <c r="P12978" s="14"/>
      <c r="Q12978" s="39"/>
      <c r="R12978" s="545"/>
      <c r="S12978" s="545"/>
      <c r="T12978" s="25"/>
      <c r="U12978" s="25"/>
    </row>
    <row r="12979" spans="2:21">
      <c r="B12979" s="9"/>
      <c r="C12979" s="9"/>
      <c r="D12979" s="9"/>
      <c r="E12979" s="9"/>
      <c r="F12979" s="10"/>
      <c r="G12979" s="4"/>
      <c r="H12979" s="24"/>
      <c r="I12979" s="184"/>
      <c r="J12979" s="182"/>
      <c r="K12979" s="21"/>
      <c r="L12979" s="24"/>
      <c r="M12979" s="185"/>
      <c r="N12979" s="24"/>
      <c r="O12979" s="14"/>
      <c r="P12979" s="14"/>
      <c r="Q12979" s="39"/>
      <c r="R12979" s="545"/>
      <c r="S12979" s="545"/>
      <c r="T12979" s="25"/>
      <c r="U12979" s="25"/>
    </row>
    <row r="12980" spans="2:21">
      <c r="B12980" s="9"/>
      <c r="C12980" s="9"/>
      <c r="D12980" s="9"/>
      <c r="E12980" s="9"/>
      <c r="F12980" s="10"/>
      <c r="G12980" s="4"/>
      <c r="H12980" s="24"/>
      <c r="I12980" s="184"/>
      <c r="J12980" s="182"/>
      <c r="K12980" s="21"/>
      <c r="L12980" s="24"/>
      <c r="M12980" s="185"/>
      <c r="N12980" s="24"/>
      <c r="O12980" s="14"/>
      <c r="P12980" s="14"/>
      <c r="Q12980" s="39"/>
      <c r="R12980" s="545"/>
      <c r="S12980" s="545"/>
      <c r="T12980" s="25"/>
      <c r="U12980" s="25"/>
    </row>
    <row r="12981" spans="2:21">
      <c r="B12981" s="9"/>
      <c r="C12981" s="9"/>
      <c r="D12981" s="9"/>
      <c r="E12981" s="9"/>
      <c r="F12981" s="10"/>
      <c r="G12981" s="4"/>
      <c r="H12981" s="24"/>
      <c r="I12981" s="184"/>
      <c r="J12981" s="182"/>
      <c r="K12981" s="21"/>
      <c r="L12981" s="24"/>
      <c r="M12981" s="185"/>
      <c r="N12981" s="24"/>
      <c r="O12981" s="14"/>
      <c r="P12981" s="14"/>
      <c r="Q12981" s="39"/>
      <c r="R12981" s="545"/>
      <c r="S12981" s="545"/>
      <c r="T12981" s="25"/>
      <c r="U12981" s="25"/>
    </row>
    <row r="12982" spans="2:21">
      <c r="B12982" s="9"/>
      <c r="C12982" s="9"/>
      <c r="D12982" s="9"/>
      <c r="E12982" s="9"/>
      <c r="F12982" s="10"/>
      <c r="G12982" s="4"/>
      <c r="H12982" s="24"/>
      <c r="I12982" s="184"/>
      <c r="J12982" s="182"/>
      <c r="K12982" s="21"/>
      <c r="L12982" s="24"/>
      <c r="M12982" s="185"/>
      <c r="N12982" s="24"/>
      <c r="O12982" s="14"/>
      <c r="P12982" s="14"/>
      <c r="Q12982" s="39"/>
      <c r="R12982" s="545"/>
      <c r="S12982" s="545"/>
      <c r="T12982" s="25"/>
      <c r="U12982" s="25"/>
    </row>
    <row r="12983" spans="2:21">
      <c r="B12983" s="9"/>
      <c r="C12983" s="9"/>
      <c r="D12983" s="9"/>
      <c r="E12983" s="9"/>
      <c r="F12983" s="10"/>
      <c r="G12983" s="4"/>
      <c r="H12983" s="24"/>
      <c r="I12983" s="184"/>
      <c r="J12983" s="182"/>
      <c r="K12983" s="21"/>
      <c r="L12983" s="24"/>
      <c r="M12983" s="185"/>
      <c r="N12983" s="24"/>
      <c r="O12983" s="14"/>
      <c r="P12983" s="14"/>
      <c r="Q12983" s="39"/>
      <c r="R12983" s="545"/>
      <c r="S12983" s="545"/>
      <c r="T12983" s="25"/>
      <c r="U12983" s="25"/>
    </row>
    <row r="12984" spans="2:21">
      <c r="B12984" s="9"/>
      <c r="C12984" s="9"/>
      <c r="D12984" s="9"/>
      <c r="E12984" s="9"/>
      <c r="F12984" s="10"/>
      <c r="G12984" s="4"/>
      <c r="H12984" s="24"/>
      <c r="I12984" s="184"/>
      <c r="J12984" s="182"/>
      <c r="K12984" s="21"/>
      <c r="L12984" s="24"/>
      <c r="M12984" s="185"/>
      <c r="N12984" s="24"/>
      <c r="O12984" s="14"/>
      <c r="P12984" s="14"/>
      <c r="Q12984" s="39"/>
      <c r="R12984" s="545"/>
      <c r="S12984" s="545"/>
      <c r="T12984" s="25"/>
      <c r="U12984" s="25"/>
    </row>
    <row r="12985" spans="2:21">
      <c r="B12985" s="9"/>
      <c r="C12985" s="9"/>
      <c r="D12985" s="9"/>
      <c r="E12985" s="9"/>
      <c r="F12985" s="10"/>
      <c r="G12985" s="4"/>
      <c r="H12985" s="24"/>
      <c r="I12985" s="184"/>
      <c r="J12985" s="182"/>
      <c r="K12985" s="21"/>
      <c r="L12985" s="24"/>
      <c r="M12985" s="185"/>
      <c r="N12985" s="24"/>
      <c r="O12985" s="14"/>
      <c r="P12985" s="14"/>
      <c r="Q12985" s="39"/>
      <c r="R12985" s="545"/>
      <c r="S12985" s="545"/>
      <c r="T12985" s="25"/>
      <c r="U12985" s="25"/>
    </row>
    <row r="12986" spans="2:21">
      <c r="B12986" s="9"/>
      <c r="C12986" s="9"/>
      <c r="D12986" s="9"/>
      <c r="E12986" s="9"/>
      <c r="F12986" s="10"/>
      <c r="G12986" s="4"/>
      <c r="H12986" s="24"/>
      <c r="I12986" s="184"/>
      <c r="J12986" s="182"/>
      <c r="K12986" s="21"/>
      <c r="L12986" s="24"/>
      <c r="M12986" s="185"/>
      <c r="N12986" s="24"/>
      <c r="O12986" s="14"/>
      <c r="P12986" s="14"/>
      <c r="Q12986" s="39"/>
      <c r="R12986" s="545"/>
      <c r="S12986" s="545"/>
      <c r="T12986" s="25"/>
      <c r="U12986" s="25"/>
    </row>
    <row r="12987" spans="2:21">
      <c r="B12987" s="9"/>
      <c r="C12987" s="9"/>
      <c r="D12987" s="9"/>
      <c r="E12987" s="9"/>
      <c r="F12987" s="10"/>
      <c r="G12987" s="4"/>
      <c r="H12987" s="24"/>
      <c r="I12987" s="184"/>
      <c r="J12987" s="182"/>
      <c r="K12987" s="21"/>
      <c r="L12987" s="24"/>
      <c r="M12987" s="185"/>
      <c r="N12987" s="24"/>
      <c r="O12987" s="14"/>
      <c r="P12987" s="14"/>
      <c r="Q12987" s="39"/>
      <c r="R12987" s="545"/>
      <c r="S12987" s="545"/>
      <c r="T12987" s="25"/>
      <c r="U12987" s="25"/>
    </row>
    <row r="12988" spans="2:21">
      <c r="B12988" s="9"/>
      <c r="C12988" s="9"/>
      <c r="D12988" s="9"/>
      <c r="E12988" s="9"/>
      <c r="F12988" s="10"/>
      <c r="G12988" s="4"/>
      <c r="H12988" s="24"/>
      <c r="I12988" s="184"/>
      <c r="J12988" s="182"/>
      <c r="K12988" s="21"/>
      <c r="L12988" s="24"/>
      <c r="M12988" s="185"/>
      <c r="N12988" s="24"/>
      <c r="O12988" s="14"/>
      <c r="P12988" s="14"/>
      <c r="Q12988" s="39"/>
      <c r="R12988" s="545"/>
      <c r="S12988" s="545"/>
      <c r="T12988" s="25"/>
      <c r="U12988" s="25"/>
    </row>
    <row r="12989" spans="2:21">
      <c r="B12989" s="9"/>
      <c r="C12989" s="9"/>
      <c r="D12989" s="9"/>
      <c r="E12989" s="9"/>
      <c r="F12989" s="10"/>
      <c r="G12989" s="4"/>
      <c r="H12989" s="24"/>
      <c r="I12989" s="184"/>
      <c r="J12989" s="182"/>
      <c r="K12989" s="21"/>
      <c r="L12989" s="24"/>
      <c r="M12989" s="185"/>
      <c r="N12989" s="24"/>
      <c r="O12989" s="14"/>
      <c r="P12989" s="14"/>
      <c r="Q12989" s="39"/>
      <c r="R12989" s="545"/>
      <c r="S12989" s="545"/>
      <c r="T12989" s="25"/>
      <c r="U12989" s="25"/>
    </row>
    <row r="12990" spans="2:21">
      <c r="B12990" s="9"/>
      <c r="C12990" s="9"/>
      <c r="D12990" s="9"/>
      <c r="E12990" s="9"/>
      <c r="F12990" s="10"/>
      <c r="G12990" s="4"/>
      <c r="H12990" s="24"/>
      <c r="I12990" s="184"/>
      <c r="J12990" s="182"/>
      <c r="K12990" s="21"/>
      <c r="L12990" s="24"/>
      <c r="M12990" s="185"/>
      <c r="N12990" s="24"/>
      <c r="O12990" s="14"/>
      <c r="P12990" s="14"/>
      <c r="Q12990" s="39"/>
      <c r="R12990" s="545"/>
      <c r="S12990" s="545"/>
      <c r="T12990" s="25"/>
      <c r="U12990" s="25"/>
    </row>
    <row r="12991" spans="2:21">
      <c r="B12991" s="9"/>
      <c r="C12991" s="9"/>
      <c r="D12991" s="9"/>
      <c r="E12991" s="9"/>
      <c r="F12991" s="10"/>
      <c r="G12991" s="4"/>
      <c r="H12991" s="24"/>
      <c r="I12991" s="184"/>
      <c r="J12991" s="182"/>
      <c r="K12991" s="21"/>
      <c r="L12991" s="24"/>
      <c r="M12991" s="185"/>
      <c r="N12991" s="24"/>
      <c r="O12991" s="14"/>
      <c r="P12991" s="14"/>
      <c r="Q12991" s="39"/>
      <c r="R12991" s="545"/>
      <c r="S12991" s="545"/>
      <c r="T12991" s="25"/>
      <c r="U12991" s="25"/>
    </row>
    <row r="12992" spans="2:21">
      <c r="B12992" s="9"/>
      <c r="C12992" s="9"/>
      <c r="D12992" s="9"/>
      <c r="E12992" s="9"/>
      <c r="F12992" s="10"/>
      <c r="G12992" s="4"/>
      <c r="H12992" s="24"/>
      <c r="I12992" s="184"/>
      <c r="J12992" s="182"/>
      <c r="K12992" s="21"/>
      <c r="L12992" s="24"/>
      <c r="M12992" s="185"/>
      <c r="N12992" s="24"/>
      <c r="O12992" s="14"/>
      <c r="P12992" s="14"/>
      <c r="Q12992" s="39"/>
      <c r="R12992" s="545"/>
      <c r="S12992" s="545"/>
      <c r="T12992" s="25"/>
      <c r="U12992" s="25"/>
    </row>
    <row r="12993" spans="2:21">
      <c r="B12993" s="9"/>
      <c r="C12993" s="9"/>
      <c r="D12993" s="9"/>
      <c r="E12993" s="9"/>
      <c r="F12993" s="10"/>
      <c r="G12993" s="4"/>
      <c r="H12993" s="24"/>
      <c r="I12993" s="184"/>
      <c r="J12993" s="182"/>
      <c r="K12993" s="21"/>
      <c r="L12993" s="24"/>
      <c r="M12993" s="185"/>
      <c r="N12993" s="24"/>
      <c r="O12993" s="14"/>
      <c r="P12993" s="14"/>
      <c r="Q12993" s="39"/>
      <c r="R12993" s="545"/>
      <c r="S12993" s="545"/>
      <c r="T12993" s="25"/>
      <c r="U12993" s="25"/>
    </row>
    <row r="12994" spans="2:21">
      <c r="B12994" s="9"/>
      <c r="C12994" s="9"/>
      <c r="D12994" s="9"/>
      <c r="E12994" s="9"/>
      <c r="F12994" s="10"/>
      <c r="G12994" s="4"/>
      <c r="H12994" s="24"/>
      <c r="I12994" s="184"/>
      <c r="J12994" s="182"/>
      <c r="K12994" s="21"/>
      <c r="L12994" s="24"/>
      <c r="M12994" s="185"/>
      <c r="N12994" s="24"/>
      <c r="O12994" s="14"/>
      <c r="P12994" s="14"/>
      <c r="Q12994" s="39"/>
      <c r="R12994" s="545"/>
      <c r="S12994" s="545"/>
      <c r="T12994" s="25"/>
      <c r="U12994" s="25"/>
    </row>
    <row r="12995" spans="2:21">
      <c r="B12995" s="9"/>
      <c r="C12995" s="9"/>
      <c r="D12995" s="9"/>
      <c r="E12995" s="9"/>
      <c r="F12995" s="10"/>
      <c r="G12995" s="4"/>
      <c r="H12995" s="24"/>
      <c r="I12995" s="184"/>
      <c r="J12995" s="182"/>
      <c r="K12995" s="21"/>
      <c r="L12995" s="24"/>
      <c r="M12995" s="185"/>
      <c r="N12995" s="24"/>
      <c r="O12995" s="14"/>
      <c r="P12995" s="14"/>
      <c r="Q12995" s="39"/>
      <c r="R12995" s="545"/>
      <c r="S12995" s="545"/>
      <c r="T12995" s="25"/>
      <c r="U12995" s="25"/>
    </row>
    <row r="12996" spans="2:21">
      <c r="B12996" s="9"/>
      <c r="C12996" s="9"/>
      <c r="D12996" s="9"/>
      <c r="E12996" s="9"/>
      <c r="F12996" s="10"/>
      <c r="G12996" s="4"/>
      <c r="H12996" s="24"/>
      <c r="I12996" s="184"/>
      <c r="J12996" s="182"/>
      <c r="K12996" s="21"/>
      <c r="L12996" s="24"/>
      <c r="M12996" s="185"/>
      <c r="N12996" s="24"/>
      <c r="O12996" s="14"/>
      <c r="P12996" s="14"/>
      <c r="Q12996" s="39"/>
      <c r="R12996" s="545"/>
      <c r="S12996" s="545"/>
      <c r="T12996" s="25"/>
      <c r="U12996" s="25"/>
    </row>
    <row r="12997" spans="2:21">
      <c r="B12997" s="9"/>
      <c r="C12997" s="9"/>
      <c r="D12997" s="9"/>
      <c r="E12997" s="9"/>
      <c r="F12997" s="10"/>
      <c r="G12997" s="4"/>
      <c r="H12997" s="24"/>
      <c r="I12997" s="184"/>
      <c r="J12997" s="182"/>
      <c r="K12997" s="21"/>
      <c r="L12997" s="24"/>
      <c r="M12997" s="185"/>
      <c r="N12997" s="24"/>
      <c r="O12997" s="14"/>
      <c r="P12997" s="14"/>
      <c r="Q12997" s="39"/>
      <c r="R12997" s="545"/>
      <c r="S12997" s="545"/>
      <c r="T12997" s="25"/>
      <c r="U12997" s="25"/>
    </row>
    <row r="12998" spans="2:21">
      <c r="B12998" s="9"/>
      <c r="C12998" s="9"/>
      <c r="D12998" s="9"/>
      <c r="E12998" s="9"/>
      <c r="F12998" s="10"/>
      <c r="G12998" s="4"/>
      <c r="H12998" s="24"/>
      <c r="I12998" s="184"/>
      <c r="J12998" s="182"/>
      <c r="K12998" s="21"/>
      <c r="L12998" s="24"/>
      <c r="M12998" s="185"/>
      <c r="N12998" s="24"/>
      <c r="O12998" s="14"/>
      <c r="P12998" s="14"/>
      <c r="Q12998" s="39"/>
      <c r="R12998" s="545"/>
      <c r="S12998" s="545"/>
      <c r="T12998" s="25"/>
      <c r="U12998" s="25"/>
    </row>
    <row r="12999" spans="2:21">
      <c r="B12999" s="9"/>
      <c r="C12999" s="9"/>
      <c r="D12999" s="9"/>
      <c r="E12999" s="9"/>
      <c r="F12999" s="10"/>
      <c r="G12999" s="4"/>
      <c r="H12999" s="24"/>
      <c r="I12999" s="184"/>
      <c r="J12999" s="182"/>
      <c r="K12999" s="21"/>
      <c r="L12999" s="24"/>
      <c r="M12999" s="185"/>
      <c r="N12999" s="24"/>
      <c r="O12999" s="14"/>
      <c r="P12999" s="14"/>
      <c r="Q12999" s="39"/>
      <c r="R12999" s="545"/>
      <c r="S12999" s="545"/>
      <c r="T12999" s="25"/>
      <c r="U12999" s="25"/>
    </row>
    <row r="13000" spans="2:21">
      <c r="B13000" s="9"/>
      <c r="C13000" s="9"/>
      <c r="D13000" s="9"/>
      <c r="E13000" s="9"/>
      <c r="F13000" s="10"/>
      <c r="G13000" s="4"/>
      <c r="H13000" s="24"/>
      <c r="I13000" s="184"/>
      <c r="J13000" s="182"/>
      <c r="K13000" s="21"/>
      <c r="L13000" s="24"/>
      <c r="M13000" s="185"/>
      <c r="N13000" s="24"/>
      <c r="O13000" s="14"/>
      <c r="P13000" s="14"/>
      <c r="Q13000" s="39"/>
      <c r="R13000" s="545"/>
      <c r="S13000" s="545"/>
      <c r="T13000" s="25"/>
      <c r="U13000" s="25"/>
    </row>
    <row r="13001" spans="2:21">
      <c r="B13001" s="9"/>
      <c r="C13001" s="9"/>
      <c r="D13001" s="9"/>
      <c r="E13001" s="9"/>
      <c r="F13001" s="10"/>
      <c r="G13001" s="4"/>
      <c r="H13001" s="24"/>
      <c r="I13001" s="184"/>
      <c r="J13001" s="182"/>
      <c r="K13001" s="21"/>
      <c r="L13001" s="24"/>
      <c r="M13001" s="185"/>
      <c r="N13001" s="24"/>
      <c r="O13001" s="14"/>
      <c r="P13001" s="14"/>
      <c r="Q13001" s="39"/>
      <c r="R13001" s="545"/>
      <c r="S13001" s="545"/>
      <c r="T13001" s="25"/>
      <c r="U13001" s="25"/>
    </row>
    <row r="13002" spans="2:21">
      <c r="B13002" s="9"/>
      <c r="C13002" s="9"/>
      <c r="D13002" s="9"/>
      <c r="E13002" s="9"/>
      <c r="F13002" s="10"/>
      <c r="G13002" s="4"/>
      <c r="H13002" s="24"/>
      <c r="I13002" s="184"/>
      <c r="J13002" s="182"/>
      <c r="K13002" s="21"/>
      <c r="L13002" s="24"/>
      <c r="M13002" s="185"/>
      <c r="N13002" s="24"/>
      <c r="O13002" s="14"/>
      <c r="P13002" s="14"/>
      <c r="Q13002" s="39"/>
      <c r="R13002" s="545"/>
      <c r="S13002" s="545"/>
      <c r="T13002" s="25"/>
      <c r="U13002" s="25"/>
    </row>
    <row r="13003" spans="2:21">
      <c r="B13003" s="9"/>
      <c r="C13003" s="9"/>
      <c r="D13003" s="9"/>
      <c r="E13003" s="9"/>
      <c r="F13003" s="10"/>
      <c r="G13003" s="4"/>
      <c r="H13003" s="24"/>
      <c r="I13003" s="184"/>
      <c r="J13003" s="182"/>
      <c r="K13003" s="21"/>
      <c r="L13003" s="24"/>
      <c r="M13003" s="185"/>
      <c r="N13003" s="24"/>
      <c r="O13003" s="14"/>
      <c r="P13003" s="14"/>
      <c r="Q13003" s="39"/>
      <c r="R13003" s="545"/>
      <c r="S13003" s="545"/>
      <c r="T13003" s="25"/>
      <c r="U13003" s="25"/>
    </row>
    <row r="13004" spans="2:21">
      <c r="B13004" s="9"/>
      <c r="C13004" s="9"/>
      <c r="D13004" s="9"/>
      <c r="E13004" s="9"/>
      <c r="F13004" s="10"/>
      <c r="G13004" s="4"/>
      <c r="H13004" s="24"/>
      <c r="I13004" s="184"/>
      <c r="J13004" s="182"/>
      <c r="K13004" s="21"/>
      <c r="L13004" s="24"/>
      <c r="M13004" s="185"/>
      <c r="N13004" s="24"/>
      <c r="O13004" s="14"/>
      <c r="P13004" s="14"/>
      <c r="Q13004" s="39"/>
      <c r="R13004" s="545"/>
      <c r="S13004" s="545"/>
      <c r="T13004" s="25"/>
      <c r="U13004" s="25"/>
    </row>
    <row r="13005" spans="2:21">
      <c r="B13005" s="9"/>
      <c r="C13005" s="9"/>
      <c r="D13005" s="9"/>
      <c r="E13005" s="9"/>
      <c r="F13005" s="10"/>
      <c r="G13005" s="4"/>
      <c r="H13005" s="24"/>
      <c r="I13005" s="184"/>
      <c r="J13005" s="182"/>
      <c r="K13005" s="21"/>
      <c r="L13005" s="24"/>
      <c r="M13005" s="185"/>
      <c r="N13005" s="24"/>
      <c r="O13005" s="14"/>
      <c r="P13005" s="14"/>
      <c r="Q13005" s="39"/>
      <c r="R13005" s="545"/>
      <c r="S13005" s="545"/>
      <c r="T13005" s="25"/>
      <c r="U13005" s="25"/>
    </row>
    <row r="13006" spans="2:21">
      <c r="B13006" s="9"/>
      <c r="C13006" s="9"/>
      <c r="D13006" s="9"/>
      <c r="E13006" s="9"/>
      <c r="F13006" s="10"/>
      <c r="G13006" s="4"/>
      <c r="H13006" s="24"/>
      <c r="I13006" s="184"/>
      <c r="J13006" s="182"/>
      <c r="K13006" s="21"/>
      <c r="L13006" s="24"/>
      <c r="M13006" s="185"/>
      <c r="N13006" s="24"/>
      <c r="O13006" s="14"/>
      <c r="P13006" s="14"/>
      <c r="Q13006" s="39"/>
      <c r="R13006" s="545"/>
      <c r="S13006" s="545"/>
      <c r="T13006" s="25"/>
      <c r="U13006" s="25"/>
    </row>
    <row r="13007" spans="2:21">
      <c r="B13007" s="9"/>
      <c r="C13007" s="9"/>
      <c r="D13007" s="9"/>
      <c r="E13007" s="9"/>
      <c r="F13007" s="10"/>
      <c r="G13007" s="4"/>
      <c r="H13007" s="24"/>
      <c r="I13007" s="184"/>
      <c r="J13007" s="182"/>
      <c r="K13007" s="21"/>
      <c r="L13007" s="24"/>
      <c r="M13007" s="185"/>
      <c r="N13007" s="24"/>
      <c r="O13007" s="14"/>
      <c r="P13007" s="14"/>
      <c r="Q13007" s="39"/>
      <c r="R13007" s="545"/>
      <c r="S13007" s="545"/>
      <c r="T13007" s="25"/>
      <c r="U13007" s="25"/>
    </row>
    <row r="13008" spans="2:21">
      <c r="B13008" s="9"/>
      <c r="C13008" s="9"/>
      <c r="D13008" s="9"/>
      <c r="E13008" s="9"/>
      <c r="F13008" s="10"/>
      <c r="G13008" s="4"/>
      <c r="H13008" s="24"/>
      <c r="I13008" s="184"/>
      <c r="J13008" s="182"/>
      <c r="K13008" s="21"/>
      <c r="L13008" s="24"/>
      <c r="M13008" s="185"/>
      <c r="N13008" s="24"/>
      <c r="O13008" s="14"/>
      <c r="P13008" s="14"/>
      <c r="Q13008" s="39"/>
      <c r="R13008" s="545"/>
      <c r="S13008" s="545"/>
      <c r="T13008" s="25"/>
      <c r="U13008" s="25"/>
    </row>
    <row r="13009" spans="2:21">
      <c r="B13009" s="9"/>
      <c r="C13009" s="9"/>
      <c r="D13009" s="9"/>
      <c r="E13009" s="9"/>
      <c r="F13009" s="10"/>
      <c r="G13009" s="4"/>
      <c r="H13009" s="24"/>
      <c r="I13009" s="184"/>
      <c r="J13009" s="182"/>
      <c r="K13009" s="21"/>
      <c r="L13009" s="24"/>
      <c r="M13009" s="185"/>
      <c r="N13009" s="24"/>
      <c r="O13009" s="14"/>
      <c r="P13009" s="14"/>
      <c r="Q13009" s="39"/>
      <c r="R13009" s="545"/>
      <c r="S13009" s="545"/>
      <c r="T13009" s="25"/>
      <c r="U13009" s="25"/>
    </row>
    <row r="13010" spans="2:21">
      <c r="B13010" s="9"/>
      <c r="C13010" s="9"/>
      <c r="D13010" s="9"/>
      <c r="E13010" s="9"/>
      <c r="F13010" s="10"/>
      <c r="G13010" s="4"/>
      <c r="H13010" s="24"/>
      <c r="I13010" s="184"/>
      <c r="J13010" s="182"/>
      <c r="K13010" s="21"/>
      <c r="L13010" s="24"/>
      <c r="M13010" s="185"/>
      <c r="N13010" s="24"/>
      <c r="O13010" s="14"/>
      <c r="P13010" s="14"/>
      <c r="Q13010" s="39"/>
      <c r="R13010" s="545"/>
      <c r="S13010" s="545"/>
      <c r="T13010" s="25"/>
      <c r="U13010" s="25"/>
    </row>
    <row r="13011" spans="2:21">
      <c r="B13011" s="9"/>
      <c r="C13011" s="9"/>
      <c r="D13011" s="9"/>
      <c r="E13011" s="9"/>
      <c r="F13011" s="10"/>
      <c r="G13011" s="4"/>
      <c r="H13011" s="24"/>
      <c r="I13011" s="184"/>
      <c r="J13011" s="182"/>
      <c r="K13011" s="21"/>
      <c r="L13011" s="24"/>
      <c r="M13011" s="185"/>
      <c r="N13011" s="24"/>
      <c r="O13011" s="14"/>
      <c r="P13011" s="14"/>
      <c r="Q13011" s="39"/>
      <c r="R13011" s="545"/>
      <c r="S13011" s="545"/>
      <c r="T13011" s="25"/>
      <c r="U13011" s="25"/>
    </row>
    <row r="13012" spans="2:21">
      <c r="B13012" s="9"/>
      <c r="C13012" s="9"/>
      <c r="D13012" s="9"/>
      <c r="E13012" s="9"/>
      <c r="F13012" s="10"/>
      <c r="G13012" s="4"/>
      <c r="H13012" s="24"/>
      <c r="I13012" s="184"/>
      <c r="J13012" s="182"/>
      <c r="K13012" s="21"/>
      <c r="L13012" s="24"/>
      <c r="M13012" s="185"/>
      <c r="N13012" s="24"/>
      <c r="O13012" s="14"/>
      <c r="P13012" s="14"/>
      <c r="Q13012" s="39"/>
      <c r="R13012" s="545"/>
      <c r="S13012" s="545"/>
      <c r="T13012" s="25"/>
      <c r="U13012" s="25"/>
    </row>
    <row r="13013" spans="2:21">
      <c r="B13013" s="9"/>
      <c r="C13013" s="9"/>
      <c r="D13013" s="9"/>
      <c r="E13013" s="9"/>
      <c r="F13013" s="10"/>
      <c r="G13013" s="4"/>
      <c r="H13013" s="24"/>
      <c r="I13013" s="184"/>
      <c r="J13013" s="182"/>
      <c r="K13013" s="21"/>
      <c r="L13013" s="24"/>
      <c r="M13013" s="185"/>
      <c r="N13013" s="24"/>
      <c r="O13013" s="14"/>
      <c r="P13013" s="14"/>
      <c r="Q13013" s="39"/>
      <c r="R13013" s="545"/>
      <c r="S13013" s="545"/>
      <c r="T13013" s="25"/>
      <c r="U13013" s="25"/>
    </row>
    <row r="13014" spans="2:21">
      <c r="B13014" s="9"/>
      <c r="C13014" s="9"/>
      <c r="D13014" s="9"/>
      <c r="E13014" s="9"/>
      <c r="F13014" s="10"/>
      <c r="G13014" s="4"/>
      <c r="H13014" s="24"/>
      <c r="I13014" s="184"/>
      <c r="J13014" s="182"/>
      <c r="K13014" s="21"/>
      <c r="L13014" s="24"/>
      <c r="M13014" s="185"/>
      <c r="N13014" s="24"/>
      <c r="O13014" s="14"/>
      <c r="P13014" s="14"/>
      <c r="Q13014" s="39"/>
      <c r="R13014" s="545"/>
      <c r="S13014" s="545"/>
      <c r="T13014" s="25"/>
      <c r="U13014" s="25"/>
    </row>
    <row r="13015" spans="2:21">
      <c r="B13015" s="9"/>
      <c r="C13015" s="9"/>
      <c r="D13015" s="9"/>
      <c r="E13015" s="9"/>
      <c r="F13015" s="10"/>
      <c r="G13015" s="4"/>
      <c r="H13015" s="24"/>
      <c r="I13015" s="184"/>
      <c r="J13015" s="182"/>
      <c r="K13015" s="21"/>
      <c r="L13015" s="24"/>
      <c r="M13015" s="185"/>
      <c r="N13015" s="24"/>
      <c r="O13015" s="14"/>
      <c r="P13015" s="14"/>
      <c r="Q13015" s="39"/>
      <c r="R13015" s="545"/>
      <c r="S13015" s="545"/>
      <c r="T13015" s="25"/>
      <c r="U13015" s="25"/>
    </row>
    <row r="13016" spans="2:21">
      <c r="B13016" s="9"/>
      <c r="C13016" s="9"/>
      <c r="D13016" s="9"/>
      <c r="E13016" s="9"/>
      <c r="F13016" s="10"/>
      <c r="G13016" s="4"/>
      <c r="H13016" s="24"/>
      <c r="I13016" s="184"/>
      <c r="J13016" s="182"/>
      <c r="K13016" s="21"/>
      <c r="L13016" s="24"/>
      <c r="M13016" s="185"/>
      <c r="N13016" s="24"/>
      <c r="O13016" s="14"/>
      <c r="P13016" s="14"/>
      <c r="Q13016" s="39"/>
      <c r="R13016" s="545"/>
      <c r="S13016" s="545"/>
      <c r="T13016" s="25"/>
      <c r="U13016" s="25"/>
    </row>
    <row r="13017" spans="2:21">
      <c r="B13017" s="9"/>
      <c r="C13017" s="9"/>
      <c r="D13017" s="9"/>
      <c r="E13017" s="9"/>
      <c r="F13017" s="10"/>
      <c r="G13017" s="4"/>
      <c r="H13017" s="24"/>
      <c r="I13017" s="184"/>
      <c r="J13017" s="182"/>
      <c r="K13017" s="21"/>
      <c r="L13017" s="24"/>
      <c r="M13017" s="185"/>
      <c r="N13017" s="24"/>
      <c r="O13017" s="14"/>
      <c r="P13017" s="14"/>
      <c r="Q13017" s="39"/>
      <c r="R13017" s="545"/>
      <c r="S13017" s="545"/>
      <c r="T13017" s="25"/>
      <c r="U13017" s="25"/>
    </row>
    <row r="13018" spans="2:21">
      <c r="B13018" s="9"/>
      <c r="C13018" s="9"/>
      <c r="D13018" s="9"/>
      <c r="E13018" s="9"/>
      <c r="F13018" s="10"/>
      <c r="G13018" s="4"/>
      <c r="H13018" s="24"/>
      <c r="I13018" s="184"/>
      <c r="J13018" s="182"/>
      <c r="K13018" s="21"/>
      <c r="L13018" s="24"/>
      <c r="M13018" s="185"/>
      <c r="N13018" s="24"/>
      <c r="O13018" s="14"/>
      <c r="P13018" s="14"/>
      <c r="Q13018" s="39"/>
      <c r="R13018" s="545"/>
      <c r="S13018" s="545"/>
      <c r="T13018" s="25"/>
      <c r="U13018" s="25"/>
    </row>
    <row r="13019" spans="2:21">
      <c r="B13019" s="9"/>
      <c r="C13019" s="9"/>
      <c r="D13019" s="9"/>
      <c r="E13019" s="9"/>
      <c r="F13019" s="10"/>
      <c r="G13019" s="4"/>
      <c r="H13019" s="24"/>
      <c r="I13019" s="184"/>
      <c r="J13019" s="182"/>
      <c r="K13019" s="21"/>
      <c r="L13019" s="24"/>
      <c r="M13019" s="185"/>
      <c r="N13019" s="24"/>
      <c r="O13019" s="14"/>
      <c r="P13019" s="14"/>
      <c r="Q13019" s="39"/>
      <c r="R13019" s="545"/>
      <c r="S13019" s="545"/>
      <c r="T13019" s="25"/>
      <c r="U13019" s="25"/>
    </row>
    <row r="13020" spans="2:21">
      <c r="B13020" s="9"/>
      <c r="C13020" s="9"/>
      <c r="D13020" s="9"/>
      <c r="E13020" s="9"/>
      <c r="F13020" s="10"/>
      <c r="G13020" s="4"/>
      <c r="H13020" s="24"/>
      <c r="I13020" s="184"/>
      <c r="J13020" s="182"/>
      <c r="K13020" s="21"/>
      <c r="L13020" s="24"/>
      <c r="M13020" s="185"/>
      <c r="N13020" s="24"/>
      <c r="O13020" s="14"/>
      <c r="P13020" s="14"/>
      <c r="Q13020" s="39"/>
      <c r="R13020" s="545"/>
      <c r="S13020" s="545"/>
      <c r="T13020" s="25"/>
      <c r="U13020" s="25"/>
    </row>
    <row r="13021" spans="2:21">
      <c r="B13021" s="9"/>
      <c r="C13021" s="9"/>
      <c r="D13021" s="9"/>
      <c r="E13021" s="9"/>
      <c r="F13021" s="10"/>
      <c r="G13021" s="4"/>
      <c r="H13021" s="24"/>
      <c r="I13021" s="184"/>
      <c r="J13021" s="182"/>
      <c r="K13021" s="21"/>
      <c r="L13021" s="24"/>
      <c r="M13021" s="185"/>
      <c r="N13021" s="24"/>
      <c r="O13021" s="14"/>
      <c r="P13021" s="14"/>
      <c r="Q13021" s="39"/>
      <c r="R13021" s="545"/>
      <c r="S13021" s="545"/>
      <c r="T13021" s="25"/>
      <c r="U13021" s="25"/>
    </row>
    <row r="13022" spans="2:21">
      <c r="B13022" s="9"/>
      <c r="C13022" s="9"/>
      <c r="D13022" s="9"/>
      <c r="E13022" s="9"/>
      <c r="F13022" s="10"/>
      <c r="G13022" s="4"/>
      <c r="H13022" s="24"/>
      <c r="I13022" s="184"/>
      <c r="J13022" s="182"/>
      <c r="K13022" s="21"/>
      <c r="L13022" s="24"/>
      <c r="M13022" s="185"/>
      <c r="N13022" s="24"/>
      <c r="O13022" s="14"/>
      <c r="P13022" s="14"/>
      <c r="Q13022" s="39"/>
      <c r="R13022" s="545"/>
      <c r="S13022" s="545"/>
      <c r="T13022" s="25"/>
      <c r="U13022" s="25"/>
    </row>
    <row r="13023" spans="2:21">
      <c r="B13023" s="9"/>
      <c r="C13023" s="9"/>
      <c r="D13023" s="9"/>
      <c r="E13023" s="9"/>
      <c r="F13023" s="10"/>
      <c r="G13023" s="4"/>
      <c r="H13023" s="24"/>
      <c r="I13023" s="184"/>
      <c r="J13023" s="182"/>
      <c r="K13023" s="21"/>
      <c r="L13023" s="24"/>
      <c r="M13023" s="185"/>
      <c r="N13023" s="24"/>
      <c r="O13023" s="14"/>
      <c r="P13023" s="14"/>
      <c r="Q13023" s="39"/>
      <c r="R13023" s="545"/>
      <c r="S13023" s="545"/>
      <c r="T13023" s="25"/>
      <c r="U13023" s="25"/>
    </row>
    <row r="13024" spans="2:21">
      <c r="B13024" s="9"/>
      <c r="C13024" s="9"/>
      <c r="D13024" s="9"/>
      <c r="E13024" s="9"/>
      <c r="F13024" s="10"/>
      <c r="G13024" s="4"/>
      <c r="H13024" s="24"/>
      <c r="I13024" s="184"/>
      <c r="J13024" s="182"/>
      <c r="K13024" s="21"/>
      <c r="L13024" s="24"/>
      <c r="M13024" s="185"/>
      <c r="N13024" s="24"/>
      <c r="O13024" s="14"/>
      <c r="P13024" s="14"/>
      <c r="Q13024" s="39"/>
      <c r="R13024" s="545"/>
      <c r="S13024" s="545"/>
      <c r="T13024" s="25"/>
      <c r="U13024" s="25"/>
    </row>
    <row r="13025" spans="2:21">
      <c r="B13025" s="9"/>
      <c r="C13025" s="9"/>
      <c r="D13025" s="9"/>
      <c r="E13025" s="9"/>
      <c r="F13025" s="10"/>
      <c r="G13025" s="4"/>
      <c r="H13025" s="24"/>
      <c r="I13025" s="184"/>
      <c r="J13025" s="182"/>
      <c r="K13025" s="21"/>
      <c r="L13025" s="24"/>
      <c r="M13025" s="185"/>
      <c r="N13025" s="24"/>
      <c r="O13025" s="14"/>
      <c r="P13025" s="14"/>
      <c r="Q13025" s="39"/>
      <c r="R13025" s="545"/>
      <c r="S13025" s="545"/>
      <c r="T13025" s="25"/>
      <c r="U13025" s="25"/>
    </row>
    <row r="13026" spans="2:21">
      <c r="B13026" s="9"/>
      <c r="C13026" s="9"/>
      <c r="D13026" s="9"/>
      <c r="E13026" s="9"/>
      <c r="F13026" s="10"/>
      <c r="G13026" s="4"/>
      <c r="H13026" s="24"/>
      <c r="I13026" s="184"/>
      <c r="J13026" s="182"/>
      <c r="K13026" s="21"/>
      <c r="L13026" s="24"/>
      <c r="M13026" s="185"/>
      <c r="N13026" s="24"/>
      <c r="O13026" s="14"/>
      <c r="P13026" s="14"/>
      <c r="Q13026" s="39"/>
      <c r="R13026" s="545"/>
      <c r="S13026" s="545"/>
      <c r="T13026" s="25"/>
      <c r="U13026" s="25"/>
    </row>
    <row r="13027" spans="2:21">
      <c r="B13027" s="9"/>
      <c r="C13027" s="9"/>
      <c r="D13027" s="9"/>
      <c r="E13027" s="9"/>
      <c r="F13027" s="10"/>
      <c r="G13027" s="4"/>
      <c r="H13027" s="24"/>
      <c r="I13027" s="184"/>
      <c r="J13027" s="182"/>
      <c r="K13027" s="21"/>
      <c r="L13027" s="24"/>
      <c r="M13027" s="185"/>
      <c r="N13027" s="24"/>
      <c r="O13027" s="14"/>
      <c r="P13027" s="14"/>
      <c r="Q13027" s="39"/>
      <c r="R13027" s="545"/>
      <c r="S13027" s="545"/>
      <c r="T13027" s="25"/>
      <c r="U13027" s="25"/>
    </row>
    <row r="13028" spans="2:21">
      <c r="B13028" s="9"/>
      <c r="C13028" s="9"/>
      <c r="D13028" s="9"/>
      <c r="E13028" s="9"/>
      <c r="F13028" s="10"/>
      <c r="G13028" s="4"/>
      <c r="H13028" s="24"/>
      <c r="I13028" s="184"/>
      <c r="J13028" s="182"/>
      <c r="K13028" s="21"/>
      <c r="L13028" s="24"/>
      <c r="M13028" s="185"/>
      <c r="N13028" s="24"/>
      <c r="O13028" s="14"/>
      <c r="P13028" s="14"/>
      <c r="Q13028" s="39"/>
      <c r="R13028" s="545"/>
      <c r="S13028" s="545"/>
      <c r="T13028" s="25"/>
      <c r="U13028" s="25"/>
    </row>
    <row r="13029" spans="2:21">
      <c r="B13029" s="9"/>
      <c r="C13029" s="9"/>
      <c r="D13029" s="9"/>
      <c r="E13029" s="9"/>
      <c r="F13029" s="10"/>
      <c r="G13029" s="4"/>
      <c r="H13029" s="24"/>
      <c r="I13029" s="184"/>
      <c r="J13029" s="182"/>
      <c r="K13029" s="21"/>
      <c r="L13029" s="24"/>
      <c r="M13029" s="185"/>
      <c r="N13029" s="24"/>
      <c r="O13029" s="14"/>
      <c r="P13029" s="14"/>
      <c r="Q13029" s="39"/>
      <c r="R13029" s="545"/>
      <c r="S13029" s="545"/>
      <c r="T13029" s="25"/>
      <c r="U13029" s="25"/>
    </row>
    <row r="13030" spans="2:21">
      <c r="B13030" s="9"/>
      <c r="C13030" s="9"/>
      <c r="D13030" s="9"/>
      <c r="E13030" s="9"/>
      <c r="F13030" s="10"/>
      <c r="G13030" s="4"/>
      <c r="H13030" s="24"/>
      <c r="I13030" s="184"/>
      <c r="J13030" s="182"/>
      <c r="K13030" s="21"/>
      <c r="L13030" s="24"/>
      <c r="M13030" s="185"/>
      <c r="N13030" s="24"/>
      <c r="O13030" s="14"/>
      <c r="P13030" s="14"/>
      <c r="Q13030" s="39"/>
      <c r="R13030" s="545"/>
      <c r="S13030" s="545"/>
      <c r="T13030" s="25"/>
      <c r="U13030" s="25"/>
    </row>
    <row r="13031" spans="2:21">
      <c r="B13031" s="9"/>
      <c r="C13031" s="9"/>
      <c r="D13031" s="9"/>
      <c r="E13031" s="9"/>
      <c r="F13031" s="10"/>
      <c r="G13031" s="4"/>
      <c r="H13031" s="24"/>
      <c r="I13031" s="184"/>
      <c r="J13031" s="182"/>
      <c r="K13031" s="21"/>
      <c r="L13031" s="24"/>
      <c r="M13031" s="185"/>
      <c r="N13031" s="24"/>
      <c r="O13031" s="14"/>
      <c r="P13031" s="14"/>
      <c r="Q13031" s="39"/>
      <c r="R13031" s="545"/>
      <c r="S13031" s="545"/>
      <c r="T13031" s="25"/>
      <c r="U13031" s="25"/>
    </row>
    <row r="13032" spans="2:21">
      <c r="B13032" s="9"/>
      <c r="C13032" s="9"/>
      <c r="D13032" s="9"/>
      <c r="E13032" s="9"/>
      <c r="F13032" s="10"/>
      <c r="G13032" s="4"/>
      <c r="H13032" s="24"/>
      <c r="I13032" s="184"/>
      <c r="J13032" s="182"/>
      <c r="K13032" s="21"/>
      <c r="L13032" s="24"/>
      <c r="M13032" s="185"/>
      <c r="N13032" s="24"/>
      <c r="O13032" s="14"/>
      <c r="P13032" s="14"/>
      <c r="Q13032" s="39"/>
      <c r="R13032" s="545"/>
      <c r="S13032" s="545"/>
      <c r="T13032" s="25"/>
      <c r="U13032" s="25"/>
    </row>
    <row r="13033" spans="2:21">
      <c r="B13033" s="9"/>
      <c r="C13033" s="9"/>
      <c r="D13033" s="9"/>
      <c r="E13033" s="9"/>
      <c r="F13033" s="10"/>
      <c r="G13033" s="4"/>
      <c r="H13033" s="24"/>
      <c r="I13033" s="184"/>
      <c r="J13033" s="182"/>
      <c r="K13033" s="21"/>
      <c r="L13033" s="24"/>
      <c r="M13033" s="185"/>
      <c r="N13033" s="24"/>
      <c r="O13033" s="14"/>
      <c r="P13033" s="14"/>
      <c r="Q13033" s="39"/>
      <c r="R13033" s="545"/>
      <c r="S13033" s="545"/>
      <c r="T13033" s="25"/>
      <c r="U13033" s="25"/>
    </row>
    <row r="13034" spans="2:21">
      <c r="B13034" s="9"/>
      <c r="C13034" s="9"/>
      <c r="D13034" s="9"/>
      <c r="E13034" s="9"/>
      <c r="F13034" s="10"/>
      <c r="G13034" s="4"/>
      <c r="H13034" s="24"/>
      <c r="I13034" s="184"/>
      <c r="J13034" s="182"/>
      <c r="K13034" s="21"/>
      <c r="L13034" s="24"/>
      <c r="M13034" s="185"/>
      <c r="N13034" s="24"/>
      <c r="O13034" s="14"/>
      <c r="P13034" s="14"/>
      <c r="Q13034" s="39"/>
      <c r="R13034" s="545"/>
      <c r="S13034" s="545"/>
      <c r="T13034" s="25"/>
      <c r="U13034" s="25"/>
    </row>
    <row r="13035" spans="2:21">
      <c r="B13035" s="9"/>
      <c r="C13035" s="9"/>
      <c r="D13035" s="9"/>
      <c r="E13035" s="9"/>
      <c r="F13035" s="10"/>
      <c r="G13035" s="4"/>
      <c r="H13035" s="24"/>
      <c r="I13035" s="184"/>
      <c r="J13035" s="182"/>
      <c r="K13035" s="21"/>
      <c r="L13035" s="24"/>
      <c r="M13035" s="185"/>
      <c r="N13035" s="24"/>
      <c r="O13035" s="14"/>
      <c r="P13035" s="14"/>
      <c r="Q13035" s="39"/>
      <c r="R13035" s="545"/>
      <c r="S13035" s="545"/>
      <c r="T13035" s="25"/>
      <c r="U13035" s="25"/>
    </row>
    <row r="13036" spans="2:21">
      <c r="B13036" s="9"/>
      <c r="C13036" s="9"/>
      <c r="D13036" s="9"/>
      <c r="E13036" s="9"/>
      <c r="F13036" s="10"/>
      <c r="G13036" s="4"/>
      <c r="H13036" s="24"/>
      <c r="I13036" s="184"/>
      <c r="J13036" s="182"/>
      <c r="K13036" s="21"/>
      <c r="L13036" s="24"/>
      <c r="M13036" s="185"/>
      <c r="N13036" s="24"/>
      <c r="O13036" s="14"/>
      <c r="P13036" s="14"/>
      <c r="Q13036" s="39"/>
      <c r="R13036" s="545"/>
      <c r="S13036" s="545"/>
      <c r="T13036" s="25"/>
      <c r="U13036" s="25"/>
    </row>
    <row r="13037" spans="2:21">
      <c r="B13037" s="9"/>
      <c r="C13037" s="9"/>
      <c r="D13037" s="9"/>
      <c r="E13037" s="9"/>
      <c r="F13037" s="10"/>
      <c r="G13037" s="4"/>
      <c r="H13037" s="24"/>
      <c r="I13037" s="184"/>
      <c r="J13037" s="182"/>
      <c r="K13037" s="21"/>
      <c r="L13037" s="24"/>
      <c r="M13037" s="185"/>
      <c r="N13037" s="24"/>
      <c r="O13037" s="14"/>
      <c r="P13037" s="14"/>
      <c r="Q13037" s="39"/>
      <c r="R13037" s="545"/>
      <c r="S13037" s="545"/>
      <c r="T13037" s="25"/>
      <c r="U13037" s="25"/>
    </row>
    <row r="13038" spans="2:21">
      <c r="B13038" s="9"/>
      <c r="C13038" s="9"/>
      <c r="D13038" s="9"/>
      <c r="E13038" s="9"/>
      <c r="F13038" s="10"/>
      <c r="G13038" s="4"/>
      <c r="H13038" s="24"/>
      <c r="I13038" s="184"/>
      <c r="J13038" s="182"/>
      <c r="K13038" s="21"/>
      <c r="L13038" s="24"/>
      <c r="M13038" s="185"/>
      <c r="N13038" s="24"/>
      <c r="O13038" s="14"/>
      <c r="P13038" s="14"/>
      <c r="Q13038" s="39"/>
      <c r="R13038" s="545"/>
      <c r="S13038" s="545"/>
      <c r="T13038" s="25"/>
      <c r="U13038" s="25"/>
    </row>
    <row r="13039" spans="2:21">
      <c r="B13039" s="9"/>
      <c r="C13039" s="9"/>
      <c r="D13039" s="9"/>
      <c r="E13039" s="9"/>
      <c r="F13039" s="10"/>
      <c r="G13039" s="4"/>
      <c r="H13039" s="24"/>
      <c r="I13039" s="184"/>
      <c r="J13039" s="182"/>
      <c r="K13039" s="21"/>
      <c r="L13039" s="24"/>
      <c r="M13039" s="185"/>
      <c r="N13039" s="24"/>
      <c r="O13039" s="14"/>
      <c r="P13039" s="14"/>
      <c r="Q13039" s="39"/>
      <c r="R13039" s="545"/>
      <c r="S13039" s="545"/>
      <c r="T13039" s="25"/>
      <c r="U13039" s="25"/>
    </row>
    <row r="13040" spans="2:21">
      <c r="B13040" s="9"/>
      <c r="C13040" s="9"/>
      <c r="D13040" s="9"/>
      <c r="E13040" s="9"/>
      <c r="F13040" s="10"/>
      <c r="G13040" s="4"/>
      <c r="H13040" s="24"/>
      <c r="I13040" s="184"/>
      <c r="J13040" s="182"/>
      <c r="K13040" s="21"/>
      <c r="L13040" s="24"/>
      <c r="M13040" s="185"/>
      <c r="N13040" s="24"/>
      <c r="O13040" s="14"/>
      <c r="P13040" s="14"/>
      <c r="Q13040" s="39"/>
      <c r="R13040" s="545"/>
      <c r="S13040" s="545"/>
      <c r="T13040" s="25"/>
      <c r="U13040" s="25"/>
    </row>
    <row r="13041" spans="2:21">
      <c r="B13041" s="9"/>
      <c r="C13041" s="9"/>
      <c r="D13041" s="9"/>
      <c r="E13041" s="9"/>
      <c r="F13041" s="10"/>
      <c r="G13041" s="4"/>
      <c r="H13041" s="24"/>
      <c r="I13041" s="184"/>
      <c r="J13041" s="182"/>
      <c r="K13041" s="21"/>
      <c r="L13041" s="24"/>
      <c r="M13041" s="185"/>
      <c r="N13041" s="24"/>
      <c r="O13041" s="14"/>
      <c r="P13041" s="14"/>
      <c r="Q13041" s="39"/>
      <c r="R13041" s="545"/>
      <c r="S13041" s="545"/>
      <c r="T13041" s="25"/>
      <c r="U13041" s="25"/>
    </row>
    <row r="13042" spans="2:21">
      <c r="B13042" s="9"/>
      <c r="C13042" s="9"/>
      <c r="D13042" s="9"/>
      <c r="E13042" s="9"/>
      <c r="F13042" s="10"/>
      <c r="G13042" s="4"/>
      <c r="H13042" s="24"/>
      <c r="I13042" s="184"/>
      <c r="J13042" s="182"/>
      <c r="K13042" s="21"/>
      <c r="L13042" s="24"/>
      <c r="M13042" s="185"/>
      <c r="N13042" s="24"/>
      <c r="O13042" s="14"/>
      <c r="P13042" s="14"/>
      <c r="Q13042" s="39"/>
      <c r="R13042" s="545"/>
      <c r="S13042" s="545"/>
      <c r="T13042" s="25"/>
      <c r="U13042" s="25"/>
    </row>
    <row r="13043" spans="2:21">
      <c r="B13043" s="9"/>
      <c r="C13043" s="9"/>
      <c r="D13043" s="9"/>
      <c r="E13043" s="9"/>
      <c r="F13043" s="10"/>
      <c r="G13043" s="4"/>
      <c r="H13043" s="24"/>
      <c r="I13043" s="184"/>
      <c r="J13043" s="182"/>
      <c r="K13043" s="21"/>
      <c r="L13043" s="24"/>
      <c r="M13043" s="185"/>
      <c r="N13043" s="24"/>
      <c r="O13043" s="14"/>
      <c r="P13043" s="14"/>
      <c r="Q13043" s="39"/>
      <c r="R13043" s="545"/>
      <c r="S13043" s="545"/>
      <c r="T13043" s="25"/>
      <c r="U13043" s="25"/>
    </row>
    <row r="13044" spans="2:21">
      <c r="B13044" s="9"/>
      <c r="C13044" s="9"/>
      <c r="D13044" s="9"/>
      <c r="E13044" s="9"/>
      <c r="F13044" s="10"/>
      <c r="G13044" s="4"/>
      <c r="H13044" s="24"/>
      <c r="I13044" s="184"/>
      <c r="J13044" s="182"/>
      <c r="K13044" s="21"/>
      <c r="L13044" s="24"/>
      <c r="M13044" s="185"/>
      <c r="N13044" s="24"/>
      <c r="O13044" s="14"/>
      <c r="P13044" s="14"/>
      <c r="Q13044" s="39"/>
      <c r="R13044" s="545"/>
      <c r="S13044" s="545"/>
      <c r="T13044" s="25"/>
      <c r="U13044" s="25"/>
    </row>
    <row r="13045" spans="2:21">
      <c r="B13045" s="9"/>
      <c r="C13045" s="9"/>
      <c r="D13045" s="9"/>
      <c r="E13045" s="9"/>
      <c r="F13045" s="10"/>
      <c r="G13045" s="4"/>
      <c r="H13045" s="24"/>
      <c r="I13045" s="184"/>
      <c r="J13045" s="182"/>
      <c r="K13045" s="21"/>
      <c r="L13045" s="24"/>
      <c r="M13045" s="185"/>
      <c r="N13045" s="24"/>
      <c r="O13045" s="14"/>
      <c r="P13045" s="14"/>
      <c r="Q13045" s="39"/>
      <c r="R13045" s="545"/>
      <c r="S13045" s="545"/>
      <c r="T13045" s="25"/>
      <c r="U13045" s="25"/>
    </row>
    <row r="13046" spans="2:21">
      <c r="B13046" s="9"/>
      <c r="C13046" s="9"/>
      <c r="D13046" s="9"/>
      <c r="E13046" s="9"/>
      <c r="F13046" s="10"/>
      <c r="G13046" s="4"/>
      <c r="H13046" s="24"/>
      <c r="I13046" s="184"/>
      <c r="J13046" s="182"/>
      <c r="K13046" s="21"/>
      <c r="L13046" s="24"/>
      <c r="M13046" s="185"/>
      <c r="N13046" s="24"/>
      <c r="O13046" s="14"/>
      <c r="P13046" s="14"/>
      <c r="Q13046" s="39"/>
      <c r="R13046" s="545"/>
      <c r="S13046" s="545"/>
      <c r="T13046" s="25"/>
      <c r="U13046" s="25"/>
    </row>
    <row r="13047" spans="2:21">
      <c r="B13047" s="9"/>
      <c r="C13047" s="9"/>
      <c r="D13047" s="9"/>
      <c r="E13047" s="9"/>
      <c r="F13047" s="10"/>
      <c r="G13047" s="4"/>
      <c r="H13047" s="24"/>
      <c r="I13047" s="184"/>
      <c r="J13047" s="182"/>
      <c r="K13047" s="21"/>
      <c r="L13047" s="24"/>
      <c r="M13047" s="185"/>
      <c r="N13047" s="24"/>
      <c r="O13047" s="14"/>
      <c r="P13047" s="14"/>
      <c r="Q13047" s="39"/>
      <c r="R13047" s="545"/>
      <c r="S13047" s="545"/>
      <c r="T13047" s="25"/>
      <c r="U13047" s="25"/>
    </row>
    <row r="13048" spans="2:21">
      <c r="B13048" s="9"/>
      <c r="C13048" s="9"/>
      <c r="D13048" s="9"/>
      <c r="E13048" s="9"/>
      <c r="F13048" s="10"/>
      <c r="G13048" s="4"/>
      <c r="H13048" s="24"/>
      <c r="I13048" s="184"/>
      <c r="J13048" s="182"/>
      <c r="K13048" s="21"/>
      <c r="L13048" s="24"/>
      <c r="M13048" s="185"/>
      <c r="N13048" s="24"/>
      <c r="O13048" s="14"/>
      <c r="P13048" s="14"/>
      <c r="Q13048" s="39"/>
      <c r="R13048" s="545"/>
      <c r="S13048" s="545"/>
      <c r="T13048" s="25"/>
      <c r="U13048" s="25"/>
    </row>
    <row r="13049" spans="2:21">
      <c r="B13049" s="9"/>
      <c r="C13049" s="9"/>
      <c r="D13049" s="9"/>
      <c r="E13049" s="9"/>
      <c r="F13049" s="10"/>
      <c r="G13049" s="4"/>
      <c r="H13049" s="24"/>
      <c r="I13049" s="184"/>
      <c r="J13049" s="182"/>
      <c r="K13049" s="21"/>
      <c r="L13049" s="24"/>
      <c r="M13049" s="185"/>
      <c r="N13049" s="24"/>
      <c r="O13049" s="14"/>
      <c r="P13049" s="14"/>
      <c r="Q13049" s="39"/>
      <c r="R13049" s="545"/>
      <c r="S13049" s="545"/>
      <c r="T13049" s="25"/>
      <c r="U13049" s="25"/>
    </row>
    <row r="13050" spans="2:21">
      <c r="B13050" s="9"/>
      <c r="C13050" s="9"/>
      <c r="D13050" s="9"/>
      <c r="E13050" s="9"/>
      <c r="F13050" s="10"/>
      <c r="G13050" s="4"/>
      <c r="H13050" s="24"/>
      <c r="I13050" s="184"/>
      <c r="J13050" s="182"/>
      <c r="K13050" s="21"/>
      <c r="L13050" s="24"/>
      <c r="M13050" s="185"/>
      <c r="N13050" s="24"/>
      <c r="O13050" s="14"/>
      <c r="P13050" s="14"/>
      <c r="Q13050" s="39"/>
      <c r="R13050" s="545"/>
      <c r="S13050" s="545"/>
      <c r="T13050" s="25"/>
      <c r="U13050" s="25"/>
    </row>
    <row r="13051" spans="2:21">
      <c r="B13051" s="9"/>
      <c r="C13051" s="9"/>
      <c r="D13051" s="9"/>
      <c r="E13051" s="9"/>
      <c r="F13051" s="10"/>
      <c r="G13051" s="4"/>
      <c r="H13051" s="24"/>
      <c r="I13051" s="184"/>
      <c r="J13051" s="182"/>
      <c r="K13051" s="21"/>
      <c r="L13051" s="24"/>
      <c r="M13051" s="185"/>
      <c r="N13051" s="24"/>
      <c r="O13051" s="14"/>
      <c r="P13051" s="14"/>
      <c r="Q13051" s="39"/>
      <c r="R13051" s="545"/>
      <c r="S13051" s="545"/>
      <c r="T13051" s="25"/>
      <c r="U13051" s="25"/>
    </row>
    <row r="13052" spans="2:21">
      <c r="B13052" s="9"/>
      <c r="C13052" s="9"/>
      <c r="D13052" s="9"/>
      <c r="E13052" s="9"/>
      <c r="F13052" s="10"/>
      <c r="G13052" s="4"/>
      <c r="H13052" s="24"/>
      <c r="I13052" s="184"/>
      <c r="J13052" s="182"/>
      <c r="K13052" s="21"/>
      <c r="L13052" s="24"/>
      <c r="M13052" s="185"/>
      <c r="N13052" s="24"/>
      <c r="O13052" s="14"/>
      <c r="P13052" s="14"/>
      <c r="Q13052" s="39"/>
      <c r="R13052" s="545"/>
      <c r="S13052" s="545"/>
      <c r="T13052" s="25"/>
      <c r="U13052" s="25"/>
    </row>
    <row r="13053" spans="2:21">
      <c r="B13053" s="9"/>
      <c r="C13053" s="9"/>
      <c r="D13053" s="9"/>
      <c r="E13053" s="9"/>
      <c r="F13053" s="10"/>
      <c r="G13053" s="4"/>
      <c r="H13053" s="24"/>
      <c r="I13053" s="184"/>
      <c r="J13053" s="182"/>
      <c r="K13053" s="21"/>
      <c r="L13053" s="24"/>
      <c r="M13053" s="185"/>
      <c r="N13053" s="24"/>
      <c r="O13053" s="14"/>
      <c r="P13053" s="14"/>
      <c r="Q13053" s="39"/>
      <c r="R13053" s="545"/>
      <c r="S13053" s="545"/>
      <c r="T13053" s="25"/>
      <c r="U13053" s="25"/>
    </row>
    <row r="13054" spans="2:21">
      <c r="B13054" s="9"/>
      <c r="C13054" s="9"/>
      <c r="D13054" s="9"/>
      <c r="E13054" s="9"/>
      <c r="F13054" s="10"/>
      <c r="G13054" s="4"/>
      <c r="H13054" s="24"/>
      <c r="I13054" s="184"/>
      <c r="J13054" s="182"/>
      <c r="K13054" s="21"/>
      <c r="L13054" s="24"/>
      <c r="M13054" s="185"/>
      <c r="N13054" s="24"/>
      <c r="O13054" s="14"/>
      <c r="P13054" s="14"/>
      <c r="Q13054" s="39"/>
      <c r="R13054" s="545"/>
      <c r="S13054" s="545"/>
      <c r="T13054" s="25"/>
      <c r="U13054" s="25"/>
    </row>
    <row r="13055" spans="2:21">
      <c r="B13055" s="9"/>
      <c r="C13055" s="9"/>
      <c r="D13055" s="9"/>
      <c r="E13055" s="9"/>
      <c r="F13055" s="10"/>
      <c r="G13055" s="4"/>
      <c r="H13055" s="24"/>
      <c r="I13055" s="184"/>
      <c r="J13055" s="182"/>
      <c r="K13055" s="21"/>
      <c r="L13055" s="24"/>
      <c r="M13055" s="185"/>
      <c r="N13055" s="24"/>
      <c r="O13055" s="14"/>
      <c r="P13055" s="14"/>
      <c r="Q13055" s="39"/>
      <c r="R13055" s="545"/>
      <c r="S13055" s="545"/>
      <c r="T13055" s="25"/>
      <c r="U13055" s="25"/>
    </row>
    <row r="13056" spans="2:21">
      <c r="B13056" s="9"/>
      <c r="C13056" s="9"/>
      <c r="D13056" s="9"/>
      <c r="E13056" s="9"/>
      <c r="F13056" s="10"/>
      <c r="G13056" s="4"/>
      <c r="H13056" s="24"/>
      <c r="I13056" s="184"/>
      <c r="J13056" s="182"/>
      <c r="K13056" s="21"/>
      <c r="L13056" s="24"/>
      <c r="M13056" s="185"/>
      <c r="N13056" s="24"/>
      <c r="O13056" s="14"/>
      <c r="P13056" s="14"/>
      <c r="Q13056" s="39"/>
      <c r="R13056" s="545"/>
      <c r="S13056" s="545"/>
      <c r="T13056" s="25"/>
      <c r="U13056" s="25"/>
    </row>
    <row r="13057" spans="2:21">
      <c r="B13057" s="9"/>
      <c r="C13057" s="9"/>
      <c r="D13057" s="9"/>
      <c r="E13057" s="9"/>
      <c r="F13057" s="10"/>
      <c r="G13057" s="4"/>
      <c r="H13057" s="24"/>
      <c r="I13057" s="184"/>
      <c r="J13057" s="182"/>
      <c r="K13057" s="21"/>
      <c r="L13057" s="24"/>
      <c r="M13057" s="185"/>
      <c r="N13057" s="24"/>
      <c r="O13057" s="14"/>
      <c r="P13057" s="14"/>
      <c r="Q13057" s="39"/>
      <c r="R13057" s="545"/>
      <c r="S13057" s="545"/>
      <c r="T13057" s="25"/>
      <c r="U13057" s="25"/>
    </row>
    <row r="13058" spans="2:21">
      <c r="B13058" s="9"/>
      <c r="C13058" s="9"/>
      <c r="D13058" s="9"/>
      <c r="E13058" s="9"/>
      <c r="F13058" s="10"/>
      <c r="G13058" s="4"/>
      <c r="H13058" s="24"/>
      <c r="I13058" s="184"/>
      <c r="J13058" s="182"/>
      <c r="K13058" s="21"/>
      <c r="L13058" s="24"/>
      <c r="M13058" s="185"/>
      <c r="N13058" s="24"/>
      <c r="O13058" s="14"/>
      <c r="P13058" s="14"/>
      <c r="Q13058" s="39"/>
      <c r="R13058" s="545"/>
      <c r="S13058" s="545"/>
      <c r="T13058" s="25"/>
      <c r="U13058" s="25"/>
    </row>
    <row r="13059" spans="2:21">
      <c r="B13059" s="9"/>
      <c r="C13059" s="9"/>
      <c r="D13059" s="9"/>
      <c r="E13059" s="9"/>
      <c r="F13059" s="10"/>
      <c r="G13059" s="4"/>
      <c r="H13059" s="24"/>
      <c r="I13059" s="184"/>
      <c r="J13059" s="182"/>
      <c r="K13059" s="21"/>
      <c r="L13059" s="24"/>
      <c r="M13059" s="185"/>
      <c r="N13059" s="24"/>
      <c r="O13059" s="14"/>
      <c r="P13059" s="14"/>
      <c r="Q13059" s="39"/>
      <c r="R13059" s="545"/>
      <c r="S13059" s="545"/>
      <c r="T13059" s="25"/>
      <c r="U13059" s="25"/>
    </row>
    <row r="13060" spans="2:21">
      <c r="B13060" s="9"/>
      <c r="C13060" s="9"/>
      <c r="D13060" s="9"/>
      <c r="E13060" s="9"/>
      <c r="F13060" s="10"/>
      <c r="G13060" s="4"/>
      <c r="H13060" s="24"/>
      <c r="I13060" s="184"/>
      <c r="J13060" s="182"/>
      <c r="K13060" s="21"/>
      <c r="L13060" s="24"/>
      <c r="M13060" s="185"/>
      <c r="N13060" s="24"/>
      <c r="O13060" s="14"/>
      <c r="P13060" s="14"/>
      <c r="Q13060" s="39"/>
      <c r="R13060" s="545"/>
      <c r="S13060" s="545"/>
      <c r="T13060" s="25"/>
      <c r="U13060" s="25"/>
    </row>
    <row r="13061" spans="2:21">
      <c r="B13061" s="9"/>
      <c r="C13061" s="9"/>
      <c r="D13061" s="9"/>
      <c r="E13061" s="9"/>
      <c r="F13061" s="10"/>
      <c r="G13061" s="4"/>
      <c r="H13061" s="24"/>
      <c r="I13061" s="184"/>
      <c r="J13061" s="182"/>
      <c r="K13061" s="21"/>
      <c r="L13061" s="24"/>
      <c r="M13061" s="185"/>
      <c r="N13061" s="24"/>
      <c r="O13061" s="14"/>
      <c r="P13061" s="14"/>
      <c r="Q13061" s="39"/>
      <c r="R13061" s="545"/>
      <c r="S13061" s="545"/>
      <c r="T13061" s="25"/>
      <c r="U13061" s="25"/>
    </row>
    <row r="13062" spans="2:21">
      <c r="B13062" s="9"/>
      <c r="C13062" s="9"/>
      <c r="D13062" s="9"/>
      <c r="E13062" s="9"/>
      <c r="F13062" s="10"/>
      <c r="G13062" s="4"/>
      <c r="H13062" s="24"/>
      <c r="I13062" s="184"/>
      <c r="J13062" s="182"/>
      <c r="K13062" s="21"/>
      <c r="L13062" s="24"/>
      <c r="M13062" s="185"/>
      <c r="N13062" s="24"/>
      <c r="O13062" s="14"/>
      <c r="P13062" s="14"/>
      <c r="Q13062" s="39"/>
      <c r="R13062" s="545"/>
      <c r="S13062" s="545"/>
      <c r="T13062" s="25"/>
      <c r="U13062" s="25"/>
    </row>
    <row r="13063" spans="2:21">
      <c r="B13063" s="9"/>
      <c r="C13063" s="9"/>
      <c r="D13063" s="9"/>
      <c r="E13063" s="9"/>
      <c r="F13063" s="10"/>
      <c r="G13063" s="4"/>
      <c r="H13063" s="24"/>
      <c r="I13063" s="184"/>
      <c r="J13063" s="182"/>
      <c r="K13063" s="21"/>
      <c r="L13063" s="24"/>
      <c r="M13063" s="185"/>
      <c r="N13063" s="24"/>
      <c r="O13063" s="14"/>
      <c r="P13063" s="14"/>
      <c r="Q13063" s="39"/>
      <c r="R13063" s="545"/>
      <c r="S13063" s="545"/>
      <c r="T13063" s="25"/>
      <c r="U13063" s="25"/>
    </row>
    <row r="13064" spans="2:21">
      <c r="B13064" s="9"/>
      <c r="C13064" s="9"/>
      <c r="D13064" s="9"/>
      <c r="E13064" s="9"/>
      <c r="F13064" s="10"/>
      <c r="G13064" s="4"/>
      <c r="H13064" s="24"/>
      <c r="I13064" s="184"/>
      <c r="J13064" s="182"/>
      <c r="K13064" s="21"/>
      <c r="L13064" s="24"/>
      <c r="M13064" s="185"/>
      <c r="N13064" s="24"/>
      <c r="O13064" s="14"/>
      <c r="P13064" s="14"/>
      <c r="Q13064" s="39"/>
      <c r="R13064" s="545"/>
      <c r="S13064" s="545"/>
      <c r="T13064" s="25"/>
      <c r="U13064" s="25"/>
    </row>
    <row r="13065" spans="2:21">
      <c r="B13065" s="9"/>
      <c r="C13065" s="9"/>
      <c r="D13065" s="9"/>
      <c r="E13065" s="9"/>
      <c r="F13065" s="10"/>
      <c r="G13065" s="4"/>
      <c r="H13065" s="24"/>
      <c r="I13065" s="184"/>
      <c r="J13065" s="182"/>
      <c r="K13065" s="21"/>
      <c r="L13065" s="24"/>
      <c r="M13065" s="185"/>
      <c r="N13065" s="24"/>
      <c r="O13065" s="14"/>
      <c r="P13065" s="14"/>
      <c r="Q13065" s="39"/>
      <c r="R13065" s="545"/>
      <c r="S13065" s="545"/>
      <c r="T13065" s="25"/>
      <c r="U13065" s="25"/>
    </row>
    <row r="13066" spans="2:21">
      <c r="B13066" s="9"/>
      <c r="C13066" s="9"/>
      <c r="D13066" s="9"/>
      <c r="E13066" s="9"/>
      <c r="F13066" s="10"/>
      <c r="G13066" s="4"/>
      <c r="H13066" s="24"/>
      <c r="I13066" s="184"/>
      <c r="J13066" s="182"/>
      <c r="K13066" s="21"/>
      <c r="L13066" s="24"/>
      <c r="M13066" s="185"/>
      <c r="N13066" s="24"/>
      <c r="O13066" s="14"/>
      <c r="P13066" s="14"/>
      <c r="Q13066" s="39"/>
      <c r="R13066" s="545"/>
      <c r="S13066" s="545"/>
      <c r="T13066" s="25"/>
      <c r="U13066" s="25"/>
    </row>
    <row r="13067" spans="2:21">
      <c r="B13067" s="9"/>
      <c r="C13067" s="9"/>
      <c r="D13067" s="9"/>
      <c r="E13067" s="9"/>
      <c r="F13067" s="10"/>
      <c r="G13067" s="4"/>
      <c r="H13067" s="24"/>
      <c r="I13067" s="184"/>
      <c r="J13067" s="182"/>
      <c r="K13067" s="21"/>
      <c r="L13067" s="24"/>
      <c r="M13067" s="185"/>
      <c r="N13067" s="24"/>
      <c r="O13067" s="14"/>
      <c r="P13067" s="14"/>
      <c r="Q13067" s="39"/>
      <c r="R13067" s="545"/>
      <c r="S13067" s="545"/>
      <c r="T13067" s="25"/>
      <c r="U13067" s="25"/>
    </row>
    <row r="13068" spans="2:21">
      <c r="B13068" s="9"/>
      <c r="C13068" s="9"/>
      <c r="D13068" s="9"/>
      <c r="E13068" s="9"/>
      <c r="F13068" s="10"/>
      <c r="G13068" s="4"/>
      <c r="H13068" s="24"/>
      <c r="I13068" s="184"/>
      <c r="J13068" s="182"/>
      <c r="K13068" s="21"/>
      <c r="L13068" s="24"/>
      <c r="M13068" s="185"/>
      <c r="N13068" s="24"/>
      <c r="O13068" s="14"/>
      <c r="P13068" s="14"/>
      <c r="Q13068" s="39"/>
      <c r="R13068" s="545"/>
      <c r="S13068" s="545"/>
      <c r="T13068" s="25"/>
      <c r="U13068" s="25"/>
    </row>
    <row r="13069" spans="2:21">
      <c r="B13069" s="9"/>
      <c r="C13069" s="9"/>
      <c r="D13069" s="9"/>
      <c r="E13069" s="9"/>
      <c r="F13069" s="10"/>
      <c r="G13069" s="4"/>
      <c r="H13069" s="24"/>
      <c r="I13069" s="184"/>
      <c r="J13069" s="182"/>
      <c r="K13069" s="21"/>
      <c r="L13069" s="24"/>
      <c r="M13069" s="185"/>
      <c r="N13069" s="24"/>
      <c r="O13069" s="14"/>
      <c r="P13069" s="14"/>
      <c r="Q13069" s="39"/>
      <c r="R13069" s="545"/>
      <c r="S13069" s="545"/>
      <c r="T13069" s="25"/>
      <c r="U13069" s="25"/>
    </row>
    <row r="13070" spans="2:21">
      <c r="B13070" s="9"/>
      <c r="C13070" s="9"/>
      <c r="D13070" s="9"/>
      <c r="E13070" s="9"/>
      <c r="F13070" s="10"/>
      <c r="G13070" s="4"/>
      <c r="H13070" s="24"/>
      <c r="I13070" s="184"/>
      <c r="J13070" s="182"/>
      <c r="K13070" s="21"/>
      <c r="L13070" s="24"/>
      <c r="M13070" s="185"/>
      <c r="N13070" s="24"/>
      <c r="O13070" s="14"/>
      <c r="P13070" s="14"/>
      <c r="Q13070" s="39"/>
      <c r="R13070" s="545"/>
      <c r="S13070" s="545"/>
      <c r="T13070" s="25"/>
      <c r="U13070" s="25"/>
    </row>
    <row r="13071" spans="2:21">
      <c r="B13071" s="9"/>
      <c r="C13071" s="9"/>
      <c r="D13071" s="9"/>
      <c r="E13071" s="9"/>
      <c r="F13071" s="10"/>
      <c r="G13071" s="4"/>
      <c r="H13071" s="24"/>
      <c r="I13071" s="184"/>
      <c r="J13071" s="182"/>
      <c r="K13071" s="21"/>
      <c r="L13071" s="24"/>
      <c r="M13071" s="185"/>
      <c r="N13071" s="24"/>
      <c r="O13071" s="14"/>
      <c r="P13071" s="14"/>
      <c r="Q13071" s="39"/>
      <c r="R13071" s="545"/>
      <c r="S13071" s="545"/>
      <c r="T13071" s="25"/>
      <c r="U13071" s="25"/>
    </row>
    <row r="13072" spans="2:21">
      <c r="B13072" s="9"/>
      <c r="C13072" s="9"/>
      <c r="D13072" s="9"/>
      <c r="E13072" s="9"/>
      <c r="F13072" s="10"/>
      <c r="G13072" s="4"/>
      <c r="H13072" s="24"/>
      <c r="I13072" s="184"/>
      <c r="J13072" s="182"/>
      <c r="K13072" s="21"/>
      <c r="L13072" s="24"/>
      <c r="M13072" s="185"/>
      <c r="N13072" s="24"/>
      <c r="O13072" s="14"/>
      <c r="P13072" s="14"/>
      <c r="Q13072" s="39"/>
      <c r="R13072" s="545"/>
      <c r="S13072" s="545"/>
      <c r="T13072" s="25"/>
      <c r="U13072" s="25"/>
    </row>
    <row r="13073" spans="2:21">
      <c r="B13073" s="9"/>
      <c r="C13073" s="9"/>
      <c r="D13073" s="9"/>
      <c r="E13073" s="9"/>
      <c r="F13073" s="10"/>
      <c r="G13073" s="4"/>
      <c r="H13073" s="24"/>
      <c r="I13073" s="184"/>
      <c r="J13073" s="182"/>
      <c r="K13073" s="21"/>
      <c r="L13073" s="24"/>
      <c r="M13073" s="185"/>
      <c r="N13073" s="24"/>
      <c r="O13073" s="14"/>
      <c r="P13073" s="14"/>
      <c r="Q13073" s="39"/>
      <c r="R13073" s="545"/>
      <c r="S13073" s="545"/>
      <c r="T13073" s="25"/>
      <c r="U13073" s="25"/>
    </row>
    <row r="13074" spans="2:21">
      <c r="B13074" s="9"/>
      <c r="C13074" s="9"/>
      <c r="D13074" s="9"/>
      <c r="E13074" s="9"/>
      <c r="F13074" s="10"/>
      <c r="G13074" s="4"/>
      <c r="H13074" s="24"/>
      <c r="I13074" s="184"/>
      <c r="J13074" s="182"/>
      <c r="K13074" s="21"/>
      <c r="L13074" s="24"/>
      <c r="M13074" s="185"/>
      <c r="N13074" s="24"/>
      <c r="O13074" s="14"/>
      <c r="P13074" s="14"/>
      <c r="Q13074" s="39"/>
      <c r="R13074" s="545"/>
      <c r="S13074" s="545"/>
      <c r="T13074" s="25"/>
      <c r="U13074" s="25"/>
    </row>
    <row r="13075" spans="2:21">
      <c r="B13075" s="9"/>
      <c r="C13075" s="9"/>
      <c r="D13075" s="9"/>
      <c r="E13075" s="9"/>
      <c r="F13075" s="10"/>
      <c r="G13075" s="4"/>
      <c r="H13075" s="24"/>
      <c r="I13075" s="184"/>
      <c r="J13075" s="182"/>
      <c r="K13075" s="21"/>
      <c r="L13075" s="24"/>
      <c r="M13075" s="185"/>
      <c r="N13075" s="24"/>
      <c r="O13075" s="14"/>
      <c r="P13075" s="14"/>
      <c r="Q13075" s="39"/>
      <c r="R13075" s="545"/>
      <c r="S13075" s="545"/>
      <c r="T13075" s="25"/>
      <c r="U13075" s="25"/>
    </row>
    <row r="13076" spans="2:21">
      <c r="B13076" s="9"/>
      <c r="C13076" s="9"/>
      <c r="D13076" s="9"/>
      <c r="E13076" s="9"/>
      <c r="F13076" s="10"/>
      <c r="G13076" s="4"/>
      <c r="H13076" s="24"/>
      <c r="I13076" s="184"/>
      <c r="J13076" s="182"/>
      <c r="K13076" s="21"/>
      <c r="L13076" s="24"/>
      <c r="M13076" s="185"/>
      <c r="N13076" s="24"/>
      <c r="O13076" s="14"/>
      <c r="P13076" s="14"/>
      <c r="Q13076" s="39"/>
      <c r="R13076" s="545"/>
      <c r="S13076" s="545"/>
      <c r="T13076" s="25"/>
      <c r="U13076" s="25"/>
    </row>
    <row r="13077" spans="2:21">
      <c r="B13077" s="9"/>
      <c r="C13077" s="9"/>
      <c r="D13077" s="9"/>
      <c r="E13077" s="9"/>
      <c r="F13077" s="10"/>
      <c r="G13077" s="4"/>
      <c r="H13077" s="24"/>
      <c r="I13077" s="184"/>
      <c r="J13077" s="182"/>
      <c r="K13077" s="21"/>
      <c r="L13077" s="24"/>
      <c r="M13077" s="185"/>
      <c r="N13077" s="24"/>
      <c r="O13077" s="14"/>
      <c r="P13077" s="14"/>
      <c r="Q13077" s="39"/>
      <c r="R13077" s="545"/>
      <c r="S13077" s="545"/>
      <c r="T13077" s="25"/>
      <c r="U13077" s="25"/>
    </row>
    <row r="13078" spans="2:21">
      <c r="B13078" s="9"/>
      <c r="C13078" s="9"/>
      <c r="D13078" s="9"/>
      <c r="E13078" s="9"/>
      <c r="F13078" s="10"/>
      <c r="G13078" s="4"/>
      <c r="H13078" s="24"/>
      <c r="I13078" s="184"/>
      <c r="J13078" s="182"/>
      <c r="K13078" s="21"/>
      <c r="L13078" s="24"/>
      <c r="M13078" s="185"/>
      <c r="N13078" s="24"/>
      <c r="O13078" s="14"/>
      <c r="P13078" s="14"/>
      <c r="Q13078" s="39"/>
      <c r="R13078" s="545"/>
      <c r="S13078" s="545"/>
      <c r="T13078" s="25"/>
      <c r="U13078" s="25"/>
    </row>
    <row r="13079" spans="2:21">
      <c r="B13079" s="9"/>
      <c r="C13079" s="9"/>
      <c r="D13079" s="9"/>
      <c r="E13079" s="9"/>
      <c r="F13079" s="10"/>
      <c r="G13079" s="4"/>
      <c r="H13079" s="24"/>
      <c r="I13079" s="184"/>
      <c r="J13079" s="182"/>
      <c r="K13079" s="21"/>
      <c r="L13079" s="24"/>
      <c r="M13079" s="185"/>
      <c r="N13079" s="24"/>
      <c r="O13079" s="14"/>
      <c r="P13079" s="14"/>
      <c r="Q13079" s="39"/>
      <c r="R13079" s="545"/>
      <c r="S13079" s="545"/>
      <c r="T13079" s="25"/>
      <c r="U13079" s="25"/>
    </row>
    <row r="13080" spans="2:21">
      <c r="B13080" s="9"/>
      <c r="C13080" s="9"/>
      <c r="D13080" s="9"/>
      <c r="E13080" s="9"/>
      <c r="F13080" s="10"/>
      <c r="G13080" s="4"/>
      <c r="H13080" s="24"/>
      <c r="I13080" s="184"/>
      <c r="J13080" s="182"/>
      <c r="K13080" s="21"/>
      <c r="L13080" s="24"/>
      <c r="M13080" s="185"/>
      <c r="N13080" s="24"/>
      <c r="O13080" s="14"/>
      <c r="P13080" s="14"/>
      <c r="Q13080" s="39"/>
      <c r="R13080" s="545"/>
      <c r="S13080" s="545"/>
      <c r="T13080" s="25"/>
      <c r="U13080" s="25"/>
    </row>
    <row r="13081" spans="2:21">
      <c r="B13081" s="9"/>
      <c r="C13081" s="9"/>
      <c r="D13081" s="9"/>
      <c r="E13081" s="9"/>
      <c r="F13081" s="10"/>
      <c r="G13081" s="4"/>
      <c r="H13081" s="24"/>
      <c r="I13081" s="184"/>
      <c r="J13081" s="182"/>
      <c r="K13081" s="21"/>
      <c r="L13081" s="24"/>
      <c r="M13081" s="185"/>
      <c r="N13081" s="24"/>
      <c r="O13081" s="14"/>
      <c r="P13081" s="14"/>
      <c r="Q13081" s="39"/>
      <c r="R13081" s="545"/>
      <c r="S13081" s="545"/>
      <c r="T13081" s="25"/>
      <c r="U13081" s="25"/>
    </row>
    <row r="13082" spans="2:21">
      <c r="B13082" s="9"/>
      <c r="C13082" s="9"/>
      <c r="D13082" s="9"/>
      <c r="E13082" s="9"/>
      <c r="F13082" s="10"/>
      <c r="G13082" s="4"/>
      <c r="H13082" s="24"/>
      <c r="I13082" s="184"/>
      <c r="J13082" s="182"/>
      <c r="K13082" s="21"/>
      <c r="L13082" s="24"/>
      <c r="M13082" s="185"/>
      <c r="N13082" s="24"/>
      <c r="O13082" s="14"/>
      <c r="P13082" s="14"/>
      <c r="Q13082" s="39"/>
      <c r="R13082" s="545"/>
      <c r="S13082" s="545"/>
      <c r="T13082" s="25"/>
      <c r="U13082" s="25"/>
    </row>
    <row r="13083" spans="2:21">
      <c r="B13083" s="9"/>
      <c r="C13083" s="9"/>
      <c r="D13083" s="9"/>
      <c r="E13083" s="9"/>
      <c r="F13083" s="10"/>
      <c r="G13083" s="4"/>
      <c r="H13083" s="24"/>
      <c r="I13083" s="184"/>
      <c r="J13083" s="182"/>
      <c r="K13083" s="21"/>
      <c r="L13083" s="24"/>
      <c r="M13083" s="185"/>
      <c r="N13083" s="24"/>
      <c r="O13083" s="14"/>
      <c r="P13083" s="14"/>
      <c r="Q13083" s="39"/>
      <c r="R13083" s="545"/>
      <c r="S13083" s="545"/>
      <c r="T13083" s="25"/>
      <c r="U13083" s="25"/>
    </row>
    <row r="13084" spans="2:21">
      <c r="B13084" s="9"/>
      <c r="C13084" s="9"/>
      <c r="D13084" s="9"/>
      <c r="E13084" s="9"/>
      <c r="F13084" s="10"/>
      <c r="G13084" s="4"/>
      <c r="H13084" s="24"/>
      <c r="I13084" s="184"/>
      <c r="J13084" s="182"/>
      <c r="K13084" s="21"/>
      <c r="L13084" s="24"/>
      <c r="M13084" s="185"/>
      <c r="N13084" s="24"/>
      <c r="O13084" s="14"/>
      <c r="P13084" s="14"/>
      <c r="Q13084" s="39"/>
      <c r="R13084" s="545"/>
      <c r="S13084" s="545"/>
      <c r="T13084" s="25"/>
      <c r="U13084" s="25"/>
    </row>
    <row r="13085" spans="2:21">
      <c r="B13085" s="9"/>
      <c r="C13085" s="9"/>
      <c r="D13085" s="9"/>
      <c r="E13085" s="9"/>
      <c r="F13085" s="10"/>
      <c r="G13085" s="4"/>
      <c r="H13085" s="24"/>
      <c r="I13085" s="184"/>
      <c r="J13085" s="182"/>
      <c r="K13085" s="21"/>
      <c r="L13085" s="24"/>
      <c r="M13085" s="185"/>
      <c r="N13085" s="24"/>
      <c r="O13085" s="14"/>
      <c r="P13085" s="14"/>
      <c r="Q13085" s="39"/>
      <c r="R13085" s="545"/>
      <c r="S13085" s="545"/>
      <c r="T13085" s="25"/>
      <c r="U13085" s="25"/>
    </row>
    <row r="13086" spans="2:21">
      <c r="B13086" s="9"/>
      <c r="C13086" s="9"/>
      <c r="D13086" s="9"/>
      <c r="E13086" s="9"/>
      <c r="F13086" s="10"/>
      <c r="G13086" s="4"/>
      <c r="H13086" s="24"/>
      <c r="I13086" s="184"/>
      <c r="J13086" s="182"/>
      <c r="K13086" s="21"/>
      <c r="L13086" s="24"/>
      <c r="M13086" s="185"/>
      <c r="N13086" s="24"/>
      <c r="O13086" s="14"/>
      <c r="P13086" s="14"/>
      <c r="Q13086" s="39"/>
      <c r="R13086" s="545"/>
      <c r="S13086" s="545"/>
      <c r="T13086" s="25"/>
      <c r="U13086" s="25"/>
    </row>
    <row r="13087" spans="2:21">
      <c r="B13087" s="9"/>
      <c r="C13087" s="9"/>
      <c r="D13087" s="9"/>
      <c r="E13087" s="9"/>
      <c r="F13087" s="10"/>
      <c r="G13087" s="4"/>
      <c r="H13087" s="24"/>
      <c r="I13087" s="184"/>
      <c r="J13087" s="182"/>
      <c r="K13087" s="21"/>
      <c r="L13087" s="24"/>
      <c r="M13087" s="185"/>
      <c r="N13087" s="24"/>
      <c r="O13087" s="14"/>
      <c r="P13087" s="14"/>
      <c r="Q13087" s="39"/>
      <c r="R13087" s="545"/>
      <c r="S13087" s="545"/>
      <c r="T13087" s="25"/>
      <c r="U13087" s="25"/>
    </row>
    <row r="13088" spans="2:21">
      <c r="B13088" s="9"/>
      <c r="C13088" s="9"/>
      <c r="D13088" s="9"/>
      <c r="E13088" s="9"/>
      <c r="F13088" s="10"/>
      <c r="G13088" s="4"/>
      <c r="H13088" s="24"/>
      <c r="I13088" s="184"/>
      <c r="J13088" s="182"/>
      <c r="K13088" s="21"/>
      <c r="L13088" s="24"/>
      <c r="M13088" s="185"/>
      <c r="N13088" s="24"/>
      <c r="O13088" s="14"/>
      <c r="P13088" s="14"/>
      <c r="Q13088" s="39"/>
      <c r="R13088" s="545"/>
      <c r="S13088" s="545"/>
      <c r="T13088" s="25"/>
      <c r="U13088" s="25"/>
    </row>
    <row r="13089" spans="2:21">
      <c r="B13089" s="9"/>
      <c r="C13089" s="9"/>
      <c r="D13089" s="9"/>
      <c r="E13089" s="9"/>
      <c r="F13089" s="10"/>
      <c r="G13089" s="4"/>
      <c r="H13089" s="24"/>
      <c r="I13089" s="184"/>
      <c r="J13089" s="182"/>
      <c r="K13089" s="21"/>
      <c r="L13089" s="24"/>
      <c r="M13089" s="185"/>
      <c r="N13089" s="24"/>
      <c r="O13089" s="14"/>
      <c r="P13089" s="14"/>
      <c r="Q13089" s="39"/>
      <c r="R13089" s="545"/>
      <c r="S13089" s="545"/>
      <c r="T13089" s="25"/>
      <c r="U13089" s="25"/>
    </row>
    <row r="13090" spans="2:21">
      <c r="B13090" s="9"/>
      <c r="C13090" s="9"/>
      <c r="D13090" s="9"/>
      <c r="E13090" s="9"/>
      <c r="F13090" s="10"/>
      <c r="G13090" s="4"/>
      <c r="H13090" s="24"/>
      <c r="I13090" s="184"/>
      <c r="J13090" s="182"/>
      <c r="K13090" s="21"/>
      <c r="L13090" s="24"/>
      <c r="M13090" s="185"/>
      <c r="N13090" s="24"/>
      <c r="O13090" s="14"/>
      <c r="P13090" s="14"/>
      <c r="Q13090" s="39"/>
      <c r="R13090" s="545"/>
      <c r="S13090" s="545"/>
      <c r="T13090" s="25"/>
      <c r="U13090" s="25"/>
    </row>
    <row r="13091" spans="2:21">
      <c r="B13091" s="9"/>
      <c r="C13091" s="9"/>
      <c r="D13091" s="9"/>
      <c r="E13091" s="9"/>
      <c r="F13091" s="10"/>
      <c r="G13091" s="4"/>
      <c r="H13091" s="24"/>
      <c r="I13091" s="184"/>
      <c r="J13091" s="182"/>
      <c r="K13091" s="21"/>
      <c r="L13091" s="24"/>
      <c r="M13091" s="185"/>
      <c r="N13091" s="24"/>
      <c r="O13091" s="14"/>
      <c r="P13091" s="14"/>
      <c r="Q13091" s="39"/>
      <c r="R13091" s="545"/>
      <c r="S13091" s="545"/>
      <c r="T13091" s="25"/>
      <c r="U13091" s="25"/>
    </row>
    <row r="13092" spans="2:21">
      <c r="B13092" s="9"/>
      <c r="C13092" s="9"/>
      <c r="D13092" s="9"/>
      <c r="E13092" s="9"/>
      <c r="F13092" s="10"/>
      <c r="G13092" s="4"/>
      <c r="H13092" s="24"/>
      <c r="I13092" s="184"/>
      <c r="J13092" s="182"/>
      <c r="K13092" s="21"/>
      <c r="L13092" s="24"/>
      <c r="M13092" s="185"/>
      <c r="N13092" s="24"/>
      <c r="O13092" s="14"/>
      <c r="P13092" s="14"/>
      <c r="Q13092" s="39"/>
      <c r="R13092" s="545"/>
      <c r="S13092" s="545"/>
      <c r="T13092" s="25"/>
      <c r="U13092" s="25"/>
    </row>
    <row r="13093" spans="2:21">
      <c r="B13093" s="9"/>
      <c r="C13093" s="9"/>
      <c r="D13093" s="9"/>
      <c r="E13093" s="9"/>
      <c r="F13093" s="10"/>
      <c r="G13093" s="4"/>
      <c r="H13093" s="24"/>
      <c r="I13093" s="184"/>
      <c r="J13093" s="182"/>
      <c r="K13093" s="21"/>
      <c r="L13093" s="24"/>
      <c r="M13093" s="185"/>
      <c r="N13093" s="24"/>
      <c r="O13093" s="14"/>
      <c r="P13093" s="14"/>
      <c r="Q13093" s="39"/>
      <c r="R13093" s="545"/>
      <c r="S13093" s="545"/>
      <c r="T13093" s="25"/>
      <c r="U13093" s="25"/>
    </row>
    <row r="13094" spans="2:21">
      <c r="B13094" s="9"/>
      <c r="C13094" s="9"/>
      <c r="D13094" s="9"/>
      <c r="E13094" s="9"/>
      <c r="F13094" s="10"/>
      <c r="G13094" s="4"/>
      <c r="H13094" s="24"/>
      <c r="I13094" s="184"/>
      <c r="J13094" s="182"/>
      <c r="K13094" s="21"/>
      <c r="L13094" s="24"/>
      <c r="M13094" s="185"/>
      <c r="N13094" s="24"/>
      <c r="O13094" s="14"/>
      <c r="P13094" s="14"/>
      <c r="Q13094" s="39"/>
      <c r="R13094" s="545"/>
      <c r="S13094" s="545"/>
      <c r="T13094" s="25"/>
      <c r="U13094" s="25"/>
    </row>
    <row r="13095" spans="2:21">
      <c r="B13095" s="9"/>
      <c r="C13095" s="9"/>
      <c r="D13095" s="9"/>
      <c r="E13095" s="9"/>
      <c r="F13095" s="10"/>
      <c r="G13095" s="4"/>
      <c r="H13095" s="24"/>
      <c r="I13095" s="184"/>
      <c r="J13095" s="182"/>
      <c r="K13095" s="21"/>
      <c r="L13095" s="24"/>
      <c r="M13095" s="185"/>
      <c r="N13095" s="24"/>
      <c r="O13095" s="14"/>
      <c r="P13095" s="14"/>
      <c r="Q13095" s="39"/>
      <c r="R13095" s="545"/>
      <c r="S13095" s="545"/>
      <c r="T13095" s="25"/>
      <c r="U13095" s="25"/>
    </row>
    <row r="13096" spans="2:21">
      <c r="B13096" s="9"/>
      <c r="C13096" s="9"/>
      <c r="D13096" s="9"/>
      <c r="E13096" s="9"/>
      <c r="F13096" s="10"/>
      <c r="G13096" s="4"/>
      <c r="H13096" s="24"/>
      <c r="I13096" s="184"/>
      <c r="J13096" s="182"/>
      <c r="K13096" s="21"/>
      <c r="L13096" s="24"/>
      <c r="M13096" s="185"/>
      <c r="N13096" s="24"/>
      <c r="O13096" s="14"/>
      <c r="P13096" s="14"/>
      <c r="Q13096" s="39"/>
      <c r="R13096" s="545"/>
      <c r="S13096" s="545"/>
      <c r="T13096" s="25"/>
      <c r="U13096" s="25"/>
    </row>
    <row r="13097" spans="2:21">
      <c r="B13097" s="9"/>
      <c r="C13097" s="9"/>
      <c r="D13097" s="9"/>
      <c r="E13097" s="9"/>
      <c r="F13097" s="10"/>
      <c r="G13097" s="4"/>
      <c r="H13097" s="24"/>
      <c r="I13097" s="184"/>
      <c r="J13097" s="182"/>
      <c r="K13097" s="21"/>
      <c r="L13097" s="24"/>
      <c r="M13097" s="185"/>
      <c r="N13097" s="24"/>
      <c r="O13097" s="14"/>
      <c r="P13097" s="14"/>
      <c r="Q13097" s="39"/>
      <c r="R13097" s="545"/>
      <c r="S13097" s="545"/>
      <c r="T13097" s="25"/>
      <c r="U13097" s="25"/>
    </row>
    <row r="13098" spans="2:21">
      <c r="B13098" s="9"/>
      <c r="C13098" s="9"/>
      <c r="D13098" s="9"/>
      <c r="E13098" s="9"/>
      <c r="F13098" s="10"/>
      <c r="G13098" s="4"/>
      <c r="H13098" s="24"/>
      <c r="I13098" s="184"/>
      <c r="J13098" s="182"/>
      <c r="K13098" s="21"/>
      <c r="L13098" s="24"/>
      <c r="M13098" s="185"/>
      <c r="N13098" s="24"/>
      <c r="O13098" s="14"/>
      <c r="P13098" s="14"/>
      <c r="Q13098" s="39"/>
      <c r="R13098" s="545"/>
      <c r="S13098" s="545"/>
      <c r="T13098" s="25"/>
      <c r="U13098" s="25"/>
    </row>
    <row r="13099" spans="2:21">
      <c r="B13099" s="9"/>
      <c r="C13099" s="9"/>
      <c r="D13099" s="9"/>
      <c r="E13099" s="9"/>
      <c r="F13099" s="10"/>
      <c r="G13099" s="4"/>
      <c r="H13099" s="24"/>
      <c r="I13099" s="184"/>
      <c r="J13099" s="182"/>
      <c r="K13099" s="21"/>
      <c r="L13099" s="24"/>
      <c r="M13099" s="185"/>
      <c r="N13099" s="24"/>
      <c r="O13099" s="14"/>
      <c r="P13099" s="14"/>
      <c r="Q13099" s="39"/>
      <c r="R13099" s="545"/>
      <c r="S13099" s="545"/>
      <c r="T13099" s="25"/>
      <c r="U13099" s="25"/>
    </row>
    <row r="13100" spans="2:21">
      <c r="B13100" s="9"/>
      <c r="C13100" s="9"/>
      <c r="D13100" s="9"/>
      <c r="E13100" s="9"/>
      <c r="F13100" s="10"/>
      <c r="G13100" s="4"/>
      <c r="H13100" s="24"/>
      <c r="I13100" s="184"/>
      <c r="J13100" s="182"/>
      <c r="K13100" s="21"/>
      <c r="L13100" s="24"/>
      <c r="M13100" s="185"/>
      <c r="N13100" s="24"/>
      <c r="O13100" s="14"/>
      <c r="P13100" s="14"/>
      <c r="Q13100" s="39"/>
      <c r="R13100" s="545"/>
      <c r="S13100" s="545"/>
      <c r="T13100" s="25"/>
      <c r="U13100" s="25"/>
    </row>
    <row r="13101" spans="2:21">
      <c r="B13101" s="9"/>
      <c r="C13101" s="9"/>
      <c r="D13101" s="9"/>
      <c r="E13101" s="9"/>
      <c r="F13101" s="10"/>
      <c r="G13101" s="4"/>
      <c r="H13101" s="24"/>
      <c r="I13101" s="184"/>
      <c r="J13101" s="182"/>
      <c r="K13101" s="21"/>
      <c r="L13101" s="24"/>
      <c r="M13101" s="185"/>
      <c r="N13101" s="24"/>
      <c r="O13101" s="14"/>
      <c r="P13101" s="14"/>
      <c r="Q13101" s="39"/>
      <c r="R13101" s="545"/>
      <c r="S13101" s="545"/>
      <c r="T13101" s="25"/>
      <c r="U13101" s="25"/>
    </row>
    <row r="13102" spans="2:21">
      <c r="B13102" s="9"/>
      <c r="C13102" s="9"/>
      <c r="D13102" s="9"/>
      <c r="E13102" s="9"/>
      <c r="F13102" s="10"/>
      <c r="G13102" s="4"/>
      <c r="H13102" s="24"/>
      <c r="I13102" s="184"/>
      <c r="J13102" s="182"/>
      <c r="K13102" s="21"/>
      <c r="L13102" s="24"/>
      <c r="M13102" s="185"/>
      <c r="N13102" s="24"/>
      <c r="O13102" s="14"/>
      <c r="P13102" s="14"/>
      <c r="Q13102" s="39"/>
      <c r="R13102" s="545"/>
      <c r="S13102" s="545"/>
      <c r="T13102" s="25"/>
      <c r="U13102" s="25"/>
    </row>
    <row r="13103" spans="2:21">
      <c r="B13103" s="9"/>
      <c r="C13103" s="9"/>
      <c r="D13103" s="9"/>
      <c r="E13103" s="9"/>
      <c r="F13103" s="10"/>
      <c r="G13103" s="4"/>
      <c r="H13103" s="24"/>
      <c r="I13103" s="184"/>
      <c r="J13103" s="182"/>
      <c r="K13103" s="21"/>
      <c r="L13103" s="24"/>
      <c r="M13103" s="185"/>
      <c r="N13103" s="24"/>
      <c r="O13103" s="14"/>
      <c r="P13103" s="14"/>
      <c r="Q13103" s="39"/>
      <c r="R13103" s="545"/>
      <c r="S13103" s="545"/>
      <c r="T13103" s="25"/>
      <c r="U13103" s="25"/>
    </row>
    <row r="13104" spans="2:21">
      <c r="B13104" s="9"/>
      <c r="C13104" s="9"/>
      <c r="D13104" s="9"/>
      <c r="E13104" s="9"/>
      <c r="F13104" s="10"/>
      <c r="G13104" s="4"/>
      <c r="H13104" s="24"/>
      <c r="I13104" s="184"/>
      <c r="J13104" s="182"/>
      <c r="K13104" s="21"/>
      <c r="L13104" s="24"/>
      <c r="M13104" s="185"/>
      <c r="N13104" s="24"/>
      <c r="O13104" s="14"/>
      <c r="P13104" s="14"/>
      <c r="Q13104" s="39"/>
      <c r="R13104" s="545"/>
      <c r="S13104" s="545"/>
      <c r="T13104" s="25"/>
      <c r="U13104" s="25"/>
    </row>
    <row r="13105" spans="2:21">
      <c r="B13105" s="9"/>
      <c r="C13105" s="9"/>
      <c r="D13105" s="9"/>
      <c r="E13105" s="9"/>
      <c r="F13105" s="10"/>
      <c r="G13105" s="4"/>
      <c r="H13105" s="24"/>
      <c r="I13105" s="184"/>
      <c r="J13105" s="182"/>
      <c r="K13105" s="21"/>
      <c r="L13105" s="24"/>
      <c r="M13105" s="185"/>
      <c r="N13105" s="24"/>
      <c r="O13105" s="14"/>
      <c r="P13105" s="14"/>
      <c r="Q13105" s="39"/>
      <c r="R13105" s="545"/>
      <c r="S13105" s="545"/>
      <c r="T13105" s="25"/>
      <c r="U13105" s="25"/>
    </row>
    <row r="13106" spans="2:21">
      <c r="B13106" s="9"/>
      <c r="C13106" s="9"/>
      <c r="D13106" s="9"/>
      <c r="E13106" s="9"/>
      <c r="F13106" s="10"/>
      <c r="G13106" s="4"/>
      <c r="H13106" s="24"/>
      <c r="I13106" s="184"/>
      <c r="J13106" s="182"/>
      <c r="K13106" s="21"/>
      <c r="L13106" s="24"/>
      <c r="M13106" s="185"/>
      <c r="N13106" s="24"/>
      <c r="O13106" s="14"/>
      <c r="P13106" s="14"/>
      <c r="Q13106" s="39"/>
      <c r="R13106" s="545"/>
      <c r="S13106" s="545"/>
      <c r="T13106" s="25"/>
      <c r="U13106" s="25"/>
    </row>
    <row r="13107" spans="2:21">
      <c r="B13107" s="9"/>
      <c r="C13107" s="9"/>
      <c r="D13107" s="9"/>
      <c r="E13107" s="9"/>
      <c r="F13107" s="10"/>
      <c r="G13107" s="4"/>
      <c r="H13107" s="24"/>
      <c r="I13107" s="184"/>
      <c r="J13107" s="182"/>
      <c r="K13107" s="21"/>
      <c r="L13107" s="24"/>
      <c r="M13107" s="185"/>
      <c r="N13107" s="24"/>
      <c r="O13107" s="14"/>
      <c r="P13107" s="14"/>
      <c r="Q13107" s="39"/>
      <c r="R13107" s="545"/>
      <c r="S13107" s="545"/>
      <c r="T13107" s="25"/>
      <c r="U13107" s="25"/>
    </row>
    <row r="13108" spans="2:21">
      <c r="B13108" s="9"/>
      <c r="C13108" s="9"/>
      <c r="D13108" s="9"/>
      <c r="E13108" s="9"/>
      <c r="F13108" s="10"/>
      <c r="G13108" s="4"/>
      <c r="H13108" s="24"/>
      <c r="I13108" s="184"/>
      <c r="J13108" s="182"/>
      <c r="K13108" s="21"/>
      <c r="L13108" s="24"/>
      <c r="M13108" s="185"/>
      <c r="N13108" s="24"/>
      <c r="O13108" s="14"/>
      <c r="P13108" s="14"/>
      <c r="Q13108" s="39"/>
      <c r="R13108" s="545"/>
      <c r="S13108" s="545"/>
      <c r="T13108" s="25"/>
      <c r="U13108" s="25"/>
    </row>
    <row r="13109" spans="2:21">
      <c r="B13109" s="9"/>
      <c r="C13109" s="9"/>
      <c r="D13109" s="9"/>
      <c r="E13109" s="9"/>
      <c r="F13109" s="10"/>
      <c r="G13109" s="4"/>
      <c r="H13109" s="24"/>
      <c r="I13109" s="184"/>
      <c r="J13109" s="182"/>
      <c r="K13109" s="21"/>
      <c r="L13109" s="24"/>
      <c r="M13109" s="185"/>
      <c r="N13109" s="24"/>
      <c r="O13109" s="14"/>
      <c r="P13109" s="14"/>
      <c r="Q13109" s="39"/>
      <c r="R13109" s="545"/>
      <c r="S13109" s="545"/>
      <c r="T13109" s="25"/>
      <c r="U13109" s="25"/>
    </row>
    <row r="13110" spans="2:21">
      <c r="B13110" s="9"/>
      <c r="C13110" s="9"/>
      <c r="D13110" s="9"/>
      <c r="E13110" s="9"/>
      <c r="F13110" s="10"/>
      <c r="G13110" s="4"/>
      <c r="H13110" s="24"/>
      <c r="I13110" s="184"/>
      <c r="J13110" s="182"/>
      <c r="K13110" s="21"/>
      <c r="L13110" s="24"/>
      <c r="M13110" s="185"/>
      <c r="N13110" s="24"/>
      <c r="O13110" s="14"/>
      <c r="P13110" s="14"/>
      <c r="Q13110" s="39"/>
      <c r="R13110" s="545"/>
      <c r="S13110" s="545"/>
      <c r="T13110" s="25"/>
      <c r="U13110" s="25"/>
    </row>
    <row r="13111" spans="2:21">
      <c r="B13111" s="9"/>
      <c r="C13111" s="9"/>
      <c r="D13111" s="9"/>
      <c r="E13111" s="9"/>
      <c r="F13111" s="10"/>
      <c r="G13111" s="4"/>
      <c r="H13111" s="24"/>
      <c r="I13111" s="184"/>
      <c r="J13111" s="182"/>
      <c r="K13111" s="21"/>
      <c r="L13111" s="24"/>
      <c r="M13111" s="185"/>
      <c r="N13111" s="24"/>
      <c r="O13111" s="14"/>
      <c r="P13111" s="14"/>
      <c r="Q13111" s="39"/>
      <c r="R13111" s="545"/>
      <c r="S13111" s="545"/>
      <c r="T13111" s="25"/>
      <c r="U13111" s="25"/>
    </row>
    <row r="13112" spans="2:21">
      <c r="B13112" s="9"/>
      <c r="C13112" s="9"/>
      <c r="D13112" s="9"/>
      <c r="E13112" s="9"/>
      <c r="F13112" s="10"/>
      <c r="G13112" s="4"/>
      <c r="H13112" s="24"/>
      <c r="I13112" s="184"/>
      <c r="J13112" s="182"/>
      <c r="K13112" s="21"/>
      <c r="L13112" s="24"/>
      <c r="M13112" s="185"/>
      <c r="N13112" s="24"/>
      <c r="O13112" s="14"/>
      <c r="P13112" s="14"/>
      <c r="Q13112" s="39"/>
      <c r="R13112" s="545"/>
      <c r="S13112" s="545"/>
      <c r="T13112" s="25"/>
      <c r="U13112" s="25"/>
    </row>
    <row r="13113" spans="2:21">
      <c r="B13113" s="9"/>
      <c r="C13113" s="9"/>
      <c r="D13113" s="9"/>
      <c r="E13113" s="9"/>
      <c r="F13113" s="10"/>
      <c r="G13113" s="4"/>
      <c r="H13113" s="24"/>
      <c r="I13113" s="184"/>
      <c r="J13113" s="182"/>
      <c r="K13113" s="21"/>
      <c r="L13113" s="24"/>
      <c r="M13113" s="185"/>
      <c r="N13113" s="24"/>
      <c r="O13113" s="14"/>
      <c r="P13113" s="14"/>
      <c r="Q13113" s="39"/>
      <c r="R13113" s="545"/>
      <c r="S13113" s="545"/>
      <c r="T13113" s="25"/>
      <c r="U13113" s="25"/>
    </row>
    <row r="13114" spans="2:21">
      <c r="B13114" s="9"/>
      <c r="C13114" s="9"/>
      <c r="D13114" s="9"/>
      <c r="E13114" s="9"/>
      <c r="F13114" s="10"/>
      <c r="G13114" s="4"/>
      <c r="H13114" s="24"/>
      <c r="I13114" s="184"/>
      <c r="J13114" s="182"/>
      <c r="K13114" s="21"/>
      <c r="L13114" s="24"/>
      <c r="M13114" s="185"/>
      <c r="N13114" s="24"/>
      <c r="O13114" s="14"/>
      <c r="P13114" s="14"/>
      <c r="Q13114" s="39"/>
      <c r="R13114" s="545"/>
      <c r="S13114" s="545"/>
      <c r="T13114" s="25"/>
      <c r="U13114" s="25"/>
    </row>
    <row r="13115" spans="2:21">
      <c r="B13115" s="9"/>
      <c r="C13115" s="9"/>
      <c r="D13115" s="9"/>
      <c r="E13115" s="9"/>
      <c r="F13115" s="10"/>
      <c r="G13115" s="4"/>
      <c r="H13115" s="24"/>
      <c r="I13115" s="184"/>
      <c r="J13115" s="182"/>
      <c r="K13115" s="21"/>
      <c r="L13115" s="24"/>
      <c r="M13115" s="185"/>
      <c r="N13115" s="24"/>
      <c r="O13115" s="14"/>
      <c r="P13115" s="14"/>
      <c r="Q13115" s="39"/>
      <c r="R13115" s="545"/>
      <c r="S13115" s="545"/>
      <c r="T13115" s="25"/>
      <c r="U13115" s="25"/>
    </row>
    <row r="13116" spans="2:21">
      <c r="B13116" s="9"/>
      <c r="C13116" s="9"/>
      <c r="D13116" s="9"/>
      <c r="E13116" s="9"/>
      <c r="F13116" s="10"/>
      <c r="G13116" s="4"/>
      <c r="H13116" s="24"/>
      <c r="I13116" s="184"/>
      <c r="J13116" s="182"/>
      <c r="K13116" s="21"/>
      <c r="L13116" s="24"/>
      <c r="M13116" s="185"/>
      <c r="N13116" s="24"/>
      <c r="O13116" s="14"/>
      <c r="P13116" s="14"/>
      <c r="Q13116" s="39"/>
      <c r="R13116" s="545"/>
      <c r="S13116" s="545"/>
      <c r="T13116" s="25"/>
      <c r="U13116" s="25"/>
    </row>
    <row r="13117" spans="2:21">
      <c r="B13117" s="9"/>
      <c r="C13117" s="9"/>
      <c r="D13117" s="9"/>
      <c r="E13117" s="9"/>
      <c r="F13117" s="10"/>
      <c r="G13117" s="4"/>
      <c r="H13117" s="24"/>
      <c r="I13117" s="184"/>
      <c r="J13117" s="182"/>
      <c r="K13117" s="21"/>
      <c r="L13117" s="24"/>
      <c r="M13117" s="185"/>
      <c r="N13117" s="24"/>
      <c r="O13117" s="14"/>
      <c r="P13117" s="14"/>
      <c r="Q13117" s="39"/>
      <c r="R13117" s="545"/>
      <c r="S13117" s="545"/>
      <c r="T13117" s="25"/>
      <c r="U13117" s="25"/>
    </row>
    <row r="13118" spans="2:21">
      <c r="B13118" s="9"/>
      <c r="C13118" s="9"/>
      <c r="D13118" s="9"/>
      <c r="E13118" s="9"/>
      <c r="F13118" s="10"/>
      <c r="G13118" s="4"/>
      <c r="H13118" s="24"/>
      <c r="I13118" s="184"/>
      <c r="J13118" s="182"/>
      <c r="K13118" s="21"/>
      <c r="L13118" s="24"/>
      <c r="M13118" s="185"/>
      <c r="N13118" s="24"/>
      <c r="O13118" s="14"/>
      <c r="P13118" s="14"/>
      <c r="Q13118" s="39"/>
      <c r="R13118" s="545"/>
      <c r="S13118" s="545"/>
      <c r="T13118" s="25"/>
      <c r="U13118" s="25"/>
    </row>
    <row r="13119" spans="2:21">
      <c r="B13119" s="9"/>
      <c r="C13119" s="9"/>
      <c r="D13119" s="9"/>
      <c r="E13119" s="9"/>
      <c r="F13119" s="10"/>
      <c r="G13119" s="4"/>
      <c r="H13119" s="24"/>
      <c r="I13119" s="184"/>
      <c r="J13119" s="182"/>
      <c r="K13119" s="21"/>
      <c r="L13119" s="24"/>
      <c r="M13119" s="185"/>
      <c r="N13119" s="24"/>
      <c r="O13119" s="14"/>
      <c r="P13119" s="14"/>
      <c r="Q13119" s="39"/>
      <c r="R13119" s="545"/>
      <c r="S13119" s="545"/>
      <c r="T13119" s="25"/>
      <c r="U13119" s="25"/>
    </row>
    <row r="13120" spans="2:21">
      <c r="B13120" s="9"/>
      <c r="C13120" s="9"/>
      <c r="D13120" s="9"/>
      <c r="E13120" s="9"/>
      <c r="F13120" s="10"/>
      <c r="G13120" s="4"/>
      <c r="H13120" s="24"/>
      <c r="I13120" s="184"/>
      <c r="J13120" s="182"/>
      <c r="K13120" s="21"/>
      <c r="L13120" s="24"/>
      <c r="M13120" s="185"/>
      <c r="N13120" s="24"/>
      <c r="O13120" s="14"/>
      <c r="P13120" s="14"/>
      <c r="Q13120" s="39"/>
      <c r="R13120" s="545"/>
      <c r="S13120" s="545"/>
      <c r="T13120" s="25"/>
      <c r="U13120" s="25"/>
    </row>
    <row r="13121" spans="2:21">
      <c r="B13121" s="9"/>
      <c r="C13121" s="9"/>
      <c r="D13121" s="9"/>
      <c r="E13121" s="9"/>
      <c r="F13121" s="10"/>
      <c r="G13121" s="4"/>
      <c r="H13121" s="24"/>
      <c r="I13121" s="184"/>
      <c r="J13121" s="182"/>
      <c r="K13121" s="21"/>
      <c r="L13121" s="24"/>
      <c r="M13121" s="185"/>
      <c r="N13121" s="24"/>
      <c r="O13121" s="14"/>
      <c r="P13121" s="14"/>
      <c r="Q13121" s="39"/>
      <c r="R13121" s="545"/>
      <c r="S13121" s="545"/>
      <c r="T13121" s="25"/>
      <c r="U13121" s="25"/>
    </row>
    <row r="13122" spans="2:21">
      <c r="B13122" s="9"/>
      <c r="C13122" s="9"/>
      <c r="D13122" s="9"/>
      <c r="E13122" s="9"/>
      <c r="F13122" s="10"/>
      <c r="G13122" s="4"/>
      <c r="H13122" s="24"/>
      <c r="I13122" s="184"/>
      <c r="J13122" s="182"/>
      <c r="K13122" s="21"/>
      <c r="L13122" s="24"/>
      <c r="M13122" s="185"/>
      <c r="N13122" s="24"/>
      <c r="O13122" s="14"/>
      <c r="P13122" s="14"/>
      <c r="Q13122" s="39"/>
      <c r="R13122" s="545"/>
      <c r="S13122" s="545"/>
      <c r="T13122" s="25"/>
      <c r="U13122" s="25"/>
    </row>
    <row r="13123" spans="2:21">
      <c r="B13123" s="9"/>
      <c r="C13123" s="9"/>
      <c r="D13123" s="9"/>
      <c r="E13123" s="9"/>
      <c r="F13123" s="10"/>
      <c r="G13123" s="4"/>
      <c r="H13123" s="24"/>
      <c r="I13123" s="184"/>
      <c r="J13123" s="182"/>
      <c r="K13123" s="21"/>
      <c r="L13123" s="24"/>
      <c r="M13123" s="185"/>
      <c r="N13123" s="24"/>
      <c r="O13123" s="14"/>
      <c r="P13123" s="14"/>
      <c r="Q13123" s="39"/>
      <c r="R13123" s="545"/>
      <c r="S13123" s="545"/>
      <c r="T13123" s="25"/>
      <c r="U13123" s="25"/>
    </row>
    <row r="13124" spans="2:21">
      <c r="B13124" s="9"/>
      <c r="C13124" s="9"/>
      <c r="D13124" s="9"/>
      <c r="E13124" s="9"/>
      <c r="F13124" s="10"/>
      <c r="G13124" s="4"/>
      <c r="H13124" s="24"/>
      <c r="I13124" s="184"/>
      <c r="J13124" s="182"/>
      <c r="K13124" s="21"/>
      <c r="L13124" s="24"/>
      <c r="M13124" s="185"/>
      <c r="N13124" s="24"/>
      <c r="O13124" s="14"/>
      <c r="P13124" s="14"/>
      <c r="Q13124" s="39"/>
      <c r="R13124" s="545"/>
      <c r="S13124" s="545"/>
      <c r="T13124" s="25"/>
      <c r="U13124" s="25"/>
    </row>
    <row r="13125" spans="2:21">
      <c r="B13125" s="9"/>
      <c r="C13125" s="9"/>
      <c r="D13125" s="9"/>
      <c r="E13125" s="9"/>
      <c r="F13125" s="10"/>
      <c r="G13125" s="4"/>
      <c r="H13125" s="24"/>
      <c r="I13125" s="184"/>
      <c r="J13125" s="182"/>
      <c r="K13125" s="21"/>
      <c r="L13125" s="24"/>
      <c r="M13125" s="185"/>
      <c r="N13125" s="24"/>
      <c r="O13125" s="14"/>
      <c r="P13125" s="14"/>
      <c r="Q13125" s="39"/>
      <c r="R13125" s="545"/>
      <c r="S13125" s="545"/>
      <c r="T13125" s="25"/>
      <c r="U13125" s="25"/>
    </row>
    <row r="13126" spans="2:21">
      <c r="B13126" s="9"/>
      <c r="C13126" s="9"/>
      <c r="D13126" s="9"/>
      <c r="E13126" s="9"/>
      <c r="F13126" s="10"/>
      <c r="G13126" s="4"/>
      <c r="H13126" s="24"/>
      <c r="I13126" s="184"/>
      <c r="J13126" s="182"/>
      <c r="K13126" s="21"/>
      <c r="L13126" s="24"/>
      <c r="M13126" s="185"/>
      <c r="N13126" s="24"/>
      <c r="O13126" s="14"/>
      <c r="P13126" s="14"/>
      <c r="Q13126" s="39"/>
      <c r="R13126" s="545"/>
      <c r="S13126" s="545"/>
      <c r="T13126" s="25"/>
      <c r="U13126" s="25"/>
    </row>
    <row r="13127" spans="2:21">
      <c r="B13127" s="9"/>
      <c r="C13127" s="9"/>
      <c r="D13127" s="9"/>
      <c r="E13127" s="9"/>
      <c r="F13127" s="10"/>
      <c r="G13127" s="4"/>
      <c r="H13127" s="24"/>
      <c r="I13127" s="184"/>
      <c r="J13127" s="182"/>
      <c r="K13127" s="21"/>
      <c r="L13127" s="24"/>
      <c r="M13127" s="185"/>
      <c r="N13127" s="24"/>
      <c r="O13127" s="14"/>
      <c r="P13127" s="14"/>
      <c r="Q13127" s="39"/>
      <c r="R13127" s="545"/>
      <c r="S13127" s="545"/>
      <c r="T13127" s="25"/>
      <c r="U13127" s="25"/>
    </row>
    <row r="13128" spans="2:21">
      <c r="B13128" s="9"/>
      <c r="C13128" s="9"/>
      <c r="D13128" s="9"/>
      <c r="E13128" s="9"/>
      <c r="F13128" s="10"/>
      <c r="G13128" s="4"/>
      <c r="H13128" s="24"/>
      <c r="I13128" s="184"/>
      <c r="J13128" s="182"/>
      <c r="K13128" s="21"/>
      <c r="L13128" s="24"/>
      <c r="M13128" s="185"/>
      <c r="N13128" s="24"/>
      <c r="O13128" s="14"/>
      <c r="P13128" s="14"/>
      <c r="Q13128" s="39"/>
      <c r="R13128" s="545"/>
      <c r="S13128" s="545"/>
      <c r="T13128" s="25"/>
      <c r="U13128" s="25"/>
    </row>
    <row r="13129" spans="2:21">
      <c r="B13129" s="9"/>
      <c r="C13129" s="9"/>
      <c r="D13129" s="9"/>
      <c r="E13129" s="9"/>
      <c r="F13129" s="10"/>
      <c r="G13129" s="4"/>
      <c r="H13129" s="24"/>
      <c r="I13129" s="184"/>
      <c r="J13129" s="182"/>
      <c r="K13129" s="21"/>
      <c r="L13129" s="24"/>
      <c r="M13129" s="185"/>
      <c r="N13129" s="24"/>
      <c r="O13129" s="14"/>
      <c r="P13129" s="14"/>
      <c r="Q13129" s="39"/>
      <c r="R13129" s="545"/>
      <c r="S13129" s="545"/>
      <c r="T13129" s="25"/>
      <c r="U13129" s="25"/>
    </row>
    <row r="13130" spans="2:21">
      <c r="B13130" s="9"/>
      <c r="C13130" s="9"/>
      <c r="D13130" s="9"/>
      <c r="E13130" s="9"/>
      <c r="F13130" s="10"/>
      <c r="G13130" s="4"/>
      <c r="H13130" s="24"/>
      <c r="I13130" s="184"/>
      <c r="J13130" s="182"/>
      <c r="K13130" s="21"/>
      <c r="L13130" s="24"/>
      <c r="M13130" s="185"/>
      <c r="N13130" s="24"/>
      <c r="O13130" s="14"/>
      <c r="P13130" s="14"/>
      <c r="Q13130" s="39"/>
      <c r="R13130" s="545"/>
      <c r="S13130" s="545"/>
      <c r="T13130" s="25"/>
      <c r="U13130" s="25"/>
    </row>
    <row r="13131" spans="2:21">
      <c r="B13131" s="9"/>
      <c r="C13131" s="9"/>
      <c r="D13131" s="9"/>
      <c r="E13131" s="9"/>
      <c r="F13131" s="10"/>
      <c r="G13131" s="4"/>
      <c r="H13131" s="24"/>
      <c r="I13131" s="184"/>
      <c r="J13131" s="182"/>
      <c r="K13131" s="21"/>
      <c r="L13131" s="24"/>
      <c r="M13131" s="185"/>
      <c r="N13131" s="24"/>
      <c r="O13131" s="14"/>
      <c r="P13131" s="14"/>
      <c r="Q13131" s="39"/>
      <c r="R13131" s="545"/>
      <c r="S13131" s="545"/>
      <c r="T13131" s="25"/>
      <c r="U13131" s="25"/>
    </row>
    <row r="13132" spans="2:21">
      <c r="B13132" s="9"/>
      <c r="C13132" s="9"/>
      <c r="D13132" s="9"/>
      <c r="E13132" s="9"/>
      <c r="F13132" s="10"/>
      <c r="G13132" s="4"/>
      <c r="H13132" s="24"/>
      <c r="I13132" s="184"/>
      <c r="J13132" s="182"/>
      <c r="K13132" s="21"/>
      <c r="L13132" s="24"/>
      <c r="M13132" s="185"/>
      <c r="N13132" s="24"/>
      <c r="O13132" s="14"/>
      <c r="P13132" s="14"/>
      <c r="Q13132" s="39"/>
      <c r="R13132" s="545"/>
      <c r="S13132" s="545"/>
      <c r="T13132" s="25"/>
      <c r="U13132" s="25"/>
    </row>
    <row r="13133" spans="2:21">
      <c r="B13133" s="9"/>
      <c r="C13133" s="9"/>
      <c r="D13133" s="9"/>
      <c r="E13133" s="9"/>
      <c r="F13133" s="10"/>
      <c r="G13133" s="4"/>
      <c r="H13133" s="24"/>
      <c r="I13133" s="184"/>
      <c r="J13133" s="182"/>
      <c r="K13133" s="21"/>
      <c r="L13133" s="24"/>
      <c r="M13133" s="185"/>
      <c r="N13133" s="24"/>
      <c r="O13133" s="14"/>
      <c r="P13133" s="14"/>
      <c r="Q13133" s="39"/>
      <c r="R13133" s="545"/>
      <c r="S13133" s="545"/>
      <c r="T13133" s="25"/>
      <c r="U13133" s="25"/>
    </row>
    <row r="13134" spans="2:21">
      <c r="B13134" s="9"/>
      <c r="C13134" s="9"/>
      <c r="D13134" s="9"/>
      <c r="E13134" s="9"/>
      <c r="F13134" s="10"/>
      <c r="G13134" s="4"/>
      <c r="H13134" s="24"/>
      <c r="I13134" s="184"/>
      <c r="J13134" s="182"/>
      <c r="K13134" s="21"/>
      <c r="L13134" s="24"/>
      <c r="M13134" s="185"/>
      <c r="N13134" s="24"/>
      <c r="O13134" s="14"/>
      <c r="P13134" s="14"/>
      <c r="Q13134" s="39"/>
      <c r="R13134" s="545"/>
      <c r="S13134" s="545"/>
      <c r="T13134" s="25"/>
      <c r="U13134" s="25"/>
    </row>
    <row r="13135" spans="2:21">
      <c r="B13135" s="9"/>
      <c r="C13135" s="9"/>
      <c r="D13135" s="9"/>
      <c r="E13135" s="9"/>
      <c r="F13135" s="10"/>
      <c r="G13135" s="4"/>
      <c r="H13135" s="24"/>
      <c r="I13135" s="184"/>
      <c r="J13135" s="182"/>
      <c r="K13135" s="21"/>
      <c r="L13135" s="24"/>
      <c r="M13135" s="185"/>
      <c r="N13135" s="24"/>
      <c r="O13135" s="14"/>
      <c r="P13135" s="14"/>
      <c r="Q13135" s="39"/>
      <c r="R13135" s="545"/>
      <c r="S13135" s="545"/>
      <c r="T13135" s="25"/>
      <c r="U13135" s="25"/>
    </row>
    <row r="13136" spans="2:21">
      <c r="B13136" s="9"/>
      <c r="C13136" s="9"/>
      <c r="D13136" s="9"/>
      <c r="E13136" s="9"/>
      <c r="F13136" s="10"/>
      <c r="G13136" s="4"/>
      <c r="H13136" s="24"/>
      <c r="I13136" s="184"/>
      <c r="J13136" s="182"/>
      <c r="K13136" s="21"/>
      <c r="L13136" s="24"/>
      <c r="M13136" s="185"/>
      <c r="N13136" s="24"/>
      <c r="O13136" s="14"/>
      <c r="P13136" s="14"/>
      <c r="Q13136" s="39"/>
      <c r="R13136" s="545"/>
      <c r="S13136" s="545"/>
      <c r="T13136" s="25"/>
      <c r="U13136" s="25"/>
    </row>
    <row r="13137" spans="2:21">
      <c r="B13137" s="9"/>
      <c r="C13137" s="9"/>
      <c r="D13137" s="9"/>
      <c r="E13137" s="9"/>
      <c r="F13137" s="10"/>
      <c r="G13137" s="4"/>
      <c r="H13137" s="24"/>
      <c r="I13137" s="184"/>
      <c r="J13137" s="182"/>
      <c r="K13137" s="21"/>
      <c r="L13137" s="24"/>
      <c r="M13137" s="185"/>
      <c r="N13137" s="24"/>
      <c r="O13137" s="14"/>
      <c r="P13137" s="14"/>
      <c r="Q13137" s="39"/>
      <c r="R13137" s="545"/>
      <c r="S13137" s="545"/>
      <c r="T13137" s="25"/>
      <c r="U13137" s="25"/>
    </row>
    <row r="13138" spans="2:21">
      <c r="B13138" s="9"/>
      <c r="C13138" s="9"/>
      <c r="D13138" s="9"/>
      <c r="E13138" s="9"/>
      <c r="F13138" s="10"/>
      <c r="G13138" s="4"/>
      <c r="H13138" s="24"/>
      <c r="I13138" s="184"/>
      <c r="J13138" s="182"/>
      <c r="K13138" s="21"/>
      <c r="L13138" s="24"/>
      <c r="M13138" s="185"/>
      <c r="N13138" s="24"/>
      <c r="O13138" s="14"/>
      <c r="P13138" s="14"/>
      <c r="Q13138" s="39"/>
      <c r="R13138" s="545"/>
      <c r="S13138" s="545"/>
      <c r="T13138" s="25"/>
      <c r="U13138" s="25"/>
    </row>
    <row r="13139" spans="2:21">
      <c r="B13139" s="9"/>
      <c r="C13139" s="9"/>
      <c r="D13139" s="9"/>
      <c r="E13139" s="9"/>
      <c r="F13139" s="10"/>
      <c r="G13139" s="4"/>
      <c r="H13139" s="24"/>
      <c r="I13139" s="184"/>
      <c r="J13139" s="182"/>
      <c r="K13139" s="21"/>
      <c r="L13139" s="24"/>
      <c r="M13139" s="185"/>
      <c r="N13139" s="24"/>
      <c r="O13139" s="14"/>
      <c r="P13139" s="14"/>
      <c r="Q13139" s="39"/>
      <c r="R13139" s="545"/>
      <c r="S13139" s="545"/>
      <c r="T13139" s="25"/>
      <c r="U13139" s="25"/>
    </row>
    <row r="13140" spans="2:21">
      <c r="B13140" s="9"/>
      <c r="C13140" s="9"/>
      <c r="D13140" s="9"/>
      <c r="E13140" s="9"/>
      <c r="F13140" s="10"/>
      <c r="G13140" s="4"/>
      <c r="H13140" s="24"/>
      <c r="I13140" s="184"/>
      <c r="J13140" s="182"/>
      <c r="K13140" s="21"/>
      <c r="L13140" s="24"/>
      <c r="M13140" s="185"/>
      <c r="N13140" s="24"/>
      <c r="O13140" s="14"/>
      <c r="P13140" s="14"/>
      <c r="Q13140" s="39"/>
      <c r="R13140" s="545"/>
      <c r="S13140" s="545"/>
      <c r="T13140" s="25"/>
      <c r="U13140" s="25"/>
    </row>
    <row r="13141" spans="2:21">
      <c r="B13141" s="9"/>
      <c r="C13141" s="9"/>
      <c r="D13141" s="9"/>
      <c r="E13141" s="9"/>
      <c r="F13141" s="10"/>
      <c r="G13141" s="4"/>
      <c r="H13141" s="24"/>
      <c r="I13141" s="184"/>
      <c r="J13141" s="182"/>
      <c r="K13141" s="21"/>
      <c r="L13141" s="24"/>
      <c r="M13141" s="185"/>
      <c r="N13141" s="24"/>
      <c r="O13141" s="14"/>
      <c r="P13141" s="14"/>
      <c r="Q13141" s="39"/>
      <c r="R13141" s="545"/>
      <c r="S13141" s="545"/>
      <c r="T13141" s="25"/>
      <c r="U13141" s="25"/>
    </row>
    <row r="13142" spans="2:21">
      <c r="B13142" s="9"/>
      <c r="C13142" s="9"/>
      <c r="D13142" s="9"/>
      <c r="E13142" s="9"/>
      <c r="F13142" s="10"/>
      <c r="G13142" s="4"/>
      <c r="H13142" s="24"/>
      <c r="I13142" s="184"/>
      <c r="J13142" s="182"/>
      <c r="K13142" s="21"/>
      <c r="L13142" s="24"/>
      <c r="M13142" s="185"/>
      <c r="N13142" s="24"/>
      <c r="O13142" s="14"/>
      <c r="P13142" s="14"/>
      <c r="Q13142" s="39"/>
      <c r="R13142" s="545"/>
      <c r="S13142" s="545"/>
      <c r="T13142" s="25"/>
      <c r="U13142" s="25"/>
    </row>
    <row r="13143" spans="2:21">
      <c r="B13143" s="9"/>
      <c r="C13143" s="9"/>
      <c r="D13143" s="9"/>
      <c r="E13143" s="9"/>
      <c r="F13143" s="10"/>
      <c r="G13143" s="4"/>
      <c r="H13143" s="24"/>
      <c r="I13143" s="184"/>
      <c r="J13143" s="182"/>
      <c r="K13143" s="21"/>
      <c r="L13143" s="24"/>
      <c r="M13143" s="185"/>
      <c r="N13143" s="24"/>
      <c r="O13143" s="14"/>
      <c r="P13143" s="14"/>
      <c r="Q13143" s="39"/>
      <c r="R13143" s="545"/>
      <c r="S13143" s="545"/>
      <c r="T13143" s="25"/>
      <c r="U13143" s="25"/>
    </row>
    <row r="13144" spans="2:21">
      <c r="B13144" s="9"/>
      <c r="C13144" s="9"/>
      <c r="D13144" s="9"/>
      <c r="E13144" s="9"/>
      <c r="F13144" s="10"/>
      <c r="G13144" s="4"/>
      <c r="H13144" s="24"/>
      <c r="I13144" s="184"/>
      <c r="J13144" s="182"/>
      <c r="K13144" s="21"/>
      <c r="L13144" s="24"/>
      <c r="M13144" s="185"/>
      <c r="N13144" s="24"/>
      <c r="O13144" s="14"/>
      <c r="P13144" s="14"/>
      <c r="Q13144" s="39"/>
      <c r="R13144" s="545"/>
      <c r="S13144" s="545"/>
      <c r="T13144" s="25"/>
      <c r="U13144" s="25"/>
    </row>
    <row r="13145" spans="2:21">
      <c r="B13145" s="9"/>
      <c r="C13145" s="9"/>
      <c r="D13145" s="9"/>
      <c r="E13145" s="9"/>
      <c r="F13145" s="10"/>
      <c r="G13145" s="4"/>
      <c r="H13145" s="24"/>
      <c r="I13145" s="184"/>
      <c r="J13145" s="182"/>
      <c r="K13145" s="21"/>
      <c r="L13145" s="24"/>
      <c r="M13145" s="185"/>
      <c r="N13145" s="24"/>
      <c r="O13145" s="14"/>
      <c r="P13145" s="14"/>
      <c r="Q13145" s="39"/>
      <c r="R13145" s="545"/>
      <c r="S13145" s="545"/>
      <c r="T13145" s="25"/>
      <c r="U13145" s="25"/>
    </row>
    <row r="13146" spans="2:21">
      <c r="B13146" s="9"/>
      <c r="C13146" s="9"/>
      <c r="D13146" s="9"/>
      <c r="E13146" s="9"/>
      <c r="F13146" s="10"/>
      <c r="G13146" s="4"/>
      <c r="H13146" s="24"/>
      <c r="I13146" s="184"/>
      <c r="J13146" s="182"/>
      <c r="K13146" s="21"/>
      <c r="L13146" s="24"/>
      <c r="M13146" s="185"/>
      <c r="N13146" s="24"/>
      <c r="O13146" s="14"/>
      <c r="P13146" s="14"/>
      <c r="Q13146" s="39"/>
      <c r="R13146" s="545"/>
      <c r="S13146" s="545"/>
      <c r="T13146" s="25"/>
      <c r="U13146" s="25"/>
    </row>
    <row r="13147" spans="2:21">
      <c r="B13147" s="9"/>
      <c r="C13147" s="9"/>
      <c r="D13147" s="9"/>
      <c r="E13147" s="9"/>
      <c r="F13147" s="10"/>
      <c r="G13147" s="4"/>
      <c r="H13147" s="24"/>
      <c r="I13147" s="184"/>
      <c r="J13147" s="182"/>
      <c r="K13147" s="21"/>
      <c r="L13147" s="24"/>
      <c r="M13147" s="185"/>
      <c r="N13147" s="24"/>
      <c r="O13147" s="14"/>
      <c r="P13147" s="14"/>
      <c r="Q13147" s="39"/>
      <c r="R13147" s="545"/>
      <c r="S13147" s="545"/>
      <c r="T13147" s="25"/>
      <c r="U13147" s="25"/>
    </row>
    <row r="13148" spans="2:21">
      <c r="B13148" s="9"/>
      <c r="C13148" s="9"/>
      <c r="D13148" s="9"/>
      <c r="E13148" s="9"/>
      <c r="F13148" s="10"/>
      <c r="G13148" s="4"/>
      <c r="H13148" s="24"/>
      <c r="I13148" s="184"/>
      <c r="J13148" s="182"/>
      <c r="K13148" s="21"/>
      <c r="L13148" s="24"/>
      <c r="M13148" s="185"/>
      <c r="N13148" s="24"/>
      <c r="O13148" s="14"/>
      <c r="P13148" s="14"/>
      <c r="Q13148" s="39"/>
      <c r="R13148" s="545"/>
      <c r="S13148" s="545"/>
      <c r="T13148" s="25"/>
      <c r="U13148" s="25"/>
    </row>
    <row r="13149" spans="2:21">
      <c r="B13149" s="9"/>
      <c r="C13149" s="9"/>
      <c r="D13149" s="9"/>
      <c r="E13149" s="9"/>
      <c r="F13149" s="10"/>
      <c r="G13149" s="4"/>
      <c r="H13149" s="24"/>
      <c r="I13149" s="184"/>
      <c r="J13149" s="182"/>
      <c r="K13149" s="21"/>
      <c r="L13149" s="24"/>
      <c r="M13149" s="185"/>
      <c r="N13149" s="24"/>
      <c r="O13149" s="14"/>
      <c r="P13149" s="14"/>
      <c r="Q13149" s="39"/>
      <c r="R13149" s="545"/>
      <c r="S13149" s="545"/>
      <c r="T13149" s="25"/>
      <c r="U13149" s="25"/>
    </row>
    <row r="13150" spans="2:21">
      <c r="B13150" s="9"/>
      <c r="C13150" s="9"/>
      <c r="D13150" s="9"/>
      <c r="E13150" s="9"/>
      <c r="F13150" s="10"/>
      <c r="G13150" s="4"/>
      <c r="H13150" s="24"/>
      <c r="I13150" s="184"/>
      <c r="J13150" s="182"/>
      <c r="K13150" s="21"/>
      <c r="L13150" s="24"/>
      <c r="M13150" s="185"/>
      <c r="N13150" s="24"/>
      <c r="O13150" s="14"/>
      <c r="P13150" s="14"/>
      <c r="Q13150" s="39"/>
      <c r="R13150" s="545"/>
      <c r="S13150" s="545"/>
      <c r="T13150" s="25"/>
      <c r="U13150" s="25"/>
    </row>
    <row r="13151" spans="2:21">
      <c r="B13151" s="9"/>
      <c r="C13151" s="9"/>
      <c r="D13151" s="9"/>
      <c r="E13151" s="9"/>
      <c r="F13151" s="10"/>
      <c r="G13151" s="4"/>
      <c r="H13151" s="24"/>
      <c r="I13151" s="184"/>
      <c r="J13151" s="182"/>
      <c r="K13151" s="21"/>
      <c r="L13151" s="24"/>
      <c r="M13151" s="185"/>
      <c r="N13151" s="24"/>
      <c r="O13151" s="14"/>
      <c r="P13151" s="14"/>
      <c r="Q13151" s="39"/>
      <c r="R13151" s="545"/>
      <c r="S13151" s="545"/>
      <c r="T13151" s="25"/>
      <c r="U13151" s="25"/>
    </row>
    <row r="13152" spans="2:21">
      <c r="B13152" s="9"/>
      <c r="C13152" s="9"/>
      <c r="D13152" s="9"/>
      <c r="E13152" s="9"/>
      <c r="F13152" s="10"/>
      <c r="G13152" s="4"/>
      <c r="H13152" s="24"/>
      <c r="I13152" s="184"/>
      <c r="J13152" s="182"/>
      <c r="K13152" s="21"/>
      <c r="L13152" s="24"/>
      <c r="M13152" s="185"/>
      <c r="N13152" s="24"/>
      <c r="O13152" s="14"/>
      <c r="P13152" s="14"/>
      <c r="Q13152" s="39"/>
      <c r="R13152" s="545"/>
      <c r="S13152" s="545"/>
      <c r="T13152" s="25"/>
      <c r="U13152" s="25"/>
    </row>
    <row r="13153" spans="2:21">
      <c r="B13153" s="9"/>
      <c r="C13153" s="9"/>
      <c r="D13153" s="9"/>
      <c r="E13153" s="9"/>
      <c r="F13153" s="10"/>
      <c r="G13153" s="4"/>
      <c r="H13153" s="24"/>
      <c r="I13153" s="184"/>
      <c r="J13153" s="182"/>
      <c r="K13153" s="21"/>
      <c r="L13153" s="24"/>
      <c r="M13153" s="185"/>
      <c r="N13153" s="24"/>
      <c r="O13153" s="14"/>
      <c r="P13153" s="14"/>
      <c r="Q13153" s="39"/>
      <c r="R13153" s="545"/>
      <c r="S13153" s="545"/>
      <c r="T13153" s="25"/>
      <c r="U13153" s="25"/>
    </row>
    <row r="13154" spans="2:21">
      <c r="B13154" s="9"/>
      <c r="C13154" s="9"/>
      <c r="D13154" s="9"/>
      <c r="E13154" s="9"/>
      <c r="F13154" s="10"/>
      <c r="G13154" s="4"/>
      <c r="H13154" s="24"/>
      <c r="I13154" s="184"/>
      <c r="J13154" s="182"/>
      <c r="K13154" s="21"/>
      <c r="L13154" s="24"/>
      <c r="M13154" s="185"/>
      <c r="N13154" s="24"/>
      <c r="O13154" s="14"/>
      <c r="P13154" s="14"/>
      <c r="Q13154" s="39"/>
      <c r="R13154" s="545"/>
      <c r="S13154" s="545"/>
      <c r="T13154" s="25"/>
      <c r="U13154" s="25"/>
    </row>
    <row r="13155" spans="2:21">
      <c r="B13155" s="9"/>
      <c r="C13155" s="9"/>
      <c r="D13155" s="9"/>
      <c r="E13155" s="9"/>
      <c r="F13155" s="10"/>
      <c r="G13155" s="4"/>
      <c r="H13155" s="24"/>
      <c r="I13155" s="184"/>
      <c r="J13155" s="182"/>
      <c r="K13155" s="21"/>
      <c r="L13155" s="24"/>
      <c r="M13155" s="185"/>
      <c r="N13155" s="24"/>
      <c r="O13155" s="14"/>
      <c r="P13155" s="14"/>
      <c r="Q13155" s="39"/>
      <c r="R13155" s="545"/>
      <c r="S13155" s="545"/>
      <c r="T13155" s="25"/>
      <c r="U13155" s="25"/>
    </row>
    <row r="13156" spans="2:21">
      <c r="B13156" s="9"/>
      <c r="C13156" s="9"/>
      <c r="D13156" s="9"/>
      <c r="E13156" s="9"/>
      <c r="F13156" s="10"/>
      <c r="G13156" s="4"/>
      <c r="H13156" s="24"/>
      <c r="I13156" s="184"/>
      <c r="J13156" s="182"/>
      <c r="K13156" s="21"/>
      <c r="L13156" s="24"/>
      <c r="M13156" s="185"/>
      <c r="N13156" s="24"/>
      <c r="O13156" s="14"/>
      <c r="P13156" s="14"/>
      <c r="Q13156" s="39"/>
      <c r="R13156" s="545"/>
      <c r="S13156" s="545"/>
      <c r="T13156" s="25"/>
      <c r="U13156" s="25"/>
    </row>
    <row r="13157" spans="2:21">
      <c r="B13157" s="9"/>
      <c r="C13157" s="9"/>
      <c r="D13157" s="9"/>
      <c r="E13157" s="9"/>
      <c r="F13157" s="10"/>
      <c r="G13157" s="4"/>
      <c r="H13157" s="24"/>
      <c r="I13157" s="184"/>
      <c r="J13157" s="182"/>
      <c r="K13157" s="21"/>
      <c r="L13157" s="24"/>
      <c r="M13157" s="185"/>
      <c r="N13157" s="24"/>
      <c r="O13157" s="14"/>
      <c r="P13157" s="14"/>
      <c r="Q13157" s="39"/>
      <c r="R13157" s="545"/>
      <c r="S13157" s="545"/>
      <c r="T13157" s="25"/>
      <c r="U13157" s="25"/>
    </row>
    <row r="13158" spans="2:21">
      <c r="B13158" s="9"/>
      <c r="C13158" s="9"/>
      <c r="D13158" s="9"/>
      <c r="E13158" s="9"/>
      <c r="F13158" s="10"/>
      <c r="G13158" s="4"/>
      <c r="H13158" s="24"/>
      <c r="I13158" s="184"/>
      <c r="J13158" s="182"/>
      <c r="K13158" s="21"/>
      <c r="L13158" s="24"/>
      <c r="M13158" s="185"/>
      <c r="N13158" s="24"/>
      <c r="O13158" s="14"/>
      <c r="P13158" s="14"/>
      <c r="Q13158" s="39"/>
      <c r="R13158" s="545"/>
      <c r="S13158" s="545"/>
      <c r="T13158" s="25"/>
      <c r="U13158" s="25"/>
    </row>
    <row r="13159" spans="2:21">
      <c r="B13159" s="9"/>
      <c r="C13159" s="9"/>
      <c r="D13159" s="9"/>
      <c r="E13159" s="9"/>
      <c r="F13159" s="10"/>
      <c r="G13159" s="4"/>
      <c r="H13159" s="24"/>
      <c r="I13159" s="184"/>
      <c r="J13159" s="182"/>
      <c r="K13159" s="21"/>
      <c r="L13159" s="24"/>
      <c r="M13159" s="185"/>
      <c r="N13159" s="24"/>
      <c r="O13159" s="14"/>
      <c r="P13159" s="14"/>
      <c r="Q13159" s="39"/>
      <c r="R13159" s="545"/>
      <c r="S13159" s="545"/>
      <c r="T13159" s="25"/>
      <c r="U13159" s="25"/>
    </row>
    <row r="13160" spans="2:21">
      <c r="B13160" s="9"/>
      <c r="C13160" s="9"/>
      <c r="D13160" s="9"/>
      <c r="E13160" s="9"/>
      <c r="F13160" s="10"/>
      <c r="G13160" s="4"/>
      <c r="H13160" s="24"/>
      <c r="I13160" s="184"/>
      <c r="J13160" s="182"/>
      <c r="K13160" s="21"/>
      <c r="L13160" s="24"/>
      <c r="M13160" s="185"/>
      <c r="N13160" s="24"/>
      <c r="O13160" s="14"/>
      <c r="P13160" s="14"/>
      <c r="Q13160" s="39"/>
      <c r="R13160" s="545"/>
      <c r="S13160" s="545"/>
      <c r="T13160" s="25"/>
      <c r="U13160" s="25"/>
    </row>
    <row r="13161" spans="2:21">
      <c r="B13161" s="9"/>
      <c r="C13161" s="9"/>
      <c r="D13161" s="9"/>
      <c r="E13161" s="9"/>
      <c r="F13161" s="10"/>
      <c r="G13161" s="4"/>
      <c r="H13161" s="24"/>
      <c r="I13161" s="184"/>
      <c r="J13161" s="182"/>
      <c r="K13161" s="21"/>
      <c r="L13161" s="24"/>
      <c r="M13161" s="185"/>
      <c r="N13161" s="24"/>
      <c r="O13161" s="14"/>
      <c r="P13161" s="14"/>
      <c r="Q13161" s="39"/>
      <c r="R13161" s="545"/>
      <c r="S13161" s="545"/>
      <c r="T13161" s="25"/>
      <c r="U13161" s="25"/>
    </row>
    <row r="13162" spans="2:21">
      <c r="B13162" s="9"/>
      <c r="C13162" s="9"/>
      <c r="D13162" s="9"/>
      <c r="E13162" s="9"/>
      <c r="F13162" s="10"/>
      <c r="G13162" s="4"/>
      <c r="H13162" s="24"/>
      <c r="I13162" s="184"/>
      <c r="J13162" s="182"/>
      <c r="K13162" s="21"/>
      <c r="L13162" s="24"/>
      <c r="M13162" s="185"/>
      <c r="N13162" s="24"/>
      <c r="O13162" s="14"/>
      <c r="P13162" s="14"/>
      <c r="Q13162" s="39"/>
      <c r="R13162" s="545"/>
      <c r="S13162" s="545"/>
      <c r="T13162" s="25"/>
      <c r="U13162" s="25"/>
    </row>
    <row r="13163" spans="2:21">
      <c r="B13163" s="9"/>
      <c r="C13163" s="9"/>
      <c r="D13163" s="9"/>
      <c r="E13163" s="9"/>
      <c r="F13163" s="10"/>
      <c r="G13163" s="4"/>
      <c r="H13163" s="24"/>
      <c r="I13163" s="184"/>
      <c r="J13163" s="182"/>
      <c r="K13163" s="21"/>
      <c r="L13163" s="24"/>
      <c r="M13163" s="185"/>
      <c r="N13163" s="24"/>
      <c r="O13163" s="14"/>
      <c r="P13163" s="14"/>
      <c r="Q13163" s="39"/>
      <c r="R13163" s="545"/>
      <c r="S13163" s="545"/>
      <c r="T13163" s="25"/>
      <c r="U13163" s="25"/>
    </row>
    <row r="13164" spans="2:21">
      <c r="B13164" s="9"/>
      <c r="C13164" s="9"/>
      <c r="D13164" s="9"/>
      <c r="E13164" s="9"/>
      <c r="F13164" s="10"/>
      <c r="G13164" s="4"/>
      <c r="H13164" s="24"/>
      <c r="I13164" s="184"/>
      <c r="J13164" s="182"/>
      <c r="K13164" s="21"/>
      <c r="L13164" s="24"/>
      <c r="M13164" s="185"/>
      <c r="N13164" s="24"/>
      <c r="O13164" s="14"/>
      <c r="P13164" s="14"/>
      <c r="Q13164" s="39"/>
      <c r="R13164" s="545"/>
      <c r="S13164" s="545"/>
      <c r="T13164" s="25"/>
      <c r="U13164" s="25"/>
    </row>
    <row r="13165" spans="2:21">
      <c r="B13165" s="9"/>
      <c r="C13165" s="9"/>
      <c r="D13165" s="9"/>
      <c r="E13165" s="9"/>
      <c r="F13165" s="10"/>
      <c r="G13165" s="4"/>
      <c r="H13165" s="24"/>
      <c r="I13165" s="184"/>
      <c r="J13165" s="182"/>
      <c r="K13165" s="21"/>
      <c r="L13165" s="24"/>
      <c r="M13165" s="185"/>
      <c r="N13165" s="24"/>
      <c r="O13165" s="14"/>
      <c r="P13165" s="14"/>
      <c r="Q13165" s="39"/>
      <c r="R13165" s="545"/>
      <c r="S13165" s="545"/>
      <c r="T13165" s="25"/>
      <c r="U13165" s="25"/>
    </row>
    <row r="13166" spans="2:21">
      <c r="B13166" s="9"/>
      <c r="C13166" s="9"/>
      <c r="D13166" s="9"/>
      <c r="E13166" s="9"/>
      <c r="F13166" s="10"/>
      <c r="G13166" s="4"/>
      <c r="H13166" s="24"/>
      <c r="I13166" s="184"/>
      <c r="J13166" s="182"/>
      <c r="K13166" s="21"/>
      <c r="L13166" s="24"/>
      <c r="M13166" s="185"/>
      <c r="N13166" s="24"/>
      <c r="O13166" s="14"/>
      <c r="P13166" s="14"/>
      <c r="Q13166" s="39"/>
      <c r="R13166" s="545"/>
      <c r="S13166" s="545"/>
      <c r="T13166" s="25"/>
      <c r="U13166" s="25"/>
    </row>
    <row r="13167" spans="2:21">
      <c r="B13167" s="9"/>
      <c r="C13167" s="9"/>
      <c r="D13167" s="9"/>
      <c r="E13167" s="9"/>
      <c r="F13167" s="10"/>
      <c r="G13167" s="4"/>
      <c r="H13167" s="24"/>
      <c r="I13167" s="184"/>
      <c r="J13167" s="182"/>
      <c r="K13167" s="21"/>
      <c r="L13167" s="24"/>
      <c r="M13167" s="185"/>
      <c r="N13167" s="24"/>
      <c r="O13167" s="14"/>
      <c r="P13167" s="14"/>
      <c r="Q13167" s="39"/>
      <c r="R13167" s="545"/>
      <c r="S13167" s="545"/>
      <c r="T13167" s="25"/>
      <c r="U13167" s="25"/>
    </row>
    <row r="13168" spans="2:21">
      <c r="B13168" s="9"/>
      <c r="C13168" s="9"/>
      <c r="D13168" s="9"/>
      <c r="E13168" s="9"/>
      <c r="F13168" s="10"/>
      <c r="G13168" s="4"/>
      <c r="H13168" s="24"/>
      <c r="I13168" s="184"/>
      <c r="J13168" s="182"/>
      <c r="K13168" s="21"/>
      <c r="L13168" s="24"/>
      <c r="M13168" s="185"/>
      <c r="N13168" s="24"/>
      <c r="O13168" s="14"/>
      <c r="P13168" s="14"/>
      <c r="Q13168" s="39"/>
      <c r="R13168" s="545"/>
      <c r="S13168" s="545"/>
      <c r="T13168" s="25"/>
      <c r="U13168" s="25"/>
    </row>
    <row r="13169" spans="2:21">
      <c r="B13169" s="9"/>
      <c r="C13169" s="9"/>
      <c r="D13169" s="9"/>
      <c r="E13169" s="9"/>
      <c r="F13169" s="10"/>
      <c r="G13169" s="4"/>
      <c r="H13169" s="24"/>
      <c r="I13169" s="184"/>
      <c r="J13169" s="182"/>
      <c r="K13169" s="21"/>
      <c r="L13169" s="24"/>
      <c r="M13169" s="185"/>
      <c r="N13169" s="24"/>
      <c r="O13169" s="14"/>
      <c r="P13169" s="14"/>
      <c r="Q13169" s="39"/>
      <c r="R13169" s="545"/>
      <c r="S13169" s="545"/>
      <c r="T13169" s="25"/>
      <c r="U13169" s="25"/>
    </row>
    <row r="13170" spans="2:21">
      <c r="B13170" s="9"/>
      <c r="C13170" s="9"/>
      <c r="D13170" s="9"/>
      <c r="E13170" s="9"/>
      <c r="F13170" s="10"/>
      <c r="G13170" s="4"/>
      <c r="H13170" s="24"/>
      <c r="I13170" s="184"/>
      <c r="J13170" s="182"/>
      <c r="K13170" s="21"/>
      <c r="L13170" s="24"/>
      <c r="M13170" s="185"/>
      <c r="N13170" s="24"/>
      <c r="O13170" s="14"/>
      <c r="P13170" s="14"/>
      <c r="Q13170" s="39"/>
      <c r="R13170" s="545"/>
      <c r="S13170" s="545"/>
      <c r="T13170" s="25"/>
      <c r="U13170" s="25"/>
    </row>
    <row r="13171" spans="2:21">
      <c r="B13171" s="9"/>
      <c r="C13171" s="9"/>
      <c r="D13171" s="9"/>
      <c r="E13171" s="9"/>
      <c r="F13171" s="10"/>
      <c r="G13171" s="4"/>
      <c r="H13171" s="24"/>
      <c r="I13171" s="184"/>
      <c r="J13171" s="182"/>
      <c r="K13171" s="21"/>
      <c r="L13171" s="24"/>
      <c r="M13171" s="185"/>
      <c r="N13171" s="24"/>
      <c r="O13171" s="14"/>
      <c r="P13171" s="14"/>
      <c r="Q13171" s="39"/>
      <c r="R13171" s="545"/>
      <c r="S13171" s="545"/>
      <c r="T13171" s="25"/>
      <c r="U13171" s="25"/>
    </row>
    <row r="13172" spans="2:21">
      <c r="B13172" s="9"/>
      <c r="C13172" s="9"/>
      <c r="D13172" s="9"/>
      <c r="E13172" s="9"/>
      <c r="F13172" s="10"/>
      <c r="G13172" s="4"/>
      <c r="H13172" s="24"/>
      <c r="I13172" s="184"/>
      <c r="J13172" s="182"/>
      <c r="K13172" s="21"/>
      <c r="L13172" s="24"/>
      <c r="M13172" s="185"/>
      <c r="N13172" s="24"/>
      <c r="O13172" s="14"/>
      <c r="P13172" s="14"/>
      <c r="Q13172" s="39"/>
      <c r="R13172" s="545"/>
      <c r="S13172" s="545"/>
      <c r="T13172" s="25"/>
      <c r="U13172" s="25"/>
    </row>
    <row r="13173" spans="2:21">
      <c r="B13173" s="9"/>
      <c r="C13173" s="9"/>
      <c r="D13173" s="9"/>
      <c r="E13173" s="9"/>
      <c r="F13173" s="10"/>
      <c r="G13173" s="4"/>
      <c r="H13173" s="24"/>
      <c r="I13173" s="184"/>
      <c r="J13173" s="182"/>
      <c r="K13173" s="21"/>
      <c r="L13173" s="24"/>
      <c r="M13173" s="185"/>
      <c r="N13173" s="24"/>
      <c r="O13173" s="14"/>
      <c r="P13173" s="14"/>
      <c r="Q13173" s="39"/>
      <c r="R13173" s="545"/>
      <c r="S13173" s="545"/>
      <c r="T13173" s="25"/>
      <c r="U13173" s="25"/>
    </row>
    <row r="13174" spans="2:21">
      <c r="B13174" s="9"/>
      <c r="C13174" s="9"/>
      <c r="D13174" s="9"/>
      <c r="E13174" s="9"/>
      <c r="F13174" s="10"/>
      <c r="G13174" s="4"/>
      <c r="H13174" s="24"/>
      <c r="I13174" s="184"/>
      <c r="J13174" s="182"/>
      <c r="K13174" s="21"/>
      <c r="L13174" s="24"/>
      <c r="M13174" s="185"/>
      <c r="N13174" s="24"/>
      <c r="O13174" s="14"/>
      <c r="P13174" s="14"/>
      <c r="Q13174" s="39"/>
      <c r="R13174" s="545"/>
      <c r="S13174" s="545"/>
      <c r="T13174" s="25"/>
      <c r="U13174" s="25"/>
    </row>
    <row r="13175" spans="2:21">
      <c r="B13175" s="9"/>
      <c r="C13175" s="9"/>
      <c r="D13175" s="9"/>
      <c r="E13175" s="9"/>
      <c r="F13175" s="10"/>
      <c r="G13175" s="4"/>
      <c r="H13175" s="24"/>
      <c r="I13175" s="184"/>
      <c r="J13175" s="182"/>
      <c r="K13175" s="21"/>
      <c r="L13175" s="24"/>
      <c r="M13175" s="185"/>
      <c r="N13175" s="24"/>
      <c r="O13175" s="14"/>
      <c r="P13175" s="14"/>
      <c r="Q13175" s="39"/>
      <c r="R13175" s="545"/>
      <c r="S13175" s="545"/>
      <c r="T13175" s="25"/>
      <c r="U13175" s="25"/>
    </row>
    <row r="13176" spans="2:21">
      <c r="B13176" s="9"/>
      <c r="C13176" s="9"/>
      <c r="D13176" s="9"/>
      <c r="E13176" s="9"/>
      <c r="F13176" s="10"/>
      <c r="G13176" s="4"/>
      <c r="H13176" s="24"/>
      <c r="I13176" s="184"/>
      <c r="J13176" s="182"/>
      <c r="K13176" s="21"/>
      <c r="L13176" s="24"/>
      <c r="M13176" s="185"/>
      <c r="N13176" s="24"/>
      <c r="O13176" s="14"/>
      <c r="P13176" s="14"/>
      <c r="Q13176" s="39"/>
      <c r="R13176" s="545"/>
      <c r="S13176" s="545"/>
      <c r="T13176" s="25"/>
      <c r="U13176" s="25"/>
    </row>
    <row r="13177" spans="2:21">
      <c r="B13177" s="9"/>
      <c r="C13177" s="9"/>
      <c r="D13177" s="9"/>
      <c r="E13177" s="9"/>
      <c r="F13177" s="10"/>
      <c r="G13177" s="4"/>
      <c r="H13177" s="24"/>
      <c r="I13177" s="184"/>
      <c r="J13177" s="182"/>
      <c r="K13177" s="21"/>
      <c r="L13177" s="24"/>
      <c r="M13177" s="185"/>
      <c r="N13177" s="24"/>
      <c r="O13177" s="14"/>
      <c r="P13177" s="14"/>
      <c r="Q13177" s="39"/>
      <c r="R13177" s="545"/>
      <c r="S13177" s="545"/>
      <c r="T13177" s="25"/>
      <c r="U13177" s="25"/>
    </row>
    <row r="13178" spans="2:21">
      <c r="B13178" s="9"/>
      <c r="C13178" s="9"/>
      <c r="D13178" s="9"/>
      <c r="E13178" s="9"/>
      <c r="F13178" s="10"/>
      <c r="G13178" s="4"/>
      <c r="H13178" s="24"/>
      <c r="I13178" s="184"/>
      <c r="J13178" s="182"/>
      <c r="K13178" s="21"/>
      <c r="L13178" s="24"/>
      <c r="M13178" s="185"/>
      <c r="N13178" s="24"/>
      <c r="O13178" s="14"/>
      <c r="P13178" s="14"/>
      <c r="Q13178" s="39"/>
      <c r="R13178" s="545"/>
      <c r="S13178" s="545"/>
      <c r="T13178" s="25"/>
      <c r="U13178" s="25"/>
    </row>
    <row r="13179" spans="2:21">
      <c r="B13179" s="9"/>
      <c r="C13179" s="9"/>
      <c r="D13179" s="9"/>
      <c r="E13179" s="9"/>
      <c r="F13179" s="10"/>
      <c r="G13179" s="4"/>
      <c r="H13179" s="24"/>
      <c r="I13179" s="184"/>
      <c r="J13179" s="182"/>
      <c r="K13179" s="21"/>
      <c r="L13179" s="24"/>
      <c r="M13179" s="185"/>
      <c r="N13179" s="24"/>
      <c r="O13179" s="14"/>
      <c r="P13179" s="14"/>
      <c r="Q13179" s="39"/>
      <c r="R13179" s="545"/>
      <c r="S13179" s="545"/>
      <c r="T13179" s="25"/>
      <c r="U13179" s="25"/>
    </row>
    <row r="13180" spans="2:21">
      <c r="B13180" s="9"/>
      <c r="C13180" s="9"/>
      <c r="D13180" s="9"/>
      <c r="E13180" s="9"/>
      <c r="F13180" s="10"/>
      <c r="G13180" s="4"/>
      <c r="H13180" s="24"/>
      <c r="I13180" s="184"/>
      <c r="J13180" s="182"/>
      <c r="K13180" s="21"/>
      <c r="L13180" s="24"/>
      <c r="M13180" s="185"/>
      <c r="N13180" s="24"/>
      <c r="O13180" s="14"/>
      <c r="P13180" s="14"/>
      <c r="Q13180" s="39"/>
      <c r="R13180" s="545"/>
      <c r="S13180" s="545"/>
      <c r="T13180" s="25"/>
      <c r="U13180" s="25"/>
    </row>
    <row r="13181" spans="2:21">
      <c r="B13181" s="9"/>
      <c r="C13181" s="9"/>
      <c r="D13181" s="9"/>
      <c r="E13181" s="9"/>
      <c r="F13181" s="10"/>
      <c r="G13181" s="4"/>
      <c r="H13181" s="24"/>
      <c r="I13181" s="184"/>
      <c r="J13181" s="182"/>
      <c r="K13181" s="21"/>
      <c r="L13181" s="24"/>
      <c r="M13181" s="185"/>
      <c r="N13181" s="24"/>
      <c r="O13181" s="14"/>
      <c r="P13181" s="14"/>
      <c r="Q13181" s="39"/>
      <c r="R13181" s="545"/>
      <c r="S13181" s="545"/>
      <c r="T13181" s="25"/>
      <c r="U13181" s="25"/>
    </row>
    <row r="13182" spans="2:21">
      <c r="B13182" s="9"/>
      <c r="C13182" s="9"/>
      <c r="D13182" s="9"/>
      <c r="E13182" s="9"/>
      <c r="F13182" s="10"/>
      <c r="G13182" s="4"/>
      <c r="H13182" s="24"/>
      <c r="I13182" s="184"/>
      <c r="J13182" s="182"/>
      <c r="K13182" s="21"/>
      <c r="L13182" s="24"/>
      <c r="M13182" s="185"/>
      <c r="N13182" s="24"/>
      <c r="O13182" s="14"/>
      <c r="P13182" s="14"/>
      <c r="Q13182" s="39"/>
      <c r="R13182" s="545"/>
      <c r="S13182" s="545"/>
      <c r="T13182" s="25"/>
      <c r="U13182" s="25"/>
    </row>
    <row r="13183" spans="2:21">
      <c r="B13183" s="9"/>
      <c r="C13183" s="9"/>
      <c r="D13183" s="9"/>
      <c r="E13183" s="9"/>
      <c r="F13183" s="10"/>
      <c r="G13183" s="4"/>
      <c r="H13183" s="24"/>
      <c r="I13183" s="184"/>
      <c r="J13183" s="182"/>
      <c r="K13183" s="21"/>
      <c r="L13183" s="24"/>
      <c r="M13183" s="185"/>
      <c r="N13183" s="24"/>
      <c r="O13183" s="14"/>
      <c r="P13183" s="14"/>
      <c r="Q13183" s="39"/>
      <c r="R13183" s="545"/>
      <c r="S13183" s="545"/>
      <c r="T13183" s="25"/>
      <c r="U13183" s="25"/>
    </row>
    <row r="13184" spans="2:21">
      <c r="B13184" s="9"/>
      <c r="C13184" s="9"/>
      <c r="D13184" s="9"/>
      <c r="E13184" s="9"/>
      <c r="F13184" s="10"/>
      <c r="G13184" s="4"/>
      <c r="H13184" s="24"/>
      <c r="I13184" s="184"/>
      <c r="J13184" s="182"/>
      <c r="K13184" s="21"/>
      <c r="L13184" s="24"/>
      <c r="M13184" s="185"/>
      <c r="N13184" s="24"/>
      <c r="O13184" s="14"/>
      <c r="P13184" s="14"/>
      <c r="Q13184" s="39"/>
      <c r="R13184" s="545"/>
      <c r="S13184" s="545"/>
      <c r="T13184" s="25"/>
      <c r="U13184" s="25"/>
    </row>
    <row r="13185" spans="2:21">
      <c r="B13185" s="9"/>
      <c r="C13185" s="9"/>
      <c r="D13185" s="9"/>
      <c r="E13185" s="9"/>
      <c r="F13185" s="10"/>
      <c r="G13185" s="4"/>
      <c r="H13185" s="24"/>
      <c r="I13185" s="184"/>
      <c r="J13185" s="182"/>
      <c r="K13185" s="21"/>
      <c r="L13185" s="24"/>
      <c r="M13185" s="185"/>
      <c r="N13185" s="24"/>
      <c r="O13185" s="14"/>
      <c r="P13185" s="14"/>
      <c r="Q13185" s="39"/>
      <c r="R13185" s="545"/>
      <c r="S13185" s="545"/>
      <c r="T13185" s="25"/>
      <c r="U13185" s="25"/>
    </row>
    <row r="13186" spans="2:21">
      <c r="B13186" s="9"/>
      <c r="C13186" s="9"/>
      <c r="D13186" s="9"/>
      <c r="E13186" s="9"/>
      <c r="F13186" s="10"/>
      <c r="G13186" s="4"/>
      <c r="H13186" s="24"/>
      <c r="I13186" s="184"/>
      <c r="J13186" s="182"/>
      <c r="K13186" s="21"/>
      <c r="L13186" s="24"/>
      <c r="M13186" s="185"/>
      <c r="N13186" s="24"/>
      <c r="O13186" s="14"/>
      <c r="P13186" s="14"/>
      <c r="Q13186" s="39"/>
      <c r="R13186" s="545"/>
      <c r="S13186" s="545"/>
      <c r="T13186" s="25"/>
      <c r="U13186" s="25"/>
    </row>
    <row r="13187" spans="2:21">
      <c r="B13187" s="9"/>
      <c r="C13187" s="9"/>
      <c r="D13187" s="9"/>
      <c r="E13187" s="9"/>
      <c r="F13187" s="10"/>
      <c r="G13187" s="4"/>
      <c r="H13187" s="24"/>
      <c r="I13187" s="184"/>
      <c r="J13187" s="182"/>
      <c r="K13187" s="21"/>
      <c r="L13187" s="24"/>
      <c r="M13187" s="185"/>
      <c r="N13187" s="24"/>
      <c r="O13187" s="14"/>
      <c r="P13187" s="14"/>
      <c r="Q13187" s="39"/>
      <c r="R13187" s="545"/>
      <c r="S13187" s="545"/>
      <c r="T13187" s="25"/>
      <c r="U13187" s="25"/>
    </row>
    <row r="13188" spans="2:21">
      <c r="B13188" s="9"/>
      <c r="C13188" s="9"/>
      <c r="D13188" s="9"/>
      <c r="E13188" s="9"/>
      <c r="F13188" s="10"/>
      <c r="G13188" s="4"/>
      <c r="H13188" s="24"/>
      <c r="I13188" s="184"/>
      <c r="J13188" s="182"/>
      <c r="K13188" s="21"/>
      <c r="L13188" s="24"/>
      <c r="M13188" s="185"/>
      <c r="N13188" s="24"/>
      <c r="O13188" s="14"/>
      <c r="P13188" s="14"/>
      <c r="Q13188" s="39"/>
      <c r="R13188" s="545"/>
      <c r="S13188" s="545"/>
      <c r="T13188" s="25"/>
      <c r="U13188" s="25"/>
    </row>
    <row r="13189" spans="2:21">
      <c r="B13189" s="9"/>
      <c r="C13189" s="9"/>
      <c r="D13189" s="9"/>
      <c r="E13189" s="9"/>
      <c r="F13189" s="10"/>
      <c r="G13189" s="4"/>
      <c r="H13189" s="24"/>
      <c r="I13189" s="184"/>
      <c r="J13189" s="182"/>
      <c r="K13189" s="21"/>
      <c r="L13189" s="24"/>
      <c r="M13189" s="185"/>
      <c r="N13189" s="24"/>
      <c r="O13189" s="14"/>
      <c r="P13189" s="14"/>
      <c r="Q13189" s="39"/>
      <c r="R13189" s="545"/>
      <c r="S13189" s="545"/>
      <c r="T13189" s="25"/>
      <c r="U13189" s="25"/>
    </row>
    <row r="13190" spans="2:21">
      <c r="B13190" s="9"/>
      <c r="C13190" s="9"/>
      <c r="D13190" s="9"/>
      <c r="E13190" s="9"/>
      <c r="F13190" s="10"/>
      <c r="G13190" s="4"/>
      <c r="H13190" s="24"/>
      <c r="I13190" s="184"/>
      <c r="J13190" s="182"/>
      <c r="K13190" s="21"/>
      <c r="L13190" s="24"/>
      <c r="M13190" s="185"/>
      <c r="N13190" s="24"/>
      <c r="O13190" s="14"/>
      <c r="P13190" s="14"/>
      <c r="Q13190" s="39"/>
      <c r="R13190" s="545"/>
      <c r="S13190" s="545"/>
      <c r="T13190" s="25"/>
      <c r="U13190" s="25"/>
    </row>
    <row r="13191" spans="2:21">
      <c r="B13191" s="9"/>
      <c r="C13191" s="9"/>
      <c r="D13191" s="9"/>
      <c r="E13191" s="9"/>
      <c r="F13191" s="10"/>
      <c r="G13191" s="4"/>
      <c r="H13191" s="24"/>
      <c r="I13191" s="184"/>
      <c r="J13191" s="182"/>
      <c r="K13191" s="21"/>
      <c r="L13191" s="24"/>
      <c r="M13191" s="185"/>
      <c r="N13191" s="24"/>
      <c r="O13191" s="14"/>
      <c r="P13191" s="14"/>
      <c r="Q13191" s="39"/>
      <c r="R13191" s="545"/>
      <c r="S13191" s="545"/>
      <c r="T13191" s="25"/>
      <c r="U13191" s="25"/>
    </row>
    <row r="13192" spans="2:21">
      <c r="B13192" s="9"/>
      <c r="C13192" s="9"/>
      <c r="D13192" s="9"/>
      <c r="E13192" s="9"/>
      <c r="F13192" s="10"/>
      <c r="G13192" s="4"/>
      <c r="H13192" s="24"/>
      <c r="I13192" s="184"/>
      <c r="J13192" s="182"/>
      <c r="K13192" s="21"/>
      <c r="L13192" s="24"/>
      <c r="M13192" s="185"/>
      <c r="N13192" s="24"/>
      <c r="O13192" s="14"/>
      <c r="P13192" s="14"/>
      <c r="Q13192" s="39"/>
      <c r="R13192" s="545"/>
      <c r="S13192" s="545"/>
      <c r="T13192" s="25"/>
      <c r="U13192" s="25"/>
    </row>
    <row r="13193" spans="2:21">
      <c r="B13193" s="9"/>
      <c r="C13193" s="9"/>
      <c r="D13193" s="9"/>
      <c r="E13193" s="9"/>
      <c r="F13193" s="10"/>
      <c r="G13193" s="4"/>
      <c r="H13193" s="24"/>
      <c r="I13193" s="184"/>
      <c r="J13193" s="182"/>
      <c r="K13193" s="21"/>
      <c r="L13193" s="24"/>
      <c r="M13193" s="185"/>
      <c r="N13193" s="24"/>
      <c r="O13193" s="14"/>
      <c r="P13193" s="14"/>
      <c r="Q13193" s="39"/>
      <c r="R13193" s="545"/>
      <c r="S13193" s="545"/>
      <c r="T13193" s="25"/>
      <c r="U13193" s="25"/>
    </row>
    <row r="13194" spans="2:21">
      <c r="B13194" s="9"/>
      <c r="C13194" s="9"/>
      <c r="D13194" s="9"/>
      <c r="E13194" s="9"/>
      <c r="F13194" s="10"/>
      <c r="G13194" s="4"/>
      <c r="H13194" s="24"/>
      <c r="I13194" s="184"/>
      <c r="J13194" s="182"/>
      <c r="K13194" s="21"/>
      <c r="L13194" s="24"/>
      <c r="M13194" s="185"/>
      <c r="N13194" s="24"/>
      <c r="O13194" s="14"/>
      <c r="P13194" s="14"/>
      <c r="Q13194" s="39"/>
      <c r="R13194" s="545"/>
      <c r="S13194" s="545"/>
      <c r="T13194" s="25"/>
      <c r="U13194" s="25"/>
    </row>
    <row r="13195" spans="2:21">
      <c r="B13195" s="9"/>
      <c r="C13195" s="9"/>
      <c r="D13195" s="9"/>
      <c r="E13195" s="9"/>
      <c r="F13195" s="10"/>
      <c r="G13195" s="4"/>
      <c r="H13195" s="24"/>
      <c r="I13195" s="184"/>
      <c r="J13195" s="182"/>
      <c r="K13195" s="21"/>
      <c r="L13195" s="24"/>
      <c r="M13195" s="185"/>
      <c r="N13195" s="24"/>
      <c r="O13195" s="14"/>
      <c r="P13195" s="14"/>
      <c r="Q13195" s="39"/>
      <c r="R13195" s="545"/>
      <c r="S13195" s="545"/>
      <c r="T13195" s="25"/>
      <c r="U13195" s="25"/>
    </row>
    <row r="13196" spans="2:21">
      <c r="B13196" s="9"/>
      <c r="C13196" s="9"/>
      <c r="D13196" s="9"/>
      <c r="E13196" s="9"/>
      <c r="F13196" s="10"/>
      <c r="G13196" s="4"/>
      <c r="H13196" s="24"/>
      <c r="I13196" s="184"/>
      <c r="J13196" s="182"/>
      <c r="K13196" s="21"/>
      <c r="L13196" s="24"/>
      <c r="M13196" s="185"/>
      <c r="N13196" s="24"/>
      <c r="O13196" s="14"/>
      <c r="P13196" s="14"/>
      <c r="Q13196" s="39"/>
      <c r="R13196" s="545"/>
      <c r="S13196" s="545"/>
      <c r="T13196" s="25"/>
      <c r="U13196" s="25"/>
    </row>
    <row r="13197" spans="2:21">
      <c r="B13197" s="9"/>
      <c r="C13197" s="9"/>
      <c r="D13197" s="9"/>
      <c r="E13197" s="9"/>
      <c r="F13197" s="10"/>
      <c r="G13197" s="4"/>
      <c r="H13197" s="24"/>
      <c r="I13197" s="184"/>
      <c r="J13197" s="182"/>
      <c r="K13197" s="21"/>
      <c r="L13197" s="24"/>
      <c r="M13197" s="185"/>
      <c r="N13197" s="24"/>
      <c r="O13197" s="14"/>
      <c r="P13197" s="14"/>
      <c r="Q13197" s="39"/>
      <c r="R13197" s="545"/>
      <c r="S13197" s="545"/>
      <c r="T13197" s="25"/>
      <c r="U13197" s="25"/>
    </row>
    <row r="13198" spans="2:21">
      <c r="B13198" s="9"/>
      <c r="C13198" s="9"/>
      <c r="D13198" s="9"/>
      <c r="E13198" s="9"/>
      <c r="F13198" s="10"/>
      <c r="G13198" s="4"/>
      <c r="H13198" s="24"/>
      <c r="I13198" s="184"/>
      <c r="J13198" s="182"/>
      <c r="K13198" s="21"/>
      <c r="L13198" s="24"/>
      <c r="M13198" s="185"/>
      <c r="N13198" s="24"/>
      <c r="O13198" s="14"/>
      <c r="P13198" s="14"/>
      <c r="Q13198" s="39"/>
      <c r="R13198" s="545"/>
      <c r="S13198" s="545"/>
      <c r="T13198" s="25"/>
      <c r="U13198" s="25"/>
    </row>
    <row r="13199" spans="2:21">
      <c r="B13199" s="9"/>
      <c r="C13199" s="9"/>
      <c r="D13199" s="9"/>
      <c r="E13199" s="9"/>
      <c r="F13199" s="10"/>
      <c r="G13199" s="4"/>
      <c r="H13199" s="24"/>
      <c r="I13199" s="184"/>
      <c r="J13199" s="182"/>
      <c r="K13199" s="21"/>
      <c r="L13199" s="24"/>
      <c r="M13199" s="185"/>
      <c r="N13199" s="24"/>
      <c r="O13199" s="14"/>
      <c r="P13199" s="14"/>
      <c r="Q13199" s="39"/>
      <c r="R13199" s="545"/>
      <c r="S13199" s="545"/>
      <c r="T13199" s="25"/>
      <c r="U13199" s="25"/>
    </row>
    <row r="13200" spans="2:21">
      <c r="B13200" s="9"/>
      <c r="C13200" s="9"/>
      <c r="D13200" s="9"/>
      <c r="E13200" s="9"/>
      <c r="F13200" s="10"/>
      <c r="G13200" s="4"/>
      <c r="H13200" s="24"/>
      <c r="I13200" s="184"/>
      <c r="J13200" s="182"/>
      <c r="K13200" s="21"/>
      <c r="L13200" s="24"/>
      <c r="M13200" s="185"/>
      <c r="N13200" s="24"/>
      <c r="O13200" s="14"/>
      <c r="P13200" s="14"/>
      <c r="Q13200" s="39"/>
      <c r="R13200" s="545"/>
      <c r="S13200" s="545"/>
      <c r="T13200" s="25"/>
      <c r="U13200" s="25"/>
    </row>
    <row r="13201" spans="2:21">
      <c r="B13201" s="9"/>
      <c r="C13201" s="9"/>
      <c r="D13201" s="9"/>
      <c r="E13201" s="9"/>
      <c r="F13201" s="10"/>
      <c r="G13201" s="4"/>
      <c r="H13201" s="24"/>
      <c r="I13201" s="184"/>
      <c r="J13201" s="182"/>
      <c r="K13201" s="21"/>
      <c r="L13201" s="24"/>
      <c r="M13201" s="185"/>
      <c r="N13201" s="24"/>
      <c r="O13201" s="14"/>
      <c r="P13201" s="14"/>
      <c r="Q13201" s="39"/>
      <c r="R13201" s="545"/>
      <c r="S13201" s="545"/>
      <c r="T13201" s="25"/>
      <c r="U13201" s="25"/>
    </row>
    <row r="13202" spans="2:21">
      <c r="B13202" s="9"/>
      <c r="C13202" s="9"/>
      <c r="D13202" s="9"/>
      <c r="E13202" s="9"/>
      <c r="F13202" s="10"/>
      <c r="G13202" s="4"/>
      <c r="H13202" s="24"/>
      <c r="I13202" s="184"/>
      <c r="J13202" s="182"/>
      <c r="K13202" s="21"/>
      <c r="L13202" s="24"/>
      <c r="M13202" s="185"/>
      <c r="N13202" s="24"/>
      <c r="O13202" s="14"/>
      <c r="P13202" s="14"/>
      <c r="Q13202" s="39"/>
      <c r="R13202" s="545"/>
      <c r="S13202" s="545"/>
      <c r="T13202" s="25"/>
      <c r="U13202" s="25"/>
    </row>
    <row r="13203" spans="2:21">
      <c r="B13203" s="9"/>
      <c r="C13203" s="9"/>
      <c r="D13203" s="9"/>
      <c r="E13203" s="9"/>
      <c r="F13203" s="10"/>
      <c r="G13203" s="4"/>
      <c r="H13203" s="24"/>
      <c r="I13203" s="184"/>
      <c r="J13203" s="182"/>
      <c r="K13203" s="21"/>
      <c r="L13203" s="24"/>
      <c r="M13203" s="185"/>
      <c r="N13203" s="24"/>
      <c r="O13203" s="14"/>
      <c r="P13203" s="14"/>
      <c r="Q13203" s="39"/>
      <c r="R13203" s="545"/>
      <c r="S13203" s="545"/>
      <c r="T13203" s="25"/>
      <c r="U13203" s="25"/>
    </row>
    <row r="13204" spans="2:21">
      <c r="B13204" s="9"/>
      <c r="C13204" s="9"/>
      <c r="D13204" s="9"/>
      <c r="E13204" s="9"/>
      <c r="F13204" s="10"/>
      <c r="G13204" s="4"/>
      <c r="H13204" s="24"/>
      <c r="I13204" s="184"/>
      <c r="J13204" s="182"/>
      <c r="K13204" s="21"/>
      <c r="L13204" s="24"/>
      <c r="M13204" s="185"/>
      <c r="N13204" s="24"/>
      <c r="O13204" s="14"/>
      <c r="P13204" s="14"/>
      <c r="Q13204" s="39"/>
      <c r="R13204" s="545"/>
      <c r="S13204" s="545"/>
      <c r="T13204" s="25"/>
      <c r="U13204" s="25"/>
    </row>
    <row r="13205" spans="2:21">
      <c r="B13205" s="9"/>
      <c r="C13205" s="9"/>
      <c r="D13205" s="9"/>
      <c r="E13205" s="9"/>
      <c r="F13205" s="10"/>
      <c r="G13205" s="4"/>
      <c r="H13205" s="24"/>
      <c r="I13205" s="184"/>
      <c r="J13205" s="182"/>
      <c r="K13205" s="21"/>
      <c r="L13205" s="24"/>
      <c r="M13205" s="185"/>
      <c r="N13205" s="24"/>
      <c r="O13205" s="14"/>
      <c r="P13205" s="14"/>
      <c r="Q13205" s="39"/>
      <c r="R13205" s="545"/>
      <c r="S13205" s="545"/>
      <c r="T13205" s="25"/>
      <c r="U13205" s="25"/>
    </row>
    <row r="13206" spans="2:21">
      <c r="B13206" s="9"/>
      <c r="C13206" s="9"/>
      <c r="D13206" s="9"/>
      <c r="E13206" s="9"/>
      <c r="F13206" s="10"/>
      <c r="G13206" s="4"/>
      <c r="H13206" s="24"/>
      <c r="I13206" s="184"/>
      <c r="J13206" s="182"/>
      <c r="K13206" s="21"/>
      <c r="L13206" s="24"/>
      <c r="M13206" s="185"/>
      <c r="N13206" s="24"/>
      <c r="O13206" s="14"/>
      <c r="P13206" s="14"/>
      <c r="Q13206" s="39"/>
      <c r="R13206" s="545"/>
      <c r="S13206" s="545"/>
      <c r="T13206" s="25"/>
      <c r="U13206" s="25"/>
    </row>
    <row r="13207" spans="2:21">
      <c r="B13207" s="9"/>
      <c r="C13207" s="9"/>
      <c r="D13207" s="9"/>
      <c r="E13207" s="9"/>
      <c r="F13207" s="10"/>
      <c r="G13207" s="4"/>
      <c r="H13207" s="24"/>
      <c r="I13207" s="184"/>
      <c r="J13207" s="182"/>
      <c r="K13207" s="21"/>
      <c r="L13207" s="24"/>
      <c r="M13207" s="185"/>
      <c r="N13207" s="24"/>
      <c r="O13207" s="14"/>
      <c r="P13207" s="14"/>
      <c r="Q13207" s="39"/>
      <c r="R13207" s="545"/>
      <c r="S13207" s="545"/>
      <c r="T13207" s="25"/>
      <c r="U13207" s="25"/>
    </row>
    <row r="13208" spans="2:21">
      <c r="B13208" s="9"/>
      <c r="C13208" s="9"/>
      <c r="D13208" s="9"/>
      <c r="E13208" s="9"/>
      <c r="F13208" s="10"/>
      <c r="G13208" s="4"/>
      <c r="H13208" s="24"/>
      <c r="I13208" s="184"/>
      <c r="J13208" s="182"/>
      <c r="K13208" s="21"/>
      <c r="L13208" s="24"/>
      <c r="M13208" s="185"/>
      <c r="N13208" s="24"/>
      <c r="O13208" s="14"/>
      <c r="P13208" s="14"/>
      <c r="Q13208" s="39"/>
      <c r="R13208" s="545"/>
      <c r="S13208" s="545"/>
      <c r="T13208" s="25"/>
      <c r="U13208" s="25"/>
    </row>
    <row r="13209" spans="2:21">
      <c r="B13209" s="9"/>
      <c r="C13209" s="9"/>
      <c r="D13209" s="9"/>
      <c r="E13209" s="9"/>
      <c r="F13209" s="10"/>
      <c r="G13209" s="4"/>
      <c r="H13209" s="24"/>
      <c r="I13209" s="184"/>
      <c r="J13209" s="182"/>
      <c r="K13209" s="21"/>
      <c r="L13209" s="24"/>
      <c r="M13209" s="185"/>
      <c r="N13209" s="24"/>
      <c r="O13209" s="14"/>
      <c r="P13209" s="14"/>
      <c r="Q13209" s="39"/>
      <c r="R13209" s="545"/>
      <c r="S13209" s="545"/>
      <c r="T13209" s="25"/>
      <c r="U13209" s="25"/>
    </row>
    <row r="13210" spans="2:21">
      <c r="B13210" s="9"/>
      <c r="C13210" s="9"/>
      <c r="D13210" s="9"/>
      <c r="E13210" s="9"/>
      <c r="F13210" s="10"/>
      <c r="G13210" s="4"/>
      <c r="H13210" s="24"/>
      <c r="I13210" s="184"/>
      <c r="J13210" s="182"/>
      <c r="K13210" s="21"/>
      <c r="L13210" s="24"/>
      <c r="M13210" s="185"/>
      <c r="N13210" s="24"/>
      <c r="O13210" s="14"/>
      <c r="P13210" s="14"/>
      <c r="Q13210" s="39"/>
      <c r="R13210" s="545"/>
      <c r="S13210" s="545"/>
      <c r="T13210" s="25"/>
      <c r="U13210" s="25"/>
    </row>
    <row r="13211" spans="2:21">
      <c r="B13211" s="9"/>
      <c r="C13211" s="9"/>
      <c r="D13211" s="9"/>
      <c r="E13211" s="9"/>
      <c r="F13211" s="10"/>
      <c r="G13211" s="4"/>
      <c r="H13211" s="24"/>
      <c r="I13211" s="184"/>
      <c r="J13211" s="182"/>
      <c r="K13211" s="21"/>
      <c r="L13211" s="24"/>
      <c r="M13211" s="185"/>
      <c r="N13211" s="24"/>
      <c r="O13211" s="14"/>
      <c r="P13211" s="14"/>
      <c r="Q13211" s="39"/>
      <c r="R13211" s="545"/>
      <c r="S13211" s="545"/>
      <c r="T13211" s="25"/>
      <c r="U13211" s="25"/>
    </row>
    <row r="13212" spans="2:21">
      <c r="B13212" s="9"/>
      <c r="C13212" s="9"/>
      <c r="D13212" s="9"/>
      <c r="E13212" s="9"/>
      <c r="F13212" s="10"/>
      <c r="G13212" s="4"/>
      <c r="H13212" s="24"/>
      <c r="I13212" s="184"/>
      <c r="J13212" s="182"/>
      <c r="K13212" s="21"/>
      <c r="L13212" s="24"/>
      <c r="M13212" s="185"/>
      <c r="N13212" s="24"/>
      <c r="O13212" s="14"/>
      <c r="P13212" s="14"/>
      <c r="Q13212" s="39"/>
      <c r="R13212" s="545"/>
      <c r="S13212" s="545"/>
      <c r="T13212" s="25"/>
      <c r="U13212" s="25"/>
    </row>
    <row r="13213" spans="2:21">
      <c r="B13213" s="9"/>
      <c r="C13213" s="9"/>
      <c r="D13213" s="9"/>
      <c r="E13213" s="9"/>
      <c r="F13213" s="10"/>
      <c r="G13213" s="4"/>
      <c r="H13213" s="24"/>
      <c r="I13213" s="184"/>
      <c r="J13213" s="182"/>
      <c r="K13213" s="21"/>
      <c r="L13213" s="24"/>
      <c r="M13213" s="185"/>
      <c r="N13213" s="24"/>
      <c r="O13213" s="14"/>
      <c r="P13213" s="14"/>
      <c r="Q13213" s="39"/>
      <c r="R13213" s="545"/>
      <c r="S13213" s="545"/>
      <c r="T13213" s="25"/>
      <c r="U13213" s="25"/>
    </row>
    <row r="13214" spans="2:21">
      <c r="B13214" s="9"/>
      <c r="C13214" s="9"/>
      <c r="D13214" s="9"/>
      <c r="E13214" s="9"/>
      <c r="F13214" s="10"/>
      <c r="G13214" s="4"/>
      <c r="H13214" s="24"/>
      <c r="I13214" s="184"/>
      <c r="J13214" s="182"/>
      <c r="K13214" s="21"/>
      <c r="L13214" s="24"/>
      <c r="M13214" s="185"/>
      <c r="N13214" s="24"/>
      <c r="O13214" s="14"/>
      <c r="P13214" s="14"/>
      <c r="Q13214" s="39"/>
      <c r="R13214" s="545"/>
      <c r="S13214" s="545"/>
      <c r="T13214" s="25"/>
      <c r="U13214" s="25"/>
    </row>
    <row r="13215" spans="2:21">
      <c r="B13215" s="9"/>
      <c r="C13215" s="9"/>
      <c r="D13215" s="9"/>
      <c r="E13215" s="9"/>
      <c r="F13215" s="10"/>
      <c r="G13215" s="4"/>
      <c r="H13215" s="24"/>
      <c r="I13215" s="184"/>
      <c r="J13215" s="182"/>
      <c r="K13215" s="21"/>
      <c r="L13215" s="24"/>
      <c r="M13215" s="185"/>
      <c r="N13215" s="24"/>
      <c r="O13215" s="14"/>
      <c r="P13215" s="14"/>
      <c r="Q13215" s="39"/>
      <c r="R13215" s="545"/>
      <c r="S13215" s="545"/>
      <c r="T13215" s="25"/>
      <c r="U13215" s="25"/>
    </row>
    <row r="13216" spans="2:21">
      <c r="B13216" s="9"/>
      <c r="C13216" s="9"/>
      <c r="D13216" s="9"/>
      <c r="E13216" s="9"/>
      <c r="F13216" s="10"/>
      <c r="G13216" s="4"/>
      <c r="H13216" s="24"/>
      <c r="I13216" s="184"/>
      <c r="J13216" s="182"/>
      <c r="K13216" s="21"/>
      <c r="L13216" s="24"/>
      <c r="M13216" s="185"/>
      <c r="N13216" s="24"/>
      <c r="O13216" s="14"/>
      <c r="P13216" s="14"/>
      <c r="Q13216" s="39"/>
      <c r="R13216" s="545"/>
      <c r="S13216" s="545"/>
      <c r="T13216" s="25"/>
      <c r="U13216" s="25"/>
    </row>
    <row r="13217" spans="2:21">
      <c r="B13217" s="9"/>
      <c r="C13217" s="9"/>
      <c r="D13217" s="9"/>
      <c r="E13217" s="9"/>
      <c r="F13217" s="10"/>
      <c r="G13217" s="4"/>
      <c r="H13217" s="24"/>
      <c r="I13217" s="184"/>
      <c r="J13217" s="182"/>
      <c r="K13217" s="21"/>
      <c r="L13217" s="24"/>
      <c r="M13217" s="185"/>
      <c r="N13217" s="24"/>
      <c r="O13217" s="14"/>
      <c r="P13217" s="14"/>
      <c r="Q13217" s="39"/>
      <c r="R13217" s="545"/>
      <c r="S13217" s="545"/>
      <c r="T13217" s="25"/>
      <c r="U13217" s="25"/>
    </row>
    <row r="13218" spans="2:21">
      <c r="B13218" s="9"/>
      <c r="C13218" s="9"/>
      <c r="D13218" s="9"/>
      <c r="E13218" s="9"/>
      <c r="F13218" s="10"/>
      <c r="G13218" s="4"/>
      <c r="H13218" s="24"/>
      <c r="I13218" s="184"/>
      <c r="J13218" s="182"/>
      <c r="K13218" s="21"/>
      <c r="L13218" s="24"/>
      <c r="M13218" s="185"/>
      <c r="N13218" s="24"/>
      <c r="O13218" s="14"/>
      <c r="P13218" s="14"/>
      <c r="Q13218" s="39"/>
      <c r="R13218" s="545"/>
      <c r="S13218" s="545"/>
      <c r="T13218" s="25"/>
      <c r="U13218" s="25"/>
    </row>
    <row r="13219" spans="2:21">
      <c r="B13219" s="9"/>
      <c r="C13219" s="9"/>
      <c r="D13219" s="9"/>
      <c r="E13219" s="9"/>
      <c r="F13219" s="10"/>
      <c r="G13219" s="4"/>
      <c r="H13219" s="24"/>
      <c r="I13219" s="184"/>
      <c r="J13219" s="182"/>
      <c r="K13219" s="21"/>
      <c r="L13219" s="24"/>
      <c r="M13219" s="185"/>
      <c r="N13219" s="24"/>
      <c r="O13219" s="14"/>
      <c r="P13219" s="14"/>
      <c r="Q13219" s="39"/>
      <c r="R13219" s="545"/>
      <c r="S13219" s="545"/>
      <c r="T13219" s="25"/>
      <c r="U13219" s="25"/>
    </row>
    <row r="13220" spans="2:21">
      <c r="B13220" s="9"/>
      <c r="C13220" s="9"/>
      <c r="D13220" s="9"/>
      <c r="E13220" s="9"/>
      <c r="F13220" s="10"/>
      <c r="G13220" s="4"/>
      <c r="H13220" s="24"/>
      <c r="I13220" s="184"/>
      <c r="J13220" s="182"/>
      <c r="K13220" s="21"/>
      <c r="L13220" s="24"/>
      <c r="M13220" s="185"/>
      <c r="N13220" s="24"/>
      <c r="O13220" s="14"/>
      <c r="P13220" s="14"/>
      <c r="Q13220" s="39"/>
      <c r="R13220" s="545"/>
      <c r="S13220" s="545"/>
      <c r="T13220" s="25"/>
      <c r="U13220" s="25"/>
    </row>
    <row r="13221" spans="2:21">
      <c r="B13221" s="9"/>
      <c r="C13221" s="9"/>
      <c r="D13221" s="9"/>
      <c r="E13221" s="9"/>
      <c r="F13221" s="10"/>
      <c r="G13221" s="4"/>
      <c r="H13221" s="24"/>
      <c r="I13221" s="184"/>
      <c r="J13221" s="182"/>
      <c r="K13221" s="21"/>
      <c r="L13221" s="24"/>
      <c r="M13221" s="185"/>
      <c r="N13221" s="24"/>
      <c r="O13221" s="14"/>
      <c r="P13221" s="14"/>
      <c r="Q13221" s="39"/>
      <c r="R13221" s="545"/>
      <c r="S13221" s="545"/>
      <c r="T13221" s="25"/>
      <c r="U13221" s="25"/>
    </row>
    <row r="13222" spans="2:21">
      <c r="B13222" s="9"/>
      <c r="C13222" s="9"/>
      <c r="D13222" s="9"/>
      <c r="E13222" s="9"/>
      <c r="F13222" s="10"/>
      <c r="G13222" s="4"/>
      <c r="H13222" s="24"/>
      <c r="I13222" s="184"/>
      <c r="J13222" s="182"/>
      <c r="K13222" s="21"/>
      <c r="L13222" s="24"/>
      <c r="M13222" s="185"/>
      <c r="N13222" s="24"/>
      <c r="O13222" s="14"/>
      <c r="P13222" s="14"/>
      <c r="Q13222" s="39"/>
      <c r="R13222" s="545"/>
      <c r="S13222" s="545"/>
      <c r="T13222" s="25"/>
      <c r="U13222" s="25"/>
    </row>
    <row r="13223" spans="2:21">
      <c r="B13223" s="9"/>
      <c r="C13223" s="9"/>
      <c r="D13223" s="9"/>
      <c r="E13223" s="9"/>
      <c r="F13223" s="10"/>
      <c r="G13223" s="4"/>
      <c r="H13223" s="24"/>
      <c r="I13223" s="184"/>
      <c r="J13223" s="182"/>
      <c r="K13223" s="21"/>
      <c r="L13223" s="24"/>
      <c r="M13223" s="185"/>
      <c r="N13223" s="24"/>
      <c r="O13223" s="14"/>
      <c r="P13223" s="14"/>
      <c r="Q13223" s="39"/>
      <c r="R13223" s="545"/>
      <c r="S13223" s="545"/>
      <c r="T13223" s="25"/>
      <c r="U13223" s="25"/>
    </row>
    <row r="13224" spans="2:21">
      <c r="B13224" s="9"/>
      <c r="C13224" s="9"/>
      <c r="D13224" s="9"/>
      <c r="E13224" s="9"/>
      <c r="F13224" s="10"/>
      <c r="G13224" s="4"/>
      <c r="H13224" s="24"/>
      <c r="I13224" s="184"/>
      <c r="J13224" s="182"/>
      <c r="K13224" s="21"/>
      <c r="L13224" s="24"/>
      <c r="M13224" s="185"/>
      <c r="N13224" s="24"/>
      <c r="O13224" s="14"/>
      <c r="P13224" s="14"/>
      <c r="Q13224" s="39"/>
      <c r="R13224" s="545"/>
      <c r="S13224" s="545"/>
      <c r="T13224" s="25"/>
      <c r="U13224" s="25"/>
    </row>
    <row r="13225" spans="2:21">
      <c r="B13225" s="9"/>
      <c r="C13225" s="9"/>
      <c r="D13225" s="9"/>
      <c r="E13225" s="9"/>
      <c r="F13225" s="10"/>
      <c r="G13225" s="4"/>
      <c r="H13225" s="24"/>
      <c r="I13225" s="184"/>
      <c r="J13225" s="182"/>
      <c r="K13225" s="21"/>
      <c r="L13225" s="24"/>
      <c r="M13225" s="185"/>
      <c r="N13225" s="24"/>
      <c r="O13225" s="14"/>
      <c r="P13225" s="14"/>
      <c r="Q13225" s="39"/>
      <c r="R13225" s="545"/>
      <c r="S13225" s="545"/>
      <c r="T13225" s="25"/>
      <c r="U13225" s="25"/>
    </row>
    <row r="13226" spans="2:21">
      <c r="B13226" s="9"/>
      <c r="C13226" s="9"/>
      <c r="D13226" s="9"/>
      <c r="E13226" s="9"/>
      <c r="F13226" s="10"/>
      <c r="G13226" s="4"/>
      <c r="H13226" s="24"/>
      <c r="I13226" s="184"/>
      <c r="J13226" s="182"/>
      <c r="K13226" s="21"/>
      <c r="L13226" s="24"/>
      <c r="M13226" s="185"/>
      <c r="N13226" s="24"/>
      <c r="O13226" s="14"/>
      <c r="P13226" s="14"/>
      <c r="Q13226" s="39"/>
      <c r="R13226" s="545"/>
      <c r="S13226" s="545"/>
      <c r="T13226" s="25"/>
      <c r="U13226" s="25"/>
    </row>
    <row r="13227" spans="2:21">
      <c r="B13227" s="9"/>
      <c r="C13227" s="9"/>
      <c r="D13227" s="9"/>
      <c r="E13227" s="9"/>
      <c r="F13227" s="10"/>
      <c r="G13227" s="4"/>
      <c r="H13227" s="24"/>
      <c r="I13227" s="184"/>
      <c r="J13227" s="182"/>
      <c r="K13227" s="21"/>
      <c r="L13227" s="24"/>
      <c r="M13227" s="185"/>
      <c r="N13227" s="24"/>
      <c r="O13227" s="14"/>
      <c r="P13227" s="14"/>
      <c r="Q13227" s="39"/>
      <c r="R13227" s="545"/>
      <c r="S13227" s="545"/>
      <c r="T13227" s="25"/>
      <c r="U13227" s="25"/>
    </row>
    <row r="13228" spans="2:21">
      <c r="B13228" s="9"/>
      <c r="C13228" s="9"/>
      <c r="D13228" s="9"/>
      <c r="E13228" s="9"/>
      <c r="F13228" s="10"/>
      <c r="G13228" s="4"/>
      <c r="H13228" s="24"/>
      <c r="I13228" s="184"/>
      <c r="J13228" s="182"/>
      <c r="K13228" s="21"/>
      <c r="L13228" s="24"/>
      <c r="M13228" s="185"/>
      <c r="N13228" s="24"/>
      <c r="O13228" s="14"/>
      <c r="P13228" s="14"/>
      <c r="Q13228" s="39"/>
      <c r="R13228" s="545"/>
      <c r="S13228" s="545"/>
      <c r="T13228" s="25"/>
      <c r="U13228" s="25"/>
    </row>
    <row r="13229" spans="2:21">
      <c r="B13229" s="9"/>
      <c r="C13229" s="9"/>
      <c r="D13229" s="9"/>
      <c r="E13229" s="9"/>
      <c r="F13229" s="10"/>
      <c r="G13229" s="4"/>
      <c r="H13229" s="24"/>
      <c r="I13229" s="184"/>
      <c r="J13229" s="182"/>
      <c r="K13229" s="21"/>
      <c r="L13229" s="24"/>
      <c r="M13229" s="185"/>
      <c r="N13229" s="24"/>
      <c r="O13229" s="14"/>
      <c r="P13229" s="14"/>
      <c r="Q13229" s="39"/>
      <c r="R13229" s="545"/>
      <c r="S13229" s="545"/>
      <c r="T13229" s="25"/>
      <c r="U13229" s="25"/>
    </row>
    <row r="13230" spans="2:21">
      <c r="B13230" s="9"/>
      <c r="C13230" s="9"/>
      <c r="D13230" s="9"/>
      <c r="E13230" s="9"/>
      <c r="F13230" s="10"/>
      <c r="G13230" s="4"/>
      <c r="H13230" s="24"/>
      <c r="I13230" s="184"/>
      <c r="J13230" s="182"/>
      <c r="K13230" s="21"/>
      <c r="L13230" s="24"/>
      <c r="M13230" s="185"/>
      <c r="N13230" s="24"/>
      <c r="O13230" s="14"/>
      <c r="P13230" s="14"/>
      <c r="Q13230" s="39"/>
      <c r="R13230" s="545"/>
      <c r="S13230" s="545"/>
      <c r="T13230" s="25"/>
      <c r="U13230" s="25"/>
    </row>
    <row r="13231" spans="2:21">
      <c r="B13231" s="9"/>
      <c r="C13231" s="9"/>
      <c r="D13231" s="9"/>
      <c r="E13231" s="9"/>
      <c r="F13231" s="10"/>
      <c r="G13231" s="4"/>
      <c r="H13231" s="24"/>
      <c r="I13231" s="184"/>
      <c r="J13231" s="182"/>
      <c r="K13231" s="21"/>
      <c r="L13231" s="24"/>
      <c r="M13231" s="185"/>
      <c r="N13231" s="24"/>
      <c r="O13231" s="14"/>
      <c r="P13231" s="14"/>
      <c r="Q13231" s="39"/>
      <c r="R13231" s="545"/>
      <c r="S13231" s="545"/>
      <c r="T13231" s="25"/>
      <c r="U13231" s="25"/>
    </row>
    <row r="13232" spans="2:21">
      <c r="B13232" s="9"/>
      <c r="C13232" s="9"/>
      <c r="D13232" s="9"/>
      <c r="E13232" s="9"/>
      <c r="F13232" s="10"/>
      <c r="G13232" s="4"/>
      <c r="H13232" s="24"/>
      <c r="I13232" s="184"/>
      <c r="J13232" s="182"/>
      <c r="K13232" s="21"/>
      <c r="L13232" s="24"/>
      <c r="M13232" s="185"/>
      <c r="N13232" s="24"/>
      <c r="O13232" s="14"/>
      <c r="P13232" s="14"/>
      <c r="Q13232" s="39"/>
      <c r="R13232" s="545"/>
      <c r="S13232" s="545"/>
      <c r="T13232" s="25"/>
      <c r="U13232" s="25"/>
    </row>
    <row r="13233" spans="2:21">
      <c r="B13233" s="9"/>
      <c r="C13233" s="9"/>
      <c r="D13233" s="9"/>
      <c r="E13233" s="9"/>
      <c r="F13233" s="10"/>
      <c r="G13233" s="4"/>
      <c r="H13233" s="24"/>
      <c r="I13233" s="184"/>
      <c r="J13233" s="182"/>
      <c r="K13233" s="21"/>
      <c r="L13233" s="24"/>
      <c r="M13233" s="185"/>
      <c r="N13233" s="24"/>
      <c r="O13233" s="14"/>
      <c r="P13233" s="14"/>
      <c r="Q13233" s="39"/>
      <c r="R13233" s="545"/>
      <c r="S13233" s="545"/>
      <c r="T13233" s="25"/>
      <c r="U13233" s="25"/>
    </row>
    <row r="13234" spans="2:21">
      <c r="B13234" s="9"/>
      <c r="C13234" s="9"/>
      <c r="D13234" s="9"/>
      <c r="E13234" s="9"/>
      <c r="F13234" s="10"/>
      <c r="G13234" s="4"/>
      <c r="H13234" s="24"/>
      <c r="I13234" s="184"/>
      <c r="J13234" s="182"/>
      <c r="K13234" s="21"/>
      <c r="L13234" s="24"/>
      <c r="M13234" s="185"/>
      <c r="N13234" s="24"/>
      <c r="O13234" s="14"/>
      <c r="P13234" s="14"/>
      <c r="Q13234" s="39"/>
      <c r="R13234" s="545"/>
      <c r="S13234" s="545"/>
      <c r="T13234" s="25"/>
      <c r="U13234" s="25"/>
    </row>
    <row r="13235" spans="2:21">
      <c r="B13235" s="9"/>
      <c r="C13235" s="9"/>
      <c r="D13235" s="9"/>
      <c r="E13235" s="9"/>
      <c r="F13235" s="10"/>
      <c r="G13235" s="4"/>
      <c r="H13235" s="24"/>
      <c r="I13235" s="184"/>
      <c r="J13235" s="182"/>
      <c r="K13235" s="21"/>
      <c r="L13235" s="24"/>
      <c r="M13235" s="185"/>
      <c r="N13235" s="24"/>
      <c r="O13235" s="14"/>
      <c r="P13235" s="14"/>
      <c r="Q13235" s="39"/>
      <c r="R13235" s="545"/>
      <c r="S13235" s="545"/>
      <c r="T13235" s="25"/>
      <c r="U13235" s="25"/>
    </row>
    <row r="13236" spans="2:21">
      <c r="B13236" s="9"/>
      <c r="C13236" s="9"/>
      <c r="D13236" s="9"/>
      <c r="E13236" s="9"/>
      <c r="F13236" s="10"/>
      <c r="G13236" s="4"/>
      <c r="H13236" s="24"/>
      <c r="I13236" s="184"/>
      <c r="J13236" s="182"/>
      <c r="K13236" s="21"/>
      <c r="L13236" s="24"/>
      <c r="M13236" s="185"/>
      <c r="N13236" s="24"/>
      <c r="O13236" s="14"/>
      <c r="P13236" s="14"/>
      <c r="Q13236" s="39"/>
      <c r="R13236" s="545"/>
      <c r="S13236" s="545"/>
      <c r="T13236" s="25"/>
      <c r="U13236" s="25"/>
    </row>
    <row r="13237" spans="2:21">
      <c r="B13237" s="9"/>
      <c r="C13237" s="9"/>
      <c r="D13237" s="9"/>
      <c r="E13237" s="9"/>
      <c r="F13237" s="10"/>
      <c r="G13237" s="4"/>
      <c r="H13237" s="24"/>
      <c r="I13237" s="184"/>
      <c r="J13237" s="182"/>
      <c r="K13237" s="21"/>
      <c r="L13237" s="24"/>
      <c r="M13237" s="185"/>
      <c r="N13237" s="24"/>
      <c r="O13237" s="14"/>
      <c r="P13237" s="14"/>
      <c r="Q13237" s="39"/>
      <c r="R13237" s="545"/>
      <c r="S13237" s="545"/>
      <c r="T13237" s="25"/>
      <c r="U13237" s="25"/>
    </row>
    <row r="13238" spans="2:21">
      <c r="B13238" s="9"/>
      <c r="C13238" s="9"/>
      <c r="D13238" s="9"/>
      <c r="E13238" s="9"/>
      <c r="F13238" s="10"/>
      <c r="G13238" s="4"/>
      <c r="H13238" s="24"/>
      <c r="I13238" s="184"/>
      <c r="J13238" s="182"/>
      <c r="K13238" s="21"/>
      <c r="L13238" s="24"/>
      <c r="M13238" s="185"/>
      <c r="N13238" s="24"/>
      <c r="O13238" s="14"/>
      <c r="P13238" s="14"/>
      <c r="Q13238" s="39"/>
      <c r="R13238" s="545"/>
      <c r="S13238" s="545"/>
      <c r="T13238" s="25"/>
      <c r="U13238" s="25"/>
    </row>
    <row r="13239" spans="2:21">
      <c r="B13239" s="9"/>
      <c r="C13239" s="9"/>
      <c r="D13239" s="9"/>
      <c r="E13239" s="9"/>
      <c r="F13239" s="10"/>
      <c r="G13239" s="4"/>
      <c r="H13239" s="24"/>
      <c r="I13239" s="184"/>
      <c r="J13239" s="182"/>
      <c r="K13239" s="21"/>
      <c r="L13239" s="24"/>
      <c r="M13239" s="185"/>
      <c r="N13239" s="24"/>
      <c r="O13239" s="14"/>
      <c r="P13239" s="14"/>
      <c r="Q13239" s="39"/>
      <c r="R13239" s="545"/>
      <c r="S13239" s="545"/>
      <c r="T13239" s="25"/>
      <c r="U13239" s="25"/>
    </row>
    <row r="13240" spans="2:21">
      <c r="B13240" s="9"/>
      <c r="C13240" s="9"/>
      <c r="D13240" s="9"/>
      <c r="E13240" s="9"/>
      <c r="F13240" s="10"/>
      <c r="G13240" s="4"/>
      <c r="H13240" s="24"/>
      <c r="I13240" s="184"/>
      <c r="J13240" s="182"/>
      <c r="K13240" s="21"/>
      <c r="L13240" s="24"/>
      <c r="M13240" s="185"/>
      <c r="N13240" s="24"/>
      <c r="O13240" s="14"/>
      <c r="P13240" s="14"/>
      <c r="Q13240" s="39"/>
      <c r="R13240" s="545"/>
      <c r="S13240" s="545"/>
      <c r="T13240" s="25"/>
      <c r="U13240" s="25"/>
    </row>
    <row r="13241" spans="2:21">
      <c r="B13241" s="9"/>
      <c r="C13241" s="9"/>
      <c r="D13241" s="9"/>
      <c r="E13241" s="9"/>
      <c r="F13241" s="10"/>
      <c r="G13241" s="4"/>
      <c r="H13241" s="24"/>
      <c r="I13241" s="184"/>
      <c r="J13241" s="182"/>
      <c r="K13241" s="21"/>
      <c r="L13241" s="24"/>
      <c r="M13241" s="185"/>
      <c r="N13241" s="24"/>
      <c r="O13241" s="14"/>
      <c r="P13241" s="14"/>
      <c r="Q13241" s="39"/>
      <c r="R13241" s="545"/>
      <c r="S13241" s="545"/>
      <c r="T13241" s="25"/>
      <c r="U13241" s="25"/>
    </row>
    <row r="13242" spans="2:21">
      <c r="B13242" s="9"/>
      <c r="C13242" s="9"/>
      <c r="D13242" s="9"/>
      <c r="E13242" s="9"/>
      <c r="F13242" s="10"/>
      <c r="G13242" s="4"/>
      <c r="H13242" s="24"/>
      <c r="I13242" s="184"/>
      <c r="J13242" s="182"/>
      <c r="K13242" s="21"/>
      <c r="L13242" s="24"/>
      <c r="M13242" s="185"/>
      <c r="N13242" s="24"/>
      <c r="O13242" s="14"/>
      <c r="P13242" s="14"/>
      <c r="Q13242" s="39"/>
      <c r="R13242" s="545"/>
      <c r="S13242" s="545"/>
      <c r="T13242" s="25"/>
      <c r="U13242" s="25"/>
    </row>
    <row r="13243" spans="2:21">
      <c r="B13243" s="9"/>
      <c r="C13243" s="9"/>
      <c r="D13243" s="9"/>
      <c r="E13243" s="9"/>
      <c r="F13243" s="10"/>
      <c r="G13243" s="4"/>
      <c r="H13243" s="24"/>
      <c r="I13243" s="184"/>
      <c r="J13243" s="182"/>
      <c r="K13243" s="21"/>
      <c r="L13243" s="24"/>
      <c r="M13243" s="185"/>
      <c r="N13243" s="24"/>
      <c r="O13243" s="14"/>
      <c r="P13243" s="14"/>
      <c r="Q13243" s="39"/>
      <c r="R13243" s="545"/>
      <c r="S13243" s="545"/>
      <c r="T13243" s="25"/>
      <c r="U13243" s="25"/>
    </row>
    <row r="13244" spans="2:21">
      <c r="B13244" s="9"/>
      <c r="C13244" s="9"/>
      <c r="D13244" s="9"/>
      <c r="E13244" s="9"/>
      <c r="F13244" s="10"/>
      <c r="G13244" s="4"/>
      <c r="H13244" s="24"/>
      <c r="I13244" s="184"/>
      <c r="J13244" s="182"/>
      <c r="K13244" s="21"/>
      <c r="L13244" s="24"/>
      <c r="M13244" s="185"/>
      <c r="N13244" s="24"/>
      <c r="O13244" s="14"/>
      <c r="P13244" s="14"/>
      <c r="Q13244" s="39"/>
      <c r="R13244" s="545"/>
      <c r="S13244" s="545"/>
      <c r="T13244" s="25"/>
      <c r="U13244" s="25"/>
    </row>
    <row r="13245" spans="2:21">
      <c r="B13245" s="9"/>
      <c r="C13245" s="9"/>
      <c r="D13245" s="9"/>
      <c r="E13245" s="9"/>
      <c r="F13245" s="10"/>
      <c r="G13245" s="4"/>
      <c r="H13245" s="24"/>
      <c r="I13245" s="184"/>
      <c r="J13245" s="182"/>
      <c r="K13245" s="21"/>
      <c r="L13245" s="24"/>
      <c r="M13245" s="185"/>
      <c r="N13245" s="24"/>
      <c r="O13245" s="14"/>
      <c r="P13245" s="14"/>
      <c r="Q13245" s="39"/>
      <c r="R13245" s="545"/>
      <c r="S13245" s="545"/>
      <c r="T13245" s="25"/>
      <c r="U13245" s="25"/>
    </row>
    <row r="13246" spans="2:21">
      <c r="B13246" s="9"/>
      <c r="C13246" s="9"/>
      <c r="D13246" s="9"/>
      <c r="E13246" s="9"/>
      <c r="F13246" s="10"/>
      <c r="G13246" s="4"/>
      <c r="H13246" s="24"/>
      <c r="I13246" s="184"/>
      <c r="J13246" s="182"/>
      <c r="K13246" s="21"/>
      <c r="L13246" s="24"/>
      <c r="M13246" s="185"/>
      <c r="N13246" s="24"/>
      <c r="O13246" s="14"/>
      <c r="P13246" s="14"/>
      <c r="Q13246" s="39"/>
      <c r="R13246" s="545"/>
      <c r="S13246" s="545"/>
      <c r="T13246" s="25"/>
      <c r="U13246" s="25"/>
    </row>
    <row r="13247" spans="2:21">
      <c r="B13247" s="9"/>
      <c r="C13247" s="9"/>
      <c r="D13247" s="9"/>
      <c r="E13247" s="9"/>
      <c r="F13247" s="10"/>
      <c r="G13247" s="4"/>
      <c r="H13247" s="24"/>
      <c r="I13247" s="184"/>
      <c r="J13247" s="182"/>
      <c r="K13247" s="21"/>
      <c r="L13247" s="24"/>
      <c r="M13247" s="185"/>
      <c r="N13247" s="24"/>
      <c r="O13247" s="14"/>
      <c r="P13247" s="14"/>
      <c r="Q13247" s="39"/>
      <c r="R13247" s="545"/>
      <c r="S13247" s="545"/>
      <c r="T13247" s="25"/>
      <c r="U13247" s="25"/>
    </row>
    <row r="13248" spans="2:21">
      <c r="B13248" s="9"/>
      <c r="C13248" s="9"/>
      <c r="D13248" s="9"/>
      <c r="E13248" s="9"/>
      <c r="F13248" s="10"/>
      <c r="G13248" s="4"/>
      <c r="H13248" s="24"/>
      <c r="I13248" s="184"/>
      <c r="J13248" s="182"/>
      <c r="K13248" s="21"/>
      <c r="L13248" s="24"/>
      <c r="M13248" s="185"/>
      <c r="N13248" s="24"/>
      <c r="O13248" s="14"/>
      <c r="P13248" s="14"/>
      <c r="Q13248" s="39"/>
      <c r="R13248" s="545"/>
      <c r="S13248" s="545"/>
      <c r="T13248" s="25"/>
      <c r="U13248" s="25"/>
    </row>
    <row r="13249" spans="2:21">
      <c r="B13249" s="9"/>
      <c r="C13249" s="9"/>
      <c r="D13249" s="9"/>
      <c r="E13249" s="9"/>
      <c r="F13249" s="10"/>
      <c r="G13249" s="4"/>
      <c r="H13249" s="24"/>
      <c r="I13249" s="184"/>
      <c r="J13249" s="182"/>
      <c r="K13249" s="21"/>
      <c r="L13249" s="24"/>
      <c r="M13249" s="185"/>
      <c r="N13249" s="24"/>
      <c r="O13249" s="14"/>
      <c r="P13249" s="14"/>
      <c r="Q13249" s="39"/>
      <c r="R13249" s="545"/>
      <c r="S13249" s="545"/>
      <c r="T13249" s="25"/>
      <c r="U13249" s="25"/>
    </row>
    <row r="13250" spans="2:21">
      <c r="B13250" s="9"/>
      <c r="C13250" s="9"/>
      <c r="D13250" s="9"/>
      <c r="E13250" s="9"/>
      <c r="F13250" s="10"/>
      <c r="G13250" s="4"/>
      <c r="H13250" s="24"/>
      <c r="I13250" s="184"/>
      <c r="J13250" s="182"/>
      <c r="K13250" s="21"/>
      <c r="L13250" s="24"/>
      <c r="M13250" s="185"/>
      <c r="N13250" s="24"/>
      <c r="O13250" s="14"/>
      <c r="P13250" s="14"/>
      <c r="Q13250" s="39"/>
      <c r="R13250" s="545"/>
      <c r="S13250" s="545"/>
      <c r="T13250" s="25"/>
      <c r="U13250" s="25"/>
    </row>
    <row r="13251" spans="2:21">
      <c r="B13251" s="9"/>
      <c r="C13251" s="9"/>
      <c r="D13251" s="9"/>
      <c r="E13251" s="9"/>
      <c r="F13251" s="10"/>
      <c r="G13251" s="4"/>
      <c r="H13251" s="24"/>
      <c r="I13251" s="184"/>
      <c r="J13251" s="182"/>
      <c r="K13251" s="21"/>
      <c r="L13251" s="24"/>
      <c r="M13251" s="185"/>
      <c r="N13251" s="24"/>
      <c r="O13251" s="14"/>
      <c r="P13251" s="14"/>
      <c r="Q13251" s="39"/>
      <c r="R13251" s="545"/>
      <c r="S13251" s="545"/>
      <c r="T13251" s="25"/>
      <c r="U13251" s="25"/>
    </row>
    <row r="13252" spans="2:21">
      <c r="B13252" s="9"/>
      <c r="C13252" s="9"/>
      <c r="D13252" s="9"/>
      <c r="E13252" s="9"/>
      <c r="F13252" s="10"/>
      <c r="G13252" s="4"/>
      <c r="H13252" s="24"/>
      <c r="I13252" s="184"/>
      <c r="J13252" s="182"/>
      <c r="K13252" s="21"/>
      <c r="L13252" s="24"/>
      <c r="M13252" s="185"/>
      <c r="N13252" s="24"/>
      <c r="O13252" s="14"/>
      <c r="P13252" s="14"/>
      <c r="Q13252" s="39"/>
      <c r="R13252" s="545"/>
      <c r="S13252" s="545"/>
      <c r="T13252" s="25"/>
      <c r="U13252" s="25"/>
    </row>
    <row r="13253" spans="2:21">
      <c r="B13253" s="9"/>
      <c r="C13253" s="9"/>
      <c r="D13253" s="9"/>
      <c r="E13253" s="9"/>
      <c r="F13253" s="10"/>
      <c r="G13253" s="4"/>
      <c r="H13253" s="24"/>
      <c r="I13253" s="184"/>
      <c r="J13253" s="182"/>
      <c r="K13253" s="21"/>
      <c r="L13253" s="24"/>
      <c r="M13253" s="185"/>
      <c r="N13253" s="24"/>
      <c r="O13253" s="14"/>
      <c r="P13253" s="14"/>
      <c r="Q13253" s="39"/>
      <c r="R13253" s="545"/>
      <c r="S13253" s="545"/>
      <c r="T13253" s="25"/>
      <c r="U13253" s="25"/>
    </row>
    <row r="13254" spans="2:21">
      <c r="B13254" s="9"/>
      <c r="C13254" s="9"/>
      <c r="D13254" s="9"/>
      <c r="E13254" s="9"/>
      <c r="F13254" s="10"/>
      <c r="G13254" s="4"/>
      <c r="H13254" s="24"/>
      <c r="I13254" s="184"/>
      <c r="J13254" s="182"/>
      <c r="K13254" s="21"/>
      <c r="L13254" s="24"/>
      <c r="M13254" s="185"/>
      <c r="N13254" s="24"/>
      <c r="O13254" s="14"/>
      <c r="P13254" s="14"/>
      <c r="Q13254" s="39"/>
      <c r="R13254" s="545"/>
      <c r="S13254" s="545"/>
      <c r="T13254" s="25"/>
      <c r="U13254" s="25"/>
    </row>
    <row r="13255" spans="2:21">
      <c r="B13255" s="9"/>
      <c r="C13255" s="9"/>
      <c r="D13255" s="9"/>
      <c r="E13255" s="9"/>
      <c r="F13255" s="10"/>
      <c r="G13255" s="4"/>
      <c r="H13255" s="24"/>
      <c r="I13255" s="184"/>
      <c r="J13255" s="182"/>
      <c r="K13255" s="21"/>
      <c r="L13255" s="24"/>
      <c r="M13255" s="185"/>
      <c r="N13255" s="24"/>
      <c r="O13255" s="14"/>
      <c r="P13255" s="14"/>
      <c r="Q13255" s="39"/>
      <c r="R13255" s="545"/>
      <c r="S13255" s="545"/>
      <c r="T13255" s="25"/>
      <c r="U13255" s="25"/>
    </row>
    <row r="13256" spans="2:21">
      <c r="B13256" s="9"/>
      <c r="C13256" s="9"/>
      <c r="D13256" s="9"/>
      <c r="E13256" s="9"/>
      <c r="F13256" s="10"/>
      <c r="G13256" s="4"/>
      <c r="H13256" s="24"/>
      <c r="I13256" s="184"/>
      <c r="J13256" s="182"/>
      <c r="K13256" s="21"/>
      <c r="L13256" s="24"/>
      <c r="M13256" s="185"/>
      <c r="N13256" s="24"/>
      <c r="O13256" s="14"/>
      <c r="P13256" s="14"/>
      <c r="Q13256" s="39"/>
      <c r="R13256" s="545"/>
      <c r="S13256" s="545"/>
      <c r="T13256" s="25"/>
      <c r="U13256" s="25"/>
    </row>
    <row r="13257" spans="2:21">
      <c r="B13257" s="9"/>
      <c r="C13257" s="9"/>
      <c r="D13257" s="9"/>
      <c r="E13257" s="9"/>
      <c r="F13257" s="10"/>
      <c r="G13257" s="4"/>
      <c r="H13257" s="24"/>
      <c r="I13257" s="184"/>
      <c r="J13257" s="182"/>
      <c r="K13257" s="21"/>
      <c r="L13257" s="24"/>
      <c r="M13257" s="185"/>
      <c r="N13257" s="24"/>
      <c r="O13257" s="14"/>
      <c r="P13257" s="14"/>
      <c r="Q13257" s="39"/>
      <c r="R13257" s="545"/>
      <c r="S13257" s="545"/>
      <c r="T13257" s="25"/>
      <c r="U13257" s="25"/>
    </row>
    <row r="13258" spans="2:21">
      <c r="B13258" s="9"/>
      <c r="C13258" s="9"/>
      <c r="D13258" s="9"/>
      <c r="E13258" s="9"/>
      <c r="F13258" s="10"/>
      <c r="G13258" s="4"/>
      <c r="H13258" s="24"/>
      <c r="I13258" s="184"/>
      <c r="J13258" s="182"/>
      <c r="K13258" s="21"/>
      <c r="L13258" s="24"/>
      <c r="M13258" s="185"/>
      <c r="N13258" s="24"/>
      <c r="O13258" s="14"/>
      <c r="P13258" s="14"/>
      <c r="Q13258" s="39"/>
      <c r="R13258" s="545"/>
      <c r="S13258" s="545"/>
      <c r="T13258" s="25"/>
      <c r="U13258" s="25"/>
    </row>
    <row r="13259" spans="2:21">
      <c r="B13259" s="9"/>
      <c r="C13259" s="9"/>
      <c r="D13259" s="9"/>
      <c r="E13259" s="9"/>
      <c r="F13259" s="10"/>
      <c r="G13259" s="4"/>
      <c r="H13259" s="24"/>
      <c r="I13259" s="184"/>
      <c r="J13259" s="182"/>
      <c r="K13259" s="21"/>
      <c r="L13259" s="24"/>
      <c r="M13259" s="185"/>
      <c r="N13259" s="24"/>
      <c r="O13259" s="14"/>
      <c r="P13259" s="14"/>
      <c r="Q13259" s="39"/>
      <c r="R13259" s="545"/>
      <c r="S13259" s="545"/>
      <c r="T13259" s="25"/>
      <c r="U13259" s="25"/>
    </row>
    <row r="13260" spans="2:21">
      <c r="B13260" s="9"/>
      <c r="C13260" s="9"/>
      <c r="D13260" s="9"/>
      <c r="E13260" s="9"/>
      <c r="F13260" s="10"/>
      <c r="G13260" s="4"/>
      <c r="H13260" s="24"/>
      <c r="I13260" s="184"/>
      <c r="J13260" s="182"/>
      <c r="K13260" s="21"/>
      <c r="L13260" s="24"/>
      <c r="M13260" s="185"/>
      <c r="N13260" s="24"/>
      <c r="O13260" s="14"/>
      <c r="P13260" s="14"/>
      <c r="Q13260" s="39"/>
      <c r="R13260" s="545"/>
      <c r="S13260" s="545"/>
      <c r="T13260" s="25"/>
      <c r="U13260" s="25"/>
    </row>
    <row r="13261" spans="2:21">
      <c r="B13261" s="9"/>
      <c r="C13261" s="9"/>
      <c r="D13261" s="9"/>
      <c r="E13261" s="9"/>
      <c r="F13261" s="10"/>
      <c r="G13261" s="4"/>
      <c r="H13261" s="24"/>
      <c r="I13261" s="184"/>
      <c r="J13261" s="182"/>
      <c r="K13261" s="21"/>
      <c r="L13261" s="24"/>
      <c r="M13261" s="185"/>
      <c r="N13261" s="24"/>
      <c r="O13261" s="14"/>
      <c r="P13261" s="14"/>
      <c r="Q13261" s="39"/>
      <c r="R13261" s="545"/>
      <c r="S13261" s="545"/>
      <c r="T13261" s="25"/>
      <c r="U13261" s="25"/>
    </row>
    <row r="13262" spans="2:21">
      <c r="B13262" s="9"/>
      <c r="C13262" s="9"/>
      <c r="D13262" s="9"/>
      <c r="E13262" s="9"/>
      <c r="F13262" s="10"/>
      <c r="G13262" s="4"/>
      <c r="H13262" s="24"/>
      <c r="I13262" s="184"/>
      <c r="J13262" s="182"/>
      <c r="K13262" s="21"/>
      <c r="L13262" s="24"/>
      <c r="M13262" s="185"/>
      <c r="N13262" s="24"/>
      <c r="O13262" s="14"/>
      <c r="P13262" s="14"/>
      <c r="Q13262" s="39"/>
      <c r="R13262" s="545"/>
      <c r="S13262" s="545"/>
      <c r="T13262" s="25"/>
      <c r="U13262" s="25"/>
    </row>
    <row r="13263" spans="2:21">
      <c r="B13263" s="9"/>
      <c r="C13263" s="9"/>
      <c r="D13263" s="9"/>
      <c r="E13263" s="9"/>
      <c r="F13263" s="10"/>
      <c r="G13263" s="4"/>
      <c r="H13263" s="24"/>
      <c r="I13263" s="184"/>
      <c r="J13263" s="182"/>
      <c r="K13263" s="21"/>
      <c r="L13263" s="24"/>
      <c r="M13263" s="185"/>
      <c r="N13263" s="24"/>
      <c r="O13263" s="14"/>
      <c r="P13263" s="14"/>
      <c r="Q13263" s="39"/>
      <c r="R13263" s="545"/>
      <c r="S13263" s="545"/>
      <c r="T13263" s="25"/>
      <c r="U13263" s="25"/>
    </row>
    <row r="13264" spans="2:21">
      <c r="B13264" s="9"/>
      <c r="C13264" s="9"/>
      <c r="D13264" s="9"/>
      <c r="E13264" s="9"/>
      <c r="F13264" s="10"/>
      <c r="G13264" s="4"/>
      <c r="H13264" s="24"/>
      <c r="I13264" s="184"/>
      <c r="J13264" s="182"/>
      <c r="K13264" s="21"/>
      <c r="L13264" s="24"/>
      <c r="M13264" s="185"/>
      <c r="N13264" s="24"/>
      <c r="O13264" s="14"/>
      <c r="P13264" s="14"/>
      <c r="Q13264" s="39"/>
      <c r="R13264" s="545"/>
      <c r="S13264" s="545"/>
      <c r="T13264" s="25"/>
      <c r="U13264" s="25"/>
    </row>
    <row r="13265" spans="2:21">
      <c r="B13265" s="9"/>
      <c r="C13265" s="9"/>
      <c r="D13265" s="9"/>
      <c r="E13265" s="9"/>
      <c r="F13265" s="10"/>
      <c r="G13265" s="4"/>
      <c r="H13265" s="24"/>
      <c r="I13265" s="184"/>
      <c r="J13265" s="182"/>
      <c r="K13265" s="21"/>
      <c r="L13265" s="24"/>
      <c r="M13265" s="185"/>
      <c r="N13265" s="24"/>
      <c r="O13265" s="14"/>
      <c r="P13265" s="14"/>
      <c r="Q13265" s="39"/>
      <c r="R13265" s="545"/>
      <c r="S13265" s="545"/>
      <c r="T13265" s="25"/>
      <c r="U13265" s="25"/>
    </row>
    <row r="13266" spans="2:21">
      <c r="B13266" s="9"/>
      <c r="C13266" s="9"/>
      <c r="D13266" s="9"/>
      <c r="E13266" s="9"/>
      <c r="F13266" s="10"/>
      <c r="G13266" s="4"/>
      <c r="H13266" s="24"/>
      <c r="I13266" s="184"/>
      <c r="J13266" s="182"/>
      <c r="K13266" s="21"/>
      <c r="L13266" s="24"/>
      <c r="M13266" s="185"/>
      <c r="N13266" s="24"/>
      <c r="O13266" s="14"/>
      <c r="P13266" s="14"/>
      <c r="Q13266" s="39"/>
      <c r="R13266" s="545"/>
      <c r="S13266" s="545"/>
      <c r="T13266" s="25"/>
      <c r="U13266" s="25"/>
    </row>
    <row r="13267" spans="2:21">
      <c r="B13267" s="9"/>
      <c r="C13267" s="9"/>
      <c r="D13267" s="9"/>
      <c r="E13267" s="9"/>
      <c r="F13267" s="10"/>
      <c r="G13267" s="4"/>
      <c r="H13267" s="24"/>
      <c r="I13267" s="184"/>
      <c r="J13267" s="182"/>
      <c r="K13267" s="21"/>
      <c r="L13267" s="24"/>
      <c r="M13267" s="185"/>
      <c r="N13267" s="24"/>
      <c r="O13267" s="14"/>
      <c r="P13267" s="14"/>
      <c r="Q13267" s="39"/>
      <c r="R13267" s="545"/>
      <c r="S13267" s="545"/>
      <c r="T13267" s="25"/>
      <c r="U13267" s="25"/>
    </row>
    <row r="13268" spans="2:21">
      <c r="B13268" s="9"/>
      <c r="C13268" s="9"/>
      <c r="D13268" s="9"/>
      <c r="E13268" s="9"/>
      <c r="F13268" s="10"/>
      <c r="G13268" s="4"/>
      <c r="H13268" s="24"/>
      <c r="I13268" s="184"/>
      <c r="J13268" s="182"/>
      <c r="K13268" s="21"/>
      <c r="L13268" s="24"/>
      <c r="M13268" s="185"/>
      <c r="N13268" s="24"/>
      <c r="O13268" s="14"/>
      <c r="P13268" s="14"/>
      <c r="Q13268" s="39"/>
      <c r="R13268" s="545"/>
      <c r="S13268" s="545"/>
      <c r="T13268" s="25"/>
      <c r="U13268" s="25"/>
    </row>
    <row r="13269" spans="2:21">
      <c r="B13269" s="9"/>
      <c r="C13269" s="9"/>
      <c r="D13269" s="9"/>
      <c r="E13269" s="9"/>
      <c r="F13269" s="10"/>
      <c r="G13269" s="4"/>
      <c r="H13269" s="24"/>
      <c r="I13269" s="184"/>
      <c r="J13269" s="182"/>
      <c r="K13269" s="21"/>
      <c r="L13269" s="24"/>
      <c r="M13269" s="185"/>
      <c r="N13269" s="24"/>
      <c r="O13269" s="14"/>
      <c r="P13269" s="14"/>
      <c r="Q13269" s="39"/>
      <c r="R13269" s="545"/>
      <c r="S13269" s="545"/>
      <c r="T13269" s="25"/>
      <c r="U13269" s="25"/>
    </row>
    <row r="13270" spans="2:21">
      <c r="B13270" s="9"/>
      <c r="C13270" s="9"/>
      <c r="D13270" s="9"/>
      <c r="E13270" s="9"/>
      <c r="F13270" s="10"/>
      <c r="G13270" s="4"/>
      <c r="H13270" s="24"/>
      <c r="I13270" s="184"/>
      <c r="J13270" s="182"/>
      <c r="K13270" s="21"/>
      <c r="L13270" s="24"/>
      <c r="M13270" s="185"/>
      <c r="N13270" s="24"/>
      <c r="O13270" s="14"/>
      <c r="P13270" s="14"/>
      <c r="Q13270" s="39"/>
      <c r="R13270" s="545"/>
      <c r="S13270" s="545"/>
      <c r="T13270" s="25"/>
      <c r="U13270" s="25"/>
    </row>
    <row r="13271" spans="2:21">
      <c r="B13271" s="9"/>
      <c r="C13271" s="9"/>
      <c r="D13271" s="9"/>
      <c r="E13271" s="9"/>
      <c r="F13271" s="10"/>
      <c r="G13271" s="4"/>
      <c r="H13271" s="24"/>
      <c r="I13271" s="184"/>
      <c r="J13271" s="182"/>
      <c r="K13271" s="21"/>
      <c r="L13271" s="24"/>
      <c r="M13271" s="185"/>
      <c r="N13271" s="24"/>
      <c r="O13271" s="14"/>
      <c r="P13271" s="14"/>
      <c r="Q13271" s="39"/>
      <c r="R13271" s="545"/>
      <c r="S13271" s="545"/>
      <c r="T13271" s="25"/>
      <c r="U13271" s="25"/>
    </row>
    <row r="13272" spans="2:21">
      <c r="B13272" s="9"/>
      <c r="C13272" s="9"/>
      <c r="D13272" s="9"/>
      <c r="E13272" s="9"/>
      <c r="F13272" s="10"/>
      <c r="G13272" s="4"/>
      <c r="H13272" s="24"/>
      <c r="I13272" s="184"/>
      <c r="J13272" s="182"/>
      <c r="K13272" s="21"/>
      <c r="L13272" s="24"/>
      <c r="M13272" s="185"/>
      <c r="N13272" s="24"/>
      <c r="O13272" s="14"/>
      <c r="P13272" s="14"/>
      <c r="Q13272" s="39"/>
      <c r="R13272" s="545"/>
      <c r="S13272" s="545"/>
      <c r="T13272" s="25"/>
      <c r="U13272" s="25"/>
    </row>
    <row r="13273" spans="2:21">
      <c r="B13273" s="9"/>
      <c r="C13273" s="9"/>
      <c r="D13273" s="9"/>
      <c r="E13273" s="9"/>
      <c r="F13273" s="10"/>
      <c r="G13273" s="4"/>
      <c r="H13273" s="24"/>
      <c r="I13273" s="184"/>
      <c r="J13273" s="182"/>
      <c r="K13273" s="21"/>
      <c r="L13273" s="24"/>
      <c r="M13273" s="185"/>
      <c r="N13273" s="24"/>
      <c r="O13273" s="14"/>
      <c r="P13273" s="14"/>
      <c r="Q13273" s="39"/>
      <c r="R13273" s="545"/>
      <c r="S13273" s="545"/>
      <c r="T13273" s="25"/>
      <c r="U13273" s="25"/>
    </row>
    <row r="13274" spans="2:21">
      <c r="B13274" s="9"/>
      <c r="C13274" s="9"/>
      <c r="D13274" s="9"/>
      <c r="E13274" s="9"/>
      <c r="F13274" s="10"/>
      <c r="G13274" s="4"/>
      <c r="H13274" s="24"/>
      <c r="I13274" s="184"/>
      <c r="J13274" s="182"/>
      <c r="K13274" s="21"/>
      <c r="L13274" s="24"/>
      <c r="M13274" s="185"/>
      <c r="N13274" s="24"/>
      <c r="O13274" s="14"/>
      <c r="P13274" s="14"/>
      <c r="Q13274" s="39"/>
      <c r="R13274" s="545"/>
      <c r="S13274" s="545"/>
      <c r="T13274" s="25"/>
      <c r="U13274" s="25"/>
    </row>
    <row r="13275" spans="2:21">
      <c r="B13275" s="9"/>
      <c r="C13275" s="9"/>
      <c r="D13275" s="9"/>
      <c r="E13275" s="9"/>
      <c r="F13275" s="10"/>
      <c r="G13275" s="4"/>
      <c r="H13275" s="24"/>
      <c r="I13275" s="184"/>
      <c r="J13275" s="182"/>
      <c r="K13275" s="21"/>
      <c r="L13275" s="24"/>
      <c r="M13275" s="185"/>
      <c r="N13275" s="24"/>
      <c r="O13275" s="14"/>
      <c r="P13275" s="14"/>
      <c r="Q13275" s="39"/>
      <c r="R13275" s="545"/>
      <c r="S13275" s="545"/>
      <c r="T13275" s="25"/>
      <c r="U13275" s="25"/>
    </row>
    <row r="13276" spans="2:21">
      <c r="B13276" s="9"/>
      <c r="C13276" s="9"/>
      <c r="D13276" s="9"/>
      <c r="E13276" s="9"/>
      <c r="F13276" s="10"/>
      <c r="G13276" s="4"/>
      <c r="H13276" s="24"/>
      <c r="I13276" s="184"/>
      <c r="J13276" s="182"/>
      <c r="K13276" s="21"/>
      <c r="L13276" s="24"/>
      <c r="M13276" s="185"/>
      <c r="N13276" s="24"/>
      <c r="O13276" s="14"/>
      <c r="P13276" s="14"/>
      <c r="Q13276" s="39"/>
      <c r="R13276" s="545"/>
      <c r="S13276" s="545"/>
      <c r="T13276" s="25"/>
      <c r="U13276" s="25"/>
    </row>
    <row r="13277" spans="2:21">
      <c r="B13277" s="9"/>
      <c r="C13277" s="9"/>
      <c r="D13277" s="9"/>
      <c r="E13277" s="9"/>
      <c r="F13277" s="10"/>
      <c r="G13277" s="4"/>
      <c r="H13277" s="24"/>
      <c r="I13277" s="184"/>
      <c r="J13277" s="182"/>
      <c r="K13277" s="21"/>
      <c r="L13277" s="24"/>
      <c r="M13277" s="185"/>
      <c r="N13277" s="24"/>
      <c r="O13277" s="14"/>
      <c r="P13277" s="14"/>
      <c r="Q13277" s="39"/>
      <c r="R13277" s="545"/>
      <c r="S13277" s="545"/>
      <c r="T13277" s="25"/>
      <c r="U13277" s="25"/>
    </row>
    <row r="13278" spans="2:21">
      <c r="B13278" s="9"/>
      <c r="C13278" s="9"/>
      <c r="D13278" s="9"/>
      <c r="E13278" s="9"/>
      <c r="F13278" s="10"/>
      <c r="G13278" s="4"/>
      <c r="H13278" s="24"/>
      <c r="I13278" s="184"/>
      <c r="J13278" s="182"/>
      <c r="K13278" s="21"/>
      <c r="L13278" s="24"/>
      <c r="M13278" s="185"/>
      <c r="N13278" s="24"/>
      <c r="O13278" s="14"/>
      <c r="P13278" s="14"/>
      <c r="Q13278" s="39"/>
      <c r="R13278" s="545"/>
      <c r="S13278" s="545"/>
      <c r="T13278" s="25"/>
      <c r="U13278" s="25"/>
    </row>
    <row r="13279" spans="2:21">
      <c r="B13279" s="9"/>
      <c r="C13279" s="9"/>
      <c r="D13279" s="9"/>
      <c r="E13279" s="9"/>
      <c r="F13279" s="10"/>
      <c r="G13279" s="4"/>
      <c r="H13279" s="24"/>
      <c r="I13279" s="184"/>
      <c r="J13279" s="182"/>
      <c r="K13279" s="21"/>
      <c r="L13279" s="24"/>
      <c r="M13279" s="185"/>
      <c r="N13279" s="24"/>
      <c r="O13279" s="14"/>
      <c r="P13279" s="14"/>
      <c r="Q13279" s="39"/>
      <c r="R13279" s="545"/>
      <c r="S13279" s="545"/>
      <c r="T13279" s="25"/>
      <c r="U13279" s="25"/>
    </row>
    <row r="13280" spans="2:21">
      <c r="B13280" s="9"/>
      <c r="C13280" s="9"/>
      <c r="D13280" s="9"/>
      <c r="E13280" s="9"/>
      <c r="F13280" s="10"/>
      <c r="G13280" s="4"/>
      <c r="H13280" s="24"/>
      <c r="I13280" s="184"/>
      <c r="J13280" s="182"/>
      <c r="K13280" s="21"/>
      <c r="L13280" s="24"/>
      <c r="M13280" s="185"/>
      <c r="N13280" s="24"/>
      <c r="O13280" s="14"/>
      <c r="P13280" s="14"/>
      <c r="Q13280" s="39"/>
      <c r="R13280" s="545"/>
      <c r="S13280" s="545"/>
      <c r="T13280" s="25"/>
      <c r="U13280" s="25"/>
    </row>
    <row r="13281" spans="2:21">
      <c r="B13281" s="9"/>
      <c r="C13281" s="9"/>
      <c r="D13281" s="9"/>
      <c r="E13281" s="9"/>
      <c r="F13281" s="10"/>
      <c r="G13281" s="4"/>
      <c r="H13281" s="24"/>
      <c r="I13281" s="184"/>
      <c r="J13281" s="182"/>
      <c r="K13281" s="21"/>
      <c r="L13281" s="24"/>
      <c r="M13281" s="185"/>
      <c r="N13281" s="24"/>
      <c r="O13281" s="14"/>
      <c r="P13281" s="14"/>
      <c r="Q13281" s="39"/>
      <c r="R13281" s="545"/>
      <c r="S13281" s="545"/>
      <c r="T13281" s="25"/>
      <c r="U13281" s="25"/>
    </row>
    <row r="13282" spans="2:21">
      <c r="B13282" s="9"/>
      <c r="C13282" s="9"/>
      <c r="D13282" s="9"/>
      <c r="E13282" s="9"/>
      <c r="F13282" s="10"/>
      <c r="G13282" s="4"/>
      <c r="H13282" s="24"/>
      <c r="I13282" s="184"/>
      <c r="J13282" s="182"/>
      <c r="K13282" s="21"/>
      <c r="L13282" s="24"/>
      <c r="M13282" s="185"/>
      <c r="N13282" s="24"/>
      <c r="O13282" s="14"/>
      <c r="P13282" s="14"/>
      <c r="Q13282" s="39"/>
      <c r="R13282" s="545"/>
      <c r="S13282" s="545"/>
      <c r="T13282" s="25"/>
      <c r="U13282" s="25"/>
    </row>
    <row r="13283" spans="2:21">
      <c r="B13283" s="9"/>
      <c r="C13283" s="9"/>
      <c r="D13283" s="9"/>
      <c r="E13283" s="9"/>
      <c r="F13283" s="10"/>
      <c r="G13283" s="4"/>
      <c r="H13283" s="24"/>
      <c r="I13283" s="184"/>
      <c r="J13283" s="182"/>
      <c r="K13283" s="21"/>
      <c r="L13283" s="24"/>
      <c r="M13283" s="185"/>
      <c r="N13283" s="24"/>
      <c r="O13283" s="14"/>
      <c r="P13283" s="14"/>
      <c r="Q13283" s="39"/>
      <c r="R13283" s="545"/>
      <c r="S13283" s="545"/>
      <c r="T13283" s="25"/>
      <c r="U13283" s="25"/>
    </row>
    <row r="13284" spans="2:21">
      <c r="B13284" s="9"/>
      <c r="C13284" s="9"/>
      <c r="D13284" s="9"/>
      <c r="E13284" s="9"/>
      <c r="F13284" s="10"/>
      <c r="G13284" s="4"/>
      <c r="H13284" s="24"/>
      <c r="I13284" s="184"/>
      <c r="J13284" s="182"/>
      <c r="K13284" s="21"/>
      <c r="L13284" s="24"/>
      <c r="M13284" s="185"/>
      <c r="N13284" s="24"/>
      <c r="O13284" s="14"/>
      <c r="P13284" s="14"/>
      <c r="Q13284" s="39"/>
      <c r="R13284" s="545"/>
      <c r="S13284" s="545"/>
      <c r="T13284" s="25"/>
      <c r="U13284" s="25"/>
    </row>
    <row r="13285" spans="2:21">
      <c r="B13285" s="9"/>
      <c r="C13285" s="9"/>
      <c r="D13285" s="9"/>
      <c r="E13285" s="9"/>
      <c r="F13285" s="10"/>
      <c r="G13285" s="4"/>
      <c r="H13285" s="24"/>
      <c r="I13285" s="184"/>
      <c r="J13285" s="182"/>
      <c r="K13285" s="21"/>
      <c r="L13285" s="24"/>
      <c r="M13285" s="185"/>
      <c r="N13285" s="24"/>
      <c r="O13285" s="14"/>
      <c r="P13285" s="14"/>
      <c r="Q13285" s="39"/>
      <c r="R13285" s="545"/>
      <c r="S13285" s="545"/>
      <c r="T13285" s="25"/>
      <c r="U13285" s="25"/>
    </row>
    <row r="13286" spans="2:21">
      <c r="B13286" s="9"/>
      <c r="C13286" s="9"/>
      <c r="D13286" s="9"/>
      <c r="E13286" s="9"/>
      <c r="F13286" s="10"/>
      <c r="G13286" s="4"/>
      <c r="H13286" s="24"/>
      <c r="I13286" s="184"/>
      <c r="J13286" s="182"/>
      <c r="K13286" s="21"/>
      <c r="L13286" s="24"/>
      <c r="M13286" s="185"/>
      <c r="N13286" s="24"/>
      <c r="O13286" s="14"/>
      <c r="P13286" s="14"/>
      <c r="Q13286" s="39"/>
      <c r="R13286" s="545"/>
      <c r="S13286" s="545"/>
      <c r="T13286" s="25"/>
      <c r="U13286" s="25"/>
    </row>
    <row r="13287" spans="2:21">
      <c r="B13287" s="9"/>
      <c r="C13287" s="9"/>
      <c r="D13287" s="9"/>
      <c r="E13287" s="9"/>
      <c r="F13287" s="10"/>
      <c r="G13287" s="4"/>
      <c r="H13287" s="24"/>
      <c r="I13287" s="184"/>
      <c r="J13287" s="182"/>
      <c r="K13287" s="21"/>
      <c r="L13287" s="24"/>
      <c r="M13287" s="185"/>
      <c r="N13287" s="24"/>
      <c r="O13287" s="14"/>
      <c r="P13287" s="14"/>
      <c r="Q13287" s="39"/>
      <c r="R13287" s="545"/>
      <c r="S13287" s="545"/>
      <c r="T13287" s="25"/>
      <c r="U13287" s="25"/>
    </row>
    <row r="13288" spans="2:21">
      <c r="B13288" s="9"/>
      <c r="C13288" s="9"/>
      <c r="D13288" s="9"/>
      <c r="E13288" s="9"/>
      <c r="F13288" s="10"/>
      <c r="G13288" s="4"/>
      <c r="H13288" s="24"/>
      <c r="I13288" s="184"/>
      <c r="J13288" s="182"/>
      <c r="K13288" s="21"/>
      <c r="L13288" s="24"/>
      <c r="M13288" s="185"/>
      <c r="N13288" s="24"/>
      <c r="O13288" s="14"/>
      <c r="P13288" s="14"/>
      <c r="Q13288" s="39"/>
      <c r="R13288" s="545"/>
      <c r="S13288" s="545"/>
      <c r="T13288" s="25"/>
      <c r="U13288" s="25"/>
    </row>
    <row r="13289" spans="2:21">
      <c r="B13289" s="9"/>
      <c r="C13289" s="9"/>
      <c r="D13289" s="9"/>
      <c r="E13289" s="9"/>
      <c r="F13289" s="10"/>
      <c r="G13289" s="4"/>
      <c r="H13289" s="24"/>
      <c r="I13289" s="184"/>
      <c r="J13289" s="182"/>
      <c r="K13289" s="21"/>
      <c r="L13289" s="24"/>
      <c r="M13289" s="185"/>
      <c r="N13289" s="24"/>
      <c r="O13289" s="14"/>
      <c r="P13289" s="14"/>
      <c r="Q13289" s="39"/>
      <c r="R13289" s="545"/>
      <c r="S13289" s="545"/>
      <c r="T13289" s="25"/>
      <c r="U13289" s="25"/>
    </row>
    <row r="13290" spans="2:21">
      <c r="B13290" s="9"/>
      <c r="C13290" s="9"/>
      <c r="D13290" s="9"/>
      <c r="E13290" s="9"/>
      <c r="F13290" s="10"/>
      <c r="G13290" s="4"/>
      <c r="H13290" s="24"/>
      <c r="I13290" s="184"/>
      <c r="J13290" s="182"/>
      <c r="K13290" s="21"/>
      <c r="L13290" s="24"/>
      <c r="M13290" s="185"/>
      <c r="N13290" s="24"/>
      <c r="O13290" s="14"/>
      <c r="P13290" s="14"/>
      <c r="Q13290" s="39"/>
      <c r="R13290" s="545"/>
      <c r="S13290" s="545"/>
      <c r="T13290" s="25"/>
      <c r="U13290" s="25"/>
    </row>
    <row r="13291" spans="2:21">
      <c r="B13291" s="9"/>
      <c r="C13291" s="9"/>
      <c r="D13291" s="9"/>
      <c r="E13291" s="9"/>
      <c r="F13291" s="10"/>
      <c r="G13291" s="4"/>
      <c r="H13291" s="24"/>
      <c r="I13291" s="184"/>
      <c r="J13291" s="182"/>
      <c r="K13291" s="21"/>
      <c r="L13291" s="24"/>
      <c r="M13291" s="185"/>
      <c r="N13291" s="24"/>
      <c r="O13291" s="14"/>
      <c r="P13291" s="14"/>
      <c r="Q13291" s="39"/>
      <c r="R13291" s="545"/>
      <c r="S13291" s="545"/>
      <c r="T13291" s="25"/>
      <c r="U13291" s="25"/>
    </row>
    <row r="13292" spans="2:21">
      <c r="B13292" s="9"/>
      <c r="C13292" s="9"/>
      <c r="D13292" s="9"/>
      <c r="E13292" s="9"/>
      <c r="F13292" s="10"/>
      <c r="G13292" s="4"/>
      <c r="H13292" s="24"/>
      <c r="I13292" s="184"/>
      <c r="J13292" s="182"/>
      <c r="K13292" s="21"/>
      <c r="L13292" s="24"/>
      <c r="M13292" s="185"/>
      <c r="N13292" s="24"/>
      <c r="O13292" s="14"/>
      <c r="P13292" s="14"/>
      <c r="Q13292" s="39"/>
      <c r="R13292" s="545"/>
      <c r="S13292" s="545"/>
      <c r="T13292" s="25"/>
      <c r="U13292" s="25"/>
    </row>
    <row r="13293" spans="2:21">
      <c r="B13293" s="9"/>
      <c r="C13293" s="9"/>
      <c r="D13293" s="9"/>
      <c r="E13293" s="9"/>
      <c r="F13293" s="10"/>
      <c r="G13293" s="4"/>
      <c r="H13293" s="24"/>
      <c r="I13293" s="184"/>
      <c r="J13293" s="182"/>
      <c r="K13293" s="21"/>
      <c r="L13293" s="24"/>
      <c r="M13293" s="185"/>
      <c r="N13293" s="24"/>
      <c r="O13293" s="14"/>
      <c r="P13293" s="14"/>
      <c r="Q13293" s="39"/>
      <c r="R13293" s="545"/>
      <c r="S13293" s="545"/>
      <c r="T13293" s="25"/>
      <c r="U13293" s="25"/>
    </row>
    <row r="13294" spans="2:21">
      <c r="B13294" s="9"/>
      <c r="C13294" s="9"/>
      <c r="D13294" s="9"/>
      <c r="E13294" s="9"/>
      <c r="F13294" s="10"/>
      <c r="G13294" s="4"/>
      <c r="H13294" s="24"/>
      <c r="I13294" s="184"/>
      <c r="J13294" s="182"/>
      <c r="K13294" s="21"/>
      <c r="L13294" s="24"/>
      <c r="M13294" s="185"/>
      <c r="N13294" s="24"/>
      <c r="O13294" s="14"/>
      <c r="P13294" s="14"/>
      <c r="Q13294" s="39"/>
      <c r="R13294" s="545"/>
      <c r="S13294" s="545"/>
      <c r="T13294" s="25"/>
      <c r="U13294" s="25"/>
    </row>
    <row r="13295" spans="2:21">
      <c r="B13295" s="9"/>
      <c r="C13295" s="9"/>
      <c r="D13295" s="9"/>
      <c r="E13295" s="9"/>
      <c r="F13295" s="10"/>
      <c r="G13295" s="4"/>
      <c r="H13295" s="24"/>
      <c r="I13295" s="184"/>
      <c r="J13295" s="182"/>
      <c r="K13295" s="21"/>
      <c r="L13295" s="24"/>
      <c r="M13295" s="185"/>
      <c r="N13295" s="24"/>
      <c r="O13295" s="14"/>
      <c r="P13295" s="14"/>
      <c r="Q13295" s="39"/>
      <c r="R13295" s="545"/>
      <c r="S13295" s="545"/>
      <c r="T13295" s="25"/>
      <c r="U13295" s="25"/>
    </row>
    <row r="13296" spans="2:21">
      <c r="B13296" s="9"/>
      <c r="C13296" s="9"/>
      <c r="D13296" s="9"/>
      <c r="E13296" s="9"/>
      <c r="F13296" s="10"/>
      <c r="G13296" s="4"/>
      <c r="H13296" s="24"/>
      <c r="I13296" s="184"/>
      <c r="J13296" s="182"/>
      <c r="K13296" s="21"/>
      <c r="L13296" s="24"/>
      <c r="M13296" s="185"/>
      <c r="N13296" s="24"/>
      <c r="O13296" s="14"/>
      <c r="P13296" s="14"/>
      <c r="Q13296" s="39"/>
      <c r="R13296" s="545"/>
      <c r="S13296" s="545"/>
      <c r="T13296" s="25"/>
      <c r="U13296" s="25"/>
    </row>
    <row r="13297" spans="2:21">
      <c r="B13297" s="9"/>
      <c r="C13297" s="9"/>
      <c r="D13297" s="9"/>
      <c r="E13297" s="9"/>
      <c r="F13297" s="10"/>
      <c r="G13297" s="4"/>
      <c r="H13297" s="24"/>
      <c r="I13297" s="184"/>
      <c r="J13297" s="182"/>
      <c r="K13297" s="21"/>
      <c r="L13297" s="24"/>
      <c r="M13297" s="185"/>
      <c r="N13297" s="24"/>
      <c r="O13297" s="14"/>
      <c r="P13297" s="14"/>
      <c r="Q13297" s="39"/>
      <c r="R13297" s="545"/>
      <c r="S13297" s="545"/>
      <c r="T13297" s="25"/>
      <c r="U13297" s="25"/>
    </row>
    <row r="13298" spans="2:21">
      <c r="B13298" s="9"/>
      <c r="C13298" s="9"/>
      <c r="D13298" s="9"/>
      <c r="E13298" s="9"/>
      <c r="F13298" s="10"/>
      <c r="G13298" s="4"/>
      <c r="H13298" s="24"/>
      <c r="I13298" s="184"/>
      <c r="J13298" s="182"/>
      <c r="K13298" s="21"/>
      <c r="L13298" s="24"/>
      <c r="M13298" s="185"/>
      <c r="N13298" s="24"/>
      <c r="O13298" s="14"/>
      <c r="P13298" s="14"/>
      <c r="Q13298" s="39"/>
      <c r="R13298" s="545"/>
      <c r="S13298" s="545"/>
      <c r="T13298" s="25"/>
      <c r="U13298" s="25"/>
    </row>
    <row r="13299" spans="2:21">
      <c r="B13299" s="9"/>
      <c r="C13299" s="9"/>
      <c r="D13299" s="9"/>
      <c r="E13299" s="9"/>
      <c r="F13299" s="10"/>
      <c r="G13299" s="4"/>
      <c r="H13299" s="24"/>
      <c r="I13299" s="184"/>
      <c r="J13299" s="182"/>
      <c r="K13299" s="21"/>
      <c r="L13299" s="24"/>
      <c r="M13299" s="185"/>
      <c r="N13299" s="24"/>
      <c r="O13299" s="14"/>
      <c r="P13299" s="14"/>
      <c r="Q13299" s="39"/>
      <c r="R13299" s="545"/>
      <c r="S13299" s="545"/>
      <c r="T13299" s="25"/>
      <c r="U13299" s="25"/>
    </row>
    <row r="13300" spans="2:21">
      <c r="B13300" s="9"/>
      <c r="C13300" s="9"/>
      <c r="D13300" s="9"/>
      <c r="E13300" s="9"/>
      <c r="F13300" s="10"/>
      <c r="G13300" s="4"/>
      <c r="H13300" s="24"/>
      <c r="I13300" s="184"/>
      <c r="J13300" s="182"/>
      <c r="K13300" s="21"/>
      <c r="L13300" s="24"/>
      <c r="M13300" s="185"/>
      <c r="N13300" s="24"/>
      <c r="O13300" s="14"/>
      <c r="P13300" s="14"/>
      <c r="Q13300" s="39"/>
      <c r="R13300" s="545"/>
      <c r="S13300" s="545"/>
      <c r="T13300" s="25"/>
      <c r="U13300" s="25"/>
    </row>
    <row r="13301" spans="2:21">
      <c r="B13301" s="9"/>
      <c r="C13301" s="9"/>
      <c r="D13301" s="9"/>
      <c r="E13301" s="9"/>
      <c r="F13301" s="10"/>
      <c r="G13301" s="4"/>
      <c r="H13301" s="24"/>
      <c r="I13301" s="184"/>
      <c r="J13301" s="182"/>
      <c r="K13301" s="21"/>
      <c r="L13301" s="24"/>
      <c r="M13301" s="185"/>
      <c r="N13301" s="24"/>
      <c r="O13301" s="14"/>
      <c r="P13301" s="14"/>
      <c r="Q13301" s="39"/>
      <c r="R13301" s="545"/>
      <c r="S13301" s="545"/>
      <c r="T13301" s="25"/>
      <c r="U13301" s="25"/>
    </row>
    <row r="13302" spans="2:21">
      <c r="B13302" s="9"/>
      <c r="C13302" s="9"/>
      <c r="D13302" s="9"/>
      <c r="E13302" s="9"/>
      <c r="F13302" s="10"/>
      <c r="G13302" s="4"/>
      <c r="H13302" s="24"/>
      <c r="I13302" s="184"/>
      <c r="J13302" s="182"/>
      <c r="K13302" s="21"/>
      <c r="L13302" s="24"/>
      <c r="M13302" s="185"/>
      <c r="N13302" s="24"/>
      <c r="O13302" s="14"/>
      <c r="P13302" s="14"/>
      <c r="Q13302" s="39"/>
      <c r="R13302" s="545"/>
      <c r="S13302" s="545"/>
      <c r="T13302" s="25"/>
      <c r="U13302" s="25"/>
    </row>
    <row r="13303" spans="2:21">
      <c r="B13303" s="9"/>
      <c r="C13303" s="9"/>
      <c r="D13303" s="9"/>
      <c r="E13303" s="9"/>
      <c r="F13303" s="10"/>
      <c r="G13303" s="4"/>
      <c r="H13303" s="24"/>
      <c r="I13303" s="184"/>
      <c r="J13303" s="182"/>
      <c r="K13303" s="21"/>
      <c r="L13303" s="24"/>
      <c r="M13303" s="185"/>
      <c r="N13303" s="24"/>
      <c r="O13303" s="14"/>
      <c r="P13303" s="14"/>
      <c r="Q13303" s="39"/>
      <c r="R13303" s="545"/>
      <c r="S13303" s="545"/>
      <c r="T13303" s="25"/>
      <c r="U13303" s="25"/>
    </row>
    <row r="13304" spans="2:21">
      <c r="B13304" s="9"/>
      <c r="C13304" s="9"/>
      <c r="D13304" s="9"/>
      <c r="E13304" s="9"/>
      <c r="F13304" s="10"/>
      <c r="G13304" s="4"/>
      <c r="H13304" s="24"/>
      <c r="I13304" s="184"/>
      <c r="J13304" s="182"/>
      <c r="K13304" s="21"/>
      <c r="L13304" s="24"/>
      <c r="M13304" s="185"/>
      <c r="N13304" s="24"/>
      <c r="O13304" s="14"/>
      <c r="P13304" s="14"/>
      <c r="Q13304" s="39"/>
      <c r="R13304" s="545"/>
      <c r="S13304" s="545"/>
      <c r="T13304" s="25"/>
      <c r="U13304" s="25"/>
    </row>
    <row r="13305" spans="2:21">
      <c r="B13305" s="9"/>
      <c r="C13305" s="9"/>
      <c r="D13305" s="9"/>
      <c r="E13305" s="9"/>
      <c r="F13305" s="10"/>
      <c r="G13305" s="4"/>
      <c r="H13305" s="24"/>
      <c r="I13305" s="184"/>
      <c r="J13305" s="182"/>
      <c r="K13305" s="21"/>
      <c r="L13305" s="24"/>
      <c r="M13305" s="185"/>
      <c r="N13305" s="24"/>
      <c r="O13305" s="14"/>
      <c r="P13305" s="14"/>
      <c r="Q13305" s="39"/>
      <c r="R13305" s="545"/>
      <c r="S13305" s="545"/>
      <c r="T13305" s="25"/>
      <c r="U13305" s="25"/>
    </row>
    <row r="13306" spans="2:21">
      <c r="B13306" s="9"/>
      <c r="C13306" s="9"/>
      <c r="D13306" s="9"/>
      <c r="E13306" s="9"/>
      <c r="F13306" s="10"/>
      <c r="G13306" s="4"/>
      <c r="H13306" s="24"/>
      <c r="I13306" s="184"/>
      <c r="J13306" s="182"/>
      <c r="K13306" s="21"/>
      <c r="L13306" s="24"/>
      <c r="M13306" s="185"/>
      <c r="N13306" s="24"/>
      <c r="O13306" s="14"/>
      <c r="P13306" s="14"/>
      <c r="Q13306" s="39"/>
      <c r="R13306" s="545"/>
      <c r="S13306" s="545"/>
      <c r="T13306" s="25"/>
      <c r="U13306" s="25"/>
    </row>
    <row r="13307" spans="2:21">
      <c r="B13307" s="9"/>
      <c r="C13307" s="9"/>
      <c r="D13307" s="9"/>
      <c r="E13307" s="9"/>
      <c r="F13307" s="10"/>
      <c r="G13307" s="4"/>
      <c r="H13307" s="24"/>
      <c r="I13307" s="184"/>
      <c r="J13307" s="182"/>
      <c r="K13307" s="21"/>
      <c r="L13307" s="24"/>
      <c r="M13307" s="185"/>
      <c r="N13307" s="24"/>
      <c r="O13307" s="14"/>
      <c r="P13307" s="14"/>
      <c r="Q13307" s="39"/>
      <c r="R13307" s="545"/>
      <c r="S13307" s="545"/>
      <c r="T13307" s="25"/>
      <c r="U13307" s="25"/>
    </row>
    <row r="13308" spans="2:21">
      <c r="B13308" s="9"/>
      <c r="C13308" s="9"/>
      <c r="D13308" s="9"/>
      <c r="E13308" s="9"/>
      <c r="F13308" s="10"/>
      <c r="G13308" s="4"/>
      <c r="H13308" s="24"/>
      <c r="I13308" s="184"/>
      <c r="J13308" s="182"/>
      <c r="K13308" s="21"/>
      <c r="L13308" s="24"/>
      <c r="M13308" s="185"/>
      <c r="N13308" s="24"/>
      <c r="O13308" s="14"/>
      <c r="P13308" s="14"/>
      <c r="Q13308" s="39"/>
      <c r="R13308" s="545"/>
      <c r="S13308" s="545"/>
      <c r="T13308" s="25"/>
      <c r="U13308" s="25"/>
    </row>
    <row r="13309" spans="2:21">
      <c r="B13309" s="9"/>
      <c r="C13309" s="9"/>
      <c r="D13309" s="9"/>
      <c r="E13309" s="9"/>
      <c r="F13309" s="10"/>
      <c r="G13309" s="4"/>
      <c r="H13309" s="24"/>
      <c r="I13309" s="184"/>
      <c r="J13309" s="182"/>
      <c r="K13309" s="21"/>
      <c r="L13309" s="24"/>
      <c r="M13309" s="185"/>
      <c r="N13309" s="24"/>
      <c r="O13309" s="14"/>
      <c r="P13309" s="14"/>
      <c r="Q13309" s="39"/>
      <c r="R13309" s="545"/>
      <c r="S13309" s="545"/>
      <c r="T13309" s="25"/>
      <c r="U13309" s="25"/>
    </row>
    <row r="13310" spans="2:21">
      <c r="B13310" s="9"/>
      <c r="C13310" s="9"/>
      <c r="D13310" s="9"/>
      <c r="E13310" s="9"/>
      <c r="F13310" s="10"/>
      <c r="G13310" s="4"/>
      <c r="H13310" s="24"/>
      <c r="I13310" s="184"/>
      <c r="J13310" s="182"/>
      <c r="K13310" s="21"/>
      <c r="L13310" s="24"/>
      <c r="M13310" s="185"/>
      <c r="N13310" s="24"/>
      <c r="O13310" s="14"/>
      <c r="P13310" s="14"/>
      <c r="Q13310" s="39"/>
      <c r="R13310" s="545"/>
      <c r="S13310" s="545"/>
      <c r="T13310" s="25"/>
      <c r="U13310" s="25"/>
    </row>
    <row r="13311" spans="2:21">
      <c r="B13311" s="9"/>
      <c r="C13311" s="9"/>
      <c r="D13311" s="9"/>
      <c r="E13311" s="9"/>
      <c r="F13311" s="10"/>
      <c r="G13311" s="4"/>
      <c r="H13311" s="24"/>
      <c r="I13311" s="184"/>
      <c r="J13311" s="182"/>
      <c r="K13311" s="21"/>
      <c r="L13311" s="24"/>
      <c r="M13311" s="185"/>
      <c r="N13311" s="24"/>
      <c r="O13311" s="14"/>
      <c r="P13311" s="14"/>
      <c r="Q13311" s="39"/>
      <c r="R13311" s="545"/>
      <c r="S13311" s="545"/>
      <c r="T13311" s="25"/>
      <c r="U13311" s="25"/>
    </row>
    <row r="13312" spans="2:21">
      <c r="B13312" s="9"/>
      <c r="C13312" s="9"/>
      <c r="D13312" s="9"/>
      <c r="E13312" s="9"/>
      <c r="F13312" s="10"/>
      <c r="G13312" s="4"/>
      <c r="H13312" s="24"/>
      <c r="I13312" s="184"/>
      <c r="J13312" s="182"/>
      <c r="K13312" s="21"/>
      <c r="L13312" s="24"/>
      <c r="M13312" s="185"/>
      <c r="N13312" s="24"/>
      <c r="O13312" s="14"/>
      <c r="P13312" s="14"/>
      <c r="Q13312" s="39"/>
      <c r="R13312" s="545"/>
      <c r="S13312" s="545"/>
      <c r="T13312" s="25"/>
      <c r="U13312" s="25"/>
    </row>
    <row r="13313" spans="2:21">
      <c r="B13313" s="9"/>
      <c r="C13313" s="9"/>
      <c r="D13313" s="9"/>
      <c r="E13313" s="9"/>
      <c r="F13313" s="10"/>
      <c r="G13313" s="4"/>
      <c r="H13313" s="24"/>
      <c r="I13313" s="184"/>
      <c r="J13313" s="182"/>
      <c r="K13313" s="21"/>
      <c r="L13313" s="24"/>
      <c r="M13313" s="185"/>
      <c r="N13313" s="24"/>
      <c r="O13313" s="14"/>
      <c r="P13313" s="14"/>
      <c r="Q13313" s="39"/>
      <c r="R13313" s="545"/>
      <c r="S13313" s="545"/>
      <c r="T13313" s="25"/>
      <c r="U13313" s="25"/>
    </row>
    <row r="13314" spans="2:21">
      <c r="B13314" s="9"/>
      <c r="C13314" s="9"/>
      <c r="D13314" s="9"/>
      <c r="E13314" s="9"/>
      <c r="F13314" s="10"/>
      <c r="G13314" s="4"/>
      <c r="H13314" s="24"/>
      <c r="I13314" s="184"/>
      <c r="J13314" s="182"/>
      <c r="K13314" s="21"/>
      <c r="L13314" s="24"/>
      <c r="M13314" s="185"/>
      <c r="N13314" s="24"/>
      <c r="O13314" s="14"/>
      <c r="P13314" s="14"/>
      <c r="Q13314" s="39"/>
      <c r="R13314" s="545"/>
      <c r="S13314" s="545"/>
      <c r="T13314" s="25"/>
      <c r="U13314" s="25"/>
    </row>
    <row r="13315" spans="2:21">
      <c r="B13315" s="9"/>
      <c r="C13315" s="9"/>
      <c r="D13315" s="9"/>
      <c r="E13315" s="9"/>
      <c r="F13315" s="10"/>
      <c r="G13315" s="4"/>
      <c r="H13315" s="24"/>
      <c r="I13315" s="184"/>
      <c r="J13315" s="182"/>
      <c r="K13315" s="21"/>
      <c r="L13315" s="24"/>
      <c r="M13315" s="185"/>
      <c r="N13315" s="24"/>
      <c r="O13315" s="14"/>
      <c r="P13315" s="14"/>
      <c r="Q13315" s="39"/>
      <c r="R13315" s="545"/>
      <c r="S13315" s="545"/>
      <c r="T13315" s="25"/>
      <c r="U13315" s="25"/>
    </row>
    <row r="13316" spans="2:21">
      <c r="B13316" s="9"/>
      <c r="C13316" s="9"/>
      <c r="D13316" s="9"/>
      <c r="E13316" s="9"/>
      <c r="F13316" s="10"/>
      <c r="G13316" s="4"/>
      <c r="H13316" s="24"/>
      <c r="I13316" s="184"/>
      <c r="J13316" s="182"/>
      <c r="K13316" s="21"/>
      <c r="L13316" s="24"/>
      <c r="M13316" s="185"/>
      <c r="N13316" s="24"/>
      <c r="O13316" s="14"/>
      <c r="P13316" s="14"/>
      <c r="Q13316" s="39"/>
      <c r="R13316" s="545"/>
      <c r="S13316" s="545"/>
      <c r="T13316" s="25"/>
      <c r="U13316" s="25"/>
    </row>
    <row r="13317" spans="2:21">
      <c r="B13317" s="9"/>
      <c r="C13317" s="9"/>
      <c r="D13317" s="9"/>
      <c r="E13317" s="9"/>
      <c r="F13317" s="10"/>
      <c r="G13317" s="4"/>
      <c r="H13317" s="24"/>
      <c r="I13317" s="184"/>
      <c r="J13317" s="182"/>
      <c r="K13317" s="21"/>
      <c r="L13317" s="24"/>
      <c r="M13317" s="185"/>
      <c r="N13317" s="24"/>
      <c r="O13317" s="14"/>
      <c r="P13317" s="14"/>
      <c r="Q13317" s="39"/>
      <c r="R13317" s="545"/>
      <c r="S13317" s="545"/>
      <c r="T13317" s="25"/>
      <c r="U13317" s="25"/>
    </row>
    <row r="13318" spans="2:21">
      <c r="B13318" s="9"/>
      <c r="C13318" s="9"/>
      <c r="D13318" s="9"/>
      <c r="E13318" s="9"/>
      <c r="F13318" s="10"/>
      <c r="G13318" s="4"/>
      <c r="H13318" s="24"/>
      <c r="I13318" s="184"/>
      <c r="J13318" s="182"/>
      <c r="K13318" s="21"/>
      <c r="L13318" s="24"/>
      <c r="M13318" s="185"/>
      <c r="N13318" s="24"/>
      <c r="O13318" s="14"/>
      <c r="P13318" s="14"/>
      <c r="Q13318" s="39"/>
      <c r="R13318" s="545"/>
      <c r="S13318" s="545"/>
      <c r="T13318" s="25"/>
      <c r="U13318" s="25"/>
    </row>
    <row r="13319" spans="2:21">
      <c r="B13319" s="9"/>
      <c r="C13319" s="9"/>
      <c r="D13319" s="9"/>
      <c r="E13319" s="9"/>
      <c r="F13319" s="10"/>
      <c r="G13319" s="4"/>
      <c r="H13319" s="24"/>
      <c r="I13319" s="184"/>
      <c r="J13319" s="182"/>
      <c r="K13319" s="21"/>
      <c r="L13319" s="24"/>
      <c r="M13319" s="185"/>
      <c r="N13319" s="24"/>
      <c r="O13319" s="14"/>
      <c r="P13319" s="14"/>
      <c r="Q13319" s="39"/>
      <c r="R13319" s="545"/>
      <c r="S13319" s="545"/>
      <c r="T13319" s="25"/>
      <c r="U13319" s="25"/>
    </row>
    <row r="13320" spans="2:21">
      <c r="B13320" s="9"/>
      <c r="C13320" s="9"/>
      <c r="D13320" s="9"/>
      <c r="E13320" s="9"/>
      <c r="F13320" s="10"/>
      <c r="G13320" s="4"/>
      <c r="H13320" s="24"/>
      <c r="I13320" s="184"/>
      <c r="J13320" s="182"/>
      <c r="K13320" s="21"/>
      <c r="L13320" s="24"/>
      <c r="M13320" s="185"/>
      <c r="N13320" s="24"/>
      <c r="O13320" s="14"/>
      <c r="P13320" s="14"/>
      <c r="Q13320" s="39"/>
      <c r="R13320" s="545"/>
      <c r="S13320" s="545"/>
      <c r="T13320" s="25"/>
      <c r="U13320" s="25"/>
    </row>
    <row r="13321" spans="2:21">
      <c r="B13321" s="9"/>
      <c r="C13321" s="9"/>
      <c r="D13321" s="9"/>
      <c r="E13321" s="9"/>
      <c r="F13321" s="10"/>
      <c r="G13321" s="4"/>
      <c r="H13321" s="24"/>
      <c r="I13321" s="184"/>
      <c r="J13321" s="182"/>
      <c r="K13321" s="21"/>
      <c r="L13321" s="24"/>
      <c r="M13321" s="185"/>
      <c r="N13321" s="24"/>
      <c r="O13321" s="14"/>
      <c r="P13321" s="14"/>
      <c r="Q13321" s="39"/>
      <c r="R13321" s="545"/>
      <c r="S13321" s="545"/>
      <c r="T13321" s="25"/>
      <c r="U13321" s="25"/>
    </row>
    <row r="13322" spans="2:21">
      <c r="B13322" s="9"/>
      <c r="C13322" s="9"/>
      <c r="D13322" s="9"/>
      <c r="E13322" s="9"/>
      <c r="F13322" s="10"/>
      <c r="G13322" s="4"/>
      <c r="H13322" s="24"/>
      <c r="I13322" s="184"/>
      <c r="J13322" s="182"/>
      <c r="K13322" s="21"/>
      <c r="L13322" s="24"/>
      <c r="M13322" s="185"/>
      <c r="N13322" s="24"/>
      <c r="O13322" s="14"/>
      <c r="P13322" s="14"/>
      <c r="Q13322" s="39"/>
      <c r="R13322" s="545"/>
      <c r="S13322" s="545"/>
      <c r="T13322" s="25"/>
      <c r="U13322" s="25"/>
    </row>
    <row r="13323" spans="2:21">
      <c r="B13323" s="9"/>
      <c r="C13323" s="9"/>
      <c r="D13323" s="9"/>
      <c r="E13323" s="9"/>
      <c r="F13323" s="10"/>
      <c r="G13323" s="4"/>
      <c r="H13323" s="24"/>
      <c r="I13323" s="184"/>
      <c r="J13323" s="182"/>
      <c r="K13323" s="21"/>
      <c r="L13323" s="24"/>
      <c r="M13323" s="185"/>
      <c r="N13323" s="24"/>
      <c r="O13323" s="14"/>
      <c r="P13323" s="14"/>
      <c r="Q13323" s="39"/>
      <c r="R13323" s="545"/>
      <c r="S13323" s="545"/>
      <c r="T13323" s="25"/>
      <c r="U13323" s="25"/>
    </row>
    <row r="13324" spans="2:21">
      <c r="B13324" s="9"/>
      <c r="C13324" s="9"/>
      <c r="D13324" s="9"/>
      <c r="E13324" s="9"/>
      <c r="F13324" s="10"/>
      <c r="G13324" s="4"/>
      <c r="H13324" s="24"/>
      <c r="I13324" s="184"/>
      <c r="J13324" s="182"/>
      <c r="K13324" s="21"/>
      <c r="L13324" s="24"/>
      <c r="M13324" s="185"/>
      <c r="N13324" s="24"/>
      <c r="O13324" s="14"/>
      <c r="P13324" s="14"/>
      <c r="Q13324" s="39"/>
      <c r="R13324" s="545"/>
      <c r="S13324" s="545"/>
      <c r="T13324" s="25"/>
      <c r="U13324" s="25"/>
    </row>
    <row r="13325" spans="2:21">
      <c r="B13325" s="9"/>
      <c r="C13325" s="9"/>
      <c r="D13325" s="9"/>
      <c r="E13325" s="9"/>
      <c r="F13325" s="10"/>
      <c r="G13325" s="4"/>
      <c r="H13325" s="24"/>
      <c r="I13325" s="184"/>
      <c r="J13325" s="182"/>
      <c r="K13325" s="21"/>
      <c r="L13325" s="24"/>
      <c r="M13325" s="185"/>
      <c r="N13325" s="24"/>
      <c r="O13325" s="14"/>
      <c r="P13325" s="14"/>
      <c r="Q13325" s="39"/>
      <c r="R13325" s="545"/>
      <c r="S13325" s="545"/>
      <c r="T13325" s="25"/>
      <c r="U13325" s="25"/>
    </row>
    <row r="13326" spans="2:21">
      <c r="B13326" s="9"/>
      <c r="C13326" s="9"/>
      <c r="D13326" s="9"/>
      <c r="E13326" s="9"/>
      <c r="F13326" s="10"/>
      <c r="G13326" s="4"/>
      <c r="H13326" s="24"/>
      <c r="I13326" s="184"/>
      <c r="J13326" s="182"/>
      <c r="K13326" s="21"/>
      <c r="L13326" s="24"/>
      <c r="M13326" s="185"/>
      <c r="N13326" s="24"/>
      <c r="O13326" s="14"/>
      <c r="P13326" s="14"/>
      <c r="Q13326" s="39"/>
      <c r="R13326" s="545"/>
      <c r="S13326" s="545"/>
      <c r="T13326" s="25"/>
      <c r="U13326" s="25"/>
    </row>
    <row r="13327" spans="2:21">
      <c r="B13327" s="9"/>
      <c r="C13327" s="9"/>
      <c r="D13327" s="9"/>
      <c r="E13327" s="9"/>
      <c r="F13327" s="10"/>
      <c r="G13327" s="4"/>
      <c r="H13327" s="24"/>
      <c r="I13327" s="184"/>
      <c r="J13327" s="182"/>
      <c r="K13327" s="21"/>
      <c r="L13327" s="24"/>
      <c r="M13327" s="185"/>
      <c r="N13327" s="24"/>
      <c r="O13327" s="14"/>
      <c r="P13327" s="14"/>
      <c r="Q13327" s="39"/>
      <c r="R13327" s="545"/>
      <c r="S13327" s="545"/>
      <c r="T13327" s="25"/>
      <c r="U13327" s="25"/>
    </row>
    <row r="13328" spans="2:21">
      <c r="B13328" s="9"/>
      <c r="C13328" s="9"/>
      <c r="D13328" s="9"/>
      <c r="E13328" s="9"/>
      <c r="F13328" s="10"/>
      <c r="G13328" s="4"/>
      <c r="H13328" s="24"/>
      <c r="I13328" s="184"/>
      <c r="J13328" s="182"/>
      <c r="K13328" s="21"/>
      <c r="L13328" s="24"/>
      <c r="M13328" s="185"/>
      <c r="N13328" s="24"/>
      <c r="O13328" s="14"/>
      <c r="P13328" s="14"/>
      <c r="Q13328" s="39"/>
      <c r="R13328" s="545"/>
      <c r="S13328" s="545"/>
      <c r="T13328" s="25"/>
      <c r="U13328" s="25"/>
    </row>
    <row r="13329" spans="2:21">
      <c r="B13329" s="9"/>
      <c r="C13329" s="9"/>
      <c r="D13329" s="9"/>
      <c r="E13329" s="9"/>
      <c r="F13329" s="10"/>
      <c r="G13329" s="4"/>
      <c r="H13329" s="24"/>
      <c r="I13329" s="184"/>
      <c r="J13329" s="182"/>
      <c r="K13329" s="21"/>
      <c r="L13329" s="24"/>
      <c r="M13329" s="185"/>
      <c r="N13329" s="24"/>
      <c r="O13329" s="14"/>
      <c r="P13329" s="14"/>
      <c r="Q13329" s="39"/>
      <c r="R13329" s="545"/>
      <c r="S13329" s="545"/>
      <c r="T13329" s="25"/>
      <c r="U13329" s="25"/>
    </row>
    <row r="13330" spans="2:21">
      <c r="B13330" s="9"/>
      <c r="C13330" s="9"/>
      <c r="D13330" s="9"/>
      <c r="E13330" s="9"/>
      <c r="F13330" s="10"/>
      <c r="G13330" s="4"/>
      <c r="H13330" s="24"/>
      <c r="I13330" s="184"/>
      <c r="J13330" s="182"/>
      <c r="K13330" s="21"/>
      <c r="L13330" s="24"/>
      <c r="M13330" s="185"/>
      <c r="N13330" s="24"/>
      <c r="O13330" s="14"/>
      <c r="P13330" s="14"/>
      <c r="Q13330" s="39"/>
      <c r="R13330" s="545"/>
      <c r="S13330" s="545"/>
      <c r="T13330" s="25"/>
      <c r="U13330" s="25"/>
    </row>
    <row r="13331" spans="2:21">
      <c r="B13331" s="9"/>
      <c r="C13331" s="9"/>
      <c r="D13331" s="9"/>
      <c r="E13331" s="9"/>
      <c r="F13331" s="10"/>
      <c r="G13331" s="4"/>
      <c r="H13331" s="24"/>
      <c r="I13331" s="184"/>
      <c r="J13331" s="182"/>
      <c r="K13331" s="21"/>
      <c r="L13331" s="24"/>
      <c r="M13331" s="185"/>
      <c r="N13331" s="24"/>
      <c r="O13331" s="14"/>
      <c r="P13331" s="14"/>
      <c r="Q13331" s="39"/>
      <c r="R13331" s="545"/>
      <c r="S13331" s="545"/>
      <c r="T13331" s="25"/>
      <c r="U13331" s="25"/>
    </row>
    <row r="13332" spans="2:21">
      <c r="B13332" s="9"/>
      <c r="C13332" s="9"/>
      <c r="D13332" s="9"/>
      <c r="E13332" s="9"/>
      <c r="F13332" s="10"/>
      <c r="G13332" s="4"/>
      <c r="H13332" s="24"/>
      <c r="I13332" s="184"/>
      <c r="J13332" s="182"/>
      <c r="K13332" s="21"/>
      <c r="L13332" s="24"/>
      <c r="M13332" s="185"/>
      <c r="N13332" s="24"/>
      <c r="O13332" s="14"/>
      <c r="P13332" s="14"/>
      <c r="Q13332" s="39"/>
      <c r="R13332" s="545"/>
      <c r="S13332" s="545"/>
      <c r="T13332" s="25"/>
      <c r="U13332" s="25"/>
    </row>
    <row r="13333" spans="2:21">
      <c r="B13333" s="9"/>
      <c r="C13333" s="9"/>
      <c r="D13333" s="9"/>
      <c r="E13333" s="9"/>
      <c r="F13333" s="10"/>
      <c r="G13333" s="4"/>
      <c r="H13333" s="24"/>
      <c r="I13333" s="184"/>
      <c r="J13333" s="182"/>
      <c r="K13333" s="21"/>
      <c r="L13333" s="24"/>
      <c r="M13333" s="185"/>
      <c r="N13333" s="24"/>
      <c r="O13333" s="14"/>
      <c r="P13333" s="14"/>
      <c r="Q13333" s="39"/>
      <c r="R13333" s="545"/>
      <c r="S13333" s="545"/>
      <c r="T13333" s="25"/>
      <c r="U13333" s="25"/>
    </row>
    <row r="13334" spans="2:21">
      <c r="B13334" s="9"/>
      <c r="C13334" s="9"/>
      <c r="D13334" s="9"/>
      <c r="E13334" s="9"/>
      <c r="F13334" s="10"/>
      <c r="G13334" s="4"/>
      <c r="H13334" s="24"/>
      <c r="I13334" s="184"/>
      <c r="J13334" s="182"/>
      <c r="K13334" s="21"/>
      <c r="L13334" s="24"/>
      <c r="M13334" s="185"/>
      <c r="N13334" s="24"/>
      <c r="O13334" s="14"/>
      <c r="P13334" s="14"/>
      <c r="Q13334" s="39"/>
      <c r="R13334" s="545"/>
      <c r="S13334" s="545"/>
      <c r="T13334" s="25"/>
      <c r="U13334" s="25"/>
    </row>
    <row r="13335" spans="2:21">
      <c r="B13335" s="9"/>
      <c r="C13335" s="9"/>
      <c r="D13335" s="9"/>
      <c r="E13335" s="9"/>
      <c r="F13335" s="10"/>
      <c r="G13335" s="4"/>
      <c r="H13335" s="24"/>
      <c r="I13335" s="184"/>
      <c r="J13335" s="182"/>
      <c r="K13335" s="21"/>
      <c r="L13335" s="24"/>
      <c r="M13335" s="185"/>
      <c r="N13335" s="24"/>
      <c r="O13335" s="14"/>
      <c r="P13335" s="14"/>
      <c r="Q13335" s="39"/>
      <c r="R13335" s="545"/>
      <c r="S13335" s="545"/>
      <c r="T13335" s="25"/>
      <c r="U13335" s="25"/>
    </row>
    <row r="13336" spans="2:21">
      <c r="B13336" s="9"/>
      <c r="C13336" s="9"/>
      <c r="D13336" s="9"/>
      <c r="E13336" s="9"/>
      <c r="F13336" s="10"/>
      <c r="G13336" s="4"/>
      <c r="H13336" s="24"/>
      <c r="I13336" s="184"/>
      <c r="J13336" s="182"/>
      <c r="K13336" s="21"/>
      <c r="L13336" s="24"/>
      <c r="M13336" s="185"/>
      <c r="N13336" s="24"/>
      <c r="O13336" s="14"/>
      <c r="P13336" s="14"/>
      <c r="Q13336" s="39"/>
      <c r="R13336" s="545"/>
      <c r="S13336" s="545"/>
      <c r="T13336" s="25"/>
      <c r="U13336" s="25"/>
    </row>
    <row r="13337" spans="2:21">
      <c r="B13337" s="9"/>
      <c r="C13337" s="9"/>
      <c r="D13337" s="9"/>
      <c r="E13337" s="9"/>
      <c r="F13337" s="10"/>
      <c r="G13337" s="4"/>
      <c r="H13337" s="24"/>
      <c r="I13337" s="184"/>
      <c r="J13337" s="182"/>
      <c r="K13337" s="21"/>
      <c r="L13337" s="24"/>
      <c r="M13337" s="185"/>
      <c r="N13337" s="24"/>
      <c r="O13337" s="14"/>
      <c r="P13337" s="14"/>
      <c r="Q13337" s="39"/>
      <c r="R13337" s="545"/>
      <c r="S13337" s="545"/>
      <c r="T13337" s="25"/>
      <c r="U13337" s="25"/>
    </row>
    <row r="13338" spans="2:21">
      <c r="B13338" s="9"/>
      <c r="C13338" s="9"/>
      <c r="D13338" s="9"/>
      <c r="E13338" s="9"/>
      <c r="F13338" s="10"/>
      <c r="G13338" s="4"/>
      <c r="H13338" s="24"/>
      <c r="I13338" s="184"/>
      <c r="J13338" s="182"/>
      <c r="K13338" s="21"/>
      <c r="L13338" s="24"/>
      <c r="M13338" s="185"/>
      <c r="N13338" s="24"/>
      <c r="O13338" s="14"/>
      <c r="P13338" s="14"/>
      <c r="Q13338" s="39"/>
      <c r="R13338" s="545"/>
      <c r="S13338" s="545"/>
      <c r="T13338" s="25"/>
      <c r="U13338" s="25"/>
    </row>
    <row r="13339" spans="2:21">
      <c r="B13339" s="9"/>
      <c r="C13339" s="9"/>
      <c r="D13339" s="9"/>
      <c r="E13339" s="9"/>
      <c r="F13339" s="10"/>
      <c r="G13339" s="4"/>
      <c r="H13339" s="24"/>
      <c r="I13339" s="184"/>
      <c r="J13339" s="182"/>
      <c r="K13339" s="21"/>
      <c r="L13339" s="24"/>
      <c r="M13339" s="185"/>
      <c r="N13339" s="24"/>
      <c r="O13339" s="14"/>
      <c r="P13339" s="14"/>
      <c r="Q13339" s="39"/>
      <c r="R13339" s="545"/>
      <c r="S13339" s="545"/>
      <c r="T13339" s="25"/>
      <c r="U13339" s="25"/>
    </row>
    <row r="13340" spans="2:21">
      <c r="B13340" s="9"/>
      <c r="C13340" s="9"/>
      <c r="D13340" s="9"/>
      <c r="E13340" s="9"/>
      <c r="F13340" s="10"/>
      <c r="G13340" s="4"/>
      <c r="H13340" s="24"/>
      <c r="I13340" s="184"/>
      <c r="J13340" s="182"/>
      <c r="K13340" s="21"/>
      <c r="L13340" s="24"/>
      <c r="M13340" s="185"/>
      <c r="N13340" s="24"/>
      <c r="O13340" s="14"/>
      <c r="P13340" s="14"/>
      <c r="Q13340" s="39"/>
      <c r="R13340" s="545"/>
      <c r="S13340" s="545"/>
      <c r="T13340" s="25"/>
      <c r="U13340" s="25"/>
    </row>
    <row r="13341" spans="2:21">
      <c r="B13341" s="9"/>
      <c r="C13341" s="9"/>
      <c r="D13341" s="9"/>
      <c r="E13341" s="9"/>
      <c r="F13341" s="10"/>
      <c r="G13341" s="4"/>
      <c r="H13341" s="24"/>
      <c r="I13341" s="184"/>
      <c r="J13341" s="182"/>
      <c r="K13341" s="21"/>
      <c r="L13341" s="24"/>
      <c r="M13341" s="185"/>
      <c r="N13341" s="24"/>
      <c r="O13341" s="14"/>
      <c r="P13341" s="14"/>
      <c r="Q13341" s="39"/>
      <c r="R13341" s="545"/>
      <c r="S13341" s="545"/>
      <c r="T13341" s="25"/>
      <c r="U13341" s="25"/>
    </row>
    <row r="13342" spans="2:21">
      <c r="B13342" s="9"/>
      <c r="C13342" s="9"/>
      <c r="D13342" s="9"/>
      <c r="E13342" s="9"/>
      <c r="F13342" s="10"/>
      <c r="G13342" s="4"/>
      <c r="H13342" s="24"/>
      <c r="I13342" s="184"/>
      <c r="J13342" s="182"/>
      <c r="K13342" s="21"/>
      <c r="L13342" s="24"/>
      <c r="M13342" s="185"/>
      <c r="N13342" s="24"/>
      <c r="O13342" s="14"/>
      <c r="P13342" s="14"/>
      <c r="Q13342" s="39"/>
      <c r="R13342" s="545"/>
      <c r="S13342" s="545"/>
      <c r="T13342" s="25"/>
      <c r="U13342" s="25"/>
    </row>
    <row r="13343" spans="2:21">
      <c r="B13343" s="9"/>
      <c r="C13343" s="9"/>
      <c r="D13343" s="9"/>
      <c r="E13343" s="9"/>
      <c r="F13343" s="10"/>
      <c r="G13343" s="4"/>
      <c r="H13343" s="24"/>
      <c r="I13343" s="184"/>
      <c r="J13343" s="182"/>
      <c r="K13343" s="21"/>
      <c r="L13343" s="24"/>
      <c r="M13343" s="185"/>
      <c r="N13343" s="24"/>
      <c r="O13343" s="14"/>
      <c r="P13343" s="14"/>
      <c r="Q13343" s="39"/>
      <c r="R13343" s="545"/>
      <c r="S13343" s="545"/>
      <c r="T13343" s="25"/>
      <c r="U13343" s="25"/>
    </row>
    <row r="13344" spans="2:21">
      <c r="B13344" s="9"/>
      <c r="C13344" s="9"/>
      <c r="D13344" s="9"/>
      <c r="E13344" s="9"/>
      <c r="F13344" s="10"/>
      <c r="G13344" s="4"/>
      <c r="H13344" s="24"/>
      <c r="I13344" s="184"/>
      <c r="J13344" s="182"/>
      <c r="K13344" s="21"/>
      <c r="L13344" s="24"/>
      <c r="M13344" s="185"/>
      <c r="N13344" s="24"/>
      <c r="O13344" s="14"/>
      <c r="P13344" s="14"/>
      <c r="Q13344" s="39"/>
      <c r="R13344" s="545"/>
      <c r="S13344" s="545"/>
      <c r="T13344" s="25"/>
      <c r="U13344" s="25"/>
    </row>
    <row r="13345" spans="2:21">
      <c r="B13345" s="9"/>
      <c r="C13345" s="9"/>
      <c r="D13345" s="9"/>
      <c r="E13345" s="9"/>
      <c r="F13345" s="10"/>
      <c r="G13345" s="4"/>
      <c r="H13345" s="24"/>
      <c r="I13345" s="184"/>
      <c r="J13345" s="182"/>
      <c r="K13345" s="21"/>
      <c r="L13345" s="24"/>
      <c r="M13345" s="185"/>
      <c r="N13345" s="24"/>
      <c r="O13345" s="14"/>
      <c r="P13345" s="14"/>
      <c r="Q13345" s="39"/>
      <c r="R13345" s="545"/>
      <c r="S13345" s="545"/>
      <c r="T13345" s="25"/>
      <c r="U13345" s="25"/>
    </row>
    <row r="13346" spans="2:21">
      <c r="B13346" s="9"/>
      <c r="C13346" s="9"/>
      <c r="D13346" s="9"/>
      <c r="E13346" s="9"/>
      <c r="F13346" s="10"/>
      <c r="G13346" s="4"/>
      <c r="H13346" s="24"/>
      <c r="I13346" s="184"/>
      <c r="J13346" s="182"/>
      <c r="K13346" s="21"/>
      <c r="L13346" s="24"/>
      <c r="M13346" s="185"/>
      <c r="N13346" s="24"/>
      <c r="O13346" s="14"/>
      <c r="P13346" s="14"/>
      <c r="Q13346" s="39"/>
      <c r="R13346" s="545"/>
      <c r="S13346" s="545"/>
      <c r="T13346" s="25"/>
      <c r="U13346" s="25"/>
    </row>
    <row r="13347" spans="2:21">
      <c r="B13347" s="9"/>
      <c r="C13347" s="9"/>
      <c r="D13347" s="9"/>
      <c r="E13347" s="9"/>
      <c r="F13347" s="10"/>
      <c r="G13347" s="4"/>
      <c r="H13347" s="24"/>
      <c r="I13347" s="184"/>
      <c r="J13347" s="182"/>
      <c r="K13347" s="21"/>
      <c r="L13347" s="24"/>
      <c r="M13347" s="185"/>
      <c r="N13347" s="24"/>
      <c r="O13347" s="14"/>
      <c r="P13347" s="14"/>
      <c r="Q13347" s="39"/>
      <c r="R13347" s="545"/>
      <c r="S13347" s="545"/>
      <c r="T13347" s="25"/>
      <c r="U13347" s="25"/>
    </row>
    <row r="13348" spans="2:21">
      <c r="B13348" s="9"/>
      <c r="C13348" s="9"/>
      <c r="D13348" s="9"/>
      <c r="E13348" s="9"/>
      <c r="F13348" s="10"/>
      <c r="G13348" s="4"/>
      <c r="H13348" s="24"/>
      <c r="I13348" s="184"/>
      <c r="J13348" s="182"/>
      <c r="K13348" s="21"/>
      <c r="L13348" s="24"/>
      <c r="M13348" s="185"/>
      <c r="N13348" s="24"/>
      <c r="O13348" s="14"/>
      <c r="P13348" s="14"/>
      <c r="Q13348" s="39"/>
      <c r="R13348" s="545"/>
      <c r="S13348" s="545"/>
      <c r="T13348" s="25"/>
      <c r="U13348" s="25"/>
    </row>
    <row r="13349" spans="2:21">
      <c r="B13349" s="9"/>
      <c r="C13349" s="9"/>
      <c r="D13349" s="9"/>
      <c r="E13349" s="9"/>
      <c r="F13349" s="10"/>
      <c r="G13349" s="4"/>
      <c r="H13349" s="24"/>
      <c r="I13349" s="184"/>
      <c r="J13349" s="182"/>
      <c r="K13349" s="21"/>
      <c r="L13349" s="24"/>
      <c r="M13349" s="185"/>
      <c r="N13349" s="24"/>
      <c r="O13349" s="14"/>
      <c r="P13349" s="14"/>
      <c r="Q13349" s="39"/>
      <c r="R13349" s="545"/>
      <c r="S13349" s="545"/>
      <c r="T13349" s="25"/>
      <c r="U13349" s="25"/>
    </row>
    <row r="13350" spans="2:21">
      <c r="B13350" s="9"/>
      <c r="C13350" s="9"/>
      <c r="D13350" s="9"/>
      <c r="E13350" s="9"/>
      <c r="F13350" s="10"/>
      <c r="G13350" s="4"/>
      <c r="H13350" s="24"/>
      <c r="I13350" s="184"/>
      <c r="J13350" s="182"/>
      <c r="K13350" s="21"/>
      <c r="L13350" s="24"/>
      <c r="M13350" s="185"/>
      <c r="N13350" s="24"/>
      <c r="O13350" s="14"/>
      <c r="P13350" s="14"/>
      <c r="Q13350" s="39"/>
      <c r="R13350" s="545"/>
      <c r="S13350" s="545"/>
      <c r="T13350" s="25"/>
      <c r="U13350" s="25"/>
    </row>
    <row r="13351" spans="2:21">
      <c r="B13351" s="9"/>
      <c r="C13351" s="9"/>
      <c r="D13351" s="9"/>
      <c r="E13351" s="9"/>
      <c r="F13351" s="10"/>
      <c r="G13351" s="4"/>
      <c r="H13351" s="24"/>
      <c r="I13351" s="184"/>
      <c r="J13351" s="182"/>
      <c r="K13351" s="21"/>
      <c r="L13351" s="24"/>
      <c r="M13351" s="185"/>
      <c r="N13351" s="24"/>
      <c r="O13351" s="14"/>
      <c r="P13351" s="14"/>
      <c r="Q13351" s="39"/>
      <c r="R13351" s="545"/>
      <c r="S13351" s="545"/>
      <c r="T13351" s="25"/>
      <c r="U13351" s="25"/>
    </row>
    <row r="13352" spans="2:21">
      <c r="B13352" s="9"/>
      <c r="C13352" s="9"/>
      <c r="D13352" s="9"/>
      <c r="E13352" s="9"/>
      <c r="F13352" s="10"/>
      <c r="G13352" s="4"/>
      <c r="H13352" s="24"/>
      <c r="I13352" s="184"/>
      <c r="J13352" s="182"/>
      <c r="K13352" s="21"/>
      <c r="L13352" s="24"/>
      <c r="M13352" s="185"/>
      <c r="N13352" s="24"/>
      <c r="O13352" s="14"/>
      <c r="P13352" s="14"/>
      <c r="Q13352" s="39"/>
      <c r="R13352" s="545"/>
      <c r="S13352" s="545"/>
      <c r="T13352" s="25"/>
      <c r="U13352" s="25"/>
    </row>
    <row r="13353" spans="2:21">
      <c r="B13353" s="9"/>
      <c r="C13353" s="9"/>
      <c r="D13353" s="9"/>
      <c r="E13353" s="9"/>
      <c r="F13353" s="10"/>
      <c r="G13353" s="4"/>
      <c r="H13353" s="24"/>
      <c r="I13353" s="184"/>
      <c r="J13353" s="182"/>
      <c r="K13353" s="21"/>
      <c r="L13353" s="24"/>
      <c r="M13353" s="185"/>
      <c r="N13353" s="24"/>
      <c r="O13353" s="14"/>
      <c r="P13353" s="14"/>
      <c r="Q13353" s="39"/>
      <c r="R13353" s="545"/>
      <c r="S13353" s="545"/>
      <c r="T13353" s="25"/>
      <c r="U13353" s="25"/>
    </row>
    <row r="13354" spans="2:21">
      <c r="B13354" s="9"/>
      <c r="C13354" s="9"/>
      <c r="D13354" s="9"/>
      <c r="E13354" s="9"/>
      <c r="F13354" s="10"/>
      <c r="G13354" s="4"/>
      <c r="H13354" s="24"/>
      <c r="I13354" s="184"/>
      <c r="J13354" s="182"/>
      <c r="K13354" s="21"/>
      <c r="L13354" s="24"/>
      <c r="M13354" s="185"/>
      <c r="N13354" s="24"/>
      <c r="O13354" s="14"/>
      <c r="P13354" s="14"/>
      <c r="Q13354" s="39"/>
      <c r="R13354" s="545"/>
      <c r="S13354" s="545"/>
      <c r="T13354" s="25"/>
      <c r="U13354" s="25"/>
    </row>
    <row r="13355" spans="2:21">
      <c r="B13355" s="9"/>
      <c r="C13355" s="9"/>
      <c r="D13355" s="9"/>
      <c r="E13355" s="9"/>
      <c r="F13355" s="10"/>
      <c r="G13355" s="4"/>
      <c r="H13355" s="24"/>
      <c r="I13355" s="184"/>
      <c r="J13355" s="182"/>
      <c r="K13355" s="21"/>
      <c r="L13355" s="24"/>
      <c r="M13355" s="185"/>
      <c r="N13355" s="24"/>
      <c r="O13355" s="14"/>
      <c r="P13355" s="14"/>
      <c r="Q13355" s="39"/>
      <c r="R13355" s="545"/>
      <c r="S13355" s="545"/>
      <c r="T13355" s="25"/>
      <c r="U13355" s="25"/>
    </row>
    <row r="13356" spans="2:21">
      <c r="B13356" s="9"/>
      <c r="C13356" s="9"/>
      <c r="D13356" s="9"/>
      <c r="E13356" s="9"/>
      <c r="F13356" s="10"/>
      <c r="G13356" s="4"/>
      <c r="H13356" s="24"/>
      <c r="I13356" s="184"/>
      <c r="J13356" s="182"/>
      <c r="K13356" s="21"/>
      <c r="L13356" s="24"/>
      <c r="M13356" s="185"/>
      <c r="N13356" s="24"/>
      <c r="O13356" s="14"/>
      <c r="P13356" s="14"/>
      <c r="Q13356" s="39"/>
      <c r="R13356" s="545"/>
      <c r="S13356" s="545"/>
      <c r="T13356" s="25"/>
      <c r="U13356" s="25"/>
    </row>
    <row r="13357" spans="2:21">
      <c r="B13357" s="9"/>
      <c r="C13357" s="9"/>
      <c r="D13357" s="9"/>
      <c r="E13357" s="9"/>
      <c r="F13357" s="10"/>
      <c r="G13357" s="4"/>
      <c r="H13357" s="24"/>
      <c r="I13357" s="184"/>
      <c r="J13357" s="182"/>
      <c r="K13357" s="21"/>
      <c r="L13357" s="24"/>
      <c r="M13357" s="185"/>
      <c r="N13357" s="24"/>
      <c r="O13357" s="14"/>
      <c r="P13357" s="14"/>
      <c r="Q13357" s="39"/>
      <c r="R13357" s="545"/>
      <c r="S13357" s="545"/>
      <c r="T13357" s="25"/>
      <c r="U13357" s="25"/>
    </row>
    <row r="13358" spans="2:21">
      <c r="B13358" s="9"/>
      <c r="C13358" s="9"/>
      <c r="D13358" s="9"/>
      <c r="E13358" s="9"/>
      <c r="F13358" s="10"/>
      <c r="G13358" s="4"/>
      <c r="H13358" s="24"/>
      <c r="I13358" s="184"/>
      <c r="J13358" s="182"/>
      <c r="K13358" s="21"/>
      <c r="L13358" s="24"/>
      <c r="M13358" s="185"/>
      <c r="N13358" s="24"/>
      <c r="O13358" s="14"/>
      <c r="P13358" s="14"/>
      <c r="Q13358" s="39"/>
      <c r="R13358" s="545"/>
      <c r="S13358" s="545"/>
      <c r="T13358" s="25"/>
      <c r="U13358" s="25"/>
    </row>
    <row r="13359" spans="2:21">
      <c r="B13359" s="9"/>
      <c r="C13359" s="9"/>
      <c r="D13359" s="9"/>
      <c r="E13359" s="9"/>
      <c r="F13359" s="10"/>
      <c r="G13359" s="4"/>
      <c r="H13359" s="24"/>
      <c r="I13359" s="184"/>
      <c r="J13359" s="182"/>
      <c r="K13359" s="21"/>
      <c r="L13359" s="24"/>
      <c r="M13359" s="185"/>
      <c r="N13359" s="24"/>
      <c r="O13359" s="14"/>
      <c r="P13359" s="14"/>
      <c r="Q13359" s="39"/>
      <c r="R13359" s="545"/>
      <c r="S13359" s="545"/>
      <c r="T13359" s="25"/>
      <c r="U13359" s="25"/>
    </row>
    <row r="13360" spans="2:21">
      <c r="B13360" s="9"/>
      <c r="C13360" s="9"/>
      <c r="D13360" s="9"/>
      <c r="E13360" s="9"/>
      <c r="F13360" s="10"/>
      <c r="G13360" s="4"/>
      <c r="H13360" s="24"/>
      <c r="I13360" s="184"/>
      <c r="J13360" s="182"/>
      <c r="K13360" s="21"/>
      <c r="L13360" s="24"/>
      <c r="M13360" s="185"/>
      <c r="N13360" s="24"/>
      <c r="O13360" s="14"/>
      <c r="P13360" s="14"/>
      <c r="Q13360" s="39"/>
      <c r="R13360" s="545"/>
      <c r="S13360" s="545"/>
      <c r="T13360" s="25"/>
      <c r="U13360" s="25"/>
    </row>
    <row r="13361" spans="2:21">
      <c r="B13361" s="9"/>
      <c r="C13361" s="9"/>
      <c r="D13361" s="9"/>
      <c r="E13361" s="9"/>
      <c r="F13361" s="10"/>
      <c r="G13361" s="4"/>
      <c r="H13361" s="24"/>
      <c r="I13361" s="184"/>
      <c r="J13361" s="182"/>
      <c r="K13361" s="21"/>
      <c r="L13361" s="24"/>
      <c r="M13361" s="185"/>
      <c r="N13361" s="24"/>
      <c r="O13361" s="14"/>
      <c r="P13361" s="14"/>
      <c r="Q13361" s="39"/>
      <c r="R13361" s="545"/>
      <c r="S13361" s="545"/>
      <c r="T13361" s="25"/>
      <c r="U13361" s="25"/>
    </row>
    <row r="13362" spans="2:21">
      <c r="B13362" s="9"/>
      <c r="C13362" s="9"/>
      <c r="D13362" s="9"/>
      <c r="E13362" s="9"/>
      <c r="F13362" s="10"/>
      <c r="G13362" s="4"/>
      <c r="H13362" s="24"/>
      <c r="I13362" s="184"/>
      <c r="J13362" s="182"/>
      <c r="K13362" s="21"/>
      <c r="L13362" s="24"/>
      <c r="M13362" s="185"/>
      <c r="N13362" s="24"/>
      <c r="O13362" s="14"/>
      <c r="P13362" s="14"/>
      <c r="Q13362" s="39"/>
      <c r="R13362" s="545"/>
      <c r="S13362" s="545"/>
      <c r="T13362" s="25"/>
      <c r="U13362" s="25"/>
    </row>
    <row r="13363" spans="2:21">
      <c r="B13363" s="9"/>
      <c r="C13363" s="9"/>
      <c r="D13363" s="9"/>
      <c r="E13363" s="9"/>
      <c r="F13363" s="10"/>
      <c r="G13363" s="4"/>
      <c r="H13363" s="24"/>
      <c r="I13363" s="184"/>
      <c r="J13363" s="182"/>
      <c r="K13363" s="21"/>
      <c r="L13363" s="24"/>
      <c r="M13363" s="185"/>
      <c r="N13363" s="24"/>
      <c r="O13363" s="14"/>
      <c r="P13363" s="14"/>
      <c r="Q13363" s="39"/>
      <c r="R13363" s="545"/>
      <c r="S13363" s="545"/>
      <c r="T13363" s="25"/>
      <c r="U13363" s="25"/>
    </row>
    <row r="13364" spans="2:21">
      <c r="B13364" s="9"/>
      <c r="C13364" s="9"/>
      <c r="D13364" s="9"/>
      <c r="E13364" s="9"/>
      <c r="F13364" s="10"/>
      <c r="G13364" s="4"/>
      <c r="H13364" s="24"/>
      <c r="I13364" s="184"/>
      <c r="J13364" s="182"/>
      <c r="K13364" s="21"/>
      <c r="L13364" s="24"/>
      <c r="M13364" s="185"/>
      <c r="N13364" s="24"/>
      <c r="O13364" s="14"/>
      <c r="P13364" s="14"/>
      <c r="Q13364" s="39"/>
      <c r="R13364" s="545"/>
      <c r="S13364" s="545"/>
      <c r="T13364" s="25"/>
      <c r="U13364" s="25"/>
    </row>
    <row r="13365" spans="2:21">
      <c r="B13365" s="9"/>
      <c r="C13365" s="9"/>
      <c r="D13365" s="9"/>
      <c r="E13365" s="9"/>
      <c r="F13365" s="10"/>
      <c r="G13365" s="4"/>
      <c r="H13365" s="24"/>
      <c r="I13365" s="184"/>
      <c r="J13365" s="182"/>
      <c r="K13365" s="21"/>
      <c r="L13365" s="24"/>
      <c r="M13365" s="185"/>
      <c r="N13365" s="24"/>
      <c r="O13365" s="14"/>
      <c r="P13365" s="14"/>
      <c r="Q13365" s="39"/>
      <c r="R13365" s="545"/>
      <c r="S13365" s="545"/>
      <c r="T13365" s="25"/>
      <c r="U13365" s="25"/>
    </row>
    <row r="13366" spans="2:21">
      <c r="B13366" s="9"/>
      <c r="C13366" s="9"/>
      <c r="D13366" s="9"/>
      <c r="E13366" s="9"/>
      <c r="F13366" s="10"/>
      <c r="G13366" s="4"/>
      <c r="H13366" s="24"/>
      <c r="I13366" s="184"/>
      <c r="J13366" s="182"/>
      <c r="K13366" s="21"/>
      <c r="L13366" s="24"/>
      <c r="M13366" s="185"/>
      <c r="N13366" s="24"/>
      <c r="O13366" s="14"/>
      <c r="P13366" s="14"/>
      <c r="Q13366" s="39"/>
      <c r="R13366" s="545"/>
      <c r="S13366" s="545"/>
      <c r="T13366" s="25"/>
      <c r="U13366" s="25"/>
    </row>
    <row r="13367" spans="2:21">
      <c r="B13367" s="9"/>
      <c r="C13367" s="9"/>
      <c r="D13367" s="9"/>
      <c r="E13367" s="9"/>
      <c r="F13367" s="10"/>
      <c r="G13367" s="4"/>
      <c r="H13367" s="24"/>
      <c r="I13367" s="184"/>
      <c r="J13367" s="182"/>
      <c r="K13367" s="21"/>
      <c r="L13367" s="24"/>
      <c r="M13367" s="185"/>
      <c r="N13367" s="24"/>
      <c r="O13367" s="14"/>
      <c r="P13367" s="14"/>
      <c r="Q13367" s="39"/>
      <c r="R13367" s="545"/>
      <c r="S13367" s="545"/>
      <c r="T13367" s="25"/>
      <c r="U13367" s="25"/>
    </row>
    <row r="13368" spans="2:21">
      <c r="B13368" s="9"/>
      <c r="C13368" s="9"/>
      <c r="D13368" s="9"/>
      <c r="E13368" s="9"/>
      <c r="F13368" s="10"/>
      <c r="G13368" s="4"/>
      <c r="H13368" s="24"/>
      <c r="I13368" s="184"/>
      <c r="J13368" s="182"/>
      <c r="K13368" s="21"/>
      <c r="L13368" s="24"/>
      <c r="M13368" s="185"/>
      <c r="N13368" s="24"/>
      <c r="O13368" s="14"/>
      <c r="P13368" s="14"/>
      <c r="Q13368" s="39"/>
      <c r="R13368" s="545"/>
      <c r="S13368" s="545"/>
      <c r="T13368" s="25"/>
      <c r="U13368" s="25"/>
    </row>
    <row r="13369" spans="2:21">
      <c r="B13369" s="9"/>
      <c r="C13369" s="9"/>
      <c r="D13369" s="9"/>
      <c r="E13369" s="9"/>
      <c r="F13369" s="10"/>
      <c r="G13369" s="4"/>
      <c r="H13369" s="24"/>
      <c r="I13369" s="184"/>
      <c r="J13369" s="182"/>
      <c r="K13369" s="21"/>
      <c r="L13369" s="24"/>
      <c r="M13369" s="185"/>
      <c r="N13369" s="24"/>
      <c r="O13369" s="14"/>
      <c r="P13369" s="14"/>
      <c r="Q13369" s="39"/>
      <c r="R13369" s="545"/>
      <c r="S13369" s="545"/>
      <c r="T13369" s="25"/>
      <c r="U13369" s="25"/>
    </row>
    <row r="13370" spans="2:21">
      <c r="B13370" s="9"/>
      <c r="C13370" s="9"/>
      <c r="D13370" s="9"/>
      <c r="E13370" s="9"/>
      <c r="F13370" s="10"/>
      <c r="G13370" s="4"/>
      <c r="H13370" s="24"/>
      <c r="I13370" s="184"/>
      <c r="J13370" s="182"/>
      <c r="K13370" s="21"/>
      <c r="L13370" s="24"/>
      <c r="M13370" s="185"/>
      <c r="N13370" s="24"/>
      <c r="O13370" s="14"/>
      <c r="P13370" s="14"/>
      <c r="Q13370" s="39"/>
      <c r="R13370" s="545"/>
      <c r="S13370" s="545"/>
      <c r="T13370" s="25"/>
      <c r="U13370" s="25"/>
    </row>
    <row r="13371" spans="2:21">
      <c r="B13371" s="9"/>
      <c r="C13371" s="9"/>
      <c r="D13371" s="9"/>
      <c r="E13371" s="9"/>
      <c r="F13371" s="10"/>
      <c r="G13371" s="4"/>
      <c r="H13371" s="24"/>
      <c r="I13371" s="184"/>
      <c r="J13371" s="182"/>
      <c r="K13371" s="21"/>
      <c r="L13371" s="24"/>
      <c r="M13371" s="185"/>
      <c r="N13371" s="24"/>
      <c r="O13371" s="14"/>
      <c r="P13371" s="14"/>
      <c r="Q13371" s="39"/>
      <c r="R13371" s="545"/>
      <c r="S13371" s="545"/>
      <c r="T13371" s="25"/>
      <c r="U13371" s="25"/>
    </row>
    <row r="13372" spans="2:21">
      <c r="B13372" s="9"/>
      <c r="C13372" s="9"/>
      <c r="D13372" s="9"/>
      <c r="E13372" s="9"/>
      <c r="F13372" s="10"/>
      <c r="G13372" s="4"/>
      <c r="H13372" s="24"/>
      <c r="I13372" s="184"/>
      <c r="J13372" s="182"/>
      <c r="K13372" s="21"/>
      <c r="L13372" s="24"/>
      <c r="M13372" s="185"/>
      <c r="N13372" s="24"/>
      <c r="O13372" s="14"/>
      <c r="P13372" s="14"/>
      <c r="Q13372" s="39"/>
      <c r="R13372" s="545"/>
      <c r="S13372" s="545"/>
      <c r="T13372" s="25"/>
      <c r="U13372" s="25"/>
    </row>
    <row r="13373" spans="2:21">
      <c r="B13373" s="9"/>
      <c r="C13373" s="9"/>
      <c r="D13373" s="9"/>
      <c r="E13373" s="9"/>
      <c r="F13373" s="10"/>
      <c r="G13373" s="4"/>
      <c r="H13373" s="24"/>
      <c r="I13373" s="184"/>
      <c r="J13373" s="182"/>
      <c r="K13373" s="21"/>
      <c r="L13373" s="24"/>
      <c r="M13373" s="185"/>
      <c r="N13373" s="24"/>
      <c r="O13373" s="14"/>
      <c r="P13373" s="14"/>
      <c r="Q13373" s="39"/>
      <c r="R13373" s="545"/>
      <c r="S13373" s="545"/>
      <c r="T13373" s="25"/>
      <c r="U13373" s="25"/>
    </row>
    <row r="13374" spans="2:21">
      <c r="B13374" s="9"/>
      <c r="C13374" s="9"/>
      <c r="D13374" s="9"/>
      <c r="E13374" s="9"/>
      <c r="F13374" s="10"/>
      <c r="G13374" s="4"/>
      <c r="H13374" s="24"/>
      <c r="I13374" s="184"/>
      <c r="J13374" s="182"/>
      <c r="K13374" s="21"/>
      <c r="L13374" s="24"/>
      <c r="M13374" s="185"/>
      <c r="N13374" s="24"/>
      <c r="O13374" s="14"/>
      <c r="P13374" s="14"/>
      <c r="Q13374" s="39"/>
      <c r="R13374" s="545"/>
      <c r="S13374" s="545"/>
      <c r="T13374" s="25"/>
      <c r="U13374" s="25"/>
    </row>
    <row r="13375" spans="2:21">
      <c r="B13375" s="9"/>
      <c r="C13375" s="9"/>
      <c r="D13375" s="9"/>
      <c r="E13375" s="9"/>
      <c r="F13375" s="10"/>
      <c r="G13375" s="4"/>
      <c r="H13375" s="24"/>
      <c r="I13375" s="184"/>
      <c r="J13375" s="182"/>
      <c r="K13375" s="21"/>
      <c r="L13375" s="24"/>
      <c r="M13375" s="185"/>
      <c r="N13375" s="24"/>
      <c r="O13375" s="14"/>
      <c r="P13375" s="14"/>
      <c r="Q13375" s="39"/>
      <c r="R13375" s="545"/>
      <c r="S13375" s="545"/>
      <c r="T13375" s="25"/>
      <c r="U13375" s="25"/>
    </row>
    <row r="13376" spans="2:21">
      <c r="B13376" s="9"/>
      <c r="C13376" s="9"/>
      <c r="D13376" s="9"/>
      <c r="E13376" s="9"/>
      <c r="F13376" s="10"/>
      <c r="G13376" s="4"/>
      <c r="H13376" s="24"/>
      <c r="I13376" s="184"/>
      <c r="J13376" s="182"/>
      <c r="K13376" s="21"/>
      <c r="L13376" s="24"/>
      <c r="M13376" s="185"/>
      <c r="N13376" s="24"/>
      <c r="O13376" s="14"/>
      <c r="P13376" s="14"/>
      <c r="Q13376" s="39"/>
      <c r="R13376" s="545"/>
      <c r="S13376" s="545"/>
      <c r="T13376" s="25"/>
      <c r="U13376" s="25"/>
    </row>
    <row r="13377" spans="2:21">
      <c r="B13377" s="9"/>
      <c r="C13377" s="9"/>
      <c r="D13377" s="9"/>
      <c r="E13377" s="9"/>
      <c r="F13377" s="10"/>
      <c r="G13377" s="4"/>
      <c r="H13377" s="24"/>
      <c r="I13377" s="184"/>
      <c r="J13377" s="182"/>
      <c r="K13377" s="21"/>
      <c r="L13377" s="24"/>
      <c r="M13377" s="185"/>
      <c r="N13377" s="24"/>
      <c r="O13377" s="14"/>
      <c r="P13377" s="14"/>
      <c r="Q13377" s="39"/>
      <c r="R13377" s="545"/>
      <c r="S13377" s="545"/>
      <c r="T13377" s="25"/>
      <c r="U13377" s="25"/>
    </row>
    <row r="13378" spans="2:21">
      <c r="B13378" s="9"/>
      <c r="C13378" s="9"/>
      <c r="D13378" s="9"/>
      <c r="E13378" s="9"/>
      <c r="F13378" s="10"/>
      <c r="G13378" s="4"/>
      <c r="H13378" s="24"/>
      <c r="I13378" s="184"/>
      <c r="J13378" s="182"/>
      <c r="K13378" s="21"/>
      <c r="L13378" s="24"/>
      <c r="M13378" s="185"/>
      <c r="N13378" s="24"/>
      <c r="O13378" s="14"/>
      <c r="P13378" s="14"/>
      <c r="Q13378" s="39"/>
      <c r="R13378" s="545"/>
      <c r="S13378" s="545"/>
      <c r="T13378" s="25"/>
      <c r="U13378" s="25"/>
    </row>
    <row r="13379" spans="2:21">
      <c r="B13379" s="9"/>
      <c r="C13379" s="9"/>
      <c r="D13379" s="9"/>
      <c r="E13379" s="9"/>
      <c r="F13379" s="10"/>
      <c r="G13379" s="4"/>
      <c r="H13379" s="24"/>
      <c r="I13379" s="184"/>
      <c r="J13379" s="182"/>
      <c r="K13379" s="21"/>
      <c r="L13379" s="24"/>
      <c r="M13379" s="185"/>
      <c r="N13379" s="24"/>
      <c r="O13379" s="14"/>
      <c r="P13379" s="14"/>
      <c r="Q13379" s="39"/>
      <c r="R13379" s="545"/>
      <c r="S13379" s="545"/>
      <c r="T13379" s="25"/>
      <c r="U13379" s="25"/>
    </row>
    <row r="13380" spans="2:21">
      <c r="B13380" s="9"/>
      <c r="C13380" s="9"/>
      <c r="D13380" s="9"/>
      <c r="E13380" s="9"/>
      <c r="F13380" s="10"/>
      <c r="G13380" s="4"/>
      <c r="H13380" s="24"/>
      <c r="I13380" s="184"/>
      <c r="J13380" s="182"/>
      <c r="K13380" s="21"/>
      <c r="L13380" s="24"/>
      <c r="M13380" s="185"/>
      <c r="N13380" s="24"/>
      <c r="O13380" s="14"/>
      <c r="P13380" s="14"/>
      <c r="Q13380" s="39"/>
      <c r="R13380" s="545"/>
      <c r="S13380" s="545"/>
      <c r="T13380" s="25"/>
      <c r="U13380" s="25"/>
    </row>
    <row r="13381" spans="2:21">
      <c r="B13381" s="9"/>
      <c r="C13381" s="9"/>
      <c r="D13381" s="9"/>
      <c r="E13381" s="9"/>
      <c r="F13381" s="10"/>
      <c r="G13381" s="4"/>
      <c r="H13381" s="24"/>
      <c r="I13381" s="184"/>
      <c r="J13381" s="182"/>
      <c r="K13381" s="21"/>
      <c r="L13381" s="24"/>
      <c r="M13381" s="185"/>
      <c r="N13381" s="24"/>
      <c r="O13381" s="14"/>
      <c r="P13381" s="14"/>
      <c r="Q13381" s="39"/>
      <c r="R13381" s="545"/>
      <c r="S13381" s="545"/>
      <c r="T13381" s="25"/>
      <c r="U13381" s="25"/>
    </row>
    <row r="13382" spans="2:21">
      <c r="B13382" s="9"/>
      <c r="C13382" s="9"/>
      <c r="D13382" s="9"/>
      <c r="E13382" s="9"/>
      <c r="F13382" s="10"/>
      <c r="G13382" s="4"/>
      <c r="H13382" s="24"/>
      <c r="I13382" s="184"/>
      <c r="J13382" s="182"/>
      <c r="K13382" s="21"/>
      <c r="L13382" s="24"/>
      <c r="M13382" s="185"/>
      <c r="N13382" s="24"/>
      <c r="O13382" s="14"/>
      <c r="P13382" s="14"/>
      <c r="Q13382" s="39"/>
      <c r="R13382" s="545"/>
      <c r="S13382" s="545"/>
      <c r="T13382" s="25"/>
      <c r="U13382" s="25"/>
    </row>
    <row r="13383" spans="2:21">
      <c r="B13383" s="9"/>
      <c r="C13383" s="9"/>
      <c r="D13383" s="9"/>
      <c r="E13383" s="9"/>
      <c r="F13383" s="10"/>
      <c r="G13383" s="4"/>
      <c r="H13383" s="24"/>
      <c r="I13383" s="184"/>
      <c r="J13383" s="182"/>
      <c r="K13383" s="21"/>
      <c r="L13383" s="24"/>
      <c r="M13383" s="185"/>
      <c r="N13383" s="24"/>
      <c r="O13383" s="14"/>
      <c r="P13383" s="14"/>
      <c r="Q13383" s="39"/>
      <c r="R13383" s="545"/>
      <c r="S13383" s="545"/>
      <c r="T13383" s="25"/>
      <c r="U13383" s="25"/>
    </row>
    <row r="13384" spans="2:21">
      <c r="B13384" s="9"/>
      <c r="C13384" s="9"/>
      <c r="D13384" s="9"/>
      <c r="E13384" s="9"/>
      <c r="F13384" s="10"/>
      <c r="G13384" s="4"/>
      <c r="H13384" s="24"/>
      <c r="I13384" s="184"/>
      <c r="J13384" s="182"/>
      <c r="K13384" s="21"/>
      <c r="L13384" s="24"/>
      <c r="M13384" s="185"/>
      <c r="N13384" s="24"/>
      <c r="O13384" s="14"/>
      <c r="P13384" s="14"/>
      <c r="Q13384" s="39"/>
      <c r="R13384" s="545"/>
      <c r="S13384" s="545"/>
      <c r="T13384" s="25"/>
      <c r="U13384" s="25"/>
    </row>
    <row r="13385" spans="2:21">
      <c r="B13385" s="9"/>
      <c r="C13385" s="9"/>
      <c r="D13385" s="9"/>
      <c r="E13385" s="9"/>
      <c r="F13385" s="10"/>
      <c r="G13385" s="4"/>
      <c r="H13385" s="24"/>
      <c r="I13385" s="184"/>
      <c r="J13385" s="182"/>
      <c r="K13385" s="21"/>
      <c r="L13385" s="24"/>
      <c r="M13385" s="185"/>
      <c r="N13385" s="24"/>
      <c r="O13385" s="14"/>
      <c r="P13385" s="14"/>
      <c r="Q13385" s="39"/>
      <c r="R13385" s="545"/>
      <c r="S13385" s="545"/>
      <c r="T13385" s="25"/>
      <c r="U13385" s="25"/>
    </row>
    <row r="13386" spans="2:21">
      <c r="B13386" s="9"/>
      <c r="C13386" s="9"/>
      <c r="D13386" s="9"/>
      <c r="E13386" s="9"/>
      <c r="F13386" s="10"/>
      <c r="G13386" s="4"/>
      <c r="H13386" s="24"/>
      <c r="I13386" s="184"/>
      <c r="J13386" s="182"/>
      <c r="K13386" s="21"/>
      <c r="L13386" s="24"/>
      <c r="M13386" s="185"/>
      <c r="N13386" s="24"/>
      <c r="O13386" s="14"/>
      <c r="P13386" s="14"/>
      <c r="Q13386" s="39"/>
      <c r="R13386" s="545"/>
      <c r="S13386" s="545"/>
      <c r="T13386" s="25"/>
      <c r="U13386" s="25"/>
    </row>
    <row r="13387" spans="2:21">
      <c r="B13387" s="9"/>
      <c r="C13387" s="9"/>
      <c r="D13387" s="9"/>
      <c r="E13387" s="9"/>
      <c r="F13387" s="10"/>
      <c r="G13387" s="4"/>
      <c r="H13387" s="24"/>
      <c r="I13387" s="184"/>
      <c r="J13387" s="182"/>
      <c r="K13387" s="21"/>
      <c r="L13387" s="24"/>
      <c r="M13387" s="185"/>
      <c r="N13387" s="24"/>
      <c r="O13387" s="14"/>
      <c r="P13387" s="14"/>
      <c r="Q13387" s="39"/>
      <c r="R13387" s="545"/>
      <c r="S13387" s="545"/>
      <c r="T13387" s="25"/>
      <c r="U13387" s="25"/>
    </row>
    <row r="13388" spans="2:21">
      <c r="B13388" s="9"/>
      <c r="C13388" s="9"/>
      <c r="D13388" s="9"/>
      <c r="E13388" s="9"/>
      <c r="F13388" s="10"/>
      <c r="G13388" s="4"/>
      <c r="H13388" s="24"/>
      <c r="I13388" s="184"/>
      <c r="J13388" s="182"/>
      <c r="K13388" s="21"/>
      <c r="L13388" s="24"/>
      <c r="M13388" s="185"/>
      <c r="N13388" s="24"/>
      <c r="O13388" s="14"/>
      <c r="P13388" s="14"/>
      <c r="Q13388" s="39"/>
      <c r="R13388" s="545"/>
      <c r="S13388" s="545"/>
      <c r="T13388" s="25"/>
      <c r="U13388" s="25"/>
    </row>
    <row r="13389" spans="2:21">
      <c r="B13389" s="9"/>
      <c r="C13389" s="9"/>
      <c r="D13389" s="9"/>
      <c r="E13389" s="9"/>
      <c r="F13389" s="10"/>
      <c r="G13389" s="4"/>
      <c r="H13389" s="24"/>
      <c r="I13389" s="184"/>
      <c r="J13389" s="182"/>
      <c r="K13389" s="21"/>
      <c r="L13389" s="24"/>
      <c r="M13389" s="185"/>
      <c r="N13389" s="24"/>
      <c r="O13389" s="14"/>
      <c r="P13389" s="14"/>
      <c r="Q13389" s="39"/>
      <c r="R13389" s="545"/>
      <c r="S13389" s="545"/>
      <c r="T13389" s="25"/>
      <c r="U13389" s="25"/>
    </row>
    <row r="13390" spans="2:21">
      <c r="B13390" s="9"/>
      <c r="C13390" s="9"/>
      <c r="D13390" s="9"/>
      <c r="E13390" s="9"/>
      <c r="F13390" s="10"/>
      <c r="G13390" s="4"/>
      <c r="H13390" s="24"/>
      <c r="I13390" s="184"/>
      <c r="J13390" s="182"/>
      <c r="K13390" s="21"/>
      <c r="L13390" s="24"/>
      <c r="M13390" s="185"/>
      <c r="N13390" s="24"/>
      <c r="O13390" s="14"/>
      <c r="P13390" s="14"/>
      <c r="Q13390" s="39"/>
      <c r="R13390" s="545"/>
      <c r="S13390" s="545"/>
      <c r="T13390" s="25"/>
      <c r="U13390" s="25"/>
    </row>
    <row r="13391" spans="2:21">
      <c r="B13391" s="9"/>
      <c r="C13391" s="9"/>
      <c r="D13391" s="9"/>
      <c r="E13391" s="9"/>
      <c r="F13391" s="10"/>
      <c r="G13391" s="4"/>
      <c r="H13391" s="24"/>
      <c r="I13391" s="184"/>
      <c r="J13391" s="182"/>
      <c r="K13391" s="21"/>
      <c r="L13391" s="24"/>
      <c r="M13391" s="185"/>
      <c r="N13391" s="24"/>
      <c r="O13391" s="14"/>
      <c r="P13391" s="14"/>
      <c r="Q13391" s="39"/>
      <c r="R13391" s="545"/>
      <c r="S13391" s="545"/>
      <c r="T13391" s="25"/>
      <c r="U13391" s="25"/>
    </row>
    <row r="13392" spans="2:21">
      <c r="B13392" s="9"/>
      <c r="C13392" s="9"/>
      <c r="D13392" s="9"/>
      <c r="E13392" s="9"/>
      <c r="F13392" s="10"/>
      <c r="G13392" s="4"/>
      <c r="H13392" s="24"/>
      <c r="I13392" s="184"/>
      <c r="J13392" s="182"/>
      <c r="K13392" s="21"/>
      <c r="L13392" s="24"/>
      <c r="M13392" s="185"/>
      <c r="N13392" s="24"/>
      <c r="O13392" s="14"/>
      <c r="P13392" s="14"/>
      <c r="Q13392" s="39"/>
      <c r="R13392" s="545"/>
      <c r="S13392" s="545"/>
      <c r="T13392" s="25"/>
      <c r="U13392" s="25"/>
    </row>
    <row r="13393" spans="2:21">
      <c r="B13393" s="9"/>
      <c r="C13393" s="9"/>
      <c r="D13393" s="9"/>
      <c r="E13393" s="9"/>
      <c r="F13393" s="10"/>
      <c r="G13393" s="4"/>
      <c r="H13393" s="24"/>
      <c r="I13393" s="184"/>
      <c r="J13393" s="182"/>
      <c r="K13393" s="21"/>
      <c r="L13393" s="24"/>
      <c r="M13393" s="185"/>
      <c r="N13393" s="24"/>
      <c r="O13393" s="14"/>
      <c r="P13393" s="14"/>
      <c r="Q13393" s="39"/>
      <c r="R13393" s="545"/>
      <c r="S13393" s="545"/>
      <c r="T13393" s="25"/>
      <c r="U13393" s="25"/>
    </row>
    <row r="13394" spans="2:21">
      <c r="B13394" s="9"/>
      <c r="C13394" s="9"/>
      <c r="D13394" s="9"/>
      <c r="E13394" s="9"/>
      <c r="F13394" s="10"/>
      <c r="G13394" s="4"/>
      <c r="H13394" s="24"/>
      <c r="I13394" s="184"/>
      <c r="J13394" s="182"/>
      <c r="K13394" s="21"/>
      <c r="L13394" s="24"/>
      <c r="M13394" s="185"/>
      <c r="N13394" s="24"/>
      <c r="O13394" s="14"/>
      <c r="P13394" s="14"/>
      <c r="Q13394" s="39"/>
      <c r="R13394" s="545"/>
      <c r="S13394" s="545"/>
      <c r="T13394" s="25"/>
      <c r="U13394" s="25"/>
    </row>
    <row r="13395" spans="2:21">
      <c r="B13395" s="9"/>
      <c r="C13395" s="9"/>
      <c r="D13395" s="9"/>
      <c r="E13395" s="9"/>
      <c r="F13395" s="10"/>
      <c r="G13395" s="4"/>
      <c r="H13395" s="24"/>
      <c r="I13395" s="184"/>
      <c r="J13395" s="182"/>
      <c r="K13395" s="21"/>
      <c r="L13395" s="24"/>
      <c r="M13395" s="185"/>
      <c r="N13395" s="24"/>
      <c r="O13395" s="14"/>
      <c r="P13395" s="14"/>
      <c r="Q13395" s="39"/>
      <c r="R13395" s="545"/>
      <c r="S13395" s="545"/>
      <c r="T13395" s="25"/>
      <c r="U13395" s="25"/>
    </row>
    <row r="13396" spans="2:21">
      <c r="B13396" s="9"/>
      <c r="C13396" s="9"/>
      <c r="D13396" s="9"/>
      <c r="E13396" s="9"/>
      <c r="F13396" s="10"/>
      <c r="G13396" s="4"/>
      <c r="H13396" s="24"/>
      <c r="I13396" s="184"/>
      <c r="J13396" s="182"/>
      <c r="K13396" s="21"/>
      <c r="L13396" s="24"/>
      <c r="M13396" s="185"/>
      <c r="N13396" s="24"/>
      <c r="O13396" s="14"/>
      <c r="P13396" s="14"/>
      <c r="Q13396" s="39"/>
      <c r="R13396" s="545"/>
      <c r="S13396" s="545"/>
      <c r="T13396" s="25"/>
      <c r="U13396" s="25"/>
    </row>
    <row r="13397" spans="2:21">
      <c r="B13397" s="9"/>
      <c r="C13397" s="9"/>
      <c r="D13397" s="9"/>
      <c r="E13397" s="9"/>
      <c r="F13397" s="10"/>
      <c r="G13397" s="4"/>
      <c r="H13397" s="24"/>
      <c r="I13397" s="184"/>
      <c r="J13397" s="182"/>
      <c r="K13397" s="21"/>
      <c r="L13397" s="24"/>
      <c r="M13397" s="185"/>
      <c r="N13397" s="24"/>
      <c r="O13397" s="14"/>
      <c r="P13397" s="14"/>
      <c r="Q13397" s="39"/>
      <c r="R13397" s="545"/>
      <c r="S13397" s="545"/>
      <c r="T13397" s="25"/>
      <c r="U13397" s="25"/>
    </row>
    <row r="13398" spans="2:21">
      <c r="B13398" s="9"/>
      <c r="C13398" s="9"/>
      <c r="D13398" s="9"/>
      <c r="E13398" s="9"/>
      <c r="F13398" s="10"/>
      <c r="G13398" s="4"/>
      <c r="H13398" s="24"/>
      <c r="I13398" s="184"/>
      <c r="J13398" s="182"/>
      <c r="K13398" s="21"/>
      <c r="L13398" s="24"/>
      <c r="M13398" s="185"/>
      <c r="N13398" s="24"/>
      <c r="O13398" s="14"/>
      <c r="P13398" s="14"/>
      <c r="Q13398" s="39"/>
      <c r="R13398" s="545"/>
      <c r="S13398" s="545"/>
      <c r="T13398" s="25"/>
      <c r="U13398" s="25"/>
    </row>
    <row r="13399" spans="2:21">
      <c r="B13399" s="9"/>
      <c r="C13399" s="9"/>
      <c r="D13399" s="9"/>
      <c r="E13399" s="9"/>
      <c r="F13399" s="10"/>
      <c r="G13399" s="4"/>
      <c r="H13399" s="24"/>
      <c r="I13399" s="184"/>
      <c r="J13399" s="182"/>
      <c r="K13399" s="21"/>
      <c r="L13399" s="24"/>
      <c r="M13399" s="185"/>
      <c r="N13399" s="24"/>
      <c r="O13399" s="14"/>
      <c r="P13399" s="14"/>
      <c r="Q13399" s="39"/>
      <c r="R13399" s="545"/>
      <c r="S13399" s="545"/>
      <c r="T13399" s="25"/>
      <c r="U13399" s="25"/>
    </row>
    <row r="13400" spans="2:21">
      <c r="B13400" s="9"/>
      <c r="C13400" s="9"/>
      <c r="D13400" s="9"/>
      <c r="E13400" s="9"/>
      <c r="F13400" s="10"/>
      <c r="G13400" s="4"/>
      <c r="H13400" s="24"/>
      <c r="I13400" s="184"/>
      <c r="J13400" s="182"/>
      <c r="K13400" s="21"/>
      <c r="L13400" s="24"/>
      <c r="M13400" s="185"/>
      <c r="N13400" s="24"/>
      <c r="O13400" s="14"/>
      <c r="P13400" s="14"/>
      <c r="Q13400" s="39"/>
      <c r="R13400" s="545"/>
      <c r="S13400" s="545"/>
      <c r="T13400" s="25"/>
      <c r="U13400" s="25"/>
    </row>
    <row r="13401" spans="2:21">
      <c r="B13401" s="9"/>
      <c r="C13401" s="9"/>
      <c r="D13401" s="9"/>
      <c r="E13401" s="9"/>
      <c r="F13401" s="10"/>
      <c r="G13401" s="4"/>
      <c r="H13401" s="24"/>
      <c r="I13401" s="184"/>
      <c r="J13401" s="182"/>
      <c r="K13401" s="21"/>
      <c r="L13401" s="24"/>
      <c r="M13401" s="185"/>
      <c r="N13401" s="24"/>
      <c r="O13401" s="14"/>
      <c r="P13401" s="14"/>
      <c r="Q13401" s="39"/>
      <c r="R13401" s="545"/>
      <c r="S13401" s="545"/>
      <c r="T13401" s="25"/>
      <c r="U13401" s="25"/>
    </row>
    <row r="13402" spans="2:21">
      <c r="B13402" s="9"/>
      <c r="C13402" s="9"/>
      <c r="D13402" s="9"/>
      <c r="E13402" s="9"/>
      <c r="F13402" s="10"/>
      <c r="G13402" s="4"/>
      <c r="H13402" s="24"/>
      <c r="I13402" s="184"/>
      <c r="J13402" s="182"/>
      <c r="K13402" s="21"/>
      <c r="L13402" s="24"/>
      <c r="M13402" s="185"/>
      <c r="N13402" s="24"/>
      <c r="O13402" s="14"/>
      <c r="P13402" s="14"/>
      <c r="Q13402" s="39"/>
      <c r="R13402" s="545"/>
      <c r="S13402" s="545"/>
      <c r="T13402" s="25"/>
      <c r="U13402" s="25"/>
    </row>
    <row r="13403" spans="2:21">
      <c r="B13403" s="9"/>
      <c r="C13403" s="9"/>
      <c r="D13403" s="9"/>
      <c r="E13403" s="9"/>
      <c r="F13403" s="10"/>
      <c r="G13403" s="4"/>
      <c r="H13403" s="24"/>
      <c r="I13403" s="184"/>
      <c r="J13403" s="182"/>
      <c r="K13403" s="21"/>
      <c r="L13403" s="24"/>
      <c r="M13403" s="185"/>
      <c r="N13403" s="24"/>
      <c r="O13403" s="14"/>
      <c r="P13403" s="14"/>
      <c r="Q13403" s="39"/>
      <c r="R13403" s="545"/>
      <c r="S13403" s="545"/>
      <c r="T13403" s="25"/>
      <c r="U13403" s="25"/>
    </row>
    <row r="13404" spans="2:21">
      <c r="B13404" s="9"/>
      <c r="C13404" s="9"/>
      <c r="D13404" s="9"/>
      <c r="E13404" s="9"/>
      <c r="F13404" s="10"/>
      <c r="G13404" s="4"/>
      <c r="H13404" s="24"/>
      <c r="I13404" s="184"/>
      <c r="J13404" s="182"/>
      <c r="K13404" s="21"/>
      <c r="L13404" s="24"/>
      <c r="M13404" s="185"/>
      <c r="N13404" s="24"/>
      <c r="O13404" s="14"/>
      <c r="P13404" s="14"/>
      <c r="Q13404" s="39"/>
      <c r="R13404" s="545"/>
      <c r="S13404" s="545"/>
      <c r="T13404" s="25"/>
      <c r="U13404" s="25"/>
    </row>
    <row r="13405" spans="2:21">
      <c r="B13405" s="9"/>
      <c r="C13405" s="9"/>
      <c r="D13405" s="9"/>
      <c r="E13405" s="9"/>
      <c r="F13405" s="10"/>
      <c r="G13405" s="4"/>
      <c r="H13405" s="24"/>
      <c r="I13405" s="184"/>
      <c r="J13405" s="182"/>
      <c r="K13405" s="21"/>
      <c r="L13405" s="24"/>
      <c r="M13405" s="185"/>
      <c r="N13405" s="24"/>
      <c r="O13405" s="14"/>
      <c r="P13405" s="14"/>
      <c r="Q13405" s="39"/>
      <c r="R13405" s="545"/>
      <c r="S13405" s="545"/>
      <c r="T13405" s="25"/>
      <c r="U13405" s="25"/>
    </row>
    <row r="13406" spans="2:21">
      <c r="B13406" s="9"/>
      <c r="C13406" s="9"/>
      <c r="D13406" s="9"/>
      <c r="E13406" s="9"/>
      <c r="F13406" s="10"/>
      <c r="G13406" s="4"/>
      <c r="H13406" s="24"/>
      <c r="I13406" s="184"/>
      <c r="J13406" s="182"/>
      <c r="K13406" s="21"/>
      <c r="L13406" s="24"/>
      <c r="M13406" s="185"/>
      <c r="N13406" s="24"/>
      <c r="O13406" s="14"/>
      <c r="P13406" s="14"/>
      <c r="Q13406" s="39"/>
      <c r="R13406" s="545"/>
      <c r="S13406" s="545"/>
      <c r="T13406" s="25"/>
      <c r="U13406" s="25"/>
    </row>
    <row r="13407" spans="2:21">
      <c r="B13407" s="9"/>
      <c r="C13407" s="9"/>
      <c r="D13407" s="9"/>
      <c r="E13407" s="9"/>
      <c r="F13407" s="10"/>
      <c r="G13407" s="4"/>
      <c r="H13407" s="24"/>
      <c r="I13407" s="184"/>
      <c r="J13407" s="182"/>
      <c r="K13407" s="21"/>
      <c r="L13407" s="24"/>
      <c r="M13407" s="185"/>
      <c r="N13407" s="24"/>
      <c r="O13407" s="14"/>
      <c r="P13407" s="14"/>
      <c r="Q13407" s="39"/>
      <c r="R13407" s="545"/>
      <c r="S13407" s="545"/>
      <c r="T13407" s="25"/>
      <c r="U13407" s="25"/>
    </row>
    <row r="13408" spans="2:21">
      <c r="B13408" s="9"/>
      <c r="C13408" s="9"/>
      <c r="D13408" s="9"/>
      <c r="E13408" s="9"/>
      <c r="F13408" s="10"/>
      <c r="G13408" s="4"/>
      <c r="H13408" s="24"/>
      <c r="I13408" s="184"/>
      <c r="J13408" s="182"/>
      <c r="K13408" s="21"/>
      <c r="L13408" s="24"/>
      <c r="M13408" s="185"/>
      <c r="N13408" s="24"/>
      <c r="O13408" s="14"/>
      <c r="P13408" s="14"/>
      <c r="Q13408" s="39"/>
      <c r="R13408" s="545"/>
      <c r="S13408" s="545"/>
      <c r="T13408" s="25"/>
      <c r="U13408" s="25"/>
    </row>
    <row r="13409" spans="2:21">
      <c r="B13409" s="9"/>
      <c r="C13409" s="9"/>
      <c r="D13409" s="9"/>
      <c r="E13409" s="9"/>
      <c r="F13409" s="10"/>
      <c r="G13409" s="4"/>
      <c r="H13409" s="24"/>
      <c r="I13409" s="184"/>
      <c r="J13409" s="182"/>
      <c r="K13409" s="21"/>
      <c r="L13409" s="24"/>
      <c r="M13409" s="185"/>
      <c r="N13409" s="24"/>
      <c r="O13409" s="14"/>
      <c r="P13409" s="14"/>
      <c r="Q13409" s="39"/>
      <c r="R13409" s="545"/>
      <c r="S13409" s="545"/>
      <c r="T13409" s="25"/>
      <c r="U13409" s="25"/>
    </row>
    <row r="13410" spans="2:21">
      <c r="B13410" s="9"/>
      <c r="C13410" s="9"/>
      <c r="D13410" s="9"/>
      <c r="E13410" s="9"/>
      <c r="F13410" s="10"/>
      <c r="G13410" s="4"/>
      <c r="H13410" s="24"/>
      <c r="I13410" s="184"/>
      <c r="J13410" s="182"/>
      <c r="K13410" s="21"/>
      <c r="L13410" s="24"/>
      <c r="M13410" s="185"/>
      <c r="N13410" s="24"/>
      <c r="O13410" s="14"/>
      <c r="P13410" s="14"/>
      <c r="Q13410" s="39"/>
      <c r="R13410" s="545"/>
      <c r="S13410" s="545"/>
      <c r="T13410" s="25"/>
      <c r="U13410" s="25"/>
    </row>
    <row r="13411" spans="2:21">
      <c r="B13411" s="9"/>
      <c r="C13411" s="9"/>
      <c r="D13411" s="9"/>
      <c r="E13411" s="9"/>
      <c r="F13411" s="10"/>
      <c r="G13411" s="4"/>
      <c r="H13411" s="24"/>
      <c r="I13411" s="184"/>
      <c r="J13411" s="182"/>
      <c r="K13411" s="21"/>
      <c r="L13411" s="24"/>
      <c r="M13411" s="185"/>
      <c r="N13411" s="24"/>
      <c r="O13411" s="14"/>
      <c r="P13411" s="14"/>
      <c r="Q13411" s="39"/>
      <c r="R13411" s="545"/>
      <c r="S13411" s="545"/>
      <c r="T13411" s="25"/>
      <c r="U13411" s="25"/>
    </row>
    <row r="13412" spans="2:21">
      <c r="B13412" s="9"/>
      <c r="C13412" s="9"/>
      <c r="D13412" s="9"/>
      <c r="E13412" s="9"/>
      <c r="F13412" s="10"/>
      <c r="G13412" s="4"/>
      <c r="H13412" s="24"/>
      <c r="I13412" s="184"/>
      <c r="J13412" s="182"/>
      <c r="K13412" s="21"/>
      <c r="L13412" s="24"/>
      <c r="M13412" s="185"/>
      <c r="N13412" s="24"/>
      <c r="O13412" s="14"/>
      <c r="P13412" s="14"/>
      <c r="Q13412" s="39"/>
      <c r="R13412" s="545"/>
      <c r="S13412" s="545"/>
      <c r="T13412" s="25"/>
      <c r="U13412" s="25"/>
    </row>
    <row r="13413" spans="2:21">
      <c r="B13413" s="9"/>
      <c r="C13413" s="9"/>
      <c r="D13413" s="9"/>
      <c r="E13413" s="9"/>
      <c r="F13413" s="10"/>
      <c r="G13413" s="4"/>
      <c r="H13413" s="24"/>
      <c r="I13413" s="184"/>
      <c r="J13413" s="182"/>
      <c r="K13413" s="21"/>
      <c r="L13413" s="24"/>
      <c r="M13413" s="185"/>
      <c r="N13413" s="24"/>
      <c r="O13413" s="14"/>
      <c r="P13413" s="14"/>
      <c r="Q13413" s="39"/>
      <c r="R13413" s="545"/>
      <c r="S13413" s="545"/>
      <c r="T13413" s="25"/>
      <c r="U13413" s="25"/>
    </row>
    <row r="13414" spans="2:21">
      <c r="B13414" s="9"/>
      <c r="C13414" s="9"/>
      <c r="D13414" s="9"/>
      <c r="E13414" s="9"/>
      <c r="F13414" s="10"/>
      <c r="G13414" s="4"/>
      <c r="H13414" s="24"/>
      <c r="I13414" s="184"/>
      <c r="J13414" s="182"/>
      <c r="K13414" s="21"/>
      <c r="L13414" s="24"/>
      <c r="M13414" s="185"/>
      <c r="N13414" s="24"/>
      <c r="O13414" s="14"/>
      <c r="P13414" s="14"/>
      <c r="Q13414" s="39"/>
      <c r="R13414" s="545"/>
      <c r="S13414" s="545"/>
      <c r="T13414" s="25"/>
      <c r="U13414" s="25"/>
    </row>
    <row r="13415" spans="2:21">
      <c r="B13415" s="9"/>
      <c r="C13415" s="9"/>
      <c r="D13415" s="9"/>
      <c r="E13415" s="9"/>
      <c r="F13415" s="10"/>
      <c r="G13415" s="4"/>
      <c r="H13415" s="24"/>
      <c r="I13415" s="184"/>
      <c r="J13415" s="182"/>
      <c r="K13415" s="21"/>
      <c r="L13415" s="24"/>
      <c r="M13415" s="185"/>
      <c r="N13415" s="24"/>
      <c r="O13415" s="14"/>
      <c r="P13415" s="14"/>
      <c r="Q13415" s="39"/>
      <c r="R13415" s="545"/>
      <c r="S13415" s="545"/>
      <c r="T13415" s="25"/>
      <c r="U13415" s="25"/>
    </row>
    <row r="13416" spans="2:21">
      <c r="B13416" s="9"/>
      <c r="C13416" s="9"/>
      <c r="D13416" s="9"/>
      <c r="E13416" s="9"/>
      <c r="F13416" s="10"/>
      <c r="G13416" s="4"/>
      <c r="H13416" s="24"/>
      <c r="I13416" s="184"/>
      <c r="J13416" s="182"/>
      <c r="K13416" s="21"/>
      <c r="L13416" s="24"/>
      <c r="M13416" s="185"/>
      <c r="N13416" s="24"/>
      <c r="O13416" s="14"/>
      <c r="P13416" s="14"/>
      <c r="Q13416" s="39"/>
      <c r="R13416" s="545"/>
      <c r="S13416" s="545"/>
      <c r="T13416" s="25"/>
      <c r="U13416" s="25"/>
    </row>
    <row r="13417" spans="2:21">
      <c r="B13417" s="9"/>
      <c r="C13417" s="9"/>
      <c r="D13417" s="9"/>
      <c r="E13417" s="9"/>
      <c r="F13417" s="10"/>
      <c r="G13417" s="4"/>
      <c r="H13417" s="24"/>
      <c r="I13417" s="184"/>
      <c r="J13417" s="182"/>
      <c r="K13417" s="21"/>
      <c r="L13417" s="24"/>
      <c r="M13417" s="185"/>
      <c r="N13417" s="24"/>
      <c r="O13417" s="14"/>
      <c r="P13417" s="14"/>
      <c r="Q13417" s="39"/>
      <c r="R13417" s="545"/>
      <c r="S13417" s="545"/>
      <c r="T13417" s="25"/>
      <c r="U13417" s="25"/>
    </row>
    <row r="13418" spans="2:21">
      <c r="B13418" s="9"/>
      <c r="C13418" s="9"/>
      <c r="D13418" s="9"/>
      <c r="E13418" s="9"/>
      <c r="F13418" s="10"/>
      <c r="G13418" s="4"/>
      <c r="H13418" s="24"/>
      <c r="I13418" s="184"/>
      <c r="J13418" s="182"/>
      <c r="K13418" s="21"/>
      <c r="L13418" s="24"/>
      <c r="M13418" s="185"/>
      <c r="N13418" s="24"/>
      <c r="O13418" s="14"/>
      <c r="P13418" s="14"/>
      <c r="Q13418" s="39"/>
      <c r="R13418" s="545"/>
      <c r="S13418" s="545"/>
      <c r="T13418" s="25"/>
      <c r="U13418" s="25"/>
    </row>
    <row r="13419" spans="2:21">
      <c r="B13419" s="9"/>
      <c r="C13419" s="9"/>
      <c r="D13419" s="9"/>
      <c r="E13419" s="9"/>
      <c r="F13419" s="10"/>
      <c r="G13419" s="4"/>
      <c r="H13419" s="24"/>
      <c r="I13419" s="184"/>
      <c r="J13419" s="182"/>
      <c r="K13419" s="21"/>
      <c r="L13419" s="24"/>
      <c r="M13419" s="185"/>
      <c r="N13419" s="24"/>
      <c r="O13419" s="14"/>
      <c r="P13419" s="14"/>
      <c r="Q13419" s="39"/>
      <c r="R13419" s="545"/>
      <c r="S13419" s="545"/>
      <c r="T13419" s="25"/>
      <c r="U13419" s="25"/>
    </row>
    <row r="13420" spans="2:21">
      <c r="B13420" s="9"/>
      <c r="C13420" s="9"/>
      <c r="D13420" s="9"/>
      <c r="E13420" s="9"/>
      <c r="F13420" s="10"/>
      <c r="G13420" s="4"/>
      <c r="H13420" s="24"/>
      <c r="I13420" s="184"/>
      <c r="J13420" s="182"/>
      <c r="K13420" s="21"/>
      <c r="L13420" s="24"/>
      <c r="M13420" s="185"/>
      <c r="N13420" s="24"/>
      <c r="O13420" s="14"/>
      <c r="P13420" s="14"/>
      <c r="Q13420" s="39"/>
      <c r="R13420" s="545"/>
      <c r="S13420" s="545"/>
      <c r="T13420" s="25"/>
      <c r="U13420" s="25"/>
    </row>
    <row r="13421" spans="2:21">
      <c r="B13421" s="9"/>
      <c r="C13421" s="9"/>
      <c r="D13421" s="9"/>
      <c r="E13421" s="9"/>
      <c r="F13421" s="10"/>
      <c r="G13421" s="4"/>
      <c r="H13421" s="24"/>
      <c r="I13421" s="184"/>
      <c r="J13421" s="182"/>
      <c r="K13421" s="21"/>
      <c r="L13421" s="24"/>
      <c r="M13421" s="185"/>
      <c r="N13421" s="24"/>
      <c r="O13421" s="14"/>
      <c r="P13421" s="14"/>
      <c r="Q13421" s="39"/>
      <c r="R13421" s="545"/>
      <c r="S13421" s="545"/>
      <c r="T13421" s="25"/>
      <c r="U13421" s="25"/>
    </row>
    <row r="13422" spans="2:21">
      <c r="B13422" s="9"/>
      <c r="C13422" s="9"/>
      <c r="D13422" s="9"/>
      <c r="E13422" s="9"/>
      <c r="F13422" s="10"/>
      <c r="G13422" s="4"/>
      <c r="H13422" s="24"/>
      <c r="I13422" s="184"/>
      <c r="J13422" s="182"/>
      <c r="K13422" s="21"/>
      <c r="L13422" s="24"/>
      <c r="M13422" s="185"/>
      <c r="N13422" s="24"/>
      <c r="O13422" s="14"/>
      <c r="P13422" s="14"/>
      <c r="Q13422" s="39"/>
      <c r="R13422" s="545"/>
      <c r="S13422" s="545"/>
      <c r="T13422" s="25"/>
      <c r="U13422" s="25"/>
    </row>
    <row r="13423" spans="2:21">
      <c r="B13423" s="9"/>
      <c r="C13423" s="9"/>
      <c r="D13423" s="9"/>
      <c r="E13423" s="9"/>
      <c r="F13423" s="10"/>
      <c r="G13423" s="4"/>
      <c r="H13423" s="24"/>
      <c r="I13423" s="184"/>
      <c r="J13423" s="182"/>
      <c r="K13423" s="21"/>
      <c r="L13423" s="24"/>
      <c r="M13423" s="185"/>
      <c r="N13423" s="24"/>
      <c r="O13423" s="14"/>
      <c r="P13423" s="14"/>
      <c r="Q13423" s="39"/>
      <c r="R13423" s="545"/>
      <c r="S13423" s="545"/>
      <c r="T13423" s="25"/>
      <c r="U13423" s="25"/>
    </row>
    <row r="13424" spans="2:21">
      <c r="B13424" s="9"/>
      <c r="C13424" s="9"/>
      <c r="D13424" s="9"/>
      <c r="E13424" s="9"/>
      <c r="F13424" s="10"/>
      <c r="G13424" s="4"/>
      <c r="H13424" s="24"/>
      <c r="I13424" s="184"/>
      <c r="J13424" s="182"/>
      <c r="K13424" s="21"/>
      <c r="L13424" s="24"/>
      <c r="M13424" s="185"/>
      <c r="N13424" s="24"/>
      <c r="O13424" s="14"/>
      <c r="P13424" s="14"/>
      <c r="Q13424" s="39"/>
      <c r="R13424" s="545"/>
      <c r="S13424" s="545"/>
      <c r="T13424" s="25"/>
      <c r="U13424" s="25"/>
    </row>
    <row r="13425" spans="2:21">
      <c r="B13425" s="9"/>
      <c r="C13425" s="9"/>
      <c r="D13425" s="9"/>
      <c r="E13425" s="9"/>
      <c r="F13425" s="10"/>
      <c r="G13425" s="4"/>
      <c r="H13425" s="24"/>
      <c r="I13425" s="184"/>
      <c r="J13425" s="182"/>
      <c r="K13425" s="21"/>
      <c r="L13425" s="24"/>
      <c r="M13425" s="185"/>
      <c r="N13425" s="24"/>
      <c r="O13425" s="14"/>
      <c r="P13425" s="14"/>
      <c r="Q13425" s="39"/>
      <c r="R13425" s="545"/>
      <c r="S13425" s="545"/>
      <c r="T13425" s="25"/>
      <c r="U13425" s="25"/>
    </row>
    <row r="13426" spans="2:21">
      <c r="B13426" s="9"/>
      <c r="C13426" s="9"/>
      <c r="D13426" s="9"/>
      <c r="E13426" s="9"/>
      <c r="F13426" s="10"/>
      <c r="G13426" s="4"/>
      <c r="H13426" s="24"/>
      <c r="I13426" s="184"/>
      <c r="J13426" s="182"/>
      <c r="K13426" s="21"/>
      <c r="L13426" s="24"/>
      <c r="M13426" s="185"/>
      <c r="N13426" s="24"/>
      <c r="O13426" s="14"/>
      <c r="P13426" s="14"/>
      <c r="Q13426" s="39"/>
      <c r="R13426" s="545"/>
      <c r="S13426" s="545"/>
      <c r="T13426" s="25"/>
      <c r="U13426" s="25"/>
    </row>
    <row r="13427" spans="2:21">
      <c r="B13427" s="9"/>
      <c r="C13427" s="9"/>
      <c r="D13427" s="9"/>
      <c r="E13427" s="9"/>
      <c r="F13427" s="10"/>
      <c r="G13427" s="4"/>
      <c r="H13427" s="24"/>
      <c r="I13427" s="184"/>
      <c r="J13427" s="182"/>
      <c r="K13427" s="21"/>
      <c r="L13427" s="24"/>
      <c r="M13427" s="185"/>
      <c r="N13427" s="24"/>
      <c r="O13427" s="14"/>
      <c r="P13427" s="14"/>
      <c r="Q13427" s="39"/>
      <c r="R13427" s="545"/>
      <c r="S13427" s="545"/>
      <c r="T13427" s="25"/>
      <c r="U13427" s="25"/>
    </row>
    <row r="13428" spans="2:21">
      <c r="B13428" s="9"/>
      <c r="C13428" s="9"/>
      <c r="D13428" s="9"/>
      <c r="E13428" s="9"/>
      <c r="F13428" s="10"/>
      <c r="G13428" s="4"/>
      <c r="H13428" s="24"/>
      <c r="I13428" s="184"/>
      <c r="J13428" s="182"/>
      <c r="K13428" s="21"/>
      <c r="L13428" s="24"/>
      <c r="M13428" s="185"/>
      <c r="N13428" s="24"/>
      <c r="O13428" s="14"/>
      <c r="P13428" s="14"/>
      <c r="Q13428" s="39"/>
      <c r="R13428" s="545"/>
      <c r="S13428" s="545"/>
      <c r="T13428" s="25"/>
      <c r="U13428" s="25"/>
    </row>
    <row r="13429" spans="2:21">
      <c r="B13429" s="9"/>
      <c r="C13429" s="9"/>
      <c r="D13429" s="9"/>
      <c r="E13429" s="9"/>
      <c r="F13429" s="10"/>
      <c r="G13429" s="4"/>
      <c r="H13429" s="24"/>
      <c r="I13429" s="184"/>
      <c r="J13429" s="182"/>
      <c r="K13429" s="21"/>
      <c r="L13429" s="24"/>
      <c r="M13429" s="185"/>
      <c r="N13429" s="24"/>
      <c r="O13429" s="14"/>
      <c r="P13429" s="14"/>
      <c r="Q13429" s="39"/>
      <c r="R13429" s="545"/>
      <c r="S13429" s="545"/>
      <c r="T13429" s="25"/>
      <c r="U13429" s="25"/>
    </row>
    <row r="13430" spans="2:21">
      <c r="B13430" s="9"/>
      <c r="C13430" s="9"/>
      <c r="D13430" s="9"/>
      <c r="E13430" s="9"/>
      <c r="F13430" s="10"/>
      <c r="G13430" s="4"/>
      <c r="H13430" s="24"/>
      <c r="I13430" s="184"/>
      <c r="J13430" s="182"/>
      <c r="K13430" s="21"/>
      <c r="L13430" s="24"/>
      <c r="M13430" s="185"/>
      <c r="N13430" s="24"/>
      <c r="O13430" s="14"/>
      <c r="P13430" s="14"/>
      <c r="Q13430" s="39"/>
      <c r="R13430" s="545"/>
      <c r="S13430" s="545"/>
      <c r="T13430" s="25"/>
      <c r="U13430" s="25"/>
    </row>
    <row r="13431" spans="2:21">
      <c r="B13431" s="9"/>
      <c r="C13431" s="9"/>
      <c r="D13431" s="9"/>
      <c r="E13431" s="9"/>
      <c r="F13431" s="10"/>
      <c r="G13431" s="4"/>
      <c r="H13431" s="24"/>
      <c r="I13431" s="184"/>
      <c r="J13431" s="182"/>
      <c r="K13431" s="21"/>
      <c r="L13431" s="24"/>
      <c r="M13431" s="185"/>
      <c r="N13431" s="24"/>
      <c r="O13431" s="14"/>
      <c r="P13431" s="14"/>
      <c r="Q13431" s="39"/>
      <c r="R13431" s="545"/>
      <c r="S13431" s="545"/>
      <c r="T13431" s="25"/>
      <c r="U13431" s="25"/>
    </row>
    <row r="13432" spans="2:21">
      <c r="B13432" s="9"/>
      <c r="C13432" s="9"/>
      <c r="D13432" s="9"/>
      <c r="E13432" s="9"/>
      <c r="F13432" s="10"/>
      <c r="G13432" s="4"/>
      <c r="H13432" s="24"/>
      <c r="I13432" s="184"/>
      <c r="J13432" s="182"/>
      <c r="K13432" s="21"/>
      <c r="L13432" s="24"/>
      <c r="M13432" s="185"/>
      <c r="N13432" s="24"/>
      <c r="O13432" s="14"/>
      <c r="P13432" s="14"/>
      <c r="Q13432" s="39"/>
      <c r="R13432" s="545"/>
      <c r="S13432" s="545"/>
      <c r="T13432" s="25"/>
      <c r="U13432" s="25"/>
    </row>
    <row r="13433" spans="2:21">
      <c r="B13433" s="9"/>
      <c r="C13433" s="9"/>
      <c r="D13433" s="9"/>
      <c r="E13433" s="9"/>
      <c r="F13433" s="10"/>
      <c r="G13433" s="4"/>
      <c r="H13433" s="24"/>
      <c r="I13433" s="184"/>
      <c r="J13433" s="182"/>
      <c r="K13433" s="21"/>
      <c r="L13433" s="24"/>
      <c r="M13433" s="185"/>
      <c r="N13433" s="24"/>
      <c r="O13433" s="14"/>
      <c r="P13433" s="14"/>
      <c r="Q13433" s="39"/>
      <c r="R13433" s="545"/>
      <c r="S13433" s="545"/>
      <c r="T13433" s="25"/>
      <c r="U13433" s="25"/>
    </row>
    <row r="13434" spans="2:21">
      <c r="B13434" s="9"/>
      <c r="C13434" s="9"/>
      <c r="D13434" s="9"/>
      <c r="E13434" s="9"/>
      <c r="F13434" s="10"/>
      <c r="G13434" s="4"/>
      <c r="H13434" s="24"/>
      <c r="I13434" s="184"/>
      <c r="J13434" s="182"/>
      <c r="K13434" s="21"/>
      <c r="L13434" s="24"/>
      <c r="M13434" s="185"/>
      <c r="N13434" s="24"/>
      <c r="O13434" s="14"/>
      <c r="P13434" s="14"/>
      <c r="Q13434" s="39"/>
      <c r="R13434" s="545"/>
      <c r="S13434" s="545"/>
      <c r="T13434" s="25"/>
      <c r="U13434" s="25"/>
    </row>
    <row r="13435" spans="2:21">
      <c r="B13435" s="9"/>
      <c r="C13435" s="9"/>
      <c r="D13435" s="9"/>
      <c r="E13435" s="9"/>
      <c r="F13435" s="10"/>
      <c r="G13435" s="4"/>
      <c r="H13435" s="24"/>
      <c r="I13435" s="184"/>
      <c r="J13435" s="182"/>
      <c r="K13435" s="21"/>
      <c r="L13435" s="24"/>
      <c r="M13435" s="185"/>
      <c r="N13435" s="24"/>
      <c r="O13435" s="14"/>
      <c r="P13435" s="14"/>
      <c r="Q13435" s="39"/>
      <c r="R13435" s="545"/>
      <c r="S13435" s="545"/>
      <c r="T13435" s="25"/>
      <c r="U13435" s="25"/>
    </row>
    <row r="13436" spans="2:21">
      <c r="B13436" s="9"/>
      <c r="C13436" s="9"/>
      <c r="D13436" s="9"/>
      <c r="E13436" s="9"/>
      <c r="F13436" s="10"/>
      <c r="G13436" s="4"/>
      <c r="H13436" s="24"/>
      <c r="I13436" s="184"/>
      <c r="J13436" s="182"/>
      <c r="K13436" s="21"/>
      <c r="L13436" s="24"/>
      <c r="M13436" s="185"/>
      <c r="N13436" s="24"/>
      <c r="O13436" s="14"/>
      <c r="P13436" s="14"/>
      <c r="Q13436" s="39"/>
      <c r="R13436" s="545"/>
      <c r="S13436" s="545"/>
      <c r="T13436" s="25"/>
      <c r="U13436" s="25"/>
    </row>
    <row r="13437" spans="2:21">
      <c r="B13437" s="9"/>
      <c r="C13437" s="9"/>
      <c r="D13437" s="9"/>
      <c r="E13437" s="9"/>
      <c r="F13437" s="10"/>
      <c r="G13437" s="4"/>
      <c r="H13437" s="24"/>
      <c r="I13437" s="184"/>
      <c r="J13437" s="182"/>
      <c r="K13437" s="21"/>
      <c r="L13437" s="24"/>
      <c r="M13437" s="185"/>
      <c r="N13437" s="24"/>
      <c r="O13437" s="14"/>
      <c r="P13437" s="14"/>
      <c r="Q13437" s="39"/>
      <c r="R13437" s="545"/>
      <c r="S13437" s="545"/>
      <c r="T13437" s="25"/>
      <c r="U13437" s="25"/>
    </row>
    <row r="13438" spans="2:21">
      <c r="B13438" s="9"/>
      <c r="C13438" s="9"/>
      <c r="D13438" s="9"/>
      <c r="E13438" s="9"/>
      <c r="F13438" s="10"/>
      <c r="G13438" s="4"/>
      <c r="H13438" s="24"/>
      <c r="I13438" s="184"/>
      <c r="J13438" s="182"/>
      <c r="K13438" s="21"/>
      <c r="L13438" s="24"/>
      <c r="M13438" s="185"/>
      <c r="N13438" s="24"/>
      <c r="O13438" s="14"/>
      <c r="P13438" s="14"/>
      <c r="Q13438" s="39"/>
      <c r="R13438" s="545"/>
      <c r="S13438" s="545"/>
      <c r="T13438" s="25"/>
      <c r="U13438" s="25"/>
    </row>
    <row r="13439" spans="2:21">
      <c r="B13439" s="9"/>
      <c r="C13439" s="9"/>
      <c r="D13439" s="9"/>
      <c r="E13439" s="9"/>
      <c r="F13439" s="10"/>
      <c r="G13439" s="4"/>
      <c r="H13439" s="24"/>
      <c r="I13439" s="184"/>
      <c r="J13439" s="182"/>
      <c r="K13439" s="21"/>
      <c r="L13439" s="24"/>
      <c r="M13439" s="185"/>
      <c r="N13439" s="24"/>
      <c r="O13439" s="14"/>
      <c r="P13439" s="14"/>
      <c r="Q13439" s="39"/>
      <c r="R13439" s="545"/>
      <c r="S13439" s="545"/>
      <c r="T13439" s="25"/>
      <c r="U13439" s="25"/>
    </row>
    <row r="13440" spans="2:21">
      <c r="B13440" s="9"/>
      <c r="C13440" s="9"/>
      <c r="D13440" s="9"/>
      <c r="E13440" s="9"/>
      <c r="F13440" s="10"/>
      <c r="G13440" s="4"/>
      <c r="H13440" s="24"/>
      <c r="I13440" s="184"/>
      <c r="J13440" s="182"/>
      <c r="K13440" s="21"/>
      <c r="L13440" s="24"/>
      <c r="M13440" s="185"/>
      <c r="N13440" s="24"/>
      <c r="O13440" s="14"/>
      <c r="P13440" s="14"/>
      <c r="Q13440" s="39"/>
      <c r="R13440" s="545"/>
      <c r="S13440" s="545"/>
      <c r="T13440" s="25"/>
      <c r="U13440" s="25"/>
    </row>
    <row r="13441" spans="2:21">
      <c r="B13441" s="9"/>
      <c r="C13441" s="9"/>
      <c r="D13441" s="9"/>
      <c r="E13441" s="9"/>
      <c r="F13441" s="10"/>
      <c r="G13441" s="4"/>
      <c r="H13441" s="24"/>
      <c r="I13441" s="184"/>
      <c r="J13441" s="182"/>
      <c r="K13441" s="21"/>
      <c r="L13441" s="24"/>
      <c r="M13441" s="185"/>
      <c r="N13441" s="24"/>
      <c r="O13441" s="14"/>
      <c r="P13441" s="14"/>
      <c r="Q13441" s="39"/>
      <c r="R13441" s="545"/>
      <c r="S13441" s="545"/>
      <c r="T13441" s="25"/>
      <c r="U13441" s="25"/>
    </row>
    <row r="13442" spans="2:21">
      <c r="B13442" s="9"/>
      <c r="C13442" s="9"/>
      <c r="D13442" s="9"/>
      <c r="E13442" s="9"/>
      <c r="F13442" s="10"/>
      <c r="G13442" s="4"/>
      <c r="H13442" s="24"/>
      <c r="I13442" s="184"/>
      <c r="J13442" s="182"/>
      <c r="K13442" s="21"/>
      <c r="L13442" s="24"/>
      <c r="M13442" s="185"/>
      <c r="N13442" s="24"/>
      <c r="O13442" s="14"/>
      <c r="P13442" s="14"/>
      <c r="Q13442" s="39"/>
      <c r="R13442" s="545"/>
      <c r="S13442" s="545"/>
      <c r="T13442" s="25"/>
      <c r="U13442" s="25"/>
    </row>
    <row r="13443" spans="2:21">
      <c r="B13443" s="9"/>
      <c r="C13443" s="9"/>
      <c r="D13443" s="9"/>
      <c r="E13443" s="9"/>
      <c r="F13443" s="10"/>
      <c r="G13443" s="4"/>
      <c r="H13443" s="24"/>
      <c r="I13443" s="184"/>
      <c r="J13443" s="182"/>
      <c r="K13443" s="21"/>
      <c r="L13443" s="24"/>
      <c r="M13443" s="185"/>
      <c r="N13443" s="24"/>
      <c r="O13443" s="14"/>
      <c r="P13443" s="14"/>
      <c r="Q13443" s="39"/>
      <c r="R13443" s="545"/>
      <c r="S13443" s="545"/>
      <c r="T13443" s="25"/>
      <c r="U13443" s="25"/>
    </row>
    <row r="13444" spans="2:21">
      <c r="B13444" s="9"/>
      <c r="C13444" s="9"/>
      <c r="D13444" s="9"/>
      <c r="E13444" s="9"/>
      <c r="F13444" s="10"/>
      <c r="G13444" s="4"/>
      <c r="H13444" s="24"/>
      <c r="I13444" s="184"/>
      <c r="J13444" s="182"/>
      <c r="K13444" s="21"/>
      <c r="L13444" s="24"/>
      <c r="M13444" s="185"/>
      <c r="N13444" s="24"/>
      <c r="O13444" s="14"/>
      <c r="P13444" s="14"/>
      <c r="Q13444" s="39"/>
      <c r="R13444" s="545"/>
      <c r="S13444" s="545"/>
      <c r="T13444" s="25"/>
      <c r="U13444" s="25"/>
    </row>
    <row r="13445" spans="2:21">
      <c r="B13445" s="9"/>
      <c r="C13445" s="9"/>
      <c r="D13445" s="9"/>
      <c r="E13445" s="9"/>
      <c r="F13445" s="10"/>
      <c r="G13445" s="4"/>
      <c r="H13445" s="24"/>
      <c r="I13445" s="184"/>
      <c r="J13445" s="182"/>
      <c r="K13445" s="21"/>
      <c r="L13445" s="24"/>
      <c r="M13445" s="185"/>
      <c r="N13445" s="24"/>
      <c r="O13445" s="14"/>
      <c r="P13445" s="14"/>
      <c r="Q13445" s="39"/>
      <c r="R13445" s="545"/>
      <c r="S13445" s="545"/>
      <c r="T13445" s="25"/>
      <c r="U13445" s="25"/>
    </row>
    <row r="13446" spans="2:21">
      <c r="B13446" s="9"/>
      <c r="C13446" s="9"/>
      <c r="D13446" s="9"/>
      <c r="E13446" s="9"/>
      <c r="F13446" s="10"/>
      <c r="G13446" s="4"/>
      <c r="H13446" s="24"/>
      <c r="I13446" s="184"/>
      <c r="J13446" s="182"/>
      <c r="K13446" s="21"/>
      <c r="L13446" s="24"/>
      <c r="M13446" s="185"/>
      <c r="N13446" s="24"/>
      <c r="O13446" s="14"/>
      <c r="P13446" s="14"/>
      <c r="Q13446" s="39"/>
      <c r="R13446" s="545"/>
      <c r="S13446" s="545"/>
      <c r="T13446" s="25"/>
      <c r="U13446" s="25"/>
    </row>
    <row r="13447" spans="2:21">
      <c r="B13447" s="9"/>
      <c r="C13447" s="9"/>
      <c r="D13447" s="9"/>
      <c r="E13447" s="9"/>
      <c r="F13447" s="10"/>
      <c r="G13447" s="4"/>
      <c r="H13447" s="24"/>
      <c r="I13447" s="184"/>
      <c r="J13447" s="182"/>
      <c r="K13447" s="21"/>
      <c r="L13447" s="24"/>
      <c r="M13447" s="185"/>
      <c r="N13447" s="24"/>
      <c r="O13447" s="14"/>
      <c r="P13447" s="14"/>
      <c r="Q13447" s="39"/>
      <c r="R13447" s="545"/>
      <c r="S13447" s="545"/>
      <c r="T13447" s="25"/>
      <c r="U13447" s="25"/>
    </row>
    <row r="13448" spans="2:21">
      <c r="B13448" s="9"/>
      <c r="C13448" s="9"/>
      <c r="D13448" s="9"/>
      <c r="E13448" s="9"/>
      <c r="F13448" s="10"/>
      <c r="G13448" s="4"/>
      <c r="H13448" s="24"/>
      <c r="I13448" s="184"/>
      <c r="J13448" s="182"/>
      <c r="K13448" s="21"/>
      <c r="L13448" s="24"/>
      <c r="M13448" s="185"/>
      <c r="N13448" s="24"/>
      <c r="O13448" s="14"/>
      <c r="P13448" s="14"/>
      <c r="Q13448" s="39"/>
      <c r="R13448" s="545"/>
      <c r="S13448" s="545"/>
      <c r="T13448" s="25"/>
      <c r="U13448" s="25"/>
    </row>
    <row r="13449" spans="2:21">
      <c r="B13449" s="9"/>
      <c r="C13449" s="9"/>
      <c r="D13449" s="9"/>
      <c r="E13449" s="9"/>
      <c r="F13449" s="10"/>
      <c r="G13449" s="4"/>
      <c r="H13449" s="24"/>
      <c r="I13449" s="184"/>
      <c r="J13449" s="182"/>
      <c r="K13449" s="21"/>
      <c r="L13449" s="24"/>
      <c r="M13449" s="185"/>
      <c r="N13449" s="24"/>
      <c r="O13449" s="14"/>
      <c r="P13449" s="14"/>
      <c r="Q13449" s="39"/>
      <c r="R13449" s="545"/>
      <c r="S13449" s="545"/>
      <c r="T13449" s="25"/>
      <c r="U13449" s="25"/>
    </row>
    <row r="13450" spans="2:21">
      <c r="B13450" s="9"/>
      <c r="C13450" s="9"/>
      <c r="D13450" s="9"/>
      <c r="E13450" s="9"/>
      <c r="F13450" s="10"/>
      <c r="G13450" s="4"/>
      <c r="H13450" s="24"/>
      <c r="I13450" s="184"/>
      <c r="J13450" s="182"/>
      <c r="K13450" s="21"/>
      <c r="L13450" s="24"/>
      <c r="M13450" s="185"/>
      <c r="N13450" s="24"/>
      <c r="O13450" s="14"/>
      <c r="P13450" s="14"/>
      <c r="Q13450" s="39"/>
      <c r="R13450" s="545"/>
      <c r="S13450" s="545"/>
      <c r="T13450" s="25"/>
      <c r="U13450" s="25"/>
    </row>
    <row r="13451" spans="2:21">
      <c r="B13451" s="9"/>
      <c r="C13451" s="9"/>
      <c r="D13451" s="9"/>
      <c r="E13451" s="9"/>
      <c r="F13451" s="10"/>
      <c r="G13451" s="4"/>
      <c r="H13451" s="24"/>
      <c r="I13451" s="184"/>
      <c r="J13451" s="182"/>
      <c r="K13451" s="21"/>
      <c r="L13451" s="24"/>
      <c r="M13451" s="185"/>
      <c r="N13451" s="24"/>
      <c r="O13451" s="14"/>
      <c r="P13451" s="14"/>
      <c r="Q13451" s="39"/>
      <c r="R13451" s="545"/>
      <c r="S13451" s="545"/>
      <c r="T13451" s="25"/>
      <c r="U13451" s="25"/>
    </row>
    <row r="13452" spans="2:21">
      <c r="B13452" s="9"/>
      <c r="C13452" s="9"/>
      <c r="D13452" s="9"/>
      <c r="E13452" s="9"/>
      <c r="F13452" s="10"/>
      <c r="G13452" s="4"/>
      <c r="H13452" s="24"/>
      <c r="I13452" s="184"/>
      <c r="J13452" s="182"/>
      <c r="K13452" s="21"/>
      <c r="L13452" s="24"/>
      <c r="M13452" s="185"/>
      <c r="N13452" s="24"/>
      <c r="O13452" s="14"/>
      <c r="P13452" s="14"/>
      <c r="Q13452" s="39"/>
      <c r="R13452" s="545"/>
      <c r="S13452" s="545"/>
      <c r="T13452" s="25"/>
      <c r="U13452" s="25"/>
    </row>
    <row r="13453" spans="2:21">
      <c r="B13453" s="9"/>
      <c r="C13453" s="9"/>
      <c r="D13453" s="9"/>
      <c r="E13453" s="9"/>
      <c r="F13453" s="10"/>
      <c r="G13453" s="4"/>
      <c r="H13453" s="24"/>
      <c r="I13453" s="184"/>
      <c r="J13453" s="182"/>
      <c r="K13453" s="21"/>
      <c r="L13453" s="24"/>
      <c r="M13453" s="185"/>
      <c r="N13453" s="24"/>
      <c r="O13453" s="14"/>
      <c r="P13453" s="14"/>
      <c r="Q13453" s="39"/>
      <c r="R13453" s="545"/>
      <c r="S13453" s="545"/>
      <c r="T13453" s="25"/>
      <c r="U13453" s="25"/>
    </row>
    <row r="13454" spans="2:21">
      <c r="B13454" s="9"/>
      <c r="C13454" s="9"/>
      <c r="D13454" s="9"/>
      <c r="E13454" s="9"/>
      <c r="F13454" s="10"/>
      <c r="G13454" s="4"/>
      <c r="H13454" s="24"/>
      <c r="I13454" s="184"/>
      <c r="J13454" s="182"/>
      <c r="K13454" s="21"/>
      <c r="L13454" s="24"/>
      <c r="M13454" s="185"/>
      <c r="N13454" s="24"/>
      <c r="O13454" s="14"/>
      <c r="P13454" s="14"/>
      <c r="Q13454" s="39"/>
      <c r="R13454" s="545"/>
      <c r="S13454" s="545"/>
      <c r="T13454" s="25"/>
      <c r="U13454" s="25"/>
    </row>
    <row r="13455" spans="2:21">
      <c r="B13455" s="9"/>
      <c r="C13455" s="9"/>
      <c r="D13455" s="9"/>
      <c r="E13455" s="9"/>
      <c r="F13455" s="10"/>
      <c r="G13455" s="4"/>
      <c r="H13455" s="24"/>
      <c r="I13455" s="184"/>
      <c r="J13455" s="182"/>
      <c r="K13455" s="21"/>
      <c r="L13455" s="24"/>
      <c r="M13455" s="185"/>
      <c r="N13455" s="24"/>
      <c r="O13455" s="14"/>
      <c r="P13455" s="14"/>
      <c r="Q13455" s="39"/>
      <c r="R13455" s="545"/>
      <c r="S13455" s="545"/>
      <c r="T13455" s="25"/>
      <c r="U13455" s="25"/>
    </row>
    <row r="13456" spans="2:21">
      <c r="B13456" s="9"/>
      <c r="C13456" s="9"/>
      <c r="D13456" s="9"/>
      <c r="E13456" s="9"/>
      <c r="F13456" s="10"/>
      <c r="G13456" s="4"/>
      <c r="H13456" s="24"/>
      <c r="I13456" s="184"/>
      <c r="J13456" s="182"/>
      <c r="K13456" s="21"/>
      <c r="L13456" s="24"/>
      <c r="M13456" s="185"/>
      <c r="N13456" s="24"/>
      <c r="O13456" s="14"/>
      <c r="P13456" s="14"/>
      <c r="Q13456" s="39"/>
      <c r="R13456" s="545"/>
      <c r="S13456" s="545"/>
      <c r="T13456" s="25"/>
      <c r="U13456" s="25"/>
    </row>
    <row r="13457" spans="2:21">
      <c r="B13457" s="9"/>
      <c r="C13457" s="9"/>
      <c r="D13457" s="9"/>
      <c r="E13457" s="9"/>
      <c r="F13457" s="10"/>
      <c r="G13457" s="4"/>
      <c r="H13457" s="24"/>
      <c r="I13457" s="184"/>
      <c r="J13457" s="182"/>
      <c r="K13457" s="21"/>
      <c r="L13457" s="24"/>
      <c r="M13457" s="185"/>
      <c r="N13457" s="24"/>
      <c r="O13457" s="14"/>
      <c r="P13457" s="14"/>
      <c r="Q13457" s="39"/>
      <c r="R13457" s="545"/>
      <c r="S13457" s="545"/>
      <c r="T13457" s="25"/>
      <c r="U13457" s="25"/>
    </row>
    <row r="13458" spans="2:21">
      <c r="B13458" s="9"/>
      <c r="C13458" s="9"/>
      <c r="D13458" s="9"/>
      <c r="E13458" s="9"/>
      <c r="F13458" s="10"/>
      <c r="G13458" s="4"/>
      <c r="H13458" s="24"/>
      <c r="I13458" s="184"/>
      <c r="J13458" s="182"/>
      <c r="K13458" s="21"/>
      <c r="L13458" s="24"/>
      <c r="M13458" s="185"/>
      <c r="N13458" s="24"/>
      <c r="O13458" s="14"/>
      <c r="P13458" s="14"/>
      <c r="Q13458" s="39"/>
      <c r="R13458" s="545"/>
      <c r="S13458" s="545"/>
      <c r="T13458" s="25"/>
      <c r="U13458" s="25"/>
    </row>
    <row r="13459" spans="2:21">
      <c r="B13459" s="9"/>
      <c r="C13459" s="9"/>
      <c r="D13459" s="9"/>
      <c r="E13459" s="9"/>
      <c r="F13459" s="10"/>
      <c r="G13459" s="4"/>
      <c r="H13459" s="24"/>
      <c r="I13459" s="184"/>
      <c r="J13459" s="182"/>
      <c r="K13459" s="21"/>
      <c r="L13459" s="24"/>
      <c r="M13459" s="185"/>
      <c r="N13459" s="24"/>
      <c r="O13459" s="14"/>
      <c r="P13459" s="14"/>
      <c r="Q13459" s="39"/>
      <c r="R13459" s="545"/>
      <c r="S13459" s="545"/>
      <c r="T13459" s="25"/>
      <c r="U13459" s="25"/>
    </row>
    <row r="13460" spans="2:21">
      <c r="B13460" s="9"/>
      <c r="C13460" s="9"/>
      <c r="D13460" s="9"/>
      <c r="E13460" s="9"/>
      <c r="F13460" s="10"/>
      <c r="G13460" s="4"/>
      <c r="H13460" s="24"/>
      <c r="I13460" s="184"/>
      <c r="J13460" s="182"/>
      <c r="K13460" s="21"/>
      <c r="L13460" s="24"/>
      <c r="M13460" s="185"/>
      <c r="N13460" s="24"/>
      <c r="O13460" s="14"/>
      <c r="P13460" s="14"/>
      <c r="Q13460" s="39"/>
      <c r="R13460" s="545"/>
      <c r="S13460" s="545"/>
      <c r="T13460" s="25"/>
      <c r="U13460" s="25"/>
    </row>
    <row r="13461" spans="2:21">
      <c r="B13461" s="9"/>
      <c r="C13461" s="9"/>
      <c r="D13461" s="9"/>
      <c r="E13461" s="9"/>
      <c r="F13461" s="10"/>
      <c r="G13461" s="4"/>
      <c r="H13461" s="24"/>
      <c r="I13461" s="184"/>
      <c r="J13461" s="182"/>
      <c r="K13461" s="21"/>
      <c r="L13461" s="24"/>
      <c r="M13461" s="185"/>
      <c r="N13461" s="24"/>
      <c r="O13461" s="14"/>
      <c r="P13461" s="14"/>
      <c r="Q13461" s="39"/>
      <c r="R13461" s="545"/>
      <c r="S13461" s="545"/>
      <c r="T13461" s="25"/>
      <c r="U13461" s="25"/>
    </row>
    <row r="13462" spans="2:21">
      <c r="B13462" s="9"/>
      <c r="C13462" s="9"/>
      <c r="D13462" s="9"/>
      <c r="E13462" s="9"/>
      <c r="F13462" s="10"/>
      <c r="G13462" s="4"/>
      <c r="H13462" s="24"/>
      <c r="I13462" s="184"/>
      <c r="J13462" s="182"/>
      <c r="K13462" s="21"/>
      <c r="L13462" s="24"/>
      <c r="M13462" s="185"/>
      <c r="N13462" s="24"/>
      <c r="O13462" s="14"/>
      <c r="P13462" s="14"/>
      <c r="Q13462" s="39"/>
      <c r="R13462" s="545"/>
      <c r="S13462" s="545"/>
      <c r="T13462" s="25"/>
      <c r="U13462" s="25"/>
    </row>
    <row r="13463" spans="2:21">
      <c r="B13463" s="9"/>
      <c r="C13463" s="9"/>
      <c r="D13463" s="9"/>
      <c r="E13463" s="9"/>
      <c r="F13463" s="10"/>
      <c r="G13463" s="4"/>
      <c r="H13463" s="24"/>
      <c r="I13463" s="184"/>
      <c r="J13463" s="182"/>
      <c r="K13463" s="21"/>
      <c r="L13463" s="24"/>
      <c r="M13463" s="185"/>
      <c r="N13463" s="24"/>
      <c r="O13463" s="14"/>
      <c r="P13463" s="14"/>
      <c r="Q13463" s="39"/>
      <c r="R13463" s="545"/>
      <c r="S13463" s="545"/>
      <c r="T13463" s="25"/>
      <c r="U13463" s="25"/>
    </row>
    <row r="13464" spans="2:21">
      <c r="B13464" s="9"/>
      <c r="C13464" s="9"/>
      <c r="D13464" s="9"/>
      <c r="E13464" s="9"/>
      <c r="F13464" s="10"/>
      <c r="G13464" s="4"/>
      <c r="H13464" s="24"/>
      <c r="I13464" s="184"/>
      <c r="J13464" s="182"/>
      <c r="K13464" s="21"/>
      <c r="L13464" s="24"/>
      <c r="M13464" s="185"/>
      <c r="N13464" s="24"/>
      <c r="O13464" s="14"/>
      <c r="P13464" s="14"/>
      <c r="Q13464" s="39"/>
      <c r="R13464" s="545"/>
      <c r="S13464" s="545"/>
      <c r="T13464" s="25"/>
      <c r="U13464" s="25"/>
    </row>
    <row r="13465" spans="2:21">
      <c r="B13465" s="9"/>
      <c r="C13465" s="9"/>
      <c r="D13465" s="9"/>
      <c r="E13465" s="9"/>
      <c r="F13465" s="10"/>
      <c r="G13465" s="4"/>
      <c r="H13465" s="24"/>
      <c r="I13465" s="184"/>
      <c r="J13465" s="182"/>
      <c r="K13465" s="21"/>
      <c r="L13465" s="24"/>
      <c r="M13465" s="185"/>
      <c r="N13465" s="24"/>
      <c r="O13465" s="14"/>
      <c r="P13465" s="14"/>
      <c r="Q13465" s="39"/>
      <c r="R13465" s="545"/>
      <c r="S13465" s="545"/>
      <c r="T13465" s="25"/>
      <c r="U13465" s="25"/>
    </row>
    <row r="13466" spans="2:21">
      <c r="B13466" s="9"/>
      <c r="C13466" s="9"/>
      <c r="D13466" s="9"/>
      <c r="E13466" s="9"/>
      <c r="F13466" s="10"/>
      <c r="G13466" s="4"/>
      <c r="H13466" s="24"/>
      <c r="I13466" s="184"/>
      <c r="J13466" s="182"/>
      <c r="K13466" s="21"/>
      <c r="L13466" s="24"/>
      <c r="M13466" s="185"/>
      <c r="N13466" s="24"/>
      <c r="O13466" s="14"/>
      <c r="P13466" s="14"/>
      <c r="Q13466" s="39"/>
      <c r="R13466" s="545"/>
      <c r="S13466" s="545"/>
      <c r="T13466" s="25"/>
      <c r="U13466" s="25"/>
    </row>
    <row r="13467" spans="2:21">
      <c r="B13467" s="9"/>
      <c r="C13467" s="9"/>
      <c r="D13467" s="9"/>
      <c r="E13467" s="9"/>
      <c r="F13467" s="10"/>
      <c r="G13467" s="4"/>
      <c r="H13467" s="24"/>
      <c r="I13467" s="184"/>
      <c r="J13467" s="182"/>
      <c r="K13467" s="21"/>
      <c r="L13467" s="24"/>
      <c r="M13467" s="185"/>
      <c r="N13467" s="24"/>
      <c r="O13467" s="14"/>
      <c r="P13467" s="14"/>
      <c r="Q13467" s="39"/>
      <c r="R13467" s="545"/>
      <c r="S13467" s="545"/>
      <c r="T13467" s="25"/>
      <c r="U13467" s="25"/>
    </row>
    <row r="13468" spans="2:21">
      <c r="B13468" s="9"/>
      <c r="C13468" s="9"/>
      <c r="D13468" s="9"/>
      <c r="E13468" s="9"/>
      <c r="F13468" s="10"/>
      <c r="G13468" s="4"/>
      <c r="H13468" s="24"/>
      <c r="I13468" s="184"/>
      <c r="J13468" s="182"/>
      <c r="K13468" s="21"/>
      <c r="L13468" s="24"/>
      <c r="M13468" s="185"/>
      <c r="N13468" s="24"/>
      <c r="O13468" s="14"/>
      <c r="P13468" s="14"/>
      <c r="Q13468" s="39"/>
      <c r="R13468" s="545"/>
      <c r="S13468" s="545"/>
      <c r="T13468" s="25"/>
      <c r="U13468" s="25"/>
    </row>
    <row r="13469" spans="2:21">
      <c r="B13469" s="9"/>
      <c r="C13469" s="9"/>
      <c r="D13469" s="9"/>
      <c r="E13469" s="9"/>
      <c r="F13469" s="10"/>
      <c r="G13469" s="4"/>
      <c r="H13469" s="24"/>
      <c r="I13469" s="184"/>
      <c r="J13469" s="182"/>
      <c r="K13469" s="21"/>
      <c r="L13469" s="24"/>
      <c r="M13469" s="185"/>
      <c r="N13469" s="24"/>
      <c r="O13469" s="14"/>
      <c r="P13469" s="14"/>
      <c r="Q13469" s="39"/>
      <c r="R13469" s="545"/>
      <c r="S13469" s="545"/>
      <c r="T13469" s="25"/>
      <c r="U13469" s="25"/>
    </row>
    <row r="13470" spans="2:21">
      <c r="B13470" s="9"/>
      <c r="C13470" s="9"/>
      <c r="D13470" s="9"/>
      <c r="E13470" s="9"/>
      <c r="F13470" s="10"/>
      <c r="G13470" s="4"/>
      <c r="H13470" s="24"/>
      <c r="I13470" s="184"/>
      <c r="J13470" s="182"/>
      <c r="K13470" s="21"/>
      <c r="L13470" s="24"/>
      <c r="M13470" s="185"/>
      <c r="N13470" s="24"/>
      <c r="O13470" s="14"/>
      <c r="P13470" s="14"/>
      <c r="Q13470" s="39"/>
      <c r="R13470" s="545"/>
      <c r="S13470" s="545"/>
      <c r="T13470" s="25"/>
      <c r="U13470" s="25"/>
    </row>
    <row r="13471" spans="2:21">
      <c r="B13471" s="9"/>
      <c r="C13471" s="9"/>
      <c r="D13471" s="9"/>
      <c r="E13471" s="9"/>
      <c r="F13471" s="10"/>
      <c r="G13471" s="4"/>
      <c r="H13471" s="24"/>
      <c r="I13471" s="184"/>
      <c r="J13471" s="182"/>
      <c r="K13471" s="21"/>
      <c r="L13471" s="24"/>
      <c r="M13471" s="185"/>
      <c r="N13471" s="24"/>
      <c r="O13471" s="14"/>
      <c r="P13471" s="14"/>
      <c r="Q13471" s="39"/>
      <c r="R13471" s="545"/>
      <c r="S13471" s="545"/>
      <c r="T13471" s="25"/>
      <c r="U13471" s="25"/>
    </row>
    <row r="13472" spans="2:21">
      <c r="B13472" s="9"/>
      <c r="C13472" s="9"/>
      <c r="D13472" s="9"/>
      <c r="E13472" s="9"/>
      <c r="F13472" s="10"/>
      <c r="G13472" s="4"/>
      <c r="H13472" s="24"/>
      <c r="I13472" s="184"/>
      <c r="J13472" s="182"/>
      <c r="K13472" s="21"/>
      <c r="L13472" s="24"/>
      <c r="M13472" s="185"/>
      <c r="N13472" s="24"/>
      <c r="O13472" s="14"/>
      <c r="P13472" s="14"/>
      <c r="Q13472" s="39"/>
      <c r="R13472" s="545"/>
      <c r="S13472" s="545"/>
      <c r="T13472" s="25"/>
      <c r="U13472" s="25"/>
    </row>
    <row r="13473" spans="2:21">
      <c r="B13473" s="9"/>
      <c r="C13473" s="9"/>
      <c r="D13473" s="9"/>
      <c r="E13473" s="9"/>
      <c r="F13473" s="10"/>
      <c r="G13473" s="4"/>
      <c r="H13473" s="24"/>
      <c r="I13473" s="184"/>
      <c r="J13473" s="182"/>
      <c r="K13473" s="21"/>
      <c r="L13473" s="24"/>
      <c r="M13473" s="185"/>
      <c r="N13473" s="24"/>
      <c r="O13473" s="14"/>
      <c r="P13473" s="14"/>
      <c r="Q13473" s="39"/>
      <c r="R13473" s="545"/>
      <c r="S13473" s="545"/>
      <c r="T13473" s="25"/>
      <c r="U13473" s="25"/>
    </row>
    <row r="13474" spans="2:21">
      <c r="B13474" s="9"/>
      <c r="C13474" s="9"/>
      <c r="D13474" s="9"/>
      <c r="E13474" s="9"/>
      <c r="F13474" s="10"/>
      <c r="G13474" s="4"/>
      <c r="H13474" s="24"/>
      <c r="I13474" s="184"/>
      <c r="J13474" s="182"/>
      <c r="K13474" s="21"/>
      <c r="L13474" s="24"/>
      <c r="M13474" s="185"/>
      <c r="N13474" s="24"/>
      <c r="O13474" s="14"/>
      <c r="P13474" s="14"/>
      <c r="Q13474" s="39"/>
      <c r="R13474" s="545"/>
      <c r="S13474" s="545"/>
      <c r="T13474" s="25"/>
      <c r="U13474" s="25"/>
    </row>
    <row r="13475" spans="2:21">
      <c r="B13475" s="9"/>
      <c r="C13475" s="9"/>
      <c r="D13475" s="9"/>
      <c r="E13475" s="9"/>
      <c r="F13475" s="10"/>
      <c r="G13475" s="4"/>
      <c r="H13475" s="24"/>
      <c r="I13475" s="184"/>
      <c r="J13475" s="182"/>
      <c r="K13475" s="21"/>
      <c r="L13475" s="24"/>
      <c r="M13475" s="185"/>
      <c r="N13475" s="24"/>
      <c r="O13475" s="14"/>
      <c r="P13475" s="14"/>
      <c r="Q13475" s="39"/>
      <c r="R13475" s="545"/>
      <c r="S13475" s="545"/>
      <c r="T13475" s="25"/>
      <c r="U13475" s="25"/>
    </row>
    <row r="13476" spans="2:21">
      <c r="B13476" s="9"/>
      <c r="C13476" s="9"/>
      <c r="D13476" s="9"/>
      <c r="E13476" s="9"/>
      <c r="F13476" s="10"/>
      <c r="G13476" s="4"/>
      <c r="H13476" s="24"/>
      <c r="I13476" s="184"/>
      <c r="J13476" s="182"/>
      <c r="K13476" s="21"/>
      <c r="L13476" s="24"/>
      <c r="M13476" s="185"/>
      <c r="N13476" s="24"/>
      <c r="O13476" s="14"/>
      <c r="P13476" s="14"/>
      <c r="Q13476" s="39"/>
      <c r="R13476" s="545"/>
      <c r="S13476" s="545"/>
      <c r="T13476" s="25"/>
      <c r="U13476" s="25"/>
    </row>
    <row r="13477" spans="2:21">
      <c r="B13477" s="9"/>
      <c r="C13477" s="9"/>
      <c r="D13477" s="9"/>
      <c r="E13477" s="9"/>
      <c r="F13477" s="10"/>
      <c r="G13477" s="4"/>
      <c r="H13477" s="24"/>
      <c r="I13477" s="184"/>
      <c r="J13477" s="182"/>
      <c r="K13477" s="21"/>
      <c r="L13477" s="24"/>
      <c r="M13477" s="185"/>
      <c r="N13477" s="24"/>
      <c r="O13477" s="14"/>
      <c r="P13477" s="14"/>
      <c r="Q13477" s="39"/>
      <c r="R13477" s="545"/>
      <c r="S13477" s="545"/>
      <c r="T13477" s="25"/>
      <c r="U13477" s="25"/>
    </row>
    <row r="13478" spans="2:21">
      <c r="B13478" s="9"/>
      <c r="C13478" s="9"/>
      <c r="D13478" s="9"/>
      <c r="E13478" s="9"/>
      <c r="F13478" s="10"/>
      <c r="G13478" s="4"/>
      <c r="H13478" s="24"/>
      <c r="I13478" s="184"/>
      <c r="J13478" s="182"/>
      <c r="K13478" s="21"/>
      <c r="L13478" s="24"/>
      <c r="M13478" s="185"/>
      <c r="N13478" s="24"/>
      <c r="O13478" s="14"/>
      <c r="P13478" s="14"/>
      <c r="Q13478" s="39"/>
      <c r="R13478" s="545"/>
      <c r="S13478" s="545"/>
      <c r="T13478" s="25"/>
      <c r="U13478" s="25"/>
    </row>
    <row r="13479" spans="2:21">
      <c r="B13479" s="9"/>
      <c r="C13479" s="9"/>
      <c r="D13479" s="9"/>
      <c r="E13479" s="9"/>
      <c r="F13479" s="10"/>
      <c r="G13479" s="4"/>
      <c r="H13479" s="24"/>
      <c r="I13479" s="184"/>
      <c r="J13479" s="182"/>
      <c r="K13479" s="21"/>
      <c r="L13479" s="24"/>
      <c r="M13479" s="185"/>
      <c r="N13479" s="24"/>
      <c r="O13479" s="14"/>
      <c r="P13479" s="14"/>
      <c r="Q13479" s="39"/>
      <c r="R13479" s="545"/>
      <c r="S13479" s="545"/>
      <c r="T13479" s="25"/>
      <c r="U13479" s="25"/>
    </row>
    <row r="13480" spans="2:21">
      <c r="B13480" s="9"/>
      <c r="C13480" s="9"/>
      <c r="D13480" s="9"/>
      <c r="E13480" s="9"/>
      <c r="F13480" s="10"/>
      <c r="G13480" s="4"/>
      <c r="H13480" s="24"/>
      <c r="I13480" s="184"/>
      <c r="J13480" s="182"/>
      <c r="K13480" s="21"/>
      <c r="L13480" s="24"/>
      <c r="M13480" s="185"/>
      <c r="N13480" s="24"/>
      <c r="O13480" s="14"/>
      <c r="P13480" s="14"/>
      <c r="Q13480" s="39"/>
      <c r="R13480" s="545"/>
      <c r="S13480" s="545"/>
      <c r="T13480" s="25"/>
      <c r="U13480" s="25"/>
    </row>
    <row r="13481" spans="2:21">
      <c r="B13481" s="9"/>
      <c r="C13481" s="9"/>
      <c r="D13481" s="9"/>
      <c r="E13481" s="9"/>
      <c r="F13481" s="10"/>
      <c r="G13481" s="4"/>
      <c r="H13481" s="24"/>
      <c r="I13481" s="184"/>
      <c r="J13481" s="182"/>
      <c r="K13481" s="21"/>
      <c r="L13481" s="24"/>
      <c r="M13481" s="185"/>
      <c r="N13481" s="24"/>
      <c r="O13481" s="14"/>
      <c r="P13481" s="14"/>
      <c r="Q13481" s="39"/>
      <c r="R13481" s="545"/>
      <c r="S13481" s="545"/>
      <c r="T13481" s="25"/>
      <c r="U13481" s="25"/>
    </row>
    <row r="13482" spans="2:21">
      <c r="B13482" s="9"/>
      <c r="C13482" s="9"/>
      <c r="D13482" s="9"/>
      <c r="E13482" s="9"/>
      <c r="F13482" s="10"/>
      <c r="G13482" s="4"/>
      <c r="H13482" s="24"/>
      <c r="I13482" s="184"/>
      <c r="J13482" s="182"/>
      <c r="K13482" s="21"/>
      <c r="L13482" s="24"/>
      <c r="M13482" s="185"/>
      <c r="N13482" s="24"/>
      <c r="O13482" s="14"/>
      <c r="P13482" s="14"/>
      <c r="Q13482" s="39"/>
      <c r="R13482" s="545"/>
      <c r="S13482" s="545"/>
      <c r="T13482" s="25"/>
      <c r="U13482" s="25"/>
    </row>
    <row r="13483" spans="2:21">
      <c r="B13483" s="9"/>
      <c r="C13483" s="9"/>
      <c r="D13483" s="9"/>
      <c r="E13483" s="9"/>
      <c r="F13483" s="10"/>
      <c r="G13483" s="4"/>
      <c r="H13483" s="24"/>
      <c r="I13483" s="184"/>
      <c r="J13483" s="182"/>
      <c r="K13483" s="21"/>
      <c r="L13483" s="24"/>
      <c r="M13483" s="185"/>
      <c r="N13483" s="24"/>
      <c r="O13483" s="14"/>
      <c r="P13483" s="14"/>
      <c r="Q13483" s="39"/>
      <c r="R13483" s="545"/>
      <c r="S13483" s="545"/>
      <c r="T13483" s="25"/>
      <c r="U13483" s="25"/>
    </row>
    <row r="13484" spans="2:21">
      <c r="B13484" s="9"/>
      <c r="C13484" s="9"/>
      <c r="D13484" s="9"/>
      <c r="E13484" s="9"/>
      <c r="F13484" s="10"/>
      <c r="G13484" s="4"/>
      <c r="H13484" s="24"/>
      <c r="I13484" s="184"/>
      <c r="J13484" s="182"/>
      <c r="K13484" s="21"/>
      <c r="L13484" s="24"/>
      <c r="M13484" s="185"/>
      <c r="N13484" s="24"/>
      <c r="O13484" s="14"/>
      <c r="P13484" s="14"/>
      <c r="Q13484" s="39"/>
      <c r="R13484" s="545"/>
      <c r="S13484" s="545"/>
      <c r="T13484" s="25"/>
      <c r="U13484" s="25"/>
    </row>
    <row r="13485" spans="2:21">
      <c r="B13485" s="9"/>
      <c r="C13485" s="9"/>
      <c r="D13485" s="9"/>
      <c r="E13485" s="9"/>
      <c r="F13485" s="10"/>
      <c r="G13485" s="4"/>
      <c r="H13485" s="24"/>
      <c r="I13485" s="184"/>
      <c r="J13485" s="182"/>
      <c r="K13485" s="21"/>
      <c r="L13485" s="24"/>
      <c r="M13485" s="185"/>
      <c r="N13485" s="24"/>
      <c r="O13485" s="14"/>
      <c r="P13485" s="14"/>
      <c r="Q13485" s="39"/>
      <c r="R13485" s="545"/>
      <c r="S13485" s="545"/>
      <c r="T13485" s="25"/>
      <c r="U13485" s="25"/>
    </row>
    <row r="13486" spans="2:21">
      <c r="B13486" s="9"/>
      <c r="C13486" s="9"/>
      <c r="D13486" s="9"/>
      <c r="E13486" s="9"/>
      <c r="F13486" s="10"/>
      <c r="G13486" s="4"/>
      <c r="H13486" s="24"/>
      <c r="I13486" s="184"/>
      <c r="J13486" s="182"/>
      <c r="K13486" s="21"/>
      <c r="L13486" s="24"/>
      <c r="M13486" s="185"/>
      <c r="N13486" s="24"/>
      <c r="O13486" s="14"/>
      <c r="P13486" s="14"/>
      <c r="Q13486" s="39"/>
      <c r="R13486" s="545"/>
      <c r="S13486" s="545"/>
      <c r="T13486" s="25"/>
      <c r="U13486" s="25"/>
    </row>
    <row r="13487" spans="2:21">
      <c r="B13487" s="9"/>
      <c r="C13487" s="9"/>
      <c r="D13487" s="9"/>
      <c r="E13487" s="9"/>
      <c r="F13487" s="10"/>
      <c r="G13487" s="4"/>
      <c r="H13487" s="24"/>
      <c r="I13487" s="184"/>
      <c r="J13487" s="182"/>
      <c r="K13487" s="21"/>
      <c r="L13487" s="24"/>
      <c r="M13487" s="185"/>
      <c r="N13487" s="24"/>
      <c r="O13487" s="14"/>
      <c r="P13487" s="14"/>
      <c r="Q13487" s="39"/>
      <c r="R13487" s="545"/>
      <c r="S13487" s="545"/>
      <c r="T13487" s="25"/>
      <c r="U13487" s="25"/>
    </row>
    <row r="13488" spans="2:21">
      <c r="B13488" s="9"/>
      <c r="C13488" s="9"/>
      <c r="D13488" s="9"/>
      <c r="E13488" s="9"/>
      <c r="F13488" s="10"/>
      <c r="G13488" s="4"/>
      <c r="H13488" s="24"/>
      <c r="I13488" s="184"/>
      <c r="J13488" s="182"/>
      <c r="K13488" s="21"/>
      <c r="L13488" s="24"/>
      <c r="M13488" s="185"/>
      <c r="N13488" s="24"/>
      <c r="O13488" s="14"/>
      <c r="P13488" s="14"/>
      <c r="Q13488" s="39"/>
      <c r="R13488" s="545"/>
      <c r="S13488" s="545"/>
      <c r="T13488" s="25"/>
      <c r="U13488" s="25"/>
    </row>
    <row r="13489" spans="2:21">
      <c r="B13489" s="9"/>
      <c r="C13489" s="9"/>
      <c r="D13489" s="9"/>
      <c r="E13489" s="9"/>
      <c r="F13489" s="10"/>
      <c r="G13489" s="4"/>
      <c r="H13489" s="24"/>
      <c r="I13489" s="184"/>
      <c r="J13489" s="182"/>
      <c r="K13489" s="21"/>
      <c r="L13489" s="24"/>
      <c r="M13489" s="185"/>
      <c r="N13489" s="24"/>
      <c r="O13489" s="14"/>
      <c r="P13489" s="14"/>
      <c r="Q13489" s="39"/>
      <c r="R13489" s="545"/>
      <c r="S13489" s="545"/>
      <c r="T13489" s="25"/>
      <c r="U13489" s="25"/>
    </row>
    <row r="13490" spans="2:21">
      <c r="B13490" s="9"/>
      <c r="C13490" s="9"/>
      <c r="D13490" s="9"/>
      <c r="E13490" s="9"/>
      <c r="F13490" s="10"/>
      <c r="G13490" s="4"/>
      <c r="H13490" s="24"/>
      <c r="I13490" s="184"/>
      <c r="J13490" s="182"/>
      <c r="K13490" s="21"/>
      <c r="L13490" s="24"/>
      <c r="M13490" s="185"/>
      <c r="N13490" s="24"/>
      <c r="O13490" s="14"/>
      <c r="P13490" s="14"/>
      <c r="Q13490" s="39"/>
      <c r="R13490" s="545"/>
      <c r="S13490" s="545"/>
      <c r="T13490" s="25"/>
      <c r="U13490" s="25"/>
    </row>
    <row r="13491" spans="2:21">
      <c r="B13491" s="9"/>
      <c r="C13491" s="9"/>
      <c r="D13491" s="9"/>
      <c r="E13491" s="9"/>
      <c r="F13491" s="10"/>
      <c r="G13491" s="4"/>
      <c r="H13491" s="24"/>
      <c r="I13491" s="184"/>
      <c r="J13491" s="182"/>
      <c r="K13491" s="21"/>
      <c r="L13491" s="24"/>
      <c r="M13491" s="185"/>
      <c r="N13491" s="24"/>
      <c r="O13491" s="14"/>
      <c r="P13491" s="14"/>
      <c r="Q13491" s="39"/>
      <c r="R13491" s="545"/>
      <c r="S13491" s="545"/>
      <c r="T13491" s="25"/>
      <c r="U13491" s="25"/>
    </row>
    <row r="13492" spans="2:21">
      <c r="B13492" s="9"/>
      <c r="C13492" s="9"/>
      <c r="D13492" s="9"/>
      <c r="E13492" s="9"/>
      <c r="F13492" s="10"/>
      <c r="G13492" s="4"/>
      <c r="H13492" s="24"/>
      <c r="I13492" s="184"/>
      <c r="J13492" s="182"/>
      <c r="K13492" s="21"/>
      <c r="L13492" s="24"/>
      <c r="M13492" s="185"/>
      <c r="N13492" s="24"/>
      <c r="O13492" s="14"/>
      <c r="P13492" s="14"/>
      <c r="Q13492" s="39"/>
      <c r="R13492" s="545"/>
      <c r="S13492" s="545"/>
      <c r="T13492" s="25"/>
      <c r="U13492" s="25"/>
    </row>
    <row r="13493" spans="2:21">
      <c r="B13493" s="9"/>
      <c r="C13493" s="9"/>
      <c r="D13493" s="9"/>
      <c r="E13493" s="9"/>
      <c r="F13493" s="10"/>
      <c r="G13493" s="4"/>
      <c r="H13493" s="24"/>
      <c r="I13493" s="184"/>
      <c r="J13493" s="182"/>
      <c r="K13493" s="21"/>
      <c r="L13493" s="24"/>
      <c r="M13493" s="185"/>
      <c r="N13493" s="24"/>
      <c r="O13493" s="14"/>
      <c r="P13493" s="14"/>
      <c r="Q13493" s="39"/>
      <c r="R13493" s="545"/>
      <c r="S13493" s="545"/>
      <c r="T13493" s="25"/>
      <c r="U13493" s="25"/>
    </row>
    <row r="13494" spans="2:21">
      <c r="B13494" s="9"/>
      <c r="C13494" s="9"/>
      <c r="D13494" s="9"/>
      <c r="E13494" s="9"/>
      <c r="F13494" s="10"/>
      <c r="G13494" s="4"/>
      <c r="H13494" s="24"/>
      <c r="I13494" s="184"/>
      <c r="J13494" s="182"/>
      <c r="K13494" s="21"/>
      <c r="L13494" s="24"/>
      <c r="M13494" s="185"/>
      <c r="N13494" s="24"/>
      <c r="O13494" s="14"/>
      <c r="P13494" s="14"/>
      <c r="Q13494" s="39"/>
      <c r="R13494" s="545"/>
      <c r="S13494" s="545"/>
      <c r="T13494" s="25"/>
      <c r="U13494" s="25"/>
    </row>
    <row r="13495" spans="2:21">
      <c r="B13495" s="9"/>
      <c r="C13495" s="9"/>
      <c r="D13495" s="9"/>
      <c r="E13495" s="9"/>
      <c r="F13495" s="10"/>
      <c r="G13495" s="4"/>
      <c r="H13495" s="24"/>
      <c r="I13495" s="184"/>
      <c r="J13495" s="182"/>
      <c r="K13495" s="21"/>
      <c r="L13495" s="24"/>
      <c r="M13495" s="185"/>
      <c r="N13495" s="24"/>
      <c r="O13495" s="14"/>
      <c r="P13495" s="14"/>
      <c r="Q13495" s="39"/>
      <c r="R13495" s="545"/>
      <c r="S13495" s="545"/>
      <c r="T13495" s="25"/>
      <c r="U13495" s="25"/>
    </row>
    <row r="13496" spans="2:21">
      <c r="B13496" s="9"/>
      <c r="C13496" s="9"/>
      <c r="D13496" s="9"/>
      <c r="E13496" s="9"/>
      <c r="F13496" s="10"/>
      <c r="G13496" s="4"/>
      <c r="H13496" s="24"/>
      <c r="I13496" s="184"/>
      <c r="J13496" s="182"/>
      <c r="K13496" s="21"/>
      <c r="L13496" s="24"/>
      <c r="M13496" s="185"/>
      <c r="N13496" s="24"/>
      <c r="O13496" s="14"/>
      <c r="P13496" s="14"/>
      <c r="Q13496" s="39"/>
      <c r="R13496" s="545"/>
      <c r="S13496" s="545"/>
      <c r="T13496" s="25"/>
      <c r="U13496" s="25"/>
    </row>
    <row r="13497" spans="2:21">
      <c r="B13497" s="9"/>
      <c r="C13497" s="9"/>
      <c r="D13497" s="9"/>
      <c r="E13497" s="9"/>
      <c r="F13497" s="10"/>
      <c r="G13497" s="4"/>
      <c r="H13497" s="24"/>
      <c r="I13497" s="184"/>
      <c r="J13497" s="182"/>
      <c r="K13497" s="21"/>
      <c r="L13497" s="24"/>
      <c r="M13497" s="185"/>
      <c r="N13497" s="24"/>
      <c r="O13497" s="14"/>
      <c r="P13497" s="14"/>
      <c r="Q13497" s="39"/>
      <c r="R13497" s="545"/>
      <c r="S13497" s="545"/>
      <c r="T13497" s="25"/>
      <c r="U13497" s="25"/>
    </row>
    <row r="13498" spans="2:21">
      <c r="B13498" s="9"/>
      <c r="C13498" s="9"/>
      <c r="D13498" s="9"/>
      <c r="E13498" s="9"/>
      <c r="F13498" s="10"/>
      <c r="G13498" s="4"/>
      <c r="H13498" s="24"/>
      <c r="I13498" s="184"/>
      <c r="J13498" s="182"/>
      <c r="K13498" s="21"/>
      <c r="L13498" s="24"/>
      <c r="M13498" s="185"/>
      <c r="N13498" s="24"/>
      <c r="O13498" s="14"/>
      <c r="P13498" s="14"/>
      <c r="Q13498" s="39"/>
      <c r="R13498" s="545"/>
      <c r="S13498" s="545"/>
      <c r="T13498" s="25"/>
      <c r="U13498" s="25"/>
    </row>
    <row r="13499" spans="2:21">
      <c r="B13499" s="9"/>
      <c r="C13499" s="9"/>
      <c r="D13499" s="9"/>
      <c r="E13499" s="9"/>
      <c r="F13499" s="10"/>
      <c r="G13499" s="4"/>
      <c r="H13499" s="24"/>
      <c r="I13499" s="184"/>
      <c r="J13499" s="182"/>
      <c r="K13499" s="21"/>
      <c r="L13499" s="24"/>
      <c r="M13499" s="185"/>
      <c r="N13499" s="24"/>
      <c r="O13499" s="14"/>
      <c r="P13499" s="14"/>
      <c r="Q13499" s="39"/>
      <c r="R13499" s="545"/>
      <c r="S13499" s="545"/>
      <c r="T13499" s="25"/>
      <c r="U13499" s="25"/>
    </row>
    <row r="13500" spans="2:21">
      <c r="B13500" s="9"/>
      <c r="C13500" s="9"/>
      <c r="D13500" s="9"/>
      <c r="E13500" s="9"/>
      <c r="F13500" s="10"/>
      <c r="G13500" s="4"/>
      <c r="H13500" s="24"/>
      <c r="I13500" s="184"/>
      <c r="J13500" s="182"/>
      <c r="K13500" s="21"/>
      <c r="L13500" s="24"/>
      <c r="M13500" s="185"/>
      <c r="N13500" s="24"/>
      <c r="O13500" s="14"/>
      <c r="P13500" s="14"/>
      <c r="Q13500" s="39"/>
      <c r="R13500" s="545"/>
      <c r="S13500" s="545"/>
      <c r="T13500" s="25"/>
      <c r="U13500" s="25"/>
    </row>
    <row r="13501" spans="2:21">
      <c r="B13501" s="9"/>
      <c r="C13501" s="9"/>
      <c r="D13501" s="9"/>
      <c r="E13501" s="9"/>
      <c r="F13501" s="10"/>
      <c r="G13501" s="4"/>
      <c r="H13501" s="24"/>
      <c r="I13501" s="184"/>
      <c r="J13501" s="182"/>
      <c r="K13501" s="21"/>
      <c r="L13501" s="24"/>
      <c r="M13501" s="185"/>
      <c r="N13501" s="24"/>
      <c r="O13501" s="14"/>
      <c r="P13501" s="14"/>
      <c r="Q13501" s="39"/>
      <c r="R13501" s="545"/>
      <c r="S13501" s="545"/>
      <c r="T13501" s="25"/>
      <c r="U13501" s="25"/>
    </row>
    <row r="13502" spans="2:21">
      <c r="B13502" s="9"/>
      <c r="C13502" s="9"/>
      <c r="D13502" s="9"/>
      <c r="E13502" s="9"/>
      <c r="F13502" s="10"/>
      <c r="G13502" s="4"/>
      <c r="H13502" s="24"/>
      <c r="I13502" s="184"/>
      <c r="J13502" s="182"/>
      <c r="K13502" s="21"/>
      <c r="L13502" s="24"/>
      <c r="M13502" s="185"/>
      <c r="N13502" s="24"/>
      <c r="O13502" s="14"/>
      <c r="P13502" s="14"/>
      <c r="Q13502" s="39"/>
      <c r="R13502" s="545"/>
      <c r="S13502" s="545"/>
      <c r="T13502" s="25"/>
      <c r="U13502" s="25"/>
    </row>
    <row r="13503" spans="2:21">
      <c r="B13503" s="9"/>
      <c r="C13503" s="9"/>
      <c r="D13503" s="9"/>
      <c r="E13503" s="9"/>
      <c r="F13503" s="10"/>
      <c r="G13503" s="4"/>
      <c r="H13503" s="24"/>
      <c r="I13503" s="184"/>
      <c r="J13503" s="182"/>
      <c r="K13503" s="21"/>
      <c r="L13503" s="24"/>
      <c r="M13503" s="185"/>
      <c r="N13503" s="24"/>
      <c r="O13503" s="14"/>
      <c r="P13503" s="14"/>
      <c r="Q13503" s="39"/>
      <c r="R13503" s="545"/>
      <c r="S13503" s="545"/>
      <c r="T13503" s="25"/>
      <c r="U13503" s="25"/>
    </row>
    <row r="13504" spans="2:21">
      <c r="B13504" s="9"/>
      <c r="C13504" s="9"/>
      <c r="D13504" s="9"/>
      <c r="E13504" s="9"/>
      <c r="F13504" s="10"/>
      <c r="G13504" s="4"/>
      <c r="H13504" s="24"/>
      <c r="I13504" s="184"/>
      <c r="J13504" s="182"/>
      <c r="K13504" s="21"/>
      <c r="L13504" s="24"/>
      <c r="M13504" s="185"/>
      <c r="N13504" s="24"/>
      <c r="O13504" s="14"/>
      <c r="P13504" s="14"/>
      <c r="Q13504" s="39"/>
      <c r="R13504" s="545"/>
      <c r="S13504" s="545"/>
      <c r="T13504" s="25"/>
      <c r="U13504" s="25"/>
    </row>
    <row r="13505" spans="2:21">
      <c r="B13505" s="9"/>
      <c r="C13505" s="9"/>
      <c r="D13505" s="9"/>
      <c r="E13505" s="9"/>
      <c r="F13505" s="10"/>
      <c r="G13505" s="4"/>
      <c r="H13505" s="24"/>
      <c r="I13505" s="184"/>
      <c r="J13505" s="182"/>
      <c r="K13505" s="21"/>
      <c r="L13505" s="24"/>
      <c r="M13505" s="185"/>
      <c r="N13505" s="24"/>
      <c r="O13505" s="14"/>
      <c r="P13505" s="14"/>
      <c r="Q13505" s="39"/>
      <c r="R13505" s="545"/>
      <c r="S13505" s="545"/>
      <c r="T13505" s="25"/>
      <c r="U13505" s="25"/>
    </row>
    <row r="13506" spans="2:21">
      <c r="B13506" s="9"/>
      <c r="C13506" s="9"/>
      <c r="D13506" s="9"/>
      <c r="E13506" s="9"/>
      <c r="F13506" s="10"/>
      <c r="G13506" s="4"/>
      <c r="H13506" s="24"/>
      <c r="I13506" s="184"/>
      <c r="J13506" s="182"/>
      <c r="K13506" s="21"/>
      <c r="L13506" s="24"/>
      <c r="M13506" s="185"/>
      <c r="N13506" s="24"/>
      <c r="O13506" s="14"/>
      <c r="P13506" s="14"/>
      <c r="Q13506" s="39"/>
      <c r="R13506" s="545"/>
      <c r="S13506" s="545"/>
      <c r="T13506" s="25"/>
      <c r="U13506" s="25"/>
    </row>
    <row r="13507" spans="2:21">
      <c r="B13507" s="9"/>
      <c r="C13507" s="9"/>
      <c r="D13507" s="9"/>
      <c r="E13507" s="9"/>
      <c r="F13507" s="10"/>
      <c r="G13507" s="4"/>
      <c r="H13507" s="24"/>
      <c r="I13507" s="184"/>
      <c r="J13507" s="182"/>
      <c r="K13507" s="21"/>
      <c r="L13507" s="24"/>
      <c r="M13507" s="185"/>
      <c r="N13507" s="24"/>
      <c r="O13507" s="14"/>
      <c r="P13507" s="14"/>
      <c r="Q13507" s="39"/>
      <c r="R13507" s="545"/>
      <c r="S13507" s="545"/>
      <c r="T13507" s="25"/>
      <c r="U13507" s="25"/>
    </row>
    <row r="13508" spans="2:21">
      <c r="B13508" s="9"/>
      <c r="C13508" s="9"/>
      <c r="D13508" s="9"/>
      <c r="E13508" s="9"/>
      <c r="F13508" s="10"/>
      <c r="G13508" s="4"/>
      <c r="H13508" s="24"/>
      <c r="I13508" s="184"/>
      <c r="J13508" s="182"/>
      <c r="K13508" s="21"/>
      <c r="L13508" s="24"/>
      <c r="M13508" s="185"/>
      <c r="N13508" s="24"/>
      <c r="O13508" s="14"/>
      <c r="P13508" s="14"/>
      <c r="Q13508" s="39"/>
      <c r="R13508" s="545"/>
      <c r="S13508" s="545"/>
      <c r="T13508" s="25"/>
      <c r="U13508" s="25"/>
    </row>
    <row r="13509" spans="2:21">
      <c r="B13509" s="9"/>
      <c r="C13509" s="9"/>
      <c r="D13509" s="9"/>
      <c r="E13509" s="9"/>
      <c r="F13509" s="10"/>
      <c r="G13509" s="4"/>
      <c r="H13509" s="24"/>
      <c r="I13509" s="184"/>
      <c r="J13509" s="182"/>
      <c r="K13509" s="21"/>
      <c r="L13509" s="24"/>
      <c r="M13509" s="185"/>
      <c r="N13509" s="24"/>
      <c r="O13509" s="14"/>
      <c r="P13509" s="14"/>
      <c r="Q13509" s="39"/>
      <c r="R13509" s="545"/>
      <c r="S13509" s="545"/>
      <c r="T13509" s="25"/>
      <c r="U13509" s="25"/>
    </row>
    <row r="13510" spans="2:21">
      <c r="B13510" s="9"/>
      <c r="C13510" s="9"/>
      <c r="D13510" s="9"/>
      <c r="E13510" s="9"/>
      <c r="F13510" s="10"/>
      <c r="G13510" s="4"/>
      <c r="H13510" s="24"/>
      <c r="I13510" s="184"/>
      <c r="J13510" s="182"/>
      <c r="K13510" s="21"/>
      <c r="L13510" s="24"/>
      <c r="M13510" s="185"/>
      <c r="N13510" s="24"/>
      <c r="O13510" s="14"/>
      <c r="P13510" s="14"/>
      <c r="Q13510" s="39"/>
      <c r="R13510" s="545"/>
      <c r="S13510" s="545"/>
      <c r="T13510" s="25"/>
      <c r="U13510" s="25"/>
    </row>
    <row r="13511" spans="2:21">
      <c r="B13511" s="9"/>
      <c r="C13511" s="9"/>
      <c r="D13511" s="9"/>
      <c r="E13511" s="9"/>
      <c r="F13511" s="10"/>
      <c r="G13511" s="4"/>
      <c r="H13511" s="24"/>
      <c r="I13511" s="184"/>
      <c r="J13511" s="182"/>
      <c r="K13511" s="21"/>
      <c r="L13511" s="24"/>
      <c r="M13511" s="185"/>
      <c r="N13511" s="24"/>
      <c r="O13511" s="14"/>
      <c r="P13511" s="14"/>
      <c r="Q13511" s="39"/>
      <c r="R13511" s="545"/>
      <c r="S13511" s="545"/>
      <c r="T13511" s="25"/>
      <c r="U13511" s="25"/>
    </row>
    <row r="13512" spans="2:21">
      <c r="B13512" s="9"/>
      <c r="C13512" s="9"/>
      <c r="D13512" s="9"/>
      <c r="E13512" s="9"/>
      <c r="F13512" s="10"/>
      <c r="G13512" s="4"/>
      <c r="H13512" s="24"/>
      <c r="I13512" s="184"/>
      <c r="J13512" s="182"/>
      <c r="K13512" s="21"/>
      <c r="L13512" s="24"/>
      <c r="M13512" s="185"/>
      <c r="N13512" s="24"/>
      <c r="O13512" s="14"/>
      <c r="P13512" s="14"/>
      <c r="Q13512" s="39"/>
      <c r="R13512" s="545"/>
      <c r="S13512" s="545"/>
      <c r="T13512" s="25"/>
      <c r="U13512" s="25"/>
    </row>
    <row r="13513" spans="2:21">
      <c r="B13513" s="9"/>
      <c r="C13513" s="9"/>
      <c r="D13513" s="9"/>
      <c r="E13513" s="9"/>
      <c r="F13513" s="10"/>
      <c r="G13513" s="4"/>
      <c r="H13513" s="24"/>
      <c r="I13513" s="184"/>
      <c r="J13513" s="182"/>
      <c r="K13513" s="21"/>
      <c r="L13513" s="24"/>
      <c r="M13513" s="185"/>
      <c r="N13513" s="24"/>
      <c r="O13513" s="14"/>
      <c r="P13513" s="14"/>
      <c r="Q13513" s="39"/>
      <c r="R13513" s="545"/>
      <c r="S13513" s="545"/>
      <c r="T13513" s="25"/>
      <c r="U13513" s="25"/>
    </row>
    <row r="13514" spans="2:21">
      <c r="B13514" s="9"/>
      <c r="C13514" s="9"/>
      <c r="D13514" s="9"/>
      <c r="E13514" s="9"/>
      <c r="F13514" s="10"/>
      <c r="G13514" s="4"/>
      <c r="H13514" s="24"/>
      <c r="I13514" s="184"/>
      <c r="J13514" s="182"/>
      <c r="K13514" s="21"/>
      <c r="L13514" s="24"/>
      <c r="M13514" s="185"/>
      <c r="N13514" s="24"/>
      <c r="O13514" s="14"/>
      <c r="P13514" s="14"/>
      <c r="Q13514" s="39"/>
      <c r="R13514" s="545"/>
      <c r="S13514" s="545"/>
      <c r="T13514" s="25"/>
      <c r="U13514" s="25"/>
    </row>
    <row r="13515" spans="2:21">
      <c r="B13515" s="9"/>
      <c r="C13515" s="9"/>
      <c r="D13515" s="9"/>
      <c r="E13515" s="9"/>
      <c r="F13515" s="10"/>
      <c r="G13515" s="4"/>
      <c r="H13515" s="24"/>
      <c r="I13515" s="184"/>
      <c r="J13515" s="182"/>
      <c r="K13515" s="21"/>
      <c r="L13515" s="24"/>
      <c r="M13515" s="185"/>
      <c r="N13515" s="24"/>
      <c r="O13515" s="14"/>
      <c r="P13515" s="14"/>
      <c r="Q13515" s="39"/>
      <c r="R13515" s="545"/>
      <c r="S13515" s="545"/>
      <c r="T13515" s="25"/>
      <c r="U13515" s="25"/>
    </row>
    <row r="13516" spans="2:21">
      <c r="B13516" s="9"/>
      <c r="C13516" s="9"/>
      <c r="D13516" s="9"/>
      <c r="E13516" s="9"/>
      <c r="F13516" s="10"/>
      <c r="G13516" s="4"/>
      <c r="H13516" s="24"/>
      <c r="I13516" s="184"/>
      <c r="J13516" s="182"/>
      <c r="K13516" s="21"/>
      <c r="L13516" s="24"/>
      <c r="M13516" s="185"/>
      <c r="N13516" s="24"/>
      <c r="O13516" s="14"/>
      <c r="P13516" s="14"/>
      <c r="Q13516" s="39"/>
      <c r="R13516" s="545"/>
      <c r="S13516" s="545"/>
      <c r="T13516" s="25"/>
      <c r="U13516" s="25"/>
    </row>
    <row r="13517" spans="2:21">
      <c r="B13517" s="9"/>
      <c r="C13517" s="9"/>
      <c r="D13517" s="9"/>
      <c r="E13517" s="9"/>
      <c r="F13517" s="10"/>
      <c r="G13517" s="4"/>
      <c r="H13517" s="24"/>
      <c r="I13517" s="184"/>
      <c r="J13517" s="182"/>
      <c r="K13517" s="21"/>
      <c r="L13517" s="24"/>
      <c r="M13517" s="185"/>
      <c r="N13517" s="24"/>
      <c r="O13517" s="14"/>
      <c r="P13517" s="14"/>
      <c r="Q13517" s="39"/>
      <c r="R13517" s="545"/>
      <c r="S13517" s="545"/>
      <c r="T13517" s="25"/>
      <c r="U13517" s="25"/>
    </row>
    <row r="13518" spans="2:21">
      <c r="B13518" s="9"/>
      <c r="C13518" s="9"/>
      <c r="D13518" s="9"/>
      <c r="E13518" s="9"/>
      <c r="F13518" s="10"/>
      <c r="G13518" s="4"/>
      <c r="H13518" s="24"/>
      <c r="I13518" s="184"/>
      <c r="J13518" s="182"/>
      <c r="K13518" s="21"/>
      <c r="L13518" s="24"/>
      <c r="M13518" s="185"/>
      <c r="N13518" s="24"/>
      <c r="O13518" s="14"/>
      <c r="P13518" s="14"/>
      <c r="Q13518" s="39"/>
      <c r="R13518" s="545"/>
      <c r="S13518" s="545"/>
      <c r="T13518" s="25"/>
      <c r="U13518" s="25"/>
    </row>
    <row r="13519" spans="2:21">
      <c r="B13519" s="9"/>
      <c r="C13519" s="9"/>
      <c r="D13519" s="9"/>
      <c r="E13519" s="9"/>
      <c r="F13519" s="10"/>
      <c r="G13519" s="4"/>
      <c r="H13519" s="24"/>
      <c r="I13519" s="184"/>
      <c r="J13519" s="182"/>
      <c r="K13519" s="21"/>
      <c r="L13519" s="24"/>
      <c r="M13519" s="185"/>
      <c r="N13519" s="24"/>
      <c r="O13519" s="14"/>
      <c r="P13519" s="14"/>
      <c r="Q13519" s="39"/>
      <c r="R13519" s="545"/>
      <c r="S13519" s="545"/>
      <c r="T13519" s="25"/>
      <c r="U13519" s="25"/>
    </row>
    <row r="13520" spans="2:21">
      <c r="B13520" s="9"/>
      <c r="C13520" s="9"/>
      <c r="D13520" s="9"/>
      <c r="E13520" s="9"/>
      <c r="F13520" s="10"/>
      <c r="G13520" s="4"/>
      <c r="H13520" s="24"/>
      <c r="I13520" s="184"/>
      <c r="J13520" s="182"/>
      <c r="K13520" s="21"/>
      <c r="L13520" s="24"/>
      <c r="M13520" s="185"/>
      <c r="N13520" s="24"/>
      <c r="O13520" s="14"/>
      <c r="P13520" s="14"/>
      <c r="Q13520" s="39"/>
      <c r="R13520" s="545"/>
      <c r="S13520" s="545"/>
      <c r="T13520" s="25"/>
      <c r="U13520" s="25"/>
    </row>
    <row r="13521" spans="2:21">
      <c r="B13521" s="9"/>
      <c r="C13521" s="9"/>
      <c r="D13521" s="9"/>
      <c r="E13521" s="9"/>
      <c r="F13521" s="10"/>
      <c r="G13521" s="4"/>
      <c r="H13521" s="24"/>
      <c r="I13521" s="184"/>
      <c r="J13521" s="182"/>
      <c r="K13521" s="21"/>
      <c r="L13521" s="24"/>
      <c r="M13521" s="185"/>
      <c r="N13521" s="24"/>
      <c r="O13521" s="14"/>
      <c r="P13521" s="14"/>
      <c r="Q13521" s="39"/>
      <c r="R13521" s="545"/>
      <c r="S13521" s="545"/>
      <c r="T13521" s="25"/>
      <c r="U13521" s="25"/>
    </row>
    <row r="13522" spans="2:21">
      <c r="B13522" s="9"/>
      <c r="C13522" s="9"/>
      <c r="D13522" s="9"/>
      <c r="E13522" s="9"/>
      <c r="F13522" s="10"/>
      <c r="G13522" s="4"/>
      <c r="H13522" s="24"/>
      <c r="I13522" s="184"/>
      <c r="J13522" s="182"/>
      <c r="K13522" s="21"/>
      <c r="L13522" s="24"/>
      <c r="M13522" s="185"/>
      <c r="N13522" s="24"/>
      <c r="O13522" s="14"/>
      <c r="P13522" s="14"/>
      <c r="Q13522" s="39"/>
      <c r="R13522" s="545"/>
      <c r="S13522" s="545"/>
      <c r="T13522" s="25"/>
      <c r="U13522" s="25"/>
    </row>
    <row r="13523" spans="2:21">
      <c r="B13523" s="9"/>
      <c r="C13523" s="9"/>
      <c r="D13523" s="9"/>
      <c r="E13523" s="9"/>
      <c r="F13523" s="10"/>
      <c r="G13523" s="4"/>
      <c r="H13523" s="24"/>
      <c r="I13523" s="184"/>
      <c r="J13523" s="182"/>
      <c r="K13523" s="21"/>
      <c r="L13523" s="24"/>
      <c r="M13523" s="185"/>
      <c r="N13523" s="24"/>
      <c r="O13523" s="14"/>
      <c r="P13523" s="14"/>
      <c r="Q13523" s="39"/>
      <c r="R13523" s="545"/>
      <c r="S13523" s="545"/>
      <c r="T13523" s="25"/>
      <c r="U13523" s="25"/>
    </row>
    <row r="13524" spans="2:21">
      <c r="B13524" s="9"/>
      <c r="C13524" s="9"/>
      <c r="D13524" s="9"/>
      <c r="E13524" s="9"/>
      <c r="F13524" s="10"/>
      <c r="G13524" s="4"/>
      <c r="H13524" s="24"/>
      <c r="I13524" s="184"/>
      <c r="J13524" s="182"/>
      <c r="K13524" s="21"/>
      <c r="L13524" s="24"/>
      <c r="M13524" s="185"/>
      <c r="N13524" s="24"/>
      <c r="O13524" s="14"/>
      <c r="P13524" s="14"/>
      <c r="Q13524" s="39"/>
      <c r="R13524" s="545"/>
      <c r="S13524" s="545"/>
      <c r="T13524" s="25"/>
      <c r="U13524" s="25"/>
    </row>
    <row r="13525" spans="2:21">
      <c r="B13525" s="9"/>
      <c r="C13525" s="9"/>
      <c r="D13525" s="9"/>
      <c r="E13525" s="9"/>
      <c r="F13525" s="10"/>
      <c r="G13525" s="4"/>
      <c r="H13525" s="24"/>
      <c r="I13525" s="184"/>
      <c r="J13525" s="182"/>
      <c r="K13525" s="21"/>
      <c r="L13525" s="24"/>
      <c r="M13525" s="185"/>
      <c r="N13525" s="24"/>
      <c r="O13525" s="14"/>
      <c r="P13525" s="14"/>
      <c r="Q13525" s="39"/>
      <c r="R13525" s="545"/>
      <c r="S13525" s="545"/>
      <c r="T13525" s="25"/>
      <c r="U13525" s="25"/>
    </row>
    <row r="13526" spans="2:21">
      <c r="B13526" s="9"/>
      <c r="C13526" s="9"/>
      <c r="D13526" s="9"/>
      <c r="E13526" s="9"/>
      <c r="F13526" s="10"/>
      <c r="G13526" s="4"/>
      <c r="H13526" s="24"/>
      <c r="I13526" s="184"/>
      <c r="J13526" s="182"/>
      <c r="K13526" s="21"/>
      <c r="L13526" s="24"/>
      <c r="M13526" s="185"/>
      <c r="N13526" s="24"/>
      <c r="O13526" s="14"/>
      <c r="P13526" s="14"/>
      <c r="Q13526" s="39"/>
      <c r="R13526" s="545"/>
      <c r="S13526" s="545"/>
      <c r="T13526" s="25"/>
      <c r="U13526" s="25"/>
    </row>
    <row r="13527" spans="2:21">
      <c r="B13527" s="9"/>
      <c r="C13527" s="9"/>
      <c r="D13527" s="9"/>
      <c r="E13527" s="9"/>
      <c r="F13527" s="10"/>
      <c r="G13527" s="4"/>
      <c r="H13527" s="24"/>
      <c r="I13527" s="184"/>
      <c r="J13527" s="182"/>
      <c r="K13527" s="21"/>
      <c r="L13527" s="24"/>
      <c r="M13527" s="185"/>
      <c r="N13527" s="24"/>
      <c r="O13527" s="14"/>
      <c r="P13527" s="14"/>
      <c r="Q13527" s="39"/>
      <c r="R13527" s="545"/>
      <c r="S13527" s="545"/>
      <c r="T13527" s="25"/>
      <c r="U13527" s="25"/>
    </row>
    <row r="13528" spans="2:21">
      <c r="B13528" s="9"/>
      <c r="C13528" s="9"/>
      <c r="D13528" s="9"/>
      <c r="E13528" s="9"/>
      <c r="F13528" s="10"/>
      <c r="G13528" s="4"/>
      <c r="H13528" s="24"/>
      <c r="I13528" s="184"/>
      <c r="J13528" s="182"/>
      <c r="K13528" s="21"/>
      <c r="L13528" s="24"/>
      <c r="M13528" s="185"/>
      <c r="N13528" s="24"/>
      <c r="O13528" s="14"/>
      <c r="P13528" s="14"/>
      <c r="Q13528" s="39"/>
      <c r="R13528" s="545"/>
      <c r="S13528" s="545"/>
      <c r="T13528" s="25"/>
      <c r="U13528" s="25"/>
    </row>
    <row r="13529" spans="2:21">
      <c r="B13529" s="9"/>
      <c r="C13529" s="9"/>
      <c r="D13529" s="9"/>
      <c r="E13529" s="9"/>
      <c r="F13529" s="10"/>
      <c r="G13529" s="4"/>
      <c r="H13529" s="24"/>
      <c r="I13529" s="184"/>
      <c r="J13529" s="182"/>
      <c r="K13529" s="21"/>
      <c r="L13529" s="24"/>
      <c r="M13529" s="185"/>
      <c r="N13529" s="24"/>
      <c r="O13529" s="14"/>
      <c r="P13529" s="14"/>
      <c r="Q13529" s="39"/>
      <c r="R13529" s="545"/>
      <c r="S13529" s="545"/>
      <c r="T13529" s="25"/>
      <c r="U13529" s="25"/>
    </row>
    <row r="13530" spans="2:21">
      <c r="B13530" s="9"/>
      <c r="C13530" s="9"/>
      <c r="D13530" s="9"/>
      <c r="E13530" s="9"/>
      <c r="F13530" s="10"/>
      <c r="G13530" s="4"/>
      <c r="H13530" s="24"/>
      <c r="I13530" s="184"/>
      <c r="J13530" s="182"/>
      <c r="K13530" s="21"/>
      <c r="L13530" s="24"/>
      <c r="M13530" s="185"/>
      <c r="N13530" s="24"/>
      <c r="O13530" s="14"/>
      <c r="P13530" s="14"/>
      <c r="Q13530" s="39"/>
      <c r="R13530" s="545"/>
      <c r="S13530" s="545"/>
      <c r="T13530" s="25"/>
      <c r="U13530" s="25"/>
    </row>
    <row r="13531" spans="2:21">
      <c r="B13531" s="9"/>
      <c r="C13531" s="9"/>
      <c r="D13531" s="9"/>
      <c r="E13531" s="9"/>
      <c r="F13531" s="10"/>
      <c r="G13531" s="4"/>
      <c r="H13531" s="24"/>
      <c r="I13531" s="184"/>
      <c r="J13531" s="182"/>
      <c r="K13531" s="21"/>
      <c r="L13531" s="24"/>
      <c r="M13531" s="185"/>
      <c r="N13531" s="24"/>
      <c r="O13531" s="14"/>
      <c r="P13531" s="14"/>
      <c r="Q13531" s="39"/>
      <c r="R13531" s="545"/>
      <c r="S13531" s="545"/>
      <c r="T13531" s="25"/>
      <c r="U13531" s="25"/>
    </row>
    <row r="13532" spans="2:21">
      <c r="B13532" s="9"/>
      <c r="C13532" s="9"/>
      <c r="D13532" s="9"/>
      <c r="E13532" s="9"/>
      <c r="F13532" s="10"/>
      <c r="G13532" s="4"/>
      <c r="H13532" s="24"/>
      <c r="I13532" s="184"/>
      <c r="J13532" s="182"/>
      <c r="K13532" s="21"/>
      <c r="L13532" s="24"/>
      <c r="M13532" s="185"/>
      <c r="N13532" s="24"/>
      <c r="O13532" s="14"/>
      <c r="P13532" s="14"/>
      <c r="Q13532" s="39"/>
      <c r="R13532" s="545"/>
      <c r="S13532" s="545"/>
      <c r="T13532" s="25"/>
      <c r="U13532" s="25"/>
    </row>
    <row r="13533" spans="2:21">
      <c r="B13533" s="9"/>
      <c r="C13533" s="9"/>
      <c r="D13533" s="9"/>
      <c r="E13533" s="9"/>
      <c r="F13533" s="10"/>
      <c r="G13533" s="4"/>
      <c r="H13533" s="24"/>
      <c r="I13533" s="184"/>
      <c r="J13533" s="182"/>
      <c r="K13533" s="21"/>
      <c r="L13533" s="24"/>
      <c r="M13533" s="185"/>
      <c r="N13533" s="24"/>
      <c r="O13533" s="14"/>
      <c r="P13533" s="14"/>
      <c r="Q13533" s="39"/>
      <c r="R13533" s="545"/>
      <c r="S13533" s="545"/>
      <c r="T13533" s="25"/>
      <c r="U13533" s="25"/>
    </row>
    <row r="13534" spans="2:21">
      <c r="B13534" s="9"/>
      <c r="C13534" s="9"/>
      <c r="D13534" s="9"/>
      <c r="E13534" s="9"/>
      <c r="F13534" s="10"/>
      <c r="G13534" s="4"/>
      <c r="H13534" s="24"/>
      <c r="I13534" s="184"/>
      <c r="J13534" s="182"/>
      <c r="K13534" s="21"/>
      <c r="L13534" s="24"/>
      <c r="M13534" s="185"/>
      <c r="N13534" s="24"/>
      <c r="O13534" s="14"/>
      <c r="P13534" s="14"/>
      <c r="Q13534" s="39"/>
      <c r="R13534" s="545"/>
      <c r="S13534" s="545"/>
      <c r="T13534" s="25"/>
      <c r="U13534" s="25"/>
    </row>
    <row r="13535" spans="2:21">
      <c r="B13535" s="9"/>
      <c r="C13535" s="9"/>
      <c r="D13535" s="9"/>
      <c r="E13535" s="9"/>
      <c r="F13535" s="10"/>
      <c r="G13535" s="4"/>
      <c r="H13535" s="24"/>
      <c r="I13535" s="184"/>
      <c r="J13535" s="182"/>
      <c r="K13535" s="21"/>
      <c r="L13535" s="24"/>
      <c r="M13535" s="185"/>
      <c r="N13535" s="24"/>
      <c r="O13535" s="14"/>
      <c r="P13535" s="14"/>
      <c r="Q13535" s="39"/>
      <c r="R13535" s="545"/>
      <c r="S13535" s="545"/>
      <c r="T13535" s="25"/>
      <c r="U13535" s="25"/>
    </row>
    <row r="13536" spans="2:21">
      <c r="B13536" s="9"/>
      <c r="C13536" s="9"/>
      <c r="D13536" s="9"/>
      <c r="E13536" s="9"/>
      <c r="F13536" s="10"/>
      <c r="G13536" s="4"/>
      <c r="H13536" s="24"/>
      <c r="I13536" s="184"/>
      <c r="J13536" s="182"/>
      <c r="K13536" s="21"/>
      <c r="L13536" s="24"/>
      <c r="M13536" s="185"/>
      <c r="N13536" s="24"/>
      <c r="O13536" s="14"/>
      <c r="P13536" s="14"/>
      <c r="Q13536" s="39"/>
      <c r="R13536" s="545"/>
      <c r="S13536" s="545"/>
      <c r="T13536" s="25"/>
      <c r="U13536" s="25"/>
    </row>
    <row r="13537" spans="2:21">
      <c r="B13537" s="9"/>
      <c r="C13537" s="9"/>
      <c r="D13537" s="9"/>
      <c r="E13537" s="9"/>
      <c r="F13537" s="10"/>
      <c r="G13537" s="4"/>
      <c r="H13537" s="24"/>
      <c r="I13537" s="184"/>
      <c r="J13537" s="182"/>
      <c r="K13537" s="21"/>
      <c r="L13537" s="24"/>
      <c r="M13537" s="185"/>
      <c r="N13537" s="24"/>
      <c r="O13537" s="14"/>
      <c r="P13537" s="14"/>
      <c r="Q13537" s="39"/>
      <c r="R13537" s="545"/>
      <c r="S13537" s="545"/>
      <c r="T13537" s="25"/>
      <c r="U13537" s="25"/>
    </row>
    <row r="13538" spans="2:21">
      <c r="B13538" s="9"/>
      <c r="C13538" s="9"/>
      <c r="D13538" s="9"/>
      <c r="E13538" s="9"/>
      <c r="F13538" s="10"/>
      <c r="G13538" s="4"/>
      <c r="H13538" s="24"/>
      <c r="I13538" s="184"/>
      <c r="J13538" s="182"/>
      <c r="K13538" s="21"/>
      <c r="L13538" s="24"/>
      <c r="M13538" s="185"/>
      <c r="N13538" s="24"/>
      <c r="O13538" s="14"/>
      <c r="P13538" s="14"/>
      <c r="Q13538" s="39"/>
      <c r="R13538" s="545"/>
      <c r="S13538" s="545"/>
      <c r="T13538" s="25"/>
      <c r="U13538" s="25"/>
    </row>
    <row r="13539" spans="2:21">
      <c r="B13539" s="9"/>
      <c r="C13539" s="9"/>
      <c r="D13539" s="9"/>
      <c r="E13539" s="9"/>
      <c r="F13539" s="10"/>
      <c r="G13539" s="4"/>
      <c r="H13539" s="24"/>
      <c r="I13539" s="184"/>
      <c r="J13539" s="182"/>
      <c r="K13539" s="21"/>
      <c r="L13539" s="24"/>
      <c r="M13539" s="185"/>
      <c r="N13539" s="24"/>
      <c r="O13539" s="14"/>
      <c r="P13539" s="14"/>
      <c r="Q13539" s="39"/>
      <c r="R13539" s="545"/>
      <c r="S13539" s="545"/>
      <c r="T13539" s="25"/>
      <c r="U13539" s="25"/>
    </row>
    <row r="13540" spans="2:21">
      <c r="B13540" s="9"/>
      <c r="C13540" s="9"/>
      <c r="D13540" s="9"/>
      <c r="E13540" s="9"/>
      <c r="F13540" s="10"/>
      <c r="G13540" s="4"/>
      <c r="H13540" s="24"/>
      <c r="I13540" s="184"/>
      <c r="J13540" s="182"/>
      <c r="K13540" s="21"/>
      <c r="L13540" s="24"/>
      <c r="M13540" s="185"/>
      <c r="N13540" s="24"/>
      <c r="O13540" s="14"/>
      <c r="P13540" s="14"/>
      <c r="Q13540" s="39"/>
      <c r="R13540" s="545"/>
      <c r="S13540" s="545"/>
      <c r="T13540" s="25"/>
      <c r="U13540" s="25"/>
    </row>
    <row r="13541" spans="2:21">
      <c r="B13541" s="9"/>
      <c r="C13541" s="9"/>
      <c r="D13541" s="9"/>
      <c r="E13541" s="9"/>
      <c r="F13541" s="10"/>
      <c r="G13541" s="4"/>
      <c r="H13541" s="24"/>
      <c r="I13541" s="184"/>
      <c r="J13541" s="182"/>
      <c r="K13541" s="21"/>
      <c r="L13541" s="24"/>
      <c r="M13541" s="185"/>
      <c r="N13541" s="24"/>
      <c r="O13541" s="14"/>
      <c r="P13541" s="14"/>
      <c r="Q13541" s="39"/>
      <c r="R13541" s="545"/>
      <c r="S13541" s="545"/>
      <c r="T13541" s="25"/>
      <c r="U13541" s="25"/>
    </row>
    <row r="13542" spans="2:21">
      <c r="B13542" s="9"/>
      <c r="C13542" s="9"/>
      <c r="D13542" s="9"/>
      <c r="E13542" s="9"/>
      <c r="F13542" s="10"/>
      <c r="G13542" s="4"/>
      <c r="H13542" s="24"/>
      <c r="I13542" s="184"/>
      <c r="J13542" s="182"/>
      <c r="K13542" s="21"/>
      <c r="L13542" s="24"/>
      <c r="M13542" s="185"/>
      <c r="N13542" s="24"/>
      <c r="O13542" s="14"/>
      <c r="P13542" s="14"/>
      <c r="Q13542" s="39"/>
      <c r="R13542" s="545"/>
      <c r="S13542" s="545"/>
      <c r="T13542" s="25"/>
      <c r="U13542" s="25"/>
    </row>
    <row r="13543" spans="2:21">
      <c r="B13543" s="9"/>
      <c r="C13543" s="9"/>
      <c r="D13543" s="9"/>
      <c r="E13543" s="9"/>
      <c r="F13543" s="10"/>
      <c r="G13543" s="4"/>
      <c r="H13543" s="24"/>
      <c r="I13543" s="184"/>
      <c r="J13543" s="182"/>
      <c r="K13543" s="21"/>
      <c r="L13543" s="24"/>
      <c r="M13543" s="185"/>
      <c r="N13543" s="24"/>
      <c r="O13543" s="14"/>
      <c r="P13543" s="14"/>
      <c r="Q13543" s="39"/>
      <c r="R13543" s="545"/>
      <c r="S13543" s="545"/>
      <c r="T13543" s="25"/>
      <c r="U13543" s="25"/>
    </row>
    <row r="13544" spans="2:21">
      <c r="B13544" s="9"/>
      <c r="C13544" s="9"/>
      <c r="D13544" s="9"/>
      <c r="E13544" s="9"/>
      <c r="F13544" s="10"/>
      <c r="G13544" s="4"/>
      <c r="H13544" s="24"/>
      <c r="I13544" s="184"/>
      <c r="J13544" s="182"/>
      <c r="K13544" s="21"/>
      <c r="L13544" s="24"/>
      <c r="M13544" s="185"/>
      <c r="N13544" s="24"/>
      <c r="O13544" s="14"/>
      <c r="P13544" s="14"/>
      <c r="Q13544" s="39"/>
      <c r="R13544" s="545"/>
      <c r="S13544" s="545"/>
      <c r="T13544" s="25"/>
      <c r="U13544" s="25"/>
    </row>
    <row r="13545" spans="2:21">
      <c r="B13545" s="9"/>
      <c r="C13545" s="9"/>
      <c r="D13545" s="9"/>
      <c r="E13545" s="9"/>
      <c r="F13545" s="10"/>
      <c r="G13545" s="4"/>
      <c r="H13545" s="24"/>
      <c r="I13545" s="184"/>
      <c r="J13545" s="182"/>
      <c r="K13545" s="21"/>
      <c r="L13545" s="24"/>
      <c r="M13545" s="185"/>
      <c r="N13545" s="24"/>
      <c r="O13545" s="14"/>
      <c r="P13545" s="14"/>
      <c r="Q13545" s="39"/>
      <c r="R13545" s="545"/>
      <c r="S13545" s="545"/>
      <c r="T13545" s="25"/>
      <c r="U13545" s="25"/>
    </row>
    <row r="13546" spans="2:21">
      <c r="B13546" s="9"/>
      <c r="C13546" s="9"/>
      <c r="D13546" s="9"/>
      <c r="E13546" s="9"/>
      <c r="F13546" s="10"/>
      <c r="G13546" s="4"/>
      <c r="H13546" s="24"/>
      <c r="I13546" s="184"/>
      <c r="J13546" s="182"/>
      <c r="K13546" s="21"/>
      <c r="L13546" s="24"/>
      <c r="M13546" s="185"/>
      <c r="N13546" s="24"/>
      <c r="O13546" s="14"/>
      <c r="P13546" s="14"/>
      <c r="Q13546" s="39"/>
      <c r="R13546" s="545"/>
      <c r="S13546" s="545"/>
      <c r="T13546" s="25"/>
      <c r="U13546" s="25"/>
    </row>
    <row r="13547" spans="2:21">
      <c r="B13547" s="9"/>
      <c r="C13547" s="9"/>
      <c r="D13547" s="9"/>
      <c r="E13547" s="9"/>
      <c r="F13547" s="10"/>
      <c r="G13547" s="4"/>
      <c r="H13547" s="24"/>
      <c r="I13547" s="184"/>
      <c r="J13547" s="182"/>
      <c r="K13547" s="21"/>
      <c r="L13547" s="24"/>
      <c r="M13547" s="185"/>
      <c r="N13547" s="24"/>
      <c r="O13547" s="14"/>
      <c r="P13547" s="14"/>
      <c r="Q13547" s="39"/>
      <c r="R13547" s="545"/>
      <c r="S13547" s="545"/>
      <c r="T13547" s="25"/>
      <c r="U13547" s="25"/>
    </row>
    <row r="13548" spans="2:21">
      <c r="B13548" s="9"/>
      <c r="C13548" s="9"/>
      <c r="D13548" s="9"/>
      <c r="E13548" s="9"/>
      <c r="F13548" s="10"/>
      <c r="G13548" s="4"/>
      <c r="H13548" s="24"/>
      <c r="I13548" s="184"/>
      <c r="J13548" s="182"/>
      <c r="K13548" s="21"/>
      <c r="L13548" s="24"/>
      <c r="M13548" s="185"/>
      <c r="N13548" s="24"/>
      <c r="O13548" s="14"/>
      <c r="P13548" s="14"/>
      <c r="Q13548" s="39"/>
      <c r="R13548" s="545"/>
      <c r="S13548" s="545"/>
      <c r="T13548" s="25"/>
      <c r="U13548" s="25"/>
    </row>
    <row r="13549" spans="2:21">
      <c r="B13549" s="9"/>
      <c r="C13549" s="9"/>
      <c r="D13549" s="9"/>
      <c r="E13549" s="9"/>
      <c r="F13549" s="10"/>
      <c r="G13549" s="4"/>
      <c r="H13549" s="24"/>
      <c r="I13549" s="184"/>
      <c r="J13549" s="182"/>
      <c r="K13549" s="21"/>
      <c r="L13549" s="24"/>
      <c r="M13549" s="185"/>
      <c r="N13549" s="24"/>
      <c r="O13549" s="14"/>
      <c r="P13549" s="14"/>
      <c r="Q13549" s="39"/>
      <c r="R13549" s="545"/>
      <c r="S13549" s="545"/>
      <c r="T13549" s="25"/>
      <c r="U13549" s="25"/>
    </row>
    <row r="13550" spans="2:21">
      <c r="B13550" s="9"/>
      <c r="C13550" s="9"/>
      <c r="D13550" s="9"/>
      <c r="E13550" s="9"/>
      <c r="F13550" s="10"/>
      <c r="G13550" s="4"/>
      <c r="H13550" s="24"/>
      <c r="I13550" s="184"/>
      <c r="J13550" s="182"/>
      <c r="K13550" s="21"/>
      <c r="L13550" s="24"/>
      <c r="M13550" s="185"/>
      <c r="N13550" s="24"/>
      <c r="O13550" s="14"/>
      <c r="P13550" s="14"/>
      <c r="Q13550" s="39"/>
      <c r="R13550" s="545"/>
      <c r="S13550" s="545"/>
      <c r="T13550" s="25"/>
      <c r="U13550" s="25"/>
    </row>
    <row r="13551" spans="2:21">
      <c r="B13551" s="9"/>
      <c r="C13551" s="9"/>
      <c r="D13551" s="9"/>
      <c r="E13551" s="9"/>
      <c r="F13551" s="10"/>
      <c r="G13551" s="4"/>
      <c r="H13551" s="24"/>
      <c r="I13551" s="184"/>
      <c r="J13551" s="182"/>
      <c r="K13551" s="21"/>
      <c r="L13551" s="24"/>
      <c r="M13551" s="185"/>
      <c r="N13551" s="24"/>
      <c r="O13551" s="14"/>
      <c r="P13551" s="14"/>
      <c r="Q13551" s="39"/>
      <c r="R13551" s="545"/>
      <c r="S13551" s="545"/>
      <c r="T13551" s="25"/>
      <c r="U13551" s="25"/>
    </row>
    <row r="13552" spans="2:21">
      <c r="B13552" s="9"/>
      <c r="C13552" s="9"/>
      <c r="D13552" s="9"/>
      <c r="E13552" s="9"/>
      <c r="F13552" s="10"/>
      <c r="G13552" s="4"/>
      <c r="H13552" s="24"/>
      <c r="I13552" s="184"/>
      <c r="J13552" s="182"/>
      <c r="K13552" s="21"/>
      <c r="L13552" s="24"/>
      <c r="M13552" s="185"/>
      <c r="N13552" s="24"/>
      <c r="O13552" s="14"/>
      <c r="P13552" s="14"/>
      <c r="Q13552" s="39"/>
      <c r="R13552" s="545"/>
      <c r="S13552" s="545"/>
      <c r="T13552" s="25"/>
      <c r="U13552" s="25"/>
    </row>
    <row r="13553" spans="2:21">
      <c r="B13553" s="9"/>
      <c r="C13553" s="9"/>
      <c r="D13553" s="9"/>
      <c r="E13553" s="9"/>
      <c r="F13553" s="10"/>
      <c r="G13553" s="4"/>
      <c r="H13553" s="24"/>
      <c r="I13553" s="184"/>
      <c r="J13553" s="182"/>
      <c r="K13553" s="21"/>
      <c r="L13553" s="24"/>
      <c r="M13553" s="185"/>
      <c r="N13553" s="24"/>
      <c r="O13553" s="14"/>
      <c r="P13553" s="14"/>
      <c r="Q13553" s="39"/>
      <c r="R13553" s="545"/>
      <c r="S13553" s="545"/>
      <c r="T13553" s="25"/>
      <c r="U13553" s="25"/>
    </row>
    <row r="13554" spans="2:21">
      <c r="B13554" s="9"/>
      <c r="C13554" s="9"/>
      <c r="D13554" s="9"/>
      <c r="E13554" s="9"/>
      <c r="F13554" s="10"/>
      <c r="G13554" s="4"/>
      <c r="H13554" s="24"/>
      <c r="I13554" s="184"/>
      <c r="J13554" s="182"/>
      <c r="K13554" s="21"/>
      <c r="L13554" s="24"/>
      <c r="M13554" s="185"/>
      <c r="N13554" s="24"/>
      <c r="O13554" s="14"/>
      <c r="P13554" s="14"/>
      <c r="Q13554" s="39"/>
      <c r="R13554" s="545"/>
      <c r="S13554" s="545"/>
      <c r="T13554" s="25"/>
      <c r="U13554" s="25"/>
    </row>
    <row r="13555" spans="2:21">
      <c r="B13555" s="9"/>
      <c r="C13555" s="9"/>
      <c r="D13555" s="9"/>
      <c r="E13555" s="9"/>
      <c r="F13555" s="10"/>
      <c r="G13555" s="4"/>
      <c r="H13555" s="24"/>
      <c r="I13555" s="184"/>
      <c r="J13555" s="182"/>
      <c r="K13555" s="21"/>
      <c r="L13555" s="24"/>
      <c r="M13555" s="185"/>
      <c r="N13555" s="24"/>
      <c r="O13555" s="14"/>
      <c r="P13555" s="14"/>
      <c r="Q13555" s="39"/>
      <c r="R13555" s="545"/>
      <c r="S13555" s="545"/>
      <c r="T13555" s="25"/>
      <c r="U13555" s="25"/>
    </row>
    <row r="13556" spans="2:21">
      <c r="B13556" s="9"/>
      <c r="C13556" s="9"/>
      <c r="D13556" s="9"/>
      <c r="E13556" s="9"/>
      <c r="F13556" s="10"/>
      <c r="G13556" s="4"/>
      <c r="H13556" s="24"/>
      <c r="I13556" s="184"/>
      <c r="J13556" s="182"/>
      <c r="K13556" s="21"/>
      <c r="L13556" s="24"/>
      <c r="M13556" s="185"/>
      <c r="N13556" s="24"/>
      <c r="O13556" s="14"/>
      <c r="P13556" s="14"/>
      <c r="Q13556" s="39"/>
      <c r="R13556" s="545"/>
      <c r="S13556" s="545"/>
      <c r="T13556" s="25"/>
      <c r="U13556" s="25"/>
    </row>
    <row r="13557" spans="2:21">
      <c r="B13557" s="9"/>
      <c r="C13557" s="9"/>
      <c r="D13557" s="9"/>
      <c r="E13557" s="9"/>
      <c r="F13557" s="10"/>
      <c r="G13557" s="4"/>
      <c r="H13557" s="24"/>
      <c r="I13557" s="184"/>
      <c r="J13557" s="182"/>
      <c r="K13557" s="21"/>
      <c r="L13557" s="24"/>
      <c r="M13557" s="185"/>
      <c r="N13557" s="24"/>
      <c r="O13557" s="14"/>
      <c r="P13557" s="14"/>
      <c r="Q13557" s="39"/>
      <c r="R13557" s="545"/>
      <c r="S13557" s="545"/>
      <c r="T13557" s="25"/>
      <c r="U13557" s="25"/>
    </row>
    <row r="13558" spans="2:21">
      <c r="B13558" s="9"/>
      <c r="C13558" s="9"/>
      <c r="D13558" s="9"/>
      <c r="E13558" s="9"/>
      <c r="F13558" s="10"/>
      <c r="G13558" s="4"/>
      <c r="H13558" s="24"/>
      <c r="I13558" s="184"/>
      <c r="J13558" s="182"/>
      <c r="K13558" s="21"/>
      <c r="L13558" s="24"/>
      <c r="M13558" s="185"/>
      <c r="N13558" s="24"/>
      <c r="O13558" s="14"/>
      <c r="P13558" s="14"/>
      <c r="Q13558" s="39"/>
      <c r="R13558" s="545"/>
      <c r="S13558" s="545"/>
      <c r="T13558" s="25"/>
      <c r="U13558" s="25"/>
    </row>
    <row r="13559" spans="2:21">
      <c r="B13559" s="9"/>
      <c r="C13559" s="9"/>
      <c r="D13559" s="9"/>
      <c r="E13559" s="9"/>
      <c r="F13559" s="10"/>
      <c r="G13559" s="4"/>
      <c r="H13559" s="24"/>
      <c r="I13559" s="184"/>
      <c r="J13559" s="182"/>
      <c r="K13559" s="21"/>
      <c r="L13559" s="24"/>
      <c r="M13559" s="185"/>
      <c r="N13559" s="24"/>
      <c r="O13559" s="14"/>
      <c r="P13559" s="14"/>
      <c r="Q13559" s="39"/>
      <c r="R13559" s="545"/>
      <c r="S13559" s="545"/>
      <c r="T13559" s="25"/>
      <c r="U13559" s="25"/>
    </row>
    <row r="13560" spans="2:21">
      <c r="B13560" s="9"/>
      <c r="C13560" s="9"/>
      <c r="D13560" s="9"/>
      <c r="E13560" s="9"/>
      <c r="F13560" s="10"/>
      <c r="G13560" s="4"/>
      <c r="H13560" s="24"/>
      <c r="I13560" s="184"/>
      <c r="J13560" s="182"/>
      <c r="K13560" s="21"/>
      <c r="L13560" s="24"/>
      <c r="M13560" s="185"/>
      <c r="N13560" s="24"/>
      <c r="O13560" s="14"/>
      <c r="P13560" s="14"/>
      <c r="Q13560" s="39"/>
      <c r="R13560" s="545"/>
      <c r="S13560" s="545"/>
      <c r="T13560" s="25"/>
      <c r="U13560" s="25"/>
    </row>
    <row r="13561" spans="2:21">
      <c r="B13561" s="9"/>
      <c r="C13561" s="9"/>
      <c r="D13561" s="9"/>
      <c r="E13561" s="9"/>
      <c r="F13561" s="10"/>
      <c r="G13561" s="4"/>
      <c r="H13561" s="24"/>
      <c r="I13561" s="184"/>
      <c r="J13561" s="182"/>
      <c r="K13561" s="21"/>
      <c r="L13561" s="24"/>
      <c r="M13561" s="185"/>
      <c r="N13561" s="24"/>
      <c r="O13561" s="14"/>
      <c r="P13561" s="14"/>
      <c r="Q13561" s="39"/>
      <c r="R13561" s="545"/>
      <c r="S13561" s="545"/>
      <c r="T13561" s="25"/>
      <c r="U13561" s="25"/>
    </row>
    <row r="13562" spans="2:21">
      <c r="B13562" s="9"/>
      <c r="C13562" s="9"/>
      <c r="D13562" s="9"/>
      <c r="E13562" s="9"/>
      <c r="F13562" s="10"/>
      <c r="G13562" s="4"/>
      <c r="H13562" s="24"/>
      <c r="I13562" s="184"/>
      <c r="J13562" s="182"/>
      <c r="K13562" s="21"/>
      <c r="L13562" s="24"/>
      <c r="M13562" s="185"/>
      <c r="N13562" s="24"/>
      <c r="O13562" s="14"/>
      <c r="P13562" s="14"/>
      <c r="Q13562" s="39"/>
      <c r="R13562" s="545"/>
      <c r="S13562" s="545"/>
      <c r="T13562" s="25"/>
      <c r="U13562" s="25"/>
    </row>
    <row r="13563" spans="2:21">
      <c r="B13563" s="9"/>
      <c r="C13563" s="9"/>
      <c r="D13563" s="9"/>
      <c r="E13563" s="9"/>
      <c r="F13563" s="10"/>
      <c r="G13563" s="4"/>
      <c r="H13563" s="24"/>
      <c r="I13563" s="184"/>
      <c r="J13563" s="182"/>
      <c r="K13563" s="21"/>
      <c r="L13563" s="24"/>
      <c r="M13563" s="185"/>
      <c r="N13563" s="24"/>
      <c r="O13563" s="14"/>
      <c r="P13563" s="14"/>
      <c r="Q13563" s="39"/>
      <c r="R13563" s="545"/>
      <c r="S13563" s="545"/>
      <c r="T13563" s="25"/>
      <c r="U13563" s="25"/>
    </row>
    <row r="13564" spans="2:21">
      <c r="B13564" s="9"/>
      <c r="C13564" s="9"/>
      <c r="D13564" s="9"/>
      <c r="E13564" s="9"/>
      <c r="F13564" s="10"/>
      <c r="G13564" s="4"/>
      <c r="H13564" s="24"/>
      <c r="I13564" s="184"/>
      <c r="J13564" s="182"/>
      <c r="K13564" s="21"/>
      <c r="L13564" s="24"/>
      <c r="M13564" s="185"/>
      <c r="N13564" s="24"/>
      <c r="O13564" s="14"/>
      <c r="P13564" s="14"/>
      <c r="Q13564" s="39"/>
      <c r="R13564" s="545"/>
      <c r="S13564" s="545"/>
      <c r="T13564" s="25"/>
      <c r="U13564" s="25"/>
    </row>
    <row r="13565" spans="2:21">
      <c r="B13565" s="9"/>
      <c r="C13565" s="9"/>
      <c r="D13565" s="9"/>
      <c r="E13565" s="9"/>
      <c r="F13565" s="10"/>
      <c r="G13565" s="4"/>
      <c r="H13565" s="24"/>
      <c r="I13565" s="184"/>
      <c r="J13565" s="182"/>
      <c r="K13565" s="21"/>
      <c r="L13565" s="24"/>
      <c r="M13565" s="185"/>
      <c r="N13565" s="24"/>
      <c r="O13565" s="14"/>
      <c r="P13565" s="14"/>
      <c r="Q13565" s="39"/>
      <c r="R13565" s="545"/>
      <c r="S13565" s="545"/>
      <c r="T13565" s="25"/>
      <c r="U13565" s="25"/>
    </row>
    <row r="13566" spans="2:21">
      <c r="B13566" s="9"/>
      <c r="C13566" s="9"/>
      <c r="D13566" s="9"/>
      <c r="E13566" s="9"/>
      <c r="F13566" s="10"/>
      <c r="G13566" s="4"/>
      <c r="H13566" s="24"/>
      <c r="I13566" s="184"/>
      <c r="J13566" s="182"/>
      <c r="K13566" s="21"/>
      <c r="L13566" s="24"/>
      <c r="M13566" s="185"/>
      <c r="N13566" s="24"/>
      <c r="O13566" s="14"/>
      <c r="P13566" s="14"/>
      <c r="Q13566" s="39"/>
      <c r="R13566" s="545"/>
      <c r="S13566" s="545"/>
      <c r="T13566" s="25"/>
      <c r="U13566" s="25"/>
    </row>
    <row r="13567" spans="2:21">
      <c r="B13567" s="9"/>
      <c r="C13567" s="9"/>
      <c r="D13567" s="9"/>
      <c r="E13567" s="9"/>
      <c r="F13567" s="10"/>
      <c r="G13567" s="4"/>
      <c r="H13567" s="24"/>
      <c r="I13567" s="184"/>
      <c r="J13567" s="182"/>
      <c r="K13567" s="21"/>
      <c r="L13567" s="24"/>
      <c r="M13567" s="185"/>
      <c r="N13567" s="24"/>
      <c r="O13567" s="14"/>
      <c r="P13567" s="14"/>
      <c r="Q13567" s="39"/>
      <c r="R13567" s="545"/>
      <c r="S13567" s="545"/>
      <c r="T13567" s="25"/>
      <c r="U13567" s="25"/>
    </row>
    <row r="13568" spans="2:21">
      <c r="B13568" s="9"/>
      <c r="C13568" s="9"/>
      <c r="D13568" s="9"/>
      <c r="E13568" s="9"/>
      <c r="F13568" s="10"/>
      <c r="G13568" s="4"/>
      <c r="H13568" s="24"/>
      <c r="I13568" s="184"/>
      <c r="J13568" s="182"/>
      <c r="K13568" s="21"/>
      <c r="L13568" s="24"/>
      <c r="M13568" s="185"/>
      <c r="N13568" s="24"/>
      <c r="O13568" s="14"/>
      <c r="P13568" s="14"/>
      <c r="Q13568" s="39"/>
      <c r="R13568" s="545"/>
      <c r="S13568" s="545"/>
      <c r="T13568" s="25"/>
      <c r="U13568" s="25"/>
    </row>
    <row r="13569" spans="2:21">
      <c r="B13569" s="9"/>
      <c r="C13569" s="9"/>
      <c r="D13569" s="9"/>
      <c r="E13569" s="9"/>
      <c r="F13569" s="10"/>
      <c r="G13569" s="4"/>
      <c r="H13569" s="24"/>
      <c r="I13569" s="184"/>
      <c r="J13569" s="182"/>
      <c r="K13569" s="21"/>
      <c r="L13569" s="24"/>
      <c r="M13569" s="185"/>
      <c r="N13569" s="24"/>
      <c r="O13569" s="14"/>
      <c r="P13569" s="14"/>
      <c r="Q13569" s="39"/>
      <c r="R13569" s="545"/>
      <c r="S13569" s="545"/>
      <c r="T13569" s="25"/>
      <c r="U13569" s="25"/>
    </row>
    <row r="13570" spans="2:21">
      <c r="B13570" s="9"/>
      <c r="C13570" s="9"/>
      <c r="D13570" s="9"/>
      <c r="E13570" s="9"/>
      <c r="F13570" s="10"/>
      <c r="G13570" s="4"/>
      <c r="H13570" s="24"/>
      <c r="I13570" s="184"/>
      <c r="J13570" s="182"/>
      <c r="K13570" s="21"/>
      <c r="L13570" s="24"/>
      <c r="M13570" s="185"/>
      <c r="N13570" s="24"/>
      <c r="O13570" s="14"/>
      <c r="P13570" s="14"/>
      <c r="Q13570" s="39"/>
      <c r="R13570" s="545"/>
      <c r="S13570" s="545"/>
      <c r="T13570" s="25"/>
      <c r="U13570" s="25"/>
    </row>
    <row r="13571" spans="2:21">
      <c r="B13571" s="9"/>
      <c r="C13571" s="9"/>
      <c r="D13571" s="9"/>
      <c r="E13571" s="9"/>
      <c r="F13571" s="10"/>
      <c r="G13571" s="4"/>
      <c r="H13571" s="24"/>
      <c r="I13571" s="184"/>
      <c r="J13571" s="182"/>
      <c r="K13571" s="21"/>
      <c r="L13571" s="24"/>
      <c r="M13571" s="185"/>
      <c r="N13571" s="24"/>
      <c r="O13571" s="14"/>
      <c r="P13571" s="14"/>
      <c r="Q13571" s="39"/>
      <c r="R13571" s="545"/>
      <c r="S13571" s="545"/>
      <c r="T13571" s="25"/>
      <c r="U13571" s="25"/>
    </row>
    <row r="13572" spans="2:21">
      <c r="B13572" s="9"/>
      <c r="C13572" s="9"/>
      <c r="D13572" s="9"/>
      <c r="E13572" s="9"/>
      <c r="F13572" s="10"/>
      <c r="G13572" s="4"/>
      <c r="H13572" s="24"/>
      <c r="I13572" s="184"/>
      <c r="J13572" s="182"/>
      <c r="K13572" s="21"/>
      <c r="L13572" s="24"/>
      <c r="M13572" s="185"/>
      <c r="N13572" s="24"/>
      <c r="O13572" s="14"/>
      <c r="P13572" s="14"/>
      <c r="Q13572" s="39"/>
      <c r="R13572" s="545"/>
      <c r="S13572" s="545"/>
      <c r="T13572" s="25"/>
      <c r="U13572" s="25"/>
    </row>
    <row r="13573" spans="2:21">
      <c r="B13573" s="9"/>
      <c r="C13573" s="9"/>
      <c r="D13573" s="9"/>
      <c r="E13573" s="9"/>
      <c r="F13573" s="10"/>
      <c r="G13573" s="4"/>
      <c r="H13573" s="24"/>
      <c r="I13573" s="184"/>
      <c r="J13573" s="182"/>
      <c r="K13573" s="21"/>
      <c r="L13573" s="24"/>
      <c r="M13573" s="185"/>
      <c r="N13573" s="24"/>
      <c r="O13573" s="14"/>
      <c r="P13573" s="14"/>
      <c r="Q13573" s="39"/>
      <c r="R13573" s="545"/>
      <c r="S13573" s="545"/>
      <c r="T13573" s="25"/>
      <c r="U13573" s="25"/>
    </row>
    <row r="13574" spans="2:21">
      <c r="B13574" s="9"/>
      <c r="C13574" s="9"/>
      <c r="D13574" s="9"/>
      <c r="E13574" s="9"/>
      <c r="F13574" s="10"/>
      <c r="G13574" s="4"/>
      <c r="H13574" s="24"/>
      <c r="I13574" s="184"/>
      <c r="J13574" s="182"/>
      <c r="K13574" s="21"/>
      <c r="L13574" s="24"/>
      <c r="M13574" s="185"/>
      <c r="N13574" s="24"/>
      <c r="O13574" s="14"/>
      <c r="P13574" s="14"/>
      <c r="Q13574" s="39"/>
      <c r="R13574" s="545"/>
      <c r="S13574" s="545"/>
      <c r="T13574" s="25"/>
      <c r="U13574" s="25"/>
    </row>
    <row r="13575" spans="2:21">
      <c r="B13575" s="9"/>
      <c r="C13575" s="9"/>
      <c r="D13575" s="9"/>
      <c r="E13575" s="9"/>
      <c r="F13575" s="10"/>
      <c r="G13575" s="4"/>
      <c r="H13575" s="24"/>
      <c r="I13575" s="184"/>
      <c r="J13575" s="182"/>
      <c r="K13575" s="21"/>
      <c r="L13575" s="24"/>
      <c r="M13575" s="185"/>
      <c r="N13575" s="24"/>
      <c r="O13575" s="14"/>
      <c r="P13575" s="14"/>
      <c r="Q13575" s="39"/>
      <c r="R13575" s="545"/>
      <c r="S13575" s="545"/>
      <c r="T13575" s="25"/>
      <c r="U13575" s="25"/>
    </row>
    <row r="13576" spans="2:21">
      <c r="B13576" s="9"/>
      <c r="C13576" s="9"/>
      <c r="D13576" s="9"/>
      <c r="E13576" s="9"/>
      <c r="F13576" s="10"/>
      <c r="G13576" s="4"/>
      <c r="H13576" s="24"/>
      <c r="I13576" s="184"/>
      <c r="J13576" s="182"/>
      <c r="K13576" s="21"/>
      <c r="L13576" s="24"/>
      <c r="M13576" s="185"/>
      <c r="N13576" s="24"/>
      <c r="O13576" s="14"/>
      <c r="P13576" s="14"/>
      <c r="Q13576" s="39"/>
      <c r="R13576" s="545"/>
      <c r="S13576" s="545"/>
      <c r="T13576" s="25"/>
      <c r="U13576" s="25"/>
    </row>
    <row r="13577" spans="2:21">
      <c r="B13577" s="9"/>
      <c r="C13577" s="9"/>
      <c r="D13577" s="9"/>
      <c r="E13577" s="9"/>
      <c r="F13577" s="10"/>
      <c r="G13577" s="4"/>
      <c r="H13577" s="24"/>
      <c r="I13577" s="184"/>
      <c r="J13577" s="182"/>
      <c r="K13577" s="21"/>
      <c r="L13577" s="24"/>
      <c r="M13577" s="185"/>
      <c r="N13577" s="24"/>
      <c r="O13577" s="14"/>
      <c r="P13577" s="14"/>
      <c r="Q13577" s="39"/>
      <c r="R13577" s="545"/>
      <c r="S13577" s="545"/>
      <c r="T13577" s="25"/>
      <c r="U13577" s="25"/>
    </row>
    <row r="13578" spans="2:21">
      <c r="B13578" s="9"/>
      <c r="C13578" s="9"/>
      <c r="D13578" s="9"/>
      <c r="E13578" s="9"/>
      <c r="F13578" s="10"/>
      <c r="G13578" s="4"/>
      <c r="H13578" s="24"/>
      <c r="I13578" s="184"/>
      <c r="J13578" s="182"/>
      <c r="K13578" s="21"/>
      <c r="L13578" s="24"/>
      <c r="M13578" s="185"/>
      <c r="N13578" s="24"/>
      <c r="O13578" s="14"/>
      <c r="P13578" s="14"/>
      <c r="Q13578" s="39"/>
      <c r="R13578" s="545"/>
      <c r="S13578" s="545"/>
      <c r="T13578" s="25"/>
      <c r="U13578" s="25"/>
    </row>
    <row r="13579" spans="2:21">
      <c r="B13579" s="9"/>
      <c r="C13579" s="9"/>
      <c r="D13579" s="9"/>
      <c r="E13579" s="9"/>
      <c r="F13579" s="10"/>
      <c r="G13579" s="4"/>
      <c r="H13579" s="24"/>
      <c r="I13579" s="184"/>
      <c r="J13579" s="182"/>
      <c r="K13579" s="21"/>
      <c r="L13579" s="24"/>
      <c r="M13579" s="185"/>
      <c r="N13579" s="24"/>
      <c r="O13579" s="14"/>
      <c r="P13579" s="14"/>
      <c r="Q13579" s="39"/>
      <c r="R13579" s="545"/>
      <c r="S13579" s="545"/>
      <c r="T13579" s="25"/>
      <c r="U13579" s="25"/>
    </row>
    <row r="13580" spans="2:21">
      <c r="B13580" s="9"/>
      <c r="C13580" s="9"/>
      <c r="D13580" s="9"/>
      <c r="E13580" s="9"/>
      <c r="F13580" s="10"/>
      <c r="G13580" s="4"/>
      <c r="H13580" s="24"/>
      <c r="I13580" s="184"/>
      <c r="J13580" s="182"/>
      <c r="K13580" s="21"/>
      <c r="L13580" s="24"/>
      <c r="M13580" s="185"/>
      <c r="N13580" s="24"/>
      <c r="O13580" s="14"/>
      <c r="P13580" s="14"/>
      <c r="Q13580" s="39"/>
      <c r="R13580" s="545"/>
      <c r="S13580" s="545"/>
      <c r="T13580" s="25"/>
      <c r="U13580" s="25"/>
    </row>
    <row r="13581" spans="2:21">
      <c r="B13581" s="9"/>
      <c r="C13581" s="9"/>
      <c r="D13581" s="9"/>
      <c r="E13581" s="9"/>
      <c r="F13581" s="10"/>
      <c r="G13581" s="4"/>
      <c r="H13581" s="24"/>
      <c r="I13581" s="184"/>
      <c r="J13581" s="182"/>
      <c r="K13581" s="21"/>
      <c r="L13581" s="24"/>
      <c r="M13581" s="185"/>
      <c r="N13581" s="24"/>
      <c r="O13581" s="14"/>
      <c r="P13581" s="14"/>
      <c r="Q13581" s="39"/>
      <c r="R13581" s="545"/>
      <c r="S13581" s="545"/>
      <c r="T13581" s="25"/>
      <c r="U13581" s="25"/>
    </row>
    <row r="13582" spans="2:21">
      <c r="B13582" s="9"/>
      <c r="C13582" s="9"/>
      <c r="D13582" s="9"/>
      <c r="E13582" s="9"/>
      <c r="F13582" s="10"/>
      <c r="G13582" s="4"/>
      <c r="H13582" s="24"/>
      <c r="I13582" s="184"/>
      <c r="J13582" s="182"/>
      <c r="K13582" s="21"/>
      <c r="L13582" s="24"/>
      <c r="M13582" s="185"/>
      <c r="N13582" s="24"/>
      <c r="O13582" s="14"/>
      <c r="P13582" s="14"/>
      <c r="Q13582" s="39"/>
      <c r="R13582" s="545"/>
      <c r="S13582" s="545"/>
      <c r="T13582" s="25"/>
      <c r="U13582" s="25"/>
    </row>
    <row r="13583" spans="2:21">
      <c r="B13583" s="9"/>
      <c r="C13583" s="9"/>
      <c r="D13583" s="9"/>
      <c r="E13583" s="9"/>
      <c r="F13583" s="10"/>
      <c r="G13583" s="4"/>
      <c r="H13583" s="24"/>
      <c r="I13583" s="184"/>
      <c r="J13583" s="182"/>
      <c r="K13583" s="21"/>
      <c r="L13583" s="24"/>
      <c r="M13583" s="185"/>
      <c r="N13583" s="24"/>
      <c r="O13583" s="14"/>
      <c r="P13583" s="14"/>
      <c r="Q13583" s="39"/>
      <c r="R13583" s="545"/>
      <c r="S13583" s="545"/>
      <c r="T13583" s="25"/>
      <c r="U13583" s="25"/>
    </row>
    <row r="13584" spans="2:21">
      <c r="B13584" s="9"/>
      <c r="C13584" s="9"/>
      <c r="D13584" s="9"/>
      <c r="E13584" s="9"/>
      <c r="F13584" s="10"/>
      <c r="G13584" s="4"/>
      <c r="H13584" s="24"/>
      <c r="I13584" s="184"/>
      <c r="J13584" s="182"/>
      <c r="K13584" s="21"/>
      <c r="L13584" s="24"/>
      <c r="M13584" s="185"/>
      <c r="N13584" s="24"/>
      <c r="O13584" s="14"/>
      <c r="P13584" s="14"/>
      <c r="Q13584" s="39"/>
      <c r="R13584" s="545"/>
      <c r="S13584" s="545"/>
      <c r="T13584" s="25"/>
      <c r="U13584" s="25"/>
    </row>
    <row r="13585" spans="2:21">
      <c r="B13585" s="9"/>
      <c r="C13585" s="9"/>
      <c r="D13585" s="9"/>
      <c r="E13585" s="9"/>
      <c r="F13585" s="10"/>
      <c r="G13585" s="4"/>
      <c r="H13585" s="24"/>
      <c r="I13585" s="184"/>
      <c r="J13585" s="182"/>
      <c r="K13585" s="21"/>
      <c r="L13585" s="24"/>
      <c r="M13585" s="185"/>
      <c r="N13585" s="24"/>
      <c r="O13585" s="14"/>
      <c r="P13585" s="14"/>
      <c r="Q13585" s="39"/>
      <c r="R13585" s="545"/>
      <c r="S13585" s="545"/>
      <c r="T13585" s="25"/>
      <c r="U13585" s="25"/>
    </row>
    <row r="13586" spans="2:21">
      <c r="B13586" s="9"/>
      <c r="C13586" s="9"/>
      <c r="D13586" s="9"/>
      <c r="E13586" s="9"/>
      <c r="F13586" s="10"/>
      <c r="G13586" s="4"/>
      <c r="H13586" s="24"/>
      <c r="I13586" s="184"/>
      <c r="J13586" s="182"/>
      <c r="K13586" s="21"/>
      <c r="L13586" s="24"/>
      <c r="M13586" s="185"/>
      <c r="N13586" s="24"/>
      <c r="O13586" s="14"/>
      <c r="P13586" s="14"/>
      <c r="Q13586" s="39"/>
      <c r="R13586" s="545"/>
      <c r="S13586" s="545"/>
      <c r="T13586" s="25"/>
      <c r="U13586" s="25"/>
    </row>
    <row r="13587" spans="2:21">
      <c r="B13587" s="9"/>
      <c r="C13587" s="9"/>
      <c r="D13587" s="9"/>
      <c r="E13587" s="9"/>
      <c r="F13587" s="10"/>
      <c r="G13587" s="4"/>
      <c r="H13587" s="24"/>
      <c r="I13587" s="184"/>
      <c r="J13587" s="182"/>
      <c r="K13587" s="21"/>
      <c r="L13587" s="24"/>
      <c r="M13587" s="185"/>
      <c r="N13587" s="24"/>
      <c r="O13587" s="14"/>
      <c r="P13587" s="14"/>
      <c r="Q13587" s="39"/>
      <c r="R13587" s="545"/>
      <c r="S13587" s="545"/>
      <c r="T13587" s="25"/>
      <c r="U13587" s="25"/>
    </row>
    <row r="13588" spans="2:21">
      <c r="B13588" s="9"/>
      <c r="C13588" s="9"/>
      <c r="D13588" s="9"/>
      <c r="E13588" s="9"/>
      <c r="F13588" s="10"/>
      <c r="G13588" s="4"/>
      <c r="H13588" s="24"/>
      <c r="I13588" s="184"/>
      <c r="J13588" s="182"/>
      <c r="K13588" s="21"/>
      <c r="L13588" s="24"/>
      <c r="M13588" s="185"/>
      <c r="N13588" s="24"/>
      <c r="O13588" s="14"/>
      <c r="P13588" s="14"/>
      <c r="Q13588" s="39"/>
      <c r="R13588" s="545"/>
      <c r="S13588" s="545"/>
      <c r="T13588" s="25"/>
      <c r="U13588" s="25"/>
    </row>
    <row r="13589" spans="2:21">
      <c r="B13589" s="9"/>
      <c r="C13589" s="9"/>
      <c r="D13589" s="9"/>
      <c r="E13589" s="9"/>
      <c r="F13589" s="10"/>
      <c r="G13589" s="4"/>
      <c r="H13589" s="24"/>
      <c r="I13589" s="184"/>
      <c r="J13589" s="182"/>
      <c r="K13589" s="21"/>
      <c r="L13589" s="24"/>
      <c r="M13589" s="185"/>
      <c r="N13589" s="24"/>
      <c r="O13589" s="14"/>
      <c r="P13589" s="14"/>
      <c r="Q13589" s="39"/>
      <c r="R13589" s="545"/>
      <c r="S13589" s="545"/>
      <c r="T13589" s="25"/>
      <c r="U13589" s="25"/>
    </row>
    <row r="13590" spans="2:21">
      <c r="B13590" s="9"/>
      <c r="C13590" s="9"/>
      <c r="D13590" s="9"/>
      <c r="E13590" s="9"/>
      <c r="F13590" s="10"/>
      <c r="G13590" s="4"/>
      <c r="H13590" s="24"/>
      <c r="I13590" s="184"/>
      <c r="J13590" s="182"/>
      <c r="K13590" s="21"/>
      <c r="L13590" s="24"/>
      <c r="M13590" s="185"/>
      <c r="N13590" s="24"/>
      <c r="O13590" s="14"/>
      <c r="P13590" s="14"/>
      <c r="Q13590" s="39"/>
      <c r="R13590" s="545"/>
      <c r="S13590" s="545"/>
      <c r="T13590" s="25"/>
      <c r="U13590" s="25"/>
    </row>
    <row r="13591" spans="2:21">
      <c r="B13591" s="9"/>
      <c r="C13591" s="9"/>
      <c r="D13591" s="9"/>
      <c r="E13591" s="9"/>
      <c r="F13591" s="10"/>
      <c r="G13591" s="4"/>
      <c r="H13591" s="24"/>
      <c r="I13591" s="184"/>
      <c r="J13591" s="182"/>
      <c r="K13591" s="21"/>
      <c r="L13591" s="24"/>
      <c r="M13591" s="185"/>
      <c r="N13591" s="24"/>
      <c r="O13591" s="14"/>
      <c r="P13591" s="14"/>
      <c r="Q13591" s="39"/>
      <c r="R13591" s="545"/>
      <c r="S13591" s="545"/>
      <c r="T13591" s="25"/>
      <c r="U13591" s="25"/>
    </row>
    <row r="13592" spans="2:21">
      <c r="B13592" s="9"/>
      <c r="C13592" s="9"/>
      <c r="D13592" s="9"/>
      <c r="E13592" s="9"/>
      <c r="F13592" s="10"/>
      <c r="G13592" s="4"/>
      <c r="H13592" s="24"/>
      <c r="I13592" s="184"/>
      <c r="J13592" s="182"/>
      <c r="K13592" s="21"/>
      <c r="L13592" s="24"/>
      <c r="M13592" s="185"/>
      <c r="N13592" s="24"/>
      <c r="O13592" s="14"/>
      <c r="P13592" s="14"/>
      <c r="Q13592" s="39"/>
      <c r="R13592" s="545"/>
      <c r="S13592" s="545"/>
      <c r="T13592" s="25"/>
      <c r="U13592" s="25"/>
    </row>
    <row r="13593" spans="2:21">
      <c r="B13593" s="9"/>
      <c r="C13593" s="9"/>
      <c r="D13593" s="9"/>
      <c r="E13593" s="9"/>
      <c r="F13593" s="10"/>
      <c r="G13593" s="4"/>
      <c r="H13593" s="24"/>
      <c r="I13593" s="184"/>
      <c r="J13593" s="182"/>
      <c r="K13593" s="21"/>
      <c r="L13593" s="24"/>
      <c r="M13593" s="185"/>
      <c r="N13593" s="24"/>
      <c r="O13593" s="14"/>
      <c r="P13593" s="14"/>
      <c r="Q13593" s="39"/>
      <c r="R13593" s="545"/>
      <c r="S13593" s="545"/>
      <c r="T13593" s="25"/>
      <c r="U13593" s="25"/>
    </row>
    <row r="13594" spans="2:21">
      <c r="B13594" s="9"/>
      <c r="C13594" s="9"/>
      <c r="D13594" s="9"/>
      <c r="E13594" s="9"/>
      <c r="F13594" s="10"/>
      <c r="G13594" s="4"/>
      <c r="H13594" s="24"/>
      <c r="I13594" s="184"/>
      <c r="J13594" s="182"/>
      <c r="K13594" s="21"/>
      <c r="L13594" s="24"/>
      <c r="M13594" s="185"/>
      <c r="N13594" s="24"/>
      <c r="O13594" s="14"/>
      <c r="P13594" s="14"/>
      <c r="Q13594" s="39"/>
      <c r="R13594" s="545"/>
      <c r="S13594" s="545"/>
      <c r="T13594" s="25"/>
      <c r="U13594" s="25"/>
    </row>
    <row r="13595" spans="2:21">
      <c r="B13595" s="9"/>
      <c r="C13595" s="9"/>
      <c r="D13595" s="9"/>
      <c r="E13595" s="9"/>
      <c r="F13595" s="10"/>
      <c r="G13595" s="4"/>
      <c r="H13595" s="24"/>
      <c r="I13595" s="184"/>
      <c r="J13595" s="182"/>
      <c r="K13595" s="21"/>
      <c r="L13595" s="24"/>
      <c r="M13595" s="185"/>
      <c r="N13595" s="24"/>
      <c r="O13595" s="14"/>
      <c r="P13595" s="14"/>
      <c r="Q13595" s="39"/>
      <c r="R13595" s="545"/>
      <c r="S13595" s="545"/>
      <c r="T13595" s="25"/>
      <c r="U13595" s="25"/>
    </row>
    <row r="13596" spans="2:21">
      <c r="B13596" s="9"/>
      <c r="C13596" s="9"/>
      <c r="D13596" s="9"/>
      <c r="E13596" s="9"/>
      <c r="F13596" s="10"/>
      <c r="G13596" s="4"/>
      <c r="H13596" s="24"/>
      <c r="I13596" s="184"/>
      <c r="J13596" s="182"/>
      <c r="K13596" s="21"/>
      <c r="L13596" s="24"/>
      <c r="M13596" s="185"/>
      <c r="N13596" s="24"/>
      <c r="O13596" s="14"/>
      <c r="P13596" s="14"/>
      <c r="Q13596" s="39"/>
      <c r="R13596" s="545"/>
      <c r="S13596" s="545"/>
      <c r="T13596" s="25"/>
      <c r="U13596" s="25"/>
    </row>
    <row r="13597" spans="2:21">
      <c r="B13597" s="9"/>
      <c r="C13597" s="9"/>
      <c r="D13597" s="9"/>
      <c r="E13597" s="9"/>
      <c r="F13597" s="10"/>
      <c r="G13597" s="4"/>
      <c r="H13597" s="24"/>
      <c r="I13597" s="184"/>
      <c r="J13597" s="182"/>
      <c r="K13597" s="21"/>
      <c r="L13597" s="24"/>
      <c r="M13597" s="185"/>
      <c r="N13597" s="24"/>
      <c r="O13597" s="14"/>
      <c r="P13597" s="14"/>
      <c r="Q13597" s="39"/>
      <c r="R13597" s="545"/>
      <c r="S13597" s="545"/>
      <c r="T13597" s="25"/>
      <c r="U13597" s="25"/>
    </row>
    <row r="13598" spans="2:21">
      <c r="B13598" s="9"/>
      <c r="C13598" s="9"/>
      <c r="D13598" s="9"/>
      <c r="E13598" s="9"/>
      <c r="F13598" s="10"/>
      <c r="G13598" s="4"/>
      <c r="H13598" s="24"/>
      <c r="I13598" s="184"/>
      <c r="J13598" s="182"/>
      <c r="K13598" s="21"/>
      <c r="L13598" s="24"/>
      <c r="M13598" s="185"/>
      <c r="N13598" s="24"/>
      <c r="O13598" s="14"/>
      <c r="P13598" s="14"/>
      <c r="Q13598" s="39"/>
      <c r="R13598" s="545"/>
      <c r="S13598" s="545"/>
      <c r="T13598" s="25"/>
      <c r="U13598" s="25"/>
    </row>
    <row r="13599" spans="2:21">
      <c r="B13599" s="9"/>
      <c r="C13599" s="9"/>
      <c r="D13599" s="9"/>
      <c r="E13599" s="9"/>
      <c r="F13599" s="10"/>
      <c r="G13599" s="4"/>
      <c r="H13599" s="24"/>
      <c r="I13599" s="184"/>
      <c r="J13599" s="182"/>
      <c r="K13599" s="21"/>
      <c r="L13599" s="24"/>
      <c r="M13599" s="185"/>
      <c r="N13599" s="24"/>
      <c r="O13599" s="14"/>
      <c r="P13599" s="14"/>
      <c r="Q13599" s="39"/>
      <c r="R13599" s="545"/>
      <c r="S13599" s="545"/>
      <c r="T13599" s="25"/>
      <c r="U13599" s="25"/>
    </row>
    <row r="13600" spans="2:21">
      <c r="B13600" s="9"/>
      <c r="C13600" s="9"/>
      <c r="D13600" s="9"/>
      <c r="E13600" s="9"/>
      <c r="F13600" s="10"/>
      <c r="G13600" s="4"/>
      <c r="H13600" s="24"/>
      <c r="I13600" s="184"/>
      <c r="J13600" s="182"/>
      <c r="K13600" s="21"/>
      <c r="L13600" s="24"/>
      <c r="M13600" s="185"/>
      <c r="N13600" s="24"/>
      <c r="O13600" s="14"/>
      <c r="P13600" s="14"/>
      <c r="Q13600" s="39"/>
      <c r="R13600" s="545"/>
      <c r="S13600" s="545"/>
      <c r="T13600" s="25"/>
      <c r="U13600" s="25"/>
    </row>
    <row r="13601" spans="2:21">
      <c r="B13601" s="9"/>
      <c r="C13601" s="9"/>
      <c r="D13601" s="9"/>
      <c r="E13601" s="9"/>
      <c r="F13601" s="10"/>
      <c r="G13601" s="4"/>
      <c r="H13601" s="24"/>
      <c r="I13601" s="184"/>
      <c r="J13601" s="182"/>
      <c r="K13601" s="21"/>
      <c r="L13601" s="24"/>
      <c r="M13601" s="185"/>
      <c r="N13601" s="24"/>
      <c r="O13601" s="14"/>
      <c r="P13601" s="14"/>
      <c r="Q13601" s="39"/>
      <c r="R13601" s="545"/>
      <c r="S13601" s="545"/>
      <c r="T13601" s="25"/>
      <c r="U13601" s="25"/>
    </row>
    <row r="13602" spans="2:21">
      <c r="B13602" s="9"/>
      <c r="C13602" s="9"/>
      <c r="D13602" s="9"/>
      <c r="E13602" s="9"/>
      <c r="F13602" s="10"/>
      <c r="G13602" s="4"/>
      <c r="H13602" s="24"/>
      <c r="I13602" s="184"/>
      <c r="J13602" s="182"/>
      <c r="K13602" s="21"/>
      <c r="L13602" s="24"/>
      <c r="M13602" s="185"/>
      <c r="N13602" s="24"/>
      <c r="O13602" s="14"/>
      <c r="P13602" s="14"/>
      <c r="Q13602" s="39"/>
      <c r="R13602" s="545"/>
      <c r="S13602" s="545"/>
      <c r="T13602" s="25"/>
      <c r="U13602" s="25"/>
    </row>
    <row r="13603" spans="2:21">
      <c r="B13603" s="9"/>
      <c r="C13603" s="9"/>
      <c r="D13603" s="9"/>
      <c r="E13603" s="9"/>
      <c r="F13603" s="10"/>
      <c r="G13603" s="4"/>
      <c r="H13603" s="24"/>
      <c r="I13603" s="184"/>
      <c r="J13603" s="182"/>
      <c r="K13603" s="21"/>
      <c r="L13603" s="24"/>
      <c r="M13603" s="185"/>
      <c r="N13603" s="24"/>
      <c r="O13603" s="14"/>
      <c r="P13603" s="14"/>
      <c r="Q13603" s="39"/>
      <c r="R13603" s="545"/>
      <c r="S13603" s="545"/>
      <c r="T13603" s="25"/>
      <c r="U13603" s="25"/>
    </row>
    <row r="13604" spans="2:21">
      <c r="B13604" s="9"/>
      <c r="C13604" s="9"/>
      <c r="D13604" s="9"/>
      <c r="E13604" s="9"/>
      <c r="F13604" s="10"/>
      <c r="G13604" s="4"/>
      <c r="H13604" s="24"/>
      <c r="I13604" s="184"/>
      <c r="J13604" s="182"/>
      <c r="K13604" s="21"/>
      <c r="L13604" s="24"/>
      <c r="M13604" s="185"/>
      <c r="N13604" s="24"/>
      <c r="O13604" s="14"/>
      <c r="P13604" s="14"/>
      <c r="Q13604" s="39"/>
      <c r="R13604" s="545"/>
      <c r="S13604" s="545"/>
      <c r="T13604" s="25"/>
      <c r="U13604" s="25"/>
    </row>
    <row r="13605" spans="2:21">
      <c r="B13605" s="9"/>
      <c r="C13605" s="9"/>
      <c r="D13605" s="9"/>
      <c r="E13605" s="9"/>
      <c r="F13605" s="10"/>
      <c r="G13605" s="4"/>
      <c r="H13605" s="24"/>
      <c r="I13605" s="184"/>
      <c r="J13605" s="182"/>
      <c r="K13605" s="21"/>
      <c r="L13605" s="24"/>
      <c r="M13605" s="185"/>
      <c r="N13605" s="24"/>
      <c r="O13605" s="14"/>
      <c r="P13605" s="14"/>
      <c r="Q13605" s="39"/>
      <c r="R13605" s="545"/>
      <c r="S13605" s="545"/>
      <c r="T13605" s="25"/>
      <c r="U13605" s="25"/>
    </row>
    <row r="13606" spans="2:21">
      <c r="B13606" s="9"/>
      <c r="C13606" s="9"/>
      <c r="D13606" s="9"/>
      <c r="E13606" s="9"/>
      <c r="F13606" s="10"/>
      <c r="G13606" s="4"/>
      <c r="H13606" s="24"/>
      <c r="I13606" s="184"/>
      <c r="J13606" s="182"/>
      <c r="K13606" s="21"/>
      <c r="L13606" s="24"/>
      <c r="M13606" s="185"/>
      <c r="N13606" s="24"/>
      <c r="O13606" s="14"/>
      <c r="P13606" s="14"/>
      <c r="Q13606" s="39"/>
      <c r="R13606" s="545"/>
      <c r="S13606" s="545"/>
      <c r="T13606" s="25"/>
      <c r="U13606" s="25"/>
    </row>
    <row r="13607" spans="2:21">
      <c r="B13607" s="9"/>
      <c r="C13607" s="9"/>
      <c r="D13607" s="9"/>
      <c r="E13607" s="9"/>
      <c r="F13607" s="10"/>
      <c r="G13607" s="4"/>
      <c r="H13607" s="24"/>
      <c r="I13607" s="184"/>
      <c r="J13607" s="182"/>
      <c r="K13607" s="21"/>
      <c r="L13607" s="24"/>
      <c r="M13607" s="185"/>
      <c r="N13607" s="24"/>
      <c r="O13607" s="14"/>
      <c r="P13607" s="14"/>
      <c r="Q13607" s="39"/>
      <c r="R13607" s="545"/>
      <c r="S13607" s="545"/>
      <c r="T13607" s="25"/>
      <c r="U13607" s="25"/>
    </row>
    <row r="13608" spans="2:21">
      <c r="B13608" s="9"/>
      <c r="C13608" s="9"/>
      <c r="D13608" s="9"/>
      <c r="E13608" s="9"/>
      <c r="F13608" s="10"/>
      <c r="G13608" s="4"/>
      <c r="H13608" s="24"/>
      <c r="I13608" s="184"/>
      <c r="J13608" s="182"/>
      <c r="K13608" s="21"/>
      <c r="L13608" s="24"/>
      <c r="M13608" s="185"/>
      <c r="N13608" s="24"/>
      <c r="O13608" s="14"/>
      <c r="P13608" s="14"/>
      <c r="Q13608" s="39"/>
      <c r="R13608" s="545"/>
      <c r="S13608" s="545"/>
      <c r="T13608" s="25"/>
      <c r="U13608" s="25"/>
    </row>
    <row r="13609" spans="2:21">
      <c r="B13609" s="9"/>
      <c r="C13609" s="9"/>
      <c r="D13609" s="9"/>
      <c r="E13609" s="9"/>
      <c r="F13609" s="10"/>
      <c r="G13609" s="4"/>
      <c r="H13609" s="24"/>
      <c r="I13609" s="184"/>
      <c r="J13609" s="182"/>
      <c r="K13609" s="21"/>
      <c r="L13609" s="24"/>
      <c r="M13609" s="185"/>
      <c r="N13609" s="24"/>
      <c r="O13609" s="14"/>
      <c r="P13609" s="14"/>
      <c r="Q13609" s="39"/>
      <c r="R13609" s="545"/>
      <c r="S13609" s="545"/>
      <c r="T13609" s="25"/>
      <c r="U13609" s="25"/>
    </row>
    <row r="13610" spans="2:21">
      <c r="B13610" s="9"/>
      <c r="C13610" s="9"/>
      <c r="D13610" s="9"/>
      <c r="E13610" s="9"/>
      <c r="F13610" s="10"/>
      <c r="G13610" s="4"/>
      <c r="H13610" s="24"/>
      <c r="I13610" s="184"/>
      <c r="J13610" s="182"/>
      <c r="K13610" s="21"/>
      <c r="L13610" s="24"/>
      <c r="M13610" s="185"/>
      <c r="N13610" s="24"/>
      <c r="O13610" s="14"/>
      <c r="P13610" s="14"/>
      <c r="Q13610" s="39"/>
      <c r="R13610" s="545"/>
      <c r="S13610" s="545"/>
      <c r="T13610" s="25"/>
      <c r="U13610" s="25"/>
    </row>
    <row r="13611" spans="2:21">
      <c r="B13611" s="9"/>
      <c r="C13611" s="9"/>
      <c r="D13611" s="9"/>
      <c r="E13611" s="9"/>
      <c r="F13611" s="10"/>
      <c r="G13611" s="4"/>
      <c r="H13611" s="24"/>
      <c r="I13611" s="184"/>
      <c r="J13611" s="182"/>
      <c r="K13611" s="21"/>
      <c r="L13611" s="24"/>
      <c r="M13611" s="185"/>
      <c r="N13611" s="24"/>
      <c r="O13611" s="14"/>
      <c r="P13611" s="14"/>
      <c r="Q13611" s="39"/>
      <c r="R13611" s="545"/>
      <c r="S13611" s="545"/>
      <c r="T13611" s="25"/>
      <c r="U13611" s="25"/>
    </row>
    <row r="13612" spans="2:21">
      <c r="B13612" s="9"/>
      <c r="C13612" s="9"/>
      <c r="D13612" s="9"/>
      <c r="E13612" s="9"/>
      <c r="F13612" s="10"/>
      <c r="G13612" s="4"/>
      <c r="H13612" s="24"/>
      <c r="I13612" s="184"/>
      <c r="J13612" s="182"/>
      <c r="K13612" s="21"/>
      <c r="L13612" s="24"/>
      <c r="M13612" s="185"/>
      <c r="N13612" s="24"/>
      <c r="O13612" s="14"/>
      <c r="P13612" s="14"/>
      <c r="Q13612" s="39"/>
      <c r="R13612" s="545"/>
      <c r="S13612" s="545"/>
      <c r="T13612" s="25"/>
      <c r="U13612" s="25"/>
    </row>
    <row r="13613" spans="2:21">
      <c r="B13613" s="9"/>
      <c r="C13613" s="9"/>
      <c r="D13613" s="9"/>
      <c r="E13613" s="9"/>
      <c r="F13613" s="10"/>
      <c r="G13613" s="4"/>
      <c r="H13613" s="24"/>
      <c r="I13613" s="184"/>
      <c r="J13613" s="182"/>
      <c r="K13613" s="21"/>
      <c r="L13613" s="24"/>
      <c r="M13613" s="185"/>
      <c r="N13613" s="24"/>
      <c r="O13613" s="14"/>
      <c r="P13613" s="14"/>
      <c r="Q13613" s="39"/>
      <c r="R13613" s="545"/>
      <c r="S13613" s="545"/>
      <c r="T13613" s="25"/>
      <c r="U13613" s="25"/>
    </row>
    <row r="13614" spans="2:21">
      <c r="B13614" s="9"/>
      <c r="C13614" s="9"/>
      <c r="D13614" s="9"/>
      <c r="E13614" s="9"/>
      <c r="F13614" s="10"/>
      <c r="G13614" s="4"/>
      <c r="H13614" s="24"/>
      <c r="I13614" s="184"/>
      <c r="J13614" s="182"/>
      <c r="K13614" s="21"/>
      <c r="L13614" s="24"/>
      <c r="M13614" s="185"/>
      <c r="N13614" s="24"/>
      <c r="O13614" s="14"/>
      <c r="P13614" s="14"/>
      <c r="Q13614" s="39"/>
      <c r="R13614" s="545"/>
      <c r="S13614" s="545"/>
      <c r="T13614" s="25"/>
      <c r="U13614" s="25"/>
    </row>
    <row r="13615" spans="2:21">
      <c r="B13615" s="9"/>
      <c r="C13615" s="9"/>
      <c r="D13615" s="9"/>
      <c r="E13615" s="9"/>
      <c r="F13615" s="10"/>
      <c r="G13615" s="4"/>
      <c r="H13615" s="24"/>
      <c r="I13615" s="184"/>
      <c r="J13615" s="182"/>
      <c r="K13615" s="21"/>
      <c r="L13615" s="24"/>
      <c r="M13615" s="185"/>
      <c r="N13615" s="24"/>
      <c r="O13615" s="14"/>
      <c r="P13615" s="14"/>
      <c r="Q13615" s="39"/>
      <c r="R13615" s="545"/>
      <c r="S13615" s="545"/>
      <c r="T13615" s="25"/>
      <c r="U13615" s="25"/>
    </row>
    <row r="13616" spans="2:21">
      <c r="B13616" s="9"/>
      <c r="C13616" s="9"/>
      <c r="D13616" s="9"/>
      <c r="E13616" s="9"/>
      <c r="F13616" s="10"/>
      <c r="G13616" s="4"/>
      <c r="H13616" s="24"/>
      <c r="I13616" s="184"/>
      <c r="J13616" s="182"/>
      <c r="K13616" s="21"/>
      <c r="L13616" s="24"/>
      <c r="M13616" s="185"/>
      <c r="N13616" s="24"/>
      <c r="O13616" s="14"/>
      <c r="P13616" s="14"/>
      <c r="Q13616" s="39"/>
      <c r="R13616" s="545"/>
      <c r="S13616" s="545"/>
      <c r="T13616" s="25"/>
      <c r="U13616" s="25"/>
    </row>
    <row r="13617" spans="2:21">
      <c r="B13617" s="9"/>
      <c r="C13617" s="9"/>
      <c r="D13617" s="9"/>
      <c r="E13617" s="9"/>
      <c r="F13617" s="10"/>
      <c r="G13617" s="4"/>
      <c r="H13617" s="24"/>
      <c r="I13617" s="184"/>
      <c r="J13617" s="182"/>
      <c r="K13617" s="21"/>
      <c r="L13617" s="24"/>
      <c r="M13617" s="185"/>
      <c r="N13617" s="24"/>
      <c r="O13617" s="14"/>
      <c r="P13617" s="14"/>
      <c r="Q13617" s="39"/>
      <c r="R13617" s="545"/>
      <c r="S13617" s="545"/>
      <c r="T13617" s="25"/>
      <c r="U13617" s="25"/>
    </row>
    <row r="13618" spans="2:21">
      <c r="B13618" s="9"/>
      <c r="C13618" s="9"/>
      <c r="D13618" s="9"/>
      <c r="E13618" s="9"/>
      <c r="F13618" s="10"/>
      <c r="G13618" s="4"/>
      <c r="H13618" s="24"/>
      <c r="I13618" s="184"/>
      <c r="J13618" s="182"/>
      <c r="K13618" s="21"/>
      <c r="L13618" s="24"/>
      <c r="M13618" s="185"/>
      <c r="N13618" s="24"/>
      <c r="O13618" s="14"/>
      <c r="P13618" s="14"/>
      <c r="Q13618" s="39"/>
      <c r="R13618" s="545"/>
      <c r="S13618" s="545"/>
      <c r="T13618" s="25"/>
      <c r="U13618" s="25"/>
    </row>
    <row r="13619" spans="2:21">
      <c r="B13619" s="9"/>
      <c r="C13619" s="9"/>
      <c r="D13619" s="9"/>
      <c r="E13619" s="9"/>
      <c r="F13619" s="10"/>
      <c r="G13619" s="4"/>
      <c r="H13619" s="24"/>
      <c r="I13619" s="184"/>
      <c r="J13619" s="182"/>
      <c r="K13619" s="21"/>
      <c r="L13619" s="24"/>
      <c r="M13619" s="185"/>
      <c r="N13619" s="24"/>
      <c r="O13619" s="14"/>
      <c r="P13619" s="14"/>
      <c r="Q13619" s="39"/>
      <c r="R13619" s="545"/>
      <c r="S13619" s="545"/>
      <c r="T13619" s="25"/>
      <c r="U13619" s="25"/>
    </row>
    <row r="13620" spans="2:21">
      <c r="B13620" s="9"/>
      <c r="C13620" s="9"/>
      <c r="D13620" s="9"/>
      <c r="E13620" s="9"/>
      <c r="F13620" s="10"/>
      <c r="G13620" s="4"/>
      <c r="H13620" s="24"/>
      <c r="I13620" s="184"/>
      <c r="J13620" s="182"/>
      <c r="K13620" s="21"/>
      <c r="L13620" s="24"/>
      <c r="M13620" s="185"/>
      <c r="N13620" s="24"/>
      <c r="O13620" s="14"/>
      <c r="P13620" s="14"/>
      <c r="Q13620" s="39"/>
      <c r="R13620" s="545"/>
      <c r="S13620" s="545"/>
      <c r="T13620" s="25"/>
      <c r="U13620" s="25"/>
    </row>
    <row r="13621" spans="2:21">
      <c r="B13621" s="9"/>
      <c r="C13621" s="9"/>
      <c r="D13621" s="9"/>
      <c r="E13621" s="9"/>
      <c r="F13621" s="10"/>
      <c r="G13621" s="4"/>
      <c r="H13621" s="24"/>
      <c r="I13621" s="184"/>
      <c r="J13621" s="182"/>
      <c r="K13621" s="21"/>
      <c r="L13621" s="24"/>
      <c r="M13621" s="185"/>
      <c r="N13621" s="24"/>
      <c r="O13621" s="14"/>
      <c r="P13621" s="14"/>
      <c r="Q13621" s="39"/>
      <c r="R13621" s="545"/>
      <c r="S13621" s="545"/>
      <c r="T13621" s="25"/>
      <c r="U13621" s="25"/>
    </row>
    <row r="13622" spans="2:21">
      <c r="B13622" s="9"/>
      <c r="C13622" s="9"/>
      <c r="D13622" s="9"/>
      <c r="E13622" s="9"/>
      <c r="F13622" s="10"/>
      <c r="G13622" s="4"/>
      <c r="H13622" s="24"/>
      <c r="I13622" s="184"/>
      <c r="J13622" s="182"/>
      <c r="K13622" s="21"/>
      <c r="L13622" s="24"/>
      <c r="M13622" s="185"/>
      <c r="N13622" s="24"/>
      <c r="O13622" s="14"/>
      <c r="P13622" s="14"/>
      <c r="Q13622" s="39"/>
      <c r="R13622" s="545"/>
      <c r="S13622" s="545"/>
      <c r="T13622" s="25"/>
      <c r="U13622" s="25"/>
    </row>
    <row r="13623" spans="2:21">
      <c r="B13623" s="9"/>
      <c r="C13623" s="9"/>
      <c r="D13623" s="9"/>
      <c r="E13623" s="9"/>
      <c r="F13623" s="10"/>
      <c r="G13623" s="4"/>
      <c r="H13623" s="24"/>
      <c r="I13623" s="184"/>
      <c r="J13623" s="182"/>
      <c r="K13623" s="21"/>
      <c r="L13623" s="24"/>
      <c r="M13623" s="185"/>
      <c r="N13623" s="24"/>
      <c r="O13623" s="14"/>
      <c r="P13623" s="14"/>
      <c r="Q13623" s="39"/>
      <c r="R13623" s="545"/>
      <c r="S13623" s="545"/>
      <c r="T13623" s="25"/>
      <c r="U13623" s="25"/>
    </row>
    <row r="13624" spans="2:21">
      <c r="B13624" s="9"/>
      <c r="C13624" s="9"/>
      <c r="D13624" s="9"/>
      <c r="E13624" s="9"/>
      <c r="F13624" s="10"/>
      <c r="G13624" s="4"/>
      <c r="H13624" s="24"/>
      <c r="I13624" s="184"/>
      <c r="J13624" s="182"/>
      <c r="K13624" s="21"/>
      <c r="L13624" s="24"/>
      <c r="M13624" s="185"/>
      <c r="N13624" s="24"/>
      <c r="O13624" s="14"/>
      <c r="P13624" s="14"/>
      <c r="Q13624" s="39"/>
      <c r="R13624" s="545"/>
      <c r="S13624" s="545"/>
      <c r="T13624" s="25"/>
      <c r="U13624" s="25"/>
    </row>
    <row r="13625" spans="2:21">
      <c r="B13625" s="9"/>
      <c r="C13625" s="9"/>
      <c r="D13625" s="9"/>
      <c r="E13625" s="9"/>
      <c r="F13625" s="10"/>
      <c r="G13625" s="4"/>
      <c r="H13625" s="24"/>
      <c r="I13625" s="184"/>
      <c r="J13625" s="182"/>
      <c r="K13625" s="21"/>
      <c r="L13625" s="24"/>
      <c r="M13625" s="185"/>
      <c r="N13625" s="24"/>
      <c r="O13625" s="14"/>
      <c r="P13625" s="14"/>
      <c r="Q13625" s="39"/>
      <c r="R13625" s="545"/>
      <c r="S13625" s="545"/>
      <c r="T13625" s="25"/>
      <c r="U13625" s="25"/>
    </row>
    <row r="13626" spans="2:21">
      <c r="B13626" s="9"/>
      <c r="C13626" s="9"/>
      <c r="D13626" s="9"/>
      <c r="E13626" s="9"/>
      <c r="F13626" s="10"/>
      <c r="G13626" s="4"/>
      <c r="H13626" s="24"/>
      <c r="I13626" s="184"/>
      <c r="J13626" s="182"/>
      <c r="K13626" s="21"/>
      <c r="L13626" s="24"/>
      <c r="M13626" s="185"/>
      <c r="N13626" s="24"/>
      <c r="O13626" s="14"/>
      <c r="P13626" s="14"/>
      <c r="Q13626" s="39"/>
      <c r="R13626" s="545"/>
      <c r="S13626" s="545"/>
      <c r="T13626" s="25"/>
      <c r="U13626" s="25"/>
    </row>
    <row r="13627" spans="2:21">
      <c r="B13627" s="9"/>
      <c r="C13627" s="9"/>
      <c r="D13627" s="9"/>
      <c r="E13627" s="9"/>
      <c r="F13627" s="10"/>
      <c r="G13627" s="4"/>
      <c r="H13627" s="24"/>
      <c r="I13627" s="184"/>
      <c r="J13627" s="182"/>
      <c r="K13627" s="21"/>
      <c r="L13627" s="24"/>
      <c r="M13627" s="185"/>
      <c r="N13627" s="24"/>
      <c r="O13627" s="14"/>
      <c r="P13627" s="14"/>
      <c r="Q13627" s="39"/>
      <c r="R13627" s="545"/>
      <c r="S13627" s="545"/>
      <c r="T13627" s="25"/>
      <c r="U13627" s="25"/>
    </row>
    <row r="13628" spans="2:21">
      <c r="B13628" s="9"/>
      <c r="C13628" s="9"/>
      <c r="D13628" s="9"/>
      <c r="E13628" s="9"/>
      <c r="F13628" s="10"/>
      <c r="G13628" s="4"/>
      <c r="H13628" s="24"/>
      <c r="I13628" s="184"/>
      <c r="J13628" s="182"/>
      <c r="K13628" s="21"/>
      <c r="L13628" s="24"/>
      <c r="M13628" s="185"/>
      <c r="N13628" s="24"/>
      <c r="O13628" s="14"/>
      <c r="P13628" s="14"/>
      <c r="Q13628" s="39"/>
      <c r="R13628" s="545"/>
      <c r="S13628" s="545"/>
      <c r="T13628" s="25"/>
      <c r="U13628" s="25"/>
    </row>
    <row r="13629" spans="2:21">
      <c r="B13629" s="9"/>
      <c r="C13629" s="9"/>
      <c r="D13629" s="9"/>
      <c r="E13629" s="9"/>
      <c r="F13629" s="10"/>
      <c r="G13629" s="4"/>
      <c r="H13629" s="24"/>
      <c r="I13629" s="184"/>
      <c r="J13629" s="182"/>
      <c r="K13629" s="21"/>
      <c r="L13629" s="24"/>
      <c r="M13629" s="185"/>
      <c r="N13629" s="24"/>
      <c r="O13629" s="14"/>
      <c r="P13629" s="14"/>
      <c r="Q13629" s="39"/>
      <c r="R13629" s="545"/>
      <c r="S13629" s="545"/>
      <c r="T13629" s="25"/>
      <c r="U13629" s="25"/>
    </row>
    <row r="13630" spans="2:21">
      <c r="B13630" s="9"/>
      <c r="C13630" s="9"/>
      <c r="D13630" s="9"/>
      <c r="E13630" s="9"/>
      <c r="F13630" s="10"/>
      <c r="G13630" s="4"/>
      <c r="H13630" s="24"/>
      <c r="I13630" s="184"/>
      <c r="J13630" s="182"/>
      <c r="K13630" s="21"/>
      <c r="L13630" s="24"/>
      <c r="M13630" s="185"/>
      <c r="N13630" s="24"/>
      <c r="O13630" s="14"/>
      <c r="P13630" s="14"/>
      <c r="Q13630" s="39"/>
      <c r="R13630" s="545"/>
      <c r="S13630" s="545"/>
      <c r="T13630" s="25"/>
      <c r="U13630" s="25"/>
    </row>
    <row r="13631" spans="2:21">
      <c r="B13631" s="9"/>
      <c r="C13631" s="9"/>
      <c r="D13631" s="9"/>
      <c r="E13631" s="9"/>
      <c r="F13631" s="10"/>
      <c r="G13631" s="4"/>
      <c r="H13631" s="24"/>
      <c r="I13631" s="184"/>
      <c r="J13631" s="182"/>
      <c r="K13631" s="21"/>
      <c r="L13631" s="24"/>
      <c r="M13631" s="185"/>
      <c r="N13631" s="24"/>
      <c r="O13631" s="14"/>
      <c r="P13631" s="14"/>
      <c r="Q13631" s="39"/>
      <c r="R13631" s="545"/>
      <c r="S13631" s="545"/>
      <c r="T13631" s="25"/>
      <c r="U13631" s="25"/>
    </row>
    <row r="13632" spans="2:21">
      <c r="B13632" s="9"/>
      <c r="C13632" s="9"/>
      <c r="D13632" s="9"/>
      <c r="E13632" s="9"/>
      <c r="F13632" s="10"/>
      <c r="G13632" s="4"/>
      <c r="H13632" s="24"/>
      <c r="I13632" s="184"/>
      <c r="J13632" s="182"/>
      <c r="K13632" s="21"/>
      <c r="L13632" s="24"/>
      <c r="M13632" s="185"/>
      <c r="N13632" s="24"/>
      <c r="O13632" s="14"/>
      <c r="P13632" s="14"/>
      <c r="Q13632" s="39"/>
      <c r="R13632" s="545"/>
      <c r="S13632" s="545"/>
      <c r="T13632" s="25"/>
      <c r="U13632" s="25"/>
    </row>
    <row r="13633" spans="2:21">
      <c r="B13633" s="9"/>
      <c r="C13633" s="9"/>
      <c r="D13633" s="9"/>
      <c r="E13633" s="9"/>
      <c r="F13633" s="10"/>
      <c r="G13633" s="4"/>
      <c r="H13633" s="24"/>
      <c r="I13633" s="184"/>
      <c r="J13633" s="182"/>
      <c r="K13633" s="21"/>
      <c r="L13633" s="24"/>
      <c r="M13633" s="185"/>
      <c r="N13633" s="24"/>
      <c r="O13633" s="14"/>
      <c r="P13633" s="14"/>
      <c r="Q13633" s="39"/>
      <c r="R13633" s="545"/>
      <c r="S13633" s="545"/>
      <c r="T13633" s="25"/>
      <c r="U13633" s="25"/>
    </row>
    <row r="13634" spans="2:21">
      <c r="B13634" s="9"/>
      <c r="C13634" s="9"/>
      <c r="D13634" s="9"/>
      <c r="E13634" s="9"/>
      <c r="F13634" s="10"/>
      <c r="G13634" s="4"/>
      <c r="H13634" s="24"/>
      <c r="I13634" s="184"/>
      <c r="J13634" s="182"/>
      <c r="K13634" s="21"/>
      <c r="L13634" s="24"/>
      <c r="M13634" s="185"/>
      <c r="N13634" s="24"/>
      <c r="O13634" s="14"/>
      <c r="P13634" s="14"/>
      <c r="Q13634" s="39"/>
      <c r="R13634" s="545"/>
      <c r="S13634" s="545"/>
      <c r="T13634" s="25"/>
      <c r="U13634" s="25"/>
    </row>
    <row r="13635" spans="2:21">
      <c r="B13635" s="9"/>
      <c r="C13635" s="9"/>
      <c r="D13635" s="9"/>
      <c r="E13635" s="9"/>
      <c r="F13635" s="10"/>
      <c r="G13635" s="4"/>
      <c r="H13635" s="24"/>
      <c r="I13635" s="184"/>
      <c r="J13635" s="182"/>
      <c r="K13635" s="21"/>
      <c r="L13635" s="24"/>
      <c r="M13635" s="185"/>
      <c r="N13635" s="24"/>
      <c r="O13635" s="14"/>
      <c r="P13635" s="14"/>
      <c r="Q13635" s="39"/>
      <c r="R13635" s="545"/>
      <c r="S13635" s="545"/>
      <c r="T13635" s="25"/>
      <c r="U13635" s="25"/>
    </row>
    <row r="13636" spans="2:21">
      <c r="B13636" s="9"/>
      <c r="C13636" s="9"/>
      <c r="D13636" s="9"/>
      <c r="E13636" s="9"/>
      <c r="F13636" s="10"/>
      <c r="G13636" s="4"/>
      <c r="H13636" s="24"/>
      <c r="I13636" s="184"/>
      <c r="J13636" s="182"/>
      <c r="K13636" s="21"/>
      <c r="L13636" s="24"/>
      <c r="M13636" s="185"/>
      <c r="N13636" s="24"/>
      <c r="O13636" s="14"/>
      <c r="P13636" s="14"/>
      <c r="Q13636" s="39"/>
      <c r="R13636" s="545"/>
      <c r="S13636" s="545"/>
      <c r="T13636" s="25"/>
      <c r="U13636" s="25"/>
    </row>
    <row r="13637" spans="2:21">
      <c r="B13637" s="9"/>
      <c r="C13637" s="9"/>
      <c r="D13637" s="9"/>
      <c r="E13637" s="9"/>
      <c r="F13637" s="10"/>
      <c r="G13637" s="4"/>
      <c r="H13637" s="24"/>
      <c r="I13637" s="184"/>
      <c r="J13637" s="182"/>
      <c r="K13637" s="21"/>
      <c r="L13637" s="24"/>
      <c r="M13637" s="185"/>
      <c r="N13637" s="24"/>
      <c r="O13637" s="14"/>
      <c r="P13637" s="14"/>
      <c r="Q13637" s="39"/>
      <c r="R13637" s="545"/>
      <c r="S13637" s="545"/>
      <c r="T13637" s="25"/>
      <c r="U13637" s="25"/>
    </row>
    <row r="13638" spans="2:21">
      <c r="B13638" s="9"/>
      <c r="C13638" s="9"/>
      <c r="D13638" s="9"/>
      <c r="E13638" s="9"/>
      <c r="F13638" s="10"/>
      <c r="G13638" s="4"/>
      <c r="H13638" s="24"/>
      <c r="I13638" s="184"/>
      <c r="J13638" s="182"/>
      <c r="K13638" s="21"/>
      <c r="L13638" s="24"/>
      <c r="M13638" s="185"/>
      <c r="N13638" s="24"/>
      <c r="O13638" s="14"/>
      <c r="P13638" s="14"/>
      <c r="Q13638" s="39"/>
      <c r="R13638" s="545"/>
      <c r="S13638" s="545"/>
      <c r="T13638" s="25"/>
      <c r="U13638" s="25"/>
    </row>
    <row r="13639" spans="2:21">
      <c r="B13639" s="9"/>
      <c r="C13639" s="9"/>
      <c r="D13639" s="9"/>
      <c r="E13639" s="9"/>
      <c r="F13639" s="10"/>
      <c r="G13639" s="4"/>
      <c r="H13639" s="24"/>
      <c r="I13639" s="184"/>
      <c r="J13639" s="182"/>
      <c r="K13639" s="21"/>
      <c r="L13639" s="24"/>
      <c r="M13639" s="185"/>
      <c r="N13639" s="24"/>
      <c r="O13639" s="14"/>
      <c r="P13639" s="14"/>
      <c r="Q13639" s="39"/>
      <c r="R13639" s="545"/>
      <c r="S13639" s="545"/>
      <c r="T13639" s="25"/>
      <c r="U13639" s="25"/>
    </row>
    <row r="13640" spans="2:21">
      <c r="B13640" s="9"/>
      <c r="C13640" s="9"/>
      <c r="D13640" s="9"/>
      <c r="E13640" s="9"/>
      <c r="F13640" s="10"/>
      <c r="G13640" s="4"/>
      <c r="H13640" s="24"/>
      <c r="I13640" s="184"/>
      <c r="J13640" s="182"/>
      <c r="K13640" s="21"/>
      <c r="L13640" s="24"/>
      <c r="M13640" s="185"/>
      <c r="N13640" s="24"/>
      <c r="O13640" s="14"/>
      <c r="P13640" s="14"/>
      <c r="Q13640" s="39"/>
      <c r="R13640" s="545"/>
      <c r="S13640" s="545"/>
      <c r="T13640" s="25"/>
      <c r="U13640" s="25"/>
    </row>
    <row r="13641" spans="2:21">
      <c r="B13641" s="9"/>
      <c r="C13641" s="9"/>
      <c r="D13641" s="9"/>
      <c r="E13641" s="9"/>
      <c r="F13641" s="10"/>
      <c r="G13641" s="4"/>
      <c r="H13641" s="24"/>
      <c r="I13641" s="184"/>
      <c r="J13641" s="182"/>
      <c r="K13641" s="21"/>
      <c r="L13641" s="24"/>
      <c r="M13641" s="185"/>
      <c r="N13641" s="24"/>
      <c r="O13641" s="14"/>
      <c r="P13641" s="14"/>
      <c r="Q13641" s="39"/>
      <c r="R13641" s="545"/>
      <c r="S13641" s="545"/>
      <c r="T13641" s="25"/>
      <c r="U13641" s="25"/>
    </row>
    <row r="13642" spans="2:21">
      <c r="B13642" s="9"/>
      <c r="C13642" s="9"/>
      <c r="D13642" s="9"/>
      <c r="E13642" s="9"/>
      <c r="F13642" s="10"/>
      <c r="G13642" s="4"/>
      <c r="H13642" s="24"/>
      <c r="I13642" s="184"/>
      <c r="J13642" s="182"/>
      <c r="K13642" s="21"/>
      <c r="L13642" s="24"/>
      <c r="M13642" s="185"/>
      <c r="N13642" s="24"/>
      <c r="O13642" s="14"/>
      <c r="P13642" s="14"/>
      <c r="Q13642" s="39"/>
      <c r="R13642" s="545"/>
      <c r="S13642" s="545"/>
      <c r="T13642" s="25"/>
      <c r="U13642" s="25"/>
    </row>
    <row r="13643" spans="2:21">
      <c r="B13643" s="9"/>
      <c r="C13643" s="9"/>
      <c r="D13643" s="9"/>
      <c r="E13643" s="9"/>
      <c r="F13643" s="10"/>
      <c r="G13643" s="4"/>
      <c r="H13643" s="24"/>
      <c r="I13643" s="184"/>
      <c r="J13643" s="182"/>
      <c r="K13643" s="21"/>
      <c r="L13643" s="24"/>
      <c r="M13643" s="185"/>
      <c r="N13643" s="24"/>
      <c r="O13643" s="14"/>
      <c r="P13643" s="14"/>
      <c r="Q13643" s="39"/>
      <c r="R13643" s="545"/>
      <c r="S13643" s="545"/>
      <c r="T13643" s="25"/>
      <c r="U13643" s="25"/>
    </row>
    <row r="13644" spans="2:21">
      <c r="B13644" s="9"/>
      <c r="C13644" s="9"/>
      <c r="D13644" s="9"/>
      <c r="E13644" s="9"/>
      <c r="F13644" s="10"/>
      <c r="G13644" s="4"/>
      <c r="H13644" s="24"/>
      <c r="I13644" s="184"/>
      <c r="J13644" s="182"/>
      <c r="K13644" s="21"/>
      <c r="L13644" s="24"/>
      <c r="M13644" s="185"/>
      <c r="N13644" s="24"/>
      <c r="O13644" s="14"/>
      <c r="P13644" s="14"/>
      <c r="Q13644" s="39"/>
      <c r="R13644" s="545"/>
      <c r="S13644" s="545"/>
      <c r="T13644" s="25"/>
      <c r="U13644" s="25"/>
    </row>
    <row r="13645" spans="2:21">
      <c r="B13645" s="9"/>
      <c r="C13645" s="9"/>
      <c r="D13645" s="9"/>
      <c r="E13645" s="9"/>
      <c r="F13645" s="10"/>
      <c r="G13645" s="4"/>
      <c r="H13645" s="24"/>
      <c r="I13645" s="184"/>
      <c r="J13645" s="182"/>
      <c r="K13645" s="21"/>
      <c r="L13645" s="24"/>
      <c r="M13645" s="185"/>
      <c r="N13645" s="24"/>
      <c r="O13645" s="14"/>
      <c r="P13645" s="14"/>
      <c r="Q13645" s="39"/>
      <c r="R13645" s="545"/>
      <c r="S13645" s="545"/>
      <c r="T13645" s="25"/>
      <c r="U13645" s="25"/>
    </row>
    <row r="13646" spans="2:21">
      <c r="B13646" s="9"/>
      <c r="C13646" s="9"/>
      <c r="D13646" s="9"/>
      <c r="E13646" s="9"/>
      <c r="F13646" s="10"/>
      <c r="G13646" s="4"/>
      <c r="H13646" s="24"/>
      <c r="I13646" s="184"/>
      <c r="J13646" s="182"/>
      <c r="K13646" s="21"/>
      <c r="L13646" s="24"/>
      <c r="M13646" s="185"/>
      <c r="N13646" s="24"/>
      <c r="O13646" s="14"/>
      <c r="P13646" s="14"/>
      <c r="Q13646" s="39"/>
      <c r="R13646" s="545"/>
      <c r="S13646" s="545"/>
      <c r="T13646" s="25"/>
      <c r="U13646" s="25"/>
    </row>
    <row r="13647" spans="2:21">
      <c r="B13647" s="9"/>
      <c r="C13647" s="9"/>
      <c r="D13647" s="9"/>
      <c r="E13647" s="9"/>
      <c r="F13647" s="10"/>
      <c r="G13647" s="4"/>
      <c r="H13647" s="24"/>
      <c r="I13647" s="184"/>
      <c r="J13647" s="182"/>
      <c r="K13647" s="21"/>
      <c r="L13647" s="24"/>
      <c r="M13647" s="185"/>
      <c r="N13647" s="24"/>
      <c r="O13647" s="14"/>
      <c r="P13647" s="14"/>
      <c r="Q13647" s="39"/>
      <c r="R13647" s="545"/>
      <c r="S13647" s="545"/>
      <c r="T13647" s="25"/>
      <c r="U13647" s="25"/>
    </row>
    <row r="13648" spans="2:21">
      <c r="B13648" s="9"/>
      <c r="C13648" s="9"/>
      <c r="D13648" s="9"/>
      <c r="E13648" s="9"/>
      <c r="F13648" s="10"/>
      <c r="G13648" s="4"/>
      <c r="H13648" s="24"/>
      <c r="I13648" s="184"/>
      <c r="J13648" s="182"/>
      <c r="K13648" s="21"/>
      <c r="L13648" s="24"/>
      <c r="M13648" s="185"/>
      <c r="N13648" s="24"/>
      <c r="O13648" s="14"/>
      <c r="P13648" s="14"/>
      <c r="Q13648" s="39"/>
      <c r="R13648" s="545"/>
      <c r="S13648" s="545"/>
      <c r="T13648" s="25"/>
      <c r="U13648" s="25"/>
    </row>
    <row r="13649" spans="2:21">
      <c r="B13649" s="9"/>
      <c r="C13649" s="9"/>
      <c r="D13649" s="9"/>
      <c r="E13649" s="9"/>
      <c r="F13649" s="10"/>
      <c r="G13649" s="4"/>
      <c r="H13649" s="24"/>
      <c r="I13649" s="184"/>
      <c r="J13649" s="182"/>
      <c r="K13649" s="21"/>
      <c r="L13649" s="24"/>
      <c r="M13649" s="185"/>
      <c r="N13649" s="24"/>
      <c r="O13649" s="14"/>
      <c r="P13649" s="14"/>
      <c r="Q13649" s="39"/>
      <c r="R13649" s="545"/>
      <c r="S13649" s="545"/>
      <c r="T13649" s="25"/>
      <c r="U13649" s="25"/>
    </row>
    <row r="13650" spans="2:21">
      <c r="B13650" s="9"/>
      <c r="C13650" s="9"/>
      <c r="D13650" s="9"/>
      <c r="E13650" s="9"/>
      <c r="F13650" s="10"/>
      <c r="G13650" s="4"/>
      <c r="H13650" s="24"/>
      <c r="I13650" s="184"/>
      <c r="J13650" s="182"/>
      <c r="K13650" s="21"/>
      <c r="L13650" s="24"/>
      <c r="M13650" s="185"/>
      <c r="N13650" s="24"/>
      <c r="O13650" s="14"/>
      <c r="P13650" s="14"/>
      <c r="Q13650" s="39"/>
      <c r="R13650" s="545"/>
      <c r="S13650" s="545"/>
      <c r="T13650" s="25"/>
      <c r="U13650" s="25"/>
    </row>
    <row r="13651" spans="2:21">
      <c r="B13651" s="9"/>
      <c r="C13651" s="9"/>
      <c r="D13651" s="9"/>
      <c r="E13651" s="9"/>
      <c r="F13651" s="10"/>
      <c r="G13651" s="4"/>
      <c r="H13651" s="24"/>
      <c r="I13651" s="184"/>
      <c r="J13651" s="182"/>
      <c r="K13651" s="21"/>
      <c r="L13651" s="24"/>
      <c r="M13651" s="185"/>
      <c r="N13651" s="24"/>
      <c r="O13651" s="14"/>
      <c r="P13651" s="14"/>
      <c r="Q13651" s="39"/>
      <c r="R13651" s="545"/>
      <c r="S13651" s="545"/>
      <c r="T13651" s="25"/>
      <c r="U13651" s="25"/>
    </row>
    <row r="13652" spans="2:21">
      <c r="B13652" s="9"/>
      <c r="C13652" s="9"/>
      <c r="D13652" s="9"/>
      <c r="E13652" s="9"/>
      <c r="F13652" s="10"/>
      <c r="G13652" s="4"/>
      <c r="H13652" s="24"/>
      <c r="I13652" s="184"/>
      <c r="J13652" s="182"/>
      <c r="K13652" s="21"/>
      <c r="L13652" s="24"/>
      <c r="M13652" s="185"/>
      <c r="N13652" s="24"/>
      <c r="O13652" s="14"/>
      <c r="P13652" s="14"/>
      <c r="Q13652" s="39"/>
      <c r="R13652" s="545"/>
      <c r="S13652" s="545"/>
      <c r="T13652" s="25"/>
      <c r="U13652" s="25"/>
    </row>
    <row r="13653" spans="2:21">
      <c r="B13653" s="9"/>
      <c r="C13653" s="9"/>
      <c r="D13653" s="9"/>
      <c r="E13653" s="9"/>
      <c r="F13653" s="10"/>
      <c r="G13653" s="4"/>
      <c r="H13653" s="24"/>
      <c r="I13653" s="184"/>
      <c r="J13653" s="182"/>
      <c r="K13653" s="21"/>
      <c r="L13653" s="24"/>
      <c r="M13653" s="185"/>
      <c r="N13653" s="24"/>
      <c r="O13653" s="14"/>
      <c r="P13653" s="14"/>
      <c r="Q13653" s="39"/>
      <c r="R13653" s="545"/>
      <c r="S13653" s="545"/>
      <c r="T13653" s="25"/>
      <c r="U13653" s="25"/>
    </row>
    <row r="13654" spans="2:21">
      <c r="B13654" s="9"/>
      <c r="C13654" s="9"/>
      <c r="D13654" s="9"/>
      <c r="E13654" s="9"/>
      <c r="F13654" s="10"/>
      <c r="G13654" s="4"/>
      <c r="H13654" s="24"/>
      <c r="I13654" s="184"/>
      <c r="J13654" s="182"/>
      <c r="K13654" s="21"/>
      <c r="L13654" s="24"/>
      <c r="M13654" s="185"/>
      <c r="N13654" s="24"/>
      <c r="O13654" s="14"/>
      <c r="P13654" s="14"/>
      <c r="Q13654" s="39"/>
      <c r="R13654" s="545"/>
      <c r="S13654" s="545"/>
      <c r="T13654" s="25"/>
      <c r="U13654" s="25"/>
    </row>
    <row r="13655" spans="2:21">
      <c r="B13655" s="9"/>
      <c r="C13655" s="9"/>
      <c r="D13655" s="9"/>
      <c r="E13655" s="9"/>
      <c r="F13655" s="10"/>
      <c r="G13655" s="4"/>
      <c r="H13655" s="24"/>
      <c r="I13655" s="184"/>
      <c r="J13655" s="182"/>
      <c r="K13655" s="21"/>
      <c r="L13655" s="24"/>
      <c r="M13655" s="185"/>
      <c r="N13655" s="24"/>
      <c r="O13655" s="14"/>
      <c r="P13655" s="14"/>
      <c r="Q13655" s="39"/>
      <c r="R13655" s="545"/>
      <c r="S13655" s="545"/>
      <c r="T13655" s="25"/>
      <c r="U13655" s="25"/>
    </row>
    <row r="13656" spans="2:21">
      <c r="B13656" s="9"/>
      <c r="C13656" s="9"/>
      <c r="D13656" s="9"/>
      <c r="E13656" s="9"/>
      <c r="F13656" s="10"/>
      <c r="G13656" s="4"/>
      <c r="H13656" s="24"/>
      <c r="I13656" s="184"/>
      <c r="J13656" s="182"/>
      <c r="K13656" s="21"/>
      <c r="L13656" s="24"/>
      <c r="M13656" s="185"/>
      <c r="N13656" s="24"/>
      <c r="O13656" s="14"/>
      <c r="P13656" s="14"/>
      <c r="Q13656" s="39"/>
      <c r="R13656" s="545"/>
      <c r="S13656" s="545"/>
      <c r="T13656" s="25"/>
      <c r="U13656" s="25"/>
    </row>
    <row r="13657" spans="2:21">
      <c r="B13657" s="9"/>
      <c r="C13657" s="9"/>
      <c r="D13657" s="9"/>
      <c r="E13657" s="9"/>
      <c r="F13657" s="10"/>
      <c r="G13657" s="4"/>
      <c r="H13657" s="24"/>
      <c r="I13657" s="184"/>
      <c r="J13657" s="182"/>
      <c r="K13657" s="21"/>
      <c r="L13657" s="24"/>
      <c r="M13657" s="185"/>
      <c r="N13657" s="24"/>
      <c r="O13657" s="14"/>
      <c r="P13657" s="14"/>
      <c r="Q13657" s="39"/>
      <c r="R13657" s="545"/>
      <c r="S13657" s="545"/>
      <c r="T13657" s="25"/>
      <c r="U13657" s="25"/>
    </row>
    <row r="13658" spans="2:21">
      <c r="B13658" s="9"/>
      <c r="C13658" s="9"/>
      <c r="D13658" s="9"/>
      <c r="E13658" s="9"/>
      <c r="F13658" s="10"/>
      <c r="G13658" s="4"/>
      <c r="H13658" s="24"/>
      <c r="I13658" s="184"/>
      <c r="J13658" s="182"/>
      <c r="K13658" s="21"/>
      <c r="L13658" s="24"/>
      <c r="M13658" s="185"/>
      <c r="N13658" s="24"/>
      <c r="O13658" s="14"/>
      <c r="P13658" s="14"/>
      <c r="Q13658" s="39"/>
      <c r="R13658" s="545"/>
      <c r="S13658" s="545"/>
      <c r="T13658" s="25"/>
      <c r="U13658" s="25"/>
    </row>
    <row r="13659" spans="2:21">
      <c r="B13659" s="9"/>
      <c r="C13659" s="9"/>
      <c r="D13659" s="9"/>
      <c r="E13659" s="9"/>
      <c r="F13659" s="10"/>
      <c r="G13659" s="4"/>
      <c r="H13659" s="24"/>
      <c r="I13659" s="184"/>
      <c r="J13659" s="182"/>
      <c r="K13659" s="21"/>
      <c r="L13659" s="24"/>
      <c r="M13659" s="185"/>
      <c r="N13659" s="24"/>
      <c r="O13659" s="14"/>
      <c r="P13659" s="14"/>
      <c r="Q13659" s="39"/>
      <c r="R13659" s="545"/>
      <c r="S13659" s="545"/>
      <c r="T13659" s="25"/>
      <c r="U13659" s="25"/>
    </row>
    <row r="13660" spans="2:21">
      <c r="B13660" s="9"/>
      <c r="C13660" s="9"/>
      <c r="D13660" s="9"/>
      <c r="E13660" s="9"/>
      <c r="F13660" s="10"/>
      <c r="G13660" s="4"/>
      <c r="H13660" s="24"/>
      <c r="I13660" s="184"/>
      <c r="J13660" s="182"/>
      <c r="K13660" s="21"/>
      <c r="L13660" s="24"/>
      <c r="M13660" s="185"/>
      <c r="N13660" s="24"/>
      <c r="O13660" s="14"/>
      <c r="P13660" s="14"/>
      <c r="Q13660" s="39"/>
      <c r="R13660" s="545"/>
      <c r="S13660" s="545"/>
      <c r="T13660" s="25"/>
      <c r="U13660" s="25"/>
    </row>
    <row r="13661" spans="2:21">
      <c r="B13661" s="9"/>
      <c r="C13661" s="9"/>
      <c r="D13661" s="9"/>
      <c r="E13661" s="9"/>
      <c r="F13661" s="10"/>
      <c r="G13661" s="4"/>
      <c r="H13661" s="24"/>
      <c r="I13661" s="184"/>
      <c r="J13661" s="182"/>
      <c r="K13661" s="21"/>
      <c r="L13661" s="24"/>
      <c r="M13661" s="185"/>
      <c r="N13661" s="24"/>
      <c r="O13661" s="14"/>
      <c r="P13661" s="14"/>
      <c r="Q13661" s="39"/>
      <c r="R13661" s="545"/>
      <c r="S13661" s="545"/>
      <c r="T13661" s="25"/>
      <c r="U13661" s="25"/>
    </row>
    <row r="13662" spans="2:21">
      <c r="B13662" s="9"/>
      <c r="C13662" s="9"/>
      <c r="D13662" s="9"/>
      <c r="E13662" s="9"/>
      <c r="F13662" s="10"/>
      <c r="G13662" s="4"/>
      <c r="H13662" s="24"/>
      <c r="I13662" s="184"/>
      <c r="J13662" s="182"/>
      <c r="K13662" s="21"/>
      <c r="L13662" s="24"/>
      <c r="M13662" s="185"/>
      <c r="N13662" s="24"/>
      <c r="O13662" s="14"/>
      <c r="P13662" s="14"/>
      <c r="Q13662" s="39"/>
      <c r="R13662" s="545"/>
      <c r="S13662" s="545"/>
      <c r="T13662" s="25"/>
      <c r="U13662" s="25"/>
    </row>
    <row r="13663" spans="2:21">
      <c r="B13663" s="9"/>
      <c r="C13663" s="9"/>
      <c r="D13663" s="9"/>
      <c r="E13663" s="9"/>
      <c r="F13663" s="10"/>
      <c r="G13663" s="4"/>
      <c r="H13663" s="24"/>
      <c r="I13663" s="184"/>
      <c r="J13663" s="182"/>
      <c r="K13663" s="21"/>
      <c r="L13663" s="24"/>
      <c r="M13663" s="185"/>
      <c r="N13663" s="24"/>
      <c r="O13663" s="14"/>
      <c r="P13663" s="14"/>
      <c r="Q13663" s="39"/>
      <c r="R13663" s="545"/>
      <c r="S13663" s="545"/>
      <c r="T13663" s="25"/>
      <c r="U13663" s="25"/>
    </row>
    <row r="13664" spans="2:21">
      <c r="B13664" s="9"/>
      <c r="C13664" s="9"/>
      <c r="D13664" s="9"/>
      <c r="E13664" s="9"/>
      <c r="F13664" s="10"/>
      <c r="G13664" s="4"/>
      <c r="H13664" s="24"/>
      <c r="I13664" s="184"/>
      <c r="J13664" s="182"/>
      <c r="K13664" s="21"/>
      <c r="L13664" s="24"/>
      <c r="M13664" s="185"/>
      <c r="N13664" s="24"/>
      <c r="O13664" s="14"/>
      <c r="P13664" s="14"/>
      <c r="Q13664" s="39"/>
      <c r="R13664" s="545"/>
      <c r="S13664" s="545"/>
      <c r="T13664" s="25"/>
      <c r="U13664" s="25"/>
    </row>
    <row r="13665" spans="2:21">
      <c r="B13665" s="9"/>
      <c r="C13665" s="9"/>
      <c r="D13665" s="9"/>
      <c r="E13665" s="9"/>
      <c r="F13665" s="10"/>
      <c r="G13665" s="4"/>
      <c r="H13665" s="24"/>
      <c r="I13665" s="184"/>
      <c r="J13665" s="182"/>
      <c r="K13665" s="21"/>
      <c r="L13665" s="24"/>
      <c r="M13665" s="185"/>
      <c r="N13665" s="24"/>
      <c r="O13665" s="14"/>
      <c r="P13665" s="14"/>
      <c r="Q13665" s="39"/>
      <c r="R13665" s="545"/>
      <c r="S13665" s="545"/>
      <c r="T13665" s="25"/>
      <c r="U13665" s="25"/>
    </row>
    <row r="13666" spans="2:21">
      <c r="B13666" s="9"/>
      <c r="C13666" s="9"/>
      <c r="D13666" s="9"/>
      <c r="E13666" s="9"/>
      <c r="F13666" s="10"/>
      <c r="G13666" s="4"/>
      <c r="H13666" s="24"/>
      <c r="I13666" s="184"/>
      <c r="J13666" s="182"/>
      <c r="K13666" s="21"/>
      <c r="L13666" s="24"/>
      <c r="M13666" s="185"/>
      <c r="N13666" s="24"/>
      <c r="O13666" s="14"/>
      <c r="P13666" s="14"/>
      <c r="Q13666" s="39"/>
      <c r="R13666" s="545"/>
      <c r="S13666" s="545"/>
      <c r="T13666" s="25"/>
      <c r="U13666" s="25"/>
    </row>
    <row r="13667" spans="2:21">
      <c r="B13667" s="9"/>
      <c r="C13667" s="9"/>
      <c r="D13667" s="9"/>
      <c r="E13667" s="9"/>
      <c r="F13667" s="10"/>
      <c r="G13667" s="4"/>
      <c r="H13667" s="24"/>
      <c r="I13667" s="184"/>
      <c r="J13667" s="182"/>
      <c r="K13667" s="21"/>
      <c r="L13667" s="24"/>
      <c r="M13667" s="185"/>
      <c r="N13667" s="24"/>
      <c r="O13667" s="14"/>
      <c r="P13667" s="14"/>
      <c r="Q13667" s="39"/>
      <c r="R13667" s="545"/>
      <c r="S13667" s="545"/>
      <c r="T13667" s="25"/>
      <c r="U13667" s="25"/>
    </row>
    <row r="13668" spans="2:21">
      <c r="B13668" s="9"/>
      <c r="C13668" s="9"/>
      <c r="D13668" s="9"/>
      <c r="E13668" s="9"/>
      <c r="F13668" s="10"/>
      <c r="G13668" s="4"/>
      <c r="H13668" s="24"/>
      <c r="I13668" s="184"/>
      <c r="J13668" s="182"/>
      <c r="K13668" s="21"/>
      <c r="L13668" s="24"/>
      <c r="M13668" s="185"/>
      <c r="N13668" s="24"/>
      <c r="O13668" s="14"/>
      <c r="P13668" s="14"/>
      <c r="Q13668" s="39"/>
      <c r="R13668" s="545"/>
      <c r="S13668" s="545"/>
      <c r="T13668" s="25"/>
      <c r="U13668" s="25"/>
    </row>
    <row r="13669" spans="2:21">
      <c r="B13669" s="9"/>
      <c r="C13669" s="9"/>
      <c r="D13669" s="9"/>
      <c r="E13669" s="9"/>
      <c r="F13669" s="10"/>
      <c r="G13669" s="4"/>
      <c r="H13669" s="24"/>
      <c r="I13669" s="184"/>
      <c r="J13669" s="182"/>
      <c r="K13669" s="21"/>
      <c r="L13669" s="24"/>
      <c r="M13669" s="185"/>
      <c r="N13669" s="24"/>
      <c r="O13669" s="14"/>
      <c r="P13669" s="14"/>
      <c r="Q13669" s="39"/>
      <c r="R13669" s="545"/>
      <c r="S13669" s="545"/>
      <c r="T13669" s="25"/>
      <c r="U13669" s="25"/>
    </row>
    <row r="13670" spans="2:21">
      <c r="B13670" s="9"/>
      <c r="C13670" s="9"/>
      <c r="D13670" s="9"/>
      <c r="E13670" s="9"/>
      <c r="F13670" s="10"/>
      <c r="G13670" s="4"/>
      <c r="H13670" s="24"/>
      <c r="I13670" s="184"/>
      <c r="J13670" s="182"/>
      <c r="K13670" s="21"/>
      <c r="L13670" s="24"/>
      <c r="M13670" s="185"/>
      <c r="N13670" s="24"/>
      <c r="O13670" s="14"/>
      <c r="P13670" s="14"/>
      <c r="Q13670" s="39"/>
      <c r="R13670" s="545"/>
      <c r="S13670" s="545"/>
      <c r="T13670" s="25"/>
      <c r="U13670" s="25"/>
    </row>
    <row r="13671" spans="2:21">
      <c r="B13671" s="9"/>
      <c r="C13671" s="9"/>
      <c r="D13671" s="9"/>
      <c r="E13671" s="9"/>
      <c r="F13671" s="10"/>
      <c r="G13671" s="4"/>
      <c r="H13671" s="24"/>
      <c r="I13671" s="184"/>
      <c r="J13671" s="182"/>
      <c r="K13671" s="21"/>
      <c r="L13671" s="24"/>
      <c r="M13671" s="185"/>
      <c r="N13671" s="24"/>
      <c r="O13671" s="14"/>
      <c r="P13671" s="14"/>
      <c r="Q13671" s="39"/>
      <c r="R13671" s="545"/>
      <c r="S13671" s="545"/>
      <c r="T13671" s="25"/>
      <c r="U13671" s="25"/>
    </row>
    <row r="13672" spans="2:21">
      <c r="B13672" s="9"/>
      <c r="C13672" s="9"/>
      <c r="D13672" s="9"/>
      <c r="E13672" s="9"/>
      <c r="F13672" s="10"/>
      <c r="G13672" s="4"/>
      <c r="H13672" s="24"/>
      <c r="I13672" s="184"/>
      <c r="J13672" s="182"/>
      <c r="K13672" s="21"/>
      <c r="L13672" s="24"/>
      <c r="M13672" s="185"/>
      <c r="N13672" s="24"/>
      <c r="O13672" s="14"/>
      <c r="P13672" s="14"/>
      <c r="Q13672" s="39"/>
      <c r="R13672" s="545"/>
      <c r="S13672" s="545"/>
      <c r="T13672" s="25"/>
      <c r="U13672" s="25"/>
    </row>
    <row r="13673" spans="2:21">
      <c r="B13673" s="9"/>
      <c r="C13673" s="9"/>
      <c r="D13673" s="9"/>
      <c r="E13673" s="9"/>
      <c r="F13673" s="10"/>
      <c r="G13673" s="4"/>
      <c r="H13673" s="24"/>
      <c r="I13673" s="184"/>
      <c r="J13673" s="182"/>
      <c r="K13673" s="21"/>
      <c r="L13673" s="24"/>
      <c r="M13673" s="185"/>
      <c r="N13673" s="24"/>
      <c r="O13673" s="14"/>
      <c r="P13673" s="14"/>
      <c r="Q13673" s="39"/>
      <c r="R13673" s="545"/>
      <c r="S13673" s="545"/>
      <c r="T13673" s="25"/>
      <c r="U13673" s="25"/>
    </row>
    <row r="13674" spans="2:21">
      <c r="B13674" s="9"/>
      <c r="C13674" s="9"/>
      <c r="D13674" s="9"/>
      <c r="E13674" s="9"/>
      <c r="F13674" s="10"/>
      <c r="G13674" s="4"/>
      <c r="H13674" s="24"/>
      <c r="I13674" s="184"/>
      <c r="J13674" s="182"/>
      <c r="K13674" s="21"/>
      <c r="L13674" s="24"/>
      <c r="M13674" s="185"/>
      <c r="N13674" s="24"/>
      <c r="O13674" s="14"/>
      <c r="P13674" s="14"/>
      <c r="Q13674" s="39"/>
      <c r="R13674" s="545"/>
      <c r="S13674" s="545"/>
      <c r="T13674" s="25"/>
      <c r="U13674" s="25"/>
    </row>
    <row r="13675" spans="2:21">
      <c r="B13675" s="9"/>
      <c r="C13675" s="9"/>
      <c r="D13675" s="9"/>
      <c r="E13675" s="9"/>
      <c r="F13675" s="10"/>
      <c r="G13675" s="4"/>
      <c r="H13675" s="24"/>
      <c r="I13675" s="184"/>
      <c r="J13675" s="182"/>
      <c r="K13675" s="21"/>
      <c r="L13675" s="24"/>
      <c r="M13675" s="185"/>
      <c r="N13675" s="24"/>
      <c r="O13675" s="14"/>
      <c r="P13675" s="14"/>
      <c r="Q13675" s="39"/>
      <c r="R13675" s="545"/>
      <c r="S13675" s="545"/>
      <c r="T13675" s="25"/>
      <c r="U13675" s="25"/>
    </row>
    <row r="13676" spans="2:21">
      <c r="B13676" s="9"/>
      <c r="C13676" s="9"/>
      <c r="D13676" s="9"/>
      <c r="E13676" s="9"/>
      <c r="F13676" s="10"/>
      <c r="G13676" s="4"/>
      <c r="H13676" s="24"/>
      <c r="I13676" s="184"/>
      <c r="J13676" s="182"/>
      <c r="K13676" s="21"/>
      <c r="L13676" s="24"/>
      <c r="M13676" s="185"/>
      <c r="N13676" s="24"/>
      <c r="O13676" s="14"/>
      <c r="P13676" s="14"/>
      <c r="Q13676" s="39"/>
      <c r="R13676" s="545"/>
      <c r="S13676" s="545"/>
      <c r="T13676" s="25"/>
      <c r="U13676" s="25"/>
    </row>
    <row r="13677" spans="2:21">
      <c r="B13677" s="9"/>
      <c r="C13677" s="9"/>
      <c r="D13677" s="9"/>
      <c r="E13677" s="9"/>
      <c r="F13677" s="10"/>
      <c r="G13677" s="4"/>
      <c r="H13677" s="24"/>
      <c r="I13677" s="184"/>
      <c r="J13677" s="182"/>
      <c r="K13677" s="21"/>
      <c r="L13677" s="24"/>
      <c r="M13677" s="185"/>
      <c r="N13677" s="24"/>
      <c r="O13677" s="14"/>
      <c r="P13677" s="14"/>
      <c r="Q13677" s="39"/>
      <c r="R13677" s="545"/>
      <c r="S13677" s="545"/>
      <c r="T13677" s="25"/>
      <c r="U13677" s="25"/>
    </row>
    <row r="13678" spans="2:21">
      <c r="B13678" s="9"/>
      <c r="C13678" s="9"/>
      <c r="D13678" s="9"/>
      <c r="E13678" s="9"/>
      <c r="F13678" s="10"/>
      <c r="G13678" s="4"/>
      <c r="H13678" s="24"/>
      <c r="I13678" s="184"/>
      <c r="J13678" s="182"/>
      <c r="K13678" s="21"/>
      <c r="L13678" s="24"/>
      <c r="M13678" s="185"/>
      <c r="N13678" s="24"/>
      <c r="O13678" s="14"/>
      <c r="P13678" s="14"/>
      <c r="Q13678" s="39"/>
      <c r="R13678" s="545"/>
      <c r="S13678" s="545"/>
      <c r="T13678" s="25"/>
      <c r="U13678" s="25"/>
    </row>
    <row r="13679" spans="2:21">
      <c r="B13679" s="9"/>
      <c r="C13679" s="9"/>
      <c r="D13679" s="9"/>
      <c r="E13679" s="9"/>
      <c r="F13679" s="10"/>
      <c r="G13679" s="4"/>
      <c r="H13679" s="24"/>
      <c r="I13679" s="184"/>
      <c r="J13679" s="182"/>
      <c r="K13679" s="21"/>
      <c r="L13679" s="24"/>
      <c r="M13679" s="185"/>
      <c r="N13679" s="24"/>
      <c r="O13679" s="14"/>
      <c r="P13679" s="14"/>
      <c r="Q13679" s="39"/>
      <c r="R13679" s="545"/>
      <c r="S13679" s="545"/>
      <c r="T13679" s="25"/>
      <c r="U13679" s="25"/>
    </row>
    <row r="13680" spans="2:21">
      <c r="B13680" s="9"/>
      <c r="C13680" s="9"/>
      <c r="D13680" s="9"/>
      <c r="E13680" s="9"/>
      <c r="F13680" s="10"/>
      <c r="G13680" s="4"/>
      <c r="H13680" s="24"/>
      <c r="I13680" s="184"/>
      <c r="J13680" s="182"/>
      <c r="K13680" s="21"/>
      <c r="L13680" s="24"/>
      <c r="M13680" s="185"/>
      <c r="N13680" s="24"/>
      <c r="O13680" s="14"/>
      <c r="P13680" s="14"/>
      <c r="Q13680" s="39"/>
      <c r="R13680" s="545"/>
      <c r="S13680" s="545"/>
      <c r="T13680" s="25"/>
      <c r="U13680" s="25"/>
    </row>
    <row r="13681" spans="2:21">
      <c r="B13681" s="9"/>
      <c r="C13681" s="9"/>
      <c r="D13681" s="9"/>
      <c r="E13681" s="9"/>
      <c r="F13681" s="10"/>
      <c r="G13681" s="4"/>
      <c r="H13681" s="24"/>
      <c r="I13681" s="184"/>
      <c r="J13681" s="182"/>
      <c r="K13681" s="21"/>
      <c r="L13681" s="24"/>
      <c r="M13681" s="185"/>
      <c r="N13681" s="24"/>
      <c r="O13681" s="14"/>
      <c r="P13681" s="14"/>
      <c r="Q13681" s="39"/>
      <c r="R13681" s="545"/>
      <c r="S13681" s="545"/>
      <c r="T13681" s="25"/>
      <c r="U13681" s="25"/>
    </row>
    <row r="13682" spans="2:21">
      <c r="B13682" s="9"/>
      <c r="C13682" s="9"/>
      <c r="D13682" s="9"/>
      <c r="E13682" s="9"/>
      <c r="F13682" s="10"/>
      <c r="G13682" s="4"/>
      <c r="H13682" s="24"/>
      <c r="I13682" s="184"/>
      <c r="J13682" s="182"/>
      <c r="K13682" s="21"/>
      <c r="L13682" s="24"/>
      <c r="M13682" s="185"/>
      <c r="N13682" s="24"/>
      <c r="O13682" s="14"/>
      <c r="P13682" s="14"/>
      <c r="Q13682" s="39"/>
      <c r="R13682" s="545"/>
      <c r="S13682" s="545"/>
      <c r="T13682" s="25"/>
      <c r="U13682" s="25"/>
    </row>
    <row r="13683" spans="2:21">
      <c r="B13683" s="9"/>
      <c r="C13683" s="9"/>
      <c r="D13683" s="9"/>
      <c r="E13683" s="9"/>
      <c r="F13683" s="10"/>
      <c r="G13683" s="4"/>
      <c r="H13683" s="24"/>
      <c r="I13683" s="184"/>
      <c r="J13683" s="182"/>
      <c r="K13683" s="21"/>
      <c r="L13683" s="24"/>
      <c r="M13683" s="185"/>
      <c r="N13683" s="24"/>
      <c r="O13683" s="14"/>
      <c r="P13683" s="14"/>
      <c r="Q13683" s="39"/>
      <c r="R13683" s="545"/>
      <c r="S13683" s="545"/>
      <c r="T13683" s="25"/>
      <c r="U13683" s="25"/>
    </row>
    <row r="13684" spans="2:21">
      <c r="B13684" s="9"/>
      <c r="C13684" s="9"/>
      <c r="D13684" s="9"/>
      <c r="E13684" s="9"/>
      <c r="F13684" s="10"/>
      <c r="G13684" s="4"/>
      <c r="H13684" s="24"/>
      <c r="I13684" s="184"/>
      <c r="J13684" s="182"/>
      <c r="K13684" s="21"/>
      <c r="L13684" s="24"/>
      <c r="M13684" s="185"/>
      <c r="N13684" s="24"/>
      <c r="O13684" s="14"/>
      <c r="P13684" s="14"/>
      <c r="Q13684" s="39"/>
      <c r="R13684" s="545"/>
      <c r="S13684" s="545"/>
      <c r="T13684" s="25"/>
      <c r="U13684" s="25"/>
    </row>
    <row r="13685" spans="2:21">
      <c r="B13685" s="9"/>
      <c r="C13685" s="9"/>
      <c r="D13685" s="9"/>
      <c r="E13685" s="9"/>
      <c r="F13685" s="10"/>
      <c r="G13685" s="4"/>
      <c r="H13685" s="24"/>
      <c r="I13685" s="184"/>
      <c r="J13685" s="182"/>
      <c r="K13685" s="21"/>
      <c r="L13685" s="24"/>
      <c r="M13685" s="185"/>
      <c r="N13685" s="24"/>
      <c r="O13685" s="14"/>
      <c r="P13685" s="14"/>
      <c r="Q13685" s="39"/>
      <c r="R13685" s="545"/>
      <c r="S13685" s="545"/>
      <c r="T13685" s="25"/>
      <c r="U13685" s="25"/>
    </row>
    <row r="13686" spans="2:21">
      <c r="B13686" s="9"/>
      <c r="C13686" s="9"/>
      <c r="D13686" s="9"/>
      <c r="E13686" s="9"/>
      <c r="F13686" s="10"/>
      <c r="G13686" s="4"/>
      <c r="H13686" s="24"/>
      <c r="I13686" s="184"/>
      <c r="J13686" s="182"/>
      <c r="K13686" s="21"/>
      <c r="L13686" s="24"/>
      <c r="M13686" s="185"/>
      <c r="N13686" s="24"/>
      <c r="O13686" s="14"/>
      <c r="P13686" s="14"/>
      <c r="Q13686" s="39"/>
      <c r="R13686" s="545"/>
      <c r="S13686" s="545"/>
      <c r="T13686" s="25"/>
      <c r="U13686" s="25"/>
    </row>
    <row r="13687" spans="2:21">
      <c r="B13687" s="9"/>
      <c r="C13687" s="9"/>
      <c r="D13687" s="9"/>
      <c r="E13687" s="9"/>
      <c r="F13687" s="10"/>
      <c r="G13687" s="4"/>
      <c r="H13687" s="24"/>
      <c r="I13687" s="184"/>
      <c r="J13687" s="182"/>
      <c r="K13687" s="21"/>
      <c r="L13687" s="24"/>
      <c r="M13687" s="185"/>
      <c r="N13687" s="24"/>
      <c r="O13687" s="14"/>
      <c r="P13687" s="14"/>
      <c r="Q13687" s="39"/>
      <c r="R13687" s="545"/>
      <c r="S13687" s="545"/>
      <c r="T13687" s="25"/>
      <c r="U13687" s="25"/>
    </row>
    <row r="13688" spans="2:21">
      <c r="B13688" s="9"/>
      <c r="C13688" s="9"/>
      <c r="D13688" s="9"/>
      <c r="E13688" s="9"/>
      <c r="F13688" s="10"/>
      <c r="G13688" s="4"/>
      <c r="H13688" s="24"/>
      <c r="I13688" s="184"/>
      <c r="J13688" s="182"/>
      <c r="K13688" s="21"/>
      <c r="L13688" s="24"/>
      <c r="M13688" s="185"/>
      <c r="N13688" s="24"/>
      <c r="O13688" s="14"/>
      <c r="P13688" s="14"/>
      <c r="Q13688" s="39"/>
      <c r="R13688" s="545"/>
      <c r="S13688" s="545"/>
      <c r="T13688" s="25"/>
      <c r="U13688" s="25"/>
    </row>
    <row r="13689" spans="2:21">
      <c r="B13689" s="9"/>
      <c r="C13689" s="9"/>
      <c r="D13689" s="9"/>
      <c r="E13689" s="9"/>
      <c r="F13689" s="10"/>
      <c r="G13689" s="4"/>
      <c r="H13689" s="24"/>
      <c r="I13689" s="184"/>
      <c r="J13689" s="182"/>
      <c r="K13689" s="21"/>
      <c r="L13689" s="24"/>
      <c r="M13689" s="185"/>
      <c r="N13689" s="24"/>
      <c r="O13689" s="14"/>
      <c r="P13689" s="14"/>
      <c r="Q13689" s="39"/>
      <c r="R13689" s="545"/>
      <c r="S13689" s="545"/>
      <c r="T13689" s="25"/>
      <c r="U13689" s="25"/>
    </row>
    <row r="13690" spans="2:21">
      <c r="B13690" s="9"/>
      <c r="C13690" s="9"/>
      <c r="D13690" s="9"/>
      <c r="E13690" s="9"/>
      <c r="F13690" s="10"/>
      <c r="G13690" s="4"/>
      <c r="H13690" s="24"/>
      <c r="I13690" s="184"/>
      <c r="J13690" s="182"/>
      <c r="K13690" s="21"/>
      <c r="L13690" s="24"/>
      <c r="M13690" s="185"/>
      <c r="N13690" s="24"/>
      <c r="O13690" s="14"/>
      <c r="P13690" s="14"/>
      <c r="Q13690" s="39"/>
      <c r="R13690" s="545"/>
      <c r="S13690" s="545"/>
      <c r="T13690" s="25"/>
      <c r="U13690" s="25"/>
    </row>
    <row r="13691" spans="2:21">
      <c r="B13691" s="9"/>
      <c r="C13691" s="9"/>
      <c r="D13691" s="9"/>
      <c r="E13691" s="9"/>
      <c r="F13691" s="10"/>
      <c r="G13691" s="4"/>
      <c r="H13691" s="24"/>
      <c r="I13691" s="184"/>
      <c r="J13691" s="182"/>
      <c r="K13691" s="21"/>
      <c r="L13691" s="24"/>
      <c r="M13691" s="185"/>
      <c r="N13691" s="24"/>
      <c r="O13691" s="14"/>
      <c r="P13691" s="14"/>
      <c r="Q13691" s="39"/>
      <c r="R13691" s="545"/>
      <c r="S13691" s="545"/>
      <c r="T13691" s="25"/>
      <c r="U13691" s="25"/>
    </row>
    <row r="13692" spans="2:21">
      <c r="B13692" s="9"/>
      <c r="C13692" s="9"/>
      <c r="D13692" s="9"/>
      <c r="E13692" s="9"/>
      <c r="F13692" s="10"/>
      <c r="G13692" s="4"/>
      <c r="H13692" s="24"/>
      <c r="I13692" s="184"/>
      <c r="J13692" s="182"/>
      <c r="K13692" s="21"/>
      <c r="L13692" s="24"/>
      <c r="M13692" s="185"/>
      <c r="N13692" s="24"/>
      <c r="O13692" s="14"/>
      <c r="P13692" s="14"/>
      <c r="Q13692" s="39"/>
      <c r="R13692" s="545"/>
      <c r="S13692" s="545"/>
      <c r="T13692" s="25"/>
      <c r="U13692" s="25"/>
    </row>
    <row r="13693" spans="2:21">
      <c r="B13693" s="9"/>
      <c r="C13693" s="9"/>
      <c r="D13693" s="9"/>
      <c r="E13693" s="9"/>
      <c r="F13693" s="10"/>
      <c r="G13693" s="4"/>
      <c r="H13693" s="24"/>
      <c r="I13693" s="184"/>
      <c r="J13693" s="182"/>
      <c r="K13693" s="21"/>
      <c r="L13693" s="24"/>
      <c r="M13693" s="185"/>
      <c r="N13693" s="24"/>
      <c r="O13693" s="14"/>
      <c r="P13693" s="14"/>
      <c r="Q13693" s="39"/>
      <c r="R13693" s="545"/>
      <c r="S13693" s="545"/>
      <c r="T13693" s="25"/>
      <c r="U13693" s="25"/>
    </row>
    <row r="13694" spans="2:21">
      <c r="B13694" s="9"/>
      <c r="C13694" s="9"/>
      <c r="D13694" s="9"/>
      <c r="E13694" s="9"/>
      <c r="F13694" s="10"/>
      <c r="G13694" s="4"/>
      <c r="H13694" s="24"/>
      <c r="I13694" s="184"/>
      <c r="J13694" s="182"/>
      <c r="K13694" s="21"/>
      <c r="L13694" s="24"/>
      <c r="M13694" s="185"/>
      <c r="N13694" s="24"/>
      <c r="O13694" s="14"/>
      <c r="P13694" s="14"/>
      <c r="Q13694" s="39"/>
      <c r="R13694" s="545"/>
      <c r="S13694" s="545"/>
      <c r="T13694" s="25"/>
      <c r="U13694" s="25"/>
    </row>
    <row r="13695" spans="2:21">
      <c r="B13695" s="9"/>
      <c r="C13695" s="9"/>
      <c r="D13695" s="9"/>
      <c r="E13695" s="9"/>
      <c r="F13695" s="10"/>
      <c r="G13695" s="4"/>
      <c r="H13695" s="24"/>
      <c r="I13695" s="184"/>
      <c r="J13695" s="182"/>
      <c r="K13695" s="21"/>
      <c r="L13695" s="24"/>
      <c r="M13695" s="185"/>
      <c r="N13695" s="24"/>
      <c r="O13695" s="14"/>
      <c r="P13695" s="14"/>
      <c r="Q13695" s="39"/>
      <c r="R13695" s="545"/>
      <c r="S13695" s="545"/>
      <c r="T13695" s="25"/>
      <c r="U13695" s="25"/>
    </row>
    <row r="13696" spans="2:21">
      <c r="B13696" s="9"/>
      <c r="C13696" s="9"/>
      <c r="D13696" s="9"/>
      <c r="E13696" s="9"/>
      <c r="F13696" s="10"/>
      <c r="G13696" s="4"/>
      <c r="H13696" s="24"/>
      <c r="I13696" s="184"/>
      <c r="J13696" s="182"/>
      <c r="K13696" s="21"/>
      <c r="L13696" s="24"/>
      <c r="M13696" s="185"/>
      <c r="N13696" s="24"/>
      <c r="O13696" s="14"/>
      <c r="P13696" s="14"/>
      <c r="Q13696" s="39"/>
      <c r="R13696" s="545"/>
      <c r="S13696" s="545"/>
      <c r="T13696" s="25"/>
      <c r="U13696" s="25"/>
    </row>
    <row r="13697" spans="2:21">
      <c r="B13697" s="9"/>
      <c r="C13697" s="9"/>
      <c r="D13697" s="9"/>
      <c r="E13697" s="9"/>
      <c r="F13697" s="10"/>
      <c r="G13697" s="4"/>
      <c r="H13697" s="24"/>
      <c r="I13697" s="184"/>
      <c r="J13697" s="182"/>
      <c r="K13697" s="21"/>
      <c r="L13697" s="24"/>
      <c r="M13697" s="185"/>
      <c r="N13697" s="24"/>
      <c r="O13697" s="14"/>
      <c r="P13697" s="14"/>
      <c r="Q13697" s="39"/>
      <c r="R13697" s="545"/>
      <c r="S13697" s="545"/>
      <c r="T13697" s="25"/>
      <c r="U13697" s="25"/>
    </row>
    <row r="13698" spans="2:21">
      <c r="B13698" s="9"/>
      <c r="C13698" s="9"/>
      <c r="D13698" s="9"/>
      <c r="E13698" s="9"/>
      <c r="F13698" s="10"/>
      <c r="G13698" s="4"/>
      <c r="H13698" s="24"/>
      <c r="I13698" s="184"/>
      <c r="J13698" s="182"/>
      <c r="K13698" s="21"/>
      <c r="L13698" s="24"/>
      <c r="M13698" s="185"/>
      <c r="N13698" s="24"/>
      <c r="O13698" s="14"/>
      <c r="P13698" s="14"/>
      <c r="Q13698" s="39"/>
      <c r="R13698" s="545"/>
      <c r="S13698" s="545"/>
      <c r="T13698" s="25"/>
      <c r="U13698" s="25"/>
    </row>
    <row r="13699" spans="2:21">
      <c r="B13699" s="9"/>
      <c r="C13699" s="9"/>
      <c r="D13699" s="9"/>
      <c r="E13699" s="9"/>
      <c r="F13699" s="10"/>
      <c r="G13699" s="4"/>
      <c r="H13699" s="24"/>
      <c r="I13699" s="184"/>
      <c r="J13699" s="182"/>
      <c r="K13699" s="21"/>
      <c r="L13699" s="24"/>
      <c r="M13699" s="185"/>
      <c r="N13699" s="24"/>
      <c r="O13699" s="14"/>
      <c r="P13699" s="14"/>
      <c r="Q13699" s="39"/>
      <c r="R13699" s="545"/>
      <c r="S13699" s="545"/>
      <c r="T13699" s="25"/>
      <c r="U13699" s="25"/>
    </row>
    <row r="13700" spans="2:21">
      <c r="B13700" s="9"/>
      <c r="C13700" s="9"/>
      <c r="D13700" s="9"/>
      <c r="E13700" s="9"/>
      <c r="F13700" s="10"/>
      <c r="G13700" s="4"/>
      <c r="H13700" s="24"/>
      <c r="I13700" s="184"/>
      <c r="J13700" s="182"/>
      <c r="K13700" s="21"/>
      <c r="L13700" s="24"/>
      <c r="M13700" s="185"/>
      <c r="N13700" s="24"/>
      <c r="O13700" s="14"/>
      <c r="P13700" s="14"/>
      <c r="Q13700" s="39"/>
      <c r="R13700" s="545"/>
      <c r="S13700" s="545"/>
      <c r="T13700" s="25"/>
      <c r="U13700" s="25"/>
    </row>
    <row r="13701" spans="2:21">
      <c r="B13701" s="9"/>
      <c r="C13701" s="9"/>
      <c r="D13701" s="9"/>
      <c r="E13701" s="9"/>
      <c r="F13701" s="10"/>
      <c r="G13701" s="4"/>
      <c r="H13701" s="24"/>
      <c r="I13701" s="184"/>
      <c r="J13701" s="182"/>
      <c r="K13701" s="21"/>
      <c r="L13701" s="24"/>
      <c r="M13701" s="185"/>
      <c r="N13701" s="24"/>
      <c r="O13701" s="14"/>
      <c r="P13701" s="14"/>
      <c r="Q13701" s="39"/>
      <c r="R13701" s="545"/>
      <c r="S13701" s="545"/>
      <c r="T13701" s="25"/>
      <c r="U13701" s="25"/>
    </row>
    <row r="13702" spans="2:21">
      <c r="B13702" s="9"/>
      <c r="C13702" s="9"/>
      <c r="D13702" s="9"/>
      <c r="E13702" s="9"/>
      <c r="F13702" s="10"/>
      <c r="G13702" s="4"/>
      <c r="H13702" s="24"/>
      <c r="I13702" s="184"/>
      <c r="J13702" s="182"/>
      <c r="K13702" s="21"/>
      <c r="L13702" s="24"/>
      <c r="M13702" s="185"/>
      <c r="N13702" s="24"/>
      <c r="O13702" s="14"/>
      <c r="P13702" s="14"/>
      <c r="Q13702" s="39"/>
      <c r="R13702" s="545"/>
      <c r="S13702" s="545"/>
      <c r="T13702" s="25"/>
      <c r="U13702" s="25"/>
    </row>
    <row r="13703" spans="2:21">
      <c r="B13703" s="9"/>
      <c r="C13703" s="9"/>
      <c r="D13703" s="9"/>
      <c r="E13703" s="9"/>
      <c r="F13703" s="10"/>
      <c r="G13703" s="4"/>
      <c r="H13703" s="24"/>
      <c r="I13703" s="184"/>
      <c r="J13703" s="182"/>
      <c r="K13703" s="21"/>
      <c r="L13703" s="24"/>
      <c r="M13703" s="185"/>
      <c r="N13703" s="24"/>
      <c r="O13703" s="14"/>
      <c r="P13703" s="14"/>
      <c r="Q13703" s="39"/>
      <c r="R13703" s="545"/>
      <c r="S13703" s="545"/>
      <c r="T13703" s="25"/>
      <c r="U13703" s="25"/>
    </row>
    <row r="13704" spans="2:21">
      <c r="B13704" s="9"/>
      <c r="C13704" s="9"/>
      <c r="D13704" s="9"/>
      <c r="E13704" s="9"/>
      <c r="F13704" s="10"/>
      <c r="G13704" s="4"/>
      <c r="H13704" s="24"/>
      <c r="I13704" s="184"/>
      <c r="J13704" s="182"/>
      <c r="K13704" s="21"/>
      <c r="L13704" s="24"/>
      <c r="M13704" s="185"/>
      <c r="N13704" s="24"/>
      <c r="O13704" s="14"/>
      <c r="P13704" s="14"/>
      <c r="Q13704" s="39"/>
      <c r="R13704" s="545"/>
      <c r="S13704" s="545"/>
      <c r="T13704" s="25"/>
      <c r="U13704" s="25"/>
    </row>
    <row r="13705" spans="2:21">
      <c r="B13705" s="9"/>
      <c r="C13705" s="9"/>
      <c r="D13705" s="9"/>
      <c r="E13705" s="9"/>
      <c r="F13705" s="10"/>
      <c r="G13705" s="4"/>
      <c r="H13705" s="24"/>
      <c r="I13705" s="184"/>
      <c r="J13705" s="182"/>
      <c r="K13705" s="21"/>
      <c r="L13705" s="24"/>
      <c r="M13705" s="185"/>
      <c r="N13705" s="24"/>
      <c r="O13705" s="14"/>
      <c r="P13705" s="14"/>
      <c r="Q13705" s="39"/>
      <c r="R13705" s="545"/>
      <c r="S13705" s="545"/>
      <c r="T13705" s="25"/>
      <c r="U13705" s="25"/>
    </row>
    <row r="13706" spans="2:21">
      <c r="B13706" s="9"/>
      <c r="C13706" s="9"/>
      <c r="D13706" s="9"/>
      <c r="E13706" s="9"/>
      <c r="F13706" s="10"/>
      <c r="G13706" s="4"/>
      <c r="H13706" s="24"/>
      <c r="I13706" s="184"/>
      <c r="J13706" s="182"/>
      <c r="K13706" s="21"/>
      <c r="L13706" s="24"/>
      <c r="M13706" s="185"/>
      <c r="N13706" s="24"/>
      <c r="O13706" s="14"/>
      <c r="P13706" s="14"/>
      <c r="Q13706" s="39"/>
      <c r="R13706" s="545"/>
      <c r="S13706" s="545"/>
      <c r="T13706" s="25"/>
      <c r="U13706" s="25"/>
    </row>
    <row r="13707" spans="2:21">
      <c r="B13707" s="9"/>
      <c r="C13707" s="9"/>
      <c r="D13707" s="9"/>
      <c r="E13707" s="9"/>
      <c r="F13707" s="10"/>
      <c r="G13707" s="4"/>
      <c r="H13707" s="24"/>
      <c r="I13707" s="184"/>
      <c r="J13707" s="182"/>
      <c r="K13707" s="21"/>
      <c r="L13707" s="24"/>
      <c r="M13707" s="185"/>
      <c r="N13707" s="24"/>
      <c r="O13707" s="14"/>
      <c r="P13707" s="14"/>
      <c r="Q13707" s="39"/>
      <c r="R13707" s="545"/>
      <c r="S13707" s="545"/>
      <c r="T13707" s="25"/>
      <c r="U13707" s="25"/>
    </row>
    <row r="13708" spans="2:21">
      <c r="B13708" s="9"/>
      <c r="C13708" s="9"/>
      <c r="D13708" s="9"/>
      <c r="E13708" s="9"/>
      <c r="F13708" s="10"/>
      <c r="G13708" s="4"/>
      <c r="H13708" s="24"/>
      <c r="I13708" s="184"/>
      <c r="J13708" s="182"/>
      <c r="K13708" s="21"/>
      <c r="L13708" s="24"/>
      <c r="M13708" s="185"/>
      <c r="N13708" s="24"/>
      <c r="O13708" s="14"/>
      <c r="P13708" s="14"/>
      <c r="Q13708" s="39"/>
      <c r="R13708" s="545"/>
      <c r="S13708" s="545"/>
      <c r="T13708" s="25"/>
      <c r="U13708" s="25"/>
    </row>
    <row r="13709" spans="2:21">
      <c r="B13709" s="9"/>
      <c r="C13709" s="9"/>
      <c r="D13709" s="9"/>
      <c r="E13709" s="9"/>
      <c r="F13709" s="10"/>
      <c r="G13709" s="4"/>
      <c r="H13709" s="24"/>
      <c r="I13709" s="184"/>
      <c r="J13709" s="182"/>
      <c r="K13709" s="21"/>
      <c r="L13709" s="24"/>
      <c r="M13709" s="185"/>
      <c r="N13709" s="24"/>
      <c r="O13709" s="14"/>
      <c r="P13709" s="14"/>
      <c r="Q13709" s="39"/>
      <c r="R13709" s="545"/>
      <c r="S13709" s="545"/>
      <c r="T13709" s="25"/>
      <c r="U13709" s="25"/>
    </row>
    <row r="13710" spans="2:21">
      <c r="B13710" s="9"/>
      <c r="C13710" s="9"/>
      <c r="D13710" s="9"/>
      <c r="E13710" s="9"/>
      <c r="F13710" s="10"/>
      <c r="G13710" s="4"/>
      <c r="H13710" s="24"/>
      <c r="I13710" s="184"/>
      <c r="J13710" s="182"/>
      <c r="K13710" s="21"/>
      <c r="L13710" s="24"/>
      <c r="M13710" s="185"/>
      <c r="N13710" s="24"/>
      <c r="O13710" s="14"/>
      <c r="P13710" s="14"/>
      <c r="Q13710" s="39"/>
      <c r="R13710" s="545"/>
      <c r="S13710" s="545"/>
      <c r="T13710" s="25"/>
      <c r="U13710" s="25"/>
    </row>
    <row r="13711" spans="2:21">
      <c r="B13711" s="9"/>
      <c r="C13711" s="9"/>
      <c r="D13711" s="9"/>
      <c r="E13711" s="9"/>
      <c r="F13711" s="10"/>
      <c r="G13711" s="4"/>
      <c r="H13711" s="24"/>
      <c r="I13711" s="184"/>
      <c r="J13711" s="182"/>
      <c r="K13711" s="21"/>
      <c r="L13711" s="24"/>
      <c r="M13711" s="185"/>
      <c r="N13711" s="24"/>
      <c r="O13711" s="14"/>
      <c r="P13711" s="14"/>
      <c r="Q13711" s="39"/>
      <c r="R13711" s="545"/>
      <c r="S13711" s="545"/>
      <c r="T13711" s="25"/>
      <c r="U13711" s="25"/>
    </row>
    <row r="13712" spans="2:21">
      <c r="B13712" s="9"/>
      <c r="C13712" s="9"/>
      <c r="D13712" s="9"/>
      <c r="E13712" s="9"/>
      <c r="F13712" s="10"/>
      <c r="G13712" s="4"/>
      <c r="H13712" s="24"/>
      <c r="I13712" s="184"/>
      <c r="J13712" s="182"/>
      <c r="K13712" s="21"/>
      <c r="L13712" s="24"/>
      <c r="M13712" s="185"/>
      <c r="N13712" s="24"/>
      <c r="O13712" s="14"/>
      <c r="P13712" s="14"/>
      <c r="Q13712" s="39"/>
      <c r="R13712" s="545"/>
      <c r="S13712" s="545"/>
      <c r="T13712" s="25"/>
      <c r="U13712" s="25"/>
    </row>
    <row r="13713" spans="2:21">
      <c r="B13713" s="9"/>
      <c r="C13713" s="9"/>
      <c r="D13713" s="9"/>
      <c r="E13713" s="9"/>
      <c r="F13713" s="10"/>
      <c r="G13713" s="4"/>
      <c r="H13713" s="24"/>
      <c r="I13713" s="184"/>
      <c r="J13713" s="182"/>
      <c r="K13713" s="21"/>
      <c r="L13713" s="24"/>
      <c r="M13713" s="185"/>
      <c r="N13713" s="24"/>
      <c r="O13713" s="14"/>
      <c r="P13713" s="14"/>
      <c r="Q13713" s="39"/>
      <c r="R13713" s="545"/>
      <c r="S13713" s="545"/>
      <c r="T13713" s="25"/>
      <c r="U13713" s="25"/>
    </row>
    <row r="13714" spans="2:21">
      <c r="B13714" s="9"/>
      <c r="C13714" s="9"/>
      <c r="D13714" s="9"/>
      <c r="E13714" s="9"/>
      <c r="F13714" s="10"/>
      <c r="G13714" s="4"/>
      <c r="H13714" s="24"/>
      <c r="I13714" s="184"/>
      <c r="J13714" s="182"/>
      <c r="K13714" s="21"/>
      <c r="L13714" s="24"/>
      <c r="M13714" s="185"/>
      <c r="N13714" s="24"/>
      <c r="O13714" s="14"/>
      <c r="P13714" s="14"/>
      <c r="Q13714" s="39"/>
      <c r="R13714" s="545"/>
      <c r="S13714" s="545"/>
      <c r="T13714" s="25"/>
      <c r="U13714" s="25"/>
    </row>
    <row r="13715" spans="2:21">
      <c r="B13715" s="9"/>
      <c r="C13715" s="9"/>
      <c r="D13715" s="9"/>
      <c r="E13715" s="9"/>
      <c r="F13715" s="10"/>
      <c r="G13715" s="4"/>
      <c r="H13715" s="24"/>
      <c r="I13715" s="184"/>
      <c r="J13715" s="182"/>
      <c r="K13715" s="21"/>
      <c r="L13715" s="24"/>
      <c r="M13715" s="185"/>
      <c r="N13715" s="24"/>
      <c r="O13715" s="14"/>
      <c r="P13715" s="14"/>
      <c r="Q13715" s="39"/>
      <c r="R13715" s="545"/>
      <c r="S13715" s="545"/>
      <c r="T13715" s="25"/>
      <c r="U13715" s="25"/>
    </row>
    <row r="13716" spans="2:21">
      <c r="B13716" s="9"/>
      <c r="C13716" s="9"/>
      <c r="D13716" s="9"/>
      <c r="E13716" s="9"/>
      <c r="F13716" s="10"/>
      <c r="G13716" s="4"/>
      <c r="H13716" s="24"/>
      <c r="I13716" s="184"/>
      <c r="J13716" s="182"/>
      <c r="K13716" s="21"/>
      <c r="L13716" s="24"/>
      <c r="M13716" s="185"/>
      <c r="N13716" s="24"/>
      <c r="O13716" s="14"/>
      <c r="P13716" s="14"/>
      <c r="Q13716" s="39"/>
      <c r="R13716" s="545"/>
      <c r="S13716" s="545"/>
      <c r="T13716" s="25"/>
      <c r="U13716" s="25"/>
    </row>
    <row r="13717" spans="2:21">
      <c r="B13717" s="9"/>
      <c r="C13717" s="9"/>
      <c r="D13717" s="9"/>
      <c r="E13717" s="9"/>
      <c r="F13717" s="10"/>
      <c r="G13717" s="4"/>
      <c r="H13717" s="24"/>
      <c r="I13717" s="184"/>
      <c r="J13717" s="182"/>
      <c r="K13717" s="21"/>
      <c r="L13717" s="24"/>
      <c r="M13717" s="185"/>
      <c r="N13717" s="24"/>
      <c r="O13717" s="14"/>
      <c r="P13717" s="14"/>
      <c r="Q13717" s="39"/>
      <c r="R13717" s="545"/>
      <c r="S13717" s="545"/>
      <c r="T13717" s="25"/>
      <c r="U13717" s="25"/>
    </row>
    <row r="13718" spans="2:21">
      <c r="B13718" s="9"/>
      <c r="C13718" s="9"/>
      <c r="D13718" s="9"/>
      <c r="E13718" s="9"/>
      <c r="F13718" s="10"/>
      <c r="G13718" s="4"/>
      <c r="H13718" s="24"/>
      <c r="I13718" s="184"/>
      <c r="J13718" s="182"/>
      <c r="K13718" s="21"/>
      <c r="L13718" s="24"/>
      <c r="M13718" s="185"/>
      <c r="N13718" s="24"/>
      <c r="O13718" s="14"/>
      <c r="P13718" s="14"/>
      <c r="Q13718" s="39"/>
      <c r="R13718" s="545"/>
      <c r="S13718" s="545"/>
      <c r="T13718" s="25"/>
      <c r="U13718" s="25"/>
    </row>
    <row r="13719" spans="2:21">
      <c r="B13719" s="9"/>
      <c r="C13719" s="9"/>
      <c r="D13719" s="9"/>
      <c r="E13719" s="9"/>
      <c r="F13719" s="10"/>
      <c r="G13719" s="4"/>
      <c r="H13719" s="24"/>
      <c r="I13719" s="184"/>
      <c r="J13719" s="182"/>
      <c r="K13719" s="21"/>
      <c r="L13719" s="24"/>
      <c r="M13719" s="185"/>
      <c r="N13719" s="24"/>
      <c r="O13719" s="14"/>
      <c r="P13719" s="14"/>
      <c r="Q13719" s="39"/>
      <c r="R13719" s="545"/>
      <c r="S13719" s="545"/>
      <c r="T13719" s="25"/>
      <c r="U13719" s="25"/>
    </row>
    <row r="13720" spans="2:21">
      <c r="B13720" s="9"/>
      <c r="C13720" s="9"/>
      <c r="D13720" s="9"/>
      <c r="E13720" s="9"/>
      <c r="F13720" s="10"/>
      <c r="G13720" s="4"/>
      <c r="H13720" s="24"/>
      <c r="I13720" s="184"/>
      <c r="J13720" s="182"/>
      <c r="K13720" s="21"/>
      <c r="L13720" s="24"/>
      <c r="M13720" s="185"/>
      <c r="N13720" s="24"/>
      <c r="O13720" s="14"/>
      <c r="P13720" s="14"/>
      <c r="Q13720" s="39"/>
      <c r="R13720" s="545"/>
      <c r="S13720" s="545"/>
      <c r="T13720" s="25"/>
      <c r="U13720" s="25"/>
    </row>
    <row r="13721" spans="2:21">
      <c r="B13721" s="9"/>
      <c r="C13721" s="9"/>
      <c r="D13721" s="9"/>
      <c r="E13721" s="9"/>
      <c r="F13721" s="10"/>
      <c r="G13721" s="4"/>
      <c r="H13721" s="24"/>
      <c r="I13721" s="184"/>
      <c r="J13721" s="182"/>
      <c r="K13721" s="21"/>
      <c r="L13721" s="24"/>
      <c r="M13721" s="185"/>
      <c r="N13721" s="24"/>
      <c r="O13721" s="14"/>
      <c r="P13721" s="14"/>
      <c r="Q13721" s="39"/>
      <c r="R13721" s="545"/>
      <c r="S13721" s="545"/>
      <c r="T13721" s="25"/>
      <c r="U13721" s="25"/>
    </row>
    <row r="13722" spans="2:21">
      <c r="B13722" s="9"/>
      <c r="C13722" s="9"/>
      <c r="D13722" s="9"/>
      <c r="E13722" s="9"/>
      <c r="F13722" s="10"/>
      <c r="G13722" s="4"/>
      <c r="H13722" s="24"/>
      <c r="I13722" s="184"/>
      <c r="J13722" s="182"/>
      <c r="K13722" s="21"/>
      <c r="L13722" s="24"/>
      <c r="M13722" s="185"/>
      <c r="N13722" s="24"/>
      <c r="O13722" s="14"/>
      <c r="P13722" s="14"/>
      <c r="Q13722" s="39"/>
      <c r="R13722" s="545"/>
      <c r="S13722" s="545"/>
      <c r="T13722" s="25"/>
      <c r="U13722" s="25"/>
    </row>
    <row r="13723" spans="2:21">
      <c r="B13723" s="9"/>
      <c r="C13723" s="9"/>
      <c r="D13723" s="9"/>
      <c r="E13723" s="9"/>
      <c r="F13723" s="10"/>
      <c r="G13723" s="4"/>
      <c r="H13723" s="24"/>
      <c r="I13723" s="184"/>
      <c r="J13723" s="182"/>
      <c r="K13723" s="21"/>
      <c r="L13723" s="24"/>
      <c r="M13723" s="185"/>
      <c r="N13723" s="24"/>
      <c r="O13723" s="14"/>
      <c r="P13723" s="14"/>
      <c r="Q13723" s="39"/>
      <c r="R13723" s="545"/>
      <c r="S13723" s="545"/>
      <c r="T13723" s="25"/>
      <c r="U13723" s="25"/>
    </row>
    <row r="13724" spans="2:21">
      <c r="B13724" s="9"/>
      <c r="C13724" s="9"/>
      <c r="D13724" s="9"/>
      <c r="E13724" s="9"/>
      <c r="F13724" s="10"/>
      <c r="G13724" s="4"/>
      <c r="H13724" s="24"/>
      <c r="I13724" s="184"/>
      <c r="J13724" s="182"/>
      <c r="K13724" s="21"/>
      <c r="L13724" s="24"/>
      <c r="M13724" s="185"/>
      <c r="N13724" s="24"/>
      <c r="O13724" s="14"/>
      <c r="P13724" s="14"/>
      <c r="Q13724" s="39"/>
      <c r="R13724" s="545"/>
      <c r="S13724" s="545"/>
      <c r="T13724" s="25"/>
      <c r="U13724" s="25"/>
    </row>
    <row r="13725" spans="2:21">
      <c r="B13725" s="9"/>
      <c r="C13725" s="9"/>
      <c r="D13725" s="9"/>
      <c r="E13725" s="9"/>
      <c r="F13725" s="10"/>
      <c r="G13725" s="4"/>
      <c r="H13725" s="24"/>
      <c r="I13725" s="184"/>
      <c r="J13725" s="182"/>
      <c r="K13725" s="21"/>
      <c r="L13725" s="24"/>
      <c r="M13725" s="185"/>
      <c r="N13725" s="24"/>
      <c r="O13725" s="14"/>
      <c r="P13725" s="14"/>
      <c r="Q13725" s="39"/>
      <c r="R13725" s="545"/>
      <c r="S13725" s="545"/>
      <c r="T13725" s="25"/>
      <c r="U13725" s="25"/>
    </row>
    <row r="13726" spans="2:21">
      <c r="B13726" s="9"/>
      <c r="C13726" s="9"/>
      <c r="D13726" s="9"/>
      <c r="E13726" s="9"/>
      <c r="F13726" s="10"/>
      <c r="G13726" s="4"/>
      <c r="H13726" s="24"/>
      <c r="I13726" s="184"/>
      <c r="J13726" s="182"/>
      <c r="K13726" s="21"/>
      <c r="L13726" s="24"/>
      <c r="M13726" s="185"/>
      <c r="N13726" s="24"/>
      <c r="O13726" s="14"/>
      <c r="P13726" s="14"/>
      <c r="Q13726" s="39"/>
      <c r="R13726" s="545"/>
      <c r="S13726" s="545"/>
      <c r="T13726" s="25"/>
      <c r="U13726" s="25"/>
    </row>
    <row r="13727" spans="2:21">
      <c r="B13727" s="9"/>
      <c r="C13727" s="9"/>
      <c r="D13727" s="9"/>
      <c r="E13727" s="9"/>
      <c r="F13727" s="10"/>
      <c r="G13727" s="4"/>
      <c r="H13727" s="24"/>
      <c r="I13727" s="184"/>
      <c r="J13727" s="182"/>
      <c r="K13727" s="21"/>
      <c r="L13727" s="24"/>
      <c r="M13727" s="185"/>
      <c r="N13727" s="24"/>
      <c r="O13727" s="14"/>
      <c r="P13727" s="14"/>
      <c r="Q13727" s="39"/>
      <c r="R13727" s="545"/>
      <c r="S13727" s="545"/>
      <c r="T13727" s="25"/>
      <c r="U13727" s="25"/>
    </row>
    <row r="13728" spans="2:21">
      <c r="B13728" s="9"/>
      <c r="C13728" s="9"/>
      <c r="D13728" s="9"/>
      <c r="E13728" s="9"/>
      <c r="F13728" s="10"/>
      <c r="G13728" s="4"/>
      <c r="H13728" s="24"/>
      <c r="I13728" s="184"/>
      <c r="J13728" s="182"/>
      <c r="K13728" s="21"/>
      <c r="L13728" s="24"/>
      <c r="M13728" s="185"/>
      <c r="N13728" s="24"/>
      <c r="O13728" s="14"/>
      <c r="P13728" s="14"/>
      <c r="Q13728" s="39"/>
      <c r="R13728" s="545"/>
      <c r="S13728" s="545"/>
      <c r="T13728" s="25"/>
      <c r="U13728" s="25"/>
    </row>
    <row r="13729" spans="2:21">
      <c r="B13729" s="9"/>
      <c r="C13729" s="9"/>
      <c r="D13729" s="9"/>
      <c r="E13729" s="9"/>
      <c r="F13729" s="10"/>
      <c r="G13729" s="4"/>
      <c r="H13729" s="24"/>
      <c r="I13729" s="184"/>
      <c r="J13729" s="182"/>
      <c r="K13729" s="21"/>
      <c r="L13729" s="24"/>
      <c r="M13729" s="185"/>
      <c r="N13729" s="24"/>
      <c r="O13729" s="14"/>
      <c r="P13729" s="14"/>
      <c r="Q13729" s="39"/>
      <c r="R13729" s="545"/>
      <c r="S13729" s="545"/>
      <c r="T13729" s="25"/>
      <c r="U13729" s="25"/>
    </row>
    <row r="13730" spans="2:21">
      <c r="B13730" s="9"/>
      <c r="C13730" s="9"/>
      <c r="D13730" s="9"/>
      <c r="E13730" s="9"/>
      <c r="F13730" s="10"/>
      <c r="G13730" s="4"/>
      <c r="H13730" s="24"/>
      <c r="I13730" s="184"/>
      <c r="J13730" s="182"/>
      <c r="K13730" s="21"/>
      <c r="L13730" s="24"/>
      <c r="M13730" s="185"/>
      <c r="N13730" s="24"/>
      <c r="O13730" s="14"/>
      <c r="P13730" s="14"/>
      <c r="Q13730" s="39"/>
      <c r="R13730" s="545"/>
      <c r="S13730" s="545"/>
      <c r="T13730" s="25"/>
      <c r="U13730" s="25"/>
    </row>
    <row r="13731" spans="2:21">
      <c r="B13731" s="9"/>
      <c r="C13731" s="9"/>
      <c r="D13731" s="9"/>
      <c r="E13731" s="9"/>
      <c r="F13731" s="10"/>
      <c r="G13731" s="4"/>
      <c r="H13731" s="24"/>
      <c r="I13731" s="184"/>
      <c r="J13731" s="182"/>
      <c r="K13731" s="21"/>
      <c r="L13731" s="24"/>
      <c r="M13731" s="185"/>
      <c r="N13731" s="24"/>
      <c r="O13731" s="14"/>
      <c r="P13731" s="14"/>
      <c r="Q13731" s="39"/>
      <c r="R13731" s="545"/>
      <c r="S13731" s="545"/>
      <c r="T13731" s="25"/>
      <c r="U13731" s="25"/>
    </row>
    <row r="13732" spans="2:21">
      <c r="B13732" s="9"/>
      <c r="C13732" s="9"/>
      <c r="D13732" s="9"/>
      <c r="E13732" s="9"/>
      <c r="F13732" s="10"/>
      <c r="G13732" s="4"/>
      <c r="H13732" s="24"/>
      <c r="I13732" s="184"/>
      <c r="J13732" s="182"/>
      <c r="K13732" s="21"/>
      <c r="L13732" s="24"/>
      <c r="M13732" s="185"/>
      <c r="N13732" s="24"/>
      <c r="O13732" s="14"/>
      <c r="P13732" s="14"/>
      <c r="Q13732" s="39"/>
      <c r="R13732" s="545"/>
      <c r="S13732" s="545"/>
      <c r="T13732" s="25"/>
      <c r="U13732" s="25"/>
    </row>
    <row r="13733" spans="2:21">
      <c r="B13733" s="9"/>
      <c r="C13733" s="9"/>
      <c r="D13733" s="9"/>
      <c r="E13733" s="9"/>
      <c r="F13733" s="10"/>
      <c r="G13733" s="4"/>
      <c r="H13733" s="24"/>
      <c r="I13733" s="184"/>
      <c r="J13733" s="182"/>
      <c r="K13733" s="21"/>
      <c r="L13733" s="24"/>
      <c r="M13733" s="185"/>
      <c r="N13733" s="24"/>
      <c r="O13733" s="14"/>
      <c r="P13733" s="14"/>
      <c r="Q13733" s="39"/>
      <c r="R13733" s="545"/>
      <c r="S13733" s="545"/>
      <c r="T13733" s="25"/>
      <c r="U13733" s="25"/>
    </row>
    <row r="13734" spans="2:21">
      <c r="B13734" s="9"/>
      <c r="C13734" s="9"/>
      <c r="D13734" s="9"/>
      <c r="E13734" s="9"/>
      <c r="F13734" s="10"/>
      <c r="G13734" s="4"/>
      <c r="H13734" s="24"/>
      <c r="I13734" s="184"/>
      <c r="J13734" s="182"/>
      <c r="K13734" s="21"/>
      <c r="L13734" s="24"/>
      <c r="M13734" s="185"/>
      <c r="N13734" s="24"/>
      <c r="O13734" s="14"/>
      <c r="P13734" s="14"/>
      <c r="Q13734" s="39"/>
      <c r="R13734" s="545"/>
      <c r="S13734" s="545"/>
      <c r="T13734" s="25"/>
      <c r="U13734" s="25"/>
    </row>
    <row r="13735" spans="2:21">
      <c r="B13735" s="9"/>
      <c r="C13735" s="9"/>
      <c r="D13735" s="9"/>
      <c r="E13735" s="9"/>
      <c r="F13735" s="10"/>
      <c r="G13735" s="4"/>
      <c r="H13735" s="24"/>
      <c r="I13735" s="184"/>
      <c r="J13735" s="182"/>
      <c r="K13735" s="21"/>
      <c r="L13735" s="24"/>
      <c r="M13735" s="185"/>
      <c r="N13735" s="24"/>
      <c r="O13735" s="14"/>
      <c r="P13735" s="14"/>
      <c r="Q13735" s="39"/>
      <c r="R13735" s="545"/>
      <c r="S13735" s="545"/>
      <c r="T13735" s="25"/>
      <c r="U13735" s="25"/>
    </row>
    <row r="13736" spans="2:21">
      <c r="B13736" s="9"/>
      <c r="C13736" s="9"/>
      <c r="D13736" s="9"/>
      <c r="E13736" s="9"/>
      <c r="F13736" s="10"/>
      <c r="G13736" s="4"/>
      <c r="H13736" s="24"/>
      <c r="I13736" s="184"/>
      <c r="J13736" s="182"/>
      <c r="K13736" s="21"/>
      <c r="L13736" s="24"/>
      <c r="M13736" s="185"/>
      <c r="N13736" s="24"/>
      <c r="O13736" s="14"/>
      <c r="P13736" s="14"/>
      <c r="Q13736" s="39"/>
      <c r="R13736" s="545"/>
      <c r="S13736" s="545"/>
      <c r="T13736" s="25"/>
      <c r="U13736" s="25"/>
    </row>
    <row r="13737" spans="2:21">
      <c r="B13737" s="9"/>
      <c r="C13737" s="9"/>
      <c r="D13737" s="9"/>
      <c r="E13737" s="9"/>
      <c r="F13737" s="10"/>
      <c r="G13737" s="4"/>
      <c r="H13737" s="24"/>
      <c r="I13737" s="184"/>
      <c r="J13737" s="182"/>
      <c r="K13737" s="21"/>
      <c r="L13737" s="24"/>
      <c r="M13737" s="185"/>
      <c r="N13737" s="24"/>
      <c r="O13737" s="14"/>
      <c r="P13737" s="14"/>
      <c r="Q13737" s="39"/>
      <c r="R13737" s="545"/>
      <c r="S13737" s="545"/>
      <c r="T13737" s="25"/>
      <c r="U13737" s="25"/>
    </row>
    <row r="13738" spans="2:21">
      <c r="B13738" s="9"/>
      <c r="C13738" s="9"/>
      <c r="D13738" s="9"/>
      <c r="E13738" s="9"/>
      <c r="F13738" s="10"/>
      <c r="G13738" s="4"/>
      <c r="H13738" s="24"/>
      <c r="I13738" s="184"/>
      <c r="J13738" s="182"/>
      <c r="K13738" s="21"/>
      <c r="L13738" s="24"/>
      <c r="M13738" s="185"/>
      <c r="N13738" s="24"/>
      <c r="O13738" s="14"/>
      <c r="P13738" s="14"/>
      <c r="Q13738" s="39"/>
      <c r="R13738" s="545"/>
      <c r="S13738" s="545"/>
      <c r="T13738" s="25"/>
      <c r="U13738" s="25"/>
    </row>
    <row r="13739" spans="2:21">
      <c r="B13739" s="9"/>
      <c r="C13739" s="9"/>
      <c r="D13739" s="9"/>
      <c r="E13739" s="9"/>
      <c r="F13739" s="10"/>
      <c r="G13739" s="4"/>
      <c r="H13739" s="24"/>
      <c r="I13739" s="184"/>
      <c r="J13739" s="182"/>
      <c r="K13739" s="21"/>
      <c r="L13739" s="24"/>
      <c r="M13739" s="185"/>
      <c r="N13739" s="24"/>
      <c r="O13739" s="14"/>
      <c r="P13739" s="14"/>
      <c r="Q13739" s="39"/>
      <c r="R13739" s="545"/>
      <c r="S13739" s="545"/>
      <c r="T13739" s="25"/>
      <c r="U13739" s="25"/>
    </row>
    <row r="13740" spans="2:21">
      <c r="B13740" s="9"/>
      <c r="C13740" s="9"/>
      <c r="D13740" s="9"/>
      <c r="E13740" s="9"/>
      <c r="F13740" s="10"/>
      <c r="G13740" s="4"/>
      <c r="H13740" s="24"/>
      <c r="I13740" s="184"/>
      <c r="J13740" s="182"/>
      <c r="K13740" s="21"/>
      <c r="L13740" s="24"/>
      <c r="M13740" s="185"/>
      <c r="N13740" s="24"/>
      <c r="O13740" s="14"/>
      <c r="P13740" s="14"/>
      <c r="Q13740" s="39"/>
      <c r="R13740" s="545"/>
      <c r="S13740" s="545"/>
      <c r="T13740" s="25"/>
      <c r="U13740" s="25"/>
    </row>
    <row r="13741" spans="2:21">
      <c r="B13741" s="9"/>
      <c r="C13741" s="9"/>
      <c r="D13741" s="9"/>
      <c r="E13741" s="9"/>
      <c r="F13741" s="10"/>
      <c r="G13741" s="4"/>
      <c r="H13741" s="24"/>
      <c r="I13741" s="184"/>
      <c r="J13741" s="182"/>
      <c r="K13741" s="21"/>
      <c r="L13741" s="24"/>
      <c r="M13741" s="185"/>
      <c r="N13741" s="24"/>
      <c r="O13741" s="14"/>
      <c r="P13741" s="14"/>
      <c r="Q13741" s="39"/>
      <c r="R13741" s="545"/>
      <c r="S13741" s="545"/>
      <c r="T13741" s="25"/>
      <c r="U13741" s="25"/>
    </row>
    <row r="13742" spans="2:21">
      <c r="B13742" s="9"/>
      <c r="C13742" s="9"/>
      <c r="D13742" s="9"/>
      <c r="E13742" s="9"/>
      <c r="F13742" s="10"/>
      <c r="G13742" s="4"/>
      <c r="H13742" s="24"/>
      <c r="I13742" s="184"/>
      <c r="J13742" s="182"/>
      <c r="K13742" s="21"/>
      <c r="L13742" s="24"/>
      <c r="M13742" s="185"/>
      <c r="N13742" s="24"/>
      <c r="O13742" s="14"/>
      <c r="P13742" s="14"/>
      <c r="Q13742" s="39"/>
      <c r="R13742" s="545"/>
      <c r="S13742" s="545"/>
      <c r="T13742" s="25"/>
      <c r="U13742" s="25"/>
    </row>
    <row r="13743" spans="2:21">
      <c r="B13743" s="9"/>
      <c r="C13743" s="9"/>
      <c r="D13743" s="9"/>
      <c r="E13743" s="9"/>
      <c r="F13743" s="10"/>
      <c r="G13743" s="4"/>
      <c r="H13743" s="24"/>
      <c r="I13743" s="184"/>
      <c r="J13743" s="182"/>
      <c r="K13743" s="21"/>
      <c r="L13743" s="24"/>
      <c r="M13743" s="185"/>
      <c r="N13743" s="24"/>
      <c r="O13743" s="14"/>
      <c r="P13743" s="14"/>
      <c r="Q13743" s="39"/>
      <c r="R13743" s="545"/>
      <c r="S13743" s="545"/>
      <c r="T13743" s="25"/>
      <c r="U13743" s="25"/>
    </row>
    <row r="13744" spans="2:21">
      <c r="B13744" s="9"/>
      <c r="C13744" s="9"/>
      <c r="D13744" s="9"/>
      <c r="E13744" s="9"/>
      <c r="F13744" s="10"/>
      <c r="G13744" s="4"/>
      <c r="H13744" s="24"/>
      <c r="I13744" s="184"/>
      <c r="J13744" s="182"/>
      <c r="K13744" s="21"/>
      <c r="L13744" s="24"/>
      <c r="M13744" s="185"/>
      <c r="N13744" s="24"/>
      <c r="O13744" s="14"/>
      <c r="P13744" s="14"/>
      <c r="Q13744" s="39"/>
      <c r="R13744" s="545"/>
      <c r="S13744" s="545"/>
      <c r="T13744" s="25"/>
      <c r="U13744" s="25"/>
    </row>
    <row r="13745" spans="2:21">
      <c r="B13745" s="9"/>
      <c r="C13745" s="9"/>
      <c r="D13745" s="9"/>
      <c r="E13745" s="9"/>
      <c r="F13745" s="10"/>
      <c r="G13745" s="4"/>
      <c r="H13745" s="24"/>
      <c r="I13745" s="184"/>
      <c r="J13745" s="182"/>
      <c r="K13745" s="21"/>
      <c r="L13745" s="24"/>
      <c r="M13745" s="185"/>
      <c r="N13745" s="24"/>
      <c r="O13745" s="14"/>
      <c r="P13745" s="14"/>
      <c r="Q13745" s="39"/>
      <c r="R13745" s="545"/>
      <c r="S13745" s="545"/>
      <c r="T13745" s="25"/>
      <c r="U13745" s="25"/>
    </row>
    <row r="13746" spans="2:21">
      <c r="B13746" s="9"/>
      <c r="C13746" s="9"/>
      <c r="D13746" s="9"/>
      <c r="E13746" s="9"/>
      <c r="F13746" s="10"/>
      <c r="G13746" s="4"/>
      <c r="H13746" s="24"/>
      <c r="I13746" s="184"/>
      <c r="J13746" s="182"/>
      <c r="K13746" s="21"/>
      <c r="L13746" s="24"/>
      <c r="M13746" s="185"/>
      <c r="N13746" s="24"/>
      <c r="O13746" s="14"/>
      <c r="P13746" s="14"/>
      <c r="Q13746" s="39"/>
      <c r="R13746" s="545"/>
      <c r="S13746" s="545"/>
      <c r="T13746" s="25"/>
      <c r="U13746" s="25"/>
    </row>
    <row r="13747" spans="2:21">
      <c r="B13747" s="9"/>
      <c r="C13747" s="9"/>
      <c r="D13747" s="9"/>
      <c r="E13747" s="9"/>
      <c r="F13747" s="10"/>
      <c r="G13747" s="4"/>
      <c r="H13747" s="24"/>
      <c r="I13747" s="184"/>
      <c r="J13747" s="182"/>
      <c r="K13747" s="21"/>
      <c r="L13747" s="24"/>
      <c r="M13747" s="185"/>
      <c r="N13747" s="24"/>
      <c r="O13747" s="14"/>
      <c r="P13747" s="14"/>
      <c r="Q13747" s="39"/>
      <c r="R13747" s="545"/>
      <c r="S13747" s="545"/>
      <c r="T13747" s="25"/>
      <c r="U13747" s="25"/>
    </row>
    <row r="13748" spans="2:21">
      <c r="B13748" s="9"/>
      <c r="C13748" s="9"/>
      <c r="D13748" s="9"/>
      <c r="E13748" s="9"/>
      <c r="F13748" s="10"/>
      <c r="G13748" s="4"/>
      <c r="H13748" s="24"/>
      <c r="I13748" s="184"/>
      <c r="J13748" s="182"/>
      <c r="K13748" s="21"/>
      <c r="L13748" s="24"/>
      <c r="M13748" s="185"/>
      <c r="N13748" s="24"/>
      <c r="O13748" s="14"/>
      <c r="P13748" s="14"/>
      <c r="Q13748" s="39"/>
      <c r="R13748" s="545"/>
      <c r="S13748" s="545"/>
      <c r="T13748" s="25"/>
      <c r="U13748" s="25"/>
    </row>
    <row r="13749" spans="2:21">
      <c r="B13749" s="9"/>
      <c r="C13749" s="9"/>
      <c r="D13749" s="9"/>
      <c r="E13749" s="9"/>
      <c r="F13749" s="10"/>
      <c r="G13749" s="4"/>
      <c r="H13749" s="24"/>
      <c r="I13749" s="184"/>
      <c r="J13749" s="182"/>
      <c r="K13749" s="21"/>
      <c r="L13749" s="24"/>
      <c r="M13749" s="185"/>
      <c r="N13749" s="24"/>
      <c r="O13749" s="14"/>
      <c r="P13749" s="14"/>
      <c r="Q13749" s="39"/>
      <c r="R13749" s="545"/>
      <c r="S13749" s="545"/>
      <c r="T13749" s="25"/>
      <c r="U13749" s="25"/>
    </row>
    <row r="13750" spans="2:21">
      <c r="B13750" s="9"/>
      <c r="C13750" s="9"/>
      <c r="D13750" s="9"/>
      <c r="E13750" s="9"/>
      <c r="F13750" s="10"/>
      <c r="G13750" s="4"/>
      <c r="H13750" s="24"/>
      <c r="I13750" s="184"/>
      <c r="J13750" s="182"/>
      <c r="K13750" s="21"/>
      <c r="L13750" s="24"/>
      <c r="M13750" s="185"/>
      <c r="N13750" s="24"/>
      <c r="O13750" s="14"/>
      <c r="P13750" s="14"/>
      <c r="Q13750" s="39"/>
      <c r="R13750" s="545"/>
      <c r="S13750" s="545"/>
      <c r="T13750" s="25"/>
      <c r="U13750" s="25"/>
    </row>
    <row r="13751" spans="2:21">
      <c r="B13751" s="9"/>
      <c r="C13751" s="9"/>
      <c r="D13751" s="9"/>
      <c r="E13751" s="9"/>
      <c r="F13751" s="10"/>
      <c r="G13751" s="4"/>
      <c r="H13751" s="24"/>
      <c r="I13751" s="184"/>
      <c r="J13751" s="182"/>
      <c r="K13751" s="21"/>
      <c r="L13751" s="24"/>
      <c r="M13751" s="185"/>
      <c r="N13751" s="24"/>
      <c r="O13751" s="14"/>
      <c r="P13751" s="14"/>
      <c r="Q13751" s="39"/>
      <c r="R13751" s="545"/>
      <c r="S13751" s="545"/>
      <c r="T13751" s="25"/>
      <c r="U13751" s="25"/>
    </row>
    <row r="13752" spans="2:21">
      <c r="B13752" s="9"/>
      <c r="C13752" s="9"/>
      <c r="D13752" s="9"/>
      <c r="E13752" s="9"/>
      <c r="F13752" s="10"/>
      <c r="G13752" s="4"/>
      <c r="H13752" s="24"/>
      <c r="I13752" s="184"/>
      <c r="J13752" s="182"/>
      <c r="K13752" s="21"/>
      <c r="L13752" s="24"/>
      <c r="M13752" s="185"/>
      <c r="N13752" s="24"/>
      <c r="O13752" s="14"/>
      <c r="P13752" s="14"/>
      <c r="Q13752" s="39"/>
      <c r="R13752" s="545"/>
      <c r="S13752" s="545"/>
      <c r="T13752" s="25"/>
      <c r="U13752" s="25"/>
    </row>
    <row r="13753" spans="2:21">
      <c r="B13753" s="9"/>
      <c r="C13753" s="9"/>
      <c r="D13753" s="9"/>
      <c r="E13753" s="9"/>
      <c r="F13753" s="10"/>
      <c r="G13753" s="4"/>
      <c r="H13753" s="24"/>
      <c r="I13753" s="184"/>
      <c r="J13753" s="182"/>
      <c r="K13753" s="21"/>
      <c r="L13753" s="24"/>
      <c r="M13753" s="185"/>
      <c r="N13753" s="24"/>
      <c r="O13753" s="14"/>
      <c r="P13753" s="14"/>
      <c r="Q13753" s="39"/>
      <c r="R13753" s="545"/>
      <c r="S13753" s="545"/>
      <c r="T13753" s="25"/>
      <c r="U13753" s="25"/>
    </row>
    <row r="13754" spans="2:21">
      <c r="B13754" s="9"/>
      <c r="C13754" s="9"/>
      <c r="D13754" s="9"/>
      <c r="E13754" s="9"/>
      <c r="F13754" s="10"/>
      <c r="G13754" s="4"/>
      <c r="H13754" s="24"/>
      <c r="I13754" s="184"/>
      <c r="J13754" s="182"/>
      <c r="K13754" s="21"/>
      <c r="L13754" s="24"/>
      <c r="M13754" s="185"/>
      <c r="N13754" s="24"/>
      <c r="O13754" s="14"/>
      <c r="P13754" s="14"/>
      <c r="Q13754" s="39"/>
      <c r="R13754" s="545"/>
      <c r="S13754" s="545"/>
      <c r="T13754" s="25"/>
      <c r="U13754" s="25"/>
    </row>
    <row r="13755" spans="2:21">
      <c r="B13755" s="9"/>
      <c r="C13755" s="9"/>
      <c r="D13755" s="9"/>
      <c r="E13755" s="9"/>
      <c r="F13755" s="10"/>
      <c r="G13755" s="4"/>
      <c r="H13755" s="24"/>
      <c r="I13755" s="184"/>
      <c r="J13755" s="182"/>
      <c r="K13755" s="21"/>
      <c r="L13755" s="24"/>
      <c r="M13755" s="185"/>
      <c r="N13755" s="24"/>
      <c r="O13755" s="14"/>
      <c r="P13755" s="14"/>
      <c r="Q13755" s="39"/>
      <c r="R13755" s="545"/>
      <c r="S13755" s="545"/>
      <c r="T13755" s="25"/>
      <c r="U13755" s="25"/>
    </row>
    <row r="13756" spans="2:21">
      <c r="B13756" s="9"/>
      <c r="C13756" s="9"/>
      <c r="D13756" s="9"/>
      <c r="E13756" s="9"/>
      <c r="F13756" s="10"/>
      <c r="G13756" s="4"/>
      <c r="H13756" s="24"/>
      <c r="I13756" s="184"/>
      <c r="J13756" s="182"/>
      <c r="K13756" s="21"/>
      <c r="L13756" s="24"/>
      <c r="M13756" s="185"/>
      <c r="N13756" s="24"/>
      <c r="O13756" s="14"/>
      <c r="P13756" s="14"/>
      <c r="Q13756" s="39"/>
      <c r="R13756" s="545"/>
      <c r="S13756" s="545"/>
      <c r="T13756" s="25"/>
      <c r="U13756" s="25"/>
    </row>
    <row r="13757" spans="2:21">
      <c r="B13757" s="9"/>
      <c r="C13757" s="9"/>
      <c r="D13757" s="9"/>
      <c r="E13757" s="9"/>
      <c r="F13757" s="10"/>
      <c r="G13757" s="4"/>
      <c r="H13757" s="24"/>
      <c r="I13757" s="184"/>
      <c r="J13757" s="182"/>
      <c r="K13757" s="21"/>
      <c r="L13757" s="24"/>
      <c r="M13757" s="185"/>
      <c r="N13757" s="24"/>
      <c r="O13757" s="14"/>
      <c r="P13757" s="14"/>
      <c r="Q13757" s="39"/>
      <c r="R13757" s="545"/>
      <c r="S13757" s="545"/>
      <c r="T13757" s="25"/>
      <c r="U13757" s="25"/>
    </row>
    <row r="13758" spans="2:21">
      <c r="B13758" s="9"/>
      <c r="C13758" s="9"/>
      <c r="D13758" s="9"/>
      <c r="E13758" s="9"/>
      <c r="F13758" s="10"/>
      <c r="G13758" s="4"/>
      <c r="H13758" s="24"/>
      <c r="I13758" s="184"/>
      <c r="J13758" s="182"/>
      <c r="K13758" s="21"/>
      <c r="L13758" s="24"/>
      <c r="M13758" s="185"/>
      <c r="N13758" s="24"/>
      <c r="O13758" s="14"/>
      <c r="P13758" s="14"/>
      <c r="Q13758" s="39"/>
      <c r="R13758" s="545"/>
      <c r="S13758" s="545"/>
      <c r="T13758" s="25"/>
      <c r="U13758" s="25"/>
    </row>
    <row r="13759" spans="2:21">
      <c r="B13759" s="9"/>
      <c r="C13759" s="9"/>
      <c r="D13759" s="9"/>
      <c r="E13759" s="9"/>
      <c r="F13759" s="10"/>
      <c r="G13759" s="4"/>
      <c r="H13759" s="24"/>
      <c r="I13759" s="184"/>
      <c r="J13759" s="182"/>
      <c r="K13759" s="21"/>
      <c r="L13759" s="24"/>
      <c r="M13759" s="185"/>
      <c r="N13759" s="24"/>
      <c r="O13759" s="14"/>
      <c r="P13759" s="14"/>
      <c r="Q13759" s="39"/>
      <c r="R13759" s="545"/>
      <c r="S13759" s="545"/>
      <c r="T13759" s="25"/>
      <c r="U13759" s="25"/>
    </row>
    <row r="13760" spans="2:21">
      <c r="B13760" s="9"/>
      <c r="C13760" s="9"/>
      <c r="D13760" s="9"/>
      <c r="E13760" s="9"/>
      <c r="F13760" s="10"/>
      <c r="G13760" s="4"/>
      <c r="H13760" s="24"/>
      <c r="I13760" s="184"/>
      <c r="J13760" s="182"/>
      <c r="K13760" s="21"/>
      <c r="L13760" s="24"/>
      <c r="M13760" s="185"/>
      <c r="N13760" s="24"/>
      <c r="O13760" s="14"/>
      <c r="P13760" s="14"/>
      <c r="Q13760" s="39"/>
      <c r="R13760" s="545"/>
      <c r="S13760" s="545"/>
      <c r="T13760" s="25"/>
      <c r="U13760" s="25"/>
    </row>
    <row r="13761" spans="2:21">
      <c r="B13761" s="9"/>
      <c r="C13761" s="9"/>
      <c r="D13761" s="9"/>
      <c r="E13761" s="9"/>
      <c r="F13761" s="10"/>
      <c r="G13761" s="4"/>
      <c r="H13761" s="24"/>
      <c r="I13761" s="184"/>
      <c r="J13761" s="182"/>
      <c r="K13761" s="21"/>
      <c r="L13761" s="24"/>
      <c r="M13761" s="185"/>
      <c r="N13761" s="24"/>
      <c r="O13761" s="14"/>
      <c r="P13761" s="14"/>
      <c r="Q13761" s="39"/>
      <c r="R13761" s="545"/>
      <c r="S13761" s="545"/>
      <c r="T13761" s="25"/>
      <c r="U13761" s="25"/>
    </row>
    <row r="13762" spans="2:21">
      <c r="B13762" s="9"/>
      <c r="C13762" s="9"/>
      <c r="D13762" s="9"/>
      <c r="E13762" s="9"/>
      <c r="F13762" s="10"/>
      <c r="G13762" s="4"/>
      <c r="H13762" s="24"/>
      <c r="I13762" s="184"/>
      <c r="J13762" s="182"/>
      <c r="K13762" s="21"/>
      <c r="L13762" s="24"/>
      <c r="M13762" s="185"/>
      <c r="N13762" s="24"/>
      <c r="O13762" s="14"/>
      <c r="P13762" s="14"/>
      <c r="Q13762" s="39"/>
      <c r="R13762" s="545"/>
      <c r="S13762" s="545"/>
      <c r="T13762" s="25"/>
      <c r="U13762" s="25"/>
    </row>
    <row r="13763" spans="2:21">
      <c r="B13763" s="9"/>
      <c r="C13763" s="9"/>
      <c r="D13763" s="9"/>
      <c r="E13763" s="9"/>
      <c r="F13763" s="10"/>
      <c r="G13763" s="4"/>
      <c r="H13763" s="24"/>
      <c r="I13763" s="184"/>
      <c r="J13763" s="182"/>
      <c r="K13763" s="21"/>
      <c r="L13763" s="24"/>
      <c r="M13763" s="185"/>
      <c r="N13763" s="24"/>
      <c r="O13763" s="14"/>
      <c r="P13763" s="14"/>
      <c r="Q13763" s="39"/>
      <c r="R13763" s="545"/>
      <c r="S13763" s="545"/>
      <c r="T13763" s="25"/>
      <c r="U13763" s="25"/>
    </row>
    <row r="13764" spans="2:21">
      <c r="B13764" s="9"/>
      <c r="C13764" s="9"/>
      <c r="D13764" s="9"/>
      <c r="E13764" s="9"/>
      <c r="F13764" s="10"/>
      <c r="G13764" s="4"/>
      <c r="H13764" s="24"/>
      <c r="I13764" s="184"/>
      <c r="J13764" s="182"/>
      <c r="K13764" s="21"/>
      <c r="L13764" s="24"/>
      <c r="M13764" s="185"/>
      <c r="N13764" s="24"/>
      <c r="O13764" s="14"/>
      <c r="P13764" s="14"/>
      <c r="Q13764" s="39"/>
      <c r="R13764" s="545"/>
      <c r="S13764" s="545"/>
      <c r="T13764" s="25"/>
      <c r="U13764" s="25"/>
    </row>
    <row r="13765" spans="2:21">
      <c r="B13765" s="9"/>
      <c r="C13765" s="9"/>
      <c r="D13765" s="9"/>
      <c r="E13765" s="9"/>
      <c r="F13765" s="10"/>
      <c r="G13765" s="4"/>
      <c r="H13765" s="24"/>
      <c r="I13765" s="184"/>
      <c r="J13765" s="182"/>
      <c r="K13765" s="21"/>
      <c r="L13765" s="24"/>
      <c r="M13765" s="185"/>
      <c r="N13765" s="24"/>
      <c r="O13765" s="14"/>
      <c r="P13765" s="14"/>
      <c r="Q13765" s="39"/>
      <c r="R13765" s="545"/>
      <c r="S13765" s="545"/>
      <c r="T13765" s="25"/>
      <c r="U13765" s="25"/>
    </row>
    <row r="13766" spans="2:21">
      <c r="B13766" s="9"/>
      <c r="C13766" s="9"/>
      <c r="D13766" s="9"/>
      <c r="E13766" s="9"/>
      <c r="F13766" s="10"/>
      <c r="G13766" s="4"/>
      <c r="H13766" s="24"/>
      <c r="I13766" s="184"/>
      <c r="J13766" s="182"/>
      <c r="K13766" s="21"/>
      <c r="L13766" s="24"/>
      <c r="M13766" s="185"/>
      <c r="N13766" s="24"/>
      <c r="O13766" s="14"/>
      <c r="P13766" s="14"/>
      <c r="Q13766" s="39"/>
      <c r="R13766" s="545"/>
      <c r="S13766" s="545"/>
      <c r="T13766" s="25"/>
      <c r="U13766" s="25"/>
    </row>
    <row r="13767" spans="2:21">
      <c r="B13767" s="9"/>
      <c r="C13767" s="9"/>
      <c r="D13767" s="9"/>
      <c r="E13767" s="9"/>
      <c r="F13767" s="10"/>
      <c r="G13767" s="4"/>
      <c r="H13767" s="24"/>
      <c r="I13767" s="184"/>
      <c r="J13767" s="182"/>
      <c r="K13767" s="21"/>
      <c r="L13767" s="24"/>
      <c r="M13767" s="185"/>
      <c r="N13767" s="24"/>
      <c r="O13767" s="14"/>
      <c r="P13767" s="14"/>
      <c r="Q13767" s="39"/>
      <c r="R13767" s="545"/>
      <c r="S13767" s="545"/>
      <c r="T13767" s="25"/>
      <c r="U13767" s="25"/>
    </row>
    <row r="13768" spans="2:21">
      <c r="B13768" s="9"/>
      <c r="C13768" s="9"/>
      <c r="D13768" s="9"/>
      <c r="E13768" s="9"/>
      <c r="F13768" s="10"/>
      <c r="G13768" s="4"/>
      <c r="H13768" s="24"/>
      <c r="I13768" s="184"/>
      <c r="J13768" s="182"/>
      <c r="K13768" s="21"/>
      <c r="L13768" s="24"/>
      <c r="M13768" s="185"/>
      <c r="N13768" s="24"/>
      <c r="O13768" s="14"/>
      <c r="P13768" s="14"/>
      <c r="Q13768" s="39"/>
      <c r="R13768" s="545"/>
      <c r="S13768" s="545"/>
      <c r="T13768" s="25"/>
      <c r="U13768" s="25"/>
    </row>
    <row r="13769" spans="2:21">
      <c r="B13769" s="9"/>
      <c r="C13769" s="9"/>
      <c r="D13769" s="9"/>
      <c r="E13769" s="9"/>
      <c r="F13769" s="10"/>
      <c r="G13769" s="4"/>
      <c r="H13769" s="24"/>
      <c r="I13769" s="184"/>
      <c r="J13769" s="182"/>
      <c r="K13769" s="21"/>
      <c r="L13769" s="24"/>
      <c r="M13769" s="185"/>
      <c r="N13769" s="24"/>
      <c r="O13769" s="14"/>
      <c r="P13769" s="14"/>
      <c r="Q13769" s="39"/>
      <c r="R13769" s="545"/>
      <c r="S13769" s="545"/>
      <c r="T13769" s="25"/>
      <c r="U13769" s="25"/>
    </row>
    <row r="13770" spans="2:21">
      <c r="B13770" s="9"/>
      <c r="C13770" s="9"/>
      <c r="D13770" s="9"/>
      <c r="E13770" s="9"/>
      <c r="F13770" s="10"/>
      <c r="G13770" s="4"/>
      <c r="H13770" s="24"/>
      <c r="I13770" s="184"/>
      <c r="J13770" s="182"/>
      <c r="K13770" s="21"/>
      <c r="L13770" s="24"/>
      <c r="M13770" s="185"/>
      <c r="N13770" s="24"/>
      <c r="O13770" s="14"/>
      <c r="P13770" s="14"/>
      <c r="Q13770" s="39"/>
      <c r="R13770" s="545"/>
      <c r="S13770" s="545"/>
      <c r="T13770" s="25"/>
      <c r="U13770" s="25"/>
    </row>
    <row r="13771" spans="2:21">
      <c r="B13771" s="9"/>
      <c r="C13771" s="9"/>
      <c r="D13771" s="9"/>
      <c r="E13771" s="9"/>
      <c r="F13771" s="10"/>
      <c r="G13771" s="4"/>
      <c r="H13771" s="24"/>
      <c r="I13771" s="184"/>
      <c r="J13771" s="182"/>
      <c r="K13771" s="21"/>
      <c r="L13771" s="24"/>
      <c r="M13771" s="185"/>
      <c r="N13771" s="24"/>
      <c r="O13771" s="14"/>
      <c r="P13771" s="14"/>
      <c r="Q13771" s="39"/>
      <c r="R13771" s="545"/>
      <c r="S13771" s="545"/>
      <c r="T13771" s="25"/>
      <c r="U13771" s="25"/>
    </row>
    <row r="13772" spans="2:21">
      <c r="B13772" s="9"/>
      <c r="C13772" s="9"/>
      <c r="D13772" s="9"/>
      <c r="E13772" s="9"/>
      <c r="F13772" s="10"/>
      <c r="G13772" s="4"/>
      <c r="H13772" s="24"/>
      <c r="I13772" s="184"/>
      <c r="J13772" s="182"/>
      <c r="K13772" s="21"/>
      <c r="L13772" s="24"/>
      <c r="M13772" s="185"/>
      <c r="N13772" s="24"/>
      <c r="O13772" s="14"/>
      <c r="P13772" s="14"/>
      <c r="Q13772" s="39"/>
      <c r="R13772" s="545"/>
      <c r="S13772" s="545"/>
      <c r="T13772" s="25"/>
      <c r="U13772" s="25"/>
    </row>
    <row r="13773" spans="2:21">
      <c r="B13773" s="9"/>
      <c r="C13773" s="9"/>
      <c r="D13773" s="9"/>
      <c r="E13773" s="9"/>
      <c r="F13773" s="10"/>
      <c r="G13773" s="4"/>
      <c r="H13773" s="24"/>
      <c r="I13773" s="184"/>
      <c r="J13773" s="182"/>
      <c r="K13773" s="21"/>
      <c r="L13773" s="24"/>
      <c r="M13773" s="185"/>
      <c r="N13773" s="24"/>
      <c r="O13773" s="14"/>
      <c r="P13773" s="14"/>
      <c r="Q13773" s="39"/>
      <c r="R13773" s="545"/>
      <c r="S13773" s="545"/>
      <c r="T13773" s="25"/>
      <c r="U13773" s="25"/>
    </row>
    <row r="13774" spans="2:21">
      <c r="B13774" s="9"/>
      <c r="C13774" s="9"/>
      <c r="D13774" s="9"/>
      <c r="E13774" s="9"/>
      <c r="F13774" s="10"/>
      <c r="G13774" s="4"/>
      <c r="H13774" s="24"/>
      <c r="I13774" s="184"/>
      <c r="J13774" s="182"/>
      <c r="K13774" s="21"/>
      <c r="L13774" s="24"/>
      <c r="M13774" s="185"/>
      <c r="N13774" s="24"/>
      <c r="O13774" s="14"/>
      <c r="P13774" s="14"/>
      <c r="Q13774" s="39"/>
      <c r="R13774" s="545"/>
      <c r="S13774" s="545"/>
      <c r="T13774" s="25"/>
      <c r="U13774" s="25"/>
    </row>
    <row r="13775" spans="2:21">
      <c r="B13775" s="9"/>
      <c r="C13775" s="9"/>
      <c r="D13775" s="9"/>
      <c r="E13775" s="9"/>
      <c r="F13775" s="10"/>
      <c r="G13775" s="4"/>
      <c r="H13775" s="24"/>
      <c r="I13775" s="184"/>
      <c r="J13775" s="182"/>
      <c r="K13775" s="21"/>
      <c r="L13775" s="24"/>
      <c r="M13775" s="185"/>
      <c r="N13775" s="24"/>
      <c r="O13775" s="14"/>
      <c r="P13775" s="14"/>
      <c r="Q13775" s="39"/>
      <c r="R13775" s="545"/>
      <c r="S13775" s="545"/>
      <c r="T13775" s="25"/>
      <c r="U13775" s="25"/>
    </row>
    <row r="13776" spans="2:21">
      <c r="B13776" s="9"/>
      <c r="C13776" s="9"/>
      <c r="D13776" s="9"/>
      <c r="E13776" s="9"/>
      <c r="F13776" s="10"/>
      <c r="G13776" s="4"/>
      <c r="H13776" s="24"/>
      <c r="I13776" s="184"/>
      <c r="J13776" s="182"/>
      <c r="K13776" s="21"/>
      <c r="L13776" s="24"/>
      <c r="M13776" s="185"/>
      <c r="N13776" s="24"/>
      <c r="O13776" s="14"/>
      <c r="P13776" s="14"/>
      <c r="Q13776" s="39"/>
      <c r="R13776" s="545"/>
      <c r="S13776" s="545"/>
      <c r="T13776" s="25"/>
      <c r="U13776" s="25"/>
    </row>
    <row r="13777" spans="2:21">
      <c r="B13777" s="9"/>
      <c r="C13777" s="9"/>
      <c r="D13777" s="9"/>
      <c r="E13777" s="9"/>
      <c r="F13777" s="10"/>
      <c r="G13777" s="4"/>
      <c r="H13777" s="24"/>
      <c r="I13777" s="184"/>
      <c r="J13777" s="182"/>
      <c r="K13777" s="21"/>
      <c r="L13777" s="24"/>
      <c r="M13777" s="185"/>
      <c r="N13777" s="24"/>
      <c r="O13777" s="14"/>
      <c r="P13777" s="14"/>
      <c r="Q13777" s="39"/>
      <c r="R13777" s="545"/>
      <c r="S13777" s="545"/>
      <c r="T13777" s="25"/>
      <c r="U13777" s="25"/>
    </row>
    <row r="13778" spans="2:21">
      <c r="B13778" s="9"/>
      <c r="C13778" s="9"/>
      <c r="D13778" s="9"/>
      <c r="E13778" s="9"/>
      <c r="F13778" s="10"/>
      <c r="G13778" s="4"/>
      <c r="H13778" s="24"/>
      <c r="I13778" s="184"/>
      <c r="J13778" s="182"/>
      <c r="K13778" s="21"/>
      <c r="L13778" s="24"/>
      <c r="M13778" s="185"/>
      <c r="N13778" s="24"/>
      <c r="O13778" s="14"/>
      <c r="P13778" s="14"/>
      <c r="Q13778" s="39"/>
      <c r="R13778" s="545"/>
      <c r="S13778" s="545"/>
      <c r="T13778" s="25"/>
      <c r="U13778" s="25"/>
    </row>
    <row r="13779" spans="2:21">
      <c r="B13779" s="9"/>
      <c r="C13779" s="9"/>
      <c r="D13779" s="9"/>
      <c r="E13779" s="9"/>
      <c r="F13779" s="10"/>
      <c r="G13779" s="4"/>
      <c r="H13779" s="24"/>
      <c r="I13779" s="184"/>
      <c r="J13779" s="182"/>
      <c r="K13779" s="21"/>
      <c r="L13779" s="24"/>
      <c r="M13779" s="185"/>
      <c r="N13779" s="24"/>
      <c r="O13779" s="14"/>
      <c r="P13779" s="14"/>
      <c r="Q13779" s="39"/>
      <c r="R13779" s="545"/>
      <c r="S13779" s="545"/>
      <c r="T13779" s="25"/>
      <c r="U13779" s="25"/>
    </row>
    <row r="13780" spans="2:21">
      <c r="B13780" s="9"/>
      <c r="C13780" s="9"/>
      <c r="D13780" s="9"/>
      <c r="E13780" s="9"/>
      <c r="F13780" s="10"/>
      <c r="G13780" s="4"/>
      <c r="H13780" s="24"/>
      <c r="I13780" s="184"/>
      <c r="J13780" s="182"/>
      <c r="K13780" s="21"/>
      <c r="L13780" s="24"/>
      <c r="M13780" s="185"/>
      <c r="N13780" s="24"/>
      <c r="O13780" s="14"/>
      <c r="P13780" s="14"/>
      <c r="Q13780" s="39"/>
      <c r="R13780" s="545"/>
      <c r="S13780" s="545"/>
      <c r="T13780" s="25"/>
      <c r="U13780" s="25"/>
    </row>
    <row r="13781" spans="2:21">
      <c r="B13781" s="9"/>
      <c r="C13781" s="9"/>
      <c r="D13781" s="9"/>
      <c r="E13781" s="9"/>
      <c r="F13781" s="10"/>
      <c r="G13781" s="4"/>
      <c r="H13781" s="24"/>
      <c r="I13781" s="184"/>
      <c r="J13781" s="182"/>
      <c r="K13781" s="21"/>
      <c r="L13781" s="24"/>
      <c r="M13781" s="185"/>
      <c r="N13781" s="24"/>
      <c r="O13781" s="14"/>
      <c r="P13781" s="14"/>
      <c r="Q13781" s="39"/>
      <c r="R13781" s="545"/>
      <c r="S13781" s="545"/>
      <c r="T13781" s="25"/>
      <c r="U13781" s="25"/>
    </row>
    <row r="13782" spans="2:21">
      <c r="B13782" s="9"/>
      <c r="C13782" s="9"/>
      <c r="D13782" s="9"/>
      <c r="E13782" s="9"/>
      <c r="F13782" s="10"/>
      <c r="G13782" s="4"/>
      <c r="H13782" s="24"/>
      <c r="I13782" s="184"/>
      <c r="J13782" s="182"/>
      <c r="K13782" s="21"/>
      <c r="L13782" s="24"/>
      <c r="M13782" s="185"/>
      <c r="N13782" s="24"/>
      <c r="O13782" s="14"/>
      <c r="P13782" s="14"/>
      <c r="Q13782" s="39"/>
      <c r="R13782" s="545"/>
      <c r="S13782" s="545"/>
      <c r="T13782" s="25"/>
      <c r="U13782" s="25"/>
    </row>
    <row r="13783" spans="2:21">
      <c r="B13783" s="9"/>
      <c r="C13783" s="9"/>
      <c r="D13783" s="9"/>
      <c r="E13783" s="9"/>
      <c r="F13783" s="10"/>
      <c r="G13783" s="4"/>
      <c r="H13783" s="24"/>
      <c r="I13783" s="184"/>
      <c r="J13783" s="182"/>
      <c r="K13783" s="21"/>
      <c r="L13783" s="24"/>
      <c r="M13783" s="185"/>
      <c r="N13783" s="24"/>
      <c r="O13783" s="14"/>
      <c r="P13783" s="14"/>
      <c r="Q13783" s="39"/>
      <c r="R13783" s="545"/>
      <c r="S13783" s="545"/>
      <c r="T13783" s="25"/>
      <c r="U13783" s="25"/>
    </row>
    <row r="13784" spans="2:21">
      <c r="B13784" s="9"/>
      <c r="C13784" s="9"/>
      <c r="D13784" s="9"/>
      <c r="E13784" s="9"/>
      <c r="F13784" s="10"/>
      <c r="G13784" s="4"/>
      <c r="H13784" s="24"/>
      <c r="I13784" s="184"/>
      <c r="J13784" s="182"/>
      <c r="K13784" s="21"/>
      <c r="L13784" s="24"/>
      <c r="M13784" s="185"/>
      <c r="N13784" s="24"/>
      <c r="O13784" s="14"/>
      <c r="P13784" s="14"/>
      <c r="Q13784" s="39"/>
      <c r="R13784" s="545"/>
      <c r="S13784" s="545"/>
      <c r="T13784" s="25"/>
      <c r="U13784" s="25"/>
    </row>
    <row r="13785" spans="2:21">
      <c r="B13785" s="9"/>
      <c r="C13785" s="9"/>
      <c r="D13785" s="9"/>
      <c r="E13785" s="9"/>
      <c r="F13785" s="10"/>
      <c r="G13785" s="4"/>
      <c r="H13785" s="24"/>
      <c r="I13785" s="184"/>
      <c r="J13785" s="182"/>
      <c r="K13785" s="21"/>
      <c r="L13785" s="24"/>
      <c r="M13785" s="185"/>
      <c r="N13785" s="24"/>
      <c r="O13785" s="14"/>
      <c r="P13785" s="14"/>
      <c r="Q13785" s="39"/>
      <c r="R13785" s="545"/>
      <c r="S13785" s="545"/>
      <c r="T13785" s="25"/>
      <c r="U13785" s="25"/>
    </row>
    <row r="13786" spans="2:21">
      <c r="B13786" s="9"/>
      <c r="C13786" s="9"/>
      <c r="D13786" s="9"/>
      <c r="E13786" s="9"/>
      <c r="F13786" s="10"/>
      <c r="G13786" s="4"/>
      <c r="H13786" s="24"/>
      <c r="I13786" s="184"/>
      <c r="J13786" s="182"/>
      <c r="K13786" s="21"/>
      <c r="L13786" s="24"/>
      <c r="M13786" s="185"/>
      <c r="N13786" s="24"/>
      <c r="O13786" s="14"/>
      <c r="P13786" s="14"/>
      <c r="Q13786" s="39"/>
      <c r="R13786" s="545"/>
      <c r="S13786" s="545"/>
      <c r="T13786" s="25"/>
      <c r="U13786" s="25"/>
    </row>
    <row r="13787" spans="2:21">
      <c r="B13787" s="9"/>
      <c r="C13787" s="9"/>
      <c r="D13787" s="9"/>
      <c r="E13787" s="9"/>
      <c r="F13787" s="10"/>
      <c r="G13787" s="4"/>
      <c r="H13787" s="24"/>
      <c r="I13787" s="184"/>
      <c r="J13787" s="182"/>
      <c r="K13787" s="21"/>
      <c r="L13787" s="24"/>
      <c r="M13787" s="185"/>
      <c r="N13787" s="24"/>
      <c r="O13787" s="14"/>
      <c r="P13787" s="14"/>
      <c r="Q13787" s="39"/>
      <c r="R13787" s="545"/>
      <c r="S13787" s="545"/>
      <c r="T13787" s="25"/>
      <c r="U13787" s="25"/>
    </row>
    <row r="13788" spans="2:21">
      <c r="B13788" s="9"/>
      <c r="C13788" s="9"/>
      <c r="D13788" s="9"/>
      <c r="E13788" s="9"/>
      <c r="F13788" s="10"/>
      <c r="G13788" s="4"/>
      <c r="H13788" s="24"/>
      <c r="I13788" s="184"/>
      <c r="J13788" s="182"/>
      <c r="K13788" s="21"/>
      <c r="L13788" s="24"/>
      <c r="M13788" s="185"/>
      <c r="N13788" s="24"/>
      <c r="O13788" s="14"/>
      <c r="P13788" s="14"/>
      <c r="Q13788" s="39"/>
      <c r="R13788" s="545"/>
      <c r="S13788" s="545"/>
      <c r="T13788" s="25"/>
      <c r="U13788" s="25"/>
    </row>
    <row r="13789" spans="2:21">
      <c r="B13789" s="9"/>
      <c r="C13789" s="9"/>
      <c r="D13789" s="9"/>
      <c r="E13789" s="9"/>
      <c r="F13789" s="10"/>
      <c r="G13789" s="4"/>
      <c r="H13789" s="24"/>
      <c r="I13789" s="184"/>
      <c r="J13789" s="182"/>
      <c r="K13789" s="21"/>
      <c r="L13789" s="24"/>
      <c r="M13789" s="185"/>
      <c r="N13789" s="24"/>
      <c r="O13789" s="14"/>
      <c r="P13789" s="14"/>
      <c r="Q13789" s="39"/>
      <c r="R13789" s="545"/>
      <c r="S13789" s="545"/>
      <c r="T13789" s="25"/>
      <c r="U13789" s="25"/>
    </row>
    <row r="13790" spans="2:21">
      <c r="B13790" s="9"/>
      <c r="C13790" s="9"/>
      <c r="D13790" s="9"/>
      <c r="E13790" s="9"/>
      <c r="F13790" s="10"/>
      <c r="G13790" s="4"/>
      <c r="H13790" s="24"/>
      <c r="I13790" s="184"/>
      <c r="J13790" s="182"/>
      <c r="K13790" s="21"/>
      <c r="L13790" s="24"/>
      <c r="M13790" s="185"/>
      <c r="N13790" s="24"/>
      <c r="O13790" s="14"/>
      <c r="P13790" s="14"/>
      <c r="Q13790" s="39"/>
      <c r="R13790" s="545"/>
      <c r="S13790" s="545"/>
      <c r="T13790" s="25"/>
      <c r="U13790" s="25"/>
    </row>
    <row r="13791" spans="2:21">
      <c r="B13791" s="9"/>
      <c r="C13791" s="9"/>
      <c r="D13791" s="9"/>
      <c r="E13791" s="9"/>
      <c r="F13791" s="10"/>
      <c r="G13791" s="4"/>
      <c r="H13791" s="24"/>
      <c r="I13791" s="184"/>
      <c r="J13791" s="182"/>
      <c r="K13791" s="21"/>
      <c r="L13791" s="24"/>
      <c r="M13791" s="185"/>
      <c r="N13791" s="24"/>
      <c r="O13791" s="14"/>
      <c r="P13791" s="14"/>
      <c r="Q13791" s="39"/>
      <c r="R13791" s="545"/>
      <c r="S13791" s="545"/>
      <c r="T13791" s="25"/>
      <c r="U13791" s="25"/>
    </row>
    <row r="13792" spans="2:21">
      <c r="B13792" s="9"/>
      <c r="C13792" s="9"/>
      <c r="D13792" s="9"/>
      <c r="E13792" s="9"/>
      <c r="F13792" s="10"/>
      <c r="G13792" s="4"/>
      <c r="H13792" s="24"/>
      <c r="I13792" s="184"/>
      <c r="J13792" s="182"/>
      <c r="K13792" s="21"/>
      <c r="L13792" s="24"/>
      <c r="M13792" s="185"/>
      <c r="N13792" s="24"/>
      <c r="O13792" s="14"/>
      <c r="P13792" s="14"/>
      <c r="Q13792" s="39"/>
      <c r="R13792" s="545"/>
      <c r="S13792" s="545"/>
      <c r="T13792" s="25"/>
      <c r="U13792" s="25"/>
    </row>
    <row r="13793" spans="2:21">
      <c r="B13793" s="9"/>
      <c r="C13793" s="9"/>
      <c r="D13793" s="9"/>
      <c r="E13793" s="9"/>
      <c r="F13793" s="10"/>
      <c r="G13793" s="4"/>
      <c r="H13793" s="24"/>
      <c r="I13793" s="184"/>
      <c r="J13793" s="182"/>
      <c r="K13793" s="21"/>
      <c r="L13793" s="24"/>
      <c r="M13793" s="185"/>
      <c r="N13793" s="24"/>
      <c r="O13793" s="14"/>
      <c r="P13793" s="14"/>
      <c r="Q13793" s="39"/>
      <c r="R13793" s="545"/>
      <c r="S13793" s="545"/>
      <c r="T13793" s="25"/>
      <c r="U13793" s="25"/>
    </row>
    <row r="13794" spans="2:21">
      <c r="B13794" s="9"/>
      <c r="C13794" s="9"/>
      <c r="D13794" s="9"/>
      <c r="E13794" s="9"/>
      <c r="F13794" s="10"/>
      <c r="G13794" s="4"/>
      <c r="H13794" s="24"/>
      <c r="I13794" s="184"/>
      <c r="J13794" s="182"/>
      <c r="K13794" s="21"/>
      <c r="L13794" s="24"/>
      <c r="M13794" s="185"/>
      <c r="N13794" s="24"/>
      <c r="O13794" s="14"/>
      <c r="P13794" s="14"/>
      <c r="Q13794" s="39"/>
      <c r="R13794" s="545"/>
      <c r="S13794" s="545"/>
      <c r="T13794" s="25"/>
      <c r="U13794" s="25"/>
    </row>
    <row r="13795" spans="2:21">
      <c r="B13795" s="9"/>
      <c r="C13795" s="9"/>
      <c r="D13795" s="9"/>
      <c r="E13795" s="9"/>
      <c r="F13795" s="10"/>
      <c r="G13795" s="4"/>
      <c r="H13795" s="24"/>
      <c r="I13795" s="184"/>
      <c r="J13795" s="182"/>
      <c r="K13795" s="21"/>
      <c r="L13795" s="24"/>
      <c r="M13795" s="185"/>
      <c r="N13795" s="24"/>
      <c r="O13795" s="14"/>
      <c r="P13795" s="14"/>
      <c r="Q13795" s="39"/>
      <c r="R13795" s="545"/>
      <c r="S13795" s="545"/>
      <c r="T13795" s="25"/>
      <c r="U13795" s="25"/>
    </row>
    <row r="13796" spans="2:21">
      <c r="B13796" s="9"/>
      <c r="C13796" s="9"/>
      <c r="D13796" s="9"/>
      <c r="E13796" s="9"/>
      <c r="F13796" s="10"/>
      <c r="G13796" s="4"/>
      <c r="H13796" s="24"/>
      <c r="I13796" s="184"/>
      <c r="J13796" s="182"/>
      <c r="K13796" s="21"/>
      <c r="L13796" s="24"/>
      <c r="M13796" s="185"/>
      <c r="N13796" s="24"/>
      <c r="O13796" s="14"/>
      <c r="P13796" s="14"/>
      <c r="Q13796" s="39"/>
      <c r="R13796" s="545"/>
      <c r="S13796" s="545"/>
      <c r="T13796" s="25"/>
      <c r="U13796" s="25"/>
    </row>
    <row r="13797" spans="2:21">
      <c r="B13797" s="9"/>
      <c r="C13797" s="9"/>
      <c r="D13797" s="9"/>
      <c r="E13797" s="9"/>
      <c r="F13797" s="10"/>
      <c r="G13797" s="4"/>
      <c r="H13797" s="24"/>
      <c r="I13797" s="184"/>
      <c r="J13797" s="182"/>
      <c r="K13797" s="21"/>
      <c r="L13797" s="24"/>
      <c r="M13797" s="185"/>
      <c r="N13797" s="24"/>
      <c r="O13797" s="14"/>
      <c r="P13797" s="14"/>
      <c r="Q13797" s="39"/>
      <c r="R13797" s="545"/>
      <c r="S13797" s="545"/>
      <c r="T13797" s="25"/>
      <c r="U13797" s="25"/>
    </row>
    <row r="13798" spans="2:21">
      <c r="B13798" s="9"/>
      <c r="C13798" s="9"/>
      <c r="D13798" s="9"/>
      <c r="E13798" s="9"/>
      <c r="F13798" s="10"/>
      <c r="G13798" s="4"/>
      <c r="H13798" s="24"/>
      <c r="I13798" s="184"/>
      <c r="J13798" s="182"/>
      <c r="K13798" s="21"/>
      <c r="L13798" s="24"/>
      <c r="M13798" s="185"/>
      <c r="N13798" s="24"/>
      <c r="O13798" s="14"/>
      <c r="P13798" s="14"/>
      <c r="Q13798" s="39"/>
      <c r="R13798" s="545"/>
      <c r="S13798" s="545"/>
      <c r="T13798" s="25"/>
      <c r="U13798" s="25"/>
    </row>
    <row r="13799" spans="2:21">
      <c r="B13799" s="9"/>
      <c r="C13799" s="9"/>
      <c r="D13799" s="9"/>
      <c r="E13799" s="9"/>
      <c r="F13799" s="10"/>
      <c r="G13799" s="4"/>
      <c r="H13799" s="24"/>
      <c r="I13799" s="184"/>
      <c r="J13799" s="182"/>
      <c r="K13799" s="21"/>
      <c r="L13799" s="24"/>
      <c r="M13799" s="185"/>
      <c r="N13799" s="24"/>
      <c r="O13799" s="14"/>
      <c r="P13799" s="14"/>
      <c r="Q13799" s="39"/>
      <c r="R13799" s="545"/>
      <c r="S13799" s="545"/>
      <c r="T13799" s="25"/>
      <c r="U13799" s="25"/>
    </row>
    <row r="13800" spans="2:21">
      <c r="B13800" s="9"/>
      <c r="C13800" s="9"/>
      <c r="D13800" s="9"/>
      <c r="E13800" s="9"/>
      <c r="F13800" s="10"/>
      <c r="G13800" s="4"/>
      <c r="H13800" s="24"/>
      <c r="I13800" s="184"/>
      <c r="J13800" s="182"/>
      <c r="K13800" s="21"/>
      <c r="L13800" s="24"/>
      <c r="M13800" s="185"/>
      <c r="N13800" s="24"/>
      <c r="O13800" s="14"/>
      <c r="P13800" s="14"/>
      <c r="Q13800" s="39"/>
      <c r="R13800" s="545"/>
      <c r="S13800" s="545"/>
      <c r="T13800" s="25"/>
      <c r="U13800" s="25"/>
    </row>
    <row r="13801" spans="2:21">
      <c r="B13801" s="9"/>
      <c r="C13801" s="9"/>
      <c r="D13801" s="9"/>
      <c r="E13801" s="9"/>
      <c r="F13801" s="10"/>
      <c r="G13801" s="4"/>
      <c r="H13801" s="24"/>
      <c r="I13801" s="184"/>
      <c r="J13801" s="182"/>
      <c r="K13801" s="21"/>
      <c r="L13801" s="24"/>
      <c r="M13801" s="185"/>
      <c r="N13801" s="24"/>
      <c r="O13801" s="14"/>
      <c r="P13801" s="14"/>
      <c r="Q13801" s="39"/>
      <c r="R13801" s="545"/>
      <c r="S13801" s="545"/>
      <c r="T13801" s="25"/>
      <c r="U13801" s="25"/>
    </row>
    <row r="13802" spans="2:21">
      <c r="B13802" s="9"/>
      <c r="C13802" s="9"/>
      <c r="D13802" s="9"/>
      <c r="E13802" s="9"/>
      <c r="F13802" s="10"/>
      <c r="G13802" s="4"/>
      <c r="H13802" s="24"/>
      <c r="I13802" s="184"/>
      <c r="J13802" s="182"/>
      <c r="K13802" s="21"/>
      <c r="L13802" s="24"/>
      <c r="M13802" s="185"/>
      <c r="N13802" s="24"/>
      <c r="O13802" s="14"/>
      <c r="P13802" s="14"/>
      <c r="Q13802" s="39"/>
      <c r="R13802" s="545"/>
      <c r="S13802" s="545"/>
      <c r="T13802" s="25"/>
      <c r="U13802" s="25"/>
    </row>
    <row r="13803" spans="2:21">
      <c r="B13803" s="9"/>
      <c r="C13803" s="9"/>
      <c r="D13803" s="9"/>
      <c r="E13803" s="9"/>
      <c r="F13803" s="10"/>
      <c r="G13803" s="4"/>
      <c r="H13803" s="24"/>
      <c r="I13803" s="184"/>
      <c r="J13803" s="182"/>
      <c r="K13803" s="21"/>
      <c r="L13803" s="24"/>
      <c r="M13803" s="185"/>
      <c r="N13803" s="24"/>
      <c r="O13803" s="14"/>
      <c r="P13803" s="14"/>
      <c r="Q13803" s="39"/>
      <c r="R13803" s="545"/>
      <c r="S13803" s="545"/>
      <c r="T13803" s="25"/>
      <c r="U13803" s="25"/>
    </row>
    <row r="13804" spans="2:21">
      <c r="B13804" s="9"/>
      <c r="C13804" s="9"/>
      <c r="D13804" s="9"/>
      <c r="E13804" s="9"/>
      <c r="F13804" s="10"/>
      <c r="G13804" s="4"/>
      <c r="H13804" s="24"/>
      <c r="I13804" s="184"/>
      <c r="J13804" s="182"/>
      <c r="K13804" s="21"/>
      <c r="L13804" s="24"/>
      <c r="M13804" s="185"/>
      <c r="N13804" s="24"/>
      <c r="O13804" s="14"/>
      <c r="P13804" s="14"/>
      <c r="Q13804" s="39"/>
      <c r="R13804" s="545"/>
      <c r="S13804" s="545"/>
      <c r="T13804" s="25"/>
      <c r="U13804" s="25"/>
    </row>
    <row r="13805" spans="2:21">
      <c r="B13805" s="9"/>
      <c r="C13805" s="9"/>
      <c r="D13805" s="9"/>
      <c r="E13805" s="9"/>
      <c r="F13805" s="10"/>
      <c r="G13805" s="4"/>
      <c r="H13805" s="24"/>
      <c r="I13805" s="184"/>
      <c r="J13805" s="182"/>
      <c r="K13805" s="21"/>
      <c r="L13805" s="24"/>
      <c r="M13805" s="185"/>
      <c r="N13805" s="24"/>
      <c r="O13805" s="14"/>
      <c r="P13805" s="14"/>
      <c r="Q13805" s="39"/>
      <c r="R13805" s="545"/>
      <c r="S13805" s="545"/>
      <c r="T13805" s="25"/>
      <c r="U13805" s="25"/>
    </row>
    <row r="13806" spans="2:21">
      <c r="B13806" s="9"/>
      <c r="C13806" s="9"/>
      <c r="D13806" s="9"/>
      <c r="E13806" s="9"/>
      <c r="F13806" s="10"/>
      <c r="G13806" s="4"/>
      <c r="H13806" s="24"/>
      <c r="I13806" s="184"/>
      <c r="J13806" s="182"/>
      <c r="K13806" s="21"/>
      <c r="L13806" s="24"/>
      <c r="M13806" s="185"/>
      <c r="N13806" s="24"/>
      <c r="O13806" s="14"/>
      <c r="P13806" s="14"/>
      <c r="Q13806" s="39"/>
      <c r="R13806" s="545"/>
      <c r="S13806" s="545"/>
      <c r="T13806" s="25"/>
      <c r="U13806" s="25"/>
    </row>
    <row r="13807" spans="2:21">
      <c r="B13807" s="9"/>
      <c r="C13807" s="9"/>
      <c r="D13807" s="9"/>
      <c r="E13807" s="9"/>
      <c r="F13807" s="10"/>
      <c r="G13807" s="4"/>
      <c r="H13807" s="24"/>
      <c r="I13807" s="184"/>
      <c r="J13807" s="182"/>
      <c r="K13807" s="21"/>
      <c r="L13807" s="24"/>
      <c r="M13807" s="185"/>
      <c r="N13807" s="24"/>
      <c r="O13807" s="14"/>
      <c r="P13807" s="14"/>
      <c r="Q13807" s="39"/>
      <c r="R13807" s="545"/>
      <c r="S13807" s="545"/>
      <c r="T13807" s="25"/>
      <c r="U13807" s="25"/>
    </row>
    <row r="13808" spans="2:21">
      <c r="B13808" s="9"/>
      <c r="C13808" s="9"/>
      <c r="D13808" s="9"/>
      <c r="E13808" s="9"/>
      <c r="F13808" s="10"/>
      <c r="G13808" s="4"/>
      <c r="H13808" s="24"/>
      <c r="I13808" s="184"/>
      <c r="J13808" s="182"/>
      <c r="K13808" s="21"/>
      <c r="L13808" s="24"/>
      <c r="M13808" s="185"/>
      <c r="N13808" s="24"/>
      <c r="O13808" s="14"/>
      <c r="P13808" s="14"/>
      <c r="Q13808" s="39"/>
      <c r="R13808" s="545"/>
      <c r="S13808" s="545"/>
      <c r="T13808" s="25"/>
      <c r="U13808" s="25"/>
    </row>
    <row r="13809" spans="2:21">
      <c r="B13809" s="9"/>
      <c r="C13809" s="9"/>
      <c r="D13809" s="9"/>
      <c r="E13809" s="9"/>
      <c r="F13809" s="10"/>
      <c r="G13809" s="4"/>
      <c r="H13809" s="24"/>
      <c r="I13809" s="184"/>
      <c r="J13809" s="182"/>
      <c r="K13809" s="21"/>
      <c r="L13809" s="24"/>
      <c r="M13809" s="185"/>
      <c r="N13809" s="24"/>
      <c r="O13809" s="14"/>
      <c r="P13809" s="14"/>
      <c r="Q13809" s="39"/>
      <c r="R13809" s="545"/>
      <c r="S13809" s="545"/>
      <c r="T13809" s="25"/>
      <c r="U13809" s="25"/>
    </row>
    <row r="13810" spans="2:21">
      <c r="B13810" s="9"/>
      <c r="C13810" s="9"/>
      <c r="D13810" s="9"/>
      <c r="E13810" s="9"/>
      <c r="F13810" s="10"/>
      <c r="G13810" s="4"/>
      <c r="H13810" s="24"/>
      <c r="I13810" s="184"/>
      <c r="J13810" s="182"/>
      <c r="K13810" s="21"/>
      <c r="L13810" s="24"/>
      <c r="M13810" s="185"/>
      <c r="N13810" s="24"/>
      <c r="O13810" s="14"/>
      <c r="P13810" s="14"/>
      <c r="Q13810" s="39"/>
      <c r="R13810" s="545"/>
      <c r="S13810" s="545"/>
      <c r="T13810" s="25"/>
      <c r="U13810" s="25"/>
    </row>
    <row r="13811" spans="2:21">
      <c r="B13811" s="9"/>
      <c r="C13811" s="9"/>
      <c r="D13811" s="9"/>
      <c r="E13811" s="9"/>
      <c r="F13811" s="10"/>
      <c r="G13811" s="4"/>
      <c r="H13811" s="24"/>
      <c r="I13811" s="184"/>
      <c r="J13811" s="182"/>
      <c r="K13811" s="21"/>
      <c r="L13811" s="24"/>
      <c r="M13811" s="185"/>
      <c r="N13811" s="24"/>
      <c r="O13811" s="14"/>
      <c r="P13811" s="14"/>
      <c r="Q13811" s="39"/>
      <c r="R13811" s="545"/>
      <c r="S13811" s="545"/>
      <c r="T13811" s="25"/>
      <c r="U13811" s="25"/>
    </row>
    <row r="13812" spans="2:21">
      <c r="B13812" s="9"/>
      <c r="C13812" s="9"/>
      <c r="D13812" s="9"/>
      <c r="E13812" s="9"/>
      <c r="F13812" s="10"/>
      <c r="G13812" s="4"/>
      <c r="H13812" s="24"/>
      <c r="I13812" s="184"/>
      <c r="J13812" s="182"/>
      <c r="K13812" s="21"/>
      <c r="L13812" s="24"/>
      <c r="M13812" s="185"/>
      <c r="N13812" s="24"/>
      <c r="O13812" s="14"/>
      <c r="P13812" s="14"/>
      <c r="Q13812" s="39"/>
      <c r="R13812" s="545"/>
      <c r="S13812" s="545"/>
      <c r="T13812" s="25"/>
      <c r="U13812" s="25"/>
    </row>
    <row r="13813" spans="2:21">
      <c r="B13813" s="9"/>
      <c r="C13813" s="9"/>
      <c r="D13813" s="9"/>
      <c r="E13813" s="9"/>
      <c r="F13813" s="10"/>
      <c r="G13813" s="4"/>
      <c r="H13813" s="24"/>
      <c r="I13813" s="184"/>
      <c r="J13813" s="182"/>
      <c r="K13813" s="21"/>
      <c r="L13813" s="24"/>
      <c r="M13813" s="185"/>
      <c r="N13813" s="24"/>
      <c r="O13813" s="14"/>
      <c r="P13813" s="14"/>
      <c r="Q13813" s="39"/>
      <c r="R13813" s="545"/>
      <c r="S13813" s="545"/>
      <c r="T13813" s="25"/>
      <c r="U13813" s="25"/>
    </row>
    <row r="13814" spans="2:21">
      <c r="B13814" s="9"/>
      <c r="C13814" s="9"/>
      <c r="D13814" s="9"/>
      <c r="E13814" s="9"/>
      <c r="F13814" s="10"/>
      <c r="G13814" s="4"/>
      <c r="H13814" s="24"/>
      <c r="I13814" s="184"/>
      <c r="J13814" s="182"/>
      <c r="K13814" s="21"/>
      <c r="L13814" s="24"/>
      <c r="M13814" s="185"/>
      <c r="N13814" s="24"/>
      <c r="O13814" s="14"/>
      <c r="P13814" s="14"/>
      <c r="Q13814" s="39"/>
      <c r="R13814" s="545"/>
      <c r="S13814" s="545"/>
      <c r="T13814" s="25"/>
      <c r="U13814" s="25"/>
    </row>
    <row r="13815" spans="2:21">
      <c r="B13815" s="9"/>
      <c r="C13815" s="9"/>
      <c r="D13815" s="9"/>
      <c r="E13815" s="9"/>
      <c r="F13815" s="10"/>
      <c r="G13815" s="4"/>
      <c r="H13815" s="24"/>
      <c r="I13815" s="184"/>
      <c r="J13815" s="182"/>
      <c r="K13815" s="21"/>
      <c r="L13815" s="24"/>
      <c r="M13815" s="185"/>
      <c r="N13815" s="24"/>
      <c r="O13815" s="14"/>
      <c r="P13815" s="14"/>
      <c r="Q13815" s="39"/>
      <c r="R13815" s="545"/>
      <c r="S13815" s="545"/>
      <c r="T13815" s="25"/>
      <c r="U13815" s="25"/>
    </row>
    <row r="13816" spans="2:21">
      <c r="B13816" s="9"/>
      <c r="C13816" s="9"/>
      <c r="D13816" s="9"/>
      <c r="E13816" s="9"/>
      <c r="F13816" s="10"/>
      <c r="G13816" s="4"/>
      <c r="H13816" s="24"/>
      <c r="I13816" s="184"/>
      <c r="J13816" s="182"/>
      <c r="K13816" s="21"/>
      <c r="L13816" s="24"/>
      <c r="M13816" s="185"/>
      <c r="N13816" s="24"/>
      <c r="O13816" s="14"/>
      <c r="P13816" s="14"/>
      <c r="Q13816" s="39"/>
      <c r="R13816" s="545"/>
      <c r="S13816" s="545"/>
      <c r="T13816" s="25"/>
      <c r="U13816" s="25"/>
    </row>
    <row r="13817" spans="2:21">
      <c r="B13817" s="9"/>
      <c r="C13817" s="9"/>
      <c r="D13817" s="9"/>
      <c r="E13817" s="9"/>
      <c r="F13817" s="10"/>
      <c r="G13817" s="4"/>
      <c r="H13817" s="24"/>
      <c r="I13817" s="184"/>
      <c r="J13817" s="182"/>
      <c r="K13817" s="21"/>
      <c r="L13817" s="24"/>
      <c r="M13817" s="185"/>
      <c r="N13817" s="24"/>
      <c r="O13817" s="14"/>
      <c r="P13817" s="14"/>
      <c r="Q13817" s="39"/>
      <c r="R13817" s="545"/>
      <c r="S13817" s="545"/>
      <c r="T13817" s="25"/>
      <c r="U13817" s="25"/>
    </row>
    <row r="13818" spans="2:21">
      <c r="B13818" s="9"/>
      <c r="C13818" s="9"/>
      <c r="D13818" s="9"/>
      <c r="E13818" s="9"/>
      <c r="F13818" s="10"/>
      <c r="G13818" s="4"/>
      <c r="H13818" s="24"/>
      <c r="I13818" s="184"/>
      <c r="J13818" s="182"/>
      <c r="K13818" s="21"/>
      <c r="L13818" s="24"/>
      <c r="M13818" s="185"/>
      <c r="N13818" s="24"/>
      <c r="O13818" s="14"/>
      <c r="P13818" s="14"/>
      <c r="Q13818" s="39"/>
      <c r="R13818" s="545"/>
      <c r="S13818" s="545"/>
      <c r="T13818" s="25"/>
      <c r="U13818" s="25"/>
    </row>
    <row r="13819" spans="2:21">
      <c r="B13819" s="9"/>
      <c r="C13819" s="9"/>
      <c r="D13819" s="9"/>
      <c r="E13819" s="9"/>
      <c r="F13819" s="10"/>
      <c r="G13819" s="4"/>
      <c r="H13819" s="24"/>
      <c r="I13819" s="184"/>
      <c r="J13819" s="182"/>
      <c r="K13819" s="21"/>
      <c r="L13819" s="24"/>
      <c r="M13819" s="185"/>
      <c r="N13819" s="24"/>
      <c r="O13819" s="14"/>
      <c r="P13819" s="14"/>
      <c r="Q13819" s="39"/>
      <c r="R13819" s="545"/>
      <c r="S13819" s="545"/>
      <c r="T13819" s="25"/>
      <c r="U13819" s="25"/>
    </row>
    <row r="13820" spans="2:21">
      <c r="B13820" s="9"/>
      <c r="C13820" s="9"/>
      <c r="D13820" s="9"/>
      <c r="E13820" s="9"/>
      <c r="F13820" s="10"/>
      <c r="G13820" s="4"/>
      <c r="H13820" s="24"/>
      <c r="I13820" s="184"/>
      <c r="J13820" s="182"/>
      <c r="K13820" s="21"/>
      <c r="L13820" s="24"/>
      <c r="M13820" s="185"/>
      <c r="N13820" s="24"/>
      <c r="O13820" s="14"/>
      <c r="P13820" s="14"/>
      <c r="Q13820" s="39"/>
      <c r="R13820" s="545"/>
      <c r="S13820" s="545"/>
      <c r="T13820" s="25"/>
      <c r="U13820" s="25"/>
    </row>
    <row r="13821" spans="2:21">
      <c r="B13821" s="9"/>
      <c r="C13821" s="9"/>
      <c r="D13821" s="9"/>
      <c r="E13821" s="9"/>
      <c r="F13821" s="10"/>
      <c r="G13821" s="4"/>
      <c r="H13821" s="24"/>
      <c r="I13821" s="184"/>
      <c r="J13821" s="182"/>
      <c r="K13821" s="21"/>
      <c r="L13821" s="24"/>
      <c r="M13821" s="185"/>
      <c r="N13821" s="24"/>
      <c r="O13821" s="14"/>
      <c r="P13821" s="14"/>
      <c r="Q13821" s="39"/>
      <c r="R13821" s="545"/>
      <c r="S13821" s="545"/>
      <c r="T13821" s="25"/>
      <c r="U13821" s="25"/>
    </row>
    <row r="13822" spans="2:21">
      <c r="B13822" s="9"/>
      <c r="C13822" s="9"/>
      <c r="D13822" s="9"/>
      <c r="E13822" s="9"/>
      <c r="F13822" s="10"/>
      <c r="G13822" s="4"/>
      <c r="H13822" s="24"/>
      <c r="I13822" s="184"/>
      <c r="J13822" s="182"/>
      <c r="K13822" s="21"/>
      <c r="L13822" s="24"/>
      <c r="M13822" s="185"/>
      <c r="N13822" s="24"/>
      <c r="O13822" s="14"/>
      <c r="P13822" s="14"/>
      <c r="Q13822" s="39"/>
      <c r="R13822" s="545"/>
      <c r="S13822" s="545"/>
      <c r="T13822" s="25"/>
      <c r="U13822" s="25"/>
    </row>
    <row r="13823" spans="2:21">
      <c r="B13823" s="9"/>
      <c r="C13823" s="9"/>
      <c r="D13823" s="9"/>
      <c r="E13823" s="9"/>
      <c r="F13823" s="10"/>
      <c r="G13823" s="4"/>
      <c r="H13823" s="24"/>
      <c r="I13823" s="184"/>
      <c r="J13823" s="182"/>
      <c r="K13823" s="21"/>
      <c r="L13823" s="24"/>
      <c r="M13823" s="185"/>
      <c r="N13823" s="24"/>
      <c r="O13823" s="14"/>
      <c r="P13823" s="14"/>
      <c r="Q13823" s="39"/>
      <c r="R13823" s="545"/>
      <c r="S13823" s="545"/>
      <c r="T13823" s="25"/>
      <c r="U13823" s="25"/>
    </row>
    <row r="13824" spans="2:21">
      <c r="B13824" s="9"/>
      <c r="C13824" s="9"/>
      <c r="D13824" s="9"/>
      <c r="E13824" s="9"/>
      <c r="F13824" s="10"/>
      <c r="G13824" s="4"/>
      <c r="H13824" s="24"/>
      <c r="I13824" s="184"/>
      <c r="J13824" s="182"/>
      <c r="K13824" s="21"/>
      <c r="L13824" s="24"/>
      <c r="M13824" s="185"/>
      <c r="N13824" s="24"/>
      <c r="O13824" s="14"/>
      <c r="P13824" s="14"/>
      <c r="Q13824" s="39"/>
      <c r="R13824" s="545"/>
      <c r="S13824" s="545"/>
      <c r="T13824" s="25"/>
      <c r="U13824" s="25"/>
    </row>
    <row r="13825" spans="2:21">
      <c r="B13825" s="9"/>
      <c r="C13825" s="9"/>
      <c r="D13825" s="9"/>
      <c r="E13825" s="9"/>
      <c r="F13825" s="10"/>
      <c r="G13825" s="4"/>
      <c r="H13825" s="24"/>
      <c r="I13825" s="184"/>
      <c r="J13825" s="182"/>
      <c r="K13825" s="21"/>
      <c r="L13825" s="24"/>
      <c r="M13825" s="185"/>
      <c r="N13825" s="24"/>
      <c r="O13825" s="14"/>
      <c r="P13825" s="14"/>
      <c r="Q13825" s="39"/>
      <c r="R13825" s="545"/>
      <c r="S13825" s="545"/>
      <c r="T13825" s="25"/>
      <c r="U13825" s="25"/>
    </row>
    <row r="13826" spans="2:21">
      <c r="B13826" s="9"/>
      <c r="C13826" s="9"/>
      <c r="D13826" s="9"/>
      <c r="E13826" s="9"/>
      <c r="F13826" s="10"/>
      <c r="G13826" s="4"/>
      <c r="H13826" s="24"/>
      <c r="I13826" s="184"/>
      <c r="J13826" s="182"/>
      <c r="K13826" s="21"/>
      <c r="L13826" s="24"/>
      <c r="M13826" s="185"/>
      <c r="N13826" s="24"/>
      <c r="O13826" s="14"/>
      <c r="P13826" s="14"/>
      <c r="Q13826" s="39"/>
      <c r="R13826" s="545"/>
      <c r="S13826" s="545"/>
      <c r="T13826" s="25"/>
      <c r="U13826" s="25"/>
    </row>
    <row r="13827" spans="2:21">
      <c r="B13827" s="9"/>
      <c r="C13827" s="9"/>
      <c r="D13827" s="9"/>
      <c r="E13827" s="9"/>
      <c r="F13827" s="10"/>
      <c r="G13827" s="4"/>
      <c r="H13827" s="24"/>
      <c r="I13827" s="184"/>
      <c r="J13827" s="182"/>
      <c r="K13827" s="21"/>
      <c r="L13827" s="24"/>
      <c r="M13827" s="185"/>
      <c r="N13827" s="24"/>
      <c r="O13827" s="14"/>
      <c r="P13827" s="14"/>
      <c r="Q13827" s="39"/>
      <c r="R13827" s="545"/>
      <c r="S13827" s="545"/>
      <c r="T13827" s="25"/>
      <c r="U13827" s="25"/>
    </row>
    <row r="13828" spans="2:21">
      <c r="B13828" s="9"/>
      <c r="C13828" s="9"/>
      <c r="D13828" s="9"/>
      <c r="E13828" s="9"/>
      <c r="F13828" s="10"/>
      <c r="G13828" s="4"/>
      <c r="H13828" s="24"/>
      <c r="I13828" s="184"/>
      <c r="J13828" s="182"/>
      <c r="K13828" s="21"/>
      <c r="L13828" s="24"/>
      <c r="M13828" s="185"/>
      <c r="N13828" s="24"/>
      <c r="O13828" s="14"/>
      <c r="P13828" s="14"/>
      <c r="Q13828" s="39"/>
      <c r="R13828" s="545"/>
      <c r="S13828" s="545"/>
      <c r="T13828" s="25"/>
      <c r="U13828" s="25"/>
    </row>
    <row r="13829" spans="2:21">
      <c r="B13829" s="9"/>
      <c r="C13829" s="9"/>
      <c r="D13829" s="9"/>
      <c r="E13829" s="9"/>
      <c r="F13829" s="10"/>
      <c r="G13829" s="4"/>
      <c r="H13829" s="24"/>
      <c r="I13829" s="184"/>
      <c r="J13829" s="182"/>
      <c r="K13829" s="21"/>
      <c r="L13829" s="24"/>
      <c r="M13829" s="185"/>
      <c r="N13829" s="24"/>
      <c r="O13829" s="14"/>
      <c r="P13829" s="14"/>
      <c r="Q13829" s="39"/>
      <c r="R13829" s="545"/>
      <c r="S13829" s="545"/>
      <c r="T13829" s="25"/>
      <c r="U13829" s="25"/>
    </row>
    <row r="13830" spans="2:21">
      <c r="B13830" s="9"/>
      <c r="C13830" s="9"/>
      <c r="D13830" s="9"/>
      <c r="E13830" s="9"/>
      <c r="F13830" s="10"/>
      <c r="G13830" s="4"/>
      <c r="H13830" s="24"/>
      <c r="I13830" s="184"/>
      <c r="J13830" s="182"/>
      <c r="K13830" s="21"/>
      <c r="L13830" s="24"/>
      <c r="M13830" s="185"/>
      <c r="N13830" s="24"/>
      <c r="O13830" s="14"/>
      <c r="P13830" s="14"/>
      <c r="Q13830" s="39"/>
      <c r="R13830" s="545"/>
      <c r="S13830" s="545"/>
      <c r="T13830" s="25"/>
      <c r="U13830" s="25"/>
    </row>
    <row r="13831" spans="2:21">
      <c r="B13831" s="9"/>
      <c r="C13831" s="9"/>
      <c r="D13831" s="9"/>
      <c r="E13831" s="9"/>
      <c r="F13831" s="10"/>
      <c r="G13831" s="4"/>
      <c r="H13831" s="24"/>
      <c r="I13831" s="184"/>
      <c r="J13831" s="182"/>
      <c r="K13831" s="21"/>
      <c r="L13831" s="24"/>
      <c r="M13831" s="185"/>
      <c r="N13831" s="24"/>
      <c r="O13831" s="14"/>
      <c r="P13831" s="14"/>
      <c r="Q13831" s="39"/>
      <c r="R13831" s="545"/>
      <c r="S13831" s="545"/>
      <c r="T13831" s="25"/>
      <c r="U13831" s="25"/>
    </row>
    <row r="13832" spans="2:21">
      <c r="B13832" s="9"/>
      <c r="C13832" s="9"/>
      <c r="D13832" s="9"/>
      <c r="E13832" s="9"/>
      <c r="F13832" s="10"/>
      <c r="G13832" s="4"/>
      <c r="H13832" s="24"/>
      <c r="I13832" s="184"/>
      <c r="J13832" s="182"/>
      <c r="K13832" s="21"/>
      <c r="L13832" s="24"/>
      <c r="M13832" s="185"/>
      <c r="N13832" s="24"/>
      <c r="O13832" s="14"/>
      <c r="P13832" s="14"/>
      <c r="Q13832" s="39"/>
      <c r="R13832" s="545"/>
      <c r="S13832" s="545"/>
      <c r="T13832" s="25"/>
      <c r="U13832" s="25"/>
    </row>
    <row r="13833" spans="2:21">
      <c r="B13833" s="9"/>
      <c r="C13833" s="9"/>
      <c r="D13833" s="9"/>
      <c r="E13833" s="9"/>
      <c r="F13833" s="10"/>
      <c r="G13833" s="4"/>
      <c r="H13833" s="24"/>
      <c r="I13833" s="184"/>
      <c r="J13833" s="182"/>
      <c r="K13833" s="21"/>
      <c r="L13833" s="24"/>
      <c r="M13833" s="185"/>
      <c r="N13833" s="24"/>
      <c r="O13833" s="14"/>
      <c r="P13833" s="14"/>
      <c r="Q13833" s="39"/>
      <c r="R13833" s="545"/>
      <c r="S13833" s="545"/>
      <c r="T13833" s="25"/>
      <c r="U13833" s="25"/>
    </row>
    <row r="13834" spans="2:21">
      <c r="B13834" s="9"/>
      <c r="C13834" s="9"/>
      <c r="D13834" s="9"/>
      <c r="E13834" s="9"/>
      <c r="F13834" s="10"/>
      <c r="G13834" s="4"/>
      <c r="H13834" s="24"/>
      <c r="I13834" s="184"/>
      <c r="J13834" s="182"/>
      <c r="K13834" s="21"/>
      <c r="L13834" s="24"/>
      <c r="M13834" s="185"/>
      <c r="N13834" s="24"/>
      <c r="O13834" s="14"/>
      <c r="P13834" s="14"/>
      <c r="Q13834" s="39"/>
      <c r="R13834" s="545"/>
      <c r="S13834" s="545"/>
      <c r="T13834" s="25"/>
      <c r="U13834" s="25"/>
    </row>
    <row r="13835" spans="2:21">
      <c r="B13835" s="9"/>
      <c r="C13835" s="9"/>
      <c r="D13835" s="9"/>
      <c r="E13835" s="9"/>
      <c r="F13835" s="10"/>
      <c r="G13835" s="4"/>
      <c r="H13835" s="24"/>
      <c r="I13835" s="184"/>
      <c r="J13835" s="182"/>
      <c r="K13835" s="21"/>
      <c r="L13835" s="24"/>
      <c r="M13835" s="185"/>
      <c r="N13835" s="24"/>
      <c r="O13835" s="14"/>
      <c r="P13835" s="14"/>
      <c r="Q13835" s="39"/>
      <c r="R13835" s="545"/>
      <c r="S13835" s="545"/>
      <c r="T13835" s="25"/>
      <c r="U13835" s="25"/>
    </row>
    <row r="13836" spans="2:21">
      <c r="B13836" s="9"/>
      <c r="C13836" s="9"/>
      <c r="D13836" s="9"/>
      <c r="E13836" s="9"/>
      <c r="F13836" s="10"/>
      <c r="G13836" s="4"/>
      <c r="H13836" s="24"/>
      <c r="I13836" s="184"/>
      <c r="J13836" s="182"/>
      <c r="K13836" s="21"/>
      <c r="L13836" s="24"/>
      <c r="M13836" s="185"/>
      <c r="N13836" s="24"/>
      <c r="O13836" s="14"/>
      <c r="P13836" s="14"/>
      <c r="Q13836" s="39"/>
      <c r="R13836" s="545"/>
      <c r="S13836" s="545"/>
      <c r="T13836" s="25"/>
      <c r="U13836" s="25"/>
    </row>
    <row r="13837" spans="2:21">
      <c r="B13837" s="9"/>
      <c r="C13837" s="9"/>
      <c r="D13837" s="9"/>
      <c r="E13837" s="9"/>
      <c r="F13837" s="10"/>
      <c r="G13837" s="4"/>
      <c r="H13837" s="24"/>
      <c r="I13837" s="184"/>
      <c r="J13837" s="182"/>
      <c r="K13837" s="21"/>
      <c r="L13837" s="24"/>
      <c r="M13837" s="185"/>
      <c r="N13837" s="24"/>
      <c r="O13837" s="14"/>
      <c r="P13837" s="14"/>
      <c r="Q13837" s="39"/>
      <c r="R13837" s="545"/>
      <c r="S13837" s="545"/>
      <c r="T13837" s="25"/>
      <c r="U13837" s="25"/>
    </row>
    <row r="13838" spans="2:21">
      <c r="B13838" s="9"/>
      <c r="C13838" s="9"/>
      <c r="D13838" s="9"/>
      <c r="E13838" s="9"/>
      <c r="F13838" s="10"/>
      <c r="G13838" s="4"/>
      <c r="H13838" s="24"/>
      <c r="I13838" s="184"/>
      <c r="J13838" s="182"/>
      <c r="K13838" s="21"/>
      <c r="L13838" s="24"/>
      <c r="M13838" s="185"/>
      <c r="N13838" s="24"/>
      <c r="O13838" s="14"/>
      <c r="P13838" s="14"/>
      <c r="Q13838" s="39"/>
      <c r="R13838" s="545"/>
      <c r="S13838" s="545"/>
      <c r="T13838" s="25"/>
      <c r="U13838" s="25"/>
    </row>
    <row r="13839" spans="2:21">
      <c r="B13839" s="9"/>
      <c r="C13839" s="9"/>
      <c r="D13839" s="9"/>
      <c r="E13839" s="9"/>
      <c r="F13839" s="10"/>
      <c r="G13839" s="4"/>
      <c r="H13839" s="24"/>
      <c r="I13839" s="184"/>
      <c r="J13839" s="182"/>
      <c r="K13839" s="21"/>
      <c r="L13839" s="24"/>
      <c r="M13839" s="185"/>
      <c r="N13839" s="24"/>
      <c r="O13839" s="14"/>
      <c r="P13839" s="14"/>
      <c r="Q13839" s="39"/>
      <c r="R13839" s="545"/>
      <c r="S13839" s="545"/>
      <c r="T13839" s="25"/>
      <c r="U13839" s="25"/>
    </row>
    <row r="13840" spans="2:21">
      <c r="B13840" s="9"/>
      <c r="C13840" s="9"/>
      <c r="D13840" s="9"/>
      <c r="E13840" s="9"/>
      <c r="F13840" s="10"/>
      <c r="G13840" s="4"/>
      <c r="H13840" s="24"/>
      <c r="I13840" s="184"/>
      <c r="J13840" s="182"/>
      <c r="K13840" s="21"/>
      <c r="L13840" s="24"/>
      <c r="M13840" s="185"/>
      <c r="N13840" s="24"/>
      <c r="O13840" s="14"/>
      <c r="P13840" s="14"/>
      <c r="Q13840" s="39"/>
      <c r="R13840" s="545"/>
      <c r="S13840" s="545"/>
      <c r="T13840" s="25"/>
      <c r="U13840" s="25"/>
    </row>
    <row r="13841" spans="2:21">
      <c r="B13841" s="9"/>
      <c r="C13841" s="9"/>
      <c r="D13841" s="9"/>
      <c r="E13841" s="9"/>
      <c r="F13841" s="10"/>
      <c r="G13841" s="4"/>
      <c r="H13841" s="24"/>
      <c r="I13841" s="184"/>
      <c r="J13841" s="182"/>
      <c r="K13841" s="21"/>
      <c r="L13841" s="24"/>
      <c r="M13841" s="185"/>
      <c r="N13841" s="24"/>
      <c r="O13841" s="14"/>
      <c r="P13841" s="14"/>
      <c r="Q13841" s="39"/>
      <c r="R13841" s="545"/>
      <c r="S13841" s="545"/>
      <c r="T13841" s="25"/>
      <c r="U13841" s="25"/>
    </row>
    <row r="13842" spans="2:21">
      <c r="B13842" s="9"/>
      <c r="C13842" s="9"/>
      <c r="D13842" s="9"/>
      <c r="E13842" s="9"/>
      <c r="F13842" s="10"/>
      <c r="G13842" s="4"/>
      <c r="H13842" s="24"/>
      <c r="I13842" s="184"/>
      <c r="J13842" s="182"/>
      <c r="K13842" s="21"/>
      <c r="L13842" s="24"/>
      <c r="M13842" s="185"/>
      <c r="N13842" s="24"/>
      <c r="O13842" s="14"/>
      <c r="P13842" s="14"/>
      <c r="Q13842" s="39"/>
      <c r="R13842" s="545"/>
      <c r="S13842" s="545"/>
      <c r="T13842" s="25"/>
      <c r="U13842" s="25"/>
    </row>
    <row r="13843" spans="2:21">
      <c r="B13843" s="9"/>
      <c r="C13843" s="9"/>
      <c r="D13843" s="9"/>
      <c r="E13843" s="9"/>
      <c r="F13843" s="10"/>
      <c r="G13843" s="4"/>
      <c r="H13843" s="24"/>
      <c r="I13843" s="184"/>
      <c r="J13843" s="182"/>
      <c r="K13843" s="21"/>
      <c r="L13843" s="24"/>
      <c r="M13843" s="185"/>
      <c r="N13843" s="24"/>
      <c r="O13843" s="14"/>
      <c r="P13843" s="14"/>
      <c r="Q13843" s="39"/>
      <c r="R13843" s="545"/>
      <c r="S13843" s="545"/>
      <c r="T13843" s="25"/>
      <c r="U13843" s="25"/>
    </row>
    <row r="13844" spans="2:21">
      <c r="B13844" s="9"/>
      <c r="C13844" s="9"/>
      <c r="D13844" s="9"/>
      <c r="E13844" s="9"/>
      <c r="F13844" s="10"/>
      <c r="G13844" s="4"/>
      <c r="H13844" s="24"/>
      <c r="I13844" s="184"/>
      <c r="J13844" s="182"/>
      <c r="K13844" s="21"/>
      <c r="L13844" s="24"/>
      <c r="M13844" s="185"/>
      <c r="N13844" s="24"/>
      <c r="O13844" s="14"/>
      <c r="P13844" s="14"/>
      <c r="Q13844" s="39"/>
      <c r="R13844" s="545"/>
      <c r="S13844" s="545"/>
      <c r="T13844" s="25"/>
      <c r="U13844" s="25"/>
    </row>
    <row r="13845" spans="2:21">
      <c r="B13845" s="9"/>
      <c r="C13845" s="9"/>
      <c r="D13845" s="9"/>
      <c r="E13845" s="9"/>
      <c r="F13845" s="10"/>
      <c r="G13845" s="4"/>
      <c r="H13845" s="24"/>
      <c r="I13845" s="184"/>
      <c r="J13845" s="182"/>
      <c r="K13845" s="21"/>
      <c r="L13845" s="24"/>
      <c r="M13845" s="185"/>
      <c r="N13845" s="24"/>
      <c r="O13845" s="14"/>
      <c r="P13845" s="14"/>
      <c r="Q13845" s="39"/>
      <c r="R13845" s="545"/>
      <c r="S13845" s="545"/>
      <c r="T13845" s="25"/>
      <c r="U13845" s="25"/>
    </row>
    <row r="13846" spans="2:21">
      <c r="B13846" s="9"/>
      <c r="C13846" s="9"/>
      <c r="D13846" s="9"/>
      <c r="E13846" s="9"/>
      <c r="F13846" s="10"/>
      <c r="G13846" s="4"/>
      <c r="H13846" s="24"/>
      <c r="I13846" s="184"/>
      <c r="J13846" s="182"/>
      <c r="K13846" s="21"/>
      <c r="L13846" s="24"/>
      <c r="M13846" s="185"/>
      <c r="N13846" s="24"/>
      <c r="O13846" s="14"/>
      <c r="P13846" s="14"/>
      <c r="Q13846" s="39"/>
      <c r="R13846" s="545"/>
      <c r="S13846" s="545"/>
      <c r="T13846" s="25"/>
      <c r="U13846" s="25"/>
    </row>
    <row r="13847" spans="2:21">
      <c r="B13847" s="9"/>
      <c r="C13847" s="9"/>
      <c r="D13847" s="9"/>
      <c r="E13847" s="9"/>
      <c r="F13847" s="10"/>
      <c r="G13847" s="4"/>
      <c r="H13847" s="24"/>
      <c r="I13847" s="184"/>
      <c r="J13847" s="182"/>
      <c r="K13847" s="21"/>
      <c r="L13847" s="24"/>
      <c r="M13847" s="185"/>
      <c r="N13847" s="24"/>
      <c r="O13847" s="14"/>
      <c r="P13847" s="14"/>
      <c r="Q13847" s="39"/>
      <c r="R13847" s="545"/>
      <c r="S13847" s="545"/>
      <c r="T13847" s="25"/>
      <c r="U13847" s="25"/>
    </row>
    <row r="13848" spans="2:21">
      <c r="B13848" s="9"/>
      <c r="C13848" s="9"/>
      <c r="D13848" s="9"/>
      <c r="E13848" s="9"/>
      <c r="F13848" s="10"/>
      <c r="G13848" s="4"/>
      <c r="H13848" s="24"/>
      <c r="I13848" s="184"/>
      <c r="J13848" s="182"/>
      <c r="K13848" s="21"/>
      <c r="L13848" s="24"/>
      <c r="M13848" s="185"/>
      <c r="N13848" s="24"/>
      <c r="O13848" s="14"/>
      <c r="P13848" s="14"/>
      <c r="Q13848" s="39"/>
      <c r="R13848" s="545"/>
      <c r="S13848" s="545"/>
      <c r="T13848" s="25"/>
      <c r="U13848" s="25"/>
    </row>
    <row r="13849" spans="2:21">
      <c r="B13849" s="9"/>
      <c r="C13849" s="9"/>
      <c r="D13849" s="9"/>
      <c r="E13849" s="9"/>
      <c r="F13849" s="10"/>
      <c r="G13849" s="4"/>
      <c r="H13849" s="24"/>
      <c r="I13849" s="184"/>
      <c r="J13849" s="182"/>
      <c r="K13849" s="21"/>
      <c r="L13849" s="24"/>
      <c r="M13849" s="185"/>
      <c r="N13849" s="24"/>
      <c r="O13849" s="14"/>
      <c r="P13849" s="14"/>
      <c r="Q13849" s="39"/>
      <c r="R13849" s="545"/>
      <c r="S13849" s="545"/>
      <c r="T13849" s="25"/>
      <c r="U13849" s="25"/>
    </row>
    <row r="13850" spans="2:21">
      <c r="B13850" s="9"/>
      <c r="C13850" s="9"/>
      <c r="D13850" s="9"/>
      <c r="E13850" s="9"/>
      <c r="F13850" s="10"/>
      <c r="G13850" s="4"/>
      <c r="H13850" s="24"/>
      <c r="I13850" s="184"/>
      <c r="J13850" s="182"/>
      <c r="K13850" s="21"/>
      <c r="L13850" s="24"/>
      <c r="M13850" s="185"/>
      <c r="N13850" s="24"/>
      <c r="O13850" s="14"/>
      <c r="P13850" s="14"/>
      <c r="Q13850" s="39"/>
      <c r="R13850" s="545"/>
      <c r="S13850" s="545"/>
      <c r="T13850" s="25"/>
      <c r="U13850" s="25"/>
    </row>
    <row r="13851" spans="2:21">
      <c r="B13851" s="9"/>
      <c r="C13851" s="9"/>
      <c r="D13851" s="9"/>
      <c r="E13851" s="9"/>
      <c r="F13851" s="10"/>
      <c r="G13851" s="4"/>
      <c r="H13851" s="24"/>
      <c r="I13851" s="184"/>
      <c r="J13851" s="182"/>
      <c r="K13851" s="21"/>
      <c r="L13851" s="24"/>
      <c r="M13851" s="185"/>
      <c r="N13851" s="24"/>
      <c r="O13851" s="14"/>
      <c r="P13851" s="14"/>
      <c r="Q13851" s="39"/>
      <c r="R13851" s="545"/>
      <c r="S13851" s="545"/>
      <c r="T13851" s="25"/>
      <c r="U13851" s="25"/>
    </row>
    <row r="13852" spans="2:21">
      <c r="B13852" s="9"/>
      <c r="C13852" s="9"/>
      <c r="D13852" s="9"/>
      <c r="E13852" s="9"/>
      <c r="F13852" s="10"/>
      <c r="G13852" s="4"/>
      <c r="H13852" s="24"/>
      <c r="I13852" s="184"/>
      <c r="J13852" s="182"/>
      <c r="K13852" s="21"/>
      <c r="L13852" s="24"/>
      <c r="M13852" s="185"/>
      <c r="N13852" s="24"/>
      <c r="O13852" s="14"/>
      <c r="P13852" s="14"/>
      <c r="Q13852" s="39"/>
      <c r="R13852" s="545"/>
      <c r="S13852" s="545"/>
      <c r="T13852" s="25"/>
      <c r="U13852" s="25"/>
    </row>
    <row r="13853" spans="2:21">
      <c r="B13853" s="9"/>
      <c r="C13853" s="9"/>
      <c r="D13853" s="9"/>
      <c r="E13853" s="9"/>
      <c r="F13853" s="10"/>
      <c r="G13853" s="4"/>
      <c r="H13853" s="24"/>
      <c r="I13853" s="184"/>
      <c r="J13853" s="182"/>
      <c r="K13853" s="21"/>
      <c r="L13853" s="24"/>
      <c r="M13853" s="185"/>
      <c r="N13853" s="24"/>
      <c r="O13853" s="14"/>
      <c r="P13853" s="14"/>
      <c r="Q13853" s="39"/>
      <c r="R13853" s="545"/>
      <c r="S13853" s="545"/>
      <c r="T13853" s="25"/>
      <c r="U13853" s="25"/>
    </row>
    <row r="13854" spans="2:21">
      <c r="B13854" s="9"/>
      <c r="C13854" s="9"/>
      <c r="D13854" s="9"/>
      <c r="E13854" s="9"/>
      <c r="F13854" s="10"/>
      <c r="G13854" s="4"/>
      <c r="H13854" s="24"/>
      <c r="I13854" s="184"/>
      <c r="J13854" s="182"/>
      <c r="K13854" s="21"/>
      <c r="L13854" s="24"/>
      <c r="M13854" s="185"/>
      <c r="N13854" s="24"/>
      <c r="O13854" s="14"/>
      <c r="P13854" s="14"/>
      <c r="Q13854" s="39"/>
      <c r="R13854" s="545"/>
      <c r="S13854" s="545"/>
      <c r="T13854" s="25"/>
      <c r="U13854" s="25"/>
    </row>
    <row r="13855" spans="2:21">
      <c r="B13855" s="9"/>
      <c r="C13855" s="9"/>
      <c r="D13855" s="9"/>
      <c r="E13855" s="9"/>
      <c r="F13855" s="10"/>
      <c r="G13855" s="4"/>
      <c r="H13855" s="24"/>
      <c r="I13855" s="184"/>
      <c r="J13855" s="182"/>
      <c r="K13855" s="21"/>
      <c r="L13855" s="24"/>
      <c r="M13855" s="185"/>
      <c r="N13855" s="24"/>
      <c r="O13855" s="14"/>
      <c r="P13855" s="14"/>
      <c r="Q13855" s="39"/>
      <c r="R13855" s="545"/>
      <c r="S13855" s="545"/>
      <c r="T13855" s="25"/>
      <c r="U13855" s="25"/>
    </row>
    <row r="13856" spans="2:21">
      <c r="B13856" s="9"/>
      <c r="C13856" s="9"/>
      <c r="D13856" s="9"/>
      <c r="E13856" s="9"/>
      <c r="F13856" s="10"/>
      <c r="G13856" s="4"/>
      <c r="H13856" s="24"/>
      <c r="I13856" s="184"/>
      <c r="J13856" s="182"/>
      <c r="K13856" s="21"/>
      <c r="L13856" s="24"/>
      <c r="M13856" s="185"/>
      <c r="N13856" s="24"/>
      <c r="O13856" s="14"/>
      <c r="P13856" s="14"/>
      <c r="Q13856" s="39"/>
      <c r="R13856" s="545"/>
      <c r="S13856" s="545"/>
      <c r="T13856" s="25"/>
      <c r="U13856" s="25"/>
    </row>
    <row r="13857" spans="2:21">
      <c r="B13857" s="9"/>
      <c r="C13857" s="9"/>
      <c r="D13857" s="9"/>
      <c r="E13857" s="9"/>
      <c r="F13857" s="10"/>
      <c r="G13857" s="4"/>
      <c r="H13857" s="24"/>
      <c r="I13857" s="184"/>
      <c r="J13857" s="182"/>
      <c r="K13857" s="21"/>
      <c r="L13857" s="24"/>
      <c r="M13857" s="185"/>
      <c r="N13857" s="24"/>
      <c r="O13857" s="14"/>
      <c r="P13857" s="14"/>
      <c r="Q13857" s="39"/>
      <c r="R13857" s="545"/>
      <c r="S13857" s="545"/>
      <c r="T13857" s="25"/>
      <c r="U13857" s="25"/>
    </row>
    <row r="13858" spans="2:21">
      <c r="B13858" s="9"/>
      <c r="C13858" s="9"/>
      <c r="D13858" s="9"/>
      <c r="E13858" s="9"/>
      <c r="F13858" s="10"/>
      <c r="G13858" s="4"/>
      <c r="H13858" s="24"/>
      <c r="I13858" s="184"/>
      <c r="J13858" s="182"/>
      <c r="K13858" s="21"/>
      <c r="L13858" s="24"/>
      <c r="M13858" s="185"/>
      <c r="N13858" s="24"/>
      <c r="O13858" s="14"/>
      <c r="P13858" s="14"/>
      <c r="Q13858" s="39"/>
      <c r="R13858" s="545"/>
      <c r="S13858" s="545"/>
      <c r="T13858" s="25"/>
      <c r="U13858" s="25"/>
    </row>
    <row r="13859" spans="2:21">
      <c r="B13859" s="9"/>
      <c r="C13859" s="9"/>
      <c r="D13859" s="9"/>
      <c r="E13859" s="9"/>
      <c r="F13859" s="10"/>
      <c r="G13859" s="4"/>
      <c r="H13859" s="24"/>
      <c r="I13859" s="184"/>
      <c r="J13859" s="182"/>
      <c r="K13859" s="21"/>
      <c r="L13859" s="24"/>
      <c r="M13859" s="185"/>
      <c r="N13859" s="24"/>
      <c r="O13859" s="14"/>
      <c r="P13859" s="14"/>
      <c r="Q13859" s="39"/>
      <c r="R13859" s="545"/>
      <c r="S13859" s="545"/>
      <c r="T13859" s="25"/>
      <c r="U13859" s="25"/>
    </row>
    <row r="13860" spans="2:21">
      <c r="B13860" s="9"/>
      <c r="C13860" s="9"/>
      <c r="D13860" s="9"/>
      <c r="E13860" s="9"/>
      <c r="F13860" s="10"/>
      <c r="G13860" s="4"/>
      <c r="H13860" s="24"/>
      <c r="I13860" s="184"/>
      <c r="J13860" s="182"/>
      <c r="K13860" s="21"/>
      <c r="L13860" s="24"/>
      <c r="M13860" s="185"/>
      <c r="N13860" s="24"/>
      <c r="O13860" s="14"/>
      <c r="P13860" s="14"/>
      <c r="Q13860" s="39"/>
      <c r="R13860" s="545"/>
      <c r="S13860" s="545"/>
      <c r="T13860" s="25"/>
      <c r="U13860" s="25"/>
    </row>
    <row r="13861" spans="2:21">
      <c r="B13861" s="9"/>
      <c r="C13861" s="9"/>
      <c r="D13861" s="9"/>
      <c r="E13861" s="9"/>
      <c r="F13861" s="10"/>
      <c r="G13861" s="4"/>
      <c r="H13861" s="24"/>
      <c r="I13861" s="184"/>
      <c r="J13861" s="182"/>
      <c r="K13861" s="21"/>
      <c r="L13861" s="24"/>
      <c r="M13861" s="185"/>
      <c r="N13861" s="24"/>
      <c r="O13861" s="14"/>
      <c r="P13861" s="14"/>
      <c r="Q13861" s="39"/>
      <c r="R13861" s="545"/>
      <c r="S13861" s="545"/>
      <c r="T13861" s="25"/>
      <c r="U13861" s="25"/>
    </row>
    <row r="13862" spans="2:21">
      <c r="B13862" s="9"/>
      <c r="C13862" s="9"/>
      <c r="D13862" s="9"/>
      <c r="E13862" s="9"/>
      <c r="F13862" s="10"/>
      <c r="G13862" s="4"/>
      <c r="H13862" s="24"/>
      <c r="I13862" s="184"/>
      <c r="J13862" s="182"/>
      <c r="K13862" s="21"/>
      <c r="L13862" s="24"/>
      <c r="M13862" s="185"/>
      <c r="N13862" s="24"/>
      <c r="O13862" s="14"/>
      <c r="P13862" s="14"/>
      <c r="Q13862" s="39"/>
      <c r="R13862" s="545"/>
      <c r="S13862" s="545"/>
      <c r="T13862" s="25"/>
      <c r="U13862" s="25"/>
    </row>
    <row r="13863" spans="2:21">
      <c r="B13863" s="9"/>
      <c r="C13863" s="9"/>
      <c r="D13863" s="9"/>
      <c r="E13863" s="9"/>
      <c r="F13863" s="10"/>
      <c r="G13863" s="4"/>
      <c r="H13863" s="24"/>
      <c r="I13863" s="184"/>
      <c r="J13863" s="182"/>
      <c r="K13863" s="21"/>
      <c r="L13863" s="24"/>
      <c r="M13863" s="185"/>
      <c r="N13863" s="24"/>
      <c r="O13863" s="14"/>
      <c r="P13863" s="14"/>
      <c r="Q13863" s="39"/>
      <c r="R13863" s="545"/>
      <c r="S13863" s="545"/>
      <c r="T13863" s="25"/>
      <c r="U13863" s="25"/>
    </row>
    <row r="13864" spans="2:21">
      <c r="B13864" s="9"/>
      <c r="C13864" s="9"/>
      <c r="D13864" s="9"/>
      <c r="E13864" s="9"/>
      <c r="F13864" s="10"/>
      <c r="G13864" s="4"/>
      <c r="H13864" s="24"/>
      <c r="I13864" s="184"/>
      <c r="J13864" s="182"/>
      <c r="K13864" s="21"/>
      <c r="L13864" s="24"/>
      <c r="M13864" s="185"/>
      <c r="N13864" s="24"/>
      <c r="O13864" s="14"/>
      <c r="P13864" s="14"/>
      <c r="Q13864" s="39"/>
      <c r="R13864" s="545"/>
      <c r="S13864" s="545"/>
      <c r="T13864" s="25"/>
      <c r="U13864" s="25"/>
    </row>
    <row r="13865" spans="2:21">
      <c r="B13865" s="9"/>
      <c r="C13865" s="9"/>
      <c r="D13865" s="9"/>
      <c r="E13865" s="9"/>
      <c r="F13865" s="10"/>
      <c r="G13865" s="4"/>
      <c r="H13865" s="24"/>
      <c r="I13865" s="184"/>
      <c r="J13865" s="182"/>
      <c r="K13865" s="21"/>
      <c r="L13865" s="24"/>
      <c r="M13865" s="185"/>
      <c r="N13865" s="24"/>
      <c r="O13865" s="14"/>
      <c r="P13865" s="14"/>
      <c r="Q13865" s="39"/>
      <c r="R13865" s="545"/>
      <c r="S13865" s="545"/>
      <c r="T13865" s="25"/>
      <c r="U13865" s="25"/>
    </row>
    <row r="13866" spans="2:21">
      <c r="B13866" s="9"/>
      <c r="C13866" s="9"/>
      <c r="D13866" s="9"/>
      <c r="E13866" s="9"/>
      <c r="F13866" s="10"/>
      <c r="G13866" s="4"/>
      <c r="H13866" s="24"/>
      <c r="I13866" s="184"/>
      <c r="J13866" s="182"/>
      <c r="K13866" s="21"/>
      <c r="L13866" s="24"/>
      <c r="M13866" s="185"/>
      <c r="N13866" s="24"/>
      <c r="O13866" s="14"/>
      <c r="P13866" s="14"/>
      <c r="Q13866" s="39"/>
      <c r="R13866" s="545"/>
      <c r="S13866" s="545"/>
      <c r="T13866" s="25"/>
      <c r="U13866" s="25"/>
    </row>
    <row r="13867" spans="2:21">
      <c r="B13867" s="9"/>
      <c r="C13867" s="9"/>
      <c r="D13867" s="9"/>
      <c r="E13867" s="9"/>
      <c r="F13867" s="10"/>
      <c r="G13867" s="4"/>
      <c r="H13867" s="24"/>
      <c r="I13867" s="184"/>
      <c r="J13867" s="182"/>
      <c r="K13867" s="21"/>
      <c r="L13867" s="24"/>
      <c r="M13867" s="185"/>
      <c r="N13867" s="24"/>
      <c r="O13867" s="14"/>
      <c r="P13867" s="14"/>
      <c r="Q13867" s="39"/>
      <c r="R13867" s="545"/>
      <c r="S13867" s="545"/>
      <c r="T13867" s="25"/>
      <c r="U13867" s="25"/>
    </row>
    <row r="13868" spans="2:21">
      <c r="B13868" s="9"/>
      <c r="C13868" s="9"/>
      <c r="D13868" s="9"/>
      <c r="E13868" s="9"/>
      <c r="F13868" s="10"/>
      <c r="G13868" s="4"/>
      <c r="H13868" s="24"/>
      <c r="I13868" s="184"/>
      <c r="J13868" s="182"/>
      <c r="K13868" s="21"/>
      <c r="L13868" s="24"/>
      <c r="M13868" s="185"/>
      <c r="N13868" s="24"/>
      <c r="O13868" s="14"/>
      <c r="P13868" s="14"/>
      <c r="Q13868" s="39"/>
      <c r="R13868" s="545"/>
      <c r="S13868" s="545"/>
      <c r="T13868" s="25"/>
      <c r="U13868" s="25"/>
    </row>
    <row r="13869" spans="2:21">
      <c r="B13869" s="9"/>
      <c r="C13869" s="9"/>
      <c r="D13869" s="9"/>
      <c r="E13869" s="9"/>
      <c r="F13869" s="10"/>
      <c r="G13869" s="4"/>
      <c r="H13869" s="24"/>
      <c r="I13869" s="184"/>
      <c r="J13869" s="182"/>
      <c r="K13869" s="21"/>
      <c r="L13869" s="24"/>
      <c r="M13869" s="185"/>
      <c r="N13869" s="24"/>
      <c r="O13869" s="14"/>
      <c r="P13869" s="14"/>
      <c r="Q13869" s="39"/>
      <c r="R13869" s="545"/>
      <c r="S13869" s="545"/>
      <c r="T13869" s="25"/>
      <c r="U13869" s="25"/>
    </row>
    <row r="13870" spans="2:21">
      <c r="B13870" s="9"/>
      <c r="C13870" s="9"/>
      <c r="D13870" s="9"/>
      <c r="E13870" s="9"/>
      <c r="F13870" s="10"/>
      <c r="G13870" s="4"/>
      <c r="H13870" s="24"/>
      <c r="I13870" s="184"/>
      <c r="J13870" s="182"/>
      <c r="K13870" s="21"/>
      <c r="L13870" s="24"/>
      <c r="M13870" s="185"/>
      <c r="N13870" s="24"/>
      <c r="O13870" s="14"/>
      <c r="P13870" s="14"/>
      <c r="Q13870" s="39"/>
      <c r="R13870" s="545"/>
      <c r="S13870" s="545"/>
      <c r="T13870" s="25"/>
      <c r="U13870" s="25"/>
    </row>
    <row r="13871" spans="2:21">
      <c r="B13871" s="9"/>
      <c r="C13871" s="9"/>
      <c r="D13871" s="9"/>
      <c r="E13871" s="9"/>
      <c r="F13871" s="10"/>
      <c r="G13871" s="4"/>
      <c r="H13871" s="24"/>
      <c r="I13871" s="184"/>
      <c r="J13871" s="182"/>
      <c r="K13871" s="21"/>
      <c r="L13871" s="24"/>
      <c r="M13871" s="185"/>
      <c r="N13871" s="24"/>
      <c r="O13871" s="14"/>
      <c r="P13871" s="14"/>
      <c r="Q13871" s="39"/>
      <c r="R13871" s="545"/>
      <c r="S13871" s="545"/>
      <c r="T13871" s="25"/>
      <c r="U13871" s="25"/>
    </row>
    <row r="13872" spans="2:21">
      <c r="B13872" s="9"/>
      <c r="C13872" s="9"/>
      <c r="D13872" s="9"/>
      <c r="E13872" s="9"/>
      <c r="F13872" s="10"/>
      <c r="G13872" s="4"/>
      <c r="H13872" s="24"/>
      <c r="I13872" s="184"/>
      <c r="J13872" s="182"/>
      <c r="K13872" s="21"/>
      <c r="L13872" s="24"/>
      <c r="M13872" s="185"/>
      <c r="N13872" s="24"/>
      <c r="O13872" s="14"/>
      <c r="P13872" s="14"/>
      <c r="Q13872" s="39"/>
      <c r="R13872" s="545"/>
      <c r="S13872" s="545"/>
      <c r="T13872" s="25"/>
      <c r="U13872" s="25"/>
    </row>
    <row r="13873" spans="2:21">
      <c r="B13873" s="9"/>
      <c r="C13873" s="9"/>
      <c r="D13873" s="9"/>
      <c r="E13873" s="9"/>
      <c r="F13873" s="10"/>
      <c r="G13873" s="4"/>
      <c r="H13873" s="24"/>
      <c r="I13873" s="184"/>
      <c r="J13873" s="182"/>
      <c r="K13873" s="21"/>
      <c r="L13873" s="24"/>
      <c r="M13873" s="185"/>
      <c r="N13873" s="24"/>
      <c r="O13873" s="14"/>
      <c r="P13873" s="14"/>
      <c r="Q13873" s="39"/>
      <c r="R13873" s="545"/>
      <c r="S13873" s="545"/>
      <c r="T13873" s="25"/>
      <c r="U13873" s="25"/>
    </row>
    <row r="13874" spans="2:21">
      <c r="B13874" s="9"/>
      <c r="C13874" s="9"/>
      <c r="D13874" s="9"/>
      <c r="E13874" s="9"/>
      <c r="F13874" s="10"/>
      <c r="G13874" s="4"/>
      <c r="H13874" s="24"/>
      <c r="I13874" s="184"/>
      <c r="J13874" s="182"/>
      <c r="K13874" s="21"/>
      <c r="L13874" s="24"/>
      <c r="M13874" s="185"/>
      <c r="N13874" s="24"/>
      <c r="O13874" s="14"/>
      <c r="P13874" s="14"/>
      <c r="Q13874" s="39"/>
      <c r="R13874" s="545"/>
      <c r="S13874" s="545"/>
      <c r="T13874" s="25"/>
      <c r="U13874" s="25"/>
    </row>
    <row r="13875" spans="2:21">
      <c r="B13875" s="9"/>
      <c r="C13875" s="9"/>
      <c r="D13875" s="9"/>
      <c r="E13875" s="9"/>
      <c r="F13875" s="10"/>
      <c r="G13875" s="4"/>
      <c r="H13875" s="24"/>
      <c r="I13875" s="184"/>
      <c r="J13875" s="182"/>
      <c r="K13875" s="21"/>
      <c r="L13875" s="24"/>
      <c r="M13875" s="185"/>
      <c r="N13875" s="24"/>
      <c r="O13875" s="14"/>
      <c r="P13875" s="14"/>
      <c r="Q13875" s="39"/>
      <c r="R13875" s="545"/>
      <c r="S13875" s="545"/>
      <c r="T13875" s="25"/>
      <c r="U13875" s="25"/>
    </row>
    <row r="13876" spans="2:21">
      <c r="B13876" s="9"/>
      <c r="C13876" s="9"/>
      <c r="D13876" s="9"/>
      <c r="E13876" s="9"/>
      <c r="F13876" s="10"/>
      <c r="G13876" s="4"/>
      <c r="H13876" s="24"/>
      <c r="I13876" s="184"/>
      <c r="J13876" s="182"/>
      <c r="K13876" s="21"/>
      <c r="L13876" s="24"/>
      <c r="M13876" s="185"/>
      <c r="N13876" s="24"/>
      <c r="O13876" s="14"/>
      <c r="P13876" s="14"/>
      <c r="Q13876" s="39"/>
      <c r="R13876" s="545"/>
      <c r="S13876" s="545"/>
      <c r="T13876" s="25"/>
      <c r="U13876" s="25"/>
    </row>
    <row r="13877" spans="2:21">
      <c r="B13877" s="9"/>
      <c r="C13877" s="9"/>
      <c r="D13877" s="9"/>
      <c r="E13877" s="9"/>
      <c r="F13877" s="10"/>
      <c r="G13877" s="4"/>
      <c r="H13877" s="24"/>
      <c r="I13877" s="184"/>
      <c r="J13877" s="182"/>
      <c r="K13877" s="21"/>
      <c r="L13877" s="24"/>
      <c r="M13877" s="185"/>
      <c r="N13877" s="24"/>
      <c r="O13877" s="14"/>
      <c r="P13877" s="14"/>
      <c r="Q13877" s="39"/>
      <c r="R13877" s="545"/>
      <c r="S13877" s="545"/>
      <c r="T13877" s="25"/>
      <c r="U13877" s="25"/>
    </row>
    <row r="13878" spans="2:21">
      <c r="B13878" s="9"/>
      <c r="C13878" s="9"/>
      <c r="D13878" s="9"/>
      <c r="E13878" s="9"/>
      <c r="F13878" s="10"/>
      <c r="G13878" s="4"/>
      <c r="H13878" s="24"/>
      <c r="I13878" s="184"/>
      <c r="J13878" s="182"/>
      <c r="K13878" s="21"/>
      <c r="L13878" s="24"/>
      <c r="M13878" s="185"/>
      <c r="N13878" s="24"/>
      <c r="O13878" s="14"/>
      <c r="P13878" s="14"/>
      <c r="Q13878" s="39"/>
      <c r="R13878" s="545"/>
      <c r="S13878" s="545"/>
      <c r="T13878" s="25"/>
      <c r="U13878" s="25"/>
    </row>
    <row r="13879" spans="2:21">
      <c r="B13879" s="9"/>
      <c r="C13879" s="9"/>
      <c r="D13879" s="9"/>
      <c r="E13879" s="9"/>
      <c r="F13879" s="10"/>
      <c r="G13879" s="4"/>
      <c r="H13879" s="24"/>
      <c r="I13879" s="184"/>
      <c r="J13879" s="182"/>
      <c r="K13879" s="21"/>
      <c r="L13879" s="24"/>
      <c r="M13879" s="185"/>
      <c r="N13879" s="24"/>
      <c r="O13879" s="14"/>
      <c r="P13879" s="14"/>
      <c r="Q13879" s="39"/>
      <c r="R13879" s="545"/>
      <c r="S13879" s="545"/>
      <c r="T13879" s="25"/>
      <c r="U13879" s="25"/>
    </row>
    <row r="13880" spans="2:21">
      <c r="B13880" s="9"/>
      <c r="C13880" s="9"/>
      <c r="D13880" s="9"/>
      <c r="E13880" s="9"/>
      <c r="F13880" s="10"/>
      <c r="G13880" s="4"/>
      <c r="H13880" s="24"/>
      <c r="I13880" s="184"/>
      <c r="J13880" s="182"/>
      <c r="K13880" s="21"/>
      <c r="L13880" s="24"/>
      <c r="M13880" s="185"/>
      <c r="N13880" s="24"/>
      <c r="O13880" s="14"/>
      <c r="P13880" s="14"/>
      <c r="Q13880" s="39"/>
      <c r="R13880" s="545"/>
      <c r="S13880" s="545"/>
      <c r="T13880" s="25"/>
      <c r="U13880" s="25"/>
    </row>
    <row r="13881" spans="2:21">
      <c r="B13881" s="9"/>
      <c r="C13881" s="9"/>
      <c r="D13881" s="9"/>
      <c r="E13881" s="9"/>
      <c r="F13881" s="10"/>
      <c r="G13881" s="4"/>
      <c r="H13881" s="24"/>
      <c r="I13881" s="184"/>
      <c r="J13881" s="182"/>
      <c r="K13881" s="21"/>
      <c r="L13881" s="24"/>
      <c r="M13881" s="185"/>
      <c r="N13881" s="24"/>
      <c r="O13881" s="14"/>
      <c r="P13881" s="14"/>
      <c r="Q13881" s="39"/>
      <c r="R13881" s="545"/>
      <c r="S13881" s="545"/>
      <c r="T13881" s="25"/>
      <c r="U13881" s="25"/>
    </row>
    <row r="13882" spans="2:21">
      <c r="B13882" s="9"/>
      <c r="C13882" s="9"/>
      <c r="D13882" s="9"/>
      <c r="E13882" s="9"/>
      <c r="F13882" s="10"/>
      <c r="G13882" s="4"/>
      <c r="H13882" s="24"/>
      <c r="I13882" s="184"/>
      <c r="J13882" s="182"/>
      <c r="K13882" s="21"/>
      <c r="L13882" s="24"/>
      <c r="M13882" s="185"/>
      <c r="N13882" s="24"/>
      <c r="O13882" s="14"/>
      <c r="P13882" s="14"/>
      <c r="Q13882" s="39"/>
      <c r="R13882" s="545"/>
      <c r="S13882" s="545"/>
      <c r="T13882" s="25"/>
      <c r="U13882" s="25"/>
    </row>
    <row r="13883" spans="2:21">
      <c r="B13883" s="9"/>
      <c r="C13883" s="9"/>
      <c r="D13883" s="9"/>
      <c r="E13883" s="9"/>
      <c r="F13883" s="10"/>
      <c r="G13883" s="4"/>
      <c r="H13883" s="24"/>
      <c r="I13883" s="184"/>
      <c r="J13883" s="182"/>
      <c r="K13883" s="21"/>
      <c r="L13883" s="24"/>
      <c r="M13883" s="185"/>
      <c r="N13883" s="24"/>
      <c r="O13883" s="14"/>
      <c r="P13883" s="14"/>
      <c r="Q13883" s="39"/>
      <c r="R13883" s="545"/>
      <c r="S13883" s="545"/>
      <c r="T13883" s="25"/>
      <c r="U13883" s="25"/>
    </row>
    <row r="13884" spans="2:21">
      <c r="B13884" s="9"/>
      <c r="C13884" s="9"/>
      <c r="D13884" s="9"/>
      <c r="E13884" s="9"/>
      <c r="F13884" s="10"/>
      <c r="G13884" s="4"/>
      <c r="H13884" s="24"/>
      <c r="I13884" s="184"/>
      <c r="J13884" s="182"/>
      <c r="K13884" s="21"/>
      <c r="L13884" s="24"/>
      <c r="M13884" s="185"/>
      <c r="N13884" s="24"/>
      <c r="O13884" s="14"/>
      <c r="P13884" s="14"/>
      <c r="Q13884" s="39"/>
      <c r="R13884" s="545"/>
      <c r="S13884" s="545"/>
      <c r="T13884" s="25"/>
      <c r="U13884" s="25"/>
    </row>
    <row r="13885" spans="2:21">
      <c r="B13885" s="9"/>
      <c r="C13885" s="9"/>
      <c r="D13885" s="9"/>
      <c r="E13885" s="9"/>
      <c r="F13885" s="10"/>
      <c r="G13885" s="4"/>
      <c r="H13885" s="24"/>
      <c r="I13885" s="184"/>
      <c r="J13885" s="182"/>
      <c r="K13885" s="21"/>
      <c r="L13885" s="24"/>
      <c r="M13885" s="185"/>
      <c r="N13885" s="24"/>
      <c r="O13885" s="14"/>
      <c r="P13885" s="14"/>
      <c r="Q13885" s="39"/>
      <c r="R13885" s="545"/>
      <c r="S13885" s="545"/>
      <c r="T13885" s="25"/>
      <c r="U13885" s="25"/>
    </row>
    <row r="13886" spans="2:21">
      <c r="B13886" s="9"/>
      <c r="C13886" s="9"/>
      <c r="D13886" s="9"/>
      <c r="E13886" s="9"/>
      <c r="F13886" s="10"/>
      <c r="G13886" s="4"/>
      <c r="H13886" s="24"/>
      <c r="I13886" s="184"/>
      <c r="J13886" s="182"/>
      <c r="K13886" s="21"/>
      <c r="L13886" s="24"/>
      <c r="M13886" s="185"/>
      <c r="N13886" s="24"/>
      <c r="O13886" s="14"/>
      <c r="P13886" s="14"/>
      <c r="Q13886" s="39"/>
      <c r="R13886" s="545"/>
      <c r="S13886" s="545"/>
      <c r="T13886" s="25"/>
      <c r="U13886" s="25"/>
    </row>
    <row r="13887" spans="2:21">
      <c r="B13887" s="9"/>
      <c r="C13887" s="9"/>
      <c r="D13887" s="9"/>
      <c r="E13887" s="9"/>
      <c r="F13887" s="10"/>
      <c r="G13887" s="4"/>
      <c r="H13887" s="24"/>
      <c r="I13887" s="184"/>
      <c r="J13887" s="182"/>
      <c r="K13887" s="21"/>
      <c r="L13887" s="24"/>
      <c r="M13887" s="185"/>
      <c r="N13887" s="24"/>
      <c r="O13887" s="14"/>
      <c r="P13887" s="14"/>
      <c r="Q13887" s="39"/>
      <c r="R13887" s="545"/>
      <c r="S13887" s="545"/>
      <c r="T13887" s="25"/>
      <c r="U13887" s="25"/>
    </row>
    <row r="13888" spans="2:21">
      <c r="B13888" s="9"/>
      <c r="C13888" s="9"/>
      <c r="D13888" s="9"/>
      <c r="E13888" s="9"/>
      <c r="F13888" s="10"/>
      <c r="G13888" s="4"/>
      <c r="H13888" s="24"/>
      <c r="I13888" s="184"/>
      <c r="J13888" s="182"/>
      <c r="K13888" s="21"/>
      <c r="L13888" s="24"/>
      <c r="M13888" s="185"/>
      <c r="N13888" s="24"/>
      <c r="O13888" s="14"/>
      <c r="P13888" s="14"/>
      <c r="Q13888" s="39"/>
      <c r="R13888" s="545"/>
      <c r="S13888" s="545"/>
      <c r="T13888" s="25"/>
      <c r="U13888" s="25"/>
    </row>
    <row r="13889" spans="2:21">
      <c r="B13889" s="9"/>
      <c r="C13889" s="9"/>
      <c r="D13889" s="9"/>
      <c r="E13889" s="9"/>
      <c r="F13889" s="10"/>
      <c r="G13889" s="4"/>
      <c r="H13889" s="24"/>
      <c r="I13889" s="184"/>
      <c r="J13889" s="182"/>
      <c r="K13889" s="21"/>
      <c r="L13889" s="24"/>
      <c r="M13889" s="185"/>
      <c r="N13889" s="24"/>
      <c r="O13889" s="14"/>
      <c r="P13889" s="14"/>
      <c r="Q13889" s="39"/>
      <c r="R13889" s="545"/>
      <c r="S13889" s="545"/>
      <c r="T13889" s="25"/>
      <c r="U13889" s="25"/>
    </row>
    <row r="13890" spans="2:21">
      <c r="B13890" s="9"/>
      <c r="C13890" s="9"/>
      <c r="D13890" s="9"/>
      <c r="E13890" s="9"/>
      <c r="F13890" s="10"/>
      <c r="G13890" s="4"/>
      <c r="H13890" s="24"/>
      <c r="I13890" s="184"/>
      <c r="J13890" s="182"/>
      <c r="K13890" s="21"/>
      <c r="L13890" s="24"/>
      <c r="M13890" s="185"/>
      <c r="N13890" s="24"/>
      <c r="O13890" s="14"/>
      <c r="P13890" s="14"/>
      <c r="Q13890" s="39"/>
      <c r="R13890" s="545"/>
      <c r="S13890" s="545"/>
      <c r="T13890" s="25"/>
      <c r="U13890" s="25"/>
    </row>
    <row r="13891" spans="2:21">
      <c r="B13891" s="9"/>
      <c r="C13891" s="9"/>
      <c r="D13891" s="9"/>
      <c r="E13891" s="9"/>
      <c r="F13891" s="10"/>
      <c r="G13891" s="4"/>
      <c r="H13891" s="24"/>
      <c r="I13891" s="184"/>
      <c r="J13891" s="182"/>
      <c r="K13891" s="21"/>
      <c r="L13891" s="24"/>
      <c r="M13891" s="185"/>
      <c r="N13891" s="24"/>
      <c r="O13891" s="14"/>
      <c r="P13891" s="14"/>
      <c r="Q13891" s="39"/>
      <c r="R13891" s="545"/>
      <c r="S13891" s="545"/>
      <c r="T13891" s="25"/>
      <c r="U13891" s="25"/>
    </row>
    <row r="13892" spans="2:21">
      <c r="B13892" s="9"/>
      <c r="C13892" s="9"/>
      <c r="D13892" s="9"/>
      <c r="E13892" s="9"/>
      <c r="F13892" s="10"/>
      <c r="G13892" s="4"/>
      <c r="H13892" s="24"/>
      <c r="I13892" s="184"/>
      <c r="J13892" s="182"/>
      <c r="K13892" s="21"/>
      <c r="L13892" s="24"/>
      <c r="M13892" s="185"/>
      <c r="N13892" s="24"/>
      <c r="O13892" s="14"/>
      <c r="P13892" s="14"/>
      <c r="Q13892" s="39"/>
      <c r="R13892" s="545"/>
      <c r="S13892" s="545"/>
      <c r="T13892" s="25"/>
      <c r="U13892" s="25"/>
    </row>
    <row r="13893" spans="2:21">
      <c r="B13893" s="9"/>
      <c r="C13893" s="9"/>
      <c r="D13893" s="9"/>
      <c r="E13893" s="9"/>
      <c r="F13893" s="10"/>
      <c r="G13893" s="4"/>
      <c r="H13893" s="24"/>
      <c r="I13893" s="184"/>
      <c r="J13893" s="182"/>
      <c r="K13893" s="21"/>
      <c r="L13893" s="24"/>
      <c r="M13893" s="185"/>
      <c r="N13893" s="24"/>
      <c r="O13893" s="14"/>
      <c r="P13893" s="14"/>
      <c r="Q13893" s="39"/>
      <c r="R13893" s="545"/>
      <c r="S13893" s="545"/>
      <c r="T13893" s="25"/>
      <c r="U13893" s="25"/>
    </row>
    <row r="13894" spans="2:21">
      <c r="B13894" s="9"/>
      <c r="C13894" s="9"/>
      <c r="D13894" s="9"/>
      <c r="E13894" s="9"/>
      <c r="F13894" s="10"/>
      <c r="G13894" s="4"/>
      <c r="H13894" s="24"/>
      <c r="I13894" s="184"/>
      <c r="J13894" s="182"/>
      <c r="K13894" s="21"/>
      <c r="L13894" s="24"/>
      <c r="M13894" s="185"/>
      <c r="N13894" s="24"/>
      <c r="O13894" s="14"/>
      <c r="P13894" s="14"/>
      <c r="Q13894" s="39"/>
      <c r="R13894" s="545"/>
      <c r="S13894" s="545"/>
      <c r="T13894" s="25"/>
      <c r="U13894" s="25"/>
    </row>
    <row r="13895" spans="2:21">
      <c r="B13895" s="9"/>
      <c r="C13895" s="9"/>
      <c r="D13895" s="9"/>
      <c r="E13895" s="9"/>
      <c r="F13895" s="10"/>
      <c r="G13895" s="4"/>
      <c r="H13895" s="24"/>
      <c r="I13895" s="184"/>
      <c r="J13895" s="182"/>
      <c r="K13895" s="21"/>
      <c r="L13895" s="24"/>
      <c r="M13895" s="185"/>
      <c r="N13895" s="24"/>
      <c r="O13895" s="14"/>
      <c r="P13895" s="14"/>
      <c r="Q13895" s="39"/>
      <c r="R13895" s="545"/>
      <c r="S13895" s="545"/>
      <c r="T13895" s="25"/>
      <c r="U13895" s="25"/>
    </row>
    <row r="13896" spans="2:21">
      <c r="B13896" s="9"/>
      <c r="C13896" s="9"/>
      <c r="D13896" s="9"/>
      <c r="E13896" s="9"/>
      <c r="F13896" s="10"/>
      <c r="G13896" s="4"/>
      <c r="H13896" s="24"/>
      <c r="I13896" s="184"/>
      <c r="J13896" s="182"/>
      <c r="K13896" s="21"/>
      <c r="L13896" s="24"/>
      <c r="M13896" s="185"/>
      <c r="N13896" s="24"/>
      <c r="O13896" s="14"/>
      <c r="P13896" s="14"/>
      <c r="Q13896" s="39"/>
      <c r="R13896" s="545"/>
      <c r="S13896" s="545"/>
      <c r="T13896" s="25"/>
      <c r="U13896" s="25"/>
    </row>
    <row r="13897" spans="2:21">
      <c r="B13897" s="9"/>
      <c r="C13897" s="9"/>
      <c r="D13897" s="9"/>
      <c r="E13897" s="9"/>
      <c r="F13897" s="10"/>
      <c r="G13897" s="4"/>
      <c r="H13897" s="24"/>
      <c r="I13897" s="184"/>
      <c r="J13897" s="182"/>
      <c r="K13897" s="21"/>
      <c r="L13897" s="24"/>
      <c r="M13897" s="185"/>
      <c r="N13897" s="24"/>
      <c r="O13897" s="14"/>
      <c r="P13897" s="14"/>
      <c r="Q13897" s="39"/>
      <c r="R13897" s="545"/>
      <c r="S13897" s="545"/>
      <c r="T13897" s="25"/>
      <c r="U13897" s="25"/>
    </row>
    <row r="13898" spans="2:21">
      <c r="B13898" s="9"/>
      <c r="C13898" s="9"/>
      <c r="D13898" s="9"/>
      <c r="E13898" s="9"/>
      <c r="F13898" s="10"/>
      <c r="G13898" s="4"/>
      <c r="H13898" s="24"/>
      <c r="I13898" s="184"/>
      <c r="J13898" s="182"/>
      <c r="K13898" s="21"/>
      <c r="L13898" s="24"/>
      <c r="M13898" s="185"/>
      <c r="N13898" s="24"/>
      <c r="O13898" s="14"/>
      <c r="P13898" s="14"/>
      <c r="Q13898" s="39"/>
      <c r="R13898" s="545"/>
      <c r="S13898" s="545"/>
      <c r="T13898" s="25"/>
      <c r="U13898" s="25"/>
    </row>
    <row r="13899" spans="2:21">
      <c r="B13899" s="9"/>
      <c r="C13899" s="9"/>
      <c r="D13899" s="9"/>
      <c r="E13899" s="9"/>
      <c r="F13899" s="10"/>
      <c r="G13899" s="4"/>
      <c r="H13899" s="24"/>
      <c r="I13899" s="184"/>
      <c r="J13899" s="182"/>
      <c r="K13899" s="21"/>
      <c r="L13899" s="24"/>
      <c r="M13899" s="185"/>
      <c r="N13899" s="24"/>
      <c r="O13899" s="14"/>
      <c r="P13899" s="14"/>
      <c r="Q13899" s="39"/>
      <c r="R13899" s="545"/>
      <c r="S13899" s="545"/>
      <c r="T13899" s="25"/>
      <c r="U13899" s="25"/>
    </row>
    <row r="13900" spans="2:21">
      <c r="B13900" s="9"/>
      <c r="C13900" s="9"/>
      <c r="D13900" s="9"/>
      <c r="E13900" s="9"/>
      <c r="F13900" s="10"/>
      <c r="G13900" s="4"/>
      <c r="H13900" s="24"/>
      <c r="I13900" s="184"/>
      <c r="J13900" s="182"/>
      <c r="K13900" s="21"/>
      <c r="L13900" s="24"/>
      <c r="M13900" s="185"/>
      <c r="N13900" s="24"/>
      <c r="O13900" s="14"/>
      <c r="P13900" s="14"/>
      <c r="Q13900" s="39"/>
      <c r="R13900" s="545"/>
      <c r="S13900" s="545"/>
      <c r="T13900" s="25"/>
      <c r="U13900" s="25"/>
    </row>
    <row r="13901" spans="2:21">
      <c r="B13901" s="9"/>
      <c r="C13901" s="9"/>
      <c r="D13901" s="9"/>
      <c r="E13901" s="9"/>
      <c r="F13901" s="10"/>
      <c r="G13901" s="4"/>
      <c r="H13901" s="24"/>
      <c r="I13901" s="184"/>
      <c r="J13901" s="182"/>
      <c r="K13901" s="21"/>
      <c r="L13901" s="24"/>
      <c r="M13901" s="185"/>
      <c r="N13901" s="24"/>
      <c r="O13901" s="14"/>
      <c r="P13901" s="14"/>
      <c r="Q13901" s="39"/>
      <c r="R13901" s="545"/>
      <c r="S13901" s="545"/>
      <c r="T13901" s="25"/>
      <c r="U13901" s="25"/>
    </row>
    <row r="13902" spans="2:21">
      <c r="B13902" s="9"/>
      <c r="C13902" s="9"/>
      <c r="D13902" s="9"/>
      <c r="E13902" s="9"/>
      <c r="F13902" s="10"/>
      <c r="G13902" s="4"/>
      <c r="H13902" s="24"/>
      <c r="I13902" s="184"/>
      <c r="J13902" s="182"/>
      <c r="K13902" s="21"/>
      <c r="L13902" s="24"/>
      <c r="M13902" s="185"/>
      <c r="N13902" s="24"/>
      <c r="O13902" s="14"/>
      <c r="P13902" s="14"/>
      <c r="Q13902" s="39"/>
      <c r="R13902" s="545"/>
      <c r="S13902" s="545"/>
      <c r="T13902" s="25"/>
      <c r="U13902" s="25"/>
    </row>
    <row r="13903" spans="2:21">
      <c r="B13903" s="9"/>
      <c r="C13903" s="9"/>
      <c r="D13903" s="9"/>
      <c r="E13903" s="9"/>
      <c r="F13903" s="10"/>
      <c r="G13903" s="4"/>
      <c r="H13903" s="24"/>
      <c r="I13903" s="184"/>
      <c r="J13903" s="182"/>
      <c r="K13903" s="21"/>
      <c r="L13903" s="24"/>
      <c r="M13903" s="185"/>
      <c r="N13903" s="24"/>
      <c r="O13903" s="14"/>
      <c r="P13903" s="14"/>
      <c r="Q13903" s="39"/>
      <c r="R13903" s="545"/>
      <c r="S13903" s="545"/>
      <c r="T13903" s="25"/>
      <c r="U13903" s="25"/>
    </row>
    <row r="13904" spans="2:21">
      <c r="B13904" s="9"/>
      <c r="C13904" s="9"/>
      <c r="D13904" s="9"/>
      <c r="E13904" s="9"/>
      <c r="F13904" s="10"/>
      <c r="G13904" s="4"/>
      <c r="H13904" s="24"/>
      <c r="I13904" s="184"/>
      <c r="J13904" s="182"/>
      <c r="K13904" s="21"/>
      <c r="L13904" s="24"/>
      <c r="M13904" s="185"/>
      <c r="N13904" s="24"/>
      <c r="O13904" s="14"/>
      <c r="P13904" s="14"/>
      <c r="Q13904" s="39"/>
      <c r="R13904" s="545"/>
      <c r="S13904" s="545"/>
      <c r="T13904" s="25"/>
      <c r="U13904" s="25"/>
    </row>
    <row r="13905" spans="2:21">
      <c r="B13905" s="9"/>
      <c r="C13905" s="9"/>
      <c r="D13905" s="9"/>
      <c r="E13905" s="9"/>
      <c r="F13905" s="10"/>
      <c r="G13905" s="4"/>
      <c r="H13905" s="24"/>
      <c r="I13905" s="184"/>
      <c r="J13905" s="182"/>
      <c r="K13905" s="21"/>
      <c r="L13905" s="24"/>
      <c r="M13905" s="185"/>
      <c r="N13905" s="24"/>
      <c r="O13905" s="14"/>
      <c r="P13905" s="14"/>
      <c r="Q13905" s="39"/>
      <c r="R13905" s="545"/>
      <c r="S13905" s="545"/>
      <c r="T13905" s="25"/>
      <c r="U13905" s="25"/>
    </row>
    <row r="13906" spans="2:21">
      <c r="B13906" s="9"/>
      <c r="C13906" s="9"/>
      <c r="D13906" s="9"/>
      <c r="E13906" s="9"/>
      <c r="F13906" s="10"/>
      <c r="G13906" s="4"/>
      <c r="H13906" s="24"/>
      <c r="I13906" s="184"/>
      <c r="J13906" s="182"/>
      <c r="K13906" s="21"/>
      <c r="L13906" s="24"/>
      <c r="M13906" s="185"/>
      <c r="N13906" s="24"/>
      <c r="O13906" s="14"/>
      <c r="P13906" s="14"/>
      <c r="Q13906" s="39"/>
      <c r="R13906" s="545"/>
      <c r="S13906" s="545"/>
      <c r="T13906" s="25"/>
      <c r="U13906" s="25"/>
    </row>
    <row r="13907" spans="2:21">
      <c r="B13907" s="9"/>
      <c r="C13907" s="9"/>
      <c r="D13907" s="9"/>
      <c r="E13907" s="9"/>
      <c r="F13907" s="10"/>
      <c r="G13907" s="4"/>
      <c r="H13907" s="24"/>
      <c r="I13907" s="184"/>
      <c r="J13907" s="182"/>
      <c r="K13907" s="21"/>
      <c r="L13907" s="24"/>
      <c r="M13907" s="185"/>
      <c r="N13907" s="24"/>
      <c r="O13907" s="14"/>
      <c r="P13907" s="14"/>
      <c r="Q13907" s="39"/>
      <c r="R13907" s="545"/>
      <c r="S13907" s="545"/>
      <c r="T13907" s="25"/>
      <c r="U13907" s="25"/>
    </row>
    <row r="13908" spans="2:21">
      <c r="B13908" s="9"/>
      <c r="C13908" s="9"/>
      <c r="D13908" s="9"/>
      <c r="E13908" s="9"/>
      <c r="F13908" s="10"/>
      <c r="G13908" s="4"/>
      <c r="H13908" s="24"/>
      <c r="I13908" s="184"/>
      <c r="J13908" s="182"/>
      <c r="K13908" s="21"/>
      <c r="L13908" s="24"/>
      <c r="M13908" s="185"/>
      <c r="N13908" s="24"/>
      <c r="O13908" s="14"/>
      <c r="P13908" s="14"/>
      <c r="Q13908" s="39"/>
      <c r="R13908" s="545"/>
      <c r="S13908" s="545"/>
      <c r="T13908" s="25"/>
      <c r="U13908" s="25"/>
    </row>
    <row r="13909" spans="2:21">
      <c r="B13909" s="9"/>
      <c r="C13909" s="9"/>
      <c r="D13909" s="9"/>
      <c r="E13909" s="9"/>
      <c r="F13909" s="10"/>
      <c r="G13909" s="4"/>
      <c r="H13909" s="24"/>
      <c r="I13909" s="184"/>
      <c r="J13909" s="182"/>
      <c r="K13909" s="21"/>
      <c r="L13909" s="24"/>
      <c r="M13909" s="185"/>
      <c r="N13909" s="24"/>
      <c r="O13909" s="14"/>
      <c r="P13909" s="14"/>
      <c r="Q13909" s="39"/>
      <c r="R13909" s="545"/>
      <c r="S13909" s="545"/>
      <c r="T13909" s="25"/>
      <c r="U13909" s="25"/>
    </row>
    <row r="13910" spans="2:21">
      <c r="B13910" s="9"/>
      <c r="C13910" s="9"/>
      <c r="D13910" s="9"/>
      <c r="E13910" s="9"/>
      <c r="F13910" s="10"/>
      <c r="G13910" s="4"/>
      <c r="H13910" s="24"/>
      <c r="I13910" s="184"/>
      <c r="J13910" s="182"/>
      <c r="K13910" s="21"/>
      <c r="L13910" s="24"/>
      <c r="M13910" s="185"/>
      <c r="N13910" s="24"/>
      <c r="O13910" s="14"/>
      <c r="P13910" s="14"/>
      <c r="Q13910" s="39"/>
      <c r="R13910" s="545"/>
      <c r="S13910" s="545"/>
      <c r="T13910" s="25"/>
      <c r="U13910" s="25"/>
    </row>
    <row r="13911" spans="2:21">
      <c r="B13911" s="9"/>
      <c r="C13911" s="9"/>
      <c r="D13911" s="9"/>
      <c r="E13911" s="9"/>
      <c r="F13911" s="10"/>
      <c r="G13911" s="4"/>
      <c r="H13911" s="24"/>
      <c r="I13911" s="184"/>
      <c r="J13911" s="182"/>
      <c r="K13911" s="21"/>
      <c r="L13911" s="24"/>
      <c r="M13911" s="185"/>
      <c r="N13911" s="24"/>
      <c r="O13911" s="14"/>
      <c r="P13911" s="14"/>
      <c r="Q13911" s="39"/>
      <c r="R13911" s="545"/>
      <c r="S13911" s="545"/>
      <c r="T13911" s="25"/>
      <c r="U13911" s="25"/>
    </row>
    <row r="13912" spans="2:21">
      <c r="B13912" s="9"/>
      <c r="C13912" s="9"/>
      <c r="D13912" s="9"/>
      <c r="E13912" s="9"/>
      <c r="F13912" s="10"/>
      <c r="G13912" s="4"/>
      <c r="H13912" s="24"/>
      <c r="I13912" s="184"/>
      <c r="J13912" s="182"/>
      <c r="K13912" s="21"/>
      <c r="L13912" s="24"/>
      <c r="M13912" s="185"/>
      <c r="N13912" s="24"/>
      <c r="O13912" s="14"/>
      <c r="P13912" s="14"/>
      <c r="Q13912" s="39"/>
      <c r="R13912" s="545"/>
      <c r="S13912" s="545"/>
      <c r="T13912" s="25"/>
      <c r="U13912" s="25"/>
    </row>
    <row r="13913" spans="2:21">
      <c r="B13913" s="9"/>
      <c r="C13913" s="9"/>
      <c r="D13913" s="9"/>
      <c r="E13913" s="9"/>
      <c r="F13913" s="10"/>
      <c r="G13913" s="4"/>
      <c r="H13913" s="24"/>
      <c r="I13913" s="184"/>
      <c r="J13913" s="182"/>
      <c r="K13913" s="21"/>
      <c r="L13913" s="24"/>
      <c r="M13913" s="185"/>
      <c r="N13913" s="24"/>
      <c r="O13913" s="14"/>
      <c r="P13913" s="14"/>
      <c r="Q13913" s="39"/>
      <c r="R13913" s="545"/>
      <c r="S13913" s="545"/>
      <c r="T13913" s="25"/>
      <c r="U13913" s="25"/>
    </row>
    <row r="13914" spans="2:21">
      <c r="B13914" s="9"/>
      <c r="C13914" s="9"/>
      <c r="D13914" s="9"/>
      <c r="E13914" s="9"/>
      <c r="F13914" s="10"/>
      <c r="G13914" s="4"/>
      <c r="H13914" s="24"/>
      <c r="I13914" s="184"/>
      <c r="J13914" s="182"/>
      <c r="K13914" s="21"/>
      <c r="L13914" s="24"/>
      <c r="M13914" s="185"/>
      <c r="N13914" s="24"/>
      <c r="O13914" s="14"/>
      <c r="P13914" s="14"/>
      <c r="Q13914" s="39"/>
      <c r="R13914" s="545"/>
      <c r="S13914" s="545"/>
      <c r="T13914" s="25"/>
      <c r="U13914" s="25"/>
    </row>
    <row r="13915" spans="2:21">
      <c r="B13915" s="9"/>
      <c r="C13915" s="9"/>
      <c r="D13915" s="9"/>
      <c r="E13915" s="9"/>
      <c r="F13915" s="10"/>
      <c r="G13915" s="4"/>
      <c r="H13915" s="24"/>
      <c r="I13915" s="184"/>
      <c r="J13915" s="182"/>
      <c r="K13915" s="21"/>
      <c r="L13915" s="24"/>
      <c r="M13915" s="185"/>
      <c r="N13915" s="24"/>
      <c r="O13915" s="14"/>
      <c r="P13915" s="14"/>
      <c r="Q13915" s="39"/>
      <c r="R13915" s="545"/>
      <c r="S13915" s="545"/>
      <c r="T13915" s="25"/>
      <c r="U13915" s="25"/>
    </row>
    <row r="13916" spans="2:21">
      <c r="B13916" s="9"/>
      <c r="C13916" s="9"/>
      <c r="D13916" s="9"/>
      <c r="E13916" s="9"/>
      <c r="F13916" s="10"/>
      <c r="G13916" s="4"/>
      <c r="H13916" s="24"/>
      <c r="I13916" s="184"/>
      <c r="J13916" s="182"/>
      <c r="K13916" s="21"/>
      <c r="L13916" s="24"/>
      <c r="M13916" s="185"/>
      <c r="N13916" s="24"/>
      <c r="O13916" s="14"/>
      <c r="P13916" s="14"/>
      <c r="Q13916" s="39"/>
      <c r="R13916" s="545"/>
      <c r="S13916" s="545"/>
      <c r="T13916" s="25"/>
      <c r="U13916" s="25"/>
    </row>
    <row r="13917" spans="2:21">
      <c r="B13917" s="9"/>
      <c r="C13917" s="9"/>
      <c r="D13917" s="9"/>
      <c r="E13917" s="9"/>
      <c r="F13917" s="10"/>
      <c r="G13917" s="4"/>
      <c r="H13917" s="24"/>
      <c r="I13917" s="184"/>
      <c r="J13917" s="182"/>
      <c r="K13917" s="21"/>
      <c r="L13917" s="24"/>
      <c r="M13917" s="185"/>
      <c r="N13917" s="24"/>
      <c r="O13917" s="14"/>
      <c r="P13917" s="14"/>
      <c r="Q13917" s="39"/>
      <c r="R13917" s="545"/>
      <c r="S13917" s="545"/>
      <c r="T13917" s="25"/>
      <c r="U13917" s="25"/>
    </row>
    <row r="13918" spans="2:21">
      <c r="B13918" s="9"/>
      <c r="C13918" s="9"/>
      <c r="D13918" s="9"/>
      <c r="E13918" s="9"/>
      <c r="F13918" s="10"/>
      <c r="G13918" s="4"/>
      <c r="H13918" s="24"/>
      <c r="I13918" s="184"/>
      <c r="J13918" s="182"/>
      <c r="K13918" s="21"/>
      <c r="L13918" s="24"/>
      <c r="M13918" s="185"/>
      <c r="N13918" s="24"/>
      <c r="O13918" s="14"/>
      <c r="P13918" s="14"/>
      <c r="Q13918" s="39"/>
      <c r="R13918" s="545"/>
      <c r="S13918" s="545"/>
      <c r="T13918" s="25"/>
      <c r="U13918" s="25"/>
    </row>
    <row r="13919" spans="2:21">
      <c r="B13919" s="9"/>
      <c r="C13919" s="9"/>
      <c r="D13919" s="9"/>
      <c r="E13919" s="9"/>
      <c r="F13919" s="10"/>
      <c r="G13919" s="4"/>
      <c r="H13919" s="24"/>
      <c r="I13919" s="184"/>
      <c r="J13919" s="182"/>
      <c r="K13919" s="21"/>
      <c r="L13919" s="24"/>
      <c r="M13919" s="185"/>
      <c r="N13919" s="24"/>
      <c r="O13919" s="14"/>
      <c r="P13919" s="14"/>
      <c r="Q13919" s="39"/>
      <c r="R13919" s="545"/>
      <c r="S13919" s="545"/>
      <c r="T13919" s="25"/>
      <c r="U13919" s="25"/>
    </row>
    <row r="13920" spans="2:21">
      <c r="B13920" s="9"/>
      <c r="C13920" s="9"/>
      <c r="D13920" s="9"/>
      <c r="E13920" s="9"/>
      <c r="F13920" s="10"/>
      <c r="G13920" s="4"/>
      <c r="H13920" s="24"/>
      <c r="I13920" s="184"/>
      <c r="J13920" s="182"/>
      <c r="K13920" s="21"/>
      <c r="L13920" s="24"/>
      <c r="M13920" s="185"/>
      <c r="N13920" s="24"/>
      <c r="O13920" s="14"/>
      <c r="P13920" s="14"/>
      <c r="Q13920" s="39"/>
      <c r="R13920" s="545"/>
      <c r="S13920" s="545"/>
      <c r="T13920" s="25"/>
      <c r="U13920" s="25"/>
    </row>
    <row r="13921" spans="2:21">
      <c r="B13921" s="9"/>
      <c r="C13921" s="9"/>
      <c r="D13921" s="9"/>
      <c r="E13921" s="9"/>
      <c r="F13921" s="10"/>
      <c r="G13921" s="4"/>
      <c r="H13921" s="24"/>
      <c r="I13921" s="184"/>
      <c r="J13921" s="182"/>
      <c r="K13921" s="21"/>
      <c r="L13921" s="24"/>
      <c r="M13921" s="185"/>
      <c r="N13921" s="24"/>
      <c r="O13921" s="14"/>
      <c r="P13921" s="14"/>
      <c r="Q13921" s="39"/>
      <c r="R13921" s="545"/>
      <c r="S13921" s="545"/>
      <c r="T13921" s="25"/>
      <c r="U13921" s="25"/>
    </row>
    <row r="13922" spans="2:21">
      <c r="B13922" s="9"/>
      <c r="C13922" s="9"/>
      <c r="D13922" s="9"/>
      <c r="E13922" s="9"/>
      <c r="F13922" s="10"/>
      <c r="G13922" s="4"/>
      <c r="H13922" s="24"/>
      <c r="I13922" s="184"/>
      <c r="J13922" s="182"/>
      <c r="K13922" s="21"/>
      <c r="L13922" s="24"/>
      <c r="M13922" s="185"/>
      <c r="N13922" s="24"/>
      <c r="O13922" s="14"/>
      <c r="P13922" s="14"/>
      <c r="Q13922" s="39"/>
      <c r="R13922" s="545"/>
      <c r="S13922" s="545"/>
      <c r="T13922" s="25"/>
      <c r="U13922" s="25"/>
    </row>
    <row r="13923" spans="2:21">
      <c r="B13923" s="9"/>
      <c r="C13923" s="9"/>
      <c r="D13923" s="9"/>
      <c r="E13923" s="9"/>
      <c r="F13923" s="10"/>
      <c r="G13923" s="4"/>
      <c r="H13923" s="24"/>
      <c r="I13923" s="184"/>
      <c r="J13923" s="182"/>
      <c r="K13923" s="21"/>
      <c r="L13923" s="24"/>
      <c r="M13923" s="185"/>
      <c r="N13923" s="24"/>
      <c r="O13923" s="14"/>
      <c r="P13923" s="14"/>
      <c r="Q13923" s="39"/>
      <c r="R13923" s="545"/>
      <c r="S13923" s="545"/>
      <c r="T13923" s="25"/>
      <c r="U13923" s="25"/>
    </row>
    <row r="13924" spans="2:21">
      <c r="B13924" s="9"/>
      <c r="C13924" s="9"/>
      <c r="D13924" s="9"/>
      <c r="E13924" s="9"/>
      <c r="F13924" s="10"/>
      <c r="G13924" s="4"/>
      <c r="H13924" s="24"/>
      <c r="I13924" s="184"/>
      <c r="J13924" s="182"/>
      <c r="K13924" s="21"/>
      <c r="L13924" s="24"/>
      <c r="M13924" s="185"/>
      <c r="N13924" s="24"/>
      <c r="O13924" s="14"/>
      <c r="P13924" s="14"/>
      <c r="Q13924" s="39"/>
      <c r="R13924" s="545"/>
      <c r="S13924" s="545"/>
      <c r="T13924" s="25"/>
      <c r="U13924" s="25"/>
    </row>
    <row r="13925" spans="2:21">
      <c r="B13925" s="9"/>
      <c r="C13925" s="9"/>
      <c r="D13925" s="9"/>
      <c r="E13925" s="9"/>
      <c r="F13925" s="10"/>
      <c r="G13925" s="4"/>
      <c r="H13925" s="24"/>
      <c r="I13925" s="184"/>
      <c r="J13925" s="182"/>
      <c r="K13925" s="21"/>
      <c r="L13925" s="24"/>
      <c r="M13925" s="185"/>
      <c r="N13925" s="24"/>
      <c r="O13925" s="14"/>
      <c r="P13925" s="14"/>
      <c r="Q13925" s="39"/>
      <c r="R13925" s="545"/>
      <c r="S13925" s="545"/>
      <c r="T13925" s="25"/>
      <c r="U13925" s="25"/>
    </row>
    <row r="13926" spans="2:21">
      <c r="B13926" s="9"/>
      <c r="C13926" s="9"/>
      <c r="D13926" s="9"/>
      <c r="E13926" s="9"/>
      <c r="F13926" s="10"/>
      <c r="G13926" s="4"/>
      <c r="H13926" s="24"/>
      <c r="I13926" s="184"/>
      <c r="J13926" s="182"/>
      <c r="K13926" s="21"/>
      <c r="L13926" s="24"/>
      <c r="M13926" s="185"/>
      <c r="N13926" s="24"/>
      <c r="O13926" s="14"/>
      <c r="P13926" s="14"/>
      <c r="Q13926" s="39"/>
      <c r="R13926" s="545"/>
      <c r="S13926" s="545"/>
      <c r="T13926" s="25"/>
      <c r="U13926" s="25"/>
    </row>
    <row r="13927" spans="2:21">
      <c r="B13927" s="9"/>
      <c r="C13927" s="9"/>
      <c r="D13927" s="9"/>
      <c r="E13927" s="9"/>
      <c r="F13927" s="10"/>
      <c r="G13927" s="4"/>
      <c r="H13927" s="24"/>
      <c r="I13927" s="184"/>
      <c r="J13927" s="182"/>
      <c r="K13927" s="21"/>
      <c r="L13927" s="24"/>
      <c r="M13927" s="185"/>
      <c r="N13927" s="24"/>
      <c r="O13927" s="14"/>
      <c r="P13927" s="14"/>
      <c r="Q13927" s="39"/>
      <c r="R13927" s="545"/>
      <c r="S13927" s="545"/>
      <c r="T13927" s="25"/>
      <c r="U13927" s="25"/>
    </row>
    <row r="13928" spans="2:21">
      <c r="B13928" s="9"/>
      <c r="C13928" s="9"/>
      <c r="D13928" s="9"/>
      <c r="E13928" s="9"/>
      <c r="F13928" s="10"/>
      <c r="G13928" s="4"/>
      <c r="H13928" s="24"/>
      <c r="I13928" s="184"/>
      <c r="J13928" s="182"/>
      <c r="K13928" s="21"/>
      <c r="L13928" s="24"/>
      <c r="M13928" s="185"/>
      <c r="N13928" s="24"/>
      <c r="O13928" s="14"/>
      <c r="P13928" s="14"/>
      <c r="Q13928" s="39"/>
      <c r="R13928" s="545"/>
      <c r="S13928" s="545"/>
      <c r="T13928" s="25"/>
      <c r="U13928" s="25"/>
    </row>
    <row r="13929" spans="2:21">
      <c r="B13929" s="9"/>
      <c r="C13929" s="9"/>
      <c r="D13929" s="9"/>
      <c r="E13929" s="9"/>
      <c r="F13929" s="10"/>
      <c r="G13929" s="4"/>
      <c r="H13929" s="24"/>
      <c r="I13929" s="184"/>
      <c r="J13929" s="182"/>
      <c r="K13929" s="21"/>
      <c r="L13929" s="24"/>
      <c r="M13929" s="185"/>
      <c r="N13929" s="24"/>
      <c r="O13929" s="14"/>
      <c r="P13929" s="14"/>
      <c r="Q13929" s="39"/>
      <c r="R13929" s="545"/>
      <c r="S13929" s="545"/>
      <c r="T13929" s="25"/>
      <c r="U13929" s="25"/>
    </row>
    <row r="13930" spans="2:21">
      <c r="B13930" s="9"/>
      <c r="C13930" s="9"/>
      <c r="D13930" s="9"/>
      <c r="E13930" s="9"/>
      <c r="F13930" s="10"/>
      <c r="G13930" s="4"/>
      <c r="H13930" s="24"/>
      <c r="I13930" s="184"/>
      <c r="J13930" s="182"/>
      <c r="K13930" s="21"/>
      <c r="L13930" s="24"/>
      <c r="M13930" s="185"/>
      <c r="N13930" s="24"/>
      <c r="O13930" s="14"/>
      <c r="P13930" s="14"/>
      <c r="Q13930" s="39"/>
      <c r="R13930" s="545"/>
      <c r="S13930" s="545"/>
      <c r="T13930" s="25"/>
      <c r="U13930" s="25"/>
    </row>
    <row r="13931" spans="2:21">
      <c r="B13931" s="9"/>
      <c r="C13931" s="9"/>
      <c r="D13931" s="9"/>
      <c r="E13931" s="9"/>
      <c r="F13931" s="10"/>
      <c r="G13931" s="4"/>
      <c r="H13931" s="24"/>
      <c r="I13931" s="184"/>
      <c r="J13931" s="182"/>
      <c r="K13931" s="21"/>
      <c r="L13931" s="24"/>
      <c r="M13931" s="185"/>
      <c r="N13931" s="24"/>
      <c r="O13931" s="14"/>
      <c r="P13931" s="14"/>
      <c r="Q13931" s="39"/>
      <c r="R13931" s="545"/>
      <c r="S13931" s="545"/>
      <c r="T13931" s="25"/>
      <c r="U13931" s="25"/>
    </row>
    <row r="13932" spans="2:21">
      <c r="B13932" s="9"/>
      <c r="C13932" s="9"/>
      <c r="D13932" s="9"/>
      <c r="E13932" s="9"/>
      <c r="F13932" s="10"/>
      <c r="G13932" s="4"/>
      <c r="H13932" s="24"/>
      <c r="I13932" s="184"/>
      <c r="J13932" s="182"/>
      <c r="K13932" s="21"/>
      <c r="L13932" s="24"/>
      <c r="M13932" s="185"/>
      <c r="N13932" s="24"/>
      <c r="O13932" s="14"/>
      <c r="P13932" s="14"/>
      <c r="Q13932" s="39"/>
      <c r="R13932" s="545"/>
      <c r="S13932" s="545"/>
      <c r="T13932" s="25"/>
      <c r="U13932" s="25"/>
    </row>
    <row r="13933" spans="2:21">
      <c r="B13933" s="9"/>
      <c r="C13933" s="9"/>
      <c r="D13933" s="9"/>
      <c r="E13933" s="9"/>
      <c r="F13933" s="10"/>
      <c r="G13933" s="4"/>
      <c r="H13933" s="24"/>
      <c r="I13933" s="184"/>
      <c r="J13933" s="182"/>
      <c r="K13933" s="21"/>
      <c r="L13933" s="24"/>
      <c r="M13933" s="185"/>
      <c r="N13933" s="24"/>
      <c r="O13933" s="14"/>
      <c r="P13933" s="14"/>
      <c r="Q13933" s="39"/>
      <c r="R13933" s="545"/>
      <c r="S13933" s="545"/>
      <c r="T13933" s="25"/>
      <c r="U13933" s="25"/>
    </row>
    <row r="13934" spans="2:21">
      <c r="B13934" s="9"/>
      <c r="C13934" s="9"/>
      <c r="D13934" s="9"/>
      <c r="E13934" s="9"/>
      <c r="F13934" s="10"/>
      <c r="G13934" s="4"/>
      <c r="H13934" s="24"/>
      <c r="I13934" s="184"/>
      <c r="J13934" s="182"/>
      <c r="K13934" s="21"/>
      <c r="L13934" s="24"/>
      <c r="M13934" s="185"/>
      <c r="N13934" s="24"/>
      <c r="O13934" s="14"/>
      <c r="P13934" s="14"/>
      <c r="Q13934" s="39"/>
      <c r="R13934" s="545"/>
      <c r="S13934" s="545"/>
      <c r="T13934" s="25"/>
      <c r="U13934" s="25"/>
    </row>
    <row r="13935" spans="2:21">
      <c r="B13935" s="9"/>
      <c r="C13935" s="9"/>
      <c r="D13935" s="9"/>
      <c r="E13935" s="9"/>
      <c r="F13935" s="10"/>
      <c r="G13935" s="4"/>
      <c r="H13935" s="24"/>
      <c r="I13935" s="184"/>
      <c r="J13935" s="182"/>
      <c r="K13935" s="21"/>
      <c r="L13935" s="24"/>
      <c r="M13935" s="185"/>
      <c r="N13935" s="24"/>
      <c r="O13935" s="14"/>
      <c r="P13935" s="14"/>
      <c r="Q13935" s="39"/>
      <c r="R13935" s="545"/>
      <c r="S13935" s="545"/>
      <c r="T13935" s="25"/>
      <c r="U13935" s="25"/>
    </row>
    <row r="13936" spans="2:21">
      <c r="B13936" s="9"/>
      <c r="C13936" s="9"/>
      <c r="D13936" s="9"/>
      <c r="E13936" s="9"/>
      <c r="F13936" s="10"/>
      <c r="G13936" s="4"/>
      <c r="H13936" s="24"/>
      <c r="I13936" s="184"/>
      <c r="J13936" s="182"/>
      <c r="K13936" s="21"/>
      <c r="L13936" s="24"/>
      <c r="M13936" s="185"/>
      <c r="N13936" s="24"/>
      <c r="O13936" s="14"/>
      <c r="P13936" s="14"/>
      <c r="Q13936" s="39"/>
      <c r="R13936" s="545"/>
      <c r="S13936" s="545"/>
      <c r="T13936" s="25"/>
      <c r="U13936" s="25"/>
    </row>
    <row r="13937" spans="2:21">
      <c r="B13937" s="9"/>
      <c r="C13937" s="9"/>
      <c r="D13937" s="9"/>
      <c r="E13937" s="9"/>
      <c r="F13937" s="10"/>
      <c r="G13937" s="4"/>
      <c r="H13937" s="24"/>
      <c r="I13937" s="184"/>
      <c r="J13937" s="182"/>
      <c r="K13937" s="21"/>
      <c r="L13937" s="24"/>
      <c r="M13937" s="185"/>
      <c r="N13937" s="24"/>
      <c r="O13937" s="14"/>
      <c r="P13937" s="14"/>
      <c r="Q13937" s="39"/>
      <c r="R13937" s="545"/>
      <c r="S13937" s="545"/>
      <c r="T13937" s="25"/>
      <c r="U13937" s="25"/>
    </row>
    <row r="13938" spans="2:21">
      <c r="B13938" s="9"/>
      <c r="C13938" s="9"/>
      <c r="D13938" s="9"/>
      <c r="E13938" s="9"/>
      <c r="F13938" s="10"/>
      <c r="G13938" s="4"/>
      <c r="H13938" s="24"/>
      <c r="I13938" s="184"/>
      <c r="J13938" s="182"/>
      <c r="K13938" s="21"/>
      <c r="L13938" s="24"/>
      <c r="M13938" s="185"/>
      <c r="N13938" s="24"/>
      <c r="O13938" s="14"/>
      <c r="P13938" s="14"/>
      <c r="Q13938" s="39"/>
      <c r="R13938" s="545"/>
      <c r="S13938" s="545"/>
      <c r="T13938" s="25"/>
      <c r="U13938" s="25"/>
    </row>
    <row r="13939" spans="2:21">
      <c r="B13939" s="9"/>
      <c r="C13939" s="9"/>
      <c r="D13939" s="9"/>
      <c r="E13939" s="9"/>
      <c r="F13939" s="10"/>
      <c r="G13939" s="4"/>
      <c r="H13939" s="24"/>
      <c r="I13939" s="184"/>
      <c r="J13939" s="182"/>
      <c r="K13939" s="21"/>
      <c r="L13939" s="24"/>
      <c r="M13939" s="185"/>
      <c r="N13939" s="24"/>
      <c r="O13939" s="14"/>
      <c r="P13939" s="14"/>
      <c r="Q13939" s="39"/>
      <c r="R13939" s="545"/>
      <c r="S13939" s="545"/>
      <c r="T13939" s="25"/>
      <c r="U13939" s="25"/>
    </row>
    <row r="13940" spans="2:21">
      <c r="B13940" s="9"/>
      <c r="C13940" s="9"/>
      <c r="D13940" s="9"/>
      <c r="E13940" s="9"/>
      <c r="F13940" s="10"/>
      <c r="G13940" s="4"/>
      <c r="H13940" s="24"/>
      <c r="I13940" s="184"/>
      <c r="J13940" s="182"/>
      <c r="K13940" s="21"/>
      <c r="L13940" s="24"/>
      <c r="M13940" s="185"/>
      <c r="N13940" s="24"/>
      <c r="O13940" s="14"/>
      <c r="P13940" s="14"/>
      <c r="Q13940" s="39"/>
      <c r="R13940" s="545"/>
      <c r="S13940" s="545"/>
      <c r="T13940" s="25"/>
      <c r="U13940" s="25"/>
    </row>
    <row r="13941" spans="2:21">
      <c r="B13941" s="9"/>
      <c r="C13941" s="9"/>
      <c r="D13941" s="9"/>
      <c r="E13941" s="9"/>
      <c r="F13941" s="10"/>
      <c r="G13941" s="4"/>
      <c r="H13941" s="24"/>
      <c r="I13941" s="184"/>
      <c r="J13941" s="182"/>
      <c r="K13941" s="21"/>
      <c r="L13941" s="24"/>
      <c r="M13941" s="185"/>
      <c r="N13941" s="24"/>
      <c r="O13941" s="14"/>
      <c r="P13941" s="14"/>
      <c r="Q13941" s="39"/>
      <c r="R13941" s="545"/>
      <c r="S13941" s="545"/>
      <c r="T13941" s="25"/>
      <c r="U13941" s="25"/>
    </row>
    <row r="13942" spans="2:21">
      <c r="B13942" s="9"/>
      <c r="C13942" s="9"/>
      <c r="D13942" s="9"/>
      <c r="E13942" s="9"/>
      <c r="F13942" s="10"/>
      <c r="G13942" s="4"/>
      <c r="H13942" s="24"/>
      <c r="I13942" s="184"/>
      <c r="J13942" s="182"/>
      <c r="K13942" s="21"/>
      <c r="L13942" s="24"/>
      <c r="M13942" s="185"/>
      <c r="N13942" s="24"/>
      <c r="O13942" s="14"/>
      <c r="P13942" s="14"/>
      <c r="Q13942" s="39"/>
      <c r="R13942" s="545"/>
      <c r="S13942" s="545"/>
      <c r="T13942" s="25"/>
      <c r="U13942" s="25"/>
    </row>
    <row r="13943" spans="2:21">
      <c r="B13943" s="9"/>
      <c r="C13943" s="9"/>
      <c r="D13943" s="9"/>
      <c r="E13943" s="9"/>
      <c r="F13943" s="10"/>
      <c r="G13943" s="4"/>
      <c r="H13943" s="24"/>
      <c r="I13943" s="184"/>
      <c r="J13943" s="182"/>
      <c r="K13943" s="21"/>
      <c r="L13943" s="24"/>
      <c r="M13943" s="185"/>
      <c r="N13943" s="24"/>
      <c r="O13943" s="14"/>
      <c r="P13943" s="14"/>
      <c r="Q13943" s="39"/>
      <c r="R13943" s="545"/>
      <c r="S13943" s="545"/>
      <c r="T13943" s="25"/>
      <c r="U13943" s="25"/>
    </row>
    <row r="13944" spans="2:21">
      <c r="B13944" s="9"/>
      <c r="C13944" s="9"/>
      <c r="D13944" s="9"/>
      <c r="E13944" s="9"/>
      <c r="F13944" s="10"/>
      <c r="G13944" s="4"/>
      <c r="H13944" s="24"/>
      <c r="I13944" s="184"/>
      <c r="J13944" s="182"/>
      <c r="K13944" s="21"/>
      <c r="L13944" s="24"/>
      <c r="M13944" s="185"/>
      <c r="N13944" s="24"/>
      <c r="O13944" s="14"/>
      <c r="P13944" s="14"/>
      <c r="Q13944" s="39"/>
      <c r="R13944" s="545"/>
      <c r="S13944" s="545"/>
      <c r="T13944" s="25"/>
      <c r="U13944" s="25"/>
    </row>
    <row r="13945" spans="2:21">
      <c r="B13945" s="9"/>
      <c r="C13945" s="9"/>
      <c r="D13945" s="9"/>
      <c r="E13945" s="9"/>
      <c r="F13945" s="10"/>
      <c r="G13945" s="4"/>
      <c r="H13945" s="24"/>
      <c r="I13945" s="184"/>
      <c r="J13945" s="182"/>
      <c r="K13945" s="21"/>
      <c r="L13945" s="24"/>
      <c r="M13945" s="185"/>
      <c r="N13945" s="24"/>
      <c r="O13945" s="14"/>
      <c r="P13945" s="14"/>
      <c r="Q13945" s="39"/>
      <c r="R13945" s="545"/>
      <c r="S13945" s="545"/>
      <c r="T13945" s="25"/>
      <c r="U13945" s="25"/>
    </row>
    <row r="13946" spans="2:21">
      <c r="B13946" s="9"/>
      <c r="C13946" s="9"/>
      <c r="D13946" s="9"/>
      <c r="E13946" s="9"/>
      <c r="F13946" s="10"/>
      <c r="G13946" s="4"/>
      <c r="H13946" s="24"/>
      <c r="I13946" s="184"/>
      <c r="J13946" s="182"/>
      <c r="K13946" s="21"/>
      <c r="L13946" s="24"/>
      <c r="M13946" s="185"/>
      <c r="N13946" s="24"/>
      <c r="O13946" s="14"/>
      <c r="P13946" s="14"/>
      <c r="Q13946" s="39"/>
      <c r="R13946" s="545"/>
      <c r="S13946" s="545"/>
      <c r="T13946" s="25"/>
      <c r="U13946" s="25"/>
    </row>
    <row r="13947" spans="2:21">
      <c r="B13947" s="9"/>
      <c r="C13947" s="9"/>
      <c r="D13947" s="9"/>
      <c r="E13947" s="9"/>
      <c r="F13947" s="10"/>
      <c r="G13947" s="4"/>
      <c r="H13947" s="24"/>
      <c r="I13947" s="184"/>
      <c r="J13947" s="182"/>
      <c r="K13947" s="21"/>
      <c r="L13947" s="24"/>
      <c r="M13947" s="185"/>
      <c r="N13947" s="24"/>
      <c r="O13947" s="14"/>
      <c r="P13947" s="14"/>
      <c r="Q13947" s="39"/>
      <c r="R13947" s="545"/>
      <c r="S13947" s="545"/>
      <c r="T13947" s="25"/>
      <c r="U13947" s="25"/>
    </row>
    <row r="13948" spans="2:21">
      <c r="B13948" s="9"/>
      <c r="C13948" s="9"/>
      <c r="D13948" s="9"/>
      <c r="E13948" s="9"/>
      <c r="F13948" s="10"/>
      <c r="G13948" s="4"/>
      <c r="H13948" s="24"/>
      <c r="I13948" s="184"/>
      <c r="J13948" s="182"/>
      <c r="K13948" s="21"/>
      <c r="L13948" s="24"/>
      <c r="M13948" s="185"/>
      <c r="N13948" s="24"/>
      <c r="O13948" s="14"/>
      <c r="P13948" s="14"/>
      <c r="Q13948" s="39"/>
      <c r="R13948" s="545"/>
      <c r="S13948" s="545"/>
      <c r="T13948" s="25"/>
      <c r="U13948" s="25"/>
    </row>
    <row r="13949" spans="2:21">
      <c r="B13949" s="9"/>
      <c r="C13949" s="9"/>
      <c r="D13949" s="9"/>
      <c r="E13949" s="9"/>
      <c r="F13949" s="10"/>
      <c r="G13949" s="4"/>
      <c r="H13949" s="24"/>
      <c r="I13949" s="184"/>
      <c r="J13949" s="182"/>
      <c r="K13949" s="21"/>
      <c r="L13949" s="24"/>
      <c r="M13949" s="185"/>
      <c r="N13949" s="24"/>
      <c r="O13949" s="14"/>
      <c r="P13949" s="14"/>
      <c r="Q13949" s="39"/>
      <c r="R13949" s="545"/>
      <c r="S13949" s="545"/>
      <c r="T13949" s="25"/>
      <c r="U13949" s="25"/>
    </row>
    <row r="13950" spans="2:21">
      <c r="B13950" s="9"/>
      <c r="C13950" s="9"/>
      <c r="D13950" s="9"/>
      <c r="E13950" s="9"/>
      <c r="F13950" s="10"/>
      <c r="G13950" s="4"/>
      <c r="H13950" s="24"/>
      <c r="I13950" s="184"/>
      <c r="J13950" s="182"/>
      <c r="K13950" s="21"/>
      <c r="L13950" s="24"/>
      <c r="M13950" s="185"/>
      <c r="N13950" s="24"/>
      <c r="O13950" s="14"/>
      <c r="P13950" s="14"/>
      <c r="Q13950" s="39"/>
      <c r="R13950" s="545"/>
      <c r="S13950" s="545"/>
      <c r="T13950" s="25"/>
      <c r="U13950" s="25"/>
    </row>
    <row r="13951" spans="2:21">
      <c r="B13951" s="9"/>
      <c r="C13951" s="9"/>
      <c r="D13951" s="9"/>
      <c r="E13951" s="9"/>
      <c r="F13951" s="10"/>
      <c r="G13951" s="4"/>
      <c r="H13951" s="24"/>
      <c r="I13951" s="184"/>
      <c r="J13951" s="182"/>
      <c r="K13951" s="21"/>
      <c r="L13951" s="24"/>
      <c r="M13951" s="185"/>
      <c r="N13951" s="24"/>
      <c r="O13951" s="14"/>
      <c r="P13951" s="14"/>
      <c r="Q13951" s="39"/>
      <c r="R13951" s="545"/>
      <c r="S13951" s="545"/>
      <c r="T13951" s="25"/>
      <c r="U13951" s="25"/>
    </row>
    <row r="13952" spans="2:21">
      <c r="B13952" s="9"/>
      <c r="C13952" s="9"/>
      <c r="D13952" s="9"/>
      <c r="E13952" s="9"/>
      <c r="F13952" s="10"/>
      <c r="G13952" s="4"/>
      <c r="H13952" s="24"/>
      <c r="I13952" s="184"/>
      <c r="J13952" s="182"/>
      <c r="K13952" s="21"/>
      <c r="L13952" s="24"/>
      <c r="M13952" s="185"/>
      <c r="N13952" s="24"/>
      <c r="O13952" s="14"/>
      <c r="P13952" s="14"/>
      <c r="Q13952" s="39"/>
      <c r="R13952" s="545"/>
      <c r="S13952" s="545"/>
      <c r="T13952" s="25"/>
      <c r="U13952" s="25"/>
    </row>
    <row r="13953" spans="2:21">
      <c r="B13953" s="9"/>
      <c r="C13953" s="9"/>
      <c r="D13953" s="9"/>
      <c r="E13953" s="9"/>
      <c r="F13953" s="10"/>
      <c r="G13953" s="4"/>
      <c r="H13953" s="24"/>
      <c r="I13953" s="184"/>
      <c r="J13953" s="182"/>
      <c r="K13953" s="21"/>
      <c r="L13953" s="24"/>
      <c r="M13953" s="185"/>
      <c r="N13953" s="24"/>
      <c r="O13953" s="14"/>
      <c r="P13953" s="14"/>
      <c r="Q13953" s="39"/>
      <c r="R13953" s="545"/>
      <c r="S13953" s="545"/>
      <c r="T13953" s="25"/>
      <c r="U13953" s="25"/>
    </row>
    <row r="13954" spans="2:21">
      <c r="B13954" s="9"/>
      <c r="C13954" s="9"/>
      <c r="D13954" s="9"/>
      <c r="E13954" s="9"/>
      <c r="F13954" s="10"/>
      <c r="G13954" s="4"/>
      <c r="H13954" s="24"/>
      <c r="I13954" s="184"/>
      <c r="J13954" s="182"/>
      <c r="K13954" s="21"/>
      <c r="L13954" s="24"/>
      <c r="M13954" s="185"/>
      <c r="N13954" s="24"/>
      <c r="O13954" s="14"/>
      <c r="P13954" s="14"/>
      <c r="Q13954" s="39"/>
      <c r="R13954" s="545"/>
      <c r="S13954" s="545"/>
      <c r="T13954" s="25"/>
      <c r="U13954" s="25"/>
    </row>
    <row r="13955" spans="2:21">
      <c r="B13955" s="9"/>
      <c r="C13955" s="9"/>
      <c r="D13955" s="9"/>
      <c r="E13955" s="9"/>
      <c r="F13955" s="10"/>
      <c r="G13955" s="4"/>
      <c r="H13955" s="24"/>
      <c r="I13955" s="184"/>
      <c r="J13955" s="182"/>
      <c r="K13955" s="21"/>
      <c r="L13955" s="24"/>
      <c r="M13955" s="185"/>
      <c r="N13955" s="24"/>
      <c r="O13955" s="14"/>
      <c r="P13955" s="14"/>
      <c r="Q13955" s="39"/>
      <c r="R13955" s="545"/>
      <c r="S13955" s="545"/>
      <c r="T13955" s="25"/>
      <c r="U13955" s="25"/>
    </row>
    <row r="13956" spans="2:21">
      <c r="B13956" s="9"/>
      <c r="C13956" s="9"/>
      <c r="D13956" s="9"/>
      <c r="E13956" s="9"/>
      <c r="F13956" s="10"/>
      <c r="G13956" s="4"/>
      <c r="H13956" s="24"/>
      <c r="I13956" s="184"/>
      <c r="J13956" s="182"/>
      <c r="K13956" s="21"/>
      <c r="L13956" s="24"/>
      <c r="M13956" s="185"/>
      <c r="N13956" s="24"/>
      <c r="O13956" s="14"/>
      <c r="P13956" s="14"/>
      <c r="Q13956" s="39"/>
      <c r="R13956" s="545"/>
      <c r="S13956" s="545"/>
      <c r="T13956" s="25"/>
      <c r="U13956" s="25"/>
    </row>
    <row r="13957" spans="2:21">
      <c r="B13957" s="9"/>
      <c r="C13957" s="9"/>
      <c r="D13957" s="9"/>
      <c r="E13957" s="9"/>
      <c r="F13957" s="10"/>
      <c r="G13957" s="4"/>
      <c r="H13957" s="24"/>
      <c r="I13957" s="184"/>
      <c r="J13957" s="182"/>
      <c r="K13957" s="21"/>
      <c r="L13957" s="24"/>
      <c r="M13957" s="185"/>
      <c r="N13957" s="24"/>
      <c r="O13957" s="14"/>
      <c r="P13957" s="14"/>
      <c r="Q13957" s="39"/>
      <c r="R13957" s="545"/>
      <c r="S13957" s="545"/>
      <c r="T13957" s="25"/>
      <c r="U13957" s="25"/>
    </row>
    <row r="13958" spans="2:21">
      <c r="B13958" s="9"/>
      <c r="C13958" s="9"/>
      <c r="D13958" s="9"/>
      <c r="E13958" s="9"/>
      <c r="F13958" s="10"/>
      <c r="G13958" s="4"/>
      <c r="H13958" s="24"/>
      <c r="I13958" s="184"/>
      <c r="J13958" s="182"/>
      <c r="K13958" s="21"/>
      <c r="L13958" s="24"/>
      <c r="M13958" s="185"/>
      <c r="N13958" s="24"/>
      <c r="O13958" s="14"/>
      <c r="P13958" s="14"/>
      <c r="Q13958" s="39"/>
      <c r="R13958" s="545"/>
      <c r="S13958" s="545"/>
      <c r="T13958" s="25"/>
      <c r="U13958" s="25"/>
    </row>
    <row r="13959" spans="2:21">
      <c r="B13959" s="9"/>
      <c r="C13959" s="9"/>
      <c r="D13959" s="9"/>
      <c r="E13959" s="9"/>
      <c r="F13959" s="10"/>
      <c r="G13959" s="4"/>
      <c r="H13959" s="24"/>
      <c r="I13959" s="184"/>
      <c r="J13959" s="182"/>
      <c r="K13959" s="21"/>
      <c r="L13959" s="24"/>
      <c r="M13959" s="185"/>
      <c r="N13959" s="24"/>
      <c r="O13959" s="14"/>
      <c r="P13959" s="14"/>
      <c r="Q13959" s="39"/>
      <c r="R13959" s="545"/>
      <c r="S13959" s="545"/>
      <c r="T13959" s="25"/>
      <c r="U13959" s="25"/>
    </row>
    <row r="13960" spans="2:21">
      <c r="B13960" s="9"/>
      <c r="C13960" s="9"/>
      <c r="D13960" s="9"/>
      <c r="E13960" s="9"/>
      <c r="F13960" s="10"/>
      <c r="G13960" s="4"/>
      <c r="H13960" s="24"/>
      <c r="I13960" s="184"/>
      <c r="J13960" s="182"/>
      <c r="K13960" s="21"/>
      <c r="L13960" s="24"/>
      <c r="M13960" s="185"/>
      <c r="N13960" s="24"/>
      <c r="O13960" s="14"/>
      <c r="P13960" s="14"/>
      <c r="Q13960" s="39"/>
      <c r="R13960" s="545"/>
      <c r="S13960" s="545"/>
      <c r="T13960" s="25"/>
      <c r="U13960" s="25"/>
    </row>
    <row r="13961" spans="2:21">
      <c r="B13961" s="9"/>
      <c r="C13961" s="9"/>
      <c r="D13961" s="9"/>
      <c r="E13961" s="9"/>
      <c r="F13961" s="10"/>
      <c r="G13961" s="4"/>
      <c r="H13961" s="24"/>
      <c r="I13961" s="184"/>
      <c r="J13961" s="182"/>
      <c r="K13961" s="21"/>
      <c r="L13961" s="24"/>
      <c r="M13961" s="185"/>
      <c r="N13961" s="24"/>
      <c r="O13961" s="14"/>
      <c r="P13961" s="14"/>
      <c r="Q13961" s="39"/>
      <c r="R13961" s="545"/>
      <c r="S13961" s="545"/>
      <c r="T13961" s="25"/>
      <c r="U13961" s="25"/>
    </row>
    <row r="13962" spans="2:21">
      <c r="B13962" s="9"/>
      <c r="C13962" s="9"/>
      <c r="D13962" s="9"/>
      <c r="E13962" s="9"/>
      <c r="F13962" s="10"/>
      <c r="G13962" s="4"/>
      <c r="H13962" s="24"/>
      <c r="I13962" s="184"/>
      <c r="J13962" s="182"/>
      <c r="K13962" s="21"/>
      <c r="L13962" s="24"/>
      <c r="M13962" s="185"/>
      <c r="N13962" s="24"/>
      <c r="O13962" s="14"/>
      <c r="P13962" s="14"/>
      <c r="Q13962" s="39"/>
      <c r="R13962" s="545"/>
      <c r="S13962" s="545"/>
      <c r="T13962" s="25"/>
      <c r="U13962" s="25"/>
    </row>
    <row r="13963" spans="2:21">
      <c r="B13963" s="9"/>
      <c r="C13963" s="9"/>
      <c r="D13963" s="9"/>
      <c r="E13963" s="9"/>
      <c r="F13963" s="10"/>
      <c r="G13963" s="4"/>
      <c r="H13963" s="24"/>
      <c r="I13963" s="184"/>
      <c r="J13963" s="182"/>
      <c r="K13963" s="21"/>
      <c r="L13963" s="24"/>
      <c r="M13963" s="185"/>
      <c r="N13963" s="24"/>
      <c r="O13963" s="14"/>
      <c r="P13963" s="14"/>
      <c r="Q13963" s="39"/>
      <c r="R13963" s="545"/>
      <c r="S13963" s="545"/>
      <c r="T13963" s="25"/>
      <c r="U13963" s="25"/>
    </row>
    <row r="13964" spans="2:21">
      <c r="B13964" s="9"/>
      <c r="C13964" s="9"/>
      <c r="D13964" s="9"/>
      <c r="E13964" s="9"/>
      <c r="F13964" s="10"/>
      <c r="G13964" s="4"/>
      <c r="H13964" s="24"/>
      <c r="I13964" s="184"/>
      <c r="J13964" s="182"/>
      <c r="K13964" s="21"/>
      <c r="L13964" s="24"/>
      <c r="M13964" s="185"/>
      <c r="N13964" s="24"/>
      <c r="O13964" s="14"/>
      <c r="P13964" s="14"/>
      <c r="Q13964" s="39"/>
      <c r="R13964" s="545"/>
      <c r="S13964" s="545"/>
      <c r="T13964" s="25"/>
      <c r="U13964" s="25"/>
    </row>
    <row r="13965" spans="2:21">
      <c r="B13965" s="9"/>
      <c r="C13965" s="9"/>
      <c r="D13965" s="9"/>
      <c r="E13965" s="9"/>
      <c r="F13965" s="10"/>
      <c r="G13965" s="4"/>
      <c r="H13965" s="24"/>
      <c r="I13965" s="184"/>
      <c r="J13965" s="182"/>
      <c r="K13965" s="21"/>
      <c r="L13965" s="24"/>
      <c r="M13965" s="185"/>
      <c r="N13965" s="24"/>
      <c r="O13965" s="14"/>
      <c r="P13965" s="14"/>
      <c r="Q13965" s="39"/>
      <c r="R13965" s="545"/>
      <c r="S13965" s="545"/>
      <c r="T13965" s="25"/>
      <c r="U13965" s="25"/>
    </row>
    <row r="13966" spans="2:21">
      <c r="B13966" s="9"/>
      <c r="C13966" s="9"/>
      <c r="D13966" s="9"/>
      <c r="E13966" s="9"/>
      <c r="F13966" s="10"/>
      <c r="G13966" s="4"/>
      <c r="H13966" s="24"/>
      <c r="I13966" s="184"/>
      <c r="J13966" s="182"/>
      <c r="K13966" s="21"/>
      <c r="L13966" s="24"/>
      <c r="M13966" s="185"/>
      <c r="N13966" s="24"/>
      <c r="O13966" s="14"/>
      <c r="P13966" s="14"/>
      <c r="Q13966" s="39"/>
      <c r="R13966" s="545"/>
      <c r="S13966" s="545"/>
      <c r="T13966" s="25"/>
      <c r="U13966" s="25"/>
    </row>
    <row r="13967" spans="2:21">
      <c r="B13967" s="9"/>
      <c r="C13967" s="9"/>
      <c r="D13967" s="9"/>
      <c r="E13967" s="9"/>
      <c r="F13967" s="10"/>
      <c r="G13967" s="4"/>
      <c r="H13967" s="24"/>
      <c r="I13967" s="184"/>
      <c r="J13967" s="182"/>
      <c r="K13967" s="21"/>
      <c r="L13967" s="24"/>
      <c r="M13967" s="185"/>
      <c r="N13967" s="24"/>
      <c r="O13967" s="14"/>
      <c r="P13967" s="14"/>
      <c r="Q13967" s="39"/>
      <c r="R13967" s="545"/>
      <c r="S13967" s="545"/>
      <c r="T13967" s="25"/>
      <c r="U13967" s="25"/>
    </row>
    <row r="13968" spans="2:21">
      <c r="B13968" s="9"/>
      <c r="C13968" s="9"/>
      <c r="D13968" s="9"/>
      <c r="E13968" s="9"/>
      <c r="F13968" s="10"/>
      <c r="G13968" s="4"/>
      <c r="H13968" s="24"/>
      <c r="I13968" s="184"/>
      <c r="J13968" s="182"/>
      <c r="K13968" s="21"/>
      <c r="L13968" s="24"/>
      <c r="M13968" s="185"/>
      <c r="N13968" s="24"/>
      <c r="O13968" s="14"/>
      <c r="P13968" s="14"/>
      <c r="Q13968" s="39"/>
      <c r="R13968" s="545"/>
      <c r="S13968" s="545"/>
      <c r="T13968" s="25"/>
      <c r="U13968" s="25"/>
    </row>
    <row r="13969" spans="2:21">
      <c r="B13969" s="9"/>
      <c r="C13969" s="9"/>
      <c r="D13969" s="9"/>
      <c r="E13969" s="9"/>
      <c r="F13969" s="10"/>
      <c r="G13969" s="4"/>
      <c r="H13969" s="24"/>
      <c r="I13969" s="184"/>
      <c r="J13969" s="182"/>
      <c r="K13969" s="21"/>
      <c r="L13969" s="24"/>
      <c r="M13969" s="185"/>
      <c r="N13969" s="24"/>
      <c r="O13969" s="14"/>
      <c r="P13969" s="14"/>
      <c r="Q13969" s="39"/>
      <c r="R13969" s="545"/>
      <c r="S13969" s="545"/>
      <c r="T13969" s="25"/>
      <c r="U13969" s="25"/>
    </row>
    <row r="13970" spans="2:21">
      <c r="B13970" s="9"/>
      <c r="C13970" s="9"/>
      <c r="D13970" s="9"/>
      <c r="E13970" s="9"/>
      <c r="F13970" s="10"/>
      <c r="G13970" s="4"/>
      <c r="H13970" s="24"/>
      <c r="I13970" s="184"/>
      <c r="J13970" s="182"/>
      <c r="K13970" s="21"/>
      <c r="L13970" s="24"/>
      <c r="M13970" s="185"/>
      <c r="N13970" s="24"/>
      <c r="O13970" s="14"/>
      <c r="P13970" s="14"/>
      <c r="Q13970" s="39"/>
      <c r="R13970" s="545"/>
      <c r="S13970" s="545"/>
      <c r="T13970" s="25"/>
      <c r="U13970" s="25"/>
    </row>
    <row r="13971" spans="2:21">
      <c r="B13971" s="9"/>
      <c r="C13971" s="9"/>
      <c r="D13971" s="9"/>
      <c r="E13971" s="9"/>
      <c r="F13971" s="10"/>
      <c r="G13971" s="4"/>
      <c r="H13971" s="24"/>
      <c r="I13971" s="184"/>
      <c r="J13971" s="182"/>
      <c r="K13971" s="21"/>
      <c r="L13971" s="24"/>
      <c r="M13971" s="185"/>
      <c r="N13971" s="24"/>
      <c r="O13971" s="14"/>
      <c r="P13971" s="14"/>
      <c r="Q13971" s="39"/>
      <c r="R13971" s="545"/>
      <c r="S13971" s="545"/>
      <c r="T13971" s="25"/>
      <c r="U13971" s="25"/>
    </row>
    <row r="13972" spans="2:21">
      <c r="B13972" s="9"/>
      <c r="C13972" s="9"/>
      <c r="D13972" s="9"/>
      <c r="E13972" s="9"/>
      <c r="F13972" s="10"/>
      <c r="G13972" s="4"/>
      <c r="H13972" s="24"/>
      <c r="I13972" s="184"/>
      <c r="J13972" s="182"/>
      <c r="K13972" s="21"/>
      <c r="L13972" s="24"/>
      <c r="M13972" s="185"/>
      <c r="N13972" s="24"/>
      <c r="O13972" s="14"/>
      <c r="P13972" s="14"/>
      <c r="Q13972" s="39"/>
      <c r="R13972" s="545"/>
      <c r="S13972" s="545"/>
      <c r="T13972" s="25"/>
      <c r="U13972" s="25"/>
    </row>
    <row r="13973" spans="2:21">
      <c r="B13973" s="9"/>
      <c r="C13973" s="9"/>
      <c r="D13973" s="9"/>
      <c r="E13973" s="9"/>
      <c r="F13973" s="10"/>
      <c r="G13973" s="4"/>
      <c r="H13973" s="24"/>
      <c r="I13973" s="184"/>
      <c r="J13973" s="182"/>
      <c r="K13973" s="21"/>
      <c r="L13973" s="24"/>
      <c r="M13973" s="185"/>
      <c r="N13973" s="24"/>
      <c r="O13973" s="14"/>
      <c r="P13973" s="14"/>
      <c r="Q13973" s="39"/>
      <c r="R13973" s="545"/>
      <c r="S13973" s="545"/>
      <c r="T13973" s="25"/>
      <c r="U13973" s="25"/>
    </row>
    <row r="13974" spans="2:21">
      <c r="B13974" s="9"/>
      <c r="C13974" s="9"/>
      <c r="D13974" s="9"/>
      <c r="E13974" s="9"/>
      <c r="F13974" s="10"/>
      <c r="G13974" s="4"/>
      <c r="H13974" s="24"/>
      <c r="I13974" s="184"/>
      <c r="J13974" s="182"/>
      <c r="K13974" s="21"/>
      <c r="L13974" s="24"/>
      <c r="M13974" s="185"/>
      <c r="N13974" s="24"/>
      <c r="O13974" s="14"/>
      <c r="P13974" s="14"/>
      <c r="Q13974" s="39"/>
      <c r="R13974" s="545"/>
      <c r="S13974" s="545"/>
      <c r="T13974" s="25"/>
      <c r="U13974" s="25"/>
    </row>
    <row r="13975" spans="2:21">
      <c r="B13975" s="9"/>
      <c r="C13975" s="9"/>
      <c r="D13975" s="9"/>
      <c r="E13975" s="9"/>
      <c r="F13975" s="10"/>
      <c r="G13975" s="4"/>
      <c r="H13975" s="24"/>
      <c r="I13975" s="184"/>
      <c r="J13975" s="182"/>
      <c r="K13975" s="21"/>
      <c r="L13975" s="24"/>
      <c r="M13975" s="185"/>
      <c r="N13975" s="24"/>
      <c r="O13975" s="14"/>
      <c r="P13975" s="14"/>
      <c r="Q13975" s="39"/>
      <c r="R13975" s="545"/>
      <c r="S13975" s="545"/>
      <c r="T13975" s="25"/>
      <c r="U13975" s="25"/>
    </row>
    <row r="13976" spans="2:21">
      <c r="B13976" s="9"/>
      <c r="C13976" s="9"/>
      <c r="D13976" s="9"/>
      <c r="E13976" s="9"/>
      <c r="F13976" s="10"/>
      <c r="G13976" s="4"/>
      <c r="H13976" s="24"/>
      <c r="I13976" s="184"/>
      <c r="J13976" s="182"/>
      <c r="K13976" s="21"/>
      <c r="L13976" s="24"/>
      <c r="M13976" s="185"/>
      <c r="N13976" s="24"/>
      <c r="O13976" s="14"/>
      <c r="P13976" s="14"/>
      <c r="Q13976" s="39"/>
      <c r="R13976" s="545"/>
      <c r="S13976" s="545"/>
      <c r="T13976" s="25"/>
      <c r="U13976" s="25"/>
    </row>
    <row r="13977" spans="2:21">
      <c r="B13977" s="9"/>
      <c r="C13977" s="9"/>
      <c r="D13977" s="9"/>
      <c r="E13977" s="9"/>
      <c r="F13977" s="10"/>
      <c r="G13977" s="4"/>
      <c r="H13977" s="24"/>
      <c r="I13977" s="184"/>
      <c r="J13977" s="182"/>
      <c r="K13977" s="21"/>
      <c r="L13977" s="24"/>
      <c r="M13977" s="185"/>
      <c r="N13977" s="24"/>
      <c r="O13977" s="14"/>
      <c r="P13977" s="14"/>
      <c r="Q13977" s="39"/>
      <c r="R13977" s="545"/>
      <c r="S13977" s="545"/>
      <c r="T13977" s="25"/>
      <c r="U13977" s="25"/>
    </row>
    <row r="13978" spans="2:21">
      <c r="B13978" s="9"/>
      <c r="C13978" s="9"/>
      <c r="D13978" s="9"/>
      <c r="E13978" s="9"/>
      <c r="F13978" s="10"/>
      <c r="G13978" s="4"/>
      <c r="H13978" s="24"/>
      <c r="I13978" s="184"/>
      <c r="J13978" s="182"/>
      <c r="K13978" s="21"/>
      <c r="L13978" s="24"/>
      <c r="M13978" s="185"/>
      <c r="N13978" s="24"/>
      <c r="O13978" s="14"/>
      <c r="P13978" s="14"/>
      <c r="Q13978" s="39"/>
      <c r="R13978" s="545"/>
      <c r="S13978" s="545"/>
      <c r="T13978" s="25"/>
      <c r="U13978" s="25"/>
    </row>
    <row r="13979" spans="2:21">
      <c r="B13979" s="9"/>
      <c r="C13979" s="9"/>
      <c r="D13979" s="9"/>
      <c r="E13979" s="9"/>
      <c r="F13979" s="10"/>
      <c r="G13979" s="4"/>
      <c r="H13979" s="24"/>
      <c r="I13979" s="184"/>
      <c r="J13979" s="182"/>
      <c r="K13979" s="21"/>
      <c r="L13979" s="24"/>
      <c r="M13979" s="185"/>
      <c r="N13979" s="24"/>
      <c r="O13979" s="14"/>
      <c r="P13979" s="14"/>
      <c r="Q13979" s="39"/>
      <c r="R13979" s="545"/>
      <c r="S13979" s="545"/>
      <c r="T13979" s="25"/>
      <c r="U13979" s="25"/>
    </row>
    <row r="13980" spans="2:21">
      <c r="B13980" s="9"/>
      <c r="C13980" s="9"/>
      <c r="D13980" s="9"/>
      <c r="E13980" s="9"/>
      <c r="F13980" s="10"/>
      <c r="G13980" s="4"/>
      <c r="H13980" s="24"/>
      <c r="I13980" s="184"/>
      <c r="J13980" s="182"/>
      <c r="K13980" s="21"/>
      <c r="L13980" s="24"/>
      <c r="M13980" s="185"/>
      <c r="N13980" s="24"/>
      <c r="O13980" s="14"/>
      <c r="P13980" s="14"/>
      <c r="Q13980" s="39"/>
      <c r="R13980" s="545"/>
      <c r="S13980" s="545"/>
      <c r="T13980" s="25"/>
      <c r="U13980" s="25"/>
    </row>
    <row r="13981" spans="2:21">
      <c r="B13981" s="9"/>
      <c r="C13981" s="9"/>
      <c r="D13981" s="9"/>
      <c r="E13981" s="9"/>
      <c r="F13981" s="10"/>
      <c r="G13981" s="4"/>
      <c r="H13981" s="24"/>
      <c r="I13981" s="184"/>
      <c r="J13981" s="182"/>
      <c r="K13981" s="21"/>
      <c r="L13981" s="24"/>
      <c r="M13981" s="185"/>
      <c r="N13981" s="24"/>
      <c r="O13981" s="14"/>
      <c r="P13981" s="14"/>
      <c r="Q13981" s="39"/>
      <c r="R13981" s="545"/>
      <c r="S13981" s="545"/>
      <c r="T13981" s="25"/>
      <c r="U13981" s="25"/>
    </row>
    <row r="13982" spans="2:21">
      <c r="B13982" s="9"/>
      <c r="C13982" s="9"/>
      <c r="D13982" s="9"/>
      <c r="E13982" s="9"/>
      <c r="F13982" s="10"/>
      <c r="G13982" s="4"/>
      <c r="H13982" s="24"/>
      <c r="I13982" s="184"/>
      <c r="J13982" s="182"/>
      <c r="K13982" s="21"/>
      <c r="L13982" s="24"/>
      <c r="M13982" s="185"/>
      <c r="N13982" s="24"/>
      <c r="O13982" s="14"/>
      <c r="P13982" s="14"/>
      <c r="Q13982" s="39"/>
      <c r="R13982" s="545"/>
      <c r="S13982" s="545"/>
      <c r="T13982" s="25"/>
      <c r="U13982" s="25"/>
    </row>
    <row r="13983" spans="2:21">
      <c r="B13983" s="9"/>
      <c r="C13983" s="9"/>
      <c r="D13983" s="9"/>
      <c r="E13983" s="9"/>
      <c r="F13983" s="10"/>
      <c r="G13983" s="4"/>
      <c r="H13983" s="24"/>
      <c r="I13983" s="184"/>
      <c r="J13983" s="182"/>
      <c r="K13983" s="21"/>
      <c r="L13983" s="24"/>
      <c r="M13983" s="185"/>
      <c r="N13983" s="24"/>
      <c r="O13983" s="14"/>
      <c r="P13983" s="14"/>
      <c r="Q13983" s="39"/>
      <c r="R13983" s="545"/>
      <c r="S13983" s="545"/>
      <c r="T13983" s="25"/>
      <c r="U13983" s="25"/>
    </row>
    <row r="13984" spans="2:21">
      <c r="B13984" s="9"/>
      <c r="C13984" s="9"/>
      <c r="D13984" s="9"/>
      <c r="E13984" s="9"/>
      <c r="F13984" s="10"/>
      <c r="G13984" s="4"/>
      <c r="H13984" s="24"/>
      <c r="I13984" s="184"/>
      <c r="J13984" s="182"/>
      <c r="K13984" s="21"/>
      <c r="L13984" s="24"/>
      <c r="M13984" s="185"/>
      <c r="N13984" s="24"/>
      <c r="O13984" s="14"/>
      <c r="P13984" s="14"/>
      <c r="Q13984" s="39"/>
      <c r="R13984" s="545"/>
      <c r="S13984" s="545"/>
      <c r="T13984" s="25"/>
      <c r="U13984" s="25"/>
    </row>
    <row r="13985" spans="2:21">
      <c r="B13985" s="9"/>
      <c r="C13985" s="9"/>
      <c r="D13985" s="9"/>
      <c r="E13985" s="9"/>
      <c r="F13985" s="10"/>
      <c r="G13985" s="4"/>
      <c r="H13985" s="24"/>
      <c r="I13985" s="184"/>
      <c r="J13985" s="182"/>
      <c r="K13985" s="21"/>
      <c r="L13985" s="24"/>
      <c r="M13985" s="185"/>
      <c r="N13985" s="24"/>
      <c r="O13985" s="14"/>
      <c r="P13985" s="14"/>
      <c r="Q13985" s="39"/>
      <c r="R13985" s="545"/>
      <c r="S13985" s="545"/>
      <c r="T13985" s="25"/>
      <c r="U13985" s="25"/>
    </row>
    <row r="13986" spans="2:21">
      <c r="B13986" s="9"/>
      <c r="C13986" s="9"/>
      <c r="D13986" s="9"/>
      <c r="E13986" s="9"/>
      <c r="F13986" s="10"/>
      <c r="G13986" s="4"/>
      <c r="H13986" s="24"/>
      <c r="I13986" s="184"/>
      <c r="J13986" s="182"/>
      <c r="K13986" s="21"/>
      <c r="L13986" s="24"/>
      <c r="M13986" s="185"/>
      <c r="N13986" s="24"/>
      <c r="O13986" s="14"/>
      <c r="P13986" s="14"/>
      <c r="Q13986" s="39"/>
      <c r="R13986" s="545"/>
      <c r="S13986" s="545"/>
      <c r="T13986" s="25"/>
      <c r="U13986" s="25"/>
    </row>
    <row r="13987" spans="2:21">
      <c r="B13987" s="9"/>
      <c r="C13987" s="9"/>
      <c r="D13987" s="9"/>
      <c r="E13987" s="9"/>
      <c r="F13987" s="10"/>
      <c r="G13987" s="4"/>
      <c r="H13987" s="24"/>
      <c r="I13987" s="184"/>
      <c r="J13987" s="182"/>
      <c r="K13987" s="21"/>
      <c r="L13987" s="24"/>
      <c r="M13987" s="185"/>
      <c r="N13987" s="24"/>
      <c r="O13987" s="14"/>
      <c r="P13987" s="14"/>
      <c r="Q13987" s="39"/>
      <c r="R13987" s="545"/>
      <c r="S13987" s="545"/>
      <c r="T13987" s="25"/>
      <c r="U13987" s="25"/>
    </row>
    <row r="13988" spans="2:21">
      <c r="B13988" s="9"/>
      <c r="C13988" s="9"/>
      <c r="D13988" s="9"/>
      <c r="E13988" s="9"/>
      <c r="F13988" s="10"/>
      <c r="G13988" s="4"/>
      <c r="H13988" s="24"/>
      <c r="I13988" s="184"/>
      <c r="J13988" s="182"/>
      <c r="K13988" s="21"/>
      <c r="L13988" s="24"/>
      <c r="M13988" s="185"/>
      <c r="N13988" s="24"/>
      <c r="O13988" s="14"/>
      <c r="P13988" s="14"/>
      <c r="Q13988" s="39"/>
      <c r="R13988" s="545"/>
      <c r="S13988" s="545"/>
      <c r="T13988" s="25"/>
      <c r="U13988" s="25"/>
    </row>
    <row r="13989" spans="2:21">
      <c r="B13989" s="9"/>
      <c r="C13989" s="9"/>
      <c r="D13989" s="9"/>
      <c r="E13989" s="9"/>
      <c r="F13989" s="10"/>
      <c r="G13989" s="4"/>
      <c r="H13989" s="24"/>
      <c r="I13989" s="184"/>
      <c r="J13989" s="182"/>
      <c r="K13989" s="21"/>
      <c r="L13989" s="24"/>
      <c r="M13989" s="185"/>
      <c r="N13989" s="24"/>
      <c r="O13989" s="14"/>
      <c r="P13989" s="14"/>
      <c r="Q13989" s="39"/>
      <c r="R13989" s="545"/>
      <c r="S13989" s="545"/>
      <c r="T13989" s="25"/>
      <c r="U13989" s="25"/>
    </row>
    <row r="13990" spans="2:21">
      <c r="B13990" s="9"/>
      <c r="C13990" s="9"/>
      <c r="D13990" s="9"/>
      <c r="E13990" s="9"/>
      <c r="F13990" s="10"/>
      <c r="G13990" s="4"/>
      <c r="H13990" s="24"/>
      <c r="I13990" s="184"/>
      <c r="J13990" s="182"/>
      <c r="K13990" s="21"/>
      <c r="L13990" s="24"/>
      <c r="M13990" s="185"/>
      <c r="N13990" s="24"/>
      <c r="O13990" s="14"/>
      <c r="P13990" s="14"/>
      <c r="Q13990" s="39"/>
      <c r="R13990" s="545"/>
      <c r="S13990" s="545"/>
      <c r="T13990" s="25"/>
      <c r="U13990" s="25"/>
    </row>
    <row r="13991" spans="2:21">
      <c r="B13991" s="9"/>
      <c r="C13991" s="9"/>
      <c r="D13991" s="9"/>
      <c r="E13991" s="9"/>
      <c r="F13991" s="10"/>
      <c r="G13991" s="4"/>
      <c r="H13991" s="24"/>
      <c r="I13991" s="184"/>
      <c r="J13991" s="182"/>
      <c r="K13991" s="21"/>
      <c r="L13991" s="24"/>
      <c r="M13991" s="185"/>
      <c r="N13991" s="24"/>
      <c r="O13991" s="14"/>
      <c r="P13991" s="14"/>
      <c r="Q13991" s="39"/>
      <c r="R13991" s="545"/>
      <c r="S13991" s="545"/>
      <c r="T13991" s="25"/>
      <c r="U13991" s="25"/>
    </row>
    <row r="13992" spans="2:21">
      <c r="B13992" s="9"/>
      <c r="C13992" s="9"/>
      <c r="D13992" s="9"/>
      <c r="E13992" s="9"/>
      <c r="F13992" s="10"/>
      <c r="G13992" s="4"/>
      <c r="H13992" s="24"/>
      <c r="I13992" s="184"/>
      <c r="J13992" s="182"/>
      <c r="K13992" s="21"/>
      <c r="L13992" s="24"/>
      <c r="M13992" s="185"/>
      <c r="N13992" s="24"/>
      <c r="O13992" s="14"/>
      <c r="P13992" s="14"/>
      <c r="Q13992" s="39"/>
      <c r="R13992" s="545"/>
      <c r="S13992" s="545"/>
      <c r="T13992" s="25"/>
      <c r="U13992" s="25"/>
    </row>
    <row r="13993" spans="2:21">
      <c r="B13993" s="9"/>
      <c r="C13993" s="9"/>
      <c r="D13993" s="9"/>
      <c r="E13993" s="9"/>
      <c r="F13993" s="10"/>
      <c r="G13993" s="4"/>
      <c r="H13993" s="24"/>
      <c r="I13993" s="184"/>
      <c r="J13993" s="182"/>
      <c r="K13993" s="21"/>
      <c r="L13993" s="24"/>
      <c r="M13993" s="185"/>
      <c r="N13993" s="24"/>
      <c r="O13993" s="14"/>
      <c r="P13993" s="14"/>
      <c r="Q13993" s="39"/>
      <c r="R13993" s="545"/>
      <c r="S13993" s="545"/>
      <c r="T13993" s="25"/>
      <c r="U13993" s="25"/>
    </row>
    <row r="13994" spans="2:21">
      <c r="B13994" s="9"/>
      <c r="C13994" s="9"/>
      <c r="D13994" s="9"/>
      <c r="E13994" s="9"/>
      <c r="F13994" s="10"/>
      <c r="G13994" s="4"/>
      <c r="H13994" s="24"/>
      <c r="I13994" s="184"/>
      <c r="J13994" s="182"/>
      <c r="K13994" s="21"/>
      <c r="L13994" s="24"/>
      <c r="M13994" s="185"/>
      <c r="N13994" s="24"/>
      <c r="O13994" s="14"/>
      <c r="P13994" s="14"/>
      <c r="Q13994" s="39"/>
      <c r="R13994" s="545"/>
      <c r="S13994" s="545"/>
      <c r="T13994" s="25"/>
      <c r="U13994" s="25"/>
    </row>
    <row r="13995" spans="2:21">
      <c r="B13995" s="9"/>
      <c r="C13995" s="9"/>
      <c r="D13995" s="9"/>
      <c r="E13995" s="9"/>
      <c r="F13995" s="10"/>
      <c r="G13995" s="4"/>
      <c r="H13995" s="24"/>
      <c r="I13995" s="184"/>
      <c r="J13995" s="182"/>
      <c r="K13995" s="21"/>
      <c r="L13995" s="24"/>
      <c r="M13995" s="185"/>
      <c r="N13995" s="24"/>
      <c r="O13995" s="14"/>
      <c r="P13995" s="14"/>
      <c r="Q13995" s="39"/>
      <c r="R13995" s="545"/>
      <c r="S13995" s="545"/>
      <c r="T13995" s="25"/>
      <c r="U13995" s="25"/>
    </row>
    <row r="13996" spans="2:21">
      <c r="B13996" s="9"/>
      <c r="C13996" s="9"/>
      <c r="D13996" s="9"/>
      <c r="E13996" s="9"/>
      <c r="F13996" s="10"/>
      <c r="G13996" s="4"/>
      <c r="H13996" s="24"/>
      <c r="I13996" s="184"/>
      <c r="J13996" s="182"/>
      <c r="K13996" s="21"/>
      <c r="L13996" s="24"/>
      <c r="M13996" s="185"/>
      <c r="N13996" s="24"/>
      <c r="O13996" s="14"/>
      <c r="P13996" s="14"/>
      <c r="Q13996" s="39"/>
      <c r="R13996" s="545"/>
      <c r="S13996" s="545"/>
      <c r="T13996" s="25"/>
      <c r="U13996" s="25"/>
    </row>
    <row r="13997" spans="2:21">
      <c r="B13997" s="9"/>
      <c r="C13997" s="9"/>
      <c r="D13997" s="9"/>
      <c r="E13997" s="9"/>
      <c r="F13997" s="10"/>
      <c r="G13997" s="4"/>
      <c r="H13997" s="24"/>
      <c r="I13997" s="184"/>
      <c r="J13997" s="182"/>
      <c r="K13997" s="21"/>
      <c r="L13997" s="24"/>
      <c r="M13997" s="185"/>
      <c r="N13997" s="24"/>
      <c r="O13997" s="14"/>
      <c r="P13997" s="14"/>
      <c r="Q13997" s="39"/>
      <c r="R13997" s="545"/>
      <c r="S13997" s="545"/>
      <c r="T13997" s="25"/>
      <c r="U13997" s="25"/>
    </row>
    <row r="13998" spans="2:21">
      <c r="B13998" s="9"/>
      <c r="C13998" s="9"/>
      <c r="D13998" s="9"/>
      <c r="E13998" s="9"/>
      <c r="F13998" s="10"/>
      <c r="G13998" s="4"/>
      <c r="H13998" s="24"/>
      <c r="I13998" s="184"/>
      <c r="J13998" s="182"/>
      <c r="K13998" s="21"/>
      <c r="L13998" s="24"/>
      <c r="M13998" s="185"/>
      <c r="N13998" s="24"/>
      <c r="O13998" s="14"/>
      <c r="P13998" s="14"/>
      <c r="Q13998" s="39"/>
      <c r="R13998" s="545"/>
      <c r="S13998" s="545"/>
      <c r="T13998" s="25"/>
      <c r="U13998" s="25"/>
    </row>
    <row r="13999" spans="2:21">
      <c r="B13999" s="9"/>
      <c r="C13999" s="9"/>
      <c r="D13999" s="9"/>
      <c r="E13999" s="9"/>
      <c r="F13999" s="10"/>
      <c r="G13999" s="4"/>
      <c r="H13999" s="24"/>
      <c r="I13999" s="184"/>
      <c r="J13999" s="182"/>
      <c r="K13999" s="21"/>
      <c r="L13999" s="24"/>
      <c r="M13999" s="185"/>
      <c r="N13999" s="24"/>
      <c r="O13999" s="14"/>
      <c r="P13999" s="14"/>
      <c r="Q13999" s="39"/>
      <c r="R13999" s="545"/>
      <c r="S13999" s="545"/>
      <c r="T13999" s="25"/>
      <c r="U13999" s="25"/>
    </row>
    <row r="14000" spans="2:21">
      <c r="B14000" s="9"/>
      <c r="C14000" s="9"/>
      <c r="D14000" s="9"/>
      <c r="E14000" s="9"/>
      <c r="F14000" s="10"/>
      <c r="G14000" s="4"/>
      <c r="H14000" s="24"/>
      <c r="I14000" s="184"/>
      <c r="J14000" s="182"/>
      <c r="K14000" s="21"/>
      <c r="L14000" s="24"/>
      <c r="M14000" s="185"/>
      <c r="N14000" s="24"/>
      <c r="O14000" s="14"/>
      <c r="P14000" s="14"/>
      <c r="Q14000" s="39"/>
      <c r="R14000" s="545"/>
      <c r="S14000" s="545"/>
      <c r="T14000" s="25"/>
      <c r="U14000" s="25"/>
    </row>
    <row r="14001" spans="2:21">
      <c r="B14001" s="9"/>
      <c r="C14001" s="9"/>
      <c r="D14001" s="9"/>
      <c r="E14001" s="9"/>
      <c r="F14001" s="10"/>
      <c r="G14001" s="4"/>
      <c r="H14001" s="24"/>
      <c r="I14001" s="184"/>
      <c r="J14001" s="182"/>
      <c r="K14001" s="21"/>
      <c r="L14001" s="24"/>
      <c r="M14001" s="185"/>
      <c r="N14001" s="24"/>
      <c r="O14001" s="14"/>
      <c r="P14001" s="14"/>
      <c r="Q14001" s="39"/>
      <c r="R14001" s="545"/>
      <c r="S14001" s="545"/>
      <c r="T14001" s="25"/>
      <c r="U14001" s="25"/>
    </row>
    <row r="14002" spans="2:21">
      <c r="B14002" s="9"/>
      <c r="C14002" s="9"/>
      <c r="D14002" s="9"/>
      <c r="E14002" s="9"/>
      <c r="F14002" s="10"/>
      <c r="G14002" s="4"/>
      <c r="H14002" s="24"/>
      <c r="I14002" s="184"/>
      <c r="J14002" s="182"/>
      <c r="K14002" s="21"/>
      <c r="L14002" s="24"/>
      <c r="M14002" s="185"/>
      <c r="N14002" s="24"/>
      <c r="O14002" s="14"/>
      <c r="P14002" s="14"/>
      <c r="Q14002" s="39"/>
      <c r="R14002" s="545"/>
      <c r="S14002" s="545"/>
      <c r="T14002" s="25"/>
      <c r="U14002" s="25"/>
    </row>
    <row r="14003" spans="2:21">
      <c r="B14003" s="9"/>
      <c r="C14003" s="9"/>
      <c r="D14003" s="9"/>
      <c r="E14003" s="9"/>
      <c r="F14003" s="10"/>
      <c r="G14003" s="4"/>
      <c r="H14003" s="24"/>
      <c r="I14003" s="184"/>
      <c r="J14003" s="182"/>
      <c r="K14003" s="21"/>
      <c r="L14003" s="24"/>
      <c r="M14003" s="185"/>
      <c r="N14003" s="24"/>
      <c r="O14003" s="14"/>
      <c r="P14003" s="14"/>
      <c r="Q14003" s="39"/>
      <c r="R14003" s="545"/>
      <c r="S14003" s="545"/>
      <c r="T14003" s="25"/>
      <c r="U14003" s="25"/>
    </row>
    <row r="14004" spans="2:21">
      <c r="B14004" s="9"/>
      <c r="C14004" s="9"/>
      <c r="D14004" s="9"/>
      <c r="E14004" s="9"/>
      <c r="F14004" s="10"/>
      <c r="G14004" s="4"/>
      <c r="H14004" s="24"/>
      <c r="I14004" s="184"/>
      <c r="J14004" s="182"/>
      <c r="K14004" s="21"/>
      <c r="L14004" s="24"/>
      <c r="M14004" s="185"/>
      <c r="N14004" s="24"/>
      <c r="O14004" s="14"/>
      <c r="P14004" s="14"/>
      <c r="Q14004" s="39"/>
      <c r="R14004" s="545"/>
      <c r="S14004" s="545"/>
      <c r="T14004" s="25"/>
      <c r="U14004" s="25"/>
    </row>
    <row r="14005" spans="2:21">
      <c r="B14005" s="9"/>
      <c r="C14005" s="9"/>
      <c r="D14005" s="9"/>
      <c r="E14005" s="9"/>
      <c r="F14005" s="10"/>
      <c r="G14005" s="4"/>
      <c r="H14005" s="24"/>
      <c r="I14005" s="184"/>
      <c r="J14005" s="182"/>
      <c r="K14005" s="21"/>
      <c r="L14005" s="24"/>
      <c r="M14005" s="185"/>
      <c r="N14005" s="24"/>
      <c r="O14005" s="14"/>
      <c r="P14005" s="14"/>
      <c r="Q14005" s="39"/>
      <c r="R14005" s="545"/>
      <c r="S14005" s="545"/>
      <c r="T14005" s="25"/>
      <c r="U14005" s="25"/>
    </row>
    <row r="14006" spans="2:21">
      <c r="B14006" s="9"/>
      <c r="C14006" s="9"/>
      <c r="D14006" s="9"/>
      <c r="E14006" s="9"/>
      <c r="F14006" s="10"/>
      <c r="G14006" s="4"/>
      <c r="H14006" s="24"/>
      <c r="I14006" s="184"/>
      <c r="J14006" s="182"/>
      <c r="K14006" s="21"/>
      <c r="L14006" s="24"/>
      <c r="M14006" s="185"/>
      <c r="N14006" s="24"/>
      <c r="O14006" s="14"/>
      <c r="P14006" s="14"/>
      <c r="Q14006" s="39"/>
      <c r="R14006" s="545"/>
      <c r="S14006" s="545"/>
      <c r="T14006" s="25"/>
      <c r="U14006" s="25"/>
    </row>
    <row r="14007" spans="2:21">
      <c r="B14007" s="9"/>
      <c r="C14007" s="9"/>
      <c r="D14007" s="9"/>
      <c r="E14007" s="9"/>
      <c r="F14007" s="10"/>
      <c r="G14007" s="4"/>
      <c r="H14007" s="24"/>
      <c r="I14007" s="184"/>
      <c r="J14007" s="182"/>
      <c r="K14007" s="21"/>
      <c r="L14007" s="24"/>
      <c r="M14007" s="185"/>
      <c r="N14007" s="24"/>
      <c r="O14007" s="14"/>
      <c r="P14007" s="14"/>
      <c r="Q14007" s="39"/>
      <c r="R14007" s="545"/>
      <c r="S14007" s="545"/>
      <c r="T14007" s="25"/>
      <c r="U14007" s="25"/>
    </row>
    <row r="14008" spans="2:21">
      <c r="B14008" s="9"/>
      <c r="C14008" s="9"/>
      <c r="D14008" s="9"/>
      <c r="E14008" s="9"/>
      <c r="F14008" s="10"/>
      <c r="G14008" s="4"/>
      <c r="H14008" s="24"/>
      <c r="I14008" s="184"/>
      <c r="J14008" s="182"/>
      <c r="K14008" s="21"/>
      <c r="L14008" s="24"/>
      <c r="M14008" s="185"/>
      <c r="N14008" s="24"/>
      <c r="O14008" s="14"/>
      <c r="P14008" s="14"/>
      <c r="Q14008" s="39"/>
      <c r="R14008" s="545"/>
      <c r="S14008" s="545"/>
      <c r="T14008" s="25"/>
      <c r="U14008" s="25"/>
    </row>
    <row r="14009" spans="2:21">
      <c r="B14009" s="9"/>
      <c r="C14009" s="9"/>
      <c r="D14009" s="9"/>
      <c r="E14009" s="9"/>
      <c r="F14009" s="10"/>
      <c r="G14009" s="4"/>
      <c r="H14009" s="24"/>
      <c r="I14009" s="184"/>
      <c r="J14009" s="182"/>
      <c r="K14009" s="21"/>
      <c r="L14009" s="24"/>
      <c r="M14009" s="185"/>
      <c r="N14009" s="24"/>
      <c r="O14009" s="14"/>
      <c r="P14009" s="14"/>
      <c r="Q14009" s="39"/>
      <c r="R14009" s="545"/>
      <c r="S14009" s="545"/>
      <c r="T14009" s="25"/>
      <c r="U14009" s="25"/>
    </row>
    <row r="14010" spans="2:21">
      <c r="B14010" s="9"/>
      <c r="C14010" s="9"/>
      <c r="D14010" s="9"/>
      <c r="E14010" s="9"/>
      <c r="F14010" s="10"/>
      <c r="G14010" s="4"/>
      <c r="H14010" s="24"/>
      <c r="I14010" s="184"/>
      <c r="J14010" s="182"/>
      <c r="K14010" s="21"/>
      <c r="L14010" s="24"/>
      <c r="M14010" s="185"/>
      <c r="N14010" s="24"/>
      <c r="O14010" s="14"/>
      <c r="P14010" s="14"/>
      <c r="Q14010" s="39"/>
      <c r="R14010" s="545"/>
      <c r="S14010" s="545"/>
      <c r="T14010" s="25"/>
      <c r="U14010" s="25"/>
    </row>
    <row r="14011" spans="2:21">
      <c r="B14011" s="9"/>
      <c r="C14011" s="9"/>
      <c r="D14011" s="9"/>
      <c r="E14011" s="9"/>
      <c r="F14011" s="10"/>
      <c r="G14011" s="4"/>
      <c r="H14011" s="24"/>
      <c r="I14011" s="184"/>
      <c r="J14011" s="182"/>
      <c r="K14011" s="21"/>
      <c r="L14011" s="24"/>
      <c r="M14011" s="185"/>
      <c r="N14011" s="24"/>
      <c r="O14011" s="14"/>
      <c r="P14011" s="14"/>
      <c r="Q14011" s="39"/>
      <c r="R14011" s="545"/>
      <c r="S14011" s="545"/>
      <c r="T14011" s="25"/>
      <c r="U14011" s="25"/>
    </row>
    <row r="14012" spans="2:21">
      <c r="B14012" s="9"/>
      <c r="C14012" s="9"/>
      <c r="D14012" s="9"/>
      <c r="E14012" s="9"/>
      <c r="F14012" s="10"/>
      <c r="G14012" s="4"/>
      <c r="H14012" s="24"/>
      <c r="I14012" s="184"/>
      <c r="J14012" s="182"/>
      <c r="K14012" s="21"/>
      <c r="L14012" s="24"/>
      <c r="M14012" s="185"/>
      <c r="N14012" s="24"/>
      <c r="O14012" s="14"/>
      <c r="P14012" s="14"/>
      <c r="Q14012" s="39"/>
      <c r="R14012" s="545"/>
      <c r="S14012" s="545"/>
      <c r="T14012" s="25"/>
      <c r="U14012" s="25"/>
    </row>
    <row r="14013" spans="2:21">
      <c r="B14013" s="9"/>
      <c r="C14013" s="9"/>
      <c r="D14013" s="9"/>
      <c r="E14013" s="9"/>
      <c r="F14013" s="10"/>
      <c r="G14013" s="4"/>
      <c r="H14013" s="24"/>
      <c r="I14013" s="184"/>
      <c r="J14013" s="182"/>
      <c r="K14013" s="21"/>
      <c r="L14013" s="24"/>
      <c r="M14013" s="185"/>
      <c r="N14013" s="24"/>
      <c r="O14013" s="14"/>
      <c r="P14013" s="14"/>
      <c r="Q14013" s="39"/>
      <c r="R14013" s="545"/>
      <c r="S14013" s="545"/>
      <c r="T14013" s="25"/>
      <c r="U14013" s="25"/>
    </row>
    <row r="14014" spans="2:21">
      <c r="B14014" s="9"/>
      <c r="C14014" s="9"/>
      <c r="D14014" s="9"/>
      <c r="E14014" s="9"/>
      <c r="F14014" s="10"/>
      <c r="G14014" s="4"/>
      <c r="H14014" s="24"/>
      <c r="I14014" s="184"/>
      <c r="J14014" s="182"/>
      <c r="K14014" s="21"/>
      <c r="L14014" s="24"/>
      <c r="M14014" s="185"/>
      <c r="N14014" s="24"/>
      <c r="O14014" s="14"/>
      <c r="P14014" s="14"/>
      <c r="Q14014" s="39"/>
      <c r="R14014" s="545"/>
      <c r="S14014" s="545"/>
      <c r="T14014" s="25"/>
      <c r="U14014" s="25"/>
    </row>
    <row r="14015" spans="2:21">
      <c r="B14015" s="9"/>
      <c r="C14015" s="9"/>
      <c r="D14015" s="9"/>
      <c r="E14015" s="9"/>
      <c r="F14015" s="10"/>
      <c r="G14015" s="4"/>
      <c r="H14015" s="24"/>
      <c r="I14015" s="184"/>
      <c r="J14015" s="182"/>
      <c r="K14015" s="21"/>
      <c r="L14015" s="24"/>
      <c r="M14015" s="185"/>
      <c r="N14015" s="24"/>
      <c r="O14015" s="14"/>
      <c r="P14015" s="14"/>
      <c r="Q14015" s="39"/>
      <c r="R14015" s="545"/>
      <c r="S14015" s="545"/>
      <c r="T14015" s="25"/>
      <c r="U14015" s="25"/>
    </row>
    <row r="14016" spans="2:21">
      <c r="B14016" s="9"/>
      <c r="C14016" s="9"/>
      <c r="D14016" s="9"/>
      <c r="E14016" s="9"/>
      <c r="F14016" s="10"/>
      <c r="G14016" s="4"/>
      <c r="H14016" s="24"/>
      <c r="I14016" s="184"/>
      <c r="J14016" s="182"/>
      <c r="K14016" s="21"/>
      <c r="L14016" s="24"/>
      <c r="M14016" s="185"/>
      <c r="N14016" s="24"/>
      <c r="O14016" s="14"/>
      <c r="P14016" s="14"/>
      <c r="Q14016" s="39"/>
      <c r="R14016" s="545"/>
      <c r="S14016" s="545"/>
      <c r="T14016" s="25"/>
      <c r="U14016" s="25"/>
    </row>
    <row r="14017" spans="2:21">
      <c r="B14017" s="9"/>
      <c r="C14017" s="9"/>
      <c r="D14017" s="9"/>
      <c r="E14017" s="9"/>
      <c r="F14017" s="10"/>
      <c r="G14017" s="4"/>
      <c r="H14017" s="24"/>
      <c r="I14017" s="184"/>
      <c r="J14017" s="182"/>
      <c r="K14017" s="21"/>
      <c r="L14017" s="24"/>
      <c r="M14017" s="185"/>
      <c r="N14017" s="24"/>
      <c r="O14017" s="14"/>
      <c r="P14017" s="14"/>
      <c r="Q14017" s="39"/>
      <c r="R14017" s="545"/>
      <c r="S14017" s="545"/>
      <c r="T14017" s="25"/>
      <c r="U14017" s="25"/>
    </row>
    <row r="14018" spans="2:21">
      <c r="B14018" s="9"/>
      <c r="C14018" s="9"/>
      <c r="D14018" s="9"/>
      <c r="E14018" s="9"/>
      <c r="F14018" s="10"/>
      <c r="G14018" s="4"/>
      <c r="H14018" s="24"/>
      <c r="I14018" s="184"/>
      <c r="J14018" s="182"/>
      <c r="K14018" s="21"/>
      <c r="L14018" s="24"/>
      <c r="M14018" s="185"/>
      <c r="N14018" s="24"/>
      <c r="O14018" s="14"/>
      <c r="P14018" s="14"/>
      <c r="Q14018" s="39"/>
      <c r="R14018" s="545"/>
      <c r="S14018" s="545"/>
      <c r="T14018" s="25"/>
      <c r="U14018" s="25"/>
    </row>
    <row r="14019" spans="2:21">
      <c r="B14019" s="9"/>
      <c r="C14019" s="9"/>
      <c r="D14019" s="9"/>
      <c r="E14019" s="9"/>
      <c r="F14019" s="10"/>
      <c r="G14019" s="4"/>
      <c r="H14019" s="24"/>
      <c r="I14019" s="184"/>
      <c r="J14019" s="182"/>
      <c r="K14019" s="21"/>
      <c r="L14019" s="24"/>
      <c r="M14019" s="185"/>
      <c r="N14019" s="24"/>
      <c r="O14019" s="14"/>
      <c r="P14019" s="14"/>
      <c r="Q14019" s="39"/>
      <c r="R14019" s="545"/>
      <c r="S14019" s="545"/>
      <c r="T14019" s="25"/>
      <c r="U14019" s="25"/>
    </row>
    <row r="14020" spans="2:21">
      <c r="B14020" s="9"/>
      <c r="C14020" s="9"/>
      <c r="D14020" s="9"/>
      <c r="E14020" s="9"/>
      <c r="F14020" s="10"/>
      <c r="G14020" s="4"/>
      <c r="H14020" s="24"/>
      <c r="I14020" s="184"/>
      <c r="J14020" s="182"/>
      <c r="K14020" s="21"/>
      <c r="L14020" s="24"/>
      <c r="M14020" s="185"/>
      <c r="N14020" s="24"/>
      <c r="O14020" s="14"/>
      <c r="P14020" s="14"/>
      <c r="Q14020" s="39"/>
      <c r="R14020" s="545"/>
      <c r="S14020" s="545"/>
      <c r="T14020" s="25"/>
      <c r="U14020" s="25"/>
    </row>
    <row r="14021" spans="2:21">
      <c r="B14021" s="9"/>
      <c r="C14021" s="9"/>
      <c r="D14021" s="9"/>
      <c r="E14021" s="9"/>
      <c r="F14021" s="10"/>
      <c r="G14021" s="4"/>
      <c r="H14021" s="24"/>
      <c r="I14021" s="184"/>
      <c r="J14021" s="182"/>
      <c r="K14021" s="21"/>
      <c r="L14021" s="24"/>
      <c r="M14021" s="185"/>
      <c r="N14021" s="24"/>
      <c r="O14021" s="14"/>
      <c r="P14021" s="14"/>
      <c r="Q14021" s="39"/>
      <c r="R14021" s="545"/>
      <c r="S14021" s="545"/>
      <c r="T14021" s="25"/>
      <c r="U14021" s="25"/>
    </row>
    <row r="14022" spans="2:21">
      <c r="B14022" s="9"/>
      <c r="C14022" s="9"/>
      <c r="D14022" s="9"/>
      <c r="E14022" s="9"/>
      <c r="F14022" s="10"/>
      <c r="G14022" s="4"/>
      <c r="H14022" s="24"/>
      <c r="I14022" s="184"/>
      <c r="J14022" s="182"/>
      <c r="K14022" s="21"/>
      <c r="L14022" s="24"/>
      <c r="M14022" s="185"/>
      <c r="N14022" s="24"/>
      <c r="O14022" s="14"/>
      <c r="P14022" s="14"/>
      <c r="Q14022" s="39"/>
      <c r="R14022" s="545"/>
      <c r="S14022" s="545"/>
      <c r="T14022" s="25"/>
      <c r="U14022" s="25"/>
    </row>
    <row r="14023" spans="2:21">
      <c r="B14023" s="9"/>
      <c r="C14023" s="9"/>
      <c r="D14023" s="9"/>
      <c r="E14023" s="9"/>
      <c r="F14023" s="10"/>
      <c r="G14023" s="4"/>
      <c r="H14023" s="24"/>
      <c r="I14023" s="184"/>
      <c r="J14023" s="182"/>
      <c r="K14023" s="21"/>
      <c r="L14023" s="24"/>
      <c r="M14023" s="185"/>
      <c r="N14023" s="24"/>
      <c r="O14023" s="14"/>
      <c r="P14023" s="14"/>
      <c r="Q14023" s="39"/>
      <c r="R14023" s="545"/>
      <c r="S14023" s="545"/>
      <c r="T14023" s="25"/>
      <c r="U14023" s="25"/>
    </row>
    <row r="14024" spans="2:21">
      <c r="B14024" s="9"/>
      <c r="C14024" s="9"/>
      <c r="D14024" s="9"/>
      <c r="E14024" s="9"/>
      <c r="F14024" s="10"/>
      <c r="G14024" s="4"/>
      <c r="H14024" s="24"/>
      <c r="I14024" s="184"/>
      <c r="J14024" s="182"/>
      <c r="K14024" s="21"/>
      <c r="L14024" s="24"/>
      <c r="M14024" s="185"/>
      <c r="N14024" s="24"/>
      <c r="O14024" s="14"/>
      <c r="P14024" s="14"/>
      <c r="Q14024" s="39"/>
      <c r="R14024" s="545"/>
      <c r="S14024" s="545"/>
      <c r="T14024" s="25"/>
      <c r="U14024" s="25"/>
    </row>
    <row r="14025" spans="2:21">
      <c r="B14025" s="9"/>
      <c r="C14025" s="9"/>
      <c r="D14025" s="9"/>
      <c r="E14025" s="9"/>
      <c r="F14025" s="10"/>
      <c r="G14025" s="4"/>
      <c r="H14025" s="24"/>
      <c r="I14025" s="184"/>
      <c r="J14025" s="182"/>
      <c r="K14025" s="21"/>
      <c r="L14025" s="24"/>
      <c r="M14025" s="185"/>
      <c r="N14025" s="24"/>
      <c r="O14025" s="14"/>
      <c r="P14025" s="14"/>
      <c r="Q14025" s="39"/>
      <c r="R14025" s="545"/>
      <c r="S14025" s="545"/>
      <c r="T14025" s="25"/>
      <c r="U14025" s="25"/>
    </row>
    <row r="14026" spans="2:21">
      <c r="B14026" s="9"/>
      <c r="C14026" s="9"/>
      <c r="D14026" s="9"/>
      <c r="E14026" s="9"/>
      <c r="F14026" s="10"/>
      <c r="G14026" s="4"/>
      <c r="H14026" s="24"/>
      <c r="I14026" s="184"/>
      <c r="J14026" s="182"/>
      <c r="K14026" s="21"/>
      <c r="L14026" s="24"/>
      <c r="M14026" s="185"/>
      <c r="N14026" s="24"/>
      <c r="O14026" s="14"/>
      <c r="P14026" s="14"/>
      <c r="Q14026" s="39"/>
      <c r="R14026" s="545"/>
      <c r="S14026" s="545"/>
      <c r="T14026" s="25"/>
      <c r="U14026" s="25"/>
    </row>
    <row r="14027" spans="2:21">
      <c r="B14027" s="9"/>
      <c r="C14027" s="9"/>
      <c r="D14027" s="9"/>
      <c r="E14027" s="9"/>
      <c r="F14027" s="10"/>
      <c r="G14027" s="4"/>
      <c r="H14027" s="24"/>
      <c r="I14027" s="184"/>
      <c r="J14027" s="182"/>
      <c r="K14027" s="21"/>
      <c r="L14027" s="24"/>
      <c r="M14027" s="185"/>
      <c r="N14027" s="24"/>
      <c r="O14027" s="14"/>
      <c r="P14027" s="14"/>
      <c r="Q14027" s="39"/>
      <c r="R14027" s="545"/>
      <c r="S14027" s="545"/>
      <c r="T14027" s="25"/>
      <c r="U14027" s="25"/>
    </row>
    <row r="14028" spans="2:21">
      <c r="B14028" s="9"/>
      <c r="C14028" s="9"/>
      <c r="D14028" s="9"/>
      <c r="E14028" s="9"/>
      <c r="F14028" s="10"/>
      <c r="G14028" s="4"/>
      <c r="H14028" s="24"/>
      <c r="I14028" s="184"/>
      <c r="J14028" s="182"/>
      <c r="K14028" s="21"/>
      <c r="L14028" s="24"/>
      <c r="M14028" s="185"/>
      <c r="N14028" s="24"/>
      <c r="O14028" s="14"/>
      <c r="P14028" s="14"/>
      <c r="Q14028" s="39"/>
      <c r="R14028" s="545"/>
      <c r="S14028" s="545"/>
      <c r="T14028" s="25"/>
      <c r="U14028" s="25"/>
    </row>
    <row r="14029" spans="2:21">
      <c r="B14029" s="9"/>
      <c r="C14029" s="9"/>
      <c r="D14029" s="9"/>
      <c r="E14029" s="9"/>
      <c r="F14029" s="10"/>
      <c r="G14029" s="4"/>
      <c r="H14029" s="24"/>
      <c r="I14029" s="184"/>
      <c r="J14029" s="182"/>
      <c r="K14029" s="21"/>
      <c r="L14029" s="24"/>
      <c r="M14029" s="185"/>
      <c r="N14029" s="24"/>
      <c r="O14029" s="14"/>
      <c r="P14029" s="14"/>
      <c r="Q14029" s="39"/>
      <c r="R14029" s="545"/>
      <c r="S14029" s="545"/>
      <c r="T14029" s="25"/>
      <c r="U14029" s="25"/>
    </row>
    <row r="14030" spans="2:21">
      <c r="B14030" s="9"/>
      <c r="C14030" s="9"/>
      <c r="D14030" s="9"/>
      <c r="E14030" s="9"/>
      <c r="F14030" s="10"/>
      <c r="G14030" s="4"/>
      <c r="H14030" s="24"/>
      <c r="I14030" s="184"/>
      <c r="J14030" s="182"/>
      <c r="K14030" s="21"/>
      <c r="L14030" s="24"/>
      <c r="M14030" s="185"/>
      <c r="N14030" s="24"/>
      <c r="O14030" s="14"/>
      <c r="P14030" s="14"/>
      <c r="Q14030" s="39"/>
      <c r="R14030" s="545"/>
      <c r="S14030" s="545"/>
      <c r="T14030" s="25"/>
      <c r="U14030" s="25"/>
    </row>
    <row r="14031" spans="2:21">
      <c r="B14031" s="9"/>
      <c r="C14031" s="9"/>
      <c r="D14031" s="9"/>
      <c r="E14031" s="9"/>
      <c r="F14031" s="10"/>
      <c r="G14031" s="4"/>
      <c r="H14031" s="24"/>
      <c r="I14031" s="184"/>
      <c r="J14031" s="182"/>
      <c r="K14031" s="21"/>
      <c r="L14031" s="24"/>
      <c r="M14031" s="185"/>
      <c r="N14031" s="24"/>
      <c r="O14031" s="14"/>
      <c r="P14031" s="14"/>
      <c r="Q14031" s="39"/>
      <c r="R14031" s="545"/>
      <c r="S14031" s="545"/>
      <c r="T14031" s="25"/>
      <c r="U14031" s="25"/>
    </row>
    <row r="14032" spans="2:21">
      <c r="B14032" s="9"/>
      <c r="C14032" s="9"/>
      <c r="D14032" s="9"/>
      <c r="E14032" s="9"/>
      <c r="F14032" s="10"/>
      <c r="G14032" s="4"/>
      <c r="H14032" s="24"/>
      <c r="I14032" s="184"/>
      <c r="J14032" s="182"/>
      <c r="K14032" s="21"/>
      <c r="L14032" s="24"/>
      <c r="M14032" s="185"/>
      <c r="N14032" s="24"/>
      <c r="O14032" s="14"/>
      <c r="P14032" s="14"/>
      <c r="Q14032" s="39"/>
      <c r="R14032" s="545"/>
      <c r="S14032" s="545"/>
      <c r="T14032" s="25"/>
      <c r="U14032" s="25"/>
    </row>
    <row r="14033" spans="2:21">
      <c r="B14033" s="9"/>
      <c r="C14033" s="9"/>
      <c r="D14033" s="9"/>
      <c r="E14033" s="9"/>
      <c r="F14033" s="10"/>
      <c r="G14033" s="4"/>
      <c r="H14033" s="24"/>
      <c r="I14033" s="184"/>
      <c r="J14033" s="182"/>
      <c r="K14033" s="21"/>
      <c r="L14033" s="24"/>
      <c r="M14033" s="185"/>
      <c r="N14033" s="24"/>
      <c r="O14033" s="14"/>
      <c r="P14033" s="14"/>
      <c r="Q14033" s="39"/>
      <c r="R14033" s="545"/>
      <c r="S14033" s="545"/>
      <c r="T14033" s="25"/>
      <c r="U14033" s="25"/>
    </row>
    <row r="14034" spans="2:21">
      <c r="B14034" s="9"/>
      <c r="C14034" s="9"/>
      <c r="D14034" s="9"/>
      <c r="E14034" s="9"/>
      <c r="F14034" s="10"/>
      <c r="G14034" s="4"/>
      <c r="H14034" s="24"/>
      <c r="I14034" s="184"/>
      <c r="J14034" s="182"/>
      <c r="K14034" s="21"/>
      <c r="L14034" s="24"/>
      <c r="M14034" s="185"/>
      <c r="N14034" s="24"/>
      <c r="O14034" s="14"/>
      <c r="P14034" s="14"/>
      <c r="Q14034" s="39"/>
      <c r="R14034" s="545"/>
      <c r="S14034" s="545"/>
      <c r="T14034" s="25"/>
      <c r="U14034" s="25"/>
    </row>
    <row r="14035" spans="2:21">
      <c r="B14035" s="9"/>
      <c r="C14035" s="9"/>
      <c r="D14035" s="9"/>
      <c r="E14035" s="9"/>
      <c r="F14035" s="10"/>
      <c r="G14035" s="4"/>
      <c r="H14035" s="24"/>
      <c r="I14035" s="184"/>
      <c r="J14035" s="182"/>
      <c r="K14035" s="21"/>
      <c r="L14035" s="24"/>
      <c r="M14035" s="185"/>
      <c r="N14035" s="24"/>
      <c r="O14035" s="14"/>
      <c r="P14035" s="14"/>
      <c r="Q14035" s="39"/>
      <c r="R14035" s="545"/>
      <c r="S14035" s="545"/>
      <c r="T14035" s="25"/>
      <c r="U14035" s="25"/>
    </row>
    <row r="14036" spans="2:21">
      <c r="B14036" s="9"/>
      <c r="C14036" s="9"/>
      <c r="D14036" s="9"/>
      <c r="E14036" s="9"/>
      <c r="F14036" s="10"/>
      <c r="G14036" s="4"/>
      <c r="H14036" s="24"/>
      <c r="I14036" s="184"/>
      <c r="J14036" s="182"/>
      <c r="K14036" s="21"/>
      <c r="L14036" s="24"/>
      <c r="M14036" s="185"/>
      <c r="N14036" s="24"/>
      <c r="O14036" s="14"/>
      <c r="P14036" s="14"/>
      <c r="Q14036" s="39"/>
      <c r="R14036" s="545"/>
      <c r="S14036" s="545"/>
      <c r="T14036" s="25"/>
      <c r="U14036" s="25"/>
    </row>
    <row r="14037" spans="2:21">
      <c r="B14037" s="9"/>
      <c r="C14037" s="9"/>
      <c r="D14037" s="9"/>
      <c r="E14037" s="9"/>
      <c r="F14037" s="10"/>
      <c r="G14037" s="4"/>
      <c r="H14037" s="24"/>
      <c r="I14037" s="184"/>
      <c r="J14037" s="182"/>
      <c r="K14037" s="21"/>
      <c r="L14037" s="24"/>
      <c r="M14037" s="185"/>
      <c r="N14037" s="24"/>
      <c r="O14037" s="14"/>
      <c r="P14037" s="14"/>
      <c r="Q14037" s="39"/>
      <c r="R14037" s="545"/>
      <c r="S14037" s="545"/>
      <c r="T14037" s="25"/>
      <c r="U14037" s="25"/>
    </row>
    <row r="14038" spans="2:21">
      <c r="B14038" s="9"/>
      <c r="C14038" s="9"/>
      <c r="D14038" s="9"/>
      <c r="E14038" s="9"/>
      <c r="F14038" s="10"/>
      <c r="G14038" s="4"/>
      <c r="H14038" s="24"/>
      <c r="I14038" s="184"/>
      <c r="J14038" s="182"/>
      <c r="K14038" s="21"/>
      <c r="L14038" s="24"/>
      <c r="M14038" s="185"/>
      <c r="N14038" s="24"/>
      <c r="O14038" s="14"/>
      <c r="P14038" s="14"/>
      <c r="Q14038" s="39"/>
      <c r="R14038" s="545"/>
      <c r="S14038" s="545"/>
      <c r="T14038" s="25"/>
      <c r="U14038" s="25"/>
    </row>
    <row r="14039" spans="2:21">
      <c r="B14039" s="9"/>
      <c r="C14039" s="9"/>
      <c r="D14039" s="9"/>
      <c r="E14039" s="9"/>
      <c r="F14039" s="10"/>
      <c r="G14039" s="4"/>
      <c r="H14039" s="24"/>
      <c r="I14039" s="184"/>
      <c r="J14039" s="182"/>
      <c r="K14039" s="21"/>
      <c r="L14039" s="24"/>
      <c r="M14039" s="185"/>
      <c r="N14039" s="24"/>
      <c r="O14039" s="14"/>
      <c r="P14039" s="14"/>
      <c r="Q14039" s="39"/>
      <c r="R14039" s="545"/>
      <c r="S14039" s="545"/>
      <c r="T14039" s="25"/>
      <c r="U14039" s="25"/>
    </row>
    <row r="14040" spans="2:21">
      <c r="B14040" s="9"/>
      <c r="C14040" s="9"/>
      <c r="D14040" s="9"/>
      <c r="E14040" s="9"/>
      <c r="F14040" s="10"/>
      <c r="G14040" s="4"/>
      <c r="H14040" s="24"/>
      <c r="I14040" s="184"/>
      <c r="J14040" s="182"/>
      <c r="K14040" s="21"/>
      <c r="L14040" s="24"/>
      <c r="M14040" s="185"/>
      <c r="N14040" s="24"/>
      <c r="O14040" s="14"/>
      <c r="P14040" s="14"/>
      <c r="Q14040" s="39"/>
      <c r="R14040" s="545"/>
      <c r="S14040" s="545"/>
      <c r="T14040" s="25"/>
      <c r="U14040" s="25"/>
    </row>
    <row r="14041" spans="2:21">
      <c r="B14041" s="9"/>
      <c r="C14041" s="9"/>
      <c r="D14041" s="9"/>
      <c r="E14041" s="9"/>
      <c r="F14041" s="10"/>
      <c r="G14041" s="4"/>
      <c r="H14041" s="24"/>
      <c r="I14041" s="184"/>
      <c r="J14041" s="182"/>
      <c r="K14041" s="21"/>
      <c r="L14041" s="24"/>
      <c r="M14041" s="185"/>
      <c r="N14041" s="24"/>
      <c r="O14041" s="14"/>
      <c r="P14041" s="14"/>
      <c r="Q14041" s="39"/>
      <c r="R14041" s="545"/>
      <c r="S14041" s="545"/>
      <c r="T14041" s="25"/>
      <c r="U14041" s="25"/>
    </row>
    <row r="14042" spans="2:21">
      <c r="B14042" s="9"/>
      <c r="C14042" s="9"/>
      <c r="D14042" s="9"/>
      <c r="E14042" s="9"/>
      <c r="F14042" s="10"/>
      <c r="G14042" s="4"/>
      <c r="H14042" s="24"/>
      <c r="I14042" s="184"/>
      <c r="J14042" s="182"/>
      <c r="K14042" s="21"/>
      <c r="L14042" s="24"/>
      <c r="M14042" s="185"/>
      <c r="N14042" s="24"/>
      <c r="O14042" s="14"/>
      <c r="P14042" s="14"/>
      <c r="Q14042" s="39"/>
      <c r="R14042" s="545"/>
      <c r="S14042" s="545"/>
      <c r="T14042" s="25"/>
      <c r="U14042" s="25"/>
    </row>
    <row r="14043" spans="2:21">
      <c r="B14043" s="9"/>
      <c r="C14043" s="9"/>
      <c r="D14043" s="9"/>
      <c r="E14043" s="9"/>
      <c r="F14043" s="10"/>
      <c r="G14043" s="4"/>
      <c r="H14043" s="24"/>
      <c r="I14043" s="184"/>
      <c r="J14043" s="182"/>
      <c r="K14043" s="21"/>
      <c r="L14043" s="24"/>
      <c r="M14043" s="185"/>
      <c r="N14043" s="24"/>
      <c r="O14043" s="14"/>
      <c r="P14043" s="14"/>
      <c r="Q14043" s="39"/>
      <c r="R14043" s="545"/>
      <c r="S14043" s="545"/>
      <c r="T14043" s="25"/>
      <c r="U14043" s="25"/>
    </row>
    <row r="14044" spans="2:21">
      <c r="B14044" s="9"/>
      <c r="C14044" s="9"/>
      <c r="D14044" s="9"/>
      <c r="E14044" s="9"/>
      <c r="F14044" s="10"/>
      <c r="G14044" s="4"/>
      <c r="H14044" s="24"/>
      <c r="I14044" s="184"/>
      <c r="J14044" s="182"/>
      <c r="K14044" s="21"/>
      <c r="L14044" s="24"/>
      <c r="M14044" s="185"/>
      <c r="N14044" s="24"/>
      <c r="O14044" s="14"/>
      <c r="P14044" s="14"/>
      <c r="Q14044" s="39"/>
      <c r="R14044" s="545"/>
      <c r="S14044" s="545"/>
      <c r="T14044" s="25"/>
      <c r="U14044" s="25"/>
    </row>
    <row r="14045" spans="2:21">
      <c r="B14045" s="9"/>
      <c r="C14045" s="9"/>
      <c r="D14045" s="9"/>
      <c r="E14045" s="9"/>
      <c r="F14045" s="10"/>
      <c r="G14045" s="4"/>
      <c r="H14045" s="24"/>
      <c r="I14045" s="184"/>
      <c r="J14045" s="182"/>
      <c r="K14045" s="21"/>
      <c r="L14045" s="24"/>
      <c r="M14045" s="185"/>
      <c r="N14045" s="24"/>
      <c r="O14045" s="14"/>
      <c r="P14045" s="14"/>
      <c r="Q14045" s="39"/>
      <c r="R14045" s="545"/>
      <c r="S14045" s="545"/>
      <c r="T14045" s="25"/>
      <c r="U14045" s="25"/>
    </row>
    <row r="14046" spans="2:21">
      <c r="B14046" s="9"/>
      <c r="C14046" s="9"/>
      <c r="D14046" s="9"/>
      <c r="E14046" s="9"/>
      <c r="F14046" s="10"/>
      <c r="G14046" s="4"/>
      <c r="H14046" s="24"/>
      <c r="I14046" s="184"/>
      <c r="J14046" s="182"/>
      <c r="K14046" s="21"/>
      <c r="L14046" s="24"/>
      <c r="M14046" s="185"/>
      <c r="N14046" s="24"/>
      <c r="O14046" s="14"/>
      <c r="P14046" s="14"/>
      <c r="Q14046" s="39"/>
      <c r="R14046" s="545"/>
      <c r="S14046" s="545"/>
      <c r="T14046" s="25"/>
      <c r="U14046" s="25"/>
    </row>
    <row r="14047" spans="2:21">
      <c r="B14047" s="9"/>
      <c r="C14047" s="9"/>
      <c r="D14047" s="9"/>
      <c r="E14047" s="9"/>
      <c r="F14047" s="10"/>
      <c r="G14047" s="4"/>
      <c r="H14047" s="24"/>
      <c r="I14047" s="184"/>
      <c r="J14047" s="182"/>
      <c r="K14047" s="21"/>
      <c r="L14047" s="24"/>
      <c r="M14047" s="185"/>
      <c r="N14047" s="24"/>
      <c r="O14047" s="14"/>
      <c r="P14047" s="14"/>
      <c r="Q14047" s="39"/>
      <c r="R14047" s="545"/>
      <c r="S14047" s="545"/>
      <c r="T14047" s="25"/>
      <c r="U14047" s="25"/>
    </row>
    <row r="14048" spans="2:21">
      <c r="B14048" s="9"/>
      <c r="C14048" s="9"/>
      <c r="D14048" s="9"/>
      <c r="E14048" s="9"/>
      <c r="F14048" s="10"/>
      <c r="G14048" s="4"/>
      <c r="H14048" s="24"/>
      <c r="I14048" s="184"/>
      <c r="J14048" s="182"/>
      <c r="K14048" s="21"/>
      <c r="L14048" s="24"/>
      <c r="M14048" s="185"/>
      <c r="N14048" s="24"/>
      <c r="O14048" s="14"/>
      <c r="P14048" s="14"/>
      <c r="Q14048" s="39"/>
      <c r="R14048" s="545"/>
      <c r="S14048" s="545"/>
      <c r="T14048" s="25"/>
      <c r="U14048" s="25"/>
    </row>
    <row r="14049" spans="2:21">
      <c r="B14049" s="9"/>
      <c r="C14049" s="9"/>
      <c r="D14049" s="9"/>
      <c r="E14049" s="9"/>
      <c r="F14049" s="10"/>
      <c r="G14049" s="4"/>
      <c r="H14049" s="24"/>
      <c r="I14049" s="184"/>
      <c r="J14049" s="182"/>
      <c r="K14049" s="21"/>
      <c r="L14049" s="24"/>
      <c r="M14049" s="185"/>
      <c r="N14049" s="24"/>
      <c r="O14049" s="14"/>
      <c r="P14049" s="14"/>
      <c r="Q14049" s="39"/>
      <c r="R14049" s="545"/>
      <c r="S14049" s="545"/>
      <c r="T14049" s="25"/>
      <c r="U14049" s="25"/>
    </row>
    <row r="14050" spans="2:21">
      <c r="B14050" s="9"/>
      <c r="C14050" s="9"/>
      <c r="D14050" s="9"/>
      <c r="E14050" s="9"/>
      <c r="F14050" s="10"/>
      <c r="G14050" s="4"/>
      <c r="H14050" s="24"/>
      <c r="I14050" s="184"/>
      <c r="J14050" s="182"/>
      <c r="K14050" s="21"/>
      <c r="L14050" s="24"/>
      <c r="M14050" s="185"/>
      <c r="N14050" s="24"/>
      <c r="O14050" s="14"/>
      <c r="P14050" s="14"/>
      <c r="Q14050" s="39"/>
      <c r="R14050" s="545"/>
      <c r="S14050" s="545"/>
      <c r="T14050" s="25"/>
      <c r="U14050" s="25"/>
    </row>
    <row r="14051" spans="2:21">
      <c r="B14051" s="9"/>
      <c r="C14051" s="9"/>
      <c r="D14051" s="9"/>
      <c r="E14051" s="9"/>
      <c r="F14051" s="10"/>
      <c r="G14051" s="4"/>
      <c r="H14051" s="24"/>
      <c r="I14051" s="184"/>
      <c r="J14051" s="182"/>
      <c r="K14051" s="21"/>
      <c r="L14051" s="24"/>
      <c r="M14051" s="185"/>
      <c r="N14051" s="24"/>
      <c r="O14051" s="14"/>
      <c r="P14051" s="14"/>
      <c r="Q14051" s="39"/>
      <c r="R14051" s="545"/>
      <c r="S14051" s="545"/>
      <c r="T14051" s="25"/>
      <c r="U14051" s="25"/>
    </row>
    <row r="14052" spans="2:21">
      <c r="B14052" s="9"/>
      <c r="C14052" s="9"/>
      <c r="D14052" s="9"/>
      <c r="E14052" s="9"/>
      <c r="F14052" s="10"/>
      <c r="G14052" s="4"/>
      <c r="H14052" s="24"/>
      <c r="I14052" s="184"/>
      <c r="J14052" s="182"/>
      <c r="K14052" s="21"/>
      <c r="L14052" s="24"/>
      <c r="M14052" s="185"/>
      <c r="N14052" s="24"/>
      <c r="O14052" s="14"/>
      <c r="P14052" s="14"/>
      <c r="Q14052" s="39"/>
      <c r="R14052" s="545"/>
      <c r="S14052" s="545"/>
      <c r="T14052" s="25"/>
      <c r="U14052" s="25"/>
    </row>
    <row r="14053" spans="2:21">
      <c r="B14053" s="9"/>
      <c r="C14053" s="9"/>
      <c r="D14053" s="9"/>
      <c r="E14053" s="9"/>
      <c r="F14053" s="10"/>
      <c r="G14053" s="4"/>
      <c r="H14053" s="24"/>
      <c r="I14053" s="184"/>
      <c r="J14053" s="182"/>
      <c r="K14053" s="21"/>
      <c r="L14053" s="24"/>
      <c r="M14053" s="185"/>
      <c r="N14053" s="24"/>
      <c r="O14053" s="14"/>
      <c r="P14053" s="14"/>
      <c r="Q14053" s="39"/>
      <c r="R14053" s="545"/>
      <c r="S14053" s="545"/>
      <c r="T14053" s="25"/>
      <c r="U14053" s="25"/>
    </row>
    <row r="14054" spans="2:21">
      <c r="B14054" s="9"/>
      <c r="C14054" s="9"/>
      <c r="D14054" s="9"/>
      <c r="E14054" s="9"/>
      <c r="F14054" s="10"/>
      <c r="G14054" s="4"/>
      <c r="H14054" s="24"/>
      <c r="I14054" s="184"/>
      <c r="J14054" s="182"/>
      <c r="K14054" s="21"/>
      <c r="L14054" s="24"/>
      <c r="M14054" s="185"/>
      <c r="N14054" s="24"/>
      <c r="O14054" s="14"/>
      <c r="P14054" s="14"/>
      <c r="Q14054" s="39"/>
      <c r="R14054" s="545"/>
      <c r="S14054" s="545"/>
      <c r="T14054" s="25"/>
      <c r="U14054" s="25"/>
    </row>
    <row r="14055" spans="2:21">
      <c r="B14055" s="9"/>
      <c r="C14055" s="9"/>
      <c r="D14055" s="9"/>
      <c r="E14055" s="9"/>
      <c r="F14055" s="10"/>
      <c r="G14055" s="4"/>
      <c r="H14055" s="24"/>
      <c r="I14055" s="184"/>
      <c r="J14055" s="182"/>
      <c r="K14055" s="21"/>
      <c r="L14055" s="24"/>
      <c r="M14055" s="185"/>
      <c r="N14055" s="24"/>
      <c r="O14055" s="14"/>
      <c r="P14055" s="14"/>
      <c r="Q14055" s="39"/>
      <c r="R14055" s="545"/>
      <c r="S14055" s="545"/>
      <c r="T14055" s="25"/>
      <c r="U14055" s="25"/>
    </row>
    <row r="14056" spans="2:21">
      <c r="B14056" s="9"/>
      <c r="C14056" s="9"/>
      <c r="D14056" s="9"/>
      <c r="E14056" s="9"/>
      <c r="F14056" s="10"/>
      <c r="G14056" s="4"/>
      <c r="H14056" s="24"/>
      <c r="I14056" s="184"/>
      <c r="J14056" s="182"/>
      <c r="K14056" s="21"/>
      <c r="L14056" s="24"/>
      <c r="M14056" s="185"/>
      <c r="N14056" s="24"/>
      <c r="O14056" s="14"/>
      <c r="P14056" s="14"/>
      <c r="Q14056" s="39"/>
      <c r="R14056" s="545"/>
      <c r="S14056" s="545"/>
      <c r="T14056" s="25"/>
      <c r="U14056" s="25"/>
    </row>
    <row r="14057" spans="2:21">
      <c r="B14057" s="9"/>
      <c r="C14057" s="9"/>
      <c r="D14057" s="9"/>
      <c r="E14057" s="9"/>
      <c r="F14057" s="10"/>
      <c r="G14057" s="4"/>
      <c r="H14057" s="24"/>
      <c r="I14057" s="184"/>
      <c r="J14057" s="182"/>
      <c r="K14057" s="21"/>
      <c r="L14057" s="24"/>
      <c r="M14057" s="185"/>
      <c r="N14057" s="24"/>
      <c r="O14057" s="14"/>
      <c r="P14057" s="14"/>
      <c r="Q14057" s="39"/>
      <c r="R14057" s="545"/>
      <c r="S14057" s="545"/>
      <c r="T14057" s="25"/>
      <c r="U14057" s="25"/>
    </row>
    <row r="14058" spans="2:21">
      <c r="B14058" s="9"/>
      <c r="C14058" s="9"/>
      <c r="D14058" s="9"/>
      <c r="E14058" s="9"/>
      <c r="F14058" s="10"/>
      <c r="G14058" s="4"/>
      <c r="H14058" s="24"/>
      <c r="I14058" s="184"/>
      <c r="J14058" s="182"/>
      <c r="K14058" s="21"/>
      <c r="L14058" s="24"/>
      <c r="M14058" s="185"/>
      <c r="N14058" s="24"/>
      <c r="O14058" s="14"/>
      <c r="P14058" s="14"/>
      <c r="Q14058" s="39"/>
      <c r="R14058" s="545"/>
      <c r="S14058" s="545"/>
      <c r="T14058" s="25"/>
      <c r="U14058" s="25"/>
    </row>
    <row r="14059" spans="2:21">
      <c r="B14059" s="9"/>
      <c r="C14059" s="9"/>
      <c r="D14059" s="9"/>
      <c r="E14059" s="9"/>
      <c r="F14059" s="10"/>
      <c r="G14059" s="4"/>
      <c r="H14059" s="24"/>
      <c r="I14059" s="184"/>
      <c r="J14059" s="182"/>
      <c r="K14059" s="21"/>
      <c r="L14059" s="24"/>
      <c r="M14059" s="185"/>
      <c r="N14059" s="24"/>
      <c r="O14059" s="14"/>
      <c r="P14059" s="14"/>
      <c r="Q14059" s="39"/>
      <c r="R14059" s="545"/>
      <c r="S14059" s="545"/>
      <c r="T14059" s="25"/>
      <c r="U14059" s="25"/>
    </row>
    <row r="14060" spans="2:21">
      <c r="B14060" s="9"/>
      <c r="C14060" s="9"/>
      <c r="D14060" s="9"/>
      <c r="E14060" s="9"/>
      <c r="F14060" s="10"/>
      <c r="G14060" s="4"/>
      <c r="H14060" s="24"/>
      <c r="I14060" s="184"/>
      <c r="J14060" s="182"/>
      <c r="K14060" s="21"/>
      <c r="L14060" s="24"/>
      <c r="M14060" s="185"/>
      <c r="N14060" s="24"/>
      <c r="O14060" s="14"/>
      <c r="P14060" s="14"/>
      <c r="Q14060" s="39"/>
      <c r="R14060" s="545"/>
      <c r="S14060" s="545"/>
      <c r="T14060" s="25"/>
      <c r="U14060" s="25"/>
    </row>
    <row r="14061" spans="2:21">
      <c r="B14061" s="9"/>
      <c r="C14061" s="9"/>
      <c r="D14061" s="9"/>
      <c r="E14061" s="9"/>
      <c r="F14061" s="10"/>
      <c r="G14061" s="4"/>
      <c r="H14061" s="24"/>
      <c r="I14061" s="184"/>
      <c r="J14061" s="182"/>
      <c r="K14061" s="21"/>
      <c r="L14061" s="24"/>
      <c r="M14061" s="185"/>
      <c r="N14061" s="24"/>
      <c r="O14061" s="14"/>
      <c r="P14061" s="14"/>
      <c r="Q14061" s="39"/>
      <c r="R14061" s="545"/>
      <c r="S14061" s="545"/>
      <c r="T14061" s="25"/>
      <c r="U14061" s="25"/>
    </row>
    <row r="14062" spans="2:21">
      <c r="B14062" s="9"/>
      <c r="C14062" s="9"/>
      <c r="D14062" s="9"/>
      <c r="E14062" s="9"/>
      <c r="F14062" s="10"/>
      <c r="G14062" s="4"/>
      <c r="H14062" s="24"/>
      <c r="I14062" s="184"/>
      <c r="J14062" s="182"/>
      <c r="K14062" s="21"/>
      <c r="L14062" s="24"/>
      <c r="M14062" s="185"/>
      <c r="N14062" s="24"/>
      <c r="O14062" s="14"/>
      <c r="P14062" s="14"/>
      <c r="Q14062" s="39"/>
      <c r="R14062" s="545"/>
      <c r="S14062" s="545"/>
      <c r="T14062" s="25"/>
      <c r="U14062" s="25"/>
    </row>
    <row r="14063" spans="2:21">
      <c r="B14063" s="9"/>
      <c r="C14063" s="9"/>
      <c r="D14063" s="9"/>
      <c r="E14063" s="9"/>
      <c r="F14063" s="10"/>
      <c r="G14063" s="4"/>
      <c r="H14063" s="24"/>
      <c r="I14063" s="184"/>
      <c r="J14063" s="182"/>
      <c r="K14063" s="21"/>
      <c r="L14063" s="24"/>
      <c r="M14063" s="185"/>
      <c r="N14063" s="24"/>
      <c r="O14063" s="14"/>
      <c r="P14063" s="14"/>
      <c r="Q14063" s="39"/>
      <c r="R14063" s="545"/>
      <c r="S14063" s="545"/>
      <c r="T14063" s="25"/>
      <c r="U14063" s="25"/>
    </row>
    <row r="14064" spans="2:21">
      <c r="B14064" s="9"/>
      <c r="C14064" s="9"/>
      <c r="D14064" s="9"/>
      <c r="E14064" s="9"/>
      <c r="F14064" s="10"/>
      <c r="G14064" s="4"/>
      <c r="H14064" s="24"/>
      <c r="I14064" s="184"/>
      <c r="J14064" s="182"/>
      <c r="K14064" s="21"/>
      <c r="L14064" s="24"/>
      <c r="M14064" s="185"/>
      <c r="N14064" s="24"/>
      <c r="O14064" s="14"/>
      <c r="P14064" s="14"/>
      <c r="Q14064" s="39"/>
      <c r="R14064" s="545"/>
      <c r="S14064" s="545"/>
      <c r="T14064" s="25"/>
      <c r="U14064" s="25"/>
    </row>
    <row r="14065" spans="2:21">
      <c r="B14065" s="9"/>
      <c r="C14065" s="9"/>
      <c r="D14065" s="9"/>
      <c r="E14065" s="9"/>
      <c r="F14065" s="10"/>
      <c r="G14065" s="4"/>
      <c r="H14065" s="24"/>
      <c r="I14065" s="184"/>
      <c r="J14065" s="182"/>
      <c r="K14065" s="21"/>
      <c r="L14065" s="24"/>
      <c r="M14065" s="185"/>
      <c r="N14065" s="24"/>
      <c r="O14065" s="14"/>
      <c r="P14065" s="14"/>
      <c r="Q14065" s="39"/>
      <c r="R14065" s="545"/>
      <c r="S14065" s="545"/>
      <c r="T14065" s="25"/>
      <c r="U14065" s="25"/>
    </row>
    <row r="14066" spans="2:21">
      <c r="B14066" s="9"/>
      <c r="C14066" s="9"/>
      <c r="D14066" s="9"/>
      <c r="E14066" s="9"/>
      <c r="F14066" s="10"/>
      <c r="G14066" s="4"/>
      <c r="H14066" s="24"/>
      <c r="I14066" s="184"/>
      <c r="J14066" s="182"/>
      <c r="K14066" s="21"/>
      <c r="L14066" s="24"/>
      <c r="M14066" s="185"/>
      <c r="N14066" s="24"/>
      <c r="O14066" s="14"/>
      <c r="P14066" s="14"/>
      <c r="Q14066" s="39"/>
      <c r="R14066" s="545"/>
      <c r="S14066" s="545"/>
      <c r="T14066" s="25"/>
      <c r="U14066" s="25"/>
    </row>
    <row r="14067" spans="2:21">
      <c r="B14067" s="9"/>
      <c r="C14067" s="9"/>
      <c r="D14067" s="9"/>
      <c r="E14067" s="9"/>
      <c r="F14067" s="10"/>
      <c r="G14067" s="4"/>
      <c r="H14067" s="24"/>
      <c r="I14067" s="184"/>
      <c r="J14067" s="182"/>
      <c r="K14067" s="21"/>
      <c r="L14067" s="24"/>
      <c r="M14067" s="185"/>
      <c r="N14067" s="24"/>
      <c r="O14067" s="14"/>
      <c r="P14067" s="14"/>
      <c r="Q14067" s="39"/>
      <c r="R14067" s="545"/>
      <c r="S14067" s="545"/>
      <c r="T14067" s="25"/>
      <c r="U14067" s="25"/>
    </row>
    <row r="14068" spans="2:21">
      <c r="B14068" s="9"/>
      <c r="C14068" s="9"/>
      <c r="D14068" s="9"/>
      <c r="E14068" s="9"/>
      <c r="F14068" s="10"/>
      <c r="G14068" s="4"/>
      <c r="H14068" s="24"/>
      <c r="I14068" s="184"/>
      <c r="J14068" s="182"/>
      <c r="K14068" s="21"/>
      <c r="L14068" s="24"/>
      <c r="M14068" s="185"/>
      <c r="N14068" s="24"/>
      <c r="O14068" s="14"/>
      <c r="P14068" s="14"/>
      <c r="Q14068" s="39"/>
      <c r="R14068" s="545"/>
      <c r="S14068" s="545"/>
      <c r="T14068" s="25"/>
      <c r="U14068" s="25"/>
    </row>
    <row r="14069" spans="2:21">
      <c r="B14069" s="9"/>
      <c r="C14069" s="9"/>
      <c r="D14069" s="9"/>
      <c r="E14069" s="9"/>
      <c r="F14069" s="10"/>
      <c r="G14069" s="4"/>
      <c r="H14069" s="24"/>
      <c r="I14069" s="184"/>
      <c r="J14069" s="182"/>
      <c r="K14069" s="21"/>
      <c r="L14069" s="24"/>
      <c r="M14069" s="185"/>
      <c r="N14069" s="24"/>
      <c r="O14069" s="14"/>
      <c r="P14069" s="14"/>
      <c r="Q14069" s="39"/>
      <c r="R14069" s="545"/>
      <c r="S14069" s="545"/>
      <c r="T14069" s="25"/>
      <c r="U14069" s="25"/>
    </row>
    <row r="14070" spans="2:21">
      <c r="B14070" s="9"/>
      <c r="C14070" s="9"/>
      <c r="D14070" s="9"/>
      <c r="E14070" s="9"/>
      <c r="F14070" s="10"/>
      <c r="G14070" s="4"/>
      <c r="H14070" s="24"/>
      <c r="I14070" s="184"/>
      <c r="J14070" s="182"/>
      <c r="K14070" s="21"/>
      <c r="L14070" s="24"/>
      <c r="M14070" s="185"/>
      <c r="N14070" s="24"/>
      <c r="O14070" s="14"/>
      <c r="P14070" s="14"/>
      <c r="Q14070" s="39"/>
      <c r="R14070" s="545"/>
      <c r="S14070" s="545"/>
      <c r="T14070" s="25"/>
      <c r="U14070" s="25"/>
    </row>
    <row r="14071" spans="2:21">
      <c r="B14071" s="9"/>
      <c r="C14071" s="9"/>
      <c r="D14071" s="9"/>
      <c r="E14071" s="9"/>
      <c r="F14071" s="10"/>
      <c r="G14071" s="4"/>
      <c r="H14071" s="24"/>
      <c r="I14071" s="184"/>
      <c r="J14071" s="182"/>
      <c r="K14071" s="21"/>
      <c r="L14071" s="24"/>
      <c r="M14071" s="185"/>
      <c r="N14071" s="24"/>
      <c r="O14071" s="14"/>
      <c r="P14071" s="14"/>
      <c r="Q14071" s="39"/>
      <c r="R14071" s="545"/>
      <c r="S14071" s="545"/>
      <c r="T14071" s="25"/>
      <c r="U14071" s="25"/>
    </row>
    <row r="14072" spans="2:21">
      <c r="B14072" s="9"/>
      <c r="C14072" s="9"/>
      <c r="D14072" s="9"/>
      <c r="E14072" s="9"/>
      <c r="F14072" s="10"/>
      <c r="G14072" s="4"/>
      <c r="H14072" s="24"/>
      <c r="I14072" s="184"/>
      <c r="J14072" s="182"/>
      <c r="K14072" s="21"/>
      <c r="L14072" s="24"/>
      <c r="M14072" s="185"/>
      <c r="N14072" s="24"/>
      <c r="O14072" s="14"/>
      <c r="P14072" s="14"/>
      <c r="Q14072" s="39"/>
      <c r="R14072" s="545"/>
      <c r="S14072" s="545"/>
      <c r="T14072" s="25"/>
      <c r="U14072" s="25"/>
    </row>
    <row r="14073" spans="2:21">
      <c r="B14073" s="9"/>
      <c r="C14073" s="9"/>
      <c r="D14073" s="9"/>
      <c r="E14073" s="9"/>
      <c r="F14073" s="10"/>
      <c r="G14073" s="4"/>
      <c r="H14073" s="24"/>
      <c r="I14073" s="184"/>
      <c r="J14073" s="182"/>
      <c r="K14073" s="21"/>
      <c r="L14073" s="24"/>
      <c r="M14073" s="185"/>
      <c r="N14073" s="24"/>
      <c r="O14073" s="14"/>
      <c r="P14073" s="14"/>
      <c r="Q14073" s="39"/>
      <c r="R14073" s="545"/>
      <c r="S14073" s="545"/>
      <c r="T14073" s="25"/>
      <c r="U14073" s="25"/>
    </row>
    <row r="14074" spans="2:21">
      <c r="B14074" s="9"/>
      <c r="C14074" s="9"/>
      <c r="D14074" s="9"/>
      <c r="E14074" s="9"/>
      <c r="F14074" s="10"/>
      <c r="G14074" s="4"/>
      <c r="H14074" s="24"/>
      <c r="I14074" s="184"/>
      <c r="J14074" s="182"/>
      <c r="K14074" s="21"/>
      <c r="L14074" s="24"/>
      <c r="M14074" s="185"/>
      <c r="N14074" s="24"/>
      <c r="O14074" s="14"/>
      <c r="P14074" s="14"/>
      <c r="Q14074" s="39"/>
      <c r="R14074" s="545"/>
      <c r="S14074" s="545"/>
      <c r="T14074" s="25"/>
      <c r="U14074" s="25"/>
    </row>
    <row r="14075" spans="2:21">
      <c r="B14075" s="9"/>
      <c r="C14075" s="9"/>
      <c r="D14075" s="9"/>
      <c r="E14075" s="9"/>
      <c r="F14075" s="10"/>
      <c r="G14075" s="4"/>
      <c r="H14075" s="24"/>
      <c r="I14075" s="184"/>
      <c r="J14075" s="182"/>
      <c r="K14075" s="21"/>
      <c r="L14075" s="24"/>
      <c r="M14075" s="185"/>
      <c r="N14075" s="24"/>
      <c r="O14075" s="14"/>
      <c r="P14075" s="14"/>
      <c r="Q14075" s="39"/>
      <c r="R14075" s="545"/>
      <c r="S14075" s="545"/>
      <c r="T14075" s="25"/>
      <c r="U14075" s="25"/>
    </row>
    <row r="14076" spans="2:21">
      <c r="B14076" s="9"/>
      <c r="C14076" s="9"/>
      <c r="D14076" s="9"/>
      <c r="E14076" s="9"/>
      <c r="F14076" s="10"/>
      <c r="G14076" s="4"/>
      <c r="H14076" s="24"/>
      <c r="I14076" s="184"/>
      <c r="J14076" s="182"/>
      <c r="K14076" s="21"/>
      <c r="L14076" s="24"/>
      <c r="M14076" s="185"/>
      <c r="N14076" s="24"/>
      <c r="O14076" s="14"/>
      <c r="P14076" s="14"/>
      <c r="Q14076" s="39"/>
      <c r="R14076" s="545"/>
      <c r="S14076" s="545"/>
      <c r="T14076" s="25"/>
      <c r="U14076" s="25"/>
    </row>
    <row r="14077" spans="2:21">
      <c r="B14077" s="9"/>
      <c r="C14077" s="9"/>
      <c r="D14077" s="9"/>
      <c r="E14077" s="9"/>
      <c r="F14077" s="10"/>
      <c r="G14077" s="4"/>
      <c r="H14077" s="24"/>
      <c r="I14077" s="184"/>
      <c r="J14077" s="182"/>
      <c r="K14077" s="21"/>
      <c r="L14077" s="24"/>
      <c r="M14077" s="185"/>
      <c r="N14077" s="24"/>
      <c r="O14077" s="14"/>
      <c r="P14077" s="14"/>
      <c r="Q14077" s="39"/>
      <c r="R14077" s="545"/>
      <c r="S14077" s="545"/>
      <c r="T14077" s="25"/>
      <c r="U14077" s="25"/>
    </row>
    <row r="14078" spans="2:21">
      <c r="B14078" s="9"/>
      <c r="C14078" s="9"/>
      <c r="D14078" s="9"/>
      <c r="E14078" s="9"/>
      <c r="F14078" s="10"/>
      <c r="G14078" s="4"/>
      <c r="H14078" s="24"/>
      <c r="I14078" s="184"/>
      <c r="J14078" s="182"/>
      <c r="K14078" s="21"/>
      <c r="L14078" s="24"/>
      <c r="M14078" s="185"/>
      <c r="N14078" s="24"/>
      <c r="O14078" s="14"/>
      <c r="P14078" s="14"/>
      <c r="Q14078" s="39"/>
      <c r="R14078" s="545"/>
      <c r="S14078" s="545"/>
      <c r="T14078" s="25"/>
      <c r="U14078" s="25"/>
    </row>
    <row r="14079" spans="2:21">
      <c r="B14079" s="9"/>
      <c r="C14079" s="9"/>
      <c r="D14079" s="9"/>
      <c r="E14079" s="9"/>
      <c r="F14079" s="10"/>
      <c r="G14079" s="4"/>
      <c r="H14079" s="24"/>
      <c r="I14079" s="184"/>
      <c r="J14079" s="182"/>
      <c r="K14079" s="21"/>
      <c r="L14079" s="24"/>
      <c r="M14079" s="185"/>
      <c r="N14079" s="24"/>
      <c r="O14079" s="14"/>
      <c r="P14079" s="14"/>
      <c r="Q14079" s="39"/>
      <c r="R14079" s="545"/>
      <c r="S14079" s="545"/>
      <c r="T14079" s="25"/>
      <c r="U14079" s="25"/>
    </row>
    <row r="14080" spans="2:21">
      <c r="B14080" s="9"/>
      <c r="C14080" s="9"/>
      <c r="D14080" s="9"/>
      <c r="E14080" s="9"/>
      <c r="F14080" s="10"/>
      <c r="G14080" s="4"/>
      <c r="H14080" s="24"/>
      <c r="I14080" s="184"/>
      <c r="J14080" s="182"/>
      <c r="K14080" s="21"/>
      <c r="L14080" s="24"/>
      <c r="M14080" s="185"/>
      <c r="N14080" s="24"/>
      <c r="O14080" s="14"/>
      <c r="P14080" s="14"/>
      <c r="Q14080" s="39"/>
      <c r="R14080" s="545"/>
      <c r="S14080" s="545"/>
      <c r="T14080" s="25"/>
      <c r="U14080" s="25"/>
    </row>
    <row r="14081" spans="2:21">
      <c r="B14081" s="9"/>
      <c r="C14081" s="9"/>
      <c r="D14081" s="9"/>
      <c r="E14081" s="9"/>
      <c r="F14081" s="10"/>
      <c r="G14081" s="4"/>
      <c r="H14081" s="24"/>
      <c r="I14081" s="184"/>
      <c r="J14081" s="182"/>
      <c r="K14081" s="21"/>
      <c r="L14081" s="24"/>
      <c r="M14081" s="185"/>
      <c r="N14081" s="24"/>
      <c r="O14081" s="14"/>
      <c r="P14081" s="14"/>
      <c r="Q14081" s="39"/>
      <c r="R14081" s="545"/>
      <c r="S14081" s="545"/>
      <c r="T14081" s="25"/>
      <c r="U14081" s="25"/>
    </row>
    <row r="14082" spans="2:21">
      <c r="B14082" s="9"/>
      <c r="C14082" s="9"/>
      <c r="D14082" s="9"/>
      <c r="E14082" s="9"/>
      <c r="F14082" s="10"/>
      <c r="G14082" s="4"/>
      <c r="H14082" s="24"/>
      <c r="I14082" s="184"/>
      <c r="J14082" s="182"/>
      <c r="K14082" s="21"/>
      <c r="L14082" s="24"/>
      <c r="M14082" s="185"/>
      <c r="N14082" s="24"/>
      <c r="O14082" s="14"/>
      <c r="P14082" s="14"/>
      <c r="Q14082" s="39"/>
      <c r="R14082" s="545"/>
      <c r="S14082" s="545"/>
      <c r="T14082" s="25"/>
      <c r="U14082" s="25"/>
    </row>
    <row r="14083" spans="2:21">
      <c r="B14083" s="9"/>
      <c r="C14083" s="9"/>
      <c r="D14083" s="9"/>
      <c r="E14083" s="9"/>
      <c r="F14083" s="10"/>
      <c r="G14083" s="4"/>
      <c r="H14083" s="24"/>
      <c r="I14083" s="184"/>
      <c r="J14083" s="182"/>
      <c r="K14083" s="21"/>
      <c r="L14083" s="24"/>
      <c r="M14083" s="185"/>
      <c r="N14083" s="24"/>
      <c r="O14083" s="14"/>
      <c r="P14083" s="14"/>
      <c r="Q14083" s="39"/>
      <c r="R14083" s="545"/>
      <c r="S14083" s="545"/>
      <c r="T14083" s="25"/>
      <c r="U14083" s="25"/>
    </row>
    <row r="14084" spans="2:21">
      <c r="B14084" s="9"/>
      <c r="C14084" s="9"/>
      <c r="D14084" s="9"/>
      <c r="E14084" s="9"/>
      <c r="F14084" s="10"/>
      <c r="G14084" s="4"/>
      <c r="H14084" s="24"/>
      <c r="I14084" s="184"/>
      <c r="J14084" s="182"/>
      <c r="K14084" s="21"/>
      <c r="L14084" s="24"/>
      <c r="M14084" s="185"/>
      <c r="N14084" s="24"/>
      <c r="O14084" s="14"/>
      <c r="P14084" s="14"/>
      <c r="Q14084" s="39"/>
      <c r="R14084" s="545"/>
      <c r="S14084" s="545"/>
      <c r="T14084" s="25"/>
      <c r="U14084" s="25"/>
    </row>
    <row r="14085" spans="2:21">
      <c r="B14085" s="9"/>
      <c r="C14085" s="9"/>
      <c r="D14085" s="9"/>
      <c r="E14085" s="9"/>
      <c r="F14085" s="10"/>
      <c r="G14085" s="4"/>
      <c r="H14085" s="24"/>
      <c r="I14085" s="184"/>
      <c r="J14085" s="182"/>
      <c r="K14085" s="21"/>
      <c r="L14085" s="24"/>
      <c r="M14085" s="185"/>
      <c r="N14085" s="24"/>
      <c r="O14085" s="14"/>
      <c r="P14085" s="14"/>
      <c r="Q14085" s="39"/>
      <c r="R14085" s="545"/>
      <c r="S14085" s="545"/>
      <c r="T14085" s="25"/>
      <c r="U14085" s="25"/>
    </row>
    <row r="14086" spans="2:21">
      <c r="B14086" s="9"/>
      <c r="C14086" s="9"/>
      <c r="D14086" s="9"/>
      <c r="E14086" s="9"/>
      <c r="F14086" s="10"/>
      <c r="G14086" s="4"/>
      <c r="H14086" s="24"/>
      <c r="I14086" s="184"/>
      <c r="J14086" s="182"/>
      <c r="K14086" s="21"/>
      <c r="L14086" s="24"/>
      <c r="M14086" s="185"/>
      <c r="N14086" s="24"/>
      <c r="O14086" s="14"/>
      <c r="P14086" s="14"/>
      <c r="Q14086" s="39"/>
      <c r="R14086" s="545"/>
      <c r="S14086" s="545"/>
      <c r="T14086" s="25"/>
      <c r="U14086" s="25"/>
    </row>
    <row r="14087" spans="2:21">
      <c r="B14087" s="9"/>
      <c r="C14087" s="9"/>
      <c r="D14087" s="9"/>
      <c r="E14087" s="9"/>
      <c r="F14087" s="10"/>
      <c r="G14087" s="4"/>
      <c r="H14087" s="24"/>
      <c r="I14087" s="184"/>
      <c r="J14087" s="182"/>
      <c r="K14087" s="21"/>
      <c r="L14087" s="24"/>
      <c r="M14087" s="185"/>
      <c r="N14087" s="24"/>
      <c r="O14087" s="14"/>
      <c r="P14087" s="14"/>
      <c r="Q14087" s="39"/>
      <c r="R14087" s="545"/>
      <c r="S14087" s="545"/>
      <c r="T14087" s="25"/>
      <c r="U14087" s="25"/>
    </row>
    <row r="14088" spans="2:21">
      <c r="B14088" s="9"/>
      <c r="C14088" s="9"/>
      <c r="D14088" s="9"/>
      <c r="E14088" s="9"/>
      <c r="F14088" s="10"/>
      <c r="G14088" s="4"/>
      <c r="H14088" s="24"/>
      <c r="I14088" s="184"/>
      <c r="J14088" s="182"/>
      <c r="K14088" s="21"/>
      <c r="L14088" s="24"/>
      <c r="M14088" s="185"/>
      <c r="N14088" s="24"/>
      <c r="O14088" s="14"/>
      <c r="P14088" s="14"/>
      <c r="Q14088" s="39"/>
      <c r="R14088" s="545"/>
      <c r="S14088" s="545"/>
      <c r="T14088" s="25"/>
      <c r="U14088" s="25"/>
    </row>
    <row r="14089" spans="2:21">
      <c r="B14089" s="9"/>
      <c r="C14089" s="9"/>
      <c r="D14089" s="9"/>
      <c r="E14089" s="9"/>
      <c r="F14089" s="10"/>
      <c r="G14089" s="4"/>
      <c r="H14089" s="24"/>
      <c r="I14089" s="184"/>
      <c r="J14089" s="182"/>
      <c r="K14089" s="21"/>
      <c r="L14089" s="24"/>
      <c r="M14089" s="185"/>
      <c r="N14089" s="24"/>
      <c r="O14089" s="14"/>
      <c r="P14089" s="14"/>
      <c r="Q14089" s="39"/>
      <c r="R14089" s="545"/>
      <c r="S14089" s="545"/>
      <c r="T14089" s="25"/>
      <c r="U14089" s="25"/>
    </row>
    <row r="14090" spans="2:21">
      <c r="B14090" s="9"/>
      <c r="C14090" s="9"/>
      <c r="D14090" s="9"/>
      <c r="E14090" s="9"/>
      <c r="F14090" s="10"/>
      <c r="G14090" s="4"/>
      <c r="H14090" s="24"/>
      <c r="I14090" s="184"/>
      <c r="J14090" s="182"/>
      <c r="K14090" s="21"/>
      <c r="L14090" s="24"/>
      <c r="M14090" s="185"/>
      <c r="N14090" s="24"/>
      <c r="O14090" s="14"/>
      <c r="P14090" s="14"/>
      <c r="Q14090" s="39"/>
      <c r="R14090" s="545"/>
      <c r="S14090" s="545"/>
      <c r="T14090" s="25"/>
      <c r="U14090" s="25"/>
    </row>
    <row r="14091" spans="2:21">
      <c r="B14091" s="9"/>
      <c r="C14091" s="9"/>
      <c r="D14091" s="9"/>
      <c r="E14091" s="9"/>
      <c r="F14091" s="10"/>
      <c r="G14091" s="4"/>
      <c r="H14091" s="24"/>
      <c r="I14091" s="184"/>
      <c r="J14091" s="182"/>
      <c r="K14091" s="21"/>
      <c r="L14091" s="24"/>
      <c r="M14091" s="185"/>
      <c r="N14091" s="24"/>
      <c r="O14091" s="14"/>
      <c r="P14091" s="14"/>
      <c r="Q14091" s="39"/>
      <c r="R14091" s="545"/>
      <c r="S14091" s="545"/>
      <c r="T14091" s="25"/>
      <c r="U14091" s="25"/>
    </row>
    <row r="14092" spans="2:21">
      <c r="B14092" s="9"/>
      <c r="C14092" s="9"/>
      <c r="D14092" s="9"/>
      <c r="E14092" s="9"/>
      <c r="F14092" s="10"/>
      <c r="G14092" s="4"/>
      <c r="H14092" s="24"/>
      <c r="I14092" s="184"/>
      <c r="J14092" s="182"/>
      <c r="K14092" s="21"/>
      <c r="L14092" s="24"/>
      <c r="M14092" s="185"/>
      <c r="N14092" s="24"/>
      <c r="O14092" s="14"/>
      <c r="P14092" s="14"/>
      <c r="Q14092" s="39"/>
      <c r="R14092" s="545"/>
      <c r="S14092" s="545"/>
      <c r="T14092" s="25"/>
      <c r="U14092" s="25"/>
    </row>
    <row r="14093" spans="2:21">
      <c r="B14093" s="9"/>
      <c r="C14093" s="9"/>
      <c r="D14093" s="9"/>
      <c r="E14093" s="9"/>
      <c r="F14093" s="10"/>
      <c r="G14093" s="4"/>
      <c r="H14093" s="24"/>
      <c r="I14093" s="184"/>
      <c r="J14093" s="182"/>
      <c r="K14093" s="21"/>
      <c r="L14093" s="24"/>
      <c r="M14093" s="185"/>
      <c r="N14093" s="24"/>
      <c r="O14093" s="14"/>
      <c r="P14093" s="14"/>
      <c r="Q14093" s="39"/>
      <c r="R14093" s="545"/>
      <c r="S14093" s="545"/>
      <c r="T14093" s="25"/>
      <c r="U14093" s="25"/>
    </row>
    <row r="14094" spans="2:21">
      <c r="B14094" s="9"/>
      <c r="C14094" s="9"/>
      <c r="D14094" s="9"/>
      <c r="E14094" s="9"/>
      <c r="F14094" s="10"/>
      <c r="G14094" s="4"/>
      <c r="H14094" s="24"/>
      <c r="I14094" s="184"/>
      <c r="J14094" s="182"/>
      <c r="K14094" s="21"/>
      <c r="L14094" s="24"/>
      <c r="M14094" s="185"/>
      <c r="N14094" s="24"/>
      <c r="O14094" s="14"/>
      <c r="P14094" s="14"/>
      <c r="Q14094" s="39"/>
      <c r="R14094" s="545"/>
      <c r="S14094" s="545"/>
      <c r="T14094" s="25"/>
      <c r="U14094" s="25"/>
    </row>
    <row r="14095" spans="2:21">
      <c r="B14095" s="9"/>
      <c r="C14095" s="9"/>
      <c r="D14095" s="9"/>
      <c r="E14095" s="9"/>
      <c r="F14095" s="10"/>
      <c r="G14095" s="4"/>
      <c r="H14095" s="24"/>
      <c r="I14095" s="184"/>
      <c r="J14095" s="182"/>
      <c r="K14095" s="21"/>
      <c r="L14095" s="24"/>
      <c r="M14095" s="185"/>
      <c r="N14095" s="24"/>
      <c r="O14095" s="14"/>
      <c r="P14095" s="14"/>
      <c r="Q14095" s="39"/>
      <c r="R14095" s="545"/>
      <c r="S14095" s="545"/>
      <c r="T14095" s="25"/>
      <c r="U14095" s="25"/>
    </row>
    <row r="14096" spans="2:21">
      <c r="B14096" s="9"/>
      <c r="C14096" s="9"/>
      <c r="D14096" s="9"/>
      <c r="E14096" s="9"/>
      <c r="F14096" s="10"/>
      <c r="G14096" s="4"/>
      <c r="H14096" s="24"/>
      <c r="I14096" s="184"/>
      <c r="J14096" s="182"/>
      <c r="K14096" s="21"/>
      <c r="L14096" s="24"/>
      <c r="M14096" s="185"/>
      <c r="N14096" s="24"/>
      <c r="O14096" s="14"/>
      <c r="P14096" s="14"/>
      <c r="Q14096" s="39"/>
      <c r="R14096" s="545"/>
      <c r="S14096" s="545"/>
      <c r="T14096" s="25"/>
      <c r="U14096" s="25"/>
    </row>
    <row r="14097" spans="2:21">
      <c r="B14097" s="9"/>
      <c r="C14097" s="9"/>
      <c r="D14097" s="9"/>
      <c r="E14097" s="9"/>
      <c r="F14097" s="10"/>
      <c r="G14097" s="4"/>
      <c r="H14097" s="24"/>
      <c r="I14097" s="184"/>
      <c r="J14097" s="182"/>
      <c r="K14097" s="21"/>
      <c r="L14097" s="24"/>
      <c r="M14097" s="185"/>
      <c r="N14097" s="24"/>
      <c r="O14097" s="14"/>
      <c r="P14097" s="14"/>
      <c r="Q14097" s="39"/>
      <c r="R14097" s="545"/>
      <c r="S14097" s="545"/>
      <c r="T14097" s="25"/>
      <c r="U14097" s="25"/>
    </row>
    <row r="14098" spans="2:21">
      <c r="B14098" s="9"/>
      <c r="C14098" s="9"/>
      <c r="D14098" s="9"/>
      <c r="E14098" s="9"/>
      <c r="F14098" s="10"/>
      <c r="G14098" s="4"/>
      <c r="H14098" s="24"/>
      <c r="I14098" s="184"/>
      <c r="J14098" s="182"/>
      <c r="K14098" s="21"/>
      <c r="L14098" s="24"/>
      <c r="M14098" s="185"/>
      <c r="N14098" s="24"/>
      <c r="O14098" s="14"/>
      <c r="P14098" s="14"/>
      <c r="Q14098" s="39"/>
      <c r="R14098" s="545"/>
      <c r="S14098" s="545"/>
      <c r="T14098" s="25"/>
      <c r="U14098" s="25"/>
    </row>
    <row r="14099" spans="2:21">
      <c r="B14099" s="9"/>
      <c r="C14099" s="9"/>
      <c r="D14099" s="9"/>
      <c r="E14099" s="9"/>
      <c r="F14099" s="10"/>
      <c r="G14099" s="4"/>
      <c r="H14099" s="24"/>
      <c r="I14099" s="184"/>
      <c r="J14099" s="182"/>
      <c r="K14099" s="21"/>
      <c r="L14099" s="24"/>
      <c r="M14099" s="185"/>
      <c r="N14099" s="24"/>
      <c r="O14099" s="14"/>
      <c r="P14099" s="14"/>
      <c r="Q14099" s="39"/>
      <c r="R14099" s="545"/>
      <c r="S14099" s="545"/>
      <c r="T14099" s="25"/>
      <c r="U14099" s="25"/>
    </row>
    <row r="14100" spans="2:21">
      <c r="B14100" s="9"/>
      <c r="C14100" s="9"/>
      <c r="D14100" s="9"/>
      <c r="E14100" s="9"/>
      <c r="F14100" s="10"/>
      <c r="G14100" s="4"/>
      <c r="H14100" s="24"/>
      <c r="I14100" s="184"/>
      <c r="J14100" s="182"/>
      <c r="K14100" s="21"/>
      <c r="L14100" s="24"/>
      <c r="M14100" s="185"/>
      <c r="N14100" s="24"/>
      <c r="O14100" s="14"/>
      <c r="P14100" s="14"/>
      <c r="Q14100" s="39"/>
      <c r="R14100" s="545"/>
      <c r="S14100" s="545"/>
      <c r="T14100" s="25"/>
      <c r="U14100" s="25"/>
    </row>
    <row r="14101" spans="2:21">
      <c r="B14101" s="9"/>
      <c r="C14101" s="9"/>
      <c r="D14101" s="9"/>
      <c r="E14101" s="9"/>
      <c r="F14101" s="10"/>
      <c r="G14101" s="4"/>
      <c r="H14101" s="24"/>
      <c r="I14101" s="184"/>
      <c r="J14101" s="182"/>
      <c r="K14101" s="21"/>
      <c r="L14101" s="24"/>
      <c r="M14101" s="185"/>
      <c r="N14101" s="24"/>
      <c r="O14101" s="14"/>
      <c r="P14101" s="14"/>
      <c r="Q14101" s="39"/>
      <c r="R14101" s="545"/>
      <c r="S14101" s="545"/>
      <c r="T14101" s="25"/>
      <c r="U14101" s="25"/>
    </row>
    <row r="14102" spans="2:21">
      <c r="B14102" s="9"/>
      <c r="C14102" s="9"/>
      <c r="D14102" s="9"/>
      <c r="E14102" s="9"/>
      <c r="F14102" s="10"/>
      <c r="G14102" s="4"/>
      <c r="H14102" s="24"/>
      <c r="I14102" s="184"/>
      <c r="J14102" s="182"/>
      <c r="K14102" s="21"/>
      <c r="L14102" s="24"/>
      <c r="M14102" s="185"/>
      <c r="N14102" s="24"/>
      <c r="O14102" s="14"/>
      <c r="P14102" s="14"/>
      <c r="Q14102" s="39"/>
      <c r="R14102" s="545"/>
      <c r="S14102" s="545"/>
      <c r="T14102" s="25"/>
      <c r="U14102" s="25"/>
    </row>
    <row r="14103" spans="2:21">
      <c r="B14103" s="9"/>
      <c r="C14103" s="9"/>
      <c r="D14103" s="9"/>
      <c r="E14103" s="9"/>
      <c r="F14103" s="10"/>
      <c r="G14103" s="4"/>
      <c r="H14103" s="24"/>
      <c r="I14103" s="184"/>
      <c r="J14103" s="182"/>
      <c r="K14103" s="21"/>
      <c r="L14103" s="24"/>
      <c r="M14103" s="185"/>
      <c r="N14103" s="24"/>
      <c r="O14103" s="14"/>
      <c r="P14103" s="14"/>
      <c r="Q14103" s="39"/>
      <c r="R14103" s="545"/>
      <c r="S14103" s="545"/>
      <c r="T14103" s="25"/>
      <c r="U14103" s="25"/>
    </row>
    <row r="14104" spans="2:21">
      <c r="B14104" s="9"/>
      <c r="C14104" s="9"/>
      <c r="D14104" s="9"/>
      <c r="E14104" s="9"/>
      <c r="F14104" s="10"/>
      <c r="G14104" s="4"/>
      <c r="H14104" s="24"/>
      <c r="I14104" s="184"/>
      <c r="J14104" s="182"/>
      <c r="K14104" s="21"/>
      <c r="L14104" s="24"/>
      <c r="M14104" s="185"/>
      <c r="N14104" s="24"/>
      <c r="O14104" s="14"/>
      <c r="P14104" s="14"/>
      <c r="Q14104" s="39"/>
      <c r="R14104" s="545"/>
      <c r="S14104" s="545"/>
      <c r="T14104" s="25"/>
      <c r="U14104" s="25"/>
    </row>
    <row r="14105" spans="2:21">
      <c r="B14105" s="9"/>
      <c r="C14105" s="9"/>
      <c r="D14105" s="9"/>
      <c r="E14105" s="9"/>
      <c r="F14105" s="10"/>
      <c r="G14105" s="4"/>
      <c r="H14105" s="24"/>
      <c r="I14105" s="184"/>
      <c r="J14105" s="182"/>
      <c r="K14105" s="21"/>
      <c r="L14105" s="24"/>
      <c r="M14105" s="185"/>
      <c r="N14105" s="24"/>
      <c r="O14105" s="14"/>
      <c r="P14105" s="14"/>
      <c r="Q14105" s="39"/>
      <c r="R14105" s="545"/>
      <c r="S14105" s="545"/>
      <c r="T14105" s="25"/>
      <c r="U14105" s="25"/>
    </row>
    <row r="14106" spans="2:21">
      <c r="B14106" s="9"/>
      <c r="C14106" s="9"/>
      <c r="D14106" s="9"/>
      <c r="E14106" s="9"/>
      <c r="F14106" s="10"/>
      <c r="G14106" s="4"/>
      <c r="H14106" s="24"/>
      <c r="I14106" s="184"/>
      <c r="J14106" s="182"/>
      <c r="K14106" s="21"/>
      <c r="L14106" s="24"/>
      <c r="M14106" s="185"/>
      <c r="N14106" s="24"/>
      <c r="O14106" s="14"/>
      <c r="P14106" s="14"/>
      <c r="Q14106" s="39"/>
      <c r="R14106" s="545"/>
      <c r="S14106" s="545"/>
      <c r="T14106" s="25"/>
      <c r="U14106" s="25"/>
    </row>
    <row r="14107" spans="2:21">
      <c r="B14107" s="9"/>
      <c r="C14107" s="9"/>
      <c r="D14107" s="9"/>
      <c r="E14107" s="9"/>
      <c r="F14107" s="10"/>
      <c r="G14107" s="4"/>
      <c r="H14107" s="24"/>
      <c r="I14107" s="184"/>
      <c r="J14107" s="182"/>
      <c r="K14107" s="21"/>
      <c r="L14107" s="24"/>
      <c r="M14107" s="185"/>
      <c r="N14107" s="24"/>
      <c r="O14107" s="14"/>
      <c r="P14107" s="14"/>
      <c r="Q14107" s="39"/>
      <c r="R14107" s="545"/>
      <c r="S14107" s="545"/>
      <c r="T14107" s="25"/>
      <c r="U14107" s="25"/>
    </row>
    <row r="14108" spans="2:21">
      <c r="B14108" s="9"/>
      <c r="C14108" s="9"/>
      <c r="D14108" s="9"/>
      <c r="E14108" s="9"/>
      <c r="F14108" s="10"/>
      <c r="G14108" s="4"/>
      <c r="H14108" s="24"/>
      <c r="I14108" s="184"/>
      <c r="J14108" s="182"/>
      <c r="K14108" s="21"/>
      <c r="L14108" s="24"/>
      <c r="M14108" s="185"/>
      <c r="N14108" s="24"/>
      <c r="O14108" s="14"/>
      <c r="P14108" s="14"/>
      <c r="Q14108" s="39"/>
      <c r="R14108" s="545"/>
      <c r="S14108" s="545"/>
      <c r="T14108" s="25"/>
      <c r="U14108" s="25"/>
    </row>
    <row r="14109" spans="2:21">
      <c r="B14109" s="9"/>
      <c r="C14109" s="9"/>
      <c r="D14109" s="9"/>
      <c r="E14109" s="9"/>
      <c r="F14109" s="10"/>
      <c r="G14109" s="4"/>
      <c r="H14109" s="24"/>
      <c r="I14109" s="184"/>
      <c r="J14109" s="182"/>
      <c r="K14109" s="21"/>
      <c r="L14109" s="24"/>
      <c r="M14109" s="185"/>
      <c r="N14109" s="24"/>
      <c r="O14109" s="14"/>
      <c r="P14109" s="14"/>
      <c r="Q14109" s="39"/>
      <c r="R14109" s="545"/>
      <c r="S14109" s="545"/>
      <c r="T14109" s="25"/>
      <c r="U14109" s="25"/>
    </row>
    <row r="14110" spans="2:21">
      <c r="B14110" s="9"/>
      <c r="C14110" s="9"/>
      <c r="D14110" s="9"/>
      <c r="E14110" s="9"/>
      <c r="F14110" s="10"/>
      <c r="G14110" s="4"/>
      <c r="H14110" s="24"/>
      <c r="I14110" s="184"/>
      <c r="J14110" s="182"/>
      <c r="K14110" s="21"/>
      <c r="L14110" s="24"/>
      <c r="M14110" s="185"/>
      <c r="N14110" s="24"/>
      <c r="O14110" s="14"/>
      <c r="P14110" s="14"/>
      <c r="Q14110" s="39"/>
      <c r="R14110" s="545"/>
      <c r="S14110" s="545"/>
      <c r="T14110" s="25"/>
      <c r="U14110" s="25"/>
    </row>
    <row r="14111" spans="2:21">
      <c r="B14111" s="9"/>
      <c r="C14111" s="9"/>
      <c r="D14111" s="9"/>
      <c r="E14111" s="9"/>
      <c r="F14111" s="10"/>
      <c r="G14111" s="4"/>
      <c r="H14111" s="24"/>
      <c r="I14111" s="184"/>
      <c r="J14111" s="182"/>
      <c r="K14111" s="21"/>
      <c r="L14111" s="24"/>
      <c r="M14111" s="185"/>
      <c r="N14111" s="24"/>
      <c r="O14111" s="14"/>
      <c r="P14111" s="14"/>
      <c r="Q14111" s="39"/>
      <c r="R14111" s="545"/>
      <c r="S14111" s="545"/>
      <c r="T14111" s="25"/>
      <c r="U14111" s="25"/>
    </row>
    <row r="14112" spans="2:21">
      <c r="B14112" s="9"/>
      <c r="C14112" s="9"/>
      <c r="D14112" s="9"/>
      <c r="E14112" s="9"/>
      <c r="F14112" s="10"/>
      <c r="G14112" s="4"/>
      <c r="H14112" s="24"/>
      <c r="I14112" s="184"/>
      <c r="J14112" s="182"/>
      <c r="K14112" s="21"/>
      <c r="L14112" s="24"/>
      <c r="M14112" s="185"/>
      <c r="N14112" s="24"/>
      <c r="O14112" s="14"/>
      <c r="P14112" s="14"/>
      <c r="Q14112" s="39"/>
      <c r="R14112" s="545"/>
      <c r="S14112" s="545"/>
      <c r="T14112" s="25"/>
      <c r="U14112" s="25"/>
    </row>
    <row r="14113" spans="2:21">
      <c r="B14113" s="9"/>
      <c r="C14113" s="9"/>
      <c r="D14113" s="9"/>
      <c r="E14113" s="9"/>
      <c r="F14113" s="10"/>
      <c r="G14113" s="4"/>
      <c r="H14113" s="24"/>
      <c r="I14113" s="184"/>
      <c r="J14113" s="182"/>
      <c r="K14113" s="21"/>
      <c r="L14113" s="24"/>
      <c r="M14113" s="185"/>
      <c r="N14113" s="24"/>
      <c r="O14113" s="14"/>
      <c r="P14113" s="14"/>
      <c r="Q14113" s="39"/>
      <c r="R14113" s="545"/>
      <c r="S14113" s="545"/>
      <c r="T14113" s="25"/>
      <c r="U14113" s="25"/>
    </row>
    <row r="14114" spans="2:21">
      <c r="B14114" s="9"/>
      <c r="C14114" s="9"/>
      <c r="D14114" s="9"/>
      <c r="E14114" s="9"/>
      <c r="F14114" s="10"/>
      <c r="G14114" s="4"/>
      <c r="H14114" s="24"/>
      <c r="I14114" s="184"/>
      <c r="J14114" s="182"/>
      <c r="K14114" s="21"/>
      <c r="L14114" s="24"/>
      <c r="M14114" s="185"/>
      <c r="N14114" s="24"/>
      <c r="O14114" s="14"/>
      <c r="P14114" s="14"/>
      <c r="Q14114" s="39"/>
      <c r="R14114" s="545"/>
      <c r="S14114" s="545"/>
      <c r="T14114" s="25"/>
      <c r="U14114" s="25"/>
    </row>
    <row r="14115" spans="2:21">
      <c r="B14115" s="9"/>
      <c r="C14115" s="9"/>
      <c r="D14115" s="9"/>
      <c r="E14115" s="9"/>
      <c r="F14115" s="10"/>
      <c r="G14115" s="4"/>
      <c r="H14115" s="24"/>
      <c r="I14115" s="184"/>
      <c r="J14115" s="182"/>
      <c r="K14115" s="21"/>
      <c r="L14115" s="24"/>
      <c r="M14115" s="185"/>
      <c r="N14115" s="24"/>
      <c r="O14115" s="14"/>
      <c r="P14115" s="14"/>
      <c r="Q14115" s="39"/>
      <c r="R14115" s="545"/>
      <c r="S14115" s="545"/>
      <c r="T14115" s="25"/>
      <c r="U14115" s="25"/>
    </row>
    <row r="14116" spans="2:21">
      <c r="B14116" s="9"/>
      <c r="C14116" s="9"/>
      <c r="D14116" s="9"/>
      <c r="E14116" s="9"/>
      <c r="F14116" s="10"/>
      <c r="G14116" s="4"/>
      <c r="H14116" s="24"/>
      <c r="I14116" s="184"/>
      <c r="J14116" s="182"/>
      <c r="K14116" s="21"/>
      <c r="L14116" s="24"/>
      <c r="M14116" s="185"/>
      <c r="N14116" s="24"/>
      <c r="O14116" s="14"/>
      <c r="P14116" s="14"/>
      <c r="Q14116" s="39"/>
      <c r="R14116" s="545"/>
      <c r="S14116" s="545"/>
      <c r="T14116" s="25"/>
      <c r="U14116" s="25"/>
    </row>
    <row r="14117" spans="2:21">
      <c r="B14117" s="9"/>
      <c r="C14117" s="9"/>
      <c r="D14117" s="9"/>
      <c r="E14117" s="9"/>
      <c r="F14117" s="10"/>
      <c r="G14117" s="4"/>
      <c r="H14117" s="24"/>
      <c r="I14117" s="184"/>
      <c r="J14117" s="182"/>
      <c r="K14117" s="21"/>
      <c r="L14117" s="24"/>
      <c r="M14117" s="185"/>
      <c r="N14117" s="24"/>
      <c r="O14117" s="14"/>
      <c r="P14117" s="14"/>
      <c r="Q14117" s="39"/>
      <c r="R14117" s="545"/>
      <c r="S14117" s="545"/>
      <c r="T14117" s="25"/>
      <c r="U14117" s="25"/>
    </row>
    <row r="14118" spans="2:21">
      <c r="B14118" s="9"/>
      <c r="C14118" s="9"/>
      <c r="D14118" s="9"/>
      <c r="E14118" s="9"/>
      <c r="F14118" s="10"/>
      <c r="G14118" s="4"/>
      <c r="H14118" s="24"/>
      <c r="I14118" s="184"/>
      <c r="J14118" s="182"/>
      <c r="K14118" s="21"/>
      <c r="L14118" s="24"/>
      <c r="M14118" s="185"/>
      <c r="N14118" s="24"/>
      <c r="O14118" s="14"/>
      <c r="P14118" s="14"/>
      <c r="Q14118" s="39"/>
      <c r="R14118" s="545"/>
      <c r="S14118" s="545"/>
      <c r="T14118" s="25"/>
      <c r="U14118" s="25"/>
    </row>
    <row r="14119" spans="2:21">
      <c r="B14119" s="9"/>
      <c r="C14119" s="9"/>
      <c r="D14119" s="9"/>
      <c r="E14119" s="9"/>
      <c r="F14119" s="10"/>
      <c r="G14119" s="4"/>
      <c r="H14119" s="24"/>
      <c r="I14119" s="184"/>
      <c r="J14119" s="182"/>
      <c r="K14119" s="21"/>
      <c r="L14119" s="24"/>
      <c r="M14119" s="185"/>
      <c r="N14119" s="24"/>
      <c r="O14119" s="14"/>
      <c r="P14119" s="14"/>
      <c r="Q14119" s="39"/>
      <c r="R14119" s="545"/>
      <c r="S14119" s="545"/>
      <c r="T14119" s="25"/>
      <c r="U14119" s="25"/>
    </row>
    <row r="14120" spans="2:21">
      <c r="B14120" s="9"/>
      <c r="C14120" s="9"/>
      <c r="D14120" s="9"/>
      <c r="E14120" s="9"/>
      <c r="F14120" s="10"/>
      <c r="G14120" s="4"/>
      <c r="H14120" s="24"/>
      <c r="I14120" s="184"/>
      <c r="J14120" s="182"/>
      <c r="K14120" s="21"/>
      <c r="L14120" s="24"/>
      <c r="M14120" s="185"/>
      <c r="N14120" s="24"/>
      <c r="O14120" s="14"/>
      <c r="P14120" s="14"/>
      <c r="Q14120" s="39"/>
      <c r="R14120" s="545"/>
      <c r="S14120" s="545"/>
      <c r="T14120" s="25"/>
      <c r="U14120" s="25"/>
    </row>
    <row r="14121" spans="2:21">
      <c r="B14121" s="9"/>
      <c r="C14121" s="9"/>
      <c r="D14121" s="9"/>
      <c r="E14121" s="9"/>
      <c r="F14121" s="10"/>
      <c r="G14121" s="4"/>
      <c r="H14121" s="24"/>
      <c r="I14121" s="184"/>
      <c r="J14121" s="182"/>
      <c r="K14121" s="21"/>
      <c r="L14121" s="24"/>
      <c r="M14121" s="185"/>
      <c r="N14121" s="24"/>
      <c r="O14121" s="14"/>
      <c r="P14121" s="14"/>
      <c r="Q14121" s="39"/>
      <c r="R14121" s="545"/>
      <c r="S14121" s="545"/>
      <c r="T14121" s="25"/>
      <c r="U14121" s="25"/>
    </row>
    <row r="14122" spans="2:21">
      <c r="B14122" s="9"/>
      <c r="C14122" s="9"/>
      <c r="D14122" s="9"/>
      <c r="E14122" s="9"/>
      <c r="F14122" s="10"/>
      <c r="G14122" s="4"/>
      <c r="H14122" s="24"/>
      <c r="I14122" s="184"/>
      <c r="J14122" s="182"/>
      <c r="K14122" s="21"/>
      <c r="L14122" s="24"/>
      <c r="M14122" s="185"/>
      <c r="N14122" s="24"/>
      <c r="O14122" s="14"/>
      <c r="P14122" s="14"/>
      <c r="Q14122" s="39"/>
      <c r="R14122" s="545"/>
      <c r="S14122" s="545"/>
      <c r="T14122" s="25"/>
      <c r="U14122" s="25"/>
    </row>
    <row r="14123" spans="2:21">
      <c r="B14123" s="9"/>
      <c r="C14123" s="9"/>
      <c r="D14123" s="9"/>
      <c r="E14123" s="9"/>
      <c r="F14123" s="10"/>
      <c r="G14123" s="4"/>
      <c r="H14123" s="24"/>
      <c r="I14123" s="184"/>
      <c r="J14123" s="182"/>
      <c r="K14123" s="21"/>
      <c r="L14123" s="24"/>
      <c r="M14123" s="185"/>
      <c r="N14123" s="24"/>
      <c r="O14123" s="14"/>
      <c r="P14123" s="14"/>
      <c r="Q14123" s="39"/>
      <c r="R14123" s="545"/>
      <c r="S14123" s="545"/>
      <c r="T14123" s="25"/>
      <c r="U14123" s="25"/>
    </row>
    <row r="14124" spans="2:21">
      <c r="B14124" s="9"/>
      <c r="C14124" s="9"/>
      <c r="D14124" s="9"/>
      <c r="E14124" s="9"/>
      <c r="F14124" s="10"/>
      <c r="G14124" s="4"/>
      <c r="H14124" s="24"/>
      <c r="I14124" s="184"/>
      <c r="J14124" s="182"/>
      <c r="K14124" s="21"/>
      <c r="L14124" s="24"/>
      <c r="M14124" s="185"/>
      <c r="N14124" s="24"/>
      <c r="O14124" s="14"/>
      <c r="P14124" s="14"/>
      <c r="Q14124" s="39"/>
      <c r="R14124" s="545"/>
      <c r="S14124" s="545"/>
      <c r="T14124" s="25"/>
      <c r="U14124" s="25"/>
    </row>
    <row r="14125" spans="2:21">
      <c r="B14125" s="9"/>
      <c r="C14125" s="9"/>
      <c r="D14125" s="9"/>
      <c r="E14125" s="9"/>
      <c r="F14125" s="10"/>
      <c r="G14125" s="4"/>
      <c r="H14125" s="24"/>
      <c r="I14125" s="184"/>
      <c r="J14125" s="182"/>
      <c r="K14125" s="21"/>
      <c r="L14125" s="24"/>
      <c r="M14125" s="185"/>
      <c r="N14125" s="24"/>
      <c r="O14125" s="14"/>
      <c r="P14125" s="14"/>
      <c r="Q14125" s="39"/>
      <c r="R14125" s="545"/>
      <c r="S14125" s="545"/>
      <c r="T14125" s="25"/>
      <c r="U14125" s="25"/>
    </row>
    <row r="14126" spans="2:21">
      <c r="B14126" s="9"/>
      <c r="C14126" s="9"/>
      <c r="D14126" s="9"/>
      <c r="E14126" s="9"/>
      <c r="F14126" s="10"/>
      <c r="G14126" s="4"/>
      <c r="H14126" s="24"/>
      <c r="I14126" s="184"/>
      <c r="J14126" s="182"/>
      <c r="K14126" s="21"/>
      <c r="L14126" s="24"/>
      <c r="M14126" s="185"/>
      <c r="N14126" s="24"/>
      <c r="O14126" s="14"/>
      <c r="P14126" s="14"/>
      <c r="Q14126" s="39"/>
      <c r="R14126" s="545"/>
      <c r="S14126" s="545"/>
      <c r="T14126" s="25"/>
      <c r="U14126" s="25"/>
    </row>
    <row r="14127" spans="2:21">
      <c r="B14127" s="9"/>
      <c r="C14127" s="9"/>
      <c r="D14127" s="9"/>
      <c r="E14127" s="9"/>
      <c r="F14127" s="10"/>
      <c r="G14127" s="4"/>
      <c r="H14127" s="24"/>
      <c r="I14127" s="184"/>
      <c r="J14127" s="182"/>
      <c r="K14127" s="21"/>
      <c r="L14127" s="24"/>
      <c r="M14127" s="185"/>
      <c r="N14127" s="24"/>
      <c r="O14127" s="14"/>
      <c r="P14127" s="14"/>
      <c r="Q14127" s="39"/>
      <c r="R14127" s="545"/>
      <c r="S14127" s="545"/>
      <c r="T14127" s="25"/>
      <c r="U14127" s="25"/>
    </row>
    <row r="14128" spans="2:21">
      <c r="B14128" s="9"/>
      <c r="C14128" s="9"/>
      <c r="D14128" s="9"/>
      <c r="E14128" s="9"/>
      <c r="F14128" s="10"/>
      <c r="G14128" s="4"/>
      <c r="H14128" s="24"/>
      <c r="I14128" s="184"/>
      <c r="J14128" s="182"/>
      <c r="K14128" s="21"/>
      <c r="L14128" s="24"/>
      <c r="M14128" s="185"/>
      <c r="N14128" s="24"/>
      <c r="O14128" s="14"/>
      <c r="P14128" s="14"/>
      <c r="Q14128" s="39"/>
      <c r="R14128" s="545"/>
      <c r="S14128" s="545"/>
      <c r="T14128" s="25"/>
      <c r="U14128" s="25"/>
    </row>
    <row r="14129" spans="2:21">
      <c r="B14129" s="9"/>
      <c r="C14129" s="9"/>
      <c r="D14129" s="9"/>
      <c r="E14129" s="9"/>
      <c r="F14129" s="10"/>
      <c r="G14129" s="4"/>
      <c r="H14129" s="24"/>
      <c r="I14129" s="184"/>
      <c r="J14129" s="182"/>
      <c r="K14129" s="21"/>
      <c r="L14129" s="24"/>
      <c r="M14129" s="185"/>
      <c r="N14129" s="24"/>
      <c r="O14129" s="14"/>
      <c r="P14129" s="14"/>
      <c r="Q14129" s="39"/>
      <c r="R14129" s="545"/>
      <c r="S14129" s="545"/>
      <c r="T14129" s="25"/>
      <c r="U14129" s="25"/>
    </row>
    <row r="14130" spans="2:21">
      <c r="B14130" s="9"/>
      <c r="C14130" s="9"/>
      <c r="D14130" s="9"/>
      <c r="E14130" s="9"/>
      <c r="F14130" s="10"/>
      <c r="G14130" s="4"/>
      <c r="H14130" s="24"/>
      <c r="I14130" s="184"/>
      <c r="J14130" s="182"/>
      <c r="K14130" s="21"/>
      <c r="L14130" s="24"/>
      <c r="M14130" s="185"/>
      <c r="N14130" s="24"/>
      <c r="O14130" s="14"/>
      <c r="P14130" s="14"/>
      <c r="Q14130" s="39"/>
      <c r="R14130" s="545"/>
      <c r="S14130" s="545"/>
      <c r="T14130" s="25"/>
      <c r="U14130" s="25"/>
    </row>
    <row r="14131" spans="2:21">
      <c r="B14131" s="9"/>
      <c r="C14131" s="9"/>
      <c r="D14131" s="9"/>
      <c r="E14131" s="9"/>
      <c r="F14131" s="10"/>
      <c r="G14131" s="4"/>
      <c r="H14131" s="24"/>
      <c r="I14131" s="184"/>
      <c r="J14131" s="182"/>
      <c r="K14131" s="21"/>
      <c r="L14131" s="24"/>
      <c r="M14131" s="185"/>
      <c r="N14131" s="24"/>
      <c r="O14131" s="14"/>
      <c r="P14131" s="14"/>
      <c r="Q14131" s="39"/>
      <c r="R14131" s="545"/>
      <c r="S14131" s="545"/>
      <c r="T14131" s="25"/>
      <c r="U14131" s="25"/>
    </row>
    <row r="14132" spans="2:21">
      <c r="B14132" s="9"/>
      <c r="C14132" s="9"/>
      <c r="D14132" s="9"/>
      <c r="E14132" s="9"/>
      <c r="F14132" s="10"/>
      <c r="G14132" s="4"/>
      <c r="H14132" s="24"/>
      <c r="I14132" s="184"/>
      <c r="J14132" s="182"/>
      <c r="K14132" s="21"/>
      <c r="L14132" s="24"/>
      <c r="M14132" s="185"/>
      <c r="N14132" s="24"/>
      <c r="O14132" s="14"/>
      <c r="P14132" s="14"/>
      <c r="Q14132" s="39"/>
      <c r="R14132" s="545"/>
      <c r="S14132" s="545"/>
      <c r="T14132" s="25"/>
      <c r="U14132" s="25"/>
    </row>
    <row r="14133" spans="2:21">
      <c r="B14133" s="9"/>
      <c r="C14133" s="9"/>
      <c r="D14133" s="9"/>
      <c r="E14133" s="9"/>
      <c r="F14133" s="10"/>
      <c r="G14133" s="4"/>
      <c r="H14133" s="24"/>
      <c r="I14133" s="184"/>
      <c r="J14133" s="182"/>
      <c r="K14133" s="21"/>
      <c r="L14133" s="24"/>
      <c r="M14133" s="185"/>
      <c r="N14133" s="24"/>
      <c r="O14133" s="14"/>
      <c r="P14133" s="14"/>
      <c r="Q14133" s="39"/>
      <c r="R14133" s="545"/>
      <c r="S14133" s="545"/>
      <c r="T14133" s="25"/>
      <c r="U14133" s="25"/>
    </row>
    <row r="14134" spans="2:21">
      <c r="B14134" s="9"/>
      <c r="C14134" s="9"/>
      <c r="D14134" s="9"/>
      <c r="E14134" s="9"/>
      <c r="F14134" s="10"/>
      <c r="G14134" s="4"/>
      <c r="H14134" s="24"/>
      <c r="I14134" s="184"/>
      <c r="J14134" s="182"/>
      <c r="K14134" s="21"/>
      <c r="L14134" s="24"/>
      <c r="M14134" s="185"/>
      <c r="N14134" s="24"/>
      <c r="O14134" s="14"/>
      <c r="P14134" s="14"/>
      <c r="Q14134" s="39"/>
      <c r="R14134" s="545"/>
      <c r="S14134" s="545"/>
      <c r="T14134" s="25"/>
      <c r="U14134" s="25"/>
    </row>
    <row r="14135" spans="2:21">
      <c r="B14135" s="9"/>
      <c r="C14135" s="9"/>
      <c r="D14135" s="9"/>
      <c r="E14135" s="9"/>
      <c r="F14135" s="10"/>
      <c r="G14135" s="4"/>
      <c r="H14135" s="24"/>
      <c r="I14135" s="184"/>
      <c r="J14135" s="182"/>
      <c r="K14135" s="21"/>
      <c r="L14135" s="24"/>
      <c r="M14135" s="185"/>
      <c r="N14135" s="24"/>
      <c r="O14135" s="14"/>
      <c r="P14135" s="14"/>
      <c r="Q14135" s="39"/>
      <c r="R14135" s="545"/>
      <c r="S14135" s="545"/>
      <c r="T14135" s="25"/>
      <c r="U14135" s="25"/>
    </row>
    <row r="14136" spans="2:21">
      <c r="B14136" s="9"/>
      <c r="C14136" s="9"/>
      <c r="D14136" s="9"/>
      <c r="E14136" s="9"/>
      <c r="F14136" s="10"/>
      <c r="G14136" s="4"/>
      <c r="H14136" s="24"/>
      <c r="I14136" s="184"/>
      <c r="J14136" s="182"/>
      <c r="K14136" s="21"/>
      <c r="L14136" s="24"/>
      <c r="M14136" s="185"/>
      <c r="N14136" s="24"/>
      <c r="O14136" s="14"/>
      <c r="P14136" s="14"/>
      <c r="Q14136" s="39"/>
      <c r="R14136" s="545"/>
      <c r="S14136" s="545"/>
      <c r="T14136" s="25"/>
      <c r="U14136" s="25"/>
    </row>
    <row r="14137" spans="2:21">
      <c r="B14137" s="9"/>
      <c r="C14137" s="9"/>
      <c r="D14137" s="9"/>
      <c r="E14137" s="9"/>
      <c r="F14137" s="10"/>
      <c r="G14137" s="4"/>
      <c r="H14137" s="24"/>
      <c r="I14137" s="184"/>
      <c r="J14137" s="182"/>
      <c r="K14137" s="21"/>
      <c r="L14137" s="24"/>
      <c r="M14137" s="185"/>
      <c r="N14137" s="24"/>
      <c r="O14137" s="14"/>
      <c r="P14137" s="14"/>
      <c r="Q14137" s="39"/>
      <c r="R14137" s="545"/>
      <c r="S14137" s="545"/>
      <c r="T14137" s="25"/>
      <c r="U14137" s="25"/>
    </row>
    <row r="14138" spans="2:21">
      <c r="B14138" s="9"/>
      <c r="C14138" s="9"/>
      <c r="D14138" s="9"/>
      <c r="E14138" s="9"/>
      <c r="F14138" s="10"/>
      <c r="G14138" s="4"/>
      <c r="H14138" s="24"/>
      <c r="I14138" s="184"/>
      <c r="J14138" s="182"/>
      <c r="K14138" s="21"/>
      <c r="L14138" s="24"/>
      <c r="M14138" s="185"/>
      <c r="N14138" s="24"/>
      <c r="O14138" s="14"/>
      <c r="P14138" s="14"/>
      <c r="Q14138" s="39"/>
      <c r="R14138" s="545"/>
      <c r="S14138" s="545"/>
      <c r="T14138" s="25"/>
      <c r="U14138" s="25"/>
    </row>
    <row r="14139" spans="2:21">
      <c r="B14139" s="9"/>
      <c r="C14139" s="9"/>
      <c r="D14139" s="9"/>
      <c r="E14139" s="9"/>
      <c r="F14139" s="10"/>
      <c r="G14139" s="4"/>
      <c r="H14139" s="24"/>
      <c r="I14139" s="184"/>
      <c r="J14139" s="182"/>
      <c r="K14139" s="21"/>
      <c r="L14139" s="24"/>
      <c r="M14139" s="185"/>
      <c r="N14139" s="24"/>
      <c r="O14139" s="14"/>
      <c r="P14139" s="14"/>
      <c r="Q14139" s="39"/>
      <c r="R14139" s="545"/>
      <c r="S14139" s="545"/>
      <c r="T14139" s="25"/>
      <c r="U14139" s="25"/>
    </row>
    <row r="14140" spans="2:21">
      <c r="B14140" s="9"/>
      <c r="C14140" s="9"/>
      <c r="D14140" s="9"/>
      <c r="E14140" s="9"/>
      <c r="F14140" s="10"/>
      <c r="G14140" s="4"/>
      <c r="H14140" s="24"/>
      <c r="I14140" s="184"/>
      <c r="J14140" s="182"/>
      <c r="K14140" s="21"/>
      <c r="L14140" s="24"/>
      <c r="M14140" s="185"/>
      <c r="N14140" s="24"/>
      <c r="O14140" s="14"/>
      <c r="P14140" s="14"/>
      <c r="Q14140" s="39"/>
      <c r="R14140" s="545"/>
      <c r="S14140" s="545"/>
      <c r="T14140" s="25"/>
      <c r="U14140" s="25"/>
    </row>
    <row r="14141" spans="2:21">
      <c r="B14141" s="9"/>
      <c r="C14141" s="9"/>
      <c r="D14141" s="9"/>
      <c r="E14141" s="9"/>
      <c r="F14141" s="10"/>
      <c r="G14141" s="4"/>
      <c r="H14141" s="24"/>
      <c r="I14141" s="184"/>
      <c r="J14141" s="182"/>
      <c r="K14141" s="21"/>
      <c r="L14141" s="24"/>
      <c r="M14141" s="185"/>
      <c r="N14141" s="24"/>
      <c r="O14141" s="14"/>
      <c r="P14141" s="14"/>
      <c r="Q14141" s="39"/>
      <c r="R14141" s="545"/>
      <c r="S14141" s="545"/>
      <c r="T14141" s="25"/>
      <c r="U14141" s="25"/>
    </row>
    <row r="14142" spans="2:21">
      <c r="B14142" s="9"/>
      <c r="C14142" s="9"/>
      <c r="D14142" s="9"/>
      <c r="E14142" s="9"/>
      <c r="F14142" s="10"/>
      <c r="G14142" s="4"/>
      <c r="H14142" s="24"/>
      <c r="I14142" s="184"/>
      <c r="J14142" s="182"/>
      <c r="K14142" s="21"/>
      <c r="L14142" s="24"/>
      <c r="M14142" s="185"/>
      <c r="N14142" s="24"/>
      <c r="O14142" s="14"/>
      <c r="P14142" s="14"/>
      <c r="Q14142" s="39"/>
      <c r="R14142" s="545"/>
      <c r="S14142" s="545"/>
      <c r="T14142" s="25"/>
      <c r="U14142" s="25"/>
    </row>
    <row r="14143" spans="2:21">
      <c r="B14143" s="9"/>
      <c r="C14143" s="9"/>
      <c r="D14143" s="9"/>
      <c r="E14143" s="9"/>
      <c r="F14143" s="10"/>
      <c r="G14143" s="4"/>
      <c r="H14143" s="24"/>
      <c r="I14143" s="184"/>
      <c r="J14143" s="182"/>
      <c r="K14143" s="21"/>
      <c r="L14143" s="24"/>
      <c r="M14143" s="185"/>
      <c r="N14143" s="24"/>
      <c r="O14143" s="14"/>
      <c r="P14143" s="14"/>
      <c r="Q14143" s="39"/>
      <c r="R14143" s="545"/>
      <c r="S14143" s="545"/>
      <c r="T14143" s="25"/>
      <c r="U14143" s="25"/>
    </row>
    <row r="14144" spans="2:21">
      <c r="B14144" s="9"/>
      <c r="C14144" s="9"/>
      <c r="D14144" s="9"/>
      <c r="E14144" s="9"/>
      <c r="F14144" s="10"/>
      <c r="G14144" s="4"/>
      <c r="H14144" s="24"/>
      <c r="I14144" s="184"/>
      <c r="J14144" s="182"/>
      <c r="K14144" s="21"/>
      <c r="L14144" s="24"/>
      <c r="M14144" s="185"/>
      <c r="N14144" s="24"/>
      <c r="O14144" s="14"/>
      <c r="P14144" s="14"/>
      <c r="Q14144" s="39"/>
      <c r="R14144" s="545"/>
      <c r="S14144" s="545"/>
      <c r="T14144" s="25"/>
      <c r="U14144" s="25"/>
    </row>
    <row r="14145" spans="2:21">
      <c r="B14145" s="9"/>
      <c r="C14145" s="9"/>
      <c r="D14145" s="9"/>
      <c r="E14145" s="9"/>
      <c r="F14145" s="10"/>
      <c r="G14145" s="4"/>
      <c r="H14145" s="24"/>
      <c r="I14145" s="184"/>
      <c r="J14145" s="182"/>
      <c r="K14145" s="21"/>
      <c r="L14145" s="24"/>
      <c r="M14145" s="185"/>
      <c r="N14145" s="24"/>
      <c r="O14145" s="14"/>
      <c r="P14145" s="14"/>
      <c r="Q14145" s="39"/>
      <c r="R14145" s="545"/>
      <c r="S14145" s="545"/>
      <c r="T14145" s="25"/>
      <c r="U14145" s="25"/>
    </row>
    <row r="14146" spans="2:21">
      <c r="B14146" s="9"/>
      <c r="C14146" s="9"/>
      <c r="D14146" s="9"/>
      <c r="E14146" s="9"/>
      <c r="F14146" s="10"/>
      <c r="G14146" s="4"/>
      <c r="H14146" s="24"/>
      <c r="I14146" s="184"/>
      <c r="J14146" s="182"/>
      <c r="K14146" s="21"/>
      <c r="L14146" s="24"/>
      <c r="M14146" s="185"/>
      <c r="N14146" s="24"/>
      <c r="O14146" s="14"/>
      <c r="P14146" s="14"/>
      <c r="Q14146" s="39"/>
      <c r="R14146" s="545"/>
      <c r="S14146" s="545"/>
      <c r="T14146" s="25"/>
      <c r="U14146" s="25"/>
    </row>
    <row r="14147" spans="2:21">
      <c r="B14147" s="9"/>
      <c r="C14147" s="9"/>
      <c r="D14147" s="9"/>
      <c r="E14147" s="9"/>
      <c r="F14147" s="10"/>
      <c r="G14147" s="4"/>
      <c r="H14147" s="24"/>
      <c r="I14147" s="184"/>
      <c r="J14147" s="182"/>
      <c r="K14147" s="21"/>
      <c r="L14147" s="24"/>
      <c r="M14147" s="185"/>
      <c r="N14147" s="24"/>
      <c r="O14147" s="14"/>
      <c r="P14147" s="14"/>
      <c r="Q14147" s="39"/>
      <c r="R14147" s="545"/>
      <c r="S14147" s="545"/>
      <c r="T14147" s="25"/>
      <c r="U14147" s="25"/>
    </row>
    <row r="14148" spans="2:21">
      <c r="B14148" s="9"/>
      <c r="C14148" s="9"/>
      <c r="D14148" s="9"/>
      <c r="E14148" s="9"/>
      <c r="F14148" s="10"/>
      <c r="G14148" s="4"/>
      <c r="H14148" s="24"/>
      <c r="I14148" s="184"/>
      <c r="J14148" s="182"/>
      <c r="K14148" s="21"/>
      <c r="L14148" s="24"/>
      <c r="M14148" s="185"/>
      <c r="N14148" s="24"/>
      <c r="O14148" s="14"/>
      <c r="P14148" s="14"/>
      <c r="Q14148" s="39"/>
      <c r="R14148" s="545"/>
      <c r="S14148" s="545"/>
      <c r="T14148" s="25"/>
      <c r="U14148" s="25"/>
    </row>
    <row r="14149" spans="2:21">
      <c r="B14149" s="9"/>
      <c r="C14149" s="9"/>
      <c r="D14149" s="9"/>
      <c r="E14149" s="9"/>
      <c r="F14149" s="10"/>
      <c r="G14149" s="4"/>
      <c r="H14149" s="24"/>
      <c r="I14149" s="184"/>
      <c r="J14149" s="182"/>
      <c r="K14149" s="21"/>
      <c r="L14149" s="24"/>
      <c r="M14149" s="185"/>
      <c r="N14149" s="24"/>
      <c r="O14149" s="14"/>
      <c r="P14149" s="14"/>
      <c r="Q14149" s="39"/>
      <c r="R14149" s="545"/>
      <c r="S14149" s="545"/>
      <c r="T14149" s="25"/>
      <c r="U14149" s="25"/>
    </row>
    <row r="14150" spans="2:21">
      <c r="B14150" s="9"/>
      <c r="C14150" s="9"/>
      <c r="D14150" s="9"/>
      <c r="E14150" s="9"/>
      <c r="F14150" s="10"/>
      <c r="G14150" s="4"/>
      <c r="H14150" s="24"/>
      <c r="I14150" s="184"/>
      <c r="J14150" s="182"/>
      <c r="K14150" s="21"/>
      <c r="L14150" s="24"/>
      <c r="M14150" s="185"/>
      <c r="N14150" s="24"/>
      <c r="O14150" s="14"/>
      <c r="P14150" s="14"/>
      <c r="Q14150" s="39"/>
      <c r="R14150" s="545"/>
      <c r="S14150" s="545"/>
      <c r="T14150" s="25"/>
      <c r="U14150" s="25"/>
    </row>
    <row r="14151" spans="2:21">
      <c r="B14151" s="9"/>
      <c r="C14151" s="9"/>
      <c r="D14151" s="9"/>
      <c r="E14151" s="9"/>
      <c r="F14151" s="10"/>
      <c r="G14151" s="4"/>
      <c r="H14151" s="24"/>
      <c r="I14151" s="184"/>
      <c r="J14151" s="182"/>
      <c r="K14151" s="21"/>
      <c r="L14151" s="24"/>
      <c r="M14151" s="185"/>
      <c r="N14151" s="24"/>
      <c r="O14151" s="14"/>
      <c r="P14151" s="14"/>
      <c r="Q14151" s="39"/>
      <c r="R14151" s="545"/>
      <c r="S14151" s="545"/>
      <c r="T14151" s="25"/>
      <c r="U14151" s="25"/>
    </row>
    <row r="14152" spans="2:21">
      <c r="B14152" s="9"/>
      <c r="C14152" s="9"/>
      <c r="D14152" s="9"/>
      <c r="E14152" s="9"/>
      <c r="F14152" s="10"/>
      <c r="G14152" s="4"/>
      <c r="H14152" s="24"/>
      <c r="I14152" s="184"/>
      <c r="J14152" s="182"/>
      <c r="K14152" s="21"/>
      <c r="L14152" s="24"/>
      <c r="M14152" s="185"/>
      <c r="N14152" s="24"/>
      <c r="O14152" s="14"/>
      <c r="P14152" s="14"/>
      <c r="Q14152" s="39"/>
      <c r="R14152" s="545"/>
      <c r="S14152" s="545"/>
      <c r="T14152" s="25"/>
      <c r="U14152" s="25"/>
    </row>
    <row r="14153" spans="2:21">
      <c r="B14153" s="9"/>
      <c r="C14153" s="9"/>
      <c r="D14153" s="9"/>
      <c r="E14153" s="9"/>
      <c r="F14153" s="10"/>
      <c r="G14153" s="4"/>
      <c r="H14153" s="24"/>
      <c r="I14153" s="184"/>
      <c r="J14153" s="182"/>
      <c r="K14153" s="21"/>
      <c r="L14153" s="24"/>
      <c r="M14153" s="185"/>
      <c r="N14153" s="24"/>
      <c r="O14153" s="14"/>
      <c r="P14153" s="14"/>
      <c r="Q14153" s="39"/>
      <c r="R14153" s="545"/>
      <c r="S14153" s="545"/>
      <c r="T14153" s="25"/>
      <c r="U14153" s="25"/>
    </row>
    <row r="14154" spans="2:21">
      <c r="B14154" s="9"/>
      <c r="C14154" s="9"/>
      <c r="D14154" s="9"/>
      <c r="E14154" s="9"/>
      <c r="F14154" s="10"/>
      <c r="G14154" s="4"/>
      <c r="H14154" s="24"/>
      <c r="I14154" s="184"/>
      <c r="J14154" s="182"/>
      <c r="K14154" s="21"/>
      <c r="L14154" s="24"/>
      <c r="M14154" s="185"/>
      <c r="N14154" s="24"/>
      <c r="O14154" s="14"/>
      <c r="P14154" s="14"/>
      <c r="Q14154" s="39"/>
      <c r="R14154" s="545"/>
      <c r="S14154" s="545"/>
      <c r="T14154" s="25"/>
      <c r="U14154" s="25"/>
    </row>
    <row r="14155" spans="2:21">
      <c r="B14155" s="9"/>
      <c r="C14155" s="9"/>
      <c r="D14155" s="9"/>
      <c r="E14155" s="9"/>
      <c r="F14155" s="10"/>
      <c r="G14155" s="4"/>
      <c r="H14155" s="24"/>
      <c r="I14155" s="184"/>
      <c r="J14155" s="182"/>
      <c r="K14155" s="21"/>
      <c r="L14155" s="24"/>
      <c r="M14155" s="185"/>
      <c r="N14155" s="24"/>
      <c r="O14155" s="14"/>
      <c r="P14155" s="14"/>
      <c r="Q14155" s="39"/>
      <c r="R14155" s="545"/>
      <c r="S14155" s="545"/>
      <c r="T14155" s="25"/>
      <c r="U14155" s="25"/>
    </row>
    <row r="14156" spans="2:21">
      <c r="B14156" s="9"/>
      <c r="C14156" s="9"/>
      <c r="D14156" s="9"/>
      <c r="E14156" s="9"/>
      <c r="F14156" s="10"/>
      <c r="G14156" s="4"/>
      <c r="H14156" s="24"/>
      <c r="I14156" s="184"/>
      <c r="J14156" s="182"/>
      <c r="K14156" s="21"/>
      <c r="L14156" s="24"/>
      <c r="M14156" s="185"/>
      <c r="N14156" s="24"/>
      <c r="O14156" s="14"/>
      <c r="P14156" s="14"/>
      <c r="Q14156" s="39"/>
      <c r="R14156" s="545"/>
      <c r="S14156" s="545"/>
      <c r="T14156" s="25"/>
      <c r="U14156" s="25"/>
    </row>
    <row r="14157" spans="2:21">
      <c r="B14157" s="9"/>
      <c r="C14157" s="9"/>
      <c r="D14157" s="9"/>
      <c r="E14157" s="9"/>
      <c r="F14157" s="10"/>
      <c r="G14157" s="4"/>
      <c r="H14157" s="24"/>
      <c r="I14157" s="184"/>
      <c r="J14157" s="182"/>
      <c r="K14157" s="21"/>
      <c r="L14157" s="24"/>
      <c r="M14157" s="185"/>
      <c r="N14157" s="24"/>
      <c r="O14157" s="14"/>
      <c r="P14157" s="14"/>
      <c r="Q14157" s="39"/>
      <c r="R14157" s="545"/>
      <c r="S14157" s="545"/>
      <c r="T14157" s="25"/>
      <c r="U14157" s="25"/>
    </row>
    <row r="14158" spans="2:21">
      <c r="B14158" s="9"/>
      <c r="C14158" s="9"/>
      <c r="D14158" s="9"/>
      <c r="E14158" s="9"/>
      <c r="F14158" s="10"/>
      <c r="G14158" s="4"/>
      <c r="H14158" s="24"/>
      <c r="I14158" s="184"/>
      <c r="J14158" s="182"/>
      <c r="K14158" s="21"/>
      <c r="L14158" s="24"/>
      <c r="M14158" s="185"/>
      <c r="N14158" s="24"/>
      <c r="O14158" s="14"/>
      <c r="P14158" s="14"/>
      <c r="Q14158" s="39"/>
      <c r="R14158" s="545"/>
      <c r="S14158" s="545"/>
      <c r="T14158" s="25"/>
      <c r="U14158" s="25"/>
    </row>
    <row r="14159" spans="2:21">
      <c r="B14159" s="9"/>
      <c r="C14159" s="9"/>
      <c r="D14159" s="9"/>
      <c r="E14159" s="9"/>
      <c r="F14159" s="10"/>
      <c r="G14159" s="4"/>
      <c r="H14159" s="24"/>
      <c r="I14159" s="184"/>
      <c r="J14159" s="182"/>
      <c r="K14159" s="21"/>
      <c r="L14159" s="24"/>
      <c r="M14159" s="185"/>
      <c r="N14159" s="24"/>
      <c r="O14159" s="14"/>
      <c r="P14159" s="14"/>
      <c r="Q14159" s="39"/>
      <c r="R14159" s="545"/>
      <c r="S14159" s="545"/>
      <c r="T14159" s="25"/>
      <c r="U14159" s="25"/>
    </row>
    <row r="14160" spans="2:21">
      <c r="B14160" s="9"/>
      <c r="C14160" s="9"/>
      <c r="D14160" s="9"/>
      <c r="E14160" s="9"/>
      <c r="F14160" s="10"/>
      <c r="G14160" s="4"/>
      <c r="H14160" s="24"/>
      <c r="I14160" s="184"/>
      <c r="J14160" s="182"/>
      <c r="K14160" s="21"/>
      <c r="L14160" s="24"/>
      <c r="M14160" s="185"/>
      <c r="N14160" s="24"/>
      <c r="O14160" s="14"/>
      <c r="P14160" s="14"/>
      <c r="Q14160" s="39"/>
      <c r="R14160" s="545"/>
      <c r="S14160" s="545"/>
      <c r="T14160" s="25"/>
      <c r="U14160" s="25"/>
    </row>
    <row r="14161" spans="2:21">
      <c r="B14161" s="9"/>
      <c r="C14161" s="9"/>
      <c r="D14161" s="9"/>
      <c r="E14161" s="9"/>
      <c r="F14161" s="10"/>
      <c r="G14161" s="4"/>
      <c r="H14161" s="24"/>
      <c r="I14161" s="184"/>
      <c r="J14161" s="182"/>
      <c r="K14161" s="21"/>
      <c r="L14161" s="24"/>
      <c r="M14161" s="185"/>
      <c r="N14161" s="24"/>
      <c r="O14161" s="14"/>
      <c r="P14161" s="14"/>
      <c r="Q14161" s="39"/>
      <c r="R14161" s="545"/>
      <c r="S14161" s="545"/>
      <c r="T14161" s="25"/>
      <c r="U14161" s="25"/>
    </row>
    <row r="14162" spans="2:21">
      <c r="B14162" s="9"/>
      <c r="C14162" s="9"/>
      <c r="D14162" s="9"/>
      <c r="E14162" s="9"/>
      <c r="F14162" s="10"/>
      <c r="G14162" s="4"/>
      <c r="H14162" s="24"/>
      <c r="I14162" s="184"/>
      <c r="J14162" s="182"/>
      <c r="K14162" s="21"/>
      <c r="L14162" s="24"/>
      <c r="M14162" s="185"/>
      <c r="N14162" s="24"/>
      <c r="O14162" s="14"/>
      <c r="P14162" s="14"/>
      <c r="Q14162" s="39"/>
      <c r="R14162" s="545"/>
      <c r="S14162" s="545"/>
      <c r="T14162" s="25"/>
      <c r="U14162" s="25"/>
    </row>
    <row r="14163" spans="2:21">
      <c r="B14163" s="9"/>
      <c r="C14163" s="9"/>
      <c r="D14163" s="9"/>
      <c r="E14163" s="9"/>
      <c r="F14163" s="10"/>
      <c r="G14163" s="4"/>
      <c r="H14163" s="24"/>
      <c r="I14163" s="184"/>
      <c r="J14163" s="182"/>
      <c r="K14163" s="21"/>
      <c r="L14163" s="24"/>
      <c r="M14163" s="185"/>
      <c r="N14163" s="24"/>
      <c r="O14163" s="14"/>
      <c r="P14163" s="14"/>
      <c r="Q14163" s="39"/>
      <c r="R14163" s="545"/>
      <c r="S14163" s="545"/>
      <c r="T14163" s="25"/>
      <c r="U14163" s="25"/>
    </row>
    <row r="14164" spans="2:21">
      <c r="B14164" s="9"/>
      <c r="C14164" s="9"/>
      <c r="D14164" s="9"/>
      <c r="E14164" s="9"/>
      <c r="F14164" s="10"/>
      <c r="G14164" s="4"/>
      <c r="H14164" s="24"/>
      <c r="I14164" s="184"/>
      <c r="J14164" s="182"/>
      <c r="K14164" s="21"/>
      <c r="L14164" s="24"/>
      <c r="M14164" s="185"/>
      <c r="N14164" s="24"/>
      <c r="O14164" s="14"/>
      <c r="P14164" s="14"/>
      <c r="Q14164" s="39"/>
      <c r="R14164" s="545"/>
      <c r="S14164" s="545"/>
      <c r="T14164" s="25"/>
      <c r="U14164" s="25"/>
    </row>
    <row r="14165" spans="2:21">
      <c r="B14165" s="9"/>
      <c r="C14165" s="9"/>
      <c r="D14165" s="9"/>
      <c r="E14165" s="9"/>
      <c r="F14165" s="10"/>
      <c r="G14165" s="4"/>
      <c r="H14165" s="24"/>
      <c r="I14165" s="184"/>
      <c r="J14165" s="182"/>
      <c r="K14165" s="21"/>
      <c r="L14165" s="24"/>
      <c r="M14165" s="185"/>
      <c r="N14165" s="24"/>
      <c r="O14165" s="14"/>
      <c r="P14165" s="14"/>
      <c r="Q14165" s="39"/>
      <c r="R14165" s="545"/>
      <c r="S14165" s="545"/>
      <c r="T14165" s="25"/>
      <c r="U14165" s="25"/>
    </row>
    <row r="14166" spans="2:21">
      <c r="B14166" s="9"/>
      <c r="C14166" s="9"/>
      <c r="D14166" s="9"/>
      <c r="E14166" s="9"/>
      <c r="F14166" s="10"/>
      <c r="G14166" s="4"/>
      <c r="H14166" s="24"/>
      <c r="I14166" s="184"/>
      <c r="J14166" s="182"/>
      <c r="K14166" s="21"/>
      <c r="L14166" s="24"/>
      <c r="M14166" s="185"/>
      <c r="N14166" s="24"/>
      <c r="O14166" s="14"/>
      <c r="P14166" s="14"/>
      <c r="Q14166" s="39"/>
      <c r="R14166" s="545"/>
      <c r="S14166" s="545"/>
      <c r="T14166" s="25"/>
      <c r="U14166" s="25"/>
    </row>
    <row r="14167" spans="2:21">
      <c r="B14167" s="9"/>
      <c r="C14167" s="9"/>
      <c r="D14167" s="9"/>
      <c r="E14167" s="9"/>
      <c r="F14167" s="10"/>
      <c r="G14167" s="4"/>
      <c r="H14167" s="24"/>
      <c r="I14167" s="184"/>
      <c r="J14167" s="182"/>
      <c r="K14167" s="21"/>
      <c r="L14167" s="24"/>
      <c r="M14167" s="185"/>
      <c r="N14167" s="24"/>
      <c r="O14167" s="14"/>
      <c r="P14167" s="14"/>
      <c r="Q14167" s="39"/>
      <c r="R14167" s="545"/>
      <c r="S14167" s="545"/>
      <c r="T14167" s="25"/>
      <c r="U14167" s="25"/>
    </row>
    <row r="14168" spans="2:21">
      <c r="B14168" s="9"/>
      <c r="C14168" s="9"/>
      <c r="D14168" s="9"/>
      <c r="E14168" s="9"/>
      <c r="F14168" s="10"/>
      <c r="G14168" s="4"/>
      <c r="H14168" s="24"/>
      <c r="I14168" s="184"/>
      <c r="J14168" s="182"/>
      <c r="K14168" s="21"/>
      <c r="L14168" s="24"/>
      <c r="M14168" s="185"/>
      <c r="N14168" s="24"/>
      <c r="O14168" s="14"/>
      <c r="P14168" s="14"/>
      <c r="Q14168" s="39"/>
      <c r="R14168" s="545"/>
      <c r="S14168" s="545"/>
      <c r="T14168" s="25"/>
      <c r="U14168" s="25"/>
    </row>
    <row r="14169" spans="2:21">
      <c r="B14169" s="9"/>
      <c r="C14169" s="9"/>
      <c r="D14169" s="9"/>
      <c r="E14169" s="9"/>
      <c r="F14169" s="10"/>
      <c r="G14169" s="4"/>
      <c r="H14169" s="24"/>
      <c r="I14169" s="184"/>
      <c r="J14169" s="182"/>
      <c r="K14169" s="21"/>
      <c r="L14169" s="24"/>
      <c r="M14169" s="185"/>
      <c r="N14169" s="24"/>
      <c r="O14169" s="14"/>
      <c r="P14169" s="14"/>
      <c r="Q14169" s="39"/>
      <c r="R14169" s="545"/>
      <c r="S14169" s="545"/>
      <c r="T14169" s="25"/>
      <c r="U14169" s="25"/>
    </row>
    <row r="14170" spans="2:21">
      <c r="B14170" s="9"/>
      <c r="C14170" s="9"/>
      <c r="D14170" s="9"/>
      <c r="E14170" s="9"/>
      <c r="F14170" s="10"/>
      <c r="G14170" s="4"/>
      <c r="H14170" s="24"/>
      <c r="I14170" s="184"/>
      <c r="J14170" s="182"/>
      <c r="K14170" s="21"/>
      <c r="L14170" s="24"/>
      <c r="M14170" s="185"/>
      <c r="N14170" s="24"/>
      <c r="O14170" s="14"/>
      <c r="P14170" s="14"/>
      <c r="Q14170" s="39"/>
      <c r="R14170" s="545"/>
      <c r="S14170" s="545"/>
      <c r="T14170" s="25"/>
      <c r="U14170" s="25"/>
    </row>
    <row r="14171" spans="2:21">
      <c r="B14171" s="9"/>
      <c r="C14171" s="9"/>
      <c r="D14171" s="9"/>
      <c r="E14171" s="9"/>
      <c r="F14171" s="10"/>
      <c r="G14171" s="4"/>
      <c r="H14171" s="24"/>
      <c r="I14171" s="184"/>
      <c r="J14171" s="182"/>
      <c r="K14171" s="21"/>
      <c r="L14171" s="24"/>
      <c r="M14171" s="185"/>
      <c r="N14171" s="24"/>
      <c r="O14171" s="14"/>
      <c r="P14171" s="14"/>
      <c r="Q14171" s="39"/>
      <c r="R14171" s="545"/>
      <c r="S14171" s="545"/>
      <c r="T14171" s="25"/>
      <c r="U14171" s="25"/>
    </row>
    <row r="14172" spans="2:21">
      <c r="B14172" s="9"/>
      <c r="C14172" s="9"/>
      <c r="D14172" s="9"/>
      <c r="E14172" s="9"/>
      <c r="F14172" s="10"/>
      <c r="G14172" s="4"/>
      <c r="H14172" s="24"/>
      <c r="I14172" s="184"/>
      <c r="J14172" s="182"/>
      <c r="K14172" s="21"/>
      <c r="L14172" s="24"/>
      <c r="M14172" s="185"/>
      <c r="N14172" s="24"/>
      <c r="O14172" s="14"/>
      <c r="P14172" s="14"/>
      <c r="Q14172" s="39"/>
      <c r="R14172" s="545"/>
      <c r="S14172" s="545"/>
      <c r="T14172" s="25"/>
      <c r="U14172" s="25"/>
    </row>
    <row r="14173" spans="2:21">
      <c r="B14173" s="9"/>
      <c r="C14173" s="9"/>
      <c r="D14173" s="9"/>
      <c r="E14173" s="9"/>
      <c r="F14173" s="10"/>
      <c r="G14173" s="4"/>
      <c r="H14173" s="24"/>
      <c r="I14173" s="184"/>
      <c r="J14173" s="182"/>
      <c r="K14173" s="21"/>
      <c r="L14173" s="24"/>
      <c r="M14173" s="185"/>
      <c r="N14173" s="24"/>
      <c r="O14173" s="14"/>
      <c r="P14173" s="14"/>
      <c r="Q14173" s="39"/>
      <c r="R14173" s="545"/>
      <c r="S14173" s="545"/>
      <c r="T14173" s="25"/>
      <c r="U14173" s="25"/>
    </row>
    <row r="14174" spans="2:21">
      <c r="B14174" s="9"/>
      <c r="C14174" s="9"/>
      <c r="D14174" s="9"/>
      <c r="E14174" s="9"/>
      <c r="F14174" s="10"/>
      <c r="G14174" s="4"/>
      <c r="H14174" s="24"/>
      <c r="I14174" s="184"/>
      <c r="J14174" s="182"/>
      <c r="K14174" s="21"/>
      <c r="L14174" s="24"/>
      <c r="M14174" s="185"/>
      <c r="N14174" s="24"/>
      <c r="O14174" s="14"/>
      <c r="P14174" s="14"/>
      <c r="Q14174" s="39"/>
      <c r="R14174" s="545"/>
      <c r="S14174" s="545"/>
      <c r="T14174" s="25"/>
      <c r="U14174" s="25"/>
    </row>
    <row r="14175" spans="2:21">
      <c r="B14175" s="9"/>
      <c r="C14175" s="9"/>
      <c r="D14175" s="9"/>
      <c r="E14175" s="9"/>
      <c r="F14175" s="10"/>
      <c r="G14175" s="4"/>
      <c r="H14175" s="24"/>
      <c r="I14175" s="184"/>
      <c r="J14175" s="182"/>
      <c r="K14175" s="21"/>
      <c r="L14175" s="24"/>
      <c r="M14175" s="185"/>
      <c r="N14175" s="24"/>
      <c r="O14175" s="14"/>
      <c r="P14175" s="14"/>
      <c r="Q14175" s="39"/>
      <c r="R14175" s="545"/>
      <c r="S14175" s="545"/>
      <c r="T14175" s="25"/>
      <c r="U14175" s="25"/>
    </row>
    <row r="14176" spans="2:21">
      <c r="B14176" s="9"/>
      <c r="C14176" s="9"/>
      <c r="D14176" s="9"/>
      <c r="E14176" s="9"/>
      <c r="F14176" s="10"/>
      <c r="G14176" s="4"/>
      <c r="H14176" s="24"/>
      <c r="I14176" s="184"/>
      <c r="J14176" s="182"/>
      <c r="K14176" s="21"/>
      <c r="L14176" s="24"/>
      <c r="M14176" s="185"/>
      <c r="N14176" s="24"/>
      <c r="O14176" s="14"/>
      <c r="P14176" s="14"/>
      <c r="Q14176" s="39"/>
      <c r="R14176" s="545"/>
      <c r="S14176" s="545"/>
      <c r="T14176" s="25"/>
      <c r="U14176" s="25"/>
    </row>
    <row r="14177" spans="2:21">
      <c r="B14177" s="9"/>
      <c r="C14177" s="9"/>
      <c r="D14177" s="9"/>
      <c r="E14177" s="9"/>
      <c r="F14177" s="10"/>
      <c r="G14177" s="4"/>
      <c r="H14177" s="24"/>
      <c r="I14177" s="184"/>
      <c r="J14177" s="182"/>
      <c r="K14177" s="21"/>
      <c r="L14177" s="24"/>
      <c r="M14177" s="185"/>
      <c r="N14177" s="24"/>
      <c r="O14177" s="14"/>
      <c r="P14177" s="14"/>
      <c r="Q14177" s="39"/>
      <c r="R14177" s="545"/>
      <c r="S14177" s="545"/>
      <c r="T14177" s="25"/>
      <c r="U14177" s="25"/>
    </row>
    <row r="14178" spans="2:21">
      <c r="B14178" s="9"/>
      <c r="C14178" s="9"/>
      <c r="D14178" s="9"/>
      <c r="E14178" s="9"/>
      <c r="F14178" s="10"/>
      <c r="G14178" s="4"/>
      <c r="H14178" s="24"/>
      <c r="I14178" s="184"/>
      <c r="J14178" s="182"/>
      <c r="K14178" s="21"/>
      <c r="L14178" s="24"/>
      <c r="M14178" s="185"/>
      <c r="N14178" s="24"/>
      <c r="O14178" s="14"/>
      <c r="P14178" s="14"/>
      <c r="Q14178" s="39"/>
      <c r="R14178" s="545"/>
      <c r="S14178" s="545"/>
      <c r="T14178" s="25"/>
      <c r="U14178" s="25"/>
    </row>
    <row r="14179" spans="2:21">
      <c r="B14179" s="9"/>
      <c r="C14179" s="9"/>
      <c r="D14179" s="9"/>
      <c r="E14179" s="9"/>
      <c r="F14179" s="10"/>
      <c r="G14179" s="4"/>
      <c r="H14179" s="24"/>
      <c r="I14179" s="184"/>
      <c r="J14179" s="182"/>
      <c r="K14179" s="21"/>
      <c r="L14179" s="24"/>
      <c r="M14179" s="185"/>
      <c r="N14179" s="24"/>
      <c r="O14179" s="14"/>
      <c r="P14179" s="14"/>
      <c r="Q14179" s="39"/>
      <c r="R14179" s="545"/>
      <c r="S14179" s="545"/>
      <c r="T14179" s="25"/>
      <c r="U14179" s="25"/>
    </row>
    <row r="14180" spans="2:21">
      <c r="B14180" s="9"/>
      <c r="C14180" s="9"/>
      <c r="D14180" s="9"/>
      <c r="E14180" s="9"/>
      <c r="F14180" s="10"/>
      <c r="G14180" s="4"/>
      <c r="H14180" s="24"/>
      <c r="I14180" s="184"/>
      <c r="J14180" s="182"/>
      <c r="K14180" s="21"/>
      <c r="L14180" s="24"/>
      <c r="M14180" s="185"/>
      <c r="N14180" s="24"/>
      <c r="O14180" s="14"/>
      <c r="P14180" s="14"/>
      <c r="Q14180" s="39"/>
      <c r="R14180" s="545"/>
      <c r="S14180" s="545"/>
      <c r="T14180" s="25"/>
      <c r="U14180" s="25"/>
    </row>
    <row r="14181" spans="2:21">
      <c r="B14181" s="9"/>
      <c r="C14181" s="9"/>
      <c r="D14181" s="9"/>
      <c r="E14181" s="9"/>
      <c r="F14181" s="10"/>
      <c r="G14181" s="4"/>
      <c r="H14181" s="24"/>
      <c r="I14181" s="184"/>
      <c r="J14181" s="182"/>
      <c r="K14181" s="21"/>
      <c r="L14181" s="24"/>
      <c r="M14181" s="185"/>
      <c r="N14181" s="24"/>
      <c r="O14181" s="14"/>
      <c r="P14181" s="14"/>
      <c r="Q14181" s="39"/>
      <c r="R14181" s="545"/>
      <c r="S14181" s="545"/>
      <c r="T14181" s="25"/>
      <c r="U14181" s="25"/>
    </row>
    <row r="14182" spans="2:21">
      <c r="B14182" s="9"/>
      <c r="C14182" s="9"/>
      <c r="D14182" s="9"/>
      <c r="E14182" s="9"/>
      <c r="F14182" s="10"/>
      <c r="G14182" s="4"/>
      <c r="H14182" s="24"/>
      <c r="I14182" s="184"/>
      <c r="J14182" s="182"/>
      <c r="K14182" s="21"/>
      <c r="L14182" s="24"/>
      <c r="M14182" s="185"/>
      <c r="N14182" s="24"/>
      <c r="O14182" s="14"/>
      <c r="P14182" s="14"/>
      <c r="Q14182" s="39"/>
      <c r="R14182" s="545"/>
      <c r="S14182" s="545"/>
      <c r="T14182" s="25"/>
      <c r="U14182" s="25"/>
    </row>
    <row r="14183" spans="2:21">
      <c r="B14183" s="9"/>
      <c r="C14183" s="9"/>
      <c r="D14183" s="9"/>
      <c r="E14183" s="9"/>
      <c r="F14183" s="10"/>
      <c r="G14183" s="4"/>
      <c r="H14183" s="24"/>
      <c r="I14183" s="184"/>
      <c r="J14183" s="182"/>
      <c r="K14183" s="21"/>
      <c r="L14183" s="24"/>
      <c r="M14183" s="185"/>
      <c r="N14183" s="24"/>
      <c r="O14183" s="14"/>
      <c r="P14183" s="14"/>
      <c r="Q14183" s="39"/>
      <c r="R14183" s="545"/>
      <c r="S14183" s="545"/>
      <c r="T14183" s="25"/>
      <c r="U14183" s="25"/>
    </row>
    <row r="14184" spans="2:21">
      <c r="B14184" s="9"/>
      <c r="C14184" s="9"/>
      <c r="D14184" s="9"/>
      <c r="E14184" s="9"/>
      <c r="F14184" s="10"/>
      <c r="G14184" s="4"/>
      <c r="H14184" s="24"/>
      <c r="I14184" s="184"/>
      <c r="J14184" s="182"/>
      <c r="K14184" s="21"/>
      <c r="L14184" s="24"/>
      <c r="M14184" s="185"/>
      <c r="N14184" s="24"/>
      <c r="O14184" s="14"/>
      <c r="P14184" s="14"/>
      <c r="Q14184" s="39"/>
      <c r="R14184" s="545"/>
      <c r="S14184" s="545"/>
      <c r="T14184" s="25"/>
      <c r="U14184" s="25"/>
    </row>
    <row r="14185" spans="2:21">
      <c r="B14185" s="9"/>
      <c r="C14185" s="9"/>
      <c r="D14185" s="9"/>
      <c r="E14185" s="9"/>
      <c r="F14185" s="10"/>
      <c r="G14185" s="4"/>
      <c r="H14185" s="24"/>
      <c r="I14185" s="184"/>
      <c r="J14185" s="182"/>
      <c r="K14185" s="21"/>
      <c r="L14185" s="24"/>
      <c r="M14185" s="185"/>
      <c r="N14185" s="24"/>
      <c r="O14185" s="14"/>
      <c r="P14185" s="14"/>
      <c r="Q14185" s="39"/>
      <c r="R14185" s="545"/>
      <c r="S14185" s="545"/>
      <c r="T14185" s="25"/>
      <c r="U14185" s="25"/>
    </row>
    <row r="14186" spans="2:21">
      <c r="B14186" s="9"/>
      <c r="C14186" s="9"/>
      <c r="D14186" s="9"/>
      <c r="E14186" s="9"/>
      <c r="F14186" s="10"/>
      <c r="G14186" s="4"/>
      <c r="H14186" s="24"/>
      <c r="I14186" s="184"/>
      <c r="J14186" s="182"/>
      <c r="K14186" s="21"/>
      <c r="L14186" s="24"/>
      <c r="M14186" s="185"/>
      <c r="N14186" s="24"/>
      <c r="O14186" s="14"/>
      <c r="P14186" s="14"/>
      <c r="Q14186" s="39"/>
      <c r="R14186" s="545"/>
      <c r="S14186" s="545"/>
      <c r="T14186" s="25"/>
      <c r="U14186" s="25"/>
    </row>
    <row r="14187" spans="2:21">
      <c r="B14187" s="9"/>
      <c r="C14187" s="9"/>
      <c r="D14187" s="9"/>
      <c r="E14187" s="9"/>
      <c r="F14187" s="10"/>
      <c r="G14187" s="4"/>
      <c r="H14187" s="24"/>
      <c r="I14187" s="184"/>
      <c r="J14187" s="182"/>
      <c r="K14187" s="21"/>
      <c r="L14187" s="24"/>
      <c r="M14187" s="185"/>
      <c r="N14187" s="24"/>
      <c r="O14187" s="14"/>
      <c r="P14187" s="14"/>
      <c r="Q14187" s="39"/>
      <c r="R14187" s="545"/>
      <c r="S14187" s="545"/>
      <c r="T14187" s="25"/>
      <c r="U14187" s="25"/>
    </row>
    <row r="14188" spans="2:21">
      <c r="B14188" s="9"/>
      <c r="C14188" s="9"/>
      <c r="D14188" s="9"/>
      <c r="E14188" s="9"/>
      <c r="F14188" s="10"/>
      <c r="G14188" s="4"/>
      <c r="H14188" s="24"/>
      <c r="I14188" s="184"/>
      <c r="J14188" s="182"/>
      <c r="K14188" s="21"/>
      <c r="L14188" s="24"/>
      <c r="M14188" s="185"/>
      <c r="N14188" s="24"/>
      <c r="O14188" s="14"/>
      <c r="P14188" s="14"/>
      <c r="Q14188" s="39"/>
      <c r="R14188" s="545"/>
      <c r="S14188" s="545"/>
      <c r="T14188" s="25"/>
      <c r="U14188" s="25"/>
    </row>
    <row r="14189" spans="2:21">
      <c r="B14189" s="9"/>
      <c r="C14189" s="9"/>
      <c r="D14189" s="9"/>
      <c r="E14189" s="9"/>
      <c r="F14189" s="10"/>
      <c r="G14189" s="4"/>
      <c r="H14189" s="24"/>
      <c r="I14189" s="184"/>
      <c r="J14189" s="182"/>
      <c r="K14189" s="21"/>
      <c r="L14189" s="24"/>
      <c r="M14189" s="185"/>
      <c r="N14189" s="24"/>
      <c r="O14189" s="14"/>
      <c r="P14189" s="14"/>
      <c r="Q14189" s="39"/>
      <c r="R14189" s="545"/>
      <c r="S14189" s="545"/>
      <c r="T14189" s="25"/>
      <c r="U14189" s="25"/>
    </row>
    <row r="14190" spans="2:21">
      <c r="B14190" s="9"/>
      <c r="C14190" s="9"/>
      <c r="D14190" s="9"/>
      <c r="E14190" s="9"/>
      <c r="F14190" s="10"/>
      <c r="G14190" s="4"/>
      <c r="H14190" s="24"/>
      <c r="I14190" s="184"/>
      <c r="J14190" s="182"/>
      <c r="K14190" s="21"/>
      <c r="L14190" s="24"/>
      <c r="M14190" s="185"/>
      <c r="N14190" s="24"/>
      <c r="O14190" s="14"/>
      <c r="P14190" s="14"/>
      <c r="Q14190" s="39"/>
      <c r="R14190" s="545"/>
      <c r="S14190" s="545"/>
      <c r="T14190" s="25"/>
      <c r="U14190" s="25"/>
    </row>
    <row r="14191" spans="2:21">
      <c r="B14191" s="9"/>
      <c r="C14191" s="9"/>
      <c r="D14191" s="9"/>
      <c r="E14191" s="9"/>
      <c r="F14191" s="10"/>
      <c r="G14191" s="4"/>
      <c r="H14191" s="24"/>
      <c r="I14191" s="184"/>
      <c r="J14191" s="182"/>
      <c r="K14191" s="21"/>
      <c r="L14191" s="24"/>
      <c r="M14191" s="185"/>
      <c r="N14191" s="24"/>
      <c r="O14191" s="14"/>
      <c r="P14191" s="14"/>
      <c r="Q14191" s="39"/>
      <c r="R14191" s="545"/>
      <c r="S14191" s="545"/>
      <c r="T14191" s="25"/>
      <c r="U14191" s="25"/>
    </row>
    <row r="14192" spans="2:21">
      <c r="B14192" s="9"/>
      <c r="C14192" s="9"/>
      <c r="D14192" s="9"/>
      <c r="E14192" s="9"/>
      <c r="F14192" s="10"/>
      <c r="G14192" s="4"/>
      <c r="H14192" s="24"/>
      <c r="I14192" s="184"/>
      <c r="J14192" s="182"/>
      <c r="K14192" s="21"/>
      <c r="L14192" s="24"/>
      <c r="M14192" s="185"/>
      <c r="N14192" s="24"/>
      <c r="O14192" s="14"/>
      <c r="P14192" s="14"/>
      <c r="Q14192" s="39"/>
      <c r="R14192" s="545"/>
      <c r="S14192" s="545"/>
      <c r="T14192" s="25"/>
      <c r="U14192" s="25"/>
    </row>
    <row r="14193" spans="2:21">
      <c r="B14193" s="9"/>
      <c r="C14193" s="9"/>
      <c r="D14193" s="9"/>
      <c r="E14193" s="9"/>
      <c r="F14193" s="10"/>
      <c r="G14193" s="4"/>
      <c r="H14193" s="24"/>
      <c r="I14193" s="184"/>
      <c r="J14193" s="182"/>
      <c r="K14193" s="21"/>
      <c r="L14193" s="24"/>
      <c r="M14193" s="185"/>
      <c r="N14193" s="24"/>
      <c r="O14193" s="14"/>
      <c r="P14193" s="14"/>
      <c r="Q14193" s="39"/>
      <c r="R14193" s="545"/>
      <c r="S14193" s="545"/>
      <c r="T14193" s="25"/>
      <c r="U14193" s="25"/>
    </row>
    <row r="14194" spans="2:21">
      <c r="B14194" s="9"/>
      <c r="C14194" s="9"/>
      <c r="D14194" s="9"/>
      <c r="E14194" s="9"/>
      <c r="F14194" s="10"/>
      <c r="G14194" s="4"/>
      <c r="H14194" s="24"/>
      <c r="I14194" s="184"/>
      <c r="J14194" s="182"/>
      <c r="K14194" s="21"/>
      <c r="L14194" s="24"/>
      <c r="M14194" s="185"/>
      <c r="N14194" s="24"/>
      <c r="O14194" s="14"/>
      <c r="P14194" s="14"/>
      <c r="Q14194" s="39"/>
      <c r="R14194" s="545"/>
      <c r="S14194" s="545"/>
      <c r="T14194" s="25"/>
      <c r="U14194" s="25"/>
    </row>
    <row r="14195" spans="2:21">
      <c r="B14195" s="9"/>
      <c r="C14195" s="9"/>
      <c r="D14195" s="9"/>
      <c r="E14195" s="9"/>
      <c r="F14195" s="10"/>
      <c r="G14195" s="4"/>
      <c r="H14195" s="24"/>
      <c r="I14195" s="184"/>
      <c r="J14195" s="182"/>
      <c r="K14195" s="21"/>
      <c r="L14195" s="24"/>
      <c r="M14195" s="185"/>
      <c r="N14195" s="24"/>
      <c r="O14195" s="14"/>
      <c r="P14195" s="14"/>
      <c r="Q14195" s="39"/>
      <c r="R14195" s="545"/>
      <c r="S14195" s="545"/>
      <c r="T14195" s="25"/>
      <c r="U14195" s="25"/>
    </row>
    <row r="14196" spans="2:21">
      <c r="B14196" s="9"/>
      <c r="C14196" s="9"/>
      <c r="D14196" s="9"/>
      <c r="E14196" s="9"/>
      <c r="F14196" s="10"/>
      <c r="G14196" s="4"/>
      <c r="H14196" s="24"/>
      <c r="I14196" s="184"/>
      <c r="J14196" s="182"/>
      <c r="K14196" s="21"/>
      <c r="L14196" s="24"/>
      <c r="M14196" s="185"/>
      <c r="N14196" s="24"/>
      <c r="O14196" s="14"/>
      <c r="P14196" s="14"/>
      <c r="Q14196" s="39"/>
      <c r="R14196" s="545"/>
      <c r="S14196" s="545"/>
      <c r="T14196" s="25"/>
      <c r="U14196" s="25"/>
    </row>
    <row r="14197" spans="2:21">
      <c r="B14197" s="9"/>
      <c r="C14197" s="9"/>
      <c r="D14197" s="9"/>
      <c r="E14197" s="9"/>
      <c r="F14197" s="10"/>
      <c r="G14197" s="4"/>
      <c r="H14197" s="24"/>
      <c r="I14197" s="184"/>
      <c r="J14197" s="182"/>
      <c r="K14197" s="21"/>
      <c r="L14197" s="24"/>
      <c r="M14197" s="185"/>
      <c r="N14197" s="24"/>
      <c r="O14197" s="14"/>
      <c r="P14197" s="14"/>
      <c r="Q14197" s="39"/>
      <c r="R14197" s="545"/>
      <c r="S14197" s="545"/>
      <c r="T14197" s="25"/>
      <c r="U14197" s="25"/>
    </row>
    <row r="14198" spans="2:21">
      <c r="B14198" s="9"/>
      <c r="C14198" s="9"/>
      <c r="D14198" s="9"/>
      <c r="E14198" s="9"/>
      <c r="F14198" s="10"/>
      <c r="G14198" s="4"/>
      <c r="H14198" s="24"/>
      <c r="I14198" s="184"/>
      <c r="J14198" s="182"/>
      <c r="K14198" s="21"/>
      <c r="L14198" s="24"/>
      <c r="M14198" s="185"/>
      <c r="N14198" s="24"/>
      <c r="O14198" s="14"/>
      <c r="P14198" s="14"/>
      <c r="Q14198" s="39"/>
      <c r="R14198" s="545"/>
      <c r="S14198" s="545"/>
      <c r="T14198" s="25"/>
      <c r="U14198" s="25"/>
    </row>
    <row r="14199" spans="2:21">
      <c r="B14199" s="9"/>
      <c r="C14199" s="9"/>
      <c r="D14199" s="9"/>
      <c r="E14199" s="9"/>
      <c r="F14199" s="10"/>
      <c r="G14199" s="4"/>
      <c r="H14199" s="24"/>
      <c r="I14199" s="184"/>
      <c r="J14199" s="182"/>
      <c r="K14199" s="21"/>
      <c r="L14199" s="24"/>
      <c r="M14199" s="185"/>
      <c r="N14199" s="24"/>
      <c r="O14199" s="14"/>
      <c r="P14199" s="14"/>
      <c r="Q14199" s="39"/>
      <c r="R14199" s="545"/>
      <c r="S14199" s="545"/>
      <c r="T14199" s="25"/>
      <c r="U14199" s="25"/>
    </row>
    <row r="14200" spans="2:21">
      <c r="B14200" s="9"/>
      <c r="C14200" s="9"/>
      <c r="D14200" s="9"/>
      <c r="E14200" s="9"/>
      <c r="F14200" s="10"/>
      <c r="G14200" s="4"/>
      <c r="H14200" s="24"/>
      <c r="I14200" s="184"/>
      <c r="J14200" s="182"/>
      <c r="K14200" s="21"/>
      <c r="L14200" s="24"/>
      <c r="M14200" s="185"/>
      <c r="N14200" s="24"/>
      <c r="O14200" s="14"/>
      <c r="P14200" s="14"/>
      <c r="Q14200" s="39"/>
      <c r="R14200" s="545"/>
      <c r="S14200" s="545"/>
      <c r="T14200" s="25"/>
      <c r="U14200" s="25"/>
    </row>
    <row r="14201" spans="2:21">
      <c r="B14201" s="9"/>
      <c r="C14201" s="9"/>
      <c r="D14201" s="9"/>
      <c r="E14201" s="9"/>
      <c r="F14201" s="10"/>
      <c r="G14201" s="4"/>
      <c r="H14201" s="24"/>
      <c r="I14201" s="184"/>
      <c r="J14201" s="182"/>
      <c r="K14201" s="21"/>
      <c r="L14201" s="24"/>
      <c r="M14201" s="185"/>
      <c r="N14201" s="24"/>
      <c r="O14201" s="14"/>
      <c r="P14201" s="14"/>
      <c r="Q14201" s="39"/>
      <c r="R14201" s="545"/>
      <c r="S14201" s="545"/>
      <c r="T14201" s="25"/>
      <c r="U14201" s="25"/>
    </row>
    <row r="14202" spans="2:21">
      <c r="B14202" s="9"/>
      <c r="C14202" s="9"/>
      <c r="D14202" s="9"/>
      <c r="E14202" s="9"/>
      <c r="F14202" s="10"/>
      <c r="G14202" s="4"/>
      <c r="H14202" s="24"/>
      <c r="I14202" s="184"/>
      <c r="J14202" s="182"/>
      <c r="K14202" s="21"/>
      <c r="L14202" s="24"/>
      <c r="M14202" s="185"/>
      <c r="N14202" s="24"/>
      <c r="O14202" s="14"/>
      <c r="P14202" s="14"/>
      <c r="Q14202" s="39"/>
      <c r="R14202" s="545"/>
      <c r="S14202" s="545"/>
      <c r="T14202" s="25"/>
      <c r="U14202" s="25"/>
    </row>
    <row r="14203" spans="2:21">
      <c r="B14203" s="9"/>
      <c r="C14203" s="9"/>
      <c r="D14203" s="9"/>
      <c r="E14203" s="9"/>
      <c r="F14203" s="10"/>
      <c r="G14203" s="4"/>
      <c r="H14203" s="24"/>
      <c r="I14203" s="184"/>
      <c r="J14203" s="182"/>
      <c r="K14203" s="21"/>
      <c r="L14203" s="24"/>
      <c r="M14203" s="185"/>
      <c r="N14203" s="24"/>
      <c r="O14203" s="14"/>
      <c r="P14203" s="14"/>
      <c r="Q14203" s="39"/>
      <c r="R14203" s="545"/>
      <c r="S14203" s="545"/>
      <c r="T14203" s="25"/>
      <c r="U14203" s="25"/>
    </row>
    <row r="14204" spans="2:21">
      <c r="B14204" s="9"/>
      <c r="C14204" s="9"/>
      <c r="D14204" s="9"/>
      <c r="E14204" s="9"/>
      <c r="F14204" s="10"/>
      <c r="G14204" s="4"/>
      <c r="H14204" s="24"/>
      <c r="I14204" s="184"/>
      <c r="J14204" s="182"/>
      <c r="K14204" s="21"/>
      <c r="L14204" s="24"/>
      <c r="M14204" s="185"/>
      <c r="N14204" s="24"/>
      <c r="O14204" s="14"/>
      <c r="P14204" s="14"/>
      <c r="Q14204" s="39"/>
      <c r="R14204" s="545"/>
      <c r="S14204" s="545"/>
      <c r="T14204" s="25"/>
      <c r="U14204" s="25"/>
    </row>
    <row r="14205" spans="2:21">
      <c r="B14205" s="9"/>
      <c r="C14205" s="9"/>
      <c r="D14205" s="9"/>
      <c r="E14205" s="9"/>
      <c r="F14205" s="10"/>
      <c r="G14205" s="4"/>
      <c r="H14205" s="24"/>
      <c r="I14205" s="184"/>
      <c r="J14205" s="182"/>
      <c r="K14205" s="21"/>
      <c r="L14205" s="24"/>
      <c r="M14205" s="185"/>
      <c r="N14205" s="24"/>
      <c r="O14205" s="14"/>
      <c r="P14205" s="14"/>
      <c r="Q14205" s="39"/>
      <c r="R14205" s="545"/>
      <c r="S14205" s="545"/>
      <c r="T14205" s="25"/>
      <c r="U14205" s="25"/>
    </row>
    <row r="14206" spans="2:21">
      <c r="B14206" s="9"/>
      <c r="C14206" s="9"/>
      <c r="D14206" s="9"/>
      <c r="E14206" s="9"/>
      <c r="F14206" s="10"/>
      <c r="G14206" s="4"/>
      <c r="H14206" s="24"/>
      <c r="I14206" s="184"/>
      <c r="J14206" s="182"/>
      <c r="K14206" s="21"/>
      <c r="L14206" s="24"/>
      <c r="M14206" s="185"/>
      <c r="N14206" s="24"/>
      <c r="O14206" s="14"/>
      <c r="P14206" s="14"/>
      <c r="Q14206" s="39"/>
      <c r="R14206" s="545"/>
      <c r="S14206" s="545"/>
      <c r="T14206" s="25"/>
      <c r="U14206" s="25"/>
    </row>
    <row r="14207" spans="2:21">
      <c r="B14207" s="9"/>
      <c r="C14207" s="9"/>
      <c r="D14207" s="9"/>
      <c r="E14207" s="9"/>
      <c r="F14207" s="10"/>
      <c r="G14207" s="4"/>
      <c r="H14207" s="24"/>
      <c r="I14207" s="184"/>
      <c r="J14207" s="182"/>
      <c r="K14207" s="21"/>
      <c r="L14207" s="24"/>
      <c r="M14207" s="185"/>
      <c r="N14207" s="24"/>
      <c r="O14207" s="14"/>
      <c r="P14207" s="14"/>
      <c r="Q14207" s="39"/>
      <c r="R14207" s="545"/>
      <c r="S14207" s="545"/>
      <c r="T14207" s="25"/>
      <c r="U14207" s="25"/>
    </row>
    <row r="14208" spans="2:21">
      <c r="B14208" s="9"/>
      <c r="C14208" s="9"/>
      <c r="D14208" s="9"/>
      <c r="E14208" s="9"/>
      <c r="F14208" s="10"/>
      <c r="G14208" s="4"/>
      <c r="H14208" s="24"/>
      <c r="I14208" s="184"/>
      <c r="J14208" s="182"/>
      <c r="K14208" s="21"/>
      <c r="L14208" s="24"/>
      <c r="M14208" s="185"/>
      <c r="N14208" s="24"/>
      <c r="O14208" s="14"/>
      <c r="P14208" s="14"/>
      <c r="Q14208" s="39"/>
      <c r="R14208" s="545"/>
      <c r="S14208" s="545"/>
      <c r="T14208" s="25"/>
      <c r="U14208" s="25"/>
    </row>
    <row r="14209" spans="2:21">
      <c r="B14209" s="9"/>
      <c r="C14209" s="9"/>
      <c r="D14209" s="9"/>
      <c r="E14209" s="9"/>
      <c r="F14209" s="10"/>
      <c r="G14209" s="4"/>
      <c r="H14209" s="24"/>
      <c r="I14209" s="184"/>
      <c r="J14209" s="182"/>
      <c r="K14209" s="21"/>
      <c r="L14209" s="24"/>
      <c r="M14209" s="185"/>
      <c r="N14209" s="24"/>
      <c r="O14209" s="14"/>
      <c r="P14209" s="14"/>
      <c r="Q14209" s="39"/>
      <c r="R14209" s="545"/>
      <c r="S14209" s="545"/>
      <c r="T14209" s="25"/>
      <c r="U14209" s="25"/>
    </row>
    <row r="14210" spans="2:21">
      <c r="B14210" s="9"/>
      <c r="C14210" s="9"/>
      <c r="D14210" s="9"/>
      <c r="E14210" s="9"/>
      <c r="F14210" s="10"/>
      <c r="G14210" s="4"/>
      <c r="H14210" s="24"/>
      <c r="I14210" s="184"/>
      <c r="J14210" s="182"/>
      <c r="K14210" s="21"/>
      <c r="L14210" s="24"/>
      <c r="M14210" s="185"/>
      <c r="N14210" s="24"/>
      <c r="O14210" s="14"/>
      <c r="P14210" s="14"/>
      <c r="Q14210" s="39"/>
      <c r="R14210" s="545"/>
      <c r="S14210" s="545"/>
      <c r="T14210" s="25"/>
      <c r="U14210" s="25"/>
    </row>
    <row r="14211" spans="2:21">
      <c r="B14211" s="9"/>
      <c r="C14211" s="9"/>
      <c r="D14211" s="9"/>
      <c r="E14211" s="9"/>
      <c r="F14211" s="10"/>
      <c r="G14211" s="4"/>
      <c r="H14211" s="24"/>
      <c r="I14211" s="184"/>
      <c r="J14211" s="182"/>
      <c r="K14211" s="21"/>
      <c r="L14211" s="24"/>
      <c r="M14211" s="185"/>
      <c r="N14211" s="24"/>
      <c r="O14211" s="14"/>
      <c r="P14211" s="14"/>
      <c r="Q14211" s="39"/>
      <c r="R14211" s="545"/>
      <c r="S14211" s="545"/>
      <c r="T14211" s="25"/>
      <c r="U14211" s="25"/>
    </row>
    <row r="14212" spans="2:21">
      <c r="B14212" s="9"/>
      <c r="C14212" s="9"/>
      <c r="D14212" s="9"/>
      <c r="E14212" s="9"/>
      <c r="F14212" s="10"/>
      <c r="G14212" s="4"/>
      <c r="H14212" s="24"/>
      <c r="I14212" s="184"/>
      <c r="J14212" s="182"/>
      <c r="K14212" s="21"/>
      <c r="L14212" s="24"/>
      <c r="M14212" s="185"/>
      <c r="N14212" s="24"/>
      <c r="O14212" s="14"/>
      <c r="P14212" s="14"/>
      <c r="Q14212" s="39"/>
      <c r="R14212" s="545"/>
      <c r="S14212" s="545"/>
      <c r="T14212" s="25"/>
      <c r="U14212" s="25"/>
    </row>
    <row r="14213" spans="2:21">
      <c r="B14213" s="9"/>
      <c r="C14213" s="9"/>
      <c r="D14213" s="9"/>
      <c r="E14213" s="9"/>
      <c r="F14213" s="10"/>
      <c r="G14213" s="4"/>
      <c r="H14213" s="24"/>
      <c r="I14213" s="184"/>
      <c r="J14213" s="182"/>
      <c r="K14213" s="21"/>
      <c r="L14213" s="24"/>
      <c r="M14213" s="185"/>
      <c r="N14213" s="24"/>
      <c r="O14213" s="14"/>
      <c r="P14213" s="14"/>
      <c r="Q14213" s="39"/>
      <c r="R14213" s="545"/>
      <c r="S14213" s="545"/>
      <c r="T14213" s="25"/>
      <c r="U14213" s="25"/>
    </row>
    <row r="14214" spans="2:21">
      <c r="B14214" s="9"/>
      <c r="C14214" s="9"/>
      <c r="D14214" s="9"/>
      <c r="E14214" s="9"/>
      <c r="F14214" s="10"/>
      <c r="G14214" s="4"/>
      <c r="H14214" s="24"/>
      <c r="I14214" s="184"/>
      <c r="J14214" s="182"/>
      <c r="K14214" s="21"/>
      <c r="L14214" s="24"/>
      <c r="M14214" s="185"/>
      <c r="N14214" s="24"/>
      <c r="O14214" s="14"/>
      <c r="P14214" s="14"/>
      <c r="Q14214" s="39"/>
      <c r="R14214" s="545"/>
      <c r="S14214" s="545"/>
      <c r="T14214" s="25"/>
      <c r="U14214" s="25"/>
    </row>
    <row r="14215" spans="2:21">
      <c r="B14215" s="9"/>
      <c r="C14215" s="9"/>
      <c r="D14215" s="9"/>
      <c r="E14215" s="9"/>
      <c r="F14215" s="10"/>
      <c r="G14215" s="4"/>
      <c r="H14215" s="24"/>
      <c r="I14215" s="184"/>
      <c r="J14215" s="182"/>
      <c r="K14215" s="21"/>
      <c r="L14215" s="24"/>
      <c r="M14215" s="185"/>
      <c r="N14215" s="24"/>
      <c r="O14215" s="14"/>
      <c r="P14215" s="14"/>
      <c r="Q14215" s="39"/>
      <c r="R14215" s="545"/>
      <c r="S14215" s="545"/>
      <c r="T14215" s="25"/>
      <c r="U14215" s="25"/>
    </row>
    <row r="14216" spans="2:21">
      <c r="B14216" s="9"/>
      <c r="C14216" s="9"/>
      <c r="D14216" s="9"/>
      <c r="E14216" s="9"/>
      <c r="F14216" s="10"/>
      <c r="G14216" s="4"/>
      <c r="H14216" s="24"/>
      <c r="I14216" s="184"/>
      <c r="J14216" s="182"/>
      <c r="K14216" s="21"/>
      <c r="L14216" s="24"/>
      <c r="M14216" s="185"/>
      <c r="N14216" s="24"/>
      <c r="O14216" s="14"/>
      <c r="P14216" s="14"/>
      <c r="Q14216" s="39"/>
      <c r="R14216" s="545"/>
      <c r="S14216" s="545"/>
      <c r="T14216" s="25"/>
      <c r="U14216" s="25"/>
    </row>
    <row r="14217" spans="2:21">
      <c r="B14217" s="9"/>
      <c r="C14217" s="9"/>
      <c r="D14217" s="9"/>
      <c r="E14217" s="9"/>
      <c r="F14217" s="10"/>
      <c r="G14217" s="4"/>
      <c r="H14217" s="24"/>
      <c r="I14217" s="184"/>
      <c r="J14217" s="182"/>
      <c r="K14217" s="21"/>
      <c r="L14217" s="24"/>
      <c r="M14217" s="185"/>
      <c r="N14217" s="24"/>
      <c r="O14217" s="14"/>
      <c r="P14217" s="14"/>
      <c r="Q14217" s="39"/>
      <c r="R14217" s="545"/>
      <c r="S14217" s="545"/>
      <c r="T14217" s="25"/>
      <c r="U14217" s="25"/>
    </row>
    <row r="14218" spans="2:21">
      <c r="B14218" s="9"/>
      <c r="C14218" s="9"/>
      <c r="D14218" s="9"/>
      <c r="E14218" s="9"/>
      <c r="F14218" s="10"/>
      <c r="G14218" s="4"/>
      <c r="H14218" s="24"/>
      <c r="I14218" s="184"/>
      <c r="J14218" s="182"/>
      <c r="K14218" s="21"/>
      <c r="L14218" s="24"/>
      <c r="M14218" s="185"/>
      <c r="N14218" s="24"/>
      <c r="O14218" s="14"/>
      <c r="P14218" s="14"/>
      <c r="Q14218" s="39"/>
      <c r="R14218" s="545"/>
      <c r="S14218" s="545"/>
      <c r="T14218" s="25"/>
      <c r="U14218" s="25"/>
    </row>
    <row r="14219" spans="2:21">
      <c r="B14219" s="9"/>
      <c r="C14219" s="9"/>
      <c r="D14219" s="9"/>
      <c r="E14219" s="9"/>
      <c r="F14219" s="10"/>
      <c r="G14219" s="4"/>
      <c r="H14219" s="24"/>
      <c r="I14219" s="184"/>
      <c r="J14219" s="182"/>
      <c r="K14219" s="21"/>
      <c r="L14219" s="24"/>
      <c r="M14219" s="185"/>
      <c r="N14219" s="24"/>
      <c r="O14219" s="14"/>
      <c r="P14219" s="14"/>
      <c r="Q14219" s="39"/>
      <c r="R14219" s="545"/>
      <c r="S14219" s="545"/>
      <c r="T14219" s="25"/>
      <c r="U14219" s="25"/>
    </row>
    <row r="14220" spans="2:21">
      <c r="B14220" s="9"/>
      <c r="C14220" s="9"/>
      <c r="D14220" s="9"/>
      <c r="E14220" s="9"/>
      <c r="F14220" s="10"/>
      <c r="G14220" s="4"/>
      <c r="H14220" s="24"/>
      <c r="I14220" s="184"/>
      <c r="J14220" s="182"/>
      <c r="K14220" s="21"/>
      <c r="L14220" s="24"/>
      <c r="M14220" s="185"/>
      <c r="N14220" s="24"/>
      <c r="O14220" s="14"/>
      <c r="P14220" s="14"/>
      <c r="Q14220" s="39"/>
      <c r="R14220" s="545"/>
      <c r="S14220" s="545"/>
      <c r="T14220" s="25"/>
      <c r="U14220" s="25"/>
    </row>
    <row r="14221" spans="2:21">
      <c r="B14221" s="9"/>
      <c r="C14221" s="9"/>
      <c r="D14221" s="9"/>
      <c r="E14221" s="9"/>
      <c r="F14221" s="10"/>
      <c r="G14221" s="4"/>
      <c r="H14221" s="24"/>
      <c r="I14221" s="184"/>
      <c r="J14221" s="182"/>
      <c r="K14221" s="21"/>
      <c r="L14221" s="24"/>
      <c r="M14221" s="185"/>
      <c r="N14221" s="24"/>
      <c r="O14221" s="14"/>
      <c r="P14221" s="14"/>
      <c r="Q14221" s="39"/>
      <c r="R14221" s="545"/>
      <c r="S14221" s="545"/>
      <c r="T14221" s="25"/>
      <c r="U14221" s="25"/>
    </row>
    <row r="14222" spans="2:21">
      <c r="B14222" s="9"/>
      <c r="C14222" s="9"/>
      <c r="D14222" s="9"/>
      <c r="E14222" s="9"/>
      <c r="F14222" s="10"/>
      <c r="G14222" s="4"/>
      <c r="H14222" s="24"/>
      <c r="I14222" s="184"/>
      <c r="J14222" s="182"/>
      <c r="K14222" s="21"/>
      <c r="L14222" s="24"/>
      <c r="M14222" s="185"/>
      <c r="N14222" s="24"/>
      <c r="O14222" s="14"/>
      <c r="P14222" s="14"/>
      <c r="Q14222" s="39"/>
      <c r="R14222" s="545"/>
      <c r="S14222" s="545"/>
      <c r="T14222" s="25"/>
      <c r="U14222" s="25"/>
    </row>
    <row r="14223" spans="2:21">
      <c r="B14223" s="9"/>
      <c r="C14223" s="9"/>
      <c r="D14223" s="9"/>
      <c r="E14223" s="9"/>
      <c r="F14223" s="10"/>
      <c r="G14223" s="4"/>
      <c r="H14223" s="24"/>
      <c r="I14223" s="184"/>
      <c r="J14223" s="182"/>
      <c r="K14223" s="21"/>
      <c r="L14223" s="24"/>
      <c r="M14223" s="185"/>
      <c r="N14223" s="24"/>
      <c r="O14223" s="14"/>
      <c r="P14223" s="14"/>
      <c r="Q14223" s="39"/>
      <c r="R14223" s="545"/>
      <c r="S14223" s="545"/>
      <c r="T14223" s="25"/>
      <c r="U14223" s="25"/>
    </row>
    <row r="14224" spans="2:21">
      <c r="B14224" s="9"/>
      <c r="C14224" s="9"/>
      <c r="D14224" s="9"/>
      <c r="E14224" s="9"/>
      <c r="F14224" s="10"/>
      <c r="G14224" s="4"/>
      <c r="H14224" s="24"/>
      <c r="I14224" s="184"/>
      <c r="J14224" s="182"/>
      <c r="K14224" s="21"/>
      <c r="L14224" s="24"/>
      <c r="M14224" s="185"/>
      <c r="N14224" s="24"/>
      <c r="O14224" s="14"/>
      <c r="P14224" s="14"/>
      <c r="Q14224" s="39"/>
      <c r="R14224" s="545"/>
      <c r="S14224" s="545"/>
      <c r="T14224" s="25"/>
      <c r="U14224" s="25"/>
    </row>
    <row r="14225" spans="2:21">
      <c r="B14225" s="9"/>
      <c r="C14225" s="9"/>
      <c r="D14225" s="9"/>
      <c r="E14225" s="9"/>
      <c r="F14225" s="10"/>
      <c r="G14225" s="4"/>
      <c r="H14225" s="24"/>
      <c r="I14225" s="184"/>
      <c r="J14225" s="182"/>
      <c r="K14225" s="21"/>
      <c r="L14225" s="24"/>
      <c r="M14225" s="185"/>
      <c r="N14225" s="24"/>
      <c r="O14225" s="14"/>
      <c r="P14225" s="14"/>
      <c r="Q14225" s="39"/>
      <c r="R14225" s="545"/>
      <c r="S14225" s="545"/>
      <c r="T14225" s="25"/>
      <c r="U14225" s="25"/>
    </row>
    <row r="14226" spans="2:21">
      <c r="B14226" s="9"/>
      <c r="C14226" s="9"/>
      <c r="D14226" s="9"/>
      <c r="E14226" s="9"/>
      <c r="F14226" s="10"/>
      <c r="G14226" s="4"/>
      <c r="H14226" s="24"/>
      <c r="I14226" s="184"/>
      <c r="J14226" s="182"/>
      <c r="K14226" s="21"/>
      <c r="L14226" s="24"/>
      <c r="M14226" s="185"/>
      <c r="N14226" s="24"/>
      <c r="O14226" s="14"/>
      <c r="P14226" s="14"/>
      <c r="Q14226" s="39"/>
      <c r="R14226" s="545"/>
      <c r="S14226" s="545"/>
      <c r="T14226" s="25"/>
      <c r="U14226" s="25"/>
    </row>
    <row r="14227" spans="2:21">
      <c r="B14227" s="9"/>
      <c r="C14227" s="9"/>
      <c r="D14227" s="9"/>
      <c r="E14227" s="9"/>
      <c r="F14227" s="10"/>
      <c r="G14227" s="4"/>
      <c r="H14227" s="24"/>
      <c r="I14227" s="184"/>
      <c r="J14227" s="182"/>
      <c r="K14227" s="21"/>
      <c r="L14227" s="24"/>
      <c r="M14227" s="185"/>
      <c r="N14227" s="24"/>
      <c r="O14227" s="14"/>
      <c r="P14227" s="14"/>
      <c r="Q14227" s="39"/>
      <c r="R14227" s="545"/>
      <c r="S14227" s="545"/>
      <c r="T14227" s="25"/>
      <c r="U14227" s="25"/>
    </row>
    <row r="14228" spans="2:21">
      <c r="B14228" s="9"/>
      <c r="C14228" s="9"/>
      <c r="D14228" s="9"/>
      <c r="E14228" s="9"/>
      <c r="F14228" s="10"/>
      <c r="G14228" s="4"/>
      <c r="H14228" s="24"/>
      <c r="I14228" s="184"/>
      <c r="J14228" s="182"/>
      <c r="K14228" s="21"/>
      <c r="L14228" s="24"/>
      <c r="M14228" s="185"/>
      <c r="N14228" s="24"/>
      <c r="O14228" s="14"/>
      <c r="P14228" s="14"/>
      <c r="Q14228" s="39"/>
      <c r="R14228" s="545"/>
      <c r="S14228" s="545"/>
      <c r="T14228" s="25"/>
      <c r="U14228" s="25"/>
    </row>
    <row r="14229" spans="2:21">
      <c r="B14229" s="9"/>
      <c r="C14229" s="9"/>
      <c r="D14229" s="9"/>
      <c r="E14229" s="9"/>
      <c r="F14229" s="10"/>
      <c r="G14229" s="4"/>
      <c r="H14229" s="24"/>
      <c r="I14229" s="184"/>
      <c r="J14229" s="182"/>
      <c r="K14229" s="21"/>
      <c r="L14229" s="24"/>
      <c r="M14229" s="185"/>
      <c r="N14229" s="24"/>
      <c r="O14229" s="14"/>
      <c r="P14229" s="14"/>
      <c r="Q14229" s="39"/>
      <c r="R14229" s="545"/>
      <c r="S14229" s="545"/>
      <c r="T14229" s="25"/>
      <c r="U14229" s="25"/>
    </row>
    <row r="14230" spans="2:21">
      <c r="B14230" s="9"/>
      <c r="C14230" s="9"/>
      <c r="D14230" s="9"/>
      <c r="E14230" s="9"/>
      <c r="F14230" s="10"/>
      <c r="G14230" s="4"/>
      <c r="H14230" s="24"/>
      <c r="I14230" s="184"/>
      <c r="J14230" s="182"/>
      <c r="K14230" s="21"/>
      <c r="L14230" s="24"/>
      <c r="M14230" s="185"/>
      <c r="N14230" s="24"/>
      <c r="O14230" s="14"/>
      <c r="P14230" s="14"/>
      <c r="Q14230" s="39"/>
      <c r="R14230" s="545"/>
      <c r="S14230" s="545"/>
      <c r="T14230" s="25"/>
      <c r="U14230" s="25"/>
    </row>
    <row r="14231" spans="2:21">
      <c r="B14231" s="9"/>
      <c r="C14231" s="9"/>
      <c r="D14231" s="9"/>
      <c r="E14231" s="9"/>
      <c r="F14231" s="10"/>
      <c r="G14231" s="4"/>
      <c r="H14231" s="24"/>
      <c r="I14231" s="184"/>
      <c r="J14231" s="182"/>
      <c r="K14231" s="21"/>
      <c r="L14231" s="24"/>
      <c r="M14231" s="185"/>
      <c r="N14231" s="24"/>
      <c r="O14231" s="14"/>
      <c r="P14231" s="14"/>
      <c r="Q14231" s="39"/>
      <c r="R14231" s="545"/>
      <c r="S14231" s="545"/>
      <c r="T14231" s="25"/>
      <c r="U14231" s="25"/>
    </row>
    <row r="14232" spans="2:21">
      <c r="B14232" s="9"/>
      <c r="C14232" s="9"/>
      <c r="D14232" s="9"/>
      <c r="E14232" s="9"/>
      <c r="F14232" s="10"/>
      <c r="G14232" s="4"/>
      <c r="H14232" s="24"/>
      <c r="I14232" s="184"/>
      <c r="J14232" s="182"/>
      <c r="K14232" s="21"/>
      <c r="L14232" s="24"/>
      <c r="M14232" s="185"/>
      <c r="N14232" s="24"/>
      <c r="O14232" s="14"/>
      <c r="P14232" s="14"/>
      <c r="Q14232" s="39"/>
      <c r="R14232" s="545"/>
      <c r="S14232" s="545"/>
      <c r="T14232" s="25"/>
      <c r="U14232" s="25"/>
    </row>
    <row r="14233" spans="2:21">
      <c r="B14233" s="9"/>
      <c r="C14233" s="9"/>
      <c r="D14233" s="9"/>
      <c r="E14233" s="9"/>
      <c r="F14233" s="10"/>
      <c r="G14233" s="4"/>
      <c r="H14233" s="24"/>
      <c r="I14233" s="184"/>
      <c r="J14233" s="182"/>
      <c r="K14233" s="21"/>
      <c r="L14233" s="24"/>
      <c r="M14233" s="185"/>
      <c r="N14233" s="24"/>
      <c r="O14233" s="14"/>
      <c r="P14233" s="14"/>
      <c r="Q14233" s="39"/>
      <c r="R14233" s="545"/>
      <c r="S14233" s="545"/>
      <c r="T14233" s="25"/>
      <c r="U14233" s="25"/>
    </row>
    <row r="14234" spans="2:21">
      <c r="B14234" s="9"/>
      <c r="C14234" s="9"/>
      <c r="D14234" s="9"/>
      <c r="E14234" s="9"/>
      <c r="F14234" s="10"/>
      <c r="G14234" s="4"/>
      <c r="H14234" s="24"/>
      <c r="I14234" s="184"/>
      <c r="J14234" s="182"/>
      <c r="K14234" s="21"/>
      <c r="L14234" s="24"/>
      <c r="M14234" s="185"/>
      <c r="N14234" s="24"/>
      <c r="O14234" s="14"/>
      <c r="P14234" s="14"/>
      <c r="Q14234" s="39"/>
      <c r="R14234" s="545"/>
      <c r="S14234" s="545"/>
      <c r="T14234" s="25"/>
      <c r="U14234" s="25"/>
    </row>
    <row r="14235" spans="2:21">
      <c r="B14235" s="9"/>
      <c r="C14235" s="9"/>
      <c r="D14235" s="9"/>
      <c r="E14235" s="9"/>
      <c r="F14235" s="10"/>
      <c r="G14235" s="4"/>
      <c r="H14235" s="24"/>
      <c r="I14235" s="184"/>
      <c r="J14235" s="182"/>
      <c r="K14235" s="21"/>
      <c r="L14235" s="24"/>
      <c r="M14235" s="185"/>
      <c r="N14235" s="24"/>
      <c r="O14235" s="14"/>
      <c r="P14235" s="14"/>
      <c r="Q14235" s="39"/>
      <c r="R14235" s="545"/>
      <c r="S14235" s="545"/>
      <c r="T14235" s="25"/>
      <c r="U14235" s="25"/>
    </row>
    <row r="14236" spans="2:21">
      <c r="B14236" s="9"/>
      <c r="C14236" s="9"/>
      <c r="D14236" s="9"/>
      <c r="E14236" s="9"/>
      <c r="F14236" s="10"/>
      <c r="G14236" s="4"/>
      <c r="H14236" s="24"/>
      <c r="I14236" s="184"/>
      <c r="J14236" s="182"/>
      <c r="K14236" s="21"/>
      <c r="L14236" s="24"/>
      <c r="M14236" s="185"/>
      <c r="N14236" s="24"/>
      <c r="O14236" s="14"/>
      <c r="P14236" s="14"/>
      <c r="Q14236" s="39"/>
      <c r="R14236" s="545"/>
      <c r="S14236" s="545"/>
      <c r="T14236" s="25"/>
      <c r="U14236" s="25"/>
    </row>
    <row r="14237" spans="2:21">
      <c r="B14237" s="9"/>
      <c r="C14237" s="9"/>
      <c r="D14237" s="9"/>
      <c r="E14237" s="9"/>
      <c r="F14237" s="10"/>
      <c r="G14237" s="4"/>
      <c r="H14237" s="24"/>
      <c r="I14237" s="184"/>
      <c r="J14237" s="182"/>
      <c r="K14237" s="21"/>
      <c r="L14237" s="24"/>
      <c r="M14237" s="185"/>
      <c r="N14237" s="24"/>
      <c r="O14237" s="14"/>
      <c r="P14237" s="14"/>
      <c r="Q14237" s="39"/>
      <c r="R14237" s="545"/>
      <c r="S14237" s="545"/>
      <c r="T14237" s="25"/>
      <c r="U14237" s="25"/>
    </row>
    <row r="14238" spans="2:21">
      <c r="B14238" s="9"/>
      <c r="C14238" s="9"/>
      <c r="D14238" s="9"/>
      <c r="E14238" s="9"/>
      <c r="F14238" s="10"/>
      <c r="G14238" s="4"/>
      <c r="H14238" s="24"/>
      <c r="I14238" s="184"/>
      <c r="J14238" s="182"/>
      <c r="K14238" s="21"/>
      <c r="L14238" s="24"/>
      <c r="M14238" s="185"/>
      <c r="N14238" s="24"/>
      <c r="O14238" s="14"/>
      <c r="P14238" s="14"/>
      <c r="Q14238" s="39"/>
      <c r="R14238" s="545"/>
      <c r="S14238" s="545"/>
      <c r="T14238" s="25"/>
      <c r="U14238" s="25"/>
    </row>
    <row r="14239" spans="2:21">
      <c r="B14239" s="9"/>
      <c r="C14239" s="9"/>
      <c r="D14239" s="9"/>
      <c r="E14239" s="9"/>
      <c r="F14239" s="10"/>
      <c r="G14239" s="4"/>
      <c r="H14239" s="24"/>
      <c r="I14239" s="184"/>
      <c r="J14239" s="182"/>
      <c r="K14239" s="21"/>
      <c r="L14239" s="24"/>
      <c r="M14239" s="185"/>
      <c r="N14239" s="24"/>
      <c r="O14239" s="14"/>
      <c r="P14239" s="14"/>
      <c r="Q14239" s="39"/>
      <c r="R14239" s="545"/>
      <c r="S14239" s="545"/>
      <c r="T14239" s="25"/>
      <c r="U14239" s="25"/>
    </row>
    <row r="14240" spans="2:21">
      <c r="B14240" s="9"/>
      <c r="C14240" s="9"/>
      <c r="D14240" s="9"/>
      <c r="E14240" s="9"/>
      <c r="F14240" s="10"/>
      <c r="G14240" s="4"/>
      <c r="H14240" s="24"/>
      <c r="I14240" s="184"/>
      <c r="J14240" s="182"/>
      <c r="K14240" s="21"/>
      <c r="L14240" s="24"/>
      <c r="M14240" s="185"/>
      <c r="N14240" s="24"/>
      <c r="O14240" s="14"/>
      <c r="P14240" s="14"/>
      <c r="Q14240" s="39"/>
      <c r="R14240" s="545"/>
      <c r="S14240" s="545"/>
      <c r="T14240" s="25"/>
      <c r="U14240" s="25"/>
    </row>
    <row r="14241" spans="2:21">
      <c r="B14241" s="9"/>
      <c r="C14241" s="9"/>
      <c r="D14241" s="9"/>
      <c r="E14241" s="9"/>
      <c r="F14241" s="10"/>
      <c r="G14241" s="4"/>
      <c r="H14241" s="24"/>
      <c r="I14241" s="184"/>
      <c r="J14241" s="182"/>
      <c r="K14241" s="21"/>
      <c r="L14241" s="24"/>
      <c r="M14241" s="185"/>
      <c r="N14241" s="24"/>
      <c r="O14241" s="14"/>
      <c r="P14241" s="14"/>
      <c r="Q14241" s="39"/>
      <c r="R14241" s="545"/>
      <c r="S14241" s="545"/>
      <c r="T14241" s="25"/>
      <c r="U14241" s="25"/>
    </row>
    <row r="14242" spans="2:21">
      <c r="B14242" s="9"/>
      <c r="C14242" s="9"/>
      <c r="D14242" s="9"/>
      <c r="E14242" s="9"/>
      <c r="F14242" s="10"/>
      <c r="G14242" s="4"/>
      <c r="H14242" s="24"/>
      <c r="I14242" s="184"/>
      <c r="J14242" s="182"/>
      <c r="K14242" s="21"/>
      <c r="L14242" s="24"/>
      <c r="M14242" s="185"/>
      <c r="N14242" s="24"/>
      <c r="O14242" s="14"/>
      <c r="P14242" s="14"/>
      <c r="Q14242" s="39"/>
      <c r="R14242" s="545"/>
      <c r="S14242" s="545"/>
      <c r="T14242" s="25"/>
      <c r="U14242" s="25"/>
    </row>
    <row r="14243" spans="2:21">
      <c r="B14243" s="9"/>
      <c r="C14243" s="9"/>
      <c r="D14243" s="9"/>
      <c r="E14243" s="9"/>
      <c r="F14243" s="10"/>
      <c r="G14243" s="4"/>
      <c r="H14243" s="24"/>
      <c r="I14243" s="184"/>
      <c r="J14243" s="182"/>
      <c r="K14243" s="21"/>
      <c r="L14243" s="24"/>
      <c r="M14243" s="185"/>
      <c r="N14243" s="24"/>
      <c r="O14243" s="14"/>
      <c r="P14243" s="14"/>
      <c r="Q14243" s="39"/>
      <c r="R14243" s="545"/>
      <c r="S14243" s="545"/>
      <c r="T14243" s="25"/>
      <c r="U14243" s="25"/>
    </row>
    <row r="14244" spans="2:21">
      <c r="B14244" s="9"/>
      <c r="C14244" s="9"/>
      <c r="D14244" s="9"/>
      <c r="E14244" s="9"/>
      <c r="F14244" s="10"/>
      <c r="G14244" s="4"/>
      <c r="H14244" s="24"/>
      <c r="I14244" s="184"/>
      <c r="J14244" s="182"/>
      <c r="K14244" s="21"/>
      <c r="L14244" s="24"/>
      <c r="M14244" s="185"/>
      <c r="N14244" s="24"/>
      <c r="O14244" s="14"/>
      <c r="P14244" s="14"/>
      <c r="Q14244" s="39"/>
      <c r="R14244" s="545"/>
      <c r="S14244" s="545"/>
      <c r="T14244" s="25"/>
      <c r="U14244" s="25"/>
    </row>
    <row r="14245" spans="2:21">
      <c r="B14245" s="9"/>
      <c r="C14245" s="9"/>
      <c r="D14245" s="9"/>
      <c r="E14245" s="9"/>
      <c r="F14245" s="10"/>
      <c r="G14245" s="4"/>
      <c r="H14245" s="24"/>
      <c r="I14245" s="184"/>
      <c r="J14245" s="182"/>
      <c r="K14245" s="21"/>
      <c r="L14245" s="24"/>
      <c r="M14245" s="185"/>
      <c r="N14245" s="24"/>
      <c r="O14245" s="14"/>
      <c r="P14245" s="14"/>
      <c r="Q14245" s="39"/>
      <c r="R14245" s="545"/>
      <c r="S14245" s="545"/>
      <c r="T14245" s="25"/>
      <c r="U14245" s="25"/>
    </row>
    <row r="14246" spans="2:21">
      <c r="B14246" s="9"/>
      <c r="C14246" s="9"/>
      <c r="D14246" s="9"/>
      <c r="E14246" s="9"/>
      <c r="F14246" s="10"/>
      <c r="G14246" s="4"/>
      <c r="H14246" s="24"/>
      <c r="I14246" s="184"/>
      <c r="J14246" s="182"/>
      <c r="K14246" s="21"/>
      <c r="L14246" s="24"/>
      <c r="M14246" s="185"/>
      <c r="N14246" s="24"/>
      <c r="O14246" s="14"/>
      <c r="P14246" s="14"/>
      <c r="Q14246" s="39"/>
      <c r="R14246" s="545"/>
      <c r="S14246" s="545"/>
      <c r="T14246" s="25"/>
      <c r="U14246" s="25"/>
    </row>
    <row r="14247" spans="2:21">
      <c r="B14247" s="9"/>
      <c r="C14247" s="9"/>
      <c r="D14247" s="9"/>
      <c r="E14247" s="9"/>
      <c r="F14247" s="10"/>
      <c r="G14247" s="4"/>
      <c r="H14247" s="24"/>
      <c r="I14247" s="184"/>
      <c r="J14247" s="182"/>
      <c r="K14247" s="21"/>
      <c r="L14247" s="24"/>
      <c r="M14247" s="185"/>
      <c r="N14247" s="24"/>
      <c r="O14247" s="14"/>
      <c r="P14247" s="14"/>
      <c r="Q14247" s="39"/>
      <c r="R14247" s="545"/>
      <c r="S14247" s="545"/>
      <c r="T14247" s="25"/>
      <c r="U14247" s="25"/>
    </row>
    <row r="14248" spans="2:21">
      <c r="B14248" s="9"/>
      <c r="C14248" s="9"/>
      <c r="D14248" s="9"/>
      <c r="E14248" s="9"/>
      <c r="F14248" s="10"/>
      <c r="G14248" s="4"/>
      <c r="H14248" s="24"/>
      <c r="I14248" s="184"/>
      <c r="J14248" s="182"/>
      <c r="K14248" s="21"/>
      <c r="L14248" s="24"/>
      <c r="M14248" s="185"/>
      <c r="N14248" s="24"/>
      <c r="O14248" s="14"/>
      <c r="P14248" s="14"/>
      <c r="Q14248" s="39"/>
      <c r="R14248" s="545"/>
      <c r="S14248" s="545"/>
      <c r="T14248" s="25"/>
      <c r="U14248" s="25"/>
    </row>
    <row r="14249" spans="2:21">
      <c r="B14249" s="9"/>
      <c r="C14249" s="9"/>
      <c r="D14249" s="9"/>
      <c r="E14249" s="9"/>
      <c r="F14249" s="10"/>
      <c r="G14249" s="4"/>
      <c r="H14249" s="24"/>
      <c r="I14249" s="184"/>
      <c r="J14249" s="182"/>
      <c r="K14249" s="21"/>
      <c r="L14249" s="24"/>
      <c r="M14249" s="185"/>
      <c r="N14249" s="24"/>
      <c r="O14249" s="14"/>
      <c r="P14249" s="14"/>
      <c r="Q14249" s="39"/>
      <c r="R14249" s="545"/>
      <c r="S14249" s="545"/>
      <c r="T14249" s="25"/>
      <c r="U14249" s="25"/>
    </row>
    <row r="14250" spans="2:21">
      <c r="B14250" s="9"/>
      <c r="C14250" s="9"/>
      <c r="D14250" s="9"/>
      <c r="E14250" s="9"/>
      <c r="F14250" s="10"/>
      <c r="G14250" s="4"/>
      <c r="H14250" s="24"/>
      <c r="I14250" s="184"/>
      <c r="J14250" s="182"/>
      <c r="K14250" s="21"/>
      <c r="L14250" s="24"/>
      <c r="M14250" s="185"/>
      <c r="N14250" s="24"/>
      <c r="O14250" s="14"/>
      <c r="P14250" s="14"/>
      <c r="Q14250" s="39"/>
      <c r="R14250" s="545"/>
      <c r="S14250" s="545"/>
      <c r="T14250" s="25"/>
      <c r="U14250" s="25"/>
    </row>
    <row r="14251" spans="2:21">
      <c r="B14251" s="9"/>
      <c r="C14251" s="9"/>
      <c r="D14251" s="9"/>
      <c r="E14251" s="9"/>
      <c r="F14251" s="10"/>
      <c r="G14251" s="4"/>
      <c r="H14251" s="24"/>
      <c r="I14251" s="184"/>
      <c r="J14251" s="182"/>
      <c r="K14251" s="21"/>
      <c r="L14251" s="24"/>
      <c r="M14251" s="185"/>
      <c r="N14251" s="24"/>
      <c r="O14251" s="14"/>
      <c r="P14251" s="14"/>
      <c r="Q14251" s="39"/>
      <c r="R14251" s="545"/>
      <c r="S14251" s="545"/>
      <c r="T14251" s="25"/>
      <c r="U14251" s="25"/>
    </row>
    <row r="14252" spans="2:21">
      <c r="B14252" s="9"/>
      <c r="C14252" s="9"/>
      <c r="D14252" s="9"/>
      <c r="E14252" s="9"/>
      <c r="F14252" s="10"/>
      <c r="G14252" s="4"/>
      <c r="H14252" s="24"/>
      <c r="I14252" s="184"/>
      <c r="J14252" s="182"/>
      <c r="K14252" s="21"/>
      <c r="L14252" s="24"/>
      <c r="M14252" s="185"/>
      <c r="N14252" s="24"/>
      <c r="O14252" s="14"/>
      <c r="P14252" s="14"/>
      <c r="Q14252" s="39"/>
      <c r="R14252" s="545"/>
      <c r="S14252" s="545"/>
      <c r="T14252" s="25"/>
      <c r="U14252" s="25"/>
    </row>
    <row r="14253" spans="2:21">
      <c r="B14253" s="9"/>
      <c r="C14253" s="9"/>
      <c r="D14253" s="9"/>
      <c r="E14253" s="9"/>
      <c r="F14253" s="10"/>
      <c r="G14253" s="4"/>
      <c r="H14253" s="24"/>
      <c r="I14253" s="184"/>
      <c r="J14253" s="182"/>
      <c r="K14253" s="21"/>
      <c r="L14253" s="24"/>
      <c r="M14253" s="185"/>
      <c r="N14253" s="24"/>
      <c r="O14253" s="14"/>
      <c r="P14253" s="14"/>
      <c r="Q14253" s="39"/>
      <c r="R14253" s="545"/>
      <c r="S14253" s="545"/>
      <c r="T14253" s="25"/>
      <c r="U14253" s="25"/>
    </row>
    <row r="14254" spans="2:21">
      <c r="B14254" s="9"/>
      <c r="C14254" s="9"/>
      <c r="D14254" s="9"/>
      <c r="E14254" s="9"/>
      <c r="F14254" s="10"/>
      <c r="G14254" s="4"/>
      <c r="H14254" s="24"/>
      <c r="I14254" s="184"/>
      <c r="J14254" s="182"/>
      <c r="K14254" s="21"/>
      <c r="L14254" s="24"/>
      <c r="M14254" s="185"/>
      <c r="N14254" s="24"/>
      <c r="O14254" s="14"/>
      <c r="P14254" s="14"/>
      <c r="Q14254" s="39"/>
      <c r="R14254" s="545"/>
      <c r="S14254" s="545"/>
      <c r="T14254" s="25"/>
      <c r="U14254" s="25"/>
    </row>
    <row r="14255" spans="2:21">
      <c r="B14255" s="9"/>
      <c r="C14255" s="9"/>
      <c r="D14255" s="9"/>
      <c r="E14255" s="9"/>
      <c r="F14255" s="10"/>
      <c r="G14255" s="4"/>
      <c r="H14255" s="24"/>
      <c r="I14255" s="184"/>
      <c r="J14255" s="182"/>
      <c r="K14255" s="21"/>
      <c r="L14255" s="24"/>
      <c r="M14255" s="185"/>
      <c r="N14255" s="24"/>
      <c r="O14255" s="14"/>
      <c r="P14255" s="14"/>
      <c r="Q14255" s="39"/>
      <c r="R14255" s="545"/>
      <c r="S14255" s="545"/>
      <c r="T14255" s="25"/>
      <c r="U14255" s="25"/>
    </row>
    <row r="14256" spans="2:21">
      <c r="B14256" s="9"/>
      <c r="C14256" s="9"/>
      <c r="D14256" s="9"/>
      <c r="E14256" s="9"/>
      <c r="F14256" s="10"/>
      <c r="G14256" s="4"/>
      <c r="H14256" s="24"/>
      <c r="I14256" s="184"/>
      <c r="J14256" s="182"/>
      <c r="K14256" s="21"/>
      <c r="L14256" s="24"/>
      <c r="M14256" s="185"/>
      <c r="N14256" s="24"/>
      <c r="O14256" s="14"/>
      <c r="P14256" s="14"/>
      <c r="Q14256" s="39"/>
      <c r="R14256" s="545"/>
      <c r="S14256" s="545"/>
      <c r="T14256" s="25"/>
      <c r="U14256" s="25"/>
    </row>
    <row r="14257" spans="2:21">
      <c r="B14257" s="9"/>
      <c r="C14257" s="9"/>
      <c r="D14257" s="9"/>
      <c r="E14257" s="9"/>
      <c r="F14257" s="10"/>
      <c r="G14257" s="4"/>
      <c r="H14257" s="24"/>
      <c r="I14257" s="184"/>
      <c r="J14257" s="182"/>
      <c r="K14257" s="21"/>
      <c r="L14257" s="24"/>
      <c r="M14257" s="185"/>
      <c r="N14257" s="24"/>
      <c r="O14257" s="14"/>
      <c r="P14257" s="14"/>
      <c r="Q14257" s="39"/>
      <c r="R14257" s="545"/>
      <c r="S14257" s="545"/>
      <c r="T14257" s="25"/>
      <c r="U14257" s="25"/>
    </row>
    <row r="14258" spans="2:21">
      <c r="B14258" s="9"/>
      <c r="C14258" s="9"/>
      <c r="D14258" s="9"/>
      <c r="E14258" s="9"/>
      <c r="F14258" s="10"/>
      <c r="G14258" s="4"/>
      <c r="H14258" s="24"/>
      <c r="I14258" s="184"/>
      <c r="J14258" s="182"/>
      <c r="K14258" s="21"/>
      <c r="L14258" s="24"/>
      <c r="M14258" s="185"/>
      <c r="N14258" s="24"/>
      <c r="O14258" s="14"/>
      <c r="P14258" s="14"/>
      <c r="Q14258" s="39"/>
      <c r="R14258" s="545"/>
      <c r="S14258" s="545"/>
      <c r="T14258" s="25"/>
      <c r="U14258" s="25"/>
    </row>
    <row r="14259" spans="2:21">
      <c r="B14259" s="9"/>
      <c r="C14259" s="9"/>
      <c r="D14259" s="9"/>
      <c r="E14259" s="9"/>
      <c r="F14259" s="10"/>
      <c r="G14259" s="4"/>
      <c r="H14259" s="24"/>
      <c r="I14259" s="184"/>
      <c r="J14259" s="182"/>
      <c r="K14259" s="21"/>
      <c r="L14259" s="24"/>
      <c r="M14259" s="185"/>
      <c r="N14259" s="24"/>
      <c r="O14259" s="14"/>
      <c r="P14259" s="14"/>
      <c r="Q14259" s="39"/>
      <c r="R14259" s="545"/>
      <c r="S14259" s="545"/>
      <c r="T14259" s="25"/>
      <c r="U14259" s="25"/>
    </row>
    <row r="14260" spans="2:21">
      <c r="B14260" s="9"/>
      <c r="C14260" s="9"/>
      <c r="D14260" s="9"/>
      <c r="E14260" s="9"/>
      <c r="F14260" s="10"/>
      <c r="G14260" s="4"/>
      <c r="H14260" s="24"/>
      <c r="I14260" s="184"/>
      <c r="J14260" s="182"/>
      <c r="K14260" s="21"/>
      <c r="L14260" s="24"/>
      <c r="M14260" s="185"/>
      <c r="N14260" s="24"/>
      <c r="O14260" s="14"/>
      <c r="P14260" s="14"/>
      <c r="Q14260" s="39"/>
      <c r="R14260" s="545"/>
      <c r="S14260" s="545"/>
      <c r="T14260" s="25"/>
      <c r="U14260" s="25"/>
    </row>
    <row r="14261" spans="2:21">
      <c r="B14261" s="9"/>
      <c r="C14261" s="9"/>
      <c r="D14261" s="9"/>
      <c r="E14261" s="9"/>
      <c r="F14261" s="10"/>
      <c r="G14261" s="4"/>
      <c r="H14261" s="24"/>
      <c r="I14261" s="184"/>
      <c r="J14261" s="182"/>
      <c r="K14261" s="21"/>
      <c r="L14261" s="24"/>
      <c r="M14261" s="185"/>
      <c r="N14261" s="24"/>
      <c r="O14261" s="14"/>
      <c r="P14261" s="14"/>
      <c r="Q14261" s="39"/>
      <c r="R14261" s="545"/>
      <c r="S14261" s="545"/>
      <c r="T14261" s="25"/>
      <c r="U14261" s="25"/>
    </row>
    <row r="14262" spans="2:21">
      <c r="B14262" s="9"/>
      <c r="C14262" s="9"/>
      <c r="D14262" s="9"/>
      <c r="E14262" s="9"/>
      <c r="F14262" s="10"/>
      <c r="G14262" s="4"/>
      <c r="H14262" s="24"/>
      <c r="I14262" s="184"/>
      <c r="J14262" s="182"/>
      <c r="K14262" s="21"/>
      <c r="L14262" s="24"/>
      <c r="M14262" s="185"/>
      <c r="N14262" s="24"/>
      <c r="O14262" s="14"/>
      <c r="P14262" s="14"/>
      <c r="Q14262" s="39"/>
      <c r="R14262" s="545"/>
      <c r="S14262" s="545"/>
      <c r="T14262" s="25"/>
      <c r="U14262" s="25"/>
    </row>
    <row r="14263" spans="2:21">
      <c r="B14263" s="9"/>
      <c r="C14263" s="9"/>
      <c r="D14263" s="9"/>
      <c r="E14263" s="9"/>
      <c r="F14263" s="10"/>
      <c r="G14263" s="4"/>
      <c r="H14263" s="24"/>
      <c r="I14263" s="184"/>
      <c r="J14263" s="182"/>
      <c r="K14263" s="21"/>
      <c r="L14263" s="24"/>
      <c r="M14263" s="185"/>
      <c r="N14263" s="24"/>
      <c r="O14263" s="14"/>
      <c r="P14263" s="14"/>
      <c r="Q14263" s="39"/>
      <c r="R14263" s="545"/>
      <c r="S14263" s="545"/>
      <c r="T14263" s="25"/>
      <c r="U14263" s="25"/>
    </row>
    <row r="14264" spans="2:21">
      <c r="B14264" s="9"/>
      <c r="C14264" s="9"/>
      <c r="D14264" s="9"/>
      <c r="E14264" s="9"/>
      <c r="F14264" s="10"/>
      <c r="G14264" s="4"/>
      <c r="H14264" s="24"/>
      <c r="I14264" s="184"/>
      <c r="J14264" s="182"/>
      <c r="K14264" s="21"/>
      <c r="L14264" s="24"/>
      <c r="M14264" s="185"/>
      <c r="N14264" s="24"/>
      <c r="O14264" s="14"/>
      <c r="P14264" s="14"/>
      <c r="Q14264" s="39"/>
      <c r="R14264" s="545"/>
      <c r="S14264" s="545"/>
      <c r="T14264" s="25"/>
      <c r="U14264" s="25"/>
    </row>
    <row r="14265" spans="2:21">
      <c r="B14265" s="9"/>
      <c r="C14265" s="9"/>
      <c r="D14265" s="9"/>
      <c r="E14265" s="9"/>
      <c r="F14265" s="10"/>
      <c r="G14265" s="4"/>
      <c r="H14265" s="24"/>
      <c r="I14265" s="184"/>
      <c r="J14265" s="182"/>
      <c r="K14265" s="21"/>
      <c r="L14265" s="24"/>
      <c r="M14265" s="185"/>
      <c r="N14265" s="24"/>
      <c r="O14265" s="14"/>
      <c r="P14265" s="14"/>
      <c r="Q14265" s="39"/>
      <c r="R14265" s="545"/>
      <c r="S14265" s="545"/>
      <c r="T14265" s="25"/>
      <c r="U14265" s="25"/>
    </row>
    <row r="14266" spans="2:21">
      <c r="B14266" s="9"/>
      <c r="C14266" s="9"/>
      <c r="D14266" s="9"/>
      <c r="E14266" s="9"/>
      <c r="F14266" s="10"/>
      <c r="G14266" s="4"/>
      <c r="H14266" s="24"/>
      <c r="I14266" s="184"/>
      <c r="J14266" s="182"/>
      <c r="K14266" s="21"/>
      <c r="L14266" s="24"/>
      <c r="M14266" s="185"/>
      <c r="N14266" s="24"/>
      <c r="O14266" s="14"/>
      <c r="P14266" s="14"/>
      <c r="Q14266" s="39"/>
      <c r="R14266" s="545"/>
      <c r="S14266" s="545"/>
      <c r="T14266" s="25"/>
      <c r="U14266" s="25"/>
    </row>
    <row r="14267" spans="2:21">
      <c r="B14267" s="9"/>
      <c r="C14267" s="9"/>
      <c r="D14267" s="9"/>
      <c r="E14267" s="9"/>
      <c r="F14267" s="10"/>
      <c r="G14267" s="4"/>
      <c r="H14267" s="24"/>
      <c r="I14267" s="184"/>
      <c r="J14267" s="182"/>
      <c r="K14267" s="21"/>
      <c r="L14267" s="24"/>
      <c r="M14267" s="185"/>
      <c r="N14267" s="24"/>
      <c r="O14267" s="14"/>
      <c r="P14267" s="14"/>
      <c r="Q14267" s="39"/>
      <c r="R14267" s="545"/>
      <c r="S14267" s="545"/>
      <c r="T14267" s="25"/>
      <c r="U14267" s="25"/>
    </row>
    <row r="14268" spans="2:21">
      <c r="B14268" s="9"/>
      <c r="C14268" s="9"/>
      <c r="D14268" s="9"/>
      <c r="E14268" s="9"/>
      <c r="F14268" s="10"/>
      <c r="G14268" s="4"/>
      <c r="H14268" s="24"/>
      <c r="I14268" s="184"/>
      <c r="J14268" s="182"/>
      <c r="K14268" s="21"/>
      <c r="L14268" s="24"/>
      <c r="M14268" s="185"/>
      <c r="N14268" s="24"/>
      <c r="O14268" s="14"/>
      <c r="P14268" s="14"/>
      <c r="Q14268" s="39"/>
      <c r="R14268" s="545"/>
      <c r="S14268" s="545"/>
      <c r="T14268" s="25"/>
      <c r="U14268" s="25"/>
    </row>
    <row r="14269" spans="2:21">
      <c r="B14269" s="9"/>
      <c r="C14269" s="9"/>
      <c r="D14269" s="9"/>
      <c r="E14269" s="9"/>
      <c r="F14269" s="10"/>
      <c r="G14269" s="4"/>
      <c r="H14269" s="24"/>
      <c r="I14269" s="184"/>
      <c r="J14269" s="182"/>
      <c r="K14269" s="21"/>
      <c r="L14269" s="24"/>
      <c r="M14269" s="185"/>
      <c r="N14269" s="24"/>
      <c r="O14269" s="14"/>
      <c r="P14269" s="14"/>
      <c r="Q14269" s="39"/>
      <c r="R14269" s="545"/>
      <c r="S14269" s="545"/>
      <c r="T14269" s="25"/>
      <c r="U14269" s="25"/>
    </row>
    <row r="14270" spans="2:21">
      <c r="B14270" s="9"/>
      <c r="C14270" s="9"/>
      <c r="D14270" s="9"/>
      <c r="E14270" s="9"/>
      <c r="F14270" s="10"/>
      <c r="G14270" s="4"/>
      <c r="H14270" s="24"/>
      <c r="I14270" s="184"/>
      <c r="J14270" s="182"/>
      <c r="K14270" s="21"/>
      <c r="L14270" s="24"/>
      <c r="M14270" s="185"/>
      <c r="N14270" s="24"/>
      <c r="O14270" s="14"/>
      <c r="P14270" s="14"/>
      <c r="Q14270" s="39"/>
      <c r="R14270" s="545"/>
      <c r="S14270" s="545"/>
      <c r="T14270" s="25"/>
      <c r="U14270" s="25"/>
    </row>
    <row r="14271" spans="2:21">
      <c r="B14271" s="9"/>
      <c r="C14271" s="9"/>
      <c r="D14271" s="9"/>
      <c r="E14271" s="9"/>
      <c r="F14271" s="10"/>
      <c r="G14271" s="4"/>
      <c r="H14271" s="24"/>
      <c r="I14271" s="184"/>
      <c r="J14271" s="182"/>
      <c r="K14271" s="21"/>
      <c r="L14271" s="24"/>
      <c r="M14271" s="185"/>
      <c r="N14271" s="24"/>
      <c r="O14271" s="14"/>
      <c r="P14271" s="14"/>
      <c r="Q14271" s="39"/>
      <c r="R14271" s="545"/>
      <c r="S14271" s="545"/>
      <c r="T14271" s="25"/>
      <c r="U14271" s="25"/>
    </row>
    <row r="14272" spans="2:21">
      <c r="B14272" s="9"/>
      <c r="C14272" s="9"/>
      <c r="D14272" s="9"/>
      <c r="E14272" s="9"/>
      <c r="F14272" s="10"/>
      <c r="G14272" s="4"/>
      <c r="H14272" s="24"/>
      <c r="I14272" s="184"/>
      <c r="J14272" s="182"/>
      <c r="K14272" s="21"/>
      <c r="L14272" s="24"/>
      <c r="M14272" s="185"/>
      <c r="N14272" s="24"/>
      <c r="O14272" s="14"/>
      <c r="P14272" s="14"/>
      <c r="Q14272" s="39"/>
      <c r="R14272" s="545"/>
      <c r="S14272" s="545"/>
      <c r="T14272" s="25"/>
      <c r="U14272" s="25"/>
    </row>
    <row r="14273" spans="2:21">
      <c r="B14273" s="9"/>
      <c r="C14273" s="9"/>
      <c r="D14273" s="9"/>
      <c r="E14273" s="9"/>
      <c r="F14273" s="10"/>
      <c r="G14273" s="4"/>
      <c r="H14273" s="24"/>
      <c r="I14273" s="184"/>
      <c r="J14273" s="182"/>
      <c r="K14273" s="21"/>
      <c r="L14273" s="24"/>
      <c r="M14273" s="185"/>
      <c r="N14273" s="24"/>
      <c r="O14273" s="14"/>
      <c r="P14273" s="14"/>
      <c r="Q14273" s="39"/>
      <c r="R14273" s="545"/>
      <c r="S14273" s="545"/>
      <c r="T14273" s="25"/>
      <c r="U14273" s="25"/>
    </row>
    <row r="14274" spans="2:21">
      <c r="B14274" s="9"/>
      <c r="C14274" s="9"/>
      <c r="D14274" s="9"/>
      <c r="E14274" s="9"/>
      <c r="F14274" s="10"/>
      <c r="G14274" s="4"/>
      <c r="H14274" s="24"/>
      <c r="I14274" s="184"/>
      <c r="J14274" s="182"/>
      <c r="K14274" s="21"/>
      <c r="L14274" s="24"/>
      <c r="M14274" s="185"/>
      <c r="N14274" s="24"/>
      <c r="O14274" s="14"/>
      <c r="P14274" s="14"/>
      <c r="Q14274" s="39"/>
      <c r="R14274" s="545"/>
      <c r="S14274" s="545"/>
      <c r="T14274" s="25"/>
      <c r="U14274" s="25"/>
    </row>
    <row r="14275" spans="2:21">
      <c r="B14275" s="9"/>
      <c r="C14275" s="9"/>
      <c r="D14275" s="9"/>
      <c r="E14275" s="9"/>
      <c r="F14275" s="10"/>
      <c r="G14275" s="4"/>
      <c r="H14275" s="24"/>
      <c r="I14275" s="184"/>
      <c r="J14275" s="182"/>
      <c r="K14275" s="21"/>
      <c r="L14275" s="24"/>
      <c r="M14275" s="185"/>
      <c r="N14275" s="24"/>
      <c r="O14275" s="14"/>
      <c r="P14275" s="14"/>
      <c r="Q14275" s="39"/>
      <c r="R14275" s="545"/>
      <c r="S14275" s="545"/>
      <c r="T14275" s="25"/>
      <c r="U14275" s="25"/>
    </row>
    <row r="14276" spans="2:21">
      <c r="B14276" s="9"/>
      <c r="C14276" s="9"/>
      <c r="D14276" s="9"/>
      <c r="E14276" s="9"/>
      <c r="F14276" s="10"/>
      <c r="G14276" s="4"/>
      <c r="H14276" s="24"/>
      <c r="I14276" s="184"/>
      <c r="J14276" s="182"/>
      <c r="K14276" s="21"/>
      <c r="L14276" s="24"/>
      <c r="M14276" s="185"/>
      <c r="N14276" s="24"/>
      <c r="O14276" s="14"/>
      <c r="P14276" s="14"/>
      <c r="Q14276" s="39"/>
      <c r="R14276" s="545"/>
      <c r="S14276" s="545"/>
      <c r="T14276" s="25"/>
      <c r="U14276" s="25"/>
    </row>
    <row r="14277" spans="2:21">
      <c r="B14277" s="9"/>
      <c r="C14277" s="9"/>
      <c r="D14277" s="9"/>
      <c r="E14277" s="9"/>
      <c r="F14277" s="10"/>
      <c r="G14277" s="4"/>
      <c r="H14277" s="24"/>
      <c r="I14277" s="184"/>
      <c r="J14277" s="182"/>
      <c r="K14277" s="21"/>
      <c r="L14277" s="24"/>
      <c r="M14277" s="185"/>
      <c r="N14277" s="24"/>
      <c r="O14277" s="14"/>
      <c r="P14277" s="14"/>
      <c r="Q14277" s="39"/>
      <c r="R14277" s="545"/>
      <c r="S14277" s="545"/>
      <c r="T14277" s="25"/>
      <c r="U14277" s="25"/>
    </row>
    <row r="14278" spans="2:21">
      <c r="B14278" s="9"/>
      <c r="C14278" s="9"/>
      <c r="D14278" s="9"/>
      <c r="E14278" s="9"/>
      <c r="F14278" s="10"/>
      <c r="G14278" s="4"/>
      <c r="H14278" s="24"/>
      <c r="I14278" s="184"/>
      <c r="J14278" s="182"/>
      <c r="K14278" s="21"/>
      <c r="L14278" s="24"/>
      <c r="M14278" s="185"/>
      <c r="N14278" s="24"/>
      <c r="O14278" s="14"/>
      <c r="P14278" s="14"/>
      <c r="Q14278" s="39"/>
      <c r="R14278" s="545"/>
      <c r="S14278" s="545"/>
      <c r="T14278" s="25"/>
      <c r="U14278" s="25"/>
    </row>
    <row r="14279" spans="2:21">
      <c r="B14279" s="9"/>
      <c r="C14279" s="9"/>
      <c r="D14279" s="9"/>
      <c r="E14279" s="9"/>
      <c r="F14279" s="10"/>
      <c r="G14279" s="4"/>
      <c r="H14279" s="24"/>
      <c r="I14279" s="184"/>
      <c r="J14279" s="182"/>
      <c r="K14279" s="21"/>
      <c r="L14279" s="24"/>
      <c r="M14279" s="185"/>
      <c r="N14279" s="24"/>
      <c r="O14279" s="14"/>
      <c r="P14279" s="14"/>
      <c r="Q14279" s="39"/>
      <c r="R14279" s="545"/>
      <c r="S14279" s="545"/>
      <c r="T14279" s="25"/>
      <c r="U14279" s="25"/>
    </row>
    <row r="14280" spans="2:21">
      <c r="B14280" s="9"/>
      <c r="C14280" s="9"/>
      <c r="D14280" s="9"/>
      <c r="E14280" s="9"/>
      <c r="F14280" s="10"/>
      <c r="G14280" s="4"/>
      <c r="H14280" s="24"/>
      <c r="I14280" s="184"/>
      <c r="J14280" s="182"/>
      <c r="K14280" s="21"/>
      <c r="L14280" s="24"/>
      <c r="M14280" s="185"/>
      <c r="N14280" s="24"/>
      <c r="O14280" s="14"/>
      <c r="P14280" s="14"/>
      <c r="Q14280" s="39"/>
      <c r="R14280" s="545"/>
      <c r="S14280" s="545"/>
      <c r="T14280" s="25"/>
      <c r="U14280" s="25"/>
    </row>
    <row r="14281" spans="2:21">
      <c r="B14281" s="9"/>
      <c r="C14281" s="9"/>
      <c r="D14281" s="9"/>
      <c r="E14281" s="9"/>
      <c r="F14281" s="10"/>
      <c r="G14281" s="4"/>
      <c r="H14281" s="24"/>
      <c r="I14281" s="184"/>
      <c r="J14281" s="182"/>
      <c r="K14281" s="21"/>
      <c r="L14281" s="24"/>
      <c r="M14281" s="185"/>
      <c r="N14281" s="24"/>
      <c r="O14281" s="14"/>
      <c r="P14281" s="14"/>
      <c r="Q14281" s="39"/>
      <c r="R14281" s="545"/>
      <c r="S14281" s="545"/>
      <c r="T14281" s="25"/>
      <c r="U14281" s="25"/>
    </row>
    <row r="14282" spans="2:21">
      <c r="B14282" s="9"/>
      <c r="C14282" s="9"/>
      <c r="D14282" s="9"/>
      <c r="E14282" s="9"/>
      <c r="F14282" s="10"/>
      <c r="G14282" s="4"/>
      <c r="H14282" s="24"/>
      <c r="I14282" s="184"/>
      <c r="J14282" s="182"/>
      <c r="K14282" s="21"/>
      <c r="L14282" s="24"/>
      <c r="M14282" s="185"/>
      <c r="N14282" s="24"/>
      <c r="O14282" s="14"/>
      <c r="P14282" s="14"/>
      <c r="Q14282" s="39"/>
      <c r="R14282" s="545"/>
      <c r="S14282" s="545"/>
      <c r="T14282" s="25"/>
      <c r="U14282" s="25"/>
    </row>
    <row r="14283" spans="2:21">
      <c r="B14283" s="9"/>
      <c r="C14283" s="9"/>
      <c r="D14283" s="9"/>
      <c r="E14283" s="9"/>
      <c r="F14283" s="10"/>
      <c r="G14283" s="4"/>
      <c r="H14283" s="24"/>
      <c r="I14283" s="184"/>
      <c r="J14283" s="182"/>
      <c r="K14283" s="21"/>
      <c r="L14283" s="24"/>
      <c r="M14283" s="185"/>
      <c r="N14283" s="24"/>
      <c r="O14283" s="14"/>
      <c r="P14283" s="14"/>
      <c r="Q14283" s="39"/>
      <c r="R14283" s="545"/>
      <c r="S14283" s="545"/>
      <c r="T14283" s="25"/>
      <c r="U14283" s="25"/>
    </row>
    <row r="14284" spans="2:21">
      <c r="B14284" s="9"/>
      <c r="C14284" s="9"/>
      <c r="D14284" s="9"/>
      <c r="E14284" s="9"/>
      <c r="F14284" s="10"/>
      <c r="G14284" s="4"/>
      <c r="H14284" s="24"/>
      <c r="I14284" s="184"/>
      <c r="J14284" s="182"/>
      <c r="K14284" s="21"/>
      <c r="L14284" s="24"/>
      <c r="M14284" s="185"/>
      <c r="N14284" s="24"/>
      <c r="O14284" s="14"/>
      <c r="P14284" s="14"/>
      <c r="Q14284" s="39"/>
      <c r="R14284" s="545"/>
      <c r="S14284" s="545"/>
      <c r="T14284" s="25"/>
      <c r="U14284" s="25"/>
    </row>
    <row r="14285" spans="2:21">
      <c r="B14285" s="9"/>
      <c r="C14285" s="9"/>
      <c r="D14285" s="9"/>
      <c r="E14285" s="9"/>
      <c r="F14285" s="10"/>
      <c r="G14285" s="4"/>
      <c r="H14285" s="24"/>
      <c r="I14285" s="184"/>
      <c r="J14285" s="182"/>
      <c r="K14285" s="21"/>
      <c r="L14285" s="24"/>
      <c r="M14285" s="185"/>
      <c r="N14285" s="24"/>
      <c r="O14285" s="14"/>
      <c r="P14285" s="14"/>
      <c r="Q14285" s="39"/>
      <c r="R14285" s="545"/>
      <c r="S14285" s="545"/>
      <c r="T14285" s="25"/>
      <c r="U14285" s="25"/>
    </row>
    <row r="14286" spans="2:21">
      <c r="B14286" s="9"/>
      <c r="C14286" s="9"/>
      <c r="D14286" s="9"/>
      <c r="E14286" s="9"/>
      <c r="F14286" s="10"/>
      <c r="G14286" s="4"/>
      <c r="H14286" s="24"/>
      <c r="I14286" s="184"/>
      <c r="J14286" s="182"/>
      <c r="K14286" s="21"/>
      <c r="L14286" s="24"/>
      <c r="M14286" s="185"/>
      <c r="N14286" s="24"/>
      <c r="O14286" s="14"/>
      <c r="P14286" s="14"/>
      <c r="Q14286" s="39"/>
      <c r="R14286" s="545"/>
      <c r="S14286" s="545"/>
      <c r="T14286" s="25"/>
      <c r="U14286" s="25"/>
    </row>
    <row r="14287" spans="2:21">
      <c r="B14287" s="9"/>
      <c r="C14287" s="9"/>
      <c r="D14287" s="9"/>
      <c r="E14287" s="9"/>
      <c r="F14287" s="10"/>
      <c r="G14287" s="4"/>
      <c r="H14287" s="24"/>
      <c r="I14287" s="184"/>
      <c r="J14287" s="182"/>
      <c r="K14287" s="21"/>
      <c r="L14287" s="24"/>
      <c r="M14287" s="185"/>
      <c r="N14287" s="24"/>
      <c r="O14287" s="14"/>
      <c r="P14287" s="14"/>
      <c r="Q14287" s="39"/>
      <c r="R14287" s="545"/>
      <c r="S14287" s="545"/>
      <c r="T14287" s="25"/>
      <c r="U14287" s="25"/>
    </row>
    <row r="14288" spans="2:21">
      <c r="B14288" s="9"/>
      <c r="C14288" s="9"/>
      <c r="D14288" s="9"/>
      <c r="E14288" s="9"/>
      <c r="F14288" s="10"/>
      <c r="G14288" s="4"/>
      <c r="H14288" s="24"/>
      <c r="I14288" s="184"/>
      <c r="J14288" s="182"/>
      <c r="K14288" s="21"/>
      <c r="L14288" s="24"/>
      <c r="M14288" s="185"/>
      <c r="N14288" s="24"/>
      <c r="O14288" s="14"/>
      <c r="P14288" s="14"/>
      <c r="Q14288" s="39"/>
      <c r="R14288" s="545"/>
      <c r="S14288" s="545"/>
      <c r="T14288" s="25"/>
      <c r="U14288" s="25"/>
    </row>
    <row r="14289" spans="2:21">
      <c r="B14289" s="9"/>
      <c r="C14289" s="9"/>
      <c r="D14289" s="9"/>
      <c r="E14289" s="9"/>
      <c r="F14289" s="10"/>
      <c r="G14289" s="4"/>
      <c r="H14289" s="24"/>
      <c r="I14289" s="184"/>
      <c r="J14289" s="182"/>
      <c r="K14289" s="21"/>
      <c r="L14289" s="24"/>
      <c r="M14289" s="185"/>
      <c r="N14289" s="24"/>
      <c r="O14289" s="14"/>
      <c r="P14289" s="14"/>
      <c r="Q14289" s="39"/>
      <c r="R14289" s="545"/>
      <c r="S14289" s="545"/>
      <c r="T14289" s="25"/>
      <c r="U14289" s="25"/>
    </row>
    <row r="14290" spans="2:21">
      <c r="B14290" s="9"/>
      <c r="C14290" s="9"/>
      <c r="D14290" s="9"/>
      <c r="E14290" s="9"/>
      <c r="F14290" s="10"/>
      <c r="G14290" s="4"/>
      <c r="H14290" s="24"/>
      <c r="I14290" s="184"/>
      <c r="J14290" s="182"/>
      <c r="K14290" s="21"/>
      <c r="L14290" s="24"/>
      <c r="M14290" s="185"/>
      <c r="N14290" s="24"/>
      <c r="O14290" s="14"/>
      <c r="P14290" s="14"/>
      <c r="Q14290" s="39"/>
      <c r="R14290" s="545"/>
      <c r="S14290" s="545"/>
      <c r="T14290" s="25"/>
      <c r="U14290" s="25"/>
    </row>
    <row r="14291" spans="2:21">
      <c r="B14291" s="9"/>
      <c r="C14291" s="9"/>
      <c r="D14291" s="9"/>
      <c r="E14291" s="9"/>
      <c r="F14291" s="10"/>
      <c r="G14291" s="4"/>
      <c r="H14291" s="24"/>
      <c r="I14291" s="184"/>
      <c r="J14291" s="182"/>
      <c r="K14291" s="21"/>
      <c r="L14291" s="24"/>
      <c r="M14291" s="185"/>
      <c r="N14291" s="24"/>
      <c r="O14291" s="14"/>
      <c r="P14291" s="14"/>
      <c r="Q14291" s="39"/>
      <c r="R14291" s="545"/>
      <c r="S14291" s="545"/>
      <c r="T14291" s="25"/>
      <c r="U14291" s="25"/>
    </row>
    <row r="14292" spans="2:21">
      <c r="B14292" s="9"/>
      <c r="C14292" s="9"/>
      <c r="D14292" s="9"/>
      <c r="E14292" s="9"/>
      <c r="F14292" s="10"/>
      <c r="G14292" s="4"/>
      <c r="H14292" s="24"/>
      <c r="I14292" s="184"/>
      <c r="J14292" s="182"/>
      <c r="K14292" s="21"/>
      <c r="L14292" s="24"/>
      <c r="M14292" s="185"/>
      <c r="N14292" s="24"/>
      <c r="O14292" s="14"/>
      <c r="P14292" s="14"/>
      <c r="Q14292" s="39"/>
      <c r="R14292" s="545"/>
      <c r="S14292" s="545"/>
      <c r="T14292" s="25"/>
      <c r="U14292" s="25"/>
    </row>
    <row r="14293" spans="2:21">
      <c r="B14293" s="9"/>
      <c r="C14293" s="9"/>
      <c r="D14293" s="9"/>
      <c r="E14293" s="9"/>
      <c r="F14293" s="10"/>
      <c r="G14293" s="4"/>
      <c r="H14293" s="24"/>
      <c r="I14293" s="184"/>
      <c r="J14293" s="182"/>
      <c r="K14293" s="21"/>
      <c r="L14293" s="24"/>
      <c r="M14293" s="185"/>
      <c r="N14293" s="24"/>
      <c r="O14293" s="14"/>
      <c r="P14293" s="14"/>
      <c r="Q14293" s="39"/>
      <c r="R14293" s="545"/>
      <c r="S14293" s="545"/>
      <c r="T14293" s="25"/>
      <c r="U14293" s="25"/>
    </row>
    <row r="14294" spans="2:21">
      <c r="B14294" s="9"/>
      <c r="C14294" s="9"/>
      <c r="D14294" s="9"/>
      <c r="E14294" s="9"/>
      <c r="F14294" s="10"/>
      <c r="G14294" s="4"/>
      <c r="H14294" s="24"/>
      <c r="I14294" s="184"/>
      <c r="J14294" s="182"/>
      <c r="K14294" s="21"/>
      <c r="L14294" s="24"/>
      <c r="M14294" s="185"/>
      <c r="N14294" s="24"/>
      <c r="O14294" s="14"/>
      <c r="P14294" s="14"/>
      <c r="Q14294" s="39"/>
      <c r="R14294" s="545"/>
      <c r="S14294" s="545"/>
      <c r="T14294" s="25"/>
      <c r="U14294" s="25"/>
    </row>
    <row r="14295" spans="2:21">
      <c r="B14295" s="9"/>
      <c r="C14295" s="9"/>
      <c r="D14295" s="9"/>
      <c r="E14295" s="9"/>
      <c r="F14295" s="10"/>
      <c r="G14295" s="4"/>
      <c r="H14295" s="24"/>
      <c r="I14295" s="184"/>
      <c r="J14295" s="182"/>
      <c r="K14295" s="21"/>
      <c r="L14295" s="24"/>
      <c r="M14295" s="185"/>
      <c r="N14295" s="24"/>
      <c r="O14295" s="14"/>
      <c r="P14295" s="14"/>
      <c r="Q14295" s="39"/>
      <c r="R14295" s="545"/>
      <c r="S14295" s="545"/>
      <c r="T14295" s="25"/>
      <c r="U14295" s="25"/>
    </row>
    <row r="14296" spans="2:21">
      <c r="B14296" s="9"/>
      <c r="C14296" s="9"/>
      <c r="D14296" s="9"/>
      <c r="E14296" s="9"/>
      <c r="F14296" s="10"/>
      <c r="G14296" s="4"/>
      <c r="H14296" s="24"/>
      <c r="I14296" s="184"/>
      <c r="J14296" s="182"/>
      <c r="K14296" s="21"/>
      <c r="L14296" s="24"/>
      <c r="M14296" s="185"/>
      <c r="N14296" s="24"/>
      <c r="O14296" s="14"/>
      <c r="P14296" s="14"/>
      <c r="Q14296" s="39"/>
      <c r="R14296" s="545"/>
      <c r="S14296" s="545"/>
      <c r="T14296" s="25"/>
      <c r="U14296" s="25"/>
    </row>
    <row r="14297" spans="2:21">
      <c r="B14297" s="9"/>
      <c r="C14297" s="9"/>
      <c r="D14297" s="9"/>
      <c r="E14297" s="9"/>
      <c r="F14297" s="10"/>
      <c r="G14297" s="4"/>
      <c r="H14297" s="24"/>
      <c r="I14297" s="184"/>
      <c r="J14297" s="182"/>
      <c r="K14297" s="21"/>
      <c r="L14297" s="24"/>
      <c r="M14297" s="185"/>
      <c r="N14297" s="24"/>
      <c r="O14297" s="14"/>
      <c r="P14297" s="14"/>
      <c r="Q14297" s="39"/>
      <c r="R14297" s="545"/>
      <c r="S14297" s="545"/>
      <c r="T14297" s="25"/>
      <c r="U14297" s="25"/>
    </row>
    <row r="14298" spans="2:21">
      <c r="B14298" s="9"/>
      <c r="C14298" s="9"/>
      <c r="D14298" s="9"/>
      <c r="E14298" s="9"/>
      <c r="F14298" s="10"/>
      <c r="G14298" s="4"/>
      <c r="H14298" s="24"/>
      <c r="I14298" s="184"/>
      <c r="J14298" s="182"/>
      <c r="K14298" s="21"/>
      <c r="L14298" s="24"/>
      <c r="M14298" s="185"/>
      <c r="N14298" s="24"/>
      <c r="O14298" s="14"/>
      <c r="P14298" s="14"/>
      <c r="Q14298" s="39"/>
      <c r="R14298" s="545"/>
      <c r="S14298" s="545"/>
      <c r="T14298" s="25"/>
      <c r="U14298" s="25"/>
    </row>
    <row r="14299" spans="2:21">
      <c r="B14299" s="9"/>
      <c r="C14299" s="9"/>
      <c r="D14299" s="9"/>
      <c r="E14299" s="9"/>
      <c r="F14299" s="10"/>
      <c r="G14299" s="4"/>
      <c r="H14299" s="24"/>
      <c r="I14299" s="184"/>
      <c r="J14299" s="182"/>
      <c r="K14299" s="21"/>
      <c r="L14299" s="24"/>
      <c r="M14299" s="185"/>
      <c r="N14299" s="24"/>
      <c r="O14299" s="14"/>
      <c r="P14299" s="14"/>
      <c r="Q14299" s="39"/>
      <c r="R14299" s="545"/>
      <c r="S14299" s="545"/>
      <c r="T14299" s="25"/>
      <c r="U14299" s="25"/>
    </row>
    <row r="14300" spans="2:21">
      <c r="B14300" s="9"/>
      <c r="C14300" s="9"/>
      <c r="D14300" s="9"/>
      <c r="E14300" s="9"/>
      <c r="F14300" s="10"/>
      <c r="G14300" s="4"/>
      <c r="H14300" s="24"/>
      <c r="I14300" s="184"/>
      <c r="J14300" s="182"/>
      <c r="K14300" s="21"/>
      <c r="L14300" s="24"/>
      <c r="M14300" s="185"/>
      <c r="N14300" s="24"/>
      <c r="O14300" s="14"/>
      <c r="P14300" s="14"/>
      <c r="Q14300" s="39"/>
      <c r="R14300" s="545"/>
      <c r="S14300" s="545"/>
      <c r="T14300" s="25"/>
      <c r="U14300" s="25"/>
    </row>
    <row r="14301" spans="2:21">
      <c r="B14301" s="9"/>
      <c r="C14301" s="9"/>
      <c r="D14301" s="9"/>
      <c r="E14301" s="9"/>
      <c r="F14301" s="10"/>
      <c r="G14301" s="4"/>
      <c r="H14301" s="24"/>
      <c r="I14301" s="184"/>
      <c r="J14301" s="182"/>
      <c r="K14301" s="21"/>
      <c r="L14301" s="24"/>
      <c r="M14301" s="185"/>
      <c r="N14301" s="24"/>
      <c r="O14301" s="14"/>
      <c r="P14301" s="14"/>
      <c r="Q14301" s="39"/>
      <c r="R14301" s="545"/>
      <c r="S14301" s="545"/>
      <c r="T14301" s="25"/>
      <c r="U14301" s="25"/>
    </row>
    <row r="14302" spans="2:21">
      <c r="B14302" s="9"/>
      <c r="C14302" s="9"/>
      <c r="D14302" s="9"/>
      <c r="E14302" s="9"/>
      <c r="F14302" s="10"/>
      <c r="G14302" s="4"/>
      <c r="H14302" s="24"/>
      <c r="I14302" s="184"/>
      <c r="J14302" s="182"/>
      <c r="K14302" s="21"/>
      <c r="L14302" s="24"/>
      <c r="M14302" s="185"/>
      <c r="N14302" s="24"/>
      <c r="O14302" s="14"/>
      <c r="P14302" s="14"/>
      <c r="Q14302" s="39"/>
      <c r="R14302" s="545"/>
      <c r="S14302" s="545"/>
      <c r="T14302" s="25"/>
      <c r="U14302" s="25"/>
    </row>
    <row r="14303" spans="2:21">
      <c r="B14303" s="9"/>
      <c r="C14303" s="9"/>
      <c r="D14303" s="9"/>
      <c r="E14303" s="9"/>
      <c r="F14303" s="10"/>
      <c r="G14303" s="4"/>
      <c r="H14303" s="24"/>
      <c r="I14303" s="184"/>
      <c r="J14303" s="182"/>
      <c r="K14303" s="21"/>
      <c r="L14303" s="24"/>
      <c r="M14303" s="185"/>
      <c r="N14303" s="24"/>
      <c r="O14303" s="14"/>
      <c r="P14303" s="14"/>
      <c r="Q14303" s="39"/>
      <c r="R14303" s="545"/>
      <c r="S14303" s="545"/>
      <c r="T14303" s="25"/>
      <c r="U14303" s="25"/>
    </row>
    <row r="14304" spans="2:21">
      <c r="B14304" s="9"/>
      <c r="C14304" s="9"/>
      <c r="D14304" s="9"/>
      <c r="E14304" s="9"/>
      <c r="F14304" s="10"/>
      <c r="G14304" s="4"/>
      <c r="H14304" s="24"/>
      <c r="I14304" s="184"/>
      <c r="J14304" s="182"/>
      <c r="K14304" s="21"/>
      <c r="L14304" s="24"/>
      <c r="M14304" s="185"/>
      <c r="N14304" s="24"/>
      <c r="O14304" s="14"/>
      <c r="P14304" s="14"/>
      <c r="Q14304" s="39"/>
      <c r="R14304" s="545"/>
      <c r="S14304" s="545"/>
      <c r="T14304" s="25"/>
      <c r="U14304" s="25"/>
    </row>
    <row r="14305" spans="2:21">
      <c r="B14305" s="9"/>
      <c r="C14305" s="9"/>
      <c r="D14305" s="9"/>
      <c r="E14305" s="9"/>
      <c r="F14305" s="10"/>
      <c r="G14305" s="4"/>
      <c r="H14305" s="24"/>
      <c r="I14305" s="184"/>
      <c r="J14305" s="182"/>
      <c r="K14305" s="21"/>
      <c r="L14305" s="24"/>
      <c r="M14305" s="185"/>
      <c r="N14305" s="24"/>
      <c r="O14305" s="14"/>
      <c r="P14305" s="14"/>
      <c r="Q14305" s="39"/>
      <c r="R14305" s="545"/>
      <c r="S14305" s="545"/>
      <c r="T14305" s="25"/>
      <c r="U14305" s="25"/>
    </row>
    <row r="14306" spans="2:21">
      <c r="B14306" s="9"/>
      <c r="C14306" s="9"/>
      <c r="D14306" s="9"/>
      <c r="E14306" s="9"/>
      <c r="F14306" s="10"/>
      <c r="G14306" s="4"/>
      <c r="H14306" s="24"/>
      <c r="I14306" s="184"/>
      <c r="J14306" s="182"/>
      <c r="K14306" s="21"/>
      <c r="L14306" s="24"/>
      <c r="M14306" s="185"/>
      <c r="N14306" s="24"/>
      <c r="O14306" s="14"/>
      <c r="P14306" s="14"/>
      <c r="Q14306" s="39"/>
      <c r="R14306" s="545"/>
      <c r="S14306" s="545"/>
      <c r="T14306" s="25"/>
      <c r="U14306" s="25"/>
    </row>
    <row r="14307" spans="2:21">
      <c r="B14307" s="9"/>
      <c r="C14307" s="9"/>
      <c r="D14307" s="9"/>
      <c r="E14307" s="9"/>
      <c r="F14307" s="10"/>
      <c r="G14307" s="4"/>
      <c r="H14307" s="24"/>
      <c r="I14307" s="184"/>
      <c r="J14307" s="182"/>
      <c r="K14307" s="21"/>
      <c r="L14307" s="24"/>
      <c r="M14307" s="185"/>
      <c r="N14307" s="24"/>
      <c r="O14307" s="14"/>
      <c r="P14307" s="14"/>
      <c r="Q14307" s="39"/>
      <c r="R14307" s="545"/>
      <c r="S14307" s="545"/>
      <c r="T14307" s="25"/>
      <c r="U14307" s="25"/>
    </row>
    <row r="14308" spans="2:21">
      <c r="B14308" s="9"/>
      <c r="C14308" s="9"/>
      <c r="D14308" s="9"/>
      <c r="E14308" s="9"/>
      <c r="F14308" s="10"/>
      <c r="G14308" s="4"/>
      <c r="H14308" s="24"/>
      <c r="I14308" s="184"/>
      <c r="J14308" s="182"/>
      <c r="K14308" s="21"/>
      <c r="L14308" s="24"/>
      <c r="M14308" s="185"/>
      <c r="N14308" s="24"/>
      <c r="O14308" s="14"/>
      <c r="P14308" s="14"/>
      <c r="Q14308" s="39"/>
      <c r="R14308" s="545"/>
      <c r="S14308" s="545"/>
      <c r="T14308" s="25"/>
      <c r="U14308" s="25"/>
    </row>
    <row r="14309" spans="2:21">
      <c r="B14309" s="9"/>
      <c r="C14309" s="9"/>
      <c r="D14309" s="9"/>
      <c r="E14309" s="9"/>
      <c r="F14309" s="10"/>
      <c r="G14309" s="4"/>
      <c r="H14309" s="24"/>
      <c r="I14309" s="184"/>
      <c r="J14309" s="182"/>
      <c r="K14309" s="21"/>
      <c r="L14309" s="24"/>
      <c r="M14309" s="185"/>
      <c r="N14309" s="24"/>
      <c r="O14309" s="14"/>
      <c r="P14309" s="14"/>
      <c r="Q14309" s="39"/>
      <c r="R14309" s="545"/>
      <c r="S14309" s="545"/>
      <c r="T14309" s="25"/>
      <c r="U14309" s="25"/>
    </row>
    <row r="14310" spans="2:21">
      <c r="B14310" s="9"/>
      <c r="C14310" s="9"/>
      <c r="D14310" s="9"/>
      <c r="E14310" s="9"/>
      <c r="F14310" s="10"/>
      <c r="G14310" s="4"/>
      <c r="H14310" s="24"/>
      <c r="I14310" s="184"/>
      <c r="J14310" s="182"/>
      <c r="K14310" s="21"/>
      <c r="L14310" s="24"/>
      <c r="M14310" s="185"/>
      <c r="N14310" s="24"/>
      <c r="O14310" s="14"/>
      <c r="P14310" s="14"/>
      <c r="Q14310" s="39"/>
      <c r="R14310" s="545"/>
      <c r="S14310" s="545"/>
      <c r="T14310" s="25"/>
      <c r="U14310" s="25"/>
    </row>
    <row r="14311" spans="2:21">
      <c r="B14311" s="9"/>
      <c r="C14311" s="9"/>
      <c r="D14311" s="9"/>
      <c r="E14311" s="9"/>
      <c r="F14311" s="10"/>
      <c r="G14311" s="4"/>
      <c r="H14311" s="24"/>
      <c r="I14311" s="184"/>
      <c r="J14311" s="182"/>
      <c r="K14311" s="21"/>
      <c r="L14311" s="24"/>
      <c r="M14311" s="185"/>
      <c r="N14311" s="24"/>
      <c r="O14311" s="14"/>
      <c r="P14311" s="14"/>
      <c r="Q14311" s="39"/>
      <c r="R14311" s="545"/>
      <c r="S14311" s="545"/>
      <c r="T14311" s="25"/>
      <c r="U14311" s="25"/>
    </row>
    <row r="14312" spans="2:21">
      <c r="B14312" s="9"/>
      <c r="C14312" s="9"/>
      <c r="D14312" s="9"/>
      <c r="E14312" s="9"/>
      <c r="F14312" s="10"/>
      <c r="G14312" s="4"/>
      <c r="H14312" s="24"/>
      <c r="I14312" s="184"/>
      <c r="J14312" s="182"/>
      <c r="K14312" s="21"/>
      <c r="L14312" s="24"/>
      <c r="M14312" s="185"/>
      <c r="N14312" s="24"/>
      <c r="O14312" s="14"/>
      <c r="P14312" s="14"/>
      <c r="Q14312" s="39"/>
      <c r="R14312" s="545"/>
      <c r="S14312" s="545"/>
      <c r="T14312" s="25"/>
      <c r="U14312" s="25"/>
    </row>
    <row r="14313" spans="2:21">
      <c r="B14313" s="9"/>
      <c r="C14313" s="9"/>
      <c r="D14313" s="9"/>
      <c r="E14313" s="9"/>
      <c r="F14313" s="10"/>
      <c r="G14313" s="4"/>
      <c r="H14313" s="24"/>
      <c r="I14313" s="184"/>
      <c r="J14313" s="182"/>
      <c r="K14313" s="21"/>
      <c r="L14313" s="24"/>
      <c r="M14313" s="185"/>
      <c r="N14313" s="24"/>
      <c r="O14313" s="14"/>
      <c r="P14313" s="14"/>
      <c r="Q14313" s="39"/>
      <c r="R14313" s="545"/>
      <c r="S14313" s="545"/>
      <c r="T14313" s="25"/>
      <c r="U14313" s="25"/>
    </row>
    <row r="14314" spans="2:21">
      <c r="B14314" s="9"/>
      <c r="C14314" s="9"/>
      <c r="D14314" s="9"/>
      <c r="E14314" s="9"/>
      <c r="F14314" s="10"/>
      <c r="G14314" s="4"/>
      <c r="H14314" s="24"/>
      <c r="I14314" s="184"/>
      <c r="J14314" s="182"/>
      <c r="K14314" s="21"/>
      <c r="L14314" s="24"/>
      <c r="M14314" s="185"/>
      <c r="N14314" s="24"/>
      <c r="O14314" s="14"/>
      <c r="P14314" s="14"/>
      <c r="Q14314" s="39"/>
      <c r="R14314" s="545"/>
      <c r="S14314" s="545"/>
      <c r="T14314" s="25"/>
      <c r="U14314" s="25"/>
    </row>
    <row r="14315" spans="2:21">
      <c r="B14315" s="9"/>
      <c r="C14315" s="9"/>
      <c r="D14315" s="9"/>
      <c r="E14315" s="9"/>
      <c r="F14315" s="10"/>
      <c r="G14315" s="4"/>
      <c r="H14315" s="24"/>
      <c r="I14315" s="184"/>
      <c r="J14315" s="182"/>
      <c r="K14315" s="21"/>
      <c r="L14315" s="24"/>
      <c r="M14315" s="185"/>
      <c r="N14315" s="24"/>
      <c r="O14315" s="14"/>
      <c r="P14315" s="14"/>
      <c r="Q14315" s="39"/>
      <c r="R14315" s="545"/>
      <c r="S14315" s="545"/>
      <c r="T14315" s="25"/>
      <c r="U14315" s="25"/>
    </row>
    <row r="14316" spans="2:21">
      <c r="B14316" s="9"/>
      <c r="C14316" s="9"/>
      <c r="D14316" s="9"/>
      <c r="E14316" s="9"/>
      <c r="F14316" s="10"/>
      <c r="G14316" s="4"/>
      <c r="H14316" s="24"/>
      <c r="I14316" s="184"/>
      <c r="J14316" s="182"/>
      <c r="K14316" s="21"/>
      <c r="L14316" s="24"/>
      <c r="M14316" s="185"/>
      <c r="N14316" s="24"/>
      <c r="O14316" s="14"/>
      <c r="P14316" s="14"/>
      <c r="Q14316" s="39"/>
      <c r="R14316" s="545"/>
      <c r="S14316" s="545"/>
      <c r="T14316" s="25"/>
      <c r="U14316" s="25"/>
    </row>
    <row r="14317" spans="2:21">
      <c r="B14317" s="9"/>
      <c r="C14317" s="9"/>
      <c r="D14317" s="9"/>
      <c r="E14317" s="9"/>
      <c r="F14317" s="10"/>
      <c r="G14317" s="4"/>
      <c r="H14317" s="24"/>
      <c r="I14317" s="184"/>
      <c r="J14317" s="182"/>
      <c r="K14317" s="21"/>
      <c r="L14317" s="24"/>
      <c r="M14317" s="185"/>
      <c r="N14317" s="24"/>
      <c r="O14317" s="14"/>
      <c r="P14317" s="14"/>
      <c r="Q14317" s="39"/>
      <c r="R14317" s="545"/>
      <c r="S14317" s="545"/>
      <c r="T14317" s="25"/>
      <c r="U14317" s="25"/>
    </row>
    <row r="14318" spans="2:21">
      <c r="B14318" s="9"/>
      <c r="C14318" s="9"/>
      <c r="D14318" s="9"/>
      <c r="E14318" s="9"/>
      <c r="F14318" s="10"/>
      <c r="G14318" s="4"/>
      <c r="H14318" s="24"/>
      <c r="I14318" s="184"/>
      <c r="J14318" s="182"/>
      <c r="K14318" s="21"/>
      <c r="L14318" s="24"/>
      <c r="M14318" s="185"/>
      <c r="N14318" s="24"/>
      <c r="O14318" s="14"/>
      <c r="P14318" s="14"/>
      <c r="Q14318" s="39"/>
      <c r="R14318" s="545"/>
      <c r="S14318" s="545"/>
      <c r="T14318" s="25"/>
      <c r="U14318" s="25"/>
    </row>
    <row r="14319" spans="2:21">
      <c r="B14319" s="9"/>
      <c r="C14319" s="9"/>
      <c r="D14319" s="9"/>
      <c r="E14319" s="9"/>
      <c r="F14319" s="10"/>
      <c r="G14319" s="4"/>
      <c r="H14319" s="24"/>
      <c r="I14319" s="184"/>
      <c r="J14319" s="182"/>
      <c r="K14319" s="21"/>
      <c r="L14319" s="24"/>
      <c r="M14319" s="185"/>
      <c r="N14319" s="24"/>
      <c r="O14319" s="14"/>
      <c r="P14319" s="14"/>
      <c r="Q14319" s="39"/>
      <c r="R14319" s="545"/>
      <c r="S14319" s="545"/>
      <c r="T14319" s="25"/>
      <c r="U14319" s="25"/>
    </row>
    <row r="14320" spans="2:21">
      <c r="B14320" s="9"/>
      <c r="C14320" s="9"/>
      <c r="D14320" s="9"/>
      <c r="E14320" s="9"/>
      <c r="F14320" s="10"/>
      <c r="G14320" s="4"/>
      <c r="H14320" s="24"/>
      <c r="I14320" s="184"/>
      <c r="J14320" s="182"/>
      <c r="K14320" s="21"/>
      <c r="L14320" s="24"/>
      <c r="M14320" s="185"/>
      <c r="N14320" s="24"/>
      <c r="O14320" s="14"/>
      <c r="P14320" s="14"/>
      <c r="Q14320" s="39"/>
      <c r="R14320" s="545"/>
      <c r="S14320" s="545"/>
      <c r="T14320" s="25"/>
      <c r="U14320" s="25"/>
    </row>
    <row r="14321" spans="2:21">
      <c r="B14321" s="9"/>
      <c r="C14321" s="9"/>
      <c r="D14321" s="9"/>
      <c r="E14321" s="9"/>
      <c r="F14321" s="10"/>
      <c r="G14321" s="4"/>
      <c r="H14321" s="24"/>
      <c r="I14321" s="184"/>
      <c r="J14321" s="182"/>
      <c r="K14321" s="21"/>
      <c r="L14321" s="24"/>
      <c r="M14321" s="185"/>
      <c r="N14321" s="24"/>
      <c r="O14321" s="14"/>
      <c r="P14321" s="14"/>
      <c r="Q14321" s="39"/>
      <c r="R14321" s="545"/>
      <c r="S14321" s="545"/>
      <c r="T14321" s="25"/>
      <c r="U14321" s="25"/>
    </row>
    <row r="14322" spans="2:21">
      <c r="B14322" s="9"/>
      <c r="C14322" s="9"/>
      <c r="D14322" s="9"/>
      <c r="E14322" s="9"/>
      <c r="F14322" s="10"/>
      <c r="G14322" s="4"/>
      <c r="H14322" s="24"/>
      <c r="I14322" s="184"/>
      <c r="J14322" s="182"/>
      <c r="K14322" s="21"/>
      <c r="L14322" s="24"/>
      <c r="M14322" s="185"/>
      <c r="N14322" s="24"/>
      <c r="O14322" s="14"/>
      <c r="P14322" s="14"/>
      <c r="Q14322" s="39"/>
      <c r="R14322" s="545"/>
      <c r="S14322" s="545"/>
      <c r="T14322" s="25"/>
      <c r="U14322" s="25"/>
    </row>
    <row r="14323" spans="2:21">
      <c r="B14323" s="9"/>
      <c r="C14323" s="9"/>
      <c r="D14323" s="9"/>
      <c r="E14323" s="9"/>
      <c r="F14323" s="10"/>
      <c r="G14323" s="4"/>
      <c r="H14323" s="24"/>
      <c r="I14323" s="184"/>
      <c r="J14323" s="182"/>
      <c r="K14323" s="21"/>
      <c r="L14323" s="24"/>
      <c r="M14323" s="185"/>
      <c r="N14323" s="24"/>
      <c r="O14323" s="14"/>
      <c r="P14323" s="14"/>
      <c r="Q14323" s="39"/>
      <c r="R14323" s="545"/>
      <c r="S14323" s="545"/>
      <c r="T14323" s="25"/>
      <c r="U14323" s="25"/>
    </row>
    <row r="14324" spans="2:21">
      <c r="B14324" s="9"/>
      <c r="C14324" s="9"/>
      <c r="D14324" s="9"/>
      <c r="E14324" s="9"/>
      <c r="F14324" s="10"/>
      <c r="G14324" s="4"/>
      <c r="H14324" s="24"/>
      <c r="I14324" s="184"/>
      <c r="J14324" s="182"/>
      <c r="K14324" s="21"/>
      <c r="L14324" s="24"/>
      <c r="M14324" s="185"/>
      <c r="N14324" s="24"/>
      <c r="O14324" s="14"/>
      <c r="P14324" s="14"/>
      <c r="Q14324" s="39"/>
      <c r="R14324" s="545"/>
      <c r="S14324" s="545"/>
      <c r="T14324" s="25"/>
      <c r="U14324" s="25"/>
    </row>
    <row r="14325" spans="2:21">
      <c r="B14325" s="9"/>
      <c r="C14325" s="9"/>
      <c r="D14325" s="9"/>
      <c r="E14325" s="9"/>
      <c r="F14325" s="10"/>
      <c r="G14325" s="4"/>
      <c r="H14325" s="24"/>
      <c r="I14325" s="184"/>
      <c r="J14325" s="182"/>
      <c r="K14325" s="21"/>
      <c r="L14325" s="24"/>
      <c r="M14325" s="185"/>
      <c r="N14325" s="24"/>
      <c r="O14325" s="14"/>
      <c r="P14325" s="14"/>
      <c r="Q14325" s="39"/>
      <c r="R14325" s="545"/>
      <c r="S14325" s="545"/>
      <c r="T14325" s="25"/>
      <c r="U14325" s="25"/>
    </row>
    <row r="14326" spans="2:21">
      <c r="B14326" s="9"/>
      <c r="C14326" s="9"/>
      <c r="D14326" s="9"/>
      <c r="E14326" s="9"/>
      <c r="F14326" s="10"/>
      <c r="G14326" s="4"/>
      <c r="H14326" s="24"/>
      <c r="I14326" s="184"/>
      <c r="J14326" s="182"/>
      <c r="K14326" s="21"/>
      <c r="L14326" s="24"/>
      <c r="M14326" s="185"/>
      <c r="N14326" s="24"/>
      <c r="O14326" s="14"/>
      <c r="P14326" s="14"/>
      <c r="Q14326" s="39"/>
      <c r="R14326" s="545"/>
      <c r="S14326" s="545"/>
      <c r="T14326" s="25"/>
      <c r="U14326" s="25"/>
    </row>
    <row r="14327" spans="2:21">
      <c r="B14327" s="9"/>
      <c r="C14327" s="9"/>
      <c r="D14327" s="9"/>
      <c r="E14327" s="9"/>
      <c r="F14327" s="10"/>
      <c r="G14327" s="4"/>
      <c r="H14327" s="24"/>
      <c r="I14327" s="184"/>
      <c r="J14327" s="182"/>
      <c r="K14327" s="21"/>
      <c r="L14327" s="24"/>
      <c r="M14327" s="185"/>
      <c r="N14327" s="24"/>
      <c r="O14327" s="14"/>
      <c r="P14327" s="14"/>
      <c r="Q14327" s="39"/>
      <c r="R14327" s="545"/>
      <c r="S14327" s="545"/>
      <c r="T14327" s="25"/>
      <c r="U14327" s="25"/>
    </row>
    <row r="14328" spans="2:21">
      <c r="B14328" s="9"/>
      <c r="C14328" s="9"/>
      <c r="D14328" s="9"/>
      <c r="E14328" s="9"/>
      <c r="F14328" s="10"/>
      <c r="G14328" s="4"/>
      <c r="H14328" s="24"/>
      <c r="I14328" s="184"/>
      <c r="J14328" s="182"/>
      <c r="K14328" s="21"/>
      <c r="L14328" s="24"/>
      <c r="M14328" s="185"/>
      <c r="N14328" s="24"/>
      <c r="O14328" s="14"/>
      <c r="P14328" s="14"/>
      <c r="Q14328" s="39"/>
      <c r="R14328" s="545"/>
      <c r="S14328" s="545"/>
      <c r="T14328" s="25"/>
      <c r="U14328" s="25"/>
    </row>
    <row r="14329" spans="2:21">
      <c r="B14329" s="9"/>
      <c r="C14329" s="9"/>
      <c r="D14329" s="9"/>
      <c r="E14329" s="9"/>
      <c r="F14329" s="10"/>
      <c r="G14329" s="4"/>
      <c r="H14329" s="24"/>
      <c r="I14329" s="184"/>
      <c r="J14329" s="182"/>
      <c r="K14329" s="21"/>
      <c r="L14329" s="24"/>
      <c r="M14329" s="185"/>
      <c r="N14329" s="24"/>
      <c r="O14329" s="14"/>
      <c r="P14329" s="14"/>
      <c r="Q14329" s="39"/>
      <c r="R14329" s="545"/>
      <c r="S14329" s="545"/>
      <c r="T14329" s="25"/>
      <c r="U14329" s="25"/>
    </row>
    <row r="14330" spans="2:21">
      <c r="B14330" s="9"/>
      <c r="C14330" s="9"/>
      <c r="D14330" s="9"/>
      <c r="E14330" s="9"/>
      <c r="F14330" s="10"/>
      <c r="G14330" s="4"/>
      <c r="H14330" s="24"/>
      <c r="I14330" s="184"/>
      <c r="J14330" s="182"/>
      <c r="K14330" s="21"/>
      <c r="L14330" s="24"/>
      <c r="M14330" s="185"/>
      <c r="N14330" s="24"/>
      <c r="O14330" s="14"/>
      <c r="P14330" s="14"/>
      <c r="Q14330" s="39"/>
      <c r="R14330" s="545"/>
      <c r="S14330" s="545"/>
      <c r="T14330" s="25"/>
      <c r="U14330" s="25"/>
    </row>
    <row r="14331" spans="2:21">
      <c r="B14331" s="9"/>
      <c r="C14331" s="9"/>
      <c r="D14331" s="9"/>
      <c r="E14331" s="9"/>
      <c r="F14331" s="10"/>
      <c r="G14331" s="4"/>
      <c r="H14331" s="24"/>
      <c r="I14331" s="184"/>
      <c r="J14331" s="182"/>
      <c r="K14331" s="21"/>
      <c r="L14331" s="24"/>
      <c r="M14331" s="185"/>
      <c r="N14331" s="24"/>
      <c r="O14331" s="14"/>
      <c r="P14331" s="14"/>
      <c r="Q14331" s="39"/>
      <c r="R14331" s="545"/>
      <c r="S14331" s="545"/>
      <c r="T14331" s="25"/>
      <c r="U14331" s="25"/>
    </row>
    <row r="14332" spans="2:21">
      <c r="B14332" s="9"/>
      <c r="C14332" s="9"/>
      <c r="D14332" s="9"/>
      <c r="E14332" s="9"/>
      <c r="F14332" s="10"/>
      <c r="G14332" s="4"/>
      <c r="H14332" s="24"/>
      <c r="I14332" s="184"/>
      <c r="J14332" s="182"/>
      <c r="K14332" s="21"/>
      <c r="L14332" s="24"/>
      <c r="M14332" s="185"/>
      <c r="N14332" s="24"/>
      <c r="O14332" s="14"/>
      <c r="P14332" s="14"/>
      <c r="Q14332" s="39"/>
      <c r="R14332" s="545"/>
      <c r="S14332" s="545"/>
      <c r="T14332" s="25"/>
      <c r="U14332" s="25"/>
    </row>
    <row r="14333" spans="2:21">
      <c r="B14333" s="9"/>
      <c r="C14333" s="9"/>
      <c r="D14333" s="9"/>
      <c r="E14333" s="9"/>
      <c r="F14333" s="10"/>
      <c r="G14333" s="4"/>
      <c r="H14333" s="24"/>
      <c r="I14333" s="184"/>
      <c r="J14333" s="182"/>
      <c r="K14333" s="21"/>
      <c r="L14333" s="24"/>
      <c r="M14333" s="185"/>
      <c r="N14333" s="24"/>
      <c r="O14333" s="14"/>
      <c r="P14333" s="14"/>
      <c r="Q14333" s="39"/>
      <c r="R14333" s="545"/>
      <c r="S14333" s="545"/>
      <c r="T14333" s="25"/>
      <c r="U14333" s="25"/>
    </row>
    <row r="14334" spans="2:21">
      <c r="B14334" s="9"/>
      <c r="C14334" s="9"/>
      <c r="D14334" s="9"/>
      <c r="E14334" s="9"/>
      <c r="F14334" s="10"/>
      <c r="G14334" s="4"/>
      <c r="H14334" s="24"/>
      <c r="I14334" s="184"/>
      <c r="J14334" s="182"/>
      <c r="K14334" s="21"/>
      <c r="L14334" s="24"/>
      <c r="M14334" s="185"/>
      <c r="N14334" s="24"/>
      <c r="O14334" s="14"/>
      <c r="P14334" s="14"/>
      <c r="Q14334" s="39"/>
      <c r="R14334" s="545"/>
      <c r="S14334" s="545"/>
      <c r="T14334" s="25"/>
      <c r="U14334" s="25"/>
    </row>
    <row r="14335" spans="2:21">
      <c r="B14335" s="9"/>
      <c r="C14335" s="9"/>
      <c r="D14335" s="9"/>
      <c r="E14335" s="9"/>
      <c r="F14335" s="10"/>
      <c r="G14335" s="4"/>
      <c r="H14335" s="24"/>
      <c r="I14335" s="184"/>
      <c r="J14335" s="182"/>
      <c r="K14335" s="21"/>
      <c r="L14335" s="24"/>
      <c r="M14335" s="185"/>
      <c r="N14335" s="24"/>
      <c r="O14335" s="14"/>
      <c r="P14335" s="14"/>
      <c r="Q14335" s="39"/>
      <c r="R14335" s="545"/>
      <c r="S14335" s="545"/>
      <c r="T14335" s="25"/>
      <c r="U14335" s="25"/>
    </row>
    <row r="14336" spans="2:21">
      <c r="B14336" s="9"/>
      <c r="C14336" s="9"/>
      <c r="D14336" s="9"/>
      <c r="E14336" s="9"/>
      <c r="F14336" s="10"/>
      <c r="G14336" s="4"/>
      <c r="H14336" s="24"/>
      <c r="I14336" s="184"/>
      <c r="J14336" s="182"/>
      <c r="K14336" s="21"/>
      <c r="L14336" s="24"/>
      <c r="M14336" s="185"/>
      <c r="N14336" s="24"/>
      <c r="O14336" s="14"/>
      <c r="P14336" s="14"/>
      <c r="Q14336" s="39"/>
      <c r="R14336" s="545"/>
      <c r="S14336" s="545"/>
      <c r="T14336" s="25"/>
      <c r="U14336" s="25"/>
    </row>
    <row r="14337" spans="2:21">
      <c r="B14337" s="9"/>
      <c r="C14337" s="9"/>
      <c r="D14337" s="9"/>
      <c r="E14337" s="9"/>
      <c r="F14337" s="10"/>
      <c r="G14337" s="4"/>
      <c r="H14337" s="24"/>
      <c r="I14337" s="184"/>
      <c r="J14337" s="182"/>
      <c r="K14337" s="21"/>
      <c r="L14337" s="24"/>
      <c r="M14337" s="185"/>
      <c r="N14337" s="24"/>
      <c r="O14337" s="14"/>
      <c r="P14337" s="14"/>
      <c r="Q14337" s="39"/>
      <c r="R14337" s="545"/>
      <c r="S14337" s="545"/>
      <c r="T14337" s="25"/>
      <c r="U14337" s="25"/>
    </row>
    <row r="14338" spans="2:21">
      <c r="B14338" s="9"/>
      <c r="C14338" s="9"/>
      <c r="D14338" s="9"/>
      <c r="E14338" s="9"/>
      <c r="F14338" s="10"/>
      <c r="G14338" s="4"/>
      <c r="H14338" s="24"/>
      <c r="I14338" s="184"/>
      <c r="J14338" s="182"/>
      <c r="K14338" s="21"/>
      <c r="L14338" s="24"/>
      <c r="M14338" s="185"/>
      <c r="N14338" s="24"/>
      <c r="O14338" s="14"/>
      <c r="P14338" s="14"/>
      <c r="Q14338" s="39"/>
      <c r="R14338" s="545"/>
      <c r="S14338" s="545"/>
      <c r="T14338" s="25"/>
      <c r="U14338" s="25"/>
    </row>
    <row r="14339" spans="2:21">
      <c r="B14339" s="9"/>
      <c r="C14339" s="9"/>
      <c r="D14339" s="9"/>
      <c r="E14339" s="9"/>
      <c r="F14339" s="10"/>
      <c r="G14339" s="4"/>
      <c r="H14339" s="24"/>
      <c r="I14339" s="184"/>
      <c r="J14339" s="182"/>
      <c r="K14339" s="21"/>
      <c r="L14339" s="24"/>
      <c r="M14339" s="185"/>
      <c r="N14339" s="24"/>
      <c r="O14339" s="14"/>
      <c r="P14339" s="14"/>
      <c r="Q14339" s="39"/>
      <c r="R14339" s="545"/>
      <c r="S14339" s="545"/>
      <c r="T14339" s="25"/>
      <c r="U14339" s="25"/>
    </row>
    <row r="14340" spans="2:21">
      <c r="B14340" s="9"/>
      <c r="C14340" s="9"/>
      <c r="D14340" s="9"/>
      <c r="E14340" s="9"/>
      <c r="F14340" s="10"/>
      <c r="G14340" s="4"/>
      <c r="H14340" s="24"/>
      <c r="I14340" s="184"/>
      <c r="J14340" s="182"/>
      <c r="K14340" s="21"/>
      <c r="L14340" s="24"/>
      <c r="M14340" s="185"/>
      <c r="N14340" s="24"/>
      <c r="O14340" s="14"/>
      <c r="P14340" s="14"/>
      <c r="Q14340" s="39"/>
      <c r="R14340" s="545"/>
      <c r="S14340" s="545"/>
      <c r="T14340" s="25"/>
      <c r="U14340" s="25"/>
    </row>
    <row r="14341" spans="2:21">
      <c r="B14341" s="9"/>
      <c r="C14341" s="9"/>
      <c r="D14341" s="9"/>
      <c r="E14341" s="9"/>
      <c r="F14341" s="10"/>
      <c r="G14341" s="4"/>
      <c r="H14341" s="24"/>
      <c r="I14341" s="184"/>
      <c r="J14341" s="182"/>
      <c r="K14341" s="21"/>
      <c r="L14341" s="24"/>
      <c r="M14341" s="185"/>
      <c r="N14341" s="24"/>
      <c r="O14341" s="14"/>
      <c r="P14341" s="14"/>
      <c r="Q14341" s="39"/>
      <c r="R14341" s="545"/>
      <c r="S14341" s="545"/>
      <c r="T14341" s="25"/>
      <c r="U14341" s="25"/>
    </row>
    <row r="14342" spans="2:21">
      <c r="B14342" s="9"/>
      <c r="C14342" s="9"/>
      <c r="D14342" s="9"/>
      <c r="E14342" s="9"/>
      <c r="F14342" s="10"/>
      <c r="G14342" s="4"/>
      <c r="H14342" s="24"/>
      <c r="I14342" s="184"/>
      <c r="J14342" s="182"/>
      <c r="K14342" s="21"/>
      <c r="L14342" s="24"/>
      <c r="M14342" s="185"/>
      <c r="N14342" s="24"/>
      <c r="O14342" s="14"/>
      <c r="P14342" s="14"/>
      <c r="Q14342" s="39"/>
      <c r="R14342" s="545"/>
      <c r="S14342" s="545"/>
      <c r="T14342" s="25"/>
      <c r="U14342" s="25"/>
    </row>
    <row r="14343" spans="2:21">
      <c r="B14343" s="9"/>
      <c r="C14343" s="9"/>
      <c r="D14343" s="9"/>
      <c r="E14343" s="9"/>
      <c r="F14343" s="10"/>
      <c r="G14343" s="4"/>
      <c r="H14343" s="24"/>
      <c r="I14343" s="184"/>
      <c r="J14343" s="182"/>
      <c r="K14343" s="21"/>
      <c r="L14343" s="24"/>
      <c r="M14343" s="185"/>
      <c r="N14343" s="24"/>
      <c r="O14343" s="14"/>
      <c r="P14343" s="14"/>
      <c r="Q14343" s="39"/>
      <c r="R14343" s="545"/>
      <c r="S14343" s="545"/>
      <c r="T14343" s="25"/>
      <c r="U14343" s="25"/>
    </row>
    <row r="14344" spans="2:21">
      <c r="B14344" s="9"/>
      <c r="C14344" s="9"/>
      <c r="D14344" s="9"/>
      <c r="E14344" s="9"/>
      <c r="F14344" s="10"/>
      <c r="G14344" s="4"/>
      <c r="H14344" s="24"/>
      <c r="I14344" s="184"/>
      <c r="J14344" s="182"/>
      <c r="K14344" s="21"/>
      <c r="L14344" s="24"/>
      <c r="M14344" s="185"/>
      <c r="N14344" s="24"/>
      <c r="O14344" s="14"/>
      <c r="P14344" s="14"/>
      <c r="Q14344" s="39"/>
      <c r="R14344" s="545"/>
      <c r="S14344" s="545"/>
      <c r="T14344" s="25"/>
      <c r="U14344" s="25"/>
    </row>
    <row r="14345" spans="2:21">
      <c r="B14345" s="9"/>
      <c r="C14345" s="9"/>
      <c r="D14345" s="9"/>
      <c r="E14345" s="9"/>
      <c r="F14345" s="10"/>
      <c r="G14345" s="4"/>
      <c r="H14345" s="24"/>
      <c r="I14345" s="184"/>
      <c r="J14345" s="182"/>
      <c r="K14345" s="21"/>
      <c r="L14345" s="24"/>
      <c r="M14345" s="185"/>
      <c r="N14345" s="24"/>
      <c r="O14345" s="14"/>
      <c r="P14345" s="14"/>
      <c r="Q14345" s="39"/>
      <c r="R14345" s="545"/>
      <c r="S14345" s="545"/>
      <c r="T14345" s="25"/>
      <c r="U14345" s="25"/>
    </row>
    <row r="14346" spans="2:21">
      <c r="B14346" s="9"/>
      <c r="C14346" s="9"/>
      <c r="D14346" s="9"/>
      <c r="E14346" s="9"/>
      <c r="F14346" s="10"/>
      <c r="G14346" s="4"/>
      <c r="H14346" s="24"/>
      <c r="I14346" s="184"/>
      <c r="J14346" s="182"/>
      <c r="K14346" s="21"/>
      <c r="L14346" s="24"/>
      <c r="M14346" s="185"/>
      <c r="N14346" s="24"/>
      <c r="O14346" s="14"/>
      <c r="P14346" s="14"/>
      <c r="Q14346" s="39"/>
      <c r="R14346" s="545"/>
      <c r="S14346" s="545"/>
      <c r="T14346" s="25"/>
      <c r="U14346" s="25"/>
    </row>
    <row r="14347" spans="2:21">
      <c r="B14347" s="9"/>
      <c r="C14347" s="9"/>
      <c r="D14347" s="9"/>
      <c r="E14347" s="9"/>
      <c r="F14347" s="10"/>
      <c r="G14347" s="4"/>
      <c r="H14347" s="24"/>
      <c r="I14347" s="184"/>
      <c r="J14347" s="182"/>
      <c r="K14347" s="21"/>
      <c r="L14347" s="24"/>
      <c r="M14347" s="185"/>
      <c r="N14347" s="24"/>
      <c r="O14347" s="14"/>
      <c r="P14347" s="14"/>
      <c r="Q14347" s="39"/>
      <c r="R14347" s="545"/>
      <c r="S14347" s="545"/>
      <c r="T14347" s="25"/>
      <c r="U14347" s="25"/>
    </row>
    <row r="14348" spans="2:21">
      <c r="B14348" s="9"/>
      <c r="C14348" s="9"/>
      <c r="D14348" s="9"/>
      <c r="E14348" s="9"/>
      <c r="F14348" s="10"/>
      <c r="G14348" s="4"/>
      <c r="H14348" s="24"/>
      <c r="I14348" s="184"/>
      <c r="J14348" s="182"/>
      <c r="K14348" s="21"/>
      <c r="L14348" s="24"/>
      <c r="M14348" s="185"/>
      <c r="N14348" s="24"/>
      <c r="O14348" s="14"/>
      <c r="P14348" s="14"/>
      <c r="Q14348" s="39"/>
      <c r="R14348" s="545"/>
      <c r="S14348" s="545"/>
      <c r="T14348" s="25"/>
      <c r="U14348" s="25"/>
    </row>
    <row r="14349" spans="2:21">
      <c r="B14349" s="9"/>
      <c r="C14349" s="9"/>
      <c r="D14349" s="9"/>
      <c r="E14349" s="9"/>
      <c r="F14349" s="10"/>
      <c r="G14349" s="4"/>
      <c r="H14349" s="24"/>
      <c r="I14349" s="184"/>
      <c r="J14349" s="182"/>
      <c r="K14349" s="21"/>
      <c r="L14349" s="24"/>
      <c r="M14349" s="185"/>
      <c r="N14349" s="24"/>
      <c r="O14349" s="14"/>
      <c r="P14349" s="14"/>
      <c r="Q14349" s="39"/>
      <c r="R14349" s="545"/>
      <c r="S14349" s="545"/>
      <c r="T14349" s="25"/>
      <c r="U14349" s="25"/>
    </row>
    <row r="14350" spans="2:21">
      <c r="B14350" s="9"/>
      <c r="C14350" s="9"/>
      <c r="D14350" s="9"/>
      <c r="E14350" s="9"/>
      <c r="F14350" s="10"/>
      <c r="G14350" s="4"/>
      <c r="H14350" s="24"/>
      <c r="I14350" s="184"/>
      <c r="J14350" s="182"/>
      <c r="K14350" s="21"/>
      <c r="L14350" s="24"/>
      <c r="M14350" s="185"/>
      <c r="N14350" s="24"/>
      <c r="O14350" s="14"/>
      <c r="P14350" s="14"/>
      <c r="Q14350" s="39"/>
      <c r="R14350" s="545"/>
      <c r="S14350" s="545"/>
      <c r="T14350" s="25"/>
      <c r="U14350" s="25"/>
    </row>
    <row r="14351" spans="2:21">
      <c r="B14351" s="9"/>
      <c r="C14351" s="9"/>
      <c r="D14351" s="9"/>
      <c r="E14351" s="9"/>
      <c r="F14351" s="10"/>
      <c r="G14351" s="4"/>
      <c r="H14351" s="24"/>
      <c r="I14351" s="184"/>
      <c r="J14351" s="182"/>
      <c r="K14351" s="21"/>
      <c r="L14351" s="24"/>
      <c r="M14351" s="185"/>
      <c r="N14351" s="24"/>
      <c r="O14351" s="14"/>
      <c r="P14351" s="14"/>
      <c r="Q14351" s="39"/>
      <c r="R14351" s="545"/>
      <c r="S14351" s="545"/>
      <c r="T14351" s="25"/>
      <c r="U14351" s="25"/>
    </row>
    <row r="14352" spans="2:21">
      <c r="B14352" s="9"/>
      <c r="C14352" s="9"/>
      <c r="D14352" s="9"/>
      <c r="E14352" s="9"/>
      <c r="F14352" s="10"/>
      <c r="G14352" s="4"/>
      <c r="H14352" s="24"/>
      <c r="I14352" s="184"/>
      <c r="J14352" s="182"/>
      <c r="K14352" s="21"/>
      <c r="L14352" s="24"/>
      <c r="M14352" s="185"/>
      <c r="N14352" s="24"/>
      <c r="O14352" s="14"/>
      <c r="P14352" s="14"/>
      <c r="Q14352" s="39"/>
      <c r="R14352" s="545"/>
      <c r="S14352" s="545"/>
      <c r="T14352" s="25"/>
      <c r="U14352" s="25"/>
    </row>
    <row r="14353" spans="2:21">
      <c r="B14353" s="9"/>
      <c r="C14353" s="9"/>
      <c r="D14353" s="9"/>
      <c r="E14353" s="9"/>
      <c r="F14353" s="10"/>
      <c r="G14353" s="4"/>
      <c r="H14353" s="24"/>
      <c r="I14353" s="184"/>
      <c r="J14353" s="182"/>
      <c r="K14353" s="21"/>
      <c r="L14353" s="24"/>
      <c r="M14353" s="185"/>
      <c r="N14353" s="24"/>
      <c r="O14353" s="14"/>
      <c r="P14353" s="14"/>
      <c r="Q14353" s="39"/>
      <c r="R14353" s="545"/>
      <c r="S14353" s="545"/>
      <c r="T14353" s="25"/>
      <c r="U14353" s="25"/>
    </row>
    <row r="14354" spans="2:21">
      <c r="B14354" s="9"/>
      <c r="C14354" s="9"/>
      <c r="D14354" s="9"/>
      <c r="E14354" s="9"/>
      <c r="F14354" s="10"/>
      <c r="G14354" s="4"/>
      <c r="H14354" s="24"/>
      <c r="I14354" s="184"/>
      <c r="J14354" s="182"/>
      <c r="K14354" s="21"/>
      <c r="L14354" s="24"/>
      <c r="M14354" s="185"/>
      <c r="N14354" s="24"/>
      <c r="O14354" s="14"/>
      <c r="P14354" s="14"/>
      <c r="Q14354" s="39"/>
      <c r="R14354" s="545"/>
      <c r="S14354" s="545"/>
      <c r="T14354" s="25"/>
      <c r="U14354" s="25"/>
    </row>
    <row r="14355" spans="2:21">
      <c r="B14355" s="9"/>
      <c r="C14355" s="9"/>
      <c r="D14355" s="9"/>
      <c r="E14355" s="9"/>
      <c r="F14355" s="10"/>
      <c r="G14355" s="4"/>
      <c r="H14355" s="24"/>
      <c r="I14355" s="184"/>
      <c r="J14355" s="182"/>
      <c r="K14355" s="21"/>
      <c r="L14355" s="24"/>
      <c r="M14355" s="185"/>
      <c r="N14355" s="24"/>
      <c r="O14355" s="14"/>
      <c r="P14355" s="14"/>
      <c r="Q14355" s="39"/>
      <c r="R14355" s="545"/>
      <c r="S14355" s="545"/>
      <c r="T14355" s="25"/>
      <c r="U14355" s="25"/>
    </row>
    <row r="14356" spans="2:21">
      <c r="B14356" s="9"/>
      <c r="C14356" s="9"/>
      <c r="D14356" s="9"/>
      <c r="E14356" s="9"/>
      <c r="F14356" s="10"/>
      <c r="G14356" s="4"/>
      <c r="H14356" s="24"/>
      <c r="I14356" s="184"/>
      <c r="J14356" s="182"/>
      <c r="K14356" s="21"/>
      <c r="L14356" s="24"/>
      <c r="M14356" s="185"/>
      <c r="N14356" s="24"/>
      <c r="O14356" s="14"/>
      <c r="P14356" s="14"/>
      <c r="Q14356" s="39"/>
      <c r="R14356" s="545"/>
      <c r="S14356" s="545"/>
      <c r="T14356" s="25"/>
      <c r="U14356" s="25"/>
    </row>
    <row r="14357" spans="2:21">
      <c r="B14357" s="9"/>
      <c r="C14357" s="9"/>
      <c r="D14357" s="9"/>
      <c r="E14357" s="9"/>
      <c r="F14357" s="10"/>
      <c r="G14357" s="4"/>
      <c r="H14357" s="24"/>
      <c r="I14357" s="184"/>
      <c r="J14357" s="182"/>
      <c r="K14357" s="21"/>
      <c r="L14357" s="24"/>
      <c r="M14357" s="185"/>
      <c r="N14357" s="24"/>
      <c r="O14357" s="14"/>
      <c r="P14357" s="14"/>
      <c r="Q14357" s="39"/>
      <c r="R14357" s="545"/>
      <c r="S14357" s="545"/>
      <c r="T14357" s="25"/>
      <c r="U14357" s="25"/>
    </row>
    <row r="14358" spans="2:21">
      <c r="B14358" s="9"/>
      <c r="C14358" s="9"/>
      <c r="D14358" s="9"/>
      <c r="E14358" s="9"/>
      <c r="F14358" s="10"/>
      <c r="G14358" s="4"/>
      <c r="H14358" s="24"/>
      <c r="I14358" s="184"/>
      <c r="J14358" s="182"/>
      <c r="K14358" s="21"/>
      <c r="L14358" s="24"/>
      <c r="M14358" s="185"/>
      <c r="N14358" s="24"/>
      <c r="O14358" s="14"/>
      <c r="P14358" s="14"/>
      <c r="Q14358" s="39"/>
      <c r="R14358" s="545"/>
      <c r="S14358" s="545"/>
      <c r="T14358" s="25"/>
      <c r="U14358" s="25"/>
    </row>
    <row r="14359" spans="2:21">
      <c r="B14359" s="9"/>
      <c r="C14359" s="9"/>
      <c r="D14359" s="9"/>
      <c r="E14359" s="9"/>
      <c r="F14359" s="10"/>
      <c r="G14359" s="4"/>
      <c r="H14359" s="24"/>
      <c r="I14359" s="184"/>
      <c r="J14359" s="182"/>
      <c r="K14359" s="21"/>
      <c r="L14359" s="24"/>
      <c r="M14359" s="185"/>
      <c r="N14359" s="24"/>
      <c r="O14359" s="14"/>
      <c r="P14359" s="14"/>
      <c r="Q14359" s="39"/>
      <c r="R14359" s="545"/>
      <c r="S14359" s="545"/>
      <c r="T14359" s="25"/>
      <c r="U14359" s="25"/>
    </row>
    <row r="14360" spans="2:21">
      <c r="B14360" s="9"/>
      <c r="C14360" s="9"/>
      <c r="D14360" s="9"/>
      <c r="E14360" s="9"/>
      <c r="F14360" s="10"/>
      <c r="G14360" s="4"/>
      <c r="H14360" s="24"/>
      <c r="I14360" s="184"/>
      <c r="J14360" s="182"/>
      <c r="K14360" s="21"/>
      <c r="L14360" s="24"/>
      <c r="M14360" s="185"/>
      <c r="N14360" s="24"/>
      <c r="O14360" s="14"/>
      <c r="P14360" s="14"/>
      <c r="Q14360" s="39"/>
      <c r="R14360" s="545"/>
      <c r="S14360" s="545"/>
      <c r="T14360" s="25"/>
      <c r="U14360" s="25"/>
    </row>
    <row r="14361" spans="2:21">
      <c r="B14361" s="9"/>
      <c r="C14361" s="9"/>
      <c r="D14361" s="9"/>
      <c r="E14361" s="9"/>
      <c r="F14361" s="10"/>
      <c r="G14361" s="4"/>
      <c r="H14361" s="24"/>
      <c r="I14361" s="184"/>
      <c r="J14361" s="182"/>
      <c r="K14361" s="21"/>
      <c r="L14361" s="24"/>
      <c r="M14361" s="185"/>
      <c r="N14361" s="24"/>
      <c r="O14361" s="14"/>
      <c r="P14361" s="14"/>
      <c r="Q14361" s="39"/>
      <c r="R14361" s="545"/>
      <c r="S14361" s="545"/>
      <c r="T14361" s="25"/>
      <c r="U14361" s="25"/>
    </row>
    <row r="14362" spans="2:21">
      <c r="B14362" s="9"/>
      <c r="C14362" s="9"/>
      <c r="D14362" s="9"/>
      <c r="E14362" s="9"/>
      <c r="F14362" s="10"/>
      <c r="G14362" s="4"/>
      <c r="H14362" s="24"/>
      <c r="I14362" s="184"/>
      <c r="J14362" s="182"/>
      <c r="K14362" s="21"/>
      <c r="L14362" s="24"/>
      <c r="M14362" s="185"/>
      <c r="N14362" s="24"/>
      <c r="O14362" s="14"/>
      <c r="P14362" s="14"/>
      <c r="Q14362" s="39"/>
      <c r="R14362" s="545"/>
      <c r="S14362" s="545"/>
      <c r="T14362" s="25"/>
      <c r="U14362" s="25"/>
    </row>
    <row r="14363" spans="2:21">
      <c r="B14363" s="9"/>
      <c r="C14363" s="9"/>
      <c r="D14363" s="9"/>
      <c r="E14363" s="9"/>
      <c r="F14363" s="10"/>
      <c r="G14363" s="4"/>
      <c r="H14363" s="24"/>
      <c r="I14363" s="184"/>
      <c r="J14363" s="182"/>
      <c r="K14363" s="21"/>
      <c r="L14363" s="24"/>
      <c r="M14363" s="185"/>
      <c r="N14363" s="24"/>
      <c r="O14363" s="14"/>
      <c r="P14363" s="14"/>
      <c r="Q14363" s="39"/>
      <c r="R14363" s="545"/>
      <c r="S14363" s="545"/>
      <c r="T14363" s="25"/>
      <c r="U14363" s="25"/>
    </row>
    <row r="14364" spans="2:21">
      <c r="B14364" s="9"/>
      <c r="C14364" s="9"/>
      <c r="D14364" s="9"/>
      <c r="E14364" s="9"/>
      <c r="F14364" s="10"/>
      <c r="G14364" s="4"/>
      <c r="H14364" s="24"/>
      <c r="I14364" s="184"/>
      <c r="J14364" s="182"/>
      <c r="K14364" s="21"/>
      <c r="L14364" s="24"/>
      <c r="M14364" s="185"/>
      <c r="N14364" s="24"/>
      <c r="O14364" s="14"/>
      <c r="P14364" s="14"/>
      <c r="Q14364" s="39"/>
      <c r="R14364" s="545"/>
      <c r="S14364" s="545"/>
      <c r="T14364" s="25"/>
      <c r="U14364" s="25"/>
    </row>
    <row r="14365" spans="2:21">
      <c r="B14365" s="9"/>
      <c r="C14365" s="9"/>
      <c r="D14365" s="9"/>
      <c r="E14365" s="9"/>
      <c r="F14365" s="10"/>
      <c r="G14365" s="4"/>
      <c r="H14365" s="24"/>
      <c r="I14365" s="184"/>
      <c r="J14365" s="182"/>
      <c r="K14365" s="21"/>
      <c r="L14365" s="24"/>
      <c r="M14365" s="185"/>
      <c r="N14365" s="24"/>
      <c r="O14365" s="14"/>
      <c r="P14365" s="14"/>
      <c r="Q14365" s="39"/>
      <c r="R14365" s="545"/>
      <c r="S14365" s="545"/>
      <c r="T14365" s="25"/>
      <c r="U14365" s="25"/>
    </row>
    <row r="14366" spans="2:21">
      <c r="B14366" s="9"/>
      <c r="C14366" s="9"/>
      <c r="D14366" s="9"/>
      <c r="E14366" s="9"/>
      <c r="F14366" s="10"/>
      <c r="G14366" s="4"/>
      <c r="H14366" s="24"/>
      <c r="I14366" s="184"/>
      <c r="J14366" s="182"/>
      <c r="K14366" s="21"/>
      <c r="L14366" s="24"/>
      <c r="M14366" s="185"/>
      <c r="N14366" s="24"/>
      <c r="O14366" s="14"/>
      <c r="P14366" s="14"/>
      <c r="Q14366" s="39"/>
      <c r="R14366" s="545"/>
      <c r="S14366" s="545"/>
      <c r="T14366" s="25"/>
      <c r="U14366" s="25"/>
    </row>
    <row r="14367" spans="2:21">
      <c r="B14367" s="9"/>
      <c r="C14367" s="9"/>
      <c r="D14367" s="9"/>
      <c r="E14367" s="9"/>
      <c r="F14367" s="10"/>
      <c r="G14367" s="4"/>
      <c r="H14367" s="24"/>
      <c r="I14367" s="184"/>
      <c r="J14367" s="182"/>
      <c r="K14367" s="21"/>
      <c r="L14367" s="24"/>
      <c r="M14367" s="185"/>
      <c r="N14367" s="24"/>
      <c r="O14367" s="14"/>
      <c r="P14367" s="14"/>
      <c r="Q14367" s="39"/>
      <c r="R14367" s="545"/>
      <c r="S14367" s="545"/>
      <c r="T14367" s="25"/>
      <c r="U14367" s="25"/>
    </row>
    <row r="14368" spans="2:21">
      <c r="B14368" s="9"/>
      <c r="C14368" s="9"/>
      <c r="D14368" s="9"/>
      <c r="E14368" s="9"/>
      <c r="F14368" s="10"/>
      <c r="G14368" s="4"/>
      <c r="H14368" s="24"/>
      <c r="I14368" s="184"/>
      <c r="J14368" s="182"/>
      <c r="K14368" s="21"/>
      <c r="L14368" s="24"/>
      <c r="M14368" s="185"/>
      <c r="N14368" s="24"/>
      <c r="O14368" s="14"/>
      <c r="P14368" s="14"/>
      <c r="Q14368" s="39"/>
      <c r="R14368" s="545"/>
      <c r="S14368" s="545"/>
      <c r="T14368" s="25"/>
      <c r="U14368" s="25"/>
    </row>
    <row r="14369" spans="2:21">
      <c r="B14369" s="9"/>
      <c r="C14369" s="9"/>
      <c r="D14369" s="9"/>
      <c r="E14369" s="9"/>
      <c r="F14369" s="10"/>
      <c r="G14369" s="4"/>
      <c r="H14369" s="24"/>
      <c r="I14369" s="184"/>
      <c r="J14369" s="182"/>
      <c r="K14369" s="21"/>
      <c r="L14369" s="24"/>
      <c r="M14369" s="185"/>
      <c r="N14369" s="24"/>
      <c r="O14369" s="14"/>
      <c r="P14369" s="14"/>
      <c r="Q14369" s="39"/>
      <c r="R14369" s="545"/>
      <c r="S14369" s="545"/>
      <c r="T14369" s="25"/>
      <c r="U14369" s="25"/>
    </row>
    <row r="14370" spans="2:21">
      <c r="B14370" s="9"/>
      <c r="C14370" s="9"/>
      <c r="D14370" s="9"/>
      <c r="E14370" s="9"/>
      <c r="F14370" s="10"/>
      <c r="G14370" s="4"/>
      <c r="H14370" s="24"/>
      <c r="I14370" s="184"/>
      <c r="J14370" s="182"/>
      <c r="K14370" s="21"/>
      <c r="L14370" s="24"/>
      <c r="M14370" s="185"/>
      <c r="N14370" s="24"/>
      <c r="O14370" s="14"/>
      <c r="P14370" s="14"/>
      <c r="Q14370" s="39"/>
      <c r="R14370" s="545"/>
      <c r="S14370" s="545"/>
      <c r="T14370" s="25"/>
      <c r="U14370" s="25"/>
    </row>
    <row r="14371" spans="2:21">
      <c r="B14371" s="9"/>
      <c r="C14371" s="9"/>
      <c r="D14371" s="9"/>
      <c r="E14371" s="9"/>
      <c r="F14371" s="10"/>
      <c r="G14371" s="4"/>
      <c r="H14371" s="24"/>
      <c r="I14371" s="184"/>
      <c r="J14371" s="182"/>
      <c r="K14371" s="21"/>
      <c r="L14371" s="24"/>
      <c r="M14371" s="185"/>
      <c r="N14371" s="24"/>
      <c r="O14371" s="14"/>
      <c r="P14371" s="14"/>
      <c r="Q14371" s="39"/>
      <c r="R14371" s="545"/>
      <c r="S14371" s="545"/>
      <c r="T14371" s="25"/>
      <c r="U14371" s="25"/>
    </row>
    <row r="14372" spans="2:21">
      <c r="B14372" s="9"/>
      <c r="C14372" s="9"/>
      <c r="D14372" s="9"/>
      <c r="E14372" s="9"/>
      <c r="F14372" s="10"/>
      <c r="G14372" s="4"/>
      <c r="H14372" s="24"/>
      <c r="I14372" s="184"/>
      <c r="J14372" s="182"/>
      <c r="K14372" s="21"/>
      <c r="L14372" s="24"/>
      <c r="M14372" s="185"/>
      <c r="N14372" s="24"/>
      <c r="O14372" s="14"/>
      <c r="P14372" s="14"/>
      <c r="Q14372" s="39"/>
      <c r="R14372" s="545"/>
      <c r="S14372" s="545"/>
      <c r="T14372" s="25"/>
      <c r="U14372" s="25"/>
    </row>
    <row r="14373" spans="2:21">
      <c r="B14373" s="9"/>
      <c r="C14373" s="9"/>
      <c r="D14373" s="9"/>
      <c r="E14373" s="9"/>
      <c r="F14373" s="10"/>
      <c r="G14373" s="4"/>
      <c r="H14373" s="24"/>
      <c r="I14373" s="184"/>
      <c r="J14373" s="182"/>
      <c r="K14373" s="21"/>
      <c r="L14373" s="24"/>
      <c r="M14373" s="185"/>
      <c r="N14373" s="24"/>
      <c r="O14373" s="14"/>
      <c r="P14373" s="14"/>
      <c r="Q14373" s="39"/>
      <c r="R14373" s="545"/>
      <c r="S14373" s="545"/>
      <c r="T14373" s="25"/>
      <c r="U14373" s="25"/>
    </row>
    <row r="14374" spans="2:21">
      <c r="B14374" s="9"/>
      <c r="C14374" s="9"/>
      <c r="D14374" s="9"/>
      <c r="E14374" s="9"/>
      <c r="F14374" s="10"/>
      <c r="G14374" s="4"/>
      <c r="H14374" s="24"/>
      <c r="I14374" s="184"/>
      <c r="J14374" s="182"/>
      <c r="K14374" s="21"/>
      <c r="L14374" s="24"/>
      <c r="M14374" s="185"/>
      <c r="N14374" s="24"/>
      <c r="O14374" s="14"/>
      <c r="P14374" s="14"/>
      <c r="Q14374" s="39"/>
      <c r="R14374" s="545"/>
      <c r="S14374" s="545"/>
      <c r="T14374" s="25"/>
      <c r="U14374" s="25"/>
    </row>
    <row r="14375" spans="2:21">
      <c r="B14375" s="9"/>
      <c r="C14375" s="9"/>
      <c r="D14375" s="9"/>
      <c r="E14375" s="9"/>
      <c r="F14375" s="10"/>
      <c r="G14375" s="4"/>
      <c r="H14375" s="24"/>
      <c r="I14375" s="184"/>
      <c r="J14375" s="182"/>
      <c r="K14375" s="21"/>
      <c r="L14375" s="24"/>
      <c r="M14375" s="185"/>
      <c r="N14375" s="24"/>
      <c r="O14375" s="14"/>
      <c r="P14375" s="14"/>
      <c r="Q14375" s="39"/>
      <c r="R14375" s="545"/>
      <c r="S14375" s="545"/>
      <c r="T14375" s="25"/>
      <c r="U14375" s="25"/>
    </row>
    <row r="14376" spans="2:21">
      <c r="B14376" s="9"/>
      <c r="C14376" s="9"/>
      <c r="D14376" s="9"/>
      <c r="E14376" s="9"/>
      <c r="F14376" s="10"/>
      <c r="G14376" s="4"/>
      <c r="H14376" s="24"/>
      <c r="I14376" s="184"/>
      <c r="J14376" s="182"/>
      <c r="K14376" s="21"/>
      <c r="L14376" s="24"/>
      <c r="M14376" s="185"/>
      <c r="N14376" s="24"/>
      <c r="O14376" s="14"/>
      <c r="P14376" s="14"/>
      <c r="Q14376" s="39"/>
      <c r="R14376" s="545"/>
      <c r="S14376" s="545"/>
      <c r="T14376" s="25"/>
      <c r="U14376" s="25"/>
    </row>
    <row r="14377" spans="2:21">
      <c r="B14377" s="9"/>
      <c r="C14377" s="9"/>
      <c r="D14377" s="9"/>
      <c r="E14377" s="9"/>
      <c r="F14377" s="10"/>
      <c r="G14377" s="4"/>
      <c r="H14377" s="24"/>
      <c r="I14377" s="184"/>
      <c r="J14377" s="182"/>
      <c r="K14377" s="21"/>
      <c r="L14377" s="24"/>
      <c r="M14377" s="185"/>
      <c r="N14377" s="24"/>
      <c r="O14377" s="14"/>
      <c r="P14377" s="14"/>
      <c r="Q14377" s="39"/>
      <c r="R14377" s="545"/>
      <c r="S14377" s="545"/>
      <c r="T14377" s="25"/>
      <c r="U14377" s="25"/>
    </row>
    <row r="14378" spans="2:21">
      <c r="B14378" s="9"/>
      <c r="C14378" s="9"/>
      <c r="D14378" s="9"/>
      <c r="E14378" s="9"/>
      <c r="F14378" s="10"/>
      <c r="G14378" s="4"/>
      <c r="H14378" s="24"/>
      <c r="I14378" s="184"/>
      <c r="J14378" s="182"/>
      <c r="K14378" s="21"/>
      <c r="L14378" s="24"/>
      <c r="M14378" s="185"/>
      <c r="N14378" s="24"/>
      <c r="O14378" s="14"/>
      <c r="P14378" s="14"/>
      <c r="Q14378" s="39"/>
      <c r="R14378" s="545"/>
      <c r="S14378" s="545"/>
      <c r="T14378" s="25"/>
      <c r="U14378" s="25"/>
    </row>
    <row r="14379" spans="2:21">
      <c r="B14379" s="9"/>
      <c r="C14379" s="9"/>
      <c r="D14379" s="9"/>
      <c r="E14379" s="9"/>
      <c r="F14379" s="10"/>
      <c r="G14379" s="4"/>
      <c r="H14379" s="24"/>
      <c r="I14379" s="184"/>
      <c r="J14379" s="182"/>
      <c r="K14379" s="21"/>
      <c r="L14379" s="24"/>
      <c r="M14379" s="185"/>
      <c r="N14379" s="24"/>
      <c r="O14379" s="14"/>
      <c r="P14379" s="14"/>
      <c r="Q14379" s="39"/>
      <c r="R14379" s="545"/>
      <c r="S14379" s="545"/>
      <c r="T14379" s="25"/>
      <c r="U14379" s="25"/>
    </row>
    <row r="14380" spans="2:21">
      <c r="B14380" s="9"/>
      <c r="C14380" s="9"/>
      <c r="D14380" s="9"/>
      <c r="E14380" s="9"/>
      <c r="F14380" s="10"/>
      <c r="G14380" s="4"/>
      <c r="H14380" s="24"/>
      <c r="I14380" s="184"/>
      <c r="J14380" s="182"/>
      <c r="K14380" s="21"/>
      <c r="L14380" s="24"/>
      <c r="M14380" s="185"/>
      <c r="N14380" s="24"/>
      <c r="O14380" s="14"/>
      <c r="P14380" s="14"/>
      <c r="Q14380" s="39"/>
      <c r="R14380" s="545"/>
      <c r="S14380" s="545"/>
      <c r="T14380" s="25"/>
      <c r="U14380" s="25"/>
    </row>
    <row r="14381" spans="2:21">
      <c r="B14381" s="9"/>
      <c r="C14381" s="9"/>
      <c r="D14381" s="9"/>
      <c r="E14381" s="9"/>
      <c r="F14381" s="10"/>
      <c r="G14381" s="4"/>
      <c r="H14381" s="24"/>
      <c r="I14381" s="184"/>
      <c r="J14381" s="182"/>
      <c r="K14381" s="21"/>
      <c r="L14381" s="24"/>
      <c r="M14381" s="185"/>
      <c r="N14381" s="24"/>
      <c r="O14381" s="14"/>
      <c r="P14381" s="14"/>
      <c r="Q14381" s="39"/>
      <c r="R14381" s="545"/>
      <c r="S14381" s="545"/>
      <c r="T14381" s="25"/>
      <c r="U14381" s="25"/>
    </row>
    <row r="14382" spans="2:21">
      <c r="B14382" s="9"/>
      <c r="C14382" s="9"/>
      <c r="D14382" s="9"/>
      <c r="E14382" s="9"/>
      <c r="F14382" s="10"/>
      <c r="G14382" s="4"/>
      <c r="H14382" s="24"/>
      <c r="I14382" s="184"/>
      <c r="J14382" s="182"/>
      <c r="K14382" s="21"/>
      <c r="L14382" s="24"/>
      <c r="M14382" s="185"/>
      <c r="N14382" s="24"/>
      <c r="O14382" s="14"/>
      <c r="P14382" s="14"/>
      <c r="Q14382" s="39"/>
      <c r="R14382" s="545"/>
      <c r="S14382" s="545"/>
      <c r="T14382" s="25"/>
      <c r="U14382" s="25"/>
    </row>
    <row r="14383" spans="2:21">
      <c r="B14383" s="9"/>
      <c r="C14383" s="9"/>
      <c r="D14383" s="9"/>
      <c r="E14383" s="9"/>
      <c r="F14383" s="10"/>
      <c r="G14383" s="4"/>
      <c r="H14383" s="24"/>
      <c r="I14383" s="184"/>
      <c r="J14383" s="182"/>
      <c r="K14383" s="21"/>
      <c r="L14383" s="24"/>
      <c r="M14383" s="185"/>
      <c r="N14383" s="24"/>
      <c r="O14383" s="14"/>
      <c r="P14383" s="14"/>
      <c r="Q14383" s="39"/>
      <c r="R14383" s="545"/>
      <c r="S14383" s="545"/>
      <c r="T14383" s="25"/>
      <c r="U14383" s="25"/>
    </row>
    <row r="14384" spans="2:21">
      <c r="B14384" s="9"/>
      <c r="C14384" s="9"/>
      <c r="D14384" s="9"/>
      <c r="E14384" s="9"/>
      <c r="F14384" s="10"/>
      <c r="G14384" s="4"/>
      <c r="H14384" s="24"/>
      <c r="I14384" s="184"/>
      <c r="J14384" s="182"/>
      <c r="K14384" s="21"/>
      <c r="L14384" s="24"/>
      <c r="M14384" s="185"/>
      <c r="N14384" s="24"/>
      <c r="O14384" s="14"/>
      <c r="P14384" s="14"/>
      <c r="Q14384" s="39"/>
      <c r="R14384" s="545"/>
      <c r="S14384" s="545"/>
      <c r="T14384" s="25"/>
      <c r="U14384" s="25"/>
    </row>
    <row r="14385" spans="2:21">
      <c r="B14385" s="9"/>
      <c r="C14385" s="9"/>
      <c r="D14385" s="9"/>
      <c r="E14385" s="9"/>
      <c r="F14385" s="10"/>
      <c r="G14385" s="4"/>
      <c r="H14385" s="24"/>
      <c r="I14385" s="184"/>
      <c r="J14385" s="182"/>
      <c r="K14385" s="21"/>
      <c r="L14385" s="24"/>
      <c r="M14385" s="185"/>
      <c r="N14385" s="24"/>
      <c r="O14385" s="14"/>
      <c r="P14385" s="14"/>
      <c r="Q14385" s="39"/>
      <c r="R14385" s="545"/>
      <c r="S14385" s="545"/>
      <c r="T14385" s="25"/>
      <c r="U14385" s="25"/>
    </row>
    <row r="14386" spans="2:21">
      <c r="B14386" s="9"/>
      <c r="C14386" s="9"/>
      <c r="D14386" s="9"/>
      <c r="E14386" s="9"/>
      <c r="F14386" s="10"/>
      <c r="G14386" s="4"/>
      <c r="H14386" s="24"/>
      <c r="I14386" s="184"/>
      <c r="J14386" s="182"/>
      <c r="K14386" s="21"/>
      <c r="L14386" s="24"/>
      <c r="M14386" s="185"/>
      <c r="N14386" s="24"/>
      <c r="O14386" s="14"/>
      <c r="P14386" s="14"/>
      <c r="Q14386" s="39"/>
      <c r="R14386" s="545"/>
      <c r="S14386" s="545"/>
      <c r="T14386" s="25"/>
      <c r="U14386" s="25"/>
    </row>
    <row r="14387" spans="2:21">
      <c r="B14387" s="9"/>
      <c r="C14387" s="9"/>
      <c r="D14387" s="9"/>
      <c r="E14387" s="9"/>
      <c r="F14387" s="10"/>
      <c r="G14387" s="4"/>
      <c r="H14387" s="24"/>
      <c r="I14387" s="184"/>
      <c r="J14387" s="182"/>
      <c r="K14387" s="21"/>
      <c r="L14387" s="24"/>
      <c r="M14387" s="185"/>
      <c r="N14387" s="24"/>
      <c r="O14387" s="14"/>
      <c r="P14387" s="14"/>
      <c r="Q14387" s="39"/>
      <c r="R14387" s="545"/>
      <c r="S14387" s="545"/>
      <c r="T14387" s="25"/>
      <c r="U14387" s="25"/>
    </row>
    <row r="14388" spans="2:21">
      <c r="B14388" s="9"/>
      <c r="C14388" s="9"/>
      <c r="D14388" s="9"/>
      <c r="E14388" s="9"/>
      <c r="F14388" s="10"/>
      <c r="G14388" s="4"/>
      <c r="H14388" s="24"/>
      <c r="I14388" s="184"/>
      <c r="J14388" s="182"/>
      <c r="K14388" s="21"/>
      <c r="L14388" s="24"/>
      <c r="M14388" s="185"/>
      <c r="N14388" s="24"/>
      <c r="O14388" s="14"/>
      <c r="P14388" s="14"/>
      <c r="Q14388" s="39"/>
      <c r="R14388" s="545"/>
      <c r="S14388" s="545"/>
      <c r="T14388" s="25"/>
      <c r="U14388" s="25"/>
    </row>
    <row r="14389" spans="2:21">
      <c r="B14389" s="9"/>
      <c r="C14389" s="9"/>
      <c r="D14389" s="9"/>
      <c r="E14389" s="9"/>
      <c r="F14389" s="10"/>
      <c r="G14389" s="4"/>
      <c r="H14389" s="24"/>
      <c r="I14389" s="184"/>
      <c r="J14389" s="182"/>
      <c r="K14389" s="21"/>
      <c r="L14389" s="24"/>
      <c r="M14389" s="185"/>
      <c r="N14389" s="24"/>
      <c r="O14389" s="14"/>
      <c r="P14389" s="14"/>
      <c r="Q14389" s="39"/>
      <c r="R14389" s="545"/>
      <c r="S14389" s="545"/>
      <c r="T14389" s="25"/>
      <c r="U14389" s="25"/>
    </row>
    <row r="14390" spans="2:21">
      <c r="B14390" s="9"/>
      <c r="C14390" s="9"/>
      <c r="D14390" s="9"/>
      <c r="E14390" s="9"/>
      <c r="F14390" s="10"/>
      <c r="G14390" s="4"/>
      <c r="H14390" s="24"/>
      <c r="I14390" s="184"/>
      <c r="J14390" s="182"/>
      <c r="K14390" s="21"/>
      <c r="L14390" s="24"/>
      <c r="M14390" s="185"/>
      <c r="N14390" s="24"/>
      <c r="O14390" s="14"/>
      <c r="P14390" s="14"/>
      <c r="Q14390" s="39"/>
      <c r="R14390" s="545"/>
      <c r="S14390" s="545"/>
      <c r="T14390" s="25"/>
      <c r="U14390" s="25"/>
    </row>
    <row r="14391" spans="2:21">
      <c r="B14391" s="9"/>
      <c r="C14391" s="9"/>
      <c r="D14391" s="9"/>
      <c r="E14391" s="9"/>
      <c r="F14391" s="10"/>
      <c r="G14391" s="4"/>
      <c r="H14391" s="24"/>
      <c r="I14391" s="184"/>
      <c r="J14391" s="182"/>
      <c r="K14391" s="21"/>
      <c r="L14391" s="24"/>
      <c r="M14391" s="185"/>
      <c r="N14391" s="24"/>
      <c r="O14391" s="14"/>
      <c r="P14391" s="14"/>
      <c r="Q14391" s="39"/>
      <c r="R14391" s="545"/>
      <c r="S14391" s="545"/>
      <c r="T14391" s="25"/>
      <c r="U14391" s="25"/>
    </row>
    <row r="14392" spans="2:21">
      <c r="B14392" s="9"/>
      <c r="C14392" s="9"/>
      <c r="D14392" s="9"/>
      <c r="E14392" s="9"/>
      <c r="F14392" s="10"/>
      <c r="G14392" s="4"/>
      <c r="H14392" s="24"/>
      <c r="I14392" s="184"/>
      <c r="J14392" s="182"/>
      <c r="K14392" s="21"/>
      <c r="L14392" s="24"/>
      <c r="M14392" s="185"/>
      <c r="N14392" s="24"/>
      <c r="O14392" s="14"/>
      <c r="P14392" s="14"/>
      <c r="Q14392" s="39"/>
      <c r="R14392" s="545"/>
      <c r="S14392" s="545"/>
      <c r="T14392" s="25"/>
      <c r="U14392" s="25"/>
    </row>
    <row r="14393" spans="2:21">
      <c r="B14393" s="9"/>
      <c r="C14393" s="9"/>
      <c r="D14393" s="9"/>
      <c r="E14393" s="9"/>
      <c r="F14393" s="10"/>
      <c r="G14393" s="4"/>
      <c r="H14393" s="24"/>
      <c r="I14393" s="184"/>
      <c r="J14393" s="182"/>
      <c r="K14393" s="21"/>
      <c r="L14393" s="24"/>
      <c r="M14393" s="185"/>
      <c r="N14393" s="24"/>
      <c r="O14393" s="14"/>
      <c r="P14393" s="14"/>
      <c r="Q14393" s="39"/>
      <c r="R14393" s="545"/>
      <c r="S14393" s="545"/>
      <c r="T14393" s="25"/>
      <c r="U14393" s="25"/>
    </row>
    <row r="14394" spans="2:21">
      <c r="B14394" s="9"/>
      <c r="C14394" s="9"/>
      <c r="D14394" s="9"/>
      <c r="E14394" s="9"/>
      <c r="F14394" s="10"/>
      <c r="G14394" s="4"/>
      <c r="H14394" s="24"/>
      <c r="I14394" s="184"/>
      <c r="J14394" s="182"/>
      <c r="K14394" s="21"/>
      <c r="L14394" s="24"/>
      <c r="M14394" s="185"/>
      <c r="N14394" s="24"/>
      <c r="O14394" s="14"/>
      <c r="P14394" s="14"/>
      <c r="Q14394" s="39"/>
      <c r="R14394" s="545"/>
      <c r="S14394" s="545"/>
      <c r="T14394" s="25"/>
      <c r="U14394" s="25"/>
    </row>
    <row r="14395" spans="2:21">
      <c r="B14395" s="9"/>
      <c r="C14395" s="9"/>
      <c r="D14395" s="9"/>
      <c r="E14395" s="9"/>
      <c r="F14395" s="10"/>
      <c r="G14395" s="4"/>
      <c r="H14395" s="24"/>
      <c r="I14395" s="184"/>
      <c r="J14395" s="182"/>
      <c r="K14395" s="21"/>
      <c r="L14395" s="24"/>
      <c r="M14395" s="185"/>
      <c r="N14395" s="24"/>
      <c r="O14395" s="14"/>
      <c r="P14395" s="14"/>
      <c r="Q14395" s="39"/>
      <c r="R14395" s="545"/>
      <c r="S14395" s="545"/>
      <c r="T14395" s="25"/>
      <c r="U14395" s="25"/>
    </row>
    <row r="14396" spans="2:21">
      <c r="B14396" s="9"/>
      <c r="C14396" s="9"/>
      <c r="D14396" s="9"/>
      <c r="E14396" s="9"/>
      <c r="F14396" s="10"/>
      <c r="G14396" s="4"/>
      <c r="H14396" s="24"/>
      <c r="I14396" s="184"/>
      <c r="J14396" s="182"/>
      <c r="K14396" s="21"/>
      <c r="L14396" s="24"/>
      <c r="M14396" s="185"/>
      <c r="N14396" s="24"/>
      <c r="O14396" s="14"/>
      <c r="P14396" s="14"/>
      <c r="Q14396" s="39"/>
      <c r="R14396" s="545"/>
      <c r="S14396" s="545"/>
      <c r="T14396" s="25"/>
      <c r="U14396" s="25"/>
    </row>
    <row r="14397" spans="2:21">
      <c r="B14397" s="9"/>
      <c r="C14397" s="9"/>
      <c r="D14397" s="9"/>
      <c r="E14397" s="9"/>
      <c r="F14397" s="10"/>
      <c r="G14397" s="4"/>
      <c r="H14397" s="24"/>
      <c r="I14397" s="184"/>
      <c r="J14397" s="182"/>
      <c r="K14397" s="21"/>
      <c r="L14397" s="24"/>
      <c r="M14397" s="185"/>
      <c r="N14397" s="24"/>
      <c r="O14397" s="14"/>
      <c r="P14397" s="14"/>
      <c r="Q14397" s="39"/>
      <c r="R14397" s="545"/>
      <c r="S14397" s="545"/>
      <c r="T14397" s="25"/>
      <c r="U14397" s="25"/>
    </row>
    <row r="14398" spans="2:21">
      <c r="B14398" s="9"/>
      <c r="C14398" s="9"/>
      <c r="D14398" s="9"/>
      <c r="E14398" s="9"/>
      <c r="F14398" s="10"/>
      <c r="G14398" s="4"/>
      <c r="H14398" s="24"/>
      <c r="I14398" s="184"/>
      <c r="J14398" s="182"/>
      <c r="K14398" s="21"/>
      <c r="L14398" s="24"/>
      <c r="M14398" s="185"/>
      <c r="N14398" s="24"/>
      <c r="O14398" s="14"/>
      <c r="P14398" s="14"/>
      <c r="Q14398" s="39"/>
      <c r="R14398" s="545"/>
      <c r="S14398" s="545"/>
      <c r="T14398" s="25"/>
      <c r="U14398" s="25"/>
    </row>
    <row r="14399" spans="2:21">
      <c r="B14399" s="9"/>
      <c r="C14399" s="9"/>
      <c r="D14399" s="9"/>
      <c r="E14399" s="9"/>
      <c r="F14399" s="10"/>
      <c r="G14399" s="4"/>
      <c r="H14399" s="24"/>
      <c r="I14399" s="184"/>
      <c r="J14399" s="182"/>
      <c r="K14399" s="21"/>
      <c r="L14399" s="24"/>
      <c r="M14399" s="185"/>
      <c r="N14399" s="24"/>
      <c r="O14399" s="14"/>
      <c r="P14399" s="14"/>
      <c r="Q14399" s="39"/>
      <c r="R14399" s="545"/>
      <c r="S14399" s="545"/>
      <c r="T14399" s="25"/>
      <c r="U14399" s="25"/>
    </row>
    <row r="14400" spans="2:21">
      <c r="B14400" s="9"/>
      <c r="C14400" s="9"/>
      <c r="D14400" s="9"/>
      <c r="E14400" s="9"/>
      <c r="F14400" s="10"/>
      <c r="G14400" s="4"/>
      <c r="H14400" s="24"/>
      <c r="I14400" s="184"/>
      <c r="J14400" s="182"/>
      <c r="K14400" s="21"/>
      <c r="L14400" s="24"/>
      <c r="M14400" s="185"/>
      <c r="N14400" s="24"/>
      <c r="O14400" s="14"/>
      <c r="P14400" s="14"/>
      <c r="Q14400" s="39"/>
      <c r="R14400" s="545"/>
      <c r="S14400" s="545"/>
      <c r="T14400" s="25"/>
      <c r="U14400" s="25"/>
    </row>
    <row r="14401" spans="2:21">
      <c r="B14401" s="9"/>
      <c r="C14401" s="9"/>
      <c r="D14401" s="9"/>
      <c r="E14401" s="9"/>
      <c r="F14401" s="10"/>
      <c r="G14401" s="4"/>
      <c r="H14401" s="24"/>
      <c r="I14401" s="184"/>
      <c r="J14401" s="182"/>
      <c r="K14401" s="21"/>
      <c r="L14401" s="24"/>
      <c r="M14401" s="185"/>
      <c r="N14401" s="24"/>
      <c r="O14401" s="14"/>
      <c r="P14401" s="14"/>
      <c r="Q14401" s="39"/>
      <c r="R14401" s="545"/>
      <c r="S14401" s="545"/>
      <c r="T14401" s="25"/>
      <c r="U14401" s="25"/>
    </row>
    <row r="14402" spans="2:21">
      <c r="B14402" s="9"/>
      <c r="C14402" s="9"/>
      <c r="D14402" s="9"/>
      <c r="E14402" s="9"/>
      <c r="F14402" s="10"/>
      <c r="G14402" s="4"/>
      <c r="H14402" s="24"/>
      <c r="I14402" s="184"/>
      <c r="J14402" s="182"/>
      <c r="K14402" s="21"/>
      <c r="L14402" s="24"/>
      <c r="M14402" s="185"/>
      <c r="N14402" s="24"/>
      <c r="O14402" s="14"/>
      <c r="P14402" s="14"/>
      <c r="Q14402" s="39"/>
      <c r="R14402" s="545"/>
      <c r="S14402" s="545"/>
      <c r="T14402" s="25"/>
      <c r="U14402" s="25"/>
    </row>
    <row r="14403" spans="2:21">
      <c r="B14403" s="9"/>
      <c r="C14403" s="9"/>
      <c r="D14403" s="9"/>
      <c r="E14403" s="9"/>
      <c r="F14403" s="10"/>
      <c r="G14403" s="4"/>
      <c r="H14403" s="24"/>
      <c r="I14403" s="184"/>
      <c r="J14403" s="182"/>
      <c r="K14403" s="21"/>
      <c r="L14403" s="24"/>
      <c r="M14403" s="185"/>
      <c r="N14403" s="24"/>
      <c r="O14403" s="14"/>
      <c r="P14403" s="14"/>
      <c r="Q14403" s="39"/>
      <c r="R14403" s="545"/>
      <c r="S14403" s="545"/>
      <c r="T14403" s="25"/>
      <c r="U14403" s="25"/>
    </row>
    <row r="14404" spans="2:21">
      <c r="B14404" s="9"/>
      <c r="C14404" s="9"/>
      <c r="D14404" s="9"/>
      <c r="E14404" s="9"/>
      <c r="F14404" s="10"/>
      <c r="G14404" s="4"/>
      <c r="H14404" s="24"/>
      <c r="I14404" s="184"/>
      <c r="J14404" s="182"/>
      <c r="K14404" s="21"/>
      <c r="L14404" s="24"/>
      <c r="M14404" s="185"/>
      <c r="N14404" s="24"/>
      <c r="O14404" s="14"/>
      <c r="P14404" s="14"/>
      <c r="Q14404" s="39"/>
      <c r="R14404" s="545"/>
      <c r="S14404" s="545"/>
      <c r="T14404" s="25"/>
      <c r="U14404" s="25"/>
    </row>
    <row r="14405" spans="2:21">
      <c r="B14405" s="9"/>
      <c r="C14405" s="9"/>
      <c r="D14405" s="9"/>
      <c r="E14405" s="9"/>
      <c r="F14405" s="10"/>
      <c r="G14405" s="4"/>
      <c r="H14405" s="24"/>
      <c r="I14405" s="184"/>
      <c r="J14405" s="182"/>
      <c r="K14405" s="21"/>
      <c r="L14405" s="24"/>
      <c r="M14405" s="185"/>
      <c r="N14405" s="24"/>
      <c r="O14405" s="14"/>
      <c r="P14405" s="14"/>
      <c r="Q14405" s="39"/>
      <c r="R14405" s="545"/>
      <c r="S14405" s="545"/>
      <c r="T14405" s="25"/>
      <c r="U14405" s="25"/>
    </row>
    <row r="14406" spans="2:21">
      <c r="B14406" s="9"/>
      <c r="C14406" s="9"/>
      <c r="D14406" s="9"/>
      <c r="E14406" s="9"/>
      <c r="F14406" s="10"/>
      <c r="G14406" s="4"/>
      <c r="H14406" s="24"/>
      <c r="I14406" s="184"/>
      <c r="J14406" s="182"/>
      <c r="K14406" s="21"/>
      <c r="L14406" s="24"/>
      <c r="M14406" s="185"/>
      <c r="N14406" s="24"/>
      <c r="O14406" s="14"/>
      <c r="P14406" s="14"/>
      <c r="Q14406" s="39"/>
      <c r="R14406" s="545"/>
      <c r="S14406" s="545"/>
      <c r="T14406" s="25"/>
      <c r="U14406" s="25"/>
    </row>
    <row r="14407" spans="2:21">
      <c r="B14407" s="9"/>
      <c r="C14407" s="9"/>
      <c r="D14407" s="9"/>
      <c r="E14407" s="9"/>
      <c r="F14407" s="10"/>
      <c r="G14407" s="4"/>
      <c r="H14407" s="24"/>
      <c r="I14407" s="184"/>
      <c r="J14407" s="182"/>
      <c r="K14407" s="21"/>
      <c r="L14407" s="24"/>
      <c r="M14407" s="185"/>
      <c r="N14407" s="24"/>
      <c r="O14407" s="14"/>
      <c r="P14407" s="14"/>
      <c r="Q14407" s="39"/>
      <c r="R14407" s="545"/>
      <c r="S14407" s="545"/>
      <c r="T14407" s="25"/>
      <c r="U14407" s="25"/>
    </row>
    <row r="14408" spans="2:21">
      <c r="B14408" s="9"/>
      <c r="C14408" s="9"/>
      <c r="D14408" s="9"/>
      <c r="E14408" s="9"/>
      <c r="F14408" s="10"/>
      <c r="G14408" s="4"/>
      <c r="H14408" s="24"/>
      <c r="I14408" s="184"/>
      <c r="J14408" s="182"/>
      <c r="K14408" s="21"/>
      <c r="L14408" s="24"/>
      <c r="M14408" s="185"/>
      <c r="N14408" s="24"/>
      <c r="O14408" s="14"/>
      <c r="P14408" s="14"/>
      <c r="Q14408" s="39"/>
      <c r="R14408" s="545"/>
      <c r="S14408" s="545"/>
      <c r="T14408" s="25"/>
      <c r="U14408" s="25"/>
    </row>
    <row r="14409" spans="2:21">
      <c r="B14409" s="9"/>
      <c r="C14409" s="9"/>
      <c r="D14409" s="9"/>
      <c r="E14409" s="9"/>
      <c r="F14409" s="10"/>
      <c r="G14409" s="4"/>
      <c r="H14409" s="24"/>
      <c r="I14409" s="184"/>
      <c r="J14409" s="182"/>
      <c r="K14409" s="21"/>
      <c r="L14409" s="24"/>
      <c r="M14409" s="185"/>
      <c r="N14409" s="24"/>
      <c r="O14409" s="14"/>
      <c r="P14409" s="14"/>
      <c r="Q14409" s="39"/>
      <c r="R14409" s="545"/>
      <c r="S14409" s="545"/>
      <c r="T14409" s="25"/>
      <c r="U14409" s="25"/>
    </row>
    <row r="14410" spans="2:21">
      <c r="B14410" s="9"/>
      <c r="C14410" s="9"/>
      <c r="D14410" s="9"/>
      <c r="E14410" s="9"/>
      <c r="F14410" s="10"/>
      <c r="G14410" s="4"/>
      <c r="H14410" s="24"/>
      <c r="I14410" s="184"/>
      <c r="J14410" s="182"/>
      <c r="K14410" s="21"/>
      <c r="L14410" s="24"/>
      <c r="M14410" s="185"/>
      <c r="N14410" s="24"/>
      <c r="O14410" s="14"/>
      <c r="P14410" s="14"/>
      <c r="Q14410" s="39"/>
      <c r="R14410" s="545"/>
      <c r="S14410" s="545"/>
      <c r="T14410" s="25"/>
      <c r="U14410" s="25"/>
    </row>
    <row r="14411" spans="2:21">
      <c r="B14411" s="9"/>
      <c r="C14411" s="9"/>
      <c r="D14411" s="9"/>
      <c r="E14411" s="9"/>
      <c r="F14411" s="10"/>
      <c r="G14411" s="4"/>
      <c r="H14411" s="24"/>
      <c r="I14411" s="184"/>
      <c r="J14411" s="182"/>
      <c r="K14411" s="21"/>
      <c r="L14411" s="24"/>
      <c r="M14411" s="185"/>
      <c r="N14411" s="24"/>
      <c r="O14411" s="14"/>
      <c r="P14411" s="14"/>
      <c r="Q14411" s="39"/>
      <c r="R14411" s="545"/>
      <c r="S14411" s="545"/>
      <c r="T14411" s="25"/>
      <c r="U14411" s="25"/>
    </row>
    <row r="14412" spans="2:21">
      <c r="B14412" s="9"/>
      <c r="C14412" s="9"/>
      <c r="D14412" s="9"/>
      <c r="E14412" s="9"/>
      <c r="F14412" s="10"/>
      <c r="G14412" s="4"/>
      <c r="H14412" s="24"/>
      <c r="I14412" s="184"/>
      <c r="J14412" s="182"/>
      <c r="K14412" s="21"/>
      <c r="L14412" s="24"/>
      <c r="M14412" s="185"/>
      <c r="N14412" s="24"/>
      <c r="O14412" s="14"/>
      <c r="P14412" s="14"/>
      <c r="Q14412" s="39"/>
      <c r="R14412" s="545"/>
      <c r="S14412" s="545"/>
      <c r="T14412" s="25"/>
      <c r="U14412" s="25"/>
    </row>
    <row r="14413" spans="2:21">
      <c r="B14413" s="9"/>
      <c r="C14413" s="9"/>
      <c r="D14413" s="9"/>
      <c r="E14413" s="9"/>
      <c r="F14413" s="10"/>
      <c r="G14413" s="4"/>
      <c r="H14413" s="24"/>
      <c r="I14413" s="184"/>
      <c r="J14413" s="182"/>
      <c r="K14413" s="21"/>
      <c r="L14413" s="24"/>
      <c r="M14413" s="185"/>
      <c r="N14413" s="24"/>
      <c r="O14413" s="14"/>
      <c r="P14413" s="14"/>
      <c r="Q14413" s="39"/>
      <c r="R14413" s="545"/>
      <c r="S14413" s="545"/>
      <c r="T14413" s="25"/>
      <c r="U14413" s="25"/>
    </row>
    <row r="14414" spans="2:21">
      <c r="B14414" s="9"/>
      <c r="C14414" s="9"/>
      <c r="D14414" s="9"/>
      <c r="E14414" s="9"/>
      <c r="F14414" s="10"/>
      <c r="G14414" s="4"/>
      <c r="H14414" s="24"/>
      <c r="I14414" s="184"/>
      <c r="J14414" s="182"/>
      <c r="K14414" s="21"/>
      <c r="L14414" s="24"/>
      <c r="M14414" s="185"/>
      <c r="N14414" s="24"/>
      <c r="O14414" s="14"/>
      <c r="P14414" s="14"/>
      <c r="Q14414" s="39"/>
      <c r="R14414" s="545"/>
      <c r="S14414" s="545"/>
      <c r="T14414" s="25"/>
      <c r="U14414" s="25"/>
    </row>
    <row r="14415" spans="2:21">
      <c r="B14415" s="9"/>
      <c r="C14415" s="9"/>
      <c r="D14415" s="9"/>
      <c r="E14415" s="9"/>
      <c r="F14415" s="10"/>
      <c r="G14415" s="4"/>
      <c r="H14415" s="24"/>
      <c r="I14415" s="184"/>
      <c r="J14415" s="182"/>
      <c r="K14415" s="21"/>
      <c r="L14415" s="24"/>
      <c r="M14415" s="185"/>
      <c r="N14415" s="24"/>
      <c r="O14415" s="14"/>
      <c r="P14415" s="14"/>
      <c r="Q14415" s="39"/>
      <c r="R14415" s="545"/>
      <c r="S14415" s="545"/>
      <c r="T14415" s="25"/>
      <c r="U14415" s="25"/>
    </row>
    <row r="14416" spans="2:21">
      <c r="B14416" s="9"/>
      <c r="C14416" s="9"/>
      <c r="D14416" s="9"/>
      <c r="E14416" s="9"/>
      <c r="F14416" s="10"/>
      <c r="G14416" s="4"/>
      <c r="H14416" s="24"/>
      <c r="I14416" s="184"/>
      <c r="J14416" s="182"/>
      <c r="K14416" s="21"/>
      <c r="L14416" s="24"/>
      <c r="M14416" s="185"/>
      <c r="N14416" s="24"/>
      <c r="O14416" s="14"/>
      <c r="P14416" s="14"/>
      <c r="Q14416" s="39"/>
      <c r="R14416" s="545"/>
      <c r="S14416" s="545"/>
      <c r="T14416" s="25"/>
      <c r="U14416" s="25"/>
    </row>
    <row r="14417" spans="2:21">
      <c r="B14417" s="9"/>
      <c r="C14417" s="9"/>
      <c r="D14417" s="9"/>
      <c r="E14417" s="9"/>
      <c r="F14417" s="10"/>
      <c r="G14417" s="4"/>
      <c r="H14417" s="24"/>
      <c r="I14417" s="184"/>
      <c r="J14417" s="182"/>
      <c r="K14417" s="21"/>
      <c r="L14417" s="24"/>
      <c r="M14417" s="185"/>
      <c r="N14417" s="24"/>
      <c r="O14417" s="14"/>
      <c r="P14417" s="14"/>
      <c r="Q14417" s="39"/>
      <c r="R14417" s="545"/>
      <c r="S14417" s="545"/>
      <c r="T14417" s="25"/>
      <c r="U14417" s="25"/>
    </row>
    <row r="14418" spans="2:21">
      <c r="B14418" s="9"/>
      <c r="C14418" s="9"/>
      <c r="D14418" s="9"/>
      <c r="E14418" s="9"/>
      <c r="F14418" s="10"/>
      <c r="G14418" s="4"/>
      <c r="H14418" s="24"/>
      <c r="I14418" s="184"/>
      <c r="J14418" s="182"/>
      <c r="K14418" s="21"/>
      <c r="L14418" s="24"/>
      <c r="M14418" s="185"/>
      <c r="N14418" s="24"/>
      <c r="O14418" s="14"/>
      <c r="P14418" s="14"/>
      <c r="Q14418" s="39"/>
      <c r="R14418" s="545"/>
      <c r="S14418" s="545"/>
      <c r="T14418" s="25"/>
      <c r="U14418" s="25"/>
    </row>
    <row r="14419" spans="2:21">
      <c r="B14419" s="9"/>
      <c r="C14419" s="9"/>
      <c r="D14419" s="9"/>
      <c r="E14419" s="9"/>
      <c r="F14419" s="10"/>
      <c r="G14419" s="4"/>
      <c r="H14419" s="24"/>
      <c r="I14419" s="184"/>
      <c r="J14419" s="182"/>
      <c r="K14419" s="21"/>
      <c r="L14419" s="24"/>
      <c r="M14419" s="185"/>
      <c r="N14419" s="24"/>
      <c r="O14419" s="14"/>
      <c r="P14419" s="14"/>
      <c r="Q14419" s="39"/>
      <c r="R14419" s="545"/>
      <c r="S14419" s="545"/>
      <c r="T14419" s="25"/>
      <c r="U14419" s="25"/>
    </row>
    <row r="14420" spans="2:21">
      <c r="B14420" s="9"/>
      <c r="C14420" s="9"/>
      <c r="D14420" s="9"/>
      <c r="E14420" s="9"/>
      <c r="F14420" s="10"/>
      <c r="G14420" s="4"/>
      <c r="H14420" s="24"/>
      <c r="I14420" s="184"/>
      <c r="J14420" s="182"/>
      <c r="K14420" s="21"/>
      <c r="L14420" s="24"/>
      <c r="M14420" s="185"/>
      <c r="N14420" s="24"/>
      <c r="O14420" s="14"/>
      <c r="P14420" s="14"/>
      <c r="Q14420" s="39"/>
      <c r="R14420" s="545"/>
      <c r="S14420" s="545"/>
      <c r="T14420" s="25"/>
      <c r="U14420" s="25"/>
    </row>
    <row r="14421" spans="2:21">
      <c r="B14421" s="9"/>
      <c r="C14421" s="9"/>
      <c r="D14421" s="9"/>
      <c r="E14421" s="9"/>
      <c r="F14421" s="10"/>
      <c r="G14421" s="4"/>
      <c r="H14421" s="24"/>
      <c r="I14421" s="184"/>
      <c r="J14421" s="182"/>
      <c r="K14421" s="21"/>
      <c r="L14421" s="24"/>
      <c r="M14421" s="185"/>
      <c r="N14421" s="24"/>
      <c r="O14421" s="14"/>
      <c r="P14421" s="14"/>
      <c r="Q14421" s="39"/>
      <c r="R14421" s="545"/>
      <c r="S14421" s="545"/>
      <c r="T14421" s="25"/>
      <c r="U14421" s="25"/>
    </row>
    <row r="14422" spans="2:21">
      <c r="B14422" s="9"/>
      <c r="C14422" s="9"/>
      <c r="D14422" s="9"/>
      <c r="E14422" s="9"/>
      <c r="F14422" s="10"/>
      <c r="G14422" s="4"/>
      <c r="H14422" s="24"/>
      <c r="I14422" s="184"/>
      <c r="J14422" s="182"/>
      <c r="K14422" s="21"/>
      <c r="L14422" s="24"/>
      <c r="M14422" s="185"/>
      <c r="N14422" s="24"/>
      <c r="O14422" s="14"/>
      <c r="P14422" s="14"/>
      <c r="Q14422" s="39"/>
      <c r="R14422" s="545"/>
      <c r="S14422" s="545"/>
      <c r="T14422" s="25"/>
      <c r="U14422" s="25"/>
    </row>
    <row r="14423" spans="2:21">
      <c r="B14423" s="9"/>
      <c r="C14423" s="9"/>
      <c r="D14423" s="9"/>
      <c r="E14423" s="9"/>
      <c r="F14423" s="10"/>
      <c r="G14423" s="4"/>
      <c r="H14423" s="24"/>
      <c r="I14423" s="184"/>
      <c r="J14423" s="182"/>
      <c r="K14423" s="21"/>
      <c r="L14423" s="24"/>
      <c r="M14423" s="185"/>
      <c r="N14423" s="24"/>
      <c r="O14423" s="14"/>
      <c r="P14423" s="14"/>
      <c r="Q14423" s="39"/>
      <c r="R14423" s="545"/>
      <c r="S14423" s="545"/>
      <c r="T14423" s="25"/>
      <c r="U14423" s="25"/>
    </row>
    <row r="14424" spans="2:21">
      <c r="B14424" s="9"/>
      <c r="C14424" s="9"/>
      <c r="D14424" s="9"/>
      <c r="E14424" s="9"/>
      <c r="F14424" s="10"/>
      <c r="G14424" s="4"/>
      <c r="H14424" s="24"/>
      <c r="I14424" s="184"/>
      <c r="J14424" s="182"/>
      <c r="K14424" s="21"/>
      <c r="L14424" s="24"/>
      <c r="M14424" s="185"/>
      <c r="N14424" s="24"/>
      <c r="O14424" s="14"/>
      <c r="P14424" s="14"/>
      <c r="Q14424" s="39"/>
      <c r="R14424" s="545"/>
      <c r="S14424" s="545"/>
      <c r="T14424" s="25"/>
      <c r="U14424" s="25"/>
    </row>
    <row r="14425" spans="2:21">
      <c r="B14425" s="9"/>
      <c r="C14425" s="9"/>
      <c r="D14425" s="9"/>
      <c r="E14425" s="9"/>
      <c r="F14425" s="10"/>
      <c r="G14425" s="4"/>
      <c r="H14425" s="24"/>
      <c r="I14425" s="184"/>
      <c r="J14425" s="182"/>
      <c r="K14425" s="21"/>
      <c r="L14425" s="24"/>
      <c r="M14425" s="185"/>
      <c r="N14425" s="24"/>
      <c r="O14425" s="14"/>
      <c r="P14425" s="14"/>
      <c r="Q14425" s="39"/>
      <c r="R14425" s="545"/>
      <c r="S14425" s="545"/>
      <c r="T14425" s="25"/>
      <c r="U14425" s="25"/>
    </row>
    <row r="14426" spans="2:21">
      <c r="B14426" s="9"/>
      <c r="C14426" s="9"/>
      <c r="D14426" s="9"/>
      <c r="E14426" s="9"/>
      <c r="F14426" s="10"/>
      <c r="G14426" s="4"/>
      <c r="H14426" s="24"/>
      <c r="I14426" s="184"/>
      <c r="J14426" s="182"/>
      <c r="K14426" s="21"/>
      <c r="L14426" s="24"/>
      <c r="M14426" s="185"/>
      <c r="N14426" s="24"/>
      <c r="O14426" s="14"/>
      <c r="P14426" s="14"/>
      <c r="Q14426" s="39"/>
      <c r="R14426" s="545"/>
      <c r="S14426" s="545"/>
      <c r="T14426" s="25"/>
      <c r="U14426" s="25"/>
    </row>
    <row r="14427" spans="2:21">
      <c r="B14427" s="9"/>
      <c r="C14427" s="9"/>
      <c r="D14427" s="9"/>
      <c r="E14427" s="9"/>
      <c r="F14427" s="10"/>
      <c r="G14427" s="4"/>
      <c r="H14427" s="24"/>
      <c r="I14427" s="184"/>
      <c r="J14427" s="182"/>
      <c r="K14427" s="21"/>
      <c r="L14427" s="24"/>
      <c r="M14427" s="185"/>
      <c r="N14427" s="24"/>
      <c r="O14427" s="14"/>
      <c r="P14427" s="14"/>
      <c r="Q14427" s="39"/>
      <c r="R14427" s="545"/>
      <c r="S14427" s="545"/>
      <c r="T14427" s="25"/>
      <c r="U14427" s="25"/>
    </row>
    <row r="14428" spans="2:21">
      <c r="B14428" s="9"/>
      <c r="C14428" s="9"/>
      <c r="D14428" s="9"/>
      <c r="E14428" s="9"/>
      <c r="F14428" s="10"/>
      <c r="G14428" s="4"/>
      <c r="H14428" s="24"/>
      <c r="I14428" s="184"/>
      <c r="J14428" s="182"/>
      <c r="K14428" s="21"/>
      <c r="L14428" s="24"/>
      <c r="M14428" s="185"/>
      <c r="N14428" s="24"/>
      <c r="O14428" s="14"/>
      <c r="P14428" s="14"/>
      <c r="Q14428" s="39"/>
      <c r="R14428" s="545"/>
      <c r="S14428" s="545"/>
      <c r="T14428" s="25"/>
      <c r="U14428" s="25"/>
    </row>
    <row r="14429" spans="2:21">
      <c r="B14429" s="9"/>
      <c r="C14429" s="9"/>
      <c r="D14429" s="9"/>
      <c r="E14429" s="9"/>
      <c r="F14429" s="10"/>
      <c r="G14429" s="4"/>
      <c r="H14429" s="24"/>
      <c r="I14429" s="184"/>
      <c r="J14429" s="182"/>
      <c r="K14429" s="21"/>
      <c r="L14429" s="24"/>
      <c r="M14429" s="185"/>
      <c r="N14429" s="24"/>
      <c r="O14429" s="14"/>
      <c r="P14429" s="14"/>
      <c r="Q14429" s="39"/>
      <c r="R14429" s="545"/>
      <c r="S14429" s="545"/>
      <c r="T14429" s="25"/>
      <c r="U14429" s="25"/>
    </row>
    <row r="14430" spans="2:21">
      <c r="B14430" s="9"/>
      <c r="C14430" s="9"/>
      <c r="D14430" s="9"/>
      <c r="E14430" s="9"/>
      <c r="F14430" s="10"/>
      <c r="G14430" s="4"/>
      <c r="H14430" s="24"/>
      <c r="I14430" s="184"/>
      <c r="J14430" s="182"/>
      <c r="K14430" s="21"/>
      <c r="L14430" s="24"/>
      <c r="M14430" s="185"/>
      <c r="N14430" s="24"/>
      <c r="O14430" s="14"/>
      <c r="P14430" s="14"/>
      <c r="Q14430" s="39"/>
      <c r="R14430" s="545"/>
      <c r="S14430" s="545"/>
      <c r="T14430" s="25"/>
      <c r="U14430" s="25"/>
    </row>
    <row r="14431" spans="2:21">
      <c r="B14431" s="9"/>
      <c r="C14431" s="9"/>
      <c r="D14431" s="9"/>
      <c r="E14431" s="9"/>
      <c r="F14431" s="10"/>
      <c r="G14431" s="4"/>
      <c r="H14431" s="24"/>
      <c r="I14431" s="184"/>
      <c r="J14431" s="182"/>
      <c r="K14431" s="21"/>
      <c r="L14431" s="24"/>
      <c r="M14431" s="185"/>
      <c r="N14431" s="24"/>
      <c r="O14431" s="14"/>
      <c r="P14431" s="14"/>
      <c r="Q14431" s="39"/>
      <c r="R14431" s="545"/>
      <c r="S14431" s="545"/>
      <c r="T14431" s="25"/>
      <c r="U14431" s="25"/>
    </row>
    <row r="14432" spans="2:21">
      <c r="B14432" s="9"/>
      <c r="C14432" s="9"/>
      <c r="D14432" s="9"/>
      <c r="E14432" s="9"/>
      <c r="F14432" s="10"/>
      <c r="G14432" s="4"/>
      <c r="H14432" s="24"/>
      <c r="I14432" s="184"/>
      <c r="J14432" s="182"/>
      <c r="K14432" s="21"/>
      <c r="L14432" s="24"/>
      <c r="M14432" s="185"/>
      <c r="N14432" s="24"/>
      <c r="O14432" s="14"/>
      <c r="P14432" s="14"/>
      <c r="Q14432" s="39"/>
      <c r="R14432" s="545"/>
      <c r="S14432" s="545"/>
      <c r="T14432" s="25"/>
      <c r="U14432" s="25"/>
    </row>
    <row r="14433" spans="2:21">
      <c r="B14433" s="9"/>
      <c r="C14433" s="9"/>
      <c r="D14433" s="9"/>
      <c r="E14433" s="9"/>
      <c r="F14433" s="10"/>
      <c r="G14433" s="4"/>
      <c r="H14433" s="24"/>
      <c r="I14433" s="184"/>
      <c r="J14433" s="182"/>
      <c r="K14433" s="21"/>
      <c r="L14433" s="24"/>
      <c r="M14433" s="185"/>
      <c r="N14433" s="24"/>
      <c r="O14433" s="14"/>
      <c r="P14433" s="14"/>
      <c r="Q14433" s="39"/>
      <c r="R14433" s="545"/>
      <c r="S14433" s="545"/>
      <c r="T14433" s="25"/>
      <c r="U14433" s="25"/>
    </row>
    <row r="14434" spans="2:21">
      <c r="B14434" s="9"/>
      <c r="C14434" s="9"/>
      <c r="D14434" s="9"/>
      <c r="E14434" s="9"/>
      <c r="F14434" s="10"/>
      <c r="G14434" s="4"/>
      <c r="H14434" s="24"/>
      <c r="I14434" s="184"/>
      <c r="J14434" s="182"/>
      <c r="K14434" s="21"/>
      <c r="L14434" s="24"/>
      <c r="M14434" s="185"/>
      <c r="N14434" s="24"/>
      <c r="O14434" s="14"/>
      <c r="P14434" s="14"/>
      <c r="Q14434" s="39"/>
      <c r="R14434" s="545"/>
      <c r="S14434" s="545"/>
      <c r="T14434" s="25"/>
      <c r="U14434" s="25"/>
    </row>
    <row r="14435" spans="2:21">
      <c r="B14435" s="9"/>
      <c r="C14435" s="9"/>
      <c r="D14435" s="9"/>
      <c r="E14435" s="9"/>
      <c r="F14435" s="10"/>
      <c r="G14435" s="4"/>
      <c r="H14435" s="24"/>
      <c r="I14435" s="184"/>
      <c r="J14435" s="182"/>
      <c r="K14435" s="21"/>
      <c r="L14435" s="24"/>
      <c r="M14435" s="185"/>
      <c r="N14435" s="24"/>
      <c r="O14435" s="14"/>
      <c r="P14435" s="14"/>
      <c r="Q14435" s="39"/>
      <c r="R14435" s="545"/>
      <c r="S14435" s="545"/>
      <c r="T14435" s="25"/>
      <c r="U14435" s="25"/>
    </row>
    <row r="14436" spans="2:21">
      <c r="B14436" s="9"/>
      <c r="C14436" s="9"/>
      <c r="D14436" s="9"/>
      <c r="E14436" s="9"/>
      <c r="F14436" s="10"/>
      <c r="G14436" s="4"/>
      <c r="H14436" s="24"/>
      <c r="I14436" s="184"/>
      <c r="J14436" s="182"/>
      <c r="K14436" s="21"/>
      <c r="L14436" s="24"/>
      <c r="M14436" s="185"/>
      <c r="N14436" s="24"/>
      <c r="O14436" s="14"/>
      <c r="P14436" s="14"/>
      <c r="Q14436" s="39"/>
      <c r="R14436" s="545"/>
      <c r="S14436" s="545"/>
      <c r="T14436" s="25"/>
      <c r="U14436" s="25"/>
    </row>
    <row r="14437" spans="2:21">
      <c r="B14437" s="9"/>
      <c r="C14437" s="9"/>
      <c r="D14437" s="9"/>
      <c r="E14437" s="9"/>
      <c r="F14437" s="10"/>
      <c r="G14437" s="4"/>
      <c r="H14437" s="24"/>
      <c r="I14437" s="184"/>
      <c r="J14437" s="182"/>
      <c r="K14437" s="21"/>
      <c r="L14437" s="24"/>
      <c r="M14437" s="185"/>
      <c r="N14437" s="24"/>
      <c r="O14437" s="14"/>
      <c r="P14437" s="14"/>
      <c r="Q14437" s="39"/>
      <c r="R14437" s="545"/>
      <c r="S14437" s="545"/>
      <c r="T14437" s="25"/>
      <c r="U14437" s="25"/>
    </row>
    <row r="14438" spans="2:21">
      <c r="B14438" s="9"/>
      <c r="C14438" s="9"/>
      <c r="D14438" s="9"/>
      <c r="E14438" s="9"/>
      <c r="F14438" s="10"/>
      <c r="G14438" s="4"/>
      <c r="H14438" s="24"/>
      <c r="I14438" s="184"/>
      <c r="J14438" s="182"/>
      <c r="K14438" s="21"/>
      <c r="L14438" s="24"/>
      <c r="M14438" s="185"/>
      <c r="N14438" s="24"/>
      <c r="O14438" s="14"/>
      <c r="P14438" s="14"/>
      <c r="Q14438" s="39"/>
      <c r="R14438" s="545"/>
      <c r="S14438" s="545"/>
      <c r="T14438" s="25"/>
      <c r="U14438" s="25"/>
    </row>
    <row r="14439" spans="2:21">
      <c r="B14439" s="9"/>
      <c r="C14439" s="9"/>
      <c r="D14439" s="9"/>
      <c r="E14439" s="9"/>
      <c r="F14439" s="10"/>
      <c r="G14439" s="4"/>
      <c r="H14439" s="24"/>
      <c r="I14439" s="184"/>
      <c r="J14439" s="182"/>
      <c r="K14439" s="21"/>
      <c r="L14439" s="24"/>
      <c r="M14439" s="185"/>
      <c r="N14439" s="24"/>
      <c r="O14439" s="14"/>
      <c r="P14439" s="14"/>
      <c r="Q14439" s="39"/>
      <c r="R14439" s="545"/>
      <c r="S14439" s="545"/>
      <c r="T14439" s="25"/>
      <c r="U14439" s="25"/>
    </row>
    <row r="14440" spans="2:21">
      <c r="B14440" s="9"/>
      <c r="C14440" s="9"/>
      <c r="D14440" s="9"/>
      <c r="E14440" s="9"/>
      <c r="F14440" s="10"/>
      <c r="G14440" s="4"/>
      <c r="H14440" s="24"/>
      <c r="I14440" s="184"/>
      <c r="J14440" s="182"/>
      <c r="K14440" s="21"/>
      <c r="L14440" s="24"/>
      <c r="M14440" s="185"/>
      <c r="N14440" s="24"/>
      <c r="O14440" s="14"/>
      <c r="P14440" s="14"/>
      <c r="Q14440" s="39"/>
      <c r="R14440" s="545"/>
      <c r="S14440" s="545"/>
      <c r="T14440" s="25"/>
      <c r="U14440" s="25"/>
    </row>
    <row r="14441" spans="2:21">
      <c r="B14441" s="9"/>
      <c r="C14441" s="9"/>
      <c r="D14441" s="9"/>
      <c r="E14441" s="9"/>
      <c r="F14441" s="10"/>
      <c r="G14441" s="4"/>
      <c r="H14441" s="24"/>
      <c r="I14441" s="184"/>
      <c r="J14441" s="182"/>
      <c r="K14441" s="21"/>
      <c r="L14441" s="24"/>
      <c r="M14441" s="185"/>
      <c r="N14441" s="24"/>
      <c r="O14441" s="14"/>
      <c r="P14441" s="14"/>
      <c r="Q14441" s="39"/>
      <c r="R14441" s="545"/>
      <c r="S14441" s="545"/>
      <c r="T14441" s="25"/>
      <c r="U14441" s="25"/>
    </row>
    <row r="14442" spans="2:21">
      <c r="B14442" s="9"/>
      <c r="C14442" s="9"/>
      <c r="D14442" s="9"/>
      <c r="E14442" s="9"/>
      <c r="F14442" s="10"/>
      <c r="G14442" s="4"/>
      <c r="H14442" s="24"/>
      <c r="I14442" s="184"/>
      <c r="J14442" s="182"/>
      <c r="K14442" s="21"/>
      <c r="L14442" s="24"/>
      <c r="M14442" s="185"/>
      <c r="N14442" s="24"/>
      <c r="O14442" s="14"/>
      <c r="P14442" s="14"/>
      <c r="Q14442" s="39"/>
      <c r="R14442" s="545"/>
      <c r="S14442" s="545"/>
      <c r="T14442" s="25"/>
      <c r="U14442" s="25"/>
    </row>
    <row r="14443" spans="2:21">
      <c r="B14443" s="9"/>
      <c r="C14443" s="9"/>
      <c r="D14443" s="9"/>
      <c r="E14443" s="9"/>
      <c r="F14443" s="10"/>
      <c r="G14443" s="4"/>
      <c r="H14443" s="24"/>
      <c r="I14443" s="184"/>
      <c r="J14443" s="182"/>
      <c r="K14443" s="21"/>
      <c r="L14443" s="24"/>
      <c r="M14443" s="185"/>
      <c r="N14443" s="24"/>
      <c r="O14443" s="14"/>
      <c r="P14443" s="14"/>
      <c r="Q14443" s="39"/>
      <c r="R14443" s="545"/>
      <c r="S14443" s="545"/>
      <c r="T14443" s="25"/>
      <c r="U14443" s="25"/>
    </row>
    <row r="14444" spans="2:21">
      <c r="B14444" s="9"/>
      <c r="C14444" s="9"/>
      <c r="D14444" s="9"/>
      <c r="E14444" s="9"/>
      <c r="F14444" s="10"/>
      <c r="G14444" s="4"/>
      <c r="H14444" s="24"/>
      <c r="I14444" s="184"/>
      <c r="J14444" s="182"/>
      <c r="K14444" s="21"/>
      <c r="L14444" s="24"/>
      <c r="M14444" s="185"/>
      <c r="N14444" s="24"/>
      <c r="O14444" s="14"/>
      <c r="P14444" s="14"/>
      <c r="Q14444" s="39"/>
      <c r="R14444" s="545"/>
      <c r="S14444" s="545"/>
      <c r="T14444" s="25"/>
      <c r="U14444" s="25"/>
    </row>
    <row r="14445" spans="2:21">
      <c r="B14445" s="9"/>
      <c r="C14445" s="9"/>
      <c r="D14445" s="9"/>
      <c r="E14445" s="9"/>
      <c r="F14445" s="10"/>
      <c r="G14445" s="4"/>
      <c r="H14445" s="24"/>
      <c r="I14445" s="184"/>
      <c r="J14445" s="182"/>
      <c r="K14445" s="21"/>
      <c r="L14445" s="24"/>
      <c r="M14445" s="185"/>
      <c r="N14445" s="24"/>
      <c r="O14445" s="14"/>
      <c r="P14445" s="14"/>
      <c r="Q14445" s="39"/>
      <c r="R14445" s="545"/>
      <c r="S14445" s="545"/>
      <c r="T14445" s="25"/>
      <c r="U14445" s="25"/>
    </row>
    <row r="14446" spans="2:21">
      <c r="B14446" s="9"/>
      <c r="C14446" s="9"/>
      <c r="D14446" s="9"/>
      <c r="E14446" s="9"/>
      <c r="F14446" s="10"/>
      <c r="G14446" s="4"/>
      <c r="H14446" s="24"/>
      <c r="I14446" s="184"/>
      <c r="J14446" s="182"/>
      <c r="K14446" s="21"/>
      <c r="L14446" s="24"/>
      <c r="M14446" s="185"/>
      <c r="N14446" s="24"/>
      <c r="O14446" s="14"/>
      <c r="P14446" s="14"/>
      <c r="Q14446" s="39"/>
      <c r="R14446" s="545"/>
      <c r="S14446" s="545"/>
      <c r="T14446" s="25"/>
      <c r="U14446" s="25"/>
    </row>
    <row r="14447" spans="2:21">
      <c r="B14447" s="9"/>
      <c r="C14447" s="9"/>
      <c r="D14447" s="9"/>
      <c r="E14447" s="9"/>
      <c r="F14447" s="10"/>
      <c r="G14447" s="4"/>
      <c r="H14447" s="24"/>
      <c r="I14447" s="184"/>
      <c r="J14447" s="182"/>
      <c r="K14447" s="21"/>
      <c r="L14447" s="24"/>
      <c r="M14447" s="185"/>
      <c r="N14447" s="24"/>
      <c r="O14447" s="14"/>
      <c r="P14447" s="14"/>
      <c r="Q14447" s="39"/>
      <c r="R14447" s="545"/>
      <c r="S14447" s="545"/>
      <c r="T14447" s="25"/>
      <c r="U14447" s="25"/>
    </row>
    <row r="14448" spans="2:21">
      <c r="B14448" s="9"/>
      <c r="C14448" s="9"/>
      <c r="D14448" s="9"/>
      <c r="E14448" s="9"/>
      <c r="F14448" s="10"/>
      <c r="G14448" s="4"/>
      <c r="H14448" s="24"/>
      <c r="I14448" s="184"/>
      <c r="J14448" s="182"/>
      <c r="K14448" s="21"/>
      <c r="L14448" s="24"/>
      <c r="M14448" s="185"/>
      <c r="N14448" s="24"/>
      <c r="O14448" s="14"/>
      <c r="P14448" s="14"/>
      <c r="Q14448" s="39"/>
      <c r="R14448" s="545"/>
      <c r="S14448" s="545"/>
      <c r="T14448" s="25"/>
      <c r="U14448" s="25"/>
    </row>
    <row r="14449" spans="2:21">
      <c r="B14449" s="9"/>
      <c r="C14449" s="9"/>
      <c r="D14449" s="9"/>
      <c r="E14449" s="9"/>
      <c r="F14449" s="10"/>
      <c r="G14449" s="4"/>
      <c r="H14449" s="24"/>
      <c r="I14449" s="184"/>
      <c r="J14449" s="182"/>
      <c r="K14449" s="21"/>
      <c r="L14449" s="24"/>
      <c r="M14449" s="185"/>
      <c r="N14449" s="24"/>
      <c r="O14449" s="14"/>
      <c r="P14449" s="14"/>
      <c r="Q14449" s="39"/>
      <c r="R14449" s="545"/>
      <c r="S14449" s="545"/>
      <c r="T14449" s="25"/>
      <c r="U14449" s="25"/>
    </row>
    <row r="14450" spans="2:21">
      <c r="B14450" s="9"/>
      <c r="C14450" s="9"/>
      <c r="D14450" s="9"/>
      <c r="E14450" s="9"/>
      <c r="F14450" s="10"/>
      <c r="G14450" s="4"/>
      <c r="H14450" s="24"/>
      <c r="I14450" s="184"/>
      <c r="J14450" s="182"/>
      <c r="K14450" s="21"/>
      <c r="L14450" s="24"/>
      <c r="M14450" s="185"/>
      <c r="N14450" s="24"/>
      <c r="O14450" s="14"/>
      <c r="P14450" s="14"/>
      <c r="Q14450" s="39"/>
      <c r="R14450" s="545"/>
      <c r="S14450" s="545"/>
      <c r="T14450" s="25"/>
      <c r="U14450" s="25"/>
    </row>
    <row r="14451" spans="2:21">
      <c r="B14451" s="9"/>
      <c r="C14451" s="9"/>
      <c r="D14451" s="9"/>
      <c r="E14451" s="9"/>
      <c r="F14451" s="10"/>
      <c r="G14451" s="4"/>
      <c r="H14451" s="24"/>
      <c r="I14451" s="184"/>
      <c r="J14451" s="182"/>
      <c r="K14451" s="21"/>
      <c r="L14451" s="24"/>
      <c r="M14451" s="185"/>
      <c r="N14451" s="24"/>
      <c r="O14451" s="14"/>
      <c r="P14451" s="14"/>
      <c r="Q14451" s="39"/>
      <c r="R14451" s="545"/>
      <c r="S14451" s="545"/>
      <c r="T14451" s="25"/>
      <c r="U14451" s="25"/>
    </row>
    <row r="14452" spans="2:21">
      <c r="B14452" s="9"/>
      <c r="C14452" s="9"/>
      <c r="D14452" s="9"/>
      <c r="E14452" s="9"/>
      <c r="F14452" s="10"/>
      <c r="G14452" s="4"/>
      <c r="H14452" s="24"/>
      <c r="I14452" s="184"/>
      <c r="J14452" s="182"/>
      <c r="K14452" s="21"/>
      <c r="L14452" s="24"/>
      <c r="M14452" s="185"/>
      <c r="N14452" s="24"/>
      <c r="O14452" s="14"/>
      <c r="P14452" s="14"/>
      <c r="Q14452" s="39"/>
      <c r="R14452" s="545"/>
      <c r="S14452" s="545"/>
      <c r="T14452" s="25"/>
      <c r="U14452" s="25"/>
    </row>
    <row r="14453" spans="2:21">
      <c r="B14453" s="9"/>
      <c r="C14453" s="9"/>
      <c r="D14453" s="9"/>
      <c r="E14453" s="9"/>
      <c r="F14453" s="10"/>
      <c r="G14453" s="4"/>
      <c r="H14453" s="24"/>
      <c r="I14453" s="184"/>
      <c r="J14453" s="182"/>
      <c r="K14453" s="21"/>
      <c r="L14453" s="24"/>
      <c r="M14453" s="185"/>
      <c r="N14453" s="24"/>
      <c r="O14453" s="14"/>
      <c r="P14453" s="14"/>
      <c r="Q14453" s="39"/>
      <c r="R14453" s="545"/>
      <c r="S14453" s="545"/>
      <c r="T14453" s="25"/>
      <c r="U14453" s="25"/>
    </row>
    <row r="14454" spans="2:21">
      <c r="B14454" s="9"/>
      <c r="C14454" s="9"/>
      <c r="D14454" s="9"/>
      <c r="E14454" s="9"/>
      <c r="F14454" s="10"/>
      <c r="G14454" s="4"/>
      <c r="H14454" s="24"/>
      <c r="I14454" s="184"/>
      <c r="J14454" s="182"/>
      <c r="K14454" s="21"/>
      <c r="L14454" s="24"/>
      <c r="M14454" s="185"/>
      <c r="N14454" s="24"/>
      <c r="O14454" s="14"/>
      <c r="P14454" s="14"/>
      <c r="Q14454" s="39"/>
      <c r="R14454" s="545"/>
      <c r="S14454" s="545"/>
      <c r="T14454" s="25"/>
      <c r="U14454" s="25"/>
    </row>
    <row r="14455" spans="2:21">
      <c r="B14455" s="9"/>
      <c r="C14455" s="9"/>
      <c r="D14455" s="9"/>
      <c r="E14455" s="9"/>
      <c r="F14455" s="10"/>
      <c r="G14455" s="4"/>
      <c r="H14455" s="24"/>
      <c r="I14455" s="184"/>
      <c r="J14455" s="182"/>
      <c r="K14455" s="21"/>
      <c r="L14455" s="24"/>
      <c r="M14455" s="185"/>
      <c r="N14455" s="24"/>
      <c r="O14455" s="14"/>
      <c r="P14455" s="14"/>
      <c r="Q14455" s="39"/>
      <c r="R14455" s="545"/>
      <c r="S14455" s="545"/>
      <c r="T14455" s="25"/>
      <c r="U14455" s="25"/>
    </row>
    <row r="14456" spans="2:21">
      <c r="B14456" s="9"/>
      <c r="C14456" s="9"/>
      <c r="D14456" s="9"/>
      <c r="E14456" s="9"/>
      <c r="F14456" s="10"/>
      <c r="G14456" s="4"/>
      <c r="H14456" s="24"/>
      <c r="I14456" s="184"/>
      <c r="J14456" s="182"/>
      <c r="K14456" s="21"/>
      <c r="L14456" s="24"/>
      <c r="M14456" s="185"/>
      <c r="N14456" s="24"/>
      <c r="O14456" s="14"/>
      <c r="P14456" s="14"/>
      <c r="Q14456" s="39"/>
      <c r="R14456" s="545"/>
      <c r="S14456" s="545"/>
      <c r="T14456" s="25"/>
      <c r="U14456" s="25"/>
    </row>
    <row r="14457" spans="2:21">
      <c r="B14457" s="9"/>
      <c r="C14457" s="9"/>
      <c r="D14457" s="9"/>
      <c r="E14457" s="9"/>
      <c r="F14457" s="10"/>
      <c r="G14457" s="4"/>
      <c r="H14457" s="24"/>
      <c r="I14457" s="184"/>
      <c r="J14457" s="182"/>
      <c r="K14457" s="21"/>
      <c r="L14457" s="24"/>
      <c r="M14457" s="185"/>
      <c r="N14457" s="24"/>
      <c r="O14457" s="14"/>
      <c r="P14457" s="14"/>
      <c r="Q14457" s="39"/>
      <c r="R14457" s="545"/>
      <c r="S14457" s="545"/>
      <c r="T14457" s="25"/>
      <c r="U14457" s="25"/>
    </row>
    <row r="14458" spans="2:21">
      <c r="B14458" s="9"/>
      <c r="C14458" s="9"/>
      <c r="D14458" s="9"/>
      <c r="E14458" s="9"/>
      <c r="F14458" s="10"/>
      <c r="G14458" s="4"/>
      <c r="H14458" s="24"/>
      <c r="I14458" s="184"/>
      <c r="J14458" s="182"/>
      <c r="K14458" s="21"/>
      <c r="L14458" s="24"/>
      <c r="M14458" s="185"/>
      <c r="N14458" s="24"/>
      <c r="O14458" s="14"/>
      <c r="P14458" s="14"/>
      <c r="Q14458" s="39"/>
      <c r="R14458" s="545"/>
      <c r="S14458" s="545"/>
      <c r="T14458" s="25"/>
      <c r="U14458" s="25"/>
    </row>
    <row r="14459" spans="2:21">
      <c r="B14459" s="9"/>
      <c r="C14459" s="9"/>
      <c r="D14459" s="9"/>
      <c r="E14459" s="9"/>
      <c r="F14459" s="10"/>
      <c r="G14459" s="4"/>
      <c r="H14459" s="24"/>
      <c r="I14459" s="184"/>
      <c r="J14459" s="182"/>
      <c r="K14459" s="21"/>
      <c r="L14459" s="24"/>
      <c r="M14459" s="185"/>
      <c r="N14459" s="24"/>
      <c r="O14459" s="14"/>
      <c r="P14459" s="14"/>
      <c r="Q14459" s="39"/>
      <c r="R14459" s="545"/>
      <c r="S14459" s="545"/>
      <c r="T14459" s="25"/>
      <c r="U14459" s="25"/>
    </row>
    <row r="14460" spans="2:21">
      <c r="B14460" s="9"/>
      <c r="C14460" s="9"/>
      <c r="D14460" s="9"/>
      <c r="E14460" s="9"/>
      <c r="F14460" s="10"/>
      <c r="G14460" s="4"/>
      <c r="H14460" s="24"/>
      <c r="I14460" s="184"/>
      <c r="J14460" s="182"/>
      <c r="K14460" s="21"/>
      <c r="L14460" s="24"/>
      <c r="M14460" s="185"/>
      <c r="N14460" s="24"/>
      <c r="O14460" s="14"/>
      <c r="P14460" s="14"/>
      <c r="Q14460" s="39"/>
      <c r="R14460" s="545"/>
      <c r="S14460" s="545"/>
      <c r="T14460" s="25"/>
      <c r="U14460" s="25"/>
    </row>
    <row r="14461" spans="2:21">
      <c r="B14461" s="9"/>
      <c r="C14461" s="9"/>
      <c r="D14461" s="9"/>
      <c r="E14461" s="9"/>
      <c r="F14461" s="10"/>
      <c r="G14461" s="4"/>
      <c r="H14461" s="24"/>
      <c r="I14461" s="184"/>
      <c r="J14461" s="182"/>
      <c r="K14461" s="21"/>
      <c r="L14461" s="24"/>
      <c r="M14461" s="185"/>
      <c r="N14461" s="24"/>
      <c r="O14461" s="14"/>
      <c r="P14461" s="14"/>
      <c r="Q14461" s="39"/>
      <c r="R14461" s="545"/>
      <c r="S14461" s="545"/>
      <c r="T14461" s="25"/>
      <c r="U14461" s="25"/>
    </row>
    <row r="14462" spans="2:21">
      <c r="B14462" s="9"/>
      <c r="C14462" s="9"/>
      <c r="D14462" s="9"/>
      <c r="E14462" s="9"/>
      <c r="F14462" s="10"/>
      <c r="G14462" s="4"/>
      <c r="H14462" s="24"/>
      <c r="I14462" s="184"/>
      <c r="J14462" s="182"/>
      <c r="K14462" s="21"/>
      <c r="L14462" s="24"/>
      <c r="M14462" s="185"/>
      <c r="N14462" s="24"/>
      <c r="O14462" s="14"/>
      <c r="P14462" s="14"/>
      <c r="Q14462" s="39"/>
      <c r="R14462" s="545"/>
      <c r="S14462" s="545"/>
      <c r="T14462" s="25"/>
      <c r="U14462" s="25"/>
    </row>
    <row r="14463" spans="2:21">
      <c r="B14463" s="9"/>
      <c r="C14463" s="9"/>
      <c r="D14463" s="9"/>
      <c r="E14463" s="9"/>
      <c r="F14463" s="10"/>
      <c r="G14463" s="4"/>
      <c r="H14463" s="24"/>
      <c r="I14463" s="184"/>
      <c r="J14463" s="182"/>
      <c r="K14463" s="21"/>
      <c r="L14463" s="24"/>
      <c r="M14463" s="185"/>
      <c r="N14463" s="24"/>
      <c r="O14463" s="14"/>
      <c r="P14463" s="14"/>
      <c r="Q14463" s="39"/>
      <c r="R14463" s="545"/>
      <c r="S14463" s="545"/>
      <c r="T14463" s="25"/>
      <c r="U14463" s="25"/>
    </row>
    <row r="14464" spans="2:21">
      <c r="B14464" s="9"/>
      <c r="C14464" s="9"/>
      <c r="D14464" s="9"/>
      <c r="E14464" s="9"/>
      <c r="F14464" s="10"/>
      <c r="G14464" s="4"/>
      <c r="H14464" s="24"/>
      <c r="I14464" s="184"/>
      <c r="J14464" s="182"/>
      <c r="K14464" s="21"/>
      <c r="L14464" s="24"/>
      <c r="M14464" s="185"/>
      <c r="N14464" s="24"/>
      <c r="O14464" s="14"/>
      <c r="P14464" s="14"/>
      <c r="Q14464" s="39"/>
      <c r="R14464" s="545"/>
      <c r="S14464" s="545"/>
      <c r="T14464" s="25"/>
      <c r="U14464" s="25"/>
    </row>
    <row r="14465" spans="2:21">
      <c r="B14465" s="9"/>
      <c r="C14465" s="9"/>
      <c r="D14465" s="9"/>
      <c r="E14465" s="9"/>
      <c r="F14465" s="10"/>
      <c r="G14465" s="4"/>
      <c r="H14465" s="24"/>
      <c r="I14465" s="184"/>
      <c r="J14465" s="182"/>
      <c r="K14465" s="21"/>
      <c r="L14465" s="24"/>
      <c r="M14465" s="185"/>
      <c r="N14465" s="24"/>
      <c r="O14465" s="14"/>
      <c r="P14465" s="14"/>
      <c r="Q14465" s="39"/>
      <c r="R14465" s="545"/>
      <c r="S14465" s="545"/>
      <c r="T14465" s="25"/>
      <c r="U14465" s="25"/>
    </row>
    <row r="14466" spans="2:21">
      <c r="B14466" s="9"/>
      <c r="C14466" s="9"/>
      <c r="D14466" s="9"/>
      <c r="E14466" s="9"/>
      <c r="F14466" s="10"/>
      <c r="G14466" s="4"/>
      <c r="H14466" s="24"/>
      <c r="I14466" s="184"/>
      <c r="J14466" s="182"/>
      <c r="K14466" s="21"/>
      <c r="L14466" s="24"/>
      <c r="M14466" s="185"/>
      <c r="N14466" s="24"/>
      <c r="O14466" s="14"/>
      <c r="P14466" s="14"/>
      <c r="Q14466" s="39"/>
      <c r="R14466" s="545"/>
      <c r="S14466" s="545"/>
      <c r="T14466" s="25"/>
      <c r="U14466" s="25"/>
    </row>
    <row r="14467" spans="2:21">
      <c r="B14467" s="9"/>
      <c r="C14467" s="9"/>
      <c r="D14467" s="9"/>
      <c r="E14467" s="9"/>
      <c r="F14467" s="10"/>
      <c r="G14467" s="4"/>
      <c r="H14467" s="24"/>
      <c r="I14467" s="184"/>
      <c r="J14467" s="182"/>
      <c r="K14467" s="21"/>
      <c r="L14467" s="24"/>
      <c r="M14467" s="185"/>
      <c r="N14467" s="24"/>
      <c r="O14467" s="14"/>
      <c r="P14467" s="14"/>
      <c r="Q14467" s="39"/>
      <c r="R14467" s="545"/>
      <c r="S14467" s="545"/>
      <c r="T14467" s="25"/>
      <c r="U14467" s="25"/>
    </row>
    <row r="14468" spans="2:21">
      <c r="B14468" s="9"/>
      <c r="C14468" s="9"/>
      <c r="D14468" s="9"/>
      <c r="E14468" s="9"/>
      <c r="F14468" s="10"/>
      <c r="G14468" s="4"/>
      <c r="H14468" s="24"/>
      <c r="I14468" s="184"/>
      <c r="J14468" s="182"/>
      <c r="K14468" s="21"/>
      <c r="L14468" s="24"/>
      <c r="M14468" s="185"/>
      <c r="N14468" s="24"/>
      <c r="O14468" s="14"/>
      <c r="P14468" s="14"/>
      <c r="Q14468" s="39"/>
      <c r="R14468" s="545"/>
      <c r="S14468" s="545"/>
      <c r="T14468" s="25"/>
      <c r="U14468" s="25"/>
    </row>
    <row r="14469" spans="2:21">
      <c r="B14469" s="9"/>
      <c r="C14469" s="9"/>
      <c r="D14469" s="9"/>
      <c r="E14469" s="9"/>
      <c r="F14469" s="10"/>
      <c r="G14469" s="4"/>
      <c r="H14469" s="24"/>
      <c r="I14469" s="184"/>
      <c r="J14469" s="182"/>
      <c r="K14469" s="21"/>
      <c r="L14469" s="24"/>
      <c r="M14469" s="185"/>
      <c r="N14469" s="24"/>
      <c r="O14469" s="14"/>
      <c r="P14469" s="14"/>
      <c r="Q14469" s="39"/>
      <c r="R14469" s="545"/>
      <c r="S14469" s="545"/>
      <c r="T14469" s="25"/>
      <c r="U14469" s="25"/>
    </row>
    <row r="14470" spans="2:21">
      <c r="B14470" s="9"/>
      <c r="C14470" s="9"/>
      <c r="D14470" s="9"/>
      <c r="E14470" s="9"/>
      <c r="F14470" s="10"/>
      <c r="G14470" s="4"/>
      <c r="H14470" s="24"/>
      <c r="I14470" s="184"/>
      <c r="J14470" s="182"/>
      <c r="K14470" s="21"/>
      <c r="L14470" s="24"/>
      <c r="M14470" s="185"/>
      <c r="N14470" s="24"/>
      <c r="O14470" s="14"/>
      <c r="P14470" s="14"/>
      <c r="Q14470" s="39"/>
      <c r="R14470" s="545"/>
      <c r="S14470" s="545"/>
      <c r="T14470" s="25"/>
      <c r="U14470" s="25"/>
    </row>
    <row r="14471" spans="2:21">
      <c r="B14471" s="9"/>
      <c r="C14471" s="9"/>
      <c r="D14471" s="9"/>
      <c r="E14471" s="9"/>
      <c r="F14471" s="10"/>
      <c r="G14471" s="4"/>
      <c r="H14471" s="24"/>
      <c r="I14471" s="184"/>
      <c r="J14471" s="182"/>
      <c r="K14471" s="21"/>
      <c r="L14471" s="24"/>
      <c r="M14471" s="185"/>
      <c r="N14471" s="24"/>
      <c r="O14471" s="14"/>
      <c r="P14471" s="14"/>
      <c r="Q14471" s="39"/>
      <c r="R14471" s="545"/>
      <c r="S14471" s="545"/>
      <c r="T14471" s="25"/>
      <c r="U14471" s="25"/>
    </row>
    <row r="14472" spans="2:21">
      <c r="B14472" s="9"/>
      <c r="C14472" s="9"/>
      <c r="D14472" s="9"/>
      <c r="E14472" s="9"/>
      <c r="F14472" s="10"/>
      <c r="G14472" s="4"/>
      <c r="H14472" s="24"/>
      <c r="I14472" s="184"/>
      <c r="J14472" s="182"/>
      <c r="K14472" s="21"/>
      <c r="L14472" s="24"/>
      <c r="M14472" s="185"/>
      <c r="N14472" s="24"/>
      <c r="O14472" s="14"/>
      <c r="P14472" s="14"/>
      <c r="Q14472" s="39"/>
      <c r="R14472" s="545"/>
      <c r="S14472" s="545"/>
      <c r="T14472" s="25"/>
      <c r="U14472" s="25"/>
    </row>
    <row r="14473" spans="2:21">
      <c r="B14473" s="9"/>
      <c r="C14473" s="9"/>
      <c r="D14473" s="9"/>
      <c r="E14473" s="9"/>
      <c r="F14473" s="10"/>
      <c r="G14473" s="4"/>
      <c r="H14473" s="24"/>
      <c r="I14473" s="184"/>
      <c r="J14473" s="182"/>
      <c r="K14473" s="21"/>
      <c r="L14473" s="24"/>
      <c r="M14473" s="185"/>
      <c r="N14473" s="24"/>
      <c r="O14473" s="14"/>
      <c r="P14473" s="14"/>
      <c r="Q14473" s="39"/>
      <c r="R14473" s="545"/>
      <c r="S14473" s="545"/>
      <c r="T14473" s="25"/>
      <c r="U14473" s="25"/>
    </row>
    <row r="14474" spans="2:21">
      <c r="B14474" s="9"/>
      <c r="C14474" s="9"/>
      <c r="D14474" s="9"/>
      <c r="E14474" s="9"/>
      <c r="F14474" s="10"/>
      <c r="G14474" s="4"/>
      <c r="H14474" s="24"/>
      <c r="I14474" s="184"/>
      <c r="J14474" s="182"/>
      <c r="K14474" s="21"/>
      <c r="L14474" s="24"/>
      <c r="M14474" s="185"/>
      <c r="N14474" s="24"/>
      <c r="O14474" s="14"/>
      <c r="P14474" s="14"/>
      <c r="Q14474" s="39"/>
      <c r="R14474" s="545"/>
      <c r="S14474" s="545"/>
      <c r="T14474" s="25"/>
      <c r="U14474" s="25"/>
    </row>
    <row r="14475" spans="2:21">
      <c r="B14475" s="9"/>
      <c r="C14475" s="9"/>
      <c r="D14475" s="9"/>
      <c r="E14475" s="9"/>
      <c r="F14475" s="10"/>
      <c r="G14475" s="4"/>
      <c r="H14475" s="24"/>
      <c r="I14475" s="184"/>
      <c r="J14475" s="182"/>
      <c r="K14475" s="21"/>
      <c r="L14475" s="24"/>
      <c r="M14475" s="185"/>
      <c r="N14475" s="24"/>
      <c r="O14475" s="14"/>
      <c r="P14475" s="14"/>
      <c r="Q14475" s="39"/>
      <c r="R14475" s="545"/>
      <c r="S14475" s="545"/>
      <c r="T14475" s="25"/>
      <c r="U14475" s="25"/>
    </row>
    <row r="14476" spans="2:21">
      <c r="B14476" s="9"/>
      <c r="C14476" s="9"/>
      <c r="D14476" s="9"/>
      <c r="E14476" s="9"/>
      <c r="F14476" s="10"/>
      <c r="G14476" s="4"/>
      <c r="H14476" s="24"/>
      <c r="I14476" s="184"/>
      <c r="J14476" s="182"/>
      <c r="K14476" s="21"/>
      <c r="L14476" s="24"/>
      <c r="M14476" s="185"/>
      <c r="N14476" s="24"/>
      <c r="O14476" s="14"/>
      <c r="P14476" s="14"/>
      <c r="Q14476" s="39"/>
      <c r="R14476" s="545"/>
      <c r="S14476" s="545"/>
      <c r="T14476" s="25"/>
      <c r="U14476" s="25"/>
    </row>
    <row r="14477" spans="2:21">
      <c r="B14477" s="9"/>
      <c r="C14477" s="9"/>
      <c r="D14477" s="9"/>
      <c r="E14477" s="9"/>
      <c r="F14477" s="10"/>
      <c r="G14477" s="4"/>
      <c r="H14477" s="24"/>
      <c r="I14477" s="184"/>
      <c r="J14477" s="182"/>
      <c r="K14477" s="21"/>
      <c r="L14477" s="24"/>
      <c r="M14477" s="185"/>
      <c r="N14477" s="24"/>
      <c r="O14477" s="14"/>
      <c r="P14477" s="14"/>
      <c r="Q14477" s="39"/>
      <c r="R14477" s="545"/>
      <c r="S14477" s="545"/>
      <c r="T14477" s="25"/>
      <c r="U14477" s="25"/>
    </row>
    <row r="14478" spans="2:21">
      <c r="B14478" s="9"/>
      <c r="C14478" s="9"/>
      <c r="D14478" s="9"/>
      <c r="E14478" s="9"/>
      <c r="F14478" s="10"/>
      <c r="G14478" s="4"/>
      <c r="H14478" s="24"/>
      <c r="I14478" s="184"/>
      <c r="J14478" s="182"/>
      <c r="K14478" s="21"/>
      <c r="L14478" s="24"/>
      <c r="M14478" s="185"/>
      <c r="N14478" s="24"/>
      <c r="O14478" s="14"/>
      <c r="P14478" s="14"/>
      <c r="Q14478" s="39"/>
      <c r="R14478" s="545"/>
      <c r="S14478" s="545"/>
      <c r="T14478" s="25"/>
      <c r="U14478" s="25"/>
    </row>
    <row r="14479" spans="2:21">
      <c r="B14479" s="9"/>
      <c r="C14479" s="9"/>
      <c r="D14479" s="9"/>
      <c r="E14479" s="9"/>
      <c r="F14479" s="10"/>
      <c r="G14479" s="4"/>
      <c r="H14479" s="24"/>
      <c r="I14479" s="184"/>
      <c r="J14479" s="182"/>
      <c r="K14479" s="21"/>
      <c r="L14479" s="24"/>
      <c r="M14479" s="185"/>
      <c r="N14479" s="24"/>
      <c r="O14479" s="14"/>
      <c r="P14479" s="14"/>
      <c r="Q14479" s="39"/>
      <c r="R14479" s="545"/>
      <c r="S14479" s="545"/>
      <c r="T14479" s="25"/>
      <c r="U14479" s="25"/>
    </row>
    <row r="14480" spans="2:21">
      <c r="B14480" s="9"/>
      <c r="C14480" s="9"/>
      <c r="D14480" s="9"/>
      <c r="E14480" s="9"/>
      <c r="F14480" s="10"/>
      <c r="G14480" s="4"/>
      <c r="H14480" s="24"/>
      <c r="I14480" s="184"/>
      <c r="J14480" s="182"/>
      <c r="K14480" s="21"/>
      <c r="L14480" s="24"/>
      <c r="M14480" s="185"/>
      <c r="N14480" s="24"/>
      <c r="O14480" s="14"/>
      <c r="P14480" s="14"/>
      <c r="Q14480" s="39"/>
      <c r="R14480" s="545"/>
      <c r="S14480" s="545"/>
      <c r="T14480" s="25"/>
      <c r="U14480" s="25"/>
    </row>
    <row r="14481" spans="2:21">
      <c r="B14481" s="9"/>
      <c r="C14481" s="9"/>
      <c r="D14481" s="9"/>
      <c r="E14481" s="9"/>
      <c r="F14481" s="10"/>
      <c r="G14481" s="4"/>
      <c r="H14481" s="24"/>
      <c r="I14481" s="184"/>
      <c r="J14481" s="182"/>
      <c r="K14481" s="21"/>
      <c r="L14481" s="24"/>
      <c r="M14481" s="185"/>
      <c r="N14481" s="24"/>
      <c r="O14481" s="14"/>
      <c r="P14481" s="14"/>
      <c r="Q14481" s="39"/>
      <c r="R14481" s="545"/>
      <c r="S14481" s="545"/>
      <c r="T14481" s="25"/>
      <c r="U14481" s="25"/>
    </row>
    <row r="14482" spans="2:21">
      <c r="B14482" s="9"/>
      <c r="C14482" s="9"/>
      <c r="D14482" s="9"/>
      <c r="E14482" s="9"/>
      <c r="F14482" s="10"/>
      <c r="G14482" s="4"/>
      <c r="H14482" s="24"/>
      <c r="I14482" s="184"/>
      <c r="J14482" s="182"/>
      <c r="K14482" s="21"/>
      <c r="L14482" s="24"/>
      <c r="M14482" s="185"/>
      <c r="N14482" s="24"/>
      <c r="O14482" s="14"/>
      <c r="P14482" s="14"/>
      <c r="Q14482" s="39"/>
      <c r="R14482" s="545"/>
      <c r="S14482" s="545"/>
      <c r="T14482" s="25"/>
      <c r="U14482" s="25"/>
    </row>
    <row r="14483" spans="2:21">
      <c r="B14483" s="9"/>
      <c r="C14483" s="9"/>
      <c r="D14483" s="9"/>
      <c r="E14483" s="9"/>
      <c r="F14483" s="10"/>
      <c r="G14483" s="4"/>
      <c r="H14483" s="24"/>
      <c r="I14483" s="184"/>
      <c r="J14483" s="182"/>
      <c r="K14483" s="21"/>
      <c r="L14483" s="24"/>
      <c r="M14483" s="185"/>
      <c r="N14483" s="24"/>
      <c r="O14483" s="14"/>
      <c r="P14483" s="14"/>
      <c r="Q14483" s="39"/>
      <c r="R14483" s="545"/>
      <c r="S14483" s="545"/>
      <c r="T14483" s="25"/>
      <c r="U14483" s="25"/>
    </row>
    <row r="14484" spans="2:21">
      <c r="B14484" s="9"/>
      <c r="C14484" s="9"/>
      <c r="D14484" s="9"/>
      <c r="E14484" s="9"/>
      <c r="F14484" s="10"/>
      <c r="G14484" s="4"/>
      <c r="H14484" s="24"/>
      <c r="I14484" s="184"/>
      <c r="J14484" s="182"/>
      <c r="K14484" s="21"/>
      <c r="L14484" s="24"/>
      <c r="M14484" s="185"/>
      <c r="N14484" s="24"/>
      <c r="O14484" s="14"/>
      <c r="P14484" s="14"/>
      <c r="Q14484" s="39"/>
      <c r="R14484" s="545"/>
      <c r="S14484" s="545"/>
      <c r="T14484" s="25"/>
      <c r="U14484" s="25"/>
    </row>
    <row r="14485" spans="2:21">
      <c r="B14485" s="9"/>
      <c r="C14485" s="9"/>
      <c r="D14485" s="9"/>
      <c r="E14485" s="9"/>
      <c r="F14485" s="10"/>
      <c r="G14485" s="4"/>
      <c r="H14485" s="24"/>
      <c r="I14485" s="184"/>
      <c r="J14485" s="182"/>
      <c r="K14485" s="21"/>
      <c r="L14485" s="24"/>
      <c r="M14485" s="185"/>
      <c r="N14485" s="24"/>
      <c r="O14485" s="14"/>
      <c r="P14485" s="14"/>
      <c r="Q14485" s="39"/>
      <c r="R14485" s="545"/>
      <c r="S14485" s="545"/>
      <c r="T14485" s="25"/>
      <c r="U14485" s="25"/>
    </row>
    <row r="14486" spans="2:21">
      <c r="B14486" s="9"/>
      <c r="C14486" s="9"/>
      <c r="D14486" s="9"/>
      <c r="E14486" s="9"/>
      <c r="F14486" s="10"/>
      <c r="G14486" s="4"/>
      <c r="H14486" s="24"/>
      <c r="I14486" s="184"/>
      <c r="J14486" s="182"/>
      <c r="K14486" s="21"/>
      <c r="L14486" s="24"/>
      <c r="M14486" s="185"/>
      <c r="N14486" s="24"/>
      <c r="O14486" s="14"/>
      <c r="P14486" s="14"/>
      <c r="Q14486" s="39"/>
      <c r="R14486" s="545"/>
      <c r="S14486" s="545"/>
      <c r="T14486" s="25"/>
      <c r="U14486" s="25"/>
    </row>
    <row r="14487" spans="2:21">
      <c r="B14487" s="9"/>
      <c r="C14487" s="9"/>
      <c r="D14487" s="9"/>
      <c r="E14487" s="9"/>
      <c r="F14487" s="10"/>
      <c r="G14487" s="4"/>
      <c r="H14487" s="24"/>
      <c r="I14487" s="184"/>
      <c r="J14487" s="182"/>
      <c r="K14487" s="21"/>
      <c r="L14487" s="24"/>
      <c r="M14487" s="185"/>
      <c r="N14487" s="24"/>
      <c r="O14487" s="14"/>
      <c r="P14487" s="14"/>
      <c r="Q14487" s="39"/>
      <c r="R14487" s="545"/>
      <c r="S14487" s="545"/>
      <c r="T14487" s="25"/>
      <c r="U14487" s="25"/>
    </row>
    <row r="14488" spans="2:21">
      <c r="B14488" s="9"/>
      <c r="C14488" s="9"/>
      <c r="D14488" s="9"/>
      <c r="E14488" s="9"/>
      <c r="F14488" s="10"/>
      <c r="G14488" s="4"/>
      <c r="H14488" s="24"/>
      <c r="I14488" s="184"/>
      <c r="J14488" s="182"/>
      <c r="K14488" s="21"/>
      <c r="L14488" s="24"/>
      <c r="M14488" s="185"/>
      <c r="N14488" s="24"/>
      <c r="O14488" s="14"/>
      <c r="P14488" s="14"/>
      <c r="Q14488" s="39"/>
      <c r="R14488" s="545"/>
      <c r="S14488" s="545"/>
      <c r="T14488" s="25"/>
      <c r="U14488" s="25"/>
    </row>
    <row r="14489" spans="2:21">
      <c r="B14489" s="9"/>
      <c r="C14489" s="9"/>
      <c r="D14489" s="9"/>
      <c r="E14489" s="9"/>
      <c r="F14489" s="10"/>
      <c r="G14489" s="4"/>
      <c r="H14489" s="24"/>
      <c r="I14489" s="184"/>
      <c r="J14489" s="182"/>
      <c r="K14489" s="21"/>
      <c r="L14489" s="24"/>
      <c r="M14489" s="185"/>
      <c r="N14489" s="24"/>
      <c r="O14489" s="14"/>
      <c r="P14489" s="14"/>
      <c r="Q14489" s="39"/>
      <c r="R14489" s="545"/>
      <c r="S14489" s="545"/>
      <c r="T14489" s="25"/>
      <c r="U14489" s="25"/>
    </row>
    <row r="14490" spans="2:21">
      <c r="B14490" s="9"/>
      <c r="C14490" s="9"/>
      <c r="D14490" s="9"/>
      <c r="E14490" s="9"/>
      <c r="F14490" s="10"/>
      <c r="G14490" s="4"/>
      <c r="H14490" s="24"/>
      <c r="I14490" s="184"/>
      <c r="J14490" s="182"/>
      <c r="K14490" s="21"/>
      <c r="L14490" s="24"/>
      <c r="M14490" s="185"/>
      <c r="N14490" s="24"/>
      <c r="O14490" s="14"/>
      <c r="P14490" s="14"/>
      <c r="Q14490" s="39"/>
      <c r="R14490" s="545"/>
      <c r="S14490" s="545"/>
      <c r="T14490" s="25"/>
      <c r="U14490" s="25"/>
    </row>
    <row r="14491" spans="2:21">
      <c r="B14491" s="9"/>
      <c r="C14491" s="9"/>
      <c r="D14491" s="9"/>
      <c r="E14491" s="9"/>
      <c r="F14491" s="10"/>
      <c r="G14491" s="4"/>
      <c r="H14491" s="24"/>
      <c r="I14491" s="184"/>
      <c r="J14491" s="182"/>
      <c r="K14491" s="21"/>
      <c r="L14491" s="24"/>
      <c r="M14491" s="185"/>
      <c r="N14491" s="24"/>
      <c r="O14491" s="14"/>
      <c r="P14491" s="14"/>
      <c r="Q14491" s="39"/>
      <c r="R14491" s="545"/>
      <c r="S14491" s="545"/>
      <c r="T14491" s="25"/>
      <c r="U14491" s="25"/>
    </row>
    <row r="14492" spans="2:21">
      <c r="B14492" s="9"/>
      <c r="C14492" s="9"/>
      <c r="D14492" s="9"/>
      <c r="E14492" s="9"/>
      <c r="F14492" s="10"/>
      <c r="G14492" s="4"/>
      <c r="H14492" s="24"/>
      <c r="I14492" s="184"/>
      <c r="J14492" s="182"/>
      <c r="K14492" s="21"/>
      <c r="L14492" s="24"/>
      <c r="M14492" s="185"/>
      <c r="N14492" s="24"/>
      <c r="O14492" s="14"/>
      <c r="P14492" s="14"/>
      <c r="Q14492" s="39"/>
      <c r="R14492" s="545"/>
      <c r="S14492" s="545"/>
      <c r="T14492" s="25"/>
      <c r="U14492" s="25"/>
    </row>
    <row r="14493" spans="2:21">
      <c r="B14493" s="9"/>
      <c r="C14493" s="9"/>
      <c r="D14493" s="9"/>
      <c r="E14493" s="9"/>
      <c r="F14493" s="10"/>
      <c r="G14493" s="4"/>
      <c r="H14493" s="24"/>
      <c r="I14493" s="184"/>
      <c r="J14493" s="182"/>
      <c r="K14493" s="21"/>
      <c r="L14493" s="24"/>
      <c r="M14493" s="185"/>
      <c r="N14493" s="24"/>
      <c r="O14493" s="14"/>
      <c r="P14493" s="14"/>
      <c r="Q14493" s="39"/>
      <c r="R14493" s="545"/>
      <c r="S14493" s="545"/>
      <c r="T14493" s="25"/>
      <c r="U14493" s="25"/>
    </row>
    <row r="14494" spans="2:21">
      <c r="B14494" s="9"/>
      <c r="C14494" s="9"/>
      <c r="D14494" s="9"/>
      <c r="E14494" s="9"/>
      <c r="F14494" s="10"/>
      <c r="G14494" s="4"/>
      <c r="H14494" s="24"/>
      <c r="I14494" s="184"/>
      <c r="J14494" s="182"/>
      <c r="K14494" s="21"/>
      <c r="L14494" s="24"/>
      <c r="M14494" s="185"/>
      <c r="N14494" s="24"/>
      <c r="O14494" s="14"/>
      <c r="P14494" s="14"/>
      <c r="Q14494" s="39"/>
      <c r="R14494" s="545"/>
      <c r="S14494" s="545"/>
      <c r="T14494" s="25"/>
      <c r="U14494" s="25"/>
    </row>
    <row r="14495" spans="2:21">
      <c r="B14495" s="9"/>
      <c r="C14495" s="9"/>
      <c r="D14495" s="9"/>
      <c r="E14495" s="9"/>
      <c r="F14495" s="10"/>
      <c r="G14495" s="4"/>
      <c r="H14495" s="24"/>
      <c r="I14495" s="184"/>
      <c r="J14495" s="182"/>
      <c r="K14495" s="21"/>
      <c r="L14495" s="24"/>
      <c r="M14495" s="185"/>
      <c r="N14495" s="24"/>
      <c r="O14495" s="14"/>
      <c r="P14495" s="14"/>
      <c r="Q14495" s="39"/>
      <c r="R14495" s="545"/>
      <c r="S14495" s="545"/>
      <c r="T14495" s="25"/>
      <c r="U14495" s="25"/>
    </row>
    <row r="14496" spans="2:21">
      <c r="B14496" s="9"/>
      <c r="C14496" s="9"/>
      <c r="D14496" s="9"/>
      <c r="E14496" s="9"/>
      <c r="F14496" s="10"/>
      <c r="G14496" s="4"/>
      <c r="H14496" s="24"/>
      <c r="I14496" s="184"/>
      <c r="J14496" s="182"/>
      <c r="K14496" s="21"/>
      <c r="L14496" s="24"/>
      <c r="M14496" s="185"/>
      <c r="N14496" s="24"/>
      <c r="O14496" s="14"/>
      <c r="P14496" s="14"/>
      <c r="Q14496" s="39"/>
      <c r="R14496" s="545"/>
      <c r="S14496" s="545"/>
      <c r="T14496" s="25"/>
      <c r="U14496" s="25"/>
    </row>
    <row r="14497" spans="2:21">
      <c r="B14497" s="9"/>
      <c r="C14497" s="9"/>
      <c r="D14497" s="9"/>
      <c r="E14497" s="9"/>
      <c r="F14497" s="10"/>
      <c r="G14497" s="4"/>
      <c r="H14497" s="24"/>
      <c r="I14497" s="184"/>
      <c r="J14497" s="182"/>
      <c r="K14497" s="21"/>
      <c r="L14497" s="24"/>
      <c r="M14497" s="185"/>
      <c r="N14497" s="24"/>
      <c r="O14497" s="14"/>
      <c r="P14497" s="14"/>
      <c r="Q14497" s="39"/>
      <c r="R14497" s="545"/>
      <c r="S14497" s="545"/>
      <c r="T14497" s="25"/>
      <c r="U14497" s="25"/>
    </row>
    <row r="14498" spans="2:21">
      <c r="B14498" s="9"/>
      <c r="C14498" s="9"/>
      <c r="D14498" s="9"/>
      <c r="E14498" s="9"/>
      <c r="F14498" s="10"/>
      <c r="G14498" s="4"/>
      <c r="H14498" s="24"/>
      <c r="I14498" s="184"/>
      <c r="J14498" s="182"/>
      <c r="K14498" s="21"/>
      <c r="L14498" s="24"/>
      <c r="M14498" s="185"/>
      <c r="N14498" s="24"/>
      <c r="O14498" s="14"/>
      <c r="P14498" s="14"/>
      <c r="Q14498" s="39"/>
      <c r="R14498" s="545"/>
      <c r="S14498" s="545"/>
      <c r="T14498" s="25"/>
      <c r="U14498" s="25"/>
    </row>
    <row r="14499" spans="2:21">
      <c r="B14499" s="9"/>
      <c r="C14499" s="9"/>
      <c r="D14499" s="9"/>
      <c r="E14499" s="9"/>
      <c r="F14499" s="10"/>
      <c r="G14499" s="4"/>
      <c r="H14499" s="24"/>
      <c r="I14499" s="184"/>
      <c r="J14499" s="182"/>
      <c r="K14499" s="21"/>
      <c r="L14499" s="24"/>
      <c r="M14499" s="185"/>
      <c r="N14499" s="24"/>
      <c r="O14499" s="14"/>
      <c r="P14499" s="14"/>
      <c r="Q14499" s="39"/>
      <c r="R14499" s="545"/>
      <c r="S14499" s="545"/>
      <c r="T14499" s="25"/>
      <c r="U14499" s="25"/>
    </row>
    <row r="14500" spans="2:21">
      <c r="B14500" s="9"/>
      <c r="C14500" s="9"/>
      <c r="D14500" s="9"/>
      <c r="E14500" s="9"/>
      <c r="F14500" s="10"/>
      <c r="G14500" s="4"/>
      <c r="H14500" s="24"/>
      <c r="I14500" s="184"/>
      <c r="J14500" s="182"/>
      <c r="K14500" s="21"/>
      <c r="L14500" s="24"/>
      <c r="M14500" s="185"/>
      <c r="N14500" s="24"/>
      <c r="O14500" s="14"/>
      <c r="P14500" s="14"/>
      <c r="Q14500" s="39"/>
      <c r="R14500" s="545"/>
      <c r="S14500" s="545"/>
      <c r="T14500" s="25"/>
      <c r="U14500" s="25"/>
    </row>
    <row r="14501" spans="2:21">
      <c r="B14501" s="9"/>
      <c r="C14501" s="9"/>
      <c r="D14501" s="9"/>
      <c r="E14501" s="9"/>
      <c r="F14501" s="10"/>
      <c r="G14501" s="4"/>
      <c r="H14501" s="24"/>
      <c r="I14501" s="184"/>
      <c r="J14501" s="182"/>
      <c r="K14501" s="21"/>
      <c r="L14501" s="24"/>
      <c r="M14501" s="185"/>
      <c r="N14501" s="24"/>
      <c r="O14501" s="14"/>
      <c r="P14501" s="14"/>
      <c r="Q14501" s="39"/>
      <c r="R14501" s="545"/>
      <c r="S14501" s="545"/>
      <c r="T14501" s="25"/>
      <c r="U14501" s="25"/>
    </row>
    <row r="14502" spans="2:21">
      <c r="B14502" s="9"/>
      <c r="C14502" s="9"/>
      <c r="D14502" s="9"/>
      <c r="E14502" s="9"/>
      <c r="F14502" s="10"/>
      <c r="G14502" s="4"/>
      <c r="H14502" s="24"/>
      <c r="I14502" s="184"/>
      <c r="J14502" s="182"/>
      <c r="K14502" s="21"/>
      <c r="L14502" s="24"/>
      <c r="M14502" s="185"/>
      <c r="N14502" s="24"/>
      <c r="O14502" s="14"/>
      <c r="P14502" s="14"/>
      <c r="Q14502" s="39"/>
      <c r="R14502" s="545"/>
      <c r="S14502" s="545"/>
      <c r="T14502" s="25"/>
      <c r="U14502" s="25"/>
    </row>
    <row r="14503" spans="2:21">
      <c r="B14503" s="9"/>
      <c r="C14503" s="9"/>
      <c r="D14503" s="9"/>
      <c r="E14503" s="9"/>
      <c r="F14503" s="10"/>
      <c r="G14503" s="4"/>
      <c r="H14503" s="24"/>
      <c r="I14503" s="184"/>
      <c r="J14503" s="182"/>
      <c r="K14503" s="21"/>
      <c r="L14503" s="24"/>
      <c r="M14503" s="185"/>
      <c r="N14503" s="24"/>
      <c r="O14503" s="14"/>
      <c r="P14503" s="14"/>
      <c r="Q14503" s="39"/>
      <c r="R14503" s="545"/>
      <c r="S14503" s="545"/>
      <c r="T14503" s="25"/>
      <c r="U14503" s="25"/>
    </row>
    <row r="14504" spans="2:21">
      <c r="B14504" s="9"/>
      <c r="C14504" s="9"/>
      <c r="D14504" s="9"/>
      <c r="E14504" s="9"/>
      <c r="F14504" s="10"/>
      <c r="G14504" s="4"/>
      <c r="H14504" s="24"/>
      <c r="I14504" s="184"/>
      <c r="J14504" s="182"/>
      <c r="K14504" s="21"/>
      <c r="L14504" s="24"/>
      <c r="M14504" s="185"/>
      <c r="N14504" s="24"/>
      <c r="O14504" s="14"/>
      <c r="P14504" s="14"/>
      <c r="Q14504" s="39"/>
      <c r="R14504" s="545"/>
      <c r="S14504" s="545"/>
      <c r="T14504" s="25"/>
      <c r="U14504" s="25"/>
    </row>
    <row r="14505" spans="2:21">
      <c r="B14505" s="9"/>
      <c r="C14505" s="9"/>
      <c r="D14505" s="9"/>
      <c r="E14505" s="9"/>
      <c r="F14505" s="10"/>
      <c r="G14505" s="4"/>
      <c r="H14505" s="24"/>
      <c r="I14505" s="184"/>
      <c r="J14505" s="182"/>
      <c r="K14505" s="21"/>
      <c r="L14505" s="24"/>
      <c r="M14505" s="185"/>
      <c r="N14505" s="24"/>
      <c r="O14505" s="14"/>
      <c r="P14505" s="14"/>
      <c r="Q14505" s="39"/>
      <c r="R14505" s="545"/>
      <c r="S14505" s="545"/>
      <c r="T14505" s="25"/>
      <c r="U14505" s="25"/>
    </row>
    <row r="14506" spans="2:21">
      <c r="B14506" s="9"/>
      <c r="C14506" s="9"/>
      <c r="D14506" s="9"/>
      <c r="E14506" s="9"/>
      <c r="F14506" s="10"/>
      <c r="G14506" s="4"/>
      <c r="H14506" s="24"/>
      <c r="I14506" s="184"/>
      <c r="J14506" s="182"/>
      <c r="K14506" s="21"/>
      <c r="L14506" s="24"/>
      <c r="M14506" s="185"/>
      <c r="N14506" s="24"/>
      <c r="O14506" s="14"/>
      <c r="P14506" s="14"/>
      <c r="Q14506" s="39"/>
      <c r="R14506" s="545"/>
      <c r="S14506" s="545"/>
      <c r="T14506" s="25"/>
      <c r="U14506" s="25"/>
    </row>
    <row r="14507" spans="2:21">
      <c r="B14507" s="9"/>
      <c r="C14507" s="9"/>
      <c r="D14507" s="9"/>
      <c r="E14507" s="9"/>
      <c r="F14507" s="10"/>
      <c r="G14507" s="4"/>
      <c r="H14507" s="24"/>
      <c r="I14507" s="184"/>
      <c r="J14507" s="182"/>
      <c r="K14507" s="21"/>
      <c r="L14507" s="24"/>
      <c r="M14507" s="185"/>
      <c r="N14507" s="24"/>
      <c r="O14507" s="14"/>
      <c r="P14507" s="14"/>
      <c r="Q14507" s="39"/>
      <c r="R14507" s="545"/>
      <c r="S14507" s="545"/>
      <c r="T14507" s="25"/>
      <c r="U14507" s="25"/>
    </row>
    <row r="14508" spans="2:21">
      <c r="B14508" s="9"/>
      <c r="C14508" s="9"/>
      <c r="D14508" s="9"/>
      <c r="E14508" s="9"/>
      <c r="F14508" s="10"/>
      <c r="G14508" s="4"/>
      <c r="H14508" s="24"/>
      <c r="I14508" s="184"/>
      <c r="J14508" s="182"/>
      <c r="K14508" s="21"/>
      <c r="L14508" s="24"/>
      <c r="M14508" s="185"/>
      <c r="N14508" s="24"/>
      <c r="O14508" s="14"/>
      <c r="P14508" s="14"/>
      <c r="Q14508" s="39"/>
      <c r="R14508" s="545"/>
      <c r="S14508" s="545"/>
      <c r="T14508" s="25"/>
      <c r="U14508" s="25"/>
    </row>
    <row r="14509" spans="2:21">
      <c r="B14509" s="9"/>
      <c r="C14509" s="9"/>
      <c r="D14509" s="9"/>
      <c r="E14509" s="9"/>
      <c r="F14509" s="10"/>
      <c r="G14509" s="4"/>
      <c r="H14509" s="24"/>
      <c r="I14509" s="184"/>
      <c r="J14509" s="182"/>
      <c r="K14509" s="21"/>
      <c r="L14509" s="24"/>
      <c r="M14509" s="185"/>
      <c r="N14509" s="24"/>
      <c r="O14509" s="14"/>
      <c r="P14509" s="14"/>
      <c r="Q14509" s="39"/>
      <c r="R14509" s="545"/>
      <c r="S14509" s="545"/>
      <c r="T14509" s="25"/>
      <c r="U14509" s="25"/>
    </row>
    <row r="14510" spans="2:21">
      <c r="B14510" s="9"/>
      <c r="C14510" s="9"/>
      <c r="D14510" s="9"/>
      <c r="E14510" s="9"/>
      <c r="F14510" s="10"/>
      <c r="G14510" s="4"/>
      <c r="H14510" s="24"/>
      <c r="I14510" s="184"/>
      <c r="J14510" s="182"/>
      <c r="K14510" s="21"/>
      <c r="L14510" s="24"/>
      <c r="M14510" s="185"/>
      <c r="N14510" s="24"/>
      <c r="O14510" s="14"/>
      <c r="P14510" s="14"/>
      <c r="Q14510" s="39"/>
      <c r="R14510" s="545"/>
      <c r="S14510" s="545"/>
      <c r="T14510" s="25"/>
      <c r="U14510" s="25"/>
    </row>
    <row r="14511" spans="2:21">
      <c r="B14511" s="9"/>
      <c r="C14511" s="9"/>
      <c r="D14511" s="9"/>
      <c r="E14511" s="9"/>
      <c r="F14511" s="10"/>
      <c r="G14511" s="4"/>
      <c r="H14511" s="24"/>
      <c r="I14511" s="184"/>
      <c r="J14511" s="182"/>
      <c r="K14511" s="21"/>
      <c r="L14511" s="24"/>
      <c r="M14511" s="185"/>
      <c r="N14511" s="24"/>
      <c r="O14511" s="14"/>
      <c r="P14511" s="14"/>
      <c r="Q14511" s="39"/>
      <c r="R14511" s="545"/>
      <c r="S14511" s="545"/>
      <c r="T14511" s="25"/>
      <c r="U14511" s="25"/>
    </row>
    <row r="14512" spans="2:21">
      <c r="B14512" s="9"/>
      <c r="C14512" s="9"/>
      <c r="D14512" s="9"/>
      <c r="E14512" s="9"/>
      <c r="F14512" s="10"/>
      <c r="G14512" s="4"/>
      <c r="H14512" s="24"/>
      <c r="I14512" s="184"/>
      <c r="J14512" s="182"/>
      <c r="K14512" s="21"/>
      <c r="L14512" s="24"/>
      <c r="M14512" s="185"/>
      <c r="N14512" s="24"/>
      <c r="O14512" s="14"/>
      <c r="P14512" s="14"/>
      <c r="Q14512" s="39"/>
      <c r="R14512" s="545"/>
      <c r="S14512" s="545"/>
      <c r="T14512" s="25"/>
      <c r="U14512" s="25"/>
    </row>
    <row r="14513" spans="2:21">
      <c r="B14513" s="9"/>
      <c r="C14513" s="9"/>
      <c r="D14513" s="9"/>
      <c r="E14513" s="9"/>
      <c r="F14513" s="10"/>
      <c r="G14513" s="4"/>
      <c r="H14513" s="24"/>
      <c r="I14513" s="184"/>
      <c r="J14513" s="182"/>
      <c r="K14513" s="21"/>
      <c r="L14513" s="24"/>
      <c r="M14513" s="185"/>
      <c r="N14513" s="24"/>
      <c r="O14513" s="14"/>
      <c r="P14513" s="14"/>
      <c r="Q14513" s="39"/>
      <c r="R14513" s="545"/>
      <c r="S14513" s="545"/>
      <c r="T14513" s="25"/>
      <c r="U14513" s="25"/>
    </row>
    <row r="14514" spans="2:21">
      <c r="B14514" s="9"/>
      <c r="C14514" s="9"/>
      <c r="D14514" s="9"/>
      <c r="E14514" s="9"/>
      <c r="F14514" s="10"/>
      <c r="G14514" s="4"/>
      <c r="H14514" s="24"/>
      <c r="I14514" s="184"/>
      <c r="J14514" s="182"/>
      <c r="K14514" s="21"/>
      <c r="L14514" s="24"/>
      <c r="M14514" s="185"/>
      <c r="N14514" s="24"/>
      <c r="O14514" s="14"/>
      <c r="P14514" s="14"/>
      <c r="Q14514" s="39"/>
      <c r="R14514" s="545"/>
      <c r="S14514" s="545"/>
      <c r="T14514" s="25"/>
      <c r="U14514" s="25"/>
    </row>
    <row r="14515" spans="2:21">
      <c r="B14515" s="9"/>
      <c r="C14515" s="9"/>
      <c r="D14515" s="9"/>
      <c r="E14515" s="9"/>
      <c r="F14515" s="10"/>
      <c r="G14515" s="4"/>
      <c r="H14515" s="24"/>
      <c r="I14515" s="184"/>
      <c r="J14515" s="182"/>
      <c r="K14515" s="21"/>
      <c r="L14515" s="24"/>
      <c r="M14515" s="185"/>
      <c r="N14515" s="24"/>
      <c r="O14515" s="14"/>
      <c r="P14515" s="14"/>
      <c r="Q14515" s="39"/>
      <c r="R14515" s="545"/>
      <c r="S14515" s="545"/>
      <c r="T14515" s="25"/>
      <c r="U14515" s="25"/>
    </row>
    <row r="14516" spans="2:21">
      <c r="B14516" s="9"/>
      <c r="C14516" s="9"/>
      <c r="D14516" s="9"/>
      <c r="E14516" s="9"/>
      <c r="F14516" s="10"/>
      <c r="G14516" s="4"/>
      <c r="H14516" s="24"/>
      <c r="I14516" s="184"/>
      <c r="J14516" s="182"/>
      <c r="K14516" s="21"/>
      <c r="L14516" s="24"/>
      <c r="M14516" s="185"/>
      <c r="N14516" s="24"/>
      <c r="O14516" s="14"/>
      <c r="P14516" s="14"/>
      <c r="Q14516" s="39"/>
      <c r="R14516" s="545"/>
      <c r="S14516" s="545"/>
      <c r="T14516" s="25"/>
      <c r="U14516" s="25"/>
    </row>
    <row r="14517" spans="2:21">
      <c r="B14517" s="9"/>
      <c r="C14517" s="9"/>
      <c r="D14517" s="9"/>
      <c r="E14517" s="9"/>
      <c r="F14517" s="10"/>
      <c r="G14517" s="4"/>
      <c r="H14517" s="24"/>
      <c r="I14517" s="184"/>
      <c r="J14517" s="182"/>
      <c r="K14517" s="21"/>
      <c r="L14517" s="24"/>
      <c r="M14517" s="185"/>
      <c r="N14517" s="24"/>
      <c r="O14517" s="14"/>
      <c r="P14517" s="14"/>
      <c r="Q14517" s="39"/>
      <c r="R14517" s="545"/>
      <c r="S14517" s="545"/>
      <c r="T14517" s="25"/>
      <c r="U14517" s="25"/>
    </row>
    <row r="14518" spans="2:21">
      <c r="B14518" s="9"/>
      <c r="C14518" s="9"/>
      <c r="D14518" s="9"/>
      <c r="E14518" s="9"/>
      <c r="F14518" s="10"/>
      <c r="G14518" s="4"/>
      <c r="H14518" s="24"/>
      <c r="I14518" s="184"/>
      <c r="J14518" s="182"/>
      <c r="K14518" s="21"/>
      <c r="L14518" s="24"/>
      <c r="M14518" s="185"/>
      <c r="N14518" s="24"/>
      <c r="O14518" s="14"/>
      <c r="P14518" s="14"/>
      <c r="Q14518" s="39"/>
      <c r="R14518" s="545"/>
      <c r="S14518" s="545"/>
      <c r="T14518" s="25"/>
      <c r="U14518" s="25"/>
    </row>
    <row r="14519" spans="2:21">
      <c r="B14519" s="9"/>
      <c r="C14519" s="9"/>
      <c r="D14519" s="9"/>
      <c r="E14519" s="9"/>
      <c r="F14519" s="10"/>
      <c r="G14519" s="4"/>
      <c r="H14519" s="24"/>
      <c r="I14519" s="184"/>
      <c r="J14519" s="182"/>
      <c r="K14519" s="21"/>
      <c r="L14519" s="24"/>
      <c r="M14519" s="185"/>
      <c r="N14519" s="24"/>
      <c r="O14519" s="14"/>
      <c r="P14519" s="14"/>
      <c r="Q14519" s="39"/>
      <c r="R14519" s="545"/>
      <c r="S14519" s="545"/>
      <c r="T14519" s="25"/>
      <c r="U14519" s="25"/>
    </row>
    <row r="14520" spans="2:21">
      <c r="B14520" s="9"/>
      <c r="C14520" s="9"/>
      <c r="D14520" s="9"/>
      <c r="E14520" s="9"/>
      <c r="F14520" s="10"/>
      <c r="G14520" s="4"/>
      <c r="H14520" s="24"/>
      <c r="I14520" s="184"/>
      <c r="J14520" s="182"/>
      <c r="K14520" s="21"/>
      <c r="L14520" s="24"/>
      <c r="M14520" s="185"/>
      <c r="N14520" s="24"/>
      <c r="O14520" s="14"/>
      <c r="P14520" s="14"/>
      <c r="Q14520" s="39"/>
      <c r="R14520" s="545"/>
      <c r="S14520" s="545"/>
      <c r="T14520" s="25"/>
      <c r="U14520" s="25"/>
    </row>
    <row r="14521" spans="2:21">
      <c r="B14521" s="9"/>
      <c r="C14521" s="9"/>
      <c r="D14521" s="9"/>
      <c r="E14521" s="9"/>
      <c r="F14521" s="10"/>
      <c r="G14521" s="4"/>
      <c r="H14521" s="24"/>
      <c r="I14521" s="184"/>
      <c r="J14521" s="182"/>
      <c r="K14521" s="21"/>
      <c r="L14521" s="24"/>
      <c r="M14521" s="185"/>
      <c r="N14521" s="24"/>
      <c r="O14521" s="14"/>
      <c r="P14521" s="14"/>
      <c r="Q14521" s="39"/>
      <c r="R14521" s="545"/>
      <c r="S14521" s="545"/>
      <c r="T14521" s="25"/>
      <c r="U14521" s="25"/>
    </row>
    <row r="14522" spans="2:21">
      <c r="B14522" s="9"/>
      <c r="C14522" s="9"/>
      <c r="D14522" s="9"/>
      <c r="E14522" s="9"/>
      <c r="F14522" s="10"/>
      <c r="G14522" s="4"/>
      <c r="H14522" s="24"/>
      <c r="I14522" s="184"/>
      <c r="J14522" s="182"/>
      <c r="K14522" s="21"/>
      <c r="L14522" s="24"/>
      <c r="M14522" s="185"/>
      <c r="N14522" s="24"/>
      <c r="O14522" s="14"/>
      <c r="P14522" s="14"/>
      <c r="Q14522" s="39"/>
      <c r="R14522" s="545"/>
      <c r="S14522" s="545"/>
      <c r="T14522" s="25"/>
      <c r="U14522" s="25"/>
    </row>
    <row r="14523" spans="2:21">
      <c r="B14523" s="9"/>
      <c r="C14523" s="9"/>
      <c r="D14523" s="9"/>
      <c r="E14523" s="9"/>
      <c r="F14523" s="10"/>
      <c r="G14523" s="4"/>
      <c r="H14523" s="24"/>
      <c r="I14523" s="184"/>
      <c r="J14523" s="182"/>
      <c r="K14523" s="21"/>
      <c r="L14523" s="24"/>
      <c r="M14523" s="185"/>
      <c r="N14523" s="24"/>
      <c r="O14523" s="14"/>
      <c r="P14523" s="14"/>
      <c r="Q14523" s="39"/>
      <c r="R14523" s="545"/>
      <c r="S14523" s="545"/>
      <c r="T14523" s="25"/>
      <c r="U14523" s="25"/>
    </row>
    <row r="14524" spans="2:21">
      <c r="B14524" s="9"/>
      <c r="C14524" s="9"/>
      <c r="D14524" s="9"/>
      <c r="E14524" s="9"/>
      <c r="F14524" s="10"/>
      <c r="G14524" s="4"/>
      <c r="H14524" s="24"/>
      <c r="I14524" s="184"/>
      <c r="J14524" s="182"/>
      <c r="K14524" s="21"/>
      <c r="L14524" s="24"/>
      <c r="M14524" s="185"/>
      <c r="N14524" s="24"/>
      <c r="O14524" s="14"/>
      <c r="P14524" s="14"/>
      <c r="Q14524" s="39"/>
      <c r="R14524" s="545"/>
      <c r="S14524" s="545"/>
      <c r="T14524" s="25"/>
      <c r="U14524" s="25"/>
    </row>
    <row r="14525" spans="2:21">
      <c r="B14525" s="9"/>
      <c r="C14525" s="9"/>
      <c r="D14525" s="9"/>
      <c r="E14525" s="9"/>
      <c r="F14525" s="10"/>
      <c r="G14525" s="4"/>
      <c r="H14525" s="24"/>
      <c r="I14525" s="184"/>
      <c r="J14525" s="182"/>
      <c r="K14525" s="21"/>
      <c r="L14525" s="24"/>
      <c r="M14525" s="185"/>
      <c r="N14525" s="24"/>
      <c r="O14525" s="14"/>
      <c r="P14525" s="14"/>
      <c r="Q14525" s="39"/>
      <c r="R14525" s="545"/>
      <c r="S14525" s="545"/>
      <c r="T14525" s="25"/>
      <c r="U14525" s="25"/>
    </row>
    <row r="14526" spans="2:21">
      <c r="B14526" s="9"/>
      <c r="C14526" s="9"/>
      <c r="D14526" s="9"/>
      <c r="E14526" s="9"/>
      <c r="F14526" s="10"/>
      <c r="G14526" s="4"/>
      <c r="H14526" s="24"/>
      <c r="I14526" s="184"/>
      <c r="J14526" s="182"/>
      <c r="K14526" s="21"/>
      <c r="L14526" s="24"/>
      <c r="M14526" s="185"/>
      <c r="N14526" s="24"/>
      <c r="O14526" s="14"/>
      <c r="P14526" s="14"/>
      <c r="Q14526" s="39"/>
      <c r="R14526" s="545"/>
      <c r="S14526" s="545"/>
      <c r="T14526" s="25"/>
      <c r="U14526" s="25"/>
    </row>
    <row r="14527" spans="2:21">
      <c r="B14527" s="9"/>
      <c r="C14527" s="9"/>
      <c r="D14527" s="9"/>
      <c r="E14527" s="9"/>
      <c r="F14527" s="10"/>
      <c r="G14527" s="4"/>
      <c r="H14527" s="24"/>
      <c r="I14527" s="184"/>
      <c r="J14527" s="182"/>
      <c r="K14527" s="21"/>
      <c r="L14527" s="24"/>
      <c r="M14527" s="185"/>
      <c r="N14527" s="24"/>
      <c r="O14527" s="14"/>
      <c r="P14527" s="14"/>
      <c r="Q14527" s="39"/>
      <c r="R14527" s="545"/>
      <c r="S14527" s="545"/>
      <c r="T14527" s="25"/>
      <c r="U14527" s="25"/>
    </row>
    <row r="14528" spans="2:21">
      <c r="B14528" s="9"/>
      <c r="C14528" s="9"/>
      <c r="D14528" s="9"/>
      <c r="E14528" s="9"/>
      <c r="F14528" s="10"/>
      <c r="G14528" s="4"/>
      <c r="H14528" s="24"/>
      <c r="I14528" s="184"/>
      <c r="J14528" s="182"/>
      <c r="K14528" s="21"/>
      <c r="L14528" s="24"/>
      <c r="M14528" s="185"/>
      <c r="N14528" s="24"/>
      <c r="O14528" s="14"/>
      <c r="P14528" s="14"/>
      <c r="Q14528" s="39"/>
      <c r="R14528" s="545"/>
      <c r="S14528" s="545"/>
      <c r="T14528" s="25"/>
      <c r="U14528" s="25"/>
    </row>
    <row r="14529" spans="2:21">
      <c r="B14529" s="9"/>
      <c r="C14529" s="9"/>
      <c r="D14529" s="9"/>
      <c r="E14529" s="9"/>
      <c r="F14529" s="10"/>
      <c r="G14529" s="4"/>
      <c r="H14529" s="24"/>
      <c r="I14529" s="184"/>
      <c r="J14529" s="182"/>
      <c r="K14529" s="21"/>
      <c r="L14529" s="24"/>
      <c r="M14529" s="185"/>
      <c r="N14529" s="24"/>
      <c r="O14529" s="14"/>
      <c r="P14529" s="14"/>
      <c r="Q14529" s="39"/>
      <c r="R14529" s="545"/>
      <c r="S14529" s="545"/>
      <c r="T14529" s="25"/>
      <c r="U14529" s="25"/>
    </row>
    <row r="14530" spans="2:21">
      <c r="B14530" s="9"/>
      <c r="C14530" s="9"/>
      <c r="D14530" s="9"/>
      <c r="E14530" s="9"/>
      <c r="F14530" s="10"/>
      <c r="G14530" s="4"/>
      <c r="H14530" s="24"/>
      <c r="I14530" s="184"/>
      <c r="J14530" s="182"/>
      <c r="K14530" s="21"/>
      <c r="L14530" s="24"/>
      <c r="M14530" s="185"/>
      <c r="N14530" s="24"/>
      <c r="O14530" s="14"/>
      <c r="P14530" s="14"/>
      <c r="Q14530" s="39"/>
      <c r="R14530" s="545"/>
      <c r="S14530" s="545"/>
      <c r="T14530" s="25"/>
      <c r="U14530" s="25"/>
    </row>
    <row r="14531" spans="2:21">
      <c r="B14531" s="9"/>
      <c r="C14531" s="9"/>
      <c r="D14531" s="9"/>
      <c r="E14531" s="9"/>
      <c r="F14531" s="10"/>
      <c r="G14531" s="4"/>
      <c r="H14531" s="24"/>
      <c r="I14531" s="184"/>
      <c r="J14531" s="182"/>
      <c r="K14531" s="21"/>
      <c r="L14531" s="24"/>
      <c r="M14531" s="185"/>
      <c r="N14531" s="24"/>
      <c r="O14531" s="14"/>
      <c r="P14531" s="14"/>
      <c r="Q14531" s="39"/>
      <c r="R14531" s="545"/>
      <c r="S14531" s="545"/>
      <c r="T14531" s="25"/>
      <c r="U14531" s="25"/>
    </row>
    <row r="14532" spans="2:21">
      <c r="B14532" s="9"/>
      <c r="C14532" s="9"/>
      <c r="D14532" s="9"/>
      <c r="E14532" s="9"/>
      <c r="F14532" s="10"/>
      <c r="G14532" s="4"/>
      <c r="H14532" s="24"/>
      <c r="I14532" s="184"/>
      <c r="J14532" s="182"/>
      <c r="K14532" s="21"/>
      <c r="L14532" s="24"/>
      <c r="M14532" s="185"/>
      <c r="N14532" s="24"/>
      <c r="O14532" s="14"/>
      <c r="P14532" s="14"/>
      <c r="Q14532" s="39"/>
      <c r="R14532" s="545"/>
      <c r="S14532" s="545"/>
      <c r="T14532" s="25"/>
      <c r="U14532" s="25"/>
    </row>
    <row r="14533" spans="2:21">
      <c r="B14533" s="9"/>
      <c r="C14533" s="9"/>
      <c r="D14533" s="9"/>
      <c r="E14533" s="9"/>
      <c r="F14533" s="10"/>
      <c r="G14533" s="4"/>
      <c r="H14533" s="24"/>
      <c r="I14533" s="184"/>
      <c r="J14533" s="182"/>
      <c r="K14533" s="21"/>
      <c r="L14533" s="24"/>
      <c r="M14533" s="185"/>
      <c r="N14533" s="24"/>
      <c r="O14533" s="14"/>
      <c r="P14533" s="14"/>
      <c r="Q14533" s="39"/>
      <c r="R14533" s="545"/>
      <c r="S14533" s="545"/>
      <c r="T14533" s="25"/>
      <c r="U14533" s="25"/>
    </row>
    <row r="14534" spans="2:21">
      <c r="B14534" s="9"/>
      <c r="C14534" s="9"/>
      <c r="D14534" s="9"/>
      <c r="E14534" s="9"/>
      <c r="F14534" s="10"/>
      <c r="G14534" s="4"/>
      <c r="H14534" s="24"/>
      <c r="I14534" s="184"/>
      <c r="J14534" s="182"/>
      <c r="K14534" s="21"/>
      <c r="L14534" s="24"/>
      <c r="M14534" s="185"/>
      <c r="N14534" s="24"/>
      <c r="O14534" s="14"/>
      <c r="P14534" s="14"/>
      <c r="Q14534" s="39"/>
      <c r="R14534" s="545"/>
      <c r="S14534" s="545"/>
      <c r="T14534" s="25"/>
      <c r="U14534" s="25"/>
    </row>
    <row r="14535" spans="2:21">
      <c r="B14535" s="9"/>
      <c r="C14535" s="9"/>
      <c r="D14535" s="9"/>
      <c r="E14535" s="9"/>
      <c r="F14535" s="10"/>
      <c r="G14535" s="4"/>
      <c r="H14535" s="24"/>
      <c r="I14535" s="184"/>
      <c r="J14535" s="182"/>
      <c r="K14535" s="21"/>
      <c r="L14535" s="24"/>
      <c r="M14535" s="185"/>
      <c r="N14535" s="24"/>
      <c r="O14535" s="14"/>
      <c r="P14535" s="14"/>
      <c r="Q14535" s="39"/>
      <c r="R14535" s="545"/>
      <c r="S14535" s="545"/>
      <c r="T14535" s="25"/>
      <c r="U14535" s="25"/>
    </row>
    <row r="14536" spans="2:21">
      <c r="B14536" s="9"/>
      <c r="C14536" s="9"/>
      <c r="D14536" s="9"/>
      <c r="E14536" s="9"/>
      <c r="F14536" s="10"/>
      <c r="G14536" s="4"/>
      <c r="H14536" s="24"/>
      <c r="I14536" s="184"/>
      <c r="J14536" s="182"/>
      <c r="K14536" s="21"/>
      <c r="L14536" s="24"/>
      <c r="M14536" s="185"/>
      <c r="N14536" s="24"/>
      <c r="O14536" s="14"/>
      <c r="P14536" s="14"/>
      <c r="Q14536" s="39"/>
      <c r="R14536" s="545"/>
      <c r="S14536" s="545"/>
      <c r="T14536" s="25"/>
      <c r="U14536" s="25"/>
    </row>
    <row r="14537" spans="2:21">
      <c r="B14537" s="9"/>
      <c r="C14537" s="9"/>
      <c r="D14537" s="9"/>
      <c r="E14537" s="9"/>
      <c r="F14537" s="10"/>
      <c r="G14537" s="4"/>
      <c r="H14537" s="24"/>
      <c r="I14537" s="184"/>
      <c r="J14537" s="182"/>
      <c r="K14537" s="21"/>
      <c r="L14537" s="24"/>
      <c r="M14537" s="185"/>
      <c r="N14537" s="24"/>
      <c r="O14537" s="14"/>
      <c r="P14537" s="14"/>
      <c r="Q14537" s="39"/>
      <c r="R14537" s="545"/>
      <c r="S14537" s="545"/>
      <c r="T14537" s="25"/>
      <c r="U14537" s="25"/>
    </row>
    <row r="14538" spans="2:21">
      <c r="B14538" s="9"/>
      <c r="C14538" s="9"/>
      <c r="D14538" s="9"/>
      <c r="E14538" s="9"/>
      <c r="F14538" s="10"/>
      <c r="G14538" s="4"/>
      <c r="H14538" s="24"/>
      <c r="I14538" s="184"/>
      <c r="J14538" s="182"/>
      <c r="K14538" s="21"/>
      <c r="L14538" s="24"/>
      <c r="M14538" s="185"/>
      <c r="N14538" s="24"/>
      <c r="O14538" s="14"/>
      <c r="P14538" s="14"/>
      <c r="Q14538" s="39"/>
      <c r="R14538" s="545"/>
      <c r="S14538" s="545"/>
      <c r="T14538" s="25"/>
      <c r="U14538" s="25"/>
    </row>
    <row r="14539" spans="2:21">
      <c r="B14539" s="9"/>
      <c r="C14539" s="9"/>
      <c r="D14539" s="9"/>
      <c r="E14539" s="9"/>
      <c r="F14539" s="10"/>
      <c r="G14539" s="4"/>
      <c r="H14539" s="24"/>
      <c r="I14539" s="184"/>
      <c r="J14539" s="182"/>
      <c r="K14539" s="21"/>
      <c r="L14539" s="24"/>
      <c r="M14539" s="185"/>
      <c r="N14539" s="24"/>
      <c r="O14539" s="14"/>
      <c r="P14539" s="14"/>
      <c r="Q14539" s="39"/>
      <c r="R14539" s="545"/>
      <c r="S14539" s="545"/>
      <c r="T14539" s="25"/>
      <c r="U14539" s="25"/>
    </row>
    <row r="14540" spans="2:21">
      <c r="B14540" s="9"/>
      <c r="C14540" s="9"/>
      <c r="D14540" s="9"/>
      <c r="E14540" s="9"/>
      <c r="F14540" s="10"/>
      <c r="G14540" s="4"/>
      <c r="H14540" s="24"/>
      <c r="I14540" s="184"/>
      <c r="J14540" s="182"/>
      <c r="K14540" s="21"/>
      <c r="L14540" s="24"/>
      <c r="M14540" s="185"/>
      <c r="N14540" s="24"/>
      <c r="O14540" s="14"/>
      <c r="P14540" s="14"/>
      <c r="Q14540" s="39"/>
      <c r="R14540" s="545"/>
      <c r="S14540" s="545"/>
      <c r="T14540" s="25"/>
      <c r="U14540" s="25"/>
    </row>
    <row r="14541" spans="2:21">
      <c r="B14541" s="9"/>
      <c r="C14541" s="9"/>
      <c r="D14541" s="9"/>
      <c r="E14541" s="9"/>
      <c r="F14541" s="10"/>
      <c r="G14541" s="4"/>
      <c r="H14541" s="24"/>
      <c r="I14541" s="184"/>
      <c r="J14541" s="182"/>
      <c r="K14541" s="21"/>
      <c r="L14541" s="24"/>
      <c r="M14541" s="185"/>
      <c r="N14541" s="24"/>
      <c r="O14541" s="14"/>
      <c r="P14541" s="14"/>
      <c r="Q14541" s="39"/>
      <c r="R14541" s="545"/>
      <c r="S14541" s="545"/>
      <c r="T14541" s="25"/>
      <c r="U14541" s="25"/>
    </row>
    <row r="14542" spans="2:21">
      <c r="B14542" s="9"/>
      <c r="C14542" s="9"/>
      <c r="D14542" s="9"/>
      <c r="E14542" s="9"/>
      <c r="F14542" s="10"/>
      <c r="G14542" s="4"/>
      <c r="H14542" s="24"/>
      <c r="I14542" s="184"/>
      <c r="J14542" s="182"/>
      <c r="K14542" s="21"/>
      <c r="L14542" s="24"/>
      <c r="M14542" s="185"/>
      <c r="N14542" s="24"/>
      <c r="O14542" s="14"/>
      <c r="P14542" s="14"/>
      <c r="Q14542" s="39"/>
      <c r="R14542" s="545"/>
      <c r="S14542" s="545"/>
      <c r="T14542" s="25"/>
      <c r="U14542" s="25"/>
    </row>
    <row r="14543" spans="2:21">
      <c r="B14543" s="9"/>
      <c r="C14543" s="9"/>
      <c r="D14543" s="9"/>
      <c r="E14543" s="9"/>
      <c r="F14543" s="10"/>
      <c r="G14543" s="4"/>
      <c r="H14543" s="24"/>
      <c r="I14543" s="184"/>
      <c r="J14543" s="182"/>
      <c r="K14543" s="21"/>
      <c r="L14543" s="24"/>
      <c r="M14543" s="185"/>
      <c r="N14543" s="24"/>
      <c r="O14543" s="14"/>
      <c r="P14543" s="14"/>
      <c r="Q14543" s="39"/>
      <c r="R14543" s="545"/>
      <c r="S14543" s="545"/>
      <c r="T14543" s="25"/>
      <c r="U14543" s="25"/>
    </row>
    <row r="14544" spans="2:21">
      <c r="B14544" s="9"/>
      <c r="C14544" s="9"/>
      <c r="D14544" s="9"/>
      <c r="E14544" s="9"/>
      <c r="F14544" s="10"/>
      <c r="G14544" s="4"/>
      <c r="H14544" s="24"/>
      <c r="I14544" s="184"/>
      <c r="J14544" s="182"/>
      <c r="K14544" s="21"/>
      <c r="L14544" s="24"/>
      <c r="M14544" s="185"/>
      <c r="N14544" s="24"/>
      <c r="O14544" s="14"/>
      <c r="P14544" s="14"/>
      <c r="Q14544" s="39"/>
      <c r="R14544" s="545"/>
      <c r="S14544" s="545"/>
      <c r="T14544" s="25"/>
      <c r="U14544" s="25"/>
    </row>
    <row r="14545" spans="2:21">
      <c r="B14545" s="9"/>
      <c r="C14545" s="9"/>
      <c r="D14545" s="9"/>
      <c r="E14545" s="9"/>
      <c r="F14545" s="10"/>
      <c r="G14545" s="4"/>
      <c r="H14545" s="24"/>
      <c r="I14545" s="184"/>
      <c r="J14545" s="182"/>
      <c r="K14545" s="21"/>
      <c r="L14545" s="24"/>
      <c r="M14545" s="185"/>
      <c r="N14545" s="24"/>
      <c r="O14545" s="14"/>
      <c r="P14545" s="14"/>
      <c r="Q14545" s="39"/>
      <c r="R14545" s="545"/>
      <c r="S14545" s="545"/>
      <c r="T14545" s="25"/>
      <c r="U14545" s="25"/>
    </row>
    <row r="14546" spans="2:21">
      <c r="B14546" s="9"/>
      <c r="C14546" s="9"/>
      <c r="D14546" s="9"/>
      <c r="E14546" s="9"/>
      <c r="F14546" s="10"/>
      <c r="G14546" s="4"/>
      <c r="H14546" s="24"/>
      <c r="I14546" s="184"/>
      <c r="J14546" s="182"/>
      <c r="K14546" s="21"/>
      <c r="L14546" s="24"/>
      <c r="M14546" s="185"/>
      <c r="N14546" s="24"/>
      <c r="O14546" s="14"/>
      <c r="P14546" s="14"/>
      <c r="Q14546" s="39"/>
      <c r="R14546" s="545"/>
      <c r="S14546" s="545"/>
      <c r="T14546" s="25"/>
      <c r="U14546" s="25"/>
    </row>
    <row r="14547" spans="2:21">
      <c r="B14547" s="9"/>
      <c r="C14547" s="9"/>
      <c r="D14547" s="9"/>
      <c r="E14547" s="9"/>
      <c r="F14547" s="10"/>
      <c r="G14547" s="4"/>
      <c r="H14547" s="24"/>
      <c r="I14547" s="184"/>
      <c r="J14547" s="182"/>
      <c r="K14547" s="21"/>
      <c r="L14547" s="24"/>
      <c r="M14547" s="185"/>
      <c r="N14547" s="24"/>
      <c r="O14547" s="14"/>
      <c r="P14547" s="14"/>
      <c r="Q14547" s="39"/>
      <c r="R14547" s="545"/>
      <c r="S14547" s="545"/>
      <c r="T14547" s="25"/>
      <c r="U14547" s="25"/>
    </row>
    <row r="14548" spans="2:21">
      <c r="B14548" s="9"/>
      <c r="C14548" s="9"/>
      <c r="D14548" s="9"/>
      <c r="E14548" s="9"/>
      <c r="F14548" s="10"/>
      <c r="G14548" s="4"/>
      <c r="H14548" s="24"/>
      <c r="I14548" s="184"/>
      <c r="J14548" s="182"/>
      <c r="K14548" s="21"/>
      <c r="L14548" s="24"/>
      <c r="M14548" s="185"/>
      <c r="N14548" s="24"/>
      <c r="O14548" s="14"/>
      <c r="P14548" s="14"/>
      <c r="Q14548" s="39"/>
      <c r="R14548" s="545"/>
      <c r="S14548" s="545"/>
      <c r="T14548" s="25"/>
      <c r="U14548" s="25"/>
    </row>
    <row r="14549" spans="2:21">
      <c r="B14549" s="9"/>
      <c r="C14549" s="9"/>
      <c r="D14549" s="9"/>
      <c r="E14549" s="9"/>
      <c r="F14549" s="10"/>
      <c r="G14549" s="4"/>
      <c r="H14549" s="24"/>
      <c r="I14549" s="184"/>
      <c r="J14549" s="182"/>
      <c r="K14549" s="21"/>
      <c r="L14549" s="24"/>
      <c r="M14549" s="185"/>
      <c r="N14549" s="24"/>
      <c r="O14549" s="14"/>
      <c r="P14549" s="14"/>
      <c r="Q14549" s="39"/>
      <c r="R14549" s="545"/>
      <c r="S14549" s="545"/>
      <c r="T14549" s="25"/>
      <c r="U14549" s="25"/>
    </row>
    <row r="14550" spans="2:21">
      <c r="B14550" s="9"/>
      <c r="C14550" s="9"/>
      <c r="D14550" s="9"/>
      <c r="E14550" s="9"/>
      <c r="F14550" s="10"/>
      <c r="G14550" s="4"/>
      <c r="H14550" s="24"/>
      <c r="I14550" s="184"/>
      <c r="J14550" s="182"/>
      <c r="K14550" s="21"/>
      <c r="L14550" s="24"/>
      <c r="M14550" s="185"/>
      <c r="N14550" s="24"/>
      <c r="O14550" s="14"/>
      <c r="P14550" s="14"/>
      <c r="Q14550" s="39"/>
      <c r="R14550" s="545"/>
      <c r="S14550" s="545"/>
      <c r="T14550" s="25"/>
      <c r="U14550" s="25"/>
    </row>
    <row r="14551" spans="2:21">
      <c r="B14551" s="9"/>
      <c r="C14551" s="9"/>
      <c r="D14551" s="9"/>
      <c r="E14551" s="9"/>
      <c r="F14551" s="10"/>
      <c r="G14551" s="4"/>
      <c r="H14551" s="24"/>
      <c r="I14551" s="184"/>
      <c r="J14551" s="182"/>
      <c r="K14551" s="21"/>
      <c r="L14551" s="24"/>
      <c r="M14551" s="185"/>
      <c r="N14551" s="24"/>
      <c r="O14551" s="14"/>
      <c r="P14551" s="14"/>
      <c r="Q14551" s="39"/>
      <c r="R14551" s="545"/>
      <c r="S14551" s="545"/>
      <c r="T14551" s="25"/>
      <c r="U14551" s="25"/>
    </row>
    <row r="14552" spans="2:21">
      <c r="B14552" s="9"/>
      <c r="C14552" s="9"/>
      <c r="D14552" s="9"/>
      <c r="E14552" s="9"/>
      <c r="F14552" s="10"/>
      <c r="G14552" s="4"/>
      <c r="H14552" s="24"/>
      <c r="I14552" s="184"/>
      <c r="J14552" s="182"/>
      <c r="K14552" s="21"/>
      <c r="L14552" s="24"/>
      <c r="M14552" s="185"/>
      <c r="N14552" s="24"/>
      <c r="O14552" s="14"/>
      <c r="P14552" s="14"/>
      <c r="Q14552" s="39"/>
      <c r="R14552" s="545"/>
      <c r="S14552" s="545"/>
      <c r="T14552" s="25"/>
      <c r="U14552" s="25"/>
    </row>
    <row r="14553" spans="2:21">
      <c r="B14553" s="9"/>
      <c r="C14553" s="9"/>
      <c r="D14553" s="9"/>
      <c r="E14553" s="9"/>
      <c r="F14553" s="10"/>
      <c r="G14553" s="4"/>
      <c r="H14553" s="24"/>
      <c r="I14553" s="184"/>
      <c r="J14553" s="182"/>
      <c r="K14553" s="21"/>
      <c r="L14553" s="24"/>
      <c r="M14553" s="185"/>
      <c r="N14553" s="24"/>
      <c r="O14553" s="14"/>
      <c r="P14553" s="14"/>
      <c r="Q14553" s="39"/>
      <c r="R14553" s="545"/>
      <c r="S14553" s="545"/>
      <c r="T14553" s="25"/>
      <c r="U14553" s="25"/>
    </row>
    <row r="14554" spans="2:21">
      <c r="B14554" s="9"/>
      <c r="C14554" s="9"/>
      <c r="D14554" s="9"/>
      <c r="E14554" s="9"/>
      <c r="F14554" s="10"/>
      <c r="G14554" s="4"/>
      <c r="H14554" s="24"/>
      <c r="I14554" s="184"/>
      <c r="J14554" s="182"/>
      <c r="K14554" s="21"/>
      <c r="L14554" s="24"/>
      <c r="M14554" s="185"/>
      <c r="N14554" s="24"/>
      <c r="O14554" s="14"/>
      <c r="P14554" s="14"/>
      <c r="Q14554" s="39"/>
      <c r="R14554" s="545"/>
      <c r="S14554" s="545"/>
      <c r="T14554" s="25"/>
      <c r="U14554" s="25"/>
    </row>
    <row r="14555" spans="2:21">
      <c r="B14555" s="9"/>
      <c r="C14555" s="9"/>
      <c r="D14555" s="9"/>
      <c r="E14555" s="9"/>
      <c r="F14555" s="10"/>
      <c r="G14555" s="4"/>
      <c r="H14555" s="24"/>
      <c r="I14555" s="184"/>
      <c r="J14555" s="182"/>
      <c r="K14555" s="21"/>
      <c r="L14555" s="24"/>
      <c r="M14555" s="185"/>
      <c r="N14555" s="24"/>
      <c r="O14555" s="14"/>
      <c r="P14555" s="14"/>
      <c r="Q14555" s="39"/>
      <c r="R14555" s="545"/>
      <c r="S14555" s="545"/>
      <c r="T14555" s="25"/>
      <c r="U14555" s="25"/>
    </row>
    <row r="14556" spans="2:21">
      <c r="B14556" s="9"/>
      <c r="C14556" s="9"/>
      <c r="D14556" s="9"/>
      <c r="E14556" s="9"/>
      <c r="F14556" s="10"/>
      <c r="G14556" s="4"/>
      <c r="H14556" s="24"/>
      <c r="I14556" s="184"/>
      <c r="J14556" s="182"/>
      <c r="K14556" s="21"/>
      <c r="L14556" s="24"/>
      <c r="M14556" s="185"/>
      <c r="N14556" s="24"/>
      <c r="O14556" s="14"/>
      <c r="P14556" s="14"/>
      <c r="Q14556" s="39"/>
      <c r="R14556" s="545"/>
      <c r="S14556" s="545"/>
      <c r="T14556" s="25"/>
      <c r="U14556" s="25"/>
    </row>
    <row r="14557" spans="2:21">
      <c r="B14557" s="9"/>
      <c r="C14557" s="9"/>
      <c r="D14557" s="9"/>
      <c r="E14557" s="9"/>
      <c r="F14557" s="10"/>
      <c r="G14557" s="4"/>
      <c r="H14557" s="24"/>
      <c r="I14557" s="184"/>
      <c r="J14557" s="182"/>
      <c r="K14557" s="21"/>
      <c r="L14557" s="24"/>
      <c r="M14557" s="185"/>
      <c r="N14557" s="24"/>
      <c r="O14557" s="14"/>
      <c r="P14557" s="14"/>
      <c r="Q14557" s="39"/>
      <c r="R14557" s="545"/>
      <c r="S14557" s="545"/>
      <c r="T14557" s="25"/>
      <c r="U14557" s="25"/>
    </row>
    <row r="14558" spans="2:21">
      <c r="B14558" s="9"/>
      <c r="C14558" s="9"/>
      <c r="D14558" s="9"/>
      <c r="E14558" s="9"/>
      <c r="F14558" s="10"/>
      <c r="G14558" s="4"/>
      <c r="H14558" s="24"/>
      <c r="I14558" s="184"/>
      <c r="J14558" s="182"/>
      <c r="K14558" s="21"/>
      <c r="L14558" s="24"/>
      <c r="M14558" s="185"/>
      <c r="N14558" s="24"/>
      <c r="O14558" s="14"/>
      <c r="P14558" s="14"/>
      <c r="Q14558" s="39"/>
      <c r="R14558" s="545"/>
      <c r="S14558" s="545"/>
      <c r="T14558" s="25"/>
      <c r="U14558" s="25"/>
    </row>
    <row r="14559" spans="2:21">
      <c r="B14559" s="9"/>
      <c r="C14559" s="9"/>
      <c r="D14559" s="9"/>
      <c r="E14559" s="9"/>
      <c r="F14559" s="10"/>
      <c r="G14559" s="4"/>
      <c r="H14559" s="24"/>
      <c r="I14559" s="184"/>
      <c r="J14559" s="182"/>
      <c r="K14559" s="21"/>
      <c r="L14559" s="24"/>
      <c r="M14559" s="185"/>
      <c r="N14559" s="24"/>
      <c r="O14559" s="14"/>
      <c r="P14559" s="14"/>
      <c r="Q14559" s="39"/>
      <c r="R14559" s="545"/>
      <c r="S14559" s="545"/>
      <c r="T14559" s="25"/>
      <c r="U14559" s="25"/>
    </row>
    <row r="14560" spans="2:21">
      <c r="B14560" s="9"/>
      <c r="C14560" s="9"/>
      <c r="D14560" s="9"/>
      <c r="E14560" s="9"/>
      <c r="F14560" s="10"/>
      <c r="G14560" s="4"/>
      <c r="H14560" s="24"/>
      <c r="I14560" s="184"/>
      <c r="J14560" s="182"/>
      <c r="K14560" s="21"/>
      <c r="L14560" s="24"/>
      <c r="M14560" s="185"/>
      <c r="N14560" s="24"/>
      <c r="O14560" s="14"/>
      <c r="P14560" s="14"/>
      <c r="Q14560" s="39"/>
      <c r="R14560" s="545"/>
      <c r="S14560" s="545"/>
      <c r="T14560" s="25"/>
      <c r="U14560" s="25"/>
    </row>
    <row r="14561" spans="2:21">
      <c r="B14561" s="9"/>
      <c r="C14561" s="9"/>
      <c r="D14561" s="9"/>
      <c r="E14561" s="9"/>
      <c r="F14561" s="10"/>
      <c r="G14561" s="4"/>
      <c r="H14561" s="24"/>
      <c r="I14561" s="184"/>
      <c r="J14561" s="182"/>
      <c r="K14561" s="21"/>
      <c r="L14561" s="24"/>
      <c r="M14561" s="185"/>
      <c r="N14561" s="24"/>
      <c r="O14561" s="14"/>
      <c r="P14561" s="14"/>
      <c r="Q14561" s="39"/>
      <c r="R14561" s="545"/>
      <c r="S14561" s="545"/>
      <c r="T14561" s="25"/>
      <c r="U14561" s="25"/>
    </row>
    <row r="14562" spans="2:21">
      <c r="B14562" s="9"/>
      <c r="C14562" s="9"/>
      <c r="D14562" s="9"/>
      <c r="E14562" s="9"/>
      <c r="F14562" s="10"/>
      <c r="G14562" s="4"/>
      <c r="H14562" s="24"/>
      <c r="I14562" s="184"/>
      <c r="J14562" s="182"/>
      <c r="K14562" s="21"/>
      <c r="L14562" s="24"/>
      <c r="M14562" s="185"/>
      <c r="N14562" s="24"/>
      <c r="O14562" s="14"/>
      <c r="P14562" s="14"/>
      <c r="Q14562" s="39"/>
      <c r="R14562" s="545"/>
      <c r="S14562" s="545"/>
      <c r="T14562" s="25"/>
      <c r="U14562" s="25"/>
    </row>
    <row r="14563" spans="2:21">
      <c r="B14563" s="9"/>
      <c r="C14563" s="9"/>
      <c r="D14563" s="9"/>
      <c r="E14563" s="9"/>
      <c r="F14563" s="10"/>
      <c r="G14563" s="4"/>
      <c r="H14563" s="24"/>
      <c r="I14563" s="184"/>
      <c r="J14563" s="182"/>
      <c r="K14563" s="21"/>
      <c r="L14563" s="24"/>
      <c r="M14563" s="185"/>
      <c r="N14563" s="24"/>
      <c r="O14563" s="14"/>
      <c r="P14563" s="14"/>
      <c r="Q14563" s="39"/>
      <c r="R14563" s="545"/>
      <c r="S14563" s="545"/>
      <c r="T14563" s="25"/>
      <c r="U14563" s="25"/>
    </row>
    <row r="14564" spans="2:21">
      <c r="B14564" s="9"/>
      <c r="C14564" s="9"/>
      <c r="D14564" s="9"/>
      <c r="E14564" s="9"/>
      <c r="F14564" s="10"/>
      <c r="G14564" s="4"/>
      <c r="H14564" s="24"/>
      <c r="I14564" s="184"/>
      <c r="J14564" s="182"/>
      <c r="K14564" s="21"/>
      <c r="L14564" s="24"/>
      <c r="M14564" s="185"/>
      <c r="N14564" s="24"/>
      <c r="O14564" s="14"/>
      <c r="P14564" s="14"/>
      <c r="Q14564" s="39"/>
      <c r="R14564" s="545"/>
      <c r="S14564" s="545"/>
      <c r="T14564" s="25"/>
      <c r="U14564" s="25"/>
    </row>
    <row r="14565" spans="2:21">
      <c r="B14565" s="9"/>
      <c r="C14565" s="9"/>
      <c r="D14565" s="9"/>
      <c r="E14565" s="9"/>
      <c r="F14565" s="10"/>
      <c r="G14565" s="4"/>
      <c r="H14565" s="24"/>
      <c r="I14565" s="184"/>
      <c r="J14565" s="182"/>
      <c r="K14565" s="21"/>
      <c r="L14565" s="24"/>
      <c r="M14565" s="185"/>
      <c r="N14565" s="24"/>
      <c r="O14565" s="14"/>
      <c r="P14565" s="14"/>
      <c r="Q14565" s="39"/>
      <c r="R14565" s="545"/>
      <c r="S14565" s="545"/>
      <c r="T14565" s="25"/>
      <c r="U14565" s="25"/>
    </row>
    <row r="14566" spans="2:21">
      <c r="B14566" s="9"/>
      <c r="C14566" s="9"/>
      <c r="D14566" s="9"/>
      <c r="E14566" s="9"/>
      <c r="F14566" s="10"/>
      <c r="G14566" s="4"/>
      <c r="H14566" s="24"/>
      <c r="I14566" s="184"/>
      <c r="J14566" s="182"/>
      <c r="K14566" s="21"/>
      <c r="L14566" s="24"/>
      <c r="M14566" s="185"/>
      <c r="N14566" s="24"/>
      <c r="O14566" s="14"/>
      <c r="P14566" s="14"/>
      <c r="Q14566" s="39"/>
      <c r="R14566" s="545"/>
      <c r="S14566" s="545"/>
      <c r="T14566" s="25"/>
      <c r="U14566" s="25"/>
    </row>
    <row r="14567" spans="2:21">
      <c r="B14567" s="9"/>
      <c r="C14567" s="9"/>
      <c r="D14567" s="9"/>
      <c r="E14567" s="9"/>
      <c r="F14567" s="10"/>
      <c r="G14567" s="4"/>
      <c r="H14567" s="24"/>
      <c r="I14567" s="184"/>
      <c r="J14567" s="182"/>
      <c r="K14567" s="21"/>
      <c r="L14567" s="24"/>
      <c r="M14567" s="185"/>
      <c r="N14567" s="24"/>
      <c r="O14567" s="14"/>
      <c r="P14567" s="14"/>
      <c r="Q14567" s="39"/>
      <c r="R14567" s="545"/>
      <c r="S14567" s="545"/>
      <c r="T14567" s="25"/>
      <c r="U14567" s="25"/>
    </row>
    <row r="14568" spans="2:21">
      <c r="B14568" s="9"/>
      <c r="C14568" s="9"/>
      <c r="D14568" s="9"/>
      <c r="E14568" s="9"/>
      <c r="F14568" s="10"/>
      <c r="G14568" s="4"/>
      <c r="H14568" s="24"/>
      <c r="I14568" s="184"/>
      <c r="J14568" s="182"/>
      <c r="K14568" s="21"/>
      <c r="L14568" s="24"/>
      <c r="M14568" s="185"/>
      <c r="N14568" s="24"/>
      <c r="O14568" s="14"/>
      <c r="P14568" s="14"/>
      <c r="Q14568" s="39"/>
      <c r="R14568" s="545"/>
      <c r="S14568" s="545"/>
      <c r="T14568" s="25"/>
      <c r="U14568" s="25"/>
    </row>
    <row r="14569" spans="2:21">
      <c r="B14569" s="9"/>
      <c r="C14569" s="9"/>
      <c r="D14569" s="9"/>
      <c r="E14569" s="9"/>
      <c r="F14569" s="10"/>
      <c r="G14569" s="4"/>
      <c r="H14569" s="24"/>
      <c r="I14569" s="184"/>
      <c r="J14569" s="182"/>
      <c r="K14569" s="21"/>
      <c r="L14569" s="24"/>
      <c r="M14569" s="185"/>
      <c r="N14569" s="24"/>
      <c r="O14569" s="14"/>
      <c r="P14569" s="14"/>
      <c r="Q14569" s="39"/>
      <c r="R14569" s="545"/>
      <c r="S14569" s="545"/>
      <c r="T14569" s="25"/>
      <c r="U14569" s="25"/>
    </row>
    <row r="14570" spans="2:21">
      <c r="B14570" s="9"/>
      <c r="C14570" s="9"/>
      <c r="D14570" s="9"/>
      <c r="E14570" s="9"/>
      <c r="F14570" s="10"/>
      <c r="G14570" s="4"/>
      <c r="H14570" s="24"/>
      <c r="I14570" s="184"/>
      <c r="J14570" s="182"/>
      <c r="K14570" s="21"/>
      <c r="L14570" s="24"/>
      <c r="M14570" s="185"/>
      <c r="N14570" s="24"/>
      <c r="O14570" s="14"/>
      <c r="P14570" s="14"/>
      <c r="Q14570" s="39"/>
      <c r="R14570" s="545"/>
      <c r="S14570" s="545"/>
      <c r="T14570" s="25"/>
      <c r="U14570" s="25"/>
    </row>
    <row r="14571" spans="2:21">
      <c r="B14571" s="9"/>
      <c r="C14571" s="9"/>
      <c r="D14571" s="9"/>
      <c r="E14571" s="9"/>
      <c r="F14571" s="10"/>
      <c r="G14571" s="4"/>
      <c r="H14571" s="24"/>
      <c r="I14571" s="184"/>
      <c r="J14571" s="182"/>
      <c r="K14571" s="21"/>
      <c r="L14571" s="24"/>
      <c r="M14571" s="185"/>
      <c r="N14571" s="24"/>
      <c r="O14571" s="14"/>
      <c r="P14571" s="14"/>
      <c r="Q14571" s="39"/>
      <c r="R14571" s="545"/>
      <c r="S14571" s="545"/>
      <c r="T14571" s="25"/>
      <c r="U14571" s="25"/>
    </row>
    <row r="14572" spans="2:21">
      <c r="B14572" s="9"/>
      <c r="C14572" s="9"/>
      <c r="D14572" s="9"/>
      <c r="E14572" s="9"/>
      <c r="F14572" s="10"/>
      <c r="G14572" s="4"/>
      <c r="H14572" s="24"/>
      <c r="I14572" s="184"/>
      <c r="J14572" s="182"/>
      <c r="K14572" s="21"/>
      <c r="L14572" s="24"/>
      <c r="M14572" s="185"/>
      <c r="N14572" s="24"/>
      <c r="O14572" s="14"/>
      <c r="P14572" s="14"/>
      <c r="Q14572" s="39"/>
      <c r="R14572" s="545"/>
      <c r="S14572" s="545"/>
      <c r="T14572" s="25"/>
      <c r="U14572" s="25"/>
    </row>
    <row r="14573" spans="2:21">
      <c r="B14573" s="9"/>
      <c r="C14573" s="9"/>
      <c r="D14573" s="9"/>
      <c r="E14573" s="9"/>
      <c r="F14573" s="10"/>
      <c r="G14573" s="4"/>
      <c r="H14573" s="24"/>
      <c r="I14573" s="184"/>
      <c r="J14573" s="182"/>
      <c r="K14573" s="21"/>
      <c r="L14573" s="24"/>
      <c r="M14573" s="185"/>
      <c r="N14573" s="24"/>
      <c r="O14573" s="14"/>
      <c r="P14573" s="14"/>
      <c r="Q14573" s="39"/>
      <c r="R14573" s="545"/>
      <c r="S14573" s="545"/>
      <c r="T14573" s="25"/>
      <c r="U14573" s="25"/>
    </row>
    <row r="14574" spans="2:21">
      <c r="B14574" s="9"/>
      <c r="C14574" s="9"/>
      <c r="D14574" s="9"/>
      <c r="E14574" s="9"/>
      <c r="F14574" s="10"/>
      <c r="G14574" s="4"/>
      <c r="H14574" s="24"/>
      <c r="I14574" s="184"/>
      <c r="J14574" s="182"/>
      <c r="K14574" s="21"/>
      <c r="L14574" s="24"/>
      <c r="M14574" s="185"/>
      <c r="N14574" s="24"/>
      <c r="O14574" s="14"/>
      <c r="P14574" s="14"/>
      <c r="Q14574" s="39"/>
      <c r="R14574" s="545"/>
      <c r="S14574" s="545"/>
      <c r="T14574" s="25"/>
      <c r="U14574" s="25"/>
    </row>
    <row r="14575" spans="2:21">
      <c r="B14575" s="9"/>
      <c r="C14575" s="9"/>
      <c r="D14575" s="9"/>
      <c r="E14575" s="9"/>
      <c r="F14575" s="10"/>
      <c r="G14575" s="4"/>
      <c r="H14575" s="24"/>
      <c r="I14575" s="184"/>
      <c r="J14575" s="182"/>
      <c r="K14575" s="21"/>
      <c r="L14575" s="24"/>
      <c r="M14575" s="185"/>
      <c r="N14575" s="24"/>
      <c r="O14575" s="14"/>
      <c r="P14575" s="14"/>
      <c r="Q14575" s="39"/>
      <c r="R14575" s="545"/>
      <c r="S14575" s="545"/>
      <c r="T14575" s="25"/>
      <c r="U14575" s="25"/>
    </row>
    <row r="14576" spans="2:21">
      <c r="B14576" s="9"/>
      <c r="C14576" s="9"/>
      <c r="D14576" s="9"/>
      <c r="E14576" s="9"/>
      <c r="F14576" s="10"/>
      <c r="G14576" s="4"/>
      <c r="H14576" s="24"/>
      <c r="I14576" s="184"/>
      <c r="J14576" s="182"/>
      <c r="K14576" s="21"/>
      <c r="L14576" s="24"/>
      <c r="M14576" s="185"/>
      <c r="N14576" s="24"/>
      <c r="O14576" s="14"/>
      <c r="P14576" s="14"/>
      <c r="Q14576" s="39"/>
      <c r="R14576" s="545"/>
      <c r="S14576" s="545"/>
      <c r="T14576" s="25"/>
      <c r="U14576" s="25"/>
    </row>
    <row r="14577" spans="2:21">
      <c r="B14577" s="9"/>
      <c r="C14577" s="9"/>
      <c r="D14577" s="9"/>
      <c r="E14577" s="9"/>
      <c r="F14577" s="10"/>
      <c r="G14577" s="4"/>
      <c r="H14577" s="24"/>
      <c r="I14577" s="184"/>
      <c r="J14577" s="182"/>
      <c r="K14577" s="21"/>
      <c r="L14577" s="24"/>
      <c r="M14577" s="185"/>
      <c r="N14577" s="24"/>
      <c r="O14577" s="14"/>
      <c r="P14577" s="14"/>
      <c r="Q14577" s="39"/>
      <c r="R14577" s="545"/>
      <c r="S14577" s="545"/>
      <c r="T14577" s="25"/>
      <c r="U14577" s="25"/>
    </row>
    <row r="14578" spans="2:21">
      <c r="B14578" s="9"/>
      <c r="C14578" s="9"/>
      <c r="D14578" s="9"/>
      <c r="E14578" s="9"/>
      <c r="F14578" s="10"/>
      <c r="G14578" s="4"/>
      <c r="H14578" s="24"/>
      <c r="I14578" s="184"/>
      <c r="J14578" s="182"/>
      <c r="K14578" s="21"/>
      <c r="L14578" s="24"/>
      <c r="M14578" s="185"/>
      <c r="N14578" s="24"/>
      <c r="O14578" s="14"/>
      <c r="P14578" s="14"/>
      <c r="Q14578" s="39"/>
      <c r="R14578" s="545"/>
      <c r="S14578" s="545"/>
      <c r="T14578" s="25"/>
      <c r="U14578" s="25"/>
    </row>
    <row r="14579" spans="2:21">
      <c r="B14579" s="9"/>
      <c r="C14579" s="9"/>
      <c r="D14579" s="9"/>
      <c r="E14579" s="9"/>
      <c r="F14579" s="10"/>
      <c r="G14579" s="4"/>
      <c r="H14579" s="24"/>
      <c r="I14579" s="184"/>
      <c r="J14579" s="182"/>
      <c r="K14579" s="21"/>
      <c r="L14579" s="24"/>
      <c r="M14579" s="185"/>
      <c r="N14579" s="24"/>
      <c r="O14579" s="14"/>
      <c r="P14579" s="14"/>
      <c r="Q14579" s="39"/>
      <c r="R14579" s="545"/>
      <c r="S14579" s="545"/>
      <c r="T14579" s="25"/>
      <c r="U14579" s="25"/>
    </row>
    <row r="14580" spans="2:21">
      <c r="B14580" s="9"/>
      <c r="C14580" s="9"/>
      <c r="D14580" s="9"/>
      <c r="E14580" s="9"/>
      <c r="F14580" s="10"/>
      <c r="G14580" s="4"/>
      <c r="H14580" s="24"/>
      <c r="I14580" s="184"/>
      <c r="J14580" s="182"/>
      <c r="K14580" s="21"/>
      <c r="L14580" s="24"/>
      <c r="M14580" s="185"/>
      <c r="N14580" s="24"/>
      <c r="O14580" s="14"/>
      <c r="P14580" s="14"/>
      <c r="Q14580" s="39"/>
      <c r="R14580" s="545"/>
      <c r="S14580" s="545"/>
      <c r="T14580" s="25"/>
      <c r="U14580" s="25"/>
    </row>
    <row r="14581" spans="2:21">
      <c r="B14581" s="9"/>
      <c r="C14581" s="9"/>
      <c r="D14581" s="9"/>
      <c r="E14581" s="9"/>
      <c r="F14581" s="10"/>
      <c r="G14581" s="4"/>
      <c r="H14581" s="24"/>
      <c r="I14581" s="184"/>
      <c r="J14581" s="182"/>
      <c r="K14581" s="21"/>
      <c r="L14581" s="24"/>
      <c r="M14581" s="185"/>
      <c r="N14581" s="24"/>
      <c r="O14581" s="14"/>
      <c r="P14581" s="14"/>
      <c r="Q14581" s="39"/>
      <c r="R14581" s="545"/>
      <c r="S14581" s="545"/>
      <c r="T14581" s="25"/>
      <c r="U14581" s="25"/>
    </row>
    <row r="14582" spans="2:21">
      <c r="B14582" s="9"/>
      <c r="C14582" s="9"/>
      <c r="D14582" s="9"/>
      <c r="E14582" s="9"/>
      <c r="F14582" s="10"/>
      <c r="G14582" s="4"/>
      <c r="H14582" s="24"/>
      <c r="I14582" s="184"/>
      <c r="J14582" s="182"/>
      <c r="K14582" s="21"/>
      <c r="L14582" s="24"/>
      <c r="M14582" s="185"/>
      <c r="N14582" s="24"/>
      <c r="O14582" s="14"/>
      <c r="P14582" s="14"/>
      <c r="Q14582" s="39"/>
      <c r="R14582" s="545"/>
      <c r="S14582" s="545"/>
      <c r="T14582" s="25"/>
      <c r="U14582" s="25"/>
    </row>
    <row r="14583" spans="2:21">
      <c r="B14583" s="9"/>
      <c r="C14583" s="9"/>
      <c r="D14583" s="9"/>
      <c r="E14583" s="9"/>
      <c r="F14583" s="10"/>
      <c r="G14583" s="4"/>
      <c r="H14583" s="24"/>
      <c r="I14583" s="184"/>
      <c r="J14583" s="182"/>
      <c r="K14583" s="21"/>
      <c r="L14583" s="24"/>
      <c r="M14583" s="185"/>
      <c r="N14583" s="24"/>
      <c r="O14583" s="14"/>
      <c r="P14583" s="14"/>
      <c r="Q14583" s="39"/>
      <c r="R14583" s="545"/>
      <c r="S14583" s="545"/>
      <c r="T14583" s="25"/>
      <c r="U14583" s="25"/>
    </row>
    <row r="14584" spans="2:21">
      <c r="B14584" s="9"/>
      <c r="C14584" s="9"/>
      <c r="D14584" s="9"/>
      <c r="E14584" s="9"/>
      <c r="F14584" s="10"/>
      <c r="G14584" s="4"/>
      <c r="H14584" s="24"/>
      <c r="I14584" s="184"/>
      <c r="J14584" s="182"/>
      <c r="K14584" s="21"/>
      <c r="L14584" s="24"/>
      <c r="M14584" s="185"/>
      <c r="N14584" s="24"/>
      <c r="O14584" s="14"/>
      <c r="P14584" s="14"/>
      <c r="Q14584" s="39"/>
      <c r="R14584" s="545"/>
      <c r="S14584" s="545"/>
      <c r="T14584" s="25"/>
      <c r="U14584" s="25"/>
    </row>
    <row r="14585" spans="2:21">
      <c r="B14585" s="9"/>
      <c r="C14585" s="9"/>
      <c r="D14585" s="9"/>
      <c r="E14585" s="9"/>
      <c r="F14585" s="10"/>
      <c r="G14585" s="4"/>
      <c r="H14585" s="24"/>
      <c r="I14585" s="184"/>
      <c r="J14585" s="182"/>
      <c r="K14585" s="21"/>
      <c r="L14585" s="24"/>
      <c r="M14585" s="185"/>
      <c r="N14585" s="24"/>
      <c r="O14585" s="14"/>
      <c r="P14585" s="14"/>
      <c r="Q14585" s="39"/>
      <c r="R14585" s="545"/>
      <c r="S14585" s="545"/>
      <c r="T14585" s="25"/>
      <c r="U14585" s="25"/>
    </row>
    <row r="14586" spans="2:21">
      <c r="B14586" s="9"/>
      <c r="C14586" s="9"/>
      <c r="D14586" s="9"/>
      <c r="E14586" s="9"/>
      <c r="F14586" s="10"/>
      <c r="G14586" s="4"/>
      <c r="H14586" s="24"/>
      <c r="I14586" s="184"/>
      <c r="J14586" s="182"/>
      <c r="K14586" s="21"/>
      <c r="L14586" s="24"/>
      <c r="M14586" s="185"/>
      <c r="N14586" s="24"/>
      <c r="O14586" s="14"/>
      <c r="P14586" s="14"/>
      <c r="Q14586" s="39"/>
      <c r="R14586" s="545"/>
      <c r="S14586" s="545"/>
      <c r="T14586" s="25"/>
      <c r="U14586" s="25"/>
    </row>
    <row r="14587" spans="2:21">
      <c r="B14587" s="9"/>
      <c r="C14587" s="9"/>
      <c r="D14587" s="9"/>
      <c r="E14587" s="9"/>
      <c r="F14587" s="10"/>
      <c r="G14587" s="4"/>
      <c r="H14587" s="24"/>
      <c r="I14587" s="184"/>
      <c r="J14587" s="182"/>
      <c r="K14587" s="21"/>
      <c r="L14587" s="24"/>
      <c r="M14587" s="185"/>
      <c r="N14587" s="24"/>
      <c r="O14587" s="14"/>
      <c r="P14587" s="14"/>
      <c r="Q14587" s="39"/>
      <c r="R14587" s="545"/>
      <c r="S14587" s="545"/>
      <c r="T14587" s="25"/>
      <c r="U14587" s="25"/>
    </row>
    <row r="14588" spans="2:21">
      <c r="B14588" s="9"/>
      <c r="C14588" s="9"/>
      <c r="D14588" s="9"/>
      <c r="E14588" s="9"/>
      <c r="F14588" s="10"/>
      <c r="G14588" s="4"/>
      <c r="H14588" s="24"/>
      <c r="I14588" s="184"/>
      <c r="J14588" s="182"/>
      <c r="K14588" s="21"/>
      <c r="L14588" s="24"/>
      <c r="M14588" s="185"/>
      <c r="N14588" s="24"/>
      <c r="O14588" s="14"/>
      <c r="P14588" s="14"/>
      <c r="Q14588" s="39"/>
      <c r="R14588" s="545"/>
      <c r="S14588" s="545"/>
      <c r="T14588" s="25"/>
      <c r="U14588" s="25"/>
    </row>
    <row r="14589" spans="2:21">
      <c r="B14589" s="9"/>
      <c r="C14589" s="9"/>
      <c r="D14589" s="9"/>
      <c r="E14589" s="9"/>
      <c r="F14589" s="10"/>
      <c r="G14589" s="4"/>
      <c r="H14589" s="24"/>
      <c r="I14589" s="184"/>
      <c r="J14589" s="182"/>
      <c r="K14589" s="21"/>
      <c r="L14589" s="24"/>
      <c r="M14589" s="185"/>
      <c r="N14589" s="24"/>
      <c r="O14589" s="14"/>
      <c r="P14589" s="14"/>
      <c r="Q14589" s="39"/>
      <c r="R14589" s="545"/>
      <c r="S14589" s="545"/>
      <c r="T14589" s="25"/>
      <c r="U14589" s="25"/>
    </row>
    <row r="14590" spans="2:21">
      <c r="B14590" s="9"/>
      <c r="C14590" s="9"/>
      <c r="D14590" s="9"/>
      <c r="E14590" s="9"/>
      <c r="F14590" s="10"/>
      <c r="G14590" s="4"/>
      <c r="H14590" s="24"/>
      <c r="I14590" s="184"/>
      <c r="J14590" s="182"/>
      <c r="K14590" s="21"/>
      <c r="L14590" s="24"/>
      <c r="M14590" s="185"/>
      <c r="N14590" s="24"/>
      <c r="O14590" s="14"/>
      <c r="P14590" s="14"/>
      <c r="Q14590" s="39"/>
      <c r="R14590" s="545"/>
      <c r="S14590" s="545"/>
      <c r="T14590" s="25"/>
      <c r="U14590" s="25"/>
    </row>
    <row r="14591" spans="2:21">
      <c r="B14591" s="9"/>
      <c r="C14591" s="9"/>
      <c r="D14591" s="9"/>
      <c r="E14591" s="9"/>
      <c r="F14591" s="10"/>
      <c r="G14591" s="4"/>
      <c r="H14591" s="24"/>
      <c r="I14591" s="184"/>
      <c r="J14591" s="182"/>
      <c r="K14591" s="21"/>
      <c r="L14591" s="24"/>
      <c r="M14591" s="185"/>
      <c r="N14591" s="24"/>
      <c r="O14591" s="14"/>
      <c r="P14591" s="14"/>
      <c r="Q14591" s="39"/>
      <c r="R14591" s="545"/>
      <c r="S14591" s="545"/>
      <c r="T14591" s="25"/>
      <c r="U14591" s="25"/>
    </row>
    <row r="14592" spans="2:21">
      <c r="B14592" s="9"/>
      <c r="C14592" s="9"/>
      <c r="D14592" s="9"/>
      <c r="E14592" s="9"/>
      <c r="F14592" s="10"/>
      <c r="G14592" s="4"/>
      <c r="H14592" s="24"/>
      <c r="I14592" s="184"/>
      <c r="J14592" s="182"/>
      <c r="K14592" s="21"/>
      <c r="L14592" s="24"/>
      <c r="M14592" s="185"/>
      <c r="N14592" s="24"/>
      <c r="O14592" s="14"/>
      <c r="P14592" s="14"/>
      <c r="Q14592" s="39"/>
      <c r="R14592" s="545"/>
      <c r="S14592" s="545"/>
      <c r="T14592" s="25"/>
      <c r="U14592" s="25"/>
    </row>
    <row r="14593" spans="2:21">
      <c r="B14593" s="9"/>
      <c r="C14593" s="9"/>
      <c r="D14593" s="9"/>
      <c r="E14593" s="9"/>
      <c r="F14593" s="10"/>
      <c r="G14593" s="4"/>
      <c r="H14593" s="24"/>
      <c r="I14593" s="184"/>
      <c r="J14593" s="182"/>
      <c r="K14593" s="21"/>
      <c r="L14593" s="24"/>
      <c r="M14593" s="185"/>
      <c r="N14593" s="24"/>
      <c r="O14593" s="14"/>
      <c r="P14593" s="14"/>
      <c r="Q14593" s="39"/>
      <c r="R14593" s="545"/>
      <c r="S14593" s="545"/>
      <c r="T14593" s="25"/>
      <c r="U14593" s="25"/>
    </row>
    <row r="14594" spans="2:21">
      <c r="B14594" s="9"/>
      <c r="C14594" s="9"/>
      <c r="D14594" s="9"/>
      <c r="E14594" s="9"/>
      <c r="F14594" s="10"/>
      <c r="G14594" s="4"/>
      <c r="H14594" s="24"/>
      <c r="I14594" s="184"/>
      <c r="J14594" s="182"/>
      <c r="K14594" s="21"/>
      <c r="L14594" s="24"/>
      <c r="M14594" s="185"/>
      <c r="N14594" s="24"/>
      <c r="O14594" s="14"/>
      <c r="P14594" s="14"/>
      <c r="Q14594" s="39"/>
      <c r="R14594" s="545"/>
      <c r="S14594" s="545"/>
      <c r="T14594" s="25"/>
      <c r="U14594" s="25"/>
    </row>
    <row r="14595" spans="2:21">
      <c r="B14595" s="9"/>
      <c r="C14595" s="9"/>
      <c r="D14595" s="9"/>
      <c r="E14595" s="9"/>
      <c r="F14595" s="10"/>
      <c r="G14595" s="4"/>
      <c r="H14595" s="24"/>
      <c r="I14595" s="184"/>
      <c r="J14595" s="182"/>
      <c r="K14595" s="21"/>
      <c r="L14595" s="24"/>
      <c r="M14595" s="185"/>
      <c r="N14595" s="24"/>
      <c r="O14595" s="14"/>
      <c r="P14595" s="14"/>
      <c r="Q14595" s="39"/>
      <c r="R14595" s="545"/>
      <c r="S14595" s="545"/>
      <c r="T14595" s="25"/>
      <c r="U14595" s="25"/>
    </row>
    <row r="14596" spans="2:21">
      <c r="B14596" s="9"/>
      <c r="C14596" s="9"/>
      <c r="D14596" s="9"/>
      <c r="E14596" s="9"/>
      <c r="F14596" s="10"/>
      <c r="G14596" s="4"/>
      <c r="H14596" s="24"/>
      <c r="I14596" s="184"/>
      <c r="J14596" s="182"/>
      <c r="K14596" s="21"/>
      <c r="L14596" s="24"/>
      <c r="M14596" s="185"/>
      <c r="N14596" s="24"/>
      <c r="O14596" s="14"/>
      <c r="P14596" s="14"/>
      <c r="Q14596" s="39"/>
      <c r="R14596" s="545"/>
      <c r="S14596" s="545"/>
      <c r="T14596" s="25"/>
      <c r="U14596" s="25"/>
    </row>
    <row r="14597" spans="2:21">
      <c r="B14597" s="9"/>
      <c r="C14597" s="9"/>
      <c r="D14597" s="9"/>
      <c r="E14597" s="9"/>
      <c r="F14597" s="10"/>
      <c r="G14597" s="4"/>
      <c r="H14597" s="24"/>
      <c r="I14597" s="184"/>
      <c r="J14597" s="182"/>
      <c r="K14597" s="21"/>
      <c r="L14597" s="24"/>
      <c r="M14597" s="185"/>
      <c r="N14597" s="24"/>
      <c r="O14597" s="14"/>
      <c r="P14597" s="14"/>
      <c r="Q14597" s="39"/>
      <c r="R14597" s="545"/>
      <c r="S14597" s="545"/>
      <c r="T14597" s="25"/>
      <c r="U14597" s="25"/>
    </row>
    <row r="14598" spans="2:21">
      <c r="B14598" s="9"/>
      <c r="C14598" s="9"/>
      <c r="D14598" s="9"/>
      <c r="E14598" s="9"/>
      <c r="F14598" s="10"/>
      <c r="G14598" s="4"/>
      <c r="H14598" s="24"/>
      <c r="I14598" s="184"/>
      <c r="J14598" s="182"/>
      <c r="K14598" s="21"/>
      <c r="L14598" s="24"/>
      <c r="M14598" s="185"/>
      <c r="N14598" s="24"/>
      <c r="O14598" s="14"/>
      <c r="P14598" s="14"/>
      <c r="Q14598" s="39"/>
      <c r="R14598" s="545"/>
      <c r="S14598" s="545"/>
      <c r="T14598" s="25"/>
      <c r="U14598" s="25"/>
    </row>
    <row r="14599" spans="2:21">
      <c r="B14599" s="9"/>
      <c r="C14599" s="9"/>
      <c r="D14599" s="9"/>
      <c r="E14599" s="9"/>
      <c r="F14599" s="10"/>
      <c r="G14599" s="4"/>
      <c r="H14599" s="24"/>
      <c r="I14599" s="184"/>
      <c r="J14599" s="182"/>
      <c r="K14599" s="21"/>
      <c r="L14599" s="24"/>
      <c r="M14599" s="185"/>
      <c r="N14599" s="24"/>
      <c r="O14599" s="14"/>
      <c r="P14599" s="14"/>
      <c r="Q14599" s="39"/>
      <c r="R14599" s="545"/>
      <c r="S14599" s="545"/>
      <c r="T14599" s="25"/>
      <c r="U14599" s="25"/>
    </row>
    <row r="14600" spans="2:21">
      <c r="B14600" s="9"/>
      <c r="C14600" s="9"/>
      <c r="D14600" s="9"/>
      <c r="E14600" s="9"/>
      <c r="F14600" s="10"/>
      <c r="G14600" s="4"/>
      <c r="H14600" s="24"/>
      <c r="I14600" s="184"/>
      <c r="J14600" s="182"/>
      <c r="K14600" s="21"/>
      <c r="L14600" s="24"/>
      <c r="M14600" s="185"/>
      <c r="N14600" s="24"/>
      <c r="O14600" s="14"/>
      <c r="P14600" s="14"/>
      <c r="Q14600" s="39"/>
      <c r="R14600" s="545"/>
      <c r="S14600" s="545"/>
      <c r="T14600" s="25"/>
      <c r="U14600" s="25"/>
    </row>
    <row r="14601" spans="2:21">
      <c r="B14601" s="9"/>
      <c r="C14601" s="9"/>
      <c r="D14601" s="9"/>
      <c r="E14601" s="9"/>
      <c r="F14601" s="10"/>
      <c r="G14601" s="4"/>
      <c r="H14601" s="24"/>
      <c r="I14601" s="184"/>
      <c r="J14601" s="182"/>
      <c r="K14601" s="21"/>
      <c r="L14601" s="24"/>
      <c r="M14601" s="185"/>
      <c r="N14601" s="24"/>
      <c r="O14601" s="14"/>
      <c r="P14601" s="14"/>
      <c r="Q14601" s="39"/>
      <c r="R14601" s="545"/>
      <c r="S14601" s="545"/>
      <c r="T14601" s="25"/>
      <c r="U14601" s="25"/>
    </row>
    <row r="14602" spans="2:21">
      <c r="B14602" s="9"/>
      <c r="C14602" s="9"/>
      <c r="D14602" s="9"/>
      <c r="E14602" s="9"/>
      <c r="F14602" s="10"/>
      <c r="G14602" s="4"/>
      <c r="H14602" s="24"/>
      <c r="I14602" s="184"/>
      <c r="J14602" s="182"/>
      <c r="K14602" s="21"/>
      <c r="L14602" s="24"/>
      <c r="M14602" s="185"/>
      <c r="N14602" s="24"/>
      <c r="O14602" s="14"/>
      <c r="P14602" s="14"/>
      <c r="Q14602" s="39"/>
      <c r="R14602" s="545"/>
      <c r="S14602" s="545"/>
      <c r="T14602" s="25"/>
      <c r="U14602" s="25"/>
    </row>
    <row r="14603" spans="2:21">
      <c r="B14603" s="9"/>
      <c r="C14603" s="9"/>
      <c r="D14603" s="9"/>
      <c r="E14603" s="9"/>
      <c r="F14603" s="10"/>
      <c r="G14603" s="4"/>
      <c r="H14603" s="24"/>
      <c r="I14603" s="184"/>
      <c r="J14603" s="182"/>
      <c r="K14603" s="21"/>
      <c r="L14603" s="24"/>
      <c r="M14603" s="185"/>
      <c r="N14603" s="24"/>
      <c r="O14603" s="14"/>
      <c r="P14603" s="14"/>
      <c r="Q14603" s="39"/>
      <c r="R14603" s="545"/>
      <c r="S14603" s="545"/>
      <c r="T14603" s="25"/>
      <c r="U14603" s="25"/>
    </row>
    <row r="14604" spans="2:21">
      <c r="B14604" s="9"/>
      <c r="C14604" s="9"/>
      <c r="D14604" s="9"/>
      <c r="E14604" s="9"/>
      <c r="F14604" s="10"/>
      <c r="G14604" s="4"/>
      <c r="H14604" s="24"/>
      <c r="I14604" s="184"/>
      <c r="J14604" s="182"/>
      <c r="K14604" s="21"/>
      <c r="L14604" s="24"/>
      <c r="M14604" s="185"/>
      <c r="N14604" s="24"/>
      <c r="O14604" s="14"/>
      <c r="P14604" s="14"/>
      <c r="Q14604" s="39"/>
      <c r="R14604" s="545"/>
      <c r="S14604" s="545"/>
      <c r="T14604" s="25"/>
      <c r="U14604" s="25"/>
    </row>
    <row r="14605" spans="2:21">
      <c r="B14605" s="9"/>
      <c r="C14605" s="9"/>
      <c r="D14605" s="9"/>
      <c r="E14605" s="9"/>
      <c r="F14605" s="10"/>
      <c r="G14605" s="4"/>
      <c r="H14605" s="24"/>
      <c r="I14605" s="184"/>
      <c r="J14605" s="182"/>
      <c r="K14605" s="21"/>
      <c r="L14605" s="24"/>
      <c r="M14605" s="185"/>
      <c r="N14605" s="24"/>
      <c r="O14605" s="14"/>
      <c r="P14605" s="14"/>
      <c r="Q14605" s="39"/>
      <c r="R14605" s="545"/>
      <c r="S14605" s="545"/>
      <c r="T14605" s="25"/>
      <c r="U14605" s="25"/>
    </row>
    <row r="14606" spans="2:21">
      <c r="B14606" s="9"/>
      <c r="C14606" s="9"/>
      <c r="D14606" s="9"/>
      <c r="E14606" s="9"/>
      <c r="F14606" s="10"/>
      <c r="G14606" s="4"/>
      <c r="H14606" s="24"/>
      <c r="I14606" s="184"/>
      <c r="J14606" s="182"/>
      <c r="K14606" s="21"/>
      <c r="L14606" s="24"/>
      <c r="M14606" s="185"/>
      <c r="N14606" s="24"/>
      <c r="O14606" s="14"/>
      <c r="P14606" s="14"/>
      <c r="Q14606" s="39"/>
      <c r="R14606" s="545"/>
      <c r="S14606" s="545"/>
      <c r="T14606" s="25"/>
      <c r="U14606" s="25"/>
    </row>
    <row r="14607" spans="2:21">
      <c r="B14607" s="9"/>
      <c r="C14607" s="9"/>
      <c r="D14607" s="9"/>
      <c r="E14607" s="9"/>
      <c r="F14607" s="10"/>
      <c r="G14607" s="4"/>
      <c r="H14607" s="24"/>
      <c r="I14607" s="184"/>
      <c r="J14607" s="182"/>
      <c r="K14607" s="21"/>
      <c r="L14607" s="24"/>
      <c r="M14607" s="185"/>
      <c r="N14607" s="24"/>
      <c r="O14607" s="14"/>
      <c r="P14607" s="14"/>
      <c r="Q14607" s="39"/>
      <c r="R14607" s="545"/>
      <c r="S14607" s="545"/>
      <c r="T14607" s="25"/>
      <c r="U14607" s="25"/>
    </row>
    <row r="14608" spans="2:21">
      <c r="B14608" s="9"/>
      <c r="C14608" s="9"/>
      <c r="D14608" s="9"/>
      <c r="E14608" s="9"/>
      <c r="F14608" s="10"/>
      <c r="G14608" s="4"/>
      <c r="H14608" s="24"/>
      <c r="I14608" s="184"/>
      <c r="J14608" s="182"/>
      <c r="K14608" s="21"/>
      <c r="L14608" s="24"/>
      <c r="M14608" s="185"/>
      <c r="N14608" s="24"/>
      <c r="O14608" s="14"/>
      <c r="P14608" s="14"/>
      <c r="Q14608" s="39"/>
      <c r="R14608" s="545"/>
      <c r="S14608" s="545"/>
      <c r="T14608" s="25"/>
      <c r="U14608" s="25"/>
    </row>
    <row r="14609" spans="2:21">
      <c r="B14609" s="9"/>
      <c r="C14609" s="9"/>
      <c r="D14609" s="9"/>
      <c r="E14609" s="9"/>
      <c r="F14609" s="10"/>
      <c r="G14609" s="4"/>
      <c r="H14609" s="24"/>
      <c r="I14609" s="184"/>
      <c r="J14609" s="182"/>
      <c r="K14609" s="21"/>
      <c r="L14609" s="24"/>
      <c r="M14609" s="185"/>
      <c r="N14609" s="24"/>
      <c r="O14609" s="14"/>
      <c r="P14609" s="14"/>
      <c r="Q14609" s="39"/>
      <c r="R14609" s="545"/>
      <c r="S14609" s="545"/>
      <c r="T14609" s="25"/>
      <c r="U14609" s="25"/>
    </row>
    <row r="14610" spans="2:21">
      <c r="B14610" s="9"/>
      <c r="C14610" s="9"/>
      <c r="D14610" s="9"/>
      <c r="E14610" s="9"/>
      <c r="F14610" s="10"/>
      <c r="G14610" s="4"/>
      <c r="H14610" s="24"/>
      <c r="I14610" s="184"/>
      <c r="J14610" s="182"/>
      <c r="K14610" s="21"/>
      <c r="L14610" s="24"/>
      <c r="M14610" s="185"/>
      <c r="N14610" s="24"/>
      <c r="O14610" s="14"/>
      <c r="P14610" s="14"/>
      <c r="Q14610" s="39"/>
      <c r="R14610" s="545"/>
      <c r="S14610" s="545"/>
      <c r="T14610" s="25"/>
      <c r="U14610" s="25"/>
    </row>
    <row r="14611" spans="2:21">
      <c r="B14611" s="9"/>
      <c r="C14611" s="9"/>
      <c r="D14611" s="9"/>
      <c r="E14611" s="9"/>
      <c r="F14611" s="10"/>
      <c r="G14611" s="4"/>
      <c r="H14611" s="24"/>
      <c r="I14611" s="184"/>
      <c r="J14611" s="182"/>
      <c r="K14611" s="21"/>
      <c r="L14611" s="24"/>
      <c r="M14611" s="185"/>
      <c r="N14611" s="24"/>
      <c r="O14611" s="14"/>
      <c r="P14611" s="14"/>
      <c r="Q14611" s="39"/>
      <c r="R14611" s="545"/>
      <c r="S14611" s="545"/>
      <c r="T14611" s="25"/>
      <c r="U14611" s="25"/>
    </row>
    <row r="14612" spans="2:21">
      <c r="B14612" s="9"/>
      <c r="C14612" s="9"/>
      <c r="D14612" s="9"/>
      <c r="E14612" s="9"/>
      <c r="F14612" s="10"/>
      <c r="G14612" s="4"/>
      <c r="H14612" s="24"/>
      <c r="I14612" s="184"/>
      <c r="J14612" s="182"/>
      <c r="K14612" s="21"/>
      <c r="L14612" s="24"/>
      <c r="M14612" s="185"/>
      <c r="N14612" s="24"/>
      <c r="O14612" s="14"/>
      <c r="P14612" s="14"/>
      <c r="Q14612" s="39"/>
      <c r="R14612" s="545"/>
      <c r="S14612" s="545"/>
      <c r="T14612" s="25"/>
      <c r="U14612" s="25"/>
    </row>
    <row r="14613" spans="2:21">
      <c r="B14613" s="9"/>
      <c r="C14613" s="9"/>
      <c r="D14613" s="9"/>
      <c r="E14613" s="9"/>
      <c r="F14613" s="10"/>
      <c r="G14613" s="4"/>
      <c r="H14613" s="24"/>
      <c r="I14613" s="184"/>
      <c r="J14613" s="182"/>
      <c r="K14613" s="21"/>
      <c r="L14613" s="24"/>
      <c r="M14613" s="185"/>
      <c r="N14613" s="24"/>
      <c r="O14613" s="14"/>
      <c r="P14613" s="14"/>
      <c r="Q14613" s="39"/>
      <c r="R14613" s="545"/>
      <c r="S14613" s="545"/>
      <c r="T14613" s="25"/>
      <c r="U14613" s="25"/>
    </row>
    <row r="14614" spans="2:21">
      <c r="B14614" s="9"/>
      <c r="C14614" s="9"/>
      <c r="D14614" s="9"/>
      <c r="E14614" s="9"/>
      <c r="F14614" s="10"/>
      <c r="G14614" s="4"/>
      <c r="H14614" s="24"/>
      <c r="I14614" s="184"/>
      <c r="J14614" s="182"/>
      <c r="K14614" s="21"/>
      <c r="L14614" s="24"/>
      <c r="M14614" s="185"/>
      <c r="N14614" s="24"/>
      <c r="O14614" s="14"/>
      <c r="P14614" s="14"/>
      <c r="Q14614" s="39"/>
      <c r="R14614" s="545"/>
      <c r="S14614" s="545"/>
      <c r="T14614" s="25"/>
      <c r="U14614" s="25"/>
    </row>
    <row r="14615" spans="2:21">
      <c r="B14615" s="9"/>
      <c r="C14615" s="9"/>
      <c r="D14615" s="9"/>
      <c r="E14615" s="9"/>
      <c r="F14615" s="10"/>
      <c r="G14615" s="4"/>
      <c r="H14615" s="24"/>
      <c r="I14615" s="184"/>
      <c r="J14615" s="182"/>
      <c r="K14615" s="21"/>
      <c r="L14615" s="24"/>
      <c r="M14615" s="185"/>
      <c r="N14615" s="24"/>
      <c r="O14615" s="14"/>
      <c r="P14615" s="14"/>
      <c r="Q14615" s="39"/>
      <c r="R14615" s="545"/>
      <c r="S14615" s="545"/>
      <c r="T14615" s="25"/>
      <c r="U14615" s="25"/>
    </row>
    <row r="14616" spans="2:21">
      <c r="B14616" s="9"/>
      <c r="C14616" s="9"/>
      <c r="D14616" s="9"/>
      <c r="E14616" s="9"/>
      <c r="F14616" s="10"/>
      <c r="G14616" s="4"/>
      <c r="H14616" s="24"/>
      <c r="I14616" s="184"/>
      <c r="J14616" s="182"/>
      <c r="K14616" s="21"/>
      <c r="L14616" s="24"/>
      <c r="M14616" s="185"/>
      <c r="N14616" s="24"/>
      <c r="O14616" s="14"/>
      <c r="P14616" s="14"/>
      <c r="Q14616" s="39"/>
      <c r="R14616" s="545"/>
      <c r="S14616" s="545"/>
      <c r="T14616" s="25"/>
      <c r="U14616" s="25"/>
    </row>
    <row r="14617" spans="2:21">
      <c r="B14617" s="9"/>
      <c r="C14617" s="9"/>
      <c r="D14617" s="9"/>
      <c r="E14617" s="9"/>
      <c r="F14617" s="10"/>
      <c r="G14617" s="4"/>
      <c r="H14617" s="24"/>
      <c r="I14617" s="184"/>
      <c r="J14617" s="182"/>
      <c r="K14617" s="21"/>
      <c r="L14617" s="24"/>
      <c r="M14617" s="185"/>
      <c r="N14617" s="24"/>
      <c r="O14617" s="14"/>
      <c r="P14617" s="14"/>
      <c r="Q14617" s="39"/>
      <c r="R14617" s="545"/>
      <c r="S14617" s="545"/>
      <c r="T14617" s="25"/>
      <c r="U14617" s="25"/>
    </row>
    <row r="14618" spans="2:21">
      <c r="B14618" s="9"/>
      <c r="C14618" s="9"/>
      <c r="D14618" s="9"/>
      <c r="E14618" s="9"/>
      <c r="F14618" s="10"/>
      <c r="G14618" s="4"/>
      <c r="H14618" s="24"/>
      <c r="I14618" s="184"/>
      <c r="J14618" s="182"/>
      <c r="K14618" s="21"/>
      <c r="L14618" s="24"/>
      <c r="M14618" s="185"/>
      <c r="N14618" s="24"/>
      <c r="O14618" s="14"/>
      <c r="P14618" s="14"/>
      <c r="Q14618" s="39"/>
      <c r="R14618" s="545"/>
      <c r="S14618" s="545"/>
      <c r="T14618" s="25"/>
      <c r="U14618" s="25"/>
    </row>
    <row r="14619" spans="2:21">
      <c r="B14619" s="9"/>
      <c r="C14619" s="9"/>
      <c r="D14619" s="9"/>
      <c r="E14619" s="9"/>
      <c r="F14619" s="10"/>
      <c r="G14619" s="4"/>
      <c r="H14619" s="24"/>
      <c r="I14619" s="184"/>
      <c r="J14619" s="182"/>
      <c r="K14619" s="21"/>
      <c r="L14619" s="24"/>
      <c r="M14619" s="185"/>
      <c r="N14619" s="24"/>
      <c r="O14619" s="14"/>
      <c r="P14619" s="14"/>
      <c r="Q14619" s="39"/>
      <c r="R14619" s="545"/>
      <c r="S14619" s="545"/>
      <c r="T14619" s="25"/>
      <c r="U14619" s="25"/>
    </row>
    <row r="14620" spans="2:21">
      <c r="B14620" s="9"/>
      <c r="C14620" s="9"/>
      <c r="D14620" s="9"/>
      <c r="E14620" s="9"/>
      <c r="F14620" s="10"/>
      <c r="G14620" s="4"/>
      <c r="H14620" s="24"/>
      <c r="I14620" s="184"/>
      <c r="J14620" s="182"/>
      <c r="K14620" s="21"/>
      <c r="L14620" s="24"/>
      <c r="M14620" s="185"/>
      <c r="N14620" s="24"/>
      <c r="O14620" s="14"/>
      <c r="P14620" s="14"/>
      <c r="Q14620" s="39"/>
      <c r="R14620" s="545"/>
      <c r="S14620" s="545"/>
      <c r="T14620" s="25"/>
      <c r="U14620" s="25"/>
    </row>
    <row r="14621" spans="2:21">
      <c r="B14621" s="9"/>
      <c r="C14621" s="9"/>
      <c r="D14621" s="9"/>
      <c r="E14621" s="9"/>
      <c r="F14621" s="10"/>
      <c r="G14621" s="4"/>
      <c r="H14621" s="24"/>
      <c r="I14621" s="184"/>
      <c r="J14621" s="182"/>
      <c r="K14621" s="21"/>
      <c r="L14621" s="24"/>
      <c r="M14621" s="185"/>
      <c r="N14621" s="24"/>
      <c r="O14621" s="14"/>
      <c r="P14621" s="14"/>
      <c r="Q14621" s="39"/>
      <c r="R14621" s="545"/>
      <c r="S14621" s="545"/>
      <c r="T14621" s="25"/>
      <c r="U14621" s="25"/>
    </row>
    <row r="14622" spans="2:21">
      <c r="B14622" s="9"/>
      <c r="C14622" s="9"/>
      <c r="D14622" s="9"/>
      <c r="E14622" s="9"/>
      <c r="F14622" s="10"/>
      <c r="G14622" s="4"/>
      <c r="H14622" s="24"/>
      <c r="I14622" s="184"/>
      <c r="J14622" s="182"/>
      <c r="K14622" s="21"/>
      <c r="L14622" s="24"/>
      <c r="M14622" s="185"/>
      <c r="N14622" s="24"/>
      <c r="O14622" s="14"/>
      <c r="P14622" s="14"/>
      <c r="Q14622" s="39"/>
      <c r="R14622" s="545"/>
      <c r="S14622" s="545"/>
      <c r="T14622" s="25"/>
      <c r="U14622" s="25"/>
    </row>
    <row r="14623" spans="2:21">
      <c r="B14623" s="9"/>
      <c r="C14623" s="9"/>
      <c r="D14623" s="9"/>
      <c r="E14623" s="9"/>
      <c r="F14623" s="10"/>
      <c r="G14623" s="4"/>
      <c r="H14623" s="24"/>
      <c r="I14623" s="184"/>
      <c r="J14623" s="182"/>
      <c r="K14623" s="21"/>
      <c r="L14623" s="24"/>
      <c r="M14623" s="185"/>
      <c r="N14623" s="24"/>
      <c r="O14623" s="14"/>
      <c r="P14623" s="14"/>
      <c r="Q14623" s="39"/>
      <c r="R14623" s="545"/>
      <c r="S14623" s="545"/>
      <c r="T14623" s="25"/>
      <c r="U14623" s="25"/>
    </row>
    <row r="14624" spans="2:21">
      <c r="B14624" s="9"/>
      <c r="C14624" s="9"/>
      <c r="D14624" s="9"/>
      <c r="E14624" s="9"/>
      <c r="F14624" s="10"/>
      <c r="G14624" s="4"/>
      <c r="H14624" s="24"/>
      <c r="I14624" s="184"/>
      <c r="J14624" s="182"/>
      <c r="K14624" s="21"/>
      <c r="L14624" s="24"/>
      <c r="M14624" s="185"/>
      <c r="N14624" s="24"/>
      <c r="O14624" s="14"/>
      <c r="P14624" s="14"/>
      <c r="Q14624" s="39"/>
      <c r="R14624" s="545"/>
      <c r="S14624" s="545"/>
      <c r="T14624" s="25"/>
      <c r="U14624" s="25"/>
    </row>
    <row r="14625" spans="2:21">
      <c r="B14625" s="9"/>
      <c r="C14625" s="9"/>
      <c r="D14625" s="9"/>
      <c r="E14625" s="9"/>
      <c r="F14625" s="10"/>
      <c r="G14625" s="4"/>
      <c r="H14625" s="24"/>
      <c r="I14625" s="184"/>
      <c r="J14625" s="182"/>
      <c r="K14625" s="21"/>
      <c r="L14625" s="24"/>
      <c r="M14625" s="185"/>
      <c r="N14625" s="24"/>
      <c r="O14625" s="14"/>
      <c r="P14625" s="14"/>
      <c r="Q14625" s="39"/>
      <c r="R14625" s="545"/>
      <c r="S14625" s="545"/>
      <c r="T14625" s="25"/>
      <c r="U14625" s="25"/>
    </row>
    <row r="14626" spans="2:21">
      <c r="B14626" s="9"/>
      <c r="C14626" s="9"/>
      <c r="D14626" s="9"/>
      <c r="E14626" s="9"/>
      <c r="F14626" s="10"/>
      <c r="G14626" s="4"/>
      <c r="H14626" s="24"/>
      <c r="I14626" s="184"/>
      <c r="J14626" s="182"/>
      <c r="K14626" s="21"/>
      <c r="L14626" s="24"/>
      <c r="M14626" s="185"/>
      <c r="N14626" s="24"/>
      <c r="O14626" s="14"/>
      <c r="P14626" s="14"/>
      <c r="Q14626" s="39"/>
      <c r="R14626" s="545"/>
      <c r="S14626" s="545"/>
      <c r="T14626" s="25"/>
      <c r="U14626" s="25"/>
    </row>
    <row r="14627" spans="2:21">
      <c r="B14627" s="9"/>
      <c r="C14627" s="9"/>
      <c r="D14627" s="9"/>
      <c r="E14627" s="9"/>
      <c r="F14627" s="10"/>
      <c r="G14627" s="4"/>
      <c r="H14627" s="24"/>
      <c r="I14627" s="184"/>
      <c r="J14627" s="182"/>
      <c r="K14627" s="21"/>
      <c r="L14627" s="24"/>
      <c r="M14627" s="185"/>
      <c r="N14627" s="24"/>
      <c r="O14627" s="14"/>
      <c r="P14627" s="14"/>
      <c r="Q14627" s="39"/>
      <c r="R14627" s="545"/>
      <c r="S14627" s="545"/>
      <c r="T14627" s="25"/>
      <c r="U14627" s="25"/>
    </row>
    <row r="14628" spans="2:21">
      <c r="B14628" s="9"/>
      <c r="C14628" s="9"/>
      <c r="D14628" s="9"/>
      <c r="E14628" s="9"/>
      <c r="F14628" s="10"/>
      <c r="G14628" s="4"/>
      <c r="H14628" s="24"/>
      <c r="I14628" s="184"/>
      <c r="J14628" s="182"/>
      <c r="K14628" s="21"/>
      <c r="L14628" s="24"/>
      <c r="M14628" s="185"/>
      <c r="N14628" s="24"/>
      <c r="O14628" s="14"/>
      <c r="P14628" s="14"/>
      <c r="Q14628" s="39"/>
      <c r="R14628" s="545"/>
      <c r="S14628" s="545"/>
      <c r="T14628" s="25"/>
      <c r="U14628" s="25"/>
    </row>
    <row r="14629" spans="2:21">
      <c r="B14629" s="9"/>
      <c r="C14629" s="9"/>
      <c r="D14629" s="9"/>
      <c r="E14629" s="9"/>
      <c r="F14629" s="10"/>
      <c r="G14629" s="4"/>
      <c r="H14629" s="24"/>
      <c r="I14629" s="184"/>
      <c r="J14629" s="182"/>
      <c r="K14629" s="21"/>
      <c r="L14629" s="24"/>
      <c r="M14629" s="185"/>
      <c r="N14629" s="24"/>
      <c r="O14629" s="14"/>
      <c r="P14629" s="14"/>
      <c r="Q14629" s="39"/>
      <c r="R14629" s="545"/>
      <c r="S14629" s="545"/>
      <c r="T14629" s="25"/>
      <c r="U14629" s="25"/>
    </row>
    <row r="14630" spans="2:21">
      <c r="B14630" s="9"/>
      <c r="C14630" s="9"/>
      <c r="D14630" s="9"/>
      <c r="E14630" s="9"/>
      <c r="F14630" s="10"/>
      <c r="G14630" s="4"/>
      <c r="H14630" s="24"/>
      <c r="I14630" s="184"/>
      <c r="J14630" s="182"/>
      <c r="K14630" s="21"/>
      <c r="L14630" s="24"/>
      <c r="M14630" s="185"/>
      <c r="N14630" s="24"/>
      <c r="O14630" s="14"/>
      <c r="P14630" s="14"/>
      <c r="Q14630" s="39"/>
      <c r="R14630" s="545"/>
      <c r="S14630" s="545"/>
      <c r="T14630" s="25"/>
      <c r="U14630" s="25"/>
    </row>
    <row r="14631" spans="2:21">
      <c r="B14631" s="9"/>
      <c r="C14631" s="9"/>
      <c r="D14631" s="9"/>
      <c r="E14631" s="9"/>
      <c r="F14631" s="10"/>
      <c r="G14631" s="4"/>
      <c r="H14631" s="24"/>
      <c r="I14631" s="184"/>
      <c r="J14631" s="182"/>
      <c r="K14631" s="21"/>
      <c r="L14631" s="24"/>
      <c r="M14631" s="185"/>
      <c r="N14631" s="24"/>
      <c r="O14631" s="14"/>
      <c r="P14631" s="14"/>
      <c r="Q14631" s="39"/>
      <c r="R14631" s="545"/>
      <c r="S14631" s="545"/>
      <c r="T14631" s="25"/>
      <c r="U14631" s="25"/>
    </row>
    <row r="14632" spans="2:21">
      <c r="B14632" s="9"/>
      <c r="C14632" s="9"/>
      <c r="D14632" s="9"/>
      <c r="E14632" s="9"/>
      <c r="F14632" s="10"/>
      <c r="G14632" s="4"/>
      <c r="H14632" s="24"/>
      <c r="I14632" s="184"/>
      <c r="J14632" s="182"/>
      <c r="K14632" s="21"/>
      <c r="L14632" s="24"/>
      <c r="M14632" s="185"/>
      <c r="N14632" s="24"/>
      <c r="O14632" s="14"/>
      <c r="P14632" s="14"/>
      <c r="Q14632" s="39"/>
      <c r="R14632" s="545"/>
      <c r="S14632" s="545"/>
      <c r="T14632" s="25"/>
      <c r="U14632" s="25"/>
    </row>
    <row r="14633" spans="2:21">
      <c r="B14633" s="9"/>
      <c r="C14633" s="9"/>
      <c r="D14633" s="9"/>
      <c r="E14633" s="9"/>
      <c r="F14633" s="10"/>
      <c r="G14633" s="4"/>
      <c r="H14633" s="24"/>
      <c r="I14633" s="184"/>
      <c r="J14633" s="182"/>
      <c r="K14633" s="21"/>
      <c r="L14633" s="24"/>
      <c r="M14633" s="185"/>
      <c r="N14633" s="24"/>
      <c r="O14633" s="14"/>
      <c r="P14633" s="14"/>
      <c r="Q14633" s="39"/>
      <c r="R14633" s="545"/>
      <c r="S14633" s="545"/>
      <c r="T14633" s="25"/>
      <c r="U14633" s="25"/>
    </row>
    <row r="14634" spans="2:21">
      <c r="B14634" s="9"/>
      <c r="C14634" s="9"/>
      <c r="D14634" s="9"/>
      <c r="E14634" s="9"/>
      <c r="F14634" s="10"/>
      <c r="G14634" s="4"/>
      <c r="H14634" s="24"/>
      <c r="I14634" s="184"/>
      <c r="J14634" s="182"/>
      <c r="K14634" s="21"/>
      <c r="L14634" s="24"/>
      <c r="M14634" s="185"/>
      <c r="N14634" s="24"/>
      <c r="O14634" s="14"/>
      <c r="P14634" s="14"/>
      <c r="Q14634" s="39"/>
      <c r="R14634" s="545"/>
      <c r="S14634" s="545"/>
      <c r="T14634" s="25"/>
      <c r="U14634" s="25"/>
    </row>
    <row r="14635" spans="2:21">
      <c r="B14635" s="9"/>
      <c r="C14635" s="9"/>
      <c r="D14635" s="9"/>
      <c r="E14635" s="9"/>
      <c r="F14635" s="10"/>
      <c r="G14635" s="4"/>
      <c r="H14635" s="24"/>
      <c r="I14635" s="184"/>
      <c r="J14635" s="182"/>
      <c r="K14635" s="21"/>
      <c r="L14635" s="24"/>
      <c r="M14635" s="185"/>
      <c r="N14635" s="24"/>
      <c r="O14635" s="14"/>
      <c r="P14635" s="14"/>
      <c r="Q14635" s="39"/>
      <c r="R14635" s="545"/>
      <c r="S14635" s="545"/>
      <c r="T14635" s="25"/>
      <c r="U14635" s="25"/>
    </row>
    <row r="14636" spans="2:21">
      <c r="B14636" s="9"/>
      <c r="C14636" s="9"/>
      <c r="D14636" s="9"/>
      <c r="E14636" s="9"/>
      <c r="F14636" s="10"/>
      <c r="G14636" s="4"/>
      <c r="H14636" s="24"/>
      <c r="I14636" s="184"/>
      <c r="J14636" s="182"/>
      <c r="K14636" s="21"/>
      <c r="L14636" s="24"/>
      <c r="M14636" s="185"/>
      <c r="N14636" s="24"/>
      <c r="O14636" s="14"/>
      <c r="P14636" s="14"/>
      <c r="Q14636" s="39"/>
      <c r="R14636" s="545"/>
      <c r="S14636" s="545"/>
      <c r="T14636" s="25"/>
      <c r="U14636" s="25"/>
    </row>
    <row r="14637" spans="2:21">
      <c r="B14637" s="9"/>
      <c r="C14637" s="9"/>
      <c r="D14637" s="9"/>
      <c r="E14637" s="9"/>
      <c r="F14637" s="10"/>
      <c r="G14637" s="4"/>
      <c r="H14637" s="24"/>
      <c r="I14637" s="184"/>
      <c r="J14637" s="182"/>
      <c r="K14637" s="21"/>
      <c r="L14637" s="24"/>
      <c r="M14637" s="185"/>
      <c r="N14637" s="24"/>
      <c r="O14637" s="14"/>
      <c r="P14637" s="14"/>
      <c r="Q14637" s="39"/>
      <c r="R14637" s="545"/>
      <c r="S14637" s="545"/>
      <c r="T14637" s="25"/>
      <c r="U14637" s="25"/>
    </row>
    <row r="14638" spans="2:21">
      <c r="B14638" s="9"/>
      <c r="C14638" s="9"/>
      <c r="D14638" s="9"/>
      <c r="E14638" s="9"/>
      <c r="F14638" s="10"/>
      <c r="G14638" s="4"/>
      <c r="H14638" s="24"/>
      <c r="I14638" s="184"/>
      <c r="J14638" s="182"/>
      <c r="K14638" s="21"/>
      <c r="L14638" s="24"/>
      <c r="M14638" s="185"/>
      <c r="N14638" s="24"/>
      <c r="O14638" s="14"/>
      <c r="P14638" s="14"/>
      <c r="Q14638" s="39"/>
      <c r="R14638" s="545"/>
      <c r="S14638" s="545"/>
      <c r="T14638" s="25"/>
      <c r="U14638" s="25"/>
    </row>
    <row r="14639" spans="2:21">
      <c r="B14639" s="9"/>
      <c r="C14639" s="9"/>
      <c r="D14639" s="9"/>
      <c r="E14639" s="9"/>
      <c r="F14639" s="10"/>
      <c r="G14639" s="4"/>
      <c r="H14639" s="24"/>
      <c r="I14639" s="184"/>
      <c r="J14639" s="182"/>
      <c r="K14639" s="21"/>
      <c r="L14639" s="24"/>
      <c r="M14639" s="185"/>
      <c r="N14639" s="24"/>
      <c r="O14639" s="14"/>
      <c r="P14639" s="14"/>
      <c r="Q14639" s="39"/>
      <c r="R14639" s="545"/>
      <c r="S14639" s="545"/>
      <c r="T14639" s="25"/>
      <c r="U14639" s="25"/>
    </row>
    <row r="14640" spans="2:21">
      <c r="B14640" s="9"/>
      <c r="C14640" s="9"/>
      <c r="D14640" s="9"/>
      <c r="E14640" s="9"/>
      <c r="F14640" s="10"/>
      <c r="G14640" s="4"/>
      <c r="H14640" s="24"/>
      <c r="I14640" s="184"/>
      <c r="J14640" s="182"/>
      <c r="K14640" s="21"/>
      <c r="L14640" s="24"/>
      <c r="M14640" s="185"/>
      <c r="N14640" s="24"/>
      <c r="O14640" s="14"/>
      <c r="P14640" s="14"/>
      <c r="Q14640" s="39"/>
      <c r="R14640" s="545"/>
      <c r="S14640" s="545"/>
      <c r="T14640" s="25"/>
      <c r="U14640" s="25"/>
    </row>
    <row r="14641" spans="2:21">
      <c r="B14641" s="9"/>
      <c r="C14641" s="9"/>
      <c r="D14641" s="9"/>
      <c r="E14641" s="9"/>
      <c r="F14641" s="10"/>
      <c r="G14641" s="4"/>
      <c r="H14641" s="24"/>
      <c r="I14641" s="184"/>
      <c r="J14641" s="182"/>
      <c r="K14641" s="21"/>
      <c r="L14641" s="24"/>
      <c r="M14641" s="185"/>
      <c r="N14641" s="24"/>
      <c r="O14641" s="14"/>
      <c r="P14641" s="14"/>
      <c r="Q14641" s="39"/>
      <c r="R14641" s="545"/>
      <c r="S14641" s="545"/>
      <c r="T14641" s="25"/>
      <c r="U14641" s="25"/>
    </row>
    <row r="14642" spans="2:21">
      <c r="B14642" s="9"/>
      <c r="C14642" s="9"/>
      <c r="D14642" s="9"/>
      <c r="E14642" s="9"/>
      <c r="F14642" s="10"/>
      <c r="G14642" s="4"/>
      <c r="H14642" s="24"/>
      <c r="I14642" s="184"/>
      <c r="J14642" s="182"/>
      <c r="K14642" s="21"/>
      <c r="L14642" s="24"/>
      <c r="M14642" s="185"/>
      <c r="N14642" s="24"/>
      <c r="O14642" s="14"/>
      <c r="P14642" s="14"/>
      <c r="Q14642" s="39"/>
      <c r="R14642" s="545"/>
      <c r="S14642" s="545"/>
      <c r="T14642" s="25"/>
      <c r="U14642" s="25"/>
    </row>
    <row r="14643" spans="2:21">
      <c r="B14643" s="9"/>
      <c r="C14643" s="9"/>
      <c r="D14643" s="9"/>
      <c r="E14643" s="9"/>
      <c r="F14643" s="10"/>
      <c r="G14643" s="4"/>
      <c r="H14643" s="24"/>
      <c r="I14643" s="184"/>
      <c r="J14643" s="182"/>
      <c r="K14643" s="21"/>
      <c r="L14643" s="24"/>
      <c r="M14643" s="185"/>
      <c r="N14643" s="24"/>
      <c r="O14643" s="14"/>
      <c r="P14643" s="14"/>
      <c r="Q14643" s="39"/>
      <c r="R14643" s="545"/>
      <c r="S14643" s="545"/>
      <c r="T14643" s="25"/>
      <c r="U14643" s="25"/>
    </row>
    <row r="14644" spans="2:21">
      <c r="B14644" s="9"/>
      <c r="C14644" s="9"/>
      <c r="D14644" s="9"/>
      <c r="E14644" s="9"/>
      <c r="F14644" s="10"/>
      <c r="G14644" s="4"/>
      <c r="H14644" s="24"/>
      <c r="I14644" s="184"/>
      <c r="J14644" s="182"/>
      <c r="K14644" s="21"/>
      <c r="L14644" s="24"/>
      <c r="M14644" s="185"/>
      <c r="N14644" s="24"/>
      <c r="O14644" s="14"/>
      <c r="P14644" s="14"/>
      <c r="Q14644" s="39"/>
      <c r="R14644" s="545"/>
      <c r="S14644" s="545"/>
      <c r="T14644" s="25"/>
      <c r="U14644" s="25"/>
    </row>
    <row r="14645" spans="2:21">
      <c r="B14645" s="9"/>
      <c r="C14645" s="9"/>
      <c r="D14645" s="9"/>
      <c r="E14645" s="9"/>
      <c r="F14645" s="10"/>
      <c r="G14645" s="4"/>
      <c r="H14645" s="24"/>
      <c r="I14645" s="184"/>
      <c r="J14645" s="182"/>
      <c r="K14645" s="21"/>
      <c r="L14645" s="24"/>
      <c r="M14645" s="185"/>
      <c r="N14645" s="24"/>
      <c r="O14645" s="14"/>
      <c r="P14645" s="14"/>
      <c r="Q14645" s="39"/>
      <c r="R14645" s="545"/>
      <c r="S14645" s="545"/>
      <c r="T14645" s="25"/>
      <c r="U14645" s="25"/>
    </row>
    <row r="14646" spans="2:21">
      <c r="B14646" s="9"/>
      <c r="C14646" s="9"/>
      <c r="D14646" s="9"/>
      <c r="E14646" s="9"/>
      <c r="F14646" s="10"/>
      <c r="G14646" s="4"/>
      <c r="H14646" s="24"/>
      <c r="I14646" s="184"/>
      <c r="J14646" s="182"/>
      <c r="K14646" s="21"/>
      <c r="L14646" s="24"/>
      <c r="M14646" s="185"/>
      <c r="N14646" s="24"/>
      <c r="O14646" s="14"/>
      <c r="P14646" s="14"/>
      <c r="Q14646" s="39"/>
      <c r="R14646" s="545"/>
      <c r="S14646" s="545"/>
      <c r="T14646" s="25"/>
      <c r="U14646" s="25"/>
    </row>
    <row r="14647" spans="2:21">
      <c r="B14647" s="9"/>
      <c r="C14647" s="9"/>
      <c r="D14647" s="9"/>
      <c r="E14647" s="9"/>
      <c r="F14647" s="10"/>
      <c r="G14647" s="4"/>
      <c r="H14647" s="24"/>
      <c r="I14647" s="184"/>
      <c r="J14647" s="182"/>
      <c r="K14647" s="21"/>
      <c r="L14647" s="24"/>
      <c r="M14647" s="185"/>
      <c r="N14647" s="24"/>
      <c r="O14647" s="14"/>
      <c r="P14647" s="14"/>
      <c r="Q14647" s="39"/>
      <c r="R14647" s="545"/>
      <c r="S14647" s="545"/>
      <c r="T14647" s="25"/>
      <c r="U14647" s="25"/>
    </row>
    <row r="14648" spans="2:21">
      <c r="B14648" s="9"/>
      <c r="C14648" s="9"/>
      <c r="D14648" s="9"/>
      <c r="E14648" s="9"/>
      <c r="F14648" s="10"/>
      <c r="G14648" s="4"/>
      <c r="H14648" s="24"/>
      <c r="I14648" s="184"/>
      <c r="J14648" s="182"/>
      <c r="K14648" s="21"/>
      <c r="L14648" s="24"/>
      <c r="M14648" s="185"/>
      <c r="N14648" s="24"/>
      <c r="O14648" s="14"/>
      <c r="P14648" s="14"/>
      <c r="Q14648" s="39"/>
      <c r="R14648" s="545"/>
      <c r="S14648" s="545"/>
      <c r="T14648" s="25"/>
      <c r="U14648" s="25"/>
    </row>
    <row r="14649" spans="2:21">
      <c r="B14649" s="9"/>
      <c r="C14649" s="9"/>
      <c r="D14649" s="9"/>
      <c r="E14649" s="9"/>
      <c r="F14649" s="10"/>
      <c r="G14649" s="4"/>
      <c r="H14649" s="24"/>
      <c r="I14649" s="184"/>
      <c r="J14649" s="182"/>
      <c r="K14649" s="21"/>
      <c r="L14649" s="24"/>
      <c r="M14649" s="185"/>
      <c r="N14649" s="24"/>
      <c r="O14649" s="14"/>
      <c r="P14649" s="14"/>
      <c r="Q14649" s="39"/>
      <c r="R14649" s="545"/>
      <c r="S14649" s="545"/>
      <c r="T14649" s="25"/>
      <c r="U14649" s="25"/>
    </row>
    <row r="14650" spans="2:21">
      <c r="B14650" s="9"/>
      <c r="C14650" s="9"/>
      <c r="D14650" s="9"/>
      <c r="E14650" s="9"/>
      <c r="F14650" s="10"/>
      <c r="G14650" s="4"/>
      <c r="H14650" s="24"/>
      <c r="I14650" s="184"/>
      <c r="J14650" s="182"/>
      <c r="K14650" s="21"/>
      <c r="L14650" s="24"/>
      <c r="M14650" s="185"/>
      <c r="N14650" s="24"/>
      <c r="O14650" s="14"/>
      <c r="P14650" s="14"/>
      <c r="Q14650" s="39"/>
      <c r="R14650" s="545"/>
      <c r="S14650" s="545"/>
      <c r="T14650" s="25"/>
      <c r="U14650" s="25"/>
    </row>
    <row r="14651" spans="2:21">
      <c r="B14651" s="9"/>
      <c r="C14651" s="9"/>
      <c r="D14651" s="9"/>
      <c r="E14651" s="9"/>
      <c r="F14651" s="10"/>
      <c r="G14651" s="4"/>
      <c r="H14651" s="24"/>
      <c r="I14651" s="184"/>
      <c r="J14651" s="182"/>
      <c r="K14651" s="21"/>
      <c r="L14651" s="24"/>
      <c r="M14651" s="185"/>
      <c r="N14651" s="24"/>
      <c r="O14651" s="14"/>
      <c r="P14651" s="14"/>
      <c r="Q14651" s="39"/>
      <c r="R14651" s="545"/>
      <c r="S14651" s="545"/>
      <c r="T14651" s="25"/>
      <c r="U14651" s="25"/>
    </row>
    <row r="14652" spans="2:21">
      <c r="B14652" s="9"/>
      <c r="C14652" s="9"/>
      <c r="D14652" s="9"/>
      <c r="E14652" s="9"/>
      <c r="F14652" s="10"/>
      <c r="G14652" s="4"/>
      <c r="H14652" s="24"/>
      <c r="I14652" s="184"/>
      <c r="J14652" s="182"/>
      <c r="K14652" s="21"/>
      <c r="L14652" s="24"/>
      <c r="M14652" s="185"/>
      <c r="N14652" s="24"/>
      <c r="O14652" s="14"/>
      <c r="P14652" s="14"/>
      <c r="Q14652" s="39"/>
      <c r="R14652" s="545"/>
      <c r="S14652" s="545"/>
      <c r="T14652" s="25"/>
      <c r="U14652" s="25"/>
    </row>
    <row r="14653" spans="2:21">
      <c r="B14653" s="9"/>
      <c r="C14653" s="9"/>
      <c r="D14653" s="9"/>
      <c r="E14653" s="9"/>
      <c r="F14653" s="10"/>
      <c r="G14653" s="4"/>
      <c r="H14653" s="24"/>
      <c r="I14653" s="184"/>
      <c r="J14653" s="182"/>
      <c r="K14653" s="21"/>
      <c r="L14653" s="24"/>
      <c r="M14653" s="185"/>
      <c r="N14653" s="24"/>
      <c r="O14653" s="14"/>
      <c r="P14653" s="14"/>
      <c r="Q14653" s="39"/>
      <c r="R14653" s="545"/>
      <c r="S14653" s="545"/>
      <c r="T14653" s="25"/>
      <c r="U14653" s="25"/>
    </row>
    <row r="14654" spans="2:21">
      <c r="B14654" s="9"/>
      <c r="C14654" s="9"/>
      <c r="D14654" s="9"/>
      <c r="E14654" s="9"/>
      <c r="F14654" s="10"/>
      <c r="G14654" s="4"/>
      <c r="H14654" s="24"/>
      <c r="I14654" s="184"/>
      <c r="J14654" s="182"/>
      <c r="K14654" s="21"/>
      <c r="L14654" s="24"/>
      <c r="M14654" s="185"/>
      <c r="N14654" s="24"/>
      <c r="O14654" s="14"/>
      <c r="P14654" s="14"/>
      <c r="Q14654" s="39"/>
      <c r="R14654" s="545"/>
      <c r="S14654" s="545"/>
      <c r="T14654" s="25"/>
      <c r="U14654" s="25"/>
    </row>
    <row r="14655" spans="2:21">
      <c r="B14655" s="9"/>
      <c r="C14655" s="9"/>
      <c r="D14655" s="9"/>
      <c r="E14655" s="9"/>
      <c r="F14655" s="10"/>
      <c r="G14655" s="4"/>
      <c r="H14655" s="24"/>
      <c r="I14655" s="184"/>
      <c r="J14655" s="182"/>
      <c r="K14655" s="21"/>
      <c r="L14655" s="24"/>
      <c r="M14655" s="185"/>
      <c r="N14655" s="24"/>
      <c r="O14655" s="14"/>
      <c r="P14655" s="14"/>
      <c r="Q14655" s="39"/>
      <c r="R14655" s="545"/>
      <c r="S14655" s="545"/>
      <c r="T14655" s="25"/>
      <c r="U14655" s="25"/>
    </row>
    <row r="14656" spans="2:21">
      <c r="B14656" s="9"/>
      <c r="C14656" s="9"/>
      <c r="D14656" s="9"/>
      <c r="E14656" s="9"/>
      <c r="F14656" s="10"/>
      <c r="G14656" s="4"/>
      <c r="H14656" s="24"/>
      <c r="I14656" s="184"/>
      <c r="J14656" s="182"/>
      <c r="K14656" s="21"/>
      <c r="L14656" s="24"/>
      <c r="M14656" s="185"/>
      <c r="N14656" s="24"/>
      <c r="O14656" s="14"/>
      <c r="P14656" s="14"/>
      <c r="Q14656" s="39"/>
      <c r="R14656" s="545"/>
      <c r="S14656" s="545"/>
      <c r="T14656" s="25"/>
      <c r="U14656" s="25"/>
    </row>
    <row r="14657" spans="2:21">
      <c r="B14657" s="9"/>
      <c r="C14657" s="9"/>
      <c r="D14657" s="9"/>
      <c r="E14657" s="9"/>
      <c r="F14657" s="10"/>
      <c r="G14657" s="4"/>
      <c r="H14657" s="24"/>
      <c r="I14657" s="184"/>
      <c r="J14657" s="182"/>
      <c r="K14657" s="21"/>
      <c r="L14657" s="24"/>
      <c r="M14657" s="185"/>
      <c r="N14657" s="24"/>
      <c r="O14657" s="14"/>
      <c r="P14657" s="14"/>
      <c r="Q14657" s="39"/>
      <c r="R14657" s="545"/>
      <c r="S14657" s="545"/>
      <c r="T14657" s="25"/>
      <c r="U14657" s="25"/>
    </row>
    <row r="14658" spans="2:21">
      <c r="B14658" s="9"/>
      <c r="C14658" s="9"/>
      <c r="D14658" s="9"/>
      <c r="E14658" s="9"/>
      <c r="F14658" s="10"/>
      <c r="G14658" s="4"/>
      <c r="H14658" s="24"/>
      <c r="I14658" s="184"/>
      <c r="J14658" s="182"/>
      <c r="K14658" s="21"/>
      <c r="L14658" s="24"/>
      <c r="M14658" s="185"/>
      <c r="N14658" s="24"/>
      <c r="O14658" s="14"/>
      <c r="P14658" s="14"/>
      <c r="Q14658" s="39"/>
      <c r="R14658" s="545"/>
      <c r="S14658" s="545"/>
      <c r="T14658" s="25"/>
      <c r="U14658" s="25"/>
    </row>
    <row r="14659" spans="2:21">
      <c r="B14659" s="9"/>
      <c r="C14659" s="9"/>
      <c r="D14659" s="9"/>
      <c r="E14659" s="9"/>
      <c r="F14659" s="10"/>
      <c r="G14659" s="4"/>
      <c r="H14659" s="24"/>
      <c r="I14659" s="184"/>
      <c r="J14659" s="182"/>
      <c r="K14659" s="21"/>
      <c r="L14659" s="24"/>
      <c r="M14659" s="185"/>
      <c r="N14659" s="24"/>
      <c r="O14659" s="14"/>
      <c r="P14659" s="14"/>
      <c r="Q14659" s="39"/>
      <c r="R14659" s="545"/>
      <c r="S14659" s="545"/>
      <c r="T14659" s="25"/>
      <c r="U14659" s="25"/>
    </row>
    <row r="14660" spans="2:21">
      <c r="B14660" s="9"/>
      <c r="C14660" s="9"/>
      <c r="D14660" s="9"/>
      <c r="E14660" s="9"/>
      <c r="F14660" s="10"/>
      <c r="G14660" s="4"/>
      <c r="H14660" s="24"/>
      <c r="I14660" s="184"/>
      <c r="J14660" s="182"/>
      <c r="K14660" s="21"/>
      <c r="L14660" s="24"/>
      <c r="M14660" s="185"/>
      <c r="N14660" s="24"/>
      <c r="O14660" s="14"/>
      <c r="P14660" s="14"/>
      <c r="Q14660" s="39"/>
      <c r="R14660" s="545"/>
      <c r="S14660" s="545"/>
      <c r="T14660" s="25"/>
      <c r="U14660" s="25"/>
    </row>
    <row r="14661" spans="2:21">
      <c r="B14661" s="9"/>
      <c r="C14661" s="9"/>
      <c r="D14661" s="9"/>
      <c r="E14661" s="9"/>
      <c r="F14661" s="10"/>
      <c r="G14661" s="4"/>
      <c r="H14661" s="24"/>
      <c r="I14661" s="184"/>
      <c r="J14661" s="182"/>
      <c r="K14661" s="21"/>
      <c r="L14661" s="24"/>
      <c r="M14661" s="185"/>
      <c r="N14661" s="24"/>
      <c r="O14661" s="14"/>
      <c r="P14661" s="14"/>
      <c r="Q14661" s="39"/>
      <c r="R14661" s="545"/>
      <c r="S14661" s="545"/>
      <c r="T14661" s="25"/>
      <c r="U14661" s="25"/>
    </row>
    <row r="14662" spans="2:21">
      <c r="B14662" s="9"/>
      <c r="C14662" s="9"/>
      <c r="D14662" s="9"/>
      <c r="E14662" s="9"/>
      <c r="F14662" s="10"/>
      <c r="G14662" s="4"/>
      <c r="H14662" s="24"/>
      <c r="I14662" s="184"/>
      <c r="J14662" s="182"/>
      <c r="K14662" s="21"/>
      <c r="L14662" s="24"/>
      <c r="M14662" s="185"/>
      <c r="N14662" s="24"/>
      <c r="O14662" s="14"/>
      <c r="P14662" s="14"/>
      <c r="Q14662" s="39"/>
      <c r="R14662" s="545"/>
      <c r="S14662" s="545"/>
      <c r="T14662" s="25"/>
      <c r="U14662" s="25"/>
    </row>
    <row r="14663" spans="2:21">
      <c r="B14663" s="9"/>
      <c r="C14663" s="9"/>
      <c r="D14663" s="9"/>
      <c r="E14663" s="9"/>
      <c r="F14663" s="10"/>
      <c r="G14663" s="4"/>
      <c r="H14663" s="24"/>
      <c r="I14663" s="184"/>
      <c r="J14663" s="182"/>
      <c r="K14663" s="21"/>
      <c r="L14663" s="24"/>
      <c r="M14663" s="185"/>
      <c r="N14663" s="24"/>
      <c r="O14663" s="14"/>
      <c r="P14663" s="14"/>
      <c r="Q14663" s="39"/>
      <c r="R14663" s="545"/>
      <c r="S14663" s="545"/>
      <c r="T14663" s="25"/>
      <c r="U14663" s="25"/>
    </row>
    <row r="14664" spans="2:21">
      <c r="B14664" s="9"/>
      <c r="C14664" s="9"/>
      <c r="D14664" s="9"/>
      <c r="E14664" s="9"/>
      <c r="F14664" s="10"/>
      <c r="G14664" s="4"/>
      <c r="H14664" s="24"/>
      <c r="I14664" s="184"/>
      <c r="J14664" s="182"/>
      <c r="K14664" s="21"/>
      <c r="L14664" s="24"/>
      <c r="M14664" s="185"/>
      <c r="N14664" s="24"/>
      <c r="O14664" s="14"/>
      <c r="P14664" s="14"/>
      <c r="Q14664" s="39"/>
      <c r="R14664" s="545"/>
      <c r="S14664" s="545"/>
      <c r="T14664" s="25"/>
      <c r="U14664" s="25"/>
    </row>
    <row r="14665" spans="2:21">
      <c r="B14665" s="9"/>
      <c r="C14665" s="9"/>
      <c r="D14665" s="9"/>
      <c r="E14665" s="9"/>
      <c r="F14665" s="10"/>
      <c r="G14665" s="4"/>
      <c r="H14665" s="24"/>
      <c r="I14665" s="184"/>
      <c r="J14665" s="182"/>
      <c r="K14665" s="21"/>
      <c r="L14665" s="24"/>
      <c r="M14665" s="185"/>
      <c r="N14665" s="24"/>
      <c r="O14665" s="14"/>
      <c r="P14665" s="14"/>
      <c r="Q14665" s="39"/>
      <c r="R14665" s="545"/>
      <c r="S14665" s="545"/>
      <c r="T14665" s="25"/>
      <c r="U14665" s="25"/>
    </row>
    <row r="14666" spans="2:21">
      <c r="B14666" s="9"/>
      <c r="C14666" s="9"/>
      <c r="D14666" s="9"/>
      <c r="E14666" s="9"/>
      <c r="F14666" s="10"/>
      <c r="G14666" s="4"/>
      <c r="H14666" s="24"/>
      <c r="I14666" s="184"/>
      <c r="J14666" s="182"/>
      <c r="K14666" s="21"/>
      <c r="L14666" s="24"/>
      <c r="M14666" s="185"/>
      <c r="N14666" s="24"/>
      <c r="O14666" s="14"/>
      <c r="P14666" s="14"/>
      <c r="Q14666" s="39"/>
      <c r="R14666" s="545"/>
      <c r="S14666" s="545"/>
      <c r="T14666" s="25"/>
      <c r="U14666" s="25"/>
    </row>
    <row r="14667" spans="2:21">
      <c r="B14667" s="9"/>
      <c r="C14667" s="9"/>
      <c r="D14667" s="9"/>
      <c r="E14667" s="9"/>
      <c r="F14667" s="10"/>
      <c r="G14667" s="4"/>
      <c r="H14667" s="24"/>
      <c r="I14667" s="184"/>
      <c r="J14667" s="182"/>
      <c r="K14667" s="21"/>
      <c r="L14667" s="24"/>
      <c r="M14667" s="185"/>
      <c r="N14667" s="24"/>
      <c r="O14667" s="14"/>
      <c r="P14667" s="14"/>
      <c r="Q14667" s="39"/>
      <c r="R14667" s="545"/>
      <c r="S14667" s="545"/>
      <c r="T14667" s="25"/>
      <c r="U14667" s="25"/>
    </row>
    <row r="14668" spans="2:21">
      <c r="B14668" s="9"/>
      <c r="C14668" s="9"/>
      <c r="D14668" s="9"/>
      <c r="E14668" s="9"/>
      <c r="F14668" s="10"/>
      <c r="G14668" s="4"/>
      <c r="H14668" s="24"/>
      <c r="I14668" s="184"/>
      <c r="J14668" s="182"/>
      <c r="K14668" s="21"/>
      <c r="L14668" s="24"/>
      <c r="M14668" s="185"/>
      <c r="N14668" s="24"/>
      <c r="O14668" s="14"/>
      <c r="P14668" s="14"/>
      <c r="Q14668" s="39"/>
      <c r="R14668" s="545"/>
      <c r="S14668" s="545"/>
      <c r="T14668" s="25"/>
      <c r="U14668" s="25"/>
    </row>
    <row r="14669" spans="2:21">
      <c r="B14669" s="9"/>
      <c r="C14669" s="9"/>
      <c r="D14669" s="9"/>
      <c r="E14669" s="9"/>
      <c r="F14669" s="10"/>
      <c r="G14669" s="4"/>
      <c r="H14669" s="24"/>
      <c r="I14669" s="184"/>
      <c r="J14669" s="182"/>
      <c r="K14669" s="21"/>
      <c r="L14669" s="24"/>
      <c r="M14669" s="185"/>
      <c r="N14669" s="24"/>
      <c r="O14669" s="14"/>
      <c r="P14669" s="14"/>
      <c r="Q14669" s="39"/>
      <c r="R14669" s="545"/>
      <c r="S14669" s="545"/>
      <c r="T14669" s="25"/>
      <c r="U14669" s="25"/>
    </row>
    <row r="14670" spans="2:21">
      <c r="B14670" s="9"/>
      <c r="C14670" s="9"/>
      <c r="D14670" s="9"/>
      <c r="E14670" s="9"/>
      <c r="F14670" s="10"/>
      <c r="G14670" s="4"/>
      <c r="H14670" s="24"/>
      <c r="I14670" s="184"/>
      <c r="J14670" s="182"/>
      <c r="K14670" s="21"/>
      <c r="L14670" s="24"/>
      <c r="M14670" s="185"/>
      <c r="N14670" s="24"/>
      <c r="O14670" s="14"/>
      <c r="P14670" s="14"/>
      <c r="Q14670" s="39"/>
      <c r="R14670" s="545"/>
      <c r="S14670" s="545"/>
      <c r="T14670" s="25"/>
      <c r="U14670" s="25"/>
    </row>
    <row r="14671" spans="2:21">
      <c r="B14671" s="9"/>
      <c r="C14671" s="9"/>
      <c r="D14671" s="9"/>
      <c r="E14671" s="9"/>
      <c r="F14671" s="10"/>
      <c r="G14671" s="4"/>
      <c r="H14671" s="24"/>
      <c r="I14671" s="184"/>
      <c r="J14671" s="182"/>
      <c r="K14671" s="21"/>
      <c r="L14671" s="24"/>
      <c r="M14671" s="185"/>
      <c r="N14671" s="24"/>
      <c r="O14671" s="14"/>
      <c r="P14671" s="14"/>
      <c r="Q14671" s="39"/>
      <c r="R14671" s="545"/>
      <c r="S14671" s="545"/>
      <c r="T14671" s="25"/>
      <c r="U14671" s="25"/>
    </row>
    <row r="14672" spans="2:21">
      <c r="B14672" s="9"/>
      <c r="C14672" s="9"/>
      <c r="D14672" s="9"/>
      <c r="E14672" s="9"/>
      <c r="F14672" s="10"/>
      <c r="G14672" s="4"/>
      <c r="H14672" s="24"/>
      <c r="I14672" s="184"/>
      <c r="J14672" s="182"/>
      <c r="K14672" s="21"/>
      <c r="L14672" s="24"/>
      <c r="M14672" s="185"/>
      <c r="N14672" s="24"/>
      <c r="O14672" s="14"/>
      <c r="P14672" s="14"/>
      <c r="Q14672" s="39"/>
      <c r="R14672" s="545"/>
      <c r="S14672" s="545"/>
      <c r="T14672" s="25"/>
      <c r="U14672" s="25"/>
    </row>
    <row r="14673" spans="2:21">
      <c r="B14673" s="9"/>
      <c r="C14673" s="9"/>
      <c r="D14673" s="9"/>
      <c r="E14673" s="9"/>
      <c r="F14673" s="10"/>
      <c r="G14673" s="4"/>
      <c r="H14673" s="24"/>
      <c r="I14673" s="184"/>
      <c r="J14673" s="182"/>
      <c r="K14673" s="21"/>
      <c r="L14673" s="24"/>
      <c r="M14673" s="185"/>
      <c r="N14673" s="24"/>
      <c r="O14673" s="14"/>
      <c r="P14673" s="14"/>
      <c r="Q14673" s="39"/>
      <c r="R14673" s="545"/>
      <c r="S14673" s="545"/>
      <c r="T14673" s="25"/>
      <c r="U14673" s="25"/>
    </row>
    <row r="14674" spans="2:21">
      <c r="B14674" s="9"/>
      <c r="C14674" s="9"/>
      <c r="D14674" s="9"/>
      <c r="E14674" s="9"/>
      <c r="F14674" s="10"/>
      <c r="G14674" s="4"/>
      <c r="H14674" s="24"/>
      <c r="I14674" s="184"/>
      <c r="J14674" s="182"/>
      <c r="K14674" s="21"/>
      <c r="L14674" s="24"/>
      <c r="M14674" s="185"/>
      <c r="N14674" s="24"/>
      <c r="O14674" s="14"/>
      <c r="P14674" s="14"/>
      <c r="Q14674" s="39"/>
      <c r="R14674" s="545"/>
      <c r="S14674" s="545"/>
      <c r="T14674" s="25"/>
      <c r="U14674" s="25"/>
    </row>
    <row r="14675" spans="2:21">
      <c r="B14675" s="9"/>
      <c r="C14675" s="9"/>
      <c r="D14675" s="9"/>
      <c r="E14675" s="9"/>
      <c r="F14675" s="10"/>
      <c r="G14675" s="4"/>
      <c r="H14675" s="24"/>
      <c r="I14675" s="184"/>
      <c r="J14675" s="182"/>
      <c r="K14675" s="21"/>
      <c r="L14675" s="24"/>
      <c r="M14675" s="185"/>
      <c r="N14675" s="24"/>
      <c r="O14675" s="14"/>
      <c r="P14675" s="14"/>
      <c r="Q14675" s="39"/>
      <c r="R14675" s="545"/>
      <c r="S14675" s="545"/>
      <c r="T14675" s="25"/>
      <c r="U14675" s="25"/>
    </row>
    <row r="14676" spans="2:21">
      <c r="B14676" s="9"/>
      <c r="C14676" s="9"/>
      <c r="D14676" s="9"/>
      <c r="E14676" s="9"/>
      <c r="F14676" s="10"/>
      <c r="G14676" s="4"/>
      <c r="H14676" s="24"/>
      <c r="I14676" s="184"/>
      <c r="J14676" s="182"/>
      <c r="K14676" s="21"/>
      <c r="L14676" s="24"/>
      <c r="M14676" s="185"/>
      <c r="N14676" s="24"/>
      <c r="O14676" s="14"/>
      <c r="P14676" s="14"/>
      <c r="Q14676" s="39"/>
      <c r="R14676" s="545"/>
      <c r="S14676" s="545"/>
      <c r="T14676" s="25"/>
      <c r="U14676" s="25"/>
    </row>
    <row r="14677" spans="2:21">
      <c r="B14677" s="9"/>
      <c r="C14677" s="9"/>
      <c r="D14677" s="9"/>
      <c r="E14677" s="9"/>
      <c r="F14677" s="10"/>
      <c r="G14677" s="4"/>
      <c r="H14677" s="24"/>
      <c r="I14677" s="184"/>
      <c r="J14677" s="182"/>
      <c r="K14677" s="21"/>
      <c r="L14677" s="24"/>
      <c r="M14677" s="185"/>
      <c r="N14677" s="24"/>
      <c r="O14677" s="14"/>
      <c r="P14677" s="14"/>
      <c r="Q14677" s="39"/>
      <c r="R14677" s="545"/>
      <c r="S14677" s="545"/>
      <c r="T14677" s="25"/>
      <c r="U14677" s="25"/>
    </row>
    <row r="14678" spans="2:21">
      <c r="B14678" s="9"/>
      <c r="C14678" s="9"/>
      <c r="D14678" s="9"/>
      <c r="E14678" s="9"/>
      <c r="F14678" s="10"/>
      <c r="G14678" s="4"/>
      <c r="H14678" s="24"/>
      <c r="I14678" s="184"/>
      <c r="J14678" s="182"/>
      <c r="K14678" s="21"/>
      <c r="L14678" s="24"/>
      <c r="M14678" s="185"/>
      <c r="N14678" s="24"/>
      <c r="O14678" s="14"/>
      <c r="P14678" s="14"/>
      <c r="Q14678" s="39"/>
      <c r="R14678" s="545"/>
      <c r="S14678" s="545"/>
      <c r="T14678" s="25"/>
      <c r="U14678" s="25"/>
    </row>
    <row r="14679" spans="2:21">
      <c r="B14679" s="9"/>
      <c r="C14679" s="9"/>
      <c r="D14679" s="9"/>
      <c r="E14679" s="9"/>
      <c r="F14679" s="10"/>
      <c r="G14679" s="4"/>
      <c r="H14679" s="24"/>
      <c r="I14679" s="184"/>
      <c r="J14679" s="182"/>
      <c r="K14679" s="21"/>
      <c r="L14679" s="24"/>
      <c r="M14679" s="185"/>
      <c r="N14679" s="24"/>
      <c r="O14679" s="14"/>
      <c r="P14679" s="14"/>
      <c r="Q14679" s="39"/>
      <c r="R14679" s="545"/>
      <c r="S14679" s="545"/>
      <c r="T14679" s="25"/>
      <c r="U14679" s="25"/>
    </row>
    <row r="14680" spans="2:21">
      <c r="B14680" s="9"/>
      <c r="C14680" s="9"/>
      <c r="D14680" s="9"/>
      <c r="E14680" s="9"/>
      <c r="F14680" s="10"/>
      <c r="G14680" s="4"/>
      <c r="H14680" s="24"/>
      <c r="I14680" s="184"/>
      <c r="J14680" s="182"/>
      <c r="K14680" s="21"/>
      <c r="L14680" s="24"/>
      <c r="M14680" s="185"/>
      <c r="N14680" s="24"/>
      <c r="O14680" s="14"/>
      <c r="P14680" s="14"/>
      <c r="Q14680" s="39"/>
      <c r="R14680" s="545"/>
      <c r="S14680" s="545"/>
      <c r="T14680" s="25"/>
      <c r="U14680" s="25"/>
    </row>
    <row r="14681" spans="2:21">
      <c r="B14681" s="9"/>
      <c r="C14681" s="9"/>
      <c r="D14681" s="9"/>
      <c r="E14681" s="9"/>
      <c r="F14681" s="10"/>
      <c r="G14681" s="4"/>
      <c r="H14681" s="24"/>
      <c r="I14681" s="184"/>
      <c r="J14681" s="182"/>
      <c r="K14681" s="21"/>
      <c r="L14681" s="24"/>
      <c r="M14681" s="185"/>
      <c r="N14681" s="24"/>
      <c r="O14681" s="14"/>
      <c r="P14681" s="14"/>
      <c r="Q14681" s="39"/>
      <c r="R14681" s="545"/>
      <c r="S14681" s="545"/>
      <c r="T14681" s="25"/>
      <c r="U14681" s="25"/>
    </row>
    <row r="14682" spans="2:21">
      <c r="B14682" s="9"/>
      <c r="C14682" s="9"/>
      <c r="D14682" s="9"/>
      <c r="E14682" s="9"/>
      <c r="F14682" s="10"/>
      <c r="G14682" s="4"/>
      <c r="H14682" s="24"/>
      <c r="I14682" s="184"/>
      <c r="J14682" s="182"/>
      <c r="K14682" s="21"/>
      <c r="L14682" s="24"/>
      <c r="M14682" s="185"/>
      <c r="N14682" s="24"/>
      <c r="O14682" s="14"/>
      <c r="P14682" s="14"/>
      <c r="Q14682" s="39"/>
      <c r="R14682" s="545"/>
      <c r="S14682" s="545"/>
      <c r="T14682" s="25"/>
      <c r="U14682" s="25"/>
    </row>
    <row r="14683" spans="2:21">
      <c r="B14683" s="9"/>
      <c r="C14683" s="9"/>
      <c r="D14683" s="9"/>
      <c r="E14683" s="9"/>
      <c r="F14683" s="10"/>
      <c r="G14683" s="4"/>
      <c r="H14683" s="24"/>
      <c r="I14683" s="184"/>
      <c r="J14683" s="182"/>
      <c r="K14683" s="21"/>
      <c r="L14683" s="24"/>
      <c r="M14683" s="185"/>
      <c r="N14683" s="24"/>
      <c r="O14683" s="14"/>
      <c r="P14683" s="14"/>
      <c r="Q14683" s="39"/>
      <c r="R14683" s="545"/>
      <c r="S14683" s="545"/>
      <c r="T14683" s="25"/>
      <c r="U14683" s="25"/>
    </row>
    <row r="14684" spans="2:21">
      <c r="B14684" s="9"/>
      <c r="C14684" s="9"/>
      <c r="D14684" s="9"/>
      <c r="E14684" s="9"/>
      <c r="F14684" s="10"/>
      <c r="G14684" s="4"/>
      <c r="H14684" s="24"/>
      <c r="I14684" s="184"/>
      <c r="J14684" s="182"/>
      <c r="K14684" s="21"/>
      <c r="L14684" s="24"/>
      <c r="M14684" s="185"/>
      <c r="N14684" s="24"/>
      <c r="O14684" s="14"/>
      <c r="P14684" s="14"/>
      <c r="Q14684" s="39"/>
      <c r="R14684" s="545"/>
      <c r="S14684" s="545"/>
      <c r="T14684" s="25"/>
      <c r="U14684" s="25"/>
    </row>
    <row r="14685" spans="2:21">
      <c r="B14685" s="9"/>
      <c r="C14685" s="9"/>
      <c r="D14685" s="9"/>
      <c r="E14685" s="9"/>
      <c r="F14685" s="10"/>
      <c r="G14685" s="4"/>
      <c r="H14685" s="24"/>
      <c r="I14685" s="184"/>
      <c r="J14685" s="182"/>
      <c r="K14685" s="21"/>
      <c r="L14685" s="24"/>
      <c r="M14685" s="185"/>
      <c r="N14685" s="24"/>
      <c r="O14685" s="14"/>
      <c r="P14685" s="14"/>
      <c r="Q14685" s="39"/>
      <c r="R14685" s="545"/>
      <c r="S14685" s="545"/>
      <c r="T14685" s="25"/>
      <c r="U14685" s="25"/>
    </row>
    <row r="14686" spans="2:21">
      <c r="B14686" s="9"/>
      <c r="C14686" s="9"/>
      <c r="D14686" s="9"/>
      <c r="E14686" s="9"/>
      <c r="F14686" s="10"/>
      <c r="G14686" s="4"/>
      <c r="H14686" s="24"/>
      <c r="I14686" s="184"/>
      <c r="J14686" s="182"/>
      <c r="K14686" s="21"/>
      <c r="L14686" s="24"/>
      <c r="M14686" s="185"/>
      <c r="N14686" s="24"/>
      <c r="O14686" s="14"/>
      <c r="P14686" s="14"/>
      <c r="Q14686" s="39"/>
      <c r="R14686" s="545"/>
      <c r="S14686" s="545"/>
      <c r="T14686" s="25"/>
      <c r="U14686" s="25"/>
    </row>
    <row r="14687" spans="2:21">
      <c r="B14687" s="9"/>
      <c r="C14687" s="9"/>
      <c r="D14687" s="9"/>
      <c r="E14687" s="9"/>
      <c r="F14687" s="10"/>
      <c r="G14687" s="4"/>
      <c r="H14687" s="24"/>
      <c r="I14687" s="184"/>
      <c r="J14687" s="182"/>
      <c r="K14687" s="21"/>
      <c r="L14687" s="24"/>
      <c r="M14687" s="185"/>
      <c r="N14687" s="24"/>
      <c r="O14687" s="14"/>
      <c r="P14687" s="14"/>
      <c r="Q14687" s="39"/>
      <c r="R14687" s="545"/>
      <c r="S14687" s="545"/>
      <c r="T14687" s="25"/>
      <c r="U14687" s="25"/>
    </row>
    <row r="14688" spans="2:21">
      <c r="B14688" s="9"/>
      <c r="C14688" s="9"/>
      <c r="D14688" s="9"/>
      <c r="E14688" s="9"/>
      <c r="F14688" s="10"/>
      <c r="G14688" s="4"/>
      <c r="H14688" s="24"/>
      <c r="I14688" s="184"/>
      <c r="J14688" s="182"/>
      <c r="K14688" s="21"/>
      <c r="L14688" s="24"/>
      <c r="M14688" s="185"/>
      <c r="N14688" s="24"/>
      <c r="O14688" s="14"/>
      <c r="P14688" s="14"/>
      <c r="Q14688" s="39"/>
      <c r="R14688" s="545"/>
      <c r="S14688" s="545"/>
      <c r="T14688" s="25"/>
      <c r="U14688" s="25"/>
    </row>
    <row r="14689" spans="2:21">
      <c r="B14689" s="9"/>
      <c r="C14689" s="9"/>
      <c r="D14689" s="9"/>
      <c r="E14689" s="9"/>
      <c r="F14689" s="10"/>
      <c r="G14689" s="4"/>
      <c r="H14689" s="24"/>
      <c r="I14689" s="184"/>
      <c r="J14689" s="182"/>
      <c r="K14689" s="21"/>
      <c r="L14689" s="24"/>
      <c r="M14689" s="185"/>
      <c r="N14689" s="24"/>
      <c r="O14689" s="14"/>
      <c r="P14689" s="14"/>
      <c r="Q14689" s="39"/>
      <c r="R14689" s="545"/>
      <c r="S14689" s="545"/>
      <c r="T14689" s="25"/>
      <c r="U14689" s="25"/>
    </row>
    <row r="14690" spans="2:21">
      <c r="B14690" s="9"/>
      <c r="C14690" s="9"/>
      <c r="D14690" s="9"/>
      <c r="E14690" s="9"/>
      <c r="F14690" s="10"/>
      <c r="G14690" s="4"/>
      <c r="H14690" s="24"/>
      <c r="I14690" s="184"/>
      <c r="J14690" s="182"/>
      <c r="K14690" s="21"/>
      <c r="L14690" s="24"/>
      <c r="M14690" s="185"/>
      <c r="N14690" s="24"/>
      <c r="O14690" s="14"/>
      <c r="P14690" s="14"/>
      <c r="Q14690" s="39"/>
      <c r="R14690" s="545"/>
      <c r="S14690" s="545"/>
      <c r="T14690" s="25"/>
      <c r="U14690" s="25"/>
    </row>
    <row r="14691" spans="2:21">
      <c r="B14691" s="9"/>
      <c r="C14691" s="9"/>
      <c r="D14691" s="9"/>
      <c r="E14691" s="9"/>
      <c r="F14691" s="10"/>
      <c r="G14691" s="4"/>
      <c r="H14691" s="24"/>
      <c r="I14691" s="184"/>
      <c r="J14691" s="182"/>
      <c r="K14691" s="21"/>
      <c r="L14691" s="24"/>
      <c r="M14691" s="185"/>
      <c r="N14691" s="24"/>
      <c r="O14691" s="14"/>
      <c r="P14691" s="14"/>
      <c r="Q14691" s="39"/>
      <c r="R14691" s="545"/>
      <c r="S14691" s="545"/>
      <c r="T14691" s="25"/>
      <c r="U14691" s="25"/>
    </row>
    <row r="14692" spans="2:21">
      <c r="B14692" s="9"/>
      <c r="C14692" s="9"/>
      <c r="D14692" s="9"/>
      <c r="E14692" s="9"/>
      <c r="F14692" s="10"/>
      <c r="G14692" s="4"/>
      <c r="H14692" s="24"/>
      <c r="I14692" s="184"/>
      <c r="J14692" s="182"/>
      <c r="K14692" s="21"/>
      <c r="L14692" s="24"/>
      <c r="M14692" s="185"/>
      <c r="N14692" s="24"/>
      <c r="O14692" s="14"/>
      <c r="P14692" s="14"/>
      <c r="Q14692" s="39"/>
      <c r="R14692" s="545"/>
      <c r="S14692" s="545"/>
      <c r="T14692" s="25"/>
      <c r="U14692" s="25"/>
    </row>
    <row r="14693" spans="2:21">
      <c r="B14693" s="9"/>
      <c r="C14693" s="9"/>
      <c r="D14693" s="9"/>
      <c r="E14693" s="9"/>
      <c r="F14693" s="10"/>
      <c r="G14693" s="4"/>
      <c r="H14693" s="24"/>
      <c r="I14693" s="184"/>
      <c r="J14693" s="182"/>
      <c r="K14693" s="21"/>
      <c r="L14693" s="24"/>
      <c r="M14693" s="185"/>
      <c r="N14693" s="24"/>
      <c r="O14693" s="14"/>
      <c r="P14693" s="14"/>
      <c r="Q14693" s="39"/>
      <c r="R14693" s="545"/>
      <c r="S14693" s="545"/>
      <c r="T14693" s="25"/>
      <c r="U14693" s="25"/>
    </row>
    <row r="14694" spans="2:21">
      <c r="B14694" s="9"/>
      <c r="C14694" s="9"/>
      <c r="D14694" s="9"/>
      <c r="E14694" s="9"/>
      <c r="F14694" s="10"/>
      <c r="G14694" s="4"/>
      <c r="H14694" s="24"/>
      <c r="I14694" s="184"/>
      <c r="J14694" s="182"/>
      <c r="K14694" s="21"/>
      <c r="L14694" s="24"/>
      <c r="M14694" s="185"/>
      <c r="N14694" s="24"/>
      <c r="O14694" s="14"/>
      <c r="P14694" s="14"/>
      <c r="Q14694" s="39"/>
      <c r="R14694" s="545"/>
      <c r="S14694" s="545"/>
      <c r="T14694" s="25"/>
      <c r="U14694" s="25"/>
    </row>
    <row r="14695" spans="2:21">
      <c r="B14695" s="9"/>
      <c r="C14695" s="9"/>
      <c r="D14695" s="9"/>
      <c r="E14695" s="9"/>
      <c r="F14695" s="10"/>
      <c r="G14695" s="4"/>
      <c r="H14695" s="24"/>
      <c r="I14695" s="184"/>
      <c r="J14695" s="182"/>
      <c r="K14695" s="21"/>
      <c r="L14695" s="24"/>
      <c r="M14695" s="185"/>
      <c r="N14695" s="24"/>
      <c r="O14695" s="14"/>
      <c r="P14695" s="14"/>
      <c r="Q14695" s="39"/>
      <c r="R14695" s="545"/>
      <c r="S14695" s="545"/>
      <c r="T14695" s="25"/>
      <c r="U14695" s="25"/>
    </row>
    <row r="14696" spans="2:21">
      <c r="B14696" s="9"/>
      <c r="C14696" s="9"/>
      <c r="D14696" s="9"/>
      <c r="E14696" s="9"/>
      <c r="F14696" s="10"/>
      <c r="G14696" s="4"/>
      <c r="H14696" s="24"/>
      <c r="I14696" s="184"/>
      <c r="J14696" s="182"/>
      <c r="K14696" s="21"/>
      <c r="L14696" s="24"/>
      <c r="M14696" s="185"/>
      <c r="N14696" s="24"/>
      <c r="O14696" s="14"/>
      <c r="P14696" s="14"/>
      <c r="Q14696" s="39"/>
      <c r="R14696" s="545"/>
      <c r="S14696" s="545"/>
      <c r="T14696" s="25"/>
      <c r="U14696" s="25"/>
    </row>
    <row r="14697" spans="2:21">
      <c r="B14697" s="9"/>
      <c r="C14697" s="9"/>
      <c r="D14697" s="9"/>
      <c r="E14697" s="9"/>
      <c r="F14697" s="10"/>
      <c r="G14697" s="4"/>
      <c r="H14697" s="24"/>
      <c r="I14697" s="184"/>
      <c r="J14697" s="182"/>
      <c r="K14697" s="21"/>
      <c r="L14697" s="24"/>
      <c r="M14697" s="185"/>
      <c r="N14697" s="24"/>
      <c r="O14697" s="14"/>
      <c r="P14697" s="14"/>
      <c r="Q14697" s="39"/>
      <c r="R14697" s="545"/>
      <c r="S14697" s="545"/>
      <c r="T14697" s="25"/>
      <c r="U14697" s="25"/>
    </row>
    <row r="14698" spans="2:21">
      <c r="B14698" s="9"/>
      <c r="C14698" s="9"/>
      <c r="D14698" s="9"/>
      <c r="E14698" s="9"/>
      <c r="F14698" s="10"/>
      <c r="G14698" s="4"/>
      <c r="H14698" s="24"/>
      <c r="I14698" s="184"/>
      <c r="J14698" s="182"/>
      <c r="K14698" s="21"/>
      <c r="L14698" s="24"/>
      <c r="M14698" s="185"/>
      <c r="N14698" s="24"/>
      <c r="O14698" s="14"/>
      <c r="P14698" s="14"/>
      <c r="Q14698" s="39"/>
      <c r="R14698" s="545"/>
      <c r="S14698" s="545"/>
      <c r="T14698" s="25"/>
      <c r="U14698" s="25"/>
    </row>
    <row r="14699" spans="2:21">
      <c r="B14699" s="9"/>
      <c r="C14699" s="9"/>
      <c r="D14699" s="9"/>
      <c r="E14699" s="9"/>
      <c r="F14699" s="10"/>
      <c r="G14699" s="4"/>
      <c r="H14699" s="24"/>
      <c r="I14699" s="184"/>
      <c r="J14699" s="182"/>
      <c r="K14699" s="21"/>
      <c r="L14699" s="24"/>
      <c r="M14699" s="185"/>
      <c r="N14699" s="24"/>
      <c r="O14699" s="14"/>
      <c r="P14699" s="14"/>
      <c r="Q14699" s="39"/>
      <c r="R14699" s="545"/>
      <c r="S14699" s="545"/>
      <c r="T14699" s="25"/>
      <c r="U14699" s="25"/>
    </row>
    <row r="14700" spans="2:21">
      <c r="B14700" s="9"/>
      <c r="C14700" s="9"/>
      <c r="D14700" s="9"/>
      <c r="E14700" s="9"/>
      <c r="F14700" s="10"/>
      <c r="G14700" s="4"/>
      <c r="H14700" s="24"/>
      <c r="I14700" s="184"/>
      <c r="J14700" s="182"/>
      <c r="K14700" s="21"/>
      <c r="L14700" s="24"/>
      <c r="M14700" s="185"/>
      <c r="N14700" s="24"/>
      <c r="O14700" s="14"/>
      <c r="P14700" s="14"/>
      <c r="Q14700" s="39"/>
      <c r="R14700" s="545"/>
      <c r="S14700" s="545"/>
      <c r="T14700" s="25"/>
      <c r="U14700" s="25"/>
    </row>
    <row r="14701" spans="2:21">
      <c r="B14701" s="9"/>
      <c r="C14701" s="9"/>
      <c r="D14701" s="9"/>
      <c r="E14701" s="9"/>
      <c r="F14701" s="10"/>
      <c r="G14701" s="4"/>
      <c r="H14701" s="24"/>
      <c r="I14701" s="184"/>
      <c r="J14701" s="182"/>
      <c r="K14701" s="21"/>
      <c r="L14701" s="24"/>
      <c r="M14701" s="185"/>
      <c r="N14701" s="24"/>
      <c r="O14701" s="14"/>
      <c r="P14701" s="14"/>
      <c r="Q14701" s="39"/>
      <c r="R14701" s="545"/>
      <c r="S14701" s="545"/>
      <c r="T14701" s="25"/>
      <c r="U14701" s="25"/>
    </row>
    <row r="14702" spans="2:21">
      <c r="B14702" s="9"/>
      <c r="C14702" s="9"/>
      <c r="D14702" s="9"/>
      <c r="E14702" s="9"/>
      <c r="F14702" s="10"/>
      <c r="G14702" s="4"/>
      <c r="H14702" s="24"/>
      <c r="I14702" s="184"/>
      <c r="J14702" s="182"/>
      <c r="K14702" s="21"/>
      <c r="L14702" s="24"/>
      <c r="M14702" s="185"/>
      <c r="N14702" s="24"/>
      <c r="O14702" s="14"/>
      <c r="P14702" s="14"/>
      <c r="Q14702" s="39"/>
      <c r="R14702" s="545"/>
      <c r="S14702" s="545"/>
      <c r="T14702" s="25"/>
      <c r="U14702" s="25"/>
    </row>
    <row r="14703" spans="2:21">
      <c r="B14703" s="9"/>
      <c r="C14703" s="9"/>
      <c r="D14703" s="9"/>
      <c r="E14703" s="9"/>
      <c r="F14703" s="10"/>
      <c r="G14703" s="4"/>
      <c r="H14703" s="24"/>
      <c r="I14703" s="184"/>
      <c r="J14703" s="182"/>
      <c r="K14703" s="21"/>
      <c r="L14703" s="24"/>
      <c r="M14703" s="185"/>
      <c r="N14703" s="24"/>
      <c r="O14703" s="14"/>
      <c r="P14703" s="14"/>
      <c r="Q14703" s="39"/>
      <c r="R14703" s="545"/>
      <c r="S14703" s="545"/>
      <c r="T14703" s="25"/>
      <c r="U14703" s="25"/>
    </row>
    <row r="14704" spans="2:21">
      <c r="B14704" s="9"/>
      <c r="C14704" s="9"/>
      <c r="D14704" s="9"/>
      <c r="E14704" s="9"/>
      <c r="F14704" s="10"/>
      <c r="G14704" s="4"/>
      <c r="H14704" s="24"/>
      <c r="I14704" s="184"/>
      <c r="J14704" s="182"/>
      <c r="K14704" s="21"/>
      <c r="L14704" s="24"/>
      <c r="M14704" s="185"/>
      <c r="N14704" s="24"/>
      <c r="O14704" s="14"/>
      <c r="P14704" s="14"/>
      <c r="Q14704" s="39"/>
      <c r="R14704" s="545"/>
      <c r="S14704" s="545"/>
      <c r="T14704" s="25"/>
      <c r="U14704" s="25"/>
    </row>
    <row r="14705" spans="2:21">
      <c r="B14705" s="9"/>
      <c r="C14705" s="9"/>
      <c r="D14705" s="9"/>
      <c r="E14705" s="9"/>
      <c r="F14705" s="10"/>
      <c r="G14705" s="4"/>
      <c r="H14705" s="24"/>
      <c r="I14705" s="184"/>
      <c r="J14705" s="182"/>
      <c r="K14705" s="21"/>
      <c r="L14705" s="24"/>
      <c r="M14705" s="185"/>
      <c r="N14705" s="24"/>
      <c r="O14705" s="14"/>
      <c r="P14705" s="14"/>
      <c r="Q14705" s="39"/>
      <c r="R14705" s="545"/>
      <c r="S14705" s="545"/>
      <c r="T14705" s="25"/>
      <c r="U14705" s="25"/>
    </row>
    <row r="14706" spans="2:21">
      <c r="B14706" s="9"/>
      <c r="C14706" s="9"/>
      <c r="D14706" s="9"/>
      <c r="E14706" s="9"/>
      <c r="F14706" s="10"/>
      <c r="G14706" s="4"/>
      <c r="H14706" s="24"/>
      <c r="I14706" s="184"/>
      <c r="J14706" s="182"/>
      <c r="K14706" s="21"/>
      <c r="L14706" s="24"/>
      <c r="M14706" s="185"/>
      <c r="N14706" s="24"/>
      <c r="O14706" s="14"/>
      <c r="P14706" s="14"/>
      <c r="Q14706" s="39"/>
      <c r="R14706" s="545"/>
      <c r="S14706" s="545"/>
      <c r="T14706" s="25"/>
      <c r="U14706" s="25"/>
    </row>
    <row r="14707" spans="2:21">
      <c r="B14707" s="9"/>
      <c r="C14707" s="9"/>
      <c r="D14707" s="9"/>
      <c r="E14707" s="9"/>
      <c r="F14707" s="10"/>
      <c r="G14707" s="4"/>
      <c r="H14707" s="24"/>
      <c r="I14707" s="184"/>
      <c r="J14707" s="182"/>
      <c r="K14707" s="21"/>
      <c r="L14707" s="24"/>
      <c r="M14707" s="185"/>
      <c r="N14707" s="24"/>
      <c r="O14707" s="14"/>
      <c r="P14707" s="14"/>
      <c r="Q14707" s="39"/>
      <c r="R14707" s="545"/>
      <c r="S14707" s="545"/>
      <c r="T14707" s="25"/>
      <c r="U14707" s="25"/>
    </row>
    <row r="14708" spans="2:21">
      <c r="B14708" s="9"/>
      <c r="C14708" s="9"/>
      <c r="D14708" s="9"/>
      <c r="E14708" s="9"/>
      <c r="F14708" s="10"/>
      <c r="G14708" s="4"/>
      <c r="H14708" s="24"/>
      <c r="I14708" s="184"/>
      <c r="J14708" s="182"/>
      <c r="K14708" s="21"/>
      <c r="L14708" s="24"/>
      <c r="M14708" s="185"/>
      <c r="N14708" s="24"/>
      <c r="O14708" s="14"/>
      <c r="P14708" s="14"/>
      <c r="Q14708" s="39"/>
      <c r="R14708" s="545"/>
      <c r="S14708" s="545"/>
      <c r="T14708" s="25"/>
      <c r="U14708" s="25"/>
    </row>
    <row r="14709" spans="2:21">
      <c r="B14709" s="9"/>
      <c r="C14709" s="9"/>
      <c r="D14709" s="9"/>
      <c r="E14709" s="9"/>
      <c r="F14709" s="10"/>
      <c r="G14709" s="4"/>
      <c r="H14709" s="24"/>
      <c r="I14709" s="184"/>
      <c r="J14709" s="182"/>
      <c r="K14709" s="21"/>
      <c r="L14709" s="24"/>
      <c r="M14709" s="185"/>
      <c r="N14709" s="24"/>
      <c r="O14709" s="14"/>
      <c r="P14709" s="14"/>
      <c r="Q14709" s="39"/>
      <c r="R14709" s="545"/>
      <c r="S14709" s="545"/>
      <c r="T14709" s="25"/>
      <c r="U14709" s="25"/>
    </row>
    <row r="14710" spans="2:21">
      <c r="B14710" s="9"/>
      <c r="C14710" s="9"/>
      <c r="D14710" s="9"/>
      <c r="E14710" s="9"/>
      <c r="F14710" s="10"/>
      <c r="G14710" s="4"/>
      <c r="H14710" s="24"/>
      <c r="I14710" s="184"/>
      <c r="J14710" s="182"/>
      <c r="K14710" s="21"/>
      <c r="L14710" s="24"/>
      <c r="M14710" s="185"/>
      <c r="N14710" s="24"/>
      <c r="O14710" s="14"/>
      <c r="P14710" s="14"/>
      <c r="Q14710" s="39"/>
      <c r="R14710" s="545"/>
      <c r="S14710" s="545"/>
      <c r="T14710" s="25"/>
      <c r="U14710" s="25"/>
    </row>
    <row r="14711" spans="2:21">
      <c r="B14711" s="9"/>
      <c r="C14711" s="9"/>
      <c r="D14711" s="9"/>
      <c r="E14711" s="9"/>
      <c r="F14711" s="10"/>
      <c r="G14711" s="4"/>
      <c r="H14711" s="24"/>
      <c r="I14711" s="184"/>
      <c r="J14711" s="182"/>
      <c r="K14711" s="21"/>
      <c r="L14711" s="24"/>
      <c r="M14711" s="185"/>
      <c r="N14711" s="24"/>
      <c r="O14711" s="14"/>
      <c r="P14711" s="14"/>
      <c r="Q14711" s="39"/>
      <c r="R14711" s="545"/>
      <c r="S14711" s="545"/>
      <c r="T14711" s="25"/>
      <c r="U14711" s="25"/>
    </row>
    <row r="14712" spans="2:21">
      <c r="B14712" s="9"/>
      <c r="C14712" s="9"/>
      <c r="D14712" s="9"/>
      <c r="E14712" s="9"/>
      <c r="F14712" s="10"/>
      <c r="G14712" s="4"/>
      <c r="H14712" s="24"/>
      <c r="I14712" s="184"/>
      <c r="J14712" s="182"/>
      <c r="K14712" s="21"/>
      <c r="L14712" s="24"/>
      <c r="M14712" s="185"/>
      <c r="N14712" s="24"/>
      <c r="O14712" s="14"/>
      <c r="P14712" s="14"/>
      <c r="Q14712" s="39"/>
      <c r="R14712" s="545"/>
      <c r="S14712" s="545"/>
      <c r="T14712" s="25"/>
      <c r="U14712" s="25"/>
    </row>
    <row r="14713" spans="2:21">
      <c r="B14713" s="9"/>
      <c r="C14713" s="9"/>
      <c r="D14713" s="9"/>
      <c r="E14713" s="9"/>
      <c r="F14713" s="10"/>
      <c r="G14713" s="4"/>
      <c r="H14713" s="24"/>
      <c r="I14713" s="184"/>
      <c r="J14713" s="182"/>
      <c r="K14713" s="21"/>
      <c r="L14713" s="24"/>
      <c r="M14713" s="185"/>
      <c r="N14713" s="24"/>
      <c r="O14713" s="14"/>
      <c r="P14713" s="14"/>
      <c r="Q14713" s="39"/>
      <c r="R14713" s="545"/>
      <c r="S14713" s="545"/>
      <c r="T14713" s="25"/>
      <c r="U14713" s="25"/>
    </row>
    <row r="14714" spans="2:21">
      <c r="B14714" s="9"/>
      <c r="C14714" s="9"/>
      <c r="D14714" s="9"/>
      <c r="E14714" s="9"/>
      <c r="F14714" s="10"/>
      <c r="G14714" s="4"/>
      <c r="H14714" s="24"/>
      <c r="I14714" s="184"/>
      <c r="J14714" s="182"/>
      <c r="K14714" s="21"/>
      <c r="L14714" s="24"/>
      <c r="M14714" s="185"/>
      <c r="N14714" s="24"/>
      <c r="O14714" s="14"/>
      <c r="P14714" s="14"/>
      <c r="Q14714" s="39"/>
      <c r="R14714" s="545"/>
      <c r="S14714" s="545"/>
      <c r="T14714" s="25"/>
      <c r="U14714" s="25"/>
    </row>
    <row r="14715" spans="2:21">
      <c r="B14715" s="9"/>
      <c r="C14715" s="9"/>
      <c r="D14715" s="9"/>
      <c r="E14715" s="9"/>
      <c r="F14715" s="10"/>
      <c r="G14715" s="4"/>
      <c r="H14715" s="24"/>
      <c r="I14715" s="184"/>
      <c r="J14715" s="182"/>
      <c r="K14715" s="21"/>
      <c r="L14715" s="24"/>
      <c r="M14715" s="185"/>
      <c r="N14715" s="24"/>
      <c r="O14715" s="14"/>
      <c r="P14715" s="14"/>
      <c r="Q14715" s="39"/>
      <c r="R14715" s="545"/>
      <c r="S14715" s="545"/>
      <c r="T14715" s="25"/>
      <c r="U14715" s="25"/>
    </row>
    <row r="14716" spans="2:21">
      <c r="B14716" s="9"/>
      <c r="C14716" s="9"/>
      <c r="D14716" s="9"/>
      <c r="E14716" s="9"/>
      <c r="F14716" s="10"/>
      <c r="G14716" s="4"/>
      <c r="H14716" s="24"/>
      <c r="I14716" s="184"/>
      <c r="J14716" s="182"/>
      <c r="K14716" s="21"/>
      <c r="L14716" s="24"/>
      <c r="M14716" s="185"/>
      <c r="N14716" s="24"/>
      <c r="O14716" s="14"/>
      <c r="P14716" s="14"/>
      <c r="Q14716" s="39"/>
      <c r="R14716" s="545"/>
      <c r="S14716" s="545"/>
      <c r="T14716" s="25"/>
      <c r="U14716" s="25"/>
    </row>
    <row r="14717" spans="2:21">
      <c r="B14717" s="9"/>
      <c r="C14717" s="9"/>
      <c r="D14717" s="9"/>
      <c r="E14717" s="9"/>
      <c r="F14717" s="10"/>
      <c r="G14717" s="4"/>
      <c r="H14717" s="24"/>
      <c r="I14717" s="184"/>
      <c r="J14717" s="182"/>
      <c r="K14717" s="21"/>
      <c r="L14717" s="24"/>
      <c r="M14717" s="185"/>
      <c r="N14717" s="24"/>
      <c r="O14717" s="14"/>
      <c r="P14717" s="14"/>
      <c r="Q14717" s="39"/>
      <c r="R14717" s="545"/>
      <c r="S14717" s="545"/>
      <c r="T14717" s="25"/>
      <c r="U14717" s="25"/>
    </row>
    <row r="14718" spans="2:21">
      <c r="B14718" s="9"/>
      <c r="C14718" s="9"/>
      <c r="D14718" s="9"/>
      <c r="E14718" s="9"/>
      <c r="F14718" s="10"/>
      <c r="G14718" s="4"/>
      <c r="H14718" s="24"/>
      <c r="I14718" s="184"/>
      <c r="J14718" s="182"/>
      <c r="K14718" s="21"/>
      <c r="L14718" s="24"/>
      <c r="M14718" s="185"/>
      <c r="N14718" s="24"/>
      <c r="O14718" s="14"/>
      <c r="P14718" s="14"/>
      <c r="Q14718" s="39"/>
      <c r="R14718" s="545"/>
      <c r="S14718" s="545"/>
      <c r="T14718" s="25"/>
      <c r="U14718" s="25"/>
    </row>
    <row r="14719" spans="2:21">
      <c r="B14719" s="9"/>
      <c r="C14719" s="9"/>
      <c r="D14719" s="9"/>
      <c r="E14719" s="9"/>
      <c r="F14719" s="10"/>
      <c r="G14719" s="4"/>
      <c r="H14719" s="24"/>
      <c r="I14719" s="184"/>
      <c r="J14719" s="182"/>
      <c r="K14719" s="21"/>
      <c r="L14719" s="24"/>
      <c r="M14719" s="185"/>
      <c r="N14719" s="24"/>
      <c r="O14719" s="14"/>
      <c r="P14719" s="14"/>
      <c r="Q14719" s="39"/>
      <c r="R14719" s="545"/>
      <c r="S14719" s="545"/>
      <c r="T14719" s="25"/>
      <c r="U14719" s="25"/>
    </row>
    <row r="14720" spans="2:21">
      <c r="B14720" s="9"/>
      <c r="C14720" s="9"/>
      <c r="D14720" s="9"/>
      <c r="E14720" s="9"/>
      <c r="F14720" s="10"/>
      <c r="G14720" s="4"/>
      <c r="H14720" s="24"/>
      <c r="I14720" s="184"/>
      <c r="J14720" s="182"/>
      <c r="K14720" s="21"/>
      <c r="L14720" s="24"/>
      <c r="M14720" s="185"/>
      <c r="N14720" s="24"/>
      <c r="O14720" s="14"/>
      <c r="P14720" s="14"/>
      <c r="Q14720" s="39"/>
      <c r="R14720" s="545"/>
      <c r="S14720" s="545"/>
      <c r="T14720" s="25"/>
      <c r="U14720" s="25"/>
    </row>
    <row r="14721" spans="2:21">
      <c r="B14721" s="9"/>
      <c r="C14721" s="9"/>
      <c r="D14721" s="9"/>
      <c r="E14721" s="9"/>
      <c r="F14721" s="10"/>
      <c r="G14721" s="4"/>
      <c r="H14721" s="24"/>
      <c r="I14721" s="184"/>
      <c r="J14721" s="182"/>
      <c r="K14721" s="21"/>
      <c r="L14721" s="24"/>
      <c r="M14721" s="185"/>
      <c r="N14721" s="24"/>
      <c r="O14721" s="14"/>
      <c r="P14721" s="14"/>
      <c r="Q14721" s="39"/>
      <c r="R14721" s="545"/>
      <c r="S14721" s="545"/>
      <c r="T14721" s="25"/>
      <c r="U14721" s="25"/>
    </row>
    <row r="14722" spans="2:21">
      <c r="B14722" s="9"/>
      <c r="C14722" s="9"/>
      <c r="D14722" s="9"/>
      <c r="E14722" s="9"/>
      <c r="F14722" s="10"/>
      <c r="G14722" s="4"/>
      <c r="H14722" s="24"/>
      <c r="I14722" s="184"/>
      <c r="J14722" s="182"/>
      <c r="K14722" s="21"/>
      <c r="L14722" s="24"/>
      <c r="M14722" s="185"/>
      <c r="N14722" s="24"/>
      <c r="O14722" s="14"/>
      <c r="P14722" s="14"/>
      <c r="Q14722" s="39"/>
      <c r="R14722" s="545"/>
      <c r="S14722" s="545"/>
      <c r="T14722" s="25"/>
      <c r="U14722" s="25"/>
    </row>
    <row r="14723" spans="2:21">
      <c r="B14723" s="9"/>
      <c r="C14723" s="9"/>
      <c r="D14723" s="9"/>
      <c r="E14723" s="9"/>
      <c r="F14723" s="10"/>
      <c r="G14723" s="4"/>
      <c r="H14723" s="24"/>
      <c r="I14723" s="184"/>
      <c r="J14723" s="182"/>
      <c r="K14723" s="21"/>
      <c r="L14723" s="24"/>
      <c r="M14723" s="185"/>
      <c r="N14723" s="24"/>
      <c r="O14723" s="14"/>
      <c r="P14723" s="14"/>
      <c r="Q14723" s="39"/>
      <c r="R14723" s="545"/>
      <c r="S14723" s="545"/>
      <c r="T14723" s="25"/>
      <c r="U14723" s="25"/>
    </row>
    <row r="14724" spans="2:21">
      <c r="B14724" s="9"/>
      <c r="C14724" s="9"/>
      <c r="D14724" s="9"/>
      <c r="E14724" s="9"/>
      <c r="F14724" s="10"/>
      <c r="G14724" s="4"/>
      <c r="H14724" s="24"/>
      <c r="I14724" s="184"/>
      <c r="J14724" s="182"/>
      <c r="K14724" s="21"/>
      <c r="L14724" s="24"/>
      <c r="M14724" s="185"/>
      <c r="N14724" s="24"/>
      <c r="O14724" s="14"/>
      <c r="P14724" s="14"/>
      <c r="Q14724" s="39"/>
      <c r="R14724" s="545"/>
      <c r="S14724" s="545"/>
      <c r="T14724" s="25"/>
      <c r="U14724" s="25"/>
    </row>
    <row r="14725" spans="2:21">
      <c r="B14725" s="9"/>
      <c r="C14725" s="9"/>
      <c r="D14725" s="9"/>
      <c r="E14725" s="9"/>
      <c r="F14725" s="10"/>
      <c r="G14725" s="4"/>
      <c r="H14725" s="24"/>
      <c r="I14725" s="184"/>
      <c r="J14725" s="182"/>
      <c r="K14725" s="21"/>
      <c r="L14725" s="24"/>
      <c r="M14725" s="185"/>
      <c r="N14725" s="24"/>
      <c r="O14725" s="14"/>
      <c r="P14725" s="14"/>
      <c r="Q14725" s="39"/>
      <c r="R14725" s="545"/>
      <c r="S14725" s="545"/>
      <c r="T14725" s="25"/>
      <c r="U14725" s="25"/>
    </row>
    <row r="14726" spans="2:21">
      <c r="B14726" s="9"/>
      <c r="C14726" s="9"/>
      <c r="D14726" s="9"/>
      <c r="E14726" s="9"/>
      <c r="F14726" s="10"/>
      <c r="G14726" s="4"/>
      <c r="H14726" s="24"/>
      <c r="I14726" s="184"/>
      <c r="J14726" s="182"/>
      <c r="K14726" s="21"/>
      <c r="L14726" s="24"/>
      <c r="M14726" s="185"/>
      <c r="N14726" s="24"/>
      <c r="O14726" s="14"/>
      <c r="P14726" s="14"/>
      <c r="Q14726" s="39"/>
      <c r="R14726" s="545"/>
      <c r="S14726" s="545"/>
      <c r="T14726" s="25"/>
      <c r="U14726" s="25"/>
    </row>
    <row r="14727" spans="2:21">
      <c r="B14727" s="9"/>
      <c r="C14727" s="9"/>
      <c r="D14727" s="9"/>
      <c r="E14727" s="9"/>
      <c r="F14727" s="10"/>
      <c r="G14727" s="4"/>
      <c r="H14727" s="24"/>
      <c r="I14727" s="184"/>
      <c r="J14727" s="182"/>
      <c r="K14727" s="21"/>
      <c r="L14727" s="24"/>
      <c r="M14727" s="185"/>
      <c r="N14727" s="24"/>
      <c r="O14727" s="14"/>
      <c r="P14727" s="14"/>
      <c r="Q14727" s="39"/>
      <c r="R14727" s="545"/>
      <c r="S14727" s="545"/>
      <c r="T14727" s="25"/>
      <c r="U14727" s="25"/>
    </row>
    <row r="14728" spans="2:21">
      <c r="B14728" s="9"/>
      <c r="C14728" s="9"/>
      <c r="D14728" s="9"/>
      <c r="E14728" s="9"/>
      <c r="F14728" s="10"/>
      <c r="G14728" s="4"/>
      <c r="H14728" s="24"/>
      <c r="I14728" s="184"/>
      <c r="J14728" s="182"/>
      <c r="K14728" s="21"/>
      <c r="L14728" s="24"/>
      <c r="M14728" s="185"/>
      <c r="N14728" s="24"/>
      <c r="O14728" s="14"/>
      <c r="P14728" s="14"/>
      <c r="Q14728" s="39"/>
      <c r="R14728" s="545"/>
      <c r="S14728" s="545"/>
      <c r="T14728" s="25"/>
      <c r="U14728" s="25"/>
    </row>
    <row r="14729" spans="2:21">
      <c r="B14729" s="9"/>
      <c r="C14729" s="9"/>
      <c r="D14729" s="9"/>
      <c r="E14729" s="9"/>
      <c r="F14729" s="10"/>
      <c r="G14729" s="4"/>
      <c r="H14729" s="24"/>
      <c r="I14729" s="184"/>
      <c r="J14729" s="182"/>
      <c r="K14729" s="21"/>
      <c r="L14729" s="24"/>
      <c r="M14729" s="185"/>
      <c r="N14729" s="24"/>
      <c r="O14729" s="14"/>
      <c r="P14729" s="14"/>
      <c r="Q14729" s="39"/>
      <c r="R14729" s="545"/>
      <c r="S14729" s="545"/>
      <c r="T14729" s="25"/>
      <c r="U14729" s="25"/>
    </row>
    <row r="14730" spans="2:21">
      <c r="B14730" s="9"/>
      <c r="C14730" s="9"/>
      <c r="D14730" s="9"/>
      <c r="E14730" s="9"/>
      <c r="F14730" s="10"/>
      <c r="G14730" s="4"/>
      <c r="H14730" s="24"/>
      <c r="I14730" s="184"/>
      <c r="J14730" s="182"/>
      <c r="K14730" s="21"/>
      <c r="L14730" s="24"/>
      <c r="M14730" s="185"/>
      <c r="N14730" s="24"/>
      <c r="O14730" s="14"/>
      <c r="P14730" s="14"/>
      <c r="Q14730" s="39"/>
      <c r="R14730" s="545"/>
      <c r="S14730" s="545"/>
      <c r="T14730" s="25"/>
      <c r="U14730" s="25"/>
    </row>
    <row r="14731" spans="2:21">
      <c r="B14731" s="9"/>
      <c r="C14731" s="9"/>
      <c r="D14731" s="9"/>
      <c r="E14731" s="9"/>
      <c r="F14731" s="10"/>
      <c r="G14731" s="4"/>
      <c r="H14731" s="24"/>
      <c r="I14731" s="184"/>
      <c r="J14731" s="182"/>
      <c r="K14731" s="21"/>
      <c r="L14731" s="24"/>
      <c r="M14731" s="185"/>
      <c r="N14731" s="24"/>
      <c r="O14731" s="14"/>
      <c r="P14731" s="14"/>
      <c r="Q14731" s="39"/>
      <c r="R14731" s="545"/>
      <c r="S14731" s="545"/>
      <c r="T14731" s="25"/>
      <c r="U14731" s="25"/>
    </row>
    <row r="14732" spans="2:21">
      <c r="B14732" s="9"/>
      <c r="C14732" s="9"/>
      <c r="D14732" s="9"/>
      <c r="E14732" s="9"/>
      <c r="F14732" s="10"/>
      <c r="G14732" s="4"/>
      <c r="H14732" s="24"/>
      <c r="I14732" s="184"/>
      <c r="J14732" s="182"/>
      <c r="K14732" s="21"/>
      <c r="L14732" s="24"/>
      <c r="M14732" s="185"/>
      <c r="N14732" s="24"/>
      <c r="O14732" s="14"/>
      <c r="P14732" s="14"/>
      <c r="Q14732" s="39"/>
      <c r="R14732" s="545"/>
      <c r="S14732" s="545"/>
      <c r="T14732" s="25"/>
      <c r="U14732" s="25"/>
    </row>
    <row r="14733" spans="2:21">
      <c r="B14733" s="9"/>
      <c r="C14733" s="9"/>
      <c r="D14733" s="9"/>
      <c r="E14733" s="9"/>
      <c r="F14733" s="10"/>
      <c r="G14733" s="4"/>
      <c r="H14733" s="24"/>
      <c r="I14733" s="184"/>
      <c r="J14733" s="182"/>
      <c r="K14733" s="21"/>
      <c r="L14733" s="24"/>
      <c r="M14733" s="185"/>
      <c r="N14733" s="24"/>
      <c r="O14733" s="14"/>
      <c r="P14733" s="14"/>
      <c r="Q14733" s="39"/>
      <c r="R14733" s="545"/>
      <c r="S14733" s="545"/>
      <c r="T14733" s="25"/>
      <c r="U14733" s="25"/>
    </row>
    <row r="14734" spans="2:21">
      <c r="B14734" s="9"/>
      <c r="C14734" s="9"/>
      <c r="D14734" s="9"/>
      <c r="E14734" s="9"/>
      <c r="F14734" s="10"/>
      <c r="G14734" s="4"/>
      <c r="H14734" s="24"/>
      <c r="I14734" s="184"/>
      <c r="J14734" s="182"/>
      <c r="K14734" s="21"/>
      <c r="L14734" s="24"/>
      <c r="M14734" s="185"/>
      <c r="N14734" s="24"/>
      <c r="O14734" s="14"/>
      <c r="P14734" s="14"/>
      <c r="Q14734" s="39"/>
      <c r="R14734" s="545"/>
      <c r="S14734" s="545"/>
      <c r="T14734" s="25"/>
      <c r="U14734" s="25"/>
    </row>
    <row r="14735" spans="2:21">
      <c r="B14735" s="9"/>
      <c r="C14735" s="9"/>
      <c r="D14735" s="9"/>
      <c r="E14735" s="9"/>
      <c r="F14735" s="10"/>
      <c r="G14735" s="4"/>
      <c r="H14735" s="24"/>
      <c r="I14735" s="184"/>
      <c r="J14735" s="182"/>
      <c r="K14735" s="21"/>
      <c r="L14735" s="24"/>
      <c r="M14735" s="185"/>
      <c r="N14735" s="24"/>
      <c r="O14735" s="14"/>
      <c r="P14735" s="14"/>
      <c r="Q14735" s="39"/>
      <c r="R14735" s="545"/>
      <c r="S14735" s="545"/>
      <c r="T14735" s="25"/>
      <c r="U14735" s="25"/>
    </row>
    <row r="14736" spans="2:21">
      <c r="B14736" s="9"/>
      <c r="C14736" s="9"/>
      <c r="D14736" s="9"/>
      <c r="E14736" s="9"/>
      <c r="F14736" s="10"/>
      <c r="G14736" s="4"/>
      <c r="H14736" s="24"/>
      <c r="I14736" s="184"/>
      <c r="J14736" s="182"/>
      <c r="K14736" s="21"/>
      <c r="L14736" s="24"/>
      <c r="M14736" s="185"/>
      <c r="N14736" s="24"/>
      <c r="O14736" s="14"/>
      <c r="P14736" s="14"/>
      <c r="Q14736" s="39"/>
      <c r="R14736" s="545"/>
      <c r="S14736" s="545"/>
      <c r="T14736" s="25"/>
      <c r="U14736" s="25"/>
    </row>
    <row r="14737" spans="2:21">
      <c r="B14737" s="9"/>
      <c r="C14737" s="9"/>
      <c r="D14737" s="9"/>
      <c r="E14737" s="9"/>
      <c r="F14737" s="10"/>
      <c r="G14737" s="4"/>
      <c r="H14737" s="24"/>
      <c r="I14737" s="184"/>
      <c r="J14737" s="182"/>
      <c r="K14737" s="21"/>
      <c r="L14737" s="24"/>
      <c r="M14737" s="185"/>
      <c r="N14737" s="24"/>
      <c r="O14737" s="14"/>
      <c r="P14737" s="14"/>
      <c r="Q14737" s="39"/>
      <c r="R14737" s="545"/>
      <c r="S14737" s="545"/>
      <c r="T14737" s="25"/>
      <c r="U14737" s="25"/>
    </row>
    <row r="14738" spans="2:21">
      <c r="B14738" s="9"/>
      <c r="C14738" s="9"/>
      <c r="D14738" s="9"/>
      <c r="E14738" s="9"/>
      <c r="F14738" s="10"/>
      <c r="G14738" s="4"/>
      <c r="H14738" s="24"/>
      <c r="I14738" s="184"/>
      <c r="J14738" s="182"/>
      <c r="K14738" s="21"/>
      <c r="L14738" s="24"/>
      <c r="M14738" s="185"/>
      <c r="N14738" s="24"/>
      <c r="O14738" s="14"/>
      <c r="P14738" s="14"/>
      <c r="Q14738" s="39"/>
      <c r="R14738" s="545"/>
      <c r="S14738" s="545"/>
      <c r="T14738" s="25"/>
      <c r="U14738" s="25"/>
    </row>
    <row r="14739" spans="2:21">
      <c r="B14739" s="9"/>
      <c r="C14739" s="9"/>
      <c r="D14739" s="9"/>
      <c r="E14739" s="9"/>
      <c r="F14739" s="10"/>
      <c r="G14739" s="4"/>
      <c r="H14739" s="24"/>
      <c r="I14739" s="184"/>
      <c r="J14739" s="182"/>
      <c r="K14739" s="21"/>
      <c r="L14739" s="24"/>
      <c r="M14739" s="185"/>
      <c r="N14739" s="24"/>
      <c r="O14739" s="14"/>
      <c r="P14739" s="14"/>
      <c r="Q14739" s="39"/>
      <c r="R14739" s="545"/>
      <c r="S14739" s="545"/>
      <c r="T14739" s="25"/>
      <c r="U14739" s="25"/>
    </row>
    <row r="14740" spans="2:21">
      <c r="B14740" s="9"/>
      <c r="C14740" s="9"/>
      <c r="D14740" s="9"/>
      <c r="E14740" s="9"/>
      <c r="F14740" s="10"/>
      <c r="G14740" s="4"/>
      <c r="H14740" s="24"/>
      <c r="I14740" s="184"/>
      <c r="J14740" s="182"/>
      <c r="K14740" s="21"/>
      <c r="L14740" s="24"/>
      <c r="M14740" s="185"/>
      <c r="N14740" s="24"/>
      <c r="O14740" s="14"/>
      <c r="P14740" s="14"/>
      <c r="Q14740" s="39"/>
      <c r="R14740" s="545"/>
      <c r="S14740" s="545"/>
      <c r="T14740" s="25"/>
      <c r="U14740" s="25"/>
    </row>
    <row r="14741" spans="2:21">
      <c r="B14741" s="9"/>
      <c r="C14741" s="9"/>
      <c r="D14741" s="9"/>
      <c r="E14741" s="9"/>
      <c r="F14741" s="10"/>
      <c r="G14741" s="4"/>
      <c r="H14741" s="24"/>
      <c r="I14741" s="184"/>
      <c r="J14741" s="182"/>
      <c r="K14741" s="21"/>
      <c r="L14741" s="24"/>
      <c r="M14741" s="185"/>
      <c r="N14741" s="24"/>
      <c r="O14741" s="14"/>
      <c r="P14741" s="14"/>
      <c r="Q14741" s="39"/>
      <c r="R14741" s="545"/>
      <c r="S14741" s="545"/>
      <c r="T14741" s="25"/>
      <c r="U14741" s="25"/>
    </row>
    <row r="14742" spans="2:21">
      <c r="B14742" s="9"/>
      <c r="C14742" s="9"/>
      <c r="D14742" s="9"/>
      <c r="E14742" s="9"/>
      <c r="F14742" s="10"/>
      <c r="G14742" s="4"/>
      <c r="H14742" s="24"/>
      <c r="I14742" s="184"/>
      <c r="J14742" s="182"/>
      <c r="K14742" s="21"/>
      <c r="L14742" s="24"/>
      <c r="M14742" s="185"/>
      <c r="N14742" s="24"/>
      <c r="O14742" s="14"/>
      <c r="P14742" s="14"/>
      <c r="Q14742" s="39"/>
      <c r="R14742" s="545"/>
      <c r="S14742" s="545"/>
      <c r="T14742" s="25"/>
      <c r="U14742" s="25"/>
    </row>
    <row r="14743" spans="2:21">
      <c r="B14743" s="9"/>
      <c r="C14743" s="9"/>
      <c r="D14743" s="9"/>
      <c r="E14743" s="9"/>
      <c r="F14743" s="10"/>
      <c r="G14743" s="4"/>
      <c r="H14743" s="24"/>
      <c r="I14743" s="184"/>
      <c r="J14743" s="182"/>
      <c r="K14743" s="21"/>
      <c r="L14743" s="24"/>
      <c r="M14743" s="185"/>
      <c r="N14743" s="24"/>
      <c r="O14743" s="14"/>
      <c r="P14743" s="14"/>
      <c r="Q14743" s="39"/>
      <c r="R14743" s="545"/>
      <c r="S14743" s="545"/>
      <c r="T14743" s="25"/>
      <c r="U14743" s="25"/>
    </row>
    <row r="14744" spans="2:21">
      <c r="B14744" s="9"/>
      <c r="C14744" s="9"/>
      <c r="D14744" s="9"/>
      <c r="E14744" s="9"/>
      <c r="F14744" s="10"/>
      <c r="G14744" s="4"/>
      <c r="H14744" s="24"/>
      <c r="I14744" s="184"/>
      <c r="J14744" s="182"/>
      <c r="K14744" s="21"/>
      <c r="L14744" s="24"/>
      <c r="M14744" s="185"/>
      <c r="N14744" s="24"/>
      <c r="O14744" s="14"/>
      <c r="P14744" s="14"/>
      <c r="Q14744" s="39"/>
      <c r="R14744" s="545"/>
      <c r="S14744" s="545"/>
      <c r="T14744" s="25"/>
      <c r="U14744" s="25"/>
    </row>
    <row r="14745" spans="2:21">
      <c r="B14745" s="9"/>
      <c r="C14745" s="9"/>
      <c r="D14745" s="9"/>
      <c r="E14745" s="9"/>
      <c r="F14745" s="10"/>
      <c r="G14745" s="4"/>
      <c r="H14745" s="24"/>
      <c r="I14745" s="184"/>
      <c r="J14745" s="182"/>
      <c r="K14745" s="21"/>
      <c r="L14745" s="24"/>
      <c r="M14745" s="185"/>
      <c r="N14745" s="24"/>
      <c r="O14745" s="14"/>
      <c r="P14745" s="14"/>
      <c r="Q14745" s="39"/>
      <c r="R14745" s="545"/>
      <c r="S14745" s="545"/>
      <c r="T14745" s="25"/>
      <c r="U14745" s="25"/>
    </row>
    <row r="14746" spans="2:21">
      <c r="B14746" s="9"/>
      <c r="C14746" s="9"/>
      <c r="D14746" s="9"/>
      <c r="E14746" s="9"/>
      <c r="F14746" s="10"/>
      <c r="G14746" s="4"/>
      <c r="H14746" s="24"/>
      <c r="I14746" s="184"/>
      <c r="J14746" s="182"/>
      <c r="K14746" s="21"/>
      <c r="L14746" s="24"/>
      <c r="M14746" s="185"/>
      <c r="N14746" s="24"/>
      <c r="O14746" s="14"/>
      <c r="P14746" s="14"/>
      <c r="Q14746" s="39"/>
      <c r="R14746" s="545"/>
      <c r="S14746" s="545"/>
      <c r="T14746" s="25"/>
      <c r="U14746" s="25"/>
    </row>
    <row r="14747" spans="2:21">
      <c r="B14747" s="9"/>
      <c r="C14747" s="9"/>
      <c r="D14747" s="9"/>
      <c r="E14747" s="9"/>
      <c r="F14747" s="10"/>
      <c r="G14747" s="4"/>
      <c r="H14747" s="24"/>
      <c r="I14747" s="184"/>
      <c r="J14747" s="182"/>
      <c r="K14747" s="21"/>
      <c r="L14747" s="24"/>
      <c r="M14747" s="185"/>
      <c r="N14747" s="24"/>
      <c r="O14747" s="14"/>
      <c r="P14747" s="14"/>
      <c r="Q14747" s="39"/>
      <c r="R14747" s="545"/>
      <c r="S14747" s="545"/>
      <c r="T14747" s="25"/>
      <c r="U14747" s="25"/>
    </row>
    <row r="14748" spans="2:21">
      <c r="B14748" s="9"/>
      <c r="C14748" s="9"/>
      <c r="D14748" s="9"/>
      <c r="E14748" s="9"/>
      <c r="F14748" s="10"/>
      <c r="G14748" s="4"/>
      <c r="H14748" s="24"/>
      <c r="I14748" s="184"/>
      <c r="J14748" s="182"/>
      <c r="K14748" s="21"/>
      <c r="L14748" s="24"/>
      <c r="M14748" s="185"/>
      <c r="N14748" s="24"/>
      <c r="O14748" s="14"/>
      <c r="P14748" s="14"/>
      <c r="Q14748" s="39"/>
      <c r="R14748" s="545"/>
      <c r="S14748" s="545"/>
      <c r="T14748" s="25"/>
      <c r="U14748" s="25"/>
    </row>
    <row r="14749" spans="2:21">
      <c r="B14749" s="9"/>
      <c r="C14749" s="9"/>
      <c r="D14749" s="9"/>
      <c r="E14749" s="9"/>
      <c r="F14749" s="10"/>
      <c r="G14749" s="4"/>
      <c r="H14749" s="24"/>
      <c r="I14749" s="184"/>
      <c r="J14749" s="182"/>
      <c r="K14749" s="21"/>
      <c r="L14749" s="24"/>
      <c r="M14749" s="185"/>
      <c r="N14749" s="24"/>
      <c r="O14749" s="14"/>
      <c r="P14749" s="14"/>
      <c r="Q14749" s="39"/>
      <c r="R14749" s="545"/>
      <c r="S14749" s="545"/>
      <c r="T14749" s="25"/>
      <c r="U14749" s="25"/>
    </row>
    <row r="14750" spans="2:21">
      <c r="B14750" s="9"/>
      <c r="C14750" s="9"/>
      <c r="D14750" s="9"/>
      <c r="E14750" s="9"/>
      <c r="F14750" s="10"/>
      <c r="G14750" s="4"/>
      <c r="H14750" s="24"/>
      <c r="I14750" s="184"/>
      <c r="J14750" s="182"/>
      <c r="K14750" s="21"/>
      <c r="L14750" s="24"/>
      <c r="M14750" s="185"/>
      <c r="N14750" s="24"/>
      <c r="O14750" s="14"/>
      <c r="P14750" s="14"/>
      <c r="Q14750" s="39"/>
      <c r="R14750" s="545"/>
      <c r="S14750" s="545"/>
      <c r="T14750" s="25"/>
      <c r="U14750" s="25"/>
    </row>
    <row r="14751" spans="2:21">
      <c r="B14751" s="9"/>
      <c r="C14751" s="9"/>
      <c r="D14751" s="9"/>
      <c r="E14751" s="9"/>
      <c r="F14751" s="10"/>
      <c r="G14751" s="4"/>
      <c r="H14751" s="24"/>
      <c r="I14751" s="184"/>
      <c r="J14751" s="182"/>
      <c r="K14751" s="21"/>
      <c r="L14751" s="24"/>
      <c r="M14751" s="185"/>
      <c r="N14751" s="24"/>
      <c r="O14751" s="14"/>
      <c r="P14751" s="14"/>
      <c r="Q14751" s="39"/>
      <c r="R14751" s="545"/>
      <c r="S14751" s="545"/>
      <c r="T14751" s="25"/>
      <c r="U14751" s="25"/>
    </row>
    <row r="14752" spans="2:21">
      <c r="B14752" s="9"/>
      <c r="C14752" s="9"/>
      <c r="D14752" s="9"/>
      <c r="E14752" s="9"/>
      <c r="F14752" s="10"/>
      <c r="G14752" s="4"/>
      <c r="H14752" s="24"/>
      <c r="I14752" s="184"/>
      <c r="J14752" s="182"/>
      <c r="K14752" s="21"/>
      <c r="L14752" s="24"/>
      <c r="M14752" s="185"/>
      <c r="N14752" s="24"/>
      <c r="O14752" s="14"/>
      <c r="P14752" s="14"/>
      <c r="Q14752" s="39"/>
      <c r="R14752" s="545"/>
      <c r="S14752" s="545"/>
      <c r="T14752" s="25"/>
      <c r="U14752" s="25"/>
    </row>
    <row r="14753" spans="2:21">
      <c r="B14753" s="9"/>
      <c r="C14753" s="9"/>
      <c r="D14753" s="9"/>
      <c r="E14753" s="9"/>
      <c r="F14753" s="10"/>
      <c r="G14753" s="4"/>
      <c r="H14753" s="24"/>
      <c r="I14753" s="184"/>
      <c r="J14753" s="182"/>
      <c r="K14753" s="21"/>
      <c r="L14753" s="24"/>
      <c r="M14753" s="185"/>
      <c r="N14753" s="24"/>
      <c r="O14753" s="14"/>
      <c r="P14753" s="14"/>
      <c r="Q14753" s="39"/>
      <c r="R14753" s="545"/>
      <c r="S14753" s="545"/>
      <c r="T14753" s="25"/>
      <c r="U14753" s="25"/>
    </row>
    <row r="14754" spans="2:21">
      <c r="B14754" s="9"/>
      <c r="C14754" s="9"/>
      <c r="D14754" s="9"/>
      <c r="E14754" s="9"/>
      <c r="F14754" s="10"/>
      <c r="G14754" s="4"/>
      <c r="H14754" s="24"/>
      <c r="I14754" s="184"/>
      <c r="J14754" s="182"/>
      <c r="K14754" s="21"/>
      <c r="L14754" s="24"/>
      <c r="M14754" s="185"/>
      <c r="N14754" s="24"/>
      <c r="O14754" s="14"/>
      <c r="P14754" s="14"/>
      <c r="Q14754" s="39"/>
      <c r="R14754" s="545"/>
      <c r="S14754" s="545"/>
      <c r="T14754" s="25"/>
      <c r="U14754" s="25"/>
    </row>
    <row r="14755" spans="2:21">
      <c r="B14755" s="9"/>
      <c r="C14755" s="9"/>
      <c r="D14755" s="9"/>
      <c r="E14755" s="9"/>
      <c r="F14755" s="10"/>
      <c r="G14755" s="4"/>
      <c r="H14755" s="24"/>
      <c r="I14755" s="184"/>
      <c r="J14755" s="182"/>
      <c r="K14755" s="21"/>
      <c r="L14755" s="24"/>
      <c r="M14755" s="185"/>
      <c r="N14755" s="24"/>
      <c r="O14755" s="14"/>
      <c r="P14755" s="14"/>
      <c r="Q14755" s="39"/>
      <c r="R14755" s="545"/>
      <c r="S14755" s="545"/>
      <c r="T14755" s="25"/>
      <c r="U14755" s="25"/>
    </row>
    <row r="14756" spans="2:21">
      <c r="B14756" s="9"/>
      <c r="C14756" s="9"/>
      <c r="D14756" s="9"/>
      <c r="E14756" s="9"/>
      <c r="F14756" s="10"/>
      <c r="G14756" s="4"/>
      <c r="H14756" s="24"/>
      <c r="I14756" s="184"/>
      <c r="J14756" s="182"/>
      <c r="K14756" s="21"/>
      <c r="L14756" s="24"/>
      <c r="M14756" s="185"/>
      <c r="N14756" s="24"/>
      <c r="O14756" s="14"/>
      <c r="P14756" s="14"/>
      <c r="Q14756" s="39"/>
      <c r="R14756" s="545"/>
      <c r="S14756" s="545"/>
      <c r="T14756" s="25"/>
      <c r="U14756" s="25"/>
    </row>
    <row r="14757" spans="2:21">
      <c r="B14757" s="9"/>
      <c r="C14757" s="9"/>
      <c r="D14757" s="9"/>
      <c r="E14757" s="9"/>
      <c r="F14757" s="10"/>
      <c r="G14757" s="4"/>
      <c r="H14757" s="24"/>
      <c r="I14757" s="184"/>
      <c r="J14757" s="182"/>
      <c r="K14757" s="21"/>
      <c r="L14757" s="24"/>
      <c r="M14757" s="185"/>
      <c r="N14757" s="24"/>
      <c r="O14757" s="14"/>
      <c r="P14757" s="14"/>
      <c r="Q14757" s="39"/>
      <c r="R14757" s="545"/>
      <c r="S14757" s="545"/>
      <c r="T14757" s="25"/>
      <c r="U14757" s="25"/>
    </row>
    <row r="14758" spans="2:21">
      <c r="B14758" s="9"/>
      <c r="C14758" s="9"/>
      <c r="D14758" s="9"/>
      <c r="E14758" s="9"/>
      <c r="F14758" s="10"/>
      <c r="G14758" s="4"/>
      <c r="H14758" s="24"/>
      <c r="I14758" s="184"/>
      <c r="J14758" s="182"/>
      <c r="K14758" s="21"/>
      <c r="L14758" s="24"/>
      <c r="M14758" s="185"/>
      <c r="N14758" s="24"/>
      <c r="O14758" s="14"/>
      <c r="P14758" s="14"/>
      <c r="Q14758" s="39"/>
      <c r="R14758" s="545"/>
      <c r="S14758" s="545"/>
      <c r="T14758" s="25"/>
      <c r="U14758" s="25"/>
    </row>
    <row r="14759" spans="2:21">
      <c r="B14759" s="9"/>
      <c r="C14759" s="9"/>
      <c r="D14759" s="9"/>
      <c r="E14759" s="9"/>
      <c r="F14759" s="10"/>
      <c r="G14759" s="4"/>
      <c r="H14759" s="24"/>
      <c r="I14759" s="184"/>
      <c r="J14759" s="182"/>
      <c r="K14759" s="21"/>
      <c r="L14759" s="24"/>
      <c r="M14759" s="185"/>
      <c r="N14759" s="24"/>
      <c r="O14759" s="14"/>
      <c r="P14759" s="14"/>
      <c r="Q14759" s="39"/>
      <c r="R14759" s="545"/>
      <c r="S14759" s="545"/>
      <c r="T14759" s="25"/>
      <c r="U14759" s="25"/>
    </row>
    <row r="14760" spans="2:21">
      <c r="B14760" s="9"/>
      <c r="C14760" s="9"/>
      <c r="D14760" s="9"/>
      <c r="E14760" s="9"/>
      <c r="F14760" s="10"/>
      <c r="G14760" s="4"/>
      <c r="H14760" s="24"/>
      <c r="I14760" s="184"/>
      <c r="J14760" s="182"/>
      <c r="K14760" s="21"/>
      <c r="L14760" s="24"/>
      <c r="M14760" s="185"/>
      <c r="N14760" s="24"/>
      <c r="O14760" s="14"/>
      <c r="P14760" s="14"/>
      <c r="Q14760" s="39"/>
      <c r="R14760" s="545"/>
      <c r="S14760" s="545"/>
      <c r="T14760" s="25"/>
      <c r="U14760" s="25"/>
    </row>
    <row r="14761" spans="2:21">
      <c r="B14761" s="9"/>
      <c r="C14761" s="9"/>
      <c r="D14761" s="9"/>
      <c r="E14761" s="9"/>
      <c r="F14761" s="10"/>
      <c r="G14761" s="4"/>
      <c r="H14761" s="24"/>
      <c r="I14761" s="184"/>
      <c r="J14761" s="182"/>
      <c r="K14761" s="21"/>
      <c r="L14761" s="24"/>
      <c r="M14761" s="185"/>
      <c r="N14761" s="24"/>
      <c r="O14761" s="14"/>
      <c r="P14761" s="14"/>
      <c r="Q14761" s="39"/>
      <c r="R14761" s="545"/>
      <c r="S14761" s="545"/>
      <c r="T14761" s="25"/>
      <c r="U14761" s="25"/>
    </row>
    <row r="14762" spans="2:21">
      <c r="B14762" s="9"/>
      <c r="C14762" s="9"/>
      <c r="D14762" s="9"/>
      <c r="E14762" s="9"/>
      <c r="F14762" s="10"/>
      <c r="G14762" s="4"/>
      <c r="H14762" s="24"/>
      <c r="I14762" s="184"/>
      <c r="J14762" s="182"/>
      <c r="K14762" s="21"/>
      <c r="L14762" s="24"/>
      <c r="M14762" s="185"/>
      <c r="N14762" s="24"/>
      <c r="O14762" s="14"/>
      <c r="P14762" s="14"/>
      <c r="Q14762" s="39"/>
      <c r="R14762" s="545"/>
      <c r="S14762" s="545"/>
      <c r="T14762" s="25"/>
      <c r="U14762" s="25"/>
    </row>
    <row r="14763" spans="2:21">
      <c r="B14763" s="9"/>
      <c r="C14763" s="9"/>
      <c r="D14763" s="9"/>
      <c r="E14763" s="9"/>
      <c r="F14763" s="10"/>
      <c r="G14763" s="4"/>
      <c r="H14763" s="24"/>
      <c r="I14763" s="184"/>
      <c r="J14763" s="182"/>
      <c r="K14763" s="21"/>
      <c r="L14763" s="24"/>
      <c r="M14763" s="185"/>
      <c r="N14763" s="24"/>
      <c r="O14763" s="14"/>
      <c r="P14763" s="14"/>
      <c r="Q14763" s="39"/>
      <c r="R14763" s="545"/>
      <c r="S14763" s="545"/>
      <c r="T14763" s="25"/>
      <c r="U14763" s="25"/>
    </row>
    <row r="14764" spans="2:21">
      <c r="B14764" s="9"/>
      <c r="C14764" s="9"/>
      <c r="D14764" s="9"/>
      <c r="E14764" s="9"/>
      <c r="F14764" s="10"/>
      <c r="G14764" s="4"/>
      <c r="H14764" s="24"/>
      <c r="I14764" s="184"/>
      <c r="J14764" s="182"/>
      <c r="K14764" s="21"/>
      <c r="L14764" s="24"/>
      <c r="M14764" s="185"/>
      <c r="N14764" s="24"/>
      <c r="O14764" s="14"/>
      <c r="P14764" s="14"/>
      <c r="Q14764" s="39"/>
      <c r="R14764" s="545"/>
      <c r="S14764" s="545"/>
      <c r="T14764" s="25"/>
      <c r="U14764" s="25"/>
    </row>
    <row r="14765" spans="2:21">
      <c r="B14765" s="9"/>
      <c r="C14765" s="9"/>
      <c r="D14765" s="9"/>
      <c r="E14765" s="9"/>
      <c r="F14765" s="10"/>
      <c r="G14765" s="4"/>
      <c r="H14765" s="24"/>
      <c r="I14765" s="184"/>
      <c r="J14765" s="182"/>
      <c r="K14765" s="21"/>
      <c r="L14765" s="24"/>
      <c r="M14765" s="185"/>
      <c r="N14765" s="24"/>
      <c r="O14765" s="14"/>
      <c r="P14765" s="14"/>
      <c r="Q14765" s="39"/>
      <c r="R14765" s="545"/>
      <c r="S14765" s="545"/>
      <c r="T14765" s="25"/>
      <c r="U14765" s="25"/>
    </row>
    <row r="14766" spans="2:21">
      <c r="B14766" s="9"/>
      <c r="C14766" s="9"/>
      <c r="D14766" s="9"/>
      <c r="E14766" s="9"/>
      <c r="F14766" s="10"/>
      <c r="G14766" s="4"/>
      <c r="H14766" s="24"/>
      <c r="I14766" s="184"/>
      <c r="J14766" s="182"/>
      <c r="K14766" s="21"/>
      <c r="L14766" s="24"/>
      <c r="M14766" s="185"/>
      <c r="N14766" s="24"/>
      <c r="O14766" s="14"/>
      <c r="P14766" s="14"/>
      <c r="Q14766" s="39"/>
      <c r="R14766" s="545"/>
      <c r="S14766" s="545"/>
      <c r="T14766" s="25"/>
      <c r="U14766" s="25"/>
    </row>
    <row r="14767" spans="2:21">
      <c r="B14767" s="9"/>
      <c r="C14767" s="9"/>
      <c r="D14767" s="9"/>
      <c r="E14767" s="9"/>
      <c r="F14767" s="10"/>
      <c r="G14767" s="4"/>
      <c r="H14767" s="24"/>
      <c r="I14767" s="184"/>
      <c r="J14767" s="182"/>
      <c r="K14767" s="21"/>
      <c r="L14767" s="24"/>
      <c r="M14767" s="185"/>
      <c r="N14767" s="24"/>
      <c r="O14767" s="14"/>
      <c r="P14767" s="14"/>
      <c r="Q14767" s="39"/>
      <c r="R14767" s="545"/>
      <c r="S14767" s="545"/>
      <c r="T14767" s="25"/>
      <c r="U14767" s="25"/>
    </row>
    <row r="14768" spans="2:21">
      <c r="B14768" s="9"/>
      <c r="C14768" s="9"/>
      <c r="D14768" s="9"/>
      <c r="E14768" s="9"/>
      <c r="F14768" s="10"/>
      <c r="G14768" s="4"/>
      <c r="H14768" s="24"/>
      <c r="I14768" s="184"/>
      <c r="J14768" s="182"/>
      <c r="K14768" s="21"/>
      <c r="L14768" s="24"/>
      <c r="M14768" s="185"/>
      <c r="N14768" s="24"/>
      <c r="O14768" s="14"/>
      <c r="P14768" s="14"/>
      <c r="Q14768" s="39"/>
      <c r="R14768" s="545"/>
      <c r="S14768" s="545"/>
      <c r="T14768" s="25"/>
      <c r="U14768" s="25"/>
    </row>
    <row r="14769" spans="2:21">
      <c r="B14769" s="9"/>
      <c r="C14769" s="9"/>
      <c r="D14769" s="9"/>
      <c r="E14769" s="9"/>
      <c r="F14769" s="10"/>
      <c r="G14769" s="4"/>
      <c r="H14769" s="24"/>
      <c r="I14769" s="184"/>
      <c r="J14769" s="182"/>
      <c r="K14769" s="21"/>
      <c r="L14769" s="24"/>
      <c r="M14769" s="185"/>
      <c r="N14769" s="24"/>
      <c r="O14769" s="14"/>
      <c r="P14769" s="14"/>
      <c r="Q14769" s="39"/>
      <c r="R14769" s="545"/>
      <c r="S14769" s="545"/>
      <c r="T14769" s="25"/>
      <c r="U14769" s="25"/>
    </row>
    <row r="14770" spans="2:21">
      <c r="B14770" s="9"/>
      <c r="C14770" s="9"/>
      <c r="D14770" s="9"/>
      <c r="E14770" s="9"/>
      <c r="F14770" s="10"/>
      <c r="G14770" s="4"/>
      <c r="H14770" s="24"/>
      <c r="I14770" s="184"/>
      <c r="J14770" s="182"/>
      <c r="K14770" s="21"/>
      <c r="L14770" s="24"/>
      <c r="M14770" s="185"/>
      <c r="N14770" s="24"/>
      <c r="O14770" s="14"/>
      <c r="P14770" s="14"/>
      <c r="Q14770" s="39"/>
      <c r="R14770" s="545"/>
      <c r="S14770" s="545"/>
      <c r="T14770" s="25"/>
      <c r="U14770" s="25"/>
    </row>
    <row r="14771" spans="2:21">
      <c r="B14771" s="9"/>
      <c r="C14771" s="9"/>
      <c r="D14771" s="9"/>
      <c r="E14771" s="9"/>
      <c r="F14771" s="10"/>
      <c r="G14771" s="4"/>
      <c r="H14771" s="24"/>
      <c r="I14771" s="184"/>
      <c r="J14771" s="182"/>
      <c r="K14771" s="21"/>
      <c r="L14771" s="24"/>
      <c r="M14771" s="185"/>
      <c r="N14771" s="24"/>
      <c r="O14771" s="14"/>
      <c r="P14771" s="14"/>
      <c r="Q14771" s="39"/>
      <c r="R14771" s="545"/>
      <c r="S14771" s="545"/>
      <c r="T14771" s="25"/>
      <c r="U14771" s="25"/>
    </row>
    <row r="14772" spans="2:21">
      <c r="B14772" s="9"/>
      <c r="C14772" s="9"/>
      <c r="D14772" s="9"/>
      <c r="E14772" s="9"/>
      <c r="F14772" s="10"/>
      <c r="G14772" s="4"/>
      <c r="H14772" s="24"/>
      <c r="I14772" s="184"/>
      <c r="J14772" s="182"/>
      <c r="K14772" s="21"/>
      <c r="L14772" s="24"/>
      <c r="M14772" s="185"/>
      <c r="N14772" s="24"/>
      <c r="O14772" s="14"/>
      <c r="P14772" s="14"/>
      <c r="Q14772" s="39"/>
      <c r="R14772" s="545"/>
      <c r="S14772" s="545"/>
      <c r="T14772" s="25"/>
      <c r="U14772" s="25"/>
    </row>
    <row r="14773" spans="2:21">
      <c r="B14773" s="9"/>
      <c r="C14773" s="9"/>
      <c r="D14773" s="9"/>
      <c r="E14773" s="9"/>
      <c r="F14773" s="10"/>
      <c r="G14773" s="4"/>
      <c r="H14773" s="24"/>
      <c r="I14773" s="184"/>
      <c r="J14773" s="182"/>
      <c r="K14773" s="21"/>
      <c r="L14773" s="24"/>
      <c r="M14773" s="185"/>
      <c r="N14773" s="24"/>
      <c r="O14773" s="14"/>
      <c r="P14773" s="14"/>
      <c r="Q14773" s="39"/>
      <c r="R14773" s="545"/>
      <c r="S14773" s="545"/>
      <c r="T14773" s="25"/>
      <c r="U14773" s="25"/>
    </row>
    <row r="14774" spans="2:21">
      <c r="B14774" s="9"/>
      <c r="C14774" s="9"/>
      <c r="D14774" s="9"/>
      <c r="E14774" s="9"/>
      <c r="F14774" s="10"/>
      <c r="G14774" s="4"/>
      <c r="H14774" s="24"/>
      <c r="I14774" s="184"/>
      <c r="J14774" s="182"/>
      <c r="K14774" s="21"/>
      <c r="L14774" s="24"/>
      <c r="M14774" s="185"/>
      <c r="N14774" s="24"/>
      <c r="O14774" s="14"/>
      <c r="P14774" s="14"/>
      <c r="Q14774" s="39"/>
      <c r="R14774" s="545"/>
      <c r="S14774" s="545"/>
      <c r="T14774" s="25"/>
      <c r="U14774" s="25"/>
    </row>
    <row r="14775" spans="2:21">
      <c r="B14775" s="9"/>
      <c r="C14775" s="9"/>
      <c r="D14775" s="9"/>
      <c r="E14775" s="9"/>
      <c r="F14775" s="10"/>
      <c r="G14775" s="4"/>
      <c r="H14775" s="24"/>
      <c r="I14775" s="184"/>
      <c r="J14775" s="182"/>
      <c r="K14775" s="21"/>
      <c r="L14775" s="24"/>
      <c r="M14775" s="185"/>
      <c r="N14775" s="24"/>
      <c r="O14775" s="14"/>
      <c r="P14775" s="14"/>
      <c r="Q14775" s="39"/>
      <c r="R14775" s="545"/>
      <c r="S14775" s="545"/>
      <c r="T14775" s="25"/>
      <c r="U14775" s="25"/>
    </row>
    <row r="14776" spans="2:21">
      <c r="B14776" s="9"/>
      <c r="C14776" s="9"/>
      <c r="D14776" s="9"/>
      <c r="E14776" s="9"/>
      <c r="F14776" s="10"/>
      <c r="G14776" s="4"/>
      <c r="H14776" s="24"/>
      <c r="I14776" s="184"/>
      <c r="J14776" s="182"/>
      <c r="K14776" s="21"/>
      <c r="L14776" s="24"/>
      <c r="M14776" s="185"/>
      <c r="N14776" s="24"/>
      <c r="O14776" s="14"/>
      <c r="P14776" s="14"/>
      <c r="Q14776" s="39"/>
      <c r="R14776" s="545"/>
      <c r="S14776" s="545"/>
      <c r="T14776" s="25"/>
      <c r="U14776" s="25"/>
    </row>
    <row r="14777" spans="2:21">
      <c r="B14777" s="9"/>
      <c r="C14777" s="9"/>
      <c r="D14777" s="9"/>
      <c r="E14777" s="9"/>
      <c r="F14777" s="10"/>
      <c r="G14777" s="4"/>
      <c r="H14777" s="24"/>
      <c r="I14777" s="184"/>
      <c r="J14777" s="182"/>
      <c r="K14777" s="21"/>
      <c r="L14777" s="24"/>
      <c r="M14777" s="185"/>
      <c r="N14777" s="24"/>
      <c r="O14777" s="14"/>
      <c r="P14777" s="14"/>
      <c r="Q14777" s="39"/>
      <c r="R14777" s="545"/>
      <c r="S14777" s="545"/>
      <c r="T14777" s="25"/>
      <c r="U14777" s="25"/>
    </row>
    <row r="14778" spans="2:21">
      <c r="B14778" s="9"/>
      <c r="C14778" s="9"/>
      <c r="D14778" s="9"/>
      <c r="E14778" s="9"/>
      <c r="F14778" s="10"/>
      <c r="G14778" s="4"/>
      <c r="H14778" s="24"/>
      <c r="I14778" s="184"/>
      <c r="J14778" s="182"/>
      <c r="K14778" s="21"/>
      <c r="L14778" s="24"/>
      <c r="M14778" s="185"/>
      <c r="N14778" s="24"/>
      <c r="O14778" s="14"/>
      <c r="P14778" s="14"/>
      <c r="Q14778" s="39"/>
      <c r="R14778" s="545"/>
      <c r="S14778" s="545"/>
      <c r="T14778" s="25"/>
      <c r="U14778" s="25"/>
    </row>
    <row r="14779" spans="2:21">
      <c r="B14779" s="9"/>
      <c r="C14779" s="9"/>
      <c r="D14779" s="9"/>
      <c r="E14779" s="9"/>
      <c r="F14779" s="10"/>
      <c r="G14779" s="4"/>
      <c r="H14779" s="24"/>
      <c r="I14779" s="184"/>
      <c r="J14779" s="182"/>
      <c r="K14779" s="21"/>
      <c r="L14779" s="24"/>
      <c r="M14779" s="185"/>
      <c r="N14779" s="24"/>
      <c r="O14779" s="14"/>
      <c r="P14779" s="14"/>
      <c r="Q14779" s="39"/>
      <c r="R14779" s="545"/>
      <c r="S14779" s="545"/>
      <c r="T14779" s="25"/>
      <c r="U14779" s="25"/>
    </row>
    <row r="14780" spans="2:21">
      <c r="B14780" s="9"/>
      <c r="C14780" s="9"/>
      <c r="D14780" s="9"/>
      <c r="E14780" s="9"/>
      <c r="F14780" s="10"/>
      <c r="G14780" s="4"/>
      <c r="H14780" s="24"/>
      <c r="I14780" s="184"/>
      <c r="J14780" s="182"/>
      <c r="K14780" s="21"/>
      <c r="L14780" s="24"/>
      <c r="M14780" s="185"/>
      <c r="N14780" s="24"/>
      <c r="O14780" s="14"/>
      <c r="P14780" s="14"/>
      <c r="Q14780" s="39"/>
      <c r="R14780" s="545"/>
      <c r="S14780" s="545"/>
      <c r="T14780" s="25"/>
      <c r="U14780" s="25"/>
    </row>
    <row r="14781" spans="2:21">
      <c r="B14781" s="9"/>
      <c r="C14781" s="9"/>
      <c r="D14781" s="9"/>
      <c r="E14781" s="9"/>
      <c r="F14781" s="10"/>
      <c r="G14781" s="4"/>
      <c r="H14781" s="24"/>
      <c r="I14781" s="184"/>
      <c r="J14781" s="182"/>
      <c r="K14781" s="21"/>
      <c r="L14781" s="24"/>
      <c r="M14781" s="185"/>
      <c r="N14781" s="24"/>
      <c r="O14781" s="14"/>
      <c r="P14781" s="14"/>
      <c r="Q14781" s="39"/>
      <c r="R14781" s="545"/>
      <c r="S14781" s="545"/>
      <c r="T14781" s="25"/>
      <c r="U14781" s="25"/>
    </row>
    <row r="14782" spans="2:21">
      <c r="B14782" s="9"/>
      <c r="C14782" s="9"/>
      <c r="D14782" s="9"/>
      <c r="E14782" s="9"/>
      <c r="F14782" s="10"/>
      <c r="G14782" s="4"/>
      <c r="H14782" s="24"/>
      <c r="I14782" s="184"/>
      <c r="J14782" s="182"/>
      <c r="K14782" s="21"/>
      <c r="L14782" s="24"/>
      <c r="M14782" s="185"/>
      <c r="N14782" s="24"/>
      <c r="O14782" s="14"/>
      <c r="P14782" s="14"/>
      <c r="Q14782" s="39"/>
      <c r="R14782" s="545"/>
      <c r="S14782" s="545"/>
      <c r="T14782" s="25"/>
      <c r="U14782" s="25"/>
    </row>
    <row r="14783" spans="2:21">
      <c r="B14783" s="9"/>
      <c r="C14783" s="9"/>
      <c r="D14783" s="9"/>
      <c r="E14783" s="9"/>
      <c r="F14783" s="10"/>
      <c r="G14783" s="4"/>
      <c r="H14783" s="24"/>
      <c r="I14783" s="184"/>
      <c r="J14783" s="182"/>
      <c r="K14783" s="21"/>
      <c r="L14783" s="24"/>
      <c r="M14783" s="185"/>
      <c r="N14783" s="24"/>
      <c r="O14783" s="14"/>
      <c r="P14783" s="14"/>
      <c r="Q14783" s="39"/>
      <c r="R14783" s="545"/>
      <c r="S14783" s="545"/>
      <c r="T14783" s="25"/>
      <c r="U14783" s="25"/>
    </row>
    <row r="14784" spans="2:21">
      <c r="B14784" s="9"/>
      <c r="C14784" s="9"/>
      <c r="D14784" s="9"/>
      <c r="E14784" s="9"/>
      <c r="F14784" s="10"/>
      <c r="G14784" s="4"/>
      <c r="H14784" s="24"/>
      <c r="I14784" s="184"/>
      <c r="J14784" s="182"/>
      <c r="K14784" s="21"/>
      <c r="L14784" s="24"/>
      <c r="M14784" s="185"/>
      <c r="N14784" s="24"/>
      <c r="O14784" s="14"/>
      <c r="P14784" s="14"/>
      <c r="Q14784" s="39"/>
      <c r="R14784" s="545"/>
      <c r="S14784" s="545"/>
      <c r="T14784" s="25"/>
      <c r="U14784" s="25"/>
    </row>
    <row r="14785" spans="2:21">
      <c r="B14785" s="9"/>
      <c r="C14785" s="9"/>
      <c r="D14785" s="9"/>
      <c r="E14785" s="9"/>
      <c r="F14785" s="10"/>
      <c r="G14785" s="4"/>
      <c r="H14785" s="24"/>
      <c r="I14785" s="184"/>
      <c r="J14785" s="182"/>
      <c r="K14785" s="21"/>
      <c r="L14785" s="24"/>
      <c r="M14785" s="185"/>
      <c r="N14785" s="24"/>
      <c r="O14785" s="14"/>
      <c r="P14785" s="14"/>
      <c r="Q14785" s="39"/>
      <c r="R14785" s="545"/>
      <c r="S14785" s="545"/>
      <c r="T14785" s="25"/>
      <c r="U14785" s="25"/>
    </row>
    <row r="14786" spans="2:21">
      <c r="B14786" s="9"/>
      <c r="C14786" s="9"/>
      <c r="D14786" s="9"/>
      <c r="E14786" s="9"/>
      <c r="F14786" s="10"/>
      <c r="G14786" s="4"/>
      <c r="H14786" s="24"/>
      <c r="I14786" s="184"/>
      <c r="J14786" s="182"/>
      <c r="K14786" s="21"/>
      <c r="L14786" s="24"/>
      <c r="M14786" s="185"/>
      <c r="N14786" s="24"/>
      <c r="O14786" s="14"/>
      <c r="P14786" s="14"/>
      <c r="Q14786" s="39"/>
      <c r="R14786" s="545"/>
      <c r="S14786" s="545"/>
      <c r="T14786" s="25"/>
      <c r="U14786" s="25"/>
    </row>
    <row r="14787" spans="2:21">
      <c r="B14787" s="9"/>
      <c r="C14787" s="9"/>
      <c r="D14787" s="9"/>
      <c r="E14787" s="9"/>
      <c r="F14787" s="10"/>
      <c r="G14787" s="4"/>
      <c r="H14787" s="24"/>
      <c r="I14787" s="184"/>
      <c r="J14787" s="182"/>
      <c r="K14787" s="21"/>
      <c r="L14787" s="24"/>
      <c r="M14787" s="185"/>
      <c r="N14787" s="24"/>
      <c r="O14787" s="14"/>
      <c r="P14787" s="14"/>
      <c r="Q14787" s="39"/>
      <c r="R14787" s="545"/>
      <c r="S14787" s="545"/>
      <c r="T14787" s="25"/>
      <c r="U14787" s="25"/>
    </row>
    <row r="14788" spans="2:21">
      <c r="B14788" s="9"/>
      <c r="C14788" s="9"/>
      <c r="D14788" s="9"/>
      <c r="E14788" s="9"/>
      <c r="F14788" s="10"/>
      <c r="G14788" s="4"/>
      <c r="H14788" s="24"/>
      <c r="I14788" s="184"/>
      <c r="J14788" s="182"/>
      <c r="K14788" s="21"/>
      <c r="L14788" s="24"/>
      <c r="M14788" s="185"/>
      <c r="N14788" s="24"/>
      <c r="O14788" s="14"/>
      <c r="P14788" s="14"/>
      <c r="Q14788" s="39"/>
      <c r="R14788" s="545"/>
      <c r="S14788" s="545"/>
      <c r="T14788" s="25"/>
      <c r="U14788" s="25"/>
    </row>
    <row r="14789" spans="2:21">
      <c r="B14789" s="9"/>
      <c r="C14789" s="9"/>
      <c r="D14789" s="9"/>
      <c r="E14789" s="9"/>
      <c r="F14789" s="10"/>
      <c r="G14789" s="4"/>
      <c r="H14789" s="24"/>
      <c r="I14789" s="184"/>
      <c r="J14789" s="182"/>
      <c r="K14789" s="21"/>
      <c r="L14789" s="24"/>
      <c r="M14789" s="185"/>
      <c r="N14789" s="24"/>
      <c r="O14789" s="14"/>
      <c r="P14789" s="14"/>
      <c r="Q14789" s="39"/>
      <c r="R14789" s="545"/>
      <c r="S14789" s="545"/>
      <c r="T14789" s="25"/>
      <c r="U14789" s="25"/>
    </row>
    <row r="14790" spans="2:21">
      <c r="B14790" s="9"/>
      <c r="C14790" s="9"/>
      <c r="D14790" s="9"/>
      <c r="E14790" s="9"/>
      <c r="F14790" s="10"/>
      <c r="G14790" s="4"/>
      <c r="H14790" s="24"/>
      <c r="I14790" s="184"/>
      <c r="J14790" s="182"/>
      <c r="K14790" s="21"/>
      <c r="L14790" s="24"/>
      <c r="M14790" s="185"/>
      <c r="N14790" s="24"/>
      <c r="O14790" s="14"/>
      <c r="P14790" s="14"/>
      <c r="Q14790" s="39"/>
      <c r="R14790" s="545"/>
      <c r="S14790" s="545"/>
      <c r="T14790" s="25"/>
      <c r="U14790" s="25"/>
    </row>
    <row r="14791" spans="2:21">
      <c r="B14791" s="9"/>
      <c r="C14791" s="9"/>
      <c r="D14791" s="9"/>
      <c r="E14791" s="9"/>
      <c r="F14791" s="10"/>
      <c r="G14791" s="4"/>
      <c r="H14791" s="24"/>
      <c r="I14791" s="184"/>
      <c r="J14791" s="182"/>
      <c r="K14791" s="21"/>
      <c r="L14791" s="24"/>
      <c r="M14791" s="185"/>
      <c r="N14791" s="24"/>
      <c r="O14791" s="14"/>
      <c r="P14791" s="14"/>
      <c r="Q14791" s="39"/>
      <c r="R14791" s="545"/>
      <c r="S14791" s="545"/>
      <c r="T14791" s="25"/>
      <c r="U14791" s="25"/>
    </row>
    <row r="14792" spans="2:21">
      <c r="B14792" s="9"/>
      <c r="C14792" s="9"/>
      <c r="D14792" s="9"/>
      <c r="E14792" s="9"/>
      <c r="F14792" s="10"/>
      <c r="G14792" s="4"/>
      <c r="H14792" s="24"/>
      <c r="I14792" s="184"/>
      <c r="J14792" s="182"/>
      <c r="K14792" s="21"/>
      <c r="L14792" s="24"/>
      <c r="M14792" s="185"/>
      <c r="N14792" s="24"/>
      <c r="O14792" s="14"/>
      <c r="P14792" s="14"/>
      <c r="Q14792" s="39"/>
      <c r="R14792" s="545"/>
      <c r="S14792" s="545"/>
      <c r="T14792" s="25"/>
      <c r="U14792" s="25"/>
    </row>
    <row r="14793" spans="2:21">
      <c r="B14793" s="9"/>
      <c r="C14793" s="9"/>
      <c r="D14793" s="9"/>
      <c r="E14793" s="9"/>
      <c r="F14793" s="10"/>
      <c r="G14793" s="4"/>
      <c r="H14793" s="24"/>
      <c r="I14793" s="184"/>
      <c r="J14793" s="182"/>
      <c r="K14793" s="21"/>
      <c r="L14793" s="24"/>
      <c r="M14793" s="185"/>
      <c r="N14793" s="24"/>
      <c r="O14793" s="14"/>
      <c r="P14793" s="14"/>
      <c r="Q14793" s="39"/>
      <c r="R14793" s="545"/>
      <c r="S14793" s="545"/>
      <c r="T14793" s="25"/>
      <c r="U14793" s="25"/>
    </row>
    <row r="14794" spans="2:21">
      <c r="B14794" s="9"/>
      <c r="C14794" s="9"/>
      <c r="D14794" s="9"/>
      <c r="E14794" s="9"/>
      <c r="F14794" s="10"/>
      <c r="G14794" s="4"/>
      <c r="H14794" s="24"/>
      <c r="I14794" s="184"/>
      <c r="J14794" s="182"/>
      <c r="K14794" s="21"/>
      <c r="L14794" s="24"/>
      <c r="M14794" s="185"/>
      <c r="N14794" s="24"/>
      <c r="O14794" s="14"/>
      <c r="P14794" s="14"/>
      <c r="Q14794" s="39"/>
      <c r="R14794" s="545"/>
      <c r="S14794" s="545"/>
      <c r="T14794" s="25"/>
      <c r="U14794" s="25"/>
    </row>
    <row r="14795" spans="2:21">
      <c r="B14795" s="9"/>
      <c r="C14795" s="9"/>
      <c r="D14795" s="9"/>
      <c r="E14795" s="9"/>
      <c r="F14795" s="10"/>
      <c r="G14795" s="4"/>
      <c r="H14795" s="24"/>
      <c r="I14795" s="184"/>
      <c r="J14795" s="182"/>
      <c r="K14795" s="21"/>
      <c r="L14795" s="24"/>
      <c r="M14795" s="185"/>
      <c r="N14795" s="24"/>
      <c r="O14795" s="14"/>
      <c r="P14795" s="14"/>
      <c r="Q14795" s="39"/>
      <c r="R14795" s="545"/>
      <c r="S14795" s="545"/>
      <c r="T14795" s="25"/>
      <c r="U14795" s="25"/>
    </row>
    <row r="14796" spans="2:21">
      <c r="B14796" s="9"/>
      <c r="C14796" s="9"/>
      <c r="D14796" s="9"/>
      <c r="E14796" s="9"/>
      <c r="F14796" s="10"/>
      <c r="G14796" s="4"/>
      <c r="H14796" s="24"/>
      <c r="I14796" s="184"/>
      <c r="J14796" s="182"/>
      <c r="K14796" s="21"/>
      <c r="L14796" s="24"/>
      <c r="M14796" s="185"/>
      <c r="N14796" s="24"/>
      <c r="O14796" s="14"/>
      <c r="P14796" s="14"/>
      <c r="Q14796" s="39"/>
      <c r="R14796" s="545"/>
      <c r="S14796" s="545"/>
      <c r="T14796" s="25"/>
      <c r="U14796" s="25"/>
    </row>
    <row r="14797" spans="2:21">
      <c r="B14797" s="9"/>
      <c r="C14797" s="9"/>
      <c r="D14797" s="9"/>
      <c r="E14797" s="9"/>
      <c r="F14797" s="10"/>
      <c r="G14797" s="4"/>
      <c r="H14797" s="24"/>
      <c r="I14797" s="184"/>
      <c r="J14797" s="182"/>
      <c r="K14797" s="21"/>
      <c r="L14797" s="24"/>
      <c r="M14797" s="185"/>
      <c r="N14797" s="24"/>
      <c r="O14797" s="14"/>
      <c r="P14797" s="14"/>
      <c r="Q14797" s="39"/>
      <c r="R14797" s="545"/>
      <c r="S14797" s="545"/>
      <c r="T14797" s="25"/>
      <c r="U14797" s="25"/>
    </row>
    <row r="14798" spans="2:21">
      <c r="B14798" s="9"/>
      <c r="C14798" s="9"/>
      <c r="D14798" s="9"/>
      <c r="E14798" s="9"/>
      <c r="F14798" s="10"/>
      <c r="G14798" s="4"/>
      <c r="H14798" s="24"/>
      <c r="I14798" s="184"/>
      <c r="J14798" s="182"/>
      <c r="K14798" s="21"/>
      <c r="L14798" s="24"/>
      <c r="M14798" s="185"/>
      <c r="N14798" s="24"/>
      <c r="O14798" s="14"/>
      <c r="P14798" s="14"/>
      <c r="Q14798" s="39"/>
      <c r="R14798" s="545"/>
      <c r="S14798" s="545"/>
      <c r="T14798" s="25"/>
      <c r="U14798" s="25"/>
    </row>
    <row r="14799" spans="2:21">
      <c r="B14799" s="9"/>
      <c r="C14799" s="9"/>
      <c r="D14799" s="9"/>
      <c r="E14799" s="9"/>
      <c r="F14799" s="10"/>
      <c r="G14799" s="4"/>
      <c r="H14799" s="24"/>
      <c r="I14799" s="184"/>
      <c r="J14799" s="182"/>
      <c r="K14799" s="21"/>
      <c r="L14799" s="24"/>
      <c r="M14799" s="185"/>
      <c r="N14799" s="24"/>
      <c r="O14799" s="14"/>
      <c r="P14799" s="14"/>
      <c r="Q14799" s="39"/>
      <c r="R14799" s="545"/>
      <c r="S14799" s="545"/>
      <c r="T14799" s="25"/>
      <c r="U14799" s="25"/>
    </row>
    <row r="14800" spans="2:21">
      <c r="B14800" s="9"/>
      <c r="C14800" s="9"/>
      <c r="D14800" s="9"/>
      <c r="E14800" s="9"/>
      <c r="F14800" s="10"/>
      <c r="G14800" s="4"/>
      <c r="H14800" s="24"/>
      <c r="I14800" s="184"/>
      <c r="J14800" s="182"/>
      <c r="K14800" s="21"/>
      <c r="L14800" s="24"/>
      <c r="M14800" s="185"/>
      <c r="N14800" s="24"/>
      <c r="O14800" s="14"/>
      <c r="P14800" s="14"/>
      <c r="Q14800" s="39"/>
      <c r="R14800" s="545"/>
      <c r="S14800" s="545"/>
      <c r="T14800" s="25"/>
      <c r="U14800" s="25"/>
    </row>
    <row r="14801" spans="2:21">
      <c r="B14801" s="9"/>
      <c r="C14801" s="9"/>
      <c r="D14801" s="9"/>
      <c r="E14801" s="9"/>
      <c r="F14801" s="10"/>
      <c r="G14801" s="4"/>
      <c r="H14801" s="24"/>
      <c r="I14801" s="184"/>
      <c r="J14801" s="182"/>
      <c r="K14801" s="21"/>
      <c r="L14801" s="24"/>
      <c r="M14801" s="185"/>
      <c r="N14801" s="24"/>
      <c r="O14801" s="14"/>
      <c r="P14801" s="14"/>
      <c r="Q14801" s="39"/>
      <c r="R14801" s="545"/>
      <c r="S14801" s="545"/>
      <c r="T14801" s="25"/>
      <c r="U14801" s="25"/>
    </row>
    <row r="14802" spans="2:21">
      <c r="B14802" s="9"/>
      <c r="C14802" s="9"/>
      <c r="D14802" s="9"/>
      <c r="E14802" s="9"/>
      <c r="F14802" s="10"/>
      <c r="G14802" s="4"/>
      <c r="H14802" s="24"/>
      <c r="I14802" s="184"/>
      <c r="J14802" s="182"/>
      <c r="K14802" s="21"/>
      <c r="L14802" s="24"/>
      <c r="M14802" s="185"/>
      <c r="N14802" s="24"/>
      <c r="O14802" s="14"/>
      <c r="P14802" s="14"/>
      <c r="Q14802" s="39"/>
      <c r="R14802" s="545"/>
      <c r="S14802" s="545"/>
      <c r="T14802" s="25"/>
      <c r="U14802" s="25"/>
    </row>
    <row r="14803" spans="2:21">
      <c r="B14803" s="9"/>
      <c r="C14803" s="9"/>
      <c r="D14803" s="9"/>
      <c r="E14803" s="9"/>
      <c r="F14803" s="10"/>
      <c r="G14803" s="4"/>
      <c r="H14803" s="24"/>
      <c r="I14803" s="184"/>
      <c r="J14803" s="182"/>
      <c r="K14803" s="21"/>
      <c r="L14803" s="24"/>
      <c r="M14803" s="185"/>
      <c r="N14803" s="24"/>
      <c r="O14803" s="14"/>
      <c r="P14803" s="14"/>
      <c r="Q14803" s="39"/>
      <c r="R14803" s="545"/>
      <c r="S14803" s="545"/>
      <c r="T14803" s="25"/>
      <c r="U14803" s="25"/>
    </row>
    <row r="14804" spans="2:21">
      <c r="B14804" s="9"/>
      <c r="C14804" s="9"/>
      <c r="D14804" s="9"/>
      <c r="E14804" s="9"/>
      <c r="F14804" s="10"/>
      <c r="G14804" s="4"/>
      <c r="H14804" s="24"/>
      <c r="I14804" s="184"/>
      <c r="J14804" s="182"/>
      <c r="K14804" s="21"/>
      <c r="L14804" s="24"/>
      <c r="M14804" s="185"/>
      <c r="N14804" s="24"/>
      <c r="O14804" s="14"/>
      <c r="P14804" s="14"/>
      <c r="Q14804" s="39"/>
      <c r="R14804" s="545"/>
      <c r="S14804" s="545"/>
      <c r="T14804" s="25"/>
      <c r="U14804" s="25"/>
    </row>
    <row r="14805" spans="2:21">
      <c r="B14805" s="9"/>
      <c r="C14805" s="9"/>
      <c r="D14805" s="9"/>
      <c r="E14805" s="9"/>
      <c r="F14805" s="10"/>
      <c r="G14805" s="4"/>
      <c r="H14805" s="24"/>
      <c r="I14805" s="184"/>
      <c r="J14805" s="182"/>
      <c r="K14805" s="21"/>
      <c r="L14805" s="24"/>
      <c r="M14805" s="185"/>
      <c r="N14805" s="24"/>
      <c r="O14805" s="14"/>
      <c r="P14805" s="14"/>
      <c r="Q14805" s="39"/>
      <c r="R14805" s="545"/>
      <c r="S14805" s="545"/>
      <c r="T14805" s="25"/>
      <c r="U14805" s="25"/>
    </row>
    <row r="14806" spans="2:21">
      <c r="B14806" s="9"/>
      <c r="C14806" s="9"/>
      <c r="D14806" s="9"/>
      <c r="E14806" s="9"/>
      <c r="F14806" s="10"/>
      <c r="G14806" s="4"/>
      <c r="H14806" s="24"/>
      <c r="I14806" s="184"/>
      <c r="J14806" s="182"/>
      <c r="K14806" s="21"/>
      <c r="L14806" s="24"/>
      <c r="M14806" s="185"/>
      <c r="N14806" s="24"/>
      <c r="O14806" s="14"/>
      <c r="P14806" s="14"/>
      <c r="Q14806" s="39"/>
      <c r="R14806" s="545"/>
      <c r="S14806" s="545"/>
      <c r="T14806" s="25"/>
      <c r="U14806" s="25"/>
    </row>
    <row r="14807" spans="2:21">
      <c r="B14807" s="9"/>
      <c r="C14807" s="9"/>
      <c r="D14807" s="9"/>
      <c r="E14807" s="9"/>
      <c r="F14807" s="10"/>
      <c r="G14807" s="4"/>
      <c r="H14807" s="24"/>
      <c r="I14807" s="184"/>
      <c r="J14807" s="182"/>
      <c r="K14807" s="21"/>
      <c r="L14807" s="24"/>
      <c r="M14807" s="185"/>
      <c r="N14807" s="24"/>
      <c r="O14807" s="14"/>
      <c r="P14807" s="14"/>
      <c r="Q14807" s="39"/>
      <c r="R14807" s="545"/>
      <c r="S14807" s="545"/>
      <c r="T14807" s="25"/>
      <c r="U14807" s="25"/>
    </row>
    <row r="14808" spans="2:21">
      <c r="B14808" s="9"/>
      <c r="C14808" s="9"/>
      <c r="D14808" s="9"/>
      <c r="E14808" s="9"/>
      <c r="F14808" s="10"/>
      <c r="G14808" s="4"/>
      <c r="H14808" s="24"/>
      <c r="I14808" s="184"/>
      <c r="J14808" s="182"/>
      <c r="K14808" s="21"/>
      <c r="L14808" s="24"/>
      <c r="M14808" s="185"/>
      <c r="N14808" s="24"/>
      <c r="O14808" s="14"/>
      <c r="P14808" s="14"/>
      <c r="Q14808" s="39"/>
      <c r="R14808" s="545"/>
      <c r="S14808" s="545"/>
      <c r="T14808" s="25"/>
      <c r="U14808" s="25"/>
    </row>
    <row r="14809" spans="2:21">
      <c r="B14809" s="9"/>
      <c r="C14809" s="9"/>
      <c r="D14809" s="9"/>
      <c r="E14809" s="9"/>
      <c r="F14809" s="10"/>
      <c r="G14809" s="4"/>
      <c r="H14809" s="24"/>
      <c r="I14809" s="184"/>
      <c r="J14809" s="182"/>
      <c r="K14809" s="21"/>
      <c r="L14809" s="24"/>
      <c r="M14809" s="185"/>
      <c r="N14809" s="24"/>
      <c r="O14809" s="14"/>
      <c r="P14809" s="14"/>
      <c r="Q14809" s="39"/>
      <c r="R14809" s="545"/>
      <c r="S14809" s="545"/>
      <c r="T14809" s="25"/>
      <c r="U14809" s="25"/>
    </row>
    <row r="14810" spans="2:21">
      <c r="B14810" s="9"/>
      <c r="C14810" s="9"/>
      <c r="D14810" s="9"/>
      <c r="E14810" s="9"/>
      <c r="F14810" s="10"/>
      <c r="G14810" s="4"/>
      <c r="H14810" s="24"/>
      <c r="I14810" s="184"/>
      <c r="J14810" s="182"/>
      <c r="K14810" s="21"/>
      <c r="L14810" s="24"/>
      <c r="M14810" s="185"/>
      <c r="N14810" s="24"/>
      <c r="O14810" s="14"/>
      <c r="P14810" s="14"/>
      <c r="Q14810" s="39"/>
      <c r="R14810" s="545"/>
      <c r="S14810" s="545"/>
      <c r="T14810" s="25"/>
      <c r="U14810" s="25"/>
    </row>
    <row r="14811" spans="2:21">
      <c r="B14811" s="9"/>
      <c r="C14811" s="9"/>
      <c r="D14811" s="9"/>
      <c r="E14811" s="9"/>
      <c r="F14811" s="10"/>
      <c r="G14811" s="4"/>
      <c r="H14811" s="24"/>
      <c r="I14811" s="184"/>
      <c r="J14811" s="182"/>
      <c r="K14811" s="21"/>
      <c r="L14811" s="24"/>
      <c r="M14811" s="185"/>
      <c r="N14811" s="24"/>
      <c r="O14811" s="14"/>
      <c r="P14811" s="14"/>
      <c r="Q14811" s="39"/>
      <c r="R14811" s="545"/>
      <c r="S14811" s="545"/>
      <c r="T14811" s="25"/>
      <c r="U14811" s="25"/>
    </row>
    <row r="14812" spans="2:21">
      <c r="B14812" s="9"/>
      <c r="C14812" s="9"/>
      <c r="D14812" s="9"/>
      <c r="E14812" s="9"/>
      <c r="F14812" s="10"/>
      <c r="G14812" s="4"/>
      <c r="H14812" s="24"/>
      <c r="I14812" s="184"/>
      <c r="J14812" s="182"/>
      <c r="K14812" s="21"/>
      <c r="L14812" s="24"/>
      <c r="M14812" s="185"/>
      <c r="N14812" s="24"/>
      <c r="O14812" s="14"/>
      <c r="P14812" s="14"/>
      <c r="Q14812" s="39"/>
      <c r="R14812" s="545"/>
      <c r="S14812" s="545"/>
      <c r="T14812" s="25"/>
      <c r="U14812" s="25"/>
    </row>
    <row r="14813" spans="2:21">
      <c r="B14813" s="9"/>
      <c r="C14813" s="9"/>
      <c r="D14813" s="9"/>
      <c r="E14813" s="9"/>
      <c r="F14813" s="10"/>
      <c r="G14813" s="4"/>
      <c r="H14813" s="24"/>
      <c r="I14813" s="184"/>
      <c r="J14813" s="182"/>
      <c r="K14813" s="21"/>
      <c r="L14813" s="24"/>
      <c r="M14813" s="185"/>
      <c r="N14813" s="24"/>
      <c r="O14813" s="14"/>
      <c r="P14813" s="14"/>
      <c r="Q14813" s="39"/>
      <c r="R14813" s="545"/>
      <c r="S14813" s="545"/>
      <c r="T14813" s="25"/>
      <c r="U14813" s="25"/>
    </row>
    <row r="14814" spans="2:21">
      <c r="B14814" s="9"/>
      <c r="C14814" s="9"/>
      <c r="D14814" s="9"/>
      <c r="E14814" s="9"/>
      <c r="F14814" s="10"/>
      <c r="G14814" s="4"/>
      <c r="H14814" s="24"/>
      <c r="I14814" s="184"/>
      <c r="J14814" s="182"/>
      <c r="K14814" s="21"/>
      <c r="L14814" s="24"/>
      <c r="M14814" s="185"/>
      <c r="N14814" s="24"/>
      <c r="O14814" s="14"/>
      <c r="P14814" s="14"/>
      <c r="Q14814" s="39"/>
      <c r="R14814" s="545"/>
      <c r="S14814" s="545"/>
      <c r="T14814" s="25"/>
      <c r="U14814" s="25"/>
    </row>
    <row r="14815" spans="2:21">
      <c r="B14815" s="9"/>
      <c r="C14815" s="9"/>
      <c r="D14815" s="9"/>
      <c r="E14815" s="9"/>
      <c r="F14815" s="10"/>
      <c r="G14815" s="4"/>
      <c r="H14815" s="24"/>
      <c r="I14815" s="184"/>
      <c r="J14815" s="182"/>
      <c r="K14815" s="21"/>
      <c r="L14815" s="24"/>
      <c r="M14815" s="185"/>
      <c r="N14815" s="24"/>
      <c r="O14815" s="14"/>
      <c r="P14815" s="14"/>
      <c r="Q14815" s="39"/>
      <c r="R14815" s="545"/>
      <c r="S14815" s="545"/>
      <c r="T14815" s="25"/>
      <c r="U14815" s="25"/>
    </row>
    <row r="14816" spans="2:21">
      <c r="B14816" s="9"/>
      <c r="C14816" s="9"/>
      <c r="D14816" s="9"/>
      <c r="E14816" s="9"/>
      <c r="F14816" s="10"/>
      <c r="G14816" s="4"/>
      <c r="H14816" s="24"/>
      <c r="I14816" s="184"/>
      <c r="J14816" s="182"/>
      <c r="K14816" s="21"/>
      <c r="L14816" s="24"/>
      <c r="M14816" s="185"/>
      <c r="N14816" s="24"/>
      <c r="O14816" s="14"/>
      <c r="P14816" s="14"/>
      <c r="Q14816" s="39"/>
      <c r="R14816" s="545"/>
      <c r="S14816" s="545"/>
      <c r="T14816" s="25"/>
      <c r="U14816" s="25"/>
    </row>
    <row r="14817" spans="2:21">
      <c r="B14817" s="9"/>
      <c r="C14817" s="9"/>
      <c r="D14817" s="9"/>
      <c r="E14817" s="9"/>
      <c r="F14817" s="10"/>
      <c r="G14817" s="4"/>
      <c r="H14817" s="24"/>
      <c r="I14817" s="184"/>
      <c r="J14817" s="182"/>
      <c r="K14817" s="21"/>
      <c r="L14817" s="24"/>
      <c r="M14817" s="185"/>
      <c r="N14817" s="24"/>
      <c r="O14817" s="14"/>
      <c r="P14817" s="14"/>
      <c r="Q14817" s="39"/>
      <c r="R14817" s="545"/>
      <c r="S14817" s="545"/>
      <c r="T14817" s="25"/>
      <c r="U14817" s="25"/>
    </row>
    <row r="14818" spans="2:21">
      <c r="B14818" s="9"/>
      <c r="C14818" s="9"/>
      <c r="D14818" s="9"/>
      <c r="E14818" s="9"/>
      <c r="F14818" s="10"/>
      <c r="G14818" s="4"/>
      <c r="H14818" s="24"/>
      <c r="I14818" s="184"/>
      <c r="J14818" s="182"/>
      <c r="K14818" s="21"/>
      <c r="L14818" s="24"/>
      <c r="M14818" s="185"/>
      <c r="N14818" s="24"/>
      <c r="O14818" s="14"/>
      <c r="P14818" s="14"/>
      <c r="Q14818" s="39"/>
      <c r="R14818" s="545"/>
      <c r="S14818" s="545"/>
      <c r="T14818" s="25"/>
      <c r="U14818" s="25"/>
    </row>
    <row r="14819" spans="2:21">
      <c r="B14819" s="9"/>
      <c r="C14819" s="9"/>
      <c r="D14819" s="9"/>
      <c r="E14819" s="9"/>
      <c r="F14819" s="10"/>
      <c r="G14819" s="4"/>
      <c r="H14819" s="24"/>
      <c r="I14819" s="184"/>
      <c r="J14819" s="182"/>
      <c r="K14819" s="21"/>
      <c r="L14819" s="24"/>
      <c r="M14819" s="185"/>
      <c r="N14819" s="24"/>
      <c r="O14819" s="14"/>
      <c r="P14819" s="14"/>
      <c r="Q14819" s="39"/>
      <c r="R14819" s="545"/>
      <c r="S14819" s="545"/>
      <c r="T14819" s="25"/>
      <c r="U14819" s="25"/>
    </row>
    <row r="14820" spans="2:21">
      <c r="B14820" s="9"/>
      <c r="C14820" s="9"/>
      <c r="D14820" s="9"/>
      <c r="E14820" s="9"/>
      <c r="F14820" s="10"/>
      <c r="G14820" s="4"/>
      <c r="H14820" s="24"/>
      <c r="I14820" s="184"/>
      <c r="J14820" s="182"/>
      <c r="K14820" s="21"/>
      <c r="L14820" s="24"/>
      <c r="M14820" s="185"/>
      <c r="N14820" s="24"/>
      <c r="O14820" s="14"/>
      <c r="P14820" s="14"/>
      <c r="Q14820" s="39"/>
      <c r="R14820" s="545"/>
      <c r="S14820" s="545"/>
      <c r="T14820" s="25"/>
      <c r="U14820" s="25"/>
    </row>
    <row r="14821" spans="2:21">
      <c r="B14821" s="9"/>
      <c r="C14821" s="9"/>
      <c r="D14821" s="9"/>
      <c r="E14821" s="9"/>
      <c r="F14821" s="10"/>
      <c r="G14821" s="4"/>
      <c r="H14821" s="24"/>
      <c r="I14821" s="184"/>
      <c r="J14821" s="182"/>
      <c r="K14821" s="21"/>
      <c r="L14821" s="24"/>
      <c r="M14821" s="185"/>
      <c r="N14821" s="24"/>
      <c r="O14821" s="14"/>
      <c r="P14821" s="14"/>
      <c r="Q14821" s="39"/>
      <c r="R14821" s="545"/>
      <c r="S14821" s="545"/>
      <c r="T14821" s="25"/>
      <c r="U14821" s="25"/>
    </row>
    <row r="14822" spans="2:21">
      <c r="B14822" s="9"/>
      <c r="C14822" s="9"/>
      <c r="D14822" s="9"/>
      <c r="E14822" s="9"/>
      <c r="F14822" s="10"/>
      <c r="G14822" s="4"/>
      <c r="H14822" s="24"/>
      <c r="I14822" s="184"/>
      <c r="J14822" s="182"/>
      <c r="K14822" s="21"/>
      <c r="L14822" s="24"/>
      <c r="M14822" s="185"/>
      <c r="N14822" s="24"/>
      <c r="O14822" s="14"/>
      <c r="P14822" s="14"/>
      <c r="Q14822" s="39"/>
      <c r="R14822" s="545"/>
      <c r="S14822" s="545"/>
      <c r="T14822" s="25"/>
      <c r="U14822" s="25"/>
    </row>
    <row r="14823" spans="2:21">
      <c r="B14823" s="9"/>
      <c r="C14823" s="9"/>
      <c r="D14823" s="9"/>
      <c r="E14823" s="9"/>
      <c r="F14823" s="10"/>
      <c r="G14823" s="4"/>
      <c r="H14823" s="24"/>
      <c r="I14823" s="184"/>
      <c r="J14823" s="182"/>
      <c r="K14823" s="21"/>
      <c r="L14823" s="24"/>
      <c r="M14823" s="185"/>
      <c r="N14823" s="24"/>
      <c r="O14823" s="14"/>
      <c r="P14823" s="14"/>
      <c r="Q14823" s="39"/>
      <c r="R14823" s="545"/>
      <c r="S14823" s="545"/>
      <c r="T14823" s="25"/>
      <c r="U14823" s="25"/>
    </row>
    <row r="14824" spans="2:21">
      <c r="B14824" s="9"/>
      <c r="C14824" s="9"/>
      <c r="D14824" s="9"/>
      <c r="E14824" s="9"/>
      <c r="F14824" s="10"/>
      <c r="G14824" s="4"/>
      <c r="H14824" s="24"/>
      <c r="I14824" s="184"/>
      <c r="J14824" s="182"/>
      <c r="K14824" s="21"/>
      <c r="L14824" s="24"/>
      <c r="M14824" s="185"/>
      <c r="N14824" s="24"/>
      <c r="O14824" s="14"/>
      <c r="P14824" s="14"/>
      <c r="Q14824" s="39"/>
      <c r="R14824" s="545"/>
      <c r="S14824" s="545"/>
      <c r="T14824" s="25"/>
      <c r="U14824" s="25"/>
    </row>
    <row r="14825" spans="2:21">
      <c r="B14825" s="9"/>
      <c r="C14825" s="9"/>
      <c r="D14825" s="9"/>
      <c r="E14825" s="9"/>
      <c r="F14825" s="10"/>
      <c r="G14825" s="4"/>
      <c r="H14825" s="24"/>
      <c r="I14825" s="184"/>
      <c r="J14825" s="182"/>
      <c r="K14825" s="21"/>
      <c r="L14825" s="24"/>
      <c r="M14825" s="185"/>
      <c r="N14825" s="24"/>
      <c r="O14825" s="14"/>
      <c r="P14825" s="14"/>
      <c r="Q14825" s="39"/>
      <c r="R14825" s="545"/>
      <c r="S14825" s="545"/>
      <c r="T14825" s="25"/>
      <c r="U14825" s="25"/>
    </row>
    <row r="14826" spans="2:21">
      <c r="B14826" s="9"/>
      <c r="C14826" s="9"/>
      <c r="D14826" s="9"/>
      <c r="E14826" s="9"/>
      <c r="F14826" s="10"/>
      <c r="G14826" s="4"/>
      <c r="H14826" s="24"/>
      <c r="I14826" s="184"/>
      <c r="J14826" s="182"/>
      <c r="K14826" s="21"/>
      <c r="L14826" s="24"/>
      <c r="M14826" s="185"/>
      <c r="N14826" s="24"/>
      <c r="O14826" s="14"/>
      <c r="P14826" s="14"/>
      <c r="Q14826" s="39"/>
      <c r="R14826" s="545"/>
      <c r="S14826" s="545"/>
      <c r="T14826" s="25"/>
      <c r="U14826" s="25"/>
    </row>
    <row r="14827" spans="2:21">
      <c r="B14827" s="9"/>
      <c r="C14827" s="9"/>
      <c r="D14827" s="9"/>
      <c r="E14827" s="9"/>
      <c r="F14827" s="10"/>
      <c r="G14827" s="4"/>
      <c r="H14827" s="24"/>
      <c r="I14827" s="184"/>
      <c r="J14827" s="182"/>
      <c r="K14827" s="21"/>
      <c r="L14827" s="24"/>
      <c r="M14827" s="185"/>
      <c r="N14827" s="24"/>
      <c r="O14827" s="14"/>
      <c r="P14827" s="14"/>
      <c r="Q14827" s="39"/>
      <c r="R14827" s="545"/>
      <c r="S14827" s="545"/>
      <c r="T14827" s="25"/>
      <c r="U14827" s="25"/>
    </row>
    <row r="14828" spans="2:21">
      <c r="B14828" s="9"/>
      <c r="C14828" s="9"/>
      <c r="D14828" s="9"/>
      <c r="E14828" s="9"/>
      <c r="F14828" s="10"/>
      <c r="G14828" s="4"/>
      <c r="H14828" s="24"/>
      <c r="I14828" s="184"/>
      <c r="J14828" s="182"/>
      <c r="K14828" s="21"/>
      <c r="L14828" s="24"/>
      <c r="M14828" s="185"/>
      <c r="N14828" s="24"/>
      <c r="O14828" s="14"/>
      <c r="P14828" s="14"/>
      <c r="Q14828" s="39"/>
      <c r="R14828" s="545"/>
      <c r="S14828" s="545"/>
      <c r="T14828" s="25"/>
      <c r="U14828" s="25"/>
    </row>
    <row r="14829" spans="2:21">
      <c r="B14829" s="9"/>
      <c r="C14829" s="9"/>
      <c r="D14829" s="9"/>
      <c r="E14829" s="9"/>
      <c r="F14829" s="10"/>
      <c r="G14829" s="4"/>
      <c r="H14829" s="24"/>
      <c r="I14829" s="184"/>
      <c r="J14829" s="182"/>
      <c r="K14829" s="21"/>
      <c r="L14829" s="24"/>
      <c r="M14829" s="185"/>
      <c r="N14829" s="24"/>
      <c r="O14829" s="14"/>
      <c r="P14829" s="14"/>
      <c r="Q14829" s="39"/>
      <c r="R14829" s="545"/>
      <c r="S14829" s="545"/>
      <c r="T14829" s="25"/>
      <c r="U14829" s="25"/>
    </row>
    <row r="14830" spans="2:21">
      <c r="B14830" s="9"/>
      <c r="C14830" s="9"/>
      <c r="D14830" s="9"/>
      <c r="E14830" s="9"/>
      <c r="F14830" s="10"/>
      <c r="G14830" s="4"/>
      <c r="H14830" s="24"/>
      <c r="I14830" s="184"/>
      <c r="J14830" s="182"/>
      <c r="K14830" s="21"/>
      <c r="L14830" s="24"/>
      <c r="M14830" s="185"/>
      <c r="N14830" s="24"/>
      <c r="O14830" s="14"/>
      <c r="P14830" s="14"/>
      <c r="Q14830" s="39"/>
      <c r="R14830" s="545"/>
      <c r="S14830" s="545"/>
      <c r="T14830" s="25"/>
      <c r="U14830" s="25"/>
    </row>
    <row r="14831" spans="2:21">
      <c r="B14831" s="9"/>
      <c r="C14831" s="9"/>
      <c r="D14831" s="9"/>
      <c r="E14831" s="9"/>
      <c r="F14831" s="10"/>
      <c r="G14831" s="4"/>
      <c r="H14831" s="24"/>
      <c r="I14831" s="184"/>
      <c r="J14831" s="182"/>
      <c r="K14831" s="21"/>
      <c r="L14831" s="24"/>
      <c r="M14831" s="185"/>
      <c r="N14831" s="24"/>
      <c r="O14831" s="14"/>
      <c r="P14831" s="14"/>
      <c r="Q14831" s="39"/>
      <c r="R14831" s="545"/>
      <c r="S14831" s="545"/>
      <c r="T14831" s="25"/>
      <c r="U14831" s="25"/>
    </row>
    <row r="14832" spans="2:21">
      <c r="B14832" s="9"/>
      <c r="C14832" s="9"/>
      <c r="D14832" s="9"/>
      <c r="E14832" s="9"/>
      <c r="F14832" s="10"/>
      <c r="G14832" s="4"/>
      <c r="H14832" s="24"/>
      <c r="I14832" s="184"/>
      <c r="J14832" s="182"/>
      <c r="K14832" s="21"/>
      <c r="L14832" s="24"/>
      <c r="M14832" s="185"/>
      <c r="N14832" s="24"/>
      <c r="O14832" s="14"/>
      <c r="P14832" s="14"/>
      <c r="Q14832" s="39"/>
      <c r="R14832" s="545"/>
      <c r="S14832" s="545"/>
      <c r="T14832" s="25"/>
      <c r="U14832" s="25"/>
    </row>
    <row r="14833" spans="2:21">
      <c r="B14833" s="9"/>
      <c r="C14833" s="9"/>
      <c r="D14833" s="9"/>
      <c r="E14833" s="9"/>
      <c r="F14833" s="10"/>
      <c r="G14833" s="4"/>
      <c r="H14833" s="24"/>
      <c r="I14833" s="184"/>
      <c r="J14833" s="182"/>
      <c r="K14833" s="21"/>
      <c r="L14833" s="24"/>
      <c r="M14833" s="185"/>
      <c r="N14833" s="24"/>
      <c r="O14833" s="14"/>
      <c r="P14833" s="14"/>
      <c r="Q14833" s="39"/>
      <c r="R14833" s="545"/>
      <c r="S14833" s="545"/>
      <c r="T14833" s="25"/>
      <c r="U14833" s="25"/>
    </row>
    <row r="14834" spans="2:21">
      <c r="B14834" s="9"/>
      <c r="C14834" s="9"/>
      <c r="D14834" s="9"/>
      <c r="E14834" s="9"/>
      <c r="F14834" s="10"/>
      <c r="G14834" s="4"/>
      <c r="H14834" s="24"/>
      <c r="I14834" s="184"/>
      <c r="J14834" s="182"/>
      <c r="K14834" s="21"/>
      <c r="L14834" s="24"/>
      <c r="M14834" s="185"/>
      <c r="N14834" s="24"/>
      <c r="O14834" s="14"/>
      <c r="P14834" s="14"/>
      <c r="Q14834" s="39"/>
      <c r="R14834" s="545"/>
      <c r="S14834" s="545"/>
      <c r="T14834" s="25"/>
      <c r="U14834" s="25"/>
    </row>
    <row r="14835" spans="2:21">
      <c r="B14835" s="9"/>
      <c r="C14835" s="9"/>
      <c r="D14835" s="9"/>
      <c r="E14835" s="9"/>
      <c r="F14835" s="10"/>
      <c r="G14835" s="4"/>
      <c r="H14835" s="24"/>
      <c r="I14835" s="184"/>
      <c r="J14835" s="182"/>
      <c r="K14835" s="21"/>
      <c r="L14835" s="24"/>
      <c r="M14835" s="185"/>
      <c r="N14835" s="24"/>
      <c r="O14835" s="14"/>
      <c r="P14835" s="14"/>
      <c r="Q14835" s="39"/>
      <c r="R14835" s="545"/>
      <c r="S14835" s="545"/>
      <c r="T14835" s="25"/>
      <c r="U14835" s="25"/>
    </row>
    <row r="14836" spans="2:21">
      <c r="B14836" s="9"/>
      <c r="C14836" s="9"/>
      <c r="D14836" s="9"/>
      <c r="E14836" s="9"/>
      <c r="F14836" s="10"/>
      <c r="G14836" s="4"/>
      <c r="H14836" s="24"/>
      <c r="I14836" s="184"/>
      <c r="J14836" s="182"/>
      <c r="K14836" s="21"/>
      <c r="L14836" s="24"/>
      <c r="M14836" s="185"/>
      <c r="N14836" s="24"/>
      <c r="O14836" s="14"/>
      <c r="P14836" s="14"/>
      <c r="Q14836" s="39"/>
      <c r="R14836" s="545"/>
      <c r="S14836" s="545"/>
      <c r="T14836" s="25"/>
      <c r="U14836" s="25"/>
    </row>
    <row r="14837" spans="2:21">
      <c r="B14837" s="9"/>
      <c r="C14837" s="9"/>
      <c r="D14837" s="9"/>
      <c r="E14837" s="9"/>
      <c r="F14837" s="10"/>
      <c r="G14837" s="4"/>
      <c r="H14837" s="24"/>
      <c r="I14837" s="184"/>
      <c r="J14837" s="182"/>
      <c r="K14837" s="21"/>
      <c r="L14837" s="24"/>
      <c r="M14837" s="185"/>
      <c r="N14837" s="24"/>
      <c r="O14837" s="14"/>
      <c r="P14837" s="14"/>
      <c r="Q14837" s="39"/>
      <c r="R14837" s="545"/>
      <c r="S14837" s="545"/>
      <c r="T14837" s="25"/>
      <c r="U14837" s="25"/>
    </row>
    <row r="14838" spans="2:21">
      <c r="B14838" s="9"/>
      <c r="C14838" s="9"/>
      <c r="D14838" s="9"/>
      <c r="E14838" s="9"/>
      <c r="F14838" s="10"/>
      <c r="G14838" s="4"/>
      <c r="H14838" s="24"/>
      <c r="I14838" s="184"/>
      <c r="J14838" s="182"/>
      <c r="K14838" s="21"/>
      <c r="L14838" s="24"/>
      <c r="M14838" s="185"/>
      <c r="N14838" s="24"/>
      <c r="O14838" s="14"/>
      <c r="P14838" s="14"/>
      <c r="Q14838" s="39"/>
      <c r="R14838" s="545"/>
      <c r="S14838" s="545"/>
      <c r="T14838" s="25"/>
      <c r="U14838" s="25"/>
    </row>
    <row r="14839" spans="2:21">
      <c r="B14839" s="9"/>
      <c r="C14839" s="9"/>
      <c r="D14839" s="9"/>
      <c r="E14839" s="9"/>
      <c r="F14839" s="10"/>
      <c r="G14839" s="4"/>
      <c r="H14839" s="24"/>
      <c r="I14839" s="184"/>
      <c r="J14839" s="182"/>
      <c r="K14839" s="21"/>
      <c r="L14839" s="24"/>
      <c r="M14839" s="185"/>
      <c r="N14839" s="24"/>
      <c r="O14839" s="14"/>
      <c r="P14839" s="14"/>
      <c r="Q14839" s="39"/>
      <c r="R14839" s="545"/>
      <c r="S14839" s="545"/>
      <c r="T14839" s="25"/>
      <c r="U14839" s="25"/>
    </row>
    <row r="14840" spans="2:21">
      <c r="B14840" s="9"/>
      <c r="C14840" s="9"/>
      <c r="D14840" s="9"/>
      <c r="E14840" s="9"/>
      <c r="F14840" s="10"/>
      <c r="G14840" s="4"/>
      <c r="H14840" s="24"/>
      <c r="I14840" s="184"/>
      <c r="J14840" s="182"/>
      <c r="K14840" s="21"/>
      <c r="L14840" s="24"/>
      <c r="M14840" s="185"/>
      <c r="N14840" s="24"/>
      <c r="O14840" s="14"/>
      <c r="P14840" s="14"/>
      <c r="Q14840" s="39"/>
      <c r="R14840" s="545"/>
      <c r="S14840" s="545"/>
      <c r="T14840" s="25"/>
      <c r="U14840" s="25"/>
    </row>
    <row r="14841" spans="2:21">
      <c r="B14841" s="9"/>
      <c r="C14841" s="9"/>
      <c r="D14841" s="9"/>
      <c r="E14841" s="9"/>
      <c r="F14841" s="10"/>
      <c r="G14841" s="4"/>
      <c r="H14841" s="24"/>
      <c r="I14841" s="184"/>
      <c r="J14841" s="182"/>
      <c r="K14841" s="21"/>
      <c r="L14841" s="24"/>
      <c r="M14841" s="185"/>
      <c r="N14841" s="24"/>
      <c r="O14841" s="14"/>
      <c r="P14841" s="14"/>
      <c r="Q14841" s="39"/>
      <c r="R14841" s="545"/>
      <c r="S14841" s="545"/>
      <c r="T14841" s="25"/>
      <c r="U14841" s="25"/>
    </row>
    <row r="14842" spans="2:21">
      <c r="B14842" s="9"/>
      <c r="C14842" s="9"/>
      <c r="D14842" s="9"/>
      <c r="E14842" s="9"/>
      <c r="F14842" s="10"/>
      <c r="G14842" s="4"/>
      <c r="H14842" s="24"/>
      <c r="I14842" s="184"/>
      <c r="J14842" s="182"/>
      <c r="K14842" s="21"/>
      <c r="L14842" s="24"/>
      <c r="M14842" s="185"/>
      <c r="N14842" s="24"/>
      <c r="O14842" s="14"/>
      <c r="P14842" s="14"/>
      <c r="Q14842" s="39"/>
      <c r="R14842" s="545"/>
      <c r="S14842" s="545"/>
      <c r="T14842" s="25"/>
      <c r="U14842" s="25"/>
    </row>
    <row r="14843" spans="2:21">
      <c r="B14843" s="9"/>
      <c r="C14843" s="9"/>
      <c r="D14843" s="9"/>
      <c r="E14843" s="9"/>
      <c r="F14843" s="10"/>
      <c r="G14843" s="4"/>
      <c r="H14843" s="24"/>
      <c r="I14843" s="184"/>
      <c r="J14843" s="182"/>
      <c r="K14843" s="21"/>
      <c r="L14843" s="24"/>
      <c r="M14843" s="185"/>
      <c r="N14843" s="24"/>
      <c r="O14843" s="14"/>
      <c r="P14843" s="14"/>
      <c r="Q14843" s="39"/>
      <c r="R14843" s="545"/>
      <c r="S14843" s="545"/>
      <c r="T14843" s="25"/>
      <c r="U14843" s="25"/>
    </row>
    <row r="14844" spans="2:21">
      <c r="B14844" s="9"/>
      <c r="C14844" s="9"/>
      <c r="D14844" s="9"/>
      <c r="E14844" s="9"/>
      <c r="F14844" s="10"/>
      <c r="G14844" s="4"/>
      <c r="H14844" s="24"/>
      <c r="I14844" s="184"/>
      <c r="J14844" s="182"/>
      <c r="K14844" s="21"/>
      <c r="L14844" s="24"/>
      <c r="M14844" s="185"/>
      <c r="N14844" s="24"/>
      <c r="O14844" s="14"/>
      <c r="P14844" s="14"/>
      <c r="Q14844" s="39"/>
      <c r="R14844" s="545"/>
      <c r="S14844" s="545"/>
      <c r="T14844" s="25"/>
      <c r="U14844" s="25"/>
    </row>
    <row r="14845" spans="2:21">
      <c r="B14845" s="9"/>
      <c r="C14845" s="9"/>
      <c r="D14845" s="9"/>
      <c r="E14845" s="9"/>
      <c r="F14845" s="10"/>
      <c r="G14845" s="4"/>
      <c r="H14845" s="24"/>
      <c r="I14845" s="184"/>
      <c r="J14845" s="182"/>
      <c r="K14845" s="21"/>
      <c r="L14845" s="24"/>
      <c r="M14845" s="185"/>
      <c r="N14845" s="24"/>
      <c r="O14845" s="14"/>
      <c r="P14845" s="14"/>
      <c r="Q14845" s="39"/>
      <c r="R14845" s="545"/>
      <c r="S14845" s="545"/>
      <c r="T14845" s="25"/>
      <c r="U14845" s="25"/>
    </row>
    <row r="14846" spans="2:21">
      <c r="B14846" s="9"/>
      <c r="C14846" s="9"/>
      <c r="D14846" s="9"/>
      <c r="E14846" s="9"/>
      <c r="F14846" s="10"/>
      <c r="G14846" s="4"/>
      <c r="H14846" s="24"/>
      <c r="I14846" s="184"/>
      <c r="J14846" s="182"/>
      <c r="K14846" s="21"/>
      <c r="L14846" s="24"/>
      <c r="M14846" s="185"/>
      <c r="N14846" s="24"/>
      <c r="O14846" s="14"/>
      <c r="P14846" s="14"/>
      <c r="Q14846" s="39"/>
      <c r="R14846" s="545"/>
      <c r="S14846" s="545"/>
      <c r="T14846" s="25"/>
      <c r="U14846" s="25"/>
    </row>
    <row r="14847" spans="2:21">
      <c r="B14847" s="9"/>
      <c r="C14847" s="9"/>
      <c r="D14847" s="9"/>
      <c r="E14847" s="9"/>
      <c r="F14847" s="10"/>
      <c r="G14847" s="4"/>
      <c r="H14847" s="24"/>
      <c r="I14847" s="184"/>
      <c r="J14847" s="182"/>
      <c r="K14847" s="21"/>
      <c r="L14847" s="24"/>
      <c r="M14847" s="185"/>
      <c r="N14847" s="24"/>
      <c r="O14847" s="14"/>
      <c r="P14847" s="14"/>
      <c r="Q14847" s="39"/>
      <c r="R14847" s="545"/>
      <c r="S14847" s="545"/>
      <c r="T14847" s="25"/>
      <c r="U14847" s="25"/>
    </row>
    <row r="14848" spans="2:21">
      <c r="B14848" s="9"/>
      <c r="C14848" s="9"/>
      <c r="D14848" s="9"/>
      <c r="E14848" s="9"/>
      <c r="F14848" s="10"/>
      <c r="G14848" s="4"/>
      <c r="H14848" s="24"/>
      <c r="I14848" s="184"/>
      <c r="J14848" s="182"/>
      <c r="K14848" s="21"/>
      <c r="L14848" s="24"/>
      <c r="M14848" s="185"/>
      <c r="N14848" s="24"/>
      <c r="O14848" s="14"/>
      <c r="P14848" s="14"/>
      <c r="Q14848" s="39"/>
      <c r="R14848" s="545"/>
      <c r="S14848" s="545"/>
      <c r="T14848" s="25"/>
      <c r="U14848" s="25"/>
    </row>
    <row r="14849" spans="2:21">
      <c r="B14849" s="9"/>
      <c r="C14849" s="9"/>
      <c r="D14849" s="9"/>
      <c r="E14849" s="9"/>
      <c r="F14849" s="10"/>
      <c r="G14849" s="4"/>
      <c r="H14849" s="24"/>
      <c r="I14849" s="184"/>
      <c r="J14849" s="182"/>
      <c r="K14849" s="21"/>
      <c r="L14849" s="24"/>
      <c r="M14849" s="185"/>
      <c r="N14849" s="24"/>
      <c r="O14849" s="14"/>
      <c r="P14849" s="14"/>
      <c r="Q14849" s="39"/>
      <c r="R14849" s="545"/>
      <c r="S14849" s="545"/>
      <c r="T14849" s="25"/>
      <c r="U14849" s="25"/>
    </row>
    <row r="14850" spans="2:21">
      <c r="B14850" s="9"/>
      <c r="C14850" s="9"/>
      <c r="D14850" s="9"/>
      <c r="E14850" s="9"/>
      <c r="F14850" s="10"/>
      <c r="G14850" s="4"/>
      <c r="H14850" s="24"/>
      <c r="I14850" s="184"/>
      <c r="J14850" s="182"/>
      <c r="K14850" s="21"/>
      <c r="L14850" s="24"/>
      <c r="M14850" s="185"/>
      <c r="N14850" s="24"/>
      <c r="O14850" s="14"/>
      <c r="P14850" s="14"/>
      <c r="Q14850" s="39"/>
      <c r="R14850" s="545"/>
      <c r="S14850" s="545"/>
      <c r="T14850" s="25"/>
      <c r="U14850" s="25"/>
    </row>
    <row r="14851" spans="2:21">
      <c r="B14851" s="9"/>
      <c r="C14851" s="9"/>
      <c r="D14851" s="9"/>
      <c r="E14851" s="9"/>
      <c r="F14851" s="10"/>
      <c r="G14851" s="4"/>
      <c r="H14851" s="24"/>
      <c r="I14851" s="184"/>
      <c r="J14851" s="182"/>
      <c r="K14851" s="21"/>
      <c r="L14851" s="24"/>
      <c r="M14851" s="185"/>
      <c r="N14851" s="24"/>
      <c r="O14851" s="14"/>
      <c r="P14851" s="14"/>
      <c r="Q14851" s="39"/>
      <c r="R14851" s="545"/>
      <c r="S14851" s="545"/>
      <c r="T14851" s="25"/>
      <c r="U14851" s="25"/>
    </row>
    <row r="14852" spans="2:21">
      <c r="B14852" s="9"/>
      <c r="C14852" s="9"/>
      <c r="D14852" s="9"/>
      <c r="E14852" s="9"/>
      <c r="F14852" s="10"/>
      <c r="G14852" s="4"/>
      <c r="H14852" s="24"/>
      <c r="I14852" s="184"/>
      <c r="J14852" s="182"/>
      <c r="K14852" s="21"/>
      <c r="L14852" s="24"/>
      <c r="M14852" s="185"/>
      <c r="N14852" s="24"/>
      <c r="O14852" s="14"/>
      <c r="P14852" s="14"/>
      <c r="Q14852" s="39"/>
      <c r="R14852" s="545"/>
      <c r="S14852" s="545"/>
      <c r="T14852" s="25"/>
      <c r="U14852" s="25"/>
    </row>
    <row r="14853" spans="2:21">
      <c r="B14853" s="9"/>
      <c r="C14853" s="9"/>
      <c r="D14853" s="9"/>
      <c r="E14853" s="9"/>
      <c r="F14853" s="10"/>
      <c r="G14853" s="4"/>
      <c r="H14853" s="24"/>
      <c r="I14853" s="184"/>
      <c r="J14853" s="182"/>
      <c r="K14853" s="21"/>
      <c r="L14853" s="24"/>
      <c r="M14853" s="185"/>
      <c r="N14853" s="24"/>
      <c r="O14853" s="14"/>
      <c r="P14853" s="14"/>
      <c r="Q14853" s="39"/>
      <c r="R14853" s="545"/>
      <c r="S14853" s="545"/>
      <c r="T14853" s="25"/>
      <c r="U14853" s="25"/>
    </row>
    <row r="14854" spans="2:21">
      <c r="B14854" s="9"/>
      <c r="C14854" s="9"/>
      <c r="D14854" s="9"/>
      <c r="E14854" s="9"/>
      <c r="F14854" s="10"/>
      <c r="G14854" s="4"/>
      <c r="H14854" s="24"/>
      <c r="I14854" s="184"/>
      <c r="J14854" s="182"/>
      <c r="K14854" s="21"/>
      <c r="L14854" s="24"/>
      <c r="M14854" s="185"/>
      <c r="N14854" s="24"/>
      <c r="O14854" s="14"/>
      <c r="P14854" s="14"/>
      <c r="Q14854" s="39"/>
      <c r="R14854" s="545"/>
      <c r="S14854" s="545"/>
      <c r="T14854" s="25"/>
      <c r="U14854" s="25"/>
    </row>
    <row r="14855" spans="2:21">
      <c r="B14855" s="9"/>
      <c r="C14855" s="9"/>
      <c r="D14855" s="9"/>
      <c r="E14855" s="9"/>
      <c r="F14855" s="10"/>
      <c r="G14855" s="4"/>
      <c r="H14855" s="24"/>
      <c r="I14855" s="184"/>
      <c r="J14855" s="182"/>
      <c r="K14855" s="21"/>
      <c r="L14855" s="24"/>
      <c r="M14855" s="185"/>
      <c r="N14855" s="24"/>
      <c r="O14855" s="14"/>
      <c r="P14855" s="14"/>
      <c r="Q14855" s="39"/>
      <c r="R14855" s="545"/>
      <c r="S14855" s="545"/>
      <c r="T14855" s="25"/>
      <c r="U14855" s="25"/>
    </row>
    <row r="14856" spans="2:21">
      <c r="B14856" s="9"/>
      <c r="C14856" s="9"/>
      <c r="D14856" s="9"/>
      <c r="E14856" s="9"/>
      <c r="F14856" s="10"/>
      <c r="G14856" s="4"/>
      <c r="H14856" s="24"/>
      <c r="I14856" s="184"/>
      <c r="J14856" s="182"/>
      <c r="K14856" s="21"/>
      <c r="L14856" s="24"/>
      <c r="M14856" s="185"/>
      <c r="N14856" s="24"/>
      <c r="O14856" s="14"/>
      <c r="P14856" s="14"/>
      <c r="Q14856" s="39"/>
      <c r="R14856" s="545"/>
      <c r="S14856" s="545"/>
      <c r="T14856" s="25"/>
      <c r="U14856" s="25"/>
    </row>
    <row r="14857" spans="2:21">
      <c r="B14857" s="9"/>
      <c r="C14857" s="9"/>
      <c r="D14857" s="9"/>
      <c r="E14857" s="9"/>
      <c r="F14857" s="10"/>
      <c r="G14857" s="4"/>
      <c r="H14857" s="24"/>
      <c r="I14857" s="184"/>
      <c r="J14857" s="182"/>
      <c r="K14857" s="21"/>
      <c r="L14857" s="24"/>
      <c r="M14857" s="185"/>
      <c r="N14857" s="24"/>
      <c r="O14857" s="14"/>
      <c r="P14857" s="14"/>
      <c r="Q14857" s="39"/>
      <c r="R14857" s="545"/>
      <c r="S14857" s="545"/>
      <c r="T14857" s="25"/>
      <c r="U14857" s="25"/>
    </row>
    <row r="14858" spans="2:21">
      <c r="B14858" s="9"/>
      <c r="C14858" s="9"/>
      <c r="D14858" s="9"/>
      <c r="E14858" s="9"/>
      <c r="F14858" s="10"/>
      <c r="G14858" s="4"/>
      <c r="H14858" s="24"/>
      <c r="I14858" s="184"/>
      <c r="J14858" s="182"/>
      <c r="K14858" s="21"/>
      <c r="L14858" s="24"/>
      <c r="M14858" s="185"/>
      <c r="N14858" s="24"/>
      <c r="O14858" s="14"/>
      <c r="P14858" s="14"/>
      <c r="Q14858" s="39"/>
      <c r="R14858" s="545"/>
      <c r="S14858" s="545"/>
      <c r="T14858" s="25"/>
      <c r="U14858" s="25"/>
    </row>
    <row r="14859" spans="2:21">
      <c r="B14859" s="9"/>
      <c r="C14859" s="9"/>
      <c r="D14859" s="9"/>
      <c r="E14859" s="9"/>
      <c r="F14859" s="10"/>
      <c r="G14859" s="4"/>
      <c r="H14859" s="24"/>
      <c r="I14859" s="184"/>
      <c r="J14859" s="182"/>
      <c r="K14859" s="21"/>
      <c r="L14859" s="24"/>
      <c r="M14859" s="185"/>
      <c r="N14859" s="24"/>
      <c r="O14859" s="14"/>
      <c r="P14859" s="14"/>
      <c r="Q14859" s="39"/>
      <c r="R14859" s="545"/>
      <c r="S14859" s="545"/>
      <c r="T14859" s="25"/>
      <c r="U14859" s="25"/>
    </row>
    <row r="14860" spans="2:21">
      <c r="B14860" s="9"/>
      <c r="C14860" s="9"/>
      <c r="D14860" s="9"/>
      <c r="E14860" s="9"/>
      <c r="F14860" s="10"/>
      <c r="G14860" s="4"/>
      <c r="H14860" s="24"/>
      <c r="I14860" s="184"/>
      <c r="J14860" s="182"/>
      <c r="K14860" s="21"/>
      <c r="L14860" s="24"/>
      <c r="M14860" s="185"/>
      <c r="N14860" s="24"/>
      <c r="O14860" s="14"/>
      <c r="P14860" s="14"/>
      <c r="Q14860" s="39"/>
      <c r="R14860" s="545"/>
      <c r="S14860" s="545"/>
      <c r="T14860" s="25"/>
      <c r="U14860" s="25"/>
    </row>
    <row r="14861" spans="2:21">
      <c r="B14861" s="9"/>
      <c r="C14861" s="9"/>
      <c r="D14861" s="9"/>
      <c r="E14861" s="9"/>
      <c r="F14861" s="10"/>
      <c r="G14861" s="4"/>
      <c r="H14861" s="24"/>
      <c r="I14861" s="184"/>
      <c r="J14861" s="182"/>
      <c r="K14861" s="21"/>
      <c r="L14861" s="24"/>
      <c r="M14861" s="185"/>
      <c r="N14861" s="24"/>
      <c r="O14861" s="14"/>
      <c r="P14861" s="14"/>
      <c r="Q14861" s="39"/>
      <c r="R14861" s="545"/>
      <c r="S14861" s="545"/>
      <c r="T14861" s="25"/>
      <c r="U14861" s="25"/>
    </row>
    <row r="14862" spans="2:21">
      <c r="B14862" s="9"/>
      <c r="C14862" s="9"/>
      <c r="D14862" s="9"/>
      <c r="E14862" s="9"/>
      <c r="F14862" s="10"/>
      <c r="G14862" s="4"/>
      <c r="H14862" s="24"/>
      <c r="I14862" s="184"/>
      <c r="J14862" s="182"/>
      <c r="K14862" s="21"/>
      <c r="L14862" s="24"/>
      <c r="M14862" s="185"/>
      <c r="N14862" s="24"/>
      <c r="O14862" s="14"/>
      <c r="P14862" s="14"/>
      <c r="Q14862" s="39"/>
      <c r="R14862" s="545"/>
      <c r="S14862" s="545"/>
      <c r="T14862" s="25"/>
      <c r="U14862" s="25"/>
    </row>
    <row r="14863" spans="2:21">
      <c r="B14863" s="9"/>
      <c r="C14863" s="9"/>
      <c r="D14863" s="9"/>
      <c r="E14863" s="9"/>
      <c r="F14863" s="10"/>
      <c r="G14863" s="4"/>
      <c r="H14863" s="24"/>
      <c r="I14863" s="184"/>
      <c r="J14863" s="182"/>
      <c r="K14863" s="21"/>
      <c r="L14863" s="24"/>
      <c r="M14863" s="185"/>
      <c r="N14863" s="24"/>
      <c r="O14863" s="14"/>
      <c r="P14863" s="14"/>
      <c r="Q14863" s="39"/>
      <c r="R14863" s="545"/>
      <c r="S14863" s="545"/>
      <c r="T14863" s="25"/>
      <c r="U14863" s="25"/>
    </row>
    <row r="14864" spans="2:21">
      <c r="B14864" s="9"/>
      <c r="C14864" s="9"/>
      <c r="D14864" s="9"/>
      <c r="E14864" s="9"/>
      <c r="F14864" s="10"/>
      <c r="G14864" s="4"/>
      <c r="H14864" s="24"/>
      <c r="I14864" s="184"/>
      <c r="J14864" s="182"/>
      <c r="K14864" s="21"/>
      <c r="L14864" s="24"/>
      <c r="M14864" s="185"/>
      <c r="N14864" s="24"/>
      <c r="O14864" s="14"/>
      <c r="P14864" s="14"/>
      <c r="Q14864" s="39"/>
      <c r="R14864" s="545"/>
      <c r="S14864" s="545"/>
      <c r="T14864" s="25"/>
      <c r="U14864" s="25"/>
    </row>
    <row r="14865" spans="2:21">
      <c r="B14865" s="9"/>
      <c r="C14865" s="9"/>
      <c r="D14865" s="9"/>
      <c r="E14865" s="9"/>
      <c r="F14865" s="10"/>
      <c r="G14865" s="4"/>
      <c r="H14865" s="24"/>
      <c r="I14865" s="184"/>
      <c r="J14865" s="182"/>
      <c r="K14865" s="21"/>
      <c r="L14865" s="24"/>
      <c r="M14865" s="185"/>
      <c r="N14865" s="24"/>
      <c r="O14865" s="14"/>
      <c r="P14865" s="14"/>
      <c r="Q14865" s="39"/>
      <c r="R14865" s="545"/>
      <c r="S14865" s="545"/>
      <c r="T14865" s="25"/>
      <c r="U14865" s="25"/>
    </row>
    <row r="14866" spans="2:21">
      <c r="B14866" s="9"/>
      <c r="C14866" s="9"/>
      <c r="D14866" s="9"/>
      <c r="E14866" s="9"/>
      <c r="F14866" s="10"/>
      <c r="G14866" s="4"/>
      <c r="H14866" s="24"/>
      <c r="I14866" s="184"/>
      <c r="J14866" s="182"/>
      <c r="K14866" s="21"/>
      <c r="L14866" s="24"/>
      <c r="M14866" s="185"/>
      <c r="N14866" s="24"/>
      <c r="O14866" s="14"/>
      <c r="P14866" s="14"/>
      <c r="Q14866" s="39"/>
      <c r="R14866" s="545"/>
      <c r="S14866" s="545"/>
      <c r="T14866" s="25"/>
      <c r="U14866" s="25"/>
    </row>
    <row r="14867" spans="2:21">
      <c r="B14867" s="9"/>
      <c r="C14867" s="9"/>
      <c r="D14867" s="9"/>
      <c r="E14867" s="9"/>
      <c r="F14867" s="10"/>
      <c r="G14867" s="4"/>
      <c r="H14867" s="24"/>
      <c r="I14867" s="184"/>
      <c r="J14867" s="182"/>
      <c r="K14867" s="21"/>
      <c r="L14867" s="24"/>
      <c r="M14867" s="185"/>
      <c r="N14867" s="24"/>
      <c r="O14867" s="14"/>
      <c r="P14867" s="14"/>
      <c r="Q14867" s="39"/>
      <c r="R14867" s="545"/>
      <c r="S14867" s="545"/>
      <c r="T14867" s="25"/>
      <c r="U14867" s="25"/>
    </row>
    <row r="14868" spans="2:21">
      <c r="B14868" s="9"/>
      <c r="C14868" s="9"/>
      <c r="D14868" s="9"/>
      <c r="E14868" s="9"/>
      <c r="F14868" s="10"/>
      <c r="G14868" s="4"/>
      <c r="H14868" s="24"/>
      <c r="I14868" s="184"/>
      <c r="J14868" s="182"/>
      <c r="K14868" s="21"/>
      <c r="L14868" s="24"/>
      <c r="M14868" s="185"/>
      <c r="N14868" s="24"/>
      <c r="O14868" s="14"/>
      <c r="P14868" s="14"/>
      <c r="Q14868" s="39"/>
      <c r="R14868" s="545"/>
      <c r="S14868" s="545"/>
      <c r="T14868" s="25"/>
      <c r="U14868" s="25"/>
    </row>
    <row r="14869" spans="2:21">
      <c r="B14869" s="9"/>
      <c r="C14869" s="9"/>
      <c r="D14869" s="9"/>
      <c r="E14869" s="9"/>
      <c r="F14869" s="10"/>
      <c r="G14869" s="4"/>
      <c r="H14869" s="24"/>
      <c r="I14869" s="184"/>
      <c r="J14869" s="182"/>
      <c r="K14869" s="21"/>
      <c r="L14869" s="24"/>
      <c r="M14869" s="185"/>
      <c r="N14869" s="24"/>
      <c r="O14869" s="14"/>
      <c r="P14869" s="14"/>
      <c r="Q14869" s="39"/>
      <c r="R14869" s="545"/>
      <c r="S14869" s="545"/>
      <c r="T14869" s="25"/>
      <c r="U14869" s="25"/>
    </row>
    <row r="14870" spans="2:21">
      <c r="B14870" s="9"/>
      <c r="C14870" s="9"/>
      <c r="D14870" s="9"/>
      <c r="E14870" s="9"/>
      <c r="F14870" s="10"/>
      <c r="G14870" s="4"/>
      <c r="H14870" s="24"/>
      <c r="I14870" s="184"/>
      <c r="J14870" s="182"/>
      <c r="K14870" s="21"/>
      <c r="L14870" s="24"/>
      <c r="M14870" s="185"/>
      <c r="N14870" s="24"/>
      <c r="O14870" s="14"/>
      <c r="P14870" s="14"/>
      <c r="Q14870" s="39"/>
      <c r="R14870" s="545"/>
      <c r="S14870" s="545"/>
      <c r="T14870" s="25"/>
      <c r="U14870" s="25"/>
    </row>
    <row r="14871" spans="2:21">
      <c r="B14871" s="9"/>
      <c r="C14871" s="9"/>
      <c r="D14871" s="9"/>
      <c r="E14871" s="9"/>
      <c r="F14871" s="10"/>
      <c r="G14871" s="4"/>
      <c r="H14871" s="24"/>
      <c r="I14871" s="184"/>
      <c r="J14871" s="182"/>
      <c r="K14871" s="21"/>
      <c r="L14871" s="24"/>
      <c r="M14871" s="185"/>
      <c r="N14871" s="24"/>
      <c r="O14871" s="14"/>
      <c r="P14871" s="14"/>
      <c r="Q14871" s="39"/>
      <c r="R14871" s="545"/>
      <c r="S14871" s="545"/>
      <c r="T14871" s="25"/>
      <c r="U14871" s="25"/>
    </row>
    <row r="14872" spans="2:21">
      <c r="B14872" s="9"/>
      <c r="C14872" s="9"/>
      <c r="D14872" s="9"/>
      <c r="E14872" s="9"/>
      <c r="F14872" s="10"/>
      <c r="G14872" s="4"/>
      <c r="H14872" s="24"/>
      <c r="I14872" s="184"/>
      <c r="J14872" s="182"/>
      <c r="K14872" s="21"/>
      <c r="L14872" s="24"/>
      <c r="M14872" s="185"/>
      <c r="N14872" s="24"/>
      <c r="O14872" s="14"/>
      <c r="P14872" s="14"/>
      <c r="Q14872" s="39"/>
      <c r="R14872" s="545"/>
      <c r="S14872" s="545"/>
      <c r="T14872" s="25"/>
      <c r="U14872" s="25"/>
    </row>
    <row r="14873" spans="2:21">
      <c r="B14873" s="9"/>
      <c r="C14873" s="9"/>
      <c r="D14873" s="9"/>
      <c r="E14873" s="9"/>
      <c r="F14873" s="10"/>
      <c r="G14873" s="4"/>
      <c r="H14873" s="24"/>
      <c r="I14873" s="184"/>
      <c r="J14873" s="182"/>
      <c r="K14873" s="21"/>
      <c r="L14873" s="24"/>
      <c r="M14873" s="185"/>
      <c r="N14873" s="24"/>
      <c r="O14873" s="14"/>
      <c r="P14873" s="14"/>
      <c r="Q14873" s="39"/>
      <c r="R14873" s="545"/>
      <c r="S14873" s="545"/>
      <c r="T14873" s="25"/>
      <c r="U14873" s="25"/>
    </row>
    <row r="14874" spans="2:21">
      <c r="B14874" s="9"/>
      <c r="C14874" s="9"/>
      <c r="D14874" s="9"/>
      <c r="E14874" s="9"/>
      <c r="F14874" s="10"/>
      <c r="G14874" s="4"/>
      <c r="H14874" s="24"/>
      <c r="I14874" s="184"/>
      <c r="J14874" s="182"/>
      <c r="K14874" s="21"/>
      <c r="L14874" s="24"/>
      <c r="M14874" s="185"/>
      <c r="N14874" s="24"/>
      <c r="O14874" s="14"/>
      <c r="P14874" s="14"/>
      <c r="Q14874" s="39"/>
      <c r="R14874" s="545"/>
      <c r="S14874" s="545"/>
      <c r="T14874" s="25"/>
      <c r="U14874" s="25"/>
    </row>
    <row r="14875" spans="2:21">
      <c r="B14875" s="9"/>
      <c r="C14875" s="9"/>
      <c r="D14875" s="9"/>
      <c r="E14875" s="9"/>
      <c r="F14875" s="10"/>
      <c r="G14875" s="4"/>
      <c r="H14875" s="24"/>
      <c r="I14875" s="184"/>
      <c r="J14875" s="182"/>
      <c r="K14875" s="21"/>
      <c r="L14875" s="24"/>
      <c r="M14875" s="185"/>
      <c r="N14875" s="24"/>
      <c r="O14875" s="14"/>
      <c r="P14875" s="14"/>
      <c r="Q14875" s="39"/>
      <c r="R14875" s="545"/>
      <c r="S14875" s="545"/>
      <c r="T14875" s="25"/>
      <c r="U14875" s="25"/>
    </row>
    <row r="14876" spans="2:21">
      <c r="B14876" s="9"/>
      <c r="C14876" s="9"/>
      <c r="D14876" s="9"/>
      <c r="E14876" s="9"/>
      <c r="F14876" s="10"/>
      <c r="G14876" s="4"/>
      <c r="H14876" s="24"/>
      <c r="I14876" s="184"/>
      <c r="J14876" s="182"/>
      <c r="K14876" s="21"/>
      <c r="L14876" s="24"/>
      <c r="M14876" s="185"/>
      <c r="N14876" s="24"/>
      <c r="O14876" s="14"/>
      <c r="P14876" s="14"/>
      <c r="Q14876" s="39"/>
      <c r="R14876" s="545"/>
      <c r="S14876" s="545"/>
      <c r="T14876" s="25"/>
      <c r="U14876" s="25"/>
    </row>
    <row r="14877" spans="2:21">
      <c r="B14877" s="9"/>
      <c r="C14877" s="9"/>
      <c r="D14877" s="9"/>
      <c r="E14877" s="9"/>
      <c r="F14877" s="10"/>
      <c r="G14877" s="4"/>
      <c r="H14877" s="24"/>
      <c r="I14877" s="184"/>
      <c r="J14877" s="182"/>
      <c r="K14877" s="21"/>
      <c r="L14877" s="24"/>
      <c r="M14877" s="185"/>
      <c r="N14877" s="24"/>
      <c r="O14877" s="14"/>
      <c r="P14877" s="14"/>
      <c r="Q14877" s="39"/>
      <c r="R14877" s="545"/>
      <c r="S14877" s="545"/>
      <c r="T14877" s="25"/>
      <c r="U14877" s="25"/>
    </row>
    <row r="14878" spans="2:21">
      <c r="B14878" s="9"/>
      <c r="C14878" s="9"/>
      <c r="D14878" s="9"/>
      <c r="E14878" s="9"/>
      <c r="F14878" s="10"/>
      <c r="G14878" s="4"/>
      <c r="H14878" s="24"/>
      <c r="I14878" s="184"/>
      <c r="J14878" s="182"/>
      <c r="K14878" s="21"/>
      <c r="L14878" s="24"/>
      <c r="M14878" s="185"/>
      <c r="N14878" s="24"/>
      <c r="O14878" s="14"/>
      <c r="P14878" s="14"/>
      <c r="Q14878" s="39"/>
      <c r="R14878" s="545"/>
      <c r="S14878" s="545"/>
      <c r="T14878" s="25"/>
      <c r="U14878" s="25"/>
    </row>
    <row r="14879" spans="2:21">
      <c r="B14879" s="9"/>
      <c r="C14879" s="9"/>
      <c r="D14879" s="9"/>
      <c r="E14879" s="9"/>
      <c r="F14879" s="10"/>
      <c r="G14879" s="4"/>
      <c r="H14879" s="24"/>
      <c r="I14879" s="184"/>
      <c r="J14879" s="182"/>
      <c r="K14879" s="21"/>
      <c r="L14879" s="24"/>
      <c r="M14879" s="185"/>
      <c r="N14879" s="24"/>
      <c r="O14879" s="14"/>
      <c r="P14879" s="14"/>
      <c r="Q14879" s="39"/>
      <c r="R14879" s="545"/>
      <c r="S14879" s="545"/>
      <c r="T14879" s="25"/>
      <c r="U14879" s="25"/>
    </row>
    <row r="14880" spans="2:21">
      <c r="B14880" s="9"/>
      <c r="C14880" s="9"/>
      <c r="D14880" s="9"/>
      <c r="E14880" s="9"/>
      <c r="F14880" s="10"/>
      <c r="G14880" s="4"/>
      <c r="H14880" s="24"/>
      <c r="I14880" s="184"/>
      <c r="J14880" s="182"/>
      <c r="K14880" s="21"/>
      <c r="L14880" s="24"/>
      <c r="M14880" s="185"/>
      <c r="N14880" s="24"/>
      <c r="O14880" s="14"/>
      <c r="P14880" s="14"/>
      <c r="Q14880" s="39"/>
      <c r="R14880" s="545"/>
      <c r="S14880" s="545"/>
      <c r="T14880" s="25"/>
      <c r="U14880" s="25"/>
    </row>
    <row r="14881" spans="2:21">
      <c r="B14881" s="9"/>
      <c r="C14881" s="9"/>
      <c r="D14881" s="9"/>
      <c r="E14881" s="9"/>
      <c r="F14881" s="10"/>
      <c r="G14881" s="4"/>
      <c r="H14881" s="24"/>
      <c r="I14881" s="184"/>
      <c r="J14881" s="182"/>
      <c r="K14881" s="21"/>
      <c r="L14881" s="24"/>
      <c r="M14881" s="185"/>
      <c r="N14881" s="24"/>
      <c r="O14881" s="14"/>
      <c r="P14881" s="14"/>
      <c r="Q14881" s="39"/>
      <c r="R14881" s="545"/>
      <c r="S14881" s="545"/>
      <c r="T14881" s="25"/>
      <c r="U14881" s="25"/>
    </row>
    <row r="14882" spans="2:21">
      <c r="B14882" s="9"/>
      <c r="C14882" s="9"/>
      <c r="D14882" s="9"/>
      <c r="E14882" s="9"/>
      <c r="F14882" s="10"/>
      <c r="G14882" s="4"/>
      <c r="H14882" s="24"/>
      <c r="I14882" s="184"/>
      <c r="J14882" s="182"/>
      <c r="K14882" s="21"/>
      <c r="L14882" s="24"/>
      <c r="M14882" s="185"/>
      <c r="N14882" s="24"/>
      <c r="O14882" s="14"/>
      <c r="P14882" s="14"/>
      <c r="Q14882" s="39"/>
      <c r="R14882" s="545"/>
      <c r="S14882" s="545"/>
      <c r="T14882" s="25"/>
      <c r="U14882" s="25"/>
    </row>
    <row r="14883" spans="2:21">
      <c r="B14883" s="9"/>
      <c r="C14883" s="9"/>
      <c r="D14883" s="9"/>
      <c r="E14883" s="9"/>
      <c r="F14883" s="10"/>
      <c r="G14883" s="4"/>
      <c r="H14883" s="24"/>
      <c r="I14883" s="184"/>
      <c r="J14883" s="182"/>
      <c r="K14883" s="21"/>
      <c r="L14883" s="24"/>
      <c r="M14883" s="185"/>
      <c r="N14883" s="24"/>
      <c r="O14883" s="14"/>
      <c r="P14883" s="14"/>
      <c r="Q14883" s="39"/>
      <c r="R14883" s="545"/>
      <c r="S14883" s="545"/>
      <c r="T14883" s="25"/>
      <c r="U14883" s="25"/>
    </row>
    <row r="14884" spans="2:21">
      <c r="B14884" s="9"/>
      <c r="C14884" s="9"/>
      <c r="D14884" s="9"/>
      <c r="E14884" s="9"/>
      <c r="F14884" s="10"/>
      <c r="G14884" s="4"/>
      <c r="H14884" s="24"/>
      <c r="I14884" s="184"/>
      <c r="J14884" s="182"/>
      <c r="K14884" s="21"/>
      <c r="L14884" s="24"/>
      <c r="M14884" s="185"/>
      <c r="N14884" s="24"/>
      <c r="O14884" s="14"/>
      <c r="P14884" s="14"/>
      <c r="Q14884" s="39"/>
      <c r="R14884" s="545"/>
      <c r="S14884" s="545"/>
      <c r="T14884" s="25"/>
      <c r="U14884" s="25"/>
    </row>
    <row r="14885" spans="2:21">
      <c r="B14885" s="9"/>
      <c r="C14885" s="9"/>
      <c r="D14885" s="9"/>
      <c r="E14885" s="9"/>
      <c r="F14885" s="10"/>
      <c r="G14885" s="4"/>
      <c r="H14885" s="24"/>
      <c r="I14885" s="184"/>
      <c r="J14885" s="182"/>
      <c r="K14885" s="21"/>
      <c r="L14885" s="24"/>
      <c r="M14885" s="185"/>
      <c r="N14885" s="24"/>
      <c r="O14885" s="14"/>
      <c r="P14885" s="14"/>
      <c r="Q14885" s="39"/>
      <c r="R14885" s="545"/>
      <c r="S14885" s="545"/>
      <c r="T14885" s="25"/>
      <c r="U14885" s="25"/>
    </row>
    <row r="14886" spans="2:21">
      <c r="B14886" s="9"/>
      <c r="C14886" s="9"/>
      <c r="D14886" s="9"/>
      <c r="E14886" s="9"/>
      <c r="F14886" s="10"/>
      <c r="G14886" s="4"/>
      <c r="H14886" s="24"/>
      <c r="I14886" s="184"/>
      <c r="J14886" s="182"/>
      <c r="K14886" s="21"/>
      <c r="L14886" s="24"/>
      <c r="M14886" s="185"/>
      <c r="N14886" s="24"/>
      <c r="O14886" s="14"/>
      <c r="P14886" s="14"/>
      <c r="Q14886" s="39"/>
      <c r="R14886" s="545"/>
      <c r="S14886" s="545"/>
      <c r="T14886" s="25"/>
      <c r="U14886" s="25"/>
    </row>
    <row r="14887" spans="2:21">
      <c r="B14887" s="9"/>
      <c r="C14887" s="9"/>
      <c r="D14887" s="9"/>
      <c r="E14887" s="9"/>
      <c r="F14887" s="10"/>
      <c r="G14887" s="4"/>
      <c r="H14887" s="24"/>
      <c r="I14887" s="184"/>
      <c r="J14887" s="182"/>
      <c r="K14887" s="21"/>
      <c r="L14887" s="24"/>
      <c r="M14887" s="185"/>
      <c r="N14887" s="24"/>
      <c r="O14887" s="14"/>
      <c r="P14887" s="14"/>
      <c r="Q14887" s="39"/>
      <c r="R14887" s="545"/>
      <c r="S14887" s="545"/>
      <c r="T14887" s="25"/>
      <c r="U14887" s="25"/>
    </row>
    <row r="14888" spans="2:21">
      <c r="B14888" s="9"/>
      <c r="C14888" s="9"/>
      <c r="D14888" s="9"/>
      <c r="E14888" s="9"/>
      <c r="F14888" s="10"/>
      <c r="G14888" s="4"/>
      <c r="H14888" s="24"/>
      <c r="I14888" s="184"/>
      <c r="J14888" s="182"/>
      <c r="K14888" s="21"/>
      <c r="L14888" s="24"/>
      <c r="M14888" s="185"/>
      <c r="N14888" s="24"/>
      <c r="O14888" s="14"/>
      <c r="P14888" s="14"/>
      <c r="Q14888" s="39"/>
      <c r="R14888" s="545"/>
      <c r="S14888" s="545"/>
      <c r="T14888" s="25"/>
      <c r="U14888" s="25"/>
    </row>
    <row r="14889" spans="2:21">
      <c r="B14889" s="9"/>
      <c r="C14889" s="9"/>
      <c r="D14889" s="9"/>
      <c r="E14889" s="9"/>
      <c r="F14889" s="10"/>
      <c r="G14889" s="4"/>
      <c r="H14889" s="24"/>
      <c r="I14889" s="184"/>
      <c r="J14889" s="182"/>
      <c r="K14889" s="21"/>
      <c r="L14889" s="24"/>
      <c r="M14889" s="185"/>
      <c r="N14889" s="24"/>
      <c r="O14889" s="14"/>
      <c r="P14889" s="14"/>
      <c r="Q14889" s="39"/>
      <c r="R14889" s="545"/>
      <c r="S14889" s="545"/>
      <c r="T14889" s="25"/>
      <c r="U14889" s="25"/>
    </row>
    <row r="14890" spans="2:21">
      <c r="B14890" s="9"/>
      <c r="C14890" s="9"/>
      <c r="D14890" s="9"/>
      <c r="E14890" s="9"/>
      <c r="F14890" s="10"/>
      <c r="G14890" s="4"/>
      <c r="H14890" s="24"/>
      <c r="I14890" s="184"/>
      <c r="J14890" s="182"/>
      <c r="K14890" s="21"/>
      <c r="L14890" s="24"/>
      <c r="M14890" s="185"/>
      <c r="N14890" s="24"/>
      <c r="O14890" s="14"/>
      <c r="P14890" s="14"/>
      <c r="Q14890" s="39"/>
      <c r="R14890" s="545"/>
      <c r="S14890" s="545"/>
      <c r="T14890" s="25"/>
      <c r="U14890" s="25"/>
    </row>
    <row r="14891" spans="2:21">
      <c r="B14891" s="9"/>
      <c r="C14891" s="9"/>
      <c r="D14891" s="9"/>
      <c r="E14891" s="9"/>
      <c r="F14891" s="10"/>
      <c r="G14891" s="4"/>
      <c r="H14891" s="24"/>
      <c r="I14891" s="184"/>
      <c r="J14891" s="182"/>
      <c r="K14891" s="21"/>
      <c r="L14891" s="24"/>
      <c r="M14891" s="185"/>
      <c r="N14891" s="24"/>
      <c r="O14891" s="14"/>
      <c r="P14891" s="14"/>
      <c r="Q14891" s="39"/>
      <c r="R14891" s="545"/>
      <c r="S14891" s="545"/>
      <c r="T14891" s="25"/>
      <c r="U14891" s="25"/>
    </row>
    <row r="14892" spans="2:21">
      <c r="B14892" s="9"/>
      <c r="C14892" s="9"/>
      <c r="D14892" s="9"/>
      <c r="E14892" s="9"/>
      <c r="F14892" s="10"/>
      <c r="G14892" s="4"/>
      <c r="H14892" s="24"/>
      <c r="I14892" s="184"/>
      <c r="J14892" s="182"/>
      <c r="K14892" s="21"/>
      <c r="L14892" s="24"/>
      <c r="M14892" s="185"/>
      <c r="N14892" s="24"/>
      <c r="O14892" s="14"/>
      <c r="P14892" s="14"/>
      <c r="Q14892" s="39"/>
      <c r="R14892" s="545"/>
      <c r="S14892" s="545"/>
      <c r="T14892" s="25"/>
      <c r="U14892" s="25"/>
    </row>
    <row r="14893" spans="2:21">
      <c r="B14893" s="9"/>
      <c r="C14893" s="9"/>
      <c r="D14893" s="9"/>
      <c r="E14893" s="9"/>
      <c r="F14893" s="10"/>
      <c r="G14893" s="4"/>
      <c r="H14893" s="24"/>
      <c r="I14893" s="184"/>
      <c r="J14893" s="182"/>
      <c r="K14893" s="21"/>
      <c r="L14893" s="24"/>
      <c r="M14893" s="185"/>
      <c r="N14893" s="24"/>
      <c r="O14893" s="14"/>
      <c r="P14893" s="14"/>
      <c r="Q14893" s="39"/>
      <c r="R14893" s="545"/>
      <c r="S14893" s="545"/>
      <c r="T14893" s="25"/>
      <c r="U14893" s="25"/>
    </row>
    <row r="14894" spans="2:21">
      <c r="B14894" s="9"/>
      <c r="C14894" s="9"/>
      <c r="D14894" s="9"/>
      <c r="E14894" s="9"/>
      <c r="F14894" s="10"/>
      <c r="G14894" s="4"/>
      <c r="H14894" s="24"/>
      <c r="I14894" s="184"/>
      <c r="J14894" s="182"/>
      <c r="K14894" s="21"/>
      <c r="L14894" s="24"/>
      <c r="M14894" s="185"/>
      <c r="N14894" s="24"/>
      <c r="O14894" s="14"/>
      <c r="P14894" s="14"/>
      <c r="Q14894" s="39"/>
      <c r="R14894" s="545"/>
      <c r="S14894" s="545"/>
      <c r="T14894" s="25"/>
      <c r="U14894" s="25"/>
    </row>
    <row r="14895" spans="2:21">
      <c r="B14895" s="9"/>
      <c r="C14895" s="9"/>
      <c r="D14895" s="9"/>
      <c r="E14895" s="9"/>
      <c r="F14895" s="10"/>
      <c r="G14895" s="4"/>
      <c r="H14895" s="24"/>
      <c r="I14895" s="184"/>
      <c r="J14895" s="182"/>
      <c r="K14895" s="21"/>
      <c r="L14895" s="24"/>
      <c r="M14895" s="185"/>
      <c r="N14895" s="24"/>
      <c r="O14895" s="14"/>
      <c r="P14895" s="14"/>
      <c r="Q14895" s="39"/>
      <c r="R14895" s="545"/>
      <c r="S14895" s="545"/>
      <c r="T14895" s="25"/>
      <c r="U14895" s="25"/>
    </row>
    <row r="14896" spans="2:21">
      <c r="B14896" s="9"/>
      <c r="C14896" s="9"/>
      <c r="D14896" s="9"/>
      <c r="E14896" s="9"/>
      <c r="F14896" s="10"/>
      <c r="G14896" s="4"/>
      <c r="H14896" s="24"/>
      <c r="I14896" s="184"/>
      <c r="J14896" s="182"/>
      <c r="K14896" s="21"/>
      <c r="L14896" s="24"/>
      <c r="M14896" s="185"/>
      <c r="N14896" s="24"/>
      <c r="O14896" s="14"/>
      <c r="P14896" s="14"/>
      <c r="Q14896" s="39"/>
      <c r="R14896" s="545"/>
      <c r="S14896" s="545"/>
      <c r="T14896" s="25"/>
      <c r="U14896" s="25"/>
    </row>
    <row r="14897" spans="2:21">
      <c r="B14897" s="9"/>
      <c r="C14897" s="9"/>
      <c r="D14897" s="9"/>
      <c r="E14897" s="9"/>
      <c r="F14897" s="10"/>
      <c r="G14897" s="4"/>
      <c r="H14897" s="24"/>
      <c r="I14897" s="184"/>
      <c r="J14897" s="182"/>
      <c r="K14897" s="21"/>
      <c r="L14897" s="24"/>
      <c r="M14897" s="185"/>
      <c r="N14897" s="24"/>
      <c r="O14897" s="14"/>
      <c r="P14897" s="14"/>
      <c r="Q14897" s="39"/>
      <c r="R14897" s="545"/>
      <c r="S14897" s="545"/>
      <c r="T14897" s="25"/>
      <c r="U14897" s="25"/>
    </row>
    <row r="14898" spans="2:21">
      <c r="B14898" s="9"/>
      <c r="C14898" s="9"/>
      <c r="D14898" s="9"/>
      <c r="E14898" s="9"/>
      <c r="F14898" s="10"/>
      <c r="G14898" s="4"/>
      <c r="H14898" s="24"/>
      <c r="I14898" s="184"/>
      <c r="J14898" s="182"/>
      <c r="K14898" s="21"/>
      <c r="L14898" s="24"/>
      <c r="M14898" s="185"/>
      <c r="N14898" s="24"/>
      <c r="O14898" s="14"/>
      <c r="P14898" s="14"/>
      <c r="Q14898" s="39"/>
      <c r="R14898" s="545"/>
      <c r="S14898" s="545"/>
      <c r="T14898" s="25"/>
      <c r="U14898" s="25"/>
    </row>
    <row r="14899" spans="2:21">
      <c r="B14899" s="9"/>
      <c r="C14899" s="9"/>
      <c r="D14899" s="9"/>
      <c r="E14899" s="9"/>
      <c r="F14899" s="10"/>
      <c r="G14899" s="4"/>
      <c r="H14899" s="24"/>
      <c r="I14899" s="184"/>
      <c r="J14899" s="182"/>
      <c r="K14899" s="21"/>
      <c r="L14899" s="24"/>
      <c r="M14899" s="185"/>
      <c r="N14899" s="24"/>
      <c r="O14899" s="14"/>
      <c r="P14899" s="14"/>
      <c r="Q14899" s="39"/>
      <c r="R14899" s="545"/>
      <c r="S14899" s="545"/>
      <c r="T14899" s="25"/>
      <c r="U14899" s="25"/>
    </row>
    <row r="14900" spans="2:21">
      <c r="B14900" s="9"/>
      <c r="C14900" s="9"/>
      <c r="D14900" s="9"/>
      <c r="E14900" s="9"/>
      <c r="F14900" s="10"/>
      <c r="G14900" s="4"/>
      <c r="H14900" s="24"/>
      <c r="I14900" s="184"/>
      <c r="J14900" s="182"/>
      <c r="K14900" s="21"/>
      <c r="L14900" s="24"/>
      <c r="M14900" s="185"/>
      <c r="N14900" s="24"/>
      <c r="O14900" s="14"/>
      <c r="P14900" s="14"/>
      <c r="Q14900" s="39"/>
      <c r="R14900" s="545"/>
      <c r="S14900" s="545"/>
      <c r="T14900" s="25"/>
      <c r="U14900" s="25"/>
    </row>
    <row r="14901" spans="2:21">
      <c r="B14901" s="9"/>
      <c r="C14901" s="9"/>
      <c r="D14901" s="9"/>
      <c r="E14901" s="9"/>
      <c r="F14901" s="10"/>
      <c r="G14901" s="4"/>
      <c r="H14901" s="24"/>
      <c r="I14901" s="184"/>
      <c r="J14901" s="182"/>
      <c r="K14901" s="21"/>
      <c r="L14901" s="24"/>
      <c r="M14901" s="185"/>
      <c r="N14901" s="24"/>
      <c r="O14901" s="14"/>
      <c r="P14901" s="14"/>
      <c r="Q14901" s="39"/>
      <c r="R14901" s="545"/>
      <c r="S14901" s="545"/>
      <c r="T14901" s="25"/>
      <c r="U14901" s="25"/>
    </row>
    <row r="14902" spans="2:21">
      <c r="B14902" s="9"/>
      <c r="C14902" s="9"/>
      <c r="D14902" s="9"/>
      <c r="E14902" s="9"/>
      <c r="F14902" s="10"/>
      <c r="G14902" s="4"/>
      <c r="H14902" s="24"/>
      <c r="I14902" s="184"/>
      <c r="J14902" s="182"/>
      <c r="K14902" s="21"/>
      <c r="L14902" s="24"/>
      <c r="M14902" s="185"/>
      <c r="N14902" s="24"/>
      <c r="O14902" s="14"/>
      <c r="P14902" s="14"/>
      <c r="Q14902" s="39"/>
      <c r="R14902" s="545"/>
      <c r="S14902" s="545"/>
      <c r="T14902" s="25"/>
      <c r="U14902" s="25"/>
    </row>
    <row r="14903" spans="2:21">
      <c r="B14903" s="9"/>
      <c r="C14903" s="9"/>
      <c r="D14903" s="9"/>
      <c r="E14903" s="9"/>
      <c r="F14903" s="10"/>
      <c r="G14903" s="4"/>
      <c r="H14903" s="24"/>
      <c r="I14903" s="184"/>
      <c r="J14903" s="182"/>
      <c r="K14903" s="21"/>
      <c r="L14903" s="24"/>
      <c r="M14903" s="185"/>
      <c r="N14903" s="24"/>
      <c r="O14903" s="14"/>
      <c r="P14903" s="14"/>
      <c r="Q14903" s="39"/>
      <c r="R14903" s="545"/>
      <c r="S14903" s="545"/>
      <c r="T14903" s="25"/>
      <c r="U14903" s="25"/>
    </row>
    <row r="14904" spans="2:21">
      <c r="B14904" s="9"/>
      <c r="C14904" s="9"/>
      <c r="D14904" s="9"/>
      <c r="E14904" s="9"/>
      <c r="F14904" s="10"/>
      <c r="G14904" s="4"/>
      <c r="H14904" s="24"/>
      <c r="I14904" s="184"/>
      <c r="J14904" s="182"/>
      <c r="K14904" s="21"/>
      <c r="L14904" s="24"/>
      <c r="M14904" s="185"/>
      <c r="N14904" s="24"/>
      <c r="O14904" s="14"/>
      <c r="P14904" s="14"/>
      <c r="Q14904" s="39"/>
      <c r="R14904" s="545"/>
      <c r="S14904" s="545"/>
      <c r="T14904" s="25"/>
      <c r="U14904" s="25"/>
    </row>
    <row r="14905" spans="2:21">
      <c r="B14905" s="9"/>
      <c r="C14905" s="9"/>
      <c r="D14905" s="9"/>
      <c r="E14905" s="9"/>
      <c r="F14905" s="10"/>
      <c r="G14905" s="4"/>
      <c r="H14905" s="24"/>
      <c r="I14905" s="184"/>
      <c r="J14905" s="182"/>
      <c r="K14905" s="21"/>
      <c r="L14905" s="24"/>
      <c r="M14905" s="185"/>
      <c r="N14905" s="24"/>
      <c r="O14905" s="14"/>
      <c r="P14905" s="14"/>
      <c r="Q14905" s="39"/>
      <c r="R14905" s="545"/>
      <c r="S14905" s="545"/>
      <c r="T14905" s="25"/>
      <c r="U14905" s="25"/>
    </row>
    <row r="14906" spans="2:21">
      <c r="B14906" s="9"/>
      <c r="C14906" s="9"/>
      <c r="D14906" s="9"/>
      <c r="E14906" s="9"/>
      <c r="F14906" s="10"/>
      <c r="G14906" s="4"/>
      <c r="H14906" s="24"/>
      <c r="I14906" s="184"/>
      <c r="J14906" s="182"/>
      <c r="K14906" s="21"/>
      <c r="L14906" s="24"/>
      <c r="M14906" s="185"/>
      <c r="N14906" s="24"/>
      <c r="O14906" s="14"/>
      <c r="P14906" s="14"/>
      <c r="Q14906" s="39"/>
      <c r="R14906" s="545"/>
      <c r="S14906" s="545"/>
      <c r="T14906" s="25"/>
      <c r="U14906" s="25"/>
    </row>
    <row r="14907" spans="2:21">
      <c r="B14907" s="9"/>
      <c r="C14907" s="9"/>
      <c r="D14907" s="9"/>
      <c r="E14907" s="9"/>
      <c r="F14907" s="10"/>
      <c r="G14907" s="4"/>
      <c r="H14907" s="24"/>
      <c r="I14907" s="184"/>
      <c r="J14907" s="182"/>
      <c r="K14907" s="21"/>
      <c r="L14907" s="24"/>
      <c r="M14907" s="185"/>
      <c r="N14907" s="24"/>
      <c r="O14907" s="14"/>
      <c r="P14907" s="14"/>
      <c r="Q14907" s="39"/>
      <c r="R14907" s="545"/>
      <c r="S14907" s="545"/>
      <c r="T14907" s="25"/>
      <c r="U14907" s="25"/>
    </row>
    <row r="14908" spans="2:21">
      <c r="B14908" s="9"/>
      <c r="C14908" s="9"/>
      <c r="D14908" s="9"/>
      <c r="E14908" s="9"/>
      <c r="F14908" s="10"/>
      <c r="G14908" s="4"/>
      <c r="H14908" s="24"/>
      <c r="I14908" s="184"/>
      <c r="J14908" s="182"/>
      <c r="K14908" s="21"/>
      <c r="L14908" s="24"/>
      <c r="M14908" s="185"/>
      <c r="N14908" s="24"/>
      <c r="O14908" s="14"/>
      <c r="P14908" s="14"/>
      <c r="Q14908" s="39"/>
      <c r="R14908" s="545"/>
      <c r="S14908" s="545"/>
      <c r="T14908" s="25"/>
      <c r="U14908" s="25"/>
    </row>
    <row r="14909" spans="2:21">
      <c r="B14909" s="9"/>
      <c r="C14909" s="9"/>
      <c r="D14909" s="9"/>
      <c r="E14909" s="9"/>
      <c r="F14909" s="10"/>
      <c r="G14909" s="4"/>
      <c r="H14909" s="24"/>
      <c r="I14909" s="184"/>
      <c r="J14909" s="182"/>
      <c r="K14909" s="21"/>
      <c r="L14909" s="24"/>
      <c r="M14909" s="185"/>
      <c r="N14909" s="24"/>
      <c r="O14909" s="14"/>
      <c r="P14909" s="14"/>
      <c r="Q14909" s="39"/>
      <c r="R14909" s="545"/>
      <c r="S14909" s="545"/>
      <c r="T14909" s="25"/>
      <c r="U14909" s="25"/>
    </row>
    <row r="14910" spans="2:21">
      <c r="B14910" s="9"/>
      <c r="C14910" s="9"/>
      <c r="D14910" s="9"/>
      <c r="E14910" s="9"/>
      <c r="F14910" s="10"/>
      <c r="G14910" s="4"/>
      <c r="H14910" s="24"/>
      <c r="I14910" s="184"/>
      <c r="J14910" s="182"/>
      <c r="K14910" s="21"/>
      <c r="L14910" s="24"/>
      <c r="M14910" s="185"/>
      <c r="N14910" s="24"/>
      <c r="O14910" s="14"/>
      <c r="P14910" s="14"/>
      <c r="Q14910" s="39"/>
      <c r="R14910" s="545"/>
      <c r="S14910" s="545"/>
      <c r="T14910" s="25"/>
      <c r="U14910" s="25"/>
    </row>
    <row r="14911" spans="2:21">
      <c r="B14911" s="9"/>
      <c r="C14911" s="9"/>
      <c r="D14911" s="9"/>
      <c r="E14911" s="9"/>
      <c r="F14911" s="10"/>
      <c r="G14911" s="4"/>
      <c r="H14911" s="24"/>
      <c r="I14911" s="184"/>
      <c r="J14911" s="182"/>
      <c r="K14911" s="21"/>
      <c r="L14911" s="24"/>
      <c r="M14911" s="185"/>
      <c r="N14911" s="24"/>
      <c r="O14911" s="14"/>
      <c r="P14911" s="14"/>
      <c r="Q14911" s="39"/>
      <c r="R14911" s="545"/>
      <c r="S14911" s="545"/>
      <c r="T14911" s="25"/>
      <c r="U14911" s="25"/>
    </row>
    <row r="14912" spans="2:21">
      <c r="B14912" s="9"/>
      <c r="C14912" s="9"/>
      <c r="D14912" s="9"/>
      <c r="E14912" s="9"/>
      <c r="F14912" s="10"/>
      <c r="G14912" s="4"/>
      <c r="H14912" s="24"/>
      <c r="I14912" s="184"/>
      <c r="J14912" s="182"/>
      <c r="K14912" s="21"/>
      <c r="L14912" s="24"/>
      <c r="M14912" s="185"/>
      <c r="N14912" s="24"/>
      <c r="O14912" s="14"/>
      <c r="P14912" s="14"/>
      <c r="Q14912" s="39"/>
      <c r="R14912" s="545"/>
      <c r="S14912" s="545"/>
      <c r="T14912" s="25"/>
      <c r="U14912" s="25"/>
    </row>
    <row r="14913" spans="2:21">
      <c r="B14913" s="9"/>
      <c r="C14913" s="9"/>
      <c r="D14913" s="9"/>
      <c r="E14913" s="9"/>
      <c r="F14913" s="10"/>
      <c r="G14913" s="4"/>
      <c r="H14913" s="24"/>
      <c r="I14913" s="184"/>
      <c r="J14913" s="182"/>
      <c r="K14913" s="21"/>
      <c r="L14913" s="24"/>
      <c r="M14913" s="185"/>
      <c r="N14913" s="24"/>
      <c r="O14913" s="14"/>
      <c r="P14913" s="14"/>
      <c r="Q14913" s="39"/>
      <c r="R14913" s="545"/>
      <c r="S14913" s="545"/>
      <c r="T14913" s="25"/>
      <c r="U14913" s="25"/>
    </row>
    <row r="14914" spans="2:21">
      <c r="B14914" s="9"/>
      <c r="C14914" s="9"/>
      <c r="D14914" s="9"/>
      <c r="E14914" s="9"/>
      <c r="F14914" s="10"/>
      <c r="G14914" s="4"/>
      <c r="H14914" s="24"/>
      <c r="I14914" s="184"/>
      <c r="J14914" s="182"/>
      <c r="K14914" s="21"/>
      <c r="L14914" s="24"/>
      <c r="M14914" s="185"/>
      <c r="N14914" s="24"/>
      <c r="O14914" s="14"/>
      <c r="P14914" s="14"/>
      <c r="Q14914" s="39"/>
      <c r="R14914" s="545"/>
      <c r="S14914" s="545"/>
      <c r="T14914" s="25"/>
      <c r="U14914" s="25"/>
    </row>
    <row r="14915" spans="2:21">
      <c r="B14915" s="9"/>
      <c r="C14915" s="9"/>
      <c r="D14915" s="9"/>
      <c r="E14915" s="9"/>
      <c r="F14915" s="10"/>
      <c r="G14915" s="4"/>
      <c r="H14915" s="24"/>
      <c r="I14915" s="184"/>
      <c r="J14915" s="182"/>
      <c r="K14915" s="21"/>
      <c r="L14915" s="24"/>
      <c r="M14915" s="185"/>
      <c r="N14915" s="24"/>
      <c r="O14915" s="14"/>
      <c r="P14915" s="14"/>
      <c r="Q14915" s="39"/>
      <c r="R14915" s="545"/>
      <c r="S14915" s="545"/>
      <c r="T14915" s="25"/>
      <c r="U14915" s="25"/>
    </row>
    <row r="14916" spans="2:21">
      <c r="B14916" s="9"/>
      <c r="C14916" s="9"/>
      <c r="D14916" s="9"/>
      <c r="E14916" s="9"/>
      <c r="F14916" s="10"/>
      <c r="G14916" s="4"/>
      <c r="H14916" s="24"/>
      <c r="I14916" s="184"/>
      <c r="J14916" s="182"/>
      <c r="K14916" s="21"/>
      <c r="L14916" s="24"/>
      <c r="M14916" s="185"/>
      <c r="N14916" s="24"/>
      <c r="O14916" s="14"/>
      <c r="P14916" s="14"/>
      <c r="Q14916" s="39"/>
      <c r="R14916" s="545"/>
      <c r="S14916" s="545"/>
      <c r="T14916" s="25"/>
      <c r="U14916" s="25"/>
    </row>
    <row r="14917" spans="2:21">
      <c r="B14917" s="9"/>
      <c r="C14917" s="9"/>
      <c r="D14917" s="9"/>
      <c r="E14917" s="9"/>
      <c r="F14917" s="10"/>
      <c r="G14917" s="4"/>
      <c r="H14917" s="24"/>
      <c r="I14917" s="184"/>
      <c r="J14917" s="182"/>
      <c r="K14917" s="21"/>
      <c r="L14917" s="24"/>
      <c r="M14917" s="185"/>
      <c r="N14917" s="24"/>
      <c r="O14917" s="14"/>
      <c r="P14917" s="14"/>
      <c r="Q14917" s="39"/>
      <c r="R14917" s="545"/>
      <c r="S14917" s="545"/>
      <c r="T14917" s="25"/>
      <c r="U14917" s="25"/>
    </row>
    <row r="14918" spans="2:21">
      <c r="B14918" s="9"/>
      <c r="C14918" s="9"/>
      <c r="D14918" s="9"/>
      <c r="E14918" s="9"/>
      <c r="F14918" s="10"/>
      <c r="G14918" s="4"/>
      <c r="H14918" s="24"/>
      <c r="I14918" s="184"/>
      <c r="J14918" s="182"/>
      <c r="K14918" s="21"/>
      <c r="L14918" s="24"/>
      <c r="M14918" s="185"/>
      <c r="N14918" s="24"/>
      <c r="O14918" s="14"/>
      <c r="P14918" s="14"/>
      <c r="Q14918" s="39"/>
      <c r="R14918" s="545"/>
      <c r="S14918" s="545"/>
      <c r="T14918" s="25"/>
      <c r="U14918" s="25"/>
    </row>
    <row r="14919" spans="2:21">
      <c r="B14919" s="9"/>
      <c r="C14919" s="9"/>
      <c r="D14919" s="9"/>
      <c r="E14919" s="9"/>
      <c r="F14919" s="10"/>
      <c r="G14919" s="4"/>
      <c r="H14919" s="24"/>
      <c r="I14919" s="184"/>
      <c r="J14919" s="182"/>
      <c r="K14919" s="21"/>
      <c r="L14919" s="24"/>
      <c r="M14919" s="185"/>
      <c r="N14919" s="24"/>
      <c r="O14919" s="14"/>
      <c r="P14919" s="14"/>
      <c r="Q14919" s="39"/>
      <c r="R14919" s="545"/>
      <c r="S14919" s="545"/>
      <c r="T14919" s="25"/>
      <c r="U14919" s="25"/>
    </row>
    <row r="14920" spans="2:21">
      <c r="B14920" s="9"/>
      <c r="C14920" s="9"/>
      <c r="D14920" s="9"/>
      <c r="E14920" s="9"/>
      <c r="F14920" s="10"/>
      <c r="G14920" s="4"/>
      <c r="H14920" s="24"/>
      <c r="I14920" s="184"/>
      <c r="J14920" s="182"/>
      <c r="K14920" s="21"/>
      <c r="L14920" s="24"/>
      <c r="M14920" s="185"/>
      <c r="N14920" s="24"/>
      <c r="O14920" s="14"/>
      <c r="P14920" s="14"/>
      <c r="Q14920" s="39"/>
      <c r="R14920" s="545"/>
      <c r="S14920" s="545"/>
      <c r="T14920" s="25"/>
      <c r="U14920" s="25"/>
    </row>
    <row r="14921" spans="2:21">
      <c r="B14921" s="9"/>
      <c r="C14921" s="9"/>
      <c r="D14921" s="9"/>
      <c r="E14921" s="9"/>
      <c r="F14921" s="10"/>
      <c r="G14921" s="4"/>
      <c r="H14921" s="24"/>
      <c r="I14921" s="184"/>
      <c r="J14921" s="182"/>
      <c r="K14921" s="21"/>
      <c r="L14921" s="24"/>
      <c r="M14921" s="185"/>
      <c r="N14921" s="24"/>
      <c r="O14921" s="14"/>
      <c r="P14921" s="14"/>
      <c r="Q14921" s="39"/>
      <c r="R14921" s="545"/>
      <c r="S14921" s="545"/>
      <c r="T14921" s="25"/>
      <c r="U14921" s="25"/>
    </row>
    <row r="14922" spans="2:21">
      <c r="B14922" s="9"/>
      <c r="C14922" s="9"/>
      <c r="D14922" s="9"/>
      <c r="E14922" s="9"/>
      <c r="F14922" s="10"/>
      <c r="G14922" s="4"/>
      <c r="H14922" s="24"/>
      <c r="I14922" s="184"/>
      <c r="J14922" s="182"/>
      <c r="K14922" s="21"/>
      <c r="L14922" s="24"/>
      <c r="M14922" s="185"/>
      <c r="N14922" s="24"/>
      <c r="O14922" s="14"/>
      <c r="P14922" s="14"/>
      <c r="Q14922" s="39"/>
      <c r="R14922" s="545"/>
      <c r="S14922" s="545"/>
      <c r="T14922" s="25"/>
      <c r="U14922" s="25"/>
    </row>
    <row r="14923" spans="2:21">
      <c r="B14923" s="9"/>
      <c r="C14923" s="9"/>
      <c r="D14923" s="9"/>
      <c r="E14923" s="9"/>
      <c r="F14923" s="10"/>
      <c r="G14923" s="4"/>
      <c r="H14923" s="24"/>
      <c r="I14923" s="184"/>
      <c r="J14923" s="182"/>
      <c r="K14923" s="21"/>
      <c r="L14923" s="24"/>
      <c r="M14923" s="185"/>
      <c r="N14923" s="24"/>
      <c r="O14923" s="14"/>
      <c r="P14923" s="14"/>
      <c r="Q14923" s="39"/>
      <c r="R14923" s="545"/>
      <c r="S14923" s="545"/>
      <c r="T14923" s="25"/>
      <c r="U14923" s="25"/>
    </row>
    <row r="14924" spans="2:21">
      <c r="B14924" s="9"/>
      <c r="C14924" s="9"/>
      <c r="D14924" s="9"/>
      <c r="E14924" s="9"/>
      <c r="F14924" s="10"/>
      <c r="G14924" s="4"/>
      <c r="H14924" s="24"/>
      <c r="I14924" s="184"/>
      <c r="J14924" s="182"/>
      <c r="K14924" s="21"/>
      <c r="L14924" s="24"/>
      <c r="M14924" s="185"/>
      <c r="N14924" s="24"/>
      <c r="O14924" s="14"/>
      <c r="P14924" s="14"/>
      <c r="Q14924" s="39"/>
      <c r="R14924" s="545"/>
      <c r="S14924" s="545"/>
      <c r="T14924" s="25"/>
      <c r="U14924" s="25"/>
    </row>
    <row r="14925" spans="2:21">
      <c r="B14925" s="9"/>
      <c r="C14925" s="9"/>
      <c r="D14925" s="9"/>
      <c r="E14925" s="9"/>
      <c r="F14925" s="10"/>
      <c r="G14925" s="4"/>
      <c r="H14925" s="24"/>
      <c r="I14925" s="184"/>
      <c r="J14925" s="182"/>
      <c r="K14925" s="21"/>
      <c r="L14925" s="24"/>
      <c r="M14925" s="185"/>
      <c r="N14925" s="24"/>
      <c r="O14925" s="14"/>
      <c r="P14925" s="14"/>
      <c r="Q14925" s="39"/>
      <c r="R14925" s="545"/>
      <c r="S14925" s="545"/>
      <c r="T14925" s="25"/>
      <c r="U14925" s="25"/>
    </row>
    <row r="14926" spans="2:21">
      <c r="B14926" s="9"/>
      <c r="C14926" s="9"/>
      <c r="D14926" s="9"/>
      <c r="E14926" s="9"/>
      <c r="F14926" s="10"/>
      <c r="G14926" s="4"/>
      <c r="H14926" s="24"/>
      <c r="I14926" s="184"/>
      <c r="J14926" s="182"/>
      <c r="K14926" s="21"/>
      <c r="L14926" s="24"/>
      <c r="M14926" s="185"/>
      <c r="N14926" s="24"/>
      <c r="O14926" s="14"/>
      <c r="P14926" s="14"/>
      <c r="Q14926" s="39"/>
      <c r="R14926" s="545"/>
      <c r="S14926" s="545"/>
      <c r="T14926" s="25"/>
      <c r="U14926" s="25"/>
    </row>
    <row r="14927" spans="2:21">
      <c r="B14927" s="9"/>
      <c r="C14927" s="9"/>
      <c r="D14927" s="9"/>
      <c r="E14927" s="9"/>
      <c r="F14927" s="10"/>
      <c r="G14927" s="4"/>
      <c r="H14927" s="24"/>
      <c r="I14927" s="184"/>
      <c r="J14927" s="182"/>
      <c r="K14927" s="21"/>
      <c r="L14927" s="24"/>
      <c r="M14927" s="185"/>
      <c r="N14927" s="24"/>
      <c r="O14927" s="14"/>
      <c r="P14927" s="14"/>
      <c r="Q14927" s="39"/>
      <c r="R14927" s="545"/>
      <c r="S14927" s="545"/>
      <c r="T14927" s="25"/>
      <c r="U14927" s="25"/>
    </row>
    <row r="14928" spans="2:21">
      <c r="B14928" s="9"/>
      <c r="C14928" s="9"/>
      <c r="D14928" s="9"/>
      <c r="E14928" s="9"/>
      <c r="F14928" s="10"/>
      <c r="G14928" s="4"/>
      <c r="H14928" s="24"/>
      <c r="I14928" s="184"/>
      <c r="J14928" s="182"/>
      <c r="K14928" s="21"/>
      <c r="L14928" s="24"/>
      <c r="M14928" s="185"/>
      <c r="N14928" s="24"/>
      <c r="O14928" s="14"/>
      <c r="P14928" s="14"/>
      <c r="Q14928" s="39"/>
      <c r="R14928" s="545"/>
      <c r="S14928" s="545"/>
      <c r="T14928" s="25"/>
      <c r="U14928" s="25"/>
    </row>
    <row r="14929" spans="2:21">
      <c r="B14929" s="9"/>
      <c r="C14929" s="9"/>
      <c r="D14929" s="9"/>
      <c r="E14929" s="9"/>
      <c r="F14929" s="10"/>
      <c r="G14929" s="4"/>
      <c r="H14929" s="24"/>
      <c r="I14929" s="184"/>
      <c r="J14929" s="182"/>
      <c r="K14929" s="21"/>
      <c r="L14929" s="24"/>
      <c r="M14929" s="185"/>
      <c r="N14929" s="24"/>
      <c r="O14929" s="14"/>
      <c r="P14929" s="14"/>
      <c r="Q14929" s="39"/>
      <c r="R14929" s="545"/>
      <c r="S14929" s="545"/>
      <c r="T14929" s="25"/>
      <c r="U14929" s="25"/>
    </row>
    <row r="14930" spans="2:21">
      <c r="B14930" s="9"/>
      <c r="C14930" s="9"/>
      <c r="D14930" s="9"/>
      <c r="E14930" s="9"/>
      <c r="F14930" s="10"/>
      <c r="G14930" s="4"/>
      <c r="H14930" s="24"/>
      <c r="I14930" s="184"/>
      <c r="J14930" s="182"/>
      <c r="K14930" s="21"/>
      <c r="L14930" s="24"/>
      <c r="M14930" s="185"/>
      <c r="N14930" s="24"/>
      <c r="O14930" s="14"/>
      <c r="P14930" s="14"/>
      <c r="Q14930" s="39"/>
      <c r="R14930" s="545"/>
      <c r="S14930" s="545"/>
      <c r="T14930" s="25"/>
      <c r="U14930" s="25"/>
    </row>
    <row r="14931" spans="2:21">
      <c r="B14931" s="9"/>
      <c r="C14931" s="9"/>
      <c r="D14931" s="9"/>
      <c r="E14931" s="9"/>
      <c r="F14931" s="10"/>
      <c r="G14931" s="4"/>
      <c r="H14931" s="24"/>
      <c r="I14931" s="184"/>
      <c r="J14931" s="182"/>
      <c r="K14931" s="21"/>
      <c r="L14931" s="24"/>
      <c r="M14931" s="185"/>
      <c r="N14931" s="24"/>
      <c r="O14931" s="14"/>
      <c r="P14931" s="14"/>
      <c r="Q14931" s="39"/>
      <c r="R14931" s="545"/>
      <c r="S14931" s="545"/>
      <c r="T14931" s="25"/>
      <c r="U14931" s="25"/>
    </row>
    <row r="14932" spans="2:21">
      <c r="B14932" s="9"/>
      <c r="C14932" s="9"/>
      <c r="D14932" s="9"/>
      <c r="E14932" s="9"/>
      <c r="F14932" s="10"/>
      <c r="G14932" s="4"/>
      <c r="H14932" s="24"/>
      <c r="I14932" s="184"/>
      <c r="J14932" s="182"/>
      <c r="K14932" s="21"/>
      <c r="L14932" s="24"/>
      <c r="M14932" s="185"/>
      <c r="N14932" s="24"/>
      <c r="O14932" s="14"/>
      <c r="P14932" s="14"/>
      <c r="Q14932" s="39"/>
      <c r="R14932" s="545"/>
      <c r="S14932" s="545"/>
      <c r="T14932" s="25"/>
      <c r="U14932" s="25"/>
    </row>
    <row r="14933" spans="2:21">
      <c r="B14933" s="9"/>
      <c r="C14933" s="9"/>
      <c r="D14933" s="9"/>
      <c r="E14933" s="9"/>
      <c r="F14933" s="10"/>
      <c r="G14933" s="4"/>
      <c r="H14933" s="24"/>
      <c r="I14933" s="184"/>
      <c r="J14933" s="182"/>
      <c r="K14933" s="21"/>
      <c r="L14933" s="24"/>
      <c r="M14933" s="185"/>
      <c r="N14933" s="24"/>
      <c r="O14933" s="14"/>
      <c r="P14933" s="14"/>
      <c r="Q14933" s="39"/>
      <c r="R14933" s="545"/>
      <c r="S14933" s="545"/>
      <c r="T14933" s="25"/>
      <c r="U14933" s="25"/>
    </row>
    <row r="14934" spans="2:21">
      <c r="B14934" s="9"/>
      <c r="C14934" s="9"/>
      <c r="D14934" s="9"/>
      <c r="E14934" s="9"/>
      <c r="F14934" s="10"/>
      <c r="G14934" s="4"/>
      <c r="H14934" s="24"/>
      <c r="I14934" s="184"/>
      <c r="J14934" s="182"/>
      <c r="K14934" s="21"/>
      <c r="L14934" s="24"/>
      <c r="M14934" s="185"/>
      <c r="N14934" s="24"/>
      <c r="O14934" s="14"/>
      <c r="P14934" s="14"/>
      <c r="Q14934" s="39"/>
      <c r="R14934" s="545"/>
      <c r="S14934" s="545"/>
      <c r="T14934" s="25"/>
      <c r="U14934" s="25"/>
    </row>
    <row r="14935" spans="2:21">
      <c r="B14935" s="9"/>
      <c r="C14935" s="9"/>
      <c r="D14935" s="9"/>
      <c r="E14935" s="9"/>
      <c r="F14935" s="10"/>
      <c r="G14935" s="4"/>
      <c r="H14935" s="24"/>
      <c r="I14935" s="184"/>
      <c r="J14935" s="182"/>
      <c r="K14935" s="21"/>
      <c r="L14935" s="24"/>
      <c r="M14935" s="185"/>
      <c r="N14935" s="24"/>
      <c r="O14935" s="14"/>
      <c r="P14935" s="14"/>
      <c r="Q14935" s="39"/>
      <c r="R14935" s="545"/>
      <c r="S14935" s="545"/>
      <c r="T14935" s="25"/>
      <c r="U14935" s="25"/>
    </row>
    <row r="14936" spans="2:21">
      <c r="B14936" s="9"/>
      <c r="C14936" s="9"/>
      <c r="D14936" s="9"/>
      <c r="E14936" s="9"/>
      <c r="F14936" s="10"/>
      <c r="G14936" s="4"/>
      <c r="H14936" s="24"/>
      <c r="I14936" s="184"/>
      <c r="J14936" s="182"/>
      <c r="K14936" s="21"/>
      <c r="L14936" s="24"/>
      <c r="M14936" s="185"/>
      <c r="N14936" s="24"/>
      <c r="O14936" s="14"/>
      <c r="P14936" s="14"/>
      <c r="Q14936" s="39"/>
      <c r="R14936" s="545"/>
      <c r="S14936" s="545"/>
      <c r="T14936" s="25"/>
      <c r="U14936" s="25"/>
    </row>
    <row r="14937" spans="2:21">
      <c r="B14937" s="9"/>
      <c r="C14937" s="9"/>
      <c r="D14937" s="9"/>
      <c r="E14937" s="9"/>
      <c r="F14937" s="10"/>
      <c r="G14937" s="4"/>
      <c r="H14937" s="24"/>
      <c r="I14937" s="184"/>
      <c r="J14937" s="182"/>
      <c r="K14937" s="21"/>
      <c r="L14937" s="24"/>
      <c r="M14937" s="185"/>
      <c r="N14937" s="24"/>
      <c r="O14937" s="14"/>
      <c r="P14937" s="14"/>
      <c r="Q14937" s="39"/>
      <c r="R14937" s="545"/>
      <c r="S14937" s="545"/>
      <c r="T14937" s="25"/>
      <c r="U14937" s="25"/>
    </row>
    <row r="14938" spans="2:21">
      <c r="B14938" s="9"/>
      <c r="C14938" s="9"/>
      <c r="D14938" s="9"/>
      <c r="E14938" s="9"/>
      <c r="F14938" s="10"/>
      <c r="G14938" s="4"/>
      <c r="H14938" s="24"/>
      <c r="I14938" s="184"/>
      <c r="J14938" s="182"/>
      <c r="K14938" s="21"/>
      <c r="L14938" s="24"/>
      <c r="M14938" s="185"/>
      <c r="N14938" s="24"/>
      <c r="O14938" s="14"/>
      <c r="P14938" s="14"/>
      <c r="Q14938" s="39"/>
      <c r="R14938" s="545"/>
      <c r="S14938" s="545"/>
      <c r="T14938" s="25"/>
      <c r="U14938" s="25"/>
    </row>
    <row r="14939" spans="2:21">
      <c r="B14939" s="9"/>
      <c r="C14939" s="9"/>
      <c r="D14939" s="9"/>
      <c r="E14939" s="9"/>
      <c r="F14939" s="10"/>
      <c r="G14939" s="4"/>
      <c r="H14939" s="24"/>
      <c r="I14939" s="184"/>
      <c r="J14939" s="182"/>
      <c r="K14939" s="21"/>
      <c r="L14939" s="24"/>
      <c r="M14939" s="185"/>
      <c r="N14939" s="24"/>
      <c r="O14939" s="14"/>
      <c r="P14939" s="14"/>
      <c r="Q14939" s="39"/>
      <c r="R14939" s="545"/>
      <c r="S14939" s="545"/>
      <c r="T14939" s="25"/>
      <c r="U14939" s="25"/>
    </row>
    <row r="14940" spans="2:21">
      <c r="B14940" s="9"/>
      <c r="C14940" s="9"/>
      <c r="D14940" s="9"/>
      <c r="E14940" s="9"/>
      <c r="F14940" s="10"/>
      <c r="G14940" s="4"/>
      <c r="H14940" s="24"/>
      <c r="I14940" s="184"/>
      <c r="J14940" s="182"/>
      <c r="K14940" s="21"/>
      <c r="L14940" s="24"/>
      <c r="M14940" s="185"/>
      <c r="N14940" s="24"/>
      <c r="O14940" s="14"/>
      <c r="P14940" s="14"/>
      <c r="Q14940" s="39"/>
      <c r="R14940" s="545"/>
      <c r="S14940" s="545"/>
      <c r="T14940" s="25"/>
      <c r="U14940" s="25"/>
    </row>
    <row r="14941" spans="2:21">
      <c r="B14941" s="9"/>
      <c r="C14941" s="9"/>
      <c r="D14941" s="9"/>
      <c r="E14941" s="9"/>
      <c r="F14941" s="10"/>
      <c r="G14941" s="4"/>
      <c r="H14941" s="24"/>
      <c r="I14941" s="184"/>
      <c r="J14941" s="182"/>
      <c r="K14941" s="21"/>
      <c r="L14941" s="24"/>
      <c r="M14941" s="185"/>
      <c r="N14941" s="24"/>
      <c r="O14941" s="14"/>
      <c r="P14941" s="14"/>
      <c r="Q14941" s="39"/>
      <c r="R14941" s="545"/>
      <c r="S14941" s="545"/>
      <c r="T14941" s="25"/>
      <c r="U14941" s="25"/>
    </row>
    <row r="14942" spans="2:21">
      <c r="B14942" s="9"/>
      <c r="C14942" s="9"/>
      <c r="D14942" s="9"/>
      <c r="E14942" s="9"/>
      <c r="F14942" s="10"/>
      <c r="G14942" s="4"/>
      <c r="H14942" s="24"/>
      <c r="I14942" s="184"/>
      <c r="J14942" s="182"/>
      <c r="K14942" s="21"/>
      <c r="L14942" s="24"/>
      <c r="M14942" s="185"/>
      <c r="N14942" s="24"/>
      <c r="O14942" s="14"/>
      <c r="P14942" s="14"/>
      <c r="Q14942" s="39"/>
      <c r="R14942" s="545"/>
      <c r="S14942" s="545"/>
      <c r="T14942" s="25"/>
      <c r="U14942" s="25"/>
    </row>
    <row r="14943" spans="2:21">
      <c r="B14943" s="9"/>
      <c r="C14943" s="9"/>
      <c r="D14943" s="9"/>
      <c r="E14943" s="9"/>
      <c r="F14943" s="10"/>
      <c r="G14943" s="4"/>
      <c r="H14943" s="24"/>
      <c r="I14943" s="184"/>
      <c r="J14943" s="182"/>
      <c r="K14943" s="21"/>
      <c r="L14943" s="24"/>
      <c r="M14943" s="185"/>
      <c r="N14943" s="24"/>
      <c r="O14943" s="14"/>
      <c r="P14943" s="14"/>
      <c r="Q14943" s="39"/>
      <c r="R14943" s="545"/>
      <c r="S14943" s="545"/>
      <c r="T14943" s="25"/>
      <c r="U14943" s="25"/>
    </row>
    <row r="14944" spans="2:21">
      <c r="B14944" s="9"/>
      <c r="C14944" s="9"/>
      <c r="D14944" s="9"/>
      <c r="E14944" s="9"/>
      <c r="F14944" s="10"/>
      <c r="G14944" s="4"/>
      <c r="H14944" s="24"/>
      <c r="I14944" s="184"/>
      <c r="J14944" s="182"/>
      <c r="K14944" s="21"/>
      <c r="L14944" s="24"/>
      <c r="M14944" s="185"/>
      <c r="N14944" s="24"/>
      <c r="O14944" s="14"/>
      <c r="P14944" s="14"/>
      <c r="Q14944" s="39"/>
      <c r="R14944" s="545"/>
      <c r="S14944" s="545"/>
      <c r="T14944" s="25"/>
      <c r="U14944" s="25"/>
    </row>
    <row r="14945" spans="2:21">
      <c r="B14945" s="9"/>
      <c r="C14945" s="9"/>
      <c r="D14945" s="9"/>
      <c r="E14945" s="9"/>
      <c r="F14945" s="10"/>
      <c r="G14945" s="4"/>
      <c r="H14945" s="24"/>
      <c r="I14945" s="184"/>
      <c r="J14945" s="182"/>
      <c r="K14945" s="21"/>
      <c r="L14945" s="24"/>
      <c r="M14945" s="185"/>
      <c r="N14945" s="24"/>
      <c r="O14945" s="14"/>
      <c r="P14945" s="14"/>
      <c r="Q14945" s="39"/>
      <c r="R14945" s="545"/>
      <c r="S14945" s="545"/>
      <c r="T14945" s="25"/>
      <c r="U14945" s="25"/>
    </row>
    <row r="14946" spans="2:21">
      <c r="B14946" s="9"/>
      <c r="C14946" s="9"/>
      <c r="D14946" s="9"/>
      <c r="E14946" s="9"/>
      <c r="F14946" s="10"/>
      <c r="G14946" s="4"/>
      <c r="H14946" s="24"/>
      <c r="I14946" s="184"/>
      <c r="J14946" s="182"/>
      <c r="K14946" s="21"/>
      <c r="L14946" s="24"/>
      <c r="M14946" s="185"/>
      <c r="N14946" s="24"/>
      <c r="O14946" s="14"/>
      <c r="P14946" s="14"/>
      <c r="Q14946" s="39"/>
      <c r="R14946" s="545"/>
      <c r="S14946" s="545"/>
      <c r="T14946" s="25"/>
      <c r="U14946" s="25"/>
    </row>
    <row r="14947" spans="2:21">
      <c r="B14947" s="9"/>
      <c r="C14947" s="9"/>
      <c r="D14947" s="9"/>
      <c r="E14947" s="9"/>
      <c r="F14947" s="10"/>
      <c r="G14947" s="4"/>
      <c r="H14947" s="24"/>
      <c r="I14947" s="184"/>
      <c r="J14947" s="182"/>
      <c r="K14947" s="21"/>
      <c r="L14947" s="24"/>
      <c r="M14947" s="185"/>
      <c r="N14947" s="24"/>
      <c r="O14947" s="14"/>
      <c r="P14947" s="14"/>
      <c r="Q14947" s="39"/>
      <c r="R14947" s="545"/>
      <c r="S14947" s="545"/>
      <c r="T14947" s="25"/>
      <c r="U14947" s="25"/>
    </row>
    <row r="14948" spans="2:21">
      <c r="B14948" s="9"/>
      <c r="C14948" s="9"/>
      <c r="D14948" s="9"/>
      <c r="E14948" s="9"/>
      <c r="F14948" s="10"/>
      <c r="G14948" s="4"/>
      <c r="H14948" s="24"/>
      <c r="I14948" s="184"/>
      <c r="J14948" s="182"/>
      <c r="K14948" s="21"/>
      <c r="L14948" s="24"/>
      <c r="M14948" s="185"/>
      <c r="N14948" s="24"/>
      <c r="O14948" s="14"/>
      <c r="P14948" s="14"/>
      <c r="Q14948" s="39"/>
      <c r="R14948" s="545"/>
      <c r="S14948" s="545"/>
      <c r="T14948" s="25"/>
      <c r="U14948" s="25"/>
    </row>
    <row r="14949" spans="2:21">
      <c r="B14949" s="9"/>
      <c r="C14949" s="9"/>
      <c r="D14949" s="9"/>
      <c r="E14949" s="9"/>
      <c r="F14949" s="10"/>
      <c r="G14949" s="4"/>
      <c r="H14949" s="24"/>
      <c r="I14949" s="184"/>
      <c r="J14949" s="182"/>
      <c r="K14949" s="21"/>
      <c r="L14949" s="24"/>
      <c r="M14949" s="185"/>
      <c r="N14949" s="24"/>
      <c r="O14949" s="14"/>
      <c r="P14949" s="14"/>
      <c r="Q14949" s="39"/>
      <c r="R14949" s="545"/>
      <c r="S14949" s="545"/>
      <c r="T14949" s="25"/>
      <c r="U14949" s="25"/>
    </row>
    <row r="14950" spans="2:21">
      <c r="B14950" s="9"/>
      <c r="C14950" s="9"/>
      <c r="D14950" s="9"/>
      <c r="E14950" s="9"/>
      <c r="F14950" s="10"/>
      <c r="G14950" s="4"/>
      <c r="H14950" s="24"/>
      <c r="I14950" s="184"/>
      <c r="J14950" s="182"/>
      <c r="K14950" s="21"/>
      <c r="L14950" s="24"/>
      <c r="M14950" s="185"/>
      <c r="N14950" s="24"/>
      <c r="O14950" s="14"/>
      <c r="P14950" s="14"/>
      <c r="Q14950" s="39"/>
      <c r="R14950" s="545"/>
      <c r="S14950" s="545"/>
      <c r="T14950" s="25"/>
      <c r="U14950" s="25"/>
    </row>
    <row r="14951" spans="2:21">
      <c r="B14951" s="9"/>
      <c r="C14951" s="9"/>
      <c r="D14951" s="9"/>
      <c r="E14951" s="9"/>
      <c r="F14951" s="10"/>
      <c r="G14951" s="4"/>
      <c r="H14951" s="24"/>
      <c r="I14951" s="184"/>
      <c r="J14951" s="182"/>
      <c r="K14951" s="21"/>
      <c r="L14951" s="24"/>
      <c r="M14951" s="185"/>
      <c r="N14951" s="24"/>
      <c r="O14951" s="14"/>
      <c r="P14951" s="14"/>
      <c r="Q14951" s="39"/>
      <c r="R14951" s="545"/>
      <c r="S14951" s="545"/>
      <c r="T14951" s="25"/>
      <c r="U14951" s="25"/>
    </row>
    <row r="14952" spans="2:21">
      <c r="B14952" s="9"/>
      <c r="C14952" s="9"/>
      <c r="D14952" s="9"/>
      <c r="E14952" s="9"/>
      <c r="F14952" s="10"/>
      <c r="G14952" s="4"/>
      <c r="H14952" s="24"/>
      <c r="I14952" s="184"/>
      <c r="J14952" s="182"/>
      <c r="K14952" s="21"/>
      <c r="L14952" s="24"/>
      <c r="M14952" s="185"/>
      <c r="N14952" s="24"/>
      <c r="O14952" s="14"/>
      <c r="P14952" s="14"/>
      <c r="Q14952" s="39"/>
      <c r="R14952" s="545"/>
      <c r="S14952" s="545"/>
      <c r="T14952" s="25"/>
      <c r="U14952" s="25"/>
    </row>
    <row r="14953" spans="2:21">
      <c r="B14953" s="9"/>
      <c r="C14953" s="9"/>
      <c r="D14953" s="9"/>
      <c r="E14953" s="9"/>
      <c r="F14953" s="10"/>
      <c r="G14953" s="4"/>
      <c r="H14953" s="24"/>
      <c r="I14953" s="184"/>
      <c r="J14953" s="182"/>
      <c r="K14953" s="21"/>
      <c r="L14953" s="24"/>
      <c r="M14953" s="185"/>
      <c r="N14953" s="24"/>
      <c r="O14953" s="14"/>
      <c r="P14953" s="14"/>
      <c r="Q14953" s="39"/>
      <c r="R14953" s="545"/>
      <c r="S14953" s="545"/>
      <c r="T14953" s="25"/>
      <c r="U14953" s="25"/>
    </row>
    <row r="14954" spans="2:21">
      <c r="B14954" s="9"/>
      <c r="C14954" s="9"/>
      <c r="D14954" s="9"/>
      <c r="E14954" s="9"/>
      <c r="F14954" s="10"/>
      <c r="G14954" s="4"/>
      <c r="H14954" s="24"/>
      <c r="I14954" s="184"/>
      <c r="J14954" s="182"/>
      <c r="K14954" s="21"/>
      <c r="L14954" s="24"/>
      <c r="M14954" s="185"/>
      <c r="N14954" s="24"/>
      <c r="O14954" s="14"/>
      <c r="P14954" s="14"/>
      <c r="Q14954" s="39"/>
      <c r="R14954" s="545"/>
      <c r="S14954" s="545"/>
      <c r="T14954" s="25"/>
      <c r="U14954" s="25"/>
    </row>
    <row r="14955" spans="2:21">
      <c r="B14955" s="9"/>
      <c r="C14955" s="9"/>
      <c r="D14955" s="9"/>
      <c r="E14955" s="9"/>
      <c r="F14955" s="10"/>
      <c r="G14955" s="4"/>
      <c r="H14955" s="24"/>
      <c r="I14955" s="184"/>
      <c r="J14955" s="182"/>
      <c r="K14955" s="21"/>
      <c r="L14955" s="24"/>
      <c r="M14955" s="185"/>
      <c r="N14955" s="24"/>
      <c r="O14955" s="14"/>
      <c r="P14955" s="14"/>
      <c r="Q14955" s="39"/>
      <c r="R14955" s="545"/>
      <c r="S14955" s="545"/>
      <c r="T14955" s="25"/>
      <c r="U14955" s="25"/>
    </row>
    <row r="14956" spans="2:21">
      <c r="B14956" s="9"/>
      <c r="C14956" s="9"/>
      <c r="D14956" s="9"/>
      <c r="E14956" s="9"/>
      <c r="F14956" s="10"/>
      <c r="G14956" s="4"/>
      <c r="H14956" s="24"/>
      <c r="I14956" s="184"/>
      <c r="J14956" s="182"/>
      <c r="K14956" s="21"/>
      <c r="L14956" s="24"/>
      <c r="M14956" s="185"/>
      <c r="N14956" s="24"/>
      <c r="O14956" s="14"/>
      <c r="P14956" s="14"/>
      <c r="Q14956" s="39"/>
      <c r="R14956" s="545"/>
      <c r="S14956" s="545"/>
      <c r="T14956" s="25"/>
      <c r="U14956" s="25"/>
    </row>
    <row r="14957" spans="2:21">
      <c r="B14957" s="9"/>
      <c r="C14957" s="9"/>
      <c r="D14957" s="9"/>
      <c r="E14957" s="9"/>
      <c r="F14957" s="10"/>
      <c r="G14957" s="4"/>
      <c r="H14957" s="24"/>
      <c r="I14957" s="184"/>
      <c r="J14957" s="182"/>
      <c r="K14957" s="21"/>
      <c r="L14957" s="24"/>
      <c r="M14957" s="185"/>
      <c r="N14957" s="24"/>
      <c r="O14957" s="14"/>
      <c r="P14957" s="14"/>
      <c r="Q14957" s="39"/>
      <c r="R14957" s="545"/>
      <c r="S14957" s="545"/>
      <c r="T14957" s="25"/>
      <c r="U14957" s="25"/>
    </row>
    <row r="14958" spans="2:21">
      <c r="B14958" s="9"/>
      <c r="C14958" s="9"/>
      <c r="D14958" s="9"/>
      <c r="E14958" s="9"/>
      <c r="F14958" s="10"/>
      <c r="G14958" s="4"/>
      <c r="H14958" s="24"/>
      <c r="I14958" s="184"/>
      <c r="J14958" s="182"/>
      <c r="K14958" s="21"/>
      <c r="L14958" s="24"/>
      <c r="M14958" s="185"/>
      <c r="N14958" s="24"/>
      <c r="O14958" s="14"/>
      <c r="P14958" s="14"/>
      <c r="Q14958" s="39"/>
      <c r="R14958" s="545"/>
      <c r="S14958" s="545"/>
      <c r="T14958" s="25"/>
      <c r="U14958" s="25"/>
    </row>
    <row r="14959" spans="2:21">
      <c r="B14959" s="9"/>
      <c r="C14959" s="9"/>
      <c r="D14959" s="9"/>
      <c r="E14959" s="9"/>
      <c r="F14959" s="10"/>
      <c r="G14959" s="4"/>
      <c r="H14959" s="24"/>
      <c r="I14959" s="184"/>
      <c r="J14959" s="182"/>
      <c r="K14959" s="21"/>
      <c r="L14959" s="24"/>
      <c r="M14959" s="185"/>
      <c r="N14959" s="24"/>
      <c r="O14959" s="14"/>
      <c r="P14959" s="14"/>
      <c r="Q14959" s="39"/>
      <c r="R14959" s="545"/>
      <c r="S14959" s="545"/>
      <c r="T14959" s="25"/>
      <c r="U14959" s="25"/>
    </row>
    <row r="14960" spans="2:21">
      <c r="B14960" s="9"/>
      <c r="C14960" s="9"/>
      <c r="D14960" s="9"/>
      <c r="E14960" s="9"/>
      <c r="F14960" s="10"/>
      <c r="G14960" s="4"/>
      <c r="H14960" s="24"/>
      <c r="I14960" s="184"/>
      <c r="J14960" s="182"/>
      <c r="K14960" s="21"/>
      <c r="L14960" s="24"/>
      <c r="M14960" s="185"/>
      <c r="N14960" s="24"/>
      <c r="O14960" s="14"/>
      <c r="P14960" s="14"/>
      <c r="Q14960" s="39"/>
      <c r="R14960" s="545"/>
      <c r="S14960" s="545"/>
      <c r="T14960" s="25"/>
      <c r="U14960" s="25"/>
    </row>
    <row r="14961" spans="2:21">
      <c r="B14961" s="9"/>
      <c r="C14961" s="9"/>
      <c r="D14961" s="9"/>
      <c r="E14961" s="9"/>
      <c r="F14961" s="10"/>
      <c r="G14961" s="4"/>
      <c r="H14961" s="24"/>
      <c r="I14961" s="184"/>
      <c r="J14961" s="182"/>
      <c r="K14961" s="21"/>
      <c r="L14961" s="24"/>
      <c r="M14961" s="185"/>
      <c r="N14961" s="24"/>
      <c r="O14961" s="14"/>
      <c r="P14961" s="14"/>
      <c r="Q14961" s="39"/>
      <c r="R14961" s="545"/>
      <c r="S14961" s="545"/>
      <c r="T14961" s="25"/>
      <c r="U14961" s="25"/>
    </row>
    <row r="14962" spans="2:21">
      <c r="B14962" s="9"/>
      <c r="C14962" s="9"/>
      <c r="D14962" s="9"/>
      <c r="E14962" s="9"/>
      <c r="F14962" s="10"/>
      <c r="G14962" s="4"/>
      <c r="H14962" s="24"/>
      <c r="I14962" s="184"/>
      <c r="J14962" s="182"/>
      <c r="K14962" s="21"/>
      <c r="L14962" s="24"/>
      <c r="M14962" s="185"/>
      <c r="N14962" s="24"/>
      <c r="O14962" s="14"/>
      <c r="P14962" s="14"/>
      <c r="Q14962" s="39"/>
      <c r="R14962" s="545"/>
      <c r="S14962" s="545"/>
      <c r="T14962" s="25"/>
      <c r="U14962" s="25"/>
    </row>
    <row r="14963" spans="2:21">
      <c r="B14963" s="9"/>
      <c r="C14963" s="9"/>
      <c r="D14963" s="9"/>
      <c r="E14963" s="9"/>
      <c r="F14963" s="10"/>
      <c r="G14963" s="4"/>
      <c r="H14963" s="24"/>
      <c r="I14963" s="184"/>
      <c r="J14963" s="182"/>
      <c r="K14963" s="21"/>
      <c r="L14963" s="24"/>
      <c r="M14963" s="185"/>
      <c r="N14963" s="24"/>
      <c r="O14963" s="14"/>
      <c r="P14963" s="14"/>
      <c r="Q14963" s="39"/>
      <c r="R14963" s="545"/>
      <c r="S14963" s="545"/>
      <c r="T14963" s="25"/>
      <c r="U14963" s="25"/>
    </row>
    <row r="14964" spans="2:21">
      <c r="B14964" s="9"/>
      <c r="C14964" s="9"/>
      <c r="D14964" s="9"/>
      <c r="E14964" s="9"/>
      <c r="F14964" s="10"/>
      <c r="G14964" s="4"/>
      <c r="H14964" s="24"/>
      <c r="I14964" s="184"/>
      <c r="J14964" s="182"/>
      <c r="K14964" s="21"/>
      <c r="L14964" s="24"/>
      <c r="M14964" s="185"/>
      <c r="N14964" s="24"/>
      <c r="O14964" s="14"/>
      <c r="P14964" s="14"/>
      <c r="Q14964" s="39"/>
      <c r="R14964" s="545"/>
      <c r="S14964" s="545"/>
      <c r="T14964" s="25"/>
      <c r="U14964" s="25"/>
    </row>
    <row r="14965" spans="2:21">
      <c r="B14965" s="9"/>
      <c r="C14965" s="9"/>
      <c r="D14965" s="9"/>
      <c r="E14965" s="9"/>
      <c r="F14965" s="10"/>
      <c r="G14965" s="4"/>
      <c r="H14965" s="24"/>
      <c r="I14965" s="184"/>
      <c r="J14965" s="182"/>
      <c r="K14965" s="21"/>
      <c r="L14965" s="24"/>
      <c r="M14965" s="185"/>
      <c r="N14965" s="24"/>
      <c r="O14965" s="14"/>
      <c r="P14965" s="14"/>
      <c r="Q14965" s="39"/>
      <c r="R14965" s="545"/>
      <c r="S14965" s="545"/>
      <c r="T14965" s="25"/>
      <c r="U14965" s="25"/>
    </row>
    <row r="14966" spans="2:21">
      <c r="B14966" s="9"/>
      <c r="C14966" s="9"/>
      <c r="D14966" s="9"/>
      <c r="E14966" s="9"/>
      <c r="F14966" s="10"/>
      <c r="G14966" s="4"/>
      <c r="H14966" s="24"/>
      <c r="I14966" s="184"/>
      <c r="J14966" s="182"/>
      <c r="K14966" s="21"/>
      <c r="L14966" s="24"/>
      <c r="M14966" s="185"/>
      <c r="N14966" s="24"/>
      <c r="O14966" s="14"/>
      <c r="P14966" s="14"/>
      <c r="Q14966" s="39"/>
      <c r="R14966" s="545"/>
      <c r="S14966" s="545"/>
      <c r="T14966" s="25"/>
      <c r="U14966" s="25"/>
    </row>
    <row r="14967" spans="2:21">
      <c r="B14967" s="9"/>
      <c r="C14967" s="9"/>
      <c r="D14967" s="9"/>
      <c r="E14967" s="9"/>
      <c r="F14967" s="10"/>
      <c r="G14967" s="4"/>
      <c r="H14967" s="24"/>
      <c r="I14967" s="184"/>
      <c r="J14967" s="182"/>
      <c r="K14967" s="21"/>
      <c r="L14967" s="24"/>
      <c r="M14967" s="185"/>
      <c r="N14967" s="24"/>
      <c r="O14967" s="14"/>
      <c r="P14967" s="14"/>
      <c r="Q14967" s="39"/>
      <c r="R14967" s="545"/>
      <c r="S14967" s="545"/>
      <c r="T14967" s="25"/>
      <c r="U14967" s="25"/>
    </row>
    <row r="14968" spans="2:21">
      <c r="B14968" s="9"/>
      <c r="C14968" s="9"/>
      <c r="D14968" s="9"/>
      <c r="E14968" s="9"/>
      <c r="F14968" s="10"/>
      <c r="G14968" s="4"/>
      <c r="H14968" s="24"/>
      <c r="I14968" s="184"/>
      <c r="J14968" s="182"/>
      <c r="K14968" s="21"/>
      <c r="L14968" s="24"/>
      <c r="M14968" s="185"/>
      <c r="N14968" s="24"/>
      <c r="O14968" s="14"/>
      <c r="P14968" s="14"/>
      <c r="Q14968" s="39"/>
      <c r="R14968" s="545"/>
      <c r="S14968" s="545"/>
      <c r="T14968" s="25"/>
      <c r="U14968" s="25"/>
    </row>
    <row r="14969" spans="2:21">
      <c r="B14969" s="9"/>
      <c r="C14969" s="9"/>
      <c r="D14969" s="9"/>
      <c r="E14969" s="9"/>
      <c r="F14969" s="10"/>
      <c r="G14969" s="4"/>
      <c r="H14969" s="24"/>
      <c r="I14969" s="184"/>
      <c r="J14969" s="182"/>
      <c r="K14969" s="21"/>
      <c r="L14969" s="24"/>
      <c r="M14969" s="185"/>
      <c r="N14969" s="24"/>
      <c r="O14969" s="14"/>
      <c r="P14969" s="14"/>
      <c r="Q14969" s="39"/>
      <c r="R14969" s="545"/>
      <c r="S14969" s="545"/>
      <c r="T14969" s="25"/>
      <c r="U14969" s="25"/>
    </row>
    <row r="14970" spans="2:21">
      <c r="B14970" s="9"/>
      <c r="C14970" s="9"/>
      <c r="D14970" s="9"/>
      <c r="E14970" s="9"/>
      <c r="F14970" s="10"/>
      <c r="G14970" s="4"/>
      <c r="H14970" s="24"/>
      <c r="I14970" s="184"/>
      <c r="J14970" s="182"/>
      <c r="K14970" s="21"/>
      <c r="L14970" s="24"/>
      <c r="M14970" s="185"/>
      <c r="N14970" s="24"/>
      <c r="O14970" s="14"/>
      <c r="P14970" s="14"/>
      <c r="Q14970" s="39"/>
      <c r="R14970" s="545"/>
      <c r="S14970" s="545"/>
      <c r="T14970" s="25"/>
      <c r="U14970" s="25"/>
    </row>
    <row r="14971" spans="2:21">
      <c r="B14971" s="9"/>
      <c r="C14971" s="9"/>
      <c r="D14971" s="9"/>
      <c r="E14971" s="9"/>
      <c r="F14971" s="10"/>
      <c r="G14971" s="4"/>
      <c r="H14971" s="24"/>
      <c r="I14971" s="184"/>
      <c r="J14971" s="182"/>
      <c r="K14971" s="21"/>
      <c r="L14971" s="24"/>
      <c r="M14971" s="185"/>
      <c r="N14971" s="24"/>
      <c r="O14971" s="14"/>
      <c r="P14971" s="14"/>
      <c r="Q14971" s="39"/>
      <c r="R14971" s="545"/>
      <c r="S14971" s="545"/>
      <c r="T14971" s="25"/>
      <c r="U14971" s="25"/>
    </row>
    <row r="14972" spans="2:21">
      <c r="B14972" s="9"/>
      <c r="C14972" s="9"/>
      <c r="D14972" s="9"/>
      <c r="E14972" s="9"/>
      <c r="F14972" s="10"/>
      <c r="G14972" s="4"/>
      <c r="H14972" s="24"/>
      <c r="I14972" s="184"/>
      <c r="J14972" s="182"/>
      <c r="K14972" s="21"/>
      <c r="L14972" s="24"/>
      <c r="M14972" s="185"/>
      <c r="N14972" s="24"/>
      <c r="O14972" s="14"/>
      <c r="P14972" s="14"/>
      <c r="Q14972" s="39"/>
      <c r="R14972" s="545"/>
      <c r="S14972" s="545"/>
      <c r="T14972" s="25"/>
      <c r="U14972" s="25"/>
    </row>
    <row r="14973" spans="2:21">
      <c r="B14973" s="9"/>
      <c r="C14973" s="9"/>
      <c r="D14973" s="9"/>
      <c r="E14973" s="9"/>
      <c r="F14973" s="10"/>
      <c r="G14973" s="4"/>
      <c r="H14973" s="24"/>
      <c r="I14973" s="184"/>
      <c r="J14973" s="182"/>
      <c r="K14973" s="21"/>
      <c r="L14973" s="24"/>
      <c r="M14973" s="185"/>
      <c r="N14973" s="24"/>
      <c r="O14973" s="14"/>
      <c r="P14973" s="14"/>
      <c r="Q14973" s="39"/>
      <c r="R14973" s="545"/>
      <c r="S14973" s="545"/>
      <c r="T14973" s="25"/>
      <c r="U14973" s="25"/>
    </row>
    <row r="14974" spans="2:21">
      <c r="B14974" s="9"/>
      <c r="C14974" s="9"/>
      <c r="D14974" s="9"/>
      <c r="E14974" s="9"/>
      <c r="F14974" s="10"/>
      <c r="G14974" s="4"/>
      <c r="H14974" s="24"/>
      <c r="I14974" s="184"/>
      <c r="J14974" s="182"/>
      <c r="K14974" s="21"/>
      <c r="L14974" s="24"/>
      <c r="M14974" s="185"/>
      <c r="N14974" s="24"/>
      <c r="O14974" s="14"/>
      <c r="P14974" s="14"/>
      <c r="Q14974" s="39"/>
      <c r="R14974" s="545"/>
      <c r="S14974" s="545"/>
      <c r="T14974" s="25"/>
      <c r="U14974" s="25"/>
    </row>
    <row r="14975" spans="2:21">
      <c r="B14975" s="9"/>
      <c r="C14975" s="9"/>
      <c r="D14975" s="9"/>
      <c r="E14975" s="9"/>
      <c r="F14975" s="10"/>
      <c r="G14975" s="4"/>
      <c r="H14975" s="24"/>
      <c r="I14975" s="184"/>
      <c r="J14975" s="182"/>
      <c r="K14975" s="21"/>
      <c r="L14975" s="24"/>
      <c r="M14975" s="185"/>
      <c r="N14975" s="24"/>
      <c r="O14975" s="14"/>
      <c r="P14975" s="14"/>
      <c r="Q14975" s="39"/>
      <c r="R14975" s="545"/>
      <c r="S14975" s="545"/>
      <c r="T14975" s="25"/>
      <c r="U14975" s="25"/>
    </row>
    <row r="14976" spans="2:21">
      <c r="B14976" s="9"/>
      <c r="C14976" s="9"/>
      <c r="D14976" s="9"/>
      <c r="E14976" s="9"/>
      <c r="F14976" s="10"/>
      <c r="G14976" s="4"/>
      <c r="H14976" s="24"/>
      <c r="I14976" s="184"/>
      <c r="J14976" s="182"/>
      <c r="K14976" s="21"/>
      <c r="L14976" s="24"/>
      <c r="M14976" s="185"/>
      <c r="N14976" s="24"/>
      <c r="O14976" s="14"/>
      <c r="P14976" s="14"/>
      <c r="Q14976" s="39"/>
      <c r="R14976" s="545"/>
      <c r="S14976" s="545"/>
      <c r="T14976" s="25"/>
      <c r="U14976" s="25"/>
    </row>
    <row r="14977" spans="2:21">
      <c r="B14977" s="9"/>
      <c r="C14977" s="9"/>
      <c r="D14977" s="9"/>
      <c r="E14977" s="9"/>
      <c r="F14977" s="10"/>
      <c r="G14977" s="4"/>
      <c r="H14977" s="24"/>
      <c r="I14977" s="184"/>
      <c r="J14977" s="182"/>
      <c r="K14977" s="21"/>
      <c r="L14977" s="24"/>
      <c r="M14977" s="185"/>
      <c r="N14977" s="24"/>
      <c r="O14977" s="14"/>
      <c r="P14977" s="14"/>
      <c r="Q14977" s="39"/>
      <c r="R14977" s="545"/>
      <c r="S14977" s="545"/>
      <c r="T14977" s="25"/>
      <c r="U14977" s="25"/>
    </row>
    <row r="14978" spans="2:21">
      <c r="B14978" s="9"/>
      <c r="C14978" s="9"/>
      <c r="D14978" s="9"/>
      <c r="E14978" s="9"/>
      <c r="F14978" s="10"/>
      <c r="G14978" s="4"/>
      <c r="H14978" s="24"/>
      <c r="I14978" s="184"/>
      <c r="J14978" s="182"/>
      <c r="K14978" s="21"/>
      <c r="L14978" s="24"/>
      <c r="M14978" s="185"/>
      <c r="N14978" s="24"/>
      <c r="O14978" s="14"/>
      <c r="P14978" s="14"/>
      <c r="Q14978" s="39"/>
      <c r="R14978" s="545"/>
      <c r="S14978" s="545"/>
      <c r="T14978" s="25"/>
      <c r="U14978" s="25"/>
    </row>
    <row r="14979" spans="2:21">
      <c r="B14979" s="9"/>
      <c r="C14979" s="9"/>
      <c r="D14979" s="9"/>
      <c r="E14979" s="9"/>
      <c r="F14979" s="10"/>
      <c r="G14979" s="4"/>
      <c r="H14979" s="24"/>
      <c r="I14979" s="184"/>
      <c r="J14979" s="182"/>
      <c r="K14979" s="21"/>
      <c r="L14979" s="24"/>
      <c r="M14979" s="185"/>
      <c r="N14979" s="24"/>
      <c r="O14979" s="14"/>
      <c r="P14979" s="14"/>
      <c r="Q14979" s="39"/>
      <c r="R14979" s="545"/>
      <c r="S14979" s="545"/>
      <c r="T14979" s="25"/>
      <c r="U14979" s="25"/>
    </row>
    <row r="14980" spans="2:21">
      <c r="B14980" s="9"/>
      <c r="C14980" s="9"/>
      <c r="D14980" s="9"/>
      <c r="E14980" s="9"/>
      <c r="F14980" s="10"/>
      <c r="G14980" s="4"/>
      <c r="H14980" s="24"/>
      <c r="I14980" s="184"/>
      <c r="J14980" s="182"/>
      <c r="K14980" s="21"/>
      <c r="L14980" s="24"/>
      <c r="M14980" s="185"/>
      <c r="N14980" s="24"/>
      <c r="O14980" s="14"/>
      <c r="P14980" s="14"/>
      <c r="Q14980" s="39"/>
      <c r="R14980" s="545"/>
      <c r="S14980" s="545"/>
      <c r="T14980" s="25"/>
      <c r="U14980" s="25"/>
    </row>
    <row r="14981" spans="2:21">
      <c r="B14981" s="9"/>
      <c r="C14981" s="9"/>
      <c r="D14981" s="9"/>
      <c r="E14981" s="9"/>
      <c r="F14981" s="10"/>
      <c r="G14981" s="4"/>
      <c r="H14981" s="24"/>
      <c r="I14981" s="184"/>
      <c r="J14981" s="182"/>
      <c r="K14981" s="21"/>
      <c r="L14981" s="24"/>
      <c r="M14981" s="185"/>
      <c r="N14981" s="24"/>
      <c r="O14981" s="14"/>
      <c r="P14981" s="14"/>
      <c r="Q14981" s="39"/>
      <c r="R14981" s="545"/>
      <c r="S14981" s="545"/>
      <c r="T14981" s="25"/>
      <c r="U14981" s="25"/>
    </row>
    <row r="14982" spans="2:21">
      <c r="B14982" s="9"/>
      <c r="C14982" s="9"/>
      <c r="D14982" s="9"/>
      <c r="E14982" s="9"/>
      <c r="F14982" s="10"/>
      <c r="G14982" s="4"/>
      <c r="H14982" s="24"/>
      <c r="I14982" s="184"/>
      <c r="J14982" s="182"/>
      <c r="K14982" s="21"/>
      <c r="L14982" s="24"/>
      <c r="M14982" s="185"/>
      <c r="N14982" s="24"/>
      <c r="O14982" s="14"/>
      <c r="P14982" s="14"/>
      <c r="Q14982" s="39"/>
      <c r="R14982" s="545"/>
      <c r="S14982" s="545"/>
      <c r="T14982" s="25"/>
      <c r="U14982" s="25"/>
    </row>
    <row r="14983" spans="2:21">
      <c r="B14983" s="9"/>
      <c r="C14983" s="9"/>
      <c r="D14983" s="9"/>
      <c r="E14983" s="9"/>
      <c r="F14983" s="10"/>
      <c r="G14983" s="4"/>
      <c r="H14983" s="24"/>
      <c r="I14983" s="184"/>
      <c r="J14983" s="182"/>
      <c r="K14983" s="21"/>
      <c r="L14983" s="24"/>
      <c r="M14983" s="185"/>
      <c r="N14983" s="24"/>
      <c r="O14983" s="14"/>
      <c r="P14983" s="14"/>
      <c r="Q14983" s="39"/>
      <c r="R14983" s="545"/>
      <c r="S14983" s="545"/>
      <c r="T14983" s="25"/>
      <c r="U14983" s="25"/>
    </row>
    <row r="14984" spans="2:21">
      <c r="B14984" s="9"/>
      <c r="C14984" s="9"/>
      <c r="D14984" s="9"/>
      <c r="E14984" s="9"/>
      <c r="F14984" s="10"/>
      <c r="G14984" s="4"/>
      <c r="H14984" s="24"/>
      <c r="I14984" s="184"/>
      <c r="J14984" s="182"/>
      <c r="K14984" s="21"/>
      <c r="L14984" s="24"/>
      <c r="M14984" s="185"/>
      <c r="N14984" s="24"/>
      <c r="O14984" s="14"/>
      <c r="P14984" s="14"/>
      <c r="Q14984" s="39"/>
      <c r="R14984" s="545"/>
      <c r="S14984" s="545"/>
      <c r="T14984" s="25"/>
      <c r="U14984" s="25"/>
    </row>
    <row r="14985" spans="2:21">
      <c r="B14985" s="9"/>
      <c r="C14985" s="9"/>
      <c r="D14985" s="9"/>
      <c r="E14985" s="9"/>
      <c r="F14985" s="10"/>
      <c r="G14985" s="4"/>
      <c r="H14985" s="24"/>
      <c r="I14985" s="184"/>
      <c r="J14985" s="182"/>
      <c r="K14985" s="21"/>
      <c r="L14985" s="24"/>
      <c r="M14985" s="185"/>
      <c r="N14985" s="24"/>
      <c r="O14985" s="14"/>
      <c r="P14985" s="14"/>
      <c r="Q14985" s="39"/>
      <c r="R14985" s="545"/>
      <c r="S14985" s="545"/>
      <c r="T14985" s="25"/>
      <c r="U14985" s="25"/>
    </row>
    <row r="14986" spans="2:21">
      <c r="B14986" s="9"/>
      <c r="C14986" s="9"/>
      <c r="D14986" s="9"/>
      <c r="E14986" s="9"/>
      <c r="F14986" s="10"/>
      <c r="G14986" s="4"/>
      <c r="H14986" s="24"/>
      <c r="I14986" s="184"/>
      <c r="J14986" s="182"/>
      <c r="K14986" s="21"/>
      <c r="L14986" s="24"/>
      <c r="M14986" s="185"/>
      <c r="N14986" s="24"/>
      <c r="O14986" s="14"/>
      <c r="P14986" s="14"/>
      <c r="Q14986" s="39"/>
      <c r="R14986" s="545"/>
      <c r="S14986" s="545"/>
      <c r="T14986" s="25"/>
      <c r="U14986" s="25"/>
    </row>
    <row r="14987" spans="2:21">
      <c r="B14987" s="9"/>
      <c r="C14987" s="9"/>
      <c r="D14987" s="9"/>
      <c r="E14987" s="9"/>
      <c r="F14987" s="10"/>
      <c r="G14987" s="4"/>
      <c r="H14987" s="24"/>
      <c r="I14987" s="184"/>
      <c r="J14987" s="182"/>
      <c r="K14987" s="21"/>
      <c r="L14987" s="24"/>
      <c r="M14987" s="185"/>
      <c r="N14987" s="24"/>
      <c r="O14987" s="14"/>
      <c r="P14987" s="14"/>
      <c r="Q14987" s="39"/>
      <c r="R14987" s="545"/>
      <c r="S14987" s="545"/>
      <c r="T14987" s="25"/>
      <c r="U14987" s="25"/>
    </row>
    <row r="14988" spans="2:21">
      <c r="B14988" s="9"/>
      <c r="C14988" s="9"/>
      <c r="D14988" s="9"/>
      <c r="E14988" s="9"/>
      <c r="F14988" s="10"/>
      <c r="G14988" s="4"/>
      <c r="H14988" s="24"/>
      <c r="I14988" s="184"/>
      <c r="J14988" s="182"/>
      <c r="K14988" s="21"/>
      <c r="L14988" s="24"/>
      <c r="M14988" s="185"/>
      <c r="N14988" s="24"/>
      <c r="O14988" s="14"/>
      <c r="P14988" s="14"/>
      <c r="Q14988" s="39"/>
      <c r="R14988" s="545"/>
      <c r="S14988" s="545"/>
      <c r="T14988" s="25"/>
      <c r="U14988" s="25"/>
    </row>
    <row r="14989" spans="2:21">
      <c r="B14989" s="9"/>
      <c r="C14989" s="9"/>
      <c r="D14989" s="9"/>
      <c r="E14989" s="9"/>
      <c r="F14989" s="10"/>
      <c r="G14989" s="4"/>
      <c r="H14989" s="24"/>
      <c r="I14989" s="184"/>
      <c r="J14989" s="182"/>
      <c r="K14989" s="21"/>
      <c r="L14989" s="24"/>
      <c r="M14989" s="185"/>
      <c r="N14989" s="24"/>
      <c r="O14989" s="14"/>
      <c r="P14989" s="14"/>
      <c r="Q14989" s="39"/>
      <c r="R14989" s="545"/>
      <c r="S14989" s="545"/>
      <c r="T14989" s="25"/>
      <c r="U14989" s="25"/>
    </row>
    <row r="14990" spans="2:21">
      <c r="B14990" s="9"/>
      <c r="C14990" s="9"/>
      <c r="D14990" s="9"/>
      <c r="E14990" s="9"/>
      <c r="F14990" s="10"/>
      <c r="G14990" s="4"/>
      <c r="H14990" s="24"/>
      <c r="I14990" s="184"/>
      <c r="J14990" s="182"/>
      <c r="K14990" s="21"/>
      <c r="L14990" s="24"/>
      <c r="M14990" s="185"/>
      <c r="N14990" s="24"/>
      <c r="O14990" s="14"/>
      <c r="P14990" s="14"/>
      <c r="Q14990" s="39"/>
      <c r="R14990" s="545"/>
      <c r="S14990" s="545"/>
      <c r="T14990" s="25"/>
      <c r="U14990" s="25"/>
    </row>
    <row r="14991" spans="2:21">
      <c r="B14991" s="9"/>
      <c r="C14991" s="9"/>
      <c r="D14991" s="9"/>
      <c r="E14991" s="9"/>
      <c r="F14991" s="10"/>
      <c r="G14991" s="4"/>
      <c r="H14991" s="24"/>
      <c r="I14991" s="184"/>
      <c r="J14991" s="182"/>
      <c r="K14991" s="21"/>
      <c r="L14991" s="24"/>
      <c r="M14991" s="185"/>
      <c r="N14991" s="24"/>
      <c r="O14991" s="14"/>
      <c r="P14991" s="14"/>
      <c r="Q14991" s="39"/>
      <c r="R14991" s="545"/>
      <c r="S14991" s="545"/>
      <c r="T14991" s="25"/>
      <c r="U14991" s="25"/>
    </row>
    <row r="14992" spans="2:21">
      <c r="B14992" s="9"/>
      <c r="C14992" s="9"/>
      <c r="D14992" s="9"/>
      <c r="E14992" s="9"/>
      <c r="F14992" s="10"/>
      <c r="G14992" s="4"/>
      <c r="H14992" s="24"/>
      <c r="I14992" s="184"/>
      <c r="J14992" s="182"/>
      <c r="K14992" s="21"/>
      <c r="L14992" s="24"/>
      <c r="M14992" s="185"/>
      <c r="N14992" s="24"/>
      <c r="O14992" s="14"/>
      <c r="P14992" s="14"/>
      <c r="Q14992" s="39"/>
      <c r="R14992" s="545"/>
      <c r="S14992" s="545"/>
      <c r="T14992" s="25"/>
      <c r="U14992" s="25"/>
    </row>
    <row r="14993" spans="2:21">
      <c r="B14993" s="9"/>
      <c r="C14993" s="9"/>
      <c r="D14993" s="9"/>
      <c r="E14993" s="9"/>
      <c r="F14993" s="10"/>
      <c r="G14993" s="4"/>
      <c r="H14993" s="24"/>
      <c r="I14993" s="184"/>
      <c r="J14993" s="182"/>
      <c r="K14993" s="21"/>
      <c r="L14993" s="24"/>
      <c r="M14993" s="185"/>
      <c r="N14993" s="24"/>
      <c r="O14993" s="14"/>
      <c r="P14993" s="14"/>
      <c r="Q14993" s="39"/>
      <c r="R14993" s="545"/>
      <c r="S14993" s="545"/>
      <c r="T14993" s="25"/>
      <c r="U14993" s="25"/>
    </row>
    <row r="14994" spans="2:21">
      <c r="B14994" s="9"/>
      <c r="C14994" s="9"/>
      <c r="D14994" s="9"/>
      <c r="E14994" s="9"/>
      <c r="F14994" s="10"/>
      <c r="G14994" s="4"/>
      <c r="H14994" s="24"/>
      <c r="I14994" s="184"/>
      <c r="J14994" s="182"/>
      <c r="K14994" s="21"/>
      <c r="L14994" s="24"/>
      <c r="M14994" s="185"/>
      <c r="N14994" s="24"/>
      <c r="O14994" s="14"/>
      <c r="P14994" s="14"/>
      <c r="Q14994" s="39"/>
      <c r="R14994" s="545"/>
      <c r="S14994" s="545"/>
      <c r="T14994" s="25"/>
      <c r="U14994" s="25"/>
    </row>
    <row r="14995" spans="2:21">
      <c r="B14995" s="9"/>
      <c r="C14995" s="9"/>
      <c r="D14995" s="9"/>
      <c r="E14995" s="9"/>
      <c r="F14995" s="10"/>
      <c r="G14995" s="4"/>
      <c r="H14995" s="24"/>
      <c r="I14995" s="184"/>
      <c r="J14995" s="182"/>
      <c r="K14995" s="21"/>
      <c r="L14995" s="24"/>
      <c r="M14995" s="185"/>
      <c r="N14995" s="24"/>
      <c r="O14995" s="14"/>
      <c r="P14995" s="14"/>
      <c r="Q14995" s="39"/>
      <c r="R14995" s="545"/>
      <c r="S14995" s="545"/>
      <c r="T14995" s="25"/>
      <c r="U14995" s="25"/>
    </row>
    <row r="14996" spans="2:21">
      <c r="B14996" s="9"/>
      <c r="C14996" s="9"/>
      <c r="D14996" s="9"/>
      <c r="E14996" s="9"/>
      <c r="F14996" s="10"/>
      <c r="G14996" s="4"/>
      <c r="H14996" s="24"/>
      <c r="I14996" s="184"/>
      <c r="J14996" s="182"/>
      <c r="K14996" s="21"/>
      <c r="L14996" s="24"/>
      <c r="M14996" s="185"/>
      <c r="N14996" s="24"/>
      <c r="O14996" s="14"/>
      <c r="P14996" s="14"/>
      <c r="Q14996" s="39"/>
      <c r="R14996" s="545"/>
      <c r="S14996" s="545"/>
      <c r="T14996" s="25"/>
      <c r="U14996" s="25"/>
    </row>
    <row r="14997" spans="2:21">
      <c r="B14997" s="9"/>
      <c r="C14997" s="9"/>
      <c r="D14997" s="9"/>
      <c r="E14997" s="9"/>
      <c r="F14997" s="10"/>
      <c r="G14997" s="4"/>
      <c r="H14997" s="24"/>
      <c r="I14997" s="184"/>
      <c r="J14997" s="182"/>
      <c r="K14997" s="21"/>
      <c r="L14997" s="24"/>
      <c r="M14997" s="185"/>
      <c r="N14997" s="24"/>
      <c r="O14997" s="14"/>
      <c r="P14997" s="14"/>
      <c r="Q14997" s="39"/>
      <c r="R14997" s="545"/>
      <c r="S14997" s="545"/>
      <c r="T14997" s="25"/>
      <c r="U14997" s="25"/>
    </row>
    <row r="14998" spans="2:21">
      <c r="B14998" s="9"/>
      <c r="C14998" s="9"/>
      <c r="D14998" s="9"/>
      <c r="E14998" s="9"/>
      <c r="F14998" s="10"/>
      <c r="G14998" s="4"/>
      <c r="H14998" s="24"/>
      <c r="I14998" s="184"/>
      <c r="J14998" s="182"/>
      <c r="K14998" s="21"/>
      <c r="L14998" s="24"/>
      <c r="M14998" s="185"/>
      <c r="N14998" s="24"/>
      <c r="O14998" s="14"/>
      <c r="P14998" s="14"/>
      <c r="Q14998" s="39"/>
      <c r="R14998" s="545"/>
      <c r="S14998" s="545"/>
      <c r="T14998" s="25"/>
      <c r="U14998" s="25"/>
    </row>
    <row r="14999" spans="2:21">
      <c r="B14999" s="9"/>
      <c r="C14999" s="9"/>
      <c r="D14999" s="9"/>
      <c r="E14999" s="9"/>
      <c r="F14999" s="10"/>
      <c r="G14999" s="4"/>
      <c r="H14999" s="24"/>
      <c r="I14999" s="184"/>
      <c r="J14999" s="182"/>
      <c r="K14999" s="21"/>
      <c r="L14999" s="24"/>
      <c r="M14999" s="185"/>
      <c r="N14999" s="24"/>
      <c r="O14999" s="14"/>
      <c r="P14999" s="14"/>
      <c r="Q14999" s="39"/>
      <c r="R14999" s="545"/>
      <c r="S14999" s="545"/>
      <c r="T14999" s="25"/>
      <c r="U14999" s="25"/>
    </row>
    <row r="15000" spans="2:21">
      <c r="B15000" s="9"/>
      <c r="C15000" s="9"/>
      <c r="D15000" s="9"/>
      <c r="E15000" s="9"/>
      <c r="F15000" s="10"/>
      <c r="G15000" s="4"/>
      <c r="H15000" s="24"/>
      <c r="I15000" s="184"/>
      <c r="J15000" s="182"/>
      <c r="K15000" s="21"/>
      <c r="L15000" s="24"/>
      <c r="M15000" s="185"/>
      <c r="N15000" s="24"/>
      <c r="O15000" s="14"/>
      <c r="P15000" s="14"/>
      <c r="Q15000" s="39"/>
      <c r="R15000" s="545"/>
      <c r="S15000" s="545"/>
      <c r="T15000" s="25"/>
      <c r="U15000" s="25"/>
    </row>
    <row r="15001" spans="2:21">
      <c r="B15001" s="9"/>
      <c r="C15001" s="9"/>
      <c r="D15001" s="9"/>
      <c r="E15001" s="9"/>
      <c r="F15001" s="10"/>
      <c r="G15001" s="4"/>
      <c r="H15001" s="24"/>
      <c r="I15001" s="184"/>
      <c r="J15001" s="182"/>
      <c r="K15001" s="21"/>
      <c r="L15001" s="24"/>
      <c r="M15001" s="185"/>
      <c r="N15001" s="24"/>
      <c r="O15001" s="14"/>
      <c r="P15001" s="14"/>
      <c r="Q15001" s="39"/>
      <c r="R15001" s="545"/>
      <c r="S15001" s="545"/>
      <c r="T15001" s="25"/>
      <c r="U15001" s="25"/>
    </row>
    <row r="15002" spans="2:21">
      <c r="B15002" s="9"/>
      <c r="C15002" s="9"/>
      <c r="D15002" s="9"/>
      <c r="E15002" s="9"/>
      <c r="F15002" s="10"/>
      <c r="G15002" s="4"/>
      <c r="H15002" s="24"/>
      <c r="I15002" s="184"/>
      <c r="J15002" s="182"/>
      <c r="K15002" s="21"/>
      <c r="L15002" s="24"/>
      <c r="M15002" s="185"/>
      <c r="N15002" s="24"/>
      <c r="O15002" s="14"/>
      <c r="P15002" s="14"/>
      <c r="Q15002" s="39"/>
      <c r="R15002" s="545"/>
      <c r="S15002" s="545"/>
      <c r="T15002" s="25"/>
      <c r="U15002" s="25"/>
    </row>
    <row r="15003" spans="2:21">
      <c r="B15003" s="9"/>
      <c r="C15003" s="9"/>
      <c r="D15003" s="9"/>
      <c r="E15003" s="9"/>
      <c r="F15003" s="10"/>
      <c r="G15003" s="4"/>
      <c r="H15003" s="24"/>
      <c r="I15003" s="184"/>
      <c r="J15003" s="182"/>
      <c r="K15003" s="21"/>
      <c r="L15003" s="24"/>
      <c r="M15003" s="185"/>
      <c r="N15003" s="24"/>
      <c r="O15003" s="14"/>
      <c r="P15003" s="14"/>
      <c r="Q15003" s="39"/>
      <c r="R15003" s="545"/>
      <c r="S15003" s="545"/>
      <c r="T15003" s="25"/>
      <c r="U15003" s="25"/>
    </row>
    <row r="15004" spans="2:21">
      <c r="B15004" s="9"/>
      <c r="C15004" s="9"/>
      <c r="D15004" s="9"/>
      <c r="E15004" s="9"/>
      <c r="F15004" s="10"/>
      <c r="G15004" s="4"/>
      <c r="H15004" s="24"/>
      <c r="I15004" s="184"/>
      <c r="J15004" s="182"/>
      <c r="K15004" s="21"/>
      <c r="L15004" s="24"/>
      <c r="M15004" s="185"/>
      <c r="N15004" s="24"/>
      <c r="O15004" s="14"/>
      <c r="P15004" s="14"/>
      <c r="Q15004" s="39"/>
      <c r="R15004" s="545"/>
      <c r="S15004" s="545"/>
      <c r="T15004" s="25"/>
      <c r="U15004" s="25"/>
    </row>
    <row r="15005" spans="2:21">
      <c r="B15005" s="9"/>
      <c r="C15005" s="9"/>
      <c r="D15005" s="9"/>
      <c r="E15005" s="9"/>
      <c r="F15005" s="10"/>
      <c r="G15005" s="4"/>
      <c r="H15005" s="24"/>
      <c r="I15005" s="184"/>
      <c r="J15005" s="182"/>
      <c r="K15005" s="21"/>
      <c r="L15005" s="24"/>
      <c r="M15005" s="185"/>
      <c r="N15005" s="24"/>
      <c r="O15005" s="14"/>
      <c r="P15005" s="14"/>
      <c r="Q15005" s="39"/>
      <c r="R15005" s="545"/>
      <c r="S15005" s="545"/>
      <c r="T15005" s="25"/>
      <c r="U15005" s="25"/>
    </row>
    <row r="15006" spans="2:21">
      <c r="B15006" s="9"/>
      <c r="C15006" s="9"/>
      <c r="D15006" s="9"/>
      <c r="E15006" s="9"/>
      <c r="F15006" s="10"/>
      <c r="G15006" s="4"/>
      <c r="H15006" s="24"/>
      <c r="I15006" s="184"/>
      <c r="J15006" s="182"/>
      <c r="K15006" s="21"/>
      <c r="L15006" s="24"/>
      <c r="M15006" s="185"/>
      <c r="N15006" s="24"/>
      <c r="O15006" s="14"/>
      <c r="P15006" s="14"/>
      <c r="Q15006" s="39"/>
      <c r="R15006" s="545"/>
      <c r="S15006" s="545"/>
      <c r="T15006" s="25"/>
      <c r="U15006" s="25"/>
    </row>
    <row r="15007" spans="2:21">
      <c r="B15007" s="9"/>
      <c r="C15007" s="9"/>
      <c r="D15007" s="9"/>
      <c r="E15007" s="9"/>
      <c r="F15007" s="10"/>
      <c r="G15007" s="4"/>
      <c r="H15007" s="24"/>
      <c r="I15007" s="184"/>
      <c r="J15007" s="182"/>
      <c r="K15007" s="21"/>
      <c r="L15007" s="24"/>
      <c r="M15007" s="185"/>
      <c r="N15007" s="24"/>
      <c r="O15007" s="14"/>
      <c r="P15007" s="14"/>
      <c r="Q15007" s="39"/>
      <c r="R15007" s="545"/>
      <c r="S15007" s="545"/>
      <c r="T15007" s="25"/>
      <c r="U15007" s="25"/>
    </row>
    <row r="15008" spans="2:21">
      <c r="B15008" s="9"/>
      <c r="C15008" s="9"/>
      <c r="D15008" s="9"/>
      <c r="E15008" s="9"/>
      <c r="F15008" s="10"/>
      <c r="G15008" s="4"/>
      <c r="H15008" s="24"/>
      <c r="I15008" s="184"/>
      <c r="J15008" s="182"/>
      <c r="K15008" s="21"/>
      <c r="L15008" s="24"/>
      <c r="M15008" s="185"/>
      <c r="N15008" s="24"/>
      <c r="O15008" s="14"/>
      <c r="P15008" s="14"/>
      <c r="Q15008" s="39"/>
      <c r="R15008" s="545"/>
      <c r="S15008" s="545"/>
      <c r="T15008" s="25"/>
      <c r="U15008" s="25"/>
    </row>
    <row r="15009" spans="2:21">
      <c r="B15009" s="9"/>
      <c r="C15009" s="9"/>
      <c r="D15009" s="9"/>
      <c r="E15009" s="9"/>
      <c r="F15009" s="10"/>
      <c r="G15009" s="4"/>
      <c r="H15009" s="24"/>
      <c r="I15009" s="184"/>
      <c r="J15009" s="182"/>
      <c r="K15009" s="21"/>
      <c r="L15009" s="24"/>
      <c r="M15009" s="185"/>
      <c r="N15009" s="24"/>
      <c r="O15009" s="14"/>
      <c r="P15009" s="14"/>
      <c r="Q15009" s="39"/>
      <c r="R15009" s="545"/>
      <c r="S15009" s="545"/>
      <c r="T15009" s="25"/>
      <c r="U15009" s="25"/>
    </row>
    <row r="15010" spans="2:21">
      <c r="B15010" s="9"/>
      <c r="C15010" s="9"/>
      <c r="D15010" s="9"/>
      <c r="E15010" s="9"/>
      <c r="F15010" s="10"/>
      <c r="G15010" s="4"/>
      <c r="H15010" s="24"/>
      <c r="I15010" s="184"/>
      <c r="J15010" s="182"/>
      <c r="K15010" s="21"/>
      <c r="L15010" s="24"/>
      <c r="M15010" s="185"/>
      <c r="N15010" s="24"/>
      <c r="O15010" s="14"/>
      <c r="P15010" s="14"/>
      <c r="Q15010" s="39"/>
      <c r="R15010" s="545"/>
      <c r="S15010" s="545"/>
      <c r="T15010" s="25"/>
      <c r="U15010" s="25"/>
    </row>
    <row r="15011" spans="2:21">
      <c r="B15011" s="9"/>
      <c r="C15011" s="9"/>
      <c r="D15011" s="9"/>
      <c r="E15011" s="9"/>
      <c r="F15011" s="10"/>
      <c r="G15011" s="4"/>
      <c r="H15011" s="24"/>
      <c r="I15011" s="184"/>
      <c r="J15011" s="182"/>
      <c r="K15011" s="21"/>
      <c r="L15011" s="24"/>
      <c r="M15011" s="185"/>
      <c r="N15011" s="24"/>
      <c r="O15011" s="14"/>
      <c r="P15011" s="14"/>
      <c r="Q15011" s="39"/>
      <c r="R15011" s="545"/>
      <c r="S15011" s="545"/>
      <c r="T15011" s="25"/>
      <c r="U15011" s="25"/>
    </row>
    <row r="15012" spans="2:21">
      <c r="B15012" s="9"/>
      <c r="C15012" s="9"/>
      <c r="D15012" s="9"/>
      <c r="E15012" s="9"/>
      <c r="F15012" s="10"/>
      <c r="G15012" s="4"/>
      <c r="H15012" s="24"/>
      <c r="I15012" s="184"/>
      <c r="J15012" s="182"/>
      <c r="K15012" s="21"/>
      <c r="L15012" s="24"/>
      <c r="M15012" s="185"/>
      <c r="N15012" s="24"/>
      <c r="O15012" s="14"/>
      <c r="P15012" s="14"/>
      <c r="Q15012" s="39"/>
      <c r="R15012" s="545"/>
      <c r="S15012" s="545"/>
      <c r="T15012" s="25"/>
      <c r="U15012" s="25"/>
    </row>
    <row r="15013" spans="2:21">
      <c r="B15013" s="9"/>
      <c r="C15013" s="9"/>
      <c r="D15013" s="9"/>
      <c r="E15013" s="9"/>
      <c r="F15013" s="10"/>
      <c r="G15013" s="4"/>
      <c r="H15013" s="24"/>
      <c r="I15013" s="184"/>
      <c r="J15013" s="182"/>
      <c r="K15013" s="21"/>
      <c r="L15013" s="24"/>
      <c r="M15013" s="185"/>
      <c r="N15013" s="24"/>
      <c r="O15013" s="14"/>
      <c r="P15013" s="14"/>
      <c r="Q15013" s="39"/>
      <c r="R15013" s="545"/>
      <c r="S15013" s="545"/>
      <c r="T15013" s="25"/>
      <c r="U15013" s="25"/>
    </row>
    <row r="15014" spans="2:21">
      <c r="B15014" s="9"/>
      <c r="C15014" s="9"/>
      <c r="D15014" s="9"/>
      <c r="E15014" s="9"/>
      <c r="F15014" s="10"/>
      <c r="G15014" s="4"/>
      <c r="H15014" s="24"/>
      <c r="I15014" s="184"/>
      <c r="J15014" s="182"/>
      <c r="K15014" s="21"/>
      <c r="L15014" s="24"/>
      <c r="M15014" s="185"/>
      <c r="N15014" s="24"/>
      <c r="O15014" s="14"/>
      <c r="P15014" s="14"/>
      <c r="Q15014" s="39"/>
      <c r="R15014" s="545"/>
      <c r="S15014" s="545"/>
      <c r="T15014" s="25"/>
      <c r="U15014" s="25"/>
    </row>
    <row r="15015" spans="2:21">
      <c r="B15015" s="9"/>
      <c r="C15015" s="9"/>
      <c r="D15015" s="9"/>
      <c r="E15015" s="9"/>
      <c r="F15015" s="10"/>
      <c r="G15015" s="4"/>
      <c r="H15015" s="24"/>
      <c r="I15015" s="184"/>
      <c r="J15015" s="182"/>
      <c r="K15015" s="21"/>
      <c r="L15015" s="24"/>
      <c r="M15015" s="185"/>
      <c r="N15015" s="24"/>
      <c r="O15015" s="14"/>
      <c r="P15015" s="14"/>
      <c r="Q15015" s="39"/>
      <c r="R15015" s="545"/>
      <c r="S15015" s="545"/>
      <c r="T15015" s="25"/>
      <c r="U15015" s="25"/>
    </row>
    <row r="15016" spans="2:21">
      <c r="B15016" s="9"/>
      <c r="C15016" s="9"/>
      <c r="D15016" s="9"/>
      <c r="E15016" s="9"/>
      <c r="F15016" s="10"/>
      <c r="G15016" s="4"/>
      <c r="H15016" s="24"/>
      <c r="I15016" s="184"/>
      <c r="J15016" s="182"/>
      <c r="K15016" s="21"/>
      <c r="L15016" s="24"/>
      <c r="M15016" s="185"/>
      <c r="N15016" s="24"/>
      <c r="O15016" s="14"/>
      <c r="P15016" s="14"/>
      <c r="Q15016" s="39"/>
      <c r="R15016" s="545"/>
      <c r="S15016" s="545"/>
      <c r="T15016" s="25"/>
      <c r="U15016" s="25"/>
    </row>
    <row r="15017" spans="2:21">
      <c r="B15017" s="9"/>
      <c r="C15017" s="9"/>
      <c r="D15017" s="9"/>
      <c r="E15017" s="9"/>
      <c r="F15017" s="10"/>
      <c r="G15017" s="4"/>
      <c r="H15017" s="24"/>
      <c r="I15017" s="184"/>
      <c r="J15017" s="182"/>
      <c r="K15017" s="21"/>
      <c r="L15017" s="24"/>
      <c r="M15017" s="185"/>
      <c r="N15017" s="24"/>
      <c r="O15017" s="14"/>
      <c r="P15017" s="14"/>
      <c r="Q15017" s="39"/>
      <c r="R15017" s="545"/>
      <c r="S15017" s="545"/>
      <c r="T15017" s="25"/>
      <c r="U15017" s="25"/>
    </row>
    <row r="15018" spans="2:21">
      <c r="B15018" s="9"/>
      <c r="C15018" s="9"/>
      <c r="D15018" s="9"/>
      <c r="E15018" s="9"/>
      <c r="F15018" s="10"/>
      <c r="G15018" s="4"/>
      <c r="H15018" s="24"/>
      <c r="I15018" s="184"/>
      <c r="J15018" s="182"/>
      <c r="K15018" s="21"/>
      <c r="L15018" s="24"/>
      <c r="M15018" s="185"/>
      <c r="N15018" s="24"/>
      <c r="O15018" s="14"/>
      <c r="P15018" s="14"/>
      <c r="Q15018" s="39"/>
      <c r="R15018" s="545"/>
      <c r="S15018" s="545"/>
      <c r="T15018" s="25"/>
      <c r="U15018" s="25"/>
    </row>
    <row r="15019" spans="2:21">
      <c r="B15019" s="9"/>
      <c r="C15019" s="9"/>
      <c r="D15019" s="9"/>
      <c r="E15019" s="9"/>
      <c r="F15019" s="10"/>
      <c r="G15019" s="4"/>
      <c r="H15019" s="24"/>
      <c r="I15019" s="184"/>
      <c r="J15019" s="182"/>
      <c r="K15019" s="21"/>
      <c r="L15019" s="24"/>
      <c r="M15019" s="185"/>
      <c r="N15019" s="24"/>
      <c r="O15019" s="14"/>
      <c r="P15019" s="14"/>
      <c r="Q15019" s="39"/>
      <c r="R15019" s="545"/>
      <c r="S15019" s="545"/>
      <c r="T15019" s="25"/>
      <c r="U15019" s="25"/>
    </row>
    <row r="15020" spans="2:21">
      <c r="B15020" s="9"/>
      <c r="C15020" s="9"/>
      <c r="D15020" s="9"/>
      <c r="E15020" s="9"/>
      <c r="F15020" s="10"/>
      <c r="G15020" s="4"/>
      <c r="H15020" s="24"/>
      <c r="I15020" s="184"/>
      <c r="J15020" s="182"/>
      <c r="K15020" s="21"/>
      <c r="L15020" s="24"/>
      <c r="M15020" s="185"/>
      <c r="N15020" s="24"/>
      <c r="O15020" s="14"/>
      <c r="P15020" s="14"/>
      <c r="Q15020" s="39"/>
      <c r="R15020" s="545"/>
      <c r="S15020" s="545"/>
      <c r="T15020" s="25"/>
      <c r="U15020" s="25"/>
    </row>
    <row r="15021" spans="2:21">
      <c r="B15021" s="9"/>
      <c r="C15021" s="9"/>
      <c r="D15021" s="9"/>
      <c r="E15021" s="9"/>
      <c r="F15021" s="10"/>
      <c r="G15021" s="4"/>
      <c r="H15021" s="24"/>
      <c r="I15021" s="184"/>
      <c r="J15021" s="182"/>
      <c r="K15021" s="21"/>
      <c r="L15021" s="24"/>
      <c r="M15021" s="185"/>
      <c r="N15021" s="24"/>
      <c r="O15021" s="14"/>
      <c r="P15021" s="14"/>
      <c r="Q15021" s="39"/>
      <c r="R15021" s="545"/>
      <c r="S15021" s="545"/>
      <c r="T15021" s="25"/>
      <c r="U15021" s="25"/>
    </row>
    <row r="15022" spans="2:21">
      <c r="B15022" s="9"/>
      <c r="C15022" s="9"/>
      <c r="D15022" s="9"/>
      <c r="E15022" s="9"/>
      <c r="F15022" s="10"/>
      <c r="G15022" s="4"/>
      <c r="H15022" s="24"/>
      <c r="I15022" s="184"/>
      <c r="J15022" s="182"/>
      <c r="K15022" s="21"/>
      <c r="L15022" s="24"/>
      <c r="M15022" s="185"/>
      <c r="N15022" s="24"/>
      <c r="O15022" s="14"/>
      <c r="P15022" s="14"/>
      <c r="Q15022" s="39"/>
      <c r="R15022" s="545"/>
      <c r="S15022" s="545"/>
      <c r="T15022" s="25"/>
      <c r="U15022" s="25"/>
    </row>
    <row r="15023" spans="2:21">
      <c r="B15023" s="9"/>
      <c r="C15023" s="9"/>
      <c r="D15023" s="9"/>
      <c r="E15023" s="9"/>
      <c r="F15023" s="10"/>
      <c r="G15023" s="4"/>
      <c r="H15023" s="24"/>
      <c r="I15023" s="184"/>
      <c r="J15023" s="182"/>
      <c r="K15023" s="21"/>
      <c r="L15023" s="24"/>
      <c r="M15023" s="185"/>
      <c r="N15023" s="24"/>
      <c r="O15023" s="14"/>
      <c r="P15023" s="14"/>
      <c r="Q15023" s="39"/>
      <c r="R15023" s="545"/>
      <c r="S15023" s="545"/>
      <c r="T15023" s="25"/>
      <c r="U15023" s="25"/>
    </row>
    <row r="15024" spans="2:21">
      <c r="B15024" s="9"/>
      <c r="C15024" s="9"/>
      <c r="D15024" s="9"/>
      <c r="E15024" s="9"/>
      <c r="F15024" s="10"/>
      <c r="G15024" s="4"/>
      <c r="H15024" s="24"/>
      <c r="I15024" s="184"/>
      <c r="J15024" s="182"/>
      <c r="K15024" s="21"/>
      <c r="L15024" s="24"/>
      <c r="M15024" s="185"/>
      <c r="N15024" s="24"/>
      <c r="O15024" s="14"/>
      <c r="P15024" s="14"/>
      <c r="Q15024" s="39"/>
      <c r="R15024" s="545"/>
      <c r="S15024" s="545"/>
      <c r="T15024" s="25"/>
      <c r="U15024" s="25"/>
    </row>
    <row r="15025" spans="2:21">
      <c r="B15025" s="9"/>
      <c r="C15025" s="9"/>
      <c r="D15025" s="9"/>
      <c r="E15025" s="9"/>
      <c r="F15025" s="10"/>
      <c r="G15025" s="4"/>
      <c r="H15025" s="24"/>
      <c r="I15025" s="184"/>
      <c r="J15025" s="182"/>
      <c r="K15025" s="21"/>
      <c r="L15025" s="24"/>
      <c r="M15025" s="185"/>
      <c r="N15025" s="24"/>
      <c r="O15025" s="14"/>
      <c r="P15025" s="14"/>
      <c r="Q15025" s="39"/>
      <c r="R15025" s="545"/>
      <c r="S15025" s="545"/>
      <c r="T15025" s="25"/>
      <c r="U15025" s="25"/>
    </row>
    <row r="15026" spans="2:21">
      <c r="B15026" s="9"/>
      <c r="C15026" s="9"/>
      <c r="D15026" s="9"/>
      <c r="E15026" s="9"/>
      <c r="F15026" s="10"/>
      <c r="G15026" s="4"/>
      <c r="H15026" s="24"/>
      <c r="I15026" s="184"/>
      <c r="J15026" s="182"/>
      <c r="K15026" s="21"/>
      <c r="L15026" s="24"/>
      <c r="M15026" s="185"/>
      <c r="N15026" s="24"/>
      <c r="O15026" s="14"/>
      <c r="P15026" s="14"/>
      <c r="Q15026" s="39"/>
      <c r="R15026" s="545"/>
      <c r="S15026" s="545"/>
      <c r="T15026" s="25"/>
      <c r="U15026" s="25"/>
    </row>
    <row r="15027" spans="2:21">
      <c r="B15027" s="9"/>
      <c r="C15027" s="9"/>
      <c r="D15027" s="9"/>
      <c r="E15027" s="9"/>
      <c r="F15027" s="10"/>
      <c r="G15027" s="4"/>
      <c r="H15027" s="24"/>
      <c r="I15027" s="184"/>
      <c r="J15027" s="182"/>
      <c r="K15027" s="21"/>
      <c r="L15027" s="24"/>
      <c r="M15027" s="185"/>
      <c r="N15027" s="24"/>
      <c r="O15027" s="14"/>
      <c r="P15027" s="14"/>
      <c r="Q15027" s="39"/>
      <c r="R15027" s="545"/>
      <c r="S15027" s="545"/>
      <c r="T15027" s="25"/>
      <c r="U15027" s="25"/>
    </row>
    <row r="15028" spans="2:21">
      <c r="B15028" s="9"/>
      <c r="C15028" s="9"/>
      <c r="D15028" s="9"/>
      <c r="E15028" s="9"/>
      <c r="F15028" s="10"/>
      <c r="G15028" s="4"/>
      <c r="H15028" s="24"/>
      <c r="I15028" s="184"/>
      <c r="J15028" s="182"/>
      <c r="K15028" s="21"/>
      <c r="L15028" s="24"/>
      <c r="M15028" s="185"/>
      <c r="N15028" s="24"/>
      <c r="O15028" s="14"/>
      <c r="P15028" s="14"/>
      <c r="Q15028" s="39"/>
      <c r="R15028" s="545"/>
      <c r="S15028" s="545"/>
      <c r="T15028" s="25"/>
      <c r="U15028" s="25"/>
    </row>
    <row r="15029" spans="2:21">
      <c r="B15029" s="9"/>
      <c r="C15029" s="9"/>
      <c r="D15029" s="9"/>
      <c r="E15029" s="9"/>
      <c r="F15029" s="10"/>
      <c r="G15029" s="4"/>
      <c r="H15029" s="24"/>
      <c r="I15029" s="184"/>
      <c r="J15029" s="182"/>
      <c r="K15029" s="21"/>
      <c r="L15029" s="24"/>
      <c r="M15029" s="185"/>
      <c r="N15029" s="24"/>
      <c r="O15029" s="14"/>
      <c r="P15029" s="14"/>
      <c r="Q15029" s="39"/>
      <c r="R15029" s="545"/>
      <c r="S15029" s="545"/>
      <c r="T15029" s="25"/>
      <c r="U15029" s="25"/>
    </row>
    <row r="15030" spans="2:21">
      <c r="B15030" s="9"/>
      <c r="C15030" s="9"/>
      <c r="D15030" s="9"/>
      <c r="E15030" s="9"/>
      <c r="F15030" s="10"/>
      <c r="G15030" s="4"/>
      <c r="H15030" s="24"/>
      <c r="I15030" s="184"/>
      <c r="J15030" s="182"/>
      <c r="K15030" s="21"/>
      <c r="L15030" s="24"/>
      <c r="M15030" s="185"/>
      <c r="N15030" s="24"/>
      <c r="O15030" s="14"/>
      <c r="P15030" s="14"/>
      <c r="Q15030" s="39"/>
      <c r="R15030" s="545"/>
      <c r="S15030" s="545"/>
      <c r="T15030" s="25"/>
      <c r="U15030" s="25"/>
    </row>
    <row r="15031" spans="2:21">
      <c r="B15031" s="9"/>
      <c r="C15031" s="9"/>
      <c r="D15031" s="9"/>
      <c r="E15031" s="9"/>
      <c r="F15031" s="10"/>
      <c r="G15031" s="4"/>
      <c r="H15031" s="24"/>
      <c r="I15031" s="184"/>
      <c r="J15031" s="182"/>
      <c r="K15031" s="21"/>
      <c r="L15031" s="24"/>
      <c r="M15031" s="185"/>
      <c r="N15031" s="24"/>
      <c r="O15031" s="14"/>
      <c r="P15031" s="14"/>
      <c r="Q15031" s="39"/>
      <c r="R15031" s="545"/>
      <c r="S15031" s="545"/>
      <c r="T15031" s="25"/>
      <c r="U15031" s="25"/>
    </row>
    <row r="15032" spans="2:21">
      <c r="B15032" s="9"/>
      <c r="C15032" s="9"/>
      <c r="D15032" s="9"/>
      <c r="E15032" s="9"/>
      <c r="F15032" s="10"/>
      <c r="G15032" s="4"/>
      <c r="H15032" s="24"/>
      <c r="I15032" s="184"/>
      <c r="J15032" s="182"/>
      <c r="K15032" s="21"/>
      <c r="L15032" s="24"/>
      <c r="M15032" s="185"/>
      <c r="N15032" s="24"/>
      <c r="O15032" s="14"/>
      <c r="P15032" s="14"/>
      <c r="Q15032" s="39"/>
      <c r="R15032" s="545"/>
      <c r="S15032" s="545"/>
      <c r="T15032" s="25"/>
      <c r="U15032" s="25"/>
    </row>
    <row r="15033" spans="2:21">
      <c r="B15033" s="9"/>
      <c r="C15033" s="9"/>
      <c r="D15033" s="9"/>
      <c r="E15033" s="9"/>
      <c r="F15033" s="10"/>
      <c r="G15033" s="4"/>
      <c r="H15033" s="24"/>
      <c r="I15033" s="184"/>
      <c r="J15033" s="182"/>
      <c r="K15033" s="21"/>
      <c r="L15033" s="24"/>
      <c r="M15033" s="185"/>
      <c r="N15033" s="24"/>
      <c r="O15033" s="14"/>
      <c r="P15033" s="14"/>
      <c r="Q15033" s="39"/>
      <c r="R15033" s="545"/>
      <c r="S15033" s="545"/>
      <c r="T15033" s="25"/>
      <c r="U15033" s="25"/>
    </row>
    <row r="15034" spans="2:21">
      <c r="B15034" s="9"/>
      <c r="C15034" s="9"/>
      <c r="D15034" s="9"/>
      <c r="E15034" s="9"/>
      <c r="F15034" s="10"/>
      <c r="G15034" s="4"/>
      <c r="H15034" s="24"/>
      <c r="I15034" s="184"/>
      <c r="J15034" s="182"/>
      <c r="K15034" s="21"/>
      <c r="L15034" s="24"/>
      <c r="M15034" s="185"/>
      <c r="N15034" s="24"/>
      <c r="O15034" s="14"/>
      <c r="P15034" s="14"/>
      <c r="Q15034" s="39"/>
      <c r="R15034" s="545"/>
      <c r="S15034" s="545"/>
      <c r="T15034" s="25"/>
      <c r="U15034" s="25"/>
    </row>
    <row r="15035" spans="2:21">
      <c r="B15035" s="9"/>
      <c r="C15035" s="9"/>
      <c r="D15035" s="9"/>
      <c r="E15035" s="9"/>
      <c r="F15035" s="10"/>
      <c r="G15035" s="4"/>
      <c r="H15035" s="24"/>
      <c r="I15035" s="184"/>
      <c r="J15035" s="182"/>
      <c r="K15035" s="21"/>
      <c r="L15035" s="24"/>
      <c r="M15035" s="185"/>
      <c r="N15035" s="24"/>
      <c r="O15035" s="14"/>
      <c r="P15035" s="14"/>
      <c r="Q15035" s="39"/>
      <c r="R15035" s="545"/>
      <c r="S15035" s="545"/>
      <c r="T15035" s="25"/>
      <c r="U15035" s="25"/>
    </row>
    <row r="15036" spans="2:21">
      <c r="B15036" s="9"/>
      <c r="C15036" s="9"/>
      <c r="D15036" s="9"/>
      <c r="E15036" s="9"/>
      <c r="F15036" s="10"/>
      <c r="G15036" s="4"/>
      <c r="H15036" s="24"/>
      <c r="I15036" s="184"/>
      <c r="J15036" s="182"/>
      <c r="K15036" s="21"/>
      <c r="L15036" s="24"/>
      <c r="M15036" s="185"/>
      <c r="N15036" s="24"/>
      <c r="O15036" s="14"/>
      <c r="P15036" s="14"/>
      <c r="Q15036" s="39"/>
      <c r="R15036" s="545"/>
      <c r="S15036" s="545"/>
      <c r="T15036" s="25"/>
      <c r="U15036" s="25"/>
    </row>
    <row r="15037" spans="2:21">
      <c r="B15037" s="9"/>
      <c r="C15037" s="9"/>
      <c r="D15037" s="9"/>
      <c r="E15037" s="9"/>
      <c r="F15037" s="10"/>
      <c r="G15037" s="4"/>
      <c r="H15037" s="24"/>
      <c r="I15037" s="184"/>
      <c r="J15037" s="182"/>
      <c r="K15037" s="21"/>
      <c r="L15037" s="24"/>
      <c r="M15037" s="185"/>
      <c r="N15037" s="24"/>
      <c r="O15037" s="14"/>
      <c r="P15037" s="14"/>
      <c r="Q15037" s="39"/>
      <c r="R15037" s="545"/>
      <c r="S15037" s="545"/>
      <c r="T15037" s="25"/>
      <c r="U15037" s="25"/>
    </row>
    <row r="15038" spans="2:21">
      <c r="B15038" s="9"/>
      <c r="C15038" s="9"/>
      <c r="D15038" s="9"/>
      <c r="E15038" s="9"/>
      <c r="F15038" s="10"/>
      <c r="G15038" s="4"/>
      <c r="H15038" s="24"/>
      <c r="I15038" s="184"/>
      <c r="J15038" s="182"/>
      <c r="K15038" s="21"/>
      <c r="L15038" s="24"/>
      <c r="M15038" s="185"/>
      <c r="N15038" s="24"/>
      <c r="O15038" s="14"/>
      <c r="P15038" s="14"/>
      <c r="Q15038" s="39"/>
      <c r="R15038" s="545"/>
      <c r="S15038" s="545"/>
      <c r="T15038" s="25"/>
      <c r="U15038" s="25"/>
    </row>
    <row r="15039" spans="2:21">
      <c r="B15039" s="9"/>
      <c r="C15039" s="9"/>
      <c r="D15039" s="9"/>
      <c r="E15039" s="9"/>
      <c r="F15039" s="10"/>
      <c r="G15039" s="4"/>
      <c r="H15039" s="24"/>
      <c r="I15039" s="184"/>
      <c r="J15039" s="182"/>
      <c r="K15039" s="21"/>
      <c r="L15039" s="24"/>
      <c r="M15039" s="185"/>
      <c r="N15039" s="24"/>
      <c r="O15039" s="14"/>
      <c r="P15039" s="14"/>
      <c r="Q15039" s="39"/>
      <c r="R15039" s="545"/>
      <c r="S15039" s="545"/>
      <c r="T15039" s="25"/>
      <c r="U15039" s="25"/>
    </row>
    <row r="15040" spans="2:21">
      <c r="B15040" s="9"/>
      <c r="C15040" s="9"/>
      <c r="D15040" s="9"/>
      <c r="E15040" s="9"/>
      <c r="F15040" s="10"/>
      <c r="G15040" s="4"/>
      <c r="H15040" s="24"/>
      <c r="I15040" s="184"/>
      <c r="J15040" s="182"/>
      <c r="K15040" s="21"/>
      <c r="L15040" s="24"/>
      <c r="M15040" s="185"/>
      <c r="N15040" s="24"/>
      <c r="O15040" s="14"/>
      <c r="P15040" s="14"/>
      <c r="Q15040" s="39"/>
      <c r="R15040" s="545"/>
      <c r="S15040" s="545"/>
      <c r="T15040" s="25"/>
      <c r="U15040" s="25"/>
    </row>
    <row r="15041" spans="2:21">
      <c r="B15041" s="9"/>
      <c r="C15041" s="9"/>
      <c r="D15041" s="9"/>
      <c r="E15041" s="9"/>
      <c r="F15041" s="10"/>
      <c r="G15041" s="4"/>
      <c r="H15041" s="24"/>
      <c r="I15041" s="184"/>
      <c r="J15041" s="182"/>
      <c r="K15041" s="21"/>
      <c r="L15041" s="24"/>
      <c r="M15041" s="185"/>
      <c r="N15041" s="24"/>
      <c r="O15041" s="14"/>
      <c r="P15041" s="14"/>
      <c r="Q15041" s="39"/>
      <c r="R15041" s="545"/>
      <c r="S15041" s="545"/>
      <c r="T15041" s="25"/>
      <c r="U15041" s="25"/>
    </row>
    <row r="15042" spans="2:21">
      <c r="B15042" s="9"/>
      <c r="C15042" s="9"/>
      <c r="D15042" s="9"/>
      <c r="E15042" s="9"/>
      <c r="F15042" s="10"/>
      <c r="G15042" s="4"/>
      <c r="H15042" s="24"/>
      <c r="I15042" s="184"/>
      <c r="J15042" s="182"/>
      <c r="K15042" s="21"/>
      <c r="L15042" s="24"/>
      <c r="M15042" s="185"/>
      <c r="N15042" s="24"/>
      <c r="O15042" s="14"/>
      <c r="P15042" s="14"/>
      <c r="Q15042" s="39"/>
      <c r="R15042" s="545"/>
      <c r="S15042" s="545"/>
      <c r="T15042" s="25"/>
      <c r="U15042" s="25"/>
    </row>
    <row r="15043" spans="2:21">
      <c r="B15043" s="9"/>
      <c r="C15043" s="9"/>
      <c r="D15043" s="9"/>
      <c r="E15043" s="9"/>
      <c r="F15043" s="10"/>
      <c r="G15043" s="4"/>
      <c r="H15043" s="24"/>
      <c r="I15043" s="184"/>
      <c r="J15043" s="182"/>
      <c r="K15043" s="21"/>
      <c r="L15043" s="24"/>
      <c r="M15043" s="185"/>
      <c r="N15043" s="24"/>
      <c r="O15043" s="14"/>
      <c r="P15043" s="14"/>
      <c r="Q15043" s="39"/>
      <c r="R15043" s="545"/>
      <c r="S15043" s="545"/>
      <c r="T15043" s="25"/>
      <c r="U15043" s="25"/>
    </row>
    <row r="15044" spans="2:21">
      <c r="B15044" s="9"/>
      <c r="C15044" s="9"/>
      <c r="D15044" s="9"/>
      <c r="E15044" s="9"/>
      <c r="F15044" s="10"/>
      <c r="G15044" s="4"/>
      <c r="H15044" s="24"/>
      <c r="I15044" s="184"/>
      <c r="J15044" s="182"/>
      <c r="K15044" s="21"/>
      <c r="L15044" s="24"/>
      <c r="M15044" s="185"/>
      <c r="N15044" s="24"/>
      <c r="O15044" s="14"/>
      <c r="P15044" s="14"/>
      <c r="Q15044" s="39"/>
      <c r="R15044" s="545"/>
      <c r="S15044" s="545"/>
      <c r="T15044" s="25"/>
      <c r="U15044" s="25"/>
    </row>
    <row r="15045" spans="2:21">
      <c r="B15045" s="9"/>
      <c r="C15045" s="9"/>
      <c r="D15045" s="9"/>
      <c r="E15045" s="9"/>
      <c r="F15045" s="10"/>
      <c r="G15045" s="4"/>
      <c r="H15045" s="24"/>
      <c r="I15045" s="184"/>
      <c r="J15045" s="182"/>
      <c r="K15045" s="21"/>
      <c r="L15045" s="24"/>
      <c r="M15045" s="185"/>
      <c r="N15045" s="24"/>
      <c r="O15045" s="14"/>
      <c r="P15045" s="14"/>
      <c r="Q15045" s="39"/>
      <c r="R15045" s="545"/>
      <c r="S15045" s="545"/>
      <c r="T15045" s="25"/>
      <c r="U15045" s="25"/>
    </row>
    <row r="15046" spans="2:21">
      <c r="B15046" s="9"/>
      <c r="C15046" s="9"/>
      <c r="D15046" s="9"/>
      <c r="E15046" s="9"/>
      <c r="F15046" s="10"/>
      <c r="G15046" s="4"/>
      <c r="H15046" s="24"/>
      <c r="I15046" s="184"/>
      <c r="J15046" s="182"/>
      <c r="K15046" s="21"/>
      <c r="L15046" s="24"/>
      <c r="M15046" s="185"/>
      <c r="N15046" s="24"/>
      <c r="O15046" s="14"/>
      <c r="P15046" s="14"/>
      <c r="Q15046" s="39"/>
      <c r="R15046" s="545"/>
      <c r="S15046" s="545"/>
      <c r="T15046" s="25"/>
      <c r="U15046" s="25"/>
    </row>
    <row r="15047" spans="2:21">
      <c r="B15047" s="9"/>
      <c r="C15047" s="9"/>
      <c r="D15047" s="9"/>
      <c r="E15047" s="9"/>
      <c r="F15047" s="10"/>
      <c r="G15047" s="4"/>
      <c r="H15047" s="24"/>
      <c r="I15047" s="184"/>
      <c r="J15047" s="182"/>
      <c r="K15047" s="21"/>
      <c r="L15047" s="24"/>
      <c r="M15047" s="185"/>
      <c r="N15047" s="24"/>
      <c r="O15047" s="14"/>
      <c r="P15047" s="14"/>
      <c r="Q15047" s="39"/>
      <c r="R15047" s="545"/>
      <c r="S15047" s="545"/>
      <c r="T15047" s="25"/>
      <c r="U15047" s="25"/>
    </row>
    <row r="15048" spans="2:21">
      <c r="B15048" s="9"/>
      <c r="C15048" s="9"/>
      <c r="D15048" s="9"/>
      <c r="E15048" s="9"/>
      <c r="F15048" s="10"/>
      <c r="G15048" s="4"/>
      <c r="H15048" s="24"/>
      <c r="I15048" s="184"/>
      <c r="J15048" s="182"/>
      <c r="K15048" s="21"/>
      <c r="L15048" s="24"/>
      <c r="M15048" s="185"/>
      <c r="N15048" s="24"/>
      <c r="O15048" s="14"/>
      <c r="P15048" s="14"/>
      <c r="Q15048" s="39"/>
      <c r="R15048" s="545"/>
      <c r="S15048" s="545"/>
      <c r="T15048" s="25"/>
      <c r="U15048" s="25"/>
    </row>
    <row r="15049" spans="2:21">
      <c r="B15049" s="9"/>
      <c r="C15049" s="9"/>
      <c r="D15049" s="9"/>
      <c r="E15049" s="9"/>
      <c r="F15049" s="10"/>
      <c r="G15049" s="4"/>
      <c r="H15049" s="24"/>
      <c r="I15049" s="184"/>
      <c r="J15049" s="182"/>
      <c r="K15049" s="21"/>
      <c r="L15049" s="24"/>
      <c r="M15049" s="185"/>
      <c r="N15049" s="24"/>
      <c r="O15049" s="14"/>
      <c r="P15049" s="14"/>
      <c r="Q15049" s="39"/>
      <c r="R15049" s="545"/>
      <c r="S15049" s="545"/>
      <c r="T15049" s="25"/>
      <c r="U15049" s="25"/>
    </row>
    <row r="15050" spans="2:21">
      <c r="B15050" s="9"/>
      <c r="C15050" s="9"/>
      <c r="D15050" s="9"/>
      <c r="E15050" s="9"/>
      <c r="F15050" s="10"/>
      <c r="G15050" s="4"/>
      <c r="H15050" s="24"/>
      <c r="I15050" s="184"/>
      <c r="J15050" s="182"/>
      <c r="K15050" s="21"/>
      <c r="L15050" s="24"/>
      <c r="M15050" s="185"/>
      <c r="N15050" s="24"/>
      <c r="O15050" s="14"/>
      <c r="P15050" s="14"/>
      <c r="Q15050" s="39"/>
      <c r="R15050" s="545"/>
      <c r="S15050" s="545"/>
      <c r="T15050" s="25"/>
      <c r="U15050" s="25"/>
    </row>
    <row r="15051" spans="2:21">
      <c r="B15051" s="9"/>
      <c r="C15051" s="9"/>
      <c r="D15051" s="9"/>
      <c r="E15051" s="9"/>
      <c r="F15051" s="10"/>
      <c r="G15051" s="4"/>
      <c r="H15051" s="24"/>
      <c r="I15051" s="184"/>
      <c r="J15051" s="182"/>
      <c r="K15051" s="21"/>
      <c r="L15051" s="24"/>
      <c r="M15051" s="185"/>
      <c r="N15051" s="24"/>
      <c r="O15051" s="14"/>
      <c r="P15051" s="14"/>
      <c r="Q15051" s="39"/>
      <c r="R15051" s="545"/>
      <c r="S15051" s="545"/>
      <c r="T15051" s="25"/>
      <c r="U15051" s="25"/>
    </row>
    <row r="15052" spans="2:21">
      <c r="B15052" s="9"/>
      <c r="C15052" s="9"/>
      <c r="D15052" s="9"/>
      <c r="E15052" s="9"/>
      <c r="F15052" s="10"/>
      <c r="G15052" s="4"/>
      <c r="H15052" s="24"/>
      <c r="I15052" s="184"/>
      <c r="J15052" s="182"/>
      <c r="K15052" s="21"/>
      <c r="L15052" s="24"/>
      <c r="M15052" s="185"/>
      <c r="N15052" s="24"/>
      <c r="O15052" s="14"/>
      <c r="P15052" s="14"/>
      <c r="Q15052" s="39"/>
      <c r="R15052" s="545"/>
      <c r="S15052" s="545"/>
      <c r="T15052" s="25"/>
      <c r="U15052" s="25"/>
    </row>
    <row r="15053" spans="2:21">
      <c r="B15053" s="9"/>
      <c r="C15053" s="9"/>
      <c r="D15053" s="9"/>
      <c r="E15053" s="9"/>
      <c r="F15053" s="10"/>
      <c r="G15053" s="4"/>
      <c r="H15053" s="24"/>
      <c r="I15053" s="184"/>
      <c r="J15053" s="182"/>
      <c r="K15053" s="21"/>
      <c r="L15053" s="24"/>
      <c r="M15053" s="185"/>
      <c r="N15053" s="24"/>
      <c r="O15053" s="14"/>
      <c r="P15053" s="14"/>
      <c r="Q15053" s="39"/>
      <c r="R15053" s="545"/>
      <c r="S15053" s="545"/>
      <c r="T15053" s="25"/>
      <c r="U15053" s="25"/>
    </row>
    <row r="15054" spans="2:21">
      <c r="B15054" s="9"/>
      <c r="C15054" s="9"/>
      <c r="D15054" s="9"/>
      <c r="E15054" s="9"/>
      <c r="F15054" s="10"/>
      <c r="G15054" s="4"/>
      <c r="H15054" s="24"/>
      <c r="I15054" s="184"/>
      <c r="J15054" s="182"/>
      <c r="K15054" s="21"/>
      <c r="L15054" s="24"/>
      <c r="M15054" s="185"/>
      <c r="N15054" s="24"/>
      <c r="O15054" s="14"/>
      <c r="P15054" s="14"/>
      <c r="Q15054" s="39"/>
      <c r="R15054" s="545"/>
      <c r="S15054" s="545"/>
      <c r="T15054" s="25"/>
      <c r="U15054" s="25"/>
    </row>
    <row r="15055" spans="2:21">
      <c r="B15055" s="9"/>
      <c r="C15055" s="9"/>
      <c r="D15055" s="9"/>
      <c r="E15055" s="9"/>
      <c r="F15055" s="10"/>
      <c r="G15055" s="4"/>
      <c r="H15055" s="24"/>
      <c r="I15055" s="184"/>
      <c r="J15055" s="182"/>
      <c r="K15055" s="21"/>
      <c r="L15055" s="24"/>
      <c r="M15055" s="185"/>
      <c r="N15055" s="24"/>
      <c r="O15055" s="14"/>
      <c r="P15055" s="14"/>
      <c r="Q15055" s="39"/>
      <c r="R15055" s="545"/>
      <c r="S15055" s="545"/>
      <c r="T15055" s="25"/>
      <c r="U15055" s="25"/>
    </row>
    <row r="15056" spans="2:21">
      <c r="B15056" s="9"/>
      <c r="C15056" s="9"/>
      <c r="D15056" s="9"/>
      <c r="E15056" s="9"/>
      <c r="F15056" s="10"/>
      <c r="G15056" s="4"/>
      <c r="H15056" s="24"/>
      <c r="I15056" s="184"/>
      <c r="J15056" s="182"/>
      <c r="K15056" s="21"/>
      <c r="L15056" s="24"/>
      <c r="M15056" s="185"/>
      <c r="N15056" s="24"/>
      <c r="O15056" s="14"/>
      <c r="P15056" s="14"/>
      <c r="Q15056" s="39"/>
      <c r="R15056" s="545"/>
      <c r="S15056" s="545"/>
      <c r="T15056" s="25"/>
      <c r="U15056" s="25"/>
    </row>
    <row r="15057" spans="2:21">
      <c r="B15057" s="9"/>
      <c r="C15057" s="9"/>
      <c r="D15057" s="9"/>
      <c r="E15057" s="9"/>
      <c r="F15057" s="10"/>
      <c r="G15057" s="4"/>
      <c r="H15057" s="24"/>
      <c r="I15057" s="184"/>
      <c r="J15057" s="182"/>
      <c r="K15057" s="21"/>
      <c r="L15057" s="24"/>
      <c r="M15057" s="185"/>
      <c r="N15057" s="24"/>
      <c r="O15057" s="14"/>
      <c r="P15057" s="14"/>
      <c r="Q15057" s="39"/>
      <c r="R15057" s="545"/>
      <c r="S15057" s="545"/>
      <c r="T15057" s="25"/>
      <c r="U15057" s="25"/>
    </row>
    <row r="15058" spans="2:21">
      <c r="B15058" s="9"/>
      <c r="C15058" s="9"/>
      <c r="D15058" s="9"/>
      <c r="E15058" s="9"/>
      <c r="F15058" s="10"/>
      <c r="G15058" s="4"/>
      <c r="H15058" s="24"/>
      <c r="I15058" s="184"/>
      <c r="J15058" s="182"/>
      <c r="K15058" s="21"/>
      <c r="L15058" s="24"/>
      <c r="M15058" s="185"/>
      <c r="N15058" s="24"/>
      <c r="O15058" s="14"/>
      <c r="P15058" s="14"/>
      <c r="Q15058" s="39"/>
      <c r="R15058" s="545"/>
      <c r="S15058" s="545"/>
      <c r="T15058" s="25"/>
      <c r="U15058" s="25"/>
    </row>
    <row r="15059" spans="2:21">
      <c r="B15059" s="9"/>
      <c r="C15059" s="9"/>
      <c r="D15059" s="9"/>
      <c r="E15059" s="9"/>
      <c r="F15059" s="10"/>
      <c r="G15059" s="4"/>
      <c r="H15059" s="24"/>
      <c r="I15059" s="184"/>
      <c r="J15059" s="182"/>
      <c r="K15059" s="21"/>
      <c r="L15059" s="24"/>
      <c r="M15059" s="185"/>
      <c r="N15059" s="24"/>
      <c r="O15059" s="14"/>
      <c r="P15059" s="14"/>
      <c r="Q15059" s="39"/>
      <c r="R15059" s="545"/>
      <c r="S15059" s="545"/>
      <c r="T15059" s="25"/>
      <c r="U15059" s="25"/>
    </row>
    <row r="15060" spans="2:21">
      <c r="B15060" s="9"/>
      <c r="C15060" s="9"/>
      <c r="D15060" s="9"/>
      <c r="E15060" s="9"/>
      <c r="F15060" s="10"/>
      <c r="G15060" s="4"/>
      <c r="H15060" s="24"/>
      <c r="I15060" s="184"/>
      <c r="J15060" s="182"/>
      <c r="K15060" s="21"/>
      <c r="L15060" s="24"/>
      <c r="M15060" s="185"/>
      <c r="N15060" s="24"/>
      <c r="O15060" s="14"/>
      <c r="P15060" s="14"/>
      <c r="Q15060" s="39"/>
      <c r="R15060" s="545"/>
      <c r="S15060" s="545"/>
      <c r="T15060" s="25"/>
      <c r="U15060" s="25"/>
    </row>
    <row r="15061" spans="2:21">
      <c r="B15061" s="9"/>
      <c r="C15061" s="9"/>
      <c r="D15061" s="9"/>
      <c r="E15061" s="9"/>
      <c r="F15061" s="10"/>
      <c r="G15061" s="4"/>
      <c r="H15061" s="24"/>
      <c r="I15061" s="184"/>
      <c r="J15061" s="182"/>
      <c r="K15061" s="21"/>
      <c r="L15061" s="24"/>
      <c r="M15061" s="185"/>
      <c r="N15061" s="24"/>
      <c r="O15061" s="14"/>
      <c r="P15061" s="14"/>
      <c r="Q15061" s="39"/>
      <c r="R15061" s="545"/>
      <c r="S15061" s="545"/>
      <c r="T15061" s="25"/>
      <c r="U15061" s="25"/>
    </row>
    <row r="15062" spans="2:21">
      <c r="B15062" s="9"/>
      <c r="C15062" s="9"/>
      <c r="D15062" s="9"/>
      <c r="E15062" s="9"/>
      <c r="F15062" s="10"/>
      <c r="G15062" s="4"/>
      <c r="H15062" s="24"/>
      <c r="I15062" s="184"/>
      <c r="J15062" s="182"/>
      <c r="K15062" s="21"/>
      <c r="L15062" s="24"/>
      <c r="M15062" s="185"/>
      <c r="N15062" s="24"/>
      <c r="O15062" s="14"/>
      <c r="P15062" s="14"/>
      <c r="Q15062" s="39"/>
      <c r="R15062" s="545"/>
      <c r="S15062" s="545"/>
      <c r="T15062" s="25"/>
      <c r="U15062" s="25"/>
    </row>
    <row r="15063" spans="2:21">
      <c r="B15063" s="9"/>
      <c r="C15063" s="9"/>
      <c r="D15063" s="9"/>
      <c r="E15063" s="9"/>
      <c r="F15063" s="10"/>
      <c r="G15063" s="4"/>
      <c r="H15063" s="24"/>
      <c r="I15063" s="184"/>
      <c r="J15063" s="182"/>
      <c r="K15063" s="21"/>
      <c r="L15063" s="24"/>
      <c r="M15063" s="185"/>
      <c r="N15063" s="24"/>
      <c r="O15063" s="14"/>
      <c r="P15063" s="14"/>
      <c r="Q15063" s="39"/>
      <c r="R15063" s="545"/>
      <c r="S15063" s="545"/>
      <c r="T15063" s="25"/>
      <c r="U15063" s="25"/>
    </row>
    <row r="15064" spans="2:21">
      <c r="B15064" s="9"/>
      <c r="C15064" s="9"/>
      <c r="D15064" s="9"/>
      <c r="E15064" s="9"/>
      <c r="F15064" s="10"/>
      <c r="G15064" s="4"/>
      <c r="H15064" s="24"/>
      <c r="I15064" s="184"/>
      <c r="J15064" s="182"/>
      <c r="K15064" s="21"/>
      <c r="L15064" s="24"/>
      <c r="M15064" s="185"/>
      <c r="N15064" s="24"/>
      <c r="O15064" s="14"/>
      <c r="P15064" s="14"/>
      <c r="Q15064" s="39"/>
      <c r="R15064" s="545"/>
      <c r="S15064" s="545"/>
      <c r="T15064" s="25"/>
      <c r="U15064" s="25"/>
    </row>
    <row r="15065" spans="2:21">
      <c r="B15065" s="9"/>
      <c r="C15065" s="9"/>
      <c r="D15065" s="9"/>
      <c r="E15065" s="9"/>
      <c r="F15065" s="10"/>
      <c r="G15065" s="4"/>
      <c r="H15065" s="24"/>
      <c r="I15065" s="184"/>
      <c r="J15065" s="182"/>
      <c r="K15065" s="21"/>
      <c r="L15065" s="24"/>
      <c r="M15065" s="185"/>
      <c r="N15065" s="24"/>
      <c r="O15065" s="14"/>
      <c r="P15065" s="14"/>
      <c r="Q15065" s="39"/>
      <c r="R15065" s="545"/>
      <c r="S15065" s="545"/>
      <c r="T15065" s="25"/>
      <c r="U15065" s="25"/>
    </row>
    <row r="15066" spans="2:21">
      <c r="B15066" s="9"/>
      <c r="C15066" s="9"/>
      <c r="D15066" s="9"/>
      <c r="E15066" s="9"/>
      <c r="F15066" s="10"/>
      <c r="G15066" s="4"/>
      <c r="H15066" s="24"/>
      <c r="I15066" s="184"/>
      <c r="J15066" s="182"/>
      <c r="K15066" s="21"/>
      <c r="L15066" s="24"/>
      <c r="M15066" s="185"/>
      <c r="N15066" s="24"/>
      <c r="O15066" s="14"/>
      <c r="P15066" s="14"/>
      <c r="Q15066" s="39"/>
      <c r="R15066" s="545"/>
      <c r="S15066" s="545"/>
      <c r="T15066" s="25"/>
      <c r="U15066" s="25"/>
    </row>
    <row r="15067" spans="2:21">
      <c r="B15067" s="9"/>
      <c r="C15067" s="9"/>
      <c r="D15067" s="9"/>
      <c r="E15067" s="9"/>
      <c r="F15067" s="10"/>
      <c r="G15067" s="4"/>
      <c r="H15067" s="24"/>
      <c r="I15067" s="184"/>
      <c r="J15067" s="182"/>
      <c r="K15067" s="21"/>
      <c r="L15067" s="24"/>
      <c r="M15067" s="185"/>
      <c r="N15067" s="24"/>
      <c r="O15067" s="14"/>
      <c r="P15067" s="14"/>
      <c r="Q15067" s="39"/>
      <c r="R15067" s="545"/>
      <c r="S15067" s="545"/>
      <c r="T15067" s="25"/>
      <c r="U15067" s="25"/>
    </row>
    <row r="15068" spans="2:21">
      <c r="B15068" s="9"/>
      <c r="C15068" s="9"/>
      <c r="D15068" s="9"/>
      <c r="E15068" s="9"/>
      <c r="F15068" s="10"/>
      <c r="G15068" s="4"/>
      <c r="H15068" s="24"/>
      <c r="I15068" s="184"/>
      <c r="J15068" s="182"/>
      <c r="K15068" s="21"/>
      <c r="L15068" s="24"/>
      <c r="M15068" s="185"/>
      <c r="N15068" s="24"/>
      <c r="O15068" s="14"/>
      <c r="P15068" s="14"/>
      <c r="Q15068" s="39"/>
      <c r="R15068" s="545"/>
      <c r="S15068" s="545"/>
      <c r="T15068" s="25"/>
      <c r="U15068" s="25"/>
    </row>
    <row r="15069" spans="2:21">
      <c r="B15069" s="9"/>
      <c r="C15069" s="9"/>
      <c r="D15069" s="9"/>
      <c r="E15069" s="9"/>
      <c r="F15069" s="10"/>
      <c r="G15069" s="4"/>
      <c r="H15069" s="24"/>
      <c r="I15069" s="184"/>
      <c r="J15069" s="182"/>
      <c r="K15069" s="21"/>
      <c r="L15069" s="24"/>
      <c r="M15069" s="185"/>
      <c r="N15069" s="24"/>
      <c r="O15069" s="14"/>
      <c r="P15069" s="14"/>
      <c r="Q15069" s="39"/>
      <c r="R15069" s="545"/>
      <c r="S15069" s="545"/>
      <c r="T15069" s="25"/>
      <c r="U15069" s="25"/>
    </row>
    <row r="15070" spans="2:21">
      <c r="B15070" s="9"/>
      <c r="C15070" s="9"/>
      <c r="D15070" s="9"/>
      <c r="E15070" s="9"/>
      <c r="F15070" s="10"/>
      <c r="G15070" s="4"/>
      <c r="H15070" s="24"/>
      <c r="I15070" s="184"/>
      <c r="J15070" s="182"/>
      <c r="K15070" s="21"/>
      <c r="L15070" s="24"/>
      <c r="M15070" s="185"/>
      <c r="N15070" s="24"/>
      <c r="O15070" s="14"/>
      <c r="P15070" s="14"/>
      <c r="Q15070" s="39"/>
      <c r="R15070" s="545"/>
      <c r="S15070" s="545"/>
      <c r="T15070" s="25"/>
      <c r="U15070" s="25"/>
    </row>
    <row r="15071" spans="2:21">
      <c r="B15071" s="9"/>
      <c r="C15071" s="9"/>
      <c r="D15071" s="9"/>
      <c r="E15071" s="9"/>
      <c r="F15071" s="10"/>
      <c r="G15071" s="4"/>
      <c r="H15071" s="24"/>
      <c r="I15071" s="184"/>
      <c r="J15071" s="182"/>
      <c r="K15071" s="21"/>
      <c r="L15071" s="24"/>
      <c r="M15071" s="185"/>
      <c r="N15071" s="24"/>
      <c r="O15071" s="14"/>
      <c r="P15071" s="14"/>
      <c r="Q15071" s="39"/>
      <c r="R15071" s="545"/>
      <c r="S15071" s="545"/>
      <c r="T15071" s="25"/>
      <c r="U15071" s="25"/>
    </row>
    <row r="15072" spans="2:21">
      <c r="B15072" s="9"/>
      <c r="C15072" s="9"/>
      <c r="D15072" s="9"/>
      <c r="E15072" s="9"/>
      <c r="F15072" s="10"/>
      <c r="G15072" s="4"/>
      <c r="H15072" s="24"/>
      <c r="I15072" s="184"/>
      <c r="J15072" s="182"/>
      <c r="K15072" s="21"/>
      <c r="L15072" s="24"/>
      <c r="M15072" s="185"/>
      <c r="N15072" s="24"/>
      <c r="O15072" s="14"/>
      <c r="P15072" s="14"/>
      <c r="Q15072" s="39"/>
      <c r="R15072" s="545"/>
      <c r="S15072" s="545"/>
      <c r="T15072" s="25"/>
      <c r="U15072" s="25"/>
    </row>
    <row r="15073" spans="2:21">
      <c r="B15073" s="9"/>
      <c r="C15073" s="9"/>
      <c r="D15073" s="9"/>
      <c r="E15073" s="9"/>
      <c r="F15073" s="10"/>
      <c r="G15073" s="4"/>
      <c r="H15073" s="24"/>
      <c r="I15073" s="184"/>
      <c r="J15073" s="182"/>
      <c r="K15073" s="21"/>
      <c r="L15073" s="24"/>
      <c r="M15073" s="185"/>
      <c r="N15073" s="24"/>
      <c r="O15073" s="14"/>
      <c r="P15073" s="14"/>
      <c r="Q15073" s="39"/>
      <c r="R15073" s="545"/>
      <c r="S15073" s="545"/>
      <c r="T15073" s="25"/>
      <c r="U15073" s="25"/>
    </row>
    <row r="15074" spans="2:21">
      <c r="B15074" s="9"/>
      <c r="C15074" s="9"/>
      <c r="D15074" s="9"/>
      <c r="E15074" s="9"/>
      <c r="F15074" s="10"/>
      <c r="G15074" s="4"/>
      <c r="H15074" s="24"/>
      <c r="I15074" s="184"/>
      <c r="J15074" s="182"/>
      <c r="K15074" s="21"/>
      <c r="L15074" s="24"/>
      <c r="M15074" s="185"/>
      <c r="N15074" s="24"/>
      <c r="O15074" s="14"/>
      <c r="P15074" s="14"/>
      <c r="Q15074" s="39"/>
      <c r="R15074" s="545"/>
      <c r="S15074" s="545"/>
      <c r="T15074" s="25"/>
      <c r="U15074" s="25"/>
    </row>
    <row r="15075" spans="2:21">
      <c r="B15075" s="9"/>
      <c r="C15075" s="9"/>
      <c r="D15075" s="9"/>
      <c r="E15075" s="9"/>
      <c r="F15075" s="10"/>
      <c r="G15075" s="4"/>
      <c r="H15075" s="24"/>
      <c r="I15075" s="184"/>
      <c r="J15075" s="182"/>
      <c r="K15075" s="21"/>
      <c r="L15075" s="24"/>
      <c r="M15075" s="185"/>
      <c r="N15075" s="24"/>
      <c r="O15075" s="14"/>
      <c r="P15075" s="14"/>
      <c r="Q15075" s="39"/>
      <c r="R15075" s="545"/>
      <c r="S15075" s="545"/>
      <c r="T15075" s="25"/>
      <c r="U15075" s="25"/>
    </row>
    <row r="15076" spans="2:21">
      <c r="B15076" s="9"/>
      <c r="C15076" s="9"/>
      <c r="D15076" s="9"/>
      <c r="E15076" s="9"/>
      <c r="F15076" s="10"/>
      <c r="G15076" s="4"/>
      <c r="H15076" s="24"/>
      <c r="I15076" s="184"/>
      <c r="J15076" s="182"/>
      <c r="K15076" s="21"/>
      <c r="L15076" s="24"/>
      <c r="M15076" s="185"/>
      <c r="N15076" s="24"/>
      <c r="O15076" s="14"/>
      <c r="P15076" s="14"/>
      <c r="Q15076" s="39"/>
      <c r="R15076" s="545"/>
      <c r="S15076" s="545"/>
      <c r="T15076" s="25"/>
      <c r="U15076" s="25"/>
    </row>
    <row r="15077" spans="2:21">
      <c r="B15077" s="9"/>
      <c r="C15077" s="9"/>
      <c r="D15077" s="9"/>
      <c r="E15077" s="9"/>
      <c r="F15077" s="10"/>
      <c r="G15077" s="4"/>
      <c r="H15077" s="24"/>
      <c r="I15077" s="184"/>
      <c r="J15077" s="182"/>
      <c r="K15077" s="21"/>
      <c r="L15077" s="24"/>
      <c r="M15077" s="185"/>
      <c r="N15077" s="24"/>
      <c r="O15077" s="14"/>
      <c r="P15077" s="14"/>
      <c r="Q15077" s="39"/>
      <c r="R15077" s="545"/>
      <c r="S15077" s="545"/>
      <c r="T15077" s="25"/>
      <c r="U15077" s="25"/>
    </row>
    <row r="15078" spans="2:21">
      <c r="B15078" s="9"/>
      <c r="C15078" s="9"/>
      <c r="D15078" s="9"/>
      <c r="E15078" s="9"/>
      <c r="F15078" s="10"/>
      <c r="G15078" s="4"/>
      <c r="H15078" s="24"/>
      <c r="I15078" s="184"/>
      <c r="J15078" s="182"/>
      <c r="K15078" s="21"/>
      <c r="L15078" s="24"/>
      <c r="M15078" s="185"/>
      <c r="N15078" s="24"/>
      <c r="O15078" s="14"/>
      <c r="P15078" s="14"/>
      <c r="Q15078" s="39"/>
      <c r="R15078" s="545"/>
      <c r="S15078" s="545"/>
      <c r="T15078" s="25"/>
      <c r="U15078" s="25"/>
    </row>
    <row r="15079" spans="2:21">
      <c r="B15079" s="9"/>
      <c r="C15079" s="9"/>
      <c r="D15079" s="9"/>
      <c r="E15079" s="9"/>
      <c r="F15079" s="10"/>
      <c r="G15079" s="4"/>
      <c r="H15079" s="24"/>
      <c r="I15079" s="184"/>
      <c r="J15079" s="182"/>
      <c r="K15079" s="21"/>
      <c r="L15079" s="24"/>
      <c r="M15079" s="185"/>
      <c r="N15079" s="24"/>
      <c r="O15079" s="14"/>
      <c r="P15079" s="14"/>
      <c r="Q15079" s="39"/>
      <c r="R15079" s="545"/>
      <c r="S15079" s="545"/>
      <c r="T15079" s="25"/>
      <c r="U15079" s="25"/>
    </row>
    <row r="15080" spans="2:21">
      <c r="B15080" s="9"/>
      <c r="C15080" s="9"/>
      <c r="D15080" s="9"/>
      <c r="E15080" s="9"/>
      <c r="F15080" s="10"/>
      <c r="G15080" s="4"/>
      <c r="H15080" s="24"/>
      <c r="I15080" s="184"/>
      <c r="J15080" s="182"/>
      <c r="K15080" s="21"/>
      <c r="L15080" s="24"/>
      <c r="M15080" s="185"/>
      <c r="N15080" s="24"/>
      <c r="O15080" s="14"/>
      <c r="P15080" s="14"/>
      <c r="Q15080" s="39"/>
      <c r="R15080" s="545"/>
      <c r="S15080" s="545"/>
      <c r="T15080" s="25"/>
      <c r="U15080" s="25"/>
    </row>
    <row r="15081" spans="2:21">
      <c r="B15081" s="9"/>
      <c r="C15081" s="9"/>
      <c r="D15081" s="9"/>
      <c r="E15081" s="9"/>
      <c r="F15081" s="10"/>
      <c r="G15081" s="4"/>
      <c r="H15081" s="24"/>
      <c r="I15081" s="184"/>
      <c r="J15081" s="182"/>
      <c r="K15081" s="21"/>
      <c r="L15081" s="24"/>
      <c r="M15081" s="185"/>
      <c r="N15081" s="24"/>
      <c r="O15081" s="14"/>
      <c r="P15081" s="14"/>
      <c r="Q15081" s="39"/>
      <c r="R15081" s="545"/>
      <c r="S15081" s="545"/>
      <c r="T15081" s="25"/>
      <c r="U15081" s="25"/>
    </row>
    <row r="15082" spans="2:21">
      <c r="B15082" s="9"/>
      <c r="C15082" s="9"/>
      <c r="D15082" s="9"/>
      <c r="E15082" s="9"/>
      <c r="F15082" s="10"/>
      <c r="G15082" s="4"/>
      <c r="H15082" s="24"/>
      <c r="I15082" s="184"/>
      <c r="J15082" s="182"/>
      <c r="K15082" s="21"/>
      <c r="L15082" s="24"/>
      <c r="M15082" s="185"/>
      <c r="N15082" s="24"/>
      <c r="O15082" s="14"/>
      <c r="P15082" s="14"/>
      <c r="Q15082" s="39"/>
      <c r="R15082" s="545"/>
      <c r="S15082" s="545"/>
      <c r="T15082" s="25"/>
      <c r="U15082" s="25"/>
    </row>
    <row r="15083" spans="2:21">
      <c r="B15083" s="9"/>
      <c r="C15083" s="9"/>
      <c r="D15083" s="9"/>
      <c r="E15083" s="9"/>
      <c r="F15083" s="10"/>
      <c r="G15083" s="4"/>
      <c r="H15083" s="24"/>
      <c r="I15083" s="184"/>
      <c r="J15083" s="182"/>
      <c r="K15083" s="21"/>
      <c r="L15083" s="24"/>
      <c r="M15083" s="185"/>
      <c r="N15083" s="24"/>
      <c r="O15083" s="14"/>
      <c r="P15083" s="14"/>
      <c r="Q15083" s="39"/>
      <c r="R15083" s="545"/>
      <c r="S15083" s="545"/>
      <c r="T15083" s="25"/>
      <c r="U15083" s="25"/>
    </row>
    <row r="15084" spans="2:21">
      <c r="B15084" s="9"/>
      <c r="C15084" s="9"/>
      <c r="D15084" s="9"/>
      <c r="E15084" s="9"/>
      <c r="F15084" s="10"/>
      <c r="G15084" s="4"/>
      <c r="H15084" s="24"/>
      <c r="I15084" s="184"/>
      <c r="J15084" s="182"/>
      <c r="K15084" s="21"/>
      <c r="L15084" s="24"/>
      <c r="M15084" s="185"/>
      <c r="N15084" s="24"/>
      <c r="O15084" s="14"/>
      <c r="P15084" s="14"/>
      <c r="Q15084" s="39"/>
      <c r="R15084" s="545"/>
      <c r="S15084" s="545"/>
      <c r="T15084" s="25"/>
      <c r="U15084" s="25"/>
    </row>
    <row r="15085" spans="2:21">
      <c r="B15085" s="9"/>
      <c r="C15085" s="9"/>
      <c r="D15085" s="9"/>
      <c r="E15085" s="9"/>
      <c r="F15085" s="10"/>
      <c r="G15085" s="4"/>
      <c r="H15085" s="24"/>
      <c r="I15085" s="184"/>
      <c r="J15085" s="182"/>
      <c r="K15085" s="21"/>
      <c r="L15085" s="24"/>
      <c r="M15085" s="185"/>
      <c r="N15085" s="24"/>
      <c r="O15085" s="14"/>
      <c r="P15085" s="14"/>
      <c r="Q15085" s="39"/>
      <c r="R15085" s="545"/>
      <c r="S15085" s="545"/>
      <c r="T15085" s="25"/>
      <c r="U15085" s="25"/>
    </row>
    <row r="15086" spans="2:21">
      <c r="B15086" s="9"/>
      <c r="C15086" s="9"/>
      <c r="D15086" s="9"/>
      <c r="E15086" s="9"/>
      <c r="F15086" s="10"/>
      <c r="G15086" s="4"/>
      <c r="H15086" s="24"/>
      <c r="I15086" s="184"/>
      <c r="J15086" s="182"/>
      <c r="K15086" s="21"/>
      <c r="L15086" s="24"/>
      <c r="M15086" s="185"/>
      <c r="N15086" s="24"/>
      <c r="O15086" s="14"/>
      <c r="P15086" s="14"/>
      <c r="Q15086" s="39"/>
      <c r="R15086" s="545"/>
      <c r="S15086" s="545"/>
      <c r="T15086" s="25"/>
      <c r="U15086" s="25"/>
    </row>
    <row r="15087" spans="2:21">
      <c r="B15087" s="9"/>
      <c r="C15087" s="9"/>
      <c r="D15087" s="9"/>
      <c r="E15087" s="9"/>
      <c r="F15087" s="10"/>
      <c r="G15087" s="4"/>
      <c r="H15087" s="24"/>
      <c r="I15087" s="184"/>
      <c r="J15087" s="182"/>
      <c r="K15087" s="21"/>
      <c r="L15087" s="24"/>
      <c r="M15087" s="185"/>
      <c r="N15087" s="24"/>
      <c r="O15087" s="14"/>
      <c r="P15087" s="14"/>
      <c r="Q15087" s="39"/>
      <c r="R15087" s="545"/>
      <c r="S15087" s="545"/>
      <c r="T15087" s="25"/>
      <c r="U15087" s="25"/>
    </row>
    <row r="15088" spans="2:21">
      <c r="B15088" s="9"/>
      <c r="C15088" s="9"/>
      <c r="D15088" s="9"/>
      <c r="E15088" s="9"/>
      <c r="F15088" s="10"/>
      <c r="G15088" s="4"/>
      <c r="H15088" s="24"/>
      <c r="I15088" s="184"/>
      <c r="J15088" s="182"/>
      <c r="K15088" s="21"/>
      <c r="L15088" s="24"/>
      <c r="M15088" s="185"/>
      <c r="N15088" s="24"/>
      <c r="O15088" s="14"/>
      <c r="P15088" s="14"/>
      <c r="Q15088" s="39"/>
      <c r="R15088" s="545"/>
      <c r="S15088" s="545"/>
      <c r="T15088" s="25"/>
      <c r="U15088" s="25"/>
    </row>
    <row r="15089" spans="2:21">
      <c r="B15089" s="9"/>
      <c r="C15089" s="9"/>
      <c r="D15089" s="9"/>
      <c r="E15089" s="9"/>
      <c r="F15089" s="10"/>
      <c r="G15089" s="4"/>
      <c r="H15089" s="24"/>
      <c r="I15089" s="184"/>
      <c r="J15089" s="182"/>
      <c r="K15089" s="21"/>
      <c r="L15089" s="24"/>
      <c r="M15089" s="185"/>
      <c r="N15089" s="24"/>
      <c r="O15089" s="14"/>
      <c r="P15089" s="14"/>
      <c r="Q15089" s="39"/>
      <c r="R15089" s="545"/>
      <c r="S15089" s="545"/>
      <c r="T15089" s="25"/>
      <c r="U15089" s="25"/>
    </row>
    <row r="15090" spans="2:21">
      <c r="B15090" s="9"/>
      <c r="C15090" s="9"/>
      <c r="D15090" s="9"/>
      <c r="E15090" s="9"/>
      <c r="F15090" s="10"/>
      <c r="G15090" s="4"/>
      <c r="H15090" s="24"/>
      <c r="I15090" s="184"/>
      <c r="J15090" s="182"/>
      <c r="K15090" s="21"/>
      <c r="L15090" s="24"/>
      <c r="M15090" s="185"/>
      <c r="N15090" s="24"/>
      <c r="O15090" s="14"/>
      <c r="P15090" s="14"/>
      <c r="Q15090" s="39"/>
      <c r="R15090" s="545"/>
      <c r="S15090" s="545"/>
      <c r="T15090" s="25"/>
      <c r="U15090" s="25"/>
    </row>
    <row r="15091" spans="2:21">
      <c r="B15091" s="9"/>
      <c r="C15091" s="9"/>
      <c r="D15091" s="9"/>
      <c r="E15091" s="9"/>
      <c r="F15091" s="10"/>
      <c r="G15091" s="4"/>
      <c r="H15091" s="24"/>
      <c r="I15091" s="184"/>
      <c r="J15091" s="182"/>
      <c r="K15091" s="21"/>
      <c r="L15091" s="24"/>
      <c r="M15091" s="185"/>
      <c r="N15091" s="24"/>
      <c r="O15091" s="14"/>
      <c r="P15091" s="14"/>
      <c r="Q15091" s="39"/>
      <c r="R15091" s="545"/>
      <c r="S15091" s="545"/>
      <c r="T15091" s="25"/>
      <c r="U15091" s="25"/>
    </row>
    <row r="15092" spans="2:21">
      <c r="B15092" s="9"/>
      <c r="C15092" s="9"/>
      <c r="D15092" s="9"/>
      <c r="E15092" s="9"/>
      <c r="F15092" s="10"/>
      <c r="G15092" s="4"/>
      <c r="H15092" s="24"/>
      <c r="I15092" s="184"/>
      <c r="J15092" s="182"/>
      <c r="K15092" s="21"/>
      <c r="L15092" s="24"/>
      <c r="M15092" s="185"/>
      <c r="N15092" s="24"/>
      <c r="O15092" s="14"/>
      <c r="P15092" s="14"/>
      <c r="Q15092" s="39"/>
      <c r="R15092" s="545"/>
      <c r="S15092" s="545"/>
      <c r="T15092" s="25"/>
      <c r="U15092" s="25"/>
    </row>
    <row r="15093" spans="2:21">
      <c r="B15093" s="9"/>
      <c r="C15093" s="9"/>
      <c r="D15093" s="9"/>
      <c r="E15093" s="9"/>
      <c r="F15093" s="10"/>
      <c r="G15093" s="4"/>
      <c r="H15093" s="24"/>
      <c r="I15093" s="184"/>
      <c r="J15093" s="182"/>
      <c r="K15093" s="21"/>
      <c r="L15093" s="24"/>
      <c r="M15093" s="185"/>
      <c r="N15093" s="24"/>
      <c r="O15093" s="14"/>
      <c r="P15093" s="14"/>
      <c r="Q15093" s="39"/>
      <c r="R15093" s="545"/>
      <c r="S15093" s="545"/>
      <c r="T15093" s="25"/>
      <c r="U15093" s="25"/>
    </row>
    <row r="15094" spans="2:21">
      <c r="B15094" s="9"/>
      <c r="C15094" s="9"/>
      <c r="D15094" s="9"/>
      <c r="E15094" s="9"/>
      <c r="F15094" s="10"/>
      <c r="G15094" s="4"/>
      <c r="H15094" s="24"/>
      <c r="I15094" s="184"/>
      <c r="J15094" s="182"/>
      <c r="K15094" s="21"/>
      <c r="L15094" s="24"/>
      <c r="M15094" s="185"/>
      <c r="N15094" s="24"/>
      <c r="O15094" s="14"/>
      <c r="P15094" s="14"/>
      <c r="Q15094" s="39"/>
      <c r="R15094" s="545"/>
      <c r="S15094" s="545"/>
      <c r="T15094" s="25"/>
      <c r="U15094" s="25"/>
    </row>
    <row r="15095" spans="2:21">
      <c r="B15095" s="9"/>
      <c r="C15095" s="9"/>
      <c r="D15095" s="9"/>
      <c r="E15095" s="9"/>
      <c r="F15095" s="10"/>
      <c r="G15095" s="4"/>
      <c r="H15095" s="24"/>
      <c r="I15095" s="184"/>
      <c r="J15095" s="182"/>
      <c r="K15095" s="21"/>
      <c r="L15095" s="24"/>
      <c r="M15095" s="185"/>
      <c r="N15095" s="24"/>
      <c r="O15095" s="14"/>
      <c r="P15095" s="14"/>
      <c r="Q15095" s="39"/>
      <c r="R15095" s="545"/>
      <c r="S15095" s="545"/>
      <c r="T15095" s="25"/>
      <c r="U15095" s="25"/>
    </row>
    <row r="15096" spans="2:21">
      <c r="B15096" s="9"/>
      <c r="C15096" s="9"/>
      <c r="D15096" s="9"/>
      <c r="E15096" s="9"/>
      <c r="F15096" s="10"/>
      <c r="G15096" s="4"/>
      <c r="H15096" s="24"/>
      <c r="I15096" s="184"/>
      <c r="J15096" s="182"/>
      <c r="K15096" s="21"/>
      <c r="L15096" s="24"/>
      <c r="M15096" s="185"/>
      <c r="N15096" s="24"/>
      <c r="O15096" s="14"/>
      <c r="P15096" s="14"/>
      <c r="Q15096" s="39"/>
      <c r="R15096" s="545"/>
      <c r="S15096" s="545"/>
      <c r="T15096" s="25"/>
      <c r="U15096" s="25"/>
    </row>
    <row r="15097" spans="2:21">
      <c r="B15097" s="9"/>
      <c r="C15097" s="9"/>
      <c r="D15097" s="9"/>
      <c r="E15097" s="9"/>
      <c r="F15097" s="10"/>
      <c r="G15097" s="4"/>
      <c r="H15097" s="24"/>
      <c r="I15097" s="184"/>
      <c r="J15097" s="182"/>
      <c r="K15097" s="21"/>
      <c r="L15097" s="24"/>
      <c r="M15097" s="185"/>
      <c r="N15097" s="24"/>
      <c r="O15097" s="14"/>
      <c r="P15097" s="14"/>
      <c r="Q15097" s="39"/>
      <c r="R15097" s="545"/>
      <c r="S15097" s="545"/>
      <c r="T15097" s="25"/>
      <c r="U15097" s="25"/>
    </row>
    <row r="15098" spans="2:21">
      <c r="B15098" s="9"/>
      <c r="C15098" s="9"/>
      <c r="D15098" s="9"/>
      <c r="E15098" s="9"/>
      <c r="F15098" s="10"/>
      <c r="G15098" s="4"/>
      <c r="H15098" s="24"/>
      <c r="I15098" s="184"/>
      <c r="J15098" s="182"/>
      <c r="K15098" s="21"/>
      <c r="L15098" s="24"/>
      <c r="M15098" s="185"/>
      <c r="N15098" s="24"/>
      <c r="O15098" s="14"/>
      <c r="P15098" s="14"/>
      <c r="Q15098" s="39"/>
      <c r="R15098" s="545"/>
      <c r="S15098" s="545"/>
      <c r="T15098" s="25"/>
      <c r="U15098" s="25"/>
    </row>
    <row r="15099" spans="2:21">
      <c r="B15099" s="9"/>
      <c r="C15099" s="9"/>
      <c r="D15099" s="9"/>
      <c r="E15099" s="9"/>
      <c r="F15099" s="10"/>
      <c r="G15099" s="4"/>
      <c r="H15099" s="24"/>
      <c r="I15099" s="184"/>
      <c r="J15099" s="182"/>
      <c r="K15099" s="21"/>
      <c r="L15099" s="24"/>
      <c r="M15099" s="185"/>
      <c r="N15099" s="24"/>
      <c r="O15099" s="14"/>
      <c r="P15099" s="14"/>
      <c r="Q15099" s="39"/>
      <c r="R15099" s="545"/>
      <c r="S15099" s="545"/>
      <c r="T15099" s="25"/>
      <c r="U15099" s="25"/>
    </row>
    <row r="15100" spans="2:21">
      <c r="B15100" s="9"/>
      <c r="C15100" s="9"/>
      <c r="D15100" s="9"/>
      <c r="E15100" s="9"/>
      <c r="F15100" s="10"/>
      <c r="G15100" s="4"/>
      <c r="H15100" s="24"/>
      <c r="I15100" s="184"/>
      <c r="J15100" s="182"/>
      <c r="K15100" s="21"/>
      <c r="L15100" s="24"/>
      <c r="M15100" s="185"/>
      <c r="N15100" s="24"/>
      <c r="O15100" s="14"/>
      <c r="P15100" s="14"/>
      <c r="Q15100" s="39"/>
      <c r="R15100" s="545"/>
      <c r="S15100" s="545"/>
      <c r="T15100" s="25"/>
      <c r="U15100" s="25"/>
    </row>
    <row r="15101" spans="2:21">
      <c r="B15101" s="9"/>
      <c r="C15101" s="9"/>
      <c r="D15101" s="9"/>
      <c r="E15101" s="9"/>
      <c r="F15101" s="10"/>
      <c r="G15101" s="4"/>
      <c r="H15101" s="24"/>
      <c r="I15101" s="184"/>
      <c r="J15101" s="182"/>
      <c r="K15101" s="21"/>
      <c r="L15101" s="24"/>
      <c r="M15101" s="185"/>
      <c r="N15101" s="24"/>
      <c r="O15101" s="14"/>
      <c r="P15101" s="14"/>
      <c r="Q15101" s="39"/>
      <c r="R15101" s="545"/>
      <c r="S15101" s="545"/>
      <c r="T15101" s="25"/>
      <c r="U15101" s="25"/>
    </row>
    <row r="15102" spans="2:21">
      <c r="B15102" s="9"/>
      <c r="C15102" s="9"/>
      <c r="D15102" s="9"/>
      <c r="E15102" s="9"/>
      <c r="F15102" s="10"/>
      <c r="G15102" s="4"/>
      <c r="H15102" s="24"/>
      <c r="I15102" s="184"/>
      <c r="J15102" s="182"/>
      <c r="K15102" s="21"/>
      <c r="L15102" s="24"/>
      <c r="M15102" s="185"/>
      <c r="N15102" s="24"/>
      <c r="O15102" s="14"/>
      <c r="P15102" s="14"/>
      <c r="Q15102" s="39"/>
      <c r="R15102" s="545"/>
      <c r="S15102" s="545"/>
      <c r="T15102" s="25"/>
      <c r="U15102" s="25"/>
    </row>
    <row r="15103" spans="2:21">
      <c r="B15103" s="9"/>
      <c r="C15103" s="9"/>
      <c r="D15103" s="9"/>
      <c r="E15103" s="9"/>
      <c r="F15103" s="10"/>
      <c r="G15103" s="4"/>
      <c r="H15103" s="24"/>
      <c r="I15103" s="184"/>
      <c r="J15103" s="182"/>
      <c r="K15103" s="21"/>
      <c r="L15103" s="24"/>
      <c r="M15103" s="185"/>
      <c r="N15103" s="24"/>
      <c r="O15103" s="14"/>
      <c r="P15103" s="14"/>
      <c r="Q15103" s="39"/>
      <c r="R15103" s="545"/>
      <c r="S15103" s="545"/>
      <c r="T15103" s="25"/>
      <c r="U15103" s="25"/>
    </row>
    <row r="15104" spans="2:21">
      <c r="B15104" s="9"/>
      <c r="C15104" s="9"/>
      <c r="D15104" s="9"/>
      <c r="E15104" s="9"/>
      <c r="F15104" s="10"/>
      <c r="G15104" s="4"/>
      <c r="H15104" s="24"/>
      <c r="I15104" s="184"/>
      <c r="J15104" s="182"/>
      <c r="K15104" s="21"/>
      <c r="L15104" s="24"/>
      <c r="M15104" s="185"/>
      <c r="N15104" s="24"/>
      <c r="O15104" s="14"/>
      <c r="P15104" s="14"/>
      <c r="Q15104" s="39"/>
      <c r="R15104" s="545"/>
      <c r="S15104" s="545"/>
      <c r="T15104" s="25"/>
      <c r="U15104" s="25"/>
    </row>
    <row r="15105" spans="2:21">
      <c r="B15105" s="9"/>
      <c r="C15105" s="9"/>
      <c r="D15105" s="9"/>
      <c r="E15105" s="9"/>
      <c r="F15105" s="10"/>
      <c r="G15105" s="4"/>
      <c r="H15105" s="24"/>
      <c r="I15105" s="184"/>
      <c r="J15105" s="182"/>
      <c r="K15105" s="21"/>
      <c r="L15105" s="24"/>
      <c r="M15105" s="185"/>
      <c r="N15105" s="24"/>
      <c r="O15105" s="14"/>
      <c r="P15105" s="14"/>
      <c r="Q15105" s="39"/>
      <c r="R15105" s="545"/>
      <c r="S15105" s="545"/>
      <c r="T15105" s="25"/>
      <c r="U15105" s="25"/>
    </row>
    <row r="15106" spans="2:21">
      <c r="B15106" s="9"/>
      <c r="C15106" s="9"/>
      <c r="D15106" s="9"/>
      <c r="E15106" s="9"/>
      <c r="F15106" s="10"/>
      <c r="G15106" s="4"/>
      <c r="H15106" s="24"/>
      <c r="I15106" s="184"/>
      <c r="J15106" s="182"/>
      <c r="K15106" s="21"/>
      <c r="L15106" s="24"/>
      <c r="M15106" s="185"/>
      <c r="N15106" s="24"/>
      <c r="O15106" s="14"/>
      <c r="P15106" s="14"/>
      <c r="Q15106" s="39"/>
      <c r="R15106" s="545"/>
      <c r="S15106" s="545"/>
      <c r="T15106" s="25"/>
      <c r="U15106" s="25"/>
    </row>
    <row r="15107" spans="2:21">
      <c r="B15107" s="9"/>
      <c r="C15107" s="9"/>
      <c r="D15107" s="9"/>
      <c r="E15107" s="9"/>
      <c r="F15107" s="10"/>
      <c r="G15107" s="4"/>
      <c r="H15107" s="24"/>
      <c r="I15107" s="184"/>
      <c r="J15107" s="182"/>
      <c r="K15107" s="21"/>
      <c r="L15107" s="24"/>
      <c r="M15107" s="185"/>
      <c r="N15107" s="24"/>
      <c r="O15107" s="14"/>
      <c r="P15107" s="14"/>
      <c r="Q15107" s="39"/>
      <c r="R15107" s="545"/>
      <c r="S15107" s="545"/>
      <c r="T15107" s="25"/>
      <c r="U15107" s="25"/>
    </row>
    <row r="15108" spans="2:21">
      <c r="B15108" s="9"/>
      <c r="C15108" s="9"/>
      <c r="D15108" s="9"/>
      <c r="E15108" s="9"/>
      <c r="F15108" s="10"/>
      <c r="G15108" s="4"/>
      <c r="H15108" s="24"/>
      <c r="I15108" s="184"/>
      <c r="J15108" s="182"/>
      <c r="K15108" s="21"/>
      <c r="L15108" s="24"/>
      <c r="M15108" s="185"/>
      <c r="N15108" s="24"/>
      <c r="O15108" s="14"/>
      <c r="P15108" s="14"/>
      <c r="Q15108" s="39"/>
      <c r="R15108" s="545"/>
      <c r="S15108" s="545"/>
      <c r="T15108" s="25"/>
      <c r="U15108" s="25"/>
    </row>
    <row r="15109" spans="2:21">
      <c r="B15109" s="9"/>
      <c r="C15109" s="9"/>
      <c r="D15109" s="9"/>
      <c r="E15109" s="9"/>
      <c r="F15109" s="10"/>
      <c r="G15109" s="4"/>
      <c r="H15109" s="24"/>
      <c r="I15109" s="184"/>
      <c r="J15109" s="182"/>
      <c r="K15109" s="21"/>
      <c r="L15109" s="24"/>
      <c r="M15109" s="185"/>
      <c r="N15109" s="24"/>
      <c r="O15109" s="14"/>
      <c r="P15109" s="14"/>
      <c r="Q15109" s="39"/>
      <c r="R15109" s="545"/>
      <c r="S15109" s="545"/>
      <c r="T15109" s="25"/>
      <c r="U15109" s="25"/>
    </row>
    <row r="15110" spans="2:21">
      <c r="B15110" s="9"/>
      <c r="C15110" s="9"/>
      <c r="D15110" s="9"/>
      <c r="E15110" s="9"/>
      <c r="F15110" s="10"/>
      <c r="G15110" s="4"/>
      <c r="H15110" s="24"/>
      <c r="I15110" s="184"/>
      <c r="J15110" s="182"/>
      <c r="K15110" s="21"/>
      <c r="L15110" s="24"/>
      <c r="M15110" s="185"/>
      <c r="N15110" s="24"/>
      <c r="O15110" s="14"/>
      <c r="P15110" s="14"/>
      <c r="Q15110" s="39"/>
      <c r="R15110" s="545"/>
      <c r="S15110" s="545"/>
      <c r="T15110" s="25"/>
      <c r="U15110" s="25"/>
    </row>
    <row r="15111" spans="2:21">
      <c r="B15111" s="9"/>
      <c r="C15111" s="9"/>
      <c r="D15111" s="9"/>
      <c r="E15111" s="9"/>
      <c r="F15111" s="10"/>
      <c r="G15111" s="4"/>
      <c r="H15111" s="24"/>
      <c r="I15111" s="184"/>
      <c r="J15111" s="182"/>
      <c r="K15111" s="21"/>
      <c r="L15111" s="24"/>
      <c r="M15111" s="185"/>
      <c r="N15111" s="24"/>
      <c r="O15111" s="14"/>
      <c r="P15111" s="14"/>
      <c r="Q15111" s="39"/>
      <c r="R15111" s="545"/>
      <c r="S15111" s="545"/>
      <c r="T15111" s="25"/>
      <c r="U15111" s="25"/>
    </row>
    <row r="15112" spans="2:21">
      <c r="B15112" s="9"/>
      <c r="C15112" s="9"/>
      <c r="D15112" s="9"/>
      <c r="E15112" s="9"/>
      <c r="F15112" s="10"/>
      <c r="G15112" s="4"/>
      <c r="H15112" s="24"/>
      <c r="I15112" s="184"/>
      <c r="J15112" s="182"/>
      <c r="K15112" s="21"/>
      <c r="L15112" s="24"/>
      <c r="M15112" s="185"/>
      <c r="N15112" s="24"/>
      <c r="O15112" s="14"/>
      <c r="P15112" s="14"/>
      <c r="Q15112" s="39"/>
      <c r="R15112" s="545"/>
      <c r="S15112" s="545"/>
      <c r="T15112" s="25"/>
      <c r="U15112" s="25"/>
    </row>
    <row r="15113" spans="2:21">
      <c r="B15113" s="9"/>
      <c r="C15113" s="9"/>
      <c r="D15113" s="9"/>
      <c r="E15113" s="9"/>
      <c r="F15113" s="10"/>
      <c r="G15113" s="4"/>
      <c r="H15113" s="24"/>
      <c r="I15113" s="184"/>
      <c r="J15113" s="182"/>
      <c r="K15113" s="21"/>
      <c r="L15113" s="24"/>
      <c r="M15113" s="185"/>
      <c r="N15113" s="24"/>
      <c r="O15113" s="14"/>
      <c r="P15113" s="14"/>
      <c r="Q15113" s="39"/>
      <c r="R15113" s="545"/>
      <c r="S15113" s="545"/>
      <c r="T15113" s="25"/>
      <c r="U15113" s="25"/>
    </row>
    <row r="15114" spans="2:21">
      <c r="B15114" s="9"/>
      <c r="C15114" s="9"/>
      <c r="D15114" s="9"/>
      <c r="E15114" s="9"/>
      <c r="F15114" s="10"/>
      <c r="G15114" s="4"/>
      <c r="H15114" s="24"/>
      <c r="I15114" s="184"/>
      <c r="J15114" s="182"/>
      <c r="K15114" s="21"/>
      <c r="L15114" s="24"/>
      <c r="M15114" s="185"/>
      <c r="N15114" s="24"/>
      <c r="O15114" s="14"/>
      <c r="P15114" s="14"/>
      <c r="Q15114" s="39"/>
      <c r="R15114" s="545"/>
      <c r="S15114" s="545"/>
      <c r="T15114" s="25"/>
      <c r="U15114" s="25"/>
    </row>
    <row r="15115" spans="2:21">
      <c r="B15115" s="9"/>
      <c r="C15115" s="9"/>
      <c r="D15115" s="9"/>
      <c r="E15115" s="9"/>
      <c r="F15115" s="10"/>
      <c r="G15115" s="4"/>
      <c r="H15115" s="24"/>
      <c r="I15115" s="184"/>
      <c r="J15115" s="182"/>
      <c r="K15115" s="21"/>
      <c r="L15115" s="24"/>
      <c r="M15115" s="185"/>
      <c r="N15115" s="24"/>
      <c r="O15115" s="14"/>
      <c r="P15115" s="14"/>
      <c r="Q15115" s="39"/>
      <c r="R15115" s="545"/>
      <c r="S15115" s="545"/>
      <c r="T15115" s="25"/>
      <c r="U15115" s="25"/>
    </row>
    <row r="15116" spans="2:21">
      <c r="B15116" s="9"/>
      <c r="C15116" s="9"/>
      <c r="D15116" s="9"/>
      <c r="E15116" s="9"/>
      <c r="F15116" s="10"/>
      <c r="G15116" s="4"/>
      <c r="H15116" s="24"/>
      <c r="I15116" s="184"/>
      <c r="J15116" s="182"/>
      <c r="K15116" s="21"/>
      <c r="L15116" s="24"/>
      <c r="M15116" s="185"/>
      <c r="N15116" s="24"/>
      <c r="O15116" s="14"/>
      <c r="P15116" s="14"/>
      <c r="Q15116" s="39"/>
      <c r="R15116" s="545"/>
      <c r="S15116" s="545"/>
      <c r="T15116" s="25"/>
      <c r="U15116" s="25"/>
    </row>
    <row r="15117" spans="2:21">
      <c r="B15117" s="9"/>
      <c r="C15117" s="9"/>
      <c r="D15117" s="9"/>
      <c r="E15117" s="9"/>
      <c r="F15117" s="10"/>
      <c r="G15117" s="4"/>
      <c r="H15117" s="24"/>
      <c r="I15117" s="184"/>
      <c r="J15117" s="182"/>
      <c r="K15117" s="21"/>
      <c r="L15117" s="24"/>
      <c r="M15117" s="185"/>
      <c r="N15117" s="24"/>
      <c r="O15117" s="14"/>
      <c r="P15117" s="14"/>
      <c r="Q15117" s="39"/>
      <c r="R15117" s="545"/>
      <c r="S15117" s="545"/>
      <c r="T15117" s="25"/>
      <c r="U15117" s="25"/>
    </row>
    <row r="15118" spans="2:21">
      <c r="B15118" s="9"/>
      <c r="C15118" s="9"/>
      <c r="D15118" s="9"/>
      <c r="E15118" s="9"/>
      <c r="F15118" s="10"/>
      <c r="G15118" s="4"/>
      <c r="H15118" s="24"/>
      <c r="I15118" s="184"/>
      <c r="J15118" s="182"/>
      <c r="K15118" s="21"/>
      <c r="L15118" s="24"/>
      <c r="M15118" s="185"/>
      <c r="N15118" s="24"/>
      <c r="O15118" s="14"/>
      <c r="P15118" s="14"/>
      <c r="Q15118" s="39"/>
      <c r="R15118" s="545"/>
      <c r="S15118" s="545"/>
      <c r="T15118" s="25"/>
      <c r="U15118" s="25"/>
    </row>
    <row r="15119" spans="2:21">
      <c r="B15119" s="9"/>
      <c r="C15119" s="9"/>
      <c r="D15119" s="9"/>
      <c r="E15119" s="9"/>
      <c r="F15119" s="10"/>
      <c r="G15119" s="4"/>
      <c r="H15119" s="24"/>
      <c r="I15119" s="184"/>
      <c r="J15119" s="182"/>
      <c r="K15119" s="21"/>
      <c r="L15119" s="24"/>
      <c r="M15119" s="185"/>
      <c r="N15119" s="24"/>
      <c r="O15119" s="14"/>
      <c r="P15119" s="14"/>
      <c r="Q15119" s="39"/>
      <c r="R15119" s="545"/>
      <c r="S15119" s="545"/>
      <c r="T15119" s="25"/>
      <c r="U15119" s="25"/>
    </row>
    <row r="15120" spans="2:21">
      <c r="B15120" s="9"/>
      <c r="C15120" s="9"/>
      <c r="D15120" s="9"/>
      <c r="E15120" s="9"/>
      <c r="F15120" s="10"/>
      <c r="G15120" s="4"/>
      <c r="H15120" s="24"/>
      <c r="I15120" s="184"/>
      <c r="J15120" s="182"/>
      <c r="K15120" s="21"/>
      <c r="L15120" s="24"/>
      <c r="M15120" s="185"/>
      <c r="N15120" s="24"/>
      <c r="O15120" s="14"/>
      <c r="P15120" s="14"/>
      <c r="Q15120" s="39"/>
      <c r="R15120" s="545"/>
      <c r="S15120" s="545"/>
      <c r="T15120" s="25"/>
      <c r="U15120" s="25"/>
    </row>
    <row r="15121" spans="2:21">
      <c r="B15121" s="9"/>
      <c r="C15121" s="9"/>
      <c r="D15121" s="9"/>
      <c r="E15121" s="9"/>
      <c r="F15121" s="10"/>
      <c r="G15121" s="4"/>
      <c r="H15121" s="24"/>
      <c r="I15121" s="184"/>
      <c r="J15121" s="182"/>
      <c r="K15121" s="21"/>
      <c r="L15121" s="24"/>
      <c r="M15121" s="185"/>
      <c r="N15121" s="24"/>
      <c r="O15121" s="14"/>
      <c r="P15121" s="14"/>
      <c r="Q15121" s="39"/>
      <c r="R15121" s="545"/>
      <c r="S15121" s="545"/>
      <c r="T15121" s="25"/>
      <c r="U15121" s="25"/>
    </row>
    <row r="15122" spans="2:21">
      <c r="B15122" s="9"/>
      <c r="C15122" s="9"/>
      <c r="D15122" s="9"/>
      <c r="E15122" s="9"/>
      <c r="F15122" s="10"/>
      <c r="G15122" s="4"/>
      <c r="H15122" s="24"/>
      <c r="I15122" s="184"/>
      <c r="J15122" s="182"/>
      <c r="K15122" s="21"/>
      <c r="L15122" s="24"/>
      <c r="M15122" s="185"/>
      <c r="N15122" s="24"/>
      <c r="O15122" s="14"/>
      <c r="P15122" s="14"/>
      <c r="Q15122" s="39"/>
      <c r="R15122" s="545"/>
      <c r="S15122" s="545"/>
      <c r="T15122" s="25"/>
      <c r="U15122" s="25"/>
    </row>
    <row r="15123" spans="2:21">
      <c r="B15123" s="9"/>
      <c r="C15123" s="9"/>
      <c r="D15123" s="9"/>
      <c r="E15123" s="9"/>
      <c r="F15123" s="10"/>
      <c r="G15123" s="4"/>
      <c r="H15123" s="24"/>
      <c r="I15123" s="184"/>
      <c r="J15123" s="182"/>
      <c r="K15123" s="21"/>
      <c r="L15123" s="24"/>
      <c r="M15123" s="185"/>
      <c r="N15123" s="24"/>
      <c r="O15123" s="14"/>
      <c r="P15123" s="14"/>
      <c r="Q15123" s="39"/>
      <c r="R15123" s="545"/>
      <c r="S15123" s="545"/>
      <c r="T15123" s="25"/>
      <c r="U15123" s="25"/>
    </row>
    <row r="15124" spans="2:21">
      <c r="B15124" s="9"/>
      <c r="C15124" s="9"/>
      <c r="D15124" s="9"/>
      <c r="E15124" s="9"/>
      <c r="F15124" s="10"/>
      <c r="G15124" s="4"/>
      <c r="H15124" s="24"/>
      <c r="I15124" s="184"/>
      <c r="J15124" s="182"/>
      <c r="K15124" s="21"/>
      <c r="L15124" s="24"/>
      <c r="M15124" s="185"/>
      <c r="N15124" s="24"/>
      <c r="O15124" s="14"/>
      <c r="P15124" s="14"/>
      <c r="Q15124" s="39"/>
      <c r="R15124" s="545"/>
      <c r="S15124" s="545"/>
      <c r="T15124" s="25"/>
      <c r="U15124" s="25"/>
    </row>
    <row r="15125" spans="2:21">
      <c r="B15125" s="9"/>
      <c r="C15125" s="9"/>
      <c r="D15125" s="9"/>
      <c r="E15125" s="9"/>
      <c r="F15125" s="10"/>
      <c r="G15125" s="4"/>
      <c r="H15125" s="24"/>
      <c r="I15125" s="184"/>
      <c r="J15125" s="182"/>
      <c r="K15125" s="21"/>
      <c r="L15125" s="24"/>
      <c r="M15125" s="185"/>
      <c r="N15125" s="24"/>
      <c r="O15125" s="14"/>
      <c r="P15125" s="14"/>
      <c r="Q15125" s="39"/>
      <c r="R15125" s="545"/>
      <c r="S15125" s="545"/>
      <c r="T15125" s="25"/>
      <c r="U15125" s="25"/>
    </row>
    <row r="15126" spans="2:21">
      <c r="B15126" s="9"/>
      <c r="C15126" s="9"/>
      <c r="D15126" s="9"/>
      <c r="E15126" s="9"/>
      <c r="F15126" s="10"/>
      <c r="G15126" s="4"/>
      <c r="H15126" s="24"/>
      <c r="I15126" s="184"/>
      <c r="J15126" s="182"/>
      <c r="K15126" s="21"/>
      <c r="L15126" s="24"/>
      <c r="M15126" s="185"/>
      <c r="N15126" s="24"/>
      <c r="O15126" s="14"/>
      <c r="P15126" s="14"/>
      <c r="Q15126" s="39"/>
      <c r="R15126" s="545"/>
      <c r="S15126" s="545"/>
      <c r="T15126" s="25"/>
      <c r="U15126" s="25"/>
    </row>
    <row r="15127" spans="2:21">
      <c r="B15127" s="9"/>
      <c r="C15127" s="9"/>
      <c r="D15127" s="9"/>
      <c r="E15127" s="9"/>
      <c r="F15127" s="10"/>
      <c r="G15127" s="4"/>
      <c r="H15127" s="24"/>
      <c r="I15127" s="184"/>
      <c r="J15127" s="182"/>
      <c r="K15127" s="21"/>
      <c r="L15127" s="24"/>
      <c r="M15127" s="185"/>
      <c r="N15127" s="24"/>
      <c r="O15127" s="14"/>
      <c r="P15127" s="14"/>
      <c r="Q15127" s="39"/>
      <c r="R15127" s="545"/>
      <c r="S15127" s="545"/>
      <c r="T15127" s="25"/>
      <c r="U15127" s="25"/>
    </row>
    <row r="15128" spans="2:21">
      <c r="B15128" s="9"/>
      <c r="C15128" s="9"/>
      <c r="D15128" s="9"/>
      <c r="E15128" s="9"/>
      <c r="F15128" s="10"/>
      <c r="G15128" s="4"/>
      <c r="H15128" s="24"/>
      <c r="I15128" s="184"/>
      <c r="J15128" s="182"/>
      <c r="K15128" s="21"/>
      <c r="L15128" s="24"/>
      <c r="M15128" s="185"/>
      <c r="N15128" s="24"/>
      <c r="O15128" s="14"/>
      <c r="P15128" s="14"/>
      <c r="Q15128" s="39"/>
      <c r="R15128" s="545"/>
      <c r="S15128" s="545"/>
      <c r="T15128" s="25"/>
      <c r="U15128" s="25"/>
    </row>
    <row r="15129" spans="2:21">
      <c r="B15129" s="9"/>
      <c r="C15129" s="9"/>
      <c r="D15129" s="9"/>
      <c r="E15129" s="9"/>
      <c r="F15129" s="10"/>
      <c r="G15129" s="4"/>
      <c r="H15129" s="24"/>
      <c r="I15129" s="184"/>
      <c r="J15129" s="182"/>
      <c r="K15129" s="21"/>
      <c r="L15129" s="24"/>
      <c r="M15129" s="185"/>
      <c r="N15129" s="24"/>
      <c r="O15129" s="14"/>
      <c r="P15129" s="14"/>
      <c r="Q15129" s="39"/>
      <c r="R15129" s="545"/>
      <c r="S15129" s="545"/>
      <c r="T15129" s="25"/>
      <c r="U15129" s="25"/>
    </row>
    <row r="15130" spans="2:21">
      <c r="B15130" s="9"/>
      <c r="C15130" s="9"/>
      <c r="D15130" s="9"/>
      <c r="E15130" s="9"/>
      <c r="F15130" s="10"/>
      <c r="G15130" s="4"/>
      <c r="H15130" s="24"/>
      <c r="I15130" s="184"/>
      <c r="J15130" s="182"/>
      <c r="K15130" s="21"/>
      <c r="L15130" s="24"/>
      <c r="M15130" s="185"/>
      <c r="N15130" s="24"/>
      <c r="O15130" s="14"/>
      <c r="P15130" s="14"/>
      <c r="Q15130" s="39"/>
      <c r="R15130" s="545"/>
      <c r="S15130" s="545"/>
      <c r="T15130" s="25"/>
      <c r="U15130" s="25"/>
    </row>
    <row r="15131" spans="2:21">
      <c r="B15131" s="9"/>
      <c r="C15131" s="9"/>
      <c r="D15131" s="9"/>
      <c r="E15131" s="9"/>
      <c r="F15131" s="10"/>
      <c r="G15131" s="4"/>
      <c r="H15131" s="24"/>
      <c r="I15131" s="184"/>
      <c r="J15131" s="182"/>
      <c r="K15131" s="21"/>
      <c r="L15131" s="24"/>
      <c r="M15131" s="185"/>
      <c r="N15131" s="24"/>
      <c r="O15131" s="14"/>
      <c r="P15131" s="14"/>
      <c r="Q15131" s="39"/>
      <c r="R15131" s="545"/>
      <c r="S15131" s="545"/>
      <c r="T15131" s="25"/>
      <c r="U15131" s="25"/>
    </row>
    <row r="15132" spans="2:21">
      <c r="B15132" s="9"/>
      <c r="C15132" s="9"/>
      <c r="D15132" s="9"/>
      <c r="E15132" s="9"/>
      <c r="F15132" s="10"/>
      <c r="G15132" s="4"/>
      <c r="H15132" s="24"/>
      <c r="I15132" s="184"/>
      <c r="J15132" s="182"/>
      <c r="K15132" s="21"/>
      <c r="L15132" s="24"/>
      <c r="M15132" s="185"/>
      <c r="N15132" s="24"/>
      <c r="O15132" s="14"/>
      <c r="P15132" s="14"/>
      <c r="Q15132" s="39"/>
      <c r="R15132" s="545"/>
      <c r="S15132" s="545"/>
      <c r="T15132" s="25"/>
      <c r="U15132" s="25"/>
    </row>
    <row r="15133" spans="2:21">
      <c r="B15133" s="9"/>
      <c r="C15133" s="9"/>
      <c r="D15133" s="9"/>
      <c r="E15133" s="9"/>
      <c r="F15133" s="10"/>
      <c r="G15133" s="4"/>
      <c r="H15133" s="24"/>
      <c r="I15133" s="184"/>
      <c r="J15133" s="182"/>
      <c r="K15133" s="21"/>
      <c r="L15133" s="24"/>
      <c r="M15133" s="185"/>
      <c r="N15133" s="24"/>
      <c r="O15133" s="14"/>
      <c r="P15133" s="14"/>
      <c r="Q15133" s="39"/>
      <c r="R15133" s="545"/>
      <c r="S15133" s="545"/>
      <c r="T15133" s="25"/>
      <c r="U15133" s="25"/>
    </row>
    <row r="15134" spans="2:21">
      <c r="B15134" s="9"/>
      <c r="C15134" s="9"/>
      <c r="D15134" s="9"/>
      <c r="E15134" s="9"/>
      <c r="F15134" s="10"/>
      <c r="G15134" s="4"/>
      <c r="H15134" s="24"/>
      <c r="I15134" s="184"/>
      <c r="J15134" s="182"/>
      <c r="K15134" s="21"/>
      <c r="L15134" s="24"/>
      <c r="M15134" s="185"/>
      <c r="N15134" s="24"/>
      <c r="O15134" s="14"/>
      <c r="P15134" s="14"/>
      <c r="Q15134" s="39"/>
      <c r="R15134" s="545"/>
      <c r="S15134" s="545"/>
      <c r="T15134" s="25"/>
      <c r="U15134" s="25"/>
    </row>
    <row r="15135" spans="2:21">
      <c r="B15135" s="9"/>
      <c r="C15135" s="9"/>
      <c r="D15135" s="9"/>
      <c r="E15135" s="9"/>
      <c r="F15135" s="10"/>
      <c r="G15135" s="4"/>
      <c r="H15135" s="24"/>
      <c r="I15135" s="184"/>
      <c r="J15135" s="182"/>
      <c r="K15135" s="21"/>
      <c r="L15135" s="24"/>
      <c r="M15135" s="185"/>
      <c r="N15135" s="24"/>
      <c r="O15135" s="14"/>
      <c r="P15135" s="14"/>
      <c r="Q15135" s="39"/>
      <c r="R15135" s="545"/>
      <c r="S15135" s="545"/>
      <c r="T15135" s="25"/>
      <c r="U15135" s="25"/>
    </row>
    <row r="15136" spans="2:21">
      <c r="B15136" s="9"/>
      <c r="C15136" s="9"/>
      <c r="D15136" s="9"/>
      <c r="E15136" s="9"/>
      <c r="F15136" s="10"/>
      <c r="G15136" s="4"/>
      <c r="H15136" s="24"/>
      <c r="I15136" s="184"/>
      <c r="J15136" s="182"/>
      <c r="K15136" s="21"/>
      <c r="L15136" s="24"/>
      <c r="M15136" s="185"/>
      <c r="N15136" s="24"/>
      <c r="O15136" s="14"/>
      <c r="P15136" s="14"/>
      <c r="Q15136" s="39"/>
      <c r="R15136" s="545"/>
      <c r="S15136" s="545"/>
      <c r="T15136" s="25"/>
      <c r="U15136" s="25"/>
    </row>
    <row r="15137" spans="2:21">
      <c r="B15137" s="9"/>
      <c r="C15137" s="9"/>
      <c r="D15137" s="9"/>
      <c r="E15137" s="9"/>
      <c r="F15137" s="10"/>
      <c r="G15137" s="4"/>
      <c r="H15137" s="24"/>
      <c r="I15137" s="184"/>
      <c r="J15137" s="182"/>
      <c r="K15137" s="21"/>
      <c r="L15137" s="24"/>
      <c r="M15137" s="185"/>
      <c r="N15137" s="24"/>
      <c r="O15137" s="14"/>
      <c r="P15137" s="14"/>
      <c r="Q15137" s="39"/>
      <c r="R15137" s="545"/>
      <c r="S15137" s="545"/>
      <c r="T15137" s="25"/>
      <c r="U15137" s="25"/>
    </row>
    <row r="15138" spans="2:21">
      <c r="B15138" s="9"/>
      <c r="C15138" s="9"/>
      <c r="D15138" s="9"/>
      <c r="E15138" s="9"/>
      <c r="F15138" s="10"/>
      <c r="G15138" s="4"/>
      <c r="H15138" s="24"/>
      <c r="I15138" s="184"/>
      <c r="J15138" s="182"/>
      <c r="K15138" s="21"/>
      <c r="L15138" s="24"/>
      <c r="M15138" s="185"/>
      <c r="N15138" s="24"/>
      <c r="O15138" s="14"/>
      <c r="P15138" s="14"/>
      <c r="Q15138" s="39"/>
      <c r="R15138" s="545"/>
      <c r="S15138" s="545"/>
      <c r="T15138" s="25"/>
      <c r="U15138" s="25"/>
    </row>
    <row r="15139" spans="2:21">
      <c r="B15139" s="9"/>
      <c r="C15139" s="9"/>
      <c r="D15139" s="9"/>
      <c r="E15139" s="9"/>
      <c r="F15139" s="10"/>
      <c r="G15139" s="4"/>
      <c r="H15139" s="24"/>
      <c r="I15139" s="184"/>
      <c r="J15139" s="182"/>
      <c r="K15139" s="21"/>
      <c r="L15139" s="24"/>
      <c r="M15139" s="185"/>
      <c r="N15139" s="24"/>
      <c r="O15139" s="14"/>
      <c r="P15139" s="14"/>
      <c r="Q15139" s="39"/>
      <c r="R15139" s="545"/>
      <c r="S15139" s="545"/>
      <c r="T15139" s="25"/>
      <c r="U15139" s="25"/>
    </row>
    <row r="15140" spans="2:21">
      <c r="B15140" s="9"/>
      <c r="C15140" s="9"/>
      <c r="D15140" s="9"/>
      <c r="E15140" s="9"/>
      <c r="F15140" s="10"/>
      <c r="G15140" s="4"/>
      <c r="H15140" s="24"/>
      <c r="I15140" s="184"/>
      <c r="J15140" s="182"/>
      <c r="K15140" s="21"/>
      <c r="L15140" s="24"/>
      <c r="M15140" s="185"/>
      <c r="N15140" s="24"/>
      <c r="O15140" s="14"/>
      <c r="P15140" s="14"/>
      <c r="Q15140" s="39"/>
      <c r="R15140" s="545"/>
      <c r="S15140" s="545"/>
      <c r="T15140" s="25"/>
      <c r="U15140" s="25"/>
    </row>
    <row r="15141" spans="2:21">
      <c r="B15141" s="9"/>
      <c r="C15141" s="9"/>
      <c r="D15141" s="9"/>
      <c r="E15141" s="9"/>
      <c r="F15141" s="10"/>
      <c r="G15141" s="4"/>
      <c r="H15141" s="24"/>
      <c r="I15141" s="184"/>
      <c r="J15141" s="182"/>
      <c r="K15141" s="21"/>
      <c r="L15141" s="24"/>
      <c r="M15141" s="185"/>
      <c r="N15141" s="24"/>
      <c r="O15141" s="14"/>
      <c r="P15141" s="14"/>
      <c r="Q15141" s="39"/>
      <c r="R15141" s="545"/>
      <c r="S15141" s="545"/>
      <c r="T15141" s="25"/>
      <c r="U15141" s="25"/>
    </row>
    <row r="15142" spans="2:21">
      <c r="B15142" s="9"/>
      <c r="C15142" s="9"/>
      <c r="D15142" s="9"/>
      <c r="E15142" s="9"/>
      <c r="F15142" s="10"/>
      <c r="G15142" s="4"/>
      <c r="H15142" s="24"/>
      <c r="I15142" s="184"/>
      <c r="J15142" s="182"/>
      <c r="K15142" s="21"/>
      <c r="L15142" s="24"/>
      <c r="M15142" s="185"/>
      <c r="N15142" s="24"/>
      <c r="O15142" s="14"/>
      <c r="P15142" s="14"/>
      <c r="Q15142" s="39"/>
      <c r="R15142" s="545"/>
      <c r="S15142" s="545"/>
      <c r="T15142" s="25"/>
      <c r="U15142" s="25"/>
    </row>
    <row r="15143" spans="2:21">
      <c r="B15143" s="9"/>
      <c r="C15143" s="9"/>
      <c r="D15143" s="9"/>
      <c r="E15143" s="9"/>
      <c r="F15143" s="10"/>
      <c r="G15143" s="4"/>
      <c r="H15143" s="24"/>
      <c r="I15143" s="184"/>
      <c r="J15143" s="182"/>
      <c r="K15143" s="21"/>
      <c r="L15143" s="24"/>
      <c r="M15143" s="185"/>
      <c r="N15143" s="24"/>
      <c r="O15143" s="14"/>
      <c r="P15143" s="14"/>
      <c r="Q15143" s="39"/>
      <c r="R15143" s="545"/>
      <c r="S15143" s="545"/>
      <c r="T15143" s="25"/>
      <c r="U15143" s="25"/>
    </row>
    <row r="15144" spans="2:21">
      <c r="B15144" s="9"/>
      <c r="C15144" s="9"/>
      <c r="D15144" s="9"/>
      <c r="E15144" s="9"/>
      <c r="F15144" s="10"/>
      <c r="G15144" s="4"/>
      <c r="H15144" s="24"/>
      <c r="I15144" s="184"/>
      <c r="J15144" s="182"/>
      <c r="K15144" s="21"/>
      <c r="L15144" s="24"/>
      <c r="M15144" s="185"/>
      <c r="N15144" s="24"/>
      <c r="O15144" s="14"/>
      <c r="P15144" s="14"/>
      <c r="Q15144" s="39"/>
      <c r="R15144" s="545"/>
      <c r="S15144" s="545"/>
      <c r="T15144" s="25"/>
      <c r="U15144" s="25"/>
    </row>
    <row r="15145" spans="2:21">
      <c r="B15145" s="9"/>
      <c r="C15145" s="9"/>
      <c r="D15145" s="9"/>
      <c r="E15145" s="9"/>
      <c r="F15145" s="10"/>
      <c r="G15145" s="4"/>
      <c r="H15145" s="24"/>
      <c r="I15145" s="184"/>
      <c r="J15145" s="182"/>
      <c r="K15145" s="21"/>
      <c r="L15145" s="24"/>
      <c r="M15145" s="185"/>
      <c r="N15145" s="24"/>
      <c r="O15145" s="14"/>
      <c r="P15145" s="14"/>
      <c r="Q15145" s="39"/>
      <c r="R15145" s="545"/>
      <c r="S15145" s="545"/>
      <c r="T15145" s="25"/>
      <c r="U15145" s="25"/>
    </row>
    <row r="15146" spans="2:21">
      <c r="B15146" s="9"/>
      <c r="C15146" s="9"/>
      <c r="D15146" s="9"/>
      <c r="E15146" s="9"/>
      <c r="F15146" s="10"/>
      <c r="G15146" s="4"/>
      <c r="H15146" s="24"/>
      <c r="I15146" s="184"/>
      <c r="J15146" s="182"/>
      <c r="K15146" s="21"/>
      <c r="L15146" s="24"/>
      <c r="M15146" s="185"/>
      <c r="N15146" s="24"/>
      <c r="O15146" s="14"/>
      <c r="P15146" s="14"/>
      <c r="Q15146" s="39"/>
      <c r="R15146" s="545"/>
      <c r="S15146" s="545"/>
      <c r="T15146" s="25"/>
      <c r="U15146" s="25"/>
    </row>
    <row r="15147" spans="2:21">
      <c r="B15147" s="9"/>
      <c r="C15147" s="9"/>
      <c r="D15147" s="9"/>
      <c r="E15147" s="9"/>
      <c r="F15147" s="10"/>
      <c r="G15147" s="4"/>
      <c r="H15147" s="24"/>
      <c r="I15147" s="184"/>
      <c r="J15147" s="182"/>
      <c r="K15147" s="21"/>
      <c r="L15147" s="24"/>
      <c r="M15147" s="185"/>
      <c r="N15147" s="24"/>
      <c r="O15147" s="14"/>
      <c r="P15147" s="14"/>
      <c r="Q15147" s="39"/>
      <c r="R15147" s="545"/>
      <c r="S15147" s="545"/>
      <c r="T15147" s="25"/>
      <c r="U15147" s="25"/>
    </row>
    <row r="15148" spans="2:21">
      <c r="B15148" s="9"/>
      <c r="C15148" s="9"/>
      <c r="D15148" s="9"/>
      <c r="E15148" s="9"/>
      <c r="F15148" s="10"/>
      <c r="G15148" s="4"/>
      <c r="H15148" s="24"/>
      <c r="I15148" s="184"/>
      <c r="J15148" s="182"/>
      <c r="K15148" s="21"/>
      <c r="L15148" s="24"/>
      <c r="M15148" s="185"/>
      <c r="N15148" s="24"/>
      <c r="O15148" s="14"/>
      <c r="P15148" s="14"/>
      <c r="Q15148" s="39"/>
      <c r="R15148" s="545"/>
      <c r="S15148" s="545"/>
      <c r="T15148" s="25"/>
      <c r="U15148" s="25"/>
    </row>
    <row r="15149" spans="2:21">
      <c r="B15149" s="9"/>
      <c r="C15149" s="9"/>
      <c r="D15149" s="9"/>
      <c r="E15149" s="9"/>
      <c r="F15149" s="10"/>
      <c r="G15149" s="4"/>
      <c r="H15149" s="24"/>
      <c r="I15149" s="184"/>
      <c r="J15149" s="182"/>
      <c r="K15149" s="21"/>
      <c r="L15149" s="24"/>
      <c r="M15149" s="185"/>
      <c r="N15149" s="24"/>
      <c r="O15149" s="14"/>
      <c r="P15149" s="14"/>
      <c r="Q15149" s="39"/>
      <c r="R15149" s="545"/>
      <c r="S15149" s="545"/>
      <c r="T15149" s="25"/>
      <c r="U15149" s="25"/>
    </row>
    <row r="15150" spans="2:21">
      <c r="B15150" s="9"/>
      <c r="C15150" s="9"/>
      <c r="D15150" s="9"/>
      <c r="E15150" s="9"/>
      <c r="F15150" s="10"/>
      <c r="G15150" s="4"/>
      <c r="H15150" s="24"/>
      <c r="I15150" s="184"/>
      <c r="J15150" s="182"/>
      <c r="K15150" s="21"/>
      <c r="L15150" s="24"/>
      <c r="M15150" s="185"/>
      <c r="N15150" s="24"/>
      <c r="O15150" s="14"/>
      <c r="P15150" s="14"/>
      <c r="Q15150" s="39"/>
      <c r="R15150" s="545"/>
      <c r="S15150" s="545"/>
      <c r="T15150" s="25"/>
      <c r="U15150" s="25"/>
    </row>
    <row r="15151" spans="2:21">
      <c r="B15151" s="9"/>
      <c r="C15151" s="9"/>
      <c r="D15151" s="9"/>
      <c r="E15151" s="9"/>
      <c r="F15151" s="10"/>
      <c r="G15151" s="4"/>
      <c r="H15151" s="24"/>
      <c r="I15151" s="184"/>
      <c r="J15151" s="182"/>
      <c r="K15151" s="21"/>
      <c r="L15151" s="24"/>
      <c r="M15151" s="185"/>
      <c r="N15151" s="24"/>
      <c r="O15151" s="14"/>
      <c r="P15151" s="14"/>
      <c r="Q15151" s="39"/>
      <c r="R15151" s="545"/>
      <c r="S15151" s="545"/>
      <c r="T15151" s="25"/>
      <c r="U15151" s="25"/>
    </row>
    <row r="15152" spans="2:21">
      <c r="B15152" s="9"/>
      <c r="C15152" s="9"/>
      <c r="D15152" s="9"/>
      <c r="E15152" s="9"/>
      <c r="F15152" s="10"/>
      <c r="G15152" s="4"/>
      <c r="H15152" s="24"/>
      <c r="I15152" s="184"/>
      <c r="J15152" s="182"/>
      <c r="K15152" s="21"/>
      <c r="L15152" s="24"/>
      <c r="M15152" s="185"/>
      <c r="N15152" s="24"/>
      <c r="O15152" s="14"/>
      <c r="P15152" s="14"/>
      <c r="Q15152" s="39"/>
      <c r="R15152" s="545"/>
      <c r="S15152" s="545"/>
      <c r="T15152" s="25"/>
      <c r="U15152" s="25"/>
    </row>
    <row r="15153" spans="2:21">
      <c r="B15153" s="9"/>
      <c r="C15153" s="9"/>
      <c r="D15153" s="9"/>
      <c r="E15153" s="9"/>
      <c r="F15153" s="10"/>
      <c r="G15153" s="4"/>
      <c r="H15153" s="24"/>
      <c r="I15153" s="184"/>
      <c r="J15153" s="182"/>
      <c r="K15153" s="21"/>
      <c r="L15153" s="24"/>
      <c r="M15153" s="185"/>
      <c r="N15153" s="24"/>
      <c r="O15153" s="14"/>
      <c r="P15153" s="14"/>
      <c r="Q15153" s="39"/>
      <c r="R15153" s="545"/>
      <c r="S15153" s="545"/>
      <c r="T15153" s="25"/>
      <c r="U15153" s="25"/>
    </row>
    <row r="15154" spans="2:21">
      <c r="B15154" s="9"/>
      <c r="C15154" s="9"/>
      <c r="D15154" s="9"/>
      <c r="E15154" s="9"/>
      <c r="F15154" s="10"/>
      <c r="G15154" s="4"/>
      <c r="H15154" s="24"/>
      <c r="I15154" s="184"/>
      <c r="J15154" s="182"/>
      <c r="K15154" s="21"/>
      <c r="L15154" s="24"/>
      <c r="M15154" s="185"/>
      <c r="N15154" s="24"/>
      <c r="O15154" s="14"/>
      <c r="P15154" s="14"/>
      <c r="Q15154" s="39"/>
      <c r="R15154" s="545"/>
      <c r="S15154" s="545"/>
      <c r="T15154" s="25"/>
      <c r="U15154" s="25"/>
    </row>
    <row r="15155" spans="2:21">
      <c r="B15155" s="9"/>
      <c r="C15155" s="9"/>
      <c r="D15155" s="9"/>
      <c r="E15155" s="9"/>
      <c r="F15155" s="10"/>
      <c r="G15155" s="4"/>
      <c r="H15155" s="24"/>
      <c r="I15155" s="184"/>
      <c r="J15155" s="182"/>
      <c r="K15155" s="21"/>
      <c r="L15155" s="24"/>
      <c r="M15155" s="185"/>
      <c r="N15155" s="24"/>
      <c r="O15155" s="14"/>
      <c r="P15155" s="14"/>
      <c r="Q15155" s="39"/>
      <c r="R15155" s="545"/>
      <c r="S15155" s="545"/>
      <c r="T15155" s="25"/>
      <c r="U15155" s="25"/>
    </row>
    <row r="15156" spans="2:21">
      <c r="B15156" s="9"/>
      <c r="C15156" s="9"/>
      <c r="D15156" s="9"/>
      <c r="E15156" s="9"/>
      <c r="F15156" s="10"/>
      <c r="G15156" s="4"/>
      <c r="H15156" s="24"/>
      <c r="I15156" s="184"/>
      <c r="J15156" s="182"/>
      <c r="K15156" s="21"/>
      <c r="L15156" s="24"/>
      <c r="M15156" s="185"/>
      <c r="N15156" s="24"/>
      <c r="O15156" s="14"/>
      <c r="P15156" s="14"/>
      <c r="Q15156" s="39"/>
      <c r="R15156" s="545"/>
      <c r="S15156" s="545"/>
      <c r="T15156" s="25"/>
      <c r="U15156" s="25"/>
    </row>
    <row r="15157" spans="2:21">
      <c r="B15157" s="9"/>
      <c r="C15157" s="9"/>
      <c r="D15157" s="9"/>
      <c r="E15157" s="9"/>
      <c r="F15157" s="10"/>
      <c r="G15157" s="4"/>
      <c r="H15157" s="24"/>
      <c r="I15157" s="184"/>
      <c r="J15157" s="182"/>
      <c r="K15157" s="21"/>
      <c r="L15157" s="24"/>
      <c r="M15157" s="185"/>
      <c r="N15157" s="24"/>
      <c r="O15157" s="14"/>
      <c r="P15157" s="14"/>
      <c r="Q15157" s="39"/>
      <c r="R15157" s="545"/>
      <c r="S15157" s="545"/>
      <c r="T15157" s="25"/>
      <c r="U15157" s="25"/>
    </row>
    <row r="15158" spans="2:21">
      <c r="B15158" s="9"/>
      <c r="C15158" s="9"/>
      <c r="D15158" s="9"/>
      <c r="E15158" s="9"/>
      <c r="F15158" s="10"/>
      <c r="G15158" s="4"/>
      <c r="H15158" s="24"/>
      <c r="I15158" s="184"/>
      <c r="J15158" s="182"/>
      <c r="K15158" s="21"/>
      <c r="L15158" s="24"/>
      <c r="M15158" s="185"/>
      <c r="N15158" s="24"/>
      <c r="O15158" s="14"/>
      <c r="P15158" s="14"/>
      <c r="Q15158" s="39"/>
      <c r="R15158" s="545"/>
      <c r="S15158" s="545"/>
      <c r="T15158" s="25"/>
      <c r="U15158" s="25"/>
    </row>
    <row r="15159" spans="2:21">
      <c r="B15159" s="9"/>
      <c r="C15159" s="9"/>
      <c r="D15159" s="9"/>
      <c r="E15159" s="9"/>
      <c r="F15159" s="10"/>
      <c r="G15159" s="4"/>
      <c r="H15159" s="24"/>
      <c r="I15159" s="184"/>
      <c r="J15159" s="182"/>
      <c r="K15159" s="21"/>
      <c r="L15159" s="24"/>
      <c r="M15159" s="185"/>
      <c r="N15159" s="24"/>
      <c r="O15159" s="14"/>
      <c r="P15159" s="14"/>
      <c r="Q15159" s="39"/>
      <c r="R15159" s="545"/>
      <c r="S15159" s="545"/>
      <c r="T15159" s="25"/>
      <c r="U15159" s="25"/>
    </row>
    <row r="15160" spans="2:21">
      <c r="B15160" s="9"/>
      <c r="C15160" s="9"/>
      <c r="D15160" s="9"/>
      <c r="E15160" s="9"/>
      <c r="F15160" s="10"/>
      <c r="G15160" s="4"/>
      <c r="H15160" s="24"/>
      <c r="I15160" s="184"/>
      <c r="J15160" s="182"/>
      <c r="K15160" s="21"/>
      <c r="L15160" s="24"/>
      <c r="M15160" s="185"/>
      <c r="N15160" s="24"/>
      <c r="O15160" s="14"/>
      <c r="P15160" s="14"/>
      <c r="Q15160" s="39"/>
      <c r="R15160" s="545"/>
      <c r="S15160" s="545"/>
      <c r="T15160" s="25"/>
      <c r="U15160" s="25"/>
    </row>
    <row r="15161" spans="2:21">
      <c r="B15161" s="9"/>
      <c r="C15161" s="9"/>
      <c r="D15161" s="9"/>
      <c r="E15161" s="9"/>
      <c r="F15161" s="10"/>
      <c r="G15161" s="4"/>
      <c r="H15161" s="24"/>
      <c r="I15161" s="184"/>
      <c r="J15161" s="182"/>
      <c r="K15161" s="21"/>
      <c r="L15161" s="24"/>
      <c r="M15161" s="185"/>
      <c r="N15161" s="24"/>
      <c r="O15161" s="14"/>
      <c r="P15161" s="14"/>
      <c r="Q15161" s="39"/>
      <c r="R15161" s="545"/>
      <c r="S15161" s="545"/>
      <c r="T15161" s="25"/>
      <c r="U15161" s="25"/>
    </row>
    <row r="15162" spans="2:21">
      <c r="B15162" s="9"/>
      <c r="C15162" s="9"/>
      <c r="D15162" s="9"/>
      <c r="E15162" s="9"/>
      <c r="F15162" s="10"/>
      <c r="G15162" s="4"/>
      <c r="H15162" s="24"/>
      <c r="I15162" s="184"/>
      <c r="J15162" s="182"/>
      <c r="K15162" s="21"/>
      <c r="L15162" s="24"/>
      <c r="M15162" s="185"/>
      <c r="N15162" s="24"/>
      <c r="O15162" s="14"/>
      <c r="P15162" s="14"/>
      <c r="Q15162" s="39"/>
      <c r="R15162" s="545"/>
      <c r="S15162" s="545"/>
      <c r="T15162" s="25"/>
      <c r="U15162" s="25"/>
    </row>
    <row r="15163" spans="2:21">
      <c r="B15163" s="9"/>
      <c r="C15163" s="9"/>
      <c r="D15163" s="9"/>
      <c r="E15163" s="9"/>
      <c r="F15163" s="10"/>
      <c r="G15163" s="4"/>
      <c r="H15163" s="24"/>
      <c r="I15163" s="184"/>
      <c r="J15163" s="182"/>
      <c r="K15163" s="21"/>
      <c r="L15163" s="24"/>
      <c r="M15163" s="185"/>
      <c r="N15163" s="24"/>
      <c r="O15163" s="14"/>
      <c r="P15163" s="14"/>
      <c r="Q15163" s="39"/>
      <c r="R15163" s="545"/>
      <c r="S15163" s="545"/>
      <c r="T15163" s="25"/>
      <c r="U15163" s="25"/>
    </row>
    <row r="15164" spans="2:21">
      <c r="B15164" s="9"/>
      <c r="C15164" s="9"/>
      <c r="D15164" s="9"/>
      <c r="E15164" s="9"/>
      <c r="F15164" s="10"/>
      <c r="G15164" s="4"/>
      <c r="H15164" s="24"/>
      <c r="I15164" s="184"/>
      <c r="J15164" s="182"/>
      <c r="K15164" s="21"/>
      <c r="L15164" s="24"/>
      <c r="M15164" s="185"/>
      <c r="N15164" s="24"/>
      <c r="O15164" s="14"/>
      <c r="P15164" s="14"/>
      <c r="Q15164" s="39"/>
      <c r="R15164" s="545"/>
      <c r="S15164" s="545"/>
      <c r="T15164" s="25"/>
      <c r="U15164" s="25"/>
    </row>
    <row r="15165" spans="2:21">
      <c r="B15165" s="9"/>
      <c r="C15165" s="9"/>
      <c r="D15165" s="9"/>
      <c r="E15165" s="9"/>
      <c r="F15165" s="10"/>
      <c r="G15165" s="4"/>
      <c r="H15165" s="24"/>
      <c r="I15165" s="184"/>
      <c r="J15165" s="182"/>
      <c r="K15165" s="21"/>
      <c r="L15165" s="24"/>
      <c r="M15165" s="185"/>
      <c r="N15165" s="24"/>
      <c r="O15165" s="14"/>
      <c r="P15165" s="14"/>
      <c r="Q15165" s="39"/>
      <c r="R15165" s="545"/>
      <c r="S15165" s="545"/>
      <c r="T15165" s="25"/>
      <c r="U15165" s="25"/>
    </row>
    <row r="15166" spans="2:21">
      <c r="B15166" s="9"/>
      <c r="C15166" s="9"/>
      <c r="D15166" s="9"/>
      <c r="E15166" s="9"/>
      <c r="F15166" s="10"/>
      <c r="G15166" s="4"/>
      <c r="H15166" s="24"/>
      <c r="I15166" s="184"/>
      <c r="J15166" s="182"/>
      <c r="K15166" s="21"/>
      <c r="L15166" s="24"/>
      <c r="M15166" s="185"/>
      <c r="N15166" s="24"/>
      <c r="O15166" s="14"/>
      <c r="P15166" s="14"/>
      <c r="Q15166" s="39"/>
      <c r="R15166" s="545"/>
      <c r="S15166" s="545"/>
      <c r="T15166" s="25"/>
      <c r="U15166" s="25"/>
    </row>
    <row r="15167" spans="2:21">
      <c r="B15167" s="9"/>
      <c r="C15167" s="9"/>
      <c r="D15167" s="9"/>
      <c r="E15167" s="9"/>
      <c r="F15167" s="10"/>
      <c r="G15167" s="4"/>
      <c r="H15167" s="24"/>
      <c r="I15167" s="184"/>
      <c r="J15167" s="182"/>
      <c r="K15167" s="21"/>
      <c r="L15167" s="24"/>
      <c r="M15167" s="185"/>
      <c r="N15167" s="24"/>
      <c r="O15167" s="14"/>
      <c r="P15167" s="14"/>
      <c r="Q15167" s="39"/>
      <c r="R15167" s="545"/>
      <c r="S15167" s="545"/>
      <c r="T15167" s="25"/>
      <c r="U15167" s="25"/>
    </row>
    <row r="15168" spans="2:21">
      <c r="B15168" s="9"/>
      <c r="C15168" s="9"/>
      <c r="D15168" s="9"/>
      <c r="E15168" s="9"/>
      <c r="F15168" s="10"/>
      <c r="G15168" s="4"/>
      <c r="H15168" s="24"/>
      <c r="I15168" s="184"/>
      <c r="J15168" s="182"/>
      <c r="K15168" s="21"/>
      <c r="L15168" s="24"/>
      <c r="M15168" s="185"/>
      <c r="N15168" s="24"/>
      <c r="O15168" s="14"/>
      <c r="P15168" s="14"/>
      <c r="Q15168" s="39"/>
      <c r="R15168" s="545"/>
      <c r="S15168" s="545"/>
      <c r="T15168" s="25"/>
      <c r="U15168" s="25"/>
    </row>
    <row r="15169" spans="2:21">
      <c r="B15169" s="9"/>
      <c r="C15169" s="9"/>
      <c r="D15169" s="9"/>
      <c r="E15169" s="9"/>
      <c r="F15169" s="10"/>
      <c r="G15169" s="4"/>
      <c r="H15169" s="24"/>
      <c r="I15169" s="184"/>
      <c r="J15169" s="182"/>
      <c r="K15169" s="21"/>
      <c r="L15169" s="24"/>
      <c r="M15169" s="185"/>
      <c r="N15169" s="24"/>
      <c r="O15169" s="14"/>
      <c r="P15169" s="14"/>
      <c r="Q15169" s="39"/>
      <c r="R15169" s="545"/>
      <c r="S15169" s="545"/>
      <c r="T15169" s="25"/>
      <c r="U15169" s="25"/>
    </row>
    <row r="15170" spans="2:21">
      <c r="B15170" s="9"/>
      <c r="C15170" s="9"/>
      <c r="D15170" s="9"/>
      <c r="E15170" s="9"/>
      <c r="F15170" s="10"/>
      <c r="G15170" s="4"/>
      <c r="H15170" s="24"/>
      <c r="I15170" s="184"/>
      <c r="J15170" s="182"/>
      <c r="K15170" s="21"/>
      <c r="L15170" s="24"/>
      <c r="M15170" s="185"/>
      <c r="N15170" s="24"/>
      <c r="O15170" s="14"/>
      <c r="P15170" s="14"/>
      <c r="Q15170" s="39"/>
      <c r="R15170" s="545"/>
      <c r="S15170" s="545"/>
      <c r="T15170" s="25"/>
      <c r="U15170" s="25"/>
    </row>
    <row r="15171" spans="2:21">
      <c r="B15171" s="9"/>
      <c r="C15171" s="9"/>
      <c r="D15171" s="9"/>
      <c r="E15171" s="9"/>
      <c r="F15171" s="10"/>
      <c r="G15171" s="4"/>
      <c r="H15171" s="24"/>
      <c r="I15171" s="184"/>
      <c r="J15171" s="182"/>
      <c r="K15171" s="21"/>
      <c r="L15171" s="24"/>
      <c r="M15171" s="185"/>
      <c r="N15171" s="24"/>
      <c r="O15171" s="14"/>
      <c r="P15171" s="14"/>
      <c r="Q15171" s="39"/>
      <c r="R15171" s="545"/>
      <c r="S15171" s="545"/>
      <c r="T15171" s="25"/>
      <c r="U15171" s="25"/>
    </row>
    <row r="15172" spans="2:21">
      <c r="B15172" s="9"/>
      <c r="C15172" s="9"/>
      <c r="D15172" s="9"/>
      <c r="E15172" s="9"/>
      <c r="F15172" s="10"/>
      <c r="G15172" s="4"/>
      <c r="H15172" s="24"/>
      <c r="I15172" s="184"/>
      <c r="J15172" s="182"/>
      <c r="K15172" s="21"/>
      <c r="L15172" s="24"/>
      <c r="M15172" s="185"/>
      <c r="N15172" s="24"/>
      <c r="O15172" s="14"/>
      <c r="P15172" s="14"/>
      <c r="Q15172" s="39"/>
      <c r="R15172" s="545"/>
      <c r="S15172" s="545"/>
      <c r="T15172" s="25"/>
      <c r="U15172" s="25"/>
    </row>
    <row r="15173" spans="2:21">
      <c r="B15173" s="9"/>
      <c r="C15173" s="9"/>
      <c r="D15173" s="9"/>
      <c r="E15173" s="9"/>
      <c r="F15173" s="10"/>
      <c r="G15173" s="4"/>
      <c r="H15173" s="24"/>
      <c r="I15173" s="184"/>
      <c r="J15173" s="182"/>
      <c r="K15173" s="21"/>
      <c r="L15173" s="24"/>
      <c r="M15173" s="185"/>
      <c r="N15173" s="24"/>
      <c r="O15173" s="14"/>
      <c r="P15173" s="14"/>
      <c r="Q15173" s="39"/>
      <c r="R15173" s="545"/>
      <c r="S15173" s="545"/>
      <c r="T15173" s="25"/>
      <c r="U15173" s="25"/>
    </row>
    <row r="15174" spans="2:21">
      <c r="B15174" s="9"/>
      <c r="C15174" s="9"/>
      <c r="D15174" s="9"/>
      <c r="E15174" s="9"/>
      <c r="F15174" s="10"/>
      <c r="G15174" s="4"/>
      <c r="H15174" s="24"/>
      <c r="I15174" s="184"/>
      <c r="J15174" s="182"/>
      <c r="K15174" s="21"/>
      <c r="L15174" s="24"/>
      <c r="M15174" s="185"/>
      <c r="N15174" s="24"/>
      <c r="O15174" s="14"/>
      <c r="P15174" s="14"/>
      <c r="Q15174" s="39"/>
      <c r="R15174" s="545"/>
      <c r="S15174" s="545"/>
      <c r="T15174" s="25"/>
      <c r="U15174" s="25"/>
    </row>
    <row r="15175" spans="2:21">
      <c r="B15175" s="9"/>
      <c r="C15175" s="9"/>
      <c r="D15175" s="9"/>
      <c r="E15175" s="9"/>
      <c r="F15175" s="10"/>
      <c r="G15175" s="4"/>
      <c r="H15175" s="24"/>
      <c r="I15175" s="184"/>
      <c r="J15175" s="182"/>
      <c r="K15175" s="21"/>
      <c r="L15175" s="24"/>
      <c r="M15175" s="185"/>
      <c r="N15175" s="24"/>
      <c r="O15175" s="14"/>
      <c r="P15175" s="14"/>
      <c r="Q15175" s="39"/>
      <c r="R15175" s="545"/>
      <c r="S15175" s="545"/>
      <c r="T15175" s="25"/>
      <c r="U15175" s="25"/>
    </row>
    <row r="15176" spans="2:21">
      <c r="B15176" s="9"/>
      <c r="C15176" s="9"/>
      <c r="D15176" s="9"/>
      <c r="E15176" s="9"/>
      <c r="F15176" s="10"/>
      <c r="G15176" s="4"/>
      <c r="H15176" s="24"/>
      <c r="I15176" s="184"/>
      <c r="J15176" s="182"/>
      <c r="K15176" s="21"/>
      <c r="L15176" s="24"/>
      <c r="M15176" s="185"/>
      <c r="N15176" s="24"/>
      <c r="O15176" s="14"/>
      <c r="P15176" s="14"/>
      <c r="Q15176" s="39"/>
      <c r="R15176" s="545"/>
      <c r="S15176" s="545"/>
      <c r="T15176" s="25"/>
      <c r="U15176" s="25"/>
    </row>
    <row r="15177" spans="2:21">
      <c r="B15177" s="9"/>
      <c r="C15177" s="9"/>
      <c r="D15177" s="9"/>
      <c r="E15177" s="9"/>
      <c r="F15177" s="10"/>
      <c r="G15177" s="4"/>
      <c r="H15177" s="24"/>
      <c r="I15177" s="184"/>
      <c r="J15177" s="182"/>
      <c r="K15177" s="21"/>
      <c r="L15177" s="24"/>
      <c r="M15177" s="185"/>
      <c r="N15177" s="24"/>
      <c r="O15177" s="14"/>
      <c r="P15177" s="14"/>
      <c r="Q15177" s="39"/>
      <c r="R15177" s="545"/>
      <c r="S15177" s="545"/>
      <c r="T15177" s="25"/>
      <c r="U15177" s="25"/>
    </row>
    <row r="15178" spans="2:21">
      <c r="B15178" s="9"/>
      <c r="C15178" s="9"/>
      <c r="D15178" s="9"/>
      <c r="E15178" s="9"/>
      <c r="F15178" s="10"/>
      <c r="G15178" s="4"/>
      <c r="H15178" s="24"/>
      <c r="I15178" s="184"/>
      <c r="J15178" s="182"/>
      <c r="K15178" s="21"/>
      <c r="L15178" s="24"/>
      <c r="M15178" s="185"/>
      <c r="N15178" s="24"/>
      <c r="O15178" s="14"/>
      <c r="P15178" s="14"/>
      <c r="Q15178" s="39"/>
      <c r="R15178" s="545"/>
      <c r="S15178" s="545"/>
      <c r="T15178" s="25"/>
      <c r="U15178" s="25"/>
    </row>
    <row r="15179" spans="2:21">
      <c r="B15179" s="9"/>
      <c r="C15179" s="9"/>
      <c r="D15179" s="9"/>
      <c r="E15179" s="9"/>
      <c r="F15179" s="10"/>
      <c r="G15179" s="4"/>
      <c r="H15179" s="24"/>
      <c r="I15179" s="184"/>
      <c r="J15179" s="182"/>
      <c r="K15179" s="21"/>
      <c r="L15179" s="24"/>
      <c r="M15179" s="185"/>
      <c r="N15179" s="24"/>
      <c r="O15179" s="14"/>
      <c r="P15179" s="14"/>
      <c r="Q15179" s="39"/>
      <c r="R15179" s="545"/>
      <c r="S15179" s="545"/>
      <c r="T15179" s="25"/>
      <c r="U15179" s="25"/>
    </row>
    <row r="15180" spans="2:21">
      <c r="B15180" s="9"/>
      <c r="C15180" s="9"/>
      <c r="D15180" s="9"/>
      <c r="E15180" s="9"/>
      <c r="F15180" s="10"/>
      <c r="G15180" s="4"/>
      <c r="H15180" s="24"/>
      <c r="I15180" s="184"/>
      <c r="J15180" s="182"/>
      <c r="K15180" s="21"/>
      <c r="L15180" s="24"/>
      <c r="M15180" s="185"/>
      <c r="N15180" s="24"/>
      <c r="O15180" s="14"/>
      <c r="P15180" s="14"/>
      <c r="Q15180" s="39"/>
      <c r="R15180" s="545"/>
      <c r="S15180" s="545"/>
      <c r="T15180" s="25"/>
      <c r="U15180" s="25"/>
    </row>
    <row r="15181" spans="2:21">
      <c r="B15181" s="9"/>
      <c r="C15181" s="9"/>
      <c r="D15181" s="9"/>
      <c r="E15181" s="9"/>
      <c r="F15181" s="10"/>
      <c r="G15181" s="4"/>
      <c r="H15181" s="24"/>
      <c r="I15181" s="184"/>
      <c r="J15181" s="182"/>
      <c r="K15181" s="21"/>
      <c r="L15181" s="24"/>
      <c r="M15181" s="185"/>
      <c r="N15181" s="24"/>
      <c r="O15181" s="14"/>
      <c r="P15181" s="14"/>
      <c r="Q15181" s="39"/>
      <c r="R15181" s="545"/>
      <c r="S15181" s="545"/>
      <c r="T15181" s="25"/>
      <c r="U15181" s="25"/>
    </row>
    <row r="15182" spans="2:21">
      <c r="B15182" s="9"/>
      <c r="C15182" s="9"/>
      <c r="D15182" s="9"/>
      <c r="E15182" s="9"/>
      <c r="F15182" s="10"/>
      <c r="G15182" s="4"/>
      <c r="H15182" s="24"/>
      <c r="I15182" s="184"/>
      <c r="J15182" s="182"/>
      <c r="K15182" s="21"/>
      <c r="L15182" s="24"/>
      <c r="M15182" s="185"/>
      <c r="N15182" s="24"/>
      <c r="O15182" s="14"/>
      <c r="P15182" s="14"/>
      <c r="Q15182" s="39"/>
      <c r="R15182" s="545"/>
      <c r="S15182" s="545"/>
      <c r="T15182" s="25"/>
      <c r="U15182" s="25"/>
    </row>
    <row r="15183" spans="2:21">
      <c r="B15183" s="9"/>
      <c r="C15183" s="9"/>
      <c r="D15183" s="9"/>
      <c r="E15183" s="9"/>
      <c r="F15183" s="10"/>
      <c r="G15183" s="4"/>
      <c r="H15183" s="24"/>
      <c r="I15183" s="184"/>
      <c r="J15183" s="182"/>
      <c r="K15183" s="21"/>
      <c r="L15183" s="24"/>
      <c r="M15183" s="185"/>
      <c r="N15183" s="24"/>
      <c r="O15183" s="14"/>
      <c r="P15183" s="14"/>
      <c r="Q15183" s="39"/>
      <c r="R15183" s="545"/>
      <c r="S15183" s="545"/>
      <c r="T15183" s="25"/>
      <c r="U15183" s="25"/>
    </row>
    <row r="15184" spans="2:21">
      <c r="B15184" s="9"/>
      <c r="C15184" s="9"/>
      <c r="D15184" s="9"/>
      <c r="E15184" s="9"/>
      <c r="F15184" s="10"/>
      <c r="G15184" s="4"/>
      <c r="H15184" s="24"/>
      <c r="I15184" s="184"/>
      <c r="J15184" s="182"/>
      <c r="K15184" s="21"/>
      <c r="L15184" s="24"/>
      <c r="M15184" s="185"/>
      <c r="N15184" s="24"/>
      <c r="O15184" s="14"/>
      <c r="P15184" s="14"/>
      <c r="Q15184" s="39"/>
      <c r="R15184" s="545"/>
      <c r="S15184" s="545"/>
      <c r="T15184" s="25"/>
      <c r="U15184" s="25"/>
    </row>
    <row r="15185" spans="2:21">
      <c r="B15185" s="9"/>
      <c r="C15185" s="9"/>
      <c r="D15185" s="9"/>
      <c r="E15185" s="9"/>
      <c r="F15185" s="10"/>
      <c r="G15185" s="4"/>
      <c r="H15185" s="24"/>
      <c r="I15185" s="184"/>
      <c r="J15185" s="182"/>
      <c r="K15185" s="21"/>
      <c r="L15185" s="24"/>
      <c r="M15185" s="185"/>
      <c r="N15185" s="24"/>
      <c r="O15185" s="14"/>
      <c r="P15185" s="14"/>
      <c r="Q15185" s="39"/>
      <c r="R15185" s="545"/>
      <c r="S15185" s="545"/>
      <c r="T15185" s="25"/>
      <c r="U15185" s="25"/>
    </row>
    <row r="15186" spans="2:21">
      <c r="B15186" s="9"/>
      <c r="C15186" s="9"/>
      <c r="D15186" s="9"/>
      <c r="E15186" s="9"/>
      <c r="F15186" s="10"/>
      <c r="G15186" s="4"/>
      <c r="H15186" s="24"/>
      <c r="I15186" s="184"/>
      <c r="J15186" s="182"/>
      <c r="K15186" s="21"/>
      <c r="L15186" s="24"/>
      <c r="M15186" s="185"/>
      <c r="N15186" s="24"/>
      <c r="O15186" s="14"/>
      <c r="P15186" s="14"/>
      <c r="Q15186" s="39"/>
      <c r="R15186" s="545"/>
      <c r="S15186" s="545"/>
      <c r="T15186" s="25"/>
      <c r="U15186" s="25"/>
    </row>
    <row r="15187" spans="2:21">
      <c r="B15187" s="9"/>
      <c r="C15187" s="9"/>
      <c r="D15187" s="9"/>
      <c r="E15187" s="9"/>
      <c r="F15187" s="10"/>
      <c r="G15187" s="4"/>
      <c r="H15187" s="24"/>
      <c r="I15187" s="184"/>
      <c r="J15187" s="182"/>
      <c r="K15187" s="21"/>
      <c r="L15187" s="24"/>
      <c r="M15187" s="185"/>
      <c r="N15187" s="24"/>
      <c r="O15187" s="14"/>
      <c r="P15187" s="14"/>
      <c r="Q15187" s="39"/>
      <c r="R15187" s="545"/>
      <c r="S15187" s="545"/>
      <c r="T15187" s="25"/>
      <c r="U15187" s="25"/>
    </row>
    <row r="15188" spans="2:21">
      <c r="B15188" s="9"/>
      <c r="C15188" s="9"/>
      <c r="D15188" s="9"/>
      <c r="E15188" s="9"/>
      <c r="F15188" s="10"/>
      <c r="G15188" s="4"/>
      <c r="H15188" s="24"/>
      <c r="I15188" s="184"/>
      <c r="J15188" s="182"/>
      <c r="K15188" s="21"/>
      <c r="L15188" s="24"/>
      <c r="M15188" s="185"/>
      <c r="N15188" s="24"/>
      <c r="O15188" s="14"/>
      <c r="P15188" s="14"/>
      <c r="Q15188" s="39"/>
      <c r="R15188" s="545"/>
      <c r="S15188" s="545"/>
      <c r="T15188" s="25"/>
      <c r="U15188" s="25"/>
    </row>
    <row r="15189" spans="2:21">
      <c r="B15189" s="9"/>
      <c r="C15189" s="9"/>
      <c r="D15189" s="9"/>
      <c r="E15189" s="9"/>
      <c r="F15189" s="10"/>
      <c r="G15189" s="4"/>
      <c r="H15189" s="24"/>
      <c r="I15189" s="184"/>
      <c r="J15189" s="182"/>
      <c r="K15189" s="21"/>
      <c r="L15189" s="24"/>
      <c r="M15189" s="185"/>
      <c r="N15189" s="24"/>
      <c r="O15189" s="14"/>
      <c r="P15189" s="14"/>
      <c r="Q15189" s="39"/>
      <c r="R15189" s="545"/>
      <c r="S15189" s="545"/>
      <c r="T15189" s="25"/>
      <c r="U15189" s="25"/>
    </row>
    <row r="15190" spans="2:21">
      <c r="B15190" s="9"/>
      <c r="C15190" s="9"/>
      <c r="D15190" s="9"/>
      <c r="E15190" s="9"/>
      <c r="F15190" s="10"/>
      <c r="G15190" s="4"/>
      <c r="H15190" s="24"/>
      <c r="I15190" s="184"/>
      <c r="J15190" s="182"/>
      <c r="K15190" s="21"/>
      <c r="L15190" s="24"/>
      <c r="M15190" s="185"/>
      <c r="N15190" s="24"/>
      <c r="O15190" s="14"/>
      <c r="P15190" s="14"/>
      <c r="Q15190" s="39"/>
      <c r="R15190" s="545"/>
      <c r="S15190" s="545"/>
      <c r="T15190" s="25"/>
      <c r="U15190" s="25"/>
    </row>
    <row r="15191" spans="2:21">
      <c r="B15191" s="9"/>
      <c r="C15191" s="9"/>
      <c r="D15191" s="9"/>
      <c r="E15191" s="9"/>
      <c r="F15191" s="10"/>
      <c r="G15191" s="4"/>
      <c r="H15191" s="24"/>
      <c r="I15191" s="184"/>
      <c r="J15191" s="182"/>
      <c r="K15191" s="21"/>
      <c r="L15191" s="24"/>
      <c r="M15191" s="185"/>
      <c r="N15191" s="24"/>
      <c r="O15191" s="14"/>
      <c r="P15191" s="14"/>
      <c r="Q15191" s="39"/>
      <c r="R15191" s="545"/>
      <c r="S15191" s="545"/>
      <c r="T15191" s="25"/>
      <c r="U15191" s="25"/>
    </row>
    <row r="15192" spans="2:21">
      <c r="B15192" s="9"/>
      <c r="C15192" s="9"/>
      <c r="D15192" s="9"/>
      <c r="E15192" s="9"/>
      <c r="F15192" s="10"/>
      <c r="G15192" s="4"/>
      <c r="H15192" s="24"/>
      <c r="I15192" s="184"/>
      <c r="J15192" s="182"/>
      <c r="K15192" s="21"/>
      <c r="L15192" s="24"/>
      <c r="M15192" s="185"/>
      <c r="N15192" s="24"/>
      <c r="O15192" s="14"/>
      <c r="P15192" s="14"/>
      <c r="Q15192" s="39"/>
      <c r="R15192" s="545"/>
      <c r="S15192" s="545"/>
      <c r="T15192" s="25"/>
      <c r="U15192" s="25"/>
    </row>
    <row r="15193" spans="2:21">
      <c r="B15193" s="9"/>
      <c r="C15193" s="9"/>
      <c r="D15193" s="9"/>
      <c r="E15193" s="9"/>
      <c r="F15193" s="10"/>
      <c r="G15193" s="4"/>
      <c r="H15193" s="24"/>
      <c r="I15193" s="184"/>
      <c r="J15193" s="182"/>
      <c r="K15193" s="21"/>
      <c r="L15193" s="24"/>
      <c r="M15193" s="185"/>
      <c r="N15193" s="24"/>
      <c r="O15193" s="14"/>
      <c r="P15193" s="14"/>
      <c r="Q15193" s="39"/>
      <c r="R15193" s="545"/>
      <c r="S15193" s="545"/>
      <c r="T15193" s="25"/>
      <c r="U15193" s="25"/>
    </row>
    <row r="15194" spans="2:21">
      <c r="B15194" s="9"/>
      <c r="C15194" s="9"/>
      <c r="D15194" s="9"/>
      <c r="E15194" s="9"/>
      <c r="F15194" s="10"/>
      <c r="G15194" s="4"/>
      <c r="H15194" s="24"/>
      <c r="I15194" s="184"/>
      <c r="J15194" s="182"/>
      <c r="K15194" s="21"/>
      <c r="L15194" s="24"/>
      <c r="M15194" s="185"/>
      <c r="N15194" s="24"/>
      <c r="O15194" s="14"/>
      <c r="P15194" s="14"/>
      <c r="Q15194" s="39"/>
      <c r="R15194" s="545"/>
      <c r="S15194" s="545"/>
      <c r="T15194" s="25"/>
      <c r="U15194" s="25"/>
    </row>
    <row r="15195" spans="2:21">
      <c r="B15195" s="9"/>
      <c r="C15195" s="9"/>
      <c r="D15195" s="9"/>
      <c r="E15195" s="9"/>
      <c r="F15195" s="10"/>
      <c r="G15195" s="4"/>
      <c r="H15195" s="24"/>
      <c r="I15195" s="184"/>
      <c r="J15195" s="182"/>
      <c r="K15195" s="21"/>
      <c r="L15195" s="24"/>
      <c r="M15195" s="185"/>
      <c r="N15195" s="24"/>
      <c r="O15195" s="14"/>
      <c r="P15195" s="14"/>
      <c r="Q15195" s="39"/>
      <c r="R15195" s="545"/>
      <c r="S15195" s="545"/>
      <c r="T15195" s="25"/>
      <c r="U15195" s="25"/>
    </row>
    <row r="15196" spans="2:21">
      <c r="B15196" s="9"/>
      <c r="C15196" s="9"/>
      <c r="D15196" s="9"/>
      <c r="E15196" s="9"/>
      <c r="F15196" s="10"/>
      <c r="G15196" s="4"/>
      <c r="H15196" s="24"/>
      <c r="I15196" s="184"/>
      <c r="J15196" s="182"/>
      <c r="K15196" s="21"/>
      <c r="L15196" s="24"/>
      <c r="M15196" s="185"/>
      <c r="N15196" s="24"/>
      <c r="O15196" s="14"/>
      <c r="P15196" s="14"/>
      <c r="Q15196" s="39"/>
      <c r="R15196" s="545"/>
      <c r="S15196" s="545"/>
      <c r="T15196" s="25"/>
      <c r="U15196" s="25"/>
    </row>
    <row r="15197" spans="2:21">
      <c r="B15197" s="9"/>
      <c r="C15197" s="9"/>
      <c r="D15197" s="9"/>
      <c r="E15197" s="9"/>
      <c r="F15197" s="10"/>
      <c r="G15197" s="4"/>
      <c r="H15197" s="24"/>
      <c r="I15197" s="184"/>
      <c r="J15197" s="182"/>
      <c r="K15197" s="21"/>
      <c r="L15197" s="24"/>
      <c r="M15197" s="185"/>
      <c r="N15197" s="24"/>
      <c r="O15197" s="14"/>
      <c r="P15197" s="14"/>
      <c r="Q15197" s="39"/>
      <c r="R15197" s="545"/>
      <c r="S15197" s="545"/>
      <c r="T15197" s="25"/>
      <c r="U15197" s="25"/>
    </row>
    <row r="15198" spans="2:21">
      <c r="B15198" s="9"/>
      <c r="C15198" s="9"/>
      <c r="D15198" s="9"/>
      <c r="E15198" s="9"/>
      <c r="F15198" s="10"/>
      <c r="G15198" s="4"/>
      <c r="H15198" s="24"/>
      <c r="I15198" s="184"/>
      <c r="J15198" s="182"/>
      <c r="K15198" s="21"/>
      <c r="L15198" s="24"/>
      <c r="M15198" s="185"/>
      <c r="N15198" s="24"/>
      <c r="O15198" s="14"/>
      <c r="P15198" s="14"/>
      <c r="Q15198" s="39"/>
      <c r="R15198" s="545"/>
      <c r="S15198" s="545"/>
      <c r="T15198" s="25"/>
      <c r="U15198" s="25"/>
    </row>
    <row r="15199" spans="2:21">
      <c r="B15199" s="9"/>
      <c r="C15199" s="9"/>
      <c r="D15199" s="9"/>
      <c r="E15199" s="9"/>
      <c r="F15199" s="10"/>
      <c r="G15199" s="4"/>
      <c r="H15199" s="24"/>
      <c r="I15199" s="184"/>
      <c r="J15199" s="182"/>
      <c r="K15199" s="21"/>
      <c r="L15199" s="24"/>
      <c r="M15199" s="185"/>
      <c r="N15199" s="24"/>
      <c r="O15199" s="14"/>
      <c r="P15199" s="14"/>
      <c r="Q15199" s="39"/>
      <c r="R15199" s="545"/>
      <c r="S15199" s="545"/>
      <c r="T15199" s="25"/>
      <c r="U15199" s="25"/>
    </row>
    <row r="15200" spans="2:21">
      <c r="B15200" s="9"/>
      <c r="C15200" s="9"/>
      <c r="D15200" s="9"/>
      <c r="E15200" s="9"/>
      <c r="F15200" s="10"/>
      <c r="G15200" s="4"/>
      <c r="H15200" s="24"/>
      <c r="I15200" s="184"/>
      <c r="J15200" s="182"/>
      <c r="K15200" s="21"/>
      <c r="L15200" s="24"/>
      <c r="M15200" s="185"/>
      <c r="N15200" s="24"/>
      <c r="O15200" s="14"/>
      <c r="P15200" s="14"/>
      <c r="Q15200" s="39"/>
      <c r="R15200" s="545"/>
      <c r="S15200" s="545"/>
      <c r="T15200" s="25"/>
      <c r="U15200" s="25"/>
    </row>
    <row r="15201" spans="2:21">
      <c r="B15201" s="9"/>
      <c r="C15201" s="9"/>
      <c r="D15201" s="9"/>
      <c r="E15201" s="9"/>
      <c r="F15201" s="10"/>
      <c r="G15201" s="4"/>
      <c r="H15201" s="24"/>
      <c r="I15201" s="184"/>
      <c r="J15201" s="182"/>
      <c r="K15201" s="21"/>
      <c r="L15201" s="24"/>
      <c r="M15201" s="185"/>
      <c r="N15201" s="24"/>
      <c r="O15201" s="14"/>
      <c r="P15201" s="14"/>
      <c r="Q15201" s="39"/>
      <c r="R15201" s="545"/>
      <c r="S15201" s="545"/>
      <c r="T15201" s="25"/>
      <c r="U15201" s="25"/>
    </row>
    <row r="15202" spans="2:21">
      <c r="B15202" s="9"/>
      <c r="C15202" s="9"/>
      <c r="D15202" s="9"/>
      <c r="E15202" s="9"/>
      <c r="F15202" s="10"/>
      <c r="G15202" s="4"/>
      <c r="H15202" s="24"/>
      <c r="I15202" s="184"/>
      <c r="J15202" s="182"/>
      <c r="K15202" s="21"/>
      <c r="L15202" s="24"/>
      <c r="M15202" s="185"/>
      <c r="N15202" s="24"/>
      <c r="O15202" s="14"/>
      <c r="P15202" s="14"/>
      <c r="Q15202" s="39"/>
      <c r="R15202" s="545"/>
      <c r="S15202" s="545"/>
      <c r="T15202" s="25"/>
      <c r="U15202" s="25"/>
    </row>
    <row r="15203" spans="2:21">
      <c r="B15203" s="9"/>
      <c r="C15203" s="9"/>
      <c r="D15203" s="9"/>
      <c r="E15203" s="9"/>
      <c r="F15203" s="10"/>
      <c r="G15203" s="4"/>
      <c r="H15203" s="24"/>
      <c r="I15203" s="184"/>
      <c r="J15203" s="182"/>
      <c r="K15203" s="21"/>
      <c r="L15203" s="24"/>
      <c r="M15203" s="185"/>
      <c r="N15203" s="24"/>
      <c r="O15203" s="14"/>
      <c r="P15203" s="14"/>
      <c r="Q15203" s="39"/>
      <c r="R15203" s="545"/>
      <c r="S15203" s="545"/>
      <c r="T15203" s="25"/>
      <c r="U15203" s="25"/>
    </row>
    <row r="15204" spans="2:21">
      <c r="B15204" s="9"/>
      <c r="C15204" s="9"/>
      <c r="D15204" s="9"/>
      <c r="E15204" s="9"/>
      <c r="F15204" s="10"/>
      <c r="G15204" s="4"/>
      <c r="H15204" s="24"/>
      <c r="I15204" s="184"/>
      <c r="J15204" s="182"/>
      <c r="K15204" s="21"/>
      <c r="L15204" s="24"/>
      <c r="M15204" s="185"/>
      <c r="N15204" s="24"/>
      <c r="O15204" s="14"/>
      <c r="P15204" s="14"/>
      <c r="Q15204" s="39"/>
      <c r="R15204" s="545"/>
      <c r="S15204" s="545"/>
      <c r="T15204" s="25"/>
      <c r="U15204" s="25"/>
    </row>
    <row r="15205" spans="2:21">
      <c r="B15205" s="9"/>
      <c r="C15205" s="9"/>
      <c r="D15205" s="9"/>
      <c r="E15205" s="9"/>
      <c r="F15205" s="10"/>
      <c r="G15205" s="4"/>
      <c r="H15205" s="24"/>
      <c r="I15205" s="184"/>
      <c r="J15205" s="182"/>
      <c r="K15205" s="21"/>
      <c r="L15205" s="24"/>
      <c r="M15205" s="185"/>
      <c r="N15205" s="24"/>
      <c r="O15205" s="14"/>
      <c r="P15205" s="14"/>
      <c r="Q15205" s="39"/>
      <c r="R15205" s="545"/>
      <c r="S15205" s="545"/>
      <c r="T15205" s="25"/>
      <c r="U15205" s="25"/>
    </row>
    <row r="15206" spans="2:21">
      <c r="B15206" s="9"/>
      <c r="C15206" s="9"/>
      <c r="D15206" s="9"/>
      <c r="E15206" s="9"/>
      <c r="F15206" s="10"/>
      <c r="G15206" s="4"/>
      <c r="H15206" s="24"/>
      <c r="I15206" s="184"/>
      <c r="J15206" s="182"/>
      <c r="K15206" s="21"/>
      <c r="L15206" s="24"/>
      <c r="M15206" s="185"/>
      <c r="N15206" s="24"/>
      <c r="O15206" s="14"/>
      <c r="P15206" s="14"/>
      <c r="Q15206" s="39"/>
      <c r="R15206" s="545"/>
      <c r="S15206" s="545"/>
      <c r="T15206" s="25"/>
      <c r="U15206" s="25"/>
    </row>
    <row r="15207" spans="2:21">
      <c r="B15207" s="9"/>
      <c r="C15207" s="9"/>
      <c r="D15207" s="9"/>
      <c r="E15207" s="9"/>
      <c r="F15207" s="10"/>
      <c r="G15207" s="4"/>
      <c r="H15207" s="24"/>
      <c r="I15207" s="184"/>
      <c r="J15207" s="182"/>
      <c r="K15207" s="21"/>
      <c r="L15207" s="24"/>
      <c r="M15207" s="185"/>
      <c r="N15207" s="24"/>
      <c r="O15207" s="14"/>
      <c r="P15207" s="14"/>
      <c r="Q15207" s="39"/>
      <c r="R15207" s="545"/>
      <c r="S15207" s="545"/>
      <c r="T15207" s="25"/>
      <c r="U15207" s="25"/>
    </row>
    <row r="15208" spans="2:21">
      <c r="B15208" s="9"/>
      <c r="C15208" s="9"/>
      <c r="D15208" s="9"/>
      <c r="E15208" s="9"/>
      <c r="F15208" s="10"/>
      <c r="G15208" s="4"/>
      <c r="H15208" s="24"/>
      <c r="I15208" s="184"/>
      <c r="J15208" s="182"/>
      <c r="K15208" s="21"/>
      <c r="L15208" s="24"/>
      <c r="M15208" s="185"/>
      <c r="N15208" s="24"/>
      <c r="O15208" s="14"/>
      <c r="P15208" s="14"/>
      <c r="Q15208" s="39"/>
      <c r="R15208" s="545"/>
      <c r="S15208" s="545"/>
      <c r="T15208" s="25"/>
      <c r="U15208" s="25"/>
    </row>
    <row r="15209" spans="2:21">
      <c r="B15209" s="9"/>
      <c r="C15209" s="9"/>
      <c r="D15209" s="9"/>
      <c r="E15209" s="9"/>
      <c r="F15209" s="10"/>
      <c r="G15209" s="4"/>
      <c r="H15209" s="24"/>
      <c r="I15209" s="184"/>
      <c r="J15209" s="182"/>
      <c r="K15209" s="21"/>
      <c r="L15209" s="24"/>
      <c r="M15209" s="185"/>
      <c r="N15209" s="24"/>
      <c r="O15209" s="14"/>
      <c r="P15209" s="14"/>
      <c r="Q15209" s="39"/>
      <c r="R15209" s="545"/>
      <c r="S15209" s="545"/>
      <c r="T15209" s="25"/>
      <c r="U15209" s="25"/>
    </row>
    <row r="15210" spans="2:21">
      <c r="B15210" s="9"/>
      <c r="C15210" s="9"/>
      <c r="D15210" s="9"/>
      <c r="E15210" s="9"/>
      <c r="F15210" s="10"/>
      <c r="G15210" s="4"/>
      <c r="H15210" s="24"/>
      <c r="I15210" s="184"/>
      <c r="J15210" s="182"/>
      <c r="K15210" s="21"/>
      <c r="L15210" s="24"/>
      <c r="M15210" s="185"/>
      <c r="N15210" s="24"/>
      <c r="O15210" s="14"/>
      <c r="P15210" s="14"/>
      <c r="Q15210" s="39"/>
      <c r="R15210" s="545"/>
      <c r="S15210" s="545"/>
      <c r="T15210" s="25"/>
      <c r="U15210" s="25"/>
    </row>
    <row r="15211" spans="2:21">
      <c r="B15211" s="9"/>
      <c r="C15211" s="9"/>
      <c r="D15211" s="9"/>
      <c r="E15211" s="9"/>
      <c r="F15211" s="10"/>
      <c r="G15211" s="4"/>
      <c r="H15211" s="24"/>
      <c r="I15211" s="184"/>
      <c r="J15211" s="182"/>
      <c r="K15211" s="21"/>
      <c r="L15211" s="24"/>
      <c r="M15211" s="185"/>
      <c r="N15211" s="24"/>
      <c r="O15211" s="14"/>
      <c r="P15211" s="14"/>
      <c r="Q15211" s="39"/>
      <c r="R15211" s="545"/>
      <c r="S15211" s="545"/>
      <c r="T15211" s="25"/>
      <c r="U15211" s="25"/>
    </row>
    <row r="15212" spans="2:21">
      <c r="B15212" s="9"/>
      <c r="C15212" s="9"/>
      <c r="D15212" s="9"/>
      <c r="E15212" s="9"/>
      <c r="F15212" s="10"/>
      <c r="G15212" s="4"/>
      <c r="H15212" s="24"/>
      <c r="I15212" s="184"/>
      <c r="J15212" s="182"/>
      <c r="K15212" s="21"/>
      <c r="L15212" s="24"/>
      <c r="M15212" s="185"/>
      <c r="N15212" s="24"/>
      <c r="O15212" s="14"/>
      <c r="P15212" s="14"/>
      <c r="Q15212" s="39"/>
      <c r="R15212" s="545"/>
      <c r="S15212" s="545"/>
      <c r="T15212" s="25"/>
      <c r="U15212" s="25"/>
    </row>
    <row r="15213" spans="2:21">
      <c r="B15213" s="9"/>
      <c r="C15213" s="9"/>
      <c r="D15213" s="9"/>
      <c r="E15213" s="9"/>
      <c r="F15213" s="10"/>
      <c r="G15213" s="4"/>
      <c r="H15213" s="24"/>
      <c r="I15213" s="184"/>
      <c r="J15213" s="182"/>
      <c r="K15213" s="21"/>
      <c r="L15213" s="24"/>
      <c r="M15213" s="185"/>
      <c r="N15213" s="24"/>
      <c r="O15213" s="14"/>
      <c r="P15213" s="14"/>
      <c r="Q15213" s="39"/>
      <c r="R15213" s="545"/>
      <c r="S15213" s="545"/>
      <c r="T15213" s="25"/>
      <c r="U15213" s="25"/>
    </row>
    <row r="15214" spans="2:21">
      <c r="B15214" s="9"/>
      <c r="C15214" s="9"/>
      <c r="D15214" s="9"/>
      <c r="E15214" s="9"/>
      <c r="F15214" s="10"/>
      <c r="G15214" s="4"/>
      <c r="H15214" s="24"/>
      <c r="I15214" s="184"/>
      <c r="J15214" s="182"/>
      <c r="K15214" s="21"/>
      <c r="L15214" s="24"/>
      <c r="M15214" s="185"/>
      <c r="N15214" s="24"/>
      <c r="O15214" s="14"/>
      <c r="P15214" s="14"/>
      <c r="Q15214" s="39"/>
      <c r="R15214" s="545"/>
      <c r="S15214" s="545"/>
      <c r="T15214" s="25"/>
      <c r="U15214" s="25"/>
    </row>
    <row r="15215" spans="2:21">
      <c r="B15215" s="9"/>
      <c r="C15215" s="9"/>
      <c r="D15215" s="9"/>
      <c r="E15215" s="9"/>
      <c r="F15215" s="10"/>
      <c r="G15215" s="4"/>
      <c r="H15215" s="24"/>
      <c r="I15215" s="184"/>
      <c r="J15215" s="182"/>
      <c r="K15215" s="21"/>
      <c r="L15215" s="24"/>
      <c r="M15215" s="185"/>
      <c r="N15215" s="24"/>
      <c r="O15215" s="14"/>
      <c r="P15215" s="14"/>
      <c r="Q15215" s="39"/>
      <c r="R15215" s="545"/>
      <c r="S15215" s="545"/>
      <c r="T15215" s="25"/>
      <c r="U15215" s="25"/>
    </row>
    <row r="15216" spans="2:21">
      <c r="B15216" s="9"/>
      <c r="C15216" s="9"/>
      <c r="D15216" s="9"/>
      <c r="E15216" s="9"/>
      <c r="F15216" s="10"/>
      <c r="G15216" s="4"/>
      <c r="H15216" s="24"/>
      <c r="I15216" s="184"/>
      <c r="J15216" s="182"/>
      <c r="K15216" s="21"/>
      <c r="L15216" s="24"/>
      <c r="M15216" s="185"/>
      <c r="N15216" s="24"/>
      <c r="O15216" s="14"/>
      <c r="P15216" s="14"/>
      <c r="Q15216" s="39"/>
      <c r="R15216" s="545"/>
      <c r="S15216" s="545"/>
      <c r="T15216" s="25"/>
      <c r="U15216" s="25"/>
    </row>
    <row r="15217" spans="2:21">
      <c r="B15217" s="9"/>
      <c r="C15217" s="9"/>
      <c r="D15217" s="9"/>
      <c r="E15217" s="9"/>
      <c r="F15217" s="10"/>
      <c r="G15217" s="4"/>
      <c r="H15217" s="24"/>
      <c r="I15217" s="184"/>
      <c r="J15217" s="182"/>
      <c r="K15217" s="21"/>
      <c r="L15217" s="24"/>
      <c r="M15217" s="185"/>
      <c r="N15217" s="24"/>
      <c r="O15217" s="14"/>
      <c r="P15217" s="14"/>
      <c r="Q15217" s="39"/>
      <c r="R15217" s="545"/>
      <c r="S15217" s="545"/>
      <c r="T15217" s="25"/>
      <c r="U15217" s="25"/>
    </row>
    <row r="15218" spans="2:21">
      <c r="B15218" s="9"/>
      <c r="C15218" s="9"/>
      <c r="D15218" s="9"/>
      <c r="E15218" s="9"/>
      <c r="F15218" s="10"/>
      <c r="G15218" s="4"/>
      <c r="H15218" s="24"/>
      <c r="I15218" s="184"/>
      <c r="J15218" s="182"/>
      <c r="K15218" s="21"/>
      <c r="L15218" s="24"/>
      <c r="M15218" s="185"/>
      <c r="N15218" s="24"/>
      <c r="O15218" s="14"/>
      <c r="P15218" s="14"/>
      <c r="Q15218" s="39"/>
      <c r="R15218" s="545"/>
      <c r="S15218" s="545"/>
      <c r="T15218" s="25"/>
      <c r="U15218" s="25"/>
    </row>
    <row r="15219" spans="2:21">
      <c r="B15219" s="9"/>
      <c r="C15219" s="9"/>
      <c r="D15219" s="9"/>
      <c r="E15219" s="9"/>
      <c r="F15219" s="10"/>
      <c r="G15219" s="4"/>
      <c r="H15219" s="24"/>
      <c r="I15219" s="184"/>
      <c r="J15219" s="182"/>
      <c r="K15219" s="21"/>
      <c r="L15219" s="24"/>
      <c r="M15219" s="185"/>
      <c r="N15219" s="24"/>
      <c r="O15219" s="14"/>
      <c r="P15219" s="14"/>
      <c r="Q15219" s="39"/>
      <c r="R15219" s="545"/>
      <c r="S15219" s="545"/>
      <c r="T15219" s="25"/>
      <c r="U15219" s="25"/>
    </row>
    <row r="15220" spans="2:21">
      <c r="B15220" s="9"/>
      <c r="C15220" s="9"/>
      <c r="D15220" s="9"/>
      <c r="E15220" s="9"/>
      <c r="F15220" s="10"/>
      <c r="G15220" s="4"/>
      <c r="H15220" s="24"/>
      <c r="I15220" s="184"/>
      <c r="J15220" s="182"/>
      <c r="K15220" s="21"/>
      <c r="L15220" s="24"/>
      <c r="M15220" s="185"/>
      <c r="N15220" s="24"/>
      <c r="O15220" s="14"/>
      <c r="P15220" s="14"/>
      <c r="Q15220" s="39"/>
      <c r="R15220" s="545"/>
      <c r="S15220" s="545"/>
      <c r="T15220" s="25"/>
      <c r="U15220" s="25"/>
    </row>
    <row r="15221" spans="2:21">
      <c r="B15221" s="9"/>
      <c r="C15221" s="9"/>
      <c r="D15221" s="9"/>
      <c r="E15221" s="9"/>
      <c r="F15221" s="10"/>
      <c r="G15221" s="4"/>
      <c r="H15221" s="24"/>
      <c r="I15221" s="184"/>
      <c r="J15221" s="182"/>
      <c r="K15221" s="21"/>
      <c r="L15221" s="24"/>
      <c r="M15221" s="185"/>
      <c r="N15221" s="24"/>
      <c r="O15221" s="14"/>
      <c r="P15221" s="14"/>
      <c r="Q15221" s="39"/>
      <c r="R15221" s="545"/>
      <c r="S15221" s="545"/>
      <c r="T15221" s="25"/>
      <c r="U15221" s="25"/>
    </row>
    <row r="15222" spans="2:21">
      <c r="B15222" s="9"/>
      <c r="C15222" s="9"/>
      <c r="D15222" s="9"/>
      <c r="E15222" s="9"/>
      <c r="F15222" s="10"/>
      <c r="G15222" s="4"/>
      <c r="H15222" s="24"/>
      <c r="I15222" s="184"/>
      <c r="J15222" s="182"/>
      <c r="K15222" s="21"/>
      <c r="L15222" s="24"/>
      <c r="M15222" s="185"/>
      <c r="N15222" s="24"/>
      <c r="O15222" s="14"/>
      <c r="P15222" s="14"/>
      <c r="Q15222" s="39"/>
      <c r="R15222" s="545"/>
      <c r="S15222" s="545"/>
      <c r="T15222" s="25"/>
      <c r="U15222" s="25"/>
    </row>
    <row r="15223" spans="2:21">
      <c r="B15223" s="9"/>
      <c r="C15223" s="9"/>
      <c r="D15223" s="9"/>
      <c r="E15223" s="9"/>
      <c r="F15223" s="10"/>
      <c r="G15223" s="4"/>
      <c r="H15223" s="24"/>
      <c r="I15223" s="184"/>
      <c r="J15223" s="182"/>
      <c r="K15223" s="21"/>
      <c r="L15223" s="24"/>
      <c r="M15223" s="185"/>
      <c r="N15223" s="24"/>
      <c r="O15223" s="14"/>
      <c r="P15223" s="14"/>
      <c r="Q15223" s="39"/>
      <c r="R15223" s="545"/>
      <c r="S15223" s="545"/>
      <c r="T15223" s="25"/>
      <c r="U15223" s="25"/>
    </row>
    <row r="15224" spans="2:21">
      <c r="B15224" s="9"/>
      <c r="C15224" s="9"/>
      <c r="D15224" s="9"/>
      <c r="E15224" s="9"/>
      <c r="F15224" s="10"/>
      <c r="G15224" s="4"/>
      <c r="H15224" s="24"/>
      <c r="I15224" s="184"/>
      <c r="J15224" s="182"/>
      <c r="K15224" s="21"/>
      <c r="L15224" s="24"/>
      <c r="M15224" s="185"/>
      <c r="N15224" s="24"/>
      <c r="O15224" s="14"/>
      <c r="P15224" s="14"/>
      <c r="Q15224" s="39"/>
      <c r="R15224" s="545"/>
      <c r="S15224" s="545"/>
      <c r="T15224" s="25"/>
      <c r="U15224" s="25"/>
    </row>
    <row r="15225" spans="2:21">
      <c r="B15225" s="9"/>
      <c r="C15225" s="9"/>
      <c r="D15225" s="9"/>
      <c r="E15225" s="9"/>
      <c r="F15225" s="10"/>
      <c r="G15225" s="4"/>
      <c r="H15225" s="24"/>
      <c r="I15225" s="184"/>
      <c r="J15225" s="182"/>
      <c r="K15225" s="21"/>
      <c r="L15225" s="24"/>
      <c r="M15225" s="185"/>
      <c r="N15225" s="24"/>
      <c r="O15225" s="14"/>
      <c r="P15225" s="14"/>
      <c r="Q15225" s="39"/>
      <c r="R15225" s="545"/>
      <c r="S15225" s="545"/>
      <c r="T15225" s="25"/>
      <c r="U15225" s="25"/>
    </row>
    <row r="15226" spans="2:21">
      <c r="B15226" s="9"/>
      <c r="C15226" s="9"/>
      <c r="D15226" s="9"/>
      <c r="E15226" s="9"/>
      <c r="F15226" s="10"/>
      <c r="G15226" s="4"/>
      <c r="H15226" s="24"/>
      <c r="I15226" s="184"/>
      <c r="J15226" s="182"/>
      <c r="K15226" s="21"/>
      <c r="L15226" s="24"/>
      <c r="M15226" s="185"/>
      <c r="N15226" s="24"/>
      <c r="O15226" s="14"/>
      <c r="P15226" s="14"/>
      <c r="Q15226" s="39"/>
      <c r="R15226" s="545"/>
      <c r="S15226" s="545"/>
      <c r="T15226" s="25"/>
      <c r="U15226" s="25"/>
    </row>
    <row r="15227" spans="2:21">
      <c r="B15227" s="9"/>
      <c r="C15227" s="9"/>
      <c r="D15227" s="9"/>
      <c r="E15227" s="9"/>
      <c r="F15227" s="10"/>
      <c r="G15227" s="4"/>
      <c r="H15227" s="24"/>
      <c r="I15227" s="184"/>
      <c r="J15227" s="182"/>
      <c r="K15227" s="21"/>
      <c r="L15227" s="24"/>
      <c r="M15227" s="185"/>
      <c r="N15227" s="24"/>
      <c r="O15227" s="14"/>
      <c r="P15227" s="14"/>
      <c r="Q15227" s="39"/>
      <c r="R15227" s="545"/>
      <c r="S15227" s="545"/>
      <c r="T15227" s="25"/>
      <c r="U15227" s="25"/>
    </row>
    <row r="15228" spans="2:21">
      <c r="B15228" s="9"/>
      <c r="C15228" s="9"/>
      <c r="D15228" s="9"/>
      <c r="E15228" s="9"/>
      <c r="F15228" s="10"/>
      <c r="G15228" s="4"/>
      <c r="H15228" s="24"/>
      <c r="I15228" s="184"/>
      <c r="J15228" s="182"/>
      <c r="K15228" s="21"/>
      <c r="L15228" s="24"/>
      <c r="M15228" s="185"/>
      <c r="N15228" s="24"/>
      <c r="O15228" s="14"/>
      <c r="P15228" s="14"/>
      <c r="Q15228" s="39"/>
      <c r="R15228" s="545"/>
      <c r="S15228" s="545"/>
      <c r="T15228" s="25"/>
      <c r="U15228" s="25"/>
    </row>
    <row r="15229" spans="2:21">
      <c r="B15229" s="9"/>
      <c r="C15229" s="9"/>
      <c r="D15229" s="9"/>
      <c r="E15229" s="9"/>
      <c r="F15229" s="10"/>
      <c r="G15229" s="4"/>
      <c r="H15229" s="24"/>
      <c r="I15229" s="184"/>
      <c r="J15229" s="182"/>
      <c r="K15229" s="21"/>
      <c r="L15229" s="24"/>
      <c r="M15229" s="185"/>
      <c r="N15229" s="24"/>
      <c r="O15229" s="14"/>
      <c r="P15229" s="14"/>
      <c r="Q15229" s="39"/>
      <c r="R15229" s="545"/>
      <c r="S15229" s="545"/>
      <c r="T15229" s="25"/>
      <c r="U15229" s="25"/>
    </row>
    <row r="15230" spans="2:21">
      <c r="B15230" s="9"/>
      <c r="C15230" s="9"/>
      <c r="D15230" s="9"/>
      <c r="E15230" s="9"/>
      <c r="F15230" s="10"/>
      <c r="G15230" s="4"/>
      <c r="H15230" s="24"/>
      <c r="I15230" s="184"/>
      <c r="J15230" s="182"/>
      <c r="K15230" s="21"/>
      <c r="L15230" s="24"/>
      <c r="M15230" s="185"/>
      <c r="N15230" s="24"/>
      <c r="O15230" s="14"/>
      <c r="P15230" s="14"/>
      <c r="Q15230" s="39"/>
      <c r="R15230" s="545"/>
      <c r="S15230" s="545"/>
      <c r="T15230" s="25"/>
      <c r="U15230" s="25"/>
    </row>
    <row r="15231" spans="2:21">
      <c r="B15231" s="9"/>
      <c r="C15231" s="9"/>
      <c r="D15231" s="9"/>
      <c r="E15231" s="9"/>
      <c r="F15231" s="10"/>
      <c r="G15231" s="4"/>
      <c r="H15231" s="24"/>
      <c r="I15231" s="184"/>
      <c r="J15231" s="182"/>
      <c r="K15231" s="21"/>
      <c r="L15231" s="24"/>
      <c r="M15231" s="185"/>
      <c r="N15231" s="24"/>
      <c r="O15231" s="14"/>
      <c r="P15231" s="14"/>
      <c r="Q15231" s="39"/>
      <c r="R15231" s="545"/>
      <c r="S15231" s="545"/>
      <c r="T15231" s="25"/>
      <c r="U15231" s="25"/>
    </row>
    <row r="15232" spans="2:21">
      <c r="B15232" s="9"/>
      <c r="C15232" s="9"/>
      <c r="D15232" s="9"/>
      <c r="E15232" s="9"/>
      <c r="F15232" s="10"/>
      <c r="G15232" s="4"/>
      <c r="H15232" s="24"/>
      <c r="I15232" s="184"/>
      <c r="J15232" s="182"/>
      <c r="K15232" s="21"/>
      <c r="L15232" s="24"/>
      <c r="M15232" s="185"/>
      <c r="N15232" s="24"/>
      <c r="O15232" s="14"/>
      <c r="P15232" s="14"/>
      <c r="Q15232" s="39"/>
      <c r="R15232" s="545"/>
      <c r="S15232" s="545"/>
      <c r="T15232" s="25"/>
      <c r="U15232" s="25"/>
    </row>
    <row r="15233" spans="2:21">
      <c r="B15233" s="9"/>
      <c r="C15233" s="9"/>
      <c r="D15233" s="9"/>
      <c r="E15233" s="9"/>
      <c r="F15233" s="10"/>
      <c r="G15233" s="4"/>
      <c r="H15233" s="24"/>
      <c r="I15233" s="184"/>
      <c r="J15233" s="182"/>
      <c r="K15233" s="21"/>
      <c r="L15233" s="24"/>
      <c r="M15233" s="185"/>
      <c r="N15233" s="24"/>
      <c r="O15233" s="14"/>
      <c r="P15233" s="14"/>
      <c r="Q15233" s="39"/>
      <c r="R15233" s="545"/>
      <c r="S15233" s="545"/>
      <c r="T15233" s="25"/>
      <c r="U15233" s="25"/>
    </row>
    <row r="15234" spans="2:21">
      <c r="B15234" s="9"/>
      <c r="C15234" s="9"/>
      <c r="D15234" s="9"/>
      <c r="E15234" s="9"/>
      <c r="F15234" s="10"/>
      <c r="G15234" s="4"/>
      <c r="H15234" s="24"/>
      <c r="I15234" s="184"/>
      <c r="J15234" s="182"/>
      <c r="K15234" s="21"/>
      <c r="L15234" s="24"/>
      <c r="M15234" s="185"/>
      <c r="N15234" s="24"/>
      <c r="O15234" s="14"/>
      <c r="P15234" s="14"/>
      <c r="Q15234" s="39"/>
      <c r="R15234" s="545"/>
      <c r="S15234" s="545"/>
      <c r="T15234" s="25"/>
      <c r="U15234" s="25"/>
    </row>
    <row r="15235" spans="2:21">
      <c r="B15235" s="9"/>
      <c r="C15235" s="9"/>
      <c r="D15235" s="9"/>
      <c r="E15235" s="9"/>
      <c r="F15235" s="10"/>
      <c r="G15235" s="4"/>
      <c r="H15235" s="24"/>
      <c r="I15235" s="184"/>
      <c r="J15235" s="182"/>
      <c r="K15235" s="21"/>
      <c r="L15235" s="24"/>
      <c r="M15235" s="185"/>
      <c r="N15235" s="24"/>
      <c r="O15235" s="14"/>
      <c r="P15235" s="14"/>
      <c r="Q15235" s="39"/>
      <c r="R15235" s="545"/>
      <c r="S15235" s="545"/>
      <c r="T15235" s="25"/>
      <c r="U15235" s="25"/>
    </row>
    <row r="15236" spans="2:21">
      <c r="B15236" s="9"/>
      <c r="C15236" s="9"/>
      <c r="D15236" s="9"/>
      <c r="E15236" s="9"/>
      <c r="F15236" s="10"/>
      <c r="G15236" s="4"/>
      <c r="H15236" s="24"/>
      <c r="I15236" s="184"/>
      <c r="J15236" s="182"/>
      <c r="K15236" s="21"/>
      <c r="L15236" s="24"/>
      <c r="M15236" s="185"/>
      <c r="N15236" s="24"/>
      <c r="O15236" s="14"/>
      <c r="P15236" s="14"/>
      <c r="Q15236" s="39"/>
      <c r="R15236" s="545"/>
      <c r="S15236" s="545"/>
      <c r="T15236" s="25"/>
      <c r="U15236" s="25"/>
    </row>
    <row r="15237" spans="2:21">
      <c r="B15237" s="9"/>
      <c r="C15237" s="9"/>
      <c r="D15237" s="9"/>
      <c r="E15237" s="9"/>
      <c r="F15237" s="10"/>
      <c r="G15237" s="4"/>
      <c r="H15237" s="24"/>
      <c r="I15237" s="184"/>
      <c r="J15237" s="182"/>
      <c r="K15237" s="21"/>
      <c r="L15237" s="24"/>
      <c r="M15237" s="185"/>
      <c r="N15237" s="24"/>
      <c r="O15237" s="14"/>
      <c r="P15237" s="14"/>
      <c r="Q15237" s="39"/>
      <c r="R15237" s="545"/>
      <c r="S15237" s="545"/>
      <c r="T15237" s="25"/>
      <c r="U15237" s="25"/>
    </row>
    <row r="15238" spans="2:21">
      <c r="B15238" s="9"/>
      <c r="C15238" s="9"/>
      <c r="D15238" s="9"/>
      <c r="E15238" s="9"/>
      <c r="F15238" s="10"/>
      <c r="G15238" s="4"/>
      <c r="H15238" s="24"/>
      <c r="I15238" s="184"/>
      <c r="J15238" s="182"/>
      <c r="K15238" s="21"/>
      <c r="L15238" s="24"/>
      <c r="M15238" s="185"/>
      <c r="N15238" s="24"/>
      <c r="O15238" s="14"/>
      <c r="P15238" s="14"/>
      <c r="Q15238" s="39"/>
      <c r="R15238" s="545"/>
      <c r="S15238" s="545"/>
      <c r="T15238" s="25"/>
      <c r="U15238" s="25"/>
    </row>
    <row r="15239" spans="2:21">
      <c r="B15239" s="9"/>
      <c r="C15239" s="9"/>
      <c r="D15239" s="9"/>
      <c r="E15239" s="9"/>
      <c r="F15239" s="10"/>
      <c r="G15239" s="4"/>
      <c r="H15239" s="24"/>
      <c r="I15239" s="184"/>
      <c r="J15239" s="182"/>
      <c r="K15239" s="21"/>
      <c r="L15239" s="24"/>
      <c r="M15239" s="185"/>
      <c r="N15239" s="24"/>
      <c r="O15239" s="14"/>
      <c r="P15239" s="14"/>
      <c r="Q15239" s="39"/>
      <c r="R15239" s="545"/>
      <c r="S15239" s="545"/>
      <c r="T15239" s="25"/>
      <c r="U15239" s="25"/>
    </row>
    <row r="15240" spans="2:21">
      <c r="B15240" s="9"/>
      <c r="C15240" s="9"/>
      <c r="D15240" s="9"/>
      <c r="E15240" s="9"/>
      <c r="F15240" s="10"/>
      <c r="G15240" s="4"/>
      <c r="H15240" s="24"/>
      <c r="I15240" s="184"/>
      <c r="J15240" s="182"/>
      <c r="K15240" s="21"/>
      <c r="L15240" s="24"/>
      <c r="M15240" s="185"/>
      <c r="N15240" s="24"/>
      <c r="O15240" s="14"/>
      <c r="P15240" s="14"/>
      <c r="Q15240" s="39"/>
      <c r="R15240" s="545"/>
      <c r="S15240" s="545"/>
      <c r="T15240" s="25"/>
      <c r="U15240" s="25"/>
    </row>
    <row r="15241" spans="2:21">
      <c r="B15241" s="9"/>
      <c r="C15241" s="9"/>
      <c r="D15241" s="9"/>
      <c r="E15241" s="9"/>
      <c r="F15241" s="10"/>
      <c r="G15241" s="4"/>
      <c r="H15241" s="24"/>
      <c r="I15241" s="184"/>
      <c r="J15241" s="182"/>
      <c r="K15241" s="21"/>
      <c r="L15241" s="24"/>
      <c r="M15241" s="185"/>
      <c r="N15241" s="24"/>
      <c r="O15241" s="14"/>
      <c r="P15241" s="14"/>
      <c r="Q15241" s="39"/>
      <c r="R15241" s="545"/>
      <c r="S15241" s="545"/>
      <c r="T15241" s="25"/>
      <c r="U15241" s="25"/>
    </row>
    <row r="15242" spans="2:21">
      <c r="B15242" s="9"/>
      <c r="C15242" s="9"/>
      <c r="D15242" s="9"/>
      <c r="E15242" s="9"/>
      <c r="F15242" s="10"/>
      <c r="G15242" s="4"/>
      <c r="H15242" s="24"/>
      <c r="I15242" s="184"/>
      <c r="J15242" s="182"/>
      <c r="K15242" s="21"/>
      <c r="L15242" s="24"/>
      <c r="M15242" s="185"/>
      <c r="N15242" s="24"/>
      <c r="O15242" s="14"/>
      <c r="P15242" s="14"/>
      <c r="Q15242" s="39"/>
      <c r="R15242" s="545"/>
      <c r="S15242" s="545"/>
      <c r="T15242" s="25"/>
      <c r="U15242" s="25"/>
    </row>
    <row r="15243" spans="2:21">
      <c r="B15243" s="9"/>
      <c r="C15243" s="9"/>
      <c r="D15243" s="9"/>
      <c r="E15243" s="9"/>
      <c r="F15243" s="10"/>
      <c r="G15243" s="4"/>
      <c r="H15243" s="24"/>
      <c r="I15243" s="184"/>
      <c r="J15243" s="182"/>
      <c r="K15243" s="21"/>
      <c r="L15243" s="24"/>
      <c r="M15243" s="185"/>
      <c r="N15243" s="24"/>
      <c r="O15243" s="14"/>
      <c r="P15243" s="14"/>
      <c r="Q15243" s="39"/>
      <c r="R15243" s="545"/>
      <c r="S15243" s="545"/>
      <c r="T15243" s="25"/>
      <c r="U15243" s="25"/>
    </row>
    <row r="15244" spans="2:21">
      <c r="B15244" s="9"/>
      <c r="C15244" s="9"/>
      <c r="D15244" s="9"/>
      <c r="E15244" s="9"/>
      <c r="F15244" s="10"/>
      <c r="G15244" s="4"/>
      <c r="H15244" s="24"/>
      <c r="I15244" s="184"/>
      <c r="J15244" s="182"/>
      <c r="K15244" s="21"/>
      <c r="L15244" s="24"/>
      <c r="M15244" s="185"/>
      <c r="N15244" s="24"/>
      <c r="O15244" s="14"/>
      <c r="P15244" s="14"/>
      <c r="Q15244" s="39"/>
      <c r="R15244" s="545"/>
      <c r="S15244" s="545"/>
      <c r="T15244" s="25"/>
      <c r="U15244" s="25"/>
    </row>
    <row r="15245" spans="2:21">
      <c r="B15245" s="9"/>
      <c r="C15245" s="9"/>
      <c r="D15245" s="9"/>
      <c r="E15245" s="9"/>
      <c r="F15245" s="10"/>
      <c r="G15245" s="4"/>
      <c r="H15245" s="24"/>
      <c r="I15245" s="184"/>
      <c r="J15245" s="182"/>
      <c r="K15245" s="21"/>
      <c r="L15245" s="24"/>
      <c r="M15245" s="185"/>
      <c r="N15245" s="24"/>
      <c r="O15245" s="14"/>
      <c r="P15245" s="14"/>
      <c r="Q15245" s="39"/>
      <c r="R15245" s="545"/>
      <c r="S15245" s="545"/>
      <c r="T15245" s="25"/>
      <c r="U15245" s="25"/>
    </row>
    <row r="15246" spans="2:21">
      <c r="B15246" s="9"/>
      <c r="C15246" s="9"/>
      <c r="D15246" s="9"/>
      <c r="E15246" s="9"/>
      <c r="F15246" s="10"/>
      <c r="G15246" s="4"/>
      <c r="H15246" s="24"/>
      <c r="I15246" s="184"/>
      <c r="J15246" s="182"/>
      <c r="K15246" s="21"/>
      <c r="L15246" s="24"/>
      <c r="M15246" s="185"/>
      <c r="N15246" s="24"/>
      <c r="O15246" s="14"/>
      <c r="P15246" s="14"/>
      <c r="Q15246" s="39"/>
      <c r="R15246" s="545"/>
      <c r="S15246" s="545"/>
      <c r="T15246" s="25"/>
      <c r="U15246" s="25"/>
    </row>
    <row r="15247" spans="2:21">
      <c r="B15247" s="9"/>
      <c r="C15247" s="9"/>
      <c r="D15247" s="9"/>
      <c r="E15247" s="9"/>
      <c r="F15247" s="10"/>
      <c r="G15247" s="4"/>
      <c r="H15247" s="24"/>
      <c r="I15247" s="184"/>
      <c r="J15247" s="182"/>
      <c r="K15247" s="21"/>
      <c r="L15247" s="24"/>
      <c r="M15247" s="185"/>
      <c r="N15247" s="24"/>
      <c r="O15247" s="14"/>
      <c r="P15247" s="14"/>
      <c r="Q15247" s="39"/>
      <c r="R15247" s="545"/>
      <c r="S15247" s="545"/>
      <c r="T15247" s="25"/>
      <c r="U15247" s="25"/>
    </row>
    <row r="15248" spans="2:21">
      <c r="B15248" s="9"/>
      <c r="C15248" s="9"/>
      <c r="D15248" s="9"/>
      <c r="E15248" s="9"/>
      <c r="F15248" s="10"/>
      <c r="G15248" s="4"/>
      <c r="H15248" s="24"/>
      <c r="I15248" s="184"/>
      <c r="J15248" s="182"/>
      <c r="K15248" s="21"/>
      <c r="L15248" s="24"/>
      <c r="M15248" s="185"/>
      <c r="N15248" s="24"/>
      <c r="O15248" s="14"/>
      <c r="P15248" s="14"/>
      <c r="Q15248" s="39"/>
      <c r="R15248" s="545"/>
      <c r="S15248" s="545"/>
      <c r="T15248" s="25"/>
      <c r="U15248" s="25"/>
    </row>
    <row r="15249" spans="2:21">
      <c r="B15249" s="9"/>
      <c r="C15249" s="9"/>
      <c r="D15249" s="9"/>
      <c r="E15249" s="9"/>
      <c r="F15249" s="10"/>
      <c r="G15249" s="4"/>
      <c r="H15249" s="24"/>
      <c r="I15249" s="184"/>
      <c r="J15249" s="182"/>
      <c r="K15249" s="21"/>
      <c r="L15249" s="24"/>
      <c r="M15249" s="185"/>
      <c r="N15249" s="24"/>
      <c r="O15249" s="14"/>
      <c r="P15249" s="14"/>
      <c r="Q15249" s="39"/>
      <c r="R15249" s="545"/>
      <c r="S15249" s="545"/>
      <c r="T15249" s="25"/>
      <c r="U15249" s="25"/>
    </row>
    <row r="15250" spans="2:21">
      <c r="B15250" s="9"/>
      <c r="C15250" s="9"/>
      <c r="D15250" s="9"/>
      <c r="E15250" s="9"/>
      <c r="F15250" s="10"/>
      <c r="G15250" s="4"/>
      <c r="H15250" s="24"/>
      <c r="I15250" s="184"/>
      <c r="J15250" s="182"/>
      <c r="K15250" s="21"/>
      <c r="L15250" s="24"/>
      <c r="M15250" s="185"/>
      <c r="N15250" s="24"/>
      <c r="O15250" s="14"/>
      <c r="P15250" s="14"/>
      <c r="Q15250" s="39"/>
      <c r="R15250" s="545"/>
      <c r="S15250" s="545"/>
      <c r="T15250" s="25"/>
      <c r="U15250" s="25"/>
    </row>
    <row r="15251" spans="2:21">
      <c r="B15251" s="9"/>
      <c r="C15251" s="9"/>
      <c r="D15251" s="9"/>
      <c r="E15251" s="9"/>
      <c r="F15251" s="10"/>
      <c r="G15251" s="4"/>
      <c r="H15251" s="24"/>
      <c r="I15251" s="184"/>
      <c r="J15251" s="182"/>
      <c r="K15251" s="21"/>
      <c r="L15251" s="24"/>
      <c r="M15251" s="185"/>
      <c r="N15251" s="24"/>
      <c r="O15251" s="14"/>
      <c r="P15251" s="14"/>
      <c r="Q15251" s="39"/>
      <c r="R15251" s="545"/>
      <c r="S15251" s="545"/>
      <c r="T15251" s="25"/>
      <c r="U15251" s="25"/>
    </row>
    <row r="15252" spans="2:21">
      <c r="B15252" s="9"/>
      <c r="C15252" s="9"/>
      <c r="D15252" s="9"/>
      <c r="E15252" s="9"/>
      <c r="F15252" s="10"/>
      <c r="G15252" s="4"/>
      <c r="H15252" s="24"/>
      <c r="I15252" s="184"/>
      <c r="J15252" s="182"/>
      <c r="K15252" s="21"/>
      <c r="L15252" s="24"/>
      <c r="M15252" s="185"/>
      <c r="N15252" s="24"/>
      <c r="O15252" s="14"/>
      <c r="P15252" s="14"/>
      <c r="Q15252" s="39"/>
      <c r="R15252" s="545"/>
      <c r="S15252" s="545"/>
      <c r="T15252" s="25"/>
      <c r="U15252" s="25"/>
    </row>
    <row r="15253" spans="2:21">
      <c r="B15253" s="9"/>
      <c r="C15253" s="9"/>
      <c r="D15253" s="9"/>
      <c r="E15253" s="9"/>
      <c r="F15253" s="10"/>
      <c r="G15253" s="4"/>
      <c r="H15253" s="24"/>
      <c r="I15253" s="184"/>
      <c r="J15253" s="182"/>
      <c r="K15253" s="21"/>
      <c r="L15253" s="24"/>
      <c r="M15253" s="185"/>
      <c r="N15253" s="24"/>
      <c r="O15253" s="14"/>
      <c r="P15253" s="14"/>
      <c r="Q15253" s="39"/>
      <c r="R15253" s="545"/>
      <c r="S15253" s="545"/>
      <c r="T15253" s="25"/>
      <c r="U15253" s="25"/>
    </row>
    <row r="15254" spans="2:21">
      <c r="B15254" s="9"/>
      <c r="C15254" s="9"/>
      <c r="D15254" s="9"/>
      <c r="E15254" s="9"/>
      <c r="F15254" s="10"/>
      <c r="G15254" s="4"/>
      <c r="H15254" s="24"/>
      <c r="I15254" s="184"/>
      <c r="J15254" s="182"/>
      <c r="K15254" s="21"/>
      <c r="L15254" s="24"/>
      <c r="M15254" s="185"/>
      <c r="N15254" s="24"/>
      <c r="O15254" s="14"/>
      <c r="P15254" s="14"/>
      <c r="Q15254" s="39"/>
      <c r="R15254" s="545"/>
      <c r="S15254" s="545"/>
      <c r="T15254" s="25"/>
      <c r="U15254" s="25"/>
    </row>
    <row r="15255" spans="2:21">
      <c r="B15255" s="9"/>
      <c r="C15255" s="9"/>
      <c r="D15255" s="9"/>
      <c r="E15255" s="9"/>
      <c r="F15255" s="10"/>
      <c r="G15255" s="4"/>
      <c r="H15255" s="24"/>
      <c r="I15255" s="184"/>
      <c r="J15255" s="182"/>
      <c r="K15255" s="21"/>
      <c r="L15255" s="24"/>
      <c r="M15255" s="185"/>
      <c r="N15255" s="24"/>
      <c r="O15255" s="14"/>
      <c r="P15255" s="14"/>
      <c r="Q15255" s="39"/>
      <c r="R15255" s="545"/>
      <c r="S15255" s="545"/>
      <c r="T15255" s="25"/>
      <c r="U15255" s="25"/>
    </row>
    <row r="15256" spans="2:21">
      <c r="B15256" s="9"/>
      <c r="C15256" s="9"/>
      <c r="D15256" s="9"/>
      <c r="E15256" s="9"/>
      <c r="F15256" s="10"/>
      <c r="G15256" s="4"/>
      <c r="H15256" s="24"/>
      <c r="I15256" s="184"/>
      <c r="J15256" s="182"/>
      <c r="K15256" s="21"/>
      <c r="L15256" s="24"/>
      <c r="M15256" s="185"/>
      <c r="N15256" s="24"/>
      <c r="O15256" s="14"/>
      <c r="P15256" s="14"/>
      <c r="Q15256" s="39"/>
      <c r="R15256" s="545"/>
      <c r="S15256" s="545"/>
      <c r="T15256" s="25"/>
      <c r="U15256" s="25"/>
    </row>
    <row r="15257" spans="2:21">
      <c r="B15257" s="9"/>
      <c r="C15257" s="9"/>
      <c r="D15257" s="9"/>
      <c r="E15257" s="9"/>
      <c r="F15257" s="10"/>
      <c r="G15257" s="4"/>
      <c r="H15257" s="24"/>
      <c r="I15257" s="184"/>
      <c r="J15257" s="182"/>
      <c r="K15257" s="21"/>
      <c r="L15257" s="24"/>
      <c r="M15257" s="185"/>
      <c r="N15257" s="24"/>
      <c r="O15257" s="14"/>
      <c r="P15257" s="14"/>
      <c r="Q15257" s="39"/>
      <c r="R15257" s="545"/>
      <c r="S15257" s="545"/>
      <c r="T15257" s="25"/>
      <c r="U15257" s="25"/>
    </row>
    <row r="15258" spans="2:21">
      <c r="B15258" s="9"/>
      <c r="C15258" s="9"/>
      <c r="D15258" s="9"/>
      <c r="E15258" s="9"/>
      <c r="F15258" s="10"/>
      <c r="G15258" s="4"/>
      <c r="H15258" s="24"/>
      <c r="I15258" s="184"/>
      <c r="J15258" s="182"/>
      <c r="K15258" s="21"/>
      <c r="L15258" s="24"/>
      <c r="M15258" s="185"/>
      <c r="N15258" s="24"/>
      <c r="O15258" s="14"/>
      <c r="P15258" s="14"/>
      <c r="Q15258" s="39"/>
      <c r="R15258" s="545"/>
      <c r="S15258" s="545"/>
      <c r="T15258" s="25"/>
      <c r="U15258" s="25"/>
    </row>
    <row r="15259" spans="2:21">
      <c r="B15259" s="9"/>
      <c r="C15259" s="9"/>
      <c r="D15259" s="9"/>
      <c r="E15259" s="9"/>
      <c r="F15259" s="10"/>
      <c r="G15259" s="4"/>
      <c r="H15259" s="24"/>
      <c r="I15259" s="184"/>
      <c r="J15259" s="182"/>
      <c r="K15259" s="21"/>
      <c r="L15259" s="24"/>
      <c r="M15259" s="185"/>
      <c r="N15259" s="24"/>
      <c r="O15259" s="14"/>
      <c r="P15259" s="14"/>
      <c r="Q15259" s="39"/>
      <c r="R15259" s="545"/>
      <c r="S15259" s="545"/>
      <c r="T15259" s="25"/>
      <c r="U15259" s="25"/>
    </row>
    <row r="15260" spans="2:21">
      <c r="B15260" s="9"/>
      <c r="C15260" s="9"/>
      <c r="D15260" s="9"/>
      <c r="E15260" s="9"/>
      <c r="F15260" s="10"/>
      <c r="G15260" s="4"/>
      <c r="H15260" s="24"/>
      <c r="I15260" s="184"/>
      <c r="J15260" s="182"/>
      <c r="K15260" s="21"/>
      <c r="L15260" s="24"/>
      <c r="M15260" s="185"/>
      <c r="N15260" s="24"/>
      <c r="O15260" s="14"/>
      <c r="P15260" s="14"/>
      <c r="Q15260" s="39"/>
      <c r="R15260" s="545"/>
      <c r="S15260" s="545"/>
      <c r="T15260" s="25"/>
      <c r="U15260" s="25"/>
    </row>
    <row r="15261" spans="2:21">
      <c r="B15261" s="9"/>
      <c r="C15261" s="9"/>
      <c r="D15261" s="9"/>
      <c r="E15261" s="9"/>
      <c r="F15261" s="10"/>
      <c r="G15261" s="4"/>
      <c r="H15261" s="24"/>
      <c r="I15261" s="184"/>
      <c r="J15261" s="182"/>
      <c r="K15261" s="21"/>
      <c r="L15261" s="24"/>
      <c r="M15261" s="185"/>
      <c r="N15261" s="24"/>
      <c r="O15261" s="14"/>
      <c r="P15261" s="14"/>
      <c r="Q15261" s="39"/>
      <c r="R15261" s="545"/>
      <c r="S15261" s="545"/>
      <c r="T15261" s="25"/>
      <c r="U15261" s="25"/>
    </row>
    <row r="15262" spans="2:21">
      <c r="B15262" s="9"/>
      <c r="C15262" s="9"/>
      <c r="D15262" s="9"/>
      <c r="E15262" s="9"/>
      <c r="F15262" s="10"/>
      <c r="G15262" s="4"/>
      <c r="H15262" s="24"/>
      <c r="I15262" s="184"/>
      <c r="J15262" s="182"/>
      <c r="K15262" s="21"/>
      <c r="L15262" s="24"/>
      <c r="M15262" s="185"/>
      <c r="N15262" s="24"/>
      <c r="O15262" s="14"/>
      <c r="P15262" s="14"/>
      <c r="Q15262" s="39"/>
      <c r="R15262" s="545"/>
      <c r="S15262" s="545"/>
      <c r="T15262" s="25"/>
      <c r="U15262" s="25"/>
    </row>
    <row r="15263" spans="2:21">
      <c r="B15263" s="9"/>
      <c r="C15263" s="9"/>
      <c r="D15263" s="9"/>
      <c r="E15263" s="9"/>
      <c r="F15263" s="10"/>
      <c r="G15263" s="4"/>
      <c r="H15263" s="24"/>
      <c r="I15263" s="184"/>
      <c r="J15263" s="182"/>
      <c r="K15263" s="21"/>
      <c r="L15263" s="24"/>
      <c r="M15263" s="185"/>
      <c r="N15263" s="24"/>
      <c r="O15263" s="14"/>
      <c r="P15263" s="14"/>
      <c r="Q15263" s="39"/>
      <c r="R15263" s="545"/>
      <c r="S15263" s="545"/>
      <c r="T15263" s="25"/>
      <c r="U15263" s="25"/>
    </row>
    <row r="15264" spans="2:21">
      <c r="B15264" s="9"/>
      <c r="C15264" s="9"/>
      <c r="D15264" s="9"/>
      <c r="E15264" s="9"/>
      <c r="F15264" s="10"/>
      <c r="G15264" s="4"/>
      <c r="H15264" s="24"/>
      <c r="I15264" s="184"/>
      <c r="J15264" s="182"/>
      <c r="K15264" s="21"/>
      <c r="L15264" s="24"/>
      <c r="M15264" s="185"/>
      <c r="N15264" s="24"/>
      <c r="O15264" s="14"/>
      <c r="P15264" s="14"/>
      <c r="Q15264" s="39"/>
      <c r="R15264" s="545"/>
      <c r="S15264" s="545"/>
      <c r="T15264" s="25"/>
      <c r="U15264" s="25"/>
    </row>
    <row r="15265" spans="2:21">
      <c r="B15265" s="9"/>
      <c r="C15265" s="9"/>
      <c r="D15265" s="9"/>
      <c r="E15265" s="9"/>
      <c r="F15265" s="10"/>
      <c r="G15265" s="4"/>
      <c r="H15265" s="24"/>
      <c r="I15265" s="184"/>
      <c r="J15265" s="182"/>
      <c r="K15265" s="21"/>
      <c r="L15265" s="24"/>
      <c r="M15265" s="185"/>
      <c r="N15265" s="24"/>
      <c r="O15265" s="14"/>
      <c r="P15265" s="14"/>
      <c r="Q15265" s="39"/>
      <c r="R15265" s="545"/>
      <c r="S15265" s="545"/>
      <c r="T15265" s="25"/>
      <c r="U15265" s="25"/>
    </row>
    <row r="15266" spans="2:21">
      <c r="B15266" s="9"/>
      <c r="C15266" s="9"/>
      <c r="D15266" s="9"/>
      <c r="E15266" s="9"/>
      <c r="F15266" s="10"/>
      <c r="G15266" s="4"/>
      <c r="H15266" s="24"/>
      <c r="I15266" s="184"/>
      <c r="J15266" s="182"/>
      <c r="K15266" s="21"/>
      <c r="L15266" s="24"/>
      <c r="M15266" s="185"/>
      <c r="N15266" s="24"/>
      <c r="O15266" s="14"/>
      <c r="P15266" s="14"/>
      <c r="Q15266" s="39"/>
      <c r="R15266" s="545"/>
      <c r="S15266" s="545"/>
      <c r="T15266" s="25"/>
      <c r="U15266" s="25"/>
    </row>
    <row r="15267" spans="2:21">
      <c r="B15267" s="9"/>
      <c r="C15267" s="9"/>
      <c r="D15267" s="9"/>
      <c r="E15267" s="9"/>
      <c r="F15267" s="10"/>
      <c r="G15267" s="4"/>
      <c r="H15267" s="24"/>
      <c r="I15267" s="184"/>
      <c r="J15267" s="182"/>
      <c r="K15267" s="21"/>
      <c r="L15267" s="24"/>
      <c r="M15267" s="185"/>
      <c r="N15267" s="24"/>
      <c r="O15267" s="14"/>
      <c r="P15267" s="14"/>
      <c r="Q15267" s="39"/>
      <c r="R15267" s="545"/>
      <c r="S15267" s="545"/>
      <c r="T15267" s="25"/>
      <c r="U15267" s="25"/>
    </row>
    <row r="15268" spans="2:21">
      <c r="B15268" s="9"/>
      <c r="C15268" s="9"/>
      <c r="D15268" s="9"/>
      <c r="E15268" s="9"/>
      <c r="F15268" s="10"/>
      <c r="G15268" s="4"/>
      <c r="H15268" s="24"/>
      <c r="I15268" s="184"/>
      <c r="J15268" s="182"/>
      <c r="K15268" s="21"/>
      <c r="L15268" s="24"/>
      <c r="M15268" s="185"/>
      <c r="N15268" s="24"/>
      <c r="O15268" s="14"/>
      <c r="P15268" s="14"/>
      <c r="Q15268" s="39"/>
      <c r="R15268" s="545"/>
      <c r="S15268" s="545"/>
      <c r="T15268" s="25"/>
      <c r="U15268" s="25"/>
    </row>
    <row r="15269" spans="2:21">
      <c r="B15269" s="9"/>
      <c r="C15269" s="9"/>
      <c r="D15269" s="9"/>
      <c r="E15269" s="9"/>
      <c r="F15269" s="10"/>
      <c r="G15269" s="4"/>
      <c r="H15269" s="24"/>
      <c r="I15269" s="184"/>
      <c r="J15269" s="182"/>
      <c r="K15269" s="21"/>
      <c r="L15269" s="24"/>
      <c r="M15269" s="185"/>
      <c r="N15269" s="24"/>
      <c r="O15269" s="14"/>
      <c r="P15269" s="14"/>
      <c r="Q15269" s="39"/>
      <c r="R15269" s="545"/>
      <c r="S15269" s="545"/>
      <c r="T15269" s="25"/>
      <c r="U15269" s="25"/>
    </row>
    <row r="15270" spans="2:21">
      <c r="B15270" s="9"/>
      <c r="C15270" s="9"/>
      <c r="D15270" s="9"/>
      <c r="E15270" s="9"/>
      <c r="F15270" s="10"/>
      <c r="G15270" s="4"/>
      <c r="H15270" s="24"/>
      <c r="I15270" s="184"/>
      <c r="J15270" s="182"/>
      <c r="K15270" s="21"/>
      <c r="L15270" s="24"/>
      <c r="M15270" s="185"/>
      <c r="N15270" s="24"/>
      <c r="O15270" s="14"/>
      <c r="P15270" s="14"/>
      <c r="Q15270" s="39"/>
      <c r="R15270" s="545"/>
      <c r="S15270" s="545"/>
      <c r="T15270" s="25"/>
      <c r="U15270" s="25"/>
    </row>
    <row r="15271" spans="2:21">
      <c r="B15271" s="9"/>
      <c r="C15271" s="9"/>
      <c r="D15271" s="9"/>
      <c r="E15271" s="9"/>
      <c r="F15271" s="10"/>
      <c r="G15271" s="4"/>
      <c r="H15271" s="24"/>
      <c r="I15271" s="184"/>
      <c r="J15271" s="182"/>
      <c r="K15271" s="21"/>
      <c r="L15271" s="24"/>
      <c r="M15271" s="185"/>
      <c r="N15271" s="24"/>
      <c r="O15271" s="14"/>
      <c r="P15271" s="14"/>
      <c r="Q15271" s="39"/>
      <c r="R15271" s="545"/>
      <c r="S15271" s="545"/>
      <c r="T15271" s="25"/>
      <c r="U15271" s="25"/>
    </row>
    <row r="15272" spans="2:21">
      <c r="B15272" s="9"/>
      <c r="C15272" s="9"/>
      <c r="D15272" s="9"/>
      <c r="E15272" s="9"/>
      <c r="F15272" s="10"/>
      <c r="G15272" s="4"/>
      <c r="H15272" s="24"/>
      <c r="I15272" s="184"/>
      <c r="J15272" s="182"/>
      <c r="K15272" s="21"/>
      <c r="L15272" s="24"/>
      <c r="M15272" s="185"/>
      <c r="N15272" s="24"/>
      <c r="O15272" s="14"/>
      <c r="P15272" s="14"/>
      <c r="Q15272" s="39"/>
      <c r="R15272" s="545"/>
      <c r="S15272" s="545"/>
      <c r="T15272" s="25"/>
      <c r="U15272" s="25"/>
    </row>
    <row r="15273" spans="2:21">
      <c r="B15273" s="9"/>
      <c r="C15273" s="9"/>
      <c r="D15273" s="9"/>
      <c r="E15273" s="9"/>
      <c r="F15273" s="10"/>
      <c r="G15273" s="4"/>
      <c r="H15273" s="24"/>
      <c r="I15273" s="184"/>
      <c r="J15273" s="182"/>
      <c r="K15273" s="21"/>
      <c r="L15273" s="24"/>
      <c r="M15273" s="185"/>
      <c r="N15273" s="24"/>
      <c r="O15273" s="14"/>
      <c r="P15273" s="14"/>
      <c r="Q15273" s="39"/>
      <c r="R15273" s="545"/>
      <c r="S15273" s="545"/>
      <c r="T15273" s="25"/>
      <c r="U15273" s="25"/>
    </row>
    <row r="15274" spans="2:21">
      <c r="B15274" s="9"/>
      <c r="C15274" s="9"/>
      <c r="D15274" s="9"/>
      <c r="E15274" s="9"/>
      <c r="F15274" s="10"/>
      <c r="G15274" s="4"/>
      <c r="H15274" s="24"/>
      <c r="I15274" s="184"/>
      <c r="J15274" s="182"/>
      <c r="K15274" s="21"/>
      <c r="L15274" s="24"/>
      <c r="M15274" s="185"/>
      <c r="N15274" s="24"/>
      <c r="O15274" s="14"/>
      <c r="P15274" s="14"/>
      <c r="Q15274" s="39"/>
      <c r="R15274" s="545"/>
      <c r="S15274" s="545"/>
      <c r="T15274" s="25"/>
      <c r="U15274" s="25"/>
    </row>
    <row r="15275" spans="2:21">
      <c r="B15275" s="9"/>
      <c r="C15275" s="9"/>
      <c r="D15275" s="9"/>
      <c r="E15275" s="9"/>
      <c r="F15275" s="10"/>
      <c r="G15275" s="4"/>
      <c r="H15275" s="24"/>
      <c r="I15275" s="184"/>
      <c r="J15275" s="182"/>
      <c r="K15275" s="21"/>
      <c r="L15275" s="24"/>
      <c r="M15275" s="185"/>
      <c r="N15275" s="24"/>
      <c r="O15275" s="14"/>
      <c r="P15275" s="14"/>
      <c r="Q15275" s="39"/>
      <c r="R15275" s="545"/>
      <c r="S15275" s="545"/>
      <c r="T15275" s="25"/>
      <c r="U15275" s="25"/>
    </row>
    <row r="15276" spans="2:21">
      <c r="B15276" s="9"/>
      <c r="C15276" s="9"/>
      <c r="D15276" s="9"/>
      <c r="E15276" s="9"/>
      <c r="F15276" s="10"/>
      <c r="G15276" s="4"/>
      <c r="H15276" s="24"/>
      <c r="I15276" s="184"/>
      <c r="J15276" s="182"/>
      <c r="K15276" s="21"/>
      <c r="L15276" s="24"/>
      <c r="M15276" s="185"/>
      <c r="N15276" s="24"/>
      <c r="O15276" s="14"/>
      <c r="P15276" s="14"/>
      <c r="Q15276" s="39"/>
      <c r="R15276" s="545"/>
      <c r="S15276" s="545"/>
      <c r="T15276" s="25"/>
      <c r="U15276" s="25"/>
    </row>
    <row r="15277" spans="2:21">
      <c r="B15277" s="9"/>
      <c r="C15277" s="9"/>
      <c r="D15277" s="9"/>
      <c r="E15277" s="9"/>
      <c r="F15277" s="10"/>
      <c r="G15277" s="4"/>
      <c r="H15277" s="24"/>
      <c r="I15277" s="184"/>
      <c r="J15277" s="182"/>
      <c r="K15277" s="21"/>
      <c r="L15277" s="24"/>
      <c r="M15277" s="185"/>
      <c r="N15277" s="24"/>
      <c r="O15277" s="14"/>
      <c r="P15277" s="14"/>
      <c r="Q15277" s="39"/>
      <c r="R15277" s="545"/>
      <c r="S15277" s="545"/>
      <c r="T15277" s="25"/>
      <c r="U15277" s="25"/>
    </row>
    <row r="15278" spans="2:21">
      <c r="B15278" s="9"/>
      <c r="C15278" s="9"/>
      <c r="D15278" s="9"/>
      <c r="E15278" s="9"/>
      <c r="F15278" s="10"/>
      <c r="G15278" s="4"/>
      <c r="H15278" s="24"/>
      <c r="I15278" s="184"/>
      <c r="J15278" s="182"/>
      <c r="K15278" s="21"/>
      <c r="L15278" s="24"/>
      <c r="M15278" s="185"/>
      <c r="N15278" s="24"/>
      <c r="O15278" s="14"/>
      <c r="P15278" s="14"/>
      <c r="Q15278" s="39"/>
      <c r="R15278" s="545"/>
      <c r="S15278" s="545"/>
      <c r="T15278" s="25"/>
      <c r="U15278" s="25"/>
    </row>
    <row r="15279" spans="2:21">
      <c r="B15279" s="9"/>
      <c r="C15279" s="9"/>
      <c r="D15279" s="9"/>
      <c r="E15279" s="9"/>
      <c r="F15279" s="10"/>
      <c r="G15279" s="4"/>
      <c r="H15279" s="24"/>
      <c r="I15279" s="184"/>
      <c r="J15279" s="182"/>
      <c r="K15279" s="21"/>
      <c r="L15279" s="24"/>
      <c r="M15279" s="185"/>
      <c r="N15279" s="24"/>
      <c r="O15279" s="14"/>
      <c r="P15279" s="14"/>
      <c r="Q15279" s="39"/>
      <c r="R15279" s="545"/>
      <c r="S15279" s="545"/>
      <c r="T15279" s="25"/>
      <c r="U15279" s="25"/>
    </row>
    <row r="15280" spans="2:21">
      <c r="B15280" s="9"/>
      <c r="C15280" s="9"/>
      <c r="D15280" s="9"/>
      <c r="E15280" s="9"/>
      <c r="F15280" s="10"/>
      <c r="G15280" s="4"/>
      <c r="H15280" s="24"/>
      <c r="I15280" s="184"/>
      <c r="J15280" s="182"/>
      <c r="K15280" s="21"/>
      <c r="L15280" s="24"/>
      <c r="M15280" s="185"/>
      <c r="N15280" s="24"/>
      <c r="O15280" s="14"/>
      <c r="P15280" s="14"/>
      <c r="Q15280" s="39"/>
      <c r="R15280" s="545"/>
      <c r="S15280" s="545"/>
      <c r="T15280" s="25"/>
      <c r="U15280" s="25"/>
    </row>
    <row r="15281" spans="2:21">
      <c r="B15281" s="9"/>
      <c r="C15281" s="9"/>
      <c r="D15281" s="9"/>
      <c r="E15281" s="9"/>
      <c r="F15281" s="10"/>
      <c r="G15281" s="4"/>
      <c r="H15281" s="24"/>
      <c r="I15281" s="184"/>
      <c r="J15281" s="182"/>
      <c r="K15281" s="21"/>
      <c r="L15281" s="24"/>
      <c r="M15281" s="185"/>
      <c r="N15281" s="24"/>
      <c r="O15281" s="14"/>
      <c r="P15281" s="14"/>
      <c r="Q15281" s="39"/>
      <c r="R15281" s="545"/>
      <c r="S15281" s="545"/>
      <c r="T15281" s="25"/>
      <c r="U15281" s="25"/>
    </row>
    <row r="15282" spans="2:21">
      <c r="B15282" s="9"/>
      <c r="C15282" s="9"/>
      <c r="D15282" s="9"/>
      <c r="E15282" s="9"/>
      <c r="F15282" s="10"/>
      <c r="G15282" s="4"/>
      <c r="H15282" s="24"/>
      <c r="I15282" s="184"/>
      <c r="J15282" s="182"/>
      <c r="K15282" s="21"/>
      <c r="L15282" s="24"/>
      <c r="M15282" s="185"/>
      <c r="N15282" s="24"/>
      <c r="O15282" s="14"/>
      <c r="P15282" s="14"/>
      <c r="Q15282" s="39"/>
      <c r="R15282" s="545"/>
      <c r="S15282" s="545"/>
      <c r="T15282" s="25"/>
      <c r="U15282" s="25"/>
    </row>
    <row r="15283" spans="2:21">
      <c r="B15283" s="9"/>
      <c r="C15283" s="9"/>
      <c r="D15283" s="9"/>
      <c r="E15283" s="9"/>
      <c r="F15283" s="10"/>
      <c r="G15283" s="4"/>
      <c r="H15283" s="24"/>
      <c r="I15283" s="184"/>
      <c r="J15283" s="182"/>
      <c r="K15283" s="21"/>
      <c r="L15283" s="24"/>
      <c r="M15283" s="185"/>
      <c r="N15283" s="24"/>
      <c r="O15283" s="14"/>
      <c r="P15283" s="14"/>
      <c r="Q15283" s="39"/>
      <c r="R15283" s="545"/>
      <c r="S15283" s="545"/>
      <c r="T15283" s="25"/>
      <c r="U15283" s="25"/>
    </row>
    <row r="15284" spans="2:21">
      <c r="B15284" s="9"/>
      <c r="C15284" s="9"/>
      <c r="D15284" s="9"/>
      <c r="E15284" s="9"/>
      <c r="F15284" s="10"/>
      <c r="G15284" s="4"/>
      <c r="H15284" s="24"/>
      <c r="I15284" s="184"/>
      <c r="J15284" s="182"/>
      <c r="K15284" s="21"/>
      <c r="L15284" s="24"/>
      <c r="M15284" s="185"/>
      <c r="N15284" s="24"/>
      <c r="O15284" s="14"/>
      <c r="P15284" s="14"/>
      <c r="Q15284" s="39"/>
      <c r="R15284" s="545"/>
      <c r="S15284" s="545"/>
      <c r="T15284" s="25"/>
      <c r="U15284" s="25"/>
    </row>
    <row r="15285" spans="2:21">
      <c r="B15285" s="9"/>
      <c r="C15285" s="9"/>
      <c r="D15285" s="9"/>
      <c r="E15285" s="9"/>
      <c r="F15285" s="10"/>
      <c r="G15285" s="4"/>
      <c r="H15285" s="24"/>
      <c r="I15285" s="184"/>
      <c r="J15285" s="182"/>
      <c r="K15285" s="21"/>
      <c r="L15285" s="24"/>
      <c r="M15285" s="185"/>
      <c r="N15285" s="24"/>
      <c r="O15285" s="14"/>
      <c r="P15285" s="14"/>
      <c r="Q15285" s="39"/>
      <c r="R15285" s="545"/>
      <c r="S15285" s="545"/>
      <c r="T15285" s="25"/>
      <c r="U15285" s="25"/>
    </row>
    <row r="15286" spans="2:21">
      <c r="B15286" s="9"/>
      <c r="C15286" s="9"/>
      <c r="D15286" s="9"/>
      <c r="E15286" s="9"/>
      <c r="F15286" s="10"/>
      <c r="G15286" s="4"/>
      <c r="H15286" s="24"/>
      <c r="I15286" s="184"/>
      <c r="J15286" s="182"/>
      <c r="K15286" s="21"/>
      <c r="L15286" s="24"/>
      <c r="M15286" s="185"/>
      <c r="N15286" s="24"/>
      <c r="O15286" s="14"/>
      <c r="P15286" s="14"/>
      <c r="Q15286" s="39"/>
      <c r="R15286" s="545"/>
      <c r="S15286" s="545"/>
      <c r="T15286" s="25"/>
      <c r="U15286" s="25"/>
    </row>
    <row r="15287" spans="2:21">
      <c r="B15287" s="9"/>
      <c r="C15287" s="9"/>
      <c r="D15287" s="9"/>
      <c r="E15287" s="9"/>
      <c r="F15287" s="10"/>
      <c r="G15287" s="4"/>
      <c r="H15287" s="24"/>
      <c r="I15287" s="184"/>
      <c r="J15287" s="182"/>
      <c r="K15287" s="21"/>
      <c r="L15287" s="24"/>
      <c r="M15287" s="185"/>
      <c r="N15287" s="24"/>
      <c r="O15287" s="14"/>
      <c r="P15287" s="14"/>
      <c r="Q15287" s="39"/>
      <c r="R15287" s="545"/>
      <c r="S15287" s="545"/>
      <c r="T15287" s="25"/>
      <c r="U15287" s="25"/>
    </row>
    <row r="15288" spans="2:21">
      <c r="B15288" s="9"/>
      <c r="C15288" s="9"/>
      <c r="D15288" s="9"/>
      <c r="E15288" s="9"/>
      <c r="F15288" s="10"/>
      <c r="G15288" s="4"/>
      <c r="H15288" s="24"/>
      <c r="I15288" s="184"/>
      <c r="J15288" s="182"/>
      <c r="K15288" s="21"/>
      <c r="L15288" s="24"/>
      <c r="M15288" s="185"/>
      <c r="N15288" s="24"/>
      <c r="O15288" s="14"/>
      <c r="P15288" s="14"/>
      <c r="Q15288" s="39"/>
      <c r="R15288" s="545"/>
      <c r="S15288" s="545"/>
      <c r="T15288" s="25"/>
      <c r="U15288" s="25"/>
    </row>
    <row r="15289" spans="2:21">
      <c r="B15289" s="9"/>
      <c r="C15289" s="9"/>
      <c r="D15289" s="9"/>
      <c r="E15289" s="9"/>
      <c r="F15289" s="10"/>
      <c r="G15289" s="4"/>
      <c r="H15289" s="24"/>
      <c r="I15289" s="184"/>
      <c r="J15289" s="182"/>
      <c r="K15289" s="21"/>
      <c r="L15289" s="24"/>
      <c r="M15289" s="185"/>
      <c r="N15289" s="24"/>
      <c r="O15289" s="14"/>
      <c r="P15289" s="14"/>
      <c r="Q15289" s="39"/>
      <c r="R15289" s="545"/>
      <c r="S15289" s="545"/>
      <c r="T15289" s="25"/>
      <c r="U15289" s="25"/>
    </row>
    <row r="15290" spans="2:21">
      <c r="B15290" s="9"/>
      <c r="C15290" s="9"/>
      <c r="D15290" s="9"/>
      <c r="E15290" s="9"/>
      <c r="F15290" s="10"/>
      <c r="G15290" s="4"/>
      <c r="H15290" s="24"/>
      <c r="I15290" s="184"/>
      <c r="J15290" s="182"/>
      <c r="K15290" s="21"/>
      <c r="L15290" s="24"/>
      <c r="M15290" s="185"/>
      <c r="N15290" s="24"/>
      <c r="O15290" s="14"/>
      <c r="P15290" s="14"/>
      <c r="Q15290" s="39"/>
      <c r="R15290" s="545"/>
      <c r="S15290" s="545"/>
      <c r="T15290" s="25"/>
      <c r="U15290" s="25"/>
    </row>
    <row r="15291" spans="2:21">
      <c r="B15291" s="9"/>
      <c r="C15291" s="9"/>
      <c r="D15291" s="9"/>
      <c r="E15291" s="9"/>
      <c r="F15291" s="10"/>
      <c r="G15291" s="4"/>
      <c r="H15291" s="24"/>
      <c r="I15291" s="184"/>
      <c r="J15291" s="182"/>
      <c r="K15291" s="21"/>
      <c r="L15291" s="24"/>
      <c r="M15291" s="185"/>
      <c r="N15291" s="24"/>
      <c r="O15291" s="14"/>
      <c r="P15291" s="14"/>
      <c r="Q15291" s="39"/>
      <c r="R15291" s="545"/>
      <c r="S15291" s="545"/>
      <c r="T15291" s="25"/>
      <c r="U15291" s="25"/>
    </row>
    <row r="15292" spans="2:21">
      <c r="B15292" s="9"/>
      <c r="C15292" s="9"/>
      <c r="D15292" s="9"/>
      <c r="E15292" s="9"/>
      <c r="F15292" s="10"/>
      <c r="G15292" s="4"/>
      <c r="H15292" s="24"/>
      <c r="I15292" s="184"/>
      <c r="J15292" s="182"/>
      <c r="K15292" s="21"/>
      <c r="L15292" s="24"/>
      <c r="M15292" s="185"/>
      <c r="N15292" s="24"/>
      <c r="O15292" s="14"/>
      <c r="P15292" s="14"/>
      <c r="Q15292" s="39"/>
      <c r="R15292" s="545"/>
      <c r="S15292" s="545"/>
      <c r="T15292" s="25"/>
      <c r="U15292" s="25"/>
    </row>
    <row r="15293" spans="2:21">
      <c r="B15293" s="9"/>
      <c r="C15293" s="9"/>
      <c r="D15293" s="9"/>
      <c r="E15293" s="9"/>
      <c r="F15293" s="10"/>
      <c r="G15293" s="4"/>
      <c r="H15293" s="24"/>
      <c r="I15293" s="184"/>
      <c r="J15293" s="182"/>
      <c r="K15293" s="21"/>
      <c r="L15293" s="24"/>
      <c r="M15293" s="185"/>
      <c r="N15293" s="24"/>
      <c r="O15293" s="14"/>
      <c r="P15293" s="14"/>
      <c r="Q15293" s="39"/>
      <c r="R15293" s="545"/>
      <c r="S15293" s="545"/>
      <c r="T15293" s="25"/>
      <c r="U15293" s="25"/>
    </row>
    <row r="15294" spans="2:21">
      <c r="B15294" s="9"/>
      <c r="C15294" s="9"/>
      <c r="D15294" s="9"/>
      <c r="E15294" s="9"/>
      <c r="F15294" s="10"/>
      <c r="G15294" s="4"/>
      <c r="H15294" s="24"/>
      <c r="I15294" s="184"/>
      <c r="J15294" s="182"/>
      <c r="K15294" s="21"/>
      <c r="L15294" s="24"/>
      <c r="M15294" s="185"/>
      <c r="N15294" s="24"/>
      <c r="O15294" s="14"/>
      <c r="P15294" s="14"/>
      <c r="Q15294" s="39"/>
      <c r="R15294" s="545"/>
      <c r="S15294" s="545"/>
      <c r="T15294" s="25"/>
      <c r="U15294" s="25"/>
    </row>
    <row r="15295" spans="2:21">
      <c r="B15295" s="9"/>
      <c r="C15295" s="9"/>
      <c r="D15295" s="9"/>
      <c r="E15295" s="9"/>
      <c r="F15295" s="10"/>
      <c r="G15295" s="4"/>
      <c r="H15295" s="24"/>
      <c r="I15295" s="184"/>
      <c r="J15295" s="182"/>
      <c r="K15295" s="21"/>
      <c r="L15295" s="24"/>
      <c r="M15295" s="185"/>
      <c r="N15295" s="24"/>
      <c r="O15295" s="14"/>
      <c r="P15295" s="14"/>
      <c r="Q15295" s="39"/>
      <c r="R15295" s="545"/>
      <c r="S15295" s="545"/>
      <c r="T15295" s="25"/>
      <c r="U15295" s="25"/>
    </row>
    <row r="15296" spans="2:21">
      <c r="B15296" s="9"/>
      <c r="C15296" s="9"/>
      <c r="D15296" s="9"/>
      <c r="E15296" s="9"/>
      <c r="F15296" s="10"/>
      <c r="G15296" s="4"/>
      <c r="H15296" s="24"/>
      <c r="I15296" s="184"/>
      <c r="J15296" s="182"/>
      <c r="K15296" s="21"/>
      <c r="L15296" s="24"/>
      <c r="M15296" s="185"/>
      <c r="N15296" s="24"/>
      <c r="O15296" s="14"/>
      <c r="P15296" s="14"/>
      <c r="Q15296" s="39"/>
      <c r="R15296" s="545"/>
      <c r="S15296" s="545"/>
      <c r="T15296" s="25"/>
      <c r="U15296" s="25"/>
    </row>
    <row r="15297" spans="2:21">
      <c r="B15297" s="9"/>
      <c r="C15297" s="9"/>
      <c r="D15297" s="9"/>
      <c r="E15297" s="9"/>
      <c r="F15297" s="10"/>
      <c r="G15297" s="4"/>
      <c r="H15297" s="24"/>
      <c r="I15297" s="184"/>
      <c r="J15297" s="182"/>
      <c r="K15297" s="21"/>
      <c r="L15297" s="24"/>
      <c r="M15297" s="185"/>
      <c r="N15297" s="24"/>
      <c r="O15297" s="14"/>
      <c r="P15297" s="14"/>
      <c r="Q15297" s="39"/>
      <c r="R15297" s="545"/>
      <c r="S15297" s="545"/>
      <c r="T15297" s="25"/>
      <c r="U15297" s="25"/>
    </row>
    <row r="15298" spans="2:21">
      <c r="B15298" s="9"/>
      <c r="C15298" s="9"/>
      <c r="D15298" s="9"/>
      <c r="E15298" s="9"/>
      <c r="F15298" s="10"/>
      <c r="G15298" s="4"/>
      <c r="H15298" s="24"/>
      <c r="I15298" s="184"/>
      <c r="J15298" s="182"/>
      <c r="K15298" s="21"/>
      <c r="L15298" s="24"/>
      <c r="M15298" s="185"/>
      <c r="N15298" s="24"/>
      <c r="O15298" s="14"/>
      <c r="P15298" s="14"/>
      <c r="Q15298" s="39"/>
      <c r="R15298" s="545"/>
      <c r="S15298" s="545"/>
      <c r="T15298" s="25"/>
      <c r="U15298" s="25"/>
    </row>
    <row r="15299" spans="2:21">
      <c r="B15299" s="9"/>
      <c r="C15299" s="9"/>
      <c r="D15299" s="9"/>
      <c r="E15299" s="9"/>
      <c r="F15299" s="10"/>
      <c r="G15299" s="4"/>
      <c r="H15299" s="24"/>
      <c r="I15299" s="184"/>
      <c r="J15299" s="182"/>
      <c r="K15299" s="21"/>
      <c r="L15299" s="24"/>
      <c r="M15299" s="185"/>
      <c r="N15299" s="24"/>
      <c r="O15299" s="14"/>
      <c r="P15299" s="14"/>
      <c r="Q15299" s="39"/>
      <c r="R15299" s="545"/>
      <c r="S15299" s="545"/>
      <c r="T15299" s="25"/>
      <c r="U15299" s="25"/>
    </row>
    <row r="15300" spans="2:21">
      <c r="B15300" s="9"/>
      <c r="C15300" s="9"/>
      <c r="D15300" s="9"/>
      <c r="E15300" s="9"/>
      <c r="F15300" s="10"/>
      <c r="G15300" s="4"/>
      <c r="H15300" s="24"/>
      <c r="I15300" s="184"/>
      <c r="J15300" s="182"/>
      <c r="K15300" s="21"/>
      <c r="L15300" s="24"/>
      <c r="M15300" s="185"/>
      <c r="N15300" s="24"/>
      <c r="O15300" s="14"/>
      <c r="P15300" s="14"/>
      <c r="Q15300" s="39"/>
      <c r="R15300" s="545"/>
      <c r="S15300" s="545"/>
      <c r="T15300" s="25"/>
      <c r="U15300" s="25"/>
    </row>
    <row r="15301" spans="2:21">
      <c r="B15301" s="9"/>
      <c r="C15301" s="9"/>
      <c r="D15301" s="9"/>
      <c r="E15301" s="9"/>
      <c r="F15301" s="10"/>
      <c r="G15301" s="4"/>
      <c r="H15301" s="24"/>
      <c r="I15301" s="184"/>
      <c r="J15301" s="182"/>
      <c r="K15301" s="21"/>
      <c r="L15301" s="24"/>
      <c r="M15301" s="185"/>
      <c r="N15301" s="24"/>
      <c r="O15301" s="14"/>
      <c r="P15301" s="14"/>
      <c r="Q15301" s="39"/>
      <c r="R15301" s="545"/>
      <c r="S15301" s="545"/>
      <c r="T15301" s="25"/>
      <c r="U15301" s="25"/>
    </row>
    <row r="15302" spans="2:21">
      <c r="B15302" s="9"/>
      <c r="C15302" s="9"/>
      <c r="D15302" s="9"/>
      <c r="E15302" s="9"/>
      <c r="F15302" s="10"/>
      <c r="G15302" s="4"/>
      <c r="H15302" s="24"/>
      <c r="I15302" s="184"/>
      <c r="J15302" s="182"/>
      <c r="K15302" s="21"/>
      <c r="L15302" s="24"/>
      <c r="M15302" s="185"/>
      <c r="N15302" s="24"/>
      <c r="O15302" s="14"/>
      <c r="P15302" s="14"/>
      <c r="Q15302" s="39"/>
      <c r="R15302" s="545"/>
      <c r="S15302" s="545"/>
      <c r="T15302" s="25"/>
      <c r="U15302" s="25"/>
    </row>
    <row r="15303" spans="2:21">
      <c r="B15303" s="9"/>
      <c r="C15303" s="9"/>
      <c r="D15303" s="9"/>
      <c r="E15303" s="9"/>
      <c r="F15303" s="10"/>
      <c r="G15303" s="4"/>
      <c r="H15303" s="24"/>
      <c r="I15303" s="184"/>
      <c r="J15303" s="182"/>
      <c r="K15303" s="21"/>
      <c r="L15303" s="24"/>
      <c r="M15303" s="185"/>
      <c r="N15303" s="24"/>
      <c r="O15303" s="14"/>
      <c r="P15303" s="14"/>
      <c r="Q15303" s="39"/>
      <c r="R15303" s="545"/>
      <c r="S15303" s="545"/>
      <c r="T15303" s="25"/>
      <c r="U15303" s="25"/>
    </row>
    <row r="15304" spans="2:21">
      <c r="B15304" s="9"/>
      <c r="C15304" s="9"/>
      <c r="D15304" s="9"/>
      <c r="E15304" s="9"/>
      <c r="F15304" s="10"/>
      <c r="G15304" s="4"/>
      <c r="H15304" s="24"/>
      <c r="I15304" s="184"/>
      <c r="J15304" s="182"/>
      <c r="K15304" s="21"/>
      <c r="L15304" s="24"/>
      <c r="M15304" s="185"/>
      <c r="N15304" s="24"/>
      <c r="O15304" s="14"/>
      <c r="P15304" s="14"/>
      <c r="Q15304" s="39"/>
      <c r="R15304" s="545"/>
      <c r="S15304" s="545"/>
      <c r="T15304" s="25"/>
      <c r="U15304" s="25"/>
    </row>
    <row r="15305" spans="2:21">
      <c r="B15305" s="9"/>
      <c r="C15305" s="9"/>
      <c r="D15305" s="9"/>
      <c r="E15305" s="9"/>
      <c r="F15305" s="10"/>
      <c r="G15305" s="4"/>
      <c r="H15305" s="24"/>
      <c r="I15305" s="184"/>
      <c r="J15305" s="182"/>
      <c r="K15305" s="21"/>
      <c r="L15305" s="24"/>
      <c r="M15305" s="185"/>
      <c r="N15305" s="24"/>
      <c r="O15305" s="14"/>
      <c r="P15305" s="14"/>
      <c r="Q15305" s="39"/>
      <c r="R15305" s="545"/>
      <c r="S15305" s="545"/>
      <c r="T15305" s="25"/>
      <c r="U15305" s="25"/>
    </row>
    <row r="15306" spans="2:21">
      <c r="B15306" s="9"/>
      <c r="C15306" s="9"/>
      <c r="D15306" s="9"/>
      <c r="E15306" s="9"/>
      <c r="F15306" s="10"/>
      <c r="G15306" s="4"/>
      <c r="H15306" s="24"/>
      <c r="I15306" s="184"/>
      <c r="J15306" s="182"/>
      <c r="K15306" s="21"/>
      <c r="L15306" s="24"/>
      <c r="M15306" s="185"/>
      <c r="N15306" s="24"/>
      <c r="O15306" s="14"/>
      <c r="P15306" s="14"/>
      <c r="Q15306" s="39"/>
      <c r="R15306" s="545"/>
      <c r="S15306" s="545"/>
      <c r="T15306" s="25"/>
      <c r="U15306" s="25"/>
    </row>
    <row r="15307" spans="2:21">
      <c r="B15307" s="9"/>
      <c r="C15307" s="9"/>
      <c r="D15307" s="9"/>
      <c r="E15307" s="9"/>
      <c r="F15307" s="10"/>
      <c r="G15307" s="4"/>
      <c r="H15307" s="24"/>
      <c r="I15307" s="184"/>
      <c r="J15307" s="182"/>
      <c r="K15307" s="21"/>
      <c r="L15307" s="24"/>
      <c r="M15307" s="185"/>
      <c r="N15307" s="24"/>
      <c r="O15307" s="14"/>
      <c r="P15307" s="14"/>
      <c r="Q15307" s="39"/>
      <c r="R15307" s="545"/>
      <c r="S15307" s="545"/>
      <c r="T15307" s="25"/>
      <c r="U15307" s="25"/>
    </row>
    <row r="15308" spans="2:21">
      <c r="B15308" s="9"/>
      <c r="C15308" s="9"/>
      <c r="D15308" s="9"/>
      <c r="E15308" s="9"/>
      <c r="F15308" s="10"/>
      <c r="G15308" s="4"/>
      <c r="H15308" s="24"/>
      <c r="I15308" s="184"/>
      <c r="J15308" s="182"/>
      <c r="K15308" s="21"/>
      <c r="L15308" s="24"/>
      <c r="M15308" s="185"/>
      <c r="N15308" s="24"/>
      <c r="O15308" s="14"/>
      <c r="P15308" s="14"/>
      <c r="Q15308" s="39"/>
      <c r="R15308" s="545"/>
      <c r="S15308" s="545"/>
      <c r="T15308" s="25"/>
      <c r="U15308" s="25"/>
    </row>
    <row r="15309" spans="2:21">
      <c r="B15309" s="9"/>
      <c r="C15309" s="9"/>
      <c r="D15309" s="9"/>
      <c r="E15309" s="9"/>
      <c r="F15309" s="10"/>
      <c r="G15309" s="4"/>
      <c r="H15309" s="24"/>
      <c r="I15309" s="184"/>
      <c r="J15309" s="182"/>
      <c r="K15309" s="21"/>
      <c r="L15309" s="24"/>
      <c r="M15309" s="185"/>
      <c r="N15309" s="24"/>
      <c r="O15309" s="14"/>
      <c r="P15309" s="14"/>
      <c r="Q15309" s="39"/>
      <c r="R15309" s="545"/>
      <c r="S15309" s="545"/>
      <c r="T15309" s="25"/>
      <c r="U15309" s="25"/>
    </row>
    <row r="15310" spans="2:21">
      <c r="B15310" s="9"/>
      <c r="C15310" s="9"/>
      <c r="D15310" s="9"/>
      <c r="E15310" s="9"/>
      <c r="F15310" s="10"/>
      <c r="G15310" s="4"/>
      <c r="H15310" s="24"/>
      <c r="I15310" s="184"/>
      <c r="J15310" s="182"/>
      <c r="K15310" s="21"/>
      <c r="L15310" s="24"/>
      <c r="M15310" s="185"/>
      <c r="N15310" s="24"/>
      <c r="O15310" s="14"/>
      <c r="P15310" s="14"/>
      <c r="Q15310" s="39"/>
      <c r="R15310" s="545"/>
      <c r="S15310" s="545"/>
      <c r="T15310" s="25"/>
      <c r="U15310" s="25"/>
    </row>
    <row r="15311" spans="2:21">
      <c r="B15311" s="9"/>
      <c r="C15311" s="9"/>
      <c r="D15311" s="9"/>
      <c r="E15311" s="9"/>
      <c r="F15311" s="10"/>
      <c r="G15311" s="4"/>
      <c r="H15311" s="24"/>
      <c r="I15311" s="184"/>
      <c r="J15311" s="182"/>
      <c r="K15311" s="21"/>
      <c r="L15311" s="24"/>
      <c r="M15311" s="185"/>
      <c r="N15311" s="24"/>
      <c r="O15311" s="14"/>
      <c r="P15311" s="14"/>
      <c r="Q15311" s="39"/>
      <c r="R15311" s="545"/>
      <c r="S15311" s="545"/>
      <c r="T15311" s="25"/>
      <c r="U15311" s="25"/>
    </row>
    <row r="15312" spans="2:21">
      <c r="B15312" s="9"/>
      <c r="C15312" s="9"/>
      <c r="D15312" s="9"/>
      <c r="E15312" s="9"/>
      <c r="F15312" s="10"/>
      <c r="G15312" s="4"/>
      <c r="H15312" s="24"/>
      <c r="I15312" s="184"/>
      <c r="J15312" s="182"/>
      <c r="K15312" s="21"/>
      <c r="L15312" s="24"/>
      <c r="M15312" s="185"/>
      <c r="N15312" s="24"/>
      <c r="O15312" s="14"/>
      <c r="P15312" s="14"/>
      <c r="Q15312" s="39"/>
      <c r="R15312" s="545"/>
      <c r="S15312" s="545"/>
      <c r="T15312" s="25"/>
      <c r="U15312" s="25"/>
    </row>
    <row r="15313" spans="2:21">
      <c r="B15313" s="9"/>
      <c r="C15313" s="9"/>
      <c r="D15313" s="9"/>
      <c r="E15313" s="9"/>
      <c r="F15313" s="10"/>
      <c r="G15313" s="4"/>
      <c r="H15313" s="24"/>
      <c r="I15313" s="184"/>
      <c r="J15313" s="182"/>
      <c r="K15313" s="21"/>
      <c r="L15313" s="24"/>
      <c r="M15313" s="185"/>
      <c r="N15313" s="24"/>
      <c r="O15313" s="14"/>
      <c r="P15313" s="14"/>
      <c r="Q15313" s="39"/>
      <c r="R15313" s="545"/>
      <c r="S15313" s="545"/>
      <c r="T15313" s="25"/>
      <c r="U15313" s="25"/>
    </row>
    <row r="15314" spans="2:21">
      <c r="B15314" s="9"/>
      <c r="C15314" s="9"/>
      <c r="D15314" s="9"/>
      <c r="E15314" s="9"/>
      <c r="F15314" s="10"/>
      <c r="G15314" s="4"/>
      <c r="H15314" s="24"/>
      <c r="I15314" s="184"/>
      <c r="J15314" s="182"/>
      <c r="K15314" s="21"/>
      <c r="L15314" s="24"/>
      <c r="M15314" s="185"/>
      <c r="N15314" s="24"/>
      <c r="O15314" s="14"/>
      <c r="P15314" s="14"/>
      <c r="Q15314" s="39"/>
      <c r="R15314" s="545"/>
      <c r="S15314" s="545"/>
      <c r="T15314" s="25"/>
      <c r="U15314" s="25"/>
    </row>
    <row r="15315" spans="2:21">
      <c r="B15315" s="9"/>
      <c r="C15315" s="9"/>
      <c r="D15315" s="9"/>
      <c r="E15315" s="9"/>
      <c r="F15315" s="10"/>
      <c r="G15315" s="4"/>
      <c r="H15315" s="24"/>
      <c r="I15315" s="184"/>
      <c r="J15315" s="182"/>
      <c r="K15315" s="21"/>
      <c r="L15315" s="24"/>
      <c r="M15315" s="185"/>
      <c r="N15315" s="24"/>
      <c r="O15315" s="14"/>
      <c r="P15315" s="14"/>
      <c r="Q15315" s="39"/>
      <c r="R15315" s="545"/>
      <c r="S15315" s="545"/>
      <c r="T15315" s="25"/>
      <c r="U15315" s="25"/>
    </row>
    <row r="15316" spans="2:21">
      <c r="B15316" s="9"/>
      <c r="C15316" s="9"/>
      <c r="D15316" s="9"/>
      <c r="E15316" s="9"/>
      <c r="F15316" s="10"/>
      <c r="G15316" s="4"/>
      <c r="H15316" s="24"/>
      <c r="I15316" s="184"/>
      <c r="J15316" s="182"/>
      <c r="K15316" s="21"/>
      <c r="L15316" s="24"/>
      <c r="M15316" s="185"/>
      <c r="N15316" s="24"/>
      <c r="O15316" s="14"/>
      <c r="P15316" s="14"/>
      <c r="Q15316" s="39"/>
      <c r="R15316" s="545"/>
      <c r="S15316" s="545"/>
      <c r="T15316" s="25"/>
      <c r="U15316" s="25"/>
    </row>
    <row r="15317" spans="2:21">
      <c r="B15317" s="9"/>
      <c r="C15317" s="9"/>
      <c r="D15317" s="9"/>
      <c r="E15317" s="9"/>
      <c r="F15317" s="10"/>
      <c r="G15317" s="4"/>
      <c r="H15317" s="24"/>
      <c r="I15317" s="184"/>
      <c r="J15317" s="182"/>
      <c r="K15317" s="21"/>
      <c r="L15317" s="24"/>
      <c r="M15317" s="185"/>
      <c r="N15317" s="24"/>
      <c r="O15317" s="14"/>
      <c r="P15317" s="14"/>
      <c r="Q15317" s="39"/>
      <c r="R15317" s="545"/>
      <c r="S15317" s="545"/>
      <c r="T15317" s="25"/>
      <c r="U15317" s="25"/>
    </row>
    <row r="15318" spans="2:21">
      <c r="B15318" s="9"/>
      <c r="C15318" s="9"/>
      <c r="D15318" s="9"/>
      <c r="E15318" s="9"/>
      <c r="F15318" s="10"/>
      <c r="G15318" s="4"/>
      <c r="H15318" s="24"/>
      <c r="I15318" s="184"/>
      <c r="J15318" s="182"/>
      <c r="K15318" s="21"/>
      <c r="L15318" s="24"/>
      <c r="M15318" s="185"/>
      <c r="N15318" s="24"/>
      <c r="O15318" s="14"/>
      <c r="P15318" s="14"/>
      <c r="Q15318" s="39"/>
      <c r="R15318" s="545"/>
      <c r="S15318" s="545"/>
      <c r="T15318" s="25"/>
      <c r="U15318" s="25"/>
    </row>
    <row r="15319" spans="2:21">
      <c r="B15319" s="9"/>
      <c r="C15319" s="9"/>
      <c r="D15319" s="9"/>
      <c r="E15319" s="9"/>
      <c r="F15319" s="10"/>
      <c r="G15319" s="4"/>
      <c r="H15319" s="24"/>
      <c r="I15319" s="184"/>
      <c r="J15319" s="182"/>
      <c r="K15319" s="21"/>
      <c r="L15319" s="24"/>
      <c r="M15319" s="185"/>
      <c r="N15319" s="24"/>
      <c r="O15319" s="14"/>
      <c r="P15319" s="14"/>
      <c r="Q15319" s="39"/>
      <c r="R15319" s="545"/>
      <c r="S15319" s="545"/>
      <c r="T15319" s="25"/>
      <c r="U15319" s="25"/>
    </row>
    <row r="15320" spans="2:21">
      <c r="B15320" s="9"/>
      <c r="C15320" s="9"/>
      <c r="D15320" s="9"/>
      <c r="E15320" s="9"/>
      <c r="F15320" s="10"/>
      <c r="G15320" s="4"/>
      <c r="H15320" s="24"/>
      <c r="I15320" s="184"/>
      <c r="J15320" s="182"/>
      <c r="K15320" s="21"/>
      <c r="L15320" s="24"/>
      <c r="M15320" s="185"/>
      <c r="N15320" s="24"/>
      <c r="O15320" s="14"/>
      <c r="P15320" s="14"/>
      <c r="Q15320" s="39"/>
      <c r="R15320" s="545"/>
      <c r="S15320" s="545"/>
      <c r="T15320" s="25"/>
      <c r="U15320" s="25"/>
    </row>
    <row r="15321" spans="2:21">
      <c r="B15321" s="9"/>
      <c r="C15321" s="9"/>
      <c r="D15321" s="9"/>
      <c r="E15321" s="9"/>
      <c r="F15321" s="10"/>
      <c r="G15321" s="4"/>
      <c r="H15321" s="24"/>
      <c r="I15321" s="184"/>
      <c r="J15321" s="182"/>
      <c r="K15321" s="21"/>
      <c r="L15321" s="24"/>
      <c r="M15321" s="185"/>
      <c r="N15321" s="24"/>
      <c r="O15321" s="14"/>
      <c r="P15321" s="14"/>
      <c r="Q15321" s="39"/>
      <c r="R15321" s="545"/>
      <c r="S15321" s="545"/>
      <c r="T15321" s="25"/>
      <c r="U15321" s="25"/>
    </row>
    <row r="15322" spans="2:21">
      <c r="B15322" s="9"/>
      <c r="C15322" s="9"/>
      <c r="D15322" s="9"/>
      <c r="E15322" s="9"/>
      <c r="F15322" s="10"/>
      <c r="G15322" s="4"/>
      <c r="H15322" s="24"/>
      <c r="I15322" s="184"/>
      <c r="J15322" s="182"/>
      <c r="K15322" s="21"/>
      <c r="L15322" s="24"/>
      <c r="M15322" s="185"/>
      <c r="N15322" s="24"/>
      <c r="O15322" s="14"/>
      <c r="P15322" s="14"/>
      <c r="Q15322" s="39"/>
      <c r="R15322" s="545"/>
      <c r="S15322" s="545"/>
      <c r="T15322" s="25"/>
      <c r="U15322" s="25"/>
    </row>
    <row r="15323" spans="2:21">
      <c r="B15323" s="9"/>
      <c r="C15323" s="9"/>
      <c r="D15323" s="9"/>
      <c r="E15323" s="9"/>
      <c r="F15323" s="10"/>
      <c r="G15323" s="4"/>
      <c r="H15323" s="24"/>
      <c r="I15323" s="184"/>
      <c r="J15323" s="182"/>
      <c r="K15323" s="21"/>
      <c r="L15323" s="24"/>
      <c r="M15323" s="185"/>
      <c r="N15323" s="24"/>
      <c r="O15323" s="14"/>
      <c r="P15323" s="14"/>
      <c r="Q15323" s="39"/>
      <c r="R15323" s="545"/>
      <c r="S15323" s="545"/>
      <c r="T15323" s="25"/>
      <c r="U15323" s="25"/>
    </row>
    <row r="15324" spans="2:21">
      <c r="B15324" s="9"/>
      <c r="C15324" s="9"/>
      <c r="D15324" s="9"/>
      <c r="E15324" s="9"/>
      <c r="F15324" s="10"/>
      <c r="G15324" s="4"/>
      <c r="H15324" s="24"/>
      <c r="I15324" s="184"/>
      <c r="J15324" s="182"/>
      <c r="K15324" s="21"/>
      <c r="L15324" s="24"/>
      <c r="M15324" s="185"/>
      <c r="N15324" s="24"/>
      <c r="O15324" s="14"/>
      <c r="P15324" s="14"/>
      <c r="Q15324" s="39"/>
      <c r="R15324" s="545"/>
      <c r="S15324" s="545"/>
      <c r="T15324" s="25"/>
      <c r="U15324" s="25"/>
    </row>
    <row r="15325" spans="2:21">
      <c r="B15325" s="9"/>
      <c r="C15325" s="9"/>
      <c r="D15325" s="9"/>
      <c r="E15325" s="9"/>
      <c r="F15325" s="10"/>
      <c r="G15325" s="4"/>
      <c r="H15325" s="24"/>
      <c r="I15325" s="184"/>
      <c r="J15325" s="182"/>
      <c r="K15325" s="21"/>
      <c r="L15325" s="24"/>
      <c r="M15325" s="185"/>
      <c r="N15325" s="24"/>
      <c r="O15325" s="14"/>
      <c r="P15325" s="14"/>
      <c r="Q15325" s="39"/>
      <c r="R15325" s="545"/>
      <c r="S15325" s="545"/>
      <c r="T15325" s="25"/>
      <c r="U15325" s="25"/>
    </row>
    <row r="15326" spans="2:21">
      <c r="B15326" s="9"/>
      <c r="C15326" s="9"/>
      <c r="D15326" s="9"/>
      <c r="E15326" s="9"/>
      <c r="F15326" s="10"/>
      <c r="G15326" s="4"/>
      <c r="H15326" s="24"/>
      <c r="I15326" s="184"/>
      <c r="J15326" s="182"/>
      <c r="K15326" s="21"/>
      <c r="L15326" s="24"/>
      <c r="M15326" s="185"/>
      <c r="N15326" s="24"/>
      <c r="O15326" s="14"/>
      <c r="P15326" s="14"/>
      <c r="Q15326" s="39"/>
      <c r="R15326" s="545"/>
      <c r="S15326" s="545"/>
      <c r="T15326" s="25"/>
      <c r="U15326" s="25"/>
    </row>
    <row r="15327" spans="2:21">
      <c r="B15327" s="9"/>
      <c r="C15327" s="9"/>
      <c r="D15327" s="9"/>
      <c r="E15327" s="9"/>
      <c r="F15327" s="10"/>
      <c r="G15327" s="4"/>
      <c r="H15327" s="24"/>
      <c r="I15327" s="184"/>
      <c r="J15327" s="182"/>
      <c r="K15327" s="21"/>
      <c r="L15327" s="24"/>
      <c r="M15327" s="185"/>
      <c r="N15327" s="24"/>
      <c r="O15327" s="14"/>
      <c r="P15327" s="14"/>
      <c r="Q15327" s="39"/>
      <c r="R15327" s="545"/>
      <c r="S15327" s="545"/>
      <c r="T15327" s="25"/>
      <c r="U15327" s="25"/>
    </row>
    <row r="15328" spans="2:21">
      <c r="B15328" s="9"/>
      <c r="C15328" s="9"/>
      <c r="D15328" s="9"/>
      <c r="E15328" s="9"/>
      <c r="F15328" s="10"/>
      <c r="G15328" s="4"/>
      <c r="H15328" s="24"/>
      <c r="I15328" s="184"/>
      <c r="J15328" s="182"/>
      <c r="K15328" s="21"/>
      <c r="L15328" s="24"/>
      <c r="M15328" s="185"/>
      <c r="N15328" s="24"/>
      <c r="O15328" s="14"/>
      <c r="P15328" s="14"/>
      <c r="Q15328" s="39"/>
      <c r="R15328" s="545"/>
      <c r="S15328" s="545"/>
      <c r="T15328" s="25"/>
      <c r="U15328" s="25"/>
    </row>
    <row r="15329" spans="2:21">
      <c r="B15329" s="9"/>
      <c r="C15329" s="9"/>
      <c r="D15329" s="9"/>
      <c r="E15329" s="9"/>
      <c r="F15329" s="10"/>
      <c r="G15329" s="4"/>
      <c r="H15329" s="24"/>
      <c r="I15329" s="184"/>
      <c r="J15329" s="182"/>
      <c r="K15329" s="21"/>
      <c r="L15329" s="24"/>
      <c r="M15329" s="185"/>
      <c r="N15329" s="24"/>
      <c r="O15329" s="14"/>
      <c r="P15329" s="14"/>
      <c r="Q15329" s="39"/>
      <c r="R15329" s="545"/>
      <c r="S15329" s="545"/>
      <c r="T15329" s="25"/>
      <c r="U15329" s="25"/>
    </row>
    <row r="15330" spans="2:21">
      <c r="B15330" s="9"/>
      <c r="C15330" s="9"/>
      <c r="D15330" s="9"/>
      <c r="E15330" s="9"/>
      <c r="F15330" s="10"/>
      <c r="G15330" s="4"/>
      <c r="H15330" s="24"/>
      <c r="I15330" s="184"/>
      <c r="J15330" s="182"/>
      <c r="K15330" s="21"/>
      <c r="L15330" s="24"/>
      <c r="M15330" s="185"/>
      <c r="N15330" s="24"/>
      <c r="O15330" s="14"/>
      <c r="P15330" s="14"/>
      <c r="Q15330" s="39"/>
      <c r="R15330" s="545"/>
      <c r="S15330" s="545"/>
      <c r="T15330" s="25"/>
      <c r="U15330" s="25"/>
    </row>
    <row r="15331" spans="2:21">
      <c r="B15331" s="9"/>
      <c r="C15331" s="9"/>
      <c r="D15331" s="9"/>
      <c r="E15331" s="9"/>
      <c r="F15331" s="10"/>
      <c r="G15331" s="4"/>
      <c r="H15331" s="24"/>
      <c r="I15331" s="184"/>
      <c r="J15331" s="182"/>
      <c r="K15331" s="21"/>
      <c r="L15331" s="24"/>
      <c r="M15331" s="185"/>
      <c r="N15331" s="24"/>
      <c r="O15331" s="14"/>
      <c r="P15331" s="14"/>
      <c r="Q15331" s="39"/>
      <c r="R15331" s="545"/>
      <c r="S15331" s="545"/>
      <c r="T15331" s="25"/>
      <c r="U15331" s="25"/>
    </row>
    <row r="15332" spans="2:21">
      <c r="B15332" s="9"/>
      <c r="C15332" s="9"/>
      <c r="D15332" s="9"/>
      <c r="E15332" s="9"/>
      <c r="F15332" s="10"/>
      <c r="G15332" s="4"/>
      <c r="H15332" s="24"/>
      <c r="I15332" s="184"/>
      <c r="J15332" s="182"/>
      <c r="K15332" s="21"/>
      <c r="L15332" s="24"/>
      <c r="M15332" s="185"/>
      <c r="N15332" s="24"/>
      <c r="O15332" s="14"/>
      <c r="P15332" s="14"/>
      <c r="Q15332" s="39"/>
      <c r="R15332" s="545"/>
      <c r="S15332" s="545"/>
      <c r="T15332" s="25"/>
      <c r="U15332" s="25"/>
    </row>
    <row r="15333" spans="2:21">
      <c r="B15333" s="9"/>
      <c r="C15333" s="9"/>
      <c r="D15333" s="9"/>
      <c r="E15333" s="9"/>
      <c r="F15333" s="10"/>
      <c r="G15333" s="4"/>
      <c r="H15333" s="24"/>
      <c r="I15333" s="184"/>
      <c r="J15333" s="182"/>
      <c r="K15333" s="21"/>
      <c r="L15333" s="24"/>
      <c r="M15333" s="185"/>
      <c r="N15333" s="24"/>
      <c r="O15333" s="14"/>
      <c r="P15333" s="14"/>
      <c r="Q15333" s="39"/>
      <c r="R15333" s="545"/>
      <c r="S15333" s="545"/>
      <c r="T15333" s="25"/>
      <c r="U15333" s="25"/>
    </row>
    <row r="15334" spans="2:21">
      <c r="B15334" s="9"/>
      <c r="C15334" s="9"/>
      <c r="D15334" s="9"/>
      <c r="E15334" s="9"/>
      <c r="F15334" s="10"/>
      <c r="G15334" s="4"/>
      <c r="H15334" s="24"/>
      <c r="I15334" s="184"/>
      <c r="J15334" s="182"/>
      <c r="K15334" s="21"/>
      <c r="L15334" s="24"/>
      <c r="M15334" s="185"/>
      <c r="N15334" s="24"/>
      <c r="O15334" s="14"/>
      <c r="P15334" s="14"/>
      <c r="Q15334" s="39"/>
      <c r="R15334" s="545"/>
      <c r="S15334" s="545"/>
      <c r="T15334" s="25"/>
      <c r="U15334" s="25"/>
    </row>
    <row r="15335" spans="2:21">
      <c r="B15335" s="9"/>
      <c r="C15335" s="9"/>
      <c r="D15335" s="9"/>
      <c r="E15335" s="9"/>
      <c r="F15335" s="10"/>
      <c r="G15335" s="4"/>
      <c r="H15335" s="24"/>
      <c r="I15335" s="184"/>
      <c r="J15335" s="182"/>
      <c r="K15335" s="21"/>
      <c r="L15335" s="24"/>
      <c r="M15335" s="185"/>
      <c r="N15335" s="24"/>
      <c r="O15335" s="14"/>
      <c r="P15335" s="14"/>
      <c r="Q15335" s="39"/>
      <c r="R15335" s="545"/>
      <c r="S15335" s="545"/>
      <c r="T15335" s="25"/>
      <c r="U15335" s="25"/>
    </row>
    <row r="15336" spans="2:21">
      <c r="B15336" s="9"/>
      <c r="C15336" s="9"/>
      <c r="D15336" s="9"/>
      <c r="E15336" s="9"/>
      <c r="F15336" s="10"/>
      <c r="G15336" s="4"/>
      <c r="H15336" s="24"/>
      <c r="I15336" s="184"/>
      <c r="J15336" s="182"/>
      <c r="K15336" s="21"/>
      <c r="L15336" s="24"/>
      <c r="M15336" s="185"/>
      <c r="N15336" s="24"/>
      <c r="O15336" s="14"/>
      <c r="P15336" s="14"/>
      <c r="Q15336" s="39"/>
      <c r="R15336" s="545"/>
      <c r="S15336" s="545"/>
      <c r="T15336" s="25"/>
      <c r="U15336" s="25"/>
    </row>
    <row r="15337" spans="2:21">
      <c r="B15337" s="9"/>
      <c r="C15337" s="9"/>
      <c r="D15337" s="9"/>
      <c r="E15337" s="9"/>
      <c r="F15337" s="10"/>
      <c r="G15337" s="4"/>
      <c r="H15337" s="24"/>
      <c r="I15337" s="184"/>
      <c r="J15337" s="182"/>
      <c r="K15337" s="21"/>
      <c r="L15337" s="24"/>
      <c r="M15337" s="185"/>
      <c r="N15337" s="24"/>
      <c r="O15337" s="14"/>
      <c r="P15337" s="14"/>
      <c r="Q15337" s="39"/>
      <c r="R15337" s="545"/>
      <c r="S15337" s="545"/>
      <c r="T15337" s="25"/>
      <c r="U15337" s="25"/>
    </row>
    <row r="15338" spans="2:21">
      <c r="B15338" s="9"/>
      <c r="C15338" s="9"/>
      <c r="D15338" s="9"/>
      <c r="E15338" s="9"/>
      <c r="F15338" s="10"/>
      <c r="G15338" s="4"/>
      <c r="H15338" s="24"/>
      <c r="I15338" s="184"/>
      <c r="J15338" s="182"/>
      <c r="K15338" s="21"/>
      <c r="L15338" s="24"/>
      <c r="M15338" s="185"/>
      <c r="N15338" s="24"/>
      <c r="O15338" s="14"/>
      <c r="P15338" s="14"/>
      <c r="Q15338" s="39"/>
      <c r="R15338" s="545"/>
      <c r="S15338" s="545"/>
      <c r="T15338" s="25"/>
      <c r="U15338" s="25"/>
    </row>
    <row r="15339" spans="2:21">
      <c r="B15339" s="9"/>
      <c r="C15339" s="9"/>
      <c r="D15339" s="9"/>
      <c r="E15339" s="9"/>
      <c r="F15339" s="10"/>
      <c r="G15339" s="4"/>
      <c r="H15339" s="24"/>
      <c r="I15339" s="184"/>
      <c r="J15339" s="182"/>
      <c r="K15339" s="21"/>
      <c r="L15339" s="24"/>
      <c r="M15339" s="185"/>
      <c r="N15339" s="24"/>
      <c r="O15339" s="14"/>
      <c r="P15339" s="14"/>
      <c r="Q15339" s="39"/>
      <c r="R15339" s="545"/>
      <c r="S15339" s="545"/>
      <c r="T15339" s="25"/>
      <c r="U15339" s="25"/>
    </row>
    <row r="15340" spans="2:21">
      <c r="B15340" s="9"/>
      <c r="C15340" s="9"/>
      <c r="D15340" s="9"/>
      <c r="E15340" s="9"/>
      <c r="F15340" s="10"/>
      <c r="G15340" s="4"/>
      <c r="H15340" s="24"/>
      <c r="I15340" s="184"/>
      <c r="J15340" s="182"/>
      <c r="K15340" s="21"/>
      <c r="L15340" s="24"/>
      <c r="M15340" s="185"/>
      <c r="N15340" s="24"/>
      <c r="O15340" s="14"/>
      <c r="P15340" s="14"/>
      <c r="Q15340" s="39"/>
      <c r="R15340" s="545"/>
      <c r="S15340" s="545"/>
      <c r="T15340" s="25"/>
      <c r="U15340" s="25"/>
    </row>
    <row r="15341" spans="2:21">
      <c r="B15341" s="9"/>
      <c r="C15341" s="9"/>
      <c r="D15341" s="9"/>
      <c r="E15341" s="9"/>
      <c r="F15341" s="10"/>
      <c r="G15341" s="4"/>
      <c r="H15341" s="24"/>
      <c r="I15341" s="184"/>
      <c r="J15341" s="182"/>
      <c r="K15341" s="21"/>
      <c r="L15341" s="24"/>
      <c r="M15341" s="185"/>
      <c r="N15341" s="24"/>
      <c r="O15341" s="14"/>
      <c r="P15341" s="14"/>
      <c r="Q15341" s="39"/>
      <c r="R15341" s="545"/>
      <c r="S15341" s="545"/>
      <c r="T15341" s="25"/>
      <c r="U15341" s="25"/>
    </row>
    <row r="15342" spans="2:21">
      <c r="B15342" s="9"/>
      <c r="C15342" s="9"/>
      <c r="D15342" s="9"/>
      <c r="E15342" s="9"/>
      <c r="F15342" s="10"/>
      <c r="G15342" s="4"/>
      <c r="H15342" s="24"/>
      <c r="I15342" s="184"/>
      <c r="J15342" s="182"/>
      <c r="K15342" s="21"/>
      <c r="L15342" s="24"/>
      <c r="M15342" s="185"/>
      <c r="N15342" s="24"/>
      <c r="O15342" s="14"/>
      <c r="P15342" s="14"/>
      <c r="Q15342" s="39"/>
      <c r="R15342" s="545"/>
      <c r="S15342" s="545"/>
      <c r="T15342" s="25"/>
      <c r="U15342" s="25"/>
    </row>
    <row r="15343" spans="2:21">
      <c r="B15343" s="9"/>
      <c r="C15343" s="9"/>
      <c r="D15343" s="9"/>
      <c r="E15343" s="9"/>
      <c r="F15343" s="10"/>
      <c r="G15343" s="4"/>
      <c r="H15343" s="24"/>
      <c r="I15343" s="184"/>
      <c r="J15343" s="182"/>
      <c r="K15343" s="21"/>
      <c r="L15343" s="24"/>
      <c r="M15343" s="185"/>
      <c r="N15343" s="24"/>
      <c r="O15343" s="14"/>
      <c r="P15343" s="14"/>
      <c r="Q15343" s="39"/>
      <c r="R15343" s="545"/>
      <c r="S15343" s="545"/>
      <c r="T15343" s="25"/>
      <c r="U15343" s="25"/>
    </row>
    <row r="15344" spans="2:21">
      <c r="B15344" s="9"/>
      <c r="C15344" s="9"/>
      <c r="D15344" s="9"/>
      <c r="E15344" s="9"/>
      <c r="F15344" s="10"/>
      <c r="G15344" s="4"/>
      <c r="H15344" s="24"/>
      <c r="I15344" s="184"/>
      <c r="J15344" s="182"/>
      <c r="K15344" s="21"/>
      <c r="L15344" s="24"/>
      <c r="M15344" s="185"/>
      <c r="N15344" s="24"/>
      <c r="O15344" s="14"/>
      <c r="P15344" s="14"/>
      <c r="Q15344" s="39"/>
      <c r="R15344" s="545"/>
      <c r="S15344" s="545"/>
      <c r="T15344" s="25"/>
      <c r="U15344" s="25"/>
    </row>
    <row r="15345" spans="2:21">
      <c r="B15345" s="9"/>
      <c r="C15345" s="9"/>
      <c r="D15345" s="9"/>
      <c r="E15345" s="9"/>
      <c r="F15345" s="10"/>
      <c r="G15345" s="4"/>
      <c r="H15345" s="24"/>
      <c r="I15345" s="184"/>
      <c r="J15345" s="182"/>
      <c r="K15345" s="21"/>
      <c r="L15345" s="24"/>
      <c r="M15345" s="185"/>
      <c r="N15345" s="24"/>
      <c r="O15345" s="14"/>
      <c r="P15345" s="14"/>
      <c r="Q15345" s="39"/>
      <c r="R15345" s="545"/>
      <c r="S15345" s="545"/>
      <c r="T15345" s="25"/>
      <c r="U15345" s="25"/>
    </row>
    <row r="15346" spans="2:21">
      <c r="B15346" s="9"/>
      <c r="C15346" s="9"/>
      <c r="D15346" s="9"/>
      <c r="E15346" s="9"/>
      <c r="F15346" s="10"/>
      <c r="G15346" s="4"/>
      <c r="H15346" s="24"/>
      <c r="I15346" s="184"/>
      <c r="J15346" s="182"/>
      <c r="K15346" s="21"/>
      <c r="L15346" s="24"/>
      <c r="M15346" s="185"/>
      <c r="N15346" s="24"/>
      <c r="O15346" s="14"/>
      <c r="P15346" s="14"/>
      <c r="Q15346" s="39"/>
      <c r="R15346" s="545"/>
      <c r="S15346" s="545"/>
      <c r="T15346" s="25"/>
      <c r="U15346" s="25"/>
    </row>
    <row r="15347" spans="2:21">
      <c r="B15347" s="9"/>
      <c r="C15347" s="9"/>
      <c r="D15347" s="9"/>
      <c r="E15347" s="9"/>
      <c r="F15347" s="10"/>
      <c r="G15347" s="4"/>
      <c r="H15347" s="24"/>
      <c r="I15347" s="184"/>
      <c r="J15347" s="182"/>
      <c r="K15347" s="21"/>
      <c r="L15347" s="24"/>
      <c r="M15347" s="185"/>
      <c r="N15347" s="24"/>
      <c r="O15347" s="14"/>
      <c r="P15347" s="14"/>
      <c r="Q15347" s="39"/>
      <c r="R15347" s="545"/>
      <c r="S15347" s="545"/>
      <c r="T15347" s="25"/>
      <c r="U15347" s="25"/>
    </row>
    <row r="15348" spans="2:21">
      <c r="B15348" s="9"/>
      <c r="C15348" s="9"/>
      <c r="D15348" s="9"/>
      <c r="E15348" s="9"/>
      <c r="F15348" s="10"/>
      <c r="G15348" s="4"/>
      <c r="H15348" s="24"/>
      <c r="I15348" s="184"/>
      <c r="J15348" s="182"/>
      <c r="K15348" s="21"/>
      <c r="L15348" s="24"/>
      <c r="M15348" s="185"/>
      <c r="N15348" s="24"/>
      <c r="O15348" s="14"/>
      <c r="P15348" s="14"/>
      <c r="Q15348" s="39"/>
      <c r="R15348" s="545"/>
      <c r="S15348" s="545"/>
      <c r="T15348" s="25"/>
      <c r="U15348" s="25"/>
    </row>
    <row r="15349" spans="2:21">
      <c r="B15349" s="9"/>
      <c r="C15349" s="9"/>
      <c r="D15349" s="9"/>
      <c r="E15349" s="9"/>
      <c r="F15349" s="10"/>
      <c r="G15349" s="4"/>
      <c r="H15349" s="24"/>
      <c r="I15349" s="184"/>
      <c r="J15349" s="182"/>
      <c r="K15349" s="21"/>
      <c r="L15349" s="24"/>
      <c r="M15349" s="185"/>
      <c r="N15349" s="24"/>
      <c r="O15349" s="14"/>
      <c r="P15349" s="14"/>
      <c r="Q15349" s="39"/>
      <c r="R15349" s="545"/>
      <c r="S15349" s="545"/>
      <c r="T15349" s="25"/>
      <c r="U15349" s="25"/>
    </row>
    <row r="15350" spans="2:21">
      <c r="B15350" s="9"/>
      <c r="C15350" s="9"/>
      <c r="D15350" s="9"/>
      <c r="E15350" s="9"/>
      <c r="F15350" s="10"/>
      <c r="G15350" s="4"/>
      <c r="H15350" s="24"/>
      <c r="I15350" s="184"/>
      <c r="J15350" s="182"/>
      <c r="K15350" s="21"/>
      <c r="L15350" s="24"/>
      <c r="M15350" s="185"/>
      <c r="N15350" s="24"/>
      <c r="O15350" s="14"/>
      <c r="P15350" s="14"/>
      <c r="Q15350" s="39"/>
      <c r="R15350" s="545"/>
      <c r="S15350" s="545"/>
      <c r="T15350" s="25"/>
      <c r="U15350" s="25"/>
    </row>
    <row r="15351" spans="2:21">
      <c r="B15351" s="9"/>
      <c r="C15351" s="9"/>
      <c r="D15351" s="9"/>
      <c r="E15351" s="9"/>
      <c r="F15351" s="10"/>
      <c r="G15351" s="4"/>
      <c r="H15351" s="24"/>
      <c r="I15351" s="184"/>
      <c r="J15351" s="182"/>
      <c r="K15351" s="21"/>
      <c r="L15351" s="24"/>
      <c r="M15351" s="185"/>
      <c r="N15351" s="24"/>
      <c r="O15351" s="14"/>
      <c r="P15351" s="14"/>
      <c r="Q15351" s="39"/>
      <c r="R15351" s="545"/>
      <c r="S15351" s="545"/>
      <c r="T15351" s="25"/>
      <c r="U15351" s="25"/>
    </row>
    <row r="15352" spans="2:21">
      <c r="B15352" s="9"/>
      <c r="C15352" s="9"/>
      <c r="D15352" s="9"/>
      <c r="E15352" s="9"/>
      <c r="F15352" s="10"/>
      <c r="G15352" s="4"/>
      <c r="H15352" s="24"/>
      <c r="I15352" s="184"/>
      <c r="J15352" s="182"/>
      <c r="K15352" s="21"/>
      <c r="L15352" s="24"/>
      <c r="M15352" s="185"/>
      <c r="N15352" s="24"/>
      <c r="O15352" s="14"/>
      <c r="P15352" s="14"/>
      <c r="Q15352" s="39"/>
      <c r="R15352" s="545"/>
      <c r="S15352" s="545"/>
      <c r="T15352" s="25"/>
      <c r="U15352" s="25"/>
    </row>
    <row r="15353" spans="2:21">
      <c r="B15353" s="9"/>
      <c r="C15353" s="9"/>
      <c r="D15353" s="9"/>
      <c r="E15353" s="9"/>
      <c r="F15353" s="10"/>
      <c r="G15353" s="4"/>
      <c r="H15353" s="24"/>
      <c r="I15353" s="184"/>
      <c r="J15353" s="182"/>
      <c r="K15353" s="21"/>
      <c r="L15353" s="24"/>
      <c r="M15353" s="185"/>
      <c r="N15353" s="24"/>
      <c r="O15353" s="14"/>
      <c r="P15353" s="14"/>
      <c r="Q15353" s="39"/>
      <c r="R15353" s="545"/>
      <c r="S15353" s="545"/>
      <c r="T15353" s="25"/>
      <c r="U15353" s="25"/>
    </row>
    <row r="15354" spans="2:21">
      <c r="B15354" s="9"/>
      <c r="C15354" s="9"/>
      <c r="D15354" s="9"/>
      <c r="E15354" s="9"/>
      <c r="F15354" s="10"/>
      <c r="G15354" s="4"/>
      <c r="H15354" s="24"/>
      <c r="I15354" s="184"/>
      <c r="J15354" s="182"/>
      <c r="K15354" s="21"/>
      <c r="L15354" s="24"/>
      <c r="M15354" s="185"/>
      <c r="N15354" s="24"/>
      <c r="O15354" s="14"/>
      <c r="P15354" s="14"/>
      <c r="Q15354" s="39"/>
      <c r="R15354" s="545"/>
      <c r="S15354" s="545"/>
      <c r="T15354" s="25"/>
      <c r="U15354" s="25"/>
    </row>
    <row r="15355" spans="2:21">
      <c r="B15355" s="9"/>
      <c r="C15355" s="9"/>
      <c r="D15355" s="9"/>
      <c r="E15355" s="9"/>
      <c r="F15355" s="10"/>
      <c r="G15355" s="4"/>
      <c r="H15355" s="24"/>
      <c r="I15355" s="184"/>
      <c r="J15355" s="182"/>
      <c r="K15355" s="21"/>
      <c r="L15355" s="24"/>
      <c r="M15355" s="185"/>
      <c r="N15355" s="24"/>
      <c r="O15355" s="14"/>
      <c r="P15355" s="14"/>
      <c r="Q15355" s="39"/>
      <c r="R15355" s="545"/>
      <c r="S15355" s="545"/>
      <c r="T15355" s="25"/>
      <c r="U15355" s="25"/>
    </row>
    <row r="15356" spans="2:21">
      <c r="B15356" s="9"/>
      <c r="C15356" s="9"/>
      <c r="D15356" s="9"/>
      <c r="E15356" s="9"/>
      <c r="F15356" s="10"/>
      <c r="G15356" s="4"/>
      <c r="H15356" s="24"/>
      <c r="I15356" s="184"/>
      <c r="J15356" s="182"/>
      <c r="K15356" s="21"/>
      <c r="L15356" s="24"/>
      <c r="M15356" s="185"/>
      <c r="N15356" s="24"/>
      <c r="O15356" s="14"/>
      <c r="P15356" s="14"/>
      <c r="Q15356" s="39"/>
      <c r="R15356" s="545"/>
      <c r="S15356" s="545"/>
      <c r="T15356" s="25"/>
      <c r="U15356" s="25"/>
    </row>
    <row r="15357" spans="2:21">
      <c r="B15357" s="9"/>
      <c r="C15357" s="9"/>
      <c r="D15357" s="9"/>
      <c r="E15357" s="9"/>
      <c r="F15357" s="10"/>
      <c r="G15357" s="4"/>
      <c r="H15357" s="24"/>
      <c r="I15357" s="184"/>
      <c r="J15357" s="182"/>
      <c r="K15357" s="21"/>
      <c r="L15357" s="24"/>
      <c r="M15357" s="185"/>
      <c r="N15357" s="24"/>
      <c r="O15357" s="14"/>
      <c r="P15357" s="14"/>
      <c r="Q15357" s="39"/>
      <c r="R15357" s="545"/>
      <c r="S15357" s="545"/>
      <c r="T15357" s="25"/>
      <c r="U15357" s="25"/>
    </row>
    <row r="15358" spans="2:21">
      <c r="B15358" s="9"/>
      <c r="C15358" s="9"/>
      <c r="D15358" s="9"/>
      <c r="E15358" s="9"/>
      <c r="F15358" s="10"/>
      <c r="G15358" s="4"/>
      <c r="H15358" s="24"/>
      <c r="I15358" s="184"/>
      <c r="J15358" s="182"/>
      <c r="K15358" s="21"/>
      <c r="L15358" s="24"/>
      <c r="M15358" s="185"/>
      <c r="N15358" s="24"/>
      <c r="O15358" s="14"/>
      <c r="P15358" s="14"/>
      <c r="Q15358" s="39"/>
      <c r="R15358" s="545"/>
      <c r="S15358" s="545"/>
      <c r="T15358" s="25"/>
      <c r="U15358" s="25"/>
    </row>
    <row r="15359" spans="2:21">
      <c r="B15359" s="9"/>
      <c r="C15359" s="9"/>
      <c r="D15359" s="9"/>
      <c r="E15359" s="9"/>
      <c r="F15359" s="10"/>
      <c r="G15359" s="4"/>
      <c r="H15359" s="24"/>
      <c r="I15359" s="184"/>
      <c r="J15359" s="182"/>
      <c r="K15359" s="21"/>
      <c r="L15359" s="24"/>
      <c r="M15359" s="185"/>
      <c r="N15359" s="24"/>
      <c r="O15359" s="14"/>
      <c r="P15359" s="14"/>
      <c r="Q15359" s="39"/>
      <c r="R15359" s="545"/>
      <c r="S15359" s="545"/>
      <c r="T15359" s="25"/>
      <c r="U15359" s="25"/>
    </row>
    <row r="15360" spans="2:21">
      <c r="B15360" s="9"/>
      <c r="C15360" s="9"/>
      <c r="D15360" s="9"/>
      <c r="E15360" s="9"/>
      <c r="F15360" s="10"/>
      <c r="G15360" s="4"/>
      <c r="H15360" s="24"/>
      <c r="I15360" s="184"/>
      <c r="J15360" s="182"/>
      <c r="K15360" s="21"/>
      <c r="L15360" s="24"/>
      <c r="M15360" s="185"/>
      <c r="N15360" s="24"/>
      <c r="O15360" s="14"/>
      <c r="P15360" s="14"/>
      <c r="Q15360" s="39"/>
      <c r="R15360" s="545"/>
      <c r="S15360" s="545"/>
      <c r="T15360" s="25"/>
      <c r="U15360" s="25"/>
    </row>
    <row r="15361" spans="2:21">
      <c r="B15361" s="9"/>
      <c r="C15361" s="9"/>
      <c r="D15361" s="9"/>
      <c r="E15361" s="9"/>
      <c r="F15361" s="10"/>
      <c r="G15361" s="4"/>
      <c r="H15361" s="24"/>
      <c r="I15361" s="184"/>
      <c r="J15361" s="182"/>
      <c r="K15361" s="21"/>
      <c r="L15361" s="24"/>
      <c r="M15361" s="185"/>
      <c r="N15361" s="24"/>
      <c r="O15361" s="14"/>
      <c r="P15361" s="14"/>
      <c r="Q15361" s="39"/>
      <c r="R15361" s="545"/>
      <c r="S15361" s="545"/>
      <c r="T15361" s="25"/>
      <c r="U15361" s="25"/>
    </row>
    <row r="15362" spans="2:21">
      <c r="B15362" s="9"/>
      <c r="C15362" s="9"/>
      <c r="D15362" s="9"/>
      <c r="E15362" s="9"/>
      <c r="F15362" s="10"/>
      <c r="G15362" s="4"/>
      <c r="H15362" s="24"/>
      <c r="I15362" s="184"/>
      <c r="J15362" s="182"/>
      <c r="K15362" s="21"/>
      <c r="L15362" s="24"/>
      <c r="M15362" s="185"/>
      <c r="N15362" s="24"/>
      <c r="O15362" s="14"/>
      <c r="P15362" s="14"/>
      <c r="Q15362" s="39"/>
      <c r="R15362" s="545"/>
      <c r="S15362" s="545"/>
      <c r="T15362" s="25"/>
      <c r="U15362" s="25"/>
    </row>
    <row r="15363" spans="2:21">
      <c r="B15363" s="9"/>
      <c r="C15363" s="9"/>
      <c r="D15363" s="9"/>
      <c r="E15363" s="9"/>
      <c r="F15363" s="10"/>
      <c r="G15363" s="4"/>
      <c r="H15363" s="24"/>
      <c r="I15363" s="184"/>
      <c r="J15363" s="182"/>
      <c r="K15363" s="21"/>
      <c r="L15363" s="24"/>
      <c r="M15363" s="185"/>
      <c r="N15363" s="24"/>
      <c r="O15363" s="14"/>
      <c r="P15363" s="14"/>
      <c r="Q15363" s="39"/>
      <c r="R15363" s="545"/>
      <c r="S15363" s="545"/>
      <c r="T15363" s="25"/>
      <c r="U15363" s="25"/>
    </row>
    <row r="15364" spans="2:21">
      <c r="B15364" s="9"/>
      <c r="C15364" s="9"/>
      <c r="D15364" s="9"/>
      <c r="E15364" s="9"/>
      <c r="F15364" s="10"/>
      <c r="G15364" s="4"/>
      <c r="H15364" s="24"/>
      <c r="I15364" s="184"/>
      <c r="J15364" s="182"/>
      <c r="K15364" s="21"/>
      <c r="L15364" s="24"/>
      <c r="M15364" s="185"/>
      <c r="N15364" s="24"/>
      <c r="O15364" s="14"/>
      <c r="P15364" s="14"/>
      <c r="Q15364" s="39"/>
      <c r="R15364" s="545"/>
      <c r="S15364" s="545"/>
      <c r="T15364" s="25"/>
      <c r="U15364" s="25"/>
    </row>
    <row r="15365" spans="2:21">
      <c r="B15365" s="9"/>
      <c r="C15365" s="9"/>
      <c r="D15365" s="9"/>
      <c r="E15365" s="9"/>
      <c r="F15365" s="10"/>
      <c r="G15365" s="4"/>
      <c r="H15365" s="24"/>
      <c r="I15365" s="184"/>
      <c r="J15365" s="182"/>
      <c r="K15365" s="21"/>
      <c r="L15365" s="24"/>
      <c r="M15365" s="185"/>
      <c r="N15365" s="24"/>
      <c r="O15365" s="14"/>
      <c r="P15365" s="14"/>
      <c r="Q15365" s="39"/>
      <c r="R15365" s="545"/>
      <c r="S15365" s="545"/>
      <c r="T15365" s="25"/>
      <c r="U15365" s="25"/>
    </row>
    <row r="15366" spans="2:21">
      <c r="B15366" s="9"/>
      <c r="C15366" s="9"/>
      <c r="D15366" s="9"/>
      <c r="E15366" s="9"/>
      <c r="F15366" s="10"/>
      <c r="G15366" s="4"/>
      <c r="H15366" s="24"/>
      <c r="I15366" s="184"/>
      <c r="J15366" s="182"/>
      <c r="K15366" s="21"/>
      <c r="L15366" s="24"/>
      <c r="M15366" s="185"/>
      <c r="N15366" s="24"/>
      <c r="O15366" s="14"/>
      <c r="P15366" s="14"/>
      <c r="Q15366" s="39"/>
      <c r="R15366" s="545"/>
      <c r="S15366" s="545"/>
      <c r="T15366" s="25"/>
      <c r="U15366" s="25"/>
    </row>
    <row r="15367" spans="2:21">
      <c r="B15367" s="9"/>
      <c r="C15367" s="9"/>
      <c r="D15367" s="9"/>
      <c r="E15367" s="9"/>
      <c r="F15367" s="10"/>
      <c r="G15367" s="4"/>
      <c r="H15367" s="24"/>
      <c r="I15367" s="184"/>
      <c r="J15367" s="182"/>
      <c r="K15367" s="21"/>
      <c r="L15367" s="24"/>
      <c r="M15367" s="185"/>
      <c r="N15367" s="24"/>
      <c r="O15367" s="14"/>
      <c r="P15367" s="14"/>
      <c r="Q15367" s="39"/>
      <c r="R15367" s="545"/>
      <c r="S15367" s="545"/>
      <c r="T15367" s="25"/>
      <c r="U15367" s="25"/>
    </row>
    <row r="15368" spans="2:21">
      <c r="B15368" s="9"/>
      <c r="C15368" s="9"/>
      <c r="D15368" s="9"/>
      <c r="E15368" s="9"/>
      <c r="F15368" s="10"/>
      <c r="G15368" s="4"/>
      <c r="H15368" s="24"/>
      <c r="I15368" s="184"/>
      <c r="J15368" s="182"/>
      <c r="K15368" s="21"/>
      <c r="L15368" s="24"/>
      <c r="M15368" s="185"/>
      <c r="N15368" s="24"/>
      <c r="O15368" s="14"/>
      <c r="P15368" s="14"/>
      <c r="Q15368" s="39"/>
      <c r="R15368" s="545"/>
      <c r="S15368" s="545"/>
      <c r="T15368" s="25"/>
      <c r="U15368" s="25"/>
    </row>
    <row r="15369" spans="2:21">
      <c r="B15369" s="9"/>
      <c r="C15369" s="9"/>
      <c r="D15369" s="9"/>
      <c r="E15369" s="9"/>
      <c r="F15369" s="10"/>
      <c r="G15369" s="4"/>
      <c r="H15369" s="24"/>
      <c r="I15369" s="184"/>
      <c r="J15369" s="182"/>
      <c r="K15369" s="21"/>
      <c r="L15369" s="24"/>
      <c r="M15369" s="185"/>
      <c r="N15369" s="24"/>
      <c r="O15369" s="14"/>
      <c r="P15369" s="14"/>
      <c r="Q15369" s="39"/>
      <c r="R15369" s="545"/>
      <c r="S15369" s="545"/>
      <c r="T15369" s="25"/>
      <c r="U15369" s="25"/>
    </row>
    <row r="15370" spans="2:21">
      <c r="B15370" s="9"/>
      <c r="C15370" s="9"/>
      <c r="D15370" s="9"/>
      <c r="E15370" s="9"/>
      <c r="F15370" s="10"/>
      <c r="G15370" s="4"/>
      <c r="H15370" s="24"/>
      <c r="I15370" s="184"/>
      <c r="J15370" s="182"/>
      <c r="K15370" s="21"/>
      <c r="L15370" s="24"/>
      <c r="M15370" s="185"/>
      <c r="N15370" s="24"/>
      <c r="O15370" s="14"/>
      <c r="P15370" s="14"/>
      <c r="Q15370" s="39"/>
      <c r="R15370" s="545"/>
      <c r="S15370" s="545"/>
      <c r="T15370" s="25"/>
      <c r="U15370" s="25"/>
    </row>
    <row r="15371" spans="2:21">
      <c r="B15371" s="9"/>
      <c r="C15371" s="9"/>
      <c r="D15371" s="9"/>
      <c r="E15371" s="9"/>
      <c r="F15371" s="10"/>
      <c r="G15371" s="4"/>
      <c r="H15371" s="24"/>
      <c r="I15371" s="184"/>
      <c r="J15371" s="182"/>
      <c r="K15371" s="21"/>
      <c r="L15371" s="24"/>
      <c r="M15371" s="185"/>
      <c r="N15371" s="24"/>
      <c r="O15371" s="14"/>
      <c r="P15371" s="14"/>
      <c r="Q15371" s="39"/>
      <c r="R15371" s="545"/>
      <c r="S15371" s="545"/>
      <c r="T15371" s="25"/>
      <c r="U15371" s="25"/>
    </row>
    <row r="15372" spans="2:21">
      <c r="B15372" s="9"/>
      <c r="C15372" s="9"/>
      <c r="D15372" s="9"/>
      <c r="E15372" s="9"/>
      <c r="F15372" s="10"/>
      <c r="G15372" s="4"/>
      <c r="H15372" s="24"/>
      <c r="I15372" s="184"/>
      <c r="J15372" s="182"/>
      <c r="K15372" s="21"/>
      <c r="L15372" s="24"/>
      <c r="M15372" s="185"/>
      <c r="N15372" s="24"/>
      <c r="O15372" s="14"/>
      <c r="P15372" s="14"/>
      <c r="Q15372" s="39"/>
      <c r="R15372" s="545"/>
      <c r="S15372" s="545"/>
      <c r="T15372" s="25"/>
      <c r="U15372" s="25"/>
    </row>
    <row r="15373" spans="2:21">
      <c r="B15373" s="9"/>
      <c r="C15373" s="9"/>
      <c r="D15373" s="9"/>
      <c r="E15373" s="9"/>
      <c r="F15373" s="10"/>
      <c r="G15373" s="4"/>
      <c r="H15373" s="24"/>
      <c r="I15373" s="184"/>
      <c r="J15373" s="182"/>
      <c r="K15373" s="21"/>
      <c r="L15373" s="24"/>
      <c r="M15373" s="185"/>
      <c r="N15373" s="24"/>
      <c r="O15373" s="14"/>
      <c r="P15373" s="14"/>
      <c r="Q15373" s="39"/>
      <c r="R15373" s="545"/>
      <c r="S15373" s="545"/>
      <c r="T15373" s="25"/>
      <c r="U15373" s="25"/>
    </row>
    <row r="15374" spans="2:21">
      <c r="B15374" s="9"/>
      <c r="C15374" s="9"/>
      <c r="D15374" s="9"/>
      <c r="E15374" s="9"/>
      <c r="F15374" s="10"/>
      <c r="G15374" s="4"/>
      <c r="H15374" s="24"/>
      <c r="I15374" s="184"/>
      <c r="J15374" s="182"/>
      <c r="K15374" s="21"/>
      <c r="L15374" s="24"/>
      <c r="M15374" s="185"/>
      <c r="N15374" s="24"/>
      <c r="O15374" s="14"/>
      <c r="P15374" s="14"/>
      <c r="Q15374" s="39"/>
      <c r="R15374" s="545"/>
      <c r="S15374" s="545"/>
      <c r="T15374" s="25"/>
      <c r="U15374" s="25"/>
    </row>
    <row r="15375" spans="2:21">
      <c r="B15375" s="9"/>
      <c r="C15375" s="9"/>
      <c r="D15375" s="9"/>
      <c r="E15375" s="9"/>
      <c r="F15375" s="10"/>
      <c r="G15375" s="4"/>
      <c r="H15375" s="24"/>
      <c r="I15375" s="184"/>
      <c r="J15375" s="182"/>
      <c r="K15375" s="21"/>
      <c r="L15375" s="24"/>
      <c r="M15375" s="185"/>
      <c r="N15375" s="24"/>
      <c r="O15375" s="14"/>
      <c r="P15375" s="14"/>
      <c r="Q15375" s="39"/>
      <c r="R15375" s="545"/>
      <c r="S15375" s="545"/>
      <c r="T15375" s="25"/>
      <c r="U15375" s="25"/>
    </row>
    <row r="15376" spans="2:21">
      <c r="B15376" s="9"/>
      <c r="C15376" s="9"/>
      <c r="D15376" s="9"/>
      <c r="E15376" s="9"/>
      <c r="F15376" s="10"/>
      <c r="G15376" s="4"/>
      <c r="H15376" s="24"/>
      <c r="I15376" s="184"/>
      <c r="J15376" s="182"/>
      <c r="K15376" s="21"/>
      <c r="L15376" s="24"/>
      <c r="M15376" s="185"/>
      <c r="N15376" s="24"/>
      <c r="O15376" s="14"/>
      <c r="P15376" s="14"/>
      <c r="Q15376" s="39"/>
      <c r="R15376" s="545"/>
      <c r="S15376" s="545"/>
      <c r="T15376" s="25"/>
      <c r="U15376" s="25"/>
    </row>
    <row r="15377" spans="2:21">
      <c r="B15377" s="9"/>
      <c r="C15377" s="9"/>
      <c r="D15377" s="9"/>
      <c r="E15377" s="9"/>
      <c r="F15377" s="10"/>
      <c r="G15377" s="4"/>
      <c r="H15377" s="24"/>
      <c r="I15377" s="184"/>
      <c r="J15377" s="182"/>
      <c r="K15377" s="21"/>
      <c r="L15377" s="24"/>
      <c r="M15377" s="185"/>
      <c r="N15377" s="24"/>
      <c r="O15377" s="14"/>
      <c r="P15377" s="14"/>
      <c r="Q15377" s="39"/>
      <c r="R15377" s="545"/>
      <c r="S15377" s="545"/>
      <c r="T15377" s="25"/>
      <c r="U15377" s="25"/>
    </row>
    <row r="15378" spans="2:21">
      <c r="B15378" s="9"/>
      <c r="C15378" s="9"/>
      <c r="D15378" s="9"/>
      <c r="E15378" s="9"/>
      <c r="F15378" s="10"/>
      <c r="G15378" s="4"/>
      <c r="H15378" s="24"/>
      <c r="I15378" s="184"/>
      <c r="J15378" s="182"/>
      <c r="K15378" s="21"/>
      <c r="L15378" s="24"/>
      <c r="M15378" s="185"/>
      <c r="N15378" s="24"/>
      <c r="O15378" s="14"/>
      <c r="P15378" s="14"/>
      <c r="Q15378" s="39"/>
      <c r="R15378" s="545"/>
      <c r="S15378" s="545"/>
      <c r="T15378" s="25"/>
      <c r="U15378" s="25"/>
    </row>
    <row r="15379" spans="2:21">
      <c r="B15379" s="9"/>
      <c r="C15379" s="9"/>
      <c r="D15379" s="9"/>
      <c r="E15379" s="9"/>
      <c r="F15379" s="10"/>
      <c r="G15379" s="4"/>
      <c r="H15379" s="24"/>
      <c r="I15379" s="184"/>
      <c r="J15379" s="182"/>
      <c r="K15379" s="21"/>
      <c r="L15379" s="24"/>
      <c r="M15379" s="185"/>
      <c r="N15379" s="24"/>
      <c r="O15379" s="14"/>
      <c r="P15379" s="14"/>
      <c r="Q15379" s="39"/>
      <c r="R15379" s="545"/>
      <c r="S15379" s="545"/>
      <c r="T15379" s="25"/>
      <c r="U15379" s="25"/>
    </row>
    <row r="15380" spans="2:21">
      <c r="B15380" s="9"/>
      <c r="C15380" s="9"/>
      <c r="D15380" s="9"/>
      <c r="E15380" s="9"/>
      <c r="F15380" s="10"/>
      <c r="G15380" s="4"/>
      <c r="H15380" s="24"/>
      <c r="I15380" s="184"/>
      <c r="J15380" s="182"/>
      <c r="K15380" s="21"/>
      <c r="L15380" s="24"/>
      <c r="M15380" s="185"/>
      <c r="N15380" s="24"/>
      <c r="O15380" s="14"/>
      <c r="P15380" s="14"/>
      <c r="Q15380" s="39"/>
      <c r="R15380" s="545"/>
      <c r="S15380" s="545"/>
      <c r="T15380" s="25"/>
      <c r="U15380" s="25"/>
    </row>
    <row r="15381" spans="2:21">
      <c r="B15381" s="9"/>
      <c r="C15381" s="9"/>
      <c r="D15381" s="9"/>
      <c r="E15381" s="9"/>
      <c r="F15381" s="10"/>
      <c r="G15381" s="4"/>
      <c r="H15381" s="24"/>
      <c r="I15381" s="184"/>
      <c r="J15381" s="182"/>
      <c r="K15381" s="21"/>
      <c r="L15381" s="24"/>
      <c r="M15381" s="185"/>
      <c r="N15381" s="24"/>
      <c r="O15381" s="14"/>
      <c r="P15381" s="14"/>
      <c r="Q15381" s="39"/>
      <c r="R15381" s="545"/>
      <c r="S15381" s="545"/>
      <c r="T15381" s="25"/>
      <c r="U15381" s="25"/>
    </row>
    <row r="15382" spans="2:21">
      <c r="B15382" s="9"/>
      <c r="C15382" s="9"/>
      <c r="D15382" s="9"/>
      <c r="E15382" s="9"/>
      <c r="F15382" s="10"/>
      <c r="G15382" s="4"/>
      <c r="H15382" s="24"/>
      <c r="I15382" s="184"/>
      <c r="J15382" s="182"/>
      <c r="K15382" s="21"/>
      <c r="L15382" s="24"/>
      <c r="M15382" s="185"/>
      <c r="N15382" s="24"/>
      <c r="O15382" s="14"/>
      <c r="P15382" s="14"/>
      <c r="Q15382" s="39"/>
      <c r="R15382" s="545"/>
      <c r="S15382" s="545"/>
      <c r="T15382" s="25"/>
      <c r="U15382" s="25"/>
    </row>
    <row r="15383" spans="2:21">
      <c r="B15383" s="9"/>
      <c r="C15383" s="9"/>
      <c r="D15383" s="9"/>
      <c r="E15383" s="9"/>
      <c r="F15383" s="10"/>
      <c r="G15383" s="4"/>
      <c r="H15383" s="24"/>
      <c r="I15383" s="184"/>
      <c r="J15383" s="182"/>
      <c r="K15383" s="21"/>
      <c r="L15383" s="24"/>
      <c r="M15383" s="185"/>
      <c r="N15383" s="24"/>
      <c r="O15383" s="14"/>
      <c r="P15383" s="14"/>
      <c r="Q15383" s="39"/>
      <c r="R15383" s="545"/>
      <c r="S15383" s="545"/>
      <c r="T15383" s="25"/>
      <c r="U15383" s="25"/>
    </row>
    <row r="15384" spans="2:21">
      <c r="B15384" s="9"/>
      <c r="C15384" s="9"/>
      <c r="D15384" s="9"/>
      <c r="E15384" s="9"/>
      <c r="F15384" s="10"/>
      <c r="G15384" s="4"/>
      <c r="H15384" s="24"/>
      <c r="I15384" s="184"/>
      <c r="J15384" s="182"/>
      <c r="K15384" s="21"/>
      <c r="L15384" s="24"/>
      <c r="M15384" s="185"/>
      <c r="N15384" s="24"/>
      <c r="O15384" s="14"/>
      <c r="P15384" s="14"/>
      <c r="Q15384" s="39"/>
      <c r="R15384" s="545"/>
      <c r="S15384" s="545"/>
      <c r="T15384" s="25"/>
      <c r="U15384" s="25"/>
    </row>
    <row r="15385" spans="2:21">
      <c r="B15385" s="9"/>
      <c r="C15385" s="9"/>
      <c r="D15385" s="9"/>
      <c r="E15385" s="9"/>
      <c r="F15385" s="10"/>
      <c r="G15385" s="4"/>
      <c r="H15385" s="24"/>
      <c r="I15385" s="184"/>
      <c r="J15385" s="182"/>
      <c r="K15385" s="21"/>
      <c r="L15385" s="24"/>
      <c r="M15385" s="185"/>
      <c r="N15385" s="24"/>
      <c r="O15385" s="14"/>
      <c r="P15385" s="14"/>
      <c r="Q15385" s="39"/>
      <c r="R15385" s="545"/>
      <c r="S15385" s="545"/>
      <c r="T15385" s="25"/>
      <c r="U15385" s="25"/>
    </row>
    <row r="15386" spans="2:21">
      <c r="B15386" s="9"/>
      <c r="C15386" s="9"/>
      <c r="D15386" s="9"/>
      <c r="E15386" s="9"/>
      <c r="F15386" s="10"/>
      <c r="G15386" s="4"/>
      <c r="H15386" s="24"/>
      <c r="I15386" s="184"/>
      <c r="J15386" s="182"/>
      <c r="K15386" s="21"/>
      <c r="L15386" s="24"/>
      <c r="M15386" s="185"/>
      <c r="N15386" s="24"/>
      <c r="O15386" s="14"/>
      <c r="P15386" s="14"/>
      <c r="Q15386" s="39"/>
      <c r="R15386" s="545"/>
      <c r="S15386" s="545"/>
      <c r="T15386" s="25"/>
      <c r="U15386" s="25"/>
    </row>
    <row r="15387" spans="2:21">
      <c r="B15387" s="9"/>
      <c r="C15387" s="9"/>
      <c r="D15387" s="9"/>
      <c r="E15387" s="9"/>
      <c r="F15387" s="10"/>
      <c r="G15387" s="4"/>
      <c r="H15387" s="24"/>
      <c r="I15387" s="184"/>
      <c r="J15387" s="182"/>
      <c r="K15387" s="21"/>
      <c r="L15387" s="24"/>
      <c r="M15387" s="185"/>
      <c r="N15387" s="24"/>
      <c r="O15387" s="14"/>
      <c r="P15387" s="14"/>
      <c r="Q15387" s="39"/>
      <c r="R15387" s="545"/>
      <c r="S15387" s="545"/>
      <c r="T15387" s="25"/>
      <c r="U15387" s="25"/>
    </row>
    <row r="15388" spans="2:21">
      <c r="B15388" s="9"/>
      <c r="C15388" s="9"/>
      <c r="D15388" s="9"/>
      <c r="E15388" s="9"/>
      <c r="F15388" s="10"/>
      <c r="G15388" s="4"/>
      <c r="H15388" s="24"/>
      <c r="I15388" s="184"/>
      <c r="J15388" s="182"/>
      <c r="K15388" s="21"/>
      <c r="L15388" s="24"/>
      <c r="M15388" s="185"/>
      <c r="N15388" s="24"/>
      <c r="O15388" s="14"/>
      <c r="P15388" s="14"/>
      <c r="Q15388" s="39"/>
      <c r="R15388" s="545"/>
      <c r="S15388" s="545"/>
      <c r="T15388" s="25"/>
      <c r="U15388" s="25"/>
    </row>
    <row r="15389" spans="2:21">
      <c r="B15389" s="9"/>
      <c r="C15389" s="9"/>
      <c r="D15389" s="9"/>
      <c r="E15389" s="9"/>
      <c r="F15389" s="10"/>
      <c r="G15389" s="4"/>
      <c r="H15389" s="24"/>
      <c r="I15389" s="184"/>
      <c r="J15389" s="182"/>
      <c r="K15389" s="21"/>
      <c r="L15389" s="24"/>
      <c r="M15389" s="185"/>
      <c r="N15389" s="24"/>
      <c r="O15389" s="14"/>
      <c r="P15389" s="14"/>
      <c r="Q15389" s="39"/>
      <c r="R15389" s="545"/>
      <c r="S15389" s="545"/>
      <c r="T15389" s="25"/>
      <c r="U15389" s="25"/>
    </row>
    <row r="15390" spans="2:21">
      <c r="B15390" s="9"/>
      <c r="C15390" s="9"/>
      <c r="D15390" s="9"/>
      <c r="E15390" s="9"/>
      <c r="F15390" s="10"/>
      <c r="G15390" s="4"/>
      <c r="H15390" s="24"/>
      <c r="I15390" s="184"/>
      <c r="J15390" s="182"/>
      <c r="K15390" s="21"/>
      <c r="L15390" s="24"/>
      <c r="M15390" s="185"/>
      <c r="N15390" s="24"/>
      <c r="O15390" s="14"/>
      <c r="P15390" s="14"/>
      <c r="Q15390" s="39"/>
      <c r="R15390" s="545"/>
      <c r="S15390" s="545"/>
      <c r="T15390" s="25"/>
      <c r="U15390" s="25"/>
    </row>
    <row r="15391" spans="2:21">
      <c r="B15391" s="9"/>
      <c r="C15391" s="9"/>
      <c r="D15391" s="9"/>
      <c r="E15391" s="9"/>
      <c r="F15391" s="10"/>
      <c r="G15391" s="4"/>
      <c r="H15391" s="24"/>
      <c r="I15391" s="184"/>
      <c r="J15391" s="182"/>
      <c r="K15391" s="21"/>
      <c r="L15391" s="24"/>
      <c r="M15391" s="185"/>
      <c r="N15391" s="24"/>
      <c r="O15391" s="14"/>
      <c r="P15391" s="14"/>
      <c r="Q15391" s="39"/>
      <c r="R15391" s="545"/>
      <c r="S15391" s="545"/>
      <c r="T15391" s="25"/>
      <c r="U15391" s="25"/>
    </row>
    <row r="15392" spans="2:21">
      <c r="B15392" s="9"/>
      <c r="C15392" s="9"/>
      <c r="D15392" s="9"/>
      <c r="E15392" s="9"/>
      <c r="F15392" s="10"/>
      <c r="G15392" s="4"/>
      <c r="H15392" s="24"/>
      <c r="I15392" s="184"/>
      <c r="J15392" s="182"/>
      <c r="K15392" s="21"/>
      <c r="L15392" s="24"/>
      <c r="M15392" s="185"/>
      <c r="N15392" s="24"/>
      <c r="O15392" s="14"/>
      <c r="P15392" s="14"/>
      <c r="Q15392" s="39"/>
      <c r="R15392" s="545"/>
      <c r="S15392" s="545"/>
      <c r="T15392" s="25"/>
      <c r="U15392" s="25"/>
    </row>
    <row r="15393" spans="2:21">
      <c r="B15393" s="9"/>
      <c r="C15393" s="9"/>
      <c r="D15393" s="9"/>
      <c r="E15393" s="9"/>
      <c r="F15393" s="10"/>
      <c r="G15393" s="4"/>
      <c r="H15393" s="24"/>
      <c r="I15393" s="184"/>
      <c r="J15393" s="182"/>
      <c r="K15393" s="21"/>
      <c r="L15393" s="24"/>
      <c r="M15393" s="185"/>
      <c r="N15393" s="24"/>
      <c r="O15393" s="14"/>
      <c r="P15393" s="14"/>
      <c r="Q15393" s="39"/>
      <c r="R15393" s="545"/>
      <c r="S15393" s="545"/>
      <c r="T15393" s="25"/>
      <c r="U15393" s="25"/>
    </row>
    <row r="15394" spans="2:21">
      <c r="B15394" s="9"/>
      <c r="C15394" s="9"/>
      <c r="D15394" s="9"/>
      <c r="E15394" s="9"/>
      <c r="F15394" s="10"/>
      <c r="G15394" s="4"/>
      <c r="H15394" s="24"/>
      <c r="I15394" s="184"/>
      <c r="J15394" s="182"/>
      <c r="K15394" s="21"/>
      <c r="L15394" s="24"/>
      <c r="M15394" s="185"/>
      <c r="N15394" s="24"/>
      <c r="O15394" s="14"/>
      <c r="P15394" s="14"/>
      <c r="Q15394" s="39"/>
      <c r="R15394" s="545"/>
      <c r="S15394" s="545"/>
      <c r="T15394" s="25"/>
      <c r="U15394" s="25"/>
    </row>
    <row r="15395" spans="2:21">
      <c r="B15395" s="9"/>
      <c r="C15395" s="9"/>
      <c r="D15395" s="9"/>
      <c r="E15395" s="9"/>
      <c r="F15395" s="10"/>
      <c r="G15395" s="4"/>
      <c r="H15395" s="24"/>
      <c r="I15395" s="184"/>
      <c r="J15395" s="182"/>
      <c r="K15395" s="21"/>
      <c r="L15395" s="24"/>
      <c r="M15395" s="185"/>
      <c r="N15395" s="24"/>
      <c r="O15395" s="14"/>
      <c r="P15395" s="14"/>
      <c r="Q15395" s="39"/>
      <c r="R15395" s="545"/>
      <c r="S15395" s="545"/>
      <c r="T15395" s="25"/>
      <c r="U15395" s="25"/>
    </row>
    <row r="15396" spans="2:21">
      <c r="B15396" s="9"/>
      <c r="C15396" s="9"/>
      <c r="D15396" s="9"/>
      <c r="E15396" s="9"/>
      <c r="F15396" s="10"/>
      <c r="G15396" s="4"/>
      <c r="H15396" s="24"/>
      <c r="I15396" s="184"/>
      <c r="J15396" s="182"/>
      <c r="K15396" s="21"/>
      <c r="L15396" s="24"/>
      <c r="M15396" s="185"/>
      <c r="N15396" s="24"/>
      <c r="O15396" s="14"/>
      <c r="P15396" s="14"/>
      <c r="Q15396" s="39"/>
      <c r="R15396" s="545"/>
      <c r="S15396" s="545"/>
      <c r="T15396" s="25"/>
      <c r="U15396" s="25"/>
    </row>
    <row r="15397" spans="2:21">
      <c r="B15397" s="9"/>
      <c r="C15397" s="9"/>
      <c r="D15397" s="9"/>
      <c r="E15397" s="9"/>
      <c r="F15397" s="10"/>
      <c r="G15397" s="4"/>
      <c r="H15397" s="24"/>
      <c r="I15397" s="184"/>
      <c r="J15397" s="182"/>
      <c r="K15397" s="21"/>
      <c r="L15397" s="24"/>
      <c r="M15397" s="185"/>
      <c r="N15397" s="24"/>
      <c r="O15397" s="14"/>
      <c r="P15397" s="14"/>
      <c r="Q15397" s="39"/>
      <c r="R15397" s="545"/>
      <c r="S15397" s="545"/>
      <c r="T15397" s="25"/>
      <c r="U15397" s="25"/>
    </row>
    <row r="15398" spans="2:21">
      <c r="B15398" s="9"/>
      <c r="C15398" s="9"/>
      <c r="D15398" s="9"/>
      <c r="E15398" s="9"/>
      <c r="F15398" s="10"/>
      <c r="G15398" s="4"/>
      <c r="H15398" s="24"/>
      <c r="I15398" s="184"/>
      <c r="J15398" s="182"/>
      <c r="K15398" s="21"/>
      <c r="L15398" s="24"/>
      <c r="M15398" s="185"/>
      <c r="N15398" s="24"/>
      <c r="O15398" s="14"/>
      <c r="P15398" s="14"/>
      <c r="Q15398" s="39"/>
      <c r="R15398" s="545"/>
      <c r="S15398" s="545"/>
      <c r="T15398" s="25"/>
      <c r="U15398" s="25"/>
    </row>
    <row r="15399" spans="2:21">
      <c r="B15399" s="9"/>
      <c r="C15399" s="9"/>
      <c r="D15399" s="9"/>
      <c r="E15399" s="9"/>
      <c r="F15399" s="10"/>
      <c r="G15399" s="4"/>
      <c r="H15399" s="24"/>
      <c r="I15399" s="184"/>
      <c r="J15399" s="182"/>
      <c r="K15399" s="21"/>
      <c r="L15399" s="24"/>
      <c r="M15399" s="185"/>
      <c r="N15399" s="24"/>
      <c r="O15399" s="14"/>
      <c r="P15399" s="14"/>
      <c r="Q15399" s="39"/>
      <c r="R15399" s="545"/>
      <c r="S15399" s="545"/>
      <c r="T15399" s="25"/>
      <c r="U15399" s="25"/>
    </row>
    <row r="15400" spans="2:21">
      <c r="B15400" s="9"/>
      <c r="C15400" s="9"/>
      <c r="D15400" s="9"/>
      <c r="E15400" s="9"/>
      <c r="F15400" s="10"/>
      <c r="G15400" s="4"/>
      <c r="H15400" s="24"/>
      <c r="I15400" s="184"/>
      <c r="J15400" s="182"/>
      <c r="K15400" s="21"/>
      <c r="L15400" s="24"/>
      <c r="M15400" s="185"/>
      <c r="N15400" s="24"/>
      <c r="O15400" s="14"/>
      <c r="P15400" s="14"/>
      <c r="Q15400" s="39"/>
      <c r="R15400" s="545"/>
      <c r="S15400" s="545"/>
      <c r="T15400" s="25"/>
      <c r="U15400" s="25"/>
    </row>
    <row r="15401" spans="2:21">
      <c r="B15401" s="9"/>
      <c r="C15401" s="9"/>
      <c r="D15401" s="9"/>
      <c r="E15401" s="9"/>
      <c r="F15401" s="10"/>
      <c r="G15401" s="4"/>
      <c r="H15401" s="24"/>
      <c r="I15401" s="184"/>
      <c r="J15401" s="182"/>
      <c r="K15401" s="21"/>
      <c r="L15401" s="24"/>
      <c r="M15401" s="185"/>
      <c r="N15401" s="24"/>
      <c r="O15401" s="14"/>
      <c r="P15401" s="14"/>
      <c r="Q15401" s="39"/>
      <c r="R15401" s="545"/>
      <c r="S15401" s="545"/>
      <c r="T15401" s="25"/>
      <c r="U15401" s="25"/>
    </row>
    <row r="15402" spans="2:21">
      <c r="B15402" s="9"/>
      <c r="C15402" s="9"/>
      <c r="D15402" s="9"/>
      <c r="E15402" s="9"/>
      <c r="F15402" s="10"/>
      <c r="G15402" s="4"/>
      <c r="H15402" s="24"/>
      <c r="I15402" s="184"/>
      <c r="J15402" s="182"/>
      <c r="K15402" s="21"/>
      <c r="L15402" s="24"/>
      <c r="M15402" s="185"/>
      <c r="N15402" s="24"/>
      <c r="O15402" s="14"/>
      <c r="P15402" s="14"/>
      <c r="Q15402" s="39"/>
      <c r="R15402" s="545"/>
      <c r="S15402" s="545"/>
      <c r="T15402" s="25"/>
      <c r="U15402" s="25"/>
    </row>
    <row r="15403" spans="2:21">
      <c r="B15403" s="9"/>
      <c r="C15403" s="9"/>
      <c r="D15403" s="9"/>
      <c r="E15403" s="9"/>
      <c r="F15403" s="10"/>
      <c r="G15403" s="4"/>
      <c r="H15403" s="24"/>
      <c r="I15403" s="184"/>
      <c r="J15403" s="182"/>
      <c r="K15403" s="21"/>
      <c r="L15403" s="24"/>
      <c r="M15403" s="185"/>
      <c r="N15403" s="24"/>
      <c r="O15403" s="14"/>
      <c r="P15403" s="14"/>
      <c r="Q15403" s="39"/>
      <c r="R15403" s="545"/>
      <c r="S15403" s="545"/>
      <c r="T15403" s="25"/>
      <c r="U15403" s="25"/>
    </row>
    <row r="15404" spans="2:21">
      <c r="B15404" s="9"/>
      <c r="C15404" s="9"/>
      <c r="D15404" s="9"/>
      <c r="E15404" s="9"/>
      <c r="F15404" s="10"/>
      <c r="G15404" s="4"/>
      <c r="H15404" s="24"/>
      <c r="I15404" s="184"/>
      <c r="J15404" s="182"/>
      <c r="K15404" s="21"/>
      <c r="L15404" s="24"/>
      <c r="M15404" s="185"/>
      <c r="N15404" s="24"/>
      <c r="O15404" s="14"/>
      <c r="P15404" s="14"/>
      <c r="Q15404" s="39"/>
      <c r="R15404" s="545"/>
      <c r="S15404" s="545"/>
      <c r="T15404" s="25"/>
      <c r="U15404" s="25"/>
    </row>
    <row r="15405" spans="2:21">
      <c r="B15405" s="9"/>
      <c r="C15405" s="9"/>
      <c r="D15405" s="9"/>
      <c r="E15405" s="9"/>
      <c r="F15405" s="10"/>
      <c r="G15405" s="4"/>
      <c r="H15405" s="24"/>
      <c r="I15405" s="184"/>
      <c r="J15405" s="182"/>
      <c r="K15405" s="21"/>
      <c r="L15405" s="24"/>
      <c r="M15405" s="185"/>
      <c r="N15405" s="24"/>
      <c r="O15405" s="14"/>
      <c r="P15405" s="14"/>
      <c r="Q15405" s="39"/>
      <c r="R15405" s="545"/>
      <c r="S15405" s="545"/>
      <c r="T15405" s="25"/>
      <c r="U15405" s="25"/>
    </row>
    <row r="15406" spans="2:21">
      <c r="B15406" s="9"/>
      <c r="C15406" s="9"/>
      <c r="D15406" s="9"/>
      <c r="E15406" s="9"/>
      <c r="F15406" s="10"/>
      <c r="G15406" s="4"/>
      <c r="H15406" s="24"/>
      <c r="I15406" s="184"/>
      <c r="J15406" s="182"/>
      <c r="K15406" s="21"/>
      <c r="L15406" s="24"/>
      <c r="M15406" s="185"/>
      <c r="N15406" s="24"/>
      <c r="O15406" s="14"/>
      <c r="P15406" s="14"/>
      <c r="Q15406" s="39"/>
      <c r="R15406" s="545"/>
      <c r="S15406" s="545"/>
      <c r="T15406" s="25"/>
      <c r="U15406" s="25"/>
    </row>
    <row r="15407" spans="2:21">
      <c r="B15407" s="9"/>
      <c r="C15407" s="9"/>
      <c r="D15407" s="9"/>
      <c r="E15407" s="9"/>
      <c r="F15407" s="10"/>
      <c r="G15407" s="4"/>
      <c r="H15407" s="24"/>
      <c r="I15407" s="184"/>
      <c r="J15407" s="182"/>
      <c r="K15407" s="21"/>
      <c r="L15407" s="24"/>
      <c r="M15407" s="185"/>
      <c r="N15407" s="24"/>
      <c r="O15407" s="14"/>
      <c r="P15407" s="14"/>
      <c r="Q15407" s="39"/>
      <c r="R15407" s="545"/>
      <c r="S15407" s="545"/>
      <c r="T15407" s="25"/>
      <c r="U15407" s="25"/>
    </row>
    <row r="15408" spans="2:21">
      <c r="B15408" s="9"/>
      <c r="C15408" s="9"/>
      <c r="D15408" s="9"/>
      <c r="E15408" s="9"/>
      <c r="F15408" s="10"/>
      <c r="G15408" s="4"/>
      <c r="H15408" s="24"/>
      <c r="I15408" s="184"/>
      <c r="J15408" s="182"/>
      <c r="K15408" s="21"/>
      <c r="L15408" s="24"/>
      <c r="M15408" s="185"/>
      <c r="N15408" s="24"/>
      <c r="O15408" s="14"/>
      <c r="P15408" s="14"/>
      <c r="Q15408" s="39"/>
      <c r="R15408" s="545"/>
      <c r="S15408" s="545"/>
      <c r="T15408" s="25"/>
      <c r="U15408" s="25"/>
    </row>
    <row r="15409" spans="2:21">
      <c r="B15409" s="9"/>
      <c r="C15409" s="9"/>
      <c r="D15409" s="9"/>
      <c r="E15409" s="9"/>
      <c r="F15409" s="10"/>
      <c r="G15409" s="4"/>
      <c r="H15409" s="24"/>
      <c r="I15409" s="184"/>
      <c r="J15409" s="182"/>
      <c r="K15409" s="21"/>
      <c r="L15409" s="24"/>
      <c r="M15409" s="185"/>
      <c r="N15409" s="24"/>
      <c r="O15409" s="14"/>
      <c r="P15409" s="14"/>
      <c r="Q15409" s="39"/>
      <c r="R15409" s="545"/>
      <c r="S15409" s="545"/>
      <c r="T15409" s="25"/>
      <c r="U15409" s="25"/>
    </row>
    <row r="15410" spans="2:21">
      <c r="B15410" s="9"/>
      <c r="C15410" s="9"/>
      <c r="D15410" s="9"/>
      <c r="E15410" s="9"/>
      <c r="F15410" s="10"/>
      <c r="G15410" s="4"/>
      <c r="H15410" s="24"/>
      <c r="I15410" s="184"/>
      <c r="J15410" s="182"/>
      <c r="K15410" s="21"/>
      <c r="L15410" s="24"/>
      <c r="M15410" s="185"/>
      <c r="N15410" s="24"/>
      <c r="O15410" s="14"/>
      <c r="P15410" s="14"/>
      <c r="Q15410" s="39"/>
      <c r="R15410" s="545"/>
      <c r="S15410" s="545"/>
      <c r="T15410" s="25"/>
      <c r="U15410" s="25"/>
    </row>
    <row r="15411" spans="2:21">
      <c r="B15411" s="9"/>
      <c r="C15411" s="9"/>
      <c r="D15411" s="9"/>
      <c r="E15411" s="9"/>
      <c r="F15411" s="10"/>
      <c r="G15411" s="4"/>
      <c r="H15411" s="24"/>
      <c r="I15411" s="184"/>
      <c r="J15411" s="182"/>
      <c r="K15411" s="21"/>
      <c r="L15411" s="24"/>
      <c r="M15411" s="185"/>
      <c r="N15411" s="24"/>
      <c r="O15411" s="14"/>
      <c r="P15411" s="14"/>
      <c r="Q15411" s="39"/>
      <c r="R15411" s="545"/>
      <c r="S15411" s="545"/>
      <c r="T15411" s="25"/>
      <c r="U15411" s="25"/>
    </row>
    <row r="15412" spans="2:21">
      <c r="B15412" s="9"/>
      <c r="C15412" s="9"/>
      <c r="D15412" s="9"/>
      <c r="E15412" s="9"/>
      <c r="F15412" s="10"/>
      <c r="G15412" s="4"/>
      <c r="H15412" s="24"/>
      <c r="I15412" s="184"/>
      <c r="J15412" s="182"/>
      <c r="K15412" s="21"/>
      <c r="L15412" s="24"/>
      <c r="M15412" s="185"/>
      <c r="N15412" s="24"/>
      <c r="O15412" s="14"/>
      <c r="P15412" s="14"/>
      <c r="Q15412" s="39"/>
      <c r="R15412" s="545"/>
      <c r="S15412" s="545"/>
      <c r="T15412" s="25"/>
      <c r="U15412" s="25"/>
    </row>
    <row r="15413" spans="2:21">
      <c r="B15413" s="9"/>
      <c r="C15413" s="9"/>
      <c r="D15413" s="9"/>
      <c r="E15413" s="9"/>
      <c r="F15413" s="10"/>
      <c r="G15413" s="4"/>
      <c r="H15413" s="24"/>
      <c r="I15413" s="184"/>
      <c r="J15413" s="182"/>
      <c r="K15413" s="21"/>
      <c r="L15413" s="24"/>
      <c r="M15413" s="185"/>
      <c r="N15413" s="24"/>
      <c r="O15413" s="14"/>
      <c r="P15413" s="14"/>
      <c r="Q15413" s="39"/>
      <c r="R15413" s="545"/>
      <c r="S15413" s="545"/>
      <c r="T15413" s="25"/>
      <c r="U15413" s="25"/>
    </row>
    <row r="15414" spans="2:21">
      <c r="B15414" s="9"/>
      <c r="C15414" s="9"/>
      <c r="D15414" s="9"/>
      <c r="E15414" s="9"/>
      <c r="F15414" s="10"/>
      <c r="G15414" s="4"/>
      <c r="H15414" s="24"/>
      <c r="I15414" s="184"/>
      <c r="J15414" s="182"/>
      <c r="K15414" s="21"/>
      <c r="L15414" s="24"/>
      <c r="M15414" s="185"/>
      <c r="N15414" s="24"/>
      <c r="O15414" s="14"/>
      <c r="P15414" s="14"/>
      <c r="Q15414" s="39"/>
      <c r="R15414" s="545"/>
      <c r="S15414" s="545"/>
      <c r="T15414" s="25"/>
      <c r="U15414" s="25"/>
    </row>
    <row r="15415" spans="2:21">
      <c r="B15415" s="9"/>
      <c r="C15415" s="9"/>
      <c r="D15415" s="9"/>
      <c r="E15415" s="9"/>
      <c r="F15415" s="10"/>
      <c r="G15415" s="4"/>
      <c r="H15415" s="24"/>
      <c r="I15415" s="184"/>
      <c r="J15415" s="182"/>
      <c r="K15415" s="21"/>
      <c r="L15415" s="24"/>
      <c r="M15415" s="185"/>
      <c r="N15415" s="24"/>
      <c r="O15415" s="14"/>
      <c r="P15415" s="14"/>
      <c r="Q15415" s="39"/>
      <c r="R15415" s="545"/>
      <c r="S15415" s="545"/>
      <c r="T15415" s="25"/>
      <c r="U15415" s="25"/>
    </row>
    <row r="15416" spans="2:21">
      <c r="B15416" s="9"/>
      <c r="C15416" s="9"/>
      <c r="D15416" s="9"/>
      <c r="E15416" s="9"/>
      <c r="F15416" s="10"/>
      <c r="G15416" s="4"/>
      <c r="H15416" s="24"/>
      <c r="I15416" s="184"/>
      <c r="J15416" s="182"/>
      <c r="K15416" s="21"/>
      <c r="L15416" s="24"/>
      <c r="M15416" s="185"/>
      <c r="N15416" s="24"/>
      <c r="O15416" s="14"/>
      <c r="P15416" s="14"/>
      <c r="Q15416" s="39"/>
      <c r="R15416" s="545"/>
      <c r="S15416" s="545"/>
      <c r="T15416" s="25"/>
      <c r="U15416" s="25"/>
    </row>
    <row r="15417" spans="2:21">
      <c r="B15417" s="9"/>
      <c r="C15417" s="9"/>
      <c r="D15417" s="9"/>
      <c r="E15417" s="9"/>
      <c r="F15417" s="10"/>
      <c r="G15417" s="4"/>
      <c r="H15417" s="24"/>
      <c r="I15417" s="184"/>
      <c r="J15417" s="182"/>
      <c r="K15417" s="21"/>
      <c r="L15417" s="24"/>
      <c r="M15417" s="185"/>
      <c r="N15417" s="24"/>
      <c r="O15417" s="14"/>
      <c r="P15417" s="14"/>
      <c r="Q15417" s="39"/>
      <c r="R15417" s="545"/>
      <c r="S15417" s="545"/>
      <c r="T15417" s="25"/>
      <c r="U15417" s="25"/>
    </row>
    <row r="15418" spans="2:21">
      <c r="B15418" s="9"/>
      <c r="C15418" s="9"/>
      <c r="D15418" s="9"/>
      <c r="E15418" s="9"/>
      <c r="F15418" s="10"/>
      <c r="G15418" s="4"/>
      <c r="H15418" s="24"/>
      <c r="I15418" s="184"/>
      <c r="J15418" s="182"/>
      <c r="K15418" s="21"/>
      <c r="L15418" s="24"/>
      <c r="M15418" s="185"/>
      <c r="N15418" s="24"/>
      <c r="O15418" s="14"/>
      <c r="P15418" s="14"/>
      <c r="Q15418" s="39"/>
      <c r="R15418" s="545"/>
      <c r="S15418" s="545"/>
      <c r="T15418" s="25"/>
      <c r="U15418" s="25"/>
    </row>
    <row r="15419" spans="2:21">
      <c r="B15419" s="9"/>
      <c r="C15419" s="9"/>
      <c r="D15419" s="9"/>
      <c r="E15419" s="9"/>
      <c r="F15419" s="10"/>
      <c r="G15419" s="4"/>
      <c r="H15419" s="24"/>
      <c r="I15419" s="184"/>
      <c r="J15419" s="182"/>
      <c r="K15419" s="21"/>
      <c r="L15419" s="24"/>
      <c r="M15419" s="185"/>
      <c r="N15419" s="24"/>
      <c r="O15419" s="14"/>
      <c r="P15419" s="14"/>
      <c r="Q15419" s="39"/>
      <c r="R15419" s="545"/>
      <c r="S15419" s="545"/>
      <c r="T15419" s="25"/>
      <c r="U15419" s="25"/>
    </row>
    <row r="15420" spans="2:21">
      <c r="B15420" s="9"/>
      <c r="C15420" s="9"/>
      <c r="D15420" s="9"/>
      <c r="E15420" s="9"/>
      <c r="F15420" s="10"/>
      <c r="G15420" s="4"/>
      <c r="H15420" s="24"/>
      <c r="I15420" s="184"/>
      <c r="J15420" s="182"/>
      <c r="K15420" s="21"/>
      <c r="L15420" s="24"/>
      <c r="M15420" s="185"/>
      <c r="N15420" s="24"/>
      <c r="O15420" s="14"/>
      <c r="P15420" s="14"/>
      <c r="Q15420" s="39"/>
      <c r="R15420" s="545"/>
      <c r="S15420" s="545"/>
      <c r="T15420" s="25"/>
      <c r="U15420" s="25"/>
    </row>
    <row r="15421" spans="2:21">
      <c r="B15421" s="9"/>
      <c r="C15421" s="9"/>
      <c r="D15421" s="9"/>
      <c r="E15421" s="9"/>
      <c r="F15421" s="10"/>
      <c r="G15421" s="4"/>
      <c r="H15421" s="24"/>
      <c r="I15421" s="184"/>
      <c r="J15421" s="182"/>
      <c r="K15421" s="21"/>
      <c r="L15421" s="24"/>
      <c r="M15421" s="185"/>
      <c r="N15421" s="24"/>
      <c r="O15421" s="14"/>
      <c r="P15421" s="14"/>
      <c r="Q15421" s="39"/>
      <c r="R15421" s="545"/>
      <c r="S15421" s="545"/>
      <c r="T15421" s="25"/>
      <c r="U15421" s="25"/>
    </row>
    <row r="15422" spans="2:21">
      <c r="B15422" s="9"/>
      <c r="C15422" s="9"/>
      <c r="D15422" s="9"/>
      <c r="E15422" s="9"/>
      <c r="F15422" s="10"/>
      <c r="G15422" s="4"/>
      <c r="H15422" s="24"/>
      <c r="I15422" s="184"/>
      <c r="J15422" s="182"/>
      <c r="K15422" s="21"/>
      <c r="L15422" s="24"/>
      <c r="M15422" s="185"/>
      <c r="N15422" s="24"/>
      <c r="O15422" s="14"/>
      <c r="P15422" s="14"/>
      <c r="Q15422" s="39"/>
      <c r="R15422" s="545"/>
      <c r="S15422" s="545"/>
      <c r="T15422" s="25"/>
      <c r="U15422" s="25"/>
    </row>
    <row r="15423" spans="2:21">
      <c r="B15423" s="9"/>
      <c r="C15423" s="9"/>
      <c r="D15423" s="9"/>
      <c r="E15423" s="9"/>
      <c r="F15423" s="10"/>
      <c r="G15423" s="4"/>
      <c r="H15423" s="24"/>
      <c r="I15423" s="184"/>
      <c r="J15423" s="182"/>
      <c r="K15423" s="21"/>
      <c r="L15423" s="24"/>
      <c r="M15423" s="185"/>
      <c r="N15423" s="24"/>
      <c r="O15423" s="14"/>
      <c r="P15423" s="14"/>
      <c r="Q15423" s="39"/>
      <c r="R15423" s="545"/>
      <c r="S15423" s="545"/>
      <c r="T15423" s="25"/>
      <c r="U15423" s="25"/>
    </row>
    <row r="15424" spans="2:21">
      <c r="B15424" s="9"/>
      <c r="C15424" s="9"/>
      <c r="D15424" s="9"/>
      <c r="E15424" s="9"/>
      <c r="F15424" s="10"/>
      <c r="G15424" s="4"/>
      <c r="H15424" s="24"/>
      <c r="I15424" s="184"/>
      <c r="J15424" s="182"/>
      <c r="K15424" s="21"/>
      <c r="L15424" s="24"/>
      <c r="M15424" s="185"/>
      <c r="N15424" s="24"/>
      <c r="O15424" s="14"/>
      <c r="P15424" s="14"/>
      <c r="Q15424" s="39"/>
      <c r="R15424" s="545"/>
      <c r="S15424" s="545"/>
      <c r="T15424" s="25"/>
      <c r="U15424" s="25"/>
    </row>
    <row r="15425" spans="2:21">
      <c r="B15425" s="9"/>
      <c r="C15425" s="9"/>
      <c r="D15425" s="9"/>
      <c r="E15425" s="9"/>
      <c r="F15425" s="10"/>
      <c r="G15425" s="4"/>
      <c r="H15425" s="24"/>
      <c r="I15425" s="184"/>
      <c r="J15425" s="182"/>
      <c r="K15425" s="21"/>
      <c r="L15425" s="24"/>
      <c r="M15425" s="185"/>
      <c r="N15425" s="24"/>
      <c r="O15425" s="14"/>
      <c r="P15425" s="14"/>
      <c r="Q15425" s="39"/>
      <c r="R15425" s="545"/>
      <c r="S15425" s="545"/>
      <c r="T15425" s="25"/>
      <c r="U15425" s="25"/>
    </row>
    <row r="15426" spans="2:21">
      <c r="B15426" s="9"/>
      <c r="C15426" s="9"/>
      <c r="D15426" s="9"/>
      <c r="E15426" s="9"/>
      <c r="F15426" s="10"/>
      <c r="G15426" s="4"/>
      <c r="H15426" s="24"/>
      <c r="I15426" s="184"/>
      <c r="J15426" s="182"/>
      <c r="K15426" s="21"/>
      <c r="L15426" s="24"/>
      <c r="M15426" s="185"/>
      <c r="N15426" s="24"/>
      <c r="O15426" s="14"/>
      <c r="P15426" s="14"/>
      <c r="Q15426" s="39"/>
      <c r="R15426" s="545"/>
      <c r="S15426" s="545"/>
      <c r="T15426" s="25"/>
      <c r="U15426" s="25"/>
    </row>
    <row r="15427" spans="2:21">
      <c r="B15427" s="9"/>
      <c r="C15427" s="9"/>
      <c r="D15427" s="9"/>
      <c r="E15427" s="9"/>
      <c r="F15427" s="10"/>
      <c r="G15427" s="4"/>
      <c r="H15427" s="24"/>
      <c r="I15427" s="184"/>
      <c r="J15427" s="182"/>
      <c r="K15427" s="21"/>
      <c r="L15427" s="24"/>
      <c r="M15427" s="185"/>
      <c r="N15427" s="24"/>
      <c r="O15427" s="14"/>
      <c r="P15427" s="14"/>
      <c r="Q15427" s="39"/>
      <c r="R15427" s="545"/>
      <c r="S15427" s="545"/>
      <c r="T15427" s="25"/>
      <c r="U15427" s="25"/>
    </row>
    <row r="15428" spans="2:21">
      <c r="B15428" s="9"/>
      <c r="C15428" s="9"/>
      <c r="D15428" s="9"/>
      <c r="E15428" s="9"/>
      <c r="F15428" s="10"/>
      <c r="G15428" s="4"/>
      <c r="H15428" s="24"/>
      <c r="I15428" s="184"/>
      <c r="J15428" s="182"/>
      <c r="K15428" s="21"/>
      <c r="L15428" s="24"/>
      <c r="M15428" s="185"/>
      <c r="N15428" s="24"/>
      <c r="O15428" s="14"/>
      <c r="P15428" s="14"/>
      <c r="Q15428" s="39"/>
      <c r="R15428" s="545"/>
      <c r="S15428" s="545"/>
      <c r="T15428" s="25"/>
      <c r="U15428" s="25"/>
    </row>
    <row r="15429" spans="2:21">
      <c r="B15429" s="9"/>
      <c r="C15429" s="9"/>
      <c r="D15429" s="9"/>
      <c r="E15429" s="9"/>
      <c r="F15429" s="10"/>
      <c r="G15429" s="4"/>
      <c r="H15429" s="24"/>
      <c r="I15429" s="184"/>
      <c r="J15429" s="182"/>
      <c r="K15429" s="21"/>
      <c r="L15429" s="24"/>
      <c r="M15429" s="185"/>
      <c r="N15429" s="24"/>
      <c r="O15429" s="14"/>
      <c r="P15429" s="14"/>
      <c r="Q15429" s="39"/>
      <c r="R15429" s="545"/>
      <c r="S15429" s="545"/>
      <c r="T15429" s="25"/>
      <c r="U15429" s="25"/>
    </row>
    <row r="15430" spans="2:21">
      <c r="B15430" s="9"/>
      <c r="C15430" s="9"/>
      <c r="D15430" s="9"/>
      <c r="E15430" s="9"/>
      <c r="F15430" s="10"/>
      <c r="G15430" s="4"/>
      <c r="H15430" s="24"/>
      <c r="I15430" s="184"/>
      <c r="J15430" s="182"/>
      <c r="K15430" s="21"/>
      <c r="L15430" s="24"/>
      <c r="M15430" s="185"/>
      <c r="N15430" s="24"/>
      <c r="O15430" s="14"/>
      <c r="P15430" s="14"/>
      <c r="Q15430" s="39"/>
      <c r="R15430" s="545"/>
      <c r="S15430" s="545"/>
      <c r="T15430" s="25"/>
      <c r="U15430" s="25"/>
    </row>
    <row r="15431" spans="2:21">
      <c r="B15431" s="9"/>
      <c r="C15431" s="9"/>
      <c r="D15431" s="9"/>
      <c r="E15431" s="9"/>
      <c r="F15431" s="10"/>
      <c r="G15431" s="4"/>
      <c r="H15431" s="24"/>
      <c r="I15431" s="184"/>
      <c r="J15431" s="182"/>
      <c r="K15431" s="21"/>
      <c r="L15431" s="24"/>
      <c r="M15431" s="185"/>
      <c r="N15431" s="24"/>
      <c r="O15431" s="14"/>
      <c r="P15431" s="14"/>
      <c r="Q15431" s="39"/>
      <c r="R15431" s="545"/>
      <c r="S15431" s="545"/>
      <c r="T15431" s="25"/>
      <c r="U15431" s="25"/>
    </row>
    <row r="15432" spans="2:21">
      <c r="B15432" s="9"/>
      <c r="C15432" s="9"/>
      <c r="D15432" s="9"/>
      <c r="E15432" s="9"/>
      <c r="F15432" s="10"/>
      <c r="G15432" s="4"/>
      <c r="H15432" s="24"/>
      <c r="I15432" s="184"/>
      <c r="J15432" s="182"/>
      <c r="K15432" s="21"/>
      <c r="L15432" s="24"/>
      <c r="M15432" s="185"/>
      <c r="N15432" s="24"/>
      <c r="O15432" s="14"/>
      <c r="P15432" s="14"/>
      <c r="Q15432" s="39"/>
      <c r="R15432" s="545"/>
      <c r="S15432" s="545"/>
      <c r="T15432" s="25"/>
      <c r="U15432" s="25"/>
    </row>
    <row r="15433" spans="2:21">
      <c r="B15433" s="9"/>
      <c r="C15433" s="9"/>
      <c r="D15433" s="9"/>
      <c r="E15433" s="9"/>
      <c r="F15433" s="10"/>
      <c r="G15433" s="4"/>
      <c r="H15433" s="24"/>
      <c r="I15433" s="184"/>
      <c r="J15433" s="182"/>
      <c r="K15433" s="21"/>
      <c r="L15433" s="24"/>
      <c r="M15433" s="185"/>
      <c r="N15433" s="24"/>
      <c r="O15433" s="14"/>
      <c r="P15433" s="14"/>
      <c r="Q15433" s="39"/>
      <c r="R15433" s="545"/>
      <c r="S15433" s="545"/>
      <c r="T15433" s="25"/>
      <c r="U15433" s="25"/>
    </row>
    <row r="15434" spans="2:21">
      <c r="B15434" s="9"/>
      <c r="C15434" s="9"/>
      <c r="D15434" s="9"/>
      <c r="E15434" s="9"/>
      <c r="F15434" s="10"/>
      <c r="G15434" s="4"/>
      <c r="H15434" s="24"/>
      <c r="I15434" s="184"/>
      <c r="J15434" s="182"/>
      <c r="K15434" s="21"/>
      <c r="L15434" s="24"/>
      <c r="M15434" s="185"/>
      <c r="N15434" s="24"/>
      <c r="O15434" s="14"/>
      <c r="P15434" s="14"/>
      <c r="Q15434" s="39"/>
      <c r="R15434" s="545"/>
      <c r="S15434" s="545"/>
      <c r="T15434" s="25"/>
      <c r="U15434" s="25"/>
    </row>
    <row r="15435" spans="2:21">
      <c r="B15435" s="9"/>
      <c r="C15435" s="9"/>
      <c r="D15435" s="9"/>
      <c r="E15435" s="9"/>
      <c r="F15435" s="10"/>
      <c r="G15435" s="4"/>
      <c r="H15435" s="24"/>
      <c r="I15435" s="184"/>
      <c r="J15435" s="182"/>
      <c r="K15435" s="21"/>
      <c r="L15435" s="24"/>
      <c r="M15435" s="185"/>
      <c r="N15435" s="24"/>
      <c r="O15435" s="14"/>
      <c r="P15435" s="14"/>
      <c r="Q15435" s="39"/>
      <c r="R15435" s="545"/>
      <c r="S15435" s="545"/>
      <c r="T15435" s="25"/>
      <c r="U15435" s="25"/>
    </row>
    <row r="15436" spans="2:21">
      <c r="B15436" s="9"/>
      <c r="C15436" s="9"/>
      <c r="D15436" s="9"/>
      <c r="E15436" s="9"/>
      <c r="F15436" s="10"/>
      <c r="G15436" s="4"/>
      <c r="H15436" s="24"/>
      <c r="I15436" s="184"/>
      <c r="J15436" s="182"/>
      <c r="K15436" s="21"/>
      <c r="L15436" s="24"/>
      <c r="M15436" s="185"/>
      <c r="N15436" s="24"/>
      <c r="O15436" s="14"/>
      <c r="P15436" s="14"/>
      <c r="Q15436" s="39"/>
      <c r="R15436" s="545"/>
      <c r="S15436" s="545"/>
      <c r="T15436" s="25"/>
      <c r="U15436" s="25"/>
    </row>
    <row r="15437" spans="2:21">
      <c r="B15437" s="9"/>
      <c r="C15437" s="9"/>
      <c r="D15437" s="9"/>
      <c r="E15437" s="9"/>
      <c r="F15437" s="10"/>
      <c r="G15437" s="4"/>
      <c r="H15437" s="24"/>
      <c r="I15437" s="184"/>
      <c r="J15437" s="182"/>
      <c r="K15437" s="21"/>
      <c r="L15437" s="24"/>
      <c r="M15437" s="185"/>
      <c r="N15437" s="24"/>
      <c r="O15437" s="14"/>
      <c r="P15437" s="14"/>
      <c r="Q15437" s="39"/>
      <c r="R15437" s="545"/>
      <c r="S15437" s="545"/>
      <c r="T15437" s="25"/>
      <c r="U15437" s="25"/>
    </row>
    <row r="15438" spans="2:21">
      <c r="B15438" s="9"/>
      <c r="C15438" s="9"/>
      <c r="D15438" s="9"/>
      <c r="E15438" s="9"/>
      <c r="F15438" s="10"/>
      <c r="G15438" s="4"/>
      <c r="H15438" s="24"/>
      <c r="I15438" s="184"/>
      <c r="J15438" s="182"/>
      <c r="K15438" s="21"/>
      <c r="L15438" s="24"/>
      <c r="M15438" s="185"/>
      <c r="N15438" s="24"/>
      <c r="O15438" s="14"/>
      <c r="P15438" s="14"/>
      <c r="Q15438" s="39"/>
      <c r="R15438" s="545"/>
      <c r="S15438" s="545"/>
      <c r="T15438" s="25"/>
      <c r="U15438" s="25"/>
    </row>
    <row r="15439" spans="2:21">
      <c r="B15439" s="9"/>
      <c r="C15439" s="9"/>
      <c r="D15439" s="9"/>
      <c r="E15439" s="9"/>
      <c r="F15439" s="10"/>
      <c r="G15439" s="4"/>
      <c r="H15439" s="24"/>
      <c r="I15439" s="184"/>
      <c r="J15439" s="182"/>
      <c r="K15439" s="21"/>
      <c r="L15439" s="24"/>
      <c r="M15439" s="185"/>
      <c r="N15439" s="24"/>
      <c r="O15439" s="14"/>
      <c r="P15439" s="14"/>
      <c r="Q15439" s="39"/>
      <c r="R15439" s="545"/>
      <c r="S15439" s="545"/>
      <c r="T15439" s="25"/>
      <c r="U15439" s="25"/>
    </row>
    <row r="15440" spans="2:21">
      <c r="B15440" s="9"/>
      <c r="C15440" s="9"/>
      <c r="D15440" s="9"/>
      <c r="E15440" s="9"/>
      <c r="F15440" s="10"/>
      <c r="G15440" s="4"/>
      <c r="H15440" s="24"/>
      <c r="I15440" s="184"/>
      <c r="J15440" s="182"/>
      <c r="K15440" s="21"/>
      <c r="L15440" s="24"/>
      <c r="M15440" s="185"/>
      <c r="N15440" s="24"/>
      <c r="O15440" s="14"/>
      <c r="P15440" s="14"/>
      <c r="Q15440" s="39"/>
      <c r="R15440" s="545"/>
      <c r="S15440" s="545"/>
      <c r="T15440" s="25"/>
      <c r="U15440" s="25"/>
    </row>
    <row r="15441" spans="2:21">
      <c r="B15441" s="9"/>
      <c r="C15441" s="9"/>
      <c r="D15441" s="9"/>
      <c r="E15441" s="9"/>
      <c r="F15441" s="10"/>
      <c r="G15441" s="4"/>
      <c r="H15441" s="24"/>
      <c r="I15441" s="184"/>
      <c r="J15441" s="182"/>
      <c r="K15441" s="21"/>
      <c r="L15441" s="24"/>
      <c r="M15441" s="185"/>
      <c r="N15441" s="24"/>
      <c r="O15441" s="14"/>
      <c r="P15441" s="14"/>
      <c r="Q15441" s="39"/>
      <c r="R15441" s="545"/>
      <c r="S15441" s="545"/>
      <c r="T15441" s="25"/>
      <c r="U15441" s="25"/>
    </row>
    <row r="15442" spans="2:21">
      <c r="B15442" s="9"/>
      <c r="C15442" s="9"/>
      <c r="D15442" s="9"/>
      <c r="E15442" s="9"/>
      <c r="F15442" s="10"/>
      <c r="G15442" s="4"/>
      <c r="H15442" s="24"/>
      <c r="I15442" s="184"/>
      <c r="J15442" s="182"/>
      <c r="K15442" s="21"/>
      <c r="L15442" s="24"/>
      <c r="M15442" s="185"/>
      <c r="N15442" s="24"/>
      <c r="O15442" s="14"/>
      <c r="P15442" s="14"/>
      <c r="Q15442" s="39"/>
      <c r="R15442" s="545"/>
      <c r="S15442" s="545"/>
      <c r="T15442" s="25"/>
      <c r="U15442" s="25"/>
    </row>
    <row r="15443" spans="2:21">
      <c r="B15443" s="9"/>
      <c r="C15443" s="9"/>
      <c r="D15443" s="9"/>
      <c r="E15443" s="9"/>
      <c r="F15443" s="10"/>
      <c r="G15443" s="4"/>
      <c r="H15443" s="24"/>
      <c r="I15443" s="184"/>
      <c r="J15443" s="182"/>
      <c r="K15443" s="21"/>
      <c r="L15443" s="24"/>
      <c r="M15443" s="185"/>
      <c r="N15443" s="24"/>
      <c r="O15443" s="14"/>
      <c r="P15443" s="14"/>
      <c r="Q15443" s="39"/>
      <c r="R15443" s="545"/>
      <c r="S15443" s="545"/>
      <c r="T15443" s="25"/>
      <c r="U15443" s="25"/>
    </row>
    <row r="15444" spans="2:21">
      <c r="B15444" s="9"/>
      <c r="C15444" s="9"/>
      <c r="D15444" s="9"/>
      <c r="E15444" s="9"/>
      <c r="F15444" s="10"/>
      <c r="G15444" s="4"/>
      <c r="H15444" s="24"/>
      <c r="I15444" s="184"/>
      <c r="J15444" s="182"/>
      <c r="K15444" s="21"/>
      <c r="L15444" s="24"/>
      <c r="M15444" s="185"/>
      <c r="N15444" s="24"/>
      <c r="O15444" s="14"/>
      <c r="P15444" s="14"/>
      <c r="Q15444" s="39"/>
      <c r="R15444" s="545"/>
      <c r="S15444" s="545"/>
      <c r="T15444" s="25"/>
      <c r="U15444" s="25"/>
    </row>
    <row r="15445" spans="2:21">
      <c r="B15445" s="9"/>
      <c r="C15445" s="9"/>
      <c r="D15445" s="9"/>
      <c r="E15445" s="9"/>
      <c r="F15445" s="10"/>
      <c r="G15445" s="4"/>
      <c r="H15445" s="24"/>
      <c r="I15445" s="184"/>
      <c r="J15445" s="182"/>
      <c r="K15445" s="21"/>
      <c r="L15445" s="24"/>
      <c r="M15445" s="185"/>
      <c r="N15445" s="24"/>
      <c r="O15445" s="14"/>
      <c r="P15445" s="14"/>
      <c r="Q15445" s="39"/>
      <c r="R15445" s="545"/>
      <c r="S15445" s="545"/>
      <c r="T15445" s="25"/>
      <c r="U15445" s="25"/>
    </row>
    <row r="15446" spans="2:21">
      <c r="B15446" s="9"/>
      <c r="C15446" s="9"/>
      <c r="D15446" s="9"/>
      <c r="E15446" s="9"/>
      <c r="F15446" s="10"/>
      <c r="G15446" s="4"/>
      <c r="H15446" s="24"/>
      <c r="I15446" s="184"/>
      <c r="J15446" s="182"/>
      <c r="K15446" s="21"/>
      <c r="L15446" s="24"/>
      <c r="M15446" s="185"/>
      <c r="N15446" s="24"/>
      <c r="O15446" s="14"/>
      <c r="P15446" s="14"/>
      <c r="Q15446" s="39"/>
      <c r="R15446" s="545"/>
      <c r="S15446" s="545"/>
      <c r="T15446" s="25"/>
      <c r="U15446" s="25"/>
    </row>
    <row r="15447" spans="2:21">
      <c r="B15447" s="9"/>
      <c r="C15447" s="9"/>
      <c r="D15447" s="9"/>
      <c r="E15447" s="9"/>
      <c r="F15447" s="10"/>
      <c r="G15447" s="4"/>
      <c r="H15447" s="24"/>
      <c r="I15447" s="184"/>
      <c r="J15447" s="182"/>
      <c r="K15447" s="21"/>
      <c r="L15447" s="24"/>
      <c r="M15447" s="185"/>
      <c r="N15447" s="24"/>
      <c r="O15447" s="14"/>
      <c r="P15447" s="14"/>
      <c r="Q15447" s="39"/>
      <c r="R15447" s="545"/>
      <c r="S15447" s="545"/>
      <c r="T15447" s="25"/>
      <c r="U15447" s="25"/>
    </row>
    <row r="15448" spans="2:21">
      <c r="B15448" s="9"/>
      <c r="C15448" s="9"/>
      <c r="D15448" s="9"/>
      <c r="E15448" s="9"/>
      <c r="F15448" s="10"/>
      <c r="G15448" s="4"/>
      <c r="H15448" s="24"/>
      <c r="I15448" s="184"/>
      <c r="J15448" s="182"/>
      <c r="K15448" s="21"/>
      <c r="L15448" s="24"/>
      <c r="M15448" s="185"/>
      <c r="N15448" s="24"/>
      <c r="O15448" s="14"/>
      <c r="P15448" s="14"/>
      <c r="Q15448" s="39"/>
      <c r="R15448" s="545"/>
      <c r="S15448" s="545"/>
      <c r="T15448" s="25"/>
      <c r="U15448" s="25"/>
    </row>
    <row r="15449" spans="2:21">
      <c r="B15449" s="9"/>
      <c r="C15449" s="9"/>
      <c r="D15449" s="9"/>
      <c r="E15449" s="9"/>
      <c r="F15449" s="10"/>
      <c r="G15449" s="4"/>
      <c r="H15449" s="24"/>
      <c r="I15449" s="184"/>
      <c r="J15449" s="182"/>
      <c r="K15449" s="21"/>
      <c r="L15449" s="24"/>
      <c r="M15449" s="185"/>
      <c r="N15449" s="24"/>
      <c r="O15449" s="14"/>
      <c r="P15449" s="14"/>
      <c r="Q15449" s="39"/>
      <c r="R15449" s="545"/>
      <c r="S15449" s="545"/>
      <c r="T15449" s="25"/>
      <c r="U15449" s="25"/>
    </row>
    <row r="15450" spans="2:21">
      <c r="B15450" s="9"/>
      <c r="C15450" s="9"/>
      <c r="D15450" s="9"/>
      <c r="E15450" s="9"/>
      <c r="F15450" s="10"/>
      <c r="G15450" s="4"/>
      <c r="H15450" s="24"/>
      <c r="I15450" s="184"/>
      <c r="J15450" s="182"/>
      <c r="K15450" s="21"/>
      <c r="L15450" s="24"/>
      <c r="M15450" s="185"/>
      <c r="N15450" s="24"/>
      <c r="O15450" s="14"/>
      <c r="P15450" s="14"/>
      <c r="Q15450" s="39"/>
      <c r="R15450" s="545"/>
      <c r="S15450" s="545"/>
      <c r="T15450" s="25"/>
      <c r="U15450" s="25"/>
    </row>
    <row r="15451" spans="2:21">
      <c r="B15451" s="9"/>
      <c r="C15451" s="9"/>
      <c r="D15451" s="9"/>
      <c r="E15451" s="9"/>
      <c r="F15451" s="10"/>
      <c r="G15451" s="4"/>
      <c r="H15451" s="24"/>
      <c r="I15451" s="184"/>
      <c r="J15451" s="182"/>
      <c r="K15451" s="21"/>
      <c r="L15451" s="24"/>
      <c r="M15451" s="185"/>
      <c r="N15451" s="24"/>
      <c r="O15451" s="14"/>
      <c r="P15451" s="14"/>
      <c r="Q15451" s="39"/>
      <c r="R15451" s="545"/>
      <c r="S15451" s="545"/>
      <c r="T15451" s="25"/>
      <c r="U15451" s="25"/>
    </row>
    <row r="15452" spans="2:21">
      <c r="B15452" s="9"/>
      <c r="C15452" s="9"/>
      <c r="D15452" s="9"/>
      <c r="E15452" s="9"/>
      <c r="F15452" s="10"/>
      <c r="G15452" s="4"/>
      <c r="H15452" s="24"/>
      <c r="I15452" s="184"/>
      <c r="J15452" s="182"/>
      <c r="K15452" s="21"/>
      <c r="L15452" s="24"/>
      <c r="M15452" s="185"/>
      <c r="N15452" s="24"/>
      <c r="O15452" s="14"/>
      <c r="P15452" s="14"/>
      <c r="Q15452" s="39"/>
      <c r="R15452" s="545"/>
      <c r="S15452" s="545"/>
      <c r="T15452" s="25"/>
      <c r="U15452" s="25"/>
    </row>
    <row r="15453" spans="2:21">
      <c r="B15453" s="9"/>
      <c r="C15453" s="9"/>
      <c r="D15453" s="9"/>
      <c r="E15453" s="9"/>
      <c r="F15453" s="10"/>
      <c r="G15453" s="4"/>
      <c r="H15453" s="24"/>
      <c r="I15453" s="184"/>
      <c r="J15453" s="182"/>
      <c r="K15453" s="21"/>
      <c r="L15453" s="24"/>
      <c r="M15453" s="185"/>
      <c r="N15453" s="24"/>
      <c r="O15453" s="14"/>
      <c r="P15453" s="14"/>
      <c r="Q15453" s="39"/>
      <c r="R15453" s="545"/>
      <c r="S15453" s="545"/>
      <c r="T15453" s="25"/>
      <c r="U15453" s="25"/>
    </row>
    <row r="15454" spans="2:21">
      <c r="B15454" s="9"/>
      <c r="C15454" s="9"/>
      <c r="D15454" s="9"/>
      <c r="E15454" s="9"/>
      <c r="F15454" s="10"/>
      <c r="G15454" s="4"/>
      <c r="H15454" s="24"/>
      <c r="I15454" s="184"/>
      <c r="J15454" s="182"/>
      <c r="K15454" s="21"/>
      <c r="L15454" s="24"/>
      <c r="M15454" s="185"/>
      <c r="N15454" s="24"/>
      <c r="O15454" s="14"/>
      <c r="P15454" s="14"/>
      <c r="Q15454" s="39"/>
      <c r="R15454" s="545"/>
      <c r="S15454" s="545"/>
      <c r="T15454" s="25"/>
      <c r="U15454" s="25"/>
    </row>
    <row r="15455" spans="2:21">
      <c r="B15455" s="9"/>
      <c r="C15455" s="9"/>
      <c r="D15455" s="9"/>
      <c r="E15455" s="9"/>
      <c r="F15455" s="10"/>
      <c r="G15455" s="4"/>
      <c r="H15455" s="24"/>
      <c r="I15455" s="184"/>
      <c r="J15455" s="182"/>
      <c r="K15455" s="21"/>
      <c r="L15455" s="24"/>
      <c r="M15455" s="185"/>
      <c r="N15455" s="24"/>
      <c r="O15455" s="14"/>
      <c r="P15455" s="14"/>
      <c r="Q15455" s="39"/>
      <c r="R15455" s="545"/>
      <c r="S15455" s="545"/>
      <c r="T15455" s="25"/>
      <c r="U15455" s="25"/>
    </row>
    <row r="15456" spans="2:21">
      <c r="B15456" s="9"/>
      <c r="C15456" s="9"/>
      <c r="D15456" s="9"/>
      <c r="E15456" s="9"/>
      <c r="F15456" s="10"/>
      <c r="G15456" s="4"/>
      <c r="H15456" s="24"/>
      <c r="I15456" s="184"/>
      <c r="J15456" s="182"/>
      <c r="K15456" s="21"/>
      <c r="L15456" s="24"/>
      <c r="M15456" s="185"/>
      <c r="N15456" s="24"/>
      <c r="O15456" s="14"/>
      <c r="P15456" s="14"/>
      <c r="Q15456" s="39"/>
      <c r="R15456" s="545"/>
      <c r="S15456" s="545"/>
      <c r="T15456" s="25"/>
      <c r="U15456" s="25"/>
    </row>
    <row r="15457" spans="2:21">
      <c r="B15457" s="9"/>
      <c r="C15457" s="9"/>
      <c r="D15457" s="9"/>
      <c r="E15457" s="9"/>
      <c r="F15457" s="10"/>
      <c r="G15457" s="4"/>
      <c r="H15457" s="24"/>
      <c r="I15457" s="184"/>
      <c r="J15457" s="182"/>
      <c r="K15457" s="21"/>
      <c r="L15457" s="24"/>
      <c r="M15457" s="185"/>
      <c r="N15457" s="24"/>
      <c r="O15457" s="14"/>
      <c r="P15457" s="14"/>
      <c r="Q15457" s="39"/>
      <c r="R15457" s="545"/>
      <c r="S15457" s="545"/>
      <c r="T15457" s="25"/>
      <c r="U15457" s="25"/>
    </row>
    <row r="15458" spans="2:21">
      <c r="B15458" s="9"/>
      <c r="C15458" s="9"/>
      <c r="D15458" s="9"/>
      <c r="E15458" s="9"/>
      <c r="F15458" s="10"/>
      <c r="G15458" s="4"/>
      <c r="H15458" s="24"/>
      <c r="I15458" s="184"/>
      <c r="J15458" s="182"/>
      <c r="K15458" s="21"/>
      <c r="L15458" s="24"/>
      <c r="M15458" s="185"/>
      <c r="N15458" s="24"/>
      <c r="O15458" s="14"/>
      <c r="P15458" s="14"/>
      <c r="Q15458" s="39"/>
      <c r="R15458" s="545"/>
      <c r="S15458" s="545"/>
      <c r="T15458" s="25"/>
      <c r="U15458" s="25"/>
    </row>
    <row r="15459" spans="2:21">
      <c r="B15459" s="9"/>
      <c r="C15459" s="9"/>
      <c r="D15459" s="9"/>
      <c r="E15459" s="9"/>
      <c r="F15459" s="10"/>
      <c r="G15459" s="4"/>
      <c r="H15459" s="24"/>
      <c r="I15459" s="184"/>
      <c r="J15459" s="182"/>
      <c r="K15459" s="21"/>
      <c r="L15459" s="24"/>
      <c r="M15459" s="185"/>
      <c r="N15459" s="24"/>
      <c r="O15459" s="14"/>
      <c r="P15459" s="14"/>
      <c r="Q15459" s="39"/>
      <c r="R15459" s="545"/>
      <c r="S15459" s="545"/>
      <c r="T15459" s="25"/>
      <c r="U15459" s="25"/>
    </row>
    <row r="15460" spans="2:21">
      <c r="B15460" s="9"/>
      <c r="C15460" s="9"/>
      <c r="D15460" s="9"/>
      <c r="E15460" s="9"/>
      <c r="F15460" s="10"/>
      <c r="G15460" s="4"/>
      <c r="H15460" s="24"/>
      <c r="I15460" s="184"/>
      <c r="J15460" s="182"/>
      <c r="K15460" s="21"/>
      <c r="L15460" s="24"/>
      <c r="M15460" s="185"/>
      <c r="N15460" s="24"/>
      <c r="O15460" s="14"/>
      <c r="P15460" s="14"/>
      <c r="Q15460" s="39"/>
      <c r="R15460" s="545"/>
      <c r="S15460" s="545"/>
      <c r="T15460" s="25"/>
      <c r="U15460" s="25"/>
    </row>
    <row r="15461" spans="2:21">
      <c r="B15461" s="9"/>
      <c r="C15461" s="9"/>
      <c r="D15461" s="9"/>
      <c r="E15461" s="9"/>
      <c r="F15461" s="10"/>
      <c r="G15461" s="4"/>
      <c r="H15461" s="24"/>
      <c r="I15461" s="184"/>
      <c r="J15461" s="182"/>
      <c r="K15461" s="21"/>
      <c r="L15461" s="24"/>
      <c r="M15461" s="185"/>
      <c r="N15461" s="24"/>
      <c r="O15461" s="14"/>
      <c r="P15461" s="14"/>
      <c r="Q15461" s="39"/>
      <c r="R15461" s="545"/>
      <c r="S15461" s="545"/>
      <c r="T15461" s="25"/>
      <c r="U15461" s="25"/>
    </row>
    <row r="15462" spans="2:21">
      <c r="B15462" s="9"/>
      <c r="C15462" s="9"/>
      <c r="D15462" s="9"/>
      <c r="E15462" s="9"/>
      <c r="F15462" s="10"/>
      <c r="G15462" s="4"/>
      <c r="H15462" s="24"/>
      <c r="I15462" s="184"/>
      <c r="J15462" s="182"/>
      <c r="K15462" s="21"/>
      <c r="L15462" s="24"/>
      <c r="M15462" s="185"/>
      <c r="N15462" s="24"/>
      <c r="O15462" s="14"/>
      <c r="P15462" s="14"/>
      <c r="Q15462" s="39"/>
      <c r="R15462" s="545"/>
      <c r="S15462" s="545"/>
      <c r="T15462" s="25"/>
      <c r="U15462" s="25"/>
    </row>
    <row r="15463" spans="2:21">
      <c r="B15463" s="9"/>
      <c r="C15463" s="9"/>
      <c r="D15463" s="9"/>
      <c r="E15463" s="9"/>
      <c r="F15463" s="10"/>
      <c r="G15463" s="4"/>
      <c r="H15463" s="24"/>
      <c r="I15463" s="184"/>
      <c r="J15463" s="182"/>
      <c r="K15463" s="21"/>
      <c r="L15463" s="24"/>
      <c r="M15463" s="185"/>
      <c r="N15463" s="24"/>
      <c r="O15463" s="14"/>
      <c r="P15463" s="14"/>
      <c r="Q15463" s="39"/>
      <c r="R15463" s="545"/>
      <c r="S15463" s="545"/>
      <c r="T15463" s="25"/>
      <c r="U15463" s="25"/>
    </row>
    <row r="15464" spans="2:21">
      <c r="B15464" s="9"/>
      <c r="C15464" s="9"/>
      <c r="D15464" s="9"/>
      <c r="E15464" s="9"/>
      <c r="F15464" s="10"/>
      <c r="G15464" s="4"/>
      <c r="H15464" s="24"/>
      <c r="I15464" s="184"/>
      <c r="J15464" s="182"/>
      <c r="K15464" s="21"/>
      <c r="L15464" s="24"/>
      <c r="M15464" s="185"/>
      <c r="N15464" s="24"/>
      <c r="O15464" s="14"/>
      <c r="P15464" s="14"/>
      <c r="Q15464" s="39"/>
      <c r="R15464" s="545"/>
      <c r="S15464" s="545"/>
      <c r="T15464" s="25"/>
      <c r="U15464" s="25"/>
    </row>
    <row r="15465" spans="2:21">
      <c r="B15465" s="9"/>
      <c r="C15465" s="9"/>
      <c r="D15465" s="9"/>
      <c r="E15465" s="9"/>
      <c r="F15465" s="10"/>
      <c r="G15465" s="4"/>
      <c r="H15465" s="24"/>
      <c r="I15465" s="184"/>
      <c r="J15465" s="182"/>
      <c r="K15465" s="21"/>
      <c r="L15465" s="24"/>
      <c r="M15465" s="185"/>
      <c r="N15465" s="24"/>
      <c r="O15465" s="14"/>
      <c r="P15465" s="14"/>
      <c r="Q15465" s="39"/>
      <c r="R15465" s="545"/>
      <c r="S15465" s="545"/>
      <c r="T15465" s="25"/>
      <c r="U15465" s="25"/>
    </row>
    <row r="15466" spans="2:21">
      <c r="B15466" s="9"/>
      <c r="C15466" s="9"/>
      <c r="D15466" s="9"/>
      <c r="E15466" s="9"/>
      <c r="F15466" s="10"/>
      <c r="G15466" s="4"/>
      <c r="H15466" s="24"/>
      <c r="I15466" s="184"/>
      <c r="J15466" s="182"/>
      <c r="K15466" s="21"/>
      <c r="L15466" s="24"/>
      <c r="M15466" s="185"/>
      <c r="N15466" s="24"/>
      <c r="O15466" s="14"/>
      <c r="P15466" s="14"/>
      <c r="Q15466" s="39"/>
      <c r="R15466" s="545"/>
      <c r="S15466" s="545"/>
      <c r="T15466" s="25"/>
      <c r="U15466" s="25"/>
    </row>
    <row r="15467" spans="2:21">
      <c r="B15467" s="9"/>
      <c r="C15467" s="9"/>
      <c r="D15467" s="9"/>
      <c r="E15467" s="9"/>
      <c r="F15467" s="10"/>
      <c r="G15467" s="4"/>
      <c r="H15467" s="24"/>
      <c r="I15467" s="184"/>
      <c r="J15467" s="182"/>
      <c r="K15467" s="21"/>
      <c r="L15467" s="24"/>
      <c r="M15467" s="185"/>
      <c r="N15467" s="24"/>
      <c r="O15467" s="14"/>
      <c r="P15467" s="14"/>
      <c r="Q15467" s="39"/>
      <c r="R15467" s="545"/>
      <c r="S15467" s="545"/>
      <c r="T15467" s="25"/>
      <c r="U15467" s="25"/>
    </row>
    <row r="15468" spans="2:21">
      <c r="B15468" s="9"/>
      <c r="C15468" s="9"/>
      <c r="D15468" s="9"/>
      <c r="E15468" s="9"/>
      <c r="F15468" s="10"/>
      <c r="G15468" s="4"/>
      <c r="H15468" s="24"/>
      <c r="I15468" s="184"/>
      <c r="J15468" s="182"/>
      <c r="K15468" s="21"/>
      <c r="L15468" s="24"/>
      <c r="M15468" s="185"/>
      <c r="N15468" s="24"/>
      <c r="O15468" s="14"/>
      <c r="P15468" s="14"/>
      <c r="Q15468" s="39"/>
      <c r="R15468" s="545"/>
      <c r="S15468" s="545"/>
      <c r="T15468" s="25"/>
      <c r="U15468" s="25"/>
    </row>
    <row r="15469" spans="2:21">
      <c r="B15469" s="9"/>
      <c r="C15469" s="9"/>
      <c r="D15469" s="9"/>
      <c r="E15469" s="9"/>
      <c r="F15469" s="10"/>
      <c r="G15469" s="4"/>
      <c r="H15469" s="24"/>
      <c r="I15469" s="184"/>
      <c r="J15469" s="182"/>
      <c r="K15469" s="21"/>
      <c r="L15469" s="24"/>
      <c r="M15469" s="185"/>
      <c r="N15469" s="24"/>
      <c r="O15469" s="14"/>
      <c r="P15469" s="14"/>
      <c r="Q15469" s="39"/>
      <c r="R15469" s="545"/>
      <c r="S15469" s="545"/>
      <c r="T15469" s="25"/>
      <c r="U15469" s="25"/>
    </row>
    <row r="15470" spans="2:21">
      <c r="B15470" s="9"/>
      <c r="C15470" s="9"/>
      <c r="D15470" s="9"/>
      <c r="E15470" s="9"/>
      <c r="F15470" s="10"/>
      <c r="G15470" s="4"/>
      <c r="H15470" s="24"/>
      <c r="I15470" s="184"/>
      <c r="J15470" s="182"/>
      <c r="K15470" s="21"/>
      <c r="L15470" s="24"/>
      <c r="M15470" s="185"/>
      <c r="N15470" s="24"/>
      <c r="O15470" s="14"/>
      <c r="P15470" s="14"/>
      <c r="Q15470" s="39"/>
      <c r="R15470" s="545"/>
      <c r="S15470" s="545"/>
      <c r="T15470" s="25"/>
      <c r="U15470" s="25"/>
    </row>
    <row r="15471" spans="2:21">
      <c r="B15471" s="9"/>
      <c r="C15471" s="9"/>
      <c r="D15471" s="9"/>
      <c r="E15471" s="9"/>
      <c r="F15471" s="10"/>
      <c r="G15471" s="4"/>
      <c r="H15471" s="24"/>
      <c r="I15471" s="184"/>
      <c r="J15471" s="182"/>
      <c r="K15471" s="21"/>
      <c r="L15471" s="24"/>
      <c r="M15471" s="185"/>
      <c r="N15471" s="24"/>
      <c r="O15471" s="14"/>
      <c r="P15471" s="14"/>
      <c r="Q15471" s="39"/>
      <c r="R15471" s="545"/>
      <c r="S15471" s="545"/>
      <c r="T15471" s="25"/>
      <c r="U15471" s="25"/>
    </row>
    <row r="15472" spans="2:21">
      <c r="B15472" s="9"/>
      <c r="C15472" s="9"/>
      <c r="D15472" s="9"/>
      <c r="E15472" s="9"/>
      <c r="F15472" s="10"/>
      <c r="G15472" s="4"/>
      <c r="H15472" s="24"/>
      <c r="I15472" s="184"/>
      <c r="J15472" s="182"/>
      <c r="K15472" s="21"/>
      <c r="L15472" s="24"/>
      <c r="M15472" s="185"/>
      <c r="N15472" s="24"/>
      <c r="O15472" s="14"/>
      <c r="P15472" s="14"/>
      <c r="Q15472" s="39"/>
      <c r="R15472" s="545"/>
      <c r="S15472" s="545"/>
      <c r="T15472" s="25"/>
      <c r="U15472" s="25"/>
    </row>
    <row r="15473" spans="2:21">
      <c r="B15473" s="9"/>
      <c r="C15473" s="9"/>
      <c r="D15473" s="9"/>
      <c r="E15473" s="9"/>
      <c r="F15473" s="10"/>
      <c r="G15473" s="4"/>
      <c r="H15473" s="24"/>
      <c r="I15473" s="184"/>
      <c r="J15473" s="182"/>
      <c r="K15473" s="21"/>
      <c r="L15473" s="24"/>
      <c r="M15473" s="185"/>
      <c r="N15473" s="24"/>
      <c r="O15473" s="14"/>
      <c r="P15473" s="14"/>
      <c r="Q15473" s="39"/>
      <c r="R15473" s="545"/>
      <c r="S15473" s="545"/>
      <c r="T15473" s="25"/>
      <c r="U15473" s="25"/>
    </row>
    <row r="15474" spans="2:21">
      <c r="B15474" s="9"/>
      <c r="C15474" s="9"/>
      <c r="D15474" s="9"/>
      <c r="E15474" s="9"/>
      <c r="F15474" s="10"/>
      <c r="G15474" s="4"/>
      <c r="H15474" s="24"/>
      <c r="I15474" s="184"/>
      <c r="J15474" s="182"/>
      <c r="K15474" s="21"/>
      <c r="L15474" s="24"/>
      <c r="M15474" s="185"/>
      <c r="N15474" s="24"/>
      <c r="O15474" s="14"/>
      <c r="P15474" s="14"/>
      <c r="Q15474" s="39"/>
      <c r="R15474" s="545"/>
      <c r="S15474" s="545"/>
      <c r="T15474" s="25"/>
      <c r="U15474" s="25"/>
    </row>
    <row r="15475" spans="2:21">
      <c r="B15475" s="9"/>
      <c r="C15475" s="9"/>
      <c r="D15475" s="9"/>
      <c r="E15475" s="9"/>
      <c r="F15475" s="10"/>
      <c r="G15475" s="4"/>
      <c r="H15475" s="24"/>
      <c r="I15475" s="184"/>
      <c r="J15475" s="182"/>
      <c r="K15475" s="21"/>
      <c r="L15475" s="24"/>
      <c r="M15475" s="185"/>
      <c r="N15475" s="24"/>
      <c r="O15475" s="14"/>
      <c r="P15475" s="14"/>
      <c r="Q15475" s="39"/>
      <c r="R15475" s="545"/>
      <c r="S15475" s="545"/>
      <c r="T15475" s="25"/>
      <c r="U15475" s="25"/>
    </row>
    <row r="15476" spans="2:21">
      <c r="B15476" s="9"/>
      <c r="C15476" s="9"/>
      <c r="D15476" s="9"/>
      <c r="E15476" s="9"/>
      <c r="F15476" s="10"/>
      <c r="G15476" s="4"/>
      <c r="H15476" s="24"/>
      <c r="I15476" s="184"/>
      <c r="J15476" s="182"/>
      <c r="K15476" s="21"/>
      <c r="L15476" s="24"/>
      <c r="M15476" s="185"/>
      <c r="N15476" s="24"/>
      <c r="O15476" s="14"/>
      <c r="P15476" s="14"/>
      <c r="Q15476" s="39"/>
      <c r="R15476" s="545"/>
      <c r="S15476" s="545"/>
      <c r="T15476" s="25"/>
      <c r="U15476" s="25"/>
    </row>
    <row r="15477" spans="2:21">
      <c r="B15477" s="9"/>
      <c r="C15477" s="9"/>
      <c r="D15477" s="9"/>
      <c r="E15477" s="9"/>
      <c r="F15477" s="10"/>
      <c r="G15477" s="4"/>
      <c r="H15477" s="24"/>
      <c r="I15477" s="184"/>
      <c r="J15477" s="182"/>
      <c r="K15477" s="21"/>
      <c r="L15477" s="24"/>
      <c r="M15477" s="185"/>
      <c r="N15477" s="24"/>
      <c r="O15477" s="14"/>
      <c r="P15477" s="14"/>
      <c r="Q15477" s="39"/>
      <c r="R15477" s="545"/>
      <c r="S15477" s="545"/>
      <c r="T15477" s="25"/>
      <c r="U15477" s="25"/>
    </row>
    <row r="15478" spans="2:21">
      <c r="B15478" s="9"/>
      <c r="C15478" s="9"/>
      <c r="D15478" s="9"/>
      <c r="E15478" s="9"/>
      <c r="F15478" s="10"/>
      <c r="G15478" s="4"/>
      <c r="H15478" s="24"/>
      <c r="I15478" s="184"/>
      <c r="J15478" s="182"/>
      <c r="K15478" s="21"/>
      <c r="L15478" s="24"/>
      <c r="M15478" s="185"/>
      <c r="N15478" s="24"/>
      <c r="O15478" s="14"/>
      <c r="P15478" s="14"/>
      <c r="Q15478" s="39"/>
      <c r="R15478" s="545"/>
      <c r="S15478" s="545"/>
      <c r="T15478" s="25"/>
      <c r="U15478" s="25"/>
    </row>
    <row r="15479" spans="2:21">
      <c r="B15479" s="9"/>
      <c r="C15479" s="9"/>
      <c r="D15479" s="9"/>
      <c r="E15479" s="9"/>
      <c r="F15479" s="10"/>
      <c r="G15479" s="4"/>
      <c r="H15479" s="24"/>
      <c r="I15479" s="184"/>
      <c r="J15479" s="182"/>
      <c r="K15479" s="21"/>
      <c r="L15479" s="24"/>
      <c r="M15479" s="185"/>
      <c r="N15479" s="24"/>
      <c r="O15479" s="14"/>
      <c r="P15479" s="14"/>
      <c r="Q15479" s="39"/>
      <c r="R15479" s="545"/>
      <c r="S15479" s="545"/>
      <c r="T15479" s="25"/>
      <c r="U15479" s="25"/>
    </row>
    <row r="15480" spans="2:21">
      <c r="B15480" s="9"/>
      <c r="C15480" s="9"/>
      <c r="D15480" s="9"/>
      <c r="E15480" s="9"/>
      <c r="F15480" s="10"/>
      <c r="G15480" s="4"/>
      <c r="H15480" s="24"/>
      <c r="I15480" s="184"/>
      <c r="J15480" s="182"/>
      <c r="K15480" s="21"/>
      <c r="L15480" s="24"/>
      <c r="M15480" s="185"/>
      <c r="N15480" s="24"/>
      <c r="O15480" s="14"/>
      <c r="P15480" s="14"/>
      <c r="Q15480" s="39"/>
      <c r="R15480" s="545"/>
      <c r="S15480" s="545"/>
      <c r="T15480" s="25"/>
      <c r="U15480" s="25"/>
    </row>
    <row r="15481" spans="2:21">
      <c r="B15481" s="9"/>
      <c r="C15481" s="9"/>
      <c r="D15481" s="9"/>
      <c r="E15481" s="9"/>
      <c r="F15481" s="10"/>
      <c r="G15481" s="4"/>
      <c r="H15481" s="24"/>
      <c r="I15481" s="184"/>
      <c r="J15481" s="182"/>
      <c r="K15481" s="21"/>
      <c r="L15481" s="24"/>
      <c r="M15481" s="185"/>
      <c r="N15481" s="24"/>
      <c r="O15481" s="14"/>
      <c r="P15481" s="14"/>
      <c r="Q15481" s="39"/>
      <c r="R15481" s="545"/>
      <c r="S15481" s="545"/>
      <c r="T15481" s="25"/>
      <c r="U15481" s="25"/>
    </row>
    <row r="15482" spans="2:21">
      <c r="B15482" s="9"/>
      <c r="C15482" s="9"/>
      <c r="D15482" s="9"/>
      <c r="E15482" s="9"/>
      <c r="F15482" s="10"/>
      <c r="G15482" s="4"/>
      <c r="H15482" s="24"/>
      <c r="I15482" s="184"/>
      <c r="J15482" s="182"/>
      <c r="K15482" s="21"/>
      <c r="L15482" s="24"/>
      <c r="M15482" s="185"/>
      <c r="N15482" s="24"/>
      <c r="O15482" s="14"/>
      <c r="P15482" s="14"/>
      <c r="Q15482" s="39"/>
      <c r="R15482" s="545"/>
      <c r="S15482" s="545"/>
      <c r="T15482" s="25"/>
      <c r="U15482" s="25"/>
    </row>
    <row r="15483" spans="2:21">
      <c r="B15483" s="9"/>
      <c r="C15483" s="9"/>
      <c r="D15483" s="9"/>
      <c r="E15483" s="9"/>
      <c r="F15483" s="10"/>
      <c r="G15483" s="4"/>
      <c r="H15483" s="24"/>
      <c r="I15483" s="184"/>
      <c r="J15483" s="182"/>
      <c r="K15483" s="21"/>
      <c r="L15483" s="24"/>
      <c r="M15483" s="185"/>
      <c r="N15483" s="24"/>
      <c r="O15483" s="14"/>
      <c r="P15483" s="14"/>
      <c r="Q15483" s="39"/>
      <c r="R15483" s="545"/>
      <c r="S15483" s="545"/>
      <c r="T15483" s="25"/>
      <c r="U15483" s="25"/>
    </row>
    <row r="15484" spans="2:21">
      <c r="B15484" s="9"/>
      <c r="C15484" s="9"/>
      <c r="D15484" s="9"/>
      <c r="E15484" s="9"/>
      <c r="F15484" s="10"/>
      <c r="G15484" s="4"/>
      <c r="H15484" s="24"/>
      <c r="I15484" s="184"/>
      <c r="J15484" s="182"/>
      <c r="K15484" s="21"/>
      <c r="L15484" s="24"/>
      <c r="M15484" s="185"/>
      <c r="N15484" s="24"/>
      <c r="O15484" s="14"/>
      <c r="P15484" s="14"/>
      <c r="Q15484" s="39"/>
      <c r="R15484" s="545"/>
      <c r="S15484" s="545"/>
      <c r="T15484" s="25"/>
      <c r="U15484" s="25"/>
    </row>
    <row r="15485" spans="2:21">
      <c r="B15485" s="9"/>
      <c r="C15485" s="9"/>
      <c r="D15485" s="9"/>
      <c r="E15485" s="9"/>
      <c r="F15485" s="10"/>
      <c r="G15485" s="4"/>
      <c r="H15485" s="24"/>
      <c r="I15485" s="184"/>
      <c r="J15485" s="182"/>
      <c r="K15485" s="21"/>
      <c r="L15485" s="24"/>
      <c r="M15485" s="185"/>
      <c r="N15485" s="24"/>
      <c r="O15485" s="14"/>
      <c r="P15485" s="14"/>
      <c r="Q15485" s="39"/>
      <c r="R15485" s="545"/>
      <c r="S15485" s="545"/>
      <c r="T15485" s="25"/>
      <c r="U15485" s="25"/>
    </row>
    <row r="15486" spans="2:21">
      <c r="B15486" s="9"/>
      <c r="C15486" s="9"/>
      <c r="D15486" s="9"/>
      <c r="E15486" s="9"/>
      <c r="F15486" s="10"/>
      <c r="G15486" s="4"/>
      <c r="H15486" s="24"/>
      <c r="I15486" s="184"/>
      <c r="J15486" s="182"/>
      <c r="K15486" s="21"/>
      <c r="L15486" s="24"/>
      <c r="M15486" s="185"/>
      <c r="N15486" s="24"/>
      <c r="O15486" s="14"/>
      <c r="P15486" s="14"/>
      <c r="Q15486" s="39"/>
      <c r="R15486" s="545"/>
      <c r="S15486" s="545"/>
      <c r="T15486" s="25"/>
      <c r="U15486" s="25"/>
    </row>
    <row r="15487" spans="2:21">
      <c r="B15487" s="9"/>
      <c r="C15487" s="9"/>
      <c r="D15487" s="9"/>
      <c r="E15487" s="9"/>
      <c r="F15487" s="10"/>
      <c r="G15487" s="4"/>
      <c r="H15487" s="24"/>
      <c r="I15487" s="184"/>
      <c r="J15487" s="182"/>
      <c r="K15487" s="21"/>
      <c r="L15487" s="24"/>
      <c r="M15487" s="185"/>
      <c r="N15487" s="24"/>
      <c r="O15487" s="14"/>
      <c r="P15487" s="14"/>
      <c r="Q15487" s="39"/>
      <c r="R15487" s="545"/>
      <c r="S15487" s="545"/>
      <c r="T15487" s="25"/>
      <c r="U15487" s="25"/>
    </row>
    <row r="15488" spans="2:21">
      <c r="B15488" s="9"/>
      <c r="C15488" s="9"/>
      <c r="D15488" s="9"/>
      <c r="E15488" s="9"/>
      <c r="F15488" s="10"/>
      <c r="G15488" s="4"/>
      <c r="H15488" s="24"/>
      <c r="I15488" s="184"/>
      <c r="J15488" s="182"/>
      <c r="K15488" s="21"/>
      <c r="L15488" s="24"/>
      <c r="M15488" s="185"/>
      <c r="N15488" s="24"/>
      <c r="O15488" s="14"/>
      <c r="P15488" s="14"/>
      <c r="Q15488" s="39"/>
      <c r="R15488" s="545"/>
      <c r="S15488" s="545"/>
      <c r="T15488" s="25"/>
      <c r="U15488" s="25"/>
    </row>
    <row r="15489" spans="2:21">
      <c r="B15489" s="9"/>
      <c r="C15489" s="9"/>
      <c r="D15489" s="9"/>
      <c r="E15489" s="9"/>
      <c r="F15489" s="10"/>
      <c r="G15489" s="4"/>
      <c r="H15489" s="24"/>
      <c r="I15489" s="184"/>
      <c r="J15489" s="182"/>
      <c r="K15489" s="21"/>
      <c r="L15489" s="24"/>
      <c r="M15489" s="185"/>
      <c r="N15489" s="24"/>
      <c r="O15489" s="14"/>
      <c r="P15489" s="14"/>
      <c r="Q15489" s="39"/>
      <c r="R15489" s="545"/>
      <c r="S15489" s="545"/>
      <c r="T15489" s="25"/>
      <c r="U15489" s="25"/>
    </row>
    <row r="15490" spans="2:21">
      <c r="B15490" s="9"/>
      <c r="C15490" s="9"/>
      <c r="D15490" s="9"/>
      <c r="E15490" s="9"/>
      <c r="F15490" s="10"/>
      <c r="G15490" s="4"/>
      <c r="H15490" s="24"/>
      <c r="I15490" s="184"/>
      <c r="J15490" s="182"/>
      <c r="K15490" s="21"/>
      <c r="L15490" s="24"/>
      <c r="M15490" s="185"/>
      <c r="N15490" s="24"/>
      <c r="O15490" s="14"/>
      <c r="P15490" s="14"/>
      <c r="Q15490" s="39"/>
      <c r="R15490" s="545"/>
      <c r="S15490" s="545"/>
      <c r="T15490" s="25"/>
      <c r="U15490" s="25"/>
    </row>
    <row r="15491" spans="2:21">
      <c r="B15491" s="9"/>
      <c r="C15491" s="9"/>
      <c r="D15491" s="9"/>
      <c r="E15491" s="9"/>
      <c r="F15491" s="10"/>
      <c r="G15491" s="4"/>
      <c r="H15491" s="24"/>
      <c r="I15491" s="184"/>
      <c r="J15491" s="182"/>
      <c r="K15491" s="21"/>
      <c r="L15491" s="24"/>
      <c r="M15491" s="185"/>
      <c r="N15491" s="24"/>
      <c r="O15491" s="14"/>
      <c r="P15491" s="14"/>
      <c r="Q15491" s="39"/>
      <c r="R15491" s="545"/>
      <c r="S15491" s="545"/>
      <c r="T15491" s="25"/>
      <c r="U15491" s="25"/>
    </row>
    <row r="15492" spans="2:21">
      <c r="B15492" s="9"/>
      <c r="C15492" s="9"/>
      <c r="D15492" s="9"/>
      <c r="E15492" s="9"/>
      <c r="F15492" s="10"/>
      <c r="G15492" s="4"/>
      <c r="H15492" s="24"/>
      <c r="I15492" s="184"/>
      <c r="J15492" s="182"/>
      <c r="K15492" s="21"/>
      <c r="L15492" s="24"/>
      <c r="M15492" s="185"/>
      <c r="N15492" s="24"/>
      <c r="O15492" s="14"/>
      <c r="P15492" s="14"/>
      <c r="Q15492" s="39"/>
      <c r="R15492" s="545"/>
      <c r="S15492" s="545"/>
      <c r="T15492" s="25"/>
      <c r="U15492" s="25"/>
    </row>
    <row r="15493" spans="2:21">
      <c r="B15493" s="9"/>
      <c r="C15493" s="9"/>
      <c r="D15493" s="9"/>
      <c r="E15493" s="9"/>
      <c r="F15493" s="10"/>
      <c r="G15493" s="4"/>
      <c r="H15493" s="24"/>
      <c r="I15493" s="184"/>
      <c r="J15493" s="182"/>
      <c r="K15493" s="21"/>
      <c r="L15493" s="24"/>
      <c r="M15493" s="185"/>
      <c r="N15493" s="24"/>
      <c r="O15493" s="14"/>
      <c r="P15493" s="14"/>
      <c r="Q15493" s="39"/>
      <c r="R15493" s="545"/>
      <c r="S15493" s="545"/>
      <c r="T15493" s="25"/>
      <c r="U15493" s="25"/>
    </row>
    <row r="15494" spans="2:21">
      <c r="B15494" s="9"/>
      <c r="C15494" s="9"/>
      <c r="D15494" s="9"/>
      <c r="E15494" s="9"/>
      <c r="F15494" s="10"/>
      <c r="G15494" s="4"/>
      <c r="H15494" s="24"/>
      <c r="I15494" s="184"/>
      <c r="J15494" s="182"/>
      <c r="K15494" s="21"/>
      <c r="L15494" s="24"/>
      <c r="M15494" s="185"/>
      <c r="N15494" s="24"/>
      <c r="O15494" s="14"/>
      <c r="P15494" s="14"/>
      <c r="Q15494" s="39"/>
      <c r="R15494" s="545"/>
      <c r="S15494" s="545"/>
      <c r="T15494" s="25"/>
      <c r="U15494" s="25"/>
    </row>
    <row r="15495" spans="2:21">
      <c r="B15495" s="9"/>
      <c r="C15495" s="9"/>
      <c r="D15495" s="9"/>
      <c r="E15495" s="9"/>
      <c r="F15495" s="10"/>
      <c r="G15495" s="4"/>
      <c r="H15495" s="24"/>
      <c r="I15495" s="184"/>
      <c r="J15495" s="182"/>
      <c r="K15495" s="21"/>
      <c r="L15495" s="24"/>
      <c r="M15495" s="185"/>
      <c r="N15495" s="24"/>
      <c r="O15495" s="14"/>
      <c r="P15495" s="14"/>
      <c r="Q15495" s="39"/>
      <c r="R15495" s="545"/>
      <c r="S15495" s="545"/>
      <c r="T15495" s="25"/>
      <c r="U15495" s="25"/>
    </row>
    <row r="15496" spans="2:21">
      <c r="B15496" s="9"/>
      <c r="C15496" s="9"/>
      <c r="D15496" s="9"/>
      <c r="E15496" s="9"/>
      <c r="F15496" s="10"/>
      <c r="G15496" s="4"/>
      <c r="H15496" s="24"/>
      <c r="I15496" s="184"/>
      <c r="J15496" s="182"/>
      <c r="K15496" s="21"/>
      <c r="L15496" s="24"/>
      <c r="M15496" s="185"/>
      <c r="N15496" s="24"/>
      <c r="O15496" s="14"/>
      <c r="P15496" s="14"/>
      <c r="Q15496" s="39"/>
      <c r="R15496" s="545"/>
      <c r="S15496" s="545"/>
      <c r="T15496" s="25"/>
      <c r="U15496" s="25"/>
    </row>
    <row r="15497" spans="2:21">
      <c r="B15497" s="9"/>
      <c r="C15497" s="9"/>
      <c r="D15497" s="9"/>
      <c r="E15497" s="9"/>
      <c r="F15497" s="10"/>
      <c r="G15497" s="4"/>
      <c r="H15497" s="24"/>
      <c r="I15497" s="184"/>
      <c r="J15497" s="182"/>
      <c r="K15497" s="21"/>
      <c r="L15497" s="24"/>
      <c r="M15497" s="185"/>
      <c r="N15497" s="24"/>
      <c r="O15497" s="14"/>
      <c r="P15497" s="14"/>
      <c r="Q15497" s="39"/>
      <c r="R15497" s="545"/>
      <c r="S15497" s="545"/>
      <c r="T15497" s="25"/>
      <c r="U15497" s="25"/>
    </row>
    <row r="15498" spans="2:21">
      <c r="B15498" s="9"/>
      <c r="C15498" s="9"/>
      <c r="D15498" s="9"/>
      <c r="E15498" s="9"/>
      <c r="F15498" s="10"/>
      <c r="G15498" s="4"/>
      <c r="H15498" s="24"/>
      <c r="I15498" s="184"/>
      <c r="J15498" s="182"/>
      <c r="K15498" s="21"/>
      <c r="L15498" s="24"/>
      <c r="M15498" s="185"/>
      <c r="N15498" s="24"/>
      <c r="O15498" s="14"/>
      <c r="P15498" s="14"/>
      <c r="Q15498" s="39"/>
      <c r="R15498" s="545"/>
      <c r="S15498" s="545"/>
      <c r="T15498" s="25"/>
      <c r="U15498" s="25"/>
    </row>
    <row r="15499" spans="2:21">
      <c r="B15499" s="9"/>
      <c r="C15499" s="9"/>
      <c r="D15499" s="9"/>
      <c r="E15499" s="9"/>
      <c r="F15499" s="10"/>
      <c r="G15499" s="4"/>
      <c r="H15499" s="24"/>
      <c r="I15499" s="184"/>
      <c r="J15499" s="182"/>
      <c r="K15499" s="21"/>
      <c r="L15499" s="24"/>
      <c r="M15499" s="185"/>
      <c r="N15499" s="24"/>
      <c r="O15499" s="14"/>
      <c r="P15499" s="14"/>
      <c r="Q15499" s="39"/>
      <c r="R15499" s="545"/>
      <c r="S15499" s="545"/>
      <c r="T15499" s="25"/>
      <c r="U15499" s="25"/>
    </row>
    <row r="15500" spans="2:21">
      <c r="B15500" s="9"/>
      <c r="C15500" s="9"/>
      <c r="D15500" s="9"/>
      <c r="E15500" s="9"/>
      <c r="F15500" s="10"/>
      <c r="G15500" s="4"/>
      <c r="H15500" s="24"/>
      <c r="I15500" s="184"/>
      <c r="J15500" s="182"/>
      <c r="K15500" s="21"/>
      <c r="L15500" s="24"/>
      <c r="M15500" s="185"/>
      <c r="N15500" s="24"/>
      <c r="O15500" s="14"/>
      <c r="P15500" s="14"/>
      <c r="Q15500" s="39"/>
      <c r="R15500" s="545"/>
      <c r="S15500" s="545"/>
      <c r="T15500" s="25"/>
      <c r="U15500" s="25"/>
    </row>
    <row r="15501" spans="2:21">
      <c r="B15501" s="9"/>
      <c r="C15501" s="9"/>
      <c r="D15501" s="9"/>
      <c r="E15501" s="9"/>
      <c r="F15501" s="10"/>
      <c r="G15501" s="4"/>
      <c r="H15501" s="24"/>
      <c r="I15501" s="184"/>
      <c r="J15501" s="182"/>
      <c r="K15501" s="21"/>
      <c r="L15501" s="24"/>
      <c r="M15501" s="185"/>
      <c r="N15501" s="24"/>
      <c r="O15501" s="14"/>
      <c r="P15501" s="14"/>
      <c r="Q15501" s="39"/>
      <c r="R15501" s="545"/>
      <c r="S15501" s="545"/>
      <c r="T15501" s="25"/>
      <c r="U15501" s="25"/>
    </row>
    <row r="15502" spans="2:21">
      <c r="B15502" s="9"/>
      <c r="C15502" s="9"/>
      <c r="D15502" s="9"/>
      <c r="E15502" s="9"/>
      <c r="F15502" s="10"/>
      <c r="G15502" s="4"/>
      <c r="H15502" s="24"/>
      <c r="I15502" s="184"/>
      <c r="J15502" s="182"/>
      <c r="K15502" s="21"/>
      <c r="L15502" s="24"/>
      <c r="M15502" s="185"/>
      <c r="N15502" s="24"/>
      <c r="O15502" s="14"/>
      <c r="P15502" s="14"/>
      <c r="Q15502" s="39"/>
      <c r="R15502" s="545"/>
      <c r="S15502" s="545"/>
      <c r="T15502" s="25"/>
      <c r="U15502" s="25"/>
    </row>
    <row r="15503" spans="2:21">
      <c r="B15503" s="9"/>
      <c r="C15503" s="9"/>
      <c r="D15503" s="9"/>
      <c r="E15503" s="9"/>
      <c r="F15503" s="10"/>
      <c r="G15503" s="4"/>
      <c r="H15503" s="24"/>
      <c r="I15503" s="184"/>
      <c r="J15503" s="182"/>
      <c r="K15503" s="21"/>
      <c r="L15503" s="24"/>
      <c r="M15503" s="185"/>
      <c r="N15503" s="24"/>
      <c r="O15503" s="14"/>
      <c r="P15503" s="14"/>
      <c r="Q15503" s="39"/>
      <c r="R15503" s="545"/>
      <c r="S15503" s="545"/>
      <c r="T15503" s="25"/>
      <c r="U15503" s="25"/>
    </row>
    <row r="15504" spans="2:21">
      <c r="B15504" s="9"/>
      <c r="C15504" s="9"/>
      <c r="D15504" s="9"/>
      <c r="E15504" s="9"/>
      <c r="F15504" s="10"/>
      <c r="G15504" s="4"/>
      <c r="H15504" s="24"/>
      <c r="I15504" s="184"/>
      <c r="J15504" s="182"/>
      <c r="K15504" s="21"/>
      <c r="L15504" s="24"/>
      <c r="M15504" s="185"/>
      <c r="N15504" s="24"/>
      <c r="O15504" s="14"/>
      <c r="P15504" s="14"/>
      <c r="Q15504" s="39"/>
      <c r="R15504" s="545"/>
      <c r="S15504" s="545"/>
      <c r="T15504" s="25"/>
      <c r="U15504" s="25"/>
    </row>
    <row r="15505" spans="2:21">
      <c r="B15505" s="9"/>
      <c r="C15505" s="9"/>
      <c r="D15505" s="9"/>
      <c r="E15505" s="9"/>
      <c r="F15505" s="10"/>
      <c r="G15505" s="4"/>
      <c r="H15505" s="24"/>
      <c r="I15505" s="184"/>
      <c r="J15505" s="182"/>
      <c r="K15505" s="21"/>
      <c r="L15505" s="24"/>
      <c r="M15505" s="185"/>
      <c r="N15505" s="24"/>
      <c r="O15505" s="14"/>
      <c r="P15505" s="15"/>
      <c r="Q15505" s="39"/>
      <c r="R15505" s="545"/>
      <c r="S15505" s="545"/>
      <c r="T15505" s="25"/>
      <c r="U15505" s="25"/>
    </row>
    <row r="15506" spans="2:21">
      <c r="B15506" s="9"/>
      <c r="C15506" s="9"/>
      <c r="D15506" s="9"/>
      <c r="E15506" s="9"/>
      <c r="F15506" s="10"/>
      <c r="G15506" s="4"/>
      <c r="H15506" s="24"/>
      <c r="I15506" s="184"/>
      <c r="J15506" s="182"/>
      <c r="K15506" s="21"/>
      <c r="L15506" s="24"/>
      <c r="M15506" s="185"/>
      <c r="N15506" s="24"/>
      <c r="O15506" s="14"/>
      <c r="P15506" s="15"/>
      <c r="Q15506" s="39"/>
      <c r="R15506" s="545"/>
      <c r="S15506" s="545"/>
      <c r="T15506" s="25"/>
      <c r="U15506" s="25"/>
    </row>
    <row r="15507" spans="2:21">
      <c r="B15507" s="9"/>
      <c r="C15507" s="9"/>
      <c r="D15507" s="9"/>
      <c r="E15507" s="9"/>
      <c r="F15507" s="10"/>
      <c r="G15507" s="4"/>
      <c r="H15507" s="24"/>
      <c r="I15507" s="184"/>
      <c r="J15507" s="182"/>
      <c r="K15507" s="21"/>
      <c r="L15507" s="24"/>
      <c r="M15507" s="185"/>
      <c r="N15507" s="24"/>
      <c r="O15507" s="14"/>
      <c r="P15507" s="15"/>
      <c r="Q15507" s="39"/>
      <c r="R15507" s="545"/>
      <c r="S15507" s="545"/>
      <c r="T15507" s="25"/>
      <c r="U15507" s="25"/>
    </row>
    <row r="15508" spans="2:21">
      <c r="B15508" s="9"/>
      <c r="C15508" s="9"/>
      <c r="D15508" s="9"/>
      <c r="E15508" s="9"/>
      <c r="F15508" s="10"/>
      <c r="G15508" s="4"/>
      <c r="H15508" s="24"/>
      <c r="I15508" s="184"/>
      <c r="J15508" s="182"/>
      <c r="K15508" s="21"/>
      <c r="L15508" s="24"/>
      <c r="M15508" s="185"/>
      <c r="N15508" s="24"/>
      <c r="O15508" s="14"/>
      <c r="P15508" s="15"/>
      <c r="Q15508" s="39"/>
      <c r="R15508" s="545"/>
      <c r="S15508" s="545"/>
      <c r="T15508" s="25"/>
      <c r="U15508" s="25"/>
    </row>
    <row r="15509" spans="2:21">
      <c r="B15509" s="9"/>
      <c r="C15509" s="9"/>
      <c r="D15509" s="9"/>
      <c r="E15509" s="9"/>
      <c r="F15509" s="10"/>
      <c r="G15509" s="4"/>
      <c r="H15509" s="24"/>
      <c r="I15509" s="184"/>
      <c r="J15509" s="182"/>
      <c r="K15509" s="21"/>
      <c r="L15509" s="24"/>
      <c r="M15509" s="185"/>
      <c r="N15509" s="24"/>
      <c r="O15509" s="14"/>
      <c r="P15509" s="15"/>
      <c r="Q15509" s="39"/>
      <c r="R15509" s="545"/>
      <c r="S15509" s="545"/>
      <c r="T15509" s="25"/>
      <c r="U15509" s="25"/>
    </row>
    <row r="15510" spans="2:21">
      <c r="B15510" s="9"/>
      <c r="C15510" s="9"/>
      <c r="D15510" s="9"/>
      <c r="E15510" s="9"/>
      <c r="F15510" s="10"/>
      <c r="G15510" s="4"/>
      <c r="H15510" s="24"/>
      <c r="I15510" s="184"/>
      <c r="J15510" s="182"/>
      <c r="K15510" s="21"/>
      <c r="L15510" s="24"/>
      <c r="M15510" s="185"/>
      <c r="N15510" s="24"/>
      <c r="O15510" s="14"/>
      <c r="P15510" s="15"/>
      <c r="Q15510" s="39"/>
      <c r="R15510" s="545"/>
      <c r="S15510" s="545"/>
      <c r="T15510" s="25"/>
      <c r="U15510" s="25"/>
    </row>
    <row r="15511" spans="2:21">
      <c r="B15511" s="9"/>
      <c r="C15511" s="9"/>
      <c r="D15511" s="9"/>
      <c r="E15511" s="9"/>
      <c r="F15511" s="10"/>
      <c r="G15511" s="4"/>
      <c r="H15511" s="24"/>
      <c r="I15511" s="184"/>
      <c r="J15511" s="182"/>
      <c r="K15511" s="21"/>
      <c r="L15511" s="24"/>
      <c r="M15511" s="185"/>
      <c r="N15511" s="24"/>
      <c r="O15511" s="14"/>
      <c r="P15511" s="15"/>
      <c r="Q15511" s="39"/>
      <c r="R15511" s="545"/>
      <c r="S15511" s="545"/>
      <c r="T15511" s="25"/>
      <c r="U15511" s="25"/>
    </row>
    <row r="15512" spans="2:21">
      <c r="B15512" s="9"/>
      <c r="C15512" s="9"/>
      <c r="D15512" s="9"/>
      <c r="E15512" s="9"/>
      <c r="F15512" s="10"/>
      <c r="G15512" s="4"/>
      <c r="H15512" s="24"/>
      <c r="I15512" s="184"/>
      <c r="J15512" s="182"/>
      <c r="K15512" s="21"/>
      <c r="L15512" s="24"/>
      <c r="M15512" s="185"/>
      <c r="N15512" s="24"/>
      <c r="O15512" s="14"/>
      <c r="P15512" s="15"/>
      <c r="Q15512" s="39"/>
      <c r="R15512" s="545"/>
      <c r="S15512" s="545"/>
      <c r="T15512" s="25"/>
      <c r="U15512" s="25"/>
    </row>
    <row r="15513" spans="2:21">
      <c r="B15513" s="9"/>
      <c r="C15513" s="9"/>
      <c r="D15513" s="9"/>
      <c r="E15513" s="9"/>
      <c r="F15513" s="10"/>
      <c r="G15513" s="4"/>
      <c r="H15513" s="24"/>
      <c r="I15513" s="184"/>
      <c r="J15513" s="182"/>
      <c r="K15513" s="21"/>
      <c r="L15513" s="24"/>
      <c r="M15513" s="185"/>
      <c r="N15513" s="24"/>
      <c r="O15513" s="14"/>
      <c r="P15513" s="15"/>
      <c r="Q15513" s="39"/>
      <c r="R15513" s="545"/>
      <c r="S15513" s="545"/>
      <c r="T15513" s="25"/>
      <c r="U15513" s="25"/>
    </row>
    <row r="15514" spans="2:21">
      <c r="B15514" s="9"/>
      <c r="C15514" s="9"/>
      <c r="D15514" s="9"/>
      <c r="E15514" s="9"/>
      <c r="F15514" s="10"/>
      <c r="G15514" s="4"/>
      <c r="H15514" s="24"/>
      <c r="I15514" s="184"/>
      <c r="J15514" s="182"/>
      <c r="K15514" s="21"/>
      <c r="L15514" s="24"/>
      <c r="M15514" s="185"/>
      <c r="N15514" s="24"/>
      <c r="O15514" s="14"/>
      <c r="P15514" s="15"/>
      <c r="Q15514" s="39"/>
      <c r="R15514" s="545"/>
      <c r="S15514" s="545"/>
      <c r="T15514" s="25"/>
      <c r="U15514" s="25"/>
    </row>
    <row r="15515" spans="2:21">
      <c r="B15515" s="9"/>
      <c r="C15515" s="9"/>
      <c r="D15515" s="9"/>
      <c r="E15515" s="9"/>
      <c r="F15515" s="10"/>
      <c r="G15515" s="4"/>
      <c r="H15515" s="24"/>
      <c r="I15515" s="184"/>
      <c r="J15515" s="182"/>
      <c r="K15515" s="21"/>
      <c r="L15515" s="24"/>
      <c r="M15515" s="185"/>
      <c r="N15515" s="24"/>
      <c r="O15515" s="14"/>
      <c r="P15515" s="15"/>
      <c r="Q15515" s="39"/>
      <c r="R15515" s="545"/>
      <c r="S15515" s="545"/>
      <c r="T15515" s="25"/>
      <c r="U15515" s="25"/>
    </row>
    <row r="15516" spans="2:21">
      <c r="B15516" s="9"/>
      <c r="C15516" s="9"/>
      <c r="D15516" s="9"/>
      <c r="E15516" s="9"/>
      <c r="F15516" s="10"/>
      <c r="G15516" s="4"/>
      <c r="H15516" s="24"/>
      <c r="I15516" s="184"/>
      <c r="J15516" s="182"/>
      <c r="K15516" s="21"/>
      <c r="L15516" s="24"/>
      <c r="M15516" s="185"/>
      <c r="N15516" s="24"/>
      <c r="O15516" s="14"/>
      <c r="P15516" s="15"/>
      <c r="Q15516" s="39"/>
      <c r="R15516" s="545"/>
      <c r="S15516" s="545"/>
      <c r="T15516" s="25"/>
      <c r="U15516" s="25"/>
    </row>
    <row r="15517" spans="2:21">
      <c r="B15517" s="9"/>
      <c r="C15517" s="9"/>
      <c r="D15517" s="9"/>
      <c r="E15517" s="9"/>
      <c r="F15517" s="10"/>
      <c r="G15517" s="4"/>
      <c r="H15517" s="24"/>
      <c r="I15517" s="184"/>
      <c r="J15517" s="182"/>
      <c r="K15517" s="21"/>
      <c r="L15517" s="24"/>
      <c r="M15517" s="185"/>
      <c r="N15517" s="24"/>
      <c r="O15517" s="14"/>
      <c r="P15517" s="15"/>
      <c r="Q15517" s="39"/>
      <c r="R15517" s="545"/>
      <c r="S15517" s="545"/>
      <c r="T15517" s="25"/>
      <c r="U15517" s="25"/>
    </row>
    <row r="15518" spans="2:21">
      <c r="B15518" s="9"/>
      <c r="C15518" s="9"/>
      <c r="D15518" s="9"/>
      <c r="E15518" s="9"/>
      <c r="F15518" s="10"/>
      <c r="G15518" s="4"/>
      <c r="H15518" s="24"/>
      <c r="I15518" s="184"/>
      <c r="J15518" s="182"/>
      <c r="K15518" s="21"/>
      <c r="L15518" s="24"/>
      <c r="M15518" s="185"/>
      <c r="N15518" s="24"/>
      <c r="O15518" s="14"/>
      <c r="P15518" s="15"/>
      <c r="Q15518" s="39"/>
      <c r="R15518" s="545"/>
      <c r="S15518" s="545"/>
      <c r="T15518" s="25"/>
      <c r="U15518" s="25"/>
    </row>
    <row r="15519" spans="2:21">
      <c r="B15519" s="9"/>
      <c r="C15519" s="9"/>
      <c r="D15519" s="9"/>
      <c r="E15519" s="9"/>
      <c r="F15519" s="10"/>
      <c r="G15519" s="4"/>
      <c r="H15519" s="24"/>
      <c r="I15519" s="184"/>
      <c r="J15519" s="182"/>
      <c r="K15519" s="21"/>
      <c r="L15519" s="24"/>
      <c r="M15519" s="185"/>
      <c r="N15519" s="24"/>
      <c r="O15519" s="14"/>
      <c r="P15519" s="15"/>
      <c r="Q15519" s="39"/>
      <c r="R15519" s="545"/>
      <c r="S15519" s="545"/>
      <c r="T15519" s="25"/>
      <c r="U15519" s="25"/>
    </row>
    <row r="15520" spans="2:21">
      <c r="B15520" s="9"/>
      <c r="C15520" s="9"/>
      <c r="D15520" s="9"/>
      <c r="E15520" s="9"/>
      <c r="F15520" s="10"/>
      <c r="G15520" s="4"/>
      <c r="H15520" s="24"/>
      <c r="I15520" s="184"/>
      <c r="J15520" s="182"/>
      <c r="K15520" s="21"/>
      <c r="L15520" s="24"/>
      <c r="M15520" s="185"/>
      <c r="N15520" s="24"/>
      <c r="O15520" s="14"/>
      <c r="P15520" s="15"/>
      <c r="Q15520" s="39"/>
      <c r="R15520" s="545"/>
      <c r="S15520" s="545"/>
      <c r="T15520" s="25"/>
      <c r="U15520" s="25"/>
    </row>
    <row r="15521" spans="2:21">
      <c r="B15521" s="9"/>
      <c r="C15521" s="9"/>
      <c r="D15521" s="9"/>
      <c r="E15521" s="9"/>
      <c r="F15521" s="10"/>
      <c r="G15521" s="4"/>
      <c r="H15521" s="24"/>
      <c r="I15521" s="184"/>
      <c r="J15521" s="182"/>
      <c r="K15521" s="21"/>
      <c r="L15521" s="24"/>
      <c r="M15521" s="185"/>
      <c r="N15521" s="24"/>
      <c r="O15521" s="14"/>
      <c r="P15521" s="15"/>
      <c r="Q15521" s="39"/>
      <c r="R15521" s="545"/>
      <c r="S15521" s="545"/>
      <c r="T15521" s="25"/>
      <c r="U15521" s="25"/>
    </row>
    <row r="15522" spans="2:21">
      <c r="B15522" s="9"/>
      <c r="C15522" s="9"/>
      <c r="D15522" s="9"/>
      <c r="E15522" s="9"/>
      <c r="F15522" s="10"/>
      <c r="G15522" s="4"/>
      <c r="H15522" s="24"/>
      <c r="I15522" s="184"/>
      <c r="J15522" s="182"/>
      <c r="K15522" s="21"/>
      <c r="L15522" s="24"/>
      <c r="M15522" s="185"/>
      <c r="N15522" s="24"/>
      <c r="O15522" s="14"/>
      <c r="P15522" s="15"/>
      <c r="Q15522" s="39"/>
      <c r="R15522" s="545"/>
      <c r="S15522" s="545"/>
      <c r="T15522" s="25"/>
      <c r="U15522" s="25"/>
    </row>
    <row r="15523" spans="2:21">
      <c r="B15523" s="9"/>
      <c r="C15523" s="9"/>
      <c r="D15523" s="9"/>
      <c r="E15523" s="9"/>
      <c r="F15523" s="10"/>
      <c r="G15523" s="4"/>
      <c r="H15523" s="24"/>
      <c r="I15523" s="184"/>
      <c r="J15523" s="182"/>
      <c r="K15523" s="21"/>
      <c r="L15523" s="24"/>
      <c r="M15523" s="185"/>
      <c r="N15523" s="24"/>
      <c r="O15523" s="14"/>
      <c r="P15523" s="15"/>
      <c r="Q15523" s="39"/>
      <c r="R15523" s="545"/>
      <c r="S15523" s="545"/>
      <c r="T15523" s="25"/>
      <c r="U15523" s="25"/>
    </row>
    <row r="15524" spans="2:21">
      <c r="B15524" s="9"/>
      <c r="C15524" s="9"/>
      <c r="D15524" s="9"/>
      <c r="E15524" s="9"/>
      <c r="F15524" s="10"/>
      <c r="G15524" s="4"/>
      <c r="H15524" s="24"/>
      <c r="I15524" s="184"/>
      <c r="J15524" s="182"/>
      <c r="K15524" s="21"/>
      <c r="L15524" s="24"/>
      <c r="M15524" s="185"/>
      <c r="N15524" s="24"/>
      <c r="O15524" s="14"/>
      <c r="P15524" s="15"/>
      <c r="Q15524" s="39"/>
      <c r="R15524" s="545"/>
      <c r="S15524" s="545"/>
      <c r="T15524" s="25"/>
      <c r="U15524" s="25"/>
    </row>
    <row r="15525" spans="2:21">
      <c r="B15525" s="9"/>
      <c r="C15525" s="9"/>
      <c r="D15525" s="9"/>
      <c r="E15525" s="9"/>
      <c r="F15525" s="10"/>
      <c r="G15525" s="4"/>
      <c r="H15525" s="24"/>
      <c r="I15525" s="184"/>
      <c r="J15525" s="182"/>
      <c r="K15525" s="21"/>
      <c r="L15525" s="24"/>
      <c r="M15525" s="185"/>
      <c r="N15525" s="24"/>
      <c r="O15525" s="14"/>
      <c r="P15525" s="15"/>
      <c r="Q15525" s="39"/>
      <c r="R15525" s="545"/>
      <c r="S15525" s="545"/>
      <c r="T15525" s="25"/>
      <c r="U15525" s="25"/>
    </row>
    <row r="15526" spans="2:21">
      <c r="B15526" s="9"/>
      <c r="C15526" s="9"/>
      <c r="D15526" s="9"/>
      <c r="E15526" s="9"/>
      <c r="F15526" s="10"/>
      <c r="G15526" s="4"/>
      <c r="H15526" s="24"/>
      <c r="I15526" s="184"/>
      <c r="J15526" s="182"/>
      <c r="K15526" s="21"/>
      <c r="L15526" s="24"/>
      <c r="M15526" s="185"/>
      <c r="N15526" s="24"/>
      <c r="O15526" s="14"/>
      <c r="P15526" s="15"/>
      <c r="Q15526" s="39"/>
      <c r="R15526" s="545"/>
      <c r="S15526" s="545"/>
      <c r="T15526" s="25"/>
      <c r="U15526" s="25"/>
    </row>
    <row r="15527" spans="2:21">
      <c r="B15527" s="9"/>
      <c r="C15527" s="9"/>
      <c r="D15527" s="9"/>
      <c r="E15527" s="9"/>
      <c r="F15527" s="10"/>
      <c r="G15527" s="4"/>
      <c r="H15527" s="24"/>
      <c r="I15527" s="184"/>
      <c r="J15527" s="182"/>
      <c r="K15527" s="21"/>
      <c r="L15527" s="24"/>
      <c r="M15527" s="185"/>
      <c r="N15527" s="24"/>
      <c r="O15527" s="14"/>
      <c r="P15527" s="15"/>
      <c r="Q15527" s="39"/>
      <c r="R15527" s="545"/>
      <c r="S15527" s="545"/>
      <c r="T15527" s="25"/>
      <c r="U15527" s="25"/>
    </row>
    <row r="15528" spans="2:21">
      <c r="B15528" s="9"/>
      <c r="C15528" s="9"/>
      <c r="D15528" s="9"/>
      <c r="E15528" s="9"/>
      <c r="F15528" s="10"/>
      <c r="G15528" s="4"/>
      <c r="H15528" s="24"/>
      <c r="I15528" s="184"/>
      <c r="J15528" s="182"/>
      <c r="K15528" s="21"/>
      <c r="L15528" s="24"/>
      <c r="M15528" s="185"/>
      <c r="N15528" s="24"/>
      <c r="O15528" s="14"/>
      <c r="P15528" s="15"/>
      <c r="Q15528" s="39"/>
      <c r="R15528" s="545"/>
      <c r="S15528" s="545"/>
      <c r="T15528" s="25"/>
      <c r="U15528" s="25"/>
    </row>
    <row r="15529" spans="2:21">
      <c r="B15529" s="9"/>
      <c r="C15529" s="9"/>
      <c r="D15529" s="9"/>
      <c r="E15529" s="9"/>
      <c r="F15529" s="10"/>
      <c r="G15529" s="4"/>
      <c r="H15529" s="24"/>
      <c r="I15529" s="184"/>
      <c r="J15529" s="182"/>
      <c r="K15529" s="21"/>
      <c r="L15529" s="24"/>
      <c r="M15529" s="185"/>
      <c r="N15529" s="24"/>
      <c r="O15529" s="14"/>
      <c r="P15529" s="15"/>
      <c r="Q15529" s="39"/>
      <c r="R15529" s="545"/>
      <c r="S15529" s="545"/>
      <c r="T15529" s="25"/>
      <c r="U15529" s="25"/>
    </row>
    <row r="15530" spans="2:21">
      <c r="B15530" s="9"/>
      <c r="C15530" s="9"/>
      <c r="D15530" s="9"/>
      <c r="E15530" s="9"/>
      <c r="F15530" s="10"/>
      <c r="G15530" s="4"/>
      <c r="H15530" s="24"/>
      <c r="I15530" s="184"/>
      <c r="J15530" s="182"/>
      <c r="K15530" s="21"/>
      <c r="L15530" s="24"/>
      <c r="M15530" s="185"/>
      <c r="N15530" s="24"/>
      <c r="O15530" s="14"/>
      <c r="P15530" s="15"/>
      <c r="Q15530" s="39"/>
      <c r="R15530" s="545"/>
      <c r="S15530" s="545"/>
      <c r="T15530" s="25"/>
      <c r="U15530" s="25"/>
    </row>
    <row r="15531" spans="2:21">
      <c r="B15531" s="9"/>
      <c r="C15531" s="9"/>
      <c r="D15531" s="9"/>
      <c r="E15531" s="9"/>
      <c r="F15531" s="10"/>
      <c r="G15531" s="4"/>
      <c r="H15531" s="24"/>
      <c r="I15531" s="184"/>
      <c r="J15531" s="182"/>
      <c r="K15531" s="21"/>
      <c r="L15531" s="24"/>
      <c r="M15531" s="185"/>
      <c r="N15531" s="24"/>
      <c r="O15531" s="14"/>
      <c r="P15531" s="15"/>
      <c r="Q15531" s="39"/>
      <c r="R15531" s="545"/>
      <c r="S15531" s="545"/>
      <c r="T15531" s="25"/>
      <c r="U15531" s="25"/>
    </row>
    <row r="15532" spans="2:21">
      <c r="B15532" s="9"/>
      <c r="C15532" s="9"/>
      <c r="D15532" s="9"/>
      <c r="E15532" s="9"/>
      <c r="F15532" s="10"/>
      <c r="G15532" s="4"/>
      <c r="H15532" s="24"/>
      <c r="I15532" s="184"/>
      <c r="J15532" s="182"/>
      <c r="K15532" s="21"/>
      <c r="L15532" s="24"/>
      <c r="M15532" s="185"/>
      <c r="N15532" s="24"/>
      <c r="O15532" s="14"/>
      <c r="P15532" s="15"/>
      <c r="Q15532" s="39"/>
      <c r="R15532" s="545"/>
      <c r="S15532" s="545"/>
      <c r="T15532" s="25"/>
      <c r="U15532" s="25"/>
    </row>
    <row r="15533" spans="2:21">
      <c r="B15533" s="9"/>
      <c r="C15533" s="9"/>
      <c r="D15533" s="9"/>
      <c r="E15533" s="9"/>
      <c r="F15533" s="10"/>
      <c r="G15533" s="4"/>
      <c r="H15533" s="24"/>
      <c r="I15533" s="184"/>
      <c r="J15533" s="182"/>
      <c r="K15533" s="21"/>
      <c r="L15533" s="24"/>
      <c r="M15533" s="185"/>
      <c r="N15533" s="24"/>
      <c r="O15533" s="14"/>
      <c r="P15533" s="15"/>
      <c r="Q15533" s="39"/>
      <c r="R15533" s="545"/>
      <c r="S15533" s="545"/>
      <c r="T15533" s="25"/>
      <c r="U15533" s="25"/>
    </row>
    <row r="15534" spans="2:21">
      <c r="B15534" s="9"/>
      <c r="C15534" s="9"/>
      <c r="D15534" s="9"/>
      <c r="E15534" s="9"/>
      <c r="F15534" s="10"/>
      <c r="G15534" s="4"/>
      <c r="H15534" s="24"/>
      <c r="I15534" s="184"/>
      <c r="J15534" s="182"/>
      <c r="K15534" s="21"/>
      <c r="L15534" s="24"/>
      <c r="M15534" s="185"/>
      <c r="N15534" s="24"/>
      <c r="O15534" s="14"/>
      <c r="P15534" s="15"/>
      <c r="Q15534" s="39"/>
      <c r="R15534" s="545"/>
      <c r="S15534" s="545"/>
      <c r="T15534" s="25"/>
      <c r="U15534" s="25"/>
    </row>
    <row r="15535" spans="2:21">
      <c r="B15535" s="9"/>
      <c r="C15535" s="9"/>
      <c r="D15535" s="9"/>
      <c r="E15535" s="9"/>
      <c r="F15535" s="10"/>
      <c r="G15535" s="4"/>
      <c r="H15535" s="24"/>
      <c r="I15535" s="184"/>
      <c r="J15535" s="182"/>
      <c r="K15535" s="21"/>
      <c r="L15535" s="24"/>
      <c r="M15535" s="185"/>
      <c r="N15535" s="24"/>
      <c r="O15535" s="14"/>
      <c r="P15535" s="15"/>
      <c r="Q15535" s="39"/>
      <c r="R15535" s="545"/>
      <c r="S15535" s="545"/>
      <c r="T15535" s="25"/>
      <c r="U15535" s="25"/>
    </row>
    <row r="15536" spans="2:21">
      <c r="B15536" s="9"/>
      <c r="C15536" s="9"/>
      <c r="D15536" s="9"/>
      <c r="E15536" s="9"/>
      <c r="F15536" s="10"/>
      <c r="G15536" s="4"/>
      <c r="H15536" s="24"/>
      <c r="I15536" s="184"/>
      <c r="J15536" s="182"/>
      <c r="K15536" s="21"/>
      <c r="L15536" s="24"/>
      <c r="M15536" s="185"/>
      <c r="N15536" s="24"/>
      <c r="O15536" s="14"/>
      <c r="P15536" s="15"/>
      <c r="Q15536" s="39"/>
      <c r="R15536" s="545"/>
      <c r="S15536" s="545"/>
      <c r="T15536" s="25"/>
      <c r="U15536" s="25"/>
    </row>
    <row r="15537" spans="2:21">
      <c r="B15537" s="9"/>
      <c r="C15537" s="9"/>
      <c r="D15537" s="9"/>
      <c r="E15537" s="9"/>
      <c r="F15537" s="10"/>
      <c r="G15537" s="4"/>
      <c r="H15537" s="24"/>
      <c r="I15537" s="184"/>
      <c r="J15537" s="182"/>
      <c r="K15537" s="21"/>
      <c r="L15537" s="24"/>
      <c r="M15537" s="185"/>
      <c r="N15537" s="24"/>
      <c r="O15537" s="14"/>
      <c r="P15537" s="15"/>
      <c r="Q15537" s="39"/>
      <c r="R15537" s="545"/>
      <c r="S15537" s="545"/>
      <c r="T15537" s="25"/>
      <c r="U15537" s="25"/>
    </row>
    <row r="15538" spans="2:21">
      <c r="B15538" s="9"/>
      <c r="C15538" s="9"/>
      <c r="D15538" s="9"/>
      <c r="E15538" s="9"/>
      <c r="F15538" s="10"/>
      <c r="G15538" s="4"/>
      <c r="H15538" s="24"/>
      <c r="I15538" s="184"/>
      <c r="J15538" s="182"/>
      <c r="K15538" s="21"/>
      <c r="L15538" s="24"/>
      <c r="M15538" s="185"/>
      <c r="N15538" s="24"/>
      <c r="O15538" s="14"/>
      <c r="P15538" s="15"/>
      <c r="Q15538" s="39"/>
      <c r="R15538" s="545"/>
      <c r="S15538" s="545"/>
      <c r="T15538" s="25"/>
      <c r="U15538" s="25"/>
    </row>
    <row r="15539" spans="2:21">
      <c r="B15539" s="9"/>
      <c r="C15539" s="9"/>
      <c r="D15539" s="9"/>
      <c r="E15539" s="9"/>
      <c r="F15539" s="10"/>
      <c r="G15539" s="4"/>
      <c r="H15539" s="24"/>
      <c r="I15539" s="184"/>
      <c r="J15539" s="182"/>
      <c r="K15539" s="21"/>
      <c r="L15539" s="24"/>
      <c r="M15539" s="185"/>
      <c r="N15539" s="24"/>
      <c r="O15539" s="14"/>
      <c r="P15539" s="15"/>
      <c r="Q15539" s="39"/>
      <c r="R15539" s="545"/>
      <c r="S15539" s="545"/>
      <c r="T15539" s="25"/>
      <c r="U15539" s="25"/>
    </row>
    <row r="15540" spans="2:21">
      <c r="B15540" s="9"/>
      <c r="C15540" s="9"/>
      <c r="D15540" s="9"/>
      <c r="E15540" s="9"/>
      <c r="F15540" s="10"/>
      <c r="G15540" s="4"/>
      <c r="H15540" s="24"/>
      <c r="I15540" s="184"/>
      <c r="J15540" s="182"/>
      <c r="K15540" s="21"/>
      <c r="L15540" s="24"/>
      <c r="M15540" s="185"/>
      <c r="N15540" s="24"/>
      <c r="O15540" s="14"/>
      <c r="P15540" s="15"/>
      <c r="Q15540" s="39"/>
      <c r="R15540" s="545"/>
      <c r="S15540" s="545"/>
      <c r="T15540" s="25"/>
      <c r="U15540" s="25"/>
    </row>
    <row r="15541" spans="2:21">
      <c r="B15541" s="9"/>
      <c r="C15541" s="9"/>
      <c r="D15541" s="9"/>
      <c r="E15541" s="9"/>
      <c r="F15541" s="10"/>
      <c r="G15541" s="4"/>
      <c r="H15541" s="24"/>
      <c r="I15541" s="184"/>
      <c r="J15541" s="182"/>
      <c r="K15541" s="21"/>
      <c r="L15541" s="24"/>
      <c r="M15541" s="185"/>
      <c r="N15541" s="24"/>
      <c r="O15541" s="14"/>
      <c r="P15541" s="15"/>
      <c r="Q15541" s="39"/>
      <c r="R15541" s="545"/>
      <c r="S15541" s="545"/>
      <c r="T15541" s="25"/>
      <c r="U15541" s="25"/>
    </row>
    <row r="15542" spans="2:21">
      <c r="B15542" s="9"/>
      <c r="C15542" s="9"/>
      <c r="D15542" s="9"/>
      <c r="E15542" s="9"/>
      <c r="F15542" s="10"/>
      <c r="G15542" s="4"/>
      <c r="H15542" s="24"/>
      <c r="I15542" s="184"/>
      <c r="J15542" s="182"/>
      <c r="K15542" s="21"/>
      <c r="L15542" s="24"/>
      <c r="M15542" s="185"/>
      <c r="N15542" s="24"/>
      <c r="O15542" s="14"/>
      <c r="P15542" s="15"/>
      <c r="Q15542" s="39"/>
      <c r="R15542" s="545"/>
      <c r="S15542" s="545"/>
      <c r="T15542" s="25"/>
      <c r="U15542" s="25"/>
    </row>
    <row r="15543" spans="2:21">
      <c r="B15543" s="9"/>
      <c r="C15543" s="9"/>
      <c r="D15543" s="9"/>
      <c r="E15543" s="9"/>
      <c r="F15543" s="10"/>
      <c r="G15543" s="4"/>
      <c r="H15543" s="24"/>
      <c r="I15543" s="184"/>
      <c r="J15543" s="182"/>
      <c r="K15543" s="21"/>
      <c r="L15543" s="24"/>
      <c r="M15543" s="185"/>
      <c r="N15543" s="24"/>
      <c r="O15543" s="14"/>
      <c r="P15543" s="15"/>
      <c r="Q15543" s="39"/>
      <c r="R15543" s="545"/>
      <c r="S15543" s="545"/>
      <c r="T15543" s="25"/>
      <c r="U15543" s="25"/>
    </row>
    <row r="15544" spans="2:21">
      <c r="B15544" s="9"/>
      <c r="C15544" s="9"/>
      <c r="D15544" s="9"/>
      <c r="E15544" s="9"/>
      <c r="F15544" s="10"/>
      <c r="G15544" s="4"/>
      <c r="H15544" s="24"/>
      <c r="I15544" s="184"/>
      <c r="J15544" s="182"/>
      <c r="K15544" s="21"/>
      <c r="L15544" s="24"/>
      <c r="M15544" s="185"/>
      <c r="N15544" s="24"/>
      <c r="O15544" s="14"/>
      <c r="P15544" s="15"/>
      <c r="Q15544" s="39"/>
      <c r="R15544" s="545"/>
      <c r="S15544" s="545"/>
      <c r="T15544" s="25"/>
      <c r="U15544" s="25"/>
    </row>
    <row r="15545" spans="2:21">
      <c r="B15545" s="9"/>
      <c r="C15545" s="9"/>
      <c r="D15545" s="9"/>
      <c r="E15545" s="9"/>
      <c r="F15545" s="10"/>
      <c r="G15545" s="4"/>
      <c r="H15545" s="24"/>
      <c r="I15545" s="184"/>
      <c r="J15545" s="182"/>
      <c r="K15545" s="21"/>
      <c r="L15545" s="24"/>
      <c r="M15545" s="185"/>
      <c r="N15545" s="24"/>
      <c r="O15545" s="14"/>
      <c r="P15545" s="15"/>
      <c r="Q15545" s="39"/>
      <c r="R15545" s="545"/>
      <c r="S15545" s="545"/>
      <c r="T15545" s="25"/>
      <c r="U15545" s="25"/>
    </row>
    <row r="15546" spans="2:21">
      <c r="B15546" s="9"/>
      <c r="C15546" s="9"/>
      <c r="D15546" s="9"/>
      <c r="E15546" s="9"/>
      <c r="F15546" s="10"/>
      <c r="G15546" s="4"/>
      <c r="H15546" s="24"/>
      <c r="I15546" s="184"/>
      <c r="J15546" s="182"/>
      <c r="K15546" s="21"/>
      <c r="L15546" s="24"/>
      <c r="M15546" s="185"/>
      <c r="N15546" s="24"/>
      <c r="O15546" s="14"/>
      <c r="P15546" s="15"/>
      <c r="Q15546" s="39"/>
      <c r="R15546" s="545"/>
      <c r="S15546" s="545"/>
      <c r="T15546" s="25"/>
      <c r="U15546" s="25"/>
    </row>
    <row r="15547" spans="2:21">
      <c r="B15547" s="9"/>
      <c r="C15547" s="9"/>
      <c r="D15547" s="9"/>
      <c r="E15547" s="9"/>
      <c r="F15547" s="10"/>
      <c r="G15547" s="4"/>
      <c r="H15547" s="24"/>
      <c r="I15547" s="184"/>
      <c r="J15547" s="182"/>
      <c r="K15547" s="21"/>
      <c r="L15547" s="24"/>
      <c r="M15547" s="185"/>
      <c r="N15547" s="24"/>
      <c r="O15547" s="14"/>
      <c r="P15547" s="15"/>
      <c r="Q15547" s="39"/>
      <c r="R15547" s="545"/>
      <c r="S15547" s="545"/>
      <c r="T15547" s="25"/>
      <c r="U15547" s="25"/>
    </row>
    <row r="15548" spans="2:21">
      <c r="B15548" s="9"/>
      <c r="C15548" s="9"/>
      <c r="D15548" s="9"/>
      <c r="E15548" s="9"/>
      <c r="F15548" s="10"/>
      <c r="G15548" s="4"/>
      <c r="H15548" s="24"/>
      <c r="I15548" s="184"/>
      <c r="J15548" s="182"/>
      <c r="K15548" s="21"/>
      <c r="L15548" s="24"/>
      <c r="M15548" s="185"/>
      <c r="N15548" s="24"/>
      <c r="O15548" s="14"/>
      <c r="P15548" s="15"/>
      <c r="Q15548" s="39"/>
      <c r="R15548" s="545"/>
      <c r="S15548" s="545"/>
      <c r="T15548" s="25"/>
      <c r="U15548" s="25"/>
    </row>
    <row r="15549" spans="2:21">
      <c r="B15549" s="9"/>
      <c r="C15549" s="9"/>
      <c r="D15549" s="9"/>
      <c r="E15549" s="9"/>
      <c r="F15549" s="10"/>
      <c r="G15549" s="4"/>
      <c r="H15549" s="24"/>
      <c r="I15549" s="184"/>
      <c r="J15549" s="182"/>
      <c r="K15549" s="21"/>
      <c r="L15549" s="24"/>
      <c r="M15549" s="185"/>
      <c r="N15549" s="24"/>
      <c r="O15549" s="14"/>
      <c r="P15549" s="15"/>
      <c r="Q15549" s="39"/>
      <c r="R15549" s="545"/>
      <c r="S15549" s="545"/>
      <c r="T15549" s="25"/>
      <c r="U15549" s="25"/>
    </row>
    <row r="15550" spans="2:21">
      <c r="B15550" s="9"/>
      <c r="C15550" s="9"/>
      <c r="D15550" s="9"/>
      <c r="E15550" s="9"/>
      <c r="F15550" s="10"/>
      <c r="G15550" s="4"/>
      <c r="H15550" s="24"/>
      <c r="I15550" s="184"/>
      <c r="J15550" s="182"/>
      <c r="K15550" s="21"/>
      <c r="L15550" s="24"/>
      <c r="M15550" s="185"/>
      <c r="N15550" s="24"/>
      <c r="O15550" s="14"/>
      <c r="P15550" s="15"/>
      <c r="Q15550" s="39"/>
      <c r="R15550" s="545"/>
      <c r="S15550" s="545"/>
      <c r="T15550" s="25"/>
      <c r="U15550" s="25"/>
    </row>
    <row r="15551" spans="2:21">
      <c r="B15551" s="9"/>
      <c r="C15551" s="9"/>
      <c r="D15551" s="9"/>
      <c r="E15551" s="9"/>
      <c r="F15551" s="10"/>
      <c r="G15551" s="4"/>
      <c r="H15551" s="24"/>
      <c r="I15551" s="184"/>
      <c r="J15551" s="182"/>
      <c r="K15551" s="21"/>
      <c r="L15551" s="24"/>
      <c r="M15551" s="185"/>
      <c r="N15551" s="24"/>
      <c r="O15551" s="14"/>
      <c r="P15551" s="15"/>
      <c r="Q15551" s="39"/>
      <c r="R15551" s="545"/>
      <c r="S15551" s="545"/>
      <c r="T15551" s="25"/>
      <c r="U15551" s="25"/>
    </row>
    <row r="15552" spans="2:21">
      <c r="B15552" s="9"/>
      <c r="C15552" s="9"/>
      <c r="D15552" s="9"/>
      <c r="E15552" s="9"/>
      <c r="F15552" s="10"/>
      <c r="G15552" s="4"/>
      <c r="H15552" s="24"/>
      <c r="I15552" s="184"/>
      <c r="J15552" s="182"/>
      <c r="K15552" s="21"/>
      <c r="L15552" s="24"/>
      <c r="M15552" s="185"/>
      <c r="N15552" s="24"/>
      <c r="O15552" s="14"/>
      <c r="P15552" s="15"/>
      <c r="Q15552" s="39"/>
      <c r="R15552" s="545"/>
      <c r="S15552" s="545"/>
      <c r="T15552" s="25"/>
      <c r="U15552" s="25"/>
    </row>
    <row r="15553" spans="2:21">
      <c r="B15553" s="9"/>
      <c r="C15553" s="9"/>
      <c r="D15553" s="9"/>
      <c r="E15553" s="9"/>
      <c r="F15553" s="10"/>
      <c r="G15553" s="4"/>
      <c r="H15553" s="24"/>
      <c r="I15553" s="184"/>
      <c r="J15553" s="182"/>
      <c r="K15553" s="21"/>
      <c r="L15553" s="24"/>
      <c r="M15553" s="185"/>
      <c r="N15553" s="24"/>
      <c r="O15553" s="14"/>
      <c r="P15553" s="15"/>
      <c r="Q15553" s="39"/>
      <c r="R15553" s="545"/>
      <c r="S15553" s="545"/>
      <c r="T15553" s="25"/>
      <c r="U15553" s="25"/>
    </row>
    <row r="15554" spans="2:21">
      <c r="B15554" s="9"/>
      <c r="C15554" s="9"/>
      <c r="D15554" s="9"/>
      <c r="E15554" s="9"/>
      <c r="F15554" s="10"/>
      <c r="G15554" s="4"/>
      <c r="H15554" s="24"/>
      <c r="I15554" s="184"/>
      <c r="J15554" s="182"/>
      <c r="K15554" s="21"/>
      <c r="L15554" s="24"/>
      <c r="M15554" s="185"/>
      <c r="N15554" s="24"/>
      <c r="O15554" s="14"/>
      <c r="P15554" s="15"/>
      <c r="Q15554" s="39"/>
      <c r="R15554" s="545"/>
      <c r="S15554" s="545"/>
      <c r="T15554" s="25"/>
      <c r="U15554" s="25"/>
    </row>
    <row r="15555" spans="2:21">
      <c r="B15555" s="9"/>
      <c r="C15555" s="9"/>
      <c r="D15555" s="9"/>
      <c r="E15555" s="9"/>
      <c r="F15555" s="10"/>
      <c r="G15555" s="4"/>
      <c r="H15555" s="24"/>
      <c r="I15555" s="184"/>
      <c r="J15555" s="182"/>
      <c r="K15555" s="21"/>
      <c r="L15555" s="24"/>
      <c r="M15555" s="185"/>
      <c r="N15555" s="24"/>
      <c r="O15555" s="14"/>
      <c r="P15555" s="15"/>
      <c r="Q15555" s="39"/>
      <c r="R15555" s="545"/>
      <c r="S15555" s="545"/>
      <c r="T15555" s="25"/>
      <c r="U15555" s="25"/>
    </row>
    <row r="15556" spans="2:21">
      <c r="B15556" s="9"/>
      <c r="C15556" s="9"/>
      <c r="D15556" s="9"/>
      <c r="E15556" s="9"/>
      <c r="F15556" s="10"/>
      <c r="G15556" s="4"/>
      <c r="H15556" s="24"/>
      <c r="I15556" s="184"/>
      <c r="J15556" s="182"/>
      <c r="K15556" s="21"/>
      <c r="L15556" s="24"/>
      <c r="M15556" s="185"/>
      <c r="N15556" s="24"/>
      <c r="O15556" s="14"/>
      <c r="P15556" s="15"/>
      <c r="Q15556" s="39"/>
      <c r="R15556" s="545"/>
      <c r="S15556" s="545"/>
      <c r="T15556" s="25"/>
      <c r="U15556" s="25"/>
    </row>
    <row r="15557" spans="2:21">
      <c r="B15557" s="9"/>
      <c r="C15557" s="9"/>
      <c r="D15557" s="9"/>
      <c r="E15557" s="9"/>
      <c r="F15557" s="10"/>
      <c r="G15557" s="4"/>
      <c r="H15557" s="24"/>
      <c r="I15557" s="184"/>
      <c r="J15557" s="182"/>
      <c r="K15557" s="21"/>
      <c r="L15557" s="24"/>
      <c r="M15557" s="185"/>
      <c r="N15557" s="24"/>
      <c r="O15557" s="14"/>
      <c r="P15557" s="15"/>
      <c r="Q15557" s="39"/>
      <c r="R15557" s="545"/>
      <c r="S15557" s="545"/>
      <c r="T15557" s="25"/>
      <c r="U15557" s="25"/>
    </row>
    <row r="15558" spans="2:21">
      <c r="B15558" s="9"/>
      <c r="C15558" s="9"/>
      <c r="D15558" s="9"/>
      <c r="E15558" s="9"/>
      <c r="F15558" s="10"/>
      <c r="G15558" s="4"/>
      <c r="H15558" s="24"/>
      <c r="I15558" s="184"/>
      <c r="J15558" s="182"/>
      <c r="K15558" s="21"/>
      <c r="L15558" s="24"/>
      <c r="M15558" s="185"/>
      <c r="N15558" s="24"/>
      <c r="O15558" s="14"/>
      <c r="P15558" s="15"/>
      <c r="Q15558" s="39"/>
      <c r="R15558" s="545"/>
      <c r="S15558" s="545"/>
      <c r="T15558" s="25"/>
      <c r="U15558" s="25"/>
    </row>
    <row r="15559" spans="2:21">
      <c r="B15559" s="9"/>
      <c r="C15559" s="9"/>
      <c r="D15559" s="9"/>
      <c r="E15559" s="9"/>
      <c r="F15559" s="10"/>
      <c r="G15559" s="4"/>
      <c r="H15559" s="24"/>
      <c r="I15559" s="184"/>
      <c r="J15559" s="182"/>
      <c r="K15559" s="21"/>
      <c r="L15559" s="24"/>
      <c r="M15559" s="185"/>
      <c r="N15559" s="24"/>
      <c r="O15559" s="14"/>
      <c r="P15559" s="15"/>
      <c r="Q15559" s="39"/>
      <c r="R15559" s="545"/>
      <c r="S15559" s="545"/>
      <c r="T15559" s="25"/>
      <c r="U15559" s="25"/>
    </row>
    <row r="15560" spans="2:21">
      <c r="B15560" s="9"/>
      <c r="C15560" s="9"/>
      <c r="D15560" s="9"/>
      <c r="E15560" s="9"/>
      <c r="F15560" s="10"/>
      <c r="G15560" s="4"/>
      <c r="H15560" s="24"/>
      <c r="I15560" s="184"/>
      <c r="J15560" s="182"/>
      <c r="K15560" s="21"/>
      <c r="L15560" s="24"/>
      <c r="M15560" s="185"/>
      <c r="N15560" s="24"/>
      <c r="O15560" s="14"/>
      <c r="P15560" s="15"/>
      <c r="Q15560" s="39"/>
      <c r="R15560" s="545"/>
      <c r="S15560" s="545"/>
      <c r="T15560" s="25"/>
      <c r="U15560" s="25"/>
    </row>
    <row r="15561" spans="2:21">
      <c r="B15561" s="9"/>
      <c r="C15561" s="9"/>
      <c r="D15561" s="9"/>
      <c r="E15561" s="9"/>
      <c r="F15561" s="10"/>
      <c r="G15561" s="4"/>
      <c r="H15561" s="24"/>
      <c r="I15561" s="184"/>
      <c r="J15561" s="182"/>
      <c r="K15561" s="21"/>
      <c r="L15561" s="24"/>
      <c r="M15561" s="185"/>
      <c r="N15561" s="24"/>
      <c r="O15561" s="14"/>
      <c r="P15561" s="15"/>
      <c r="Q15561" s="39"/>
      <c r="R15561" s="545"/>
      <c r="S15561" s="545"/>
      <c r="T15561" s="25"/>
      <c r="U15561" s="25"/>
    </row>
    <row r="15562" spans="2:21">
      <c r="B15562" s="9"/>
      <c r="C15562" s="9"/>
      <c r="D15562" s="9"/>
      <c r="E15562" s="9"/>
      <c r="F15562" s="10"/>
      <c r="G15562" s="4"/>
      <c r="H15562" s="24"/>
      <c r="I15562" s="184"/>
      <c r="J15562" s="182"/>
      <c r="K15562" s="21"/>
      <c r="L15562" s="24"/>
      <c r="M15562" s="185"/>
      <c r="N15562" s="24"/>
      <c r="O15562" s="14"/>
      <c r="P15562" s="15"/>
      <c r="Q15562" s="39"/>
      <c r="R15562" s="545"/>
      <c r="S15562" s="545"/>
      <c r="T15562" s="25"/>
      <c r="U15562" s="25"/>
    </row>
    <row r="15563" spans="2:21">
      <c r="B15563" s="9"/>
      <c r="C15563" s="9"/>
      <c r="D15563" s="9"/>
      <c r="E15563" s="9"/>
      <c r="F15563" s="10"/>
      <c r="G15563" s="4"/>
      <c r="H15563" s="24"/>
      <c r="I15563" s="184"/>
      <c r="J15563" s="182"/>
      <c r="K15563" s="21"/>
      <c r="L15563" s="24"/>
      <c r="M15563" s="185"/>
      <c r="N15563" s="24"/>
      <c r="O15563" s="14"/>
      <c r="P15563" s="15"/>
      <c r="Q15563" s="39"/>
      <c r="R15563" s="545"/>
      <c r="S15563" s="545"/>
      <c r="T15563" s="25"/>
      <c r="U15563" s="25"/>
    </row>
    <row r="15564" spans="2:21">
      <c r="B15564" s="9"/>
      <c r="C15564" s="9"/>
      <c r="D15564" s="9"/>
      <c r="E15564" s="9"/>
      <c r="F15564" s="10"/>
      <c r="G15564" s="4"/>
      <c r="H15564" s="24"/>
      <c r="I15564" s="184"/>
      <c r="J15564" s="182"/>
      <c r="K15564" s="21"/>
      <c r="L15564" s="24"/>
      <c r="M15564" s="185"/>
      <c r="N15564" s="24"/>
      <c r="O15564" s="14"/>
      <c r="P15564" s="15"/>
      <c r="Q15564" s="39"/>
      <c r="R15564" s="545"/>
      <c r="S15564" s="545"/>
      <c r="T15564" s="25"/>
      <c r="U15564" s="25"/>
    </row>
    <row r="15565" spans="2:21">
      <c r="B15565" s="9"/>
      <c r="C15565" s="9"/>
      <c r="D15565" s="9"/>
      <c r="E15565" s="9"/>
      <c r="F15565" s="10"/>
      <c r="G15565" s="4"/>
      <c r="H15565" s="24"/>
      <c r="I15565" s="184"/>
      <c r="J15565" s="182"/>
      <c r="K15565" s="21"/>
      <c r="L15565" s="24"/>
      <c r="M15565" s="185"/>
      <c r="N15565" s="24"/>
      <c r="O15565" s="14"/>
      <c r="P15565" s="15"/>
      <c r="Q15565" s="39"/>
      <c r="R15565" s="545"/>
      <c r="S15565" s="545"/>
      <c r="T15565" s="25"/>
      <c r="U15565" s="25"/>
    </row>
    <row r="15566" spans="2:21">
      <c r="B15566" s="9"/>
      <c r="C15566" s="9"/>
      <c r="D15566" s="9"/>
      <c r="E15566" s="9"/>
      <c r="F15566" s="10"/>
      <c r="G15566" s="4"/>
      <c r="H15566" s="24"/>
      <c r="I15566" s="184"/>
      <c r="J15566" s="182"/>
      <c r="K15566" s="21"/>
      <c r="L15566" s="24"/>
      <c r="M15566" s="185"/>
      <c r="N15566" s="24"/>
      <c r="O15566" s="14"/>
      <c r="P15566" s="15"/>
      <c r="Q15566" s="39"/>
      <c r="R15566" s="545"/>
      <c r="S15566" s="545"/>
      <c r="T15566" s="25"/>
      <c r="U15566" s="25"/>
    </row>
    <row r="15567" spans="2:21">
      <c r="B15567" s="9"/>
      <c r="C15567" s="9"/>
      <c r="D15567" s="9"/>
      <c r="E15567" s="9"/>
      <c r="F15567" s="10"/>
      <c r="G15567" s="4"/>
      <c r="H15567" s="24"/>
      <c r="I15567" s="184"/>
      <c r="J15567" s="182"/>
      <c r="K15567" s="21"/>
      <c r="L15567" s="24"/>
      <c r="M15567" s="185"/>
      <c r="N15567" s="24"/>
      <c r="O15567" s="14"/>
      <c r="P15567" s="15"/>
      <c r="Q15567" s="39"/>
      <c r="R15567" s="545"/>
      <c r="S15567" s="545"/>
      <c r="T15567" s="25"/>
      <c r="U15567" s="25"/>
    </row>
    <row r="15568" spans="2:21">
      <c r="B15568" s="9"/>
      <c r="C15568" s="9"/>
      <c r="D15568" s="9"/>
      <c r="E15568" s="9"/>
      <c r="F15568" s="10"/>
      <c r="G15568" s="4"/>
      <c r="H15568" s="24"/>
      <c r="I15568" s="184"/>
      <c r="J15568" s="182"/>
      <c r="K15568" s="21"/>
      <c r="L15568" s="24"/>
      <c r="M15568" s="185"/>
      <c r="N15568" s="24"/>
      <c r="O15568" s="14"/>
      <c r="P15568" s="15"/>
      <c r="Q15568" s="39"/>
      <c r="R15568" s="545"/>
      <c r="S15568" s="545"/>
      <c r="T15568" s="25"/>
      <c r="U15568" s="25"/>
    </row>
    <row r="15569" spans="2:21">
      <c r="B15569" s="9"/>
      <c r="C15569" s="9"/>
      <c r="D15569" s="9"/>
      <c r="E15569" s="9"/>
      <c r="F15569" s="10"/>
      <c r="G15569" s="4"/>
      <c r="H15569" s="24"/>
      <c r="I15569" s="184"/>
      <c r="J15569" s="182"/>
      <c r="K15569" s="21"/>
      <c r="L15569" s="24"/>
      <c r="M15569" s="185"/>
      <c r="N15569" s="24"/>
      <c r="O15569" s="14"/>
      <c r="P15569" s="15"/>
      <c r="Q15569" s="39"/>
      <c r="R15569" s="545"/>
      <c r="S15569" s="545"/>
      <c r="T15569" s="25"/>
      <c r="U15569" s="25"/>
    </row>
    <row r="15570" spans="2:21">
      <c r="B15570" s="9"/>
      <c r="C15570" s="9"/>
      <c r="D15570" s="9"/>
      <c r="E15570" s="9"/>
      <c r="F15570" s="10"/>
      <c r="G15570" s="4"/>
      <c r="H15570" s="24"/>
      <c r="I15570" s="184"/>
      <c r="J15570" s="182"/>
      <c r="K15570" s="21"/>
      <c r="L15570" s="24"/>
      <c r="M15570" s="185"/>
      <c r="N15570" s="24"/>
      <c r="O15570" s="14"/>
      <c r="P15570" s="15"/>
      <c r="Q15570" s="39"/>
      <c r="R15570" s="545"/>
      <c r="S15570" s="545"/>
      <c r="T15570" s="25"/>
      <c r="U15570" s="25"/>
    </row>
    <row r="15571" spans="2:21">
      <c r="B15571" s="9"/>
      <c r="C15571" s="9"/>
      <c r="D15571" s="9"/>
      <c r="E15571" s="9"/>
      <c r="F15571" s="10"/>
      <c r="G15571" s="4"/>
      <c r="H15571" s="24"/>
      <c r="I15571" s="184"/>
      <c r="J15571" s="182"/>
      <c r="K15571" s="21"/>
      <c r="L15571" s="24"/>
      <c r="M15571" s="185"/>
      <c r="N15571" s="24"/>
      <c r="O15571" s="14"/>
      <c r="P15571" s="15"/>
      <c r="Q15571" s="39"/>
      <c r="R15571" s="545"/>
      <c r="S15571" s="545"/>
      <c r="T15571" s="25"/>
      <c r="U15571" s="25"/>
    </row>
    <row r="15572" spans="2:21">
      <c r="B15572" s="9"/>
      <c r="C15572" s="9"/>
      <c r="D15572" s="9"/>
      <c r="E15572" s="9"/>
      <c r="F15572" s="10"/>
      <c r="G15572" s="4"/>
      <c r="H15572" s="24"/>
      <c r="I15572" s="184"/>
      <c r="J15572" s="182"/>
      <c r="K15572" s="21"/>
      <c r="L15572" s="24"/>
      <c r="M15572" s="185"/>
      <c r="N15572" s="24"/>
      <c r="O15572" s="14"/>
      <c r="P15572" s="15"/>
      <c r="Q15572" s="39"/>
      <c r="R15572" s="545"/>
      <c r="S15572" s="545"/>
      <c r="T15572" s="25"/>
      <c r="U15572" s="25"/>
    </row>
    <row r="15573" spans="2:21">
      <c r="B15573" s="9"/>
      <c r="C15573" s="9"/>
      <c r="D15573" s="9"/>
      <c r="E15573" s="9"/>
      <c r="F15573" s="10"/>
      <c r="G15573" s="4"/>
      <c r="H15573" s="24"/>
      <c r="I15573" s="184"/>
      <c r="J15573" s="182"/>
      <c r="K15573" s="21"/>
      <c r="L15573" s="24"/>
      <c r="M15573" s="185"/>
      <c r="N15573" s="24"/>
      <c r="O15573" s="14"/>
      <c r="P15573" s="15"/>
      <c r="Q15573" s="39"/>
      <c r="R15573" s="545"/>
      <c r="S15573" s="545"/>
      <c r="T15573" s="25"/>
      <c r="U15573" s="25"/>
    </row>
    <row r="15574" spans="2:21">
      <c r="B15574" s="9"/>
      <c r="C15574" s="9"/>
      <c r="D15574" s="9"/>
      <c r="E15574" s="9"/>
      <c r="F15574" s="10"/>
      <c r="G15574" s="4"/>
      <c r="H15574" s="24"/>
      <c r="I15574" s="184"/>
      <c r="J15574" s="182"/>
      <c r="K15574" s="21"/>
      <c r="L15574" s="24"/>
      <c r="M15574" s="185"/>
      <c r="N15574" s="24"/>
      <c r="O15574" s="14"/>
      <c r="P15574" s="15"/>
      <c r="Q15574" s="39"/>
      <c r="R15574" s="545"/>
      <c r="S15574" s="545"/>
      <c r="T15574" s="25"/>
      <c r="U15574" s="25"/>
    </row>
    <row r="15575" spans="2:21">
      <c r="B15575" s="9"/>
      <c r="C15575" s="9"/>
      <c r="D15575" s="9"/>
      <c r="E15575" s="9"/>
      <c r="F15575" s="10"/>
      <c r="G15575" s="4"/>
      <c r="H15575" s="24"/>
      <c r="I15575" s="184"/>
      <c r="J15575" s="182"/>
      <c r="K15575" s="21"/>
      <c r="L15575" s="24"/>
      <c r="M15575" s="185"/>
      <c r="N15575" s="24"/>
      <c r="O15575" s="14"/>
      <c r="P15575" s="15"/>
      <c r="Q15575" s="39"/>
      <c r="R15575" s="545"/>
      <c r="S15575" s="545"/>
      <c r="T15575" s="25"/>
      <c r="U15575" s="25"/>
    </row>
    <row r="15576" spans="2:21">
      <c r="B15576" s="9"/>
      <c r="C15576" s="9"/>
      <c r="D15576" s="9"/>
      <c r="E15576" s="9"/>
      <c r="F15576" s="10"/>
      <c r="G15576" s="4"/>
      <c r="H15576" s="24"/>
      <c r="I15576" s="184"/>
      <c r="J15576" s="182"/>
      <c r="K15576" s="21"/>
      <c r="L15576" s="24"/>
      <c r="M15576" s="185"/>
      <c r="N15576" s="24"/>
      <c r="O15576" s="14"/>
      <c r="P15576" s="15"/>
      <c r="Q15576" s="39"/>
      <c r="R15576" s="545"/>
      <c r="S15576" s="545"/>
      <c r="T15576" s="25"/>
      <c r="U15576" s="25"/>
    </row>
    <row r="15577" spans="2:21">
      <c r="B15577" s="9"/>
      <c r="C15577" s="9"/>
      <c r="D15577" s="9"/>
      <c r="E15577" s="9"/>
      <c r="F15577" s="10"/>
      <c r="G15577" s="4"/>
      <c r="H15577" s="24"/>
      <c r="I15577" s="184"/>
      <c r="J15577" s="182"/>
      <c r="K15577" s="21"/>
      <c r="L15577" s="24"/>
      <c r="M15577" s="185"/>
      <c r="N15577" s="24"/>
      <c r="O15577" s="14"/>
      <c r="P15577" s="15"/>
      <c r="Q15577" s="39"/>
      <c r="R15577" s="545"/>
      <c r="S15577" s="545"/>
      <c r="T15577" s="25"/>
      <c r="U15577" s="25"/>
    </row>
    <row r="15578" spans="2:21">
      <c r="B15578" s="9"/>
      <c r="C15578" s="9"/>
      <c r="D15578" s="9"/>
      <c r="E15578" s="9"/>
      <c r="F15578" s="10"/>
      <c r="G15578" s="4"/>
      <c r="H15578" s="24"/>
      <c r="I15578" s="184"/>
      <c r="J15578" s="182"/>
      <c r="K15578" s="21"/>
      <c r="L15578" s="24"/>
      <c r="M15578" s="185"/>
      <c r="N15578" s="24"/>
      <c r="O15578" s="14"/>
      <c r="P15578" s="15"/>
      <c r="Q15578" s="39"/>
      <c r="R15578" s="545"/>
      <c r="S15578" s="545"/>
      <c r="T15578" s="25"/>
      <c r="U15578" s="25"/>
    </row>
    <row r="15579" spans="2:21">
      <c r="B15579" s="9"/>
      <c r="C15579" s="9"/>
      <c r="D15579" s="9"/>
      <c r="E15579" s="9"/>
      <c r="F15579" s="10"/>
      <c r="G15579" s="4"/>
      <c r="H15579" s="24"/>
      <c r="I15579" s="184"/>
      <c r="J15579" s="182"/>
      <c r="K15579" s="21"/>
      <c r="L15579" s="24"/>
      <c r="M15579" s="185"/>
      <c r="N15579" s="24"/>
      <c r="O15579" s="14"/>
      <c r="P15579" s="15"/>
      <c r="Q15579" s="39"/>
      <c r="R15579" s="545"/>
      <c r="S15579" s="545"/>
      <c r="T15579" s="25"/>
      <c r="U15579" s="25"/>
    </row>
    <row r="15580" spans="2:21">
      <c r="B15580" s="9"/>
      <c r="C15580" s="9"/>
      <c r="D15580" s="9"/>
      <c r="E15580" s="9"/>
      <c r="F15580" s="10"/>
      <c r="G15580" s="4"/>
      <c r="H15580" s="24"/>
      <c r="I15580" s="184"/>
      <c r="J15580" s="182"/>
      <c r="K15580" s="21"/>
      <c r="L15580" s="24"/>
      <c r="M15580" s="185"/>
      <c r="N15580" s="24"/>
      <c r="O15580" s="14"/>
      <c r="P15580" s="15"/>
      <c r="Q15580" s="39"/>
      <c r="R15580" s="545"/>
      <c r="S15580" s="545"/>
      <c r="T15580" s="25"/>
      <c r="U15580" s="25"/>
    </row>
    <row r="15581" spans="2:21">
      <c r="B15581" s="9"/>
      <c r="C15581" s="9"/>
      <c r="D15581" s="9"/>
      <c r="E15581" s="9"/>
      <c r="F15581" s="10"/>
      <c r="G15581" s="4"/>
      <c r="H15581" s="24"/>
      <c r="I15581" s="184"/>
      <c r="J15581" s="182"/>
      <c r="K15581" s="21"/>
      <c r="L15581" s="24"/>
      <c r="M15581" s="185"/>
      <c r="N15581" s="24"/>
      <c r="O15581" s="14"/>
      <c r="P15581" s="15"/>
      <c r="Q15581" s="39"/>
      <c r="R15581" s="545"/>
      <c r="S15581" s="545"/>
      <c r="T15581" s="25"/>
      <c r="U15581" s="25"/>
    </row>
    <row r="15582" spans="2:21">
      <c r="B15582" s="9"/>
      <c r="C15582" s="9"/>
      <c r="D15582" s="9"/>
      <c r="E15582" s="9"/>
      <c r="F15582" s="10"/>
      <c r="G15582" s="4"/>
      <c r="H15582" s="24"/>
      <c r="I15582" s="184"/>
      <c r="J15582" s="182"/>
      <c r="K15582" s="21"/>
      <c r="L15582" s="24"/>
      <c r="M15582" s="185"/>
      <c r="N15582" s="24"/>
      <c r="O15582" s="14"/>
      <c r="P15582" s="15"/>
      <c r="Q15582" s="39"/>
      <c r="R15582" s="545"/>
      <c r="S15582" s="545"/>
      <c r="T15582" s="25"/>
      <c r="U15582" s="25"/>
    </row>
    <row r="15583" spans="2:21">
      <c r="B15583" s="9"/>
      <c r="C15583" s="9"/>
      <c r="D15583" s="9"/>
      <c r="E15583" s="9"/>
      <c r="F15583" s="10"/>
      <c r="G15583" s="4"/>
      <c r="H15583" s="24"/>
      <c r="I15583" s="184"/>
      <c r="J15583" s="182"/>
      <c r="K15583" s="21"/>
      <c r="L15583" s="24"/>
      <c r="M15583" s="185"/>
      <c r="N15583" s="24"/>
      <c r="O15583" s="14"/>
      <c r="P15583" s="15"/>
      <c r="Q15583" s="39"/>
      <c r="R15583" s="545"/>
      <c r="S15583" s="545"/>
      <c r="T15583" s="25"/>
      <c r="U15583" s="25"/>
    </row>
    <row r="15584" spans="2:21">
      <c r="B15584" s="9"/>
      <c r="C15584" s="9"/>
      <c r="D15584" s="9"/>
      <c r="E15584" s="9"/>
      <c r="F15584" s="10"/>
      <c r="G15584" s="4"/>
      <c r="H15584" s="24"/>
      <c r="I15584" s="184"/>
      <c r="J15584" s="182"/>
      <c r="K15584" s="21"/>
      <c r="L15584" s="24"/>
      <c r="M15584" s="185"/>
      <c r="N15584" s="24"/>
      <c r="O15584" s="14"/>
      <c r="P15584" s="15"/>
      <c r="Q15584" s="39"/>
      <c r="R15584" s="545"/>
      <c r="S15584" s="545"/>
      <c r="T15584" s="25"/>
      <c r="U15584" s="25"/>
    </row>
    <row r="15585" spans="2:21">
      <c r="B15585" s="9"/>
      <c r="C15585" s="9"/>
      <c r="D15585" s="9"/>
      <c r="E15585" s="9"/>
      <c r="F15585" s="10"/>
      <c r="G15585" s="4"/>
      <c r="H15585" s="24"/>
      <c r="I15585" s="184"/>
      <c r="J15585" s="182"/>
      <c r="K15585" s="21"/>
      <c r="L15585" s="24"/>
      <c r="M15585" s="185"/>
      <c r="N15585" s="24"/>
      <c r="O15585" s="14"/>
      <c r="P15585" s="15"/>
      <c r="Q15585" s="39"/>
      <c r="R15585" s="545"/>
      <c r="S15585" s="545"/>
      <c r="T15585" s="25"/>
      <c r="U15585" s="25"/>
    </row>
    <row r="15586" spans="2:21">
      <c r="B15586" s="9"/>
      <c r="C15586" s="9"/>
      <c r="D15586" s="9"/>
      <c r="E15586" s="9"/>
      <c r="F15586" s="10"/>
      <c r="G15586" s="4"/>
      <c r="H15586" s="24"/>
      <c r="I15586" s="184"/>
      <c r="J15586" s="182"/>
      <c r="K15586" s="21"/>
      <c r="L15586" s="24"/>
      <c r="M15586" s="185"/>
      <c r="N15586" s="24"/>
      <c r="O15586" s="14"/>
      <c r="P15586" s="15"/>
      <c r="Q15586" s="39"/>
      <c r="R15586" s="545"/>
      <c r="S15586" s="545"/>
      <c r="T15586" s="25"/>
      <c r="U15586" s="25"/>
    </row>
    <row r="15587" spans="2:21">
      <c r="B15587" s="9"/>
      <c r="C15587" s="9"/>
      <c r="D15587" s="9"/>
      <c r="E15587" s="9"/>
      <c r="F15587" s="10"/>
      <c r="G15587" s="4"/>
      <c r="H15587" s="24"/>
      <c r="I15587" s="184"/>
      <c r="J15587" s="182"/>
      <c r="K15587" s="21"/>
      <c r="L15587" s="24"/>
      <c r="M15587" s="185"/>
      <c r="N15587" s="24"/>
      <c r="O15587" s="14"/>
      <c r="P15587" s="15"/>
      <c r="Q15587" s="39"/>
      <c r="R15587" s="545"/>
      <c r="S15587" s="545"/>
      <c r="T15587" s="25"/>
      <c r="U15587" s="25"/>
    </row>
    <row r="15588" spans="2:21">
      <c r="B15588" s="9"/>
      <c r="C15588" s="9"/>
      <c r="D15588" s="9"/>
      <c r="E15588" s="9"/>
      <c r="F15588" s="10"/>
      <c r="G15588" s="4"/>
      <c r="H15588" s="24"/>
      <c r="I15588" s="184"/>
      <c r="J15588" s="182"/>
      <c r="K15588" s="21"/>
      <c r="L15588" s="24"/>
      <c r="M15588" s="185"/>
      <c r="N15588" s="24"/>
      <c r="O15588" s="14"/>
      <c r="P15588" s="15"/>
      <c r="Q15588" s="39"/>
      <c r="R15588" s="545"/>
      <c r="S15588" s="545"/>
      <c r="T15588" s="25"/>
      <c r="U15588" s="25"/>
    </row>
    <row r="15589" spans="2:21">
      <c r="B15589" s="9"/>
      <c r="C15589" s="9"/>
      <c r="D15589" s="9"/>
      <c r="E15589" s="9"/>
      <c r="F15589" s="10"/>
      <c r="G15589" s="4"/>
      <c r="H15589" s="24"/>
      <c r="I15589" s="184"/>
      <c r="J15589" s="182"/>
      <c r="K15589" s="21"/>
      <c r="L15589" s="24"/>
      <c r="M15589" s="185"/>
      <c r="N15589" s="24"/>
      <c r="O15589" s="14"/>
      <c r="P15589" s="15"/>
      <c r="Q15589" s="39"/>
      <c r="R15589" s="545"/>
      <c r="S15589" s="545"/>
      <c r="T15589" s="25"/>
      <c r="U15589" s="25"/>
    </row>
    <row r="15590" spans="2:21">
      <c r="B15590" s="9"/>
      <c r="C15590" s="9"/>
      <c r="D15590" s="9"/>
      <c r="E15590" s="9"/>
      <c r="F15590" s="10"/>
      <c r="G15590" s="4"/>
      <c r="H15590" s="24"/>
      <c r="I15590" s="184"/>
      <c r="J15590" s="182"/>
      <c r="K15590" s="21"/>
      <c r="L15590" s="24"/>
      <c r="M15590" s="185"/>
      <c r="N15590" s="24"/>
      <c r="O15590" s="14"/>
      <c r="P15590" s="15"/>
      <c r="Q15590" s="39"/>
      <c r="R15590" s="545"/>
      <c r="S15590" s="545"/>
      <c r="T15590" s="25"/>
      <c r="U15590" s="25"/>
    </row>
    <row r="15591" spans="2:21">
      <c r="B15591" s="9"/>
      <c r="C15591" s="9"/>
      <c r="D15591" s="9"/>
      <c r="E15591" s="9"/>
      <c r="F15591" s="10"/>
      <c r="G15591" s="4"/>
      <c r="H15591" s="24"/>
      <c r="I15591" s="184"/>
      <c r="J15591" s="182"/>
      <c r="K15591" s="21"/>
      <c r="L15591" s="24"/>
      <c r="M15591" s="185"/>
      <c r="N15591" s="24"/>
      <c r="O15591" s="14"/>
      <c r="P15591" s="15"/>
      <c r="Q15591" s="39"/>
      <c r="R15591" s="545"/>
      <c r="S15591" s="545"/>
      <c r="T15591" s="25"/>
      <c r="U15591" s="25"/>
    </row>
    <row r="15592" spans="2:21">
      <c r="B15592" s="9"/>
      <c r="C15592" s="9"/>
      <c r="D15592" s="9"/>
      <c r="E15592" s="9"/>
      <c r="F15592" s="10"/>
      <c r="G15592" s="4"/>
      <c r="H15592" s="24"/>
      <c r="I15592" s="184"/>
      <c r="J15592" s="182"/>
      <c r="K15592" s="21"/>
      <c r="L15592" s="24"/>
      <c r="M15592" s="185"/>
      <c r="N15592" s="24"/>
      <c r="O15592" s="14"/>
      <c r="P15592" s="15"/>
      <c r="Q15592" s="39"/>
      <c r="R15592" s="545"/>
      <c r="S15592" s="545"/>
      <c r="T15592" s="25"/>
      <c r="U15592" s="25"/>
    </row>
    <row r="15593" spans="2:21">
      <c r="B15593" s="9"/>
      <c r="C15593" s="9"/>
      <c r="D15593" s="9"/>
      <c r="E15593" s="9"/>
      <c r="F15593" s="10"/>
      <c r="G15593" s="4"/>
      <c r="H15593" s="24"/>
      <c r="I15593" s="184"/>
      <c r="J15593" s="182"/>
      <c r="K15593" s="21"/>
      <c r="L15593" s="24"/>
      <c r="M15593" s="185"/>
      <c r="N15593" s="24"/>
      <c r="O15593" s="14"/>
      <c r="P15593" s="15"/>
      <c r="Q15593" s="39"/>
      <c r="R15593" s="545"/>
      <c r="S15593" s="545"/>
      <c r="T15593" s="25"/>
      <c r="U15593" s="25"/>
    </row>
    <row r="15594" spans="2:21">
      <c r="B15594" s="9"/>
      <c r="C15594" s="9"/>
      <c r="D15594" s="9"/>
      <c r="E15594" s="9"/>
      <c r="F15594" s="10"/>
      <c r="G15594" s="4"/>
      <c r="H15594" s="24"/>
      <c r="I15594" s="184"/>
      <c r="J15594" s="182"/>
      <c r="K15594" s="21"/>
      <c r="L15594" s="24"/>
      <c r="M15594" s="185"/>
      <c r="N15594" s="24"/>
      <c r="O15594" s="14"/>
      <c r="P15594" s="15"/>
      <c r="Q15594" s="39"/>
      <c r="R15594" s="545"/>
      <c r="S15594" s="545"/>
      <c r="T15594" s="25"/>
      <c r="U15594" s="25"/>
    </row>
    <row r="15595" spans="2:21">
      <c r="B15595" s="9"/>
      <c r="C15595" s="9"/>
      <c r="D15595" s="9"/>
      <c r="E15595" s="9"/>
      <c r="F15595" s="10"/>
      <c r="G15595" s="4"/>
      <c r="H15595" s="24"/>
      <c r="I15595" s="184"/>
      <c r="J15595" s="182"/>
      <c r="K15595" s="21"/>
      <c r="L15595" s="24"/>
      <c r="M15595" s="185"/>
      <c r="N15595" s="24"/>
      <c r="O15595" s="14"/>
      <c r="P15595" s="15"/>
      <c r="Q15595" s="39"/>
      <c r="R15595" s="545"/>
      <c r="S15595" s="545"/>
      <c r="T15595" s="25"/>
      <c r="U15595" s="25"/>
    </row>
    <row r="15596" spans="2:21">
      <c r="B15596" s="9"/>
      <c r="C15596" s="9"/>
      <c r="D15596" s="9"/>
      <c r="E15596" s="9"/>
      <c r="F15596" s="10"/>
      <c r="G15596" s="4"/>
      <c r="H15596" s="24"/>
      <c r="I15596" s="184"/>
      <c r="J15596" s="182"/>
      <c r="K15596" s="21"/>
      <c r="L15596" s="24"/>
      <c r="M15596" s="185"/>
      <c r="N15596" s="24"/>
      <c r="O15596" s="14"/>
      <c r="P15596" s="15"/>
      <c r="Q15596" s="39"/>
      <c r="R15596" s="545"/>
      <c r="S15596" s="545"/>
      <c r="T15596" s="25"/>
      <c r="U15596" s="25"/>
    </row>
    <row r="15597" spans="2:21">
      <c r="B15597" s="9"/>
      <c r="C15597" s="9"/>
      <c r="D15597" s="9"/>
      <c r="E15597" s="9"/>
      <c r="F15597" s="10"/>
      <c r="G15597" s="4"/>
      <c r="H15597" s="24"/>
      <c r="I15597" s="184"/>
      <c r="J15597" s="182"/>
      <c r="K15597" s="21"/>
      <c r="L15597" s="24"/>
      <c r="M15597" s="185"/>
      <c r="N15597" s="24"/>
      <c r="O15597" s="14"/>
      <c r="P15597" s="15"/>
      <c r="Q15597" s="39"/>
      <c r="R15597" s="545"/>
      <c r="S15597" s="545"/>
      <c r="T15597" s="25"/>
      <c r="U15597" s="25"/>
    </row>
    <row r="15598" spans="2:21">
      <c r="B15598" s="9"/>
      <c r="C15598" s="9"/>
      <c r="D15598" s="9"/>
      <c r="E15598" s="9"/>
      <c r="F15598" s="10"/>
      <c r="G15598" s="4"/>
      <c r="H15598" s="24"/>
      <c r="I15598" s="184"/>
      <c r="J15598" s="182"/>
      <c r="K15598" s="21"/>
      <c r="L15598" s="24"/>
      <c r="M15598" s="185"/>
      <c r="N15598" s="24"/>
      <c r="O15598" s="14"/>
      <c r="P15598" s="15"/>
      <c r="Q15598" s="39"/>
      <c r="R15598" s="545"/>
      <c r="S15598" s="545"/>
      <c r="T15598" s="25"/>
      <c r="U15598" s="25"/>
    </row>
    <row r="15599" spans="2:21">
      <c r="B15599" s="9"/>
      <c r="C15599" s="9"/>
      <c r="D15599" s="9"/>
      <c r="E15599" s="9"/>
      <c r="F15599" s="10"/>
      <c r="G15599" s="4"/>
      <c r="H15599" s="24"/>
      <c r="I15599" s="184"/>
      <c r="J15599" s="182"/>
      <c r="K15599" s="21"/>
      <c r="L15599" s="24"/>
      <c r="M15599" s="185"/>
      <c r="N15599" s="24"/>
      <c r="O15599" s="14"/>
      <c r="P15599" s="15"/>
      <c r="Q15599" s="39"/>
      <c r="R15599" s="545"/>
      <c r="S15599" s="545"/>
      <c r="T15599" s="25"/>
      <c r="U15599" s="25"/>
    </row>
    <row r="15600" spans="2:21">
      <c r="B15600" s="9"/>
      <c r="C15600" s="9"/>
      <c r="D15600" s="9"/>
      <c r="E15600" s="9"/>
      <c r="F15600" s="10"/>
      <c r="G15600" s="4"/>
      <c r="H15600" s="24"/>
      <c r="I15600" s="184"/>
      <c r="J15600" s="182"/>
      <c r="K15600" s="21"/>
      <c r="L15600" s="24"/>
      <c r="M15600" s="185"/>
      <c r="N15600" s="24"/>
      <c r="O15600" s="14"/>
      <c r="P15600" s="15"/>
      <c r="Q15600" s="39"/>
      <c r="R15600" s="545"/>
      <c r="S15600" s="545"/>
      <c r="T15600" s="25"/>
      <c r="U15600" s="25"/>
    </row>
    <row r="15601" spans="2:21">
      <c r="B15601" s="9"/>
      <c r="C15601" s="9"/>
      <c r="D15601" s="9"/>
      <c r="E15601" s="9"/>
      <c r="F15601" s="10"/>
      <c r="G15601" s="4"/>
      <c r="H15601" s="24"/>
      <c r="I15601" s="184"/>
      <c r="J15601" s="182"/>
      <c r="K15601" s="21"/>
      <c r="L15601" s="24"/>
      <c r="M15601" s="185"/>
      <c r="N15601" s="24"/>
      <c r="O15601" s="14"/>
      <c r="P15601" s="15"/>
      <c r="Q15601" s="39"/>
      <c r="R15601" s="545"/>
      <c r="S15601" s="545"/>
      <c r="T15601" s="25"/>
      <c r="U15601" s="25"/>
    </row>
    <row r="15602" spans="2:21">
      <c r="B15602" s="9"/>
      <c r="C15602" s="9"/>
      <c r="D15602" s="9"/>
      <c r="E15602" s="9"/>
      <c r="F15602" s="10"/>
      <c r="G15602" s="4"/>
      <c r="H15602" s="24"/>
      <c r="I15602" s="184"/>
      <c r="J15602" s="182"/>
      <c r="K15602" s="21"/>
      <c r="L15602" s="24"/>
      <c r="M15602" s="185"/>
      <c r="N15602" s="24"/>
      <c r="O15602" s="14"/>
      <c r="P15602" s="15"/>
      <c r="Q15602" s="39"/>
      <c r="R15602" s="545"/>
      <c r="S15602" s="545"/>
      <c r="T15602" s="25"/>
      <c r="U15602" s="25"/>
    </row>
    <row r="15603" spans="2:21">
      <c r="B15603" s="9"/>
      <c r="C15603" s="9"/>
      <c r="D15603" s="9"/>
      <c r="E15603" s="9"/>
      <c r="F15603" s="10"/>
      <c r="G15603" s="4"/>
      <c r="H15603" s="24"/>
      <c r="I15603" s="184"/>
      <c r="J15603" s="182"/>
      <c r="K15603" s="21"/>
      <c r="L15603" s="24"/>
      <c r="M15603" s="185"/>
      <c r="N15603" s="24"/>
      <c r="O15603" s="14"/>
      <c r="P15603" s="15"/>
      <c r="Q15603" s="39"/>
      <c r="R15603" s="545"/>
      <c r="S15603" s="545"/>
      <c r="T15603" s="25"/>
      <c r="U15603" s="25"/>
    </row>
    <row r="15604" spans="2:21">
      <c r="B15604" s="9"/>
      <c r="C15604" s="9"/>
      <c r="D15604" s="9"/>
      <c r="E15604" s="9"/>
      <c r="F15604" s="10"/>
      <c r="G15604" s="4"/>
      <c r="H15604" s="24"/>
      <c r="I15604" s="184"/>
      <c r="J15604" s="182"/>
      <c r="K15604" s="21"/>
      <c r="L15604" s="24"/>
      <c r="M15604" s="185"/>
      <c r="N15604" s="24"/>
      <c r="O15604" s="14"/>
      <c r="P15604" s="15"/>
      <c r="Q15604" s="39"/>
      <c r="R15604" s="545"/>
      <c r="S15604" s="545"/>
      <c r="T15604" s="25"/>
      <c r="U15604" s="25"/>
    </row>
    <row r="15605" spans="2:21">
      <c r="B15605" s="9"/>
      <c r="C15605" s="9"/>
      <c r="D15605" s="9"/>
      <c r="E15605" s="9"/>
      <c r="F15605" s="10"/>
      <c r="G15605" s="4"/>
      <c r="H15605" s="24"/>
      <c r="I15605" s="184"/>
      <c r="J15605" s="182"/>
      <c r="K15605" s="21"/>
      <c r="L15605" s="24"/>
      <c r="M15605" s="185"/>
      <c r="N15605" s="24"/>
      <c r="O15605" s="14"/>
      <c r="P15605" s="15"/>
      <c r="Q15605" s="39"/>
      <c r="R15605" s="545"/>
      <c r="S15605" s="545"/>
      <c r="T15605" s="25"/>
      <c r="U15605" s="25"/>
    </row>
    <row r="15606" spans="2:21">
      <c r="B15606" s="9"/>
      <c r="C15606" s="9"/>
      <c r="D15606" s="9"/>
      <c r="E15606" s="9"/>
      <c r="F15606" s="10"/>
      <c r="G15606" s="4"/>
      <c r="H15606" s="24"/>
      <c r="I15606" s="184"/>
      <c r="J15606" s="182"/>
      <c r="K15606" s="21"/>
      <c r="L15606" s="24"/>
      <c r="M15606" s="185"/>
      <c r="N15606" s="24"/>
      <c r="O15606" s="14"/>
      <c r="P15606" s="15"/>
      <c r="Q15606" s="39"/>
      <c r="R15606" s="545"/>
      <c r="S15606" s="545"/>
      <c r="T15606" s="25"/>
      <c r="U15606" s="25"/>
    </row>
    <row r="15607" spans="2:21">
      <c r="B15607" s="9"/>
      <c r="C15607" s="9"/>
      <c r="D15607" s="9"/>
      <c r="E15607" s="9"/>
      <c r="F15607" s="10"/>
      <c r="G15607" s="4"/>
      <c r="H15607" s="24"/>
      <c r="I15607" s="184"/>
      <c r="J15607" s="182"/>
      <c r="K15607" s="21"/>
      <c r="L15607" s="24"/>
      <c r="M15607" s="185"/>
      <c r="N15607" s="24"/>
      <c r="O15607" s="14"/>
      <c r="P15607" s="15"/>
      <c r="Q15607" s="39"/>
      <c r="R15607" s="545"/>
      <c r="S15607" s="545"/>
      <c r="T15607" s="25"/>
      <c r="U15607" s="25"/>
    </row>
    <row r="15608" spans="2:21">
      <c r="B15608" s="9"/>
      <c r="C15608" s="9"/>
      <c r="D15608" s="9"/>
      <c r="E15608" s="9"/>
      <c r="F15608" s="10"/>
      <c r="G15608" s="4"/>
      <c r="H15608" s="24"/>
      <c r="I15608" s="184"/>
      <c r="J15608" s="182"/>
      <c r="K15608" s="21"/>
      <c r="L15608" s="24"/>
      <c r="M15608" s="185"/>
      <c r="N15608" s="24"/>
      <c r="O15608" s="14"/>
      <c r="P15608" s="15"/>
      <c r="Q15608" s="39"/>
      <c r="R15608" s="545"/>
      <c r="S15608" s="545"/>
      <c r="T15608" s="25"/>
      <c r="U15608" s="25"/>
    </row>
    <row r="15609" spans="2:21">
      <c r="B15609" s="9"/>
      <c r="C15609" s="9"/>
      <c r="D15609" s="9"/>
      <c r="E15609" s="9"/>
      <c r="F15609" s="10"/>
      <c r="G15609" s="4"/>
      <c r="H15609" s="24"/>
      <c r="I15609" s="184"/>
      <c r="J15609" s="182"/>
      <c r="K15609" s="21"/>
      <c r="L15609" s="24"/>
      <c r="M15609" s="185"/>
      <c r="N15609" s="24"/>
      <c r="O15609" s="14"/>
      <c r="P15609" s="15"/>
      <c r="Q15609" s="39"/>
      <c r="R15609" s="545"/>
      <c r="S15609" s="545"/>
      <c r="T15609" s="25"/>
      <c r="U15609" s="25"/>
    </row>
    <row r="15610" spans="2:21">
      <c r="B15610" s="9"/>
      <c r="C15610" s="9"/>
      <c r="D15610" s="9"/>
      <c r="E15610" s="9"/>
      <c r="F15610" s="10"/>
      <c r="G15610" s="4"/>
      <c r="H15610" s="24"/>
      <c r="I15610" s="184"/>
      <c r="J15610" s="182"/>
      <c r="K15610" s="21"/>
      <c r="L15610" s="24"/>
      <c r="M15610" s="185"/>
      <c r="N15610" s="24"/>
      <c r="O15610" s="14"/>
      <c r="P15610" s="15"/>
      <c r="Q15610" s="39"/>
      <c r="R15610" s="545"/>
      <c r="S15610" s="545"/>
      <c r="T15610" s="25"/>
      <c r="U15610" s="25"/>
    </row>
    <row r="15611" spans="2:21">
      <c r="B15611" s="9"/>
      <c r="C15611" s="9"/>
      <c r="D15611" s="9"/>
      <c r="E15611" s="9"/>
      <c r="F15611" s="10"/>
      <c r="G15611" s="4"/>
      <c r="H15611" s="24"/>
      <c r="I15611" s="184"/>
      <c r="J15611" s="182"/>
      <c r="K15611" s="21"/>
      <c r="L15611" s="24"/>
      <c r="M15611" s="185"/>
      <c r="N15611" s="24"/>
      <c r="O15611" s="14"/>
      <c r="P15611" s="15"/>
      <c r="Q15611" s="39"/>
      <c r="R15611" s="545"/>
      <c r="S15611" s="545"/>
      <c r="T15611" s="25"/>
      <c r="U15611" s="25"/>
    </row>
    <row r="15612" spans="2:21">
      <c r="B15612" s="9"/>
      <c r="C15612" s="9"/>
      <c r="D15612" s="9"/>
      <c r="E15612" s="9"/>
      <c r="F15612" s="10"/>
      <c r="G15612" s="4"/>
      <c r="H15612" s="24"/>
      <c r="I15612" s="184"/>
      <c r="J15612" s="182"/>
      <c r="K15612" s="21"/>
      <c r="L15612" s="24"/>
      <c r="M15612" s="185"/>
      <c r="N15612" s="24"/>
      <c r="O15612" s="14"/>
      <c r="P15612" s="15"/>
      <c r="Q15612" s="39"/>
      <c r="R15612" s="545"/>
      <c r="S15612" s="545"/>
      <c r="T15612" s="25"/>
      <c r="U15612" s="25"/>
    </row>
    <row r="15613" spans="2:21">
      <c r="B15613" s="9"/>
      <c r="C15613" s="9"/>
      <c r="D15613" s="9"/>
      <c r="E15613" s="9"/>
      <c r="F15613" s="10"/>
      <c r="G15613" s="4"/>
      <c r="H15613" s="24"/>
      <c r="I15613" s="184"/>
      <c r="J15613" s="182"/>
      <c r="K15613" s="21"/>
      <c r="L15613" s="24"/>
      <c r="M15613" s="185"/>
      <c r="N15613" s="24"/>
      <c r="O15613" s="14"/>
      <c r="P15613" s="15"/>
      <c r="Q15613" s="39"/>
      <c r="R15613" s="545"/>
      <c r="S15613" s="545"/>
      <c r="T15613" s="25"/>
      <c r="U15613" s="25"/>
    </row>
    <row r="15614" spans="2:21">
      <c r="B15614" s="9"/>
      <c r="C15614" s="9"/>
      <c r="D15614" s="9"/>
      <c r="E15614" s="9"/>
      <c r="F15614" s="10"/>
      <c r="G15614" s="4"/>
      <c r="H15614" s="24"/>
      <c r="I15614" s="184"/>
      <c r="J15614" s="182"/>
      <c r="K15614" s="21"/>
      <c r="L15614" s="24"/>
      <c r="M15614" s="185"/>
      <c r="N15614" s="24"/>
      <c r="O15614" s="14"/>
      <c r="P15614" s="15"/>
      <c r="Q15614" s="39"/>
      <c r="R15614" s="545"/>
      <c r="S15614" s="545"/>
      <c r="T15614" s="25"/>
      <c r="U15614" s="25"/>
    </row>
    <row r="15615" spans="2:21">
      <c r="B15615" s="9"/>
      <c r="C15615" s="9"/>
      <c r="D15615" s="9"/>
      <c r="E15615" s="9"/>
      <c r="F15615" s="10"/>
      <c r="G15615" s="4"/>
      <c r="H15615" s="24"/>
      <c r="I15615" s="184"/>
      <c r="J15615" s="182"/>
      <c r="K15615" s="21"/>
      <c r="L15615" s="24"/>
      <c r="M15615" s="185"/>
      <c r="N15615" s="24"/>
      <c r="O15615" s="14"/>
      <c r="P15615" s="15"/>
      <c r="Q15615" s="39"/>
      <c r="R15615" s="545"/>
      <c r="S15615" s="545"/>
      <c r="T15615" s="25"/>
      <c r="U15615" s="25"/>
    </row>
    <row r="15616" spans="2:21">
      <c r="B15616" s="9"/>
      <c r="C15616" s="9"/>
      <c r="D15616" s="9"/>
      <c r="E15616" s="9"/>
      <c r="F15616" s="10"/>
      <c r="G15616" s="4"/>
      <c r="H15616" s="24"/>
      <c r="I15616" s="184"/>
      <c r="J15616" s="182"/>
      <c r="K15616" s="21"/>
      <c r="L15616" s="24"/>
      <c r="M15616" s="185"/>
      <c r="N15616" s="24"/>
      <c r="O15616" s="14"/>
      <c r="P15616" s="15"/>
      <c r="Q15616" s="39"/>
      <c r="R15616" s="545"/>
      <c r="S15616" s="545"/>
      <c r="T15616" s="25"/>
      <c r="U15616" s="25"/>
    </row>
    <row r="15617" spans="2:21">
      <c r="B15617" s="9"/>
      <c r="C15617" s="9"/>
      <c r="D15617" s="9"/>
      <c r="E15617" s="9"/>
      <c r="F15617" s="10"/>
      <c r="G15617" s="4"/>
      <c r="H15617" s="24"/>
      <c r="I15617" s="184"/>
      <c r="J15617" s="182"/>
      <c r="K15617" s="21"/>
      <c r="L15617" s="24"/>
      <c r="M15617" s="185"/>
      <c r="N15617" s="24"/>
      <c r="O15617" s="14"/>
      <c r="P15617" s="15"/>
      <c r="Q15617" s="39"/>
      <c r="R15617" s="545"/>
      <c r="S15617" s="545"/>
      <c r="T15617" s="25"/>
      <c r="U15617" s="25"/>
    </row>
    <row r="15618" spans="2:21">
      <c r="B15618" s="9"/>
      <c r="C15618" s="9"/>
      <c r="D15618" s="9"/>
      <c r="E15618" s="9"/>
      <c r="F15618" s="10"/>
      <c r="G15618" s="4"/>
      <c r="H15618" s="24"/>
      <c r="I15618" s="184"/>
      <c r="J15618" s="182"/>
      <c r="K15618" s="21"/>
      <c r="L15618" s="24"/>
      <c r="M15618" s="185"/>
      <c r="N15618" s="24"/>
      <c r="O15618" s="14"/>
      <c r="P15618" s="15"/>
      <c r="Q15618" s="39"/>
      <c r="R15618" s="545"/>
      <c r="S15618" s="545"/>
      <c r="T15618" s="25"/>
      <c r="U15618" s="25"/>
    </row>
    <row r="15619" spans="2:21">
      <c r="B15619" s="9"/>
      <c r="C15619" s="9"/>
      <c r="D15619" s="9"/>
      <c r="E15619" s="9"/>
      <c r="F15619" s="10"/>
      <c r="G15619" s="4"/>
      <c r="H15619" s="24"/>
      <c r="I15619" s="184"/>
      <c r="J15619" s="182"/>
      <c r="K15619" s="21"/>
      <c r="L15619" s="24"/>
      <c r="M15619" s="185"/>
      <c r="N15619" s="24"/>
      <c r="O15619" s="14"/>
      <c r="P15619" s="15"/>
      <c r="Q15619" s="39"/>
      <c r="R15619" s="545"/>
      <c r="S15619" s="545"/>
      <c r="T15619" s="25"/>
      <c r="U15619" s="25"/>
    </row>
    <row r="15620" spans="2:21">
      <c r="B15620" s="9"/>
      <c r="C15620" s="9"/>
      <c r="D15620" s="9"/>
      <c r="E15620" s="9"/>
      <c r="F15620" s="10"/>
      <c r="G15620" s="4"/>
      <c r="H15620" s="24"/>
      <c r="I15620" s="184"/>
      <c r="J15620" s="182"/>
      <c r="K15620" s="21"/>
      <c r="L15620" s="24"/>
      <c r="M15620" s="185"/>
      <c r="N15620" s="24"/>
      <c r="O15620" s="14"/>
      <c r="P15620" s="15"/>
      <c r="Q15620" s="39"/>
      <c r="R15620" s="545"/>
      <c r="S15620" s="545"/>
      <c r="T15620" s="25"/>
      <c r="U15620" s="25"/>
    </row>
    <row r="15621" spans="2:21">
      <c r="B15621" s="9"/>
      <c r="C15621" s="9"/>
      <c r="D15621" s="9"/>
      <c r="E15621" s="9"/>
      <c r="F15621" s="10"/>
      <c r="G15621" s="4"/>
      <c r="H15621" s="24"/>
      <c r="I15621" s="184"/>
      <c r="J15621" s="182"/>
      <c r="K15621" s="21"/>
      <c r="L15621" s="24"/>
      <c r="M15621" s="185"/>
      <c r="N15621" s="24"/>
      <c r="O15621" s="14"/>
      <c r="P15621" s="15"/>
      <c r="Q15621" s="39"/>
      <c r="R15621" s="545"/>
      <c r="S15621" s="545"/>
      <c r="T15621" s="25"/>
      <c r="U15621" s="25"/>
    </row>
    <row r="15622" spans="2:21">
      <c r="B15622" s="9"/>
      <c r="C15622" s="9"/>
      <c r="D15622" s="9"/>
      <c r="E15622" s="9"/>
      <c r="F15622" s="10"/>
      <c r="G15622" s="4"/>
      <c r="H15622" s="24"/>
      <c r="I15622" s="184"/>
      <c r="J15622" s="182"/>
      <c r="K15622" s="21"/>
      <c r="L15622" s="24"/>
      <c r="M15622" s="185"/>
      <c r="N15622" s="24"/>
      <c r="O15622" s="14"/>
      <c r="P15622" s="15"/>
      <c r="Q15622" s="39"/>
      <c r="R15622" s="545"/>
      <c r="S15622" s="545"/>
      <c r="T15622" s="25"/>
      <c r="U15622" s="25"/>
    </row>
    <row r="15623" spans="2:21">
      <c r="B15623" s="9"/>
      <c r="C15623" s="9"/>
      <c r="D15623" s="9"/>
      <c r="E15623" s="9"/>
      <c r="F15623" s="10"/>
      <c r="G15623" s="4"/>
      <c r="H15623" s="24"/>
      <c r="I15623" s="184"/>
      <c r="J15623" s="182"/>
      <c r="K15623" s="21"/>
      <c r="L15623" s="24"/>
      <c r="M15623" s="185"/>
      <c r="N15623" s="24"/>
      <c r="O15623" s="14"/>
      <c r="P15623" s="15"/>
      <c r="Q15623" s="39"/>
      <c r="R15623" s="545"/>
      <c r="S15623" s="545"/>
      <c r="T15623" s="25"/>
      <c r="U15623" s="25"/>
    </row>
    <row r="15624" spans="2:21">
      <c r="B15624" s="9"/>
      <c r="C15624" s="9"/>
      <c r="D15624" s="9"/>
      <c r="E15624" s="9"/>
      <c r="F15624" s="10"/>
      <c r="G15624" s="4"/>
      <c r="H15624" s="24"/>
      <c r="I15624" s="184"/>
      <c r="J15624" s="182"/>
      <c r="K15624" s="21"/>
      <c r="L15624" s="24"/>
      <c r="M15624" s="185"/>
      <c r="N15624" s="24"/>
      <c r="O15624" s="14"/>
      <c r="P15624" s="15"/>
      <c r="Q15624" s="39"/>
      <c r="R15624" s="545"/>
      <c r="S15624" s="545"/>
      <c r="T15624" s="25"/>
      <c r="U15624" s="25"/>
    </row>
    <row r="15625" spans="2:21">
      <c r="B15625" s="9"/>
      <c r="C15625" s="9"/>
      <c r="D15625" s="9"/>
      <c r="E15625" s="9"/>
      <c r="F15625" s="10"/>
      <c r="G15625" s="4"/>
      <c r="H15625" s="24"/>
      <c r="I15625" s="184"/>
      <c r="J15625" s="182"/>
      <c r="K15625" s="21"/>
      <c r="L15625" s="24"/>
      <c r="M15625" s="185"/>
      <c r="N15625" s="24"/>
      <c r="O15625" s="14"/>
      <c r="P15625" s="15"/>
      <c r="Q15625" s="39"/>
      <c r="R15625" s="545"/>
      <c r="S15625" s="545"/>
      <c r="T15625" s="25"/>
      <c r="U15625" s="25"/>
    </row>
    <row r="15626" spans="2:21">
      <c r="B15626" s="9"/>
      <c r="C15626" s="9"/>
      <c r="D15626" s="9"/>
      <c r="E15626" s="9"/>
      <c r="F15626" s="10"/>
      <c r="G15626" s="4"/>
      <c r="H15626" s="24"/>
      <c r="I15626" s="184"/>
      <c r="J15626" s="182"/>
      <c r="K15626" s="21"/>
      <c r="L15626" s="24"/>
      <c r="M15626" s="185"/>
      <c r="N15626" s="24"/>
      <c r="O15626" s="14"/>
      <c r="P15626" s="15"/>
      <c r="Q15626" s="39"/>
      <c r="R15626" s="545"/>
      <c r="S15626" s="545"/>
      <c r="T15626" s="25"/>
      <c r="U15626" s="25"/>
    </row>
    <row r="15627" spans="2:21">
      <c r="B15627" s="9"/>
      <c r="C15627" s="9"/>
      <c r="D15627" s="9"/>
      <c r="E15627" s="9"/>
      <c r="F15627" s="10"/>
      <c r="G15627" s="4"/>
      <c r="H15627" s="24"/>
      <c r="I15627" s="184"/>
      <c r="J15627" s="182"/>
      <c r="K15627" s="21"/>
      <c r="L15627" s="24"/>
      <c r="M15627" s="185"/>
      <c r="N15627" s="24"/>
      <c r="O15627" s="14"/>
      <c r="P15627" s="15"/>
      <c r="Q15627" s="39"/>
      <c r="R15627" s="545"/>
      <c r="S15627" s="545"/>
      <c r="T15627" s="25"/>
      <c r="U15627" s="25"/>
    </row>
    <row r="15628" spans="2:21">
      <c r="B15628" s="9"/>
      <c r="C15628" s="9"/>
      <c r="D15628" s="9"/>
      <c r="E15628" s="9"/>
      <c r="F15628" s="10"/>
      <c r="G15628" s="4"/>
      <c r="H15628" s="24"/>
      <c r="I15628" s="184"/>
      <c r="J15628" s="182"/>
      <c r="K15628" s="21"/>
      <c r="L15628" s="24"/>
      <c r="M15628" s="185"/>
      <c r="N15628" s="24"/>
      <c r="O15628" s="14"/>
      <c r="P15628" s="15"/>
      <c r="Q15628" s="39"/>
      <c r="R15628" s="545"/>
      <c r="S15628" s="545"/>
      <c r="T15628" s="25"/>
      <c r="U15628" s="25"/>
    </row>
    <row r="15629" spans="2:21">
      <c r="B15629" s="9"/>
      <c r="C15629" s="9"/>
      <c r="D15629" s="9"/>
      <c r="E15629" s="9"/>
      <c r="F15629" s="10"/>
      <c r="G15629" s="4"/>
      <c r="H15629" s="24"/>
      <c r="I15629" s="184"/>
      <c r="J15629" s="182"/>
      <c r="K15629" s="21"/>
      <c r="L15629" s="24"/>
      <c r="M15629" s="185"/>
      <c r="N15629" s="24"/>
      <c r="O15629" s="14"/>
      <c r="P15629" s="15"/>
      <c r="Q15629" s="39"/>
      <c r="R15629" s="545"/>
      <c r="S15629" s="545"/>
      <c r="T15629" s="25"/>
      <c r="U15629" s="25"/>
    </row>
    <row r="15630" spans="2:21">
      <c r="B15630" s="9"/>
      <c r="C15630" s="9"/>
      <c r="D15630" s="9"/>
      <c r="E15630" s="9"/>
      <c r="F15630" s="10"/>
      <c r="G15630" s="4"/>
      <c r="H15630" s="24"/>
      <c r="I15630" s="184"/>
      <c r="J15630" s="182"/>
      <c r="K15630" s="21"/>
      <c r="L15630" s="24"/>
      <c r="M15630" s="185"/>
      <c r="N15630" s="24"/>
      <c r="O15630" s="14"/>
      <c r="P15630" s="15"/>
      <c r="Q15630" s="39"/>
      <c r="R15630" s="545"/>
      <c r="S15630" s="545"/>
      <c r="T15630" s="25"/>
      <c r="U15630" s="25"/>
    </row>
    <row r="15631" spans="2:21">
      <c r="B15631" s="9"/>
      <c r="C15631" s="9"/>
      <c r="D15631" s="9"/>
      <c r="E15631" s="9"/>
      <c r="F15631" s="10"/>
      <c r="G15631" s="4"/>
      <c r="H15631" s="24"/>
      <c r="I15631" s="184"/>
      <c r="J15631" s="182"/>
      <c r="K15631" s="21"/>
      <c r="L15631" s="24"/>
      <c r="M15631" s="185"/>
      <c r="N15631" s="24"/>
      <c r="O15631" s="14"/>
      <c r="P15631" s="15"/>
      <c r="Q15631" s="39"/>
      <c r="R15631" s="545"/>
      <c r="S15631" s="545"/>
      <c r="T15631" s="25"/>
      <c r="U15631" s="25"/>
    </row>
    <row r="15632" spans="2:21">
      <c r="B15632" s="9"/>
      <c r="C15632" s="9"/>
      <c r="D15632" s="9"/>
      <c r="E15632" s="9"/>
      <c r="F15632" s="10"/>
      <c r="G15632" s="4"/>
      <c r="H15632" s="24"/>
      <c r="I15632" s="184"/>
      <c r="J15632" s="182"/>
      <c r="K15632" s="21"/>
      <c r="L15632" s="24"/>
      <c r="M15632" s="185"/>
      <c r="N15632" s="24"/>
      <c r="O15632" s="14"/>
      <c r="P15632" s="15"/>
      <c r="Q15632" s="39"/>
      <c r="R15632" s="545"/>
      <c r="S15632" s="545"/>
      <c r="T15632" s="25"/>
      <c r="U15632" s="25"/>
    </row>
    <row r="15633" spans="2:21">
      <c r="B15633" s="9"/>
      <c r="C15633" s="9"/>
      <c r="D15633" s="9"/>
      <c r="E15633" s="9"/>
      <c r="F15633" s="10"/>
      <c r="G15633" s="4"/>
      <c r="H15633" s="24"/>
      <c r="I15633" s="184"/>
      <c r="J15633" s="182"/>
      <c r="K15633" s="21"/>
      <c r="L15633" s="24"/>
      <c r="M15633" s="185"/>
      <c r="N15633" s="24"/>
      <c r="O15633" s="14"/>
      <c r="P15633" s="15"/>
      <c r="Q15633" s="39"/>
      <c r="R15633" s="545"/>
      <c r="S15633" s="545"/>
      <c r="T15633" s="25"/>
      <c r="U15633" s="25"/>
    </row>
    <row r="15634" spans="2:21">
      <c r="B15634" s="9"/>
      <c r="C15634" s="9"/>
      <c r="D15634" s="9"/>
      <c r="E15634" s="9"/>
      <c r="F15634" s="10"/>
      <c r="G15634" s="4"/>
      <c r="H15634" s="24"/>
      <c r="I15634" s="184"/>
      <c r="J15634" s="182"/>
      <c r="K15634" s="21"/>
      <c r="L15634" s="24"/>
      <c r="M15634" s="185"/>
      <c r="N15634" s="24"/>
      <c r="O15634" s="14"/>
      <c r="P15634" s="15"/>
      <c r="Q15634" s="39"/>
      <c r="R15634" s="545"/>
      <c r="S15634" s="545"/>
      <c r="T15634" s="25"/>
      <c r="U15634" s="25"/>
    </row>
    <row r="15635" spans="2:21">
      <c r="B15635" s="9"/>
      <c r="C15635" s="9"/>
      <c r="D15635" s="9"/>
      <c r="E15635" s="9"/>
      <c r="F15635" s="10"/>
      <c r="G15635" s="4"/>
      <c r="H15635" s="24"/>
      <c r="I15635" s="184"/>
      <c r="J15635" s="182"/>
      <c r="K15635" s="21"/>
      <c r="L15635" s="24"/>
      <c r="M15635" s="185"/>
      <c r="N15635" s="24"/>
      <c r="O15635" s="14"/>
      <c r="P15635" s="15"/>
      <c r="Q15635" s="39"/>
      <c r="R15635" s="545"/>
      <c r="S15635" s="545"/>
      <c r="T15635" s="25"/>
      <c r="U15635" s="25"/>
    </row>
    <row r="15636" spans="2:21">
      <c r="B15636" s="9"/>
      <c r="C15636" s="9"/>
      <c r="D15636" s="9"/>
      <c r="E15636" s="9"/>
      <c r="F15636" s="10"/>
      <c r="G15636" s="4"/>
      <c r="H15636" s="24"/>
      <c r="I15636" s="184"/>
      <c r="J15636" s="182"/>
      <c r="K15636" s="21"/>
      <c r="L15636" s="24"/>
      <c r="M15636" s="185"/>
      <c r="N15636" s="24"/>
      <c r="O15636" s="14"/>
      <c r="P15636" s="15"/>
      <c r="Q15636" s="39"/>
      <c r="R15636" s="545"/>
      <c r="S15636" s="545"/>
      <c r="T15636" s="25"/>
      <c r="U15636" s="25"/>
    </row>
    <row r="15637" spans="2:21">
      <c r="B15637" s="9"/>
      <c r="C15637" s="9"/>
      <c r="D15637" s="9"/>
      <c r="E15637" s="9"/>
      <c r="F15637" s="10"/>
      <c r="G15637" s="4"/>
      <c r="H15637" s="24"/>
      <c r="I15637" s="184"/>
      <c r="J15637" s="182"/>
      <c r="K15637" s="21"/>
      <c r="L15637" s="24"/>
      <c r="M15637" s="185"/>
      <c r="N15637" s="24"/>
      <c r="O15637" s="14"/>
      <c r="P15637" s="15"/>
      <c r="Q15637" s="39"/>
      <c r="R15637" s="545"/>
      <c r="S15637" s="545"/>
      <c r="T15637" s="25"/>
      <c r="U15637" s="25"/>
    </row>
    <row r="15638" spans="2:21">
      <c r="B15638" s="9"/>
      <c r="C15638" s="9"/>
      <c r="D15638" s="9"/>
      <c r="E15638" s="9"/>
      <c r="F15638" s="10"/>
      <c r="G15638" s="4"/>
      <c r="H15638" s="24"/>
      <c r="I15638" s="184"/>
      <c r="J15638" s="182"/>
      <c r="K15638" s="21"/>
      <c r="L15638" s="24"/>
      <c r="M15638" s="185"/>
      <c r="N15638" s="24"/>
      <c r="O15638" s="14"/>
      <c r="P15638" s="15"/>
      <c r="Q15638" s="39"/>
      <c r="R15638" s="545"/>
      <c r="S15638" s="545"/>
      <c r="T15638" s="25"/>
      <c r="U15638" s="25"/>
    </row>
    <row r="15639" spans="2:21">
      <c r="B15639" s="9"/>
      <c r="C15639" s="9"/>
      <c r="D15639" s="9"/>
      <c r="E15639" s="9"/>
      <c r="F15639" s="10"/>
      <c r="G15639" s="4"/>
      <c r="H15639" s="24"/>
      <c r="I15639" s="184"/>
      <c r="J15639" s="182"/>
      <c r="K15639" s="21"/>
      <c r="L15639" s="24"/>
      <c r="M15639" s="185"/>
      <c r="N15639" s="24"/>
      <c r="O15639" s="14"/>
      <c r="P15639" s="15"/>
      <c r="Q15639" s="39"/>
      <c r="R15639" s="545"/>
      <c r="S15639" s="545"/>
      <c r="T15639" s="25"/>
      <c r="U15639" s="25"/>
    </row>
    <row r="15640" spans="2:21">
      <c r="B15640" s="9"/>
      <c r="C15640" s="9"/>
      <c r="D15640" s="9"/>
      <c r="E15640" s="9"/>
      <c r="F15640" s="10"/>
      <c r="G15640" s="4"/>
      <c r="H15640" s="24"/>
      <c r="I15640" s="184"/>
      <c r="J15640" s="182"/>
      <c r="K15640" s="21"/>
      <c r="L15640" s="24"/>
      <c r="M15640" s="185"/>
      <c r="N15640" s="24"/>
      <c r="O15640" s="14"/>
      <c r="P15640" s="15"/>
      <c r="Q15640" s="39"/>
      <c r="R15640" s="545"/>
      <c r="S15640" s="545"/>
      <c r="T15640" s="25"/>
      <c r="U15640" s="25"/>
    </row>
    <row r="15641" spans="2:21">
      <c r="B15641" s="9"/>
      <c r="C15641" s="9"/>
      <c r="D15641" s="9"/>
      <c r="E15641" s="9"/>
      <c r="F15641" s="10"/>
      <c r="G15641" s="4"/>
      <c r="H15641" s="24"/>
      <c r="I15641" s="184"/>
      <c r="J15641" s="182"/>
      <c r="K15641" s="21"/>
      <c r="L15641" s="24"/>
      <c r="M15641" s="185"/>
      <c r="N15641" s="24"/>
      <c r="O15641" s="14"/>
      <c r="P15641" s="15"/>
      <c r="Q15641" s="39"/>
      <c r="R15641" s="545"/>
      <c r="S15641" s="545"/>
      <c r="T15641" s="25"/>
      <c r="U15641" s="25"/>
    </row>
    <row r="15642" spans="2:21">
      <c r="B15642" s="9"/>
      <c r="C15642" s="9"/>
      <c r="D15642" s="9"/>
      <c r="E15642" s="9"/>
      <c r="F15642" s="10"/>
      <c r="G15642" s="4"/>
      <c r="H15642" s="24"/>
      <c r="I15642" s="184"/>
      <c r="J15642" s="182"/>
      <c r="K15642" s="21"/>
      <c r="L15642" s="24"/>
      <c r="M15642" s="185"/>
      <c r="N15642" s="24"/>
      <c r="O15642" s="14"/>
      <c r="P15642" s="15"/>
      <c r="Q15642" s="39"/>
      <c r="R15642" s="545"/>
      <c r="S15642" s="545"/>
      <c r="T15642" s="25"/>
      <c r="U15642" s="25"/>
    </row>
    <row r="15643" spans="2:21">
      <c r="B15643" s="9"/>
      <c r="C15643" s="9"/>
      <c r="D15643" s="9"/>
      <c r="E15643" s="9"/>
      <c r="F15643" s="10"/>
      <c r="G15643" s="4"/>
      <c r="H15643" s="24"/>
      <c r="I15643" s="184"/>
      <c r="J15643" s="182"/>
      <c r="K15643" s="21"/>
      <c r="L15643" s="24"/>
      <c r="M15643" s="185"/>
      <c r="N15643" s="24"/>
      <c r="O15643" s="14"/>
      <c r="P15643" s="15"/>
      <c r="Q15643" s="39"/>
      <c r="R15643" s="545"/>
      <c r="S15643" s="545"/>
      <c r="T15643" s="25"/>
      <c r="U15643" s="25"/>
    </row>
    <row r="15644" spans="2:21">
      <c r="B15644" s="9"/>
      <c r="C15644" s="9"/>
      <c r="D15644" s="9"/>
      <c r="E15644" s="9"/>
      <c r="F15644" s="10"/>
      <c r="G15644" s="4"/>
      <c r="H15644" s="24"/>
      <c r="I15644" s="184"/>
      <c r="J15644" s="182"/>
      <c r="K15644" s="21"/>
      <c r="L15644" s="24"/>
      <c r="M15644" s="185"/>
      <c r="N15644" s="24"/>
      <c r="O15644" s="14"/>
      <c r="P15644" s="15"/>
      <c r="Q15644" s="39"/>
      <c r="R15644" s="545"/>
      <c r="S15644" s="545"/>
      <c r="T15644" s="25"/>
      <c r="U15644" s="25"/>
    </row>
    <row r="15645" spans="2:21">
      <c r="B15645" s="9"/>
      <c r="C15645" s="9"/>
      <c r="D15645" s="9"/>
      <c r="E15645" s="9"/>
      <c r="F15645" s="10"/>
      <c r="G15645" s="4"/>
      <c r="H15645" s="24"/>
      <c r="I15645" s="184"/>
      <c r="J15645" s="182"/>
      <c r="K15645" s="21"/>
      <c r="L15645" s="24"/>
      <c r="M15645" s="185"/>
      <c r="N15645" s="24"/>
      <c r="O15645" s="14"/>
      <c r="P15645" s="15"/>
      <c r="Q15645" s="39"/>
      <c r="R15645" s="545"/>
      <c r="S15645" s="545"/>
      <c r="T15645" s="25"/>
      <c r="U15645" s="25"/>
    </row>
    <row r="15646" spans="2:21">
      <c r="B15646" s="9"/>
      <c r="C15646" s="9"/>
      <c r="D15646" s="9"/>
      <c r="E15646" s="9"/>
      <c r="F15646" s="10"/>
      <c r="G15646" s="4"/>
      <c r="H15646" s="24"/>
      <c r="I15646" s="184"/>
      <c r="J15646" s="182"/>
      <c r="K15646" s="21"/>
      <c r="L15646" s="24"/>
      <c r="M15646" s="185"/>
      <c r="N15646" s="24"/>
      <c r="O15646" s="14"/>
      <c r="P15646" s="15"/>
      <c r="Q15646" s="39"/>
      <c r="R15646" s="545"/>
      <c r="S15646" s="545"/>
      <c r="T15646" s="25"/>
      <c r="U15646" s="25"/>
    </row>
    <row r="15647" spans="2:21">
      <c r="B15647" s="9"/>
      <c r="C15647" s="9"/>
      <c r="D15647" s="9"/>
      <c r="E15647" s="9"/>
      <c r="F15647" s="10"/>
      <c r="G15647" s="4"/>
      <c r="H15647" s="24"/>
      <c r="I15647" s="184"/>
      <c r="J15647" s="182"/>
      <c r="K15647" s="21"/>
      <c r="L15647" s="24"/>
      <c r="M15647" s="185"/>
      <c r="N15647" s="24"/>
      <c r="O15647" s="14"/>
      <c r="P15647" s="15"/>
      <c r="Q15647" s="39"/>
      <c r="R15647" s="545"/>
      <c r="S15647" s="545"/>
      <c r="T15647" s="25"/>
      <c r="U15647" s="25"/>
    </row>
    <row r="15648" spans="2:21">
      <c r="B15648" s="9"/>
      <c r="C15648" s="9"/>
      <c r="D15648" s="9"/>
      <c r="E15648" s="9"/>
      <c r="F15648" s="10"/>
      <c r="G15648" s="4"/>
      <c r="H15648" s="24"/>
      <c r="I15648" s="184"/>
      <c r="J15648" s="182"/>
      <c r="K15648" s="21"/>
      <c r="L15648" s="24"/>
      <c r="M15648" s="185"/>
      <c r="N15648" s="24"/>
      <c r="O15648" s="14"/>
      <c r="P15648" s="15"/>
      <c r="Q15648" s="39"/>
      <c r="R15648" s="545"/>
      <c r="S15648" s="545"/>
      <c r="T15648" s="25"/>
      <c r="U15648" s="25"/>
    </row>
    <row r="15649" spans="2:21">
      <c r="B15649" s="9"/>
      <c r="C15649" s="9"/>
      <c r="D15649" s="9"/>
      <c r="E15649" s="9"/>
      <c r="F15649" s="10"/>
      <c r="G15649" s="4"/>
      <c r="H15649" s="24"/>
      <c r="I15649" s="184"/>
      <c r="J15649" s="182"/>
      <c r="K15649" s="21"/>
      <c r="L15649" s="24"/>
      <c r="M15649" s="185"/>
      <c r="N15649" s="24"/>
      <c r="O15649" s="14"/>
      <c r="P15649" s="15"/>
      <c r="Q15649" s="39"/>
      <c r="R15649" s="545"/>
      <c r="S15649" s="545"/>
      <c r="T15649" s="25"/>
      <c r="U15649" s="25"/>
    </row>
    <row r="15650" spans="2:21">
      <c r="B15650" s="9"/>
      <c r="C15650" s="9"/>
      <c r="D15650" s="9"/>
      <c r="E15650" s="9"/>
      <c r="F15650" s="10"/>
      <c r="G15650" s="4"/>
      <c r="H15650" s="24"/>
      <c r="I15650" s="184"/>
      <c r="J15650" s="182"/>
      <c r="K15650" s="21"/>
      <c r="L15650" s="24"/>
      <c r="M15650" s="185"/>
      <c r="N15650" s="24"/>
      <c r="O15650" s="14"/>
      <c r="P15650" s="15"/>
      <c r="Q15650" s="39"/>
      <c r="R15650" s="545"/>
      <c r="S15650" s="545"/>
      <c r="T15650" s="25"/>
      <c r="U15650" s="25"/>
    </row>
    <row r="15651" spans="2:21">
      <c r="B15651" s="9"/>
      <c r="C15651" s="9"/>
      <c r="D15651" s="9"/>
      <c r="E15651" s="9"/>
      <c r="F15651" s="10"/>
      <c r="G15651" s="4"/>
      <c r="H15651" s="24"/>
      <c r="I15651" s="184"/>
      <c r="J15651" s="182"/>
      <c r="K15651" s="21"/>
      <c r="L15651" s="24"/>
      <c r="M15651" s="185"/>
      <c r="N15651" s="24"/>
      <c r="O15651" s="14"/>
      <c r="P15651" s="15"/>
      <c r="Q15651" s="39"/>
      <c r="R15651" s="545"/>
      <c r="S15651" s="545"/>
      <c r="T15651" s="25"/>
      <c r="U15651" s="25"/>
    </row>
    <row r="15652" spans="2:21">
      <c r="B15652" s="9"/>
      <c r="C15652" s="9"/>
      <c r="D15652" s="9"/>
      <c r="E15652" s="9"/>
      <c r="F15652" s="10"/>
      <c r="G15652" s="4"/>
      <c r="H15652" s="24"/>
      <c r="I15652" s="184"/>
      <c r="J15652" s="182"/>
      <c r="K15652" s="21"/>
      <c r="L15652" s="24"/>
      <c r="M15652" s="185"/>
      <c r="N15652" s="24"/>
      <c r="O15652" s="14"/>
      <c r="P15652" s="15"/>
      <c r="Q15652" s="39"/>
      <c r="R15652" s="545"/>
      <c r="S15652" s="545"/>
      <c r="T15652" s="25"/>
      <c r="U15652" s="25"/>
    </row>
    <row r="15653" spans="2:21">
      <c r="B15653" s="9"/>
      <c r="C15653" s="9"/>
      <c r="D15653" s="9"/>
      <c r="E15653" s="9"/>
      <c r="F15653" s="10"/>
      <c r="G15653" s="4"/>
      <c r="H15653" s="24"/>
      <c r="I15653" s="184"/>
      <c r="J15653" s="182"/>
      <c r="K15653" s="21"/>
      <c r="L15653" s="24"/>
      <c r="M15653" s="185"/>
      <c r="N15653" s="24"/>
      <c r="O15653" s="14"/>
      <c r="P15653" s="15"/>
      <c r="Q15653" s="39"/>
      <c r="R15653" s="545"/>
      <c r="S15653" s="545"/>
      <c r="T15653" s="25"/>
      <c r="U15653" s="25"/>
    </row>
    <row r="15654" spans="2:21">
      <c r="B15654" s="9"/>
      <c r="C15654" s="9"/>
      <c r="D15654" s="9"/>
      <c r="E15654" s="9"/>
      <c r="F15654" s="10"/>
      <c r="G15654" s="4"/>
      <c r="H15654" s="24"/>
      <c r="I15654" s="184"/>
      <c r="J15654" s="182"/>
      <c r="K15654" s="21"/>
      <c r="L15654" s="24"/>
      <c r="M15654" s="185"/>
      <c r="N15654" s="24"/>
      <c r="O15654" s="14"/>
      <c r="P15654" s="15"/>
      <c r="Q15654" s="39"/>
      <c r="R15654" s="545"/>
      <c r="S15654" s="545"/>
      <c r="T15654" s="25"/>
      <c r="U15654" s="25"/>
    </row>
    <row r="15655" spans="2:21">
      <c r="B15655" s="9"/>
      <c r="C15655" s="9"/>
      <c r="D15655" s="9"/>
      <c r="E15655" s="9"/>
      <c r="F15655" s="10"/>
      <c r="G15655" s="4"/>
      <c r="H15655" s="24"/>
      <c r="I15655" s="184"/>
      <c r="J15655" s="182"/>
      <c r="K15655" s="21"/>
      <c r="L15655" s="24"/>
      <c r="M15655" s="185"/>
      <c r="N15655" s="24"/>
      <c r="O15655" s="14"/>
      <c r="P15655" s="15"/>
      <c r="Q15655" s="39"/>
      <c r="R15655" s="545"/>
      <c r="S15655" s="545"/>
      <c r="T15655" s="25"/>
      <c r="U15655" s="25"/>
    </row>
    <row r="15656" spans="2:21">
      <c r="B15656" s="9"/>
      <c r="C15656" s="9"/>
      <c r="D15656" s="9"/>
      <c r="E15656" s="9"/>
      <c r="F15656" s="10"/>
      <c r="G15656" s="4"/>
      <c r="H15656" s="24"/>
      <c r="I15656" s="184"/>
      <c r="J15656" s="182"/>
      <c r="K15656" s="21"/>
      <c r="L15656" s="24"/>
      <c r="M15656" s="185"/>
      <c r="N15656" s="24"/>
      <c r="O15656" s="14"/>
      <c r="P15656" s="15"/>
      <c r="Q15656" s="39"/>
      <c r="R15656" s="545"/>
      <c r="S15656" s="545"/>
      <c r="T15656" s="25"/>
      <c r="U15656" s="25"/>
    </row>
    <row r="15657" spans="2:21">
      <c r="B15657" s="9"/>
      <c r="C15657" s="9"/>
      <c r="D15657" s="9"/>
      <c r="E15657" s="9"/>
      <c r="F15657" s="10"/>
      <c r="G15657" s="4"/>
      <c r="H15657" s="24"/>
      <c r="I15657" s="184"/>
      <c r="J15657" s="182"/>
      <c r="K15657" s="21"/>
      <c r="L15657" s="24"/>
      <c r="M15657" s="185"/>
      <c r="N15657" s="24"/>
      <c r="O15657" s="14"/>
      <c r="P15657" s="15"/>
      <c r="Q15657" s="39"/>
      <c r="R15657" s="545"/>
      <c r="S15657" s="545"/>
      <c r="T15657" s="25"/>
      <c r="U15657" s="25"/>
    </row>
    <row r="15658" spans="2:21">
      <c r="B15658" s="9"/>
      <c r="C15658" s="9"/>
      <c r="D15658" s="9"/>
      <c r="E15658" s="9"/>
      <c r="F15658" s="10"/>
      <c r="G15658" s="4"/>
      <c r="H15658" s="24"/>
      <c r="I15658" s="184"/>
      <c r="J15658" s="182"/>
      <c r="K15658" s="21"/>
      <c r="L15658" s="24"/>
      <c r="M15658" s="185"/>
      <c r="N15658" s="24"/>
      <c r="O15658" s="14"/>
      <c r="P15658" s="15"/>
      <c r="Q15658" s="39"/>
      <c r="R15658" s="545"/>
      <c r="S15658" s="545"/>
      <c r="T15658" s="25"/>
      <c r="U15658" s="25"/>
    </row>
    <row r="15659" spans="2:21">
      <c r="B15659" s="9"/>
      <c r="C15659" s="9"/>
      <c r="D15659" s="9"/>
      <c r="E15659" s="9"/>
      <c r="F15659" s="10"/>
      <c r="G15659" s="4"/>
      <c r="H15659" s="24"/>
      <c r="I15659" s="184"/>
      <c r="J15659" s="182"/>
      <c r="K15659" s="21"/>
      <c r="L15659" s="24"/>
      <c r="M15659" s="185"/>
      <c r="N15659" s="24"/>
      <c r="O15659" s="14"/>
      <c r="P15659" s="15"/>
      <c r="Q15659" s="39"/>
      <c r="R15659" s="545"/>
      <c r="S15659" s="545"/>
      <c r="T15659" s="25"/>
      <c r="U15659" s="25"/>
    </row>
    <row r="15660" spans="2:21">
      <c r="B15660" s="9"/>
      <c r="C15660" s="9"/>
      <c r="D15660" s="9"/>
      <c r="E15660" s="9"/>
      <c r="F15660" s="10"/>
      <c r="G15660" s="4"/>
      <c r="H15660" s="24"/>
      <c r="I15660" s="184"/>
      <c r="J15660" s="182"/>
      <c r="K15660" s="21"/>
      <c r="L15660" s="24"/>
      <c r="M15660" s="185"/>
      <c r="N15660" s="24"/>
      <c r="O15660" s="14"/>
      <c r="P15660" s="15"/>
      <c r="Q15660" s="39"/>
      <c r="R15660" s="545"/>
      <c r="S15660" s="545"/>
      <c r="T15660" s="25"/>
      <c r="U15660" s="25"/>
    </row>
    <row r="15661" spans="2:21">
      <c r="B15661" s="9"/>
      <c r="C15661" s="9"/>
      <c r="D15661" s="9"/>
      <c r="E15661" s="9"/>
      <c r="F15661" s="10"/>
      <c r="G15661" s="4"/>
      <c r="H15661" s="24"/>
      <c r="I15661" s="184"/>
      <c r="J15661" s="182"/>
      <c r="K15661" s="21"/>
      <c r="L15661" s="24"/>
      <c r="M15661" s="185"/>
      <c r="N15661" s="24"/>
      <c r="O15661" s="14"/>
      <c r="P15661" s="15"/>
      <c r="Q15661" s="39"/>
      <c r="R15661" s="545"/>
      <c r="S15661" s="545"/>
      <c r="T15661" s="25"/>
      <c r="U15661" s="25"/>
    </row>
    <row r="15662" spans="2:21">
      <c r="B15662" s="9"/>
      <c r="C15662" s="9"/>
      <c r="D15662" s="9"/>
      <c r="E15662" s="9"/>
      <c r="F15662" s="10"/>
      <c r="G15662" s="4"/>
      <c r="H15662" s="24"/>
      <c r="I15662" s="184"/>
      <c r="J15662" s="182"/>
      <c r="K15662" s="21"/>
      <c r="L15662" s="24"/>
      <c r="M15662" s="185"/>
      <c r="N15662" s="24"/>
      <c r="O15662" s="14"/>
      <c r="P15662" s="15"/>
      <c r="Q15662" s="39"/>
      <c r="R15662" s="545"/>
      <c r="S15662" s="545"/>
      <c r="T15662" s="25"/>
      <c r="U15662" s="25"/>
    </row>
    <row r="15663" spans="2:21">
      <c r="B15663" s="9"/>
      <c r="C15663" s="9"/>
      <c r="D15663" s="9"/>
      <c r="E15663" s="9"/>
      <c r="F15663" s="10"/>
      <c r="G15663" s="4"/>
      <c r="H15663" s="24"/>
      <c r="I15663" s="184"/>
      <c r="J15663" s="182"/>
      <c r="K15663" s="21"/>
      <c r="L15663" s="24"/>
      <c r="M15663" s="185"/>
      <c r="N15663" s="24"/>
      <c r="O15663" s="14"/>
      <c r="P15663" s="15"/>
      <c r="Q15663" s="39"/>
      <c r="R15663" s="545"/>
      <c r="S15663" s="545"/>
      <c r="T15663" s="25"/>
      <c r="U15663" s="25"/>
    </row>
    <row r="15664" spans="2:21">
      <c r="B15664" s="9"/>
      <c r="C15664" s="9"/>
      <c r="D15664" s="9"/>
      <c r="E15664" s="9"/>
      <c r="F15664" s="10"/>
      <c r="G15664" s="4"/>
      <c r="H15664" s="24"/>
      <c r="I15664" s="184"/>
      <c r="J15664" s="182"/>
      <c r="K15664" s="21"/>
      <c r="L15664" s="24"/>
      <c r="M15664" s="185"/>
      <c r="N15664" s="24"/>
      <c r="O15664" s="14"/>
      <c r="P15664" s="15"/>
      <c r="Q15664" s="39"/>
      <c r="R15664" s="545"/>
      <c r="S15664" s="545"/>
      <c r="T15664" s="25"/>
      <c r="U15664" s="25"/>
    </row>
    <row r="15665" spans="2:21">
      <c r="B15665" s="9"/>
      <c r="C15665" s="9"/>
      <c r="D15665" s="9"/>
      <c r="E15665" s="9"/>
      <c r="F15665" s="10"/>
      <c r="G15665" s="4"/>
      <c r="H15665" s="24"/>
      <c r="I15665" s="184"/>
      <c r="J15665" s="182"/>
      <c r="K15665" s="21"/>
      <c r="L15665" s="24"/>
      <c r="M15665" s="185"/>
      <c r="N15665" s="24"/>
      <c r="O15665" s="14"/>
      <c r="P15665" s="15"/>
      <c r="Q15665" s="39"/>
      <c r="R15665" s="545"/>
      <c r="S15665" s="545"/>
      <c r="T15665" s="25"/>
      <c r="U15665" s="25"/>
    </row>
    <row r="15666" spans="2:21">
      <c r="B15666" s="9"/>
      <c r="C15666" s="9"/>
      <c r="D15666" s="9"/>
      <c r="E15666" s="9"/>
      <c r="F15666" s="10"/>
      <c r="G15666" s="4"/>
      <c r="H15666" s="24"/>
      <c r="I15666" s="184"/>
      <c r="J15666" s="182"/>
      <c r="K15666" s="21"/>
      <c r="L15666" s="24"/>
      <c r="M15666" s="185"/>
      <c r="N15666" s="24"/>
      <c r="O15666" s="14"/>
      <c r="P15666" s="15"/>
      <c r="Q15666" s="39"/>
      <c r="R15666" s="545"/>
      <c r="S15666" s="545"/>
      <c r="T15666" s="25"/>
      <c r="U15666" s="25"/>
    </row>
    <row r="15667" spans="2:21">
      <c r="B15667" s="9"/>
      <c r="C15667" s="9"/>
      <c r="D15667" s="9"/>
      <c r="E15667" s="9"/>
      <c r="F15667" s="10"/>
      <c r="G15667" s="4"/>
      <c r="H15667" s="24"/>
      <c r="I15667" s="184"/>
      <c r="J15667" s="182"/>
      <c r="K15667" s="21"/>
      <c r="L15667" s="24"/>
      <c r="M15667" s="185"/>
      <c r="N15667" s="24"/>
      <c r="O15667" s="14"/>
      <c r="P15667" s="15"/>
      <c r="Q15667" s="39"/>
      <c r="R15667" s="545"/>
      <c r="S15667" s="545"/>
      <c r="T15667" s="25"/>
      <c r="U15667" s="25"/>
    </row>
    <row r="15668" spans="2:21">
      <c r="B15668" s="9"/>
      <c r="C15668" s="9"/>
      <c r="D15668" s="9"/>
      <c r="E15668" s="9"/>
      <c r="F15668" s="10"/>
      <c r="G15668" s="4"/>
      <c r="H15668" s="24"/>
      <c r="I15668" s="184"/>
      <c r="J15668" s="182"/>
      <c r="K15668" s="21"/>
      <c r="L15668" s="24"/>
      <c r="M15668" s="185"/>
      <c r="N15668" s="24"/>
      <c r="O15668" s="14"/>
      <c r="P15668" s="15"/>
      <c r="Q15668" s="39"/>
      <c r="R15668" s="545"/>
      <c r="S15668" s="545"/>
      <c r="T15668" s="25"/>
      <c r="U15668" s="25"/>
    </row>
    <row r="15669" spans="2:21">
      <c r="B15669" s="9"/>
      <c r="C15669" s="9"/>
      <c r="D15669" s="9"/>
      <c r="E15669" s="9"/>
      <c r="F15669" s="10"/>
      <c r="G15669" s="4"/>
      <c r="H15669" s="24"/>
      <c r="I15669" s="184"/>
      <c r="J15669" s="182"/>
      <c r="K15669" s="21"/>
      <c r="L15669" s="24"/>
      <c r="M15669" s="185"/>
      <c r="N15669" s="24"/>
      <c r="O15669" s="14"/>
      <c r="P15669" s="15"/>
      <c r="Q15669" s="39"/>
      <c r="R15669" s="545"/>
      <c r="S15669" s="545"/>
      <c r="T15669" s="25"/>
      <c r="U15669" s="25"/>
    </row>
    <row r="15670" spans="2:21">
      <c r="B15670" s="9"/>
      <c r="C15670" s="9"/>
      <c r="D15670" s="9"/>
      <c r="E15670" s="9"/>
      <c r="F15670" s="10"/>
      <c r="G15670" s="4"/>
      <c r="H15670" s="24"/>
      <c r="I15670" s="184"/>
      <c r="J15670" s="182"/>
      <c r="K15670" s="21"/>
      <c r="L15670" s="24"/>
      <c r="M15670" s="185"/>
      <c r="N15670" s="24"/>
      <c r="O15670" s="14"/>
      <c r="P15670" s="15"/>
      <c r="Q15670" s="39"/>
      <c r="R15670" s="545"/>
      <c r="S15670" s="545"/>
      <c r="T15670" s="25"/>
      <c r="U15670" s="25"/>
    </row>
    <row r="15671" spans="2:21">
      <c r="B15671" s="9"/>
      <c r="C15671" s="9"/>
      <c r="D15671" s="9"/>
      <c r="E15671" s="9"/>
      <c r="F15671" s="10"/>
      <c r="G15671" s="4"/>
      <c r="H15671" s="24"/>
      <c r="I15671" s="184"/>
      <c r="J15671" s="182"/>
      <c r="K15671" s="21"/>
      <c r="L15671" s="24"/>
      <c r="M15671" s="185"/>
      <c r="N15671" s="24"/>
      <c r="O15671" s="14"/>
      <c r="P15671" s="15"/>
      <c r="Q15671" s="39"/>
      <c r="R15671" s="545"/>
      <c r="S15671" s="545"/>
      <c r="T15671" s="25"/>
      <c r="U15671" s="25"/>
    </row>
    <row r="15672" spans="2:21">
      <c r="B15672" s="9"/>
      <c r="C15672" s="9"/>
      <c r="D15672" s="9"/>
      <c r="E15672" s="9"/>
      <c r="F15672" s="10"/>
      <c r="G15672" s="4"/>
      <c r="H15672" s="24"/>
      <c r="I15672" s="184"/>
      <c r="J15672" s="182"/>
      <c r="K15672" s="21"/>
      <c r="L15672" s="24"/>
      <c r="M15672" s="185"/>
      <c r="N15672" s="24"/>
      <c r="O15672" s="14"/>
      <c r="P15672" s="15"/>
      <c r="Q15672" s="39"/>
      <c r="R15672" s="545"/>
      <c r="S15672" s="545"/>
      <c r="T15672" s="25"/>
      <c r="U15672" s="25"/>
    </row>
    <row r="15673" spans="2:21">
      <c r="B15673" s="9"/>
      <c r="C15673" s="9"/>
      <c r="D15673" s="9"/>
      <c r="E15673" s="9"/>
      <c r="F15673" s="10"/>
      <c r="G15673" s="4"/>
      <c r="H15673" s="24"/>
      <c r="I15673" s="184"/>
      <c r="J15673" s="182"/>
      <c r="K15673" s="21"/>
      <c r="L15673" s="24"/>
      <c r="M15673" s="185"/>
      <c r="N15673" s="24"/>
      <c r="O15673" s="14"/>
      <c r="P15673" s="15"/>
      <c r="Q15673" s="39"/>
      <c r="R15673" s="545"/>
      <c r="S15673" s="545"/>
      <c r="T15673" s="25"/>
      <c r="U15673" s="25"/>
    </row>
    <row r="15674" spans="2:21">
      <c r="B15674" s="9"/>
      <c r="C15674" s="9"/>
      <c r="D15674" s="9"/>
      <c r="E15674" s="9"/>
      <c r="F15674" s="10"/>
      <c r="G15674" s="4"/>
      <c r="H15674" s="24"/>
      <c r="I15674" s="184"/>
      <c r="J15674" s="182"/>
      <c r="K15674" s="21"/>
      <c r="L15674" s="24"/>
      <c r="M15674" s="185"/>
      <c r="N15674" s="24"/>
      <c r="O15674" s="14"/>
      <c r="P15674" s="15"/>
      <c r="Q15674" s="39"/>
      <c r="R15674" s="545"/>
      <c r="S15674" s="545"/>
      <c r="T15674" s="25"/>
      <c r="U15674" s="25"/>
    </row>
    <row r="15675" spans="2:21">
      <c r="B15675" s="9"/>
      <c r="C15675" s="9"/>
      <c r="D15675" s="9"/>
      <c r="E15675" s="9"/>
      <c r="F15675" s="10"/>
      <c r="G15675" s="4"/>
      <c r="H15675" s="24"/>
      <c r="I15675" s="184"/>
      <c r="J15675" s="182"/>
      <c r="K15675" s="21"/>
      <c r="L15675" s="24"/>
      <c r="M15675" s="185"/>
      <c r="N15675" s="24"/>
      <c r="O15675" s="14"/>
      <c r="P15675" s="15"/>
      <c r="Q15675" s="39"/>
      <c r="R15675" s="545"/>
      <c r="S15675" s="545"/>
      <c r="T15675" s="25"/>
      <c r="U15675" s="25"/>
    </row>
    <row r="15676" spans="2:21">
      <c r="B15676" s="9"/>
      <c r="C15676" s="9"/>
      <c r="D15676" s="9"/>
      <c r="E15676" s="9"/>
      <c r="F15676" s="10"/>
      <c r="G15676" s="4"/>
      <c r="H15676" s="24"/>
      <c r="I15676" s="184"/>
      <c r="J15676" s="182"/>
      <c r="K15676" s="21"/>
      <c r="L15676" s="24"/>
      <c r="M15676" s="185"/>
      <c r="N15676" s="24"/>
      <c r="O15676" s="14"/>
      <c r="P15676" s="15"/>
      <c r="Q15676" s="39"/>
      <c r="R15676" s="545"/>
      <c r="S15676" s="545"/>
      <c r="T15676" s="25"/>
      <c r="U15676" s="25"/>
    </row>
    <row r="15677" spans="2:21">
      <c r="B15677" s="9"/>
      <c r="C15677" s="9"/>
      <c r="D15677" s="9"/>
      <c r="E15677" s="9"/>
      <c r="F15677" s="10"/>
      <c r="G15677" s="4"/>
      <c r="H15677" s="24"/>
      <c r="I15677" s="184"/>
      <c r="J15677" s="182"/>
      <c r="K15677" s="21"/>
      <c r="L15677" s="24"/>
      <c r="M15677" s="185"/>
      <c r="N15677" s="24"/>
      <c r="O15677" s="14"/>
      <c r="P15677" s="15"/>
      <c r="Q15677" s="39"/>
      <c r="R15677" s="545"/>
      <c r="S15677" s="545"/>
      <c r="T15677" s="25"/>
      <c r="U15677" s="25"/>
    </row>
    <row r="15678" spans="2:21">
      <c r="B15678" s="9"/>
      <c r="C15678" s="9"/>
      <c r="D15678" s="9"/>
      <c r="E15678" s="9"/>
      <c r="F15678" s="10"/>
      <c r="G15678" s="4"/>
      <c r="H15678" s="24"/>
      <c r="I15678" s="184"/>
      <c r="J15678" s="182"/>
      <c r="K15678" s="21"/>
      <c r="L15678" s="24"/>
      <c r="M15678" s="185"/>
      <c r="N15678" s="24"/>
      <c r="O15678" s="14"/>
      <c r="P15678" s="15"/>
      <c r="Q15678" s="39"/>
      <c r="R15678" s="545"/>
      <c r="S15678" s="545"/>
      <c r="T15678" s="25"/>
      <c r="U15678" s="25"/>
    </row>
    <row r="15679" spans="2:21">
      <c r="B15679" s="9"/>
      <c r="C15679" s="9"/>
      <c r="D15679" s="9"/>
      <c r="E15679" s="9"/>
      <c r="F15679" s="10"/>
      <c r="G15679" s="4"/>
      <c r="H15679" s="24"/>
      <c r="I15679" s="184"/>
      <c r="J15679" s="182"/>
      <c r="K15679" s="21"/>
      <c r="L15679" s="24"/>
      <c r="M15679" s="185"/>
      <c r="N15679" s="24"/>
      <c r="O15679" s="14"/>
      <c r="P15679" s="15"/>
      <c r="Q15679" s="39"/>
      <c r="R15679" s="545"/>
      <c r="S15679" s="545"/>
      <c r="T15679" s="25"/>
      <c r="U15679" s="25"/>
    </row>
    <row r="15680" spans="2:21">
      <c r="B15680" s="9"/>
      <c r="C15680" s="9"/>
      <c r="D15680" s="9"/>
      <c r="E15680" s="9"/>
      <c r="F15680" s="10"/>
      <c r="G15680" s="4"/>
      <c r="H15680" s="24"/>
      <c r="I15680" s="184"/>
      <c r="J15680" s="182"/>
      <c r="K15680" s="21"/>
      <c r="L15680" s="24"/>
      <c r="M15680" s="185"/>
      <c r="N15680" s="24"/>
      <c r="O15680" s="14"/>
      <c r="P15680" s="15"/>
      <c r="Q15680" s="39"/>
      <c r="R15680" s="545"/>
      <c r="S15680" s="545"/>
      <c r="T15680" s="25"/>
      <c r="U15680" s="25"/>
    </row>
    <row r="15681" spans="2:21">
      <c r="B15681" s="9"/>
      <c r="C15681" s="9"/>
      <c r="D15681" s="9"/>
      <c r="E15681" s="9"/>
      <c r="F15681" s="10"/>
      <c r="G15681" s="4"/>
      <c r="H15681" s="24"/>
      <c r="I15681" s="184"/>
      <c r="J15681" s="182"/>
      <c r="K15681" s="21"/>
      <c r="L15681" s="24"/>
      <c r="M15681" s="185"/>
      <c r="N15681" s="24"/>
      <c r="O15681" s="14"/>
      <c r="P15681" s="15"/>
      <c r="Q15681" s="39"/>
      <c r="R15681" s="545"/>
      <c r="S15681" s="545"/>
      <c r="T15681" s="25"/>
      <c r="U15681" s="25"/>
    </row>
    <row r="15682" spans="2:21">
      <c r="B15682" s="9"/>
      <c r="C15682" s="9"/>
      <c r="D15682" s="9"/>
      <c r="E15682" s="9"/>
      <c r="F15682" s="10"/>
      <c r="G15682" s="4"/>
      <c r="H15682" s="24"/>
      <c r="I15682" s="184"/>
      <c r="J15682" s="182"/>
      <c r="K15682" s="21"/>
      <c r="L15682" s="24"/>
      <c r="M15682" s="185"/>
      <c r="N15682" s="24"/>
      <c r="O15682" s="14"/>
      <c r="P15682" s="15"/>
      <c r="Q15682" s="39"/>
      <c r="R15682" s="545"/>
      <c r="S15682" s="545"/>
      <c r="T15682" s="25"/>
      <c r="U15682" s="25"/>
    </row>
    <row r="15683" spans="2:21">
      <c r="B15683" s="9"/>
      <c r="C15683" s="9"/>
      <c r="D15683" s="9"/>
      <c r="E15683" s="9"/>
      <c r="F15683" s="10"/>
      <c r="G15683" s="4"/>
      <c r="H15683" s="24"/>
      <c r="I15683" s="184"/>
      <c r="J15683" s="182"/>
      <c r="K15683" s="21"/>
      <c r="L15683" s="24"/>
      <c r="M15683" s="185"/>
      <c r="N15683" s="24"/>
      <c r="O15683" s="14"/>
      <c r="P15683" s="15"/>
      <c r="Q15683" s="39"/>
      <c r="R15683" s="545"/>
      <c r="S15683" s="545"/>
      <c r="T15683" s="25"/>
      <c r="U15683" s="25"/>
    </row>
    <row r="15684" spans="2:21">
      <c r="B15684" s="9"/>
      <c r="C15684" s="9"/>
      <c r="D15684" s="9"/>
      <c r="E15684" s="9"/>
      <c r="F15684" s="10"/>
      <c r="G15684" s="4"/>
      <c r="H15684" s="24"/>
      <c r="I15684" s="184"/>
      <c r="J15684" s="182"/>
      <c r="K15684" s="21"/>
      <c r="L15684" s="24"/>
      <c r="M15684" s="185"/>
      <c r="N15684" s="24"/>
      <c r="O15684" s="14"/>
      <c r="P15684" s="15"/>
      <c r="Q15684" s="39"/>
      <c r="R15684" s="545"/>
      <c r="S15684" s="545"/>
      <c r="T15684" s="25"/>
      <c r="U15684" s="25"/>
    </row>
    <row r="15685" spans="2:21">
      <c r="B15685" s="9"/>
      <c r="C15685" s="9"/>
      <c r="D15685" s="9"/>
      <c r="E15685" s="9"/>
      <c r="F15685" s="10"/>
      <c r="G15685" s="4"/>
      <c r="H15685" s="24"/>
      <c r="I15685" s="184"/>
      <c r="J15685" s="182"/>
      <c r="K15685" s="21"/>
      <c r="L15685" s="24"/>
      <c r="M15685" s="185"/>
      <c r="N15685" s="24"/>
      <c r="O15685" s="14"/>
      <c r="P15685" s="15"/>
      <c r="Q15685" s="39"/>
      <c r="R15685" s="545"/>
      <c r="S15685" s="545"/>
      <c r="T15685" s="25"/>
      <c r="U15685" s="25"/>
    </row>
    <row r="15686" spans="2:21">
      <c r="B15686" s="9"/>
      <c r="C15686" s="9"/>
      <c r="D15686" s="9"/>
      <c r="E15686" s="9"/>
      <c r="F15686" s="10"/>
      <c r="G15686" s="4"/>
      <c r="H15686" s="24"/>
      <c r="I15686" s="184"/>
      <c r="J15686" s="182"/>
      <c r="K15686" s="21"/>
      <c r="L15686" s="24"/>
      <c r="M15686" s="185"/>
      <c r="N15686" s="24"/>
      <c r="O15686" s="14"/>
      <c r="P15686" s="15"/>
      <c r="Q15686" s="39"/>
      <c r="R15686" s="545"/>
      <c r="S15686" s="545"/>
      <c r="T15686" s="25"/>
      <c r="U15686" s="25"/>
    </row>
    <row r="15687" spans="2:21">
      <c r="B15687" s="9"/>
      <c r="C15687" s="9"/>
      <c r="D15687" s="9"/>
      <c r="E15687" s="9"/>
      <c r="F15687" s="10"/>
      <c r="G15687" s="4"/>
      <c r="H15687" s="24"/>
      <c r="I15687" s="184"/>
      <c r="J15687" s="182"/>
      <c r="K15687" s="21"/>
      <c r="L15687" s="24"/>
      <c r="M15687" s="185"/>
      <c r="N15687" s="24"/>
      <c r="O15687" s="14"/>
      <c r="P15687" s="15"/>
      <c r="Q15687" s="39"/>
      <c r="R15687" s="545"/>
      <c r="S15687" s="545"/>
      <c r="T15687" s="25"/>
      <c r="U15687" s="25"/>
    </row>
    <row r="15688" spans="2:21">
      <c r="B15688" s="9"/>
      <c r="C15688" s="9"/>
      <c r="D15688" s="9"/>
      <c r="E15688" s="9"/>
      <c r="F15688" s="10"/>
      <c r="G15688" s="4"/>
      <c r="H15688" s="24"/>
      <c r="I15688" s="184"/>
      <c r="J15688" s="182"/>
      <c r="K15688" s="21"/>
      <c r="L15688" s="24"/>
      <c r="M15688" s="185"/>
      <c r="N15688" s="24"/>
      <c r="O15688" s="14"/>
      <c r="P15688" s="15"/>
      <c r="Q15688" s="39"/>
      <c r="R15688" s="545"/>
      <c r="S15688" s="545"/>
      <c r="T15688" s="25"/>
      <c r="U15688" s="25"/>
    </row>
    <row r="15689" spans="2:21">
      <c r="B15689" s="9"/>
      <c r="C15689" s="9"/>
      <c r="D15689" s="9"/>
      <c r="E15689" s="9"/>
      <c r="F15689" s="10"/>
      <c r="G15689" s="4"/>
      <c r="H15689" s="24"/>
      <c r="I15689" s="184"/>
      <c r="J15689" s="182"/>
      <c r="K15689" s="21"/>
      <c r="L15689" s="24"/>
      <c r="M15689" s="185"/>
      <c r="N15689" s="24"/>
      <c r="O15689" s="14">
        <f>SUM(O3399:O15688)</f>
        <v>0</v>
      </c>
      <c r="P15689" s="14">
        <f>SUM(P3399:P15688)</f>
        <v>0</v>
      </c>
      <c r="Q15689" s="39"/>
      <c r="R15689" s="545"/>
      <c r="S15689" s="545"/>
      <c r="T15689" s="61">
        <f>SUM(T3399:T15688)</f>
        <v>0</v>
      </c>
      <c r="U15689" s="25"/>
    </row>
    <row r="15690" spans="2:21">
      <c r="B15690" s="16"/>
      <c r="C15690" s="16"/>
      <c r="D15690" s="16"/>
      <c r="E15690" s="9"/>
      <c r="F15690" s="10"/>
      <c r="G15690" s="16"/>
      <c r="H15690" s="16"/>
      <c r="I15690" s="183"/>
      <c r="J15690" s="183"/>
      <c r="K15690" s="183"/>
      <c r="L15690" s="16"/>
      <c r="M15690" s="183"/>
      <c r="N15690" s="16"/>
      <c r="O15690" s="17"/>
      <c r="P15690" s="18"/>
      <c r="Q15690" s="40"/>
      <c r="R15690" s="546"/>
      <c r="S15690" s="546"/>
      <c r="T15690" s="18"/>
      <c r="U15690" s="18"/>
    </row>
    <row r="15691" spans="2:21">
      <c r="E15691" s="9"/>
      <c r="F15691" s="10"/>
    </row>
    <row r="15692" spans="2:21">
      <c r="E15692" s="9"/>
      <c r="F15692" s="10"/>
    </row>
    <row r="15693" spans="2:21">
      <c r="E15693" s="9"/>
      <c r="F15693" s="10"/>
    </row>
    <row r="15694" spans="2:21">
      <c r="E15694" s="9"/>
      <c r="F15694" s="10"/>
    </row>
    <row r="15695" spans="2:21">
      <c r="E15695" s="9"/>
      <c r="F15695" s="10"/>
    </row>
    <row r="15696" spans="2:21">
      <c r="E15696" s="9"/>
      <c r="F15696" s="10"/>
    </row>
    <row r="15697" spans="5:6">
      <c r="E15697" s="9"/>
      <c r="F15697" s="10"/>
    </row>
    <row r="15698" spans="5:6">
      <c r="E15698" s="9"/>
      <c r="F15698" s="10"/>
    </row>
    <row r="15699" spans="5:6">
      <c r="E15699" s="9"/>
      <c r="F15699" s="10"/>
    </row>
    <row r="15700" spans="5:6">
      <c r="E15700" s="9"/>
      <c r="F15700" s="10"/>
    </row>
    <row r="15701" spans="5:6">
      <c r="E15701" s="9"/>
      <c r="F15701" s="10"/>
    </row>
    <row r="15702" spans="5:6">
      <c r="E15702" s="9"/>
      <c r="F15702" s="10"/>
    </row>
    <row r="15703" spans="5:6">
      <c r="E15703" s="9"/>
      <c r="F15703" s="10"/>
    </row>
    <row r="15704" spans="5:6">
      <c r="E15704" s="9"/>
      <c r="F15704" s="10"/>
    </row>
    <row r="15705" spans="5:6">
      <c r="E15705" s="9"/>
      <c r="F15705" s="10"/>
    </row>
    <row r="15706" spans="5:6">
      <c r="E15706" s="9"/>
      <c r="F15706" s="10"/>
    </row>
    <row r="15707" spans="5:6">
      <c r="E15707" s="9"/>
      <c r="F15707" s="10"/>
    </row>
    <row r="15708" spans="5:6">
      <c r="E15708" s="9"/>
      <c r="F15708" s="10"/>
    </row>
    <row r="15709" spans="5:6">
      <c r="E15709" s="9"/>
      <c r="F15709" s="10"/>
    </row>
    <row r="15710" spans="5:6">
      <c r="E15710" s="9"/>
      <c r="F15710" s="10"/>
    </row>
    <row r="15711" spans="5:6">
      <c r="E15711" s="9"/>
      <c r="F15711" s="10"/>
    </row>
    <row r="15712" spans="5:6">
      <c r="E15712" s="9"/>
      <c r="F15712" s="10"/>
    </row>
    <row r="15713" spans="5:6">
      <c r="E15713" s="9"/>
      <c r="F15713" s="10"/>
    </row>
    <row r="15714" spans="5:6">
      <c r="E15714" s="9"/>
      <c r="F15714" s="10"/>
    </row>
    <row r="15715" spans="5:6">
      <c r="E15715" s="9"/>
      <c r="F15715" s="10"/>
    </row>
    <row r="15716" spans="5:6">
      <c r="E15716" s="9"/>
      <c r="F15716" s="10"/>
    </row>
    <row r="15717" spans="5:6">
      <c r="E15717" s="9"/>
      <c r="F15717" s="10"/>
    </row>
    <row r="15718" spans="5:6">
      <c r="E15718" s="9"/>
      <c r="F15718" s="10"/>
    </row>
    <row r="15719" spans="5:6">
      <c r="E15719" s="9"/>
      <c r="F15719" s="10"/>
    </row>
    <row r="15720" spans="5:6">
      <c r="E15720" s="9"/>
      <c r="F15720" s="10"/>
    </row>
    <row r="15721" spans="5:6">
      <c r="E15721" s="9"/>
      <c r="F15721" s="10"/>
    </row>
    <row r="15722" spans="5:6">
      <c r="E15722" s="9"/>
      <c r="F15722" s="10"/>
    </row>
    <row r="15723" spans="5:6">
      <c r="E15723" s="9"/>
      <c r="F15723" s="10"/>
    </row>
    <row r="15724" spans="5:6">
      <c r="E15724" s="9"/>
      <c r="F15724" s="10"/>
    </row>
    <row r="15725" spans="5:6">
      <c r="E15725" s="9"/>
      <c r="F15725" s="10"/>
    </row>
    <row r="15726" spans="5:6">
      <c r="E15726" s="9"/>
      <c r="F15726" s="10"/>
    </row>
    <row r="15727" spans="5:6">
      <c r="E15727" s="9"/>
      <c r="F15727" s="10"/>
    </row>
    <row r="15728" spans="5:6">
      <c r="E15728" s="9"/>
      <c r="F15728" s="10"/>
    </row>
    <row r="15729" spans="5:6">
      <c r="E15729" s="9"/>
      <c r="F15729" s="10"/>
    </row>
    <row r="15730" spans="5:6">
      <c r="E15730" s="9"/>
      <c r="F15730" s="10"/>
    </row>
    <row r="15731" spans="5:6">
      <c r="E15731" s="9"/>
      <c r="F15731" s="10"/>
    </row>
    <row r="15732" spans="5:6">
      <c r="E15732" s="9"/>
      <c r="F15732" s="10"/>
    </row>
    <row r="15733" spans="5:6">
      <c r="E15733" s="9"/>
      <c r="F15733" s="10"/>
    </row>
    <row r="15734" spans="5:6">
      <c r="E15734" s="9"/>
      <c r="F15734" s="10"/>
    </row>
    <row r="15735" spans="5:6">
      <c r="E15735" s="9"/>
      <c r="F15735" s="10"/>
    </row>
    <row r="15736" spans="5:6">
      <c r="E15736" s="9"/>
      <c r="F15736" s="10"/>
    </row>
    <row r="15737" spans="5:6">
      <c r="E15737" s="9"/>
      <c r="F15737" s="10"/>
    </row>
    <row r="15738" spans="5:6">
      <c r="E15738" s="9"/>
      <c r="F15738" s="10"/>
    </row>
    <row r="15739" spans="5:6">
      <c r="E15739" s="9"/>
      <c r="F15739" s="10"/>
    </row>
    <row r="15740" spans="5:6">
      <c r="E15740" s="9"/>
      <c r="F15740" s="10"/>
    </row>
    <row r="15741" spans="5:6">
      <c r="E15741" s="9"/>
      <c r="F15741" s="10"/>
    </row>
    <row r="15742" spans="5:6">
      <c r="E15742" s="9"/>
      <c r="F15742" s="10"/>
    </row>
    <row r="15743" spans="5:6">
      <c r="E15743" s="9"/>
      <c r="F15743" s="10"/>
    </row>
    <row r="15744" spans="5:6">
      <c r="E15744" s="9"/>
      <c r="F15744" s="10"/>
    </row>
    <row r="15745" spans="5:6">
      <c r="E15745" s="9"/>
      <c r="F15745" s="10"/>
    </row>
    <row r="15746" spans="5:6">
      <c r="E15746" s="9"/>
      <c r="F15746" s="10"/>
    </row>
    <row r="15747" spans="5:6">
      <c r="E15747" s="9"/>
      <c r="F15747" s="10"/>
    </row>
    <row r="15748" spans="5:6">
      <c r="E15748" s="9"/>
      <c r="F15748" s="10"/>
    </row>
    <row r="15749" spans="5:6">
      <c r="E15749" s="9"/>
      <c r="F15749" s="10"/>
    </row>
    <row r="15750" spans="5:6">
      <c r="E15750" s="9"/>
      <c r="F15750" s="10"/>
    </row>
    <row r="15751" spans="5:6">
      <c r="E15751" s="9"/>
      <c r="F15751" s="10"/>
    </row>
    <row r="15752" spans="5:6">
      <c r="E15752" s="9"/>
      <c r="F15752" s="10"/>
    </row>
    <row r="15753" spans="5:6">
      <c r="E15753" s="9"/>
      <c r="F15753" s="10"/>
    </row>
    <row r="15754" spans="5:6">
      <c r="E15754" s="9"/>
      <c r="F15754" s="10"/>
    </row>
    <row r="15755" spans="5:6">
      <c r="E15755" s="9"/>
      <c r="F15755" s="10"/>
    </row>
    <row r="15756" spans="5:6">
      <c r="E15756" s="9"/>
      <c r="F15756" s="10"/>
    </row>
    <row r="15757" spans="5:6">
      <c r="E15757" s="9"/>
      <c r="F15757" s="10"/>
    </row>
    <row r="15758" spans="5:6">
      <c r="E15758" s="9"/>
      <c r="F15758" s="10"/>
    </row>
    <row r="15759" spans="5:6">
      <c r="E15759" s="9"/>
      <c r="F15759" s="10"/>
    </row>
    <row r="15760" spans="5:6">
      <c r="E15760" s="9"/>
      <c r="F15760" s="10"/>
    </row>
    <row r="15761" spans="5:6">
      <c r="E15761" s="9"/>
      <c r="F15761" s="10"/>
    </row>
    <row r="15762" spans="5:6">
      <c r="E15762" s="9"/>
      <c r="F15762" s="10"/>
    </row>
    <row r="15763" spans="5:6">
      <c r="E15763" s="9"/>
      <c r="F15763" s="10"/>
    </row>
    <row r="15764" spans="5:6">
      <c r="E15764" s="9"/>
      <c r="F15764" s="10"/>
    </row>
    <row r="15765" spans="5:6">
      <c r="E15765" s="9"/>
      <c r="F15765" s="10"/>
    </row>
    <row r="15766" spans="5:6">
      <c r="E15766" s="9"/>
      <c r="F15766" s="10"/>
    </row>
    <row r="15767" spans="5:6">
      <c r="E15767" s="9"/>
      <c r="F15767" s="10"/>
    </row>
    <row r="15768" spans="5:6">
      <c r="E15768" s="9"/>
      <c r="F15768" s="10"/>
    </row>
    <row r="15769" spans="5:6">
      <c r="E15769" s="9"/>
      <c r="F15769" s="10"/>
    </row>
    <row r="15770" spans="5:6">
      <c r="E15770" s="9"/>
      <c r="F15770" s="10"/>
    </row>
    <row r="15771" spans="5:6">
      <c r="E15771" s="9"/>
      <c r="F15771" s="10"/>
    </row>
    <row r="15772" spans="5:6">
      <c r="E15772" s="9"/>
      <c r="F15772" s="10"/>
    </row>
    <row r="15773" spans="5:6">
      <c r="E15773" s="9"/>
      <c r="F15773" s="10"/>
    </row>
    <row r="15774" spans="5:6">
      <c r="E15774" s="9"/>
      <c r="F15774" s="10"/>
    </row>
    <row r="15775" spans="5:6">
      <c r="E15775" s="9"/>
      <c r="F15775" s="10"/>
    </row>
    <row r="15776" spans="5:6">
      <c r="E15776" s="9"/>
      <c r="F15776" s="10"/>
    </row>
    <row r="15777" spans="5:6">
      <c r="E15777" s="9"/>
      <c r="F15777" s="10"/>
    </row>
    <row r="15778" spans="5:6">
      <c r="E15778" s="9"/>
      <c r="F15778" s="10"/>
    </row>
    <row r="15779" spans="5:6">
      <c r="E15779" s="9"/>
      <c r="F15779" s="10"/>
    </row>
    <row r="15780" spans="5:6">
      <c r="E15780" s="9"/>
      <c r="F15780" s="10"/>
    </row>
    <row r="15781" spans="5:6">
      <c r="E15781" s="9"/>
      <c r="F15781" s="10"/>
    </row>
    <row r="15782" spans="5:6">
      <c r="E15782" s="9"/>
      <c r="F15782" s="10"/>
    </row>
    <row r="15783" spans="5:6">
      <c r="E15783" s="9"/>
      <c r="F15783" s="10"/>
    </row>
    <row r="15784" spans="5:6">
      <c r="E15784" s="9"/>
      <c r="F15784" s="10"/>
    </row>
    <row r="15785" spans="5:6">
      <c r="E15785" s="9"/>
      <c r="F15785" s="10"/>
    </row>
    <row r="15786" spans="5:6">
      <c r="E15786" s="9"/>
      <c r="F15786" s="10"/>
    </row>
    <row r="15787" spans="5:6">
      <c r="E15787" s="9"/>
      <c r="F15787" s="10"/>
    </row>
    <row r="15788" spans="5:6">
      <c r="E15788" s="9"/>
      <c r="F15788" s="10"/>
    </row>
    <row r="15789" spans="5:6">
      <c r="E15789" s="9"/>
      <c r="F15789" s="10"/>
    </row>
    <row r="15790" spans="5:6">
      <c r="E15790" s="9"/>
      <c r="F15790" s="10"/>
    </row>
    <row r="15791" spans="5:6">
      <c r="E15791" s="9"/>
      <c r="F15791" s="10"/>
    </row>
    <row r="15792" spans="5:6">
      <c r="E15792" s="9"/>
      <c r="F15792" s="10"/>
    </row>
    <row r="15793" spans="5:6">
      <c r="E15793" s="9"/>
      <c r="F15793" s="10"/>
    </row>
    <row r="15794" spans="5:6">
      <c r="E15794" s="9"/>
      <c r="F15794" s="10"/>
    </row>
    <row r="15795" spans="5:6">
      <c r="E15795" s="9"/>
      <c r="F15795" s="10"/>
    </row>
    <row r="15796" spans="5:6">
      <c r="E15796" s="9"/>
      <c r="F15796" s="10"/>
    </row>
    <row r="15797" spans="5:6">
      <c r="E15797" s="9"/>
      <c r="F15797" s="10"/>
    </row>
    <row r="15798" spans="5:6">
      <c r="E15798" s="9"/>
      <c r="F15798" s="10"/>
    </row>
    <row r="15799" spans="5:6">
      <c r="E15799" s="9"/>
      <c r="F15799" s="10"/>
    </row>
    <row r="15800" spans="5:6">
      <c r="E15800" s="9"/>
      <c r="F15800" s="10"/>
    </row>
    <row r="15801" spans="5:6">
      <c r="E15801" s="9"/>
      <c r="F15801" s="10"/>
    </row>
    <row r="15802" spans="5:6">
      <c r="E15802" s="9"/>
      <c r="F15802" s="10"/>
    </row>
    <row r="15803" spans="5:6">
      <c r="E15803" s="9"/>
      <c r="F15803" s="10"/>
    </row>
    <row r="15804" spans="5:6">
      <c r="E15804" s="9"/>
      <c r="F15804" s="10"/>
    </row>
    <row r="15805" spans="5:6">
      <c r="E15805" s="9"/>
      <c r="F15805" s="10"/>
    </row>
    <row r="15806" spans="5:6">
      <c r="E15806" s="9"/>
      <c r="F15806" s="10"/>
    </row>
    <row r="15807" spans="5:6">
      <c r="E15807" s="9"/>
      <c r="F15807" s="10"/>
    </row>
    <row r="15808" spans="5:6">
      <c r="E15808" s="9"/>
      <c r="F15808" s="10"/>
    </row>
    <row r="15809" spans="5:6">
      <c r="E15809" s="9"/>
      <c r="F15809" s="10"/>
    </row>
    <row r="15810" spans="5:6">
      <c r="E15810" s="9"/>
      <c r="F15810" s="10"/>
    </row>
    <row r="15811" spans="5:6">
      <c r="E15811" s="9"/>
      <c r="F15811" s="10"/>
    </row>
    <row r="15812" spans="5:6">
      <c r="E15812" s="9"/>
      <c r="F15812" s="10"/>
    </row>
    <row r="15813" spans="5:6">
      <c r="E15813" s="9"/>
      <c r="F15813" s="10"/>
    </row>
    <row r="15814" spans="5:6">
      <c r="E15814" s="9"/>
      <c r="F15814" s="10"/>
    </row>
    <row r="15815" spans="5:6">
      <c r="E15815" s="9"/>
      <c r="F15815" s="10"/>
    </row>
    <row r="15816" spans="5:6">
      <c r="E15816" s="9"/>
      <c r="F15816" s="10"/>
    </row>
    <row r="15817" spans="5:6">
      <c r="E15817" s="9"/>
      <c r="F15817" s="10"/>
    </row>
    <row r="15818" spans="5:6">
      <c r="E15818" s="9"/>
      <c r="F15818" s="10"/>
    </row>
    <row r="15819" spans="5:6">
      <c r="E15819" s="9"/>
      <c r="F15819" s="10"/>
    </row>
    <row r="15820" spans="5:6">
      <c r="E15820" s="9"/>
      <c r="F15820" s="10"/>
    </row>
    <row r="15821" spans="5:6">
      <c r="E15821" s="9"/>
      <c r="F15821" s="10"/>
    </row>
    <row r="15822" spans="5:6">
      <c r="E15822" s="9"/>
      <c r="F15822" s="10"/>
    </row>
    <row r="15823" spans="5:6">
      <c r="E15823" s="9"/>
      <c r="F15823" s="10"/>
    </row>
    <row r="15824" spans="5:6">
      <c r="E15824" s="9"/>
      <c r="F15824" s="10"/>
    </row>
    <row r="15825" spans="5:6">
      <c r="E15825" s="9"/>
      <c r="F15825" s="10"/>
    </row>
    <row r="15826" spans="5:6">
      <c r="E15826" s="9"/>
      <c r="F15826" s="10"/>
    </row>
    <row r="15827" spans="5:6">
      <c r="E15827" s="9"/>
      <c r="F15827" s="10"/>
    </row>
    <row r="15828" spans="5:6">
      <c r="E15828" s="9"/>
      <c r="F15828" s="10"/>
    </row>
    <row r="15829" spans="5:6">
      <c r="E15829" s="9"/>
      <c r="F15829" s="10"/>
    </row>
    <row r="15830" spans="5:6">
      <c r="E15830" s="9"/>
      <c r="F15830" s="10"/>
    </row>
    <row r="15831" spans="5:6">
      <c r="E15831" s="9"/>
      <c r="F15831" s="10"/>
    </row>
    <row r="15832" spans="5:6">
      <c r="E15832" s="9"/>
      <c r="F15832" s="10"/>
    </row>
    <row r="15833" spans="5:6">
      <c r="E15833" s="9"/>
      <c r="F15833" s="10"/>
    </row>
    <row r="15834" spans="5:6">
      <c r="E15834" s="9"/>
      <c r="F15834" s="10"/>
    </row>
    <row r="15835" spans="5:6">
      <c r="E15835" s="9"/>
      <c r="F15835" s="10"/>
    </row>
    <row r="15836" spans="5:6">
      <c r="E15836" s="9"/>
      <c r="F15836" s="10"/>
    </row>
    <row r="15837" spans="5:6">
      <c r="E15837" s="9"/>
      <c r="F15837" s="10"/>
    </row>
    <row r="15838" spans="5:6">
      <c r="E15838" s="9"/>
      <c r="F15838" s="10"/>
    </row>
    <row r="15839" spans="5:6">
      <c r="E15839" s="9"/>
      <c r="F15839" s="10"/>
    </row>
    <row r="15840" spans="5:6">
      <c r="E15840" s="9"/>
      <c r="F15840" s="10"/>
    </row>
    <row r="15841" spans="5:6">
      <c r="E15841" s="9"/>
      <c r="F15841" s="10"/>
    </row>
    <row r="15842" spans="5:6">
      <c r="E15842" s="9"/>
      <c r="F15842" s="10"/>
    </row>
    <row r="15843" spans="5:6">
      <c r="E15843" s="9"/>
      <c r="F15843" s="10"/>
    </row>
    <row r="15844" spans="5:6">
      <c r="E15844" s="9"/>
      <c r="F15844" s="10"/>
    </row>
    <row r="15845" spans="5:6">
      <c r="E15845" s="9"/>
      <c r="F15845" s="10"/>
    </row>
    <row r="15846" spans="5:6">
      <c r="E15846" s="9"/>
      <c r="F15846" s="10"/>
    </row>
    <row r="15847" spans="5:6">
      <c r="E15847" s="9"/>
      <c r="F15847" s="10"/>
    </row>
    <row r="15848" spans="5:6">
      <c r="E15848" s="9"/>
      <c r="F15848" s="10"/>
    </row>
    <row r="15849" spans="5:6">
      <c r="E15849" s="9"/>
      <c r="F15849" s="10"/>
    </row>
    <row r="15850" spans="5:6">
      <c r="E15850" s="9"/>
      <c r="F15850" s="10"/>
    </row>
    <row r="15851" spans="5:6">
      <c r="E15851" s="9"/>
      <c r="F15851" s="10"/>
    </row>
    <row r="15852" spans="5:6">
      <c r="E15852" s="9"/>
      <c r="F15852" s="10"/>
    </row>
    <row r="15853" spans="5:6">
      <c r="E15853" s="9"/>
      <c r="F15853" s="10"/>
    </row>
    <row r="15854" spans="5:6">
      <c r="E15854" s="9"/>
      <c r="F15854" s="10"/>
    </row>
    <row r="15855" spans="5:6">
      <c r="E15855" s="9"/>
      <c r="F15855" s="10"/>
    </row>
    <row r="15856" spans="5:6">
      <c r="E15856" s="9"/>
      <c r="F15856" s="10"/>
    </row>
    <row r="15857" spans="5:6">
      <c r="E15857" s="9"/>
      <c r="F15857" s="10"/>
    </row>
    <row r="15858" spans="5:6">
      <c r="E15858" s="9"/>
      <c r="F15858" s="10"/>
    </row>
    <row r="15859" spans="5:6">
      <c r="E15859" s="9"/>
      <c r="F15859" s="10"/>
    </row>
    <row r="15860" spans="5:6">
      <c r="E15860" s="9"/>
      <c r="F15860" s="10"/>
    </row>
    <row r="15861" spans="5:6">
      <c r="E15861" s="9"/>
      <c r="F15861" s="10"/>
    </row>
    <row r="15862" spans="5:6">
      <c r="E15862" s="9"/>
      <c r="F15862" s="10"/>
    </row>
    <row r="15863" spans="5:6">
      <c r="E15863" s="9"/>
      <c r="F15863" s="10"/>
    </row>
    <row r="15864" spans="5:6">
      <c r="E15864" s="9"/>
      <c r="F15864" s="10"/>
    </row>
    <row r="15865" spans="5:6">
      <c r="E15865" s="9"/>
      <c r="F15865" s="10"/>
    </row>
    <row r="15866" spans="5:6">
      <c r="E15866" s="9"/>
      <c r="F15866" s="10"/>
    </row>
    <row r="15867" spans="5:6">
      <c r="E15867" s="9"/>
      <c r="F15867" s="10"/>
    </row>
    <row r="15868" spans="5:6">
      <c r="E15868" s="9"/>
      <c r="F15868" s="10"/>
    </row>
    <row r="15869" spans="5:6">
      <c r="E15869" s="9"/>
      <c r="F15869" s="10"/>
    </row>
    <row r="15870" spans="5:6">
      <c r="E15870" s="9"/>
      <c r="F15870" s="10"/>
    </row>
    <row r="15871" spans="5:6">
      <c r="E15871" s="9"/>
      <c r="F15871" s="10"/>
    </row>
    <row r="15872" spans="5:6">
      <c r="E15872" s="9"/>
      <c r="F15872" s="10"/>
    </row>
    <row r="15873" spans="5:6">
      <c r="E15873" s="9"/>
      <c r="F15873" s="10"/>
    </row>
    <row r="15874" spans="5:6">
      <c r="E15874" s="9"/>
      <c r="F15874" s="10"/>
    </row>
    <row r="15875" spans="5:6">
      <c r="E15875" s="9"/>
      <c r="F15875" s="10"/>
    </row>
    <row r="15876" spans="5:6">
      <c r="E15876" s="9"/>
      <c r="F15876" s="10"/>
    </row>
    <row r="15877" spans="5:6">
      <c r="E15877" s="9"/>
      <c r="F15877" s="10"/>
    </row>
    <row r="15878" spans="5:6">
      <c r="E15878" s="9"/>
      <c r="F15878" s="10"/>
    </row>
    <row r="15879" spans="5:6">
      <c r="E15879" s="9"/>
      <c r="F15879" s="10"/>
    </row>
    <row r="15880" spans="5:6">
      <c r="E15880" s="9"/>
      <c r="F15880" s="10"/>
    </row>
    <row r="15881" spans="5:6">
      <c r="E15881" s="9"/>
      <c r="F15881" s="10"/>
    </row>
    <row r="15882" spans="5:6">
      <c r="E15882" s="9"/>
      <c r="F15882" s="10"/>
    </row>
    <row r="15883" spans="5:6">
      <c r="E15883" s="9"/>
      <c r="F15883" s="10"/>
    </row>
    <row r="15884" spans="5:6">
      <c r="E15884" s="9"/>
      <c r="F15884" s="10"/>
    </row>
    <row r="15885" spans="5:6">
      <c r="E15885" s="9"/>
      <c r="F15885" s="10"/>
    </row>
    <row r="15886" spans="5:6">
      <c r="E15886" s="9"/>
      <c r="F15886" s="10"/>
    </row>
    <row r="15887" spans="5:6">
      <c r="E15887" s="9"/>
      <c r="F15887" s="10"/>
    </row>
    <row r="15888" spans="5:6">
      <c r="E15888" s="9"/>
      <c r="F15888" s="10"/>
    </row>
    <row r="15889" spans="5:6">
      <c r="E15889" s="9"/>
      <c r="F15889" s="10"/>
    </row>
    <row r="15890" spans="5:6">
      <c r="E15890" s="9"/>
      <c r="F15890" s="10"/>
    </row>
    <row r="15891" spans="5:6">
      <c r="E15891" s="9"/>
      <c r="F15891" s="10"/>
    </row>
    <row r="15892" spans="5:6">
      <c r="E15892" s="9"/>
      <c r="F15892" s="10"/>
    </row>
    <row r="15893" spans="5:6">
      <c r="E15893" s="9"/>
      <c r="F15893" s="10"/>
    </row>
    <row r="15894" spans="5:6">
      <c r="E15894" s="9"/>
      <c r="F15894" s="10"/>
    </row>
    <row r="15895" spans="5:6">
      <c r="E15895" s="9"/>
      <c r="F15895" s="10"/>
    </row>
    <row r="15896" spans="5:6">
      <c r="E15896" s="9"/>
      <c r="F15896" s="10"/>
    </row>
    <row r="15897" spans="5:6">
      <c r="E15897" s="9"/>
      <c r="F15897" s="10"/>
    </row>
    <row r="15898" spans="5:6">
      <c r="E15898" s="9"/>
      <c r="F15898" s="10"/>
    </row>
    <row r="15899" spans="5:6">
      <c r="E15899" s="9"/>
      <c r="F15899" s="10"/>
    </row>
    <row r="15900" spans="5:6">
      <c r="E15900" s="9"/>
      <c r="F15900" s="10"/>
    </row>
    <row r="15901" spans="5:6">
      <c r="E15901" s="9"/>
      <c r="F15901" s="10"/>
    </row>
    <row r="15902" spans="5:6">
      <c r="E15902" s="9"/>
      <c r="F15902" s="10"/>
    </row>
    <row r="15903" spans="5:6">
      <c r="E15903" s="9"/>
      <c r="F15903" s="10"/>
    </row>
    <row r="15904" spans="5:6">
      <c r="E15904" s="9"/>
      <c r="F15904" s="10"/>
    </row>
    <row r="15905" spans="5:6">
      <c r="E15905" s="9"/>
      <c r="F15905" s="10"/>
    </row>
    <row r="15906" spans="5:6">
      <c r="E15906" s="9"/>
      <c r="F15906" s="10"/>
    </row>
    <row r="15907" spans="5:6">
      <c r="E15907" s="9"/>
      <c r="F15907" s="10"/>
    </row>
    <row r="15908" spans="5:6">
      <c r="E15908" s="9"/>
      <c r="F15908" s="10"/>
    </row>
    <row r="15909" spans="5:6">
      <c r="E15909" s="9"/>
      <c r="F15909" s="10"/>
    </row>
    <row r="15910" spans="5:6">
      <c r="E15910" s="9"/>
      <c r="F15910" s="10"/>
    </row>
    <row r="15911" spans="5:6">
      <c r="E15911" s="9"/>
      <c r="F15911" s="10"/>
    </row>
    <row r="15912" spans="5:6">
      <c r="E15912" s="9"/>
      <c r="F15912" s="10"/>
    </row>
    <row r="15913" spans="5:6">
      <c r="E15913" s="9"/>
      <c r="F15913" s="10"/>
    </row>
    <row r="15914" spans="5:6">
      <c r="E15914" s="9"/>
      <c r="F15914" s="10"/>
    </row>
    <row r="15915" spans="5:6">
      <c r="E15915" s="9"/>
      <c r="F15915" s="10"/>
    </row>
    <row r="15916" spans="5:6">
      <c r="E15916" s="9"/>
      <c r="F15916" s="10"/>
    </row>
    <row r="15917" spans="5:6">
      <c r="E15917" s="9"/>
      <c r="F15917" s="10"/>
    </row>
    <row r="15918" spans="5:6">
      <c r="E15918" s="9"/>
      <c r="F15918" s="10"/>
    </row>
    <row r="15919" spans="5:6">
      <c r="E15919" s="9"/>
      <c r="F15919" s="10"/>
    </row>
    <row r="15920" spans="5:6">
      <c r="E15920" s="9"/>
      <c r="F15920" s="10"/>
    </row>
    <row r="15921" spans="5:6">
      <c r="E15921" s="9"/>
      <c r="F15921" s="10"/>
    </row>
    <row r="15922" spans="5:6">
      <c r="E15922" s="9"/>
      <c r="F15922" s="10"/>
    </row>
    <row r="15923" spans="5:6">
      <c r="E15923" s="9"/>
      <c r="F15923" s="10"/>
    </row>
    <row r="15924" spans="5:6">
      <c r="E15924" s="9"/>
      <c r="F15924" s="10"/>
    </row>
    <row r="15925" spans="5:6">
      <c r="E15925" s="9"/>
      <c r="F15925" s="10"/>
    </row>
    <row r="15926" spans="5:6">
      <c r="E15926" s="9"/>
      <c r="F15926" s="10"/>
    </row>
    <row r="15927" spans="5:6">
      <c r="E15927" s="9"/>
      <c r="F15927" s="10"/>
    </row>
    <row r="15928" spans="5:6">
      <c r="E15928" s="9"/>
      <c r="F15928" s="10"/>
    </row>
    <row r="15929" spans="5:6">
      <c r="E15929" s="9"/>
      <c r="F15929" s="10"/>
    </row>
    <row r="15930" spans="5:6">
      <c r="E15930" s="9"/>
      <c r="F15930" s="10"/>
    </row>
    <row r="15931" spans="5:6">
      <c r="E15931" s="9"/>
      <c r="F15931" s="10"/>
    </row>
    <row r="15932" spans="5:6">
      <c r="E15932" s="9"/>
      <c r="F15932" s="10"/>
    </row>
    <row r="15933" spans="5:6">
      <c r="E15933" s="9"/>
      <c r="F15933" s="10"/>
    </row>
    <row r="15934" spans="5:6">
      <c r="E15934" s="9"/>
      <c r="F15934" s="10"/>
    </row>
    <row r="15935" spans="5:6">
      <c r="E15935" s="9"/>
      <c r="F15935" s="10"/>
    </row>
    <row r="15936" spans="5:6">
      <c r="E15936" s="9"/>
      <c r="F15936" s="10"/>
    </row>
    <row r="15937" spans="5:6">
      <c r="E15937" s="9"/>
      <c r="F15937" s="10"/>
    </row>
    <row r="15938" spans="5:6">
      <c r="E15938" s="9"/>
      <c r="F15938" s="10"/>
    </row>
    <row r="15939" spans="5:6">
      <c r="E15939" s="9"/>
      <c r="F15939" s="10"/>
    </row>
    <row r="15940" spans="5:6">
      <c r="E15940" s="9"/>
      <c r="F15940" s="10"/>
    </row>
    <row r="15941" spans="5:6">
      <c r="E15941" s="9"/>
      <c r="F15941" s="10"/>
    </row>
    <row r="15942" spans="5:6">
      <c r="E15942" s="9"/>
      <c r="F15942" s="10"/>
    </row>
    <row r="15943" spans="5:6">
      <c r="E15943" s="9"/>
      <c r="F15943" s="10"/>
    </row>
    <row r="15944" spans="5:6">
      <c r="E15944" s="9"/>
      <c r="F15944" s="10"/>
    </row>
    <row r="15945" spans="5:6">
      <c r="E15945" s="9"/>
      <c r="F15945" s="10"/>
    </row>
    <row r="15946" spans="5:6">
      <c r="E15946" s="9"/>
      <c r="F15946" s="10"/>
    </row>
    <row r="15947" spans="5:6">
      <c r="E15947" s="9"/>
      <c r="F15947" s="10"/>
    </row>
    <row r="15948" spans="5:6">
      <c r="E15948" s="9"/>
      <c r="F15948" s="10"/>
    </row>
    <row r="15949" spans="5:6">
      <c r="E15949" s="9"/>
      <c r="F15949" s="10"/>
    </row>
    <row r="15950" spans="5:6">
      <c r="E15950" s="9"/>
      <c r="F15950" s="10"/>
    </row>
    <row r="15951" spans="5:6">
      <c r="E15951" s="9"/>
      <c r="F15951" s="10"/>
    </row>
    <row r="15952" spans="5:6">
      <c r="E15952" s="9"/>
      <c r="F15952" s="10"/>
    </row>
    <row r="15953" spans="5:6">
      <c r="E15953" s="9"/>
      <c r="F15953" s="10"/>
    </row>
    <row r="15954" spans="5:6">
      <c r="E15954" s="9"/>
      <c r="F15954" s="10"/>
    </row>
    <row r="15955" spans="5:6">
      <c r="E15955" s="9"/>
      <c r="F15955" s="10"/>
    </row>
    <row r="15956" spans="5:6">
      <c r="E15956" s="9"/>
      <c r="F15956" s="10"/>
    </row>
    <row r="15957" spans="5:6">
      <c r="E15957" s="9"/>
      <c r="F15957" s="10"/>
    </row>
    <row r="15958" spans="5:6">
      <c r="E15958" s="9"/>
      <c r="F15958" s="10"/>
    </row>
    <row r="15959" spans="5:6">
      <c r="E15959" s="9"/>
      <c r="F15959" s="10"/>
    </row>
    <row r="15960" spans="5:6">
      <c r="E15960" s="9"/>
      <c r="F15960" s="10"/>
    </row>
    <row r="15961" spans="5:6">
      <c r="E15961" s="9"/>
      <c r="F15961" s="10"/>
    </row>
    <row r="15962" spans="5:6">
      <c r="E15962" s="9"/>
      <c r="F15962" s="10"/>
    </row>
    <row r="15963" spans="5:6">
      <c r="E15963" s="9"/>
      <c r="F15963" s="10"/>
    </row>
    <row r="15964" spans="5:6">
      <c r="E15964" s="9"/>
      <c r="F15964" s="10"/>
    </row>
    <row r="15965" spans="5:6">
      <c r="E15965" s="9"/>
      <c r="F15965" s="10"/>
    </row>
    <row r="15966" spans="5:6">
      <c r="E15966" s="9"/>
      <c r="F15966" s="10"/>
    </row>
    <row r="15967" spans="5:6">
      <c r="E15967" s="9"/>
      <c r="F15967" s="10"/>
    </row>
    <row r="15968" spans="5:6">
      <c r="E15968" s="9"/>
      <c r="F15968" s="10"/>
    </row>
    <row r="15969" spans="5:6">
      <c r="E15969" s="9"/>
      <c r="F15969" s="10"/>
    </row>
    <row r="15970" spans="5:6">
      <c r="E15970" s="9"/>
      <c r="F15970" s="10"/>
    </row>
    <row r="15971" spans="5:6">
      <c r="E15971" s="9"/>
      <c r="F15971" s="10"/>
    </row>
    <row r="15972" spans="5:6">
      <c r="E15972" s="9"/>
      <c r="F15972" s="10"/>
    </row>
    <row r="15973" spans="5:6">
      <c r="E15973" s="9"/>
      <c r="F15973" s="10"/>
    </row>
    <row r="15974" spans="5:6">
      <c r="E15974" s="9"/>
      <c r="F15974" s="10"/>
    </row>
    <row r="15975" spans="5:6">
      <c r="E15975" s="9"/>
      <c r="F15975" s="10"/>
    </row>
    <row r="15976" spans="5:6">
      <c r="E15976" s="9"/>
      <c r="F15976" s="10"/>
    </row>
    <row r="15977" spans="5:6">
      <c r="E15977" s="9"/>
      <c r="F15977" s="10"/>
    </row>
    <row r="15978" spans="5:6">
      <c r="E15978" s="9"/>
      <c r="F15978" s="10"/>
    </row>
    <row r="15979" spans="5:6">
      <c r="E15979" s="9"/>
      <c r="F15979" s="10"/>
    </row>
    <row r="15980" spans="5:6">
      <c r="E15980" s="9"/>
      <c r="F15980" s="10"/>
    </row>
    <row r="15981" spans="5:6">
      <c r="E15981" s="9"/>
      <c r="F15981" s="10"/>
    </row>
    <row r="15982" spans="5:6">
      <c r="E15982" s="9"/>
      <c r="F15982" s="10"/>
    </row>
    <row r="15983" spans="5:6">
      <c r="E15983" s="9"/>
      <c r="F15983" s="10"/>
    </row>
    <row r="15984" spans="5:6">
      <c r="E15984" s="9"/>
      <c r="F15984" s="10"/>
    </row>
    <row r="15985" spans="5:6">
      <c r="E15985" s="9"/>
      <c r="F15985" s="10"/>
    </row>
    <row r="15986" spans="5:6">
      <c r="E15986" s="9"/>
      <c r="F15986" s="10"/>
    </row>
    <row r="15987" spans="5:6">
      <c r="E15987" s="9"/>
      <c r="F15987" s="10"/>
    </row>
    <row r="15988" spans="5:6">
      <c r="E15988" s="9"/>
      <c r="F15988" s="10"/>
    </row>
    <row r="15989" spans="5:6">
      <c r="E15989" s="9"/>
      <c r="F15989" s="10"/>
    </row>
    <row r="15990" spans="5:6">
      <c r="E15990" s="9"/>
      <c r="F15990" s="10"/>
    </row>
    <row r="15991" spans="5:6">
      <c r="E15991" s="9"/>
      <c r="F15991" s="10"/>
    </row>
    <row r="15992" spans="5:6">
      <c r="E15992" s="9"/>
      <c r="F15992" s="10"/>
    </row>
    <row r="15993" spans="5:6">
      <c r="E15993" s="9"/>
      <c r="F15993" s="10"/>
    </row>
    <row r="15994" spans="5:6">
      <c r="E15994" s="9"/>
      <c r="F15994" s="10"/>
    </row>
    <row r="15995" spans="5:6">
      <c r="E15995" s="9"/>
      <c r="F15995" s="10"/>
    </row>
    <row r="15996" spans="5:6">
      <c r="E15996" s="9"/>
      <c r="F15996" s="10"/>
    </row>
    <row r="15997" spans="5:6">
      <c r="E15997" s="9"/>
      <c r="F15997" s="10"/>
    </row>
    <row r="15998" spans="5:6">
      <c r="E15998" s="9"/>
      <c r="F15998" s="10"/>
    </row>
    <row r="15999" spans="5:6">
      <c r="E15999" s="9"/>
      <c r="F15999" s="10"/>
    </row>
    <row r="16000" spans="5:6">
      <c r="E16000" s="9"/>
      <c r="F16000" s="10"/>
    </row>
    <row r="16001" spans="5:6">
      <c r="E16001" s="9"/>
      <c r="F16001" s="10"/>
    </row>
    <row r="16002" spans="5:6">
      <c r="E16002" s="9"/>
      <c r="F16002" s="10"/>
    </row>
    <row r="16003" spans="5:6">
      <c r="E16003" s="9"/>
      <c r="F16003" s="10"/>
    </row>
    <row r="16004" spans="5:6">
      <c r="E16004" s="9"/>
      <c r="F16004" s="10"/>
    </row>
    <row r="16005" spans="5:6">
      <c r="E16005" s="9"/>
      <c r="F16005" s="10"/>
    </row>
    <row r="16006" spans="5:6">
      <c r="E16006" s="9"/>
      <c r="F16006" s="10"/>
    </row>
    <row r="16007" spans="5:6">
      <c r="E16007" s="9"/>
      <c r="F16007" s="10"/>
    </row>
    <row r="16008" spans="5:6">
      <c r="E16008" s="9"/>
      <c r="F16008" s="10"/>
    </row>
    <row r="16009" spans="5:6">
      <c r="E16009" s="9"/>
      <c r="F16009" s="10"/>
    </row>
    <row r="16010" spans="5:6">
      <c r="E16010" s="9"/>
      <c r="F16010" s="10"/>
    </row>
    <row r="16011" spans="5:6">
      <c r="E16011" s="9"/>
      <c r="F16011" s="10"/>
    </row>
    <row r="16012" spans="5:6">
      <c r="E16012" s="9"/>
      <c r="F16012" s="10"/>
    </row>
    <row r="16013" spans="5:6">
      <c r="E16013" s="9"/>
      <c r="F16013" s="10"/>
    </row>
    <row r="16014" spans="5:6">
      <c r="E16014" s="9"/>
      <c r="F16014" s="10"/>
    </row>
    <row r="16015" spans="5:6">
      <c r="E16015" s="9"/>
      <c r="F16015" s="10"/>
    </row>
    <row r="16016" spans="5:6">
      <c r="E16016" s="9"/>
      <c r="F16016" s="10"/>
    </row>
    <row r="16017" spans="5:6">
      <c r="E16017" s="9"/>
      <c r="F16017" s="10"/>
    </row>
    <row r="16018" spans="5:6">
      <c r="E16018" s="9"/>
      <c r="F16018" s="10"/>
    </row>
    <row r="16019" spans="5:6">
      <c r="E16019" s="9"/>
      <c r="F16019" s="10"/>
    </row>
    <row r="16020" spans="5:6">
      <c r="E16020" s="9"/>
      <c r="F16020" s="10"/>
    </row>
    <row r="16021" spans="5:6">
      <c r="E16021" s="9"/>
      <c r="F16021" s="10"/>
    </row>
    <row r="16022" spans="5:6">
      <c r="E16022" s="9"/>
      <c r="F16022" s="10"/>
    </row>
    <row r="16023" spans="5:6">
      <c r="E16023" s="9"/>
      <c r="F16023" s="10"/>
    </row>
    <row r="16024" spans="5:6">
      <c r="E16024" s="9"/>
      <c r="F16024" s="10"/>
    </row>
    <row r="16025" spans="5:6">
      <c r="E16025" s="9"/>
      <c r="F16025" s="10"/>
    </row>
    <row r="16026" spans="5:6">
      <c r="E16026" s="9"/>
      <c r="F16026" s="10"/>
    </row>
    <row r="16027" spans="5:6">
      <c r="E16027" s="9"/>
      <c r="F16027" s="10"/>
    </row>
    <row r="16028" spans="5:6">
      <c r="E16028" s="9"/>
      <c r="F16028" s="10"/>
    </row>
    <row r="16029" spans="5:6">
      <c r="E16029" s="9"/>
      <c r="F16029" s="10"/>
    </row>
    <row r="16030" spans="5:6">
      <c r="E16030" s="9"/>
      <c r="F16030" s="10"/>
    </row>
    <row r="16031" spans="5:6">
      <c r="E16031" s="9"/>
      <c r="F16031" s="10"/>
    </row>
    <row r="16032" spans="5:6">
      <c r="E16032" s="9"/>
      <c r="F16032" s="10"/>
    </row>
    <row r="16033" spans="5:6">
      <c r="E16033" s="9"/>
      <c r="F16033" s="10"/>
    </row>
    <row r="16034" spans="5:6">
      <c r="E16034" s="9"/>
      <c r="F16034" s="10"/>
    </row>
    <row r="16035" spans="5:6">
      <c r="E16035" s="9"/>
      <c r="F16035" s="10"/>
    </row>
    <row r="16036" spans="5:6">
      <c r="E16036" s="9"/>
      <c r="F16036" s="10"/>
    </row>
    <row r="16037" spans="5:6">
      <c r="E16037" s="9"/>
      <c r="F16037" s="10"/>
    </row>
    <row r="16038" spans="5:6">
      <c r="E16038" s="9"/>
      <c r="F16038" s="10"/>
    </row>
    <row r="16039" spans="5:6">
      <c r="E16039" s="9"/>
      <c r="F16039" s="10"/>
    </row>
    <row r="16040" spans="5:6">
      <c r="E16040" s="9"/>
      <c r="F16040" s="10"/>
    </row>
    <row r="16041" spans="5:6">
      <c r="E16041" s="9"/>
      <c r="F16041" s="10"/>
    </row>
    <row r="16042" spans="5:6">
      <c r="E16042" s="9"/>
      <c r="F16042" s="10"/>
    </row>
    <row r="16043" spans="5:6">
      <c r="E16043" s="9"/>
      <c r="F16043" s="10"/>
    </row>
    <row r="16044" spans="5:6">
      <c r="E16044" s="9"/>
      <c r="F16044" s="10"/>
    </row>
    <row r="16045" spans="5:6">
      <c r="E16045" s="9"/>
      <c r="F16045" s="10"/>
    </row>
    <row r="16046" spans="5:6">
      <c r="E16046" s="9"/>
      <c r="F16046" s="10"/>
    </row>
    <row r="16047" spans="5:6">
      <c r="E16047" s="9"/>
      <c r="F16047" s="10"/>
    </row>
    <row r="16048" spans="5:6">
      <c r="E16048" s="9"/>
      <c r="F16048" s="10"/>
    </row>
    <row r="16049" spans="5:6">
      <c r="E16049" s="9"/>
      <c r="F16049" s="10"/>
    </row>
    <row r="16050" spans="5:6">
      <c r="E16050" s="9"/>
      <c r="F16050" s="10"/>
    </row>
    <row r="16051" spans="5:6">
      <c r="E16051" s="9"/>
      <c r="F16051" s="10"/>
    </row>
    <row r="16052" spans="5:6">
      <c r="E16052" s="9"/>
      <c r="F16052" s="10"/>
    </row>
    <row r="16053" spans="5:6">
      <c r="E16053" s="9"/>
      <c r="F16053" s="10"/>
    </row>
    <row r="16054" spans="5:6">
      <c r="E16054" s="9"/>
      <c r="F16054" s="10"/>
    </row>
    <row r="16055" spans="5:6">
      <c r="E16055" s="9"/>
      <c r="F16055" s="10"/>
    </row>
    <row r="16056" spans="5:6">
      <c r="E16056" s="9"/>
      <c r="F16056" s="10"/>
    </row>
    <row r="16057" spans="5:6">
      <c r="E16057" s="9"/>
      <c r="F16057" s="10"/>
    </row>
    <row r="16058" spans="5:6">
      <c r="E16058" s="9"/>
      <c r="F16058" s="10"/>
    </row>
    <row r="16059" spans="5:6">
      <c r="E16059" s="9"/>
      <c r="F16059" s="10"/>
    </row>
    <row r="16060" spans="5:6">
      <c r="E16060" s="9"/>
      <c r="F16060" s="10"/>
    </row>
    <row r="16061" spans="5:6">
      <c r="E16061" s="9"/>
      <c r="F16061" s="10"/>
    </row>
    <row r="16062" spans="5:6">
      <c r="E16062" s="9"/>
      <c r="F16062" s="10"/>
    </row>
    <row r="16063" spans="5:6">
      <c r="E16063" s="9"/>
      <c r="F16063" s="10"/>
    </row>
    <row r="16064" spans="5:6">
      <c r="E16064" s="9"/>
      <c r="F16064" s="10"/>
    </row>
    <row r="16065" spans="5:6">
      <c r="E16065" s="9"/>
      <c r="F16065" s="10"/>
    </row>
    <row r="16066" spans="5:6">
      <c r="E16066" s="9"/>
      <c r="F16066" s="10"/>
    </row>
    <row r="16067" spans="5:6">
      <c r="E16067" s="9"/>
      <c r="F16067" s="10"/>
    </row>
    <row r="16068" spans="5:6">
      <c r="E16068" s="9"/>
      <c r="F16068" s="10"/>
    </row>
    <row r="16069" spans="5:6">
      <c r="E16069" s="9"/>
      <c r="F16069" s="10"/>
    </row>
    <row r="16070" spans="5:6">
      <c r="E16070" s="9"/>
      <c r="F16070" s="10"/>
    </row>
    <row r="16071" spans="5:6">
      <c r="E16071" s="9"/>
      <c r="F16071" s="10"/>
    </row>
    <row r="16072" spans="5:6">
      <c r="E16072" s="9"/>
      <c r="F16072" s="10"/>
    </row>
    <row r="16073" spans="5:6">
      <c r="E16073" s="9"/>
      <c r="F16073" s="10"/>
    </row>
    <row r="16074" spans="5:6">
      <c r="E16074" s="9"/>
      <c r="F16074" s="10"/>
    </row>
    <row r="16075" spans="5:6">
      <c r="E16075" s="9"/>
      <c r="F16075" s="10"/>
    </row>
    <row r="16076" spans="5:6">
      <c r="E16076" s="9"/>
      <c r="F16076" s="10"/>
    </row>
    <row r="16077" spans="5:6">
      <c r="E16077" s="9"/>
      <c r="F16077" s="10"/>
    </row>
    <row r="16078" spans="5:6">
      <c r="E16078" s="9"/>
      <c r="F16078" s="10"/>
    </row>
    <row r="16079" spans="5:6">
      <c r="E16079" s="9"/>
      <c r="F16079" s="10"/>
    </row>
    <row r="16080" spans="5:6">
      <c r="E16080" s="9"/>
      <c r="F16080" s="10"/>
    </row>
    <row r="16081" spans="5:6">
      <c r="E16081" s="9"/>
      <c r="F16081" s="10"/>
    </row>
    <row r="16082" spans="5:6">
      <c r="E16082" s="9"/>
      <c r="F16082" s="10"/>
    </row>
    <row r="16083" spans="5:6">
      <c r="E16083" s="9"/>
      <c r="F16083" s="10"/>
    </row>
    <row r="16084" spans="5:6">
      <c r="E16084" s="9"/>
      <c r="F16084" s="10"/>
    </row>
    <row r="16085" spans="5:6">
      <c r="E16085" s="9"/>
      <c r="F16085" s="10"/>
    </row>
    <row r="16086" spans="5:6">
      <c r="E16086" s="9"/>
      <c r="F16086" s="10"/>
    </row>
    <row r="16087" spans="5:6">
      <c r="E16087" s="9"/>
      <c r="F16087" s="10"/>
    </row>
    <row r="16088" spans="5:6">
      <c r="E16088" s="9"/>
      <c r="F16088" s="10"/>
    </row>
    <row r="16089" spans="5:6">
      <c r="E16089" s="9"/>
      <c r="F16089" s="10"/>
    </row>
    <row r="16090" spans="5:6">
      <c r="E16090" s="9"/>
      <c r="F16090" s="10"/>
    </row>
    <row r="16091" spans="5:6">
      <c r="E16091" s="9"/>
      <c r="F16091" s="10"/>
    </row>
    <row r="16092" spans="5:6">
      <c r="E16092" s="9"/>
      <c r="F16092" s="10"/>
    </row>
    <row r="16093" spans="5:6">
      <c r="E16093" s="9"/>
      <c r="F16093" s="10"/>
    </row>
    <row r="16094" spans="5:6">
      <c r="E16094" s="9"/>
      <c r="F16094" s="10"/>
    </row>
    <row r="16095" spans="5:6">
      <c r="E16095" s="9"/>
      <c r="F16095" s="10"/>
    </row>
    <row r="16096" spans="5:6">
      <c r="E16096" s="9"/>
      <c r="F16096" s="10"/>
    </row>
    <row r="16097" spans="5:6">
      <c r="E16097" s="9"/>
      <c r="F16097" s="10"/>
    </row>
    <row r="16098" spans="5:6">
      <c r="E16098" s="9"/>
      <c r="F16098" s="10"/>
    </row>
    <row r="16099" spans="5:6">
      <c r="E16099" s="9"/>
      <c r="F16099" s="10"/>
    </row>
    <row r="16100" spans="5:6">
      <c r="E16100" s="9"/>
      <c r="F16100" s="10"/>
    </row>
    <row r="16101" spans="5:6">
      <c r="E16101" s="9"/>
      <c r="F16101" s="10"/>
    </row>
    <row r="16102" spans="5:6">
      <c r="E16102" s="9"/>
      <c r="F16102" s="10"/>
    </row>
    <row r="16103" spans="5:6">
      <c r="E16103" s="9"/>
      <c r="F16103" s="10"/>
    </row>
    <row r="16104" spans="5:6">
      <c r="E16104" s="9"/>
      <c r="F16104" s="10"/>
    </row>
    <row r="16105" spans="5:6">
      <c r="E16105" s="9"/>
      <c r="F16105" s="10"/>
    </row>
    <row r="16106" spans="5:6">
      <c r="E16106" s="9"/>
      <c r="F16106" s="10"/>
    </row>
    <row r="16107" spans="5:6">
      <c r="E16107" s="9"/>
      <c r="F16107" s="10"/>
    </row>
    <row r="16108" spans="5:6">
      <c r="E16108" s="9"/>
      <c r="F16108" s="10"/>
    </row>
    <row r="16109" spans="5:6">
      <c r="E16109" s="9"/>
      <c r="F16109" s="10"/>
    </row>
    <row r="16110" spans="5:6">
      <c r="E16110" s="9"/>
      <c r="F16110" s="10"/>
    </row>
    <row r="16111" spans="5:6">
      <c r="E16111" s="9"/>
      <c r="F16111" s="10"/>
    </row>
    <row r="16112" spans="5:6">
      <c r="E16112" s="9"/>
      <c r="F16112" s="10"/>
    </row>
    <row r="16113" spans="5:6">
      <c r="E16113" s="9"/>
      <c r="F16113" s="10"/>
    </row>
    <row r="16114" spans="5:6">
      <c r="E16114" s="9"/>
      <c r="F16114" s="10"/>
    </row>
    <row r="16115" spans="5:6">
      <c r="E16115" s="9"/>
      <c r="F16115" s="10"/>
    </row>
    <row r="16116" spans="5:6">
      <c r="E16116" s="9"/>
      <c r="F16116" s="10"/>
    </row>
    <row r="16117" spans="5:6">
      <c r="E16117" s="9"/>
      <c r="F16117" s="10"/>
    </row>
    <row r="16118" spans="5:6">
      <c r="E16118" s="9"/>
      <c r="F16118" s="10"/>
    </row>
    <row r="16119" spans="5:6">
      <c r="E16119" s="9"/>
      <c r="F16119" s="10"/>
    </row>
    <row r="16120" spans="5:6">
      <c r="E16120" s="9"/>
      <c r="F16120" s="10"/>
    </row>
    <row r="16121" spans="5:6">
      <c r="E16121" s="9"/>
      <c r="F16121" s="10"/>
    </row>
    <row r="16122" spans="5:6">
      <c r="E16122" s="9"/>
      <c r="F16122" s="10"/>
    </row>
    <row r="16123" spans="5:6">
      <c r="E16123" s="9"/>
      <c r="F16123" s="10"/>
    </row>
    <row r="16124" spans="5:6">
      <c r="E16124" s="9"/>
      <c r="F16124" s="10"/>
    </row>
    <row r="16125" spans="5:6">
      <c r="E16125" s="9"/>
      <c r="F16125" s="10"/>
    </row>
    <row r="16126" spans="5:6">
      <c r="E16126" s="9"/>
      <c r="F16126" s="10"/>
    </row>
    <row r="16127" spans="5:6">
      <c r="E16127" s="9"/>
      <c r="F16127" s="10"/>
    </row>
    <row r="16128" spans="5:6">
      <c r="E16128" s="9"/>
      <c r="F16128" s="10"/>
    </row>
    <row r="16129" spans="5:6">
      <c r="E16129" s="9"/>
      <c r="F16129" s="10"/>
    </row>
    <row r="16130" spans="5:6">
      <c r="E16130" s="9"/>
      <c r="F16130" s="10"/>
    </row>
    <row r="16131" spans="5:6">
      <c r="E16131" s="9"/>
      <c r="F16131" s="10"/>
    </row>
    <row r="16132" spans="5:6">
      <c r="E16132" s="9"/>
      <c r="F16132" s="10"/>
    </row>
    <row r="16133" spans="5:6">
      <c r="E16133" s="9"/>
      <c r="F16133" s="10"/>
    </row>
    <row r="16134" spans="5:6">
      <c r="E16134" s="9"/>
      <c r="F16134" s="10"/>
    </row>
    <row r="16135" spans="5:6">
      <c r="E16135" s="9"/>
      <c r="F16135" s="10"/>
    </row>
    <row r="16136" spans="5:6">
      <c r="E16136" s="9"/>
      <c r="F16136" s="10"/>
    </row>
    <row r="16137" spans="5:6">
      <c r="E16137" s="9"/>
      <c r="F16137" s="10"/>
    </row>
    <row r="16138" spans="5:6">
      <c r="E16138" s="9"/>
      <c r="F16138" s="10"/>
    </row>
    <row r="16139" spans="5:6">
      <c r="E16139" s="9"/>
      <c r="F16139" s="10"/>
    </row>
    <row r="16140" spans="5:6">
      <c r="E16140" s="9"/>
      <c r="F16140" s="10"/>
    </row>
    <row r="16141" spans="5:6">
      <c r="E16141" s="9"/>
      <c r="F16141" s="10"/>
    </row>
    <row r="16142" spans="5:6">
      <c r="E16142" s="9"/>
      <c r="F16142" s="10"/>
    </row>
    <row r="16143" spans="5:6">
      <c r="E16143" s="9"/>
      <c r="F16143" s="10"/>
    </row>
    <row r="16144" spans="5:6">
      <c r="E16144" s="9"/>
      <c r="F16144" s="10"/>
    </row>
    <row r="16145" spans="5:6">
      <c r="E16145" s="9"/>
      <c r="F16145" s="10"/>
    </row>
    <row r="16146" spans="5:6">
      <c r="E16146" s="9"/>
      <c r="F16146" s="10"/>
    </row>
    <row r="16147" spans="5:6">
      <c r="E16147" s="9"/>
      <c r="F16147" s="10"/>
    </row>
    <row r="16148" spans="5:6">
      <c r="E16148" s="9"/>
      <c r="F16148" s="10"/>
    </row>
    <row r="16149" spans="5:6">
      <c r="E16149" s="9"/>
      <c r="F16149" s="10"/>
    </row>
    <row r="16150" spans="5:6">
      <c r="E16150" s="9"/>
      <c r="F16150" s="10"/>
    </row>
    <row r="16151" spans="5:6">
      <c r="E16151" s="9"/>
      <c r="F16151" s="10"/>
    </row>
    <row r="16152" spans="5:6">
      <c r="E16152" s="9"/>
      <c r="F16152" s="10"/>
    </row>
    <row r="16153" spans="5:6">
      <c r="E16153" s="9"/>
      <c r="F16153" s="10"/>
    </row>
    <row r="16154" spans="5:6">
      <c r="E16154" s="9"/>
      <c r="F16154" s="10"/>
    </row>
    <row r="16155" spans="5:6">
      <c r="E16155" s="9"/>
      <c r="F16155" s="10"/>
    </row>
    <row r="16156" spans="5:6">
      <c r="E16156" s="9"/>
      <c r="F16156" s="10"/>
    </row>
    <row r="16157" spans="5:6">
      <c r="E16157" s="9"/>
      <c r="F16157" s="10"/>
    </row>
    <row r="16158" spans="5:6">
      <c r="E16158" s="9"/>
      <c r="F16158" s="10"/>
    </row>
    <row r="16159" spans="5:6">
      <c r="E16159" s="9"/>
      <c r="F16159" s="10"/>
    </row>
    <row r="16160" spans="5:6">
      <c r="E16160" s="9"/>
      <c r="F16160" s="10"/>
    </row>
    <row r="16161" spans="5:6">
      <c r="E16161" s="9"/>
      <c r="F16161" s="10"/>
    </row>
    <row r="16162" spans="5:6">
      <c r="E16162" s="9"/>
      <c r="F16162" s="10"/>
    </row>
    <row r="16163" spans="5:6">
      <c r="E16163" s="9"/>
      <c r="F16163" s="10"/>
    </row>
    <row r="16164" spans="5:6">
      <c r="E16164" s="9"/>
      <c r="F16164" s="10"/>
    </row>
    <row r="16165" spans="5:6">
      <c r="E16165" s="9"/>
      <c r="F16165" s="10"/>
    </row>
    <row r="16166" spans="5:6">
      <c r="E16166" s="9"/>
      <c r="F16166" s="10"/>
    </row>
    <row r="16167" spans="5:6">
      <c r="E16167" s="9"/>
      <c r="F16167" s="10"/>
    </row>
    <row r="16168" spans="5:6">
      <c r="E16168" s="9"/>
      <c r="F16168" s="10"/>
    </row>
    <row r="16169" spans="5:6">
      <c r="E16169" s="9"/>
      <c r="F16169" s="10"/>
    </row>
    <row r="16170" spans="5:6">
      <c r="E16170" s="9"/>
      <c r="F16170" s="10"/>
    </row>
    <row r="16171" spans="5:6">
      <c r="E16171" s="9"/>
      <c r="F16171" s="10"/>
    </row>
    <row r="16172" spans="5:6">
      <c r="E16172" s="9"/>
      <c r="F16172" s="10"/>
    </row>
    <row r="16173" spans="5:6">
      <c r="E16173" s="9"/>
      <c r="F16173" s="10"/>
    </row>
    <row r="16174" spans="5:6">
      <c r="E16174" s="9"/>
      <c r="F16174" s="10"/>
    </row>
    <row r="16175" spans="5:6">
      <c r="E16175" s="9"/>
      <c r="F16175" s="10"/>
    </row>
    <row r="16176" spans="5:6">
      <c r="E16176" s="9"/>
      <c r="F16176" s="10"/>
    </row>
    <row r="16177" spans="5:6">
      <c r="E16177" s="9"/>
      <c r="F16177" s="10"/>
    </row>
    <row r="16178" spans="5:6">
      <c r="E16178" s="9"/>
      <c r="F16178" s="10"/>
    </row>
    <row r="16179" spans="5:6">
      <c r="E16179" s="9"/>
      <c r="F16179" s="10"/>
    </row>
    <row r="16180" spans="5:6">
      <c r="E16180" s="9"/>
      <c r="F16180" s="10"/>
    </row>
    <row r="16181" spans="5:6">
      <c r="E16181" s="9"/>
      <c r="F16181" s="10"/>
    </row>
    <row r="16182" spans="5:6">
      <c r="E16182" s="9"/>
      <c r="F16182" s="10"/>
    </row>
    <row r="16183" spans="5:6">
      <c r="E16183" s="9"/>
      <c r="F16183" s="10"/>
    </row>
    <row r="16184" spans="5:6">
      <c r="E16184" s="9"/>
      <c r="F16184" s="10"/>
    </row>
    <row r="16185" spans="5:6">
      <c r="E16185" s="9"/>
      <c r="F16185" s="10"/>
    </row>
    <row r="16186" spans="5:6">
      <c r="E16186" s="9"/>
      <c r="F16186" s="10"/>
    </row>
    <row r="16187" spans="5:6">
      <c r="E16187" s="9"/>
      <c r="F16187" s="10"/>
    </row>
    <row r="16188" spans="5:6">
      <c r="E16188" s="9"/>
      <c r="F16188" s="10"/>
    </row>
    <row r="16189" spans="5:6">
      <c r="E16189" s="9"/>
      <c r="F16189" s="10"/>
    </row>
    <row r="16190" spans="5:6">
      <c r="E16190" s="9"/>
      <c r="F16190" s="10"/>
    </row>
    <row r="16191" spans="5:6">
      <c r="E16191" s="9"/>
      <c r="F16191" s="10"/>
    </row>
    <row r="16192" spans="5:6">
      <c r="E16192" s="9"/>
      <c r="F16192" s="10"/>
    </row>
    <row r="16193" spans="5:6">
      <c r="E16193" s="9"/>
      <c r="F16193" s="10"/>
    </row>
    <row r="16194" spans="5:6">
      <c r="E16194" s="9"/>
      <c r="F16194" s="10"/>
    </row>
    <row r="16195" spans="5:6">
      <c r="E16195" s="9"/>
      <c r="F16195" s="10"/>
    </row>
    <row r="16196" spans="5:6">
      <c r="E16196" s="9"/>
      <c r="F16196" s="10"/>
    </row>
    <row r="16197" spans="5:6">
      <c r="E16197" s="9"/>
      <c r="F16197" s="10"/>
    </row>
    <row r="16198" spans="5:6">
      <c r="E16198" s="9"/>
      <c r="F16198" s="10"/>
    </row>
    <row r="16199" spans="5:6">
      <c r="E16199" s="9"/>
      <c r="F16199" s="10"/>
    </row>
    <row r="16200" spans="5:6">
      <c r="E16200" s="9"/>
      <c r="F16200" s="10"/>
    </row>
    <row r="16201" spans="5:6">
      <c r="E16201" s="9"/>
      <c r="F16201" s="10"/>
    </row>
    <row r="16202" spans="5:6">
      <c r="E16202" s="9"/>
      <c r="F16202" s="10"/>
    </row>
    <row r="16203" spans="5:6">
      <c r="E16203" s="9"/>
      <c r="F16203" s="10"/>
    </row>
    <row r="16204" spans="5:6">
      <c r="E16204" s="9"/>
      <c r="F16204" s="10"/>
    </row>
    <row r="16205" spans="5:6">
      <c r="E16205" s="9"/>
      <c r="F16205" s="10"/>
    </row>
    <row r="16206" spans="5:6">
      <c r="E16206" s="9"/>
      <c r="F16206" s="10"/>
    </row>
    <row r="16207" spans="5:6">
      <c r="E16207" s="9"/>
      <c r="F16207" s="10"/>
    </row>
    <row r="16208" spans="5:6">
      <c r="E16208" s="9"/>
      <c r="F16208" s="10"/>
    </row>
    <row r="16209" spans="5:6">
      <c r="E16209" s="9"/>
      <c r="F16209" s="10"/>
    </row>
    <row r="16210" spans="5:6">
      <c r="E16210" s="9"/>
      <c r="F16210" s="10"/>
    </row>
    <row r="16211" spans="5:6">
      <c r="E16211" s="9"/>
      <c r="F16211" s="10"/>
    </row>
    <row r="16212" spans="5:6">
      <c r="E16212" s="9"/>
      <c r="F16212" s="10"/>
    </row>
    <row r="16213" spans="5:6">
      <c r="E16213" s="9"/>
      <c r="F16213" s="10"/>
    </row>
    <row r="16214" spans="5:6">
      <c r="E16214" s="9"/>
      <c r="F16214" s="10"/>
    </row>
    <row r="16215" spans="5:6">
      <c r="E16215" s="9"/>
      <c r="F16215" s="10"/>
    </row>
    <row r="16216" spans="5:6">
      <c r="E16216" s="9"/>
      <c r="F16216" s="10"/>
    </row>
    <row r="16217" spans="5:6">
      <c r="E16217" s="9"/>
      <c r="F16217" s="10"/>
    </row>
    <row r="16218" spans="5:6">
      <c r="E16218" s="9"/>
      <c r="F16218" s="10"/>
    </row>
    <row r="16219" spans="5:6">
      <c r="E16219" s="9"/>
      <c r="F16219" s="10"/>
    </row>
    <row r="16220" spans="5:6">
      <c r="E16220" s="9"/>
      <c r="F16220" s="10"/>
    </row>
    <row r="16221" spans="5:6">
      <c r="E16221" s="9"/>
      <c r="F16221" s="10"/>
    </row>
    <row r="16222" spans="5:6">
      <c r="E16222" s="9"/>
      <c r="F16222" s="10"/>
    </row>
    <row r="16223" spans="5:6">
      <c r="E16223" s="9"/>
      <c r="F16223" s="10"/>
    </row>
    <row r="16224" spans="5:6">
      <c r="E16224" s="9"/>
      <c r="F16224" s="10"/>
    </row>
    <row r="16225" spans="5:6">
      <c r="E16225" s="9"/>
      <c r="F16225" s="10"/>
    </row>
    <row r="16226" spans="5:6">
      <c r="E16226" s="9"/>
      <c r="F16226" s="10"/>
    </row>
    <row r="16227" spans="5:6">
      <c r="E16227" s="9"/>
      <c r="F16227" s="10"/>
    </row>
    <row r="16228" spans="5:6">
      <c r="E16228" s="9"/>
      <c r="F16228" s="10"/>
    </row>
    <row r="16229" spans="5:6">
      <c r="E16229" s="9"/>
      <c r="F16229" s="10"/>
    </row>
    <row r="16230" spans="5:6">
      <c r="E16230" s="9"/>
      <c r="F16230" s="10"/>
    </row>
    <row r="16231" spans="5:6">
      <c r="E16231" s="9"/>
      <c r="F16231" s="10"/>
    </row>
    <row r="16232" spans="5:6">
      <c r="E16232" s="9"/>
      <c r="F16232" s="10"/>
    </row>
    <row r="16233" spans="5:6">
      <c r="E16233" s="9"/>
      <c r="F16233" s="10"/>
    </row>
    <row r="16234" spans="5:6">
      <c r="E16234" s="9"/>
      <c r="F16234" s="10"/>
    </row>
    <row r="16235" spans="5:6">
      <c r="E16235" s="9"/>
      <c r="F16235" s="10"/>
    </row>
    <row r="16236" spans="5:6">
      <c r="E16236" s="9"/>
      <c r="F16236" s="10"/>
    </row>
    <row r="16237" spans="5:6">
      <c r="E16237" s="9"/>
      <c r="F16237" s="10"/>
    </row>
    <row r="16238" spans="5:6">
      <c r="E16238" s="9"/>
      <c r="F16238" s="10"/>
    </row>
    <row r="16239" spans="5:6">
      <c r="E16239" s="9"/>
      <c r="F16239" s="10"/>
    </row>
    <row r="16240" spans="5:6">
      <c r="E16240" s="9"/>
      <c r="F16240" s="10"/>
    </row>
    <row r="16241" spans="5:6">
      <c r="E16241" s="9"/>
      <c r="F16241" s="10"/>
    </row>
    <row r="16242" spans="5:6">
      <c r="E16242" s="9"/>
      <c r="F16242" s="10"/>
    </row>
    <row r="16243" spans="5:6">
      <c r="E16243" s="9"/>
      <c r="F16243" s="10"/>
    </row>
    <row r="16244" spans="5:6">
      <c r="E16244" s="9"/>
      <c r="F16244" s="10"/>
    </row>
    <row r="16245" spans="5:6">
      <c r="E16245" s="9"/>
      <c r="F16245" s="10"/>
    </row>
    <row r="16246" spans="5:6">
      <c r="E16246" s="9"/>
      <c r="F16246" s="10"/>
    </row>
    <row r="16247" spans="5:6">
      <c r="E16247" s="9"/>
      <c r="F16247" s="10"/>
    </row>
    <row r="16248" spans="5:6">
      <c r="E16248" s="9"/>
      <c r="F16248" s="10"/>
    </row>
    <row r="16249" spans="5:6">
      <c r="E16249" s="9"/>
      <c r="F16249" s="10"/>
    </row>
    <row r="16250" spans="5:6">
      <c r="E16250" s="9"/>
      <c r="F16250" s="10"/>
    </row>
    <row r="16251" spans="5:6">
      <c r="E16251" s="9"/>
      <c r="F16251" s="10"/>
    </row>
    <row r="16252" spans="5:6">
      <c r="E16252" s="9"/>
      <c r="F16252" s="10"/>
    </row>
    <row r="16253" spans="5:6">
      <c r="E16253" s="9"/>
      <c r="F16253" s="10"/>
    </row>
    <row r="16254" spans="5:6">
      <c r="E16254" s="9"/>
      <c r="F16254" s="10"/>
    </row>
    <row r="16255" spans="5:6">
      <c r="E16255" s="9"/>
      <c r="F16255" s="10"/>
    </row>
    <row r="16256" spans="5:6">
      <c r="E16256" s="9"/>
      <c r="F16256" s="10"/>
    </row>
    <row r="16257" spans="5:6">
      <c r="E16257" s="9"/>
      <c r="F16257" s="10"/>
    </row>
    <row r="16258" spans="5:6">
      <c r="E16258" s="9"/>
      <c r="F16258" s="10"/>
    </row>
    <row r="16259" spans="5:6">
      <c r="E16259" s="9"/>
      <c r="F16259" s="10"/>
    </row>
    <row r="16260" spans="5:6">
      <c r="E16260" s="9"/>
      <c r="F16260" s="10"/>
    </row>
    <row r="16261" spans="5:6">
      <c r="E16261" s="9"/>
      <c r="F16261" s="10"/>
    </row>
    <row r="16262" spans="5:6">
      <c r="E16262" s="9"/>
      <c r="F16262" s="10"/>
    </row>
    <row r="16263" spans="5:6">
      <c r="E16263" s="9"/>
      <c r="F16263" s="10"/>
    </row>
    <row r="16264" spans="5:6">
      <c r="E16264" s="9"/>
      <c r="F16264" s="10"/>
    </row>
    <row r="16265" spans="5:6">
      <c r="E16265" s="9"/>
      <c r="F16265" s="10"/>
    </row>
    <row r="16266" spans="5:6">
      <c r="E16266" s="9"/>
      <c r="F16266" s="10"/>
    </row>
    <row r="16267" spans="5:6">
      <c r="E16267" s="9"/>
      <c r="F16267" s="10"/>
    </row>
    <row r="16268" spans="5:6">
      <c r="E16268" s="9"/>
      <c r="F16268" s="10"/>
    </row>
    <row r="16269" spans="5:6">
      <c r="E16269" s="9"/>
      <c r="F16269" s="10"/>
    </row>
    <row r="16270" spans="5:6">
      <c r="E16270" s="9"/>
      <c r="F16270" s="10"/>
    </row>
    <row r="16271" spans="5:6">
      <c r="E16271" s="9"/>
      <c r="F16271" s="10"/>
    </row>
    <row r="16272" spans="5:6">
      <c r="E16272" s="9"/>
      <c r="F16272" s="10"/>
    </row>
    <row r="16273" spans="5:6">
      <c r="E16273" s="9"/>
      <c r="F16273" s="10"/>
    </row>
    <row r="16274" spans="5:6">
      <c r="E16274" s="9"/>
      <c r="F16274" s="10"/>
    </row>
    <row r="16275" spans="5:6">
      <c r="E16275" s="9"/>
      <c r="F16275" s="10"/>
    </row>
    <row r="16276" spans="5:6">
      <c r="E16276" s="9"/>
      <c r="F16276" s="10"/>
    </row>
    <row r="16277" spans="5:6">
      <c r="E16277" s="9"/>
      <c r="F16277" s="10"/>
    </row>
    <row r="16278" spans="5:6">
      <c r="E16278" s="9"/>
      <c r="F16278" s="10"/>
    </row>
    <row r="16279" spans="5:6">
      <c r="E16279" s="9"/>
      <c r="F16279" s="10"/>
    </row>
    <row r="16280" spans="5:6">
      <c r="E16280" s="9"/>
      <c r="F16280" s="10"/>
    </row>
    <row r="16281" spans="5:6">
      <c r="E16281" s="9"/>
      <c r="F16281" s="10"/>
    </row>
    <row r="16282" spans="5:6">
      <c r="E16282" s="9"/>
      <c r="F16282" s="10"/>
    </row>
    <row r="16283" spans="5:6">
      <c r="E16283" s="9"/>
      <c r="F16283" s="10"/>
    </row>
    <row r="16284" spans="5:6">
      <c r="E16284" s="9"/>
      <c r="F16284" s="10"/>
    </row>
    <row r="16285" spans="5:6">
      <c r="E16285" s="9"/>
      <c r="F16285" s="10"/>
    </row>
    <row r="16286" spans="5:6">
      <c r="E16286" s="9"/>
      <c r="F16286" s="10"/>
    </row>
    <row r="16287" spans="5:6">
      <c r="E16287" s="9"/>
      <c r="F16287" s="10"/>
    </row>
    <row r="16288" spans="5:6">
      <c r="E16288" s="9"/>
      <c r="F16288" s="10"/>
    </row>
    <row r="16289" spans="5:6">
      <c r="E16289" s="9"/>
      <c r="F16289" s="10"/>
    </row>
    <row r="16290" spans="5:6">
      <c r="E16290" s="9"/>
      <c r="F16290" s="10"/>
    </row>
    <row r="16291" spans="5:6">
      <c r="E16291" s="9"/>
      <c r="F16291" s="10"/>
    </row>
    <row r="16292" spans="5:6">
      <c r="E16292" s="9"/>
      <c r="F16292" s="10"/>
    </row>
    <row r="16293" spans="5:6">
      <c r="E16293" s="9"/>
      <c r="F16293" s="10"/>
    </row>
    <row r="16294" spans="5:6">
      <c r="E16294" s="9"/>
      <c r="F16294" s="10"/>
    </row>
    <row r="16295" spans="5:6">
      <c r="E16295" s="9"/>
      <c r="F16295" s="10"/>
    </row>
    <row r="16296" spans="5:6">
      <c r="E16296" s="9"/>
      <c r="F16296" s="10"/>
    </row>
    <row r="16297" spans="5:6">
      <c r="E16297" s="9"/>
      <c r="F16297" s="10"/>
    </row>
    <row r="16298" spans="5:6">
      <c r="E16298" s="9"/>
      <c r="F16298" s="10"/>
    </row>
    <row r="16299" spans="5:6">
      <c r="E16299" s="9"/>
      <c r="F16299" s="10"/>
    </row>
    <row r="16300" spans="5:6">
      <c r="E16300" s="9"/>
      <c r="F16300" s="10"/>
    </row>
    <row r="16301" spans="5:6">
      <c r="E16301" s="9"/>
      <c r="F16301" s="10"/>
    </row>
    <row r="16302" spans="5:6">
      <c r="E16302" s="9"/>
      <c r="F16302" s="10"/>
    </row>
    <row r="16303" spans="5:6">
      <c r="E16303" s="9"/>
      <c r="F16303" s="10"/>
    </row>
    <row r="16304" spans="5:6">
      <c r="E16304" s="9"/>
      <c r="F16304" s="10"/>
    </row>
    <row r="16305" spans="5:6">
      <c r="E16305" s="9"/>
      <c r="F16305" s="10"/>
    </row>
    <row r="16306" spans="5:6">
      <c r="E16306" s="9"/>
      <c r="F16306" s="10"/>
    </row>
    <row r="16307" spans="5:6">
      <c r="E16307" s="9"/>
      <c r="F16307" s="10"/>
    </row>
    <row r="16308" spans="5:6">
      <c r="E16308" s="9"/>
      <c r="F16308" s="10"/>
    </row>
    <row r="16309" spans="5:6">
      <c r="E16309" s="9"/>
      <c r="F16309" s="10"/>
    </row>
    <row r="16310" spans="5:6">
      <c r="E16310" s="9"/>
      <c r="F16310" s="10"/>
    </row>
    <row r="16311" spans="5:6">
      <c r="E16311" s="9"/>
      <c r="F16311" s="10"/>
    </row>
    <row r="16312" spans="5:6">
      <c r="E16312" s="9"/>
      <c r="F16312" s="10"/>
    </row>
    <row r="16313" spans="5:6">
      <c r="E16313" s="9"/>
      <c r="F16313" s="10"/>
    </row>
    <row r="16314" spans="5:6">
      <c r="E16314" s="9"/>
      <c r="F16314" s="10"/>
    </row>
    <row r="16315" spans="5:6">
      <c r="E16315" s="9"/>
      <c r="F16315" s="10"/>
    </row>
    <row r="16316" spans="5:6">
      <c r="E16316" s="9"/>
      <c r="F16316" s="10"/>
    </row>
    <row r="16317" spans="5:6">
      <c r="E16317" s="9"/>
      <c r="F16317" s="10"/>
    </row>
    <row r="16318" spans="5:6">
      <c r="E16318" s="9"/>
      <c r="F16318" s="10"/>
    </row>
    <row r="16319" spans="5:6">
      <c r="E16319" s="9"/>
      <c r="F16319" s="10"/>
    </row>
    <row r="16320" spans="5:6">
      <c r="E16320" s="9"/>
      <c r="F16320" s="10"/>
    </row>
    <row r="16321" spans="5:6">
      <c r="E16321" s="9"/>
      <c r="F16321" s="10"/>
    </row>
    <row r="16322" spans="5:6">
      <c r="E16322" s="9"/>
      <c r="F16322" s="10"/>
    </row>
    <row r="16323" spans="5:6">
      <c r="E16323" s="9"/>
      <c r="F16323" s="10"/>
    </row>
    <row r="16324" spans="5:6">
      <c r="E16324" s="9"/>
      <c r="F16324" s="10"/>
    </row>
    <row r="16325" spans="5:6">
      <c r="E16325" s="9"/>
      <c r="F16325" s="10"/>
    </row>
    <row r="16326" spans="5:6">
      <c r="E16326" s="9"/>
      <c r="F16326" s="10"/>
    </row>
    <row r="16327" spans="5:6">
      <c r="E16327" s="9"/>
      <c r="F16327" s="10"/>
    </row>
    <row r="16328" spans="5:6">
      <c r="E16328" s="9"/>
      <c r="F16328" s="10"/>
    </row>
    <row r="16329" spans="5:6">
      <c r="E16329" s="9"/>
      <c r="F16329" s="10"/>
    </row>
    <row r="16330" spans="5:6">
      <c r="E16330" s="9"/>
      <c r="F16330" s="10"/>
    </row>
    <row r="16331" spans="5:6">
      <c r="E16331" s="9"/>
      <c r="F16331" s="10"/>
    </row>
    <row r="16332" spans="5:6">
      <c r="E16332" s="9"/>
      <c r="F16332" s="10"/>
    </row>
    <row r="16333" spans="5:6">
      <c r="E16333" s="9"/>
      <c r="F16333" s="10"/>
    </row>
    <row r="16334" spans="5:6">
      <c r="E16334" s="9"/>
      <c r="F16334" s="10"/>
    </row>
    <row r="16335" spans="5:6">
      <c r="E16335" s="9"/>
      <c r="F16335" s="10"/>
    </row>
    <row r="16336" spans="5:6">
      <c r="E16336" s="9"/>
      <c r="F16336" s="10"/>
    </row>
    <row r="16337" spans="5:6">
      <c r="E16337" s="9"/>
      <c r="F16337" s="10"/>
    </row>
    <row r="16338" spans="5:6">
      <c r="E16338" s="9"/>
      <c r="F16338" s="10"/>
    </row>
    <row r="16339" spans="5:6">
      <c r="E16339" s="9"/>
      <c r="F16339" s="10"/>
    </row>
    <row r="16340" spans="5:6">
      <c r="E16340" s="9"/>
      <c r="F16340" s="10"/>
    </row>
    <row r="16341" spans="5:6">
      <c r="E16341" s="9"/>
      <c r="F16341" s="10"/>
    </row>
    <row r="16342" spans="5:6">
      <c r="E16342" s="9"/>
      <c r="F16342" s="10"/>
    </row>
    <row r="16343" spans="5:6">
      <c r="E16343" s="9"/>
      <c r="F16343" s="10"/>
    </row>
    <row r="16344" spans="5:6">
      <c r="E16344" s="9"/>
      <c r="F16344" s="10"/>
    </row>
    <row r="16345" spans="5:6">
      <c r="E16345" s="9"/>
      <c r="F16345" s="10"/>
    </row>
    <row r="16346" spans="5:6">
      <c r="E16346" s="9"/>
      <c r="F16346" s="10"/>
    </row>
    <row r="16347" spans="5:6">
      <c r="E16347" s="9"/>
      <c r="F16347" s="10"/>
    </row>
    <row r="16348" spans="5:6">
      <c r="E16348" s="9"/>
      <c r="F16348" s="10"/>
    </row>
    <row r="16349" spans="5:6">
      <c r="E16349" s="9"/>
      <c r="F16349" s="10"/>
    </row>
    <row r="16350" spans="5:6">
      <c r="E16350" s="9"/>
      <c r="F16350" s="10"/>
    </row>
    <row r="16351" spans="5:6">
      <c r="E16351" s="9"/>
      <c r="F16351" s="10"/>
    </row>
    <row r="16352" spans="5:6">
      <c r="E16352" s="9"/>
      <c r="F16352" s="10"/>
    </row>
    <row r="16353" spans="5:6">
      <c r="E16353" s="9"/>
      <c r="F16353" s="10"/>
    </row>
    <row r="16354" spans="5:6">
      <c r="E16354" s="9"/>
      <c r="F16354" s="10"/>
    </row>
    <row r="16355" spans="5:6">
      <c r="E16355" s="9"/>
      <c r="F16355" s="10"/>
    </row>
    <row r="16356" spans="5:6">
      <c r="E16356" s="9"/>
      <c r="F16356" s="10"/>
    </row>
    <row r="16357" spans="5:6">
      <c r="E16357" s="9"/>
      <c r="F16357" s="10"/>
    </row>
    <row r="16358" spans="5:6">
      <c r="E16358" s="9"/>
      <c r="F16358" s="10"/>
    </row>
    <row r="16359" spans="5:6">
      <c r="E16359" s="9"/>
      <c r="F16359" s="10"/>
    </row>
    <row r="16360" spans="5:6">
      <c r="E16360" s="9"/>
      <c r="F16360" s="10"/>
    </row>
    <row r="16361" spans="5:6">
      <c r="E16361" s="9"/>
      <c r="F16361" s="10"/>
    </row>
    <row r="16362" spans="5:6">
      <c r="E16362" s="9"/>
      <c r="F16362" s="10"/>
    </row>
    <row r="16363" spans="5:6">
      <c r="E16363" s="9"/>
      <c r="F16363" s="10"/>
    </row>
    <row r="16364" spans="5:6">
      <c r="E16364" s="9"/>
      <c r="F16364" s="10"/>
    </row>
    <row r="16365" spans="5:6">
      <c r="E16365" s="9"/>
      <c r="F16365" s="10"/>
    </row>
    <row r="16366" spans="5:6">
      <c r="E16366" s="9"/>
      <c r="F16366" s="10"/>
    </row>
    <row r="16367" spans="5:6">
      <c r="E16367" s="9"/>
      <c r="F16367" s="10"/>
    </row>
    <row r="16368" spans="5:6">
      <c r="E16368" s="9"/>
      <c r="F16368" s="10"/>
    </row>
    <row r="16369" spans="5:6">
      <c r="E16369" s="9"/>
      <c r="F16369" s="10"/>
    </row>
    <row r="16370" spans="5:6">
      <c r="E16370" s="9"/>
      <c r="F16370" s="10"/>
    </row>
    <row r="16371" spans="5:6">
      <c r="E16371" s="9"/>
      <c r="F16371" s="10"/>
    </row>
    <row r="16372" spans="5:6">
      <c r="E16372" s="9"/>
      <c r="F16372" s="10"/>
    </row>
    <row r="16373" spans="5:6">
      <c r="E16373" s="9"/>
      <c r="F16373" s="10"/>
    </row>
    <row r="16374" spans="5:6">
      <c r="E16374" s="9"/>
      <c r="F16374" s="10"/>
    </row>
    <row r="16375" spans="5:6">
      <c r="E16375" s="9"/>
      <c r="F16375" s="10"/>
    </row>
    <row r="16376" spans="5:6">
      <c r="E16376" s="9"/>
      <c r="F16376" s="10"/>
    </row>
    <row r="16377" spans="5:6">
      <c r="E16377" s="9"/>
      <c r="F16377" s="10"/>
    </row>
    <row r="16378" spans="5:6">
      <c r="E16378" s="9"/>
      <c r="F16378" s="10"/>
    </row>
    <row r="16379" spans="5:6">
      <c r="E16379" s="9"/>
      <c r="F16379" s="10"/>
    </row>
    <row r="16380" spans="5:6">
      <c r="E16380" s="9"/>
      <c r="F16380" s="10"/>
    </row>
    <row r="16381" spans="5:6">
      <c r="E16381" s="9"/>
      <c r="F16381" s="10"/>
    </row>
    <row r="16382" spans="5:6">
      <c r="E16382" s="9"/>
      <c r="F16382" s="10"/>
    </row>
    <row r="16383" spans="5:6">
      <c r="E16383" s="9"/>
      <c r="F16383" s="10"/>
    </row>
    <row r="16384" spans="5:6">
      <c r="E16384" s="9"/>
      <c r="F16384" s="10"/>
    </row>
    <row r="16385" spans="5:6">
      <c r="E16385" s="9"/>
      <c r="F16385" s="10"/>
    </row>
    <row r="16386" spans="5:6">
      <c r="E16386" s="9"/>
      <c r="F16386" s="10"/>
    </row>
    <row r="16387" spans="5:6">
      <c r="E16387" s="9"/>
      <c r="F16387" s="10"/>
    </row>
    <row r="16388" spans="5:6">
      <c r="E16388" s="9"/>
      <c r="F16388" s="10"/>
    </row>
    <row r="16389" spans="5:6">
      <c r="E16389" s="9"/>
      <c r="F16389" s="10"/>
    </row>
    <row r="16390" spans="5:6">
      <c r="E16390" s="9"/>
      <c r="F16390" s="10"/>
    </row>
    <row r="16391" spans="5:6">
      <c r="E16391" s="9"/>
      <c r="F16391" s="10"/>
    </row>
    <row r="16392" spans="5:6">
      <c r="E16392" s="9"/>
      <c r="F16392" s="10"/>
    </row>
    <row r="16393" spans="5:6">
      <c r="E16393" s="9"/>
      <c r="F16393" s="10"/>
    </row>
    <row r="16394" spans="5:6">
      <c r="E16394" s="9"/>
      <c r="F16394" s="10"/>
    </row>
    <row r="16395" spans="5:6">
      <c r="E16395" s="9"/>
      <c r="F16395" s="10"/>
    </row>
    <row r="16396" spans="5:6">
      <c r="E16396" s="9"/>
      <c r="F16396" s="10"/>
    </row>
    <row r="16397" spans="5:6">
      <c r="E16397" s="9"/>
      <c r="F16397" s="10"/>
    </row>
    <row r="16398" spans="5:6">
      <c r="E16398" s="9"/>
      <c r="F16398" s="10"/>
    </row>
    <row r="16399" spans="5:6">
      <c r="E16399" s="9"/>
      <c r="F16399" s="10"/>
    </row>
    <row r="16400" spans="5:6">
      <c r="E16400" s="9"/>
      <c r="F16400" s="10"/>
    </row>
    <row r="16401" spans="5:6">
      <c r="E16401" s="9"/>
      <c r="F16401" s="10"/>
    </row>
    <row r="16402" spans="5:6">
      <c r="E16402" s="9"/>
      <c r="F16402" s="10"/>
    </row>
    <row r="16403" spans="5:6">
      <c r="E16403" s="9"/>
      <c r="F16403" s="10"/>
    </row>
    <row r="16404" spans="5:6">
      <c r="E16404" s="9"/>
      <c r="F16404" s="10"/>
    </row>
    <row r="16405" spans="5:6">
      <c r="E16405" s="9"/>
      <c r="F16405" s="10"/>
    </row>
    <row r="16406" spans="5:6">
      <c r="E16406" s="9"/>
      <c r="F16406" s="10"/>
    </row>
    <row r="16407" spans="5:6">
      <c r="E16407" s="9"/>
      <c r="F16407" s="10"/>
    </row>
    <row r="16408" spans="5:6">
      <c r="E16408" s="9"/>
      <c r="F16408" s="10"/>
    </row>
    <row r="16409" spans="5:6">
      <c r="E16409" s="9"/>
      <c r="F16409" s="10"/>
    </row>
    <row r="16410" spans="5:6">
      <c r="E16410" s="9"/>
      <c r="F16410" s="10"/>
    </row>
    <row r="16411" spans="5:6">
      <c r="E16411" s="9"/>
      <c r="F16411" s="10"/>
    </row>
    <row r="16412" spans="5:6">
      <c r="E16412" s="9"/>
      <c r="F16412" s="10"/>
    </row>
    <row r="16413" spans="5:6">
      <c r="E16413" s="9"/>
      <c r="F16413" s="10"/>
    </row>
    <row r="16414" spans="5:6">
      <c r="E16414" s="9"/>
      <c r="F16414" s="10"/>
    </row>
    <row r="16415" spans="5:6">
      <c r="E16415" s="9"/>
      <c r="F16415" s="10"/>
    </row>
    <row r="16416" spans="5:6">
      <c r="E16416" s="9"/>
      <c r="F16416" s="10"/>
    </row>
    <row r="16417" spans="5:6">
      <c r="E16417" s="9"/>
      <c r="F16417" s="10"/>
    </row>
    <row r="16418" spans="5:6">
      <c r="E16418" s="9"/>
      <c r="F16418" s="10"/>
    </row>
    <row r="16419" spans="5:6">
      <c r="E16419" s="9"/>
      <c r="F16419" s="10"/>
    </row>
    <row r="16420" spans="5:6">
      <c r="E16420" s="9"/>
      <c r="F16420" s="10"/>
    </row>
    <row r="16421" spans="5:6">
      <c r="E16421" s="9"/>
      <c r="F16421" s="10"/>
    </row>
    <row r="16422" spans="5:6">
      <c r="E16422" s="9"/>
      <c r="F16422" s="10"/>
    </row>
    <row r="16423" spans="5:6">
      <c r="E16423" s="9"/>
      <c r="F16423" s="10"/>
    </row>
    <row r="16424" spans="5:6">
      <c r="E16424" s="9"/>
      <c r="F16424" s="10"/>
    </row>
    <row r="16425" spans="5:6">
      <c r="E16425" s="9"/>
      <c r="F16425" s="10"/>
    </row>
    <row r="16426" spans="5:6">
      <c r="E16426" s="9"/>
      <c r="F16426" s="10"/>
    </row>
    <row r="16427" spans="5:6">
      <c r="E16427" s="9"/>
      <c r="F16427" s="10"/>
    </row>
    <row r="16428" spans="5:6">
      <c r="E16428" s="9"/>
      <c r="F16428" s="10"/>
    </row>
    <row r="16429" spans="5:6">
      <c r="E16429" s="9"/>
      <c r="F16429" s="10"/>
    </row>
    <row r="16430" spans="5:6">
      <c r="E16430" s="9"/>
      <c r="F16430" s="10"/>
    </row>
    <row r="16431" spans="5:6">
      <c r="E16431" s="9"/>
      <c r="F16431" s="10"/>
    </row>
    <row r="16432" spans="5:6">
      <c r="E16432" s="9"/>
      <c r="F16432" s="10"/>
    </row>
    <row r="16433" spans="5:6">
      <c r="E16433" s="9"/>
      <c r="F16433" s="10"/>
    </row>
    <row r="16434" spans="5:6">
      <c r="E16434" s="9"/>
      <c r="F16434" s="10"/>
    </row>
    <row r="16435" spans="5:6">
      <c r="E16435" s="9"/>
      <c r="F16435" s="10"/>
    </row>
    <row r="16436" spans="5:6">
      <c r="E16436" s="9"/>
      <c r="F16436" s="10"/>
    </row>
    <row r="16437" spans="5:6">
      <c r="E16437" s="9"/>
      <c r="F16437" s="10"/>
    </row>
    <row r="16438" spans="5:6">
      <c r="E16438" s="9"/>
      <c r="F16438" s="10"/>
    </row>
    <row r="16439" spans="5:6">
      <c r="E16439" s="9"/>
      <c r="F16439" s="10"/>
    </row>
    <row r="16440" spans="5:6">
      <c r="E16440" s="9"/>
      <c r="F16440" s="10"/>
    </row>
    <row r="16441" spans="5:6">
      <c r="E16441" s="9"/>
      <c r="F16441" s="10"/>
    </row>
    <row r="16442" spans="5:6">
      <c r="E16442" s="9"/>
      <c r="F16442" s="10"/>
    </row>
    <row r="16443" spans="5:6">
      <c r="E16443" s="9"/>
      <c r="F16443" s="10"/>
    </row>
    <row r="16444" spans="5:6">
      <c r="E16444" s="9"/>
      <c r="F16444" s="10"/>
    </row>
    <row r="16445" spans="5:6">
      <c r="E16445" s="9"/>
      <c r="F16445" s="10"/>
    </row>
    <row r="16446" spans="5:6">
      <c r="E16446" s="9"/>
      <c r="F16446" s="10"/>
    </row>
    <row r="16447" spans="5:6">
      <c r="E16447" s="9"/>
      <c r="F16447" s="10"/>
    </row>
    <row r="16448" spans="5:6">
      <c r="E16448" s="9"/>
      <c r="F16448" s="10"/>
    </row>
    <row r="16449" spans="5:6">
      <c r="E16449" s="9"/>
      <c r="F16449" s="10"/>
    </row>
    <row r="16450" spans="5:6">
      <c r="E16450" s="9"/>
      <c r="F16450" s="10"/>
    </row>
    <row r="16451" spans="5:6">
      <c r="E16451" s="9"/>
      <c r="F16451" s="10"/>
    </row>
    <row r="16452" spans="5:6">
      <c r="E16452" s="9"/>
      <c r="F16452" s="10"/>
    </row>
    <row r="16453" spans="5:6">
      <c r="E16453" s="9"/>
      <c r="F16453" s="10"/>
    </row>
    <row r="16454" spans="5:6">
      <c r="E16454" s="9"/>
      <c r="F16454" s="10"/>
    </row>
    <row r="16455" spans="5:6">
      <c r="E16455" s="9"/>
      <c r="F16455" s="10"/>
    </row>
    <row r="16456" spans="5:6">
      <c r="E16456" s="9"/>
      <c r="F16456" s="10"/>
    </row>
    <row r="16457" spans="5:6">
      <c r="E16457" s="9"/>
      <c r="F16457" s="10"/>
    </row>
    <row r="16458" spans="5:6">
      <c r="E16458" s="9"/>
      <c r="F16458" s="10"/>
    </row>
    <row r="16459" spans="5:6">
      <c r="E16459" s="9"/>
      <c r="F16459" s="10"/>
    </row>
    <row r="16460" spans="5:6">
      <c r="E16460" s="9"/>
      <c r="F16460" s="10"/>
    </row>
    <row r="16461" spans="5:6">
      <c r="E16461" s="9"/>
      <c r="F16461" s="10"/>
    </row>
    <row r="16462" spans="5:6">
      <c r="E16462" s="9"/>
      <c r="F16462" s="10"/>
    </row>
    <row r="16463" spans="5:6">
      <c r="E16463" s="9"/>
      <c r="F16463" s="10"/>
    </row>
    <row r="16464" spans="5:6">
      <c r="E16464" s="9"/>
      <c r="F16464" s="10"/>
    </row>
    <row r="16465" spans="5:6">
      <c r="E16465" s="9"/>
      <c r="F16465" s="10"/>
    </row>
    <row r="16466" spans="5:6">
      <c r="E16466" s="9"/>
      <c r="F16466" s="10"/>
    </row>
    <row r="16467" spans="5:6">
      <c r="E16467" s="9"/>
      <c r="F16467" s="10"/>
    </row>
    <row r="16468" spans="5:6">
      <c r="E16468" s="9"/>
      <c r="F16468" s="10"/>
    </row>
    <row r="16469" spans="5:6">
      <c r="E16469" s="9"/>
      <c r="F16469" s="10"/>
    </row>
    <row r="16470" spans="5:6">
      <c r="E16470" s="9"/>
      <c r="F16470" s="10"/>
    </row>
    <row r="16471" spans="5:6">
      <c r="E16471" s="9"/>
      <c r="F16471" s="10"/>
    </row>
    <row r="16472" spans="5:6">
      <c r="E16472" s="9"/>
      <c r="F16472" s="10"/>
    </row>
    <row r="16473" spans="5:6">
      <c r="E16473" s="9"/>
      <c r="F16473" s="10"/>
    </row>
    <row r="16474" spans="5:6">
      <c r="E16474" s="9"/>
      <c r="F16474" s="10"/>
    </row>
    <row r="16475" spans="5:6">
      <c r="E16475" s="9"/>
      <c r="F16475" s="10"/>
    </row>
    <row r="16476" spans="5:6">
      <c r="E16476" s="9"/>
      <c r="F16476" s="10"/>
    </row>
    <row r="16477" spans="5:6">
      <c r="E16477" s="9"/>
      <c r="F16477" s="10"/>
    </row>
    <row r="16478" spans="5:6">
      <c r="E16478" s="9"/>
      <c r="F16478" s="10"/>
    </row>
    <row r="16479" spans="5:6">
      <c r="E16479" s="9"/>
      <c r="F16479" s="10"/>
    </row>
    <row r="16480" spans="5:6">
      <c r="E16480" s="9"/>
      <c r="F16480" s="10"/>
    </row>
    <row r="16481" spans="5:6">
      <c r="E16481" s="9"/>
      <c r="F16481" s="10"/>
    </row>
    <row r="16482" spans="5:6">
      <c r="E16482" s="9"/>
      <c r="F16482" s="10"/>
    </row>
    <row r="16483" spans="5:6">
      <c r="E16483" s="9"/>
      <c r="F16483" s="10"/>
    </row>
    <row r="16484" spans="5:6">
      <c r="E16484" s="9"/>
      <c r="F16484" s="10"/>
    </row>
    <row r="16485" spans="5:6">
      <c r="E16485" s="9"/>
      <c r="F16485" s="10"/>
    </row>
    <row r="16486" spans="5:6">
      <c r="E16486" s="9"/>
      <c r="F16486" s="10"/>
    </row>
    <row r="16487" spans="5:6">
      <c r="E16487" s="9"/>
      <c r="F16487" s="10"/>
    </row>
    <row r="16488" spans="5:6">
      <c r="E16488" s="9"/>
      <c r="F16488" s="10"/>
    </row>
    <row r="16489" spans="5:6">
      <c r="E16489" s="9"/>
      <c r="F16489" s="10"/>
    </row>
    <row r="16490" spans="5:6">
      <c r="E16490" s="9"/>
      <c r="F16490" s="10"/>
    </row>
    <row r="16491" spans="5:6">
      <c r="E16491" s="9"/>
      <c r="F16491" s="10"/>
    </row>
    <row r="16492" spans="5:6">
      <c r="E16492" s="9"/>
      <c r="F16492" s="10"/>
    </row>
    <row r="16493" spans="5:6">
      <c r="E16493" s="9"/>
      <c r="F16493" s="10"/>
    </row>
    <row r="16494" spans="5:6">
      <c r="E16494" s="9"/>
      <c r="F16494" s="10"/>
    </row>
    <row r="16495" spans="5:6">
      <c r="E16495" s="9"/>
      <c r="F16495" s="10"/>
    </row>
    <row r="16496" spans="5:6">
      <c r="E16496" s="9"/>
      <c r="F16496" s="10"/>
    </row>
    <row r="16497" spans="5:6">
      <c r="E16497" s="9"/>
      <c r="F16497" s="10"/>
    </row>
    <row r="16498" spans="5:6">
      <c r="E16498" s="9"/>
      <c r="F16498" s="10"/>
    </row>
    <row r="16499" spans="5:6">
      <c r="E16499" s="9"/>
      <c r="F16499" s="10"/>
    </row>
    <row r="16500" spans="5:6">
      <c r="E16500" s="9"/>
      <c r="F16500" s="10"/>
    </row>
    <row r="16501" spans="5:6">
      <c r="E16501" s="9"/>
      <c r="F16501" s="10"/>
    </row>
    <row r="16502" spans="5:6">
      <c r="E16502" s="9"/>
      <c r="F16502" s="10"/>
    </row>
    <row r="16503" spans="5:6">
      <c r="E16503" s="9"/>
      <c r="F16503" s="10"/>
    </row>
    <row r="16504" spans="5:6">
      <c r="E16504" s="9"/>
      <c r="F16504" s="10"/>
    </row>
    <row r="16505" spans="5:6">
      <c r="E16505" s="9"/>
      <c r="F16505" s="10"/>
    </row>
    <row r="16506" spans="5:6">
      <c r="E16506" s="9"/>
      <c r="F16506" s="10"/>
    </row>
    <row r="16507" spans="5:6">
      <c r="E16507" s="9"/>
      <c r="F16507" s="10"/>
    </row>
    <row r="16508" spans="5:6">
      <c r="E16508" s="9"/>
      <c r="F16508" s="10"/>
    </row>
    <row r="16509" spans="5:6">
      <c r="E16509" s="9"/>
      <c r="F16509" s="10"/>
    </row>
    <row r="16510" spans="5:6">
      <c r="E16510" s="9"/>
      <c r="F16510" s="10"/>
    </row>
    <row r="16511" spans="5:6">
      <c r="E16511" s="9"/>
      <c r="F16511" s="10"/>
    </row>
    <row r="16512" spans="5:6">
      <c r="E16512" s="9"/>
      <c r="F16512" s="10"/>
    </row>
    <row r="16513" spans="5:6">
      <c r="E16513" s="9"/>
      <c r="F16513" s="10"/>
    </row>
    <row r="16514" spans="5:6">
      <c r="E16514" s="9"/>
      <c r="F16514" s="10"/>
    </row>
    <row r="16515" spans="5:6">
      <c r="E16515" s="9"/>
      <c r="F16515" s="10"/>
    </row>
    <row r="16516" spans="5:6">
      <c r="E16516" s="9"/>
      <c r="F16516" s="10"/>
    </row>
    <row r="16517" spans="5:6">
      <c r="E16517" s="9"/>
      <c r="F16517" s="10"/>
    </row>
    <row r="16518" spans="5:6">
      <c r="E16518" s="9"/>
      <c r="F16518" s="10"/>
    </row>
    <row r="16519" spans="5:6">
      <c r="E16519" s="9"/>
      <c r="F16519" s="10"/>
    </row>
    <row r="16520" spans="5:6">
      <c r="E16520" s="9"/>
      <c r="F16520" s="10"/>
    </row>
    <row r="16521" spans="5:6">
      <c r="E16521" s="9"/>
      <c r="F16521" s="10"/>
    </row>
    <row r="16522" spans="5:6">
      <c r="E16522" s="9"/>
      <c r="F16522" s="10"/>
    </row>
    <row r="16523" spans="5:6">
      <c r="E16523" s="9"/>
      <c r="F16523" s="10"/>
    </row>
    <row r="16524" spans="5:6">
      <c r="E16524" s="9"/>
      <c r="F16524" s="10"/>
    </row>
    <row r="16525" spans="5:6">
      <c r="E16525" s="9"/>
      <c r="F16525" s="10"/>
    </row>
    <row r="16526" spans="5:6">
      <c r="E16526" s="9"/>
      <c r="F16526" s="10"/>
    </row>
    <row r="16527" spans="5:6">
      <c r="E16527" s="9"/>
      <c r="F16527" s="10"/>
    </row>
    <row r="16528" spans="5:6">
      <c r="E16528" s="9"/>
      <c r="F16528" s="10"/>
    </row>
    <row r="16529" spans="5:6">
      <c r="E16529" s="9"/>
      <c r="F16529" s="10"/>
    </row>
    <row r="16530" spans="5:6">
      <c r="E16530" s="9"/>
      <c r="F16530" s="10"/>
    </row>
    <row r="16531" spans="5:6">
      <c r="E16531" s="9"/>
      <c r="F16531" s="10"/>
    </row>
    <row r="16532" spans="5:6">
      <c r="E16532" s="9"/>
      <c r="F16532" s="10"/>
    </row>
    <row r="16533" spans="5:6">
      <c r="E16533" s="9"/>
      <c r="F16533" s="10"/>
    </row>
    <row r="16534" spans="5:6">
      <c r="E16534" s="9"/>
      <c r="F16534" s="10"/>
    </row>
    <row r="16535" spans="5:6">
      <c r="E16535" s="9"/>
      <c r="F16535" s="10"/>
    </row>
    <row r="16536" spans="5:6">
      <c r="E16536" s="9"/>
      <c r="F16536" s="10"/>
    </row>
    <row r="16537" spans="5:6">
      <c r="E16537" s="9"/>
      <c r="F16537" s="10"/>
    </row>
    <row r="16538" spans="5:6">
      <c r="E16538" s="9"/>
      <c r="F16538" s="10"/>
    </row>
    <row r="16539" spans="5:6">
      <c r="E16539" s="9"/>
      <c r="F16539" s="10"/>
    </row>
    <row r="16540" spans="5:6">
      <c r="E16540" s="9"/>
      <c r="F16540" s="10"/>
    </row>
    <row r="16541" spans="5:6">
      <c r="E16541" s="9"/>
      <c r="F16541" s="10"/>
    </row>
    <row r="16542" spans="5:6">
      <c r="E16542" s="9"/>
      <c r="F16542" s="10"/>
    </row>
    <row r="16543" spans="5:6">
      <c r="E16543" s="9"/>
      <c r="F16543" s="10"/>
    </row>
    <row r="16544" spans="5:6">
      <c r="E16544" s="9"/>
      <c r="F16544" s="10"/>
    </row>
    <row r="16545" spans="5:6">
      <c r="E16545" s="9"/>
      <c r="F16545" s="10"/>
    </row>
    <row r="16546" spans="5:6">
      <c r="E16546" s="9"/>
      <c r="F16546" s="10"/>
    </row>
    <row r="16547" spans="5:6">
      <c r="E16547" s="9"/>
      <c r="F16547" s="10"/>
    </row>
    <row r="16548" spans="5:6">
      <c r="E16548" s="9"/>
      <c r="F16548" s="10"/>
    </row>
    <row r="16549" spans="5:6">
      <c r="E16549" s="9"/>
      <c r="F16549" s="10"/>
    </row>
    <row r="16550" spans="5:6">
      <c r="E16550" s="9"/>
      <c r="F16550" s="10"/>
    </row>
    <row r="16551" spans="5:6">
      <c r="E16551" s="9"/>
      <c r="F16551" s="10"/>
    </row>
    <row r="16552" spans="5:6">
      <c r="E16552" s="9"/>
      <c r="F16552" s="10"/>
    </row>
    <row r="16553" spans="5:6">
      <c r="E16553" s="9"/>
      <c r="F16553" s="10"/>
    </row>
    <row r="16554" spans="5:6">
      <c r="E16554" s="9"/>
      <c r="F16554" s="10"/>
    </row>
    <row r="16555" spans="5:6">
      <c r="E16555" s="9"/>
      <c r="F16555" s="10"/>
    </row>
    <row r="16556" spans="5:6">
      <c r="E16556" s="9"/>
      <c r="F16556" s="10"/>
    </row>
    <row r="16557" spans="5:6">
      <c r="E16557" s="9"/>
      <c r="F16557" s="10"/>
    </row>
    <row r="16558" spans="5:6">
      <c r="E16558" s="9"/>
      <c r="F16558" s="10"/>
    </row>
    <row r="16559" spans="5:6">
      <c r="E16559" s="9"/>
      <c r="F16559" s="10"/>
    </row>
    <row r="16560" spans="5:6">
      <c r="E16560" s="9"/>
      <c r="F16560" s="10"/>
    </row>
    <row r="16561" spans="5:6">
      <c r="E16561" s="9"/>
      <c r="F16561" s="10"/>
    </row>
    <row r="16562" spans="5:6">
      <c r="E16562" s="9"/>
      <c r="F16562" s="10"/>
    </row>
    <row r="16563" spans="5:6">
      <c r="E16563" s="9"/>
      <c r="F16563" s="10"/>
    </row>
    <row r="16564" spans="5:6">
      <c r="E16564" s="9"/>
      <c r="F16564" s="10"/>
    </row>
    <row r="16565" spans="5:6">
      <c r="E16565" s="9"/>
      <c r="F16565" s="10"/>
    </row>
    <row r="16566" spans="5:6">
      <c r="E16566" s="9"/>
      <c r="F16566" s="10"/>
    </row>
    <row r="16567" spans="5:6">
      <c r="E16567" s="9"/>
      <c r="F16567" s="10"/>
    </row>
    <row r="16568" spans="5:6">
      <c r="E16568" s="9"/>
      <c r="F16568" s="10"/>
    </row>
    <row r="16569" spans="5:6">
      <c r="E16569" s="9"/>
      <c r="F16569" s="10"/>
    </row>
    <row r="16570" spans="5:6">
      <c r="E16570" s="9"/>
      <c r="F16570" s="10"/>
    </row>
    <row r="16571" spans="5:6">
      <c r="E16571" s="9"/>
      <c r="F16571" s="10"/>
    </row>
    <row r="16572" spans="5:6">
      <c r="E16572" s="9"/>
      <c r="F16572" s="10"/>
    </row>
    <row r="16573" spans="5:6">
      <c r="E16573" s="9"/>
      <c r="F16573" s="10"/>
    </row>
    <row r="16574" spans="5:6">
      <c r="E16574" s="9"/>
      <c r="F16574" s="10"/>
    </row>
    <row r="16575" spans="5:6">
      <c r="E16575" s="9"/>
      <c r="F16575" s="10"/>
    </row>
    <row r="16576" spans="5:6">
      <c r="E16576" s="9"/>
      <c r="F16576" s="10"/>
    </row>
    <row r="16577" spans="5:6">
      <c r="E16577" s="9"/>
      <c r="F16577" s="10"/>
    </row>
    <row r="16578" spans="5:6">
      <c r="E16578" s="9"/>
      <c r="F16578" s="10"/>
    </row>
    <row r="16579" spans="5:6">
      <c r="E16579" s="9"/>
      <c r="F16579" s="10"/>
    </row>
    <row r="16580" spans="5:6">
      <c r="E16580" s="9"/>
      <c r="F16580" s="10"/>
    </row>
    <row r="16581" spans="5:6">
      <c r="E16581" s="9"/>
      <c r="F16581" s="10"/>
    </row>
    <row r="16582" spans="5:6">
      <c r="E16582" s="9"/>
      <c r="F16582" s="10"/>
    </row>
    <row r="16583" spans="5:6">
      <c r="E16583" s="9"/>
      <c r="F16583" s="10"/>
    </row>
    <row r="16584" spans="5:6">
      <c r="E16584" s="9"/>
      <c r="F16584" s="10"/>
    </row>
    <row r="16585" spans="5:6">
      <c r="E16585" s="9"/>
      <c r="F16585" s="10"/>
    </row>
    <row r="16586" spans="5:6">
      <c r="E16586" s="9"/>
      <c r="F16586" s="10"/>
    </row>
    <row r="16587" spans="5:6">
      <c r="E16587" s="9"/>
      <c r="F16587" s="10"/>
    </row>
    <row r="16588" spans="5:6">
      <c r="E16588" s="9"/>
      <c r="F16588" s="10"/>
    </row>
    <row r="16589" spans="5:6">
      <c r="E16589" s="9"/>
      <c r="F16589" s="10"/>
    </row>
    <row r="16590" spans="5:6">
      <c r="E16590" s="9"/>
      <c r="F16590" s="10"/>
    </row>
    <row r="16591" spans="5:6">
      <c r="E16591" s="9"/>
      <c r="F16591" s="10"/>
    </row>
    <row r="16592" spans="5:6">
      <c r="E16592" s="9"/>
      <c r="F16592" s="10"/>
    </row>
    <row r="16593" spans="5:6">
      <c r="E16593" s="9"/>
      <c r="F16593" s="10"/>
    </row>
    <row r="16594" spans="5:6">
      <c r="E16594" s="9"/>
      <c r="F16594" s="10"/>
    </row>
    <row r="16595" spans="5:6">
      <c r="E16595" s="9"/>
      <c r="F16595" s="10"/>
    </row>
    <row r="16596" spans="5:6">
      <c r="E16596" s="9"/>
      <c r="F16596" s="10"/>
    </row>
    <row r="16597" spans="5:6">
      <c r="E16597" s="9"/>
      <c r="F16597" s="10"/>
    </row>
    <row r="16598" spans="5:6">
      <c r="E16598" s="9"/>
      <c r="F16598" s="10"/>
    </row>
    <row r="16599" spans="5:6">
      <c r="E16599" s="9"/>
      <c r="F16599" s="10"/>
    </row>
    <row r="16600" spans="5:6">
      <c r="E16600" s="9"/>
      <c r="F16600" s="10"/>
    </row>
    <row r="16601" spans="5:6">
      <c r="E16601" s="9"/>
      <c r="F16601" s="10"/>
    </row>
    <row r="16602" spans="5:6">
      <c r="E16602" s="9"/>
      <c r="F16602" s="10"/>
    </row>
    <row r="16603" spans="5:6">
      <c r="E16603" s="9"/>
      <c r="F16603" s="10"/>
    </row>
    <row r="16604" spans="5:6">
      <c r="E16604" s="9"/>
      <c r="F16604" s="10"/>
    </row>
    <row r="16605" spans="5:6">
      <c r="E16605" s="9"/>
      <c r="F16605" s="10"/>
    </row>
    <row r="16606" spans="5:6">
      <c r="E16606" s="9"/>
      <c r="F16606" s="10"/>
    </row>
    <row r="16607" spans="5:6">
      <c r="E16607" s="9"/>
      <c r="F16607" s="10"/>
    </row>
    <row r="16608" spans="5:6">
      <c r="E16608" s="9"/>
      <c r="F16608" s="10"/>
    </row>
    <row r="16609" spans="5:6">
      <c r="E16609" s="9"/>
      <c r="F16609" s="10"/>
    </row>
    <row r="16610" spans="5:6">
      <c r="E16610" s="9"/>
      <c r="F16610" s="10"/>
    </row>
    <row r="16611" spans="5:6">
      <c r="E16611" s="9"/>
      <c r="F16611" s="10"/>
    </row>
    <row r="16612" spans="5:6">
      <c r="E16612" s="9"/>
      <c r="F16612" s="10"/>
    </row>
    <row r="16613" spans="5:6">
      <c r="E16613" s="9"/>
      <c r="F16613" s="10"/>
    </row>
    <row r="16614" spans="5:6">
      <c r="E16614" s="9"/>
      <c r="F16614" s="10"/>
    </row>
    <row r="16615" spans="5:6">
      <c r="E16615" s="9"/>
      <c r="F16615" s="10"/>
    </row>
    <row r="16616" spans="5:6">
      <c r="E16616" s="9"/>
      <c r="F16616" s="10"/>
    </row>
    <row r="16617" spans="5:6">
      <c r="E16617" s="9"/>
      <c r="F16617" s="10"/>
    </row>
    <row r="16618" spans="5:6">
      <c r="E16618" s="9"/>
      <c r="F16618" s="10"/>
    </row>
    <row r="16619" spans="5:6">
      <c r="E16619" s="9"/>
      <c r="F16619" s="10"/>
    </row>
    <row r="16620" spans="5:6">
      <c r="E16620" s="9"/>
      <c r="F16620" s="10"/>
    </row>
    <row r="16621" spans="5:6">
      <c r="E16621" s="9"/>
      <c r="F16621" s="10"/>
    </row>
    <row r="16622" spans="5:6">
      <c r="E16622" s="9"/>
      <c r="F16622" s="10"/>
    </row>
    <row r="16623" spans="5:6">
      <c r="E16623" s="9"/>
      <c r="F16623" s="10"/>
    </row>
    <row r="16624" spans="5:6">
      <c r="E16624" s="9"/>
      <c r="F16624" s="10"/>
    </row>
    <row r="16625" spans="5:6">
      <c r="E16625" s="9"/>
      <c r="F16625" s="10"/>
    </row>
    <row r="16626" spans="5:6">
      <c r="E16626" s="9"/>
      <c r="F16626" s="10"/>
    </row>
    <row r="16627" spans="5:6">
      <c r="E16627" s="9"/>
      <c r="F16627" s="10"/>
    </row>
    <row r="16628" spans="5:6">
      <c r="E16628" s="9"/>
      <c r="F16628" s="10"/>
    </row>
    <row r="16629" spans="5:6">
      <c r="E16629" s="9"/>
      <c r="F16629" s="10"/>
    </row>
    <row r="16630" spans="5:6">
      <c r="E16630" s="9"/>
      <c r="F16630" s="10"/>
    </row>
    <row r="16631" spans="5:6">
      <c r="E16631" s="9"/>
      <c r="F16631" s="10"/>
    </row>
    <row r="16632" spans="5:6">
      <c r="E16632" s="9"/>
      <c r="F16632" s="10"/>
    </row>
    <row r="16633" spans="5:6">
      <c r="E16633" s="9"/>
      <c r="F16633" s="10"/>
    </row>
    <row r="16634" spans="5:6">
      <c r="E16634" s="9"/>
      <c r="F16634" s="10"/>
    </row>
    <row r="16635" spans="5:6">
      <c r="E16635" s="9"/>
      <c r="F16635" s="10"/>
    </row>
    <row r="16636" spans="5:6">
      <c r="E16636" s="9"/>
      <c r="F16636" s="10"/>
    </row>
    <row r="16637" spans="5:6">
      <c r="E16637" s="9"/>
      <c r="F16637" s="10"/>
    </row>
    <row r="16638" spans="5:6">
      <c r="E16638" s="9"/>
      <c r="F16638" s="10"/>
    </row>
    <row r="16639" spans="5:6">
      <c r="E16639" s="9"/>
      <c r="F16639" s="10"/>
    </row>
    <row r="16640" spans="5:6">
      <c r="E16640" s="9"/>
      <c r="F16640" s="10"/>
    </row>
    <row r="16641" spans="5:6">
      <c r="E16641" s="9"/>
      <c r="F16641" s="10"/>
    </row>
    <row r="16642" spans="5:6">
      <c r="E16642" s="9"/>
      <c r="F16642" s="10"/>
    </row>
    <row r="16643" spans="5:6">
      <c r="E16643" s="9"/>
      <c r="F16643" s="10"/>
    </row>
    <row r="16644" spans="5:6">
      <c r="E16644" s="9"/>
      <c r="F16644" s="10"/>
    </row>
    <row r="16645" spans="5:6">
      <c r="E16645" s="9"/>
      <c r="F16645" s="10"/>
    </row>
    <row r="16646" spans="5:6">
      <c r="E16646" s="9"/>
      <c r="F16646" s="10"/>
    </row>
    <row r="16647" spans="5:6">
      <c r="E16647" s="9"/>
      <c r="F16647" s="10"/>
    </row>
    <row r="16648" spans="5:6">
      <c r="E16648" s="9"/>
      <c r="F16648" s="10"/>
    </row>
    <row r="16649" spans="5:6">
      <c r="E16649" s="9"/>
      <c r="F16649" s="10"/>
    </row>
    <row r="16650" spans="5:6">
      <c r="E16650" s="9"/>
      <c r="F16650" s="10"/>
    </row>
    <row r="16651" spans="5:6">
      <c r="E16651" s="9"/>
      <c r="F16651" s="10"/>
    </row>
    <row r="16652" spans="5:6">
      <c r="E16652" s="9"/>
      <c r="F16652" s="10"/>
    </row>
    <row r="16653" spans="5:6">
      <c r="E16653" s="9"/>
      <c r="F16653" s="10"/>
    </row>
    <row r="16654" spans="5:6">
      <c r="E16654" s="9"/>
      <c r="F16654" s="10"/>
    </row>
    <row r="16655" spans="5:6">
      <c r="E16655" s="9"/>
      <c r="F16655" s="10"/>
    </row>
    <row r="16656" spans="5:6">
      <c r="E16656" s="9"/>
      <c r="F16656" s="10"/>
    </row>
    <row r="16657" spans="5:6">
      <c r="E16657" s="9"/>
      <c r="F16657" s="10"/>
    </row>
    <row r="16658" spans="5:6">
      <c r="E16658" s="9"/>
      <c r="F16658" s="10"/>
    </row>
    <row r="16659" spans="5:6">
      <c r="E16659" s="9"/>
      <c r="F16659" s="10"/>
    </row>
    <row r="16660" spans="5:6">
      <c r="E16660" s="9"/>
      <c r="F16660" s="10"/>
    </row>
    <row r="16661" spans="5:6">
      <c r="E16661" s="9"/>
      <c r="F16661" s="10"/>
    </row>
    <row r="16662" spans="5:6">
      <c r="E16662" s="9"/>
      <c r="F16662" s="10"/>
    </row>
    <row r="16663" spans="5:6">
      <c r="E16663" s="9"/>
      <c r="F16663" s="10"/>
    </row>
    <row r="16664" spans="5:6">
      <c r="E16664" s="9"/>
      <c r="F16664" s="10"/>
    </row>
    <row r="16665" spans="5:6">
      <c r="E16665" s="9"/>
      <c r="F16665" s="10"/>
    </row>
    <row r="16666" spans="5:6">
      <c r="E16666" s="9"/>
      <c r="F16666" s="10"/>
    </row>
    <row r="16667" spans="5:6">
      <c r="E16667" s="9"/>
      <c r="F16667" s="10"/>
    </row>
    <row r="16668" spans="5:6">
      <c r="E16668" s="9"/>
      <c r="F16668" s="10"/>
    </row>
    <row r="16669" spans="5:6">
      <c r="E16669" s="9"/>
      <c r="F16669" s="10"/>
    </row>
    <row r="16670" spans="5:6">
      <c r="E16670" s="9"/>
      <c r="F16670" s="10"/>
    </row>
    <row r="16671" spans="5:6">
      <c r="E16671" s="9"/>
      <c r="F16671" s="10"/>
    </row>
    <row r="16672" spans="5:6">
      <c r="E16672" s="9"/>
      <c r="F16672" s="10"/>
    </row>
    <row r="16673" spans="5:6">
      <c r="E16673" s="9"/>
      <c r="F16673" s="10"/>
    </row>
    <row r="16674" spans="5:6">
      <c r="E16674" s="9"/>
      <c r="F16674" s="10"/>
    </row>
    <row r="16675" spans="5:6">
      <c r="E16675" s="9"/>
      <c r="F16675" s="10"/>
    </row>
    <row r="16676" spans="5:6">
      <c r="E16676" s="9"/>
      <c r="F16676" s="10"/>
    </row>
    <row r="16677" spans="5:6">
      <c r="E16677" s="9"/>
      <c r="F16677" s="10"/>
    </row>
    <row r="16678" spans="5:6">
      <c r="E16678" s="9"/>
      <c r="F16678" s="10"/>
    </row>
    <row r="16679" spans="5:6">
      <c r="E16679" s="9"/>
      <c r="F16679" s="10"/>
    </row>
    <row r="16680" spans="5:6">
      <c r="E16680" s="9"/>
      <c r="F16680" s="10"/>
    </row>
    <row r="16681" spans="5:6">
      <c r="E16681" s="9"/>
      <c r="F16681" s="10"/>
    </row>
    <row r="16682" spans="5:6">
      <c r="E16682" s="9"/>
      <c r="F16682" s="10"/>
    </row>
    <row r="16683" spans="5:6">
      <c r="E16683" s="9"/>
      <c r="F16683" s="10"/>
    </row>
    <row r="16684" spans="5:6">
      <c r="E16684" s="9"/>
      <c r="F16684" s="10"/>
    </row>
    <row r="16685" spans="5:6">
      <c r="E16685" s="9"/>
      <c r="F16685" s="10"/>
    </row>
    <row r="16686" spans="5:6">
      <c r="E16686" s="9"/>
      <c r="F16686" s="10"/>
    </row>
    <row r="16687" spans="5:6">
      <c r="E16687" s="9"/>
      <c r="F16687" s="10"/>
    </row>
    <row r="16688" spans="5:6">
      <c r="E16688" s="9"/>
      <c r="F16688" s="10"/>
    </row>
    <row r="16689" spans="5:6">
      <c r="E16689" s="9"/>
      <c r="F16689" s="10"/>
    </row>
    <row r="16690" spans="5:6">
      <c r="E16690" s="9"/>
      <c r="F16690" s="10"/>
    </row>
    <row r="16691" spans="5:6">
      <c r="E16691" s="9"/>
      <c r="F16691" s="10"/>
    </row>
    <row r="16692" spans="5:6">
      <c r="E16692" s="9"/>
      <c r="F16692" s="10"/>
    </row>
    <row r="16693" spans="5:6">
      <c r="E16693" s="9"/>
      <c r="F16693" s="10"/>
    </row>
    <row r="16694" spans="5:6">
      <c r="E16694" s="9"/>
      <c r="F16694" s="10"/>
    </row>
    <row r="16695" spans="5:6">
      <c r="E16695" s="9"/>
      <c r="F16695" s="10"/>
    </row>
    <row r="16696" spans="5:6">
      <c r="E16696" s="9"/>
      <c r="F16696" s="10"/>
    </row>
    <row r="16697" spans="5:6">
      <c r="E16697" s="9"/>
      <c r="F16697" s="10"/>
    </row>
    <row r="16698" spans="5:6">
      <c r="E16698" s="9"/>
      <c r="F16698" s="10"/>
    </row>
    <row r="16699" spans="5:6">
      <c r="E16699" s="9"/>
      <c r="F16699" s="10"/>
    </row>
    <row r="16700" spans="5:6">
      <c r="E16700" s="9"/>
      <c r="F16700" s="10"/>
    </row>
    <row r="16701" spans="5:6">
      <c r="E16701" s="9"/>
      <c r="F16701" s="10"/>
    </row>
    <row r="16702" spans="5:6">
      <c r="E16702" s="9"/>
      <c r="F16702" s="10"/>
    </row>
    <row r="16703" spans="5:6">
      <c r="E16703" s="9"/>
      <c r="F16703" s="10"/>
    </row>
    <row r="16704" spans="5:6">
      <c r="E16704" s="9"/>
      <c r="F16704" s="10"/>
    </row>
    <row r="16705" spans="5:6">
      <c r="E16705" s="9"/>
      <c r="F16705" s="10"/>
    </row>
    <row r="16706" spans="5:6">
      <c r="E16706" s="9"/>
      <c r="F16706" s="10"/>
    </row>
    <row r="16707" spans="5:6">
      <c r="E16707" s="9"/>
      <c r="F16707" s="10"/>
    </row>
    <row r="16708" spans="5:6">
      <c r="E16708" s="9"/>
      <c r="F16708" s="10"/>
    </row>
    <row r="16709" spans="5:6">
      <c r="E16709" s="9"/>
      <c r="F16709" s="10"/>
    </row>
    <row r="16710" spans="5:6">
      <c r="E16710" s="9"/>
      <c r="F16710" s="10"/>
    </row>
    <row r="16711" spans="5:6">
      <c r="E16711" s="9"/>
      <c r="F16711" s="10"/>
    </row>
    <row r="16712" spans="5:6">
      <c r="E16712" s="9"/>
      <c r="F16712" s="10"/>
    </row>
    <row r="16713" spans="5:6">
      <c r="E16713" s="9"/>
      <c r="F16713" s="10"/>
    </row>
    <row r="16714" spans="5:6">
      <c r="E16714" s="9"/>
      <c r="F16714" s="10"/>
    </row>
    <row r="16715" spans="5:6">
      <c r="E16715" s="9"/>
      <c r="F16715" s="10"/>
    </row>
    <row r="16716" spans="5:6">
      <c r="E16716" s="9"/>
      <c r="F16716" s="10"/>
    </row>
    <row r="16717" spans="5:6">
      <c r="E16717" s="9"/>
      <c r="F16717" s="10"/>
    </row>
    <row r="16718" spans="5:6">
      <c r="E16718" s="9"/>
      <c r="F16718" s="10"/>
    </row>
    <row r="16719" spans="5:6">
      <c r="E16719" s="9"/>
      <c r="F16719" s="10"/>
    </row>
    <row r="16720" spans="5:6">
      <c r="E16720" s="9"/>
      <c r="F16720" s="10"/>
    </row>
    <row r="16721" spans="5:6">
      <c r="E16721" s="9"/>
      <c r="F16721" s="10"/>
    </row>
    <row r="16722" spans="5:6">
      <c r="E16722" s="9"/>
      <c r="F16722" s="10"/>
    </row>
    <row r="16723" spans="5:6">
      <c r="E16723" s="9"/>
      <c r="F16723" s="10"/>
    </row>
    <row r="16724" spans="5:6">
      <c r="E16724" s="9"/>
      <c r="F16724" s="10"/>
    </row>
    <row r="16725" spans="5:6">
      <c r="E16725" s="9"/>
      <c r="F16725" s="10"/>
    </row>
    <row r="16726" spans="5:6">
      <c r="E16726" s="9"/>
      <c r="F16726" s="10"/>
    </row>
    <row r="16727" spans="5:6">
      <c r="E16727" s="9"/>
      <c r="F16727" s="10"/>
    </row>
    <row r="16728" spans="5:6">
      <c r="E16728" s="9"/>
      <c r="F16728" s="10"/>
    </row>
    <row r="16729" spans="5:6">
      <c r="E16729" s="9"/>
      <c r="F16729" s="10"/>
    </row>
    <row r="16730" spans="5:6">
      <c r="E16730" s="9"/>
      <c r="F16730" s="10"/>
    </row>
    <row r="16731" spans="5:6">
      <c r="E16731" s="9"/>
      <c r="F16731" s="10"/>
    </row>
    <row r="16732" spans="5:6">
      <c r="E16732" s="9"/>
      <c r="F16732" s="10"/>
    </row>
    <row r="16733" spans="5:6">
      <c r="E16733" s="9"/>
      <c r="F16733" s="10"/>
    </row>
    <row r="16734" spans="5:6">
      <c r="E16734" s="9"/>
      <c r="F16734" s="10"/>
    </row>
    <row r="16735" spans="5:6">
      <c r="E16735" s="9"/>
      <c r="F16735" s="10"/>
    </row>
    <row r="16736" spans="5:6">
      <c r="E16736" s="9"/>
      <c r="F16736" s="10"/>
    </row>
    <row r="16737" spans="5:6">
      <c r="E16737" s="9"/>
      <c r="F16737" s="10"/>
    </row>
    <row r="16738" spans="5:6">
      <c r="E16738" s="9"/>
      <c r="F16738" s="10"/>
    </row>
    <row r="16739" spans="5:6">
      <c r="E16739" s="9"/>
      <c r="F16739" s="10"/>
    </row>
    <row r="16740" spans="5:6">
      <c r="E16740" s="9"/>
      <c r="F16740" s="10"/>
    </row>
    <row r="16741" spans="5:6">
      <c r="E16741" s="9"/>
      <c r="F16741" s="10"/>
    </row>
    <row r="16742" spans="5:6">
      <c r="E16742" s="9"/>
      <c r="F16742" s="10"/>
    </row>
    <row r="16743" spans="5:6">
      <c r="E16743" s="9"/>
      <c r="F16743" s="10"/>
    </row>
    <row r="16744" spans="5:6">
      <c r="E16744" s="9"/>
      <c r="F16744" s="10"/>
    </row>
    <row r="16745" spans="5:6">
      <c r="E16745" s="9"/>
      <c r="F16745" s="10"/>
    </row>
    <row r="16746" spans="5:6">
      <c r="E16746" s="9"/>
      <c r="F16746" s="10"/>
    </row>
    <row r="16747" spans="5:6">
      <c r="E16747" s="9"/>
      <c r="F16747" s="10"/>
    </row>
    <row r="16748" spans="5:6">
      <c r="E16748" s="9"/>
      <c r="F16748" s="10"/>
    </row>
    <row r="16749" spans="5:6">
      <c r="E16749" s="9"/>
      <c r="F16749" s="10"/>
    </row>
    <row r="16750" spans="5:6">
      <c r="E16750" s="9"/>
      <c r="F16750" s="10"/>
    </row>
    <row r="16751" spans="5:6">
      <c r="E16751" s="9"/>
      <c r="F16751" s="10"/>
    </row>
    <row r="16752" spans="5:6">
      <c r="E16752" s="9"/>
      <c r="F16752" s="10"/>
    </row>
    <row r="16753" spans="5:6">
      <c r="E16753" s="9"/>
      <c r="F16753" s="10"/>
    </row>
    <row r="16754" spans="5:6">
      <c r="E16754" s="9"/>
      <c r="F16754" s="10"/>
    </row>
    <row r="16755" spans="5:6">
      <c r="E16755" s="9"/>
      <c r="F16755" s="10"/>
    </row>
    <row r="16756" spans="5:6">
      <c r="E16756" s="9"/>
      <c r="F16756" s="10"/>
    </row>
    <row r="16757" spans="5:6">
      <c r="E16757" s="9"/>
      <c r="F16757" s="10"/>
    </row>
    <row r="16758" spans="5:6">
      <c r="E16758" s="9"/>
      <c r="F16758" s="10"/>
    </row>
    <row r="16759" spans="5:6">
      <c r="E16759" s="9"/>
      <c r="F16759" s="10"/>
    </row>
    <row r="16760" spans="5:6">
      <c r="E16760" s="9"/>
      <c r="F16760" s="10"/>
    </row>
    <row r="16761" spans="5:6">
      <c r="E16761" s="9"/>
      <c r="F16761" s="10"/>
    </row>
    <row r="16762" spans="5:6">
      <c r="E16762" s="9"/>
      <c r="F16762" s="10"/>
    </row>
    <row r="16763" spans="5:6">
      <c r="E16763" s="9"/>
      <c r="F16763" s="10"/>
    </row>
    <row r="16764" spans="5:6">
      <c r="E16764" s="9"/>
      <c r="F16764" s="10"/>
    </row>
    <row r="16765" spans="5:6">
      <c r="E16765" s="9"/>
      <c r="F16765" s="10"/>
    </row>
    <row r="16766" spans="5:6">
      <c r="E16766" s="9"/>
      <c r="F16766" s="10"/>
    </row>
    <row r="16767" spans="5:6">
      <c r="E16767" s="9"/>
      <c r="F16767" s="10"/>
    </row>
    <row r="16768" spans="5:6">
      <c r="E16768" s="9"/>
      <c r="F16768" s="10"/>
    </row>
    <row r="16769" spans="5:6">
      <c r="E16769" s="9"/>
      <c r="F16769" s="10"/>
    </row>
    <row r="16770" spans="5:6">
      <c r="E16770" s="9"/>
      <c r="F16770" s="10"/>
    </row>
    <row r="16771" spans="5:6">
      <c r="E16771" s="9"/>
      <c r="F16771" s="10"/>
    </row>
    <row r="16772" spans="5:6">
      <c r="E16772" s="9"/>
      <c r="F16772" s="10"/>
    </row>
    <row r="16773" spans="5:6">
      <c r="E16773" s="9"/>
      <c r="F16773" s="10"/>
    </row>
    <row r="16774" spans="5:6">
      <c r="E16774" s="9"/>
      <c r="F16774" s="10"/>
    </row>
    <row r="16775" spans="5:6">
      <c r="E16775" s="9"/>
      <c r="F16775" s="10"/>
    </row>
    <row r="16776" spans="5:6">
      <c r="E16776" s="9"/>
      <c r="F16776" s="10"/>
    </row>
    <row r="16777" spans="5:6">
      <c r="E16777" s="9"/>
      <c r="F16777" s="10"/>
    </row>
    <row r="16778" spans="5:6">
      <c r="E16778" s="9"/>
      <c r="F16778" s="10"/>
    </row>
    <row r="16779" spans="5:6">
      <c r="E16779" s="9"/>
      <c r="F16779" s="10"/>
    </row>
    <row r="16780" spans="5:6">
      <c r="E16780" s="9"/>
      <c r="F16780" s="10"/>
    </row>
    <row r="16781" spans="5:6">
      <c r="E16781" s="9"/>
      <c r="F16781" s="10"/>
    </row>
    <row r="16782" spans="5:6">
      <c r="E16782" s="9"/>
      <c r="F16782" s="10"/>
    </row>
    <row r="16783" spans="5:6">
      <c r="E16783" s="9"/>
      <c r="F16783" s="10"/>
    </row>
    <row r="16784" spans="5:6">
      <c r="E16784" s="9"/>
      <c r="F16784" s="10"/>
    </row>
    <row r="16785" spans="5:6">
      <c r="E16785" s="9"/>
      <c r="F16785" s="10"/>
    </row>
    <row r="16786" spans="5:6">
      <c r="E16786" s="9"/>
      <c r="F16786" s="10"/>
    </row>
    <row r="16787" spans="5:6">
      <c r="E16787" s="9"/>
      <c r="F16787" s="10"/>
    </row>
    <row r="16788" spans="5:6">
      <c r="E16788" s="9"/>
      <c r="F16788" s="10"/>
    </row>
    <row r="16789" spans="5:6">
      <c r="E16789" s="9"/>
      <c r="F16789" s="10"/>
    </row>
    <row r="16790" spans="5:6">
      <c r="E16790" s="9"/>
      <c r="F16790" s="10"/>
    </row>
    <row r="16791" spans="5:6">
      <c r="E16791" s="9"/>
      <c r="F16791" s="10"/>
    </row>
    <row r="16792" spans="5:6">
      <c r="E16792" s="9"/>
      <c r="F16792" s="10"/>
    </row>
    <row r="16793" spans="5:6">
      <c r="E16793" s="9"/>
      <c r="F16793" s="10"/>
    </row>
    <row r="16794" spans="5:6">
      <c r="E16794" s="9"/>
      <c r="F16794" s="10"/>
    </row>
    <row r="16795" spans="5:6">
      <c r="E16795" s="9"/>
      <c r="F16795" s="10"/>
    </row>
    <row r="16796" spans="5:6">
      <c r="E16796" s="9"/>
      <c r="F16796" s="10"/>
    </row>
    <row r="16797" spans="5:6">
      <c r="E16797" s="9"/>
      <c r="F16797" s="10"/>
    </row>
    <row r="16798" spans="5:6">
      <c r="E16798" s="9"/>
      <c r="F16798" s="10"/>
    </row>
    <row r="16799" spans="5:6">
      <c r="E16799" s="9"/>
      <c r="F16799" s="10"/>
    </row>
    <row r="16800" spans="5:6">
      <c r="E16800" s="9"/>
      <c r="F16800" s="10"/>
    </row>
    <row r="16801" spans="5:6">
      <c r="E16801" s="9"/>
      <c r="F16801" s="10"/>
    </row>
    <row r="16802" spans="5:6">
      <c r="E16802" s="9"/>
      <c r="F16802" s="10"/>
    </row>
    <row r="16803" spans="5:6">
      <c r="E16803" s="9"/>
      <c r="F16803" s="10"/>
    </row>
    <row r="16804" spans="5:6">
      <c r="E16804" s="9"/>
      <c r="F16804" s="10"/>
    </row>
    <row r="16805" spans="5:6">
      <c r="E16805" s="9"/>
      <c r="F16805" s="10"/>
    </row>
    <row r="16806" spans="5:6">
      <c r="E16806" s="9"/>
      <c r="F16806" s="10"/>
    </row>
    <row r="16807" spans="5:6">
      <c r="E16807" s="9"/>
      <c r="F16807" s="10"/>
    </row>
    <row r="16808" spans="5:6">
      <c r="E16808" s="9"/>
      <c r="F16808" s="10"/>
    </row>
    <row r="16809" spans="5:6">
      <c r="E16809" s="9"/>
      <c r="F16809" s="10"/>
    </row>
    <row r="16810" spans="5:6">
      <c r="E16810" s="9"/>
      <c r="F16810" s="10"/>
    </row>
    <row r="16811" spans="5:6">
      <c r="E16811" s="9"/>
      <c r="F16811" s="10"/>
    </row>
    <row r="16812" spans="5:6">
      <c r="E16812" s="9"/>
      <c r="F16812" s="10"/>
    </row>
    <row r="16813" spans="5:6">
      <c r="E16813" s="9"/>
      <c r="F16813" s="10"/>
    </row>
    <row r="16814" spans="5:6">
      <c r="E16814" s="9"/>
      <c r="F16814" s="10"/>
    </row>
    <row r="16815" spans="5:6">
      <c r="E16815" s="9"/>
      <c r="F16815" s="10"/>
    </row>
    <row r="16816" spans="5:6">
      <c r="E16816" s="9"/>
      <c r="F16816" s="10"/>
    </row>
    <row r="16817" spans="5:6">
      <c r="E16817" s="9"/>
      <c r="F16817" s="10"/>
    </row>
    <row r="16818" spans="5:6">
      <c r="E16818" s="9"/>
      <c r="F16818" s="10"/>
    </row>
    <row r="16819" spans="5:6">
      <c r="E16819" s="9"/>
      <c r="F16819" s="10"/>
    </row>
    <row r="16820" spans="5:6">
      <c r="E16820" s="9"/>
      <c r="F16820" s="10"/>
    </row>
    <row r="16821" spans="5:6">
      <c r="E16821" s="9"/>
      <c r="F16821" s="10"/>
    </row>
    <row r="16822" spans="5:6">
      <c r="E16822" s="9"/>
      <c r="F16822" s="10"/>
    </row>
    <row r="16823" spans="5:6">
      <c r="E16823" s="9"/>
      <c r="F16823" s="10"/>
    </row>
    <row r="16824" spans="5:6">
      <c r="E16824" s="9"/>
      <c r="F16824" s="10"/>
    </row>
    <row r="16825" spans="5:6">
      <c r="E16825" s="9"/>
      <c r="F16825" s="10"/>
    </row>
    <row r="16826" spans="5:6">
      <c r="E16826" s="9"/>
      <c r="F16826" s="10"/>
    </row>
    <row r="16827" spans="5:6">
      <c r="E16827" s="9"/>
      <c r="F16827" s="10"/>
    </row>
    <row r="16828" spans="5:6">
      <c r="E16828" s="9"/>
      <c r="F16828" s="10"/>
    </row>
    <row r="16829" spans="5:6">
      <c r="E16829" s="9"/>
      <c r="F16829" s="10"/>
    </row>
    <row r="16830" spans="5:6">
      <c r="E16830" s="9"/>
      <c r="F16830" s="10"/>
    </row>
    <row r="16831" spans="5:6">
      <c r="E16831" s="9"/>
      <c r="F16831" s="10"/>
    </row>
    <row r="16832" spans="5:6">
      <c r="E16832" s="9"/>
      <c r="F16832" s="10"/>
    </row>
    <row r="16833" spans="5:6">
      <c r="E16833" s="9"/>
      <c r="F16833" s="10"/>
    </row>
    <row r="16834" spans="5:6">
      <c r="E16834" s="9"/>
      <c r="F16834" s="10"/>
    </row>
    <row r="16835" spans="5:6">
      <c r="E16835" s="9"/>
      <c r="F16835" s="10"/>
    </row>
    <row r="16836" spans="5:6">
      <c r="E16836" s="9"/>
      <c r="F16836" s="10"/>
    </row>
    <row r="16837" spans="5:6">
      <c r="E16837" s="9"/>
      <c r="F16837" s="10"/>
    </row>
    <row r="16838" spans="5:6">
      <c r="E16838" s="9"/>
      <c r="F16838" s="10"/>
    </row>
    <row r="16839" spans="5:6">
      <c r="E16839" s="9"/>
      <c r="F16839" s="10"/>
    </row>
    <row r="16840" spans="5:6">
      <c r="E16840" s="9"/>
      <c r="F16840" s="10"/>
    </row>
    <row r="16841" spans="5:6">
      <c r="E16841" s="9"/>
      <c r="F16841" s="10"/>
    </row>
    <row r="16842" spans="5:6">
      <c r="E16842" s="9"/>
      <c r="F16842" s="10"/>
    </row>
    <row r="16843" spans="5:6">
      <c r="E16843" s="9"/>
      <c r="F16843" s="10"/>
    </row>
    <row r="16844" spans="5:6">
      <c r="E16844" s="9"/>
      <c r="F16844" s="10"/>
    </row>
    <row r="16845" spans="5:6">
      <c r="E16845" s="9"/>
      <c r="F16845" s="10"/>
    </row>
    <row r="16846" spans="5:6">
      <c r="E16846" s="9"/>
      <c r="F16846" s="10"/>
    </row>
    <row r="16847" spans="5:6">
      <c r="E16847" s="9"/>
      <c r="F16847" s="10"/>
    </row>
    <row r="16848" spans="5:6">
      <c r="E16848" s="9"/>
      <c r="F16848" s="10"/>
    </row>
    <row r="16849" spans="5:6">
      <c r="E16849" s="9"/>
      <c r="F16849" s="10"/>
    </row>
    <row r="16850" spans="5:6">
      <c r="E16850" s="9"/>
      <c r="F16850" s="10"/>
    </row>
    <row r="16851" spans="5:6">
      <c r="E16851" s="9"/>
      <c r="F16851" s="10"/>
    </row>
    <row r="16852" spans="5:6">
      <c r="E16852" s="9"/>
      <c r="F16852" s="10"/>
    </row>
    <row r="16853" spans="5:6">
      <c r="E16853" s="9"/>
      <c r="F16853" s="10"/>
    </row>
    <row r="16854" spans="5:6">
      <c r="E16854" s="9"/>
      <c r="F16854" s="10"/>
    </row>
    <row r="16855" spans="5:6">
      <c r="E16855" s="9"/>
      <c r="F16855" s="10"/>
    </row>
    <row r="16856" spans="5:6">
      <c r="E16856" s="9"/>
      <c r="F16856" s="10"/>
    </row>
    <row r="16857" spans="5:6">
      <c r="E16857" s="9"/>
      <c r="F16857" s="10"/>
    </row>
    <row r="16858" spans="5:6">
      <c r="E16858" s="9"/>
      <c r="F16858" s="10"/>
    </row>
    <row r="16859" spans="5:6">
      <c r="E16859" s="9"/>
      <c r="F16859" s="10"/>
    </row>
    <row r="16860" spans="5:6">
      <c r="E16860" s="9"/>
      <c r="F16860" s="10"/>
    </row>
    <row r="16861" spans="5:6">
      <c r="E16861" s="9"/>
      <c r="F16861" s="10"/>
    </row>
    <row r="16862" spans="5:6">
      <c r="E16862" s="9"/>
      <c r="F16862" s="10"/>
    </row>
    <row r="16863" spans="5:6">
      <c r="E16863" s="9"/>
      <c r="F16863" s="10"/>
    </row>
    <row r="16864" spans="5:6">
      <c r="E16864" s="9"/>
      <c r="F16864" s="10"/>
    </row>
    <row r="16865" spans="5:6">
      <c r="E16865" s="9"/>
      <c r="F16865" s="10"/>
    </row>
    <row r="16866" spans="5:6">
      <c r="E16866" s="9"/>
      <c r="F16866" s="10"/>
    </row>
    <row r="16867" spans="5:6">
      <c r="E16867" s="9"/>
      <c r="F16867" s="10"/>
    </row>
    <row r="16868" spans="5:6">
      <c r="E16868" s="9"/>
      <c r="F16868" s="10"/>
    </row>
    <row r="16869" spans="5:6">
      <c r="E16869" s="9"/>
      <c r="F16869" s="10"/>
    </row>
    <row r="16870" spans="5:6">
      <c r="E16870" s="9"/>
      <c r="F16870" s="10"/>
    </row>
    <row r="16871" spans="5:6">
      <c r="E16871" s="9"/>
      <c r="F16871" s="10"/>
    </row>
    <row r="16872" spans="5:6">
      <c r="E16872" s="9"/>
      <c r="F16872" s="10"/>
    </row>
    <row r="16873" spans="5:6">
      <c r="E16873" s="9"/>
      <c r="F16873" s="10"/>
    </row>
    <row r="16874" spans="5:6">
      <c r="E16874" s="9"/>
      <c r="F16874" s="10"/>
    </row>
    <row r="16875" spans="5:6">
      <c r="E16875" s="9"/>
      <c r="F16875" s="10"/>
    </row>
    <row r="16876" spans="5:6">
      <c r="E16876" s="9"/>
      <c r="F16876" s="10"/>
    </row>
    <row r="16877" spans="5:6">
      <c r="E16877" s="9"/>
      <c r="F16877" s="10"/>
    </row>
    <row r="16878" spans="5:6">
      <c r="E16878" s="9"/>
      <c r="F16878" s="10"/>
    </row>
    <row r="16879" spans="5:6">
      <c r="E16879" s="9"/>
      <c r="F16879" s="10"/>
    </row>
    <row r="16880" spans="5:6">
      <c r="E16880" s="9"/>
      <c r="F16880" s="10"/>
    </row>
    <row r="16881" spans="5:6">
      <c r="E16881" s="9"/>
      <c r="F16881" s="10"/>
    </row>
    <row r="16882" spans="5:6">
      <c r="E16882" s="9"/>
      <c r="F16882" s="10"/>
    </row>
    <row r="16883" spans="5:6">
      <c r="E16883" s="9"/>
      <c r="F16883" s="10"/>
    </row>
    <row r="16884" spans="5:6">
      <c r="E16884" s="9"/>
      <c r="F16884" s="10"/>
    </row>
    <row r="16885" spans="5:6">
      <c r="E16885" s="9"/>
      <c r="F16885" s="10"/>
    </row>
    <row r="16886" spans="5:6">
      <c r="E16886" s="9"/>
      <c r="F16886" s="10"/>
    </row>
    <row r="16887" spans="5:6">
      <c r="E16887" s="9"/>
      <c r="F16887" s="10"/>
    </row>
    <row r="16888" spans="5:6">
      <c r="E16888" s="9"/>
      <c r="F16888" s="10"/>
    </row>
    <row r="16889" spans="5:6">
      <c r="E16889" s="9"/>
      <c r="F16889" s="10"/>
    </row>
    <row r="16890" spans="5:6">
      <c r="E16890" s="9"/>
      <c r="F16890" s="10"/>
    </row>
    <row r="16891" spans="5:6">
      <c r="E16891" s="9"/>
      <c r="F16891" s="10"/>
    </row>
    <row r="16892" spans="5:6">
      <c r="E16892" s="9"/>
      <c r="F16892" s="10"/>
    </row>
    <row r="16893" spans="5:6">
      <c r="E16893" s="9"/>
      <c r="F16893" s="10"/>
    </row>
    <row r="16894" spans="5:6">
      <c r="E16894" s="9"/>
      <c r="F16894" s="10"/>
    </row>
    <row r="16895" spans="5:6">
      <c r="E16895" s="9"/>
      <c r="F16895" s="10"/>
    </row>
    <row r="16896" spans="5:6">
      <c r="E16896" s="9"/>
      <c r="F16896" s="10"/>
    </row>
    <row r="16897" spans="5:6">
      <c r="E16897" s="9"/>
      <c r="F16897" s="10"/>
    </row>
    <row r="16898" spans="5:6">
      <c r="E16898" s="9"/>
      <c r="F16898" s="10"/>
    </row>
    <row r="16899" spans="5:6">
      <c r="E16899" s="9"/>
      <c r="F16899" s="10"/>
    </row>
    <row r="16900" spans="5:6">
      <c r="E16900" s="9"/>
      <c r="F16900" s="10"/>
    </row>
    <row r="16901" spans="5:6">
      <c r="E16901" s="9"/>
      <c r="F16901" s="10"/>
    </row>
    <row r="16902" spans="5:6">
      <c r="E16902" s="9"/>
      <c r="F16902" s="10"/>
    </row>
    <row r="16903" spans="5:6">
      <c r="E16903" s="9"/>
      <c r="F16903" s="10"/>
    </row>
    <row r="16904" spans="5:6">
      <c r="E16904" s="9"/>
      <c r="F16904" s="10"/>
    </row>
    <row r="16905" spans="5:6">
      <c r="E16905" s="9"/>
      <c r="F16905" s="10"/>
    </row>
    <row r="16906" spans="5:6">
      <c r="E16906" s="9"/>
      <c r="F16906" s="10"/>
    </row>
    <row r="16907" spans="5:6">
      <c r="E16907" s="9"/>
      <c r="F16907" s="10"/>
    </row>
    <row r="16908" spans="5:6">
      <c r="E16908" s="9"/>
      <c r="F16908" s="10"/>
    </row>
    <row r="16909" spans="5:6">
      <c r="E16909" s="9"/>
      <c r="F16909" s="10"/>
    </row>
    <row r="16910" spans="5:6">
      <c r="E16910" s="9"/>
      <c r="F16910" s="10"/>
    </row>
    <row r="16911" spans="5:6">
      <c r="E16911" s="9"/>
      <c r="F16911" s="10"/>
    </row>
    <row r="16912" spans="5:6">
      <c r="E16912" s="9"/>
      <c r="F16912" s="10"/>
    </row>
    <row r="16913" spans="5:6">
      <c r="E16913" s="9"/>
      <c r="F16913" s="10"/>
    </row>
    <row r="16914" spans="5:6">
      <c r="E16914" s="9"/>
      <c r="F16914" s="10"/>
    </row>
    <row r="16915" spans="5:6">
      <c r="E16915" s="9"/>
      <c r="F16915" s="10"/>
    </row>
    <row r="16916" spans="5:6">
      <c r="E16916" s="9"/>
      <c r="F16916" s="10"/>
    </row>
    <row r="16917" spans="5:6">
      <c r="E16917" s="9"/>
      <c r="F16917" s="10"/>
    </row>
    <row r="16918" spans="5:6">
      <c r="E16918" s="9"/>
      <c r="F16918" s="10"/>
    </row>
    <row r="16919" spans="5:6">
      <c r="E16919" s="9"/>
      <c r="F16919" s="10"/>
    </row>
    <row r="16920" spans="5:6">
      <c r="E16920" s="9"/>
      <c r="F16920" s="10"/>
    </row>
    <row r="16921" spans="5:6">
      <c r="E16921" s="9"/>
      <c r="F16921" s="10"/>
    </row>
    <row r="16922" spans="5:6">
      <c r="E16922" s="9"/>
      <c r="F16922" s="10"/>
    </row>
    <row r="16923" spans="5:6">
      <c r="E16923" s="9"/>
      <c r="F16923" s="10"/>
    </row>
    <row r="16924" spans="5:6">
      <c r="E16924" s="9"/>
      <c r="F16924" s="10"/>
    </row>
    <row r="16925" spans="5:6">
      <c r="E16925" s="9"/>
      <c r="F16925" s="10"/>
    </row>
    <row r="16926" spans="5:6">
      <c r="E16926" s="9"/>
      <c r="F16926" s="10"/>
    </row>
    <row r="16927" spans="5:6">
      <c r="E16927" s="9"/>
      <c r="F16927" s="10"/>
    </row>
    <row r="16928" spans="5:6">
      <c r="E16928" s="9"/>
      <c r="F16928" s="10"/>
    </row>
    <row r="16929" spans="5:6">
      <c r="E16929" s="9"/>
      <c r="F16929" s="10"/>
    </row>
    <row r="16930" spans="5:6">
      <c r="E16930" s="9"/>
      <c r="F16930" s="10"/>
    </row>
    <row r="16931" spans="5:6">
      <c r="E16931" s="9"/>
      <c r="F16931" s="10"/>
    </row>
    <row r="16932" spans="5:6">
      <c r="E16932" s="9"/>
      <c r="F16932" s="10"/>
    </row>
    <row r="16933" spans="5:6">
      <c r="E16933" s="9"/>
      <c r="F16933" s="10"/>
    </row>
    <row r="16934" spans="5:6">
      <c r="E16934" s="9"/>
      <c r="F16934" s="10"/>
    </row>
    <row r="16935" spans="5:6">
      <c r="E16935" s="9"/>
      <c r="F16935" s="10"/>
    </row>
    <row r="16936" spans="5:6">
      <c r="E16936" s="9"/>
      <c r="F16936" s="10"/>
    </row>
    <row r="16937" spans="5:6">
      <c r="E16937" s="9"/>
      <c r="F16937" s="10"/>
    </row>
    <row r="16938" spans="5:6">
      <c r="E16938" s="9"/>
      <c r="F16938" s="10"/>
    </row>
    <row r="16939" spans="5:6">
      <c r="E16939" s="9"/>
      <c r="F16939" s="10"/>
    </row>
    <row r="16940" spans="5:6">
      <c r="E16940" s="9"/>
      <c r="F16940" s="10"/>
    </row>
    <row r="16941" spans="5:6">
      <c r="E16941" s="9"/>
      <c r="F16941" s="10"/>
    </row>
    <row r="16942" spans="5:6">
      <c r="E16942" s="9"/>
      <c r="F16942" s="10"/>
    </row>
    <row r="16943" spans="5:6">
      <c r="E16943" s="9"/>
      <c r="F16943" s="10"/>
    </row>
    <row r="16944" spans="5:6">
      <c r="E16944" s="9"/>
      <c r="F16944" s="10"/>
    </row>
    <row r="16945" spans="5:6">
      <c r="E16945" s="9"/>
      <c r="F16945" s="10"/>
    </row>
    <row r="16946" spans="5:6">
      <c r="E16946" s="9"/>
      <c r="F16946" s="10"/>
    </row>
    <row r="16947" spans="5:6">
      <c r="E16947" s="9"/>
      <c r="F16947" s="10"/>
    </row>
    <row r="16948" spans="5:6">
      <c r="E16948" s="9"/>
      <c r="F16948" s="10"/>
    </row>
    <row r="16949" spans="5:6">
      <c r="E16949" s="9"/>
      <c r="F16949" s="10"/>
    </row>
    <row r="16950" spans="5:6">
      <c r="E16950" s="9"/>
      <c r="F16950" s="10"/>
    </row>
    <row r="16951" spans="5:6">
      <c r="E16951" s="9"/>
      <c r="F16951" s="10"/>
    </row>
    <row r="16952" spans="5:6">
      <c r="E16952" s="9"/>
      <c r="F16952" s="10"/>
    </row>
    <row r="16953" spans="5:6">
      <c r="E16953" s="9"/>
      <c r="F16953" s="10"/>
    </row>
    <row r="16954" spans="5:6">
      <c r="E16954" s="9"/>
      <c r="F16954" s="10"/>
    </row>
    <row r="16955" spans="5:6">
      <c r="E16955" s="9"/>
      <c r="F16955" s="10"/>
    </row>
    <row r="16956" spans="5:6">
      <c r="E16956" s="9"/>
      <c r="F16956" s="10"/>
    </row>
    <row r="16957" spans="5:6">
      <c r="E16957" s="9"/>
      <c r="F16957" s="10"/>
    </row>
    <row r="16958" spans="5:6">
      <c r="E16958" s="9"/>
      <c r="F16958" s="10"/>
    </row>
    <row r="16959" spans="5:6">
      <c r="E16959" s="9"/>
      <c r="F16959" s="10"/>
    </row>
    <row r="16960" spans="5:6">
      <c r="E16960" s="9"/>
      <c r="F16960" s="10"/>
    </row>
    <row r="16961" spans="5:6">
      <c r="E16961" s="9"/>
      <c r="F16961" s="10"/>
    </row>
    <row r="16962" spans="5:6">
      <c r="E16962" s="9"/>
      <c r="F16962" s="10"/>
    </row>
    <row r="16963" spans="5:6">
      <c r="E16963" s="9"/>
      <c r="F16963" s="10"/>
    </row>
    <row r="16964" spans="5:6">
      <c r="E16964" s="9"/>
      <c r="F16964" s="10"/>
    </row>
    <row r="16965" spans="5:6">
      <c r="E16965" s="9"/>
      <c r="F16965" s="10"/>
    </row>
    <row r="16966" spans="5:6">
      <c r="E16966" s="9"/>
      <c r="F16966" s="10"/>
    </row>
    <row r="16967" spans="5:6">
      <c r="E16967" s="9"/>
      <c r="F16967" s="10"/>
    </row>
    <row r="16968" spans="5:6">
      <c r="E16968" s="9"/>
      <c r="F16968" s="10"/>
    </row>
    <row r="16969" spans="5:6">
      <c r="E16969" s="9"/>
      <c r="F16969" s="10"/>
    </row>
    <row r="16970" spans="5:6">
      <c r="E16970" s="9"/>
      <c r="F16970" s="10"/>
    </row>
    <row r="16971" spans="5:6">
      <c r="E16971" s="9"/>
      <c r="F16971" s="10"/>
    </row>
    <row r="16972" spans="5:6">
      <c r="E16972" s="9"/>
      <c r="F16972" s="10"/>
    </row>
    <row r="16973" spans="5:6">
      <c r="E16973" s="9"/>
      <c r="F16973" s="10"/>
    </row>
    <row r="16974" spans="5:6">
      <c r="E16974" s="9"/>
      <c r="F16974" s="10"/>
    </row>
    <row r="16975" spans="5:6">
      <c r="E16975" s="9"/>
      <c r="F16975" s="10"/>
    </row>
    <row r="16976" spans="5:6">
      <c r="E16976" s="9"/>
      <c r="F16976" s="10"/>
    </row>
    <row r="16977" spans="5:6">
      <c r="E16977" s="9"/>
      <c r="F16977" s="10"/>
    </row>
    <row r="16978" spans="5:6">
      <c r="E16978" s="9"/>
      <c r="F16978" s="10"/>
    </row>
    <row r="16979" spans="5:6">
      <c r="E16979" s="9"/>
      <c r="F16979" s="10"/>
    </row>
    <row r="16980" spans="5:6">
      <c r="E16980" s="9"/>
      <c r="F16980" s="10"/>
    </row>
    <row r="16981" spans="5:6">
      <c r="E16981" s="9"/>
      <c r="F16981" s="10"/>
    </row>
    <row r="16982" spans="5:6">
      <c r="E16982" s="9"/>
      <c r="F16982" s="10"/>
    </row>
    <row r="16983" spans="5:6">
      <c r="E16983" s="9"/>
      <c r="F16983" s="10"/>
    </row>
    <row r="16984" spans="5:6">
      <c r="E16984" s="9"/>
      <c r="F16984" s="10"/>
    </row>
    <row r="16985" spans="5:6">
      <c r="E16985" s="9"/>
      <c r="F16985" s="10"/>
    </row>
    <row r="16986" spans="5:6">
      <c r="E16986" s="9"/>
      <c r="F16986" s="10"/>
    </row>
    <row r="16987" spans="5:6">
      <c r="E16987" s="9"/>
      <c r="F16987" s="10"/>
    </row>
    <row r="16988" spans="5:6">
      <c r="E16988" s="9"/>
      <c r="F16988" s="10"/>
    </row>
    <row r="16989" spans="5:6">
      <c r="E16989" s="9"/>
      <c r="F16989" s="10"/>
    </row>
    <row r="16990" spans="5:6">
      <c r="E16990" s="9"/>
      <c r="F16990" s="10"/>
    </row>
    <row r="16991" spans="5:6">
      <c r="E16991" s="9"/>
      <c r="F16991" s="10"/>
    </row>
    <row r="16992" spans="5:6">
      <c r="E16992" s="9"/>
      <c r="F16992" s="10"/>
    </row>
    <row r="16993" spans="5:6">
      <c r="E16993" s="9"/>
      <c r="F16993" s="10"/>
    </row>
    <row r="16994" spans="5:6">
      <c r="E16994" s="9"/>
      <c r="F16994" s="10"/>
    </row>
    <row r="16995" spans="5:6">
      <c r="E16995" s="9"/>
      <c r="F16995" s="10"/>
    </row>
    <row r="16996" spans="5:6">
      <c r="E16996" s="9"/>
      <c r="F16996" s="10"/>
    </row>
    <row r="16997" spans="5:6">
      <c r="E16997" s="9"/>
      <c r="F16997" s="10"/>
    </row>
    <row r="16998" spans="5:6">
      <c r="E16998" s="9"/>
      <c r="F16998" s="10"/>
    </row>
    <row r="16999" spans="5:6">
      <c r="E16999" s="9"/>
      <c r="F16999" s="10"/>
    </row>
    <row r="17000" spans="5:6">
      <c r="E17000" s="9"/>
      <c r="F17000" s="10"/>
    </row>
    <row r="17001" spans="5:6">
      <c r="E17001" s="9"/>
      <c r="F17001" s="10"/>
    </row>
    <row r="17002" spans="5:6">
      <c r="E17002" s="9"/>
      <c r="F17002" s="10"/>
    </row>
    <row r="17003" spans="5:6">
      <c r="E17003" s="9"/>
      <c r="F17003" s="10"/>
    </row>
    <row r="17004" spans="5:6">
      <c r="E17004" s="9"/>
      <c r="F17004" s="10"/>
    </row>
    <row r="17005" spans="5:6">
      <c r="E17005" s="9"/>
      <c r="F17005" s="10"/>
    </row>
    <row r="17006" spans="5:6">
      <c r="E17006" s="9"/>
      <c r="F17006" s="10"/>
    </row>
    <row r="17007" spans="5:6">
      <c r="E17007" s="9"/>
      <c r="F17007" s="10"/>
    </row>
    <row r="17008" spans="5:6">
      <c r="E17008" s="9"/>
      <c r="F17008" s="10"/>
    </row>
    <row r="17009" spans="5:6">
      <c r="E17009" s="9"/>
      <c r="F17009" s="10"/>
    </row>
    <row r="17010" spans="5:6">
      <c r="E17010" s="9"/>
      <c r="F17010" s="10"/>
    </row>
    <row r="17011" spans="5:6">
      <c r="E17011" s="9"/>
      <c r="F17011" s="10"/>
    </row>
    <row r="17012" spans="5:6">
      <c r="E17012" s="9"/>
      <c r="F17012" s="10"/>
    </row>
    <row r="17013" spans="5:6">
      <c r="E17013" s="9"/>
      <c r="F17013" s="10"/>
    </row>
    <row r="17014" spans="5:6">
      <c r="E17014" s="9"/>
      <c r="F17014" s="10"/>
    </row>
    <row r="17015" spans="5:6">
      <c r="E17015" s="9"/>
      <c r="F17015" s="10"/>
    </row>
    <row r="17016" spans="5:6">
      <c r="E17016" s="9"/>
      <c r="F17016" s="10"/>
    </row>
    <row r="17017" spans="5:6">
      <c r="E17017" s="9"/>
      <c r="F17017" s="10"/>
    </row>
    <row r="17018" spans="5:6">
      <c r="E17018" s="9"/>
      <c r="F17018" s="10"/>
    </row>
    <row r="17019" spans="5:6">
      <c r="E17019" s="9"/>
      <c r="F17019" s="10"/>
    </row>
    <row r="17020" spans="5:6">
      <c r="E17020" s="9"/>
      <c r="F17020" s="10"/>
    </row>
    <row r="17021" spans="5:6">
      <c r="E17021" s="9"/>
      <c r="F17021" s="10"/>
    </row>
    <row r="17022" spans="5:6">
      <c r="E17022" s="9"/>
      <c r="F17022" s="10"/>
    </row>
    <row r="17023" spans="5:6">
      <c r="E17023" s="9"/>
      <c r="F17023" s="10"/>
    </row>
    <row r="17024" spans="5:6">
      <c r="E17024" s="9"/>
      <c r="F17024" s="10"/>
    </row>
    <row r="17025" spans="5:6">
      <c r="E17025" s="9"/>
      <c r="F17025" s="10"/>
    </row>
    <row r="17026" spans="5:6">
      <c r="E17026" s="9"/>
      <c r="F17026" s="10"/>
    </row>
    <row r="17027" spans="5:6">
      <c r="E17027" s="9"/>
      <c r="F17027" s="10"/>
    </row>
    <row r="17028" spans="5:6">
      <c r="E17028" s="9"/>
      <c r="F17028" s="10"/>
    </row>
    <row r="17029" spans="5:6">
      <c r="E17029" s="9"/>
      <c r="F17029" s="10"/>
    </row>
    <row r="17030" spans="5:6">
      <c r="E17030" s="9"/>
      <c r="F17030" s="10"/>
    </row>
    <row r="17031" spans="5:6">
      <c r="E17031" s="9"/>
      <c r="F17031" s="10"/>
    </row>
    <row r="17032" spans="5:6">
      <c r="E17032" s="9"/>
      <c r="F17032" s="10"/>
    </row>
    <row r="17033" spans="5:6">
      <c r="E17033" s="9"/>
      <c r="F17033" s="10"/>
    </row>
    <row r="17034" spans="5:6">
      <c r="E17034" s="9"/>
      <c r="F17034" s="10"/>
    </row>
    <row r="17035" spans="5:6">
      <c r="E17035" s="9"/>
      <c r="F17035" s="10"/>
    </row>
    <row r="17036" spans="5:6">
      <c r="E17036" s="9"/>
      <c r="F17036" s="10"/>
    </row>
    <row r="17037" spans="5:6">
      <c r="E17037" s="9"/>
      <c r="F17037" s="10"/>
    </row>
    <row r="17038" spans="5:6">
      <c r="E17038" s="9"/>
      <c r="F17038" s="10"/>
    </row>
    <row r="17039" spans="5:6">
      <c r="E17039" s="9"/>
      <c r="F17039" s="10"/>
    </row>
    <row r="17040" spans="5:6">
      <c r="E17040" s="9"/>
      <c r="F17040" s="10"/>
    </row>
    <row r="17041" spans="5:6">
      <c r="E17041" s="9"/>
      <c r="F17041" s="10"/>
    </row>
    <row r="17042" spans="5:6">
      <c r="E17042" s="9"/>
      <c r="F17042" s="10"/>
    </row>
    <row r="17043" spans="5:6">
      <c r="E17043" s="9"/>
      <c r="F17043" s="10"/>
    </row>
    <row r="17044" spans="5:6">
      <c r="E17044" s="9"/>
      <c r="F17044" s="10"/>
    </row>
    <row r="17045" spans="5:6">
      <c r="E17045" s="9"/>
      <c r="F17045" s="10"/>
    </row>
    <row r="17046" spans="5:6">
      <c r="E17046" s="9"/>
      <c r="F17046" s="10"/>
    </row>
    <row r="17047" spans="5:6">
      <c r="E17047" s="9"/>
      <c r="F17047" s="10"/>
    </row>
    <row r="17048" spans="5:6">
      <c r="E17048" s="9"/>
      <c r="F17048" s="10"/>
    </row>
    <row r="17049" spans="5:6">
      <c r="E17049" s="9"/>
      <c r="F17049" s="10"/>
    </row>
    <row r="17050" spans="5:6">
      <c r="E17050" s="9"/>
      <c r="F17050" s="10"/>
    </row>
    <row r="17051" spans="5:6">
      <c r="E17051" s="9"/>
      <c r="F17051" s="10"/>
    </row>
    <row r="17052" spans="5:6">
      <c r="E17052" s="9"/>
      <c r="F17052" s="10"/>
    </row>
    <row r="17053" spans="5:6">
      <c r="E17053" s="9"/>
      <c r="F17053" s="10"/>
    </row>
    <row r="17054" spans="5:6">
      <c r="E17054" s="9"/>
      <c r="F17054" s="10"/>
    </row>
    <row r="17055" spans="5:6">
      <c r="E17055" s="9"/>
      <c r="F17055" s="10"/>
    </row>
    <row r="17056" spans="5:6">
      <c r="E17056" s="9"/>
      <c r="F17056" s="10"/>
    </row>
    <row r="17057" spans="5:6">
      <c r="E17057" s="9"/>
      <c r="F17057" s="10"/>
    </row>
    <row r="17058" spans="5:6">
      <c r="E17058" s="9"/>
      <c r="F17058" s="10"/>
    </row>
    <row r="17059" spans="5:6">
      <c r="E17059" s="9"/>
      <c r="F17059" s="10"/>
    </row>
    <row r="17060" spans="5:6">
      <c r="E17060" s="9"/>
      <c r="F17060" s="10"/>
    </row>
    <row r="17061" spans="5:6">
      <c r="E17061" s="9"/>
      <c r="F17061" s="10"/>
    </row>
    <row r="17062" spans="5:6">
      <c r="E17062" s="9"/>
      <c r="F17062" s="10"/>
    </row>
    <row r="17063" spans="5:6">
      <c r="E17063" s="9"/>
      <c r="F17063" s="10"/>
    </row>
    <row r="17064" spans="5:6">
      <c r="E17064" s="9"/>
      <c r="F17064" s="10"/>
    </row>
    <row r="17065" spans="5:6">
      <c r="E17065" s="9"/>
      <c r="F17065" s="10"/>
    </row>
    <row r="17066" spans="5:6">
      <c r="E17066" s="9"/>
      <c r="F17066" s="10"/>
    </row>
    <row r="17067" spans="5:6">
      <c r="E17067" s="9"/>
      <c r="F17067" s="10"/>
    </row>
    <row r="17068" spans="5:6">
      <c r="E17068" s="9"/>
      <c r="F17068" s="10"/>
    </row>
    <row r="17069" spans="5:6">
      <c r="E17069" s="9"/>
      <c r="F17069" s="10"/>
    </row>
    <row r="17070" spans="5:6">
      <c r="E17070" s="9"/>
      <c r="F17070" s="10"/>
    </row>
    <row r="17071" spans="5:6">
      <c r="E17071" s="9"/>
      <c r="F17071" s="10"/>
    </row>
    <row r="17072" spans="5:6">
      <c r="E17072" s="9"/>
      <c r="F17072" s="10"/>
    </row>
    <row r="17073" spans="5:6">
      <c r="E17073" s="9"/>
      <c r="F17073" s="10"/>
    </row>
    <row r="17074" spans="5:6">
      <c r="E17074" s="9"/>
      <c r="F17074" s="10"/>
    </row>
    <row r="17075" spans="5:6">
      <c r="E17075" s="9"/>
      <c r="F17075" s="10"/>
    </row>
    <row r="17076" spans="5:6">
      <c r="E17076" s="9"/>
      <c r="F17076" s="10"/>
    </row>
    <row r="17077" spans="5:6">
      <c r="E17077" s="9"/>
      <c r="F17077" s="10"/>
    </row>
    <row r="17078" spans="5:6">
      <c r="E17078" s="9"/>
      <c r="F17078" s="10"/>
    </row>
    <row r="17079" spans="5:6">
      <c r="E17079" s="9"/>
      <c r="F17079" s="10"/>
    </row>
    <row r="17080" spans="5:6">
      <c r="E17080" s="9"/>
      <c r="F17080" s="10"/>
    </row>
    <row r="17081" spans="5:6">
      <c r="E17081" s="9"/>
      <c r="F17081" s="10"/>
    </row>
    <row r="17082" spans="5:6">
      <c r="E17082" s="9"/>
      <c r="F17082" s="10"/>
    </row>
    <row r="17083" spans="5:6">
      <c r="E17083" s="9"/>
      <c r="F17083" s="10"/>
    </row>
    <row r="17084" spans="5:6">
      <c r="E17084" s="9"/>
      <c r="F17084" s="10"/>
    </row>
    <row r="17085" spans="5:6">
      <c r="E17085" s="9"/>
      <c r="F17085" s="10"/>
    </row>
    <row r="17086" spans="5:6">
      <c r="E17086" s="9"/>
      <c r="F17086" s="10"/>
    </row>
    <row r="17087" spans="5:6">
      <c r="E17087" s="9"/>
      <c r="F17087" s="10"/>
    </row>
    <row r="17088" spans="5:6">
      <c r="E17088" s="9"/>
      <c r="F17088" s="10"/>
    </row>
    <row r="17089" spans="5:6">
      <c r="E17089" s="9"/>
      <c r="F17089" s="10"/>
    </row>
    <row r="17090" spans="5:6">
      <c r="E17090" s="9"/>
      <c r="F17090" s="10"/>
    </row>
    <row r="17091" spans="5:6">
      <c r="E17091" s="9"/>
      <c r="F17091" s="10"/>
    </row>
    <row r="17092" spans="5:6">
      <c r="E17092" s="9"/>
      <c r="F17092" s="10"/>
    </row>
    <row r="17093" spans="5:6">
      <c r="E17093" s="9"/>
      <c r="F17093" s="10"/>
    </row>
    <row r="17094" spans="5:6">
      <c r="E17094" s="9"/>
      <c r="F17094" s="10"/>
    </row>
    <row r="17095" spans="5:6">
      <c r="E17095" s="9"/>
      <c r="F17095" s="10"/>
    </row>
    <row r="17096" spans="5:6">
      <c r="E17096" s="9"/>
      <c r="F17096" s="10"/>
    </row>
    <row r="17097" spans="5:6">
      <c r="E17097" s="9"/>
      <c r="F17097" s="10"/>
    </row>
    <row r="17098" spans="5:6">
      <c r="E17098" s="9"/>
      <c r="F17098" s="10"/>
    </row>
    <row r="17099" spans="5:6">
      <c r="E17099" s="9"/>
      <c r="F17099" s="10"/>
    </row>
    <row r="17100" spans="5:6">
      <c r="E17100" s="9"/>
      <c r="F17100" s="10"/>
    </row>
    <row r="17101" spans="5:6">
      <c r="E17101" s="9"/>
      <c r="F17101" s="10"/>
    </row>
    <row r="17102" spans="5:6">
      <c r="E17102" s="9"/>
      <c r="F17102" s="10"/>
    </row>
    <row r="17103" spans="5:6">
      <c r="E17103" s="9"/>
      <c r="F17103" s="10"/>
    </row>
    <row r="17104" spans="5:6">
      <c r="E17104" s="9"/>
      <c r="F17104" s="10"/>
    </row>
    <row r="17105" spans="5:6">
      <c r="E17105" s="9"/>
      <c r="F17105" s="10"/>
    </row>
    <row r="17106" spans="5:6">
      <c r="E17106" s="9"/>
      <c r="F17106" s="10"/>
    </row>
    <row r="17107" spans="5:6">
      <c r="E17107" s="9"/>
      <c r="F17107" s="10"/>
    </row>
    <row r="17108" spans="5:6">
      <c r="E17108" s="9"/>
      <c r="F17108" s="10"/>
    </row>
    <row r="17109" spans="5:6">
      <c r="E17109" s="9"/>
      <c r="F17109" s="10"/>
    </row>
    <row r="17110" spans="5:6">
      <c r="E17110" s="9"/>
      <c r="F17110" s="10"/>
    </row>
    <row r="17111" spans="5:6">
      <c r="E17111" s="9"/>
      <c r="F17111" s="10"/>
    </row>
    <row r="17112" spans="5:6">
      <c r="E17112" s="9"/>
      <c r="F17112" s="10"/>
    </row>
    <row r="17113" spans="5:6">
      <c r="E17113" s="9"/>
      <c r="F17113" s="10"/>
    </row>
    <row r="17114" spans="5:6">
      <c r="E17114" s="9"/>
      <c r="F17114" s="10"/>
    </row>
    <row r="17115" spans="5:6">
      <c r="E17115" s="9"/>
      <c r="F17115" s="10"/>
    </row>
    <row r="17116" spans="5:6">
      <c r="E17116" s="9"/>
      <c r="F17116" s="10"/>
    </row>
    <row r="17117" spans="5:6">
      <c r="E17117" s="9"/>
      <c r="F17117" s="10"/>
    </row>
    <row r="17118" spans="5:6">
      <c r="E17118" s="9"/>
      <c r="F17118" s="10"/>
    </row>
    <row r="17119" spans="5:6">
      <c r="E17119" s="9"/>
      <c r="F17119" s="10"/>
    </row>
    <row r="17120" spans="5:6">
      <c r="E17120" s="9"/>
      <c r="F17120" s="10"/>
    </row>
    <row r="17121" spans="5:6">
      <c r="E17121" s="9"/>
      <c r="F17121" s="10"/>
    </row>
    <row r="17122" spans="5:6">
      <c r="E17122" s="9"/>
      <c r="F17122" s="10"/>
    </row>
    <row r="17123" spans="5:6">
      <c r="E17123" s="9"/>
      <c r="F17123" s="10"/>
    </row>
    <row r="17124" spans="5:6">
      <c r="E17124" s="9"/>
      <c r="F17124" s="10"/>
    </row>
    <row r="17125" spans="5:6">
      <c r="E17125" s="9"/>
      <c r="F17125" s="10"/>
    </row>
    <row r="17126" spans="5:6">
      <c r="E17126" s="9"/>
      <c r="F17126" s="10"/>
    </row>
    <row r="17127" spans="5:6">
      <c r="E17127" s="9"/>
      <c r="F17127" s="10"/>
    </row>
    <row r="17128" spans="5:6">
      <c r="E17128" s="9"/>
      <c r="F17128" s="10"/>
    </row>
    <row r="17129" spans="5:6">
      <c r="E17129" s="9"/>
      <c r="F17129" s="10"/>
    </row>
    <row r="17130" spans="5:6">
      <c r="E17130" s="9"/>
      <c r="F17130" s="10"/>
    </row>
    <row r="17131" spans="5:6">
      <c r="E17131" s="9"/>
      <c r="F17131" s="10"/>
    </row>
    <row r="17132" spans="5:6">
      <c r="E17132" s="9"/>
      <c r="F17132" s="10"/>
    </row>
    <row r="17133" spans="5:6">
      <c r="E17133" s="9"/>
      <c r="F17133" s="10"/>
    </row>
    <row r="17134" spans="5:6">
      <c r="E17134" s="9"/>
      <c r="F17134" s="10"/>
    </row>
    <row r="17135" spans="5:6">
      <c r="E17135" s="9"/>
      <c r="F17135" s="10"/>
    </row>
    <row r="17136" spans="5:6">
      <c r="E17136" s="9"/>
      <c r="F17136" s="10"/>
    </row>
    <row r="17137" spans="5:6">
      <c r="E17137" s="9"/>
      <c r="F17137" s="10"/>
    </row>
    <row r="17138" spans="5:6">
      <c r="E17138" s="9"/>
      <c r="F17138" s="10"/>
    </row>
    <row r="17139" spans="5:6">
      <c r="E17139" s="9"/>
      <c r="F17139" s="10"/>
    </row>
    <row r="17140" spans="5:6">
      <c r="E17140" s="9"/>
      <c r="F17140" s="10"/>
    </row>
    <row r="17141" spans="5:6">
      <c r="E17141" s="9"/>
      <c r="F17141" s="10"/>
    </row>
    <row r="17142" spans="5:6">
      <c r="E17142" s="9"/>
      <c r="F17142" s="10"/>
    </row>
    <row r="17143" spans="5:6">
      <c r="E17143" s="9"/>
      <c r="F17143" s="10"/>
    </row>
    <row r="17144" spans="5:6">
      <c r="E17144" s="9"/>
      <c r="F17144" s="10"/>
    </row>
    <row r="17145" spans="5:6">
      <c r="E17145" s="9"/>
      <c r="F17145" s="10"/>
    </row>
    <row r="17146" spans="5:6">
      <c r="E17146" s="9"/>
      <c r="F17146" s="10"/>
    </row>
    <row r="17147" spans="5:6">
      <c r="E17147" s="9"/>
      <c r="F17147" s="10"/>
    </row>
    <row r="17148" spans="5:6">
      <c r="E17148" s="9"/>
      <c r="F17148" s="10"/>
    </row>
    <row r="17149" spans="5:6">
      <c r="E17149" s="9"/>
      <c r="F17149" s="10"/>
    </row>
    <row r="17150" spans="5:6">
      <c r="E17150" s="9"/>
      <c r="F17150" s="10"/>
    </row>
    <row r="17151" spans="5:6">
      <c r="E17151" s="9"/>
      <c r="F17151" s="10"/>
    </row>
    <row r="17152" spans="5:6">
      <c r="E17152" s="9"/>
      <c r="F17152" s="10"/>
    </row>
    <row r="17153" spans="5:6">
      <c r="E17153" s="9"/>
      <c r="F17153" s="10"/>
    </row>
    <row r="17154" spans="5:6">
      <c r="E17154" s="9"/>
      <c r="F17154" s="10"/>
    </row>
    <row r="17155" spans="5:6">
      <c r="E17155" s="9"/>
      <c r="F17155" s="10"/>
    </row>
    <row r="17156" spans="5:6">
      <c r="E17156" s="9"/>
      <c r="F17156" s="10"/>
    </row>
    <row r="17157" spans="5:6">
      <c r="E17157" s="9"/>
      <c r="F17157" s="10"/>
    </row>
    <row r="17158" spans="5:6">
      <c r="E17158" s="9"/>
      <c r="F17158" s="10"/>
    </row>
    <row r="17159" spans="5:6">
      <c r="E17159" s="9"/>
      <c r="F17159" s="10"/>
    </row>
    <row r="17160" spans="5:6">
      <c r="E17160" s="9"/>
      <c r="F17160" s="10"/>
    </row>
    <row r="17161" spans="5:6">
      <c r="E17161" s="9"/>
      <c r="F17161" s="10"/>
    </row>
    <row r="17162" spans="5:6">
      <c r="E17162" s="9"/>
      <c r="F17162" s="10"/>
    </row>
    <row r="17163" spans="5:6">
      <c r="E17163" s="9"/>
      <c r="F17163" s="10"/>
    </row>
    <row r="17164" spans="5:6">
      <c r="E17164" s="9"/>
      <c r="F17164" s="10"/>
    </row>
    <row r="17165" spans="5:6">
      <c r="E17165" s="9"/>
      <c r="F17165" s="10"/>
    </row>
    <row r="17166" spans="5:6">
      <c r="E17166" s="9"/>
      <c r="F17166" s="10"/>
    </row>
    <row r="17167" spans="5:6">
      <c r="E17167" s="9"/>
      <c r="F17167" s="10"/>
    </row>
    <row r="17168" spans="5:6">
      <c r="E17168" s="9"/>
      <c r="F17168" s="10"/>
    </row>
    <row r="17169" spans="5:6">
      <c r="E17169" s="9"/>
      <c r="F17169" s="10"/>
    </row>
    <row r="17170" spans="5:6">
      <c r="E17170" s="9"/>
      <c r="F17170" s="10"/>
    </row>
    <row r="17171" spans="5:6">
      <c r="E17171" s="9"/>
      <c r="F17171" s="10"/>
    </row>
    <row r="17172" spans="5:6">
      <c r="E17172" s="9"/>
      <c r="F17172" s="10"/>
    </row>
    <row r="17173" spans="5:6">
      <c r="E17173" s="9"/>
      <c r="F17173" s="10"/>
    </row>
    <row r="17174" spans="5:6">
      <c r="E17174" s="9"/>
      <c r="F17174" s="10"/>
    </row>
    <row r="17175" spans="5:6">
      <c r="E17175" s="9"/>
      <c r="F17175" s="10"/>
    </row>
    <row r="17176" spans="5:6">
      <c r="E17176" s="9"/>
      <c r="F17176" s="10"/>
    </row>
    <row r="17177" spans="5:6">
      <c r="E17177" s="9"/>
      <c r="F17177" s="10"/>
    </row>
    <row r="17178" spans="5:6">
      <c r="E17178" s="9"/>
      <c r="F17178" s="10"/>
    </row>
    <row r="17179" spans="5:6">
      <c r="E17179" s="9"/>
      <c r="F17179" s="10"/>
    </row>
    <row r="17180" spans="5:6">
      <c r="E17180" s="9"/>
      <c r="F17180" s="10"/>
    </row>
    <row r="17181" spans="5:6">
      <c r="E17181" s="9"/>
      <c r="F17181" s="10"/>
    </row>
    <row r="17182" spans="5:6">
      <c r="E17182" s="9"/>
      <c r="F17182" s="10"/>
    </row>
    <row r="17183" spans="5:6">
      <c r="E17183" s="9"/>
      <c r="F17183" s="10"/>
    </row>
    <row r="17184" spans="5:6">
      <c r="E17184" s="9"/>
      <c r="F17184" s="10"/>
    </row>
    <row r="17185" spans="5:6">
      <c r="E17185" s="9"/>
      <c r="F17185" s="10"/>
    </row>
    <row r="17186" spans="5:6">
      <c r="E17186" s="9"/>
      <c r="F17186" s="10"/>
    </row>
    <row r="17187" spans="5:6">
      <c r="E17187" s="9"/>
      <c r="F17187" s="10"/>
    </row>
    <row r="17188" spans="5:6">
      <c r="E17188" s="9"/>
      <c r="F17188" s="10"/>
    </row>
    <row r="17189" spans="5:6">
      <c r="E17189" s="9"/>
      <c r="F17189" s="10"/>
    </row>
    <row r="17190" spans="5:6">
      <c r="E17190" s="9"/>
      <c r="F17190" s="10"/>
    </row>
    <row r="17191" spans="5:6">
      <c r="E17191" s="9"/>
      <c r="F17191" s="10"/>
    </row>
    <row r="17192" spans="5:6">
      <c r="E17192" s="9"/>
      <c r="F17192" s="10"/>
    </row>
    <row r="17193" spans="5:6">
      <c r="E17193" s="9"/>
      <c r="F17193" s="10"/>
    </row>
    <row r="17194" spans="5:6">
      <c r="E17194" s="9"/>
      <c r="F17194" s="10"/>
    </row>
    <row r="17195" spans="5:6">
      <c r="E17195" s="9"/>
      <c r="F17195" s="10"/>
    </row>
    <row r="17196" spans="5:6">
      <c r="E17196" s="9"/>
      <c r="F17196" s="10"/>
    </row>
    <row r="17197" spans="5:6">
      <c r="E17197" s="9"/>
      <c r="F17197" s="10"/>
    </row>
    <row r="17198" spans="5:6">
      <c r="E17198" s="9"/>
      <c r="F17198" s="10"/>
    </row>
    <row r="17199" spans="5:6">
      <c r="E17199" s="9"/>
      <c r="F17199" s="10"/>
    </row>
    <row r="17200" spans="5:6">
      <c r="E17200" s="9"/>
      <c r="F17200" s="10"/>
    </row>
    <row r="17201" spans="5:6">
      <c r="E17201" s="9"/>
      <c r="F17201" s="10"/>
    </row>
    <row r="17202" spans="5:6">
      <c r="E17202" s="9"/>
      <c r="F17202" s="10"/>
    </row>
    <row r="17203" spans="5:6">
      <c r="E17203" s="9"/>
      <c r="F17203" s="10"/>
    </row>
    <row r="17204" spans="5:6">
      <c r="E17204" s="9"/>
      <c r="F17204" s="10"/>
    </row>
    <row r="17205" spans="5:6">
      <c r="E17205" s="9"/>
      <c r="F17205" s="10"/>
    </row>
    <row r="17206" spans="5:6">
      <c r="E17206" s="9"/>
      <c r="F17206" s="10"/>
    </row>
    <row r="17207" spans="5:6">
      <c r="E17207" s="9"/>
      <c r="F17207" s="10"/>
    </row>
    <row r="17208" spans="5:6">
      <c r="E17208" s="9"/>
      <c r="F17208" s="10"/>
    </row>
    <row r="17209" spans="5:6">
      <c r="E17209" s="9"/>
      <c r="F17209" s="10"/>
    </row>
    <row r="17210" spans="5:6">
      <c r="E17210" s="9"/>
      <c r="F17210" s="10"/>
    </row>
    <row r="17211" spans="5:6">
      <c r="E17211" s="9"/>
      <c r="F17211" s="10"/>
    </row>
    <row r="17212" spans="5:6">
      <c r="E17212" s="9"/>
      <c r="F17212" s="10"/>
    </row>
    <row r="17213" spans="5:6">
      <c r="E17213" s="9"/>
      <c r="F17213" s="10"/>
    </row>
    <row r="17214" spans="5:6">
      <c r="E17214" s="9"/>
      <c r="F17214" s="10"/>
    </row>
    <row r="17215" spans="5:6">
      <c r="E17215" s="9"/>
      <c r="F17215" s="10"/>
    </row>
    <row r="17216" spans="5:6">
      <c r="E17216" s="9"/>
      <c r="F17216" s="10"/>
    </row>
    <row r="17217" spans="5:6">
      <c r="E17217" s="9"/>
      <c r="F17217" s="10"/>
    </row>
    <row r="17218" spans="5:6">
      <c r="E17218" s="9"/>
      <c r="F17218" s="10"/>
    </row>
    <row r="17219" spans="5:6">
      <c r="E17219" s="9"/>
      <c r="F17219" s="10"/>
    </row>
    <row r="17220" spans="5:6">
      <c r="E17220" s="9"/>
      <c r="F17220" s="10"/>
    </row>
    <row r="17221" spans="5:6">
      <c r="E17221" s="9"/>
      <c r="F17221" s="10"/>
    </row>
    <row r="17222" spans="5:6">
      <c r="E17222" s="9"/>
      <c r="F17222" s="10"/>
    </row>
    <row r="17223" spans="5:6">
      <c r="E17223" s="9"/>
      <c r="F17223" s="10"/>
    </row>
    <row r="17224" spans="5:6">
      <c r="E17224" s="9"/>
      <c r="F17224" s="10"/>
    </row>
    <row r="17225" spans="5:6">
      <c r="E17225" s="9"/>
      <c r="F17225" s="10"/>
    </row>
    <row r="17226" spans="5:6">
      <c r="E17226" s="9"/>
      <c r="F17226" s="10"/>
    </row>
    <row r="17227" spans="5:6">
      <c r="E17227" s="9"/>
      <c r="F17227" s="10"/>
    </row>
    <row r="17228" spans="5:6">
      <c r="E17228" s="9"/>
      <c r="F17228" s="10"/>
    </row>
    <row r="17229" spans="5:6">
      <c r="E17229" s="9"/>
      <c r="F17229" s="10"/>
    </row>
    <row r="17230" spans="5:6">
      <c r="E17230" s="9"/>
      <c r="F17230" s="10"/>
    </row>
    <row r="17231" spans="5:6">
      <c r="E17231" s="9"/>
      <c r="F17231" s="10"/>
    </row>
    <row r="17232" spans="5:6">
      <c r="E17232" s="9"/>
      <c r="F17232" s="10"/>
    </row>
    <row r="17233" spans="5:6">
      <c r="E17233" s="9"/>
      <c r="F17233" s="10"/>
    </row>
    <row r="17234" spans="5:6">
      <c r="E17234" s="9"/>
      <c r="F17234" s="10"/>
    </row>
    <row r="17235" spans="5:6">
      <c r="E17235" s="9"/>
      <c r="F17235" s="10"/>
    </row>
    <row r="17236" spans="5:6">
      <c r="E17236" s="9"/>
      <c r="F17236" s="10"/>
    </row>
    <row r="17237" spans="5:6">
      <c r="E17237" s="9"/>
      <c r="F17237" s="10"/>
    </row>
    <row r="17238" spans="5:6">
      <c r="E17238" s="9"/>
      <c r="F17238" s="10"/>
    </row>
    <row r="17239" spans="5:6">
      <c r="E17239" s="9"/>
      <c r="F17239" s="10"/>
    </row>
    <row r="17240" spans="5:6">
      <c r="E17240" s="9"/>
      <c r="F17240" s="10"/>
    </row>
    <row r="17241" spans="5:6">
      <c r="E17241" s="9"/>
      <c r="F17241" s="10"/>
    </row>
    <row r="17242" spans="5:6">
      <c r="E17242" s="9"/>
      <c r="F17242" s="10"/>
    </row>
    <row r="17243" spans="5:6">
      <c r="E17243" s="9"/>
      <c r="F17243" s="10"/>
    </row>
    <row r="17244" spans="5:6">
      <c r="E17244" s="9"/>
      <c r="F17244" s="10"/>
    </row>
    <row r="17245" spans="5:6">
      <c r="E17245" s="9"/>
      <c r="F17245" s="10"/>
    </row>
    <row r="17246" spans="5:6">
      <c r="E17246" s="9"/>
      <c r="F17246" s="10"/>
    </row>
    <row r="17247" spans="5:6">
      <c r="E17247" s="9"/>
      <c r="F17247" s="10"/>
    </row>
    <row r="17248" spans="5:6">
      <c r="E17248" s="9"/>
      <c r="F17248" s="10"/>
    </row>
    <row r="17249" spans="5:6">
      <c r="E17249" s="9"/>
      <c r="F17249" s="10"/>
    </row>
    <row r="17250" spans="5:6">
      <c r="E17250" s="9"/>
      <c r="F17250" s="10"/>
    </row>
    <row r="17251" spans="5:6">
      <c r="E17251" s="9"/>
      <c r="F17251" s="10"/>
    </row>
    <row r="17252" spans="5:6">
      <c r="E17252" s="9"/>
      <c r="F17252" s="10"/>
    </row>
    <row r="17253" spans="5:6">
      <c r="E17253" s="9"/>
      <c r="F17253" s="10"/>
    </row>
    <row r="17254" spans="5:6">
      <c r="E17254" s="9"/>
      <c r="F17254" s="10"/>
    </row>
    <row r="17255" spans="5:6">
      <c r="E17255" s="9"/>
      <c r="F17255" s="10"/>
    </row>
    <row r="17256" spans="5:6">
      <c r="E17256" s="9"/>
      <c r="F17256" s="10"/>
    </row>
    <row r="17257" spans="5:6">
      <c r="E17257" s="9"/>
      <c r="F17257" s="10"/>
    </row>
    <row r="17258" spans="5:6">
      <c r="E17258" s="9"/>
      <c r="F17258" s="10"/>
    </row>
    <row r="17259" spans="5:6">
      <c r="E17259" s="9"/>
      <c r="F17259" s="10"/>
    </row>
    <row r="17260" spans="5:6">
      <c r="E17260" s="9"/>
      <c r="F17260" s="10"/>
    </row>
    <row r="17261" spans="5:6">
      <c r="E17261" s="9"/>
      <c r="F17261" s="10"/>
    </row>
    <row r="17262" spans="5:6">
      <c r="E17262" s="9"/>
      <c r="F17262" s="10"/>
    </row>
    <row r="17263" spans="5:6">
      <c r="E17263" s="9"/>
      <c r="F17263" s="10"/>
    </row>
    <row r="17264" spans="5:6">
      <c r="E17264" s="9"/>
      <c r="F17264" s="10"/>
    </row>
    <row r="17265" spans="5:6">
      <c r="E17265" s="9"/>
      <c r="F17265" s="10"/>
    </row>
    <row r="17266" spans="5:6">
      <c r="E17266" s="9"/>
      <c r="F17266" s="10"/>
    </row>
    <row r="17267" spans="5:6">
      <c r="E17267" s="9"/>
      <c r="F17267" s="10"/>
    </row>
    <row r="17268" spans="5:6">
      <c r="E17268" s="9"/>
      <c r="F17268" s="10"/>
    </row>
    <row r="17269" spans="5:6">
      <c r="E17269" s="9"/>
      <c r="F17269" s="10"/>
    </row>
    <row r="17270" spans="5:6">
      <c r="E17270" s="9"/>
      <c r="F17270" s="10"/>
    </row>
    <row r="17271" spans="5:6">
      <c r="E17271" s="9"/>
      <c r="F17271" s="10"/>
    </row>
    <row r="17272" spans="5:6">
      <c r="E17272" s="9"/>
      <c r="F17272" s="10"/>
    </row>
    <row r="17273" spans="5:6">
      <c r="E17273" s="9"/>
      <c r="F17273" s="10"/>
    </row>
    <row r="17274" spans="5:6">
      <c r="E17274" s="9"/>
      <c r="F17274" s="10"/>
    </row>
    <row r="17275" spans="5:6">
      <c r="E17275" s="9"/>
      <c r="F17275" s="10"/>
    </row>
    <row r="17276" spans="5:6">
      <c r="E17276" s="9"/>
      <c r="F17276" s="10"/>
    </row>
    <row r="17277" spans="5:6">
      <c r="E17277" s="9"/>
      <c r="F17277" s="10"/>
    </row>
    <row r="17278" spans="5:6">
      <c r="E17278" s="9"/>
      <c r="F17278" s="10"/>
    </row>
    <row r="17279" spans="5:6">
      <c r="E17279" s="9"/>
      <c r="F17279" s="10"/>
    </row>
    <row r="17280" spans="5:6">
      <c r="E17280" s="9"/>
      <c r="F17280" s="10"/>
    </row>
    <row r="17281" spans="5:6">
      <c r="E17281" s="9"/>
      <c r="F17281" s="10"/>
    </row>
    <row r="17282" spans="5:6">
      <c r="E17282" s="9"/>
      <c r="F17282" s="10"/>
    </row>
    <row r="17283" spans="5:6">
      <c r="E17283" s="9"/>
      <c r="F17283" s="10"/>
    </row>
    <row r="17284" spans="5:6">
      <c r="E17284" s="9"/>
      <c r="F17284" s="10"/>
    </row>
    <row r="17285" spans="5:6">
      <c r="E17285" s="9"/>
      <c r="F17285" s="10"/>
    </row>
    <row r="17286" spans="5:6">
      <c r="E17286" s="9"/>
      <c r="F17286" s="10"/>
    </row>
    <row r="17287" spans="5:6">
      <c r="E17287" s="9"/>
      <c r="F17287" s="10"/>
    </row>
    <row r="17288" spans="5:6">
      <c r="E17288" s="9"/>
      <c r="F17288" s="10"/>
    </row>
    <row r="17289" spans="5:6">
      <c r="E17289" s="9"/>
      <c r="F17289" s="10"/>
    </row>
    <row r="17290" spans="5:6">
      <c r="E17290" s="9"/>
      <c r="F17290" s="10"/>
    </row>
    <row r="17291" spans="5:6">
      <c r="E17291" s="9"/>
      <c r="F17291" s="10"/>
    </row>
    <row r="17292" spans="5:6">
      <c r="E17292" s="9"/>
      <c r="F17292" s="10"/>
    </row>
    <row r="17293" spans="5:6">
      <c r="E17293" s="9"/>
      <c r="F17293" s="10"/>
    </row>
    <row r="17294" spans="5:6">
      <c r="E17294" s="9"/>
      <c r="F17294" s="10"/>
    </row>
    <row r="17295" spans="5:6">
      <c r="E17295" s="9"/>
      <c r="F17295" s="10"/>
    </row>
    <row r="17296" spans="5:6">
      <c r="E17296" s="9"/>
      <c r="F17296" s="10"/>
    </row>
    <row r="17297" spans="5:6">
      <c r="E17297" s="9"/>
      <c r="F17297" s="10"/>
    </row>
    <row r="17298" spans="5:6">
      <c r="E17298" s="9"/>
      <c r="F17298" s="10"/>
    </row>
    <row r="17299" spans="5:6">
      <c r="E17299" s="9"/>
      <c r="F17299" s="10"/>
    </row>
    <row r="17300" spans="5:6">
      <c r="E17300" s="9"/>
      <c r="F17300" s="10"/>
    </row>
    <row r="17301" spans="5:6">
      <c r="E17301" s="9"/>
      <c r="F17301" s="10"/>
    </row>
    <row r="17302" spans="5:6">
      <c r="E17302" s="9"/>
      <c r="F17302" s="10"/>
    </row>
    <row r="17303" spans="5:6">
      <c r="E17303" s="9"/>
      <c r="F17303" s="10"/>
    </row>
    <row r="17304" spans="5:6">
      <c r="E17304" s="9"/>
      <c r="F17304" s="10"/>
    </row>
    <row r="17305" spans="5:6">
      <c r="E17305" s="9"/>
      <c r="F17305" s="10"/>
    </row>
    <row r="17306" spans="5:6">
      <c r="E17306" s="9"/>
      <c r="F17306" s="10"/>
    </row>
    <row r="17307" spans="5:6">
      <c r="E17307" s="9"/>
      <c r="F17307" s="10"/>
    </row>
    <row r="17308" spans="5:6">
      <c r="E17308" s="9"/>
      <c r="F17308" s="10"/>
    </row>
    <row r="17309" spans="5:6">
      <c r="E17309" s="9"/>
      <c r="F17309" s="10"/>
    </row>
    <row r="17310" spans="5:6">
      <c r="E17310" s="9"/>
      <c r="F17310" s="10"/>
    </row>
    <row r="17311" spans="5:6">
      <c r="E17311" s="9"/>
      <c r="F17311" s="10"/>
    </row>
    <row r="17312" spans="5:6">
      <c r="E17312" s="9"/>
      <c r="F17312" s="10"/>
    </row>
    <row r="17313" spans="5:6">
      <c r="E17313" s="9"/>
      <c r="F17313" s="10"/>
    </row>
    <row r="17314" spans="5:6">
      <c r="E17314" s="9"/>
      <c r="F17314" s="10"/>
    </row>
    <row r="17315" spans="5:6">
      <c r="E17315" s="9"/>
      <c r="F17315" s="10"/>
    </row>
    <row r="17316" spans="5:6">
      <c r="E17316" s="9"/>
      <c r="F17316" s="10"/>
    </row>
    <row r="17317" spans="5:6">
      <c r="E17317" s="9"/>
      <c r="F17317" s="10"/>
    </row>
    <row r="17318" spans="5:6">
      <c r="E17318" s="9"/>
      <c r="F17318" s="10"/>
    </row>
    <row r="17319" spans="5:6">
      <c r="E17319" s="9"/>
      <c r="F17319" s="10"/>
    </row>
    <row r="17320" spans="5:6">
      <c r="E17320" s="9"/>
      <c r="F17320" s="10"/>
    </row>
    <row r="17321" spans="5:6">
      <c r="E17321" s="9"/>
      <c r="F17321" s="10"/>
    </row>
    <row r="17322" spans="5:6">
      <c r="E17322" s="9"/>
      <c r="F17322" s="10"/>
    </row>
    <row r="17323" spans="5:6">
      <c r="E17323" s="9"/>
      <c r="F17323" s="10"/>
    </row>
    <row r="17324" spans="5:6">
      <c r="E17324" s="9"/>
      <c r="F17324" s="10"/>
    </row>
    <row r="17325" spans="5:6">
      <c r="E17325" s="9"/>
      <c r="F17325" s="10"/>
    </row>
    <row r="17326" spans="5:6">
      <c r="E17326" s="9"/>
      <c r="F17326" s="10"/>
    </row>
    <row r="17327" spans="5:6">
      <c r="E17327" s="9"/>
      <c r="F17327" s="10"/>
    </row>
    <row r="17328" spans="5:6">
      <c r="E17328" s="9"/>
      <c r="F17328" s="10"/>
    </row>
    <row r="17329" spans="5:6">
      <c r="E17329" s="9"/>
      <c r="F17329" s="10"/>
    </row>
    <row r="17330" spans="5:6">
      <c r="E17330" s="9"/>
      <c r="F17330" s="10"/>
    </row>
    <row r="17331" spans="5:6">
      <c r="E17331" s="9"/>
      <c r="F17331" s="10"/>
    </row>
    <row r="17332" spans="5:6">
      <c r="E17332" s="9"/>
      <c r="F17332" s="10"/>
    </row>
    <row r="17333" spans="5:6">
      <c r="E17333" s="9"/>
      <c r="F17333" s="10"/>
    </row>
    <row r="17334" spans="5:6">
      <c r="E17334" s="9"/>
      <c r="F17334" s="10"/>
    </row>
    <row r="17335" spans="5:6">
      <c r="E17335" s="9"/>
      <c r="F17335" s="10"/>
    </row>
    <row r="17336" spans="5:6">
      <c r="E17336" s="9"/>
      <c r="F17336" s="10"/>
    </row>
    <row r="17337" spans="5:6">
      <c r="E17337" s="9"/>
      <c r="F17337" s="10"/>
    </row>
    <row r="17338" spans="5:6">
      <c r="E17338" s="9"/>
      <c r="F17338" s="10"/>
    </row>
    <row r="17339" spans="5:6">
      <c r="E17339" s="9"/>
      <c r="F17339" s="10"/>
    </row>
    <row r="17340" spans="5:6">
      <c r="E17340" s="9"/>
      <c r="F17340" s="10"/>
    </row>
    <row r="17341" spans="5:6">
      <c r="E17341" s="9"/>
      <c r="F17341" s="10"/>
    </row>
    <row r="17342" spans="5:6">
      <c r="E17342" s="9"/>
      <c r="F17342" s="10"/>
    </row>
    <row r="17343" spans="5:6">
      <c r="E17343" s="9"/>
      <c r="F17343" s="10"/>
    </row>
    <row r="17344" spans="5:6">
      <c r="E17344" s="9"/>
      <c r="F17344" s="10"/>
    </row>
    <row r="17345" spans="5:6">
      <c r="E17345" s="9"/>
      <c r="F17345" s="10"/>
    </row>
    <row r="17346" spans="5:6">
      <c r="E17346" s="9"/>
      <c r="F17346" s="10"/>
    </row>
    <row r="17347" spans="5:6">
      <c r="E17347" s="9"/>
      <c r="F17347" s="10"/>
    </row>
    <row r="17348" spans="5:6">
      <c r="E17348" s="9"/>
      <c r="F17348" s="10"/>
    </row>
    <row r="17349" spans="5:6">
      <c r="E17349" s="9"/>
      <c r="F17349" s="10"/>
    </row>
    <row r="17350" spans="5:6">
      <c r="E17350" s="9"/>
      <c r="F17350" s="10"/>
    </row>
    <row r="17351" spans="5:6">
      <c r="E17351" s="9"/>
      <c r="F17351" s="10"/>
    </row>
    <row r="17352" spans="5:6">
      <c r="E17352" s="9"/>
      <c r="F17352" s="10"/>
    </row>
    <row r="17353" spans="5:6">
      <c r="E17353" s="9"/>
      <c r="F17353" s="10"/>
    </row>
    <row r="17354" spans="5:6">
      <c r="E17354" s="9"/>
      <c r="F17354" s="10"/>
    </row>
    <row r="17355" spans="5:6">
      <c r="E17355" s="9"/>
      <c r="F17355" s="10"/>
    </row>
    <row r="17356" spans="5:6">
      <c r="E17356" s="9"/>
      <c r="F17356" s="10"/>
    </row>
    <row r="17357" spans="5:6">
      <c r="E17357" s="9"/>
      <c r="F17357" s="10"/>
    </row>
    <row r="17358" spans="5:6">
      <c r="E17358" s="9"/>
      <c r="F17358" s="10"/>
    </row>
    <row r="17359" spans="5:6">
      <c r="E17359" s="9"/>
      <c r="F17359" s="10"/>
    </row>
    <row r="17360" spans="5:6">
      <c r="E17360" s="9"/>
      <c r="F17360" s="10"/>
    </row>
    <row r="17361" spans="5:6">
      <c r="E17361" s="9"/>
      <c r="F17361" s="10"/>
    </row>
    <row r="17362" spans="5:6">
      <c r="E17362" s="9"/>
      <c r="F17362" s="10"/>
    </row>
    <row r="17363" spans="5:6">
      <c r="E17363" s="9"/>
      <c r="F17363" s="10"/>
    </row>
    <row r="17364" spans="5:6">
      <c r="E17364" s="9"/>
      <c r="F17364" s="10"/>
    </row>
    <row r="17365" spans="5:6">
      <c r="E17365" s="9"/>
      <c r="F17365" s="10"/>
    </row>
    <row r="17366" spans="5:6">
      <c r="E17366" s="9"/>
      <c r="F17366" s="10"/>
    </row>
    <row r="17367" spans="5:6">
      <c r="E17367" s="9"/>
      <c r="F17367" s="10"/>
    </row>
    <row r="17368" spans="5:6">
      <c r="E17368" s="9"/>
      <c r="F17368" s="10"/>
    </row>
    <row r="17369" spans="5:6">
      <c r="E17369" s="9"/>
      <c r="F17369" s="10"/>
    </row>
    <row r="17370" spans="5:6">
      <c r="E17370" s="9"/>
      <c r="F17370" s="10"/>
    </row>
    <row r="17371" spans="5:6">
      <c r="E17371" s="9"/>
      <c r="F17371" s="10"/>
    </row>
    <row r="17372" spans="5:6">
      <c r="E17372" s="9"/>
      <c r="F17372" s="10"/>
    </row>
    <row r="17373" spans="5:6">
      <c r="E17373" s="9"/>
      <c r="F17373" s="10"/>
    </row>
    <row r="17374" spans="5:6">
      <c r="E17374" s="9"/>
      <c r="F17374" s="10"/>
    </row>
    <row r="17375" spans="5:6">
      <c r="E17375" s="9"/>
      <c r="F17375" s="10"/>
    </row>
    <row r="17376" spans="5:6">
      <c r="E17376" s="9"/>
      <c r="F17376" s="10"/>
    </row>
    <row r="17377" spans="5:6">
      <c r="E17377" s="9"/>
      <c r="F17377" s="10"/>
    </row>
    <row r="17378" spans="5:6">
      <c r="E17378" s="9"/>
      <c r="F17378" s="10"/>
    </row>
    <row r="17379" spans="5:6">
      <c r="E17379" s="9"/>
      <c r="F17379" s="10"/>
    </row>
    <row r="17380" spans="5:6">
      <c r="E17380" s="9"/>
      <c r="F17380" s="10"/>
    </row>
    <row r="17381" spans="5:6">
      <c r="E17381" s="9"/>
      <c r="F17381" s="10"/>
    </row>
    <row r="17382" spans="5:6">
      <c r="E17382" s="9"/>
      <c r="F17382" s="10"/>
    </row>
    <row r="17383" spans="5:6">
      <c r="E17383" s="9"/>
      <c r="F17383" s="10"/>
    </row>
    <row r="17384" spans="5:6">
      <c r="E17384" s="9"/>
      <c r="F17384" s="10"/>
    </row>
    <row r="17385" spans="5:6">
      <c r="E17385" s="9"/>
      <c r="F17385" s="10"/>
    </row>
    <row r="17386" spans="5:6">
      <c r="E17386" s="9"/>
      <c r="F17386" s="10"/>
    </row>
    <row r="17387" spans="5:6">
      <c r="E17387" s="9"/>
      <c r="F17387" s="10"/>
    </row>
    <row r="17388" spans="5:6">
      <c r="E17388" s="9"/>
      <c r="F17388" s="10"/>
    </row>
    <row r="17389" spans="5:6">
      <c r="E17389" s="9"/>
      <c r="F17389" s="10"/>
    </row>
    <row r="17390" spans="5:6">
      <c r="E17390" s="9"/>
      <c r="F17390" s="10"/>
    </row>
    <row r="17391" spans="5:6">
      <c r="E17391" s="9"/>
      <c r="F17391" s="10"/>
    </row>
    <row r="17392" spans="5:6">
      <c r="E17392" s="9"/>
      <c r="F17392" s="10"/>
    </row>
    <row r="17393" spans="5:6">
      <c r="E17393" s="9"/>
      <c r="F17393" s="10"/>
    </row>
    <row r="17394" spans="5:6">
      <c r="E17394" s="9"/>
      <c r="F17394" s="10"/>
    </row>
    <row r="17395" spans="5:6">
      <c r="E17395" s="9"/>
      <c r="F17395" s="10"/>
    </row>
    <row r="17396" spans="5:6">
      <c r="E17396" s="9"/>
      <c r="F17396" s="10"/>
    </row>
    <row r="17397" spans="5:6">
      <c r="E17397" s="9"/>
      <c r="F17397" s="10"/>
    </row>
    <row r="17398" spans="5:6">
      <c r="E17398" s="9"/>
      <c r="F17398" s="10"/>
    </row>
    <row r="17399" spans="5:6">
      <c r="E17399" s="9"/>
      <c r="F17399" s="10"/>
    </row>
    <row r="17400" spans="5:6">
      <c r="E17400" s="9"/>
      <c r="F17400" s="10"/>
    </row>
    <row r="17401" spans="5:6">
      <c r="E17401" s="9"/>
      <c r="F17401" s="10"/>
    </row>
    <row r="17402" spans="5:6">
      <c r="E17402" s="9"/>
      <c r="F17402" s="10"/>
    </row>
    <row r="17403" spans="5:6">
      <c r="E17403" s="9"/>
      <c r="F17403" s="10"/>
    </row>
    <row r="17404" spans="5:6">
      <c r="E17404" s="9"/>
      <c r="F17404" s="10"/>
    </row>
    <row r="17405" spans="5:6">
      <c r="E17405" s="9"/>
      <c r="F17405" s="10"/>
    </row>
    <row r="17406" spans="5:6">
      <c r="E17406" s="9"/>
      <c r="F17406" s="10"/>
    </row>
    <row r="17407" spans="5:6">
      <c r="E17407" s="9"/>
      <c r="F17407" s="10"/>
    </row>
    <row r="17408" spans="5:6">
      <c r="E17408" s="9"/>
      <c r="F17408" s="10"/>
    </row>
    <row r="17409" spans="5:6">
      <c r="E17409" s="9"/>
      <c r="F17409" s="10"/>
    </row>
    <row r="17410" spans="5:6">
      <c r="E17410" s="9"/>
      <c r="F17410" s="10"/>
    </row>
    <row r="17411" spans="5:6">
      <c r="E17411" s="9"/>
      <c r="F17411" s="10"/>
    </row>
    <row r="17412" spans="5:6">
      <c r="E17412" s="9"/>
      <c r="F17412" s="10"/>
    </row>
    <row r="17413" spans="5:6">
      <c r="E17413" s="9"/>
      <c r="F17413" s="10"/>
    </row>
    <row r="17414" spans="5:6">
      <c r="E17414" s="9"/>
      <c r="F17414" s="10"/>
    </row>
    <row r="17415" spans="5:6">
      <c r="E17415" s="9"/>
      <c r="F17415" s="10"/>
    </row>
    <row r="17416" spans="5:6">
      <c r="E17416" s="9"/>
      <c r="F17416" s="10"/>
    </row>
    <row r="17417" spans="5:6">
      <c r="E17417" s="9"/>
      <c r="F17417" s="10"/>
    </row>
    <row r="17418" spans="5:6">
      <c r="E17418" s="9"/>
      <c r="F17418" s="10"/>
    </row>
    <row r="17419" spans="5:6">
      <c r="E17419" s="9"/>
      <c r="F17419" s="10"/>
    </row>
    <row r="17420" spans="5:6">
      <c r="E17420" s="9"/>
      <c r="F17420" s="10"/>
    </row>
    <row r="17421" spans="5:6">
      <c r="E17421" s="9"/>
      <c r="F17421" s="10"/>
    </row>
    <row r="17422" spans="5:6">
      <c r="E17422" s="9"/>
      <c r="F17422" s="10"/>
    </row>
    <row r="17423" spans="5:6">
      <c r="E17423" s="9"/>
      <c r="F17423" s="10"/>
    </row>
    <row r="17424" spans="5:6">
      <c r="E17424" s="9"/>
      <c r="F17424" s="10"/>
    </row>
    <row r="17425" spans="5:6">
      <c r="E17425" s="9"/>
      <c r="F17425" s="10"/>
    </row>
    <row r="17426" spans="5:6">
      <c r="E17426" s="9"/>
      <c r="F17426" s="10"/>
    </row>
    <row r="17427" spans="5:6">
      <c r="E17427" s="9"/>
      <c r="F17427" s="10"/>
    </row>
    <row r="17428" spans="5:6">
      <c r="E17428" s="9"/>
      <c r="F17428" s="10"/>
    </row>
    <row r="17429" spans="5:6">
      <c r="E17429" s="9"/>
      <c r="F17429" s="10"/>
    </row>
    <row r="17430" spans="5:6">
      <c r="E17430" s="9"/>
      <c r="F17430" s="10"/>
    </row>
    <row r="17431" spans="5:6">
      <c r="E17431" s="9"/>
      <c r="F17431" s="10"/>
    </row>
    <row r="17432" spans="5:6">
      <c r="E17432" s="9"/>
      <c r="F17432" s="10"/>
    </row>
    <row r="17433" spans="5:6">
      <c r="E17433" s="9"/>
      <c r="F17433" s="10"/>
    </row>
    <row r="17434" spans="5:6">
      <c r="E17434" s="9"/>
      <c r="F17434" s="10"/>
    </row>
    <row r="17435" spans="5:6">
      <c r="E17435" s="9"/>
      <c r="F17435" s="10"/>
    </row>
    <row r="17436" spans="5:6">
      <c r="E17436" s="9"/>
      <c r="F17436" s="10"/>
    </row>
    <row r="17437" spans="5:6">
      <c r="E17437" s="9"/>
      <c r="F17437" s="10"/>
    </row>
    <row r="17438" spans="5:6">
      <c r="E17438" s="9"/>
      <c r="F17438" s="10"/>
    </row>
    <row r="17439" spans="5:6">
      <c r="E17439" s="9"/>
      <c r="F17439" s="10"/>
    </row>
    <row r="17440" spans="5:6">
      <c r="E17440" s="9"/>
      <c r="F17440" s="10"/>
    </row>
    <row r="17441" spans="5:6">
      <c r="E17441" s="9"/>
      <c r="F17441" s="10"/>
    </row>
    <row r="17442" spans="5:6">
      <c r="E17442" s="9"/>
      <c r="F17442" s="10"/>
    </row>
    <row r="17443" spans="5:6">
      <c r="E17443" s="9"/>
      <c r="F17443" s="10"/>
    </row>
    <row r="17444" spans="5:6">
      <c r="E17444" s="9"/>
      <c r="F17444" s="10"/>
    </row>
    <row r="17445" spans="5:6">
      <c r="E17445" s="9"/>
      <c r="F17445" s="10"/>
    </row>
    <row r="17446" spans="5:6">
      <c r="E17446" s="9"/>
      <c r="F17446" s="10"/>
    </row>
    <row r="17447" spans="5:6">
      <c r="E17447" s="9"/>
      <c r="F17447" s="10"/>
    </row>
    <row r="17448" spans="5:6">
      <c r="E17448" s="9"/>
      <c r="F17448" s="10"/>
    </row>
    <row r="17449" spans="5:6">
      <c r="E17449" s="9"/>
      <c r="F17449" s="10"/>
    </row>
    <row r="17450" spans="5:6">
      <c r="E17450" s="9"/>
      <c r="F17450" s="10"/>
    </row>
    <row r="17451" spans="5:6">
      <c r="E17451" s="9"/>
      <c r="F17451" s="10"/>
    </row>
    <row r="17452" spans="5:6">
      <c r="E17452" s="9"/>
      <c r="F17452" s="10"/>
    </row>
    <row r="17453" spans="5:6">
      <c r="E17453" s="9"/>
      <c r="F17453" s="10"/>
    </row>
    <row r="17454" spans="5:6">
      <c r="E17454" s="9"/>
      <c r="F17454" s="10"/>
    </row>
    <row r="17455" spans="5:6">
      <c r="E17455" s="9"/>
      <c r="F17455" s="10"/>
    </row>
    <row r="17456" spans="5:6">
      <c r="E17456" s="9"/>
      <c r="F17456" s="10"/>
    </row>
    <row r="17457" spans="5:6">
      <c r="E17457" s="9"/>
      <c r="F17457" s="10"/>
    </row>
    <row r="17458" spans="5:6">
      <c r="E17458" s="9"/>
      <c r="F17458" s="10"/>
    </row>
    <row r="17459" spans="5:6">
      <c r="E17459" s="9"/>
      <c r="F17459" s="10"/>
    </row>
    <row r="17460" spans="5:6">
      <c r="E17460" s="9"/>
      <c r="F17460" s="10"/>
    </row>
    <row r="17461" spans="5:6">
      <c r="E17461" s="9"/>
      <c r="F17461" s="10"/>
    </row>
    <row r="17462" spans="5:6">
      <c r="E17462" s="9"/>
      <c r="F17462" s="10"/>
    </row>
    <row r="17463" spans="5:6">
      <c r="E17463" s="9"/>
      <c r="F17463" s="10"/>
    </row>
    <row r="17464" spans="5:6">
      <c r="E17464" s="9"/>
      <c r="F17464" s="10"/>
    </row>
    <row r="17465" spans="5:6">
      <c r="E17465" s="9"/>
      <c r="F17465" s="10"/>
    </row>
    <row r="17466" spans="5:6">
      <c r="E17466" s="9"/>
      <c r="F17466" s="10"/>
    </row>
    <row r="17467" spans="5:6">
      <c r="E17467" s="9"/>
      <c r="F17467" s="10"/>
    </row>
    <row r="17468" spans="5:6">
      <c r="E17468" s="9"/>
      <c r="F17468" s="10"/>
    </row>
    <row r="17469" spans="5:6">
      <c r="E17469" s="9"/>
      <c r="F17469" s="10"/>
    </row>
    <row r="17470" spans="5:6">
      <c r="E17470" s="9"/>
      <c r="F17470" s="10"/>
    </row>
    <row r="17471" spans="5:6">
      <c r="E17471" s="9"/>
      <c r="F17471" s="10"/>
    </row>
    <row r="17472" spans="5:6">
      <c r="E17472" s="9"/>
      <c r="F17472" s="10"/>
    </row>
    <row r="17473" spans="5:6">
      <c r="E17473" s="9"/>
      <c r="F17473" s="10"/>
    </row>
    <row r="17474" spans="5:6">
      <c r="E17474" s="9"/>
      <c r="F17474" s="10"/>
    </row>
    <row r="17475" spans="5:6">
      <c r="E17475" s="9"/>
      <c r="F17475" s="10"/>
    </row>
    <row r="17476" spans="5:6">
      <c r="E17476" s="9"/>
      <c r="F17476" s="10"/>
    </row>
    <row r="17477" spans="5:6">
      <c r="E17477" s="9"/>
      <c r="F17477" s="10"/>
    </row>
    <row r="17478" spans="5:6">
      <c r="E17478" s="9"/>
      <c r="F17478" s="10"/>
    </row>
    <row r="17479" spans="5:6">
      <c r="E17479" s="9"/>
      <c r="F17479" s="10"/>
    </row>
    <row r="17480" spans="5:6">
      <c r="E17480" s="9"/>
      <c r="F17480" s="10"/>
    </row>
    <row r="17481" spans="5:6">
      <c r="E17481" s="9"/>
      <c r="F17481" s="10"/>
    </row>
    <row r="17482" spans="5:6">
      <c r="E17482" s="9"/>
      <c r="F17482" s="10"/>
    </row>
    <row r="17483" spans="5:6">
      <c r="E17483" s="9"/>
      <c r="F17483" s="10"/>
    </row>
    <row r="17484" spans="5:6">
      <c r="E17484" s="9"/>
      <c r="F17484" s="10"/>
    </row>
    <row r="17485" spans="5:6">
      <c r="E17485" s="9"/>
      <c r="F17485" s="10"/>
    </row>
    <row r="17486" spans="5:6">
      <c r="E17486" s="9"/>
      <c r="F17486" s="10"/>
    </row>
    <row r="17487" spans="5:6">
      <c r="E17487" s="9"/>
      <c r="F17487" s="10"/>
    </row>
    <row r="17488" spans="5:6">
      <c r="E17488" s="9"/>
      <c r="F17488" s="10"/>
    </row>
    <row r="17489" spans="5:6">
      <c r="E17489" s="9"/>
      <c r="F17489" s="10"/>
    </row>
    <row r="17490" spans="5:6">
      <c r="E17490" s="9"/>
      <c r="F17490" s="10"/>
    </row>
    <row r="17491" spans="5:6">
      <c r="E17491" s="9"/>
      <c r="F17491" s="10"/>
    </row>
    <row r="17492" spans="5:6">
      <c r="E17492" s="9"/>
      <c r="F17492" s="10"/>
    </row>
    <row r="17493" spans="5:6">
      <c r="E17493" s="9"/>
      <c r="F17493" s="10"/>
    </row>
    <row r="17494" spans="5:6">
      <c r="E17494" s="9"/>
      <c r="F17494" s="10"/>
    </row>
    <row r="17495" spans="5:6">
      <c r="E17495" s="9"/>
      <c r="F17495" s="10"/>
    </row>
    <row r="17496" spans="5:6">
      <c r="E17496" s="9"/>
      <c r="F17496" s="10"/>
    </row>
    <row r="17497" spans="5:6">
      <c r="E17497" s="9"/>
      <c r="F17497" s="10"/>
    </row>
    <row r="17498" spans="5:6">
      <c r="E17498" s="9"/>
      <c r="F17498" s="10"/>
    </row>
    <row r="17499" spans="5:6">
      <c r="E17499" s="9"/>
      <c r="F17499" s="10"/>
    </row>
    <row r="17500" spans="5:6">
      <c r="E17500" s="9"/>
      <c r="F17500" s="10"/>
    </row>
    <row r="17501" spans="5:6">
      <c r="E17501" s="9"/>
      <c r="F17501" s="10"/>
    </row>
    <row r="17502" spans="5:6">
      <c r="E17502" s="9"/>
      <c r="F17502" s="10"/>
    </row>
    <row r="17503" spans="5:6">
      <c r="E17503" s="9"/>
      <c r="F17503" s="10"/>
    </row>
    <row r="17504" spans="5:6">
      <c r="E17504" s="9"/>
      <c r="F17504" s="10"/>
    </row>
    <row r="17505" spans="5:6">
      <c r="E17505" s="9"/>
      <c r="F17505" s="10"/>
    </row>
    <row r="17506" spans="5:6">
      <c r="E17506" s="9"/>
      <c r="F17506" s="10"/>
    </row>
    <row r="17507" spans="5:6">
      <c r="E17507" s="9"/>
      <c r="F17507" s="10"/>
    </row>
    <row r="17508" spans="5:6">
      <c r="E17508" s="9"/>
      <c r="F17508" s="10"/>
    </row>
    <row r="17509" spans="5:6">
      <c r="E17509" s="9"/>
      <c r="F17509" s="10"/>
    </row>
    <row r="17510" spans="5:6">
      <c r="E17510" s="9"/>
      <c r="F17510" s="10"/>
    </row>
    <row r="17511" spans="5:6">
      <c r="E17511" s="9"/>
      <c r="F17511" s="10"/>
    </row>
    <row r="17512" spans="5:6">
      <c r="E17512" s="9"/>
      <c r="F17512" s="10"/>
    </row>
    <row r="17513" spans="5:6">
      <c r="E17513" s="9"/>
      <c r="F17513" s="10"/>
    </row>
    <row r="17514" spans="5:6">
      <c r="E17514" s="9"/>
      <c r="F17514" s="10"/>
    </row>
    <row r="17515" spans="5:6">
      <c r="E17515" s="9"/>
      <c r="F17515" s="10"/>
    </row>
    <row r="17516" spans="5:6">
      <c r="E17516" s="9"/>
      <c r="F17516" s="10"/>
    </row>
    <row r="17517" spans="5:6">
      <c r="E17517" s="9"/>
      <c r="F17517" s="10"/>
    </row>
    <row r="17518" spans="5:6">
      <c r="E17518" s="9"/>
      <c r="F17518" s="10"/>
    </row>
    <row r="17519" spans="5:6">
      <c r="E17519" s="9"/>
      <c r="F17519" s="10"/>
    </row>
    <row r="17520" spans="5:6">
      <c r="E17520" s="9"/>
      <c r="F17520" s="10"/>
    </row>
    <row r="17521" spans="5:6">
      <c r="E17521" s="9"/>
      <c r="F17521" s="10"/>
    </row>
    <row r="17522" spans="5:6">
      <c r="E17522" s="9"/>
      <c r="F17522" s="10"/>
    </row>
    <row r="17523" spans="5:6">
      <c r="E17523" s="9"/>
      <c r="F17523" s="10"/>
    </row>
    <row r="17524" spans="5:6">
      <c r="E17524" s="9"/>
      <c r="F17524" s="10"/>
    </row>
    <row r="17525" spans="5:6">
      <c r="E17525" s="9"/>
      <c r="F17525" s="10"/>
    </row>
    <row r="17526" spans="5:6">
      <c r="E17526" s="9"/>
      <c r="F17526" s="10"/>
    </row>
    <row r="17527" spans="5:6">
      <c r="E17527" s="9"/>
      <c r="F17527" s="10"/>
    </row>
    <row r="17528" spans="5:6">
      <c r="E17528" s="9"/>
      <c r="F17528" s="10"/>
    </row>
    <row r="17529" spans="5:6">
      <c r="E17529" s="9"/>
      <c r="F17529" s="10"/>
    </row>
    <row r="17530" spans="5:6">
      <c r="E17530" s="9"/>
      <c r="F17530" s="10"/>
    </row>
    <row r="17531" spans="5:6">
      <c r="E17531" s="9"/>
      <c r="F17531" s="10"/>
    </row>
    <row r="17532" spans="5:6">
      <c r="E17532" s="9"/>
      <c r="F17532" s="10"/>
    </row>
    <row r="17533" spans="5:6">
      <c r="E17533" s="9"/>
      <c r="F17533" s="10"/>
    </row>
    <row r="17534" spans="5:6">
      <c r="E17534" s="9"/>
      <c r="F17534" s="10"/>
    </row>
    <row r="17535" spans="5:6">
      <c r="E17535" s="9"/>
      <c r="F17535" s="10"/>
    </row>
    <row r="17536" spans="5:6">
      <c r="E17536" s="9"/>
      <c r="F17536" s="10"/>
    </row>
    <row r="17537" spans="5:6">
      <c r="E17537" s="9"/>
      <c r="F17537" s="10"/>
    </row>
    <row r="17538" spans="5:6">
      <c r="E17538" s="9"/>
      <c r="F17538" s="10"/>
    </row>
    <row r="17539" spans="5:6">
      <c r="E17539" s="9"/>
      <c r="F17539" s="10"/>
    </row>
    <row r="17540" spans="5:6">
      <c r="E17540" s="9"/>
      <c r="F17540" s="10"/>
    </row>
    <row r="17541" spans="5:6">
      <c r="E17541" s="9"/>
      <c r="F17541" s="10"/>
    </row>
    <row r="17542" spans="5:6">
      <c r="E17542" s="9"/>
      <c r="F17542" s="10"/>
    </row>
    <row r="17543" spans="5:6">
      <c r="E17543" s="9"/>
      <c r="F17543" s="10"/>
    </row>
    <row r="17544" spans="5:6">
      <c r="E17544" s="9"/>
      <c r="F17544" s="10"/>
    </row>
    <row r="17545" spans="5:6">
      <c r="E17545" s="9"/>
      <c r="F17545" s="10"/>
    </row>
    <row r="17546" spans="5:6">
      <c r="E17546" s="9"/>
      <c r="F17546" s="10"/>
    </row>
    <row r="17547" spans="5:6">
      <c r="E17547" s="9"/>
      <c r="F17547" s="10"/>
    </row>
    <row r="17548" spans="5:6">
      <c r="E17548" s="9"/>
      <c r="F17548" s="10"/>
    </row>
    <row r="17549" spans="5:6">
      <c r="E17549" s="9"/>
      <c r="F17549" s="10"/>
    </row>
    <row r="17550" spans="5:6">
      <c r="E17550" s="9"/>
      <c r="F17550" s="10"/>
    </row>
    <row r="17551" spans="5:6">
      <c r="E17551" s="9"/>
      <c r="F17551" s="10"/>
    </row>
    <row r="17552" spans="5:6">
      <c r="E17552" s="9"/>
      <c r="F17552" s="10"/>
    </row>
    <row r="17553" spans="5:6">
      <c r="E17553" s="9"/>
      <c r="F17553" s="10"/>
    </row>
    <row r="17554" spans="5:6">
      <c r="E17554" s="9"/>
      <c r="F17554" s="10"/>
    </row>
    <row r="17555" spans="5:6">
      <c r="E17555" s="9"/>
      <c r="F17555" s="10"/>
    </row>
    <row r="17556" spans="5:6">
      <c r="E17556" s="9"/>
      <c r="F17556" s="10"/>
    </row>
    <row r="17557" spans="5:6">
      <c r="E17557" s="9"/>
      <c r="F17557" s="10"/>
    </row>
    <row r="17558" spans="5:6">
      <c r="E17558" s="9"/>
      <c r="F17558" s="10"/>
    </row>
    <row r="17559" spans="5:6">
      <c r="E17559" s="9"/>
      <c r="F17559" s="10"/>
    </row>
    <row r="17560" spans="5:6">
      <c r="E17560" s="9"/>
      <c r="F17560" s="10"/>
    </row>
    <row r="17561" spans="5:6">
      <c r="E17561" s="9"/>
      <c r="F17561" s="10"/>
    </row>
    <row r="17562" spans="5:6">
      <c r="E17562" s="9"/>
      <c r="F17562" s="10"/>
    </row>
    <row r="17563" spans="5:6">
      <c r="E17563" s="9"/>
      <c r="F17563" s="10"/>
    </row>
    <row r="17564" spans="5:6">
      <c r="E17564" s="9"/>
      <c r="F17564" s="10"/>
    </row>
    <row r="17565" spans="5:6">
      <c r="E17565" s="9"/>
      <c r="F17565" s="10"/>
    </row>
    <row r="17566" spans="5:6">
      <c r="E17566" s="9"/>
      <c r="F17566" s="10"/>
    </row>
    <row r="17567" spans="5:6">
      <c r="E17567" s="9"/>
      <c r="F17567" s="10"/>
    </row>
    <row r="17568" spans="5:6">
      <c r="E17568" s="9"/>
      <c r="F17568" s="10"/>
    </row>
    <row r="17569" spans="5:6">
      <c r="E17569" s="9"/>
      <c r="F17569" s="10"/>
    </row>
    <row r="17570" spans="5:6">
      <c r="E17570" s="9"/>
      <c r="F17570" s="10"/>
    </row>
    <row r="17571" spans="5:6">
      <c r="E17571" s="9"/>
      <c r="F17571" s="10"/>
    </row>
    <row r="17572" spans="5:6">
      <c r="E17572" s="9"/>
      <c r="F17572" s="10"/>
    </row>
    <row r="17573" spans="5:6">
      <c r="E17573" s="9"/>
      <c r="F17573" s="10"/>
    </row>
    <row r="17574" spans="5:6">
      <c r="E17574" s="9"/>
      <c r="F17574" s="10"/>
    </row>
    <row r="17575" spans="5:6">
      <c r="E17575" s="9"/>
      <c r="F17575" s="10"/>
    </row>
    <row r="17576" spans="5:6">
      <c r="E17576" s="9"/>
      <c r="F17576" s="10"/>
    </row>
    <row r="17577" spans="5:6">
      <c r="E17577" s="9"/>
      <c r="F17577" s="10"/>
    </row>
    <row r="17578" spans="5:6">
      <c r="E17578" s="9"/>
      <c r="F17578" s="10"/>
    </row>
    <row r="17579" spans="5:6">
      <c r="E17579" s="9"/>
      <c r="F17579" s="10"/>
    </row>
    <row r="17580" spans="5:6">
      <c r="E17580" s="9"/>
      <c r="F17580" s="10"/>
    </row>
    <row r="17581" spans="5:6">
      <c r="E17581" s="9"/>
      <c r="F17581" s="10"/>
    </row>
    <row r="17582" spans="5:6">
      <c r="E17582" s="9"/>
      <c r="F17582" s="10"/>
    </row>
    <row r="17583" spans="5:6">
      <c r="E17583" s="9"/>
      <c r="F17583" s="10"/>
    </row>
    <row r="17584" spans="5:6">
      <c r="E17584" s="9"/>
      <c r="F17584" s="10"/>
    </row>
    <row r="17585" spans="5:6">
      <c r="E17585" s="9"/>
      <c r="F17585" s="10"/>
    </row>
    <row r="17586" spans="5:6">
      <c r="E17586" s="9"/>
      <c r="F17586" s="10"/>
    </row>
    <row r="17587" spans="5:6">
      <c r="E17587" s="9"/>
      <c r="F17587" s="10"/>
    </row>
    <row r="17588" spans="5:6">
      <c r="E17588" s="9"/>
      <c r="F17588" s="10"/>
    </row>
    <row r="17589" spans="5:6">
      <c r="E17589" s="9"/>
      <c r="F17589" s="10"/>
    </row>
    <row r="17590" spans="5:6">
      <c r="E17590" s="9"/>
      <c r="F17590" s="10"/>
    </row>
    <row r="17591" spans="5:6">
      <c r="E17591" s="9"/>
      <c r="F17591" s="10"/>
    </row>
    <row r="17592" spans="5:6">
      <c r="E17592" s="9"/>
      <c r="F17592" s="10"/>
    </row>
    <row r="17593" spans="5:6">
      <c r="E17593" s="9"/>
      <c r="F17593" s="10"/>
    </row>
    <row r="17594" spans="5:6">
      <c r="E17594" s="9"/>
      <c r="F17594" s="10"/>
    </row>
    <row r="17595" spans="5:6">
      <c r="E17595" s="9"/>
      <c r="F17595" s="10"/>
    </row>
    <row r="17596" spans="5:6">
      <c r="E17596" s="9"/>
      <c r="F17596" s="10"/>
    </row>
    <row r="17597" spans="5:6">
      <c r="E17597" s="9"/>
      <c r="F17597" s="10"/>
    </row>
    <row r="17598" spans="5:6">
      <c r="E17598" s="9"/>
      <c r="F17598" s="10"/>
    </row>
    <row r="17599" spans="5:6">
      <c r="E17599" s="9"/>
      <c r="F17599" s="10"/>
    </row>
    <row r="17600" spans="5:6">
      <c r="E17600" s="9"/>
      <c r="F17600" s="10"/>
    </row>
    <row r="17601" spans="5:6">
      <c r="E17601" s="9"/>
      <c r="F17601" s="10"/>
    </row>
    <row r="17602" spans="5:6">
      <c r="E17602" s="9"/>
      <c r="F17602" s="10"/>
    </row>
    <row r="17603" spans="5:6">
      <c r="E17603" s="9"/>
      <c r="F17603" s="10"/>
    </row>
    <row r="17604" spans="5:6">
      <c r="E17604" s="9"/>
      <c r="F17604" s="10"/>
    </row>
    <row r="17605" spans="5:6">
      <c r="E17605" s="9"/>
      <c r="F17605" s="10"/>
    </row>
    <row r="17606" spans="5:6">
      <c r="E17606" s="9"/>
      <c r="F17606" s="10"/>
    </row>
    <row r="17607" spans="5:6">
      <c r="E17607" s="9"/>
      <c r="F17607" s="10"/>
    </row>
    <row r="17608" spans="5:6">
      <c r="E17608" s="9"/>
      <c r="F17608" s="10"/>
    </row>
    <row r="17609" spans="5:6">
      <c r="E17609" s="9"/>
      <c r="F17609" s="10"/>
    </row>
    <row r="17610" spans="5:6">
      <c r="E17610" s="9"/>
      <c r="F17610" s="10"/>
    </row>
    <row r="17611" spans="5:6">
      <c r="E17611" s="9"/>
      <c r="F17611" s="10"/>
    </row>
    <row r="17612" spans="5:6">
      <c r="E17612" s="9"/>
      <c r="F17612" s="10"/>
    </row>
    <row r="17613" spans="5:6">
      <c r="E17613" s="9"/>
      <c r="F17613" s="10"/>
    </row>
    <row r="17614" spans="5:6">
      <c r="E17614" s="9"/>
      <c r="F17614" s="10"/>
    </row>
    <row r="17615" spans="5:6">
      <c r="E17615" s="9"/>
      <c r="F17615" s="10"/>
    </row>
    <row r="17616" spans="5:6">
      <c r="E17616" s="9"/>
      <c r="F17616" s="10"/>
    </row>
    <row r="17617" spans="5:6">
      <c r="E17617" s="9"/>
      <c r="F17617" s="10"/>
    </row>
    <row r="17618" spans="5:6">
      <c r="E17618" s="9"/>
      <c r="F17618" s="10"/>
    </row>
    <row r="17619" spans="5:6">
      <c r="E17619" s="9"/>
      <c r="F17619" s="10"/>
    </row>
    <row r="17620" spans="5:6">
      <c r="E17620" s="9"/>
      <c r="F17620" s="10"/>
    </row>
    <row r="17621" spans="5:6">
      <c r="E17621" s="9"/>
      <c r="F17621" s="10"/>
    </row>
    <row r="17622" spans="5:6">
      <c r="E17622" s="9"/>
      <c r="F17622" s="10"/>
    </row>
    <row r="17623" spans="5:6">
      <c r="E17623" s="9"/>
      <c r="F17623" s="10"/>
    </row>
    <row r="17624" spans="5:6">
      <c r="E17624" s="9"/>
      <c r="F17624" s="10"/>
    </row>
    <row r="17625" spans="5:6">
      <c r="E17625" s="9"/>
      <c r="F17625" s="10"/>
    </row>
    <row r="17626" spans="5:6">
      <c r="E17626" s="9"/>
      <c r="F17626" s="10"/>
    </row>
    <row r="17627" spans="5:6">
      <c r="E17627" s="9"/>
      <c r="F17627" s="10"/>
    </row>
    <row r="17628" spans="5:6">
      <c r="E17628" s="9"/>
      <c r="F17628" s="10"/>
    </row>
    <row r="17629" spans="5:6">
      <c r="E17629" s="9"/>
      <c r="F17629" s="10"/>
    </row>
    <row r="17630" spans="5:6">
      <c r="E17630" s="9"/>
      <c r="F17630" s="10"/>
    </row>
    <row r="17631" spans="5:6">
      <c r="E17631" s="9"/>
      <c r="F17631" s="10"/>
    </row>
    <row r="17632" spans="5:6">
      <c r="E17632" s="9"/>
      <c r="F17632" s="10"/>
    </row>
    <row r="17633" spans="5:6">
      <c r="E17633" s="9"/>
      <c r="F17633" s="10"/>
    </row>
    <row r="17634" spans="5:6">
      <c r="E17634" s="9"/>
      <c r="F17634" s="10"/>
    </row>
    <row r="17635" spans="5:6">
      <c r="E17635" s="9"/>
      <c r="F17635" s="10"/>
    </row>
    <row r="17636" spans="5:6">
      <c r="E17636" s="9"/>
      <c r="F17636" s="10"/>
    </row>
    <row r="17637" spans="5:6">
      <c r="E17637" s="9"/>
      <c r="F17637" s="10"/>
    </row>
    <row r="17638" spans="5:6">
      <c r="E17638" s="9"/>
      <c r="F17638" s="10"/>
    </row>
    <row r="17639" spans="5:6">
      <c r="E17639" s="9"/>
      <c r="F17639" s="10"/>
    </row>
    <row r="17640" spans="5:6">
      <c r="E17640" s="9"/>
      <c r="F17640" s="10"/>
    </row>
    <row r="17641" spans="5:6">
      <c r="E17641" s="9"/>
      <c r="F17641" s="10"/>
    </row>
    <row r="17642" spans="5:6">
      <c r="E17642" s="9"/>
      <c r="F17642" s="10"/>
    </row>
    <row r="17643" spans="5:6">
      <c r="E17643" s="9"/>
      <c r="F17643" s="10"/>
    </row>
    <row r="17644" spans="5:6">
      <c r="E17644" s="9"/>
      <c r="F17644" s="10"/>
    </row>
    <row r="17645" spans="5:6">
      <c r="E17645" s="9"/>
      <c r="F17645" s="10"/>
    </row>
    <row r="17646" spans="5:6">
      <c r="E17646" s="9"/>
      <c r="F17646" s="10"/>
    </row>
    <row r="17647" spans="5:6">
      <c r="E17647" s="9"/>
      <c r="F17647" s="10"/>
    </row>
    <row r="17648" spans="5:6">
      <c r="E17648" s="9"/>
      <c r="F17648" s="10"/>
    </row>
    <row r="17649" spans="5:6">
      <c r="E17649" s="9"/>
      <c r="F17649" s="10"/>
    </row>
    <row r="17650" spans="5:6">
      <c r="E17650" s="9"/>
      <c r="F17650" s="10"/>
    </row>
    <row r="17651" spans="5:6">
      <c r="E17651" s="9"/>
      <c r="F17651" s="10"/>
    </row>
    <row r="17652" spans="5:6">
      <c r="E17652" s="9"/>
      <c r="F17652" s="10"/>
    </row>
    <row r="17653" spans="5:6">
      <c r="E17653" s="9"/>
      <c r="F17653" s="10"/>
    </row>
    <row r="17654" spans="5:6">
      <c r="E17654" s="9"/>
      <c r="F17654" s="10"/>
    </row>
    <row r="17655" spans="5:6">
      <c r="E17655" s="9"/>
      <c r="F17655" s="10"/>
    </row>
    <row r="17656" spans="5:6">
      <c r="E17656" s="9"/>
      <c r="F17656" s="10"/>
    </row>
    <row r="17657" spans="5:6">
      <c r="E17657" s="9"/>
      <c r="F17657" s="10"/>
    </row>
    <row r="17658" spans="5:6">
      <c r="E17658" s="9"/>
      <c r="F17658" s="10"/>
    </row>
    <row r="17659" spans="5:6">
      <c r="E17659" s="9"/>
      <c r="F17659" s="10"/>
    </row>
    <row r="17660" spans="5:6">
      <c r="E17660" s="9"/>
      <c r="F17660" s="10"/>
    </row>
    <row r="17661" spans="5:6">
      <c r="E17661" s="9"/>
      <c r="F17661" s="10"/>
    </row>
    <row r="17662" spans="5:6">
      <c r="E17662" s="9"/>
      <c r="F17662" s="10"/>
    </row>
    <row r="17663" spans="5:6">
      <c r="E17663" s="9"/>
      <c r="F17663" s="10"/>
    </row>
    <row r="17664" spans="5:6">
      <c r="E17664" s="9"/>
      <c r="F17664" s="10"/>
    </row>
    <row r="17665" spans="5:6">
      <c r="E17665" s="9"/>
      <c r="F17665" s="10"/>
    </row>
    <row r="17666" spans="5:6">
      <c r="E17666" s="9"/>
      <c r="F17666" s="10"/>
    </row>
    <row r="17667" spans="5:6">
      <c r="E17667" s="9"/>
      <c r="F17667" s="10"/>
    </row>
    <row r="17668" spans="5:6">
      <c r="E17668" s="9"/>
      <c r="F17668" s="10"/>
    </row>
    <row r="17669" spans="5:6">
      <c r="E17669" s="9"/>
      <c r="F17669" s="10"/>
    </row>
    <row r="17670" spans="5:6">
      <c r="E17670" s="9"/>
      <c r="F17670" s="10"/>
    </row>
    <row r="17671" spans="5:6">
      <c r="E17671" s="9"/>
      <c r="F17671" s="10"/>
    </row>
    <row r="17672" spans="5:6">
      <c r="E17672" s="9"/>
      <c r="F17672" s="10"/>
    </row>
    <row r="17673" spans="5:6">
      <c r="E17673" s="9"/>
      <c r="F17673" s="10"/>
    </row>
    <row r="17674" spans="5:6">
      <c r="E17674" s="9"/>
      <c r="F17674" s="10"/>
    </row>
    <row r="17675" spans="5:6">
      <c r="E17675" s="9"/>
      <c r="F17675" s="10"/>
    </row>
    <row r="17676" spans="5:6">
      <c r="E17676" s="9"/>
      <c r="F17676" s="10"/>
    </row>
    <row r="17677" spans="5:6">
      <c r="E17677" s="9"/>
      <c r="F17677" s="10"/>
    </row>
    <row r="17678" spans="5:6">
      <c r="E17678" s="9"/>
      <c r="F17678" s="10"/>
    </row>
    <row r="17679" spans="5:6">
      <c r="E17679" s="9"/>
      <c r="F17679" s="10"/>
    </row>
    <row r="17680" spans="5:6">
      <c r="E17680" s="9"/>
      <c r="F17680" s="10"/>
    </row>
    <row r="17681" spans="5:6">
      <c r="E17681" s="9"/>
      <c r="F17681" s="10"/>
    </row>
    <row r="17682" spans="5:6">
      <c r="E17682" s="9"/>
      <c r="F17682" s="10"/>
    </row>
    <row r="17683" spans="5:6">
      <c r="E17683" s="9"/>
      <c r="F17683" s="10"/>
    </row>
    <row r="17684" spans="5:6">
      <c r="E17684" s="9"/>
      <c r="F17684" s="10"/>
    </row>
    <row r="17685" spans="5:6">
      <c r="E17685" s="9"/>
      <c r="F17685" s="10"/>
    </row>
    <row r="17686" spans="5:6">
      <c r="E17686" s="9"/>
      <c r="F17686" s="10"/>
    </row>
    <row r="17687" spans="5:6">
      <c r="E17687" s="9"/>
      <c r="F17687" s="10"/>
    </row>
    <row r="17688" spans="5:6">
      <c r="E17688" s="9"/>
      <c r="F17688" s="10"/>
    </row>
    <row r="17689" spans="5:6">
      <c r="E17689" s="9"/>
      <c r="F17689" s="10"/>
    </row>
    <row r="17690" spans="5:6">
      <c r="E17690" s="9"/>
      <c r="F17690" s="10"/>
    </row>
    <row r="17691" spans="5:6">
      <c r="E17691" s="9"/>
      <c r="F17691" s="10"/>
    </row>
    <row r="17692" spans="5:6">
      <c r="E17692" s="9"/>
      <c r="F17692" s="10"/>
    </row>
    <row r="17693" spans="5:6">
      <c r="E17693" s="9"/>
      <c r="F17693" s="10"/>
    </row>
    <row r="17694" spans="5:6">
      <c r="E17694" s="9"/>
      <c r="F17694" s="10"/>
    </row>
    <row r="17695" spans="5:6">
      <c r="E17695" s="9"/>
      <c r="F17695" s="10"/>
    </row>
    <row r="17696" spans="5:6">
      <c r="E17696" s="9"/>
      <c r="F17696" s="10"/>
    </row>
    <row r="17697" spans="5:6">
      <c r="E17697" s="9"/>
      <c r="F17697" s="10"/>
    </row>
    <row r="17698" spans="5:6">
      <c r="E17698" s="9"/>
      <c r="F17698" s="10"/>
    </row>
    <row r="17699" spans="5:6">
      <c r="E17699" s="9"/>
      <c r="F17699" s="10"/>
    </row>
    <row r="17700" spans="5:6">
      <c r="E17700" s="9"/>
      <c r="F17700" s="10"/>
    </row>
    <row r="17701" spans="5:6">
      <c r="E17701" s="9"/>
      <c r="F17701" s="10"/>
    </row>
    <row r="17702" spans="5:6">
      <c r="E17702" s="9"/>
      <c r="F17702" s="10"/>
    </row>
    <row r="17703" spans="5:6">
      <c r="E17703" s="9"/>
      <c r="F17703" s="10"/>
    </row>
    <row r="17704" spans="5:6">
      <c r="E17704" s="9"/>
      <c r="F17704" s="10"/>
    </row>
    <row r="17705" spans="5:6">
      <c r="E17705" s="9"/>
      <c r="F17705" s="10"/>
    </row>
    <row r="17706" spans="5:6">
      <c r="E17706" s="9"/>
      <c r="F17706" s="10"/>
    </row>
    <row r="17707" spans="5:6">
      <c r="E17707" s="9"/>
      <c r="F17707" s="10"/>
    </row>
    <row r="17708" spans="5:6">
      <c r="E17708" s="9"/>
      <c r="F17708" s="10"/>
    </row>
    <row r="17709" spans="5:6">
      <c r="E17709" s="9"/>
      <c r="F17709" s="10"/>
    </row>
    <row r="17710" spans="5:6">
      <c r="E17710" s="9"/>
      <c r="F17710" s="10"/>
    </row>
    <row r="17711" spans="5:6">
      <c r="E17711" s="9"/>
      <c r="F17711" s="10"/>
    </row>
    <row r="17712" spans="5:6">
      <c r="E17712" s="9"/>
      <c r="F17712" s="10"/>
    </row>
    <row r="17713" spans="5:6">
      <c r="E17713" s="9"/>
      <c r="F17713" s="10"/>
    </row>
    <row r="17714" spans="5:6">
      <c r="E17714" s="9"/>
      <c r="F17714" s="10"/>
    </row>
    <row r="17715" spans="5:6">
      <c r="E17715" s="9"/>
      <c r="F17715" s="10"/>
    </row>
    <row r="17716" spans="5:6">
      <c r="E17716" s="9"/>
      <c r="F17716" s="10"/>
    </row>
    <row r="17717" spans="5:6">
      <c r="E17717" s="9"/>
      <c r="F17717" s="10"/>
    </row>
    <row r="17718" spans="5:6">
      <c r="E17718" s="9"/>
      <c r="F17718" s="10"/>
    </row>
    <row r="17719" spans="5:6">
      <c r="E17719" s="9"/>
      <c r="F17719" s="10"/>
    </row>
    <row r="17720" spans="5:6">
      <c r="E17720" s="9"/>
      <c r="F17720" s="10"/>
    </row>
    <row r="17721" spans="5:6">
      <c r="E17721" s="9"/>
      <c r="F17721" s="10"/>
    </row>
    <row r="17722" spans="5:6">
      <c r="E17722" s="9"/>
      <c r="F17722" s="10"/>
    </row>
    <row r="17723" spans="5:6">
      <c r="E17723" s="9"/>
      <c r="F17723" s="10"/>
    </row>
    <row r="17724" spans="5:6">
      <c r="E17724" s="9"/>
      <c r="F17724" s="10"/>
    </row>
    <row r="17725" spans="5:6">
      <c r="E17725" s="9"/>
      <c r="F17725" s="10"/>
    </row>
    <row r="17726" spans="5:6">
      <c r="E17726" s="9"/>
      <c r="F17726" s="10"/>
    </row>
    <row r="17727" spans="5:6">
      <c r="E17727" s="9"/>
      <c r="F17727" s="10"/>
    </row>
    <row r="17728" spans="5:6">
      <c r="E17728" s="9"/>
      <c r="F17728" s="10"/>
    </row>
    <row r="17729" spans="5:6">
      <c r="E17729" s="9"/>
      <c r="F17729" s="10"/>
    </row>
    <row r="17730" spans="5:6">
      <c r="E17730" s="9"/>
      <c r="F17730" s="10"/>
    </row>
    <row r="17731" spans="5:6">
      <c r="E17731" s="9"/>
      <c r="F17731" s="10"/>
    </row>
    <row r="17732" spans="5:6">
      <c r="E17732" s="9"/>
      <c r="F17732" s="10"/>
    </row>
    <row r="17733" spans="5:6">
      <c r="E17733" s="9"/>
      <c r="F17733" s="10"/>
    </row>
    <row r="17734" spans="5:6">
      <c r="E17734" s="9"/>
      <c r="F17734" s="10"/>
    </row>
    <row r="17735" spans="5:6">
      <c r="E17735" s="9"/>
      <c r="F17735" s="10"/>
    </row>
    <row r="17736" spans="5:6">
      <c r="E17736" s="9"/>
      <c r="F17736" s="10"/>
    </row>
    <row r="17737" spans="5:6">
      <c r="E17737" s="9"/>
      <c r="F17737" s="10"/>
    </row>
    <row r="17738" spans="5:6">
      <c r="E17738" s="9"/>
      <c r="F17738" s="10"/>
    </row>
    <row r="17739" spans="5:6">
      <c r="E17739" s="9"/>
      <c r="F17739" s="10"/>
    </row>
    <row r="17740" spans="5:6">
      <c r="E17740" s="9"/>
      <c r="F17740" s="10"/>
    </row>
    <row r="17741" spans="5:6">
      <c r="E17741" s="9"/>
      <c r="F17741" s="10"/>
    </row>
    <row r="17742" spans="5:6">
      <c r="E17742" s="9"/>
      <c r="F17742" s="10"/>
    </row>
    <row r="17743" spans="5:6">
      <c r="E17743" s="9"/>
      <c r="F17743" s="10"/>
    </row>
    <row r="17744" spans="5:6">
      <c r="E17744" s="9"/>
      <c r="F17744" s="10"/>
    </row>
    <row r="17745" spans="5:6">
      <c r="E17745" s="9"/>
      <c r="F17745" s="10"/>
    </row>
    <row r="17746" spans="5:6">
      <c r="E17746" s="9"/>
      <c r="F17746" s="10"/>
    </row>
    <row r="17747" spans="5:6">
      <c r="E17747" s="9"/>
      <c r="F17747" s="10"/>
    </row>
    <row r="17748" spans="5:6">
      <c r="E17748" s="9"/>
      <c r="F17748" s="10"/>
    </row>
    <row r="17749" spans="5:6">
      <c r="E17749" s="9"/>
      <c r="F17749" s="10"/>
    </row>
    <row r="17750" spans="5:6">
      <c r="E17750" s="9"/>
      <c r="F17750" s="10"/>
    </row>
    <row r="17751" spans="5:6">
      <c r="E17751" s="9"/>
      <c r="F17751" s="10"/>
    </row>
    <row r="17752" spans="5:6">
      <c r="E17752" s="9"/>
      <c r="F17752" s="10"/>
    </row>
    <row r="17753" spans="5:6">
      <c r="E17753" s="9"/>
      <c r="F17753" s="10"/>
    </row>
    <row r="17754" spans="5:6">
      <c r="E17754" s="9"/>
      <c r="F17754" s="10"/>
    </row>
    <row r="17755" spans="5:6">
      <c r="E17755" s="9"/>
      <c r="F17755" s="10"/>
    </row>
    <row r="17756" spans="5:6">
      <c r="E17756" s="9"/>
      <c r="F17756" s="10"/>
    </row>
    <row r="17757" spans="5:6">
      <c r="E17757" s="9"/>
      <c r="F17757" s="10"/>
    </row>
    <row r="17758" spans="5:6">
      <c r="E17758" s="9"/>
      <c r="F17758" s="10"/>
    </row>
    <row r="17759" spans="5:6">
      <c r="E17759" s="9"/>
      <c r="F17759" s="10"/>
    </row>
    <row r="17760" spans="5:6">
      <c r="E17760" s="9"/>
      <c r="F17760" s="10"/>
    </row>
    <row r="17761" spans="5:6">
      <c r="E17761" s="9"/>
      <c r="F17761" s="10"/>
    </row>
    <row r="17762" spans="5:6">
      <c r="E17762" s="9"/>
      <c r="F17762" s="10"/>
    </row>
    <row r="17763" spans="5:6">
      <c r="E17763" s="9"/>
      <c r="F17763" s="10"/>
    </row>
    <row r="17764" spans="5:6">
      <c r="E17764" s="9"/>
      <c r="F17764" s="10"/>
    </row>
    <row r="17765" spans="5:6">
      <c r="E17765" s="9"/>
      <c r="F17765" s="10"/>
    </row>
    <row r="17766" spans="5:6">
      <c r="E17766" s="9"/>
      <c r="F17766" s="10"/>
    </row>
    <row r="17767" spans="5:6">
      <c r="E17767" s="9"/>
      <c r="F17767" s="10"/>
    </row>
    <row r="17768" spans="5:6">
      <c r="E17768" s="9"/>
      <c r="F17768" s="10"/>
    </row>
    <row r="17769" spans="5:6">
      <c r="E17769" s="9"/>
      <c r="F17769" s="10"/>
    </row>
    <row r="17770" spans="5:6">
      <c r="E17770" s="9"/>
      <c r="F17770" s="10"/>
    </row>
    <row r="17771" spans="5:6">
      <c r="E17771" s="9"/>
      <c r="F17771" s="10"/>
    </row>
    <row r="17772" spans="5:6">
      <c r="E17772" s="9"/>
      <c r="F17772" s="10"/>
    </row>
    <row r="17773" spans="5:6">
      <c r="E17773" s="9"/>
      <c r="F17773" s="10"/>
    </row>
    <row r="17774" spans="5:6">
      <c r="E17774" s="9"/>
      <c r="F17774" s="10"/>
    </row>
    <row r="17775" spans="5:6">
      <c r="E17775" s="9"/>
      <c r="F17775" s="10"/>
    </row>
    <row r="17776" spans="5:6">
      <c r="E17776" s="9"/>
      <c r="F17776" s="10"/>
    </row>
    <row r="17777" spans="5:6">
      <c r="E17777" s="9"/>
      <c r="F17777" s="10"/>
    </row>
    <row r="17778" spans="5:6">
      <c r="E17778" s="9"/>
      <c r="F17778" s="10"/>
    </row>
    <row r="17779" spans="5:6">
      <c r="E17779" s="9"/>
      <c r="F17779" s="10"/>
    </row>
    <row r="17780" spans="5:6">
      <c r="E17780" s="9"/>
      <c r="F17780" s="10"/>
    </row>
    <row r="17781" spans="5:6">
      <c r="E17781" s="9"/>
      <c r="F17781" s="10"/>
    </row>
    <row r="17782" spans="5:6">
      <c r="E17782" s="9"/>
      <c r="F17782" s="10"/>
    </row>
    <row r="17783" spans="5:6">
      <c r="E17783" s="9"/>
      <c r="F17783" s="10"/>
    </row>
    <row r="17784" spans="5:6">
      <c r="E17784" s="9"/>
      <c r="F17784" s="10"/>
    </row>
    <row r="17785" spans="5:6">
      <c r="E17785" s="9"/>
      <c r="F17785" s="10"/>
    </row>
    <row r="17786" spans="5:6">
      <c r="E17786" s="9"/>
      <c r="F17786" s="10"/>
    </row>
    <row r="17787" spans="5:6">
      <c r="E17787" s="9"/>
      <c r="F17787" s="10"/>
    </row>
    <row r="17788" spans="5:6">
      <c r="E17788" s="9"/>
      <c r="F17788" s="10"/>
    </row>
    <row r="17789" spans="5:6">
      <c r="E17789" s="9"/>
      <c r="F17789" s="10"/>
    </row>
    <row r="17790" spans="5:6">
      <c r="E17790" s="9"/>
      <c r="F17790" s="10"/>
    </row>
    <row r="17791" spans="5:6">
      <c r="E17791" s="9"/>
      <c r="F17791" s="10"/>
    </row>
    <row r="17792" spans="5:6">
      <c r="E17792" s="9"/>
      <c r="F17792" s="10"/>
    </row>
    <row r="17793" spans="5:6">
      <c r="E17793" s="9"/>
      <c r="F17793" s="10"/>
    </row>
    <row r="17794" spans="5:6">
      <c r="E17794" s="9"/>
      <c r="F17794" s="10"/>
    </row>
    <row r="17795" spans="5:6">
      <c r="E17795" s="9"/>
      <c r="F17795" s="10"/>
    </row>
    <row r="17796" spans="5:6">
      <c r="E17796" s="9"/>
      <c r="F17796" s="10"/>
    </row>
    <row r="17797" spans="5:6">
      <c r="E17797" s="9"/>
      <c r="F17797" s="10"/>
    </row>
    <row r="17798" spans="5:6">
      <c r="E17798" s="9"/>
      <c r="F17798" s="10"/>
    </row>
    <row r="17799" spans="5:6">
      <c r="E17799" s="9"/>
      <c r="F17799" s="10"/>
    </row>
    <row r="17800" spans="5:6">
      <c r="E17800" s="9"/>
      <c r="F17800" s="10"/>
    </row>
    <row r="17801" spans="5:6">
      <c r="E17801" s="9"/>
      <c r="F17801" s="10"/>
    </row>
    <row r="17802" spans="5:6">
      <c r="E17802" s="9"/>
      <c r="F17802" s="10"/>
    </row>
    <row r="17803" spans="5:6">
      <c r="E17803" s="9"/>
      <c r="F17803" s="10"/>
    </row>
    <row r="17804" spans="5:6">
      <c r="E17804" s="9"/>
      <c r="F17804" s="10"/>
    </row>
    <row r="17805" spans="5:6">
      <c r="E17805" s="9"/>
      <c r="F17805" s="10"/>
    </row>
    <row r="17806" spans="5:6">
      <c r="E17806" s="9"/>
      <c r="F17806" s="10"/>
    </row>
    <row r="17807" spans="5:6">
      <c r="E17807" s="9"/>
      <c r="F17807" s="10"/>
    </row>
    <row r="17808" spans="5:6">
      <c r="E17808" s="9"/>
      <c r="F17808" s="10"/>
    </row>
    <row r="17809" spans="5:6">
      <c r="E17809" s="9"/>
      <c r="F17809" s="10"/>
    </row>
    <row r="17810" spans="5:6">
      <c r="E17810" s="9"/>
      <c r="F17810" s="10"/>
    </row>
    <row r="17811" spans="5:6">
      <c r="E17811" s="9"/>
      <c r="F17811" s="10"/>
    </row>
    <row r="17812" spans="5:6">
      <c r="E17812" s="9"/>
      <c r="F17812" s="10"/>
    </row>
    <row r="17813" spans="5:6">
      <c r="E17813" s="9"/>
      <c r="F17813" s="10"/>
    </row>
    <row r="17814" spans="5:6">
      <c r="E17814" s="9"/>
      <c r="F17814" s="10"/>
    </row>
    <row r="17815" spans="5:6">
      <c r="E17815" s="9"/>
      <c r="F17815" s="10"/>
    </row>
    <row r="17816" spans="5:6">
      <c r="E17816" s="9"/>
      <c r="F17816" s="10"/>
    </row>
    <row r="17817" spans="5:6">
      <c r="E17817" s="9"/>
      <c r="F17817" s="10"/>
    </row>
    <row r="17818" spans="5:6">
      <c r="E17818" s="9"/>
      <c r="F17818" s="10"/>
    </row>
    <row r="17819" spans="5:6">
      <c r="E17819" s="9"/>
      <c r="F17819" s="10"/>
    </row>
    <row r="17820" spans="5:6">
      <c r="E17820" s="9"/>
      <c r="F17820" s="10"/>
    </row>
    <row r="17821" spans="5:6">
      <c r="E17821" s="9"/>
      <c r="F17821" s="10"/>
    </row>
    <row r="17822" spans="5:6">
      <c r="E17822" s="9"/>
      <c r="F17822" s="10"/>
    </row>
    <row r="17823" spans="5:6">
      <c r="E17823" s="9"/>
      <c r="F17823" s="10"/>
    </row>
    <row r="17824" spans="5:6">
      <c r="E17824" s="9"/>
      <c r="F17824" s="10"/>
    </row>
    <row r="17825" spans="5:6">
      <c r="E17825" s="9"/>
      <c r="F17825" s="10"/>
    </row>
    <row r="17826" spans="5:6">
      <c r="E17826" s="9"/>
      <c r="F17826" s="10"/>
    </row>
    <row r="17827" spans="5:6">
      <c r="E17827" s="9"/>
      <c r="F17827" s="10"/>
    </row>
    <row r="17828" spans="5:6">
      <c r="E17828" s="9"/>
      <c r="F17828" s="10"/>
    </row>
    <row r="17829" spans="5:6">
      <c r="E17829" s="9"/>
      <c r="F17829" s="10"/>
    </row>
    <row r="17830" spans="5:6">
      <c r="E17830" s="9"/>
      <c r="F17830" s="10"/>
    </row>
    <row r="17831" spans="5:6">
      <c r="E17831" s="9"/>
      <c r="F17831" s="10"/>
    </row>
    <row r="17832" spans="5:6">
      <c r="E17832" s="9"/>
      <c r="F17832" s="10"/>
    </row>
    <row r="17833" spans="5:6">
      <c r="E17833" s="9"/>
      <c r="F17833" s="10"/>
    </row>
    <row r="17834" spans="5:6">
      <c r="E17834" s="9"/>
      <c r="F17834" s="10"/>
    </row>
    <row r="17835" spans="5:6">
      <c r="E17835" s="9"/>
      <c r="F17835" s="10"/>
    </row>
    <row r="17836" spans="5:6">
      <c r="E17836" s="9"/>
      <c r="F17836" s="10"/>
    </row>
    <row r="17837" spans="5:6">
      <c r="E17837" s="9"/>
      <c r="F17837" s="10"/>
    </row>
    <row r="17838" spans="5:6">
      <c r="E17838" s="9"/>
      <c r="F17838" s="10"/>
    </row>
    <row r="17839" spans="5:6">
      <c r="E17839" s="9"/>
      <c r="F17839" s="10"/>
    </row>
    <row r="17840" spans="5:6">
      <c r="E17840" s="9"/>
      <c r="F17840" s="10"/>
    </row>
    <row r="17841" spans="5:6">
      <c r="E17841" s="9"/>
      <c r="F17841" s="10"/>
    </row>
    <row r="17842" spans="5:6">
      <c r="E17842" s="9"/>
      <c r="F17842" s="10"/>
    </row>
    <row r="17843" spans="5:6">
      <c r="E17843" s="9"/>
      <c r="F17843" s="10"/>
    </row>
    <row r="17844" spans="5:6">
      <c r="E17844" s="9"/>
      <c r="F17844" s="10"/>
    </row>
    <row r="17845" spans="5:6">
      <c r="E17845" s="9"/>
      <c r="F17845" s="10"/>
    </row>
    <row r="17846" spans="5:6">
      <c r="E17846" s="9"/>
      <c r="F17846" s="10"/>
    </row>
    <row r="17847" spans="5:6">
      <c r="E17847" s="9"/>
      <c r="F17847" s="10"/>
    </row>
    <row r="17848" spans="5:6">
      <c r="E17848" s="9"/>
      <c r="F17848" s="10"/>
    </row>
    <row r="17849" spans="5:6">
      <c r="E17849" s="9"/>
      <c r="F17849" s="10"/>
    </row>
    <row r="17850" spans="5:6">
      <c r="E17850" s="9"/>
      <c r="F17850" s="10"/>
    </row>
    <row r="17851" spans="5:6">
      <c r="E17851" s="9"/>
      <c r="F17851" s="10"/>
    </row>
    <row r="17852" spans="5:6">
      <c r="E17852" s="9"/>
      <c r="F17852" s="10"/>
    </row>
    <row r="17853" spans="5:6">
      <c r="E17853" s="9"/>
      <c r="F17853" s="10"/>
    </row>
    <row r="17854" spans="5:6">
      <c r="E17854" s="9"/>
      <c r="F17854" s="10"/>
    </row>
    <row r="17855" spans="5:6">
      <c r="E17855" s="9"/>
      <c r="F17855" s="10"/>
    </row>
    <row r="17856" spans="5:6">
      <c r="E17856" s="9"/>
      <c r="F17856" s="10"/>
    </row>
    <row r="17857" spans="5:6">
      <c r="E17857" s="9"/>
      <c r="F17857" s="10"/>
    </row>
    <row r="17858" spans="5:6">
      <c r="E17858" s="9"/>
      <c r="F17858" s="10"/>
    </row>
    <row r="17859" spans="5:6">
      <c r="E17859" s="9"/>
      <c r="F17859" s="10"/>
    </row>
    <row r="17860" spans="5:6">
      <c r="E17860" s="9"/>
      <c r="F17860" s="10"/>
    </row>
    <row r="17861" spans="5:6">
      <c r="E17861" s="9"/>
      <c r="F17861" s="10"/>
    </row>
    <row r="17862" spans="5:6">
      <c r="E17862" s="9"/>
      <c r="F17862" s="10"/>
    </row>
    <row r="17863" spans="5:6">
      <c r="E17863" s="9"/>
      <c r="F17863" s="10"/>
    </row>
    <row r="17864" spans="5:6">
      <c r="E17864" s="9"/>
      <c r="F17864" s="10"/>
    </row>
    <row r="17865" spans="5:6">
      <c r="E17865" s="9"/>
      <c r="F17865" s="10"/>
    </row>
    <row r="17866" spans="5:6">
      <c r="E17866" s="9"/>
      <c r="F17866" s="10"/>
    </row>
    <row r="17867" spans="5:6">
      <c r="E17867" s="9"/>
      <c r="F17867" s="10"/>
    </row>
    <row r="17868" spans="5:6">
      <c r="E17868" s="9"/>
      <c r="F17868" s="10"/>
    </row>
    <row r="17869" spans="5:6">
      <c r="E17869" s="9"/>
      <c r="F17869" s="10"/>
    </row>
    <row r="17870" spans="5:6">
      <c r="E17870" s="9"/>
      <c r="F17870" s="10"/>
    </row>
    <row r="17871" spans="5:6">
      <c r="E17871" s="9"/>
      <c r="F17871" s="10"/>
    </row>
    <row r="17872" spans="5:6">
      <c r="E17872" s="9"/>
      <c r="F17872" s="10"/>
    </row>
    <row r="17873" spans="5:6">
      <c r="E17873" s="9"/>
      <c r="F17873" s="10"/>
    </row>
    <row r="17874" spans="5:6">
      <c r="E17874" s="9"/>
      <c r="F17874" s="10"/>
    </row>
    <row r="17875" spans="5:6">
      <c r="E17875" s="9"/>
      <c r="F17875" s="10"/>
    </row>
    <row r="17876" spans="5:6">
      <c r="E17876" s="9"/>
      <c r="F17876" s="10"/>
    </row>
    <row r="17877" spans="5:6">
      <c r="E17877" s="9"/>
      <c r="F17877" s="10"/>
    </row>
    <row r="17878" spans="5:6">
      <c r="E17878" s="9"/>
      <c r="F17878" s="10"/>
    </row>
    <row r="17879" spans="5:6">
      <c r="E17879" s="9"/>
      <c r="F17879" s="10"/>
    </row>
    <row r="17880" spans="5:6">
      <c r="E17880" s="9"/>
      <c r="F17880" s="10"/>
    </row>
    <row r="17881" spans="5:6">
      <c r="E17881" s="9"/>
      <c r="F17881" s="10"/>
    </row>
    <row r="17882" spans="5:6">
      <c r="E17882" s="9"/>
      <c r="F17882" s="10"/>
    </row>
    <row r="17883" spans="5:6">
      <c r="E17883" s="9"/>
      <c r="F17883" s="10"/>
    </row>
    <row r="17884" spans="5:6">
      <c r="E17884" s="9"/>
      <c r="F17884" s="10"/>
    </row>
    <row r="17885" spans="5:6">
      <c r="E17885" s="9"/>
      <c r="F17885" s="10"/>
    </row>
    <row r="17886" spans="5:6">
      <c r="E17886" s="9"/>
      <c r="F17886" s="10"/>
    </row>
    <row r="17887" spans="5:6">
      <c r="E17887" s="9"/>
      <c r="F17887" s="10"/>
    </row>
    <row r="17888" spans="5:6">
      <c r="E17888" s="9"/>
      <c r="F17888" s="10"/>
    </row>
    <row r="17889" spans="5:6">
      <c r="E17889" s="9"/>
      <c r="F17889" s="10"/>
    </row>
    <row r="17890" spans="5:6">
      <c r="E17890" s="9"/>
      <c r="F17890" s="10"/>
    </row>
    <row r="17891" spans="5:6">
      <c r="E17891" s="9"/>
      <c r="F17891" s="10"/>
    </row>
    <row r="17892" spans="5:6">
      <c r="E17892" s="9"/>
      <c r="F17892" s="10"/>
    </row>
    <row r="17893" spans="5:6">
      <c r="E17893" s="9"/>
      <c r="F17893" s="10"/>
    </row>
    <row r="17894" spans="5:6">
      <c r="E17894" s="9"/>
      <c r="F17894" s="10"/>
    </row>
    <row r="17895" spans="5:6">
      <c r="E17895" s="9"/>
      <c r="F17895" s="10"/>
    </row>
    <row r="17896" spans="5:6">
      <c r="E17896" s="9"/>
      <c r="F17896" s="10"/>
    </row>
    <row r="17897" spans="5:6">
      <c r="E17897" s="9"/>
      <c r="F17897" s="10"/>
    </row>
    <row r="17898" spans="5:6">
      <c r="E17898" s="9"/>
      <c r="F17898" s="10"/>
    </row>
    <row r="17899" spans="5:6">
      <c r="E17899" s="9"/>
      <c r="F17899" s="10"/>
    </row>
    <row r="17900" spans="5:6">
      <c r="E17900" s="9"/>
      <c r="F17900" s="10"/>
    </row>
    <row r="17901" spans="5:6">
      <c r="E17901" s="9"/>
      <c r="F17901" s="10"/>
    </row>
    <row r="17902" spans="5:6">
      <c r="E17902" s="9"/>
      <c r="F17902" s="10"/>
    </row>
    <row r="17903" spans="5:6">
      <c r="E17903" s="9"/>
      <c r="F17903" s="10"/>
    </row>
    <row r="17904" spans="5:6">
      <c r="E17904" s="9"/>
      <c r="F17904" s="10"/>
    </row>
    <row r="17905" spans="5:6">
      <c r="E17905" s="9"/>
      <c r="F17905" s="10"/>
    </row>
    <row r="17906" spans="5:6">
      <c r="E17906" s="9"/>
      <c r="F17906" s="10"/>
    </row>
    <row r="17907" spans="5:6">
      <c r="E17907" s="9"/>
      <c r="F17907" s="10"/>
    </row>
    <row r="17908" spans="5:6">
      <c r="E17908" s="9"/>
      <c r="F17908" s="10"/>
    </row>
    <row r="17909" spans="5:6">
      <c r="E17909" s="9"/>
      <c r="F17909" s="10"/>
    </row>
    <row r="17910" spans="5:6">
      <c r="E17910" s="9"/>
      <c r="F17910" s="10"/>
    </row>
    <row r="17911" spans="5:6">
      <c r="E17911" s="9"/>
      <c r="F17911" s="10"/>
    </row>
    <row r="17912" spans="5:6">
      <c r="E17912" s="9"/>
      <c r="F17912" s="10"/>
    </row>
    <row r="17913" spans="5:6">
      <c r="E17913" s="9"/>
      <c r="F17913" s="10"/>
    </row>
    <row r="17914" spans="5:6">
      <c r="E17914" s="9"/>
      <c r="F17914" s="10"/>
    </row>
    <row r="17915" spans="5:6">
      <c r="E17915" s="9"/>
      <c r="F17915" s="10"/>
    </row>
    <row r="17916" spans="5:6">
      <c r="E17916" s="9"/>
      <c r="F17916" s="10"/>
    </row>
    <row r="17917" spans="5:6">
      <c r="E17917" s="9"/>
      <c r="F17917" s="10"/>
    </row>
    <row r="17918" spans="5:6">
      <c r="E17918" s="9"/>
      <c r="F17918" s="10"/>
    </row>
    <row r="17919" spans="5:6">
      <c r="E17919" s="9"/>
      <c r="F17919" s="10"/>
    </row>
    <row r="17920" spans="5:6">
      <c r="E17920" s="9"/>
      <c r="F17920" s="10"/>
    </row>
    <row r="17921" spans="5:6">
      <c r="E17921" s="9"/>
      <c r="F17921" s="10"/>
    </row>
    <row r="17922" spans="5:6">
      <c r="E17922" s="9"/>
      <c r="F17922" s="10"/>
    </row>
    <row r="17923" spans="5:6">
      <c r="E17923" s="9"/>
      <c r="F17923" s="10"/>
    </row>
    <row r="17924" spans="5:6">
      <c r="E17924" s="9"/>
      <c r="F17924" s="10"/>
    </row>
    <row r="17925" spans="5:6">
      <c r="E17925" s="9"/>
      <c r="F17925" s="10"/>
    </row>
    <row r="17926" spans="5:6">
      <c r="E17926" s="9"/>
      <c r="F17926" s="10"/>
    </row>
    <row r="17927" spans="5:6">
      <c r="E17927" s="9"/>
      <c r="F17927" s="10"/>
    </row>
    <row r="17928" spans="5:6">
      <c r="E17928" s="9"/>
      <c r="F17928" s="10"/>
    </row>
    <row r="17929" spans="5:6">
      <c r="E17929" s="9"/>
      <c r="F17929" s="10"/>
    </row>
    <row r="17930" spans="5:6">
      <c r="E17930" s="9"/>
      <c r="F17930" s="10"/>
    </row>
    <row r="17931" spans="5:6">
      <c r="E17931" s="9"/>
      <c r="F17931" s="10"/>
    </row>
    <row r="17932" spans="5:6">
      <c r="E17932" s="9"/>
      <c r="F17932" s="10"/>
    </row>
    <row r="17933" spans="5:6">
      <c r="E17933" s="9"/>
      <c r="F17933" s="10"/>
    </row>
    <row r="17934" spans="5:6">
      <c r="E17934" s="9"/>
      <c r="F17934" s="10"/>
    </row>
    <row r="17935" spans="5:6">
      <c r="E17935" s="9"/>
      <c r="F17935" s="10"/>
    </row>
    <row r="17936" spans="5:6">
      <c r="E17936" s="9"/>
      <c r="F17936" s="10"/>
    </row>
    <row r="17937" spans="5:6">
      <c r="E17937" s="9"/>
      <c r="F17937" s="10"/>
    </row>
    <row r="17938" spans="5:6">
      <c r="E17938" s="9"/>
      <c r="F17938" s="10"/>
    </row>
    <row r="17939" spans="5:6">
      <c r="E17939" s="9"/>
      <c r="F17939" s="10"/>
    </row>
    <row r="17940" spans="5:6">
      <c r="E17940" s="9"/>
      <c r="F17940" s="10"/>
    </row>
    <row r="17941" spans="5:6">
      <c r="E17941" s="9"/>
      <c r="F17941" s="10"/>
    </row>
    <row r="17942" spans="5:6">
      <c r="E17942" s="9"/>
      <c r="F17942" s="10"/>
    </row>
    <row r="17943" spans="5:6">
      <c r="E17943" s="9"/>
      <c r="F17943" s="10"/>
    </row>
    <row r="17944" spans="5:6">
      <c r="E17944" s="9"/>
      <c r="F17944" s="10"/>
    </row>
    <row r="17945" spans="5:6">
      <c r="E17945" s="9"/>
      <c r="F17945" s="10"/>
    </row>
    <row r="17946" spans="5:6">
      <c r="E17946" s="9"/>
      <c r="F17946" s="10"/>
    </row>
    <row r="17947" spans="5:6">
      <c r="E17947" s="9"/>
      <c r="F17947" s="10"/>
    </row>
    <row r="17948" spans="5:6">
      <c r="E17948" s="9"/>
      <c r="F17948" s="10"/>
    </row>
    <row r="17949" spans="5:6">
      <c r="E17949" s="9"/>
      <c r="F17949" s="10"/>
    </row>
    <row r="17950" spans="5:6">
      <c r="E17950" s="9"/>
      <c r="F17950" s="10"/>
    </row>
    <row r="17951" spans="5:6">
      <c r="E17951" s="9"/>
      <c r="F17951" s="10"/>
    </row>
    <row r="17952" spans="5:6">
      <c r="E17952" s="9"/>
      <c r="F17952" s="10"/>
    </row>
    <row r="17953" spans="5:6">
      <c r="E17953" s="9"/>
      <c r="F17953" s="10"/>
    </row>
    <row r="17954" spans="5:6">
      <c r="E17954" s="9"/>
      <c r="F17954" s="10"/>
    </row>
    <row r="17955" spans="5:6">
      <c r="E17955" s="9"/>
      <c r="F17955" s="10"/>
    </row>
    <row r="17956" spans="5:6">
      <c r="E17956" s="9"/>
      <c r="F17956" s="10"/>
    </row>
    <row r="17957" spans="5:6">
      <c r="E17957" s="9"/>
      <c r="F17957" s="10"/>
    </row>
    <row r="17958" spans="5:6">
      <c r="E17958" s="9"/>
      <c r="F17958" s="10"/>
    </row>
    <row r="17959" spans="5:6">
      <c r="E17959" s="9"/>
      <c r="F17959" s="10"/>
    </row>
    <row r="17960" spans="5:6">
      <c r="E17960" s="9"/>
      <c r="F17960" s="10"/>
    </row>
    <row r="17961" spans="5:6">
      <c r="E17961" s="9"/>
      <c r="F17961" s="10"/>
    </row>
    <row r="17962" spans="5:6">
      <c r="E17962" s="9"/>
      <c r="F17962" s="10"/>
    </row>
    <row r="17963" spans="5:6">
      <c r="E17963" s="9"/>
      <c r="F17963" s="10"/>
    </row>
    <row r="17964" spans="5:6">
      <c r="E17964" s="9"/>
      <c r="F17964" s="10"/>
    </row>
    <row r="17965" spans="5:6">
      <c r="E17965" s="9"/>
      <c r="F17965" s="10"/>
    </row>
    <row r="17966" spans="5:6">
      <c r="E17966" s="9"/>
      <c r="F17966" s="10"/>
    </row>
    <row r="17967" spans="5:6">
      <c r="E17967" s="9"/>
      <c r="F17967" s="10"/>
    </row>
    <row r="17968" spans="5:6">
      <c r="E17968" s="9"/>
      <c r="F17968" s="10"/>
    </row>
    <row r="17969" spans="5:6">
      <c r="E17969" s="9"/>
      <c r="F17969" s="10"/>
    </row>
    <row r="17970" spans="5:6">
      <c r="E17970" s="9"/>
      <c r="F17970" s="10"/>
    </row>
    <row r="17971" spans="5:6">
      <c r="E17971" s="9"/>
      <c r="F17971" s="10"/>
    </row>
    <row r="17972" spans="5:6">
      <c r="E17972" s="9"/>
      <c r="F17972" s="10"/>
    </row>
    <row r="17973" spans="5:6">
      <c r="E17973" s="9"/>
      <c r="F17973" s="10"/>
    </row>
    <row r="17974" spans="5:6">
      <c r="E17974" s="9"/>
      <c r="F17974" s="10"/>
    </row>
    <row r="17975" spans="5:6">
      <c r="E17975" s="9"/>
      <c r="F17975" s="10"/>
    </row>
    <row r="17976" spans="5:6">
      <c r="E17976" s="9"/>
      <c r="F17976" s="10"/>
    </row>
    <row r="17977" spans="5:6">
      <c r="E17977" s="9"/>
      <c r="F17977" s="10"/>
    </row>
    <row r="17978" spans="5:6">
      <c r="E17978" s="9"/>
      <c r="F17978" s="10"/>
    </row>
    <row r="17979" spans="5:6">
      <c r="E17979" s="9"/>
      <c r="F17979" s="10"/>
    </row>
    <row r="17980" spans="5:6">
      <c r="E17980" s="9"/>
      <c r="F17980" s="10"/>
    </row>
    <row r="17981" spans="5:6">
      <c r="E17981" s="9"/>
      <c r="F17981" s="10"/>
    </row>
    <row r="17982" spans="5:6">
      <c r="E17982" s="9"/>
      <c r="F17982" s="10"/>
    </row>
    <row r="17983" spans="5:6">
      <c r="E17983" s="9"/>
      <c r="F17983" s="10"/>
    </row>
    <row r="17984" spans="5:6">
      <c r="E17984" s="9"/>
      <c r="F17984" s="10"/>
    </row>
    <row r="17985" spans="5:6">
      <c r="E17985" s="9"/>
      <c r="F17985" s="10"/>
    </row>
    <row r="17986" spans="5:6">
      <c r="E17986" s="9"/>
      <c r="F17986" s="10"/>
    </row>
    <row r="17987" spans="5:6">
      <c r="E17987" s="9"/>
      <c r="F17987" s="10"/>
    </row>
    <row r="17988" spans="5:6">
      <c r="E17988" s="9"/>
      <c r="F17988" s="10"/>
    </row>
    <row r="17989" spans="5:6">
      <c r="E17989" s="9"/>
      <c r="F17989" s="10"/>
    </row>
    <row r="17990" spans="5:6">
      <c r="E17990" s="9"/>
      <c r="F17990" s="10"/>
    </row>
    <row r="17991" spans="5:6">
      <c r="E17991" s="9"/>
      <c r="F17991" s="10"/>
    </row>
    <row r="17992" spans="5:6">
      <c r="E17992" s="9"/>
      <c r="F17992" s="10"/>
    </row>
    <row r="17993" spans="5:6">
      <c r="E17993" s="9"/>
      <c r="F17993" s="10"/>
    </row>
    <row r="17994" spans="5:6">
      <c r="E17994" s="9"/>
      <c r="F17994" s="10"/>
    </row>
    <row r="17995" spans="5:6">
      <c r="E17995" s="9"/>
      <c r="F17995" s="10"/>
    </row>
    <row r="17996" spans="5:6">
      <c r="E17996" s="9"/>
      <c r="F17996" s="10"/>
    </row>
    <row r="17997" spans="5:6">
      <c r="E17997" s="9"/>
      <c r="F17997" s="10"/>
    </row>
    <row r="17998" spans="5:6">
      <c r="E17998" s="9"/>
      <c r="F17998" s="10"/>
    </row>
    <row r="17999" spans="5:6">
      <c r="E17999" s="9"/>
      <c r="F17999" s="10"/>
    </row>
    <row r="18000" spans="5:6">
      <c r="E18000" s="9"/>
      <c r="F18000" s="10"/>
    </row>
    <row r="18001" spans="5:6">
      <c r="E18001" s="9"/>
      <c r="F18001" s="10"/>
    </row>
    <row r="18002" spans="5:6">
      <c r="E18002" s="9"/>
      <c r="F18002" s="10"/>
    </row>
    <row r="18003" spans="5:6">
      <c r="E18003" s="9"/>
      <c r="F18003" s="10"/>
    </row>
    <row r="18004" spans="5:6">
      <c r="E18004" s="9"/>
      <c r="F18004" s="10"/>
    </row>
    <row r="18005" spans="5:6">
      <c r="E18005" s="9"/>
      <c r="F18005" s="10"/>
    </row>
    <row r="18006" spans="5:6">
      <c r="E18006" s="9"/>
      <c r="F18006" s="10"/>
    </row>
    <row r="18007" spans="5:6">
      <c r="E18007" s="9"/>
      <c r="F18007" s="10"/>
    </row>
    <row r="18008" spans="5:6">
      <c r="E18008" s="9"/>
      <c r="F18008" s="10"/>
    </row>
    <row r="18009" spans="5:6">
      <c r="E18009" s="9"/>
      <c r="F18009" s="10"/>
    </row>
    <row r="18010" spans="5:6">
      <c r="E18010" s="9"/>
      <c r="F18010" s="10"/>
    </row>
    <row r="18011" spans="5:6">
      <c r="E18011" s="9"/>
      <c r="F18011" s="10"/>
    </row>
    <row r="18012" spans="5:6">
      <c r="E18012" s="9"/>
      <c r="F18012" s="10"/>
    </row>
    <row r="18013" spans="5:6">
      <c r="E18013" s="9"/>
      <c r="F18013" s="10"/>
    </row>
    <row r="18014" spans="5:6">
      <c r="E18014" s="9"/>
      <c r="F18014" s="10"/>
    </row>
    <row r="18015" spans="5:6">
      <c r="E18015" s="9"/>
      <c r="F18015" s="10"/>
    </row>
    <row r="18016" spans="5:6">
      <c r="E18016" s="9"/>
      <c r="F18016" s="10"/>
    </row>
    <row r="18017" spans="5:6">
      <c r="E18017" s="9"/>
      <c r="F18017" s="10"/>
    </row>
    <row r="18018" spans="5:6">
      <c r="E18018" s="9"/>
      <c r="F18018" s="10"/>
    </row>
    <row r="18019" spans="5:6">
      <c r="E18019" s="9"/>
      <c r="F18019" s="10"/>
    </row>
    <row r="18020" spans="5:6">
      <c r="E18020" s="9"/>
      <c r="F18020" s="10"/>
    </row>
    <row r="18021" spans="5:6">
      <c r="E18021" s="9"/>
      <c r="F18021" s="10"/>
    </row>
    <row r="18022" spans="5:6">
      <c r="E18022" s="9"/>
      <c r="F18022" s="10"/>
    </row>
    <row r="18023" spans="5:6">
      <c r="E18023" s="9"/>
      <c r="F18023" s="10"/>
    </row>
    <row r="18024" spans="5:6">
      <c r="E18024" s="9"/>
      <c r="F18024" s="10"/>
    </row>
    <row r="18025" spans="5:6">
      <c r="E18025" s="9"/>
      <c r="F18025" s="10"/>
    </row>
    <row r="18026" spans="5:6">
      <c r="E18026" s="9"/>
      <c r="F18026" s="10"/>
    </row>
    <row r="18027" spans="5:6">
      <c r="E18027" s="9"/>
      <c r="F18027" s="10"/>
    </row>
    <row r="18028" spans="5:6">
      <c r="E18028" s="9"/>
      <c r="F18028" s="10"/>
    </row>
    <row r="18029" spans="5:6">
      <c r="E18029" s="9"/>
      <c r="F18029" s="10"/>
    </row>
    <row r="18030" spans="5:6">
      <c r="E18030" s="9"/>
      <c r="F18030" s="10"/>
    </row>
    <row r="18031" spans="5:6">
      <c r="E18031" s="9"/>
      <c r="F18031" s="10"/>
    </row>
    <row r="18032" spans="5:6">
      <c r="E18032" s="9"/>
      <c r="F18032" s="10"/>
    </row>
    <row r="18033" spans="5:6">
      <c r="E18033" s="9"/>
      <c r="F18033" s="10"/>
    </row>
    <row r="18034" spans="5:6">
      <c r="E18034" s="9"/>
      <c r="F18034" s="10"/>
    </row>
    <row r="18035" spans="5:6">
      <c r="E18035" s="9"/>
      <c r="F18035" s="10"/>
    </row>
    <row r="18036" spans="5:6">
      <c r="E18036" s="9"/>
      <c r="F18036" s="10"/>
    </row>
    <row r="18037" spans="5:6">
      <c r="E18037" s="9"/>
      <c r="F18037" s="10"/>
    </row>
    <row r="18038" spans="5:6">
      <c r="E18038" s="9"/>
      <c r="F18038" s="10"/>
    </row>
    <row r="18039" spans="5:6">
      <c r="E18039" s="9"/>
      <c r="F18039" s="10"/>
    </row>
    <row r="18040" spans="5:6">
      <c r="E18040" s="9"/>
      <c r="F18040" s="10"/>
    </row>
    <row r="18041" spans="5:6">
      <c r="E18041" s="9"/>
      <c r="F18041" s="10"/>
    </row>
    <row r="18042" spans="5:6">
      <c r="E18042" s="9"/>
      <c r="F18042" s="10"/>
    </row>
    <row r="18043" spans="5:6">
      <c r="E18043" s="9"/>
      <c r="F18043" s="10"/>
    </row>
    <row r="18044" spans="5:6">
      <c r="E18044" s="9"/>
      <c r="F18044" s="10"/>
    </row>
    <row r="18045" spans="5:6">
      <c r="E18045" s="9"/>
      <c r="F18045" s="10"/>
    </row>
    <row r="18046" spans="5:6">
      <c r="E18046" s="9"/>
      <c r="F18046" s="10"/>
    </row>
    <row r="18047" spans="5:6">
      <c r="E18047" s="9"/>
      <c r="F18047" s="10"/>
    </row>
    <row r="18048" spans="5:6">
      <c r="E18048" s="9"/>
      <c r="F18048" s="10"/>
    </row>
    <row r="18049" spans="5:6">
      <c r="E18049" s="9"/>
      <c r="F18049" s="10"/>
    </row>
    <row r="18050" spans="5:6">
      <c r="E18050" s="9"/>
      <c r="F18050" s="10"/>
    </row>
    <row r="18051" spans="5:6">
      <c r="E18051" s="9"/>
      <c r="F18051" s="10"/>
    </row>
    <row r="18052" spans="5:6">
      <c r="E18052" s="9"/>
      <c r="F18052" s="10"/>
    </row>
    <row r="18053" spans="5:6">
      <c r="E18053" s="9"/>
      <c r="F18053" s="10"/>
    </row>
    <row r="18054" spans="5:6">
      <c r="E18054" s="9"/>
      <c r="F18054" s="10"/>
    </row>
    <row r="18055" spans="5:6">
      <c r="E18055" s="9"/>
      <c r="F18055" s="10"/>
    </row>
    <row r="18056" spans="5:6">
      <c r="E18056" s="9"/>
      <c r="F18056" s="10"/>
    </row>
    <row r="18057" spans="5:6">
      <c r="E18057" s="9"/>
      <c r="F18057" s="10"/>
    </row>
    <row r="18058" spans="5:6">
      <c r="E18058" s="9"/>
      <c r="F18058" s="10"/>
    </row>
    <row r="18059" spans="5:6">
      <c r="E18059" s="9"/>
      <c r="F18059" s="10"/>
    </row>
    <row r="18060" spans="5:6">
      <c r="E18060" s="9"/>
      <c r="F18060" s="10"/>
    </row>
    <row r="18061" spans="5:6">
      <c r="E18061" s="9"/>
      <c r="F18061" s="10"/>
    </row>
    <row r="18062" spans="5:6">
      <c r="E18062" s="9"/>
      <c r="F18062" s="10"/>
    </row>
    <row r="18063" spans="5:6">
      <c r="E18063" s="9"/>
      <c r="F18063" s="10"/>
    </row>
    <row r="18064" spans="5:6">
      <c r="E18064" s="9"/>
      <c r="F18064" s="10"/>
    </row>
    <row r="18065" spans="5:6">
      <c r="E18065" s="9"/>
      <c r="F18065" s="10"/>
    </row>
    <row r="18066" spans="5:6">
      <c r="E18066" s="9"/>
      <c r="F18066" s="10"/>
    </row>
    <row r="18067" spans="5:6">
      <c r="E18067" s="9"/>
      <c r="F18067" s="10"/>
    </row>
    <row r="18068" spans="5:6">
      <c r="E18068" s="9"/>
      <c r="F18068" s="10"/>
    </row>
    <row r="18069" spans="5:6">
      <c r="E18069" s="9"/>
      <c r="F18069" s="10"/>
    </row>
    <row r="18070" spans="5:6">
      <c r="E18070" s="9"/>
      <c r="F18070" s="10"/>
    </row>
    <row r="18071" spans="5:6">
      <c r="E18071" s="9"/>
      <c r="F18071" s="10"/>
    </row>
    <row r="18072" spans="5:6">
      <c r="E18072" s="9"/>
      <c r="F18072" s="10"/>
    </row>
    <row r="18073" spans="5:6">
      <c r="E18073" s="9"/>
      <c r="F18073" s="10"/>
    </row>
    <row r="18074" spans="5:6">
      <c r="E18074" s="9"/>
      <c r="F18074" s="10"/>
    </row>
    <row r="18075" spans="5:6">
      <c r="E18075" s="9"/>
      <c r="F18075" s="10"/>
    </row>
    <row r="18076" spans="5:6">
      <c r="E18076" s="9"/>
      <c r="F18076" s="10"/>
    </row>
    <row r="18077" spans="5:6">
      <c r="E18077" s="9"/>
      <c r="F18077" s="10"/>
    </row>
    <row r="18078" spans="5:6">
      <c r="E18078" s="9"/>
      <c r="F18078" s="10"/>
    </row>
    <row r="18079" spans="5:6">
      <c r="E18079" s="9"/>
      <c r="F18079" s="10"/>
    </row>
    <row r="18080" spans="5:6">
      <c r="E18080" s="9"/>
      <c r="F18080" s="10"/>
    </row>
    <row r="18081" spans="5:6">
      <c r="E18081" s="9"/>
      <c r="F18081" s="10"/>
    </row>
    <row r="18082" spans="5:6">
      <c r="E18082" s="9"/>
      <c r="F18082" s="10"/>
    </row>
    <row r="18083" spans="5:6">
      <c r="E18083" s="9"/>
      <c r="F18083" s="10"/>
    </row>
    <row r="18084" spans="5:6">
      <c r="E18084" s="9"/>
      <c r="F18084" s="10"/>
    </row>
    <row r="18085" spans="5:6">
      <c r="E18085" s="9"/>
      <c r="F18085" s="10"/>
    </row>
    <row r="18086" spans="5:6">
      <c r="E18086" s="9"/>
      <c r="F18086" s="10"/>
    </row>
    <row r="18087" spans="5:6">
      <c r="E18087" s="9"/>
      <c r="F18087" s="10"/>
    </row>
    <row r="18088" spans="5:6">
      <c r="E18088" s="9"/>
      <c r="F18088" s="10"/>
    </row>
    <row r="18089" spans="5:6">
      <c r="E18089" s="9"/>
      <c r="F18089" s="10"/>
    </row>
    <row r="18090" spans="5:6">
      <c r="E18090" s="9"/>
      <c r="F18090" s="10"/>
    </row>
    <row r="18091" spans="5:6">
      <c r="E18091" s="9"/>
      <c r="F18091" s="10"/>
    </row>
    <row r="18092" spans="5:6">
      <c r="E18092" s="9"/>
      <c r="F18092" s="10"/>
    </row>
    <row r="18093" spans="5:6">
      <c r="E18093" s="9"/>
      <c r="F18093" s="10"/>
    </row>
    <row r="18094" spans="5:6">
      <c r="E18094" s="9"/>
      <c r="F18094" s="10"/>
    </row>
    <row r="18095" spans="5:6">
      <c r="E18095" s="9"/>
      <c r="F18095" s="10"/>
    </row>
    <row r="18096" spans="5:6">
      <c r="E18096" s="9"/>
      <c r="F18096" s="10"/>
    </row>
    <row r="18097" spans="5:6">
      <c r="E18097" s="9"/>
      <c r="F18097" s="10"/>
    </row>
    <row r="18098" spans="5:6">
      <c r="E18098" s="9"/>
      <c r="F18098" s="10"/>
    </row>
    <row r="18099" spans="5:6">
      <c r="E18099" s="9"/>
      <c r="F18099" s="10"/>
    </row>
    <row r="18100" spans="5:6">
      <c r="E18100" s="9"/>
      <c r="F18100" s="10"/>
    </row>
    <row r="18101" spans="5:6">
      <c r="E18101" s="9"/>
      <c r="F18101" s="10"/>
    </row>
    <row r="18102" spans="5:6">
      <c r="E18102" s="9"/>
      <c r="F18102" s="10"/>
    </row>
    <row r="18103" spans="5:6">
      <c r="E18103" s="9"/>
      <c r="F18103" s="10"/>
    </row>
    <row r="18104" spans="5:6">
      <c r="E18104" s="9"/>
      <c r="F18104" s="10"/>
    </row>
    <row r="18105" spans="5:6">
      <c r="E18105" s="9"/>
      <c r="F18105" s="10"/>
    </row>
    <row r="18106" spans="5:6">
      <c r="E18106" s="9"/>
      <c r="F18106" s="10"/>
    </row>
    <row r="18107" spans="5:6">
      <c r="E18107" s="9"/>
      <c r="F18107" s="10"/>
    </row>
    <row r="18108" spans="5:6">
      <c r="E18108" s="9"/>
      <c r="F18108" s="10"/>
    </row>
    <row r="18109" spans="5:6">
      <c r="E18109" s="9"/>
      <c r="F18109" s="10"/>
    </row>
    <row r="18110" spans="5:6">
      <c r="E18110" s="9"/>
      <c r="F18110" s="10"/>
    </row>
    <row r="18111" spans="5:6">
      <c r="E18111" s="9"/>
      <c r="F18111" s="10"/>
    </row>
    <row r="18112" spans="5:6">
      <c r="E18112" s="9"/>
      <c r="F18112" s="10"/>
    </row>
    <row r="18113" spans="5:6">
      <c r="E18113" s="9"/>
      <c r="F18113" s="10"/>
    </row>
    <row r="18114" spans="5:6">
      <c r="E18114" s="9"/>
      <c r="F18114" s="10"/>
    </row>
    <row r="18115" spans="5:6">
      <c r="E18115" s="9"/>
      <c r="F18115" s="10"/>
    </row>
    <row r="18116" spans="5:6">
      <c r="E18116" s="9"/>
      <c r="F18116" s="10"/>
    </row>
    <row r="18117" spans="5:6">
      <c r="E18117" s="9"/>
      <c r="F18117" s="10"/>
    </row>
    <row r="18118" spans="5:6">
      <c r="E18118" s="9"/>
      <c r="F18118" s="10"/>
    </row>
    <row r="18119" spans="5:6">
      <c r="E18119" s="9"/>
      <c r="F18119" s="10"/>
    </row>
    <row r="18120" spans="5:6">
      <c r="E18120" s="9"/>
      <c r="F18120" s="10"/>
    </row>
    <row r="18121" spans="5:6">
      <c r="E18121" s="9"/>
      <c r="F18121" s="10"/>
    </row>
    <row r="18122" spans="5:6">
      <c r="E18122" s="9"/>
      <c r="F18122" s="10"/>
    </row>
    <row r="18123" spans="5:6">
      <c r="E18123" s="9"/>
      <c r="F18123" s="10"/>
    </row>
    <row r="18124" spans="5:6">
      <c r="E18124" s="9"/>
      <c r="F18124" s="10"/>
    </row>
    <row r="18125" spans="5:6">
      <c r="E18125" s="9"/>
      <c r="F18125" s="10"/>
    </row>
    <row r="18126" spans="5:6">
      <c r="E18126" s="9"/>
      <c r="F18126" s="10"/>
    </row>
    <row r="18127" spans="5:6">
      <c r="E18127" s="9"/>
      <c r="F18127" s="10"/>
    </row>
    <row r="18128" spans="5:6">
      <c r="E18128" s="9"/>
      <c r="F18128" s="10"/>
    </row>
    <row r="18129" spans="5:6">
      <c r="E18129" s="9"/>
      <c r="F18129" s="10"/>
    </row>
    <row r="18130" spans="5:6">
      <c r="E18130" s="9"/>
      <c r="F18130" s="10"/>
    </row>
    <row r="18131" spans="5:6">
      <c r="E18131" s="9"/>
      <c r="F18131" s="10"/>
    </row>
    <row r="18132" spans="5:6">
      <c r="E18132" s="9"/>
      <c r="F18132" s="10"/>
    </row>
    <row r="18133" spans="5:6">
      <c r="E18133" s="9"/>
      <c r="F18133" s="10"/>
    </row>
    <row r="18134" spans="5:6">
      <c r="E18134" s="9"/>
      <c r="F18134" s="10"/>
    </row>
    <row r="18135" spans="5:6">
      <c r="E18135" s="9"/>
      <c r="F18135" s="10"/>
    </row>
    <row r="18136" spans="5:6">
      <c r="E18136" s="9"/>
      <c r="F18136" s="10"/>
    </row>
    <row r="18137" spans="5:6">
      <c r="E18137" s="9"/>
      <c r="F18137" s="10"/>
    </row>
    <row r="18138" spans="5:6">
      <c r="E18138" s="9"/>
      <c r="F18138" s="10"/>
    </row>
    <row r="18139" spans="5:6">
      <c r="E18139" s="9"/>
      <c r="F18139" s="10"/>
    </row>
    <row r="18140" spans="5:6">
      <c r="E18140" s="9"/>
      <c r="F18140" s="10"/>
    </row>
    <row r="18141" spans="5:6">
      <c r="E18141" s="9"/>
      <c r="F18141" s="10"/>
    </row>
    <row r="18142" spans="5:6">
      <c r="E18142" s="9"/>
      <c r="F18142" s="10"/>
    </row>
    <row r="18143" spans="5:6">
      <c r="E18143" s="9"/>
      <c r="F18143" s="10"/>
    </row>
    <row r="18144" spans="5:6">
      <c r="E18144" s="9"/>
      <c r="F18144" s="10"/>
    </row>
    <row r="18145" spans="5:6">
      <c r="E18145" s="9"/>
      <c r="F18145" s="10"/>
    </row>
    <row r="18146" spans="5:6">
      <c r="E18146" s="9"/>
      <c r="F18146" s="10"/>
    </row>
    <row r="18147" spans="5:6">
      <c r="E18147" s="9"/>
      <c r="F18147" s="10"/>
    </row>
    <row r="18148" spans="5:6">
      <c r="E18148" s="9"/>
      <c r="F18148" s="10"/>
    </row>
    <row r="18149" spans="5:6">
      <c r="E18149" s="9"/>
      <c r="F18149" s="10"/>
    </row>
    <row r="18150" spans="5:6">
      <c r="E18150" s="9"/>
      <c r="F18150" s="10"/>
    </row>
    <row r="18151" spans="5:6">
      <c r="E18151" s="9"/>
      <c r="F18151" s="10"/>
    </row>
    <row r="18152" spans="5:6">
      <c r="E18152" s="9"/>
      <c r="F18152" s="10"/>
    </row>
    <row r="18153" spans="5:6">
      <c r="E18153" s="9"/>
      <c r="F18153" s="10"/>
    </row>
    <row r="18154" spans="5:6">
      <c r="E18154" s="9"/>
      <c r="F18154" s="10"/>
    </row>
    <row r="18155" spans="5:6">
      <c r="E18155" s="9"/>
      <c r="F18155" s="10"/>
    </row>
    <row r="18156" spans="5:6">
      <c r="E18156" s="9"/>
      <c r="F18156" s="10"/>
    </row>
    <row r="18157" spans="5:6">
      <c r="E18157" s="9"/>
      <c r="F18157" s="10"/>
    </row>
    <row r="18158" spans="5:6">
      <c r="E18158" s="9"/>
      <c r="F18158" s="10"/>
    </row>
    <row r="18159" spans="5:6">
      <c r="E18159" s="9"/>
      <c r="F18159" s="10"/>
    </row>
    <row r="18160" spans="5:6">
      <c r="E18160" s="9"/>
      <c r="F18160" s="10"/>
    </row>
    <row r="18161" spans="5:6">
      <c r="E18161" s="9"/>
      <c r="F18161" s="10"/>
    </row>
    <row r="18162" spans="5:6">
      <c r="E18162" s="9"/>
      <c r="F18162" s="10"/>
    </row>
    <row r="18163" spans="5:6">
      <c r="E18163" s="9"/>
      <c r="F18163" s="10"/>
    </row>
    <row r="18164" spans="5:6">
      <c r="E18164" s="9"/>
      <c r="F18164" s="10"/>
    </row>
    <row r="18165" spans="5:6">
      <c r="E18165" s="9"/>
      <c r="F18165" s="10"/>
    </row>
    <row r="18166" spans="5:6">
      <c r="E18166" s="9"/>
      <c r="F18166" s="10"/>
    </row>
    <row r="18167" spans="5:6">
      <c r="E18167" s="9"/>
      <c r="F18167" s="10"/>
    </row>
    <row r="18168" spans="5:6">
      <c r="E18168" s="9"/>
      <c r="F18168" s="10"/>
    </row>
    <row r="18169" spans="5:6">
      <c r="E18169" s="9"/>
      <c r="F18169" s="10"/>
    </row>
    <row r="18170" spans="5:6">
      <c r="E18170" s="9"/>
      <c r="F18170" s="10"/>
    </row>
    <row r="18171" spans="5:6">
      <c r="E18171" s="9"/>
      <c r="F18171" s="10"/>
    </row>
    <row r="18172" spans="5:6">
      <c r="E18172" s="9"/>
      <c r="F18172" s="10"/>
    </row>
    <row r="18173" spans="5:6">
      <c r="E18173" s="9"/>
      <c r="F18173" s="10"/>
    </row>
    <row r="18174" spans="5:6">
      <c r="E18174" s="9"/>
      <c r="F18174" s="10"/>
    </row>
    <row r="18175" spans="5:6">
      <c r="E18175" s="9"/>
      <c r="F18175" s="10"/>
    </row>
    <row r="18176" spans="5:6">
      <c r="E18176" s="9"/>
      <c r="F18176" s="10"/>
    </row>
    <row r="18177" spans="5:6">
      <c r="E18177" s="9"/>
      <c r="F18177" s="10"/>
    </row>
    <row r="18178" spans="5:6">
      <c r="E18178" s="9"/>
      <c r="F18178" s="10"/>
    </row>
    <row r="18179" spans="5:6">
      <c r="E18179" s="9"/>
      <c r="F18179" s="10"/>
    </row>
    <row r="18180" spans="5:6">
      <c r="E18180" s="9"/>
      <c r="F18180" s="10"/>
    </row>
    <row r="18181" spans="5:6">
      <c r="E18181" s="9"/>
      <c r="F18181" s="10"/>
    </row>
    <row r="18182" spans="5:6">
      <c r="E18182" s="9"/>
      <c r="F18182" s="10"/>
    </row>
    <row r="18183" spans="5:6">
      <c r="E18183" s="9"/>
      <c r="F18183" s="10"/>
    </row>
    <row r="18184" spans="5:6">
      <c r="E18184" s="9"/>
      <c r="F18184" s="10"/>
    </row>
    <row r="18185" spans="5:6">
      <c r="E18185" s="9"/>
      <c r="F18185" s="10"/>
    </row>
    <row r="18186" spans="5:6">
      <c r="E18186" s="9"/>
      <c r="F18186" s="10"/>
    </row>
    <row r="18187" spans="5:6">
      <c r="E18187" s="9"/>
      <c r="F18187" s="10"/>
    </row>
    <row r="18188" spans="5:6">
      <c r="E18188" s="9"/>
      <c r="F18188" s="10"/>
    </row>
    <row r="18189" spans="5:6">
      <c r="E18189" s="9"/>
      <c r="F18189" s="10"/>
    </row>
    <row r="18190" spans="5:6">
      <c r="E18190" s="9"/>
      <c r="F18190" s="10"/>
    </row>
    <row r="18191" spans="5:6">
      <c r="E18191" s="9"/>
      <c r="F18191" s="10"/>
    </row>
    <row r="18192" spans="5:6">
      <c r="E18192" s="9"/>
      <c r="F18192" s="10"/>
    </row>
    <row r="18193" spans="5:6">
      <c r="E18193" s="9"/>
      <c r="F18193" s="10"/>
    </row>
    <row r="18194" spans="5:6">
      <c r="E18194" s="9"/>
      <c r="F18194" s="10"/>
    </row>
    <row r="18195" spans="5:6">
      <c r="E18195" s="9"/>
      <c r="F18195" s="10"/>
    </row>
    <row r="18196" spans="5:6">
      <c r="E18196" s="9"/>
      <c r="F18196" s="10"/>
    </row>
    <row r="18197" spans="5:6">
      <c r="E18197" s="9"/>
      <c r="F18197" s="10"/>
    </row>
    <row r="18198" spans="5:6">
      <c r="E18198" s="9"/>
      <c r="F18198" s="10"/>
    </row>
    <row r="18199" spans="5:6">
      <c r="E18199" s="9"/>
      <c r="F18199" s="10"/>
    </row>
    <row r="18200" spans="5:6">
      <c r="E18200" s="9"/>
      <c r="F18200" s="10"/>
    </row>
    <row r="18201" spans="5:6">
      <c r="E18201" s="9"/>
      <c r="F18201" s="10"/>
    </row>
    <row r="18202" spans="5:6">
      <c r="E18202" s="9"/>
      <c r="F18202" s="10"/>
    </row>
    <row r="18203" spans="5:6">
      <c r="E18203" s="9"/>
      <c r="F18203" s="10"/>
    </row>
    <row r="18204" spans="5:6">
      <c r="E18204" s="9"/>
      <c r="F18204" s="10"/>
    </row>
    <row r="18205" spans="5:6">
      <c r="E18205" s="9"/>
      <c r="F18205" s="10"/>
    </row>
    <row r="18206" spans="5:6">
      <c r="E18206" s="9"/>
      <c r="F18206" s="10"/>
    </row>
    <row r="18207" spans="5:6">
      <c r="E18207" s="9"/>
      <c r="F18207" s="10"/>
    </row>
    <row r="18208" spans="5:6">
      <c r="E18208" s="9"/>
      <c r="F18208" s="10"/>
    </row>
    <row r="18209" spans="5:6">
      <c r="E18209" s="9"/>
      <c r="F18209" s="10"/>
    </row>
    <row r="18210" spans="5:6">
      <c r="E18210" s="9"/>
      <c r="F18210" s="10"/>
    </row>
    <row r="18211" spans="5:6">
      <c r="E18211" s="9"/>
      <c r="F18211" s="10"/>
    </row>
    <row r="18212" spans="5:6">
      <c r="E18212" s="9"/>
      <c r="F18212" s="10"/>
    </row>
    <row r="18213" spans="5:6">
      <c r="E18213" s="9"/>
      <c r="F18213" s="10"/>
    </row>
    <row r="18214" spans="5:6">
      <c r="E18214" s="9"/>
      <c r="F18214" s="10"/>
    </row>
    <row r="18215" spans="5:6">
      <c r="E18215" s="9"/>
      <c r="F18215" s="10"/>
    </row>
    <row r="18216" spans="5:6">
      <c r="E18216" s="9"/>
      <c r="F18216" s="10"/>
    </row>
    <row r="18217" spans="5:6">
      <c r="E18217" s="9"/>
      <c r="F18217" s="10"/>
    </row>
    <row r="18218" spans="5:6">
      <c r="E18218" s="9"/>
      <c r="F18218" s="10"/>
    </row>
    <row r="18219" spans="5:6">
      <c r="E18219" s="9"/>
      <c r="F18219" s="10"/>
    </row>
    <row r="18220" spans="5:6">
      <c r="E18220" s="9"/>
      <c r="F18220" s="10"/>
    </row>
    <row r="18221" spans="5:6">
      <c r="E18221" s="9"/>
      <c r="F18221" s="10"/>
    </row>
    <row r="18222" spans="5:6">
      <c r="E18222" s="9"/>
      <c r="F18222" s="10"/>
    </row>
    <row r="18223" spans="5:6">
      <c r="E18223" s="9"/>
      <c r="F18223" s="10"/>
    </row>
    <row r="18224" spans="5:6">
      <c r="E18224" s="9"/>
      <c r="F18224" s="10"/>
    </row>
    <row r="18225" spans="5:6">
      <c r="E18225" s="9"/>
      <c r="F18225" s="10"/>
    </row>
    <row r="18226" spans="5:6">
      <c r="E18226" s="9"/>
      <c r="F18226" s="10"/>
    </row>
    <row r="18227" spans="5:6">
      <c r="E18227" s="9"/>
      <c r="F18227" s="10"/>
    </row>
    <row r="18228" spans="5:6">
      <c r="E18228" s="9"/>
      <c r="F18228" s="10"/>
    </row>
    <row r="18229" spans="5:6">
      <c r="E18229" s="9"/>
      <c r="F18229" s="10"/>
    </row>
    <row r="18230" spans="5:6">
      <c r="E18230" s="9"/>
      <c r="F18230" s="10"/>
    </row>
    <row r="18231" spans="5:6">
      <c r="E18231" s="9"/>
      <c r="F18231" s="10"/>
    </row>
    <row r="18232" spans="5:6">
      <c r="E18232" s="9"/>
      <c r="F18232" s="10"/>
    </row>
    <row r="18233" spans="5:6">
      <c r="E18233" s="9"/>
      <c r="F18233" s="10"/>
    </row>
    <row r="18234" spans="5:6">
      <c r="E18234" s="9"/>
      <c r="F18234" s="10"/>
    </row>
    <row r="18235" spans="5:6">
      <c r="E18235" s="9"/>
      <c r="F18235" s="10"/>
    </row>
    <row r="18236" spans="5:6">
      <c r="E18236" s="9"/>
      <c r="F18236" s="10"/>
    </row>
    <row r="18237" spans="5:6">
      <c r="E18237" s="9"/>
      <c r="F18237" s="10"/>
    </row>
    <row r="18238" spans="5:6">
      <c r="E18238" s="9"/>
      <c r="F18238" s="10"/>
    </row>
    <row r="18239" spans="5:6">
      <c r="E18239" s="9"/>
      <c r="F18239" s="10"/>
    </row>
    <row r="18240" spans="5:6">
      <c r="E18240" s="9"/>
      <c r="F18240" s="10"/>
    </row>
    <row r="18241" spans="5:6">
      <c r="E18241" s="9"/>
      <c r="F18241" s="10"/>
    </row>
    <row r="18242" spans="5:6">
      <c r="E18242" s="9"/>
      <c r="F18242" s="10"/>
    </row>
    <row r="18243" spans="5:6">
      <c r="E18243" s="9"/>
      <c r="F18243" s="10"/>
    </row>
    <row r="18244" spans="5:6">
      <c r="E18244" s="9"/>
      <c r="F18244" s="10"/>
    </row>
    <row r="18245" spans="5:6">
      <c r="E18245" s="9"/>
      <c r="F18245" s="10"/>
    </row>
    <row r="18246" spans="5:6">
      <c r="E18246" s="9"/>
      <c r="F18246" s="10"/>
    </row>
    <row r="18247" spans="5:6">
      <c r="E18247" s="9"/>
      <c r="F18247" s="10"/>
    </row>
    <row r="18248" spans="5:6">
      <c r="E18248" s="9"/>
      <c r="F18248" s="10"/>
    </row>
    <row r="18249" spans="5:6">
      <c r="E18249" s="9"/>
      <c r="F18249" s="10"/>
    </row>
    <row r="18250" spans="5:6">
      <c r="E18250" s="9"/>
      <c r="F18250" s="10"/>
    </row>
    <row r="18251" spans="5:6">
      <c r="E18251" s="9"/>
      <c r="F18251" s="10"/>
    </row>
    <row r="18252" spans="5:6">
      <c r="E18252" s="9"/>
      <c r="F18252" s="10"/>
    </row>
    <row r="18253" spans="5:6">
      <c r="E18253" s="9"/>
      <c r="F18253" s="10"/>
    </row>
    <row r="18254" spans="5:6">
      <c r="E18254" s="9"/>
      <c r="F18254" s="10"/>
    </row>
    <row r="18255" spans="5:6">
      <c r="E18255" s="9"/>
      <c r="F18255" s="10"/>
    </row>
    <row r="18256" spans="5:6">
      <c r="E18256" s="9"/>
      <c r="F18256" s="10"/>
    </row>
    <row r="18257" spans="5:6">
      <c r="E18257" s="9"/>
      <c r="F18257" s="10"/>
    </row>
    <row r="18258" spans="5:6">
      <c r="E18258" s="9"/>
      <c r="F18258" s="10"/>
    </row>
    <row r="18259" spans="5:6">
      <c r="E18259" s="9"/>
      <c r="F18259" s="10"/>
    </row>
    <row r="18260" spans="5:6">
      <c r="E18260" s="9"/>
      <c r="F18260" s="10"/>
    </row>
    <row r="18261" spans="5:6">
      <c r="E18261" s="9"/>
      <c r="F18261" s="10"/>
    </row>
    <row r="18262" spans="5:6">
      <c r="E18262" s="9"/>
      <c r="F18262" s="10"/>
    </row>
    <row r="18263" spans="5:6">
      <c r="E18263" s="9"/>
      <c r="F18263" s="10"/>
    </row>
    <row r="18264" spans="5:6">
      <c r="E18264" s="9"/>
      <c r="F18264" s="10"/>
    </row>
    <row r="18265" spans="5:6">
      <c r="E18265" s="9"/>
      <c r="F18265" s="10"/>
    </row>
    <row r="18266" spans="5:6">
      <c r="E18266" s="9"/>
      <c r="F18266" s="10"/>
    </row>
    <row r="18267" spans="5:6">
      <c r="E18267" s="9"/>
      <c r="F18267" s="10"/>
    </row>
    <row r="18268" spans="5:6">
      <c r="E18268" s="9"/>
      <c r="F18268" s="10"/>
    </row>
    <row r="18269" spans="5:6">
      <c r="E18269" s="9"/>
      <c r="F18269" s="10"/>
    </row>
    <row r="18270" spans="5:6">
      <c r="E18270" s="9"/>
      <c r="F18270" s="10"/>
    </row>
    <row r="18271" spans="5:6">
      <c r="E18271" s="9"/>
      <c r="F18271" s="10"/>
    </row>
    <row r="18272" spans="5:6">
      <c r="E18272" s="9"/>
      <c r="F18272" s="10"/>
    </row>
    <row r="18273" spans="5:6">
      <c r="E18273" s="9"/>
      <c r="F18273" s="10"/>
    </row>
    <row r="18274" spans="5:6">
      <c r="E18274" s="9"/>
      <c r="F18274" s="10"/>
    </row>
    <row r="18275" spans="5:6">
      <c r="E18275" s="9"/>
      <c r="F18275" s="10"/>
    </row>
    <row r="18276" spans="5:6">
      <c r="E18276" s="9"/>
      <c r="F18276" s="10"/>
    </row>
    <row r="18277" spans="5:6">
      <c r="E18277" s="9"/>
      <c r="F18277" s="10"/>
    </row>
    <row r="18278" spans="5:6">
      <c r="E18278" s="9"/>
      <c r="F18278" s="10"/>
    </row>
    <row r="18279" spans="5:6">
      <c r="E18279" s="9"/>
      <c r="F18279" s="10"/>
    </row>
    <row r="18280" spans="5:6">
      <c r="E18280" s="9"/>
      <c r="F18280" s="10"/>
    </row>
    <row r="18281" spans="5:6">
      <c r="E18281" s="9"/>
      <c r="F18281" s="10"/>
    </row>
    <row r="18282" spans="5:6">
      <c r="E18282" s="9"/>
      <c r="F18282" s="10"/>
    </row>
    <row r="18283" spans="5:6">
      <c r="E18283" s="9"/>
      <c r="F18283" s="10"/>
    </row>
    <row r="18284" spans="5:6">
      <c r="E18284" s="9"/>
      <c r="F18284" s="10"/>
    </row>
    <row r="18285" spans="5:6">
      <c r="E18285" s="9"/>
      <c r="F18285" s="10"/>
    </row>
    <row r="18286" spans="5:6">
      <c r="E18286" s="9"/>
      <c r="F18286" s="10"/>
    </row>
    <row r="18287" spans="5:6">
      <c r="E18287" s="9"/>
      <c r="F18287" s="10"/>
    </row>
    <row r="18288" spans="5:6">
      <c r="E18288" s="9"/>
      <c r="F18288" s="10"/>
    </row>
    <row r="18289" spans="5:6">
      <c r="E18289" s="9"/>
      <c r="F18289" s="10"/>
    </row>
    <row r="18290" spans="5:6">
      <c r="E18290" s="9"/>
      <c r="F18290" s="10"/>
    </row>
    <row r="18291" spans="5:6">
      <c r="E18291" s="9"/>
      <c r="F18291" s="10"/>
    </row>
    <row r="18292" spans="5:6">
      <c r="E18292" s="9"/>
      <c r="F18292" s="10"/>
    </row>
    <row r="18293" spans="5:6">
      <c r="E18293" s="9"/>
      <c r="F18293" s="10"/>
    </row>
    <row r="18294" spans="5:6">
      <c r="E18294" s="9"/>
      <c r="F18294" s="10"/>
    </row>
    <row r="18295" spans="5:6">
      <c r="E18295" s="9"/>
      <c r="F18295" s="10"/>
    </row>
    <row r="18296" spans="5:6">
      <c r="E18296" s="9"/>
      <c r="F18296" s="10"/>
    </row>
    <row r="18297" spans="5:6">
      <c r="E18297" s="9"/>
      <c r="F18297" s="10"/>
    </row>
    <row r="18298" spans="5:6">
      <c r="E18298" s="9"/>
      <c r="F18298" s="10"/>
    </row>
    <row r="18299" spans="5:6">
      <c r="E18299" s="9"/>
      <c r="F18299" s="10"/>
    </row>
    <row r="18300" spans="5:6">
      <c r="E18300" s="9"/>
      <c r="F18300" s="10"/>
    </row>
    <row r="18301" spans="5:6">
      <c r="E18301" s="9"/>
      <c r="F18301" s="10"/>
    </row>
    <row r="18302" spans="5:6">
      <c r="E18302" s="9"/>
      <c r="F18302" s="10"/>
    </row>
    <row r="18303" spans="5:6">
      <c r="E18303" s="9"/>
      <c r="F18303" s="10"/>
    </row>
    <row r="18304" spans="5:6">
      <c r="E18304" s="9"/>
      <c r="F18304" s="10"/>
    </row>
    <row r="18305" spans="5:6">
      <c r="E18305" s="9"/>
      <c r="F18305" s="10"/>
    </row>
    <row r="18306" spans="5:6">
      <c r="E18306" s="9"/>
      <c r="F18306" s="10"/>
    </row>
    <row r="18307" spans="5:6">
      <c r="E18307" s="9"/>
      <c r="F18307" s="10"/>
    </row>
    <row r="18308" spans="5:6">
      <c r="E18308" s="9"/>
      <c r="F18308" s="10"/>
    </row>
    <row r="18309" spans="5:6">
      <c r="E18309" s="9"/>
      <c r="F18309" s="10"/>
    </row>
    <row r="18310" spans="5:6">
      <c r="E18310" s="9"/>
      <c r="F18310" s="10"/>
    </row>
    <row r="18311" spans="5:6">
      <c r="E18311" s="9"/>
      <c r="F18311" s="10"/>
    </row>
    <row r="18312" spans="5:6">
      <c r="E18312" s="9"/>
      <c r="F18312" s="10"/>
    </row>
    <row r="18313" spans="5:6">
      <c r="E18313" s="9"/>
      <c r="F18313" s="10"/>
    </row>
    <row r="18314" spans="5:6">
      <c r="E18314" s="9"/>
      <c r="F18314" s="10"/>
    </row>
    <row r="18315" spans="5:6">
      <c r="E18315" s="9"/>
      <c r="F18315" s="10"/>
    </row>
    <row r="18316" spans="5:6">
      <c r="E18316" s="9"/>
      <c r="F18316" s="10"/>
    </row>
    <row r="18317" spans="5:6">
      <c r="E18317" s="9"/>
      <c r="F18317" s="10"/>
    </row>
    <row r="18318" spans="5:6">
      <c r="E18318" s="9"/>
      <c r="F18318" s="10"/>
    </row>
    <row r="18319" spans="5:6">
      <c r="E18319" s="9"/>
      <c r="F18319" s="10"/>
    </row>
    <row r="18320" spans="5:6">
      <c r="E18320" s="9"/>
      <c r="F18320" s="10"/>
    </row>
    <row r="18321" spans="5:6">
      <c r="E18321" s="9"/>
      <c r="F18321" s="10"/>
    </row>
    <row r="18322" spans="5:6">
      <c r="E18322" s="9"/>
      <c r="F18322" s="10"/>
    </row>
    <row r="18323" spans="5:6">
      <c r="E18323" s="9"/>
      <c r="F18323" s="10"/>
    </row>
    <row r="18324" spans="5:6">
      <c r="E18324" s="9"/>
      <c r="F18324" s="10"/>
    </row>
    <row r="18325" spans="5:6">
      <c r="E18325" s="9"/>
      <c r="F18325" s="10"/>
    </row>
    <row r="18326" spans="5:6">
      <c r="E18326" s="9"/>
      <c r="F18326" s="10"/>
    </row>
    <row r="18327" spans="5:6">
      <c r="E18327" s="9"/>
      <c r="F18327" s="10"/>
    </row>
    <row r="18328" spans="5:6">
      <c r="E18328" s="9"/>
      <c r="F18328" s="10"/>
    </row>
    <row r="18329" spans="5:6">
      <c r="E18329" s="9"/>
      <c r="F18329" s="10"/>
    </row>
    <row r="18330" spans="5:6">
      <c r="E18330" s="9"/>
      <c r="F18330" s="10"/>
    </row>
    <row r="18331" spans="5:6">
      <c r="E18331" s="9"/>
      <c r="F18331" s="10"/>
    </row>
    <row r="18332" spans="5:6">
      <c r="E18332" s="9"/>
      <c r="F18332" s="10"/>
    </row>
    <row r="18333" spans="5:6">
      <c r="E18333" s="9"/>
      <c r="F18333" s="10"/>
    </row>
    <row r="18334" spans="5:6">
      <c r="E18334" s="9"/>
      <c r="F18334" s="10"/>
    </row>
    <row r="18335" spans="5:6">
      <c r="E18335" s="9"/>
      <c r="F18335" s="10"/>
    </row>
    <row r="18336" spans="5:6">
      <c r="E18336" s="9"/>
      <c r="F18336" s="10"/>
    </row>
    <row r="18337" spans="5:6">
      <c r="E18337" s="9"/>
      <c r="F18337" s="10"/>
    </row>
    <row r="18338" spans="5:6">
      <c r="E18338" s="9"/>
      <c r="F18338" s="10"/>
    </row>
    <row r="18339" spans="5:6">
      <c r="E18339" s="9"/>
      <c r="F18339" s="10"/>
    </row>
    <row r="18340" spans="5:6">
      <c r="E18340" s="9"/>
      <c r="F18340" s="10"/>
    </row>
    <row r="18341" spans="5:6">
      <c r="E18341" s="9"/>
      <c r="F18341" s="10"/>
    </row>
    <row r="18342" spans="5:6">
      <c r="E18342" s="9"/>
      <c r="F18342" s="10"/>
    </row>
    <row r="18343" spans="5:6">
      <c r="E18343" s="9"/>
      <c r="F18343" s="10"/>
    </row>
    <row r="18344" spans="5:6">
      <c r="E18344" s="9"/>
      <c r="F18344" s="10"/>
    </row>
    <row r="18345" spans="5:6">
      <c r="E18345" s="9"/>
      <c r="F18345" s="10"/>
    </row>
    <row r="18346" spans="5:6">
      <c r="E18346" s="9"/>
      <c r="F18346" s="10"/>
    </row>
    <row r="18347" spans="5:6">
      <c r="E18347" s="9"/>
      <c r="F18347" s="10"/>
    </row>
    <row r="18348" spans="5:6">
      <c r="E18348" s="9"/>
      <c r="F18348" s="10"/>
    </row>
    <row r="18349" spans="5:6">
      <c r="E18349" s="9"/>
      <c r="F18349" s="10"/>
    </row>
    <row r="18350" spans="5:6">
      <c r="E18350" s="9"/>
      <c r="F18350" s="10"/>
    </row>
    <row r="18351" spans="5:6">
      <c r="E18351" s="9"/>
      <c r="F18351" s="10"/>
    </row>
    <row r="18352" spans="5:6">
      <c r="E18352" s="9"/>
      <c r="F18352" s="10"/>
    </row>
    <row r="18353" spans="5:6">
      <c r="E18353" s="9"/>
      <c r="F18353" s="10"/>
    </row>
    <row r="18354" spans="5:6">
      <c r="E18354" s="9"/>
      <c r="F18354" s="10"/>
    </row>
    <row r="18355" spans="5:6">
      <c r="E18355" s="9"/>
      <c r="F18355" s="10"/>
    </row>
    <row r="18356" spans="5:6">
      <c r="E18356" s="9"/>
      <c r="F18356" s="10"/>
    </row>
    <row r="18357" spans="5:6">
      <c r="E18357" s="9"/>
      <c r="F18357" s="10"/>
    </row>
    <row r="18358" spans="5:6">
      <c r="E18358" s="9"/>
      <c r="F18358" s="10"/>
    </row>
    <row r="18359" spans="5:6">
      <c r="E18359" s="9"/>
      <c r="F18359" s="10"/>
    </row>
    <row r="18360" spans="5:6">
      <c r="E18360" s="9"/>
      <c r="F18360" s="10"/>
    </row>
    <row r="18361" spans="5:6">
      <c r="E18361" s="9"/>
      <c r="F18361" s="10"/>
    </row>
    <row r="18362" spans="5:6">
      <c r="E18362" s="9"/>
      <c r="F18362" s="10"/>
    </row>
    <row r="18363" spans="5:6">
      <c r="E18363" s="9"/>
      <c r="F18363" s="10"/>
    </row>
    <row r="18364" spans="5:6">
      <c r="E18364" s="9"/>
      <c r="F18364" s="10"/>
    </row>
    <row r="18365" spans="5:6">
      <c r="E18365" s="9"/>
      <c r="F18365" s="10"/>
    </row>
    <row r="18366" spans="5:6">
      <c r="E18366" s="9"/>
      <c r="F18366" s="10"/>
    </row>
    <row r="18367" spans="5:6">
      <c r="E18367" s="9"/>
      <c r="F18367" s="10"/>
    </row>
    <row r="18368" spans="5:6">
      <c r="E18368" s="9"/>
      <c r="F18368" s="10"/>
    </row>
    <row r="18369" spans="5:6">
      <c r="E18369" s="9"/>
      <c r="F18369" s="10"/>
    </row>
    <row r="18370" spans="5:6">
      <c r="E18370" s="9"/>
      <c r="F18370" s="10"/>
    </row>
    <row r="18371" spans="5:6">
      <c r="E18371" s="9"/>
      <c r="F18371" s="10"/>
    </row>
    <row r="18372" spans="5:6">
      <c r="E18372" s="9"/>
      <c r="F18372" s="10"/>
    </row>
    <row r="18373" spans="5:6">
      <c r="E18373" s="9"/>
      <c r="F18373" s="10"/>
    </row>
    <row r="18374" spans="5:6">
      <c r="E18374" s="9"/>
      <c r="F18374" s="10"/>
    </row>
    <row r="18375" spans="5:6">
      <c r="E18375" s="9"/>
      <c r="F18375" s="10"/>
    </row>
    <row r="18376" spans="5:6">
      <c r="E18376" s="9"/>
      <c r="F18376" s="10"/>
    </row>
    <row r="18377" spans="5:6">
      <c r="E18377" s="9"/>
      <c r="F18377" s="10"/>
    </row>
    <row r="18378" spans="5:6">
      <c r="E18378" s="9"/>
      <c r="F18378" s="10"/>
    </row>
    <row r="18379" spans="5:6">
      <c r="E18379" s="9"/>
      <c r="F18379" s="10"/>
    </row>
    <row r="18380" spans="5:6">
      <c r="E18380" s="9"/>
      <c r="F18380" s="10"/>
    </row>
    <row r="18381" spans="5:6">
      <c r="E18381" s="9"/>
      <c r="F18381" s="10"/>
    </row>
    <row r="18382" spans="5:6">
      <c r="E18382" s="9"/>
      <c r="F18382" s="10"/>
    </row>
    <row r="18383" spans="5:6">
      <c r="E18383" s="9"/>
      <c r="F18383" s="10"/>
    </row>
    <row r="18384" spans="5:6">
      <c r="E18384" s="9"/>
      <c r="F18384" s="10"/>
    </row>
    <row r="18385" spans="5:6">
      <c r="E18385" s="9"/>
      <c r="F18385" s="10"/>
    </row>
    <row r="18386" spans="5:6">
      <c r="E18386" s="9"/>
      <c r="F18386" s="10"/>
    </row>
    <row r="18387" spans="5:6">
      <c r="E18387" s="9"/>
      <c r="F18387" s="10"/>
    </row>
    <row r="18388" spans="5:6">
      <c r="E18388" s="9"/>
      <c r="F18388" s="10"/>
    </row>
    <row r="18389" spans="5:6">
      <c r="E18389" s="9"/>
      <c r="F18389" s="10"/>
    </row>
    <row r="18390" spans="5:6">
      <c r="E18390" s="9"/>
      <c r="F18390" s="10"/>
    </row>
    <row r="18391" spans="5:6">
      <c r="E18391" s="9"/>
      <c r="F18391" s="10"/>
    </row>
    <row r="18392" spans="5:6">
      <c r="E18392" s="9"/>
      <c r="F18392" s="10"/>
    </row>
    <row r="18393" spans="5:6">
      <c r="E18393" s="9"/>
      <c r="F18393" s="10"/>
    </row>
    <row r="18394" spans="5:6">
      <c r="E18394" s="9"/>
      <c r="F18394" s="10"/>
    </row>
    <row r="18395" spans="5:6">
      <c r="E18395" s="9"/>
      <c r="F18395" s="10"/>
    </row>
    <row r="18396" spans="5:6">
      <c r="E18396" s="9"/>
      <c r="F18396" s="10"/>
    </row>
    <row r="18397" spans="5:6">
      <c r="E18397" s="9"/>
      <c r="F18397" s="10"/>
    </row>
    <row r="18398" spans="5:6">
      <c r="E18398" s="9"/>
      <c r="F18398" s="10"/>
    </row>
    <row r="18399" spans="5:6">
      <c r="E18399" s="9"/>
      <c r="F18399" s="10"/>
    </row>
    <row r="18400" spans="5:6">
      <c r="E18400" s="9"/>
      <c r="F18400" s="10"/>
    </row>
    <row r="18401" spans="5:6">
      <c r="E18401" s="9"/>
      <c r="F18401" s="10"/>
    </row>
    <row r="18402" spans="5:6">
      <c r="E18402" s="9"/>
      <c r="F18402" s="10"/>
    </row>
    <row r="18403" spans="5:6">
      <c r="E18403" s="9"/>
      <c r="F18403" s="10"/>
    </row>
    <row r="18404" spans="5:6">
      <c r="E18404" s="9"/>
      <c r="F18404" s="10"/>
    </row>
    <row r="18405" spans="5:6">
      <c r="E18405" s="9"/>
      <c r="F18405" s="10"/>
    </row>
    <row r="18406" spans="5:6">
      <c r="E18406" s="9"/>
      <c r="F18406" s="10"/>
    </row>
    <row r="18407" spans="5:6">
      <c r="E18407" s="9"/>
      <c r="F18407" s="10"/>
    </row>
    <row r="18408" spans="5:6">
      <c r="E18408" s="9"/>
      <c r="F18408" s="10"/>
    </row>
    <row r="18409" spans="5:6">
      <c r="E18409" s="9"/>
      <c r="F18409" s="10"/>
    </row>
    <row r="18410" spans="5:6">
      <c r="E18410" s="9"/>
      <c r="F18410" s="10"/>
    </row>
    <row r="18411" spans="5:6">
      <c r="E18411" s="9"/>
      <c r="F18411" s="10"/>
    </row>
    <row r="18412" spans="5:6">
      <c r="E18412" s="9"/>
      <c r="F18412" s="10"/>
    </row>
    <row r="18413" spans="5:6">
      <c r="E18413" s="9"/>
      <c r="F18413" s="10"/>
    </row>
    <row r="18414" spans="5:6">
      <c r="E18414" s="9"/>
      <c r="F18414" s="10"/>
    </row>
    <row r="18415" spans="5:6">
      <c r="E18415" s="9"/>
      <c r="F18415" s="10"/>
    </row>
    <row r="18416" spans="5:6">
      <c r="E18416" s="9"/>
      <c r="F18416" s="10"/>
    </row>
    <row r="18417" spans="5:6">
      <c r="E18417" s="9"/>
      <c r="F18417" s="10"/>
    </row>
    <row r="18418" spans="5:6">
      <c r="E18418" s="9"/>
      <c r="F18418" s="10"/>
    </row>
    <row r="18419" spans="5:6">
      <c r="E18419" s="9"/>
      <c r="F18419" s="10"/>
    </row>
    <row r="18420" spans="5:6">
      <c r="E18420" s="9"/>
      <c r="F18420" s="10"/>
    </row>
    <row r="18421" spans="5:6">
      <c r="E18421" s="9"/>
      <c r="F18421" s="10"/>
    </row>
    <row r="18422" spans="5:6">
      <c r="E18422" s="9"/>
      <c r="F18422" s="10"/>
    </row>
    <row r="18423" spans="5:6">
      <c r="E18423" s="9"/>
      <c r="F18423" s="10"/>
    </row>
    <row r="18424" spans="5:6">
      <c r="E18424" s="9"/>
      <c r="F18424" s="10"/>
    </row>
    <row r="18425" spans="5:6">
      <c r="E18425" s="9"/>
      <c r="F18425" s="10"/>
    </row>
    <row r="18426" spans="5:6">
      <c r="E18426" s="9"/>
      <c r="F18426" s="10"/>
    </row>
    <row r="18427" spans="5:6">
      <c r="E18427" s="9"/>
      <c r="F18427" s="10"/>
    </row>
    <row r="18428" spans="5:6">
      <c r="E18428" s="9"/>
      <c r="F18428" s="10"/>
    </row>
    <row r="18429" spans="5:6">
      <c r="E18429" s="9"/>
      <c r="F18429" s="10"/>
    </row>
    <row r="18430" spans="5:6">
      <c r="E18430" s="9"/>
      <c r="F18430" s="10"/>
    </row>
    <row r="18431" spans="5:6">
      <c r="E18431" s="9"/>
      <c r="F18431" s="10"/>
    </row>
    <row r="18432" spans="5:6">
      <c r="E18432" s="9"/>
      <c r="F18432" s="10"/>
    </row>
    <row r="18433" spans="5:6">
      <c r="E18433" s="9"/>
      <c r="F18433" s="10"/>
    </row>
    <row r="18434" spans="5:6">
      <c r="E18434" s="9"/>
      <c r="F18434" s="10"/>
    </row>
    <row r="18435" spans="5:6">
      <c r="E18435" s="9"/>
      <c r="F18435" s="10"/>
    </row>
    <row r="18436" spans="5:6">
      <c r="E18436" s="9"/>
      <c r="F18436" s="10"/>
    </row>
    <row r="18437" spans="5:6">
      <c r="E18437" s="9"/>
      <c r="F18437" s="10"/>
    </row>
    <row r="18438" spans="5:6">
      <c r="E18438" s="9"/>
      <c r="F18438" s="10"/>
    </row>
    <row r="18439" spans="5:6">
      <c r="E18439" s="9"/>
      <c r="F18439" s="10"/>
    </row>
    <row r="18440" spans="5:6">
      <c r="E18440" s="9"/>
      <c r="F18440" s="10"/>
    </row>
    <row r="18441" spans="5:6">
      <c r="E18441" s="9"/>
      <c r="F18441" s="10"/>
    </row>
    <row r="18442" spans="5:6">
      <c r="E18442" s="9"/>
      <c r="F18442" s="10"/>
    </row>
    <row r="18443" spans="5:6">
      <c r="E18443" s="9"/>
      <c r="F18443" s="10"/>
    </row>
    <row r="18444" spans="5:6">
      <c r="E18444" s="9"/>
      <c r="F18444" s="10"/>
    </row>
    <row r="18445" spans="5:6">
      <c r="E18445" s="9"/>
      <c r="F18445" s="10"/>
    </row>
    <row r="18446" spans="5:6">
      <c r="E18446" s="9"/>
      <c r="F18446" s="10"/>
    </row>
    <row r="18447" spans="5:6">
      <c r="E18447" s="9"/>
      <c r="F18447" s="10"/>
    </row>
    <row r="18448" spans="5:6">
      <c r="E18448" s="9"/>
      <c r="F18448" s="10"/>
    </row>
    <row r="18449" spans="5:6">
      <c r="E18449" s="9"/>
      <c r="F18449" s="10"/>
    </row>
    <row r="18450" spans="5:6">
      <c r="E18450" s="9"/>
      <c r="F18450" s="10"/>
    </row>
    <row r="18451" spans="5:6">
      <c r="E18451" s="9"/>
      <c r="F18451" s="10"/>
    </row>
    <row r="18452" spans="5:6">
      <c r="E18452" s="9"/>
      <c r="F18452" s="10"/>
    </row>
    <row r="18453" spans="5:6">
      <c r="E18453" s="9"/>
      <c r="F18453" s="10"/>
    </row>
    <row r="18454" spans="5:6">
      <c r="E18454" s="9"/>
      <c r="F18454" s="10"/>
    </row>
    <row r="18455" spans="5:6">
      <c r="E18455" s="9"/>
      <c r="F18455" s="10"/>
    </row>
    <row r="18456" spans="5:6">
      <c r="E18456" s="9"/>
      <c r="F18456" s="10"/>
    </row>
    <row r="18457" spans="5:6">
      <c r="E18457" s="9"/>
      <c r="F18457" s="10"/>
    </row>
    <row r="18458" spans="5:6">
      <c r="E18458" s="9"/>
      <c r="F18458" s="10"/>
    </row>
    <row r="18459" spans="5:6">
      <c r="E18459" s="9"/>
      <c r="F18459" s="10"/>
    </row>
    <row r="18460" spans="5:6">
      <c r="E18460" s="9"/>
      <c r="F18460" s="10"/>
    </row>
    <row r="18461" spans="5:6">
      <c r="E18461" s="9"/>
      <c r="F18461" s="10"/>
    </row>
    <row r="18462" spans="5:6">
      <c r="E18462" s="9"/>
      <c r="F18462" s="10"/>
    </row>
    <row r="18463" spans="5:6">
      <c r="E18463" s="9"/>
      <c r="F18463" s="10"/>
    </row>
    <row r="18464" spans="5:6">
      <c r="E18464" s="9"/>
      <c r="F18464" s="10"/>
    </row>
    <row r="18465" spans="5:6">
      <c r="E18465" s="9"/>
      <c r="F18465" s="10"/>
    </row>
    <row r="18466" spans="5:6">
      <c r="E18466" s="9"/>
      <c r="F18466" s="10"/>
    </row>
    <row r="18467" spans="5:6">
      <c r="E18467" s="9"/>
      <c r="F18467" s="10"/>
    </row>
    <row r="18468" spans="5:6">
      <c r="E18468" s="9"/>
      <c r="F18468" s="10"/>
    </row>
    <row r="18469" spans="5:6">
      <c r="E18469" s="9"/>
      <c r="F18469" s="10"/>
    </row>
    <row r="18470" spans="5:6">
      <c r="E18470" s="9"/>
      <c r="F18470" s="10"/>
    </row>
    <row r="18471" spans="5:6">
      <c r="E18471" s="9"/>
      <c r="F18471" s="10"/>
    </row>
    <row r="18472" spans="5:6">
      <c r="E18472" s="9"/>
      <c r="F18472" s="10"/>
    </row>
    <row r="18473" spans="5:6">
      <c r="E18473" s="9"/>
      <c r="F18473" s="10"/>
    </row>
    <row r="18474" spans="5:6">
      <c r="E18474" s="9"/>
      <c r="F18474" s="10"/>
    </row>
    <row r="18475" spans="5:6">
      <c r="E18475" s="9"/>
      <c r="F18475" s="10"/>
    </row>
    <row r="18476" spans="5:6">
      <c r="E18476" s="9"/>
      <c r="F18476" s="10"/>
    </row>
    <row r="18477" spans="5:6">
      <c r="E18477" s="9"/>
      <c r="F18477" s="10"/>
    </row>
    <row r="18478" spans="5:6">
      <c r="E18478" s="9"/>
      <c r="F18478" s="10"/>
    </row>
    <row r="18479" spans="5:6">
      <c r="E18479" s="9"/>
      <c r="F18479" s="10"/>
    </row>
    <row r="18480" spans="5:6">
      <c r="E18480" s="9"/>
      <c r="F18480" s="10"/>
    </row>
    <row r="18481" spans="5:6">
      <c r="E18481" s="9"/>
      <c r="F18481" s="10"/>
    </row>
    <row r="18482" spans="5:6">
      <c r="E18482" s="9"/>
      <c r="F18482" s="10"/>
    </row>
    <row r="18483" spans="5:6">
      <c r="E18483" s="9"/>
      <c r="F18483" s="10"/>
    </row>
    <row r="18484" spans="5:6">
      <c r="E18484" s="9"/>
      <c r="F18484" s="10"/>
    </row>
    <row r="18485" spans="5:6">
      <c r="E18485" s="9"/>
      <c r="F18485" s="10"/>
    </row>
    <row r="18486" spans="5:6">
      <c r="E18486" s="9"/>
      <c r="F18486" s="10"/>
    </row>
    <row r="18487" spans="5:6">
      <c r="E18487" s="9"/>
      <c r="F18487" s="10"/>
    </row>
    <row r="18488" spans="5:6">
      <c r="E18488" s="9"/>
      <c r="F18488" s="10"/>
    </row>
    <row r="18489" spans="5:6">
      <c r="E18489" s="9"/>
      <c r="F18489" s="10"/>
    </row>
    <row r="18490" spans="5:6">
      <c r="E18490" s="9"/>
      <c r="F18490" s="10"/>
    </row>
    <row r="18491" spans="5:6">
      <c r="E18491" s="9"/>
      <c r="F18491" s="10"/>
    </row>
    <row r="18492" spans="5:6">
      <c r="E18492" s="9"/>
      <c r="F18492" s="10"/>
    </row>
    <row r="18493" spans="5:6">
      <c r="E18493" s="9"/>
      <c r="F18493" s="10"/>
    </row>
    <row r="18494" spans="5:6">
      <c r="E18494" s="9"/>
      <c r="F18494" s="10"/>
    </row>
    <row r="18495" spans="5:6">
      <c r="E18495" s="9"/>
      <c r="F18495" s="10"/>
    </row>
    <row r="18496" spans="5:6">
      <c r="E18496" s="9"/>
      <c r="F18496" s="10"/>
    </row>
    <row r="18497" spans="5:6">
      <c r="E18497" s="9"/>
      <c r="F18497" s="10"/>
    </row>
    <row r="18498" spans="5:6">
      <c r="E18498" s="9"/>
      <c r="F18498" s="10"/>
    </row>
    <row r="18499" spans="5:6">
      <c r="E18499" s="9"/>
      <c r="F18499" s="10"/>
    </row>
    <row r="18500" spans="5:6">
      <c r="E18500" s="9"/>
      <c r="F18500" s="10"/>
    </row>
    <row r="18501" spans="5:6">
      <c r="E18501" s="9"/>
      <c r="F18501" s="10"/>
    </row>
    <row r="18502" spans="5:6">
      <c r="E18502" s="9"/>
      <c r="F18502" s="10"/>
    </row>
    <row r="18503" spans="5:6">
      <c r="E18503" s="9"/>
      <c r="F18503" s="10"/>
    </row>
    <row r="18504" spans="5:6">
      <c r="E18504" s="9"/>
      <c r="F18504" s="10"/>
    </row>
    <row r="18505" spans="5:6">
      <c r="E18505" s="9"/>
      <c r="F18505" s="10"/>
    </row>
    <row r="18506" spans="5:6">
      <c r="E18506" s="9"/>
      <c r="F18506" s="10"/>
    </row>
    <row r="18507" spans="5:6">
      <c r="E18507" s="9"/>
      <c r="F18507" s="10"/>
    </row>
    <row r="18508" spans="5:6">
      <c r="E18508" s="9"/>
      <c r="F18508" s="10"/>
    </row>
    <row r="18509" spans="5:6">
      <c r="E18509" s="9"/>
      <c r="F18509" s="10"/>
    </row>
    <row r="18510" spans="5:6">
      <c r="E18510" s="9"/>
      <c r="F18510" s="10"/>
    </row>
    <row r="18511" spans="5:6">
      <c r="E18511" s="9"/>
      <c r="F18511" s="10"/>
    </row>
    <row r="18512" spans="5:6">
      <c r="E18512" s="9"/>
      <c r="F18512" s="10"/>
    </row>
    <row r="18513" spans="5:6">
      <c r="E18513" s="9"/>
      <c r="F18513" s="10"/>
    </row>
    <row r="18514" spans="5:6">
      <c r="E18514" s="9"/>
      <c r="F18514" s="10"/>
    </row>
    <row r="18515" spans="5:6">
      <c r="E18515" s="9"/>
      <c r="F18515" s="10"/>
    </row>
    <row r="18516" spans="5:6">
      <c r="E18516" s="9"/>
      <c r="F18516" s="10"/>
    </row>
    <row r="18517" spans="5:6">
      <c r="E18517" s="9"/>
      <c r="F18517" s="10"/>
    </row>
    <row r="18518" spans="5:6">
      <c r="E18518" s="9"/>
      <c r="F18518" s="10"/>
    </row>
    <row r="18519" spans="5:6">
      <c r="E18519" s="9"/>
      <c r="F18519" s="10"/>
    </row>
    <row r="18520" spans="5:6">
      <c r="E18520" s="9"/>
      <c r="F18520" s="10"/>
    </row>
    <row r="18521" spans="5:6">
      <c r="E18521" s="9"/>
      <c r="F18521" s="10"/>
    </row>
    <row r="18522" spans="5:6">
      <c r="E18522" s="9"/>
      <c r="F18522" s="10"/>
    </row>
    <row r="18523" spans="5:6">
      <c r="E18523" s="9"/>
      <c r="F18523" s="10"/>
    </row>
    <row r="18524" spans="5:6">
      <c r="E18524" s="9"/>
      <c r="F18524" s="10"/>
    </row>
    <row r="18525" spans="5:6">
      <c r="E18525" s="9"/>
      <c r="F18525" s="10"/>
    </row>
    <row r="18526" spans="5:6">
      <c r="E18526" s="9"/>
      <c r="F18526" s="10"/>
    </row>
    <row r="18527" spans="5:6">
      <c r="E18527" s="9"/>
      <c r="F18527" s="10"/>
    </row>
    <row r="18528" spans="5:6">
      <c r="E18528" s="9"/>
      <c r="F18528" s="10"/>
    </row>
    <row r="18529" spans="5:6">
      <c r="E18529" s="9"/>
      <c r="F18529" s="10"/>
    </row>
    <row r="18530" spans="5:6">
      <c r="E18530" s="9"/>
      <c r="F18530" s="10"/>
    </row>
    <row r="18531" spans="5:6">
      <c r="E18531" s="9"/>
      <c r="F18531" s="10"/>
    </row>
    <row r="18532" spans="5:6">
      <c r="E18532" s="9"/>
      <c r="F18532" s="10"/>
    </row>
    <row r="18533" spans="5:6">
      <c r="E18533" s="9"/>
      <c r="F18533" s="10"/>
    </row>
    <row r="18534" spans="5:6">
      <c r="E18534" s="9"/>
      <c r="F18534" s="10"/>
    </row>
    <row r="18535" spans="5:6">
      <c r="E18535" s="9"/>
      <c r="F18535" s="10"/>
    </row>
    <row r="18536" spans="5:6">
      <c r="E18536" s="9"/>
      <c r="F18536" s="10"/>
    </row>
    <row r="18537" spans="5:6">
      <c r="E18537" s="9"/>
      <c r="F18537" s="10"/>
    </row>
    <row r="18538" spans="5:6">
      <c r="E18538" s="9"/>
      <c r="F18538" s="10"/>
    </row>
    <row r="18539" spans="5:6">
      <c r="E18539" s="9"/>
      <c r="F18539" s="10"/>
    </row>
    <row r="18540" spans="5:6">
      <c r="E18540" s="9"/>
      <c r="F18540" s="10"/>
    </row>
    <row r="18541" spans="5:6">
      <c r="E18541" s="9"/>
      <c r="F18541" s="10"/>
    </row>
    <row r="18542" spans="5:6">
      <c r="E18542" s="9"/>
      <c r="F18542" s="10"/>
    </row>
    <row r="18543" spans="5:6">
      <c r="E18543" s="9"/>
      <c r="F18543" s="10"/>
    </row>
    <row r="18544" spans="5:6">
      <c r="E18544" s="9"/>
      <c r="F18544" s="10"/>
    </row>
    <row r="18545" spans="5:6">
      <c r="E18545" s="9"/>
      <c r="F18545" s="10"/>
    </row>
    <row r="18546" spans="5:6">
      <c r="E18546" s="9"/>
      <c r="F18546" s="10"/>
    </row>
    <row r="18547" spans="5:6">
      <c r="E18547" s="9"/>
      <c r="F18547" s="10"/>
    </row>
    <row r="18548" spans="5:6">
      <c r="E18548" s="9"/>
      <c r="F18548" s="10"/>
    </row>
    <row r="18549" spans="5:6">
      <c r="E18549" s="9"/>
      <c r="F18549" s="10"/>
    </row>
    <row r="18550" spans="5:6">
      <c r="E18550" s="9"/>
      <c r="F18550" s="10"/>
    </row>
    <row r="18551" spans="5:6">
      <c r="E18551" s="9"/>
      <c r="F18551" s="10"/>
    </row>
    <row r="18552" spans="5:6">
      <c r="E18552" s="9"/>
      <c r="F18552" s="10"/>
    </row>
    <row r="18553" spans="5:6">
      <c r="E18553" s="9"/>
      <c r="F18553" s="10"/>
    </row>
    <row r="18554" spans="5:6">
      <c r="E18554" s="9"/>
      <c r="F18554" s="10"/>
    </row>
    <row r="18555" spans="5:6">
      <c r="E18555" s="9"/>
      <c r="F18555" s="10"/>
    </row>
    <row r="18556" spans="5:6">
      <c r="E18556" s="9"/>
      <c r="F18556" s="10"/>
    </row>
    <row r="18557" spans="5:6">
      <c r="E18557" s="9"/>
      <c r="F18557" s="10"/>
    </row>
    <row r="18558" spans="5:6">
      <c r="E18558" s="9"/>
      <c r="F18558" s="10"/>
    </row>
    <row r="18559" spans="5:6">
      <c r="E18559" s="9"/>
      <c r="F18559" s="10"/>
    </row>
    <row r="18560" spans="5:6">
      <c r="E18560" s="9"/>
      <c r="F18560" s="10"/>
    </row>
    <row r="18561" spans="5:6">
      <c r="E18561" s="9"/>
      <c r="F18561" s="10"/>
    </row>
    <row r="18562" spans="5:6">
      <c r="E18562" s="9"/>
      <c r="F18562" s="10"/>
    </row>
    <row r="18563" spans="5:6">
      <c r="E18563" s="9"/>
      <c r="F18563" s="10"/>
    </row>
    <row r="18564" spans="5:6">
      <c r="E18564" s="9"/>
      <c r="F18564" s="10"/>
    </row>
    <row r="18565" spans="5:6">
      <c r="E18565" s="9"/>
      <c r="F18565" s="10"/>
    </row>
    <row r="18566" spans="5:6">
      <c r="E18566" s="9"/>
      <c r="F18566" s="10"/>
    </row>
    <row r="18567" spans="5:6">
      <c r="E18567" s="9"/>
      <c r="F18567" s="10"/>
    </row>
    <row r="18568" spans="5:6">
      <c r="E18568" s="9"/>
      <c r="F18568" s="10"/>
    </row>
    <row r="18569" spans="5:6">
      <c r="E18569" s="9"/>
      <c r="F18569" s="10"/>
    </row>
    <row r="18570" spans="5:6">
      <c r="E18570" s="9"/>
      <c r="F18570" s="10"/>
    </row>
    <row r="18571" spans="5:6">
      <c r="E18571" s="9"/>
      <c r="F18571" s="10"/>
    </row>
    <row r="18572" spans="5:6">
      <c r="E18572" s="9"/>
      <c r="F18572" s="10"/>
    </row>
    <row r="18573" spans="5:6">
      <c r="E18573" s="9"/>
      <c r="F18573" s="10"/>
    </row>
    <row r="18574" spans="5:6">
      <c r="E18574" s="9"/>
      <c r="F18574" s="10"/>
    </row>
    <row r="18575" spans="5:6">
      <c r="E18575" s="9"/>
      <c r="F18575" s="10"/>
    </row>
    <row r="18576" spans="5:6">
      <c r="E18576" s="9"/>
      <c r="F18576" s="10"/>
    </row>
    <row r="18577" spans="5:6">
      <c r="E18577" s="9"/>
      <c r="F18577" s="10"/>
    </row>
    <row r="18578" spans="5:6">
      <c r="E18578" s="9"/>
      <c r="F18578" s="10"/>
    </row>
    <row r="18579" spans="5:6">
      <c r="E18579" s="9"/>
      <c r="F18579" s="10"/>
    </row>
    <row r="18580" spans="5:6">
      <c r="E18580" s="9"/>
      <c r="F18580" s="10"/>
    </row>
    <row r="18581" spans="5:6">
      <c r="E18581" s="9"/>
      <c r="F18581" s="10"/>
    </row>
    <row r="18582" spans="5:6">
      <c r="E18582" s="9"/>
      <c r="F18582" s="10"/>
    </row>
    <row r="18583" spans="5:6">
      <c r="E18583" s="9"/>
      <c r="F18583" s="10"/>
    </row>
    <row r="18584" spans="5:6">
      <c r="E18584" s="9"/>
      <c r="F18584" s="10"/>
    </row>
    <row r="18585" spans="5:6">
      <c r="E18585" s="9"/>
      <c r="F18585" s="10"/>
    </row>
    <row r="18586" spans="5:6">
      <c r="E18586" s="9"/>
      <c r="F18586" s="10"/>
    </row>
    <row r="18587" spans="5:6">
      <c r="E18587" s="9"/>
      <c r="F18587" s="10"/>
    </row>
    <row r="18588" spans="5:6">
      <c r="E18588" s="9"/>
      <c r="F18588" s="10"/>
    </row>
    <row r="18589" spans="5:6">
      <c r="E18589" s="9"/>
      <c r="F18589" s="10"/>
    </row>
    <row r="18590" spans="5:6">
      <c r="E18590" s="9"/>
      <c r="F18590" s="10"/>
    </row>
    <row r="18591" spans="5:6">
      <c r="E18591" s="9"/>
      <c r="F18591" s="10"/>
    </row>
    <row r="18592" spans="5:6">
      <c r="E18592" s="9"/>
      <c r="F18592" s="10"/>
    </row>
    <row r="18593" spans="5:6">
      <c r="E18593" s="9"/>
      <c r="F18593" s="10"/>
    </row>
    <row r="18594" spans="5:6">
      <c r="E18594" s="9"/>
      <c r="F18594" s="10"/>
    </row>
    <row r="18595" spans="5:6">
      <c r="E18595" s="9"/>
      <c r="F18595" s="10"/>
    </row>
    <row r="18596" spans="5:6">
      <c r="E18596" s="9"/>
      <c r="F18596" s="10"/>
    </row>
    <row r="18597" spans="5:6">
      <c r="E18597" s="9"/>
      <c r="F18597" s="10"/>
    </row>
    <row r="18598" spans="5:6">
      <c r="E18598" s="9"/>
      <c r="F18598" s="10"/>
    </row>
    <row r="18599" spans="5:6">
      <c r="E18599" s="9"/>
      <c r="F18599" s="10"/>
    </row>
    <row r="18600" spans="5:6">
      <c r="E18600" s="9"/>
      <c r="F18600" s="10"/>
    </row>
    <row r="18601" spans="5:6">
      <c r="E18601" s="9"/>
      <c r="F18601" s="10"/>
    </row>
    <row r="18602" spans="5:6">
      <c r="E18602" s="9"/>
      <c r="F18602" s="10"/>
    </row>
    <row r="18603" spans="5:6">
      <c r="E18603" s="9"/>
      <c r="F18603" s="10"/>
    </row>
    <row r="18604" spans="5:6">
      <c r="E18604" s="9"/>
      <c r="F18604" s="10"/>
    </row>
    <row r="18605" spans="5:6">
      <c r="E18605" s="9"/>
      <c r="F18605" s="10"/>
    </row>
    <row r="18606" spans="5:6">
      <c r="E18606" s="9"/>
      <c r="F18606" s="10"/>
    </row>
    <row r="18607" spans="5:6">
      <c r="E18607" s="9"/>
      <c r="F18607" s="10"/>
    </row>
    <row r="18608" spans="5:6">
      <c r="E18608" s="9"/>
      <c r="F18608" s="10"/>
    </row>
    <row r="18609" spans="5:6">
      <c r="E18609" s="9"/>
      <c r="F18609" s="10"/>
    </row>
    <row r="18610" spans="5:6">
      <c r="E18610" s="9"/>
      <c r="F18610" s="10"/>
    </row>
    <row r="18611" spans="5:6">
      <c r="E18611" s="9"/>
      <c r="F18611" s="10"/>
    </row>
    <row r="18612" spans="5:6">
      <c r="E18612" s="9"/>
      <c r="F18612" s="10"/>
    </row>
    <row r="18613" spans="5:6">
      <c r="E18613" s="9"/>
      <c r="F18613" s="10"/>
    </row>
    <row r="18614" spans="5:6">
      <c r="E18614" s="9"/>
      <c r="F18614" s="10"/>
    </row>
    <row r="18615" spans="5:6">
      <c r="E18615" s="9"/>
      <c r="F18615" s="10"/>
    </row>
    <row r="18616" spans="5:6">
      <c r="E18616" s="9"/>
      <c r="F18616" s="10"/>
    </row>
    <row r="18617" spans="5:6">
      <c r="E18617" s="9"/>
      <c r="F18617" s="10"/>
    </row>
    <row r="18618" spans="5:6">
      <c r="E18618" s="9"/>
      <c r="F18618" s="10"/>
    </row>
    <row r="18619" spans="5:6">
      <c r="E18619" s="9"/>
      <c r="F18619" s="10"/>
    </row>
    <row r="18620" spans="5:6">
      <c r="E18620" s="9"/>
      <c r="F18620" s="10"/>
    </row>
    <row r="18621" spans="5:6">
      <c r="E18621" s="9"/>
      <c r="F18621" s="10"/>
    </row>
    <row r="18622" spans="5:6">
      <c r="E18622" s="9"/>
      <c r="F18622" s="10"/>
    </row>
    <row r="18623" spans="5:6">
      <c r="E18623" s="9"/>
      <c r="F18623" s="10"/>
    </row>
    <row r="18624" spans="5:6">
      <c r="E18624" s="9"/>
      <c r="F18624" s="10"/>
    </row>
    <row r="18625" spans="5:6">
      <c r="E18625" s="9"/>
      <c r="F18625" s="10"/>
    </row>
    <row r="18626" spans="5:6">
      <c r="E18626" s="9"/>
      <c r="F18626" s="10"/>
    </row>
    <row r="18627" spans="5:6">
      <c r="E18627" s="9"/>
      <c r="F18627" s="10"/>
    </row>
    <row r="18628" spans="5:6">
      <c r="E18628" s="9"/>
      <c r="F18628" s="10"/>
    </row>
    <row r="18629" spans="5:6">
      <c r="E18629" s="9"/>
      <c r="F18629" s="10"/>
    </row>
    <row r="18630" spans="5:6">
      <c r="E18630" s="9"/>
      <c r="F18630" s="10"/>
    </row>
    <row r="18631" spans="5:6">
      <c r="E18631" s="9"/>
      <c r="F18631" s="10"/>
    </row>
    <row r="18632" spans="5:6">
      <c r="E18632" s="9"/>
      <c r="F18632" s="10"/>
    </row>
    <row r="18633" spans="5:6">
      <c r="E18633" s="9"/>
      <c r="F18633" s="10"/>
    </row>
    <row r="18634" spans="5:6">
      <c r="E18634" s="9"/>
      <c r="F18634" s="10"/>
    </row>
    <row r="18635" spans="5:6">
      <c r="E18635" s="9"/>
      <c r="F18635" s="10"/>
    </row>
    <row r="18636" spans="5:6">
      <c r="E18636" s="9"/>
      <c r="F18636" s="10"/>
    </row>
    <row r="18637" spans="5:6">
      <c r="E18637" s="9"/>
      <c r="F18637" s="10"/>
    </row>
    <row r="18638" spans="5:6">
      <c r="E18638" s="9"/>
      <c r="F18638" s="10"/>
    </row>
    <row r="18639" spans="5:6">
      <c r="E18639" s="9"/>
      <c r="F18639" s="10"/>
    </row>
    <row r="18640" spans="5:6">
      <c r="E18640" s="9"/>
      <c r="F18640" s="10"/>
    </row>
    <row r="18641" spans="5:6">
      <c r="E18641" s="9"/>
      <c r="F18641" s="10"/>
    </row>
    <row r="18642" spans="5:6">
      <c r="E18642" s="9"/>
      <c r="F18642" s="10"/>
    </row>
    <row r="18643" spans="5:6">
      <c r="E18643" s="9"/>
      <c r="F18643" s="10"/>
    </row>
    <row r="18644" spans="5:6">
      <c r="E18644" s="9"/>
      <c r="F18644" s="10"/>
    </row>
    <row r="18645" spans="5:6">
      <c r="E18645" s="9"/>
      <c r="F18645" s="10"/>
    </row>
    <row r="18646" spans="5:6">
      <c r="E18646" s="9"/>
      <c r="F18646" s="10"/>
    </row>
    <row r="18647" spans="5:6">
      <c r="E18647" s="9"/>
      <c r="F18647" s="10"/>
    </row>
    <row r="18648" spans="5:6">
      <c r="E18648" s="9"/>
      <c r="F18648" s="10"/>
    </row>
    <row r="18649" spans="5:6">
      <c r="E18649" s="9"/>
      <c r="F18649" s="10"/>
    </row>
    <row r="18650" spans="5:6">
      <c r="E18650" s="9"/>
      <c r="F18650" s="10"/>
    </row>
    <row r="18651" spans="5:6">
      <c r="E18651" s="9"/>
      <c r="F18651" s="10"/>
    </row>
    <row r="18652" spans="5:6">
      <c r="E18652" s="9"/>
      <c r="F18652" s="10"/>
    </row>
    <row r="18653" spans="5:6">
      <c r="E18653" s="9"/>
      <c r="F18653" s="10"/>
    </row>
    <row r="18654" spans="5:6">
      <c r="E18654" s="9"/>
      <c r="F18654" s="10"/>
    </row>
    <row r="18655" spans="5:6">
      <c r="E18655" s="9"/>
      <c r="F18655" s="10"/>
    </row>
    <row r="18656" spans="5:6">
      <c r="E18656" s="9"/>
      <c r="F18656" s="10"/>
    </row>
    <row r="18657" spans="5:6">
      <c r="E18657" s="9"/>
      <c r="F18657" s="10"/>
    </row>
    <row r="18658" spans="5:6">
      <c r="E18658" s="9"/>
      <c r="F18658" s="10"/>
    </row>
    <row r="18659" spans="5:6">
      <c r="E18659" s="9"/>
      <c r="F18659" s="10"/>
    </row>
    <row r="18660" spans="5:6">
      <c r="E18660" s="9"/>
      <c r="F18660" s="10"/>
    </row>
    <row r="18661" spans="5:6">
      <c r="E18661" s="9"/>
      <c r="F18661" s="10"/>
    </row>
    <row r="18662" spans="5:6">
      <c r="E18662" s="9"/>
      <c r="F18662" s="10"/>
    </row>
    <row r="18663" spans="5:6">
      <c r="E18663" s="9"/>
      <c r="F18663" s="10"/>
    </row>
    <row r="18664" spans="5:6">
      <c r="E18664" s="9"/>
      <c r="F18664" s="10"/>
    </row>
    <row r="18665" spans="5:6">
      <c r="E18665" s="9"/>
      <c r="F18665" s="10"/>
    </row>
    <row r="18666" spans="5:6">
      <c r="E18666" s="9"/>
      <c r="F18666" s="10"/>
    </row>
    <row r="18667" spans="5:6">
      <c r="E18667" s="9"/>
      <c r="F18667" s="10"/>
    </row>
    <row r="18668" spans="5:6">
      <c r="E18668" s="9"/>
      <c r="F18668" s="10"/>
    </row>
    <row r="18669" spans="5:6">
      <c r="E18669" s="9"/>
      <c r="F18669" s="10"/>
    </row>
    <row r="18670" spans="5:6">
      <c r="E18670" s="9"/>
      <c r="F18670" s="10"/>
    </row>
    <row r="18671" spans="5:6">
      <c r="E18671" s="9"/>
      <c r="F18671" s="10"/>
    </row>
    <row r="18672" spans="5:6">
      <c r="E18672" s="9"/>
      <c r="F18672" s="10"/>
    </row>
    <row r="18673" spans="5:6">
      <c r="E18673" s="9"/>
      <c r="F18673" s="10"/>
    </row>
    <row r="18674" spans="5:6">
      <c r="E18674" s="9"/>
      <c r="F18674" s="10"/>
    </row>
    <row r="18675" spans="5:6">
      <c r="E18675" s="9"/>
      <c r="F18675" s="10"/>
    </row>
    <row r="18676" spans="5:6">
      <c r="E18676" s="9"/>
      <c r="F18676" s="10"/>
    </row>
    <row r="18677" spans="5:6">
      <c r="E18677" s="9"/>
      <c r="F18677" s="10"/>
    </row>
    <row r="18678" spans="5:6">
      <c r="E18678" s="9"/>
      <c r="F18678" s="10"/>
    </row>
    <row r="18679" spans="5:6">
      <c r="E18679" s="9"/>
      <c r="F18679" s="10"/>
    </row>
    <row r="18680" spans="5:6">
      <c r="E18680" s="9"/>
      <c r="F18680" s="10"/>
    </row>
    <row r="18681" spans="5:6">
      <c r="E18681" s="9"/>
      <c r="F18681" s="10"/>
    </row>
    <row r="18682" spans="5:6">
      <c r="E18682" s="9"/>
      <c r="F18682" s="10"/>
    </row>
    <row r="18683" spans="5:6">
      <c r="E18683" s="9"/>
      <c r="F18683" s="10"/>
    </row>
    <row r="18684" spans="5:6">
      <c r="E18684" s="9"/>
      <c r="F18684" s="10"/>
    </row>
    <row r="18685" spans="5:6">
      <c r="E18685" s="9"/>
      <c r="F18685" s="10"/>
    </row>
    <row r="18686" spans="5:6">
      <c r="E18686" s="9"/>
      <c r="F18686" s="10"/>
    </row>
    <row r="18687" spans="5:6">
      <c r="E18687" s="9"/>
      <c r="F18687" s="10"/>
    </row>
    <row r="18688" spans="5:6">
      <c r="E18688" s="9"/>
      <c r="F18688" s="10"/>
    </row>
    <row r="18689" spans="5:6">
      <c r="E18689" s="9"/>
      <c r="F18689" s="10"/>
    </row>
    <row r="18690" spans="5:6">
      <c r="E18690" s="9"/>
      <c r="F18690" s="10"/>
    </row>
    <row r="18691" spans="5:6">
      <c r="E18691" s="9"/>
      <c r="F18691" s="10"/>
    </row>
    <row r="18692" spans="5:6">
      <c r="E18692" s="9"/>
      <c r="F18692" s="10"/>
    </row>
    <row r="18693" spans="5:6">
      <c r="E18693" s="9"/>
      <c r="F18693" s="10"/>
    </row>
    <row r="18694" spans="5:6">
      <c r="E18694" s="9"/>
      <c r="F18694" s="10"/>
    </row>
    <row r="18695" spans="5:6">
      <c r="E18695" s="9"/>
      <c r="F18695" s="10"/>
    </row>
    <row r="18696" spans="5:6">
      <c r="E18696" s="9"/>
      <c r="F18696" s="10"/>
    </row>
    <row r="18697" spans="5:6">
      <c r="E18697" s="9"/>
      <c r="F18697" s="10"/>
    </row>
    <row r="18698" spans="5:6">
      <c r="E18698" s="9"/>
      <c r="F18698" s="10"/>
    </row>
    <row r="18699" spans="5:6">
      <c r="E18699" s="9"/>
      <c r="F18699" s="10"/>
    </row>
    <row r="18700" spans="5:6">
      <c r="E18700" s="9"/>
      <c r="F18700" s="10"/>
    </row>
    <row r="18701" spans="5:6">
      <c r="E18701" s="9"/>
      <c r="F18701" s="10"/>
    </row>
    <row r="18702" spans="5:6">
      <c r="E18702" s="9"/>
      <c r="F18702" s="10"/>
    </row>
    <row r="18703" spans="5:6">
      <c r="E18703" s="9"/>
      <c r="F18703" s="10"/>
    </row>
    <row r="18704" spans="5:6">
      <c r="E18704" s="9"/>
      <c r="F18704" s="10"/>
    </row>
    <row r="18705" spans="5:6">
      <c r="E18705" s="9"/>
      <c r="F18705" s="10"/>
    </row>
    <row r="18706" spans="5:6">
      <c r="E18706" s="9"/>
      <c r="F18706" s="10"/>
    </row>
    <row r="18707" spans="5:6">
      <c r="E18707" s="9"/>
      <c r="F18707" s="10"/>
    </row>
    <row r="18708" spans="5:6">
      <c r="E18708" s="9"/>
      <c r="F18708" s="10"/>
    </row>
    <row r="18709" spans="5:6">
      <c r="E18709" s="9"/>
      <c r="F18709" s="10"/>
    </row>
    <row r="18710" spans="5:6">
      <c r="E18710" s="9"/>
      <c r="F18710" s="10"/>
    </row>
    <row r="18711" spans="5:6">
      <c r="E18711" s="9"/>
      <c r="F18711" s="10"/>
    </row>
    <row r="18712" spans="5:6">
      <c r="E18712" s="9"/>
      <c r="F18712" s="10"/>
    </row>
    <row r="18713" spans="5:6">
      <c r="E18713" s="9"/>
      <c r="F18713" s="10"/>
    </row>
    <row r="18714" spans="5:6">
      <c r="E18714" s="9"/>
      <c r="F18714" s="10"/>
    </row>
    <row r="18715" spans="5:6">
      <c r="E18715" s="9"/>
      <c r="F18715" s="10"/>
    </row>
    <row r="18716" spans="5:6">
      <c r="E18716" s="9"/>
      <c r="F18716" s="10"/>
    </row>
    <row r="18717" spans="5:6">
      <c r="E18717" s="9"/>
      <c r="F18717" s="10"/>
    </row>
    <row r="18718" spans="5:6">
      <c r="E18718" s="9"/>
      <c r="F18718" s="10"/>
    </row>
    <row r="18719" spans="5:6">
      <c r="E18719" s="9"/>
      <c r="F18719" s="10"/>
    </row>
    <row r="18720" spans="5:6">
      <c r="E18720" s="9"/>
      <c r="F18720" s="10"/>
    </row>
    <row r="18721" spans="5:6">
      <c r="E18721" s="9"/>
      <c r="F18721" s="10"/>
    </row>
    <row r="18722" spans="5:6">
      <c r="E18722" s="9"/>
      <c r="F18722" s="10"/>
    </row>
    <row r="18723" spans="5:6">
      <c r="E18723" s="9"/>
      <c r="F18723" s="10"/>
    </row>
    <row r="18724" spans="5:6">
      <c r="E18724" s="9"/>
      <c r="F18724" s="10"/>
    </row>
    <row r="18725" spans="5:6">
      <c r="E18725" s="9"/>
      <c r="F18725" s="10"/>
    </row>
    <row r="18726" spans="5:6">
      <c r="E18726" s="9"/>
      <c r="F18726" s="10"/>
    </row>
    <row r="18727" spans="5:6">
      <c r="E18727" s="9"/>
      <c r="F18727" s="10"/>
    </row>
    <row r="18728" spans="5:6">
      <c r="E18728" s="9"/>
      <c r="F18728" s="10"/>
    </row>
    <row r="18729" spans="5:6">
      <c r="E18729" s="9"/>
      <c r="F18729" s="10"/>
    </row>
    <row r="18730" spans="5:6">
      <c r="E18730" s="9"/>
      <c r="F18730" s="10"/>
    </row>
    <row r="18731" spans="5:6">
      <c r="E18731" s="9"/>
      <c r="F18731" s="10"/>
    </row>
    <row r="18732" spans="5:6">
      <c r="E18732" s="9"/>
      <c r="F18732" s="10"/>
    </row>
    <row r="18733" spans="5:6">
      <c r="E18733" s="9"/>
      <c r="F18733" s="10"/>
    </row>
    <row r="18734" spans="5:6">
      <c r="E18734" s="9"/>
      <c r="F18734" s="10"/>
    </row>
    <row r="18735" spans="5:6">
      <c r="E18735" s="9"/>
      <c r="F18735" s="10"/>
    </row>
    <row r="18736" spans="5:6">
      <c r="E18736" s="9"/>
      <c r="F18736" s="10"/>
    </row>
    <row r="18737" spans="5:6">
      <c r="E18737" s="9"/>
      <c r="F18737" s="10"/>
    </row>
    <row r="18738" spans="5:6">
      <c r="E18738" s="9"/>
      <c r="F18738" s="10"/>
    </row>
    <row r="18739" spans="5:6">
      <c r="E18739" s="9"/>
      <c r="F18739" s="10"/>
    </row>
    <row r="18740" spans="5:6">
      <c r="E18740" s="9"/>
      <c r="F18740" s="10"/>
    </row>
    <row r="18741" spans="5:6">
      <c r="E18741" s="9"/>
      <c r="F18741" s="10"/>
    </row>
    <row r="18742" spans="5:6">
      <c r="E18742" s="9"/>
      <c r="F18742" s="10"/>
    </row>
    <row r="18743" spans="5:6">
      <c r="E18743" s="9"/>
      <c r="F18743" s="10"/>
    </row>
    <row r="18744" spans="5:6">
      <c r="E18744" s="9"/>
      <c r="F18744" s="10"/>
    </row>
    <row r="18745" spans="5:6">
      <c r="E18745" s="9"/>
      <c r="F18745" s="10"/>
    </row>
    <row r="18746" spans="5:6">
      <c r="E18746" s="9"/>
      <c r="F18746" s="10"/>
    </row>
    <row r="18747" spans="5:6">
      <c r="E18747" s="9"/>
      <c r="F18747" s="10"/>
    </row>
    <row r="18748" spans="5:6">
      <c r="E18748" s="9"/>
      <c r="F18748" s="10"/>
    </row>
    <row r="18749" spans="5:6">
      <c r="E18749" s="9"/>
      <c r="F18749" s="10"/>
    </row>
    <row r="18750" spans="5:6">
      <c r="E18750" s="9"/>
      <c r="F18750" s="10"/>
    </row>
    <row r="18751" spans="5:6">
      <c r="E18751" s="9"/>
      <c r="F18751" s="10"/>
    </row>
    <row r="18752" spans="5:6">
      <c r="E18752" s="9"/>
      <c r="F18752" s="10"/>
    </row>
    <row r="18753" spans="5:6">
      <c r="E18753" s="9"/>
      <c r="F18753" s="10"/>
    </row>
    <row r="18754" spans="5:6">
      <c r="E18754" s="9"/>
      <c r="F18754" s="10"/>
    </row>
    <row r="18755" spans="5:6">
      <c r="E18755" s="9"/>
      <c r="F18755" s="10"/>
    </row>
    <row r="18756" spans="5:6">
      <c r="E18756" s="9"/>
      <c r="F18756" s="10"/>
    </row>
    <row r="18757" spans="5:6">
      <c r="E18757" s="9"/>
      <c r="F18757" s="10"/>
    </row>
    <row r="18758" spans="5:6">
      <c r="E18758" s="9"/>
      <c r="F18758" s="10"/>
    </row>
    <row r="18759" spans="5:6">
      <c r="E18759" s="9"/>
      <c r="F18759" s="10"/>
    </row>
    <row r="18760" spans="5:6">
      <c r="E18760" s="9"/>
      <c r="F18760" s="10"/>
    </row>
    <row r="18761" spans="5:6">
      <c r="E18761" s="9"/>
      <c r="F18761" s="10"/>
    </row>
    <row r="18762" spans="5:6">
      <c r="E18762" s="9"/>
      <c r="F18762" s="10"/>
    </row>
    <row r="18763" spans="5:6">
      <c r="E18763" s="9"/>
      <c r="F18763" s="10"/>
    </row>
    <row r="18764" spans="5:6">
      <c r="E18764" s="9"/>
      <c r="F18764" s="10"/>
    </row>
    <row r="18765" spans="5:6">
      <c r="E18765" s="9"/>
      <c r="F18765" s="10"/>
    </row>
    <row r="18766" spans="5:6">
      <c r="E18766" s="9"/>
      <c r="F18766" s="10"/>
    </row>
    <row r="18767" spans="5:6">
      <c r="E18767" s="9"/>
      <c r="F18767" s="10"/>
    </row>
    <row r="18768" spans="5:6">
      <c r="E18768" s="9"/>
      <c r="F18768" s="10"/>
    </row>
    <row r="18769" spans="5:6">
      <c r="E18769" s="9"/>
      <c r="F18769" s="10"/>
    </row>
    <row r="18770" spans="5:6">
      <c r="E18770" s="9"/>
      <c r="F18770" s="10"/>
    </row>
    <row r="18771" spans="5:6">
      <c r="E18771" s="9"/>
      <c r="F18771" s="10"/>
    </row>
    <row r="18772" spans="5:6">
      <c r="E18772" s="9"/>
      <c r="F18772" s="10"/>
    </row>
    <row r="18773" spans="5:6">
      <c r="E18773" s="9"/>
      <c r="F18773" s="10"/>
    </row>
    <row r="18774" spans="5:6">
      <c r="E18774" s="9"/>
      <c r="F18774" s="10"/>
    </row>
    <row r="18775" spans="5:6">
      <c r="E18775" s="9"/>
      <c r="F18775" s="10"/>
    </row>
    <row r="18776" spans="5:6">
      <c r="E18776" s="9"/>
      <c r="F18776" s="10"/>
    </row>
    <row r="18777" spans="5:6">
      <c r="E18777" s="9"/>
      <c r="F18777" s="10"/>
    </row>
    <row r="18778" spans="5:6">
      <c r="E18778" s="9"/>
      <c r="F18778" s="10"/>
    </row>
    <row r="18779" spans="5:6">
      <c r="E18779" s="9"/>
      <c r="F18779" s="10"/>
    </row>
    <row r="18780" spans="5:6">
      <c r="E18780" s="9"/>
      <c r="F18780" s="10"/>
    </row>
    <row r="18781" spans="5:6">
      <c r="E18781" s="9"/>
      <c r="F18781" s="10"/>
    </row>
    <row r="18782" spans="5:6">
      <c r="E18782" s="9"/>
      <c r="F18782" s="10"/>
    </row>
    <row r="18783" spans="5:6">
      <c r="E18783" s="9"/>
      <c r="F18783" s="10"/>
    </row>
    <row r="18784" spans="5:6">
      <c r="E18784" s="9"/>
      <c r="F18784" s="10"/>
    </row>
    <row r="18785" spans="5:6">
      <c r="E18785" s="9"/>
      <c r="F18785" s="10"/>
    </row>
    <row r="18786" spans="5:6">
      <c r="E18786" s="9"/>
      <c r="F18786" s="10"/>
    </row>
    <row r="18787" spans="5:6">
      <c r="E18787" s="9"/>
      <c r="F18787" s="10"/>
    </row>
    <row r="18788" spans="5:6">
      <c r="E18788" s="9"/>
      <c r="F18788" s="10"/>
    </row>
    <row r="18789" spans="5:6">
      <c r="E18789" s="9"/>
      <c r="F18789" s="10"/>
    </row>
    <row r="18790" spans="5:6">
      <c r="E18790" s="9"/>
      <c r="F18790" s="10"/>
    </row>
    <row r="18791" spans="5:6">
      <c r="E18791" s="9"/>
      <c r="F18791" s="10"/>
    </row>
    <row r="18792" spans="5:6">
      <c r="E18792" s="9"/>
      <c r="F18792" s="10"/>
    </row>
    <row r="18793" spans="5:6">
      <c r="E18793" s="9"/>
      <c r="F18793" s="10"/>
    </row>
    <row r="18794" spans="5:6">
      <c r="E18794" s="9"/>
      <c r="F18794" s="10"/>
    </row>
    <row r="18795" spans="5:6">
      <c r="E18795" s="9"/>
      <c r="F18795" s="10"/>
    </row>
    <row r="18796" spans="5:6">
      <c r="E18796" s="9"/>
      <c r="F18796" s="10"/>
    </row>
    <row r="18797" spans="5:6">
      <c r="E18797" s="9"/>
      <c r="F18797" s="10"/>
    </row>
    <row r="18798" spans="5:6">
      <c r="E18798" s="9"/>
      <c r="F18798" s="10"/>
    </row>
    <row r="18799" spans="5:6">
      <c r="E18799" s="9"/>
      <c r="F18799" s="10"/>
    </row>
    <row r="18800" spans="5:6">
      <c r="E18800" s="9"/>
      <c r="F18800" s="10"/>
    </row>
    <row r="18801" spans="5:6">
      <c r="E18801" s="9"/>
      <c r="F18801" s="10"/>
    </row>
    <row r="18802" spans="5:6">
      <c r="E18802" s="9"/>
      <c r="F18802" s="10"/>
    </row>
    <row r="18803" spans="5:6">
      <c r="E18803" s="9"/>
      <c r="F18803" s="10"/>
    </row>
    <row r="18804" spans="5:6">
      <c r="E18804" s="9"/>
      <c r="F18804" s="10"/>
    </row>
    <row r="18805" spans="5:6">
      <c r="E18805" s="9"/>
      <c r="F18805" s="10"/>
    </row>
    <row r="18806" spans="5:6">
      <c r="E18806" s="9"/>
      <c r="F18806" s="10"/>
    </row>
    <row r="18807" spans="5:6">
      <c r="E18807" s="9"/>
      <c r="F18807" s="10"/>
    </row>
    <row r="18808" spans="5:6">
      <c r="E18808" s="9"/>
      <c r="F18808" s="10"/>
    </row>
    <row r="18809" spans="5:6">
      <c r="E18809" s="9"/>
      <c r="F18809" s="10"/>
    </row>
    <row r="18810" spans="5:6">
      <c r="E18810" s="9"/>
      <c r="F18810" s="10"/>
    </row>
    <row r="18811" spans="5:6">
      <c r="E18811" s="9"/>
      <c r="F18811" s="10"/>
    </row>
    <row r="18812" spans="5:6">
      <c r="E18812" s="9"/>
      <c r="F18812" s="10"/>
    </row>
    <row r="18813" spans="5:6">
      <c r="E18813" s="9"/>
      <c r="F18813" s="10"/>
    </row>
    <row r="18814" spans="5:6">
      <c r="E18814" s="9"/>
      <c r="F18814" s="10"/>
    </row>
    <row r="18815" spans="5:6">
      <c r="E18815" s="9"/>
      <c r="F18815" s="10"/>
    </row>
    <row r="18816" spans="5:6">
      <c r="E18816" s="9"/>
      <c r="F18816" s="10"/>
    </row>
    <row r="18817" spans="5:6">
      <c r="E18817" s="9"/>
      <c r="F18817" s="10"/>
    </row>
    <row r="18818" spans="5:6">
      <c r="E18818" s="9"/>
      <c r="F18818" s="10"/>
    </row>
    <row r="18819" spans="5:6">
      <c r="E18819" s="9"/>
      <c r="F18819" s="10"/>
    </row>
    <row r="18820" spans="5:6">
      <c r="E18820" s="9"/>
      <c r="F18820" s="10"/>
    </row>
    <row r="18821" spans="5:6">
      <c r="E18821" s="9"/>
      <c r="F18821" s="10"/>
    </row>
    <row r="18822" spans="5:6">
      <c r="E18822" s="9"/>
      <c r="F18822" s="10"/>
    </row>
    <row r="18823" spans="5:6">
      <c r="E18823" s="9"/>
      <c r="F18823" s="10"/>
    </row>
    <row r="18824" spans="5:6">
      <c r="E18824" s="9"/>
      <c r="F18824" s="10"/>
    </row>
    <row r="18825" spans="5:6">
      <c r="E18825" s="9"/>
      <c r="F18825" s="10"/>
    </row>
    <row r="18826" spans="5:6">
      <c r="E18826" s="9"/>
      <c r="F18826" s="10"/>
    </row>
    <row r="18827" spans="5:6">
      <c r="E18827" s="9"/>
      <c r="F18827" s="10"/>
    </row>
    <row r="18828" spans="5:6">
      <c r="E18828" s="9"/>
      <c r="F18828" s="10"/>
    </row>
    <row r="18829" spans="5:6">
      <c r="E18829" s="9"/>
      <c r="F18829" s="10"/>
    </row>
    <row r="18830" spans="5:6">
      <c r="E18830" s="9"/>
      <c r="F18830" s="10"/>
    </row>
    <row r="18831" spans="5:6">
      <c r="E18831" s="9"/>
      <c r="F18831" s="10"/>
    </row>
    <row r="18832" spans="5:6">
      <c r="E18832" s="9"/>
      <c r="F18832" s="10"/>
    </row>
    <row r="18833" spans="5:6">
      <c r="E18833" s="9"/>
      <c r="F18833" s="10"/>
    </row>
    <row r="18834" spans="5:6">
      <c r="E18834" s="9"/>
      <c r="F18834" s="10"/>
    </row>
    <row r="18835" spans="5:6">
      <c r="E18835" s="9"/>
      <c r="F18835" s="10"/>
    </row>
    <row r="18836" spans="5:6">
      <c r="E18836" s="9"/>
      <c r="F18836" s="10"/>
    </row>
    <row r="18837" spans="5:6">
      <c r="E18837" s="9"/>
      <c r="F18837" s="10"/>
    </row>
    <row r="18838" spans="5:6">
      <c r="E18838" s="9"/>
      <c r="F18838" s="10"/>
    </row>
    <row r="18839" spans="5:6">
      <c r="E18839" s="9"/>
      <c r="F18839" s="10"/>
    </row>
    <row r="18840" spans="5:6">
      <c r="E18840" s="9"/>
      <c r="F18840" s="10"/>
    </row>
    <row r="18841" spans="5:6">
      <c r="E18841" s="9"/>
      <c r="F18841" s="10"/>
    </row>
    <row r="18842" spans="5:6">
      <c r="E18842" s="9"/>
      <c r="F18842" s="10"/>
    </row>
    <row r="18843" spans="5:6">
      <c r="E18843" s="9"/>
      <c r="F18843" s="10"/>
    </row>
    <row r="18844" spans="5:6">
      <c r="E18844" s="9"/>
      <c r="F18844" s="10"/>
    </row>
    <row r="18845" spans="5:6">
      <c r="E18845" s="9"/>
      <c r="F18845" s="10"/>
    </row>
    <row r="18846" spans="5:6">
      <c r="E18846" s="9"/>
      <c r="F18846" s="10"/>
    </row>
    <row r="18847" spans="5:6">
      <c r="E18847" s="9"/>
      <c r="F18847" s="10"/>
    </row>
    <row r="18848" spans="5:6">
      <c r="E18848" s="9"/>
      <c r="F18848" s="10"/>
    </row>
    <row r="18849" spans="5:6">
      <c r="E18849" s="9"/>
      <c r="F18849" s="10"/>
    </row>
    <row r="18850" spans="5:6">
      <c r="E18850" s="9"/>
      <c r="F18850" s="10"/>
    </row>
    <row r="18851" spans="5:6">
      <c r="E18851" s="9"/>
      <c r="F18851" s="10"/>
    </row>
    <row r="18852" spans="5:6">
      <c r="E18852" s="9"/>
      <c r="F18852" s="10"/>
    </row>
    <row r="18853" spans="5:6">
      <c r="E18853" s="9"/>
      <c r="F18853" s="10"/>
    </row>
    <row r="18854" spans="5:6">
      <c r="E18854" s="9"/>
      <c r="F18854" s="10"/>
    </row>
    <row r="18855" spans="5:6">
      <c r="E18855" s="9"/>
      <c r="F18855" s="10"/>
    </row>
    <row r="18856" spans="5:6">
      <c r="E18856" s="9"/>
      <c r="F18856" s="10"/>
    </row>
    <row r="18857" spans="5:6">
      <c r="E18857" s="9"/>
      <c r="F18857" s="10"/>
    </row>
    <row r="18858" spans="5:6">
      <c r="E18858" s="9"/>
      <c r="F18858" s="10"/>
    </row>
    <row r="18859" spans="5:6">
      <c r="E18859" s="9"/>
      <c r="F18859" s="10"/>
    </row>
    <row r="18860" spans="5:6">
      <c r="E18860" s="9"/>
      <c r="F18860" s="10"/>
    </row>
    <row r="18861" spans="5:6">
      <c r="E18861" s="9"/>
      <c r="F18861" s="10"/>
    </row>
    <row r="18862" spans="5:6">
      <c r="E18862" s="9"/>
      <c r="F18862" s="10"/>
    </row>
    <row r="18863" spans="5:6">
      <c r="E18863" s="9"/>
      <c r="F18863" s="10"/>
    </row>
    <row r="18864" spans="5:6">
      <c r="E18864" s="9"/>
      <c r="F18864" s="10"/>
    </row>
    <row r="18865" spans="5:6">
      <c r="E18865" s="9"/>
      <c r="F18865" s="10"/>
    </row>
    <row r="18866" spans="5:6">
      <c r="E18866" s="9"/>
      <c r="F18866" s="10"/>
    </row>
    <row r="18867" spans="5:6">
      <c r="E18867" s="9"/>
      <c r="F18867" s="10"/>
    </row>
    <row r="18868" spans="5:6">
      <c r="E18868" s="9"/>
      <c r="F18868" s="10"/>
    </row>
    <row r="18869" spans="5:6">
      <c r="E18869" s="9"/>
      <c r="F18869" s="10"/>
    </row>
    <row r="18870" spans="5:6">
      <c r="E18870" s="9"/>
      <c r="F18870" s="10"/>
    </row>
    <row r="18871" spans="5:6">
      <c r="E18871" s="9"/>
      <c r="F18871" s="10"/>
    </row>
    <row r="18872" spans="5:6">
      <c r="E18872" s="9"/>
      <c r="F18872" s="10"/>
    </row>
    <row r="18873" spans="5:6">
      <c r="E18873" s="9"/>
      <c r="F18873" s="10"/>
    </row>
    <row r="18874" spans="5:6">
      <c r="E18874" s="9"/>
      <c r="F18874" s="10"/>
    </row>
    <row r="18875" spans="5:6">
      <c r="E18875" s="9"/>
      <c r="F18875" s="10"/>
    </row>
    <row r="18876" spans="5:6">
      <c r="E18876" s="9"/>
      <c r="F18876" s="10"/>
    </row>
    <row r="18877" spans="5:6">
      <c r="E18877" s="9"/>
      <c r="F18877" s="10"/>
    </row>
    <row r="18878" spans="5:6">
      <c r="E18878" s="9"/>
      <c r="F18878" s="10"/>
    </row>
    <row r="18879" spans="5:6">
      <c r="E18879" s="9"/>
      <c r="F18879" s="10"/>
    </row>
    <row r="18880" spans="5:6">
      <c r="E18880" s="9"/>
      <c r="F18880" s="10"/>
    </row>
    <row r="18881" spans="5:6">
      <c r="E18881" s="9"/>
      <c r="F18881" s="10"/>
    </row>
    <row r="18882" spans="5:6">
      <c r="E18882" s="9"/>
      <c r="F18882" s="10"/>
    </row>
    <row r="18883" spans="5:6">
      <c r="E18883" s="9"/>
      <c r="F18883" s="10"/>
    </row>
    <row r="18884" spans="5:6">
      <c r="E18884" s="9"/>
      <c r="F18884" s="10"/>
    </row>
    <row r="18885" spans="5:6">
      <c r="E18885" s="9"/>
      <c r="F18885" s="10"/>
    </row>
    <row r="18886" spans="5:6">
      <c r="E18886" s="9"/>
      <c r="F18886" s="10"/>
    </row>
    <row r="18887" spans="5:6">
      <c r="E18887" s="9"/>
      <c r="F18887" s="10"/>
    </row>
    <row r="18888" spans="5:6">
      <c r="E18888" s="9"/>
      <c r="F18888" s="10"/>
    </row>
    <row r="18889" spans="5:6">
      <c r="E18889" s="9"/>
      <c r="F18889" s="10"/>
    </row>
    <row r="18890" spans="5:6">
      <c r="E18890" s="9"/>
      <c r="F18890" s="10"/>
    </row>
    <row r="18891" spans="5:6">
      <c r="E18891" s="9"/>
      <c r="F18891" s="10"/>
    </row>
    <row r="18892" spans="5:6">
      <c r="E18892" s="9"/>
      <c r="F18892" s="10"/>
    </row>
    <row r="18893" spans="5:6">
      <c r="E18893" s="9"/>
      <c r="F18893" s="10"/>
    </row>
    <row r="18894" spans="5:6">
      <c r="E18894" s="9"/>
      <c r="F18894" s="10"/>
    </row>
    <row r="18895" spans="5:6">
      <c r="E18895" s="9"/>
      <c r="F18895" s="10"/>
    </row>
    <row r="18896" spans="5:6">
      <c r="E18896" s="9"/>
      <c r="F18896" s="10"/>
    </row>
    <row r="18897" spans="5:6">
      <c r="E18897" s="9"/>
      <c r="F18897" s="10"/>
    </row>
    <row r="18898" spans="5:6">
      <c r="E18898" s="9"/>
      <c r="F18898" s="10"/>
    </row>
    <row r="18899" spans="5:6">
      <c r="E18899" s="9"/>
      <c r="F18899" s="10"/>
    </row>
    <row r="18900" spans="5:6">
      <c r="E18900" s="9"/>
      <c r="F18900" s="10"/>
    </row>
    <row r="18901" spans="5:6">
      <c r="E18901" s="9"/>
      <c r="F18901" s="10"/>
    </row>
    <row r="18902" spans="5:6">
      <c r="E18902" s="9"/>
      <c r="F18902" s="10"/>
    </row>
    <row r="18903" spans="5:6">
      <c r="E18903" s="9"/>
      <c r="F18903" s="10"/>
    </row>
    <row r="18904" spans="5:6">
      <c r="E18904" s="9"/>
      <c r="F18904" s="10"/>
    </row>
    <row r="18905" spans="5:6">
      <c r="E18905" s="9"/>
      <c r="F18905" s="10"/>
    </row>
    <row r="18906" spans="5:6">
      <c r="E18906" s="9"/>
      <c r="F18906" s="10"/>
    </row>
    <row r="18907" spans="5:6">
      <c r="E18907" s="9"/>
      <c r="F18907" s="10"/>
    </row>
    <row r="18908" spans="5:6">
      <c r="E18908" s="9"/>
      <c r="F18908" s="10"/>
    </row>
    <row r="18909" spans="5:6">
      <c r="E18909" s="9"/>
      <c r="F18909" s="10"/>
    </row>
    <row r="18910" spans="5:6">
      <c r="E18910" s="9"/>
      <c r="F18910" s="10"/>
    </row>
    <row r="18911" spans="5:6">
      <c r="E18911" s="9"/>
      <c r="F18911" s="10"/>
    </row>
    <row r="18912" spans="5:6">
      <c r="E18912" s="9"/>
      <c r="F18912" s="10"/>
    </row>
    <row r="18913" spans="5:6">
      <c r="E18913" s="9"/>
      <c r="F18913" s="10"/>
    </row>
    <row r="18914" spans="5:6">
      <c r="E18914" s="9"/>
      <c r="F18914" s="10"/>
    </row>
    <row r="18915" spans="5:6">
      <c r="E18915" s="9"/>
      <c r="F18915" s="10"/>
    </row>
    <row r="18916" spans="5:6">
      <c r="E18916" s="9"/>
      <c r="F18916" s="10"/>
    </row>
    <row r="18917" spans="5:6">
      <c r="E18917" s="9"/>
      <c r="F18917" s="10"/>
    </row>
    <row r="18918" spans="5:6">
      <c r="E18918" s="9"/>
      <c r="F18918" s="10"/>
    </row>
    <row r="18919" spans="5:6">
      <c r="E18919" s="9"/>
      <c r="F18919" s="10"/>
    </row>
    <row r="18920" spans="5:6">
      <c r="E18920" s="9"/>
      <c r="F18920" s="10"/>
    </row>
    <row r="18921" spans="5:6">
      <c r="E18921" s="9"/>
      <c r="F18921" s="10"/>
    </row>
    <row r="18922" spans="5:6">
      <c r="E18922" s="9"/>
      <c r="F18922" s="10"/>
    </row>
    <row r="18923" spans="5:6">
      <c r="E18923" s="9"/>
      <c r="F18923" s="10"/>
    </row>
    <row r="18924" spans="5:6">
      <c r="E18924" s="9"/>
      <c r="F18924" s="10"/>
    </row>
    <row r="18925" spans="5:6">
      <c r="E18925" s="9"/>
      <c r="F18925" s="10"/>
    </row>
    <row r="18926" spans="5:6">
      <c r="E18926" s="9"/>
      <c r="F18926" s="10"/>
    </row>
    <row r="18927" spans="5:6">
      <c r="E18927" s="9"/>
      <c r="F18927" s="10"/>
    </row>
    <row r="18928" spans="5:6">
      <c r="E18928" s="9"/>
      <c r="F18928" s="10"/>
    </row>
    <row r="18929" spans="5:6">
      <c r="E18929" s="9"/>
      <c r="F18929" s="10"/>
    </row>
    <row r="18930" spans="5:6">
      <c r="E18930" s="9"/>
      <c r="F18930" s="10"/>
    </row>
    <row r="18931" spans="5:6">
      <c r="E18931" s="9"/>
      <c r="F18931" s="10"/>
    </row>
    <row r="18932" spans="5:6">
      <c r="E18932" s="9"/>
      <c r="F18932" s="10"/>
    </row>
    <row r="18933" spans="5:6">
      <c r="E18933" s="9"/>
      <c r="F18933" s="10"/>
    </row>
    <row r="18934" spans="5:6">
      <c r="E18934" s="9"/>
      <c r="F18934" s="10"/>
    </row>
    <row r="18935" spans="5:6">
      <c r="E18935" s="9"/>
      <c r="F18935" s="10"/>
    </row>
    <row r="18936" spans="5:6">
      <c r="E18936" s="9"/>
      <c r="F18936" s="10"/>
    </row>
    <row r="18937" spans="5:6">
      <c r="E18937" s="9"/>
      <c r="F18937" s="10"/>
    </row>
    <row r="18938" spans="5:6">
      <c r="E18938" s="9"/>
      <c r="F18938" s="10"/>
    </row>
    <row r="18939" spans="5:6">
      <c r="E18939" s="9"/>
      <c r="F18939" s="10"/>
    </row>
    <row r="18940" spans="5:6">
      <c r="E18940" s="9"/>
      <c r="F18940" s="10"/>
    </row>
    <row r="18941" spans="5:6">
      <c r="E18941" s="9"/>
      <c r="F18941" s="10"/>
    </row>
    <row r="18942" spans="5:6">
      <c r="E18942" s="9"/>
      <c r="F18942" s="10"/>
    </row>
    <row r="18943" spans="5:6">
      <c r="E18943" s="9"/>
      <c r="F18943" s="10"/>
    </row>
    <row r="18944" spans="5:6">
      <c r="E18944" s="9"/>
      <c r="F18944" s="10"/>
    </row>
    <row r="18945" spans="5:6">
      <c r="E18945" s="9"/>
      <c r="F18945" s="10"/>
    </row>
    <row r="18946" spans="5:6">
      <c r="E18946" s="9"/>
      <c r="F18946" s="10"/>
    </row>
    <row r="18947" spans="5:6">
      <c r="E18947" s="9"/>
      <c r="F18947" s="10"/>
    </row>
    <row r="18948" spans="5:6">
      <c r="E18948" s="9"/>
      <c r="F18948" s="10"/>
    </row>
    <row r="18949" spans="5:6">
      <c r="E18949" s="9"/>
      <c r="F18949" s="10"/>
    </row>
    <row r="18950" spans="5:6">
      <c r="E18950" s="9"/>
      <c r="F18950" s="10"/>
    </row>
    <row r="18951" spans="5:6">
      <c r="E18951" s="9"/>
      <c r="F18951" s="10"/>
    </row>
    <row r="18952" spans="5:6">
      <c r="E18952" s="9"/>
      <c r="F18952" s="10"/>
    </row>
    <row r="18953" spans="5:6">
      <c r="E18953" s="9"/>
      <c r="F18953" s="10"/>
    </row>
    <row r="18954" spans="5:6">
      <c r="E18954" s="9"/>
      <c r="F18954" s="10"/>
    </row>
    <row r="18955" spans="5:6">
      <c r="E18955" s="9"/>
      <c r="F18955" s="10"/>
    </row>
    <row r="18956" spans="5:6">
      <c r="E18956" s="9"/>
      <c r="F18956" s="10"/>
    </row>
    <row r="18957" spans="5:6">
      <c r="E18957" s="9"/>
      <c r="F18957" s="10"/>
    </row>
    <row r="18958" spans="5:6">
      <c r="E18958" s="9"/>
      <c r="F18958" s="10"/>
    </row>
    <row r="18959" spans="5:6">
      <c r="E18959" s="9"/>
      <c r="F18959" s="10"/>
    </row>
    <row r="18960" spans="5:6">
      <c r="E18960" s="9"/>
      <c r="F18960" s="10"/>
    </row>
    <row r="18961" spans="5:6">
      <c r="E18961" s="9"/>
      <c r="F18961" s="10"/>
    </row>
    <row r="18962" spans="5:6">
      <c r="E18962" s="9"/>
      <c r="F18962" s="10"/>
    </row>
    <row r="18963" spans="5:6">
      <c r="E18963" s="9"/>
      <c r="F18963" s="10"/>
    </row>
    <row r="18964" spans="5:6">
      <c r="E18964" s="9"/>
      <c r="F18964" s="10"/>
    </row>
    <row r="18965" spans="5:6">
      <c r="E18965" s="9"/>
      <c r="F18965" s="10"/>
    </row>
    <row r="18966" spans="5:6">
      <c r="E18966" s="9"/>
      <c r="F18966" s="10"/>
    </row>
    <row r="18967" spans="5:6">
      <c r="E18967" s="9"/>
      <c r="F18967" s="10"/>
    </row>
    <row r="18968" spans="5:6">
      <c r="E18968" s="9"/>
      <c r="F18968" s="10"/>
    </row>
    <row r="18969" spans="5:6">
      <c r="E18969" s="9"/>
      <c r="F18969" s="10"/>
    </row>
    <row r="18970" spans="5:6">
      <c r="E18970" s="9"/>
      <c r="F18970" s="10"/>
    </row>
    <row r="18971" spans="5:6">
      <c r="E18971" s="9"/>
      <c r="F18971" s="10"/>
    </row>
    <row r="18972" spans="5:6">
      <c r="E18972" s="9"/>
      <c r="F18972" s="10"/>
    </row>
    <row r="18973" spans="5:6">
      <c r="E18973" s="9"/>
      <c r="F18973" s="10"/>
    </row>
    <row r="18974" spans="5:6">
      <c r="E18974" s="9"/>
      <c r="F18974" s="10"/>
    </row>
    <row r="18975" spans="5:6">
      <c r="E18975" s="9"/>
      <c r="F18975" s="10"/>
    </row>
    <row r="18976" spans="5:6">
      <c r="E18976" s="9"/>
      <c r="F18976" s="10"/>
    </row>
    <row r="18977" spans="5:6">
      <c r="E18977" s="9"/>
      <c r="F18977" s="10"/>
    </row>
    <row r="18978" spans="5:6">
      <c r="E18978" s="9"/>
      <c r="F18978" s="10"/>
    </row>
    <row r="18979" spans="5:6">
      <c r="E18979" s="9"/>
      <c r="F18979" s="10"/>
    </row>
    <row r="18980" spans="5:6">
      <c r="E18980" s="9"/>
      <c r="F18980" s="10"/>
    </row>
    <row r="18981" spans="5:6">
      <c r="E18981" s="9"/>
      <c r="F18981" s="10"/>
    </row>
    <row r="18982" spans="5:6">
      <c r="E18982" s="9"/>
      <c r="F18982" s="10"/>
    </row>
    <row r="18983" spans="5:6">
      <c r="E18983" s="9"/>
      <c r="F18983" s="10"/>
    </row>
    <row r="18984" spans="5:6">
      <c r="E18984" s="9"/>
      <c r="F18984" s="10"/>
    </row>
    <row r="18985" spans="5:6">
      <c r="E18985" s="9"/>
      <c r="F18985" s="10"/>
    </row>
    <row r="18986" spans="5:6">
      <c r="E18986" s="9"/>
      <c r="F18986" s="10"/>
    </row>
    <row r="18987" spans="5:6">
      <c r="E18987" s="9"/>
      <c r="F18987" s="10"/>
    </row>
    <row r="18988" spans="5:6">
      <c r="E18988" s="9"/>
      <c r="F18988" s="10"/>
    </row>
    <row r="18989" spans="5:6">
      <c r="E18989" s="9"/>
      <c r="F18989" s="10"/>
    </row>
    <row r="18990" spans="5:6">
      <c r="E18990" s="9"/>
      <c r="F18990" s="10"/>
    </row>
    <row r="18991" spans="5:6">
      <c r="E18991" s="9"/>
      <c r="F18991" s="10"/>
    </row>
    <row r="18992" spans="5:6">
      <c r="E18992" s="9"/>
      <c r="F18992" s="10"/>
    </row>
    <row r="18993" spans="5:6">
      <c r="E18993" s="9"/>
      <c r="F18993" s="10"/>
    </row>
    <row r="18994" spans="5:6">
      <c r="E18994" s="9"/>
      <c r="F18994" s="10"/>
    </row>
    <row r="18995" spans="5:6">
      <c r="E18995" s="9"/>
      <c r="F18995" s="10"/>
    </row>
    <row r="18996" spans="5:6">
      <c r="E18996" s="9"/>
      <c r="F18996" s="10"/>
    </row>
    <row r="18997" spans="5:6">
      <c r="E18997" s="9"/>
      <c r="F18997" s="10"/>
    </row>
    <row r="18998" spans="5:6">
      <c r="E18998" s="9"/>
      <c r="F18998" s="10"/>
    </row>
    <row r="18999" spans="5:6">
      <c r="E18999" s="9"/>
      <c r="F18999" s="10"/>
    </row>
    <row r="19000" spans="5:6">
      <c r="E19000" s="9"/>
      <c r="F19000" s="10"/>
    </row>
    <row r="19001" spans="5:6">
      <c r="E19001" s="9"/>
      <c r="F19001" s="10"/>
    </row>
    <row r="19002" spans="5:6">
      <c r="E19002" s="9"/>
      <c r="F19002" s="10"/>
    </row>
    <row r="19003" spans="5:6">
      <c r="E19003" s="9"/>
      <c r="F19003" s="10"/>
    </row>
    <row r="19004" spans="5:6">
      <c r="E19004" s="9"/>
      <c r="F19004" s="10"/>
    </row>
    <row r="19005" spans="5:6">
      <c r="E19005" s="9"/>
      <c r="F19005" s="10"/>
    </row>
    <row r="19006" spans="5:6">
      <c r="E19006" s="9"/>
      <c r="F19006" s="10"/>
    </row>
    <row r="19007" spans="5:6">
      <c r="E19007" s="9"/>
      <c r="F19007" s="10"/>
    </row>
    <row r="19008" spans="5:6">
      <c r="E19008" s="9"/>
      <c r="F19008" s="10"/>
    </row>
    <row r="19009" spans="5:6">
      <c r="E19009" s="9"/>
      <c r="F19009" s="10"/>
    </row>
    <row r="19010" spans="5:6">
      <c r="E19010" s="9"/>
      <c r="F19010" s="10"/>
    </row>
    <row r="19011" spans="5:6">
      <c r="E19011" s="9"/>
      <c r="F19011" s="10"/>
    </row>
    <row r="19012" spans="5:6">
      <c r="E19012" s="9"/>
      <c r="F19012" s="10"/>
    </row>
    <row r="19013" spans="5:6">
      <c r="E19013" s="9"/>
      <c r="F19013" s="10"/>
    </row>
    <row r="19014" spans="5:6">
      <c r="E19014" s="9"/>
      <c r="F19014" s="10"/>
    </row>
    <row r="19015" spans="5:6">
      <c r="E19015" s="9"/>
      <c r="F19015" s="10"/>
    </row>
    <row r="19016" spans="5:6">
      <c r="E19016" s="9"/>
      <c r="F19016" s="10"/>
    </row>
    <row r="19017" spans="5:6">
      <c r="E19017" s="9"/>
      <c r="F19017" s="10"/>
    </row>
    <row r="19018" spans="5:6">
      <c r="E19018" s="9"/>
      <c r="F19018" s="10"/>
    </row>
    <row r="19019" spans="5:6">
      <c r="E19019" s="9"/>
      <c r="F19019" s="10"/>
    </row>
    <row r="19020" spans="5:6">
      <c r="E19020" s="9"/>
      <c r="F19020" s="10"/>
    </row>
    <row r="19021" spans="5:6">
      <c r="E19021" s="9"/>
      <c r="F19021" s="10"/>
    </row>
    <row r="19022" spans="5:6">
      <c r="E19022" s="9"/>
      <c r="F19022" s="10"/>
    </row>
    <row r="19023" spans="5:6">
      <c r="E19023" s="9"/>
      <c r="F19023" s="10"/>
    </row>
    <row r="19024" spans="5:6">
      <c r="E19024" s="9"/>
      <c r="F19024" s="10"/>
    </row>
    <row r="19025" spans="5:6">
      <c r="E19025" s="9"/>
      <c r="F19025" s="10"/>
    </row>
    <row r="19026" spans="5:6">
      <c r="E19026" s="9"/>
      <c r="F19026" s="10"/>
    </row>
    <row r="19027" spans="5:6">
      <c r="E19027" s="9"/>
      <c r="F19027" s="10"/>
    </row>
    <row r="19028" spans="5:6">
      <c r="E19028" s="9"/>
      <c r="F19028" s="10"/>
    </row>
    <row r="19029" spans="5:6">
      <c r="E19029" s="9"/>
      <c r="F19029" s="10"/>
    </row>
    <row r="19030" spans="5:6">
      <c r="E19030" s="9"/>
      <c r="F19030" s="10"/>
    </row>
    <row r="19031" spans="5:6">
      <c r="E19031" s="9"/>
      <c r="F19031" s="10"/>
    </row>
    <row r="19032" spans="5:6">
      <c r="E19032" s="9"/>
      <c r="F19032" s="10"/>
    </row>
    <row r="19033" spans="5:6">
      <c r="E19033" s="9"/>
      <c r="F19033" s="10"/>
    </row>
    <row r="19034" spans="5:6">
      <c r="E19034" s="9"/>
      <c r="F19034" s="10"/>
    </row>
    <row r="19035" spans="5:6">
      <c r="E19035" s="9"/>
      <c r="F19035" s="10"/>
    </row>
    <row r="19036" spans="5:6">
      <c r="E19036" s="9"/>
      <c r="F19036" s="10"/>
    </row>
    <row r="19037" spans="5:6">
      <c r="E19037" s="9"/>
      <c r="F19037" s="10"/>
    </row>
    <row r="19038" spans="5:6">
      <c r="E19038" s="9"/>
      <c r="F19038" s="10"/>
    </row>
    <row r="19039" spans="5:6">
      <c r="E19039" s="9"/>
      <c r="F19039" s="10"/>
    </row>
    <row r="19040" spans="5:6">
      <c r="E19040" s="9"/>
      <c r="F19040" s="10"/>
    </row>
    <row r="19041" spans="5:6">
      <c r="E19041" s="9"/>
      <c r="F19041" s="10"/>
    </row>
    <row r="19042" spans="5:6">
      <c r="E19042" s="9"/>
      <c r="F19042" s="10"/>
    </row>
    <row r="19043" spans="5:6">
      <c r="E19043" s="9"/>
      <c r="F19043" s="10"/>
    </row>
    <row r="19044" spans="5:6">
      <c r="E19044" s="9"/>
      <c r="F19044" s="10"/>
    </row>
    <row r="19045" spans="5:6">
      <c r="E19045" s="9"/>
      <c r="F19045" s="10"/>
    </row>
    <row r="19046" spans="5:6">
      <c r="E19046" s="9"/>
      <c r="F19046" s="10"/>
    </row>
    <row r="19047" spans="5:6">
      <c r="E19047" s="9"/>
      <c r="F19047" s="10"/>
    </row>
    <row r="19048" spans="5:6">
      <c r="E19048" s="9"/>
      <c r="F19048" s="10"/>
    </row>
    <row r="19049" spans="5:6">
      <c r="E19049" s="9"/>
      <c r="F19049" s="10"/>
    </row>
    <row r="19050" spans="5:6">
      <c r="E19050" s="9"/>
      <c r="F19050" s="10"/>
    </row>
    <row r="19051" spans="5:6">
      <c r="E19051" s="9"/>
      <c r="F19051" s="10"/>
    </row>
    <row r="19052" spans="5:6">
      <c r="E19052" s="9"/>
      <c r="F19052" s="10"/>
    </row>
    <row r="19053" spans="5:6">
      <c r="E19053" s="9"/>
      <c r="F19053" s="10"/>
    </row>
    <row r="19054" spans="5:6">
      <c r="E19054" s="9"/>
      <c r="F19054" s="10"/>
    </row>
    <row r="19055" spans="5:6">
      <c r="E19055" s="9"/>
      <c r="F19055" s="10"/>
    </row>
    <row r="19056" spans="5:6">
      <c r="E19056" s="9"/>
      <c r="F19056" s="10"/>
    </row>
    <row r="19057" spans="5:6">
      <c r="E19057" s="9"/>
      <c r="F19057" s="10"/>
    </row>
    <row r="19058" spans="5:6">
      <c r="E19058" s="9"/>
      <c r="F19058" s="10"/>
    </row>
    <row r="19059" spans="5:6">
      <c r="E19059" s="9"/>
      <c r="F19059" s="10"/>
    </row>
    <row r="19060" spans="5:6">
      <c r="E19060" s="9"/>
      <c r="F19060" s="10"/>
    </row>
    <row r="19061" spans="5:6">
      <c r="E19061" s="9"/>
      <c r="F19061" s="10"/>
    </row>
    <row r="19062" spans="5:6">
      <c r="E19062" s="9"/>
      <c r="F19062" s="10"/>
    </row>
    <row r="19063" spans="5:6">
      <c r="E19063" s="9"/>
      <c r="F19063" s="10"/>
    </row>
    <row r="19064" spans="5:6">
      <c r="E19064" s="9"/>
      <c r="F19064" s="10"/>
    </row>
    <row r="19065" spans="5:6">
      <c r="E19065" s="9"/>
      <c r="F19065" s="10"/>
    </row>
    <row r="19066" spans="5:6">
      <c r="E19066" s="9"/>
      <c r="F19066" s="10"/>
    </row>
    <row r="19067" spans="5:6">
      <c r="E19067" s="9"/>
      <c r="F19067" s="10"/>
    </row>
    <row r="19068" spans="5:6">
      <c r="E19068" s="9"/>
      <c r="F19068" s="10"/>
    </row>
    <row r="19069" spans="5:6">
      <c r="E19069" s="9"/>
      <c r="F19069" s="10"/>
    </row>
    <row r="19070" spans="5:6">
      <c r="E19070" s="9"/>
      <c r="F19070" s="10"/>
    </row>
    <row r="19071" spans="5:6">
      <c r="E19071" s="9"/>
      <c r="F19071" s="10"/>
    </row>
    <row r="19072" spans="5:6">
      <c r="E19072" s="9"/>
      <c r="F19072" s="10"/>
    </row>
    <row r="19073" spans="5:6">
      <c r="E19073" s="9"/>
      <c r="F19073" s="10"/>
    </row>
    <row r="19074" spans="5:6">
      <c r="E19074" s="9"/>
      <c r="F19074" s="10"/>
    </row>
    <row r="19075" spans="5:6">
      <c r="E19075" s="9"/>
      <c r="F19075" s="10"/>
    </row>
    <row r="19076" spans="5:6">
      <c r="E19076" s="9"/>
      <c r="F19076" s="10"/>
    </row>
    <row r="19077" spans="5:6">
      <c r="E19077" s="9"/>
      <c r="F19077" s="10"/>
    </row>
    <row r="19078" spans="5:6">
      <c r="E19078" s="9"/>
      <c r="F19078" s="10"/>
    </row>
    <row r="19079" spans="5:6">
      <c r="E19079" s="9"/>
      <c r="F19079" s="10"/>
    </row>
    <row r="19080" spans="5:6">
      <c r="E19080" s="9"/>
      <c r="F19080" s="10"/>
    </row>
    <row r="19081" spans="5:6">
      <c r="E19081" s="9"/>
      <c r="F19081" s="10"/>
    </row>
    <row r="19082" spans="5:6">
      <c r="E19082" s="9"/>
      <c r="F19082" s="10"/>
    </row>
    <row r="19083" spans="5:6">
      <c r="E19083" s="9"/>
      <c r="F19083" s="10"/>
    </row>
    <row r="19084" spans="5:6">
      <c r="E19084" s="9"/>
      <c r="F19084" s="10"/>
    </row>
    <row r="19085" spans="5:6">
      <c r="E19085" s="9"/>
      <c r="F19085" s="10"/>
    </row>
    <row r="19086" spans="5:6">
      <c r="E19086" s="9"/>
      <c r="F19086" s="10"/>
    </row>
    <row r="19087" spans="5:6">
      <c r="E19087" s="9"/>
      <c r="F19087" s="10"/>
    </row>
    <row r="19088" spans="5:6">
      <c r="E19088" s="9"/>
      <c r="F19088" s="10"/>
    </row>
    <row r="19089" spans="5:6">
      <c r="E19089" s="9"/>
      <c r="F19089" s="10"/>
    </row>
    <row r="19090" spans="5:6">
      <c r="E19090" s="9"/>
      <c r="F19090" s="10"/>
    </row>
    <row r="19091" spans="5:6">
      <c r="E19091" s="9"/>
      <c r="F19091" s="10"/>
    </row>
    <row r="19092" spans="5:6">
      <c r="E19092" s="9"/>
      <c r="F19092" s="10"/>
    </row>
    <row r="19093" spans="5:6">
      <c r="E19093" s="9"/>
      <c r="F19093" s="10"/>
    </row>
    <row r="19094" spans="5:6">
      <c r="E19094" s="9"/>
      <c r="F19094" s="10"/>
    </row>
    <row r="19095" spans="5:6">
      <c r="E19095" s="9"/>
      <c r="F19095" s="10"/>
    </row>
    <row r="19096" spans="5:6">
      <c r="E19096" s="9"/>
      <c r="F19096" s="10"/>
    </row>
    <row r="19097" spans="5:6">
      <c r="E19097" s="9"/>
      <c r="F19097" s="10"/>
    </row>
    <row r="19098" spans="5:6">
      <c r="E19098" s="9"/>
      <c r="F19098" s="10"/>
    </row>
    <row r="19099" spans="5:6">
      <c r="E19099" s="9"/>
      <c r="F19099" s="10"/>
    </row>
    <row r="19100" spans="5:6">
      <c r="E19100" s="9"/>
      <c r="F19100" s="10"/>
    </row>
    <row r="19101" spans="5:6">
      <c r="E19101" s="9"/>
      <c r="F19101" s="10"/>
    </row>
    <row r="19102" spans="5:6">
      <c r="E19102" s="9"/>
      <c r="F19102" s="10"/>
    </row>
    <row r="19103" spans="5:6">
      <c r="E19103" s="9"/>
      <c r="F19103" s="10"/>
    </row>
    <row r="19104" spans="5:6">
      <c r="E19104" s="9"/>
      <c r="F19104" s="10"/>
    </row>
    <row r="19105" spans="5:6">
      <c r="E19105" s="9"/>
      <c r="F19105" s="10"/>
    </row>
    <row r="19106" spans="5:6">
      <c r="E19106" s="9"/>
      <c r="F19106" s="10"/>
    </row>
    <row r="19107" spans="5:6">
      <c r="E19107" s="9"/>
      <c r="F19107" s="10"/>
    </row>
    <row r="19108" spans="5:6">
      <c r="E19108" s="9"/>
      <c r="F19108" s="10"/>
    </row>
    <row r="19109" spans="5:6">
      <c r="E19109" s="9"/>
      <c r="F19109" s="10"/>
    </row>
    <row r="19110" spans="5:6">
      <c r="E19110" s="9"/>
      <c r="F19110" s="10"/>
    </row>
    <row r="19111" spans="5:6">
      <c r="E19111" s="9"/>
      <c r="F19111" s="10"/>
    </row>
    <row r="19112" spans="5:6">
      <c r="E19112" s="9"/>
      <c r="F19112" s="10"/>
    </row>
    <row r="19113" spans="5:6">
      <c r="E19113" s="9"/>
      <c r="F19113" s="10"/>
    </row>
    <row r="19114" spans="5:6">
      <c r="E19114" s="9"/>
      <c r="F19114" s="10"/>
    </row>
    <row r="19115" spans="5:6">
      <c r="E19115" s="9"/>
      <c r="F19115" s="10"/>
    </row>
    <row r="19116" spans="5:6">
      <c r="E19116" s="9"/>
      <c r="F19116" s="10"/>
    </row>
    <row r="19117" spans="5:6">
      <c r="E19117" s="9"/>
      <c r="F19117" s="10"/>
    </row>
    <row r="19118" spans="5:6">
      <c r="E19118" s="9"/>
      <c r="F19118" s="10"/>
    </row>
    <row r="19119" spans="5:6">
      <c r="E19119" s="9"/>
      <c r="F19119" s="10"/>
    </row>
    <row r="19120" spans="5:6">
      <c r="E19120" s="9"/>
      <c r="F19120" s="10"/>
    </row>
    <row r="19121" spans="5:6">
      <c r="E19121" s="9"/>
      <c r="F19121" s="10"/>
    </row>
    <row r="19122" spans="5:6">
      <c r="E19122" s="9"/>
      <c r="F19122" s="10"/>
    </row>
    <row r="19123" spans="5:6">
      <c r="E19123" s="9"/>
      <c r="F19123" s="10"/>
    </row>
    <row r="19124" spans="5:6">
      <c r="E19124" s="9"/>
      <c r="F19124" s="10"/>
    </row>
    <row r="19125" spans="5:6">
      <c r="E19125" s="9"/>
      <c r="F19125" s="10"/>
    </row>
    <row r="19126" spans="5:6">
      <c r="E19126" s="9"/>
      <c r="F19126" s="10"/>
    </row>
    <row r="19127" spans="5:6">
      <c r="E19127" s="9"/>
      <c r="F19127" s="10"/>
    </row>
    <row r="19128" spans="5:6">
      <c r="E19128" s="9"/>
      <c r="F19128" s="10"/>
    </row>
    <row r="19129" spans="5:6">
      <c r="E19129" s="9"/>
      <c r="F19129" s="10"/>
    </row>
    <row r="19130" spans="5:6">
      <c r="E19130" s="9"/>
      <c r="F19130" s="10"/>
    </row>
    <row r="19131" spans="5:6">
      <c r="E19131" s="9"/>
      <c r="F19131" s="10"/>
    </row>
    <row r="19132" spans="5:6">
      <c r="E19132" s="9"/>
      <c r="F19132" s="10"/>
    </row>
    <row r="19133" spans="5:6">
      <c r="E19133" s="9"/>
      <c r="F19133" s="10"/>
    </row>
    <row r="19134" spans="5:6">
      <c r="E19134" s="9"/>
      <c r="F19134" s="10"/>
    </row>
    <row r="19135" spans="5:6">
      <c r="E19135" s="9"/>
      <c r="F19135" s="10"/>
    </row>
    <row r="19136" spans="5:6">
      <c r="E19136" s="9"/>
      <c r="F19136" s="10"/>
    </row>
    <row r="19137" spans="5:6">
      <c r="E19137" s="9"/>
      <c r="F19137" s="10"/>
    </row>
    <row r="19138" spans="5:6">
      <c r="E19138" s="9"/>
      <c r="F19138" s="10"/>
    </row>
    <row r="19139" spans="5:6">
      <c r="E19139" s="9"/>
      <c r="F19139" s="10"/>
    </row>
    <row r="19140" spans="5:6">
      <c r="E19140" s="9"/>
      <c r="F19140" s="10"/>
    </row>
    <row r="19141" spans="5:6">
      <c r="E19141" s="9"/>
      <c r="F19141" s="10"/>
    </row>
    <row r="19142" spans="5:6">
      <c r="E19142" s="9"/>
      <c r="F19142" s="10"/>
    </row>
    <row r="19143" spans="5:6">
      <c r="E19143" s="9"/>
      <c r="F19143" s="10"/>
    </row>
    <row r="19144" spans="5:6">
      <c r="E19144" s="9"/>
      <c r="F19144" s="10"/>
    </row>
    <row r="19145" spans="5:6">
      <c r="E19145" s="9"/>
      <c r="F19145" s="10"/>
    </row>
    <row r="19146" spans="5:6">
      <c r="E19146" s="9"/>
      <c r="F19146" s="10"/>
    </row>
    <row r="19147" spans="5:6">
      <c r="E19147" s="9"/>
      <c r="F19147" s="10"/>
    </row>
    <row r="19148" spans="5:6">
      <c r="E19148" s="9"/>
      <c r="F19148" s="10"/>
    </row>
    <row r="19149" spans="5:6">
      <c r="E19149" s="9"/>
      <c r="F19149" s="10"/>
    </row>
    <row r="19150" spans="5:6">
      <c r="E19150" s="9"/>
      <c r="F19150" s="10"/>
    </row>
    <row r="19151" spans="5:6">
      <c r="E19151" s="9"/>
      <c r="F19151" s="10"/>
    </row>
    <row r="19152" spans="5:6">
      <c r="E19152" s="9"/>
      <c r="F19152" s="10"/>
    </row>
    <row r="19153" spans="5:6">
      <c r="E19153" s="9"/>
      <c r="F19153" s="10"/>
    </row>
    <row r="19154" spans="5:6">
      <c r="E19154" s="9"/>
      <c r="F19154" s="10"/>
    </row>
    <row r="19155" spans="5:6">
      <c r="E19155" s="9"/>
      <c r="F19155" s="10"/>
    </row>
    <row r="19156" spans="5:6">
      <c r="E19156" s="9"/>
      <c r="F19156" s="10"/>
    </row>
    <row r="19157" spans="5:6">
      <c r="E19157" s="9"/>
      <c r="F19157" s="10"/>
    </row>
    <row r="19158" spans="5:6">
      <c r="E19158" s="9"/>
      <c r="F19158" s="10"/>
    </row>
    <row r="19159" spans="5:6">
      <c r="E19159" s="9"/>
      <c r="F19159" s="10"/>
    </row>
    <row r="19160" spans="5:6">
      <c r="E19160" s="9"/>
      <c r="F19160" s="10"/>
    </row>
    <row r="19161" spans="5:6">
      <c r="E19161" s="9"/>
      <c r="F19161" s="10"/>
    </row>
    <row r="19162" spans="5:6">
      <c r="E19162" s="9"/>
      <c r="F19162" s="10"/>
    </row>
    <row r="19163" spans="5:6">
      <c r="E19163" s="9"/>
      <c r="F19163" s="10"/>
    </row>
    <row r="19164" spans="5:6">
      <c r="E19164" s="9"/>
      <c r="F19164" s="10"/>
    </row>
    <row r="19165" spans="5:6">
      <c r="E19165" s="9"/>
      <c r="F19165" s="10"/>
    </row>
    <row r="19166" spans="5:6">
      <c r="E19166" s="9"/>
      <c r="F19166" s="10"/>
    </row>
    <row r="19167" spans="5:6">
      <c r="E19167" s="9"/>
      <c r="F19167" s="10"/>
    </row>
    <row r="19168" spans="5:6">
      <c r="E19168" s="9"/>
      <c r="F19168" s="10"/>
    </row>
    <row r="19169" spans="5:6">
      <c r="E19169" s="9"/>
      <c r="F19169" s="10"/>
    </row>
    <row r="19170" spans="5:6">
      <c r="E19170" s="9"/>
      <c r="F19170" s="10"/>
    </row>
    <row r="19171" spans="5:6">
      <c r="E19171" s="9"/>
      <c r="F19171" s="10"/>
    </row>
    <row r="19172" spans="5:6">
      <c r="E19172" s="9"/>
      <c r="F19172" s="10"/>
    </row>
    <row r="19173" spans="5:6">
      <c r="E19173" s="9"/>
      <c r="F19173" s="10"/>
    </row>
    <row r="19174" spans="5:6">
      <c r="E19174" s="9"/>
      <c r="F19174" s="10"/>
    </row>
    <row r="19175" spans="5:6">
      <c r="E19175" s="9"/>
      <c r="F19175" s="10"/>
    </row>
    <row r="19176" spans="5:6">
      <c r="E19176" s="9"/>
      <c r="F19176" s="10"/>
    </row>
    <row r="19177" spans="5:6">
      <c r="E19177" s="9"/>
      <c r="F19177" s="10"/>
    </row>
    <row r="19178" spans="5:6">
      <c r="E19178" s="9"/>
      <c r="F19178" s="10"/>
    </row>
    <row r="19179" spans="5:6">
      <c r="E19179" s="9"/>
      <c r="F19179" s="10"/>
    </row>
    <row r="19180" spans="5:6">
      <c r="E19180" s="9"/>
      <c r="F19180" s="10"/>
    </row>
    <row r="19181" spans="5:6">
      <c r="E19181" s="9"/>
      <c r="F19181" s="10"/>
    </row>
    <row r="19182" spans="5:6">
      <c r="E19182" s="9"/>
      <c r="F19182" s="10"/>
    </row>
    <row r="19183" spans="5:6">
      <c r="E19183" s="9"/>
      <c r="F19183" s="10"/>
    </row>
    <row r="19184" spans="5:6">
      <c r="E19184" s="9"/>
      <c r="F19184" s="10"/>
    </row>
    <row r="19185" spans="5:6">
      <c r="E19185" s="9"/>
      <c r="F19185" s="10"/>
    </row>
    <row r="19186" spans="5:6">
      <c r="E19186" s="9"/>
      <c r="F19186" s="10"/>
    </row>
    <row r="19187" spans="5:6">
      <c r="E19187" s="9"/>
      <c r="F19187" s="10"/>
    </row>
    <row r="19188" spans="5:6">
      <c r="E19188" s="9"/>
      <c r="F19188" s="10"/>
    </row>
    <row r="19189" spans="5:6">
      <c r="E19189" s="9"/>
      <c r="F19189" s="10"/>
    </row>
    <row r="19190" spans="5:6">
      <c r="E19190" s="9"/>
      <c r="F19190" s="10"/>
    </row>
    <row r="19191" spans="5:6">
      <c r="E19191" s="9"/>
      <c r="F19191" s="10"/>
    </row>
    <row r="19192" spans="5:6">
      <c r="E19192" s="9"/>
      <c r="F19192" s="10"/>
    </row>
    <row r="19193" spans="5:6">
      <c r="E19193" s="9"/>
      <c r="F19193" s="10"/>
    </row>
    <row r="19194" spans="5:6">
      <c r="E19194" s="9"/>
      <c r="F19194" s="10"/>
    </row>
    <row r="19195" spans="5:6">
      <c r="E19195" s="9"/>
      <c r="F19195" s="10"/>
    </row>
    <row r="19196" spans="5:6">
      <c r="E19196" s="9"/>
      <c r="F19196" s="10"/>
    </row>
    <row r="19197" spans="5:6">
      <c r="E19197" s="9"/>
      <c r="F19197" s="10"/>
    </row>
    <row r="19198" spans="5:6">
      <c r="E19198" s="9"/>
      <c r="F19198" s="10"/>
    </row>
    <row r="19199" spans="5:6">
      <c r="E19199" s="9"/>
      <c r="F19199" s="10"/>
    </row>
    <row r="19200" spans="5:6">
      <c r="E19200" s="9"/>
      <c r="F19200" s="10"/>
    </row>
    <row r="19201" spans="5:6">
      <c r="E19201" s="9"/>
      <c r="F19201" s="10"/>
    </row>
    <row r="19202" spans="5:6">
      <c r="E19202" s="9"/>
      <c r="F19202" s="10"/>
    </row>
    <row r="19203" spans="5:6">
      <c r="E19203" s="9"/>
      <c r="F19203" s="10"/>
    </row>
    <row r="19204" spans="5:6">
      <c r="E19204" s="9"/>
      <c r="F19204" s="10"/>
    </row>
    <row r="19205" spans="5:6">
      <c r="E19205" s="9"/>
      <c r="F19205" s="10"/>
    </row>
    <row r="19206" spans="5:6">
      <c r="E19206" s="9"/>
      <c r="F19206" s="10"/>
    </row>
    <row r="19207" spans="5:6">
      <c r="E19207" s="9"/>
      <c r="F19207" s="10"/>
    </row>
    <row r="19208" spans="5:6">
      <c r="E19208" s="9"/>
      <c r="F19208" s="10"/>
    </row>
    <row r="19209" spans="5:6">
      <c r="E19209" s="9"/>
      <c r="F19209" s="10"/>
    </row>
    <row r="19210" spans="5:6">
      <c r="E19210" s="9"/>
      <c r="F19210" s="10"/>
    </row>
    <row r="19211" spans="5:6">
      <c r="E19211" s="9"/>
      <c r="F19211" s="10"/>
    </row>
    <row r="19212" spans="5:6">
      <c r="E19212" s="9"/>
      <c r="F19212" s="10"/>
    </row>
    <row r="19213" spans="5:6">
      <c r="E19213" s="9"/>
      <c r="F19213" s="10"/>
    </row>
    <row r="19214" spans="5:6">
      <c r="E19214" s="9"/>
      <c r="F19214" s="10"/>
    </row>
    <row r="19215" spans="5:6">
      <c r="E19215" s="9"/>
      <c r="F19215" s="10"/>
    </row>
    <row r="19216" spans="5:6">
      <c r="E19216" s="9"/>
      <c r="F19216" s="10"/>
    </row>
    <row r="19217" spans="5:6">
      <c r="E19217" s="9"/>
      <c r="F19217" s="10"/>
    </row>
    <row r="19218" spans="5:6">
      <c r="E19218" s="9"/>
      <c r="F19218" s="10"/>
    </row>
    <row r="19219" spans="5:6">
      <c r="E19219" s="9"/>
      <c r="F19219" s="10"/>
    </row>
    <row r="19220" spans="5:6">
      <c r="E19220" s="9"/>
      <c r="F19220" s="10"/>
    </row>
    <row r="19221" spans="5:6">
      <c r="E19221" s="9"/>
      <c r="F19221" s="10"/>
    </row>
    <row r="19222" spans="5:6">
      <c r="E19222" s="9"/>
      <c r="F19222" s="10"/>
    </row>
    <row r="19223" spans="5:6">
      <c r="E19223" s="9"/>
      <c r="F19223" s="10"/>
    </row>
    <row r="19224" spans="5:6">
      <c r="E19224" s="9"/>
      <c r="F19224" s="10"/>
    </row>
    <row r="19225" spans="5:6">
      <c r="E19225" s="9"/>
      <c r="F19225" s="10"/>
    </row>
    <row r="19226" spans="5:6">
      <c r="E19226" s="9"/>
      <c r="F19226" s="10"/>
    </row>
    <row r="19227" spans="5:6">
      <c r="E19227" s="9"/>
      <c r="F19227" s="10"/>
    </row>
    <row r="19228" spans="5:6">
      <c r="E19228" s="9"/>
      <c r="F19228" s="10"/>
    </row>
    <row r="19229" spans="5:6">
      <c r="E19229" s="9"/>
      <c r="F19229" s="10"/>
    </row>
    <row r="19230" spans="5:6">
      <c r="E19230" s="9"/>
      <c r="F19230" s="10"/>
    </row>
    <row r="19231" spans="5:6">
      <c r="E19231" s="9"/>
      <c r="F19231" s="10"/>
    </row>
    <row r="19232" spans="5:6">
      <c r="E19232" s="9"/>
      <c r="F19232" s="10"/>
    </row>
    <row r="19233" spans="5:6">
      <c r="E19233" s="9"/>
      <c r="F19233" s="10"/>
    </row>
    <row r="19234" spans="5:6">
      <c r="E19234" s="9"/>
      <c r="F19234" s="10"/>
    </row>
    <row r="19235" spans="5:6">
      <c r="E19235" s="9"/>
      <c r="F19235" s="10"/>
    </row>
    <row r="19236" spans="5:6">
      <c r="E19236" s="9"/>
      <c r="F19236" s="10"/>
    </row>
    <row r="19237" spans="5:6">
      <c r="E19237" s="9"/>
      <c r="F19237" s="10"/>
    </row>
    <row r="19238" spans="5:6">
      <c r="E19238" s="9"/>
      <c r="F19238" s="10"/>
    </row>
    <row r="19239" spans="5:6">
      <c r="E19239" s="9"/>
      <c r="F19239" s="10"/>
    </row>
    <row r="19240" spans="5:6">
      <c r="E19240" s="9"/>
      <c r="F19240" s="10"/>
    </row>
    <row r="19241" spans="5:6">
      <c r="E19241" s="9"/>
      <c r="F19241" s="10"/>
    </row>
    <row r="19242" spans="5:6">
      <c r="E19242" s="9"/>
      <c r="F19242" s="10"/>
    </row>
    <row r="19243" spans="5:6">
      <c r="E19243" s="9"/>
      <c r="F19243" s="10"/>
    </row>
    <row r="19244" spans="5:6">
      <c r="E19244" s="9"/>
      <c r="F19244" s="10"/>
    </row>
    <row r="19245" spans="5:6">
      <c r="E19245" s="9"/>
      <c r="F19245" s="10"/>
    </row>
    <row r="19246" spans="5:6">
      <c r="E19246" s="9"/>
      <c r="F19246" s="10"/>
    </row>
    <row r="19247" spans="5:6">
      <c r="E19247" s="9"/>
      <c r="F19247" s="10"/>
    </row>
    <row r="19248" spans="5:6">
      <c r="E19248" s="9"/>
      <c r="F19248" s="10"/>
    </row>
    <row r="19249" spans="5:6">
      <c r="E19249" s="9"/>
      <c r="F19249" s="10"/>
    </row>
    <row r="19250" spans="5:6">
      <c r="E19250" s="9"/>
      <c r="F19250" s="10"/>
    </row>
    <row r="19251" spans="5:6">
      <c r="E19251" s="9"/>
      <c r="F19251" s="10"/>
    </row>
    <row r="19252" spans="5:6">
      <c r="E19252" s="9"/>
      <c r="F19252" s="10"/>
    </row>
    <row r="19253" spans="5:6">
      <c r="E19253" s="9"/>
      <c r="F19253" s="10"/>
    </row>
    <row r="19254" spans="5:6">
      <c r="E19254" s="9"/>
      <c r="F19254" s="10"/>
    </row>
    <row r="19255" spans="5:6">
      <c r="E19255" s="9"/>
      <c r="F19255" s="10"/>
    </row>
    <row r="19256" spans="5:6">
      <c r="E19256" s="9"/>
      <c r="F19256" s="10"/>
    </row>
    <row r="19257" spans="5:6">
      <c r="E19257" s="9"/>
      <c r="F19257" s="10"/>
    </row>
    <row r="19258" spans="5:6">
      <c r="E19258" s="9"/>
      <c r="F19258" s="10"/>
    </row>
    <row r="19259" spans="5:6">
      <c r="E19259" s="9"/>
      <c r="F19259" s="10"/>
    </row>
    <row r="19260" spans="5:6">
      <c r="E19260" s="9"/>
      <c r="F19260" s="10"/>
    </row>
    <row r="19261" spans="5:6">
      <c r="E19261" s="9"/>
      <c r="F19261" s="10"/>
    </row>
    <row r="19262" spans="5:6">
      <c r="E19262" s="9"/>
      <c r="F19262" s="10"/>
    </row>
    <row r="19263" spans="5:6">
      <c r="E19263" s="9"/>
      <c r="F19263" s="10"/>
    </row>
    <row r="19264" spans="5:6">
      <c r="E19264" s="9"/>
      <c r="F19264" s="10"/>
    </row>
    <row r="19265" spans="5:6">
      <c r="E19265" s="9"/>
      <c r="F19265" s="10"/>
    </row>
    <row r="19266" spans="5:6">
      <c r="E19266" s="9"/>
      <c r="F19266" s="10"/>
    </row>
    <row r="19267" spans="5:6">
      <c r="E19267" s="9"/>
      <c r="F19267" s="10"/>
    </row>
    <row r="19268" spans="5:6">
      <c r="E19268" s="9"/>
      <c r="F19268" s="10"/>
    </row>
    <row r="19269" spans="5:6">
      <c r="E19269" s="9"/>
      <c r="F19269" s="10"/>
    </row>
    <row r="19270" spans="5:6">
      <c r="E19270" s="9"/>
      <c r="F19270" s="10"/>
    </row>
    <row r="19271" spans="5:6">
      <c r="E19271" s="9"/>
      <c r="F19271" s="10"/>
    </row>
    <row r="19272" spans="5:6">
      <c r="E19272" s="9"/>
      <c r="F19272" s="10"/>
    </row>
    <row r="19273" spans="5:6">
      <c r="E19273" s="9"/>
      <c r="F19273" s="10"/>
    </row>
    <row r="19274" spans="5:6">
      <c r="E19274" s="9"/>
      <c r="F19274" s="10"/>
    </row>
    <row r="19275" spans="5:6">
      <c r="E19275" s="9"/>
      <c r="F19275" s="10"/>
    </row>
    <row r="19276" spans="5:6">
      <c r="E19276" s="9"/>
      <c r="F19276" s="10"/>
    </row>
    <row r="19277" spans="5:6">
      <c r="E19277" s="9"/>
      <c r="F19277" s="10"/>
    </row>
    <row r="19278" spans="5:6">
      <c r="E19278" s="9"/>
      <c r="F19278" s="10"/>
    </row>
    <row r="19279" spans="5:6">
      <c r="E19279" s="9"/>
      <c r="F19279" s="10"/>
    </row>
    <row r="19280" spans="5:6">
      <c r="E19280" s="9"/>
      <c r="F19280" s="10"/>
    </row>
    <row r="19281" spans="5:6">
      <c r="E19281" s="9"/>
      <c r="F19281" s="10"/>
    </row>
    <row r="19282" spans="5:6">
      <c r="E19282" s="9"/>
      <c r="F19282" s="10"/>
    </row>
    <row r="19283" spans="5:6">
      <c r="E19283" s="9"/>
      <c r="F19283" s="10"/>
    </row>
    <row r="19284" spans="5:6">
      <c r="E19284" s="9"/>
      <c r="F19284" s="10"/>
    </row>
    <row r="19285" spans="5:6">
      <c r="E19285" s="9"/>
      <c r="F19285" s="10"/>
    </row>
    <row r="19286" spans="5:6">
      <c r="E19286" s="9"/>
      <c r="F19286" s="10"/>
    </row>
    <row r="19287" spans="5:6">
      <c r="E19287" s="9"/>
      <c r="F19287" s="10"/>
    </row>
    <row r="19288" spans="5:6">
      <c r="E19288" s="9"/>
      <c r="F19288" s="10"/>
    </row>
    <row r="19289" spans="5:6">
      <c r="E19289" s="9"/>
      <c r="F19289" s="10"/>
    </row>
    <row r="19290" spans="5:6">
      <c r="E19290" s="9"/>
      <c r="F19290" s="10"/>
    </row>
    <row r="19291" spans="5:6">
      <c r="E19291" s="9"/>
      <c r="F19291" s="10"/>
    </row>
    <row r="19292" spans="5:6">
      <c r="E19292" s="9"/>
      <c r="F19292" s="10"/>
    </row>
    <row r="19293" spans="5:6">
      <c r="E19293" s="9"/>
      <c r="F19293" s="10"/>
    </row>
    <row r="19294" spans="5:6">
      <c r="E19294" s="9"/>
      <c r="F19294" s="10"/>
    </row>
    <row r="19295" spans="5:6">
      <c r="E19295" s="9"/>
      <c r="F19295" s="10"/>
    </row>
    <row r="19296" spans="5:6">
      <c r="E19296" s="9"/>
      <c r="F19296" s="10"/>
    </row>
    <row r="19297" spans="5:6">
      <c r="E19297" s="9"/>
      <c r="F19297" s="10"/>
    </row>
    <row r="19298" spans="5:6">
      <c r="E19298" s="9"/>
      <c r="F19298" s="10"/>
    </row>
    <row r="19299" spans="5:6">
      <c r="E19299" s="9"/>
      <c r="F19299" s="10"/>
    </row>
    <row r="19300" spans="5:6">
      <c r="E19300" s="9"/>
      <c r="F19300" s="10"/>
    </row>
    <row r="19301" spans="5:6">
      <c r="E19301" s="9"/>
      <c r="F19301" s="10"/>
    </row>
    <row r="19302" spans="5:6">
      <c r="E19302" s="9"/>
      <c r="F19302" s="10"/>
    </row>
    <row r="19303" spans="5:6">
      <c r="E19303" s="9"/>
      <c r="F19303" s="10"/>
    </row>
    <row r="19304" spans="5:6">
      <c r="E19304" s="9"/>
      <c r="F19304" s="10"/>
    </row>
    <row r="19305" spans="5:6">
      <c r="E19305" s="9"/>
      <c r="F19305" s="10"/>
    </row>
    <row r="19306" spans="5:6">
      <c r="E19306" s="9"/>
      <c r="F19306" s="10"/>
    </row>
    <row r="19307" spans="5:6">
      <c r="E19307" s="9"/>
      <c r="F19307" s="10"/>
    </row>
    <row r="19308" spans="5:6">
      <c r="E19308" s="9"/>
      <c r="F19308" s="10"/>
    </row>
    <row r="19309" spans="5:6">
      <c r="E19309" s="9"/>
      <c r="F19309" s="10"/>
    </row>
    <row r="19310" spans="5:6">
      <c r="E19310" s="9"/>
      <c r="F19310" s="10"/>
    </row>
    <row r="19311" spans="5:6">
      <c r="E19311" s="9"/>
      <c r="F19311" s="10"/>
    </row>
    <row r="19312" spans="5:6">
      <c r="E19312" s="9"/>
      <c r="F19312" s="10"/>
    </row>
    <row r="19313" spans="5:6">
      <c r="E19313" s="9"/>
      <c r="F19313" s="10"/>
    </row>
    <row r="19314" spans="5:6">
      <c r="E19314" s="9"/>
      <c r="F19314" s="10"/>
    </row>
    <row r="19315" spans="5:6">
      <c r="E19315" s="9"/>
      <c r="F19315" s="10"/>
    </row>
    <row r="19316" spans="5:6">
      <c r="E19316" s="9"/>
      <c r="F19316" s="10"/>
    </row>
    <row r="19317" spans="5:6">
      <c r="E19317" s="9"/>
      <c r="F19317" s="10"/>
    </row>
    <row r="19318" spans="5:6">
      <c r="E19318" s="9"/>
      <c r="F19318" s="10"/>
    </row>
    <row r="19319" spans="5:6">
      <c r="E19319" s="9"/>
      <c r="F19319" s="10"/>
    </row>
    <row r="19320" spans="5:6">
      <c r="E19320" s="9"/>
      <c r="F19320" s="10"/>
    </row>
    <row r="19321" spans="5:6">
      <c r="E19321" s="9"/>
      <c r="F19321" s="10"/>
    </row>
    <row r="19322" spans="5:6">
      <c r="E19322" s="9"/>
      <c r="F19322" s="10"/>
    </row>
    <row r="19323" spans="5:6">
      <c r="E19323" s="9"/>
      <c r="F19323" s="10"/>
    </row>
    <row r="19324" spans="5:6">
      <c r="E19324" s="9"/>
      <c r="F19324" s="10"/>
    </row>
    <row r="19325" spans="5:6">
      <c r="E19325" s="9"/>
      <c r="F19325" s="10"/>
    </row>
    <row r="19326" spans="5:6">
      <c r="E19326" s="9"/>
      <c r="F19326" s="10"/>
    </row>
    <row r="19327" spans="5:6">
      <c r="E19327" s="9"/>
      <c r="F19327" s="10"/>
    </row>
    <row r="19328" spans="5:6">
      <c r="E19328" s="9"/>
      <c r="F19328" s="10"/>
    </row>
    <row r="19329" spans="5:6">
      <c r="E19329" s="9"/>
      <c r="F19329" s="10"/>
    </row>
    <row r="19330" spans="5:6">
      <c r="E19330" s="9"/>
      <c r="F19330" s="10"/>
    </row>
    <row r="19331" spans="5:6">
      <c r="E19331" s="9"/>
      <c r="F19331" s="10"/>
    </row>
    <row r="19332" spans="5:6">
      <c r="E19332" s="9"/>
      <c r="F19332" s="10"/>
    </row>
    <row r="19333" spans="5:6">
      <c r="E19333" s="9"/>
      <c r="F19333" s="10"/>
    </row>
    <row r="19334" spans="5:6">
      <c r="E19334" s="9"/>
      <c r="F19334" s="10"/>
    </row>
    <row r="19335" spans="5:6">
      <c r="E19335" s="9"/>
      <c r="F19335" s="10"/>
    </row>
    <row r="19336" spans="5:6">
      <c r="E19336" s="9"/>
      <c r="F19336" s="10"/>
    </row>
    <row r="19337" spans="5:6">
      <c r="E19337" s="9"/>
      <c r="F19337" s="10"/>
    </row>
    <row r="19338" spans="5:6">
      <c r="E19338" s="9"/>
      <c r="F19338" s="10"/>
    </row>
    <row r="19339" spans="5:6">
      <c r="E19339" s="9"/>
      <c r="F19339" s="10"/>
    </row>
    <row r="19340" spans="5:6">
      <c r="E19340" s="9"/>
      <c r="F19340" s="10"/>
    </row>
    <row r="19341" spans="5:6">
      <c r="E19341" s="9"/>
      <c r="F19341" s="10"/>
    </row>
    <row r="19342" spans="5:6">
      <c r="E19342" s="9"/>
      <c r="F19342" s="10"/>
    </row>
    <row r="19343" spans="5:6">
      <c r="E19343" s="9"/>
      <c r="F19343" s="10"/>
    </row>
    <row r="19344" spans="5:6">
      <c r="E19344" s="9"/>
      <c r="F19344" s="10"/>
    </row>
    <row r="19345" spans="5:6">
      <c r="E19345" s="9"/>
      <c r="F19345" s="10"/>
    </row>
    <row r="19346" spans="5:6">
      <c r="E19346" s="9"/>
      <c r="F19346" s="10"/>
    </row>
    <row r="19347" spans="5:6">
      <c r="E19347" s="9"/>
      <c r="F19347" s="10"/>
    </row>
    <row r="19348" spans="5:6">
      <c r="E19348" s="9"/>
      <c r="F19348" s="10"/>
    </row>
    <row r="19349" spans="5:6">
      <c r="E19349" s="9"/>
      <c r="F19349" s="10"/>
    </row>
    <row r="19350" spans="5:6">
      <c r="E19350" s="9"/>
      <c r="F19350" s="10"/>
    </row>
    <row r="19351" spans="5:6">
      <c r="E19351" s="9"/>
      <c r="F19351" s="10"/>
    </row>
    <row r="19352" spans="5:6">
      <c r="E19352" s="9"/>
      <c r="F19352" s="10"/>
    </row>
    <row r="19353" spans="5:6">
      <c r="E19353" s="9"/>
      <c r="F19353" s="10"/>
    </row>
    <row r="19354" spans="5:6">
      <c r="E19354" s="9"/>
      <c r="F19354" s="10"/>
    </row>
    <row r="19355" spans="5:6">
      <c r="E19355" s="9"/>
      <c r="F19355" s="10"/>
    </row>
    <row r="19356" spans="5:6">
      <c r="E19356" s="9"/>
      <c r="F19356" s="10"/>
    </row>
    <row r="19357" spans="5:6">
      <c r="E19357" s="9"/>
      <c r="F19357" s="10"/>
    </row>
    <row r="19358" spans="5:6">
      <c r="E19358" s="9"/>
      <c r="F19358" s="10"/>
    </row>
    <row r="19359" spans="5:6">
      <c r="E19359" s="9"/>
      <c r="F19359" s="10"/>
    </row>
    <row r="19360" spans="5:6">
      <c r="E19360" s="9"/>
      <c r="F19360" s="10"/>
    </row>
    <row r="19361" spans="5:6">
      <c r="E19361" s="9"/>
      <c r="F19361" s="10"/>
    </row>
    <row r="19362" spans="5:6">
      <c r="E19362" s="9"/>
      <c r="F19362" s="10"/>
    </row>
    <row r="19363" spans="5:6">
      <c r="E19363" s="9"/>
      <c r="F19363" s="10"/>
    </row>
    <row r="19364" spans="5:6">
      <c r="E19364" s="9"/>
      <c r="F19364" s="10"/>
    </row>
    <row r="19365" spans="5:6">
      <c r="E19365" s="9"/>
      <c r="F19365" s="10"/>
    </row>
    <row r="19366" spans="5:6">
      <c r="E19366" s="9"/>
      <c r="F19366" s="10"/>
    </row>
    <row r="19367" spans="5:6">
      <c r="E19367" s="9"/>
      <c r="F19367" s="10"/>
    </row>
    <row r="19368" spans="5:6">
      <c r="E19368" s="9"/>
      <c r="F19368" s="10"/>
    </row>
    <row r="19369" spans="5:6">
      <c r="E19369" s="9"/>
      <c r="F19369" s="10"/>
    </row>
    <row r="19370" spans="5:6">
      <c r="E19370" s="9"/>
      <c r="F19370" s="10"/>
    </row>
    <row r="19371" spans="5:6">
      <c r="E19371" s="9"/>
      <c r="F19371" s="10"/>
    </row>
    <row r="19372" spans="5:6">
      <c r="E19372" s="9"/>
      <c r="F19372" s="10"/>
    </row>
    <row r="19373" spans="5:6">
      <c r="E19373" s="9"/>
      <c r="F19373" s="10"/>
    </row>
    <row r="19374" spans="5:6">
      <c r="E19374" s="9"/>
      <c r="F19374" s="10"/>
    </row>
    <row r="19375" spans="5:6">
      <c r="E19375" s="9"/>
      <c r="F19375" s="10"/>
    </row>
    <row r="19376" spans="5:6">
      <c r="E19376" s="9"/>
      <c r="F19376" s="10"/>
    </row>
    <row r="19377" spans="5:6">
      <c r="E19377" s="9"/>
      <c r="F19377" s="10"/>
    </row>
    <row r="19378" spans="5:6">
      <c r="E19378" s="9"/>
      <c r="F19378" s="10"/>
    </row>
    <row r="19379" spans="5:6">
      <c r="E19379" s="9"/>
      <c r="F19379" s="10"/>
    </row>
    <row r="19380" spans="5:6">
      <c r="E19380" s="9"/>
      <c r="F19380" s="10"/>
    </row>
    <row r="19381" spans="5:6">
      <c r="E19381" s="9"/>
      <c r="F19381" s="10"/>
    </row>
    <row r="19382" spans="5:6">
      <c r="E19382" s="9"/>
      <c r="F19382" s="10"/>
    </row>
    <row r="19383" spans="5:6">
      <c r="E19383" s="9"/>
      <c r="F19383" s="10"/>
    </row>
    <row r="19384" spans="5:6">
      <c r="E19384" s="9"/>
      <c r="F19384" s="10"/>
    </row>
    <row r="19385" spans="5:6">
      <c r="E19385" s="9"/>
      <c r="F19385" s="10"/>
    </row>
    <row r="19386" spans="5:6">
      <c r="E19386" s="9"/>
      <c r="F19386" s="10"/>
    </row>
    <row r="19387" spans="5:6">
      <c r="E19387" s="9"/>
      <c r="F19387" s="10"/>
    </row>
    <row r="19388" spans="5:6">
      <c r="E19388" s="9"/>
      <c r="F19388" s="10"/>
    </row>
    <row r="19389" spans="5:6">
      <c r="E19389" s="9"/>
      <c r="F19389" s="10"/>
    </row>
    <row r="19390" spans="5:6">
      <c r="E19390" s="9"/>
      <c r="F19390" s="10"/>
    </row>
    <row r="19391" spans="5:6">
      <c r="E19391" s="9"/>
      <c r="F19391" s="10"/>
    </row>
    <row r="19392" spans="5:6">
      <c r="E19392" s="9"/>
      <c r="F19392" s="10"/>
    </row>
    <row r="19393" spans="5:6">
      <c r="E19393" s="9"/>
      <c r="F19393" s="10"/>
    </row>
    <row r="19394" spans="5:6">
      <c r="E19394" s="9"/>
      <c r="F19394" s="10"/>
    </row>
    <row r="19395" spans="5:6">
      <c r="E19395" s="9"/>
      <c r="F19395" s="10"/>
    </row>
    <row r="19396" spans="5:6">
      <c r="E19396" s="9"/>
      <c r="F19396" s="10"/>
    </row>
    <row r="19397" spans="5:6">
      <c r="E19397" s="9"/>
      <c r="F19397" s="10"/>
    </row>
    <row r="19398" spans="5:6">
      <c r="E19398" s="9"/>
      <c r="F19398" s="10"/>
    </row>
    <row r="19399" spans="5:6">
      <c r="E19399" s="9"/>
      <c r="F19399" s="10"/>
    </row>
    <row r="19400" spans="5:6">
      <c r="E19400" s="9"/>
      <c r="F19400" s="10"/>
    </row>
    <row r="19401" spans="5:6">
      <c r="E19401" s="9"/>
      <c r="F19401" s="10"/>
    </row>
    <row r="19402" spans="5:6">
      <c r="E19402" s="9"/>
      <c r="F19402" s="10"/>
    </row>
    <row r="19403" spans="5:6">
      <c r="E19403" s="9"/>
      <c r="F19403" s="10"/>
    </row>
    <row r="19404" spans="5:6">
      <c r="E19404" s="9"/>
      <c r="F19404" s="10"/>
    </row>
    <row r="19405" spans="5:6">
      <c r="E19405" s="9"/>
      <c r="F19405" s="10"/>
    </row>
    <row r="19406" spans="5:6">
      <c r="E19406" s="9"/>
      <c r="F19406" s="10"/>
    </row>
    <row r="19407" spans="5:6">
      <c r="E19407" s="9"/>
      <c r="F19407" s="10"/>
    </row>
    <row r="19408" spans="5:6">
      <c r="E19408" s="9"/>
      <c r="F19408" s="10"/>
    </row>
    <row r="19409" spans="5:6">
      <c r="E19409" s="9"/>
      <c r="F19409" s="10"/>
    </row>
    <row r="19410" spans="5:6">
      <c r="E19410" s="9"/>
      <c r="F19410" s="10"/>
    </row>
    <row r="19411" spans="5:6">
      <c r="E19411" s="9"/>
      <c r="F19411" s="10"/>
    </row>
    <row r="19412" spans="5:6">
      <c r="E19412" s="9"/>
      <c r="F19412" s="10"/>
    </row>
    <row r="19413" spans="5:6">
      <c r="E19413" s="9"/>
      <c r="F19413" s="10"/>
    </row>
    <row r="19414" spans="5:6">
      <c r="E19414" s="9"/>
      <c r="F19414" s="10"/>
    </row>
    <row r="19415" spans="5:6">
      <c r="E19415" s="9"/>
      <c r="F19415" s="10"/>
    </row>
    <row r="19416" spans="5:6">
      <c r="E19416" s="9"/>
      <c r="F19416" s="10"/>
    </row>
    <row r="19417" spans="5:6">
      <c r="E19417" s="9"/>
      <c r="F19417" s="10"/>
    </row>
    <row r="19418" spans="5:6">
      <c r="E19418" s="9"/>
      <c r="F19418" s="10"/>
    </row>
    <row r="19419" spans="5:6">
      <c r="E19419" s="9"/>
      <c r="F19419" s="10"/>
    </row>
    <row r="19420" spans="5:6">
      <c r="E19420" s="9"/>
      <c r="F19420" s="10"/>
    </row>
    <row r="19421" spans="5:6">
      <c r="E19421" s="9"/>
      <c r="F19421" s="10"/>
    </row>
    <row r="19422" spans="5:6">
      <c r="E19422" s="9"/>
      <c r="F19422" s="10"/>
    </row>
    <row r="19423" spans="5:6">
      <c r="E19423" s="9"/>
      <c r="F19423" s="10"/>
    </row>
    <row r="19424" spans="5:6">
      <c r="E19424" s="9"/>
      <c r="F19424" s="10"/>
    </row>
    <row r="19425" spans="5:6">
      <c r="E19425" s="9"/>
      <c r="F19425" s="10"/>
    </row>
    <row r="19426" spans="5:6">
      <c r="E19426" s="9"/>
      <c r="F19426" s="10"/>
    </row>
    <row r="19427" spans="5:6">
      <c r="E19427" s="9"/>
      <c r="F19427" s="10"/>
    </row>
    <row r="19428" spans="5:6">
      <c r="E19428" s="9"/>
      <c r="F19428" s="10"/>
    </row>
    <row r="19429" spans="5:6">
      <c r="E19429" s="9"/>
      <c r="F19429" s="10"/>
    </row>
    <row r="19430" spans="5:6">
      <c r="E19430" s="9"/>
      <c r="F19430" s="10"/>
    </row>
    <row r="19431" spans="5:6">
      <c r="E19431" s="9"/>
      <c r="F19431" s="10"/>
    </row>
    <row r="19432" spans="5:6">
      <c r="E19432" s="9"/>
      <c r="F19432" s="10"/>
    </row>
    <row r="19433" spans="5:6">
      <c r="E19433" s="9"/>
      <c r="F19433" s="10"/>
    </row>
    <row r="19434" spans="5:6">
      <c r="E19434" s="9"/>
      <c r="F19434" s="10"/>
    </row>
    <row r="19435" spans="5:6">
      <c r="E19435" s="9"/>
      <c r="F19435" s="10"/>
    </row>
    <row r="19436" spans="5:6">
      <c r="E19436" s="9"/>
      <c r="F19436" s="10"/>
    </row>
    <row r="19437" spans="5:6">
      <c r="E19437" s="9"/>
      <c r="F19437" s="10"/>
    </row>
    <row r="19438" spans="5:6">
      <c r="E19438" s="9"/>
      <c r="F19438" s="10"/>
    </row>
    <row r="19439" spans="5:6">
      <c r="E19439" s="9"/>
      <c r="F19439" s="10"/>
    </row>
    <row r="19440" spans="5:6">
      <c r="E19440" s="9"/>
      <c r="F19440" s="10"/>
    </row>
    <row r="19441" spans="5:6">
      <c r="E19441" s="9"/>
      <c r="F19441" s="10"/>
    </row>
    <row r="19442" spans="5:6">
      <c r="E19442" s="9"/>
      <c r="F19442" s="10"/>
    </row>
    <row r="19443" spans="5:6">
      <c r="E19443" s="9"/>
      <c r="F19443" s="10"/>
    </row>
    <row r="19444" spans="5:6">
      <c r="E19444" s="9"/>
      <c r="F19444" s="10"/>
    </row>
    <row r="19445" spans="5:6">
      <c r="E19445" s="9"/>
      <c r="F19445" s="10"/>
    </row>
    <row r="19446" spans="5:6">
      <c r="E19446" s="9"/>
      <c r="F19446" s="10"/>
    </row>
    <row r="19447" spans="5:6">
      <c r="E19447" s="9"/>
      <c r="F19447" s="10"/>
    </row>
    <row r="19448" spans="5:6">
      <c r="E19448" s="9"/>
      <c r="F19448" s="10"/>
    </row>
    <row r="19449" spans="5:6">
      <c r="E19449" s="9"/>
      <c r="F19449" s="10"/>
    </row>
    <row r="19450" spans="5:6">
      <c r="E19450" s="9"/>
      <c r="F19450" s="10"/>
    </row>
    <row r="19451" spans="5:6">
      <c r="E19451" s="9"/>
      <c r="F19451" s="10"/>
    </row>
    <row r="19452" spans="5:6">
      <c r="E19452" s="9"/>
      <c r="F19452" s="10"/>
    </row>
    <row r="19453" spans="5:6">
      <c r="E19453" s="9"/>
      <c r="F19453" s="10"/>
    </row>
    <row r="19454" spans="5:6">
      <c r="E19454" s="9"/>
      <c r="F19454" s="10"/>
    </row>
    <row r="19455" spans="5:6">
      <c r="E19455" s="9"/>
      <c r="F19455" s="10"/>
    </row>
    <row r="19456" spans="5:6">
      <c r="E19456" s="9"/>
      <c r="F19456" s="10"/>
    </row>
    <row r="19457" spans="5:6">
      <c r="E19457" s="9"/>
      <c r="F19457" s="10"/>
    </row>
    <row r="19458" spans="5:6">
      <c r="E19458" s="9"/>
      <c r="F19458" s="10"/>
    </row>
    <row r="19459" spans="5:6">
      <c r="E19459" s="9"/>
      <c r="F19459" s="10"/>
    </row>
    <row r="19460" spans="5:6">
      <c r="E19460" s="9"/>
      <c r="F19460" s="10"/>
    </row>
    <row r="19461" spans="5:6">
      <c r="E19461" s="9"/>
      <c r="F19461" s="10"/>
    </row>
    <row r="19462" spans="5:6">
      <c r="E19462" s="9"/>
      <c r="F19462" s="10"/>
    </row>
    <row r="19463" spans="5:6">
      <c r="E19463" s="9"/>
      <c r="F19463" s="10"/>
    </row>
    <row r="19464" spans="5:6">
      <c r="E19464" s="9"/>
      <c r="F19464" s="10"/>
    </row>
    <row r="19465" spans="5:6">
      <c r="E19465" s="9"/>
      <c r="F19465" s="10"/>
    </row>
    <row r="19466" spans="5:6">
      <c r="E19466" s="9"/>
      <c r="F19466" s="10"/>
    </row>
    <row r="19467" spans="5:6">
      <c r="E19467" s="9"/>
      <c r="F19467" s="10"/>
    </row>
    <row r="19468" spans="5:6">
      <c r="E19468" s="9"/>
      <c r="F19468" s="10"/>
    </row>
    <row r="19469" spans="5:6">
      <c r="E19469" s="9"/>
      <c r="F19469" s="10"/>
    </row>
    <row r="19470" spans="5:6">
      <c r="E19470" s="9"/>
      <c r="F19470" s="10"/>
    </row>
    <row r="19471" spans="5:6">
      <c r="E19471" s="9"/>
      <c r="F19471" s="10"/>
    </row>
    <row r="19472" spans="5:6">
      <c r="E19472" s="9"/>
      <c r="F19472" s="10"/>
    </row>
    <row r="19473" spans="5:6">
      <c r="E19473" s="9"/>
      <c r="F19473" s="10"/>
    </row>
    <row r="19474" spans="5:6">
      <c r="E19474" s="9"/>
      <c r="F19474" s="10"/>
    </row>
    <row r="19475" spans="5:6">
      <c r="E19475" s="9"/>
      <c r="F19475" s="10"/>
    </row>
    <row r="19476" spans="5:6">
      <c r="E19476" s="9"/>
      <c r="F19476" s="10"/>
    </row>
    <row r="19477" spans="5:6">
      <c r="E19477" s="9"/>
      <c r="F19477" s="10"/>
    </row>
    <row r="19478" spans="5:6">
      <c r="E19478" s="9"/>
      <c r="F19478" s="10"/>
    </row>
    <row r="19479" spans="5:6">
      <c r="E19479" s="9"/>
      <c r="F19479" s="10"/>
    </row>
    <row r="19480" spans="5:6">
      <c r="E19480" s="9"/>
      <c r="F19480" s="10"/>
    </row>
    <row r="19481" spans="5:6">
      <c r="E19481" s="9"/>
      <c r="F19481" s="10"/>
    </row>
    <row r="19482" spans="5:6">
      <c r="E19482" s="9"/>
      <c r="F19482" s="10"/>
    </row>
    <row r="19483" spans="5:6">
      <c r="E19483" s="9"/>
      <c r="F19483" s="10"/>
    </row>
    <row r="19484" spans="5:6">
      <c r="E19484" s="9"/>
      <c r="F19484" s="10"/>
    </row>
    <row r="19485" spans="5:6">
      <c r="E19485" s="9"/>
      <c r="F19485" s="10"/>
    </row>
    <row r="19486" spans="5:6">
      <c r="E19486" s="9"/>
      <c r="F19486" s="10"/>
    </row>
    <row r="19487" spans="5:6">
      <c r="E19487" s="9"/>
      <c r="F19487" s="10"/>
    </row>
    <row r="19488" spans="5:6">
      <c r="E19488" s="9"/>
      <c r="F19488" s="10"/>
    </row>
    <row r="19489" spans="5:6">
      <c r="E19489" s="9"/>
      <c r="F19489" s="10"/>
    </row>
    <row r="19490" spans="5:6">
      <c r="E19490" s="9"/>
      <c r="F19490" s="10"/>
    </row>
    <row r="19491" spans="5:6">
      <c r="E19491" s="9"/>
      <c r="F19491" s="10"/>
    </row>
    <row r="19492" spans="5:6">
      <c r="E19492" s="9"/>
      <c r="F19492" s="10"/>
    </row>
    <row r="19493" spans="5:6">
      <c r="E19493" s="9"/>
      <c r="F19493" s="10"/>
    </row>
    <row r="19494" spans="5:6">
      <c r="E19494" s="9"/>
      <c r="F19494" s="10"/>
    </row>
    <row r="19495" spans="5:6">
      <c r="E19495" s="9"/>
      <c r="F19495" s="10"/>
    </row>
    <row r="19496" spans="5:6">
      <c r="E19496" s="9"/>
      <c r="F19496" s="10"/>
    </row>
    <row r="19497" spans="5:6">
      <c r="E19497" s="9"/>
      <c r="F19497" s="10"/>
    </row>
    <row r="19498" spans="5:6">
      <c r="E19498" s="9"/>
      <c r="F19498" s="10"/>
    </row>
    <row r="19499" spans="5:6">
      <c r="E19499" s="9"/>
      <c r="F19499" s="10"/>
    </row>
    <row r="19500" spans="5:6">
      <c r="E19500" s="9"/>
      <c r="F19500" s="10"/>
    </row>
    <row r="19501" spans="5:6">
      <c r="E19501" s="9"/>
      <c r="F19501" s="10"/>
    </row>
    <row r="19502" spans="5:6">
      <c r="E19502" s="9"/>
      <c r="F19502" s="10"/>
    </row>
    <row r="19503" spans="5:6">
      <c r="E19503" s="9"/>
      <c r="F19503" s="10"/>
    </row>
    <row r="19504" spans="5:6">
      <c r="E19504" s="9"/>
      <c r="F19504" s="10"/>
    </row>
    <row r="19505" spans="5:6">
      <c r="E19505" s="9"/>
      <c r="F19505" s="10"/>
    </row>
    <row r="19506" spans="5:6">
      <c r="E19506" s="9"/>
      <c r="F19506" s="10"/>
    </row>
    <row r="19507" spans="5:6">
      <c r="E19507" s="9"/>
      <c r="F19507" s="10"/>
    </row>
    <row r="19508" spans="5:6">
      <c r="E19508" s="9"/>
      <c r="F19508" s="10"/>
    </row>
    <row r="19509" spans="5:6">
      <c r="E19509" s="9"/>
      <c r="F19509" s="10"/>
    </row>
    <row r="19510" spans="5:6">
      <c r="E19510" s="9"/>
      <c r="F19510" s="10"/>
    </row>
    <row r="19511" spans="5:6">
      <c r="E19511" s="9"/>
      <c r="F19511" s="10"/>
    </row>
    <row r="19512" spans="5:6">
      <c r="E19512" s="9"/>
      <c r="F19512" s="10"/>
    </row>
    <row r="19513" spans="5:6">
      <c r="E19513" s="9"/>
      <c r="F19513" s="10"/>
    </row>
    <row r="19514" spans="5:6">
      <c r="E19514" s="9"/>
      <c r="F19514" s="10"/>
    </row>
    <row r="19515" spans="5:6">
      <c r="E19515" s="9"/>
      <c r="F19515" s="10"/>
    </row>
    <row r="19516" spans="5:6">
      <c r="E19516" s="9"/>
      <c r="F19516" s="10"/>
    </row>
    <row r="19517" spans="5:6">
      <c r="E19517" s="9"/>
      <c r="F19517" s="10"/>
    </row>
    <row r="19518" spans="5:6">
      <c r="E19518" s="9"/>
      <c r="F19518" s="10"/>
    </row>
    <row r="19519" spans="5:6">
      <c r="E19519" s="9"/>
      <c r="F19519" s="10"/>
    </row>
    <row r="19520" spans="5:6">
      <c r="E19520" s="9"/>
      <c r="F19520" s="10"/>
    </row>
    <row r="19521" spans="5:6">
      <c r="E19521" s="9"/>
      <c r="F19521" s="10"/>
    </row>
    <row r="19522" spans="5:6">
      <c r="E19522" s="9"/>
      <c r="F19522" s="10"/>
    </row>
    <row r="19523" spans="5:6">
      <c r="E19523" s="9"/>
      <c r="F19523" s="10"/>
    </row>
    <row r="19524" spans="5:6">
      <c r="E19524" s="9"/>
      <c r="F19524" s="10"/>
    </row>
    <row r="19525" spans="5:6">
      <c r="E19525" s="9"/>
      <c r="F19525" s="10"/>
    </row>
    <row r="19526" spans="5:6">
      <c r="E19526" s="9"/>
      <c r="F19526" s="10"/>
    </row>
    <row r="19527" spans="5:6">
      <c r="E19527" s="9"/>
      <c r="F19527" s="10"/>
    </row>
    <row r="19528" spans="5:6">
      <c r="E19528" s="9"/>
      <c r="F19528" s="10"/>
    </row>
    <row r="19529" spans="5:6">
      <c r="E19529" s="9"/>
      <c r="F19529" s="10"/>
    </row>
    <row r="19530" spans="5:6">
      <c r="E19530" s="9"/>
      <c r="F19530" s="10"/>
    </row>
    <row r="19531" spans="5:6">
      <c r="E19531" s="9"/>
      <c r="F19531" s="10"/>
    </row>
    <row r="19532" spans="5:6">
      <c r="E19532" s="9"/>
      <c r="F19532" s="10"/>
    </row>
    <row r="19533" spans="5:6">
      <c r="E19533" s="9"/>
      <c r="F19533" s="10"/>
    </row>
    <row r="19534" spans="5:6">
      <c r="E19534" s="9"/>
      <c r="F19534" s="10"/>
    </row>
    <row r="19535" spans="5:6">
      <c r="E19535" s="9"/>
      <c r="F19535" s="10"/>
    </row>
    <row r="19536" spans="5:6">
      <c r="E19536" s="9"/>
      <c r="F19536" s="10"/>
    </row>
    <row r="19537" spans="5:6">
      <c r="E19537" s="9"/>
      <c r="F19537" s="10"/>
    </row>
    <row r="19538" spans="5:6">
      <c r="E19538" s="9"/>
      <c r="F19538" s="10"/>
    </row>
    <row r="19539" spans="5:6">
      <c r="E19539" s="9"/>
      <c r="F19539" s="10"/>
    </row>
    <row r="19540" spans="5:6">
      <c r="E19540" s="9"/>
      <c r="F19540" s="10"/>
    </row>
    <row r="19541" spans="5:6">
      <c r="E19541" s="9"/>
      <c r="F19541" s="10"/>
    </row>
    <row r="19542" spans="5:6">
      <c r="E19542" s="9"/>
      <c r="F19542" s="10"/>
    </row>
    <row r="19543" spans="5:6">
      <c r="E19543" s="9"/>
      <c r="F19543" s="10"/>
    </row>
    <row r="19544" spans="5:6">
      <c r="E19544" s="9"/>
      <c r="F19544" s="10"/>
    </row>
    <row r="19545" spans="5:6">
      <c r="E19545" s="9"/>
      <c r="F19545" s="10"/>
    </row>
    <row r="19546" spans="5:6">
      <c r="E19546" s="9"/>
      <c r="F19546" s="10"/>
    </row>
    <row r="19547" spans="5:6">
      <c r="E19547" s="9"/>
      <c r="F19547" s="10"/>
    </row>
    <row r="19548" spans="5:6">
      <c r="E19548" s="9"/>
      <c r="F19548" s="10"/>
    </row>
    <row r="19549" spans="5:6">
      <c r="E19549" s="9"/>
      <c r="F19549" s="10"/>
    </row>
    <row r="19550" spans="5:6">
      <c r="E19550" s="9"/>
      <c r="F19550" s="10"/>
    </row>
    <row r="19551" spans="5:6">
      <c r="E19551" s="9"/>
      <c r="F19551" s="10"/>
    </row>
    <row r="19552" spans="5:6">
      <c r="E19552" s="9"/>
      <c r="F19552" s="10"/>
    </row>
    <row r="19553" spans="5:6">
      <c r="E19553" s="9"/>
      <c r="F19553" s="10"/>
    </row>
    <row r="19554" spans="5:6">
      <c r="E19554" s="9"/>
      <c r="F19554" s="10"/>
    </row>
    <row r="19555" spans="5:6">
      <c r="E19555" s="9"/>
      <c r="F19555" s="10"/>
    </row>
    <row r="19556" spans="5:6">
      <c r="E19556" s="9"/>
      <c r="F19556" s="10"/>
    </row>
    <row r="19557" spans="5:6">
      <c r="E19557" s="9"/>
      <c r="F19557" s="10"/>
    </row>
    <row r="19558" spans="5:6">
      <c r="E19558" s="9"/>
      <c r="F19558" s="10"/>
    </row>
    <row r="19559" spans="5:6">
      <c r="E19559" s="9"/>
      <c r="F19559" s="10"/>
    </row>
    <row r="19560" spans="5:6">
      <c r="E19560" s="9"/>
      <c r="F19560" s="10"/>
    </row>
    <row r="19561" spans="5:6">
      <c r="E19561" s="9"/>
      <c r="F19561" s="10"/>
    </row>
    <row r="19562" spans="5:6">
      <c r="E19562" s="9"/>
      <c r="F19562" s="10"/>
    </row>
    <row r="19563" spans="5:6">
      <c r="E19563" s="9"/>
      <c r="F19563" s="10"/>
    </row>
    <row r="19564" spans="5:6">
      <c r="E19564" s="9"/>
      <c r="F19564" s="10"/>
    </row>
    <row r="19565" spans="5:6">
      <c r="E19565" s="9"/>
      <c r="F19565" s="10"/>
    </row>
    <row r="19566" spans="5:6">
      <c r="E19566" s="9"/>
      <c r="F19566" s="10"/>
    </row>
    <row r="19567" spans="5:6">
      <c r="E19567" s="9"/>
      <c r="F19567" s="10"/>
    </row>
    <row r="19568" spans="5:6">
      <c r="E19568" s="9"/>
      <c r="F19568" s="10"/>
    </row>
    <row r="19569" spans="5:6">
      <c r="E19569" s="9"/>
      <c r="F19569" s="10"/>
    </row>
    <row r="19570" spans="5:6">
      <c r="E19570" s="9"/>
      <c r="F19570" s="10"/>
    </row>
    <row r="19571" spans="5:6">
      <c r="E19571" s="9"/>
      <c r="F19571" s="10"/>
    </row>
    <row r="19572" spans="5:6">
      <c r="E19572" s="9"/>
      <c r="F19572" s="10"/>
    </row>
    <row r="19573" spans="5:6">
      <c r="E19573" s="9"/>
      <c r="F19573" s="10"/>
    </row>
    <row r="19574" spans="5:6">
      <c r="E19574" s="9"/>
      <c r="F19574" s="10"/>
    </row>
    <row r="19575" spans="5:6">
      <c r="E19575" s="9"/>
      <c r="F19575" s="10"/>
    </row>
    <row r="19576" spans="5:6">
      <c r="E19576" s="9"/>
      <c r="F19576" s="10"/>
    </row>
    <row r="19577" spans="5:6">
      <c r="E19577" s="9"/>
      <c r="F19577" s="10"/>
    </row>
    <row r="19578" spans="5:6">
      <c r="E19578" s="9"/>
      <c r="F19578" s="10"/>
    </row>
    <row r="19579" spans="5:6">
      <c r="E19579" s="9"/>
      <c r="F19579" s="10"/>
    </row>
    <row r="19580" spans="5:6">
      <c r="E19580" s="9"/>
      <c r="F19580" s="10"/>
    </row>
    <row r="19581" spans="5:6">
      <c r="E19581" s="9"/>
      <c r="F19581" s="10"/>
    </row>
    <row r="19582" spans="5:6">
      <c r="E19582" s="9"/>
      <c r="F19582" s="10"/>
    </row>
    <row r="19583" spans="5:6">
      <c r="E19583" s="9"/>
      <c r="F19583" s="10"/>
    </row>
    <row r="19584" spans="5:6">
      <c r="E19584" s="9"/>
      <c r="F19584" s="10"/>
    </row>
    <row r="19585" spans="5:6">
      <c r="E19585" s="9"/>
      <c r="F19585" s="10"/>
    </row>
    <row r="19586" spans="5:6">
      <c r="E19586" s="9"/>
      <c r="F19586" s="10"/>
    </row>
    <row r="19587" spans="5:6">
      <c r="E19587" s="9"/>
      <c r="F19587" s="10"/>
    </row>
    <row r="19588" spans="5:6">
      <c r="E19588" s="9"/>
      <c r="F19588" s="10"/>
    </row>
    <row r="19589" spans="5:6">
      <c r="E19589" s="9"/>
      <c r="F19589" s="10"/>
    </row>
    <row r="19590" spans="5:6">
      <c r="E19590" s="9"/>
      <c r="F19590" s="10"/>
    </row>
    <row r="19591" spans="5:6">
      <c r="E19591" s="9"/>
      <c r="F19591" s="10"/>
    </row>
    <row r="19592" spans="5:6">
      <c r="E19592" s="9"/>
      <c r="F19592" s="10"/>
    </row>
    <row r="19593" spans="5:6">
      <c r="E19593" s="9"/>
      <c r="F19593" s="10"/>
    </row>
    <row r="19594" spans="5:6">
      <c r="E19594" s="9"/>
      <c r="F19594" s="10"/>
    </row>
    <row r="19595" spans="5:6">
      <c r="E19595" s="9"/>
      <c r="F19595" s="10"/>
    </row>
    <row r="19596" spans="5:6">
      <c r="E19596" s="9"/>
      <c r="F19596" s="10"/>
    </row>
    <row r="19597" spans="5:6">
      <c r="E19597" s="9"/>
      <c r="F19597" s="10"/>
    </row>
    <row r="19598" spans="5:6">
      <c r="E19598" s="9"/>
      <c r="F19598" s="10"/>
    </row>
    <row r="19599" spans="5:6">
      <c r="E19599" s="9"/>
      <c r="F19599" s="10"/>
    </row>
    <row r="19600" spans="5:6">
      <c r="E19600" s="9"/>
      <c r="F19600" s="10"/>
    </row>
    <row r="19601" spans="5:6">
      <c r="E19601" s="9"/>
      <c r="F19601" s="10"/>
    </row>
    <row r="19602" spans="5:6">
      <c r="E19602" s="9"/>
      <c r="F19602" s="10"/>
    </row>
    <row r="19603" spans="5:6">
      <c r="E19603" s="9"/>
      <c r="F19603" s="10"/>
    </row>
    <row r="19604" spans="5:6">
      <c r="E19604" s="9"/>
      <c r="F19604" s="10"/>
    </row>
    <row r="19605" spans="5:6">
      <c r="E19605" s="9"/>
      <c r="F19605" s="10"/>
    </row>
    <row r="19606" spans="5:6">
      <c r="E19606" s="9"/>
      <c r="F19606" s="10"/>
    </row>
    <row r="19607" spans="5:6">
      <c r="E19607" s="9"/>
      <c r="F19607" s="10"/>
    </row>
    <row r="19608" spans="5:6">
      <c r="E19608" s="9"/>
      <c r="F19608" s="10"/>
    </row>
    <row r="19609" spans="5:6">
      <c r="E19609" s="9"/>
      <c r="F19609" s="10"/>
    </row>
    <row r="19610" spans="5:6">
      <c r="E19610" s="9"/>
      <c r="F19610" s="10"/>
    </row>
    <row r="19611" spans="5:6">
      <c r="E19611" s="9"/>
      <c r="F19611" s="10"/>
    </row>
    <row r="19612" spans="5:6">
      <c r="E19612" s="9"/>
      <c r="F19612" s="10"/>
    </row>
    <row r="19613" spans="5:6">
      <c r="E19613" s="9"/>
      <c r="F19613" s="10"/>
    </row>
    <row r="19614" spans="5:6">
      <c r="E19614" s="9"/>
      <c r="F19614" s="10"/>
    </row>
    <row r="19615" spans="5:6">
      <c r="E19615" s="9"/>
      <c r="F19615" s="10"/>
    </row>
    <row r="19616" spans="5:6">
      <c r="E19616" s="9"/>
      <c r="F19616" s="10"/>
    </row>
    <row r="19617" spans="5:6">
      <c r="E19617" s="9"/>
      <c r="F19617" s="10"/>
    </row>
    <row r="19618" spans="5:6">
      <c r="E19618" s="9"/>
      <c r="F19618" s="10"/>
    </row>
    <row r="19619" spans="5:6">
      <c r="E19619" s="9"/>
      <c r="F19619" s="10"/>
    </row>
    <row r="19620" spans="5:6">
      <c r="E19620" s="9"/>
      <c r="F19620" s="10"/>
    </row>
    <row r="19621" spans="5:6">
      <c r="E19621" s="9"/>
      <c r="F19621" s="10"/>
    </row>
    <row r="19622" spans="5:6">
      <c r="E19622" s="9"/>
      <c r="F19622" s="10"/>
    </row>
    <row r="19623" spans="5:6">
      <c r="E19623" s="9"/>
      <c r="F19623" s="10"/>
    </row>
    <row r="19624" spans="5:6">
      <c r="E19624" s="9"/>
      <c r="F19624" s="10"/>
    </row>
    <row r="19625" spans="5:6">
      <c r="E19625" s="9"/>
      <c r="F19625" s="10"/>
    </row>
    <row r="19626" spans="5:6">
      <c r="E19626" s="9"/>
      <c r="F19626" s="10"/>
    </row>
    <row r="19627" spans="5:6">
      <c r="E19627" s="9"/>
      <c r="F19627" s="10"/>
    </row>
    <row r="19628" spans="5:6">
      <c r="E19628" s="9"/>
      <c r="F19628" s="10"/>
    </row>
    <row r="19629" spans="5:6">
      <c r="E19629" s="9"/>
      <c r="F19629" s="10"/>
    </row>
    <row r="19630" spans="5:6">
      <c r="E19630" s="9"/>
      <c r="F19630" s="10"/>
    </row>
    <row r="19631" spans="5:6">
      <c r="E19631" s="9"/>
      <c r="F19631" s="10"/>
    </row>
    <row r="19632" spans="5:6">
      <c r="E19632" s="9"/>
      <c r="F19632" s="10"/>
    </row>
    <row r="19633" spans="5:6">
      <c r="E19633" s="9"/>
      <c r="F19633" s="10"/>
    </row>
    <row r="19634" spans="5:6">
      <c r="E19634" s="9"/>
      <c r="F19634" s="10"/>
    </row>
    <row r="19635" spans="5:6">
      <c r="E19635" s="9"/>
      <c r="F19635" s="10"/>
    </row>
    <row r="19636" spans="5:6">
      <c r="E19636" s="9"/>
      <c r="F19636" s="10"/>
    </row>
    <row r="19637" spans="5:6">
      <c r="E19637" s="9"/>
      <c r="F19637" s="10"/>
    </row>
    <row r="19638" spans="5:6">
      <c r="E19638" s="9"/>
      <c r="F19638" s="10"/>
    </row>
    <row r="19639" spans="5:6">
      <c r="E19639" s="9"/>
      <c r="F19639" s="10"/>
    </row>
    <row r="19640" spans="5:6">
      <c r="E19640" s="9"/>
      <c r="F19640" s="10"/>
    </row>
    <row r="19641" spans="5:6">
      <c r="E19641" s="9"/>
      <c r="F19641" s="10"/>
    </row>
    <row r="19642" spans="5:6">
      <c r="E19642" s="9"/>
      <c r="F19642" s="10"/>
    </row>
    <row r="19643" spans="5:6">
      <c r="E19643" s="9"/>
      <c r="F19643" s="10"/>
    </row>
    <row r="19644" spans="5:6">
      <c r="E19644" s="9"/>
      <c r="F19644" s="10"/>
    </row>
    <row r="19645" spans="5:6">
      <c r="E19645" s="9"/>
      <c r="F19645" s="10"/>
    </row>
    <row r="19646" spans="5:6">
      <c r="E19646" s="9"/>
      <c r="F19646" s="10"/>
    </row>
    <row r="19647" spans="5:6">
      <c r="E19647" s="9"/>
      <c r="F19647" s="10"/>
    </row>
    <row r="19648" spans="5:6">
      <c r="E19648" s="9"/>
      <c r="F19648" s="10"/>
    </row>
    <row r="19649" spans="5:6">
      <c r="E19649" s="9"/>
      <c r="F19649" s="10"/>
    </row>
    <row r="19650" spans="5:6">
      <c r="E19650" s="9"/>
      <c r="F19650" s="10"/>
    </row>
    <row r="19651" spans="5:6">
      <c r="E19651" s="9"/>
      <c r="F19651" s="10"/>
    </row>
    <row r="19652" spans="5:6">
      <c r="E19652" s="9"/>
      <c r="F19652" s="10"/>
    </row>
    <row r="19653" spans="5:6">
      <c r="E19653" s="9"/>
      <c r="F19653" s="10"/>
    </row>
    <row r="19654" spans="5:6">
      <c r="E19654" s="9"/>
      <c r="F19654" s="10"/>
    </row>
    <row r="19655" spans="5:6">
      <c r="E19655" s="9"/>
      <c r="F19655" s="10"/>
    </row>
    <row r="19656" spans="5:6">
      <c r="E19656" s="9"/>
      <c r="F19656" s="10"/>
    </row>
    <row r="19657" spans="5:6">
      <c r="E19657" s="9"/>
      <c r="F19657" s="10"/>
    </row>
    <row r="19658" spans="5:6">
      <c r="E19658" s="9"/>
      <c r="F19658" s="10"/>
    </row>
    <row r="19659" spans="5:6">
      <c r="E19659" s="9"/>
      <c r="F19659" s="10"/>
    </row>
    <row r="19660" spans="5:6">
      <c r="E19660" s="9"/>
      <c r="F19660" s="10"/>
    </row>
    <row r="19661" spans="5:6">
      <c r="E19661" s="9"/>
      <c r="F19661" s="10"/>
    </row>
    <row r="19662" spans="5:6">
      <c r="E19662" s="9"/>
      <c r="F19662" s="10"/>
    </row>
    <row r="19663" spans="5:6">
      <c r="E19663" s="9"/>
      <c r="F19663" s="10"/>
    </row>
    <row r="19664" spans="5:6">
      <c r="E19664" s="9"/>
      <c r="F19664" s="10"/>
    </row>
    <row r="19665" spans="5:6">
      <c r="E19665" s="9"/>
      <c r="F19665" s="10"/>
    </row>
    <row r="19666" spans="5:6">
      <c r="E19666" s="9"/>
      <c r="F19666" s="10"/>
    </row>
    <row r="19667" spans="5:6">
      <c r="E19667" s="9"/>
      <c r="F19667" s="10"/>
    </row>
    <row r="19668" spans="5:6">
      <c r="E19668" s="9"/>
      <c r="F19668" s="10"/>
    </row>
    <row r="19669" spans="5:6">
      <c r="E19669" s="9"/>
      <c r="F19669" s="10"/>
    </row>
    <row r="19670" spans="5:6">
      <c r="E19670" s="9"/>
      <c r="F19670" s="10"/>
    </row>
    <row r="19671" spans="5:6">
      <c r="E19671" s="9"/>
      <c r="F19671" s="10"/>
    </row>
    <row r="19672" spans="5:6">
      <c r="E19672" s="9"/>
      <c r="F19672" s="10"/>
    </row>
    <row r="19673" spans="5:6">
      <c r="E19673" s="9"/>
      <c r="F19673" s="10"/>
    </row>
    <row r="19674" spans="5:6">
      <c r="E19674" s="9"/>
      <c r="F19674" s="10"/>
    </row>
    <row r="19675" spans="5:6">
      <c r="E19675" s="9"/>
      <c r="F19675" s="10"/>
    </row>
    <row r="19676" spans="5:6">
      <c r="E19676" s="9"/>
      <c r="F19676" s="10"/>
    </row>
    <row r="19677" spans="5:6">
      <c r="E19677" s="9"/>
      <c r="F19677" s="10"/>
    </row>
    <row r="19678" spans="5:6">
      <c r="E19678" s="9"/>
      <c r="F19678" s="10"/>
    </row>
    <row r="19679" spans="5:6">
      <c r="E19679" s="9"/>
      <c r="F19679" s="10"/>
    </row>
    <row r="19680" spans="5:6">
      <c r="E19680" s="9"/>
      <c r="F19680" s="10"/>
    </row>
    <row r="19681" spans="5:6">
      <c r="E19681" s="9"/>
      <c r="F19681" s="10"/>
    </row>
    <row r="19682" spans="5:6">
      <c r="E19682" s="9"/>
      <c r="F19682" s="10"/>
    </row>
    <row r="19683" spans="5:6">
      <c r="E19683" s="9"/>
      <c r="F19683" s="10"/>
    </row>
    <row r="19684" spans="5:6">
      <c r="E19684" s="9"/>
      <c r="F19684" s="10"/>
    </row>
    <row r="19685" spans="5:6">
      <c r="E19685" s="9"/>
      <c r="F19685" s="10"/>
    </row>
    <row r="19686" spans="5:6">
      <c r="E19686" s="9"/>
      <c r="F19686" s="10"/>
    </row>
    <row r="19687" spans="5:6">
      <c r="E19687" s="9"/>
      <c r="F19687" s="10"/>
    </row>
    <row r="19688" spans="5:6">
      <c r="E19688" s="9"/>
      <c r="F19688" s="10"/>
    </row>
    <row r="19689" spans="5:6">
      <c r="E19689" s="9"/>
      <c r="F19689" s="10"/>
    </row>
    <row r="19690" spans="5:6">
      <c r="E19690" s="9"/>
      <c r="F19690" s="10"/>
    </row>
    <row r="19691" spans="5:6">
      <c r="E19691" s="9"/>
      <c r="F19691" s="10"/>
    </row>
    <row r="19692" spans="5:6">
      <c r="E19692" s="9"/>
      <c r="F19692" s="10"/>
    </row>
    <row r="19693" spans="5:6">
      <c r="E19693" s="9"/>
      <c r="F19693" s="10"/>
    </row>
    <row r="19694" spans="5:6">
      <c r="E19694" s="9"/>
      <c r="F19694" s="10"/>
    </row>
    <row r="19695" spans="5:6">
      <c r="E19695" s="9"/>
      <c r="F19695" s="10"/>
    </row>
    <row r="19696" spans="5:6">
      <c r="E19696" s="9"/>
      <c r="F19696" s="10"/>
    </row>
    <row r="19697" spans="5:6">
      <c r="E19697" s="9"/>
      <c r="F19697" s="10"/>
    </row>
    <row r="19698" spans="5:6">
      <c r="E19698" s="9"/>
      <c r="F19698" s="10"/>
    </row>
    <row r="19699" spans="5:6">
      <c r="E19699" s="9"/>
      <c r="F19699" s="10"/>
    </row>
    <row r="19700" spans="5:6">
      <c r="E19700" s="9"/>
      <c r="F19700" s="10"/>
    </row>
    <row r="19701" spans="5:6">
      <c r="E19701" s="9"/>
      <c r="F19701" s="10"/>
    </row>
    <row r="19702" spans="5:6">
      <c r="E19702" s="9"/>
      <c r="F19702" s="10"/>
    </row>
    <row r="19703" spans="5:6">
      <c r="E19703" s="9"/>
      <c r="F19703" s="10"/>
    </row>
    <row r="19704" spans="5:6">
      <c r="E19704" s="9"/>
      <c r="F19704" s="10"/>
    </row>
    <row r="19705" spans="5:6">
      <c r="E19705" s="9"/>
      <c r="F19705" s="10"/>
    </row>
    <row r="19706" spans="5:6">
      <c r="E19706" s="9"/>
      <c r="F19706" s="10"/>
    </row>
    <row r="19707" spans="5:6">
      <c r="E19707" s="9"/>
      <c r="F19707" s="10"/>
    </row>
    <row r="19708" spans="5:6">
      <c r="E19708" s="9"/>
      <c r="F19708" s="10"/>
    </row>
    <row r="19709" spans="5:6">
      <c r="E19709" s="9"/>
      <c r="F19709" s="10"/>
    </row>
    <row r="19710" spans="5:6">
      <c r="E19710" s="9"/>
      <c r="F19710" s="10"/>
    </row>
    <row r="19711" spans="5:6">
      <c r="E19711" s="9"/>
      <c r="F19711" s="10"/>
    </row>
    <row r="19712" spans="5:6">
      <c r="E19712" s="9"/>
      <c r="F19712" s="10"/>
    </row>
    <row r="19713" spans="5:6">
      <c r="E19713" s="9"/>
      <c r="F19713" s="10"/>
    </row>
    <row r="19714" spans="5:6">
      <c r="E19714" s="9"/>
      <c r="F19714" s="10"/>
    </row>
    <row r="19715" spans="5:6">
      <c r="E19715" s="9"/>
      <c r="F19715" s="10"/>
    </row>
    <row r="19716" spans="5:6">
      <c r="E19716" s="9"/>
      <c r="F19716" s="10"/>
    </row>
    <row r="19717" spans="5:6">
      <c r="E19717" s="9"/>
      <c r="F19717" s="10"/>
    </row>
    <row r="19718" spans="5:6">
      <c r="E19718" s="9"/>
      <c r="F19718" s="10"/>
    </row>
    <row r="19719" spans="5:6">
      <c r="E19719" s="9"/>
      <c r="F19719" s="10"/>
    </row>
    <row r="19720" spans="5:6">
      <c r="E19720" s="9"/>
      <c r="F19720" s="10"/>
    </row>
    <row r="19721" spans="5:6">
      <c r="E19721" s="9"/>
      <c r="F19721" s="10"/>
    </row>
    <row r="19722" spans="5:6">
      <c r="E19722" s="9"/>
      <c r="F19722" s="10"/>
    </row>
    <row r="19723" spans="5:6">
      <c r="E19723" s="9"/>
      <c r="F19723" s="10"/>
    </row>
    <row r="19724" spans="5:6">
      <c r="E19724" s="9"/>
      <c r="F19724" s="10"/>
    </row>
    <row r="19725" spans="5:6">
      <c r="E19725" s="9"/>
      <c r="F19725" s="10"/>
    </row>
    <row r="19726" spans="5:6">
      <c r="E19726" s="9"/>
      <c r="F19726" s="10"/>
    </row>
    <row r="19727" spans="5:6">
      <c r="E19727" s="9"/>
      <c r="F19727" s="10"/>
    </row>
    <row r="19728" spans="5:6">
      <c r="E19728" s="9"/>
      <c r="F19728" s="10"/>
    </row>
    <row r="19729" spans="5:6">
      <c r="E19729" s="9"/>
      <c r="F19729" s="10"/>
    </row>
    <row r="19730" spans="5:6">
      <c r="E19730" s="9"/>
      <c r="F19730" s="10"/>
    </row>
    <row r="19731" spans="5:6">
      <c r="E19731" s="9"/>
      <c r="F19731" s="10"/>
    </row>
    <row r="19732" spans="5:6">
      <c r="E19732" s="9"/>
      <c r="F19732" s="10"/>
    </row>
    <row r="19733" spans="5:6">
      <c r="E19733" s="9"/>
      <c r="F19733" s="10"/>
    </row>
    <row r="19734" spans="5:6">
      <c r="E19734" s="9"/>
      <c r="F19734" s="10"/>
    </row>
    <row r="19735" spans="5:6">
      <c r="E19735" s="9"/>
      <c r="F19735" s="10"/>
    </row>
    <row r="19736" spans="5:6">
      <c r="E19736" s="9"/>
      <c r="F19736" s="10"/>
    </row>
    <row r="19737" spans="5:6">
      <c r="E19737" s="9"/>
      <c r="F19737" s="10"/>
    </row>
    <row r="19738" spans="5:6">
      <c r="E19738" s="9"/>
      <c r="F19738" s="10"/>
    </row>
    <row r="19739" spans="5:6">
      <c r="E19739" s="9"/>
      <c r="F19739" s="10"/>
    </row>
    <row r="19740" spans="5:6">
      <c r="E19740" s="9"/>
      <c r="F19740" s="10"/>
    </row>
    <row r="19741" spans="5:6">
      <c r="E19741" s="9"/>
      <c r="F19741" s="10"/>
    </row>
    <row r="19742" spans="5:6">
      <c r="E19742" s="9"/>
      <c r="F19742" s="10"/>
    </row>
    <row r="19743" spans="5:6">
      <c r="E19743" s="9"/>
      <c r="F19743" s="10"/>
    </row>
    <row r="19744" spans="5:6">
      <c r="E19744" s="9"/>
      <c r="F19744" s="10"/>
    </row>
    <row r="19745" spans="5:6">
      <c r="E19745" s="9"/>
      <c r="F19745" s="10"/>
    </row>
    <row r="19746" spans="5:6">
      <c r="E19746" s="9"/>
      <c r="F19746" s="10"/>
    </row>
    <row r="19747" spans="5:6">
      <c r="E19747" s="9"/>
      <c r="F19747" s="10"/>
    </row>
    <row r="19748" spans="5:6">
      <c r="E19748" s="9"/>
      <c r="F19748" s="10"/>
    </row>
    <row r="19749" spans="5:6">
      <c r="E19749" s="9"/>
      <c r="F19749" s="10"/>
    </row>
    <row r="19750" spans="5:6">
      <c r="E19750" s="9"/>
      <c r="F19750" s="10"/>
    </row>
    <row r="19751" spans="5:6">
      <c r="E19751" s="9"/>
      <c r="F19751" s="10"/>
    </row>
    <row r="19752" spans="5:6">
      <c r="E19752" s="9"/>
      <c r="F19752" s="10"/>
    </row>
    <row r="19753" spans="5:6">
      <c r="E19753" s="9"/>
      <c r="F19753" s="10"/>
    </row>
    <row r="19754" spans="5:6">
      <c r="E19754" s="9"/>
      <c r="F19754" s="10"/>
    </row>
    <row r="19755" spans="5:6">
      <c r="E19755" s="9"/>
      <c r="F19755" s="10"/>
    </row>
    <row r="19756" spans="5:6">
      <c r="E19756" s="9"/>
      <c r="F19756" s="10"/>
    </row>
    <row r="19757" spans="5:6">
      <c r="E19757" s="9"/>
      <c r="F19757" s="10"/>
    </row>
    <row r="19758" spans="5:6">
      <c r="E19758" s="9"/>
      <c r="F19758" s="10"/>
    </row>
    <row r="19759" spans="5:6">
      <c r="E19759" s="9"/>
      <c r="F19759" s="10"/>
    </row>
    <row r="19760" spans="5:6">
      <c r="E19760" s="9"/>
      <c r="F19760" s="10"/>
    </row>
    <row r="19761" spans="5:6">
      <c r="E19761" s="9"/>
      <c r="F19761" s="10"/>
    </row>
    <row r="19762" spans="5:6">
      <c r="E19762" s="9"/>
      <c r="F19762" s="10"/>
    </row>
    <row r="19763" spans="5:6">
      <c r="E19763" s="9"/>
      <c r="F19763" s="10"/>
    </row>
    <row r="19764" spans="5:6">
      <c r="E19764" s="9"/>
      <c r="F19764" s="10"/>
    </row>
    <row r="19765" spans="5:6">
      <c r="E19765" s="9"/>
      <c r="F19765" s="10"/>
    </row>
    <row r="19766" spans="5:6">
      <c r="E19766" s="9"/>
      <c r="F19766" s="10"/>
    </row>
    <row r="19767" spans="5:6">
      <c r="E19767" s="9"/>
      <c r="F19767" s="10"/>
    </row>
    <row r="19768" spans="5:6">
      <c r="E19768" s="9"/>
      <c r="F19768" s="10"/>
    </row>
    <row r="19769" spans="5:6">
      <c r="E19769" s="9"/>
      <c r="F19769" s="10"/>
    </row>
    <row r="19770" spans="5:6">
      <c r="E19770" s="9"/>
      <c r="F19770" s="10"/>
    </row>
    <row r="19771" spans="5:6">
      <c r="E19771" s="9"/>
      <c r="F19771" s="10"/>
    </row>
    <row r="19772" spans="5:6">
      <c r="E19772" s="9"/>
      <c r="F19772" s="10"/>
    </row>
    <row r="19773" spans="5:6">
      <c r="E19773" s="9"/>
      <c r="F19773" s="10"/>
    </row>
    <row r="19774" spans="5:6">
      <c r="E19774" s="9"/>
      <c r="F19774" s="10"/>
    </row>
    <row r="19775" spans="5:6">
      <c r="E19775" s="9"/>
      <c r="F19775" s="10"/>
    </row>
    <row r="19776" spans="5:6">
      <c r="E19776" s="9"/>
      <c r="F19776" s="10"/>
    </row>
    <row r="19777" spans="5:6">
      <c r="E19777" s="9"/>
      <c r="F19777" s="10"/>
    </row>
    <row r="19778" spans="5:6">
      <c r="E19778" s="9"/>
      <c r="F19778" s="10"/>
    </row>
    <row r="19779" spans="5:6">
      <c r="E19779" s="9"/>
      <c r="F19779" s="10"/>
    </row>
    <row r="19780" spans="5:6">
      <c r="E19780" s="9"/>
      <c r="F19780" s="10"/>
    </row>
    <row r="19781" spans="5:6">
      <c r="E19781" s="9"/>
      <c r="F19781" s="10"/>
    </row>
    <row r="19782" spans="5:6">
      <c r="E19782" s="9"/>
      <c r="F19782" s="10"/>
    </row>
    <row r="19783" spans="5:6">
      <c r="E19783" s="9"/>
      <c r="F19783" s="10"/>
    </row>
    <row r="19784" spans="5:6">
      <c r="E19784" s="9"/>
      <c r="F19784" s="10"/>
    </row>
    <row r="19785" spans="5:6">
      <c r="E19785" s="9"/>
      <c r="F19785" s="10"/>
    </row>
    <row r="19786" spans="5:6">
      <c r="E19786" s="9"/>
      <c r="F19786" s="10"/>
    </row>
    <row r="19787" spans="5:6">
      <c r="E19787" s="9"/>
      <c r="F19787" s="10"/>
    </row>
    <row r="19788" spans="5:6">
      <c r="E19788" s="9"/>
      <c r="F19788" s="10"/>
    </row>
    <row r="19789" spans="5:6">
      <c r="E19789" s="9"/>
      <c r="F19789" s="10"/>
    </row>
    <row r="19790" spans="5:6">
      <c r="E19790" s="9"/>
      <c r="F19790" s="10"/>
    </row>
    <row r="19791" spans="5:6">
      <c r="E19791" s="9"/>
      <c r="F19791" s="10"/>
    </row>
    <row r="19792" spans="5:6">
      <c r="E19792" s="9"/>
      <c r="F19792" s="10"/>
    </row>
    <row r="19793" spans="5:6">
      <c r="E19793" s="9"/>
      <c r="F19793" s="10"/>
    </row>
    <row r="19794" spans="5:6">
      <c r="E19794" s="9"/>
      <c r="F19794" s="10"/>
    </row>
    <row r="19795" spans="5:6">
      <c r="E19795" s="9"/>
      <c r="F19795" s="10"/>
    </row>
    <row r="19796" spans="5:6">
      <c r="E19796" s="9"/>
      <c r="F19796" s="10"/>
    </row>
    <row r="19797" spans="5:6">
      <c r="E19797" s="9"/>
      <c r="F19797" s="10"/>
    </row>
    <row r="19798" spans="5:6">
      <c r="E19798" s="9"/>
      <c r="F19798" s="10"/>
    </row>
    <row r="19799" spans="5:6">
      <c r="E19799" s="9"/>
      <c r="F19799" s="10"/>
    </row>
    <row r="19800" spans="5:6">
      <c r="E19800" s="9"/>
      <c r="F19800" s="10"/>
    </row>
    <row r="19801" spans="5:6">
      <c r="E19801" s="9"/>
      <c r="F19801" s="10"/>
    </row>
    <row r="19802" spans="5:6">
      <c r="E19802" s="9"/>
      <c r="F19802" s="10"/>
    </row>
    <row r="19803" spans="5:6">
      <c r="E19803" s="9"/>
      <c r="F19803" s="10"/>
    </row>
    <row r="19804" spans="5:6">
      <c r="E19804" s="9"/>
      <c r="F19804" s="10"/>
    </row>
    <row r="19805" spans="5:6">
      <c r="E19805" s="9"/>
      <c r="F19805" s="10"/>
    </row>
    <row r="19806" spans="5:6">
      <c r="E19806" s="9"/>
      <c r="F19806" s="10"/>
    </row>
    <row r="19807" spans="5:6">
      <c r="E19807" s="9"/>
      <c r="F19807" s="10"/>
    </row>
    <row r="19808" spans="5:6">
      <c r="E19808" s="9"/>
      <c r="F19808" s="10"/>
    </row>
    <row r="19809" spans="5:6">
      <c r="E19809" s="9"/>
      <c r="F19809" s="10"/>
    </row>
    <row r="19810" spans="5:6">
      <c r="E19810" s="9"/>
      <c r="F19810" s="10"/>
    </row>
    <row r="19811" spans="5:6">
      <c r="E19811" s="9"/>
      <c r="F19811" s="10"/>
    </row>
    <row r="19812" spans="5:6">
      <c r="E19812" s="9"/>
      <c r="F19812" s="10"/>
    </row>
    <row r="19813" spans="5:6">
      <c r="E19813" s="9"/>
      <c r="F19813" s="10"/>
    </row>
    <row r="19814" spans="5:6">
      <c r="E19814" s="9"/>
      <c r="F19814" s="10"/>
    </row>
    <row r="19815" spans="5:6">
      <c r="E19815" s="9"/>
      <c r="F19815" s="10"/>
    </row>
    <row r="19816" spans="5:6">
      <c r="E19816" s="9"/>
      <c r="F19816" s="10"/>
    </row>
    <row r="19817" spans="5:6">
      <c r="E19817" s="9"/>
      <c r="F19817" s="10"/>
    </row>
    <row r="19818" spans="5:6">
      <c r="E19818" s="9"/>
      <c r="F19818" s="10"/>
    </row>
    <row r="19819" spans="5:6">
      <c r="E19819" s="9"/>
      <c r="F19819" s="10"/>
    </row>
    <row r="19820" spans="5:6">
      <c r="E19820" s="9"/>
      <c r="F19820" s="10"/>
    </row>
    <row r="19821" spans="5:6">
      <c r="E19821" s="9"/>
      <c r="F19821" s="10"/>
    </row>
    <row r="19822" spans="5:6">
      <c r="E19822" s="9"/>
      <c r="F19822" s="10"/>
    </row>
    <row r="19823" spans="5:6">
      <c r="E19823" s="9"/>
      <c r="F19823" s="10"/>
    </row>
    <row r="19824" spans="5:6">
      <c r="E19824" s="9"/>
      <c r="F19824" s="10"/>
    </row>
    <row r="19825" spans="5:6">
      <c r="E19825" s="9"/>
      <c r="F19825" s="10"/>
    </row>
    <row r="19826" spans="5:6">
      <c r="E19826" s="9"/>
      <c r="F19826" s="10"/>
    </row>
    <row r="19827" spans="5:6">
      <c r="E19827" s="9"/>
      <c r="F19827" s="10"/>
    </row>
    <row r="19828" spans="5:6">
      <c r="E19828" s="9"/>
      <c r="F19828" s="10"/>
    </row>
    <row r="19829" spans="5:6">
      <c r="E19829" s="9"/>
      <c r="F19829" s="10"/>
    </row>
    <row r="19830" spans="5:6">
      <c r="E19830" s="9"/>
      <c r="F19830" s="10"/>
    </row>
    <row r="19831" spans="5:6">
      <c r="E19831" s="9"/>
      <c r="F19831" s="10"/>
    </row>
    <row r="19832" spans="5:6">
      <c r="E19832" s="9"/>
      <c r="F19832" s="10"/>
    </row>
    <row r="19833" spans="5:6">
      <c r="E19833" s="9"/>
      <c r="F19833" s="10"/>
    </row>
    <row r="19834" spans="5:6">
      <c r="E19834" s="9"/>
      <c r="F19834" s="10"/>
    </row>
    <row r="19835" spans="5:6">
      <c r="E19835" s="9"/>
      <c r="F19835" s="10"/>
    </row>
    <row r="19836" spans="5:6">
      <c r="E19836" s="9"/>
      <c r="F19836" s="10"/>
    </row>
    <row r="19837" spans="5:6">
      <c r="E19837" s="9"/>
      <c r="F19837" s="10"/>
    </row>
    <row r="19838" spans="5:6">
      <c r="E19838" s="9"/>
      <c r="F19838" s="10"/>
    </row>
    <row r="19839" spans="5:6">
      <c r="E19839" s="9"/>
      <c r="F19839" s="10"/>
    </row>
    <row r="19840" spans="5:6">
      <c r="E19840" s="9"/>
      <c r="F19840" s="10"/>
    </row>
    <row r="19841" spans="5:6">
      <c r="E19841" s="9"/>
      <c r="F19841" s="10"/>
    </row>
    <row r="19842" spans="5:6">
      <c r="E19842" s="9"/>
      <c r="F19842" s="10"/>
    </row>
    <row r="19843" spans="5:6">
      <c r="E19843" s="9"/>
      <c r="F19843" s="10"/>
    </row>
    <row r="19844" spans="5:6">
      <c r="E19844" s="9"/>
      <c r="F19844" s="10"/>
    </row>
    <row r="19845" spans="5:6">
      <c r="E19845" s="9"/>
      <c r="F19845" s="10"/>
    </row>
    <row r="19846" spans="5:6">
      <c r="E19846" s="9"/>
      <c r="F19846" s="10"/>
    </row>
    <row r="19847" spans="5:6">
      <c r="E19847" s="9"/>
      <c r="F19847" s="10"/>
    </row>
    <row r="19848" spans="5:6">
      <c r="E19848" s="9"/>
      <c r="F19848" s="10"/>
    </row>
    <row r="19849" spans="5:6">
      <c r="E19849" s="9"/>
      <c r="F19849" s="10"/>
    </row>
    <row r="19850" spans="5:6">
      <c r="E19850" s="9"/>
      <c r="F19850" s="10"/>
    </row>
    <row r="19851" spans="5:6">
      <c r="E19851" s="9"/>
      <c r="F19851" s="10"/>
    </row>
    <row r="19852" spans="5:6">
      <c r="E19852" s="9"/>
      <c r="F19852" s="10"/>
    </row>
    <row r="19853" spans="5:6">
      <c r="E19853" s="9"/>
      <c r="F19853" s="10"/>
    </row>
    <row r="19854" spans="5:6">
      <c r="E19854" s="9"/>
      <c r="F19854" s="10"/>
    </row>
    <row r="19855" spans="5:6">
      <c r="E19855" s="9"/>
      <c r="F19855" s="10"/>
    </row>
    <row r="19856" spans="5:6">
      <c r="E19856" s="9"/>
      <c r="F19856" s="10"/>
    </row>
    <row r="19857" spans="5:6">
      <c r="E19857" s="9"/>
      <c r="F19857" s="10"/>
    </row>
    <row r="19858" spans="5:6">
      <c r="E19858" s="9"/>
      <c r="F19858" s="10"/>
    </row>
    <row r="19859" spans="5:6">
      <c r="E19859" s="9"/>
      <c r="F19859" s="10"/>
    </row>
    <row r="19860" spans="5:6">
      <c r="E19860" s="9"/>
      <c r="F19860" s="10"/>
    </row>
    <row r="19861" spans="5:6">
      <c r="E19861" s="9"/>
      <c r="F19861" s="10"/>
    </row>
    <row r="19862" spans="5:6">
      <c r="E19862" s="9"/>
      <c r="F19862" s="10"/>
    </row>
    <row r="19863" spans="5:6">
      <c r="E19863" s="9"/>
      <c r="F19863" s="10"/>
    </row>
    <row r="19864" spans="5:6">
      <c r="E19864" s="9"/>
      <c r="F19864" s="10"/>
    </row>
    <row r="19865" spans="5:6">
      <c r="E19865" s="9"/>
      <c r="F19865" s="10"/>
    </row>
    <row r="19866" spans="5:6">
      <c r="E19866" s="9"/>
      <c r="F19866" s="10"/>
    </row>
    <row r="19867" spans="5:6">
      <c r="E19867" s="9"/>
      <c r="F19867" s="10"/>
    </row>
    <row r="19868" spans="5:6">
      <c r="E19868" s="9"/>
      <c r="F19868" s="10"/>
    </row>
    <row r="19869" spans="5:6">
      <c r="E19869" s="9"/>
      <c r="F19869" s="10"/>
    </row>
    <row r="19870" spans="5:6">
      <c r="E19870" s="9"/>
      <c r="F19870" s="10"/>
    </row>
    <row r="19871" spans="5:6">
      <c r="E19871" s="9"/>
      <c r="F19871" s="10"/>
    </row>
    <row r="19872" spans="5:6">
      <c r="E19872" s="9"/>
      <c r="F19872" s="10"/>
    </row>
    <row r="19873" spans="5:6">
      <c r="E19873" s="9"/>
      <c r="F19873" s="10"/>
    </row>
    <row r="19874" spans="5:6">
      <c r="E19874" s="9"/>
      <c r="F19874" s="10"/>
    </row>
    <row r="19875" spans="5:6">
      <c r="E19875" s="9"/>
      <c r="F19875" s="10"/>
    </row>
    <row r="19876" spans="5:6">
      <c r="E19876" s="9"/>
      <c r="F19876" s="10"/>
    </row>
    <row r="19877" spans="5:6">
      <c r="E19877" s="9"/>
      <c r="F19877" s="10"/>
    </row>
    <row r="19878" spans="5:6">
      <c r="E19878" s="9"/>
      <c r="F19878" s="10"/>
    </row>
    <row r="19879" spans="5:6">
      <c r="E19879" s="9"/>
      <c r="F19879" s="10"/>
    </row>
    <row r="19880" spans="5:6">
      <c r="E19880" s="9"/>
      <c r="F19880" s="10"/>
    </row>
    <row r="19881" spans="5:6">
      <c r="E19881" s="9"/>
      <c r="F19881" s="10"/>
    </row>
    <row r="19882" spans="5:6">
      <c r="E19882" s="9"/>
      <c r="F19882" s="10"/>
    </row>
    <row r="19883" spans="5:6">
      <c r="E19883" s="9"/>
      <c r="F19883" s="10"/>
    </row>
    <row r="19884" spans="5:6">
      <c r="E19884" s="9"/>
      <c r="F19884" s="10"/>
    </row>
    <row r="19885" spans="5:6">
      <c r="E19885" s="9"/>
      <c r="F19885" s="10"/>
    </row>
    <row r="19886" spans="5:6">
      <c r="E19886" s="9"/>
      <c r="F19886" s="10"/>
    </row>
    <row r="19887" spans="5:6">
      <c r="E19887" s="9"/>
      <c r="F19887" s="10"/>
    </row>
    <row r="19888" spans="5:6">
      <c r="E19888" s="9"/>
      <c r="F19888" s="10"/>
    </row>
    <row r="19889" spans="5:6">
      <c r="E19889" s="9"/>
      <c r="F19889" s="10"/>
    </row>
    <row r="19890" spans="5:6">
      <c r="E19890" s="9"/>
      <c r="F19890" s="10"/>
    </row>
    <row r="19891" spans="5:6">
      <c r="E19891" s="9"/>
      <c r="F19891" s="10"/>
    </row>
    <row r="19892" spans="5:6">
      <c r="E19892" s="9"/>
      <c r="F19892" s="10"/>
    </row>
    <row r="19893" spans="5:6">
      <c r="E19893" s="9"/>
      <c r="F19893" s="10"/>
    </row>
    <row r="19894" spans="5:6">
      <c r="E19894" s="9"/>
      <c r="F19894" s="10"/>
    </row>
    <row r="19895" spans="5:6">
      <c r="E19895" s="9"/>
      <c r="F19895" s="10"/>
    </row>
    <row r="19896" spans="5:6">
      <c r="E19896" s="9"/>
      <c r="F19896" s="10"/>
    </row>
    <row r="19897" spans="5:6">
      <c r="E19897" s="9"/>
      <c r="F19897" s="10"/>
    </row>
    <row r="19898" spans="5:6">
      <c r="E19898" s="9"/>
      <c r="F19898" s="10"/>
    </row>
    <row r="19899" spans="5:6">
      <c r="E19899" s="9"/>
      <c r="F19899" s="10"/>
    </row>
    <row r="19900" spans="5:6">
      <c r="E19900" s="9"/>
      <c r="F19900" s="10"/>
    </row>
    <row r="19901" spans="5:6">
      <c r="E19901" s="9"/>
      <c r="F19901" s="10"/>
    </row>
    <row r="19902" spans="5:6">
      <c r="E19902" s="9"/>
      <c r="F19902" s="10"/>
    </row>
    <row r="19903" spans="5:6">
      <c r="E19903" s="9"/>
      <c r="F19903" s="10"/>
    </row>
    <row r="19904" spans="5:6">
      <c r="E19904" s="9"/>
      <c r="F19904" s="10"/>
    </row>
    <row r="19905" spans="5:6">
      <c r="E19905" s="9"/>
      <c r="F19905" s="10"/>
    </row>
    <row r="19906" spans="5:6">
      <c r="E19906" s="9"/>
      <c r="F19906" s="10"/>
    </row>
    <row r="19907" spans="5:6">
      <c r="E19907" s="9"/>
      <c r="F19907" s="10"/>
    </row>
    <row r="19908" spans="5:6">
      <c r="E19908" s="9"/>
      <c r="F19908" s="10"/>
    </row>
    <row r="19909" spans="5:6">
      <c r="E19909" s="9"/>
      <c r="F19909" s="10"/>
    </row>
    <row r="19910" spans="5:6">
      <c r="E19910" s="9"/>
      <c r="F19910" s="10"/>
    </row>
    <row r="19911" spans="5:6">
      <c r="E19911" s="9"/>
      <c r="F19911" s="10"/>
    </row>
    <row r="19912" spans="5:6">
      <c r="E19912" s="9"/>
      <c r="F19912" s="10"/>
    </row>
    <row r="19913" spans="5:6">
      <c r="E19913" s="9"/>
      <c r="F19913" s="10"/>
    </row>
    <row r="19914" spans="5:6">
      <c r="E19914" s="9"/>
      <c r="F19914" s="10"/>
    </row>
    <row r="19915" spans="5:6">
      <c r="E19915" s="9"/>
      <c r="F19915" s="10"/>
    </row>
    <row r="19916" spans="5:6">
      <c r="E19916" s="9"/>
      <c r="F19916" s="10"/>
    </row>
    <row r="19917" spans="5:6">
      <c r="E19917" s="9"/>
      <c r="F19917" s="10"/>
    </row>
    <row r="19918" spans="5:6">
      <c r="E19918" s="9"/>
      <c r="F19918" s="10"/>
    </row>
    <row r="19919" spans="5:6">
      <c r="E19919" s="9"/>
      <c r="F19919" s="10"/>
    </row>
    <row r="19920" spans="5:6">
      <c r="E19920" s="9"/>
      <c r="F19920" s="10"/>
    </row>
    <row r="19921" spans="5:6">
      <c r="E19921" s="9"/>
      <c r="F19921" s="10"/>
    </row>
    <row r="19922" spans="5:6">
      <c r="E19922" s="9"/>
      <c r="F19922" s="10"/>
    </row>
    <row r="19923" spans="5:6">
      <c r="E19923" s="9"/>
      <c r="F19923" s="10"/>
    </row>
    <row r="19924" spans="5:6">
      <c r="E19924" s="9"/>
      <c r="F19924" s="10"/>
    </row>
    <row r="19925" spans="5:6">
      <c r="E19925" s="9"/>
      <c r="F19925" s="10"/>
    </row>
    <row r="19926" spans="5:6">
      <c r="E19926" s="9"/>
      <c r="F19926" s="10"/>
    </row>
    <row r="19927" spans="5:6">
      <c r="E19927" s="9"/>
      <c r="F19927" s="10"/>
    </row>
    <row r="19928" spans="5:6">
      <c r="E19928" s="9"/>
      <c r="F19928" s="10"/>
    </row>
    <row r="19929" spans="5:6">
      <c r="E19929" s="9"/>
      <c r="F19929" s="10"/>
    </row>
    <row r="19930" spans="5:6">
      <c r="E19930" s="9"/>
      <c r="F19930" s="10"/>
    </row>
    <row r="19931" spans="5:6">
      <c r="E19931" s="9"/>
      <c r="F19931" s="10"/>
    </row>
    <row r="19932" spans="5:6">
      <c r="E19932" s="9"/>
      <c r="F19932" s="10"/>
    </row>
    <row r="19933" spans="5:6">
      <c r="E19933" s="9"/>
      <c r="F19933" s="10"/>
    </row>
    <row r="19934" spans="5:6">
      <c r="E19934" s="9"/>
      <c r="F19934" s="10"/>
    </row>
    <row r="19935" spans="5:6">
      <c r="E19935" s="9"/>
      <c r="F19935" s="10"/>
    </row>
    <row r="19936" spans="5:6">
      <c r="E19936" s="9"/>
      <c r="F19936" s="10"/>
    </row>
    <row r="19937" spans="5:6">
      <c r="E19937" s="9"/>
      <c r="F19937" s="10"/>
    </row>
    <row r="19938" spans="5:6">
      <c r="E19938" s="9"/>
      <c r="F19938" s="10"/>
    </row>
    <row r="19939" spans="5:6">
      <c r="E19939" s="9"/>
      <c r="F19939" s="10"/>
    </row>
    <row r="19940" spans="5:6">
      <c r="E19940" s="9"/>
      <c r="F19940" s="10"/>
    </row>
    <row r="19941" spans="5:6">
      <c r="E19941" s="9"/>
      <c r="F19941" s="10"/>
    </row>
    <row r="19942" spans="5:6">
      <c r="E19942" s="9"/>
      <c r="F19942" s="10"/>
    </row>
    <row r="19943" spans="5:6">
      <c r="E19943" s="9"/>
      <c r="F19943" s="10"/>
    </row>
    <row r="19944" spans="5:6">
      <c r="E19944" s="9"/>
      <c r="F19944" s="10"/>
    </row>
    <row r="19945" spans="5:6">
      <c r="E19945" s="9"/>
      <c r="F19945" s="10"/>
    </row>
    <row r="19946" spans="5:6">
      <c r="E19946" s="9"/>
      <c r="F19946" s="10"/>
    </row>
    <row r="19947" spans="5:6">
      <c r="E19947" s="9"/>
      <c r="F19947" s="10"/>
    </row>
    <row r="19948" spans="5:6">
      <c r="E19948" s="9"/>
      <c r="F19948" s="10"/>
    </row>
    <row r="19949" spans="5:6">
      <c r="E19949" s="9"/>
      <c r="F19949" s="10"/>
    </row>
    <row r="19950" spans="5:6">
      <c r="E19950" s="9"/>
      <c r="F19950" s="10"/>
    </row>
    <row r="19951" spans="5:6">
      <c r="E19951" s="9"/>
      <c r="F19951" s="10"/>
    </row>
    <row r="19952" spans="5:6">
      <c r="E19952" s="9"/>
      <c r="F19952" s="10"/>
    </row>
    <row r="19953" spans="5:6">
      <c r="E19953" s="9"/>
      <c r="F19953" s="10"/>
    </row>
    <row r="19954" spans="5:6">
      <c r="E19954" s="9"/>
      <c r="F19954" s="10"/>
    </row>
    <row r="19955" spans="5:6">
      <c r="E19955" s="9"/>
      <c r="F19955" s="10"/>
    </row>
    <row r="19956" spans="5:6">
      <c r="E19956" s="9"/>
      <c r="F19956" s="10"/>
    </row>
    <row r="19957" spans="5:6">
      <c r="E19957" s="9"/>
      <c r="F19957" s="10"/>
    </row>
    <row r="19958" spans="5:6">
      <c r="E19958" s="9"/>
      <c r="F19958" s="10"/>
    </row>
    <row r="19959" spans="5:6">
      <c r="E19959" s="9"/>
      <c r="F19959" s="10"/>
    </row>
    <row r="19960" spans="5:6">
      <c r="E19960" s="9"/>
      <c r="F19960" s="10"/>
    </row>
    <row r="19961" spans="5:6">
      <c r="E19961" s="9"/>
      <c r="F19961" s="10"/>
    </row>
    <row r="19962" spans="5:6">
      <c r="E19962" s="9"/>
      <c r="F19962" s="10"/>
    </row>
    <row r="19963" spans="5:6">
      <c r="E19963" s="9"/>
      <c r="F19963" s="10"/>
    </row>
    <row r="19964" spans="5:6">
      <c r="E19964" s="9"/>
      <c r="F19964" s="10"/>
    </row>
    <row r="19965" spans="5:6">
      <c r="E19965" s="9"/>
      <c r="F19965" s="10"/>
    </row>
    <row r="19966" spans="5:6">
      <c r="E19966" s="9"/>
      <c r="F19966" s="10"/>
    </row>
    <row r="19967" spans="5:6">
      <c r="E19967" s="9"/>
      <c r="F19967" s="10"/>
    </row>
    <row r="19968" spans="5:6">
      <c r="E19968" s="9"/>
      <c r="F19968" s="10"/>
    </row>
    <row r="19969" spans="5:6">
      <c r="E19969" s="9"/>
      <c r="F19969" s="10"/>
    </row>
    <row r="19970" spans="5:6">
      <c r="E19970" s="9"/>
      <c r="F19970" s="10"/>
    </row>
    <row r="19971" spans="5:6">
      <c r="E19971" s="9"/>
      <c r="F19971" s="10"/>
    </row>
    <row r="19972" spans="5:6">
      <c r="E19972" s="9"/>
      <c r="F19972" s="10"/>
    </row>
    <row r="19973" spans="5:6">
      <c r="E19973" s="9"/>
      <c r="F19973" s="10"/>
    </row>
    <row r="19974" spans="5:6">
      <c r="E19974" s="9"/>
      <c r="F19974" s="10"/>
    </row>
    <row r="19975" spans="5:6">
      <c r="E19975" s="9"/>
      <c r="F19975" s="10"/>
    </row>
    <row r="19976" spans="5:6">
      <c r="E19976" s="9"/>
      <c r="F19976" s="10"/>
    </row>
    <row r="19977" spans="5:6">
      <c r="E19977" s="9"/>
      <c r="F19977" s="10"/>
    </row>
    <row r="19978" spans="5:6">
      <c r="E19978" s="9"/>
      <c r="F19978" s="10"/>
    </row>
    <row r="19979" spans="5:6">
      <c r="E19979" s="9"/>
      <c r="F19979" s="10"/>
    </row>
    <row r="19980" spans="5:6">
      <c r="E19980" s="9"/>
      <c r="F19980" s="10"/>
    </row>
    <row r="19981" spans="5:6">
      <c r="E19981" s="9"/>
      <c r="F19981" s="10"/>
    </row>
    <row r="19982" spans="5:6">
      <c r="E19982" s="9"/>
      <c r="F19982" s="10"/>
    </row>
    <row r="19983" spans="5:6">
      <c r="E19983" s="9"/>
      <c r="F19983" s="10"/>
    </row>
    <row r="19984" spans="5:6">
      <c r="E19984" s="9"/>
      <c r="F19984" s="10"/>
    </row>
    <row r="19985" spans="5:6">
      <c r="E19985" s="9"/>
      <c r="F19985" s="10"/>
    </row>
    <row r="19986" spans="5:6">
      <c r="E19986" s="9"/>
      <c r="F19986" s="10"/>
    </row>
    <row r="19987" spans="5:6">
      <c r="E19987" s="9"/>
      <c r="F19987" s="10"/>
    </row>
    <row r="19988" spans="5:6">
      <c r="E19988" s="9"/>
      <c r="F19988" s="10"/>
    </row>
    <row r="19989" spans="5:6">
      <c r="E19989" s="9"/>
      <c r="F19989" s="10"/>
    </row>
    <row r="19990" spans="5:6">
      <c r="E19990" s="9"/>
      <c r="F19990" s="10"/>
    </row>
    <row r="19991" spans="5:6">
      <c r="E19991" s="9"/>
      <c r="F19991" s="10"/>
    </row>
    <row r="19992" spans="5:6">
      <c r="E19992" s="9"/>
      <c r="F19992" s="10"/>
    </row>
    <row r="19993" spans="5:6">
      <c r="E19993" s="9"/>
      <c r="F19993" s="10"/>
    </row>
    <row r="19994" spans="5:6">
      <c r="E19994" s="9"/>
      <c r="F19994" s="10"/>
    </row>
    <row r="19995" spans="5:6">
      <c r="E19995" s="9"/>
      <c r="F19995" s="10"/>
    </row>
    <row r="19996" spans="5:6">
      <c r="E19996" s="9"/>
      <c r="F19996" s="10"/>
    </row>
    <row r="19997" spans="5:6">
      <c r="E19997" s="9"/>
      <c r="F19997" s="10"/>
    </row>
    <row r="19998" spans="5:6">
      <c r="E19998" s="9"/>
      <c r="F19998" s="10"/>
    </row>
    <row r="19999" spans="5:6">
      <c r="E19999" s="9"/>
      <c r="F19999" s="10"/>
    </row>
    <row r="20000" spans="5:6">
      <c r="E20000" s="9"/>
      <c r="F20000" s="10"/>
    </row>
    <row r="20001" spans="5:6">
      <c r="E20001" s="9"/>
      <c r="F20001" s="10"/>
    </row>
    <row r="20002" spans="5:6">
      <c r="E20002" s="9"/>
      <c r="F20002" s="10"/>
    </row>
    <row r="20003" spans="5:6">
      <c r="E20003" s="9"/>
      <c r="F20003" s="10"/>
    </row>
    <row r="20004" spans="5:6">
      <c r="E20004" s="9"/>
      <c r="F20004" s="10"/>
    </row>
    <row r="20005" spans="5:6">
      <c r="E20005" s="9"/>
      <c r="F20005" s="10"/>
    </row>
    <row r="20006" spans="5:6">
      <c r="E20006" s="9"/>
      <c r="F20006" s="10"/>
    </row>
    <row r="20007" spans="5:6">
      <c r="E20007" s="9"/>
      <c r="F20007" s="10"/>
    </row>
    <row r="20008" spans="5:6">
      <c r="E20008" s="9"/>
      <c r="F20008" s="10"/>
    </row>
    <row r="20009" spans="5:6">
      <c r="E20009" s="9"/>
      <c r="F20009" s="10"/>
    </row>
    <row r="20010" spans="5:6">
      <c r="E20010" s="9"/>
      <c r="F20010" s="10"/>
    </row>
    <row r="20011" spans="5:6">
      <c r="E20011" s="9"/>
      <c r="F20011" s="10"/>
    </row>
    <row r="20012" spans="5:6">
      <c r="E20012" s="9"/>
      <c r="F20012" s="10"/>
    </row>
    <row r="20013" spans="5:6">
      <c r="E20013" s="9"/>
      <c r="F20013" s="10"/>
    </row>
    <row r="20014" spans="5:6">
      <c r="E20014" s="9"/>
      <c r="F20014" s="10"/>
    </row>
    <row r="20015" spans="5:6">
      <c r="E20015" s="9"/>
      <c r="F20015" s="10"/>
    </row>
    <row r="20016" spans="5:6">
      <c r="E20016" s="9"/>
      <c r="F20016" s="10"/>
    </row>
    <row r="20017" spans="5:6">
      <c r="E20017" s="9"/>
      <c r="F20017" s="10"/>
    </row>
    <row r="20018" spans="5:6">
      <c r="E20018" s="9"/>
      <c r="F20018" s="10"/>
    </row>
    <row r="20019" spans="5:6">
      <c r="E20019" s="9"/>
      <c r="F20019" s="10"/>
    </row>
    <row r="20020" spans="5:6">
      <c r="E20020" s="9"/>
      <c r="F20020" s="10"/>
    </row>
    <row r="20021" spans="5:6">
      <c r="E20021" s="9"/>
      <c r="F20021" s="10"/>
    </row>
    <row r="20022" spans="5:6">
      <c r="E20022" s="9"/>
      <c r="F20022" s="10"/>
    </row>
    <row r="20023" spans="5:6">
      <c r="E20023" s="9"/>
      <c r="F20023" s="10"/>
    </row>
    <row r="20024" spans="5:6">
      <c r="E20024" s="9"/>
      <c r="F20024" s="10"/>
    </row>
    <row r="20025" spans="5:6">
      <c r="E20025" s="9"/>
      <c r="F20025" s="10"/>
    </row>
    <row r="20026" spans="5:6">
      <c r="E20026" s="9"/>
      <c r="F20026" s="10"/>
    </row>
    <row r="20027" spans="5:6">
      <c r="E20027" s="9"/>
      <c r="F20027" s="10"/>
    </row>
    <row r="20028" spans="5:6">
      <c r="E20028" s="9"/>
      <c r="F20028" s="10"/>
    </row>
    <row r="20029" spans="5:6">
      <c r="E20029" s="9"/>
      <c r="F20029" s="10"/>
    </row>
    <row r="20030" spans="5:6">
      <c r="E20030" s="9"/>
      <c r="F20030" s="10"/>
    </row>
    <row r="20031" spans="5:6">
      <c r="E20031" s="9"/>
      <c r="F20031" s="10"/>
    </row>
    <row r="20032" spans="5:6">
      <c r="E20032" s="9"/>
      <c r="F20032" s="10"/>
    </row>
    <row r="20033" spans="5:6">
      <c r="E20033" s="9"/>
      <c r="F20033" s="10"/>
    </row>
    <row r="20034" spans="5:6">
      <c r="E20034" s="9"/>
      <c r="F20034" s="10"/>
    </row>
    <row r="20035" spans="5:6">
      <c r="E20035" s="9"/>
      <c r="F20035" s="10"/>
    </row>
    <row r="20036" spans="5:6">
      <c r="E20036" s="9"/>
      <c r="F20036" s="10"/>
    </row>
    <row r="20037" spans="5:6">
      <c r="E20037" s="9"/>
      <c r="F20037" s="10"/>
    </row>
    <row r="20038" spans="5:6">
      <c r="E20038" s="9"/>
      <c r="F20038" s="10"/>
    </row>
    <row r="20039" spans="5:6">
      <c r="E20039" s="9"/>
      <c r="F20039" s="10"/>
    </row>
    <row r="20040" spans="5:6">
      <c r="E20040" s="9"/>
      <c r="F20040" s="10"/>
    </row>
    <row r="20041" spans="5:6">
      <c r="E20041" s="9"/>
      <c r="F20041" s="10"/>
    </row>
    <row r="20042" spans="5:6">
      <c r="E20042" s="9"/>
      <c r="F20042" s="10"/>
    </row>
    <row r="20043" spans="5:6">
      <c r="E20043" s="9"/>
      <c r="F20043" s="10"/>
    </row>
    <row r="20044" spans="5:6">
      <c r="E20044" s="9"/>
      <c r="F20044" s="10"/>
    </row>
    <row r="20045" spans="5:6">
      <c r="E20045" s="9"/>
      <c r="F20045" s="10"/>
    </row>
    <row r="20046" spans="5:6">
      <c r="E20046" s="9"/>
      <c r="F20046" s="10"/>
    </row>
    <row r="20047" spans="5:6">
      <c r="E20047" s="9"/>
      <c r="F20047" s="10"/>
    </row>
    <row r="20048" spans="5:6">
      <c r="E20048" s="9"/>
      <c r="F20048" s="10"/>
    </row>
    <row r="20049" spans="5:6">
      <c r="E20049" s="9"/>
      <c r="F20049" s="10"/>
    </row>
    <row r="20050" spans="5:6">
      <c r="E20050" s="9"/>
      <c r="F20050" s="10"/>
    </row>
    <row r="20051" spans="5:6">
      <c r="E20051" s="9"/>
      <c r="F20051" s="10"/>
    </row>
    <row r="20052" spans="5:6">
      <c r="E20052" s="9"/>
      <c r="F20052" s="10"/>
    </row>
    <row r="20053" spans="5:6">
      <c r="E20053" s="9"/>
      <c r="F20053" s="10"/>
    </row>
    <row r="20054" spans="5:6">
      <c r="E20054" s="9"/>
      <c r="F20054" s="10"/>
    </row>
    <row r="20055" spans="5:6">
      <c r="E20055" s="9"/>
      <c r="F20055" s="10"/>
    </row>
    <row r="20056" spans="5:6">
      <c r="E20056" s="9"/>
      <c r="F20056" s="10"/>
    </row>
    <row r="20057" spans="5:6">
      <c r="E20057" s="9"/>
      <c r="F20057" s="10"/>
    </row>
    <row r="20058" spans="5:6">
      <c r="E20058" s="9"/>
      <c r="F20058" s="10"/>
    </row>
    <row r="20059" spans="5:6">
      <c r="E20059" s="9"/>
      <c r="F20059" s="10"/>
    </row>
    <row r="20060" spans="5:6">
      <c r="E20060" s="9"/>
      <c r="F20060" s="10"/>
    </row>
    <row r="20061" spans="5:6">
      <c r="E20061" s="9"/>
      <c r="F20061" s="10"/>
    </row>
    <row r="20062" spans="5:6">
      <c r="E20062" s="9"/>
      <c r="F20062" s="10"/>
    </row>
    <row r="20063" spans="5:6">
      <c r="E20063" s="9"/>
      <c r="F20063" s="10"/>
    </row>
    <row r="20064" spans="5:6">
      <c r="E20064" s="9"/>
      <c r="F20064" s="10"/>
    </row>
    <row r="20065" spans="5:6">
      <c r="E20065" s="9"/>
      <c r="F20065" s="10"/>
    </row>
    <row r="20066" spans="5:6">
      <c r="E20066" s="9"/>
      <c r="F20066" s="10"/>
    </row>
    <row r="20067" spans="5:6">
      <c r="E20067" s="9"/>
      <c r="F20067" s="10"/>
    </row>
    <row r="20068" spans="5:6">
      <c r="E20068" s="9"/>
      <c r="F20068" s="10"/>
    </row>
    <row r="20069" spans="5:6">
      <c r="E20069" s="9"/>
      <c r="F20069" s="10"/>
    </row>
    <row r="20070" spans="5:6">
      <c r="E20070" s="9"/>
      <c r="F20070" s="10"/>
    </row>
    <row r="20071" spans="5:6">
      <c r="E20071" s="9"/>
      <c r="F20071" s="10"/>
    </row>
    <row r="20072" spans="5:6">
      <c r="E20072" s="9"/>
      <c r="F20072" s="10"/>
    </row>
    <row r="20073" spans="5:6">
      <c r="E20073" s="9"/>
      <c r="F20073" s="10"/>
    </row>
    <row r="20074" spans="5:6">
      <c r="E20074" s="9"/>
      <c r="F20074" s="10"/>
    </row>
    <row r="20075" spans="5:6">
      <c r="E20075" s="9"/>
      <c r="F20075" s="10"/>
    </row>
    <row r="20076" spans="5:6">
      <c r="E20076" s="9"/>
      <c r="F20076" s="10"/>
    </row>
    <row r="20077" spans="5:6">
      <c r="E20077" s="9"/>
      <c r="F20077" s="10"/>
    </row>
    <row r="20078" spans="5:6">
      <c r="E20078" s="9"/>
      <c r="F20078" s="10"/>
    </row>
    <row r="20079" spans="5:6">
      <c r="E20079" s="9"/>
      <c r="F20079" s="10"/>
    </row>
    <row r="20080" spans="5:6">
      <c r="E20080" s="9"/>
      <c r="F20080" s="10"/>
    </row>
    <row r="20081" spans="5:6">
      <c r="E20081" s="9"/>
      <c r="F20081" s="10"/>
    </row>
    <row r="20082" spans="5:6">
      <c r="E20082" s="9"/>
      <c r="F20082" s="10"/>
    </row>
    <row r="20083" spans="5:6">
      <c r="E20083" s="9"/>
      <c r="F20083" s="10"/>
    </row>
    <row r="20084" spans="5:6">
      <c r="E20084" s="9"/>
      <c r="F20084" s="10"/>
    </row>
    <row r="20085" spans="5:6">
      <c r="E20085" s="9"/>
      <c r="F20085" s="10"/>
    </row>
    <row r="20086" spans="5:6">
      <c r="E20086" s="9"/>
      <c r="F20086" s="10"/>
    </row>
    <row r="20087" spans="5:6">
      <c r="E20087" s="9"/>
      <c r="F20087" s="10"/>
    </row>
    <row r="20088" spans="5:6">
      <c r="E20088" s="9"/>
      <c r="F20088" s="10"/>
    </row>
    <row r="20089" spans="5:6">
      <c r="E20089" s="9"/>
      <c r="F20089" s="10"/>
    </row>
    <row r="20090" spans="5:6">
      <c r="E20090" s="9"/>
      <c r="F20090" s="10"/>
    </row>
    <row r="20091" spans="5:6">
      <c r="E20091" s="9"/>
      <c r="F20091" s="10"/>
    </row>
    <row r="20092" spans="5:6">
      <c r="E20092" s="9"/>
      <c r="F20092" s="10"/>
    </row>
    <row r="20093" spans="5:6">
      <c r="E20093" s="9"/>
      <c r="F20093" s="10"/>
    </row>
    <row r="20094" spans="5:6">
      <c r="E20094" s="9"/>
      <c r="F20094" s="10"/>
    </row>
    <row r="20095" spans="5:6">
      <c r="E20095" s="9"/>
      <c r="F20095" s="10"/>
    </row>
    <row r="20096" spans="5:6">
      <c r="E20096" s="9"/>
      <c r="F20096" s="10"/>
    </row>
    <row r="20097" spans="5:6">
      <c r="E20097" s="9"/>
      <c r="F20097" s="10"/>
    </row>
    <row r="20098" spans="5:6">
      <c r="E20098" s="9"/>
      <c r="F20098" s="10"/>
    </row>
    <row r="20099" spans="5:6">
      <c r="E20099" s="9"/>
      <c r="F20099" s="10"/>
    </row>
    <row r="20100" spans="5:6">
      <c r="E20100" s="9"/>
      <c r="F20100" s="10"/>
    </row>
    <row r="20101" spans="5:6">
      <c r="E20101" s="9"/>
      <c r="F20101" s="10"/>
    </row>
    <row r="20102" spans="5:6">
      <c r="E20102" s="9"/>
      <c r="F20102" s="10"/>
    </row>
    <row r="20103" spans="5:6">
      <c r="E20103" s="9"/>
      <c r="F20103" s="10"/>
    </row>
    <row r="20104" spans="5:6">
      <c r="E20104" s="9"/>
      <c r="F20104" s="10"/>
    </row>
    <row r="20105" spans="5:6">
      <c r="E20105" s="9"/>
      <c r="F20105" s="10"/>
    </row>
    <row r="20106" spans="5:6">
      <c r="E20106" s="9"/>
      <c r="F20106" s="10"/>
    </row>
    <row r="20107" spans="5:6">
      <c r="E20107" s="9"/>
      <c r="F20107" s="10"/>
    </row>
    <row r="20108" spans="5:6">
      <c r="E20108" s="9"/>
      <c r="F20108" s="10"/>
    </row>
    <row r="20109" spans="5:6">
      <c r="E20109" s="9"/>
      <c r="F20109" s="10"/>
    </row>
    <row r="20110" spans="5:6">
      <c r="E20110" s="9"/>
      <c r="F20110" s="10"/>
    </row>
    <row r="20111" spans="5:6">
      <c r="E20111" s="9"/>
      <c r="F20111" s="10"/>
    </row>
    <row r="20112" spans="5:6">
      <c r="E20112" s="9"/>
      <c r="F20112" s="10"/>
    </row>
    <row r="20113" spans="5:6">
      <c r="E20113" s="9"/>
      <c r="F20113" s="10"/>
    </row>
    <row r="20114" spans="5:6">
      <c r="E20114" s="9"/>
      <c r="F20114" s="10"/>
    </row>
    <row r="20115" spans="5:6">
      <c r="E20115" s="9"/>
      <c r="F20115" s="10"/>
    </row>
    <row r="20116" spans="5:6">
      <c r="E20116" s="9"/>
      <c r="F20116" s="10"/>
    </row>
    <row r="20117" spans="5:6">
      <c r="E20117" s="9"/>
      <c r="F20117" s="10"/>
    </row>
    <row r="20118" spans="5:6">
      <c r="E20118" s="9"/>
      <c r="F20118" s="10"/>
    </row>
    <row r="20119" spans="5:6">
      <c r="E20119" s="9"/>
      <c r="F20119" s="10"/>
    </row>
    <row r="20120" spans="5:6">
      <c r="E20120" s="9"/>
      <c r="F20120" s="10"/>
    </row>
    <row r="20121" spans="5:6">
      <c r="E20121" s="9"/>
      <c r="F20121" s="10"/>
    </row>
    <row r="20122" spans="5:6">
      <c r="E20122" s="9"/>
      <c r="F20122" s="10"/>
    </row>
    <row r="20123" spans="5:6">
      <c r="E20123" s="9"/>
      <c r="F20123" s="10"/>
    </row>
    <row r="20124" spans="5:6">
      <c r="E20124" s="9"/>
      <c r="F20124" s="10"/>
    </row>
    <row r="20125" spans="5:6">
      <c r="E20125" s="9"/>
      <c r="F20125" s="10"/>
    </row>
    <row r="20126" spans="5:6">
      <c r="E20126" s="9"/>
      <c r="F20126" s="10"/>
    </row>
    <row r="20127" spans="5:6">
      <c r="E20127" s="9"/>
      <c r="F20127" s="10"/>
    </row>
    <row r="20128" spans="5:6">
      <c r="E20128" s="9"/>
      <c r="F20128" s="10"/>
    </row>
    <row r="20129" spans="5:6">
      <c r="E20129" s="9"/>
      <c r="F20129" s="10"/>
    </row>
    <row r="20130" spans="5:6">
      <c r="E20130" s="9"/>
      <c r="F20130" s="10"/>
    </row>
    <row r="20131" spans="5:6">
      <c r="E20131" s="9"/>
      <c r="F20131" s="10"/>
    </row>
    <row r="20132" spans="5:6">
      <c r="E20132" s="9"/>
      <c r="F20132" s="10"/>
    </row>
    <row r="20133" spans="5:6">
      <c r="E20133" s="9"/>
      <c r="F20133" s="10"/>
    </row>
    <row r="20134" spans="5:6">
      <c r="E20134" s="9"/>
      <c r="F20134" s="10"/>
    </row>
    <row r="20135" spans="5:6">
      <c r="E20135" s="9"/>
      <c r="F20135" s="10"/>
    </row>
    <row r="20136" spans="5:6">
      <c r="E20136" s="9"/>
      <c r="F20136" s="10"/>
    </row>
    <row r="20137" spans="5:6">
      <c r="E20137" s="9"/>
      <c r="F20137" s="10"/>
    </row>
    <row r="20138" spans="5:6">
      <c r="E20138" s="9"/>
      <c r="F20138" s="10"/>
    </row>
    <row r="20139" spans="5:6">
      <c r="E20139" s="9"/>
      <c r="F20139" s="10"/>
    </row>
    <row r="20140" spans="5:6">
      <c r="E20140" s="9"/>
      <c r="F20140" s="10"/>
    </row>
    <row r="20141" spans="5:6">
      <c r="E20141" s="9"/>
      <c r="F20141" s="10"/>
    </row>
    <row r="20142" spans="5:6">
      <c r="E20142" s="9"/>
      <c r="F20142" s="10"/>
    </row>
    <row r="20143" spans="5:6">
      <c r="E20143" s="9"/>
      <c r="F20143" s="10"/>
    </row>
    <row r="20144" spans="5:6">
      <c r="E20144" s="9"/>
      <c r="F20144" s="10"/>
    </row>
    <row r="20145" spans="5:6">
      <c r="E20145" s="9"/>
      <c r="F20145" s="10"/>
    </row>
    <row r="20146" spans="5:6">
      <c r="E20146" s="9"/>
      <c r="F20146" s="10"/>
    </row>
    <row r="20147" spans="5:6">
      <c r="E20147" s="9"/>
      <c r="F20147" s="10"/>
    </row>
    <row r="20148" spans="5:6">
      <c r="E20148" s="9"/>
      <c r="F20148" s="10"/>
    </row>
    <row r="20149" spans="5:6">
      <c r="E20149" s="9"/>
      <c r="F20149" s="10"/>
    </row>
    <row r="20150" spans="5:6">
      <c r="E20150" s="9"/>
      <c r="F20150" s="10"/>
    </row>
    <row r="20151" spans="5:6">
      <c r="E20151" s="9"/>
      <c r="F20151" s="10"/>
    </row>
    <row r="20152" spans="5:6">
      <c r="E20152" s="9"/>
      <c r="F20152" s="10"/>
    </row>
    <row r="20153" spans="5:6">
      <c r="E20153" s="9"/>
      <c r="F20153" s="10"/>
    </row>
    <row r="20154" spans="5:6">
      <c r="E20154" s="9"/>
      <c r="F20154" s="10"/>
    </row>
    <row r="20155" spans="5:6">
      <c r="E20155" s="9"/>
      <c r="F20155" s="10"/>
    </row>
    <row r="20156" spans="5:6">
      <c r="E20156" s="9"/>
      <c r="F20156" s="10"/>
    </row>
    <row r="20157" spans="5:6">
      <c r="E20157" s="9"/>
      <c r="F20157" s="10"/>
    </row>
    <row r="20158" spans="5:6">
      <c r="E20158" s="9"/>
      <c r="F20158" s="10"/>
    </row>
    <row r="20159" spans="5:6">
      <c r="E20159" s="9"/>
      <c r="F20159" s="10"/>
    </row>
    <row r="20160" spans="5:6">
      <c r="E20160" s="9"/>
      <c r="F20160" s="10"/>
    </row>
    <row r="20161" spans="5:6">
      <c r="E20161" s="9"/>
      <c r="F20161" s="10"/>
    </row>
    <row r="20162" spans="5:6">
      <c r="E20162" s="9"/>
      <c r="F20162" s="10"/>
    </row>
    <row r="20163" spans="5:6">
      <c r="E20163" s="9"/>
      <c r="F20163" s="10"/>
    </row>
    <row r="20164" spans="5:6">
      <c r="E20164" s="9"/>
      <c r="F20164" s="10"/>
    </row>
    <row r="20165" spans="5:6">
      <c r="E20165" s="9"/>
      <c r="F20165" s="10"/>
    </row>
    <row r="20166" spans="5:6">
      <c r="E20166" s="9"/>
      <c r="F20166" s="10"/>
    </row>
    <row r="20167" spans="5:6">
      <c r="E20167" s="9"/>
      <c r="F20167" s="10"/>
    </row>
    <row r="20168" spans="5:6">
      <c r="E20168" s="9"/>
      <c r="F20168" s="10"/>
    </row>
    <row r="20169" spans="5:6">
      <c r="E20169" s="9"/>
      <c r="F20169" s="10"/>
    </row>
    <row r="20170" spans="5:6">
      <c r="E20170" s="9"/>
      <c r="F20170" s="10"/>
    </row>
    <row r="20171" spans="5:6">
      <c r="E20171" s="9"/>
      <c r="F20171" s="10"/>
    </row>
    <row r="20172" spans="5:6">
      <c r="E20172" s="9"/>
      <c r="F20172" s="10"/>
    </row>
    <row r="20173" spans="5:6">
      <c r="E20173" s="9"/>
      <c r="F20173" s="10"/>
    </row>
    <row r="20174" spans="5:6">
      <c r="E20174" s="9"/>
      <c r="F20174" s="10"/>
    </row>
    <row r="20175" spans="5:6">
      <c r="E20175" s="9"/>
      <c r="F20175" s="10"/>
    </row>
    <row r="20176" spans="5:6">
      <c r="E20176" s="9"/>
      <c r="F20176" s="10"/>
    </row>
    <row r="20177" spans="5:6">
      <c r="E20177" s="9"/>
      <c r="F20177" s="10"/>
    </row>
    <row r="20178" spans="5:6">
      <c r="E20178" s="9"/>
      <c r="F20178" s="10"/>
    </row>
    <row r="20179" spans="5:6">
      <c r="E20179" s="9"/>
      <c r="F20179" s="10"/>
    </row>
    <row r="20180" spans="5:6">
      <c r="E20180" s="9"/>
      <c r="F20180" s="10"/>
    </row>
    <row r="20181" spans="5:6">
      <c r="E20181" s="9"/>
      <c r="F20181" s="10"/>
    </row>
    <row r="20182" spans="5:6">
      <c r="E20182" s="9"/>
      <c r="F20182" s="10"/>
    </row>
    <row r="20183" spans="5:6">
      <c r="E20183" s="9"/>
      <c r="F20183" s="10"/>
    </row>
    <row r="20184" spans="5:6">
      <c r="E20184" s="9"/>
      <c r="F20184" s="10"/>
    </row>
    <row r="20185" spans="5:6">
      <c r="E20185" s="9"/>
      <c r="F20185" s="10"/>
    </row>
    <row r="20186" spans="5:6">
      <c r="E20186" s="9"/>
      <c r="F20186" s="10"/>
    </row>
    <row r="20187" spans="5:6">
      <c r="E20187" s="9"/>
      <c r="F20187" s="10"/>
    </row>
    <row r="20188" spans="5:6">
      <c r="E20188" s="9"/>
      <c r="F20188" s="10"/>
    </row>
    <row r="20189" spans="5:6">
      <c r="E20189" s="9"/>
      <c r="F20189" s="10"/>
    </row>
    <row r="20190" spans="5:6">
      <c r="E20190" s="9"/>
      <c r="F20190" s="10"/>
    </row>
    <row r="20191" spans="5:6">
      <c r="E20191" s="9"/>
      <c r="F20191" s="10"/>
    </row>
    <row r="20192" spans="5:6">
      <c r="E20192" s="9"/>
      <c r="F20192" s="10"/>
    </row>
    <row r="20193" spans="5:6">
      <c r="E20193" s="9"/>
      <c r="F20193" s="10"/>
    </row>
    <row r="20194" spans="5:6">
      <c r="E20194" s="9"/>
      <c r="F20194" s="10"/>
    </row>
    <row r="20195" spans="5:6">
      <c r="E20195" s="9"/>
      <c r="F20195" s="10"/>
    </row>
    <row r="20196" spans="5:6">
      <c r="E20196" s="9"/>
      <c r="F20196" s="10"/>
    </row>
    <row r="20197" spans="5:6">
      <c r="E20197" s="9"/>
      <c r="F20197" s="10"/>
    </row>
    <row r="20198" spans="5:6">
      <c r="E20198" s="9"/>
      <c r="F20198" s="10"/>
    </row>
    <row r="20199" spans="5:6">
      <c r="E20199" s="9"/>
      <c r="F20199" s="10"/>
    </row>
    <row r="20200" spans="5:6">
      <c r="E20200" s="9"/>
      <c r="F20200" s="10"/>
    </row>
    <row r="20201" spans="5:6">
      <c r="E20201" s="9"/>
      <c r="F20201" s="10"/>
    </row>
    <row r="20202" spans="5:6">
      <c r="E20202" s="9"/>
      <c r="F20202" s="10"/>
    </row>
    <row r="20203" spans="5:6">
      <c r="E20203" s="9"/>
      <c r="F20203" s="10"/>
    </row>
    <row r="20204" spans="5:6">
      <c r="E20204" s="9"/>
      <c r="F20204" s="10"/>
    </row>
    <row r="20205" spans="5:6">
      <c r="E20205" s="9"/>
      <c r="F20205" s="10"/>
    </row>
    <row r="20206" spans="5:6">
      <c r="E20206" s="9"/>
      <c r="F20206" s="10"/>
    </row>
    <row r="20207" spans="5:6">
      <c r="E20207" s="9"/>
      <c r="F20207" s="10"/>
    </row>
    <row r="20208" spans="5:6">
      <c r="E20208" s="9"/>
      <c r="F20208" s="10"/>
    </row>
    <row r="20209" spans="5:6">
      <c r="E20209" s="9"/>
      <c r="F20209" s="10"/>
    </row>
    <row r="20210" spans="5:6">
      <c r="E20210" s="9"/>
      <c r="F20210" s="10"/>
    </row>
    <row r="20211" spans="5:6">
      <c r="E20211" s="9"/>
      <c r="F20211" s="10"/>
    </row>
    <row r="20212" spans="5:6">
      <c r="E20212" s="9"/>
      <c r="F20212" s="10"/>
    </row>
    <row r="20213" spans="5:6">
      <c r="E20213" s="9"/>
      <c r="F20213" s="10"/>
    </row>
    <row r="20214" spans="5:6">
      <c r="E20214" s="9"/>
      <c r="F20214" s="10"/>
    </row>
    <row r="20215" spans="5:6">
      <c r="E20215" s="9"/>
      <c r="F20215" s="10"/>
    </row>
    <row r="20216" spans="5:6">
      <c r="E20216" s="9"/>
      <c r="F20216" s="10"/>
    </row>
    <row r="20217" spans="5:6">
      <c r="E20217" s="9"/>
      <c r="F20217" s="10"/>
    </row>
    <row r="20218" spans="5:6">
      <c r="E20218" s="9"/>
      <c r="F20218" s="10"/>
    </row>
    <row r="20219" spans="5:6">
      <c r="E20219" s="9"/>
      <c r="F20219" s="10"/>
    </row>
    <row r="20220" spans="5:6">
      <c r="E20220" s="9"/>
      <c r="F20220" s="10"/>
    </row>
    <row r="20221" spans="5:6">
      <c r="E20221" s="9"/>
      <c r="F20221" s="10"/>
    </row>
    <row r="20222" spans="5:6">
      <c r="E20222" s="9"/>
      <c r="F20222" s="10"/>
    </row>
    <row r="20223" spans="5:6">
      <c r="E20223" s="9"/>
      <c r="F20223" s="10"/>
    </row>
    <row r="20224" spans="5:6">
      <c r="E20224" s="9"/>
      <c r="F20224" s="10"/>
    </row>
    <row r="20225" spans="5:6">
      <c r="E20225" s="9"/>
      <c r="F20225" s="10"/>
    </row>
    <row r="20226" spans="5:6">
      <c r="E20226" s="9"/>
      <c r="F20226" s="10"/>
    </row>
    <row r="20227" spans="5:6">
      <c r="E20227" s="9"/>
      <c r="F20227" s="10"/>
    </row>
    <row r="20228" spans="5:6">
      <c r="E20228" s="9"/>
      <c r="F20228" s="10"/>
    </row>
    <row r="20229" spans="5:6">
      <c r="E20229" s="9"/>
      <c r="F20229" s="10"/>
    </row>
    <row r="20230" spans="5:6">
      <c r="E20230" s="9"/>
      <c r="F20230" s="10"/>
    </row>
    <row r="20231" spans="5:6">
      <c r="E20231" s="9"/>
      <c r="F20231" s="10"/>
    </row>
    <row r="20232" spans="5:6">
      <c r="E20232" s="9"/>
      <c r="F20232" s="10"/>
    </row>
    <row r="20233" spans="5:6">
      <c r="E20233" s="9"/>
      <c r="F20233" s="10"/>
    </row>
    <row r="20234" spans="5:6">
      <c r="E20234" s="9"/>
      <c r="F20234" s="10"/>
    </row>
    <row r="20235" spans="5:6">
      <c r="E20235" s="9"/>
      <c r="F20235" s="10"/>
    </row>
    <row r="20236" spans="5:6">
      <c r="E20236" s="9"/>
      <c r="F20236" s="10"/>
    </row>
    <row r="20237" spans="5:6">
      <c r="E20237" s="9"/>
      <c r="F20237" s="10"/>
    </row>
    <row r="20238" spans="5:6">
      <c r="E20238" s="9"/>
      <c r="F20238" s="10"/>
    </row>
    <row r="20239" spans="5:6">
      <c r="E20239" s="9"/>
      <c r="F20239" s="10"/>
    </row>
    <row r="20240" spans="5:6">
      <c r="E20240" s="9"/>
      <c r="F20240" s="10"/>
    </row>
    <row r="20241" spans="5:6">
      <c r="E20241" s="9"/>
      <c r="F20241" s="10"/>
    </row>
    <row r="20242" spans="5:6">
      <c r="E20242" s="9"/>
      <c r="F20242" s="10"/>
    </row>
    <row r="20243" spans="5:6">
      <c r="E20243" s="9"/>
      <c r="F20243" s="10"/>
    </row>
    <row r="20244" spans="5:6">
      <c r="E20244" s="9"/>
      <c r="F20244" s="10"/>
    </row>
    <row r="20245" spans="5:6">
      <c r="E20245" s="9"/>
      <c r="F20245" s="10"/>
    </row>
    <row r="20246" spans="5:6">
      <c r="E20246" s="9"/>
      <c r="F20246" s="10"/>
    </row>
    <row r="20247" spans="5:6">
      <c r="E20247" s="9"/>
      <c r="F20247" s="10"/>
    </row>
    <row r="20248" spans="5:6">
      <c r="E20248" s="9"/>
      <c r="F20248" s="10"/>
    </row>
    <row r="20249" spans="5:6">
      <c r="E20249" s="9"/>
      <c r="F20249" s="10"/>
    </row>
    <row r="20250" spans="5:6">
      <c r="E20250" s="9"/>
      <c r="F20250" s="10"/>
    </row>
    <row r="20251" spans="5:6">
      <c r="E20251" s="9"/>
      <c r="F20251" s="10"/>
    </row>
    <row r="20252" spans="5:6">
      <c r="E20252" s="9"/>
      <c r="F20252" s="10"/>
    </row>
    <row r="20253" spans="5:6">
      <c r="E20253" s="9"/>
      <c r="F20253" s="10"/>
    </row>
    <row r="20254" spans="5:6">
      <c r="E20254" s="9"/>
      <c r="F20254" s="10"/>
    </row>
    <row r="20255" spans="5:6">
      <c r="E20255" s="9"/>
      <c r="F20255" s="10"/>
    </row>
    <row r="20256" spans="5:6">
      <c r="E20256" s="9"/>
      <c r="F20256" s="10"/>
    </row>
    <row r="20257" spans="5:6">
      <c r="E20257" s="9"/>
      <c r="F20257" s="10"/>
    </row>
    <row r="20258" spans="5:6">
      <c r="E20258" s="9"/>
      <c r="F20258" s="10"/>
    </row>
    <row r="20259" spans="5:6">
      <c r="E20259" s="9"/>
      <c r="F20259" s="10"/>
    </row>
    <row r="20260" spans="5:6">
      <c r="E20260" s="9"/>
      <c r="F20260" s="10"/>
    </row>
    <row r="20261" spans="5:6">
      <c r="E20261" s="9"/>
      <c r="F20261" s="10"/>
    </row>
    <row r="20262" spans="5:6">
      <c r="E20262" s="9"/>
      <c r="F20262" s="10"/>
    </row>
    <row r="20263" spans="5:6">
      <c r="E20263" s="9"/>
      <c r="F20263" s="10"/>
    </row>
    <row r="20264" spans="5:6">
      <c r="E20264" s="9"/>
      <c r="F20264" s="10"/>
    </row>
    <row r="20265" spans="5:6">
      <c r="E20265" s="9"/>
      <c r="F20265" s="10"/>
    </row>
    <row r="20266" spans="5:6">
      <c r="E20266" s="9"/>
      <c r="F20266" s="10"/>
    </row>
    <row r="20267" spans="5:6">
      <c r="E20267" s="9"/>
      <c r="F20267" s="10"/>
    </row>
    <row r="20268" spans="5:6">
      <c r="E20268" s="9"/>
      <c r="F20268" s="10"/>
    </row>
    <row r="20269" spans="5:6">
      <c r="E20269" s="9"/>
      <c r="F20269" s="10"/>
    </row>
    <row r="20270" spans="5:6">
      <c r="E20270" s="9"/>
      <c r="F20270" s="10"/>
    </row>
    <row r="20271" spans="5:6">
      <c r="E20271" s="9"/>
      <c r="F20271" s="10"/>
    </row>
    <row r="20272" spans="5:6">
      <c r="E20272" s="9"/>
      <c r="F20272" s="10"/>
    </row>
    <row r="20273" spans="5:6">
      <c r="E20273" s="9"/>
      <c r="F20273" s="10"/>
    </row>
    <row r="20274" spans="5:6">
      <c r="E20274" s="9"/>
      <c r="F20274" s="10"/>
    </row>
    <row r="20275" spans="5:6">
      <c r="E20275" s="9"/>
      <c r="F20275" s="10"/>
    </row>
    <row r="20276" spans="5:6">
      <c r="E20276" s="9"/>
      <c r="F20276" s="10"/>
    </row>
    <row r="20277" spans="5:6">
      <c r="E20277" s="9"/>
      <c r="F20277" s="10"/>
    </row>
    <row r="20278" spans="5:6">
      <c r="E20278" s="9"/>
      <c r="F20278" s="10"/>
    </row>
    <row r="20279" spans="5:6">
      <c r="E20279" s="9"/>
      <c r="F20279" s="10"/>
    </row>
    <row r="20280" spans="5:6">
      <c r="E20280" s="9"/>
      <c r="F20280" s="10"/>
    </row>
    <row r="20281" spans="5:6">
      <c r="E20281" s="9"/>
      <c r="F20281" s="10"/>
    </row>
    <row r="20282" spans="5:6">
      <c r="E20282" s="9"/>
      <c r="F20282" s="10"/>
    </row>
    <row r="20283" spans="5:6">
      <c r="E20283" s="9"/>
      <c r="F20283" s="10"/>
    </row>
    <row r="20284" spans="5:6">
      <c r="E20284" s="9"/>
      <c r="F20284" s="10"/>
    </row>
    <row r="20285" spans="5:6">
      <c r="E20285" s="9"/>
      <c r="F20285" s="10"/>
    </row>
    <row r="20286" spans="5:6">
      <c r="E20286" s="9"/>
      <c r="F20286" s="10"/>
    </row>
    <row r="20287" spans="5:6">
      <c r="E20287" s="9"/>
      <c r="F20287" s="10"/>
    </row>
    <row r="20288" spans="5:6">
      <c r="E20288" s="9"/>
      <c r="F20288" s="10"/>
    </row>
    <row r="20289" spans="5:6">
      <c r="E20289" s="9"/>
      <c r="F20289" s="10"/>
    </row>
    <row r="20290" spans="5:6">
      <c r="E20290" s="9"/>
      <c r="F20290" s="10"/>
    </row>
    <row r="20291" spans="5:6">
      <c r="E20291" s="9"/>
      <c r="F20291" s="10"/>
    </row>
    <row r="20292" spans="5:6">
      <c r="E20292" s="9"/>
      <c r="F20292" s="10"/>
    </row>
    <row r="20293" spans="5:6">
      <c r="E20293" s="9"/>
      <c r="F20293" s="10"/>
    </row>
    <row r="20294" spans="5:6">
      <c r="E20294" s="9"/>
      <c r="F20294" s="10"/>
    </row>
    <row r="20295" spans="5:6">
      <c r="E20295" s="9"/>
      <c r="F20295" s="10"/>
    </row>
    <row r="20296" spans="5:6">
      <c r="E20296" s="9"/>
      <c r="F20296" s="10"/>
    </row>
    <row r="20297" spans="5:6">
      <c r="E20297" s="9"/>
      <c r="F20297" s="10"/>
    </row>
    <row r="20298" spans="5:6">
      <c r="E20298" s="9"/>
      <c r="F20298" s="10"/>
    </row>
    <row r="20299" spans="5:6">
      <c r="E20299" s="9"/>
      <c r="F20299" s="10"/>
    </row>
    <row r="20300" spans="5:6">
      <c r="E20300" s="9"/>
      <c r="F20300" s="10"/>
    </row>
    <row r="20301" spans="5:6">
      <c r="E20301" s="9"/>
      <c r="F20301" s="10"/>
    </row>
    <row r="20302" spans="5:6">
      <c r="E20302" s="9"/>
      <c r="F20302" s="10"/>
    </row>
    <row r="20303" spans="5:6">
      <c r="E20303" s="9"/>
      <c r="F20303" s="10"/>
    </row>
    <row r="20304" spans="5:6">
      <c r="E20304" s="9"/>
      <c r="F20304" s="10"/>
    </row>
    <row r="20305" spans="5:6">
      <c r="E20305" s="9"/>
      <c r="F20305" s="10"/>
    </row>
    <row r="20306" spans="5:6">
      <c r="E20306" s="9"/>
      <c r="F20306" s="10"/>
    </row>
    <row r="20307" spans="5:6">
      <c r="E20307" s="9"/>
      <c r="F20307" s="10"/>
    </row>
    <row r="20308" spans="5:6">
      <c r="E20308" s="9"/>
      <c r="F20308" s="10"/>
    </row>
    <row r="20309" spans="5:6">
      <c r="E20309" s="9"/>
      <c r="F20309" s="10"/>
    </row>
    <row r="20310" spans="5:6">
      <c r="E20310" s="9"/>
      <c r="F20310" s="10"/>
    </row>
    <row r="20311" spans="5:6">
      <c r="E20311" s="9"/>
      <c r="F20311" s="10"/>
    </row>
    <row r="20312" spans="5:6">
      <c r="E20312" s="9"/>
      <c r="F20312" s="10"/>
    </row>
    <row r="20313" spans="5:6">
      <c r="E20313" s="9"/>
      <c r="F20313" s="10"/>
    </row>
    <row r="20314" spans="5:6">
      <c r="E20314" s="9"/>
      <c r="F20314" s="10"/>
    </row>
    <row r="20315" spans="5:6">
      <c r="E20315" s="9"/>
      <c r="F20315" s="10"/>
    </row>
    <row r="20316" spans="5:6">
      <c r="E20316" s="9"/>
      <c r="F20316" s="10"/>
    </row>
    <row r="20317" spans="5:6">
      <c r="E20317" s="9"/>
      <c r="F20317" s="10"/>
    </row>
    <row r="20318" spans="5:6">
      <c r="E20318" s="9"/>
      <c r="F20318" s="10"/>
    </row>
    <row r="20319" spans="5:6">
      <c r="E20319" s="9"/>
      <c r="F20319" s="10"/>
    </row>
    <row r="20320" spans="5:6">
      <c r="E20320" s="9"/>
      <c r="F20320" s="10"/>
    </row>
    <row r="20321" spans="5:6">
      <c r="E20321" s="9"/>
      <c r="F20321" s="10"/>
    </row>
    <row r="20322" spans="5:6">
      <c r="E20322" s="9"/>
      <c r="F20322" s="10"/>
    </row>
    <row r="20323" spans="5:6">
      <c r="E20323" s="9"/>
      <c r="F20323" s="10"/>
    </row>
    <row r="20324" spans="5:6">
      <c r="E20324" s="9"/>
      <c r="F20324" s="10"/>
    </row>
    <row r="20325" spans="5:6">
      <c r="E20325" s="9"/>
      <c r="F20325" s="10"/>
    </row>
    <row r="20326" spans="5:6">
      <c r="E20326" s="9"/>
      <c r="F20326" s="10"/>
    </row>
    <row r="20327" spans="5:6">
      <c r="E20327" s="9"/>
      <c r="F20327" s="10"/>
    </row>
    <row r="20328" spans="5:6">
      <c r="E20328" s="9"/>
      <c r="F20328" s="10"/>
    </row>
    <row r="20329" spans="5:6">
      <c r="E20329" s="9"/>
      <c r="F20329" s="10"/>
    </row>
    <row r="20330" spans="5:6">
      <c r="E20330" s="9"/>
      <c r="F20330" s="10"/>
    </row>
    <row r="20331" spans="5:6">
      <c r="E20331" s="9"/>
      <c r="F20331" s="10"/>
    </row>
    <row r="20332" spans="5:6">
      <c r="E20332" s="9"/>
      <c r="F20332" s="10"/>
    </row>
    <row r="20333" spans="5:6">
      <c r="E20333" s="9"/>
      <c r="F20333" s="10"/>
    </row>
    <row r="20334" spans="5:6">
      <c r="E20334" s="9"/>
      <c r="F20334" s="10"/>
    </row>
    <row r="20335" spans="5:6">
      <c r="E20335" s="9"/>
      <c r="F20335" s="10"/>
    </row>
    <row r="20336" spans="5:6">
      <c r="E20336" s="9"/>
      <c r="F20336" s="10"/>
    </row>
    <row r="20337" spans="5:6">
      <c r="E20337" s="9"/>
      <c r="F20337" s="10"/>
    </row>
    <row r="20338" spans="5:6">
      <c r="E20338" s="9"/>
      <c r="F20338" s="10"/>
    </row>
    <row r="20339" spans="5:6">
      <c r="E20339" s="9"/>
      <c r="F20339" s="10"/>
    </row>
    <row r="20340" spans="5:6">
      <c r="E20340" s="9"/>
      <c r="F20340" s="10"/>
    </row>
    <row r="20341" spans="5:6">
      <c r="E20341" s="9"/>
      <c r="F20341" s="10"/>
    </row>
    <row r="20342" spans="5:6">
      <c r="E20342" s="9"/>
      <c r="F20342" s="10"/>
    </row>
    <row r="20343" spans="5:6">
      <c r="E20343" s="9"/>
      <c r="F20343" s="10"/>
    </row>
    <row r="20344" spans="5:6">
      <c r="E20344" s="9"/>
      <c r="F20344" s="10"/>
    </row>
    <row r="20345" spans="5:6">
      <c r="E20345" s="9"/>
      <c r="F20345" s="10"/>
    </row>
    <row r="20346" spans="5:6">
      <c r="E20346" s="9"/>
      <c r="F20346" s="10"/>
    </row>
    <row r="20347" spans="5:6">
      <c r="E20347" s="9"/>
      <c r="F20347" s="10"/>
    </row>
    <row r="20348" spans="5:6">
      <c r="E20348" s="9"/>
      <c r="F20348" s="10"/>
    </row>
    <row r="20349" spans="5:6">
      <c r="E20349" s="9"/>
      <c r="F20349" s="10"/>
    </row>
    <row r="20350" spans="5:6">
      <c r="E20350" s="9"/>
      <c r="F20350" s="10"/>
    </row>
    <row r="20351" spans="5:6">
      <c r="E20351" s="9"/>
      <c r="F20351" s="10"/>
    </row>
    <row r="20352" spans="5:6">
      <c r="E20352" s="9"/>
      <c r="F20352" s="10"/>
    </row>
    <row r="20353" spans="5:6">
      <c r="E20353" s="9"/>
      <c r="F20353" s="10"/>
    </row>
    <row r="20354" spans="5:6">
      <c r="E20354" s="9"/>
      <c r="F20354" s="10"/>
    </row>
    <row r="20355" spans="5:6">
      <c r="E20355" s="9"/>
      <c r="F20355" s="10"/>
    </row>
    <row r="20356" spans="5:6">
      <c r="E20356" s="9"/>
      <c r="F20356" s="10"/>
    </row>
    <row r="20357" spans="5:6">
      <c r="E20357" s="9"/>
      <c r="F20357" s="10"/>
    </row>
    <row r="20358" spans="5:6">
      <c r="E20358" s="9"/>
      <c r="F20358" s="10"/>
    </row>
    <row r="20359" spans="5:6">
      <c r="E20359" s="9"/>
      <c r="F20359" s="10"/>
    </row>
    <row r="20360" spans="5:6">
      <c r="E20360" s="9"/>
      <c r="F20360" s="10"/>
    </row>
    <row r="20361" spans="5:6">
      <c r="E20361" s="9"/>
      <c r="F20361" s="10"/>
    </row>
    <row r="20362" spans="5:6">
      <c r="E20362" s="9"/>
      <c r="F20362" s="10"/>
    </row>
    <row r="20363" spans="5:6">
      <c r="E20363" s="9"/>
      <c r="F20363" s="10"/>
    </row>
    <row r="20364" spans="5:6">
      <c r="E20364" s="9"/>
      <c r="F20364" s="10"/>
    </row>
    <row r="20365" spans="5:6">
      <c r="E20365" s="9"/>
      <c r="F20365" s="10"/>
    </row>
    <row r="20366" spans="5:6">
      <c r="E20366" s="9"/>
      <c r="F20366" s="10"/>
    </row>
    <row r="20367" spans="5:6">
      <c r="E20367" s="9"/>
      <c r="F20367" s="10"/>
    </row>
    <row r="20368" spans="5:6">
      <c r="E20368" s="9"/>
      <c r="F20368" s="10"/>
    </row>
    <row r="20369" spans="5:6">
      <c r="E20369" s="9"/>
      <c r="F20369" s="10"/>
    </row>
    <row r="20370" spans="5:6">
      <c r="E20370" s="9"/>
      <c r="F20370" s="10"/>
    </row>
    <row r="20371" spans="5:6">
      <c r="E20371" s="9"/>
      <c r="F20371" s="10"/>
    </row>
    <row r="20372" spans="5:6">
      <c r="E20372" s="9"/>
      <c r="F20372" s="10"/>
    </row>
    <row r="20373" spans="5:6">
      <c r="E20373" s="9"/>
      <c r="F20373" s="10"/>
    </row>
    <row r="20374" spans="5:6">
      <c r="E20374" s="9"/>
      <c r="F20374" s="10"/>
    </row>
    <row r="20375" spans="5:6">
      <c r="E20375" s="9"/>
      <c r="F20375" s="10"/>
    </row>
    <row r="20376" spans="5:6">
      <c r="E20376" s="9"/>
      <c r="F20376" s="10"/>
    </row>
    <row r="20377" spans="5:6">
      <c r="E20377" s="9"/>
      <c r="F20377" s="10"/>
    </row>
    <row r="20378" spans="5:6">
      <c r="E20378" s="9"/>
      <c r="F20378" s="10"/>
    </row>
    <row r="20379" spans="5:6">
      <c r="E20379" s="9"/>
      <c r="F20379" s="10"/>
    </row>
    <row r="20380" spans="5:6">
      <c r="E20380" s="9"/>
      <c r="F20380" s="10"/>
    </row>
    <row r="20381" spans="5:6">
      <c r="E20381" s="9"/>
      <c r="F20381" s="10"/>
    </row>
    <row r="20382" spans="5:6">
      <c r="E20382" s="9"/>
      <c r="F20382" s="10"/>
    </row>
    <row r="20383" spans="5:6">
      <c r="E20383" s="9"/>
      <c r="F20383" s="10"/>
    </row>
    <row r="20384" spans="5:6">
      <c r="E20384" s="9"/>
      <c r="F20384" s="10"/>
    </row>
    <row r="20385" spans="5:6">
      <c r="E20385" s="9"/>
      <c r="F20385" s="10"/>
    </row>
    <row r="20386" spans="5:6">
      <c r="E20386" s="9"/>
      <c r="F20386" s="10"/>
    </row>
    <row r="20387" spans="5:6">
      <c r="E20387" s="9"/>
      <c r="F20387" s="10"/>
    </row>
    <row r="20388" spans="5:6">
      <c r="E20388" s="9"/>
      <c r="F20388" s="10"/>
    </row>
    <row r="20389" spans="5:6">
      <c r="E20389" s="9"/>
      <c r="F20389" s="10"/>
    </row>
    <row r="20390" spans="5:6">
      <c r="E20390" s="9"/>
      <c r="F20390" s="10"/>
    </row>
    <row r="20391" spans="5:6">
      <c r="E20391" s="9"/>
      <c r="F20391" s="10"/>
    </row>
    <row r="20392" spans="5:6">
      <c r="E20392" s="9"/>
      <c r="F20392" s="10"/>
    </row>
    <row r="20393" spans="5:6">
      <c r="E20393" s="9"/>
      <c r="F20393" s="10"/>
    </row>
    <row r="20394" spans="5:6">
      <c r="E20394" s="9"/>
      <c r="F20394" s="10"/>
    </row>
    <row r="20395" spans="5:6">
      <c r="E20395" s="9"/>
      <c r="F20395" s="10"/>
    </row>
    <row r="20396" spans="5:6">
      <c r="E20396" s="9"/>
      <c r="F20396" s="10"/>
    </row>
    <row r="20397" spans="5:6">
      <c r="E20397" s="9"/>
      <c r="F20397" s="10"/>
    </row>
    <row r="20398" spans="5:6">
      <c r="E20398" s="9"/>
      <c r="F20398" s="10"/>
    </row>
    <row r="20399" spans="5:6">
      <c r="E20399" s="9"/>
      <c r="F20399" s="10"/>
    </row>
    <row r="20400" spans="5:6">
      <c r="E20400" s="9"/>
      <c r="F20400" s="10"/>
    </row>
    <row r="20401" spans="5:6">
      <c r="E20401" s="9"/>
      <c r="F20401" s="10"/>
    </row>
    <row r="20402" spans="5:6">
      <c r="E20402" s="9"/>
      <c r="F20402" s="10"/>
    </row>
    <row r="20403" spans="5:6">
      <c r="E20403" s="9"/>
      <c r="F20403" s="10"/>
    </row>
    <row r="20404" spans="5:6">
      <c r="E20404" s="9"/>
      <c r="F20404" s="10"/>
    </row>
    <row r="20405" spans="5:6">
      <c r="E20405" s="9"/>
      <c r="F20405" s="10"/>
    </row>
    <row r="20406" spans="5:6">
      <c r="E20406" s="9"/>
      <c r="F20406" s="10"/>
    </row>
    <row r="20407" spans="5:6">
      <c r="E20407" s="9"/>
      <c r="F20407" s="10"/>
    </row>
    <row r="20408" spans="5:6">
      <c r="E20408" s="9"/>
      <c r="F20408" s="10"/>
    </row>
    <row r="20409" spans="5:6">
      <c r="E20409" s="9"/>
      <c r="F20409" s="10"/>
    </row>
    <row r="20410" spans="5:6">
      <c r="E20410" s="9"/>
      <c r="F20410" s="10"/>
    </row>
    <row r="20411" spans="5:6">
      <c r="E20411" s="9"/>
      <c r="F20411" s="10"/>
    </row>
    <row r="20412" spans="5:6">
      <c r="E20412" s="9"/>
      <c r="F20412" s="10"/>
    </row>
    <row r="20413" spans="5:6">
      <c r="E20413" s="9"/>
      <c r="F20413" s="10"/>
    </row>
    <row r="20414" spans="5:6">
      <c r="E20414" s="9"/>
      <c r="F20414" s="10"/>
    </row>
    <row r="20415" spans="5:6">
      <c r="E20415" s="9"/>
      <c r="F20415" s="10"/>
    </row>
    <row r="20416" spans="5:6">
      <c r="E20416" s="9"/>
      <c r="F20416" s="10"/>
    </row>
    <row r="20417" spans="5:6">
      <c r="E20417" s="9"/>
      <c r="F20417" s="10"/>
    </row>
    <row r="20418" spans="5:6">
      <c r="E20418" s="9"/>
      <c r="F20418" s="10"/>
    </row>
    <row r="20419" spans="5:6">
      <c r="E20419" s="9"/>
      <c r="F20419" s="10"/>
    </row>
    <row r="20420" spans="5:6">
      <c r="E20420" s="9"/>
      <c r="F20420" s="10"/>
    </row>
    <row r="20421" spans="5:6">
      <c r="E20421" s="9"/>
      <c r="F20421" s="10"/>
    </row>
    <row r="20422" spans="5:6">
      <c r="E20422" s="9"/>
      <c r="F20422" s="10"/>
    </row>
    <row r="20423" spans="5:6">
      <c r="E20423" s="9"/>
      <c r="F20423" s="10"/>
    </row>
    <row r="20424" spans="5:6">
      <c r="E20424" s="9"/>
      <c r="F20424" s="10"/>
    </row>
    <row r="20425" spans="5:6">
      <c r="E20425" s="9"/>
      <c r="F20425" s="10"/>
    </row>
    <row r="20426" spans="5:6">
      <c r="E20426" s="9"/>
      <c r="F20426" s="10"/>
    </row>
    <row r="20427" spans="5:6">
      <c r="E20427" s="9"/>
      <c r="F20427" s="10"/>
    </row>
    <row r="20428" spans="5:6">
      <c r="E20428" s="9"/>
      <c r="F20428" s="10"/>
    </row>
    <row r="20429" spans="5:6">
      <c r="E20429" s="9"/>
      <c r="F20429" s="10"/>
    </row>
    <row r="20430" spans="5:6">
      <c r="E20430" s="9"/>
      <c r="F20430" s="10"/>
    </row>
    <row r="20431" spans="5:6">
      <c r="E20431" s="9"/>
      <c r="F20431" s="10"/>
    </row>
    <row r="20432" spans="5:6">
      <c r="E20432" s="9"/>
      <c r="F20432" s="10"/>
    </row>
    <row r="20433" spans="5:6">
      <c r="E20433" s="9"/>
      <c r="F20433" s="10"/>
    </row>
    <row r="20434" spans="5:6">
      <c r="E20434" s="9"/>
      <c r="F20434" s="10"/>
    </row>
    <row r="20435" spans="5:6">
      <c r="E20435" s="9"/>
      <c r="F20435" s="10"/>
    </row>
    <row r="20436" spans="5:6">
      <c r="E20436" s="9"/>
      <c r="F20436" s="10"/>
    </row>
    <row r="20437" spans="5:6">
      <c r="E20437" s="9"/>
      <c r="F20437" s="10"/>
    </row>
    <row r="20438" spans="5:6">
      <c r="E20438" s="9"/>
      <c r="F20438" s="10"/>
    </row>
    <row r="20439" spans="5:6">
      <c r="E20439" s="9"/>
      <c r="F20439" s="10"/>
    </row>
    <row r="20440" spans="5:6">
      <c r="E20440" s="9"/>
      <c r="F20440" s="10"/>
    </row>
    <row r="20441" spans="5:6">
      <c r="E20441" s="9"/>
      <c r="F20441" s="10"/>
    </row>
    <row r="20442" spans="5:6">
      <c r="E20442" s="9"/>
      <c r="F20442" s="10"/>
    </row>
    <row r="20443" spans="5:6">
      <c r="E20443" s="9"/>
      <c r="F20443" s="10"/>
    </row>
    <row r="20444" spans="5:6">
      <c r="E20444" s="9"/>
      <c r="F20444" s="10"/>
    </row>
    <row r="20445" spans="5:6">
      <c r="E20445" s="9"/>
      <c r="F20445" s="10"/>
    </row>
    <row r="20446" spans="5:6">
      <c r="E20446" s="9"/>
      <c r="F20446" s="10"/>
    </row>
    <row r="20447" spans="5:6">
      <c r="E20447" s="9"/>
      <c r="F20447" s="10"/>
    </row>
    <row r="20448" spans="5:6">
      <c r="E20448" s="9"/>
      <c r="F20448" s="10"/>
    </row>
    <row r="20449" spans="5:6">
      <c r="E20449" s="9"/>
      <c r="F20449" s="10"/>
    </row>
    <row r="20450" spans="5:6">
      <c r="E20450" s="9"/>
      <c r="F20450" s="10"/>
    </row>
    <row r="20451" spans="5:6">
      <c r="E20451" s="9"/>
      <c r="F20451" s="10"/>
    </row>
    <row r="20452" spans="5:6">
      <c r="E20452" s="9"/>
      <c r="F20452" s="10"/>
    </row>
    <row r="20453" spans="5:6">
      <c r="E20453" s="9"/>
      <c r="F20453" s="10"/>
    </row>
    <row r="20454" spans="5:6">
      <c r="E20454" s="9"/>
      <c r="F20454" s="10"/>
    </row>
    <row r="20455" spans="5:6">
      <c r="E20455" s="9"/>
      <c r="F20455" s="10"/>
    </row>
    <row r="20456" spans="5:6">
      <c r="E20456" s="9"/>
      <c r="F20456" s="10"/>
    </row>
    <row r="20457" spans="5:6">
      <c r="E20457" s="9"/>
      <c r="F20457" s="10"/>
    </row>
    <row r="20458" spans="5:6">
      <c r="E20458" s="9"/>
      <c r="F20458" s="10"/>
    </row>
    <row r="20459" spans="5:6">
      <c r="E20459" s="9"/>
      <c r="F20459" s="10"/>
    </row>
    <row r="20460" spans="5:6">
      <c r="E20460" s="9"/>
      <c r="F20460" s="10"/>
    </row>
    <row r="20461" spans="5:6">
      <c r="E20461" s="9"/>
      <c r="F20461" s="10"/>
    </row>
    <row r="20462" spans="5:6">
      <c r="E20462" s="9"/>
      <c r="F20462" s="10"/>
    </row>
    <row r="20463" spans="5:6">
      <c r="E20463" s="9"/>
      <c r="F20463" s="10"/>
    </row>
    <row r="20464" spans="5:6">
      <c r="E20464" s="9"/>
      <c r="F20464" s="10"/>
    </row>
    <row r="20465" spans="5:6">
      <c r="E20465" s="9"/>
      <c r="F20465" s="10"/>
    </row>
    <row r="20466" spans="5:6">
      <c r="E20466" s="9"/>
      <c r="F20466" s="10"/>
    </row>
    <row r="20467" spans="5:6">
      <c r="E20467" s="9"/>
      <c r="F20467" s="10"/>
    </row>
    <row r="20468" spans="5:6">
      <c r="E20468" s="9"/>
      <c r="F20468" s="10"/>
    </row>
    <row r="20469" spans="5:6">
      <c r="E20469" s="9"/>
      <c r="F20469" s="10"/>
    </row>
    <row r="20470" spans="5:6">
      <c r="E20470" s="9"/>
      <c r="F20470" s="10"/>
    </row>
    <row r="20471" spans="5:6">
      <c r="E20471" s="9"/>
      <c r="F20471" s="10"/>
    </row>
    <row r="20472" spans="5:6">
      <c r="E20472" s="9"/>
      <c r="F20472" s="10"/>
    </row>
    <row r="20473" spans="5:6">
      <c r="E20473" s="9"/>
      <c r="F20473" s="10"/>
    </row>
    <row r="20474" spans="5:6">
      <c r="E20474" s="9"/>
      <c r="F20474" s="10"/>
    </row>
    <row r="20475" spans="5:6">
      <c r="E20475" s="9"/>
      <c r="F20475" s="10"/>
    </row>
    <row r="20476" spans="5:6">
      <c r="E20476" s="9"/>
      <c r="F20476" s="10"/>
    </row>
    <row r="20477" spans="5:6">
      <c r="E20477" s="9"/>
      <c r="F20477" s="10"/>
    </row>
    <row r="20478" spans="5:6">
      <c r="E20478" s="9"/>
      <c r="F20478" s="10"/>
    </row>
    <row r="20479" spans="5:6">
      <c r="E20479" s="9"/>
      <c r="F20479" s="10"/>
    </row>
    <row r="20480" spans="5:6">
      <c r="E20480" s="9"/>
      <c r="F20480" s="10"/>
    </row>
    <row r="20481" spans="5:6">
      <c r="E20481" s="9"/>
      <c r="F20481" s="10"/>
    </row>
    <row r="20482" spans="5:6">
      <c r="E20482" s="9"/>
      <c r="F20482" s="10"/>
    </row>
    <row r="20483" spans="5:6">
      <c r="E20483" s="9"/>
      <c r="F20483" s="10"/>
    </row>
    <row r="20484" spans="5:6">
      <c r="E20484" s="9"/>
      <c r="F20484" s="10"/>
    </row>
    <row r="20485" spans="5:6">
      <c r="E20485" s="9"/>
      <c r="F20485" s="10"/>
    </row>
    <row r="20486" spans="5:6">
      <c r="E20486" s="9"/>
      <c r="F20486" s="10"/>
    </row>
    <row r="20487" spans="5:6">
      <c r="E20487" s="9"/>
      <c r="F20487" s="10"/>
    </row>
    <row r="20488" spans="5:6">
      <c r="E20488" s="9"/>
      <c r="F20488" s="10"/>
    </row>
    <row r="20489" spans="5:6">
      <c r="E20489" s="9"/>
      <c r="F20489" s="10"/>
    </row>
    <row r="20490" spans="5:6">
      <c r="E20490" s="9"/>
      <c r="F20490" s="10"/>
    </row>
    <row r="20491" spans="5:6">
      <c r="E20491" s="9"/>
      <c r="F20491" s="10"/>
    </row>
    <row r="20492" spans="5:6">
      <c r="E20492" s="9"/>
      <c r="F20492" s="10"/>
    </row>
    <row r="20493" spans="5:6">
      <c r="E20493" s="9"/>
      <c r="F20493" s="10"/>
    </row>
    <row r="20494" spans="5:6">
      <c r="E20494" s="9"/>
      <c r="F20494" s="10"/>
    </row>
    <row r="20495" spans="5:6">
      <c r="E20495" s="9"/>
      <c r="F20495" s="10"/>
    </row>
    <row r="20496" spans="5:6">
      <c r="E20496" s="9"/>
      <c r="F20496" s="10"/>
    </row>
    <row r="20497" spans="5:6">
      <c r="E20497" s="9"/>
      <c r="F20497" s="10"/>
    </row>
    <row r="20498" spans="5:6">
      <c r="E20498" s="9"/>
      <c r="F20498" s="10"/>
    </row>
    <row r="20499" spans="5:6">
      <c r="E20499" s="9"/>
      <c r="F20499" s="10"/>
    </row>
    <row r="20500" spans="5:6">
      <c r="E20500" s="9"/>
      <c r="F20500" s="10"/>
    </row>
    <row r="20501" spans="5:6">
      <c r="E20501" s="9"/>
      <c r="F20501" s="10"/>
    </row>
    <row r="20502" spans="5:6">
      <c r="E20502" s="9"/>
      <c r="F20502" s="10"/>
    </row>
    <row r="20503" spans="5:6">
      <c r="E20503" s="9"/>
      <c r="F20503" s="10"/>
    </row>
    <row r="20504" spans="5:6">
      <c r="E20504" s="9"/>
      <c r="F20504" s="10"/>
    </row>
    <row r="20505" spans="5:6">
      <c r="E20505" s="9"/>
      <c r="F20505" s="10"/>
    </row>
    <row r="20506" spans="5:6">
      <c r="E20506" s="9"/>
      <c r="F20506" s="10"/>
    </row>
    <row r="20507" spans="5:6">
      <c r="E20507" s="9"/>
      <c r="F20507" s="10"/>
    </row>
    <row r="20508" spans="5:6">
      <c r="E20508" s="9"/>
      <c r="F20508" s="10"/>
    </row>
    <row r="20509" spans="5:6">
      <c r="E20509" s="9"/>
      <c r="F20509" s="10"/>
    </row>
    <row r="20510" spans="5:6">
      <c r="E20510" s="9"/>
      <c r="F20510" s="10"/>
    </row>
    <row r="20511" spans="5:6">
      <c r="E20511" s="9"/>
      <c r="F20511" s="10"/>
    </row>
    <row r="20512" spans="5:6">
      <c r="E20512" s="9"/>
      <c r="F20512" s="10"/>
    </row>
    <row r="20513" spans="5:6">
      <c r="E20513" s="9"/>
      <c r="F20513" s="10"/>
    </row>
    <row r="20514" spans="5:6">
      <c r="E20514" s="9"/>
      <c r="F20514" s="10"/>
    </row>
    <row r="20515" spans="5:6">
      <c r="E20515" s="9"/>
      <c r="F20515" s="10"/>
    </row>
    <row r="20516" spans="5:6">
      <c r="E20516" s="9"/>
      <c r="F20516" s="10"/>
    </row>
    <row r="20517" spans="5:6">
      <c r="E20517" s="9"/>
      <c r="F20517" s="10"/>
    </row>
    <row r="20518" spans="5:6">
      <c r="E20518" s="9"/>
      <c r="F20518" s="10"/>
    </row>
    <row r="20519" spans="5:6">
      <c r="E20519" s="9"/>
      <c r="F20519" s="10"/>
    </row>
    <row r="20520" spans="5:6">
      <c r="E20520" s="9"/>
      <c r="F20520" s="10"/>
    </row>
    <row r="20521" spans="5:6">
      <c r="E20521" s="9"/>
      <c r="F20521" s="10"/>
    </row>
    <row r="20522" spans="5:6">
      <c r="E20522" s="9"/>
      <c r="F20522" s="10"/>
    </row>
    <row r="20523" spans="5:6">
      <c r="E20523" s="9"/>
      <c r="F20523" s="10"/>
    </row>
    <row r="20524" spans="5:6">
      <c r="E20524" s="9"/>
      <c r="F20524" s="10"/>
    </row>
    <row r="20525" spans="5:6">
      <c r="E20525" s="9"/>
      <c r="F20525" s="10"/>
    </row>
    <row r="20526" spans="5:6">
      <c r="E20526" s="9"/>
      <c r="F20526" s="10"/>
    </row>
    <row r="20527" spans="5:6">
      <c r="E20527" s="9"/>
      <c r="F20527" s="10"/>
    </row>
    <row r="20528" spans="5:6">
      <c r="E20528" s="9"/>
      <c r="F20528" s="10"/>
    </row>
    <row r="20529" spans="5:6">
      <c r="E20529" s="9"/>
      <c r="F20529" s="10"/>
    </row>
    <row r="20530" spans="5:6">
      <c r="E20530" s="9"/>
      <c r="F20530" s="10"/>
    </row>
    <row r="20531" spans="5:6">
      <c r="E20531" s="9"/>
      <c r="F20531" s="10"/>
    </row>
    <row r="20532" spans="5:6">
      <c r="E20532" s="9"/>
      <c r="F20532" s="10"/>
    </row>
    <row r="20533" spans="5:6">
      <c r="E20533" s="9"/>
      <c r="F20533" s="10"/>
    </row>
    <row r="20534" spans="5:6">
      <c r="E20534" s="9"/>
      <c r="F20534" s="10"/>
    </row>
    <row r="20535" spans="5:6">
      <c r="E20535" s="9"/>
      <c r="F20535" s="10"/>
    </row>
    <row r="20536" spans="5:6">
      <c r="E20536" s="9"/>
      <c r="F20536" s="10"/>
    </row>
    <row r="20537" spans="5:6">
      <c r="E20537" s="9"/>
      <c r="F20537" s="10"/>
    </row>
    <row r="20538" spans="5:6">
      <c r="E20538" s="9"/>
      <c r="F20538" s="10"/>
    </row>
    <row r="20539" spans="5:6">
      <c r="E20539" s="9"/>
      <c r="F20539" s="10"/>
    </row>
    <row r="20540" spans="5:6">
      <c r="E20540" s="9"/>
      <c r="F20540" s="10"/>
    </row>
    <row r="20541" spans="5:6">
      <c r="E20541" s="9"/>
      <c r="F20541" s="10"/>
    </row>
    <row r="20542" spans="5:6">
      <c r="E20542" s="9"/>
      <c r="F20542" s="10"/>
    </row>
    <row r="20543" spans="5:6">
      <c r="E20543" s="9"/>
      <c r="F20543" s="10"/>
    </row>
    <row r="20544" spans="5:6">
      <c r="E20544" s="9"/>
      <c r="F20544" s="10"/>
    </row>
    <row r="20545" spans="5:6">
      <c r="E20545" s="9"/>
      <c r="F20545" s="10"/>
    </row>
    <row r="20546" spans="5:6">
      <c r="E20546" s="9"/>
      <c r="F20546" s="10"/>
    </row>
    <row r="20547" spans="5:6">
      <c r="E20547" s="9"/>
      <c r="F20547" s="10"/>
    </row>
    <row r="20548" spans="5:6">
      <c r="E20548" s="9"/>
      <c r="F20548" s="10"/>
    </row>
    <row r="20549" spans="5:6">
      <c r="E20549" s="9"/>
      <c r="F20549" s="10"/>
    </row>
    <row r="20550" spans="5:6">
      <c r="E20550" s="9"/>
      <c r="F20550" s="10"/>
    </row>
    <row r="20551" spans="5:6">
      <c r="E20551" s="9"/>
      <c r="F20551" s="10"/>
    </row>
    <row r="20552" spans="5:6">
      <c r="E20552" s="9"/>
      <c r="F20552" s="10"/>
    </row>
    <row r="20553" spans="5:6">
      <c r="E20553" s="9"/>
      <c r="F20553" s="10"/>
    </row>
    <row r="20554" spans="5:6">
      <c r="E20554" s="9"/>
      <c r="F20554" s="10"/>
    </row>
    <row r="20555" spans="5:6">
      <c r="E20555" s="9"/>
      <c r="F20555" s="10"/>
    </row>
    <row r="20556" spans="5:6">
      <c r="E20556" s="9"/>
      <c r="F20556" s="10"/>
    </row>
    <row r="20557" spans="5:6">
      <c r="E20557" s="9"/>
      <c r="F20557" s="10"/>
    </row>
    <row r="20558" spans="5:6">
      <c r="E20558" s="9"/>
      <c r="F20558" s="10"/>
    </row>
    <row r="20559" spans="5:6">
      <c r="E20559" s="9"/>
      <c r="F20559" s="10"/>
    </row>
    <row r="20560" spans="5:6">
      <c r="E20560" s="9"/>
      <c r="F20560" s="10"/>
    </row>
    <row r="20561" spans="5:6">
      <c r="E20561" s="9"/>
      <c r="F20561" s="10"/>
    </row>
    <row r="20562" spans="5:6">
      <c r="E20562" s="9"/>
      <c r="F20562" s="10"/>
    </row>
    <row r="20563" spans="5:6">
      <c r="E20563" s="9"/>
      <c r="F20563" s="10"/>
    </row>
    <row r="20564" spans="5:6">
      <c r="E20564" s="9"/>
      <c r="F20564" s="10"/>
    </row>
    <row r="20565" spans="5:6">
      <c r="E20565" s="9"/>
      <c r="F20565" s="10"/>
    </row>
    <row r="20566" spans="5:6">
      <c r="E20566" s="9"/>
      <c r="F20566" s="10"/>
    </row>
    <row r="20567" spans="5:6">
      <c r="E20567" s="9"/>
      <c r="F20567" s="10"/>
    </row>
    <row r="20568" spans="5:6">
      <c r="E20568" s="9"/>
      <c r="F20568" s="10"/>
    </row>
    <row r="20569" spans="5:6">
      <c r="E20569" s="9"/>
      <c r="F20569" s="10"/>
    </row>
    <row r="20570" spans="5:6">
      <c r="E20570" s="9"/>
      <c r="F20570" s="10"/>
    </row>
    <row r="20571" spans="5:6">
      <c r="E20571" s="9"/>
      <c r="F20571" s="10"/>
    </row>
    <row r="20572" spans="5:6">
      <c r="E20572" s="9"/>
      <c r="F20572" s="10"/>
    </row>
    <row r="20573" spans="5:6">
      <c r="E20573" s="9"/>
      <c r="F20573" s="10"/>
    </row>
    <row r="20574" spans="5:6">
      <c r="E20574" s="9"/>
      <c r="F20574" s="10"/>
    </row>
    <row r="20575" spans="5:6">
      <c r="E20575" s="9"/>
      <c r="F20575" s="10"/>
    </row>
    <row r="20576" spans="5:6">
      <c r="E20576" s="9"/>
      <c r="F20576" s="10"/>
    </row>
    <row r="20577" spans="5:6">
      <c r="E20577" s="9"/>
      <c r="F20577" s="10"/>
    </row>
    <row r="20578" spans="5:6">
      <c r="E20578" s="9"/>
      <c r="F20578" s="10"/>
    </row>
    <row r="20579" spans="5:6">
      <c r="E20579" s="9"/>
      <c r="F20579" s="10"/>
    </row>
    <row r="20580" spans="5:6">
      <c r="E20580" s="9"/>
      <c r="F20580" s="10"/>
    </row>
    <row r="20581" spans="5:6">
      <c r="E20581" s="9"/>
      <c r="F20581" s="10"/>
    </row>
    <row r="20582" spans="5:6">
      <c r="E20582" s="9"/>
      <c r="F20582" s="10"/>
    </row>
    <row r="20583" spans="5:6">
      <c r="E20583" s="9"/>
      <c r="F20583" s="10"/>
    </row>
    <row r="20584" spans="5:6">
      <c r="E20584" s="9"/>
      <c r="F20584" s="10"/>
    </row>
    <row r="20585" spans="5:6">
      <c r="E20585" s="9"/>
      <c r="F20585" s="10"/>
    </row>
    <row r="20586" spans="5:6">
      <c r="E20586" s="9"/>
      <c r="F20586" s="10"/>
    </row>
    <row r="20587" spans="5:6">
      <c r="E20587" s="9"/>
      <c r="F20587" s="10"/>
    </row>
    <row r="20588" spans="5:6">
      <c r="E20588" s="9"/>
      <c r="F20588" s="10"/>
    </row>
    <row r="20589" spans="5:6">
      <c r="E20589" s="9"/>
      <c r="F20589" s="10"/>
    </row>
    <row r="20590" spans="5:6">
      <c r="E20590" s="9"/>
      <c r="F20590" s="10"/>
    </row>
    <row r="20591" spans="5:6">
      <c r="E20591" s="9"/>
      <c r="F20591" s="10"/>
    </row>
    <row r="20592" spans="5:6">
      <c r="E20592" s="9"/>
      <c r="F20592" s="10"/>
    </row>
    <row r="20593" spans="5:6">
      <c r="E20593" s="9"/>
      <c r="F20593" s="10"/>
    </row>
    <row r="20594" spans="5:6">
      <c r="E20594" s="9"/>
      <c r="F20594" s="10"/>
    </row>
    <row r="20595" spans="5:6">
      <c r="E20595" s="9"/>
      <c r="F20595" s="10"/>
    </row>
    <row r="20596" spans="5:6">
      <c r="E20596" s="9"/>
      <c r="F20596" s="10"/>
    </row>
    <row r="20597" spans="5:6">
      <c r="E20597" s="9"/>
      <c r="F20597" s="10"/>
    </row>
    <row r="20598" spans="5:6">
      <c r="E20598" s="9"/>
      <c r="F20598" s="10"/>
    </row>
    <row r="20599" spans="5:6">
      <c r="E20599" s="9"/>
      <c r="F20599" s="10"/>
    </row>
    <row r="20600" spans="5:6">
      <c r="E20600" s="9"/>
      <c r="F20600" s="10"/>
    </row>
    <row r="20601" spans="5:6">
      <c r="E20601" s="9"/>
      <c r="F20601" s="10"/>
    </row>
    <row r="20602" spans="5:6">
      <c r="E20602" s="9"/>
      <c r="F20602" s="10"/>
    </row>
    <row r="20603" spans="5:6">
      <c r="E20603" s="9"/>
      <c r="F20603" s="10"/>
    </row>
    <row r="20604" spans="5:6">
      <c r="E20604" s="9"/>
      <c r="F20604" s="10"/>
    </row>
    <row r="20605" spans="5:6">
      <c r="E20605" s="9"/>
      <c r="F20605" s="10"/>
    </row>
    <row r="20606" spans="5:6">
      <c r="E20606" s="9"/>
      <c r="F20606" s="10"/>
    </row>
    <row r="20607" spans="5:6">
      <c r="E20607" s="9"/>
      <c r="F20607" s="10"/>
    </row>
    <row r="20608" spans="5:6">
      <c r="E20608" s="9"/>
      <c r="F20608" s="10"/>
    </row>
    <row r="20609" spans="5:6">
      <c r="E20609" s="9"/>
      <c r="F20609" s="10"/>
    </row>
    <row r="20610" spans="5:6">
      <c r="E20610" s="9"/>
      <c r="F20610" s="10"/>
    </row>
    <row r="20611" spans="5:6">
      <c r="E20611" s="9"/>
      <c r="F20611" s="10"/>
    </row>
    <row r="20612" spans="5:6">
      <c r="E20612" s="9"/>
      <c r="F20612" s="10"/>
    </row>
    <row r="20613" spans="5:6">
      <c r="E20613" s="9"/>
      <c r="F20613" s="10"/>
    </row>
    <row r="20614" spans="5:6">
      <c r="E20614" s="9"/>
      <c r="F20614" s="10"/>
    </row>
    <row r="20615" spans="5:6">
      <c r="E20615" s="9"/>
      <c r="F20615" s="10"/>
    </row>
    <row r="20616" spans="5:6">
      <c r="E20616" s="9"/>
      <c r="F20616" s="10"/>
    </row>
    <row r="20617" spans="5:6">
      <c r="E20617" s="9"/>
      <c r="F20617" s="10"/>
    </row>
    <row r="20618" spans="5:6">
      <c r="E20618" s="9"/>
      <c r="F20618" s="10"/>
    </row>
    <row r="20619" spans="5:6">
      <c r="E20619" s="9"/>
      <c r="F20619" s="10"/>
    </row>
    <row r="20620" spans="5:6">
      <c r="E20620" s="9"/>
      <c r="F20620" s="10"/>
    </row>
    <row r="20621" spans="5:6">
      <c r="E20621" s="9"/>
      <c r="F20621" s="10"/>
    </row>
    <row r="20622" spans="5:6">
      <c r="E20622" s="9"/>
      <c r="F20622" s="10"/>
    </row>
    <row r="20623" spans="5:6">
      <c r="E20623" s="9"/>
      <c r="F20623" s="10"/>
    </row>
    <row r="20624" spans="5:6">
      <c r="E20624" s="9"/>
      <c r="F20624" s="10"/>
    </row>
    <row r="20625" spans="5:6">
      <c r="E20625" s="9"/>
      <c r="F20625" s="10"/>
    </row>
    <row r="20626" spans="5:6">
      <c r="E20626" s="9"/>
      <c r="F20626" s="10"/>
    </row>
    <row r="20627" spans="5:6">
      <c r="E20627" s="9"/>
      <c r="F20627" s="10"/>
    </row>
    <row r="20628" spans="5:6">
      <c r="E20628" s="9"/>
      <c r="F20628" s="10"/>
    </row>
    <row r="20629" spans="5:6">
      <c r="E20629" s="9"/>
      <c r="F20629" s="10"/>
    </row>
    <row r="20630" spans="5:6">
      <c r="E20630" s="9"/>
      <c r="F20630" s="10"/>
    </row>
    <row r="20631" spans="5:6">
      <c r="E20631" s="9"/>
      <c r="F20631" s="10"/>
    </row>
    <row r="20632" spans="5:6">
      <c r="E20632" s="9"/>
      <c r="F20632" s="10"/>
    </row>
    <row r="20633" spans="5:6">
      <c r="E20633" s="9"/>
      <c r="F20633" s="10"/>
    </row>
    <row r="20634" spans="5:6">
      <c r="E20634" s="9"/>
      <c r="F20634" s="10"/>
    </row>
    <row r="20635" spans="5:6">
      <c r="E20635" s="9"/>
      <c r="F20635" s="10"/>
    </row>
    <row r="20636" spans="5:6">
      <c r="E20636" s="9"/>
      <c r="F20636" s="10"/>
    </row>
    <row r="20637" spans="5:6">
      <c r="E20637" s="9"/>
      <c r="F20637" s="10"/>
    </row>
    <row r="20638" spans="5:6">
      <c r="E20638" s="9"/>
      <c r="F20638" s="10"/>
    </row>
    <row r="20639" spans="5:6">
      <c r="E20639" s="9"/>
      <c r="F20639" s="10"/>
    </row>
    <row r="20640" spans="5:6">
      <c r="E20640" s="9"/>
      <c r="F20640" s="10"/>
    </row>
    <row r="20641" spans="5:6">
      <c r="E20641" s="9"/>
      <c r="F20641" s="10"/>
    </row>
    <row r="20642" spans="5:6">
      <c r="E20642" s="9"/>
      <c r="F20642" s="10"/>
    </row>
    <row r="20643" spans="5:6">
      <c r="E20643" s="9"/>
      <c r="F20643" s="10"/>
    </row>
    <row r="20644" spans="5:6">
      <c r="E20644" s="9"/>
      <c r="F20644" s="10"/>
    </row>
    <row r="20645" spans="5:6">
      <c r="E20645" s="9"/>
      <c r="F20645" s="10"/>
    </row>
    <row r="20646" spans="5:6">
      <c r="E20646" s="9"/>
      <c r="F20646" s="10"/>
    </row>
    <row r="20647" spans="5:6">
      <c r="E20647" s="9"/>
      <c r="F20647" s="10"/>
    </row>
    <row r="20648" spans="5:6">
      <c r="E20648" s="9"/>
      <c r="F20648" s="10"/>
    </row>
    <row r="20649" spans="5:6">
      <c r="E20649" s="9"/>
      <c r="F20649" s="10"/>
    </row>
    <row r="20650" spans="5:6">
      <c r="E20650" s="9"/>
      <c r="F20650" s="10"/>
    </row>
    <row r="20651" spans="5:6">
      <c r="E20651" s="9"/>
      <c r="F20651" s="10"/>
    </row>
    <row r="20652" spans="5:6">
      <c r="E20652" s="9"/>
      <c r="F20652" s="10"/>
    </row>
    <row r="20653" spans="5:6">
      <c r="E20653" s="9"/>
      <c r="F20653" s="10"/>
    </row>
    <row r="20654" spans="5:6">
      <c r="E20654" s="9"/>
      <c r="F20654" s="10"/>
    </row>
    <row r="20655" spans="5:6">
      <c r="E20655" s="9"/>
      <c r="F20655" s="10"/>
    </row>
    <row r="20656" spans="5:6">
      <c r="E20656" s="9"/>
      <c r="F20656" s="10"/>
    </row>
    <row r="20657" spans="5:6">
      <c r="E20657" s="9"/>
      <c r="F20657" s="10"/>
    </row>
    <row r="20658" spans="5:6">
      <c r="E20658" s="9"/>
      <c r="F20658" s="10"/>
    </row>
    <row r="20659" spans="5:6">
      <c r="E20659" s="9"/>
      <c r="F20659" s="10"/>
    </row>
    <row r="20660" spans="5:6">
      <c r="E20660" s="9"/>
      <c r="F20660" s="10"/>
    </row>
    <row r="20661" spans="5:6">
      <c r="E20661" s="9"/>
      <c r="F20661" s="10"/>
    </row>
    <row r="20662" spans="5:6">
      <c r="E20662" s="9"/>
      <c r="F20662" s="10"/>
    </row>
    <row r="20663" spans="5:6">
      <c r="E20663" s="9"/>
      <c r="F20663" s="10"/>
    </row>
    <row r="20664" spans="5:6">
      <c r="E20664" s="9"/>
      <c r="F20664" s="10"/>
    </row>
    <row r="20665" spans="5:6">
      <c r="E20665" s="9"/>
      <c r="F20665" s="10"/>
    </row>
    <row r="20666" spans="5:6">
      <c r="E20666" s="9"/>
      <c r="F20666" s="10"/>
    </row>
    <row r="20667" spans="5:6">
      <c r="E20667" s="9"/>
      <c r="F20667" s="10"/>
    </row>
    <row r="20668" spans="5:6">
      <c r="E20668" s="9"/>
      <c r="F20668" s="10"/>
    </row>
    <row r="20669" spans="5:6">
      <c r="E20669" s="9"/>
      <c r="F20669" s="10"/>
    </row>
    <row r="20670" spans="5:6">
      <c r="E20670" s="9"/>
      <c r="F20670" s="10"/>
    </row>
    <row r="20671" spans="5:6">
      <c r="E20671" s="9"/>
      <c r="F20671" s="10"/>
    </row>
    <row r="20672" spans="5:6">
      <c r="E20672" s="9"/>
      <c r="F20672" s="10"/>
    </row>
    <row r="20673" spans="5:6">
      <c r="E20673" s="9"/>
      <c r="F20673" s="10"/>
    </row>
    <row r="20674" spans="5:6">
      <c r="E20674" s="9"/>
      <c r="F20674" s="10"/>
    </row>
    <row r="20675" spans="5:6">
      <c r="E20675" s="9"/>
      <c r="F20675" s="10"/>
    </row>
    <row r="20676" spans="5:6">
      <c r="E20676" s="9"/>
      <c r="F20676" s="10"/>
    </row>
    <row r="20677" spans="5:6">
      <c r="E20677" s="9"/>
      <c r="F20677" s="10"/>
    </row>
    <row r="20678" spans="5:6">
      <c r="E20678" s="9"/>
      <c r="F20678" s="10"/>
    </row>
    <row r="20679" spans="5:6">
      <c r="E20679" s="9"/>
      <c r="F20679" s="10"/>
    </row>
    <row r="20680" spans="5:6">
      <c r="E20680" s="9"/>
      <c r="F20680" s="10"/>
    </row>
    <row r="20681" spans="5:6">
      <c r="E20681" s="9"/>
      <c r="F20681" s="10"/>
    </row>
    <row r="20682" spans="5:6">
      <c r="E20682" s="9"/>
      <c r="F20682" s="10"/>
    </row>
    <row r="20683" spans="5:6">
      <c r="E20683" s="9"/>
      <c r="F20683" s="10"/>
    </row>
    <row r="20684" spans="5:6">
      <c r="E20684" s="9"/>
      <c r="F20684" s="10"/>
    </row>
    <row r="20685" spans="5:6">
      <c r="E20685" s="9"/>
      <c r="F20685" s="10"/>
    </row>
    <row r="20686" spans="5:6">
      <c r="E20686" s="9"/>
      <c r="F20686" s="10"/>
    </row>
    <row r="20687" spans="5:6">
      <c r="E20687" s="9"/>
      <c r="F20687" s="10"/>
    </row>
    <row r="20688" spans="5:6">
      <c r="E20688" s="9"/>
      <c r="F20688" s="10"/>
    </row>
    <row r="20689" spans="5:6">
      <c r="E20689" s="9"/>
      <c r="F20689" s="10"/>
    </row>
    <row r="20690" spans="5:6">
      <c r="E20690" s="9"/>
      <c r="F20690" s="10"/>
    </row>
    <row r="20691" spans="5:6">
      <c r="E20691" s="9"/>
      <c r="F20691" s="10"/>
    </row>
    <row r="20692" spans="5:6">
      <c r="E20692" s="9"/>
      <c r="F20692" s="10"/>
    </row>
    <row r="20693" spans="5:6">
      <c r="E20693" s="9"/>
      <c r="F20693" s="10"/>
    </row>
    <row r="20694" spans="5:6">
      <c r="E20694" s="9"/>
      <c r="F20694" s="10"/>
    </row>
    <row r="20695" spans="5:6">
      <c r="E20695" s="9"/>
      <c r="F20695" s="10"/>
    </row>
    <row r="20696" spans="5:6">
      <c r="E20696" s="9"/>
      <c r="F20696" s="10"/>
    </row>
    <row r="20697" spans="5:6">
      <c r="E20697" s="9"/>
      <c r="F20697" s="10"/>
    </row>
    <row r="20698" spans="5:6">
      <c r="E20698" s="9"/>
      <c r="F20698" s="10"/>
    </row>
    <row r="20699" spans="5:6">
      <c r="E20699" s="9"/>
      <c r="F20699" s="10"/>
    </row>
    <row r="20700" spans="5:6">
      <c r="E20700" s="9"/>
      <c r="F20700" s="10"/>
    </row>
    <row r="20701" spans="5:6">
      <c r="E20701" s="9"/>
      <c r="F20701" s="10"/>
    </row>
    <row r="20702" spans="5:6">
      <c r="E20702" s="9"/>
      <c r="F20702" s="10"/>
    </row>
    <row r="20703" spans="5:6">
      <c r="E20703" s="9"/>
      <c r="F20703" s="10"/>
    </row>
    <row r="20704" spans="5:6">
      <c r="E20704" s="9"/>
      <c r="F20704" s="10"/>
    </row>
    <row r="20705" spans="5:6">
      <c r="E20705" s="9"/>
      <c r="F20705" s="10"/>
    </row>
    <row r="20706" spans="5:6">
      <c r="E20706" s="9"/>
      <c r="F20706" s="10"/>
    </row>
    <row r="20707" spans="5:6">
      <c r="E20707" s="9"/>
      <c r="F20707" s="10"/>
    </row>
    <row r="20708" spans="5:6">
      <c r="E20708" s="9"/>
      <c r="F20708" s="10"/>
    </row>
    <row r="20709" spans="5:6">
      <c r="E20709" s="9"/>
      <c r="F20709" s="10"/>
    </row>
    <row r="20710" spans="5:6">
      <c r="E20710" s="9"/>
      <c r="F20710" s="10"/>
    </row>
    <row r="20711" spans="5:6">
      <c r="E20711" s="9"/>
      <c r="F20711" s="10"/>
    </row>
    <row r="20712" spans="5:6">
      <c r="E20712" s="9"/>
      <c r="F20712" s="10"/>
    </row>
    <row r="20713" spans="5:6">
      <c r="E20713" s="9"/>
      <c r="F20713" s="10"/>
    </row>
    <row r="20714" spans="5:6">
      <c r="E20714" s="9"/>
      <c r="F20714" s="10"/>
    </row>
    <row r="20715" spans="5:6">
      <c r="E20715" s="9"/>
      <c r="F20715" s="10"/>
    </row>
    <row r="20716" spans="5:6">
      <c r="E20716" s="9"/>
      <c r="F20716" s="10"/>
    </row>
    <row r="20717" spans="5:6">
      <c r="E20717" s="9"/>
      <c r="F20717" s="10"/>
    </row>
    <row r="20718" spans="5:6">
      <c r="E20718" s="9"/>
      <c r="F20718" s="10"/>
    </row>
    <row r="20719" spans="5:6">
      <c r="E20719" s="9"/>
      <c r="F20719" s="10"/>
    </row>
    <row r="20720" spans="5:6">
      <c r="E20720" s="9"/>
      <c r="F20720" s="10"/>
    </row>
    <row r="20721" spans="5:6">
      <c r="E20721" s="9"/>
      <c r="F20721" s="10"/>
    </row>
    <row r="20722" spans="5:6">
      <c r="E20722" s="9"/>
      <c r="F20722" s="10"/>
    </row>
    <row r="20723" spans="5:6">
      <c r="E20723" s="9"/>
      <c r="F20723" s="10"/>
    </row>
    <row r="20724" spans="5:6">
      <c r="E20724" s="9"/>
      <c r="F20724" s="10"/>
    </row>
    <row r="20725" spans="5:6">
      <c r="E20725" s="9"/>
      <c r="F20725" s="10"/>
    </row>
    <row r="20726" spans="5:6">
      <c r="E20726" s="9"/>
      <c r="F20726" s="10"/>
    </row>
    <row r="20727" spans="5:6">
      <c r="E20727" s="9"/>
      <c r="F20727" s="10"/>
    </row>
    <row r="20728" spans="5:6">
      <c r="E20728" s="9"/>
      <c r="F20728" s="10"/>
    </row>
    <row r="20729" spans="5:6">
      <c r="E20729" s="9"/>
      <c r="F20729" s="10"/>
    </row>
    <row r="20730" spans="5:6">
      <c r="E20730" s="9"/>
      <c r="F20730" s="10"/>
    </row>
    <row r="20731" spans="5:6">
      <c r="E20731" s="9"/>
      <c r="F20731" s="10"/>
    </row>
    <row r="20732" spans="5:6">
      <c r="E20732" s="9"/>
      <c r="F20732" s="10"/>
    </row>
    <row r="20733" spans="5:6">
      <c r="E20733" s="9"/>
      <c r="F20733" s="10"/>
    </row>
    <row r="20734" spans="5:6">
      <c r="E20734" s="9"/>
      <c r="F20734" s="10"/>
    </row>
    <row r="20735" spans="5:6">
      <c r="E20735" s="9"/>
      <c r="F20735" s="10"/>
    </row>
    <row r="20736" spans="5:6">
      <c r="E20736" s="9"/>
      <c r="F20736" s="10"/>
    </row>
    <row r="20737" spans="5:6">
      <c r="E20737" s="9"/>
      <c r="F20737" s="10"/>
    </row>
    <row r="20738" spans="5:6">
      <c r="E20738" s="9"/>
      <c r="F20738" s="10"/>
    </row>
    <row r="20739" spans="5:6">
      <c r="E20739" s="9"/>
      <c r="F20739" s="10"/>
    </row>
    <row r="20740" spans="5:6">
      <c r="E20740" s="9"/>
      <c r="F20740" s="10"/>
    </row>
    <row r="20741" spans="5:6">
      <c r="E20741" s="9"/>
      <c r="F20741" s="10"/>
    </row>
    <row r="20742" spans="5:6">
      <c r="E20742" s="9"/>
      <c r="F20742" s="10"/>
    </row>
    <row r="20743" spans="5:6">
      <c r="E20743" s="9"/>
      <c r="F20743" s="10"/>
    </row>
    <row r="20744" spans="5:6">
      <c r="E20744" s="9"/>
      <c r="F20744" s="10"/>
    </row>
    <row r="20745" spans="5:6">
      <c r="E20745" s="9"/>
      <c r="F20745" s="10"/>
    </row>
    <row r="20746" spans="5:6">
      <c r="E20746" s="9"/>
      <c r="F20746" s="10"/>
    </row>
    <row r="20747" spans="5:6">
      <c r="E20747" s="9"/>
      <c r="F20747" s="10"/>
    </row>
    <row r="20748" spans="5:6">
      <c r="E20748" s="9"/>
      <c r="F20748" s="10"/>
    </row>
    <row r="20749" spans="5:6">
      <c r="E20749" s="9"/>
      <c r="F20749" s="10"/>
    </row>
    <row r="20750" spans="5:6">
      <c r="E20750" s="9"/>
      <c r="F20750" s="10"/>
    </row>
    <row r="20751" spans="5:6">
      <c r="E20751" s="9"/>
      <c r="F20751" s="10"/>
    </row>
    <row r="20752" spans="5:6">
      <c r="E20752" s="9"/>
      <c r="F20752" s="10"/>
    </row>
    <row r="20753" spans="5:6">
      <c r="E20753" s="9"/>
      <c r="F20753" s="10"/>
    </row>
    <row r="20754" spans="5:6">
      <c r="E20754" s="9"/>
      <c r="F20754" s="10"/>
    </row>
    <row r="20755" spans="5:6">
      <c r="E20755" s="9"/>
      <c r="F20755" s="10"/>
    </row>
    <row r="20756" spans="5:6">
      <c r="E20756" s="9"/>
      <c r="F20756" s="10"/>
    </row>
    <row r="20757" spans="5:6">
      <c r="E20757" s="9"/>
      <c r="F20757" s="10"/>
    </row>
    <row r="20758" spans="5:6">
      <c r="E20758" s="9"/>
      <c r="F20758" s="10"/>
    </row>
    <row r="20759" spans="5:6">
      <c r="E20759" s="9"/>
      <c r="F20759" s="10"/>
    </row>
    <row r="20760" spans="5:6">
      <c r="E20760" s="9"/>
      <c r="F20760" s="10"/>
    </row>
    <row r="20761" spans="5:6">
      <c r="E20761" s="9"/>
      <c r="F20761" s="10"/>
    </row>
    <row r="20762" spans="5:6">
      <c r="E20762" s="9"/>
      <c r="F20762" s="10"/>
    </row>
    <row r="20763" spans="5:6">
      <c r="E20763" s="9"/>
      <c r="F20763" s="10"/>
    </row>
    <row r="20764" spans="5:6">
      <c r="E20764" s="9"/>
      <c r="F20764" s="10"/>
    </row>
    <row r="20765" spans="5:6">
      <c r="E20765" s="9"/>
      <c r="F20765" s="10"/>
    </row>
    <row r="20766" spans="5:6">
      <c r="E20766" s="9"/>
      <c r="F20766" s="10"/>
    </row>
    <row r="20767" spans="5:6">
      <c r="E20767" s="9"/>
      <c r="F20767" s="10"/>
    </row>
    <row r="20768" spans="5:6">
      <c r="E20768" s="9"/>
      <c r="F20768" s="10"/>
    </row>
    <row r="20769" spans="5:6">
      <c r="E20769" s="9"/>
      <c r="F20769" s="10"/>
    </row>
    <row r="20770" spans="5:6">
      <c r="E20770" s="9"/>
      <c r="F20770" s="10"/>
    </row>
    <row r="20771" spans="5:6">
      <c r="E20771" s="9"/>
      <c r="F20771" s="10"/>
    </row>
    <row r="20772" spans="5:6">
      <c r="E20772" s="9"/>
      <c r="F20772" s="10"/>
    </row>
    <row r="20773" spans="5:6">
      <c r="E20773" s="9"/>
      <c r="F20773" s="10"/>
    </row>
    <row r="20774" spans="5:6">
      <c r="E20774" s="9"/>
      <c r="F20774" s="10"/>
    </row>
    <row r="20775" spans="5:6">
      <c r="E20775" s="9"/>
      <c r="F20775" s="10"/>
    </row>
    <row r="20776" spans="5:6">
      <c r="E20776" s="9"/>
      <c r="F20776" s="10"/>
    </row>
    <row r="20777" spans="5:6">
      <c r="E20777" s="9"/>
      <c r="F20777" s="10"/>
    </row>
    <row r="20778" spans="5:6">
      <c r="E20778" s="9"/>
      <c r="F20778" s="10"/>
    </row>
    <row r="20779" spans="5:6">
      <c r="E20779" s="9"/>
      <c r="F20779" s="10"/>
    </row>
    <row r="20780" spans="5:6">
      <c r="E20780" s="9"/>
      <c r="F20780" s="10"/>
    </row>
    <row r="20781" spans="5:6">
      <c r="E20781" s="9"/>
      <c r="F20781" s="10"/>
    </row>
    <row r="20782" spans="5:6">
      <c r="E20782" s="9"/>
      <c r="F20782" s="10"/>
    </row>
    <row r="20783" spans="5:6">
      <c r="E20783" s="9"/>
      <c r="F20783" s="10"/>
    </row>
    <row r="20784" spans="5:6">
      <c r="E20784" s="9"/>
      <c r="F20784" s="10"/>
    </row>
    <row r="20785" spans="5:6">
      <c r="E20785" s="9"/>
      <c r="F20785" s="10"/>
    </row>
    <row r="20786" spans="5:6">
      <c r="E20786" s="9"/>
      <c r="F20786" s="10"/>
    </row>
    <row r="20787" spans="5:6">
      <c r="E20787" s="9"/>
      <c r="F20787" s="10"/>
    </row>
    <row r="20788" spans="5:6">
      <c r="E20788" s="9"/>
      <c r="F20788" s="10"/>
    </row>
    <row r="20789" spans="5:6">
      <c r="E20789" s="9"/>
      <c r="F20789" s="10"/>
    </row>
    <row r="20790" spans="5:6">
      <c r="E20790" s="9"/>
      <c r="F20790" s="10"/>
    </row>
    <row r="20791" spans="5:6">
      <c r="E20791" s="9"/>
      <c r="F20791" s="10"/>
    </row>
    <row r="20792" spans="5:6">
      <c r="E20792" s="9"/>
      <c r="F20792" s="10"/>
    </row>
    <row r="20793" spans="5:6">
      <c r="E20793" s="9"/>
      <c r="F20793" s="10"/>
    </row>
    <row r="20794" spans="5:6">
      <c r="E20794" s="9"/>
      <c r="F20794" s="10"/>
    </row>
    <row r="20795" spans="5:6">
      <c r="E20795" s="9"/>
      <c r="F20795" s="10"/>
    </row>
    <row r="20796" spans="5:6">
      <c r="E20796" s="9"/>
      <c r="F20796" s="10"/>
    </row>
    <row r="20797" spans="5:6">
      <c r="E20797" s="9"/>
      <c r="F20797" s="10"/>
    </row>
    <row r="20798" spans="5:6">
      <c r="E20798" s="9"/>
      <c r="F20798" s="10"/>
    </row>
    <row r="20799" spans="5:6">
      <c r="E20799" s="9"/>
      <c r="F20799" s="10"/>
    </row>
    <row r="20800" spans="5:6">
      <c r="E20800" s="9"/>
      <c r="F20800" s="10"/>
    </row>
    <row r="20801" spans="5:6">
      <c r="E20801" s="9"/>
      <c r="F20801" s="10"/>
    </row>
    <row r="20802" spans="5:6">
      <c r="E20802" s="9"/>
      <c r="F20802" s="10"/>
    </row>
    <row r="20803" spans="5:6">
      <c r="E20803" s="9"/>
      <c r="F20803" s="10"/>
    </row>
    <row r="20804" spans="5:6">
      <c r="E20804" s="9"/>
      <c r="F20804" s="10"/>
    </row>
    <row r="20805" spans="5:6">
      <c r="E20805" s="9"/>
      <c r="F20805" s="10"/>
    </row>
    <row r="20806" spans="5:6">
      <c r="E20806" s="9"/>
      <c r="F20806" s="10"/>
    </row>
    <row r="20807" spans="5:6">
      <c r="E20807" s="9"/>
      <c r="F20807" s="10"/>
    </row>
    <row r="20808" spans="5:6">
      <c r="E20808" s="9"/>
      <c r="F20808" s="10"/>
    </row>
    <row r="20809" spans="5:6">
      <c r="E20809" s="9"/>
      <c r="F20809" s="10"/>
    </row>
    <row r="20810" spans="5:6">
      <c r="E20810" s="9"/>
      <c r="F20810" s="10"/>
    </row>
    <row r="20811" spans="5:6">
      <c r="E20811" s="9"/>
      <c r="F20811" s="10"/>
    </row>
    <row r="20812" spans="5:6">
      <c r="E20812" s="9"/>
      <c r="F20812" s="10"/>
    </row>
    <row r="20813" spans="5:6">
      <c r="E20813" s="9"/>
      <c r="F20813" s="10"/>
    </row>
    <row r="20814" spans="5:6">
      <c r="E20814" s="9"/>
      <c r="F20814" s="10"/>
    </row>
    <row r="20815" spans="5:6">
      <c r="E20815" s="9"/>
      <c r="F20815" s="10"/>
    </row>
    <row r="20816" spans="5:6">
      <c r="E20816" s="9"/>
      <c r="F20816" s="10"/>
    </row>
    <row r="20817" spans="5:6">
      <c r="E20817" s="9"/>
      <c r="F20817" s="10"/>
    </row>
    <row r="20818" spans="5:6">
      <c r="E20818" s="9"/>
      <c r="F20818" s="10"/>
    </row>
    <row r="20819" spans="5:6">
      <c r="E20819" s="9"/>
      <c r="F20819" s="10"/>
    </row>
    <row r="20820" spans="5:6">
      <c r="E20820" s="9"/>
      <c r="F20820" s="10"/>
    </row>
    <row r="20821" spans="5:6">
      <c r="E20821" s="9"/>
      <c r="F20821" s="10"/>
    </row>
    <row r="20822" spans="5:6">
      <c r="E20822" s="9"/>
      <c r="F20822" s="10"/>
    </row>
    <row r="20823" spans="5:6">
      <c r="E20823" s="9"/>
      <c r="F20823" s="10"/>
    </row>
    <row r="20824" spans="5:6">
      <c r="E20824" s="9"/>
      <c r="F20824" s="10"/>
    </row>
    <row r="20825" spans="5:6">
      <c r="E20825" s="9"/>
      <c r="F20825" s="10"/>
    </row>
    <row r="20826" spans="5:6">
      <c r="E20826" s="9"/>
      <c r="F20826" s="10"/>
    </row>
    <row r="20827" spans="5:6">
      <c r="E20827" s="9"/>
      <c r="F20827" s="10"/>
    </row>
    <row r="20828" spans="5:6">
      <c r="E20828" s="9"/>
      <c r="F20828" s="10"/>
    </row>
    <row r="20829" spans="5:6">
      <c r="E20829" s="9"/>
      <c r="F20829" s="10"/>
    </row>
    <row r="20830" spans="5:6">
      <c r="E20830" s="9"/>
      <c r="F20830" s="10"/>
    </row>
    <row r="20831" spans="5:6">
      <c r="E20831" s="9"/>
      <c r="F20831" s="10"/>
    </row>
    <row r="20832" spans="5:6">
      <c r="E20832" s="9"/>
      <c r="F20832" s="10"/>
    </row>
    <row r="20833" spans="5:6">
      <c r="E20833" s="9"/>
      <c r="F20833" s="10"/>
    </row>
    <row r="20834" spans="5:6">
      <c r="E20834" s="9"/>
      <c r="F20834" s="10"/>
    </row>
    <row r="20835" spans="5:6">
      <c r="E20835" s="9"/>
      <c r="F20835" s="10"/>
    </row>
    <row r="20836" spans="5:6">
      <c r="E20836" s="9"/>
      <c r="F20836" s="10"/>
    </row>
    <row r="20837" spans="5:6">
      <c r="E20837" s="9"/>
      <c r="F20837" s="10"/>
    </row>
    <row r="20838" spans="5:6">
      <c r="E20838" s="9"/>
      <c r="F20838" s="10"/>
    </row>
    <row r="20839" spans="5:6">
      <c r="E20839" s="9"/>
      <c r="F20839" s="10"/>
    </row>
    <row r="20840" spans="5:6">
      <c r="E20840" s="9"/>
      <c r="F20840" s="10"/>
    </row>
    <row r="20841" spans="5:6">
      <c r="E20841" s="9"/>
      <c r="F20841" s="10"/>
    </row>
    <row r="20842" spans="5:6">
      <c r="E20842" s="9"/>
      <c r="F20842" s="10"/>
    </row>
    <row r="20843" spans="5:6">
      <c r="E20843" s="9"/>
      <c r="F20843" s="10"/>
    </row>
    <row r="20844" spans="5:6">
      <c r="E20844" s="9"/>
      <c r="F20844" s="10"/>
    </row>
    <row r="20845" spans="5:6">
      <c r="E20845" s="9"/>
      <c r="F20845" s="10"/>
    </row>
    <row r="20846" spans="5:6">
      <c r="E20846" s="9"/>
      <c r="F20846" s="10"/>
    </row>
    <row r="20847" spans="5:6">
      <c r="E20847" s="9"/>
      <c r="F20847" s="10"/>
    </row>
    <row r="20848" spans="5:6">
      <c r="E20848" s="9"/>
      <c r="F20848" s="10"/>
    </row>
    <row r="20849" spans="5:6">
      <c r="E20849" s="9"/>
      <c r="F20849" s="10"/>
    </row>
    <row r="20850" spans="5:6">
      <c r="E20850" s="9"/>
      <c r="F20850" s="10"/>
    </row>
    <row r="20851" spans="5:6">
      <c r="E20851" s="9"/>
      <c r="F20851" s="10"/>
    </row>
    <row r="20852" spans="5:6">
      <c r="E20852" s="9"/>
      <c r="F20852" s="10"/>
    </row>
    <row r="20853" spans="5:6">
      <c r="E20853" s="9"/>
      <c r="F20853" s="10"/>
    </row>
    <row r="20854" spans="5:6">
      <c r="E20854" s="9"/>
      <c r="F20854" s="10"/>
    </row>
    <row r="20855" spans="5:6">
      <c r="E20855" s="9"/>
      <c r="F20855" s="10"/>
    </row>
    <row r="20856" spans="5:6">
      <c r="E20856" s="9"/>
      <c r="F20856" s="10"/>
    </row>
    <row r="20857" spans="5:6">
      <c r="E20857" s="9"/>
      <c r="F20857" s="10"/>
    </row>
    <row r="20858" spans="5:6">
      <c r="E20858" s="9"/>
      <c r="F20858" s="10"/>
    </row>
    <row r="20859" spans="5:6">
      <c r="E20859" s="9"/>
      <c r="F20859" s="10"/>
    </row>
    <row r="20860" spans="5:6">
      <c r="E20860" s="9"/>
      <c r="F20860" s="10"/>
    </row>
    <row r="20861" spans="5:6">
      <c r="E20861" s="9"/>
      <c r="F20861" s="10"/>
    </row>
    <row r="20862" spans="5:6">
      <c r="E20862" s="9"/>
      <c r="F20862" s="10"/>
    </row>
    <row r="20863" spans="5:6">
      <c r="E20863" s="9"/>
      <c r="F20863" s="10"/>
    </row>
    <row r="20864" spans="5:6">
      <c r="E20864" s="9"/>
      <c r="F20864" s="10"/>
    </row>
    <row r="20865" spans="5:6">
      <c r="E20865" s="9"/>
      <c r="F20865" s="10"/>
    </row>
    <row r="20866" spans="5:6">
      <c r="E20866" s="9"/>
      <c r="F20866" s="10"/>
    </row>
    <row r="20867" spans="5:6">
      <c r="E20867" s="9"/>
      <c r="F20867" s="10"/>
    </row>
    <row r="20868" spans="5:6">
      <c r="E20868" s="9"/>
      <c r="F20868" s="10"/>
    </row>
    <row r="20869" spans="5:6">
      <c r="E20869" s="9"/>
      <c r="F20869" s="10"/>
    </row>
    <row r="20870" spans="5:6">
      <c r="E20870" s="9"/>
      <c r="F20870" s="10"/>
    </row>
    <row r="20871" spans="5:6">
      <c r="E20871" s="9"/>
      <c r="F20871" s="10"/>
    </row>
    <row r="20872" spans="5:6">
      <c r="E20872" s="9"/>
      <c r="F20872" s="10"/>
    </row>
    <row r="20873" spans="5:6">
      <c r="E20873" s="9"/>
      <c r="F20873" s="10"/>
    </row>
    <row r="20874" spans="5:6">
      <c r="E20874" s="9"/>
      <c r="F20874" s="10"/>
    </row>
    <row r="20875" spans="5:6">
      <c r="E20875" s="9"/>
      <c r="F20875" s="10"/>
    </row>
    <row r="20876" spans="5:6">
      <c r="E20876" s="9"/>
      <c r="F20876" s="10"/>
    </row>
    <row r="20877" spans="5:6">
      <c r="E20877" s="9"/>
      <c r="F20877" s="10"/>
    </row>
    <row r="20878" spans="5:6">
      <c r="E20878" s="9"/>
      <c r="F20878" s="10"/>
    </row>
    <row r="20879" spans="5:6">
      <c r="E20879" s="9"/>
      <c r="F20879" s="10"/>
    </row>
    <row r="20880" spans="5:6">
      <c r="E20880" s="9"/>
      <c r="F20880" s="10"/>
    </row>
    <row r="20881" spans="5:6">
      <c r="E20881" s="9"/>
      <c r="F20881" s="10"/>
    </row>
    <row r="20882" spans="5:6">
      <c r="E20882" s="9"/>
      <c r="F20882" s="10"/>
    </row>
    <row r="20883" spans="5:6">
      <c r="E20883" s="9"/>
      <c r="F20883" s="10"/>
    </row>
    <row r="20884" spans="5:6">
      <c r="E20884" s="9"/>
      <c r="F20884" s="10"/>
    </row>
    <row r="20885" spans="5:6">
      <c r="E20885" s="9"/>
      <c r="F20885" s="10"/>
    </row>
    <row r="20886" spans="5:6">
      <c r="E20886" s="9"/>
      <c r="F20886" s="10"/>
    </row>
    <row r="20887" spans="5:6">
      <c r="E20887" s="9"/>
      <c r="F20887" s="10"/>
    </row>
    <row r="20888" spans="5:6">
      <c r="E20888" s="9"/>
      <c r="F20888" s="10"/>
    </row>
    <row r="20889" spans="5:6">
      <c r="E20889" s="9"/>
      <c r="F20889" s="10"/>
    </row>
    <row r="20890" spans="5:6">
      <c r="E20890" s="9"/>
      <c r="F20890" s="10"/>
    </row>
    <row r="20891" spans="5:6">
      <c r="E20891" s="9"/>
      <c r="F20891" s="10"/>
    </row>
    <row r="20892" spans="5:6">
      <c r="E20892" s="9"/>
      <c r="F20892" s="10"/>
    </row>
    <row r="20893" spans="5:6">
      <c r="E20893" s="9"/>
      <c r="F20893" s="10"/>
    </row>
    <row r="20894" spans="5:6">
      <c r="E20894" s="9"/>
      <c r="F20894" s="10"/>
    </row>
    <row r="20895" spans="5:6">
      <c r="E20895" s="9"/>
      <c r="F20895" s="10"/>
    </row>
    <row r="20896" spans="5:6">
      <c r="E20896" s="9"/>
      <c r="F20896" s="10"/>
    </row>
    <row r="20897" spans="5:6">
      <c r="E20897" s="9"/>
      <c r="F20897" s="10"/>
    </row>
    <row r="20898" spans="5:6">
      <c r="E20898" s="9"/>
      <c r="F20898" s="10"/>
    </row>
    <row r="20899" spans="5:6">
      <c r="E20899" s="9"/>
      <c r="F20899" s="10"/>
    </row>
    <row r="20900" spans="5:6">
      <c r="E20900" s="9"/>
      <c r="F20900" s="10"/>
    </row>
    <row r="20901" spans="5:6">
      <c r="E20901" s="9"/>
      <c r="F20901" s="10"/>
    </row>
    <row r="20902" spans="5:6">
      <c r="E20902" s="9"/>
      <c r="F20902" s="10"/>
    </row>
    <row r="20903" spans="5:6">
      <c r="E20903" s="9"/>
      <c r="F20903" s="10"/>
    </row>
    <row r="20904" spans="5:6">
      <c r="E20904" s="9"/>
      <c r="F20904" s="10"/>
    </row>
    <row r="20905" spans="5:6">
      <c r="E20905" s="9"/>
      <c r="F20905" s="10"/>
    </row>
    <row r="20906" spans="5:6">
      <c r="E20906" s="9"/>
      <c r="F20906" s="10"/>
    </row>
    <row r="20907" spans="5:6">
      <c r="E20907" s="9"/>
      <c r="F20907" s="10"/>
    </row>
    <row r="20908" spans="5:6">
      <c r="E20908" s="9"/>
      <c r="F20908" s="10"/>
    </row>
    <row r="20909" spans="5:6">
      <c r="E20909" s="9"/>
      <c r="F20909" s="10"/>
    </row>
    <row r="20910" spans="5:6">
      <c r="E20910" s="9"/>
      <c r="F20910" s="10"/>
    </row>
    <row r="20911" spans="5:6">
      <c r="E20911" s="9"/>
      <c r="F20911" s="10"/>
    </row>
    <row r="20912" spans="5:6">
      <c r="E20912" s="9"/>
      <c r="F20912" s="10"/>
    </row>
    <row r="20913" spans="5:6">
      <c r="E20913" s="9"/>
      <c r="F20913" s="10"/>
    </row>
    <row r="20914" spans="5:6">
      <c r="E20914" s="9"/>
      <c r="F20914" s="10"/>
    </row>
    <row r="20915" spans="5:6">
      <c r="E20915" s="9"/>
      <c r="F20915" s="10"/>
    </row>
    <row r="20916" spans="5:6">
      <c r="E20916" s="9"/>
      <c r="F20916" s="10"/>
    </row>
    <row r="20917" spans="5:6">
      <c r="E20917" s="9"/>
      <c r="F20917" s="10"/>
    </row>
    <row r="20918" spans="5:6">
      <c r="E20918" s="9"/>
      <c r="F20918" s="10"/>
    </row>
    <row r="20919" spans="5:6">
      <c r="E20919" s="9"/>
      <c r="F20919" s="10"/>
    </row>
    <row r="20920" spans="5:6">
      <c r="E20920" s="9"/>
      <c r="F20920" s="10"/>
    </row>
    <row r="20921" spans="5:6">
      <c r="E20921" s="9"/>
      <c r="F20921" s="10"/>
    </row>
    <row r="20922" spans="5:6">
      <c r="E20922" s="9"/>
      <c r="F20922" s="10"/>
    </row>
    <row r="20923" spans="5:6">
      <c r="E20923" s="9"/>
      <c r="F20923" s="10"/>
    </row>
    <row r="20924" spans="5:6">
      <c r="E20924" s="9"/>
      <c r="F20924" s="10"/>
    </row>
    <row r="20925" spans="5:6">
      <c r="E20925" s="9"/>
      <c r="F20925" s="10"/>
    </row>
    <row r="20926" spans="5:6">
      <c r="E20926" s="9"/>
      <c r="F20926" s="10"/>
    </row>
    <row r="20927" spans="5:6">
      <c r="E20927" s="9"/>
      <c r="F20927" s="10"/>
    </row>
    <row r="20928" spans="5:6">
      <c r="E20928" s="9"/>
      <c r="F20928" s="10"/>
    </row>
    <row r="20929" spans="5:6">
      <c r="E20929" s="9"/>
      <c r="F20929" s="10"/>
    </row>
    <row r="20930" spans="5:6">
      <c r="E20930" s="9"/>
      <c r="F20930" s="10"/>
    </row>
    <row r="20931" spans="5:6">
      <c r="E20931" s="9"/>
      <c r="F20931" s="10"/>
    </row>
    <row r="20932" spans="5:6">
      <c r="E20932" s="9"/>
      <c r="F20932" s="10"/>
    </row>
    <row r="20933" spans="5:6">
      <c r="E20933" s="9"/>
      <c r="F20933" s="10"/>
    </row>
    <row r="20934" spans="5:6">
      <c r="E20934" s="9"/>
      <c r="F20934" s="10"/>
    </row>
    <row r="20935" spans="5:6">
      <c r="E20935" s="9"/>
      <c r="F20935" s="10"/>
    </row>
    <row r="20936" spans="5:6">
      <c r="E20936" s="9"/>
      <c r="F20936" s="10"/>
    </row>
    <row r="20937" spans="5:6">
      <c r="E20937" s="9"/>
      <c r="F20937" s="10"/>
    </row>
    <row r="20938" spans="5:6">
      <c r="E20938" s="9"/>
      <c r="F20938" s="10"/>
    </row>
    <row r="20939" spans="5:6">
      <c r="E20939" s="9"/>
      <c r="F20939" s="10"/>
    </row>
    <row r="20940" spans="5:6">
      <c r="E20940" s="9"/>
      <c r="F20940" s="10"/>
    </row>
    <row r="20941" spans="5:6">
      <c r="E20941" s="9"/>
      <c r="F20941" s="10"/>
    </row>
    <row r="20942" spans="5:6">
      <c r="E20942" s="9"/>
      <c r="F20942" s="10"/>
    </row>
    <row r="20943" spans="5:6">
      <c r="E20943" s="9"/>
      <c r="F20943" s="10"/>
    </row>
    <row r="20944" spans="5:6">
      <c r="E20944" s="9"/>
      <c r="F20944" s="10"/>
    </row>
    <row r="20945" spans="5:6">
      <c r="E20945" s="9"/>
      <c r="F20945" s="10"/>
    </row>
    <row r="20946" spans="5:6">
      <c r="E20946" s="9"/>
      <c r="F20946" s="10"/>
    </row>
    <row r="20947" spans="5:6">
      <c r="E20947" s="9"/>
      <c r="F20947" s="10"/>
    </row>
    <row r="20948" spans="5:6">
      <c r="E20948" s="9"/>
      <c r="F20948" s="10"/>
    </row>
    <row r="20949" spans="5:6">
      <c r="E20949" s="9"/>
      <c r="F20949" s="10"/>
    </row>
    <row r="20950" spans="5:6">
      <c r="E20950" s="9"/>
      <c r="F20950" s="10"/>
    </row>
    <row r="20951" spans="5:6">
      <c r="E20951" s="9"/>
      <c r="F20951" s="10"/>
    </row>
    <row r="20952" spans="5:6">
      <c r="E20952" s="9"/>
      <c r="F20952" s="10"/>
    </row>
    <row r="20953" spans="5:6">
      <c r="E20953" s="9"/>
      <c r="F20953" s="10"/>
    </row>
    <row r="20954" spans="5:6">
      <c r="E20954" s="9"/>
      <c r="F20954" s="10"/>
    </row>
    <row r="20955" spans="5:6">
      <c r="E20955" s="9"/>
      <c r="F20955" s="10"/>
    </row>
    <row r="20956" spans="5:6">
      <c r="E20956" s="9"/>
      <c r="F20956" s="10"/>
    </row>
    <row r="20957" spans="5:6">
      <c r="E20957" s="9"/>
      <c r="F20957" s="10"/>
    </row>
    <row r="20958" spans="5:6">
      <c r="E20958" s="9"/>
      <c r="F20958" s="10"/>
    </row>
    <row r="20959" spans="5:6">
      <c r="E20959" s="9"/>
      <c r="F20959" s="10"/>
    </row>
    <row r="20960" spans="5:6">
      <c r="E20960" s="9"/>
      <c r="F20960" s="10"/>
    </row>
    <row r="20961" spans="5:6">
      <c r="E20961" s="9"/>
      <c r="F20961" s="10"/>
    </row>
    <row r="20962" spans="5:6">
      <c r="E20962" s="9"/>
      <c r="F20962" s="10"/>
    </row>
    <row r="20963" spans="5:6">
      <c r="E20963" s="9"/>
      <c r="F20963" s="10"/>
    </row>
    <row r="20964" spans="5:6">
      <c r="E20964" s="9"/>
      <c r="F20964" s="10"/>
    </row>
    <row r="20965" spans="5:6">
      <c r="E20965" s="9"/>
      <c r="F20965" s="10"/>
    </row>
    <row r="20966" spans="5:6">
      <c r="E20966" s="9"/>
      <c r="F20966" s="10"/>
    </row>
    <row r="20967" spans="5:6">
      <c r="E20967" s="9"/>
      <c r="F20967" s="10"/>
    </row>
    <row r="20968" spans="5:6">
      <c r="E20968" s="9"/>
      <c r="F20968" s="10"/>
    </row>
    <row r="20969" spans="5:6">
      <c r="E20969" s="9"/>
      <c r="F20969" s="10"/>
    </row>
    <row r="20970" spans="5:6">
      <c r="E20970" s="9"/>
      <c r="F20970" s="10"/>
    </row>
    <row r="20971" spans="5:6">
      <c r="E20971" s="9"/>
      <c r="F20971" s="10"/>
    </row>
    <row r="20972" spans="5:6">
      <c r="E20972" s="9"/>
      <c r="F20972" s="10"/>
    </row>
    <row r="20973" spans="5:6">
      <c r="E20973" s="9"/>
      <c r="F20973" s="10"/>
    </row>
    <row r="20974" spans="5:6">
      <c r="E20974" s="9"/>
      <c r="F20974" s="10"/>
    </row>
    <row r="20975" spans="5:6">
      <c r="E20975" s="9"/>
      <c r="F20975" s="10"/>
    </row>
    <row r="20976" spans="5:6">
      <c r="E20976" s="9"/>
      <c r="F20976" s="10"/>
    </row>
    <row r="20977" spans="5:6">
      <c r="E20977" s="9"/>
      <c r="F20977" s="10"/>
    </row>
    <row r="20978" spans="5:6">
      <c r="E20978" s="9"/>
      <c r="F20978" s="10"/>
    </row>
    <row r="20979" spans="5:6">
      <c r="E20979" s="9"/>
      <c r="F20979" s="10"/>
    </row>
    <row r="20980" spans="5:6">
      <c r="E20980" s="9"/>
      <c r="F20980" s="10"/>
    </row>
    <row r="20981" spans="5:6">
      <c r="E20981" s="9"/>
      <c r="F20981" s="10"/>
    </row>
    <row r="20982" spans="5:6">
      <c r="E20982" s="9"/>
      <c r="F20982" s="10"/>
    </row>
    <row r="20983" spans="5:6">
      <c r="E20983" s="9"/>
      <c r="F20983" s="10"/>
    </row>
    <row r="20984" spans="5:6">
      <c r="E20984" s="9"/>
      <c r="F20984" s="10"/>
    </row>
    <row r="20985" spans="5:6">
      <c r="E20985" s="9"/>
      <c r="F20985" s="10"/>
    </row>
    <row r="20986" spans="5:6">
      <c r="E20986" s="9"/>
      <c r="F20986" s="10"/>
    </row>
    <row r="20987" spans="5:6">
      <c r="E20987" s="9"/>
      <c r="F20987" s="10"/>
    </row>
    <row r="20988" spans="5:6">
      <c r="E20988" s="9"/>
      <c r="F20988" s="10"/>
    </row>
    <row r="20989" spans="5:6">
      <c r="E20989" s="9"/>
      <c r="F20989" s="10"/>
    </row>
    <row r="20990" spans="5:6">
      <c r="E20990" s="9"/>
      <c r="F20990" s="10"/>
    </row>
    <row r="20991" spans="5:6">
      <c r="E20991" s="9"/>
      <c r="F20991" s="10"/>
    </row>
    <row r="20992" spans="5:6">
      <c r="E20992" s="9"/>
      <c r="F20992" s="10"/>
    </row>
    <row r="20993" spans="5:6">
      <c r="E20993" s="9"/>
      <c r="F20993" s="10"/>
    </row>
    <row r="20994" spans="5:6">
      <c r="E20994" s="9"/>
      <c r="F20994" s="10"/>
    </row>
    <row r="20995" spans="5:6">
      <c r="E20995" s="9"/>
      <c r="F20995" s="10"/>
    </row>
    <row r="20996" spans="5:6">
      <c r="E20996" s="9"/>
      <c r="F20996" s="10"/>
    </row>
    <row r="20997" spans="5:6">
      <c r="E20997" s="9"/>
      <c r="F20997" s="10"/>
    </row>
    <row r="20998" spans="5:6">
      <c r="E20998" s="9"/>
      <c r="F20998" s="10"/>
    </row>
    <row r="20999" spans="5:6">
      <c r="E20999" s="9"/>
      <c r="F20999" s="10"/>
    </row>
    <row r="21000" spans="5:6">
      <c r="E21000" s="9"/>
      <c r="F21000" s="10"/>
    </row>
    <row r="21001" spans="5:6">
      <c r="E21001" s="9"/>
      <c r="F21001" s="10"/>
    </row>
    <row r="21002" spans="5:6">
      <c r="E21002" s="9"/>
      <c r="F21002" s="10"/>
    </row>
    <row r="21003" spans="5:6">
      <c r="E21003" s="9"/>
      <c r="F21003" s="10"/>
    </row>
    <row r="21004" spans="5:6">
      <c r="E21004" s="9"/>
      <c r="F21004" s="10"/>
    </row>
    <row r="21005" spans="5:6">
      <c r="E21005" s="9"/>
      <c r="F21005" s="10"/>
    </row>
    <row r="21006" spans="5:6">
      <c r="E21006" s="9"/>
      <c r="F21006" s="10"/>
    </row>
    <row r="21007" spans="5:6">
      <c r="E21007" s="9"/>
      <c r="F21007" s="10"/>
    </row>
    <row r="21008" spans="5:6">
      <c r="E21008" s="9"/>
      <c r="F21008" s="10"/>
    </row>
    <row r="21009" spans="5:6">
      <c r="E21009" s="9"/>
      <c r="F21009" s="10"/>
    </row>
    <row r="21010" spans="5:6">
      <c r="E21010" s="9"/>
      <c r="F21010" s="10"/>
    </row>
    <row r="21011" spans="5:6">
      <c r="E21011" s="9"/>
      <c r="F21011" s="10"/>
    </row>
    <row r="21012" spans="5:6">
      <c r="E21012" s="9"/>
      <c r="F21012" s="10"/>
    </row>
    <row r="21013" spans="5:6">
      <c r="E21013" s="9"/>
      <c r="F21013" s="10"/>
    </row>
    <row r="21014" spans="5:6">
      <c r="E21014" s="9"/>
      <c r="F21014" s="10"/>
    </row>
    <row r="21015" spans="5:6">
      <c r="E21015" s="9"/>
      <c r="F21015" s="10"/>
    </row>
    <row r="21016" spans="5:6">
      <c r="E21016" s="9"/>
      <c r="F21016" s="10"/>
    </row>
    <row r="21017" spans="5:6">
      <c r="E21017" s="9"/>
      <c r="F21017" s="10"/>
    </row>
    <row r="21018" spans="5:6">
      <c r="E21018" s="9"/>
      <c r="F21018" s="10"/>
    </row>
    <row r="21019" spans="5:6">
      <c r="E21019" s="9"/>
      <c r="F21019" s="10"/>
    </row>
    <row r="21020" spans="5:6">
      <c r="E21020" s="9"/>
      <c r="F21020" s="10"/>
    </row>
    <row r="21021" spans="5:6">
      <c r="E21021" s="9"/>
      <c r="F21021" s="10"/>
    </row>
    <row r="21022" spans="5:6">
      <c r="E21022" s="9"/>
      <c r="F21022" s="10"/>
    </row>
    <row r="21023" spans="5:6">
      <c r="E21023" s="9"/>
      <c r="F21023" s="10"/>
    </row>
    <row r="21024" spans="5:6">
      <c r="E21024" s="9"/>
      <c r="F21024" s="10"/>
    </row>
    <row r="21025" spans="5:6">
      <c r="E21025" s="9"/>
      <c r="F21025" s="10"/>
    </row>
    <row r="21026" spans="5:6">
      <c r="E21026" s="9"/>
      <c r="F21026" s="10"/>
    </row>
    <row r="21027" spans="5:6">
      <c r="E21027" s="9"/>
      <c r="F21027" s="10"/>
    </row>
    <row r="21028" spans="5:6">
      <c r="E21028" s="9"/>
      <c r="F21028" s="10"/>
    </row>
    <row r="21029" spans="5:6">
      <c r="E21029" s="9"/>
      <c r="F21029" s="10"/>
    </row>
    <row r="21030" spans="5:6">
      <c r="E21030" s="9"/>
      <c r="F21030" s="10"/>
    </row>
    <row r="21031" spans="5:6">
      <c r="E21031" s="9"/>
      <c r="F21031" s="10"/>
    </row>
    <row r="21032" spans="5:6">
      <c r="E21032" s="9"/>
      <c r="F21032" s="10"/>
    </row>
    <row r="21033" spans="5:6">
      <c r="E21033" s="9"/>
      <c r="F21033" s="10"/>
    </row>
    <row r="21034" spans="5:6">
      <c r="E21034" s="9"/>
      <c r="F21034" s="10"/>
    </row>
    <row r="21035" spans="5:6">
      <c r="E21035" s="9"/>
      <c r="F21035" s="10"/>
    </row>
    <row r="21036" spans="5:6">
      <c r="E21036" s="9"/>
      <c r="F21036" s="10"/>
    </row>
    <row r="21037" spans="5:6">
      <c r="E21037" s="9"/>
      <c r="F21037" s="10"/>
    </row>
    <row r="21038" spans="5:6">
      <c r="E21038" s="9"/>
      <c r="F21038" s="10"/>
    </row>
    <row r="21039" spans="5:6">
      <c r="E21039" s="9"/>
      <c r="F21039" s="10"/>
    </row>
    <row r="21040" spans="5:6">
      <c r="E21040" s="9"/>
      <c r="F21040" s="10"/>
    </row>
    <row r="21041" spans="5:6">
      <c r="E21041" s="9"/>
      <c r="F21041" s="10"/>
    </row>
    <row r="21042" spans="5:6">
      <c r="E21042" s="9"/>
      <c r="F21042" s="10"/>
    </row>
    <row r="21043" spans="5:6">
      <c r="E21043" s="9"/>
      <c r="F21043" s="10"/>
    </row>
    <row r="21044" spans="5:6">
      <c r="E21044" s="9"/>
      <c r="F21044" s="10"/>
    </row>
    <row r="21045" spans="5:6">
      <c r="E21045" s="9"/>
      <c r="F21045" s="10"/>
    </row>
    <row r="21046" spans="5:6">
      <c r="E21046" s="9"/>
      <c r="F21046" s="10"/>
    </row>
    <row r="21047" spans="5:6">
      <c r="E21047" s="9"/>
      <c r="F21047" s="10"/>
    </row>
    <row r="21048" spans="5:6">
      <c r="E21048" s="9"/>
      <c r="F21048" s="10"/>
    </row>
    <row r="21049" spans="5:6">
      <c r="E21049" s="9"/>
      <c r="F21049" s="10"/>
    </row>
    <row r="21050" spans="5:6">
      <c r="E21050" s="9"/>
      <c r="F21050" s="10"/>
    </row>
    <row r="21051" spans="5:6">
      <c r="E21051" s="9"/>
      <c r="F21051" s="10"/>
    </row>
    <row r="21052" spans="5:6">
      <c r="E21052" s="9"/>
      <c r="F21052" s="10"/>
    </row>
    <row r="21053" spans="5:6">
      <c r="E21053" s="9"/>
      <c r="F21053" s="10"/>
    </row>
    <row r="21054" spans="5:6">
      <c r="E21054" s="9"/>
      <c r="F21054" s="10"/>
    </row>
    <row r="21055" spans="5:6">
      <c r="E21055" s="9"/>
      <c r="F21055" s="10"/>
    </row>
    <row r="21056" spans="5:6">
      <c r="E21056" s="9"/>
      <c r="F21056" s="10"/>
    </row>
    <row r="21057" spans="5:6">
      <c r="E21057" s="9"/>
      <c r="F21057" s="10"/>
    </row>
    <row r="21058" spans="5:6">
      <c r="E21058" s="9"/>
      <c r="F21058" s="10"/>
    </row>
    <row r="21059" spans="5:6">
      <c r="E21059" s="9"/>
      <c r="F21059" s="10"/>
    </row>
    <row r="21060" spans="5:6">
      <c r="E21060" s="9"/>
      <c r="F21060" s="10"/>
    </row>
    <row r="21061" spans="5:6">
      <c r="E21061" s="9"/>
      <c r="F21061" s="10"/>
    </row>
    <row r="21062" spans="5:6">
      <c r="E21062" s="9"/>
      <c r="F21062" s="10"/>
    </row>
    <row r="21063" spans="5:6">
      <c r="E21063" s="9"/>
      <c r="F21063" s="10"/>
    </row>
    <row r="21064" spans="5:6">
      <c r="E21064" s="9"/>
      <c r="F21064" s="10"/>
    </row>
    <row r="21065" spans="5:6">
      <c r="E21065" s="9"/>
      <c r="F21065" s="10"/>
    </row>
    <row r="21066" spans="5:6">
      <c r="E21066" s="9"/>
      <c r="F21066" s="10"/>
    </row>
    <row r="21067" spans="5:6">
      <c r="E21067" s="9"/>
      <c r="F21067" s="10"/>
    </row>
    <row r="21068" spans="5:6">
      <c r="E21068" s="9"/>
      <c r="F21068" s="10"/>
    </row>
    <row r="21069" spans="5:6">
      <c r="E21069" s="9"/>
      <c r="F21069" s="10"/>
    </row>
    <row r="21070" spans="5:6">
      <c r="E21070" s="9"/>
      <c r="F21070" s="10"/>
    </row>
    <row r="21071" spans="5:6">
      <c r="E21071" s="9"/>
      <c r="F21071" s="10"/>
    </row>
    <row r="21072" spans="5:6">
      <c r="E21072" s="9"/>
      <c r="F21072" s="10"/>
    </row>
    <row r="21073" spans="5:6">
      <c r="E21073" s="9"/>
      <c r="F21073" s="10"/>
    </row>
    <row r="21074" spans="5:6">
      <c r="E21074" s="9"/>
      <c r="F21074" s="10"/>
    </row>
    <row r="21075" spans="5:6">
      <c r="E21075" s="9"/>
      <c r="F21075" s="10"/>
    </row>
    <row r="21076" spans="5:6">
      <c r="E21076" s="9"/>
      <c r="F21076" s="10"/>
    </row>
    <row r="21077" spans="5:6">
      <c r="E21077" s="9"/>
      <c r="F21077" s="10"/>
    </row>
    <row r="21078" spans="5:6">
      <c r="E21078" s="9"/>
      <c r="F21078" s="10"/>
    </row>
    <row r="21079" spans="5:6">
      <c r="E21079" s="9"/>
      <c r="F21079" s="10"/>
    </row>
    <row r="21080" spans="5:6">
      <c r="E21080" s="9"/>
      <c r="F21080" s="10"/>
    </row>
    <row r="21081" spans="5:6">
      <c r="E21081" s="9"/>
      <c r="F21081" s="10"/>
    </row>
    <row r="21082" spans="5:6">
      <c r="E21082" s="9"/>
      <c r="F21082" s="10"/>
    </row>
    <row r="21083" spans="5:6">
      <c r="E21083" s="9"/>
      <c r="F21083" s="10"/>
    </row>
    <row r="21084" spans="5:6">
      <c r="E21084" s="9"/>
      <c r="F21084" s="10"/>
    </row>
    <row r="21085" spans="5:6">
      <c r="E21085" s="9"/>
      <c r="F21085" s="10"/>
    </row>
    <row r="21086" spans="5:6">
      <c r="E21086" s="9"/>
      <c r="F21086" s="10"/>
    </row>
    <row r="21087" spans="5:6">
      <c r="E21087" s="9"/>
      <c r="F21087" s="10"/>
    </row>
    <row r="21088" spans="5:6">
      <c r="E21088" s="9"/>
      <c r="F21088" s="10"/>
    </row>
    <row r="21089" spans="5:6">
      <c r="E21089" s="9"/>
      <c r="F21089" s="10"/>
    </row>
    <row r="21090" spans="5:6">
      <c r="E21090" s="9"/>
      <c r="F21090" s="10"/>
    </row>
    <row r="21091" spans="5:6">
      <c r="E21091" s="9"/>
      <c r="F21091" s="10"/>
    </row>
    <row r="21092" spans="5:6">
      <c r="E21092" s="9"/>
      <c r="F21092" s="10"/>
    </row>
    <row r="21093" spans="5:6">
      <c r="E21093" s="9"/>
      <c r="F21093" s="10"/>
    </row>
    <row r="21094" spans="5:6">
      <c r="E21094" s="9"/>
      <c r="F21094" s="10"/>
    </row>
    <row r="21095" spans="5:6">
      <c r="E21095" s="9"/>
      <c r="F21095" s="10"/>
    </row>
    <row r="21096" spans="5:6">
      <c r="E21096" s="9"/>
      <c r="F21096" s="10"/>
    </row>
    <row r="21097" spans="5:6">
      <c r="E21097" s="9"/>
      <c r="F21097" s="10"/>
    </row>
    <row r="21098" spans="5:6">
      <c r="E21098" s="9"/>
      <c r="F21098" s="10"/>
    </row>
    <row r="21099" spans="5:6">
      <c r="E21099" s="9"/>
      <c r="F21099" s="10"/>
    </row>
    <row r="21100" spans="5:6">
      <c r="E21100" s="9"/>
      <c r="F21100" s="10"/>
    </row>
    <row r="21101" spans="5:6">
      <c r="E21101" s="9"/>
      <c r="F21101" s="10"/>
    </row>
    <row r="21102" spans="5:6">
      <c r="E21102" s="9"/>
      <c r="F21102" s="10"/>
    </row>
    <row r="21103" spans="5:6">
      <c r="E21103" s="9"/>
      <c r="F21103" s="10"/>
    </row>
    <row r="21104" spans="5:6">
      <c r="E21104" s="9"/>
      <c r="F21104" s="10"/>
    </row>
    <row r="21105" spans="5:6">
      <c r="E21105" s="9"/>
      <c r="F21105" s="10"/>
    </row>
    <row r="21106" spans="5:6">
      <c r="E21106" s="9"/>
      <c r="F21106" s="10"/>
    </row>
    <row r="21107" spans="5:6">
      <c r="E21107" s="9"/>
      <c r="F21107" s="10"/>
    </row>
    <row r="21108" spans="5:6">
      <c r="E21108" s="9"/>
      <c r="F21108" s="10"/>
    </row>
    <row r="21109" spans="5:6">
      <c r="E21109" s="9"/>
      <c r="F21109" s="10"/>
    </row>
    <row r="21110" spans="5:6">
      <c r="E21110" s="9"/>
      <c r="F21110" s="10"/>
    </row>
    <row r="21111" spans="5:6">
      <c r="E21111" s="9"/>
      <c r="F21111" s="10"/>
    </row>
    <row r="21112" spans="5:6">
      <c r="E21112" s="9"/>
      <c r="F21112" s="10"/>
    </row>
    <row r="21113" spans="5:6">
      <c r="E21113" s="9"/>
      <c r="F21113" s="10"/>
    </row>
    <row r="21114" spans="5:6">
      <c r="E21114" s="9"/>
      <c r="F21114" s="10"/>
    </row>
    <row r="21115" spans="5:6">
      <c r="E21115" s="9"/>
      <c r="F21115" s="10"/>
    </row>
    <row r="21116" spans="5:6">
      <c r="E21116" s="9"/>
      <c r="F21116" s="10"/>
    </row>
    <row r="21117" spans="5:6">
      <c r="E21117" s="9"/>
      <c r="F21117" s="10"/>
    </row>
    <row r="21118" spans="5:6">
      <c r="E21118" s="9"/>
      <c r="F21118" s="10"/>
    </row>
    <row r="21119" spans="5:6">
      <c r="E21119" s="9"/>
      <c r="F21119" s="10"/>
    </row>
    <row r="21120" spans="5:6">
      <c r="E21120" s="9"/>
      <c r="F21120" s="10"/>
    </row>
    <row r="21121" spans="5:6">
      <c r="E21121" s="9"/>
      <c r="F21121" s="10"/>
    </row>
    <row r="21122" spans="5:6">
      <c r="E21122" s="9"/>
      <c r="F21122" s="10"/>
    </row>
    <row r="21123" spans="5:6">
      <c r="E21123" s="9"/>
      <c r="F21123" s="10"/>
    </row>
    <row r="21124" spans="5:6">
      <c r="E21124" s="9"/>
      <c r="F21124" s="10"/>
    </row>
    <row r="21125" spans="5:6">
      <c r="E21125" s="9"/>
      <c r="F21125" s="10"/>
    </row>
    <row r="21126" spans="5:6">
      <c r="E21126" s="9"/>
      <c r="F21126" s="10"/>
    </row>
    <row r="21127" spans="5:6">
      <c r="E21127" s="9"/>
      <c r="F21127" s="10"/>
    </row>
    <row r="21128" spans="5:6">
      <c r="E21128" s="9"/>
      <c r="F21128" s="10"/>
    </row>
    <row r="21129" spans="5:6">
      <c r="E21129" s="9"/>
      <c r="F21129" s="10"/>
    </row>
    <row r="21130" spans="5:6">
      <c r="E21130" s="9"/>
      <c r="F21130" s="10"/>
    </row>
    <row r="21131" spans="5:6">
      <c r="E21131" s="9"/>
      <c r="F21131" s="10"/>
    </row>
    <row r="21132" spans="5:6">
      <c r="E21132" s="9"/>
      <c r="F21132" s="10"/>
    </row>
    <row r="21133" spans="5:6">
      <c r="E21133" s="9"/>
      <c r="F21133" s="10"/>
    </row>
    <row r="21134" spans="5:6">
      <c r="E21134" s="9"/>
      <c r="F21134" s="10"/>
    </row>
    <row r="21135" spans="5:6">
      <c r="E21135" s="9"/>
      <c r="F21135" s="10"/>
    </row>
    <row r="21136" spans="5:6">
      <c r="E21136" s="9"/>
      <c r="F21136" s="10"/>
    </row>
    <row r="21137" spans="5:6">
      <c r="E21137" s="9"/>
      <c r="F21137" s="10"/>
    </row>
    <row r="21138" spans="5:6">
      <c r="E21138" s="9"/>
      <c r="F21138" s="10"/>
    </row>
    <row r="21139" spans="5:6">
      <c r="E21139" s="9"/>
      <c r="F21139" s="10"/>
    </row>
    <row r="21140" spans="5:6">
      <c r="E21140" s="9"/>
      <c r="F21140" s="10"/>
    </row>
    <row r="21141" spans="5:6">
      <c r="E21141" s="9"/>
      <c r="F21141" s="10"/>
    </row>
    <row r="21142" spans="5:6">
      <c r="E21142" s="9"/>
      <c r="F21142" s="10"/>
    </row>
    <row r="21143" spans="5:6">
      <c r="E21143" s="9"/>
      <c r="F21143" s="10"/>
    </row>
    <row r="21144" spans="5:6">
      <c r="E21144" s="9"/>
      <c r="F21144" s="10"/>
    </row>
    <row r="21145" spans="5:6">
      <c r="E21145" s="9"/>
      <c r="F21145" s="10"/>
    </row>
    <row r="21146" spans="5:6">
      <c r="E21146" s="9"/>
      <c r="F21146" s="10"/>
    </row>
    <row r="21147" spans="5:6">
      <c r="E21147" s="9"/>
      <c r="F21147" s="10"/>
    </row>
    <row r="21148" spans="5:6">
      <c r="E21148" s="9"/>
      <c r="F21148" s="10"/>
    </row>
    <row r="21149" spans="5:6">
      <c r="E21149" s="9"/>
      <c r="F21149" s="10"/>
    </row>
    <row r="21150" spans="5:6">
      <c r="E21150" s="9"/>
      <c r="F21150" s="10"/>
    </row>
    <row r="21151" spans="5:6">
      <c r="E21151" s="9"/>
      <c r="F21151" s="10"/>
    </row>
    <row r="21152" spans="5:6">
      <c r="E21152" s="9"/>
      <c r="F21152" s="10"/>
    </row>
    <row r="21153" spans="5:6">
      <c r="E21153" s="9"/>
      <c r="F21153" s="10"/>
    </row>
    <row r="21154" spans="5:6">
      <c r="E21154" s="9"/>
      <c r="F21154" s="10"/>
    </row>
    <row r="21155" spans="5:6">
      <c r="E21155" s="9"/>
      <c r="F21155" s="10"/>
    </row>
    <row r="21156" spans="5:6">
      <c r="E21156" s="9"/>
      <c r="F21156" s="10"/>
    </row>
    <row r="21157" spans="5:6">
      <c r="E21157" s="9"/>
      <c r="F21157" s="10"/>
    </row>
    <row r="21158" spans="5:6">
      <c r="E21158" s="9"/>
      <c r="F21158" s="10"/>
    </row>
    <row r="21159" spans="5:6">
      <c r="E21159" s="9"/>
      <c r="F21159" s="10"/>
    </row>
    <row r="21160" spans="5:6">
      <c r="E21160" s="9"/>
      <c r="F21160" s="10"/>
    </row>
    <row r="21161" spans="5:6">
      <c r="E21161" s="9"/>
      <c r="F21161" s="10"/>
    </row>
    <row r="21162" spans="5:6">
      <c r="E21162" s="9"/>
      <c r="F21162" s="10"/>
    </row>
    <row r="21163" spans="5:6">
      <c r="E21163" s="9"/>
      <c r="F21163" s="10"/>
    </row>
    <row r="21164" spans="5:6">
      <c r="E21164" s="9"/>
      <c r="F21164" s="10"/>
    </row>
    <row r="21165" spans="5:6">
      <c r="E21165" s="9"/>
      <c r="F21165" s="10"/>
    </row>
    <row r="21166" spans="5:6">
      <c r="E21166" s="9"/>
      <c r="F21166" s="10"/>
    </row>
    <row r="21167" spans="5:6">
      <c r="E21167" s="9"/>
      <c r="F21167" s="10"/>
    </row>
    <row r="21168" spans="5:6">
      <c r="E21168" s="9"/>
      <c r="F21168" s="10"/>
    </row>
    <row r="21169" spans="5:6">
      <c r="E21169" s="9"/>
      <c r="F21169" s="10"/>
    </row>
    <row r="21170" spans="5:6">
      <c r="E21170" s="9"/>
      <c r="F21170" s="10"/>
    </row>
    <row r="21171" spans="5:6">
      <c r="E21171" s="9"/>
      <c r="F21171" s="10"/>
    </row>
    <row r="21172" spans="5:6">
      <c r="E21172" s="9"/>
      <c r="F21172" s="10"/>
    </row>
    <row r="21173" spans="5:6">
      <c r="E21173" s="9"/>
      <c r="F21173" s="10"/>
    </row>
    <row r="21174" spans="5:6">
      <c r="E21174" s="9"/>
      <c r="F21174" s="10"/>
    </row>
    <row r="21175" spans="5:6">
      <c r="E21175" s="9"/>
      <c r="F21175" s="10"/>
    </row>
    <row r="21176" spans="5:6">
      <c r="E21176" s="9"/>
      <c r="F21176" s="10"/>
    </row>
    <row r="21177" spans="5:6">
      <c r="E21177" s="9"/>
      <c r="F21177" s="10"/>
    </row>
    <row r="21178" spans="5:6">
      <c r="E21178" s="9"/>
      <c r="F21178" s="10"/>
    </row>
    <row r="21179" spans="5:6">
      <c r="E21179" s="9"/>
      <c r="F21179" s="10"/>
    </row>
    <row r="21180" spans="5:6">
      <c r="E21180" s="9"/>
      <c r="F21180" s="10"/>
    </row>
    <row r="21181" spans="5:6">
      <c r="E21181" s="9"/>
      <c r="F21181" s="10"/>
    </row>
    <row r="21182" spans="5:6">
      <c r="E21182" s="9"/>
      <c r="F21182" s="10"/>
    </row>
    <row r="21183" spans="5:6">
      <c r="E21183" s="9"/>
      <c r="F21183" s="10"/>
    </row>
    <row r="21184" spans="5:6">
      <c r="E21184" s="9"/>
      <c r="F21184" s="10"/>
    </row>
    <row r="21185" spans="5:6">
      <c r="E21185" s="9"/>
      <c r="F21185" s="10"/>
    </row>
    <row r="21186" spans="5:6">
      <c r="E21186" s="9"/>
      <c r="F21186" s="10"/>
    </row>
    <row r="21187" spans="5:6">
      <c r="E21187" s="9"/>
      <c r="F21187" s="10"/>
    </row>
    <row r="21188" spans="5:6">
      <c r="E21188" s="9"/>
      <c r="F21188" s="10"/>
    </row>
    <row r="21189" spans="5:6">
      <c r="E21189" s="9"/>
      <c r="F21189" s="10"/>
    </row>
    <row r="21190" spans="5:6">
      <c r="E21190" s="9"/>
      <c r="F21190" s="10"/>
    </row>
    <row r="21191" spans="5:6">
      <c r="E21191" s="9"/>
      <c r="F21191" s="10"/>
    </row>
    <row r="21192" spans="5:6">
      <c r="E21192" s="9"/>
      <c r="F21192" s="10"/>
    </row>
    <row r="21193" spans="5:6">
      <c r="E21193" s="9"/>
      <c r="F21193" s="10"/>
    </row>
    <row r="21194" spans="5:6">
      <c r="E21194" s="9"/>
      <c r="F21194" s="10"/>
    </row>
    <row r="21195" spans="5:6">
      <c r="E21195" s="9"/>
      <c r="F21195" s="10"/>
    </row>
    <row r="21196" spans="5:6">
      <c r="E21196" s="9"/>
      <c r="F21196" s="10"/>
    </row>
    <row r="21197" spans="5:6">
      <c r="E21197" s="9"/>
      <c r="F21197" s="10"/>
    </row>
    <row r="21198" spans="5:6">
      <c r="E21198" s="9"/>
      <c r="F21198" s="10"/>
    </row>
    <row r="21199" spans="5:6">
      <c r="E21199" s="9"/>
      <c r="F21199" s="10"/>
    </row>
    <row r="21200" spans="5:6">
      <c r="E21200" s="9"/>
      <c r="F21200" s="10"/>
    </row>
    <row r="21201" spans="5:6">
      <c r="E21201" s="9"/>
      <c r="F21201" s="10"/>
    </row>
    <row r="21202" spans="5:6">
      <c r="E21202" s="9"/>
      <c r="F21202" s="10"/>
    </row>
    <row r="21203" spans="5:6">
      <c r="E21203" s="9"/>
      <c r="F21203" s="10"/>
    </row>
    <row r="21204" spans="5:6">
      <c r="E21204" s="9"/>
      <c r="F21204" s="10"/>
    </row>
    <row r="21205" spans="5:6">
      <c r="E21205" s="9"/>
      <c r="F21205" s="10"/>
    </row>
    <row r="21206" spans="5:6">
      <c r="E21206" s="9"/>
      <c r="F21206" s="10"/>
    </row>
    <row r="21207" spans="5:6">
      <c r="E21207" s="9"/>
      <c r="F21207" s="10"/>
    </row>
    <row r="21208" spans="5:6">
      <c r="E21208" s="9"/>
      <c r="F21208" s="10"/>
    </row>
    <row r="21209" spans="5:6">
      <c r="E21209" s="9"/>
      <c r="F21209" s="10"/>
    </row>
    <row r="21210" spans="5:6">
      <c r="E21210" s="9"/>
      <c r="F21210" s="10"/>
    </row>
    <row r="21211" spans="5:6">
      <c r="E21211" s="9"/>
      <c r="F21211" s="10"/>
    </row>
    <row r="21212" spans="5:6">
      <c r="E21212" s="9"/>
      <c r="F21212" s="10"/>
    </row>
    <row r="21213" spans="5:6">
      <c r="E21213" s="9"/>
      <c r="F21213" s="10"/>
    </row>
    <row r="21214" spans="5:6">
      <c r="E21214" s="9"/>
      <c r="F21214" s="10"/>
    </row>
    <row r="21215" spans="5:6">
      <c r="E21215" s="9"/>
      <c r="F21215" s="10"/>
    </row>
    <row r="21216" spans="5:6">
      <c r="E21216" s="9"/>
      <c r="F21216" s="10"/>
    </row>
    <row r="21217" spans="5:6">
      <c r="E21217" s="9"/>
      <c r="F21217" s="10"/>
    </row>
    <row r="21218" spans="5:6">
      <c r="E21218" s="9"/>
      <c r="F21218" s="10"/>
    </row>
    <row r="21219" spans="5:6">
      <c r="E21219" s="9"/>
      <c r="F21219" s="10"/>
    </row>
    <row r="21220" spans="5:6">
      <c r="E21220" s="9"/>
      <c r="F21220" s="10"/>
    </row>
    <row r="21221" spans="5:6">
      <c r="E21221" s="9"/>
      <c r="F21221" s="10"/>
    </row>
    <row r="21222" spans="5:6">
      <c r="E21222" s="9"/>
      <c r="F21222" s="10"/>
    </row>
    <row r="21223" spans="5:6">
      <c r="E21223" s="9"/>
      <c r="F21223" s="10"/>
    </row>
    <row r="21224" spans="5:6">
      <c r="E21224" s="9"/>
      <c r="F21224" s="10"/>
    </row>
    <row r="21225" spans="5:6">
      <c r="E21225" s="9"/>
      <c r="F21225" s="10"/>
    </row>
    <row r="21226" spans="5:6">
      <c r="E21226" s="9"/>
      <c r="F21226" s="10"/>
    </row>
    <row r="21227" spans="5:6">
      <c r="E21227" s="9"/>
      <c r="F21227" s="10"/>
    </row>
    <row r="21228" spans="5:6">
      <c r="E21228" s="9"/>
      <c r="F21228" s="10"/>
    </row>
    <row r="21229" spans="5:6">
      <c r="E21229" s="9"/>
      <c r="F21229" s="10"/>
    </row>
    <row r="21230" spans="5:6">
      <c r="E21230" s="9"/>
      <c r="F21230" s="10"/>
    </row>
    <row r="21231" spans="5:6">
      <c r="E21231" s="9"/>
      <c r="F21231" s="10"/>
    </row>
    <row r="21232" spans="5:6">
      <c r="E21232" s="9"/>
      <c r="F21232" s="10"/>
    </row>
    <row r="21233" spans="5:6">
      <c r="E21233" s="9"/>
      <c r="F21233" s="10"/>
    </row>
    <row r="21234" spans="5:6">
      <c r="E21234" s="9"/>
      <c r="F21234" s="10"/>
    </row>
    <row r="21235" spans="5:6">
      <c r="E21235" s="9"/>
      <c r="F21235" s="10"/>
    </row>
    <row r="21236" spans="5:6">
      <c r="E21236" s="9"/>
      <c r="F21236" s="10"/>
    </row>
    <row r="21237" spans="5:6">
      <c r="E21237" s="9"/>
      <c r="F21237" s="10"/>
    </row>
    <row r="21238" spans="5:6">
      <c r="E21238" s="9"/>
      <c r="F21238" s="10"/>
    </row>
    <row r="21239" spans="5:6">
      <c r="E21239" s="9"/>
      <c r="F21239" s="10"/>
    </row>
    <row r="21240" spans="5:6">
      <c r="E21240" s="9"/>
      <c r="F21240" s="10"/>
    </row>
    <row r="21241" spans="5:6">
      <c r="E21241" s="9"/>
      <c r="F21241" s="10"/>
    </row>
    <row r="21242" spans="5:6">
      <c r="E21242" s="9"/>
      <c r="F21242" s="10"/>
    </row>
    <row r="21243" spans="5:6">
      <c r="E21243" s="9"/>
      <c r="F21243" s="10"/>
    </row>
    <row r="21244" spans="5:6">
      <c r="E21244" s="9"/>
      <c r="F21244" s="10"/>
    </row>
    <row r="21245" spans="5:6">
      <c r="E21245" s="9"/>
      <c r="F21245" s="10"/>
    </row>
    <row r="21246" spans="5:6">
      <c r="E21246" s="9"/>
      <c r="F21246" s="10"/>
    </row>
    <row r="21247" spans="5:6">
      <c r="E21247" s="9"/>
      <c r="F21247" s="10"/>
    </row>
    <row r="21248" spans="5:6">
      <c r="E21248" s="9"/>
      <c r="F21248" s="10"/>
    </row>
    <row r="21249" spans="5:6">
      <c r="E21249" s="9"/>
      <c r="F21249" s="10"/>
    </row>
    <row r="21250" spans="5:6">
      <c r="E21250" s="9"/>
      <c r="F21250" s="10"/>
    </row>
    <row r="21251" spans="5:6">
      <c r="E21251" s="9"/>
      <c r="F21251" s="10"/>
    </row>
    <row r="21252" spans="5:6">
      <c r="E21252" s="9"/>
      <c r="F21252" s="10"/>
    </row>
    <row r="21253" spans="5:6">
      <c r="E21253" s="9"/>
      <c r="F21253" s="10"/>
    </row>
    <row r="21254" spans="5:6">
      <c r="E21254" s="9"/>
      <c r="F21254" s="10"/>
    </row>
    <row r="21255" spans="5:6">
      <c r="E21255" s="9"/>
      <c r="F21255" s="10"/>
    </row>
    <row r="21256" spans="5:6">
      <c r="E21256" s="9"/>
      <c r="F21256" s="10"/>
    </row>
    <row r="21257" spans="5:6">
      <c r="E21257" s="9"/>
      <c r="F21257" s="10"/>
    </row>
    <row r="21258" spans="5:6">
      <c r="E21258" s="9"/>
      <c r="F21258" s="10"/>
    </row>
    <row r="21259" spans="5:6">
      <c r="E21259" s="9"/>
      <c r="F21259" s="10"/>
    </row>
    <row r="21260" spans="5:6">
      <c r="E21260" s="9"/>
      <c r="F21260" s="10"/>
    </row>
    <row r="21261" spans="5:6">
      <c r="E21261" s="9"/>
      <c r="F21261" s="10"/>
    </row>
    <row r="21262" spans="5:6">
      <c r="E21262" s="9"/>
      <c r="F21262" s="10"/>
    </row>
    <row r="21263" spans="5:6">
      <c r="E21263" s="9"/>
      <c r="F21263" s="10"/>
    </row>
    <row r="21264" spans="5:6">
      <c r="E21264" s="9"/>
      <c r="F21264" s="10"/>
    </row>
    <row r="21265" spans="5:6">
      <c r="E21265" s="9"/>
      <c r="F21265" s="10"/>
    </row>
    <row r="21266" spans="5:6">
      <c r="E21266" s="9"/>
      <c r="F21266" s="10"/>
    </row>
    <row r="21267" spans="5:6">
      <c r="E21267" s="9"/>
      <c r="F21267" s="10"/>
    </row>
    <row r="21268" spans="5:6">
      <c r="E21268" s="9"/>
      <c r="F21268" s="10"/>
    </row>
    <row r="21269" spans="5:6">
      <c r="E21269" s="9"/>
      <c r="F21269" s="10"/>
    </row>
    <row r="21270" spans="5:6">
      <c r="E21270" s="9"/>
      <c r="F21270" s="10"/>
    </row>
    <row r="21271" spans="5:6">
      <c r="E21271" s="9"/>
      <c r="F21271" s="10"/>
    </row>
    <row r="21272" spans="5:6">
      <c r="E21272" s="9"/>
      <c r="F21272" s="10"/>
    </row>
    <row r="21273" spans="5:6">
      <c r="E21273" s="9"/>
      <c r="F21273" s="10"/>
    </row>
    <row r="21274" spans="5:6">
      <c r="E21274" s="9"/>
      <c r="F21274" s="10"/>
    </row>
    <row r="21275" spans="5:6">
      <c r="E21275" s="9"/>
      <c r="F21275" s="10"/>
    </row>
    <row r="21276" spans="5:6">
      <c r="E21276" s="9"/>
      <c r="F21276" s="10"/>
    </row>
    <row r="21277" spans="5:6">
      <c r="E21277" s="9"/>
      <c r="F21277" s="10"/>
    </row>
    <row r="21278" spans="5:6">
      <c r="E21278" s="9"/>
      <c r="F21278" s="10"/>
    </row>
    <row r="21279" spans="5:6">
      <c r="E21279" s="9"/>
      <c r="F21279" s="10"/>
    </row>
    <row r="21280" spans="5:6">
      <c r="E21280" s="9"/>
      <c r="F21280" s="10"/>
    </row>
    <row r="21281" spans="5:6">
      <c r="E21281" s="9"/>
      <c r="F21281" s="10"/>
    </row>
    <row r="21282" spans="5:6">
      <c r="E21282" s="9"/>
      <c r="F21282" s="10"/>
    </row>
    <row r="21283" spans="5:6">
      <c r="E21283" s="9"/>
      <c r="F21283" s="10"/>
    </row>
    <row r="21284" spans="5:6">
      <c r="E21284" s="9"/>
      <c r="F21284" s="10"/>
    </row>
    <row r="21285" spans="5:6">
      <c r="E21285" s="9"/>
      <c r="F21285" s="10"/>
    </row>
    <row r="21286" spans="5:6">
      <c r="E21286" s="9"/>
      <c r="F21286" s="10"/>
    </row>
    <row r="21287" spans="5:6">
      <c r="E21287" s="9"/>
      <c r="F21287" s="10"/>
    </row>
    <row r="21288" spans="5:6">
      <c r="E21288" s="9"/>
      <c r="F21288" s="10"/>
    </row>
    <row r="21289" spans="5:6">
      <c r="E21289" s="9"/>
      <c r="F21289" s="10"/>
    </row>
    <row r="21290" spans="5:6">
      <c r="E21290" s="9"/>
      <c r="F21290" s="10"/>
    </row>
    <row r="21291" spans="5:6">
      <c r="E21291" s="9"/>
      <c r="F21291" s="10"/>
    </row>
    <row r="21292" spans="5:6">
      <c r="E21292" s="9"/>
      <c r="F21292" s="10"/>
    </row>
    <row r="21293" spans="5:6">
      <c r="E21293" s="9"/>
      <c r="F21293" s="10"/>
    </row>
    <row r="21294" spans="5:6">
      <c r="E21294" s="9"/>
      <c r="F21294" s="10"/>
    </row>
    <row r="21295" spans="5:6">
      <c r="E21295" s="9"/>
      <c r="F21295" s="10"/>
    </row>
    <row r="21296" spans="5:6">
      <c r="E21296" s="9"/>
      <c r="F21296" s="10"/>
    </row>
    <row r="21297" spans="5:6">
      <c r="E21297" s="9"/>
      <c r="F21297" s="10"/>
    </row>
    <row r="21298" spans="5:6">
      <c r="E21298" s="9"/>
      <c r="F21298" s="10"/>
    </row>
    <row r="21299" spans="5:6">
      <c r="E21299" s="9"/>
      <c r="F21299" s="10"/>
    </row>
    <row r="21300" spans="5:6">
      <c r="E21300" s="9"/>
      <c r="F21300" s="10"/>
    </row>
    <row r="21301" spans="5:6">
      <c r="E21301" s="9"/>
      <c r="F21301" s="10"/>
    </row>
    <row r="21302" spans="5:6">
      <c r="E21302" s="9"/>
      <c r="F21302" s="10"/>
    </row>
    <row r="21303" spans="5:6">
      <c r="E21303" s="9"/>
      <c r="F21303" s="10"/>
    </row>
    <row r="21304" spans="5:6">
      <c r="E21304" s="9"/>
      <c r="F21304" s="10"/>
    </row>
    <row r="21305" spans="5:6">
      <c r="E21305" s="9"/>
      <c r="F21305" s="10"/>
    </row>
    <row r="21306" spans="5:6">
      <c r="E21306" s="9"/>
      <c r="F21306" s="10"/>
    </row>
    <row r="21307" spans="5:6">
      <c r="E21307" s="9"/>
      <c r="F21307" s="10"/>
    </row>
    <row r="21308" spans="5:6">
      <c r="E21308" s="9"/>
      <c r="F21308" s="10"/>
    </row>
    <row r="21309" spans="5:6">
      <c r="E21309" s="9"/>
      <c r="F21309" s="10"/>
    </row>
    <row r="21310" spans="5:6">
      <c r="E21310" s="9"/>
      <c r="F21310" s="10"/>
    </row>
    <row r="21311" spans="5:6">
      <c r="E21311" s="9"/>
      <c r="F21311" s="10"/>
    </row>
    <row r="21312" spans="5:6">
      <c r="E21312" s="9"/>
      <c r="F21312" s="10"/>
    </row>
    <row r="21313" spans="5:6">
      <c r="E21313" s="9"/>
      <c r="F21313" s="10"/>
    </row>
    <row r="21314" spans="5:6">
      <c r="E21314" s="9"/>
      <c r="F21314" s="10"/>
    </row>
    <row r="21315" spans="5:6">
      <c r="E21315" s="9"/>
      <c r="F21315" s="10"/>
    </row>
    <row r="21316" spans="5:6">
      <c r="E21316" s="9"/>
      <c r="F21316" s="10"/>
    </row>
    <row r="21317" spans="5:6">
      <c r="E21317" s="9"/>
      <c r="F21317" s="10"/>
    </row>
    <row r="21318" spans="5:6">
      <c r="E21318" s="9"/>
      <c r="F21318" s="10"/>
    </row>
    <row r="21319" spans="5:6">
      <c r="E21319" s="9"/>
      <c r="F21319" s="10"/>
    </row>
    <row r="21320" spans="5:6">
      <c r="E21320" s="9"/>
      <c r="F21320" s="10"/>
    </row>
    <row r="21321" spans="5:6">
      <c r="E21321" s="9"/>
      <c r="F21321" s="10"/>
    </row>
    <row r="21322" spans="5:6">
      <c r="E21322" s="9"/>
      <c r="F21322" s="10"/>
    </row>
    <row r="21323" spans="5:6">
      <c r="E21323" s="9"/>
      <c r="F21323" s="10"/>
    </row>
    <row r="21324" spans="5:6">
      <c r="E21324" s="9"/>
      <c r="F21324" s="10"/>
    </row>
    <row r="21325" spans="5:6">
      <c r="E21325" s="9"/>
      <c r="F21325" s="10"/>
    </row>
    <row r="21326" spans="5:6">
      <c r="E21326" s="9"/>
      <c r="F21326" s="10"/>
    </row>
    <row r="21327" spans="5:6">
      <c r="E21327" s="9"/>
      <c r="F21327" s="10"/>
    </row>
    <row r="21328" spans="5:6">
      <c r="E21328" s="9"/>
      <c r="F21328" s="10"/>
    </row>
    <row r="21329" spans="5:6">
      <c r="E21329" s="9"/>
      <c r="F21329" s="10"/>
    </row>
    <row r="21330" spans="5:6">
      <c r="E21330" s="9"/>
      <c r="F21330" s="10"/>
    </row>
    <row r="21331" spans="5:6">
      <c r="E21331" s="9"/>
      <c r="F21331" s="10"/>
    </row>
    <row r="21332" spans="5:6">
      <c r="E21332" s="9"/>
      <c r="F21332" s="10"/>
    </row>
    <row r="21333" spans="5:6">
      <c r="E21333" s="9"/>
      <c r="F21333" s="10"/>
    </row>
    <row r="21334" spans="5:6">
      <c r="E21334" s="9"/>
      <c r="F21334" s="10"/>
    </row>
    <row r="21335" spans="5:6">
      <c r="E21335" s="9"/>
      <c r="F21335" s="10"/>
    </row>
    <row r="21336" spans="5:6">
      <c r="E21336" s="9"/>
      <c r="F21336" s="10"/>
    </row>
    <row r="21337" spans="5:6">
      <c r="E21337" s="9"/>
      <c r="F21337" s="10"/>
    </row>
    <row r="21338" spans="5:6">
      <c r="E21338" s="9"/>
      <c r="F21338" s="10"/>
    </row>
    <row r="21339" spans="5:6">
      <c r="E21339" s="9"/>
      <c r="F21339" s="10"/>
    </row>
    <row r="21340" spans="5:6">
      <c r="E21340" s="9"/>
      <c r="F21340" s="10"/>
    </row>
    <row r="21341" spans="5:6">
      <c r="E21341" s="9"/>
      <c r="F21341" s="10"/>
    </row>
    <row r="21342" spans="5:6">
      <c r="E21342" s="9"/>
      <c r="F21342" s="10"/>
    </row>
    <row r="21343" spans="5:6">
      <c r="E21343" s="9"/>
      <c r="F21343" s="10"/>
    </row>
    <row r="21344" spans="5:6">
      <c r="E21344" s="9"/>
      <c r="F21344" s="10"/>
    </row>
    <row r="21345" spans="5:6">
      <c r="E21345" s="9"/>
      <c r="F21345" s="10"/>
    </row>
    <row r="21346" spans="5:6">
      <c r="E21346" s="9"/>
      <c r="F21346" s="10"/>
    </row>
    <row r="21347" spans="5:6">
      <c r="E21347" s="9"/>
      <c r="F21347" s="10"/>
    </row>
    <row r="21348" spans="5:6">
      <c r="E21348" s="9"/>
      <c r="F21348" s="10"/>
    </row>
    <row r="21349" spans="5:6">
      <c r="E21349" s="9"/>
      <c r="F21349" s="10"/>
    </row>
    <row r="21350" spans="5:6">
      <c r="E21350" s="9"/>
      <c r="F21350" s="10"/>
    </row>
    <row r="21351" spans="5:6">
      <c r="E21351" s="9"/>
      <c r="F21351" s="10"/>
    </row>
    <row r="21352" spans="5:6">
      <c r="E21352" s="9"/>
      <c r="F21352" s="10"/>
    </row>
    <row r="21353" spans="5:6">
      <c r="E21353" s="9"/>
      <c r="F21353" s="10"/>
    </row>
    <row r="21354" spans="5:6">
      <c r="E21354" s="9"/>
      <c r="F21354" s="10"/>
    </row>
    <row r="21355" spans="5:6">
      <c r="E21355" s="9"/>
      <c r="F21355" s="10"/>
    </row>
    <row r="21356" spans="5:6">
      <c r="E21356" s="9"/>
      <c r="F21356" s="10"/>
    </row>
    <row r="21357" spans="5:6">
      <c r="E21357" s="9"/>
      <c r="F21357" s="10"/>
    </row>
    <row r="21358" spans="5:6">
      <c r="E21358" s="9"/>
      <c r="F21358" s="10"/>
    </row>
    <row r="21359" spans="5:6">
      <c r="E21359" s="9"/>
      <c r="F21359" s="10"/>
    </row>
    <row r="21360" spans="5:6">
      <c r="E21360" s="9"/>
      <c r="F21360" s="10"/>
    </row>
    <row r="21361" spans="5:6">
      <c r="E21361" s="9"/>
      <c r="F21361" s="10"/>
    </row>
    <row r="21362" spans="5:6">
      <c r="E21362" s="9"/>
      <c r="F21362" s="10"/>
    </row>
    <row r="21363" spans="5:6">
      <c r="E21363" s="9"/>
      <c r="F21363" s="10"/>
    </row>
    <row r="21364" spans="5:6">
      <c r="E21364" s="9"/>
      <c r="F21364" s="10"/>
    </row>
    <row r="21365" spans="5:6">
      <c r="E21365" s="9"/>
      <c r="F21365" s="10"/>
    </row>
    <row r="21366" spans="5:6">
      <c r="E21366" s="9"/>
      <c r="F21366" s="10"/>
    </row>
    <row r="21367" spans="5:6">
      <c r="E21367" s="9"/>
      <c r="F21367" s="10"/>
    </row>
    <row r="21368" spans="5:6">
      <c r="E21368" s="9"/>
      <c r="F21368" s="10"/>
    </row>
    <row r="21369" spans="5:6">
      <c r="E21369" s="9"/>
      <c r="F21369" s="10"/>
    </row>
    <row r="21370" spans="5:6">
      <c r="E21370" s="9"/>
      <c r="F21370" s="10"/>
    </row>
    <row r="21371" spans="5:6">
      <c r="E21371" s="9"/>
      <c r="F21371" s="10"/>
    </row>
    <row r="21372" spans="5:6">
      <c r="E21372" s="9"/>
      <c r="F21372" s="10"/>
    </row>
    <row r="21373" spans="5:6">
      <c r="E21373" s="9"/>
      <c r="F21373" s="10"/>
    </row>
    <row r="21374" spans="5:6">
      <c r="E21374" s="9"/>
      <c r="F21374" s="10"/>
    </row>
    <row r="21375" spans="5:6">
      <c r="E21375" s="9"/>
      <c r="F21375" s="10"/>
    </row>
    <row r="21376" spans="5:6">
      <c r="E21376" s="9"/>
      <c r="F21376" s="10"/>
    </row>
    <row r="21377" spans="5:6">
      <c r="E21377" s="9"/>
      <c r="F21377" s="10"/>
    </row>
    <row r="21378" spans="5:6">
      <c r="E21378" s="9"/>
      <c r="F21378" s="10"/>
    </row>
    <row r="21379" spans="5:6">
      <c r="E21379" s="9"/>
      <c r="F21379" s="10"/>
    </row>
    <row r="21380" spans="5:6">
      <c r="E21380" s="9"/>
      <c r="F21380" s="10"/>
    </row>
    <row r="21381" spans="5:6">
      <c r="E21381" s="9"/>
      <c r="F21381" s="10"/>
    </row>
    <row r="21382" spans="5:6">
      <c r="E21382" s="9"/>
      <c r="F21382" s="10"/>
    </row>
    <row r="21383" spans="5:6">
      <c r="E21383" s="9"/>
      <c r="F21383" s="10"/>
    </row>
    <row r="21384" spans="5:6">
      <c r="E21384" s="9"/>
      <c r="F21384" s="10"/>
    </row>
    <row r="21385" spans="5:6">
      <c r="E21385" s="9"/>
      <c r="F21385" s="10"/>
    </row>
    <row r="21386" spans="5:6">
      <c r="E21386" s="9"/>
      <c r="F21386" s="10"/>
    </row>
    <row r="21387" spans="5:6">
      <c r="E21387" s="9"/>
      <c r="F21387" s="10"/>
    </row>
    <row r="21388" spans="5:6">
      <c r="E21388" s="9"/>
      <c r="F21388" s="10"/>
    </row>
    <row r="21389" spans="5:6">
      <c r="E21389" s="9"/>
      <c r="F21389" s="10"/>
    </row>
    <row r="21390" spans="5:6">
      <c r="E21390" s="9"/>
      <c r="F21390" s="10"/>
    </row>
    <row r="21391" spans="5:6">
      <c r="E21391" s="9"/>
      <c r="F21391" s="10"/>
    </row>
    <row r="21392" spans="5:6">
      <c r="E21392" s="9"/>
      <c r="F21392" s="10"/>
    </row>
    <row r="21393" spans="5:6">
      <c r="E21393" s="9"/>
      <c r="F21393" s="10"/>
    </row>
    <row r="21394" spans="5:6">
      <c r="E21394" s="9"/>
      <c r="F21394" s="10"/>
    </row>
    <row r="21395" spans="5:6">
      <c r="E21395" s="9"/>
      <c r="F21395" s="10"/>
    </row>
    <row r="21396" spans="5:6">
      <c r="E21396" s="9"/>
      <c r="F21396" s="10"/>
    </row>
    <row r="21397" spans="5:6">
      <c r="E21397" s="9"/>
      <c r="F21397" s="10"/>
    </row>
    <row r="21398" spans="5:6">
      <c r="E21398" s="9"/>
      <c r="F21398" s="10"/>
    </row>
    <row r="21399" spans="5:6">
      <c r="E21399" s="9"/>
      <c r="F21399" s="10"/>
    </row>
    <row r="21400" spans="5:6">
      <c r="E21400" s="9"/>
      <c r="F21400" s="10"/>
    </row>
    <row r="21401" spans="5:6">
      <c r="E21401" s="9"/>
      <c r="F21401" s="10"/>
    </row>
    <row r="21402" spans="5:6">
      <c r="E21402" s="9"/>
      <c r="F21402" s="10"/>
    </row>
    <row r="21403" spans="5:6">
      <c r="E21403" s="9"/>
      <c r="F21403" s="10"/>
    </row>
    <row r="21404" spans="5:6">
      <c r="E21404" s="9"/>
      <c r="F21404" s="10"/>
    </row>
    <row r="21405" spans="5:6">
      <c r="E21405" s="9"/>
      <c r="F21405" s="10"/>
    </row>
    <row r="21406" spans="5:6">
      <c r="E21406" s="9"/>
      <c r="F21406" s="10"/>
    </row>
    <row r="21407" spans="5:6">
      <c r="E21407" s="9"/>
      <c r="F21407" s="10"/>
    </row>
    <row r="21408" spans="5:6">
      <c r="E21408" s="9"/>
      <c r="F21408" s="10"/>
    </row>
    <row r="21409" spans="5:6">
      <c r="E21409" s="9"/>
      <c r="F21409" s="10"/>
    </row>
    <row r="21410" spans="5:6">
      <c r="E21410" s="9"/>
      <c r="F21410" s="10"/>
    </row>
    <row r="21411" spans="5:6">
      <c r="E21411" s="9"/>
      <c r="F21411" s="10"/>
    </row>
    <row r="21412" spans="5:6">
      <c r="E21412" s="9"/>
      <c r="F21412" s="10"/>
    </row>
    <row r="21413" spans="5:6">
      <c r="E21413" s="9"/>
      <c r="F21413" s="10"/>
    </row>
    <row r="21414" spans="5:6">
      <c r="E21414" s="9"/>
      <c r="F21414" s="10"/>
    </row>
    <row r="21415" spans="5:6">
      <c r="E21415" s="9"/>
      <c r="F21415" s="10"/>
    </row>
    <row r="21416" spans="5:6">
      <c r="E21416" s="9"/>
      <c r="F21416" s="10"/>
    </row>
    <row r="21417" spans="5:6">
      <c r="E21417" s="9"/>
      <c r="F21417" s="10"/>
    </row>
    <row r="21418" spans="5:6">
      <c r="E21418" s="9"/>
      <c r="F21418" s="10"/>
    </row>
    <row r="21419" spans="5:6">
      <c r="E21419" s="9"/>
      <c r="F21419" s="10"/>
    </row>
    <row r="21420" spans="5:6">
      <c r="E21420" s="9"/>
      <c r="F21420" s="10"/>
    </row>
    <row r="21421" spans="5:6">
      <c r="E21421" s="9"/>
      <c r="F21421" s="10"/>
    </row>
    <row r="21422" spans="5:6">
      <c r="E21422" s="9"/>
      <c r="F21422" s="10"/>
    </row>
    <row r="21423" spans="5:6">
      <c r="E21423" s="9"/>
      <c r="F21423" s="10"/>
    </row>
    <row r="21424" spans="5:6">
      <c r="E21424" s="9"/>
      <c r="F21424" s="10"/>
    </row>
    <row r="21425" spans="5:6">
      <c r="E21425" s="9"/>
      <c r="F21425" s="10"/>
    </row>
    <row r="21426" spans="5:6">
      <c r="E21426" s="9"/>
      <c r="F21426" s="10"/>
    </row>
    <row r="21427" spans="5:6">
      <c r="E21427" s="9"/>
      <c r="F21427" s="10"/>
    </row>
    <row r="21428" spans="5:6">
      <c r="E21428" s="9"/>
      <c r="F21428" s="10"/>
    </row>
    <row r="21429" spans="5:6">
      <c r="E21429" s="9"/>
      <c r="F21429" s="10"/>
    </row>
    <row r="21430" spans="5:6">
      <c r="E21430" s="9"/>
      <c r="F21430" s="10"/>
    </row>
    <row r="21431" spans="5:6">
      <c r="E21431" s="9"/>
      <c r="F21431" s="10"/>
    </row>
    <row r="21432" spans="5:6">
      <c r="E21432" s="9"/>
      <c r="F21432" s="10"/>
    </row>
    <row r="21433" spans="5:6">
      <c r="E21433" s="9"/>
      <c r="F21433" s="10"/>
    </row>
    <row r="21434" spans="5:6">
      <c r="E21434" s="9"/>
      <c r="F21434" s="10"/>
    </row>
    <row r="21435" spans="5:6">
      <c r="E21435" s="9"/>
      <c r="F21435" s="10"/>
    </row>
    <row r="21436" spans="5:6">
      <c r="E21436" s="9"/>
      <c r="F21436" s="10"/>
    </row>
    <row r="21437" spans="5:6">
      <c r="E21437" s="9"/>
      <c r="F21437" s="10"/>
    </row>
    <row r="21438" spans="5:6">
      <c r="E21438" s="9"/>
      <c r="F21438" s="10"/>
    </row>
    <row r="21439" spans="5:6">
      <c r="E21439" s="9"/>
      <c r="F21439" s="10"/>
    </row>
    <row r="21440" spans="5:6">
      <c r="E21440" s="9"/>
      <c r="F21440" s="10"/>
    </row>
    <row r="21441" spans="5:6">
      <c r="E21441" s="9"/>
      <c r="F21441" s="10"/>
    </row>
    <row r="21442" spans="5:6">
      <c r="E21442" s="9"/>
      <c r="F21442" s="10"/>
    </row>
    <row r="21443" spans="5:6">
      <c r="E21443" s="9"/>
      <c r="F21443" s="10"/>
    </row>
    <row r="21444" spans="5:6">
      <c r="E21444" s="9"/>
      <c r="F21444" s="10"/>
    </row>
    <row r="21445" spans="5:6">
      <c r="E21445" s="9"/>
      <c r="F21445" s="10"/>
    </row>
    <row r="21446" spans="5:6">
      <c r="E21446" s="9"/>
      <c r="F21446" s="10"/>
    </row>
    <row r="21447" spans="5:6">
      <c r="E21447" s="9"/>
      <c r="F21447" s="10"/>
    </row>
    <row r="21448" spans="5:6">
      <c r="E21448" s="9"/>
      <c r="F21448" s="10"/>
    </row>
    <row r="21449" spans="5:6">
      <c r="E21449" s="9"/>
      <c r="F21449" s="10"/>
    </row>
    <row r="21450" spans="5:6">
      <c r="E21450" s="9"/>
      <c r="F21450" s="10"/>
    </row>
    <row r="21451" spans="5:6">
      <c r="E21451" s="9"/>
      <c r="F21451" s="10"/>
    </row>
    <row r="21452" spans="5:6">
      <c r="E21452" s="9"/>
      <c r="F21452" s="10"/>
    </row>
    <row r="21453" spans="5:6">
      <c r="E21453" s="9"/>
      <c r="F21453" s="10"/>
    </row>
    <row r="21454" spans="5:6">
      <c r="E21454" s="9"/>
      <c r="F21454" s="10"/>
    </row>
    <row r="21455" spans="5:6">
      <c r="E21455" s="9"/>
      <c r="F21455" s="10"/>
    </row>
    <row r="21456" spans="5:6">
      <c r="E21456" s="9"/>
      <c r="F21456" s="10"/>
    </row>
    <row r="21457" spans="5:6">
      <c r="E21457" s="9"/>
      <c r="F21457" s="10"/>
    </row>
    <row r="21458" spans="5:6">
      <c r="E21458" s="9"/>
      <c r="F21458" s="10"/>
    </row>
    <row r="21459" spans="5:6">
      <c r="E21459" s="9"/>
      <c r="F21459" s="10"/>
    </row>
    <row r="21460" spans="5:6">
      <c r="E21460" s="9"/>
      <c r="F21460" s="10"/>
    </row>
    <row r="21461" spans="5:6">
      <c r="E21461" s="9"/>
      <c r="F21461" s="10"/>
    </row>
    <row r="21462" spans="5:6">
      <c r="E21462" s="9"/>
      <c r="F21462" s="10"/>
    </row>
    <row r="21463" spans="5:6">
      <c r="E21463" s="9"/>
      <c r="F21463" s="10"/>
    </row>
    <row r="21464" spans="5:6">
      <c r="E21464" s="9"/>
      <c r="F21464" s="10"/>
    </row>
    <row r="21465" spans="5:6">
      <c r="E21465" s="9"/>
      <c r="F21465" s="10"/>
    </row>
    <row r="21466" spans="5:6">
      <c r="E21466" s="9"/>
      <c r="F21466" s="10"/>
    </row>
    <row r="21467" spans="5:6">
      <c r="E21467" s="9"/>
      <c r="F21467" s="10"/>
    </row>
    <row r="21468" spans="5:6">
      <c r="E21468" s="9"/>
      <c r="F21468" s="10"/>
    </row>
    <row r="21469" spans="5:6">
      <c r="E21469" s="9"/>
      <c r="F21469" s="10"/>
    </row>
    <row r="21470" spans="5:6">
      <c r="E21470" s="9"/>
      <c r="F21470" s="10"/>
    </row>
    <row r="21471" spans="5:6">
      <c r="E21471" s="9"/>
      <c r="F21471" s="10"/>
    </row>
    <row r="21472" spans="5:6">
      <c r="E21472" s="9"/>
      <c r="F21472" s="10"/>
    </row>
    <row r="21473" spans="5:6">
      <c r="E21473" s="9"/>
      <c r="F21473" s="10"/>
    </row>
    <row r="21474" spans="5:6">
      <c r="E21474" s="9"/>
      <c r="F21474" s="10"/>
    </row>
    <row r="21475" spans="5:6">
      <c r="E21475" s="9"/>
      <c r="F21475" s="10"/>
    </row>
    <row r="21476" spans="5:6">
      <c r="E21476" s="9"/>
      <c r="F21476" s="10"/>
    </row>
    <row r="21477" spans="5:6">
      <c r="E21477" s="9"/>
      <c r="F21477" s="10"/>
    </row>
    <row r="21478" spans="5:6">
      <c r="E21478" s="9"/>
      <c r="F21478" s="10"/>
    </row>
    <row r="21479" spans="5:6">
      <c r="E21479" s="9"/>
      <c r="F21479" s="10"/>
    </row>
    <row r="21480" spans="5:6">
      <c r="E21480" s="9"/>
      <c r="F21480" s="10"/>
    </row>
    <row r="21481" spans="5:6">
      <c r="E21481" s="9"/>
      <c r="F21481" s="10"/>
    </row>
    <row r="21482" spans="5:6">
      <c r="E21482" s="9"/>
      <c r="F21482" s="10"/>
    </row>
    <row r="21483" spans="5:6">
      <c r="E21483" s="9"/>
      <c r="F21483" s="10"/>
    </row>
    <row r="21484" spans="5:6">
      <c r="E21484" s="9"/>
      <c r="F21484" s="10"/>
    </row>
    <row r="21485" spans="5:6">
      <c r="E21485" s="9"/>
      <c r="F21485" s="10"/>
    </row>
    <row r="21486" spans="5:6">
      <c r="E21486" s="9"/>
      <c r="F21486" s="10"/>
    </row>
    <row r="21487" spans="5:6">
      <c r="E21487" s="9"/>
      <c r="F21487" s="10"/>
    </row>
    <row r="21488" spans="5:6">
      <c r="E21488" s="9"/>
      <c r="F21488" s="10"/>
    </row>
    <row r="21489" spans="5:6">
      <c r="E21489" s="9"/>
      <c r="F21489" s="10"/>
    </row>
    <row r="21490" spans="5:6">
      <c r="E21490" s="9"/>
      <c r="F21490" s="10"/>
    </row>
    <row r="21491" spans="5:6">
      <c r="E21491" s="9"/>
      <c r="F21491" s="10"/>
    </row>
    <row r="21492" spans="5:6">
      <c r="E21492" s="9"/>
      <c r="F21492" s="10"/>
    </row>
    <row r="21493" spans="5:6">
      <c r="E21493" s="9"/>
      <c r="F21493" s="10"/>
    </row>
    <row r="21494" spans="5:6">
      <c r="E21494" s="9"/>
      <c r="F21494" s="10"/>
    </row>
    <row r="21495" spans="5:6">
      <c r="E21495" s="9"/>
      <c r="F21495" s="10"/>
    </row>
    <row r="21496" spans="5:6">
      <c r="E21496" s="9"/>
      <c r="F21496" s="10"/>
    </row>
    <row r="21497" spans="5:6">
      <c r="E21497" s="9"/>
      <c r="F21497" s="10"/>
    </row>
    <row r="21498" spans="5:6">
      <c r="E21498" s="9"/>
      <c r="F21498" s="10"/>
    </row>
    <row r="21499" spans="5:6">
      <c r="E21499" s="9"/>
      <c r="F21499" s="10"/>
    </row>
    <row r="21500" spans="5:6">
      <c r="E21500" s="9"/>
      <c r="F21500" s="10"/>
    </row>
    <row r="21501" spans="5:6">
      <c r="E21501" s="9"/>
      <c r="F21501" s="10"/>
    </row>
    <row r="21502" spans="5:6">
      <c r="E21502" s="9"/>
      <c r="F21502" s="10"/>
    </row>
    <row r="21503" spans="5:6">
      <c r="E21503" s="9"/>
      <c r="F21503" s="10"/>
    </row>
    <row r="21504" spans="5:6">
      <c r="E21504" s="9"/>
      <c r="F21504" s="10"/>
    </row>
    <row r="21505" spans="5:6">
      <c r="E21505" s="9"/>
      <c r="F21505" s="10"/>
    </row>
    <row r="21506" spans="5:6">
      <c r="E21506" s="9"/>
      <c r="F21506" s="10"/>
    </row>
    <row r="21507" spans="5:6">
      <c r="E21507" s="9"/>
      <c r="F21507" s="10"/>
    </row>
    <row r="21508" spans="5:6">
      <c r="E21508" s="9"/>
      <c r="F21508" s="10"/>
    </row>
    <row r="21509" spans="5:6">
      <c r="E21509" s="9"/>
      <c r="F21509" s="10"/>
    </row>
    <row r="21510" spans="5:6">
      <c r="E21510" s="9"/>
      <c r="F21510" s="10"/>
    </row>
    <row r="21511" spans="5:6">
      <c r="E21511" s="9"/>
      <c r="F21511" s="10"/>
    </row>
    <row r="21512" spans="5:6">
      <c r="E21512" s="9"/>
      <c r="F21512" s="10"/>
    </row>
    <row r="21513" spans="5:6">
      <c r="E21513" s="9"/>
      <c r="F21513" s="10"/>
    </row>
    <row r="21514" spans="5:6">
      <c r="E21514" s="9"/>
      <c r="F21514" s="10"/>
    </row>
    <row r="21515" spans="5:6">
      <c r="E21515" s="9"/>
      <c r="F21515" s="10"/>
    </row>
    <row r="21516" spans="5:6">
      <c r="E21516" s="9"/>
      <c r="F21516" s="10"/>
    </row>
    <row r="21517" spans="5:6">
      <c r="E21517" s="9"/>
      <c r="F21517" s="10"/>
    </row>
    <row r="21518" spans="5:6">
      <c r="E21518" s="9"/>
      <c r="F21518" s="10"/>
    </row>
    <row r="21519" spans="5:6">
      <c r="E21519" s="9"/>
      <c r="F21519" s="10"/>
    </row>
    <row r="21520" spans="5:6">
      <c r="E21520" s="9"/>
      <c r="F21520" s="10"/>
    </row>
    <row r="21521" spans="5:6">
      <c r="E21521" s="9"/>
      <c r="F21521" s="10"/>
    </row>
    <row r="21522" spans="5:6">
      <c r="E21522" s="9"/>
      <c r="F21522" s="10"/>
    </row>
    <row r="21523" spans="5:6">
      <c r="E21523" s="9"/>
      <c r="F21523" s="10"/>
    </row>
    <row r="21524" spans="5:6">
      <c r="E21524" s="9"/>
      <c r="F21524" s="10"/>
    </row>
    <row r="21525" spans="5:6">
      <c r="E21525" s="9"/>
      <c r="F21525" s="10"/>
    </row>
    <row r="21526" spans="5:6">
      <c r="E21526" s="9"/>
      <c r="F21526" s="10"/>
    </row>
    <row r="21527" spans="5:6">
      <c r="E21527" s="9"/>
      <c r="F21527" s="10"/>
    </row>
    <row r="21528" spans="5:6">
      <c r="E21528" s="9"/>
      <c r="F21528" s="10"/>
    </row>
    <row r="21529" spans="5:6">
      <c r="E21529" s="9"/>
      <c r="F21529" s="10"/>
    </row>
    <row r="21530" spans="5:6">
      <c r="E21530" s="9"/>
      <c r="F21530" s="10"/>
    </row>
    <row r="21531" spans="5:6">
      <c r="E21531" s="9"/>
      <c r="F21531" s="10"/>
    </row>
    <row r="21532" spans="5:6">
      <c r="E21532" s="9"/>
      <c r="F21532" s="10"/>
    </row>
    <row r="21533" spans="5:6">
      <c r="E21533" s="9"/>
      <c r="F21533" s="10"/>
    </row>
    <row r="21534" spans="5:6">
      <c r="E21534" s="9"/>
      <c r="F21534" s="10"/>
    </row>
    <row r="21535" spans="5:6">
      <c r="E21535" s="9"/>
      <c r="F21535" s="10"/>
    </row>
    <row r="21536" spans="5:6">
      <c r="E21536" s="9"/>
      <c r="F21536" s="10"/>
    </row>
    <row r="21537" spans="5:6">
      <c r="E21537" s="9"/>
      <c r="F21537" s="10"/>
    </row>
    <row r="21538" spans="5:6">
      <c r="E21538" s="9"/>
      <c r="F21538" s="10"/>
    </row>
    <row r="21539" spans="5:6">
      <c r="E21539" s="9"/>
      <c r="F21539" s="10"/>
    </row>
    <row r="21540" spans="5:6">
      <c r="E21540" s="9"/>
      <c r="F21540" s="10"/>
    </row>
    <row r="21541" spans="5:6">
      <c r="E21541" s="9"/>
      <c r="F21541" s="10"/>
    </row>
    <row r="21542" spans="5:6">
      <c r="E21542" s="9"/>
      <c r="F21542" s="10"/>
    </row>
    <row r="21543" spans="5:6">
      <c r="E21543" s="9"/>
      <c r="F21543" s="10"/>
    </row>
    <row r="21544" spans="5:6">
      <c r="E21544" s="9"/>
      <c r="F21544" s="10"/>
    </row>
    <row r="21545" spans="5:6">
      <c r="E21545" s="9"/>
      <c r="F21545" s="10"/>
    </row>
    <row r="21546" spans="5:6">
      <c r="E21546" s="9"/>
      <c r="F21546" s="10"/>
    </row>
    <row r="21547" spans="5:6">
      <c r="E21547" s="9"/>
      <c r="F21547" s="10"/>
    </row>
    <row r="21548" spans="5:6">
      <c r="E21548" s="9"/>
      <c r="F21548" s="10"/>
    </row>
    <row r="21549" spans="5:6">
      <c r="E21549" s="9"/>
      <c r="F21549" s="10"/>
    </row>
    <row r="21550" spans="5:6">
      <c r="E21550" s="9"/>
      <c r="F21550" s="10"/>
    </row>
    <row r="21551" spans="5:6">
      <c r="E21551" s="9"/>
      <c r="F21551" s="10"/>
    </row>
    <row r="21552" spans="5:6">
      <c r="E21552" s="9"/>
      <c r="F21552" s="10"/>
    </row>
    <row r="21553" spans="5:6">
      <c r="E21553" s="9"/>
      <c r="F21553" s="10"/>
    </row>
    <row r="21554" spans="5:6">
      <c r="E21554" s="9"/>
      <c r="F21554" s="10"/>
    </row>
    <row r="21555" spans="5:6">
      <c r="E21555" s="9"/>
      <c r="F21555" s="10"/>
    </row>
    <row r="21556" spans="5:6">
      <c r="E21556" s="9"/>
      <c r="F21556" s="10"/>
    </row>
    <row r="21557" spans="5:6">
      <c r="E21557" s="9"/>
      <c r="F21557" s="10"/>
    </row>
    <row r="21558" spans="5:6">
      <c r="E21558" s="9"/>
      <c r="F21558" s="10"/>
    </row>
    <row r="21559" spans="5:6">
      <c r="E21559" s="9"/>
      <c r="F21559" s="10"/>
    </row>
    <row r="21560" spans="5:6">
      <c r="E21560" s="9"/>
      <c r="F21560" s="10"/>
    </row>
    <row r="21561" spans="5:6">
      <c r="E21561" s="9"/>
      <c r="F21561" s="10"/>
    </row>
    <row r="21562" spans="5:6">
      <c r="E21562" s="9"/>
      <c r="F21562" s="10"/>
    </row>
    <row r="21563" spans="5:6">
      <c r="E21563" s="9"/>
      <c r="F21563" s="10"/>
    </row>
    <row r="21564" spans="5:6">
      <c r="E21564" s="9"/>
      <c r="F21564" s="10"/>
    </row>
    <row r="21565" spans="5:6">
      <c r="E21565" s="9"/>
      <c r="F21565" s="10"/>
    </row>
    <row r="21566" spans="5:6">
      <c r="E21566" s="9"/>
      <c r="F21566" s="10"/>
    </row>
    <row r="21567" spans="5:6">
      <c r="E21567" s="9"/>
      <c r="F21567" s="10"/>
    </row>
    <row r="21568" spans="5:6">
      <c r="E21568" s="9"/>
      <c r="F21568" s="10"/>
    </row>
    <row r="21569" spans="5:6">
      <c r="E21569" s="9"/>
      <c r="F21569" s="10"/>
    </row>
    <row r="21570" spans="5:6">
      <c r="E21570" s="9"/>
      <c r="F21570" s="10"/>
    </row>
    <row r="21571" spans="5:6">
      <c r="E21571" s="9"/>
      <c r="F21571" s="10"/>
    </row>
    <row r="21572" spans="5:6">
      <c r="E21572" s="9"/>
      <c r="F21572" s="10"/>
    </row>
    <row r="21573" spans="5:6">
      <c r="E21573" s="9"/>
      <c r="F21573" s="10"/>
    </row>
    <row r="21574" spans="5:6">
      <c r="E21574" s="9"/>
      <c r="F21574" s="10"/>
    </row>
    <row r="21575" spans="5:6">
      <c r="E21575" s="9"/>
      <c r="F21575" s="10"/>
    </row>
    <row r="21576" spans="5:6">
      <c r="E21576" s="9"/>
      <c r="F21576" s="10"/>
    </row>
    <row r="21577" spans="5:6">
      <c r="E21577" s="9"/>
      <c r="F21577" s="10"/>
    </row>
    <row r="21578" spans="5:6">
      <c r="E21578" s="9"/>
      <c r="F21578" s="10"/>
    </row>
    <row r="21579" spans="5:6">
      <c r="E21579" s="9"/>
      <c r="F21579" s="10"/>
    </row>
    <row r="21580" spans="5:6">
      <c r="E21580" s="9"/>
      <c r="F21580" s="10"/>
    </row>
    <row r="21581" spans="5:6">
      <c r="E21581" s="9"/>
      <c r="F21581" s="10"/>
    </row>
    <row r="21582" spans="5:6">
      <c r="E21582" s="9"/>
      <c r="F21582" s="10"/>
    </row>
    <row r="21583" spans="5:6">
      <c r="E21583" s="9"/>
      <c r="F21583" s="10"/>
    </row>
    <row r="21584" spans="5:6">
      <c r="E21584" s="9"/>
      <c r="F21584" s="10"/>
    </row>
    <row r="21585" spans="5:6">
      <c r="E21585" s="9"/>
      <c r="F21585" s="10"/>
    </row>
    <row r="21586" spans="5:6">
      <c r="E21586" s="9"/>
      <c r="F21586" s="10"/>
    </row>
    <row r="21587" spans="5:6">
      <c r="E21587" s="9"/>
      <c r="F21587" s="10"/>
    </row>
    <row r="21588" spans="5:6">
      <c r="E21588" s="9"/>
      <c r="F21588" s="10"/>
    </row>
    <row r="21589" spans="5:6">
      <c r="E21589" s="9"/>
      <c r="F21589" s="10"/>
    </row>
    <row r="21590" spans="5:6">
      <c r="E21590" s="9"/>
      <c r="F21590" s="10"/>
    </row>
    <row r="21591" spans="5:6">
      <c r="E21591" s="9"/>
      <c r="F21591" s="10"/>
    </row>
    <row r="21592" spans="5:6">
      <c r="E21592" s="9"/>
      <c r="F21592" s="10"/>
    </row>
    <row r="21593" spans="5:6">
      <c r="E21593" s="9"/>
      <c r="F21593" s="10"/>
    </row>
    <row r="21594" spans="5:6">
      <c r="E21594" s="9"/>
      <c r="F21594" s="10"/>
    </row>
    <row r="21595" spans="5:6">
      <c r="E21595" s="9"/>
      <c r="F21595" s="10"/>
    </row>
    <row r="21596" spans="5:6">
      <c r="E21596" s="9"/>
      <c r="F21596" s="10"/>
    </row>
    <row r="21597" spans="5:6">
      <c r="E21597" s="9"/>
      <c r="F21597" s="10"/>
    </row>
    <row r="21598" spans="5:6">
      <c r="E21598" s="9"/>
      <c r="F21598" s="10"/>
    </row>
    <row r="21599" spans="5:6">
      <c r="E21599" s="9"/>
      <c r="F21599" s="10"/>
    </row>
    <row r="21600" spans="5:6">
      <c r="E21600" s="9"/>
      <c r="F21600" s="10"/>
    </row>
    <row r="21601" spans="5:6">
      <c r="E21601" s="9"/>
      <c r="F21601" s="10"/>
    </row>
    <row r="21602" spans="5:6">
      <c r="E21602" s="9"/>
      <c r="F21602" s="10"/>
    </row>
    <row r="21603" spans="5:6">
      <c r="E21603" s="9"/>
      <c r="F21603" s="10"/>
    </row>
    <row r="21604" spans="5:6">
      <c r="E21604" s="9"/>
      <c r="F21604" s="10"/>
    </row>
    <row r="21605" spans="5:6">
      <c r="E21605" s="9"/>
      <c r="F21605" s="10"/>
    </row>
    <row r="21606" spans="5:6">
      <c r="E21606" s="9"/>
      <c r="F21606" s="10"/>
    </row>
    <row r="21607" spans="5:6">
      <c r="E21607" s="9"/>
      <c r="F21607" s="10"/>
    </row>
    <row r="21608" spans="5:6">
      <c r="E21608" s="9"/>
      <c r="F21608" s="10"/>
    </row>
    <row r="21609" spans="5:6">
      <c r="E21609" s="9"/>
      <c r="F21609" s="10"/>
    </row>
    <row r="21610" spans="5:6">
      <c r="E21610" s="9"/>
      <c r="F21610" s="10"/>
    </row>
    <row r="21611" spans="5:6">
      <c r="E21611" s="9"/>
      <c r="F21611" s="10"/>
    </row>
    <row r="21612" spans="5:6">
      <c r="E21612" s="9"/>
      <c r="F21612" s="10"/>
    </row>
    <row r="21613" spans="5:6">
      <c r="E21613" s="9"/>
      <c r="F21613" s="10"/>
    </row>
    <row r="21614" spans="5:6">
      <c r="E21614" s="9"/>
      <c r="F21614" s="10"/>
    </row>
    <row r="21615" spans="5:6">
      <c r="E21615" s="9"/>
      <c r="F21615" s="10"/>
    </row>
    <row r="21616" spans="5:6">
      <c r="E21616" s="9"/>
      <c r="F21616" s="10"/>
    </row>
    <row r="21617" spans="5:6">
      <c r="E21617" s="9"/>
      <c r="F21617" s="10"/>
    </row>
    <row r="21618" spans="5:6">
      <c r="E21618" s="9"/>
      <c r="F21618" s="10"/>
    </row>
    <row r="21619" spans="5:6">
      <c r="E21619" s="9"/>
      <c r="F21619" s="10"/>
    </row>
    <row r="21620" spans="5:6">
      <c r="E21620" s="9"/>
      <c r="F21620" s="10"/>
    </row>
    <row r="21621" spans="5:6">
      <c r="E21621" s="9"/>
      <c r="F21621" s="10"/>
    </row>
    <row r="21622" spans="5:6">
      <c r="E21622" s="9"/>
      <c r="F21622" s="10"/>
    </row>
    <row r="21623" spans="5:6">
      <c r="E21623" s="9"/>
      <c r="F21623" s="10"/>
    </row>
    <row r="21624" spans="5:6">
      <c r="E21624" s="9"/>
      <c r="F21624" s="10"/>
    </row>
    <row r="21625" spans="5:6">
      <c r="E21625" s="9"/>
      <c r="F21625" s="10"/>
    </row>
    <row r="21626" spans="5:6">
      <c r="E21626" s="9"/>
      <c r="F21626" s="10"/>
    </row>
    <row r="21627" spans="5:6">
      <c r="E21627" s="9"/>
      <c r="F21627" s="10"/>
    </row>
    <row r="21628" spans="5:6">
      <c r="E21628" s="9"/>
      <c r="F21628" s="10"/>
    </row>
    <row r="21629" spans="5:6">
      <c r="E21629" s="9"/>
      <c r="F21629" s="10"/>
    </row>
    <row r="21630" spans="5:6">
      <c r="E21630" s="9"/>
      <c r="F21630" s="10"/>
    </row>
    <row r="21631" spans="5:6">
      <c r="E21631" s="9"/>
      <c r="F21631" s="10"/>
    </row>
    <row r="21632" spans="5:6">
      <c r="E21632" s="9"/>
      <c r="F21632" s="10"/>
    </row>
    <row r="21633" spans="5:6">
      <c r="E21633" s="9"/>
      <c r="F21633" s="10"/>
    </row>
    <row r="21634" spans="5:6">
      <c r="E21634" s="9"/>
      <c r="F21634" s="10"/>
    </row>
    <row r="21635" spans="5:6">
      <c r="E21635" s="9"/>
      <c r="F21635" s="10"/>
    </row>
    <row r="21636" spans="5:6">
      <c r="E21636" s="9"/>
      <c r="F21636" s="10"/>
    </row>
    <row r="21637" spans="5:6">
      <c r="E21637" s="9"/>
      <c r="F21637" s="10"/>
    </row>
    <row r="21638" spans="5:6">
      <c r="E21638" s="9"/>
      <c r="F21638" s="10"/>
    </row>
    <row r="21639" spans="5:6">
      <c r="E21639" s="9"/>
      <c r="F21639" s="10"/>
    </row>
    <row r="21640" spans="5:6">
      <c r="E21640" s="9"/>
      <c r="F21640" s="10"/>
    </row>
    <row r="21641" spans="5:6">
      <c r="E21641" s="9"/>
      <c r="F21641" s="10"/>
    </row>
    <row r="21642" spans="5:6">
      <c r="E21642" s="9"/>
      <c r="F21642" s="10"/>
    </row>
    <row r="21643" spans="5:6">
      <c r="E21643" s="9"/>
      <c r="F21643" s="10"/>
    </row>
    <row r="21644" spans="5:6">
      <c r="E21644" s="9"/>
      <c r="F21644" s="10"/>
    </row>
    <row r="21645" spans="5:6">
      <c r="E21645" s="9"/>
      <c r="F21645" s="10"/>
    </row>
    <row r="21646" spans="5:6">
      <c r="E21646" s="9"/>
      <c r="F21646" s="10"/>
    </row>
    <row r="21647" spans="5:6">
      <c r="E21647" s="9"/>
      <c r="F21647" s="10"/>
    </row>
    <row r="21648" spans="5:6">
      <c r="E21648" s="9"/>
      <c r="F21648" s="10"/>
    </row>
    <row r="21649" spans="5:6">
      <c r="E21649" s="9"/>
      <c r="F21649" s="10"/>
    </row>
    <row r="21650" spans="5:6">
      <c r="E21650" s="9"/>
      <c r="F21650" s="10"/>
    </row>
    <row r="21651" spans="5:6">
      <c r="E21651" s="9"/>
      <c r="F21651" s="10"/>
    </row>
    <row r="21652" spans="5:6">
      <c r="E21652" s="9"/>
      <c r="F21652" s="10"/>
    </row>
    <row r="21653" spans="5:6">
      <c r="E21653" s="9"/>
      <c r="F21653" s="10"/>
    </row>
    <row r="21654" spans="5:6">
      <c r="E21654" s="9"/>
      <c r="F21654" s="10"/>
    </row>
    <row r="21655" spans="5:6">
      <c r="E21655" s="9"/>
      <c r="F21655" s="10"/>
    </row>
    <row r="21656" spans="5:6">
      <c r="E21656" s="9"/>
      <c r="F21656" s="10"/>
    </row>
    <row r="21657" spans="5:6">
      <c r="E21657" s="9"/>
      <c r="F21657" s="10"/>
    </row>
    <row r="21658" spans="5:6">
      <c r="E21658" s="9"/>
      <c r="F21658" s="10"/>
    </row>
    <row r="21659" spans="5:6">
      <c r="E21659" s="9"/>
      <c r="F21659" s="10"/>
    </row>
    <row r="21660" spans="5:6">
      <c r="E21660" s="9"/>
      <c r="F21660" s="10"/>
    </row>
    <row r="21661" spans="5:6">
      <c r="E21661" s="9"/>
      <c r="F21661" s="10"/>
    </row>
    <row r="21662" spans="5:6">
      <c r="E21662" s="9"/>
      <c r="F21662" s="10"/>
    </row>
    <row r="21663" spans="5:6">
      <c r="E21663" s="9"/>
      <c r="F21663" s="10"/>
    </row>
    <row r="21664" spans="5:6">
      <c r="E21664" s="9"/>
      <c r="F21664" s="10"/>
    </row>
    <row r="21665" spans="5:6">
      <c r="E21665" s="9"/>
      <c r="F21665" s="10"/>
    </row>
    <row r="21666" spans="5:6">
      <c r="E21666" s="9"/>
      <c r="F21666" s="10"/>
    </row>
    <row r="21667" spans="5:6">
      <c r="E21667" s="9"/>
      <c r="F21667" s="10"/>
    </row>
    <row r="21668" spans="5:6">
      <c r="E21668" s="9"/>
      <c r="F21668" s="10"/>
    </row>
    <row r="21669" spans="5:6">
      <c r="E21669" s="9"/>
      <c r="F21669" s="10"/>
    </row>
    <row r="21670" spans="5:6">
      <c r="E21670" s="9"/>
      <c r="F21670" s="10"/>
    </row>
    <row r="21671" spans="5:6">
      <c r="E21671" s="9"/>
      <c r="F21671" s="10"/>
    </row>
    <row r="21672" spans="5:6">
      <c r="E21672" s="9"/>
      <c r="F21672" s="10"/>
    </row>
    <row r="21673" spans="5:6">
      <c r="E21673" s="9"/>
      <c r="F21673" s="10"/>
    </row>
    <row r="21674" spans="5:6">
      <c r="E21674" s="9"/>
      <c r="F21674" s="10"/>
    </row>
    <row r="21675" spans="5:6">
      <c r="E21675" s="9"/>
      <c r="F21675" s="10"/>
    </row>
    <row r="21676" spans="5:6">
      <c r="E21676" s="9"/>
      <c r="F21676" s="10"/>
    </row>
    <row r="21677" spans="5:6">
      <c r="E21677" s="9"/>
      <c r="F21677" s="10"/>
    </row>
    <row r="21678" spans="5:6">
      <c r="E21678" s="9"/>
      <c r="F21678" s="10"/>
    </row>
    <row r="21679" spans="5:6">
      <c r="E21679" s="9"/>
      <c r="F21679" s="10"/>
    </row>
    <row r="21680" spans="5:6">
      <c r="E21680" s="9"/>
      <c r="F21680" s="10"/>
    </row>
    <row r="21681" spans="5:6">
      <c r="E21681" s="9"/>
      <c r="F21681" s="10"/>
    </row>
    <row r="21682" spans="5:6">
      <c r="E21682" s="9"/>
      <c r="F21682" s="10"/>
    </row>
    <row r="21683" spans="5:6">
      <c r="E21683" s="9"/>
      <c r="F21683" s="10"/>
    </row>
    <row r="21684" spans="5:6">
      <c r="E21684" s="9"/>
      <c r="F21684" s="10"/>
    </row>
    <row r="21685" spans="5:6">
      <c r="E21685" s="9"/>
      <c r="F21685" s="10"/>
    </row>
    <row r="21686" spans="5:6">
      <c r="E21686" s="9"/>
      <c r="F21686" s="10"/>
    </row>
    <row r="21687" spans="5:6">
      <c r="E21687" s="9"/>
      <c r="F21687" s="10"/>
    </row>
    <row r="21688" spans="5:6">
      <c r="E21688" s="9"/>
      <c r="F21688" s="10"/>
    </row>
    <row r="21689" spans="5:6">
      <c r="E21689" s="9"/>
      <c r="F21689" s="10"/>
    </row>
    <row r="21690" spans="5:6">
      <c r="E21690" s="9"/>
      <c r="F21690" s="10"/>
    </row>
    <row r="21691" spans="5:6">
      <c r="E21691" s="9"/>
      <c r="F21691" s="10"/>
    </row>
    <row r="21692" spans="5:6">
      <c r="E21692" s="9"/>
      <c r="F21692" s="10"/>
    </row>
    <row r="21693" spans="5:6">
      <c r="E21693" s="9"/>
      <c r="F21693" s="10"/>
    </row>
    <row r="21694" spans="5:6">
      <c r="E21694" s="9"/>
      <c r="F21694" s="10"/>
    </row>
    <row r="21695" spans="5:6">
      <c r="E21695" s="9"/>
      <c r="F21695" s="10"/>
    </row>
    <row r="21696" spans="5:6">
      <c r="E21696" s="9"/>
      <c r="F21696" s="10"/>
    </row>
    <row r="21697" spans="5:6">
      <c r="E21697" s="9"/>
      <c r="F21697" s="10"/>
    </row>
    <row r="21698" spans="5:6">
      <c r="E21698" s="9"/>
      <c r="F21698" s="10"/>
    </row>
    <row r="21699" spans="5:6">
      <c r="E21699" s="9"/>
      <c r="F21699" s="10"/>
    </row>
    <row r="21700" spans="5:6">
      <c r="E21700" s="9"/>
      <c r="F21700" s="10"/>
    </row>
    <row r="21701" spans="5:6">
      <c r="E21701" s="9"/>
      <c r="F21701" s="10"/>
    </row>
    <row r="21702" spans="5:6">
      <c r="E21702" s="9"/>
      <c r="F21702" s="10"/>
    </row>
    <row r="21703" spans="5:6">
      <c r="E21703" s="9"/>
      <c r="F21703" s="10"/>
    </row>
    <row r="21704" spans="5:6">
      <c r="E21704" s="9"/>
      <c r="F21704" s="10"/>
    </row>
    <row r="21705" spans="5:6">
      <c r="E21705" s="9"/>
      <c r="F21705" s="10"/>
    </row>
    <row r="21706" spans="5:6">
      <c r="E21706" s="9"/>
      <c r="F21706" s="10"/>
    </row>
    <row r="21707" spans="5:6">
      <c r="E21707" s="9"/>
      <c r="F21707" s="10"/>
    </row>
    <row r="21708" spans="5:6">
      <c r="E21708" s="9"/>
      <c r="F21708" s="10"/>
    </row>
    <row r="21709" spans="5:6">
      <c r="E21709" s="9"/>
      <c r="F21709" s="10"/>
    </row>
    <row r="21710" spans="5:6">
      <c r="E21710" s="9"/>
      <c r="F21710" s="10"/>
    </row>
    <row r="21711" spans="5:6">
      <c r="E21711" s="9"/>
      <c r="F21711" s="10"/>
    </row>
    <row r="21712" spans="5:6">
      <c r="E21712" s="9"/>
      <c r="F21712" s="10"/>
    </row>
    <row r="21713" spans="5:6">
      <c r="E21713" s="9"/>
      <c r="F21713" s="10"/>
    </row>
    <row r="21714" spans="5:6">
      <c r="E21714" s="9"/>
      <c r="F21714" s="10"/>
    </row>
    <row r="21715" spans="5:6">
      <c r="E21715" s="9"/>
      <c r="F21715" s="10"/>
    </row>
    <row r="21716" spans="5:6">
      <c r="E21716" s="9"/>
      <c r="F21716" s="10"/>
    </row>
    <row r="21717" spans="5:6">
      <c r="E21717" s="9"/>
      <c r="F21717" s="10"/>
    </row>
    <row r="21718" spans="5:6">
      <c r="E21718" s="9"/>
      <c r="F21718" s="10"/>
    </row>
    <row r="21719" spans="5:6">
      <c r="E21719" s="9"/>
      <c r="F21719" s="10"/>
    </row>
    <row r="21720" spans="5:6">
      <c r="E21720" s="9"/>
      <c r="F21720" s="10"/>
    </row>
    <row r="21721" spans="5:6">
      <c r="E21721" s="9"/>
      <c r="F21721" s="10"/>
    </row>
    <row r="21722" spans="5:6">
      <c r="E21722" s="9"/>
      <c r="F21722" s="10"/>
    </row>
    <row r="21723" spans="5:6">
      <c r="E21723" s="9"/>
      <c r="F21723" s="10"/>
    </row>
    <row r="21724" spans="5:6">
      <c r="E21724" s="9"/>
      <c r="F21724" s="10"/>
    </row>
    <row r="21725" spans="5:6">
      <c r="E21725" s="9"/>
      <c r="F21725" s="10"/>
    </row>
    <row r="21726" spans="5:6">
      <c r="E21726" s="9"/>
      <c r="F21726" s="10"/>
    </row>
    <row r="21727" spans="5:6">
      <c r="E21727" s="9"/>
      <c r="F21727" s="10"/>
    </row>
    <row r="21728" spans="5:6">
      <c r="E21728" s="9"/>
      <c r="F21728" s="10"/>
    </row>
    <row r="21729" spans="5:6">
      <c r="E21729" s="9"/>
      <c r="F21729" s="10"/>
    </row>
    <row r="21730" spans="5:6">
      <c r="E21730" s="9"/>
      <c r="F21730" s="10"/>
    </row>
    <row r="21731" spans="5:6">
      <c r="E21731" s="9"/>
      <c r="F21731" s="10"/>
    </row>
    <row r="21732" spans="5:6">
      <c r="E21732" s="9"/>
      <c r="F21732" s="10"/>
    </row>
    <row r="21733" spans="5:6">
      <c r="E21733" s="9"/>
      <c r="F21733" s="10"/>
    </row>
    <row r="21734" spans="5:6">
      <c r="E21734" s="9"/>
      <c r="F21734" s="10"/>
    </row>
    <row r="21735" spans="5:6">
      <c r="E21735" s="9"/>
      <c r="F21735" s="10"/>
    </row>
    <row r="21736" spans="5:6">
      <c r="E21736" s="9"/>
      <c r="F21736" s="10"/>
    </row>
    <row r="21737" spans="5:6">
      <c r="E21737" s="9"/>
      <c r="F21737" s="10"/>
    </row>
    <row r="21738" spans="5:6">
      <c r="E21738" s="9"/>
      <c r="F21738" s="10"/>
    </row>
    <row r="21739" spans="5:6">
      <c r="E21739" s="9"/>
      <c r="F21739" s="10"/>
    </row>
    <row r="21740" spans="5:6">
      <c r="E21740" s="9"/>
      <c r="F21740" s="10"/>
    </row>
    <row r="21741" spans="5:6">
      <c r="E21741" s="9"/>
      <c r="F21741" s="10"/>
    </row>
    <row r="21742" spans="5:6">
      <c r="E21742" s="9"/>
      <c r="F21742" s="10"/>
    </row>
    <row r="21743" spans="5:6">
      <c r="E21743" s="9"/>
      <c r="F21743" s="10"/>
    </row>
    <row r="21744" spans="5:6">
      <c r="E21744" s="9"/>
      <c r="F21744" s="10"/>
    </row>
    <row r="21745" spans="5:6">
      <c r="E21745" s="9"/>
      <c r="F21745" s="10"/>
    </row>
    <row r="21746" spans="5:6">
      <c r="E21746" s="9"/>
      <c r="F21746" s="10"/>
    </row>
    <row r="21747" spans="5:6">
      <c r="E21747" s="9"/>
      <c r="F21747" s="10"/>
    </row>
    <row r="21748" spans="5:6">
      <c r="E21748" s="9"/>
      <c r="F21748" s="10"/>
    </row>
    <row r="21749" spans="5:6">
      <c r="E21749" s="9"/>
      <c r="F21749" s="10"/>
    </row>
    <row r="21750" spans="5:6">
      <c r="E21750" s="9"/>
      <c r="F21750" s="10"/>
    </row>
    <row r="21751" spans="5:6">
      <c r="E21751" s="9"/>
      <c r="F21751" s="10"/>
    </row>
    <row r="21752" spans="5:6">
      <c r="E21752" s="9"/>
      <c r="F21752" s="10"/>
    </row>
    <row r="21753" spans="5:6">
      <c r="E21753" s="9"/>
      <c r="F21753" s="10"/>
    </row>
    <row r="21754" spans="5:6">
      <c r="E21754" s="9"/>
      <c r="F21754" s="10"/>
    </row>
    <row r="21755" spans="5:6">
      <c r="E21755" s="9"/>
      <c r="F21755" s="10"/>
    </row>
    <row r="21756" spans="5:6">
      <c r="E21756" s="9"/>
      <c r="F21756" s="10"/>
    </row>
    <row r="21757" spans="5:6">
      <c r="E21757" s="9"/>
      <c r="F21757" s="10"/>
    </row>
    <row r="21758" spans="5:6">
      <c r="E21758" s="9"/>
      <c r="F21758" s="10"/>
    </row>
    <row r="21759" spans="5:6">
      <c r="E21759" s="9"/>
      <c r="F21759" s="10"/>
    </row>
    <row r="21760" spans="5:6">
      <c r="E21760" s="9"/>
      <c r="F21760" s="10"/>
    </row>
    <row r="21761" spans="5:6">
      <c r="E21761" s="9"/>
      <c r="F21761" s="10"/>
    </row>
    <row r="21762" spans="5:6">
      <c r="E21762" s="9"/>
      <c r="F21762" s="10"/>
    </row>
    <row r="21763" spans="5:6">
      <c r="E21763" s="9"/>
      <c r="F21763" s="10"/>
    </row>
    <row r="21764" spans="5:6">
      <c r="E21764" s="9"/>
      <c r="F21764" s="10"/>
    </row>
    <row r="21765" spans="5:6">
      <c r="E21765" s="9"/>
      <c r="F21765" s="10"/>
    </row>
    <row r="21766" spans="5:6">
      <c r="E21766" s="9"/>
      <c r="F21766" s="10"/>
    </row>
    <row r="21767" spans="5:6">
      <c r="E21767" s="9"/>
      <c r="F21767" s="10"/>
    </row>
    <row r="21768" spans="5:6">
      <c r="E21768" s="9"/>
      <c r="F21768" s="10"/>
    </row>
    <row r="21769" spans="5:6">
      <c r="E21769" s="9"/>
      <c r="F21769" s="10"/>
    </row>
    <row r="21770" spans="5:6">
      <c r="E21770" s="9"/>
      <c r="F21770" s="10"/>
    </row>
    <row r="21771" spans="5:6">
      <c r="E21771" s="9"/>
      <c r="F21771" s="10"/>
    </row>
    <row r="21772" spans="5:6">
      <c r="E21772" s="9"/>
      <c r="F21772" s="10"/>
    </row>
    <row r="21773" spans="5:6">
      <c r="E21773" s="9"/>
      <c r="F21773" s="10"/>
    </row>
    <row r="21774" spans="5:6">
      <c r="E21774" s="9"/>
      <c r="F21774" s="10"/>
    </row>
    <row r="21775" spans="5:6">
      <c r="E21775" s="9"/>
      <c r="F21775" s="10"/>
    </row>
    <row r="21776" spans="5:6">
      <c r="E21776" s="9"/>
      <c r="F21776" s="10"/>
    </row>
    <row r="21777" spans="5:6">
      <c r="E21777" s="9"/>
      <c r="F21777" s="10"/>
    </row>
    <row r="21778" spans="5:6">
      <c r="E21778" s="9"/>
      <c r="F21778" s="10"/>
    </row>
    <row r="21779" spans="5:6">
      <c r="E21779" s="9"/>
      <c r="F21779" s="10"/>
    </row>
    <row r="21780" spans="5:6">
      <c r="E21780" s="9"/>
      <c r="F21780" s="10"/>
    </row>
    <row r="21781" spans="5:6">
      <c r="E21781" s="9"/>
      <c r="F21781" s="10"/>
    </row>
    <row r="21782" spans="5:6">
      <c r="E21782" s="9"/>
      <c r="F21782" s="10"/>
    </row>
    <row r="21783" spans="5:6">
      <c r="E21783" s="9"/>
      <c r="F21783" s="10"/>
    </row>
    <row r="21784" spans="5:6">
      <c r="E21784" s="9"/>
      <c r="F21784" s="10"/>
    </row>
    <row r="21785" spans="5:6">
      <c r="E21785" s="9"/>
      <c r="F21785" s="10"/>
    </row>
    <row r="21786" spans="5:6">
      <c r="E21786" s="9"/>
      <c r="F21786" s="10"/>
    </row>
    <row r="21787" spans="5:6">
      <c r="E21787" s="9"/>
      <c r="F21787" s="10"/>
    </row>
    <row r="21788" spans="5:6">
      <c r="E21788" s="9"/>
      <c r="F21788" s="10"/>
    </row>
    <row r="21789" spans="5:6">
      <c r="E21789" s="9"/>
      <c r="F21789" s="10"/>
    </row>
    <row r="21790" spans="5:6">
      <c r="E21790" s="9"/>
      <c r="F21790" s="10"/>
    </row>
    <row r="21791" spans="5:6">
      <c r="E21791" s="9"/>
      <c r="F21791" s="10"/>
    </row>
    <row r="21792" spans="5:6">
      <c r="E21792" s="9"/>
      <c r="F21792" s="10"/>
    </row>
    <row r="21793" spans="5:6">
      <c r="E21793" s="9"/>
      <c r="F21793" s="10"/>
    </row>
    <row r="21794" spans="5:6">
      <c r="E21794" s="9"/>
      <c r="F21794" s="10"/>
    </row>
    <row r="21795" spans="5:6">
      <c r="E21795" s="9"/>
      <c r="F21795" s="10"/>
    </row>
    <row r="21796" spans="5:6">
      <c r="E21796" s="9"/>
      <c r="F21796" s="10"/>
    </row>
    <row r="21797" spans="5:6">
      <c r="E21797" s="9"/>
      <c r="F21797" s="10"/>
    </row>
    <row r="21798" spans="5:6">
      <c r="E21798" s="9"/>
      <c r="F21798" s="10"/>
    </row>
    <row r="21799" spans="5:6">
      <c r="E21799" s="9"/>
      <c r="F21799" s="10"/>
    </row>
    <row r="21800" spans="5:6">
      <c r="E21800" s="9"/>
      <c r="F21800" s="10"/>
    </row>
    <row r="21801" spans="5:6">
      <c r="E21801" s="9"/>
      <c r="F21801" s="10"/>
    </row>
    <row r="21802" spans="5:6">
      <c r="E21802" s="9"/>
      <c r="F21802" s="10"/>
    </row>
    <row r="21803" spans="5:6">
      <c r="E21803" s="9"/>
      <c r="F21803" s="10"/>
    </row>
    <row r="21804" spans="5:6">
      <c r="E21804" s="9"/>
      <c r="F21804" s="10"/>
    </row>
    <row r="21805" spans="5:6">
      <c r="E21805" s="9"/>
      <c r="F21805" s="10"/>
    </row>
    <row r="21806" spans="5:6">
      <c r="E21806" s="9"/>
      <c r="F21806" s="10"/>
    </row>
    <row r="21807" spans="5:6">
      <c r="E21807" s="9"/>
      <c r="F21807" s="10"/>
    </row>
    <row r="21808" spans="5:6">
      <c r="E21808" s="9"/>
      <c r="F21808" s="10"/>
    </row>
    <row r="21809" spans="5:6">
      <c r="E21809" s="9"/>
      <c r="F21809" s="10"/>
    </row>
    <row r="21810" spans="5:6">
      <c r="E21810" s="9"/>
      <c r="F21810" s="10"/>
    </row>
    <row r="21811" spans="5:6">
      <c r="E21811" s="9"/>
      <c r="F21811" s="10"/>
    </row>
    <row r="21812" spans="5:6">
      <c r="E21812" s="9"/>
      <c r="F21812" s="10"/>
    </row>
    <row r="21813" spans="5:6">
      <c r="E21813" s="9"/>
      <c r="F21813" s="10"/>
    </row>
    <row r="21814" spans="5:6">
      <c r="E21814" s="9"/>
      <c r="F21814" s="10"/>
    </row>
    <row r="21815" spans="5:6">
      <c r="E21815" s="9"/>
      <c r="F21815" s="10"/>
    </row>
    <row r="21816" spans="5:6">
      <c r="E21816" s="9"/>
      <c r="F21816" s="10"/>
    </row>
    <row r="21817" spans="5:6">
      <c r="E21817" s="9"/>
      <c r="F21817" s="10"/>
    </row>
    <row r="21818" spans="5:6">
      <c r="E21818" s="9"/>
      <c r="F21818" s="10"/>
    </row>
    <row r="21819" spans="5:6">
      <c r="E21819" s="9"/>
      <c r="F21819" s="10"/>
    </row>
    <row r="21820" spans="5:6">
      <c r="E21820" s="9"/>
      <c r="F21820" s="10"/>
    </row>
    <row r="21821" spans="5:6">
      <c r="E21821" s="9"/>
      <c r="F21821" s="10"/>
    </row>
    <row r="21822" spans="5:6">
      <c r="E21822" s="9"/>
      <c r="F21822" s="10"/>
    </row>
    <row r="21823" spans="5:6">
      <c r="E21823" s="9"/>
      <c r="F21823" s="10"/>
    </row>
    <row r="21824" spans="5:6">
      <c r="E21824" s="9"/>
      <c r="F21824" s="10"/>
    </row>
    <row r="21825" spans="5:6">
      <c r="E21825" s="9"/>
      <c r="F21825" s="10"/>
    </row>
    <row r="21826" spans="5:6">
      <c r="E21826" s="9"/>
      <c r="F21826" s="10"/>
    </row>
    <row r="21827" spans="5:6">
      <c r="E21827" s="9"/>
      <c r="F21827" s="10"/>
    </row>
    <row r="21828" spans="5:6">
      <c r="E21828" s="9"/>
      <c r="F21828" s="10"/>
    </row>
    <row r="21829" spans="5:6">
      <c r="E21829" s="9"/>
      <c r="F21829" s="10"/>
    </row>
    <row r="21830" spans="5:6">
      <c r="E21830" s="9"/>
      <c r="F21830" s="10"/>
    </row>
    <row r="21831" spans="5:6">
      <c r="E21831" s="9"/>
      <c r="F21831" s="10"/>
    </row>
    <row r="21832" spans="5:6">
      <c r="E21832" s="9"/>
      <c r="F21832" s="10"/>
    </row>
    <row r="21833" spans="5:6">
      <c r="E21833" s="9"/>
      <c r="F21833" s="10"/>
    </row>
    <row r="21834" spans="5:6">
      <c r="E21834" s="9"/>
      <c r="F21834" s="10"/>
    </row>
    <row r="21835" spans="5:6">
      <c r="E21835" s="9"/>
      <c r="F21835" s="10"/>
    </row>
    <row r="21836" spans="5:6">
      <c r="E21836" s="9"/>
      <c r="F21836" s="10"/>
    </row>
    <row r="21837" spans="5:6">
      <c r="E21837" s="9"/>
      <c r="F21837" s="10"/>
    </row>
    <row r="21838" spans="5:6">
      <c r="E21838" s="9"/>
      <c r="F21838" s="10"/>
    </row>
    <row r="21839" spans="5:6">
      <c r="E21839" s="9"/>
      <c r="F21839" s="10"/>
    </row>
    <row r="21840" spans="5:6">
      <c r="E21840" s="9"/>
      <c r="F21840" s="10"/>
    </row>
    <row r="21841" spans="5:6">
      <c r="E21841" s="9"/>
      <c r="F21841" s="10"/>
    </row>
    <row r="21842" spans="5:6">
      <c r="E21842" s="9"/>
      <c r="F21842" s="10"/>
    </row>
    <row r="21843" spans="5:6">
      <c r="E21843" s="9"/>
      <c r="F21843" s="10"/>
    </row>
    <row r="21844" spans="5:6">
      <c r="E21844" s="9"/>
      <c r="F21844" s="10"/>
    </row>
    <row r="21845" spans="5:6">
      <c r="E21845" s="9"/>
      <c r="F21845" s="10"/>
    </row>
    <row r="21846" spans="5:6">
      <c r="E21846" s="9"/>
      <c r="F21846" s="10"/>
    </row>
    <row r="21847" spans="5:6">
      <c r="E21847" s="9"/>
      <c r="F21847" s="10"/>
    </row>
    <row r="21848" spans="5:6">
      <c r="E21848" s="9"/>
      <c r="F21848" s="10"/>
    </row>
    <row r="21849" spans="5:6">
      <c r="E21849" s="9"/>
      <c r="F21849" s="10"/>
    </row>
    <row r="21850" spans="5:6">
      <c r="E21850" s="9"/>
      <c r="F21850" s="10"/>
    </row>
    <row r="21851" spans="5:6">
      <c r="E21851" s="9"/>
      <c r="F21851" s="10"/>
    </row>
    <row r="21852" spans="5:6">
      <c r="E21852" s="9"/>
      <c r="F21852" s="10"/>
    </row>
    <row r="21853" spans="5:6">
      <c r="E21853" s="9"/>
      <c r="F21853" s="10"/>
    </row>
    <row r="21854" spans="5:6">
      <c r="E21854" s="9"/>
      <c r="F21854" s="10"/>
    </row>
    <row r="21855" spans="5:6">
      <c r="E21855" s="9"/>
      <c r="F21855" s="10"/>
    </row>
    <row r="21856" spans="5:6">
      <c r="E21856" s="9"/>
      <c r="F21856" s="10"/>
    </row>
    <row r="21857" spans="5:6">
      <c r="E21857" s="9"/>
      <c r="F21857" s="10"/>
    </row>
    <row r="21858" spans="5:6">
      <c r="E21858" s="9"/>
      <c r="F21858" s="10"/>
    </row>
    <row r="21859" spans="5:6">
      <c r="E21859" s="9"/>
      <c r="F21859" s="10"/>
    </row>
    <row r="21860" spans="5:6">
      <c r="E21860" s="9"/>
      <c r="F21860" s="10"/>
    </row>
    <row r="21861" spans="5:6">
      <c r="E21861" s="9"/>
      <c r="F21861" s="10"/>
    </row>
    <row r="21862" spans="5:6">
      <c r="E21862" s="9"/>
      <c r="F21862" s="10"/>
    </row>
    <row r="21863" spans="5:6">
      <c r="E21863" s="9"/>
      <c r="F21863" s="10"/>
    </row>
    <row r="21864" spans="5:6">
      <c r="E21864" s="9"/>
      <c r="F21864" s="10"/>
    </row>
    <row r="21865" spans="5:6">
      <c r="E21865" s="9"/>
      <c r="F21865" s="10"/>
    </row>
    <row r="21866" spans="5:6">
      <c r="E21866" s="9"/>
      <c r="F21866" s="10"/>
    </row>
    <row r="21867" spans="5:6">
      <c r="E21867" s="9"/>
      <c r="F21867" s="10"/>
    </row>
    <row r="21868" spans="5:6">
      <c r="E21868" s="9"/>
      <c r="F21868" s="10"/>
    </row>
    <row r="21869" spans="5:6">
      <c r="E21869" s="9"/>
      <c r="F21869" s="10"/>
    </row>
    <row r="21870" spans="5:6">
      <c r="E21870" s="9"/>
      <c r="F21870" s="10"/>
    </row>
    <row r="21871" spans="5:6">
      <c r="E21871" s="9"/>
      <c r="F21871" s="10"/>
    </row>
    <row r="21872" spans="5:6">
      <c r="E21872" s="9"/>
      <c r="F21872" s="10"/>
    </row>
    <row r="21873" spans="5:6">
      <c r="E21873" s="9"/>
      <c r="F21873" s="10"/>
    </row>
    <row r="21874" spans="5:6">
      <c r="E21874" s="9"/>
      <c r="F21874" s="10"/>
    </row>
    <row r="21875" spans="5:6">
      <c r="E21875" s="9"/>
      <c r="F21875" s="10"/>
    </row>
    <row r="21876" spans="5:6">
      <c r="E21876" s="9"/>
      <c r="F21876" s="10"/>
    </row>
    <row r="21877" spans="5:6">
      <c r="E21877" s="9"/>
      <c r="F21877" s="10"/>
    </row>
    <row r="21878" spans="5:6">
      <c r="E21878" s="9"/>
      <c r="F21878" s="10"/>
    </row>
    <row r="21879" spans="5:6">
      <c r="E21879" s="9"/>
      <c r="F21879" s="10"/>
    </row>
    <row r="21880" spans="5:6">
      <c r="E21880" s="9"/>
      <c r="F21880" s="10"/>
    </row>
    <row r="21881" spans="5:6">
      <c r="E21881" s="9"/>
      <c r="F21881" s="10"/>
    </row>
    <row r="21882" spans="5:6">
      <c r="E21882" s="9"/>
      <c r="F21882" s="10"/>
    </row>
    <row r="21883" spans="5:6">
      <c r="E21883" s="9"/>
      <c r="F21883" s="10"/>
    </row>
    <row r="21884" spans="5:6">
      <c r="E21884" s="9"/>
      <c r="F21884" s="10"/>
    </row>
    <row r="21885" spans="5:6">
      <c r="E21885" s="9"/>
      <c r="F21885" s="10"/>
    </row>
    <row r="21886" spans="5:6">
      <c r="E21886" s="9"/>
      <c r="F21886" s="10"/>
    </row>
    <row r="21887" spans="5:6">
      <c r="E21887" s="9"/>
      <c r="F21887" s="10"/>
    </row>
    <row r="21888" spans="5:6">
      <c r="E21888" s="9"/>
      <c r="F21888" s="10"/>
    </row>
    <row r="21889" spans="5:6">
      <c r="E21889" s="9"/>
      <c r="F21889" s="10"/>
    </row>
    <row r="21890" spans="5:6">
      <c r="E21890" s="9"/>
      <c r="F21890" s="10"/>
    </row>
    <row r="21891" spans="5:6">
      <c r="E21891" s="9"/>
      <c r="F21891" s="10"/>
    </row>
    <row r="21892" spans="5:6">
      <c r="E21892" s="9"/>
      <c r="F21892" s="10"/>
    </row>
    <row r="21893" spans="5:6">
      <c r="E21893" s="9"/>
      <c r="F21893" s="10"/>
    </row>
    <row r="21894" spans="5:6">
      <c r="E21894" s="9"/>
      <c r="F21894" s="10"/>
    </row>
    <row r="21895" spans="5:6">
      <c r="E21895" s="9"/>
      <c r="F21895" s="10"/>
    </row>
    <row r="21896" spans="5:6">
      <c r="E21896" s="9"/>
      <c r="F21896" s="10"/>
    </row>
    <row r="21897" spans="5:6">
      <c r="E21897" s="9"/>
      <c r="F21897" s="10"/>
    </row>
    <row r="21898" spans="5:6">
      <c r="E21898" s="9"/>
      <c r="F21898" s="10"/>
    </row>
    <row r="21899" spans="5:6">
      <c r="E21899" s="9"/>
      <c r="F21899" s="10"/>
    </row>
    <row r="21900" spans="5:6">
      <c r="E21900" s="9"/>
      <c r="F21900" s="10"/>
    </row>
    <row r="21901" spans="5:6">
      <c r="E21901" s="9"/>
      <c r="F21901" s="10"/>
    </row>
    <row r="21902" spans="5:6">
      <c r="E21902" s="9"/>
      <c r="F21902" s="10"/>
    </row>
    <row r="21903" spans="5:6">
      <c r="E21903" s="9"/>
      <c r="F21903" s="10"/>
    </row>
    <row r="21904" spans="5:6">
      <c r="E21904" s="9"/>
      <c r="F21904" s="10"/>
    </row>
    <row r="21905" spans="5:6">
      <c r="E21905" s="9"/>
      <c r="F21905" s="10"/>
    </row>
    <row r="21906" spans="5:6">
      <c r="E21906" s="9"/>
      <c r="F21906" s="10"/>
    </row>
    <row r="21907" spans="5:6">
      <c r="E21907" s="9"/>
      <c r="F21907" s="10"/>
    </row>
    <row r="21908" spans="5:6">
      <c r="E21908" s="9"/>
      <c r="F21908" s="10"/>
    </row>
    <row r="21909" spans="5:6">
      <c r="E21909" s="9"/>
      <c r="F21909" s="10"/>
    </row>
    <row r="21910" spans="5:6">
      <c r="E21910" s="9"/>
      <c r="F21910" s="10"/>
    </row>
    <row r="21911" spans="5:6">
      <c r="E21911" s="9"/>
      <c r="F21911" s="10"/>
    </row>
    <row r="21912" spans="5:6">
      <c r="E21912" s="9"/>
      <c r="F21912" s="10"/>
    </row>
    <row r="21913" spans="5:6">
      <c r="E21913" s="9"/>
      <c r="F21913" s="10"/>
    </row>
    <row r="21914" spans="5:6">
      <c r="E21914" s="9"/>
      <c r="F21914" s="10"/>
    </row>
    <row r="21915" spans="5:6">
      <c r="E21915" s="9"/>
      <c r="F21915" s="10"/>
    </row>
    <row r="21916" spans="5:6">
      <c r="E21916" s="9"/>
      <c r="F21916" s="10"/>
    </row>
    <row r="21917" spans="5:6">
      <c r="E21917" s="9"/>
      <c r="F21917" s="10"/>
    </row>
    <row r="21918" spans="5:6">
      <c r="E21918" s="9"/>
      <c r="F21918" s="10"/>
    </row>
    <row r="21919" spans="5:6">
      <c r="E21919" s="9"/>
      <c r="F21919" s="10"/>
    </row>
    <row r="21920" spans="5:6">
      <c r="E21920" s="9"/>
      <c r="F21920" s="10"/>
    </row>
    <row r="21921" spans="5:6">
      <c r="E21921" s="9"/>
      <c r="F21921" s="10"/>
    </row>
    <row r="21922" spans="5:6">
      <c r="E21922" s="9"/>
      <c r="F21922" s="10"/>
    </row>
    <row r="21923" spans="5:6">
      <c r="E21923" s="9"/>
      <c r="F21923" s="10"/>
    </row>
    <row r="21924" spans="5:6">
      <c r="E21924" s="9"/>
      <c r="F21924" s="10"/>
    </row>
    <row r="21925" spans="5:6">
      <c r="E21925" s="9"/>
      <c r="F21925" s="10"/>
    </row>
    <row r="21926" spans="5:6">
      <c r="E21926" s="9"/>
      <c r="F21926" s="10"/>
    </row>
    <row r="21927" spans="5:6">
      <c r="E21927" s="9"/>
      <c r="F21927" s="10"/>
    </row>
    <row r="21928" spans="5:6">
      <c r="E21928" s="9"/>
      <c r="F21928" s="10"/>
    </row>
    <row r="21929" spans="5:6">
      <c r="E21929" s="9"/>
      <c r="F21929" s="10"/>
    </row>
    <row r="21930" spans="5:6">
      <c r="E21930" s="9"/>
      <c r="F21930" s="10"/>
    </row>
    <row r="21931" spans="5:6">
      <c r="E21931" s="9"/>
      <c r="F21931" s="10"/>
    </row>
    <row r="21932" spans="5:6">
      <c r="E21932" s="9"/>
      <c r="F21932" s="10"/>
    </row>
    <row r="21933" spans="5:6">
      <c r="E21933" s="9"/>
      <c r="F21933" s="10"/>
    </row>
    <row r="21934" spans="5:6">
      <c r="E21934" s="9"/>
      <c r="F21934" s="10"/>
    </row>
    <row r="21935" spans="5:6">
      <c r="E21935" s="9"/>
      <c r="F21935" s="10"/>
    </row>
    <row r="21936" spans="5:6">
      <c r="E21936" s="9"/>
      <c r="F21936" s="10"/>
    </row>
    <row r="21937" spans="5:6">
      <c r="E21937" s="9"/>
      <c r="F21937" s="10"/>
    </row>
    <row r="21938" spans="5:6">
      <c r="E21938" s="9"/>
      <c r="F21938" s="10"/>
    </row>
    <row r="21939" spans="5:6">
      <c r="E21939" s="9"/>
      <c r="F21939" s="10"/>
    </row>
    <row r="21940" spans="5:6">
      <c r="E21940" s="9"/>
      <c r="F21940" s="10"/>
    </row>
    <row r="21941" spans="5:6">
      <c r="E21941" s="9"/>
      <c r="F21941" s="10"/>
    </row>
    <row r="21942" spans="5:6">
      <c r="E21942" s="9"/>
      <c r="F21942" s="10"/>
    </row>
    <row r="21943" spans="5:6">
      <c r="E21943" s="9"/>
      <c r="F21943" s="10"/>
    </row>
    <row r="21944" spans="5:6">
      <c r="E21944" s="9"/>
      <c r="F21944" s="10"/>
    </row>
    <row r="21945" spans="5:6">
      <c r="E21945" s="9"/>
      <c r="F21945" s="10"/>
    </row>
    <row r="21946" spans="5:6">
      <c r="E21946" s="9"/>
      <c r="F21946" s="10"/>
    </row>
    <row r="21947" spans="5:6">
      <c r="E21947" s="9"/>
      <c r="F21947" s="10"/>
    </row>
    <row r="21948" spans="5:6">
      <c r="E21948" s="9"/>
      <c r="F21948" s="10"/>
    </row>
    <row r="21949" spans="5:6">
      <c r="E21949" s="9"/>
      <c r="F21949" s="10"/>
    </row>
    <row r="21950" spans="5:6">
      <c r="E21950" s="9"/>
      <c r="F21950" s="10"/>
    </row>
    <row r="21951" spans="5:6">
      <c r="E21951" s="9"/>
      <c r="F21951" s="10"/>
    </row>
    <row r="21952" spans="5:6">
      <c r="E21952" s="9"/>
      <c r="F21952" s="10"/>
    </row>
    <row r="21953" spans="5:6">
      <c r="E21953" s="9"/>
      <c r="F21953" s="10"/>
    </row>
    <row r="21954" spans="5:6">
      <c r="E21954" s="9"/>
      <c r="F21954" s="10"/>
    </row>
    <row r="21955" spans="5:6">
      <c r="E21955" s="9"/>
      <c r="F21955" s="10"/>
    </row>
    <row r="21956" spans="5:6">
      <c r="E21956" s="9"/>
      <c r="F21956" s="10"/>
    </row>
    <row r="21957" spans="5:6">
      <c r="E21957" s="9"/>
      <c r="F21957" s="10"/>
    </row>
    <row r="21958" spans="5:6">
      <c r="E21958" s="9"/>
      <c r="F21958" s="10"/>
    </row>
    <row r="21959" spans="5:6">
      <c r="E21959" s="9"/>
      <c r="F21959" s="10"/>
    </row>
    <row r="21960" spans="5:6">
      <c r="E21960" s="9"/>
      <c r="F21960" s="10"/>
    </row>
    <row r="21961" spans="5:6">
      <c r="E21961" s="9"/>
      <c r="F21961" s="10"/>
    </row>
    <row r="21962" spans="5:6">
      <c r="E21962" s="9"/>
      <c r="F21962" s="10"/>
    </row>
    <row r="21963" spans="5:6">
      <c r="E21963" s="9"/>
      <c r="F21963" s="10"/>
    </row>
    <row r="21964" spans="5:6">
      <c r="E21964" s="9"/>
      <c r="F21964" s="10"/>
    </row>
    <row r="21965" spans="5:6">
      <c r="E21965" s="9"/>
      <c r="F21965" s="10"/>
    </row>
    <row r="21966" spans="5:6">
      <c r="E21966" s="9"/>
      <c r="F21966" s="10"/>
    </row>
    <row r="21967" spans="5:6">
      <c r="E21967" s="9"/>
      <c r="F21967" s="10"/>
    </row>
    <row r="21968" spans="5:6">
      <c r="E21968" s="9"/>
      <c r="F21968" s="10"/>
    </row>
    <row r="21969" spans="5:6">
      <c r="E21969" s="9"/>
      <c r="F21969" s="10"/>
    </row>
    <row r="21970" spans="5:6">
      <c r="E21970" s="9"/>
      <c r="F21970" s="10"/>
    </row>
    <row r="21971" spans="5:6">
      <c r="E21971" s="9"/>
      <c r="F21971" s="10"/>
    </row>
    <row r="21972" spans="5:6">
      <c r="E21972" s="9"/>
      <c r="F21972" s="10"/>
    </row>
    <row r="21973" spans="5:6">
      <c r="E21973" s="9"/>
      <c r="F21973" s="10"/>
    </row>
    <row r="21974" spans="5:6">
      <c r="E21974" s="9"/>
      <c r="F21974" s="10"/>
    </row>
    <row r="21975" spans="5:6">
      <c r="E21975" s="9"/>
      <c r="F21975" s="10"/>
    </row>
    <row r="21976" spans="5:6">
      <c r="E21976" s="9"/>
      <c r="F21976" s="10"/>
    </row>
    <row r="21977" spans="5:6">
      <c r="E21977" s="9"/>
      <c r="F21977" s="10"/>
    </row>
    <row r="21978" spans="5:6">
      <c r="E21978" s="9"/>
      <c r="F21978" s="10"/>
    </row>
    <row r="21979" spans="5:6">
      <c r="E21979" s="9"/>
      <c r="F21979" s="10"/>
    </row>
    <row r="21980" spans="5:6">
      <c r="E21980" s="9"/>
      <c r="F21980" s="10"/>
    </row>
    <row r="21981" spans="5:6">
      <c r="E21981" s="9"/>
      <c r="F21981" s="10"/>
    </row>
    <row r="21982" spans="5:6">
      <c r="E21982" s="9"/>
      <c r="F21982" s="10"/>
    </row>
    <row r="21983" spans="5:6">
      <c r="E21983" s="9"/>
      <c r="F21983" s="10"/>
    </row>
    <row r="21984" spans="5:6">
      <c r="E21984" s="9"/>
      <c r="F21984" s="10"/>
    </row>
    <row r="21985" spans="5:6">
      <c r="E21985" s="9"/>
      <c r="F21985" s="10"/>
    </row>
    <row r="21986" spans="5:6">
      <c r="E21986" s="9"/>
      <c r="F21986" s="10"/>
    </row>
    <row r="21987" spans="5:6">
      <c r="E21987" s="9"/>
      <c r="F21987" s="10"/>
    </row>
    <row r="21988" spans="5:6">
      <c r="E21988" s="9"/>
      <c r="F21988" s="10"/>
    </row>
    <row r="21989" spans="5:6">
      <c r="E21989" s="9"/>
      <c r="F21989" s="10"/>
    </row>
    <row r="21990" spans="5:6">
      <c r="E21990" s="9"/>
      <c r="F21990" s="10"/>
    </row>
    <row r="21991" spans="5:6">
      <c r="E21991" s="9"/>
      <c r="F21991" s="10"/>
    </row>
    <row r="21992" spans="5:6">
      <c r="E21992" s="9"/>
      <c r="F21992" s="10"/>
    </row>
    <row r="21993" spans="5:6">
      <c r="E21993" s="9"/>
      <c r="F21993" s="10"/>
    </row>
    <row r="21994" spans="5:6">
      <c r="E21994" s="9"/>
      <c r="F21994" s="10"/>
    </row>
    <row r="21995" spans="5:6">
      <c r="E21995" s="9"/>
      <c r="F21995" s="10"/>
    </row>
    <row r="21996" spans="5:6">
      <c r="E21996" s="9"/>
      <c r="F21996" s="10"/>
    </row>
    <row r="21997" spans="5:6">
      <c r="E21997" s="9"/>
      <c r="F21997" s="10"/>
    </row>
    <row r="21998" spans="5:6">
      <c r="E21998" s="9"/>
      <c r="F21998" s="10"/>
    </row>
    <row r="21999" spans="5:6">
      <c r="E21999" s="9"/>
      <c r="F21999" s="10"/>
    </row>
    <row r="22000" spans="5:6">
      <c r="E22000" s="9"/>
      <c r="F22000" s="10"/>
    </row>
    <row r="22001" spans="5:6">
      <c r="E22001" s="9"/>
      <c r="F22001" s="10"/>
    </row>
    <row r="22002" spans="5:6">
      <c r="E22002" s="9"/>
      <c r="F22002" s="10"/>
    </row>
    <row r="22003" spans="5:6">
      <c r="E22003" s="9"/>
      <c r="F22003" s="10"/>
    </row>
    <row r="22004" spans="5:6">
      <c r="E22004" s="9"/>
      <c r="F22004" s="10"/>
    </row>
    <row r="22005" spans="5:6">
      <c r="E22005" s="9"/>
      <c r="F22005" s="10"/>
    </row>
    <row r="22006" spans="5:6">
      <c r="E22006" s="9"/>
      <c r="F22006" s="10"/>
    </row>
    <row r="22007" spans="5:6">
      <c r="E22007" s="9"/>
      <c r="F22007" s="10"/>
    </row>
    <row r="22008" spans="5:6">
      <c r="E22008" s="9"/>
      <c r="F22008" s="10"/>
    </row>
    <row r="22009" spans="5:6">
      <c r="E22009" s="9"/>
      <c r="F22009" s="10"/>
    </row>
    <row r="22010" spans="5:6">
      <c r="E22010" s="9"/>
      <c r="F22010" s="10"/>
    </row>
    <row r="22011" spans="5:6">
      <c r="E22011" s="9"/>
      <c r="F22011" s="10"/>
    </row>
    <row r="22012" spans="5:6">
      <c r="E22012" s="9"/>
      <c r="F22012" s="10"/>
    </row>
    <row r="22013" spans="5:6">
      <c r="E22013" s="9"/>
      <c r="F22013" s="10"/>
    </row>
    <row r="22014" spans="5:6">
      <c r="E22014" s="9"/>
      <c r="F22014" s="10"/>
    </row>
    <row r="22015" spans="5:6">
      <c r="E22015" s="9"/>
      <c r="F22015" s="10"/>
    </row>
    <row r="22016" spans="5:6">
      <c r="E22016" s="9"/>
      <c r="F22016" s="10"/>
    </row>
    <row r="22017" spans="5:6">
      <c r="E22017" s="9"/>
      <c r="F22017" s="10"/>
    </row>
    <row r="22018" spans="5:6">
      <c r="E22018" s="9"/>
      <c r="F22018" s="10"/>
    </row>
    <row r="22019" spans="5:6">
      <c r="E22019" s="9"/>
      <c r="F22019" s="10"/>
    </row>
    <row r="22020" spans="5:6">
      <c r="E22020" s="9"/>
      <c r="F22020" s="10"/>
    </row>
    <row r="22021" spans="5:6">
      <c r="E22021" s="9"/>
      <c r="F22021" s="10"/>
    </row>
    <row r="22022" spans="5:6">
      <c r="E22022" s="9"/>
      <c r="F22022" s="10"/>
    </row>
    <row r="22023" spans="5:6">
      <c r="E22023" s="9"/>
      <c r="F22023" s="10"/>
    </row>
    <row r="22024" spans="5:6">
      <c r="E22024" s="9"/>
      <c r="F22024" s="10"/>
    </row>
    <row r="22025" spans="5:6">
      <c r="E22025" s="9"/>
      <c r="F22025" s="10"/>
    </row>
    <row r="22026" spans="5:6">
      <c r="E22026" s="9"/>
      <c r="F22026" s="10"/>
    </row>
    <row r="22027" spans="5:6">
      <c r="E22027" s="9"/>
      <c r="F22027" s="10"/>
    </row>
    <row r="22028" spans="5:6">
      <c r="E22028" s="9"/>
      <c r="F22028" s="10"/>
    </row>
    <row r="22029" spans="5:6">
      <c r="E22029" s="9"/>
      <c r="F22029" s="10"/>
    </row>
    <row r="22030" spans="5:6">
      <c r="E22030" s="9"/>
      <c r="F22030" s="10"/>
    </row>
    <row r="22031" spans="5:6">
      <c r="E22031" s="9"/>
      <c r="F22031" s="10"/>
    </row>
    <row r="22032" spans="5:6">
      <c r="E22032" s="9"/>
      <c r="F22032" s="10"/>
    </row>
    <row r="22033" spans="5:6">
      <c r="E22033" s="9"/>
      <c r="F22033" s="10"/>
    </row>
    <row r="22034" spans="5:6">
      <c r="E22034" s="9"/>
      <c r="F22034" s="10"/>
    </row>
    <row r="22035" spans="5:6">
      <c r="E22035" s="9"/>
      <c r="F22035" s="10"/>
    </row>
    <row r="22036" spans="5:6">
      <c r="E22036" s="9"/>
      <c r="F22036" s="10"/>
    </row>
    <row r="22037" spans="5:6">
      <c r="E22037" s="9"/>
      <c r="F22037" s="10"/>
    </row>
    <row r="22038" spans="5:6">
      <c r="E22038" s="9"/>
      <c r="F22038" s="10"/>
    </row>
    <row r="22039" spans="5:6">
      <c r="E22039" s="9"/>
      <c r="F22039" s="10"/>
    </row>
    <row r="22040" spans="5:6">
      <c r="E22040" s="9"/>
      <c r="F22040" s="10"/>
    </row>
    <row r="22041" spans="5:6">
      <c r="E22041" s="9"/>
      <c r="F22041" s="10"/>
    </row>
    <row r="22042" spans="5:6">
      <c r="E22042" s="9"/>
      <c r="F22042" s="10"/>
    </row>
    <row r="22043" spans="5:6">
      <c r="E22043" s="9"/>
      <c r="F22043" s="10"/>
    </row>
    <row r="22044" spans="5:6">
      <c r="E22044" s="9"/>
      <c r="F22044" s="10"/>
    </row>
    <row r="22045" spans="5:6">
      <c r="E22045" s="9"/>
      <c r="F22045" s="10"/>
    </row>
    <row r="22046" spans="5:6">
      <c r="E22046" s="9"/>
      <c r="F22046" s="10"/>
    </row>
    <row r="22047" spans="5:6">
      <c r="E22047" s="9"/>
      <c r="F22047" s="10"/>
    </row>
    <row r="22048" spans="5:6">
      <c r="E22048" s="9"/>
      <c r="F22048" s="10"/>
    </row>
    <row r="22049" spans="5:6">
      <c r="E22049" s="9"/>
      <c r="F22049" s="10"/>
    </row>
    <row r="22050" spans="5:6">
      <c r="E22050" s="9"/>
      <c r="F22050" s="10"/>
    </row>
    <row r="22051" spans="5:6">
      <c r="E22051" s="9"/>
      <c r="F22051" s="10"/>
    </row>
    <row r="22052" spans="5:6">
      <c r="E22052" s="9"/>
      <c r="F22052" s="10"/>
    </row>
    <row r="22053" spans="5:6">
      <c r="E22053" s="9"/>
      <c r="F22053" s="10"/>
    </row>
    <row r="22054" spans="5:6">
      <c r="E22054" s="9"/>
      <c r="F22054" s="10"/>
    </row>
    <row r="22055" spans="5:6">
      <c r="E22055" s="9"/>
      <c r="F22055" s="10"/>
    </row>
    <row r="22056" spans="5:6">
      <c r="E22056" s="9"/>
      <c r="F22056" s="10"/>
    </row>
    <row r="22057" spans="5:6">
      <c r="E22057" s="9"/>
      <c r="F22057" s="10"/>
    </row>
    <row r="22058" spans="5:6">
      <c r="E22058" s="9"/>
      <c r="F22058" s="10"/>
    </row>
    <row r="22059" spans="5:6">
      <c r="E22059" s="9"/>
      <c r="F22059" s="10"/>
    </row>
    <row r="22060" spans="5:6">
      <c r="E22060" s="9"/>
      <c r="F22060" s="10"/>
    </row>
    <row r="22061" spans="5:6">
      <c r="E22061" s="9"/>
      <c r="F22061" s="10"/>
    </row>
    <row r="22062" spans="5:6">
      <c r="E22062" s="9"/>
      <c r="F22062" s="10"/>
    </row>
    <row r="22063" spans="5:6">
      <c r="E22063" s="12"/>
      <c r="F22063" s="12"/>
    </row>
  </sheetData>
  <mergeCells count="17">
    <mergeCell ref="B2:V2"/>
    <mergeCell ref="V3:V4"/>
    <mergeCell ref="I3:K3"/>
    <mergeCell ref="C3:C4"/>
    <mergeCell ref="D3:D4"/>
    <mergeCell ref="X4:Z4"/>
    <mergeCell ref="AB4:AD4"/>
    <mergeCell ref="A3:A4"/>
    <mergeCell ref="L3:L4"/>
    <mergeCell ref="M3:M4"/>
    <mergeCell ref="N3:N4"/>
    <mergeCell ref="O3:U3"/>
    <mergeCell ref="E3:E4"/>
    <mergeCell ref="G3:G4"/>
    <mergeCell ref="B3:B4"/>
    <mergeCell ref="H3:H4"/>
    <mergeCell ref="F3:F4"/>
  </mergeCells>
  <phoneticPr fontId="22" type="noConversion"/>
  <conditionalFormatting sqref="A5:G4129">
    <cfRule type="containsBlanks" dxfId="150" priority="57">
      <formula>LEN(TRIM(A5))=0</formula>
    </cfRule>
    <cfRule type="containsBlanks" dxfId="149" priority="58">
      <formula>LEN(TRIM(A5))=0</formula>
    </cfRule>
  </conditionalFormatting>
  <conditionalFormatting sqref="B7242:D15689">
    <cfRule type="containsBlanks" dxfId="148" priority="64">
      <formula>LEN(TRIM(B7242))=0</formula>
    </cfRule>
    <cfRule type="containsBlanks" dxfId="147" priority="65">
      <formula>LEN(TRIM(B7242))=0</formula>
    </cfRule>
  </conditionalFormatting>
  <conditionalFormatting sqref="I5:K4129">
    <cfRule type="expression" dxfId="146" priority="62">
      <formula>LEN(TRIM(I5))=0</formula>
    </cfRule>
    <cfRule type="expression" dxfId="145" priority="63">
      <formula>LEN(TRIM(I5))=0</formula>
    </cfRule>
  </conditionalFormatting>
  <conditionalFormatting sqref="J7242:K15689">
    <cfRule type="containsBlanks" dxfId="144" priority="146">
      <formula>LEN(TRIM(J7242))=0</formula>
    </cfRule>
    <cfRule type="containsBlanks" dxfId="143" priority="147">
      <formula>LEN(TRIM(J7242))=0</formula>
    </cfRule>
  </conditionalFormatting>
  <conditionalFormatting sqref="M5:M4129">
    <cfRule type="containsText" dxfId="142" priority="1" operator="containsText" text="Partiellement">
      <formula>NOT(ISERROR(SEARCH("Partiellement",M5)))</formula>
    </cfRule>
    <cfRule type="containsText" dxfId="141" priority="2" operator="containsText" text="Réalisé">
      <formula>NOT(ISERROR(SEARCH("Réalisé",M5)))</formula>
    </cfRule>
    <cfRule type="containsText" dxfId="140" priority="3" operator="containsText" text="Non-Planifié-Partiellement">
      <formula>NOT(ISERROR(SEARCH("Non-Planifié-Partiellement",M5)))</formula>
    </cfRule>
    <cfRule type="containsText" dxfId="139" priority="4" operator="containsText" text="Non-Planifié-En-cours">
      <formula>NOT(ISERROR(SEARCH("Non-Planifié-En-cours",M5)))</formula>
    </cfRule>
    <cfRule type="containsText" dxfId="138" priority="5" operator="containsText" text="Non-Planifie-Non-realise">
      <formula>NOT(ISERROR(SEARCH("Non-Planifie-Non-realise",M5)))</formula>
    </cfRule>
    <cfRule type="containsText" dxfId="137" priority="26" operator="containsText" text="Non-realise">
      <formula>NOT(ISERROR(SEARCH("Non-realise",M5)))</formula>
    </cfRule>
    <cfRule type="containsText" dxfId="136" priority="60" operator="containsText" text="En-cours">
      <formula>NOT(ISERROR(SEARCH("En-cours",M5)))</formula>
    </cfRule>
    <cfRule type="containsText" dxfId="135" priority="61" operator="containsText" text="Non-Planifié-Réalisé">
      <formula>NOT(ISERROR(SEARCH("Non-Planifié-Réalisé",M5)))</formula>
    </cfRule>
  </conditionalFormatting>
  <conditionalFormatting sqref="O5:P4129">
    <cfRule type="containsBlanks" dxfId="134" priority="55">
      <formula>LEN(TRIM(O5))=0</formula>
    </cfRule>
    <cfRule type="containsBlanks" dxfId="133" priority="56">
      <formula>LEN(TRIM(O5))=0</formula>
    </cfRule>
  </conditionalFormatting>
  <conditionalFormatting sqref="Q5:Q4129">
    <cfRule type="cellIs" dxfId="132" priority="6" operator="between">
      <formula>0.81</formula>
      <formula>1</formula>
    </cfRule>
    <cfRule type="cellIs" dxfId="131" priority="7" operator="between">
      <formula>0.51</formula>
      <formula>0.8</formula>
    </cfRule>
    <cfRule type="cellIs" dxfId="130" priority="8" operator="between">
      <formula>0.26</formula>
      <formula>0.5</formula>
    </cfRule>
    <cfRule type="cellIs" dxfId="129" priority="9" operator="lessThan">
      <formula>0.25</formula>
    </cfRule>
  </conditionalFormatting>
  <conditionalFormatting sqref="T5:T4129">
    <cfRule type="containsBlanks" dxfId="128" priority="53">
      <formula>LEN(TRIM(T5))=0</formula>
    </cfRule>
    <cfRule type="containsBlanks" dxfId="127" priority="54">
      <formula>LEN(TRIM(T5))=0</formula>
    </cfRule>
  </conditionalFormatting>
  <conditionalFormatting sqref="U5:U4129">
    <cfRule type="cellIs" dxfId="126" priority="19" operator="between">
      <formula>0.86</formula>
      <formula>1</formula>
    </cfRule>
    <cfRule type="cellIs" dxfId="125" priority="20" operator="between">
      <formula>0.76</formula>
      <formula>0.85</formula>
    </cfRule>
    <cfRule type="cellIs" dxfId="124" priority="21" operator="lessThanOrEqual">
      <formula>0.75</formula>
    </cfRule>
  </conditionalFormatting>
  <dataValidations count="5">
    <dataValidation type="list" allowBlank="1" showInputMessage="1" showErrorMessage="1" sqref="I1 I7242:I1048576">
      <formula1>niveau_responsabilite_list</formula1>
    </dataValidation>
    <dataValidation type="list" allowBlank="1" showInputMessage="1" showErrorMessage="1" sqref="G7242:G1048576 G1">
      <formula1>Categories_cout</formula1>
    </dataValidation>
    <dataValidation type="list" allowBlank="1" showInputMessage="1" showErrorMessage="1" sqref="M7242:M15689">
      <formula1>"Realise,En cours,Non-realise"</formula1>
    </dataValidation>
    <dataValidation type="list" allowBlank="1" showInputMessage="1" showErrorMessage="1" sqref="J7242:K1048576">
      <formula1>INDIRECT($I7242)</formula1>
    </dataValidation>
    <dataValidation type="list" allowBlank="1" showInputMessage="1" showErrorMessage="1" sqref="M5:M4129">
      <formula1>Bilan</formula1>
    </dataValidation>
  </dataValidations>
  <pageMargins left="0.7" right="0.7" top="0.75" bottom="0.75" header="0.3" footer="0.3"/>
  <pageSetup paperSize="9" orientation="portrait" horizontalDpi="4294967295" verticalDpi="4294967295" r:id="rId1"/>
  <ignoredErrors>
    <ignoredError sqref="Q7" evalError="1"/>
  </ignoredErrors>
  <extLst>
    <ext xmlns:x14="http://schemas.microsoft.com/office/spreadsheetml/2009/9/main" uri="{CCE6A557-97BC-4b89-ADB6-D9C93CAAB3DF}">
      <x14:dataValidations xmlns:xm="http://schemas.microsoft.com/office/excel/2006/main" count="1">
        <x14:dataValidation type="list" allowBlank="1" showInputMessage="1" showErrorMessage="1">
          <x14:formula1>
            <xm:f>'Liste planification'!$C$374:$C$374</xm:f>
          </x14:formula1>
          <xm:sqref>B7242:D1048576 B1:D1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rgb="FF00FFF8"/>
  </sheetPr>
  <dimension ref="A1:AR376"/>
  <sheetViews>
    <sheetView topLeftCell="A49" zoomScale="70" zoomScaleNormal="70" workbookViewId="0">
      <selection activeCell="A2" sqref="A2:B2"/>
    </sheetView>
  </sheetViews>
  <sheetFormatPr baseColWidth="10" defaultColWidth="10.44140625" defaultRowHeight="13.8"/>
  <cols>
    <col min="1" max="1" width="10.44140625" style="1" customWidth="1"/>
    <col min="2" max="2" width="6.44140625" style="1" customWidth="1"/>
    <col min="3" max="3" width="73.44140625" style="3" customWidth="1"/>
    <col min="4" max="4" width="25.44140625" style="541" customWidth="1"/>
    <col min="5" max="5" width="25.44140625" style="542" customWidth="1"/>
    <col min="6" max="6" width="20.33203125" style="22" customWidth="1"/>
    <col min="7" max="7" width="31.21875" style="215" customWidth="1"/>
    <col min="8" max="8" width="24" style="1" customWidth="1"/>
    <col min="9" max="9" width="18.21875" style="1" customWidth="1"/>
    <col min="10" max="10" width="19.21875" style="1" customWidth="1"/>
    <col min="11" max="11" width="14.44140625" style="235" customWidth="1"/>
    <col min="12" max="43" width="10.44140625" style="235"/>
    <col min="44" max="16384" width="10.44140625" style="1"/>
  </cols>
  <sheetData>
    <row r="1" spans="1:12">
      <c r="A1" s="235"/>
      <c r="B1" s="235"/>
      <c r="C1" s="236"/>
      <c r="D1" s="529"/>
      <c r="E1" s="530"/>
      <c r="F1" s="234"/>
      <c r="G1" s="239"/>
      <c r="H1" s="235"/>
      <c r="I1" s="235"/>
      <c r="J1" s="235"/>
    </row>
    <row r="2" spans="1:12" ht="45" customHeight="1">
      <c r="A2" s="916">
        <f>PTCA!A2</f>
        <v>2026</v>
      </c>
      <c r="B2" s="916"/>
      <c r="C2" s="917" t="s">
        <v>1599</v>
      </c>
      <c r="D2" s="917"/>
      <c r="E2" s="917"/>
      <c r="F2" s="918"/>
      <c r="G2" s="247"/>
      <c r="H2" s="235"/>
      <c r="I2" s="235"/>
      <c r="J2" s="235"/>
    </row>
    <row r="3" spans="1:12" ht="15.6">
      <c r="A3" s="235"/>
      <c r="B3" s="235"/>
      <c r="C3" s="246"/>
      <c r="D3" s="531"/>
      <c r="E3" s="530"/>
      <c r="F3" s="234"/>
      <c r="G3" s="239"/>
      <c r="H3" s="235"/>
      <c r="I3" s="235"/>
      <c r="J3" s="235"/>
    </row>
    <row r="4" spans="1:12" ht="70.95" customHeight="1">
      <c r="A4" s="230"/>
      <c r="B4" s="230"/>
      <c r="C4" s="248" t="s">
        <v>1422</v>
      </c>
      <c r="D4" s="529"/>
      <c r="E4" s="530"/>
      <c r="F4" s="234"/>
      <c r="G4" s="216"/>
      <c r="H4" s="249" t="s">
        <v>1423</v>
      </c>
      <c r="I4" s="211"/>
      <c r="J4" s="211"/>
    </row>
    <row r="5" spans="1:12" ht="27.6">
      <c r="A5" s="197" t="s">
        <v>417</v>
      </c>
      <c r="B5" s="196" t="s">
        <v>427</v>
      </c>
      <c r="D5" s="529"/>
      <c r="E5" s="530"/>
      <c r="F5" s="235"/>
      <c r="G5" s="217" t="s">
        <v>424</v>
      </c>
      <c r="H5" s="212" t="s">
        <v>428</v>
      </c>
    </row>
    <row r="6" spans="1:12">
      <c r="A6" s="235"/>
      <c r="B6" s="235"/>
      <c r="C6" s="236"/>
      <c r="D6" s="529"/>
      <c r="E6" s="530"/>
      <c r="F6" s="234"/>
      <c r="G6" s="239"/>
      <c r="H6" s="240"/>
      <c r="I6" s="235"/>
      <c r="J6" s="240"/>
      <c r="K6" s="240"/>
    </row>
    <row r="7" spans="1:12">
      <c r="A7" s="235"/>
      <c r="B7" s="235"/>
      <c r="C7" s="236"/>
      <c r="D7" s="529"/>
      <c r="E7" s="530"/>
      <c r="F7" s="234"/>
      <c r="G7" s="239"/>
      <c r="H7" s="240"/>
      <c r="I7" s="235"/>
      <c r="J7" s="240"/>
      <c r="K7" s="240"/>
    </row>
    <row r="8" spans="1:12" ht="46.05" customHeight="1">
      <c r="A8" s="235"/>
      <c r="B8" s="54" t="s">
        <v>11</v>
      </c>
      <c r="C8" s="54" t="s">
        <v>15</v>
      </c>
      <c r="D8" s="922" t="s">
        <v>16</v>
      </c>
      <c r="E8" s="923"/>
      <c r="F8" s="120"/>
      <c r="G8" s="218" t="s">
        <v>15</v>
      </c>
      <c r="H8" s="200" t="s">
        <v>414</v>
      </c>
      <c r="I8" s="213" t="s">
        <v>415</v>
      </c>
      <c r="J8" s="213" t="s">
        <v>416</v>
      </c>
      <c r="K8" s="684" t="s">
        <v>10</v>
      </c>
    </row>
    <row r="9" spans="1:12" ht="17.55" customHeight="1">
      <c r="A9" s="235"/>
      <c r="B9" s="55">
        <v>1</v>
      </c>
      <c r="C9" s="20" t="s">
        <v>1708</v>
      </c>
      <c r="D9" s="914">
        <f>COUNTA('BILAN PTCA'!$M$5:$M$4129)</f>
        <v>0</v>
      </c>
      <c r="E9" s="915"/>
      <c r="F9" s="120"/>
      <c r="G9" s="219" t="s">
        <v>1576</v>
      </c>
      <c r="H9" s="209" t="e">
        <f>SUM('BILAN PTCA'!O$5:O$4129)</f>
        <v>#REF!</v>
      </c>
      <c r="I9" s="206" t="e">
        <f>H9/PTCA!$AB$1</f>
        <v>#REF!</v>
      </c>
      <c r="J9" s="207" t="e">
        <f>H9/PTCA!$AC$1</f>
        <v>#REF!</v>
      </c>
    </row>
    <row r="10" spans="1:12" ht="17.55" customHeight="1">
      <c r="A10" s="235"/>
      <c r="B10" s="55">
        <v>2</v>
      </c>
      <c r="C10" s="740" t="s">
        <v>1785</v>
      </c>
      <c r="D10" s="930">
        <f>COUNTIF('BILAN PTCA'!$M$5:$M$4129,"Non-Planifié-Réalisé")+COUNTIF('BILAN PTCA'!$M$5:$M$4129,"Non-Planifie-Non-Realise")+COUNTIF('BILAN PTCA'!$M$5:$M$4129,"Non-Planifié-En-cours")+COUNTIF('BILAN PTCA'!$M$5:$M$4129,"Non-Planifié-Partiellement")</f>
        <v>0</v>
      </c>
      <c r="E10" s="931"/>
      <c r="F10" s="742" t="s">
        <v>1789</v>
      </c>
      <c r="G10" s="219" t="s">
        <v>1577</v>
      </c>
      <c r="H10" s="209" t="e">
        <f>SUM('BILAN PTCA'!P$5:P$4129)</f>
        <v>#REF!</v>
      </c>
      <c r="I10" s="206" t="e">
        <f>H10/PTCA!$AB$1</f>
        <v>#REF!</v>
      </c>
      <c r="J10" s="207" t="e">
        <f>H10/PTCA!$AC$1</f>
        <v>#REF!</v>
      </c>
      <c r="K10" s="683"/>
    </row>
    <row r="11" spans="1:12" ht="17.55" customHeight="1">
      <c r="A11" s="235"/>
      <c r="B11" s="739">
        <v>3</v>
      </c>
      <c r="C11" s="740" t="s">
        <v>1784</v>
      </c>
      <c r="D11" s="912">
        <f>D9-D10</f>
        <v>0</v>
      </c>
      <c r="E11" s="913"/>
      <c r="F11" s="742" t="str">
        <f>IF(D9=D12+D14+D15+D16, "ok", "problem")</f>
        <v>ok</v>
      </c>
      <c r="G11" s="219" t="s">
        <v>1578</v>
      </c>
      <c r="H11" s="209">
        <f>SUM('BILAN PTCA'!T$5:T$4129)</f>
        <v>0</v>
      </c>
      <c r="I11" s="206">
        <f>H11/PTCA!$AB$1</f>
        <v>0</v>
      </c>
      <c r="J11" s="207">
        <f>H11/PTCA!$AC$1</f>
        <v>0</v>
      </c>
      <c r="K11" s="683"/>
    </row>
    <row r="12" spans="1:12" ht="34.799999999999997">
      <c r="A12" s="235"/>
      <c r="B12" s="55">
        <v>4</v>
      </c>
      <c r="C12" s="20" t="s">
        <v>1791</v>
      </c>
      <c r="D12" s="914">
        <f>COUNTIF('BILAN PTCA'!$M$5:$M$4129,"Réalisé")+COUNTIF('BILAN PTCA'!$M$5:$M$4129,"Non-Planifié-Réalisé")</f>
        <v>0</v>
      </c>
      <c r="E12" s="915"/>
      <c r="F12" s="120"/>
      <c r="G12" s="233" t="s">
        <v>10</v>
      </c>
      <c r="H12" s="210" t="str">
        <f>IFERROR(H11/H10,"")</f>
        <v/>
      </c>
      <c r="I12" s="208" t="e">
        <f>I11/I10</f>
        <v>#REF!</v>
      </c>
      <c r="J12" s="208" t="e">
        <f>J11/J10</f>
        <v>#REF!</v>
      </c>
      <c r="K12" s="682">
        <v>0.6</v>
      </c>
    </row>
    <row r="13" spans="1:12" ht="17.399999999999999">
      <c r="A13" s="235"/>
      <c r="B13" s="739">
        <v>5</v>
      </c>
      <c r="C13" s="741" t="s">
        <v>1783</v>
      </c>
      <c r="D13" s="912">
        <f>COUNTIF('BILAN PTCA'!$M$5:$M$4129,"Non-Planifié-Réalisé")</f>
        <v>0</v>
      </c>
      <c r="E13" s="913"/>
      <c r="F13" s="120"/>
      <c r="G13" s="696"/>
      <c r="H13" s="697"/>
      <c r="I13" s="698"/>
      <c r="J13" s="698"/>
      <c r="K13" s="699"/>
    </row>
    <row r="14" spans="1:12" ht="17.399999999999999">
      <c r="A14" s="235"/>
      <c r="B14" s="55">
        <v>6</v>
      </c>
      <c r="C14" s="228" t="s">
        <v>1787</v>
      </c>
      <c r="D14" s="914">
        <f>COUNTIF('BILAN PTCA'!$M$5:$M$4129,"Non-Planifié-Partiellement")+COUNTIF('BILAN PTCA'!$M$5:$M$4129,"Partiellement")</f>
        <v>0</v>
      </c>
      <c r="E14" s="915"/>
      <c r="F14" s="120"/>
      <c r="G14" s="696"/>
      <c r="H14" s="697"/>
      <c r="I14" s="698"/>
      <c r="J14" s="698"/>
      <c r="K14" s="699"/>
    </row>
    <row r="15" spans="1:12" ht="15.6">
      <c r="A15" s="235"/>
      <c r="B15" s="55">
        <v>7</v>
      </c>
      <c r="C15" s="20" t="s">
        <v>1786</v>
      </c>
      <c r="D15" s="914">
        <f>COUNTIF('BILAN PTCA'!$M$5:$M$4129,"En-cours")+COUNTIF('BILAN PTCA'!$M$5:$M$4129,"Non-Planifié-En-cours")</f>
        <v>0</v>
      </c>
      <c r="E15" s="915"/>
      <c r="F15" s="120"/>
      <c r="G15" s="241"/>
      <c r="H15" s="242"/>
      <c r="I15" s="240"/>
      <c r="J15" s="240"/>
      <c r="K15" s="240"/>
      <c r="L15" s="240"/>
    </row>
    <row r="16" spans="1:12" ht="15.6">
      <c r="A16" s="235"/>
      <c r="B16" s="55">
        <v>8</v>
      </c>
      <c r="C16" s="20" t="s">
        <v>1788</v>
      </c>
      <c r="D16" s="914">
        <f>COUNTIF('BILAN PTCA'!$M$5:$M$4129,"Non-realise")+COUNTIF('BILAN PTCA'!$M$5:$M$4129,"Non-Planifie-Non-Realise")</f>
        <v>0</v>
      </c>
      <c r="E16" s="915"/>
      <c r="F16" s="234"/>
      <c r="G16" s="239"/>
      <c r="H16" s="240"/>
      <c r="I16" s="240"/>
      <c r="J16" s="240"/>
      <c r="K16" s="240"/>
    </row>
    <row r="17" spans="1:43" customFormat="1" ht="17.399999999999999">
      <c r="B17" s="926" t="s">
        <v>17</v>
      </c>
      <c r="C17" s="927"/>
      <c r="D17" s="928" t="str">
        <f>IFERROR((D12+D13)/D9,"")</f>
        <v/>
      </c>
      <c r="E17" s="929"/>
      <c r="G17" s="222"/>
      <c r="O17" s="120"/>
      <c r="P17" s="120"/>
      <c r="Q17" s="120"/>
      <c r="R17" s="120"/>
      <c r="S17" s="120"/>
      <c r="T17" s="120"/>
      <c r="U17" s="120"/>
      <c r="V17" s="120"/>
      <c r="W17" s="120"/>
      <c r="X17" s="120"/>
      <c r="Y17" s="120"/>
      <c r="Z17" s="120"/>
      <c r="AA17" s="120"/>
      <c r="AB17" s="120"/>
      <c r="AC17" s="120"/>
      <c r="AD17" s="120"/>
      <c r="AE17" s="120"/>
      <c r="AF17" s="120"/>
      <c r="AG17" s="120"/>
      <c r="AH17" s="120"/>
      <c r="AI17" s="120"/>
      <c r="AJ17" s="120"/>
      <c r="AK17" s="120"/>
      <c r="AL17" s="120"/>
      <c r="AM17" s="120"/>
      <c r="AN17" s="120"/>
      <c r="AO17" s="120"/>
      <c r="AP17" s="120"/>
      <c r="AQ17" s="120"/>
    </row>
    <row r="18" spans="1:43" s="59" customFormat="1" ht="36" customHeight="1">
      <c r="A18" s="235"/>
      <c r="B18"/>
      <c r="C18"/>
      <c r="D18"/>
      <c r="E18"/>
      <c r="F18" s="234"/>
      <c r="G18" s="239"/>
      <c r="H18" s="240"/>
      <c r="I18" s="240"/>
      <c r="J18" s="240"/>
      <c r="K18" s="240"/>
      <c r="L18" s="235"/>
      <c r="M18" s="235"/>
      <c r="N18" s="235"/>
      <c r="O18" s="235"/>
      <c r="P18" s="235"/>
      <c r="Q18" s="235"/>
      <c r="R18" s="235"/>
      <c r="S18" s="235"/>
      <c r="T18" s="245"/>
      <c r="U18" s="245"/>
      <c r="V18" s="245"/>
      <c r="W18" s="245"/>
      <c r="X18" s="245"/>
      <c r="Y18" s="245"/>
      <c r="Z18" s="245"/>
      <c r="AA18" s="245"/>
      <c r="AB18" s="245"/>
      <c r="AC18" s="245"/>
      <c r="AD18" s="245"/>
      <c r="AE18" s="245"/>
      <c r="AF18" s="245"/>
      <c r="AG18" s="245"/>
      <c r="AH18" s="245"/>
      <c r="AI18" s="245"/>
      <c r="AJ18" s="245"/>
      <c r="AK18" s="245"/>
      <c r="AL18" s="245"/>
      <c r="AM18" s="245"/>
      <c r="AN18" s="245"/>
      <c r="AO18" s="245"/>
      <c r="AP18" s="245"/>
      <c r="AQ18" s="245"/>
    </row>
    <row r="19" spans="1:43" ht="27.6">
      <c r="A19" s="197" t="s">
        <v>419</v>
      </c>
      <c r="B19" s="237" t="s">
        <v>420</v>
      </c>
      <c r="C19" s="238"/>
      <c r="D19" s="529"/>
      <c r="E19" s="530"/>
      <c r="F19" s="234"/>
      <c r="G19" s="217" t="s">
        <v>429</v>
      </c>
      <c r="H19" s="243" t="s">
        <v>1453</v>
      </c>
      <c r="I19" s="240"/>
      <c r="J19" s="240"/>
      <c r="K19" s="240"/>
    </row>
    <row r="20" spans="1:43" ht="14.4" thickBot="1">
      <c r="A20" s="235"/>
      <c r="B20" s="235"/>
      <c r="C20" s="236"/>
      <c r="D20" s="529"/>
      <c r="E20" s="530"/>
      <c r="F20" s="234"/>
      <c r="H20" s="240"/>
      <c r="I20" s="240"/>
      <c r="J20" s="240"/>
      <c r="K20" s="240"/>
      <c r="P20" s="245"/>
      <c r="Q20" s="245"/>
      <c r="R20" s="245"/>
      <c r="S20" s="245"/>
    </row>
    <row r="21" spans="1:43" ht="30">
      <c r="A21" s="235"/>
      <c r="B21" s="198" t="s">
        <v>11</v>
      </c>
      <c r="C21" s="199" t="str">
        <f>'SYNTHESE PTCA'!O7</f>
        <v>Bénéficiaires</v>
      </c>
      <c r="D21" s="199" t="s">
        <v>6</v>
      </c>
      <c r="E21" s="199" t="s">
        <v>18</v>
      </c>
      <c r="F21" s="214" t="s">
        <v>421</v>
      </c>
      <c r="G21" s="220" t="s">
        <v>1579</v>
      </c>
      <c r="H21" s="200" t="s">
        <v>1580</v>
      </c>
      <c r="I21" s="200" t="s">
        <v>1581</v>
      </c>
      <c r="J21" s="200" t="s">
        <v>10</v>
      </c>
      <c r="K21" s="244"/>
      <c r="L21" s="245"/>
      <c r="M21" s="245"/>
      <c r="N21" s="245"/>
      <c r="O21" s="245"/>
    </row>
    <row r="22" spans="1:43" ht="15.6">
      <c r="A22" s="235"/>
      <c r="B22" s="36"/>
      <c r="C22" s="20" t="str">
        <f>'SYNTHESE PTCA'!O8</f>
        <v>Directions (acteurs de la planification)</v>
      </c>
      <c r="D22" s="532">
        <f>COUNTIFS('BILAN PTCA'!$I$5:$I$4129,$C22)</f>
        <v>0</v>
      </c>
      <c r="E22" s="532">
        <f>COUNTIFS('BILAN PTCA'!$M$5:$M$4129,"Réalisé",'BILAN PTCA'!$I$5:$I$4129,$C22)+COUNTIFS('BILAN PTCA'!$M$5:$M$4129,"Non-Planifié-Réalisé",'BILAN PTCA'!$I$5:$I$4129,$C22)</f>
        <v>0</v>
      </c>
      <c r="F22" s="67" t="str">
        <f t="shared" ref="F22:F32" si="0">IFERROR(E22/D22,"")</f>
        <v/>
      </c>
      <c r="G22" s="221">
        <f>SUMIFS('BILAN PTCA'!$O$5:$O$4129,'BILAN PTCA'!$I$5:$I$4129,$C22)</f>
        <v>0</v>
      </c>
      <c r="H22" s="37">
        <f>SUMIFS('BILAN PTCA'!$P$5:$P$4129,'BILAN PTCA'!$I$5:$I$4129,$C22)</f>
        <v>0</v>
      </c>
      <c r="I22" s="37">
        <f>SUMIFS('BILAN PTCA'!$T$5:$T$4129,'BILAN PTCA'!$I$5:$I$4129,$C22)</f>
        <v>0</v>
      </c>
      <c r="J22" s="58" t="str">
        <f>IFERROR(I22/H22,"")</f>
        <v/>
      </c>
      <c r="K22" s="240"/>
    </row>
    <row r="23" spans="1:43" ht="15.6">
      <c r="A23" s="235"/>
      <c r="B23" s="36"/>
      <c r="C23" s="20" t="str">
        <f>'SYNTHESE PTCA'!O9</f>
        <v xml:space="preserve">Ecoles de santé </v>
      </c>
      <c r="D23" s="532">
        <f>COUNTIFS('BILAN PTCA'!$I$5:$I$4129,$C23)</f>
        <v>0</v>
      </c>
      <c r="E23" s="532">
        <f>COUNTIFS('BILAN PTCA'!$M$5:$M$4129,"Réalisé",'BILAN PTCA'!$I$5:$I$4129,$C23)+COUNTIFS('BILAN PTCA'!$M$5:$M$4129,"Non-Planifié-Réalisé",'BILAN PTCA'!$I$5:$I$4129,$C23)</f>
        <v>0</v>
      </c>
      <c r="F23" s="67" t="str">
        <f t="shared" si="0"/>
        <v/>
      </c>
      <c r="G23" s="221">
        <f>SUMIFS('BILAN PTCA'!$O$5:$O$4129,'BILAN PTCA'!$I$5:$I$4129,$C23)</f>
        <v>0</v>
      </c>
      <c r="H23" s="37">
        <f>SUMIFS('BILAN PTCA'!$P$5:$P$4129,'BILAN PTCA'!$I$5:$I$4129,$C23)</f>
        <v>0</v>
      </c>
      <c r="I23" s="37">
        <f>SUMIFS('BILAN PTCA'!$T$5:$T$4129,'BILAN PTCA'!$I$5:$I$4129,$C23)</f>
        <v>0</v>
      </c>
      <c r="J23" s="58" t="str">
        <f t="shared" ref="J23:J31" si="1">IFERROR(I23/H23,"")</f>
        <v/>
      </c>
      <c r="K23" s="240"/>
    </row>
    <row r="24" spans="1:43" ht="31.2">
      <c r="A24" s="235"/>
      <c r="B24" s="36"/>
      <c r="C24" s="20" t="str">
        <f>'SYNTHESE PTCA'!O10</f>
        <v>Population clés (professionnels de sexe, transgenre, utilisateurs de drogues injectables, etc. )</v>
      </c>
      <c r="D24" s="532">
        <f>COUNTIFS('BILAN PTCA'!$I$5:$I$4129,$C24)</f>
        <v>0</v>
      </c>
      <c r="E24" s="532">
        <f>COUNTIFS('BILAN PTCA'!$M$5:$M$4129,"Réalisé",'BILAN PTCA'!$I$5:$I$4129,$C24)+COUNTIFS('BILAN PTCA'!$M$5:$M$4129,"Non-Planifié-Réalisé",'BILAN PTCA'!$I$5:$I$4129,$C24)</f>
        <v>0</v>
      </c>
      <c r="F24" s="67" t="str">
        <f t="shared" si="0"/>
        <v/>
      </c>
      <c r="G24" s="221">
        <f>SUMIFS('BILAN PTCA'!$O$5:$O$4129,'BILAN PTCA'!$I$5:$I$4129,$C24)</f>
        <v>0</v>
      </c>
      <c r="H24" s="37">
        <f>SUMIFS('BILAN PTCA'!$P$5:$P$4129,'BILAN PTCA'!$I$5:$I$4129,$C24)</f>
        <v>0</v>
      </c>
      <c r="I24" s="37">
        <f>SUMIFS('BILAN PTCA'!$T$5:$T$4129,'BILAN PTCA'!$I$5:$I$4129,$C24)</f>
        <v>0</v>
      </c>
      <c r="J24" s="58" t="str">
        <f t="shared" si="1"/>
        <v/>
      </c>
      <c r="K24" s="240"/>
    </row>
    <row r="25" spans="1:43" ht="15.6">
      <c r="A25" s="235"/>
      <c r="B25" s="36"/>
      <c r="C25" s="20" t="str">
        <f>'SYNTHESE PTCA'!O11</f>
        <v>Population en zone humanitaire (réfugiés, retournés, etc.)</v>
      </c>
      <c r="D25" s="532">
        <f>COUNTIFS('BILAN PTCA'!$I$5:$I$4129,$C25)</f>
        <v>0</v>
      </c>
      <c r="E25" s="532">
        <f>COUNTIFS('BILAN PTCA'!$M$5:$M$4129,"Réalisé",'BILAN PTCA'!$I$5:$I$4129,$C25)+COUNTIFS('BILAN PTCA'!$M$5:$M$4129,"Non-Planifié-Réalisé",'BILAN PTCA'!$I$5:$I$4129,$C25)</f>
        <v>0</v>
      </c>
      <c r="F25" s="67" t="str">
        <f t="shared" si="0"/>
        <v/>
      </c>
      <c r="G25" s="221">
        <f>SUMIFS('BILAN PTCA'!$O$5:$O$4129,'BILAN PTCA'!$I$5:$I$4129,$C25)</f>
        <v>0</v>
      </c>
      <c r="H25" s="37">
        <f>SUMIFS('BILAN PTCA'!$P$5:$P$4129,'BILAN PTCA'!$I$5:$I$4129,$C25)</f>
        <v>0</v>
      </c>
      <c r="I25" s="37">
        <f>SUMIFS('BILAN PTCA'!$T$5:$T$4129,'BILAN PTCA'!$I$5:$I$4129,$C25)</f>
        <v>0</v>
      </c>
      <c r="J25" s="58" t="str">
        <f t="shared" si="1"/>
        <v/>
      </c>
      <c r="K25" s="240"/>
    </row>
    <row r="26" spans="1:43" ht="15.6">
      <c r="A26" s="235"/>
      <c r="B26" s="36"/>
      <c r="C26" s="20" t="str">
        <f>'SYNTHESE PTCA'!O12</f>
        <v>Population générale</v>
      </c>
      <c r="D26" s="532">
        <f>COUNTIFS('BILAN PTCA'!$I$5:$I$4129,$C26)</f>
        <v>0</v>
      </c>
      <c r="E26" s="532">
        <f>COUNTIFS('BILAN PTCA'!$M$5:$M$4129,"Réalisé",'BILAN PTCA'!$I$5:$I$4129,$C26)+COUNTIFS('BILAN PTCA'!$M$5:$M$4129,"Non-Planifié-Réalisé",'BILAN PTCA'!$I$5:$I$4129,$C26)</f>
        <v>0</v>
      </c>
      <c r="F26" s="67" t="str">
        <f t="shared" si="0"/>
        <v/>
      </c>
      <c r="G26" s="221">
        <f>SUMIFS('BILAN PTCA'!$O$5:$O$4129,'BILAN PTCA'!$I$5:$I$4129,$C26)</f>
        <v>0</v>
      </c>
      <c r="H26" s="37">
        <f>SUMIFS('BILAN PTCA'!$P$5:$P$4129,'BILAN PTCA'!$I$5:$I$4129,$C26)</f>
        <v>0</v>
      </c>
      <c r="I26" s="37">
        <f>SUMIFS('BILAN PTCA'!$T$5:$T$4129,'BILAN PTCA'!$I$5:$I$4129,$C26)</f>
        <v>0</v>
      </c>
      <c r="J26" s="58" t="str">
        <f t="shared" si="1"/>
        <v/>
      </c>
      <c r="K26" s="240"/>
    </row>
    <row r="27" spans="1:43" ht="15.6">
      <c r="A27" s="235"/>
      <c r="B27" s="36"/>
      <c r="C27" s="20" t="str">
        <f>'SYNTHESE PTCA'!O13</f>
        <v>Population spécifique (nomades, insulaires, zone d'accès difficiles etc.)</v>
      </c>
      <c r="D27" s="532">
        <f>COUNTIFS('BILAN PTCA'!$I$5:$I$4129,$C27)</f>
        <v>0</v>
      </c>
      <c r="E27" s="532">
        <f>COUNTIFS('BILAN PTCA'!$M$5:$M$4129,"Réalisé",'BILAN PTCA'!$I$5:$I$4129,$C27)+COUNTIFS('BILAN PTCA'!$M$5:$M$4129,"Non-Planifié-Réalisé",'BILAN PTCA'!$I$5:$I$4129,$C27)</f>
        <v>0</v>
      </c>
      <c r="F27" s="67" t="str">
        <f t="shared" si="0"/>
        <v/>
      </c>
      <c r="G27" s="221">
        <f>SUMIFS('BILAN PTCA'!$O$5:$O$4129,'BILAN PTCA'!$I$5:$I$4129,$C27)</f>
        <v>0</v>
      </c>
      <c r="H27" s="37">
        <f>SUMIFS('BILAN PTCA'!$P$5:$P$4129,'BILAN PTCA'!$I$5:$I$4129,$C27)</f>
        <v>0</v>
      </c>
      <c r="I27" s="37">
        <f>SUMIFS('BILAN PTCA'!$T$5:$T$4129,'BILAN PTCA'!$I$5:$I$4129,$C27)</f>
        <v>0</v>
      </c>
      <c r="J27" s="58" t="str">
        <f t="shared" si="1"/>
        <v/>
      </c>
      <c r="K27" s="240"/>
    </row>
    <row r="28" spans="1:43" ht="31.2">
      <c r="A28" s="235"/>
      <c r="B28" s="36"/>
      <c r="C28" s="20" t="str">
        <f>'SYNTHESE PTCA'!O14</f>
        <v>Population vulnérable (PVVIH, enfants, femmes enceintes, femmes allaitantes, malnutris, patients TB, en situation de handicap, etc.)</v>
      </c>
      <c r="D28" s="532">
        <f>COUNTIFS('BILAN PTCA'!$I$5:$I$4129,$C28)</f>
        <v>0</v>
      </c>
      <c r="E28" s="532">
        <f>COUNTIFS('BILAN PTCA'!$M$5:$M$4129,"Réalisé",'BILAN PTCA'!$I$5:$I$4129,$C28)+COUNTIFS('BILAN PTCA'!$M$5:$M$4129,"Non-Planifié-Réalisé",'BILAN PTCA'!$I$5:$I$4129,$C28)</f>
        <v>0</v>
      </c>
      <c r="F28" s="67" t="str">
        <f t="shared" si="0"/>
        <v/>
      </c>
      <c r="G28" s="221">
        <f>SUMIFS('BILAN PTCA'!$O$5:$O$4129,'BILAN PTCA'!$I$5:$I$4129,$C28)</f>
        <v>0</v>
      </c>
      <c r="H28" s="37">
        <f>SUMIFS('BILAN PTCA'!$P$5:$P$4129,'BILAN PTCA'!$I$5:$I$4129,$C28)</f>
        <v>0</v>
      </c>
      <c r="I28" s="37">
        <f>SUMIFS('BILAN PTCA'!$T$5:$T$4129,'BILAN PTCA'!$I$5:$I$4129,$C28)</f>
        <v>0</v>
      </c>
      <c r="J28" s="58" t="str">
        <f t="shared" si="1"/>
        <v/>
      </c>
      <c r="K28" s="240"/>
    </row>
    <row r="29" spans="1:43" ht="46.05" customHeight="1">
      <c r="B29" s="36"/>
      <c r="C29" s="20" t="str">
        <f>'SYNTHESE PTCA'!O15</f>
        <v>Prestataires (agents de santé, ASC, etc.)</v>
      </c>
      <c r="D29" s="532">
        <f>COUNTIFS('BILAN PTCA'!$I$5:$I$4129,$C29)</f>
        <v>0</v>
      </c>
      <c r="E29" s="532">
        <f>COUNTIFS('BILAN PTCA'!$M$5:$M$4129,"Réalisé",'BILAN PTCA'!$I$5:$I$4129,$C29)+COUNTIFS('BILAN PTCA'!$M$5:$M$4129,"Non-Planifié-Réalisé",'BILAN PTCA'!$I$5:$I$4129,$C29)</f>
        <v>0</v>
      </c>
      <c r="F29" s="67" t="str">
        <f t="shared" si="0"/>
        <v/>
      </c>
      <c r="G29" s="221">
        <f>SUMIFS('BILAN PTCA'!$O$5:$O$4129,'BILAN PTCA'!$I$5:$I$4129,$C29)</f>
        <v>0</v>
      </c>
      <c r="H29" s="37">
        <f>SUMIFS('BILAN PTCA'!$P$5:$P$4129,'BILAN PTCA'!$I$5:$I$4129,$C29)</f>
        <v>0</v>
      </c>
      <c r="I29" s="37">
        <f>SUMIFS('BILAN PTCA'!$T$5:$T$4129,'BILAN PTCA'!$I$5:$I$4129,$C29)</f>
        <v>0</v>
      </c>
      <c r="J29" s="58" t="str">
        <f t="shared" si="1"/>
        <v/>
      </c>
      <c r="K29" s="240"/>
    </row>
    <row r="30" spans="1:43" ht="52.05" customHeight="1">
      <c r="A30" s="235"/>
      <c r="B30" s="36"/>
      <c r="C30" s="20" t="str">
        <f>'SYNTHESE PTCA'!O16</f>
        <v>Programmes nationaux</v>
      </c>
      <c r="D30" s="532">
        <f>COUNTIFS('BILAN PTCA'!$I$5:$I$4129,$C30)</f>
        <v>53</v>
      </c>
      <c r="E30" s="532">
        <f>COUNTIFS('BILAN PTCA'!$M$5:$M$4129,"Réalisé",'BILAN PTCA'!$I$5:$I$4129,$C30)+COUNTIFS('BILAN PTCA'!$M$5:$M$4129,"Non-Planifié-Réalisé",'BILAN PTCA'!$I$5:$I$4129,$C30)</f>
        <v>0</v>
      </c>
      <c r="F30" s="67">
        <f t="shared" si="0"/>
        <v>0</v>
      </c>
      <c r="G30" s="221">
        <f>SUMIFS('BILAN PTCA'!$O$5:$O$4129,'BILAN PTCA'!$I$5:$I$4129,$C30)</f>
        <v>140272000</v>
      </c>
      <c r="H30" s="37">
        <f>SUMIFS('BILAN PTCA'!$P$5:$P$4129,'BILAN PTCA'!$I$5:$I$4129,$C30)</f>
        <v>47880000</v>
      </c>
      <c r="I30" s="37">
        <f>SUMIFS('BILAN PTCA'!$T$5:$T$4129,'BILAN PTCA'!$I$5:$I$4129,$C30)</f>
        <v>0</v>
      </c>
      <c r="J30" s="58">
        <f t="shared" si="1"/>
        <v>0</v>
      </c>
      <c r="K30" s="240"/>
    </row>
    <row r="31" spans="1:43" ht="31.2">
      <c r="A31" s="235"/>
      <c r="B31" s="36"/>
      <c r="C31" s="20" t="str">
        <f>'SYNTHESE PTCA'!O17</f>
        <v>Structures sanitaires (CHU, HN, HP, HD,CS, confessionnelles but non lucratif)</v>
      </c>
      <c r="D31" s="532">
        <f>COUNTIFS('BILAN PTCA'!$I$5:$I$4129,$C31)</f>
        <v>0</v>
      </c>
      <c r="E31" s="532">
        <f>COUNTIFS('BILAN PTCA'!$M$5:$M$4129,"Réalisé",'BILAN PTCA'!$I$5:$I$4129,$C31)+COUNTIFS('BILAN PTCA'!$M$5:$M$4129,"Non-Planifié-Réalisé",'BILAN PTCA'!$I$5:$I$4129,$C31)</f>
        <v>0</v>
      </c>
      <c r="F31" s="67" t="str">
        <f t="shared" si="0"/>
        <v/>
      </c>
      <c r="G31" s="221">
        <f>SUMIFS('BILAN PTCA'!$O$5:$O$4129,'BILAN PTCA'!$I$5:$I$4129,$C31)</f>
        <v>0</v>
      </c>
      <c r="H31" s="37">
        <f>SUMIFS('BILAN PTCA'!$P$5:$P$4129,'BILAN PTCA'!$I$5:$I$4129,$C31)</f>
        <v>0</v>
      </c>
      <c r="I31" s="37">
        <f>SUMIFS('BILAN PTCA'!$T$5:$T$4129,'BILAN PTCA'!$I$5:$I$4129,$C31)</f>
        <v>0</v>
      </c>
      <c r="J31" s="58" t="str">
        <f t="shared" si="1"/>
        <v/>
      </c>
      <c r="K31" s="240"/>
    </row>
    <row r="32" spans="1:43" ht="18" thickBot="1">
      <c r="B32" s="924" t="s">
        <v>4</v>
      </c>
      <c r="C32" s="925"/>
      <c r="D32" s="533">
        <f>SUM(D22:D31)</f>
        <v>53</v>
      </c>
      <c r="E32" s="533">
        <f>SUM(E22:E31)</f>
        <v>0</v>
      </c>
      <c r="F32" s="67">
        <f t="shared" si="0"/>
        <v>0</v>
      </c>
      <c r="G32" s="223">
        <f>SUM(G22:G31)</f>
        <v>140272000</v>
      </c>
      <c r="H32" s="224">
        <f>SUM(H22:H31)</f>
        <v>47880000</v>
      </c>
      <c r="I32" s="224">
        <f>SUM(I22:I31)</f>
        <v>0</v>
      </c>
      <c r="J32" s="202">
        <f>IFERROR(I32/H32,"")</f>
        <v>0</v>
      </c>
      <c r="K32" s="240"/>
    </row>
    <row r="33" spans="1:44" s="59" customFormat="1" ht="36" customHeight="1">
      <c r="A33" s="1"/>
      <c r="B33" s="235"/>
      <c r="C33" s="236"/>
      <c r="D33" s="529"/>
      <c r="E33" s="530"/>
      <c r="F33" s="234"/>
      <c r="G33" s="215"/>
      <c r="H33" s="240"/>
      <c r="I33" s="240"/>
      <c r="J33" s="240"/>
      <c r="K33" s="235"/>
      <c r="L33" s="235"/>
      <c r="M33" s="235"/>
      <c r="N33" s="235"/>
      <c r="O33" s="235"/>
      <c r="P33" s="235"/>
      <c r="Q33" s="235"/>
      <c r="R33" s="235"/>
      <c r="S33" s="235"/>
      <c r="T33" s="245"/>
      <c r="U33" s="245"/>
      <c r="V33" s="245"/>
      <c r="W33" s="245"/>
      <c r="X33" s="245"/>
      <c r="Y33" s="245"/>
      <c r="Z33" s="245"/>
      <c r="AA33" s="245"/>
      <c r="AB33" s="245"/>
      <c r="AC33" s="245"/>
      <c r="AD33" s="245"/>
      <c r="AE33" s="245"/>
      <c r="AF33" s="245"/>
      <c r="AG33" s="245"/>
      <c r="AH33" s="245"/>
      <c r="AI33" s="245"/>
      <c r="AJ33" s="245"/>
      <c r="AK33" s="245"/>
      <c r="AL33" s="245"/>
      <c r="AM33" s="245"/>
      <c r="AN33" s="245"/>
      <c r="AO33" s="245"/>
      <c r="AP33" s="245"/>
      <c r="AQ33" s="245"/>
    </row>
    <row r="34" spans="1:44" ht="27.6">
      <c r="A34" s="197" t="s">
        <v>418</v>
      </c>
      <c r="B34" s="237" t="s">
        <v>1452</v>
      </c>
      <c r="C34" s="238"/>
      <c r="D34" s="529"/>
      <c r="E34" s="530"/>
      <c r="F34" s="234"/>
      <c r="G34" s="217" t="s">
        <v>430</v>
      </c>
      <c r="H34" s="243" t="s">
        <v>1454</v>
      </c>
      <c r="I34" s="240"/>
      <c r="J34" s="240"/>
      <c r="K34" s="240"/>
    </row>
    <row r="35" spans="1:44" ht="14.4" thickBot="1">
      <c r="A35" s="235"/>
      <c r="B35" s="235"/>
      <c r="C35" s="236"/>
      <c r="D35" s="529"/>
      <c r="E35" s="530"/>
      <c r="F35" s="234"/>
      <c r="H35" s="240"/>
      <c r="I35" s="240"/>
      <c r="J35" s="240"/>
      <c r="K35" s="240"/>
      <c r="P35" s="245"/>
      <c r="Q35" s="245"/>
      <c r="R35" s="245"/>
      <c r="S35" s="245"/>
    </row>
    <row r="36" spans="1:44" ht="30">
      <c r="A36" s="235"/>
      <c r="B36" s="198" t="s">
        <v>11</v>
      </c>
      <c r="C36" s="199" t="str">
        <f>'SYNTHESE PTCA'!O57</f>
        <v>Niveau de Mise en œuvre</v>
      </c>
      <c r="D36" s="199" t="s">
        <v>6</v>
      </c>
      <c r="E36" s="199" t="s">
        <v>18</v>
      </c>
      <c r="F36" s="214" t="s">
        <v>421</v>
      </c>
      <c r="G36" s="220" t="s">
        <v>1579</v>
      </c>
      <c r="H36" s="200" t="s">
        <v>1580</v>
      </c>
      <c r="I36" s="200" t="s">
        <v>1581</v>
      </c>
      <c r="J36" s="200" t="s">
        <v>10</v>
      </c>
      <c r="K36" s="244"/>
      <c r="L36" s="245"/>
      <c r="M36" s="245"/>
      <c r="N36" s="245"/>
      <c r="O36" s="245"/>
    </row>
    <row r="37" spans="1:44" ht="15.6">
      <c r="A37" s="235"/>
      <c r="B37" s="36"/>
      <c r="C37" s="20" t="str">
        <f>'SYNTHESE PTCA'!O58</f>
        <v>National</v>
      </c>
      <c r="D37" s="532">
        <f>COUNTIFS('BILAN PTCA'!$K$5:$K$4129,$C37)</f>
        <v>32</v>
      </c>
      <c r="E37" s="532">
        <f>COUNTIFS('BILAN PTCA'!$M$5:$M$4129,"Réalisé",'BILAN PTCA'!$K$5:$K$4129,$C37)+COUNTIFS('BILAN PTCA'!$M$5:$M$4129,"Non-Planifié-Réalisé",'BILAN PTCA'!$K$5:$K$4129,$C37)</f>
        <v>0</v>
      </c>
      <c r="F37" s="67">
        <f t="shared" ref="F37:F42" si="2">IFERROR(E37/D37,"")</f>
        <v>0</v>
      </c>
      <c r="G37" s="221">
        <f>SUMIFS('BILAN PTCA'!$O$5:$O$4129,'BILAN PTCA'!$K$5:$K$4129,$C37)</f>
        <v>85000000</v>
      </c>
      <c r="H37" s="37">
        <f>SUMIFS('BILAN PTCA'!$P$5:$P$4129,'BILAN PTCA'!$K$5:$K$4129,$C37)</f>
        <v>40000000</v>
      </c>
      <c r="I37" s="37">
        <f>SUMIFS('BILAN PTCA'!$T$5:$T$4129,'BILAN PTCA'!$K$5:$K$4129,$C37)</f>
        <v>0</v>
      </c>
      <c r="J37" s="58">
        <f t="shared" ref="J37:J42" si="3">IFERROR(I37/H37,"")</f>
        <v>0</v>
      </c>
      <c r="K37" s="240"/>
    </row>
    <row r="38" spans="1:44" ht="37.950000000000003" customHeight="1">
      <c r="A38" s="235"/>
      <c r="B38" s="36"/>
      <c r="C38" s="20" t="str">
        <f>'SYNTHESE PTCA'!O59</f>
        <v>Central</v>
      </c>
      <c r="D38" s="532">
        <f>COUNTIFS('BILAN PTCA'!$K$5:$K$4129,$C38)</f>
        <v>21</v>
      </c>
      <c r="E38" s="532">
        <f>COUNTIFS('BILAN PTCA'!$M$5:$M$4129,"Réalisé",'BILAN PTCA'!$K$5:$K$4129,$C38)+COUNTIFS('BILAN PTCA'!$M$5:$M$4129,"Non-Planifié-Réalisé",'BILAN PTCA'!$K$5:$K$4129,$C38)</f>
        <v>0</v>
      </c>
      <c r="F38" s="67">
        <f t="shared" si="2"/>
        <v>0</v>
      </c>
      <c r="G38" s="221">
        <f>SUMIFS('BILAN PTCA'!$O$5:$O$4129,'BILAN PTCA'!$K$5:$K$4129,$C38)</f>
        <v>55272000</v>
      </c>
      <c r="H38" s="37">
        <f>SUMIFS('BILAN PTCA'!$P$5:$P$4129,'BILAN PTCA'!$K$5:$K$4129,$C38)</f>
        <v>7880000</v>
      </c>
      <c r="I38" s="37">
        <f>SUMIFS('BILAN PTCA'!$T$5:$T$4129,'BILAN PTCA'!$K$5:$K$4129,$C38)</f>
        <v>0</v>
      </c>
      <c r="J38" s="58">
        <f t="shared" si="3"/>
        <v>0</v>
      </c>
      <c r="K38" s="240"/>
    </row>
    <row r="39" spans="1:44" ht="46.05" customHeight="1">
      <c r="A39" s="235"/>
      <c r="B39" s="36"/>
      <c r="C39" s="20" t="str">
        <f>'SYNTHESE PTCA'!O60</f>
        <v>Provincial</v>
      </c>
      <c r="D39" s="532">
        <f>COUNTIFS('BILAN PTCA'!$K$5:$K$4129,$C39)</f>
        <v>0</v>
      </c>
      <c r="E39" s="532">
        <f>COUNTIFS('BILAN PTCA'!$M$5:$M$4129,"Réalisé",'BILAN PTCA'!$K$5:$K$4129,$C39)+COUNTIFS('BILAN PTCA'!$M$5:$M$4129,"Non-Planifié-Réalisé",'BILAN PTCA'!$K$5:$K$4129,$C39)</f>
        <v>0</v>
      </c>
      <c r="F39" s="67" t="str">
        <f t="shared" si="2"/>
        <v/>
      </c>
      <c r="G39" s="221">
        <f>SUMIFS('BILAN PTCA'!$O$5:$O$4129,'BILAN PTCA'!$K$5:$K$4129,$C39)</f>
        <v>0</v>
      </c>
      <c r="H39" s="37">
        <f>SUMIFS('BILAN PTCA'!$P$5:$P$4129,'BILAN PTCA'!$K$5:$K$4129,$C39)</f>
        <v>0</v>
      </c>
      <c r="I39" s="37">
        <f>SUMIFS('BILAN PTCA'!$T$5:$T$4129,'BILAN PTCA'!$K$5:$K$4129,$C39)</f>
        <v>0</v>
      </c>
      <c r="J39" s="58" t="str">
        <f t="shared" si="3"/>
        <v/>
      </c>
      <c r="K39" s="240"/>
    </row>
    <row r="40" spans="1:44" s="120" customFormat="1" ht="46.05" customHeight="1">
      <c r="A40" s="235"/>
      <c r="B40" s="36"/>
      <c r="C40" s="20" t="str">
        <f>'SYNTHESE PTCA'!O61</f>
        <v>District</v>
      </c>
      <c r="D40" s="532">
        <f>COUNTIFS('BILAN PTCA'!$K$5:$K$4129,$C40)</f>
        <v>0</v>
      </c>
      <c r="E40" s="532">
        <f>COUNTIFS('BILAN PTCA'!$M$5:$M$4129,"Réalisé",'BILAN PTCA'!$K$5:$K$4129,$C40)+COUNTIFS('BILAN PTCA'!$M$5:$M$4129,"Non-Planifié-Réalisé",'BILAN PTCA'!$K$5:$K$4129,$C40)</f>
        <v>0</v>
      </c>
      <c r="F40" s="67" t="str">
        <f t="shared" si="2"/>
        <v/>
      </c>
      <c r="G40" s="221">
        <f>SUMIFS('BILAN PTCA'!$O$5:$O$4129,'BILAN PTCA'!$K$5:$K$4129,$C40)</f>
        <v>0</v>
      </c>
      <c r="H40" s="37">
        <f>SUMIFS('BILAN PTCA'!$P$5:$P$4129,'BILAN PTCA'!$K$5:$K$4129,$C40)</f>
        <v>0</v>
      </c>
      <c r="I40" s="37">
        <f>SUMIFS('BILAN PTCA'!$T$5:$T$4129,'BILAN PTCA'!$K$5:$K$4129,$C40)</f>
        <v>0</v>
      </c>
      <c r="J40" s="58" t="str">
        <f t="shared" si="3"/>
        <v/>
      </c>
      <c r="K40" s="240"/>
      <c r="L40" s="235"/>
      <c r="M40" s="235"/>
      <c r="N40" s="235"/>
      <c r="O40" s="235"/>
      <c r="P40" s="235"/>
      <c r="Q40" s="235"/>
      <c r="R40" s="235"/>
      <c r="S40" s="235"/>
      <c r="AR40"/>
    </row>
    <row r="41" spans="1:44" ht="15.6">
      <c r="A41" s="120"/>
      <c r="B41" s="36"/>
      <c r="C41" s="20" t="str">
        <f>'SYNTHESE PTCA'!O62</f>
        <v>Zone de Responsabilité/Communautaire</v>
      </c>
      <c r="D41" s="532">
        <f>COUNTIFS('BILAN PTCA'!$K$5:$K$4129,$C41)</f>
        <v>0</v>
      </c>
      <c r="E41" s="532">
        <f>COUNTIFS('BILAN PTCA'!$M$5:$M$4129,"Réalisé",'BILAN PTCA'!$K$5:$K$4129,$C41)+COUNTIFS('BILAN PTCA'!$M$5:$M$4129,"Non-Planifié-Réalisé",'BILAN PTCA'!$K$5:$K$4129,$C41)</f>
        <v>0</v>
      </c>
      <c r="F41" s="67" t="str">
        <f t="shared" si="2"/>
        <v/>
      </c>
      <c r="G41" s="221">
        <f>SUMIFS('BILAN PTCA'!$O$5:$O$4129,'BILAN PTCA'!$K$5:$K$4129,$C41)</f>
        <v>0</v>
      </c>
      <c r="H41" s="37">
        <f>SUMIFS('BILAN PTCA'!$P$5:$P$4129,'BILAN PTCA'!$K$5:$K$4129,$C41)</f>
        <v>0</v>
      </c>
      <c r="I41" s="37">
        <f>SUMIFS('BILAN PTCA'!$T$5:$T$4129,'BILAN PTCA'!$K$5:$K$4129,$C41)</f>
        <v>0</v>
      </c>
      <c r="J41" s="58" t="str">
        <f t="shared" si="3"/>
        <v/>
      </c>
      <c r="K41" s="240"/>
    </row>
    <row r="42" spans="1:44" ht="18" thickBot="1">
      <c r="B42" s="924" t="s">
        <v>4</v>
      </c>
      <c r="C42" s="925"/>
      <c r="D42" s="533">
        <f>SUM(D37:D41)</f>
        <v>53</v>
      </c>
      <c r="E42" s="533">
        <f>SUM(E37:E41)</f>
        <v>0</v>
      </c>
      <c r="F42" s="67">
        <f t="shared" si="2"/>
        <v>0</v>
      </c>
      <c r="G42" s="223">
        <f>SUM(G37:G41)</f>
        <v>140272000</v>
      </c>
      <c r="H42" s="224">
        <f>SUM(H37:H41)</f>
        <v>47880000</v>
      </c>
      <c r="I42" s="224">
        <f>SUM(I37:I41)</f>
        <v>0</v>
      </c>
      <c r="J42" s="202">
        <f t="shared" si="3"/>
        <v>0</v>
      </c>
      <c r="K42" s="240"/>
      <c r="P42" s="120"/>
      <c r="Q42" s="120"/>
      <c r="R42" s="120"/>
      <c r="S42" s="120"/>
    </row>
    <row r="43" spans="1:44" ht="14.4">
      <c r="B43" s="120"/>
      <c r="C43" s="120"/>
      <c r="D43" s="534"/>
      <c r="E43" s="534"/>
      <c r="F43" s="120"/>
      <c r="G43" s="766"/>
      <c r="H43" s="120"/>
      <c r="I43" s="120"/>
      <c r="J43" s="120"/>
      <c r="K43" s="120"/>
      <c r="L43" s="120"/>
      <c r="M43" s="120"/>
      <c r="N43" s="120"/>
      <c r="O43" s="120"/>
    </row>
    <row r="44" spans="1:44" ht="27.6">
      <c r="A44" s="197" t="s">
        <v>422</v>
      </c>
      <c r="B44" s="237" t="s">
        <v>1455</v>
      </c>
      <c r="C44" s="236"/>
      <c r="D44" s="529"/>
      <c r="E44" s="530"/>
      <c r="F44" s="234"/>
      <c r="G44" s="217" t="s">
        <v>431</v>
      </c>
      <c r="H44" s="243" t="s">
        <v>1456</v>
      </c>
      <c r="I44" s="240"/>
      <c r="J44" s="240"/>
    </row>
    <row r="45" spans="1:44">
      <c r="A45" s="235"/>
      <c r="B45" s="235"/>
      <c r="C45" s="236"/>
      <c r="D45" s="529"/>
      <c r="E45" s="530"/>
      <c r="F45" s="234"/>
      <c r="H45" s="240"/>
      <c r="I45" s="240"/>
      <c r="J45" s="240"/>
    </row>
    <row r="46" spans="1:44" ht="30">
      <c r="A46" s="235"/>
      <c r="B46" s="60" t="s">
        <v>11</v>
      </c>
      <c r="C46" s="60" t="str">
        <f>'SYNTHESE PTCA'!O67</f>
        <v>Structure responsable de mise en œuvre</v>
      </c>
      <c r="D46" s="60" t="s">
        <v>6</v>
      </c>
      <c r="E46" s="60" t="s">
        <v>18</v>
      </c>
      <c r="F46" s="201" t="s">
        <v>421</v>
      </c>
      <c r="G46" s="220" t="s">
        <v>1579</v>
      </c>
      <c r="H46" s="200" t="s">
        <v>1580</v>
      </c>
      <c r="I46" s="200" t="s">
        <v>1581</v>
      </c>
      <c r="J46" s="200" t="s">
        <v>10</v>
      </c>
    </row>
    <row r="47" spans="1:44" ht="90">
      <c r="A47" s="235"/>
      <c r="B47" s="57">
        <v>1</v>
      </c>
      <c r="C47" s="20" t="str">
        <f>'SYNTHESE PTCA'!O68</f>
        <v>Secretariat Général (SG)</v>
      </c>
      <c r="D47" s="532">
        <f>COUNTIF('BILAN PTCA'!$J$5:$J$4129,'SYNTHESE BILAN PTCA'!$C47)</f>
        <v>0</v>
      </c>
      <c r="E47" s="532">
        <f>COUNTIFS('BILAN PTCA'!$J$5:$J$4129,'SYNTHESE BILAN PTCA'!$C47,'BILAN PTCA'!$M$5:$M$4129,"Réalisé")+COUNTIFS('BILAN PTCA'!$J$5:$J$4129,'SYNTHESE BILAN PTCA'!$C47,'BILAN PTCA'!$M$5:$M$4129,"Non-Planifié-Réalisé")</f>
        <v>0</v>
      </c>
      <c r="F47" s="67" t="str">
        <f t="shared" ref="F47:F78" si="4">IFERROR(E47/D47,"")</f>
        <v/>
      </c>
      <c r="G47" s="221">
        <f>SUMIFS('BILAN PTCA'!$O$5:$O$4129,'BILAN PTCA'!$J$5:$J$4129,$C47)</f>
        <v>0</v>
      </c>
      <c r="H47" s="37">
        <f>SUMIFS('BILAN PTCA'!$P$5:$P$4129,'BILAN PTCA'!$J$5:$J$4129,$C47)</f>
        <v>0</v>
      </c>
      <c r="I47" s="37">
        <f>SUMIFS('BILAN PTCA'!$T$5:$T$4129,'BILAN PTCA'!$J$5:$J$4129,$C47)</f>
        <v>0</v>
      </c>
      <c r="J47" s="58" t="str">
        <f>IFERROR(I47/H47,"")</f>
        <v/>
      </c>
      <c r="L47" s="60" t="s">
        <v>361</v>
      </c>
      <c r="M47" s="60" t="s">
        <v>6</v>
      </c>
      <c r="N47" s="60" t="s">
        <v>18</v>
      </c>
      <c r="O47" s="761" t="s">
        <v>421</v>
      </c>
      <c r="P47" s="762" t="s">
        <v>1579</v>
      </c>
      <c r="Q47" s="763" t="s">
        <v>1580</v>
      </c>
      <c r="R47" s="763" t="s">
        <v>1581</v>
      </c>
      <c r="S47" s="763" t="s">
        <v>10</v>
      </c>
    </row>
    <row r="48" spans="1:44" ht="15.6">
      <c r="A48" s="235"/>
      <c r="B48" s="57"/>
      <c r="C48" s="20" t="str">
        <f>'SYNTHESE PTCA'!O69</f>
        <v>Bureau d’Appui, de Conseil et de Suivi (BACS)</v>
      </c>
      <c r="D48" s="532">
        <f>COUNTIF('BILAN PTCA'!$J$5:$J$4129,'SYNTHESE BILAN PTCA'!$C48)</f>
        <v>0</v>
      </c>
      <c r="E48" s="532">
        <f>COUNTIFS('BILAN PTCA'!$J$5:$J$4129,'SYNTHESE BILAN PTCA'!$C48,'BILAN PTCA'!$M$5:$M$4129,"Réalisé")+COUNTIFS('BILAN PTCA'!$J$5:$J$4129,'SYNTHESE BILAN PTCA'!$C48,'BILAN PTCA'!$M$5:$M$4129,"Non-Planifié-Réalisé")</f>
        <v>0</v>
      </c>
      <c r="F48" s="67" t="str">
        <f t="shared" si="4"/>
        <v/>
      </c>
      <c r="G48" s="221">
        <f>SUMIFS('BILAN PTCA'!$O$5:$O$4129,'BILAN PTCA'!$J$5:$J$4129,$C48)</f>
        <v>0</v>
      </c>
      <c r="H48" s="37">
        <f>SUMIFS('BILAN PTCA'!$P$5:$P$4129,'BILAN PTCA'!$J$5:$J$4129,$C48)</f>
        <v>0</v>
      </c>
      <c r="I48" s="37">
        <f>SUMIFS('BILAN PTCA'!$T$5:$T$4129,'BILAN PTCA'!$J$5:$J$4129,$C48)</f>
        <v>0</v>
      </c>
      <c r="J48" s="58" t="str">
        <f t="shared" ref="J48:J49" si="5">IFERROR(I48/H48,"")</f>
        <v/>
      </c>
      <c r="L48" s="743" t="str">
        <f>C49</f>
        <v>Sous Total SG</v>
      </c>
      <c r="M48" s="743">
        <f>D49</f>
        <v>0</v>
      </c>
      <c r="N48" s="743">
        <f>E49</f>
        <v>0</v>
      </c>
      <c r="O48" s="743" t="str">
        <f>F49</f>
        <v/>
      </c>
      <c r="P48" s="743">
        <f t="shared" ref="P48:S48" si="6">G49</f>
        <v>0</v>
      </c>
      <c r="Q48" s="743">
        <f t="shared" si="6"/>
        <v>0</v>
      </c>
      <c r="R48" s="743">
        <f t="shared" si="6"/>
        <v>0</v>
      </c>
      <c r="S48" s="744" t="str">
        <f t="shared" si="6"/>
        <v/>
      </c>
    </row>
    <row r="49" spans="1:19" ht="17.399999999999999">
      <c r="A49" s="235"/>
      <c r="B49" s="57"/>
      <c r="C49" s="737" t="str">
        <f>'SYNTHESE PTCA'!O70</f>
        <v>Sous Total SG</v>
      </c>
      <c r="D49" s="713">
        <f>SUM(D47:D48)</f>
        <v>0</v>
      </c>
      <c r="E49" s="713">
        <f t="shared" ref="E49:G49" si="7">SUM(E47:E48)</f>
        <v>0</v>
      </c>
      <c r="F49" s="765" t="str">
        <f t="shared" si="4"/>
        <v/>
      </c>
      <c r="G49" s="767">
        <f t="shared" si="7"/>
        <v>0</v>
      </c>
      <c r="H49" s="713">
        <f t="shared" ref="H49" si="8">SUM(H47:H48)</f>
        <v>0</v>
      </c>
      <c r="I49" s="713">
        <f t="shared" ref="I49" si="9">SUM(I47:I48)</f>
        <v>0</v>
      </c>
      <c r="J49" s="715" t="str">
        <f t="shared" si="5"/>
        <v/>
      </c>
      <c r="L49" s="743" t="str">
        <f>C56</f>
        <v>Sous Total DGRP</v>
      </c>
      <c r="M49" s="743">
        <f>D56</f>
        <v>0</v>
      </c>
      <c r="N49" s="743">
        <f>E56</f>
        <v>0</v>
      </c>
      <c r="O49" s="743" t="str">
        <f>F56</f>
        <v/>
      </c>
      <c r="P49" s="743">
        <f t="shared" ref="P49:S49" si="10">G56</f>
        <v>0</v>
      </c>
      <c r="Q49" s="743">
        <f t="shared" si="10"/>
        <v>0</v>
      </c>
      <c r="R49" s="743">
        <f t="shared" si="10"/>
        <v>0</v>
      </c>
      <c r="S49" s="744" t="str">
        <f t="shared" si="10"/>
        <v/>
      </c>
    </row>
    <row r="50" spans="1:19" ht="15.6">
      <c r="A50" s="235"/>
      <c r="B50" s="57">
        <v>2</v>
      </c>
      <c r="C50" s="20" t="str">
        <f>'SYNTHESE PTCA'!O71</f>
        <v>Direction Générales des Ressources et de la Planification (DGRP)</v>
      </c>
      <c r="D50" s="532">
        <f>COUNTIF('BILAN PTCA'!$J$5:$J$4129,'SYNTHESE BILAN PTCA'!$C50)</f>
        <v>0</v>
      </c>
      <c r="E50" s="532">
        <f>COUNTIFS('BILAN PTCA'!$J$5:$J$4129,'SYNTHESE BILAN PTCA'!$C50,'BILAN PTCA'!$M$5:$M$4129,"Réalisé")+COUNTIFS('BILAN PTCA'!$J$5:$J$4129,'SYNTHESE BILAN PTCA'!$C50,'BILAN PTCA'!$M$5:$M$4129,"Non-Planifié-Réalisé")</f>
        <v>0</v>
      </c>
      <c r="F50" s="67" t="str">
        <f t="shared" si="4"/>
        <v/>
      </c>
      <c r="G50" s="221">
        <f>SUMIFS('BILAN PTCA'!$O$5:$O$4129,'BILAN PTCA'!$J$5:$J$4129,$C50)</f>
        <v>0</v>
      </c>
      <c r="H50" s="37">
        <f>SUMIFS('BILAN PTCA'!$P$5:$P$4129,'BILAN PTCA'!$J$5:$J$4129,$C50)</f>
        <v>0</v>
      </c>
      <c r="I50" s="37">
        <f>SUMIFS('BILAN PTCA'!$T$5:$T$4129,'BILAN PTCA'!$J$5:$J$4129,$C50)</f>
        <v>0</v>
      </c>
      <c r="J50" s="58" t="str">
        <f t="shared" ref="J50:J112" si="11">IFERROR(I50/H50,"")</f>
        <v/>
      </c>
      <c r="L50" s="743" t="str">
        <f>C63</f>
        <v>Sous Total DGSP</v>
      </c>
      <c r="M50" s="743">
        <f>D63</f>
        <v>0</v>
      </c>
      <c r="N50" s="743">
        <f>E63</f>
        <v>0</v>
      </c>
      <c r="O50" s="743" t="str">
        <f>F63</f>
        <v/>
      </c>
      <c r="P50" s="743">
        <f t="shared" ref="P50:S50" si="12">G63</f>
        <v>0</v>
      </c>
      <c r="Q50" s="743">
        <f t="shared" si="12"/>
        <v>0</v>
      </c>
      <c r="R50" s="743">
        <f t="shared" si="12"/>
        <v>0</v>
      </c>
      <c r="S50" s="744" t="str">
        <f t="shared" si="12"/>
        <v/>
      </c>
    </row>
    <row r="51" spans="1:19" ht="31.2">
      <c r="A51" s="235"/>
      <c r="B51" s="57">
        <v>3</v>
      </c>
      <c r="C51" s="20" t="str">
        <f>'SYNTHESE PTCA'!O72</f>
        <v>Direction des Ressources Humaines, de la Formation et de la performance (DRHFP)</v>
      </c>
      <c r="D51" s="532">
        <f>COUNTIF('BILAN PTCA'!$J$5:$J$4129,'SYNTHESE BILAN PTCA'!$C51)</f>
        <v>0</v>
      </c>
      <c r="E51" s="532">
        <f>COUNTIFS('BILAN PTCA'!$J$5:$J$4129,'SYNTHESE BILAN PTCA'!$C51,'BILAN PTCA'!$M$5:$M$4129,"Réalisé")+COUNTIFS('BILAN PTCA'!$J$5:$J$4129,'SYNTHESE BILAN PTCA'!$C51,'BILAN PTCA'!$M$5:$M$4129,"Non-Planifié-Réalisé")</f>
        <v>0</v>
      </c>
      <c r="F51" s="67" t="str">
        <f t="shared" si="4"/>
        <v/>
      </c>
      <c r="G51" s="221">
        <f>SUMIFS('BILAN PTCA'!$O$5:$O$4129,'BILAN PTCA'!$J$5:$J$4129,$C51)</f>
        <v>0</v>
      </c>
      <c r="H51" s="37">
        <f>SUMIFS('BILAN PTCA'!$P$5:$P$4129,'BILAN PTCA'!$J$5:$J$4129,$C51)</f>
        <v>0</v>
      </c>
      <c r="I51" s="37">
        <f>SUMIFS('BILAN PTCA'!$T$5:$T$4129,'BILAN PTCA'!$J$5:$J$4129,$C51)</f>
        <v>0</v>
      </c>
      <c r="J51" s="58" t="str">
        <f t="shared" si="11"/>
        <v/>
      </c>
      <c r="L51" s="743" t="str">
        <f>C69</f>
        <v>Sous Total DGPML</v>
      </c>
      <c r="M51" s="743">
        <f>D69</f>
        <v>0</v>
      </c>
      <c r="N51" s="743">
        <f>E69</f>
        <v>0</v>
      </c>
      <c r="O51" s="743" t="str">
        <f>F69</f>
        <v/>
      </c>
      <c r="P51" s="743">
        <f t="shared" ref="P51:S51" si="13">G69</f>
        <v>0</v>
      </c>
      <c r="Q51" s="743">
        <f t="shared" si="13"/>
        <v>0</v>
      </c>
      <c r="R51" s="743">
        <f t="shared" si="13"/>
        <v>0</v>
      </c>
      <c r="S51" s="744" t="str">
        <f t="shared" si="13"/>
        <v/>
      </c>
    </row>
    <row r="52" spans="1:19" ht="15.6">
      <c r="A52" s="235"/>
      <c r="B52" s="57">
        <v>4</v>
      </c>
      <c r="C52" s="20" t="str">
        <f>'SYNTHESE PTCA'!O73</f>
        <v>Direction des Finances, du Budget et de l’Approvisionnement (DFBA)</v>
      </c>
      <c r="D52" s="532">
        <f>COUNTIF('BILAN PTCA'!$J$5:$J$4129,'SYNTHESE BILAN PTCA'!$C52)</f>
        <v>0</v>
      </c>
      <c r="E52" s="532">
        <f>COUNTIFS('BILAN PTCA'!$J$5:$J$4129,'SYNTHESE BILAN PTCA'!$C52,'BILAN PTCA'!$M$5:$M$4129,"Réalisé")+COUNTIFS('BILAN PTCA'!$J$5:$J$4129,'SYNTHESE BILAN PTCA'!$C52,'BILAN PTCA'!$M$5:$M$4129,"Non-Planifié-Réalisé")</f>
        <v>0</v>
      </c>
      <c r="F52" s="67" t="str">
        <f t="shared" si="4"/>
        <v/>
      </c>
      <c r="G52" s="221">
        <f>SUMIFS('BILAN PTCA'!$O$5:$O$4129,'BILAN PTCA'!$J$5:$J$4129,$C52)</f>
        <v>0</v>
      </c>
      <c r="H52" s="37">
        <f>SUMIFS('BILAN PTCA'!$P$5:$P$4129,'BILAN PTCA'!$J$5:$J$4129,$C52)</f>
        <v>0</v>
      </c>
      <c r="I52" s="37">
        <f>SUMIFS('BILAN PTCA'!$T$5:$T$4129,'BILAN PTCA'!$J$5:$J$4129,$C52)</f>
        <v>0</v>
      </c>
      <c r="J52" s="58" t="str">
        <f t="shared" si="11"/>
        <v/>
      </c>
      <c r="L52" s="743" t="str">
        <f>C76</f>
        <v>Sous Total CM</v>
      </c>
      <c r="M52" s="743">
        <f>D76</f>
        <v>0</v>
      </c>
      <c r="N52" s="743">
        <f>E76</f>
        <v>0</v>
      </c>
      <c r="O52" s="743" t="str">
        <f>F76</f>
        <v/>
      </c>
      <c r="P52" s="743">
        <f t="shared" ref="P52:S52" si="14">G76</f>
        <v>0</v>
      </c>
      <c r="Q52" s="743">
        <f t="shared" si="14"/>
        <v>0</v>
      </c>
      <c r="R52" s="743">
        <f t="shared" si="14"/>
        <v>0</v>
      </c>
      <c r="S52" s="744" t="str">
        <f t="shared" si="14"/>
        <v/>
      </c>
    </row>
    <row r="53" spans="1:19" ht="31.2">
      <c r="A53" s="235"/>
      <c r="B53" s="57">
        <v>5</v>
      </c>
      <c r="C53" s="20" t="str">
        <f>'SYNTHESE PTCA'!O74</f>
        <v>Direction des Infrastructures, des Équipements et de la Maintenance (DIEM)</v>
      </c>
      <c r="D53" s="532">
        <f>COUNTIF('BILAN PTCA'!$J$5:$J$4129,'SYNTHESE BILAN PTCA'!$C53)</f>
        <v>0</v>
      </c>
      <c r="E53" s="532">
        <f>COUNTIFS('BILAN PTCA'!$J$5:$J$4129,'SYNTHESE BILAN PTCA'!$C53,'BILAN PTCA'!$M$5:$M$4129,"Réalisé")+COUNTIFS('BILAN PTCA'!$J$5:$J$4129,'SYNTHESE BILAN PTCA'!$C53,'BILAN PTCA'!$M$5:$M$4129,"Non-Planifié-Réalisé")</f>
        <v>0</v>
      </c>
      <c r="F53" s="67" t="str">
        <f t="shared" si="4"/>
        <v/>
      </c>
      <c r="G53" s="221">
        <f>SUMIFS('BILAN PTCA'!$O$5:$O$4129,'BILAN PTCA'!$J$5:$J$4129,$C53)</f>
        <v>0</v>
      </c>
      <c r="H53" s="37">
        <f>SUMIFS('BILAN PTCA'!$P$5:$P$4129,'BILAN PTCA'!$J$5:$J$4129,$C53)</f>
        <v>0</v>
      </c>
      <c r="I53" s="37">
        <f>SUMIFS('BILAN PTCA'!$T$5:$T$4129,'BILAN PTCA'!$J$5:$J$4129,$C53)</f>
        <v>0</v>
      </c>
      <c r="J53" s="58" t="str">
        <f t="shared" si="11"/>
        <v/>
      </c>
      <c r="L53" s="743" t="str">
        <f>C107</f>
        <v>Sous Total SASPPS</v>
      </c>
      <c r="M53" s="743">
        <f>D107</f>
        <v>53</v>
      </c>
      <c r="N53" s="743">
        <f>E107</f>
        <v>0</v>
      </c>
      <c r="O53" s="743">
        <f>F107</f>
        <v>0</v>
      </c>
      <c r="P53" s="743">
        <f t="shared" ref="P53:S53" si="15">G107</f>
        <v>140272000</v>
      </c>
      <c r="Q53" s="743">
        <f t="shared" si="15"/>
        <v>47880000</v>
      </c>
      <c r="R53" s="743">
        <f t="shared" si="15"/>
        <v>0</v>
      </c>
      <c r="S53" s="744">
        <f t="shared" si="15"/>
        <v>0</v>
      </c>
    </row>
    <row r="54" spans="1:19" ht="31.2">
      <c r="A54" s="235"/>
      <c r="B54" s="57">
        <v>6</v>
      </c>
      <c r="C54" s="20" t="str">
        <f>'SYNTHESE PTCA'!O75</f>
        <v>Direction de la Planification, de la Statistique et de l’Information Sanitaire (DPSIS)</v>
      </c>
      <c r="D54" s="532">
        <f>COUNTIF('BILAN PTCA'!$J$5:$J$4129,'SYNTHESE BILAN PTCA'!$C54)</f>
        <v>0</v>
      </c>
      <c r="E54" s="532">
        <f>COUNTIFS('BILAN PTCA'!$J$5:$J$4129,'SYNTHESE BILAN PTCA'!$C54,'BILAN PTCA'!$M$5:$M$4129,"Réalisé")+COUNTIFS('BILAN PTCA'!$J$5:$J$4129,'SYNTHESE BILAN PTCA'!$C54,'BILAN PTCA'!$M$5:$M$4129,"Non-Planifié-Réalisé")</f>
        <v>0</v>
      </c>
      <c r="F54" s="67" t="str">
        <f t="shared" si="4"/>
        <v/>
      </c>
      <c r="G54" s="221">
        <f>SUMIFS('BILAN PTCA'!$O$5:$O$4129,'BILAN PTCA'!$J$5:$J$4129,$C54)</f>
        <v>0</v>
      </c>
      <c r="H54" s="37">
        <f>SUMIFS('BILAN PTCA'!$P$5:$P$4129,'BILAN PTCA'!$J$5:$J$4129,$C54)</f>
        <v>0</v>
      </c>
      <c r="I54" s="37">
        <f>SUMIFS('BILAN PTCA'!$T$5:$T$4129,'BILAN PTCA'!$J$5:$J$4129,$C54)</f>
        <v>0</v>
      </c>
      <c r="J54" s="58" t="str">
        <f t="shared" si="11"/>
        <v/>
      </c>
      <c r="L54" s="743" t="str">
        <f>C132</f>
        <v>Sous total SASDSP</v>
      </c>
      <c r="M54" s="743">
        <f>D132</f>
        <v>0</v>
      </c>
      <c r="N54" s="743">
        <f>E132</f>
        <v>0</v>
      </c>
      <c r="O54" s="743" t="str">
        <f>F132</f>
        <v/>
      </c>
      <c r="P54" s="743">
        <f t="shared" ref="P54:S54" si="16">G132</f>
        <v>0</v>
      </c>
      <c r="Q54" s="743">
        <f t="shared" si="16"/>
        <v>0</v>
      </c>
      <c r="R54" s="743">
        <f t="shared" si="16"/>
        <v>0</v>
      </c>
      <c r="S54" s="744" t="str">
        <f t="shared" si="16"/>
        <v/>
      </c>
    </row>
    <row r="55" spans="1:19" ht="15.6">
      <c r="A55" s="235"/>
      <c r="B55" s="57">
        <v>7</v>
      </c>
      <c r="C55" s="20" t="str">
        <f>'SYNTHESE PTCA'!O76</f>
        <v>Cellule Genre (CGe)</v>
      </c>
      <c r="D55" s="532">
        <f>COUNTIF('BILAN PTCA'!$J$5:$J$4129,'SYNTHESE BILAN PTCA'!$C55)</f>
        <v>0</v>
      </c>
      <c r="E55" s="532">
        <f>COUNTIFS('BILAN PTCA'!$J$5:$J$4129,'SYNTHESE BILAN PTCA'!$C55,'BILAN PTCA'!$M$5:$M$4129,"Réalisé")+COUNTIFS('BILAN PTCA'!$J$5:$J$4129,'SYNTHESE BILAN PTCA'!$C55,'BILAN PTCA'!$M$5:$M$4129,"Non-Planifié-Réalisé")</f>
        <v>0</v>
      </c>
      <c r="F55" s="67" t="str">
        <f t="shared" si="4"/>
        <v/>
      </c>
      <c r="G55" s="221">
        <f>SUMIFS('BILAN PTCA'!$O$5:$O$4129,'BILAN PTCA'!$J$5:$J$4129,$C55)</f>
        <v>0</v>
      </c>
      <c r="H55" s="37">
        <f>SUMIFS('BILAN PTCA'!$P$5:$P$4129,'BILAN PTCA'!$J$5:$J$4129,$C55)</f>
        <v>0</v>
      </c>
      <c r="I55" s="37">
        <f>SUMIFS('BILAN PTCA'!$T$5:$T$4129,'BILAN PTCA'!$J$5:$J$4129,$C55)</f>
        <v>0</v>
      </c>
      <c r="J55" s="58" t="str">
        <f t="shared" si="11"/>
        <v/>
      </c>
      <c r="L55" s="743" t="str">
        <f>C146</f>
        <v>Sous Total SASHNO</v>
      </c>
      <c r="M55" s="743">
        <f>D146</f>
        <v>0</v>
      </c>
      <c r="N55" s="743">
        <f>E146</f>
        <v>0</v>
      </c>
      <c r="O55" s="743" t="str">
        <f>F146</f>
        <v/>
      </c>
      <c r="P55" s="743">
        <f t="shared" ref="P55:S55" si="17">G146</f>
        <v>0</v>
      </c>
      <c r="Q55" s="743">
        <f t="shared" si="17"/>
        <v>0</v>
      </c>
      <c r="R55" s="743">
        <f t="shared" si="17"/>
        <v>0</v>
      </c>
      <c r="S55" s="744" t="str">
        <f t="shared" si="17"/>
        <v/>
      </c>
    </row>
    <row r="56" spans="1:19" ht="17.399999999999999">
      <c r="A56" s="235"/>
      <c r="B56" s="57">
        <v>8</v>
      </c>
      <c r="C56" s="737" t="str">
        <f>'SYNTHESE PTCA'!O77</f>
        <v>Sous Total DGRP</v>
      </c>
      <c r="D56" s="713">
        <f>SUM(D50:D55)</f>
        <v>0</v>
      </c>
      <c r="E56" s="713">
        <f>SUM(E50:E55)</f>
        <v>0</v>
      </c>
      <c r="F56" s="765" t="str">
        <f t="shared" si="4"/>
        <v/>
      </c>
      <c r="G56" s="767">
        <f>SUM(G50:G55)</f>
        <v>0</v>
      </c>
      <c r="H56" s="713">
        <f t="shared" ref="H56:I56" si="18">SUM(H50:H55)</f>
        <v>0</v>
      </c>
      <c r="I56" s="713">
        <f t="shared" si="18"/>
        <v>0</v>
      </c>
      <c r="J56" s="715" t="str">
        <f>IFERROR(I56/H56,"")</f>
        <v/>
      </c>
      <c r="L56" s="745" t="str">
        <f>B158</f>
        <v>TOTAL</v>
      </c>
      <c r="M56" s="746">
        <f>D158</f>
        <v>53</v>
      </c>
      <c r="N56" s="746">
        <f>E158</f>
        <v>0</v>
      </c>
      <c r="O56" s="746">
        <f>F158</f>
        <v>0</v>
      </c>
      <c r="P56" s="746">
        <f t="shared" ref="P56:S56" si="19">G158</f>
        <v>140272000</v>
      </c>
      <c r="Q56" s="746">
        <f t="shared" si="19"/>
        <v>47880000</v>
      </c>
      <c r="R56" s="746">
        <f t="shared" si="19"/>
        <v>0</v>
      </c>
      <c r="S56" s="744">
        <f t="shared" si="19"/>
        <v>0</v>
      </c>
    </row>
    <row r="57" spans="1:19" ht="15.6">
      <c r="A57" s="235"/>
      <c r="B57" s="57">
        <v>9</v>
      </c>
      <c r="C57" s="20" t="str">
        <f>'SYNTHESE PTCA'!O78</f>
        <v>Direction Générale de la Santé Publique (DGSP)</v>
      </c>
      <c r="D57" s="532">
        <f>COUNTIF('BILAN PTCA'!$J$5:$J$4129,'SYNTHESE BILAN PTCA'!$C57)</f>
        <v>0</v>
      </c>
      <c r="E57" s="532">
        <f>COUNTIFS('BILAN PTCA'!$J$5:$J$4129,'SYNTHESE BILAN PTCA'!$C57,'BILAN PTCA'!$M$5:$M$4129,"Réalisé")+COUNTIFS('BILAN PTCA'!$J$5:$J$4129,'SYNTHESE BILAN PTCA'!$C57,'BILAN PTCA'!$M$5:$M$4129,"Non-Planifié-Réalisé")</f>
        <v>0</v>
      </c>
      <c r="F57" s="67" t="str">
        <f t="shared" si="4"/>
        <v/>
      </c>
      <c r="G57" s="221">
        <f>SUMIFS('BILAN PTCA'!$O$5:$O$4129,'BILAN PTCA'!$J$5:$J$4129,$C57)</f>
        <v>0</v>
      </c>
      <c r="H57" s="37">
        <f>SUMIFS('BILAN PTCA'!$P$5:$P$4129,'BILAN PTCA'!$J$5:$J$4129,$C57)</f>
        <v>0</v>
      </c>
      <c r="I57" s="37">
        <f>SUMIFS('BILAN PTCA'!$T$5:$T$4129,'BILAN PTCA'!$J$5:$J$4129,$C57)</f>
        <v>0</v>
      </c>
      <c r="J57" s="58" t="str">
        <f t="shared" si="11"/>
        <v/>
      </c>
    </row>
    <row r="58" spans="1:19" ht="31.2">
      <c r="A58" s="235"/>
      <c r="B58" s="57">
        <v>10</v>
      </c>
      <c r="C58" s="20" t="str">
        <f>'SYNTHESE PTCA'!O79</f>
        <v>Direction de la Lutte contre la Maladie, de la Vaccination et de la Surveillance Épidémiologique (DLMVSE)</v>
      </c>
      <c r="D58" s="532">
        <f>COUNTIF('BILAN PTCA'!$J$5:$J$4129,'SYNTHESE BILAN PTCA'!$C58)</f>
        <v>0</v>
      </c>
      <c r="E58" s="532">
        <f>COUNTIFS('BILAN PTCA'!$J$5:$J$4129,'SYNTHESE BILAN PTCA'!$C58,'BILAN PTCA'!$M$5:$M$4129,"Réalisé")+COUNTIFS('BILAN PTCA'!$J$5:$J$4129,'SYNTHESE BILAN PTCA'!$C58,'BILAN PTCA'!$M$5:$M$4129,"Non-Planifié-Réalisé")</f>
        <v>0</v>
      </c>
      <c r="F58" s="67" t="str">
        <f t="shared" si="4"/>
        <v/>
      </c>
      <c r="G58" s="221">
        <f>SUMIFS('BILAN PTCA'!$O$5:$O$4129,'BILAN PTCA'!$J$5:$J$4129,$C58)</f>
        <v>0</v>
      </c>
      <c r="H58" s="37">
        <f>SUMIFS('BILAN PTCA'!$P$5:$P$4129,'BILAN PTCA'!$J$5:$J$4129,$C58)</f>
        <v>0</v>
      </c>
      <c r="I58" s="37">
        <f>SUMIFS('BILAN PTCA'!$T$5:$T$4129,'BILAN PTCA'!$J$5:$J$4129,$C58)</f>
        <v>0</v>
      </c>
      <c r="J58" s="58" t="str">
        <f t="shared" si="11"/>
        <v/>
      </c>
    </row>
    <row r="59" spans="1:19" ht="15.6">
      <c r="A59" s="235"/>
      <c r="B59" s="57">
        <v>11</v>
      </c>
      <c r="C59" s="20" t="str">
        <f>'SYNTHESE PTCA'!O80</f>
        <v>Direction de l’Alimentation et de la Nutrition Appliquée (DANA)</v>
      </c>
      <c r="D59" s="532">
        <f>COUNTIF('BILAN PTCA'!$J$5:$J$4129,'SYNTHESE BILAN PTCA'!$C59)</f>
        <v>0</v>
      </c>
      <c r="E59" s="532">
        <f>COUNTIFS('BILAN PTCA'!$J$5:$J$4129,'SYNTHESE BILAN PTCA'!$C59,'BILAN PTCA'!$M$5:$M$4129,"Réalisé")+COUNTIFS('BILAN PTCA'!$J$5:$J$4129,'SYNTHESE BILAN PTCA'!$C59,'BILAN PTCA'!$M$5:$M$4129,"Non-Planifié-Réalisé")</f>
        <v>0</v>
      </c>
      <c r="F59" s="67" t="str">
        <f t="shared" si="4"/>
        <v/>
      </c>
      <c r="G59" s="221">
        <f>SUMIFS('BILAN PTCA'!$O$5:$O$4129,'BILAN PTCA'!$J$5:$J$4129,$C59)</f>
        <v>0</v>
      </c>
      <c r="H59" s="37">
        <f>SUMIFS('BILAN PTCA'!$P$5:$P$4129,'BILAN PTCA'!$J$5:$J$4129,$C59)</f>
        <v>0</v>
      </c>
      <c r="I59" s="37">
        <f>SUMIFS('BILAN PTCA'!$T$5:$T$4129,'BILAN PTCA'!$J$5:$J$4129,$C59)</f>
        <v>0</v>
      </c>
      <c r="J59" s="58" t="str">
        <f t="shared" si="11"/>
        <v/>
      </c>
    </row>
    <row r="60" spans="1:19" ht="15.6">
      <c r="A60" s="235"/>
      <c r="B60" s="57">
        <v>12</v>
      </c>
      <c r="C60" s="20" t="str">
        <f>'SYNTHESE PTCA'!O81</f>
        <v>Direction de la Santé de Reproduction (DSR)</v>
      </c>
      <c r="D60" s="532">
        <f>COUNTIF('BILAN PTCA'!$J$5:$J$4129,'SYNTHESE BILAN PTCA'!$C60)</f>
        <v>0</v>
      </c>
      <c r="E60" s="532">
        <f>COUNTIFS('BILAN PTCA'!$J$5:$J$4129,'SYNTHESE BILAN PTCA'!$C60,'BILAN PTCA'!$M$5:$M$4129,"Réalisé")+COUNTIFS('BILAN PTCA'!$J$5:$J$4129,'SYNTHESE BILAN PTCA'!$C60,'BILAN PTCA'!$M$5:$M$4129,"Non-Planifié-Réalisé")</f>
        <v>0</v>
      </c>
      <c r="F60" s="67" t="str">
        <f t="shared" si="4"/>
        <v/>
      </c>
      <c r="G60" s="221">
        <f>SUMIFS('BILAN PTCA'!$O$5:$O$4129,'BILAN PTCA'!$J$5:$J$4129,$C60)</f>
        <v>0</v>
      </c>
      <c r="H60" s="37">
        <f>SUMIFS('BILAN PTCA'!$P$5:$P$4129,'BILAN PTCA'!$J$5:$J$4129,$C60)</f>
        <v>0</v>
      </c>
      <c r="I60" s="37">
        <f>SUMIFS('BILAN PTCA'!$T$5:$T$4129,'BILAN PTCA'!$J$5:$J$4129,$C60)</f>
        <v>0</v>
      </c>
      <c r="J60" s="58" t="str">
        <f t="shared" si="11"/>
        <v/>
      </c>
    </row>
    <row r="61" spans="1:19" ht="31.2">
      <c r="A61" s="235"/>
      <c r="B61" s="57">
        <v>13</v>
      </c>
      <c r="C61" s="20" t="str">
        <f>'SYNTHESE PTCA'!O82</f>
        <v>Direction de l’Organisation des Services de Santé et du Mécanisme de Financement (DOSSMF)</v>
      </c>
      <c r="D61" s="532">
        <f>COUNTIF('BILAN PTCA'!$J$5:$J$4129,'SYNTHESE BILAN PTCA'!$C61)</f>
        <v>0</v>
      </c>
      <c r="E61" s="532">
        <f>COUNTIFS('BILAN PTCA'!$J$5:$J$4129,'SYNTHESE BILAN PTCA'!$C61,'BILAN PTCA'!$M$5:$M$4129,"Réalisé")+COUNTIFS('BILAN PTCA'!$J$5:$J$4129,'SYNTHESE BILAN PTCA'!$C61,'BILAN PTCA'!$M$5:$M$4129,"Non-Planifié-Réalisé")</f>
        <v>0</v>
      </c>
      <c r="F61" s="67" t="str">
        <f t="shared" si="4"/>
        <v/>
      </c>
      <c r="G61" s="221">
        <f>SUMIFS('BILAN PTCA'!$O$5:$O$4129,'BILAN PTCA'!$J$5:$J$4129,$C61)</f>
        <v>0</v>
      </c>
      <c r="H61" s="37">
        <f>SUMIFS('BILAN PTCA'!$P$5:$P$4129,'BILAN PTCA'!$J$5:$J$4129,$C61)</f>
        <v>0</v>
      </c>
      <c r="I61" s="37">
        <f>SUMIFS('BILAN PTCA'!$T$5:$T$4129,'BILAN PTCA'!$J$5:$J$4129,$C61)</f>
        <v>0</v>
      </c>
      <c r="J61" s="58" t="str">
        <f t="shared" si="11"/>
        <v/>
      </c>
    </row>
    <row r="62" spans="1:19" ht="15.6">
      <c r="A62" s="235"/>
      <c r="B62" s="57">
        <v>14</v>
      </c>
      <c r="C62" s="20" t="str">
        <f>'SYNTHESE PTCA'!O83</f>
        <v>Direction de la Santé Communautaire (DSC)</v>
      </c>
      <c r="D62" s="532">
        <f>COUNTIF('BILAN PTCA'!$J$5:$J$4129,'SYNTHESE BILAN PTCA'!$C62)</f>
        <v>0</v>
      </c>
      <c r="E62" s="532">
        <f>COUNTIFS('BILAN PTCA'!$J$5:$J$4129,'SYNTHESE BILAN PTCA'!$C62,'BILAN PTCA'!$M$5:$M$4129,"Réalisé")+COUNTIFS('BILAN PTCA'!$J$5:$J$4129,'SYNTHESE BILAN PTCA'!$C62,'BILAN PTCA'!$M$5:$M$4129,"Non-Planifié-Réalisé")</f>
        <v>0</v>
      </c>
      <c r="F62" s="67" t="str">
        <f t="shared" si="4"/>
        <v/>
      </c>
      <c r="G62" s="221">
        <f>SUMIFS('BILAN PTCA'!$O$5:$O$4129,'BILAN PTCA'!$J$5:$J$4129,$C62)</f>
        <v>0</v>
      </c>
      <c r="H62" s="37">
        <f>SUMIFS('BILAN PTCA'!$P$5:$P$4129,'BILAN PTCA'!$J$5:$J$4129,$C62)</f>
        <v>0</v>
      </c>
      <c r="I62" s="37">
        <f>SUMIFS('BILAN PTCA'!$T$5:$T$4129,'BILAN PTCA'!$J$5:$J$4129,$C62)</f>
        <v>0</v>
      </c>
      <c r="J62" s="58" t="str">
        <f t="shared" si="11"/>
        <v/>
      </c>
    </row>
    <row r="63" spans="1:19" ht="17.399999999999999">
      <c r="A63" s="235"/>
      <c r="B63" s="57">
        <v>15</v>
      </c>
      <c r="C63" s="737" t="str">
        <f>'SYNTHESE PTCA'!O84</f>
        <v>Sous Total DGSP</v>
      </c>
      <c r="D63" s="713">
        <f>SUM(D57:D62)</f>
        <v>0</v>
      </c>
      <c r="E63" s="713">
        <f>SUM(E57:E62)</f>
        <v>0</v>
      </c>
      <c r="F63" s="765" t="str">
        <f t="shared" si="4"/>
        <v/>
      </c>
      <c r="G63" s="767">
        <f>SUM(G57:G62)</f>
        <v>0</v>
      </c>
      <c r="H63" s="713">
        <f t="shared" ref="H63" si="20">SUM(H57:H62)</f>
        <v>0</v>
      </c>
      <c r="I63" s="713">
        <f>SUM(I57:I62)</f>
        <v>0</v>
      </c>
      <c r="J63" s="715" t="str">
        <f>IFERROR(I63/H63,"")</f>
        <v/>
      </c>
    </row>
    <row r="64" spans="1:19" ht="31.2">
      <c r="A64" s="235"/>
      <c r="B64" s="57">
        <v>16</v>
      </c>
      <c r="C64" s="20" t="str">
        <f>'SYNTHESE PTCA'!O85</f>
        <v>Direction Générale de la Pharmacie, du Médicament et des Laboratoires (DGPML)</v>
      </c>
      <c r="D64" s="532">
        <f>COUNTIF('BILAN PTCA'!$J$5:$J$4129,'SYNTHESE BILAN PTCA'!$C64)</f>
        <v>0</v>
      </c>
      <c r="E64" s="532">
        <f>COUNTIFS('BILAN PTCA'!$J$5:$J$4129,'SYNTHESE BILAN PTCA'!$C64,'BILAN PTCA'!$M$5:$M$4129,"Réalisé")+COUNTIFS('BILAN PTCA'!$J$5:$J$4129,'SYNTHESE BILAN PTCA'!$C64,'BILAN PTCA'!$M$5:$M$4129,"Non-Planifié-Réalisé")</f>
        <v>0</v>
      </c>
      <c r="F64" s="67" t="str">
        <f t="shared" si="4"/>
        <v/>
      </c>
      <c r="G64" s="221">
        <f>SUMIFS('BILAN PTCA'!$O$5:$O$4129,'BILAN PTCA'!$J$5:$J$4129,$C64)</f>
        <v>0</v>
      </c>
      <c r="H64" s="37">
        <f>SUMIFS('BILAN PTCA'!$P$5:$P$4129,'BILAN PTCA'!$J$5:$J$4129,$C64)</f>
        <v>0</v>
      </c>
      <c r="I64" s="37">
        <f>SUMIFS('BILAN PTCA'!$T$5:$T$4129,'BILAN PTCA'!$J$5:$J$4129,$C64)</f>
        <v>0</v>
      </c>
      <c r="J64" s="58" t="str">
        <f t="shared" si="11"/>
        <v/>
      </c>
    </row>
    <row r="65" spans="1:10" ht="15.6">
      <c r="A65" s="235"/>
      <c r="B65" s="57">
        <v>17</v>
      </c>
      <c r="C65" s="20" t="str">
        <f>'SYNTHESE PTCA'!O86</f>
        <v>Direction de la Pharmacie et du Médicament (DPM)</v>
      </c>
      <c r="D65" s="532">
        <f>COUNTIF('BILAN PTCA'!$J$5:$J$4129,'SYNTHESE BILAN PTCA'!$C65)</f>
        <v>0</v>
      </c>
      <c r="E65" s="532">
        <f>COUNTIFS('BILAN PTCA'!$J$5:$J$4129,'SYNTHESE BILAN PTCA'!$C65,'BILAN PTCA'!$M$5:$M$4129,"Réalisé")+COUNTIFS('BILAN PTCA'!$J$5:$J$4129,'SYNTHESE BILAN PTCA'!$C65,'BILAN PTCA'!$M$5:$M$4129,"Non-Planifié-Réalisé")</f>
        <v>0</v>
      </c>
      <c r="F65" s="67" t="str">
        <f t="shared" si="4"/>
        <v/>
      </c>
      <c r="G65" s="221">
        <f>SUMIFS('BILAN PTCA'!$O$5:$O$4129,'BILAN PTCA'!$J$5:$J$4129,$C65)</f>
        <v>0</v>
      </c>
      <c r="H65" s="37">
        <f>SUMIFS('BILAN PTCA'!$P$5:$P$4129,'BILAN PTCA'!$J$5:$J$4129,$C65)</f>
        <v>0</v>
      </c>
      <c r="I65" s="37">
        <f>SUMIFS('BILAN PTCA'!$T$5:$T$4129,'BILAN PTCA'!$J$5:$J$4129,$C65)</f>
        <v>0</v>
      </c>
      <c r="J65" s="58" t="str">
        <f t="shared" si="11"/>
        <v/>
      </c>
    </row>
    <row r="66" spans="1:10" ht="15.6">
      <c r="A66" s="235"/>
      <c r="B66" s="57">
        <v>18</v>
      </c>
      <c r="C66" s="20" t="str">
        <f>'SYNTHESE PTCA'!O87</f>
        <v>Direction de la Pharmacopée et de la Médecine Traditionnelle (DPMT)</v>
      </c>
      <c r="D66" s="532">
        <f>COUNTIF('BILAN PTCA'!$J$5:$J$4129,'SYNTHESE BILAN PTCA'!$C66)</f>
        <v>0</v>
      </c>
      <c r="E66" s="532">
        <f>COUNTIFS('BILAN PTCA'!$J$5:$J$4129,'SYNTHESE BILAN PTCA'!$C66,'BILAN PTCA'!$M$5:$M$4129,"Réalisé")+COUNTIFS('BILAN PTCA'!$J$5:$J$4129,'SYNTHESE BILAN PTCA'!$C66,'BILAN PTCA'!$M$5:$M$4129,"Non-Planifié-Réalisé")</f>
        <v>0</v>
      </c>
      <c r="F66" s="67" t="str">
        <f t="shared" si="4"/>
        <v/>
      </c>
      <c r="G66" s="221">
        <f>SUMIFS('BILAN PTCA'!$O$5:$O$4129,'BILAN PTCA'!$J$5:$J$4129,$C66)</f>
        <v>0</v>
      </c>
      <c r="H66" s="37">
        <f>SUMIFS('BILAN PTCA'!$P$5:$P$4129,'BILAN PTCA'!$J$5:$J$4129,$C66)</f>
        <v>0</v>
      </c>
      <c r="I66" s="37">
        <f>SUMIFS('BILAN PTCA'!$T$5:$T$4129,'BILAN PTCA'!$J$5:$J$4129,$C66)</f>
        <v>0</v>
      </c>
      <c r="J66" s="58" t="str">
        <f t="shared" si="11"/>
        <v/>
      </c>
    </row>
    <row r="67" spans="1:10" ht="31.2">
      <c r="A67" s="235"/>
      <c r="B67" s="57">
        <v>19</v>
      </c>
      <c r="C67" s="20" t="str">
        <f>'SYNTHESE PTCA'!O88</f>
        <v>Direction du Laboratoire National de Contrôle-Qualité de Médicaments (DLNCQM)</v>
      </c>
      <c r="D67" s="532">
        <f>COUNTIF('BILAN PTCA'!$J$5:$J$4129,'SYNTHESE BILAN PTCA'!$C67)</f>
        <v>0</v>
      </c>
      <c r="E67" s="532">
        <f>COUNTIFS('BILAN PTCA'!$J$5:$J$4129,'SYNTHESE BILAN PTCA'!$C67,'BILAN PTCA'!$M$5:$M$4129,"Réalisé")+COUNTIFS('BILAN PTCA'!$J$5:$J$4129,'SYNTHESE BILAN PTCA'!$C67,'BILAN PTCA'!$M$5:$M$4129,"Non-Planifié-Réalisé")</f>
        <v>0</v>
      </c>
      <c r="F67" s="67" t="str">
        <f t="shared" si="4"/>
        <v/>
      </c>
      <c r="G67" s="221">
        <f>SUMIFS('BILAN PTCA'!$O$5:$O$4129,'BILAN PTCA'!$J$5:$J$4129,$C67)</f>
        <v>0</v>
      </c>
      <c r="H67" s="37">
        <f>SUMIFS('BILAN PTCA'!$P$5:$P$4129,'BILAN PTCA'!$J$5:$J$4129,$C67)</f>
        <v>0</v>
      </c>
      <c r="I67" s="37">
        <f>SUMIFS('BILAN PTCA'!$T$5:$T$4129,'BILAN PTCA'!$J$5:$J$4129,$C67)</f>
        <v>0</v>
      </c>
      <c r="J67" s="58" t="str">
        <f t="shared" si="11"/>
        <v/>
      </c>
    </row>
    <row r="68" spans="1:10" ht="15.6">
      <c r="A68" s="235"/>
      <c r="B68" s="57">
        <v>20</v>
      </c>
      <c r="C68" s="20" t="str">
        <f>'SYNTHESE PTCA'!O89</f>
        <v>Direction des Laboratoires et d’Analyses Biomédicales (DLQB)</v>
      </c>
      <c r="D68" s="532">
        <f>COUNTIF('BILAN PTCA'!$J$5:$J$4129,'SYNTHESE BILAN PTCA'!$C68)</f>
        <v>0</v>
      </c>
      <c r="E68" s="532">
        <f>COUNTIFS('BILAN PTCA'!$J$5:$J$4129,'SYNTHESE BILAN PTCA'!$C68,'BILAN PTCA'!$M$5:$M$4129,"Réalisé")+COUNTIFS('BILAN PTCA'!$J$5:$J$4129,'SYNTHESE BILAN PTCA'!$C68,'BILAN PTCA'!$M$5:$M$4129,"Non-Planifié-Réalisé")</f>
        <v>0</v>
      </c>
      <c r="F68" s="67" t="str">
        <f t="shared" si="4"/>
        <v/>
      </c>
      <c r="G68" s="221">
        <f>SUMIFS('BILAN PTCA'!$O$5:$O$4129,'BILAN PTCA'!$J$5:$J$4129,$C68)</f>
        <v>0</v>
      </c>
      <c r="H68" s="37">
        <f>SUMIFS('BILAN PTCA'!$P$5:$P$4129,'BILAN PTCA'!$J$5:$J$4129,$C68)</f>
        <v>0</v>
      </c>
      <c r="I68" s="37">
        <f>SUMIFS('BILAN PTCA'!$T$5:$T$4129,'BILAN PTCA'!$J$5:$J$4129,$C68)</f>
        <v>0</v>
      </c>
      <c r="J68" s="58" t="str">
        <f t="shared" si="11"/>
        <v/>
      </c>
    </row>
    <row r="69" spans="1:10" ht="17.399999999999999">
      <c r="A69" s="235"/>
      <c r="B69" s="57">
        <v>21</v>
      </c>
      <c r="C69" s="737" t="str">
        <f>'SYNTHESE PTCA'!O90</f>
        <v>Sous Total DGPML</v>
      </c>
      <c r="D69" s="713">
        <f>SUM(D64:D68)</f>
        <v>0</v>
      </c>
      <c r="E69" s="713">
        <f>SUM(E64:E68)</f>
        <v>0</v>
      </c>
      <c r="F69" s="765" t="str">
        <f t="shared" si="4"/>
        <v/>
      </c>
      <c r="G69" s="767">
        <f>SUM(G64:G68)</f>
        <v>0</v>
      </c>
      <c r="H69" s="713">
        <f t="shared" ref="H69:I69" si="21">SUM(H64:H68)</f>
        <v>0</v>
      </c>
      <c r="I69" s="713">
        <f t="shared" si="21"/>
        <v>0</v>
      </c>
      <c r="J69" s="715" t="str">
        <f>IFERROR(I69/H69,"")</f>
        <v/>
      </c>
    </row>
    <row r="70" spans="1:10" ht="15.6">
      <c r="A70" s="235"/>
      <c r="B70" s="57">
        <v>22</v>
      </c>
      <c r="C70" s="20" t="str">
        <f>'SYNTHESE PTCA'!O91</f>
        <v>Cabinet du Ministre via la Conseillère du Ministre (CM)</v>
      </c>
      <c r="D70" s="532">
        <f>COUNTIF('BILAN PTCA'!$J$5:$J$4129,'SYNTHESE BILAN PTCA'!$C70)</f>
        <v>0</v>
      </c>
      <c r="E70" s="532">
        <f>COUNTIFS('BILAN PTCA'!$J$5:$J$4129,'SYNTHESE BILAN PTCA'!$C70,'BILAN PTCA'!$M$5:$M$4129,"Réalisé")+COUNTIFS('BILAN PTCA'!$J$5:$J$4129,'SYNTHESE BILAN PTCA'!$C70,'BILAN PTCA'!$M$5:$M$4129,"Non-Planifié-Réalisé")</f>
        <v>0</v>
      </c>
      <c r="F70" s="67" t="str">
        <f t="shared" si="4"/>
        <v/>
      </c>
      <c r="G70" s="221">
        <f>SUMIFS('BILAN PTCA'!$O$5:$O$4129,'BILAN PTCA'!$J$5:$J$4129,$C70)</f>
        <v>0</v>
      </c>
      <c r="H70" s="37">
        <f>SUMIFS('BILAN PTCA'!$P$5:$P$4129,'BILAN PTCA'!$J$5:$J$4129,$C70)</f>
        <v>0</v>
      </c>
      <c r="I70" s="37">
        <f>SUMIFS('BILAN PTCA'!$T$5:$T$4129,'BILAN PTCA'!$J$5:$J$4129,$C70)</f>
        <v>0</v>
      </c>
      <c r="J70" s="58" t="str">
        <f t="shared" si="11"/>
        <v/>
      </c>
    </row>
    <row r="71" spans="1:10" ht="15.6">
      <c r="A71" s="235"/>
      <c r="B71" s="57">
        <v>23</v>
      </c>
      <c r="C71" s="20" t="str">
        <f>'SYNTHESE PTCA'!O92</f>
        <v>Inspection Générale (IG)</v>
      </c>
      <c r="D71" s="532">
        <f>COUNTIF('BILAN PTCA'!$J$5:$J$4129,'SYNTHESE BILAN PTCA'!$C71)</f>
        <v>0</v>
      </c>
      <c r="E71" s="532">
        <f>COUNTIFS('BILAN PTCA'!$J$5:$J$4129,'SYNTHESE BILAN PTCA'!$C71,'BILAN PTCA'!$M$5:$M$4129,"Réalisé")+COUNTIFS('BILAN PTCA'!$J$5:$J$4129,'SYNTHESE BILAN PTCA'!$C71,'BILAN PTCA'!$M$5:$M$4129,"Non-Planifié-Réalisé")</f>
        <v>0</v>
      </c>
      <c r="F71" s="67" t="str">
        <f t="shared" si="4"/>
        <v/>
      </c>
      <c r="G71" s="221">
        <f>SUMIFS('BILAN PTCA'!$O$5:$O$4129,'BILAN PTCA'!$J$5:$J$4129,$C71)</f>
        <v>0</v>
      </c>
      <c r="H71" s="37">
        <f>SUMIFS('BILAN PTCA'!$P$5:$P$4129,'BILAN PTCA'!$J$5:$J$4129,$C71)</f>
        <v>0</v>
      </c>
      <c r="I71" s="37">
        <f>SUMIFS('BILAN PTCA'!$T$5:$T$4129,'BILAN PTCA'!$J$5:$J$4129,$C71)</f>
        <v>0</v>
      </c>
      <c r="J71" s="58" t="str">
        <f t="shared" si="11"/>
        <v/>
      </c>
    </row>
    <row r="72" spans="1:10" ht="31.2">
      <c r="A72" s="235"/>
      <c r="B72" s="57">
        <v>24</v>
      </c>
      <c r="C72" s="20" t="str">
        <f>'SYNTHESE PTCA'!O93</f>
        <v>Direction de la Communication, de la Traduction et de la Promotion de la Santé (DCTPS)</v>
      </c>
      <c r="D72" s="532">
        <f>COUNTIF('BILAN PTCA'!$J$5:$J$4129,'SYNTHESE BILAN PTCA'!$C72)</f>
        <v>0</v>
      </c>
      <c r="E72" s="532">
        <f>COUNTIFS('BILAN PTCA'!$J$5:$J$4129,'SYNTHESE BILAN PTCA'!$C72,'BILAN PTCA'!$M$5:$M$4129,"Réalisé")+COUNTIFS('BILAN PTCA'!$J$5:$J$4129,'SYNTHESE BILAN PTCA'!$C72,'BILAN PTCA'!$M$5:$M$4129,"Non-Planifié-Réalisé")</f>
        <v>0</v>
      </c>
      <c r="F72" s="67" t="str">
        <f t="shared" si="4"/>
        <v/>
      </c>
      <c r="G72" s="221">
        <f>SUMIFS('BILAN PTCA'!$O$5:$O$4129,'BILAN PTCA'!$J$5:$J$4129,$C72)</f>
        <v>0</v>
      </c>
      <c r="H72" s="37">
        <f>SUMIFS('BILAN PTCA'!$P$5:$P$4129,'BILAN PTCA'!$J$5:$J$4129,$C72)</f>
        <v>0</v>
      </c>
      <c r="I72" s="37">
        <f>SUMIFS('BILAN PTCA'!$T$5:$T$4129,'BILAN PTCA'!$J$5:$J$4129,$C72)</f>
        <v>0</v>
      </c>
      <c r="J72" s="58" t="str">
        <f t="shared" si="11"/>
        <v/>
      </c>
    </row>
    <row r="73" spans="1:10" ht="15.6">
      <c r="A73" s="235"/>
      <c r="B73" s="57">
        <v>25</v>
      </c>
      <c r="C73" s="20" t="str">
        <f>'SYNTHESE PTCA'!O94</f>
        <v>Coordination de la Police Sanitaire (PS)</v>
      </c>
      <c r="D73" s="532">
        <f>COUNTIF('BILAN PTCA'!$J$5:$J$4129,'SYNTHESE BILAN PTCA'!$C73)</f>
        <v>0</v>
      </c>
      <c r="E73" s="532">
        <f>COUNTIFS('BILAN PTCA'!$J$5:$J$4129,'SYNTHESE BILAN PTCA'!$C73,'BILAN PTCA'!$M$5:$M$4129,"Réalisé")+COUNTIFS('BILAN PTCA'!$J$5:$J$4129,'SYNTHESE BILAN PTCA'!$C73,'BILAN PTCA'!$M$5:$M$4129,"Non-Planifié-Réalisé")</f>
        <v>0</v>
      </c>
      <c r="F73" s="67" t="str">
        <f t="shared" si="4"/>
        <v/>
      </c>
      <c r="G73" s="221">
        <f>SUMIFS('BILAN PTCA'!$O$5:$O$4129,'BILAN PTCA'!$J$5:$J$4129,$C73)</f>
        <v>0</v>
      </c>
      <c r="H73" s="37">
        <f>SUMIFS('BILAN PTCA'!$P$5:$P$4129,'BILAN PTCA'!$J$5:$J$4129,$C73)</f>
        <v>0</v>
      </c>
      <c r="I73" s="37">
        <f>SUMIFS('BILAN PTCA'!$T$5:$T$4129,'BILAN PTCA'!$J$5:$J$4129,$C73)</f>
        <v>0</v>
      </c>
      <c r="J73" s="58" t="str">
        <f t="shared" si="11"/>
        <v/>
      </c>
    </row>
    <row r="74" spans="1:10" ht="31.2">
      <c r="A74" s="235"/>
      <c r="B74" s="57">
        <v>26</v>
      </c>
      <c r="C74" s="20" t="str">
        <f>'SYNTHESE PTCA'!O95</f>
        <v>Agence Nationale de Régulation de la Couverture Santé Universelle (ANAR-CSU)</v>
      </c>
      <c r="D74" s="532">
        <f>COUNTIF('BILAN PTCA'!$J$5:$J$4129,'SYNTHESE BILAN PTCA'!$C74)</f>
        <v>0</v>
      </c>
      <c r="E74" s="532">
        <f>COUNTIFS('BILAN PTCA'!$J$5:$J$4129,'SYNTHESE BILAN PTCA'!$C74,'BILAN PTCA'!$M$5:$M$4129,"Réalisé")+COUNTIFS('BILAN PTCA'!$J$5:$J$4129,'SYNTHESE BILAN PTCA'!$C74,'BILAN PTCA'!$M$5:$M$4129,"Non-Planifié-Réalisé")</f>
        <v>0</v>
      </c>
      <c r="F74" s="67" t="str">
        <f t="shared" si="4"/>
        <v/>
      </c>
      <c r="G74" s="221">
        <f>SUMIFS('BILAN PTCA'!$O$5:$O$4129,'BILAN PTCA'!$J$5:$J$4129,$C74)</f>
        <v>0</v>
      </c>
      <c r="H74" s="37">
        <f>SUMIFS('BILAN PTCA'!$P$5:$P$4129,'BILAN PTCA'!$J$5:$J$4129,$C74)</f>
        <v>0</v>
      </c>
      <c r="I74" s="37">
        <f>SUMIFS('BILAN PTCA'!$T$5:$T$4129,'BILAN PTCA'!$J$5:$J$4129,$C74)</f>
        <v>0</v>
      </c>
      <c r="J74" s="58" t="str">
        <f t="shared" si="11"/>
        <v/>
      </c>
    </row>
    <row r="75" spans="1:10" ht="15.6">
      <c r="A75" s="235"/>
      <c r="B75" s="57">
        <v>27</v>
      </c>
      <c r="C75" s="20" t="str">
        <f>'SYNTHESE PTCA'!O96</f>
        <v>Caisse Nationale d’Assurance Santé (CNAS)</v>
      </c>
      <c r="D75" s="532">
        <f>COUNTIF('BILAN PTCA'!$J$5:$J$4129,'SYNTHESE BILAN PTCA'!$C75)</f>
        <v>0</v>
      </c>
      <c r="E75" s="532">
        <f>COUNTIFS('BILAN PTCA'!$J$5:$J$4129,'SYNTHESE BILAN PTCA'!$C75,'BILAN PTCA'!$M$5:$M$4129,"Réalisé")+COUNTIFS('BILAN PTCA'!$J$5:$J$4129,'SYNTHESE BILAN PTCA'!$C75,'BILAN PTCA'!$M$5:$M$4129,"Non-Planifié-Réalisé")</f>
        <v>0</v>
      </c>
      <c r="F75" s="67" t="str">
        <f t="shared" si="4"/>
        <v/>
      </c>
      <c r="G75" s="221">
        <f>SUMIFS('BILAN PTCA'!$O$5:$O$4129,'BILAN PTCA'!$J$5:$J$4129,$C75)</f>
        <v>0</v>
      </c>
      <c r="H75" s="37">
        <f>SUMIFS('BILAN PTCA'!$P$5:$P$4129,'BILAN PTCA'!$J$5:$J$4129,$C75)</f>
        <v>0</v>
      </c>
      <c r="I75" s="37">
        <f>SUMIFS('BILAN PTCA'!$T$5:$T$4129,'BILAN PTCA'!$J$5:$J$4129,$C75)</f>
        <v>0</v>
      </c>
      <c r="J75" s="58" t="str">
        <f t="shared" si="11"/>
        <v/>
      </c>
    </row>
    <row r="76" spans="1:10" ht="17.399999999999999">
      <c r="A76" s="235"/>
      <c r="B76" s="57">
        <v>28</v>
      </c>
      <c r="C76" s="737" t="str">
        <f>'SYNTHESE PTCA'!O97</f>
        <v>Sous Total CM</v>
      </c>
      <c r="D76" s="713">
        <f>SUM(D70:D75)</f>
        <v>0</v>
      </c>
      <c r="E76" s="713">
        <f>SUM(E70:E75)</f>
        <v>0</v>
      </c>
      <c r="F76" s="765" t="str">
        <f t="shared" si="4"/>
        <v/>
      </c>
      <c r="G76" s="767">
        <f>SUM(G70:G75)</f>
        <v>0</v>
      </c>
      <c r="H76" s="713">
        <f t="shared" ref="H76" si="22">SUM(H70:H75)</f>
        <v>0</v>
      </c>
      <c r="I76" s="713">
        <f>SUM(I70:I75)</f>
        <v>0</v>
      </c>
      <c r="J76" s="715" t="str">
        <f>IFERROR(I76/H76,"")</f>
        <v/>
      </c>
    </row>
    <row r="77" spans="1:10" ht="15.6">
      <c r="A77" s="235"/>
      <c r="B77" s="57">
        <v>30</v>
      </c>
      <c r="C77" s="20" t="str">
        <f>'SYNTHESE PTCA'!O98</f>
        <v>Service d’Appui et de Suivi des Programmes et Projets de Santé (SASPPS)</v>
      </c>
      <c r="D77" s="532">
        <f>COUNTIF('BILAN PTCA'!$J$5:$J$4129,'SYNTHESE BILAN PTCA'!$C77)</f>
        <v>0</v>
      </c>
      <c r="E77" s="532">
        <f>COUNTIFS('BILAN PTCA'!$J$5:$J$4129,'SYNTHESE BILAN PTCA'!$C77,'BILAN PTCA'!$M$5:$M$4129,"Réalisé")+COUNTIFS('BILAN PTCA'!$J$5:$J$4129,'SYNTHESE BILAN PTCA'!$C77,'BILAN PTCA'!$M$5:$M$4129,"Non-Planifié-Réalisé")</f>
        <v>0</v>
      </c>
      <c r="F77" s="67" t="str">
        <f t="shared" si="4"/>
        <v/>
      </c>
      <c r="G77" s="221">
        <f>SUMIFS('BILAN PTCA'!$O$5:$O$4129,'BILAN PTCA'!$J$5:$J$4129,$C77)</f>
        <v>0</v>
      </c>
      <c r="H77" s="37">
        <f>SUMIFS('BILAN PTCA'!$P$5:$P$4129,'BILAN PTCA'!$J$5:$J$4129,$C77)</f>
        <v>0</v>
      </c>
      <c r="I77" s="37">
        <f>SUMIFS('BILAN PTCA'!$T$5:$T$4129,'BILAN PTCA'!$J$5:$J$4129,$C77)</f>
        <v>0</v>
      </c>
      <c r="J77" s="58" t="str">
        <f t="shared" si="11"/>
        <v/>
      </c>
    </row>
    <row r="78" spans="1:10" ht="15.6">
      <c r="A78" s="235"/>
      <c r="B78" s="57">
        <v>31</v>
      </c>
      <c r="C78" s="20" t="str">
        <f>'SYNTHESE PTCA'!O99</f>
        <v>Direction de la Coopération et du Partenariat (DCP)</v>
      </c>
      <c r="D78" s="532">
        <f>COUNTIF('BILAN PTCA'!$J$5:$J$4129,'SYNTHESE BILAN PTCA'!$C78)</f>
        <v>0</v>
      </c>
      <c r="E78" s="532">
        <f>COUNTIFS('BILAN PTCA'!$J$5:$J$4129,'SYNTHESE BILAN PTCA'!$C78,'BILAN PTCA'!$M$5:$M$4129,"Réalisé")+COUNTIFS('BILAN PTCA'!$J$5:$J$4129,'SYNTHESE BILAN PTCA'!$C78,'BILAN PTCA'!$M$5:$M$4129,"Non-Planifié-Réalisé")</f>
        <v>0</v>
      </c>
      <c r="F78" s="67" t="str">
        <f t="shared" si="4"/>
        <v/>
      </c>
      <c r="G78" s="221">
        <f>SUMIFS('BILAN PTCA'!$O$5:$O$4129,'BILAN PTCA'!$J$5:$J$4129,$C78)</f>
        <v>0</v>
      </c>
      <c r="H78" s="37">
        <f>SUMIFS('BILAN PTCA'!$P$5:$P$4129,'BILAN PTCA'!$J$5:$J$4129,$C78)</f>
        <v>0</v>
      </c>
      <c r="I78" s="37">
        <f>SUMIFS('BILAN PTCA'!$T$5:$T$4129,'BILAN PTCA'!$J$5:$J$4129,$C78)</f>
        <v>0</v>
      </c>
      <c r="J78" s="58" t="str">
        <f t="shared" si="11"/>
        <v/>
      </c>
    </row>
    <row r="79" spans="1:10" ht="31.2">
      <c r="A79" s="235"/>
      <c r="B79" s="57">
        <v>32</v>
      </c>
      <c r="C79" s="20" t="str">
        <f>'SYNTHESE PTCA'!O100</f>
        <v>Direction de la Législation, de la Règlementation et du Contentieux (DLRC)</v>
      </c>
      <c r="D79" s="532">
        <f>COUNTIF('BILAN PTCA'!$J$5:$J$4129,'SYNTHESE BILAN PTCA'!$C79)</f>
        <v>0</v>
      </c>
      <c r="E79" s="532">
        <f>COUNTIFS('BILAN PTCA'!$J$5:$J$4129,'SYNTHESE BILAN PTCA'!$C79,'BILAN PTCA'!$M$5:$M$4129,"Réalisé")+COUNTIFS('BILAN PTCA'!$J$5:$J$4129,'SYNTHESE BILAN PTCA'!$C79,'BILAN PTCA'!$M$5:$M$4129,"Non-Planifié-Réalisé")</f>
        <v>0</v>
      </c>
      <c r="F79" s="67" t="str">
        <f t="shared" ref="F79:F110" si="23">IFERROR(E79/D79,"")</f>
        <v/>
      </c>
      <c r="G79" s="221">
        <f>SUMIFS('BILAN PTCA'!$O$5:$O$4129,'BILAN PTCA'!$J$5:$J$4129,$C79)</f>
        <v>0</v>
      </c>
      <c r="H79" s="37">
        <f>SUMIFS('BILAN PTCA'!$P$5:$P$4129,'BILAN PTCA'!$J$5:$J$4129,$C79)</f>
        <v>0</v>
      </c>
      <c r="I79" s="37">
        <f>SUMIFS('BILAN PTCA'!$T$5:$T$4129,'BILAN PTCA'!$J$5:$J$4129,$C79)</f>
        <v>0</v>
      </c>
      <c r="J79" s="58" t="str">
        <f t="shared" si="11"/>
        <v/>
      </c>
    </row>
    <row r="80" spans="1:10" ht="15.6">
      <c r="A80" s="235"/>
      <c r="B80" s="57">
        <v>33</v>
      </c>
      <c r="C80" s="20" t="str">
        <f>'SYNTHESE PTCA'!O101</f>
        <v>Unité de Gestion des Projets (UGP)</v>
      </c>
      <c r="D80" s="532">
        <f>COUNTIF('BILAN PTCA'!$J$5:$J$4129,'SYNTHESE BILAN PTCA'!$C80)</f>
        <v>0</v>
      </c>
      <c r="E80" s="532">
        <f>COUNTIFS('BILAN PTCA'!$J$5:$J$4129,'SYNTHESE BILAN PTCA'!$C80,'BILAN PTCA'!$M$5:$M$4129,"Réalisé")+COUNTIFS('BILAN PTCA'!$J$5:$J$4129,'SYNTHESE BILAN PTCA'!$C80,'BILAN PTCA'!$M$5:$M$4129,"Non-Planifié-Réalisé")</f>
        <v>0</v>
      </c>
      <c r="F80" s="67" t="str">
        <f t="shared" si="23"/>
        <v/>
      </c>
      <c r="G80" s="221">
        <f>SUMIFS('BILAN PTCA'!$O$5:$O$4129,'BILAN PTCA'!$J$5:$J$4129,$C80)</f>
        <v>0</v>
      </c>
      <c r="H80" s="37">
        <f>SUMIFS('BILAN PTCA'!$P$5:$P$4129,'BILAN PTCA'!$J$5:$J$4129,$C80)</f>
        <v>0</v>
      </c>
      <c r="I80" s="37">
        <f>SUMIFS('BILAN PTCA'!$T$5:$T$4129,'BILAN PTCA'!$J$5:$J$4129,$C80)</f>
        <v>0</v>
      </c>
      <c r="J80" s="58" t="str">
        <f t="shared" si="11"/>
        <v/>
      </c>
    </row>
    <row r="81" spans="1:10" ht="15.6">
      <c r="A81" s="235"/>
      <c r="B81" s="57">
        <v>34</v>
      </c>
      <c r="C81" s="20" t="str">
        <f>'SYNTHESE PTCA'!O102</f>
        <v>Programme National de Lutte contre le Paludisme (PNLP)</v>
      </c>
      <c r="D81" s="532">
        <f>COUNTIF('BILAN PTCA'!$J$5:$J$4129,'SYNTHESE BILAN PTCA'!$C81)</f>
        <v>0</v>
      </c>
      <c r="E81" s="532">
        <f>COUNTIFS('BILAN PTCA'!$J$5:$J$4129,'SYNTHESE BILAN PTCA'!$C81,'BILAN PTCA'!$M$5:$M$4129,"Réalisé")+COUNTIFS('BILAN PTCA'!$J$5:$J$4129,'SYNTHESE BILAN PTCA'!$C81,'BILAN PTCA'!$M$5:$M$4129,"Non-Planifié-Réalisé")</f>
        <v>0</v>
      </c>
      <c r="F81" s="67" t="str">
        <f t="shared" si="23"/>
        <v/>
      </c>
      <c r="G81" s="221">
        <f>SUMIFS('BILAN PTCA'!$O$5:$O$4129,'BILAN PTCA'!$J$5:$J$4129,$C81)</f>
        <v>0</v>
      </c>
      <c r="H81" s="37">
        <f>SUMIFS('BILAN PTCA'!$P$5:$P$4129,'BILAN PTCA'!$J$5:$J$4129,$C81)</f>
        <v>0</v>
      </c>
      <c r="I81" s="37">
        <f>SUMIFS('BILAN PTCA'!$T$5:$T$4129,'BILAN PTCA'!$J$5:$J$4129,$C81)</f>
        <v>0</v>
      </c>
      <c r="J81" s="58" t="str">
        <f t="shared" si="11"/>
        <v/>
      </c>
    </row>
    <row r="82" spans="1:10" ht="15.6">
      <c r="A82" s="235"/>
      <c r="B82" s="57">
        <v>35</v>
      </c>
      <c r="C82" s="20" t="str">
        <f>'SYNTHESE PTCA'!O103</f>
        <v>Programme National Tuberculose (PNT)</v>
      </c>
      <c r="D82" s="532">
        <f>COUNTIF('BILAN PTCA'!$J$5:$J$4129,'SYNTHESE BILAN PTCA'!$C82)</f>
        <v>0</v>
      </c>
      <c r="E82" s="532">
        <f>COUNTIFS('BILAN PTCA'!$J$5:$J$4129,'SYNTHESE BILAN PTCA'!$C82,'BILAN PTCA'!$M$5:$M$4129,"Réalisé")+COUNTIFS('BILAN PTCA'!$J$5:$J$4129,'SYNTHESE BILAN PTCA'!$C82,'BILAN PTCA'!$M$5:$M$4129,"Non-Planifié-Réalisé")</f>
        <v>0</v>
      </c>
      <c r="F82" s="67" t="str">
        <f t="shared" si="23"/>
        <v/>
      </c>
      <c r="G82" s="221">
        <f>SUMIFS('BILAN PTCA'!$O$5:$O$4129,'BILAN PTCA'!$J$5:$J$4129,$C82)</f>
        <v>0</v>
      </c>
      <c r="H82" s="37">
        <f>SUMIFS('BILAN PTCA'!$P$5:$P$4129,'BILAN PTCA'!$J$5:$J$4129,$C82)</f>
        <v>0</v>
      </c>
      <c r="I82" s="37">
        <f>SUMIFS('BILAN PTCA'!$T$5:$T$4129,'BILAN PTCA'!$J$5:$J$4129,$C82)</f>
        <v>0</v>
      </c>
      <c r="J82" s="58" t="str">
        <f t="shared" si="11"/>
        <v/>
      </c>
    </row>
    <row r="83" spans="1:10" ht="15.6">
      <c r="A83" s="235"/>
      <c r="B83" s="57">
        <v>36</v>
      </c>
      <c r="C83" s="20" t="str">
        <f>'SYNTHESE PTCA'!O104</f>
        <v>Programme National de Lutte contre la Lèpre et les Leishmanioses (PNLL)</v>
      </c>
      <c r="D83" s="532">
        <f>COUNTIF('BILAN PTCA'!$J$5:$J$4129,'SYNTHESE BILAN PTCA'!$C83)</f>
        <v>0</v>
      </c>
      <c r="E83" s="532">
        <f>COUNTIFS('BILAN PTCA'!$J$5:$J$4129,'SYNTHESE BILAN PTCA'!$C83,'BILAN PTCA'!$M$5:$M$4129,"Réalisé")+COUNTIFS('BILAN PTCA'!$J$5:$J$4129,'SYNTHESE BILAN PTCA'!$C83,'BILAN PTCA'!$M$5:$M$4129,"Non-Planifié-Réalisé")</f>
        <v>0</v>
      </c>
      <c r="F83" s="67" t="str">
        <f t="shared" si="23"/>
        <v/>
      </c>
      <c r="G83" s="221">
        <f>SUMIFS('BILAN PTCA'!$O$5:$O$4129,'BILAN PTCA'!$J$5:$J$4129,$C83)</f>
        <v>0</v>
      </c>
      <c r="H83" s="37">
        <f>SUMIFS('BILAN PTCA'!$P$5:$P$4129,'BILAN PTCA'!$J$5:$J$4129,$C83)</f>
        <v>0</v>
      </c>
      <c r="I83" s="37">
        <f>SUMIFS('BILAN PTCA'!$T$5:$T$4129,'BILAN PTCA'!$J$5:$J$4129,$C83)</f>
        <v>0</v>
      </c>
      <c r="J83" s="58" t="str">
        <f t="shared" si="11"/>
        <v/>
      </c>
    </row>
    <row r="84" spans="1:10" ht="15.6">
      <c r="A84" s="235"/>
      <c r="B84" s="57">
        <v>37</v>
      </c>
      <c r="C84" s="20" t="str">
        <f>'SYNTHESE PTCA'!O105</f>
        <v>Programme Sectoriel de Lutte contre le SIDA et les Hépatites (PSLSH)</v>
      </c>
      <c r="D84" s="532">
        <f>COUNTIF('BILAN PTCA'!$J$5:$J$4129,'SYNTHESE BILAN PTCA'!$C84)</f>
        <v>53</v>
      </c>
      <c r="E84" s="532">
        <f>COUNTIFS('BILAN PTCA'!$J$5:$J$4129,'SYNTHESE BILAN PTCA'!$C84,'BILAN PTCA'!$M$5:$M$4129,"Réalisé")+COUNTIFS('BILAN PTCA'!$J$5:$J$4129,'SYNTHESE BILAN PTCA'!$C84,'BILAN PTCA'!$M$5:$M$4129,"Non-Planifié-Réalisé")</f>
        <v>0</v>
      </c>
      <c r="F84" s="67">
        <f t="shared" si="23"/>
        <v>0</v>
      </c>
      <c r="G84" s="221">
        <f>SUMIFS('BILAN PTCA'!$O$5:$O$4129,'BILAN PTCA'!$J$5:$J$4129,$C84)</f>
        <v>140272000</v>
      </c>
      <c r="H84" s="37">
        <f>SUMIFS('BILAN PTCA'!$P$5:$P$4129,'BILAN PTCA'!$J$5:$J$4129,$C84)</f>
        <v>47880000</v>
      </c>
      <c r="I84" s="37">
        <f>SUMIFS('BILAN PTCA'!$T$5:$T$4129,'BILAN PTCA'!$J$5:$J$4129,$C84)</f>
        <v>0</v>
      </c>
      <c r="J84" s="58">
        <f t="shared" si="11"/>
        <v>0</v>
      </c>
    </row>
    <row r="85" spans="1:10" ht="15.6">
      <c r="A85" s="235"/>
      <c r="B85" s="57">
        <v>38</v>
      </c>
      <c r="C85" s="20" t="str">
        <f>'SYNTHESE PTCA'!O106</f>
        <v>Programme National d’Éradication du Ver de Guinée (PNEVG)</v>
      </c>
      <c r="D85" s="532">
        <f>COUNTIF('BILAN PTCA'!$J$5:$J$4129,'SYNTHESE BILAN PTCA'!$C85)</f>
        <v>0</v>
      </c>
      <c r="E85" s="532">
        <f>COUNTIFS('BILAN PTCA'!$J$5:$J$4129,'SYNTHESE BILAN PTCA'!$C85,'BILAN PTCA'!$M$5:$M$4129,"Réalisé")+COUNTIFS('BILAN PTCA'!$J$5:$J$4129,'SYNTHESE BILAN PTCA'!$C85,'BILAN PTCA'!$M$5:$M$4129,"Non-Planifié-Réalisé")</f>
        <v>0</v>
      </c>
      <c r="F85" s="67" t="str">
        <f t="shared" si="23"/>
        <v/>
      </c>
      <c r="G85" s="221">
        <f>SUMIFS('BILAN PTCA'!$O$5:$O$4129,'BILAN PTCA'!$J$5:$J$4129,$C85)</f>
        <v>0</v>
      </c>
      <c r="H85" s="37">
        <f>SUMIFS('BILAN PTCA'!$P$5:$P$4129,'BILAN PTCA'!$J$5:$J$4129,$C85)</f>
        <v>0</v>
      </c>
      <c r="I85" s="37">
        <f>SUMIFS('BILAN PTCA'!$T$5:$T$4129,'BILAN PTCA'!$J$5:$J$4129,$C85)</f>
        <v>0</v>
      </c>
      <c r="J85" s="58" t="str">
        <f t="shared" si="11"/>
        <v/>
      </c>
    </row>
    <row r="86" spans="1:10" ht="31.2">
      <c r="A86" s="235"/>
      <c r="B86" s="57">
        <v>39</v>
      </c>
      <c r="C86" s="20" t="str">
        <f>'SYNTHESE PTCA'!O107</f>
        <v>Programme National d’Élimination de l’Onchocercose et des Filarioses Lymphatiques (PNEOFL)</v>
      </c>
      <c r="D86" s="532">
        <f>COUNTIF('BILAN PTCA'!$J$5:$J$4129,'SYNTHESE BILAN PTCA'!$C86)</f>
        <v>0</v>
      </c>
      <c r="E86" s="532">
        <f>COUNTIFS('BILAN PTCA'!$J$5:$J$4129,'SYNTHESE BILAN PTCA'!$C86,'BILAN PTCA'!$M$5:$M$4129,"Réalisé")+COUNTIFS('BILAN PTCA'!$J$5:$J$4129,'SYNTHESE BILAN PTCA'!$C86,'BILAN PTCA'!$M$5:$M$4129,"Non-Planifié-Réalisé")</f>
        <v>0</v>
      </c>
      <c r="F86" s="67" t="str">
        <f t="shared" si="23"/>
        <v/>
      </c>
      <c r="G86" s="221">
        <f>SUMIFS('BILAN PTCA'!$O$5:$O$4129,'BILAN PTCA'!$J$5:$J$4129,$C86)</f>
        <v>0</v>
      </c>
      <c r="H86" s="37">
        <f>SUMIFS('BILAN PTCA'!$P$5:$P$4129,'BILAN PTCA'!$J$5:$J$4129,$C86)</f>
        <v>0</v>
      </c>
      <c r="I86" s="37">
        <f>SUMIFS('BILAN PTCA'!$T$5:$T$4129,'BILAN PTCA'!$J$5:$J$4129,$C86)</f>
        <v>0</v>
      </c>
      <c r="J86" s="58" t="str">
        <f t="shared" si="11"/>
        <v/>
      </c>
    </row>
    <row r="87" spans="1:10" ht="15.6">
      <c r="A87" s="235"/>
      <c r="B87" s="57">
        <v>40</v>
      </c>
      <c r="C87" s="20" t="str">
        <f>'SYNTHESE PTCA'!O108</f>
        <v>Programme National de Lutte contre la Cécité (PNLC)</v>
      </c>
      <c r="D87" s="532">
        <f>COUNTIF('BILAN PTCA'!$J$5:$J$4129,'SYNTHESE BILAN PTCA'!$C87)</f>
        <v>0</v>
      </c>
      <c r="E87" s="532">
        <f>COUNTIFS('BILAN PTCA'!$J$5:$J$4129,'SYNTHESE BILAN PTCA'!$C87,'BILAN PTCA'!$M$5:$M$4129,"Réalisé")+COUNTIFS('BILAN PTCA'!$J$5:$J$4129,'SYNTHESE BILAN PTCA'!$C87,'BILAN PTCA'!$M$5:$M$4129,"Non-Planifié-Réalisé")</f>
        <v>0</v>
      </c>
      <c r="F87" s="67" t="str">
        <f t="shared" si="23"/>
        <v/>
      </c>
      <c r="G87" s="221">
        <f>SUMIFS('BILAN PTCA'!$O$5:$O$4129,'BILAN PTCA'!$J$5:$J$4129,$C87)</f>
        <v>0</v>
      </c>
      <c r="H87" s="37">
        <f>SUMIFS('BILAN PTCA'!$P$5:$P$4129,'BILAN PTCA'!$J$5:$J$4129,$C87)</f>
        <v>0</v>
      </c>
      <c r="I87" s="37">
        <f>SUMIFS('BILAN PTCA'!$T$5:$T$4129,'BILAN PTCA'!$J$5:$J$4129,$C87)</f>
        <v>0</v>
      </c>
      <c r="J87" s="58" t="str">
        <f t="shared" si="11"/>
        <v/>
      </c>
    </row>
    <row r="88" spans="1:10" ht="15.6">
      <c r="A88" s="235"/>
      <c r="B88" s="57">
        <v>41</v>
      </c>
      <c r="C88" s="20" t="str">
        <f>'SYNTHESE PTCA'!O109</f>
        <v>Programme National de Lutte Contre les Cancers (PNLCC)</v>
      </c>
      <c r="D88" s="532">
        <f>COUNTIF('BILAN PTCA'!$J$5:$J$4129,'SYNTHESE BILAN PTCA'!$C88)</f>
        <v>0</v>
      </c>
      <c r="E88" s="532">
        <f>COUNTIFS('BILAN PTCA'!$J$5:$J$4129,'SYNTHESE BILAN PTCA'!$C88,'BILAN PTCA'!$M$5:$M$4129,"Réalisé")+COUNTIFS('BILAN PTCA'!$J$5:$J$4129,'SYNTHESE BILAN PTCA'!$C88,'BILAN PTCA'!$M$5:$M$4129,"Non-Planifié-Réalisé")</f>
        <v>0</v>
      </c>
      <c r="F88" s="67" t="str">
        <f t="shared" si="23"/>
        <v/>
      </c>
      <c r="G88" s="221">
        <f>SUMIFS('BILAN PTCA'!$O$5:$O$4129,'BILAN PTCA'!$J$5:$J$4129,$C88)</f>
        <v>0</v>
      </c>
      <c r="H88" s="37">
        <f>SUMIFS('BILAN PTCA'!$P$5:$P$4129,'BILAN PTCA'!$J$5:$J$4129,$C88)</f>
        <v>0</v>
      </c>
      <c r="I88" s="37">
        <f>SUMIFS('BILAN PTCA'!$T$5:$T$4129,'BILAN PTCA'!$J$5:$J$4129,$C88)</f>
        <v>0</v>
      </c>
      <c r="J88" s="58" t="str">
        <f t="shared" si="11"/>
        <v/>
      </c>
    </row>
    <row r="89" spans="1:10" ht="15.6">
      <c r="A89" s="235"/>
      <c r="B89" s="57">
        <v>42</v>
      </c>
      <c r="C89" s="20" t="str">
        <f>'SYNTHESE PTCA'!O110</f>
        <v>Programme National PTME (PN-PTME)</v>
      </c>
      <c r="D89" s="532">
        <f>COUNTIF('BILAN PTCA'!$J$5:$J$4129,'SYNTHESE BILAN PTCA'!$C89)</f>
        <v>0</v>
      </c>
      <c r="E89" s="532">
        <f>COUNTIFS('BILAN PTCA'!$J$5:$J$4129,'SYNTHESE BILAN PTCA'!$C89,'BILAN PTCA'!$M$5:$M$4129,"Réalisé")+COUNTIFS('BILAN PTCA'!$J$5:$J$4129,'SYNTHESE BILAN PTCA'!$C89,'BILAN PTCA'!$M$5:$M$4129,"Non-Planifié-Réalisé")</f>
        <v>0</v>
      </c>
      <c r="F89" s="67" t="str">
        <f t="shared" si="23"/>
        <v/>
      </c>
      <c r="G89" s="221">
        <f>SUMIFS('BILAN PTCA'!$O$5:$O$4129,'BILAN PTCA'!$J$5:$J$4129,$C89)</f>
        <v>0</v>
      </c>
      <c r="H89" s="37">
        <f>SUMIFS('BILAN PTCA'!$P$5:$P$4129,'BILAN PTCA'!$J$5:$J$4129,$C89)</f>
        <v>0</v>
      </c>
      <c r="I89" s="37">
        <f>SUMIFS('BILAN PTCA'!$T$5:$T$4129,'BILAN PTCA'!$J$5:$J$4129,$C89)</f>
        <v>0</v>
      </c>
      <c r="J89" s="58" t="str">
        <f t="shared" si="11"/>
        <v/>
      </c>
    </row>
    <row r="90" spans="1:10" ht="15.6">
      <c r="A90" s="235"/>
      <c r="B90" s="57">
        <v>43</v>
      </c>
      <c r="C90" s="20" t="str">
        <f>'SYNTHESE PTCA'!O111</f>
        <v>Programme National de Santé Mentale (PNSM)</v>
      </c>
      <c r="D90" s="532">
        <f>COUNTIF('BILAN PTCA'!$J$5:$J$4129,'SYNTHESE BILAN PTCA'!$C90)</f>
        <v>0</v>
      </c>
      <c r="E90" s="532">
        <f>COUNTIFS('BILAN PTCA'!$J$5:$J$4129,'SYNTHESE BILAN PTCA'!$C90,'BILAN PTCA'!$M$5:$M$4129,"Réalisé")+COUNTIFS('BILAN PTCA'!$J$5:$J$4129,'SYNTHESE BILAN PTCA'!$C90,'BILAN PTCA'!$M$5:$M$4129,"Non-Planifié-Réalisé")</f>
        <v>0</v>
      </c>
      <c r="F90" s="67" t="str">
        <f t="shared" si="23"/>
        <v/>
      </c>
      <c r="G90" s="221">
        <f>SUMIFS('BILAN PTCA'!$O$5:$O$4129,'BILAN PTCA'!$J$5:$J$4129,$C90)</f>
        <v>0</v>
      </c>
      <c r="H90" s="37">
        <f>SUMIFS('BILAN PTCA'!$P$5:$P$4129,'BILAN PTCA'!$J$5:$J$4129,$C90)</f>
        <v>0</v>
      </c>
      <c r="I90" s="37">
        <f>SUMIFS('BILAN PTCA'!$T$5:$T$4129,'BILAN PTCA'!$J$5:$J$4129,$C90)</f>
        <v>0</v>
      </c>
      <c r="J90" s="58" t="str">
        <f t="shared" si="11"/>
        <v/>
      </c>
    </row>
    <row r="91" spans="1:10" ht="15.6">
      <c r="A91" s="235"/>
      <c r="B91" s="57">
        <v>44</v>
      </c>
      <c r="C91" s="20" t="str">
        <f>'SYNTHESE PTCA'!O112</f>
        <v>Programme National de Lutte contre les Fistules Obstétricales (PNLFO)</v>
      </c>
      <c r="D91" s="532">
        <f>COUNTIF('BILAN PTCA'!$J$5:$J$4129,'SYNTHESE BILAN PTCA'!$C91)</f>
        <v>0</v>
      </c>
      <c r="E91" s="532">
        <f>COUNTIFS('BILAN PTCA'!$J$5:$J$4129,'SYNTHESE BILAN PTCA'!$C91,'BILAN PTCA'!$M$5:$M$4129,"Réalisé")+COUNTIFS('BILAN PTCA'!$J$5:$J$4129,'SYNTHESE BILAN PTCA'!$C91,'BILAN PTCA'!$M$5:$M$4129,"Non-Planifié-Réalisé")</f>
        <v>0</v>
      </c>
      <c r="F91" s="67" t="str">
        <f t="shared" si="23"/>
        <v/>
      </c>
      <c r="G91" s="221">
        <f>SUMIFS('BILAN PTCA'!$O$5:$O$4129,'BILAN PTCA'!$J$5:$J$4129,$C91)</f>
        <v>0</v>
      </c>
      <c r="H91" s="37">
        <f>SUMIFS('BILAN PTCA'!$P$5:$P$4129,'BILAN PTCA'!$J$5:$J$4129,$C91)</f>
        <v>0</v>
      </c>
      <c r="I91" s="37">
        <f>SUMIFS('BILAN PTCA'!$T$5:$T$4129,'BILAN PTCA'!$J$5:$J$4129,$C91)</f>
        <v>0</v>
      </c>
      <c r="J91" s="58" t="str">
        <f t="shared" si="11"/>
        <v/>
      </c>
    </row>
    <row r="92" spans="1:10" ht="31.2">
      <c r="A92" s="235"/>
      <c r="B92" s="57">
        <v>45</v>
      </c>
      <c r="C92" s="20" t="str">
        <f>'SYNTHESE PTCA'!O113</f>
        <v>Programme National Santé des Populations Nomades, Insulaires et des Zones d’Accès Difficiles (PNSPNIZAD)</v>
      </c>
      <c r="D92" s="532">
        <f>COUNTIF('BILAN PTCA'!$J$5:$J$4129,'SYNTHESE BILAN PTCA'!$C92)</f>
        <v>0</v>
      </c>
      <c r="E92" s="532">
        <f>COUNTIFS('BILAN PTCA'!$J$5:$J$4129,'SYNTHESE BILAN PTCA'!$C92,'BILAN PTCA'!$M$5:$M$4129,"Réalisé")+COUNTIFS('BILAN PTCA'!$J$5:$J$4129,'SYNTHESE BILAN PTCA'!$C92,'BILAN PTCA'!$M$5:$M$4129,"Non-Planifié-Réalisé")</f>
        <v>0</v>
      </c>
      <c r="F92" s="67" t="str">
        <f t="shared" si="23"/>
        <v/>
      </c>
      <c r="G92" s="221">
        <f>SUMIFS('BILAN PTCA'!$O$5:$O$4129,'BILAN PTCA'!$J$5:$J$4129,$C92)</f>
        <v>0</v>
      </c>
      <c r="H92" s="37">
        <f>SUMIFS('BILAN PTCA'!$P$5:$P$4129,'BILAN PTCA'!$J$5:$J$4129,$C92)</f>
        <v>0</v>
      </c>
      <c r="I92" s="37">
        <f>SUMIFS('BILAN PTCA'!$T$5:$T$4129,'BILAN PTCA'!$J$5:$J$4129,$C92)</f>
        <v>0</v>
      </c>
      <c r="J92" s="58" t="str">
        <f t="shared" si="11"/>
        <v/>
      </c>
    </row>
    <row r="93" spans="1:10" ht="31.2">
      <c r="A93" s="235"/>
      <c r="B93" s="57">
        <v>46</v>
      </c>
      <c r="C93" s="20" t="str">
        <f>'SYNTHESE PTCA'!O114</f>
        <v>Programme National Diététique et de Sécurité Sanitaire des Aliments (PNDSSA)</v>
      </c>
      <c r="D93" s="532">
        <f>COUNTIF('BILAN PTCA'!$J$5:$J$4129,'SYNTHESE BILAN PTCA'!$C93)</f>
        <v>0</v>
      </c>
      <c r="E93" s="532">
        <f>COUNTIFS('BILAN PTCA'!$J$5:$J$4129,'SYNTHESE BILAN PTCA'!$C93,'BILAN PTCA'!$M$5:$M$4129,"Réalisé")+COUNTIFS('BILAN PTCA'!$J$5:$J$4129,'SYNTHESE BILAN PTCA'!$C93,'BILAN PTCA'!$M$5:$M$4129,"Non-Planifié-Réalisé")</f>
        <v>0</v>
      </c>
      <c r="F93" s="67" t="str">
        <f t="shared" si="23"/>
        <v/>
      </c>
      <c r="G93" s="221">
        <f>SUMIFS('BILAN PTCA'!$O$5:$O$4129,'BILAN PTCA'!$J$5:$J$4129,$C93)</f>
        <v>0</v>
      </c>
      <c r="H93" s="37">
        <f>SUMIFS('BILAN PTCA'!$P$5:$P$4129,'BILAN PTCA'!$J$5:$J$4129,$C93)</f>
        <v>0</v>
      </c>
      <c r="I93" s="37">
        <f>SUMIFS('BILAN PTCA'!$T$5:$T$4129,'BILAN PTCA'!$J$5:$J$4129,$C93)</f>
        <v>0</v>
      </c>
      <c r="J93" s="58" t="str">
        <f t="shared" si="11"/>
        <v/>
      </c>
    </row>
    <row r="94" spans="1:10" ht="15.6">
      <c r="A94" s="235"/>
      <c r="B94" s="57">
        <v>47</v>
      </c>
      <c r="C94" s="20" t="str">
        <f>'SYNTHESE PTCA'!O115</f>
        <v>Programme National Santé Numérique (PNSN)</v>
      </c>
      <c r="D94" s="532">
        <f>COUNTIF('BILAN PTCA'!$J$5:$J$4129,'SYNTHESE BILAN PTCA'!$C94)</f>
        <v>0</v>
      </c>
      <c r="E94" s="532">
        <f>COUNTIFS('BILAN PTCA'!$J$5:$J$4129,'SYNTHESE BILAN PTCA'!$C94,'BILAN PTCA'!$M$5:$M$4129,"Réalisé")+COUNTIFS('BILAN PTCA'!$J$5:$J$4129,'SYNTHESE BILAN PTCA'!$C94,'BILAN PTCA'!$M$5:$M$4129,"Non-Planifié-Réalisé")</f>
        <v>0</v>
      </c>
      <c r="F94" s="67" t="str">
        <f t="shared" si="23"/>
        <v/>
      </c>
      <c r="G94" s="221">
        <f>SUMIFS('BILAN PTCA'!$O$5:$O$4129,'BILAN PTCA'!$J$5:$J$4129,$C94)</f>
        <v>0</v>
      </c>
      <c r="H94" s="37">
        <f>SUMIFS('BILAN PTCA'!$P$5:$P$4129,'BILAN PTCA'!$J$5:$J$4129,$C94)</f>
        <v>0</v>
      </c>
      <c r="I94" s="37">
        <f>SUMIFS('BILAN PTCA'!$T$5:$T$4129,'BILAN PTCA'!$J$5:$J$4129,$C94)</f>
        <v>0</v>
      </c>
      <c r="J94" s="58" t="str">
        <f t="shared" si="11"/>
        <v/>
      </c>
    </row>
    <row r="95" spans="1:10" ht="15.6">
      <c r="A95" s="235"/>
      <c r="B95" s="57">
        <v>48</v>
      </c>
      <c r="C95" s="20" t="str">
        <f>'SYNTHESE PTCA'!O116</f>
        <v>Programme National de Prévention Contre les Infections (PN-PCI)</v>
      </c>
      <c r="D95" s="532">
        <f>COUNTIF('BILAN PTCA'!$J$5:$J$4129,'SYNTHESE BILAN PTCA'!$C95)</f>
        <v>0</v>
      </c>
      <c r="E95" s="532">
        <f>COUNTIFS('BILAN PTCA'!$J$5:$J$4129,'SYNTHESE BILAN PTCA'!$C95,'BILAN PTCA'!$M$5:$M$4129,"Réalisé")+COUNTIFS('BILAN PTCA'!$J$5:$J$4129,'SYNTHESE BILAN PTCA'!$C95,'BILAN PTCA'!$M$5:$M$4129,"Non-Planifié-Réalisé")</f>
        <v>0</v>
      </c>
      <c r="F95" s="67" t="str">
        <f t="shared" si="23"/>
        <v/>
      </c>
      <c r="G95" s="221">
        <f>SUMIFS('BILAN PTCA'!$O$5:$O$4129,'BILAN PTCA'!$J$5:$J$4129,$C95)</f>
        <v>0</v>
      </c>
      <c r="H95" s="37">
        <f>SUMIFS('BILAN PTCA'!$P$5:$P$4129,'BILAN PTCA'!$J$5:$J$4129,$C95)</f>
        <v>0</v>
      </c>
      <c r="I95" s="37">
        <f>SUMIFS('BILAN PTCA'!$T$5:$T$4129,'BILAN PTCA'!$J$5:$J$4129,$C95)</f>
        <v>0</v>
      </c>
      <c r="J95" s="58" t="str">
        <f t="shared" si="11"/>
        <v/>
      </c>
    </row>
    <row r="96" spans="1:10" ht="31.2">
      <c r="A96" s="235"/>
      <c r="B96" s="57">
        <v>49</v>
      </c>
      <c r="C96" s="20" t="str">
        <f>'SYNTHESE PTCA'!O117</f>
        <v>Programme National de Renforcement de Capacité du Personnel de Santé (PNRCPS)</v>
      </c>
      <c r="D96" s="532">
        <f>COUNTIF('BILAN PTCA'!$J$5:$J$4129,'SYNTHESE BILAN PTCA'!$C96)</f>
        <v>0</v>
      </c>
      <c r="E96" s="532">
        <f>COUNTIFS('BILAN PTCA'!$J$5:$J$4129,'SYNTHESE BILAN PTCA'!$C96,'BILAN PTCA'!$M$5:$M$4129,"Réalisé")+COUNTIFS('BILAN PTCA'!$J$5:$J$4129,'SYNTHESE BILAN PTCA'!$C96,'BILAN PTCA'!$M$5:$M$4129,"Non-Planifié-Réalisé")</f>
        <v>0</v>
      </c>
      <c r="F96" s="67" t="str">
        <f t="shared" si="23"/>
        <v/>
      </c>
      <c r="G96" s="221">
        <f>SUMIFS('BILAN PTCA'!$O$5:$O$4129,'BILAN PTCA'!$J$5:$J$4129,$C96)</f>
        <v>0</v>
      </c>
      <c r="H96" s="37">
        <f>SUMIFS('BILAN PTCA'!$P$5:$P$4129,'BILAN PTCA'!$J$5:$J$4129,$C96)</f>
        <v>0</v>
      </c>
      <c r="I96" s="37">
        <f>SUMIFS('BILAN PTCA'!$T$5:$T$4129,'BILAN PTCA'!$J$5:$J$4129,$C96)</f>
        <v>0</v>
      </c>
      <c r="J96" s="58" t="str">
        <f t="shared" si="11"/>
        <v/>
      </c>
    </row>
    <row r="97" spans="1:10" ht="31.2">
      <c r="A97" s="235"/>
      <c r="B97" s="57">
        <v>50</v>
      </c>
      <c r="C97" s="20" t="str">
        <f>'SYNTHESE PTCA'!O118</f>
        <v>Programme National de Lutte contre le Tabac, l’Alcool et les Drogues (PNLTAD)</v>
      </c>
      <c r="D97" s="532">
        <f>COUNTIF('BILAN PTCA'!$J$5:$J$4129,'SYNTHESE BILAN PTCA'!$C97)</f>
        <v>0</v>
      </c>
      <c r="E97" s="532">
        <f>COUNTIFS('BILAN PTCA'!$J$5:$J$4129,'SYNTHESE BILAN PTCA'!$C97,'BILAN PTCA'!$M$5:$M$4129,"Réalisé")+COUNTIFS('BILAN PTCA'!$J$5:$J$4129,'SYNTHESE BILAN PTCA'!$C97,'BILAN PTCA'!$M$5:$M$4129,"Non-Planifié-Réalisé")</f>
        <v>0</v>
      </c>
      <c r="F97" s="67" t="str">
        <f t="shared" si="23"/>
        <v/>
      </c>
      <c r="G97" s="221">
        <f>SUMIFS('BILAN PTCA'!$O$5:$O$4129,'BILAN PTCA'!$J$5:$J$4129,$C97)</f>
        <v>0</v>
      </c>
      <c r="H97" s="37">
        <f>SUMIFS('BILAN PTCA'!$P$5:$P$4129,'BILAN PTCA'!$J$5:$J$4129,$C97)</f>
        <v>0</v>
      </c>
      <c r="I97" s="37">
        <f>SUMIFS('BILAN PTCA'!$T$5:$T$4129,'BILAN PTCA'!$J$5:$J$4129,$C97)</f>
        <v>0</v>
      </c>
      <c r="J97" s="58" t="str">
        <f t="shared" si="11"/>
        <v/>
      </c>
    </row>
    <row r="98" spans="1:10" ht="15.6">
      <c r="A98" s="235"/>
      <c r="B98" s="57">
        <v>51</v>
      </c>
      <c r="C98" s="20" t="str">
        <f>'SYNTHESE PTCA'!O119</f>
        <v>Programme National Santé Bucco-Dentaire (PNSBD)</v>
      </c>
      <c r="D98" s="532">
        <f>COUNTIF('BILAN PTCA'!$J$5:$J$4129,'SYNTHESE BILAN PTCA'!$C98)</f>
        <v>0</v>
      </c>
      <c r="E98" s="532">
        <f>COUNTIFS('BILAN PTCA'!$J$5:$J$4129,'SYNTHESE BILAN PTCA'!$C98,'BILAN PTCA'!$M$5:$M$4129,"Réalisé")+COUNTIFS('BILAN PTCA'!$J$5:$J$4129,'SYNTHESE BILAN PTCA'!$C98,'BILAN PTCA'!$M$5:$M$4129,"Non-Planifié-Réalisé")</f>
        <v>0</v>
      </c>
      <c r="F98" s="67" t="str">
        <f t="shared" si="23"/>
        <v/>
      </c>
      <c r="G98" s="221">
        <f>SUMIFS('BILAN PTCA'!$O$5:$O$4129,'BILAN PTCA'!$J$5:$J$4129,$C98)</f>
        <v>0</v>
      </c>
      <c r="H98" s="37">
        <f>SUMIFS('BILAN PTCA'!$P$5:$P$4129,'BILAN PTCA'!$J$5:$J$4129,$C98)</f>
        <v>0</v>
      </c>
      <c r="I98" s="37">
        <f>SUMIFS('BILAN PTCA'!$T$5:$T$4129,'BILAN PTCA'!$J$5:$J$4129,$C98)</f>
        <v>0</v>
      </c>
      <c r="J98" s="58" t="str">
        <f t="shared" si="11"/>
        <v/>
      </c>
    </row>
    <row r="99" spans="1:10" ht="31.2">
      <c r="A99" s="235"/>
      <c r="B99" s="57">
        <v>52</v>
      </c>
      <c r="C99" s="20" t="str">
        <f>'SYNTHESE PTCA'!O120</f>
        <v>Programme National de Lutte contre la Trypanosomiase Humaine Africaine (PNLTHA)</v>
      </c>
      <c r="D99" s="532">
        <f>COUNTIF('BILAN PTCA'!$J$5:$J$4129,'SYNTHESE BILAN PTCA'!$C99)</f>
        <v>0</v>
      </c>
      <c r="E99" s="532">
        <f>COUNTIFS('BILAN PTCA'!$J$5:$J$4129,'SYNTHESE BILAN PTCA'!$C99,'BILAN PTCA'!$M$5:$M$4129,"Réalisé")+COUNTIFS('BILAN PTCA'!$J$5:$J$4129,'SYNTHESE BILAN PTCA'!$C99,'BILAN PTCA'!$M$5:$M$4129,"Non-Planifié-Réalisé")</f>
        <v>0</v>
      </c>
      <c r="F99" s="67" t="str">
        <f t="shared" si="23"/>
        <v/>
      </c>
      <c r="G99" s="221">
        <f>SUMIFS('BILAN PTCA'!$O$5:$O$4129,'BILAN PTCA'!$J$5:$J$4129,$C99)</f>
        <v>0</v>
      </c>
      <c r="H99" s="37">
        <f>SUMIFS('BILAN PTCA'!$P$5:$P$4129,'BILAN PTCA'!$J$5:$J$4129,$C99)</f>
        <v>0</v>
      </c>
      <c r="I99" s="37">
        <f>SUMIFS('BILAN PTCA'!$T$5:$T$4129,'BILAN PTCA'!$J$5:$J$4129,$C99)</f>
        <v>0</v>
      </c>
      <c r="J99" s="58" t="str">
        <f t="shared" si="11"/>
        <v/>
      </c>
    </row>
    <row r="100" spans="1:10" ht="31.2">
      <c r="A100" s="235"/>
      <c r="B100" s="57">
        <v>53</v>
      </c>
      <c r="C100" s="20" t="str">
        <f>'SYNTHESE PTCA'!O121</f>
        <v>Programme National de Lutte contre le Diabète, les maladies cardiovasculaires et de la Gériatrie (PNLDMCG</v>
      </c>
      <c r="D100" s="532">
        <f>COUNTIF('BILAN PTCA'!$J$5:$J$4129,'SYNTHESE BILAN PTCA'!$C100)</f>
        <v>0</v>
      </c>
      <c r="E100" s="532">
        <f>COUNTIFS('BILAN PTCA'!$J$5:$J$4129,'SYNTHESE BILAN PTCA'!$C100,'BILAN PTCA'!$M$5:$M$4129,"Réalisé")+COUNTIFS('BILAN PTCA'!$J$5:$J$4129,'SYNTHESE BILAN PTCA'!$C100,'BILAN PTCA'!$M$5:$M$4129,"Non-Planifié-Réalisé")</f>
        <v>0</v>
      </c>
      <c r="F100" s="67" t="str">
        <f t="shared" si="23"/>
        <v/>
      </c>
      <c r="G100" s="221">
        <f>SUMIFS('BILAN PTCA'!$O$5:$O$4129,'BILAN PTCA'!$J$5:$J$4129,$C100)</f>
        <v>0</v>
      </c>
      <c r="H100" s="37">
        <f>SUMIFS('BILAN PTCA'!$P$5:$P$4129,'BILAN PTCA'!$J$5:$J$4129,$C100)</f>
        <v>0</v>
      </c>
      <c r="I100" s="37">
        <f>SUMIFS('BILAN PTCA'!$T$5:$T$4129,'BILAN PTCA'!$J$5:$J$4129,$C100)</f>
        <v>0</v>
      </c>
      <c r="J100" s="58" t="str">
        <f t="shared" si="11"/>
        <v/>
      </c>
    </row>
    <row r="101" spans="1:10" ht="15.6">
      <c r="A101" s="235"/>
      <c r="B101" s="57">
        <v>54</v>
      </c>
      <c r="C101" s="20" t="str">
        <f>'SYNTHESE PTCA'!O122</f>
        <v>Programme National de lutte contre les Envenimations (PNLE)</v>
      </c>
      <c r="D101" s="532">
        <f>COUNTIF('BILAN PTCA'!$J$5:$J$4129,'SYNTHESE BILAN PTCA'!$C101)</f>
        <v>0</v>
      </c>
      <c r="E101" s="532">
        <f>COUNTIFS('BILAN PTCA'!$J$5:$J$4129,'SYNTHESE BILAN PTCA'!$C101,'BILAN PTCA'!$M$5:$M$4129,"Réalisé")+COUNTIFS('BILAN PTCA'!$J$5:$J$4129,'SYNTHESE BILAN PTCA'!$C101,'BILAN PTCA'!$M$5:$M$4129,"Non-Planifié-Réalisé")</f>
        <v>0</v>
      </c>
      <c r="F101" s="67" t="str">
        <f t="shared" si="23"/>
        <v/>
      </c>
      <c r="G101" s="221">
        <f>SUMIFS('BILAN PTCA'!$O$5:$O$4129,'BILAN PTCA'!$J$5:$J$4129,$C101)</f>
        <v>0</v>
      </c>
      <c r="H101" s="37">
        <f>SUMIFS('BILAN PTCA'!$P$5:$P$4129,'BILAN PTCA'!$J$5:$J$4129,$C101)</f>
        <v>0</v>
      </c>
      <c r="I101" s="37">
        <f>SUMIFS('BILAN PTCA'!$T$5:$T$4129,'BILAN PTCA'!$J$5:$J$4129,$C101)</f>
        <v>0</v>
      </c>
      <c r="J101" s="58" t="str">
        <f t="shared" si="11"/>
        <v/>
      </c>
    </row>
    <row r="102" spans="1:10" ht="15.6">
      <c r="A102" s="235"/>
      <c r="B102" s="57">
        <v>55</v>
      </c>
      <c r="C102" s="20" t="str">
        <f>'SYNTHESE PTCA'!O123</f>
        <v>Programme National de la Santé Carcérale (PNSC)</v>
      </c>
      <c r="D102" s="532">
        <f>COUNTIF('BILAN PTCA'!$J$5:$J$4129,'SYNTHESE BILAN PTCA'!$C102)</f>
        <v>0</v>
      </c>
      <c r="E102" s="532">
        <f>COUNTIFS('BILAN PTCA'!$J$5:$J$4129,'SYNTHESE BILAN PTCA'!$C102,'BILAN PTCA'!$M$5:$M$4129,"Réalisé")+COUNTIFS('BILAN PTCA'!$J$5:$J$4129,'SYNTHESE BILAN PTCA'!$C102,'BILAN PTCA'!$M$5:$M$4129,"Non-Planifié-Réalisé")</f>
        <v>0</v>
      </c>
      <c r="F102" s="67" t="str">
        <f t="shared" si="23"/>
        <v/>
      </c>
      <c r="G102" s="221">
        <f>SUMIFS('BILAN PTCA'!$O$5:$O$4129,'BILAN PTCA'!$J$5:$J$4129,$C102)</f>
        <v>0</v>
      </c>
      <c r="H102" s="37">
        <f>SUMIFS('BILAN PTCA'!$P$5:$P$4129,'BILAN PTCA'!$J$5:$J$4129,$C102)</f>
        <v>0</v>
      </c>
      <c r="I102" s="37">
        <f>SUMIFS('BILAN PTCA'!$T$5:$T$4129,'BILAN PTCA'!$J$5:$J$4129,$C102)</f>
        <v>0</v>
      </c>
      <c r="J102" s="58" t="str">
        <f t="shared" si="11"/>
        <v/>
      </c>
    </row>
    <row r="103" spans="1:10" ht="31.2">
      <c r="A103" s="235"/>
      <c r="B103" s="57">
        <v>56</v>
      </c>
      <c r="C103" s="20" t="str">
        <f>'SYNTHESE PTCA'!O124</f>
        <v>Programme National de la Prise en Charge Intégrée des Maladie de l’Enfant (PN-PCIME)</v>
      </c>
      <c r="D103" s="532">
        <f>COUNTIF('BILAN PTCA'!$J$5:$J$4129,'SYNTHESE BILAN PTCA'!$C103)</f>
        <v>0</v>
      </c>
      <c r="E103" s="532">
        <f>COUNTIFS('BILAN PTCA'!$J$5:$J$4129,'SYNTHESE BILAN PTCA'!$C103,'BILAN PTCA'!$M$5:$M$4129,"Réalisé")+COUNTIFS('BILAN PTCA'!$J$5:$J$4129,'SYNTHESE BILAN PTCA'!$C103,'BILAN PTCA'!$M$5:$M$4129,"Non-Planifié-Réalisé")</f>
        <v>0</v>
      </c>
      <c r="F103" s="67" t="str">
        <f t="shared" si="23"/>
        <v/>
      </c>
      <c r="G103" s="221">
        <f>SUMIFS('BILAN PTCA'!$O$5:$O$4129,'BILAN PTCA'!$J$5:$J$4129,$C103)</f>
        <v>0</v>
      </c>
      <c r="H103" s="37">
        <f>SUMIFS('BILAN PTCA'!$P$5:$P$4129,'BILAN PTCA'!$J$5:$J$4129,$C103)</f>
        <v>0</v>
      </c>
      <c r="I103" s="37">
        <f>SUMIFS('BILAN PTCA'!$T$5:$T$4129,'BILAN PTCA'!$J$5:$J$4129,$C103)</f>
        <v>0</v>
      </c>
      <c r="J103" s="58" t="str">
        <f t="shared" si="11"/>
        <v/>
      </c>
    </row>
    <row r="104" spans="1:10" ht="15.6">
      <c r="A104" s="235"/>
      <c r="B104" s="57">
        <v>57</v>
      </c>
      <c r="C104" s="20" t="str">
        <f>'SYNTHESE PTCA'!O125</f>
        <v>Projets d’Appui au Secteur de la Santé au Tchad 3 (PASST3)</v>
      </c>
      <c r="D104" s="532">
        <f>COUNTIF('BILAN PTCA'!$J$5:$J$4129,'SYNTHESE BILAN PTCA'!$C104)</f>
        <v>0</v>
      </c>
      <c r="E104" s="532">
        <f>COUNTIFS('BILAN PTCA'!$J$5:$J$4129,'SYNTHESE BILAN PTCA'!$C104,'BILAN PTCA'!$M$5:$M$4129,"Réalisé")+COUNTIFS('BILAN PTCA'!$J$5:$J$4129,'SYNTHESE BILAN PTCA'!$C104,'BILAN PTCA'!$M$5:$M$4129,"Non-Planifié-Réalisé")</f>
        <v>0</v>
      </c>
      <c r="F104" s="67" t="str">
        <f t="shared" si="23"/>
        <v/>
      </c>
      <c r="G104" s="221">
        <f>SUMIFS('BILAN PTCA'!$O$5:$O$4129,'BILAN PTCA'!$J$5:$J$4129,$C104)</f>
        <v>0</v>
      </c>
      <c r="H104" s="37">
        <f>SUMIFS('BILAN PTCA'!$P$5:$P$4129,'BILAN PTCA'!$J$5:$J$4129,$C104)</f>
        <v>0</v>
      </c>
      <c r="I104" s="37">
        <f>SUMIFS('BILAN PTCA'!$T$5:$T$4129,'BILAN PTCA'!$J$5:$J$4129,$C104)</f>
        <v>0</v>
      </c>
      <c r="J104" s="58" t="str">
        <f t="shared" si="11"/>
        <v/>
      </c>
    </row>
    <row r="105" spans="1:10" ht="15.6">
      <c r="A105" s="235"/>
      <c r="B105" s="57">
        <v>58</v>
      </c>
      <c r="C105" s="20" t="str">
        <f>'SYNTHESE PTCA'!O126</f>
        <v>Projet d’Appui aux Districts Sanitaires (PADS)</v>
      </c>
      <c r="D105" s="532">
        <f>COUNTIF('BILAN PTCA'!$J$5:$J$4129,'SYNTHESE BILAN PTCA'!$C105)</f>
        <v>0</v>
      </c>
      <c r="E105" s="532">
        <f>COUNTIFS('BILAN PTCA'!$J$5:$J$4129,'SYNTHESE BILAN PTCA'!$C105,'BILAN PTCA'!$M$5:$M$4129,"Réalisé")+COUNTIFS('BILAN PTCA'!$J$5:$J$4129,'SYNTHESE BILAN PTCA'!$C105,'BILAN PTCA'!$M$5:$M$4129,"Non-Planifié-Réalisé")</f>
        <v>0</v>
      </c>
      <c r="F105" s="67" t="str">
        <f t="shared" si="23"/>
        <v/>
      </c>
      <c r="G105" s="221">
        <f>SUMIFS('BILAN PTCA'!$O$5:$O$4129,'BILAN PTCA'!$J$5:$J$4129,$C105)</f>
        <v>0</v>
      </c>
      <c r="H105" s="37">
        <f>SUMIFS('BILAN PTCA'!$P$5:$P$4129,'BILAN PTCA'!$J$5:$J$4129,$C105)</f>
        <v>0</v>
      </c>
      <c r="I105" s="37">
        <f>SUMIFS('BILAN PTCA'!$T$5:$T$4129,'BILAN PTCA'!$J$5:$J$4129,$C105)</f>
        <v>0</v>
      </c>
      <c r="J105" s="58" t="str">
        <f t="shared" si="11"/>
        <v/>
      </c>
    </row>
    <row r="106" spans="1:10" ht="15.6">
      <c r="A106" s="235"/>
      <c r="B106" s="57">
        <v>59</v>
      </c>
      <c r="C106" s="20" t="str">
        <f>'SYNTHESE PTCA'!O127</f>
        <v>Projet de Renforcement de la Performance du Système de Santé (PRPSS)</v>
      </c>
      <c r="D106" s="532">
        <f>COUNTIF('BILAN PTCA'!$J$5:$J$4129,'SYNTHESE BILAN PTCA'!$C106)</f>
        <v>0</v>
      </c>
      <c r="E106" s="532">
        <f>COUNTIFS('BILAN PTCA'!$J$5:$J$4129,'SYNTHESE BILAN PTCA'!$C106,'BILAN PTCA'!$M$5:$M$4129,"Réalisé")+COUNTIFS('BILAN PTCA'!$J$5:$J$4129,'SYNTHESE BILAN PTCA'!$C106,'BILAN PTCA'!$M$5:$M$4129,"Non-Planifié-Réalisé")</f>
        <v>0</v>
      </c>
      <c r="F106" s="67" t="str">
        <f t="shared" si="23"/>
        <v/>
      </c>
      <c r="G106" s="221">
        <f>SUMIFS('BILAN PTCA'!$O$5:$O$4129,'BILAN PTCA'!$J$5:$J$4129,$C106)</f>
        <v>0</v>
      </c>
      <c r="H106" s="37">
        <f>SUMIFS('BILAN PTCA'!$P$5:$P$4129,'BILAN PTCA'!$J$5:$J$4129,$C106)</f>
        <v>0</v>
      </c>
      <c r="I106" s="37">
        <f>SUMIFS('BILAN PTCA'!$T$5:$T$4129,'BILAN PTCA'!$J$5:$J$4129,$C106)</f>
        <v>0</v>
      </c>
      <c r="J106" s="58" t="str">
        <f t="shared" si="11"/>
        <v/>
      </c>
    </row>
    <row r="107" spans="1:10" ht="17.399999999999999">
      <c r="A107" s="235"/>
      <c r="B107" s="57">
        <v>60</v>
      </c>
      <c r="C107" s="737" t="str">
        <f>'SYNTHESE PTCA'!O128</f>
        <v>Sous Total SASPPS</v>
      </c>
      <c r="D107" s="713">
        <f>SUM(D77:D106)</f>
        <v>53</v>
      </c>
      <c r="E107" s="713">
        <f>SUM(E77:E106)</f>
        <v>0</v>
      </c>
      <c r="F107" s="765">
        <f t="shared" si="23"/>
        <v>0</v>
      </c>
      <c r="G107" s="767">
        <f>SUM(G77:G106)</f>
        <v>140272000</v>
      </c>
      <c r="H107" s="713">
        <f>SUM(H77:H106)</f>
        <v>47880000</v>
      </c>
      <c r="I107" s="713">
        <f>SUM(I77:I106)</f>
        <v>0</v>
      </c>
      <c r="J107" s="715">
        <f>IFERROR(I107/H107,"")</f>
        <v>0</v>
      </c>
    </row>
    <row r="108" spans="1:10" ht="31.2">
      <c r="A108" s="235"/>
      <c r="B108" s="57">
        <v>61</v>
      </c>
      <c r="C108" s="20" t="str">
        <f>'SYNTHESE PTCA'!O129</f>
        <v>Service d’Appui et de Suivi des Délégations Sanitaires Provinciales (SASDSP)</v>
      </c>
      <c r="D108" s="532">
        <f>COUNTIF('BILAN PTCA'!$J$5:$J$4129,'SYNTHESE BILAN PTCA'!$C108)</f>
        <v>0</v>
      </c>
      <c r="E108" s="532">
        <f>COUNTIFS('BILAN PTCA'!$J$5:$J$4129,'SYNTHESE BILAN PTCA'!$C108,'BILAN PTCA'!$M$5:$M$4129,"Réalisé")+COUNTIFS('BILAN PTCA'!$J$5:$J$4129,'SYNTHESE BILAN PTCA'!$C108,'BILAN PTCA'!$M$5:$M$4129,"Non-Planifié-Réalisé")</f>
        <v>0</v>
      </c>
      <c r="F108" s="67" t="str">
        <f t="shared" si="23"/>
        <v/>
      </c>
      <c r="G108" s="221">
        <f>SUMIFS('BILAN PTCA'!$O$5:$O$4129,'BILAN PTCA'!$J$5:$J$4129,$C108)</f>
        <v>0</v>
      </c>
      <c r="H108" s="37">
        <f>SUMIFS('BILAN PTCA'!$P$5:$P$4129,'BILAN PTCA'!$J$5:$J$4129,$C108)</f>
        <v>0</v>
      </c>
      <c r="I108" s="37">
        <f>SUMIFS('BILAN PTCA'!$T$5:$T$4129,'BILAN PTCA'!$J$5:$J$4129,$C108)</f>
        <v>0</v>
      </c>
      <c r="J108" s="58" t="str">
        <f t="shared" si="11"/>
        <v/>
      </c>
    </row>
    <row r="109" spans="1:10" ht="15.6">
      <c r="A109" s="235"/>
      <c r="B109" s="57">
        <v>62</v>
      </c>
      <c r="C109" s="20" t="str">
        <f>'SYNTHESE PTCA'!O130</f>
        <v>Délégation Sanitaire Provinciale de l’Ennedi Est (DPS-ENNEDI.EST)</v>
      </c>
      <c r="D109" s="532">
        <f>COUNTIF('BILAN PTCA'!$J$5:$J$4129,'SYNTHESE BILAN PTCA'!$C109)</f>
        <v>0</v>
      </c>
      <c r="E109" s="532">
        <f>COUNTIFS('BILAN PTCA'!$J$5:$J$4129,'SYNTHESE BILAN PTCA'!$C109,'BILAN PTCA'!$M$5:$M$4129,"Réalisé")+COUNTIFS('BILAN PTCA'!$J$5:$J$4129,'SYNTHESE BILAN PTCA'!$C109,'BILAN PTCA'!$M$5:$M$4129,"Non-Planifié-Réalisé")</f>
        <v>0</v>
      </c>
      <c r="F109" s="67" t="str">
        <f t="shared" si="23"/>
        <v/>
      </c>
      <c r="G109" s="221">
        <f>SUMIFS('BILAN PTCA'!$O$5:$O$4129,'BILAN PTCA'!$J$5:$J$4129,$C109)</f>
        <v>0</v>
      </c>
      <c r="H109" s="37">
        <f>SUMIFS('BILAN PTCA'!$P$5:$P$4129,'BILAN PTCA'!$J$5:$J$4129,$C109)</f>
        <v>0</v>
      </c>
      <c r="I109" s="37">
        <f>SUMIFS('BILAN PTCA'!$T$5:$T$4129,'BILAN PTCA'!$J$5:$J$4129,$C109)</f>
        <v>0</v>
      </c>
      <c r="J109" s="58" t="str">
        <f t="shared" si="11"/>
        <v/>
      </c>
    </row>
    <row r="110" spans="1:10" ht="31.2">
      <c r="A110" s="235"/>
      <c r="B110" s="57">
        <v>63</v>
      </c>
      <c r="C110" s="20" t="str">
        <f>'SYNTHESE PTCA'!O131</f>
        <v>Délégation Sanitaire Provinciale de l’Ennedi Ouest (DPS-ENNEDI.OUEST)</v>
      </c>
      <c r="D110" s="532">
        <f>COUNTIF('BILAN PTCA'!$J$5:$J$4129,'SYNTHESE BILAN PTCA'!$C110)</f>
        <v>0</v>
      </c>
      <c r="E110" s="532">
        <f>COUNTIFS('BILAN PTCA'!$J$5:$J$4129,'SYNTHESE BILAN PTCA'!$C110,'BILAN PTCA'!$M$5:$M$4129,"Réalisé")+COUNTIFS('BILAN PTCA'!$J$5:$J$4129,'SYNTHESE BILAN PTCA'!$C110,'BILAN PTCA'!$M$5:$M$4129,"Non-Planifié-Réalisé")</f>
        <v>0</v>
      </c>
      <c r="F110" s="67" t="str">
        <f t="shared" si="23"/>
        <v/>
      </c>
      <c r="G110" s="221">
        <f>SUMIFS('BILAN PTCA'!$O$5:$O$4129,'BILAN PTCA'!$J$5:$J$4129,$C110)</f>
        <v>0</v>
      </c>
      <c r="H110" s="37">
        <f>SUMIFS('BILAN PTCA'!$P$5:$P$4129,'BILAN PTCA'!$J$5:$J$4129,$C110)</f>
        <v>0</v>
      </c>
      <c r="I110" s="37">
        <f>SUMIFS('BILAN PTCA'!$T$5:$T$4129,'BILAN PTCA'!$J$5:$J$4129,$C110)</f>
        <v>0</v>
      </c>
      <c r="J110" s="58" t="str">
        <f t="shared" si="11"/>
        <v/>
      </c>
    </row>
    <row r="111" spans="1:10" ht="15.6">
      <c r="A111" s="235"/>
      <c r="B111" s="57">
        <v>64</v>
      </c>
      <c r="C111" s="20" t="str">
        <f>'SYNTHESE PTCA'!O132</f>
        <v>Délégation Sanitaire Provinciale de la Tandjilé (DPS-TANDJILE)</v>
      </c>
      <c r="D111" s="532">
        <f>COUNTIF('BILAN PTCA'!$J$5:$J$4129,'SYNTHESE BILAN PTCA'!$C111)</f>
        <v>0</v>
      </c>
      <c r="E111" s="532">
        <f>COUNTIFS('BILAN PTCA'!$J$5:$J$4129,'SYNTHESE BILAN PTCA'!$C111,'BILAN PTCA'!$M$5:$M$4129,"Réalisé")+COUNTIFS('BILAN PTCA'!$J$5:$J$4129,'SYNTHESE BILAN PTCA'!$C111,'BILAN PTCA'!$M$5:$M$4129,"Non-Planifié-Réalisé")</f>
        <v>0</v>
      </c>
      <c r="F111" s="67" t="str">
        <f t="shared" ref="F111:F142" si="24">IFERROR(E111/D111,"")</f>
        <v/>
      </c>
      <c r="G111" s="221">
        <f>SUMIFS('BILAN PTCA'!$O$5:$O$4129,'BILAN PTCA'!$J$5:$J$4129,$C111)</f>
        <v>0</v>
      </c>
      <c r="H111" s="37">
        <f>SUMIFS('BILAN PTCA'!$P$5:$P$4129,'BILAN PTCA'!$J$5:$J$4129,$C111)</f>
        <v>0</v>
      </c>
      <c r="I111" s="37">
        <f>SUMIFS('BILAN PTCA'!$T$5:$T$4129,'BILAN PTCA'!$J$5:$J$4129,$C111)</f>
        <v>0</v>
      </c>
      <c r="J111" s="58" t="str">
        <f t="shared" si="11"/>
        <v/>
      </c>
    </row>
    <row r="112" spans="1:10" ht="15.6">
      <c r="A112" s="235"/>
      <c r="B112" s="57">
        <v>65</v>
      </c>
      <c r="C112" s="20" t="str">
        <f>'SYNTHESE PTCA'!O133</f>
        <v>Délégation Sanitaire Provinciale de N’Djamena (DPS-NDJAMENA)</v>
      </c>
      <c r="D112" s="532">
        <f>COUNTIF('BILAN PTCA'!$J$5:$J$4129,'SYNTHESE BILAN PTCA'!$C112)</f>
        <v>0</v>
      </c>
      <c r="E112" s="532">
        <f>COUNTIFS('BILAN PTCA'!$J$5:$J$4129,'SYNTHESE BILAN PTCA'!$C112,'BILAN PTCA'!$M$5:$M$4129,"Réalisé")+COUNTIFS('BILAN PTCA'!$J$5:$J$4129,'SYNTHESE BILAN PTCA'!$C112,'BILAN PTCA'!$M$5:$M$4129,"Non-Planifié-Réalisé")</f>
        <v>0</v>
      </c>
      <c r="F112" s="67" t="str">
        <f t="shared" si="24"/>
        <v/>
      </c>
      <c r="G112" s="221">
        <f>SUMIFS('BILAN PTCA'!$O$5:$O$4129,'BILAN PTCA'!$J$5:$J$4129,$C112)</f>
        <v>0</v>
      </c>
      <c r="H112" s="37">
        <f>SUMIFS('BILAN PTCA'!$P$5:$P$4129,'BILAN PTCA'!$J$5:$J$4129,$C112)</f>
        <v>0</v>
      </c>
      <c r="I112" s="37">
        <f>SUMIFS('BILAN PTCA'!$T$5:$T$4129,'BILAN PTCA'!$J$5:$J$4129,$C112)</f>
        <v>0</v>
      </c>
      <c r="J112" s="58" t="str">
        <f t="shared" si="11"/>
        <v/>
      </c>
    </row>
    <row r="113" spans="1:43" ht="31.2">
      <c r="A113" s="235"/>
      <c r="B113" s="57">
        <v>66</v>
      </c>
      <c r="C113" s="20" t="str">
        <f>'SYNTHESE PTCA'!O134</f>
        <v>Délégation Sanitaire Provinciale du Bahr El Gazel (DPS-BAR.EL.GHAZAL)</v>
      </c>
      <c r="D113" s="532">
        <f>COUNTIF('BILAN PTCA'!$J$5:$J$4129,'SYNTHESE BILAN PTCA'!$C113)</f>
        <v>0</v>
      </c>
      <c r="E113" s="532">
        <f>COUNTIFS('BILAN PTCA'!$J$5:$J$4129,'SYNTHESE BILAN PTCA'!$C113,'BILAN PTCA'!$M$5:$M$4129,"Réalisé")+COUNTIFS('BILAN PTCA'!$J$5:$J$4129,'SYNTHESE BILAN PTCA'!$C113,'BILAN PTCA'!$M$5:$M$4129,"Non-Planifié-Réalisé")</f>
        <v>0</v>
      </c>
      <c r="F113" s="67" t="str">
        <f t="shared" si="24"/>
        <v/>
      </c>
      <c r="G113" s="221">
        <f>SUMIFS('BILAN PTCA'!$O$5:$O$4129,'BILAN PTCA'!$J$5:$J$4129,$C113)</f>
        <v>0</v>
      </c>
      <c r="H113" s="37">
        <f>SUMIFS('BILAN PTCA'!$P$5:$P$4129,'BILAN PTCA'!$J$5:$J$4129,$C113)</f>
        <v>0</v>
      </c>
      <c r="I113" s="37">
        <f>SUMIFS('BILAN PTCA'!$T$5:$T$4129,'BILAN PTCA'!$J$5:$J$4129,$C113)</f>
        <v>0</v>
      </c>
      <c r="J113" s="58" t="str">
        <f t="shared" ref="J113:J131" si="25">IFERROR(I113/H113,"")</f>
        <v/>
      </c>
    </row>
    <row r="114" spans="1:43" ht="15.6">
      <c r="A114" s="235"/>
      <c r="B114" s="57">
        <v>67</v>
      </c>
      <c r="C114" s="20" t="str">
        <f>'SYNTHESE PTCA'!O135</f>
        <v>Délégation Sanitaire Provinciale du Batha (DPS-BATHA)</v>
      </c>
      <c r="D114" s="532">
        <f>COUNTIF('BILAN PTCA'!$J$5:$J$4129,'SYNTHESE BILAN PTCA'!$C114)</f>
        <v>0</v>
      </c>
      <c r="E114" s="532">
        <f>COUNTIFS('BILAN PTCA'!$J$5:$J$4129,'SYNTHESE BILAN PTCA'!$C114,'BILAN PTCA'!$M$5:$M$4129,"Réalisé")+COUNTIFS('BILAN PTCA'!$J$5:$J$4129,'SYNTHESE BILAN PTCA'!$C114,'BILAN PTCA'!$M$5:$M$4129,"Non-Planifié-Réalisé")</f>
        <v>0</v>
      </c>
      <c r="F114" s="67" t="str">
        <f t="shared" si="24"/>
        <v/>
      </c>
      <c r="G114" s="221">
        <f>SUMIFS('BILAN PTCA'!$O$5:$O$4129,'BILAN PTCA'!$J$5:$J$4129,$C114)</f>
        <v>0</v>
      </c>
      <c r="H114" s="37">
        <f>SUMIFS('BILAN PTCA'!$P$5:$P$4129,'BILAN PTCA'!$J$5:$J$4129,$C114)</f>
        <v>0</v>
      </c>
      <c r="I114" s="37">
        <f>SUMIFS('BILAN PTCA'!$T$5:$T$4129,'BILAN PTCA'!$J$5:$J$4129,$C114)</f>
        <v>0</v>
      </c>
      <c r="J114" s="58" t="str">
        <f t="shared" si="25"/>
        <v/>
      </c>
    </row>
    <row r="115" spans="1:43" ht="15.6">
      <c r="A115" s="235"/>
      <c r="B115" s="57">
        <v>68</v>
      </c>
      <c r="C115" s="20" t="str">
        <f>'SYNTHESE PTCA'!O136</f>
        <v>Délégation Sanitaire Provinciale du Borkou (DPS-BORKOU)</v>
      </c>
      <c r="D115" s="532">
        <f>COUNTIF('BILAN PTCA'!$J$5:$J$4129,'SYNTHESE BILAN PTCA'!$C115)</f>
        <v>0</v>
      </c>
      <c r="E115" s="532">
        <f>COUNTIFS('BILAN PTCA'!$J$5:$J$4129,'SYNTHESE BILAN PTCA'!$C115,'BILAN PTCA'!$M$5:$M$4129,"Réalisé")+COUNTIFS('BILAN PTCA'!$J$5:$J$4129,'SYNTHESE BILAN PTCA'!$C115,'BILAN PTCA'!$M$5:$M$4129,"Non-Planifié-Réalisé")</f>
        <v>0</v>
      </c>
      <c r="F115" s="67" t="str">
        <f t="shared" si="24"/>
        <v/>
      </c>
      <c r="G115" s="221">
        <f>SUMIFS('BILAN PTCA'!$O$5:$O$4129,'BILAN PTCA'!$J$5:$J$4129,$C115)</f>
        <v>0</v>
      </c>
      <c r="H115" s="37">
        <f>SUMIFS('BILAN PTCA'!$P$5:$P$4129,'BILAN PTCA'!$J$5:$J$4129,$C115)</f>
        <v>0</v>
      </c>
      <c r="I115" s="37">
        <f>SUMIFS('BILAN PTCA'!$T$5:$T$4129,'BILAN PTCA'!$J$5:$J$4129,$C115)</f>
        <v>0</v>
      </c>
      <c r="J115" s="58" t="str">
        <f t="shared" si="25"/>
        <v/>
      </c>
    </row>
    <row r="116" spans="1:43" ht="31.2">
      <c r="A116" s="235"/>
      <c r="B116" s="57">
        <v>69</v>
      </c>
      <c r="C116" s="20" t="str">
        <f>'SYNTHESE PTCA'!O137</f>
        <v>Délégation Sanitaire Provinciale du Chari Baguirmi (DSP-CHARI.BAGUIRMI)</v>
      </c>
      <c r="D116" s="532">
        <f>COUNTIF('BILAN PTCA'!$J$5:$J$4129,'SYNTHESE BILAN PTCA'!$C116)</f>
        <v>0</v>
      </c>
      <c r="E116" s="532">
        <f>COUNTIFS('BILAN PTCA'!$J$5:$J$4129,'SYNTHESE BILAN PTCA'!$C116,'BILAN PTCA'!$M$5:$M$4129,"Réalisé")+COUNTIFS('BILAN PTCA'!$J$5:$J$4129,'SYNTHESE BILAN PTCA'!$C116,'BILAN PTCA'!$M$5:$M$4129,"Non-Planifié-Réalisé")</f>
        <v>0</v>
      </c>
      <c r="F116" s="67" t="str">
        <f t="shared" si="24"/>
        <v/>
      </c>
      <c r="G116" s="221">
        <f>SUMIFS('BILAN PTCA'!$O$5:$O$4129,'BILAN PTCA'!$J$5:$J$4129,$C116)</f>
        <v>0</v>
      </c>
      <c r="H116" s="37">
        <f>SUMIFS('BILAN PTCA'!$P$5:$P$4129,'BILAN PTCA'!$J$5:$J$4129,$C116)</f>
        <v>0</v>
      </c>
      <c r="I116" s="37">
        <f>SUMIFS('BILAN PTCA'!$T$5:$T$4129,'BILAN PTCA'!$J$5:$J$4129,$C116)</f>
        <v>0</v>
      </c>
      <c r="J116" s="58" t="str">
        <f t="shared" si="25"/>
        <v/>
      </c>
    </row>
    <row r="117" spans="1:43" ht="15.6">
      <c r="A117" s="235"/>
      <c r="B117" s="57">
        <v>70</v>
      </c>
      <c r="C117" s="20" t="str">
        <f>'SYNTHESE PTCA'!O138</f>
        <v>Délégation Sanitaire Provinciale du Guera  (DPS-GUERA)</v>
      </c>
      <c r="D117" s="532">
        <f>COUNTIF('BILAN PTCA'!$J$5:$J$4129,'SYNTHESE BILAN PTCA'!$C117)</f>
        <v>0</v>
      </c>
      <c r="E117" s="532">
        <f>COUNTIFS('BILAN PTCA'!$J$5:$J$4129,'SYNTHESE BILAN PTCA'!$C117,'BILAN PTCA'!$M$5:$M$4129,"Réalisé")+COUNTIFS('BILAN PTCA'!$J$5:$J$4129,'SYNTHESE BILAN PTCA'!$C117,'BILAN PTCA'!$M$5:$M$4129,"Non-Planifié-Réalisé")</f>
        <v>0</v>
      </c>
      <c r="F117" s="67" t="str">
        <f t="shared" si="24"/>
        <v/>
      </c>
      <c r="G117" s="221">
        <f>SUMIFS('BILAN PTCA'!$O$5:$O$4129,'BILAN PTCA'!$J$5:$J$4129,$C117)</f>
        <v>0</v>
      </c>
      <c r="H117" s="37">
        <f>SUMIFS('BILAN PTCA'!$P$5:$P$4129,'BILAN PTCA'!$J$5:$J$4129,$C117)</f>
        <v>0</v>
      </c>
      <c r="I117" s="37">
        <f>SUMIFS('BILAN PTCA'!$T$5:$T$4129,'BILAN PTCA'!$J$5:$J$4129,$C117)</f>
        <v>0</v>
      </c>
      <c r="J117" s="58" t="str">
        <f t="shared" si="25"/>
        <v/>
      </c>
    </row>
    <row r="118" spans="1:43" ht="15.6">
      <c r="A118" s="235"/>
      <c r="B118" s="57">
        <v>71</v>
      </c>
      <c r="C118" s="20" t="str">
        <f>'SYNTHESE PTCA'!O139</f>
        <v>Délégation Sanitaire Provinciale du Hadjer Lamis (DPS-HADJER.LAMIS)</v>
      </c>
      <c r="D118" s="532">
        <f>COUNTIF('BILAN PTCA'!$J$5:$J$4129,'SYNTHESE BILAN PTCA'!$C118)</f>
        <v>0</v>
      </c>
      <c r="E118" s="532">
        <f>COUNTIFS('BILAN PTCA'!$J$5:$J$4129,'SYNTHESE BILAN PTCA'!$C118,'BILAN PTCA'!$M$5:$M$4129,"Réalisé")+COUNTIFS('BILAN PTCA'!$J$5:$J$4129,'SYNTHESE BILAN PTCA'!$C118,'BILAN PTCA'!$M$5:$M$4129,"Non-Planifié-Réalisé")</f>
        <v>0</v>
      </c>
      <c r="F118" s="67" t="str">
        <f t="shared" si="24"/>
        <v/>
      </c>
      <c r="G118" s="221">
        <f>SUMIFS('BILAN PTCA'!$O$5:$O$4129,'BILAN PTCA'!$J$5:$J$4129,$C118)</f>
        <v>0</v>
      </c>
      <c r="H118" s="37">
        <f>SUMIFS('BILAN PTCA'!$P$5:$P$4129,'BILAN PTCA'!$J$5:$J$4129,$C118)</f>
        <v>0</v>
      </c>
      <c r="I118" s="37">
        <f>SUMIFS('BILAN PTCA'!$T$5:$T$4129,'BILAN PTCA'!$J$5:$J$4129,$C118)</f>
        <v>0</v>
      </c>
      <c r="J118" s="58" t="str">
        <f t="shared" si="25"/>
        <v/>
      </c>
    </row>
    <row r="119" spans="1:43" ht="15.6">
      <c r="A119" s="235"/>
      <c r="B119" s="57">
        <v>72</v>
      </c>
      <c r="C119" s="20" t="str">
        <f>'SYNTHESE PTCA'!O140</f>
        <v>Délégation Sanitaire Provinciale du Kanem  (DPS-KANEM)</v>
      </c>
      <c r="D119" s="532">
        <f>COUNTIF('BILAN PTCA'!$J$5:$J$4129,'SYNTHESE BILAN PTCA'!$C119)</f>
        <v>0</v>
      </c>
      <c r="E119" s="532">
        <f>COUNTIFS('BILAN PTCA'!$J$5:$J$4129,'SYNTHESE BILAN PTCA'!$C119,'BILAN PTCA'!$M$5:$M$4129,"Réalisé")+COUNTIFS('BILAN PTCA'!$J$5:$J$4129,'SYNTHESE BILAN PTCA'!$C119,'BILAN PTCA'!$M$5:$M$4129,"Non-Planifié-Réalisé")</f>
        <v>0</v>
      </c>
      <c r="F119" s="67" t="str">
        <f t="shared" si="24"/>
        <v/>
      </c>
      <c r="G119" s="221">
        <f>SUMIFS('BILAN PTCA'!$O$5:$O$4129,'BILAN PTCA'!$J$5:$J$4129,$C119)</f>
        <v>0</v>
      </c>
      <c r="H119" s="37">
        <f>SUMIFS('BILAN PTCA'!$P$5:$P$4129,'BILAN PTCA'!$J$5:$J$4129,$C119)</f>
        <v>0</v>
      </c>
      <c r="I119" s="37">
        <f>SUMIFS('BILAN PTCA'!$T$5:$T$4129,'BILAN PTCA'!$J$5:$J$4129,$C119)</f>
        <v>0</v>
      </c>
      <c r="J119" s="58" t="str">
        <f t="shared" si="25"/>
        <v/>
      </c>
    </row>
    <row r="120" spans="1:43" ht="15.6">
      <c r="A120" s="235"/>
      <c r="B120" s="57">
        <v>73</v>
      </c>
      <c r="C120" s="20" t="str">
        <f>'SYNTHESE PTCA'!O141</f>
        <v>Délégation Sanitaire Provinciale du Lac (DPS-LAC)</v>
      </c>
      <c r="D120" s="532">
        <f>COUNTIF('BILAN PTCA'!$J$5:$J$4129,'SYNTHESE BILAN PTCA'!$C120)</f>
        <v>0</v>
      </c>
      <c r="E120" s="532">
        <f>COUNTIFS('BILAN PTCA'!$J$5:$J$4129,'SYNTHESE BILAN PTCA'!$C120,'BILAN PTCA'!$M$5:$M$4129,"Réalisé")+COUNTIFS('BILAN PTCA'!$J$5:$J$4129,'SYNTHESE BILAN PTCA'!$C120,'BILAN PTCA'!$M$5:$M$4129,"Non-Planifié-Réalisé")</f>
        <v>0</v>
      </c>
      <c r="F120" s="67" t="str">
        <f t="shared" si="24"/>
        <v/>
      </c>
      <c r="G120" s="221">
        <f>SUMIFS('BILAN PTCA'!$O$5:$O$4129,'BILAN PTCA'!$J$5:$J$4129,$C120)</f>
        <v>0</v>
      </c>
      <c r="H120" s="37">
        <f>SUMIFS('BILAN PTCA'!$P$5:$P$4129,'BILAN PTCA'!$J$5:$J$4129,$C120)</f>
        <v>0</v>
      </c>
      <c r="I120" s="37">
        <f>SUMIFS('BILAN PTCA'!$T$5:$T$4129,'BILAN PTCA'!$J$5:$J$4129,$C120)</f>
        <v>0</v>
      </c>
      <c r="J120" s="58" t="str">
        <f t="shared" si="25"/>
        <v/>
      </c>
    </row>
    <row r="121" spans="1:43" ht="31.2">
      <c r="A121" s="235"/>
      <c r="B121" s="57">
        <v>74</v>
      </c>
      <c r="C121" s="20" t="str">
        <f>'SYNTHESE PTCA'!O142</f>
        <v>Délégation Sanitaire Provinciale du Logone Occidental (DPS-LOGONE.OCCIDENTAL)</v>
      </c>
      <c r="D121" s="532">
        <f>COUNTIF('BILAN PTCA'!$J$5:$J$4129,'SYNTHESE BILAN PTCA'!$C121)</f>
        <v>0</v>
      </c>
      <c r="E121" s="532">
        <f>COUNTIFS('BILAN PTCA'!$J$5:$J$4129,'SYNTHESE BILAN PTCA'!$C121,'BILAN PTCA'!$M$5:$M$4129,"Réalisé")+COUNTIFS('BILAN PTCA'!$J$5:$J$4129,'SYNTHESE BILAN PTCA'!$C121,'BILAN PTCA'!$M$5:$M$4129,"Non-Planifié-Réalisé")</f>
        <v>0</v>
      </c>
      <c r="F121" s="67" t="str">
        <f t="shared" si="24"/>
        <v/>
      </c>
      <c r="G121" s="221">
        <f>SUMIFS('BILAN PTCA'!$O$5:$O$4129,'BILAN PTCA'!$J$5:$J$4129,$C121)</f>
        <v>0</v>
      </c>
      <c r="H121" s="37">
        <f>SUMIFS('BILAN PTCA'!$P$5:$P$4129,'BILAN PTCA'!$J$5:$J$4129,$C121)</f>
        <v>0</v>
      </c>
      <c r="I121" s="37">
        <f>SUMIFS('BILAN PTCA'!$T$5:$T$4129,'BILAN PTCA'!$J$5:$J$4129,$C121)</f>
        <v>0</v>
      </c>
      <c r="J121" s="58" t="str">
        <f t="shared" si="25"/>
        <v/>
      </c>
    </row>
    <row r="122" spans="1:43" ht="31.2">
      <c r="A122" s="235"/>
      <c r="B122" s="57">
        <v>75</v>
      </c>
      <c r="C122" s="20" t="str">
        <f>'SYNTHESE PTCA'!O143</f>
        <v>Délégation Sanitaire Provinciale du Logone Oriental (DPS-LOGONE.ORIENTAL)</v>
      </c>
      <c r="D122" s="532">
        <f>COUNTIF('BILAN PTCA'!$J$5:$J$4129,'SYNTHESE BILAN PTCA'!$C122)</f>
        <v>0</v>
      </c>
      <c r="E122" s="532">
        <f>COUNTIFS('BILAN PTCA'!$J$5:$J$4129,'SYNTHESE BILAN PTCA'!$C122,'BILAN PTCA'!$M$5:$M$4129,"Réalisé")+COUNTIFS('BILAN PTCA'!$J$5:$J$4129,'SYNTHESE BILAN PTCA'!$C122,'BILAN PTCA'!$M$5:$M$4129,"Non-Planifié-Réalisé")</f>
        <v>0</v>
      </c>
      <c r="F122" s="67" t="str">
        <f t="shared" si="24"/>
        <v/>
      </c>
      <c r="G122" s="221">
        <f>SUMIFS('BILAN PTCA'!$O$5:$O$4129,'BILAN PTCA'!$J$5:$J$4129,$C122)</f>
        <v>0</v>
      </c>
      <c r="H122" s="37">
        <f>SUMIFS('BILAN PTCA'!$P$5:$P$4129,'BILAN PTCA'!$J$5:$J$4129,$C122)</f>
        <v>0</v>
      </c>
      <c r="I122" s="37">
        <f>SUMIFS('BILAN PTCA'!$T$5:$T$4129,'BILAN PTCA'!$J$5:$J$4129,$C122)</f>
        <v>0</v>
      </c>
      <c r="J122" s="58" t="str">
        <f t="shared" si="25"/>
        <v/>
      </c>
    </row>
    <row r="123" spans="1:43" ht="15.6">
      <c r="A123" s="235"/>
      <c r="B123" s="57">
        <v>76</v>
      </c>
      <c r="C123" s="20" t="str">
        <f>'SYNTHESE PTCA'!O144</f>
        <v>Délégation Sanitaire Provinciale du Mandoul (DPS-MANDOUL)</v>
      </c>
      <c r="D123" s="532">
        <f>COUNTIF('BILAN PTCA'!$J$5:$J$4129,'SYNTHESE BILAN PTCA'!$C123)</f>
        <v>0</v>
      </c>
      <c r="E123" s="532">
        <f>COUNTIFS('BILAN PTCA'!$J$5:$J$4129,'SYNTHESE BILAN PTCA'!$C123,'BILAN PTCA'!$M$5:$M$4129,"Réalisé")+COUNTIFS('BILAN PTCA'!$J$5:$J$4129,'SYNTHESE BILAN PTCA'!$C123,'BILAN PTCA'!$M$5:$M$4129,"Non-Planifié-Réalisé")</f>
        <v>0</v>
      </c>
      <c r="F123" s="67" t="str">
        <f t="shared" si="24"/>
        <v/>
      </c>
      <c r="G123" s="221">
        <f>SUMIFS('BILAN PTCA'!$O$5:$O$4129,'BILAN PTCA'!$J$5:$J$4129,$C123)</f>
        <v>0</v>
      </c>
      <c r="H123" s="37">
        <f>SUMIFS('BILAN PTCA'!$P$5:$P$4129,'BILAN PTCA'!$J$5:$J$4129,$C123)</f>
        <v>0</v>
      </c>
      <c r="I123" s="37">
        <f>SUMIFS('BILAN PTCA'!$T$5:$T$4129,'BILAN PTCA'!$J$5:$J$4129,$C123)</f>
        <v>0</v>
      </c>
      <c r="J123" s="58" t="str">
        <f t="shared" si="25"/>
        <v/>
      </c>
    </row>
    <row r="124" spans="1:43" ht="15.6">
      <c r="A124" s="235"/>
      <c r="B124" s="57">
        <v>77</v>
      </c>
      <c r="C124" s="20" t="str">
        <f>'SYNTHESE PTCA'!O145</f>
        <v>Délégation Sanitaire Provinciale du Moyen Chari (DPS-MOYEN.CHARI)</v>
      </c>
      <c r="D124" s="532">
        <f>COUNTIF('BILAN PTCA'!$J$5:$J$4129,'SYNTHESE BILAN PTCA'!$C124)</f>
        <v>0</v>
      </c>
      <c r="E124" s="532">
        <f>COUNTIFS('BILAN PTCA'!$J$5:$J$4129,'SYNTHESE BILAN PTCA'!$C124,'BILAN PTCA'!$M$5:$M$4129,"Réalisé")+COUNTIFS('BILAN PTCA'!$J$5:$J$4129,'SYNTHESE BILAN PTCA'!$C124,'BILAN PTCA'!$M$5:$M$4129,"Non-Planifié-Réalisé")</f>
        <v>0</v>
      </c>
      <c r="F124" s="67" t="str">
        <f t="shared" si="24"/>
        <v/>
      </c>
      <c r="G124" s="221">
        <f>SUMIFS('BILAN PTCA'!$O$5:$O$4129,'BILAN PTCA'!$J$5:$J$4129,$C124)</f>
        <v>0</v>
      </c>
      <c r="H124" s="37">
        <f>SUMIFS('BILAN PTCA'!$P$5:$P$4129,'BILAN PTCA'!$J$5:$J$4129,$C124)</f>
        <v>0</v>
      </c>
      <c r="I124" s="37">
        <f>SUMIFS('BILAN PTCA'!$T$5:$T$4129,'BILAN PTCA'!$J$5:$J$4129,$C124)</f>
        <v>0</v>
      </c>
      <c r="J124" s="58" t="str">
        <f t="shared" si="25"/>
        <v/>
      </c>
    </row>
    <row r="125" spans="1:43" ht="15.6">
      <c r="A125" s="235"/>
      <c r="B125" s="57">
        <v>78</v>
      </c>
      <c r="C125" s="20" t="str">
        <f>'SYNTHESE PTCA'!O146</f>
        <v>Délégation Sanitaire Provinciale du Ouaddaï (DPS-OUADDAI)</v>
      </c>
      <c r="D125" s="532">
        <f>COUNTIF('BILAN PTCA'!$J$5:$J$4129,'SYNTHESE BILAN PTCA'!$C125)</f>
        <v>0</v>
      </c>
      <c r="E125" s="532">
        <f>COUNTIFS('BILAN PTCA'!$J$5:$J$4129,'SYNTHESE BILAN PTCA'!$C125,'BILAN PTCA'!$M$5:$M$4129,"Réalisé")+COUNTIFS('BILAN PTCA'!$J$5:$J$4129,'SYNTHESE BILAN PTCA'!$C125,'BILAN PTCA'!$M$5:$M$4129,"Non-Planifié-Réalisé")</f>
        <v>0</v>
      </c>
      <c r="F125" s="67" t="str">
        <f t="shared" si="24"/>
        <v/>
      </c>
      <c r="G125" s="221">
        <f>SUMIFS('BILAN PTCA'!$O$5:$O$4129,'BILAN PTCA'!$J$5:$J$4129,$C125)</f>
        <v>0</v>
      </c>
      <c r="H125" s="37">
        <f>SUMIFS('BILAN PTCA'!$P$5:$P$4129,'BILAN PTCA'!$J$5:$J$4129,$C125)</f>
        <v>0</v>
      </c>
      <c r="I125" s="37">
        <f>SUMIFS('BILAN PTCA'!$T$5:$T$4129,'BILAN PTCA'!$J$5:$J$4129,$C125)</f>
        <v>0</v>
      </c>
      <c r="J125" s="58" t="str">
        <f t="shared" si="25"/>
        <v/>
      </c>
    </row>
    <row r="126" spans="1:43" ht="15.6">
      <c r="A126" s="235"/>
      <c r="B126" s="57">
        <v>79</v>
      </c>
      <c r="C126" s="20" t="str">
        <f>'SYNTHESE PTCA'!O147</f>
        <v>Délégation Sanitaire Provinciale du Salamat (DPS-SALAMAT)</v>
      </c>
      <c r="D126" s="532">
        <f>COUNTIF('BILAN PTCA'!$J$5:$J$4129,'SYNTHESE BILAN PTCA'!$C126)</f>
        <v>0</v>
      </c>
      <c r="E126" s="532">
        <f>COUNTIFS('BILAN PTCA'!$J$5:$J$4129,'SYNTHESE BILAN PTCA'!$C126,'BILAN PTCA'!$M$5:$M$4129,"Réalisé")+COUNTIFS('BILAN PTCA'!$J$5:$J$4129,'SYNTHESE BILAN PTCA'!$C126,'BILAN PTCA'!$M$5:$M$4129,"Non-Planifié-Réalisé")</f>
        <v>0</v>
      </c>
      <c r="F126" s="67" t="str">
        <f t="shared" si="24"/>
        <v/>
      </c>
      <c r="G126" s="221">
        <f>SUMIFS('BILAN PTCA'!$O$5:$O$4129,'BILAN PTCA'!$J$5:$J$4129,$C126)</f>
        <v>0</v>
      </c>
      <c r="H126" s="37">
        <f>SUMIFS('BILAN PTCA'!$P$5:$P$4129,'BILAN PTCA'!$J$5:$J$4129,$C126)</f>
        <v>0</v>
      </c>
      <c r="I126" s="37">
        <f>SUMIFS('BILAN PTCA'!$T$5:$T$4129,'BILAN PTCA'!$J$5:$J$4129,$C126)</f>
        <v>0</v>
      </c>
      <c r="J126" s="58" t="str">
        <f t="shared" si="25"/>
        <v/>
      </c>
    </row>
    <row r="127" spans="1:43" ht="15.6">
      <c r="A127" s="235"/>
      <c r="B127" s="57">
        <v>80</v>
      </c>
      <c r="C127" s="20" t="str">
        <f>'SYNTHESE PTCA'!O148</f>
        <v>Délégation Sanitaire Provinciale du Sila  (DPS-SILA)</v>
      </c>
      <c r="D127" s="532">
        <f>COUNTIF('BILAN PTCA'!$J$5:$J$4129,'SYNTHESE BILAN PTCA'!$C127)</f>
        <v>0</v>
      </c>
      <c r="E127" s="532">
        <f>COUNTIFS('BILAN PTCA'!$J$5:$J$4129,'SYNTHESE BILAN PTCA'!$C127,'BILAN PTCA'!$M$5:$M$4129,"Réalisé")+COUNTIFS('BILAN PTCA'!$J$5:$J$4129,'SYNTHESE BILAN PTCA'!$C127,'BILAN PTCA'!$M$5:$M$4129,"Non-Planifié-Réalisé")</f>
        <v>0</v>
      </c>
      <c r="F127" s="67" t="str">
        <f t="shared" si="24"/>
        <v/>
      </c>
      <c r="G127" s="221">
        <f>SUMIFS('BILAN PTCA'!$O$5:$O$4129,'BILAN PTCA'!$J$5:$J$4129,$C127)</f>
        <v>0</v>
      </c>
      <c r="H127" s="37">
        <f>SUMIFS('BILAN PTCA'!$P$5:$P$4129,'BILAN PTCA'!$J$5:$J$4129,$C127)</f>
        <v>0</v>
      </c>
      <c r="I127" s="37">
        <f>SUMIFS('BILAN PTCA'!$T$5:$T$4129,'BILAN PTCA'!$J$5:$J$4129,$C127)</f>
        <v>0</v>
      </c>
      <c r="J127" s="58" t="str">
        <f t="shared" si="25"/>
        <v/>
      </c>
    </row>
    <row r="128" spans="1:43" customFormat="1" ht="15.6">
      <c r="A128" s="235"/>
      <c r="B128" s="57">
        <v>81</v>
      </c>
      <c r="C128" s="20" t="str">
        <f>'SYNTHESE PTCA'!O149</f>
        <v>Délégation Sanitaire Provinciale du Tibesti  (DPS-TIBESTI)</v>
      </c>
      <c r="D128" s="532">
        <f>COUNTIF('BILAN PTCA'!$J$5:$J$4129,'SYNTHESE BILAN PTCA'!$C128)</f>
        <v>0</v>
      </c>
      <c r="E128" s="532">
        <f>COUNTIFS('BILAN PTCA'!$J$5:$J$4129,'SYNTHESE BILAN PTCA'!$C128,'BILAN PTCA'!$M$5:$M$4129,"Réalisé")+COUNTIFS('BILAN PTCA'!$J$5:$J$4129,'SYNTHESE BILAN PTCA'!$C128,'BILAN PTCA'!$M$5:$M$4129,"Non-Planifié-Réalisé")</f>
        <v>0</v>
      </c>
      <c r="F128" s="67" t="str">
        <f t="shared" si="24"/>
        <v/>
      </c>
      <c r="G128" s="221">
        <f>SUMIFS('BILAN PTCA'!$O$5:$O$4129,'BILAN PTCA'!$J$5:$J$4129,$C128)</f>
        <v>0</v>
      </c>
      <c r="H128" s="37">
        <f>SUMIFS('BILAN PTCA'!$P$5:$P$4129,'BILAN PTCA'!$J$5:$J$4129,$C128)</f>
        <v>0</v>
      </c>
      <c r="I128" s="37">
        <f>SUMIFS('BILAN PTCA'!$T$5:$T$4129,'BILAN PTCA'!$J$5:$J$4129,$C128)</f>
        <v>0</v>
      </c>
      <c r="J128" s="58" t="str">
        <f t="shared" si="25"/>
        <v/>
      </c>
      <c r="K128" s="235"/>
      <c r="L128" s="235"/>
      <c r="M128" s="235"/>
      <c r="N128" s="235"/>
      <c r="O128" s="235"/>
      <c r="P128" s="235"/>
      <c r="Q128" s="235"/>
      <c r="R128" s="235"/>
      <c r="S128" s="235"/>
      <c r="T128" s="120"/>
      <c r="U128" s="120"/>
      <c r="V128" s="120"/>
      <c r="W128" s="120"/>
      <c r="X128" s="120"/>
      <c r="Y128" s="120"/>
      <c r="Z128" s="120"/>
      <c r="AA128" s="120"/>
      <c r="AB128" s="120"/>
      <c r="AC128" s="120"/>
      <c r="AD128" s="120"/>
      <c r="AE128" s="120"/>
      <c r="AF128" s="120"/>
      <c r="AG128" s="120"/>
      <c r="AH128" s="120"/>
      <c r="AI128" s="120"/>
      <c r="AJ128" s="120"/>
      <c r="AK128" s="120"/>
      <c r="AL128" s="120"/>
      <c r="AM128" s="120"/>
      <c r="AN128" s="120"/>
      <c r="AO128" s="120"/>
      <c r="AP128" s="120"/>
      <c r="AQ128" s="120"/>
    </row>
    <row r="129" spans="1:19" ht="15.6">
      <c r="A129" s="120"/>
      <c r="B129" s="57">
        <v>82</v>
      </c>
      <c r="C129" s="20" t="str">
        <f>'SYNTHESE PTCA'!O150</f>
        <v>Délégation Sanitaire Provinciale du Wadi Fira (DPS-WADI-FIRA)</v>
      </c>
      <c r="D129" s="532">
        <f>COUNTIF('BILAN PTCA'!$J$5:$J$4129,'SYNTHESE BILAN PTCA'!$C129)</f>
        <v>0</v>
      </c>
      <c r="E129" s="532">
        <f>COUNTIFS('BILAN PTCA'!$J$5:$J$4129,'SYNTHESE BILAN PTCA'!$C129,'BILAN PTCA'!$M$5:$M$4129,"Réalisé")+COUNTIFS('BILAN PTCA'!$J$5:$J$4129,'SYNTHESE BILAN PTCA'!$C129,'BILAN PTCA'!$M$5:$M$4129,"Non-Planifié-Réalisé")</f>
        <v>0</v>
      </c>
      <c r="F129" s="67" t="str">
        <f t="shared" si="24"/>
        <v/>
      </c>
      <c r="G129" s="221">
        <f>SUMIFS('BILAN PTCA'!$O$5:$O$4129,'BILAN PTCA'!$J$5:$J$4129,$C129)</f>
        <v>0</v>
      </c>
      <c r="H129" s="37">
        <f>SUMIFS('BILAN PTCA'!$P$5:$P$4129,'BILAN PTCA'!$J$5:$J$4129,$C129)</f>
        <v>0</v>
      </c>
      <c r="I129" s="37">
        <f>SUMIFS('BILAN PTCA'!$T$5:$T$4129,'BILAN PTCA'!$J$5:$J$4129,$C129)</f>
        <v>0</v>
      </c>
      <c r="J129" s="58" t="str">
        <f t="shared" si="25"/>
        <v/>
      </c>
    </row>
    <row r="130" spans="1:19" ht="31.2">
      <c r="A130" s="235"/>
      <c r="B130" s="57">
        <v>83</v>
      </c>
      <c r="C130" s="20" t="str">
        <f>'SYNTHESE PTCA'!O151</f>
        <v>Délégation Sanitaire Provinciale Mayo Kebbi Est (DPS-MAYO.KEBBI.EST)</v>
      </c>
      <c r="D130" s="532">
        <f>COUNTIF('BILAN PTCA'!$J$5:$J$4129,'SYNTHESE BILAN PTCA'!$C130)</f>
        <v>0</v>
      </c>
      <c r="E130" s="532">
        <f>COUNTIFS('BILAN PTCA'!$J$5:$J$4129,'SYNTHESE BILAN PTCA'!$C130,'BILAN PTCA'!$M$5:$M$4129,"Réalisé")+COUNTIFS('BILAN PTCA'!$J$5:$J$4129,'SYNTHESE BILAN PTCA'!$C130,'BILAN PTCA'!$M$5:$M$4129,"Non-Planifié-Réalisé")</f>
        <v>0</v>
      </c>
      <c r="F130" s="67" t="str">
        <f t="shared" si="24"/>
        <v/>
      </c>
      <c r="G130" s="221">
        <f>SUMIFS('BILAN PTCA'!$O$5:$O$4129,'BILAN PTCA'!$J$5:$J$4129,$C130)</f>
        <v>0</v>
      </c>
      <c r="H130" s="37">
        <f>SUMIFS('BILAN PTCA'!$P$5:$P$4129,'BILAN PTCA'!$J$5:$J$4129,$C130)</f>
        <v>0</v>
      </c>
      <c r="I130" s="37">
        <f>SUMIFS('BILAN PTCA'!$T$5:$T$4129,'BILAN PTCA'!$J$5:$J$4129,$C130)</f>
        <v>0</v>
      </c>
      <c r="J130" s="58" t="str">
        <f t="shared" si="25"/>
        <v/>
      </c>
      <c r="P130" s="120"/>
      <c r="Q130" s="120"/>
      <c r="R130" s="120"/>
      <c r="S130" s="120"/>
    </row>
    <row r="131" spans="1:19" ht="31.2">
      <c r="A131" s="235"/>
      <c r="B131" s="57">
        <v>84</v>
      </c>
      <c r="C131" s="20" t="str">
        <f>'SYNTHESE PTCA'!O152</f>
        <v>Délégation Sanitaire Provinciale Mayo Kebbi Ouest (DPS-MAYO.KEBBI.OUEST)</v>
      </c>
      <c r="D131" s="532">
        <f>COUNTIF('BILAN PTCA'!$J$5:$J$4129,'SYNTHESE BILAN PTCA'!$C131)</f>
        <v>0</v>
      </c>
      <c r="E131" s="532">
        <f>COUNTIFS('BILAN PTCA'!$J$5:$J$4129,'SYNTHESE BILAN PTCA'!$C131,'BILAN PTCA'!$M$5:$M$4129,"Réalisé")+COUNTIFS('BILAN PTCA'!$J$5:$J$4129,'SYNTHESE BILAN PTCA'!$C131,'BILAN PTCA'!$M$5:$M$4129,"Non-Planifié-Réalisé")</f>
        <v>0</v>
      </c>
      <c r="F131" s="67" t="str">
        <f t="shared" si="24"/>
        <v/>
      </c>
      <c r="G131" s="221">
        <f>SUMIFS('BILAN PTCA'!$O$5:$O$4129,'BILAN PTCA'!$J$5:$J$4129,$C131)</f>
        <v>0</v>
      </c>
      <c r="H131" s="37">
        <f>SUMIFS('BILAN PTCA'!$P$5:$P$4129,'BILAN PTCA'!$J$5:$J$4129,$C131)</f>
        <v>0</v>
      </c>
      <c r="I131" s="37">
        <f>SUMIFS('BILAN PTCA'!$T$5:$T$4129,'BILAN PTCA'!$J$5:$J$4129,$C131)</f>
        <v>0</v>
      </c>
      <c r="J131" s="58" t="str">
        <f t="shared" si="25"/>
        <v/>
      </c>
      <c r="K131" s="120"/>
      <c r="L131" s="120"/>
      <c r="M131" s="120"/>
      <c r="N131" s="120"/>
      <c r="O131" s="120"/>
    </row>
    <row r="132" spans="1:19" ht="17.399999999999999">
      <c r="A132" s="235"/>
      <c r="B132" s="57">
        <v>85</v>
      </c>
      <c r="C132" s="737" t="str">
        <f>'SYNTHESE PTCA'!O153</f>
        <v>Sous total SASDSP</v>
      </c>
      <c r="D132" s="713">
        <f>SUM(D108:D131)</f>
        <v>0</v>
      </c>
      <c r="E132" s="713">
        <f>SUM(E108:E131)</f>
        <v>0</v>
      </c>
      <c r="F132" s="765" t="str">
        <f t="shared" si="24"/>
        <v/>
      </c>
      <c r="G132" s="767">
        <f>SUM(G108:G131)</f>
        <v>0</v>
      </c>
      <c r="H132" s="713">
        <f>SUM(H108:H131)</f>
        <v>0</v>
      </c>
      <c r="I132" s="713">
        <f>SUM(I108:I131)</f>
        <v>0</v>
      </c>
      <c r="J132" s="715" t="str">
        <f>IFERROR(I132/H132,"")</f>
        <v/>
      </c>
      <c r="K132" s="120"/>
      <c r="L132" s="120"/>
      <c r="M132" s="120"/>
      <c r="N132" s="120"/>
      <c r="O132" s="120"/>
    </row>
    <row r="133" spans="1:19" ht="31.2">
      <c r="A133" s="235"/>
      <c r="B133" s="57">
        <v>86</v>
      </c>
      <c r="C133" s="20" t="str">
        <f>'SYNTHESE PTCA'!O154</f>
        <v>Service d’Appui et de Suivi des Hôpitaux Nationaux et Organismes sous Tutelles (SASHNO)</v>
      </c>
      <c r="D133" s="532">
        <f>COUNTIF('BILAN PTCA'!$J$5:$J$4129,'SYNTHESE BILAN PTCA'!$C133)</f>
        <v>0</v>
      </c>
      <c r="E133" s="532">
        <f>COUNTIFS('BILAN PTCA'!$J$5:$J$4129,'SYNTHESE BILAN PTCA'!$C133,'BILAN PTCA'!$M$5:$M$4129,"Réalisé")+COUNTIFS('BILAN PTCA'!$J$5:$J$4129,'SYNTHESE BILAN PTCA'!$C133,'BILAN PTCA'!$M$5:$M$4129,"Non-Planifié-Réalisé")</f>
        <v>0</v>
      </c>
      <c r="F133" s="67" t="str">
        <f t="shared" si="24"/>
        <v/>
      </c>
      <c r="G133" s="221">
        <f>SUMIFS('BILAN PTCA'!$O$5:$O$4129,'BILAN PTCA'!$J$5:$J$4129,$C133)</f>
        <v>0</v>
      </c>
      <c r="H133" s="37">
        <f>SUMIFS('BILAN PTCA'!$P$5:$P$4129,'BILAN PTCA'!$J$5:$J$4129,$C133)</f>
        <v>0</v>
      </c>
      <c r="I133" s="37">
        <f>SUMIFS('BILAN PTCA'!$T$5:$T$4129,'BILAN PTCA'!$J$5:$J$4129,$C133)</f>
        <v>0</v>
      </c>
      <c r="J133" s="58" t="str">
        <f t="shared" ref="J133:J157" si="26">IFERROR(I133/H133,"")</f>
        <v/>
      </c>
      <c r="K133" s="120"/>
      <c r="L133" s="120"/>
      <c r="M133" s="120"/>
      <c r="N133" s="120"/>
      <c r="O133" s="120"/>
    </row>
    <row r="134" spans="1:19" ht="15.6">
      <c r="A134" s="235"/>
      <c r="B134" s="57">
        <v>87</v>
      </c>
      <c r="C134" s="20" t="str">
        <f>'SYNTHESE PTCA'!O155</f>
        <v>Centre Hospitalier Universitaire de la Mère et de l’Enfant (CHU-ME)</v>
      </c>
      <c r="D134" s="532">
        <f>COUNTIF('BILAN PTCA'!$J$5:$J$4129,'SYNTHESE BILAN PTCA'!$C134)</f>
        <v>0</v>
      </c>
      <c r="E134" s="532">
        <f>COUNTIFS('BILAN PTCA'!$J$5:$J$4129,'SYNTHESE BILAN PTCA'!$C134,'BILAN PTCA'!$M$5:$M$4129,"Réalisé")+COUNTIFS('BILAN PTCA'!$J$5:$J$4129,'SYNTHESE BILAN PTCA'!$C134,'BILAN PTCA'!$M$5:$M$4129,"Non-Planifié-Réalisé")</f>
        <v>0</v>
      </c>
      <c r="F134" s="67" t="str">
        <f t="shared" si="24"/>
        <v/>
      </c>
      <c r="G134" s="221">
        <f>SUMIFS('BILAN PTCA'!$O$5:$O$4129,'BILAN PTCA'!$J$5:$J$4129,$C134)</f>
        <v>0</v>
      </c>
      <c r="H134" s="37">
        <f>SUMIFS('BILAN PTCA'!$P$5:$P$4129,'BILAN PTCA'!$J$5:$J$4129,$C134)</f>
        <v>0</v>
      </c>
      <c r="I134" s="37">
        <f>SUMIFS('BILAN PTCA'!$T$5:$T$4129,'BILAN PTCA'!$J$5:$J$4129,$C134)</f>
        <v>0</v>
      </c>
      <c r="J134" s="58" t="str">
        <f t="shared" si="26"/>
        <v/>
      </c>
      <c r="K134" s="120"/>
      <c r="L134" s="120"/>
      <c r="M134" s="120"/>
      <c r="N134" s="120"/>
      <c r="O134" s="120"/>
    </row>
    <row r="135" spans="1:19" ht="15.6">
      <c r="A135" s="235"/>
      <c r="B135" s="57">
        <v>88</v>
      </c>
      <c r="C135" s="20" t="str">
        <f>'SYNTHESE PTCA'!O156</f>
        <v>Centre Hospitalier Universitaire la Référence Nationale (CHU-RN)</v>
      </c>
      <c r="D135" s="532">
        <f>COUNTIF('BILAN PTCA'!$J$5:$J$4129,'SYNTHESE BILAN PTCA'!$C135)</f>
        <v>0</v>
      </c>
      <c r="E135" s="532">
        <f>COUNTIFS('BILAN PTCA'!$J$5:$J$4129,'SYNTHESE BILAN PTCA'!$C135,'BILAN PTCA'!$M$5:$M$4129,"Réalisé")+COUNTIFS('BILAN PTCA'!$J$5:$J$4129,'SYNTHESE BILAN PTCA'!$C135,'BILAN PTCA'!$M$5:$M$4129,"Non-Planifié-Réalisé")</f>
        <v>0</v>
      </c>
      <c r="F135" s="67" t="str">
        <f t="shared" si="24"/>
        <v/>
      </c>
      <c r="G135" s="221">
        <f>SUMIFS('BILAN PTCA'!$O$5:$O$4129,'BILAN PTCA'!$J$5:$J$4129,$C135)</f>
        <v>0</v>
      </c>
      <c r="H135" s="37">
        <f>SUMIFS('BILAN PTCA'!$P$5:$P$4129,'BILAN PTCA'!$J$5:$J$4129,$C135)</f>
        <v>0</v>
      </c>
      <c r="I135" s="37">
        <f>SUMIFS('BILAN PTCA'!$T$5:$T$4129,'BILAN PTCA'!$J$5:$J$4129,$C135)</f>
        <v>0</v>
      </c>
      <c r="J135" s="58" t="str">
        <f t="shared" si="26"/>
        <v/>
      </c>
      <c r="K135" s="120"/>
      <c r="L135" s="120"/>
      <c r="M135" s="120"/>
      <c r="N135" s="120"/>
      <c r="O135" s="120"/>
    </row>
    <row r="136" spans="1:19" ht="15.6">
      <c r="A136" s="235"/>
      <c r="B136" s="57">
        <v>89</v>
      </c>
      <c r="C136" s="20" t="str">
        <f>'SYNTHESE PTCA'!O157</f>
        <v>Centre Hospitalier Universitaire la Renaissance (CHU-R)</v>
      </c>
      <c r="D136" s="532">
        <f>COUNTIF('BILAN PTCA'!$J$5:$J$4129,'SYNTHESE BILAN PTCA'!$C136)</f>
        <v>0</v>
      </c>
      <c r="E136" s="532">
        <f>COUNTIFS('BILAN PTCA'!$J$5:$J$4129,'SYNTHESE BILAN PTCA'!$C136,'BILAN PTCA'!$M$5:$M$4129,"Réalisé")+COUNTIFS('BILAN PTCA'!$J$5:$J$4129,'SYNTHESE BILAN PTCA'!$C136,'BILAN PTCA'!$M$5:$M$4129,"Non-Planifié-Réalisé")</f>
        <v>0</v>
      </c>
      <c r="F136" s="67" t="str">
        <f t="shared" si="24"/>
        <v/>
      </c>
      <c r="G136" s="221">
        <f>SUMIFS('BILAN PTCA'!$O$5:$O$4129,'BILAN PTCA'!$J$5:$J$4129,$C136)</f>
        <v>0</v>
      </c>
      <c r="H136" s="37">
        <f>SUMIFS('BILAN PTCA'!$P$5:$P$4129,'BILAN PTCA'!$J$5:$J$4129,$C136)</f>
        <v>0</v>
      </c>
      <c r="I136" s="37">
        <f>SUMIFS('BILAN PTCA'!$T$5:$T$4129,'BILAN PTCA'!$J$5:$J$4129,$C136)</f>
        <v>0</v>
      </c>
      <c r="J136" s="58" t="str">
        <f t="shared" si="26"/>
        <v/>
      </c>
      <c r="K136" s="120"/>
      <c r="L136" s="120"/>
      <c r="M136" s="120"/>
      <c r="N136" s="120"/>
      <c r="O136" s="120"/>
    </row>
    <row r="137" spans="1:19" ht="15.6">
      <c r="A137" s="235"/>
      <c r="B137" s="57">
        <v>90</v>
      </c>
      <c r="C137" s="20" t="str">
        <f>'SYNTHESE PTCA'!O158</f>
        <v>Centre Hospitalier Universitaire de l’Amitié Tchad-Chine (CHU-ATC)</v>
      </c>
      <c r="D137" s="532">
        <f>COUNTIF('BILAN PTCA'!$J$5:$J$4129,'SYNTHESE BILAN PTCA'!$C137)</f>
        <v>0</v>
      </c>
      <c r="E137" s="532">
        <f>COUNTIFS('BILAN PTCA'!$J$5:$J$4129,'SYNTHESE BILAN PTCA'!$C137,'BILAN PTCA'!$M$5:$M$4129,"Réalisé")+COUNTIFS('BILAN PTCA'!$J$5:$J$4129,'SYNTHESE BILAN PTCA'!$C137,'BILAN PTCA'!$M$5:$M$4129,"Non-Planifié-Réalisé")</f>
        <v>0</v>
      </c>
      <c r="F137" s="67" t="str">
        <f t="shared" si="24"/>
        <v/>
      </c>
      <c r="G137" s="221">
        <f>SUMIFS('BILAN PTCA'!$O$5:$O$4129,'BILAN PTCA'!$J$5:$J$4129,$C137)</f>
        <v>0</v>
      </c>
      <c r="H137" s="37">
        <f>SUMIFS('BILAN PTCA'!$P$5:$P$4129,'BILAN PTCA'!$J$5:$J$4129,$C137)</f>
        <v>0</v>
      </c>
      <c r="I137" s="37">
        <f>SUMIFS('BILAN PTCA'!$T$5:$T$4129,'BILAN PTCA'!$J$5:$J$4129,$C137)</f>
        <v>0</v>
      </c>
      <c r="J137" s="58" t="str">
        <f t="shared" si="26"/>
        <v/>
      </c>
      <c r="K137" s="120"/>
      <c r="L137" s="120"/>
      <c r="M137" s="120"/>
      <c r="N137" s="120"/>
      <c r="O137" s="120"/>
    </row>
    <row r="138" spans="1:19" ht="15.6">
      <c r="A138" s="235"/>
      <c r="B138" s="57">
        <v>91</v>
      </c>
      <c r="C138" s="20" t="str">
        <f>'SYNTHESE PTCA'!O159</f>
        <v>École National Supérieure des Agents Sanitaires et Sociaux (ENSASS)</v>
      </c>
      <c r="D138" s="532">
        <f>COUNTIF('BILAN PTCA'!$J$5:$J$4129,'SYNTHESE BILAN PTCA'!$C138)</f>
        <v>0</v>
      </c>
      <c r="E138" s="532">
        <f>COUNTIFS('BILAN PTCA'!$J$5:$J$4129,'SYNTHESE BILAN PTCA'!$C138,'BILAN PTCA'!$M$5:$M$4129,"Réalisé")+COUNTIFS('BILAN PTCA'!$J$5:$J$4129,'SYNTHESE BILAN PTCA'!$C138,'BILAN PTCA'!$M$5:$M$4129,"Non-Planifié-Réalisé")</f>
        <v>0</v>
      </c>
      <c r="F138" s="67" t="str">
        <f t="shared" si="24"/>
        <v/>
      </c>
      <c r="G138" s="221"/>
      <c r="H138" s="37"/>
      <c r="I138" s="37"/>
      <c r="J138" s="58" t="str">
        <f t="shared" si="26"/>
        <v/>
      </c>
      <c r="K138" s="120"/>
      <c r="L138" s="120"/>
      <c r="M138" s="120"/>
      <c r="N138" s="120"/>
      <c r="O138" s="120"/>
    </row>
    <row r="139" spans="1:19" ht="15.6">
      <c r="A139" s="235"/>
      <c r="B139" s="57">
        <v>92</v>
      </c>
      <c r="C139" s="20" t="str">
        <f>'SYNTHESE PTCA'!O160</f>
        <v>Centrale Pharmaceutique d’Achat (CPA)</v>
      </c>
      <c r="D139" s="532">
        <f>COUNTIF('BILAN PTCA'!$J$5:$J$4129,'SYNTHESE BILAN PTCA'!$C139)</f>
        <v>0</v>
      </c>
      <c r="E139" s="532">
        <f>COUNTIFS('BILAN PTCA'!$J$5:$J$4129,'SYNTHESE BILAN PTCA'!$C139,'BILAN PTCA'!$M$5:$M$4129,"Réalisé")+COUNTIFS('BILAN PTCA'!$J$5:$J$4129,'SYNTHESE BILAN PTCA'!$C139,'BILAN PTCA'!$M$5:$M$4129,"Non-Planifié-Réalisé")</f>
        <v>0</v>
      </c>
      <c r="F139" s="67" t="str">
        <f t="shared" si="24"/>
        <v/>
      </c>
      <c r="G139" s="221"/>
      <c r="H139" s="37"/>
      <c r="I139" s="37"/>
      <c r="J139" s="58" t="str">
        <f t="shared" si="26"/>
        <v/>
      </c>
      <c r="K139" s="120"/>
      <c r="L139" s="120"/>
      <c r="M139" s="120"/>
      <c r="N139" s="120"/>
      <c r="O139" s="120"/>
    </row>
    <row r="140" spans="1:19" ht="15.6">
      <c r="A140" s="235"/>
      <c r="B140" s="57">
        <v>93</v>
      </c>
      <c r="C140" s="20" t="str">
        <f>'SYNTHESE PTCA'!O161</f>
        <v>Centre National d’Appareillage et de Rééducation (CNAR)</v>
      </c>
      <c r="D140" s="532">
        <f>COUNTIF('BILAN PTCA'!$J$5:$J$4129,'SYNTHESE BILAN PTCA'!$C140)</f>
        <v>0</v>
      </c>
      <c r="E140" s="532">
        <f>COUNTIFS('BILAN PTCA'!$J$5:$J$4129,'SYNTHESE BILAN PTCA'!$C140,'BILAN PTCA'!$M$5:$M$4129,"Réalisé")+COUNTIFS('BILAN PTCA'!$J$5:$J$4129,'SYNTHESE BILAN PTCA'!$C140,'BILAN PTCA'!$M$5:$M$4129,"Non-Planifié-Réalisé")</f>
        <v>0</v>
      </c>
      <c r="F140" s="67" t="str">
        <f t="shared" si="24"/>
        <v/>
      </c>
      <c r="G140" s="221"/>
      <c r="H140" s="37"/>
      <c r="I140" s="37"/>
      <c r="J140" s="58" t="str">
        <f t="shared" si="26"/>
        <v/>
      </c>
      <c r="K140" s="120"/>
      <c r="L140" s="120"/>
      <c r="M140" s="120"/>
      <c r="N140" s="120"/>
      <c r="O140" s="120"/>
    </row>
    <row r="141" spans="1:19" ht="15.6">
      <c r="A141" s="235"/>
      <c r="B141" s="57">
        <v>94</v>
      </c>
      <c r="C141" s="20" t="str">
        <f>'SYNTHESE PTCA'!O162</f>
        <v>Centre National de Transfusion Sanguine (CNTS)</v>
      </c>
      <c r="D141" s="532">
        <f>COUNTIF('BILAN PTCA'!$J$5:$J$4129,'SYNTHESE BILAN PTCA'!$C141)</f>
        <v>0</v>
      </c>
      <c r="E141" s="532">
        <f>COUNTIFS('BILAN PTCA'!$J$5:$J$4129,'SYNTHESE BILAN PTCA'!$C141,'BILAN PTCA'!$M$5:$M$4129,"Réalisé")+COUNTIFS('BILAN PTCA'!$J$5:$J$4129,'SYNTHESE BILAN PTCA'!$C141,'BILAN PTCA'!$M$5:$M$4129,"Non-Planifié-Réalisé")</f>
        <v>0</v>
      </c>
      <c r="F141" s="67" t="str">
        <f t="shared" si="24"/>
        <v/>
      </c>
      <c r="G141" s="221"/>
      <c r="H141" s="37"/>
      <c r="I141" s="37"/>
      <c r="J141" s="58" t="str">
        <f t="shared" si="26"/>
        <v/>
      </c>
      <c r="K141" s="120"/>
      <c r="L141" s="120"/>
      <c r="M141" s="120"/>
      <c r="N141" s="120"/>
      <c r="O141" s="120"/>
    </row>
    <row r="142" spans="1:19" ht="15.6">
      <c r="A142" s="235"/>
      <c r="B142" s="57">
        <v>95</v>
      </c>
      <c r="C142" s="20" t="str">
        <f>'SYNTHESE PTCA'!O163</f>
        <v>Centre National de Traitement des Fistules Obstétricales (CNTFO)</v>
      </c>
      <c r="D142" s="532">
        <f>COUNTIF('BILAN PTCA'!$J$5:$J$4129,'SYNTHESE BILAN PTCA'!$C142)</f>
        <v>0</v>
      </c>
      <c r="E142" s="532">
        <f>COUNTIFS('BILAN PTCA'!$J$5:$J$4129,'SYNTHESE BILAN PTCA'!$C142,'BILAN PTCA'!$M$5:$M$4129,"Réalisé")+COUNTIFS('BILAN PTCA'!$J$5:$J$4129,'SYNTHESE BILAN PTCA'!$C142,'BILAN PTCA'!$M$5:$M$4129,"Non-Planifié-Réalisé")</f>
        <v>0</v>
      </c>
      <c r="F142" s="67" t="str">
        <f t="shared" si="24"/>
        <v/>
      </c>
      <c r="G142" s="221"/>
      <c r="H142" s="37"/>
      <c r="I142" s="37"/>
      <c r="J142" s="58" t="str">
        <f t="shared" si="26"/>
        <v/>
      </c>
      <c r="K142" s="120"/>
      <c r="L142" s="120"/>
      <c r="M142" s="120"/>
      <c r="N142" s="120"/>
      <c r="O142" s="120"/>
    </row>
    <row r="143" spans="1:19" ht="15.6">
      <c r="A143" s="235"/>
      <c r="B143" s="57">
        <v>96</v>
      </c>
      <c r="C143" s="20" t="str">
        <f>'SYNTHESE PTCA'!O164</f>
        <v>Centre des Opérations d’Urgences de Santé Publique (COUSP)</v>
      </c>
      <c r="D143" s="532">
        <f>COUNTIF('BILAN PTCA'!$J$5:$J$4129,'SYNTHESE BILAN PTCA'!$C143)</f>
        <v>0</v>
      </c>
      <c r="E143" s="532">
        <f>COUNTIFS('BILAN PTCA'!$J$5:$J$4129,'SYNTHESE BILAN PTCA'!$C143,'BILAN PTCA'!$M$5:$M$4129,"Réalisé")+COUNTIFS('BILAN PTCA'!$J$5:$J$4129,'SYNTHESE BILAN PTCA'!$C143,'BILAN PTCA'!$M$5:$M$4129,"Non-Planifié-Réalisé")</f>
        <v>0</v>
      </c>
      <c r="F143" s="67" t="str">
        <f t="shared" ref="F143:F158" si="27">IFERROR(E143/D143,"")</f>
        <v/>
      </c>
      <c r="G143" s="221"/>
      <c r="H143" s="37"/>
      <c r="I143" s="37"/>
      <c r="J143" s="58" t="str">
        <f t="shared" si="26"/>
        <v/>
      </c>
      <c r="K143" s="120"/>
      <c r="L143" s="120"/>
      <c r="M143" s="120"/>
      <c r="N143" s="120"/>
      <c r="O143" s="120"/>
    </row>
    <row r="144" spans="1:19" ht="15.6">
      <c r="A144" s="235"/>
      <c r="B144" s="57">
        <v>97</v>
      </c>
      <c r="C144" s="20" t="str">
        <f>'SYNTHESE PTCA'!O165</f>
        <v>Institut National de Santé Publique (INSP)</v>
      </c>
      <c r="D144" s="532">
        <f>COUNTIF('BILAN PTCA'!$J$5:$J$4129,'SYNTHESE BILAN PTCA'!$C144)</f>
        <v>0</v>
      </c>
      <c r="E144" s="532">
        <f>COUNTIFS('BILAN PTCA'!$J$5:$J$4129,'SYNTHESE BILAN PTCA'!$C144,'BILAN PTCA'!$M$5:$M$4129,"Réalisé")+COUNTIFS('BILAN PTCA'!$J$5:$J$4129,'SYNTHESE BILAN PTCA'!$C144,'BILAN PTCA'!$M$5:$M$4129,"Non-Planifié-Réalisé")</f>
        <v>0</v>
      </c>
      <c r="F144" s="67" t="str">
        <f t="shared" si="27"/>
        <v/>
      </c>
      <c r="G144" s="221"/>
      <c r="H144" s="37"/>
      <c r="I144" s="37"/>
      <c r="J144" s="58" t="str">
        <f t="shared" si="26"/>
        <v/>
      </c>
      <c r="K144" s="120"/>
      <c r="L144" s="120"/>
      <c r="M144" s="120"/>
      <c r="N144" s="120"/>
      <c r="O144" s="120"/>
    </row>
    <row r="145" spans="1:15" ht="15.6">
      <c r="A145" s="235"/>
      <c r="B145" s="57">
        <v>98</v>
      </c>
      <c r="C145" s="20" t="str">
        <f>'SYNTHESE PTCA'!O166</f>
        <v>Service d’Aide Médicale d’Urgence (SAMU)</v>
      </c>
      <c r="D145" s="532">
        <f>COUNTIF('BILAN PTCA'!$J$5:$J$4129,'SYNTHESE BILAN PTCA'!$C145)</f>
        <v>0</v>
      </c>
      <c r="E145" s="532">
        <f>COUNTIFS('BILAN PTCA'!$J$5:$J$4129,'SYNTHESE BILAN PTCA'!$C145,'BILAN PTCA'!$M$5:$M$4129,"Réalisé")+COUNTIFS('BILAN PTCA'!$J$5:$J$4129,'SYNTHESE BILAN PTCA'!$C145,'BILAN PTCA'!$M$5:$M$4129,"Non-Planifié-Réalisé")</f>
        <v>0</v>
      </c>
      <c r="F145" s="67" t="str">
        <f t="shared" si="27"/>
        <v/>
      </c>
      <c r="G145" s="221"/>
      <c r="H145" s="37"/>
      <c r="I145" s="37"/>
      <c r="J145" s="58" t="str">
        <f t="shared" si="26"/>
        <v/>
      </c>
      <c r="K145" s="120"/>
      <c r="L145" s="120"/>
      <c r="M145" s="120"/>
      <c r="N145" s="120"/>
      <c r="O145" s="120"/>
    </row>
    <row r="146" spans="1:15" ht="17.399999999999999">
      <c r="A146" s="235"/>
      <c r="B146" s="57">
        <v>99</v>
      </c>
      <c r="C146" s="737" t="str">
        <f>'SYNTHESE PTCA'!O167</f>
        <v>Sous Total SASHNO</v>
      </c>
      <c r="D146" s="713">
        <f>SUM(D133:D145)</f>
        <v>0</v>
      </c>
      <c r="E146" s="713">
        <f>SUM(E133:E145)</f>
        <v>0</v>
      </c>
      <c r="F146" s="765" t="str">
        <f t="shared" si="27"/>
        <v/>
      </c>
      <c r="G146" s="767">
        <f>SUM(G133:G145)</f>
        <v>0</v>
      </c>
      <c r="H146" s="713">
        <f t="shared" ref="H146:I146" si="28">SUM(H133:H145)</f>
        <v>0</v>
      </c>
      <c r="I146" s="713">
        <f t="shared" si="28"/>
        <v>0</v>
      </c>
      <c r="J146" s="715" t="str">
        <f>IFERROR(I146/H146,"")</f>
        <v/>
      </c>
      <c r="K146" s="120"/>
      <c r="L146" s="120"/>
      <c r="M146" s="120"/>
      <c r="N146" s="120"/>
      <c r="O146" s="120"/>
    </row>
    <row r="147" spans="1:15" ht="15.6">
      <c r="A147" s="235"/>
      <c r="B147" s="57">
        <v>100</v>
      </c>
      <c r="C147" s="714" t="str">
        <f>'SYNTHESE PTCA'!O168</f>
        <v>Centre Hospitalier Universitaire d'Abéché (CHU-A)</v>
      </c>
      <c r="D147" s="532">
        <f>COUNTIF('BILAN PTCA'!$J$5:$J$4129,'SYNTHESE BILAN PTCA'!$C147)</f>
        <v>0</v>
      </c>
      <c r="E147" s="532">
        <f>COUNTIFS('BILAN PTCA'!$J$5:$J$4129,'SYNTHESE BILAN PTCA'!$C147,'BILAN PTCA'!$M$5:$M$4129,"Réalisé")+COUNTIFS('BILAN PTCA'!$J$5:$J$4129,'SYNTHESE BILAN PTCA'!$C147,'BILAN PTCA'!$M$5:$M$4129,"Non-Planifié-Réalisé")</f>
        <v>0</v>
      </c>
      <c r="F147" s="67" t="str">
        <f t="shared" si="27"/>
        <v/>
      </c>
      <c r="G147" s="221"/>
      <c r="H147" s="37"/>
      <c r="I147" s="37"/>
      <c r="J147" s="58" t="str">
        <f t="shared" si="26"/>
        <v/>
      </c>
      <c r="K147" s="120"/>
      <c r="L147" s="120"/>
      <c r="M147" s="120"/>
      <c r="N147" s="120"/>
      <c r="O147" s="120"/>
    </row>
    <row r="148" spans="1:15" ht="15.6">
      <c r="A148" s="235"/>
      <c r="B148" s="57">
        <v>101</v>
      </c>
      <c r="C148" s="714" t="str">
        <f>'SYNTHESE PTCA'!O169</f>
        <v>Coordination Nationale des Actions de Lutte contre la Covid-19 (CNAL)</v>
      </c>
      <c r="D148" s="532">
        <f>COUNTIF('BILAN PTCA'!$J$5:$J$4129,'SYNTHESE BILAN PTCA'!$C148)</f>
        <v>0</v>
      </c>
      <c r="E148" s="532">
        <f>COUNTIFS('BILAN PTCA'!$J$5:$J$4129,'SYNTHESE BILAN PTCA'!$C148,'BILAN PTCA'!$M$5:$M$4129,"Réalisé")+COUNTIFS('BILAN PTCA'!$J$5:$J$4129,'SYNTHESE BILAN PTCA'!$C148,'BILAN PTCA'!$M$5:$M$4129,"Non-Planifié-Réalisé")</f>
        <v>0</v>
      </c>
      <c r="F148" s="67" t="str">
        <f t="shared" si="27"/>
        <v/>
      </c>
      <c r="G148" s="221">
        <f>SUMIFS('BILAN PTCA'!$O$5:$O$4129,'BILAN PTCA'!$J$5:$J$4129,$C148)</f>
        <v>0</v>
      </c>
      <c r="H148" s="37">
        <f>SUMIFS('BILAN PTCA'!$P$5:$P$4129,'BILAN PTCA'!$J$5:$J$4129,$C148)</f>
        <v>0</v>
      </c>
      <c r="I148" s="37">
        <f>SUMIFS('BILAN PTCA'!$T$5:$T$4129,'BILAN PTCA'!$J$5:$J$4129,$C148)</f>
        <v>0</v>
      </c>
      <c r="J148" s="58" t="str">
        <f t="shared" si="26"/>
        <v/>
      </c>
      <c r="K148" s="120"/>
      <c r="L148" s="120"/>
      <c r="M148" s="120"/>
      <c r="N148" s="120"/>
      <c r="O148" s="120"/>
    </row>
    <row r="149" spans="1:15" ht="15.6">
      <c r="A149" s="235"/>
      <c r="B149" s="57">
        <v>102</v>
      </c>
      <c r="C149" s="714" t="str">
        <f>'SYNTHESE PTCA'!O170</f>
        <v>Direction de Cabinet du Secrétaire d'État (DCSE)</v>
      </c>
      <c r="D149" s="532">
        <f>COUNTIF('BILAN PTCA'!$J$5:$J$4129,'SYNTHESE BILAN PTCA'!$C149)</f>
        <v>0</v>
      </c>
      <c r="E149" s="532">
        <f>COUNTIFS('BILAN PTCA'!$J$5:$J$4129,'SYNTHESE BILAN PTCA'!$C149,'BILAN PTCA'!$M$5:$M$4129,"Réalisé")+COUNTIFS('BILAN PTCA'!$J$5:$J$4129,'SYNTHESE BILAN PTCA'!$C149,'BILAN PTCA'!$M$5:$M$4129,"Non-Planifié-Réalisé")</f>
        <v>0</v>
      </c>
      <c r="F149" s="67" t="str">
        <f t="shared" si="27"/>
        <v/>
      </c>
      <c r="G149" s="221">
        <f>SUMIFS('BILAN PTCA'!$O$5:$O$4129,'BILAN PTCA'!$J$5:$J$4129,$C149)</f>
        <v>0</v>
      </c>
      <c r="H149" s="37">
        <f>SUMIFS('BILAN PTCA'!$P$5:$P$4129,'BILAN PTCA'!$J$5:$J$4129,$C149)</f>
        <v>0</v>
      </c>
      <c r="I149" s="37">
        <f>SUMIFS('BILAN PTCA'!$T$5:$T$4129,'BILAN PTCA'!$J$5:$J$4129,$C149)</f>
        <v>0</v>
      </c>
      <c r="J149" s="58" t="str">
        <f t="shared" si="26"/>
        <v/>
      </c>
      <c r="K149" s="120"/>
      <c r="L149" s="120"/>
      <c r="M149" s="120"/>
      <c r="N149" s="120"/>
      <c r="O149" s="120"/>
    </row>
    <row r="150" spans="1:15" ht="15.6">
      <c r="A150" s="235"/>
      <c r="B150" s="57">
        <v>103</v>
      </c>
      <c r="C150" s="714" t="str">
        <f>'SYNTHESE PTCA'!O171</f>
        <v>Conseil Départemental de Santé (CDS)</v>
      </c>
      <c r="D150" s="532">
        <f>COUNTIF('BILAN PTCA'!$J$5:$J$4129,'SYNTHESE BILAN PTCA'!$C150)</f>
        <v>0</v>
      </c>
      <c r="E150" s="532">
        <f>COUNTIFS('BILAN PTCA'!$J$5:$J$4129,'SYNTHESE BILAN PTCA'!$C150,'BILAN PTCA'!$M$5:$M$4129,"Réalisé")+COUNTIFS('BILAN PTCA'!$J$5:$J$4129,'SYNTHESE BILAN PTCA'!$C150,'BILAN PTCA'!$M$5:$M$4129,"Non-Planifié-Réalisé")</f>
        <v>0</v>
      </c>
      <c r="F150" s="67" t="str">
        <f t="shared" si="27"/>
        <v/>
      </c>
      <c r="G150" s="221">
        <f>SUMIFS('BILAN PTCA'!$O$5:$O$4129,'BILAN PTCA'!$J$5:$J$4129,$C150)</f>
        <v>0</v>
      </c>
      <c r="H150" s="37">
        <f>SUMIFS('BILAN PTCA'!$P$5:$P$4129,'BILAN PTCA'!$J$5:$J$4129,$C150)</f>
        <v>0</v>
      </c>
      <c r="I150" s="37">
        <f>SUMIFS('BILAN PTCA'!$T$5:$T$4129,'BILAN PTCA'!$J$5:$J$4129,$C150)</f>
        <v>0</v>
      </c>
      <c r="J150" s="58" t="str">
        <f t="shared" si="26"/>
        <v/>
      </c>
      <c r="K150" s="120"/>
      <c r="L150" s="120"/>
      <c r="M150" s="120"/>
      <c r="N150" s="120"/>
      <c r="O150" s="120"/>
    </row>
    <row r="151" spans="1:15" ht="15.6">
      <c r="A151" s="235"/>
      <c r="B151" s="57">
        <v>104</v>
      </c>
      <c r="C151" s="714" t="str">
        <f>'SYNTHESE PTCA'!O172</f>
        <v>Conseil National de Nutrition et d'Alimentation (CNNA)</v>
      </c>
      <c r="D151" s="532">
        <f>COUNTIF('BILAN PTCA'!$J$5:$J$4129,'SYNTHESE BILAN PTCA'!$C151)</f>
        <v>0</v>
      </c>
      <c r="E151" s="532">
        <f>COUNTIFS('BILAN PTCA'!$J$5:$J$4129,'SYNTHESE BILAN PTCA'!$C151,'BILAN PTCA'!$M$5:$M$4129,"Réalisé")+COUNTIFS('BILAN PTCA'!$J$5:$J$4129,'SYNTHESE BILAN PTCA'!$C151,'BILAN PTCA'!$M$5:$M$4129,"Non-Planifié-Réalisé")</f>
        <v>0</v>
      </c>
      <c r="F151" s="67" t="str">
        <f t="shared" si="27"/>
        <v/>
      </c>
      <c r="G151" s="221">
        <f>SUMIFS('BILAN PTCA'!$O$5:$O$4129,'BILAN PTCA'!$J$5:$J$4129,$C151)</f>
        <v>0</v>
      </c>
      <c r="H151" s="37">
        <f>SUMIFS('BILAN PTCA'!$P$5:$P$4129,'BILAN PTCA'!$J$5:$J$4129,$C151)</f>
        <v>0</v>
      </c>
      <c r="I151" s="37">
        <f>SUMIFS('BILAN PTCA'!$T$5:$T$4129,'BILAN PTCA'!$J$5:$J$4129,$C151)</f>
        <v>0</v>
      </c>
      <c r="J151" s="58" t="str">
        <f t="shared" si="26"/>
        <v/>
      </c>
      <c r="K151" s="120"/>
      <c r="L151" s="120"/>
      <c r="M151" s="120"/>
      <c r="N151" s="120"/>
      <c r="O151" s="120"/>
    </row>
    <row r="152" spans="1:15" ht="15.6">
      <c r="A152" s="235"/>
      <c r="B152" s="57">
        <v>105</v>
      </c>
      <c r="C152" s="714" t="str">
        <f>'SYNTHESE PTCA'!O173</f>
        <v>Conseil Provinciale de Santé (CPS)</v>
      </c>
      <c r="D152" s="532">
        <f>COUNTIF('BILAN PTCA'!$J$5:$J$4129,'SYNTHESE BILAN PTCA'!$C152)</f>
        <v>0</v>
      </c>
      <c r="E152" s="532">
        <f>COUNTIFS('BILAN PTCA'!$J$5:$J$4129,'SYNTHESE BILAN PTCA'!$C152,'BILAN PTCA'!$M$5:$M$4129,"Réalisé")+COUNTIFS('BILAN PTCA'!$J$5:$J$4129,'SYNTHESE BILAN PTCA'!$C152,'BILAN PTCA'!$M$5:$M$4129,"Non-Planifié-Réalisé")</f>
        <v>0</v>
      </c>
      <c r="F152" s="67" t="str">
        <f t="shared" si="27"/>
        <v/>
      </c>
      <c r="G152" s="221"/>
      <c r="H152" s="37"/>
      <c r="I152" s="37"/>
      <c r="J152" s="58" t="str">
        <f t="shared" si="26"/>
        <v/>
      </c>
      <c r="K152" s="120"/>
      <c r="L152" s="120"/>
      <c r="M152" s="120"/>
      <c r="N152" s="120"/>
      <c r="O152" s="120"/>
    </row>
    <row r="153" spans="1:15" ht="15.6">
      <c r="A153" s="235"/>
      <c r="B153" s="57">
        <v>106</v>
      </c>
      <c r="C153" s="714" t="str">
        <f>'SYNTHESE PTCA'!O174</f>
        <v xml:space="preserve">Conseil Sous-Préfectoral de Santé (CSPS) </v>
      </c>
      <c r="D153" s="532">
        <f>COUNTIF('BILAN PTCA'!$J$5:$J$4129,'SYNTHESE BILAN PTCA'!$C153)</f>
        <v>0</v>
      </c>
      <c r="E153" s="532">
        <f>COUNTIFS('BILAN PTCA'!$J$5:$J$4129,'SYNTHESE BILAN PTCA'!$C153,'BILAN PTCA'!$M$5:$M$4129,"Réalisé")+COUNTIFS('BILAN PTCA'!$J$5:$J$4129,'SYNTHESE BILAN PTCA'!$C153,'BILAN PTCA'!$M$5:$M$4129,"Non-Planifié-Réalisé")</f>
        <v>0</v>
      </c>
      <c r="F153" s="67" t="str">
        <f t="shared" si="27"/>
        <v/>
      </c>
      <c r="G153" s="221"/>
      <c r="H153" s="37"/>
      <c r="I153" s="37"/>
      <c r="J153" s="58" t="str">
        <f t="shared" si="26"/>
        <v/>
      </c>
      <c r="K153" s="120"/>
      <c r="L153" s="120"/>
      <c r="M153" s="120"/>
      <c r="N153" s="120"/>
      <c r="O153" s="120"/>
    </row>
    <row r="154" spans="1:15" ht="15.6">
      <c r="A154" s="235"/>
      <c r="B154" s="57">
        <v>107</v>
      </c>
      <c r="C154" s="714" t="str">
        <f>'SYNTHESE PTCA'!O175</f>
        <v>Ordre National des Médecins du Tchad (ONMT)</v>
      </c>
      <c r="D154" s="532">
        <f>COUNTIF('BILAN PTCA'!$J$5:$J$4129,'SYNTHESE BILAN PTCA'!$C154)</f>
        <v>0</v>
      </c>
      <c r="E154" s="532">
        <f>COUNTIFS('BILAN PTCA'!$J$5:$J$4129,'SYNTHESE BILAN PTCA'!$C154,'BILAN PTCA'!$M$5:$M$4129,"Réalisé")+COUNTIFS('BILAN PTCA'!$J$5:$J$4129,'SYNTHESE BILAN PTCA'!$C154,'BILAN PTCA'!$M$5:$M$4129,"Non-Planifié-Réalisé")</f>
        <v>0</v>
      </c>
      <c r="F154" s="67" t="str">
        <f t="shared" si="27"/>
        <v/>
      </c>
      <c r="G154" s="221"/>
      <c r="H154" s="37"/>
      <c r="I154" s="37"/>
      <c r="J154" s="58" t="str">
        <f t="shared" si="26"/>
        <v/>
      </c>
      <c r="K154" s="120"/>
      <c r="L154" s="120"/>
      <c r="M154" s="120"/>
      <c r="N154" s="120"/>
      <c r="O154" s="120"/>
    </row>
    <row r="155" spans="1:15" ht="15.6">
      <c r="A155" s="235"/>
      <c r="B155" s="57">
        <v>108</v>
      </c>
      <c r="C155" s="714" t="str">
        <f>'SYNTHESE PTCA'!O176</f>
        <v>Ordre National des Pharmaciens du Tchad (ONPT)</v>
      </c>
      <c r="D155" s="532">
        <f>COUNTIF('BILAN PTCA'!$J$5:$J$4129,'SYNTHESE BILAN PTCA'!$C155)</f>
        <v>0</v>
      </c>
      <c r="E155" s="532">
        <f>COUNTIFS('BILAN PTCA'!$J$5:$J$4129,'SYNTHESE BILAN PTCA'!$C155,'BILAN PTCA'!$M$5:$M$4129,"Réalisé")+COUNTIFS('BILAN PTCA'!$J$5:$J$4129,'SYNTHESE BILAN PTCA'!$C155,'BILAN PTCA'!$M$5:$M$4129,"Non-Planifié-Réalisé")</f>
        <v>0</v>
      </c>
      <c r="F155" s="67" t="str">
        <f t="shared" si="27"/>
        <v/>
      </c>
      <c r="G155" s="221">
        <f>SUMIFS('BILAN PTCA'!$O$5:$O$4129,'BILAN PTCA'!$J$5:$J$4129,$C155)</f>
        <v>0</v>
      </c>
      <c r="H155" s="37">
        <f>SUMIFS('BILAN PTCA'!$P$5:$P$4129,'BILAN PTCA'!$J$5:$J$4129,$C155)</f>
        <v>0</v>
      </c>
      <c r="I155" s="37">
        <f>SUMIFS('BILAN PTCA'!$T$5:$T$4129,'BILAN PTCA'!$J$5:$J$4129,$C155)</f>
        <v>0</v>
      </c>
      <c r="J155" s="58" t="str">
        <f t="shared" si="26"/>
        <v/>
      </c>
      <c r="K155" s="120"/>
      <c r="L155" s="120"/>
      <c r="M155" s="120"/>
      <c r="N155" s="120"/>
      <c r="O155" s="120"/>
    </row>
    <row r="156" spans="1:15" ht="36" customHeight="1">
      <c r="A156" s="235"/>
      <c r="B156" s="57">
        <v>109</v>
      </c>
      <c r="C156" s="714" t="str">
        <f>'SYNTHESE PTCA'!O177</f>
        <v>Ordre National des Techniciens de la Santé (ONTS)</v>
      </c>
      <c r="D156" s="532">
        <f>COUNTIF('BILAN PTCA'!$J$5:$J$4129,'SYNTHESE BILAN PTCA'!$C156)</f>
        <v>0</v>
      </c>
      <c r="E156" s="532">
        <f>COUNTIFS('BILAN PTCA'!$J$5:$J$4129,'SYNTHESE BILAN PTCA'!$C156,'BILAN PTCA'!$M$5:$M$4129,"Réalisé")+COUNTIFS('BILAN PTCA'!$J$5:$J$4129,'SYNTHESE BILAN PTCA'!$C156,'BILAN PTCA'!$M$5:$M$4129,"Non-Planifié-Réalisé")</f>
        <v>0</v>
      </c>
      <c r="F156" s="67" t="str">
        <f t="shared" si="27"/>
        <v/>
      </c>
      <c r="G156" s="221">
        <f>SUMIFS('BILAN PTCA'!$O$5:$O$4129,'BILAN PTCA'!$J$5:$J$4129,$C156)</f>
        <v>0</v>
      </c>
      <c r="H156" s="37">
        <f>SUMIFS('BILAN PTCA'!$P$5:$P$4129,'BILAN PTCA'!$J$5:$J$4129,$C156)</f>
        <v>0</v>
      </c>
      <c r="I156" s="37">
        <f>SUMIFS('BILAN PTCA'!$T$5:$T$4129,'BILAN PTCA'!$J$5:$J$4129,$C156)</f>
        <v>0</v>
      </c>
      <c r="J156" s="58" t="str">
        <f t="shared" si="26"/>
        <v/>
      </c>
      <c r="K156" s="120"/>
      <c r="L156" s="120"/>
      <c r="M156" s="120"/>
      <c r="N156" s="120"/>
      <c r="O156" s="120"/>
    </row>
    <row r="157" spans="1:15" ht="16.2" thickBot="1">
      <c r="A157" s="235"/>
      <c r="B157" s="57"/>
      <c r="C157" s="20">
        <f>'SYNTHESE PTCA'!O178</f>
        <v>0</v>
      </c>
      <c r="D157" s="532">
        <f>COUNTIF('BILAN PTCA'!$J$5:$J$4129,'SYNTHESE BILAN PTCA'!$C157)</f>
        <v>0</v>
      </c>
      <c r="E157" s="532">
        <f>COUNTIFS('BILAN PTCA'!$J$5:$J$4129,'SYNTHESE BILAN PTCA'!$C157,'BILAN PTCA'!$M$5:$M$4129,"Réalisé")+COUNTIFS('BILAN PTCA'!$J$5:$J$4129,'SYNTHESE BILAN PTCA'!$C157,'BILAN PTCA'!$M$5:$M$4129,"Non-Planifié-Réalisé")</f>
        <v>0</v>
      </c>
      <c r="F157" s="67" t="str">
        <f t="shared" si="27"/>
        <v/>
      </c>
      <c r="G157" s="221">
        <f>SUMIFS('BILAN PTCA'!$O$5:$O$4129,'BILAN PTCA'!$J$5:$J$4129,$C157)</f>
        <v>0</v>
      </c>
      <c r="H157" s="37">
        <f>SUMIFS('BILAN PTCA'!$P$5:$P$4129,'BILAN PTCA'!$J$5:$J$4129,$C157)</f>
        <v>0</v>
      </c>
      <c r="I157" s="37">
        <f>SUMIFS('BILAN PTCA'!$T$5:$T$4129,'BILAN PTCA'!$J$5:$J$4129,$C157)</f>
        <v>0</v>
      </c>
      <c r="J157" s="58" t="str">
        <f t="shared" si="26"/>
        <v/>
      </c>
      <c r="K157" s="120"/>
      <c r="L157" s="120"/>
      <c r="M157" s="120"/>
      <c r="N157" s="120"/>
      <c r="O157" s="120"/>
    </row>
    <row r="158" spans="1:15" ht="18" thickBot="1">
      <c r="B158" s="919" t="s">
        <v>4</v>
      </c>
      <c r="C158" s="920"/>
      <c r="D158" s="535">
        <f>D49+D56+D63+D69+D76+D107+D132+D146+SUM(D147:D157)</f>
        <v>53</v>
      </c>
      <c r="E158" s="535">
        <f>E49+E56+E63+E69+E76+E107+E132+E146+SUM(E147:E157)</f>
        <v>0</v>
      </c>
      <c r="F158" s="204">
        <f t="shared" si="27"/>
        <v>0</v>
      </c>
      <c r="G158" s="225">
        <f t="shared" ref="G158:I158" si="29">G49+G56+G63+G69+G76+G107+G132+G146+SUM(G147:G157)</f>
        <v>140272000</v>
      </c>
      <c r="H158" s="225">
        <f t="shared" si="29"/>
        <v>47880000</v>
      </c>
      <c r="I158" s="225">
        <f t="shared" si="29"/>
        <v>0</v>
      </c>
      <c r="J158" s="203">
        <f>IFERROR(I158/H158,"")</f>
        <v>0</v>
      </c>
      <c r="K158" s="240"/>
    </row>
    <row r="159" spans="1:15" ht="14.4">
      <c r="B159" s="120"/>
      <c r="C159" s="120"/>
      <c r="D159" s="534"/>
      <c r="E159" s="534"/>
      <c r="F159" s="120"/>
      <c r="G159" s="222"/>
      <c r="H159" s="120"/>
      <c r="I159" s="120"/>
      <c r="J159" s="120"/>
      <c r="K159" s="240"/>
    </row>
    <row r="160" spans="1:15" ht="28.95" customHeight="1">
      <c r="A160" s="197" t="s">
        <v>425</v>
      </c>
      <c r="B160" s="237" t="s">
        <v>423</v>
      </c>
      <c r="C160" s="236"/>
      <c r="D160" s="529"/>
      <c r="E160" s="530"/>
      <c r="F160" s="234"/>
      <c r="G160" s="217" t="s">
        <v>432</v>
      </c>
      <c r="H160" s="685" t="s">
        <v>1457</v>
      </c>
      <c r="I160" s="240"/>
      <c r="J160" s="240"/>
      <c r="K160" s="240"/>
    </row>
    <row r="161" spans="1:44" ht="28.95" customHeight="1">
      <c r="A161" s="235"/>
      <c r="B161" s="235"/>
      <c r="C161" s="236"/>
      <c r="D161" s="529"/>
      <c r="E161" s="530"/>
      <c r="F161" s="234"/>
      <c r="H161" s="240"/>
      <c r="I161" s="240"/>
      <c r="J161" s="240"/>
      <c r="K161" s="240"/>
    </row>
    <row r="162" spans="1:44" ht="30">
      <c r="A162" s="235"/>
      <c r="B162" s="54" t="str">
        <f>'SYNTHESE PTCA'!B7</f>
        <v>N°</v>
      </c>
      <c r="C162" s="60" t="str">
        <f>'SYNTHESE PTCA'!C7</f>
        <v>Programme Budgétaire</v>
      </c>
      <c r="D162" s="60" t="s">
        <v>6</v>
      </c>
      <c r="E162" s="60" t="s">
        <v>18</v>
      </c>
      <c r="F162" s="201" t="s">
        <v>421</v>
      </c>
      <c r="G162" s="220" t="s">
        <v>1579</v>
      </c>
      <c r="H162" s="200" t="s">
        <v>1580</v>
      </c>
      <c r="I162" s="200" t="s">
        <v>1581</v>
      </c>
      <c r="J162" s="200" t="s">
        <v>10</v>
      </c>
      <c r="K162" s="240"/>
    </row>
    <row r="163" spans="1:44" ht="30">
      <c r="A163" s="235"/>
      <c r="B163" s="56" t="str">
        <f>'SYNTHESE PTCA'!B8</f>
        <v>B0</v>
      </c>
      <c r="C163" s="229" t="str">
        <f>'SYNTHESE PTCA'!C8</f>
        <v>B0.Activité Non Planifiée</v>
      </c>
      <c r="D163" s="532">
        <f>COUNTIF('BILAN PTCA'!$B$5:B$4129,'SYNTHESE BILAN PTCA'!$C163)</f>
        <v>0</v>
      </c>
      <c r="E163" s="532">
        <f>COUNTIFS('BILAN PTCA'!$B$5:$B$4129,'SYNTHESE BILAN PTCA'!$C163,'BILAN PTCA'!$M$5:$M$4129,"Réalisé")+COUNTIFS('BILAN PTCA'!$B$5:$B$4129,'SYNTHESE BILAN PTCA'!$C163,'BILAN PTCA'!$M$5:$M$4129,"Non-Planifié-Réalisé")</f>
        <v>0</v>
      </c>
      <c r="F163" s="67" t="str">
        <f>IFERROR(E163/D163,"")</f>
        <v/>
      </c>
      <c r="G163" s="221">
        <f>SUMIFS('BILAN PTCA'!$O$5:$O$4129,'BILAN PTCA'!$B$5:$B$4129,$C163)</f>
        <v>0</v>
      </c>
      <c r="H163" s="37">
        <f>SUMIFS('BILAN PTCA'!$P$5:$P$4129,'BILAN PTCA'!$B$5:$B$4129,$C163)</f>
        <v>0</v>
      </c>
      <c r="I163" s="37">
        <f>SUMIFS('BILAN PTCA'!$T$5:$T$4129,'BILAN PTCA'!$B$5:$B$4129,$C163)</f>
        <v>0</v>
      </c>
      <c r="J163" s="58" t="str">
        <f>IFERROR(I163/H163,"")</f>
        <v/>
      </c>
      <c r="K163" s="200" t="s">
        <v>1665</v>
      </c>
    </row>
    <row r="164" spans="1:44" ht="15.6">
      <c r="B164" s="56" t="str">
        <f>'SYNTHESE PTCA'!B9</f>
        <v>B1</v>
      </c>
      <c r="C164" s="229" t="str">
        <f>'SYNTHESE PTCA'!C9</f>
        <v>B1.Gouvernance de santé</v>
      </c>
      <c r="D164" s="532">
        <f>COUNTIF('BILAN PTCA'!$B$5:B$4129,'SYNTHESE BILAN PTCA'!$C164)</f>
        <v>30</v>
      </c>
      <c r="E164" s="532">
        <f>COUNTIFS('BILAN PTCA'!$B$5:$B$4129,'SYNTHESE BILAN PTCA'!$C164,'BILAN PTCA'!$M$5:$M$4129,"Réalisé")+COUNTIFS('BILAN PTCA'!$B$5:$B$4129,'SYNTHESE BILAN PTCA'!$C164,'BILAN PTCA'!$M$5:$M$4129,"Non-Planifié-Réalisé")</f>
        <v>0</v>
      </c>
      <c r="F164" s="67">
        <f>IFERROR(E164/D164,"")</f>
        <v>0</v>
      </c>
      <c r="G164" s="221">
        <f>SUMIFS('BILAN PTCA'!$O$5:$O$4129,'BILAN PTCA'!$B$5:$B$4129,$C164)</f>
        <v>140272000</v>
      </c>
      <c r="H164" s="37">
        <f>SUMIFS('BILAN PTCA'!$P$5:$P$4129,'BILAN PTCA'!$B$5:$B$4129,$C164)</f>
        <v>47880000</v>
      </c>
      <c r="I164" s="37">
        <f>SUMIFS('BILAN PTCA'!$T$5:$T$4129,'BILAN PTCA'!$B$5:$B$4129,$C164)</f>
        <v>0</v>
      </c>
      <c r="J164" s="58">
        <f>IFERROR(I164/H164,"")</f>
        <v>0</v>
      </c>
      <c r="K164" s="686" t="e">
        <f>I163/$I$167</f>
        <v>#DIV/0!</v>
      </c>
    </row>
    <row r="165" spans="1:44" s="120" customFormat="1" ht="15.6">
      <c r="A165" s="235"/>
      <c r="B165" s="56">
        <f>'SYNTHESE PTCA'!B10</f>
        <v>0</v>
      </c>
      <c r="C165" s="229" t="str">
        <f>'SYNTHESE PTCA'!C10</f>
        <v>B2.Prestations des soins de qualité, prévention et promotion de la santé</v>
      </c>
      <c r="D165" s="532">
        <f>COUNTIF('BILAN PTCA'!$B$5:B$4129,'SYNTHESE BILAN PTCA'!$C165)</f>
        <v>20</v>
      </c>
      <c r="E165" s="532">
        <f>COUNTIFS('BILAN PTCA'!$B$5:$B$4129,'SYNTHESE BILAN PTCA'!$C165,'BILAN PTCA'!$M$5:$M$4129,"Réalisé")+COUNTIFS('BILAN PTCA'!$B$5:$B$4129,'SYNTHESE BILAN PTCA'!$C165,'BILAN PTCA'!$M$5:$M$4129,"Non-Planifié-Réalisé")</f>
        <v>0</v>
      </c>
      <c r="F165" s="67">
        <f>IFERROR(E165/D165,"")</f>
        <v>0</v>
      </c>
      <c r="G165" s="221">
        <f>SUMIFS('BILAN PTCA'!$O$5:$O$4129,'BILAN PTCA'!$B$5:$B$4129,$C165)</f>
        <v>0</v>
      </c>
      <c r="H165" s="37">
        <f>SUMIFS('BILAN PTCA'!$P$5:$P$4129,'BILAN PTCA'!$B$5:$B$4129,$C165)</f>
        <v>0</v>
      </c>
      <c r="I165" s="37">
        <f>SUMIFS('BILAN PTCA'!$T$5:$T$4129,'BILAN PTCA'!$B$5:$B$4129,$C165)</f>
        <v>0</v>
      </c>
      <c r="J165" s="58" t="str">
        <f>IFERROR(I165/H165,"")</f>
        <v/>
      </c>
      <c r="K165" s="686" t="e">
        <f>I164/$I$167</f>
        <v>#DIV/0!</v>
      </c>
      <c r="L165" s="235"/>
      <c r="M165" s="235"/>
      <c r="N165" s="235"/>
      <c r="O165" s="235"/>
      <c r="P165" s="235"/>
      <c r="Q165" s="235"/>
      <c r="R165" s="235"/>
      <c r="S165" s="235"/>
      <c r="AR165"/>
    </row>
    <row r="166" spans="1:44" s="120" customFormat="1" ht="15.6">
      <c r="B166" s="56">
        <f>'SYNTHESE PTCA'!B11</f>
        <v>0</v>
      </c>
      <c r="C166" s="229" t="str">
        <f>'SYNTHESE PTCA'!C11</f>
        <v>B3.Accès aux médicaments, intrants et services de santé essentiels</v>
      </c>
      <c r="D166" s="532">
        <f>COUNTIF('BILAN PTCA'!$B$5:B$4129,'SYNTHESE BILAN PTCA'!$C166)</f>
        <v>3</v>
      </c>
      <c r="E166" s="532">
        <f>COUNTIFS('BILAN PTCA'!$B$5:$B$4129,'SYNTHESE BILAN PTCA'!$C166,'BILAN PTCA'!$M$5:$M$4129,"Réalisé")+COUNTIFS('BILAN PTCA'!$B$5:$B$4129,'SYNTHESE BILAN PTCA'!$C166,'BILAN PTCA'!$M$5:$M$4129,"Non-Planifié-Réalisé")</f>
        <v>0</v>
      </c>
      <c r="F166" s="67">
        <f>IFERROR(E166/D166,"")</f>
        <v>0</v>
      </c>
      <c r="G166" s="221">
        <f>SUMIFS('BILAN PTCA'!$O$5:$O$4129,'BILAN PTCA'!$B$5:$B$4129,$C166)</f>
        <v>0</v>
      </c>
      <c r="H166" s="37">
        <f>SUMIFS('BILAN PTCA'!$P$5:$P$4129,'BILAN PTCA'!$B$5:$B$4129,$C166)</f>
        <v>0</v>
      </c>
      <c r="I166" s="37">
        <f>SUMIFS('BILAN PTCA'!$T$5:$T$4129,'BILAN PTCA'!$B$5:$B$4129,$C166)</f>
        <v>0</v>
      </c>
      <c r="J166" s="58" t="str">
        <f>IFERROR(I166/H166,"")</f>
        <v/>
      </c>
      <c r="K166" s="686" t="e">
        <f>I165/$I$167</f>
        <v>#DIV/0!</v>
      </c>
      <c r="L166" s="235"/>
      <c r="M166" s="235"/>
      <c r="N166" s="235"/>
      <c r="O166" s="235"/>
      <c r="P166" s="235"/>
      <c r="Q166" s="235"/>
      <c r="R166" s="235"/>
      <c r="S166" s="235"/>
      <c r="AR166"/>
    </row>
    <row r="167" spans="1:44" ht="17.399999999999999">
      <c r="A167" s="120"/>
      <c r="B167" s="911" t="s">
        <v>4</v>
      </c>
      <c r="C167" s="911"/>
      <c r="D167" s="536">
        <f>SUM(D163:D166)</f>
        <v>53</v>
      </c>
      <c r="E167" s="536">
        <f>SUM(E163:E166)</f>
        <v>0</v>
      </c>
      <c r="F167" s="67">
        <f>IFERROR(E167/D167,"")</f>
        <v>0</v>
      </c>
      <c r="G167" s="226">
        <f>SUM(G163:G166)</f>
        <v>140272000</v>
      </c>
      <c r="H167" s="227">
        <f>SUM(H163:H166)</f>
        <v>47880000</v>
      </c>
      <c r="I167" s="227">
        <f>SUM(I163:I166)</f>
        <v>0</v>
      </c>
      <c r="J167" s="205">
        <f>IFERROR(I167/H167,"")</f>
        <v>0</v>
      </c>
      <c r="K167" s="686" t="e">
        <f>I166/$I$167</f>
        <v>#DIV/0!</v>
      </c>
      <c r="P167" s="120"/>
      <c r="Q167" s="120"/>
      <c r="R167" s="120"/>
      <c r="S167" s="120"/>
    </row>
    <row r="168" spans="1:44" ht="15.6">
      <c r="A168" s="235"/>
      <c r="B168" s="120"/>
      <c r="C168" s="120"/>
      <c r="D168" s="534"/>
      <c r="E168" s="534"/>
      <c r="F168" s="120"/>
      <c r="G168" s="766"/>
      <c r="H168" s="120"/>
      <c r="I168" s="120"/>
      <c r="J168" s="120"/>
      <c r="K168" s="686" t="e">
        <f>I167/$I$167</f>
        <v>#DIV/0!</v>
      </c>
      <c r="L168" s="120"/>
      <c r="M168" s="120"/>
      <c r="N168" s="120"/>
      <c r="O168" s="120"/>
      <c r="P168" s="120"/>
      <c r="Q168" s="120"/>
      <c r="R168" s="120"/>
      <c r="S168" s="120"/>
    </row>
    <row r="169" spans="1:44" s="235" customFormat="1" ht="14.4">
      <c r="B169" s="120"/>
      <c r="C169" s="120"/>
      <c r="D169" s="534"/>
      <c r="E169" s="534"/>
      <c r="F169" s="120"/>
      <c r="G169" s="766"/>
      <c r="H169" s="120"/>
      <c r="I169" s="120"/>
      <c r="J169" s="120"/>
      <c r="K169" s="120"/>
      <c r="L169" s="120"/>
      <c r="M169" s="120"/>
      <c r="N169" s="120"/>
      <c r="O169" s="120"/>
    </row>
    <row r="170" spans="1:44" s="235" customFormat="1" ht="14.4">
      <c r="B170" s="120"/>
      <c r="C170" s="120"/>
      <c r="D170" s="534"/>
      <c r="E170" s="534"/>
      <c r="F170" s="120"/>
      <c r="G170" s="766"/>
      <c r="H170" s="120"/>
      <c r="I170" s="120"/>
      <c r="J170" s="120"/>
      <c r="K170" s="120"/>
      <c r="L170" s="120"/>
      <c r="M170" s="120"/>
      <c r="N170" s="120"/>
      <c r="O170" s="120"/>
    </row>
    <row r="171" spans="1:44" s="235" customFormat="1" ht="14.4">
      <c r="B171" s="120"/>
      <c r="C171" s="120"/>
      <c r="D171" s="534"/>
      <c r="E171" s="534"/>
      <c r="F171" s="120"/>
      <c r="G171" s="766"/>
      <c r="H171" s="120"/>
      <c r="I171" s="120"/>
      <c r="J171" s="120"/>
      <c r="K171" s="120"/>
      <c r="L171" s="120"/>
      <c r="M171" s="120"/>
      <c r="N171" s="120"/>
      <c r="O171" s="120"/>
    </row>
    <row r="172" spans="1:44" s="120" customFormat="1" ht="14.4">
      <c r="G172" s="766"/>
    </row>
    <row r="173" spans="1:44" s="235" customFormat="1" ht="14.4">
      <c r="D173" s="530"/>
      <c r="E173" s="530"/>
      <c r="F173" s="234"/>
      <c r="G173" s="239"/>
      <c r="H173" s="240"/>
      <c r="I173" s="240"/>
      <c r="J173" s="240"/>
      <c r="K173" s="120"/>
    </row>
    <row r="174" spans="1:44" ht="27.6">
      <c r="A174" s="197" t="s">
        <v>438</v>
      </c>
      <c r="B174" s="237" t="s">
        <v>426</v>
      </c>
      <c r="C174" s="236"/>
      <c r="D174" s="529"/>
      <c r="E174" s="530"/>
      <c r="F174" s="234"/>
      <c r="G174" s="217" t="s">
        <v>439</v>
      </c>
      <c r="H174" s="243" t="s">
        <v>1458</v>
      </c>
      <c r="I174" s="240"/>
      <c r="J174" s="240"/>
      <c r="K174" s="240"/>
    </row>
    <row r="175" spans="1:44">
      <c r="A175" s="235"/>
      <c r="B175" s="235"/>
      <c r="C175" s="236"/>
      <c r="D175" s="529"/>
      <c r="E175" s="530"/>
      <c r="F175" s="234"/>
      <c r="H175" s="240"/>
      <c r="I175" s="240"/>
      <c r="J175" s="240"/>
      <c r="K175" s="240"/>
    </row>
    <row r="176" spans="1:44" ht="30">
      <c r="A176" s="235"/>
      <c r="B176" s="54" t="str">
        <f>'SYNTHESE PTCA'!B17</f>
        <v>N°</v>
      </c>
      <c r="C176" s="60" t="str">
        <f>'SYNTHESE PTCA'!O22</f>
        <v>Catégories de dépense</v>
      </c>
      <c r="D176" s="60" t="s">
        <v>6</v>
      </c>
      <c r="E176" s="60" t="s">
        <v>18</v>
      </c>
      <c r="F176" s="201" t="s">
        <v>421</v>
      </c>
      <c r="G176" s="220" t="s">
        <v>1579</v>
      </c>
      <c r="H176" s="200" t="s">
        <v>1580</v>
      </c>
      <c r="I176" s="200" t="s">
        <v>1581</v>
      </c>
      <c r="J176" s="200" t="s">
        <v>10</v>
      </c>
      <c r="K176" s="240"/>
    </row>
    <row r="177" spans="1:21" ht="30">
      <c r="A177" s="235"/>
      <c r="B177" s="56"/>
      <c r="C177" s="228" t="str">
        <f>'SYNTHESE PTCA'!O23</f>
        <v>Atelier.T3</v>
      </c>
      <c r="D177" s="532">
        <f>COUNTIF('BILAN PTCA'!$G$5:G$4129,'SYNTHESE BILAN PTCA'!$C177)</f>
        <v>16</v>
      </c>
      <c r="E177" s="532">
        <f>COUNTIFS('BILAN PTCA'!$G$5:$G$4129,'SYNTHESE BILAN PTCA'!$C177,'BILAN PTCA'!$M$5:$M$4129,"Réalisé")+COUNTIFS('BILAN PTCA'!$G$5:$G$4129,'SYNTHESE BILAN PTCA'!$C177,'BILAN PTCA'!$M$5:$M$4129,"Non-Planifié-Réalisé")</f>
        <v>0</v>
      </c>
      <c r="F177" s="67">
        <f t="shared" ref="F177:F190" si="30">IFERROR(E177/D177,"")</f>
        <v>0</v>
      </c>
      <c r="G177" s="221">
        <f>SUMIFS('BILAN PTCA'!$O$5:$O$4129,'BILAN PTCA'!$G$5:$G$4129,$C177)</f>
        <v>17072000</v>
      </c>
      <c r="H177" s="37">
        <f>SUMIFS('BILAN PTCA'!$P$5:$P$4129,'BILAN PTCA'!$G$5:$G$4129,$C177)</f>
        <v>7880000</v>
      </c>
      <c r="I177" s="37">
        <f>SUMIFS('BILAN PTCA'!$T$5:$T$4129,'BILAN PTCA'!$G$5:$G$4129,$C177)</f>
        <v>0</v>
      </c>
      <c r="J177" s="58">
        <f>IFERROR(I177/H177,"")</f>
        <v>0</v>
      </c>
      <c r="K177" s="200" t="s">
        <v>1664</v>
      </c>
    </row>
    <row r="178" spans="1:21" ht="15.6">
      <c r="A178" s="235"/>
      <c r="B178" s="56"/>
      <c r="C178" s="228" t="str">
        <f>'SYNTHESE PTCA'!O24</f>
        <v>Campagnes &amp; Sensibilisation.T3</v>
      </c>
      <c r="D178" s="532">
        <f>COUNTIF('BILAN PTCA'!$G$5:G$4129,'SYNTHESE BILAN PTCA'!$C178)</f>
        <v>5</v>
      </c>
      <c r="E178" s="532">
        <f>COUNTIFS('BILAN PTCA'!$G$5:$G$4129,'SYNTHESE BILAN PTCA'!$C178,'BILAN PTCA'!$M$5:$M$4129,"Réalisé")+COUNTIFS('BILAN PTCA'!$G$5:$G$4129,'SYNTHESE BILAN PTCA'!$C178,'BILAN PTCA'!$M$5:$M$4129,"Non-Planifié-Réalisé")</f>
        <v>0</v>
      </c>
      <c r="F178" s="67">
        <f t="shared" si="30"/>
        <v>0</v>
      </c>
      <c r="G178" s="221">
        <f>SUMIFS('BILAN PTCA'!$O$5:$O$4129,'BILAN PTCA'!$G$5:$G$4129,$C178)</f>
        <v>0</v>
      </c>
      <c r="H178" s="37">
        <f>SUMIFS('BILAN PTCA'!$P$5:$P$4129,'BILAN PTCA'!$G$5:$G$4129,$C178)</f>
        <v>0</v>
      </c>
      <c r="I178" s="37">
        <f>SUMIFS('BILAN PTCA'!$T$5:$T$4129,'BILAN PTCA'!$G$5:$G$4129,$C178)</f>
        <v>0</v>
      </c>
      <c r="J178" s="58" t="str">
        <f t="shared" ref="J178:J184" si="31">IFERROR(I178/H178,"")</f>
        <v/>
      </c>
      <c r="K178" s="686" t="e">
        <f t="shared" ref="K178:K191" si="32">I177/$I$190</f>
        <v>#DIV/0!</v>
      </c>
    </row>
    <row r="179" spans="1:21" ht="15.6">
      <c r="A179" s="235"/>
      <c r="B179" s="56"/>
      <c r="C179" s="228" t="str">
        <f>'SYNTHESE PTCA'!O25</f>
        <v>Enquetes/Etudes/Recherche/Evaluation.T3</v>
      </c>
      <c r="D179" s="532">
        <f>COUNTIF('BILAN PTCA'!$G$5:G$4129,'SYNTHESE BILAN PTCA'!$C179)</f>
        <v>1</v>
      </c>
      <c r="E179" s="532">
        <f>COUNTIFS('BILAN PTCA'!$G$5:$G$4129,'SYNTHESE BILAN PTCA'!$C179,'BILAN PTCA'!$M$5:$M$4129,"Réalisé")+COUNTIFS('BILAN PTCA'!$G$5:$G$4129,'SYNTHESE BILAN PTCA'!$C179,'BILAN PTCA'!$M$5:$M$4129,"Non-Planifié-Réalisé")</f>
        <v>0</v>
      </c>
      <c r="F179" s="67">
        <f t="shared" si="30"/>
        <v>0</v>
      </c>
      <c r="G179" s="221">
        <f>SUMIFS('BILAN PTCA'!$O$5:$O$4129,'BILAN PTCA'!$G$5:$G$4129,$C179)</f>
        <v>0</v>
      </c>
      <c r="H179" s="37">
        <f>SUMIFS('BILAN PTCA'!$P$5:$P$4129,'BILAN PTCA'!$G$5:$G$4129,$C179)</f>
        <v>0</v>
      </c>
      <c r="I179" s="37">
        <f>SUMIFS('BILAN PTCA'!$T$5:$T$4129,'BILAN PTCA'!$G$5:$G$4129,$C179)</f>
        <v>0</v>
      </c>
      <c r="J179" s="58" t="str">
        <f t="shared" si="31"/>
        <v/>
      </c>
      <c r="K179" s="686" t="e">
        <f t="shared" si="32"/>
        <v>#DIV/0!</v>
      </c>
    </row>
    <row r="180" spans="1:21" ht="15.6">
      <c r="A180" s="235"/>
      <c r="B180" s="56"/>
      <c r="C180" s="228" t="str">
        <f>'SYNTHESE PTCA'!O26</f>
        <v>Fonctionnement.T3</v>
      </c>
      <c r="D180" s="532">
        <f>COUNTIF('BILAN PTCA'!$G$5:G$4129,'SYNTHESE BILAN PTCA'!$C180)</f>
        <v>18</v>
      </c>
      <c r="E180" s="532">
        <f>COUNTIFS('BILAN PTCA'!$G$5:$G$4129,'SYNTHESE BILAN PTCA'!$C180,'BILAN PTCA'!$M$5:$M$4129,"Réalisé")+COUNTIFS('BILAN PTCA'!$G$5:$G$4129,'SYNTHESE BILAN PTCA'!$C180,'BILAN PTCA'!$M$5:$M$4129,"Non-Planifié-Réalisé")</f>
        <v>0</v>
      </c>
      <c r="F180" s="67">
        <f t="shared" si="30"/>
        <v>0</v>
      </c>
      <c r="G180" s="221">
        <f>SUMIFS('BILAN PTCA'!$O$5:$O$4129,'BILAN PTCA'!$G$5:$G$4129,$C180)</f>
        <v>69000000</v>
      </c>
      <c r="H180" s="37">
        <f>SUMIFS('BILAN PTCA'!$P$5:$P$4129,'BILAN PTCA'!$G$5:$G$4129,$C180)</f>
        <v>0</v>
      </c>
      <c r="I180" s="37">
        <f>SUMIFS('BILAN PTCA'!$T$5:$T$4129,'BILAN PTCA'!$G$5:$G$4129,$C180)</f>
        <v>0</v>
      </c>
      <c r="J180" s="58" t="str">
        <f t="shared" si="31"/>
        <v/>
      </c>
      <c r="K180" s="686" t="e">
        <f t="shared" si="32"/>
        <v>#DIV/0!</v>
      </c>
    </row>
    <row r="181" spans="1:21" ht="15.6">
      <c r="A181" s="235"/>
      <c r="B181" s="56"/>
      <c r="C181" s="228" t="str">
        <f>'SYNTHESE PTCA'!O27</f>
        <v>Formation Courte Durée.T3</v>
      </c>
      <c r="D181" s="532">
        <f>COUNTIF('BILAN PTCA'!$G$5:G$4129,'SYNTHESE BILAN PTCA'!$C181)</f>
        <v>4</v>
      </c>
      <c r="E181" s="532">
        <f>COUNTIFS('BILAN PTCA'!$G$5:$G$4129,'SYNTHESE BILAN PTCA'!$C181,'BILAN PTCA'!$M$5:$M$4129,"Réalisé")+COUNTIFS('BILAN PTCA'!$G$5:$G$4129,'SYNTHESE BILAN PTCA'!$C181,'BILAN PTCA'!$M$5:$M$4129,"Non-Planifié-Réalisé")</f>
        <v>0</v>
      </c>
      <c r="F181" s="67">
        <f t="shared" si="30"/>
        <v>0</v>
      </c>
      <c r="G181" s="221">
        <f>SUMIFS('BILAN PTCA'!$O$5:$O$4129,'BILAN PTCA'!$G$5:$G$4129,$C181)</f>
        <v>14200000</v>
      </c>
      <c r="H181" s="37">
        <f>SUMIFS('BILAN PTCA'!$P$5:$P$4129,'BILAN PTCA'!$G$5:$G$4129,$C181)</f>
        <v>0</v>
      </c>
      <c r="I181" s="37">
        <f>SUMIFS('BILAN PTCA'!$T$5:$T$4129,'BILAN PTCA'!$G$5:$G$4129,$C181)</f>
        <v>0</v>
      </c>
      <c r="J181" s="58" t="str">
        <f t="shared" si="31"/>
        <v/>
      </c>
      <c r="K181" s="686" t="e">
        <f t="shared" si="32"/>
        <v>#DIV/0!</v>
      </c>
    </row>
    <row r="182" spans="1:21" ht="15.6">
      <c r="A182" s="235"/>
      <c r="B182" s="56"/>
      <c r="C182" s="228" t="str">
        <f>'SYNTHESE PTCA'!O28</f>
        <v>Formation Longue Durée.T3</v>
      </c>
      <c r="D182" s="532">
        <f>COUNTIF('BILAN PTCA'!$G$5:G$4129,'SYNTHESE BILAN PTCA'!$C182)</f>
        <v>0</v>
      </c>
      <c r="E182" s="532">
        <f>COUNTIFS('BILAN PTCA'!$G$5:$G$4129,'SYNTHESE BILAN PTCA'!$C182,'BILAN PTCA'!$M$5:$M$4129,"Réalisé")+COUNTIFS('BILAN PTCA'!$G$5:$G$4129,'SYNTHESE BILAN PTCA'!$C182,'BILAN PTCA'!$M$5:$M$4129,"Non-Planifié-Réalisé")</f>
        <v>0</v>
      </c>
      <c r="F182" s="67" t="str">
        <f t="shared" si="30"/>
        <v/>
      </c>
      <c r="G182" s="221">
        <f>SUMIFS('BILAN PTCA'!$O$5:$O$4129,'BILAN PTCA'!$G$5:$G$4129,$C182)</f>
        <v>0</v>
      </c>
      <c r="H182" s="37">
        <f>SUMIFS('BILAN PTCA'!$P$5:$P$4129,'BILAN PTCA'!$G$5:$G$4129,$C182)</f>
        <v>0</v>
      </c>
      <c r="I182" s="37">
        <f>SUMIFS('BILAN PTCA'!$T$5:$T$4129,'BILAN PTCA'!$G$5:$G$4129,$C182)</f>
        <v>0</v>
      </c>
      <c r="J182" s="58" t="str">
        <f t="shared" si="31"/>
        <v/>
      </c>
      <c r="K182" s="686" t="e">
        <f t="shared" si="32"/>
        <v>#DIV/0!</v>
      </c>
    </row>
    <row r="183" spans="1:21" ht="15.6">
      <c r="A183" s="235"/>
      <c r="B183" s="56"/>
      <c r="C183" s="228" t="str">
        <f>'SYNTHESE PTCA'!O29</f>
        <v>Supervision.T3</v>
      </c>
      <c r="D183" s="532">
        <f>COUNTIF('BILAN PTCA'!$G$5:G$4129,'SYNTHESE BILAN PTCA'!$C183)</f>
        <v>3</v>
      </c>
      <c r="E183" s="532">
        <f>COUNTIFS('BILAN PTCA'!$G$5:$G$4129,'SYNTHESE BILAN PTCA'!$C183,'BILAN PTCA'!$M$5:$M$4129,"Réalisé")+COUNTIFS('BILAN PTCA'!$G$5:$G$4129,'SYNTHESE BILAN PTCA'!$C183,'BILAN PTCA'!$M$5:$M$4129,"Non-Planifié-Réalisé")</f>
        <v>0</v>
      </c>
      <c r="F183" s="67">
        <f t="shared" si="30"/>
        <v>0</v>
      </c>
      <c r="G183" s="221">
        <f>SUMIFS('BILAN PTCA'!$O$5:$O$4129,'BILAN PTCA'!$G$5:$G$4129,$C183)</f>
        <v>0</v>
      </c>
      <c r="H183" s="37">
        <f>SUMIFS('BILAN PTCA'!$P$5:$P$4129,'BILAN PTCA'!$G$5:$G$4129,$C183)</f>
        <v>0</v>
      </c>
      <c r="I183" s="37">
        <f>SUMIFS('BILAN PTCA'!$T$5:$T$4129,'BILAN PTCA'!$G$5:$G$4129,$C183)</f>
        <v>0</v>
      </c>
      <c r="J183" s="58" t="str">
        <f t="shared" si="31"/>
        <v/>
      </c>
      <c r="K183" s="686" t="e">
        <f t="shared" si="32"/>
        <v>#DIV/0!</v>
      </c>
    </row>
    <row r="184" spans="1:21" ht="15.6">
      <c r="A184" s="235"/>
      <c r="B184" s="56"/>
      <c r="C184" s="228" t="str">
        <f>'SYNTHESE PTCA'!O30</f>
        <v>Médicaments et autres produits de santé.T3</v>
      </c>
      <c r="D184" s="532">
        <f>COUNTIF('BILAN PTCA'!$G$5:G$4129,'SYNTHESE BILAN PTCA'!$C184)</f>
        <v>0</v>
      </c>
      <c r="E184" s="532">
        <f>COUNTIFS('BILAN PTCA'!$G$5:$G$4129,'SYNTHESE BILAN PTCA'!$C184,'BILAN PTCA'!$M$5:$M$4129,"Réalisé")+COUNTIFS('BILAN PTCA'!$G$5:$G$4129,'SYNTHESE BILAN PTCA'!$C184,'BILAN PTCA'!$M$5:$M$4129,"Non-Planifié-Réalisé")</f>
        <v>0</v>
      </c>
      <c r="F184" s="67" t="str">
        <f t="shared" si="30"/>
        <v/>
      </c>
      <c r="G184" s="221">
        <f>SUMIFS('BILAN PTCA'!$O$5:$O$4129,'BILAN PTCA'!$G$5:$G$4129,$C184)</f>
        <v>0</v>
      </c>
      <c r="H184" s="37">
        <f>SUMIFS('BILAN PTCA'!$P$5:$P$4129,'BILAN PTCA'!$G$5:$G$4129,$C184)</f>
        <v>0</v>
      </c>
      <c r="I184" s="37">
        <f>SUMIFS('BILAN PTCA'!$T$5:$T$4129,'BILAN PTCA'!$G$5:$G$4129,$C184)</f>
        <v>0</v>
      </c>
      <c r="J184" s="58" t="str">
        <f t="shared" si="31"/>
        <v/>
      </c>
      <c r="K184" s="686" t="e">
        <f t="shared" si="32"/>
        <v>#DIV/0!</v>
      </c>
    </row>
    <row r="185" spans="1:21" ht="15.6">
      <c r="A185" s="235"/>
      <c r="B185" s="56"/>
      <c r="C185" s="228" t="str">
        <f>'SYNTHESE PTCA'!O32</f>
        <v>Contrepartie Nationale.T5.1 (financement mixte)</v>
      </c>
      <c r="D185" s="532">
        <f>COUNTIF('BILAN PTCA'!$G$5:G$4129,'SYNTHESE BILAN PTCA'!$C185)</f>
        <v>4</v>
      </c>
      <c r="E185" s="532">
        <f>COUNTIFS('BILAN PTCA'!$G$5:$G$4129,'SYNTHESE BILAN PTCA'!$C185,'BILAN PTCA'!$M$5:$M$4129,"Réalisé")+COUNTIFS('BILAN PTCA'!$G$5:$G$4129,'SYNTHESE BILAN PTCA'!$C185,'BILAN PTCA'!$M$5:$M$4129,"Non-Planifié-Réalisé")</f>
        <v>0</v>
      </c>
      <c r="F185" s="67">
        <f t="shared" si="30"/>
        <v>0</v>
      </c>
      <c r="G185" s="221">
        <f>SUMIFS('BILAN PTCA'!$O$5:$O$4129,'BILAN PTCA'!$G$5:$G$4129,$C185)</f>
        <v>40000000</v>
      </c>
      <c r="H185" s="37">
        <f>SUMIFS('BILAN PTCA'!$P$5:$P$4129,'BILAN PTCA'!$G$5:$G$4129,$C185)</f>
        <v>40000000</v>
      </c>
      <c r="I185" s="37">
        <f>SUMIFS('BILAN PTCA'!$T$5:$T$4129,'BILAN PTCA'!$G$5:$G$4129,$C185)</f>
        <v>0</v>
      </c>
      <c r="J185" s="58">
        <f t="shared" ref="J185:J190" si="33">IFERROR(I185/H185,"")</f>
        <v>0</v>
      </c>
      <c r="K185" s="686" t="e">
        <f t="shared" si="32"/>
        <v>#DIV/0!</v>
      </c>
    </row>
    <row r="186" spans="1:21" ht="15.6">
      <c r="A186" s="235"/>
      <c r="B186" s="56"/>
      <c r="C186" s="228" t="str">
        <f>'SYNTHESE PTCA'!O33</f>
        <v>Investissement Intérieur.T5.1 (financement domestique)</v>
      </c>
      <c r="D186" s="532">
        <f>COUNTIF('BILAN PTCA'!$G$5:G$4129,'SYNTHESE BILAN PTCA'!$C186)</f>
        <v>1</v>
      </c>
      <c r="E186" s="532">
        <f>COUNTIFS('BILAN PTCA'!$G$5:$G$4129,'SYNTHESE BILAN PTCA'!$C186,'BILAN PTCA'!$M$5:$M$4129,"Réalisé")+COUNTIFS('BILAN PTCA'!$G$5:$G$4129,'SYNTHESE BILAN PTCA'!$C186,'BILAN PTCA'!$M$5:$M$4129,"Non-Planifié-Réalisé")</f>
        <v>0</v>
      </c>
      <c r="F186" s="67">
        <f t="shared" si="30"/>
        <v>0</v>
      </c>
      <c r="G186" s="221">
        <f>SUMIFS('BILAN PTCA'!$O$5:$O$4129,'BILAN PTCA'!$G$5:$G$4129,$C186)</f>
        <v>0</v>
      </c>
      <c r="H186" s="37">
        <f>SUMIFS('BILAN PTCA'!$P$5:$P$4129,'BILAN PTCA'!$G$5:$G$4129,$C186)</f>
        <v>0</v>
      </c>
      <c r="I186" s="37">
        <f>SUMIFS('BILAN PTCA'!$T$5:$T$4129,'BILAN PTCA'!$G$5:$G$4129,$C186)</f>
        <v>0</v>
      </c>
      <c r="J186" s="58" t="str">
        <f t="shared" si="33"/>
        <v/>
      </c>
      <c r="K186" s="686" t="e">
        <f t="shared" si="32"/>
        <v>#DIV/0!</v>
      </c>
    </row>
    <row r="187" spans="1:21" ht="15.6">
      <c r="A187" s="235"/>
      <c r="B187" s="56"/>
      <c r="C187" s="228" t="str">
        <f>'SYNTHESE PTCA'!O35</f>
        <v>Investissement Extérieur.T5.2 (financement extérieur)</v>
      </c>
      <c r="D187" s="532">
        <f>COUNTIF('BILAN PTCA'!$G$5:G$4129,'SYNTHESE BILAN PTCA'!$C187)</f>
        <v>1</v>
      </c>
      <c r="E187" s="532">
        <f>COUNTIFS('BILAN PTCA'!$G$5:$G$4129,'SYNTHESE BILAN PTCA'!$C187,'BILAN PTCA'!$M$5:$M$4129,"Réalisé")+COUNTIFS('BILAN PTCA'!$G$5:$G$4129,'SYNTHESE BILAN PTCA'!$C187,'BILAN PTCA'!$M$5:$M$4129,"Non-Planifié-Réalisé")</f>
        <v>0</v>
      </c>
      <c r="F187" s="67">
        <f t="shared" si="30"/>
        <v>0</v>
      </c>
      <c r="G187" s="221">
        <f>SUMIFS('BILAN PTCA'!$O$5:$O$4129,'BILAN PTCA'!$G$5:$G$4129,$C187)</f>
        <v>0</v>
      </c>
      <c r="H187" s="37">
        <f>SUMIFS('BILAN PTCA'!$P$5:$P$4129,'BILAN PTCA'!$G$5:$G$4129,$C187)</f>
        <v>0</v>
      </c>
      <c r="I187" s="37">
        <f>SUMIFS('BILAN PTCA'!$T$5:$T$4129,'BILAN PTCA'!$G$5:$G$4129,$C187)</f>
        <v>0</v>
      </c>
      <c r="J187" s="58" t="str">
        <f t="shared" si="33"/>
        <v/>
      </c>
      <c r="K187" s="686" t="e">
        <f t="shared" si="32"/>
        <v>#DIV/0!</v>
      </c>
    </row>
    <row r="188" spans="1:21" ht="15.6">
      <c r="A188" s="235"/>
      <c r="B188" s="56"/>
      <c r="C188" s="378" t="str">
        <f>'SYNTHESE PTCA'!O34</f>
        <v>SOUS TOTAL T5.1</v>
      </c>
      <c r="D188" s="538">
        <f>SUM(D185:D186)</f>
        <v>5</v>
      </c>
      <c r="E188" s="538">
        <f>SUM(E185:E186)</f>
        <v>0</v>
      </c>
      <c r="F188" s="67">
        <f t="shared" si="30"/>
        <v>0</v>
      </c>
      <c r="G188" s="768">
        <f>SUM(G185:G186)</f>
        <v>40000000</v>
      </c>
      <c r="H188" s="379">
        <f>SUM(H185:H186)</f>
        <v>40000000</v>
      </c>
      <c r="I188" s="379">
        <f>SUMIFS('BILAN PTCA'!$T$5:$T$4129,'BILAN PTCA'!$G$5:$G$4129,$C188)</f>
        <v>0</v>
      </c>
      <c r="J188" s="58">
        <f>IFERROR(I188/H188,"")</f>
        <v>0</v>
      </c>
      <c r="K188" s="686" t="e">
        <f t="shared" si="32"/>
        <v>#DIV/0!</v>
      </c>
      <c r="T188" s="120"/>
      <c r="U188" s="120"/>
    </row>
    <row r="189" spans="1:21" ht="15.6">
      <c r="A189" s="235"/>
      <c r="B189" s="56"/>
      <c r="C189" s="377" t="str">
        <f>'SYNTHESE PTCA'!O31</f>
        <v>SOUS TOTAL T3</v>
      </c>
      <c r="D189" s="537">
        <f>SUM(D177:D184)</f>
        <v>47</v>
      </c>
      <c r="E189" s="537">
        <f>SUM(E177:E184)</f>
        <v>0</v>
      </c>
      <c r="F189" s="67">
        <f t="shared" si="30"/>
        <v>0</v>
      </c>
      <c r="G189" s="768">
        <f>SUM(G177:G183)</f>
        <v>100272000</v>
      </c>
      <c r="H189" s="379">
        <f>SUM(H177:H183)</f>
        <v>7880000</v>
      </c>
      <c r="I189" s="379">
        <f>SUM(I177:I183)</f>
        <v>0</v>
      </c>
      <c r="J189" s="58">
        <f>IFERROR(I189/H189,"")</f>
        <v>0</v>
      </c>
      <c r="K189" s="686" t="e">
        <f t="shared" si="32"/>
        <v>#DIV/0!</v>
      </c>
    </row>
    <row r="190" spans="1:21" ht="17.399999999999999">
      <c r="B190" s="911" t="s">
        <v>4</v>
      </c>
      <c r="C190" s="921"/>
      <c r="D190" s="539">
        <f>D189+D188+D187</f>
        <v>53</v>
      </c>
      <c r="E190" s="539">
        <f>E189+E188+E187</f>
        <v>0</v>
      </c>
      <c r="F190" s="67">
        <f t="shared" si="30"/>
        <v>0</v>
      </c>
      <c r="G190" s="226">
        <f>G189+G188+G187</f>
        <v>140272000</v>
      </c>
      <c r="H190" s="227">
        <f>H189+H188+H187</f>
        <v>47880000</v>
      </c>
      <c r="I190" s="227">
        <f>I189+I188+I187</f>
        <v>0</v>
      </c>
      <c r="J190" s="58">
        <f t="shared" si="33"/>
        <v>0</v>
      </c>
      <c r="K190" s="686" t="e">
        <f t="shared" si="32"/>
        <v>#DIV/0!</v>
      </c>
      <c r="P190" s="120"/>
      <c r="Q190" s="120"/>
      <c r="R190" s="120"/>
      <c r="S190" s="120"/>
    </row>
    <row r="191" spans="1:21" ht="17.399999999999999">
      <c r="B191" s="235"/>
      <c r="C191" s="235"/>
      <c r="D191" s="530"/>
      <c r="E191" s="530"/>
      <c r="F191" s="234"/>
      <c r="H191" s="240"/>
      <c r="I191" s="240"/>
      <c r="J191" s="240"/>
      <c r="K191" s="687" t="e">
        <f t="shared" si="32"/>
        <v>#DIV/0!</v>
      </c>
      <c r="L191" s="120"/>
      <c r="M191" s="120"/>
      <c r="N191" s="120"/>
      <c r="O191" s="120"/>
    </row>
    <row r="192" spans="1:21" s="120" customFormat="1" ht="14.4">
      <c r="G192" s="766"/>
    </row>
    <row r="193" spans="1:44" s="120" customFormat="1" ht="14.4">
      <c r="G193" s="766"/>
    </row>
    <row r="194" spans="1:44" s="120" customFormat="1" ht="14.4">
      <c r="G194" s="766"/>
    </row>
    <row r="195" spans="1:44" s="120" customFormat="1" ht="14.4">
      <c r="G195" s="766"/>
    </row>
    <row r="196" spans="1:44" s="235" customFormat="1" ht="17.399999999999999">
      <c r="D196" s="530"/>
      <c r="E196" s="530"/>
      <c r="F196" s="234"/>
      <c r="G196" s="239"/>
      <c r="H196" s="240"/>
      <c r="I196" s="240"/>
      <c r="J196" s="240"/>
      <c r="K196" s="764"/>
      <c r="L196" s="120"/>
      <c r="M196" s="120"/>
      <c r="N196" s="120"/>
      <c r="O196" s="120"/>
    </row>
    <row r="197" spans="1:44" ht="27.6">
      <c r="A197" s="197" t="s">
        <v>1459</v>
      </c>
      <c r="B197" s="237" t="s">
        <v>1587</v>
      </c>
      <c r="C197" s="236"/>
      <c r="D197" s="530"/>
      <c r="E197" s="530"/>
      <c r="F197" s="234"/>
      <c r="G197" s="217" t="s">
        <v>1460</v>
      </c>
      <c r="H197" s="243" t="s">
        <v>1461</v>
      </c>
      <c r="I197" s="240"/>
      <c r="J197" s="240"/>
      <c r="K197" s="120"/>
    </row>
    <row r="198" spans="1:44">
      <c r="A198" s="235"/>
      <c r="B198" s="235"/>
      <c r="C198" s="235"/>
      <c r="D198" s="530"/>
      <c r="E198" s="530"/>
      <c r="F198" s="234"/>
      <c r="H198" s="240"/>
      <c r="I198" s="240"/>
      <c r="J198" s="240"/>
      <c r="K198" s="240"/>
    </row>
    <row r="199" spans="1:44" s="235" customFormat="1" ht="30">
      <c r="B199" s="54"/>
      <c r="C199" s="60" t="str">
        <f>'SYNTHESE PTCA'!O48</f>
        <v>Sources de financement</v>
      </c>
      <c r="D199" s="60" t="s">
        <v>6</v>
      </c>
      <c r="E199" s="60" t="s">
        <v>18</v>
      </c>
      <c r="F199" s="201" t="s">
        <v>421</v>
      </c>
      <c r="G199" s="220" t="s">
        <v>1579</v>
      </c>
      <c r="H199" s="200" t="s">
        <v>1580</v>
      </c>
      <c r="I199" s="200" t="s">
        <v>1581</v>
      </c>
      <c r="J199" s="200" t="s">
        <v>10</v>
      </c>
      <c r="K199" s="240"/>
      <c r="AR199" s="1"/>
    </row>
    <row r="200" spans="1:44" s="235" customFormat="1" ht="30">
      <c r="B200" s="56"/>
      <c r="C200" s="229" t="str">
        <f>'SYNTHESE PTCA'!O49</f>
        <v>Domestique</v>
      </c>
      <c r="D200" s="532">
        <f>COUNTIF('BILAN PTCA'!$R$5:R$4129,'SYNTHESE BILAN PTCA'!$C200)</f>
        <v>6</v>
      </c>
      <c r="E200" s="532">
        <f>COUNTIFS('BILAN PTCA'!$R$5:$R$4129,'SYNTHESE BILAN PTCA'!$C200,'BILAN PTCA'!$M$5:$M$4129,"Réalisé")+COUNTIFS('BILAN PTCA'!$R$5:$R$4129,'SYNTHESE BILAN PTCA'!$C200,'BILAN PTCA'!$M$5:$M$4129,"Non-Planifié-Réalisé")</f>
        <v>0</v>
      </c>
      <c r="F200" s="67">
        <f>IFERROR(E200/D200,"")</f>
        <v>0</v>
      </c>
      <c r="G200" s="221">
        <f>SUMIFS('BILAN PTCA'!$O$5:$O$4129,'BILAN PTCA'!$R$5:$R$4129,$C200)</f>
        <v>130272000</v>
      </c>
      <c r="H200" s="37">
        <f>SUMIFS('BILAN PTCA'!$P$5:$P$4129,'BILAN PTCA'!$R$5:$R$4129,$C200)</f>
        <v>37880000</v>
      </c>
      <c r="I200" s="37">
        <f>SUMIFS('BILAN PTCA'!$T$5:$T$4129,'BILAN PTCA'!$R$5:$R$4129,$C200)</f>
        <v>0</v>
      </c>
      <c r="J200" s="58">
        <f>IFERROR(I200/H200,"")</f>
        <v>0</v>
      </c>
      <c r="K200" s="200" t="s">
        <v>1666</v>
      </c>
      <c r="AR200" s="1"/>
    </row>
    <row r="201" spans="1:44" s="235" customFormat="1" ht="15.6">
      <c r="B201" s="56"/>
      <c r="C201" s="229" t="str">
        <f>'SYNTHESE PTCA'!O50</f>
        <v>Extérieur Unique</v>
      </c>
      <c r="D201" s="532">
        <f>COUNTIF('BILAN PTCA'!$R$5:R$4129,'SYNTHESE BILAN PTCA'!$C201)</f>
        <v>0</v>
      </c>
      <c r="E201" s="532">
        <f>COUNTIFS('BILAN PTCA'!$R$5:$R$4129,'SYNTHESE BILAN PTCA'!$C201,'BILAN PTCA'!$M$5:$M$4129,"Réalisé")+COUNTIFS('BILAN PTCA'!$R$5:$R$4129,'SYNTHESE BILAN PTCA'!$C201,'BILAN PTCA'!$M$5:$M$4129,"Non-Planifié-Réalisé")</f>
        <v>0</v>
      </c>
      <c r="F201" s="67" t="str">
        <f>IFERROR(E201/D201,"")</f>
        <v/>
      </c>
      <c r="G201" s="221">
        <f>SUMIFS('BILAN PTCA'!$O$5:$O$4129,'BILAN PTCA'!$R$5:$R$4129,$C201)</f>
        <v>0</v>
      </c>
      <c r="H201" s="37">
        <f>SUMIFS('BILAN PTCA'!$P$5:$P$4129,'BILAN PTCA'!$R$5:$R$4129,$C201)</f>
        <v>0</v>
      </c>
      <c r="I201" s="37">
        <f>SUMIFS('BILAN PTCA'!$T$5:$T$4129,'BILAN PTCA'!$R$5:$R$4129,$C201)</f>
        <v>0</v>
      </c>
      <c r="J201" s="58" t="str">
        <f>IFERROR(I201/H201,"")</f>
        <v/>
      </c>
      <c r="K201" s="686" t="e">
        <f>I200/$I$204</f>
        <v>#DIV/0!</v>
      </c>
      <c r="AR201" s="1"/>
    </row>
    <row r="202" spans="1:44" s="235" customFormat="1" ht="15.6">
      <c r="B202" s="56"/>
      <c r="C202" s="229" t="str">
        <f>'SYNTHESE PTCA'!O51</f>
        <v>Extérieur Combiné</v>
      </c>
      <c r="D202" s="532">
        <f>COUNTIF('BILAN PTCA'!$R$5:R$4129,'SYNTHESE BILAN PTCA'!$C202)</f>
        <v>0</v>
      </c>
      <c r="E202" s="532">
        <f>COUNTIFS('BILAN PTCA'!$R$5:$R$4129,'SYNTHESE BILAN PTCA'!$C202,'BILAN PTCA'!$M$5:$M$4129,"Réalisé")+COUNTIFS('BILAN PTCA'!$R$5:$R$4129,'SYNTHESE BILAN PTCA'!$C202,'BILAN PTCA'!$M$5:$M$4129,"Non-Planifié-Réalisé")</f>
        <v>0</v>
      </c>
      <c r="F202" s="67" t="str">
        <f>IFERROR(E202/D202,"")</f>
        <v/>
      </c>
      <c r="G202" s="221">
        <f>SUMIFS('BILAN PTCA'!$O$5:$O$4129,'BILAN PTCA'!$R$5:$R$4129,$C202)</f>
        <v>0</v>
      </c>
      <c r="H202" s="37">
        <f>SUMIFS('BILAN PTCA'!$P$5:$P$4129,'BILAN PTCA'!$R$5:$R$4129,$C202)</f>
        <v>0</v>
      </c>
      <c r="I202" s="37">
        <f>SUMIFS('BILAN PTCA'!$T$5:$T$4129,'BILAN PTCA'!$R$5:$R$4129,$C202)</f>
        <v>0</v>
      </c>
      <c r="J202" s="58" t="str">
        <f>IFERROR(I202/H202,"")</f>
        <v/>
      </c>
      <c r="K202" s="686" t="e">
        <f>I201/$I$204</f>
        <v>#DIV/0!</v>
      </c>
      <c r="AR202" s="1"/>
    </row>
    <row r="203" spans="1:44" s="235" customFormat="1" ht="15.6">
      <c r="B203" s="56"/>
      <c r="C203" s="229" t="str">
        <f>'SYNTHESE PTCA'!O52</f>
        <v>Mixte</v>
      </c>
      <c r="D203" s="532">
        <f>COUNTIF('BILAN PTCA'!$R$5:R$4129,'SYNTHESE BILAN PTCA'!$C203)</f>
        <v>1</v>
      </c>
      <c r="E203" s="532">
        <f>COUNTIFS('BILAN PTCA'!$R$5:$R$4129,'SYNTHESE BILAN PTCA'!$C203,'BILAN PTCA'!$M$5:$M$4129,"Réalisé")+COUNTIFS('BILAN PTCA'!$R$5:$R$4129,'SYNTHESE BILAN PTCA'!$C203,'BILAN PTCA'!$M$5:$M$4129,"Non-Planifié-Réalisé")</f>
        <v>0</v>
      </c>
      <c r="F203" s="67">
        <f>IFERROR(E203/D203,"")</f>
        <v>0</v>
      </c>
      <c r="G203" s="221">
        <f>SUMIFS('BILAN PTCA'!$O$5:$O$4129,'BILAN PTCA'!$R$5:$R$4129,$C203)</f>
        <v>10000000</v>
      </c>
      <c r="H203" s="37">
        <f>SUMIFS('BILAN PTCA'!$P$5:$P$4129,'BILAN PTCA'!$R$5:$R$4129,$C203)</f>
        <v>10000000</v>
      </c>
      <c r="I203" s="37">
        <f>SUMIFS('BILAN PTCA'!$T$5:$T$4129,'BILAN PTCA'!$R$5:$R$4129,$C203)</f>
        <v>0</v>
      </c>
      <c r="J203" s="58">
        <f>IFERROR(I203/H203,"")</f>
        <v>0</v>
      </c>
      <c r="K203" s="686" t="e">
        <f>I202/$I$204</f>
        <v>#DIV/0!</v>
      </c>
      <c r="AR203" s="1"/>
    </row>
    <row r="204" spans="1:44" s="235" customFormat="1" ht="17.399999999999999">
      <c r="B204" s="911" t="s">
        <v>4</v>
      </c>
      <c r="C204" s="911"/>
      <c r="D204" s="536">
        <f>SUM(D200:D203)</f>
        <v>7</v>
      </c>
      <c r="E204" s="536">
        <f>SUM(E200:E203)</f>
        <v>0</v>
      </c>
      <c r="F204" s="67">
        <f>IFERROR(E204/D204,"")</f>
        <v>0</v>
      </c>
      <c r="G204" s="226">
        <f>SUM(G200:G203)</f>
        <v>140272000</v>
      </c>
      <c r="H204" s="227">
        <f>SUM(H200:H203)</f>
        <v>47880000</v>
      </c>
      <c r="I204" s="227">
        <f>SUM(I200:I203)</f>
        <v>0</v>
      </c>
      <c r="J204" s="205">
        <f>IFERROR(I204/H204,"")</f>
        <v>0</v>
      </c>
      <c r="K204" s="686" t="e">
        <f>I203/$I$204</f>
        <v>#DIV/0!</v>
      </c>
      <c r="AR204" s="1"/>
    </row>
    <row r="205" spans="1:44" ht="15.6">
      <c r="A205" s="235"/>
      <c r="B205" s="235"/>
      <c r="C205" s="236"/>
      <c r="D205" s="529"/>
      <c r="E205" s="530"/>
      <c r="F205" s="234"/>
      <c r="G205" s="239"/>
      <c r="H205" s="240"/>
      <c r="I205" s="240"/>
      <c r="J205" s="240"/>
      <c r="K205" s="686" t="e">
        <f>I204/$I$204</f>
        <v>#DIV/0!</v>
      </c>
    </row>
    <row r="206" spans="1:44">
      <c r="B206" s="235"/>
      <c r="C206" s="236"/>
      <c r="D206" s="529"/>
      <c r="E206" s="530"/>
      <c r="F206" s="234"/>
      <c r="G206" s="239"/>
      <c r="H206" s="240"/>
      <c r="I206" s="240"/>
      <c r="J206" s="240"/>
      <c r="K206" s="240"/>
    </row>
    <row r="207" spans="1:44">
      <c r="B207" s="235"/>
      <c r="C207" s="236"/>
      <c r="D207" s="529"/>
      <c r="E207" s="530"/>
      <c r="F207" s="234"/>
      <c r="G207" s="239"/>
      <c r="H207" s="240"/>
      <c r="I207" s="240"/>
      <c r="J207" s="240"/>
      <c r="K207" s="240"/>
    </row>
    <row r="208" spans="1:44" ht="27.6">
      <c r="A208" s="197" t="s">
        <v>1506</v>
      </c>
      <c r="B208" s="237" t="s">
        <v>1508</v>
      </c>
      <c r="C208" s="236"/>
      <c r="D208" s="529"/>
      <c r="E208" s="530"/>
      <c r="F208" s="234"/>
      <c r="G208" s="217" t="s">
        <v>1507</v>
      </c>
      <c r="H208" s="243" t="s">
        <v>1509</v>
      </c>
      <c r="I208" s="240"/>
      <c r="J208" s="240"/>
      <c r="K208" s="240"/>
    </row>
    <row r="209" spans="1:44">
      <c r="A209" s="235"/>
      <c r="B209" s="235"/>
      <c r="C209" s="236"/>
      <c r="D209" s="529"/>
      <c r="E209" s="530"/>
      <c r="F209" s="234"/>
      <c r="H209" s="240"/>
      <c r="I209" s="240"/>
      <c r="J209" s="240"/>
      <c r="K209" s="240"/>
    </row>
    <row r="210" spans="1:44" ht="30">
      <c r="A210" s="235"/>
      <c r="B210" s="54"/>
      <c r="C210" s="60" t="str">
        <f>'SYNTHESE PTCA'!C179</f>
        <v>Actions du PP-CE</v>
      </c>
      <c r="D210" s="60" t="s">
        <v>6</v>
      </c>
      <c r="E210" s="60" t="s">
        <v>18</v>
      </c>
      <c r="F210" s="201" t="s">
        <v>421</v>
      </c>
      <c r="G210" s="220" t="s">
        <v>1579</v>
      </c>
      <c r="H210" s="200" t="s">
        <v>1580</v>
      </c>
      <c r="I210" s="200" t="s">
        <v>1581</v>
      </c>
      <c r="J210" s="200" t="s">
        <v>10</v>
      </c>
      <c r="K210" s="240"/>
    </row>
    <row r="211" spans="1:44" ht="30">
      <c r="A211" s="235"/>
      <c r="B211" s="56">
        <v>1</v>
      </c>
      <c r="C211" s="228" t="str">
        <f>'SYNTHESE PTCA'!C180</f>
        <v>A00 : Activité non liée au PP-CE</v>
      </c>
      <c r="D211" s="532">
        <f>COUNTIF('BILAN PTCA'!$C$5:C$4129,'SYNTHESE BILAN PTCA'!$C211)</f>
        <v>10</v>
      </c>
      <c r="E211" s="532">
        <f>COUNTIFS('BILAN PTCA'!$C$5:$C$4129,'SYNTHESE BILAN PTCA'!$C211,'BILAN PTCA'!$M$5:$M$4129,"Réalisé")+COUNTIFS('BILAN PTCA'!$C$5:$C$4129,'SYNTHESE BILAN PTCA'!$C211,'BILAN PTCA'!$M$5:$M$4129,"Non-Planifié-Réalisé")</f>
        <v>0</v>
      </c>
      <c r="F211" s="67">
        <f t="shared" ref="F211:F218" si="34">IFERROR(E211/D211,"")</f>
        <v>0</v>
      </c>
      <c r="G211" s="221">
        <f>SUMIFS('BILAN PTCA'!$O$5:$O$4129,'BILAN PTCA'!$C$5:$C$4129,$C211)</f>
        <v>34000000</v>
      </c>
      <c r="H211" s="37">
        <f>SUMIFS('BILAN PTCA'!$P$5:$P$4129,'BILAN PTCA'!$C$5:$C$4129,$C211)</f>
        <v>10000000</v>
      </c>
      <c r="I211" s="37">
        <f>SUMIFS('BILAN PTCA'!$T$5:$T$4129,'BILAN PTCA'!$C$5:$C$4129,$C211)</f>
        <v>0</v>
      </c>
      <c r="J211" s="58">
        <f>IFERROR(I211/H211,"")</f>
        <v>0</v>
      </c>
      <c r="K211" s="200" t="s">
        <v>1667</v>
      </c>
    </row>
    <row r="212" spans="1:44" ht="15.6">
      <c r="A212" s="235"/>
      <c r="B212" s="56">
        <v>2</v>
      </c>
      <c r="C212" s="228" t="str">
        <f>'SYNTHESE PTCA'!C181</f>
        <v>A74 : Poursuivre le renforcement de notre système de santé</v>
      </c>
      <c r="D212" s="532">
        <f>COUNTIF('BILAN PTCA'!$C$5:C$4129,'SYNTHESE BILAN PTCA'!$C212)</f>
        <v>31</v>
      </c>
      <c r="E212" s="532">
        <f>COUNTIFS('BILAN PTCA'!$C$5:$C$4129,'SYNTHESE BILAN PTCA'!$C212,'BILAN PTCA'!$M$5:$M$4129,"Réalisé")+COUNTIFS('BILAN PTCA'!$C$5:$C$4129,'SYNTHESE BILAN PTCA'!$C212,'BILAN PTCA'!$M$5:$M$4129,"Non-Planifié-Réalisé")</f>
        <v>0</v>
      </c>
      <c r="F212" s="67">
        <f t="shared" si="34"/>
        <v>0</v>
      </c>
      <c r="G212" s="221">
        <f>SUMIFS('BILAN PTCA'!$O$5:$O$4129,'BILAN PTCA'!$C$5:$C$4129,$C212)</f>
        <v>106272000</v>
      </c>
      <c r="H212" s="37">
        <f>SUMIFS('BILAN PTCA'!$P$5:$P$4129,'BILAN PTCA'!$C$5:$C$4129,$C212)</f>
        <v>37880000</v>
      </c>
      <c r="I212" s="37">
        <f>SUMIFS('BILAN PTCA'!$T$5:$T$4129,'BILAN PTCA'!$C$5:$C$4129,$C212)</f>
        <v>0</v>
      </c>
      <c r="J212" s="58">
        <f t="shared" ref="J212:J217" si="35">IFERROR(I212/H212,"")</f>
        <v>0</v>
      </c>
      <c r="K212" s="686" t="e">
        <f>I211/$I$218</f>
        <v>#DIV/0!</v>
      </c>
    </row>
    <row r="213" spans="1:44" ht="15.6">
      <c r="A213" s="235"/>
      <c r="B213" s="56"/>
      <c r="C213" s="228" t="str">
        <f>'SYNTHESE PTCA'!C182</f>
        <v>A75 : Poursuivre la réforme de la Politique nationale de santé</v>
      </c>
      <c r="D213" s="532">
        <f>COUNTIF('BILAN PTCA'!$C$5:C$4129,'SYNTHESE BILAN PTCA'!$C213)</f>
        <v>0</v>
      </c>
      <c r="E213" s="532">
        <f>COUNTIFS('BILAN PTCA'!$C$5:$C$4129,'SYNTHESE BILAN PTCA'!$C213,'BILAN PTCA'!$M$5:$M$4129,"Réalisé")+COUNTIFS('BILAN PTCA'!$C$5:$C$4129,'SYNTHESE BILAN PTCA'!$C213,'BILAN PTCA'!$M$5:$M$4129,"Non-Planifié-Réalisé")</f>
        <v>0</v>
      </c>
      <c r="F213" s="67" t="str">
        <f t="shared" si="34"/>
        <v/>
      </c>
      <c r="G213" s="221">
        <f>SUMIFS('BILAN PTCA'!$O$5:$O$4129,'BILAN PTCA'!$C$5:$C$4129,$C213)</f>
        <v>0</v>
      </c>
      <c r="H213" s="37">
        <f>SUMIFS('BILAN PTCA'!$P$5:$P$4129,'BILAN PTCA'!$C$5:$C$4129,$C213)</f>
        <v>0</v>
      </c>
      <c r="I213" s="37">
        <f>SUMIFS('BILAN PTCA'!$T$5:$T$4129,'BILAN PTCA'!$C$5:$C$4129,$C213)</f>
        <v>0</v>
      </c>
      <c r="J213" s="58" t="str">
        <f t="shared" si="35"/>
        <v/>
      </c>
      <c r="K213" s="686" t="e">
        <f t="shared" ref="K213:K219" si="36">I212/$I$218</f>
        <v>#DIV/0!</v>
      </c>
    </row>
    <row r="214" spans="1:44" ht="31.2">
      <c r="A214" s="235"/>
      <c r="B214" s="56">
        <v>3</v>
      </c>
      <c r="C214" s="228" t="str">
        <f>'SYNTHESE PTCA'!C183</f>
        <v>A76 : Poursuivre l'amélioration des capacités nationales de riposte aux épidémies</v>
      </c>
      <c r="D214" s="532">
        <f>COUNTIF('BILAN PTCA'!$C$5:C$4129,'SYNTHESE BILAN PTCA'!$C214)</f>
        <v>1</v>
      </c>
      <c r="E214" s="532">
        <f>COUNTIFS('BILAN PTCA'!$C$5:$C$4129,'SYNTHESE BILAN PTCA'!$C214,'BILAN PTCA'!$M$5:$M$4129,"Réalisé")+COUNTIFS('BILAN PTCA'!$C$5:$C$4129,'SYNTHESE BILAN PTCA'!$C214,'BILAN PTCA'!$M$5:$M$4129,"Non-Planifié-Réalisé")</f>
        <v>0</v>
      </c>
      <c r="F214" s="67">
        <f t="shared" si="34"/>
        <v>0</v>
      </c>
      <c r="G214" s="221">
        <f>SUMIFS('BILAN PTCA'!$O$5:$O$4129,'BILAN PTCA'!$C$5:$C$4129,$C214)</f>
        <v>0</v>
      </c>
      <c r="H214" s="37">
        <f>SUMIFS('BILAN PTCA'!$P$5:$P$4129,'BILAN PTCA'!$C$5:$C$4129,$C214)</f>
        <v>0</v>
      </c>
      <c r="I214" s="37">
        <f>SUMIFS('BILAN PTCA'!$T$5:$T$4129,'BILAN PTCA'!$C$5:$C$4129,$C214)</f>
        <v>0</v>
      </c>
      <c r="J214" s="58" t="str">
        <f t="shared" si="35"/>
        <v/>
      </c>
      <c r="K214" s="686" t="e">
        <f t="shared" si="36"/>
        <v>#DIV/0!</v>
      </c>
    </row>
    <row r="215" spans="1:44" ht="31.2">
      <c r="B215" s="56">
        <v>4</v>
      </c>
      <c r="C215" s="228" t="str">
        <f>'SYNTHESE PTCA'!C184</f>
        <v>A77 : Porter le taux de couverture en MIILDA (moustiquaires imprégnées) à 100% en 2027</v>
      </c>
      <c r="D215" s="532">
        <f>COUNTIF('BILAN PTCA'!$C$5:C$4129,'SYNTHESE BILAN PTCA'!$C215)</f>
        <v>0</v>
      </c>
      <c r="E215" s="532">
        <f>COUNTIFS('BILAN PTCA'!$C$5:$C$4129,'SYNTHESE BILAN PTCA'!$C215,'BILAN PTCA'!$M$5:$M$4129,"Réalisé")+COUNTIFS('BILAN PTCA'!$C$5:$C$4129,'SYNTHESE BILAN PTCA'!$C215,'BILAN PTCA'!$M$5:$M$4129,"Non-Planifié-Réalisé")</f>
        <v>0</v>
      </c>
      <c r="F215" s="67" t="str">
        <f t="shared" si="34"/>
        <v/>
      </c>
      <c r="G215" s="221">
        <f>SUMIFS('BILAN PTCA'!$O$5:$O$4129,'BILAN PTCA'!$C$5:$C$4129,$C215)</f>
        <v>0</v>
      </c>
      <c r="H215" s="37">
        <f>SUMIFS('BILAN PTCA'!$P$5:$P$4129,'BILAN PTCA'!$C$5:$C$4129,$C215)</f>
        <v>0</v>
      </c>
      <c r="I215" s="37">
        <f>SUMIFS('BILAN PTCA'!$T$5:$T$4129,'BILAN PTCA'!$C$5:$C$4129,$C215)</f>
        <v>0</v>
      </c>
      <c r="J215" s="58" t="str">
        <f t="shared" si="35"/>
        <v/>
      </c>
      <c r="K215" s="686" t="e">
        <f t="shared" si="36"/>
        <v>#DIV/0!</v>
      </c>
    </row>
    <row r="216" spans="1:44" s="235" customFormat="1" ht="15.6">
      <c r="B216" s="56">
        <v>5</v>
      </c>
      <c r="C216" s="228" t="str">
        <f>'SYNTHESE PTCA'!C185</f>
        <v>A78 : Faire de la Prévention un pilier de la politique nationale de santé</v>
      </c>
      <c r="D216" s="532">
        <f>COUNTIF('BILAN PTCA'!$C$5:C$4129,'SYNTHESE BILAN PTCA'!$C216)</f>
        <v>11</v>
      </c>
      <c r="E216" s="532">
        <f>COUNTIFS('BILAN PTCA'!$C$5:$C$4129,'SYNTHESE BILAN PTCA'!$C216,'BILAN PTCA'!$M$5:$M$4129,"Réalisé")+COUNTIFS('BILAN PTCA'!$C$5:$C$4129,'SYNTHESE BILAN PTCA'!$C216,'BILAN PTCA'!$M$5:$M$4129,"Non-Planifié-Réalisé")</f>
        <v>0</v>
      </c>
      <c r="F216" s="67">
        <f t="shared" si="34"/>
        <v>0</v>
      </c>
      <c r="G216" s="221">
        <f>SUMIFS('BILAN PTCA'!$O$5:$O$4129,'BILAN PTCA'!$C$5:$C$4129,$C216)</f>
        <v>0</v>
      </c>
      <c r="H216" s="37">
        <f>SUMIFS('BILAN PTCA'!$P$5:$P$4129,'BILAN PTCA'!$C$5:$C$4129,$C216)</f>
        <v>0</v>
      </c>
      <c r="I216" s="37">
        <f>SUMIFS('BILAN PTCA'!$T$5:$T$4129,'BILAN PTCA'!$C$5:$C$4129,$C216)</f>
        <v>0</v>
      </c>
      <c r="J216" s="58" t="str">
        <f t="shared" si="35"/>
        <v/>
      </c>
      <c r="K216" s="686" t="e">
        <f t="shared" si="36"/>
        <v>#DIV/0!</v>
      </c>
      <c r="AR216" s="1"/>
    </row>
    <row r="217" spans="1:44" s="235" customFormat="1" ht="15.6">
      <c r="B217" s="56">
        <v>6</v>
      </c>
      <c r="C217" s="228" t="str">
        <f>'SYNTHESE PTCA'!C186</f>
        <v>A79 : Mettre progressivement en place une Couverture Santé Universelle.</v>
      </c>
      <c r="D217" s="532">
        <f>COUNTIF('BILAN PTCA'!$C$5:C$4129,'SYNTHESE BILAN PTCA'!$C217)</f>
        <v>0</v>
      </c>
      <c r="E217" s="532">
        <f>COUNTIFS('BILAN PTCA'!$C$5:$C$4129,'SYNTHESE BILAN PTCA'!$C217,'BILAN PTCA'!$M$5:$M$4129,"Réalisé")+COUNTIFS('BILAN PTCA'!$C$5:$C$4129,'SYNTHESE BILAN PTCA'!$C217,'BILAN PTCA'!$M$5:$M$4129,"Non-Planifié-Réalisé")</f>
        <v>0</v>
      </c>
      <c r="F217" s="67" t="str">
        <f t="shared" si="34"/>
        <v/>
      </c>
      <c r="G217" s="221">
        <f>SUMIFS('BILAN PTCA'!$O$5:$O$4129,'BILAN PTCA'!$C$5:$C$4129,$C217)</f>
        <v>0</v>
      </c>
      <c r="H217" s="37">
        <f>SUMIFS('BILAN PTCA'!$P$5:$P$4129,'BILAN PTCA'!$C$5:$C$4129,$C217)</f>
        <v>0</v>
      </c>
      <c r="I217" s="37">
        <f>SUMIFS('BILAN PTCA'!$T$5:$T$4129,'BILAN PTCA'!$C$5:$C$4129,$C217)</f>
        <v>0</v>
      </c>
      <c r="J217" s="58" t="str">
        <f t="shared" si="35"/>
        <v/>
      </c>
      <c r="K217" s="686" t="e">
        <f t="shared" si="36"/>
        <v>#DIV/0!</v>
      </c>
      <c r="AR217" s="1"/>
    </row>
    <row r="218" spans="1:44" s="235" customFormat="1" ht="17.399999999999999">
      <c r="B218" s="911" t="s">
        <v>4</v>
      </c>
      <c r="C218" s="911"/>
      <c r="D218" s="536">
        <f>SUM(D211:D217)</f>
        <v>53</v>
      </c>
      <c r="E218" s="536">
        <f>SUM(E211:E217)</f>
        <v>0</v>
      </c>
      <c r="F218" s="67">
        <f t="shared" si="34"/>
        <v>0</v>
      </c>
      <c r="G218" s="226">
        <f>SUM(G211:G217)</f>
        <v>140272000</v>
      </c>
      <c r="H218" s="227">
        <f>SUM(H211:H217)</f>
        <v>47880000</v>
      </c>
      <c r="I218" s="227">
        <f>SUM(I211:I217)</f>
        <v>0</v>
      </c>
      <c r="J218" s="58">
        <f>IFERROR(I218/H218,"")</f>
        <v>0</v>
      </c>
      <c r="K218" s="686" t="e">
        <f t="shared" si="36"/>
        <v>#DIV/0!</v>
      </c>
      <c r="AR218" s="1"/>
    </row>
    <row r="219" spans="1:44" ht="15.6">
      <c r="A219" s="235"/>
      <c r="B219" s="235"/>
      <c r="C219" s="236"/>
      <c r="D219" s="529"/>
      <c r="E219" s="530"/>
      <c r="F219" s="234"/>
      <c r="G219" s="239"/>
      <c r="H219" s="240"/>
      <c r="I219" s="240"/>
      <c r="J219" s="240"/>
      <c r="K219" s="686" t="e">
        <f t="shared" si="36"/>
        <v>#DIV/0!</v>
      </c>
    </row>
    <row r="220" spans="1:44">
      <c r="B220" s="235"/>
      <c r="C220" s="236"/>
      <c r="D220" s="529"/>
      <c r="E220" s="530"/>
      <c r="F220" s="234"/>
      <c r="G220" s="239"/>
      <c r="H220" s="240"/>
      <c r="I220" s="240"/>
      <c r="J220" s="240"/>
      <c r="K220" s="240"/>
    </row>
    <row r="221" spans="1:44">
      <c r="A221" s="235"/>
      <c r="B221" s="235"/>
      <c r="C221" s="236"/>
      <c r="D221" s="529"/>
      <c r="E221" s="530"/>
      <c r="F221" s="234"/>
      <c r="G221" s="239"/>
      <c r="H221" s="240"/>
      <c r="I221" s="240"/>
      <c r="J221" s="240"/>
      <c r="K221" s="240"/>
    </row>
    <row r="222" spans="1:44" ht="27.6">
      <c r="A222" s="197" t="s">
        <v>1511</v>
      </c>
      <c r="B222" s="237" t="s">
        <v>1510</v>
      </c>
      <c r="C222" s="236"/>
      <c r="D222" s="529"/>
      <c r="E222" s="530"/>
      <c r="F222" s="234"/>
      <c r="G222" s="217" t="s">
        <v>1512</v>
      </c>
      <c r="H222" s="243" t="s">
        <v>1790</v>
      </c>
      <c r="I222" s="240"/>
      <c r="J222" s="240"/>
      <c r="K222" s="240"/>
    </row>
    <row r="223" spans="1:44">
      <c r="A223" s="235"/>
      <c r="B223" s="235"/>
      <c r="C223" s="236"/>
      <c r="D223" s="529"/>
      <c r="E223" s="530"/>
      <c r="F223" s="234"/>
      <c r="H223" s="240"/>
      <c r="I223" s="240"/>
      <c r="J223" s="240"/>
      <c r="K223" s="240"/>
    </row>
    <row r="224" spans="1:44" ht="30">
      <c r="A224" s="235"/>
      <c r="B224" s="54"/>
      <c r="C224" s="60" t="str">
        <f>'SYNTHESE PTCA'!C192</f>
        <v>Sous - Actions du PP-CE</v>
      </c>
      <c r="D224" s="60" t="s">
        <v>6</v>
      </c>
      <c r="E224" s="60" t="s">
        <v>18</v>
      </c>
      <c r="F224" s="201" t="s">
        <v>421</v>
      </c>
      <c r="G224" s="220" t="s">
        <v>1579</v>
      </c>
      <c r="H224" s="200" t="s">
        <v>1580</v>
      </c>
      <c r="I224" s="200" t="s">
        <v>1581</v>
      </c>
      <c r="J224" s="200" t="s">
        <v>10</v>
      </c>
      <c r="K224" s="240"/>
    </row>
    <row r="225" spans="1:11" ht="22.8">
      <c r="A225" s="235"/>
      <c r="B225" s="56"/>
      <c r="C225" s="228" t="str">
        <f>'SYNTHESE PTCA'!C193</f>
        <v>A00 : Activité non liée au PP-CE</v>
      </c>
      <c r="D225" s="540">
        <f>COUNTIF('BILAN PTCA'!$D$5:D$4129,'SYNTHESE BILAN PTCA'!$C225)</f>
        <v>10</v>
      </c>
      <c r="E225" s="532">
        <f>COUNTIFS('BILAN PTCA'!$D$5:$D$4129,'SYNTHESE BILAN PTCA'!$C225,'BILAN PTCA'!$M$5:$M$4129,"Réalisé")+COUNTIFS('BILAN PTCA'!$D$5:$D$4129,'SYNTHESE BILAN PTCA'!$C225,'BILAN PTCA'!$M$5:$M$4129,"Non-Planifié-Réalisé")</f>
        <v>0</v>
      </c>
      <c r="F225" s="67">
        <f t="shared" ref="F225:F271" si="37">IFERROR(E225/D225,"")</f>
        <v>0</v>
      </c>
      <c r="G225" s="221">
        <f>SUMIFS('BILAN PTCA'!$O$5:$O$4129,'BILAN PTCA'!$D$5:$D$4129,$C225)</f>
        <v>34000000</v>
      </c>
      <c r="H225" s="37">
        <f>SUMIFS('BILAN PTCA'!$P$5:$P$4129,'BILAN PTCA'!$D$5:$D$4129,$C225)</f>
        <v>10000000</v>
      </c>
      <c r="I225" s="37">
        <f>SUMIFS('BILAN PTCA'!$T$5:$T$4129,'BILAN PTCA'!$D$5:$D$4129,$C225)</f>
        <v>0</v>
      </c>
      <c r="J225" s="58">
        <f>IFERROR(I225/H225,"")</f>
        <v>0</v>
      </c>
      <c r="K225" s="240"/>
    </row>
    <row r="226" spans="1:11" ht="31.2">
      <c r="A226" s="235"/>
      <c r="B226" s="56">
        <v>1</v>
      </c>
      <c r="C226" s="228" t="str">
        <f>'SYNTHESE PTCA'!C194</f>
        <v>A74.1.Renforcer la gouvernance, le leadership et la coordination des interventions à tous les niveaux de la pyramide sanitaire</v>
      </c>
      <c r="D226" s="540">
        <f>COUNTIF('BILAN PTCA'!$D$5:D$4129,'SYNTHESE BILAN PTCA'!$C226)</f>
        <v>7</v>
      </c>
      <c r="E226" s="532">
        <f>COUNTIFS('BILAN PTCA'!$D$5:$D$4129,'SYNTHESE BILAN PTCA'!$C226,'BILAN PTCA'!$M$5:$M$4129,"Réalisé")+COUNTIFS('BILAN PTCA'!$D$5:$D$4129,'SYNTHESE BILAN PTCA'!$C226,'BILAN PTCA'!$M$5:$M$4129,"Non-Planifié-Réalisé")</f>
        <v>0</v>
      </c>
      <c r="F226" s="67">
        <f t="shared" si="37"/>
        <v>0</v>
      </c>
      <c r="G226" s="221">
        <f>SUMIFS('BILAN PTCA'!$O$5:$O$4129,'BILAN PTCA'!$D$5:$D$4129,$C226)</f>
        <v>23392000</v>
      </c>
      <c r="H226" s="37">
        <f>SUMIFS('BILAN PTCA'!$P$5:$P$4129,'BILAN PTCA'!$D$5:$D$4129,$C226)</f>
        <v>0</v>
      </c>
      <c r="I226" s="37">
        <f>SUMIFS('BILAN PTCA'!$T$5:$T$4129,'BILAN PTCA'!$D$5:$D$4129,$C226)</f>
        <v>0</v>
      </c>
      <c r="J226" s="58" t="str">
        <f>IFERROR(I226/H226,"")</f>
        <v/>
      </c>
      <c r="K226" s="240"/>
    </row>
    <row r="227" spans="1:11" ht="31.2">
      <c r="A227" s="235"/>
      <c r="B227" s="56">
        <v>2</v>
      </c>
      <c r="C227" s="228" t="str">
        <f>'SYNTHESE PTCA'!C195</f>
        <v>A74.2.Accroitre progressivement le financement du système de santé pour se conformer aux engagements d'Abuja</v>
      </c>
      <c r="D227" s="540">
        <f>COUNTIF('BILAN PTCA'!$D$5:D$4129,'SYNTHESE BILAN PTCA'!$C227)</f>
        <v>0</v>
      </c>
      <c r="E227" s="532">
        <f>COUNTIFS('BILAN PTCA'!$D$5:$D$4129,'SYNTHESE BILAN PTCA'!$C227,'BILAN PTCA'!$M$5:$M$4129,"Réalisé")+COUNTIFS('BILAN PTCA'!$D$5:$D$4129,'SYNTHESE BILAN PTCA'!$C227,'BILAN PTCA'!$M$5:$M$4129,"Non-Planifié-Réalisé")</f>
        <v>0</v>
      </c>
      <c r="F227" s="67" t="str">
        <f t="shared" si="37"/>
        <v/>
      </c>
      <c r="G227" s="221">
        <f>SUMIFS('BILAN PTCA'!$O$5:$O$4129,'BILAN PTCA'!$D$5:$D$4129,$C227)</f>
        <v>0</v>
      </c>
      <c r="H227" s="37">
        <f>SUMIFS('BILAN PTCA'!$P$5:$P$4129,'BILAN PTCA'!$D$5:$D$4129,$C227)</f>
        <v>0</v>
      </c>
      <c r="I227" s="37">
        <f>SUMIFS('BILAN PTCA'!$T$5:$T$4129,'BILAN PTCA'!$D$5:$D$4129,$C227)</f>
        <v>0</v>
      </c>
      <c r="J227" s="58" t="str">
        <f t="shared" ref="J227:J270" si="38">IFERROR(I227/H227,"")</f>
        <v/>
      </c>
      <c r="K227" s="240"/>
    </row>
    <row r="228" spans="1:11" ht="31.2">
      <c r="A228" s="235"/>
      <c r="B228" s="56">
        <v>3</v>
      </c>
      <c r="C228" s="228" t="str">
        <f>'SYNTHESE PTCA'!C196</f>
        <v>A74.3.Développer des ressources humaines de la santé (ratio médecin/hbt) aussi bien en quantité qu'en qualité (motivation et fidélisation)</v>
      </c>
      <c r="D228" s="540">
        <f>COUNTIF('BILAN PTCA'!$D$5:D$4129,'SYNTHESE BILAN PTCA'!$C228)</f>
        <v>2</v>
      </c>
      <c r="E228" s="532">
        <f>COUNTIFS('BILAN PTCA'!$D$5:$D$4129,'SYNTHESE BILAN PTCA'!$C228,'BILAN PTCA'!$M$5:$M$4129,"Réalisé")+COUNTIFS('BILAN PTCA'!$D$5:$D$4129,'SYNTHESE BILAN PTCA'!$C228,'BILAN PTCA'!$M$5:$M$4129,"Non-Planifié-Réalisé")</f>
        <v>0</v>
      </c>
      <c r="F228" s="67">
        <f t="shared" si="37"/>
        <v>0</v>
      </c>
      <c r="G228" s="221">
        <f>SUMIFS('BILAN PTCA'!$O$5:$O$4129,'BILAN PTCA'!$D$5:$D$4129,$C228)</f>
        <v>75000000</v>
      </c>
      <c r="H228" s="37">
        <f>SUMIFS('BILAN PTCA'!$P$5:$P$4129,'BILAN PTCA'!$D$5:$D$4129,$C228)</f>
        <v>30000000</v>
      </c>
      <c r="I228" s="37">
        <f>SUMIFS('BILAN PTCA'!$T$5:$T$4129,'BILAN PTCA'!$D$5:$D$4129,$C228)</f>
        <v>0</v>
      </c>
      <c r="J228" s="58">
        <f t="shared" si="38"/>
        <v>0</v>
      </c>
      <c r="K228" s="240"/>
    </row>
    <row r="229" spans="1:11" ht="62.4">
      <c r="A229" s="235"/>
      <c r="B229" s="56">
        <v>4</v>
      </c>
      <c r="C229" s="228" t="str">
        <f>'SYNTHESE PTCA'!C197</f>
        <v>A74.4.Poursuivre les constructions des infrastructures sanitaires, doter les formations médico-sanitaires en équipements techniques appropriés, appliquer et respecter strictement la carte de construction élaboré par le ministère de la Santé</v>
      </c>
      <c r="D229" s="540">
        <f>COUNTIF('BILAN PTCA'!$D$5:D$4129,'SYNTHESE BILAN PTCA'!$C229)</f>
        <v>0</v>
      </c>
      <c r="E229" s="532">
        <f>COUNTIFS('BILAN PTCA'!$D$5:$D$4129,'SYNTHESE BILAN PTCA'!$C229,'BILAN PTCA'!$M$5:$M$4129,"Réalisé")+COUNTIFS('BILAN PTCA'!$D$5:$D$4129,'SYNTHESE BILAN PTCA'!$C229,'BILAN PTCA'!$M$5:$M$4129,"Non-Planifié-Réalisé")</f>
        <v>0</v>
      </c>
      <c r="F229" s="67" t="str">
        <f t="shared" si="37"/>
        <v/>
      </c>
      <c r="G229" s="221">
        <f>SUMIFS('BILAN PTCA'!$O$5:$O$4129,'BILAN PTCA'!$D$5:$D$4129,$C229)</f>
        <v>0</v>
      </c>
      <c r="H229" s="37">
        <f>SUMIFS('BILAN PTCA'!$P$5:$P$4129,'BILAN PTCA'!$D$5:$D$4129,$C229)</f>
        <v>0</v>
      </c>
      <c r="I229" s="37">
        <f>SUMIFS('BILAN PTCA'!$T$5:$T$4129,'BILAN PTCA'!$D$5:$D$4129,$C229)</f>
        <v>0</v>
      </c>
      <c r="J229" s="58" t="str">
        <f t="shared" si="38"/>
        <v/>
      </c>
      <c r="K229" s="240"/>
    </row>
    <row r="230" spans="1:11" ht="31.2">
      <c r="A230" s="235"/>
      <c r="B230" s="56">
        <v>5</v>
      </c>
      <c r="C230" s="228" t="str">
        <f>'SYNTHESE PTCA'!C198</f>
        <v>A74.5.Renforcer le système d'information sanitaire en intégrant les innovations et la digitalisation (Programme de Santé numérique)</v>
      </c>
      <c r="D230" s="540">
        <f>COUNTIF('BILAN PTCA'!$D$5:D$4129,'SYNTHESE BILAN PTCA'!$C230)</f>
        <v>0</v>
      </c>
      <c r="E230" s="532">
        <f>COUNTIFS('BILAN PTCA'!$D$5:$D$4129,'SYNTHESE BILAN PTCA'!$C230,'BILAN PTCA'!$M$5:$M$4129,"Réalisé")+COUNTIFS('BILAN PTCA'!$D$5:$D$4129,'SYNTHESE BILAN PTCA'!$C230,'BILAN PTCA'!$M$5:$M$4129,"Non-Planifié-Réalisé")</f>
        <v>0</v>
      </c>
      <c r="F230" s="67" t="str">
        <f t="shared" si="37"/>
        <v/>
      </c>
      <c r="G230" s="221">
        <f>SUMIFS('BILAN PTCA'!$O$5:$O$4129,'BILAN PTCA'!$D$5:$D$4129,$C230)</f>
        <v>0</v>
      </c>
      <c r="H230" s="37">
        <f>SUMIFS('BILAN PTCA'!$P$5:$P$4129,'BILAN PTCA'!$D$5:$D$4129,$C230)</f>
        <v>0</v>
      </c>
      <c r="I230" s="37">
        <f>SUMIFS('BILAN PTCA'!$T$5:$T$4129,'BILAN PTCA'!$D$5:$D$4129,$C230)</f>
        <v>0</v>
      </c>
      <c r="J230" s="58" t="str">
        <f t="shared" si="38"/>
        <v/>
      </c>
      <c r="K230" s="240"/>
    </row>
    <row r="231" spans="1:11" ht="31.2">
      <c r="A231" s="235"/>
      <c r="B231" s="56">
        <v>6</v>
      </c>
      <c r="C231" s="228" t="str">
        <f>'SYNTHESE PTCA'!C199</f>
        <v>A74.6-1.Rendre disponible des médicaments et autres produits de santé (les consommables médicaux)</v>
      </c>
      <c r="D231" s="540">
        <f>COUNTIF('BILAN PTCA'!$D$5:D$4129,'SYNTHESE BILAN PTCA'!$C231)</f>
        <v>2</v>
      </c>
      <c r="E231" s="532">
        <f>COUNTIFS('BILAN PTCA'!$D$5:$D$4129,'SYNTHESE BILAN PTCA'!$C231,'BILAN PTCA'!$M$5:$M$4129,"Réalisé")+COUNTIFS('BILAN PTCA'!$D$5:$D$4129,'SYNTHESE BILAN PTCA'!$C231,'BILAN PTCA'!$M$5:$M$4129,"Non-Planifié-Réalisé")</f>
        <v>0</v>
      </c>
      <c r="F231" s="67">
        <f t="shared" si="37"/>
        <v>0</v>
      </c>
      <c r="G231" s="221">
        <f>SUMIFS('BILAN PTCA'!$O$5:$O$4129,'BILAN PTCA'!$D$5:$D$4129,$C231)</f>
        <v>0</v>
      </c>
      <c r="H231" s="37">
        <f>SUMIFS('BILAN PTCA'!$P$5:$P$4129,'BILAN PTCA'!$D$5:$D$4129,$C231)</f>
        <v>0</v>
      </c>
      <c r="I231" s="37">
        <f>SUMIFS('BILAN PTCA'!$T$5:$T$4129,'BILAN PTCA'!$D$5:$D$4129,$C231)</f>
        <v>0</v>
      </c>
      <c r="J231" s="58" t="str">
        <f t="shared" si="38"/>
        <v/>
      </c>
      <c r="K231" s="240"/>
    </row>
    <row r="232" spans="1:11" ht="22.8">
      <c r="A232" s="235"/>
      <c r="B232" s="56">
        <v>7</v>
      </c>
      <c r="C232" s="228" t="str">
        <f>'SYNTHESE PTCA'!C200</f>
        <v>A74.6-2.Faciliter la création d'une unité industrielle des médicaments</v>
      </c>
      <c r="D232" s="540">
        <f>COUNTIF('BILAN PTCA'!$D$5:D$4129,'SYNTHESE BILAN PTCA'!$C232)</f>
        <v>0</v>
      </c>
      <c r="E232" s="532">
        <f>COUNTIFS('BILAN PTCA'!$D$5:$D$4129,'SYNTHESE BILAN PTCA'!$C232,'BILAN PTCA'!$M$5:$M$4129,"Réalisé")+COUNTIFS('BILAN PTCA'!$D$5:$D$4129,'SYNTHESE BILAN PTCA'!$C232,'BILAN PTCA'!$M$5:$M$4129,"Non-Planifié-Réalisé")</f>
        <v>0</v>
      </c>
      <c r="F232" s="67" t="str">
        <f t="shared" si="37"/>
        <v/>
      </c>
      <c r="G232" s="221">
        <f>SUMIFS('BILAN PTCA'!$O$5:$O$4129,'BILAN PTCA'!$D$5:$D$4129,$C232)</f>
        <v>0</v>
      </c>
      <c r="H232" s="37">
        <f>SUMIFS('BILAN PTCA'!$P$5:$P$4129,'BILAN PTCA'!$D$5:$D$4129,$C232)</f>
        <v>0</v>
      </c>
      <c r="I232" s="37">
        <f>SUMIFS('BILAN PTCA'!$T$5:$T$4129,'BILAN PTCA'!$D$5:$D$4129,$C232)</f>
        <v>0</v>
      </c>
      <c r="J232" s="58" t="str">
        <f t="shared" si="38"/>
        <v/>
      </c>
      <c r="K232" s="240"/>
    </row>
    <row r="233" spans="1:11" ht="31.2">
      <c r="A233" s="235"/>
      <c r="B233" s="56">
        <v>8</v>
      </c>
      <c r="C233" s="228" t="str">
        <f>'SYNTHESE PTCA'!C201</f>
        <v>A74.5.Améliorer la qualité des prestations de services dans les formations sanitaires et la santé mère &amp; enfant</v>
      </c>
      <c r="D233" s="540">
        <f>COUNTIF('BILAN PTCA'!$D$5:D$4129,'SYNTHESE BILAN PTCA'!$C233)</f>
        <v>18</v>
      </c>
      <c r="E233" s="532">
        <f>COUNTIFS('BILAN PTCA'!$D$5:$D$4129,'SYNTHESE BILAN PTCA'!$C233,'BILAN PTCA'!$M$5:$M$4129,"Réalisé")+COUNTIFS('BILAN PTCA'!$D$5:$D$4129,'SYNTHESE BILAN PTCA'!$C233,'BILAN PTCA'!$M$5:$M$4129,"Non-Planifié-Réalisé")</f>
        <v>0</v>
      </c>
      <c r="F233" s="67">
        <f t="shared" si="37"/>
        <v>0</v>
      </c>
      <c r="G233" s="221">
        <f>SUMIFS('BILAN PTCA'!$O$5:$O$4129,'BILAN PTCA'!$D$5:$D$4129,$C233)</f>
        <v>0</v>
      </c>
      <c r="H233" s="37">
        <f>SUMIFS('BILAN PTCA'!$P$5:$P$4129,'BILAN PTCA'!$D$5:$D$4129,$C233)</f>
        <v>0</v>
      </c>
      <c r="I233" s="37">
        <f>SUMIFS('BILAN PTCA'!$T$5:$T$4129,'BILAN PTCA'!$D$5:$D$4129,$C233)</f>
        <v>0</v>
      </c>
      <c r="J233" s="58" t="str">
        <f t="shared" si="38"/>
        <v/>
      </c>
      <c r="K233" s="240"/>
    </row>
    <row r="234" spans="1:11" ht="31.2">
      <c r="A234" s="235"/>
      <c r="B234" s="56">
        <v>9</v>
      </c>
      <c r="C234" s="228" t="str">
        <f>'SYNTHESE PTCA'!C202</f>
        <v>A74.8.Intégrer les nouveaux médecins formés dans les établissements de NDJ, Abéché &amp; CHU/Samaritain</v>
      </c>
      <c r="D234" s="540">
        <f>COUNTIF('BILAN PTCA'!$D$5:D$4129,'SYNTHESE BILAN PTCA'!$C234)</f>
        <v>0</v>
      </c>
      <c r="E234" s="532">
        <f>COUNTIFS('BILAN PTCA'!$D$5:$D$4129,'SYNTHESE BILAN PTCA'!$C234,'BILAN PTCA'!$M$5:$M$4129,"Réalisé")+COUNTIFS('BILAN PTCA'!$D$5:$D$4129,'SYNTHESE BILAN PTCA'!$C234,'BILAN PTCA'!$M$5:$M$4129,"Non-Planifié-Réalisé")</f>
        <v>0</v>
      </c>
      <c r="F234" s="67" t="str">
        <f t="shared" si="37"/>
        <v/>
      </c>
      <c r="G234" s="221">
        <f>SUMIFS('BILAN PTCA'!$O$5:$O$4129,'BILAN PTCA'!$D$5:$D$4129,$C234)</f>
        <v>0</v>
      </c>
      <c r="H234" s="37">
        <f>SUMIFS('BILAN PTCA'!$P$5:$P$4129,'BILAN PTCA'!$D$5:$D$4129,$C234)</f>
        <v>0</v>
      </c>
      <c r="I234" s="37">
        <f>SUMIFS('BILAN PTCA'!$T$5:$T$4129,'BILAN PTCA'!$D$5:$D$4129,$C234)</f>
        <v>0</v>
      </c>
      <c r="J234" s="58" t="str">
        <f t="shared" si="38"/>
        <v/>
      </c>
      <c r="K234" s="240"/>
    </row>
    <row r="235" spans="1:11" ht="22.8">
      <c r="A235" s="235"/>
      <c r="B235" s="56">
        <v>10</v>
      </c>
      <c r="C235" s="228" t="str">
        <f>'SYNTHESE PTCA'!C203</f>
        <v>A74.9.Renforcer la capacité de prise en charge des services des urgences</v>
      </c>
      <c r="D235" s="540">
        <f>COUNTIF('BILAN PTCA'!$D$5:D$4129,'SYNTHESE BILAN PTCA'!$C235)</f>
        <v>1</v>
      </c>
      <c r="E235" s="532">
        <f>COUNTIFS('BILAN PTCA'!$D$5:$D$4129,'SYNTHESE BILAN PTCA'!$C235,'BILAN PTCA'!$M$5:$M$4129,"Réalisé")+COUNTIFS('BILAN PTCA'!$D$5:$D$4129,'SYNTHESE BILAN PTCA'!$C235,'BILAN PTCA'!$M$5:$M$4129,"Non-Planifié-Réalisé")</f>
        <v>0</v>
      </c>
      <c r="F235" s="67">
        <f t="shared" si="37"/>
        <v>0</v>
      </c>
      <c r="G235" s="221">
        <f>SUMIFS('BILAN PTCA'!$O$5:$O$4129,'BILAN PTCA'!$D$5:$D$4129,$C235)</f>
        <v>7880000</v>
      </c>
      <c r="H235" s="37">
        <f>SUMIFS('BILAN PTCA'!$P$5:$P$4129,'BILAN PTCA'!$D$5:$D$4129,$C235)</f>
        <v>7880000</v>
      </c>
      <c r="I235" s="37">
        <f>SUMIFS('BILAN PTCA'!$T$5:$T$4129,'BILAN PTCA'!$D$5:$D$4129,$C235)</f>
        <v>0</v>
      </c>
      <c r="J235" s="58">
        <f t="shared" si="38"/>
        <v>0</v>
      </c>
      <c r="K235" s="240"/>
    </row>
    <row r="236" spans="1:11" ht="22.8">
      <c r="A236" s="235"/>
      <c r="B236" s="56">
        <v>11</v>
      </c>
      <c r="C236" s="228" t="str">
        <f>'SYNTHESE PTCA'!C204</f>
        <v>A74.10.Améliorer la prise en charge des maladies chroniques (MNT)</v>
      </c>
      <c r="D236" s="540">
        <f>COUNTIF('BILAN PTCA'!$D$5:D$4129,'SYNTHESE BILAN PTCA'!$C236)</f>
        <v>0</v>
      </c>
      <c r="E236" s="532">
        <f>COUNTIFS('BILAN PTCA'!$D$5:$D$4129,'SYNTHESE BILAN PTCA'!$C236,'BILAN PTCA'!$M$5:$M$4129,"Réalisé")+COUNTIFS('BILAN PTCA'!$D$5:$D$4129,'SYNTHESE BILAN PTCA'!$C236,'BILAN PTCA'!$M$5:$M$4129,"Non-Planifié-Réalisé")</f>
        <v>0</v>
      </c>
      <c r="F236" s="67" t="str">
        <f t="shared" si="37"/>
        <v/>
      </c>
      <c r="G236" s="221">
        <f>SUMIFS('BILAN PTCA'!$O$5:$O$4129,'BILAN PTCA'!$D$5:$D$4129,$C236)</f>
        <v>0</v>
      </c>
      <c r="H236" s="37">
        <f>SUMIFS('BILAN PTCA'!$P$5:$P$4129,'BILAN PTCA'!$D$5:$D$4129,$C236)</f>
        <v>0</v>
      </c>
      <c r="I236" s="37">
        <f>SUMIFS('BILAN PTCA'!$T$5:$T$4129,'BILAN PTCA'!$D$5:$D$4129,$C236)</f>
        <v>0</v>
      </c>
      <c r="J236" s="58" t="str">
        <f t="shared" si="38"/>
        <v/>
      </c>
      <c r="K236" s="240"/>
    </row>
    <row r="237" spans="1:11" ht="31.2">
      <c r="A237" s="235"/>
      <c r="B237" s="56">
        <v>12</v>
      </c>
      <c r="C237" s="228" t="str">
        <f>'SYNTHESE PTCA'!C205</f>
        <v>A74.11.Finaliser le Projet de construction d'un centre de prise en charge de cancer (Programme National de lutte contre le Cancer)</v>
      </c>
      <c r="D237" s="540">
        <f>COUNTIF('BILAN PTCA'!$D$5:D$4129,'SYNTHESE BILAN PTCA'!$C237)</f>
        <v>0</v>
      </c>
      <c r="E237" s="532">
        <f>COUNTIFS('BILAN PTCA'!$D$5:$D$4129,'SYNTHESE BILAN PTCA'!$C237,'BILAN PTCA'!$M$5:$M$4129,"Réalisé")+COUNTIFS('BILAN PTCA'!$D$5:$D$4129,'SYNTHESE BILAN PTCA'!$C237,'BILAN PTCA'!$M$5:$M$4129,"Non-Planifié-Réalisé")</f>
        <v>0</v>
      </c>
      <c r="F237" s="67" t="str">
        <f t="shared" si="37"/>
        <v/>
      </c>
      <c r="G237" s="221">
        <f>SUMIFS('BILAN PTCA'!$O$5:$O$4129,'BILAN PTCA'!$D$5:$D$4129,$C237)</f>
        <v>0</v>
      </c>
      <c r="H237" s="37">
        <f>SUMIFS('BILAN PTCA'!$P$5:$P$4129,'BILAN PTCA'!$D$5:$D$4129,$C237)</f>
        <v>0</v>
      </c>
      <c r="I237" s="37">
        <f>SUMIFS('BILAN PTCA'!$T$5:$T$4129,'BILAN PTCA'!$D$5:$D$4129,$C237)</f>
        <v>0</v>
      </c>
      <c r="J237" s="58" t="str">
        <f t="shared" si="38"/>
        <v/>
      </c>
      <c r="K237" s="240"/>
    </row>
    <row r="238" spans="1:11" ht="22.8">
      <c r="A238" s="235"/>
      <c r="B238" s="56">
        <v>13</v>
      </c>
      <c r="C238" s="228" t="str">
        <f>'SYNTHESE PTCA'!C206</f>
        <v>A74.12.Lutter contre les médicaments de faible qualité</v>
      </c>
      <c r="D238" s="540">
        <f>COUNTIF('BILAN PTCA'!$D$5:D$4129,'SYNTHESE BILAN PTCA'!$C238)</f>
        <v>0</v>
      </c>
      <c r="E238" s="532">
        <f>COUNTIFS('BILAN PTCA'!$D$5:$D$4129,'SYNTHESE BILAN PTCA'!$C238,'BILAN PTCA'!$M$5:$M$4129,"Réalisé")+COUNTIFS('BILAN PTCA'!$D$5:$D$4129,'SYNTHESE BILAN PTCA'!$C238,'BILAN PTCA'!$M$5:$M$4129,"Non-Planifié-Réalisé")</f>
        <v>0</v>
      </c>
      <c r="F238" s="67" t="str">
        <f t="shared" si="37"/>
        <v/>
      </c>
      <c r="G238" s="221">
        <f>SUMIFS('BILAN PTCA'!$O$5:$O$4129,'BILAN PTCA'!$D$5:$D$4129,$C238)</f>
        <v>0</v>
      </c>
      <c r="H238" s="37">
        <f>SUMIFS('BILAN PTCA'!$P$5:$P$4129,'BILAN PTCA'!$D$5:$D$4129,$C238)</f>
        <v>0</v>
      </c>
      <c r="I238" s="37">
        <f>SUMIFS('BILAN PTCA'!$T$5:$T$4129,'BILAN PTCA'!$D$5:$D$4129,$C238)</f>
        <v>0</v>
      </c>
      <c r="J238" s="58" t="str">
        <f t="shared" si="38"/>
        <v/>
      </c>
      <c r="K238" s="240"/>
    </row>
    <row r="239" spans="1:11" ht="22.8">
      <c r="A239" s="235"/>
      <c r="B239" s="56">
        <v>14</v>
      </c>
      <c r="C239" s="228" t="str">
        <f>'SYNTHESE PTCA'!C207</f>
        <v>A74.13.Renforcer la multisectorialité</v>
      </c>
      <c r="D239" s="540">
        <f>COUNTIF('BILAN PTCA'!$D$5:D$4129,'SYNTHESE BILAN PTCA'!$C239)</f>
        <v>0</v>
      </c>
      <c r="E239" s="532">
        <f>COUNTIFS('BILAN PTCA'!$D$5:$D$4129,'SYNTHESE BILAN PTCA'!$C239,'BILAN PTCA'!$M$5:$M$4129,"Réalisé")+COUNTIFS('BILAN PTCA'!$D$5:$D$4129,'SYNTHESE BILAN PTCA'!$C239,'BILAN PTCA'!$M$5:$M$4129,"Non-Planifié-Réalisé")</f>
        <v>0</v>
      </c>
      <c r="F239" s="67" t="str">
        <f t="shared" si="37"/>
        <v/>
      </c>
      <c r="G239" s="221">
        <f>SUMIFS('BILAN PTCA'!$O$5:$O$4129,'BILAN PTCA'!$D$5:$D$4129,$C239)</f>
        <v>0</v>
      </c>
      <c r="H239" s="37">
        <f>SUMIFS('BILAN PTCA'!$P$5:$P$4129,'BILAN PTCA'!$D$5:$D$4129,$C239)</f>
        <v>0</v>
      </c>
      <c r="I239" s="37">
        <f>SUMIFS('BILAN PTCA'!$T$5:$T$4129,'BILAN PTCA'!$D$5:$D$4129,$C239)</f>
        <v>0</v>
      </c>
      <c r="J239" s="58" t="str">
        <f t="shared" si="38"/>
        <v/>
      </c>
      <c r="K239" s="240"/>
    </row>
    <row r="240" spans="1:11" ht="31.2">
      <c r="A240" s="235"/>
      <c r="B240" s="56">
        <v>15</v>
      </c>
      <c r="C240" s="228" t="str">
        <f>'SYNTHESE PTCA'!C208</f>
        <v xml:space="preserve">A74.14.Renforcer l'efficacité et la performance des programmes &amp; projets de santé </v>
      </c>
      <c r="D240" s="540">
        <f>COUNTIF('BILAN PTCA'!$D$5:D$4129,'SYNTHESE BILAN PTCA'!$C240)</f>
        <v>0</v>
      </c>
      <c r="E240" s="532">
        <f>COUNTIFS('BILAN PTCA'!$D$5:$D$4129,'SYNTHESE BILAN PTCA'!$C240,'BILAN PTCA'!$M$5:$M$4129,"Réalisé")+COUNTIFS('BILAN PTCA'!$D$5:$D$4129,'SYNTHESE BILAN PTCA'!$C240,'BILAN PTCA'!$M$5:$M$4129,"Non-Planifié-Réalisé")</f>
        <v>0</v>
      </c>
      <c r="F240" s="67" t="str">
        <f t="shared" si="37"/>
        <v/>
      </c>
      <c r="G240" s="221">
        <f>SUMIFS('BILAN PTCA'!$O$5:$O$4129,'BILAN PTCA'!$D$5:$D$4129,$C240)</f>
        <v>0</v>
      </c>
      <c r="H240" s="37">
        <f>SUMIFS('BILAN PTCA'!$P$5:$P$4129,'BILAN PTCA'!$D$5:$D$4129,$C240)</f>
        <v>0</v>
      </c>
      <c r="I240" s="37">
        <f>SUMIFS('BILAN PTCA'!$T$5:$T$4129,'BILAN PTCA'!$D$5:$D$4129,$C240)</f>
        <v>0</v>
      </c>
      <c r="J240" s="58" t="str">
        <f t="shared" si="38"/>
        <v/>
      </c>
      <c r="K240" s="240"/>
    </row>
    <row r="241" spans="1:11" ht="22.8">
      <c r="A241" s="235"/>
      <c r="B241" s="56">
        <v>16</v>
      </c>
      <c r="C241" s="228" t="str">
        <f>'SYNTHESE PTCA'!C209</f>
        <v>A74.15.Valoriser la médecine traditionnelle dans le respect des normes</v>
      </c>
      <c r="D241" s="540">
        <f>COUNTIF('BILAN PTCA'!$D$5:D$4129,'SYNTHESE BILAN PTCA'!$C241)</f>
        <v>0</v>
      </c>
      <c r="E241" s="532">
        <f>COUNTIFS('BILAN PTCA'!$D$5:$D$4129,'SYNTHESE BILAN PTCA'!$C241,'BILAN PTCA'!$M$5:$M$4129,"Réalisé")+COUNTIFS('BILAN PTCA'!$D$5:$D$4129,'SYNTHESE BILAN PTCA'!$C241,'BILAN PTCA'!$M$5:$M$4129,"Non-Planifié-Réalisé")</f>
        <v>0</v>
      </c>
      <c r="F241" s="67" t="str">
        <f t="shared" si="37"/>
        <v/>
      </c>
      <c r="G241" s="221">
        <f>SUMIFS('BILAN PTCA'!$O$5:$O$4129,'BILAN PTCA'!$D$5:$D$4129,$C241)</f>
        <v>0</v>
      </c>
      <c r="H241" s="37">
        <f>SUMIFS('BILAN PTCA'!$P$5:$P$4129,'BILAN PTCA'!$D$5:$D$4129,$C241)</f>
        <v>0</v>
      </c>
      <c r="I241" s="37">
        <f>SUMIFS('BILAN PTCA'!$T$5:$T$4129,'BILAN PTCA'!$D$5:$D$4129,$C241)</f>
        <v>0</v>
      </c>
      <c r="J241" s="58" t="str">
        <f t="shared" si="38"/>
        <v/>
      </c>
      <c r="K241" s="240"/>
    </row>
    <row r="242" spans="1:11" ht="22.8">
      <c r="A242" s="235"/>
      <c r="B242" s="56">
        <v>17</v>
      </c>
      <c r="C242" s="228" t="str">
        <f>'SYNTHESE PTCA'!C210</f>
        <v xml:space="preserve">A74.16.Améliorer la prise en charge de la santé mentale </v>
      </c>
      <c r="D242" s="540">
        <f>COUNTIF('BILAN PTCA'!$D$5:D$4129,'SYNTHESE BILAN PTCA'!$C242)</f>
        <v>0</v>
      </c>
      <c r="E242" s="532">
        <f>COUNTIFS('BILAN PTCA'!$D$5:$D$4129,'SYNTHESE BILAN PTCA'!$C242,'BILAN PTCA'!$M$5:$M$4129,"Réalisé")+COUNTIFS('BILAN PTCA'!$D$5:$D$4129,'SYNTHESE BILAN PTCA'!$C242,'BILAN PTCA'!$M$5:$M$4129,"Non-Planifié-Réalisé")</f>
        <v>0</v>
      </c>
      <c r="F242" s="67" t="str">
        <f t="shared" si="37"/>
        <v/>
      </c>
      <c r="G242" s="221">
        <f>SUMIFS('BILAN PTCA'!$O$5:$O$4129,'BILAN PTCA'!$D$5:$D$4129,$C242)</f>
        <v>0</v>
      </c>
      <c r="H242" s="37">
        <f>SUMIFS('BILAN PTCA'!$P$5:$P$4129,'BILAN PTCA'!$D$5:$D$4129,$C242)</f>
        <v>0</v>
      </c>
      <c r="I242" s="37">
        <f>SUMIFS('BILAN PTCA'!$T$5:$T$4129,'BILAN PTCA'!$D$5:$D$4129,$C242)</f>
        <v>0</v>
      </c>
      <c r="J242" s="58" t="str">
        <f t="shared" si="38"/>
        <v/>
      </c>
      <c r="K242" s="240"/>
    </row>
    <row r="243" spans="1:11" ht="31.2">
      <c r="A243" s="235"/>
      <c r="B243" s="56">
        <v>18</v>
      </c>
      <c r="C243" s="228" t="str">
        <f>'SYNTHESE PTCA'!C211</f>
        <v>A74.17.Mettre en œuvre le Projet BID relatif au renforcement du système de santé tchadien (Partenaires Techniques et Financier)</v>
      </c>
      <c r="D243" s="540">
        <f>COUNTIF('BILAN PTCA'!$D$5:D$4129,'SYNTHESE BILAN PTCA'!$C243)</f>
        <v>0</v>
      </c>
      <c r="E243" s="532">
        <f>COUNTIFS('BILAN PTCA'!$D$5:$D$4129,'SYNTHESE BILAN PTCA'!$C243,'BILAN PTCA'!$M$5:$M$4129,"Réalisé")+COUNTIFS('BILAN PTCA'!$D$5:$D$4129,'SYNTHESE BILAN PTCA'!$C243,'BILAN PTCA'!$M$5:$M$4129,"Non-Planifié-Réalisé")</f>
        <v>0</v>
      </c>
      <c r="F243" s="67" t="str">
        <f t="shared" si="37"/>
        <v/>
      </c>
      <c r="G243" s="221">
        <f>SUMIFS('BILAN PTCA'!$O$5:$O$4129,'BILAN PTCA'!$D$5:$D$4129,$C243)</f>
        <v>0</v>
      </c>
      <c r="H243" s="37">
        <f>SUMIFS('BILAN PTCA'!$P$5:$P$4129,'BILAN PTCA'!$D$5:$D$4129,$C243)</f>
        <v>0</v>
      </c>
      <c r="I243" s="37">
        <f>SUMIFS('BILAN PTCA'!$T$5:$T$4129,'BILAN PTCA'!$D$5:$D$4129,$C243)</f>
        <v>0</v>
      </c>
      <c r="J243" s="58" t="str">
        <f t="shared" si="38"/>
        <v/>
      </c>
      <c r="K243" s="240"/>
    </row>
    <row r="244" spans="1:11" ht="22.8">
      <c r="A244" s="235"/>
      <c r="B244" s="56">
        <v>19</v>
      </c>
      <c r="C244" s="228" t="str">
        <f>'SYNTHESE PTCA'!C212</f>
        <v>A74.18.Rendre opérationnel l'Institut National de Santé Publique</v>
      </c>
      <c r="D244" s="540">
        <f>COUNTIF('BILAN PTCA'!$D$5:D$4129,'SYNTHESE BILAN PTCA'!$C244)</f>
        <v>0</v>
      </c>
      <c r="E244" s="532">
        <f>COUNTIFS('BILAN PTCA'!$D$5:$D$4129,'SYNTHESE BILAN PTCA'!$C244,'BILAN PTCA'!$M$5:$M$4129,"Réalisé")+COUNTIFS('BILAN PTCA'!$D$5:$D$4129,'SYNTHESE BILAN PTCA'!$C244,'BILAN PTCA'!$M$5:$M$4129,"Non-Planifié-Réalisé")</f>
        <v>0</v>
      </c>
      <c r="F244" s="67" t="str">
        <f t="shared" si="37"/>
        <v/>
      </c>
      <c r="G244" s="221">
        <f>SUMIFS('BILAN PTCA'!$O$5:$O$4129,'BILAN PTCA'!$D$5:$D$4129,$C244)</f>
        <v>0</v>
      </c>
      <c r="H244" s="37">
        <f>SUMIFS('BILAN PTCA'!$P$5:$P$4129,'BILAN PTCA'!$D$5:$D$4129,$C244)</f>
        <v>0</v>
      </c>
      <c r="I244" s="37">
        <f>SUMIFS('BILAN PTCA'!$T$5:$T$4129,'BILAN PTCA'!$D$5:$D$4129,$C244)</f>
        <v>0</v>
      </c>
      <c r="J244" s="58" t="str">
        <f t="shared" si="38"/>
        <v/>
      </c>
      <c r="K244" s="240"/>
    </row>
    <row r="245" spans="1:11" ht="46.8">
      <c r="A245" s="235"/>
      <c r="B245" s="56">
        <v>20</v>
      </c>
      <c r="C245" s="228" t="str">
        <f>'SYNTHESE PTCA'!C213</f>
        <v>A74.19.Re dynamiser toutes les instances de décision des instances de gestion à base communautaire (Les Chefs de carré, chefs de village, Chefs de canton et chefferie traditionnel)</v>
      </c>
      <c r="D245" s="540">
        <f>COUNTIF('BILAN PTCA'!$D$5:D$4129,'SYNTHESE BILAN PTCA'!$C245)</f>
        <v>0</v>
      </c>
      <c r="E245" s="532">
        <f>COUNTIFS('BILAN PTCA'!$D$5:$D$4129,'SYNTHESE BILAN PTCA'!$C245,'BILAN PTCA'!$M$5:$M$4129,"Réalisé")+COUNTIFS('BILAN PTCA'!$D$5:$D$4129,'SYNTHESE BILAN PTCA'!$C245,'BILAN PTCA'!$M$5:$M$4129,"Non-Planifié-Réalisé")</f>
        <v>0</v>
      </c>
      <c r="F245" s="67" t="str">
        <f t="shared" si="37"/>
        <v/>
      </c>
      <c r="G245" s="221">
        <f>SUMIFS('BILAN PTCA'!$O$5:$O$4129,'BILAN PTCA'!$D$5:$D$4129,$C245)</f>
        <v>0</v>
      </c>
      <c r="H245" s="37">
        <f>SUMIFS('BILAN PTCA'!$P$5:$P$4129,'BILAN PTCA'!$D$5:$D$4129,$C245)</f>
        <v>0</v>
      </c>
      <c r="I245" s="37">
        <f>SUMIFS('BILAN PTCA'!$T$5:$T$4129,'BILAN PTCA'!$D$5:$D$4129,$C245)</f>
        <v>0</v>
      </c>
      <c r="J245" s="58" t="str">
        <f t="shared" si="38"/>
        <v/>
      </c>
      <c r="K245" s="240"/>
    </row>
    <row r="246" spans="1:11" ht="31.2">
      <c r="A246" s="235"/>
      <c r="B246" s="56">
        <v>21</v>
      </c>
      <c r="C246" s="228" t="str">
        <f>'SYNTHESE PTCA'!C214</f>
        <v>A75.1.Mettre en œuvre les recommandations relatives à la réforme de l'ENASS (LMD) (Licence/Maitrise et Doctorat)</v>
      </c>
      <c r="D246" s="540">
        <f>COUNTIF('BILAN PTCA'!$D$5:D$4129,'SYNTHESE BILAN PTCA'!$C246)</f>
        <v>0</v>
      </c>
      <c r="E246" s="532">
        <f>COUNTIFS('BILAN PTCA'!$D$5:$D$4129,'SYNTHESE BILAN PTCA'!$C246,'BILAN PTCA'!$M$5:$M$4129,"Réalisé")+COUNTIFS('BILAN PTCA'!$D$5:$D$4129,'SYNTHESE BILAN PTCA'!$C246,'BILAN PTCA'!$M$5:$M$4129,"Non-Planifié-Réalisé")</f>
        <v>0</v>
      </c>
      <c r="F246" s="67" t="str">
        <f t="shared" si="37"/>
        <v/>
      </c>
      <c r="G246" s="221">
        <f>SUMIFS('BILAN PTCA'!$O$5:$O$4129,'BILAN PTCA'!$D$5:$D$4129,$C246)</f>
        <v>0</v>
      </c>
      <c r="H246" s="37">
        <f>SUMIFS('BILAN PTCA'!$P$5:$P$4129,'BILAN PTCA'!$D$5:$D$4129,$C246)</f>
        <v>0</v>
      </c>
      <c r="I246" s="37">
        <f>SUMIFS('BILAN PTCA'!$T$5:$T$4129,'BILAN PTCA'!$D$5:$D$4129,$C246)</f>
        <v>0</v>
      </c>
      <c r="J246" s="58" t="str">
        <f t="shared" si="38"/>
        <v/>
      </c>
      <c r="K246" s="240"/>
    </row>
    <row r="247" spans="1:11" ht="22.8">
      <c r="A247" s="235"/>
      <c r="B247" s="56">
        <v>22</v>
      </c>
      <c r="C247" s="228" t="str">
        <f>'SYNTHESE PTCA'!C215</f>
        <v>A75.2.Poursuivre le déploiement de la couverture santé universelle</v>
      </c>
      <c r="D247" s="540">
        <f>COUNTIF('BILAN PTCA'!$D$5:D$4129,'SYNTHESE BILAN PTCA'!$C247)</f>
        <v>0</v>
      </c>
      <c r="E247" s="532">
        <f>COUNTIFS('BILAN PTCA'!$D$5:$D$4129,'SYNTHESE BILAN PTCA'!$C247,'BILAN PTCA'!$M$5:$M$4129,"Réalisé")+COUNTIFS('BILAN PTCA'!$D$5:$D$4129,'SYNTHESE BILAN PTCA'!$C247,'BILAN PTCA'!$M$5:$M$4129,"Non-Planifié-Réalisé")</f>
        <v>0</v>
      </c>
      <c r="F247" s="67" t="str">
        <f t="shared" si="37"/>
        <v/>
      </c>
      <c r="G247" s="221">
        <f>SUMIFS('BILAN PTCA'!$O$5:$O$4129,'BILAN PTCA'!$D$5:$D$4129,$C247)</f>
        <v>0</v>
      </c>
      <c r="H247" s="37">
        <f>SUMIFS('BILAN PTCA'!$P$5:$P$4129,'BILAN PTCA'!$D$5:$D$4129,$C247)</f>
        <v>0</v>
      </c>
      <c r="I247" s="37">
        <f>SUMIFS('BILAN PTCA'!$T$5:$T$4129,'BILAN PTCA'!$D$5:$D$4129,$C247)</f>
        <v>0</v>
      </c>
      <c r="J247" s="58" t="str">
        <f t="shared" si="38"/>
        <v/>
      </c>
      <c r="K247" s="240"/>
    </row>
    <row r="248" spans="1:11" ht="22.8">
      <c r="A248" s="235"/>
      <c r="B248" s="56">
        <v>23</v>
      </c>
      <c r="C248" s="228" t="str">
        <f>'SYNTHESE PTCA'!C216</f>
        <v>A75.3.Poursuivre le déploiement de la santé communautaire</v>
      </c>
      <c r="D248" s="540">
        <f>COUNTIF('BILAN PTCA'!$D$5:D$4129,'SYNTHESE BILAN PTCA'!$C248)</f>
        <v>0</v>
      </c>
      <c r="E248" s="532">
        <f>COUNTIFS('BILAN PTCA'!$D$5:$D$4129,'SYNTHESE BILAN PTCA'!$C248,'BILAN PTCA'!$M$5:$M$4129,"Réalisé")+COUNTIFS('BILAN PTCA'!$D$5:$D$4129,'SYNTHESE BILAN PTCA'!$C248,'BILAN PTCA'!$M$5:$M$4129,"Non-Planifié-Réalisé")</f>
        <v>0</v>
      </c>
      <c r="F248" s="67" t="str">
        <f t="shared" si="37"/>
        <v/>
      </c>
      <c r="G248" s="221">
        <f>SUMIFS('BILAN PTCA'!$O$5:$O$4129,'BILAN PTCA'!$D$5:$D$4129,$C248)</f>
        <v>0</v>
      </c>
      <c r="H248" s="37">
        <f>SUMIFS('BILAN PTCA'!$P$5:$P$4129,'BILAN PTCA'!$D$5:$D$4129,$C248)</f>
        <v>0</v>
      </c>
      <c r="I248" s="37">
        <f>SUMIFS('BILAN PTCA'!$T$5:$T$4129,'BILAN PTCA'!$D$5:$D$4129,$C248)</f>
        <v>0</v>
      </c>
      <c r="J248" s="58" t="str">
        <f t="shared" si="38"/>
        <v/>
      </c>
      <c r="K248" s="240"/>
    </row>
    <row r="249" spans="1:11" ht="62.4">
      <c r="A249" s="235"/>
      <c r="B249" s="56">
        <v>24</v>
      </c>
      <c r="C249" s="228" t="str">
        <f>'SYNTHESE PTCA'!C217</f>
        <v>A76.1.Poursuivre le déploiement des Centres d'Opération d'Urgence en Santé Publique (COUSP) dans les provinces du Ouaddaï, Guéra, Lac, Borkou, Logone Occidental, Mandoul, Mayo Kebbi Est, Tandjilé, Mayo Kebbi Ouest et Batha</v>
      </c>
      <c r="D249" s="540">
        <f>COUNTIF('BILAN PTCA'!$D$5:D$4129,'SYNTHESE BILAN PTCA'!$C249)</f>
        <v>0</v>
      </c>
      <c r="E249" s="532">
        <f>COUNTIFS('BILAN PTCA'!$D$5:$D$4129,'SYNTHESE BILAN PTCA'!$C249,'BILAN PTCA'!$M$5:$M$4129,"Réalisé")+COUNTIFS('BILAN PTCA'!$D$5:$D$4129,'SYNTHESE BILAN PTCA'!$C249,'BILAN PTCA'!$M$5:$M$4129,"Non-Planifié-Réalisé")</f>
        <v>0</v>
      </c>
      <c r="F249" s="67" t="str">
        <f t="shared" si="37"/>
        <v/>
      </c>
      <c r="G249" s="221">
        <f>SUMIFS('BILAN PTCA'!$O$5:$O$4129,'BILAN PTCA'!$D$5:$D$4129,$C249)</f>
        <v>0</v>
      </c>
      <c r="H249" s="37">
        <f>SUMIFS('BILAN PTCA'!$P$5:$P$4129,'BILAN PTCA'!$D$5:$D$4129,$C249)</f>
        <v>0</v>
      </c>
      <c r="I249" s="37">
        <f>SUMIFS('BILAN PTCA'!$T$5:$T$4129,'BILAN PTCA'!$D$5:$D$4129,$C249)</f>
        <v>0</v>
      </c>
      <c r="J249" s="58" t="str">
        <f t="shared" si="38"/>
        <v/>
      </c>
      <c r="K249" s="240"/>
    </row>
    <row r="250" spans="1:11" ht="31.2">
      <c r="A250" s="235"/>
      <c r="B250" s="56">
        <v>25</v>
      </c>
      <c r="C250" s="228" t="str">
        <f>'SYNTHESE PTCA'!C218</f>
        <v xml:space="preserve">A76.2.Renforcer la capacité logistique des Équipe d'Intervention Rapide (EIR) dans chaque province et district à haut risque </v>
      </c>
      <c r="D250" s="540">
        <f>COUNTIF('BILAN PTCA'!$D$5:D$4129,'SYNTHESE BILAN PTCA'!$C250)</f>
        <v>0</v>
      </c>
      <c r="E250" s="532">
        <f>COUNTIFS('BILAN PTCA'!$D$5:$D$4129,'SYNTHESE BILAN PTCA'!$C250,'BILAN PTCA'!$M$5:$M$4129,"Réalisé")+COUNTIFS('BILAN PTCA'!$D$5:$D$4129,'SYNTHESE BILAN PTCA'!$C250,'BILAN PTCA'!$M$5:$M$4129,"Non-Planifié-Réalisé")</f>
        <v>0</v>
      </c>
      <c r="F250" s="67" t="str">
        <f t="shared" si="37"/>
        <v/>
      </c>
      <c r="G250" s="221">
        <f>SUMIFS('BILAN PTCA'!$O$5:$O$4129,'BILAN PTCA'!$D$5:$D$4129,$C250)</f>
        <v>0</v>
      </c>
      <c r="H250" s="37">
        <f>SUMIFS('BILAN PTCA'!$P$5:$P$4129,'BILAN PTCA'!$D$5:$D$4129,$C250)</f>
        <v>0</v>
      </c>
      <c r="I250" s="37">
        <f>SUMIFS('BILAN PTCA'!$T$5:$T$4129,'BILAN PTCA'!$D$5:$D$4129,$C250)</f>
        <v>0</v>
      </c>
      <c r="J250" s="58" t="str">
        <f t="shared" si="38"/>
        <v/>
      </c>
      <c r="K250" s="240"/>
    </row>
    <row r="251" spans="1:11" ht="46.8">
      <c r="A251" s="235"/>
      <c r="B251" s="56">
        <v>26</v>
      </c>
      <c r="C251" s="228" t="str">
        <f>'SYNTHESE PTCA'!C219</f>
        <v>A76.3.Rendre opérationnel les Équipes Médicales d'Urgence (EMU) et du SURGE (Renforcement et l'Utilisation des Groupes d'Intervenants d'Urgence)</v>
      </c>
      <c r="D251" s="540">
        <f>COUNTIF('BILAN PTCA'!$D$5:D$4129,'SYNTHESE BILAN PTCA'!$C251)</f>
        <v>0</v>
      </c>
      <c r="E251" s="532">
        <f>COUNTIFS('BILAN PTCA'!$D$5:$D$4129,'SYNTHESE BILAN PTCA'!$C251,'BILAN PTCA'!$M$5:$M$4129,"Réalisé")+COUNTIFS('BILAN PTCA'!$D$5:$D$4129,'SYNTHESE BILAN PTCA'!$C251,'BILAN PTCA'!$M$5:$M$4129,"Non-Planifié-Réalisé")</f>
        <v>0</v>
      </c>
      <c r="F251" s="67" t="str">
        <f t="shared" si="37"/>
        <v/>
      </c>
      <c r="G251" s="221">
        <f>SUMIFS('BILAN PTCA'!$O$5:$O$4129,'BILAN PTCA'!$D$5:$D$4129,$C251)</f>
        <v>0</v>
      </c>
      <c r="H251" s="37">
        <f>SUMIFS('BILAN PTCA'!$P$5:$P$4129,'BILAN PTCA'!$D$5:$D$4129,$C251)</f>
        <v>0</v>
      </c>
      <c r="I251" s="37">
        <f>SUMIFS('BILAN PTCA'!$T$5:$T$4129,'BILAN PTCA'!$D$5:$D$4129,$C251)</f>
        <v>0</v>
      </c>
      <c r="J251" s="58" t="str">
        <f t="shared" si="38"/>
        <v/>
      </c>
      <c r="K251" s="240"/>
    </row>
    <row r="252" spans="1:11" ht="31.2">
      <c r="A252" s="235"/>
      <c r="B252" s="56">
        <v>27</v>
      </c>
      <c r="C252" s="228" t="str">
        <f>'SYNTHESE PTCA'!C220</f>
        <v>A76.4.Assurer efficacement les activités de préparation de la riposte aux épidémies</v>
      </c>
      <c r="D252" s="540">
        <f>COUNTIF('BILAN PTCA'!$D$5:D$4129,'SYNTHESE BILAN PTCA'!$C252)</f>
        <v>2</v>
      </c>
      <c r="E252" s="532">
        <f>COUNTIFS('BILAN PTCA'!$D$5:$D$4129,'SYNTHESE BILAN PTCA'!$C252,'BILAN PTCA'!$M$5:$M$4129,"Réalisé")+COUNTIFS('BILAN PTCA'!$D$5:$D$4129,'SYNTHESE BILAN PTCA'!$C252,'BILAN PTCA'!$M$5:$M$4129,"Non-Planifié-Réalisé")</f>
        <v>0</v>
      </c>
      <c r="F252" s="67">
        <f t="shared" si="37"/>
        <v>0</v>
      </c>
      <c r="G252" s="221">
        <f>SUMIFS('BILAN PTCA'!$O$5:$O$4129,'BILAN PTCA'!$D$5:$D$4129,$C252)</f>
        <v>0</v>
      </c>
      <c r="H252" s="37">
        <f>SUMIFS('BILAN PTCA'!$P$5:$P$4129,'BILAN PTCA'!$D$5:$D$4129,$C252)</f>
        <v>0</v>
      </c>
      <c r="I252" s="37">
        <f>SUMIFS('BILAN PTCA'!$T$5:$T$4129,'BILAN PTCA'!$D$5:$D$4129,$C252)</f>
        <v>0</v>
      </c>
      <c r="J252" s="58" t="str">
        <f t="shared" si="38"/>
        <v/>
      </c>
      <c r="K252" s="240"/>
    </row>
    <row r="253" spans="1:11" ht="22.8">
      <c r="A253" s="235"/>
      <c r="B253" s="56">
        <v>28</v>
      </c>
      <c r="C253" s="228" t="str">
        <f>'SYNTHESE PTCA'!C221</f>
        <v>A76.5.Rendre opérationnel la plateforme One Health</v>
      </c>
      <c r="D253" s="540">
        <f>COUNTIF('BILAN PTCA'!$D$5:D$4129,'SYNTHESE BILAN PTCA'!$C253)</f>
        <v>0</v>
      </c>
      <c r="E253" s="532">
        <f>COUNTIFS('BILAN PTCA'!$D$5:$D$4129,'SYNTHESE BILAN PTCA'!$C253,'BILAN PTCA'!$M$5:$M$4129,"Réalisé")+COUNTIFS('BILAN PTCA'!$D$5:$D$4129,'SYNTHESE BILAN PTCA'!$C253,'BILAN PTCA'!$M$5:$M$4129,"Non-Planifié-Réalisé")</f>
        <v>0</v>
      </c>
      <c r="F253" s="67" t="str">
        <f t="shared" si="37"/>
        <v/>
      </c>
      <c r="G253" s="221">
        <f>SUMIFS('BILAN PTCA'!$O$5:$O$4129,'BILAN PTCA'!$D$5:$D$4129,$C253)</f>
        <v>0</v>
      </c>
      <c r="H253" s="37">
        <f>SUMIFS('BILAN PTCA'!$P$5:$P$4129,'BILAN PTCA'!$D$5:$D$4129,$C253)</f>
        <v>0</v>
      </c>
      <c r="I253" s="37">
        <f>SUMIFS('BILAN PTCA'!$T$5:$T$4129,'BILAN PTCA'!$D$5:$D$4129,$C253)</f>
        <v>0</v>
      </c>
      <c r="J253" s="58" t="str">
        <f t="shared" si="38"/>
        <v/>
      </c>
      <c r="K253" s="240"/>
    </row>
    <row r="254" spans="1:11" ht="31.2">
      <c r="A254" s="235"/>
      <c r="B254" s="56">
        <v>29</v>
      </c>
      <c r="C254" s="228" t="str">
        <f>'SYNTHESE PTCA'!C222</f>
        <v>A76.6.Renforcer les capacités de détection rapide des événements de santé publique (laboratoire)</v>
      </c>
      <c r="D254" s="540">
        <f>COUNTIF('BILAN PTCA'!$D$5:D$4129,'SYNTHESE BILAN PTCA'!$C254)</f>
        <v>0</v>
      </c>
      <c r="E254" s="532">
        <f>COUNTIFS('BILAN PTCA'!$D$5:$D$4129,'SYNTHESE BILAN PTCA'!$C254,'BILAN PTCA'!$M$5:$M$4129,"Réalisé")+COUNTIFS('BILAN PTCA'!$D$5:$D$4129,'SYNTHESE BILAN PTCA'!$C254,'BILAN PTCA'!$M$5:$M$4129,"Non-Planifié-Réalisé")</f>
        <v>0</v>
      </c>
      <c r="F254" s="67" t="str">
        <f t="shared" si="37"/>
        <v/>
      </c>
      <c r="G254" s="221">
        <f>SUMIFS('BILAN PTCA'!$O$5:$O$4129,'BILAN PTCA'!$D$5:$D$4129,$C254)</f>
        <v>0</v>
      </c>
      <c r="H254" s="37">
        <f>SUMIFS('BILAN PTCA'!$P$5:$P$4129,'BILAN PTCA'!$D$5:$D$4129,$C254)</f>
        <v>0</v>
      </c>
      <c r="I254" s="37">
        <f>SUMIFS('BILAN PTCA'!$T$5:$T$4129,'BILAN PTCA'!$D$5:$D$4129,$C254)</f>
        <v>0</v>
      </c>
      <c r="J254" s="58" t="str">
        <f t="shared" si="38"/>
        <v/>
      </c>
      <c r="K254" s="240"/>
    </row>
    <row r="255" spans="1:11" ht="62.4">
      <c r="A255" s="235"/>
      <c r="B255" s="56">
        <v>30</v>
      </c>
      <c r="C255" s="228" t="str">
        <f>'SYNTHESE PTCA'!C223</f>
        <v>A77.1.Assurer la distribution des Moustiquaires Imprégnés d'Insecticides de longue durée d'action (MIILDA) en routine dans les formations sanitaires en ayant un focus sur les femmes enceintes et les enfants de moins de 2 ans</v>
      </c>
      <c r="D255" s="540">
        <f>COUNTIF('BILAN PTCA'!$D$5:D$4129,'SYNTHESE BILAN PTCA'!$C255)</f>
        <v>0</v>
      </c>
      <c r="E255" s="532">
        <f>COUNTIFS('BILAN PTCA'!$D$5:$D$4129,'SYNTHESE BILAN PTCA'!$C255,'BILAN PTCA'!$M$5:$M$4129,"Réalisé")+COUNTIFS('BILAN PTCA'!$D$5:$D$4129,'SYNTHESE BILAN PTCA'!$C255,'BILAN PTCA'!$M$5:$M$4129,"Non-Planifié-Réalisé")</f>
        <v>0</v>
      </c>
      <c r="F255" s="67" t="str">
        <f t="shared" si="37"/>
        <v/>
      </c>
      <c r="G255" s="221">
        <f>SUMIFS('BILAN PTCA'!$O$5:$O$4129,'BILAN PTCA'!$D$5:$D$4129,$C255)</f>
        <v>0</v>
      </c>
      <c r="H255" s="37">
        <f>SUMIFS('BILAN PTCA'!$P$5:$P$4129,'BILAN PTCA'!$D$5:$D$4129,$C255)</f>
        <v>0</v>
      </c>
      <c r="I255" s="37">
        <f>SUMIFS('BILAN PTCA'!$T$5:$T$4129,'BILAN PTCA'!$D$5:$D$4129,$C255)</f>
        <v>0</v>
      </c>
      <c r="J255" s="58" t="str">
        <f t="shared" si="38"/>
        <v/>
      </c>
      <c r="K255" s="240"/>
    </row>
    <row r="256" spans="1:11" ht="31.2">
      <c r="A256" s="235"/>
      <c r="B256" s="56">
        <v>31</v>
      </c>
      <c r="C256" s="228" t="str">
        <f>'SYNTHESE PTCA'!C224</f>
        <v>A77.2.Améliorer la distribution des MIILDA pendant les campagnes de masse afin de n'oublier aucun ménage</v>
      </c>
      <c r="D256" s="540">
        <f>COUNTIF('BILAN PTCA'!$D$5:D$4129,'SYNTHESE BILAN PTCA'!$C256)</f>
        <v>0</v>
      </c>
      <c r="E256" s="532">
        <f>COUNTIFS('BILAN PTCA'!$D$5:$D$4129,'SYNTHESE BILAN PTCA'!$C256,'BILAN PTCA'!$M$5:$M$4129,"Réalisé")+COUNTIFS('BILAN PTCA'!$D$5:$D$4129,'SYNTHESE BILAN PTCA'!$C256,'BILAN PTCA'!$M$5:$M$4129,"Non-Planifié-Réalisé")</f>
        <v>0</v>
      </c>
      <c r="F256" s="67" t="str">
        <f t="shared" si="37"/>
        <v/>
      </c>
      <c r="G256" s="221">
        <f>SUMIFS('BILAN PTCA'!$O$5:$O$4129,'BILAN PTCA'!$D$5:$D$4129,$C256)</f>
        <v>0</v>
      </c>
      <c r="H256" s="37">
        <f>SUMIFS('BILAN PTCA'!$P$5:$P$4129,'BILAN PTCA'!$D$5:$D$4129,$C256)</f>
        <v>0</v>
      </c>
      <c r="I256" s="37">
        <f>SUMIFS('BILAN PTCA'!$T$5:$T$4129,'BILAN PTCA'!$D$5:$D$4129,$C256)</f>
        <v>0</v>
      </c>
      <c r="J256" s="58" t="str">
        <f t="shared" si="38"/>
        <v/>
      </c>
      <c r="K256" s="240"/>
    </row>
    <row r="257" spans="1:44" ht="31.2">
      <c r="A257" s="235"/>
      <c r="B257" s="56">
        <v>32</v>
      </c>
      <c r="C257" s="228" t="str">
        <f>'SYNTHESE PTCA'!C225</f>
        <v>A77.3.Assurer la distribution des MIILDA aux populations sinistrées, réfugiées et déplacées</v>
      </c>
      <c r="D257" s="540">
        <f>COUNTIF('BILAN PTCA'!$D$5:D$4129,'SYNTHESE BILAN PTCA'!$C257)</f>
        <v>0</v>
      </c>
      <c r="E257" s="532">
        <f>COUNTIFS('BILAN PTCA'!$D$5:$D$4129,'SYNTHESE BILAN PTCA'!$C257,'BILAN PTCA'!$M$5:$M$4129,"Réalisé")+COUNTIFS('BILAN PTCA'!$D$5:$D$4129,'SYNTHESE BILAN PTCA'!$C257,'BILAN PTCA'!$M$5:$M$4129,"Non-Planifié-Réalisé")</f>
        <v>0</v>
      </c>
      <c r="F257" s="67" t="str">
        <f t="shared" si="37"/>
        <v/>
      </c>
      <c r="G257" s="221">
        <f>SUMIFS('BILAN PTCA'!$O$5:$O$4129,'BILAN PTCA'!$D$5:$D$4129,$C257)</f>
        <v>0</v>
      </c>
      <c r="H257" s="37">
        <f>SUMIFS('BILAN PTCA'!$P$5:$P$4129,'BILAN PTCA'!$D$5:$D$4129,$C257)</f>
        <v>0</v>
      </c>
      <c r="I257" s="37">
        <f>SUMIFS('BILAN PTCA'!$T$5:$T$4129,'BILAN PTCA'!$D$5:$D$4129,$C257)</f>
        <v>0</v>
      </c>
      <c r="J257" s="58" t="str">
        <f t="shared" si="38"/>
        <v/>
      </c>
      <c r="K257" s="240"/>
    </row>
    <row r="258" spans="1:44" ht="22.8">
      <c r="A258" s="235"/>
      <c r="B258" s="56">
        <v>33</v>
      </c>
      <c r="C258" s="228" t="str">
        <f>'SYNTHESE PTCA'!C226</f>
        <v>A77.4.Assurer la promotion de l'utilisation des MIILDA</v>
      </c>
      <c r="D258" s="540">
        <f>COUNTIF('BILAN PTCA'!$D$5:D$4129,'SYNTHESE BILAN PTCA'!$C258)</f>
        <v>0</v>
      </c>
      <c r="E258" s="532">
        <f>COUNTIFS('BILAN PTCA'!$D$5:$D$4129,'SYNTHESE BILAN PTCA'!$C258,'BILAN PTCA'!$M$5:$M$4129,"Réalisé")+COUNTIFS('BILAN PTCA'!$D$5:$D$4129,'SYNTHESE BILAN PTCA'!$C258,'BILAN PTCA'!$M$5:$M$4129,"Non-Planifié-Réalisé")</f>
        <v>0</v>
      </c>
      <c r="F258" s="67" t="str">
        <f t="shared" si="37"/>
        <v/>
      </c>
      <c r="G258" s="221">
        <f>SUMIFS('BILAN PTCA'!$O$5:$O$4129,'BILAN PTCA'!$D$5:$D$4129,$C258)</f>
        <v>0</v>
      </c>
      <c r="H258" s="37">
        <f>SUMIFS('BILAN PTCA'!$P$5:$P$4129,'BILAN PTCA'!$D$5:$D$4129,$C258)</f>
        <v>0</v>
      </c>
      <c r="I258" s="37">
        <f>SUMIFS('BILAN PTCA'!$T$5:$T$4129,'BILAN PTCA'!$D$5:$D$4129,$C258)</f>
        <v>0</v>
      </c>
      <c r="J258" s="58" t="str">
        <f t="shared" si="38"/>
        <v/>
      </c>
      <c r="K258" s="240"/>
    </row>
    <row r="259" spans="1:44" ht="22.8">
      <c r="A259" s="235"/>
      <c r="B259" s="56">
        <v>34</v>
      </c>
      <c r="C259" s="228" t="str">
        <f>'SYNTHESE PTCA'!C227</f>
        <v>A78.1.Renforcer les capacités vaccinales des équipes provinciales</v>
      </c>
      <c r="D259" s="540">
        <f>COUNTIF('BILAN PTCA'!$D$5:D$4129,'SYNTHESE BILAN PTCA'!$C259)</f>
        <v>0</v>
      </c>
      <c r="E259" s="532">
        <f>COUNTIFS('BILAN PTCA'!$D$5:$D$4129,'SYNTHESE BILAN PTCA'!$C259,'BILAN PTCA'!$M$5:$M$4129,"Réalisé")+COUNTIFS('BILAN PTCA'!$D$5:$D$4129,'SYNTHESE BILAN PTCA'!$C259,'BILAN PTCA'!$M$5:$M$4129,"Non-Planifié-Réalisé")</f>
        <v>0</v>
      </c>
      <c r="F259" s="67" t="str">
        <f t="shared" si="37"/>
        <v/>
      </c>
      <c r="G259" s="221">
        <f>SUMIFS('BILAN PTCA'!$O$5:$O$4129,'BILAN PTCA'!$D$5:$D$4129,$C259)</f>
        <v>0</v>
      </c>
      <c r="H259" s="37">
        <f>SUMIFS('BILAN PTCA'!$P$5:$P$4129,'BILAN PTCA'!$D$5:$D$4129,$C259)</f>
        <v>0</v>
      </c>
      <c r="I259" s="37">
        <f>SUMIFS('BILAN PTCA'!$T$5:$T$4129,'BILAN PTCA'!$D$5:$D$4129,$C259)</f>
        <v>0</v>
      </c>
      <c r="J259" s="58" t="str">
        <f t="shared" si="38"/>
        <v/>
      </c>
      <c r="K259" s="240"/>
    </row>
    <row r="260" spans="1:44" ht="31.2">
      <c r="A260" s="235"/>
      <c r="B260" s="56">
        <v>35</v>
      </c>
      <c r="C260" s="228" t="str">
        <f>'SYNTHESE PTCA'!C228</f>
        <v>A78.2.Renforcer les activités de promotion de la santé (communication pour un changement de comportement) dans les provinces à risque</v>
      </c>
      <c r="D260" s="540">
        <f>COUNTIF('BILAN PTCA'!$D$5:D$4129,'SYNTHESE BILAN PTCA'!$C260)</f>
        <v>10</v>
      </c>
      <c r="E260" s="532">
        <f>COUNTIFS('BILAN PTCA'!$D$5:$D$4129,'SYNTHESE BILAN PTCA'!$C260,'BILAN PTCA'!$M$5:$M$4129,"Réalisé")+COUNTIFS('BILAN PTCA'!$D$5:$D$4129,'SYNTHESE BILAN PTCA'!$C260,'BILAN PTCA'!$M$5:$M$4129,"Non-Planifié-Réalisé")</f>
        <v>0</v>
      </c>
      <c r="F260" s="67">
        <f t="shared" si="37"/>
        <v>0</v>
      </c>
      <c r="G260" s="221">
        <f>SUMIFS('BILAN PTCA'!$O$5:$O$4129,'BILAN PTCA'!$D$5:$D$4129,$C260)</f>
        <v>0</v>
      </c>
      <c r="H260" s="37">
        <f>SUMIFS('BILAN PTCA'!$P$5:$P$4129,'BILAN PTCA'!$D$5:$D$4129,$C260)</f>
        <v>0</v>
      </c>
      <c r="I260" s="37">
        <f>SUMIFS('BILAN PTCA'!$T$5:$T$4129,'BILAN PTCA'!$D$5:$D$4129,$C260)</f>
        <v>0</v>
      </c>
      <c r="J260" s="58" t="str">
        <f t="shared" si="38"/>
        <v/>
      </c>
      <c r="K260" s="240"/>
    </row>
    <row r="261" spans="1:44" ht="22.8">
      <c r="A261" s="235"/>
      <c r="B261" s="56">
        <v>36</v>
      </c>
      <c r="C261" s="228" t="str">
        <f>'SYNTHESE PTCA'!C229</f>
        <v>A78.3.Prédisposer les kits d'urgence dans les provinces à risque</v>
      </c>
      <c r="D261" s="540">
        <f>COUNTIF('BILAN PTCA'!$D$5:D$4129,'SYNTHESE BILAN PTCA'!$C261)</f>
        <v>0</v>
      </c>
      <c r="E261" s="532">
        <f>COUNTIFS('BILAN PTCA'!$D$5:$D$4129,'SYNTHESE BILAN PTCA'!$C261,'BILAN PTCA'!$M$5:$M$4129,"Réalisé")+COUNTIFS('BILAN PTCA'!$D$5:$D$4129,'SYNTHESE BILAN PTCA'!$C261,'BILAN PTCA'!$M$5:$M$4129,"Non-Planifié-Réalisé")</f>
        <v>0</v>
      </c>
      <c r="F261" s="67" t="str">
        <f t="shared" si="37"/>
        <v/>
      </c>
      <c r="G261" s="221">
        <f>SUMIFS('BILAN PTCA'!$O$5:$O$4129,'BILAN PTCA'!$D$5:$D$4129,$C261)</f>
        <v>0</v>
      </c>
      <c r="H261" s="37">
        <f>SUMIFS('BILAN PTCA'!$P$5:$P$4129,'BILAN PTCA'!$D$5:$D$4129,$C261)</f>
        <v>0</v>
      </c>
      <c r="I261" s="37">
        <f>SUMIFS('BILAN PTCA'!$T$5:$T$4129,'BILAN PTCA'!$D$5:$D$4129,$C261)</f>
        <v>0</v>
      </c>
      <c r="J261" s="58" t="str">
        <f t="shared" si="38"/>
        <v/>
      </c>
      <c r="K261" s="240"/>
    </row>
    <row r="262" spans="1:44" ht="31.2">
      <c r="A262" s="235"/>
      <c r="B262" s="56">
        <v>37</v>
      </c>
      <c r="C262" s="228" t="str">
        <f>'SYNTHESE PTCA'!C230</f>
        <v>A78.4.Renforcer la prise en charge nutritionnelle, des Maladies Transmissibles et Non Transmissibles (MTNT)</v>
      </c>
      <c r="D262" s="540">
        <f>COUNTIF('BILAN PTCA'!$D$5:D$4129,'SYNTHESE BILAN PTCA'!$C262)</f>
        <v>0</v>
      </c>
      <c r="E262" s="532">
        <f>COUNTIFS('BILAN PTCA'!$D$5:$D$4129,'SYNTHESE BILAN PTCA'!$C262,'BILAN PTCA'!$M$5:$M$4129,"Réalisé")+COUNTIFS('BILAN PTCA'!$D$5:$D$4129,'SYNTHESE BILAN PTCA'!$C262,'BILAN PTCA'!$M$5:$M$4129,"Non-Planifié-Réalisé")</f>
        <v>0</v>
      </c>
      <c r="F262" s="67" t="str">
        <f t="shared" si="37"/>
        <v/>
      </c>
      <c r="G262" s="221">
        <f>SUMIFS('BILAN PTCA'!$O$5:$O$4129,'BILAN PTCA'!$D$5:$D$4129,$C262)</f>
        <v>0</v>
      </c>
      <c r="H262" s="37">
        <f>SUMIFS('BILAN PTCA'!$P$5:$P$4129,'BILAN PTCA'!$D$5:$D$4129,$C262)</f>
        <v>0</v>
      </c>
      <c r="I262" s="37">
        <f>SUMIFS('BILAN PTCA'!$T$5:$T$4129,'BILAN PTCA'!$D$5:$D$4129,$C262)</f>
        <v>0</v>
      </c>
      <c r="J262" s="58" t="str">
        <f t="shared" si="38"/>
        <v/>
      </c>
      <c r="K262" s="240"/>
    </row>
    <row r="263" spans="1:44" ht="31.2">
      <c r="A263" s="235"/>
      <c r="B263" s="56">
        <v>38</v>
      </c>
      <c r="C263" s="228" t="str">
        <f>'SYNTHESE PTCA'!C231</f>
        <v>A78.5.Assurer les capacités de dépistage et de prise en charge de la malnutrition dans toutes ses formes</v>
      </c>
      <c r="D263" s="540">
        <f>COUNTIF('BILAN PTCA'!$D$5:D$4129,'SYNTHESE BILAN PTCA'!$C263)</f>
        <v>1</v>
      </c>
      <c r="E263" s="532">
        <f>COUNTIFS('BILAN PTCA'!$D$5:$D$4129,'SYNTHESE BILAN PTCA'!$C263,'BILAN PTCA'!$M$5:$M$4129,"Réalisé")+COUNTIFS('BILAN PTCA'!$D$5:$D$4129,'SYNTHESE BILAN PTCA'!$C263,'BILAN PTCA'!$M$5:$M$4129,"Non-Planifié-Réalisé")</f>
        <v>0</v>
      </c>
      <c r="F263" s="67">
        <f t="shared" si="37"/>
        <v>0</v>
      </c>
      <c r="G263" s="221">
        <f>SUMIFS('BILAN PTCA'!$O$5:$O$4129,'BILAN PTCA'!$D$5:$D$4129,$C263)</f>
        <v>0</v>
      </c>
      <c r="H263" s="37">
        <f>SUMIFS('BILAN PTCA'!$P$5:$P$4129,'BILAN PTCA'!$D$5:$D$4129,$C263)</f>
        <v>0</v>
      </c>
      <c r="I263" s="37">
        <f>SUMIFS('BILAN PTCA'!$T$5:$T$4129,'BILAN PTCA'!$D$5:$D$4129,$C263)</f>
        <v>0</v>
      </c>
      <c r="J263" s="58" t="str">
        <f t="shared" si="38"/>
        <v/>
      </c>
      <c r="K263" s="240"/>
    </row>
    <row r="264" spans="1:44" ht="31.2">
      <c r="A264" s="235"/>
      <c r="B264" s="56">
        <v>39</v>
      </c>
      <c r="C264" s="228" t="str">
        <f>'SYNTHESE PTCA'!C232</f>
        <v>A78.6.Renforcer les capacités de coordination multisectorielle (One Health) pour la gestion des risques zoonotiques, chimiques et radiologiques</v>
      </c>
      <c r="D264" s="540">
        <f>COUNTIF('BILAN PTCA'!$D$5:D$4129,'SYNTHESE BILAN PTCA'!$C264)</f>
        <v>0</v>
      </c>
      <c r="E264" s="532">
        <f>COUNTIFS('BILAN PTCA'!$D$5:$D$4129,'SYNTHESE BILAN PTCA'!$C264,'BILAN PTCA'!$M$5:$M$4129,"Réalisé")+COUNTIFS('BILAN PTCA'!$D$5:$D$4129,'SYNTHESE BILAN PTCA'!$C264,'BILAN PTCA'!$M$5:$M$4129,"Non-Planifié-Réalisé")</f>
        <v>0</v>
      </c>
      <c r="F264" s="67" t="str">
        <f t="shared" si="37"/>
        <v/>
      </c>
      <c r="G264" s="221">
        <f>SUMIFS('BILAN PTCA'!$O$5:$O$4129,'BILAN PTCA'!$D$5:$D$4129,$C264)</f>
        <v>0</v>
      </c>
      <c r="H264" s="37">
        <f>SUMIFS('BILAN PTCA'!$P$5:$P$4129,'BILAN PTCA'!$D$5:$D$4129,$C264)</f>
        <v>0</v>
      </c>
      <c r="I264" s="37">
        <f>SUMIFS('BILAN PTCA'!$T$5:$T$4129,'BILAN PTCA'!$D$5:$D$4129,$C264)</f>
        <v>0</v>
      </c>
      <c r="J264" s="58" t="str">
        <f t="shared" si="38"/>
        <v/>
      </c>
      <c r="K264" s="240"/>
    </row>
    <row r="265" spans="1:44" ht="31.2">
      <c r="A265" s="235"/>
      <c r="B265" s="56">
        <v>40</v>
      </c>
      <c r="C265" s="228" t="str">
        <f>'SYNTHESE PTCA'!C233</f>
        <v>A78.7.Renforcer la mise en œuvre du Programme de lutte contre les stupéfiants (drogue, tabac, alcool, etc.)</v>
      </c>
      <c r="D265" s="540">
        <f>COUNTIF('BILAN PTCA'!$D$5:D$4129,'SYNTHESE BILAN PTCA'!$C265)</f>
        <v>0</v>
      </c>
      <c r="E265" s="532">
        <f>COUNTIFS('BILAN PTCA'!$D$5:$D$4129,'SYNTHESE BILAN PTCA'!$C265,'BILAN PTCA'!$M$5:$M$4129,"Réalisé")+COUNTIFS('BILAN PTCA'!$D$5:$D$4129,'SYNTHESE BILAN PTCA'!$C265,'BILAN PTCA'!$M$5:$M$4129,"Non-Planifié-Réalisé")</f>
        <v>0</v>
      </c>
      <c r="F265" s="67" t="str">
        <f t="shared" si="37"/>
        <v/>
      </c>
      <c r="G265" s="221">
        <f>SUMIFS('BILAN PTCA'!$O$5:$O$4129,'BILAN PTCA'!$D$5:$D$4129,$C265)</f>
        <v>0</v>
      </c>
      <c r="H265" s="37">
        <f>SUMIFS('BILAN PTCA'!$P$5:$P$4129,'BILAN PTCA'!$D$5:$D$4129,$C265)</f>
        <v>0</v>
      </c>
      <c r="I265" s="37">
        <f>SUMIFS('BILAN PTCA'!$T$5:$T$4129,'BILAN PTCA'!$D$5:$D$4129,$C265)</f>
        <v>0</v>
      </c>
      <c r="J265" s="58" t="str">
        <f t="shared" si="38"/>
        <v/>
      </c>
      <c r="K265" s="240"/>
    </row>
    <row r="266" spans="1:44" ht="31.2">
      <c r="A266" s="235"/>
      <c r="B266" s="56">
        <v>41</v>
      </c>
      <c r="C266" s="228" t="str">
        <f>'SYNTHESE PTCA'!C234</f>
        <v xml:space="preserve">A79.1.Enrôler (cibler, identifier, afflier et immatriculer) la population des trois regimes en començant par celui des démunis </v>
      </c>
      <c r="D266" s="540">
        <f>COUNTIF('BILAN PTCA'!$D$5:D$4129,'SYNTHESE BILAN PTCA'!$C266)</f>
        <v>0</v>
      </c>
      <c r="E266" s="532">
        <f>COUNTIFS('BILAN PTCA'!$D$5:$D$4129,'SYNTHESE BILAN PTCA'!$C266,'BILAN PTCA'!$M$5:$M$4129,"Réalisé")+COUNTIFS('BILAN PTCA'!$D$5:$D$4129,'SYNTHESE BILAN PTCA'!$C266,'BILAN PTCA'!$M$5:$M$4129,"Non-Planifié-Réalisé")</f>
        <v>0</v>
      </c>
      <c r="F266" s="67" t="str">
        <f t="shared" si="37"/>
        <v/>
      </c>
      <c r="G266" s="221">
        <f>SUMIFS('BILAN PTCA'!$O$5:$O$4129,'BILAN PTCA'!$D$5:$D$4129,$C266)</f>
        <v>0</v>
      </c>
      <c r="H266" s="37">
        <f>SUMIFS('BILAN PTCA'!$P$5:$P$4129,'BILAN PTCA'!$D$5:$D$4129,$C266)</f>
        <v>0</v>
      </c>
      <c r="I266" s="37">
        <f>SUMIFS('BILAN PTCA'!$T$5:$T$4129,'BILAN PTCA'!$D$5:$D$4129,$C266)</f>
        <v>0</v>
      </c>
      <c r="J266" s="58" t="str">
        <f t="shared" si="38"/>
        <v/>
      </c>
      <c r="K266" s="240"/>
    </row>
    <row r="267" spans="1:44" ht="31.2">
      <c r="A267" s="235"/>
      <c r="B267" s="56">
        <v>42</v>
      </c>
      <c r="C267" s="228" t="str">
        <f>'SYNTHESE PTCA'!C235</f>
        <v>A79.2.Mettre en place un Systéme d'Information et de Gestion de données des assurances ;</v>
      </c>
      <c r="D267" s="540">
        <f>COUNTIF('BILAN PTCA'!$D$5:D$4129,'SYNTHESE BILAN PTCA'!$C267)</f>
        <v>0</v>
      </c>
      <c r="E267" s="532">
        <f>COUNTIFS('BILAN PTCA'!$D$5:$D$4129,'SYNTHESE BILAN PTCA'!$C267,'BILAN PTCA'!$M$5:$M$4129,"Réalisé")+COUNTIFS('BILAN PTCA'!$D$5:$D$4129,'SYNTHESE BILAN PTCA'!$C267,'BILAN PTCA'!$M$5:$M$4129,"Non-Planifié-Réalisé")</f>
        <v>0</v>
      </c>
      <c r="F267" s="67" t="str">
        <f t="shared" si="37"/>
        <v/>
      </c>
      <c r="G267" s="221">
        <f>SUMIFS('BILAN PTCA'!$O$5:$O$4129,'BILAN PTCA'!$D$5:$D$4129,$C267)</f>
        <v>0</v>
      </c>
      <c r="H267" s="37">
        <f>SUMIFS('BILAN PTCA'!$P$5:$P$4129,'BILAN PTCA'!$D$5:$D$4129,$C267)</f>
        <v>0</v>
      </c>
      <c r="I267" s="37">
        <f>SUMIFS('BILAN PTCA'!$T$5:$T$4129,'BILAN PTCA'!$D$5:$D$4129,$C267)</f>
        <v>0</v>
      </c>
      <c r="J267" s="58" t="str">
        <f t="shared" si="38"/>
        <v/>
      </c>
      <c r="K267" s="240"/>
    </row>
    <row r="268" spans="1:44" ht="31.2">
      <c r="A268" s="235"/>
      <c r="B268" s="56">
        <v>43</v>
      </c>
      <c r="C268" s="228" t="str">
        <f>'SYNTHESE PTCA'!C236</f>
        <v>A79.3.Prendre en charge (Accréditer, signer les conventions avec les FOSA, controler/verifier et rembourser) la population immatriculéé</v>
      </c>
      <c r="D268" s="540">
        <f>COUNTIF('BILAN PTCA'!$D$5:D$4129,'SYNTHESE BILAN PTCA'!$C268)</f>
        <v>0</v>
      </c>
      <c r="E268" s="532">
        <f>COUNTIFS('BILAN PTCA'!$D$5:$D$4129,'SYNTHESE BILAN PTCA'!$C268,'BILAN PTCA'!$M$5:$M$4129,"Réalisé")+COUNTIFS('BILAN PTCA'!$D$5:$D$4129,'SYNTHESE BILAN PTCA'!$C268,'BILAN PTCA'!$M$5:$M$4129,"Non-Planifié-Réalisé")</f>
        <v>0</v>
      </c>
      <c r="F268" s="67" t="str">
        <f t="shared" si="37"/>
        <v/>
      </c>
      <c r="G268" s="221">
        <f>SUMIFS('BILAN PTCA'!$O$5:$O$4129,'BILAN PTCA'!$D$5:$D$4129,$C268)</f>
        <v>0</v>
      </c>
      <c r="H268" s="37">
        <f>SUMIFS('BILAN PTCA'!$P$5:$P$4129,'BILAN PTCA'!$D$5:$D$4129,$C268)</f>
        <v>0</v>
      </c>
      <c r="I268" s="37">
        <f>SUMIFS('BILAN PTCA'!$T$5:$T$4129,'BILAN PTCA'!$D$5:$D$4129,$C268)</f>
        <v>0</v>
      </c>
      <c r="J268" s="58" t="str">
        <f t="shared" si="38"/>
        <v/>
      </c>
      <c r="K268" s="240"/>
    </row>
    <row r="269" spans="1:44" ht="31.2">
      <c r="A269" s="235"/>
      <c r="B269" s="56">
        <v>44</v>
      </c>
      <c r="C269" s="228" t="str">
        <f>'SYNTHESE PTCA'!C237</f>
        <v xml:space="preserve">A79.4.Rendre totalement opérationnel les institutions de la CSU (CNAS et ANAR) et assurer la deconcentralisation des activités de la CNAS ; </v>
      </c>
      <c r="D269" s="540">
        <f>COUNTIF('BILAN PTCA'!$D$5:D$4129,'SYNTHESE BILAN PTCA'!$C269)</f>
        <v>0</v>
      </c>
      <c r="E269" s="532">
        <f>COUNTIFS('BILAN PTCA'!$D$5:$D$4129,'SYNTHESE BILAN PTCA'!$C269,'BILAN PTCA'!$M$5:$M$4129,"Réalisé")+COUNTIFS('BILAN PTCA'!$D$5:$D$4129,'SYNTHESE BILAN PTCA'!$C269,'BILAN PTCA'!$M$5:$M$4129,"Non-Planifié-Réalisé")</f>
        <v>0</v>
      </c>
      <c r="F269" s="67" t="str">
        <f t="shared" si="37"/>
        <v/>
      </c>
      <c r="G269" s="221">
        <f>SUMIFS('BILAN PTCA'!$O$5:$O$4129,'BILAN PTCA'!$D$5:$D$4129,$C269)</f>
        <v>0</v>
      </c>
      <c r="H269" s="37">
        <f>SUMIFS('BILAN PTCA'!$P$5:$P$4129,'BILAN PTCA'!$D$5:$D$4129,$C269)</f>
        <v>0</v>
      </c>
      <c r="I269" s="37">
        <f>SUMIFS('BILAN PTCA'!$T$5:$T$4129,'BILAN PTCA'!$D$5:$D$4129,$C269)</f>
        <v>0</v>
      </c>
      <c r="J269" s="58" t="str">
        <f t="shared" si="38"/>
        <v/>
      </c>
      <c r="K269" s="240"/>
    </row>
    <row r="270" spans="1:44" s="235" customFormat="1" ht="31.2">
      <c r="A270" s="1"/>
      <c r="B270" s="56">
        <v>45</v>
      </c>
      <c r="C270" s="228" t="str">
        <f>'SYNTHESE PTCA'!C238</f>
        <v>A79.5.Assurer la vugarisation de la CSU et obtenir l'adhésion de la population ;</v>
      </c>
      <c r="D270" s="540">
        <f>COUNTIF('BILAN PTCA'!$D$5:D$4129,'SYNTHESE BILAN PTCA'!$C270)</f>
        <v>0</v>
      </c>
      <c r="E270" s="532">
        <f>COUNTIFS('BILAN PTCA'!$D$5:$D$4129,'SYNTHESE BILAN PTCA'!$C270,'BILAN PTCA'!$M$5:$M$4129,"Réalisé")+COUNTIFS('BILAN PTCA'!$D$5:$D$4129,'SYNTHESE BILAN PTCA'!$C270,'BILAN PTCA'!$M$5:$M$4129,"Non-Planifié-Réalisé")</f>
        <v>0</v>
      </c>
      <c r="F270" s="67" t="str">
        <f t="shared" si="37"/>
        <v/>
      </c>
      <c r="G270" s="221">
        <f>SUMIFS('BILAN PTCA'!$O$5:$O$4129,'BILAN PTCA'!$D$5:$D$4129,$C270)</f>
        <v>0</v>
      </c>
      <c r="H270" s="37">
        <f>SUMIFS('BILAN PTCA'!$P$5:$P$4129,'BILAN PTCA'!$D$5:$D$4129,$C270)</f>
        <v>0</v>
      </c>
      <c r="I270" s="37">
        <f>SUMIFS('BILAN PTCA'!$T$5:$T$4129,'BILAN PTCA'!$D$5:$D$4129,$C270)</f>
        <v>0</v>
      </c>
      <c r="J270" s="58" t="str">
        <f t="shared" si="38"/>
        <v/>
      </c>
      <c r="K270" s="240"/>
      <c r="AR270" s="1"/>
    </row>
    <row r="271" spans="1:44" s="235" customFormat="1" ht="17.399999999999999">
      <c r="B271" s="911" t="s">
        <v>4</v>
      </c>
      <c r="C271" s="911"/>
      <c r="D271" s="536">
        <f>SUM(D226:D270)</f>
        <v>43</v>
      </c>
      <c r="E271" s="536">
        <f>SUM(E226:E270)</f>
        <v>0</v>
      </c>
      <c r="F271" s="67">
        <f t="shared" si="37"/>
        <v>0</v>
      </c>
      <c r="G271" s="226">
        <f>SUM(G226:G270)</f>
        <v>106272000</v>
      </c>
      <c r="H271" s="227">
        <f>SUM(H226:H270)</f>
        <v>37880000</v>
      </c>
      <c r="I271" s="227">
        <f>SUM(I226:I270)</f>
        <v>0</v>
      </c>
      <c r="J271" s="58">
        <f>IFERROR(I271/H271,"")</f>
        <v>0</v>
      </c>
      <c r="K271" s="240"/>
      <c r="AR271" s="1"/>
    </row>
    <row r="272" spans="1:44" s="235" customFormat="1">
      <c r="C272" s="236"/>
      <c r="D272" s="529"/>
      <c r="E272" s="530"/>
      <c r="F272" s="234"/>
      <c r="G272" s="239"/>
      <c r="K272" s="240"/>
      <c r="AR272" s="1"/>
    </row>
    <row r="273" spans="1:44" s="235" customFormat="1">
      <c r="C273" s="236"/>
      <c r="D273" s="529"/>
      <c r="E273" s="530"/>
      <c r="F273" s="234"/>
      <c r="G273" s="239"/>
      <c r="AR273" s="1"/>
    </row>
    <row r="274" spans="1:44" s="235" customFormat="1">
      <c r="C274" s="236"/>
      <c r="D274" s="529"/>
      <c r="E274" s="530"/>
      <c r="F274" s="234"/>
      <c r="G274" s="239"/>
      <c r="AR274" s="1"/>
    </row>
    <row r="275" spans="1:44">
      <c r="A275" s="235"/>
      <c r="B275" s="235"/>
      <c r="C275" s="236"/>
      <c r="D275" s="529"/>
      <c r="E275" s="530"/>
      <c r="F275" s="234"/>
      <c r="G275" s="239"/>
      <c r="H275" s="235"/>
      <c r="I275" s="235"/>
      <c r="J275" s="235"/>
    </row>
    <row r="276" spans="1:44">
      <c r="B276" s="235"/>
      <c r="C276" s="236"/>
      <c r="D276" s="529"/>
      <c r="E276" s="530"/>
      <c r="F276" s="234"/>
      <c r="G276" s="239"/>
      <c r="H276" s="240"/>
      <c r="I276" s="240"/>
      <c r="J276" s="240"/>
    </row>
    <row r="277" spans="1:44">
      <c r="B277" s="235"/>
      <c r="C277" s="236"/>
      <c r="D277" s="529"/>
      <c r="E277" s="530"/>
      <c r="F277" s="234"/>
      <c r="G277" s="239"/>
      <c r="H277" s="240"/>
      <c r="I277" s="240"/>
      <c r="J277" s="240"/>
      <c r="K277" s="240"/>
    </row>
    <row r="278" spans="1:44" ht="27.6">
      <c r="A278" s="197" t="s">
        <v>1583</v>
      </c>
      <c r="B278" s="237" t="s">
        <v>1585</v>
      </c>
      <c r="C278" s="236"/>
      <c r="D278" s="529"/>
      <c r="E278" s="530"/>
      <c r="F278" s="234"/>
      <c r="G278" s="217" t="s">
        <v>1584</v>
      </c>
      <c r="H278" s="243" t="s">
        <v>1586</v>
      </c>
      <c r="I278" s="240"/>
      <c r="J278" s="240"/>
      <c r="K278" s="240"/>
    </row>
    <row r="279" spans="1:44">
      <c r="A279" s="235"/>
      <c r="B279" s="235"/>
      <c r="C279" s="236"/>
      <c r="D279" s="529"/>
      <c r="E279" s="530"/>
      <c r="F279" s="234"/>
      <c r="H279" s="240"/>
      <c r="I279" s="240"/>
      <c r="J279" s="240"/>
      <c r="K279" s="240"/>
    </row>
    <row r="280" spans="1:44" ht="30">
      <c r="A280" s="235"/>
      <c r="B280" s="54"/>
      <c r="C280" s="60" t="str">
        <f>'SYNTHESE PTCA'!O184</f>
        <v>Bailleurs/PTF</v>
      </c>
      <c r="D280" s="60" t="s">
        <v>6</v>
      </c>
      <c r="E280" s="60" t="s">
        <v>18</v>
      </c>
      <c r="F280" s="201" t="s">
        <v>421</v>
      </c>
      <c r="G280" s="220" t="s">
        <v>1579</v>
      </c>
      <c r="H280" s="200" t="s">
        <v>1580</v>
      </c>
      <c r="I280" s="200" t="s">
        <v>1581</v>
      </c>
      <c r="J280" s="200" t="s">
        <v>10</v>
      </c>
      <c r="K280" s="240"/>
    </row>
    <row r="281" spans="1:44" ht="22.8">
      <c r="A281" s="235"/>
      <c r="B281" s="56">
        <v>1</v>
      </c>
      <c r="C281" s="228" t="str">
        <f>'SYNTHESE PTCA'!O185</f>
        <v>Etat</v>
      </c>
      <c r="D281" s="540">
        <f>COUNTIF('BILAN PTCA'!$S$5:S$4129,'SYNTHESE BILAN PTCA'!$C281)</f>
        <v>46</v>
      </c>
      <c r="E281" s="532">
        <f>COUNTIFS('BILAN PTCA'!$S$5:$S$4129,'SYNTHESE BILAN PTCA'!$C281,'BILAN PTCA'!$M$5:$M$4129,"Réalisé")+COUNTIFS('BILAN PTCA'!$S$5:$S$4129,'SYNTHESE BILAN PTCA'!$C280,'BILAN PTCA'!$M$5:$M$4129,"Non-Planifié-Réalisé")</f>
        <v>0</v>
      </c>
      <c r="F281" s="67">
        <f t="shared" ref="F281:F312" si="39">IFERROR(E281/D281,"")</f>
        <v>0</v>
      </c>
      <c r="G281" s="221">
        <f>SUMIFS('BILAN PTCA'!$O$5:$O$4129,'BILAN PTCA'!$S$5:$S$4129,$C281)</f>
        <v>100272000</v>
      </c>
      <c r="H281" s="37">
        <f>SUMIFS('BILAN PTCA'!$P$5:$P$4129,'BILAN PTCA'!$S$5:$S$4129,$C281)</f>
        <v>7880000</v>
      </c>
      <c r="I281" s="37">
        <f>SUMIFS('BILAN PTCA'!$T$5:$T$4129,'BILAN PTCA'!$S$5:$S$4129,$C281)</f>
        <v>0</v>
      </c>
      <c r="J281" s="58">
        <f>IFERROR(I281/H281,"")</f>
        <v>0</v>
      </c>
      <c r="K281" s="240"/>
    </row>
    <row r="282" spans="1:44" ht="22.8">
      <c r="A282" s="235"/>
      <c r="B282" s="56">
        <v>2</v>
      </c>
      <c r="C282" s="228" t="str">
        <f>'SYNTHESE PTCA'!O186</f>
        <v>Collectivités locales</v>
      </c>
      <c r="D282" s="540">
        <f>COUNTIF('BILAN PTCA'!$S$5:S$4129,'SYNTHESE BILAN PTCA'!$C282)</f>
        <v>1</v>
      </c>
      <c r="E282" s="532">
        <f>COUNTIFS('BILAN PTCA'!$S$5:$S$4129,'SYNTHESE BILAN PTCA'!$C282,'BILAN PTCA'!$M$5:$M$4129,"Réalisé")+COUNTIFS('BILAN PTCA'!$S$5:$S$4129,'SYNTHESE BILAN PTCA'!$C281,'BILAN PTCA'!$M$5:$M$4129,"Non-Planifié-Réalisé")</f>
        <v>0</v>
      </c>
      <c r="F282" s="67">
        <f t="shared" si="39"/>
        <v>0</v>
      </c>
      <c r="G282" s="221">
        <f>SUMIFS('BILAN PTCA'!$O$5:$O$4129,'BILAN PTCA'!$S$5:$S$4129,$C282)</f>
        <v>0</v>
      </c>
      <c r="H282" s="37">
        <f>SUMIFS('BILAN PTCA'!$P$5:$P$4129,'BILAN PTCA'!$S$5:$S$4129,$C282)</f>
        <v>0</v>
      </c>
      <c r="I282" s="37">
        <f>SUMIFS('BILAN PTCA'!$T$5:$T$4129,'BILAN PTCA'!$S$5:$S$4129,$C282)</f>
        <v>0</v>
      </c>
      <c r="J282" s="58" t="str">
        <f t="shared" ref="J282:J345" si="40">IFERROR(I282/H282,"")</f>
        <v/>
      </c>
      <c r="K282" s="240"/>
    </row>
    <row r="283" spans="1:44" ht="22.8">
      <c r="A283" s="235"/>
      <c r="B283" s="56">
        <v>3</v>
      </c>
      <c r="C283" s="228" t="str">
        <f>'SYNTHESE PTCA'!O187</f>
        <v>Secteur privé domestique</v>
      </c>
      <c r="D283" s="540">
        <f>COUNTIF('BILAN PTCA'!$S$5:S$4129,'SYNTHESE BILAN PTCA'!$C283)</f>
        <v>0</v>
      </c>
      <c r="E283" s="532">
        <f>COUNTIFS('BILAN PTCA'!$S$5:$S$4129,'SYNTHESE BILAN PTCA'!$C283,'BILAN PTCA'!$M$5:$M$4129,"Réalisé")+COUNTIFS('BILAN PTCA'!$S$5:$S$4129,'SYNTHESE BILAN PTCA'!$C282,'BILAN PTCA'!$M$5:$M$4129,"Non-Planifié-Réalisé")</f>
        <v>0</v>
      </c>
      <c r="F283" s="67" t="str">
        <f t="shared" si="39"/>
        <v/>
      </c>
      <c r="G283" s="221">
        <f>SUMIFS('BILAN PTCA'!$O$5:$O$4129,'BILAN PTCA'!$S$5:$S$4129,$C283)</f>
        <v>0</v>
      </c>
      <c r="H283" s="37">
        <f>SUMIFS('BILAN PTCA'!$P$5:$P$4129,'BILAN PTCA'!$S$5:$S$4129,$C283)</f>
        <v>0</v>
      </c>
      <c r="I283" s="37">
        <f>SUMIFS('BILAN PTCA'!$T$5:$T$4129,'BILAN PTCA'!$S$5:$S$4129,$C283)</f>
        <v>0</v>
      </c>
      <c r="J283" s="58" t="str">
        <f t="shared" si="40"/>
        <v/>
      </c>
      <c r="K283" s="240"/>
    </row>
    <row r="284" spans="1:44" ht="22.8">
      <c r="A284" s="235"/>
      <c r="B284" s="56">
        <v>4</v>
      </c>
      <c r="C284" s="228" t="str">
        <f>'SYNTHESE PTCA'!O188</f>
        <v>AAMP</v>
      </c>
      <c r="D284" s="540">
        <f>COUNTIF('BILAN PTCA'!$S$5:S$4129,'SYNTHESE BILAN PTCA'!$C284)</f>
        <v>0</v>
      </c>
      <c r="E284" s="532">
        <f>COUNTIFS('BILAN PTCA'!$S$5:$S$4129,'SYNTHESE BILAN PTCA'!$C284,'BILAN PTCA'!$M$5:$M$4129,"Réalisé")+COUNTIFS('BILAN PTCA'!$S$5:$S$4129,'SYNTHESE BILAN PTCA'!$C283,'BILAN PTCA'!$M$5:$M$4129,"Non-Planifié-Réalisé")</f>
        <v>0</v>
      </c>
      <c r="F284" s="67" t="str">
        <f t="shared" si="39"/>
        <v/>
      </c>
      <c r="G284" s="221">
        <f>SUMIFS('BILAN PTCA'!$O$5:$O$4129,'BILAN PTCA'!$S$5:$S$4129,$C284)</f>
        <v>0</v>
      </c>
      <c r="H284" s="37">
        <f>SUMIFS('BILAN PTCA'!$P$5:$P$4129,'BILAN PTCA'!$S$5:$S$4129,$C284)</f>
        <v>0</v>
      </c>
      <c r="I284" s="37">
        <f>SUMIFS('BILAN PTCA'!$T$5:$T$4129,'BILAN PTCA'!$S$5:$S$4129,$C284)</f>
        <v>0</v>
      </c>
      <c r="J284" s="58" t="str">
        <f t="shared" si="40"/>
        <v/>
      </c>
      <c r="K284" s="240"/>
    </row>
    <row r="285" spans="1:44" ht="31.2">
      <c r="A285" s="235"/>
      <c r="B285" s="56">
        <v>5</v>
      </c>
      <c r="C285" s="228" t="str">
        <f>'SYNTHESE PTCA'!O189</f>
        <v>ACCM/Association Nationale : Action pour le Changement de Comportement et de Mentalité</v>
      </c>
      <c r="D285" s="540">
        <f>COUNTIF('BILAN PTCA'!$S$5:S$4129,'SYNTHESE BILAN PTCA'!$C285)</f>
        <v>0</v>
      </c>
      <c r="E285" s="532">
        <f>COUNTIFS('BILAN PTCA'!$S$5:$S$4129,'SYNTHESE BILAN PTCA'!$C285,'BILAN PTCA'!$M$5:$M$4129,"Réalisé")+COUNTIFS('BILAN PTCA'!$S$5:$S$4129,'SYNTHESE BILAN PTCA'!$C284,'BILAN PTCA'!$M$5:$M$4129,"Non-Planifié-Réalisé")</f>
        <v>0</v>
      </c>
      <c r="F285" s="67" t="str">
        <f t="shared" si="39"/>
        <v/>
      </c>
      <c r="G285" s="221">
        <f>SUMIFS('BILAN PTCA'!$O$5:$O$4129,'BILAN PTCA'!$S$5:$S$4129,$C285)</f>
        <v>0</v>
      </c>
      <c r="H285" s="37">
        <f>SUMIFS('BILAN PTCA'!$P$5:$P$4129,'BILAN PTCA'!$S$5:$S$4129,$C285)</f>
        <v>0</v>
      </c>
      <c r="I285" s="37">
        <f>SUMIFS('BILAN PTCA'!$T$5:$T$4129,'BILAN PTCA'!$S$5:$S$4129,$C285)</f>
        <v>0</v>
      </c>
      <c r="J285" s="58" t="str">
        <f t="shared" si="40"/>
        <v/>
      </c>
      <c r="K285" s="240"/>
    </row>
    <row r="286" spans="1:44" ht="22.8">
      <c r="A286" s="235"/>
      <c r="B286" s="56">
        <v>6</v>
      </c>
      <c r="C286" s="228" t="str">
        <f>'SYNTHESE PTCA'!O190</f>
        <v>ACT</v>
      </c>
      <c r="D286" s="540">
        <f>COUNTIF('BILAN PTCA'!$S$5:S$4129,'SYNTHESE BILAN PTCA'!$C286)</f>
        <v>0</v>
      </c>
      <c r="E286" s="532">
        <f>COUNTIFS('BILAN PTCA'!$S$5:$S$4129,'SYNTHESE BILAN PTCA'!$C286,'BILAN PTCA'!$M$5:$M$4129,"Réalisé")+COUNTIFS('BILAN PTCA'!$S$5:$S$4129,'SYNTHESE BILAN PTCA'!$C285,'BILAN PTCA'!$M$5:$M$4129,"Non-Planifié-Réalisé")</f>
        <v>0</v>
      </c>
      <c r="F286" s="67" t="str">
        <f t="shared" si="39"/>
        <v/>
      </c>
      <c r="G286" s="221">
        <f>SUMIFS('BILAN PTCA'!$O$5:$O$4129,'BILAN PTCA'!$S$5:$S$4129,$C286)</f>
        <v>0</v>
      </c>
      <c r="H286" s="37">
        <f>SUMIFS('BILAN PTCA'!$P$5:$P$4129,'BILAN PTCA'!$S$5:$S$4129,$C286)</f>
        <v>0</v>
      </c>
      <c r="I286" s="37">
        <f>SUMIFS('BILAN PTCA'!$T$5:$T$4129,'BILAN PTCA'!$S$5:$S$4129,$C286)</f>
        <v>0</v>
      </c>
      <c r="J286" s="58" t="str">
        <f t="shared" si="40"/>
        <v/>
      </c>
      <c r="K286" s="240"/>
    </row>
    <row r="287" spans="1:44" ht="22.8">
      <c r="A287" s="235"/>
      <c r="B287" s="56">
        <v>7</v>
      </c>
      <c r="C287" s="228" t="str">
        <f>'SYNTHESE PTCA'!O191</f>
        <v>ADES/Agence de Développement Economique et social</v>
      </c>
      <c r="D287" s="540">
        <f>COUNTIF('BILAN PTCA'!$S$5:S$4129,'SYNTHESE BILAN PTCA'!$C287)</f>
        <v>0</v>
      </c>
      <c r="E287" s="532">
        <f>COUNTIFS('BILAN PTCA'!$S$5:$S$4129,'SYNTHESE BILAN PTCA'!$C287,'BILAN PTCA'!$M$5:$M$4129,"Réalisé")+COUNTIFS('BILAN PTCA'!$S$5:$S$4129,'SYNTHESE BILAN PTCA'!$C286,'BILAN PTCA'!$M$5:$M$4129,"Non-Planifié-Réalisé")</f>
        <v>0</v>
      </c>
      <c r="F287" s="67" t="str">
        <f t="shared" si="39"/>
        <v/>
      </c>
      <c r="G287" s="221">
        <f>SUMIFS('BILAN PTCA'!$O$5:$O$4129,'BILAN PTCA'!$S$5:$S$4129,$C287)</f>
        <v>0</v>
      </c>
      <c r="H287" s="37">
        <f>SUMIFS('BILAN PTCA'!$P$5:$P$4129,'BILAN PTCA'!$S$5:$S$4129,$C287)</f>
        <v>0</v>
      </c>
      <c r="I287" s="37">
        <f>SUMIFS('BILAN PTCA'!$T$5:$T$4129,'BILAN PTCA'!$S$5:$S$4129,$C287)</f>
        <v>0</v>
      </c>
      <c r="J287" s="58" t="str">
        <f t="shared" si="40"/>
        <v/>
      </c>
      <c r="K287" s="240"/>
    </row>
    <row r="288" spans="1:44" ht="22.8">
      <c r="A288" s="235"/>
      <c r="B288" s="56">
        <v>8</v>
      </c>
      <c r="C288" s="228" t="str">
        <f>'SYNTHESE PTCA'!O192</f>
        <v>ADESOH (Dossier 2021)</v>
      </c>
      <c r="D288" s="540">
        <f>COUNTIF('BILAN PTCA'!$S$5:S$4129,'SYNTHESE BILAN PTCA'!$C288)</f>
        <v>0</v>
      </c>
      <c r="E288" s="532">
        <f>COUNTIFS('BILAN PTCA'!$S$5:$S$4129,'SYNTHESE BILAN PTCA'!$C288,'BILAN PTCA'!$M$5:$M$4129,"Réalisé")+COUNTIFS('BILAN PTCA'!$S$5:$S$4129,'SYNTHESE BILAN PTCA'!$C287,'BILAN PTCA'!$M$5:$M$4129,"Non-Planifié-Réalisé")</f>
        <v>0</v>
      </c>
      <c r="F288" s="67" t="str">
        <f t="shared" si="39"/>
        <v/>
      </c>
      <c r="G288" s="221">
        <f>SUMIFS('BILAN PTCA'!$O$5:$O$4129,'BILAN PTCA'!$S$5:$S$4129,$C288)</f>
        <v>0</v>
      </c>
      <c r="H288" s="37">
        <f>SUMIFS('BILAN PTCA'!$P$5:$P$4129,'BILAN PTCA'!$S$5:$S$4129,$C288)</f>
        <v>0</v>
      </c>
      <c r="I288" s="37">
        <f>SUMIFS('BILAN PTCA'!$T$5:$T$4129,'BILAN PTCA'!$S$5:$S$4129,$C288)</f>
        <v>0</v>
      </c>
      <c r="J288" s="58" t="str">
        <f t="shared" si="40"/>
        <v/>
      </c>
      <c r="K288" s="240"/>
    </row>
    <row r="289" spans="1:11" ht="22.8">
      <c r="A289" s="235"/>
      <c r="B289" s="56">
        <v>9</v>
      </c>
      <c r="C289" s="228" t="str">
        <f>'SYNTHESE PTCA'!O193</f>
        <v>Adventis Health International (AHI)</v>
      </c>
      <c r="D289" s="540">
        <f>COUNTIF('BILAN PTCA'!$S$5:S$4129,'SYNTHESE BILAN PTCA'!$C289)</f>
        <v>0</v>
      </c>
      <c r="E289" s="532">
        <f>COUNTIFS('BILAN PTCA'!$S$5:$S$4129,'SYNTHESE BILAN PTCA'!$C289,'BILAN PTCA'!$M$5:$M$4129,"Réalisé")+COUNTIFS('BILAN PTCA'!$S$5:$S$4129,'SYNTHESE BILAN PTCA'!$C288,'BILAN PTCA'!$M$5:$M$4129,"Non-Planifié-Réalisé")</f>
        <v>0</v>
      </c>
      <c r="F289" s="67" t="str">
        <f t="shared" si="39"/>
        <v/>
      </c>
      <c r="G289" s="221">
        <f>SUMIFS('BILAN PTCA'!$O$5:$O$4129,'BILAN PTCA'!$S$5:$S$4129,$C289)</f>
        <v>0</v>
      </c>
      <c r="H289" s="37">
        <f>SUMIFS('BILAN PTCA'!$P$5:$P$4129,'BILAN PTCA'!$S$5:$S$4129,$C289)</f>
        <v>0</v>
      </c>
      <c r="I289" s="37">
        <f>SUMIFS('BILAN PTCA'!$T$5:$T$4129,'BILAN PTCA'!$S$5:$S$4129,$C289)</f>
        <v>0</v>
      </c>
      <c r="J289" s="58" t="str">
        <f t="shared" si="40"/>
        <v/>
      </c>
      <c r="K289" s="240"/>
    </row>
    <row r="290" spans="1:11" ht="22.8">
      <c r="A290" s="235"/>
      <c r="B290" s="56">
        <v>10</v>
      </c>
      <c r="C290" s="228" t="str">
        <f>'SYNTHESE PTCA'!O194</f>
        <v>AFD/Agence Francaise de Développement</v>
      </c>
      <c r="D290" s="540">
        <f>COUNTIF('BILAN PTCA'!$S$5:S$4129,'SYNTHESE BILAN PTCA'!$C290)</f>
        <v>0</v>
      </c>
      <c r="E290" s="532">
        <f>COUNTIFS('BILAN PTCA'!$S$5:$S$4129,'SYNTHESE BILAN PTCA'!$C290,'BILAN PTCA'!$M$5:$M$4129,"Réalisé")+COUNTIFS('BILAN PTCA'!$S$5:$S$4129,'SYNTHESE BILAN PTCA'!$C289,'BILAN PTCA'!$M$5:$M$4129,"Non-Planifié-Réalisé")</f>
        <v>0</v>
      </c>
      <c r="F290" s="67" t="str">
        <f t="shared" si="39"/>
        <v/>
      </c>
      <c r="G290" s="221">
        <f>SUMIFS('BILAN PTCA'!$O$5:$O$4129,'BILAN PTCA'!$S$5:$S$4129,$C290)</f>
        <v>0</v>
      </c>
      <c r="H290" s="37">
        <f>SUMIFS('BILAN PTCA'!$P$5:$P$4129,'BILAN PTCA'!$S$5:$S$4129,$C290)</f>
        <v>0</v>
      </c>
      <c r="I290" s="37">
        <f>SUMIFS('BILAN PTCA'!$T$5:$T$4129,'BILAN PTCA'!$S$5:$S$4129,$C290)</f>
        <v>0</v>
      </c>
      <c r="J290" s="58" t="str">
        <f t="shared" si="40"/>
        <v/>
      </c>
      <c r="K290" s="240"/>
    </row>
    <row r="291" spans="1:11" ht="22.8">
      <c r="A291" s="235"/>
      <c r="B291" s="56">
        <v>11</v>
      </c>
      <c r="C291" s="228" t="str">
        <f>'SYNTHESE PTCA'!O195</f>
        <v>AIDE/Association Italo-tchadienne pour le Développement et l’Echange</v>
      </c>
      <c r="D291" s="540">
        <f>COUNTIF('BILAN PTCA'!$S$5:S$4129,'SYNTHESE BILAN PTCA'!$C291)</f>
        <v>0</v>
      </c>
      <c r="E291" s="532">
        <f>COUNTIFS('BILAN PTCA'!$S$5:$S$4129,'SYNTHESE BILAN PTCA'!$C291,'BILAN PTCA'!$M$5:$M$4129,"Réalisé")+COUNTIFS('BILAN PTCA'!$S$5:$S$4129,'SYNTHESE BILAN PTCA'!$C290,'BILAN PTCA'!$M$5:$M$4129,"Non-Planifié-Réalisé")</f>
        <v>0</v>
      </c>
      <c r="F291" s="67" t="str">
        <f t="shared" si="39"/>
        <v/>
      </c>
      <c r="G291" s="221">
        <f>SUMIFS('BILAN PTCA'!$O$5:$O$4129,'BILAN PTCA'!$S$5:$S$4129,$C291)</f>
        <v>0</v>
      </c>
      <c r="H291" s="37">
        <f>SUMIFS('BILAN PTCA'!$P$5:$P$4129,'BILAN PTCA'!$S$5:$S$4129,$C291)</f>
        <v>0</v>
      </c>
      <c r="I291" s="37">
        <f>SUMIFS('BILAN PTCA'!$T$5:$T$4129,'BILAN PTCA'!$S$5:$S$4129,$C291)</f>
        <v>0</v>
      </c>
      <c r="J291" s="58" t="str">
        <f t="shared" si="40"/>
        <v/>
      </c>
      <c r="K291" s="240"/>
    </row>
    <row r="292" spans="1:11" ht="22.8">
      <c r="A292" s="235"/>
      <c r="B292" s="56">
        <v>12</v>
      </c>
      <c r="C292" s="228" t="str">
        <f>'SYNTHESE PTCA'!O196</f>
        <v>Alerte Santé-Alima</v>
      </c>
      <c r="D292" s="540">
        <f>COUNTIF('BILAN PTCA'!$S$5:S$4129,'SYNTHESE BILAN PTCA'!$C292)</f>
        <v>0</v>
      </c>
      <c r="E292" s="532">
        <f>COUNTIFS('BILAN PTCA'!$S$5:$S$4129,'SYNTHESE BILAN PTCA'!$C292,'BILAN PTCA'!$M$5:$M$4129,"Réalisé")+COUNTIFS('BILAN PTCA'!$S$5:$S$4129,'SYNTHESE BILAN PTCA'!$C291,'BILAN PTCA'!$M$5:$M$4129,"Non-Planifié-Réalisé")</f>
        <v>0</v>
      </c>
      <c r="F292" s="67" t="str">
        <f t="shared" si="39"/>
        <v/>
      </c>
      <c r="G292" s="221">
        <f>SUMIFS('BILAN PTCA'!$O$5:$O$4129,'BILAN PTCA'!$S$5:$S$4129,$C292)</f>
        <v>0</v>
      </c>
      <c r="H292" s="37">
        <f>SUMIFS('BILAN PTCA'!$P$5:$P$4129,'BILAN PTCA'!$S$5:$S$4129,$C292)</f>
        <v>0</v>
      </c>
      <c r="I292" s="37">
        <f>SUMIFS('BILAN PTCA'!$T$5:$T$4129,'BILAN PTCA'!$S$5:$S$4129,$C292)</f>
        <v>0</v>
      </c>
      <c r="J292" s="58" t="str">
        <f t="shared" si="40"/>
        <v/>
      </c>
      <c r="K292" s="240"/>
    </row>
    <row r="293" spans="1:11" ht="22.8">
      <c r="A293" s="235"/>
      <c r="B293" s="56">
        <v>13</v>
      </c>
      <c r="C293" s="228" t="str">
        <f>'SYNTHESE PTCA'!O197</f>
        <v>ANVOL-T/Agence Nationale de Volontariat au Tchad</v>
      </c>
      <c r="D293" s="540">
        <f>COUNTIF('BILAN PTCA'!$S$5:S$4129,'SYNTHESE BILAN PTCA'!$C293)</f>
        <v>0</v>
      </c>
      <c r="E293" s="532">
        <f>COUNTIFS('BILAN PTCA'!$S$5:$S$4129,'SYNTHESE BILAN PTCA'!$C293,'BILAN PTCA'!$M$5:$M$4129,"Réalisé")+COUNTIFS('BILAN PTCA'!$S$5:$S$4129,'SYNTHESE BILAN PTCA'!$C292,'BILAN PTCA'!$M$5:$M$4129,"Non-Planifié-Réalisé")</f>
        <v>0</v>
      </c>
      <c r="F293" s="67" t="str">
        <f t="shared" si="39"/>
        <v/>
      </c>
      <c r="G293" s="221">
        <f>SUMIFS('BILAN PTCA'!$O$5:$O$4129,'BILAN PTCA'!$S$5:$S$4129,$C293)</f>
        <v>0</v>
      </c>
      <c r="H293" s="37">
        <f>SUMIFS('BILAN PTCA'!$P$5:$P$4129,'BILAN PTCA'!$S$5:$S$4129,$C293)</f>
        <v>0</v>
      </c>
      <c r="I293" s="37">
        <f>SUMIFS('BILAN PTCA'!$T$5:$T$4129,'BILAN PTCA'!$S$5:$S$4129,$C293)</f>
        <v>0</v>
      </c>
      <c r="J293" s="58" t="str">
        <f t="shared" si="40"/>
        <v/>
      </c>
      <c r="K293" s="240"/>
    </row>
    <row r="294" spans="1:11" ht="22.8">
      <c r="A294" s="235"/>
      <c r="B294" s="56">
        <v>14</v>
      </c>
      <c r="C294" s="228" t="str">
        <f>'SYNTHESE PTCA'!O198</f>
        <v>Association Chrétienne pour la Santé et l’Alimentation Effective Solution</v>
      </c>
      <c r="D294" s="540">
        <f>COUNTIF('BILAN PTCA'!$S$5:S$4129,'SYNTHESE BILAN PTCA'!$C294)</f>
        <v>0</v>
      </c>
      <c r="E294" s="532">
        <f>COUNTIFS('BILAN PTCA'!$S$5:$S$4129,'SYNTHESE BILAN PTCA'!$C294,'BILAN PTCA'!$M$5:$M$4129,"Réalisé")+COUNTIFS('BILAN PTCA'!$S$5:$S$4129,'SYNTHESE BILAN PTCA'!$C293,'BILAN PTCA'!$M$5:$M$4129,"Non-Planifié-Réalisé")</f>
        <v>0</v>
      </c>
      <c r="F294" s="67" t="str">
        <f t="shared" si="39"/>
        <v/>
      </c>
      <c r="G294" s="221">
        <f>SUMIFS('BILAN PTCA'!$O$5:$O$4129,'BILAN PTCA'!$S$5:$S$4129,$C294)</f>
        <v>0</v>
      </c>
      <c r="H294" s="37">
        <f>SUMIFS('BILAN PTCA'!$P$5:$P$4129,'BILAN PTCA'!$S$5:$S$4129,$C294)</f>
        <v>0</v>
      </c>
      <c r="I294" s="37">
        <f>SUMIFS('BILAN PTCA'!$T$5:$T$4129,'BILAN PTCA'!$S$5:$S$4129,$C294)</f>
        <v>0</v>
      </c>
      <c r="J294" s="58" t="str">
        <f t="shared" si="40"/>
        <v/>
      </c>
      <c r="K294" s="240"/>
    </row>
    <row r="295" spans="1:11" ht="22.8">
      <c r="A295" s="235"/>
      <c r="B295" s="56">
        <v>15</v>
      </c>
      <c r="C295" s="228" t="str">
        <f>'SYNTHESE PTCA'!O199</f>
        <v>BASE</v>
      </c>
      <c r="D295" s="540">
        <f>COUNTIF('BILAN PTCA'!$S$5:S$4129,'SYNTHESE BILAN PTCA'!$C295)</f>
        <v>0</v>
      </c>
      <c r="E295" s="532">
        <f>COUNTIFS('BILAN PTCA'!$S$5:$S$4129,'SYNTHESE BILAN PTCA'!$C295,'BILAN PTCA'!$M$5:$M$4129,"Réalisé")+COUNTIFS('BILAN PTCA'!$S$5:$S$4129,'SYNTHESE BILAN PTCA'!$C294,'BILAN PTCA'!$M$5:$M$4129,"Non-Planifié-Réalisé")</f>
        <v>0</v>
      </c>
      <c r="F295" s="67" t="str">
        <f t="shared" si="39"/>
        <v/>
      </c>
      <c r="G295" s="221">
        <f>SUMIFS('BILAN PTCA'!$O$5:$O$4129,'BILAN PTCA'!$S$5:$S$4129,$C295)</f>
        <v>0</v>
      </c>
      <c r="H295" s="37">
        <f>SUMIFS('BILAN PTCA'!$P$5:$P$4129,'BILAN PTCA'!$S$5:$S$4129,$C295)</f>
        <v>0</v>
      </c>
      <c r="I295" s="37">
        <f>SUMIFS('BILAN PTCA'!$T$5:$T$4129,'BILAN PTCA'!$S$5:$S$4129,$C295)</f>
        <v>0</v>
      </c>
      <c r="J295" s="58" t="str">
        <f t="shared" si="40"/>
        <v/>
      </c>
      <c r="K295" s="240"/>
    </row>
    <row r="296" spans="1:11" ht="22.8">
      <c r="A296" s="235"/>
      <c r="B296" s="56">
        <v>16</v>
      </c>
      <c r="C296" s="228" t="str">
        <f>'SYNTHESE PTCA'!O200</f>
        <v>BELACD</v>
      </c>
      <c r="D296" s="540">
        <f>COUNTIF('BILAN PTCA'!$S$5:S$4129,'SYNTHESE BILAN PTCA'!$C296)</f>
        <v>0</v>
      </c>
      <c r="E296" s="532">
        <f>COUNTIFS('BILAN PTCA'!$S$5:$S$4129,'SYNTHESE BILAN PTCA'!$C296,'BILAN PTCA'!$M$5:$M$4129,"Réalisé")+COUNTIFS('BILAN PTCA'!$S$5:$S$4129,'SYNTHESE BILAN PTCA'!$C295,'BILAN PTCA'!$M$5:$M$4129,"Non-Planifié-Réalisé")</f>
        <v>0</v>
      </c>
      <c r="F296" s="67" t="str">
        <f t="shared" si="39"/>
        <v/>
      </c>
      <c r="G296" s="221">
        <f>SUMIFS('BILAN PTCA'!$O$5:$O$4129,'BILAN PTCA'!$S$5:$S$4129,$C296)</f>
        <v>0</v>
      </c>
      <c r="H296" s="37">
        <f>SUMIFS('BILAN PTCA'!$P$5:$P$4129,'BILAN PTCA'!$S$5:$S$4129,$C296)</f>
        <v>0</v>
      </c>
      <c r="I296" s="37">
        <f>SUMIFS('BILAN PTCA'!$T$5:$T$4129,'BILAN PTCA'!$S$5:$S$4129,$C296)</f>
        <v>0</v>
      </c>
      <c r="J296" s="58" t="str">
        <f t="shared" si="40"/>
        <v/>
      </c>
      <c r="K296" s="240"/>
    </row>
    <row r="297" spans="1:11" ht="22.8">
      <c r="A297" s="235"/>
      <c r="B297" s="56">
        <v>17</v>
      </c>
      <c r="C297" s="228" t="str">
        <f>'SYNTHESE PTCA'!O201</f>
        <v>BID/Banque Islamique de Développement</v>
      </c>
      <c r="D297" s="540">
        <f>COUNTIF('BILAN PTCA'!$S$5:S$4129,'SYNTHESE BILAN PTCA'!$C297)</f>
        <v>0</v>
      </c>
      <c r="E297" s="532">
        <f>COUNTIFS('BILAN PTCA'!$S$5:$S$4129,'SYNTHESE BILAN PTCA'!$C297,'BILAN PTCA'!$M$5:$M$4129,"Réalisé")+COUNTIFS('BILAN PTCA'!$S$5:$S$4129,'SYNTHESE BILAN PTCA'!$C296,'BILAN PTCA'!$M$5:$M$4129,"Non-Planifié-Réalisé")</f>
        <v>0</v>
      </c>
      <c r="F297" s="67" t="str">
        <f t="shared" si="39"/>
        <v/>
      </c>
      <c r="G297" s="221">
        <f>SUMIFS('BILAN PTCA'!$O$5:$O$4129,'BILAN PTCA'!$S$5:$S$4129,$C297)</f>
        <v>0</v>
      </c>
      <c r="H297" s="37">
        <f>SUMIFS('BILAN PTCA'!$P$5:$P$4129,'BILAN PTCA'!$S$5:$S$4129,$C297)</f>
        <v>0</v>
      </c>
      <c r="I297" s="37">
        <f>SUMIFS('BILAN PTCA'!$T$5:$T$4129,'BILAN PTCA'!$S$5:$S$4129,$C297)</f>
        <v>0</v>
      </c>
      <c r="J297" s="58" t="str">
        <f t="shared" si="40"/>
        <v/>
      </c>
      <c r="K297" s="240"/>
    </row>
    <row r="298" spans="1:11" ht="22.8">
      <c r="A298" s="235"/>
      <c r="B298" s="56">
        <v>18</v>
      </c>
      <c r="C298" s="228" t="str">
        <f>'SYNTHESE PTCA'!O202</f>
        <v>BM/Banque Mondiale</v>
      </c>
      <c r="D298" s="540">
        <f>COUNTIF('BILAN PTCA'!$S$5:S$4129,'SYNTHESE BILAN PTCA'!$C298)</f>
        <v>0</v>
      </c>
      <c r="E298" s="532">
        <f>COUNTIFS('BILAN PTCA'!$S$5:$S$4129,'SYNTHESE BILAN PTCA'!$C298,'BILAN PTCA'!$M$5:$M$4129,"Réalisé")+COUNTIFS('BILAN PTCA'!$S$5:$S$4129,'SYNTHESE BILAN PTCA'!$C297,'BILAN PTCA'!$M$5:$M$4129,"Non-Planifié-Réalisé")</f>
        <v>0</v>
      </c>
      <c r="F298" s="67" t="str">
        <f t="shared" si="39"/>
        <v/>
      </c>
      <c r="G298" s="221">
        <f>SUMIFS('BILAN PTCA'!$O$5:$O$4129,'BILAN PTCA'!$S$5:$S$4129,$C298)</f>
        <v>0</v>
      </c>
      <c r="H298" s="37">
        <f>SUMIFS('BILAN PTCA'!$P$5:$P$4129,'BILAN PTCA'!$S$5:$S$4129,$C298)</f>
        <v>0</v>
      </c>
      <c r="I298" s="37">
        <f>SUMIFS('BILAN PTCA'!$T$5:$T$4129,'BILAN PTCA'!$S$5:$S$4129,$C298)</f>
        <v>0</v>
      </c>
      <c r="J298" s="58" t="str">
        <f t="shared" si="40"/>
        <v/>
      </c>
      <c r="K298" s="240"/>
    </row>
    <row r="299" spans="1:11" ht="22.8">
      <c r="A299" s="235"/>
      <c r="B299" s="56">
        <v>19</v>
      </c>
      <c r="C299" s="228" t="str">
        <f>'SYNTHESE PTCA'!O203</f>
        <v>BM/SWEED</v>
      </c>
      <c r="D299" s="540">
        <f>COUNTIF('BILAN PTCA'!$S$5:S$4129,'SYNTHESE BILAN PTCA'!$C299)</f>
        <v>0</v>
      </c>
      <c r="E299" s="532">
        <f>COUNTIFS('BILAN PTCA'!$S$5:$S$4129,'SYNTHESE BILAN PTCA'!$C299,'BILAN PTCA'!$M$5:$M$4129,"Réalisé")+COUNTIFS('BILAN PTCA'!$S$5:$S$4129,'SYNTHESE BILAN PTCA'!$C298,'BILAN PTCA'!$M$5:$M$4129,"Non-Planifié-Réalisé")</f>
        <v>0</v>
      </c>
      <c r="F299" s="67" t="str">
        <f t="shared" si="39"/>
        <v/>
      </c>
      <c r="G299" s="221">
        <f>SUMIFS('BILAN PTCA'!$O$5:$O$4129,'BILAN PTCA'!$S$5:$S$4129,$C299)</f>
        <v>0</v>
      </c>
      <c r="H299" s="37">
        <f>SUMIFS('BILAN PTCA'!$P$5:$P$4129,'BILAN PTCA'!$S$5:$S$4129,$C299)</f>
        <v>0</v>
      </c>
      <c r="I299" s="37">
        <f>SUMIFS('BILAN PTCA'!$T$5:$T$4129,'BILAN PTCA'!$S$5:$S$4129,$C299)</f>
        <v>0</v>
      </c>
      <c r="J299" s="58" t="str">
        <f t="shared" si="40"/>
        <v/>
      </c>
      <c r="K299" s="240"/>
    </row>
    <row r="300" spans="1:11" ht="22.8">
      <c r="A300" s="235"/>
      <c r="B300" s="56">
        <v>20</v>
      </c>
      <c r="C300" s="228" t="str">
        <f>'SYNTHESE PTCA'!O204</f>
        <v>BMGF</v>
      </c>
      <c r="D300" s="540">
        <f>COUNTIF('BILAN PTCA'!$S$5:S$4129,'SYNTHESE BILAN PTCA'!$C300)</f>
        <v>0</v>
      </c>
      <c r="E300" s="532">
        <f>COUNTIFS('BILAN PTCA'!$S$5:$S$4129,'SYNTHESE BILAN PTCA'!$C300,'BILAN PTCA'!$M$5:$M$4129,"Réalisé")+COUNTIFS('BILAN PTCA'!$S$5:$S$4129,'SYNTHESE BILAN PTCA'!$C299,'BILAN PTCA'!$M$5:$M$4129,"Non-Planifié-Réalisé")</f>
        <v>0</v>
      </c>
      <c r="F300" s="67" t="str">
        <f t="shared" si="39"/>
        <v/>
      </c>
      <c r="G300" s="221">
        <f>SUMIFS('BILAN PTCA'!$O$5:$O$4129,'BILAN PTCA'!$S$5:$S$4129,$C300)</f>
        <v>0</v>
      </c>
      <c r="H300" s="37">
        <f>SUMIFS('BILAN PTCA'!$P$5:$P$4129,'BILAN PTCA'!$S$5:$S$4129,$C300)</f>
        <v>0</v>
      </c>
      <c r="I300" s="37">
        <f>SUMIFS('BILAN PTCA'!$T$5:$T$4129,'BILAN PTCA'!$S$5:$S$4129,$C300)</f>
        <v>0</v>
      </c>
      <c r="J300" s="58" t="str">
        <f t="shared" si="40"/>
        <v/>
      </c>
      <c r="K300" s="240"/>
    </row>
    <row r="301" spans="1:11" ht="22.8">
      <c r="A301" s="235"/>
      <c r="B301" s="56">
        <v>21</v>
      </c>
      <c r="C301" s="228" t="str">
        <f>'SYNTHESE PTCA'!O205</f>
        <v>Cabinet TESLIM Consulting </v>
      </c>
      <c r="D301" s="540">
        <f>COUNTIF('BILAN PTCA'!$S$5:S$4129,'SYNTHESE BILAN PTCA'!$C301)</f>
        <v>0</v>
      </c>
      <c r="E301" s="532">
        <f>COUNTIFS('BILAN PTCA'!$S$5:$S$4129,'SYNTHESE BILAN PTCA'!$C301,'BILAN PTCA'!$M$5:$M$4129,"Réalisé")+COUNTIFS('BILAN PTCA'!$S$5:$S$4129,'SYNTHESE BILAN PTCA'!$C300,'BILAN PTCA'!$M$5:$M$4129,"Non-Planifié-Réalisé")</f>
        <v>0</v>
      </c>
      <c r="F301" s="67" t="str">
        <f t="shared" si="39"/>
        <v/>
      </c>
      <c r="G301" s="221">
        <f>SUMIFS('BILAN PTCA'!$O$5:$O$4129,'BILAN PTCA'!$S$5:$S$4129,$C301)</f>
        <v>0</v>
      </c>
      <c r="H301" s="37">
        <f>SUMIFS('BILAN PTCA'!$P$5:$P$4129,'BILAN PTCA'!$S$5:$S$4129,$C301)</f>
        <v>0</v>
      </c>
      <c r="I301" s="37">
        <f>SUMIFS('BILAN PTCA'!$T$5:$T$4129,'BILAN PTCA'!$S$5:$S$4129,$C301)</f>
        <v>0</v>
      </c>
      <c r="J301" s="58" t="str">
        <f t="shared" si="40"/>
        <v/>
      </c>
      <c r="K301" s="240"/>
    </row>
    <row r="302" spans="1:11" ht="31.2">
      <c r="A302" s="235"/>
      <c r="B302" s="56">
        <v>22</v>
      </c>
      <c r="C302" s="228" t="str">
        <f>'SYNTHESE PTCA'!O206</f>
        <v>CAID-TCHAD/Communauté des Amis de l’Informatique pour le Développement/Tchad</v>
      </c>
      <c r="D302" s="540">
        <f>COUNTIF('BILAN PTCA'!$S$5:S$4129,'SYNTHESE BILAN PTCA'!$C302)</f>
        <v>0</v>
      </c>
      <c r="E302" s="532">
        <f>COUNTIFS('BILAN PTCA'!$S$5:$S$4129,'SYNTHESE BILAN PTCA'!$C302,'BILAN PTCA'!$M$5:$M$4129,"Réalisé")+COUNTIFS('BILAN PTCA'!$S$5:$S$4129,'SYNTHESE BILAN PTCA'!$C301,'BILAN PTCA'!$M$5:$M$4129,"Non-Planifié-Réalisé")</f>
        <v>0</v>
      </c>
      <c r="F302" s="67" t="str">
        <f t="shared" si="39"/>
        <v/>
      </c>
      <c r="G302" s="221">
        <f>SUMIFS('BILAN PTCA'!$O$5:$O$4129,'BILAN PTCA'!$S$5:$S$4129,$C302)</f>
        <v>0</v>
      </c>
      <c r="H302" s="37">
        <f>SUMIFS('BILAN PTCA'!$P$5:$P$4129,'BILAN PTCA'!$S$5:$S$4129,$C302)</f>
        <v>0</v>
      </c>
      <c r="I302" s="37">
        <f>SUMIFS('BILAN PTCA'!$T$5:$T$4129,'BILAN PTCA'!$S$5:$S$4129,$C302)</f>
        <v>0</v>
      </c>
      <c r="J302" s="58" t="str">
        <f t="shared" si="40"/>
        <v/>
      </c>
      <c r="K302" s="240"/>
    </row>
    <row r="303" spans="1:11" ht="22.8">
      <c r="A303" s="235"/>
      <c r="B303" s="56">
        <v>23</v>
      </c>
      <c r="C303" s="228" t="str">
        <f>'SYNTHESE PTCA'!O207</f>
        <v>CHU</v>
      </c>
      <c r="D303" s="540">
        <f>COUNTIF('BILAN PTCA'!$S$5:S$4129,'SYNTHESE BILAN PTCA'!$C303)</f>
        <v>0</v>
      </c>
      <c r="E303" s="532">
        <f>COUNTIFS('BILAN PTCA'!$S$5:$S$4129,'SYNTHESE BILAN PTCA'!$C303,'BILAN PTCA'!$M$5:$M$4129,"Réalisé")+COUNTIFS('BILAN PTCA'!$S$5:$S$4129,'SYNTHESE BILAN PTCA'!$C302,'BILAN PTCA'!$M$5:$M$4129,"Non-Planifié-Réalisé")</f>
        <v>0</v>
      </c>
      <c r="F303" s="67" t="str">
        <f t="shared" si="39"/>
        <v/>
      </c>
      <c r="G303" s="221">
        <f>SUMIFS('BILAN PTCA'!$O$5:$O$4129,'BILAN PTCA'!$S$5:$S$4129,$C303)</f>
        <v>0</v>
      </c>
      <c r="H303" s="37">
        <f>SUMIFS('BILAN PTCA'!$P$5:$P$4129,'BILAN PTCA'!$S$5:$S$4129,$C303)</f>
        <v>0</v>
      </c>
      <c r="I303" s="37">
        <f>SUMIFS('BILAN PTCA'!$T$5:$T$4129,'BILAN PTCA'!$S$5:$S$4129,$C303)</f>
        <v>0</v>
      </c>
      <c r="J303" s="58" t="str">
        <f t="shared" si="40"/>
        <v/>
      </c>
      <c r="K303" s="240"/>
    </row>
    <row r="304" spans="1:11" ht="22.8">
      <c r="A304" s="235"/>
      <c r="B304" s="56">
        <v>24</v>
      </c>
      <c r="C304" s="228" t="str">
        <f>'SYNTHESE PTCA'!O208</f>
        <v>CHUR</v>
      </c>
      <c r="D304" s="540">
        <f>COUNTIF('BILAN PTCA'!$S$5:S$4129,'SYNTHESE BILAN PTCA'!$C304)</f>
        <v>0</v>
      </c>
      <c r="E304" s="532">
        <f>COUNTIFS('BILAN PTCA'!$S$5:$S$4129,'SYNTHESE BILAN PTCA'!$C304,'BILAN PTCA'!$M$5:$M$4129,"Réalisé")+COUNTIFS('BILAN PTCA'!$S$5:$S$4129,'SYNTHESE BILAN PTCA'!$C303,'BILAN PTCA'!$M$5:$M$4129,"Non-Planifié-Réalisé")</f>
        <v>0</v>
      </c>
      <c r="F304" s="67" t="str">
        <f t="shared" si="39"/>
        <v/>
      </c>
      <c r="G304" s="221">
        <f>SUMIFS('BILAN PTCA'!$O$5:$O$4129,'BILAN PTCA'!$S$5:$S$4129,$C304)</f>
        <v>0</v>
      </c>
      <c r="H304" s="37">
        <f>SUMIFS('BILAN PTCA'!$P$5:$P$4129,'BILAN PTCA'!$S$5:$S$4129,$C304)</f>
        <v>0</v>
      </c>
      <c r="I304" s="37">
        <f>SUMIFS('BILAN PTCA'!$T$5:$T$4129,'BILAN PTCA'!$S$5:$S$4129,$C304)</f>
        <v>0</v>
      </c>
      <c r="J304" s="58" t="str">
        <f t="shared" si="40"/>
        <v/>
      </c>
      <c r="K304" s="240"/>
    </row>
    <row r="305" spans="1:11" ht="22.8">
      <c r="A305" s="235"/>
      <c r="B305" s="56">
        <v>25</v>
      </c>
      <c r="C305" s="228" t="str">
        <f>'SYNTHESE PTCA'!O209</f>
        <v>CHURN</v>
      </c>
      <c r="D305" s="540">
        <f>COUNTIF('BILAN PTCA'!$S$5:S$4129,'SYNTHESE BILAN PTCA'!$C305)</f>
        <v>0</v>
      </c>
      <c r="E305" s="532">
        <f>COUNTIFS('BILAN PTCA'!$S$5:$S$4129,'SYNTHESE BILAN PTCA'!$C305,'BILAN PTCA'!$M$5:$M$4129,"Réalisé")+COUNTIFS('BILAN PTCA'!$S$5:$S$4129,'SYNTHESE BILAN PTCA'!$C304,'BILAN PTCA'!$M$5:$M$4129,"Non-Planifié-Réalisé")</f>
        <v>0</v>
      </c>
      <c r="F305" s="67" t="str">
        <f t="shared" si="39"/>
        <v/>
      </c>
      <c r="G305" s="221">
        <f>SUMIFS('BILAN PTCA'!$O$5:$O$4129,'BILAN PTCA'!$S$5:$S$4129,$C305)</f>
        <v>0</v>
      </c>
      <c r="H305" s="37">
        <f>SUMIFS('BILAN PTCA'!$P$5:$P$4129,'BILAN PTCA'!$S$5:$S$4129,$C305)</f>
        <v>0</v>
      </c>
      <c r="I305" s="37">
        <f>SUMIFS('BILAN PTCA'!$T$5:$T$4129,'BILAN PTCA'!$S$5:$S$4129,$C305)</f>
        <v>0</v>
      </c>
      <c r="J305" s="58" t="str">
        <f t="shared" si="40"/>
        <v/>
      </c>
      <c r="K305" s="240"/>
    </row>
    <row r="306" spans="1:11" ht="22.8">
      <c r="A306" s="235"/>
      <c r="B306" s="56">
        <v>26</v>
      </c>
      <c r="C306" s="228" t="str">
        <f>'SYNTHESE PTCA'!O210</f>
        <v>CIAUD/Comité International pour l’Aide d’Urgence et le Développement</v>
      </c>
      <c r="D306" s="540">
        <f>COUNTIF('BILAN PTCA'!$S$5:S$4129,'SYNTHESE BILAN PTCA'!$C306)</f>
        <v>0</v>
      </c>
      <c r="E306" s="532">
        <f>COUNTIFS('BILAN PTCA'!$S$5:$S$4129,'SYNTHESE BILAN PTCA'!$C306,'BILAN PTCA'!$M$5:$M$4129,"Réalisé")+COUNTIFS('BILAN PTCA'!$S$5:$S$4129,'SYNTHESE BILAN PTCA'!$C305,'BILAN PTCA'!$M$5:$M$4129,"Non-Planifié-Réalisé")</f>
        <v>0</v>
      </c>
      <c r="F306" s="67" t="str">
        <f t="shared" si="39"/>
        <v/>
      </c>
      <c r="G306" s="221">
        <f>SUMIFS('BILAN PTCA'!$O$5:$O$4129,'BILAN PTCA'!$S$5:$S$4129,$C306)</f>
        <v>0</v>
      </c>
      <c r="H306" s="37">
        <f>SUMIFS('BILAN PTCA'!$P$5:$P$4129,'BILAN PTCA'!$S$5:$S$4129,$C306)</f>
        <v>0</v>
      </c>
      <c r="I306" s="37">
        <f>SUMIFS('BILAN PTCA'!$T$5:$T$4129,'BILAN PTCA'!$S$5:$S$4129,$C306)</f>
        <v>0</v>
      </c>
      <c r="J306" s="58" t="str">
        <f t="shared" si="40"/>
        <v/>
      </c>
      <c r="K306" s="240"/>
    </row>
    <row r="307" spans="1:11" ht="22.8">
      <c r="A307" s="235"/>
      <c r="B307" s="56">
        <v>27</v>
      </c>
      <c r="C307" s="228" t="str">
        <f>'SYNTHESE PTCA'!O211</f>
        <v>Coopération SUISSE</v>
      </c>
      <c r="D307" s="540">
        <f>COUNTIF('BILAN PTCA'!$S$5:S$4129,'SYNTHESE BILAN PTCA'!$C307)</f>
        <v>0</v>
      </c>
      <c r="E307" s="532">
        <f>COUNTIFS('BILAN PTCA'!$S$5:$S$4129,'SYNTHESE BILAN PTCA'!$C307,'BILAN PTCA'!$M$5:$M$4129,"Réalisé")+COUNTIFS('BILAN PTCA'!$S$5:$S$4129,'SYNTHESE BILAN PTCA'!$C306,'BILAN PTCA'!$M$5:$M$4129,"Non-Planifié-Réalisé")</f>
        <v>0</v>
      </c>
      <c r="F307" s="67" t="str">
        <f t="shared" si="39"/>
        <v/>
      </c>
      <c r="G307" s="221">
        <f>SUMIFS('BILAN PTCA'!$O$5:$O$4129,'BILAN PTCA'!$S$5:$S$4129,$C307)</f>
        <v>0</v>
      </c>
      <c r="H307" s="37">
        <f>SUMIFS('BILAN PTCA'!$P$5:$P$4129,'BILAN PTCA'!$S$5:$S$4129,$C307)</f>
        <v>0</v>
      </c>
      <c r="I307" s="37">
        <f>SUMIFS('BILAN PTCA'!$T$5:$T$4129,'BILAN PTCA'!$S$5:$S$4129,$C307)</f>
        <v>0</v>
      </c>
      <c r="J307" s="58" t="str">
        <f t="shared" si="40"/>
        <v/>
      </c>
      <c r="K307" s="240"/>
    </row>
    <row r="308" spans="1:11" ht="22.8">
      <c r="A308" s="235"/>
      <c r="B308" s="56">
        <v>28</v>
      </c>
      <c r="C308" s="228" t="str">
        <f>'SYNTHESE PTCA'!O212</f>
        <v>COST</v>
      </c>
      <c r="D308" s="540">
        <f>COUNTIF('BILAN PTCA'!$S$5:S$4129,'SYNTHESE BILAN PTCA'!$C308)</f>
        <v>0</v>
      </c>
      <c r="E308" s="532">
        <f>COUNTIFS('BILAN PTCA'!$S$5:$S$4129,'SYNTHESE BILAN PTCA'!$C308,'BILAN PTCA'!$M$5:$M$4129,"Réalisé")+COUNTIFS('BILAN PTCA'!$S$5:$S$4129,'SYNTHESE BILAN PTCA'!$C307,'BILAN PTCA'!$M$5:$M$4129,"Non-Planifié-Réalisé")</f>
        <v>0</v>
      </c>
      <c r="F308" s="67" t="str">
        <f t="shared" si="39"/>
        <v/>
      </c>
      <c r="G308" s="221">
        <f>SUMIFS('BILAN PTCA'!$O$5:$O$4129,'BILAN PTCA'!$S$5:$S$4129,$C308)</f>
        <v>0</v>
      </c>
      <c r="H308" s="37">
        <f>SUMIFS('BILAN PTCA'!$P$5:$P$4129,'BILAN PTCA'!$S$5:$S$4129,$C308)</f>
        <v>0</v>
      </c>
      <c r="I308" s="37">
        <f>SUMIFS('BILAN PTCA'!$T$5:$T$4129,'BILAN PTCA'!$S$5:$S$4129,$C308)</f>
        <v>0</v>
      </c>
      <c r="J308" s="58" t="str">
        <f t="shared" si="40"/>
        <v/>
      </c>
      <c r="K308" s="240"/>
    </row>
    <row r="309" spans="1:11" ht="22.8">
      <c r="A309" s="235"/>
      <c r="B309" s="56">
        <v>29</v>
      </c>
      <c r="C309" s="228" t="str">
        <f>'SYNTHESE PTCA'!O213</f>
        <v>Croix Rouge Tchad</v>
      </c>
      <c r="D309" s="540">
        <f>COUNTIF('BILAN PTCA'!$S$5:S$4129,'SYNTHESE BILAN PTCA'!$C309)</f>
        <v>0</v>
      </c>
      <c r="E309" s="532">
        <f>COUNTIFS('BILAN PTCA'!$S$5:$S$4129,'SYNTHESE BILAN PTCA'!$C309,'BILAN PTCA'!$M$5:$M$4129,"Réalisé")+COUNTIFS('BILAN PTCA'!$S$5:$S$4129,'SYNTHESE BILAN PTCA'!$C308,'BILAN PTCA'!$M$5:$M$4129,"Non-Planifié-Réalisé")</f>
        <v>0</v>
      </c>
      <c r="F309" s="67" t="str">
        <f t="shared" si="39"/>
        <v/>
      </c>
      <c r="G309" s="221">
        <f>SUMIFS('BILAN PTCA'!$O$5:$O$4129,'BILAN PTCA'!$S$5:$S$4129,$C309)</f>
        <v>0</v>
      </c>
      <c r="H309" s="37">
        <f>SUMIFS('BILAN PTCA'!$P$5:$P$4129,'BILAN PTCA'!$S$5:$S$4129,$C309)</f>
        <v>0</v>
      </c>
      <c r="I309" s="37">
        <f>SUMIFS('BILAN PTCA'!$T$5:$T$4129,'BILAN PTCA'!$S$5:$S$4129,$C309)</f>
        <v>0</v>
      </c>
      <c r="J309" s="58" t="str">
        <f t="shared" si="40"/>
        <v/>
      </c>
      <c r="K309" s="240"/>
    </row>
    <row r="310" spans="1:11" ht="22.8">
      <c r="A310" s="235"/>
      <c r="B310" s="56">
        <v>30</v>
      </c>
      <c r="C310" s="228" t="str">
        <f>'SYNTHESE PTCA'!O214</f>
        <v xml:space="preserve">Cutting Edge Foundation (CEF) </v>
      </c>
      <c r="D310" s="540">
        <f>COUNTIF('BILAN PTCA'!$S$5:S$4129,'SYNTHESE BILAN PTCA'!$C310)</f>
        <v>0</v>
      </c>
      <c r="E310" s="532">
        <f>COUNTIFS('BILAN PTCA'!$S$5:$S$4129,'SYNTHESE BILAN PTCA'!$C310,'BILAN PTCA'!$M$5:$M$4129,"Réalisé")+COUNTIFS('BILAN PTCA'!$S$5:$S$4129,'SYNTHESE BILAN PTCA'!$C309,'BILAN PTCA'!$M$5:$M$4129,"Non-Planifié-Réalisé")</f>
        <v>0</v>
      </c>
      <c r="F310" s="67" t="str">
        <f t="shared" si="39"/>
        <v/>
      </c>
      <c r="G310" s="221">
        <f>SUMIFS('BILAN PTCA'!$O$5:$O$4129,'BILAN PTCA'!$S$5:$S$4129,$C310)</f>
        <v>0</v>
      </c>
      <c r="H310" s="37">
        <f>SUMIFS('BILAN PTCA'!$P$5:$P$4129,'BILAN PTCA'!$S$5:$S$4129,$C310)</f>
        <v>0</v>
      </c>
      <c r="I310" s="37">
        <f>SUMIFS('BILAN PTCA'!$T$5:$T$4129,'BILAN PTCA'!$S$5:$S$4129,$C310)</f>
        <v>0</v>
      </c>
      <c r="J310" s="58" t="str">
        <f t="shared" si="40"/>
        <v/>
      </c>
      <c r="K310" s="240"/>
    </row>
    <row r="311" spans="1:11" ht="22.8">
      <c r="A311" s="235"/>
      <c r="B311" s="56">
        <v>31</v>
      </c>
      <c r="C311" s="228" t="str">
        <f>'SYNTHESE PTCA'!O215</f>
        <v>ECHO</v>
      </c>
      <c r="D311" s="540">
        <f>COUNTIF('BILAN PTCA'!$S$5:S$4129,'SYNTHESE BILAN PTCA'!$C311)</f>
        <v>0</v>
      </c>
      <c r="E311" s="532">
        <f>COUNTIFS('BILAN PTCA'!$S$5:$S$4129,'SYNTHESE BILAN PTCA'!$C311,'BILAN PTCA'!$M$5:$M$4129,"Réalisé")+COUNTIFS('BILAN PTCA'!$S$5:$S$4129,'SYNTHESE BILAN PTCA'!$C310,'BILAN PTCA'!$M$5:$M$4129,"Non-Planifié-Réalisé")</f>
        <v>0</v>
      </c>
      <c r="F311" s="67" t="str">
        <f t="shared" si="39"/>
        <v/>
      </c>
      <c r="G311" s="221">
        <f>SUMIFS('BILAN PTCA'!$O$5:$O$4129,'BILAN PTCA'!$S$5:$S$4129,$C311)</f>
        <v>0</v>
      </c>
      <c r="H311" s="37">
        <f>SUMIFS('BILAN PTCA'!$P$5:$P$4129,'BILAN PTCA'!$S$5:$S$4129,$C311)</f>
        <v>0</v>
      </c>
      <c r="I311" s="37">
        <f>SUMIFS('BILAN PTCA'!$T$5:$T$4129,'BILAN PTCA'!$S$5:$S$4129,$C311)</f>
        <v>0</v>
      </c>
      <c r="J311" s="58" t="str">
        <f t="shared" si="40"/>
        <v/>
      </c>
      <c r="K311" s="240"/>
    </row>
    <row r="312" spans="1:11" ht="22.8">
      <c r="A312" s="235"/>
      <c r="B312" s="56">
        <v>32</v>
      </c>
      <c r="C312" s="228" t="str">
        <f>'SYNTHESE PTCA'!O216</f>
        <v>EET</v>
      </c>
      <c r="D312" s="540">
        <f>COUNTIF('BILAN PTCA'!$S$5:S$4129,'SYNTHESE BILAN PTCA'!$C312)</f>
        <v>0</v>
      </c>
      <c r="E312" s="532">
        <f>COUNTIFS('BILAN PTCA'!$S$5:$S$4129,'SYNTHESE BILAN PTCA'!$C312,'BILAN PTCA'!$M$5:$M$4129,"Réalisé")+COUNTIFS('BILAN PTCA'!$S$5:$S$4129,'SYNTHESE BILAN PTCA'!$C311,'BILAN PTCA'!$M$5:$M$4129,"Non-Planifié-Réalisé")</f>
        <v>0</v>
      </c>
      <c r="F312" s="67" t="str">
        <f t="shared" si="39"/>
        <v/>
      </c>
      <c r="G312" s="221">
        <f>SUMIFS('BILAN PTCA'!$O$5:$O$4129,'BILAN PTCA'!$S$5:$S$4129,$C312)</f>
        <v>0</v>
      </c>
      <c r="H312" s="37">
        <f>SUMIFS('BILAN PTCA'!$P$5:$P$4129,'BILAN PTCA'!$S$5:$S$4129,$C312)</f>
        <v>0</v>
      </c>
      <c r="I312" s="37">
        <f>SUMIFS('BILAN PTCA'!$T$5:$T$4129,'BILAN PTCA'!$S$5:$S$4129,$C312)</f>
        <v>0</v>
      </c>
      <c r="J312" s="58" t="str">
        <f t="shared" si="40"/>
        <v/>
      </c>
      <c r="K312" s="240"/>
    </row>
    <row r="313" spans="1:11" ht="22.8">
      <c r="A313" s="235"/>
      <c r="B313" s="56">
        <v>33</v>
      </c>
      <c r="C313" s="228" t="str">
        <f>'SYNTHESE PTCA'!O217</f>
        <v>EF/Expertise France</v>
      </c>
      <c r="D313" s="540">
        <f>COUNTIF('BILAN PTCA'!$S$5:S$4129,'SYNTHESE BILAN PTCA'!$C313)</f>
        <v>0</v>
      </c>
      <c r="E313" s="532">
        <f>COUNTIFS('BILAN PTCA'!$S$5:$S$4129,'SYNTHESE BILAN PTCA'!$C313,'BILAN PTCA'!$M$5:$M$4129,"Réalisé")+COUNTIFS('BILAN PTCA'!$S$5:$S$4129,'SYNTHESE BILAN PTCA'!$C312,'BILAN PTCA'!$M$5:$M$4129,"Non-Planifié-Réalisé")</f>
        <v>0</v>
      </c>
      <c r="F313" s="67" t="str">
        <f t="shared" ref="F313:F344" si="41">IFERROR(E313/D313,"")</f>
        <v/>
      </c>
      <c r="G313" s="221">
        <f>SUMIFS('BILAN PTCA'!$O$5:$O$4129,'BILAN PTCA'!$S$5:$S$4129,$C313)</f>
        <v>0</v>
      </c>
      <c r="H313" s="37">
        <f>SUMIFS('BILAN PTCA'!$P$5:$P$4129,'BILAN PTCA'!$S$5:$S$4129,$C313)</f>
        <v>0</v>
      </c>
      <c r="I313" s="37">
        <f>SUMIFS('BILAN PTCA'!$T$5:$T$4129,'BILAN PTCA'!$S$5:$S$4129,$C313)</f>
        <v>0</v>
      </c>
      <c r="J313" s="58" t="str">
        <f t="shared" si="40"/>
        <v/>
      </c>
      <c r="K313" s="240"/>
    </row>
    <row r="314" spans="1:11" ht="22.8">
      <c r="A314" s="235"/>
      <c r="B314" s="56">
        <v>34</v>
      </c>
      <c r="C314" s="228" t="str">
        <f>'SYNTHESE PTCA'!O218</f>
        <v>EMERGENCY</v>
      </c>
      <c r="D314" s="540">
        <f>COUNTIF('BILAN PTCA'!$S$5:S$4129,'SYNTHESE BILAN PTCA'!$C314)</f>
        <v>0</v>
      </c>
      <c r="E314" s="532">
        <f>COUNTIFS('BILAN PTCA'!$S$5:$S$4129,'SYNTHESE BILAN PTCA'!$C314,'BILAN PTCA'!$M$5:$M$4129,"Réalisé")+COUNTIFS('BILAN PTCA'!$S$5:$S$4129,'SYNTHESE BILAN PTCA'!$C313,'BILAN PTCA'!$M$5:$M$4129,"Non-Planifié-Réalisé")</f>
        <v>0</v>
      </c>
      <c r="F314" s="67" t="str">
        <f t="shared" si="41"/>
        <v/>
      </c>
      <c r="G314" s="221">
        <f>SUMIFS('BILAN PTCA'!$O$5:$O$4129,'BILAN PTCA'!$S$5:$S$4129,$C314)</f>
        <v>0</v>
      </c>
      <c r="H314" s="37">
        <f>SUMIFS('BILAN PTCA'!$P$5:$P$4129,'BILAN PTCA'!$S$5:$S$4129,$C314)</f>
        <v>0</v>
      </c>
      <c r="I314" s="37">
        <f>SUMIFS('BILAN PTCA'!$T$5:$T$4129,'BILAN PTCA'!$S$5:$S$4129,$C314)</f>
        <v>0</v>
      </c>
      <c r="J314" s="58" t="str">
        <f t="shared" si="40"/>
        <v/>
      </c>
      <c r="K314" s="240"/>
    </row>
    <row r="315" spans="1:11" ht="22.8">
      <c r="A315" s="235"/>
      <c r="B315" s="56">
        <v>35</v>
      </c>
      <c r="C315" s="228" t="str">
        <f>'SYNTHESE PTCA'!O219</f>
        <v>FAO</v>
      </c>
      <c r="D315" s="540">
        <f>COUNTIF('BILAN PTCA'!$S$5:S$4129,'SYNTHESE BILAN PTCA'!$C315)</f>
        <v>0</v>
      </c>
      <c r="E315" s="532">
        <f>COUNTIFS('BILAN PTCA'!$S$5:$S$4129,'SYNTHESE BILAN PTCA'!$C315,'BILAN PTCA'!$M$5:$M$4129,"Réalisé")+COUNTIFS('BILAN PTCA'!$S$5:$S$4129,'SYNTHESE BILAN PTCA'!$C314,'BILAN PTCA'!$M$5:$M$4129,"Non-Planifié-Réalisé")</f>
        <v>0</v>
      </c>
      <c r="F315" s="67" t="str">
        <f t="shared" si="41"/>
        <v/>
      </c>
      <c r="G315" s="221">
        <f>SUMIFS('BILAN PTCA'!$O$5:$O$4129,'BILAN PTCA'!$S$5:$S$4129,$C315)</f>
        <v>0</v>
      </c>
      <c r="H315" s="37">
        <f>SUMIFS('BILAN PTCA'!$P$5:$P$4129,'BILAN PTCA'!$S$5:$S$4129,$C315)</f>
        <v>0</v>
      </c>
      <c r="I315" s="37">
        <f>SUMIFS('BILAN PTCA'!$T$5:$T$4129,'BILAN PTCA'!$S$5:$S$4129,$C315)</f>
        <v>0</v>
      </c>
      <c r="J315" s="58" t="str">
        <f t="shared" si="40"/>
        <v/>
      </c>
      <c r="K315" s="240"/>
    </row>
    <row r="316" spans="1:11" ht="22.8">
      <c r="A316" s="235"/>
      <c r="B316" s="56">
        <v>36</v>
      </c>
      <c r="C316" s="228" t="str">
        <f>'SYNTHESE PTCA'!O220</f>
        <v>FM</v>
      </c>
      <c r="D316" s="540">
        <f>COUNTIF('BILAN PTCA'!$S$5:S$4129,'SYNTHESE BILAN PTCA'!$C316)</f>
        <v>1</v>
      </c>
      <c r="E316" s="532">
        <f>COUNTIFS('BILAN PTCA'!$S$5:$S$4129,'SYNTHESE BILAN PTCA'!$C316,'BILAN PTCA'!$M$5:$M$4129,"Réalisé")+COUNTIFS('BILAN PTCA'!$S$5:$S$4129,'SYNTHESE BILAN PTCA'!$C315,'BILAN PTCA'!$M$5:$M$4129,"Non-Planifié-Réalisé")</f>
        <v>0</v>
      </c>
      <c r="F316" s="67">
        <f t="shared" si="41"/>
        <v>0</v>
      </c>
      <c r="G316" s="221">
        <f>SUMIFS('BILAN PTCA'!$O$5:$O$4129,'BILAN PTCA'!$S$5:$S$4129,$C316)</f>
        <v>0</v>
      </c>
      <c r="H316" s="37">
        <f>SUMIFS('BILAN PTCA'!$P$5:$P$4129,'BILAN PTCA'!$S$5:$S$4129,$C316)</f>
        <v>0</v>
      </c>
      <c r="I316" s="37">
        <f>SUMIFS('BILAN PTCA'!$T$5:$T$4129,'BILAN PTCA'!$S$5:$S$4129,$C316)</f>
        <v>0</v>
      </c>
      <c r="J316" s="58" t="str">
        <f t="shared" si="40"/>
        <v/>
      </c>
      <c r="K316" s="240"/>
    </row>
    <row r="317" spans="1:11" ht="22.8">
      <c r="A317" s="235"/>
      <c r="B317" s="56">
        <v>37</v>
      </c>
      <c r="C317" s="228" t="str">
        <f>'SYNTHESE PTCA'!O221</f>
        <v>FM-C19RM</v>
      </c>
      <c r="D317" s="540">
        <f>COUNTIF('BILAN PTCA'!$S$5:S$4129,'SYNTHESE BILAN PTCA'!$C317)</f>
        <v>0</v>
      </c>
      <c r="E317" s="532">
        <f>COUNTIFS('BILAN PTCA'!$S$5:$S$4129,'SYNTHESE BILAN PTCA'!$C317,'BILAN PTCA'!$M$5:$M$4129,"Réalisé")+COUNTIFS('BILAN PTCA'!$S$5:$S$4129,'SYNTHESE BILAN PTCA'!$C316,'BILAN PTCA'!$M$5:$M$4129,"Non-Planifié-Réalisé")</f>
        <v>0</v>
      </c>
      <c r="F317" s="67" t="str">
        <f t="shared" si="41"/>
        <v/>
      </c>
      <c r="G317" s="221">
        <f>SUMIFS('BILAN PTCA'!$O$5:$O$4129,'BILAN PTCA'!$S$5:$S$4129,$C317)</f>
        <v>0</v>
      </c>
      <c r="H317" s="37">
        <f>SUMIFS('BILAN PTCA'!$P$5:$P$4129,'BILAN PTCA'!$S$5:$S$4129,$C317)</f>
        <v>0</v>
      </c>
      <c r="I317" s="37">
        <f>SUMIFS('BILAN PTCA'!$T$5:$T$4129,'BILAN PTCA'!$S$5:$S$4129,$C317)</f>
        <v>0</v>
      </c>
      <c r="J317" s="58" t="str">
        <f t="shared" si="40"/>
        <v/>
      </c>
      <c r="K317" s="240"/>
    </row>
    <row r="318" spans="1:11" ht="22.8">
      <c r="A318" s="235"/>
      <c r="B318" s="56">
        <v>38</v>
      </c>
      <c r="C318" s="228" t="str">
        <f>'SYNTHESE PTCA'!O222</f>
        <v>Foundation Carter</v>
      </c>
      <c r="D318" s="540">
        <f>COUNTIF('BILAN PTCA'!$S$5:S$4129,'SYNTHESE BILAN PTCA'!$C318)</f>
        <v>0</v>
      </c>
      <c r="E318" s="532">
        <f>COUNTIFS('BILAN PTCA'!$S$5:$S$4129,'SYNTHESE BILAN PTCA'!$C318,'BILAN PTCA'!$M$5:$M$4129,"Réalisé")+COUNTIFS('BILAN PTCA'!$S$5:$S$4129,'SYNTHESE BILAN PTCA'!$C317,'BILAN PTCA'!$M$5:$M$4129,"Non-Planifié-Réalisé")</f>
        <v>0</v>
      </c>
      <c r="F318" s="67" t="str">
        <f t="shared" si="41"/>
        <v/>
      </c>
      <c r="G318" s="221">
        <f>SUMIFS('BILAN PTCA'!$O$5:$O$4129,'BILAN PTCA'!$S$5:$S$4129,$C318)</f>
        <v>0</v>
      </c>
      <c r="H318" s="37">
        <f>SUMIFS('BILAN PTCA'!$P$5:$P$4129,'BILAN PTCA'!$S$5:$S$4129,$C318)</f>
        <v>0</v>
      </c>
      <c r="I318" s="37">
        <f>SUMIFS('BILAN PTCA'!$T$5:$T$4129,'BILAN PTCA'!$S$5:$S$4129,$C318)</f>
        <v>0</v>
      </c>
      <c r="J318" s="58" t="str">
        <f t="shared" si="40"/>
        <v/>
      </c>
      <c r="K318" s="240"/>
    </row>
    <row r="319" spans="1:11" ht="22.8">
      <c r="A319" s="235"/>
      <c r="B319" s="56">
        <v>39</v>
      </c>
      <c r="C319" s="228" t="str">
        <f>'SYNTHESE PTCA'!O223</f>
        <v>GAVI</v>
      </c>
      <c r="D319" s="540">
        <f>COUNTIF('BILAN PTCA'!$S$5:S$4129,'SYNTHESE BILAN PTCA'!$C319)</f>
        <v>0</v>
      </c>
      <c r="E319" s="532">
        <f>COUNTIFS('BILAN PTCA'!$S$5:$S$4129,'SYNTHESE BILAN PTCA'!$C319,'BILAN PTCA'!$M$5:$M$4129,"Réalisé")+COUNTIFS('BILAN PTCA'!$S$5:$S$4129,'SYNTHESE BILAN PTCA'!$C318,'BILAN PTCA'!$M$5:$M$4129,"Non-Planifié-Réalisé")</f>
        <v>0</v>
      </c>
      <c r="F319" s="67" t="str">
        <f t="shared" si="41"/>
        <v/>
      </c>
      <c r="G319" s="221">
        <f>SUMIFS('BILAN PTCA'!$O$5:$O$4129,'BILAN PTCA'!$S$5:$S$4129,$C319)</f>
        <v>0</v>
      </c>
      <c r="H319" s="37">
        <f>SUMIFS('BILAN PTCA'!$P$5:$P$4129,'BILAN PTCA'!$S$5:$S$4129,$C319)</f>
        <v>0</v>
      </c>
      <c r="I319" s="37">
        <f>SUMIFS('BILAN PTCA'!$T$5:$T$4129,'BILAN PTCA'!$S$5:$S$4129,$C319)</f>
        <v>0</v>
      </c>
      <c r="J319" s="58" t="str">
        <f t="shared" si="40"/>
        <v/>
      </c>
      <c r="K319" s="240"/>
    </row>
    <row r="320" spans="1:11" ht="22.8">
      <c r="A320" s="235"/>
      <c r="B320" s="56">
        <v>40</v>
      </c>
      <c r="C320" s="228" t="str">
        <f>'SYNTHESE PTCA'!O224</f>
        <v>I-MASH/Medical And Surgical Help</v>
      </c>
      <c r="D320" s="540">
        <f>COUNTIF('BILAN PTCA'!$S$5:S$4129,'SYNTHESE BILAN PTCA'!$C320)</f>
        <v>0</v>
      </c>
      <c r="E320" s="532">
        <f>COUNTIFS('BILAN PTCA'!$S$5:$S$4129,'SYNTHESE BILAN PTCA'!$C320,'BILAN PTCA'!$M$5:$M$4129,"Réalisé")+COUNTIFS('BILAN PTCA'!$S$5:$S$4129,'SYNTHESE BILAN PTCA'!$C319,'BILAN PTCA'!$M$5:$M$4129,"Non-Planifié-Réalisé")</f>
        <v>0</v>
      </c>
      <c r="F320" s="67" t="str">
        <f t="shared" si="41"/>
        <v/>
      </c>
      <c r="G320" s="221">
        <f>SUMIFS('BILAN PTCA'!$O$5:$O$4129,'BILAN PTCA'!$S$5:$S$4129,$C320)</f>
        <v>0</v>
      </c>
      <c r="H320" s="37">
        <f>SUMIFS('BILAN PTCA'!$P$5:$P$4129,'BILAN PTCA'!$S$5:$S$4129,$C320)</f>
        <v>0</v>
      </c>
      <c r="I320" s="37">
        <f>SUMIFS('BILAN PTCA'!$T$5:$T$4129,'BILAN PTCA'!$S$5:$S$4129,$C320)</f>
        <v>0</v>
      </c>
      <c r="J320" s="58" t="str">
        <f t="shared" si="40"/>
        <v/>
      </c>
      <c r="K320" s="240"/>
    </row>
    <row r="321" spans="1:11" ht="22.8">
      <c r="A321" s="235"/>
      <c r="B321" s="56">
        <v>41</v>
      </c>
      <c r="C321" s="228" t="str">
        <f>'SYNTHESE PTCA'!O225</f>
        <v>IRC/International Rescue Committee</v>
      </c>
      <c r="D321" s="540">
        <f>COUNTIF('BILAN PTCA'!$S$5:S$4129,'SYNTHESE BILAN PTCA'!$C321)</f>
        <v>0</v>
      </c>
      <c r="E321" s="532">
        <f>COUNTIFS('BILAN PTCA'!$S$5:$S$4129,'SYNTHESE BILAN PTCA'!$C321,'BILAN PTCA'!$M$5:$M$4129,"Réalisé")+COUNTIFS('BILAN PTCA'!$S$5:$S$4129,'SYNTHESE BILAN PTCA'!$C320,'BILAN PTCA'!$M$5:$M$4129,"Non-Planifié-Réalisé")</f>
        <v>0</v>
      </c>
      <c r="F321" s="67" t="str">
        <f t="shared" si="41"/>
        <v/>
      </c>
      <c r="G321" s="221">
        <f>SUMIFS('BILAN PTCA'!$O$5:$O$4129,'BILAN PTCA'!$S$5:$S$4129,$C321)</f>
        <v>0</v>
      </c>
      <c r="H321" s="37">
        <f>SUMIFS('BILAN PTCA'!$P$5:$P$4129,'BILAN PTCA'!$S$5:$S$4129,$C321)</f>
        <v>0</v>
      </c>
      <c r="I321" s="37">
        <f>SUMIFS('BILAN PTCA'!$T$5:$T$4129,'BILAN PTCA'!$S$5:$S$4129,$C321)</f>
        <v>0</v>
      </c>
      <c r="J321" s="58" t="str">
        <f t="shared" si="40"/>
        <v/>
      </c>
      <c r="K321" s="240"/>
    </row>
    <row r="322" spans="1:11" ht="22.8">
      <c r="A322" s="235"/>
      <c r="B322" s="56">
        <v>42</v>
      </c>
      <c r="C322" s="228" t="str">
        <f>'SYNTHESE PTCA'!O226</f>
        <v>LTCC/Ligue Tchadienne pour la Lutte contre le Cancer</v>
      </c>
      <c r="D322" s="540">
        <f>COUNTIF('BILAN PTCA'!$S$5:S$4129,'SYNTHESE BILAN PTCA'!$C322)</f>
        <v>0</v>
      </c>
      <c r="E322" s="532">
        <f>COUNTIFS('BILAN PTCA'!$S$5:$S$4129,'SYNTHESE BILAN PTCA'!$C322,'BILAN PTCA'!$M$5:$M$4129,"Réalisé")+COUNTIFS('BILAN PTCA'!$S$5:$S$4129,'SYNTHESE BILAN PTCA'!$C321,'BILAN PTCA'!$M$5:$M$4129,"Non-Planifié-Réalisé")</f>
        <v>0</v>
      </c>
      <c r="F322" s="67" t="str">
        <f t="shared" si="41"/>
        <v/>
      </c>
      <c r="G322" s="221">
        <f>SUMIFS('BILAN PTCA'!$O$5:$O$4129,'BILAN PTCA'!$S$5:$S$4129,$C322)</f>
        <v>0</v>
      </c>
      <c r="H322" s="37">
        <f>SUMIFS('BILAN PTCA'!$P$5:$P$4129,'BILAN PTCA'!$S$5:$S$4129,$C322)</f>
        <v>0</v>
      </c>
      <c r="I322" s="37">
        <f>SUMIFS('BILAN PTCA'!$T$5:$T$4129,'BILAN PTCA'!$S$5:$S$4129,$C322)</f>
        <v>0</v>
      </c>
      <c r="J322" s="58" t="str">
        <f t="shared" si="40"/>
        <v/>
      </c>
      <c r="K322" s="240"/>
    </row>
    <row r="323" spans="1:11" ht="22.8">
      <c r="A323" s="235"/>
      <c r="B323" s="56">
        <v>43</v>
      </c>
      <c r="C323" s="228" t="str">
        <f>'SYNTHESE PTCA'!O227</f>
        <v>MSF-France</v>
      </c>
      <c r="D323" s="540">
        <f>COUNTIF('BILAN PTCA'!$S$5:S$4129,'SYNTHESE BILAN PTCA'!$C323)</f>
        <v>0</v>
      </c>
      <c r="E323" s="532">
        <f>COUNTIFS('BILAN PTCA'!$S$5:$S$4129,'SYNTHESE BILAN PTCA'!$C323,'BILAN PTCA'!$M$5:$M$4129,"Réalisé")+COUNTIFS('BILAN PTCA'!$S$5:$S$4129,'SYNTHESE BILAN PTCA'!$C322,'BILAN PTCA'!$M$5:$M$4129,"Non-Planifié-Réalisé")</f>
        <v>0</v>
      </c>
      <c r="F323" s="67" t="str">
        <f t="shared" si="41"/>
        <v/>
      </c>
      <c r="G323" s="221">
        <f>SUMIFS('BILAN PTCA'!$O$5:$O$4129,'BILAN PTCA'!$S$5:$S$4129,$C323)</f>
        <v>0</v>
      </c>
      <c r="H323" s="37">
        <f>SUMIFS('BILAN PTCA'!$P$5:$P$4129,'BILAN PTCA'!$S$5:$S$4129,$C323)</f>
        <v>0</v>
      </c>
      <c r="I323" s="37">
        <f>SUMIFS('BILAN PTCA'!$T$5:$T$4129,'BILAN PTCA'!$S$5:$S$4129,$C323)</f>
        <v>0</v>
      </c>
      <c r="J323" s="58" t="str">
        <f t="shared" si="40"/>
        <v/>
      </c>
      <c r="K323" s="240"/>
    </row>
    <row r="324" spans="1:11" ht="22.8">
      <c r="A324" s="235"/>
      <c r="B324" s="56">
        <v>44</v>
      </c>
      <c r="C324" s="228" t="str">
        <f>'SYNTHESE PTCA'!O228</f>
        <v>MSF-Hollande</v>
      </c>
      <c r="D324" s="540">
        <f>COUNTIF('BILAN PTCA'!$S$5:S$4129,'SYNTHESE BILAN PTCA'!$C324)</f>
        <v>0</v>
      </c>
      <c r="E324" s="532">
        <f>COUNTIFS('BILAN PTCA'!$S$5:$S$4129,'SYNTHESE BILAN PTCA'!$C324,'BILAN PTCA'!$M$5:$M$4129,"Réalisé")+COUNTIFS('BILAN PTCA'!$S$5:$S$4129,'SYNTHESE BILAN PTCA'!$C323,'BILAN PTCA'!$M$5:$M$4129,"Non-Planifié-Réalisé")</f>
        <v>0</v>
      </c>
      <c r="F324" s="67" t="str">
        <f t="shared" si="41"/>
        <v/>
      </c>
      <c r="G324" s="221">
        <f>SUMIFS('BILAN PTCA'!$O$5:$O$4129,'BILAN PTCA'!$S$5:$S$4129,$C324)</f>
        <v>0</v>
      </c>
      <c r="H324" s="37">
        <f>SUMIFS('BILAN PTCA'!$P$5:$P$4129,'BILAN PTCA'!$S$5:$S$4129,$C324)</f>
        <v>0</v>
      </c>
      <c r="I324" s="37">
        <f>SUMIFS('BILAN PTCA'!$T$5:$T$4129,'BILAN PTCA'!$S$5:$S$4129,$C324)</f>
        <v>0</v>
      </c>
      <c r="J324" s="58" t="str">
        <f t="shared" si="40"/>
        <v/>
      </c>
      <c r="K324" s="240"/>
    </row>
    <row r="325" spans="1:11" ht="22.8">
      <c r="A325" s="235"/>
      <c r="B325" s="56">
        <v>45</v>
      </c>
      <c r="C325" s="228" t="str">
        <f>'SYNTHESE PTCA'!O229</f>
        <v>MSF-Suisse</v>
      </c>
      <c r="D325" s="540">
        <f>COUNTIF('BILAN PTCA'!$S$5:S$4129,'SYNTHESE BILAN PTCA'!$C325)</f>
        <v>0</v>
      </c>
      <c r="E325" s="532">
        <f>COUNTIFS('BILAN PTCA'!$S$5:$S$4129,'SYNTHESE BILAN PTCA'!$C325,'BILAN PTCA'!$M$5:$M$4129,"Réalisé")+COUNTIFS('BILAN PTCA'!$S$5:$S$4129,'SYNTHESE BILAN PTCA'!$C324,'BILAN PTCA'!$M$5:$M$4129,"Non-Planifié-Réalisé")</f>
        <v>0</v>
      </c>
      <c r="F325" s="67" t="str">
        <f t="shared" si="41"/>
        <v/>
      </c>
      <c r="G325" s="221">
        <f>SUMIFS('BILAN PTCA'!$O$5:$O$4129,'BILAN PTCA'!$S$5:$S$4129,$C325)</f>
        <v>0</v>
      </c>
      <c r="H325" s="37">
        <f>SUMIFS('BILAN PTCA'!$P$5:$P$4129,'BILAN PTCA'!$S$5:$S$4129,$C325)</f>
        <v>0</v>
      </c>
      <c r="I325" s="37">
        <f>SUMIFS('BILAN PTCA'!$T$5:$T$4129,'BILAN PTCA'!$S$5:$S$4129,$C325)</f>
        <v>0</v>
      </c>
      <c r="J325" s="58" t="str">
        <f t="shared" si="40"/>
        <v/>
      </c>
      <c r="K325" s="240"/>
    </row>
    <row r="326" spans="1:11" ht="22.8">
      <c r="A326" s="235"/>
      <c r="B326" s="56">
        <v>46</v>
      </c>
      <c r="C326" s="228" t="str">
        <f>'SYNTHESE PTCA'!O230</f>
        <v>Nutrition International</v>
      </c>
      <c r="D326" s="540">
        <f>COUNTIF('BILAN PTCA'!$S$5:S$4129,'SYNTHESE BILAN PTCA'!$C326)</f>
        <v>0</v>
      </c>
      <c r="E326" s="532">
        <f>COUNTIFS('BILAN PTCA'!$S$5:$S$4129,'SYNTHESE BILAN PTCA'!$C326,'BILAN PTCA'!$M$5:$M$4129,"Réalisé")+COUNTIFS('BILAN PTCA'!$S$5:$S$4129,'SYNTHESE BILAN PTCA'!$C325,'BILAN PTCA'!$M$5:$M$4129,"Non-Planifié-Réalisé")</f>
        <v>0</v>
      </c>
      <c r="F326" s="67" t="str">
        <f t="shared" si="41"/>
        <v/>
      </c>
      <c r="G326" s="221">
        <f>SUMIFS('BILAN PTCA'!$O$5:$O$4129,'BILAN PTCA'!$S$5:$S$4129,$C326)</f>
        <v>0</v>
      </c>
      <c r="H326" s="37">
        <f>SUMIFS('BILAN PTCA'!$P$5:$P$4129,'BILAN PTCA'!$S$5:$S$4129,$C326)</f>
        <v>0</v>
      </c>
      <c r="I326" s="37">
        <f>SUMIFS('BILAN PTCA'!$T$5:$T$4129,'BILAN PTCA'!$S$5:$S$4129,$C326)</f>
        <v>0</v>
      </c>
      <c r="J326" s="58" t="str">
        <f t="shared" si="40"/>
        <v/>
      </c>
      <c r="K326" s="240"/>
    </row>
    <row r="327" spans="1:11" ht="22.8">
      <c r="A327" s="235"/>
      <c r="B327" s="56">
        <v>47</v>
      </c>
      <c r="C327" s="228" t="str">
        <f>'SYNTHESE PTCA'!O231</f>
        <v>OBC</v>
      </c>
      <c r="D327" s="540">
        <f>COUNTIF('BILAN PTCA'!$S$5:S$4129,'SYNTHESE BILAN PTCA'!$C327)</f>
        <v>0</v>
      </c>
      <c r="E327" s="532">
        <f>COUNTIFS('BILAN PTCA'!$S$5:$S$4129,'SYNTHESE BILAN PTCA'!$C327,'BILAN PTCA'!$M$5:$M$4129,"Réalisé")+COUNTIFS('BILAN PTCA'!$S$5:$S$4129,'SYNTHESE BILAN PTCA'!$C326,'BILAN PTCA'!$M$5:$M$4129,"Non-Planifié-Réalisé")</f>
        <v>0</v>
      </c>
      <c r="F327" s="67" t="str">
        <f t="shared" si="41"/>
        <v/>
      </c>
      <c r="G327" s="221">
        <f>SUMIFS('BILAN PTCA'!$O$5:$O$4129,'BILAN PTCA'!$S$5:$S$4129,$C327)</f>
        <v>0</v>
      </c>
      <c r="H327" s="37">
        <f>SUMIFS('BILAN PTCA'!$P$5:$P$4129,'BILAN PTCA'!$S$5:$S$4129,$C327)</f>
        <v>0</v>
      </c>
      <c r="I327" s="37">
        <f>SUMIFS('BILAN PTCA'!$T$5:$T$4129,'BILAN PTCA'!$S$5:$S$4129,$C327)</f>
        <v>0</v>
      </c>
      <c r="J327" s="58" t="str">
        <f t="shared" si="40"/>
        <v/>
      </c>
      <c r="K327" s="240"/>
    </row>
    <row r="328" spans="1:11" ht="22.8">
      <c r="A328" s="235"/>
      <c r="B328" s="56">
        <v>48</v>
      </c>
      <c r="C328" s="228" t="str">
        <f>'SYNTHESE PTCA'!O232</f>
        <v>OMS/Organisation Mondiale de la Santé</v>
      </c>
      <c r="D328" s="540">
        <f>COUNTIF('BILAN PTCA'!$S$5:S$4129,'SYNTHESE BILAN PTCA'!$C328)</f>
        <v>2</v>
      </c>
      <c r="E328" s="532">
        <f>COUNTIFS('BILAN PTCA'!$S$5:$S$4129,'SYNTHESE BILAN PTCA'!$C328,'BILAN PTCA'!$M$5:$M$4129,"Réalisé")+COUNTIFS('BILAN PTCA'!$S$5:$S$4129,'SYNTHESE BILAN PTCA'!$C327,'BILAN PTCA'!$M$5:$M$4129,"Non-Planifié-Réalisé")</f>
        <v>0</v>
      </c>
      <c r="F328" s="67">
        <f t="shared" si="41"/>
        <v>0</v>
      </c>
      <c r="G328" s="221">
        <f>SUMIFS('BILAN PTCA'!$O$5:$O$4129,'BILAN PTCA'!$S$5:$S$4129,$C328)</f>
        <v>0</v>
      </c>
      <c r="H328" s="37">
        <f>SUMIFS('BILAN PTCA'!$P$5:$P$4129,'BILAN PTCA'!$S$5:$S$4129,$C328)</f>
        <v>0</v>
      </c>
      <c r="I328" s="37">
        <f>SUMIFS('BILAN PTCA'!$T$5:$T$4129,'BILAN PTCA'!$S$5:$S$4129,$C328)</f>
        <v>0</v>
      </c>
      <c r="J328" s="58" t="str">
        <f t="shared" si="40"/>
        <v/>
      </c>
      <c r="K328" s="240"/>
    </row>
    <row r="329" spans="1:11" ht="22.8">
      <c r="A329" s="235"/>
      <c r="B329" s="56">
        <v>49</v>
      </c>
      <c r="C329" s="228" t="str">
        <f>'SYNTHESE PTCA'!O233</f>
        <v>OMT/Organisation Médicale Tchadienne</v>
      </c>
      <c r="D329" s="540">
        <f>COUNTIF('BILAN PTCA'!$S$5:S$4129,'SYNTHESE BILAN PTCA'!$C329)</f>
        <v>0</v>
      </c>
      <c r="E329" s="532">
        <f>COUNTIFS('BILAN PTCA'!$S$5:$S$4129,'SYNTHESE BILAN PTCA'!$C329,'BILAN PTCA'!$M$5:$M$4129,"Réalisé")+COUNTIFS('BILAN PTCA'!$S$5:$S$4129,'SYNTHESE BILAN PTCA'!$C328,'BILAN PTCA'!$M$5:$M$4129,"Non-Planifié-Réalisé")</f>
        <v>0</v>
      </c>
      <c r="F329" s="67" t="str">
        <f t="shared" si="41"/>
        <v/>
      </c>
      <c r="G329" s="221">
        <f>SUMIFS('BILAN PTCA'!$O$5:$O$4129,'BILAN PTCA'!$S$5:$S$4129,$C329)</f>
        <v>0</v>
      </c>
      <c r="H329" s="37">
        <f>SUMIFS('BILAN PTCA'!$P$5:$P$4129,'BILAN PTCA'!$S$5:$S$4129,$C329)</f>
        <v>0</v>
      </c>
      <c r="I329" s="37">
        <f>SUMIFS('BILAN PTCA'!$T$5:$T$4129,'BILAN PTCA'!$S$5:$S$4129,$C329)</f>
        <v>0</v>
      </c>
      <c r="J329" s="58" t="str">
        <f t="shared" si="40"/>
        <v/>
      </c>
      <c r="K329" s="240"/>
    </row>
    <row r="330" spans="1:11" ht="22.8">
      <c r="A330" s="235"/>
      <c r="B330" s="56">
        <v>50</v>
      </c>
      <c r="C330" s="228" t="str">
        <f>'SYNTHESE PTCA'!O234</f>
        <v>ONUSIDA</v>
      </c>
      <c r="D330" s="540">
        <f>COUNTIF('BILAN PTCA'!$S$5:S$4129,'SYNTHESE BILAN PTCA'!$C330)</f>
        <v>0</v>
      </c>
      <c r="E330" s="532">
        <f>COUNTIFS('BILAN PTCA'!$S$5:$S$4129,'SYNTHESE BILAN PTCA'!$C330,'BILAN PTCA'!$M$5:$M$4129,"Réalisé")+COUNTIFS('BILAN PTCA'!$S$5:$S$4129,'SYNTHESE BILAN PTCA'!$C329,'BILAN PTCA'!$M$5:$M$4129,"Non-Planifié-Réalisé")</f>
        <v>0</v>
      </c>
      <c r="F330" s="67" t="str">
        <f t="shared" si="41"/>
        <v/>
      </c>
      <c r="G330" s="221">
        <f>SUMIFS('BILAN PTCA'!$O$5:$O$4129,'BILAN PTCA'!$S$5:$S$4129,$C330)</f>
        <v>0</v>
      </c>
      <c r="H330" s="37">
        <f>SUMIFS('BILAN PTCA'!$P$5:$P$4129,'BILAN PTCA'!$S$5:$S$4129,$C330)</f>
        <v>0</v>
      </c>
      <c r="I330" s="37">
        <f>SUMIFS('BILAN PTCA'!$T$5:$T$4129,'BILAN PTCA'!$S$5:$S$4129,$C330)</f>
        <v>0</v>
      </c>
      <c r="J330" s="58" t="str">
        <f t="shared" si="40"/>
        <v/>
      </c>
      <c r="K330" s="240"/>
    </row>
    <row r="331" spans="1:11" ht="22.8">
      <c r="A331" s="235"/>
      <c r="B331" s="56">
        <v>51</v>
      </c>
      <c r="C331" s="228" t="str">
        <f>'SYNTHESE PTCA'!O235</f>
        <v>OPC/Organisation pour la Prévention de la Cécité</v>
      </c>
      <c r="D331" s="540">
        <f>COUNTIF('BILAN PTCA'!$S$5:S$4129,'SYNTHESE BILAN PTCA'!$C331)</f>
        <v>0</v>
      </c>
      <c r="E331" s="532">
        <f>COUNTIFS('BILAN PTCA'!$S$5:$S$4129,'SYNTHESE BILAN PTCA'!$C331,'BILAN PTCA'!$M$5:$M$4129,"Réalisé")+COUNTIFS('BILAN PTCA'!$S$5:$S$4129,'SYNTHESE BILAN PTCA'!$C330,'BILAN PTCA'!$M$5:$M$4129,"Non-Planifié-Réalisé")</f>
        <v>0</v>
      </c>
      <c r="F331" s="67" t="str">
        <f t="shared" si="41"/>
        <v/>
      </c>
      <c r="G331" s="221">
        <f>SUMIFS('BILAN PTCA'!$O$5:$O$4129,'BILAN PTCA'!$S$5:$S$4129,$C331)</f>
        <v>0</v>
      </c>
      <c r="H331" s="37">
        <f>SUMIFS('BILAN PTCA'!$P$5:$P$4129,'BILAN PTCA'!$S$5:$S$4129,$C331)</f>
        <v>0</v>
      </c>
      <c r="I331" s="37">
        <f>SUMIFS('BILAN PTCA'!$T$5:$T$4129,'BILAN PTCA'!$S$5:$S$4129,$C331)</f>
        <v>0</v>
      </c>
      <c r="J331" s="58" t="str">
        <f t="shared" si="40"/>
        <v/>
      </c>
      <c r="K331" s="240"/>
    </row>
    <row r="332" spans="1:11" ht="22.8">
      <c r="A332" s="235"/>
      <c r="B332" s="56">
        <v>52</v>
      </c>
      <c r="C332" s="228" t="str">
        <f>'SYNTHESE PTCA'!O236</f>
        <v>PALAT</v>
      </c>
      <c r="D332" s="540">
        <f>COUNTIF('BILAN PTCA'!$S$5:S$4129,'SYNTHESE BILAN PTCA'!$C332)</f>
        <v>0</v>
      </c>
      <c r="E332" s="532">
        <f>COUNTIFS('BILAN PTCA'!$S$5:$S$4129,'SYNTHESE BILAN PTCA'!$C332,'BILAN PTCA'!$M$5:$M$4129,"Réalisé")+COUNTIFS('BILAN PTCA'!$S$5:$S$4129,'SYNTHESE BILAN PTCA'!$C331,'BILAN PTCA'!$M$5:$M$4129,"Non-Planifié-Réalisé")</f>
        <v>0</v>
      </c>
      <c r="F332" s="67" t="str">
        <f t="shared" si="41"/>
        <v/>
      </c>
      <c r="G332" s="221">
        <f>SUMIFS('BILAN PTCA'!$O$5:$O$4129,'BILAN PTCA'!$S$5:$S$4129,$C332)</f>
        <v>0</v>
      </c>
      <c r="H332" s="37">
        <f>SUMIFS('BILAN PTCA'!$P$5:$P$4129,'BILAN PTCA'!$S$5:$S$4129,$C332)</f>
        <v>0</v>
      </c>
      <c r="I332" s="37">
        <f>SUMIFS('BILAN PTCA'!$T$5:$T$4129,'BILAN PTCA'!$S$5:$S$4129,$C332)</f>
        <v>0</v>
      </c>
      <c r="J332" s="58" t="str">
        <f t="shared" si="40"/>
        <v/>
      </c>
      <c r="K332" s="240"/>
    </row>
    <row r="333" spans="1:11" ht="22.8">
      <c r="A333" s="235"/>
      <c r="B333" s="56">
        <v>53</v>
      </c>
      <c r="C333" s="228" t="str">
        <f>'SYNTHESE PTCA'!O237</f>
        <v>PAM/Programme Alimentaire Mondial</v>
      </c>
      <c r="D333" s="540">
        <f>COUNTIF('BILAN PTCA'!$S$5:S$4129,'SYNTHESE BILAN PTCA'!$C333)</f>
        <v>0</v>
      </c>
      <c r="E333" s="532">
        <f>COUNTIFS('BILAN PTCA'!$S$5:$S$4129,'SYNTHESE BILAN PTCA'!$C333,'BILAN PTCA'!$M$5:$M$4129,"Réalisé")+COUNTIFS('BILAN PTCA'!$S$5:$S$4129,'SYNTHESE BILAN PTCA'!$C332,'BILAN PTCA'!$M$5:$M$4129,"Non-Planifié-Réalisé")</f>
        <v>0</v>
      </c>
      <c r="F333" s="67" t="str">
        <f t="shared" si="41"/>
        <v/>
      </c>
      <c r="G333" s="221">
        <f>SUMIFS('BILAN PTCA'!$O$5:$O$4129,'BILAN PTCA'!$S$5:$S$4129,$C333)</f>
        <v>0</v>
      </c>
      <c r="H333" s="37">
        <f>SUMIFS('BILAN PTCA'!$P$5:$P$4129,'BILAN PTCA'!$S$5:$S$4129,$C333)</f>
        <v>0</v>
      </c>
      <c r="I333" s="37">
        <f>SUMIFS('BILAN PTCA'!$T$5:$T$4129,'BILAN PTCA'!$S$5:$S$4129,$C333)</f>
        <v>0</v>
      </c>
      <c r="J333" s="58" t="str">
        <f t="shared" si="40"/>
        <v/>
      </c>
      <c r="K333" s="240"/>
    </row>
    <row r="334" spans="1:11" ht="22.8">
      <c r="A334" s="235"/>
      <c r="B334" s="56">
        <v>54</v>
      </c>
      <c r="C334" s="228" t="str">
        <f>'SYNTHESE PTCA'!O238</f>
        <v>Pandemic Fund</v>
      </c>
      <c r="D334" s="540">
        <f>COUNTIF('BILAN PTCA'!$S$5:S$4129,'SYNTHESE BILAN PTCA'!$C334)</f>
        <v>0</v>
      </c>
      <c r="E334" s="532">
        <f>COUNTIFS('BILAN PTCA'!$S$5:$S$4129,'SYNTHESE BILAN PTCA'!$C334,'BILAN PTCA'!$M$5:$M$4129,"Réalisé")+COUNTIFS('BILAN PTCA'!$S$5:$S$4129,'SYNTHESE BILAN PTCA'!$C333,'BILAN PTCA'!$M$5:$M$4129,"Non-Planifié-Réalisé")</f>
        <v>0</v>
      </c>
      <c r="F334" s="67" t="str">
        <f t="shared" si="41"/>
        <v/>
      </c>
      <c r="G334" s="221">
        <f>SUMIFS('BILAN PTCA'!$O$5:$O$4129,'BILAN PTCA'!$S$5:$S$4129,$C334)</f>
        <v>0</v>
      </c>
      <c r="H334" s="37">
        <f>SUMIFS('BILAN PTCA'!$P$5:$P$4129,'BILAN PTCA'!$S$5:$S$4129,$C334)</f>
        <v>0</v>
      </c>
      <c r="I334" s="37">
        <f>SUMIFS('BILAN PTCA'!$T$5:$T$4129,'BILAN PTCA'!$S$5:$S$4129,$C334)</f>
        <v>0</v>
      </c>
      <c r="J334" s="58" t="str">
        <f t="shared" si="40"/>
        <v/>
      </c>
      <c r="K334" s="240"/>
    </row>
    <row r="335" spans="1:11" ht="22.8">
      <c r="A335" s="235"/>
      <c r="B335" s="56">
        <v>55</v>
      </c>
      <c r="C335" s="228" t="str">
        <f>'SYNTHESE PTCA'!O239</f>
        <v>POSVIT</v>
      </c>
      <c r="D335" s="540">
        <f>COUNTIF('BILAN PTCA'!$S$5:S$4129,'SYNTHESE BILAN PTCA'!$C335)</f>
        <v>0</v>
      </c>
      <c r="E335" s="532">
        <f>COUNTIFS('BILAN PTCA'!$S$5:$S$4129,'SYNTHESE BILAN PTCA'!$C335,'BILAN PTCA'!$M$5:$M$4129,"Réalisé")+COUNTIFS('BILAN PTCA'!$S$5:$S$4129,'SYNTHESE BILAN PTCA'!$C334,'BILAN PTCA'!$M$5:$M$4129,"Non-Planifié-Réalisé")</f>
        <v>0</v>
      </c>
      <c r="F335" s="67" t="str">
        <f t="shared" si="41"/>
        <v/>
      </c>
      <c r="G335" s="221">
        <f>SUMIFS('BILAN PTCA'!$O$5:$O$4129,'BILAN PTCA'!$S$5:$S$4129,$C335)</f>
        <v>0</v>
      </c>
      <c r="H335" s="37">
        <f>SUMIFS('BILAN PTCA'!$P$5:$P$4129,'BILAN PTCA'!$S$5:$S$4129,$C335)</f>
        <v>0</v>
      </c>
      <c r="I335" s="37">
        <f>SUMIFS('BILAN PTCA'!$T$5:$T$4129,'BILAN PTCA'!$S$5:$S$4129,$C335)</f>
        <v>0</v>
      </c>
      <c r="J335" s="58" t="str">
        <f t="shared" si="40"/>
        <v/>
      </c>
      <c r="K335" s="240"/>
    </row>
    <row r="336" spans="1:11" ht="22.8">
      <c r="A336" s="235"/>
      <c r="B336" s="56">
        <v>56</v>
      </c>
      <c r="C336" s="228" t="str">
        <f>'SYNTHESE PTCA'!O240</f>
        <v>PREPAS</v>
      </c>
      <c r="D336" s="540">
        <f>COUNTIF('BILAN PTCA'!$S$5:S$4129,'SYNTHESE BILAN PTCA'!$C336)</f>
        <v>0</v>
      </c>
      <c r="E336" s="532">
        <f>COUNTIFS('BILAN PTCA'!$S$5:$S$4129,'SYNTHESE BILAN PTCA'!$C336,'BILAN PTCA'!$M$5:$M$4129,"Réalisé")+COUNTIFS('BILAN PTCA'!$S$5:$S$4129,'SYNTHESE BILAN PTCA'!$C335,'BILAN PTCA'!$M$5:$M$4129,"Non-Planifié-Réalisé")</f>
        <v>0</v>
      </c>
      <c r="F336" s="67" t="str">
        <f t="shared" si="41"/>
        <v/>
      </c>
      <c r="G336" s="221">
        <f>SUMIFS('BILAN PTCA'!$O$5:$O$4129,'BILAN PTCA'!$S$5:$S$4129,$C336)</f>
        <v>0</v>
      </c>
      <c r="H336" s="37">
        <f>SUMIFS('BILAN PTCA'!$P$5:$P$4129,'BILAN PTCA'!$S$5:$S$4129,$C336)</f>
        <v>0</v>
      </c>
      <c r="I336" s="37">
        <f>SUMIFS('BILAN PTCA'!$T$5:$T$4129,'BILAN PTCA'!$S$5:$S$4129,$C336)</f>
        <v>0</v>
      </c>
      <c r="J336" s="58" t="str">
        <f t="shared" si="40"/>
        <v/>
      </c>
      <c r="K336" s="240"/>
    </row>
    <row r="337" spans="1:11" ht="22.8">
      <c r="A337" s="235"/>
      <c r="B337" s="56">
        <v>57</v>
      </c>
      <c r="C337" s="228" t="str">
        <f>'SYNTHESE PTCA'!O241</f>
        <v>RECOSAN</v>
      </c>
      <c r="D337" s="540">
        <f>COUNTIF('BILAN PTCA'!$S$5:S$4129,'SYNTHESE BILAN PTCA'!$C337)</f>
        <v>0</v>
      </c>
      <c r="E337" s="532">
        <f>COUNTIFS('BILAN PTCA'!$S$5:$S$4129,'SYNTHESE BILAN PTCA'!$C337,'BILAN PTCA'!$M$5:$M$4129,"Réalisé")+COUNTIFS('BILAN PTCA'!$S$5:$S$4129,'SYNTHESE BILAN PTCA'!$C336,'BILAN PTCA'!$M$5:$M$4129,"Non-Planifié-Réalisé")</f>
        <v>0</v>
      </c>
      <c r="F337" s="67" t="str">
        <f t="shared" si="41"/>
        <v/>
      </c>
      <c r="G337" s="221">
        <f>SUMIFS('BILAN PTCA'!$O$5:$O$4129,'BILAN PTCA'!$S$5:$S$4129,$C337)</f>
        <v>0</v>
      </c>
      <c r="H337" s="37">
        <f>SUMIFS('BILAN PTCA'!$P$5:$P$4129,'BILAN PTCA'!$S$5:$S$4129,$C337)</f>
        <v>0</v>
      </c>
      <c r="I337" s="37">
        <f>SUMIFS('BILAN PTCA'!$T$5:$T$4129,'BILAN PTCA'!$S$5:$S$4129,$C337)</f>
        <v>0</v>
      </c>
      <c r="J337" s="58" t="str">
        <f t="shared" si="40"/>
        <v/>
      </c>
      <c r="K337" s="240"/>
    </row>
    <row r="338" spans="1:11" ht="22.8">
      <c r="A338" s="235"/>
      <c r="B338" s="56">
        <v>58</v>
      </c>
      <c r="C338" s="228" t="str">
        <f>'SYNTHESE PTCA'!O242</f>
        <v>SATEC</v>
      </c>
      <c r="D338" s="540">
        <f>COUNTIF('BILAN PTCA'!$S$5:S$4129,'SYNTHESE BILAN PTCA'!$C338)</f>
        <v>0</v>
      </c>
      <c r="E338" s="532">
        <f>COUNTIFS('BILAN PTCA'!$S$5:$S$4129,'SYNTHESE BILAN PTCA'!$C338,'BILAN PTCA'!$M$5:$M$4129,"Réalisé")+COUNTIFS('BILAN PTCA'!$S$5:$S$4129,'SYNTHESE BILAN PTCA'!$C337,'BILAN PTCA'!$M$5:$M$4129,"Non-Planifié-Réalisé")</f>
        <v>0</v>
      </c>
      <c r="F338" s="67" t="str">
        <f t="shared" si="41"/>
        <v/>
      </c>
      <c r="G338" s="221">
        <f>SUMIFS('BILAN PTCA'!$O$5:$O$4129,'BILAN PTCA'!$S$5:$S$4129,$C338)</f>
        <v>0</v>
      </c>
      <c r="H338" s="37">
        <f>SUMIFS('BILAN PTCA'!$P$5:$P$4129,'BILAN PTCA'!$S$5:$S$4129,$C338)</f>
        <v>0</v>
      </c>
      <c r="I338" s="37">
        <f>SUMIFS('BILAN PTCA'!$T$5:$T$4129,'BILAN PTCA'!$S$5:$S$4129,$C338)</f>
        <v>0</v>
      </c>
      <c r="J338" s="58" t="str">
        <f t="shared" si="40"/>
        <v/>
      </c>
      <c r="K338" s="240"/>
    </row>
    <row r="339" spans="1:11" ht="22.8">
      <c r="A339" s="235"/>
      <c r="B339" s="56">
        <v>59</v>
      </c>
      <c r="C339" s="228" t="str">
        <f>'SYNTHESE PTCA'!O243</f>
        <v>SOS Villages d'Enfants Tchad</v>
      </c>
      <c r="D339" s="540">
        <f>COUNTIF('BILAN PTCA'!$S$5:S$4129,'SYNTHESE BILAN PTCA'!$C339)</f>
        <v>0</v>
      </c>
      <c r="E339" s="532">
        <f>COUNTIFS('BILAN PTCA'!$S$5:$S$4129,'SYNTHESE BILAN PTCA'!$C339,'BILAN PTCA'!$M$5:$M$4129,"Réalisé")+COUNTIFS('BILAN PTCA'!$S$5:$S$4129,'SYNTHESE BILAN PTCA'!$C338,'BILAN PTCA'!$M$5:$M$4129,"Non-Planifié-Réalisé")</f>
        <v>0</v>
      </c>
      <c r="F339" s="67" t="str">
        <f t="shared" si="41"/>
        <v/>
      </c>
      <c r="G339" s="221">
        <f>SUMIFS('BILAN PTCA'!$O$5:$O$4129,'BILAN PTCA'!$S$5:$S$4129,$C339)</f>
        <v>0</v>
      </c>
      <c r="H339" s="37">
        <f>SUMIFS('BILAN PTCA'!$P$5:$P$4129,'BILAN PTCA'!$S$5:$S$4129,$C339)</f>
        <v>0</v>
      </c>
      <c r="I339" s="37">
        <f>SUMIFS('BILAN PTCA'!$T$5:$T$4129,'BILAN PTCA'!$S$5:$S$4129,$C339)</f>
        <v>0</v>
      </c>
      <c r="J339" s="58" t="str">
        <f t="shared" si="40"/>
        <v/>
      </c>
      <c r="K339" s="240"/>
    </row>
    <row r="340" spans="1:11" ht="22.8">
      <c r="A340" s="235"/>
      <c r="B340" s="56">
        <v>60</v>
      </c>
      <c r="C340" s="228" t="str">
        <f>'SYNTHESE PTCA'!O244</f>
        <v>SWISS TPH/Institut Tropical et de Santé Publique Suisse</v>
      </c>
      <c r="D340" s="540">
        <f>COUNTIF('BILAN PTCA'!$S$5:S$4129,'SYNTHESE BILAN PTCA'!$C340)</f>
        <v>0</v>
      </c>
      <c r="E340" s="532">
        <f>COUNTIFS('BILAN PTCA'!$S$5:$S$4129,'SYNTHESE BILAN PTCA'!$C340,'BILAN PTCA'!$M$5:$M$4129,"Réalisé")+COUNTIFS('BILAN PTCA'!$S$5:$S$4129,'SYNTHESE BILAN PTCA'!$C339,'BILAN PTCA'!$M$5:$M$4129,"Non-Planifié-Réalisé")</f>
        <v>0</v>
      </c>
      <c r="F340" s="67" t="str">
        <f t="shared" si="41"/>
        <v/>
      </c>
      <c r="G340" s="221">
        <f>SUMIFS('BILAN PTCA'!$O$5:$O$4129,'BILAN PTCA'!$S$5:$S$4129,$C340)</f>
        <v>0</v>
      </c>
      <c r="H340" s="37">
        <f>SUMIFS('BILAN PTCA'!$P$5:$P$4129,'BILAN PTCA'!$S$5:$S$4129,$C340)</f>
        <v>0</v>
      </c>
      <c r="I340" s="37">
        <f>SUMIFS('BILAN PTCA'!$T$5:$T$4129,'BILAN PTCA'!$S$5:$S$4129,$C340)</f>
        <v>0</v>
      </c>
      <c r="J340" s="58" t="str">
        <f t="shared" si="40"/>
        <v/>
      </c>
      <c r="K340" s="240"/>
    </row>
    <row r="341" spans="1:11" ht="22.8">
      <c r="A341" s="235"/>
      <c r="B341" s="56">
        <v>61</v>
      </c>
      <c r="C341" s="228" t="str">
        <f>'SYNTHESE PTCA'!O245</f>
        <v>UFEP</v>
      </c>
      <c r="D341" s="540">
        <f>COUNTIF('BILAN PTCA'!$S$5:S$4129,'SYNTHESE BILAN PTCA'!$C341)</f>
        <v>0</v>
      </c>
      <c r="E341" s="532">
        <f>COUNTIFS('BILAN PTCA'!$S$5:$S$4129,'SYNTHESE BILAN PTCA'!$C341,'BILAN PTCA'!$M$5:$M$4129,"Réalisé")+COUNTIFS('BILAN PTCA'!$S$5:$S$4129,'SYNTHESE BILAN PTCA'!$C340,'BILAN PTCA'!$M$5:$M$4129,"Non-Planifié-Réalisé")</f>
        <v>0</v>
      </c>
      <c r="F341" s="67" t="str">
        <f t="shared" si="41"/>
        <v/>
      </c>
      <c r="G341" s="221">
        <f>SUMIFS('BILAN PTCA'!$O$5:$O$4129,'BILAN PTCA'!$S$5:$S$4129,$C341)</f>
        <v>0</v>
      </c>
      <c r="H341" s="37">
        <f>SUMIFS('BILAN PTCA'!$P$5:$P$4129,'BILAN PTCA'!$S$5:$S$4129,$C341)</f>
        <v>0</v>
      </c>
      <c r="I341" s="37">
        <f>SUMIFS('BILAN PTCA'!$T$5:$T$4129,'BILAN PTCA'!$S$5:$S$4129,$C341)</f>
        <v>0</v>
      </c>
      <c r="J341" s="58" t="str">
        <f t="shared" si="40"/>
        <v/>
      </c>
      <c r="K341" s="240"/>
    </row>
    <row r="342" spans="1:11" ht="22.8">
      <c r="A342" s="235"/>
      <c r="B342" s="56">
        <v>62</v>
      </c>
      <c r="C342" s="228" t="str">
        <f>'SYNTHESE PTCA'!O246</f>
        <v>UNFPA</v>
      </c>
      <c r="D342" s="540">
        <f>COUNTIF('BILAN PTCA'!$S$5:S$4129,'SYNTHESE BILAN PTCA'!$C342)</f>
        <v>0</v>
      </c>
      <c r="E342" s="532">
        <f>COUNTIFS('BILAN PTCA'!$S$5:$S$4129,'SYNTHESE BILAN PTCA'!$C342,'BILAN PTCA'!$M$5:$M$4129,"Réalisé")+COUNTIFS('BILAN PTCA'!$S$5:$S$4129,'SYNTHESE BILAN PTCA'!$C341,'BILAN PTCA'!$M$5:$M$4129,"Non-Planifié-Réalisé")</f>
        <v>0</v>
      </c>
      <c r="F342" s="67" t="str">
        <f t="shared" si="41"/>
        <v/>
      </c>
      <c r="G342" s="221">
        <f>SUMIFS('BILAN PTCA'!$O$5:$O$4129,'BILAN PTCA'!$S$5:$S$4129,$C342)</f>
        <v>0</v>
      </c>
      <c r="H342" s="37">
        <f>SUMIFS('BILAN PTCA'!$P$5:$P$4129,'BILAN PTCA'!$S$5:$S$4129,$C342)</f>
        <v>0</v>
      </c>
      <c r="I342" s="37">
        <f>SUMIFS('BILAN PTCA'!$T$5:$T$4129,'BILAN PTCA'!$S$5:$S$4129,$C342)</f>
        <v>0</v>
      </c>
      <c r="J342" s="58" t="str">
        <f t="shared" si="40"/>
        <v/>
      </c>
      <c r="K342" s="240"/>
    </row>
    <row r="343" spans="1:11" ht="22.8">
      <c r="A343" s="235"/>
      <c r="B343" s="56">
        <v>63</v>
      </c>
      <c r="C343" s="228" t="str">
        <f>'SYNTHESE PTCA'!O247</f>
        <v>UNHCR</v>
      </c>
      <c r="D343" s="540">
        <f>COUNTIF('BILAN PTCA'!$S$5:S$4129,'SYNTHESE BILAN PTCA'!$C343)</f>
        <v>0</v>
      </c>
      <c r="E343" s="532">
        <f>COUNTIFS('BILAN PTCA'!$S$5:$S$4129,'SYNTHESE BILAN PTCA'!$C343,'BILAN PTCA'!$M$5:$M$4129,"Réalisé")+COUNTIFS('BILAN PTCA'!$S$5:$S$4129,'SYNTHESE BILAN PTCA'!$C342,'BILAN PTCA'!$M$5:$M$4129,"Non-Planifié-Réalisé")</f>
        <v>0</v>
      </c>
      <c r="F343" s="67" t="str">
        <f t="shared" si="41"/>
        <v/>
      </c>
      <c r="G343" s="221">
        <f>SUMIFS('BILAN PTCA'!$O$5:$O$4129,'BILAN PTCA'!$S$5:$S$4129,$C343)</f>
        <v>0</v>
      </c>
      <c r="H343" s="37">
        <f>SUMIFS('BILAN PTCA'!$P$5:$P$4129,'BILAN PTCA'!$S$5:$S$4129,$C343)</f>
        <v>0</v>
      </c>
      <c r="I343" s="37">
        <f>SUMIFS('BILAN PTCA'!$T$5:$T$4129,'BILAN PTCA'!$S$5:$S$4129,$C343)</f>
        <v>0</v>
      </c>
      <c r="J343" s="58" t="str">
        <f t="shared" si="40"/>
        <v/>
      </c>
      <c r="K343" s="240"/>
    </row>
    <row r="344" spans="1:11" ht="22.8">
      <c r="A344" s="235"/>
      <c r="B344" s="56">
        <v>64</v>
      </c>
      <c r="C344" s="228" t="str">
        <f>'SYNTHESE PTCA'!O248</f>
        <v>UNICEF</v>
      </c>
      <c r="D344" s="540">
        <f>COUNTIF('BILAN PTCA'!$S$5:S$4129,'SYNTHESE BILAN PTCA'!$C344)</f>
        <v>0</v>
      </c>
      <c r="E344" s="532">
        <f>COUNTIFS('BILAN PTCA'!$S$5:$S$4129,'SYNTHESE BILAN PTCA'!$C344,'BILAN PTCA'!$M$5:$M$4129,"Réalisé")+COUNTIFS('BILAN PTCA'!$S$5:$S$4129,'SYNTHESE BILAN PTCA'!$C343,'BILAN PTCA'!$M$5:$M$4129,"Non-Planifié-Réalisé")</f>
        <v>0</v>
      </c>
      <c r="F344" s="67" t="str">
        <f t="shared" si="41"/>
        <v/>
      </c>
      <c r="G344" s="221">
        <f>SUMIFS('BILAN PTCA'!$O$5:$O$4129,'BILAN PTCA'!$S$5:$S$4129,$C344)</f>
        <v>0</v>
      </c>
      <c r="H344" s="37">
        <f>SUMIFS('BILAN PTCA'!$P$5:$P$4129,'BILAN PTCA'!$S$5:$S$4129,$C344)</f>
        <v>0</v>
      </c>
      <c r="I344" s="37">
        <f>SUMIFS('BILAN PTCA'!$T$5:$T$4129,'BILAN PTCA'!$S$5:$S$4129,$C344)</f>
        <v>0</v>
      </c>
      <c r="J344" s="58" t="str">
        <f t="shared" si="40"/>
        <v/>
      </c>
      <c r="K344" s="240"/>
    </row>
    <row r="345" spans="1:11" ht="22.8">
      <c r="A345" s="235"/>
      <c r="B345" s="56">
        <v>65</v>
      </c>
      <c r="C345" s="228" t="str">
        <f>'SYNTHESE PTCA'!O249</f>
        <v>USAID</v>
      </c>
      <c r="D345" s="540">
        <f>COUNTIF('BILAN PTCA'!$S$5:S$4129,'SYNTHESE BILAN PTCA'!$C345)</f>
        <v>0</v>
      </c>
      <c r="E345" s="532">
        <f>COUNTIFS('BILAN PTCA'!$S$5:$S$4129,'SYNTHESE BILAN PTCA'!$C345,'BILAN PTCA'!$M$5:$M$4129,"Réalisé")+COUNTIFS('BILAN PTCA'!$S$5:$S$4129,'SYNTHESE BILAN PTCA'!$C344,'BILAN PTCA'!$M$5:$M$4129,"Non-Planifié-Réalisé")</f>
        <v>0</v>
      </c>
      <c r="F345" s="67" t="str">
        <f t="shared" ref="F345:F375" si="42">IFERROR(E345/D345,"")</f>
        <v/>
      </c>
      <c r="G345" s="221">
        <f>SUMIFS('BILAN PTCA'!$O$5:$O$4129,'BILAN PTCA'!$S$5:$S$4129,$C345)</f>
        <v>0</v>
      </c>
      <c r="H345" s="37">
        <f>SUMIFS('BILAN PTCA'!$P$5:$P$4129,'BILAN PTCA'!$S$5:$S$4129,$C345)</f>
        <v>0</v>
      </c>
      <c r="I345" s="37">
        <f>SUMIFS('BILAN PTCA'!$T$5:$T$4129,'BILAN PTCA'!$S$5:$S$4129,$C345)</f>
        <v>0</v>
      </c>
      <c r="J345" s="58" t="str">
        <f t="shared" si="40"/>
        <v/>
      </c>
      <c r="K345" s="240"/>
    </row>
    <row r="346" spans="1:11" ht="22.8">
      <c r="A346" s="235"/>
      <c r="B346" s="56">
        <v>66</v>
      </c>
      <c r="C346" s="228" t="str">
        <f>'SYNTHESE PTCA'!O250</f>
        <v>WORLD VISION</v>
      </c>
      <c r="D346" s="540">
        <f>COUNTIF('BILAN PTCA'!$S$5:S$4129,'SYNTHESE BILAN PTCA'!$C346)</f>
        <v>0</v>
      </c>
      <c r="E346" s="532">
        <f>COUNTIFS('BILAN PTCA'!$S$5:$S$4129,'SYNTHESE BILAN PTCA'!$C346,'BILAN PTCA'!$M$5:$M$4129,"Réalisé")+COUNTIFS('BILAN PTCA'!$S$5:$S$4129,'SYNTHESE BILAN PTCA'!$C345,'BILAN PTCA'!$M$5:$M$4129,"Non-Planifié-Réalisé")</f>
        <v>0</v>
      </c>
      <c r="F346" s="67" t="str">
        <f t="shared" si="42"/>
        <v/>
      </c>
      <c r="G346" s="221">
        <f>SUMIFS('BILAN PTCA'!$O$5:$O$4129,'BILAN PTCA'!$S$5:$S$4129,$C346)</f>
        <v>0</v>
      </c>
      <c r="H346" s="37">
        <f>SUMIFS('BILAN PTCA'!$P$5:$P$4129,'BILAN PTCA'!$S$5:$S$4129,$C346)</f>
        <v>0</v>
      </c>
      <c r="I346" s="37">
        <f>SUMIFS('BILAN PTCA'!$T$5:$T$4129,'BILAN PTCA'!$S$5:$S$4129,$C346)</f>
        <v>0</v>
      </c>
      <c r="J346" s="58" t="str">
        <f t="shared" ref="J346:J375" si="43">IFERROR(I346/H346,"")</f>
        <v/>
      </c>
      <c r="K346" s="240"/>
    </row>
    <row r="347" spans="1:11" ht="22.8">
      <c r="A347" s="235"/>
      <c r="B347" s="56">
        <v>67</v>
      </c>
      <c r="C347" s="228" t="str">
        <f>'SYNTHESE PTCA'!O251</f>
        <v>PADS/FM</v>
      </c>
      <c r="D347" s="540">
        <f>COUNTIF('BILAN PTCA'!$S$5:S$4129,'SYNTHESE BILAN PTCA'!$C347)</f>
        <v>0</v>
      </c>
      <c r="E347" s="532">
        <f>COUNTIFS('BILAN PTCA'!$S$5:$S$4129,'SYNTHESE BILAN PTCA'!$C347,'BILAN PTCA'!$M$5:$M$4129,"Réalisé")+COUNTIFS('BILAN PTCA'!$S$5:$S$4129,'SYNTHESE BILAN PTCA'!$C346,'BILAN PTCA'!$M$5:$M$4129,"Non-Planifié-Réalisé")</f>
        <v>0</v>
      </c>
      <c r="F347" s="67" t="str">
        <f t="shared" si="42"/>
        <v/>
      </c>
      <c r="G347" s="221">
        <f>SUMIFS('BILAN PTCA'!$O$5:$O$4129,'BILAN PTCA'!$S$5:$S$4129,$C347)</f>
        <v>0</v>
      </c>
      <c r="H347" s="37">
        <f>SUMIFS('BILAN PTCA'!$P$5:$P$4129,'BILAN PTCA'!$S$5:$S$4129,$C347)</f>
        <v>0</v>
      </c>
      <c r="I347" s="37">
        <f>SUMIFS('BILAN PTCA'!$T$5:$T$4129,'BILAN PTCA'!$S$5:$S$4129,$C347)</f>
        <v>0</v>
      </c>
      <c r="J347" s="58" t="str">
        <f t="shared" si="43"/>
        <v/>
      </c>
      <c r="K347" s="240"/>
    </row>
    <row r="348" spans="1:11" ht="22.8">
      <c r="A348" s="235"/>
      <c r="B348" s="56">
        <v>68</v>
      </c>
      <c r="C348" s="228" t="str">
        <f>'SYNTHESE PTCA'!O252</f>
        <v>AFD/CICR</v>
      </c>
      <c r="D348" s="540">
        <f>COUNTIF('BILAN PTCA'!$S$5:S$4129,'SYNTHESE BILAN PTCA'!$C348)</f>
        <v>0</v>
      </c>
      <c r="E348" s="532">
        <f>COUNTIFS('BILAN PTCA'!$S$5:$S$4129,'SYNTHESE BILAN PTCA'!$C348,'BILAN PTCA'!$M$5:$M$4129,"Réalisé")+COUNTIFS('BILAN PTCA'!$S$5:$S$4129,'SYNTHESE BILAN PTCA'!$C347,'BILAN PTCA'!$M$5:$M$4129,"Non-Planifié-Réalisé")</f>
        <v>0</v>
      </c>
      <c r="F348" s="67" t="str">
        <f t="shared" si="42"/>
        <v/>
      </c>
      <c r="G348" s="221">
        <f>SUMIFS('BILAN PTCA'!$O$5:$O$4129,'BILAN PTCA'!$S$5:$S$4129,$C348)</f>
        <v>0</v>
      </c>
      <c r="H348" s="37">
        <f>SUMIFS('BILAN PTCA'!$P$5:$P$4129,'BILAN PTCA'!$S$5:$S$4129,$C348)</f>
        <v>0</v>
      </c>
      <c r="I348" s="37">
        <f>SUMIFS('BILAN PTCA'!$T$5:$T$4129,'BILAN PTCA'!$S$5:$S$4129,$C348)</f>
        <v>0</v>
      </c>
      <c r="J348" s="58" t="str">
        <f t="shared" si="43"/>
        <v/>
      </c>
      <c r="K348" s="240"/>
    </row>
    <row r="349" spans="1:11" ht="22.8">
      <c r="A349" s="235"/>
      <c r="B349" s="56">
        <v>69</v>
      </c>
      <c r="C349" s="228" t="str">
        <f>'SYNTHESE PTCA'!O253</f>
        <v>BM/EF/FM</v>
      </c>
      <c r="D349" s="540">
        <f>COUNTIF('BILAN PTCA'!$S$5:S$4129,'SYNTHESE BILAN PTCA'!$C349)</f>
        <v>0</v>
      </c>
      <c r="E349" s="532">
        <f>COUNTIFS('BILAN PTCA'!$S$5:$S$4129,'SYNTHESE BILAN PTCA'!$C349,'BILAN PTCA'!$M$5:$M$4129,"Réalisé")+COUNTIFS('BILAN PTCA'!$S$5:$S$4129,'SYNTHESE BILAN PTCA'!$C348,'BILAN PTCA'!$M$5:$M$4129,"Non-Planifié-Réalisé")</f>
        <v>0</v>
      </c>
      <c r="F349" s="67" t="str">
        <f t="shared" si="42"/>
        <v/>
      </c>
      <c r="G349" s="221">
        <f>SUMIFS('BILAN PTCA'!$O$5:$O$4129,'BILAN PTCA'!$S$5:$S$4129,$C349)</f>
        <v>0</v>
      </c>
      <c r="H349" s="37">
        <f>SUMIFS('BILAN PTCA'!$P$5:$P$4129,'BILAN PTCA'!$S$5:$S$4129,$C349)</f>
        <v>0</v>
      </c>
      <c r="I349" s="37">
        <f>SUMIFS('BILAN PTCA'!$T$5:$T$4129,'BILAN PTCA'!$S$5:$S$4129,$C349)</f>
        <v>0</v>
      </c>
      <c r="J349" s="58" t="str">
        <f t="shared" si="43"/>
        <v/>
      </c>
      <c r="K349" s="240"/>
    </row>
    <row r="350" spans="1:11" ht="22.8">
      <c r="A350" s="235"/>
      <c r="B350" s="56">
        <v>70</v>
      </c>
      <c r="C350" s="228" t="str">
        <f>'SYNTHESE PTCA'!O254</f>
        <v>BM/FM/SWEED</v>
      </c>
      <c r="D350" s="540">
        <f>COUNTIF('BILAN PTCA'!$S$5:S$4129,'SYNTHESE BILAN PTCA'!$C350)</f>
        <v>0</v>
      </c>
      <c r="E350" s="532">
        <f>COUNTIFS('BILAN PTCA'!$S$5:$S$4129,'SYNTHESE BILAN PTCA'!$C350,'BILAN PTCA'!$M$5:$M$4129,"Réalisé")+COUNTIFS('BILAN PTCA'!$S$5:$S$4129,'SYNTHESE BILAN PTCA'!$C349,'BILAN PTCA'!$M$5:$M$4129,"Non-Planifié-Réalisé")</f>
        <v>0</v>
      </c>
      <c r="F350" s="67" t="str">
        <f t="shared" si="42"/>
        <v/>
      </c>
      <c r="G350" s="221">
        <f>SUMIFS('BILAN PTCA'!$O$5:$O$4129,'BILAN PTCA'!$S$5:$S$4129,$C350)</f>
        <v>0</v>
      </c>
      <c r="H350" s="37">
        <f>SUMIFS('BILAN PTCA'!$P$5:$P$4129,'BILAN PTCA'!$S$5:$S$4129,$C350)</f>
        <v>0</v>
      </c>
      <c r="I350" s="37">
        <f>SUMIFS('BILAN PTCA'!$T$5:$T$4129,'BILAN PTCA'!$S$5:$S$4129,$C350)</f>
        <v>0</v>
      </c>
      <c r="J350" s="58" t="str">
        <f t="shared" si="43"/>
        <v/>
      </c>
      <c r="K350" s="240"/>
    </row>
    <row r="351" spans="1:11" ht="22.8">
      <c r="A351" s="235"/>
      <c r="B351" s="56">
        <v>71</v>
      </c>
      <c r="C351" s="228" t="str">
        <f>'SYNTHESE PTCA'!O255</f>
        <v>BM/OMS/UNICEF/AFD</v>
      </c>
      <c r="D351" s="540">
        <f>COUNTIF('BILAN PTCA'!$S$5:S$4129,'SYNTHESE BILAN PTCA'!$C351)</f>
        <v>0</v>
      </c>
      <c r="E351" s="532">
        <f>COUNTIFS('BILAN PTCA'!$S$5:$S$4129,'SYNTHESE BILAN PTCA'!$C351,'BILAN PTCA'!$M$5:$M$4129,"Réalisé")+COUNTIFS('BILAN PTCA'!$S$5:$S$4129,'SYNTHESE BILAN PTCA'!$C350,'BILAN PTCA'!$M$5:$M$4129,"Non-Planifié-Réalisé")</f>
        <v>0</v>
      </c>
      <c r="F351" s="67" t="str">
        <f t="shared" si="42"/>
        <v/>
      </c>
      <c r="G351" s="221">
        <f>SUMIFS('BILAN PTCA'!$O$5:$O$4129,'BILAN PTCA'!$S$5:$S$4129,$C351)</f>
        <v>0</v>
      </c>
      <c r="H351" s="37">
        <f>SUMIFS('BILAN PTCA'!$P$5:$P$4129,'BILAN PTCA'!$S$5:$S$4129,$C351)</f>
        <v>0</v>
      </c>
      <c r="I351" s="37">
        <f>SUMIFS('BILAN PTCA'!$T$5:$T$4129,'BILAN PTCA'!$S$5:$S$4129,$C351)</f>
        <v>0</v>
      </c>
      <c r="J351" s="58" t="str">
        <f t="shared" si="43"/>
        <v/>
      </c>
      <c r="K351" s="240"/>
    </row>
    <row r="352" spans="1:11" ht="22.8">
      <c r="A352" s="235"/>
      <c r="B352" s="56">
        <v>72</v>
      </c>
      <c r="C352" s="228" t="str">
        <f>'SYNTHESE PTCA'!O256</f>
        <v>BMGF/DANGOTE</v>
      </c>
      <c r="D352" s="540">
        <f>COUNTIF('BILAN PTCA'!$S$5:S$4129,'SYNTHESE BILAN PTCA'!$C352)</f>
        <v>0</v>
      </c>
      <c r="E352" s="532">
        <f>COUNTIFS('BILAN PTCA'!$S$5:$S$4129,'SYNTHESE BILAN PTCA'!$C352,'BILAN PTCA'!$M$5:$M$4129,"Réalisé")+COUNTIFS('BILAN PTCA'!$S$5:$S$4129,'SYNTHESE BILAN PTCA'!$C351,'BILAN PTCA'!$M$5:$M$4129,"Non-Planifié-Réalisé")</f>
        <v>0</v>
      </c>
      <c r="F352" s="67" t="str">
        <f t="shared" si="42"/>
        <v/>
      </c>
      <c r="G352" s="221">
        <f>SUMIFS('BILAN PTCA'!$O$5:$O$4129,'BILAN PTCA'!$S$5:$S$4129,$C352)</f>
        <v>0</v>
      </c>
      <c r="H352" s="37">
        <f>SUMIFS('BILAN PTCA'!$P$5:$P$4129,'BILAN PTCA'!$S$5:$S$4129,$C352)</f>
        <v>0</v>
      </c>
      <c r="I352" s="37">
        <f>SUMIFS('BILAN PTCA'!$T$5:$T$4129,'BILAN PTCA'!$S$5:$S$4129,$C352)</f>
        <v>0</v>
      </c>
      <c r="J352" s="58" t="str">
        <f t="shared" si="43"/>
        <v/>
      </c>
      <c r="K352" s="240"/>
    </row>
    <row r="353" spans="1:11" ht="22.8">
      <c r="A353" s="235"/>
      <c r="B353" s="56">
        <v>73</v>
      </c>
      <c r="C353" s="228" t="str">
        <f>'SYNTHESE PTCA'!O257</f>
        <v xml:space="preserve">FAO/ REACH </v>
      </c>
      <c r="D353" s="540">
        <f>COUNTIF('BILAN PTCA'!$S$5:S$4129,'SYNTHESE BILAN PTCA'!$C353)</f>
        <v>0</v>
      </c>
      <c r="E353" s="532">
        <f>COUNTIFS('BILAN PTCA'!$S$5:$S$4129,'SYNTHESE BILAN PTCA'!$C353,'BILAN PTCA'!$M$5:$M$4129,"Réalisé")+COUNTIFS('BILAN PTCA'!$S$5:$S$4129,'SYNTHESE BILAN PTCA'!$C352,'BILAN PTCA'!$M$5:$M$4129,"Non-Planifié-Réalisé")</f>
        <v>0</v>
      </c>
      <c r="F353" s="67" t="str">
        <f t="shared" si="42"/>
        <v/>
      </c>
      <c r="G353" s="221">
        <f>SUMIFS('BILAN PTCA'!$O$5:$O$4129,'BILAN PTCA'!$S$5:$S$4129,$C353)</f>
        <v>0</v>
      </c>
      <c r="H353" s="37">
        <f>SUMIFS('BILAN PTCA'!$P$5:$P$4129,'BILAN PTCA'!$S$5:$S$4129,$C353)</f>
        <v>0</v>
      </c>
      <c r="I353" s="37">
        <f>SUMIFS('BILAN PTCA'!$T$5:$T$4129,'BILAN PTCA'!$S$5:$S$4129,$C353)</f>
        <v>0</v>
      </c>
      <c r="J353" s="58" t="str">
        <f t="shared" si="43"/>
        <v/>
      </c>
      <c r="K353" s="240"/>
    </row>
    <row r="354" spans="1:11" ht="22.8">
      <c r="A354" s="235"/>
      <c r="B354" s="56">
        <v>74</v>
      </c>
      <c r="C354" s="228" t="str">
        <f>'SYNTHESE PTCA'!O258</f>
        <v>FM/BM</v>
      </c>
      <c r="D354" s="540">
        <f>COUNTIF('BILAN PTCA'!$S$5:S$4129,'SYNTHESE BILAN PTCA'!$C354)</f>
        <v>0</v>
      </c>
      <c r="E354" s="532">
        <f>COUNTIFS('BILAN PTCA'!$S$5:$S$4129,'SYNTHESE BILAN PTCA'!$C354,'BILAN PTCA'!$M$5:$M$4129,"Réalisé")+COUNTIFS('BILAN PTCA'!$S$5:$S$4129,'SYNTHESE BILAN PTCA'!$C353,'BILAN PTCA'!$M$5:$M$4129,"Non-Planifié-Réalisé")</f>
        <v>0</v>
      </c>
      <c r="F354" s="67" t="str">
        <f t="shared" si="42"/>
        <v/>
      </c>
      <c r="G354" s="221">
        <f>SUMIFS('BILAN PTCA'!$O$5:$O$4129,'BILAN PTCA'!$S$5:$S$4129,$C354)</f>
        <v>0</v>
      </c>
      <c r="H354" s="37">
        <f>SUMIFS('BILAN PTCA'!$P$5:$P$4129,'BILAN PTCA'!$S$5:$S$4129,$C354)</f>
        <v>0</v>
      </c>
      <c r="I354" s="37">
        <f>SUMIFS('BILAN PTCA'!$T$5:$T$4129,'BILAN PTCA'!$S$5:$S$4129,$C354)</f>
        <v>0</v>
      </c>
      <c r="J354" s="58" t="str">
        <f t="shared" si="43"/>
        <v/>
      </c>
      <c r="K354" s="240"/>
    </row>
    <row r="355" spans="1:11" ht="22.8">
      <c r="A355" s="235"/>
      <c r="B355" s="56">
        <v>75</v>
      </c>
      <c r="C355" s="228" t="str">
        <f>'SYNTHESE PTCA'!O259</f>
        <v>FM/UNICEF</v>
      </c>
      <c r="D355" s="540">
        <f>COUNTIF('BILAN PTCA'!$S$5:S$4129,'SYNTHESE BILAN PTCA'!$C355)</f>
        <v>0</v>
      </c>
      <c r="E355" s="532">
        <f>COUNTIFS('BILAN PTCA'!$S$5:$S$4129,'SYNTHESE BILAN PTCA'!$C355,'BILAN PTCA'!$M$5:$M$4129,"Réalisé")+COUNTIFS('BILAN PTCA'!$S$5:$S$4129,'SYNTHESE BILAN PTCA'!$C354,'BILAN PTCA'!$M$5:$M$4129,"Non-Planifié-Réalisé")</f>
        <v>0</v>
      </c>
      <c r="F355" s="67" t="str">
        <f t="shared" si="42"/>
        <v/>
      </c>
      <c r="G355" s="221">
        <f>SUMIFS('BILAN PTCA'!$O$5:$O$4129,'BILAN PTCA'!$S$5:$S$4129,$C355)</f>
        <v>0</v>
      </c>
      <c r="H355" s="37">
        <f>SUMIFS('BILAN PTCA'!$P$5:$P$4129,'BILAN PTCA'!$S$5:$S$4129,$C355)</f>
        <v>0</v>
      </c>
      <c r="I355" s="37">
        <f>SUMIFS('BILAN PTCA'!$T$5:$T$4129,'BILAN PTCA'!$S$5:$S$4129,$C355)</f>
        <v>0</v>
      </c>
      <c r="J355" s="58" t="str">
        <f t="shared" si="43"/>
        <v/>
      </c>
      <c r="K355" s="240"/>
    </row>
    <row r="356" spans="1:11" ht="22.8">
      <c r="A356" s="235"/>
      <c r="B356" s="56">
        <v>76</v>
      </c>
      <c r="C356" s="228" t="str">
        <f>'SYNTHESE PTCA'!O260</f>
        <v>GAVI/BMGF</v>
      </c>
      <c r="D356" s="540">
        <f>COUNTIF('BILAN PTCA'!$S$5:S$4129,'SYNTHESE BILAN PTCA'!$C356)</f>
        <v>0</v>
      </c>
      <c r="E356" s="532">
        <f>COUNTIFS('BILAN PTCA'!$S$5:$S$4129,'SYNTHESE BILAN PTCA'!$C356,'BILAN PTCA'!$M$5:$M$4129,"Réalisé")+COUNTIFS('BILAN PTCA'!$S$5:$S$4129,'SYNTHESE BILAN PTCA'!$C355,'BILAN PTCA'!$M$5:$M$4129,"Non-Planifié-Réalisé")</f>
        <v>0</v>
      </c>
      <c r="F356" s="67" t="str">
        <f t="shared" si="42"/>
        <v/>
      </c>
      <c r="G356" s="221">
        <f>SUMIFS('BILAN PTCA'!$O$5:$O$4129,'BILAN PTCA'!$S$5:$S$4129,$C356)</f>
        <v>0</v>
      </c>
      <c r="H356" s="37">
        <f>SUMIFS('BILAN PTCA'!$P$5:$P$4129,'BILAN PTCA'!$S$5:$S$4129,$C356)</f>
        <v>0</v>
      </c>
      <c r="I356" s="37">
        <f>SUMIFS('BILAN PTCA'!$T$5:$T$4129,'BILAN PTCA'!$S$5:$S$4129,$C356)</f>
        <v>0</v>
      </c>
      <c r="J356" s="58" t="str">
        <f t="shared" si="43"/>
        <v/>
      </c>
      <c r="K356" s="240"/>
    </row>
    <row r="357" spans="1:11" ht="22.8">
      <c r="A357" s="235"/>
      <c r="B357" s="56">
        <v>77</v>
      </c>
      <c r="C357" s="228" t="str">
        <f>'SYNTHESE PTCA'!O261</f>
        <v>GAVI/UNICEF</v>
      </c>
      <c r="D357" s="540">
        <f>COUNTIF('BILAN PTCA'!$S$5:S$4129,'SYNTHESE BILAN PTCA'!$C357)</f>
        <v>0</v>
      </c>
      <c r="E357" s="532">
        <f>COUNTIFS('BILAN PTCA'!$S$5:$S$4129,'SYNTHESE BILAN PTCA'!$C357,'BILAN PTCA'!$M$5:$M$4129,"Réalisé")+COUNTIFS('BILAN PTCA'!$S$5:$S$4129,'SYNTHESE BILAN PTCA'!$C356,'BILAN PTCA'!$M$5:$M$4129,"Non-Planifié-Réalisé")</f>
        <v>0</v>
      </c>
      <c r="F357" s="67" t="str">
        <f t="shared" si="42"/>
        <v/>
      </c>
      <c r="G357" s="221">
        <f>SUMIFS('BILAN PTCA'!$O$5:$O$4129,'BILAN PTCA'!$S$5:$S$4129,$C357)</f>
        <v>0</v>
      </c>
      <c r="H357" s="37">
        <f>SUMIFS('BILAN PTCA'!$P$5:$P$4129,'BILAN PTCA'!$S$5:$S$4129,$C357)</f>
        <v>0</v>
      </c>
      <c r="I357" s="37">
        <f>SUMIFS('BILAN PTCA'!$T$5:$T$4129,'BILAN PTCA'!$S$5:$S$4129,$C357)</f>
        <v>0</v>
      </c>
      <c r="J357" s="58" t="str">
        <f t="shared" si="43"/>
        <v/>
      </c>
      <c r="K357" s="240"/>
    </row>
    <row r="358" spans="1:11" ht="22.8">
      <c r="A358" s="235"/>
      <c r="B358" s="56">
        <v>78</v>
      </c>
      <c r="C358" s="228" t="str">
        <f>'SYNTHESE PTCA'!O262</f>
        <v>OMS/BM</v>
      </c>
      <c r="D358" s="540">
        <f>COUNTIF('BILAN PTCA'!$S$5:S$4129,'SYNTHESE BILAN PTCA'!$C358)</f>
        <v>0</v>
      </c>
      <c r="E358" s="532">
        <f>COUNTIFS('BILAN PTCA'!$S$5:$S$4129,'SYNTHESE BILAN PTCA'!$C358,'BILAN PTCA'!$M$5:$M$4129,"Réalisé")+COUNTIFS('BILAN PTCA'!$S$5:$S$4129,'SYNTHESE BILAN PTCA'!$C357,'BILAN PTCA'!$M$5:$M$4129,"Non-Planifié-Réalisé")</f>
        <v>0</v>
      </c>
      <c r="F358" s="67" t="str">
        <f t="shared" si="42"/>
        <v/>
      </c>
      <c r="G358" s="221">
        <f>SUMIFS('BILAN PTCA'!$O$5:$O$4129,'BILAN PTCA'!$S$5:$S$4129,$C358)</f>
        <v>0</v>
      </c>
      <c r="H358" s="37">
        <f>SUMIFS('BILAN PTCA'!$P$5:$P$4129,'BILAN PTCA'!$S$5:$S$4129,$C358)</f>
        <v>0</v>
      </c>
      <c r="I358" s="37">
        <f>SUMIFS('BILAN PTCA'!$T$5:$T$4129,'BILAN PTCA'!$S$5:$S$4129,$C358)</f>
        <v>0</v>
      </c>
      <c r="J358" s="58" t="str">
        <f t="shared" si="43"/>
        <v/>
      </c>
      <c r="K358" s="240"/>
    </row>
    <row r="359" spans="1:11" ht="22.8">
      <c r="A359" s="235"/>
      <c r="B359" s="56">
        <v>79</v>
      </c>
      <c r="C359" s="228" t="str">
        <f>'SYNTHESE PTCA'!O263</f>
        <v>OMS/FM</v>
      </c>
      <c r="D359" s="540">
        <f>COUNTIF('BILAN PTCA'!$S$5:S$4129,'SYNTHESE BILAN PTCA'!$C359)</f>
        <v>0</v>
      </c>
      <c r="E359" s="532">
        <f>COUNTIFS('BILAN PTCA'!$S$5:$S$4129,'SYNTHESE BILAN PTCA'!$C359,'BILAN PTCA'!$M$5:$M$4129,"Réalisé")+COUNTIFS('BILAN PTCA'!$S$5:$S$4129,'SYNTHESE BILAN PTCA'!$C358,'BILAN PTCA'!$M$5:$M$4129,"Non-Planifié-Réalisé")</f>
        <v>0</v>
      </c>
      <c r="F359" s="67" t="str">
        <f t="shared" si="42"/>
        <v/>
      </c>
      <c r="G359" s="221">
        <f>SUMIFS('BILAN PTCA'!$O$5:$O$4129,'BILAN PTCA'!$S$5:$S$4129,$C359)</f>
        <v>0</v>
      </c>
      <c r="H359" s="37">
        <f>SUMIFS('BILAN PTCA'!$P$5:$P$4129,'BILAN PTCA'!$S$5:$S$4129,$C359)</f>
        <v>0</v>
      </c>
      <c r="I359" s="37">
        <f>SUMIFS('BILAN PTCA'!$T$5:$T$4129,'BILAN PTCA'!$S$5:$S$4129,$C359)</f>
        <v>0</v>
      </c>
      <c r="J359" s="58" t="str">
        <f t="shared" si="43"/>
        <v/>
      </c>
      <c r="K359" s="240"/>
    </row>
    <row r="360" spans="1:11" ht="22.8">
      <c r="A360" s="235"/>
      <c r="B360" s="56">
        <v>80</v>
      </c>
      <c r="C360" s="228" t="str">
        <f>'SYNTHESE PTCA'!O264</f>
        <v>OMS/GAVI</v>
      </c>
      <c r="D360" s="540">
        <f>COUNTIF('BILAN PTCA'!$S$5:S$4129,'SYNTHESE BILAN PTCA'!$C360)</f>
        <v>0</v>
      </c>
      <c r="E360" s="532">
        <f>COUNTIFS('BILAN PTCA'!$S$5:$S$4129,'SYNTHESE BILAN PTCA'!$C360,'BILAN PTCA'!$M$5:$M$4129,"Réalisé")+COUNTIFS('BILAN PTCA'!$S$5:$S$4129,'SYNTHESE BILAN PTCA'!$C359,'BILAN PTCA'!$M$5:$M$4129,"Non-Planifié-Réalisé")</f>
        <v>0</v>
      </c>
      <c r="F360" s="67" t="str">
        <f t="shared" si="42"/>
        <v/>
      </c>
      <c r="G360" s="221">
        <f>SUMIFS('BILAN PTCA'!$O$5:$O$4129,'BILAN PTCA'!$S$5:$S$4129,$C360)</f>
        <v>0</v>
      </c>
      <c r="H360" s="37">
        <f>SUMIFS('BILAN PTCA'!$P$5:$P$4129,'BILAN PTCA'!$S$5:$S$4129,$C360)</f>
        <v>0</v>
      </c>
      <c r="I360" s="37">
        <f>SUMIFS('BILAN PTCA'!$T$5:$T$4129,'BILAN PTCA'!$S$5:$S$4129,$C360)</f>
        <v>0</v>
      </c>
      <c r="J360" s="58" t="str">
        <f t="shared" si="43"/>
        <v/>
      </c>
      <c r="K360" s="240"/>
    </row>
    <row r="361" spans="1:11" ht="22.8">
      <c r="A361" s="235"/>
      <c r="B361" s="56">
        <v>81</v>
      </c>
      <c r="C361" s="228" t="str">
        <f>'SYNTHESE PTCA'!O265</f>
        <v>OMS/JHPiego/ PADS</v>
      </c>
      <c r="D361" s="540">
        <f>COUNTIF('BILAN PTCA'!$S$5:S$4129,'SYNTHESE BILAN PTCA'!$C361)</f>
        <v>0</v>
      </c>
      <c r="E361" s="532">
        <f>COUNTIFS('BILAN PTCA'!$S$5:$S$4129,'SYNTHESE BILAN PTCA'!$C361,'BILAN PTCA'!$M$5:$M$4129,"Réalisé")+COUNTIFS('BILAN PTCA'!$S$5:$S$4129,'SYNTHESE BILAN PTCA'!$C360,'BILAN PTCA'!$M$5:$M$4129,"Non-Planifié-Réalisé")</f>
        <v>0</v>
      </c>
      <c r="F361" s="67" t="str">
        <f t="shared" si="42"/>
        <v/>
      </c>
      <c r="G361" s="221">
        <f>SUMIFS('BILAN PTCA'!$O$5:$O$4129,'BILAN PTCA'!$S$5:$S$4129,$C361)</f>
        <v>0</v>
      </c>
      <c r="H361" s="37">
        <f>SUMIFS('BILAN PTCA'!$P$5:$P$4129,'BILAN PTCA'!$S$5:$S$4129,$C361)</f>
        <v>0</v>
      </c>
      <c r="I361" s="37">
        <f>SUMIFS('BILAN PTCA'!$T$5:$T$4129,'BILAN PTCA'!$S$5:$S$4129,$C361)</f>
        <v>0</v>
      </c>
      <c r="J361" s="58" t="str">
        <f t="shared" si="43"/>
        <v/>
      </c>
      <c r="K361" s="240"/>
    </row>
    <row r="362" spans="1:11" ht="22.8">
      <c r="A362" s="235"/>
      <c r="B362" s="56">
        <v>82</v>
      </c>
      <c r="C362" s="228" t="str">
        <f>'SYNTHESE PTCA'!O266</f>
        <v>OMS/UNICEF</v>
      </c>
      <c r="D362" s="540">
        <f>COUNTIF('BILAN PTCA'!$S$5:S$4129,'SYNTHESE BILAN PTCA'!$C362)</f>
        <v>0</v>
      </c>
      <c r="E362" s="532">
        <f>COUNTIFS('BILAN PTCA'!$S$5:$S$4129,'SYNTHESE BILAN PTCA'!$C362,'BILAN PTCA'!$M$5:$M$4129,"Réalisé")+COUNTIFS('BILAN PTCA'!$S$5:$S$4129,'SYNTHESE BILAN PTCA'!$C361,'BILAN PTCA'!$M$5:$M$4129,"Non-Planifié-Réalisé")</f>
        <v>0</v>
      </c>
      <c r="F362" s="67" t="str">
        <f t="shared" si="42"/>
        <v/>
      </c>
      <c r="G362" s="221">
        <f>SUMIFS('BILAN PTCA'!$O$5:$O$4129,'BILAN PTCA'!$S$5:$S$4129,$C362)</f>
        <v>0</v>
      </c>
      <c r="H362" s="37">
        <f>SUMIFS('BILAN PTCA'!$P$5:$P$4129,'BILAN PTCA'!$S$5:$S$4129,$C362)</f>
        <v>0</v>
      </c>
      <c r="I362" s="37">
        <f>SUMIFS('BILAN PTCA'!$T$5:$T$4129,'BILAN PTCA'!$S$5:$S$4129,$C362)</f>
        <v>0</v>
      </c>
      <c r="J362" s="58" t="str">
        <f t="shared" si="43"/>
        <v/>
      </c>
      <c r="K362" s="240"/>
    </row>
    <row r="363" spans="1:11" ht="22.8">
      <c r="A363" s="235"/>
      <c r="B363" s="56">
        <v>83</v>
      </c>
      <c r="C363" s="228" t="str">
        <f>'SYNTHESE PTCA'!O267</f>
        <v>OMS/UNICEF/GAVI</v>
      </c>
      <c r="D363" s="540">
        <f>COUNTIF('BILAN PTCA'!$S$5:S$4129,'SYNTHESE BILAN PTCA'!$C363)</f>
        <v>0</v>
      </c>
      <c r="E363" s="532">
        <f>COUNTIFS('BILAN PTCA'!$S$5:$S$4129,'SYNTHESE BILAN PTCA'!$C363,'BILAN PTCA'!$M$5:$M$4129,"Réalisé")+COUNTIFS('BILAN PTCA'!$S$5:$S$4129,'SYNTHESE BILAN PTCA'!$C362,'BILAN PTCA'!$M$5:$M$4129,"Non-Planifié-Réalisé")</f>
        <v>0</v>
      </c>
      <c r="F363" s="67" t="str">
        <f t="shared" si="42"/>
        <v/>
      </c>
      <c r="G363" s="221">
        <f>SUMIFS('BILAN PTCA'!$O$5:$O$4129,'BILAN PTCA'!$S$5:$S$4129,$C363)</f>
        <v>0</v>
      </c>
      <c r="H363" s="37">
        <f>SUMIFS('BILAN PTCA'!$P$5:$P$4129,'BILAN PTCA'!$S$5:$S$4129,$C363)</f>
        <v>0</v>
      </c>
      <c r="I363" s="37">
        <f>SUMIFS('BILAN PTCA'!$T$5:$T$4129,'BILAN PTCA'!$S$5:$S$4129,$C363)</f>
        <v>0</v>
      </c>
      <c r="J363" s="58" t="str">
        <f t="shared" si="43"/>
        <v/>
      </c>
      <c r="K363" s="240"/>
    </row>
    <row r="364" spans="1:11" ht="22.8">
      <c r="A364" s="235"/>
      <c r="B364" s="56">
        <v>84</v>
      </c>
      <c r="C364" s="228" t="str">
        <f>'SYNTHESE PTCA'!O268</f>
        <v>PADS/UNICEF</v>
      </c>
      <c r="D364" s="540">
        <f>COUNTIF('BILAN PTCA'!$S$5:S$4129,'SYNTHESE BILAN PTCA'!$C364)</f>
        <v>0</v>
      </c>
      <c r="E364" s="532">
        <f>COUNTIFS('BILAN PTCA'!$S$5:$S$4129,'SYNTHESE BILAN PTCA'!$C364,'BILAN PTCA'!$M$5:$M$4129,"Réalisé")+COUNTIFS('BILAN PTCA'!$S$5:$S$4129,'SYNTHESE BILAN PTCA'!$C363,'BILAN PTCA'!$M$5:$M$4129,"Non-Planifié-Réalisé")</f>
        <v>0</v>
      </c>
      <c r="F364" s="67" t="str">
        <f t="shared" si="42"/>
        <v/>
      </c>
      <c r="G364" s="221">
        <f>SUMIFS('BILAN PTCA'!$O$5:$O$4129,'BILAN PTCA'!$S$5:$S$4129,$C364)</f>
        <v>0</v>
      </c>
      <c r="H364" s="37">
        <f>SUMIFS('BILAN PTCA'!$P$5:$P$4129,'BILAN PTCA'!$S$5:$S$4129,$C364)</f>
        <v>0</v>
      </c>
      <c r="I364" s="37">
        <f>SUMIFS('BILAN PTCA'!$T$5:$T$4129,'BILAN PTCA'!$S$5:$S$4129,$C364)</f>
        <v>0</v>
      </c>
      <c r="J364" s="58" t="str">
        <f t="shared" si="43"/>
        <v/>
      </c>
      <c r="K364" s="240"/>
    </row>
    <row r="365" spans="1:11" ht="22.8">
      <c r="A365" s="235"/>
      <c r="B365" s="56">
        <v>85</v>
      </c>
      <c r="C365" s="228" t="str">
        <f>'SYNTHESE PTCA'!O269</f>
        <v>UNICEF/AFD</v>
      </c>
      <c r="D365" s="540">
        <f>COUNTIF('BILAN PTCA'!$S$5:S$4129,'SYNTHESE BILAN PTCA'!$C365)</f>
        <v>0</v>
      </c>
      <c r="E365" s="532">
        <f>COUNTIFS('BILAN PTCA'!$S$5:$S$4129,'SYNTHESE BILAN PTCA'!$C365,'BILAN PTCA'!$M$5:$M$4129,"Réalisé")+COUNTIFS('BILAN PTCA'!$S$5:$S$4129,'SYNTHESE BILAN PTCA'!$C364,'BILAN PTCA'!$M$5:$M$4129,"Non-Planifié-Réalisé")</f>
        <v>0</v>
      </c>
      <c r="F365" s="67" t="str">
        <f t="shared" si="42"/>
        <v/>
      </c>
      <c r="G365" s="221">
        <f>SUMIFS('BILAN PTCA'!$O$5:$O$4129,'BILAN PTCA'!$S$5:$S$4129,$C365)</f>
        <v>0</v>
      </c>
      <c r="H365" s="37">
        <f>SUMIFS('BILAN PTCA'!$P$5:$P$4129,'BILAN PTCA'!$S$5:$S$4129,$C365)</f>
        <v>0</v>
      </c>
      <c r="I365" s="37">
        <f>SUMIFS('BILAN PTCA'!$T$5:$T$4129,'BILAN PTCA'!$S$5:$S$4129,$C365)</f>
        <v>0</v>
      </c>
      <c r="J365" s="58" t="str">
        <f t="shared" si="43"/>
        <v/>
      </c>
      <c r="K365" s="240"/>
    </row>
    <row r="366" spans="1:11" ht="22.8">
      <c r="A366" s="235"/>
      <c r="B366" s="56">
        <v>86</v>
      </c>
      <c r="C366" s="228" t="str">
        <f>'SYNTHESE PTCA'!O270</f>
        <v>UNICEF/OMS/BUCO</v>
      </c>
      <c r="D366" s="540">
        <f>COUNTIF('BILAN PTCA'!$S$5:S$4129,'SYNTHESE BILAN PTCA'!$C366)</f>
        <v>0</v>
      </c>
      <c r="E366" s="532">
        <f>COUNTIFS('BILAN PTCA'!$S$5:$S$4129,'SYNTHESE BILAN PTCA'!$C366,'BILAN PTCA'!$M$5:$M$4129,"Réalisé")+COUNTIFS('BILAN PTCA'!$S$5:$S$4129,'SYNTHESE BILAN PTCA'!$C365,'BILAN PTCA'!$M$5:$M$4129,"Non-Planifié-Réalisé")</f>
        <v>0</v>
      </c>
      <c r="F366" s="67" t="str">
        <f t="shared" si="42"/>
        <v/>
      </c>
      <c r="G366" s="221">
        <f>SUMIFS('BILAN PTCA'!$O$5:$O$4129,'BILAN PTCA'!$S$5:$S$4129,$C366)</f>
        <v>0</v>
      </c>
      <c r="H366" s="37">
        <f>SUMIFS('BILAN PTCA'!$P$5:$P$4129,'BILAN PTCA'!$S$5:$S$4129,$C366)</f>
        <v>0</v>
      </c>
      <c r="I366" s="37">
        <f>SUMIFS('BILAN PTCA'!$T$5:$T$4129,'BILAN PTCA'!$S$5:$S$4129,$C366)</f>
        <v>0</v>
      </c>
      <c r="J366" s="58" t="str">
        <f t="shared" si="43"/>
        <v/>
      </c>
      <c r="K366" s="240"/>
    </row>
    <row r="367" spans="1:11" ht="22.8">
      <c r="A367" s="235"/>
      <c r="B367" s="56">
        <v>87</v>
      </c>
      <c r="C367" s="228" t="str">
        <f>'SYNTHESE PTCA'!O271</f>
        <v>UNICEF/UNFPA</v>
      </c>
      <c r="D367" s="540">
        <f>COUNTIF('BILAN PTCA'!$S$5:S$4129,'SYNTHESE BILAN PTCA'!$C367)</f>
        <v>0</v>
      </c>
      <c r="E367" s="532">
        <f>COUNTIFS('BILAN PTCA'!$S$5:$S$4129,'SYNTHESE BILAN PTCA'!$C367,'BILAN PTCA'!$M$5:$M$4129,"Réalisé")+COUNTIFS('BILAN PTCA'!$S$5:$S$4129,'SYNTHESE BILAN PTCA'!$C366,'BILAN PTCA'!$M$5:$M$4129,"Non-Planifié-Réalisé")</f>
        <v>0</v>
      </c>
      <c r="F367" s="67" t="str">
        <f t="shared" si="42"/>
        <v/>
      </c>
      <c r="G367" s="221">
        <f>SUMIFS('BILAN PTCA'!$O$5:$O$4129,'BILAN PTCA'!$S$5:$S$4129,$C367)</f>
        <v>0</v>
      </c>
      <c r="H367" s="37">
        <f>SUMIFS('BILAN PTCA'!$P$5:$P$4129,'BILAN PTCA'!$S$5:$S$4129,$C367)</f>
        <v>0</v>
      </c>
      <c r="I367" s="37">
        <f>SUMIFS('BILAN PTCA'!$T$5:$T$4129,'BILAN PTCA'!$S$5:$S$4129,$C367)</f>
        <v>0</v>
      </c>
      <c r="J367" s="58" t="str">
        <f t="shared" si="43"/>
        <v/>
      </c>
      <c r="K367" s="240"/>
    </row>
    <row r="368" spans="1:11" ht="22.8">
      <c r="A368" s="235"/>
      <c r="B368" s="56">
        <v>88</v>
      </c>
      <c r="C368" s="228" t="str">
        <f>'SYNTHESE PTCA'!O272</f>
        <v>ETAT(MJDH)</v>
      </c>
      <c r="D368" s="540">
        <f>COUNTIF('BILAN PTCA'!$S$5:S$4129,'SYNTHESE BILAN PTCA'!$C368)</f>
        <v>0</v>
      </c>
      <c r="E368" s="532">
        <f>COUNTIFS('BILAN PTCA'!$S$5:$S$4129,'SYNTHESE BILAN PTCA'!$C368,'BILAN PTCA'!$M$5:$M$4129,"Réalisé")+COUNTIFS('BILAN PTCA'!$S$5:$S$4129,'SYNTHESE BILAN PTCA'!$C367,'BILAN PTCA'!$M$5:$M$4129,"Non-Planifié-Réalisé")</f>
        <v>0</v>
      </c>
      <c r="F368" s="67" t="str">
        <f t="shared" si="42"/>
        <v/>
      </c>
      <c r="G368" s="221">
        <f>SUMIFS('BILAN PTCA'!$O$5:$O$4129,'BILAN PTCA'!$S$5:$S$4129,$C368)</f>
        <v>0</v>
      </c>
      <c r="H368" s="37">
        <f>SUMIFS('BILAN PTCA'!$P$5:$P$4129,'BILAN PTCA'!$S$5:$S$4129,$C368)</f>
        <v>0</v>
      </c>
      <c r="I368" s="37">
        <f>SUMIFS('BILAN PTCA'!$T$5:$T$4129,'BILAN PTCA'!$S$5:$S$4129,$C368)</f>
        <v>0</v>
      </c>
      <c r="J368" s="58" t="str">
        <f t="shared" si="43"/>
        <v/>
      </c>
      <c r="K368" s="240"/>
    </row>
    <row r="369" spans="1:11" ht="22.8">
      <c r="A369" s="235"/>
      <c r="B369" s="56">
        <v>89</v>
      </c>
      <c r="C369" s="228" t="str">
        <f>'SYNTHESE PTCA'!O273</f>
        <v>ETAT/BM</v>
      </c>
      <c r="D369" s="540">
        <f>COUNTIF('BILAN PTCA'!$S$5:S$4129,'SYNTHESE BILAN PTCA'!$C369)</f>
        <v>0</v>
      </c>
      <c r="E369" s="532">
        <f>COUNTIFS('BILAN PTCA'!$S$5:$S$4129,'SYNTHESE BILAN PTCA'!$C369,'BILAN PTCA'!$M$5:$M$4129,"Réalisé")+COUNTIFS('BILAN PTCA'!$S$5:$S$4129,'SYNTHESE BILAN PTCA'!$C368,'BILAN PTCA'!$M$5:$M$4129,"Non-Planifié-Réalisé")</f>
        <v>0</v>
      </c>
      <c r="F369" s="67" t="str">
        <f t="shared" si="42"/>
        <v/>
      </c>
      <c r="G369" s="221">
        <f>SUMIFS('BILAN PTCA'!$O$5:$O$4129,'BILAN PTCA'!$S$5:$S$4129,$C369)</f>
        <v>0</v>
      </c>
      <c r="H369" s="37">
        <f>SUMIFS('BILAN PTCA'!$P$5:$P$4129,'BILAN PTCA'!$S$5:$S$4129,$C369)</f>
        <v>0</v>
      </c>
      <c r="I369" s="37">
        <f>SUMIFS('BILAN PTCA'!$T$5:$T$4129,'BILAN PTCA'!$S$5:$S$4129,$C369)</f>
        <v>0</v>
      </c>
      <c r="J369" s="58" t="str">
        <f t="shared" si="43"/>
        <v/>
      </c>
      <c r="K369" s="240"/>
    </row>
    <row r="370" spans="1:11" ht="22.8">
      <c r="A370" s="235"/>
      <c r="B370" s="56">
        <v>90</v>
      </c>
      <c r="C370" s="228" t="str">
        <f>'SYNTHESE PTCA'!O274</f>
        <v>ETAT/BM/FM</v>
      </c>
      <c r="D370" s="540">
        <f>COUNTIF('BILAN PTCA'!$S$5:S$4129,'SYNTHESE BILAN PTCA'!$C370)</f>
        <v>0</v>
      </c>
      <c r="E370" s="532">
        <f>COUNTIFS('BILAN PTCA'!$S$5:$S$4129,'SYNTHESE BILAN PTCA'!$C370,'BILAN PTCA'!$M$5:$M$4129,"Réalisé")+COUNTIFS('BILAN PTCA'!$S$5:$S$4129,'SYNTHESE BILAN PTCA'!$C369,'BILAN PTCA'!$M$5:$M$4129,"Non-Planifié-Réalisé")</f>
        <v>0</v>
      </c>
      <c r="F370" s="67" t="str">
        <f t="shared" si="42"/>
        <v/>
      </c>
      <c r="G370" s="221">
        <f>SUMIFS('BILAN PTCA'!$O$5:$O$4129,'BILAN PTCA'!$S$5:$S$4129,$C370)</f>
        <v>0</v>
      </c>
      <c r="H370" s="37">
        <f>SUMIFS('BILAN PTCA'!$P$5:$P$4129,'BILAN PTCA'!$S$5:$S$4129,$C370)</f>
        <v>0</v>
      </c>
      <c r="I370" s="37">
        <f>SUMIFS('BILAN PTCA'!$T$5:$T$4129,'BILAN PTCA'!$S$5:$S$4129,$C370)</f>
        <v>0</v>
      </c>
      <c r="J370" s="58" t="str">
        <f t="shared" si="43"/>
        <v/>
      </c>
      <c r="K370" s="240"/>
    </row>
    <row r="371" spans="1:11" ht="22.8">
      <c r="A371" s="235"/>
      <c r="B371" s="56">
        <v>91</v>
      </c>
      <c r="C371" s="228" t="str">
        <f>'SYNTHESE PTCA'!O275</f>
        <v>ETAT/FAO</v>
      </c>
      <c r="D371" s="540">
        <f>COUNTIF('BILAN PTCA'!$S$5:S$4129,'SYNTHESE BILAN PTCA'!$C371)</f>
        <v>0</v>
      </c>
      <c r="E371" s="532">
        <f>COUNTIFS('BILAN PTCA'!$S$5:$S$4129,'SYNTHESE BILAN PTCA'!$C371,'BILAN PTCA'!$M$5:$M$4129,"Réalisé")+COUNTIFS('BILAN PTCA'!$S$5:$S$4129,'SYNTHESE BILAN PTCA'!$C370,'BILAN PTCA'!$M$5:$M$4129,"Non-Planifié-Réalisé")</f>
        <v>0</v>
      </c>
      <c r="F371" s="67" t="str">
        <f t="shared" si="42"/>
        <v/>
      </c>
      <c r="G371" s="221">
        <f>SUMIFS('BILAN PTCA'!$O$5:$O$4129,'BILAN PTCA'!$S$5:$S$4129,$C371)</f>
        <v>0</v>
      </c>
      <c r="H371" s="37">
        <f>SUMIFS('BILAN PTCA'!$P$5:$P$4129,'BILAN PTCA'!$S$5:$S$4129,$C371)</f>
        <v>0</v>
      </c>
      <c r="I371" s="37">
        <f>SUMIFS('BILAN PTCA'!$T$5:$T$4129,'BILAN PTCA'!$S$5:$S$4129,$C371)</f>
        <v>0</v>
      </c>
      <c r="J371" s="58" t="str">
        <f t="shared" si="43"/>
        <v/>
      </c>
      <c r="K371" s="240"/>
    </row>
    <row r="372" spans="1:11" ht="22.8">
      <c r="A372" s="235"/>
      <c r="B372" s="56">
        <v>92</v>
      </c>
      <c r="C372" s="228" t="str">
        <f>'SYNTHESE PTCA'!O276</f>
        <v>ETAT/FM</v>
      </c>
      <c r="D372" s="540">
        <f>COUNTIF('BILAN PTCA'!$S$5:S$4129,'SYNTHESE BILAN PTCA'!$C372)</f>
        <v>2</v>
      </c>
      <c r="E372" s="532">
        <f>COUNTIFS('BILAN PTCA'!$S$5:$S$4129,'SYNTHESE BILAN PTCA'!$C372,'BILAN PTCA'!$M$5:$M$4129,"Réalisé")+COUNTIFS('BILAN PTCA'!$S$5:$S$4129,'SYNTHESE BILAN PTCA'!$C371,'BILAN PTCA'!$M$5:$M$4129,"Non-Planifié-Réalisé")</f>
        <v>0</v>
      </c>
      <c r="F372" s="67">
        <f t="shared" si="42"/>
        <v>0</v>
      </c>
      <c r="G372" s="221">
        <f>SUMIFS('BILAN PTCA'!$O$5:$O$4129,'BILAN PTCA'!$S$5:$S$4129,$C372)</f>
        <v>40000000</v>
      </c>
      <c r="H372" s="37">
        <f>SUMIFS('BILAN PTCA'!$P$5:$P$4129,'BILAN PTCA'!$S$5:$S$4129,$C372)</f>
        <v>40000000</v>
      </c>
      <c r="I372" s="37">
        <f>SUMIFS('BILAN PTCA'!$T$5:$T$4129,'BILAN PTCA'!$S$5:$S$4129,$C372)</f>
        <v>0</v>
      </c>
      <c r="J372" s="58">
        <f t="shared" si="43"/>
        <v>0</v>
      </c>
      <c r="K372" s="240"/>
    </row>
    <row r="373" spans="1:11" ht="22.8">
      <c r="A373" s="235"/>
      <c r="B373" s="56">
        <v>93</v>
      </c>
      <c r="C373" s="228" t="str">
        <f>'SYNTHESE PTCA'!O277</f>
        <v xml:space="preserve">ETAT/REACH </v>
      </c>
      <c r="D373" s="540">
        <f>COUNTIF('BILAN PTCA'!$S$5:S$4129,'SYNTHESE BILAN PTCA'!$C373)</f>
        <v>0</v>
      </c>
      <c r="E373" s="532">
        <f>COUNTIFS('BILAN PTCA'!$S$5:$S$4129,'SYNTHESE BILAN PTCA'!$C373,'BILAN PTCA'!$M$5:$M$4129,"Réalisé")+COUNTIFS('BILAN PTCA'!$S$5:$S$4129,'SYNTHESE BILAN PTCA'!$C372,'BILAN PTCA'!$M$5:$M$4129,"Non-Planifié-Réalisé")</f>
        <v>0</v>
      </c>
      <c r="F373" s="67" t="str">
        <f t="shared" si="42"/>
        <v/>
      </c>
      <c r="G373" s="221">
        <f>SUMIFS('BILAN PTCA'!$O$5:$O$4129,'BILAN PTCA'!$S$5:$S$4129,$C373)</f>
        <v>0</v>
      </c>
      <c r="H373" s="37">
        <f>SUMIFS('BILAN PTCA'!$P$5:$P$4129,'BILAN PTCA'!$S$5:$S$4129,$C373)</f>
        <v>0</v>
      </c>
      <c r="I373" s="37">
        <f>SUMIFS('BILAN PTCA'!$T$5:$T$4129,'BILAN PTCA'!$S$5:$S$4129,$C373)</f>
        <v>0</v>
      </c>
      <c r="J373" s="58" t="str">
        <f t="shared" si="43"/>
        <v/>
      </c>
      <c r="K373" s="240"/>
    </row>
    <row r="374" spans="1:11" ht="22.8">
      <c r="B374" s="56">
        <v>94</v>
      </c>
      <c r="C374" s="228" t="str">
        <f>'SYNTHESE PTCA'!O278</f>
        <v>ETAT/UNICEF</v>
      </c>
      <c r="D374" s="540">
        <f>COUNTIF('BILAN PTCA'!$S$5:S$4129,'SYNTHESE BILAN PTCA'!$C374)</f>
        <v>1</v>
      </c>
      <c r="E374" s="532">
        <f>COUNTIFS('BILAN PTCA'!$S$5:$S$4129,'SYNTHESE BILAN PTCA'!$C374,'BILAN PTCA'!$M$5:$M$4129,"Réalisé")+COUNTIFS('BILAN PTCA'!$S$5:$S$4129,'SYNTHESE BILAN PTCA'!$C373,'BILAN PTCA'!$M$5:$M$4129,"Non-Planifié-Réalisé")</f>
        <v>0</v>
      </c>
      <c r="F374" s="67">
        <f t="shared" si="42"/>
        <v>0</v>
      </c>
      <c r="G374" s="221">
        <f>SUMIFS('BILAN PTCA'!$O$5:$O$4129,'BILAN PTCA'!$S$5:$S$4129,$C374)</f>
        <v>0</v>
      </c>
      <c r="H374" s="37">
        <f>SUMIFS('BILAN PTCA'!$P$5:$P$4129,'BILAN PTCA'!$S$5:$S$4129,$C374)</f>
        <v>0</v>
      </c>
      <c r="I374" s="37">
        <f>SUMIFS('BILAN PTCA'!$T$5:$T$4129,'BILAN PTCA'!$S$5:$S$4129,$C374)</f>
        <v>0</v>
      </c>
      <c r="J374" s="58" t="str">
        <f t="shared" si="43"/>
        <v/>
      </c>
      <c r="K374" s="240"/>
    </row>
    <row r="375" spans="1:11" ht="17.399999999999999">
      <c r="B375" s="911" t="s">
        <v>4</v>
      </c>
      <c r="C375" s="911"/>
      <c r="D375" s="536">
        <f>SUM(D281:D374)</f>
        <v>53</v>
      </c>
      <c r="E375" s="536">
        <f>SUM(E281:E374)</f>
        <v>0</v>
      </c>
      <c r="F375" s="67">
        <f t="shared" si="42"/>
        <v>0</v>
      </c>
      <c r="G375" s="226">
        <f>SUM(G281:G374)</f>
        <v>140272000</v>
      </c>
      <c r="H375" s="227">
        <f>SUM(H281:H374)</f>
        <v>47880000</v>
      </c>
      <c r="I375" s="227">
        <f>SUM(I281:I374)</f>
        <v>0</v>
      </c>
      <c r="J375" s="58">
        <f t="shared" si="43"/>
        <v>0</v>
      </c>
      <c r="K375" s="240"/>
    </row>
    <row r="376" spans="1:11">
      <c r="K376" s="240"/>
    </row>
  </sheetData>
  <mergeCells count="22">
    <mergeCell ref="A2:B2"/>
    <mergeCell ref="C2:F2"/>
    <mergeCell ref="B158:C158"/>
    <mergeCell ref="B190:C190"/>
    <mergeCell ref="D8:E8"/>
    <mergeCell ref="D9:E9"/>
    <mergeCell ref="D12:E12"/>
    <mergeCell ref="B32:C32"/>
    <mergeCell ref="D15:E15"/>
    <mergeCell ref="D16:E16"/>
    <mergeCell ref="B17:C17"/>
    <mergeCell ref="D17:E17"/>
    <mergeCell ref="B167:C167"/>
    <mergeCell ref="B42:C42"/>
    <mergeCell ref="D10:E10"/>
    <mergeCell ref="D11:E11"/>
    <mergeCell ref="B218:C218"/>
    <mergeCell ref="B271:C271"/>
    <mergeCell ref="B375:C375"/>
    <mergeCell ref="B204:C204"/>
    <mergeCell ref="D13:E13"/>
    <mergeCell ref="D14:E14"/>
  </mergeCells>
  <phoneticPr fontId="22" type="noConversion"/>
  <conditionalFormatting sqref="C163:C166 C211:C217 C177:C189">
    <cfRule type="containsBlanks" dxfId="123" priority="71">
      <formula>LEN(TRIM(C163))=0</formula>
    </cfRule>
    <cfRule type="containsBlanks" dxfId="122" priority="72">
      <formula>LEN(TRIM(C163))=0</formula>
    </cfRule>
  </conditionalFormatting>
  <conditionalFormatting sqref="C200:C203">
    <cfRule type="containsBlanks" dxfId="121" priority="28">
      <formula>LEN(TRIM(C200))=0</formula>
    </cfRule>
    <cfRule type="containsBlanks" dxfId="120" priority="29">
      <formula>LEN(TRIM(C200))=0</formula>
    </cfRule>
  </conditionalFormatting>
  <conditionalFormatting sqref="C225:C270">
    <cfRule type="containsBlanks" dxfId="119" priority="15">
      <formula>LEN(TRIM(C225))=0</formula>
    </cfRule>
    <cfRule type="containsBlanks" dxfId="118" priority="16">
      <formula>LEN(TRIM(C225))=0</formula>
    </cfRule>
  </conditionalFormatting>
  <conditionalFormatting sqref="C281:C374">
    <cfRule type="containsBlanks" dxfId="117" priority="7">
      <formula>LEN(TRIM(C281))=0</formula>
    </cfRule>
    <cfRule type="containsBlanks" dxfId="116" priority="8">
      <formula>LEN(TRIM(C281))=0</formula>
    </cfRule>
  </conditionalFormatting>
  <conditionalFormatting sqref="D17:E17 F22:F32 J22:J32 F37:F42 J37:J42 F163:F167 F211:F218 F225:F271 J225:J271 F177:F190 J177:J190 J158 F158 H13:H14 K13:K14 J57:J62 F57:F62 F64:F68 J64:J68 J70:J75 F70:F75 J108:J131 F108:F131 J50:J55 F50:F55 F47:F48 J47:J48 F77:F106 J77:J106">
    <cfRule type="cellIs" dxfId="115" priority="77" operator="between">
      <formula>0.7</formula>
      <formula>4</formula>
    </cfRule>
    <cfRule type="cellIs" dxfId="114" priority="78" operator="between">
      <formula>0.5</formula>
      <formula>0.6999</formula>
    </cfRule>
    <cfRule type="cellIs" dxfId="113" priority="79" operator="between">
      <formula>0</formula>
      <formula>0.4999</formula>
    </cfRule>
  </conditionalFormatting>
  <conditionalFormatting sqref="F200:F204">
    <cfRule type="cellIs" dxfId="112" priority="30" operator="between">
      <formula>0.7</formula>
      <formula>4</formula>
    </cfRule>
    <cfRule type="cellIs" dxfId="111" priority="31" operator="between">
      <formula>0.5</formula>
      <formula>0.6999</formula>
    </cfRule>
    <cfRule type="cellIs" dxfId="110" priority="32" operator="between">
      <formula>0</formula>
      <formula>0.4999</formula>
    </cfRule>
  </conditionalFormatting>
  <conditionalFormatting sqref="F281:F375 J281:J375">
    <cfRule type="cellIs" dxfId="109" priority="9" operator="between">
      <formula>0.7</formula>
      <formula>4</formula>
    </cfRule>
    <cfRule type="cellIs" dxfId="108" priority="10" operator="between">
      <formula>0.5</formula>
      <formula>0.6999</formula>
    </cfRule>
    <cfRule type="cellIs" dxfId="107" priority="11" operator="between">
      <formula>0</formula>
      <formula>0.4999</formula>
    </cfRule>
  </conditionalFormatting>
  <conditionalFormatting sqref="H12">
    <cfRule type="cellIs" dxfId="106" priority="33" operator="between">
      <formula>0.7</formula>
      <formula>4</formula>
    </cfRule>
    <cfRule type="cellIs" dxfId="105" priority="34" operator="between">
      <formula>0.5</formula>
      <formula>0.6999</formula>
    </cfRule>
    <cfRule type="cellIs" dxfId="104" priority="35" operator="between">
      <formula>0</formula>
      <formula>0.4999</formula>
    </cfRule>
  </conditionalFormatting>
  <conditionalFormatting sqref="J163:J167 J211:J218">
    <cfRule type="cellIs" dxfId="103" priority="50" operator="between">
      <formula>0.7</formula>
      <formula>4</formula>
    </cfRule>
    <cfRule type="cellIs" dxfId="102" priority="51" operator="between">
      <formula>0.5</formula>
      <formula>0.6999</formula>
    </cfRule>
    <cfRule type="cellIs" dxfId="101" priority="52" operator="between">
      <formula>0</formula>
      <formula>0.4999</formula>
    </cfRule>
  </conditionalFormatting>
  <conditionalFormatting sqref="J200:J204">
    <cfRule type="cellIs" dxfId="100" priority="25" operator="between">
      <formula>0.7</formula>
      <formula>4</formula>
    </cfRule>
    <cfRule type="cellIs" dxfId="99" priority="26" operator="between">
      <formula>0.5</formula>
      <formula>0.6999</formula>
    </cfRule>
    <cfRule type="cellIs" dxfId="98" priority="27" operator="between">
      <formula>0</formula>
      <formula>0.4999</formula>
    </cfRule>
  </conditionalFormatting>
  <conditionalFormatting sqref="K12">
    <cfRule type="cellIs" dxfId="97" priority="4" operator="between">
      <formula>0.7</formula>
      <formula>4</formula>
    </cfRule>
    <cfRule type="cellIs" dxfId="96" priority="5" operator="between">
      <formula>0.5</formula>
      <formula>0.6999</formula>
    </cfRule>
    <cfRule type="cellIs" dxfId="95" priority="6" operator="between">
      <formula>0</formula>
      <formula>0.4999</formula>
    </cfRule>
  </conditionalFormatting>
  <conditionalFormatting sqref="F133:F145 J133:J145 J147:J157 F147:F157">
    <cfRule type="cellIs" dxfId="94" priority="1" operator="between">
      <formula>0.7</formula>
      <formula>4</formula>
    </cfRule>
    <cfRule type="cellIs" dxfId="93" priority="2" operator="between">
      <formula>0.5</formula>
      <formula>0.6999</formula>
    </cfRule>
    <cfRule type="cellIs" dxfId="92" priority="3" operator="between">
      <formula>0</formula>
      <formula>0.4999</formula>
    </cfRule>
  </conditionalFormatting>
  <pageMargins left="0.7" right="0.7" top="0.75" bottom="0.75" header="0.3" footer="0.3"/>
  <pageSetup orientation="portrait" r:id="rId1"/>
  <ignoredErrors>
    <ignoredError sqref="F69 G69:I69 F76:I76 F132:I132 F146 F158 F167 F188 F190 F204 F218 F271 F375 F32 F107:I107 F63:I63 F56:I56 F49:I49 F42" formula="1"/>
  </ignoredErrors>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 planification'!$AG$3:$AG$7</xm:f>
          </x14:formula1>
          <xm:sqref>A2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baseColWidth="10" defaultColWidth="10.77734375" defaultRowHeight="14.4"/>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rgb="FFFF0000"/>
  </sheetPr>
  <dimension ref="A1:AG717"/>
  <sheetViews>
    <sheetView showGridLines="0" view="pageBreakPreview" topLeftCell="R1" zoomScale="120" zoomScaleNormal="130" zoomScaleSheetLayoutView="120" workbookViewId="0">
      <selection activeCell="E3" sqref="E3"/>
    </sheetView>
  </sheetViews>
  <sheetFormatPr baseColWidth="10" defaultColWidth="44.77734375" defaultRowHeight="14.4"/>
  <cols>
    <col min="1" max="1" width="6.21875" style="8" customWidth="1"/>
    <col min="2" max="2" width="19.44140625" style="8" customWidth="1"/>
    <col min="3" max="3" width="63" style="7" customWidth="1"/>
    <col min="4" max="4" width="5.77734375" customWidth="1"/>
    <col min="5" max="5" width="19.6640625" style="75" customWidth="1"/>
    <col min="6" max="6" width="13.33203125" style="559" customWidth="1"/>
    <col min="7" max="7" width="44.77734375" style="75"/>
    <col min="8" max="8" width="6.44140625" style="559" customWidth="1"/>
    <col min="9" max="9" width="18.21875" style="559" bestFit="1" customWidth="1"/>
    <col min="10" max="10" width="6.44140625" style="559" customWidth="1"/>
    <col min="11" max="11" width="36.77734375" style="7" customWidth="1"/>
    <col min="12" max="12" width="5.21875" style="559" customWidth="1"/>
    <col min="13" max="13" width="11.6640625" style="7" customWidth="1"/>
    <col min="14" max="14" width="7" style="559" customWidth="1"/>
    <col min="15" max="15" width="27.6640625" style="7" customWidth="1"/>
    <col min="16" max="16" width="5.44140625" style="559" customWidth="1"/>
    <col min="17" max="17" width="13.44140625" style="7" customWidth="1"/>
    <col min="18" max="18" width="44.77734375" style="7"/>
    <col min="19" max="19" width="7.77734375" style="559" customWidth="1"/>
    <col min="20" max="20" width="37.33203125" style="7" customWidth="1"/>
    <col min="21" max="21" width="28" style="7" customWidth="1"/>
    <col min="22" max="23" width="44.77734375" style="7"/>
    <col min="24" max="24" width="8.21875" customWidth="1"/>
    <col min="25" max="25" width="60.6640625" style="7" customWidth="1"/>
    <col min="26" max="26" width="60.44140625" style="7" customWidth="1"/>
    <col min="27" max="27" width="8" customWidth="1"/>
    <col min="28" max="28" width="76.44140625" style="7" customWidth="1"/>
    <col min="29" max="29" width="68.6640625" style="560" customWidth="1"/>
    <col min="30" max="30" width="8.44140625" customWidth="1"/>
    <col min="31" max="31" width="24.44140625" customWidth="1"/>
    <col min="32" max="32" width="6.33203125" customWidth="1"/>
    <col min="33" max="33" width="16.6640625" style="8" customWidth="1"/>
    <col min="34" max="16384" width="44.77734375" style="8"/>
  </cols>
  <sheetData>
    <row r="1" spans="1:33">
      <c r="B1" s="29" t="s">
        <v>9</v>
      </c>
    </row>
    <row r="2" spans="1:33" ht="23.4" thickBot="1">
      <c r="B2" s="552" t="s">
        <v>1633</v>
      </c>
      <c r="C2" s="676" t="s">
        <v>1634</v>
      </c>
      <c r="E2" s="674" t="s">
        <v>249</v>
      </c>
      <c r="G2" s="568" t="s">
        <v>22</v>
      </c>
      <c r="I2" s="778" t="s">
        <v>1792</v>
      </c>
      <c r="K2" s="589" t="s">
        <v>154</v>
      </c>
      <c r="M2" s="672" t="s">
        <v>155</v>
      </c>
      <c r="O2" s="588" t="s">
        <v>360</v>
      </c>
      <c r="Q2" s="673" t="s">
        <v>1637</v>
      </c>
      <c r="R2" s="568" t="s">
        <v>158</v>
      </c>
      <c r="T2" s="650" t="s">
        <v>140</v>
      </c>
      <c r="U2" s="650" t="s">
        <v>1635</v>
      </c>
      <c r="V2" s="650" t="s">
        <v>251</v>
      </c>
      <c r="W2" s="566" t="s">
        <v>1636</v>
      </c>
      <c r="Y2" s="566" t="s">
        <v>1462</v>
      </c>
      <c r="Z2" s="566" t="s">
        <v>483</v>
      </c>
      <c r="AB2" s="583" t="s">
        <v>1476</v>
      </c>
      <c r="AC2" s="585" t="s">
        <v>1520</v>
      </c>
      <c r="AE2" s="606" t="s">
        <v>1644</v>
      </c>
      <c r="AG2" s="586" t="s">
        <v>81</v>
      </c>
    </row>
    <row r="3" spans="1:33" ht="23.4" thickBot="1">
      <c r="A3" s="8">
        <v>1</v>
      </c>
      <c r="B3" s="8" t="s">
        <v>1798</v>
      </c>
      <c r="C3" s="8" t="s">
        <v>1729</v>
      </c>
      <c r="E3" s="779" t="s">
        <v>1798</v>
      </c>
      <c r="G3" s="41" t="s">
        <v>1430</v>
      </c>
      <c r="I3" s="559" t="s">
        <v>1793</v>
      </c>
      <c r="K3" s="73" t="s">
        <v>1438</v>
      </c>
      <c r="M3" s="556" t="s">
        <v>156</v>
      </c>
      <c r="O3" s="6" t="s">
        <v>362</v>
      </c>
      <c r="Q3" s="95" t="s">
        <v>120</v>
      </c>
      <c r="R3" s="95" t="s">
        <v>7</v>
      </c>
      <c r="T3" s="548" t="s">
        <v>1620</v>
      </c>
      <c r="U3" s="548" t="s">
        <v>1621</v>
      </c>
      <c r="V3" s="549" t="s">
        <v>1622</v>
      </c>
      <c r="W3" s="550" t="s">
        <v>1623</v>
      </c>
      <c r="Y3" s="405" t="s">
        <v>252</v>
      </c>
      <c r="Z3" s="469" t="str">
        <f>PNDS!C7</f>
        <v>Action 1.1.1 : Elaborer un recueil de textes juridiques sur la santé et suivre leur application </v>
      </c>
      <c r="AB3" s="570" t="s">
        <v>1592</v>
      </c>
      <c r="AC3" s="563" t="s">
        <v>1592</v>
      </c>
      <c r="AE3" s="670" t="s">
        <v>1645</v>
      </c>
      <c r="AG3" s="565">
        <v>2026</v>
      </c>
    </row>
    <row r="4" spans="1:33" ht="34.200000000000003">
      <c r="A4" s="8">
        <v>2</v>
      </c>
      <c r="B4" s="551"/>
      <c r="C4" s="554"/>
      <c r="E4" s="105"/>
      <c r="G4" s="41" t="s">
        <v>1429</v>
      </c>
      <c r="I4" s="559" t="s">
        <v>1794</v>
      </c>
      <c r="K4" s="73" t="s">
        <v>1488</v>
      </c>
      <c r="M4" s="557" t="s">
        <v>459</v>
      </c>
      <c r="O4" s="6" t="s">
        <v>1</v>
      </c>
      <c r="Q4" s="96" t="s">
        <v>120</v>
      </c>
      <c r="R4" s="96" t="s">
        <v>35</v>
      </c>
      <c r="T4" s="80" t="s">
        <v>326</v>
      </c>
      <c r="U4" s="80" t="s">
        <v>325</v>
      </c>
      <c r="V4" s="80" t="s">
        <v>252</v>
      </c>
      <c r="W4" s="625" t="s">
        <v>139</v>
      </c>
      <c r="Y4" s="406" t="s">
        <v>252</v>
      </c>
      <c r="Z4" s="470" t="str">
        <f>PNDS!C8</f>
        <v>Action 1.1.2 : Créer une unité de documentation au sein de la Direction de communication qui se chargera également de la diffusion des documents stratégiques sur le secteur de la santé</v>
      </c>
      <c r="AB4" s="571" t="s">
        <v>1521</v>
      </c>
      <c r="AC4" s="652" t="s">
        <v>1522</v>
      </c>
      <c r="AE4" s="599" t="s">
        <v>1647</v>
      </c>
      <c r="AG4" s="564">
        <v>2027</v>
      </c>
    </row>
    <row r="5" spans="1:33" ht="24">
      <c r="A5" s="8">
        <v>3</v>
      </c>
      <c r="B5" s="551"/>
      <c r="C5" s="554"/>
      <c r="E5" s="105"/>
      <c r="G5" s="41" t="s">
        <v>1435</v>
      </c>
      <c r="I5" s="559" t="s">
        <v>1795</v>
      </c>
      <c r="K5" s="73" t="s">
        <v>1639</v>
      </c>
      <c r="M5" s="557" t="s">
        <v>157</v>
      </c>
      <c r="O5" s="6" t="s">
        <v>363</v>
      </c>
      <c r="Q5" s="96" t="s">
        <v>120</v>
      </c>
      <c r="R5" s="261" t="s">
        <v>122</v>
      </c>
      <c r="T5" s="577" t="s">
        <v>326</v>
      </c>
      <c r="U5" s="577" t="s">
        <v>325</v>
      </c>
      <c r="V5" s="577" t="s">
        <v>253</v>
      </c>
      <c r="W5" s="145" t="s">
        <v>139</v>
      </c>
      <c r="Y5" s="406" t="s">
        <v>252</v>
      </c>
      <c r="Z5" s="470" t="str">
        <f>PNDS!C9</f>
        <v>Action 1.1.3 : Renforcer le contrôle systématique de la gestion des services de santé à tous les niveaux et sensibiliser les responsables sur la bonne gouvernance </v>
      </c>
      <c r="AB5" s="572" t="s">
        <v>1521</v>
      </c>
      <c r="AC5" s="653" t="s">
        <v>1523</v>
      </c>
      <c r="AE5" s="132" t="s">
        <v>1646</v>
      </c>
      <c r="AG5" s="564">
        <v>2028</v>
      </c>
    </row>
    <row r="6" spans="1:33" ht="24.6" thickBot="1">
      <c r="A6" s="8">
        <v>4</v>
      </c>
      <c r="B6" s="551"/>
      <c r="C6" s="554"/>
      <c r="E6" s="710"/>
      <c r="G6" s="41" t="s">
        <v>1433</v>
      </c>
      <c r="I6" s="559" t="s">
        <v>1796</v>
      </c>
      <c r="K6" s="73" t="s">
        <v>357</v>
      </c>
      <c r="O6" s="6" t="s">
        <v>1449</v>
      </c>
      <c r="Q6" s="97" t="s">
        <v>120</v>
      </c>
      <c r="R6" s="97" t="s">
        <v>472</v>
      </c>
      <c r="T6" s="577" t="s">
        <v>326</v>
      </c>
      <c r="U6" s="577" t="s">
        <v>325</v>
      </c>
      <c r="V6" s="577" t="s">
        <v>254</v>
      </c>
      <c r="W6" s="145" t="s">
        <v>139</v>
      </c>
      <c r="Y6" s="406" t="s">
        <v>252</v>
      </c>
      <c r="Z6" s="470" t="str">
        <f>PNDS!C10</f>
        <v>Action 1.1.4 : Former les cadres de tous les niveaux de la pyramide sanitaire en planification, suivi évaluation, leadership, coordination et gouvernance</v>
      </c>
      <c r="AB6" s="572" t="s">
        <v>1521</v>
      </c>
      <c r="AC6" s="653" t="s">
        <v>1524</v>
      </c>
      <c r="AE6" s="132" t="s">
        <v>1648</v>
      </c>
      <c r="AG6" s="564">
        <v>2029</v>
      </c>
    </row>
    <row r="7" spans="1:33" ht="36.6" thickTop="1" thickBot="1">
      <c r="A7" s="8">
        <v>5</v>
      </c>
      <c r="B7" s="551"/>
      <c r="C7" s="554"/>
      <c r="E7" s="688"/>
      <c r="G7" s="41" t="s">
        <v>8</v>
      </c>
      <c r="K7" s="73" t="s">
        <v>1641</v>
      </c>
      <c r="O7" s="555" t="s">
        <v>1450</v>
      </c>
      <c r="Q7" s="98" t="s">
        <v>358</v>
      </c>
      <c r="R7" s="98" t="s">
        <v>161</v>
      </c>
      <c r="T7" s="577" t="s">
        <v>326</v>
      </c>
      <c r="U7" s="577" t="s">
        <v>325</v>
      </c>
      <c r="V7" s="577" t="s">
        <v>255</v>
      </c>
      <c r="W7" s="145" t="s">
        <v>139</v>
      </c>
      <c r="Y7" s="417" t="s">
        <v>252</v>
      </c>
      <c r="Z7" s="471" t="str">
        <f>PNDS!C11</f>
        <v>Action 1.1.5 : Renforcer le mécanisme de contrôle rigoureux des diplômes des techniciens/consultants qui sont envoyés en coopération ou non, en collaboration avec les différents ordres professionnels de la santé avant leur prise de fonction.</v>
      </c>
      <c r="AB7" s="572" t="s">
        <v>1521</v>
      </c>
      <c r="AC7" s="653" t="s">
        <v>1575</v>
      </c>
      <c r="AE7" s="132" t="s">
        <v>1652</v>
      </c>
      <c r="AG7" s="587">
        <v>2030</v>
      </c>
    </row>
    <row r="8" spans="1:33" ht="24">
      <c r="A8" s="8">
        <v>6</v>
      </c>
      <c r="B8" s="551"/>
      <c r="C8" s="554"/>
      <c r="E8" s="688"/>
      <c r="G8" s="41" t="s">
        <v>1653</v>
      </c>
      <c r="K8" s="73" t="s">
        <v>1640</v>
      </c>
      <c r="Q8" s="99" t="s">
        <v>358</v>
      </c>
      <c r="R8" s="99" t="s">
        <v>240</v>
      </c>
      <c r="T8" s="577" t="s">
        <v>326</v>
      </c>
      <c r="U8" s="577" t="s">
        <v>325</v>
      </c>
      <c r="V8" s="577" t="s">
        <v>256</v>
      </c>
      <c r="W8" s="145" t="s">
        <v>139</v>
      </c>
      <c r="Y8" s="412" t="s">
        <v>253</v>
      </c>
      <c r="Z8" s="472" t="str">
        <f>PNDS!C13</f>
        <v xml:space="preserve">Action 1.2.1 : Elaborer les différents textes juridiques, stratégiques et opérationnels de la Police sanitaire. </v>
      </c>
      <c r="AB8" s="572" t="s">
        <v>1521</v>
      </c>
      <c r="AC8" s="653" t="s">
        <v>1525</v>
      </c>
      <c r="AE8" s="599" t="s">
        <v>1649</v>
      </c>
    </row>
    <row r="9" spans="1:33" ht="34.200000000000003">
      <c r="A9" s="8">
        <v>7</v>
      </c>
      <c r="B9" s="551"/>
      <c r="C9" s="554"/>
      <c r="E9" s="105"/>
      <c r="G9" s="41" t="s">
        <v>1434</v>
      </c>
      <c r="K9" s="590" t="s">
        <v>1437</v>
      </c>
      <c r="Q9" s="99" t="s">
        <v>358</v>
      </c>
      <c r="R9" s="99" t="s">
        <v>162</v>
      </c>
      <c r="T9" s="577" t="s">
        <v>326</v>
      </c>
      <c r="U9" s="577" t="s">
        <v>325</v>
      </c>
      <c r="V9" s="577" t="s">
        <v>257</v>
      </c>
      <c r="W9" s="145" t="s">
        <v>139</v>
      </c>
      <c r="Y9" s="399" t="s">
        <v>253</v>
      </c>
      <c r="Z9" s="473" t="str">
        <f>PNDS!C14</f>
        <v xml:space="preserve">Action 1.2.2 : Créer et rendre fonctionnelles les structures de coordination et de suivi des interventions : </v>
      </c>
      <c r="AB9" s="572" t="s">
        <v>1521</v>
      </c>
      <c r="AC9" s="653" t="s">
        <v>1526</v>
      </c>
      <c r="AE9" s="599" t="s">
        <v>1650</v>
      </c>
    </row>
    <row r="10" spans="1:33" ht="34.799999999999997" thickBot="1">
      <c r="A10" s="8">
        <v>8</v>
      </c>
      <c r="B10" s="709"/>
      <c r="C10" s="705"/>
      <c r="E10" s="105"/>
      <c r="G10" s="41" t="s">
        <v>1432</v>
      </c>
      <c r="K10" s="590" t="s">
        <v>1436</v>
      </c>
      <c r="Q10" s="99" t="s">
        <v>358</v>
      </c>
      <c r="R10" s="99" t="s">
        <v>243</v>
      </c>
      <c r="T10" s="577" t="s">
        <v>326</v>
      </c>
      <c r="U10" s="577" t="s">
        <v>325</v>
      </c>
      <c r="V10" s="577" t="s">
        <v>1463</v>
      </c>
      <c r="W10" s="145" t="s">
        <v>139</v>
      </c>
      <c r="Y10" s="400" t="s">
        <v>253</v>
      </c>
      <c r="Z10" s="474" t="str">
        <f>PNDS!C15</f>
        <v xml:space="preserve">Action 1.2.3 : Renforcer les interventions d’assainissement de l’environnement </v>
      </c>
      <c r="AB10" s="572" t="s">
        <v>1521</v>
      </c>
      <c r="AC10" s="653" t="s">
        <v>1527</v>
      </c>
      <c r="AE10" s="671" t="s">
        <v>1651</v>
      </c>
    </row>
    <row r="11" spans="1:33" ht="24">
      <c r="A11" s="8">
        <v>9</v>
      </c>
      <c r="B11" s="551"/>
      <c r="C11" s="554"/>
      <c r="E11" s="688"/>
      <c r="G11" s="591" t="s">
        <v>1431</v>
      </c>
      <c r="K11" s="73" t="s">
        <v>1441</v>
      </c>
      <c r="Q11" s="99" t="s">
        <v>358</v>
      </c>
      <c r="R11" s="99" t="s">
        <v>237</v>
      </c>
      <c r="T11" s="577" t="s">
        <v>326</v>
      </c>
      <c r="U11" s="577" t="s">
        <v>325</v>
      </c>
      <c r="V11" s="577" t="s">
        <v>259</v>
      </c>
      <c r="W11" s="145" t="s">
        <v>82</v>
      </c>
      <c r="Y11" s="413" t="s">
        <v>254</v>
      </c>
      <c r="Z11" s="475" t="str">
        <f>PNDS!C17</f>
        <v xml:space="preserve">Action 1.3.1 : Adopter et mettre en œuvre le plan des carrières du personnel de santé révisé. </v>
      </c>
      <c r="AB11" s="572" t="s">
        <v>1521</v>
      </c>
      <c r="AC11" s="653" t="s">
        <v>1528</v>
      </c>
    </row>
    <row r="12" spans="1:33" ht="24">
      <c r="A12" s="8">
        <v>10</v>
      </c>
      <c r="B12" s="551"/>
      <c r="C12" s="554"/>
      <c r="E12" s="105"/>
      <c r="G12" s="591" t="s">
        <v>1654</v>
      </c>
      <c r="K12" s="73" t="s">
        <v>1439</v>
      </c>
      <c r="Q12" s="99" t="s">
        <v>358</v>
      </c>
      <c r="R12" s="99" t="s">
        <v>223</v>
      </c>
      <c r="T12" s="577" t="s">
        <v>326</v>
      </c>
      <c r="U12" s="577" t="s">
        <v>325</v>
      </c>
      <c r="V12" s="577" t="s">
        <v>260</v>
      </c>
      <c r="W12" s="145" t="s">
        <v>82</v>
      </c>
      <c r="Y12" s="409" t="s">
        <v>254</v>
      </c>
      <c r="Z12" s="476" t="str">
        <f>PNDS!C18</f>
        <v>Action 1.3.2 : Renforcer les capacités en gestion administrative des cadres et des personnels d’appui à tous les niveaux chacun dans son domaine de compétence</v>
      </c>
      <c r="AB12" s="572" t="s">
        <v>1521</v>
      </c>
      <c r="AC12" s="653" t="s">
        <v>1529</v>
      </c>
    </row>
    <row r="13" spans="1:33" ht="23.4" thickBot="1">
      <c r="A13" s="8">
        <v>11</v>
      </c>
      <c r="B13" s="551"/>
      <c r="C13" s="554"/>
      <c r="E13" s="105"/>
      <c r="G13" s="7"/>
      <c r="K13" s="73" t="s">
        <v>1440</v>
      </c>
      <c r="Q13" s="99" t="s">
        <v>358</v>
      </c>
      <c r="R13" s="99" t="s">
        <v>222</v>
      </c>
      <c r="T13" s="577" t="s">
        <v>326</v>
      </c>
      <c r="U13" s="577" t="s">
        <v>325</v>
      </c>
      <c r="V13" s="577" t="s">
        <v>261</v>
      </c>
      <c r="W13" s="145" t="s">
        <v>83</v>
      </c>
      <c r="Y13" s="411" t="s">
        <v>254</v>
      </c>
      <c r="Z13" s="477" t="str">
        <f>PNDS!C19</f>
        <v>Action 1.3.3 : Créer un répertoire des compétences des cadres de la santé et le mettre en œuvre.</v>
      </c>
      <c r="AB13" s="572" t="s">
        <v>1521</v>
      </c>
      <c r="AC13" s="653" t="s">
        <v>1530</v>
      </c>
    </row>
    <row r="14" spans="1:33" ht="22.8">
      <c r="A14" s="8">
        <v>12</v>
      </c>
      <c r="B14" s="551"/>
      <c r="C14" s="554"/>
      <c r="E14" s="105"/>
      <c r="G14" s="7"/>
      <c r="Q14" s="99" t="s">
        <v>358</v>
      </c>
      <c r="R14" s="99" t="s">
        <v>241</v>
      </c>
      <c r="T14" s="577" t="s">
        <v>326</v>
      </c>
      <c r="U14" s="577" t="s">
        <v>325</v>
      </c>
      <c r="V14" s="577" t="s">
        <v>262</v>
      </c>
      <c r="W14" s="144" t="s">
        <v>83</v>
      </c>
      <c r="Y14" s="392" t="s">
        <v>255</v>
      </c>
      <c r="Z14" s="478" t="str">
        <f>PNDS!C21</f>
        <v>Action 1.4.1 : Faire un plaidoyer pour la signature du texte portant adoption de la Carte Sanitaire </v>
      </c>
      <c r="AB14" s="572" t="s">
        <v>1521</v>
      </c>
      <c r="AC14" s="653" t="s">
        <v>1531</v>
      </c>
      <c r="AE14" s="292"/>
    </row>
    <row r="15" spans="1:33" ht="34.200000000000003">
      <c r="A15" s="8">
        <v>13</v>
      </c>
      <c r="B15" s="551"/>
      <c r="C15" s="554"/>
      <c r="E15" s="688"/>
      <c r="G15" s="7"/>
      <c r="Q15" s="99" t="s">
        <v>358</v>
      </c>
      <c r="R15" s="99" t="s">
        <v>164</v>
      </c>
      <c r="T15" s="577" t="s">
        <v>326</v>
      </c>
      <c r="U15" s="577" t="s">
        <v>325</v>
      </c>
      <c r="V15" s="577" t="s">
        <v>263</v>
      </c>
      <c r="W15" s="144" t="s">
        <v>84</v>
      </c>
      <c r="Y15" s="393" t="s">
        <v>255</v>
      </c>
      <c r="Z15" s="479" t="str">
        <f>PNDS!C22</f>
        <v>Action 1.4.2 : Mettre en place un comité chargé de revisiter les formations sanitaires existants au regard des critères de création et de fonctionnalité définis par la carte sanitaire</v>
      </c>
      <c r="AB15" s="572" t="s">
        <v>1521</v>
      </c>
      <c r="AC15" s="653" t="s">
        <v>1532</v>
      </c>
    </row>
    <row r="16" spans="1:33" ht="22.8">
      <c r="A16" s="8">
        <v>14</v>
      </c>
      <c r="B16" s="551"/>
      <c r="C16" s="554"/>
      <c r="E16" s="688"/>
      <c r="G16" s="7"/>
      <c r="Q16" s="99" t="s">
        <v>358</v>
      </c>
      <c r="R16" s="99" t="s">
        <v>242</v>
      </c>
      <c r="T16" s="577" t="s">
        <v>326</v>
      </c>
      <c r="U16" s="577" t="s">
        <v>325</v>
      </c>
      <c r="V16" s="577" t="s">
        <v>264</v>
      </c>
      <c r="W16" s="145" t="s">
        <v>84</v>
      </c>
      <c r="Y16" s="393" t="s">
        <v>255</v>
      </c>
      <c r="Z16" s="479" t="str">
        <f>PNDS!C23</f>
        <v>Action 1.4.3 : Veiller au respect de la procédure ascendante de création des formations sanitaires (MCD, DPSP et niveau central)</v>
      </c>
      <c r="AB16" s="572" t="s">
        <v>1521</v>
      </c>
      <c r="AC16" s="653" t="s">
        <v>1533</v>
      </c>
    </row>
    <row r="17" spans="1:29" ht="34.799999999999997" thickBot="1">
      <c r="A17" s="8">
        <v>15</v>
      </c>
      <c r="B17" s="551"/>
      <c r="C17" s="554"/>
      <c r="E17" s="105"/>
      <c r="G17" s="7"/>
      <c r="Q17" s="99" t="s">
        <v>358</v>
      </c>
      <c r="R17" s="99" t="s">
        <v>165</v>
      </c>
      <c r="T17" s="624" t="s">
        <v>326</v>
      </c>
      <c r="U17" s="624" t="s">
        <v>325</v>
      </c>
      <c r="V17" s="624" t="s">
        <v>265</v>
      </c>
      <c r="W17" s="629" t="s">
        <v>84</v>
      </c>
      <c r="Y17" s="393" t="s">
        <v>255</v>
      </c>
      <c r="Z17" s="479" t="str">
        <f>PNDS!C24</f>
        <v>Action 1.4.4 : Inclure la disponibilité du PMA et du PCA dans les critères de fonctionnalité et d’opérationnalité des centres des santés et des hôpitaux de district </v>
      </c>
      <c r="AB17" s="572" t="s">
        <v>1521</v>
      </c>
      <c r="AC17" s="653" t="s">
        <v>1534</v>
      </c>
    </row>
    <row r="18" spans="1:29" ht="23.4" thickBot="1">
      <c r="A18" s="8">
        <v>16</v>
      </c>
      <c r="B18" s="551"/>
      <c r="C18" s="554"/>
      <c r="E18" s="688"/>
      <c r="G18" s="7"/>
      <c r="Q18" s="99" t="s">
        <v>358</v>
      </c>
      <c r="R18" s="99" t="s">
        <v>166</v>
      </c>
      <c r="T18" s="651" t="s">
        <v>326</v>
      </c>
      <c r="U18" s="651" t="s">
        <v>329</v>
      </c>
      <c r="V18" s="626" t="s">
        <v>266</v>
      </c>
      <c r="W18" s="630" t="s">
        <v>85</v>
      </c>
      <c r="Y18" s="414" t="s">
        <v>255</v>
      </c>
      <c r="Z18" s="480" t="str">
        <f>PNDS!C25</f>
        <v>Action 1.4.5 : Mener la réflexion tendant à créer un quatrième niveau de soins dans le système de santé.</v>
      </c>
      <c r="AB18" s="572" t="s">
        <v>1521</v>
      </c>
      <c r="AC18" s="653" t="s">
        <v>1535</v>
      </c>
    </row>
    <row r="19" spans="1:29" ht="34.200000000000003">
      <c r="A19" s="8">
        <v>17</v>
      </c>
      <c r="B19" s="551"/>
      <c r="C19" s="554"/>
      <c r="E19" s="688"/>
      <c r="G19" s="7"/>
      <c r="Q19" s="99" t="s">
        <v>358</v>
      </c>
      <c r="R19" s="99" t="s">
        <v>167</v>
      </c>
      <c r="T19" s="627" t="s">
        <v>326</v>
      </c>
      <c r="U19" s="627" t="s">
        <v>329</v>
      </c>
      <c r="V19" s="627" t="s">
        <v>267</v>
      </c>
      <c r="W19" s="142" t="s">
        <v>86</v>
      </c>
      <c r="Y19" s="386" t="s">
        <v>256</v>
      </c>
      <c r="Z19" s="481" t="str">
        <f>PNDS!C27</f>
        <v>Action 1.5.1 : Faire adopter le code de la santé publique du Tchad </v>
      </c>
      <c r="AB19" s="572" t="s">
        <v>1521</v>
      </c>
      <c r="AC19" s="653" t="s">
        <v>1536</v>
      </c>
    </row>
    <row r="20" spans="1:29" ht="22.8">
      <c r="A20" s="8">
        <v>18</v>
      </c>
      <c r="B20" s="551"/>
      <c r="C20" s="554"/>
      <c r="E20" s="688"/>
      <c r="G20" s="7"/>
      <c r="Q20" s="99" t="s">
        <v>358</v>
      </c>
      <c r="R20" s="99" t="s">
        <v>220</v>
      </c>
      <c r="T20" s="627" t="s">
        <v>326</v>
      </c>
      <c r="U20" s="627" t="s">
        <v>329</v>
      </c>
      <c r="V20" s="627" t="s">
        <v>268</v>
      </c>
      <c r="W20" s="142" t="s">
        <v>87</v>
      </c>
      <c r="Y20" s="387" t="s">
        <v>256</v>
      </c>
      <c r="Z20" s="482" t="str">
        <f>PNDS!C28</f>
        <v>Action 1.5.2 : Vulgariser la charte des patients/usagers/personnel de santé à travers des actions de communication</v>
      </c>
      <c r="AB20" s="572" t="s">
        <v>1521</v>
      </c>
      <c r="AC20" s="653" t="s">
        <v>1537</v>
      </c>
    </row>
    <row r="21" spans="1:29" ht="24.6" thickBot="1">
      <c r="A21" s="8">
        <v>19</v>
      </c>
      <c r="B21" s="551"/>
      <c r="C21" s="554"/>
      <c r="E21" s="105"/>
      <c r="G21" s="7"/>
      <c r="Q21" s="99" t="s">
        <v>358</v>
      </c>
      <c r="R21" s="99" t="s">
        <v>221</v>
      </c>
      <c r="T21" s="627" t="s">
        <v>326</v>
      </c>
      <c r="U21" s="627" t="s">
        <v>329</v>
      </c>
      <c r="V21" s="627" t="s">
        <v>269</v>
      </c>
      <c r="W21" s="142" t="s">
        <v>356</v>
      </c>
      <c r="Y21" s="415" t="s">
        <v>256</v>
      </c>
      <c r="Z21" s="483" t="str">
        <f>PNDS!C29</f>
        <v>Action 1.5.3 : Installer les cellules déconcentrées du Bureau Central d’Accès aux Droits des Patients à tous les niveaux (BCAD)</v>
      </c>
      <c r="AB21" s="572" t="s">
        <v>1521</v>
      </c>
      <c r="AC21" s="653" t="s">
        <v>1538</v>
      </c>
    </row>
    <row r="22" spans="1:29" ht="22.8">
      <c r="A22" s="8">
        <v>20</v>
      </c>
      <c r="B22" s="551"/>
      <c r="C22" s="554"/>
      <c r="E22" s="688"/>
      <c r="G22" s="7"/>
      <c r="Q22" s="99" t="s">
        <v>358</v>
      </c>
      <c r="R22" s="99" t="s">
        <v>171</v>
      </c>
      <c r="T22" s="627" t="s">
        <v>326</v>
      </c>
      <c r="U22" s="627" t="s">
        <v>329</v>
      </c>
      <c r="V22" s="627" t="s">
        <v>270</v>
      </c>
      <c r="W22" s="142" t="s">
        <v>356</v>
      </c>
      <c r="Y22" s="382" t="s">
        <v>257</v>
      </c>
      <c r="Z22" s="484" t="str">
        <f>PNDS!C31</f>
        <v>Action 1.6.1 : Achever les textes règlementaires et les faire adopter</v>
      </c>
      <c r="AB22" s="572" t="s">
        <v>1521</v>
      </c>
      <c r="AC22" s="653" t="s">
        <v>1539</v>
      </c>
    </row>
    <row r="23" spans="1:29" ht="24.6" thickBot="1">
      <c r="A23" s="8">
        <v>21</v>
      </c>
      <c r="B23" s="551"/>
      <c r="C23" s="554"/>
      <c r="E23" s="688"/>
      <c r="G23" s="7"/>
      <c r="Q23" s="99" t="s">
        <v>358</v>
      </c>
      <c r="R23" s="99" t="s">
        <v>244</v>
      </c>
      <c r="T23" s="628" t="s">
        <v>326</v>
      </c>
      <c r="U23" s="628" t="s">
        <v>329</v>
      </c>
      <c r="V23" s="631" t="s">
        <v>271</v>
      </c>
      <c r="W23" s="635" t="s">
        <v>356</v>
      </c>
      <c r="Y23" s="390" t="s">
        <v>257</v>
      </c>
      <c r="Z23" s="485" t="str">
        <f>PNDS!C32</f>
        <v>Action 1.6.2 : Mettre en place et faire fonctionner les institutions crées</v>
      </c>
      <c r="AB23" s="573" t="s">
        <v>1521</v>
      </c>
      <c r="AC23" s="654" t="s">
        <v>1540</v>
      </c>
    </row>
    <row r="24" spans="1:29" ht="24">
      <c r="A24" s="8">
        <v>22</v>
      </c>
      <c r="B24" s="551"/>
      <c r="C24" s="554"/>
      <c r="E24" s="105"/>
      <c r="G24" s="7"/>
      <c r="Q24" s="99" t="s">
        <v>358</v>
      </c>
      <c r="R24" s="99" t="s">
        <v>173</v>
      </c>
      <c r="T24" s="632" t="s">
        <v>326</v>
      </c>
      <c r="U24" s="632" t="s">
        <v>330</v>
      </c>
      <c r="V24" s="632" t="s">
        <v>272</v>
      </c>
      <c r="W24" s="147" t="s">
        <v>98</v>
      </c>
      <c r="Y24" s="402" t="s">
        <v>1463</v>
      </c>
      <c r="Z24" s="486" t="str">
        <f>PNDS!C34</f>
        <v>Action 1.7.1 : Evaluer le niveau de fonctionnalité des DS</v>
      </c>
      <c r="AB24" s="574" t="s">
        <v>1541</v>
      </c>
      <c r="AC24" s="655" t="s">
        <v>1542</v>
      </c>
    </row>
    <row r="25" spans="1:29" ht="45.6">
      <c r="A25" s="8">
        <v>23</v>
      </c>
      <c r="B25" s="551"/>
      <c r="C25" s="554"/>
      <c r="E25" s="688"/>
      <c r="G25" s="7"/>
      <c r="Q25" s="99" t="s">
        <v>358</v>
      </c>
      <c r="R25" s="99" t="s">
        <v>246</v>
      </c>
      <c r="T25" s="633" t="s">
        <v>326</v>
      </c>
      <c r="U25" s="633" t="s">
        <v>330</v>
      </c>
      <c r="V25" s="633" t="s">
        <v>273</v>
      </c>
      <c r="W25" s="146" t="s">
        <v>98</v>
      </c>
      <c r="Y25" s="416" t="s">
        <v>1463</v>
      </c>
      <c r="Z25" s="487" t="str">
        <f>PNDS!C35</f>
        <v>Action 1.7.2 : Elaborer et mettre en œuvre le Plan de Développement Sanitaire de chaque DS y compris l’accompagnement du processus de l’autonomisation technique, économique et institutionnelle de ces derniers, dans la délivrance des Soins de Santé Primaires (SSP) de qualité</v>
      </c>
      <c r="AB25" s="575" t="s">
        <v>1541</v>
      </c>
      <c r="AC25" s="656" t="s">
        <v>1543</v>
      </c>
    </row>
    <row r="26" spans="1:29" ht="34.799999999999997" thickBot="1">
      <c r="A26" s="8">
        <v>24</v>
      </c>
      <c r="B26" s="551"/>
      <c r="C26" s="554"/>
      <c r="E26" s="105"/>
      <c r="G26" s="7"/>
      <c r="Q26" s="99" t="s">
        <v>358</v>
      </c>
      <c r="R26" s="99" t="s">
        <v>174</v>
      </c>
      <c r="T26" s="633" t="s">
        <v>326</v>
      </c>
      <c r="U26" s="633" t="s">
        <v>330</v>
      </c>
      <c r="V26" s="633" t="s">
        <v>274</v>
      </c>
      <c r="W26" s="146" t="s">
        <v>99</v>
      </c>
      <c r="Y26" s="416" t="s">
        <v>1463</v>
      </c>
      <c r="Z26" s="487" t="str">
        <f>PNDS!C36</f>
        <v xml:space="preserve">Action 1.7.3 : Renforcer les capacités techniques et de gestion des équipes cadres des délégations et des districts. </v>
      </c>
      <c r="AB26" s="576" t="s">
        <v>1541</v>
      </c>
      <c r="AC26" s="657" t="s">
        <v>1544</v>
      </c>
    </row>
    <row r="27" spans="1:29" ht="36" thickBot="1">
      <c r="A27" s="8">
        <v>25</v>
      </c>
      <c r="B27" s="551"/>
      <c r="C27" s="554"/>
      <c r="E27" s="688"/>
      <c r="G27" s="7"/>
      <c r="Q27" s="99" t="s">
        <v>358</v>
      </c>
      <c r="R27" s="99" t="s">
        <v>175</v>
      </c>
      <c r="T27" s="633" t="s">
        <v>326</v>
      </c>
      <c r="U27" s="633" t="s">
        <v>330</v>
      </c>
      <c r="V27" s="633" t="s">
        <v>275</v>
      </c>
      <c r="W27" s="146" t="s">
        <v>99</v>
      </c>
      <c r="Y27" s="404" t="s">
        <v>1463</v>
      </c>
      <c r="Z27" s="488" t="str">
        <f>PNDS!C37</f>
        <v xml:space="preserve">Action 1.7.4 : Mettre en place un mécanisme de suivi et évaluation du plan de développement des DS </v>
      </c>
      <c r="AB27" s="80" t="s">
        <v>1545</v>
      </c>
      <c r="AC27" s="658" t="s">
        <v>1549</v>
      </c>
    </row>
    <row r="28" spans="1:29" ht="24">
      <c r="A28" s="8">
        <v>26</v>
      </c>
      <c r="B28" s="551"/>
      <c r="C28" s="554"/>
      <c r="E28" s="688"/>
      <c r="G28" s="7"/>
      <c r="Q28" s="99" t="s">
        <v>358</v>
      </c>
      <c r="R28" s="99" t="s">
        <v>176</v>
      </c>
      <c r="T28" s="633" t="s">
        <v>326</v>
      </c>
      <c r="U28" s="633" t="s">
        <v>330</v>
      </c>
      <c r="V28" s="633" t="s">
        <v>276</v>
      </c>
      <c r="W28" s="146" t="s">
        <v>100</v>
      </c>
      <c r="Y28" s="405" t="s">
        <v>259</v>
      </c>
      <c r="Z28" s="469" t="str">
        <f>PNDS!C39</f>
        <v xml:space="preserve">Action 2.1.1 : Assurer la vulgarisation du PNDS et des PPDS 4eme génération à tous les niveaux de la pyramide sanitaire. </v>
      </c>
      <c r="AB28" s="577" t="s">
        <v>1545</v>
      </c>
      <c r="AC28" s="659" t="s">
        <v>1550</v>
      </c>
    </row>
    <row r="29" spans="1:29" ht="34.200000000000003">
      <c r="A29" s="8">
        <v>27</v>
      </c>
      <c r="B29" s="551"/>
      <c r="C29" s="554"/>
      <c r="E29" s="688"/>
      <c r="G29" s="7"/>
      <c r="Q29" s="99" t="s">
        <v>358</v>
      </c>
      <c r="R29" s="99" t="s">
        <v>245</v>
      </c>
      <c r="T29" s="633" t="s">
        <v>326</v>
      </c>
      <c r="U29" s="633" t="s">
        <v>330</v>
      </c>
      <c r="V29" s="633" t="s">
        <v>277</v>
      </c>
      <c r="W29" s="146" t="s">
        <v>101</v>
      </c>
      <c r="Y29" s="406" t="s">
        <v>259</v>
      </c>
      <c r="Z29" s="470" t="str">
        <f>PNDS!C40</f>
        <v>Action 2.1.3 : Renforcer le suivi et l’évaluation de la mise en œuvre du PNDS 4</v>
      </c>
      <c r="AB29" s="577" t="s">
        <v>1545</v>
      </c>
      <c r="AC29" s="659" t="s">
        <v>1551</v>
      </c>
    </row>
    <row r="30" spans="1:29" ht="22.8">
      <c r="A30" s="8">
        <v>28</v>
      </c>
      <c r="B30" s="551"/>
      <c r="C30" s="554"/>
      <c r="E30" s="688"/>
      <c r="G30" s="7"/>
      <c r="Q30" s="99" t="s">
        <v>358</v>
      </c>
      <c r="R30" s="99" t="s">
        <v>247</v>
      </c>
      <c r="T30" s="633" t="s">
        <v>326</v>
      </c>
      <c r="U30" s="633" t="s">
        <v>330</v>
      </c>
      <c r="V30" s="633" t="s">
        <v>278</v>
      </c>
      <c r="W30" s="146" t="s">
        <v>101</v>
      </c>
      <c r="Y30" s="406" t="s">
        <v>259</v>
      </c>
      <c r="Z30" s="470" t="str">
        <f>PNDS!C41</f>
        <v>Action 2.1.4 : Créer une ligne budgétaire au MSPP pour financer les activités de supervisions et de suivi-évaluation</v>
      </c>
      <c r="AB30" s="577" t="s">
        <v>1545</v>
      </c>
      <c r="AC30" s="659" t="s">
        <v>1552</v>
      </c>
    </row>
    <row r="31" spans="1:29" ht="22.8">
      <c r="A31" s="8">
        <v>29</v>
      </c>
      <c r="B31" s="551"/>
      <c r="C31" s="554"/>
      <c r="E31" s="105"/>
      <c r="G31" s="7"/>
      <c r="Q31" s="99" t="s">
        <v>358</v>
      </c>
      <c r="R31" s="99" t="s">
        <v>177</v>
      </c>
      <c r="T31" s="633" t="s">
        <v>326</v>
      </c>
      <c r="U31" s="633" t="s">
        <v>330</v>
      </c>
      <c r="V31" s="633" t="s">
        <v>279</v>
      </c>
      <c r="W31" s="146" t="s">
        <v>101</v>
      </c>
      <c r="Y31" s="406" t="s">
        <v>259</v>
      </c>
      <c r="Z31" s="470" t="str">
        <f>PNDS!C42</f>
        <v>Action 2.1.5 : Tenir régulièrement les réunions statutaires (Comités de direction, Comités Directeurs…) au sein des services de santé à tous les niveaux </v>
      </c>
      <c r="AB31" s="577" t="s">
        <v>1545</v>
      </c>
      <c r="AC31" s="659" t="s">
        <v>1553</v>
      </c>
    </row>
    <row r="32" spans="1:29" ht="34.799999999999997" thickBot="1">
      <c r="A32" s="8">
        <v>30</v>
      </c>
      <c r="B32" s="551"/>
      <c r="C32" s="554"/>
      <c r="E32" s="105"/>
      <c r="G32" s="7"/>
      <c r="Q32" s="99" t="s">
        <v>358</v>
      </c>
      <c r="R32" s="99" t="s">
        <v>227</v>
      </c>
      <c r="T32" s="633" t="s">
        <v>326</v>
      </c>
      <c r="U32" s="633" t="s">
        <v>330</v>
      </c>
      <c r="V32" s="633" t="s">
        <v>280</v>
      </c>
      <c r="W32" s="146" t="s">
        <v>102</v>
      </c>
      <c r="Y32" s="406" t="s">
        <v>259</v>
      </c>
      <c r="Z32" s="470" t="str">
        <f>PNDS!C43</f>
        <v>Action 2.1.6 : Redynamiser les autres organes de concertation et de décision (Comité de suivi du PNDS, CCIA, PACTE, Conseils de santé, Coordination MSPP et les PTF, COSAN/COGES, etc.)</v>
      </c>
      <c r="AB32" s="578" t="s">
        <v>1545</v>
      </c>
      <c r="AC32" s="660" t="s">
        <v>1554</v>
      </c>
    </row>
    <row r="33" spans="1:29" ht="36" thickBot="1">
      <c r="A33" s="8">
        <v>31</v>
      </c>
      <c r="B33" s="551"/>
      <c r="C33" s="554"/>
      <c r="E33" s="105"/>
      <c r="G33" s="7"/>
      <c r="Q33" s="99" t="s">
        <v>358</v>
      </c>
      <c r="R33" s="99" t="s">
        <v>225</v>
      </c>
      <c r="T33" s="633" t="s">
        <v>326</v>
      </c>
      <c r="U33" s="633" t="s">
        <v>330</v>
      </c>
      <c r="V33" s="633" t="s">
        <v>281</v>
      </c>
      <c r="W33" s="146" t="s">
        <v>103</v>
      </c>
      <c r="Y33" s="407" t="s">
        <v>259</v>
      </c>
      <c r="Z33" s="489" t="str">
        <f>PNDS!C44</f>
        <v xml:space="preserve">Action 2.1.7 : Développer le mécanisme de suivi des structures privées. </v>
      </c>
      <c r="AB33" s="579" t="s">
        <v>1546</v>
      </c>
      <c r="AC33" s="661" t="s">
        <v>1558</v>
      </c>
    </row>
    <row r="34" spans="1:29" ht="24">
      <c r="A34" s="8">
        <v>32</v>
      </c>
      <c r="B34" s="551"/>
      <c r="C34" s="554"/>
      <c r="E34" s="688"/>
      <c r="G34" s="7"/>
      <c r="Q34" s="99" t="s">
        <v>358</v>
      </c>
      <c r="R34" s="99" t="s">
        <v>178</v>
      </c>
      <c r="T34" s="633" t="s">
        <v>326</v>
      </c>
      <c r="U34" s="633" t="s">
        <v>330</v>
      </c>
      <c r="V34" s="633" t="s">
        <v>282</v>
      </c>
      <c r="W34" s="146" t="s">
        <v>103</v>
      </c>
      <c r="Y34" s="398" t="s">
        <v>260</v>
      </c>
      <c r="Z34" s="490" t="str">
        <f>PNDS!C46</f>
        <v>Action 2.2.1 : Veiller à l’alignement des plans stratégiques et opérationnels des programmes, projets et autres services de santé au PNDS 4</v>
      </c>
      <c r="AB34" s="580" t="s">
        <v>1546</v>
      </c>
      <c r="AC34" s="662" t="s">
        <v>1559</v>
      </c>
    </row>
    <row r="35" spans="1:29" ht="22.8">
      <c r="A35" s="8">
        <v>33</v>
      </c>
      <c r="B35" s="551"/>
      <c r="C35" s="554"/>
      <c r="E35" s="688"/>
      <c r="G35" s="7"/>
      <c r="Q35" s="99" t="s">
        <v>358</v>
      </c>
      <c r="R35" s="99" t="s">
        <v>179</v>
      </c>
      <c r="T35" s="633" t="s">
        <v>326</v>
      </c>
      <c r="U35" s="633" t="s">
        <v>330</v>
      </c>
      <c r="V35" s="633" t="s">
        <v>283</v>
      </c>
      <c r="W35" s="146" t="s">
        <v>104</v>
      </c>
      <c r="Y35" s="399" t="s">
        <v>260</v>
      </c>
      <c r="Z35" s="473" t="str">
        <f>PNDS!C47</f>
        <v>Action 2.2.2 : Veiller à ce que les structures sanitaires à tous les niveaux élaborent leur plan d’action et leur rapport d’activités annuel.</v>
      </c>
      <c r="AB35" s="580" t="s">
        <v>1546</v>
      </c>
      <c r="AC35" s="662" t="s">
        <v>1560</v>
      </c>
    </row>
    <row r="36" spans="1:29" ht="23.4" thickBot="1">
      <c r="A36" s="8">
        <v>34</v>
      </c>
      <c r="B36" s="551"/>
      <c r="C36" s="554"/>
      <c r="E36" s="688"/>
      <c r="G36" s="7"/>
      <c r="Q36" s="99" t="s">
        <v>358</v>
      </c>
      <c r="R36" s="99" t="s">
        <v>219</v>
      </c>
      <c r="T36" s="634" t="s">
        <v>326</v>
      </c>
      <c r="U36" s="634" t="s">
        <v>330</v>
      </c>
      <c r="V36" s="636" t="s">
        <v>284</v>
      </c>
      <c r="W36" s="637" t="s">
        <v>104</v>
      </c>
      <c r="Y36" s="401" t="s">
        <v>260</v>
      </c>
      <c r="Z36" s="491" t="str">
        <f>PNDS!C48</f>
        <v>Action 2.2.3 : Evaluer les plans stratégiques et opérationnels des structures sanitaires.</v>
      </c>
      <c r="AB36" s="581" t="s">
        <v>1546</v>
      </c>
      <c r="AC36" s="663" t="s">
        <v>1561</v>
      </c>
    </row>
    <row r="37" spans="1:29" ht="34.200000000000003">
      <c r="A37" s="8">
        <v>35</v>
      </c>
      <c r="B37" s="551"/>
      <c r="C37" s="554"/>
      <c r="E37" s="105"/>
      <c r="G37" s="7"/>
      <c r="Q37" s="99" t="s">
        <v>358</v>
      </c>
      <c r="R37" s="99" t="s">
        <v>180</v>
      </c>
      <c r="T37" s="81" t="s">
        <v>327</v>
      </c>
      <c r="U37" s="81" t="s">
        <v>331</v>
      </c>
      <c r="V37" s="81" t="s">
        <v>285</v>
      </c>
      <c r="W37" s="638" t="s">
        <v>112</v>
      </c>
      <c r="Y37" s="408" t="s">
        <v>261</v>
      </c>
      <c r="Z37" s="492" t="str">
        <f>PNDS!C50</f>
        <v xml:space="preserve">Action 3.1.1 : Former les responsables des districts sanitaires et CS sur l’approche communautaire. </v>
      </c>
      <c r="AB37" s="84" t="s">
        <v>1547</v>
      </c>
      <c r="AC37" s="664" t="s">
        <v>1562</v>
      </c>
    </row>
    <row r="38" spans="1:29" ht="34.799999999999997" thickBot="1">
      <c r="A38" s="8">
        <v>36</v>
      </c>
      <c r="B38" s="551"/>
      <c r="C38" s="554"/>
      <c r="E38" s="688"/>
      <c r="G38" s="7"/>
      <c r="Q38" s="99" t="s">
        <v>358</v>
      </c>
      <c r="R38" s="99" t="s">
        <v>215</v>
      </c>
      <c r="T38" s="82" t="s">
        <v>327</v>
      </c>
      <c r="U38" s="82" t="s">
        <v>331</v>
      </c>
      <c r="V38" s="82" t="s">
        <v>286</v>
      </c>
      <c r="W38" s="141" t="s">
        <v>113</v>
      </c>
      <c r="Y38" s="411" t="s">
        <v>261</v>
      </c>
      <c r="Z38" s="493" t="str">
        <f>PNDS!C51</f>
        <v xml:space="preserve">Action 3.1.2 : Redynamiser les organes de participation communautaire </v>
      </c>
      <c r="AB38" s="148" t="s">
        <v>1547</v>
      </c>
      <c r="AC38" s="665" t="s">
        <v>1563</v>
      </c>
    </row>
    <row r="39" spans="1:29" ht="34.200000000000003">
      <c r="A39" s="8">
        <v>37</v>
      </c>
      <c r="B39" s="551"/>
      <c r="C39" s="554"/>
      <c r="E39" s="105"/>
      <c r="G39" s="7"/>
      <c r="Q39" s="99" t="s">
        <v>358</v>
      </c>
      <c r="R39" s="99" t="s">
        <v>187</v>
      </c>
      <c r="T39" s="82" t="s">
        <v>327</v>
      </c>
      <c r="U39" s="82" t="s">
        <v>331</v>
      </c>
      <c r="V39" s="82" t="s">
        <v>287</v>
      </c>
      <c r="W39" s="141" t="s">
        <v>113</v>
      </c>
      <c r="Y39" s="395" t="s">
        <v>262</v>
      </c>
      <c r="Z39" s="494" t="str">
        <f>PNDS!C53</f>
        <v>Action 3.2.1 : Réviser les documents de formation et les guides des ASV pour prendre en compte tous les domaines d’activités des ASC</v>
      </c>
      <c r="AB39" s="148" t="s">
        <v>1547</v>
      </c>
      <c r="AC39" s="665" t="s">
        <v>1564</v>
      </c>
    </row>
    <row r="40" spans="1:29" ht="46.2" thickBot="1">
      <c r="A40" s="8">
        <v>38</v>
      </c>
      <c r="B40" s="551"/>
      <c r="C40" s="554"/>
      <c r="E40" s="688"/>
      <c r="G40" s="7"/>
      <c r="Q40" s="99" t="s">
        <v>358</v>
      </c>
      <c r="R40" s="99" t="s">
        <v>239</v>
      </c>
      <c r="T40" s="82" t="s">
        <v>327</v>
      </c>
      <c r="U40" s="82" t="s">
        <v>331</v>
      </c>
      <c r="V40" s="82" t="s">
        <v>288</v>
      </c>
      <c r="W40" s="141" t="s">
        <v>113</v>
      </c>
      <c r="Y40" s="397" t="s">
        <v>262</v>
      </c>
      <c r="Z40" s="495" t="str">
        <f>PNDS!C54</f>
        <v xml:space="preserve">Action 3.2.2 : Redynamiser les ASC </v>
      </c>
      <c r="AB40" s="148" t="s">
        <v>1547</v>
      </c>
      <c r="AC40" s="665" t="s">
        <v>1565</v>
      </c>
    </row>
    <row r="41" spans="1:29" ht="34.200000000000003">
      <c r="A41" s="8">
        <v>39</v>
      </c>
      <c r="B41" s="551"/>
      <c r="C41" s="554"/>
      <c r="E41" s="105"/>
      <c r="G41" s="7"/>
      <c r="Q41" s="99" t="s">
        <v>358</v>
      </c>
      <c r="R41" s="99" t="s">
        <v>228</v>
      </c>
      <c r="T41" s="82" t="s">
        <v>327</v>
      </c>
      <c r="U41" s="82" t="s">
        <v>331</v>
      </c>
      <c r="V41" s="82" t="s">
        <v>289</v>
      </c>
      <c r="W41" s="141" t="s">
        <v>113</v>
      </c>
      <c r="Y41" s="392" t="s">
        <v>265</v>
      </c>
      <c r="Z41" s="478" t="str">
        <f>PNDS!C56</f>
        <v>Action 4.1.1 : Redynamiser le comité du suivi des accords de coopération et des conventions de partenariat signés par le MSPP </v>
      </c>
      <c r="AB41" s="148" t="s">
        <v>1547</v>
      </c>
      <c r="AC41" s="665" t="s">
        <v>1566</v>
      </c>
    </row>
    <row r="42" spans="1:29" ht="24">
      <c r="A42" s="8">
        <v>40</v>
      </c>
      <c r="B42" s="551"/>
      <c r="C42" s="554"/>
      <c r="E42" s="105"/>
      <c r="G42" s="7"/>
      <c r="Q42" s="99" t="s">
        <v>358</v>
      </c>
      <c r="R42" s="99" t="s">
        <v>190</v>
      </c>
      <c r="T42" s="82" t="s">
        <v>327</v>
      </c>
      <c r="U42" s="82" t="s">
        <v>331</v>
      </c>
      <c r="V42" s="82" t="s">
        <v>290</v>
      </c>
      <c r="W42" s="141" t="s">
        <v>113</v>
      </c>
      <c r="Y42" s="393" t="s">
        <v>265</v>
      </c>
      <c r="Z42" s="479" t="str">
        <f>PNDS!C57</f>
        <v>Action 4.1.2 : Tenir régulièrement les réunions statutaires</v>
      </c>
      <c r="AB42" s="148" t="s">
        <v>1547</v>
      </c>
      <c r="AC42" s="665" t="s">
        <v>1567</v>
      </c>
    </row>
    <row r="43" spans="1:29" ht="24.6" thickBot="1">
      <c r="A43" s="8">
        <v>41</v>
      </c>
      <c r="B43" s="551"/>
      <c r="C43" s="554"/>
      <c r="E43" s="688"/>
      <c r="G43" s="7"/>
      <c r="Q43" s="99" t="s">
        <v>358</v>
      </c>
      <c r="R43" s="99" t="s">
        <v>236</v>
      </c>
      <c r="T43" s="82" t="s">
        <v>327</v>
      </c>
      <c r="U43" s="82" t="s">
        <v>331</v>
      </c>
      <c r="V43" s="82" t="s">
        <v>291</v>
      </c>
      <c r="W43" s="141" t="s">
        <v>113</v>
      </c>
      <c r="Y43" s="414" t="s">
        <v>265</v>
      </c>
      <c r="Z43" s="480" t="str">
        <f>PNDS!C58</f>
        <v>Action 4.1.3 : Elaborer le PACTE 4 pour soutenir le PNDS 4</v>
      </c>
      <c r="AB43" s="582" t="s">
        <v>1547</v>
      </c>
      <c r="AC43" s="666" t="s">
        <v>1568</v>
      </c>
    </row>
    <row r="44" spans="1:29" ht="45.6">
      <c r="A44" s="8">
        <v>42</v>
      </c>
      <c r="B44" s="551"/>
      <c r="C44" s="554"/>
      <c r="E44" s="105"/>
      <c r="G44" s="7"/>
      <c r="Q44" s="99" t="s">
        <v>358</v>
      </c>
      <c r="R44" s="99" t="s">
        <v>218</v>
      </c>
      <c r="T44" s="82" t="s">
        <v>327</v>
      </c>
      <c r="U44" s="82" t="s">
        <v>331</v>
      </c>
      <c r="V44" s="82" t="s">
        <v>292</v>
      </c>
      <c r="W44" s="141" t="s">
        <v>113</v>
      </c>
      <c r="Y44" s="386" t="s">
        <v>263</v>
      </c>
      <c r="Z44" s="481" t="str">
        <f>PNDS!C60</f>
        <v xml:space="preserve">Action 4.2.1 : Renforcer/renouveler les conventions de partenariat sud-sud </v>
      </c>
      <c r="AB44" s="81" t="s">
        <v>1548</v>
      </c>
      <c r="AC44" s="667" t="s">
        <v>1569</v>
      </c>
    </row>
    <row r="45" spans="1:29" ht="45.6">
      <c r="A45" s="8">
        <v>43</v>
      </c>
      <c r="B45" s="551"/>
      <c r="C45" s="554"/>
      <c r="E45" s="688"/>
      <c r="G45" s="7"/>
      <c r="Q45" s="99" t="s">
        <v>358</v>
      </c>
      <c r="R45" s="99" t="s">
        <v>235</v>
      </c>
      <c r="T45" s="82" t="s">
        <v>327</v>
      </c>
      <c r="U45" s="82" t="s">
        <v>331</v>
      </c>
      <c r="V45" s="82" t="s">
        <v>293</v>
      </c>
      <c r="W45" s="141" t="s">
        <v>113</v>
      </c>
      <c r="Y45" s="387" t="s">
        <v>263</v>
      </c>
      <c r="Z45" s="482" t="str">
        <f>PNDS!C61</f>
        <v xml:space="preserve">Action 4.2.2 : Effectuer des missions de prospection dans les pays du sud en vue de signer les accords de coopération (pays arabes, pays de la sous-région africaine…) </v>
      </c>
      <c r="AB45" s="82" t="s">
        <v>1548</v>
      </c>
      <c r="AC45" s="668" t="s">
        <v>1570</v>
      </c>
    </row>
    <row r="46" spans="1:29" ht="34.200000000000003">
      <c r="A46" s="8">
        <v>44</v>
      </c>
      <c r="B46" s="551"/>
      <c r="C46" s="554"/>
      <c r="E46" s="688"/>
      <c r="G46" s="7"/>
      <c r="Q46" s="99" t="s">
        <v>358</v>
      </c>
      <c r="R46" s="99" t="s">
        <v>231</v>
      </c>
      <c r="T46" s="82" t="s">
        <v>327</v>
      </c>
      <c r="U46" s="82" t="s">
        <v>331</v>
      </c>
      <c r="V46" s="82" t="s">
        <v>294</v>
      </c>
      <c r="W46" s="141" t="s">
        <v>113</v>
      </c>
      <c r="Y46" s="387" t="s">
        <v>263</v>
      </c>
      <c r="Z46" s="482" t="str">
        <f>PNDS!C62</f>
        <v xml:space="preserve">Action 4.2.3 : Elaborer la stratégie nationale de coopération et de partenariat </v>
      </c>
      <c r="AB46" s="82" t="s">
        <v>1548</v>
      </c>
      <c r="AC46" s="668" t="s">
        <v>1571</v>
      </c>
    </row>
    <row r="47" spans="1:29" ht="24">
      <c r="A47" s="8">
        <v>45</v>
      </c>
      <c r="B47" s="551"/>
      <c r="C47" s="554"/>
      <c r="E47" s="105"/>
      <c r="G47" s="7"/>
      <c r="Q47" s="99" t="s">
        <v>358</v>
      </c>
      <c r="R47" s="99" t="s">
        <v>232</v>
      </c>
      <c r="T47" s="82" t="s">
        <v>327</v>
      </c>
      <c r="U47" s="82" t="s">
        <v>331</v>
      </c>
      <c r="V47" s="82" t="s">
        <v>295</v>
      </c>
      <c r="W47" s="141" t="s">
        <v>114</v>
      </c>
      <c r="Y47" s="387" t="s">
        <v>263</v>
      </c>
      <c r="Z47" s="482" t="str">
        <f>PNDS!C63</f>
        <v xml:space="preserve">Action 4.2.4 : Développer les nouvelles perspectives de partenariat </v>
      </c>
      <c r="AB47" s="82" t="s">
        <v>1548</v>
      </c>
      <c r="AC47" s="668" t="s">
        <v>1572</v>
      </c>
    </row>
    <row r="48" spans="1:29" ht="23.4" thickBot="1">
      <c r="A48" s="8">
        <v>46</v>
      </c>
      <c r="B48" s="551"/>
      <c r="C48" s="554"/>
      <c r="E48" s="688"/>
      <c r="G48" s="7"/>
      <c r="Q48" s="99" t="s">
        <v>358</v>
      </c>
      <c r="R48" s="99" t="s">
        <v>233</v>
      </c>
      <c r="T48" s="82" t="s">
        <v>327</v>
      </c>
      <c r="U48" s="82" t="s">
        <v>331</v>
      </c>
      <c r="V48" s="82" t="s">
        <v>296</v>
      </c>
      <c r="W48" s="141" t="s">
        <v>114</v>
      </c>
      <c r="Y48" s="387" t="s">
        <v>263</v>
      </c>
      <c r="Z48" s="482" t="str">
        <f>PNDS!C64</f>
        <v>Action 4.2.5 : Mettre en place un mécanisme de Suivi et d’Evaluation des partenariats</v>
      </c>
      <c r="AB48" s="584" t="s">
        <v>1548</v>
      </c>
      <c r="AC48" s="669" t="s">
        <v>1573</v>
      </c>
    </row>
    <row r="49" spans="1:29" ht="34.799999999999997" thickBot="1">
      <c r="A49" s="8">
        <v>47</v>
      </c>
      <c r="B49" s="551"/>
      <c r="C49" s="554"/>
      <c r="E49" s="105"/>
      <c r="G49" s="7"/>
      <c r="Q49" s="99" t="s">
        <v>358</v>
      </c>
      <c r="R49" s="99" t="s">
        <v>226</v>
      </c>
      <c r="T49" s="82" t="s">
        <v>327</v>
      </c>
      <c r="U49" s="82" t="s">
        <v>331</v>
      </c>
      <c r="V49" s="82" t="s">
        <v>297</v>
      </c>
      <c r="W49" s="141" t="s">
        <v>114</v>
      </c>
      <c r="Y49" s="415" t="s">
        <v>263</v>
      </c>
      <c r="Z49" s="483" t="str">
        <f>PNDS!C65</f>
        <v xml:space="preserve">Action 4.2.6 : Introduire dans les nouveaux documents de coopération le concept de l’alignement des partenaires et évaluer périodiquement son application dans les relations de coopération et de partenariat </v>
      </c>
      <c r="AB49" s="8"/>
      <c r="AC49" s="468"/>
    </row>
    <row r="50" spans="1:29" ht="34.200000000000003">
      <c r="A50" s="8">
        <v>48</v>
      </c>
      <c r="B50" s="551"/>
      <c r="C50" s="554"/>
      <c r="E50" s="688"/>
      <c r="G50" s="7"/>
      <c r="Q50" s="99" t="s">
        <v>358</v>
      </c>
      <c r="R50" s="99" t="s">
        <v>193</v>
      </c>
      <c r="T50" s="82" t="s">
        <v>327</v>
      </c>
      <c r="U50" s="82" t="s">
        <v>331</v>
      </c>
      <c r="V50" s="82" t="s">
        <v>298</v>
      </c>
      <c r="W50" s="141" t="s">
        <v>115</v>
      </c>
      <c r="Y50" s="382" t="s">
        <v>264</v>
      </c>
      <c r="Z50" s="496" t="str">
        <f>PNDS!C67</f>
        <v>Action 4.3.1 : Créer et rendre fonctionnel un cadre formel pour renforcer la concertation entre le MSPP et le secteur privé et la société civile ;</v>
      </c>
      <c r="AB50" s="677" t="s">
        <v>1657</v>
      </c>
      <c r="AC50"/>
    </row>
    <row r="51" spans="1:29" ht="34.200000000000003">
      <c r="A51" s="8">
        <v>49</v>
      </c>
      <c r="B51" s="551"/>
      <c r="C51" s="554"/>
      <c r="E51" s="105"/>
      <c r="G51" s="7"/>
      <c r="Q51" s="99" t="s">
        <v>358</v>
      </c>
      <c r="R51" s="99" t="s">
        <v>217</v>
      </c>
      <c r="T51" s="82" t="s">
        <v>327</v>
      </c>
      <c r="U51" s="82" t="s">
        <v>331</v>
      </c>
      <c r="V51" s="82" t="s">
        <v>299</v>
      </c>
      <c r="W51" s="141" t="s">
        <v>115</v>
      </c>
      <c r="Y51" s="383" t="s">
        <v>264</v>
      </c>
      <c r="Z51" s="497" t="str">
        <f>PNDS!C68</f>
        <v>Action 4.3.2 : Mettre en place un mécanisme efficace de coordination et de collaboration entre les secteurs de la santé humaine, animale, végétale et environnementale et autres secteurs connexes.</v>
      </c>
      <c r="AB51" s="678" t="s">
        <v>1592</v>
      </c>
      <c r="AC51"/>
    </row>
    <row r="52" spans="1:29" ht="23.4" thickBot="1">
      <c r="A52" s="8">
        <v>50</v>
      </c>
      <c r="B52" s="551"/>
      <c r="C52" s="554"/>
      <c r="E52" s="688"/>
      <c r="G52" s="7"/>
      <c r="Q52" s="99" t="s">
        <v>358</v>
      </c>
      <c r="R52" s="99" t="s">
        <v>230</v>
      </c>
      <c r="T52" s="82" t="s">
        <v>327</v>
      </c>
      <c r="U52" s="82" t="s">
        <v>331</v>
      </c>
      <c r="V52" s="82" t="s">
        <v>300</v>
      </c>
      <c r="W52" s="141" t="s">
        <v>116</v>
      </c>
      <c r="Y52" s="390" t="s">
        <v>264</v>
      </c>
      <c r="Z52" s="498" t="str">
        <f>PNDS!C69</f>
        <v>Action 4.3.3 : Réviser et vulgariser la politique nationale contractuelle à tous les niveaux, puis évaluer périodiquement sa mise en œuvre.</v>
      </c>
      <c r="AB52" s="678" t="s">
        <v>1521</v>
      </c>
      <c r="AC52"/>
    </row>
    <row r="53" spans="1:29" ht="22.8">
      <c r="A53" s="8">
        <v>51</v>
      </c>
      <c r="B53" s="551"/>
      <c r="C53" s="554"/>
      <c r="E53" s="105"/>
      <c r="G53" s="7"/>
      <c r="Q53" s="99" t="s">
        <v>358</v>
      </c>
      <c r="R53" s="99" t="s">
        <v>33</v>
      </c>
      <c r="T53" s="82" t="s">
        <v>327</v>
      </c>
      <c r="U53" s="82" t="s">
        <v>331</v>
      </c>
      <c r="V53" s="82" t="s">
        <v>301</v>
      </c>
      <c r="W53" s="141" t="s">
        <v>116</v>
      </c>
      <c r="Y53" s="402" t="s">
        <v>266</v>
      </c>
      <c r="Z53" s="486" t="str">
        <f>PNDS!C72</f>
        <v xml:space="preserve">Action 1.1.1 : Redynamiser le dialogue intersectoriel pour mobiliser davantage des ressources domestiques en faveur du secteur de la santé. </v>
      </c>
      <c r="AB53" s="678" t="s">
        <v>1541</v>
      </c>
      <c r="AC53"/>
    </row>
    <row r="54" spans="1:29" ht="22.8">
      <c r="A54" s="8">
        <v>52</v>
      </c>
      <c r="B54" s="551"/>
      <c r="C54" s="554"/>
      <c r="E54" s="688"/>
      <c r="G54" s="7"/>
      <c r="Q54" s="99" t="s">
        <v>358</v>
      </c>
      <c r="R54" s="99" t="s">
        <v>229</v>
      </c>
      <c r="T54" s="82" t="s">
        <v>327</v>
      </c>
      <c r="U54" s="82" t="s">
        <v>331</v>
      </c>
      <c r="V54" s="82" t="s">
        <v>302</v>
      </c>
      <c r="W54" s="141" t="s">
        <v>117</v>
      </c>
      <c r="Y54" s="416" t="s">
        <v>1464</v>
      </c>
      <c r="Z54" s="487" t="str">
        <f>PNDS!C73</f>
        <v>Action 1.1.2 : Mobiliser davantage des ressources extérieures en faveur du secteur de la santé à travers la coopération bi et multilatérale.</v>
      </c>
      <c r="AB54" s="678" t="s">
        <v>1545</v>
      </c>
      <c r="AC54"/>
    </row>
    <row r="55" spans="1:29" ht="34.799999999999997" thickBot="1">
      <c r="A55" s="8">
        <v>53</v>
      </c>
      <c r="B55" s="551"/>
      <c r="C55" s="554"/>
      <c r="E55" s="688"/>
      <c r="G55" s="7"/>
      <c r="Q55" s="99" t="s">
        <v>358</v>
      </c>
      <c r="R55" s="99" t="s">
        <v>202</v>
      </c>
      <c r="T55" s="82" t="s">
        <v>327</v>
      </c>
      <c r="U55" s="82" t="s">
        <v>331</v>
      </c>
      <c r="V55" s="82" t="s">
        <v>303</v>
      </c>
      <c r="W55" s="141" t="s">
        <v>117</v>
      </c>
      <c r="Y55" s="404" t="s">
        <v>1465</v>
      </c>
      <c r="Z55" s="488" t="str">
        <f>PNDS!C74</f>
        <v xml:space="preserve">Action 1.1.3 : Mettre en place des financements innovants en faveur du secteur de la santé. </v>
      </c>
      <c r="AB55" s="678" t="s">
        <v>1546</v>
      </c>
      <c r="AC55"/>
    </row>
    <row r="56" spans="1:29" ht="22.8">
      <c r="A56" s="8">
        <v>54</v>
      </c>
      <c r="B56" s="551"/>
      <c r="C56" s="554"/>
      <c r="E56" s="105"/>
      <c r="G56" s="7"/>
      <c r="Q56" s="99" t="s">
        <v>358</v>
      </c>
      <c r="R56" s="99" t="s">
        <v>216</v>
      </c>
      <c r="T56" s="82" t="s">
        <v>327</v>
      </c>
      <c r="U56" s="82" t="s">
        <v>331</v>
      </c>
      <c r="V56" s="82" t="s">
        <v>304</v>
      </c>
      <c r="W56" s="141" t="s">
        <v>118</v>
      </c>
      <c r="Y56" s="405" t="s">
        <v>267</v>
      </c>
      <c r="Z56" s="469" t="str">
        <f>PNDS!C76</f>
        <v xml:space="preserve">Action 2.1.1 : Mettre en commun un fonds et achat stratégique </v>
      </c>
      <c r="AB56" s="678" t="s">
        <v>1547</v>
      </c>
      <c r="AC56"/>
    </row>
    <row r="57" spans="1:29" ht="22.8">
      <c r="A57" s="8">
        <v>55</v>
      </c>
      <c r="B57" s="551"/>
      <c r="C57" s="554"/>
      <c r="E57" s="688"/>
      <c r="G57" s="7"/>
      <c r="Q57" s="99" t="s">
        <v>358</v>
      </c>
      <c r="R57" s="99" t="s">
        <v>203</v>
      </c>
      <c r="T57" s="82" t="s">
        <v>327</v>
      </c>
      <c r="U57" s="82" t="s">
        <v>331</v>
      </c>
      <c r="V57" s="82" t="s">
        <v>305</v>
      </c>
      <c r="W57" s="141" t="s">
        <v>118</v>
      </c>
      <c r="Y57" s="406" t="s">
        <v>267</v>
      </c>
      <c r="Z57" s="470" t="str">
        <f>PNDS!C77</f>
        <v xml:space="preserve">Action 2.1.2 : Organiser des discussions budgétaires en interne pour un arbitrage sur la répartition de l’enveloppe budgétaire allouée au MSPP. </v>
      </c>
      <c r="AB57" s="678" t="s">
        <v>1548</v>
      </c>
      <c r="AC57"/>
    </row>
    <row r="58" spans="1:29" ht="34.200000000000003">
      <c r="A58" s="8">
        <v>56</v>
      </c>
      <c r="B58" s="551"/>
      <c r="C58" s="554"/>
      <c r="E58" s="105"/>
      <c r="G58" s="7"/>
      <c r="Q58" s="99" t="s">
        <v>358</v>
      </c>
      <c r="R58" s="99" t="s">
        <v>204</v>
      </c>
      <c r="T58" s="82" t="s">
        <v>327</v>
      </c>
      <c r="U58" s="82" t="s">
        <v>331</v>
      </c>
      <c r="V58" s="82" t="s">
        <v>306</v>
      </c>
      <c r="W58" s="141" t="s">
        <v>119</v>
      </c>
      <c r="Y58" s="406" t="s">
        <v>267</v>
      </c>
      <c r="Z58" s="470" t="str">
        <f>PNDS!C78</f>
        <v>Action 2.1.3 : Allouer les ressources financières aux structures sanitaires sur la base des contrats de performance</v>
      </c>
      <c r="AB58"/>
      <c r="AC58"/>
    </row>
    <row r="59" spans="1:29" ht="22.8">
      <c r="A59" s="8">
        <v>57</v>
      </c>
      <c r="B59" s="551"/>
      <c r="C59" s="554"/>
      <c r="E59" s="105"/>
      <c r="G59" s="7"/>
      <c r="Q59" s="99" t="s">
        <v>358</v>
      </c>
      <c r="R59" s="99" t="s">
        <v>205</v>
      </c>
      <c r="T59" s="82" t="s">
        <v>327</v>
      </c>
      <c r="U59" s="82" t="s">
        <v>331</v>
      </c>
      <c r="V59" s="82" t="s">
        <v>307</v>
      </c>
      <c r="W59" s="141" t="s">
        <v>119</v>
      </c>
      <c r="Y59" s="406" t="s">
        <v>267</v>
      </c>
      <c r="Z59" s="470" t="str">
        <f>PNDS!C79</f>
        <v xml:space="preserve">Action 2.1.4 : Mettre en place un mécanisme de capitalisation et de Synergie des expériences de la gratuité mises en œuvre dans le cadre de la CSU. </v>
      </c>
      <c r="AB59"/>
      <c r="AC59"/>
    </row>
    <row r="60" spans="1:29" ht="23.4" thickBot="1">
      <c r="A60" s="8">
        <v>58</v>
      </c>
      <c r="B60" s="551"/>
      <c r="C60" s="554"/>
      <c r="E60" s="688"/>
      <c r="G60" s="7"/>
      <c r="Q60" s="99" t="s">
        <v>358</v>
      </c>
      <c r="R60" s="99" t="s">
        <v>206</v>
      </c>
      <c r="T60" s="83" t="s">
        <v>327</v>
      </c>
      <c r="U60" s="83" t="s">
        <v>331</v>
      </c>
      <c r="V60" s="584" t="s">
        <v>308</v>
      </c>
      <c r="W60" s="639" t="s">
        <v>119</v>
      </c>
      <c r="Y60" s="406" t="s">
        <v>267</v>
      </c>
      <c r="Z60" s="470" t="str">
        <f>PNDS!C80</f>
        <v>Action 2.1.5 : Instaurer une culture de redevabilité en matière de gestion financière à tous les niveaux.</v>
      </c>
      <c r="AB60"/>
      <c r="AC60"/>
    </row>
    <row r="61" spans="1:29" ht="23.4" thickBot="1">
      <c r="A61" s="8">
        <v>59</v>
      </c>
      <c r="B61" s="551"/>
      <c r="C61" s="554"/>
      <c r="E61" s="105"/>
      <c r="G61" s="7"/>
      <c r="Q61" s="99" t="s">
        <v>358</v>
      </c>
      <c r="R61" s="99" t="s">
        <v>207</v>
      </c>
      <c r="T61" s="84" t="s">
        <v>328</v>
      </c>
      <c r="U61" s="84" t="s">
        <v>332</v>
      </c>
      <c r="V61" s="84" t="s">
        <v>309</v>
      </c>
      <c r="W61" s="640" t="s">
        <v>88</v>
      </c>
      <c r="Y61" s="407" t="s">
        <v>267</v>
      </c>
      <c r="Z61" s="489" t="str">
        <f>PNDS!C81</f>
        <v xml:space="preserve">Action 2.1.6 : Mettre en route la Réforme Hospitalière dont les textes sont en cours d’élaboration </v>
      </c>
      <c r="AB61"/>
      <c r="AC61"/>
    </row>
    <row r="62" spans="1:29" ht="34.200000000000003">
      <c r="A62" s="8">
        <v>60</v>
      </c>
      <c r="B62" s="551"/>
      <c r="C62" s="554"/>
      <c r="E62" s="105"/>
      <c r="G62" s="7"/>
      <c r="Q62" s="99" t="s">
        <v>358</v>
      </c>
      <c r="R62" s="99" t="s">
        <v>224</v>
      </c>
      <c r="T62" s="85" t="s">
        <v>328</v>
      </c>
      <c r="U62" s="148" t="s">
        <v>332</v>
      </c>
      <c r="V62" s="148" t="s">
        <v>310</v>
      </c>
      <c r="W62" s="641" t="s">
        <v>89</v>
      </c>
      <c r="Y62" s="398" t="s">
        <v>268</v>
      </c>
      <c r="Z62" s="490" t="str">
        <f>PNDS!C83</f>
        <v>Action 3.1.1 : Finaliser la mise en place du cadre juridique et institutionnel pour le démarrage des 3 régimes de la CSU.</v>
      </c>
      <c r="AB62"/>
      <c r="AC62"/>
    </row>
    <row r="63" spans="1:29" ht="22.8">
      <c r="A63" s="8">
        <v>61</v>
      </c>
      <c r="B63" s="551"/>
      <c r="C63" s="554"/>
      <c r="E63" s="105"/>
      <c r="G63" s="7"/>
      <c r="Q63" s="99" t="s">
        <v>358</v>
      </c>
      <c r="R63" s="99" t="s">
        <v>234</v>
      </c>
      <c r="T63" s="85" t="s">
        <v>328</v>
      </c>
      <c r="U63" s="148" t="s">
        <v>332</v>
      </c>
      <c r="V63" s="148" t="s">
        <v>311</v>
      </c>
      <c r="W63" s="641" t="s">
        <v>89</v>
      </c>
      <c r="Y63" s="399" t="s">
        <v>268</v>
      </c>
      <c r="Z63" s="473" t="str">
        <f>PNDS!C84</f>
        <v>Action 3.1.2 : Mettre en place le Système d’Information et de Gestion (SIG) adapté. </v>
      </c>
      <c r="AB63"/>
      <c r="AC63"/>
    </row>
    <row r="64" spans="1:29" ht="22.8">
      <c r="A64" s="8">
        <v>62</v>
      </c>
      <c r="B64" s="551"/>
      <c r="C64" s="554"/>
      <c r="E64" s="688"/>
      <c r="G64" s="7"/>
      <c r="Q64" s="99" t="s">
        <v>358</v>
      </c>
      <c r="R64" s="99" t="s">
        <v>208</v>
      </c>
      <c r="T64" s="85" t="s">
        <v>328</v>
      </c>
      <c r="U64" s="148" t="s">
        <v>332</v>
      </c>
      <c r="V64" s="148" t="s">
        <v>312</v>
      </c>
      <c r="W64" s="641" t="s">
        <v>89</v>
      </c>
      <c r="Y64" s="399" t="s">
        <v>268</v>
      </c>
      <c r="Z64" s="473" t="str">
        <f>PNDS!C85</f>
        <v>Action 3.1.3 : Construire un cadre de collaboration avec l’offre de soins</v>
      </c>
      <c r="AB64"/>
      <c r="AC64"/>
    </row>
    <row r="65" spans="1:29" ht="22.8">
      <c r="A65" s="8">
        <v>63</v>
      </c>
      <c r="B65" s="105"/>
      <c r="C65" s="554"/>
      <c r="E65" s="105"/>
      <c r="G65" s="7"/>
      <c r="Q65" s="99" t="s">
        <v>358</v>
      </c>
      <c r="R65" s="99" t="s">
        <v>31</v>
      </c>
      <c r="T65" s="85" t="s">
        <v>328</v>
      </c>
      <c r="U65" s="148" t="s">
        <v>332</v>
      </c>
      <c r="V65" s="148" t="s">
        <v>313</v>
      </c>
      <c r="W65" s="641" t="s">
        <v>89</v>
      </c>
      <c r="Y65" s="399" t="s">
        <v>268</v>
      </c>
      <c r="Z65" s="473" t="str">
        <f>PNDS!C86</f>
        <v>Action 3.1.4 : Immatriculer et prendre en charge des assurés des 3 régimes de la CSU</v>
      </c>
      <c r="AB65"/>
      <c r="AC65"/>
    </row>
    <row r="66" spans="1:29" ht="34.799999999999997" thickBot="1">
      <c r="A66" s="8">
        <v>64</v>
      </c>
      <c r="B66" s="551"/>
      <c r="C66" s="554"/>
      <c r="E66" s="105"/>
      <c r="G66" s="7"/>
      <c r="Q66" s="99" t="s">
        <v>358</v>
      </c>
      <c r="R66" s="99" t="s">
        <v>214</v>
      </c>
      <c r="T66" s="85" t="s">
        <v>328</v>
      </c>
      <c r="U66" s="148" t="s">
        <v>332</v>
      </c>
      <c r="V66" s="148" t="s">
        <v>314</v>
      </c>
      <c r="W66" s="641" t="s">
        <v>90</v>
      </c>
      <c r="Y66" s="401" t="s">
        <v>268</v>
      </c>
      <c r="Z66" s="491" t="str">
        <f>PNDS!C87</f>
        <v>Action 3.1.5 : Développer les mutuelles de santé à l’échelle nationale</v>
      </c>
      <c r="AB66"/>
      <c r="AC66"/>
    </row>
    <row r="67" spans="1:29" ht="22.8">
      <c r="A67" s="8">
        <v>65</v>
      </c>
      <c r="B67" s="551"/>
      <c r="C67" s="554"/>
      <c r="E67" s="688"/>
      <c r="G67" s="7"/>
      <c r="Q67" s="99" t="s">
        <v>358</v>
      </c>
      <c r="R67" s="99" t="s">
        <v>32</v>
      </c>
      <c r="T67" s="85" t="s">
        <v>328</v>
      </c>
      <c r="U67" s="148" t="s">
        <v>332</v>
      </c>
      <c r="V67" s="148" t="s">
        <v>315</v>
      </c>
      <c r="W67" s="641" t="s">
        <v>91</v>
      </c>
      <c r="Y67" s="408" t="s">
        <v>269</v>
      </c>
      <c r="Z67" s="492" t="str">
        <f>PNDS!C89</f>
        <v>Action 4.1.1 : Assurer la sensibilisation des leaders d’opinion et la population sur la CSU</v>
      </c>
      <c r="AB67"/>
      <c r="AC67"/>
    </row>
    <row r="68" spans="1:29" ht="23.4" thickBot="1">
      <c r="A68" s="8">
        <v>66</v>
      </c>
      <c r="B68" s="551"/>
      <c r="C68" s="554"/>
      <c r="E68" s="711"/>
      <c r="G68" s="7"/>
      <c r="Q68" s="99" t="s">
        <v>358</v>
      </c>
      <c r="R68" s="99" t="s">
        <v>212</v>
      </c>
      <c r="T68" s="85" t="s">
        <v>328</v>
      </c>
      <c r="U68" s="148" t="s">
        <v>332</v>
      </c>
      <c r="V68" s="148" t="s">
        <v>316</v>
      </c>
      <c r="W68" s="641" t="s">
        <v>92</v>
      </c>
      <c r="Y68" s="411" t="s">
        <v>269</v>
      </c>
      <c r="Z68" s="477" t="str">
        <f>PNDS!C90</f>
        <v>Action 4.1.2 : Assurer la sensibilisation des leaders d’opinion et la population sur la CSU</v>
      </c>
      <c r="AB68" s="8"/>
      <c r="AC68" s="468"/>
    </row>
    <row r="69" spans="1:29" ht="23.4" thickBot="1">
      <c r="A69" s="8">
        <v>67</v>
      </c>
      <c r="B69" s="551"/>
      <c r="C69" s="554"/>
      <c r="E69" s="105"/>
      <c r="G69" s="7"/>
      <c r="Q69" s="100" t="s">
        <v>358</v>
      </c>
      <c r="R69" s="100" t="s">
        <v>213</v>
      </c>
      <c r="T69" s="85" t="s">
        <v>328</v>
      </c>
      <c r="U69" s="582" t="s">
        <v>332</v>
      </c>
      <c r="V69" s="582" t="s">
        <v>317</v>
      </c>
      <c r="W69" s="644" t="s">
        <v>93</v>
      </c>
      <c r="Y69" s="395" t="s">
        <v>270</v>
      </c>
      <c r="Z69" s="494" t="str">
        <f>PNDS!C92</f>
        <v>Action 4.2.1 : Mettre en place et rendre fonctionnelle l’agence nationale de régulation de la CSU</v>
      </c>
      <c r="AB69" s="8"/>
      <c r="AC69" s="468"/>
    </row>
    <row r="70" spans="1:29" ht="35.4" thickTop="1" thickBot="1">
      <c r="A70" s="8">
        <v>68</v>
      </c>
      <c r="B70" s="551"/>
      <c r="C70" s="554"/>
      <c r="E70" s="688"/>
      <c r="G70" s="7"/>
      <c r="Q70" s="101" t="s">
        <v>437</v>
      </c>
      <c r="R70" s="101" t="s">
        <v>200</v>
      </c>
      <c r="T70" s="86" t="s">
        <v>328</v>
      </c>
      <c r="U70" s="86" t="s">
        <v>333</v>
      </c>
      <c r="V70" s="86" t="s">
        <v>318</v>
      </c>
      <c r="W70" s="645" t="s">
        <v>94</v>
      </c>
      <c r="Y70" s="396" t="s">
        <v>270</v>
      </c>
      <c r="Z70" s="499" t="str">
        <f>PNDS!C93</f>
        <v>Action 4.2.2 : Mettre en place les textes réglementaires nécessaires</v>
      </c>
      <c r="AB70" s="8"/>
      <c r="AC70" s="468"/>
    </row>
    <row r="71" spans="1:29" ht="34.799999999999997" thickBot="1">
      <c r="A71" s="8">
        <v>69</v>
      </c>
      <c r="B71" s="551"/>
      <c r="C71" s="554"/>
      <c r="E71" s="105"/>
      <c r="G71" s="7"/>
      <c r="Q71" s="102" t="s">
        <v>437</v>
      </c>
      <c r="R71" s="102" t="s">
        <v>163</v>
      </c>
      <c r="T71" s="87" t="s">
        <v>328</v>
      </c>
      <c r="U71" s="642" t="s">
        <v>333</v>
      </c>
      <c r="V71" s="642" t="s">
        <v>319</v>
      </c>
      <c r="W71" s="152" t="s">
        <v>95</v>
      </c>
      <c r="Y71" s="143" t="s">
        <v>271</v>
      </c>
      <c r="Z71" s="500" t="str">
        <f>PNDS!C95</f>
        <v>Action 4.3.1 : Etendre progressivement à toutes les structure le mécanisme de financement basé sur la performance et encourager d’autres initiatives de gestion axée sur les résultats</v>
      </c>
      <c r="AB71" s="8"/>
      <c r="AC71" s="468"/>
    </row>
    <row r="72" spans="1:29" ht="34.200000000000003">
      <c r="A72" s="8">
        <v>70</v>
      </c>
      <c r="B72" s="551"/>
      <c r="C72" s="554"/>
      <c r="E72" s="688"/>
      <c r="G72" s="7"/>
      <c r="Q72" s="102" t="s">
        <v>437</v>
      </c>
      <c r="R72" s="102" t="s">
        <v>168</v>
      </c>
      <c r="T72" s="87" t="s">
        <v>328</v>
      </c>
      <c r="U72" s="642" t="s">
        <v>333</v>
      </c>
      <c r="V72" s="642" t="s">
        <v>320</v>
      </c>
      <c r="W72" s="152" t="s">
        <v>95</v>
      </c>
      <c r="Y72" s="386" t="s">
        <v>272</v>
      </c>
      <c r="Z72" s="481" t="str">
        <f>PNDS!C98</f>
        <v xml:space="preserve">Action 1.1.1 : Redynamiser la Commission Nationale du SIS </v>
      </c>
      <c r="AB72" s="8"/>
      <c r="AC72" s="468"/>
    </row>
    <row r="73" spans="1:29" ht="23.4" thickBot="1">
      <c r="A73" s="8">
        <v>71</v>
      </c>
      <c r="B73" s="551"/>
      <c r="C73" s="554"/>
      <c r="E73" s="105"/>
      <c r="G73" s="7"/>
      <c r="Q73" s="102" t="s">
        <v>437</v>
      </c>
      <c r="R73" s="102" t="s">
        <v>169</v>
      </c>
      <c r="T73" s="87" t="s">
        <v>328</v>
      </c>
      <c r="U73" s="642" t="s">
        <v>333</v>
      </c>
      <c r="V73" s="642" t="s">
        <v>321</v>
      </c>
      <c r="W73" s="152" t="s">
        <v>95</v>
      </c>
      <c r="Y73" s="415" t="s">
        <v>272</v>
      </c>
      <c r="Z73" s="483" t="str">
        <f>PNDS!C99</f>
        <v>Action 1.1.2 : Renforcer les capacités institutionnelles du SIS</v>
      </c>
      <c r="AB73" s="8"/>
      <c r="AC73" s="468"/>
    </row>
    <row r="74" spans="1:29" ht="34.200000000000003">
      <c r="A74" s="8">
        <v>72</v>
      </c>
      <c r="B74" s="551"/>
      <c r="C74" s="554"/>
      <c r="E74" s="688"/>
      <c r="G74" s="7"/>
      <c r="Q74" s="102" t="s">
        <v>437</v>
      </c>
      <c r="R74" s="102" t="s">
        <v>170</v>
      </c>
      <c r="T74" s="87" t="s">
        <v>328</v>
      </c>
      <c r="U74" s="642" t="s">
        <v>333</v>
      </c>
      <c r="V74" s="642" t="s">
        <v>322</v>
      </c>
      <c r="W74" s="152" t="s">
        <v>96</v>
      </c>
      <c r="Y74" s="382" t="s">
        <v>273</v>
      </c>
      <c r="Z74" s="496" t="str">
        <f>PNDS!C101</f>
        <v>Action 1.2.1 : Mettre en place et rendre fonctionnel un Observatoire National de Santé (ONS)</v>
      </c>
      <c r="AB74" s="8"/>
      <c r="AC74" s="468"/>
    </row>
    <row r="75" spans="1:29" ht="23.4" thickBot="1">
      <c r="A75" s="8">
        <v>73</v>
      </c>
      <c r="B75" s="551"/>
      <c r="C75" s="554"/>
      <c r="E75" s="105"/>
      <c r="G75" s="7"/>
      <c r="Q75" s="102" t="s">
        <v>437</v>
      </c>
      <c r="R75" s="102" t="s">
        <v>172</v>
      </c>
      <c r="T75" s="87" t="s">
        <v>328</v>
      </c>
      <c r="U75" s="642" t="s">
        <v>333</v>
      </c>
      <c r="V75" s="642" t="s">
        <v>323</v>
      </c>
      <c r="W75" s="152" t="s">
        <v>97</v>
      </c>
      <c r="Y75" s="384" t="s">
        <v>273</v>
      </c>
      <c r="Z75" s="501" t="str">
        <f>PNDS!C102</f>
        <v>Action 1.2.2 : Rendre fonctionnel l’ONS</v>
      </c>
      <c r="AB75" s="8"/>
      <c r="AC75" s="468"/>
    </row>
    <row r="76" spans="1:29" ht="23.4" thickBot="1">
      <c r="A76" s="8">
        <v>74</v>
      </c>
      <c r="B76" s="551"/>
      <c r="C76" s="554"/>
      <c r="E76" s="688"/>
      <c r="G76" s="7"/>
      <c r="Q76" s="102" t="s">
        <v>437</v>
      </c>
      <c r="R76" s="102" t="s">
        <v>186</v>
      </c>
      <c r="T76" s="88" t="s">
        <v>328</v>
      </c>
      <c r="U76" s="643" t="s">
        <v>333</v>
      </c>
      <c r="V76" s="646" t="s">
        <v>324</v>
      </c>
      <c r="W76" s="647" t="s">
        <v>97</v>
      </c>
      <c r="Y76" s="402" t="s">
        <v>274</v>
      </c>
      <c r="Z76" s="486" t="str">
        <f>PNDS!C104</f>
        <v xml:space="preserve">Action 2.1.1 : Renforcer les services du SIS en ressources humaines suffisantes et de qualité. </v>
      </c>
      <c r="AB76" s="8"/>
      <c r="AC76" s="468"/>
    </row>
    <row r="77" spans="1:29" ht="34.799999999999997" thickBot="1">
      <c r="A77" s="8">
        <v>75</v>
      </c>
      <c r="B77" s="105"/>
      <c r="C77" s="554"/>
      <c r="E77" s="688"/>
      <c r="G77" s="7"/>
      <c r="Q77" s="102" t="s">
        <v>437</v>
      </c>
      <c r="R77" s="102" t="s">
        <v>188</v>
      </c>
      <c r="T77" s="90" t="s">
        <v>328</v>
      </c>
      <c r="U77" s="150" t="s">
        <v>334</v>
      </c>
      <c r="V77" s="150" t="s">
        <v>335</v>
      </c>
      <c r="W77" s="648" t="s">
        <v>105</v>
      </c>
      <c r="Y77" s="431" t="s">
        <v>274</v>
      </c>
      <c r="Z77" s="502" t="str">
        <f>PNDS!C105</f>
        <v>Action 2.1.2 : Renforcer la DSSIS en matériels et équipements</v>
      </c>
      <c r="AB77" s="8"/>
      <c r="AC77" s="468"/>
    </row>
    <row r="78" spans="1:29" ht="45.6">
      <c r="A78" s="8">
        <v>76</v>
      </c>
      <c r="B78" s="551"/>
      <c r="C78" s="554"/>
      <c r="E78" s="105"/>
      <c r="G78" s="7"/>
      <c r="Q78" s="102" t="s">
        <v>437</v>
      </c>
      <c r="R78" s="102" t="s">
        <v>189</v>
      </c>
      <c r="T78" s="91" t="s">
        <v>328</v>
      </c>
      <c r="U78" s="149" t="s">
        <v>334</v>
      </c>
      <c r="V78" s="149" t="s">
        <v>336</v>
      </c>
      <c r="W78" s="153" t="s">
        <v>105</v>
      </c>
      <c r="Y78" s="405" t="s">
        <v>275</v>
      </c>
      <c r="Z78" s="469" t="str">
        <f>PNDS!C107</f>
        <v>Action 2.2.1 : Rendre disponibles les outils de collecte de données dans tous les services</v>
      </c>
      <c r="AB78" s="8"/>
      <c r="AC78" s="468"/>
    </row>
    <row r="79" spans="1:29" ht="45.6">
      <c r="A79" s="8">
        <v>77</v>
      </c>
      <c r="B79" s="551"/>
      <c r="C79" s="554"/>
      <c r="E79" s="105"/>
      <c r="G79" s="7"/>
      <c r="Q79" s="102" t="s">
        <v>437</v>
      </c>
      <c r="R79" s="102" t="s">
        <v>191</v>
      </c>
      <c r="T79" s="91" t="s">
        <v>328</v>
      </c>
      <c r="U79" s="149" t="s">
        <v>334</v>
      </c>
      <c r="V79" s="149" t="s">
        <v>337</v>
      </c>
      <c r="W79" s="153" t="s">
        <v>105</v>
      </c>
      <c r="Y79" s="432" t="s">
        <v>275</v>
      </c>
      <c r="Z79" s="470" t="str">
        <f>PNDS!C108</f>
        <v>Action 2.2.2 : Assurer la collecte de données de manière exhaustive dans le délai et dans toutes les formations sanitaires y compris celles du secteur privé à tous les niveaux.</v>
      </c>
      <c r="AB79" s="8"/>
      <c r="AC79" s="468"/>
    </row>
    <row r="80" spans="1:29" ht="57">
      <c r="A80" s="8">
        <v>78</v>
      </c>
      <c r="B80" s="551"/>
      <c r="C80" s="554"/>
      <c r="E80" s="688"/>
      <c r="G80" s="7"/>
      <c r="Q80" s="102" t="s">
        <v>437</v>
      </c>
      <c r="R80" s="102" t="s">
        <v>192</v>
      </c>
      <c r="T80" s="91" t="s">
        <v>328</v>
      </c>
      <c r="U80" s="149" t="s">
        <v>334</v>
      </c>
      <c r="V80" s="149" t="s">
        <v>338</v>
      </c>
      <c r="W80" s="153" t="s">
        <v>106</v>
      </c>
      <c r="Y80" s="432" t="s">
        <v>275</v>
      </c>
      <c r="Z80" s="470" t="str">
        <f>PNDS!C109</f>
        <v>Action 2.2.3 : Valider systématiquement les données collectées à tous les niveaux surtout dans les districts sanitaires</v>
      </c>
      <c r="AB80" s="8"/>
      <c r="AC80" s="468"/>
    </row>
    <row r="81" spans="1:29" ht="34.200000000000003">
      <c r="A81" s="8">
        <v>79</v>
      </c>
      <c r="B81" s="551"/>
      <c r="C81" s="554"/>
      <c r="E81" s="688"/>
      <c r="G81" s="7"/>
      <c r="Q81" s="102" t="s">
        <v>437</v>
      </c>
      <c r="R81" s="102" t="s">
        <v>194</v>
      </c>
      <c r="T81" s="91" t="s">
        <v>328</v>
      </c>
      <c r="U81" s="149" t="s">
        <v>334</v>
      </c>
      <c r="V81" s="149" t="s">
        <v>339</v>
      </c>
      <c r="W81" s="153" t="s">
        <v>106</v>
      </c>
      <c r="Y81" s="432" t="s">
        <v>275</v>
      </c>
      <c r="Z81" s="470" t="str">
        <f>PNDS!C110</f>
        <v>Action 2.2.4 : Analyser et interpréter les données à tous les niveaux</v>
      </c>
      <c r="AB81" s="8"/>
      <c r="AC81" s="468"/>
    </row>
    <row r="82" spans="1:29" ht="34.200000000000003">
      <c r="A82" s="8">
        <v>80</v>
      </c>
      <c r="B82" s="551"/>
      <c r="C82" s="554"/>
      <c r="E82" s="688"/>
      <c r="G82" s="7"/>
      <c r="Q82" s="102" t="s">
        <v>437</v>
      </c>
      <c r="R82" s="102" t="s">
        <v>195</v>
      </c>
      <c r="T82" s="91" t="s">
        <v>328</v>
      </c>
      <c r="U82" s="149" t="s">
        <v>334</v>
      </c>
      <c r="V82" s="149" t="s">
        <v>340</v>
      </c>
      <c r="W82" s="153" t="s">
        <v>106</v>
      </c>
      <c r="Y82" s="432" t="s">
        <v>275</v>
      </c>
      <c r="Z82" s="470" t="str">
        <f>PNDS!C111</f>
        <v>Action 2.2.5 : Assurer la production régulière de l’information sanitaire et sa diffusion à tous les niveaux y compris les données communautaires.</v>
      </c>
      <c r="AB82" s="8"/>
      <c r="AC82" s="468"/>
    </row>
    <row r="83" spans="1:29" ht="22.8">
      <c r="A83" s="8">
        <v>81</v>
      </c>
      <c r="B83" s="551"/>
      <c r="C83" s="554"/>
      <c r="E83" s="688"/>
      <c r="G83" s="7"/>
      <c r="Q83" s="102" t="s">
        <v>437</v>
      </c>
      <c r="R83" s="102" t="s">
        <v>196</v>
      </c>
      <c r="T83" s="91" t="s">
        <v>328</v>
      </c>
      <c r="U83" s="149" t="s">
        <v>334</v>
      </c>
      <c r="V83" s="149" t="s">
        <v>341</v>
      </c>
      <c r="W83" s="153" t="s">
        <v>107</v>
      </c>
      <c r="Y83" s="432" t="s">
        <v>275</v>
      </c>
      <c r="Z83" s="470" t="str">
        <f>PNDS!C112</f>
        <v>Action 2.2.6 : Intégrer les données du niveau communautaire dans le SIS</v>
      </c>
      <c r="AB83" s="8"/>
      <c r="AC83" s="468"/>
    </row>
    <row r="84" spans="1:29" ht="22.8">
      <c r="A84" s="8">
        <v>82</v>
      </c>
      <c r="B84" s="551"/>
      <c r="C84" s="554"/>
      <c r="E84" s="688"/>
      <c r="G84" s="7"/>
      <c r="Q84" s="102" t="s">
        <v>437</v>
      </c>
      <c r="R84" s="102" t="s">
        <v>197</v>
      </c>
      <c r="T84" s="91" t="s">
        <v>328</v>
      </c>
      <c r="U84" s="149" t="s">
        <v>334</v>
      </c>
      <c r="V84" s="149" t="s">
        <v>342</v>
      </c>
      <c r="W84" s="153" t="s">
        <v>107</v>
      </c>
      <c r="Y84" s="432" t="s">
        <v>275</v>
      </c>
      <c r="Z84" s="470" t="str">
        <f>PNDS!C113</f>
        <v xml:space="preserve">Action 2.2.7 : Assurer le fonctionnement optimal et la pérennisation du DHIS2 </v>
      </c>
      <c r="AB84" s="8"/>
      <c r="AC84" s="468"/>
    </row>
    <row r="85" spans="1:29" ht="23.4" thickBot="1">
      <c r="A85" s="8">
        <v>83</v>
      </c>
      <c r="B85" s="551"/>
      <c r="C85" s="554"/>
      <c r="E85" s="688"/>
      <c r="G85" s="7"/>
      <c r="Q85" s="102" t="s">
        <v>437</v>
      </c>
      <c r="R85" s="102" t="s">
        <v>198</v>
      </c>
      <c r="T85" s="91" t="s">
        <v>328</v>
      </c>
      <c r="U85" s="149" t="s">
        <v>334</v>
      </c>
      <c r="V85" s="149" t="s">
        <v>343</v>
      </c>
      <c r="W85" s="153" t="s">
        <v>107</v>
      </c>
      <c r="Y85" s="433" t="s">
        <v>275</v>
      </c>
      <c r="Z85" s="471" t="str">
        <f>PNDS!C114</f>
        <v>Action 2.2.8 : Optimiser l’utilisation de la plateforme DHIS2.</v>
      </c>
      <c r="AB85" s="8"/>
      <c r="AC85" s="468"/>
    </row>
    <row r="86" spans="1:29" ht="34.200000000000003">
      <c r="A86" s="8">
        <v>84</v>
      </c>
      <c r="B86" s="553"/>
      <c r="C86" s="92"/>
      <c r="E86" s="707"/>
      <c r="G86" s="7"/>
      <c r="Q86" s="102" t="s">
        <v>437</v>
      </c>
      <c r="R86" s="102" t="s">
        <v>199</v>
      </c>
      <c r="T86" s="91" t="s">
        <v>328</v>
      </c>
      <c r="U86" s="149" t="s">
        <v>334</v>
      </c>
      <c r="V86" s="149" t="s">
        <v>344</v>
      </c>
      <c r="W86" s="153" t="s">
        <v>107</v>
      </c>
      <c r="Y86" s="398" t="s">
        <v>276</v>
      </c>
      <c r="Z86" s="490" t="str">
        <f>PNDS!C116</f>
        <v xml:space="preserve">Action 3.1.1 : Faire le plaidoyer pour la signature du document de réglementation de la carte sanitaire </v>
      </c>
      <c r="AB86" s="8"/>
      <c r="AC86" s="468"/>
    </row>
    <row r="87" spans="1:29" ht="22.8">
      <c r="A87" s="8">
        <v>85</v>
      </c>
      <c r="B87" s="553"/>
      <c r="C87" s="92"/>
      <c r="E87" s="707"/>
      <c r="G87" s="7"/>
      <c r="Q87" s="102" t="s">
        <v>437</v>
      </c>
      <c r="R87" s="102" t="s">
        <v>201</v>
      </c>
      <c r="T87" s="91" t="s">
        <v>328</v>
      </c>
      <c r="U87" s="149" t="s">
        <v>334</v>
      </c>
      <c r="V87" s="149" t="s">
        <v>345</v>
      </c>
      <c r="W87" s="153" t="s">
        <v>107</v>
      </c>
      <c r="Y87" s="412" t="s">
        <v>276</v>
      </c>
      <c r="Z87" s="473" t="str">
        <f>PNDS!C117</f>
        <v xml:space="preserve">Action 3.1.2 : Faire respecter les critères des créations et les normes de fonctionnalité des structures sanitaires </v>
      </c>
      <c r="AB87" s="8"/>
      <c r="AC87" s="468"/>
    </row>
    <row r="88" spans="1:29" ht="34.200000000000003">
      <c r="A88" s="8">
        <v>87</v>
      </c>
      <c r="B88" s="553"/>
      <c r="C88" s="554"/>
      <c r="E88" s="707"/>
      <c r="G88" s="7"/>
      <c r="Q88" s="102" t="s">
        <v>437</v>
      </c>
      <c r="R88" s="102" t="s">
        <v>209</v>
      </c>
      <c r="T88" s="91" t="s">
        <v>328</v>
      </c>
      <c r="U88" s="149" t="s">
        <v>334</v>
      </c>
      <c r="V88" s="149" t="s">
        <v>346</v>
      </c>
      <c r="W88" s="153" t="s">
        <v>108</v>
      </c>
      <c r="Y88" s="412" t="s">
        <v>276</v>
      </c>
      <c r="Z88" s="473" t="str">
        <f>PNDS!C118</f>
        <v>Action 3.1.3 : Actualiser le découpage sanitaire en tenant compte des aires de santé</v>
      </c>
    </row>
    <row r="89" spans="1:29" ht="34.799999999999997" thickBot="1">
      <c r="B89" s="553"/>
      <c r="C89" s="554"/>
      <c r="E89" s="708"/>
      <c r="G89" s="76"/>
      <c r="Q89" s="102" t="s">
        <v>437</v>
      </c>
      <c r="R89" s="102" t="s">
        <v>210</v>
      </c>
      <c r="T89" s="91" t="s">
        <v>328</v>
      </c>
      <c r="U89" s="149" t="s">
        <v>334</v>
      </c>
      <c r="V89" s="149" t="s">
        <v>347</v>
      </c>
      <c r="W89" s="153" t="s">
        <v>108</v>
      </c>
      <c r="Y89" s="434" t="s">
        <v>276</v>
      </c>
      <c r="Z89" s="474" t="str">
        <f>PNDS!C119</f>
        <v>Action 3.1.4 : Adopter une carte hospitalière</v>
      </c>
    </row>
    <row r="90" spans="1:29" ht="23.4" thickBot="1">
      <c r="B90" s="553"/>
      <c r="C90" s="554"/>
      <c r="E90" s="708"/>
      <c r="Q90" s="103" t="s">
        <v>437</v>
      </c>
      <c r="R90" s="103" t="s">
        <v>211</v>
      </c>
      <c r="T90" s="91" t="s">
        <v>328</v>
      </c>
      <c r="U90" s="149" t="s">
        <v>334</v>
      </c>
      <c r="V90" s="149" t="s">
        <v>348</v>
      </c>
      <c r="W90" s="153" t="s">
        <v>109</v>
      </c>
      <c r="Y90" s="408" t="s">
        <v>277</v>
      </c>
      <c r="Z90" s="492" t="str">
        <f>PNDS!C121</f>
        <v>Action 4.1.1 : Redynamiser et rendre efficace la recherche opérationnelle.</v>
      </c>
    </row>
    <row r="91" spans="1:29" ht="23.4" thickTop="1">
      <c r="B91" s="553"/>
      <c r="C91" s="554"/>
      <c r="E91" s="708"/>
      <c r="Q91" s="374" t="s">
        <v>160</v>
      </c>
      <c r="R91" s="374" t="s">
        <v>181</v>
      </c>
      <c r="T91" s="91" t="s">
        <v>328</v>
      </c>
      <c r="U91" s="149" t="s">
        <v>334</v>
      </c>
      <c r="V91" s="149" t="s">
        <v>352</v>
      </c>
      <c r="W91" s="153" t="s">
        <v>109</v>
      </c>
      <c r="Y91" s="413" t="s">
        <v>277</v>
      </c>
      <c r="Z91" s="476" t="str">
        <f>PNDS!C122</f>
        <v xml:space="preserve">Action 4.1.2 : Renforcer la réalisation et l’utilisation des résultats des recherches en santé pour accroitre les performances du système de santé </v>
      </c>
    </row>
    <row r="92" spans="1:29" ht="23.4" thickBot="1">
      <c r="B92" s="553"/>
      <c r="C92" s="554"/>
      <c r="E92" s="708"/>
      <c r="Q92" s="374" t="s">
        <v>160</v>
      </c>
      <c r="R92" s="374" t="s">
        <v>182</v>
      </c>
      <c r="T92" s="91" t="s">
        <v>328</v>
      </c>
      <c r="U92" s="149" t="s">
        <v>334</v>
      </c>
      <c r="V92" s="149" t="s">
        <v>351</v>
      </c>
      <c r="W92" s="153" t="s">
        <v>109</v>
      </c>
      <c r="Y92" s="435" t="s">
        <v>277</v>
      </c>
      <c r="Z92" s="503" t="str">
        <f>PNDS!C123</f>
        <v>Action 4.1.3 : Garantir la viabilité du financement de la recherche pour la santé</v>
      </c>
    </row>
    <row r="93" spans="1:29" ht="34.200000000000003">
      <c r="B93" s="700"/>
      <c r="C93" s="554"/>
      <c r="E93" s="708"/>
      <c r="Q93" s="374" t="s">
        <v>160</v>
      </c>
      <c r="R93" s="374" t="s">
        <v>183</v>
      </c>
      <c r="T93" s="91" t="s">
        <v>328</v>
      </c>
      <c r="U93" s="149" t="s">
        <v>334</v>
      </c>
      <c r="V93" s="149" t="s">
        <v>350</v>
      </c>
      <c r="W93" s="153" t="s">
        <v>110</v>
      </c>
      <c r="Y93" s="395" t="s">
        <v>278</v>
      </c>
      <c r="Z93" s="494" t="str">
        <f>PNDS!C125</f>
        <v>Action 4.2.1 : Développer un mécanisme efficace pour la réalisation des enquêtes dans les délais requis</v>
      </c>
    </row>
    <row r="94" spans="1:29" ht="34.799999999999997" thickBot="1">
      <c r="B94" s="553"/>
      <c r="C94" s="554"/>
      <c r="E94" s="708"/>
      <c r="Q94" s="374" t="s">
        <v>160</v>
      </c>
      <c r="R94" s="374" t="s">
        <v>359</v>
      </c>
      <c r="T94" s="91" t="s">
        <v>328</v>
      </c>
      <c r="U94" s="149" t="s">
        <v>334</v>
      </c>
      <c r="V94" s="149" t="s">
        <v>349</v>
      </c>
      <c r="W94" s="153" t="s">
        <v>110</v>
      </c>
      <c r="Y94" s="436" t="s">
        <v>278</v>
      </c>
      <c r="Z94" s="499" t="str">
        <f>PNDS!C126</f>
        <v>Action 4.2.3 : Organiser des enquêtes spécifiques dans le domaine de la santé (enquête SMART, enquête LQAS, etc.)</v>
      </c>
    </row>
    <row r="95" spans="1:29" ht="23.4" thickBot="1">
      <c r="B95" s="553"/>
      <c r="C95" s="704"/>
      <c r="E95" s="708"/>
      <c r="Q95" s="374" t="s">
        <v>160</v>
      </c>
      <c r="R95" s="374" t="s">
        <v>184</v>
      </c>
      <c r="T95" s="91" t="s">
        <v>328</v>
      </c>
      <c r="U95" s="149" t="s">
        <v>334</v>
      </c>
      <c r="V95" s="149" t="s">
        <v>353</v>
      </c>
      <c r="W95" s="153" t="s">
        <v>111</v>
      </c>
      <c r="Y95" s="437" t="s">
        <v>279</v>
      </c>
      <c r="Z95" s="504" t="str">
        <f>PNDS!C128</f>
        <v xml:space="preserve">Action 4.3.2 : Assurer la diffusion et l’utilisation des résultats des enquêtes à tous les niveaux </v>
      </c>
    </row>
    <row r="96" spans="1:29" ht="34.200000000000003">
      <c r="B96" s="553"/>
      <c r="C96" s="705"/>
      <c r="E96" s="708"/>
      <c r="Q96" s="374" t="s">
        <v>160</v>
      </c>
      <c r="R96" s="374" t="s">
        <v>238</v>
      </c>
      <c r="T96" s="91" t="s">
        <v>328</v>
      </c>
      <c r="U96" s="149" t="s">
        <v>334</v>
      </c>
      <c r="V96" s="149" t="s">
        <v>354</v>
      </c>
      <c r="W96" s="153" t="s">
        <v>111</v>
      </c>
      <c r="Y96" s="386" t="s">
        <v>280</v>
      </c>
      <c r="Z96" s="481" t="str">
        <f>PNDS!C130</f>
        <v>Action 5.1.1 : Produire et transmettre en temps réel les données épidémiologiques</v>
      </c>
    </row>
    <row r="97" spans="1:33" ht="46.2" thickBot="1">
      <c r="B97" s="553"/>
      <c r="C97" s="705"/>
      <c r="E97" s="707"/>
      <c r="Q97" s="569" t="s">
        <v>160</v>
      </c>
      <c r="R97" s="569" t="s">
        <v>185</v>
      </c>
      <c r="T97" s="89" t="s">
        <v>328</v>
      </c>
      <c r="U97" s="567" t="s">
        <v>334</v>
      </c>
      <c r="V97" s="151" t="s">
        <v>355</v>
      </c>
      <c r="W97" s="649" t="s">
        <v>111</v>
      </c>
      <c r="Y97" s="389" t="s">
        <v>280</v>
      </c>
      <c r="Z97" s="482" t="str">
        <f>PNDS!C131</f>
        <v>Action 5.1.2 : Valider les données puis les analyser et les interpréter</v>
      </c>
    </row>
    <row r="98" spans="1:33" ht="15" thickBot="1">
      <c r="B98" s="553"/>
      <c r="C98" s="705"/>
      <c r="E98" s="708"/>
      <c r="G98" s="76"/>
      <c r="Y98" s="438" t="s">
        <v>280</v>
      </c>
      <c r="Z98" s="505" t="str">
        <f>PNDS!C132</f>
        <v>Action 5.1.3 : Diffuser l’information pour action</v>
      </c>
    </row>
    <row r="99" spans="1:33" ht="22.8">
      <c r="B99" s="553"/>
      <c r="C99" s="706"/>
      <c r="E99" s="707"/>
      <c r="G99" s="76"/>
      <c r="Y99" s="382" t="s">
        <v>281</v>
      </c>
      <c r="Z99" s="496" t="str">
        <f>PNDS!C134</f>
        <v xml:space="preserve">Action 6.1.1 : Mettre un cadre institutionnel, juridique et stratégique des différentes composantes de la santé numérique </v>
      </c>
    </row>
    <row r="100" spans="1:33" ht="22.8">
      <c r="B100" s="551"/>
      <c r="C100" s="705"/>
      <c r="E100" s="688"/>
      <c r="G100" s="76"/>
      <c r="Y100" s="385" t="s">
        <v>281</v>
      </c>
      <c r="Z100" s="497" t="str">
        <f>PNDS!C135</f>
        <v>Action 6.1.2 : Doter tous les composants de dispositifs et d’outils appropriés pour leurs missions (internet, matériels informatiques, applications, électricité …)</v>
      </c>
    </row>
    <row r="101" spans="1:33" s="33" customFormat="1">
      <c r="A101" s="8"/>
      <c r="B101" s="551"/>
      <c r="C101" s="705"/>
      <c r="D101"/>
      <c r="E101" s="688"/>
      <c r="F101" s="559"/>
      <c r="G101" s="76"/>
      <c r="H101" s="559"/>
      <c r="I101" s="559"/>
      <c r="J101" s="559"/>
      <c r="K101" s="75"/>
      <c r="L101" s="559"/>
      <c r="M101" s="75"/>
      <c r="N101" s="559"/>
      <c r="O101" s="75"/>
      <c r="P101" s="559"/>
      <c r="Q101" s="75"/>
      <c r="R101" s="75"/>
      <c r="S101" s="559"/>
      <c r="T101" s="75"/>
      <c r="U101" s="75"/>
      <c r="V101" s="75"/>
      <c r="W101" s="75"/>
      <c r="X101"/>
      <c r="Y101" s="385" t="s">
        <v>281</v>
      </c>
      <c r="Z101" s="497" t="str">
        <f>PNDS!C136</f>
        <v>Action 6.1.3 : Coordonner la mise en œuvre des interventions de la télésanté</v>
      </c>
      <c r="AA101"/>
      <c r="AB101" s="32"/>
      <c r="AC101" s="561"/>
      <c r="AD101"/>
      <c r="AE101"/>
      <c r="AF101"/>
      <c r="AG101" s="32"/>
    </row>
    <row r="102" spans="1:33" ht="23.4" thickBot="1">
      <c r="B102" s="551"/>
      <c r="C102" s="705"/>
      <c r="E102" s="688"/>
      <c r="G102" s="76"/>
      <c r="K102" s="75"/>
      <c r="M102" s="75"/>
      <c r="O102" s="75"/>
      <c r="Q102" s="75"/>
      <c r="R102" s="75"/>
      <c r="T102" s="75"/>
      <c r="U102" s="75"/>
      <c r="V102" s="75"/>
      <c r="W102" s="75"/>
      <c r="Y102" s="701" t="s">
        <v>281</v>
      </c>
      <c r="Z102" s="71" t="str">
        <f>PNDS!C137</f>
        <v>Action 6.1.4 : Mettre en place un cadre de suivi et évaluation des différents programmes de télésanté</v>
      </c>
      <c r="AG102" s="7"/>
    </row>
    <row r="103" spans="1:33">
      <c r="B103" s="551"/>
      <c r="C103" s="705"/>
      <c r="E103" s="688"/>
      <c r="K103" s="75"/>
      <c r="M103" s="75"/>
      <c r="O103" s="75"/>
      <c r="Q103" s="75"/>
      <c r="R103" s="75"/>
      <c r="T103" s="75"/>
      <c r="U103" s="75"/>
      <c r="V103" s="75"/>
      <c r="W103" s="75"/>
      <c r="Y103" s="702" t="s">
        <v>282</v>
      </c>
      <c r="Z103" s="68" t="str">
        <f>PNDS!C139</f>
        <v>Action 6.2.1 : Informatiser les hôpitaux et système d’interopérabilité des outils</v>
      </c>
      <c r="AG103" s="7"/>
    </row>
    <row r="104" spans="1:33" ht="15" thickBot="1">
      <c r="B104" s="551"/>
      <c r="C104" s="705"/>
      <c r="E104" s="105"/>
      <c r="K104" s="75"/>
      <c r="M104" s="75"/>
      <c r="O104" s="75"/>
      <c r="Q104" s="75"/>
      <c r="R104" s="75"/>
      <c r="T104" s="75"/>
      <c r="U104" s="75"/>
      <c r="V104" s="75"/>
      <c r="W104" s="75"/>
      <c r="Y104" s="703" t="s">
        <v>282</v>
      </c>
      <c r="Z104" s="69" t="str">
        <f>PNDS!C140</f>
        <v xml:space="preserve">Action 6.2.2 : Développer la pratique médicale à distance </v>
      </c>
      <c r="AG104" s="7"/>
    </row>
    <row r="105" spans="1:33" ht="23.4" thickBot="1">
      <c r="B105" s="551"/>
      <c r="C105" s="705"/>
      <c r="E105" s="105"/>
      <c r="K105" s="75"/>
      <c r="M105" s="75"/>
      <c r="O105" s="75"/>
      <c r="Q105" s="616" t="s">
        <v>3</v>
      </c>
      <c r="R105" s="75"/>
      <c r="T105" s="75"/>
      <c r="U105" s="75"/>
      <c r="V105" s="75"/>
      <c r="W105" s="75"/>
      <c r="Y105" s="431" t="s">
        <v>282</v>
      </c>
      <c r="Z105" s="502" t="str">
        <f>PNDS!C141</f>
        <v>Action 6.2.3 : Cartographier et actualiser régulièrement les pratiques de télémédecine en cours dans le pays</v>
      </c>
      <c r="AG105" s="7"/>
    </row>
    <row r="106" spans="1:33" ht="22.8">
      <c r="B106" s="551"/>
      <c r="C106" s="705"/>
      <c r="E106" s="105"/>
      <c r="K106" s="75"/>
      <c r="M106" s="75"/>
      <c r="O106" s="75"/>
      <c r="Q106" s="615" t="s">
        <v>120</v>
      </c>
      <c r="R106" s="75"/>
      <c r="T106" s="75" t="s">
        <v>140</v>
      </c>
      <c r="U106" s="75" t="str">
        <f>Tableau4[[#Headers],[Piliers]]</f>
        <v>Piliers</v>
      </c>
      <c r="V106" s="75"/>
      <c r="W106" s="75"/>
      <c r="Y106" s="405" t="s">
        <v>283</v>
      </c>
      <c r="Z106" s="469" t="str">
        <f>PNDS!C143</f>
        <v>Action 7.1.1 : Redynamiser le cadre de collaboration</v>
      </c>
      <c r="AG106" s="7"/>
    </row>
    <row r="107" spans="1:33" ht="23.4" thickBot="1">
      <c r="K107" s="75"/>
      <c r="M107" s="75"/>
      <c r="O107" s="75"/>
      <c r="Q107" s="93" t="s">
        <v>358</v>
      </c>
      <c r="R107" s="75"/>
      <c r="T107" s="75" t="s">
        <v>1620</v>
      </c>
      <c r="U107" s="75" t="e">
        <f t="array" aca="1" ref="U107" ca="1">_xlfn._xlws.FILTER(Tableau4[[#Headers],[Piliers]],Tableau3[[#Headers],[Programme Budgétaire]]=PTCA!D5)</f>
        <v>#NAME?</v>
      </c>
      <c r="V107" s="75"/>
      <c r="W107" s="75"/>
      <c r="Y107" s="433" t="s">
        <v>283</v>
      </c>
      <c r="Z107" s="471" t="str">
        <f>PNDS!C144</f>
        <v>Action 7.1.2 : Tenir les réunions de travail et mettre en œuvre les recommandations qui en découlent</v>
      </c>
      <c r="AG107" s="7"/>
    </row>
    <row r="108" spans="1:33" ht="22.8">
      <c r="K108" s="75"/>
      <c r="M108" s="75"/>
      <c r="O108" s="75"/>
      <c r="Q108" s="93" t="s">
        <v>437</v>
      </c>
      <c r="R108" s="75"/>
      <c r="T108" s="75" t="s">
        <v>326</v>
      </c>
      <c r="U108" s="75"/>
      <c r="V108" s="75"/>
      <c r="W108" s="75"/>
      <c r="Y108" s="398" t="s">
        <v>284</v>
      </c>
      <c r="Z108" s="490" t="str">
        <f>PNDS!C146</f>
        <v>Action 7.2.1 : Rendre disponibles dans les FOSA, les bulletins de naissance et les outils d’enregistrement des décès</v>
      </c>
      <c r="AG108" s="7"/>
    </row>
    <row r="109" spans="1:33" ht="23.4" thickBot="1">
      <c r="K109" s="75"/>
      <c r="M109" s="75"/>
      <c r="O109" s="75"/>
      <c r="Q109" s="94" t="s">
        <v>160</v>
      </c>
      <c r="R109" s="75"/>
      <c r="T109" s="75" t="s">
        <v>327</v>
      </c>
      <c r="U109" s="75"/>
      <c r="V109" s="75"/>
      <c r="W109" s="75"/>
      <c r="Y109" s="412" t="s">
        <v>284</v>
      </c>
      <c r="Z109" s="473" t="str">
        <f>PNDS!C147</f>
        <v>Action 7.2.2 : Rendre obligatoire le remplissage des bulletins de naissance dans les formations sanitaires</v>
      </c>
      <c r="AG109" s="7"/>
    </row>
    <row r="110" spans="1:33" ht="22.8">
      <c r="K110" s="75"/>
      <c r="M110" s="75"/>
      <c r="O110" s="75"/>
      <c r="Q110" s="75"/>
      <c r="R110" s="75"/>
      <c r="T110" s="75" t="s">
        <v>328</v>
      </c>
      <c r="U110" s="75"/>
      <c r="V110" s="75"/>
      <c r="W110" s="75"/>
      <c r="Y110" s="412" t="s">
        <v>284</v>
      </c>
      <c r="Z110" s="473" t="str">
        <f>PNDS!C148</f>
        <v>Action 7.2.3 : Renforcer les capacités des ASC pour la prise en compte des faits d’état civil (naissance et décès) dans la communauté</v>
      </c>
      <c r="AG110" s="7"/>
    </row>
    <row r="111" spans="1:33" ht="34.799999999999997" thickBot="1">
      <c r="K111" s="75"/>
      <c r="M111" s="75"/>
      <c r="O111" s="75"/>
      <c r="Q111" s="75"/>
      <c r="R111" s="75"/>
      <c r="T111" s="75"/>
      <c r="U111" s="75"/>
      <c r="V111" s="75"/>
      <c r="W111" s="75"/>
      <c r="Y111" s="445" t="s">
        <v>284</v>
      </c>
      <c r="Z111" s="491" t="str">
        <f>PNDS!C149</f>
        <v>Action 7.2.4 : Développer et rendre opérationnel un mécanisme d’interopérabilité incluant toutes les parties prenantes (Ministère en charge de la Santé, de l’Administration, l’ANATS…)</v>
      </c>
      <c r="AG111" s="7"/>
    </row>
    <row r="112" spans="1:33" ht="22.8">
      <c r="K112" s="75"/>
      <c r="M112" s="75"/>
      <c r="O112" s="75"/>
      <c r="Q112" s="75"/>
      <c r="R112" s="75"/>
      <c r="T112" s="679" t="s">
        <v>140</v>
      </c>
      <c r="U112" s="679" t="s">
        <v>1635</v>
      </c>
      <c r="V112" s="75"/>
      <c r="W112" s="75"/>
      <c r="Y112" s="408" t="s">
        <v>285</v>
      </c>
      <c r="Z112" s="492" t="str">
        <f>PNDS!F7</f>
        <v>Action 1.1.1 : Elaborer les politiques et normes pour les secteurs de la santé nouvellement créés</v>
      </c>
      <c r="AG112" s="7"/>
    </row>
    <row r="113" spans="11:33" ht="23.4" thickBot="1">
      <c r="K113" s="75"/>
      <c r="M113" s="75"/>
      <c r="O113" s="75"/>
      <c r="Q113" s="75"/>
      <c r="R113" s="75"/>
      <c r="T113" s="680" t="s">
        <v>1620</v>
      </c>
      <c r="U113" t="s">
        <v>1621</v>
      </c>
      <c r="V113" s="75"/>
      <c r="W113" s="75"/>
      <c r="Y113" s="410" t="s">
        <v>285</v>
      </c>
      <c r="Z113" s="503" t="str">
        <f>PNDS!F8</f>
        <v>Action 1.1.2 : Appliquer toutes les politiques et normes mises en place pour la gestion de la santé au Tchad</v>
      </c>
      <c r="AG113" s="7"/>
    </row>
    <row r="114" spans="11:33" ht="22.8">
      <c r="K114" s="75"/>
      <c r="M114" s="75"/>
      <c r="O114" s="75"/>
      <c r="Q114" s="75"/>
      <c r="R114" s="75"/>
      <c r="T114" s="681" t="s">
        <v>326</v>
      </c>
      <c r="U114" t="s">
        <v>325</v>
      </c>
      <c r="V114" s="75"/>
      <c r="W114" s="75"/>
      <c r="Y114" s="395" t="s">
        <v>286</v>
      </c>
      <c r="Z114" s="494" t="str">
        <f>PNDS!F10</f>
        <v>Action 2.1.1 : Adopter et mettre en œuvre le PMA et PCA dans les formations sanitaires du niveau périphérique, intermédiaire et national</v>
      </c>
      <c r="AG114" s="7"/>
    </row>
    <row r="115" spans="11:33" ht="23.4" thickBot="1">
      <c r="K115" s="75"/>
      <c r="M115" s="75"/>
      <c r="O115" s="75"/>
      <c r="Q115" s="75"/>
      <c r="R115" s="75"/>
      <c r="T115" s="681" t="s">
        <v>326</v>
      </c>
      <c r="U115" t="s">
        <v>329</v>
      </c>
      <c r="V115" s="75"/>
      <c r="W115" s="75"/>
      <c r="Y115" s="436" t="s">
        <v>286</v>
      </c>
      <c r="Z115" s="506" t="str">
        <f>PNDS!F11</f>
        <v xml:space="preserve">Action 2.1.2 : Améliorer la qualité des services des soins </v>
      </c>
      <c r="AG115" s="7"/>
    </row>
    <row r="116" spans="11:33" ht="22.8">
      <c r="K116" s="75"/>
      <c r="M116" s="75"/>
      <c r="O116" s="75"/>
      <c r="Q116" s="75"/>
      <c r="R116" s="75"/>
      <c r="T116" s="681" t="s">
        <v>326</v>
      </c>
      <c r="U116" t="s">
        <v>330</v>
      </c>
      <c r="V116" s="75"/>
      <c r="W116" s="75"/>
      <c r="Y116" s="392" t="s">
        <v>287</v>
      </c>
      <c r="Z116" s="478" t="str">
        <f>PNDS!F13</f>
        <v>Action 2.2.1 : Renforcer les services de PF, des CPN, les SONUB et les SONUC et de prise en charge des fistules à tous les niveaux du système des soins</v>
      </c>
      <c r="AG116" s="7"/>
    </row>
    <row r="117" spans="11:33" ht="22.8">
      <c r="K117" s="75"/>
      <c r="M117" s="75"/>
      <c r="O117" s="75"/>
      <c r="Q117" s="75"/>
      <c r="R117" s="75"/>
      <c r="T117" s="680" t="s">
        <v>327</v>
      </c>
      <c r="U117" t="s">
        <v>331</v>
      </c>
      <c r="V117" s="75"/>
      <c r="W117" s="75"/>
      <c r="Y117" s="441" t="s">
        <v>287</v>
      </c>
      <c r="Z117" s="507" t="str">
        <f>PNDS!F14</f>
        <v>Action 2.2.2 : Renforcer les services de prévention de la transmission du VIH/SIDA de la mère à l’enfant (PTME)</v>
      </c>
      <c r="AG117" s="7"/>
    </row>
    <row r="118" spans="11:33" ht="23.4" thickBot="1">
      <c r="K118" s="75"/>
      <c r="M118" s="75"/>
      <c r="O118" s="75"/>
      <c r="Q118" s="75"/>
      <c r="R118" s="75"/>
      <c r="T118" s="681" t="s">
        <v>328</v>
      </c>
      <c r="U118" t="s">
        <v>332</v>
      </c>
      <c r="V118" s="75"/>
      <c r="W118" s="75"/>
      <c r="Y118" s="442" t="s">
        <v>287</v>
      </c>
      <c r="Z118" s="508" t="str">
        <f>PNDS!F15</f>
        <v>Action 2.2.3 : Renforcer les services de vaccination à tous les niveaux du système de santé</v>
      </c>
      <c r="AG118" s="7"/>
    </row>
    <row r="119" spans="11:33" ht="34.200000000000003">
      <c r="K119" s="75"/>
      <c r="M119" s="75"/>
      <c r="O119" s="75"/>
      <c r="Q119" s="75"/>
      <c r="R119" s="75"/>
      <c r="T119" s="681" t="s">
        <v>328</v>
      </c>
      <c r="U119" t="s">
        <v>333</v>
      </c>
      <c r="V119" s="75"/>
      <c r="W119" s="75"/>
      <c r="Y119" s="386" t="s">
        <v>288</v>
      </c>
      <c r="Z119" s="481" t="str">
        <f>PNDS!F17</f>
        <v>Action 2.3.1 : Renforcer la capacité des personnels a tous les niveaux pour les soins essentiels aux nouveau-nés (SENN) et la PCIME</v>
      </c>
      <c r="AG119" s="7"/>
    </row>
    <row r="120" spans="11:33" ht="34.200000000000003">
      <c r="K120" s="75"/>
      <c r="M120" s="75"/>
      <c r="O120" s="75"/>
      <c r="Q120" s="75"/>
      <c r="R120" s="75"/>
      <c r="T120" s="681" t="s">
        <v>328</v>
      </c>
      <c r="U120" t="s">
        <v>334</v>
      </c>
      <c r="V120" s="75"/>
      <c r="W120" s="75"/>
      <c r="Y120" s="389" t="s">
        <v>288</v>
      </c>
      <c r="Z120" s="509" t="str">
        <f>PNDS!F18</f>
        <v>Action 2.3.2 : Créer les services de néonatologie et les doter des équipements, matériels et intrants adéquats</v>
      </c>
      <c r="AG120" s="7"/>
    </row>
    <row r="121" spans="11:33" ht="34.200000000000003">
      <c r="K121" s="75"/>
      <c r="M121" s="75"/>
      <c r="O121" s="75"/>
      <c r="Q121" s="75"/>
      <c r="R121" s="75"/>
      <c r="T121" s="75"/>
      <c r="U121" s="75"/>
      <c r="V121" s="75"/>
      <c r="W121" s="75"/>
      <c r="Y121" s="389" t="s">
        <v>288</v>
      </c>
      <c r="Z121" s="509" t="str">
        <f>PNDS!F19</f>
        <v>Action 2.3.3 : Produire/diffuser les documents de Soins Essentiels du Nouveau-né (SENN) et PCIME a tous les niveaux de la pyramide sanitaire</v>
      </c>
      <c r="AG121" s="7"/>
    </row>
    <row r="122" spans="11:33" ht="34.799999999999997" thickBot="1">
      <c r="K122" s="75"/>
      <c r="M122" s="75"/>
      <c r="O122" s="75"/>
      <c r="Q122" s="75"/>
      <c r="R122" s="75"/>
      <c r="T122" s="75"/>
      <c r="U122" s="75"/>
      <c r="V122" s="75"/>
      <c r="W122" s="75"/>
      <c r="Y122" s="438" t="s">
        <v>288</v>
      </c>
      <c r="Z122" s="510" t="str">
        <f>PNDS!F20</f>
        <v>Action 2.3.4 : Promouvoir les pratiques familiales essentiels (Allaitement maternel exclusif, diversification alimentaire du jeune enfant…)</v>
      </c>
      <c r="AG122" s="7"/>
    </row>
    <row r="123" spans="11:33" ht="22.8">
      <c r="K123" s="75"/>
      <c r="M123" s="75"/>
      <c r="O123" s="75"/>
      <c r="Q123" s="75"/>
      <c r="R123" s="75"/>
      <c r="T123" s="75"/>
      <c r="U123" s="75"/>
      <c r="V123" s="75"/>
      <c r="W123" s="75"/>
      <c r="Y123" s="382" t="s">
        <v>289</v>
      </c>
      <c r="Z123" s="496" t="str">
        <f>PNDS!F22</f>
        <v>Action 2.4.1 : Renforcer les interventions de prévention et de prise en charge du paludisme à tous les niveaux du système de santé</v>
      </c>
      <c r="AG123" s="7"/>
    </row>
    <row r="124" spans="11:33" ht="22.8">
      <c r="K124" s="75"/>
      <c r="M124" s="75"/>
      <c r="O124" s="75"/>
      <c r="Q124" s="75"/>
      <c r="R124" s="75"/>
      <c r="T124" s="75"/>
      <c r="U124" s="75"/>
      <c r="V124" s="75"/>
      <c r="W124" s="75"/>
      <c r="Y124" s="385" t="s">
        <v>289</v>
      </c>
      <c r="Z124" s="511" t="str">
        <f>PNDS!F23</f>
        <v>Action 2.4.2 : Renforcer la prévention et la prise en charge du VIH/SIDA à tous les niveaux du système de soins</v>
      </c>
      <c r="AG124" s="7"/>
    </row>
    <row r="125" spans="11:33" ht="23.4" thickBot="1">
      <c r="K125" s="75"/>
      <c r="M125" s="75"/>
      <c r="O125" s="75"/>
      <c r="Q125" s="75"/>
      <c r="R125" s="75"/>
      <c r="T125" s="75"/>
      <c r="U125" s="75"/>
      <c r="V125" s="75"/>
      <c r="W125" s="75"/>
      <c r="Y125" s="439" t="s">
        <v>289</v>
      </c>
      <c r="Z125" s="512" t="str">
        <f>PNDS!F24</f>
        <v xml:space="preserve">Action 2.4.3 : Renforcer les interventions de prise en charge de la Tuberculose dans les formations sanitaires à tous les niveaux du système de santé </v>
      </c>
      <c r="AG125" s="7"/>
    </row>
    <row r="126" spans="11:33" ht="45.6">
      <c r="K126" s="75"/>
      <c r="M126" s="75"/>
      <c r="O126" s="75"/>
      <c r="Q126" s="75"/>
      <c r="R126" s="75"/>
      <c r="T126" s="75"/>
      <c r="U126" s="75"/>
      <c r="V126" s="75"/>
      <c r="W126" s="75"/>
      <c r="Y126" s="402" t="s">
        <v>290</v>
      </c>
      <c r="Z126" s="486" t="str">
        <f>PNDS!F26</f>
        <v xml:space="preserve">Action 2.5.1 : Mettre en place le dispositif de lutte contre les maladies non transmissibles. (existence d’un plan de lutte contre les MNT, mais il n‘est pas complet) ; (cadre de concertation multisectoriel de lutte contre les MNT et qu’il faut rendre fonctionnel ) </v>
      </c>
      <c r="AG126" s="7"/>
    </row>
    <row r="127" spans="11:33" ht="23.4" thickBot="1">
      <c r="K127" s="75"/>
      <c r="M127" s="75"/>
      <c r="O127" s="75"/>
      <c r="Q127" s="75"/>
      <c r="R127" s="75"/>
      <c r="T127" s="75"/>
      <c r="U127" s="75"/>
      <c r="V127" s="75"/>
      <c r="W127" s="75"/>
      <c r="Y127" s="431" t="s">
        <v>290</v>
      </c>
      <c r="Z127" s="513" t="str">
        <f>PNDS!F27</f>
        <v xml:space="preserve">Action 2.5.2 : Renforcer les capacités des formations sanitaires pour le diagnostic, la prise en charge et le suivi des malades souffrant des maladies non transmissibles </v>
      </c>
      <c r="AG127" s="7"/>
    </row>
    <row r="128" spans="11:33">
      <c r="K128" s="75"/>
      <c r="M128" s="75"/>
      <c r="O128" s="75"/>
      <c r="Q128" s="75"/>
      <c r="R128" s="75"/>
      <c r="T128" s="75"/>
      <c r="U128" s="75"/>
      <c r="V128" s="75"/>
      <c r="W128" s="75"/>
      <c r="Y128" s="405" t="s">
        <v>291</v>
      </c>
      <c r="Z128" s="469" t="str">
        <f>PNDS!F29</f>
        <v xml:space="preserve">Action 2.6.1 : Promouvoir des actions de sensibilisation pour la réduction des AVP </v>
      </c>
      <c r="AG128" s="7"/>
    </row>
    <row r="129" spans="1:33" ht="15" thickBot="1">
      <c r="K129" s="75"/>
      <c r="M129" s="75"/>
      <c r="O129" s="75"/>
      <c r="Q129" s="75"/>
      <c r="R129" s="75"/>
      <c r="T129" s="75"/>
      <c r="U129" s="75"/>
      <c r="V129" s="75"/>
      <c r="W129" s="75"/>
      <c r="Y129" s="433" t="s">
        <v>291</v>
      </c>
      <c r="Z129" s="514" t="str">
        <f>PNDS!F30</f>
        <v>Action 2.6.2 : Assurer une prise en charge correcte des accidentés de la route</v>
      </c>
      <c r="AG129" s="7"/>
    </row>
    <row r="130" spans="1:33" ht="34.200000000000003">
      <c r="K130" s="75"/>
      <c r="M130" s="75"/>
      <c r="O130" s="75"/>
      <c r="Q130" s="75"/>
      <c r="R130" s="75"/>
      <c r="T130" s="75"/>
      <c r="U130" s="75"/>
      <c r="V130" s="75"/>
      <c r="W130" s="75"/>
      <c r="Y130" s="398" t="s">
        <v>292</v>
      </c>
      <c r="Z130" s="490" t="str">
        <f>PNDS!F32</f>
        <v>Action 2.7.1 : Renforcer la mise en œuvre de la convention-cadre pour la lutte antitabac de l’OMS</v>
      </c>
      <c r="AG130" s="7"/>
    </row>
    <row r="131" spans="1:33" ht="34.200000000000003">
      <c r="K131" s="75"/>
      <c r="M131" s="75"/>
      <c r="O131" s="75"/>
      <c r="Q131" s="75"/>
      <c r="R131" s="75"/>
      <c r="T131" s="75"/>
      <c r="U131" s="75"/>
      <c r="V131" s="75"/>
      <c r="W131" s="75"/>
      <c r="Y131" s="412" t="s">
        <v>292</v>
      </c>
      <c r="Z131" s="472" t="str">
        <f>PNDS!F33</f>
        <v>Action 2.7.2 : Assurer les financements de la lutte contre les MNT et les facteurs de risques à travers des mécanismes innovants de mobilisation des ressources (taxe sur le tabac, l’alcool, les sodas, les téléphones mobiles).</v>
      </c>
      <c r="AG131" s="7"/>
    </row>
    <row r="132" spans="1:33" ht="34.200000000000003">
      <c r="K132" s="75"/>
      <c r="M132" s="75"/>
      <c r="O132" s="75"/>
      <c r="Q132" s="75"/>
      <c r="R132" s="75"/>
      <c r="T132" s="75"/>
      <c r="U132" s="75"/>
      <c r="V132" s="75"/>
      <c r="W132" s="75"/>
      <c r="Y132" s="412" t="s">
        <v>292</v>
      </c>
      <c r="Z132" s="472" t="str">
        <f>PNDS!F34</f>
        <v xml:space="preserve">Action 2.7.3 : Appuyer le mécanisme de pérennisation du financement innovant créés en 2019 à travers les taxes spécifiques de 100 franc CFA /cigarettes </v>
      </c>
      <c r="AG132" s="7"/>
    </row>
    <row r="133" spans="1:33" ht="34.799999999999997" thickBot="1">
      <c r="K133" s="75"/>
      <c r="M133" s="75"/>
      <c r="O133" s="75"/>
      <c r="Q133" s="75"/>
      <c r="R133" s="75"/>
      <c r="T133" s="75"/>
      <c r="U133" s="75"/>
      <c r="V133" s="75"/>
      <c r="W133" s="75"/>
      <c r="Y133" s="434" t="s">
        <v>292</v>
      </c>
      <c r="Z133" s="515" t="str">
        <f>PNDS!F35</f>
        <v xml:space="preserve">Action 2.7.4 : Renforcer la lutte contre l’alcoolisme et les autres types de drogues </v>
      </c>
      <c r="AG133" s="7"/>
    </row>
    <row r="134" spans="1:33" ht="34.200000000000003">
      <c r="K134" s="75"/>
      <c r="M134" s="75"/>
      <c r="O134" s="75"/>
      <c r="Q134" s="75"/>
      <c r="R134" s="75"/>
      <c r="T134" s="75"/>
      <c r="U134" s="75"/>
      <c r="V134" s="75"/>
      <c r="W134" s="75"/>
      <c r="Y134" s="408" t="s">
        <v>293</v>
      </c>
      <c r="Z134" s="492" t="str">
        <f>PNDS!F37</f>
        <v>Action 2.8.1 : Définir les politiques, les plans stratégiques, les normes relatifs à la santé des jeunes, des adolescents, des personnes âgées et des personnes handicapées</v>
      </c>
      <c r="AG134" s="7"/>
    </row>
    <row r="135" spans="1:33" ht="34.200000000000003">
      <c r="K135" s="75"/>
      <c r="M135" s="75"/>
      <c r="O135" s="75"/>
      <c r="Q135" s="75"/>
      <c r="R135" s="75"/>
      <c r="T135" s="75"/>
      <c r="U135" s="75"/>
      <c r="V135" s="75"/>
      <c r="W135" s="75"/>
      <c r="Y135" s="413" t="s">
        <v>293</v>
      </c>
      <c r="Z135" s="475" t="str">
        <f>PNDS!F38</f>
        <v>Action 2.8.2 : Promouvoir la santé des jeunes et des adolescents </v>
      </c>
      <c r="AG135" s="7"/>
    </row>
    <row r="136" spans="1:33" s="33" customFormat="1" ht="34.200000000000003">
      <c r="A136" s="8"/>
      <c r="C136" s="32"/>
      <c r="D136"/>
      <c r="E136" s="32"/>
      <c r="F136" s="559"/>
      <c r="H136" s="559"/>
      <c r="I136" s="559"/>
      <c r="J136" s="559"/>
      <c r="K136" s="75"/>
      <c r="L136" s="559"/>
      <c r="M136" s="75"/>
      <c r="N136" s="559"/>
      <c r="O136" s="75"/>
      <c r="P136" s="559"/>
      <c r="Q136" s="75"/>
      <c r="R136" s="75"/>
      <c r="S136" s="559"/>
      <c r="T136" s="75"/>
      <c r="U136" s="75"/>
      <c r="V136" s="75"/>
      <c r="W136" s="75"/>
      <c r="X136"/>
      <c r="Y136" s="413" t="s">
        <v>293</v>
      </c>
      <c r="Z136" s="475" t="str">
        <f>PNDS!F39</f>
        <v>Action 2.8.3 : Promouvoir la santé des personnes âgées</v>
      </c>
      <c r="AA136"/>
      <c r="AB136" s="32"/>
      <c r="AC136" s="561"/>
      <c r="AD136"/>
      <c r="AE136"/>
      <c r="AF136"/>
      <c r="AG136" s="32"/>
    </row>
    <row r="137" spans="1:33" ht="34.200000000000003">
      <c r="K137" s="75"/>
      <c r="M137" s="75"/>
      <c r="O137" s="75"/>
      <c r="Q137" s="75"/>
      <c r="R137" s="75"/>
      <c r="T137" s="75"/>
      <c r="U137" s="75"/>
      <c r="V137" s="75"/>
      <c r="W137" s="75"/>
      <c r="Y137" s="413" t="s">
        <v>293</v>
      </c>
      <c r="Z137" s="475" t="str">
        <f>PNDS!F40</f>
        <v>Action 2.8.4 : Promouvoir les soins ré-éducationnels et de réadaptation dans tous les hôpitaux.</v>
      </c>
      <c r="AG137" s="7"/>
    </row>
    <row r="138" spans="1:33" ht="34.799999999999997" thickBot="1">
      <c r="K138" s="75"/>
      <c r="M138" s="75"/>
      <c r="O138" s="75"/>
      <c r="Q138" s="75"/>
      <c r="R138" s="75"/>
      <c r="T138" s="75"/>
      <c r="U138" s="75"/>
      <c r="V138" s="75"/>
      <c r="W138" s="75"/>
      <c r="Y138" s="435" t="s">
        <v>293</v>
      </c>
      <c r="Z138" s="516" t="str">
        <f>PNDS!F41</f>
        <v>Action 2.8.5 : Renforcer les capacités du personnel de santé dans la prise en charge des problèmes de santé des adolescents, des jeunes, des personnes âgées et des personnes handicapées</v>
      </c>
      <c r="AG138" s="7"/>
    </row>
    <row r="139" spans="1:33" ht="22.8">
      <c r="K139" s="75"/>
      <c r="M139" s="75"/>
      <c r="O139" s="75"/>
      <c r="Q139" s="75"/>
      <c r="R139" s="75"/>
      <c r="T139" s="75"/>
      <c r="U139" s="75"/>
      <c r="V139" s="75"/>
      <c r="W139" s="75"/>
      <c r="Y139" s="395" t="s">
        <v>294</v>
      </c>
      <c r="Z139" s="494" t="str">
        <f>PNDS!F43</f>
        <v xml:space="preserve">Action 2.9.1 : Elaborer des textes d’encadrement </v>
      </c>
      <c r="AG139" s="7"/>
    </row>
    <row r="140" spans="1:33" ht="22.8">
      <c r="K140" s="75"/>
      <c r="M140" s="75"/>
      <c r="O140" s="75"/>
      <c r="Q140" s="75"/>
      <c r="R140" s="75"/>
      <c r="T140" s="75"/>
      <c r="U140" s="75"/>
      <c r="V140" s="75"/>
      <c r="W140" s="75"/>
      <c r="Y140" s="447" t="s">
        <v>294</v>
      </c>
      <c r="Z140" s="517" t="str">
        <f>PNDS!F44</f>
        <v xml:space="preserve">Action 2.9.2 : Identifier et prendre en charge les survivantes de violence exercée par un partenaire intime </v>
      </c>
      <c r="AG140" s="7"/>
    </row>
    <row r="141" spans="1:33" ht="22.8">
      <c r="K141" s="75"/>
      <c r="M141" s="75"/>
      <c r="O141" s="75"/>
      <c r="Q141" s="75"/>
      <c r="R141" s="75"/>
      <c r="T141" s="75"/>
      <c r="U141" s="75"/>
      <c r="V141" s="75"/>
      <c r="W141" s="75"/>
      <c r="Y141" s="447" t="s">
        <v>294</v>
      </c>
      <c r="Z141" s="517" t="str">
        <f>PNDS!F45</f>
        <v xml:space="preserve">Action 2.9.3 : Prendre en charge de viol (étape par étape) </v>
      </c>
      <c r="AG141" s="7"/>
    </row>
    <row r="142" spans="1:33" ht="22.8">
      <c r="K142" s="75"/>
      <c r="M142" s="75"/>
      <c r="O142" s="75"/>
      <c r="Q142" s="75"/>
      <c r="R142" s="75"/>
      <c r="T142" s="75"/>
      <c r="U142" s="75"/>
      <c r="V142" s="75"/>
      <c r="W142" s="75"/>
      <c r="Y142" s="447" t="s">
        <v>294</v>
      </c>
      <c r="Z142" s="517" t="str">
        <f>PNDS!F46</f>
        <v>Action 2.9.4 : Fournir le soutien en ligne</v>
      </c>
      <c r="AG142" s="7"/>
    </row>
    <row r="143" spans="1:33" ht="22.8">
      <c r="K143" s="75"/>
      <c r="M143" s="75"/>
      <c r="O143" s="75"/>
      <c r="Q143" s="75"/>
      <c r="R143" s="75"/>
      <c r="T143" s="75"/>
      <c r="U143" s="75"/>
      <c r="V143" s="75"/>
      <c r="W143" s="75"/>
      <c r="Y143" s="447" t="s">
        <v>294</v>
      </c>
      <c r="Z143" s="517" t="str">
        <f>PNDS!F47</f>
        <v xml:space="preserve">Action 2.9.5 : Fournir des soins de santé mental complémentaire et soutien psychosocial </v>
      </c>
      <c r="AG143" s="7"/>
    </row>
    <row r="144" spans="1:33" ht="23.4" thickBot="1">
      <c r="K144" s="75"/>
      <c r="M144" s="75"/>
      <c r="O144" s="75"/>
      <c r="Q144" s="75"/>
      <c r="R144" s="75"/>
      <c r="T144" s="75"/>
      <c r="U144" s="75"/>
      <c r="V144" s="75"/>
      <c r="W144" s="75"/>
      <c r="Y144" s="436" t="s">
        <v>294</v>
      </c>
      <c r="Z144" s="506" t="str">
        <f>PNDS!F48</f>
        <v xml:space="preserve">Action 2.9.6 : Prise en charge des enfants </v>
      </c>
      <c r="AG144" s="7"/>
    </row>
    <row r="145" spans="1:33" ht="22.8">
      <c r="K145" s="75"/>
      <c r="M145" s="75"/>
      <c r="O145" s="75"/>
      <c r="Q145" s="75"/>
      <c r="R145" s="75"/>
      <c r="T145" s="75"/>
      <c r="U145" s="75"/>
      <c r="V145" s="75"/>
      <c r="W145" s="75"/>
      <c r="Y145" s="392" t="s">
        <v>295</v>
      </c>
      <c r="Z145" s="478" t="str">
        <f>PNDS!F50</f>
        <v>Action 3.1.1 : Atteindre les populations d’accès difficile par des stratégies appropriées</v>
      </c>
      <c r="AG145" s="7"/>
    </row>
    <row r="146" spans="1:33" ht="15" thickBot="1">
      <c r="K146" s="75"/>
      <c r="M146" s="75"/>
      <c r="O146" s="75"/>
      <c r="Q146" s="75"/>
      <c r="R146" s="75"/>
      <c r="T146" s="75"/>
      <c r="U146" s="75"/>
      <c r="V146" s="75"/>
      <c r="W146" s="75"/>
      <c r="Y146" s="442" t="s">
        <v>295</v>
      </c>
      <c r="Z146" s="508" t="str">
        <f>PNDS!F51</f>
        <v>Action 3.1.2 : Atteindre les populations de proximité par des stratégies appropriées</v>
      </c>
      <c r="AG146" s="7"/>
    </row>
    <row r="147" spans="1:33" ht="22.8">
      <c r="K147" s="75"/>
      <c r="M147" s="75"/>
      <c r="O147" s="75"/>
      <c r="Q147" s="75"/>
      <c r="R147" s="75"/>
      <c r="T147" s="75"/>
      <c r="U147" s="75"/>
      <c r="V147" s="75"/>
      <c r="W147" s="75"/>
      <c r="Y147" s="386" t="s">
        <v>296</v>
      </c>
      <c r="Z147" s="481" t="str">
        <f>PNDS!F53</f>
        <v>Action 3.2.1 : Organiser le cadre des interventions à base communautaire</v>
      </c>
      <c r="AG147" s="7"/>
    </row>
    <row r="148" spans="1:33" ht="23.4" thickBot="1">
      <c r="K148" s="75"/>
      <c r="M148" s="75"/>
      <c r="O148" s="75"/>
      <c r="Q148" s="75"/>
      <c r="R148" s="75"/>
      <c r="T148" s="75"/>
      <c r="U148" s="75"/>
      <c r="V148" s="75"/>
      <c r="W148" s="75"/>
      <c r="Y148" s="438" t="s">
        <v>296</v>
      </c>
      <c r="Z148" s="510" t="str">
        <f>PNDS!F54</f>
        <v xml:space="preserve">Actions 3.2.2 : Assurer les activités de santé communautaire au niveau opérationnel. </v>
      </c>
      <c r="AG148" s="7"/>
    </row>
    <row r="149" spans="1:33" ht="22.8">
      <c r="K149" s="75"/>
      <c r="M149" s="75"/>
      <c r="O149" s="75"/>
      <c r="Q149" s="75"/>
      <c r="R149" s="75"/>
      <c r="T149" s="75"/>
      <c r="U149" s="75"/>
      <c r="V149" s="75"/>
      <c r="W149" s="75"/>
      <c r="Y149" s="382" t="s">
        <v>297</v>
      </c>
      <c r="Z149" s="496" t="str">
        <f>PNDS!F56</f>
        <v>Action 3.3.1 : Mettre en place un cadre stratégique relatif à la promotion de la santé</v>
      </c>
      <c r="AG149" s="7"/>
    </row>
    <row r="150" spans="1:33" ht="23.4" thickBot="1">
      <c r="K150" s="75"/>
      <c r="M150" s="75"/>
      <c r="O150" s="75"/>
      <c r="Q150" s="75"/>
      <c r="R150" s="75"/>
      <c r="T150" s="75"/>
      <c r="U150" s="75"/>
      <c r="V150" s="75"/>
      <c r="W150" s="75"/>
      <c r="Y150" s="439" t="s">
        <v>297</v>
      </c>
      <c r="Z150" s="512" t="str">
        <f>PNDS!F57</f>
        <v>Action 3.3.2 : Mettre en place un cadre multisectoriel pour la promotion de la santé à tous les niveaux du système de santé</v>
      </c>
      <c r="AG150" s="7"/>
    </row>
    <row r="151" spans="1:33" ht="34.200000000000003">
      <c r="K151" s="75"/>
      <c r="M151" s="75"/>
      <c r="O151" s="75"/>
      <c r="Q151" s="75"/>
      <c r="R151" s="75"/>
      <c r="T151" s="75"/>
      <c r="U151" s="75"/>
      <c r="V151" s="75"/>
      <c r="W151" s="75"/>
      <c r="Y151" s="402" t="s">
        <v>298</v>
      </c>
      <c r="Z151" s="486" t="str">
        <f>PNDS!F59</f>
        <v>Action 4.1.1 : Elaborer et rendre disponibles à tous les niveaux de la prise en charge des guides thérapeutiques et des ordinogrammes pour une prise en charge rationnelle des malades (urgences, salles de soins, maternité, centres de santé…)</v>
      </c>
      <c r="AG151" s="7"/>
    </row>
    <row r="152" spans="1:33" ht="22.8">
      <c r="K152" s="75"/>
      <c r="M152" s="75"/>
      <c r="O152" s="75"/>
      <c r="Q152" s="75"/>
      <c r="R152" s="75"/>
      <c r="T152" s="75"/>
      <c r="U152" s="75"/>
      <c r="V152" s="75"/>
      <c r="W152" s="75"/>
      <c r="Y152" s="440" t="s">
        <v>298</v>
      </c>
      <c r="Z152" s="518" t="str">
        <f>PNDS!F60</f>
        <v>Action 4.1.2 : Organiser systématiquement les staffs techniques dans tous les services hospitaliers</v>
      </c>
      <c r="AG152" s="7"/>
    </row>
    <row r="153" spans="1:33" ht="22.8">
      <c r="K153" s="75"/>
      <c r="M153" s="75"/>
      <c r="O153" s="75"/>
      <c r="Q153" s="75"/>
      <c r="R153" s="75"/>
      <c r="T153" s="75"/>
      <c r="U153" s="75"/>
      <c r="V153" s="75"/>
      <c r="W153" s="75"/>
      <c r="Y153" s="440" t="s">
        <v>298</v>
      </c>
      <c r="Z153" s="518" t="str">
        <f>PNDS!F61</f>
        <v xml:space="preserve">Action 4.1.3 : Veiller au respect des normes d’hygiène dans tous les services afin de réduire les risques liés aux maladies nosocomiales. </v>
      </c>
      <c r="AG153" s="7"/>
    </row>
    <row r="154" spans="1:33" ht="22.8">
      <c r="K154" s="75"/>
      <c r="M154" s="75"/>
      <c r="O154" s="75"/>
      <c r="Q154" s="75"/>
      <c r="R154" s="75"/>
      <c r="T154" s="75"/>
      <c r="U154" s="75"/>
      <c r="V154" s="75"/>
      <c r="W154" s="75"/>
      <c r="Y154" s="440" t="s">
        <v>298</v>
      </c>
      <c r="Z154" s="518" t="str">
        <f>PNDS!F62</f>
        <v xml:space="preserve">Action 4.1.4 : Faire évaluer régulièrement les services par les pairs afin d’améliorer la qualité des services et des soins </v>
      </c>
      <c r="AG154" s="7"/>
    </row>
    <row r="155" spans="1:33" ht="34.799999999999997" thickBot="1">
      <c r="K155" s="75"/>
      <c r="M155" s="75"/>
      <c r="O155" s="75"/>
      <c r="Q155" s="75"/>
      <c r="R155" s="75"/>
      <c r="T155" s="75"/>
      <c r="U155" s="75"/>
      <c r="V155" s="75"/>
      <c r="W155" s="75"/>
      <c r="Y155" s="431" t="s">
        <v>298</v>
      </c>
      <c r="Z155" s="513" t="str">
        <f>PNDS!F63</f>
        <v>Action 4.1.5 : Faire un suivi régulier des services et réaliser les supervisions formatives dans les établissements de soins et en communauté où l’évaluation de la satisfaction communautaire est obligatoire</v>
      </c>
      <c r="AG155" s="7"/>
    </row>
    <row r="156" spans="1:33" ht="34.200000000000003">
      <c r="K156" s="75"/>
      <c r="M156" s="75"/>
      <c r="O156" s="75"/>
      <c r="Q156" s="75"/>
      <c r="R156" s="75"/>
      <c r="T156" s="75"/>
      <c r="U156" s="75"/>
      <c r="V156" s="75"/>
      <c r="W156" s="75"/>
      <c r="Y156" s="405" t="s">
        <v>299</v>
      </c>
      <c r="Z156" s="469" t="str">
        <f>PNDS!F65</f>
        <v>Action 4.2.1 : Elaborer un plan stratégique de traitement des déchets biomédicaux</v>
      </c>
      <c r="AG156" s="7"/>
    </row>
    <row r="157" spans="1:33" ht="34.200000000000003">
      <c r="K157" s="75"/>
      <c r="M157" s="75"/>
      <c r="O157" s="75"/>
      <c r="Q157" s="75"/>
      <c r="R157" s="75"/>
      <c r="T157" s="75"/>
      <c r="U157" s="75"/>
      <c r="V157" s="75"/>
      <c r="W157" s="75"/>
      <c r="Y157" s="432" t="s">
        <v>299</v>
      </c>
      <c r="Z157" s="519" t="str">
        <f>PNDS!F66</f>
        <v xml:space="preserve">Action 4.2.2. Rendre opérationnel le centre de traitement des déchets du CHU-RN de N’Djamena et créer des unités de traitement des déchets biomédicaux (solides et liquides) dans tous les hôpitaux nationaux. </v>
      </c>
      <c r="AG157" s="7"/>
    </row>
    <row r="158" spans="1:33" ht="34.200000000000003">
      <c r="K158" s="75"/>
      <c r="M158" s="75"/>
      <c r="O158" s="75"/>
      <c r="Q158" s="75"/>
      <c r="R158" s="75"/>
      <c r="T158" s="75"/>
      <c r="U158" s="75"/>
      <c r="V158" s="75"/>
      <c r="W158" s="75"/>
      <c r="Y158" s="432" t="s">
        <v>299</v>
      </c>
      <c r="Z158" s="519" t="str">
        <f>PNDS!F67</f>
        <v xml:space="preserve">Action 4.2.3 : Mettre en place dans les tous les HP des incinérateurs modernes. </v>
      </c>
      <c r="AG158" s="7"/>
    </row>
    <row r="159" spans="1:33" ht="34.200000000000003">
      <c r="K159" s="75"/>
      <c r="M159" s="75"/>
      <c r="O159" s="75"/>
      <c r="Q159" s="75"/>
      <c r="R159" s="75"/>
      <c r="T159" s="75"/>
      <c r="U159" s="75"/>
      <c r="V159" s="75"/>
      <c r="W159" s="75"/>
      <c r="Y159" s="432" t="s">
        <v>299</v>
      </c>
      <c r="Z159" s="519" t="str">
        <f>PNDS!F68</f>
        <v>Action 4.2.4 : Mettre en place des infrastructures d’assainissement de base adaptées à tous les niveaux (ménage, écoles, marchés, formations sanitaires et autres lieux de vie</v>
      </c>
      <c r="AG159" s="7"/>
    </row>
    <row r="160" spans="1:33" s="33" customFormat="1" ht="34.200000000000003">
      <c r="A160" s="8"/>
      <c r="C160" s="32"/>
      <c r="D160"/>
      <c r="E160" s="32"/>
      <c r="F160" s="559"/>
      <c r="H160" s="559"/>
      <c r="I160" s="559"/>
      <c r="J160" s="559"/>
      <c r="K160" s="75"/>
      <c r="L160" s="559"/>
      <c r="M160" s="75"/>
      <c r="N160" s="559"/>
      <c r="O160" s="75"/>
      <c r="P160" s="559"/>
      <c r="Q160" s="75"/>
      <c r="R160" s="75"/>
      <c r="S160" s="559"/>
      <c r="T160" s="75"/>
      <c r="U160" s="75"/>
      <c r="V160" s="75"/>
      <c r="W160" s="75"/>
      <c r="X160"/>
      <c r="Y160" s="432" t="s">
        <v>299</v>
      </c>
      <c r="Z160" s="519" t="str">
        <f>PNDS!F69</f>
        <v xml:space="preserve">Action 4.2.5 : Instaurer la PCI dans toutes les structures de santé publiques et privées. </v>
      </c>
      <c r="AA160"/>
      <c r="AB160" s="32"/>
      <c r="AC160" s="561"/>
      <c r="AD160"/>
      <c r="AE160"/>
      <c r="AF160"/>
      <c r="AG160" s="32"/>
    </row>
    <row r="161" spans="11:33" ht="34.200000000000003">
      <c r="K161" s="75"/>
      <c r="M161" s="75"/>
      <c r="O161" s="75"/>
      <c r="Q161" s="75"/>
      <c r="R161" s="75"/>
      <c r="T161" s="75"/>
      <c r="U161" s="75"/>
      <c r="V161" s="75"/>
      <c r="W161" s="75"/>
      <c r="Y161" s="432" t="s">
        <v>299</v>
      </c>
      <c r="Z161" s="519" t="str">
        <f>PNDS!F70</f>
        <v xml:space="preserve">Action 4.2.6 : Mettre en place un cadre de collaboration entre le MSPP et Les Communes pour assurer l’hygiène publique. </v>
      </c>
      <c r="AG161" s="7"/>
    </row>
    <row r="162" spans="11:33" ht="34.200000000000003">
      <c r="K162" s="75"/>
      <c r="M162" s="75"/>
      <c r="O162" s="75"/>
      <c r="Q162" s="75"/>
      <c r="R162" s="75"/>
      <c r="T162" s="75"/>
      <c r="U162" s="75"/>
      <c r="V162" s="75"/>
      <c r="W162" s="75"/>
      <c r="Y162" s="432" t="s">
        <v>299</v>
      </c>
      <c r="Z162" s="519" t="str">
        <f>PNDS!F71</f>
        <v>Action 4.2.7 : Rendre fonctionnel le contrat de collaboration signé entre la mairie de N’Djaména et le MSPP.</v>
      </c>
      <c r="AG162" s="7"/>
    </row>
    <row r="163" spans="11:33" ht="34.799999999999997" thickBot="1">
      <c r="K163" s="75"/>
      <c r="M163" s="75"/>
      <c r="O163" s="75"/>
      <c r="Q163" s="75"/>
      <c r="R163" s="75"/>
      <c r="T163" s="75"/>
      <c r="U163" s="75"/>
      <c r="V163" s="75"/>
      <c r="W163" s="75"/>
      <c r="Y163" s="433" t="s">
        <v>299</v>
      </c>
      <c r="Z163" s="514" t="str">
        <f>PNDS!F72</f>
        <v xml:space="preserve">Action 4.2.8 : Renforcer les capacités institutionnelles des structures œuvrant dans le domaine de l’hygiène et assainissement et de former le personnel dans ces domaines. </v>
      </c>
      <c r="AG163" s="7"/>
    </row>
    <row r="164" spans="11:33" ht="22.8">
      <c r="K164" s="75"/>
      <c r="M164" s="75"/>
      <c r="O164" s="75"/>
      <c r="Q164" s="75"/>
      <c r="R164" s="75"/>
      <c r="T164" s="75"/>
      <c r="U164" s="75"/>
      <c r="V164" s="75"/>
      <c r="W164" s="75"/>
      <c r="Y164" s="398" t="s">
        <v>300</v>
      </c>
      <c r="Z164" s="490" t="str">
        <f>PNDS!F74</f>
        <v xml:space="preserve">Action 5.1.1 : Accélérer la mise en œuvre du Règlement Sanitaire International (RSI). </v>
      </c>
      <c r="AG164" s="7"/>
    </row>
    <row r="165" spans="11:33" ht="22.8">
      <c r="K165" s="75"/>
      <c r="M165" s="75"/>
      <c r="O165" s="75"/>
      <c r="Q165" s="75"/>
      <c r="R165" s="75"/>
      <c r="T165" s="75"/>
      <c r="U165" s="75"/>
      <c r="V165" s="75"/>
      <c r="W165" s="75"/>
      <c r="Y165" s="412" t="s">
        <v>300</v>
      </c>
      <c r="Z165" s="472" t="str">
        <f>PNDS!F75</f>
        <v>Action 5.1.2 : Rendre opérationnel le Centre d’Opérations d’Urgences en Santé Publique (COUSP) et le doter d’un budget conséquent.</v>
      </c>
      <c r="AG165" s="7"/>
    </row>
    <row r="166" spans="11:33" ht="22.8">
      <c r="K166" s="75"/>
      <c r="M166" s="75"/>
      <c r="O166" s="75"/>
      <c r="Q166" s="75"/>
      <c r="R166" s="75"/>
      <c r="T166" s="75"/>
      <c r="U166" s="75"/>
      <c r="V166" s="75"/>
      <c r="W166" s="75"/>
      <c r="Y166" s="412" t="s">
        <v>300</v>
      </c>
      <c r="Z166" s="472" t="str">
        <f>PNDS!F76</f>
        <v>Action 5.1.3 : Mettre en place les textes statutaires permettant la création de SAMU au Tchad</v>
      </c>
      <c r="AG166" s="7"/>
    </row>
    <row r="167" spans="11:33" ht="34.799999999999997" thickBot="1">
      <c r="K167" s="75"/>
      <c r="M167" s="75"/>
      <c r="O167" s="75"/>
      <c r="Q167" s="75"/>
      <c r="R167" s="75"/>
      <c r="T167" s="75"/>
      <c r="U167" s="75"/>
      <c r="V167" s="75"/>
      <c r="W167" s="75"/>
      <c r="Y167" s="434" t="s">
        <v>300</v>
      </c>
      <c r="Z167" s="515" t="str">
        <f>PNDS!F77</f>
        <v>Action 5.1.4 : Mettre en place le Service d’Aide médicale d’urgence (SAMU) et les rendre fonctionnel au niveau des grandes villes (N’Djaména, Moundou, Abéché et Sarh).</v>
      </c>
      <c r="AG167" s="7"/>
    </row>
    <row r="168" spans="11:33" ht="22.8">
      <c r="K168" s="75"/>
      <c r="M168" s="75"/>
      <c r="O168" s="75"/>
      <c r="Q168" s="75"/>
      <c r="R168" s="75"/>
      <c r="T168" s="75"/>
      <c r="U168" s="75"/>
      <c r="V168" s="75"/>
      <c r="W168" s="75"/>
      <c r="Y168" s="408" t="s">
        <v>301</v>
      </c>
      <c r="Z168" s="492" t="str">
        <f>PNDS!F79</f>
        <v xml:space="preserve">Action 5.2.1 : Renforcer les capacités structurelles, institutionnelles et communautaires de la surveillance épidémiologique. </v>
      </c>
      <c r="AG168" s="7"/>
    </row>
    <row r="169" spans="11:33" ht="15" thickBot="1">
      <c r="K169" s="75"/>
      <c r="M169" s="75"/>
      <c r="O169" s="75"/>
      <c r="Q169" s="75"/>
      <c r="R169" s="75"/>
      <c r="T169" s="75"/>
      <c r="U169" s="75"/>
      <c r="V169" s="75"/>
      <c r="W169" s="75"/>
      <c r="Y169" s="435" t="s">
        <v>301</v>
      </c>
      <c r="Z169" s="516" t="str">
        <f>PNDS!F80</f>
        <v xml:space="preserve">Action 5.2.2 : Actualiser la cartographie des risques sanitaires. </v>
      </c>
      <c r="AG169" s="7"/>
    </row>
    <row r="170" spans="11:33" ht="22.8">
      <c r="K170" s="75"/>
      <c r="M170" s="75"/>
      <c r="O170" s="75"/>
      <c r="Q170" s="75"/>
      <c r="R170" s="75"/>
      <c r="T170" s="75"/>
      <c r="U170" s="75"/>
      <c r="V170" s="75"/>
      <c r="W170" s="75"/>
      <c r="Y170" s="395" t="s">
        <v>302</v>
      </c>
      <c r="Z170" s="494" t="str">
        <f>PNDS!F82</f>
        <v xml:space="preserve">Action 6.1.1 : Renforcer tous les acteurs impliqués dans la prévention et la prise en charge de la malnutrition. </v>
      </c>
      <c r="AG170" s="7"/>
    </row>
    <row r="171" spans="11:33" ht="23.4" thickBot="1">
      <c r="K171" s="75"/>
      <c r="M171" s="75"/>
      <c r="O171" s="75"/>
      <c r="Q171" s="75"/>
      <c r="R171" s="75"/>
      <c r="T171" s="75"/>
      <c r="U171" s="75"/>
      <c r="V171" s="75"/>
      <c r="W171" s="75"/>
      <c r="Y171" s="436" t="s">
        <v>302</v>
      </c>
      <c r="Z171" s="506" t="str">
        <f>PNDS!F83</f>
        <v xml:space="preserve">Action 6.1.2 : Améliorer la coordination des acteurs de lutte contre la malnutrition. </v>
      </c>
      <c r="AG171" s="7"/>
    </row>
    <row r="172" spans="11:33" ht="34.200000000000003">
      <c r="K172" s="75"/>
      <c r="M172" s="75"/>
      <c r="O172" s="75"/>
      <c r="Q172" s="75"/>
      <c r="R172" s="75"/>
      <c r="T172" s="75"/>
      <c r="U172" s="75"/>
      <c r="V172" s="75"/>
      <c r="W172" s="75"/>
      <c r="Y172" s="392" t="s">
        <v>303</v>
      </c>
      <c r="Z172" s="478" t="str">
        <f>PNDS!F85</f>
        <v>Action 6.2.1 : Assurer une prise en charge adéquate de la malnutrition aigüe au niveau communautaire, des CS et des hôpitaux.</v>
      </c>
      <c r="AG172" s="7"/>
    </row>
    <row r="173" spans="11:33" ht="34.200000000000003">
      <c r="K173" s="75"/>
      <c r="M173" s="75"/>
      <c r="O173" s="75"/>
      <c r="Q173" s="75"/>
      <c r="R173" s="75"/>
      <c r="T173" s="75"/>
      <c r="U173" s="75"/>
      <c r="V173" s="75"/>
      <c r="W173" s="75"/>
      <c r="Y173" s="441" t="s">
        <v>303</v>
      </c>
      <c r="Z173" s="507" t="str">
        <f>PNDS!F86</f>
        <v>Action 6.2.2 : Promouvoir l’alimentation du nourrisson et du jeune enfant </v>
      </c>
      <c r="AG173" s="7"/>
    </row>
    <row r="174" spans="11:33" ht="34.200000000000003">
      <c r="K174" s="75"/>
      <c r="M174" s="75"/>
      <c r="O174" s="75"/>
      <c r="Q174" s="75"/>
      <c r="R174" s="75"/>
      <c r="T174" s="75"/>
      <c r="U174" s="75"/>
      <c r="V174" s="75"/>
      <c r="W174" s="75"/>
      <c r="Y174" s="441" t="s">
        <v>303</v>
      </c>
      <c r="Z174" s="507" t="str">
        <f>PNDS!F87</f>
        <v>Action 6.2.3 : Allaitement maternel exclusif ou allaitement exclusif au sein</v>
      </c>
      <c r="AG174" s="7"/>
    </row>
    <row r="175" spans="11:33" ht="34.200000000000003">
      <c r="K175" s="75"/>
      <c r="M175" s="75"/>
      <c r="O175" s="75"/>
      <c r="Q175" s="75"/>
      <c r="R175" s="75"/>
      <c r="T175" s="75"/>
      <c r="U175" s="75"/>
      <c r="V175" s="75"/>
      <c r="W175" s="75"/>
      <c r="Y175" s="441" t="s">
        <v>303</v>
      </c>
      <c r="Z175" s="507" t="str">
        <f>PNDS!F88</f>
        <v>Action 6.2.4 : Suivre la croissance des enfants de 0 à 5 ans</v>
      </c>
      <c r="AG175" s="7"/>
    </row>
    <row r="176" spans="11:33" ht="34.200000000000003">
      <c r="K176" s="75"/>
      <c r="M176" s="75"/>
      <c r="O176" s="75"/>
      <c r="Q176" s="75"/>
      <c r="R176" s="75"/>
      <c r="T176" s="75"/>
      <c r="U176" s="75"/>
      <c r="V176" s="75"/>
      <c r="W176" s="75"/>
      <c r="Y176" s="441" t="s">
        <v>303</v>
      </c>
      <c r="Z176" s="507" t="str">
        <f>PNDS!F89</f>
        <v>Action 6.2.5 : Assurer une supplémentation adéquate en micronutriments pour les enfants et les femmes enceintes</v>
      </c>
      <c r="AG176" s="7"/>
    </row>
    <row r="177" spans="11:33" ht="34.799999999999997" thickBot="1">
      <c r="K177" s="75"/>
      <c r="M177" s="75"/>
      <c r="O177" s="75"/>
      <c r="Q177" s="75"/>
      <c r="R177" s="75"/>
      <c r="T177" s="75"/>
      <c r="U177" s="75"/>
      <c r="V177" s="75"/>
      <c r="W177" s="75"/>
      <c r="Y177" s="442" t="s">
        <v>303</v>
      </c>
      <c r="Z177" s="508" t="str">
        <f>PNDS!F90</f>
        <v>Action 6.2.6 : Assurer la surveillance nutritionnelle régulière</v>
      </c>
      <c r="AG177" s="7"/>
    </row>
    <row r="178" spans="11:33" ht="22.8">
      <c r="K178" s="75"/>
      <c r="M178" s="75"/>
      <c r="O178" s="75"/>
      <c r="Q178" s="75"/>
      <c r="R178" s="75"/>
      <c r="T178" s="75"/>
      <c r="U178" s="75"/>
      <c r="V178" s="75"/>
      <c r="W178" s="75"/>
      <c r="Y178" s="386" t="s">
        <v>304</v>
      </c>
      <c r="Z178" s="481" t="str">
        <f>PNDS!F92</f>
        <v>Action 7.1.1 : Veiller à une offre équitable de soins dans tout le pays</v>
      </c>
      <c r="AG178" s="7"/>
    </row>
    <row r="179" spans="11:33" ht="22.8">
      <c r="K179" s="75"/>
      <c r="M179" s="75"/>
      <c r="O179" s="75"/>
      <c r="Q179" s="75"/>
      <c r="R179" s="75"/>
      <c r="T179" s="75"/>
      <c r="U179" s="75"/>
      <c r="V179" s="75"/>
      <c r="W179" s="75"/>
      <c r="Y179" s="389" t="s">
        <v>304</v>
      </c>
      <c r="Z179" s="509" t="str">
        <f>PNDS!F93</f>
        <v>Action 7.1.2 : Veiller à l’utilisation des services de santé par toutes les couches sociales de la population</v>
      </c>
      <c r="AG179" s="7"/>
    </row>
    <row r="180" spans="11:33" ht="23.4" thickBot="1">
      <c r="K180" s="75"/>
      <c r="M180" s="75"/>
      <c r="O180" s="75"/>
      <c r="Q180" s="75"/>
      <c r="R180" s="75"/>
      <c r="T180" s="75"/>
      <c r="U180" s="75"/>
      <c r="V180" s="75"/>
      <c r="W180" s="75"/>
      <c r="Y180" s="438" t="s">
        <v>304</v>
      </c>
      <c r="Z180" s="510" t="str">
        <f>PNDS!F94</f>
        <v>Action 7.1.3 : Veiller à une répartition équitable des ressources nationales</v>
      </c>
      <c r="AG180" s="7"/>
    </row>
    <row r="181" spans="11:33" ht="22.8">
      <c r="K181" s="75"/>
      <c r="M181" s="75"/>
      <c r="O181" s="75"/>
      <c r="Q181" s="75"/>
      <c r="R181" s="75"/>
      <c r="T181" s="75"/>
      <c r="U181" s="75"/>
      <c r="V181" s="75"/>
      <c r="W181" s="75"/>
      <c r="Y181" s="382" t="s">
        <v>305</v>
      </c>
      <c r="Z181" s="496" t="str">
        <f>PNDS!F96</f>
        <v>Action 7.2.1 : Mise en œuvre le régime 3 de la CSU</v>
      </c>
      <c r="AG181" s="7"/>
    </row>
    <row r="182" spans="11:33" ht="23.4" thickBot="1">
      <c r="K182" s="75"/>
      <c r="M182" s="75"/>
      <c r="O182" s="75"/>
      <c r="Q182" s="75"/>
      <c r="R182" s="75"/>
      <c r="T182" s="75"/>
      <c r="U182" s="75"/>
      <c r="V182" s="75"/>
      <c r="W182" s="75"/>
      <c r="Y182" s="439" t="s">
        <v>305</v>
      </c>
      <c r="Z182" s="512" t="str">
        <f>PNDS!F97</f>
        <v>Action 7.2.2 : Mise en œuvre du régime 2 de la CSU</v>
      </c>
      <c r="AG182" s="7"/>
    </row>
    <row r="183" spans="11:33" ht="34.200000000000003">
      <c r="K183" s="75"/>
      <c r="M183" s="75"/>
      <c r="O183" s="75"/>
      <c r="Q183" s="75"/>
      <c r="R183" s="75"/>
      <c r="T183" s="75"/>
      <c r="U183" s="75"/>
      <c r="V183" s="75"/>
      <c r="W183" s="75"/>
      <c r="Y183" s="402" t="s">
        <v>306</v>
      </c>
      <c r="Z183" s="486" t="str">
        <f>PNDS!F99</f>
        <v>Action 8.1.1 : Construire des hôpitaux spécialisés dans tous domaines existants et non existants (Cardiologie, cancérologie, néphrologie, neurochirurgie, gériatrie, gastroentérologie, pneumologie…)</v>
      </c>
      <c r="AG183" s="7"/>
    </row>
    <row r="184" spans="11:33" ht="23.4" thickBot="1">
      <c r="K184" s="75"/>
      <c r="M184" s="75"/>
      <c r="O184" s="75"/>
      <c r="Q184" s="75"/>
      <c r="R184" s="75"/>
      <c r="T184" s="75"/>
      <c r="U184" s="75"/>
      <c r="V184" s="75"/>
      <c r="W184" s="75"/>
      <c r="Y184" s="431" t="s">
        <v>306</v>
      </c>
      <c r="Z184" s="513" t="str">
        <f>PNDS!F100</f>
        <v>Action 8.1.2 : Renforcer les capacités techniques de ces hôpitaux</v>
      </c>
      <c r="AG184" s="7"/>
    </row>
    <row r="185" spans="11:33" ht="22.8">
      <c r="K185" s="75"/>
      <c r="M185" s="75"/>
      <c r="O185" s="75"/>
      <c r="Q185" s="75"/>
      <c r="R185" s="75"/>
      <c r="T185" s="75"/>
      <c r="U185" s="75"/>
      <c r="V185" s="75"/>
      <c r="W185" s="75"/>
      <c r="Y185" s="405" t="s">
        <v>307</v>
      </c>
      <c r="Z185" s="469" t="str">
        <f>PNDS!F102</f>
        <v>Action 8.2.1 : Créer au sein de chaque hôpital provincial et hôpital national une unité de rééducation et/ou de réadaptation fonctionnelle</v>
      </c>
      <c r="AG185" s="7"/>
    </row>
    <row r="186" spans="11:33" ht="22.8">
      <c r="K186" s="75"/>
      <c r="M186" s="75"/>
      <c r="O186" s="75"/>
      <c r="Q186" s="75"/>
      <c r="R186" s="75"/>
      <c r="T186" s="75"/>
      <c r="U186" s="75"/>
      <c r="V186" s="75"/>
      <c r="W186" s="75"/>
      <c r="Y186" s="432" t="s">
        <v>307</v>
      </c>
      <c r="Z186" s="519" t="str">
        <f>PNDS!F103</f>
        <v>Action 8.2.2 : Créer un centre d’appareillage au niveau des hôpitaux interprovinciaux</v>
      </c>
      <c r="AG186" s="7"/>
    </row>
    <row r="187" spans="11:33">
      <c r="K187" s="75"/>
      <c r="M187" s="75"/>
      <c r="O187" s="75"/>
      <c r="Q187" s="75"/>
      <c r="R187" s="75"/>
      <c r="T187" s="75"/>
      <c r="U187" s="75"/>
      <c r="V187" s="75"/>
      <c r="W187" s="75"/>
      <c r="Y187" s="432" t="s">
        <v>307</v>
      </c>
      <c r="Z187" s="519" t="str">
        <f>PNDS!F104</f>
        <v>Action 8.2.3 : Former des techniciens en kinésithérapie</v>
      </c>
      <c r="AG187" s="7"/>
    </row>
    <row r="188" spans="11:33" ht="23.4" thickBot="1">
      <c r="K188" s="75"/>
      <c r="M188" s="75"/>
      <c r="O188" s="75"/>
      <c r="Q188" s="75"/>
      <c r="R188" s="75"/>
      <c r="T188" s="75"/>
      <c r="U188" s="75"/>
      <c r="V188" s="75"/>
      <c r="W188" s="75"/>
      <c r="Y188" s="444" t="s">
        <v>307</v>
      </c>
      <c r="Z188" s="520" t="str">
        <f>PNDS!F105</f>
        <v>Action 8.2.4 : Construire des structures sanitaires adaptées à tous les usagers y compris aux personnes avec des handicaps</v>
      </c>
      <c r="AG188" s="7"/>
    </row>
    <row r="189" spans="11:33" ht="22.8">
      <c r="K189" s="75"/>
      <c r="M189" s="75"/>
      <c r="O189" s="75"/>
      <c r="Q189" s="75"/>
      <c r="R189" s="75"/>
      <c r="T189" s="75"/>
      <c r="U189" s="75"/>
      <c r="V189" s="75"/>
      <c r="W189" s="75"/>
      <c r="Y189" s="398" t="s">
        <v>308</v>
      </c>
      <c r="Z189" s="490" t="str">
        <f>PNDS!F107</f>
        <v xml:space="preserve">Action 2.8.1 : Faire un état des lieux des différents types de violence familiales (verbales, physiques, etc.). </v>
      </c>
      <c r="AG189" s="7"/>
    </row>
    <row r="190" spans="11:33" ht="23.4" thickBot="1">
      <c r="K190" s="75"/>
      <c r="M190" s="75"/>
      <c r="O190" s="75"/>
      <c r="Q190" s="75"/>
      <c r="R190" s="75"/>
      <c r="T190" s="75"/>
      <c r="U190" s="75"/>
      <c r="V190" s="75"/>
      <c r="W190" s="75"/>
      <c r="Y190" s="400" t="s">
        <v>308</v>
      </c>
      <c r="Z190" s="474" t="str">
        <f>PNDS!F108</f>
        <v xml:space="preserve">Action 2.8.2 : Créer au sein des établissements de santé un service de prise en charge intégrée des victimes de violences familiales. </v>
      </c>
      <c r="AG190" s="7"/>
    </row>
    <row r="191" spans="11:33" ht="22.8">
      <c r="K191" s="75"/>
      <c r="M191" s="75"/>
      <c r="O191" s="75"/>
      <c r="Q191" s="75"/>
      <c r="R191" s="75"/>
      <c r="T191" s="75"/>
      <c r="U191" s="75"/>
      <c r="V191" s="75"/>
      <c r="W191" s="75"/>
      <c r="Y191" s="446" t="s">
        <v>309</v>
      </c>
      <c r="Z191" s="521" t="str">
        <f>PNDS!I7</f>
        <v>Action 1.1.1 : Elaborer des stratégies/politiques</v>
      </c>
      <c r="AG191" s="7"/>
    </row>
    <row r="192" spans="11:33" ht="23.4" thickBot="1">
      <c r="K192" s="75"/>
      <c r="M192" s="75"/>
      <c r="O192" s="75"/>
      <c r="Q192" s="75"/>
      <c r="R192" s="75"/>
      <c r="T192" s="75"/>
      <c r="U192" s="75"/>
      <c r="V192" s="75"/>
      <c r="W192" s="75"/>
      <c r="Y192" s="420" t="s">
        <v>309</v>
      </c>
      <c r="Z192" s="522" t="str">
        <f>PNDS!I8</f>
        <v>Action 1.1.2 : Réaliser l’évaluation à mi-parcours et finale du PSDRHS</v>
      </c>
      <c r="AG192" s="7"/>
    </row>
    <row r="193" spans="1:33" ht="34.799999999999997" thickBot="1">
      <c r="K193" s="75"/>
      <c r="M193" s="75"/>
      <c r="O193" s="75"/>
      <c r="Q193" s="75"/>
      <c r="R193" s="75"/>
      <c r="T193" s="75"/>
      <c r="U193" s="75"/>
      <c r="V193" s="75"/>
      <c r="W193" s="75"/>
      <c r="Y193" s="418" t="s">
        <v>310</v>
      </c>
      <c r="Z193" s="523" t="str">
        <f>PNDS!I10</f>
        <v>Actions 2.1.1 : Mettre en place un cadre de coordination et de suivi multisectoriel pour optimiser la production et le renforcement des capacités en ressources humaines</v>
      </c>
      <c r="AG193" s="7"/>
    </row>
    <row r="194" spans="1:33" ht="15" thickBot="1">
      <c r="K194" s="75"/>
      <c r="M194" s="75"/>
      <c r="O194" s="75"/>
      <c r="Q194" s="75"/>
      <c r="R194" s="75"/>
      <c r="T194" s="75"/>
      <c r="U194" s="75"/>
      <c r="V194" s="75"/>
      <c r="W194" s="75"/>
      <c r="Y194" s="419" t="s">
        <v>311</v>
      </c>
      <c r="Z194" s="524" t="str">
        <f>PNDS!I12</f>
        <v>Action 2.2.1 : Renforcer les capacités d’accueil et de production des écoles</v>
      </c>
      <c r="AG194" s="7"/>
    </row>
    <row r="195" spans="1:33" ht="23.4" thickBot="1">
      <c r="K195" s="75"/>
      <c r="M195" s="75"/>
      <c r="O195" s="75"/>
      <c r="Q195" s="75"/>
      <c r="R195" s="75"/>
      <c r="T195" s="75"/>
      <c r="U195" s="75"/>
      <c r="V195" s="75"/>
      <c r="W195" s="75"/>
      <c r="Y195" s="421" t="s">
        <v>312</v>
      </c>
      <c r="Z195" s="525" t="str">
        <f>PNDS!I14</f>
        <v>Action 2.3.1 : Affecter, former et outiller les formateurs selon les profils pour plus de qualité dans l’enseignement</v>
      </c>
      <c r="AG195" s="7"/>
    </row>
    <row r="196" spans="1:33" s="33" customFormat="1" ht="22.8">
      <c r="A196" s="8"/>
      <c r="C196" s="32"/>
      <c r="D196"/>
      <c r="E196" s="32"/>
      <c r="F196" s="559"/>
      <c r="H196" s="559"/>
      <c r="I196" s="559"/>
      <c r="J196" s="559"/>
      <c r="K196" s="75"/>
      <c r="L196" s="559"/>
      <c r="M196" s="75"/>
      <c r="N196" s="559"/>
      <c r="O196" s="75"/>
      <c r="P196" s="559"/>
      <c r="Q196" s="75"/>
      <c r="R196" s="75"/>
      <c r="S196" s="559"/>
      <c r="T196" s="75"/>
      <c r="U196" s="75"/>
      <c r="V196" s="75"/>
      <c r="W196" s="75"/>
      <c r="X196"/>
      <c r="Y196" s="422" t="s">
        <v>313</v>
      </c>
      <c r="Z196" s="422" t="str">
        <f>PNDS!I16</f>
        <v>Action 2.4.1 : Poursuivre la formation continue et en spécialisation des médecins, pharmaciens, et des paramédicaux</v>
      </c>
      <c r="AA196"/>
      <c r="AB196" s="32"/>
      <c r="AC196" s="561"/>
      <c r="AD196"/>
      <c r="AE196"/>
      <c r="AF196"/>
      <c r="AG196" s="32"/>
    </row>
    <row r="197" spans="1:33" s="33" customFormat="1" ht="34.799999999999997" thickBot="1">
      <c r="A197" s="8"/>
      <c r="C197" s="32"/>
      <c r="D197"/>
      <c r="E197" s="32"/>
      <c r="F197" s="559"/>
      <c r="H197" s="559"/>
      <c r="I197" s="559"/>
      <c r="J197" s="559"/>
      <c r="K197" s="32"/>
      <c r="L197" s="559"/>
      <c r="M197" s="32"/>
      <c r="N197" s="559"/>
      <c r="O197" s="32"/>
      <c r="P197" s="559"/>
      <c r="Q197" s="32"/>
      <c r="R197" s="32"/>
      <c r="S197" s="559"/>
      <c r="T197" s="32"/>
      <c r="U197" s="32"/>
      <c r="V197" s="32"/>
      <c r="W197" s="32"/>
      <c r="X197"/>
      <c r="Y197" s="423" t="s">
        <v>313</v>
      </c>
      <c r="Z197" s="423" t="str">
        <f>PNDS!I17</f>
        <v>Action 2.4.2 : Appuyer le Programme de Renforcement des Capacités du Personnel de Santé cadre de l’appui de Programme de Renforcement des Capacités du Personnel de Santé</v>
      </c>
      <c r="AA197"/>
      <c r="AB197" s="32"/>
      <c r="AC197" s="561"/>
      <c r="AD197"/>
      <c r="AE197"/>
      <c r="AF197"/>
    </row>
    <row r="198" spans="1:33" s="33" customFormat="1" ht="22.8">
      <c r="A198" s="8"/>
      <c r="C198" s="32"/>
      <c r="D198"/>
      <c r="E198" s="32"/>
      <c r="F198" s="559"/>
      <c r="H198" s="559"/>
      <c r="I198" s="559"/>
      <c r="J198" s="559"/>
      <c r="K198" s="32"/>
      <c r="L198" s="559"/>
      <c r="M198" s="32"/>
      <c r="N198" s="559"/>
      <c r="O198" s="32"/>
      <c r="P198" s="559"/>
      <c r="Q198" s="32"/>
      <c r="R198" s="32"/>
      <c r="S198" s="559"/>
      <c r="T198" s="32"/>
      <c r="U198" s="32"/>
      <c r="V198" s="32"/>
      <c r="W198" s="32"/>
      <c r="X198"/>
      <c r="Y198" s="381" t="s">
        <v>314</v>
      </c>
      <c r="Z198" s="381" t="str">
        <f>PNDS!I19</f>
        <v xml:space="preserve">Action 3.1.1 : Maintenir un quota de 2500 agents toutes catégories confondues par an dans la Loi des Finances pour le recrutement du personnel de santé. </v>
      </c>
      <c r="AA198"/>
      <c r="AB198" s="32"/>
      <c r="AC198" s="561"/>
      <c r="AD198"/>
      <c r="AE198"/>
      <c r="AF198"/>
    </row>
    <row r="199" spans="1:33" s="33" customFormat="1" ht="34.200000000000003">
      <c r="A199" s="8"/>
      <c r="C199" s="32"/>
      <c r="D199"/>
      <c r="E199" s="32"/>
      <c r="F199" s="559"/>
      <c r="H199" s="559"/>
      <c r="I199" s="559"/>
      <c r="J199" s="559"/>
      <c r="K199" s="32"/>
      <c r="L199" s="559"/>
      <c r="M199" s="32"/>
      <c r="N199" s="559"/>
      <c r="O199" s="32"/>
      <c r="P199" s="559"/>
      <c r="Q199" s="32"/>
      <c r="R199" s="32"/>
      <c r="S199" s="559"/>
      <c r="T199" s="32"/>
      <c r="U199" s="32"/>
      <c r="V199" s="32"/>
      <c r="W199" s="32"/>
      <c r="X199"/>
      <c r="Y199" s="424" t="s">
        <v>1466</v>
      </c>
      <c r="Z199" s="424" t="str">
        <f>PNDS!I20</f>
        <v xml:space="preserve">Action 3.1.2 : Renforcer le partenariat pour le recrutement de 1500 agents de santé par an de 2023 à 2030 pour augmenter le nombre de personnel sur fonds des partenaires </v>
      </c>
      <c r="AA199"/>
      <c r="AB199" s="32"/>
      <c r="AC199" s="561"/>
      <c r="AD199"/>
      <c r="AE199"/>
      <c r="AF199"/>
    </row>
    <row r="200" spans="1:33" s="33" customFormat="1" ht="23.4" thickBot="1">
      <c r="B200" s="32"/>
      <c r="C200" s="7"/>
      <c r="D200"/>
      <c r="E200" s="75"/>
      <c r="F200" s="559"/>
      <c r="G200" s="75"/>
      <c r="H200" s="559"/>
      <c r="I200" s="559"/>
      <c r="J200" s="559"/>
      <c r="K200" s="32"/>
      <c r="L200" s="559"/>
      <c r="M200" s="32"/>
      <c r="N200" s="559"/>
      <c r="O200" s="32"/>
      <c r="P200" s="559"/>
      <c r="Q200" s="32"/>
      <c r="R200" s="32"/>
      <c r="S200" s="559"/>
      <c r="T200" s="32"/>
      <c r="U200" s="32"/>
      <c r="V200" s="32"/>
      <c r="W200" s="32"/>
      <c r="X200"/>
      <c r="Y200" s="425" t="s">
        <v>1467</v>
      </c>
      <c r="Z200" s="425" t="str">
        <f>PNDS!I21</f>
        <v>Action 3.1.3 : Renforcer le partenariat par la coopération (Sud – sud) pour augmenter un minimum de 50 agents tous les ans.</v>
      </c>
      <c r="AA200"/>
      <c r="AB200" s="32"/>
      <c r="AC200" s="561"/>
      <c r="AD200"/>
      <c r="AE200"/>
      <c r="AF200"/>
    </row>
    <row r="201" spans="1:33" s="33" customFormat="1" ht="23.4" thickBot="1">
      <c r="B201" s="32"/>
      <c r="C201" s="7"/>
      <c r="D201"/>
      <c r="E201" s="75"/>
      <c r="F201" s="559"/>
      <c r="G201" s="75"/>
      <c r="H201" s="559"/>
      <c r="I201" s="559"/>
      <c r="J201" s="559"/>
      <c r="K201" s="32"/>
      <c r="L201" s="559"/>
      <c r="M201" s="32"/>
      <c r="N201" s="559"/>
      <c r="O201" s="32"/>
      <c r="P201" s="559"/>
      <c r="Q201" s="32"/>
      <c r="R201" s="32"/>
      <c r="S201" s="559"/>
      <c r="T201" s="32"/>
      <c r="U201" s="32"/>
      <c r="V201" s="32"/>
      <c r="W201" s="32"/>
      <c r="X201"/>
      <c r="Y201" s="426" t="s">
        <v>315</v>
      </c>
      <c r="Z201" s="426" t="str">
        <f>PNDS!I23</f>
        <v>Action 4.1.2 : Déployer les recrus dans toutes les Provinces en favorisant les Provinces déficitaires pour raison d’équité</v>
      </c>
      <c r="AA201"/>
      <c r="AB201" s="32"/>
      <c r="AC201" s="561"/>
      <c r="AD201"/>
      <c r="AE201"/>
      <c r="AF201"/>
    </row>
    <row r="202" spans="1:33" ht="46.2" thickBot="1">
      <c r="B202" s="32"/>
      <c r="K202" s="468"/>
      <c r="M202" s="560"/>
      <c r="O202" s="468"/>
      <c r="Q202" s="560"/>
      <c r="R202" s="468"/>
      <c r="T202" s="560"/>
      <c r="U202" s="560"/>
      <c r="V202" s="560"/>
      <c r="W202" s="468"/>
      <c r="Y202" s="427" t="s">
        <v>316</v>
      </c>
      <c r="Z202" s="427" t="str">
        <f>PNDS!I25</f>
        <v>Action 5.1.1 : Appliquer les mesures visant au maintien du personnel aux postes. Appliquer le décret N903 du 12 octobre 2016 fixant le statut particulier du corps des fonctionnaires du secteur de la santé et qui définit une stratégie de fidélisation des RH en milieu rural et en formation continue constitue un goulot</v>
      </c>
      <c r="AB202" s="468"/>
      <c r="AC202" s="468"/>
    </row>
    <row r="203" spans="1:33" ht="34.200000000000003">
      <c r="G203" s="468"/>
      <c r="K203" s="468"/>
      <c r="M203" s="560"/>
      <c r="O203" s="468"/>
      <c r="Q203" s="560"/>
      <c r="R203" s="468"/>
      <c r="T203" s="560"/>
      <c r="U203" s="560"/>
      <c r="V203" s="560"/>
      <c r="W203" s="468"/>
      <c r="Y203" s="428" t="s">
        <v>317</v>
      </c>
      <c r="Z203" s="428" t="str">
        <f>PNDS!I27</f>
        <v>Action 6.1.1 : Compléter la base des données avec des outils facilement exploitables et performant pour la maîtrise des effectifs des RHS et les rendre opérationnels</v>
      </c>
      <c r="AB203" s="468"/>
      <c r="AC203" s="468"/>
    </row>
    <row r="204" spans="1:33" ht="25.95" customHeight="1" thickBot="1">
      <c r="E204" s="7"/>
      <c r="G204" s="468"/>
      <c r="K204" s="468"/>
      <c r="M204" s="560"/>
      <c r="O204" s="468"/>
      <c r="Q204" s="560"/>
      <c r="R204" s="468"/>
      <c r="T204" s="560"/>
      <c r="U204" s="560"/>
      <c r="V204" s="560"/>
      <c r="W204" s="468"/>
      <c r="Y204" s="429" t="s">
        <v>317</v>
      </c>
      <c r="Z204" s="429" t="str">
        <f>PNDS!I28</f>
        <v>Action 6.1.2 : Digitaliser l’archivage</v>
      </c>
      <c r="AB204" s="468"/>
      <c r="AC204" s="468"/>
    </row>
    <row r="205" spans="1:33" s="468" customFormat="1" ht="34.200000000000003">
      <c r="C205" s="560"/>
      <c r="D205"/>
      <c r="E205" s="7"/>
      <c r="F205" s="559"/>
      <c r="H205" s="559"/>
      <c r="I205" s="559"/>
      <c r="J205" s="559"/>
      <c r="L205" s="559"/>
      <c r="M205" s="560"/>
      <c r="N205" s="559"/>
      <c r="P205" s="559"/>
      <c r="Q205" s="560"/>
      <c r="S205" s="559"/>
      <c r="T205" s="560"/>
      <c r="U205" s="560"/>
      <c r="V205" s="560"/>
      <c r="X205"/>
      <c r="Y205" s="408" t="s">
        <v>318</v>
      </c>
      <c r="Z205" s="492" t="str">
        <f>PNDS!I31</f>
        <v>Action 1.1.1 : Elaborer les normes en infrastructures et équipements médico sanitaires </v>
      </c>
      <c r="AA205"/>
      <c r="AD205"/>
      <c r="AE205"/>
      <c r="AF205"/>
    </row>
    <row r="206" spans="1:33" s="468" customFormat="1" ht="34.200000000000003">
      <c r="C206" s="560"/>
      <c r="D206"/>
      <c r="E206" s="560"/>
      <c r="F206" s="559"/>
      <c r="H206" s="559"/>
      <c r="I206" s="559"/>
      <c r="J206" s="559"/>
      <c r="L206" s="559"/>
      <c r="M206" s="560"/>
      <c r="N206" s="559"/>
      <c r="P206" s="559"/>
      <c r="Q206" s="560"/>
      <c r="S206" s="559"/>
      <c r="T206" s="560"/>
      <c r="U206" s="560"/>
      <c r="V206" s="560"/>
      <c r="X206"/>
      <c r="Y206" s="409" t="s">
        <v>318</v>
      </c>
      <c r="Z206" s="476" t="str">
        <f>PNDS!I32</f>
        <v>Action 1.1.2 : Réviser la politique de maintenance </v>
      </c>
      <c r="AA206"/>
      <c r="AD206"/>
      <c r="AE206"/>
      <c r="AF206"/>
    </row>
    <row r="207" spans="1:33" s="468" customFormat="1" ht="34.200000000000003">
      <c r="C207" s="560"/>
      <c r="D207"/>
      <c r="E207" s="560"/>
      <c r="F207" s="559"/>
      <c r="H207" s="559"/>
      <c r="I207" s="559"/>
      <c r="J207" s="559"/>
      <c r="L207" s="559"/>
      <c r="M207" s="560"/>
      <c r="N207" s="559"/>
      <c r="P207" s="559"/>
      <c r="Q207" s="560"/>
      <c r="S207" s="559"/>
      <c r="T207" s="560"/>
      <c r="U207" s="560"/>
      <c r="V207" s="560"/>
      <c r="X207"/>
      <c r="Y207" s="409" t="s">
        <v>318</v>
      </c>
      <c r="Z207" s="476" t="str">
        <f>PNDS!I33</f>
        <v>Action 1.1.3 : Elaborer et mettre en œuvre une stratégie basée sur les énergies renouvelables pour toutes les infrastructures sanitaires </v>
      </c>
      <c r="AA207"/>
      <c r="AD207"/>
      <c r="AE207"/>
      <c r="AF207"/>
    </row>
    <row r="208" spans="1:33" s="468" customFormat="1" ht="34.799999999999997" thickBot="1">
      <c r="C208" s="560"/>
      <c r="D208"/>
      <c r="E208" s="560"/>
      <c r="F208" s="559"/>
      <c r="H208" s="559"/>
      <c r="I208" s="559"/>
      <c r="J208" s="559"/>
      <c r="L208" s="559"/>
      <c r="M208" s="560"/>
      <c r="N208" s="559"/>
      <c r="P208" s="559"/>
      <c r="Q208" s="560"/>
      <c r="S208" s="559"/>
      <c r="T208" s="560"/>
      <c r="U208" s="560"/>
      <c r="V208" s="560"/>
      <c r="X208"/>
      <c r="Y208" s="411" t="s">
        <v>318</v>
      </c>
      <c r="Z208" s="477" t="str">
        <f>PNDS!I34</f>
        <v>Action 1.1.4 : Créer un cadre de concertation entre les différents acteurs pour le suivi des politiques, stratégies et normes dans les domaines des infrastructures et des équipements médico sanitaires</v>
      </c>
      <c r="AA208"/>
      <c r="AD208"/>
      <c r="AE208"/>
      <c r="AF208"/>
    </row>
    <row r="209" spans="3:32" s="468" customFormat="1" ht="34.200000000000003">
      <c r="C209" s="560"/>
      <c r="D209"/>
      <c r="E209" s="560"/>
      <c r="F209" s="559"/>
      <c r="H209" s="559"/>
      <c r="I209" s="559"/>
      <c r="J209" s="559"/>
      <c r="L209" s="559"/>
      <c r="M209" s="560"/>
      <c r="N209" s="559"/>
      <c r="P209" s="559"/>
      <c r="Q209" s="560"/>
      <c r="S209" s="559"/>
      <c r="T209" s="560"/>
      <c r="U209" s="560"/>
      <c r="V209" s="560"/>
      <c r="X209"/>
      <c r="Y209" s="395" t="s">
        <v>319</v>
      </c>
      <c r="Z209" s="494" t="str">
        <f>PNDS!I36</f>
        <v>Action 2.1.1 : Actualiser les textes officiels qui régissent le MO et le MOD avec une meilleure représentation du MO dans tous les processus de passation des marchés et de suivi des travaux sur le terrain</v>
      </c>
      <c r="AA209"/>
      <c r="AD209"/>
      <c r="AE209"/>
      <c r="AF209"/>
    </row>
    <row r="210" spans="3:32" s="468" customFormat="1" ht="22.8">
      <c r="C210" s="560"/>
      <c r="D210"/>
      <c r="E210" s="560"/>
      <c r="F210" s="559"/>
      <c r="H210" s="559"/>
      <c r="I210" s="559"/>
      <c r="J210" s="559"/>
      <c r="L210" s="559"/>
      <c r="M210" s="560"/>
      <c r="N210" s="559"/>
      <c r="P210" s="559"/>
      <c r="Q210" s="560"/>
      <c r="S210" s="559"/>
      <c r="T210" s="560"/>
      <c r="U210" s="560"/>
      <c r="V210" s="560"/>
      <c r="X210"/>
      <c r="Y210" s="397" t="s">
        <v>319</v>
      </c>
      <c r="Z210" s="495" t="str">
        <f>PNDS!I37</f>
        <v xml:space="preserve">Action 2.1.2 : Organiser des concertations régulières pour mieux coordonner les activités </v>
      </c>
      <c r="AA210"/>
      <c r="AD210"/>
      <c r="AE210"/>
      <c r="AF210"/>
    </row>
    <row r="211" spans="3:32" s="468" customFormat="1" ht="34.200000000000003">
      <c r="C211" s="560"/>
      <c r="D211"/>
      <c r="E211" s="560"/>
      <c r="F211" s="559"/>
      <c r="H211" s="559"/>
      <c r="I211" s="559"/>
      <c r="J211" s="559"/>
      <c r="L211" s="559"/>
      <c r="M211" s="560"/>
      <c r="N211" s="559"/>
      <c r="P211" s="559"/>
      <c r="Q211" s="560"/>
      <c r="S211" s="559"/>
      <c r="T211" s="560"/>
      <c r="U211" s="560"/>
      <c r="V211" s="560"/>
      <c r="X211"/>
      <c r="Y211" s="391" t="s">
        <v>320</v>
      </c>
      <c r="Z211" s="391" t="str">
        <f>PNDS!I39</f>
        <v>Action 2.2.1 : Renforcer la coordination entre le MO et le MOD dans le but d’avoir une concordance entre les équipements et les structures sanitaires construites</v>
      </c>
      <c r="AA211"/>
      <c r="AD211"/>
      <c r="AE211"/>
      <c r="AF211"/>
    </row>
    <row r="212" spans="3:32" s="468" customFormat="1" ht="23.4" thickBot="1">
      <c r="C212" s="560"/>
      <c r="D212"/>
      <c r="E212" s="560"/>
      <c r="F212" s="559"/>
      <c r="H212" s="559"/>
      <c r="I212" s="559"/>
      <c r="J212" s="559"/>
      <c r="L212" s="559"/>
      <c r="M212" s="560"/>
      <c r="N212" s="559"/>
      <c r="P212" s="559"/>
      <c r="Q212" s="560"/>
      <c r="S212" s="559"/>
      <c r="T212" s="560"/>
      <c r="U212" s="560"/>
      <c r="V212" s="560"/>
      <c r="X212"/>
      <c r="Y212" s="430" t="s">
        <v>320</v>
      </c>
      <c r="Z212" s="430" t="str">
        <f>PNDS!I40</f>
        <v>Action 2.2.2 : Arrêter ensembles les besoins en infrastructure du MSPP afin de mieux assurer l’exécution des travaux</v>
      </c>
      <c r="AA212"/>
      <c r="AD212"/>
      <c r="AE212"/>
      <c r="AF212"/>
    </row>
    <row r="213" spans="3:32" s="468" customFormat="1">
      <c r="C213" s="560"/>
      <c r="D213"/>
      <c r="E213" s="560"/>
      <c r="F213" s="559"/>
      <c r="H213" s="559"/>
      <c r="I213" s="559"/>
      <c r="J213" s="559"/>
      <c r="L213" s="559"/>
      <c r="M213" s="560"/>
      <c r="N213" s="559"/>
      <c r="P213" s="559"/>
      <c r="Q213" s="560"/>
      <c r="S213" s="559"/>
      <c r="T213" s="560"/>
      <c r="U213" s="560"/>
      <c r="V213" s="560"/>
      <c r="X213"/>
      <c r="Y213" s="386" t="s">
        <v>321</v>
      </c>
      <c r="Z213" s="481" t="str">
        <f>PNDS!I42</f>
        <v>Action 2.3.1 : Organiser régulièrement des missions de suivi conjoint</v>
      </c>
      <c r="AA213"/>
      <c r="AD213"/>
      <c r="AE213"/>
      <c r="AF213"/>
    </row>
    <row r="214" spans="3:32" s="468" customFormat="1" ht="23.4" thickBot="1">
      <c r="C214" s="560"/>
      <c r="D214"/>
      <c r="E214" s="560"/>
      <c r="F214" s="559"/>
      <c r="H214" s="559"/>
      <c r="I214" s="559"/>
      <c r="J214" s="559"/>
      <c r="L214" s="559"/>
      <c r="M214" s="560"/>
      <c r="N214" s="559"/>
      <c r="P214" s="559"/>
      <c r="Q214" s="560"/>
      <c r="S214" s="559"/>
      <c r="T214" s="560"/>
      <c r="U214" s="560"/>
      <c r="V214" s="560"/>
      <c r="X214"/>
      <c r="Y214" s="415" t="s">
        <v>321</v>
      </c>
      <c r="Z214" s="483" t="str">
        <f>PNDS!I43</f>
        <v>Action 2.3.2 : Ternir compte des rapports des missions de suivi pour améliorer la qualité de l’ouvrage</v>
      </c>
      <c r="AA214"/>
      <c r="AD214"/>
      <c r="AE214"/>
      <c r="AF214"/>
    </row>
    <row r="215" spans="3:32" s="468" customFormat="1" ht="22.8">
      <c r="C215" s="560"/>
      <c r="D215"/>
      <c r="E215" s="560"/>
      <c r="F215" s="559"/>
      <c r="H215" s="559"/>
      <c r="I215" s="559"/>
      <c r="J215" s="559"/>
      <c r="L215" s="559"/>
      <c r="M215" s="560"/>
      <c r="N215" s="559"/>
      <c r="P215" s="559"/>
      <c r="Q215" s="560"/>
      <c r="S215" s="559"/>
      <c r="T215" s="560"/>
      <c r="U215" s="560"/>
      <c r="V215" s="560"/>
      <c r="X215"/>
      <c r="Y215" s="382" t="s">
        <v>322</v>
      </c>
      <c r="Z215" s="496" t="str">
        <f>PNDS!I45</f>
        <v>Action 3.1.1 : Construire de nouvelles infrastructures sanitaires (HP, HME, HD et CS) et achever la construction de celles dont les travaux sont en cours ou en arrêt</v>
      </c>
      <c r="AA215"/>
      <c r="AD215"/>
      <c r="AE215"/>
      <c r="AF215"/>
    </row>
    <row r="216" spans="3:32" s="468" customFormat="1" ht="22.8">
      <c r="C216" s="560"/>
      <c r="D216"/>
      <c r="E216" s="560"/>
      <c r="F216" s="559"/>
      <c r="H216" s="559"/>
      <c r="I216" s="559"/>
      <c r="J216" s="559"/>
      <c r="L216" s="559"/>
      <c r="M216" s="560"/>
      <c r="N216" s="559"/>
      <c r="P216" s="559"/>
      <c r="Q216" s="560"/>
      <c r="S216" s="559"/>
      <c r="T216" s="560"/>
      <c r="U216" s="560"/>
      <c r="V216" s="560"/>
      <c r="X216"/>
      <c r="Y216" s="383" t="s">
        <v>322</v>
      </c>
      <c r="Z216" s="497" t="str">
        <f>PNDS!I46</f>
        <v>Action 3.1.2 : Construire une usine pharmaceutique, une CPA, 6 PPA et un dépôt sub-national pour les vaccins</v>
      </c>
      <c r="AA216"/>
      <c r="AD216"/>
      <c r="AE216"/>
      <c r="AF216"/>
    </row>
    <row r="217" spans="3:32" s="468" customFormat="1" ht="22.8">
      <c r="C217" s="560"/>
      <c r="D217"/>
      <c r="E217" s="560"/>
      <c r="F217" s="559"/>
      <c r="H217" s="559"/>
      <c r="I217" s="559"/>
      <c r="J217" s="559"/>
      <c r="L217" s="559"/>
      <c r="M217" s="560"/>
      <c r="N217" s="559"/>
      <c r="P217" s="559"/>
      <c r="Q217" s="560"/>
      <c r="S217" s="559"/>
      <c r="T217" s="560"/>
      <c r="U217" s="560"/>
      <c r="V217" s="560"/>
      <c r="X217"/>
      <c r="Y217" s="383" t="s">
        <v>322</v>
      </c>
      <c r="Z217" s="497" t="str">
        <f>PNDS!I47</f>
        <v>Action 3.1.3 : Equiper et rendre fonctionnels les hôpitaux provinciaux, hôpitaux de district et centres de santé</v>
      </c>
      <c r="AA217"/>
      <c r="AD217"/>
      <c r="AE217"/>
      <c r="AF217"/>
    </row>
    <row r="218" spans="3:32" s="468" customFormat="1" ht="23.4" thickBot="1">
      <c r="C218" s="560"/>
      <c r="D218"/>
      <c r="E218" s="560"/>
      <c r="F218" s="559"/>
      <c r="H218" s="559"/>
      <c r="I218" s="559"/>
      <c r="J218" s="559"/>
      <c r="L218" s="559"/>
      <c r="M218" s="560"/>
      <c r="N218" s="559"/>
      <c r="P218" s="559"/>
      <c r="Q218" s="560"/>
      <c r="S218" s="559"/>
      <c r="T218" s="560"/>
      <c r="U218" s="560"/>
      <c r="V218" s="560"/>
      <c r="X218"/>
      <c r="Y218" s="390" t="s">
        <v>322</v>
      </c>
      <c r="Z218" s="498" t="str">
        <f>PNDS!I48</f>
        <v>Action 3.1.4 : Réhabiliter et solariser certaines structures sanitaires</v>
      </c>
      <c r="AA218"/>
      <c r="AD218"/>
      <c r="AE218"/>
      <c r="AF218"/>
    </row>
    <row r="219" spans="3:32" s="468" customFormat="1" ht="22.8">
      <c r="C219" s="560"/>
      <c r="D219"/>
      <c r="E219" s="560"/>
      <c r="F219" s="559"/>
      <c r="H219" s="559"/>
      <c r="I219" s="559"/>
      <c r="J219" s="559"/>
      <c r="L219" s="559"/>
      <c r="M219" s="560"/>
      <c r="N219" s="559"/>
      <c r="P219" s="559"/>
      <c r="Q219" s="560"/>
      <c r="S219" s="559"/>
      <c r="T219" s="560"/>
      <c r="U219" s="560"/>
      <c r="V219" s="560"/>
      <c r="X219"/>
      <c r="Y219" s="402" t="s">
        <v>323</v>
      </c>
      <c r="Z219" s="486" t="str">
        <f>PNDS!I50</f>
        <v>Action 4.1.1 : Assurer la maintenance préventive et curative des équipements et des infrastructures pour prolonger leur durée d’utilisation</v>
      </c>
      <c r="AA219"/>
      <c r="AD219"/>
      <c r="AE219"/>
      <c r="AF219"/>
    </row>
    <row r="220" spans="3:32" s="468" customFormat="1" ht="23.4" thickBot="1">
      <c r="C220" s="560"/>
      <c r="D220"/>
      <c r="E220" s="560"/>
      <c r="F220" s="559"/>
      <c r="H220" s="559"/>
      <c r="I220" s="559"/>
      <c r="J220" s="559"/>
      <c r="L220" s="559"/>
      <c r="M220" s="560"/>
      <c r="N220" s="559"/>
      <c r="P220" s="559"/>
      <c r="Q220" s="560"/>
      <c r="S220" s="559"/>
      <c r="T220" s="560"/>
      <c r="U220" s="560"/>
      <c r="V220" s="560"/>
      <c r="X220"/>
      <c r="Y220" s="404" t="s">
        <v>323</v>
      </c>
      <c r="Z220" s="488" t="str">
        <f>PNDS!I51</f>
        <v>Action 4.1.2 : Etablir une liste type des équipements afin d’en faciliter les acquisitions et les entretiens</v>
      </c>
      <c r="AA220"/>
      <c r="AD220"/>
      <c r="AE220"/>
      <c r="AF220"/>
    </row>
    <row r="221" spans="3:32" s="468" customFormat="1" ht="22.8">
      <c r="C221" s="560"/>
      <c r="D221"/>
      <c r="E221" s="560"/>
      <c r="F221" s="559"/>
      <c r="H221" s="559"/>
      <c r="I221" s="559"/>
      <c r="J221" s="559"/>
      <c r="L221" s="559"/>
      <c r="M221" s="560"/>
      <c r="N221" s="559"/>
      <c r="P221" s="559"/>
      <c r="Q221" s="560"/>
      <c r="S221" s="559"/>
      <c r="T221" s="560"/>
      <c r="U221" s="560"/>
      <c r="V221" s="560"/>
      <c r="X221"/>
      <c r="Y221" s="405" t="s">
        <v>324</v>
      </c>
      <c r="Z221" s="469" t="str">
        <f>PNDS!I53</f>
        <v>Action 4.2.1 : Former suffisamment des Agents dans le domaine de Maintenance Biomédicale </v>
      </c>
      <c r="AA221"/>
      <c r="AD221"/>
      <c r="AE221"/>
      <c r="AF221"/>
    </row>
    <row r="222" spans="3:32" s="468" customFormat="1" ht="23.4" thickBot="1">
      <c r="C222" s="560"/>
      <c r="D222"/>
      <c r="E222" s="560"/>
      <c r="F222" s="559"/>
      <c r="H222" s="559"/>
      <c r="I222" s="559"/>
      <c r="J222" s="559"/>
      <c r="L222" s="559"/>
      <c r="M222" s="560"/>
      <c r="N222" s="559"/>
      <c r="P222" s="559"/>
      <c r="Q222" s="560"/>
      <c r="S222" s="559"/>
      <c r="T222" s="560"/>
      <c r="U222" s="560"/>
      <c r="V222" s="560"/>
      <c r="X222"/>
      <c r="Y222" s="407" t="s">
        <v>324</v>
      </c>
      <c r="Z222" s="489" t="str">
        <f>PNDS!I54</f>
        <v>Action 4.2.2 : Renforcer la capacité des cadres de la DIESM en lien avec les normes</v>
      </c>
      <c r="AA222"/>
      <c r="AD222"/>
      <c r="AE222"/>
      <c r="AF222"/>
    </row>
    <row r="223" spans="3:32" s="468" customFormat="1" ht="34.200000000000003">
      <c r="C223" s="560"/>
      <c r="D223"/>
      <c r="E223" s="560"/>
      <c r="F223" s="559"/>
      <c r="H223" s="559"/>
      <c r="I223" s="559"/>
      <c r="J223" s="559"/>
      <c r="L223" s="559"/>
      <c r="M223" s="560"/>
      <c r="N223" s="559"/>
      <c r="P223" s="559"/>
      <c r="Q223" s="560"/>
      <c r="S223" s="559"/>
      <c r="T223" s="560"/>
      <c r="U223" s="560"/>
      <c r="V223" s="560"/>
      <c r="X223"/>
      <c r="Y223" s="398" t="s">
        <v>335</v>
      </c>
      <c r="Z223" s="490" t="str">
        <f>PNDS!I57</f>
        <v>Action 1.1.1 : Elaborer, adopter et mettre en œuvre les textes juridiques et réglementaires du secteur de la pharmacie, des laboratoires et autres produits de santé</v>
      </c>
      <c r="AA223"/>
      <c r="AD223"/>
      <c r="AE223"/>
      <c r="AF223"/>
    </row>
    <row r="224" spans="3:32" s="468" customFormat="1" ht="34.200000000000003">
      <c r="C224" s="560"/>
      <c r="D224"/>
      <c r="E224" s="560"/>
      <c r="F224" s="559"/>
      <c r="H224" s="559"/>
      <c r="I224" s="559"/>
      <c r="J224" s="559"/>
      <c r="L224" s="559"/>
      <c r="M224" s="560"/>
      <c r="N224" s="559"/>
      <c r="P224" s="559"/>
      <c r="Q224" s="560"/>
      <c r="S224" s="559"/>
      <c r="T224" s="560"/>
      <c r="U224" s="560"/>
      <c r="V224" s="560"/>
      <c r="X224"/>
      <c r="Y224" s="399" t="s">
        <v>335</v>
      </c>
      <c r="Z224" s="473" t="str">
        <f>PNDS!I58</f>
        <v>Action 1.1.2 : Accélérer la mise en place de l’Autorité Tchadienne du Médicament (ATM)</v>
      </c>
      <c r="AA224"/>
      <c r="AD224"/>
      <c r="AE224"/>
      <c r="AF224"/>
    </row>
    <row r="225" spans="3:32" s="468" customFormat="1" ht="34.200000000000003">
      <c r="C225" s="560"/>
      <c r="D225"/>
      <c r="E225" s="560"/>
      <c r="F225" s="559"/>
      <c r="H225" s="559"/>
      <c r="I225" s="559"/>
      <c r="J225" s="559"/>
      <c r="L225" s="559"/>
      <c r="M225" s="560"/>
      <c r="N225" s="559"/>
      <c r="P225" s="559"/>
      <c r="Q225" s="560"/>
      <c r="S225" s="559"/>
      <c r="T225" s="560"/>
      <c r="U225" s="560"/>
      <c r="V225" s="560"/>
      <c r="X225"/>
      <c r="Y225" s="399" t="s">
        <v>335</v>
      </c>
      <c r="Z225" s="473" t="str">
        <f>PNDS!I59</f>
        <v>Action 1.1.3 : Accélérer la signature du décret d’application de la loi 24/PR/2020 pour rattacher les PPA à la CPA </v>
      </c>
      <c r="AA225"/>
      <c r="AD225"/>
      <c r="AE225"/>
      <c r="AF225"/>
    </row>
    <row r="226" spans="3:32" s="468" customFormat="1" ht="34.200000000000003">
      <c r="C226" s="560"/>
      <c r="D226"/>
      <c r="E226" s="560"/>
      <c r="F226" s="559"/>
      <c r="H226" s="559"/>
      <c r="I226" s="559"/>
      <c r="J226" s="559"/>
      <c r="L226" s="559"/>
      <c r="M226" s="560"/>
      <c r="N226" s="559"/>
      <c r="P226" s="559"/>
      <c r="Q226" s="560"/>
      <c r="S226" s="559"/>
      <c r="T226" s="560"/>
      <c r="U226" s="560"/>
      <c r="V226" s="560"/>
      <c r="X226"/>
      <c r="Y226" s="399" t="s">
        <v>335</v>
      </c>
      <c r="Z226" s="473" t="str">
        <f>PNDS!I60</f>
        <v>Action 1.1.4 : Accélérer la révision et la mise en œuvre des textes règlementaires et institutionnels en matière de transfusion sanguine</v>
      </c>
      <c r="AA226"/>
      <c r="AD226"/>
      <c r="AE226"/>
      <c r="AF226"/>
    </row>
    <row r="227" spans="3:32" s="468" customFormat="1" ht="34.200000000000003">
      <c r="C227" s="560"/>
      <c r="D227"/>
      <c r="E227" s="560"/>
      <c r="F227" s="559"/>
      <c r="H227" s="559"/>
      <c r="I227" s="559"/>
      <c r="J227" s="559"/>
      <c r="L227" s="559"/>
      <c r="M227" s="560"/>
      <c r="N227" s="559"/>
      <c r="P227" s="559"/>
      <c r="Q227" s="560"/>
      <c r="S227" s="559"/>
      <c r="T227" s="560"/>
      <c r="U227" s="560"/>
      <c r="V227" s="560"/>
      <c r="X227"/>
      <c r="Y227" s="399" t="s">
        <v>335</v>
      </c>
      <c r="Z227" s="473" t="str">
        <f>PNDS!I61</f>
        <v>Action 1.1.5 : Renforcer le cadre réglementaire de la lutte contre l’antibiorésistance</v>
      </c>
      <c r="AA227"/>
      <c r="AD227"/>
      <c r="AE227"/>
      <c r="AF227"/>
    </row>
    <row r="228" spans="3:32" s="468" customFormat="1" ht="34.799999999999997" thickBot="1">
      <c r="C228" s="560"/>
      <c r="D228"/>
      <c r="E228" s="560"/>
      <c r="F228" s="559"/>
      <c r="H228" s="559"/>
      <c r="I228" s="559"/>
      <c r="J228" s="559"/>
      <c r="L228" s="559"/>
      <c r="M228" s="560"/>
      <c r="N228" s="559"/>
      <c r="P228" s="559"/>
      <c r="Q228" s="560"/>
      <c r="S228" s="559"/>
      <c r="T228" s="560"/>
      <c r="U228" s="560"/>
      <c r="V228" s="560"/>
      <c r="X228"/>
      <c r="Y228" s="400" t="s">
        <v>335</v>
      </c>
      <c r="Z228" s="474" t="str">
        <f>PNDS!I62</f>
        <v>Action 1.1.6 : Réorganiser le système des laboratoires de biologie médicale pour une meilleure coordination, qualité et efficacité du diagnostic de laboratoire</v>
      </c>
      <c r="AA228"/>
      <c r="AD228"/>
      <c r="AE228"/>
      <c r="AF228"/>
    </row>
    <row r="229" spans="3:32" s="468" customFormat="1" ht="34.200000000000003">
      <c r="C229" s="560"/>
      <c r="D229"/>
      <c r="E229" s="560"/>
      <c r="F229" s="559"/>
      <c r="H229" s="559"/>
      <c r="I229" s="559"/>
      <c r="J229" s="559"/>
      <c r="L229" s="559"/>
      <c r="M229" s="560"/>
      <c r="N229" s="559"/>
      <c r="P229" s="559"/>
      <c r="Q229" s="560"/>
      <c r="S229" s="559"/>
      <c r="T229" s="560"/>
      <c r="U229" s="560"/>
      <c r="V229" s="560"/>
      <c r="X229"/>
      <c r="Y229" s="408" t="s">
        <v>336</v>
      </c>
      <c r="Z229" s="492" t="str">
        <f>PNDS!I64</f>
        <v>Action 1.2.1 : Adopter et mettre en œuvre les textes législatifs et réglementaires de la médecine traditionnelle</v>
      </c>
      <c r="AA229"/>
      <c r="AD229"/>
      <c r="AE229"/>
      <c r="AF229"/>
    </row>
    <row r="230" spans="3:32" s="468" customFormat="1" ht="34.799999999999997" thickBot="1">
      <c r="C230" s="560"/>
      <c r="D230"/>
      <c r="E230" s="560"/>
      <c r="F230" s="559"/>
      <c r="H230" s="559"/>
      <c r="I230" s="559"/>
      <c r="J230" s="559"/>
      <c r="L230" s="559"/>
      <c r="M230" s="560"/>
      <c r="N230" s="559"/>
      <c r="P230" s="559"/>
      <c r="Q230" s="560"/>
      <c r="S230" s="559"/>
      <c r="T230" s="560"/>
      <c r="U230" s="560"/>
      <c r="V230" s="560"/>
      <c r="X230"/>
      <c r="Y230" s="435" t="s">
        <v>336</v>
      </c>
      <c r="Z230" s="516" t="str">
        <f>PNDS!I65</f>
        <v>Action 1.2.2 : Mettre en place une stratégie nationale de médecine traditionnelle</v>
      </c>
      <c r="AA230"/>
      <c r="AD230"/>
      <c r="AE230"/>
      <c r="AF230"/>
    </row>
    <row r="231" spans="3:32" ht="34.200000000000003">
      <c r="E231" s="560"/>
      <c r="G231" s="468"/>
      <c r="K231" s="468"/>
      <c r="M231" s="560"/>
      <c r="O231" s="468"/>
      <c r="Q231" s="560"/>
      <c r="R231" s="468"/>
      <c r="T231" s="560"/>
      <c r="U231" s="560"/>
      <c r="V231" s="560"/>
      <c r="W231" s="468"/>
      <c r="Y231" s="395" t="s">
        <v>337</v>
      </c>
      <c r="Z231" s="494" t="str">
        <f>PNDS!I67</f>
        <v>Action 1.3.1 : Renforcer le cadre institutionnel et juridique de lutte contre les MQIF</v>
      </c>
      <c r="AB231" s="468"/>
      <c r="AC231" s="468"/>
    </row>
    <row r="232" spans="3:32" ht="34.799999999999997" thickBot="1">
      <c r="E232" s="7"/>
      <c r="G232" s="468"/>
      <c r="K232" s="468"/>
      <c r="M232" s="560"/>
      <c r="O232" s="468"/>
      <c r="Q232" s="560"/>
      <c r="R232" s="468"/>
      <c r="T232" s="560"/>
      <c r="U232" s="560"/>
      <c r="V232" s="560"/>
      <c r="W232" s="468"/>
      <c r="Y232" s="436" t="s">
        <v>337</v>
      </c>
      <c r="Z232" s="506" t="str">
        <f>PNDS!I68</f>
        <v>Action 1.3.2 : Adopter et mettre en œuvre un plan multisectoriel de lutte contre le marché illicite des médicaments et autres produits de santé</v>
      </c>
      <c r="AB232" s="468"/>
      <c r="AC232" s="468"/>
    </row>
    <row r="233" spans="3:32" ht="45.6">
      <c r="E233" s="7"/>
      <c r="G233" s="468"/>
      <c r="K233" s="468"/>
      <c r="M233" s="560"/>
      <c r="O233" s="468"/>
      <c r="Q233" s="560"/>
      <c r="R233" s="468"/>
      <c r="T233" s="560"/>
      <c r="U233" s="560"/>
      <c r="V233" s="560"/>
      <c r="W233" s="468"/>
      <c r="Y233" s="392" t="s">
        <v>338</v>
      </c>
      <c r="Z233" s="478" t="str">
        <f>PNDS!I70</f>
        <v>Action 2.1.1 : Renforcer les capacités logistiques de la chaine d’approvisionnement/distribution et de mettre en place des mécanismes de financement pérenne de service chargé de gérer les produits de santé</v>
      </c>
      <c r="AB233" s="468"/>
      <c r="AC233" s="468"/>
    </row>
    <row r="234" spans="3:32" ht="45.6">
      <c r="E234" s="7"/>
      <c r="G234" s="468"/>
      <c r="K234" s="468"/>
      <c r="M234" s="560"/>
      <c r="O234" s="468"/>
      <c r="Q234" s="560"/>
      <c r="R234" s="468"/>
      <c r="T234" s="560"/>
      <c r="U234" s="560"/>
      <c r="V234" s="560"/>
      <c r="W234" s="468"/>
      <c r="Y234" s="441" t="s">
        <v>338</v>
      </c>
      <c r="Z234" s="507" t="str">
        <f>PNDS!I71</f>
        <v>Action 2.1.2 : Sécuriser les dépenses essentielles destinées aux médicaments</v>
      </c>
      <c r="AB234" s="468"/>
      <c r="AC234" s="468"/>
    </row>
    <row r="235" spans="3:32" s="29" customFormat="1" ht="45.6">
      <c r="C235" s="30"/>
      <c r="D235"/>
      <c r="E235" s="7"/>
      <c r="F235" s="559"/>
      <c r="G235" s="468"/>
      <c r="H235" s="559"/>
      <c r="I235" s="559"/>
      <c r="J235" s="559"/>
      <c r="K235" s="468"/>
      <c r="L235" s="559"/>
      <c r="M235" s="560"/>
      <c r="N235" s="559"/>
      <c r="O235" s="468"/>
      <c r="P235" s="559"/>
      <c r="Q235" s="560"/>
      <c r="R235" s="468"/>
      <c r="S235" s="559"/>
      <c r="T235" s="560"/>
      <c r="U235" s="560"/>
      <c r="V235" s="560"/>
      <c r="W235" s="468"/>
      <c r="X235"/>
      <c r="Y235" s="441" t="s">
        <v>338</v>
      </c>
      <c r="Z235" s="507" t="str">
        <f>PNDS!I72</f>
        <v xml:space="preserve">Action 2.1.3 : Accorder une subvention à la CPA et aux PPA </v>
      </c>
      <c r="AA235"/>
      <c r="AB235" s="468"/>
      <c r="AC235" s="468"/>
      <c r="AD235"/>
      <c r="AE235"/>
      <c r="AF235"/>
    </row>
    <row r="236" spans="3:32" s="29" customFormat="1" ht="45.6">
      <c r="C236" s="30"/>
      <c r="D236"/>
      <c r="E236" s="30"/>
      <c r="F236" s="559"/>
      <c r="G236" s="468"/>
      <c r="H236" s="559"/>
      <c r="I236" s="559"/>
      <c r="J236" s="559"/>
      <c r="K236" s="468"/>
      <c r="L236" s="559"/>
      <c r="M236" s="560"/>
      <c r="N236" s="559"/>
      <c r="O236" s="468"/>
      <c r="P236" s="559"/>
      <c r="Q236" s="560"/>
      <c r="R236" s="468"/>
      <c r="S236" s="559"/>
      <c r="T236" s="560"/>
      <c r="U236" s="560"/>
      <c r="V236" s="560"/>
      <c r="W236" s="468"/>
      <c r="X236"/>
      <c r="Y236" s="441" t="s">
        <v>338</v>
      </c>
      <c r="Z236" s="507" t="str">
        <f>PNDS!I73</f>
        <v>Action 2.1.4 : Financer le plan stratégique de la CPA</v>
      </c>
      <c r="AA236"/>
      <c r="AB236" s="468"/>
      <c r="AC236" s="468"/>
      <c r="AD236"/>
      <c r="AE236"/>
      <c r="AF236"/>
    </row>
    <row r="237" spans="3:32" ht="46.2" thickBot="1">
      <c r="E237" s="30"/>
      <c r="G237" s="468"/>
      <c r="K237" s="468"/>
      <c r="M237" s="560"/>
      <c r="O237" s="468"/>
      <c r="Q237" s="560"/>
      <c r="R237" s="468"/>
      <c r="T237" s="560"/>
      <c r="U237" s="560"/>
      <c r="V237" s="560"/>
      <c r="W237" s="468"/>
      <c r="Y237" s="442" t="s">
        <v>338</v>
      </c>
      <c r="Z237" s="508" t="str">
        <f>PNDS!I74</f>
        <v xml:space="preserve">Action 2.1.5 : Développer les ressources humaines dans le domaine pharmaceutique </v>
      </c>
      <c r="AB237" s="468"/>
      <c r="AC237" s="468"/>
    </row>
    <row r="238" spans="3:32" s="468" customFormat="1" ht="34.200000000000003">
      <c r="C238" s="560"/>
      <c r="D238"/>
      <c r="E238" s="7"/>
      <c r="F238" s="559"/>
      <c r="H238" s="559"/>
      <c r="I238" s="559"/>
      <c r="J238" s="559"/>
      <c r="L238" s="559"/>
      <c r="M238" s="560"/>
      <c r="N238" s="559"/>
      <c r="P238" s="559"/>
      <c r="Q238" s="560"/>
      <c r="S238" s="559"/>
      <c r="T238" s="560"/>
      <c r="U238" s="560"/>
      <c r="V238" s="560"/>
      <c r="X238"/>
      <c r="Y238" s="386" t="s">
        <v>339</v>
      </c>
      <c r="Z238" s="481" t="str">
        <f>PNDS!I76</f>
        <v>Action 2.2.1 : Tenir régulièrement les réunions de la commission de coordination de gestion des approvisionnements et des stocks des produits médicaux (CNC-GASPM).</v>
      </c>
      <c r="AA238"/>
      <c r="AD238"/>
      <c r="AE238"/>
      <c r="AF238"/>
    </row>
    <row r="239" spans="3:32" s="468" customFormat="1" ht="34.200000000000003">
      <c r="C239" s="560"/>
      <c r="D239"/>
      <c r="E239" s="560"/>
      <c r="F239" s="559"/>
      <c r="H239" s="559"/>
      <c r="I239" s="559"/>
      <c r="J239" s="559"/>
      <c r="L239" s="559"/>
      <c r="M239" s="560"/>
      <c r="N239" s="559"/>
      <c r="P239" s="559"/>
      <c r="Q239" s="560"/>
      <c r="S239" s="559"/>
      <c r="T239" s="560"/>
      <c r="U239" s="560"/>
      <c r="V239" s="560"/>
      <c r="X239"/>
      <c r="Y239" s="389" t="s">
        <v>339</v>
      </c>
      <c r="Z239" s="509" t="str">
        <f>PNDS!I77</f>
        <v>Action 2.2.2 : Augmenter et assurer le budget national alloué pour l’achat et la distribution des médicaments essentiels lors de la dotation initiale des nouvelles formations sanitaires,</v>
      </c>
      <c r="AA239"/>
      <c r="AD239"/>
      <c r="AE239"/>
      <c r="AF239"/>
    </row>
    <row r="240" spans="3:32" s="468" customFormat="1" ht="22.8">
      <c r="C240" s="560"/>
      <c r="D240"/>
      <c r="E240" s="560"/>
      <c r="F240" s="559"/>
      <c r="H240" s="559"/>
      <c r="I240" s="559"/>
      <c r="J240" s="559"/>
      <c r="L240" s="559"/>
      <c r="M240" s="560"/>
      <c r="N240" s="559"/>
      <c r="P240" s="559"/>
      <c r="Q240" s="560"/>
      <c r="S240" s="559"/>
      <c r="T240" s="560"/>
      <c r="U240" s="560"/>
      <c r="V240" s="560"/>
      <c r="X240"/>
      <c r="Y240" s="389" t="s">
        <v>339</v>
      </c>
      <c r="Z240" s="509" t="str">
        <f>PNDS!I78</f>
        <v>Action 2.2.3 : Implémenter la pharmacie hospitalière dans tous les hôpitaux</v>
      </c>
      <c r="AA240"/>
      <c r="AD240"/>
      <c r="AE240"/>
      <c r="AF240"/>
    </row>
    <row r="241" spans="2:32" s="468" customFormat="1" ht="23.4" thickBot="1">
      <c r="C241" s="560"/>
      <c r="D241"/>
      <c r="E241" s="560"/>
      <c r="F241" s="559"/>
      <c r="H241" s="559"/>
      <c r="I241" s="559"/>
      <c r="J241" s="559"/>
      <c r="L241" s="559"/>
      <c r="M241" s="560"/>
      <c r="N241" s="559"/>
      <c r="P241" s="559"/>
      <c r="Q241" s="560"/>
      <c r="S241" s="559"/>
      <c r="T241" s="560"/>
      <c r="U241" s="560"/>
      <c r="V241" s="560"/>
      <c r="X241"/>
      <c r="Y241" s="438" t="s">
        <v>339</v>
      </c>
      <c r="Z241" s="510" t="str">
        <f>PNDS!I79</f>
        <v>Action 2.2.4 : Rendre disponible le sang et des produits sanguins labiles (PSL) de qualité à la population Tchadienne à tous les niveaux de la pyramide sanitaire</v>
      </c>
      <c r="AA241"/>
      <c r="AD241"/>
      <c r="AE241"/>
      <c r="AF241"/>
    </row>
    <row r="242" spans="2:32" s="468" customFormat="1" ht="22.8">
      <c r="C242" s="560"/>
      <c r="D242"/>
      <c r="E242" s="560"/>
      <c r="F242" s="559"/>
      <c r="H242" s="559"/>
      <c r="I242" s="559"/>
      <c r="J242" s="559"/>
      <c r="L242" s="559"/>
      <c r="M242" s="560"/>
      <c r="N242" s="559"/>
      <c r="P242" s="559"/>
      <c r="Q242" s="560"/>
      <c r="S242" s="559"/>
      <c r="T242" s="560"/>
      <c r="U242" s="560"/>
      <c r="V242" s="560"/>
      <c r="X242"/>
      <c r="Y242" s="382" t="s">
        <v>340</v>
      </c>
      <c r="Z242" s="496" t="str">
        <f>PNDS!I81</f>
        <v>Action 2.3.1 : Construire la nouvelle CPA et les PPA selon les normes de BPS et de BPD</v>
      </c>
      <c r="AA242"/>
      <c r="AD242"/>
      <c r="AE242"/>
      <c r="AF242"/>
    </row>
    <row r="243" spans="2:32" s="468" customFormat="1" ht="23.4" thickBot="1">
      <c r="C243" s="560"/>
      <c r="D243"/>
      <c r="E243" s="560"/>
      <c r="F243" s="559"/>
      <c r="H243" s="559"/>
      <c r="I243" s="559"/>
      <c r="J243" s="559"/>
      <c r="L243" s="559"/>
      <c r="M243" s="560"/>
      <c r="N243" s="559"/>
      <c r="P243" s="559"/>
      <c r="Q243" s="560"/>
      <c r="S243" s="559"/>
      <c r="T243" s="560"/>
      <c r="U243" s="560"/>
      <c r="V243" s="560"/>
      <c r="X243"/>
      <c r="Y243" s="439" t="s">
        <v>340</v>
      </c>
      <c r="Z243" s="512" t="str">
        <f>PNDS!I82</f>
        <v>Action 2.3.2 : Doter la CPA et chaque PPA d’une logistique adaptée et suffisante pour répondre à la distribution jusqu’au dernier kilomètre</v>
      </c>
      <c r="AA243"/>
      <c r="AD243"/>
      <c r="AE243"/>
      <c r="AF243"/>
    </row>
    <row r="244" spans="2:32" ht="23.4" thickBot="1">
      <c r="E244" s="560"/>
      <c r="G244" s="468"/>
      <c r="K244" s="468"/>
      <c r="M244" s="560"/>
      <c r="O244" s="468"/>
      <c r="Q244" s="560"/>
      <c r="R244" s="468"/>
      <c r="T244" s="560"/>
      <c r="U244" s="560"/>
      <c r="V244" s="560"/>
      <c r="W244" s="468"/>
      <c r="Y244" s="402" t="s">
        <v>341</v>
      </c>
      <c r="Z244" s="486" t="str">
        <f>PNDS!I84</f>
        <v>Action 3.1.1 : Réviser le cadre juridique encadrant le fonctionnement des laboratoires selon une approche multisectorielle</v>
      </c>
      <c r="AB244" s="468"/>
      <c r="AC244" s="468"/>
    </row>
    <row r="245" spans="2:32" s="468" customFormat="1" ht="23.4" thickBot="1">
      <c r="C245" s="560"/>
      <c r="D245"/>
      <c r="E245" s="7"/>
      <c r="F245" s="559"/>
      <c r="H245" s="559"/>
      <c r="I245" s="559"/>
      <c r="J245" s="559"/>
      <c r="L245" s="559"/>
      <c r="M245" s="560"/>
      <c r="N245" s="559"/>
      <c r="P245" s="559"/>
      <c r="Q245" s="560"/>
      <c r="S245" s="559"/>
      <c r="T245" s="560"/>
      <c r="U245" s="560"/>
      <c r="V245" s="560"/>
      <c r="X245"/>
      <c r="Y245" s="443" t="s">
        <v>341</v>
      </c>
      <c r="Z245" s="526" t="str">
        <f>PNDS!I85</f>
        <v>Action 3.1.2 : Renforcer la coordination des activités de laboratoire au niveau provincial</v>
      </c>
      <c r="AA245"/>
      <c r="AD245"/>
      <c r="AE245"/>
      <c r="AF245"/>
    </row>
    <row r="246" spans="2:32" s="468" customFormat="1" ht="22.8">
      <c r="C246" s="560"/>
      <c r="D246"/>
      <c r="E246" s="560"/>
      <c r="F246" s="559"/>
      <c r="H246" s="559"/>
      <c r="I246" s="559"/>
      <c r="J246" s="559"/>
      <c r="L246" s="559"/>
      <c r="M246" s="560"/>
      <c r="N246" s="559"/>
      <c r="P246" s="559"/>
      <c r="Q246" s="560"/>
      <c r="S246" s="559"/>
      <c r="T246" s="560"/>
      <c r="U246" s="560"/>
      <c r="V246" s="560"/>
      <c r="X246"/>
      <c r="Y246" s="405" t="s">
        <v>342</v>
      </c>
      <c r="Z246" s="469" t="str">
        <f>PNDS!I87</f>
        <v>Action 3.2.1 : Renforcer les capacités diagnostiques des laboratoires</v>
      </c>
      <c r="AA246"/>
      <c r="AD246"/>
      <c r="AE246"/>
      <c r="AF246"/>
    </row>
    <row r="247" spans="2:32" s="468" customFormat="1" ht="23.4" thickBot="1">
      <c r="C247" s="560"/>
      <c r="D247"/>
      <c r="E247" s="560"/>
      <c r="F247" s="559"/>
      <c r="H247" s="559"/>
      <c r="I247" s="559"/>
      <c r="J247" s="559"/>
      <c r="L247" s="559"/>
      <c r="M247" s="560"/>
      <c r="N247" s="559"/>
      <c r="P247" s="559"/>
      <c r="Q247" s="560"/>
      <c r="S247" s="559"/>
      <c r="T247" s="560"/>
      <c r="U247" s="560"/>
      <c r="V247" s="560"/>
      <c r="X247"/>
      <c r="Y247" s="444" t="s">
        <v>342</v>
      </c>
      <c r="Z247" s="520" t="str">
        <f>PNDS!I88</f>
        <v>Action 3.2.2 : Renforcer le rôle du système des laboratoires dans la surveillance épidémiologique</v>
      </c>
      <c r="AA247"/>
      <c r="AD247"/>
      <c r="AE247"/>
      <c r="AF247"/>
    </row>
    <row r="248" spans="2:32" s="468" customFormat="1" ht="22.8">
      <c r="C248" s="560"/>
      <c r="D248"/>
      <c r="E248" s="560"/>
      <c r="F248" s="559"/>
      <c r="H248" s="559"/>
      <c r="I248" s="559"/>
      <c r="J248" s="559"/>
      <c r="L248" s="559"/>
      <c r="M248" s="560"/>
      <c r="N248" s="559"/>
      <c r="P248" s="559"/>
      <c r="Q248" s="560"/>
      <c r="S248" s="559"/>
      <c r="T248" s="560"/>
      <c r="U248" s="560"/>
      <c r="V248" s="560"/>
      <c r="X248"/>
      <c r="Y248" s="382" t="s">
        <v>343</v>
      </c>
      <c r="Z248" s="496" t="str">
        <f>PNDS!I90</f>
        <v>Action 3.3.1 : Elaborer et diffuser un guide de suivi médical du personnel de labo</v>
      </c>
      <c r="AA248"/>
      <c r="AD248"/>
      <c r="AE248"/>
      <c r="AF248"/>
    </row>
    <row r="249" spans="2:32" s="468" customFormat="1" ht="22.8">
      <c r="C249" s="560"/>
      <c r="D249"/>
      <c r="E249" s="560"/>
      <c r="F249" s="559"/>
      <c r="H249" s="559"/>
      <c r="I249" s="559"/>
      <c r="J249" s="559"/>
      <c r="L249" s="559"/>
      <c r="M249" s="560"/>
      <c r="N249" s="559"/>
      <c r="P249" s="559"/>
      <c r="Q249" s="560"/>
      <c r="S249" s="559"/>
      <c r="T249" s="560"/>
      <c r="U249" s="560"/>
      <c r="V249" s="560"/>
      <c r="X249"/>
      <c r="Y249" s="383" t="s">
        <v>343</v>
      </c>
      <c r="Z249" s="497" t="str">
        <f>PNDS!I91</f>
        <v>Action 3.3.2 : Élaborer et diffuser un protocole de gestion d’accident d’exposition aux liquides biologiques</v>
      </c>
      <c r="AA249"/>
      <c r="AD249"/>
      <c r="AE249"/>
      <c r="AF249"/>
    </row>
    <row r="250" spans="2:32" ht="22.8">
      <c r="B250" s="468"/>
      <c r="C250" s="560"/>
      <c r="E250" s="560"/>
      <c r="G250" s="468"/>
      <c r="Y250" s="383" t="s">
        <v>343</v>
      </c>
      <c r="Z250" s="497" t="str">
        <f>PNDS!I92</f>
        <v>Action 3.3.3 : Mettre en place la gestion de la biosécurité et de la bio sûreté dans les laboratoires</v>
      </c>
    </row>
    <row r="251" spans="2:32" ht="22.8">
      <c r="B251" s="32"/>
      <c r="K251" s="468"/>
      <c r="M251" s="560"/>
      <c r="O251" s="468"/>
      <c r="Q251" s="560"/>
      <c r="R251" s="468"/>
      <c r="T251" s="560"/>
      <c r="U251" s="560"/>
      <c r="V251" s="560"/>
      <c r="W251" s="468"/>
      <c r="Y251" s="383" t="s">
        <v>343</v>
      </c>
      <c r="Z251" s="497" t="str">
        <f>PNDS!I93</f>
        <v>Action 3.3.4 : Mettre en place un comité qualité multisectoriel pour la gestion de la qualité et de la biosécurité</v>
      </c>
      <c r="AB251" s="468"/>
      <c r="AC251" s="468"/>
    </row>
    <row r="252" spans="2:32" ht="23.4" thickBot="1">
      <c r="B252" s="32"/>
      <c r="G252" s="468"/>
      <c r="K252" s="468"/>
      <c r="M252" s="560"/>
      <c r="O252" s="468"/>
      <c r="Q252" s="560"/>
      <c r="R252" s="468"/>
      <c r="T252" s="560"/>
      <c r="U252" s="560"/>
      <c r="V252" s="560"/>
      <c r="W252" s="468"/>
      <c r="Y252" s="384" t="s">
        <v>343</v>
      </c>
      <c r="Z252" s="501" t="str">
        <f>PNDS!I94</f>
        <v>Action 3.3.5 : Mettre en place un système national d’accréditation des laboratoires</v>
      </c>
      <c r="AB252" s="468"/>
      <c r="AC252" s="468"/>
    </row>
    <row r="253" spans="2:32" ht="34.200000000000003">
      <c r="G253" s="468"/>
      <c r="K253" s="468"/>
      <c r="M253" s="560"/>
      <c r="O253" s="468"/>
      <c r="Q253" s="560"/>
      <c r="R253" s="468"/>
      <c r="T253" s="560"/>
      <c r="U253" s="560"/>
      <c r="V253" s="560"/>
      <c r="W253" s="468"/>
      <c r="Y253" s="441" t="s">
        <v>344</v>
      </c>
      <c r="Z253" s="507" t="str">
        <f>PNDS!I96</f>
        <v>Action 3.4.1 : Améliorer la gouvernance de la CPA par un système d’approvisionnement plus performant en réactifs et dispositifs médicaux de laboratoire</v>
      </c>
      <c r="AB253" s="468"/>
      <c r="AC253" s="468"/>
    </row>
    <row r="254" spans="2:32" ht="22.8">
      <c r="E254" s="7"/>
      <c r="G254" s="468"/>
      <c r="K254" s="468"/>
      <c r="M254" s="560"/>
      <c r="O254" s="468"/>
      <c r="Q254" s="560"/>
      <c r="R254" s="468"/>
      <c r="T254" s="560"/>
      <c r="U254" s="560"/>
      <c r="V254" s="560"/>
      <c r="W254" s="468"/>
      <c r="Y254" s="441" t="s">
        <v>344</v>
      </c>
      <c r="Z254" s="507" t="str">
        <f>PNDS!I97</f>
        <v>Action 3.4.2 : Renforcer les capacités de gestion de stock de réactifs et dispositifs médicaux pour le laboratoire</v>
      </c>
      <c r="AB254" s="468"/>
      <c r="AC254" s="468"/>
    </row>
    <row r="255" spans="2:32" ht="23.4" thickBot="1">
      <c r="E255" s="7"/>
      <c r="G255" s="468"/>
      <c r="K255" s="468"/>
      <c r="M255" s="560"/>
      <c r="O255" s="468"/>
      <c r="Q255" s="560"/>
      <c r="R255" s="468"/>
      <c r="T255" s="560"/>
      <c r="U255" s="560"/>
      <c r="V255" s="560"/>
      <c r="W255" s="468"/>
      <c r="Y255" s="442" t="s">
        <v>344</v>
      </c>
      <c r="Z255" s="508" t="str">
        <f>PNDS!I98</f>
        <v>Action 3.4.3 : Mettre en place un système informatique de gestion de l’information dans les laboratoires des hôpitaux nationaux et provinciaux</v>
      </c>
      <c r="AB255" s="468"/>
      <c r="AC255" s="468"/>
    </row>
    <row r="256" spans="2:32" ht="22.8">
      <c r="E256" s="7"/>
      <c r="G256" s="468"/>
      <c r="K256" s="468"/>
      <c r="M256" s="560"/>
      <c r="O256" s="468"/>
      <c r="Q256" s="560"/>
      <c r="R256" s="468"/>
      <c r="T256" s="560"/>
      <c r="U256" s="560"/>
      <c r="V256" s="560"/>
      <c r="W256" s="468"/>
      <c r="Y256" s="386" t="s">
        <v>345</v>
      </c>
      <c r="Z256" s="481" t="str">
        <f>PNDS!I100</f>
        <v xml:space="preserve">Action 3.5.1 : Intégrer la gestion des équipements au fonctionnement des laboratoires </v>
      </c>
      <c r="AB256" s="468"/>
      <c r="AC256" s="468"/>
    </row>
    <row r="257" spans="2:32" ht="22.8">
      <c r="E257" s="7"/>
      <c r="G257" s="468"/>
      <c r="K257" s="468"/>
      <c r="M257" s="560"/>
      <c r="O257" s="468"/>
      <c r="Q257" s="560"/>
      <c r="R257" s="468"/>
      <c r="T257" s="560"/>
      <c r="U257" s="560"/>
      <c r="V257" s="560"/>
      <c r="W257" s="468"/>
      <c r="Y257" s="387" t="s">
        <v>345</v>
      </c>
      <c r="Z257" s="482" t="str">
        <f>PNDS!I101</f>
        <v>Action 3.5.2 : Déployer les ressources nécessaires à la maintenance des équipements</v>
      </c>
      <c r="AB257" s="468"/>
      <c r="AC257" s="468"/>
    </row>
    <row r="258" spans="2:32" ht="23.4" thickBot="1">
      <c r="E258" s="7"/>
      <c r="G258" s="468"/>
      <c r="K258" s="468"/>
      <c r="M258" s="560"/>
      <c r="O258" s="468"/>
      <c r="Q258" s="560"/>
      <c r="R258" s="468"/>
      <c r="T258" s="560"/>
      <c r="U258" s="560"/>
      <c r="V258" s="560"/>
      <c r="W258" s="468"/>
      <c r="Y258" s="388" t="s">
        <v>345</v>
      </c>
      <c r="Z258" s="505" t="str">
        <f>PNDS!I102</f>
        <v xml:space="preserve">Action 3.5.3 : Former les techniciens de laboratoire à l’utilisation du manuel de maintenance des équipements (préventive et à la métrologie) </v>
      </c>
      <c r="AB258" s="468"/>
      <c r="AC258" s="468"/>
    </row>
    <row r="259" spans="2:32" ht="22.8">
      <c r="E259" s="7"/>
      <c r="G259" s="468"/>
      <c r="K259" s="468"/>
      <c r="M259" s="560"/>
      <c r="O259" s="468"/>
      <c r="Q259" s="560"/>
      <c r="R259" s="468"/>
      <c r="T259" s="560"/>
      <c r="U259" s="560"/>
      <c r="V259" s="560"/>
      <c r="W259" s="468"/>
      <c r="Y259" s="382" t="s">
        <v>346</v>
      </c>
      <c r="Z259" s="496" t="str">
        <f>PNDS!I104</f>
        <v xml:space="preserve">Action 4.1.1 : Renforcer les capacités techniques du LNCQM </v>
      </c>
      <c r="AB259" s="468"/>
      <c r="AC259" s="468"/>
    </row>
    <row r="260" spans="2:32" ht="22.8">
      <c r="E260" s="7"/>
      <c r="G260" s="468"/>
      <c r="K260" s="468"/>
      <c r="M260" s="560"/>
      <c r="O260" s="468"/>
      <c r="Q260" s="560"/>
      <c r="R260" s="468"/>
      <c r="T260" s="560"/>
      <c r="U260" s="560"/>
      <c r="V260" s="560"/>
      <c r="W260" s="468"/>
      <c r="Y260" s="383" t="s">
        <v>346</v>
      </c>
      <c r="Z260" s="497" t="str">
        <f>PNDS!I105</f>
        <v>Action 4.1.2 : Assurer la formation du personnel du LNCQM en système de management qualité et leadership du laboratoire</v>
      </c>
      <c r="AB260" s="468"/>
      <c r="AC260" s="468"/>
    </row>
    <row r="261" spans="2:32" ht="23.4" thickBot="1">
      <c r="E261" s="7"/>
      <c r="G261" s="468"/>
      <c r="K261" s="468"/>
      <c r="M261" s="560"/>
      <c r="O261" s="468"/>
      <c r="Q261" s="560"/>
      <c r="R261" s="468"/>
      <c r="T261" s="560"/>
      <c r="U261" s="560"/>
      <c r="V261" s="560"/>
      <c r="W261" s="468"/>
      <c r="Y261" s="384" t="s">
        <v>346</v>
      </c>
      <c r="Z261" s="501" t="str">
        <f>PNDS!I106</f>
        <v>Action 4.1.3: Renforcer les services d’Homologation, de l’Inspection Pharmaceutique, de la vigilance et le contrôle à l’importation</v>
      </c>
      <c r="AB261" s="468"/>
      <c r="AC261" s="468"/>
    </row>
    <row r="262" spans="2:32" ht="22.8">
      <c r="E262" s="7"/>
      <c r="G262" s="468"/>
      <c r="K262" s="468"/>
      <c r="M262" s="560"/>
      <c r="O262" s="468"/>
      <c r="Q262" s="560"/>
      <c r="R262" s="468"/>
      <c r="T262" s="560"/>
      <c r="U262" s="560"/>
      <c r="V262" s="560"/>
      <c r="W262" s="468"/>
      <c r="Y262" s="402" t="s">
        <v>347</v>
      </c>
      <c r="Z262" s="486" t="str">
        <f>PNDS!I108</f>
        <v xml:space="preserve">Action 4.2.1 : Former et équiper en matériels informatiques (tablettes informatiques) un réseau des agents de notification au plan national, </v>
      </c>
      <c r="AB262" s="468"/>
      <c r="AC262" s="468"/>
    </row>
    <row r="263" spans="2:32" ht="22.8">
      <c r="E263" s="7"/>
      <c r="G263" s="468"/>
      <c r="K263" s="468"/>
      <c r="M263" s="560"/>
      <c r="O263" s="468"/>
      <c r="Q263" s="560"/>
      <c r="R263" s="468"/>
      <c r="T263" s="560"/>
      <c r="U263" s="560"/>
      <c r="V263" s="560"/>
      <c r="W263" s="468"/>
      <c r="Y263" s="416" t="s">
        <v>347</v>
      </c>
      <c r="Z263" s="487" t="str">
        <f>PNDS!I109</f>
        <v xml:space="preserve">Action 4.2.2 : Développer une application mobile permettant de faire des e-notifications </v>
      </c>
      <c r="AB263" s="468"/>
      <c r="AC263" s="468"/>
    </row>
    <row r="264" spans="2:32" ht="22.8">
      <c r="B264" s="92"/>
      <c r="E264" s="7"/>
      <c r="G264" s="468"/>
      <c r="K264" s="468"/>
      <c r="M264" s="560"/>
      <c r="O264" s="468"/>
      <c r="Q264" s="560"/>
      <c r="R264" s="468"/>
      <c r="T264" s="560"/>
      <c r="U264" s="560"/>
      <c r="V264" s="560"/>
      <c r="W264" s="468"/>
      <c r="Y264" s="416" t="s">
        <v>347</v>
      </c>
      <c r="Z264" s="487" t="str">
        <f>PNDS!I110</f>
        <v xml:space="preserve">Action 4.2.3 : Centraliser des données à l’Uppsala Monitoring Center (UMC) à travers un abonnement à VIGIFLOW </v>
      </c>
      <c r="AB264" s="468"/>
      <c r="AC264" s="468"/>
    </row>
    <row r="265" spans="2:32" ht="34.200000000000003">
      <c r="B265" s="7"/>
      <c r="C265" s="560"/>
      <c r="E265" s="7"/>
      <c r="G265" s="468"/>
      <c r="K265" s="468"/>
      <c r="M265" s="560"/>
      <c r="O265" s="468"/>
      <c r="Q265" s="560"/>
      <c r="R265" s="468"/>
      <c r="T265" s="560"/>
      <c r="U265" s="560"/>
      <c r="V265" s="560"/>
      <c r="W265" s="468"/>
      <c r="Y265" s="416" t="s">
        <v>347</v>
      </c>
      <c r="Z265" s="487" t="str">
        <f>PNDS!I111</f>
        <v>Action 4.2.4 : Renforcer les capacités techniques notamment en matière de Ressources Humaines qualifiées (pharmaciens formés en Inspectorat Pharmaceutique);</v>
      </c>
      <c r="AB265" s="468"/>
      <c r="AC265" s="468"/>
    </row>
    <row r="266" spans="2:32" ht="22.8">
      <c r="E266" s="7"/>
      <c r="G266" s="468"/>
      <c r="K266" s="468"/>
      <c r="M266" s="560"/>
      <c r="O266" s="468"/>
      <c r="Q266" s="560"/>
      <c r="R266" s="468"/>
      <c r="T266" s="560"/>
      <c r="U266" s="560"/>
      <c r="V266" s="560"/>
      <c r="W266" s="468"/>
      <c r="Y266" s="416" t="s">
        <v>347</v>
      </c>
      <c r="Z266" s="487" t="str">
        <f>PNDS!I112</f>
        <v xml:space="preserve">Action 4.2.5 : Renforcer l’Inspection pharmaceutique en moyens logistiques et matériels bureautiques. </v>
      </c>
      <c r="AB266" s="468"/>
      <c r="AC266" s="468"/>
    </row>
    <row r="267" spans="2:32" s="33" customFormat="1" ht="22.8">
      <c r="C267" s="7"/>
      <c r="D267"/>
      <c r="E267" s="7"/>
      <c r="F267" s="559"/>
      <c r="G267" s="468"/>
      <c r="H267" s="559"/>
      <c r="I267" s="559"/>
      <c r="J267" s="559"/>
      <c r="K267" s="468"/>
      <c r="L267" s="559"/>
      <c r="M267" s="560"/>
      <c r="N267" s="559"/>
      <c r="O267" s="468"/>
      <c r="P267" s="559"/>
      <c r="Q267" s="560"/>
      <c r="R267" s="468"/>
      <c r="S267" s="559"/>
      <c r="T267" s="560"/>
      <c r="U267" s="560"/>
      <c r="V267" s="560"/>
      <c r="W267" s="468"/>
      <c r="X267"/>
      <c r="Y267" s="416" t="s">
        <v>347</v>
      </c>
      <c r="Z267" s="487" t="str">
        <f>PNDS!I113</f>
        <v>Action 4.2.6 : Former les agents en technique de contrôle à l’importation et à l’utilisation du logiciel CIMED</v>
      </c>
      <c r="AA267"/>
      <c r="AB267" s="468"/>
      <c r="AC267" s="468"/>
      <c r="AD267"/>
      <c r="AE267"/>
      <c r="AF267"/>
    </row>
    <row r="268" spans="2:32" s="33" customFormat="1" ht="23.4" thickBot="1">
      <c r="C268" s="7"/>
      <c r="D268"/>
      <c r="E268" s="7"/>
      <c r="F268" s="559"/>
      <c r="G268" s="468"/>
      <c r="H268" s="559"/>
      <c r="I268" s="559"/>
      <c r="J268" s="559"/>
      <c r="K268" s="468"/>
      <c r="L268" s="559"/>
      <c r="M268" s="560"/>
      <c r="N268" s="559"/>
      <c r="O268" s="468"/>
      <c r="P268" s="559"/>
      <c r="Q268" s="560"/>
      <c r="R268" s="468"/>
      <c r="S268" s="559"/>
      <c r="T268" s="560"/>
      <c r="U268" s="560"/>
      <c r="V268" s="560"/>
      <c r="W268" s="468"/>
      <c r="X268"/>
      <c r="Y268" s="403" t="s">
        <v>347</v>
      </c>
      <c r="Z268" s="502" t="str">
        <f>PNDS!I114</f>
        <v xml:space="preserve">Action 4.2.7 : Renforcer la lutte contre la vente illicite des médicaments et intrants nutritionnels </v>
      </c>
      <c r="AA268"/>
      <c r="AB268" s="468"/>
      <c r="AC268" s="468"/>
      <c r="AD268"/>
      <c r="AE268"/>
      <c r="AF268"/>
    </row>
    <row r="269" spans="2:32" s="29" customFormat="1" ht="22.8">
      <c r="C269" s="7"/>
      <c r="D269"/>
      <c r="E269" s="7"/>
      <c r="F269" s="559"/>
      <c r="G269" s="468"/>
      <c r="H269" s="559"/>
      <c r="I269" s="559"/>
      <c r="J269" s="559"/>
      <c r="K269" s="468"/>
      <c r="L269" s="559"/>
      <c r="M269" s="560"/>
      <c r="N269" s="559"/>
      <c r="O269" s="468"/>
      <c r="P269" s="559"/>
      <c r="Q269" s="560"/>
      <c r="R269" s="468"/>
      <c r="S269" s="559"/>
      <c r="T269" s="560"/>
      <c r="U269" s="560"/>
      <c r="V269" s="560"/>
      <c r="W269" s="468"/>
      <c r="X269"/>
      <c r="Y269" s="405" t="s">
        <v>348</v>
      </c>
      <c r="Z269" s="469" t="str">
        <f>PNDS!I116</f>
        <v>Action 5.1.1 : Renforcer l’information et l’éducation des populations sur l’usage rationnel du médicament et autres produits de santé</v>
      </c>
      <c r="AA269"/>
      <c r="AB269" s="468"/>
      <c r="AC269" s="468"/>
      <c r="AD269"/>
      <c r="AE269"/>
      <c r="AF269"/>
    </row>
    <row r="270" spans="2:32" s="29" customFormat="1" ht="23.4" thickBot="1">
      <c r="C270" s="7"/>
      <c r="D270"/>
      <c r="E270" s="75"/>
      <c r="F270" s="559"/>
      <c r="G270" s="468"/>
      <c r="H270" s="559"/>
      <c r="I270" s="559"/>
      <c r="J270" s="559"/>
      <c r="K270" s="468"/>
      <c r="L270" s="559"/>
      <c r="M270" s="560"/>
      <c r="N270" s="559"/>
      <c r="O270" s="468"/>
      <c r="P270" s="559"/>
      <c r="Q270" s="560"/>
      <c r="R270" s="468"/>
      <c r="S270" s="559"/>
      <c r="T270" s="560"/>
      <c r="U270" s="560"/>
      <c r="V270" s="560"/>
      <c r="W270" s="468"/>
      <c r="X270"/>
      <c r="Y270" s="417" t="s">
        <v>348</v>
      </c>
      <c r="Z270" s="471" t="str">
        <f>PNDS!I117</f>
        <v>Action 5.1.2 : Réguler la publicité sur les médicaments et autres produits de santé</v>
      </c>
      <c r="AA270"/>
      <c r="AB270" s="468"/>
      <c r="AC270" s="468"/>
      <c r="AD270"/>
      <c r="AE270"/>
      <c r="AF270"/>
    </row>
    <row r="271" spans="2:32" s="29" customFormat="1" ht="22.8">
      <c r="B271" s="32"/>
      <c r="C271" s="7"/>
      <c r="D271"/>
      <c r="E271" s="75"/>
      <c r="F271" s="559"/>
      <c r="G271" s="468"/>
      <c r="H271" s="559"/>
      <c r="I271" s="559"/>
      <c r="J271" s="559"/>
      <c r="K271" s="468"/>
      <c r="L271" s="559"/>
      <c r="M271" s="560"/>
      <c r="N271" s="559"/>
      <c r="O271" s="468"/>
      <c r="P271" s="559"/>
      <c r="Q271" s="560"/>
      <c r="R271" s="468"/>
      <c r="S271" s="559"/>
      <c r="T271" s="560"/>
      <c r="U271" s="560"/>
      <c r="V271" s="560"/>
      <c r="W271" s="468"/>
      <c r="X271"/>
      <c r="Y271" s="398" t="s">
        <v>352</v>
      </c>
      <c r="Z271" s="490" t="str">
        <f>PNDS!I119</f>
        <v xml:space="preserve">Action 5.2.1 : Développer la recherche opérationnelle sur les médicaments et autres produits de santé </v>
      </c>
      <c r="AA271"/>
      <c r="AB271" s="468"/>
      <c r="AC271" s="468"/>
      <c r="AD271"/>
      <c r="AE271"/>
      <c r="AF271"/>
    </row>
    <row r="272" spans="2:32" s="29" customFormat="1" ht="23.4" thickBot="1">
      <c r="B272" s="32"/>
      <c r="C272" s="30"/>
      <c r="D272"/>
      <c r="E272" s="30"/>
      <c r="F272" s="559"/>
      <c r="G272" s="468"/>
      <c r="H272" s="559"/>
      <c r="I272" s="559"/>
      <c r="J272" s="559"/>
      <c r="K272" s="468"/>
      <c r="L272" s="559"/>
      <c r="M272" s="560"/>
      <c r="N272" s="559"/>
      <c r="O272" s="468"/>
      <c r="P272" s="559"/>
      <c r="Q272" s="560"/>
      <c r="R272" s="468"/>
      <c r="S272" s="559"/>
      <c r="T272" s="560"/>
      <c r="U272" s="560"/>
      <c r="V272" s="560"/>
      <c r="W272" s="468"/>
      <c r="X272"/>
      <c r="Y272" s="400" t="s">
        <v>352</v>
      </c>
      <c r="Z272" s="474" t="str">
        <f>PNDS!I120</f>
        <v>Action 5.2.2 : Développer et vulgariser les outils d’aide à la prescription rationnelle des médicaments et autres produits de santé</v>
      </c>
      <c r="AA272"/>
      <c r="AB272" s="468"/>
      <c r="AC272" s="468"/>
      <c r="AD272"/>
      <c r="AE272"/>
      <c r="AF272"/>
    </row>
    <row r="273" spans="2:32" s="29" customFormat="1" ht="22.8">
      <c r="B273" s="7"/>
      <c r="C273" s="30"/>
      <c r="D273"/>
      <c r="E273" s="30"/>
      <c r="F273" s="559"/>
      <c r="G273" s="468"/>
      <c r="H273" s="559"/>
      <c r="I273" s="559"/>
      <c r="J273" s="559"/>
      <c r="K273" s="468"/>
      <c r="L273" s="559"/>
      <c r="M273" s="560"/>
      <c r="N273" s="559"/>
      <c r="O273" s="468"/>
      <c r="P273" s="559"/>
      <c r="Q273" s="560"/>
      <c r="R273" s="468"/>
      <c r="S273" s="559"/>
      <c r="T273" s="560"/>
      <c r="U273" s="560"/>
      <c r="V273" s="560"/>
      <c r="W273" s="468"/>
      <c r="X273"/>
      <c r="Y273" s="408" t="s">
        <v>351</v>
      </c>
      <c r="Z273" s="492" t="str">
        <f>PNDS!I122</f>
        <v xml:space="preserve">Action 5.3.1 : Améliorer la connaissance des pouvoirs publics et de la population sur le problème de la résistance antimicrobienne </v>
      </c>
      <c r="AA273"/>
      <c r="AB273" s="468"/>
      <c r="AC273" s="468"/>
      <c r="AD273"/>
      <c r="AE273"/>
      <c r="AF273"/>
    </row>
    <row r="274" spans="2:32" s="29" customFormat="1" ht="22.8">
      <c r="C274" s="30"/>
      <c r="D274"/>
      <c r="E274" s="30"/>
      <c r="F274" s="559"/>
      <c r="G274" s="468"/>
      <c r="H274" s="559"/>
      <c r="I274" s="559"/>
      <c r="J274" s="559"/>
      <c r="K274" s="468"/>
      <c r="L274" s="559"/>
      <c r="M274" s="560"/>
      <c r="N274" s="559"/>
      <c r="O274" s="468"/>
      <c r="P274" s="559"/>
      <c r="Q274" s="560"/>
      <c r="R274" s="468"/>
      <c r="S274" s="559"/>
      <c r="T274" s="560"/>
      <c r="U274" s="560"/>
      <c r="V274" s="560"/>
      <c r="W274" s="468"/>
      <c r="X274"/>
      <c r="Y274" s="409" t="s">
        <v>351</v>
      </c>
      <c r="Z274" s="476" t="str">
        <f>PNDS!I123</f>
        <v xml:space="preserve">Action 5.3.2 : Mettre en œuvre la surveillance et la recherche sur la résistance antimicrobienne </v>
      </c>
      <c r="AA274"/>
      <c r="AB274" s="468"/>
      <c r="AC274" s="468"/>
      <c r="AD274"/>
      <c r="AE274"/>
      <c r="AF274"/>
    </row>
    <row r="275" spans="2:32" s="29" customFormat="1" ht="22.8">
      <c r="C275" s="30"/>
      <c r="D275"/>
      <c r="E275" s="30"/>
      <c r="F275" s="559"/>
      <c r="G275" s="468"/>
      <c r="H275" s="559"/>
      <c r="I275" s="559"/>
      <c r="J275" s="559"/>
      <c r="K275" s="468"/>
      <c r="L275" s="559"/>
      <c r="M275" s="560"/>
      <c r="N275" s="559"/>
      <c r="O275" s="468"/>
      <c r="P275" s="559"/>
      <c r="Q275" s="560"/>
      <c r="R275" s="468"/>
      <c r="S275" s="559"/>
      <c r="T275" s="560"/>
      <c r="U275" s="560"/>
      <c r="V275" s="560"/>
      <c r="W275" s="468"/>
      <c r="X275"/>
      <c r="Y275" s="409" t="s">
        <v>351</v>
      </c>
      <c r="Z275" s="476" t="str">
        <f>PNDS!I124</f>
        <v>Action 5.3.3 : Réduire l’incidence des infections par des mesures efficaces de prévention (hygiène, vaccination) dans les secteurs santé humaine et santé animale</v>
      </c>
      <c r="AA275"/>
      <c r="AB275" s="468"/>
      <c r="AC275" s="468"/>
      <c r="AD275"/>
      <c r="AE275"/>
      <c r="AF275"/>
    </row>
    <row r="276" spans="2:32" s="29" customFormat="1" ht="23.4" thickBot="1">
      <c r="C276" s="30"/>
      <c r="D276"/>
      <c r="E276" s="30"/>
      <c r="F276" s="559"/>
      <c r="G276" s="468"/>
      <c r="H276" s="559"/>
      <c r="I276" s="559"/>
      <c r="J276" s="559"/>
      <c r="K276" s="468"/>
      <c r="L276" s="559"/>
      <c r="M276" s="560"/>
      <c r="N276" s="559"/>
      <c r="O276" s="468"/>
      <c r="P276" s="559"/>
      <c r="Q276" s="560"/>
      <c r="R276" s="468"/>
      <c r="S276" s="559"/>
      <c r="T276" s="560"/>
      <c r="U276" s="560"/>
      <c r="V276" s="560"/>
      <c r="W276" s="468"/>
      <c r="X276"/>
      <c r="Y276" s="410" t="s">
        <v>351</v>
      </c>
      <c r="Z276" s="503" t="str">
        <f>PNDS!I125</f>
        <v>Action 5.3.4 : Améliorer l’utilisation des médicaments antimicrobiens en santé humaine, animale et végétale</v>
      </c>
      <c r="AA276"/>
      <c r="AB276" s="468"/>
      <c r="AC276" s="468"/>
      <c r="AD276"/>
      <c r="AE276"/>
      <c r="AF276"/>
    </row>
    <row r="277" spans="2:32" s="29" customFormat="1" ht="22.8">
      <c r="C277" s="30"/>
      <c r="D277"/>
      <c r="E277" s="30"/>
      <c r="F277" s="559"/>
      <c r="G277" s="468"/>
      <c r="H277" s="559"/>
      <c r="I277" s="559"/>
      <c r="J277" s="559"/>
      <c r="K277" s="468"/>
      <c r="L277" s="559"/>
      <c r="M277" s="560"/>
      <c r="N277" s="559"/>
      <c r="O277" s="468"/>
      <c r="P277" s="559"/>
      <c r="Q277" s="560"/>
      <c r="R277" s="468"/>
      <c r="S277" s="559"/>
      <c r="T277" s="560"/>
      <c r="U277" s="560"/>
      <c r="V277" s="560"/>
      <c r="W277" s="468"/>
      <c r="X277"/>
      <c r="Y277" s="395" t="s">
        <v>350</v>
      </c>
      <c r="Z277" s="494" t="str">
        <f>PNDS!I127</f>
        <v>Action 6.1.1 : Développer un partenariat public privé avec tous les acteurs potentiels pour favoriser l’installation des unités pharmaceutiques</v>
      </c>
      <c r="AA277"/>
      <c r="AB277" s="468"/>
      <c r="AC277" s="468"/>
      <c r="AD277"/>
      <c r="AE277"/>
      <c r="AF277"/>
    </row>
    <row r="278" spans="2:32" s="29" customFormat="1" ht="23.4" thickBot="1">
      <c r="C278" s="30"/>
      <c r="D278"/>
      <c r="E278" s="30"/>
      <c r="F278" s="559"/>
      <c r="G278" s="468"/>
      <c r="H278" s="559"/>
      <c r="I278" s="559"/>
      <c r="J278" s="559"/>
      <c r="K278" s="468"/>
      <c r="L278" s="559"/>
      <c r="M278" s="560"/>
      <c r="N278" s="559"/>
      <c r="O278" s="468"/>
      <c r="P278" s="559"/>
      <c r="Q278" s="560"/>
      <c r="R278" s="468"/>
      <c r="S278" s="559"/>
      <c r="T278" s="560"/>
      <c r="U278" s="560"/>
      <c r="V278" s="560"/>
      <c r="W278" s="468"/>
      <c r="X278"/>
      <c r="Y278" s="396" t="s">
        <v>350</v>
      </c>
      <c r="Z278" s="499" t="str">
        <f>PNDS!I128</f>
        <v>Action 6.1.2 : Accorder un moratoire financier aux unités industrielles sur l’importation des matières premières et matériaux de fabrication</v>
      </c>
      <c r="AA278"/>
      <c r="AB278" s="468"/>
      <c r="AC278" s="468"/>
      <c r="AD278"/>
      <c r="AE278"/>
      <c r="AF278"/>
    </row>
    <row r="279" spans="2:32" s="29" customFormat="1" ht="34.200000000000003">
      <c r="C279" s="30"/>
      <c r="D279"/>
      <c r="E279" s="30"/>
      <c r="F279" s="559"/>
      <c r="G279" s="468"/>
      <c r="H279" s="559"/>
      <c r="I279" s="559"/>
      <c r="J279" s="559"/>
      <c r="K279" s="468"/>
      <c r="L279" s="559"/>
      <c r="M279" s="560"/>
      <c r="N279" s="559"/>
      <c r="O279" s="468"/>
      <c r="P279" s="559"/>
      <c r="Q279" s="560"/>
      <c r="R279" s="468"/>
      <c r="S279" s="559"/>
      <c r="T279" s="560"/>
      <c r="U279" s="560"/>
      <c r="V279" s="560"/>
      <c r="W279" s="468"/>
      <c r="X279"/>
      <c r="Y279" s="392" t="s">
        <v>349</v>
      </c>
      <c r="Z279" s="478" t="str">
        <f>PNDS!I130</f>
        <v xml:space="preserve">Action 6.2.1 : Encourager la formation et la spécialisation des jeunes diplômés à la filière de l’industrie pharmaceutique </v>
      </c>
      <c r="AA279"/>
      <c r="AB279" s="468"/>
      <c r="AC279" s="468"/>
      <c r="AD279"/>
      <c r="AE279"/>
      <c r="AF279"/>
    </row>
    <row r="280" spans="2:32" s="29" customFormat="1" ht="34.799999999999997" thickBot="1">
      <c r="C280" s="30"/>
      <c r="D280"/>
      <c r="E280" s="30"/>
      <c r="F280" s="559"/>
      <c r="G280" s="468"/>
      <c r="H280" s="559"/>
      <c r="I280" s="559"/>
      <c r="J280" s="559"/>
      <c r="K280" s="468"/>
      <c r="L280" s="559"/>
      <c r="M280" s="560"/>
      <c r="N280" s="559"/>
      <c r="O280" s="468"/>
      <c r="P280" s="559"/>
      <c r="Q280" s="560"/>
      <c r="R280" s="468"/>
      <c r="S280" s="559"/>
      <c r="T280" s="560"/>
      <c r="U280" s="560"/>
      <c r="V280" s="560"/>
      <c r="W280" s="468"/>
      <c r="X280"/>
      <c r="Y280" s="394" t="s">
        <v>349</v>
      </c>
      <c r="Z280" s="527" t="str">
        <f>PNDS!I131</f>
        <v>Action 6.2.2 : Promouvoir l’achat de la production locale dans toutes les formations sanitaires</v>
      </c>
      <c r="AA280"/>
      <c r="AB280" s="468"/>
      <c r="AC280" s="468"/>
      <c r="AD280"/>
      <c r="AE280"/>
      <c r="AF280"/>
    </row>
    <row r="281" spans="2:32" s="29" customFormat="1" ht="22.8">
      <c r="C281" s="30"/>
      <c r="D281"/>
      <c r="E281" s="30"/>
      <c r="F281" s="559"/>
      <c r="G281" s="468"/>
      <c r="H281" s="559"/>
      <c r="I281" s="559"/>
      <c r="J281" s="559"/>
      <c r="K281" s="468"/>
      <c r="L281" s="559"/>
      <c r="M281" s="560"/>
      <c r="N281" s="559"/>
      <c r="O281" s="468"/>
      <c r="P281" s="559"/>
      <c r="Q281" s="560"/>
      <c r="R281" s="468"/>
      <c r="S281" s="559"/>
      <c r="T281" s="560"/>
      <c r="U281" s="560"/>
      <c r="V281" s="560"/>
      <c r="W281" s="468"/>
      <c r="X281"/>
      <c r="Y281" s="386" t="s">
        <v>353</v>
      </c>
      <c r="Z281" s="481" t="str">
        <f>PNDS!I133</f>
        <v>Action 7.1.1 : Elaborer un plan de développement stratégique de la médecine traditionnelle</v>
      </c>
      <c r="AA281"/>
      <c r="AB281" s="468"/>
      <c r="AC281" s="468"/>
      <c r="AD281"/>
      <c r="AE281"/>
      <c r="AF281"/>
    </row>
    <row r="282" spans="2:32" s="29" customFormat="1" ht="22.8">
      <c r="C282" s="30"/>
      <c r="D282"/>
      <c r="E282" s="30"/>
      <c r="F282" s="559"/>
      <c r="G282" s="468"/>
      <c r="H282" s="559"/>
      <c r="I282" s="559"/>
      <c r="J282" s="559"/>
      <c r="K282" s="468"/>
      <c r="L282" s="559"/>
      <c r="M282" s="560"/>
      <c r="N282" s="559"/>
      <c r="O282" s="468"/>
      <c r="P282" s="559"/>
      <c r="Q282" s="560"/>
      <c r="R282" s="468"/>
      <c r="S282" s="559"/>
      <c r="T282" s="560"/>
      <c r="U282" s="560"/>
      <c r="V282" s="560"/>
      <c r="W282" s="468"/>
      <c r="X282"/>
      <c r="Y282" s="387" t="s">
        <v>353</v>
      </c>
      <c r="Z282" s="482" t="str">
        <f>PNDS!I134</f>
        <v>Action 7.1.2 : Renforcer l’opérationnalisation du comité de pilotage chargé de la mise en œuvre de la convention tripartite entre le MSPP, l’IRED et le CNRD</v>
      </c>
      <c r="AA282"/>
      <c r="AB282" s="468"/>
      <c r="AC282" s="468"/>
      <c r="AD282"/>
      <c r="AE282"/>
      <c r="AF282"/>
    </row>
    <row r="283" spans="2:32" s="29" customFormat="1" ht="22.8">
      <c r="C283" s="30"/>
      <c r="D283"/>
      <c r="E283" s="77"/>
      <c r="F283" s="559"/>
      <c r="G283" s="468"/>
      <c r="H283" s="559"/>
      <c r="I283" s="559"/>
      <c r="J283" s="559"/>
      <c r="K283" s="468"/>
      <c r="L283" s="559"/>
      <c r="M283" s="560"/>
      <c r="N283" s="559"/>
      <c r="O283" s="468"/>
      <c r="P283" s="559"/>
      <c r="Q283" s="560"/>
      <c r="R283" s="468"/>
      <c r="S283" s="559"/>
      <c r="T283" s="560"/>
      <c r="U283" s="560"/>
      <c r="V283" s="560"/>
      <c r="W283" s="468"/>
      <c r="X283"/>
      <c r="Y283" s="387" t="s">
        <v>353</v>
      </c>
      <c r="Z283" s="482" t="str">
        <f>PNDS!I135</f>
        <v>Action 7.1.3 : Renforcer la protection de la biodiversité, des connaissances et savoirs en médecine traditionnelle</v>
      </c>
      <c r="AA283"/>
      <c r="AB283" s="468"/>
      <c r="AC283" s="468"/>
      <c r="AD283"/>
      <c r="AE283"/>
      <c r="AF283"/>
    </row>
    <row r="284" spans="2:32" s="29" customFormat="1" ht="22.8">
      <c r="C284" s="30"/>
      <c r="D284"/>
      <c r="E284" s="77"/>
      <c r="F284" s="559"/>
      <c r="G284" s="468"/>
      <c r="H284" s="559"/>
      <c r="I284" s="559"/>
      <c r="J284" s="559"/>
      <c r="K284" s="468"/>
      <c r="L284" s="559"/>
      <c r="M284" s="560"/>
      <c r="N284" s="559"/>
      <c r="O284" s="468"/>
      <c r="P284" s="559"/>
      <c r="Q284" s="560"/>
      <c r="R284" s="468"/>
      <c r="S284" s="559"/>
      <c r="T284" s="560"/>
      <c r="U284" s="560"/>
      <c r="V284" s="560"/>
      <c r="W284" s="468"/>
      <c r="X284"/>
      <c r="Y284" s="387" t="s">
        <v>353</v>
      </c>
      <c r="Z284" s="482" t="str">
        <f>PNDS!I136</f>
        <v>Action 7.1.4 : Renforcer le contrôle des praticiens, des pratiques de la MT aux niveaux intermédiaires et périphériques</v>
      </c>
      <c r="AA284"/>
      <c r="AB284" s="468"/>
      <c r="AC284" s="468"/>
      <c r="AD284"/>
      <c r="AE284"/>
      <c r="AF284"/>
    </row>
    <row r="285" spans="2:32" s="29" customFormat="1" ht="34.799999999999997" thickBot="1">
      <c r="C285" s="30"/>
      <c r="D285"/>
      <c r="E285" s="77"/>
      <c r="F285" s="559"/>
      <c r="G285" s="468"/>
      <c r="H285" s="559"/>
      <c r="I285" s="559"/>
      <c r="J285" s="559"/>
      <c r="K285" s="30"/>
      <c r="L285" s="559"/>
      <c r="M285" s="30"/>
      <c r="N285" s="559"/>
      <c r="O285" s="30"/>
      <c r="P285" s="559"/>
      <c r="Q285" s="30"/>
      <c r="R285" s="30"/>
      <c r="S285" s="559"/>
      <c r="T285" s="30"/>
      <c r="U285" s="30"/>
      <c r="V285" s="30"/>
      <c r="W285" s="30"/>
      <c r="X285"/>
      <c r="Y285" s="388" t="s">
        <v>353</v>
      </c>
      <c r="Z285" s="505" t="str">
        <f>PNDS!I137</f>
        <v>Action 7.1.5 : Mettre en place des jardins botaniques et jardins de plantes médicinales couramment utilisées et/ou menacées de disparition dans chaque province sanitaire en collaboration avec les ministères concernés</v>
      </c>
      <c r="AA285"/>
      <c r="AB285" s="30"/>
      <c r="AC285" s="562"/>
      <c r="AD285"/>
      <c r="AE285"/>
      <c r="AF285"/>
    </row>
    <row r="286" spans="2:32" s="29" customFormat="1" ht="22.8">
      <c r="C286" s="30"/>
      <c r="D286"/>
      <c r="E286" s="77"/>
      <c r="F286" s="559"/>
      <c r="G286" s="77"/>
      <c r="H286" s="559"/>
      <c r="I286" s="559"/>
      <c r="J286" s="559"/>
      <c r="K286" s="30"/>
      <c r="L286" s="559"/>
      <c r="M286" s="30"/>
      <c r="N286" s="559"/>
      <c r="O286" s="30"/>
      <c r="P286" s="559"/>
      <c r="Q286" s="30"/>
      <c r="R286" s="30"/>
      <c r="S286" s="559"/>
      <c r="T286" s="30"/>
      <c r="U286" s="30"/>
      <c r="V286" s="30"/>
      <c r="W286" s="30"/>
      <c r="X286"/>
      <c r="Y286" s="382" t="s">
        <v>354</v>
      </c>
      <c r="Z286" s="496" t="str">
        <f>PNDS!I139</f>
        <v>Action 7.2.1 : Développer les outils de bonne pratique en médecine traditionnelle</v>
      </c>
      <c r="AA286"/>
      <c r="AB286" s="30"/>
      <c r="AC286" s="562"/>
      <c r="AD286"/>
      <c r="AE286"/>
      <c r="AF286"/>
    </row>
    <row r="287" spans="2:32" s="29" customFormat="1" ht="23.4" thickBot="1">
      <c r="C287" s="30"/>
      <c r="D287"/>
      <c r="E287" s="77"/>
      <c r="F287" s="559"/>
      <c r="G287" s="77"/>
      <c r="H287" s="559"/>
      <c r="I287" s="559"/>
      <c r="J287" s="559"/>
      <c r="K287" s="30"/>
      <c r="L287" s="559"/>
      <c r="M287" s="30"/>
      <c r="N287" s="559"/>
      <c r="O287" s="30"/>
      <c r="P287" s="559"/>
      <c r="Q287" s="30"/>
      <c r="R287" s="30"/>
      <c r="S287" s="559"/>
      <c r="T287" s="30"/>
      <c r="U287" s="30"/>
      <c r="V287" s="30"/>
      <c r="W287" s="30"/>
      <c r="X287"/>
      <c r="Y287" s="384" t="s">
        <v>354</v>
      </c>
      <c r="Z287" s="501" t="str">
        <f>PNDS!I140</f>
        <v>Action 7.2.2 : Intégrer les données de la médecine traditionnelle dans les services de statistiques, de surveillance et d’évaluation du système de santé</v>
      </c>
      <c r="AA287"/>
      <c r="AB287" s="30"/>
      <c r="AC287" s="562"/>
      <c r="AD287"/>
      <c r="AE287"/>
      <c r="AF287"/>
    </row>
    <row r="288" spans="2:32" s="29" customFormat="1" ht="34.200000000000003">
      <c r="C288" s="30"/>
      <c r="D288"/>
      <c r="E288" s="77"/>
      <c r="F288" s="559"/>
      <c r="G288" s="77"/>
      <c r="H288" s="559"/>
      <c r="I288" s="559"/>
      <c r="J288" s="559"/>
      <c r="K288" s="30"/>
      <c r="L288" s="559"/>
      <c r="M288" s="30"/>
      <c r="N288" s="559"/>
      <c r="O288" s="30"/>
      <c r="P288" s="559"/>
      <c r="Q288" s="30"/>
      <c r="R288" s="30"/>
      <c r="S288" s="559"/>
      <c r="T288" s="30"/>
      <c r="U288" s="30"/>
      <c r="V288" s="30"/>
      <c r="W288" s="30"/>
      <c r="X288"/>
      <c r="Y288" s="402" t="s">
        <v>355</v>
      </c>
      <c r="Z288" s="486" t="str">
        <f>PNDS!I142</f>
        <v>Action 7.3.1 : Opérationnaliser l’Unité de Recherche pour la production des Médicaments Traditionnels améliorés</v>
      </c>
      <c r="AA288"/>
      <c r="AB288" s="30"/>
      <c r="AC288" s="562"/>
      <c r="AD288"/>
      <c r="AE288"/>
      <c r="AF288"/>
    </row>
    <row r="289" spans="3:32" s="29" customFormat="1" ht="34.200000000000003">
      <c r="C289" s="30"/>
      <c r="D289"/>
      <c r="E289" s="77"/>
      <c r="F289" s="559"/>
      <c r="G289" s="77"/>
      <c r="H289" s="559"/>
      <c r="I289" s="559"/>
      <c r="J289" s="559"/>
      <c r="K289" s="30"/>
      <c r="L289" s="559"/>
      <c r="M289" s="30"/>
      <c r="N289" s="559"/>
      <c r="O289" s="30"/>
      <c r="P289" s="559"/>
      <c r="Q289" s="30"/>
      <c r="R289" s="30"/>
      <c r="S289" s="559"/>
      <c r="T289" s="30"/>
      <c r="U289" s="30"/>
      <c r="V289" s="30"/>
      <c r="W289" s="30"/>
      <c r="X289"/>
      <c r="Y289" s="416" t="s">
        <v>355</v>
      </c>
      <c r="Z289" s="487" t="str">
        <f>PNDS!I143</f>
        <v>Action 7.3.2 : Mettre à la disposition des populations au moins cinq (05) MTA ayant obtenu leur AMM</v>
      </c>
      <c r="AA289"/>
      <c r="AB289" s="30"/>
      <c r="AC289" s="562"/>
      <c r="AD289"/>
      <c r="AE289"/>
      <c r="AF289"/>
    </row>
    <row r="290" spans="3:32" s="29" customFormat="1" ht="34.200000000000003">
      <c r="C290" s="30"/>
      <c r="D290"/>
      <c r="E290" s="77"/>
      <c r="F290" s="559"/>
      <c r="G290" s="77"/>
      <c r="H290" s="559"/>
      <c r="I290" s="559"/>
      <c r="J290" s="559"/>
      <c r="K290" s="30"/>
      <c r="L290" s="559"/>
      <c r="M290" s="30"/>
      <c r="N290" s="559"/>
      <c r="O290" s="30"/>
      <c r="P290" s="559"/>
      <c r="Q290" s="30"/>
      <c r="R290" s="30"/>
      <c r="S290" s="559"/>
      <c r="T290" s="30"/>
      <c r="U290" s="30"/>
      <c r="V290" s="30"/>
      <c r="W290" s="30"/>
      <c r="X290"/>
      <c r="Y290" s="416" t="s">
        <v>355</v>
      </c>
      <c r="Z290" s="487" t="str">
        <f>PNDS!I144</f>
        <v>Action 7.3.3 : Mettre en place une base de données scientifique de la médecine traditionnelle</v>
      </c>
      <c r="AA290"/>
      <c r="AB290" s="30"/>
      <c r="AC290" s="562"/>
      <c r="AD290"/>
      <c r="AE290"/>
      <c r="AF290"/>
    </row>
    <row r="291" spans="3:32" s="29" customFormat="1" ht="34.200000000000003">
      <c r="C291" s="30"/>
      <c r="D291"/>
      <c r="E291" s="77"/>
      <c r="F291" s="559"/>
      <c r="G291" s="77"/>
      <c r="H291" s="559"/>
      <c r="I291" s="559"/>
      <c r="J291" s="559"/>
      <c r="K291" s="30"/>
      <c r="L291" s="559"/>
      <c r="M291" s="30"/>
      <c r="N291" s="559"/>
      <c r="O291" s="30"/>
      <c r="P291" s="559"/>
      <c r="Q291" s="30"/>
      <c r="R291" s="30"/>
      <c r="S291" s="559"/>
      <c r="T291" s="30"/>
      <c r="U291" s="30"/>
      <c r="V291" s="30"/>
      <c r="W291" s="30"/>
      <c r="X291"/>
      <c r="Y291" s="416" t="s">
        <v>355</v>
      </c>
      <c r="Z291" s="487" t="str">
        <f>PNDS!I145</f>
        <v>Action 7.3.4 : Encourager la publication et la recherche scientifique sur la médecine traditionnelle</v>
      </c>
      <c r="AA291"/>
      <c r="AB291" s="30"/>
      <c r="AC291" s="562"/>
      <c r="AD291"/>
      <c r="AE291"/>
      <c r="AF291"/>
    </row>
    <row r="292" spans="3:32" s="29" customFormat="1" ht="34.200000000000003">
      <c r="C292" s="30"/>
      <c r="D292"/>
      <c r="E292" s="77"/>
      <c r="F292" s="559"/>
      <c r="G292" s="77"/>
      <c r="H292" s="559"/>
      <c r="I292" s="559"/>
      <c r="J292" s="559"/>
      <c r="K292" s="30"/>
      <c r="L292" s="559"/>
      <c r="M292" s="30"/>
      <c r="N292" s="559"/>
      <c r="O292" s="30"/>
      <c r="P292" s="559"/>
      <c r="Q292" s="30"/>
      <c r="R292" s="30"/>
      <c r="S292" s="559"/>
      <c r="T292" s="30"/>
      <c r="U292" s="30"/>
      <c r="V292" s="30"/>
      <c r="W292" s="30"/>
      <c r="X292"/>
      <c r="Y292" s="404" t="s">
        <v>355</v>
      </c>
      <c r="Z292" s="488" t="str">
        <f>PNDS!I146</f>
        <v>Action 7.3.5 : Elaborer, valider et mettre en œuvre un référentiel des modalités de la contribution potentielle des actes de la Médecine Traditionnelle dans la Couverture Santé Universelle</v>
      </c>
      <c r="AA292"/>
      <c r="AB292" s="30"/>
      <c r="AC292" s="562"/>
      <c r="AD292"/>
      <c r="AE292"/>
      <c r="AF292"/>
    </row>
    <row r="293" spans="3:32" s="29" customFormat="1">
      <c r="C293" s="30"/>
      <c r="D293"/>
      <c r="E293" s="77"/>
      <c r="F293" s="559"/>
      <c r="G293" s="77"/>
      <c r="H293" s="559"/>
      <c r="I293" s="559"/>
      <c r="J293" s="559"/>
      <c r="K293" s="30"/>
      <c r="L293" s="559"/>
      <c r="M293" s="30"/>
      <c r="N293" s="559"/>
      <c r="O293" s="30"/>
      <c r="P293" s="559"/>
      <c r="Q293" s="30"/>
      <c r="R293" s="30"/>
      <c r="S293" s="559"/>
      <c r="T293" s="30"/>
      <c r="U293" s="30"/>
      <c r="V293" s="30"/>
      <c r="W293" s="30"/>
      <c r="X293"/>
      <c r="Y293" s="30"/>
      <c r="Z293" s="30"/>
      <c r="AA293"/>
      <c r="AB293" s="30"/>
      <c r="AC293" s="562"/>
      <c r="AD293"/>
      <c r="AE293"/>
      <c r="AF293"/>
    </row>
    <row r="294" spans="3:32" s="29" customFormat="1">
      <c r="C294" s="30"/>
      <c r="D294"/>
      <c r="E294" s="77"/>
      <c r="F294" s="559"/>
      <c r="G294" s="77"/>
      <c r="H294" s="559"/>
      <c r="I294" s="559"/>
      <c r="J294" s="559"/>
      <c r="K294" s="30"/>
      <c r="L294" s="559"/>
      <c r="M294" s="30"/>
      <c r="N294" s="559"/>
      <c r="O294" s="30"/>
      <c r="P294" s="559"/>
      <c r="Q294" s="30"/>
      <c r="R294" s="30"/>
      <c r="S294" s="559"/>
      <c r="T294" s="30"/>
      <c r="U294" s="30"/>
      <c r="V294" s="30"/>
      <c r="W294" s="30"/>
      <c r="X294"/>
      <c r="Y294" s="30"/>
      <c r="Z294" s="30"/>
      <c r="AA294"/>
      <c r="AB294" s="30"/>
      <c r="AC294" s="562"/>
      <c r="AD294"/>
      <c r="AE294"/>
      <c r="AF294"/>
    </row>
    <row r="295" spans="3:32" s="29" customFormat="1">
      <c r="C295" s="30"/>
      <c r="D295"/>
      <c r="E295" s="77"/>
      <c r="F295" s="559"/>
      <c r="G295" s="77"/>
      <c r="H295" s="559"/>
      <c r="I295" s="559"/>
      <c r="J295" s="559"/>
      <c r="K295" s="30"/>
      <c r="L295" s="559"/>
      <c r="M295" s="30"/>
      <c r="N295" s="559"/>
      <c r="O295" s="30"/>
      <c r="P295" s="559"/>
      <c r="Q295" s="30"/>
      <c r="R295" s="30"/>
      <c r="S295" s="559"/>
      <c r="T295" s="30"/>
      <c r="U295" s="30"/>
      <c r="V295" s="30"/>
      <c r="W295" s="30"/>
      <c r="X295"/>
      <c r="Y295" s="30"/>
      <c r="Z295" s="30"/>
      <c r="AA295"/>
      <c r="AB295" s="30"/>
      <c r="AC295" s="562"/>
      <c r="AD295"/>
      <c r="AE295"/>
      <c r="AF295"/>
    </row>
    <row r="296" spans="3:32" s="29" customFormat="1">
      <c r="C296" s="30"/>
      <c r="D296"/>
      <c r="E296" s="77"/>
      <c r="F296" s="559"/>
      <c r="G296" s="77"/>
      <c r="H296" s="559"/>
      <c r="I296" s="559"/>
      <c r="J296" s="559"/>
      <c r="K296" s="30"/>
      <c r="L296" s="559"/>
      <c r="M296" s="30"/>
      <c r="N296" s="559"/>
      <c r="O296" s="30"/>
      <c r="P296" s="559"/>
      <c r="Q296" s="30"/>
      <c r="R296" s="30"/>
      <c r="S296" s="559"/>
      <c r="T296" s="30"/>
      <c r="U296" s="30"/>
      <c r="V296" s="30"/>
      <c r="W296" s="30"/>
      <c r="X296"/>
      <c r="Y296" s="30"/>
      <c r="Z296" s="30"/>
      <c r="AA296"/>
      <c r="AB296" s="30"/>
      <c r="AC296" s="562"/>
      <c r="AD296"/>
      <c r="AE296"/>
      <c r="AF296"/>
    </row>
    <row r="297" spans="3:32" s="29" customFormat="1">
      <c r="C297" s="30"/>
      <c r="D297"/>
      <c r="E297" s="77"/>
      <c r="F297" s="559"/>
      <c r="G297" s="77"/>
      <c r="H297" s="559"/>
      <c r="I297" s="559"/>
      <c r="J297" s="559"/>
      <c r="K297" s="30"/>
      <c r="L297" s="559"/>
      <c r="M297" s="30"/>
      <c r="N297" s="559"/>
      <c r="O297" s="30"/>
      <c r="P297" s="559"/>
      <c r="Q297" s="30"/>
      <c r="R297" s="30"/>
      <c r="S297" s="559"/>
      <c r="T297" s="30"/>
      <c r="U297" s="30"/>
      <c r="V297" s="30"/>
      <c r="W297" s="30"/>
      <c r="X297"/>
      <c r="Y297" s="30"/>
      <c r="Z297" s="30"/>
      <c r="AA297"/>
      <c r="AB297" s="30"/>
      <c r="AC297" s="562"/>
      <c r="AD297"/>
      <c r="AE297"/>
      <c r="AF297"/>
    </row>
    <row r="298" spans="3:32" s="29" customFormat="1">
      <c r="C298" s="30"/>
      <c r="D298"/>
      <c r="E298" s="77"/>
      <c r="F298" s="559"/>
      <c r="G298" s="77"/>
      <c r="H298" s="559"/>
      <c r="I298" s="559"/>
      <c r="J298" s="559"/>
      <c r="K298" s="30"/>
      <c r="L298" s="559"/>
      <c r="M298" s="30"/>
      <c r="N298" s="559"/>
      <c r="O298" s="30"/>
      <c r="P298" s="559"/>
      <c r="Q298" s="30"/>
      <c r="R298" s="30"/>
      <c r="S298" s="559"/>
      <c r="T298" s="30"/>
      <c r="U298" s="30"/>
      <c r="V298" s="30"/>
      <c r="W298" s="30"/>
      <c r="X298"/>
      <c r="Y298" s="30"/>
      <c r="Z298" s="30"/>
      <c r="AA298"/>
      <c r="AB298" s="30"/>
      <c r="AC298" s="562"/>
      <c r="AD298"/>
      <c r="AE298"/>
      <c r="AF298"/>
    </row>
    <row r="299" spans="3:32" s="29" customFormat="1">
      <c r="C299" s="30"/>
      <c r="D299"/>
      <c r="E299" s="77"/>
      <c r="F299" s="559"/>
      <c r="G299" s="77"/>
      <c r="H299" s="559"/>
      <c r="I299" s="559"/>
      <c r="J299" s="559"/>
      <c r="K299" s="30"/>
      <c r="L299" s="559"/>
      <c r="M299" s="30"/>
      <c r="N299" s="559"/>
      <c r="O299" s="30"/>
      <c r="P299" s="559"/>
      <c r="Q299" s="30"/>
      <c r="R299" s="30"/>
      <c r="S299" s="559"/>
      <c r="T299" s="30"/>
      <c r="U299" s="30"/>
      <c r="V299" s="30"/>
      <c r="W299" s="30"/>
      <c r="X299"/>
      <c r="Y299" s="30"/>
      <c r="Z299" s="30"/>
      <c r="AA299"/>
      <c r="AB299" s="30"/>
      <c r="AC299" s="562"/>
      <c r="AD299"/>
      <c r="AE299"/>
      <c r="AF299"/>
    </row>
    <row r="300" spans="3:32" s="29" customFormat="1">
      <c r="C300" s="30"/>
      <c r="D300"/>
      <c r="E300" s="77"/>
      <c r="F300" s="559"/>
      <c r="G300" s="77"/>
      <c r="H300" s="559"/>
      <c r="I300" s="559"/>
      <c r="J300" s="559"/>
      <c r="K300" s="30"/>
      <c r="L300" s="559"/>
      <c r="M300" s="30"/>
      <c r="N300" s="559"/>
      <c r="O300" s="30"/>
      <c r="P300" s="559"/>
      <c r="Q300" s="30"/>
      <c r="R300" s="30"/>
      <c r="S300" s="559"/>
      <c r="T300" s="30"/>
      <c r="U300" s="30"/>
      <c r="V300" s="30"/>
      <c r="W300" s="30"/>
      <c r="X300"/>
      <c r="Y300" s="30"/>
      <c r="Z300" s="30"/>
      <c r="AA300"/>
      <c r="AB300" s="30"/>
      <c r="AC300" s="562"/>
      <c r="AD300"/>
      <c r="AE300"/>
      <c r="AF300"/>
    </row>
    <row r="301" spans="3:32" s="29" customFormat="1">
      <c r="C301" s="30"/>
      <c r="D301"/>
      <c r="E301" s="77"/>
      <c r="F301" s="559"/>
      <c r="G301" s="77"/>
      <c r="H301" s="559"/>
      <c r="I301" s="559"/>
      <c r="J301" s="559"/>
      <c r="K301" s="30"/>
      <c r="L301" s="559"/>
      <c r="M301" s="30"/>
      <c r="N301" s="559"/>
      <c r="O301" s="30"/>
      <c r="P301" s="559"/>
      <c r="Q301" s="30"/>
      <c r="R301" s="30"/>
      <c r="S301" s="559"/>
      <c r="T301" s="30"/>
      <c r="U301" s="30"/>
      <c r="V301" s="30"/>
      <c r="W301" s="30"/>
      <c r="X301"/>
      <c r="Y301" s="30"/>
      <c r="Z301" s="30"/>
      <c r="AA301"/>
      <c r="AB301" s="30"/>
      <c r="AC301" s="562"/>
      <c r="AD301"/>
      <c r="AE301"/>
      <c r="AF301"/>
    </row>
    <row r="302" spans="3:32" s="29" customFormat="1">
      <c r="C302" s="30"/>
      <c r="D302"/>
      <c r="E302" s="77"/>
      <c r="F302" s="559"/>
      <c r="G302" s="77"/>
      <c r="H302" s="559"/>
      <c r="I302" s="559"/>
      <c r="J302" s="559"/>
      <c r="K302" s="30"/>
      <c r="L302" s="559"/>
      <c r="M302" s="30"/>
      <c r="N302" s="559"/>
      <c r="O302" s="30"/>
      <c r="P302" s="559"/>
      <c r="Q302" s="30"/>
      <c r="R302" s="30"/>
      <c r="S302" s="559"/>
      <c r="T302" s="30"/>
      <c r="U302" s="30"/>
      <c r="V302" s="30"/>
      <c r="W302" s="30"/>
      <c r="X302"/>
      <c r="Y302" s="30"/>
      <c r="Z302" s="30"/>
      <c r="AA302"/>
      <c r="AB302" s="30"/>
      <c r="AC302" s="562"/>
      <c r="AD302"/>
      <c r="AE302"/>
      <c r="AF302"/>
    </row>
    <row r="303" spans="3:32" s="29" customFormat="1">
      <c r="C303" s="30"/>
      <c r="D303"/>
      <c r="E303" s="77"/>
      <c r="F303" s="559"/>
      <c r="G303" s="77"/>
      <c r="H303" s="559"/>
      <c r="I303" s="559"/>
      <c r="J303" s="559"/>
      <c r="K303" s="30"/>
      <c r="L303" s="559"/>
      <c r="M303" s="30"/>
      <c r="N303" s="559"/>
      <c r="O303" s="30"/>
      <c r="P303" s="559"/>
      <c r="Q303" s="30"/>
      <c r="R303" s="30"/>
      <c r="S303" s="559"/>
      <c r="T303" s="30"/>
      <c r="U303" s="30"/>
      <c r="V303" s="30"/>
      <c r="W303" s="30"/>
      <c r="X303"/>
      <c r="Y303" s="30"/>
      <c r="Z303" s="30"/>
      <c r="AA303"/>
      <c r="AB303" s="30"/>
      <c r="AC303" s="562"/>
      <c r="AD303"/>
      <c r="AE303"/>
      <c r="AF303"/>
    </row>
    <row r="304" spans="3:32" s="29" customFormat="1">
      <c r="C304" s="30"/>
      <c r="D304"/>
      <c r="E304" s="77"/>
      <c r="F304" s="559"/>
      <c r="G304" s="77"/>
      <c r="H304" s="559"/>
      <c r="I304" s="559"/>
      <c r="J304" s="559"/>
      <c r="K304" s="30"/>
      <c r="L304" s="559"/>
      <c r="M304" s="30"/>
      <c r="N304" s="559"/>
      <c r="O304" s="30"/>
      <c r="P304" s="559"/>
      <c r="Q304" s="30"/>
      <c r="R304" s="30"/>
      <c r="S304" s="559"/>
      <c r="T304" s="30"/>
      <c r="U304" s="30"/>
      <c r="V304" s="30"/>
      <c r="W304" s="30"/>
      <c r="X304"/>
      <c r="Y304" s="30"/>
      <c r="Z304" s="30"/>
      <c r="AA304"/>
      <c r="AB304" s="30"/>
      <c r="AC304" s="562"/>
      <c r="AD304"/>
      <c r="AE304"/>
      <c r="AF304"/>
    </row>
    <row r="305" spans="3:32" s="29" customFormat="1">
      <c r="C305" s="30"/>
      <c r="D305"/>
      <c r="E305" s="77"/>
      <c r="F305" s="559"/>
      <c r="G305" s="77"/>
      <c r="H305" s="559"/>
      <c r="I305" s="559"/>
      <c r="J305" s="559"/>
      <c r="K305" s="30"/>
      <c r="L305" s="559"/>
      <c r="M305" s="30"/>
      <c r="N305" s="559"/>
      <c r="O305" s="30"/>
      <c r="P305" s="559"/>
      <c r="Q305" s="30"/>
      <c r="R305" s="30"/>
      <c r="S305" s="559"/>
      <c r="T305" s="30"/>
      <c r="U305" s="30"/>
      <c r="V305" s="30"/>
      <c r="W305" s="30"/>
      <c r="X305"/>
      <c r="Y305" s="30"/>
      <c r="Z305" s="30"/>
      <c r="AA305"/>
      <c r="AB305" s="30"/>
      <c r="AC305" s="562"/>
      <c r="AD305"/>
      <c r="AE305"/>
      <c r="AF305"/>
    </row>
    <row r="306" spans="3:32" s="29" customFormat="1">
      <c r="C306" s="30"/>
      <c r="D306"/>
      <c r="E306" s="77"/>
      <c r="F306" s="559"/>
      <c r="G306" s="77"/>
      <c r="H306" s="559"/>
      <c r="I306" s="559"/>
      <c r="J306" s="559"/>
      <c r="K306" s="30"/>
      <c r="L306" s="559"/>
      <c r="M306" s="30"/>
      <c r="N306" s="559"/>
      <c r="O306" s="30"/>
      <c r="P306" s="559"/>
      <c r="Q306" s="30"/>
      <c r="R306" s="30"/>
      <c r="S306" s="559"/>
      <c r="T306" s="30"/>
      <c r="U306" s="30"/>
      <c r="V306" s="30"/>
      <c r="W306" s="30"/>
      <c r="X306"/>
      <c r="Y306" s="30"/>
      <c r="Z306" s="30"/>
      <c r="AA306"/>
      <c r="AB306" s="30"/>
      <c r="AC306" s="562"/>
      <c r="AD306"/>
      <c r="AE306"/>
      <c r="AF306"/>
    </row>
    <row r="307" spans="3:32" s="29" customFormat="1">
      <c r="C307" s="30"/>
      <c r="D307"/>
      <c r="E307" s="77"/>
      <c r="F307" s="559"/>
      <c r="G307" s="77"/>
      <c r="H307" s="559"/>
      <c r="I307" s="559"/>
      <c r="J307" s="559"/>
      <c r="K307" s="30"/>
      <c r="L307" s="559"/>
      <c r="M307" s="30"/>
      <c r="N307" s="559"/>
      <c r="O307" s="30"/>
      <c r="P307" s="559"/>
      <c r="Q307" s="30"/>
      <c r="R307" s="30"/>
      <c r="S307" s="559"/>
      <c r="T307" s="30"/>
      <c r="U307" s="30"/>
      <c r="V307" s="30"/>
      <c r="W307" s="30"/>
      <c r="X307"/>
      <c r="Y307" s="30"/>
      <c r="Z307" s="30"/>
      <c r="AA307"/>
      <c r="AB307" s="30"/>
      <c r="AC307" s="562"/>
      <c r="AD307"/>
      <c r="AE307"/>
      <c r="AF307"/>
    </row>
    <row r="308" spans="3:32" s="29" customFormat="1">
      <c r="C308" s="30"/>
      <c r="D308"/>
      <c r="E308" s="77"/>
      <c r="F308" s="559"/>
      <c r="G308" s="77"/>
      <c r="H308" s="559"/>
      <c r="I308" s="559"/>
      <c r="J308" s="559"/>
      <c r="K308" s="30"/>
      <c r="L308" s="559"/>
      <c r="M308" s="30"/>
      <c r="N308" s="559"/>
      <c r="O308" s="30"/>
      <c r="P308" s="559"/>
      <c r="Q308" s="30"/>
      <c r="R308" s="30"/>
      <c r="S308" s="559"/>
      <c r="T308" s="30"/>
      <c r="U308" s="30"/>
      <c r="V308" s="30"/>
      <c r="W308" s="30"/>
      <c r="X308"/>
      <c r="Y308" s="30"/>
      <c r="Z308" s="30"/>
      <c r="AA308"/>
      <c r="AB308" s="30"/>
      <c r="AC308" s="562"/>
      <c r="AD308"/>
      <c r="AE308"/>
      <c r="AF308"/>
    </row>
    <row r="309" spans="3:32" s="29" customFormat="1">
      <c r="C309" s="30"/>
      <c r="D309"/>
      <c r="E309" s="77"/>
      <c r="F309" s="559"/>
      <c r="G309" s="77"/>
      <c r="H309" s="559"/>
      <c r="I309" s="559"/>
      <c r="J309" s="559"/>
      <c r="K309" s="30"/>
      <c r="L309" s="559"/>
      <c r="M309" s="30"/>
      <c r="N309" s="559"/>
      <c r="O309" s="30"/>
      <c r="P309" s="559"/>
      <c r="Q309" s="30"/>
      <c r="R309" s="30"/>
      <c r="S309" s="559"/>
      <c r="T309" s="30"/>
      <c r="U309" s="30"/>
      <c r="V309" s="30"/>
      <c r="W309" s="30"/>
      <c r="X309"/>
      <c r="Y309" s="30"/>
      <c r="Z309" s="30"/>
      <c r="AA309"/>
      <c r="AB309" s="30"/>
      <c r="AC309" s="562"/>
      <c r="AD309"/>
      <c r="AE309"/>
      <c r="AF309"/>
    </row>
    <row r="310" spans="3:32" s="29" customFormat="1">
      <c r="C310" s="30"/>
      <c r="D310"/>
      <c r="E310" s="77"/>
      <c r="F310" s="559"/>
      <c r="G310" s="77"/>
      <c r="H310" s="559"/>
      <c r="I310" s="559"/>
      <c r="J310" s="559"/>
      <c r="K310" s="30"/>
      <c r="L310" s="559"/>
      <c r="M310" s="30"/>
      <c r="N310" s="559"/>
      <c r="O310" s="30"/>
      <c r="P310" s="559"/>
      <c r="Q310" s="30"/>
      <c r="R310" s="30"/>
      <c r="S310" s="559"/>
      <c r="T310" s="30"/>
      <c r="U310" s="30"/>
      <c r="V310" s="30"/>
      <c r="W310" s="30"/>
      <c r="X310"/>
      <c r="Y310" s="30"/>
      <c r="Z310" s="30"/>
      <c r="AA310"/>
      <c r="AB310" s="30"/>
      <c r="AC310" s="562"/>
      <c r="AD310"/>
      <c r="AE310"/>
      <c r="AF310"/>
    </row>
    <row r="311" spans="3:32" s="29" customFormat="1">
      <c r="C311" s="30"/>
      <c r="D311"/>
      <c r="E311" s="77"/>
      <c r="F311" s="559"/>
      <c r="G311" s="77"/>
      <c r="H311" s="559"/>
      <c r="I311" s="559"/>
      <c r="J311" s="559"/>
      <c r="K311" s="30"/>
      <c r="L311" s="559"/>
      <c r="M311" s="30"/>
      <c r="N311" s="559"/>
      <c r="O311" s="30"/>
      <c r="P311" s="559"/>
      <c r="Q311" s="30"/>
      <c r="R311" s="30"/>
      <c r="S311" s="559"/>
      <c r="T311" s="30"/>
      <c r="U311" s="30"/>
      <c r="V311" s="30"/>
      <c r="W311" s="30"/>
      <c r="X311"/>
      <c r="Y311" s="30"/>
      <c r="Z311" s="30"/>
      <c r="AA311"/>
      <c r="AB311" s="30"/>
      <c r="AC311" s="562"/>
      <c r="AD311"/>
      <c r="AE311"/>
      <c r="AF311"/>
    </row>
    <row r="312" spans="3:32" s="29" customFormat="1">
      <c r="C312" s="30"/>
      <c r="D312"/>
      <c r="E312" s="77"/>
      <c r="F312" s="559"/>
      <c r="G312" s="77"/>
      <c r="H312" s="559"/>
      <c r="I312" s="559"/>
      <c r="J312" s="559"/>
      <c r="K312" s="30"/>
      <c r="L312" s="559"/>
      <c r="M312" s="30"/>
      <c r="N312" s="559"/>
      <c r="O312" s="30"/>
      <c r="P312" s="559"/>
      <c r="Q312" s="30"/>
      <c r="R312" s="30"/>
      <c r="S312" s="559"/>
      <c r="T312" s="30"/>
      <c r="U312" s="30"/>
      <c r="V312" s="30"/>
      <c r="W312" s="30"/>
      <c r="X312"/>
      <c r="Y312" s="30"/>
      <c r="Z312" s="30"/>
      <c r="AA312"/>
      <c r="AB312" s="30"/>
      <c r="AC312" s="562"/>
      <c r="AD312"/>
      <c r="AE312"/>
      <c r="AF312"/>
    </row>
    <row r="313" spans="3:32" s="29" customFormat="1">
      <c r="C313" s="30"/>
      <c r="D313"/>
      <c r="E313" s="77"/>
      <c r="F313" s="559"/>
      <c r="G313" s="77"/>
      <c r="H313" s="559"/>
      <c r="I313" s="559"/>
      <c r="J313" s="559"/>
      <c r="K313" s="30"/>
      <c r="L313" s="559"/>
      <c r="M313" s="30"/>
      <c r="N313" s="559"/>
      <c r="O313" s="30"/>
      <c r="P313" s="559"/>
      <c r="Q313" s="30"/>
      <c r="R313" s="30"/>
      <c r="S313" s="559"/>
      <c r="T313" s="30"/>
      <c r="U313" s="30"/>
      <c r="V313" s="30"/>
      <c r="W313" s="30"/>
      <c r="X313"/>
      <c r="Y313" s="30"/>
      <c r="Z313" s="30"/>
      <c r="AA313"/>
      <c r="AB313" s="30"/>
      <c r="AC313" s="562"/>
      <c r="AD313"/>
      <c r="AE313"/>
      <c r="AF313"/>
    </row>
    <row r="314" spans="3:32" s="29" customFormat="1">
      <c r="C314" s="30"/>
      <c r="D314"/>
      <c r="E314" s="77"/>
      <c r="F314" s="559"/>
      <c r="G314" s="77"/>
      <c r="H314" s="559"/>
      <c r="I314" s="559"/>
      <c r="J314" s="559"/>
      <c r="K314" s="30"/>
      <c r="L314" s="559"/>
      <c r="M314" s="30"/>
      <c r="N314" s="559"/>
      <c r="O314" s="30"/>
      <c r="P314" s="559"/>
      <c r="Q314" s="30"/>
      <c r="R314" s="30"/>
      <c r="S314" s="559"/>
      <c r="T314" s="30"/>
      <c r="U314" s="30"/>
      <c r="V314" s="30"/>
      <c r="W314" s="30"/>
      <c r="X314"/>
      <c r="Y314" s="30"/>
      <c r="Z314" s="30"/>
      <c r="AA314"/>
      <c r="AB314" s="30"/>
      <c r="AC314" s="562"/>
      <c r="AD314"/>
      <c r="AE314"/>
      <c r="AF314"/>
    </row>
    <row r="315" spans="3:32" s="29" customFormat="1">
      <c r="C315" s="30"/>
      <c r="D315"/>
      <c r="E315" s="77"/>
      <c r="F315" s="559"/>
      <c r="G315" s="77"/>
      <c r="H315" s="559"/>
      <c r="I315" s="559"/>
      <c r="J315" s="559"/>
      <c r="K315" s="30"/>
      <c r="L315" s="559"/>
      <c r="M315" s="30"/>
      <c r="N315" s="559"/>
      <c r="O315" s="30"/>
      <c r="P315" s="559"/>
      <c r="Q315" s="30"/>
      <c r="R315" s="30"/>
      <c r="S315" s="559"/>
      <c r="T315" s="30"/>
      <c r="U315" s="30"/>
      <c r="V315" s="30"/>
      <c r="W315" s="30"/>
      <c r="X315"/>
      <c r="Y315" s="30"/>
      <c r="Z315" s="30"/>
      <c r="AA315"/>
      <c r="AB315" s="30"/>
      <c r="AC315" s="562"/>
      <c r="AD315"/>
      <c r="AE315"/>
      <c r="AF315"/>
    </row>
    <row r="316" spans="3:32" s="29" customFormat="1">
      <c r="C316" s="30"/>
      <c r="D316"/>
      <c r="E316" s="77"/>
      <c r="F316" s="559"/>
      <c r="G316" s="77"/>
      <c r="H316" s="559"/>
      <c r="I316" s="559"/>
      <c r="J316" s="559"/>
      <c r="K316" s="30"/>
      <c r="L316" s="559"/>
      <c r="M316" s="30"/>
      <c r="N316" s="559"/>
      <c r="O316" s="30"/>
      <c r="P316" s="559"/>
      <c r="Q316" s="30"/>
      <c r="R316" s="30"/>
      <c r="S316" s="559"/>
      <c r="T316" s="30"/>
      <c r="U316" s="30"/>
      <c r="V316" s="30"/>
      <c r="W316" s="30"/>
      <c r="X316"/>
      <c r="Y316" s="30"/>
      <c r="Z316" s="30"/>
      <c r="AA316"/>
      <c r="AB316" s="30"/>
      <c r="AC316" s="562"/>
      <c r="AD316"/>
      <c r="AE316"/>
      <c r="AF316"/>
    </row>
    <row r="317" spans="3:32" s="29" customFormat="1">
      <c r="C317" s="30"/>
      <c r="D317"/>
      <c r="E317" s="77"/>
      <c r="F317" s="559"/>
      <c r="G317" s="77"/>
      <c r="H317" s="559"/>
      <c r="I317" s="559"/>
      <c r="J317" s="559"/>
      <c r="K317" s="30"/>
      <c r="L317" s="559"/>
      <c r="M317" s="30"/>
      <c r="N317" s="559"/>
      <c r="O317" s="30"/>
      <c r="P317" s="559"/>
      <c r="Q317" s="30"/>
      <c r="R317" s="30"/>
      <c r="S317" s="559"/>
      <c r="T317" s="30"/>
      <c r="U317" s="30"/>
      <c r="V317" s="30"/>
      <c r="W317" s="30"/>
      <c r="X317"/>
      <c r="Y317" s="30"/>
      <c r="Z317" s="30"/>
      <c r="AA317"/>
      <c r="AB317" s="30"/>
      <c r="AC317" s="562"/>
      <c r="AD317"/>
      <c r="AE317"/>
      <c r="AF317"/>
    </row>
    <row r="318" spans="3:32" s="29" customFormat="1">
      <c r="C318" s="30"/>
      <c r="D318"/>
      <c r="E318" s="77"/>
      <c r="F318" s="559"/>
      <c r="G318" s="77"/>
      <c r="H318" s="559"/>
      <c r="I318" s="559"/>
      <c r="J318" s="559"/>
      <c r="K318" s="30"/>
      <c r="L318" s="559"/>
      <c r="M318" s="30"/>
      <c r="N318" s="559"/>
      <c r="O318" s="30"/>
      <c r="P318" s="559"/>
      <c r="Q318" s="30"/>
      <c r="R318" s="30"/>
      <c r="S318" s="559"/>
      <c r="T318" s="30"/>
      <c r="U318" s="30"/>
      <c r="V318" s="30"/>
      <c r="W318" s="30"/>
      <c r="X318"/>
      <c r="Y318" s="30"/>
      <c r="Z318" s="30"/>
      <c r="AA318"/>
      <c r="AB318" s="30"/>
      <c r="AC318" s="562"/>
      <c r="AD318"/>
      <c r="AE318"/>
      <c r="AF318"/>
    </row>
    <row r="319" spans="3:32" s="29" customFormat="1">
      <c r="C319" s="30"/>
      <c r="D319"/>
      <c r="E319" s="77"/>
      <c r="F319" s="559"/>
      <c r="G319" s="77"/>
      <c r="H319" s="559"/>
      <c r="I319" s="559"/>
      <c r="J319" s="559"/>
      <c r="K319" s="30"/>
      <c r="L319" s="559"/>
      <c r="M319" s="30"/>
      <c r="N319" s="559"/>
      <c r="O319" s="30"/>
      <c r="P319" s="559"/>
      <c r="Q319" s="30"/>
      <c r="R319" s="30"/>
      <c r="S319" s="559"/>
      <c r="T319" s="30"/>
      <c r="U319" s="30"/>
      <c r="V319" s="30"/>
      <c r="W319" s="30"/>
      <c r="X319"/>
      <c r="Y319" s="30"/>
      <c r="Z319" s="30"/>
      <c r="AA319"/>
      <c r="AB319" s="30"/>
      <c r="AC319" s="562"/>
      <c r="AD319"/>
      <c r="AE319"/>
      <c r="AF319"/>
    </row>
    <row r="320" spans="3:32" s="29" customFormat="1">
      <c r="C320" s="30"/>
      <c r="D320"/>
      <c r="E320" s="77"/>
      <c r="F320" s="559"/>
      <c r="G320" s="77"/>
      <c r="H320" s="559"/>
      <c r="I320" s="559"/>
      <c r="J320" s="559"/>
      <c r="K320" s="30"/>
      <c r="L320" s="559"/>
      <c r="M320" s="30"/>
      <c r="N320" s="559"/>
      <c r="O320" s="30"/>
      <c r="P320" s="559"/>
      <c r="Q320" s="30"/>
      <c r="R320" s="30"/>
      <c r="S320" s="559"/>
      <c r="T320" s="30"/>
      <c r="U320" s="30"/>
      <c r="V320" s="30"/>
      <c r="W320" s="30"/>
      <c r="X320"/>
      <c r="Y320" s="30"/>
      <c r="Z320" s="30"/>
      <c r="AA320"/>
      <c r="AB320" s="30"/>
      <c r="AC320" s="562"/>
      <c r="AD320"/>
      <c r="AE320"/>
      <c r="AF320"/>
    </row>
    <row r="321" spans="3:32" s="29" customFormat="1">
      <c r="C321" s="30"/>
      <c r="D321"/>
      <c r="E321" s="77"/>
      <c r="F321" s="559"/>
      <c r="G321" s="77"/>
      <c r="H321" s="559"/>
      <c r="I321" s="559"/>
      <c r="J321" s="559"/>
      <c r="K321" s="30"/>
      <c r="L321" s="559"/>
      <c r="M321" s="30"/>
      <c r="N321" s="559"/>
      <c r="O321" s="30"/>
      <c r="P321" s="559"/>
      <c r="Q321" s="30"/>
      <c r="R321" s="30"/>
      <c r="S321" s="559"/>
      <c r="T321" s="30"/>
      <c r="U321" s="30"/>
      <c r="V321" s="30"/>
      <c r="W321" s="30"/>
      <c r="X321"/>
      <c r="Y321" s="30"/>
      <c r="Z321" s="30"/>
      <c r="AA321"/>
      <c r="AB321" s="30"/>
      <c r="AC321" s="562"/>
      <c r="AD321"/>
      <c r="AE321"/>
      <c r="AF321"/>
    </row>
    <row r="322" spans="3:32" s="29" customFormat="1">
      <c r="C322" s="30"/>
      <c r="D322"/>
      <c r="E322" s="77"/>
      <c r="F322" s="559"/>
      <c r="G322" s="77"/>
      <c r="H322" s="559"/>
      <c r="I322" s="559"/>
      <c r="J322" s="559"/>
      <c r="K322" s="30"/>
      <c r="L322" s="559"/>
      <c r="M322" s="30"/>
      <c r="N322" s="559"/>
      <c r="O322" s="30"/>
      <c r="P322" s="559"/>
      <c r="Q322" s="30"/>
      <c r="R322" s="30"/>
      <c r="S322" s="559"/>
      <c r="T322" s="30"/>
      <c r="U322" s="30"/>
      <c r="V322" s="30"/>
      <c r="W322" s="30"/>
      <c r="X322"/>
      <c r="Y322" s="30"/>
      <c r="Z322" s="30"/>
      <c r="AA322"/>
      <c r="AB322" s="30"/>
      <c r="AC322" s="562"/>
      <c r="AD322"/>
      <c r="AE322"/>
      <c r="AF322"/>
    </row>
    <row r="323" spans="3:32" s="29" customFormat="1">
      <c r="C323" s="30"/>
      <c r="D323"/>
      <c r="E323" s="77"/>
      <c r="F323" s="559"/>
      <c r="G323" s="77"/>
      <c r="H323" s="559"/>
      <c r="I323" s="559"/>
      <c r="J323" s="559"/>
      <c r="K323" s="30"/>
      <c r="L323" s="559"/>
      <c r="M323" s="30"/>
      <c r="N323" s="559"/>
      <c r="O323" s="30"/>
      <c r="P323" s="559"/>
      <c r="Q323" s="30"/>
      <c r="R323" s="30"/>
      <c r="S323" s="559"/>
      <c r="T323" s="30"/>
      <c r="U323" s="30"/>
      <c r="V323" s="30"/>
      <c r="W323" s="30"/>
      <c r="X323"/>
      <c r="Y323" s="30"/>
      <c r="Z323" s="30"/>
      <c r="AA323"/>
      <c r="AB323" s="30"/>
      <c r="AC323" s="562"/>
      <c r="AD323"/>
      <c r="AE323"/>
      <c r="AF323"/>
    </row>
    <row r="324" spans="3:32" s="29" customFormat="1">
      <c r="C324" s="30"/>
      <c r="D324"/>
      <c r="E324" s="77"/>
      <c r="F324" s="559"/>
      <c r="G324" s="77"/>
      <c r="H324" s="559"/>
      <c r="I324" s="559"/>
      <c r="J324" s="559"/>
      <c r="K324" s="30"/>
      <c r="L324" s="559"/>
      <c r="M324" s="30"/>
      <c r="N324" s="559"/>
      <c r="O324" s="30"/>
      <c r="P324" s="559"/>
      <c r="Q324" s="30"/>
      <c r="R324" s="30"/>
      <c r="S324" s="559"/>
      <c r="T324" s="30"/>
      <c r="U324" s="30"/>
      <c r="V324" s="30"/>
      <c r="W324" s="30"/>
      <c r="X324"/>
      <c r="Y324" s="30"/>
      <c r="Z324" s="30"/>
      <c r="AA324"/>
      <c r="AB324" s="30"/>
      <c r="AC324" s="562"/>
      <c r="AD324"/>
      <c r="AE324"/>
      <c r="AF324"/>
    </row>
    <row r="325" spans="3:32" s="29" customFormat="1">
      <c r="C325" s="30"/>
      <c r="D325"/>
      <c r="E325" s="77"/>
      <c r="F325" s="559"/>
      <c r="G325" s="77"/>
      <c r="H325" s="559"/>
      <c r="I325" s="559"/>
      <c r="J325" s="559"/>
      <c r="K325" s="30"/>
      <c r="L325" s="559"/>
      <c r="M325" s="30"/>
      <c r="N325" s="559"/>
      <c r="O325" s="30"/>
      <c r="P325" s="559"/>
      <c r="Q325" s="30"/>
      <c r="R325" s="30"/>
      <c r="S325" s="559"/>
      <c r="T325" s="30"/>
      <c r="U325" s="30"/>
      <c r="V325" s="30"/>
      <c r="W325" s="30"/>
      <c r="X325"/>
      <c r="Y325" s="30"/>
      <c r="Z325" s="30"/>
      <c r="AA325"/>
      <c r="AB325" s="30"/>
      <c r="AC325" s="562"/>
      <c r="AD325"/>
      <c r="AE325"/>
      <c r="AF325"/>
    </row>
    <row r="326" spans="3:32" s="29" customFormat="1">
      <c r="C326" s="30"/>
      <c r="D326"/>
      <c r="E326" s="77"/>
      <c r="F326" s="559"/>
      <c r="G326" s="77"/>
      <c r="H326" s="559"/>
      <c r="I326" s="559"/>
      <c r="J326" s="559"/>
      <c r="K326" s="30"/>
      <c r="L326" s="559"/>
      <c r="M326" s="30"/>
      <c r="N326" s="559"/>
      <c r="O326" s="30"/>
      <c r="P326" s="559"/>
      <c r="Q326" s="30"/>
      <c r="R326" s="30"/>
      <c r="S326" s="559"/>
      <c r="T326" s="30"/>
      <c r="U326" s="30"/>
      <c r="V326" s="30"/>
      <c r="W326" s="30"/>
      <c r="X326"/>
      <c r="Y326" s="30"/>
      <c r="Z326" s="30"/>
      <c r="AA326"/>
      <c r="AB326" s="30"/>
      <c r="AC326" s="562"/>
      <c r="AD326"/>
      <c r="AE326"/>
      <c r="AF326"/>
    </row>
    <row r="327" spans="3:32" s="29" customFormat="1">
      <c r="C327" s="30"/>
      <c r="D327"/>
      <c r="E327" s="77"/>
      <c r="F327" s="559"/>
      <c r="G327" s="77"/>
      <c r="H327" s="559"/>
      <c r="I327" s="559"/>
      <c r="J327" s="559"/>
      <c r="K327" s="30"/>
      <c r="L327" s="559"/>
      <c r="M327" s="30"/>
      <c r="N327" s="559"/>
      <c r="O327" s="30"/>
      <c r="P327" s="559"/>
      <c r="Q327" s="30"/>
      <c r="R327" s="30"/>
      <c r="S327" s="559"/>
      <c r="T327" s="30"/>
      <c r="U327" s="30"/>
      <c r="V327" s="30"/>
      <c r="W327" s="30"/>
      <c r="X327"/>
      <c r="Y327" s="30"/>
      <c r="Z327" s="30"/>
      <c r="AA327"/>
      <c r="AB327" s="30"/>
      <c r="AC327" s="562"/>
      <c r="AD327"/>
      <c r="AE327"/>
      <c r="AF327"/>
    </row>
    <row r="328" spans="3:32" s="29" customFormat="1">
      <c r="C328" s="30"/>
      <c r="D328"/>
      <c r="E328" s="77"/>
      <c r="F328" s="559"/>
      <c r="G328" s="77"/>
      <c r="H328" s="559"/>
      <c r="I328" s="559"/>
      <c r="J328" s="559"/>
      <c r="K328" s="30"/>
      <c r="L328" s="559"/>
      <c r="M328" s="30"/>
      <c r="N328" s="559"/>
      <c r="O328" s="30"/>
      <c r="P328" s="559"/>
      <c r="Q328" s="30"/>
      <c r="R328" s="30"/>
      <c r="S328" s="559"/>
      <c r="T328" s="30"/>
      <c r="U328" s="30"/>
      <c r="V328" s="30"/>
      <c r="W328" s="30"/>
      <c r="X328"/>
      <c r="Y328" s="30"/>
      <c r="Z328" s="30"/>
      <c r="AA328"/>
      <c r="AB328" s="30"/>
      <c r="AC328" s="562"/>
      <c r="AD328"/>
      <c r="AE328"/>
      <c r="AF328"/>
    </row>
    <row r="329" spans="3:32" s="29" customFormat="1">
      <c r="C329" s="30"/>
      <c r="D329"/>
      <c r="E329" s="77"/>
      <c r="F329" s="559"/>
      <c r="G329" s="77"/>
      <c r="H329" s="559"/>
      <c r="I329" s="559"/>
      <c r="J329" s="559"/>
      <c r="K329" s="30"/>
      <c r="L329" s="559"/>
      <c r="M329" s="30"/>
      <c r="N329" s="559"/>
      <c r="O329" s="30"/>
      <c r="P329" s="559"/>
      <c r="Q329" s="30"/>
      <c r="R329" s="30"/>
      <c r="S329" s="559"/>
      <c r="T329" s="30"/>
      <c r="U329" s="30"/>
      <c r="V329" s="30"/>
      <c r="W329" s="30"/>
      <c r="X329"/>
      <c r="Y329" s="30"/>
      <c r="Z329" s="30"/>
      <c r="AA329"/>
      <c r="AB329" s="30"/>
      <c r="AC329" s="562"/>
      <c r="AD329"/>
      <c r="AE329"/>
      <c r="AF329"/>
    </row>
    <row r="330" spans="3:32" s="29" customFormat="1">
      <c r="C330" s="30"/>
      <c r="D330"/>
      <c r="E330" s="77"/>
      <c r="F330" s="559"/>
      <c r="G330" s="77"/>
      <c r="H330" s="559"/>
      <c r="I330" s="559"/>
      <c r="J330" s="559"/>
      <c r="K330" s="30"/>
      <c r="L330" s="559"/>
      <c r="M330" s="30"/>
      <c r="N330" s="559"/>
      <c r="O330" s="30"/>
      <c r="P330" s="559"/>
      <c r="Q330" s="30"/>
      <c r="R330" s="30"/>
      <c r="S330" s="559"/>
      <c r="T330" s="30"/>
      <c r="U330" s="30"/>
      <c r="V330" s="30"/>
      <c r="W330" s="30"/>
      <c r="X330"/>
      <c r="Y330" s="30"/>
      <c r="Z330" s="30"/>
      <c r="AA330"/>
      <c r="AB330" s="30"/>
      <c r="AC330" s="562"/>
      <c r="AD330"/>
      <c r="AE330"/>
      <c r="AF330"/>
    </row>
    <row r="331" spans="3:32" s="29" customFormat="1">
      <c r="C331" s="30"/>
      <c r="D331"/>
      <c r="E331" s="77"/>
      <c r="F331" s="559"/>
      <c r="G331" s="77"/>
      <c r="H331" s="559"/>
      <c r="I331" s="559"/>
      <c r="J331" s="559"/>
      <c r="K331" s="30"/>
      <c r="L331" s="559"/>
      <c r="M331" s="30"/>
      <c r="N331" s="559"/>
      <c r="O331" s="30"/>
      <c r="P331" s="559"/>
      <c r="Q331" s="30"/>
      <c r="R331" s="30"/>
      <c r="S331" s="559"/>
      <c r="T331" s="30"/>
      <c r="U331" s="30"/>
      <c r="V331" s="30"/>
      <c r="W331" s="30"/>
      <c r="X331"/>
      <c r="Y331" s="30"/>
      <c r="Z331" s="30"/>
      <c r="AA331"/>
      <c r="AB331" s="30"/>
      <c r="AC331" s="562"/>
      <c r="AD331"/>
      <c r="AE331"/>
      <c r="AF331"/>
    </row>
    <row r="332" spans="3:32" s="29" customFormat="1">
      <c r="C332" s="30"/>
      <c r="D332"/>
      <c r="E332" s="77"/>
      <c r="F332" s="559"/>
      <c r="G332" s="77"/>
      <c r="H332" s="559"/>
      <c r="I332" s="559"/>
      <c r="J332" s="559"/>
      <c r="K332" s="30"/>
      <c r="L332" s="559"/>
      <c r="M332" s="30"/>
      <c r="N332" s="559"/>
      <c r="O332" s="30"/>
      <c r="P332" s="559"/>
      <c r="Q332" s="30"/>
      <c r="R332" s="30"/>
      <c r="S332" s="559"/>
      <c r="T332" s="30"/>
      <c r="U332" s="30"/>
      <c r="V332" s="30"/>
      <c r="W332" s="30"/>
      <c r="X332"/>
      <c r="Y332" s="30"/>
      <c r="Z332" s="30"/>
      <c r="AA332"/>
      <c r="AB332" s="30"/>
      <c r="AC332" s="562"/>
      <c r="AD332"/>
      <c r="AE332"/>
      <c r="AF332"/>
    </row>
    <row r="333" spans="3:32" s="29" customFormat="1">
      <c r="C333" s="30"/>
      <c r="D333"/>
      <c r="E333" s="77"/>
      <c r="F333" s="559"/>
      <c r="G333" s="77"/>
      <c r="H333" s="559"/>
      <c r="I333" s="559"/>
      <c r="J333" s="559"/>
      <c r="K333" s="30"/>
      <c r="L333" s="559"/>
      <c r="M333" s="30"/>
      <c r="N333" s="559"/>
      <c r="O333" s="30"/>
      <c r="P333" s="559"/>
      <c r="Q333" s="30"/>
      <c r="R333" s="30"/>
      <c r="S333" s="559"/>
      <c r="T333" s="30"/>
      <c r="U333" s="30"/>
      <c r="V333" s="30"/>
      <c r="W333" s="30"/>
      <c r="X333"/>
      <c r="Y333" s="30"/>
      <c r="Z333" s="30"/>
      <c r="AA333"/>
      <c r="AB333" s="30"/>
      <c r="AC333" s="562"/>
      <c r="AD333"/>
      <c r="AE333"/>
      <c r="AF333"/>
    </row>
    <row r="334" spans="3:32" s="29" customFormat="1">
      <c r="C334" s="30"/>
      <c r="D334"/>
      <c r="E334" s="77"/>
      <c r="F334" s="559"/>
      <c r="G334" s="77"/>
      <c r="H334" s="559"/>
      <c r="I334" s="559"/>
      <c r="J334" s="559"/>
      <c r="K334" s="30"/>
      <c r="L334" s="559"/>
      <c r="M334" s="30"/>
      <c r="N334" s="559"/>
      <c r="O334" s="30"/>
      <c r="P334" s="559"/>
      <c r="Q334" s="30"/>
      <c r="R334" s="30"/>
      <c r="S334" s="559"/>
      <c r="T334" s="30"/>
      <c r="U334" s="30"/>
      <c r="V334" s="30"/>
      <c r="W334" s="30"/>
      <c r="X334"/>
      <c r="Y334" s="30"/>
      <c r="Z334" s="30"/>
      <c r="AA334"/>
      <c r="AB334" s="30"/>
      <c r="AC334" s="562"/>
      <c r="AD334"/>
      <c r="AE334"/>
      <c r="AF334"/>
    </row>
    <row r="335" spans="3:32" s="29" customFormat="1">
      <c r="C335" s="30"/>
      <c r="D335"/>
      <c r="E335" s="77"/>
      <c r="F335" s="559"/>
      <c r="G335" s="77"/>
      <c r="H335" s="559"/>
      <c r="I335" s="559"/>
      <c r="J335" s="559"/>
      <c r="K335" s="30"/>
      <c r="L335" s="559"/>
      <c r="M335" s="30"/>
      <c r="N335" s="559"/>
      <c r="O335" s="30"/>
      <c r="P335" s="559"/>
      <c r="Q335" s="30"/>
      <c r="R335" s="30"/>
      <c r="S335" s="559"/>
      <c r="T335" s="30"/>
      <c r="U335" s="30"/>
      <c r="V335" s="30"/>
      <c r="W335" s="30"/>
      <c r="X335"/>
      <c r="Y335" s="30"/>
      <c r="Z335" s="30"/>
      <c r="AA335"/>
      <c r="AB335" s="30"/>
      <c r="AC335" s="562"/>
      <c r="AD335"/>
      <c r="AE335"/>
      <c r="AF335"/>
    </row>
    <row r="336" spans="3:32" s="29" customFormat="1">
      <c r="C336" s="30"/>
      <c r="D336"/>
      <c r="E336" s="77"/>
      <c r="F336" s="559"/>
      <c r="G336" s="77"/>
      <c r="H336" s="559"/>
      <c r="I336" s="559"/>
      <c r="J336" s="559"/>
      <c r="K336" s="30"/>
      <c r="L336" s="559"/>
      <c r="M336" s="30"/>
      <c r="N336" s="559"/>
      <c r="O336" s="30"/>
      <c r="P336" s="559"/>
      <c r="Q336" s="30"/>
      <c r="R336" s="30"/>
      <c r="S336" s="559"/>
      <c r="T336" s="30"/>
      <c r="U336" s="30"/>
      <c r="V336" s="30"/>
      <c r="W336" s="30"/>
      <c r="X336"/>
      <c r="Y336" s="30"/>
      <c r="Z336" s="30"/>
      <c r="AA336"/>
      <c r="AB336" s="30"/>
      <c r="AC336" s="562"/>
      <c r="AD336"/>
      <c r="AE336"/>
      <c r="AF336"/>
    </row>
    <row r="337" spans="3:32" s="29" customFormat="1">
      <c r="C337" s="30"/>
      <c r="D337"/>
      <c r="E337" s="77"/>
      <c r="F337" s="559"/>
      <c r="G337" s="77"/>
      <c r="H337" s="559"/>
      <c r="I337" s="559"/>
      <c r="J337" s="559"/>
      <c r="K337" s="30"/>
      <c r="L337" s="559"/>
      <c r="M337" s="30"/>
      <c r="N337" s="559"/>
      <c r="O337" s="30"/>
      <c r="P337" s="559"/>
      <c r="Q337" s="30"/>
      <c r="R337" s="30"/>
      <c r="S337" s="559"/>
      <c r="T337" s="30"/>
      <c r="U337" s="30"/>
      <c r="V337" s="30"/>
      <c r="W337" s="30"/>
      <c r="X337"/>
      <c r="Y337" s="30"/>
      <c r="Z337" s="30"/>
      <c r="AA337"/>
      <c r="AB337" s="30"/>
      <c r="AC337" s="562"/>
      <c r="AD337"/>
      <c r="AE337"/>
      <c r="AF337"/>
    </row>
    <row r="338" spans="3:32" s="29" customFormat="1">
      <c r="C338" s="30"/>
      <c r="D338"/>
      <c r="E338" s="77"/>
      <c r="F338" s="559"/>
      <c r="G338" s="77"/>
      <c r="H338" s="559"/>
      <c r="I338" s="559"/>
      <c r="J338" s="559"/>
      <c r="K338" s="30"/>
      <c r="L338" s="559"/>
      <c r="M338" s="30"/>
      <c r="N338" s="559"/>
      <c r="O338" s="30"/>
      <c r="P338" s="559"/>
      <c r="Q338" s="30"/>
      <c r="R338" s="30"/>
      <c r="S338" s="559"/>
      <c r="T338" s="30"/>
      <c r="U338" s="30"/>
      <c r="V338" s="30"/>
      <c r="W338" s="30"/>
      <c r="X338"/>
      <c r="Y338" s="30"/>
      <c r="Z338" s="30"/>
      <c r="AA338"/>
      <c r="AB338" s="30"/>
      <c r="AC338" s="562"/>
      <c r="AD338"/>
      <c r="AE338"/>
      <c r="AF338"/>
    </row>
    <row r="339" spans="3:32" s="29" customFormat="1">
      <c r="C339" s="30"/>
      <c r="D339"/>
      <c r="E339" s="77"/>
      <c r="F339" s="559"/>
      <c r="G339" s="77"/>
      <c r="H339" s="559"/>
      <c r="I339" s="559"/>
      <c r="J339" s="559"/>
      <c r="K339" s="30"/>
      <c r="L339" s="559"/>
      <c r="M339" s="30"/>
      <c r="N339" s="559"/>
      <c r="O339" s="30"/>
      <c r="P339" s="559"/>
      <c r="Q339" s="30"/>
      <c r="R339" s="30"/>
      <c r="S339" s="559"/>
      <c r="T339" s="30"/>
      <c r="U339" s="30"/>
      <c r="V339" s="30"/>
      <c r="W339" s="30"/>
      <c r="X339"/>
      <c r="Y339" s="30"/>
      <c r="Z339" s="30"/>
      <c r="AA339"/>
      <c r="AB339" s="30"/>
      <c r="AC339" s="562"/>
      <c r="AD339"/>
      <c r="AE339"/>
      <c r="AF339"/>
    </row>
    <row r="340" spans="3:32" s="29" customFormat="1">
      <c r="C340" s="30"/>
      <c r="D340"/>
      <c r="E340" s="77"/>
      <c r="F340" s="559"/>
      <c r="G340" s="77"/>
      <c r="H340" s="559"/>
      <c r="I340" s="559"/>
      <c r="J340" s="559"/>
      <c r="K340" s="30"/>
      <c r="L340" s="559"/>
      <c r="M340" s="30"/>
      <c r="N340" s="559"/>
      <c r="O340" s="30"/>
      <c r="P340" s="559"/>
      <c r="Q340" s="30"/>
      <c r="R340" s="30"/>
      <c r="S340" s="559"/>
      <c r="T340" s="30"/>
      <c r="U340" s="30"/>
      <c r="V340" s="30"/>
      <c r="W340" s="30"/>
      <c r="X340"/>
      <c r="Y340" s="30"/>
      <c r="Z340" s="30"/>
      <c r="AA340"/>
      <c r="AB340" s="30"/>
      <c r="AC340" s="562"/>
      <c r="AD340"/>
      <c r="AE340"/>
      <c r="AF340"/>
    </row>
    <row r="341" spans="3:32" s="29" customFormat="1">
      <c r="C341" s="30"/>
      <c r="D341"/>
      <c r="E341" s="77"/>
      <c r="F341" s="559"/>
      <c r="G341" s="77"/>
      <c r="H341" s="559"/>
      <c r="I341" s="559"/>
      <c r="J341" s="559"/>
      <c r="K341" s="30"/>
      <c r="L341" s="559"/>
      <c r="M341" s="30"/>
      <c r="N341" s="559"/>
      <c r="O341" s="30"/>
      <c r="P341" s="559"/>
      <c r="Q341" s="30"/>
      <c r="R341" s="30"/>
      <c r="S341" s="559"/>
      <c r="T341" s="30"/>
      <c r="U341" s="30"/>
      <c r="V341" s="30"/>
      <c r="W341" s="30"/>
      <c r="X341"/>
      <c r="Y341" s="30"/>
      <c r="Z341" s="30"/>
      <c r="AA341"/>
      <c r="AB341" s="30"/>
      <c r="AC341" s="562"/>
      <c r="AD341"/>
      <c r="AE341"/>
      <c r="AF341"/>
    </row>
    <row r="342" spans="3:32" s="29" customFormat="1">
      <c r="C342" s="30"/>
      <c r="D342"/>
      <c r="E342" s="77"/>
      <c r="F342" s="559"/>
      <c r="G342" s="77"/>
      <c r="H342" s="559"/>
      <c r="I342" s="559"/>
      <c r="J342" s="559"/>
      <c r="K342" s="30"/>
      <c r="L342" s="559"/>
      <c r="M342" s="30"/>
      <c r="N342" s="559"/>
      <c r="O342" s="30"/>
      <c r="P342" s="559"/>
      <c r="Q342" s="30"/>
      <c r="R342" s="30"/>
      <c r="S342" s="559"/>
      <c r="T342" s="30"/>
      <c r="U342" s="30"/>
      <c r="V342" s="30"/>
      <c r="W342" s="30"/>
      <c r="X342"/>
      <c r="Y342" s="30"/>
      <c r="Z342" s="30"/>
      <c r="AA342"/>
      <c r="AB342" s="30"/>
      <c r="AC342" s="562"/>
      <c r="AD342"/>
      <c r="AE342"/>
      <c r="AF342"/>
    </row>
    <row r="343" spans="3:32" s="29" customFormat="1">
      <c r="C343" s="30"/>
      <c r="D343"/>
      <c r="E343" s="77"/>
      <c r="F343" s="559"/>
      <c r="G343" s="77"/>
      <c r="H343" s="559"/>
      <c r="I343" s="559"/>
      <c r="J343" s="559"/>
      <c r="K343" s="30"/>
      <c r="L343" s="559"/>
      <c r="M343" s="30"/>
      <c r="N343" s="559"/>
      <c r="O343" s="30"/>
      <c r="P343" s="559"/>
      <c r="Q343" s="30"/>
      <c r="R343" s="30"/>
      <c r="S343" s="559"/>
      <c r="T343" s="30"/>
      <c r="U343" s="30"/>
      <c r="V343" s="30"/>
      <c r="W343" s="30"/>
      <c r="X343"/>
      <c r="Y343" s="30"/>
      <c r="Z343" s="30"/>
      <c r="AA343"/>
      <c r="AB343" s="30"/>
      <c r="AC343" s="562"/>
      <c r="AD343"/>
      <c r="AE343"/>
      <c r="AF343"/>
    </row>
    <row r="344" spans="3:32" s="29" customFormat="1">
      <c r="C344" s="30"/>
      <c r="D344"/>
      <c r="E344" s="77"/>
      <c r="F344" s="559"/>
      <c r="G344" s="77"/>
      <c r="H344" s="559"/>
      <c r="I344" s="559"/>
      <c r="J344" s="559"/>
      <c r="K344" s="30"/>
      <c r="L344" s="559"/>
      <c r="M344" s="30"/>
      <c r="N344" s="559"/>
      <c r="O344" s="30"/>
      <c r="P344" s="559"/>
      <c r="Q344" s="30"/>
      <c r="R344" s="30"/>
      <c r="S344" s="559"/>
      <c r="T344" s="30"/>
      <c r="U344" s="30"/>
      <c r="V344" s="30"/>
      <c r="W344" s="30"/>
      <c r="X344"/>
      <c r="Y344" s="30"/>
      <c r="Z344" s="30"/>
      <c r="AA344"/>
      <c r="AB344" s="30"/>
      <c r="AC344" s="562"/>
      <c r="AD344"/>
      <c r="AE344"/>
      <c r="AF344"/>
    </row>
    <row r="345" spans="3:32" s="29" customFormat="1">
      <c r="C345" s="30"/>
      <c r="D345"/>
      <c r="E345" s="77"/>
      <c r="F345" s="559"/>
      <c r="G345" s="77"/>
      <c r="H345" s="559"/>
      <c r="I345" s="559"/>
      <c r="J345" s="559"/>
      <c r="K345" s="30"/>
      <c r="L345" s="559"/>
      <c r="M345" s="30"/>
      <c r="N345" s="559"/>
      <c r="O345" s="30"/>
      <c r="P345" s="559"/>
      <c r="Q345" s="30"/>
      <c r="R345" s="30"/>
      <c r="S345" s="559"/>
      <c r="T345" s="30"/>
      <c r="U345" s="30"/>
      <c r="V345" s="30"/>
      <c r="W345" s="30"/>
      <c r="X345"/>
      <c r="Y345" s="30"/>
      <c r="Z345" s="30"/>
      <c r="AA345"/>
      <c r="AB345" s="30"/>
      <c r="AC345" s="562"/>
      <c r="AD345"/>
      <c r="AE345"/>
      <c r="AF345"/>
    </row>
    <row r="346" spans="3:32" s="29" customFormat="1">
      <c r="C346" s="30"/>
      <c r="D346"/>
      <c r="E346" s="77"/>
      <c r="F346" s="559"/>
      <c r="G346" s="77"/>
      <c r="H346" s="559"/>
      <c r="I346" s="559"/>
      <c r="J346" s="559"/>
      <c r="K346" s="30"/>
      <c r="L346" s="559"/>
      <c r="M346" s="30"/>
      <c r="N346" s="559"/>
      <c r="O346" s="30"/>
      <c r="P346" s="559"/>
      <c r="Q346" s="30"/>
      <c r="R346" s="30"/>
      <c r="S346" s="559"/>
      <c r="T346" s="30"/>
      <c r="U346" s="30"/>
      <c r="V346" s="30"/>
      <c r="W346" s="30"/>
      <c r="X346"/>
      <c r="Y346" s="30"/>
      <c r="Z346" s="30"/>
      <c r="AA346"/>
      <c r="AB346" s="30"/>
      <c r="AC346" s="562"/>
      <c r="AD346"/>
      <c r="AE346"/>
      <c r="AF346"/>
    </row>
    <row r="347" spans="3:32" s="29" customFormat="1">
      <c r="C347" s="30"/>
      <c r="D347"/>
      <c r="E347" s="77"/>
      <c r="F347" s="559"/>
      <c r="G347" s="77"/>
      <c r="H347" s="559"/>
      <c r="I347" s="559"/>
      <c r="J347" s="559"/>
      <c r="K347" s="30"/>
      <c r="L347" s="559"/>
      <c r="M347" s="30"/>
      <c r="N347" s="559"/>
      <c r="O347" s="30"/>
      <c r="P347" s="559"/>
      <c r="Q347" s="30"/>
      <c r="R347" s="30"/>
      <c r="S347" s="559"/>
      <c r="T347" s="30"/>
      <c r="U347" s="30"/>
      <c r="V347" s="30"/>
      <c r="W347" s="30"/>
      <c r="X347"/>
      <c r="Y347" s="30"/>
      <c r="Z347" s="30"/>
      <c r="AA347"/>
      <c r="AB347" s="30"/>
      <c r="AC347" s="562"/>
      <c r="AD347"/>
      <c r="AE347"/>
      <c r="AF347"/>
    </row>
    <row r="348" spans="3:32" s="29" customFormat="1">
      <c r="C348" s="30"/>
      <c r="D348"/>
      <c r="E348" s="77"/>
      <c r="F348" s="559"/>
      <c r="G348" s="77"/>
      <c r="H348" s="559"/>
      <c r="I348" s="559"/>
      <c r="J348" s="559"/>
      <c r="K348" s="30"/>
      <c r="L348" s="559"/>
      <c r="M348" s="30"/>
      <c r="N348" s="559"/>
      <c r="O348" s="30"/>
      <c r="P348" s="559"/>
      <c r="Q348" s="30"/>
      <c r="R348" s="30"/>
      <c r="S348" s="559"/>
      <c r="T348" s="30"/>
      <c r="U348" s="30"/>
      <c r="V348" s="30"/>
      <c r="W348" s="30"/>
      <c r="X348"/>
      <c r="Y348" s="30"/>
      <c r="Z348" s="30"/>
      <c r="AA348"/>
      <c r="AB348" s="30"/>
      <c r="AC348" s="562"/>
      <c r="AD348"/>
      <c r="AE348"/>
      <c r="AF348"/>
    </row>
    <row r="349" spans="3:32" s="29" customFormat="1">
      <c r="C349" s="30"/>
      <c r="D349"/>
      <c r="E349" s="77"/>
      <c r="F349" s="559"/>
      <c r="G349" s="77"/>
      <c r="H349" s="559"/>
      <c r="I349" s="559"/>
      <c r="J349" s="559"/>
      <c r="K349" s="30"/>
      <c r="L349" s="559"/>
      <c r="M349" s="30"/>
      <c r="N349" s="559"/>
      <c r="O349" s="30"/>
      <c r="P349" s="559"/>
      <c r="Q349" s="30"/>
      <c r="R349" s="30"/>
      <c r="S349" s="559"/>
      <c r="T349" s="30"/>
      <c r="U349" s="30"/>
      <c r="V349" s="30"/>
      <c r="W349" s="30"/>
      <c r="X349"/>
      <c r="Y349" s="30"/>
      <c r="Z349" s="30"/>
      <c r="AA349"/>
      <c r="AB349" s="30"/>
      <c r="AC349" s="562"/>
      <c r="AD349"/>
      <c r="AE349"/>
      <c r="AF349"/>
    </row>
    <row r="350" spans="3:32" s="29" customFormat="1" ht="15" customHeight="1">
      <c r="C350" s="30"/>
      <c r="D350"/>
      <c r="E350" s="77"/>
      <c r="F350" s="559"/>
      <c r="G350" s="77"/>
      <c r="H350" s="559"/>
      <c r="I350" s="559"/>
      <c r="J350" s="559"/>
      <c r="K350" s="30"/>
      <c r="L350" s="559"/>
      <c r="M350" s="30"/>
      <c r="N350" s="559"/>
      <c r="O350" s="30"/>
      <c r="P350" s="559"/>
      <c r="Q350" s="30"/>
      <c r="R350" s="30"/>
      <c r="S350" s="559"/>
      <c r="T350" s="30"/>
      <c r="U350" s="30"/>
      <c r="V350" s="30"/>
      <c r="W350" s="30"/>
      <c r="X350"/>
      <c r="Y350" s="30"/>
      <c r="Z350" s="30"/>
      <c r="AA350"/>
      <c r="AB350" s="30"/>
      <c r="AC350" s="562"/>
      <c r="AD350"/>
      <c r="AE350"/>
      <c r="AF350"/>
    </row>
    <row r="351" spans="3:32" s="29" customFormat="1">
      <c r="C351" s="30"/>
      <c r="D351"/>
      <c r="E351" s="77"/>
      <c r="F351" s="559"/>
      <c r="G351" s="77"/>
      <c r="H351" s="559"/>
      <c r="I351" s="559"/>
      <c r="J351" s="559"/>
      <c r="K351" s="30"/>
      <c r="L351" s="559"/>
      <c r="M351" s="30"/>
      <c r="N351" s="559"/>
      <c r="O351" s="30"/>
      <c r="P351" s="559"/>
      <c r="Q351" s="30"/>
      <c r="R351" s="30"/>
      <c r="S351" s="559"/>
      <c r="T351" s="30"/>
      <c r="U351" s="30"/>
      <c r="V351" s="30"/>
      <c r="W351" s="30"/>
      <c r="X351"/>
      <c r="Y351" s="30"/>
      <c r="Z351" s="30"/>
      <c r="AA351"/>
      <c r="AB351" s="30"/>
      <c r="AC351" s="562"/>
      <c r="AD351"/>
      <c r="AE351"/>
      <c r="AF351"/>
    </row>
    <row r="352" spans="3:32" s="29" customFormat="1">
      <c r="C352" s="30"/>
      <c r="D352"/>
      <c r="E352" s="77"/>
      <c r="F352" s="559"/>
      <c r="G352" s="77"/>
      <c r="H352" s="559"/>
      <c r="I352" s="559"/>
      <c r="J352" s="559"/>
      <c r="K352" s="30"/>
      <c r="L352" s="559"/>
      <c r="M352" s="30"/>
      <c r="N352" s="559"/>
      <c r="O352" s="30"/>
      <c r="P352" s="559"/>
      <c r="Q352" s="30"/>
      <c r="R352" s="30"/>
      <c r="S352" s="559"/>
      <c r="T352" s="30"/>
      <c r="U352" s="30"/>
      <c r="V352" s="30"/>
      <c r="W352" s="30"/>
      <c r="X352"/>
      <c r="Y352" s="30"/>
      <c r="Z352" s="30"/>
      <c r="AA352"/>
      <c r="AB352" s="30"/>
      <c r="AC352" s="562"/>
      <c r="AD352"/>
      <c r="AE352"/>
      <c r="AF352"/>
    </row>
    <row r="353" spans="3:32" s="29" customFormat="1">
      <c r="C353" s="30"/>
      <c r="D353"/>
      <c r="E353" s="77"/>
      <c r="F353" s="559"/>
      <c r="G353" s="77"/>
      <c r="H353" s="559"/>
      <c r="I353" s="559"/>
      <c r="J353" s="559"/>
      <c r="K353" s="30"/>
      <c r="L353" s="559"/>
      <c r="M353" s="30"/>
      <c r="N353" s="559"/>
      <c r="O353" s="30"/>
      <c r="P353" s="559"/>
      <c r="Q353" s="30"/>
      <c r="R353" s="30"/>
      <c r="S353" s="559"/>
      <c r="T353" s="30"/>
      <c r="U353" s="30"/>
      <c r="V353" s="30"/>
      <c r="W353" s="30"/>
      <c r="X353"/>
      <c r="Y353" s="30"/>
      <c r="Z353" s="30"/>
      <c r="AA353"/>
      <c r="AB353" s="30"/>
      <c r="AC353" s="562"/>
      <c r="AD353"/>
      <c r="AE353"/>
      <c r="AF353"/>
    </row>
    <row r="354" spans="3:32" s="29" customFormat="1">
      <c r="C354" s="30"/>
      <c r="D354"/>
      <c r="E354" s="77"/>
      <c r="F354" s="559"/>
      <c r="G354" s="77"/>
      <c r="H354" s="559"/>
      <c r="I354" s="559"/>
      <c r="J354" s="559"/>
      <c r="K354" s="30"/>
      <c r="L354" s="559"/>
      <c r="M354" s="30"/>
      <c r="N354" s="559"/>
      <c r="O354" s="30"/>
      <c r="P354" s="559"/>
      <c r="Q354" s="30"/>
      <c r="R354" s="30"/>
      <c r="S354" s="559"/>
      <c r="T354" s="30"/>
      <c r="U354" s="30"/>
      <c r="V354" s="30"/>
      <c r="W354" s="30"/>
      <c r="X354"/>
      <c r="Y354" s="30"/>
      <c r="Z354" s="30"/>
      <c r="AA354"/>
      <c r="AB354" s="30"/>
      <c r="AC354" s="562"/>
      <c r="AD354"/>
      <c r="AE354"/>
      <c r="AF354"/>
    </row>
    <row r="355" spans="3:32" s="29" customFormat="1">
      <c r="C355" s="30"/>
      <c r="D355"/>
      <c r="E355" s="77"/>
      <c r="F355" s="559"/>
      <c r="G355" s="77"/>
      <c r="H355" s="559"/>
      <c r="I355" s="559"/>
      <c r="J355" s="559"/>
      <c r="K355" s="30"/>
      <c r="L355" s="559"/>
      <c r="M355" s="30"/>
      <c r="N355" s="559"/>
      <c r="O355" s="30"/>
      <c r="P355" s="559"/>
      <c r="Q355" s="30"/>
      <c r="R355" s="30"/>
      <c r="S355" s="559"/>
      <c r="T355" s="30"/>
      <c r="U355" s="30"/>
      <c r="V355" s="30"/>
      <c r="W355" s="30"/>
      <c r="X355"/>
      <c r="Y355" s="30"/>
      <c r="Z355" s="30"/>
      <c r="AA355"/>
      <c r="AB355" s="30"/>
      <c r="AC355" s="562"/>
      <c r="AD355"/>
      <c r="AE355"/>
      <c r="AF355"/>
    </row>
    <row r="356" spans="3:32" s="29" customFormat="1">
      <c r="C356" s="30"/>
      <c r="D356"/>
      <c r="E356" s="77"/>
      <c r="F356" s="559"/>
      <c r="G356" s="77"/>
      <c r="H356" s="559"/>
      <c r="I356" s="559"/>
      <c r="J356" s="559"/>
      <c r="K356" s="30"/>
      <c r="L356" s="559"/>
      <c r="M356" s="30"/>
      <c r="N356" s="559"/>
      <c r="O356" s="30"/>
      <c r="P356" s="559"/>
      <c r="Q356" s="30"/>
      <c r="R356" s="30"/>
      <c r="S356" s="559"/>
      <c r="T356" s="30"/>
      <c r="U356" s="30"/>
      <c r="V356" s="30"/>
      <c r="W356" s="30"/>
      <c r="X356"/>
      <c r="Y356" s="30"/>
      <c r="Z356" s="30"/>
      <c r="AA356"/>
      <c r="AB356" s="30"/>
      <c r="AC356" s="562"/>
      <c r="AD356"/>
      <c r="AE356"/>
      <c r="AF356"/>
    </row>
    <row r="357" spans="3:32" s="29" customFormat="1">
      <c r="C357" s="30"/>
      <c r="D357"/>
      <c r="E357" s="77"/>
      <c r="F357" s="559"/>
      <c r="G357" s="77"/>
      <c r="H357" s="559"/>
      <c r="I357" s="559"/>
      <c r="J357" s="559"/>
      <c r="K357" s="30"/>
      <c r="L357" s="559"/>
      <c r="M357" s="30"/>
      <c r="N357" s="559"/>
      <c r="O357" s="30"/>
      <c r="P357" s="559"/>
      <c r="Q357" s="30"/>
      <c r="R357" s="30"/>
      <c r="S357" s="559"/>
      <c r="T357" s="30"/>
      <c r="U357" s="30"/>
      <c r="V357" s="30"/>
      <c r="W357" s="30"/>
      <c r="X357"/>
      <c r="Y357" s="30"/>
      <c r="Z357" s="30"/>
      <c r="AA357"/>
      <c r="AB357" s="30"/>
      <c r="AC357" s="562"/>
      <c r="AD357"/>
      <c r="AE357"/>
      <c r="AF357"/>
    </row>
    <row r="358" spans="3:32" s="29" customFormat="1">
      <c r="C358" s="30"/>
      <c r="D358"/>
      <c r="E358" s="77"/>
      <c r="F358" s="559"/>
      <c r="G358" s="77"/>
      <c r="H358" s="559"/>
      <c r="I358" s="559"/>
      <c r="J358" s="559"/>
      <c r="K358" s="30"/>
      <c r="L358" s="559"/>
      <c r="M358" s="30"/>
      <c r="N358" s="559"/>
      <c r="O358" s="30"/>
      <c r="P358" s="559"/>
      <c r="Q358" s="30"/>
      <c r="R358" s="30"/>
      <c r="S358" s="559"/>
      <c r="T358" s="30"/>
      <c r="U358" s="30"/>
      <c r="V358" s="30"/>
      <c r="W358" s="30"/>
      <c r="X358"/>
      <c r="Y358" s="30"/>
      <c r="Z358" s="30"/>
      <c r="AA358"/>
      <c r="AB358" s="30"/>
      <c r="AC358" s="562"/>
      <c r="AD358"/>
      <c r="AE358"/>
      <c r="AF358"/>
    </row>
    <row r="359" spans="3:32" s="29" customFormat="1">
      <c r="C359" s="30"/>
      <c r="D359"/>
      <c r="E359" s="77"/>
      <c r="F359" s="559"/>
      <c r="G359" s="77"/>
      <c r="H359" s="559"/>
      <c r="I359" s="559"/>
      <c r="J359" s="559"/>
      <c r="K359" s="30"/>
      <c r="L359" s="559"/>
      <c r="M359" s="30"/>
      <c r="N359" s="559"/>
      <c r="O359" s="30"/>
      <c r="P359" s="559"/>
      <c r="Q359" s="30"/>
      <c r="R359" s="30"/>
      <c r="S359" s="559"/>
      <c r="T359" s="30"/>
      <c r="U359" s="30"/>
      <c r="V359" s="30"/>
      <c r="W359" s="30"/>
      <c r="X359"/>
      <c r="Y359" s="30"/>
      <c r="Z359" s="30"/>
      <c r="AA359"/>
      <c r="AB359" s="30"/>
      <c r="AC359" s="562"/>
      <c r="AD359"/>
      <c r="AE359"/>
      <c r="AF359"/>
    </row>
    <row r="360" spans="3:32" s="29" customFormat="1">
      <c r="C360" s="30"/>
      <c r="D360"/>
      <c r="E360" s="77"/>
      <c r="F360" s="559"/>
      <c r="G360" s="77"/>
      <c r="H360" s="559"/>
      <c r="I360" s="559"/>
      <c r="J360" s="559"/>
      <c r="K360" s="30"/>
      <c r="L360" s="559"/>
      <c r="M360" s="30"/>
      <c r="N360" s="559"/>
      <c r="O360" s="30"/>
      <c r="P360" s="559"/>
      <c r="Q360" s="30"/>
      <c r="R360" s="30"/>
      <c r="S360" s="559"/>
      <c r="T360" s="30"/>
      <c r="U360" s="30"/>
      <c r="V360" s="30"/>
      <c r="W360" s="30"/>
      <c r="X360"/>
      <c r="Y360" s="30"/>
      <c r="Z360" s="30"/>
      <c r="AA360"/>
      <c r="AB360" s="30"/>
      <c r="AC360" s="562"/>
      <c r="AD360"/>
      <c r="AE360"/>
      <c r="AF360"/>
    </row>
    <row r="361" spans="3:32" s="29" customFormat="1">
      <c r="C361" s="30"/>
      <c r="D361"/>
      <c r="E361" s="77"/>
      <c r="F361" s="559"/>
      <c r="G361" s="77"/>
      <c r="H361" s="559"/>
      <c r="I361" s="559"/>
      <c r="J361" s="559"/>
      <c r="K361" s="30"/>
      <c r="L361" s="559"/>
      <c r="M361" s="30"/>
      <c r="N361" s="559"/>
      <c r="O361" s="30"/>
      <c r="P361" s="559"/>
      <c r="Q361" s="30"/>
      <c r="R361" s="30"/>
      <c r="S361" s="559"/>
      <c r="T361" s="30"/>
      <c r="U361" s="30"/>
      <c r="V361" s="30"/>
      <c r="W361" s="30"/>
      <c r="X361"/>
      <c r="Y361" s="30"/>
      <c r="Z361" s="30"/>
      <c r="AA361"/>
      <c r="AB361" s="30"/>
      <c r="AC361" s="562"/>
      <c r="AD361"/>
      <c r="AE361"/>
      <c r="AF361"/>
    </row>
    <row r="362" spans="3:32" s="29" customFormat="1">
      <c r="C362" s="30"/>
      <c r="D362"/>
      <c r="E362" s="77"/>
      <c r="F362" s="559"/>
      <c r="G362" s="77"/>
      <c r="H362" s="559"/>
      <c r="I362" s="559"/>
      <c r="J362" s="559"/>
      <c r="K362" s="30"/>
      <c r="L362" s="559"/>
      <c r="M362" s="30"/>
      <c r="N362" s="559"/>
      <c r="O362" s="30"/>
      <c r="P362" s="559"/>
      <c r="Q362" s="30"/>
      <c r="R362" s="30"/>
      <c r="S362" s="559"/>
      <c r="T362" s="30"/>
      <c r="U362" s="30"/>
      <c r="V362" s="30"/>
      <c r="W362" s="30"/>
      <c r="X362"/>
      <c r="Y362" s="30"/>
      <c r="Z362" s="30"/>
      <c r="AA362"/>
      <c r="AB362" s="30"/>
      <c r="AC362" s="562"/>
      <c r="AD362"/>
      <c r="AE362"/>
      <c r="AF362"/>
    </row>
    <row r="363" spans="3:32" s="29" customFormat="1">
      <c r="C363" s="30"/>
      <c r="D363"/>
      <c r="E363" s="77"/>
      <c r="F363" s="559"/>
      <c r="G363" s="77"/>
      <c r="H363" s="559"/>
      <c r="I363" s="559"/>
      <c r="J363" s="559"/>
      <c r="K363" s="30"/>
      <c r="L363" s="559"/>
      <c r="M363" s="30"/>
      <c r="N363" s="559"/>
      <c r="O363" s="30"/>
      <c r="P363" s="559"/>
      <c r="Q363" s="30"/>
      <c r="R363" s="30"/>
      <c r="S363" s="559"/>
      <c r="T363" s="30"/>
      <c r="U363" s="30"/>
      <c r="V363" s="30"/>
      <c r="W363" s="30"/>
      <c r="X363"/>
      <c r="Y363" s="30"/>
      <c r="Z363" s="30"/>
      <c r="AA363"/>
      <c r="AB363" s="30"/>
      <c r="AC363" s="562"/>
      <c r="AD363"/>
      <c r="AE363"/>
      <c r="AF363"/>
    </row>
    <row r="364" spans="3:32" s="29" customFormat="1">
      <c r="C364" s="30"/>
      <c r="D364"/>
      <c r="E364" s="77"/>
      <c r="F364" s="559"/>
      <c r="G364" s="77"/>
      <c r="H364" s="559"/>
      <c r="I364" s="559"/>
      <c r="J364" s="559"/>
      <c r="K364" s="30"/>
      <c r="L364" s="559"/>
      <c r="M364" s="30"/>
      <c r="N364" s="559"/>
      <c r="O364" s="30"/>
      <c r="P364" s="559"/>
      <c r="Q364" s="30"/>
      <c r="R364" s="30"/>
      <c r="S364" s="559"/>
      <c r="T364" s="30"/>
      <c r="U364" s="30"/>
      <c r="V364" s="30"/>
      <c r="W364" s="30"/>
      <c r="X364"/>
      <c r="Y364" s="30"/>
      <c r="Z364" s="30"/>
      <c r="AA364"/>
      <c r="AB364" s="30"/>
      <c r="AC364" s="562"/>
      <c r="AD364"/>
      <c r="AE364"/>
      <c r="AF364"/>
    </row>
    <row r="365" spans="3:32" s="29" customFormat="1">
      <c r="C365" s="30"/>
      <c r="D365"/>
      <c r="E365" s="77"/>
      <c r="F365" s="559"/>
      <c r="G365" s="77"/>
      <c r="H365" s="559"/>
      <c r="I365" s="559"/>
      <c r="J365" s="559"/>
      <c r="K365" s="30"/>
      <c r="L365" s="559"/>
      <c r="M365" s="30"/>
      <c r="N365" s="559"/>
      <c r="O365" s="30"/>
      <c r="P365" s="559"/>
      <c r="Q365" s="30"/>
      <c r="R365" s="30"/>
      <c r="S365" s="559"/>
      <c r="T365" s="30"/>
      <c r="U365" s="30"/>
      <c r="V365" s="30"/>
      <c r="W365" s="30"/>
      <c r="X365"/>
      <c r="Y365" s="30"/>
      <c r="Z365" s="30"/>
      <c r="AA365"/>
      <c r="AB365" s="30"/>
      <c r="AC365" s="562"/>
      <c r="AD365"/>
      <c r="AE365"/>
      <c r="AF365"/>
    </row>
    <row r="366" spans="3:32" s="29" customFormat="1">
      <c r="C366" s="30"/>
      <c r="D366"/>
      <c r="E366" s="77"/>
      <c r="F366" s="559"/>
      <c r="G366" s="77"/>
      <c r="H366" s="559"/>
      <c r="I366" s="559"/>
      <c r="J366" s="559"/>
      <c r="K366" s="30"/>
      <c r="L366" s="559"/>
      <c r="M366" s="30"/>
      <c r="N366" s="559"/>
      <c r="O366" s="30"/>
      <c r="P366" s="559"/>
      <c r="Q366" s="30"/>
      <c r="R366" s="30"/>
      <c r="S366" s="559"/>
      <c r="T366" s="30"/>
      <c r="U366" s="30"/>
      <c r="V366" s="30"/>
      <c r="W366" s="30"/>
      <c r="X366"/>
      <c r="Y366" s="30"/>
      <c r="Z366" s="30"/>
      <c r="AA366"/>
      <c r="AB366" s="30"/>
      <c r="AC366" s="562"/>
      <c r="AD366"/>
      <c r="AE366"/>
      <c r="AF366"/>
    </row>
    <row r="367" spans="3:32" s="29" customFormat="1">
      <c r="C367" s="30"/>
      <c r="D367"/>
      <c r="E367" s="77"/>
      <c r="F367" s="559"/>
      <c r="G367" s="77"/>
      <c r="H367" s="559"/>
      <c r="I367" s="559"/>
      <c r="J367" s="559"/>
      <c r="K367" s="30"/>
      <c r="L367" s="559"/>
      <c r="M367" s="30"/>
      <c r="N367" s="559"/>
      <c r="O367" s="30"/>
      <c r="P367" s="559"/>
      <c r="Q367" s="30"/>
      <c r="R367" s="30"/>
      <c r="S367" s="559"/>
      <c r="T367" s="30"/>
      <c r="U367" s="30"/>
      <c r="V367" s="30"/>
      <c r="W367" s="30"/>
      <c r="X367"/>
      <c r="Y367" s="30"/>
      <c r="Z367" s="30"/>
      <c r="AA367"/>
      <c r="AB367" s="30"/>
      <c r="AC367" s="562"/>
      <c r="AD367"/>
      <c r="AE367"/>
      <c r="AF367"/>
    </row>
    <row r="368" spans="3:32">
      <c r="E368" s="77"/>
      <c r="G368" s="77"/>
    </row>
    <row r="369" spans="2:32">
      <c r="E369" s="77"/>
      <c r="G369" s="77"/>
    </row>
    <row r="370" spans="2:32">
      <c r="B370" s="7"/>
      <c r="C370" s="30"/>
      <c r="E370" s="77"/>
      <c r="G370" s="77"/>
    </row>
    <row r="371" spans="2:32" s="468" customFormat="1">
      <c r="B371" s="7"/>
      <c r="C371" s="7"/>
      <c r="D371"/>
      <c r="E371" s="75"/>
      <c r="F371" s="559"/>
      <c r="G371" s="75"/>
      <c r="H371" s="559"/>
      <c r="I371" s="559"/>
      <c r="J371" s="559"/>
      <c r="L371" s="559"/>
      <c r="M371" s="560"/>
      <c r="N371" s="559"/>
      <c r="P371" s="559"/>
      <c r="Q371" s="560"/>
      <c r="S371" s="559"/>
      <c r="T371" s="560"/>
      <c r="U371" s="560"/>
      <c r="V371" s="560"/>
      <c r="X371"/>
      <c r="AA371"/>
      <c r="AD371"/>
      <c r="AE371"/>
      <c r="AF371"/>
    </row>
    <row r="372" spans="2:32" s="468" customFormat="1">
      <c r="C372" s="7"/>
      <c r="D372"/>
      <c r="E372" s="75"/>
      <c r="F372" s="559"/>
      <c r="G372" s="75"/>
      <c r="H372" s="559"/>
      <c r="I372" s="559"/>
      <c r="J372" s="559"/>
      <c r="L372" s="559"/>
      <c r="M372" s="560"/>
      <c r="N372" s="559"/>
      <c r="P372" s="559"/>
      <c r="Q372" s="560"/>
      <c r="S372" s="559"/>
      <c r="T372" s="560"/>
      <c r="U372" s="560"/>
      <c r="V372" s="560"/>
      <c r="X372"/>
      <c r="AA372"/>
      <c r="AD372"/>
      <c r="AE372"/>
      <c r="AF372"/>
    </row>
    <row r="373" spans="2:32" s="468" customFormat="1">
      <c r="C373" s="7"/>
      <c r="D373"/>
      <c r="E373" s="75"/>
      <c r="F373" s="559"/>
      <c r="G373" s="75"/>
      <c r="H373" s="559"/>
      <c r="I373" s="559"/>
      <c r="J373" s="559"/>
      <c r="L373" s="559"/>
      <c r="M373" s="560"/>
      <c r="N373" s="559"/>
      <c r="P373" s="559"/>
      <c r="Q373" s="560"/>
      <c r="S373" s="559"/>
      <c r="T373" s="560"/>
      <c r="U373" s="560"/>
      <c r="V373" s="560"/>
      <c r="X373"/>
      <c r="AA373"/>
      <c r="AD373"/>
      <c r="AE373"/>
      <c r="AF373"/>
    </row>
    <row r="374" spans="2:32" s="468" customFormat="1">
      <c r="C374" s="560"/>
      <c r="D374"/>
      <c r="E374" s="560"/>
      <c r="F374" s="559"/>
      <c r="H374" s="559"/>
      <c r="I374" s="559"/>
      <c r="J374" s="559"/>
      <c r="L374" s="559"/>
      <c r="M374" s="560"/>
      <c r="N374" s="559"/>
      <c r="P374" s="559"/>
      <c r="Q374" s="560"/>
      <c r="S374" s="559"/>
      <c r="T374" s="560"/>
      <c r="U374" s="560"/>
      <c r="V374" s="560"/>
      <c r="X374"/>
      <c r="AA374"/>
      <c r="AD374"/>
      <c r="AE374"/>
      <c r="AF374"/>
    </row>
    <row r="375" spans="2:32" s="468" customFormat="1">
      <c r="C375" s="560"/>
      <c r="D375"/>
      <c r="E375" s="560"/>
      <c r="F375" s="559"/>
      <c r="H375" s="559"/>
      <c r="I375" s="559"/>
      <c r="J375" s="559"/>
      <c r="L375" s="559"/>
      <c r="M375" s="560"/>
      <c r="N375" s="559"/>
      <c r="P375" s="559"/>
      <c r="Q375" s="560"/>
      <c r="S375" s="559"/>
      <c r="T375" s="560"/>
      <c r="U375" s="560"/>
      <c r="V375" s="560"/>
      <c r="X375"/>
      <c r="AA375"/>
      <c r="AD375"/>
      <c r="AE375"/>
      <c r="AF375"/>
    </row>
    <row r="376" spans="2:32" s="468" customFormat="1">
      <c r="C376" s="560"/>
      <c r="D376"/>
      <c r="E376" s="560"/>
      <c r="F376" s="559"/>
      <c r="H376" s="559"/>
      <c r="I376" s="559"/>
      <c r="J376" s="559"/>
      <c r="L376" s="559"/>
      <c r="M376" s="560"/>
      <c r="N376" s="559"/>
      <c r="P376" s="559"/>
      <c r="Q376" s="560"/>
      <c r="S376" s="559"/>
      <c r="T376" s="560"/>
      <c r="U376" s="560"/>
      <c r="V376" s="560"/>
      <c r="X376"/>
      <c r="AA376"/>
      <c r="AD376"/>
      <c r="AE376"/>
      <c r="AF376"/>
    </row>
    <row r="377" spans="2:32" s="468" customFormat="1">
      <c r="C377" s="560"/>
      <c r="D377"/>
      <c r="E377" s="560"/>
      <c r="F377" s="559"/>
      <c r="H377" s="559"/>
      <c r="I377" s="559"/>
      <c r="J377" s="559"/>
      <c r="L377" s="559"/>
      <c r="M377" s="560"/>
      <c r="N377" s="559"/>
      <c r="P377" s="559"/>
      <c r="Q377" s="560"/>
      <c r="S377" s="559"/>
      <c r="T377" s="560"/>
      <c r="U377" s="560"/>
      <c r="V377" s="560"/>
      <c r="X377"/>
      <c r="AA377"/>
      <c r="AD377"/>
      <c r="AE377"/>
      <c r="AF377"/>
    </row>
    <row r="378" spans="2:32" s="468" customFormat="1">
      <c r="B378" s="6"/>
      <c r="C378" s="560"/>
      <c r="D378"/>
      <c r="E378" s="560"/>
      <c r="F378" s="559"/>
      <c r="H378" s="559"/>
      <c r="I378" s="559"/>
      <c r="J378" s="559"/>
      <c r="L378" s="559"/>
      <c r="M378" s="560"/>
      <c r="N378" s="559"/>
      <c r="P378" s="559"/>
      <c r="Q378" s="560"/>
      <c r="S378" s="559"/>
      <c r="T378" s="560"/>
      <c r="U378" s="560"/>
      <c r="V378" s="560"/>
      <c r="X378"/>
      <c r="AA378"/>
      <c r="AD378"/>
      <c r="AE378"/>
      <c r="AF378"/>
    </row>
    <row r="379" spans="2:32" s="468" customFormat="1">
      <c r="C379" s="560"/>
      <c r="D379"/>
      <c r="E379" s="560"/>
      <c r="F379" s="559"/>
      <c r="H379" s="559"/>
      <c r="I379" s="559"/>
      <c r="J379" s="559"/>
      <c r="L379" s="559"/>
      <c r="M379" s="560"/>
      <c r="N379" s="559"/>
      <c r="P379" s="559"/>
      <c r="Q379" s="560"/>
      <c r="S379" s="559"/>
      <c r="T379" s="560"/>
      <c r="U379" s="560"/>
      <c r="V379" s="560"/>
      <c r="X379"/>
      <c r="AA379"/>
      <c r="AD379"/>
      <c r="AE379"/>
      <c r="AF379"/>
    </row>
    <row r="380" spans="2:32" s="468" customFormat="1">
      <c r="C380" s="560"/>
      <c r="D380"/>
      <c r="E380" s="560"/>
      <c r="F380" s="559"/>
      <c r="H380" s="559"/>
      <c r="I380" s="559"/>
      <c r="J380" s="559"/>
      <c r="L380" s="559"/>
      <c r="M380" s="560"/>
      <c r="N380" s="559"/>
      <c r="P380" s="559"/>
      <c r="Q380" s="560"/>
      <c r="S380" s="559"/>
      <c r="T380" s="560"/>
      <c r="U380" s="560"/>
      <c r="V380" s="560"/>
      <c r="X380"/>
      <c r="AA380"/>
      <c r="AD380"/>
      <c r="AE380"/>
      <c r="AF380"/>
    </row>
    <row r="381" spans="2:32" s="468" customFormat="1">
      <c r="C381" s="560"/>
      <c r="D381"/>
      <c r="E381" s="560"/>
      <c r="F381" s="559"/>
      <c r="H381" s="559"/>
      <c r="I381" s="559"/>
      <c r="J381" s="559"/>
      <c r="L381" s="559"/>
      <c r="M381" s="560"/>
      <c r="N381" s="559"/>
      <c r="P381" s="559"/>
      <c r="Q381" s="560"/>
      <c r="S381" s="559"/>
      <c r="T381" s="560"/>
      <c r="U381" s="560"/>
      <c r="V381" s="560"/>
      <c r="X381"/>
      <c r="AA381"/>
      <c r="AD381"/>
      <c r="AE381"/>
      <c r="AF381"/>
    </row>
    <row r="382" spans="2:32" s="468" customFormat="1" ht="25.05" customHeight="1">
      <c r="C382" s="560"/>
      <c r="D382"/>
      <c r="E382" s="560"/>
      <c r="F382" s="559"/>
      <c r="H382" s="559"/>
      <c r="I382" s="559"/>
      <c r="J382" s="559"/>
      <c r="L382" s="559"/>
      <c r="M382" s="560"/>
      <c r="N382" s="559"/>
      <c r="P382" s="559"/>
      <c r="Q382" s="560"/>
      <c r="S382" s="559"/>
      <c r="T382" s="560"/>
      <c r="U382" s="560"/>
      <c r="V382" s="560"/>
      <c r="X382"/>
      <c r="AA382"/>
      <c r="AD382"/>
      <c r="AE382"/>
      <c r="AF382"/>
    </row>
    <row r="383" spans="2:32" s="468" customFormat="1">
      <c r="C383" s="560"/>
      <c r="D383"/>
      <c r="E383" s="675"/>
      <c r="F383" s="559"/>
      <c r="H383" s="559"/>
      <c r="I383" s="559"/>
      <c r="J383" s="559"/>
      <c r="L383" s="559"/>
      <c r="M383" s="560"/>
      <c r="N383" s="559"/>
      <c r="P383" s="559"/>
      <c r="Q383" s="560"/>
      <c r="S383" s="559"/>
      <c r="T383" s="560"/>
      <c r="U383" s="560"/>
      <c r="V383" s="560"/>
      <c r="X383"/>
      <c r="AA383"/>
      <c r="AD383"/>
      <c r="AE383"/>
      <c r="AF383"/>
    </row>
    <row r="384" spans="2:32" s="468" customFormat="1">
      <c r="C384" s="560"/>
      <c r="D384"/>
      <c r="E384" s="560"/>
      <c r="F384" s="559"/>
      <c r="H384" s="559"/>
      <c r="I384" s="559"/>
      <c r="J384" s="559"/>
      <c r="L384" s="559"/>
      <c r="M384" s="560"/>
      <c r="N384" s="559"/>
      <c r="P384" s="559"/>
      <c r="Q384" s="560"/>
      <c r="S384" s="559"/>
      <c r="T384" s="560"/>
      <c r="U384" s="560"/>
      <c r="V384" s="560"/>
      <c r="X384"/>
      <c r="AA384"/>
      <c r="AD384"/>
      <c r="AE384"/>
      <c r="AF384"/>
    </row>
    <row r="385" spans="3:32" s="468" customFormat="1">
      <c r="C385" s="560"/>
      <c r="D385"/>
      <c r="E385" s="560"/>
      <c r="F385" s="559"/>
      <c r="H385" s="559"/>
      <c r="I385" s="559"/>
      <c r="J385" s="559"/>
      <c r="L385" s="559"/>
      <c r="M385" s="560"/>
      <c r="N385" s="559"/>
      <c r="P385" s="559"/>
      <c r="Q385" s="560"/>
      <c r="S385" s="559"/>
      <c r="T385" s="560"/>
      <c r="U385" s="560"/>
      <c r="V385" s="560"/>
      <c r="X385"/>
      <c r="AA385"/>
      <c r="AD385"/>
      <c r="AE385"/>
      <c r="AF385"/>
    </row>
    <row r="386" spans="3:32" s="468" customFormat="1">
      <c r="C386" s="560"/>
      <c r="D386"/>
      <c r="E386" s="560"/>
      <c r="F386" s="559"/>
      <c r="H386" s="559"/>
      <c r="I386" s="559"/>
      <c r="J386" s="559"/>
      <c r="L386" s="559"/>
      <c r="M386" s="560"/>
      <c r="N386" s="559"/>
      <c r="P386" s="559"/>
      <c r="Q386" s="560"/>
      <c r="S386" s="559"/>
      <c r="T386" s="560"/>
      <c r="U386" s="560"/>
      <c r="V386" s="560"/>
      <c r="X386"/>
      <c r="AA386"/>
      <c r="AD386"/>
      <c r="AE386"/>
      <c r="AF386"/>
    </row>
    <row r="387" spans="3:32" s="468" customFormat="1">
      <c r="C387" s="560"/>
      <c r="D387"/>
      <c r="E387" s="560"/>
      <c r="F387" s="559"/>
      <c r="H387" s="559"/>
      <c r="I387" s="559"/>
      <c r="J387" s="559"/>
      <c r="L387" s="559"/>
      <c r="M387" s="560"/>
      <c r="N387" s="559"/>
      <c r="P387" s="559"/>
      <c r="Q387" s="560"/>
      <c r="S387" s="559"/>
      <c r="T387" s="560"/>
      <c r="U387" s="560"/>
      <c r="V387" s="560"/>
      <c r="X387"/>
      <c r="AA387"/>
      <c r="AD387"/>
      <c r="AE387"/>
      <c r="AF387"/>
    </row>
    <row r="388" spans="3:32" s="468" customFormat="1">
      <c r="C388" s="560"/>
      <c r="D388"/>
      <c r="E388" s="560"/>
      <c r="F388" s="559"/>
      <c r="H388" s="559"/>
      <c r="I388" s="559"/>
      <c r="J388" s="559"/>
      <c r="L388" s="559"/>
      <c r="M388" s="560"/>
      <c r="N388" s="559"/>
      <c r="P388" s="559"/>
      <c r="Q388" s="560"/>
      <c r="S388" s="559"/>
      <c r="T388" s="560"/>
      <c r="U388" s="560"/>
      <c r="V388" s="560"/>
      <c r="X388"/>
      <c r="AA388"/>
      <c r="AD388"/>
      <c r="AE388"/>
      <c r="AF388"/>
    </row>
    <row r="389" spans="3:32" s="468" customFormat="1">
      <c r="C389" s="560"/>
      <c r="D389"/>
      <c r="E389" s="560"/>
      <c r="F389" s="559"/>
      <c r="H389" s="559"/>
      <c r="I389" s="559"/>
      <c r="J389" s="559"/>
      <c r="L389" s="559"/>
      <c r="M389" s="560"/>
      <c r="N389" s="559"/>
      <c r="P389" s="559"/>
      <c r="Q389" s="560"/>
      <c r="S389" s="559"/>
      <c r="T389" s="560"/>
      <c r="U389" s="560"/>
      <c r="V389" s="560"/>
      <c r="X389"/>
      <c r="AA389"/>
      <c r="AD389"/>
      <c r="AE389"/>
      <c r="AF389"/>
    </row>
    <row r="390" spans="3:32" s="468" customFormat="1">
      <c r="C390" s="560"/>
      <c r="D390"/>
      <c r="E390" s="560"/>
      <c r="F390" s="559"/>
      <c r="H390" s="559"/>
      <c r="I390" s="559"/>
      <c r="J390" s="559"/>
      <c r="L390" s="559"/>
      <c r="M390" s="560"/>
      <c r="N390" s="559"/>
      <c r="P390" s="559"/>
      <c r="Q390" s="560"/>
      <c r="S390" s="559"/>
      <c r="T390" s="560"/>
      <c r="U390" s="560"/>
      <c r="V390" s="560"/>
      <c r="X390"/>
      <c r="AA390"/>
      <c r="AD390"/>
      <c r="AE390"/>
      <c r="AF390"/>
    </row>
    <row r="391" spans="3:32" s="468" customFormat="1">
      <c r="C391" s="560"/>
      <c r="D391"/>
      <c r="E391" s="560"/>
      <c r="F391" s="559"/>
      <c r="H391" s="559"/>
      <c r="I391" s="559"/>
      <c r="J391" s="559"/>
      <c r="L391" s="559"/>
      <c r="M391" s="560"/>
      <c r="N391" s="559"/>
      <c r="P391" s="559"/>
      <c r="Q391" s="560"/>
      <c r="S391" s="559"/>
      <c r="T391" s="560"/>
      <c r="U391" s="560"/>
      <c r="V391" s="560"/>
      <c r="X391"/>
      <c r="AA391"/>
      <c r="AD391"/>
      <c r="AE391"/>
      <c r="AF391"/>
    </row>
    <row r="392" spans="3:32" s="468" customFormat="1">
      <c r="C392" s="560"/>
      <c r="D392"/>
      <c r="E392" s="560"/>
      <c r="F392" s="559"/>
      <c r="H392" s="559"/>
      <c r="I392" s="559"/>
      <c r="J392" s="559"/>
      <c r="L392" s="559"/>
      <c r="M392" s="560"/>
      <c r="N392" s="559"/>
      <c r="P392" s="559"/>
      <c r="Q392" s="560"/>
      <c r="S392" s="559"/>
      <c r="T392" s="560"/>
      <c r="U392" s="560"/>
      <c r="V392" s="560"/>
      <c r="X392"/>
      <c r="AA392"/>
      <c r="AD392"/>
      <c r="AE392"/>
      <c r="AF392"/>
    </row>
    <row r="393" spans="3:32" s="468" customFormat="1">
      <c r="C393" s="560"/>
      <c r="D393"/>
      <c r="E393" s="560"/>
      <c r="F393" s="559"/>
      <c r="H393" s="559"/>
      <c r="I393" s="559"/>
      <c r="J393" s="559"/>
      <c r="L393" s="559"/>
      <c r="M393" s="560"/>
      <c r="N393" s="559"/>
      <c r="P393" s="559"/>
      <c r="Q393" s="560"/>
      <c r="S393" s="559"/>
      <c r="T393" s="560"/>
      <c r="U393" s="560"/>
      <c r="V393" s="560"/>
      <c r="X393"/>
      <c r="AA393"/>
      <c r="AD393"/>
      <c r="AE393"/>
      <c r="AF393"/>
    </row>
    <row r="394" spans="3:32" s="468" customFormat="1">
      <c r="C394" s="560"/>
      <c r="D394"/>
      <c r="E394" s="560"/>
      <c r="F394" s="559"/>
      <c r="H394" s="559"/>
      <c r="I394" s="559"/>
      <c r="J394" s="559"/>
      <c r="L394" s="559"/>
      <c r="M394" s="560"/>
      <c r="N394" s="559"/>
      <c r="P394" s="559"/>
      <c r="Q394" s="560"/>
      <c r="S394" s="559"/>
      <c r="T394" s="560"/>
      <c r="U394" s="560"/>
      <c r="V394" s="560"/>
      <c r="X394"/>
      <c r="AA394"/>
      <c r="AD394"/>
      <c r="AE394"/>
      <c r="AF394"/>
    </row>
    <row r="395" spans="3:32" s="468" customFormat="1">
      <c r="C395" s="560"/>
      <c r="D395"/>
      <c r="E395" s="560"/>
      <c r="F395" s="559"/>
      <c r="H395" s="559"/>
      <c r="I395" s="559"/>
      <c r="J395" s="559"/>
      <c r="L395" s="559"/>
      <c r="M395" s="560"/>
      <c r="N395" s="559"/>
      <c r="P395" s="559"/>
      <c r="Q395" s="560"/>
      <c r="S395" s="559"/>
      <c r="T395" s="560"/>
      <c r="U395" s="560"/>
      <c r="V395" s="560"/>
      <c r="X395"/>
      <c r="AA395"/>
      <c r="AD395"/>
      <c r="AE395"/>
      <c r="AF395"/>
    </row>
    <row r="396" spans="3:32" s="468" customFormat="1">
      <c r="C396" s="560"/>
      <c r="D396"/>
      <c r="E396" s="560"/>
      <c r="F396" s="559"/>
      <c r="H396" s="559"/>
      <c r="I396" s="559"/>
      <c r="J396" s="559"/>
      <c r="L396" s="559"/>
      <c r="M396" s="560"/>
      <c r="N396" s="559"/>
      <c r="P396" s="559"/>
      <c r="Q396" s="560"/>
      <c r="S396" s="559"/>
      <c r="T396" s="560"/>
      <c r="U396" s="560"/>
      <c r="V396" s="560"/>
      <c r="X396"/>
      <c r="AA396"/>
      <c r="AD396"/>
      <c r="AE396"/>
      <c r="AF396"/>
    </row>
    <row r="397" spans="3:32" s="468" customFormat="1">
      <c r="C397" s="560"/>
      <c r="D397"/>
      <c r="E397" s="560"/>
      <c r="F397" s="559"/>
      <c r="H397" s="559"/>
      <c r="I397" s="559"/>
      <c r="J397" s="559"/>
      <c r="L397" s="559"/>
      <c r="M397" s="560"/>
      <c r="N397" s="559"/>
      <c r="P397" s="559"/>
      <c r="Q397" s="560"/>
      <c r="S397" s="559"/>
      <c r="T397" s="560"/>
      <c r="U397" s="560"/>
      <c r="V397" s="560"/>
      <c r="X397"/>
      <c r="AA397"/>
      <c r="AD397"/>
      <c r="AE397"/>
      <c r="AF397"/>
    </row>
    <row r="398" spans="3:32" s="468" customFormat="1">
      <c r="C398" s="560"/>
      <c r="D398"/>
      <c r="E398" s="560"/>
      <c r="F398" s="559"/>
      <c r="H398" s="559"/>
      <c r="I398" s="559"/>
      <c r="J398" s="559"/>
      <c r="L398" s="559"/>
      <c r="M398" s="560"/>
      <c r="N398" s="559"/>
      <c r="P398" s="559"/>
      <c r="Q398" s="560"/>
      <c r="S398" s="559"/>
      <c r="T398" s="560"/>
      <c r="U398" s="560"/>
      <c r="V398" s="560"/>
      <c r="X398"/>
      <c r="AA398"/>
      <c r="AD398"/>
      <c r="AE398"/>
      <c r="AF398"/>
    </row>
    <row r="399" spans="3:32" s="468" customFormat="1">
      <c r="C399" s="560"/>
      <c r="D399"/>
      <c r="E399" s="560"/>
      <c r="F399" s="559"/>
      <c r="H399" s="559"/>
      <c r="I399" s="559"/>
      <c r="J399" s="559"/>
      <c r="L399" s="559"/>
      <c r="M399" s="560"/>
      <c r="N399" s="559"/>
      <c r="P399" s="559"/>
      <c r="Q399" s="560"/>
      <c r="S399" s="559"/>
      <c r="T399" s="560"/>
      <c r="U399" s="560"/>
      <c r="V399" s="560"/>
      <c r="X399"/>
      <c r="AA399"/>
      <c r="AD399"/>
      <c r="AE399"/>
      <c r="AF399"/>
    </row>
    <row r="400" spans="3:32" s="468" customFormat="1">
      <c r="C400" s="560"/>
      <c r="D400"/>
      <c r="E400" s="560"/>
      <c r="F400" s="559"/>
      <c r="H400" s="559"/>
      <c r="I400" s="559"/>
      <c r="J400" s="559"/>
      <c r="L400" s="559"/>
      <c r="M400" s="560"/>
      <c r="N400" s="559"/>
      <c r="P400" s="559"/>
      <c r="Q400" s="560"/>
      <c r="S400" s="559"/>
      <c r="T400" s="560"/>
      <c r="U400" s="560"/>
      <c r="V400" s="560"/>
      <c r="X400"/>
      <c r="AA400"/>
      <c r="AD400"/>
      <c r="AE400"/>
      <c r="AF400"/>
    </row>
    <row r="401" spans="3:32" s="468" customFormat="1">
      <c r="C401" s="560"/>
      <c r="D401"/>
      <c r="E401" s="560"/>
      <c r="F401" s="559"/>
      <c r="H401" s="559"/>
      <c r="I401" s="559"/>
      <c r="J401" s="559"/>
      <c r="L401" s="559"/>
      <c r="M401" s="560"/>
      <c r="N401" s="559"/>
      <c r="P401" s="559"/>
      <c r="Q401" s="560"/>
      <c r="S401" s="559"/>
      <c r="T401" s="560"/>
      <c r="U401" s="560"/>
      <c r="V401" s="560"/>
      <c r="X401"/>
      <c r="AA401"/>
      <c r="AD401"/>
      <c r="AE401"/>
      <c r="AF401"/>
    </row>
    <row r="402" spans="3:32" s="468" customFormat="1">
      <c r="C402" s="560"/>
      <c r="D402"/>
      <c r="E402" s="560"/>
      <c r="F402" s="559"/>
      <c r="H402" s="559"/>
      <c r="I402" s="559"/>
      <c r="J402" s="559"/>
      <c r="L402" s="559"/>
      <c r="M402" s="560"/>
      <c r="N402" s="559"/>
      <c r="P402" s="559"/>
      <c r="Q402" s="560"/>
      <c r="S402" s="559"/>
      <c r="T402" s="560"/>
      <c r="U402" s="560"/>
      <c r="V402" s="560"/>
      <c r="X402"/>
      <c r="AA402"/>
      <c r="AD402"/>
      <c r="AE402"/>
      <c r="AF402"/>
    </row>
    <row r="403" spans="3:32" s="468" customFormat="1">
      <c r="C403" s="560"/>
      <c r="D403"/>
      <c r="E403" s="560"/>
      <c r="F403" s="559"/>
      <c r="H403" s="559"/>
      <c r="I403" s="559"/>
      <c r="J403" s="559"/>
      <c r="L403" s="559"/>
      <c r="M403" s="560"/>
      <c r="N403" s="559"/>
      <c r="P403" s="559"/>
      <c r="Q403" s="560"/>
      <c r="S403" s="559"/>
      <c r="T403" s="560"/>
      <c r="U403" s="560"/>
      <c r="V403" s="560"/>
      <c r="X403"/>
      <c r="AA403"/>
      <c r="AD403"/>
      <c r="AE403"/>
      <c r="AF403"/>
    </row>
    <row r="404" spans="3:32" s="468" customFormat="1">
      <c r="C404" s="560"/>
      <c r="D404"/>
      <c r="E404" s="560"/>
      <c r="F404" s="559"/>
      <c r="H404" s="559"/>
      <c r="I404" s="559"/>
      <c r="J404" s="559"/>
      <c r="L404" s="559"/>
      <c r="M404" s="560"/>
      <c r="N404" s="559"/>
      <c r="P404" s="559"/>
      <c r="Q404" s="560"/>
      <c r="S404" s="559"/>
      <c r="T404" s="560"/>
      <c r="U404" s="560"/>
      <c r="V404" s="560"/>
      <c r="X404"/>
      <c r="AA404"/>
      <c r="AD404"/>
      <c r="AE404"/>
      <c r="AF404"/>
    </row>
    <row r="405" spans="3:32" s="468" customFormat="1">
      <c r="C405" s="560"/>
      <c r="D405"/>
      <c r="E405" s="560"/>
      <c r="F405" s="559"/>
      <c r="H405" s="559"/>
      <c r="I405" s="559"/>
      <c r="J405" s="559"/>
      <c r="L405" s="559"/>
      <c r="M405" s="560"/>
      <c r="N405" s="559"/>
      <c r="P405" s="559"/>
      <c r="Q405" s="560"/>
      <c r="S405" s="559"/>
      <c r="T405" s="560"/>
      <c r="U405" s="560"/>
      <c r="V405" s="560"/>
      <c r="X405"/>
      <c r="AA405"/>
      <c r="AD405"/>
      <c r="AE405"/>
      <c r="AF405"/>
    </row>
    <row r="406" spans="3:32" s="468" customFormat="1">
      <c r="C406" s="560"/>
      <c r="D406"/>
      <c r="E406" s="560"/>
      <c r="F406" s="559"/>
      <c r="H406" s="559"/>
      <c r="I406" s="559"/>
      <c r="J406" s="559"/>
      <c r="L406" s="559"/>
      <c r="M406" s="560"/>
      <c r="N406" s="559"/>
      <c r="P406" s="559"/>
      <c r="Q406" s="560"/>
      <c r="S406" s="559"/>
      <c r="T406" s="560"/>
      <c r="U406" s="560"/>
      <c r="V406" s="560"/>
      <c r="X406"/>
      <c r="AA406"/>
      <c r="AD406"/>
      <c r="AE406"/>
      <c r="AF406"/>
    </row>
    <row r="407" spans="3:32" s="468" customFormat="1">
      <c r="C407" s="560"/>
      <c r="D407"/>
      <c r="E407" s="560"/>
      <c r="F407" s="559"/>
      <c r="H407" s="559"/>
      <c r="I407" s="559"/>
      <c r="J407" s="559"/>
      <c r="L407" s="559"/>
      <c r="M407" s="560"/>
      <c r="N407" s="559"/>
      <c r="P407" s="559"/>
      <c r="Q407" s="560"/>
      <c r="S407" s="559"/>
      <c r="T407" s="560"/>
      <c r="U407" s="560"/>
      <c r="V407" s="560"/>
      <c r="X407"/>
      <c r="AA407"/>
      <c r="AD407"/>
      <c r="AE407"/>
      <c r="AF407"/>
    </row>
    <row r="408" spans="3:32" s="468" customFormat="1">
      <c r="C408" s="560"/>
      <c r="D408"/>
      <c r="E408" s="560"/>
      <c r="F408" s="559"/>
      <c r="H408" s="559"/>
      <c r="I408" s="559"/>
      <c r="J408" s="559"/>
      <c r="L408" s="559"/>
      <c r="M408" s="560"/>
      <c r="N408" s="559"/>
      <c r="P408" s="559"/>
      <c r="Q408" s="560"/>
      <c r="S408" s="559"/>
      <c r="T408" s="560"/>
      <c r="U408" s="560"/>
      <c r="V408" s="560"/>
      <c r="X408"/>
      <c r="AA408"/>
      <c r="AD408"/>
      <c r="AE408"/>
      <c r="AF408"/>
    </row>
    <row r="409" spans="3:32" s="468" customFormat="1">
      <c r="C409" s="560"/>
      <c r="D409"/>
      <c r="E409" s="560"/>
      <c r="F409" s="559"/>
      <c r="H409" s="559"/>
      <c r="I409" s="559"/>
      <c r="J409" s="559"/>
      <c r="L409" s="559"/>
      <c r="M409" s="560"/>
      <c r="N409" s="559"/>
      <c r="P409" s="559"/>
      <c r="Q409" s="560"/>
      <c r="S409" s="559"/>
      <c r="T409" s="560"/>
      <c r="U409" s="560"/>
      <c r="V409" s="560"/>
      <c r="X409"/>
      <c r="AA409"/>
      <c r="AD409"/>
      <c r="AE409"/>
      <c r="AF409"/>
    </row>
    <row r="410" spans="3:32" s="468" customFormat="1">
      <c r="C410" s="560"/>
      <c r="D410"/>
      <c r="E410" s="560"/>
      <c r="F410" s="559"/>
      <c r="H410" s="559"/>
      <c r="I410" s="559"/>
      <c r="J410" s="559"/>
      <c r="L410" s="559"/>
      <c r="M410" s="560"/>
      <c r="N410" s="559"/>
      <c r="P410" s="559"/>
      <c r="Q410" s="560"/>
      <c r="S410" s="559"/>
      <c r="T410" s="560"/>
      <c r="U410" s="560"/>
      <c r="V410" s="560"/>
      <c r="X410"/>
      <c r="AA410"/>
      <c r="AD410"/>
      <c r="AE410"/>
      <c r="AF410"/>
    </row>
    <row r="411" spans="3:32" s="468" customFormat="1">
      <c r="C411" s="560"/>
      <c r="D411"/>
      <c r="E411" s="560"/>
      <c r="F411" s="559"/>
      <c r="H411" s="559"/>
      <c r="I411" s="559"/>
      <c r="J411" s="559"/>
      <c r="L411" s="559"/>
      <c r="M411" s="560"/>
      <c r="N411" s="559"/>
      <c r="P411" s="559"/>
      <c r="Q411" s="560"/>
      <c r="S411" s="559"/>
      <c r="T411" s="560"/>
      <c r="U411" s="560"/>
      <c r="V411" s="560"/>
      <c r="X411"/>
      <c r="AA411"/>
      <c r="AD411"/>
      <c r="AE411"/>
      <c r="AF411"/>
    </row>
    <row r="412" spans="3:32" s="468" customFormat="1">
      <c r="C412" s="560"/>
      <c r="D412"/>
      <c r="E412" s="560"/>
      <c r="F412" s="559"/>
      <c r="H412" s="559"/>
      <c r="I412" s="559"/>
      <c r="J412" s="559"/>
      <c r="L412" s="559"/>
      <c r="M412" s="560"/>
      <c r="N412" s="559"/>
      <c r="P412" s="559"/>
      <c r="Q412" s="560"/>
      <c r="S412" s="559"/>
      <c r="T412" s="560"/>
      <c r="U412" s="560"/>
      <c r="V412" s="560"/>
      <c r="X412"/>
      <c r="AA412"/>
      <c r="AD412"/>
      <c r="AE412"/>
      <c r="AF412"/>
    </row>
    <row r="413" spans="3:32" s="468" customFormat="1">
      <c r="C413" s="560"/>
      <c r="D413"/>
      <c r="E413" s="560"/>
      <c r="F413" s="559"/>
      <c r="H413" s="559"/>
      <c r="I413" s="559"/>
      <c r="J413" s="559"/>
      <c r="L413" s="559"/>
      <c r="M413" s="560"/>
      <c r="N413" s="559"/>
      <c r="P413" s="559"/>
      <c r="Q413" s="560"/>
      <c r="S413" s="559"/>
      <c r="T413" s="560"/>
      <c r="U413" s="560"/>
      <c r="V413" s="560"/>
      <c r="X413"/>
      <c r="AA413"/>
      <c r="AD413"/>
      <c r="AE413"/>
      <c r="AF413"/>
    </row>
    <row r="414" spans="3:32" s="468" customFormat="1">
      <c r="C414" s="560"/>
      <c r="D414"/>
      <c r="E414" s="560"/>
      <c r="F414" s="559"/>
      <c r="H414" s="559"/>
      <c r="I414" s="559"/>
      <c r="J414" s="559"/>
      <c r="L414" s="559"/>
      <c r="M414" s="560"/>
      <c r="N414" s="559"/>
      <c r="P414" s="559"/>
      <c r="Q414" s="560"/>
      <c r="S414" s="559"/>
      <c r="T414" s="560"/>
      <c r="U414" s="560"/>
      <c r="V414" s="560"/>
      <c r="X414"/>
      <c r="AA414"/>
      <c r="AD414"/>
      <c r="AE414"/>
      <c r="AF414"/>
    </row>
    <row r="415" spans="3:32" s="468" customFormat="1">
      <c r="C415" s="560"/>
      <c r="D415"/>
      <c r="E415" s="560"/>
      <c r="F415" s="559"/>
      <c r="H415" s="559"/>
      <c r="I415" s="559"/>
      <c r="J415" s="559"/>
      <c r="L415" s="559"/>
      <c r="M415" s="560"/>
      <c r="N415" s="559"/>
      <c r="P415" s="559"/>
      <c r="Q415" s="560"/>
      <c r="S415" s="559"/>
      <c r="T415" s="560"/>
      <c r="U415" s="560"/>
      <c r="V415" s="560"/>
      <c r="X415"/>
      <c r="AA415"/>
      <c r="AD415"/>
      <c r="AE415"/>
      <c r="AF415"/>
    </row>
    <row r="416" spans="3:32" s="468" customFormat="1">
      <c r="C416" s="560"/>
      <c r="D416"/>
      <c r="E416" s="560"/>
      <c r="F416" s="559"/>
      <c r="H416" s="559"/>
      <c r="I416" s="559"/>
      <c r="J416" s="559"/>
      <c r="L416" s="559"/>
      <c r="M416" s="560"/>
      <c r="N416" s="559"/>
      <c r="P416" s="559"/>
      <c r="Q416" s="560"/>
      <c r="S416" s="559"/>
      <c r="T416" s="560"/>
      <c r="U416" s="560"/>
      <c r="V416" s="560"/>
      <c r="X416"/>
      <c r="AA416"/>
      <c r="AD416"/>
      <c r="AE416"/>
      <c r="AF416"/>
    </row>
    <row r="417" spans="3:32" s="468" customFormat="1">
      <c r="C417" s="560"/>
      <c r="D417"/>
      <c r="E417" s="560"/>
      <c r="F417" s="559"/>
      <c r="H417" s="559"/>
      <c r="I417" s="559"/>
      <c r="J417" s="559"/>
      <c r="L417" s="559"/>
      <c r="M417" s="560"/>
      <c r="N417" s="559"/>
      <c r="P417" s="559"/>
      <c r="Q417" s="560"/>
      <c r="S417" s="559"/>
      <c r="T417" s="560"/>
      <c r="U417" s="560"/>
      <c r="V417" s="560"/>
      <c r="X417"/>
      <c r="AA417"/>
      <c r="AD417"/>
      <c r="AE417"/>
      <c r="AF417"/>
    </row>
    <row r="418" spans="3:32" s="468" customFormat="1">
      <c r="C418" s="560"/>
      <c r="D418"/>
      <c r="E418" s="560"/>
      <c r="F418" s="559"/>
      <c r="H418" s="559"/>
      <c r="I418" s="559"/>
      <c r="J418" s="559"/>
      <c r="L418" s="559"/>
      <c r="M418" s="560"/>
      <c r="N418" s="559"/>
      <c r="P418" s="559"/>
      <c r="Q418" s="560"/>
      <c r="S418" s="559"/>
      <c r="T418" s="560"/>
      <c r="U418" s="560"/>
      <c r="V418" s="560"/>
      <c r="X418"/>
      <c r="AA418"/>
      <c r="AD418"/>
      <c r="AE418"/>
      <c r="AF418"/>
    </row>
    <row r="419" spans="3:32" s="468" customFormat="1">
      <c r="C419" s="560"/>
      <c r="D419"/>
      <c r="E419" s="560"/>
      <c r="F419" s="559"/>
      <c r="H419" s="559"/>
      <c r="I419" s="559"/>
      <c r="J419" s="559"/>
      <c r="L419" s="559"/>
      <c r="M419" s="560"/>
      <c r="N419" s="559"/>
      <c r="P419" s="559"/>
      <c r="Q419" s="560"/>
      <c r="S419" s="559"/>
      <c r="T419" s="560"/>
      <c r="U419" s="560"/>
      <c r="V419" s="560"/>
      <c r="X419"/>
      <c r="AA419"/>
      <c r="AD419"/>
      <c r="AE419"/>
      <c r="AF419"/>
    </row>
    <row r="420" spans="3:32" s="468" customFormat="1">
      <c r="C420" s="560"/>
      <c r="D420"/>
      <c r="E420" s="560"/>
      <c r="F420" s="559"/>
      <c r="H420" s="559"/>
      <c r="I420" s="559"/>
      <c r="J420" s="559"/>
      <c r="L420" s="559"/>
      <c r="M420" s="560"/>
      <c r="N420" s="559"/>
      <c r="P420" s="559"/>
      <c r="Q420" s="560"/>
      <c r="S420" s="559"/>
      <c r="T420" s="560"/>
      <c r="U420" s="560"/>
      <c r="V420" s="560"/>
      <c r="X420"/>
      <c r="AA420"/>
      <c r="AD420"/>
      <c r="AE420"/>
      <c r="AF420"/>
    </row>
    <row r="421" spans="3:32" s="468" customFormat="1">
      <c r="C421" s="560"/>
      <c r="D421"/>
      <c r="E421" s="560"/>
      <c r="F421" s="559"/>
      <c r="H421" s="559"/>
      <c r="I421" s="559"/>
      <c r="J421" s="559"/>
      <c r="L421" s="559"/>
      <c r="M421" s="560"/>
      <c r="N421" s="559"/>
      <c r="P421" s="559"/>
      <c r="Q421" s="560"/>
      <c r="S421" s="559"/>
      <c r="T421" s="560"/>
      <c r="U421" s="560"/>
      <c r="V421" s="560"/>
      <c r="X421"/>
      <c r="AA421"/>
      <c r="AD421"/>
      <c r="AE421"/>
      <c r="AF421"/>
    </row>
    <row r="422" spans="3:32" s="468" customFormat="1">
      <c r="C422" s="560"/>
      <c r="D422"/>
      <c r="E422" s="560"/>
      <c r="F422" s="559"/>
      <c r="H422" s="559"/>
      <c r="I422" s="559"/>
      <c r="J422" s="559"/>
      <c r="L422" s="559"/>
      <c r="M422" s="560"/>
      <c r="N422" s="559"/>
      <c r="P422" s="559"/>
      <c r="Q422" s="560"/>
      <c r="S422" s="559"/>
      <c r="T422" s="560"/>
      <c r="U422" s="560"/>
      <c r="V422" s="560"/>
      <c r="X422"/>
      <c r="AA422"/>
      <c r="AD422"/>
      <c r="AE422"/>
      <c r="AF422"/>
    </row>
    <row r="423" spans="3:32" s="468" customFormat="1">
      <c r="C423" s="560"/>
      <c r="D423"/>
      <c r="E423" s="560"/>
      <c r="F423" s="559"/>
      <c r="H423" s="559"/>
      <c r="I423" s="559"/>
      <c r="J423" s="559"/>
      <c r="L423" s="559"/>
      <c r="M423" s="560"/>
      <c r="N423" s="559"/>
      <c r="P423" s="559"/>
      <c r="Q423" s="560"/>
      <c r="S423" s="559"/>
      <c r="T423" s="560"/>
      <c r="U423" s="560"/>
      <c r="V423" s="560"/>
      <c r="X423"/>
      <c r="AA423"/>
      <c r="AD423"/>
      <c r="AE423"/>
      <c r="AF423"/>
    </row>
    <row r="424" spans="3:32" s="468" customFormat="1">
      <c r="C424" s="560"/>
      <c r="D424"/>
      <c r="E424" s="560"/>
      <c r="F424" s="559"/>
      <c r="H424" s="559"/>
      <c r="I424" s="559"/>
      <c r="J424" s="559"/>
      <c r="L424" s="559"/>
      <c r="M424" s="560"/>
      <c r="N424" s="559"/>
      <c r="P424" s="559"/>
      <c r="Q424" s="560"/>
      <c r="S424" s="559"/>
      <c r="T424" s="560"/>
      <c r="U424" s="560"/>
      <c r="V424" s="560"/>
      <c r="X424"/>
      <c r="AA424"/>
      <c r="AD424"/>
      <c r="AE424"/>
      <c r="AF424"/>
    </row>
    <row r="425" spans="3:32" s="468" customFormat="1">
      <c r="C425" s="560"/>
      <c r="D425"/>
      <c r="E425" s="560"/>
      <c r="F425" s="559"/>
      <c r="H425" s="559"/>
      <c r="I425" s="559"/>
      <c r="J425" s="559"/>
      <c r="L425" s="559"/>
      <c r="M425" s="560"/>
      <c r="N425" s="559"/>
      <c r="P425" s="559"/>
      <c r="Q425" s="560"/>
      <c r="S425" s="559"/>
      <c r="T425" s="560"/>
      <c r="U425" s="560"/>
      <c r="V425" s="560"/>
      <c r="X425"/>
      <c r="AA425"/>
      <c r="AD425"/>
      <c r="AE425"/>
      <c r="AF425"/>
    </row>
    <row r="426" spans="3:32" s="468" customFormat="1">
      <c r="C426" s="560"/>
      <c r="D426"/>
      <c r="E426" s="560"/>
      <c r="F426" s="559"/>
      <c r="H426" s="559"/>
      <c r="I426" s="559"/>
      <c r="J426" s="559"/>
      <c r="L426" s="559"/>
      <c r="M426" s="560"/>
      <c r="N426" s="559"/>
      <c r="P426" s="559"/>
      <c r="Q426" s="560"/>
      <c r="S426" s="559"/>
      <c r="T426" s="560"/>
      <c r="U426" s="560"/>
      <c r="V426" s="560"/>
      <c r="X426"/>
      <c r="AA426"/>
      <c r="AD426"/>
      <c r="AE426"/>
      <c r="AF426"/>
    </row>
    <row r="427" spans="3:32" s="468" customFormat="1">
      <c r="C427" s="560"/>
      <c r="D427"/>
      <c r="E427" s="560"/>
      <c r="F427" s="559"/>
      <c r="H427" s="559"/>
      <c r="I427" s="559"/>
      <c r="J427" s="559"/>
      <c r="L427" s="559"/>
      <c r="M427" s="560"/>
      <c r="N427" s="559"/>
      <c r="P427" s="559"/>
      <c r="Q427" s="560"/>
      <c r="S427" s="559"/>
      <c r="T427" s="560"/>
      <c r="U427" s="560"/>
      <c r="V427" s="560"/>
      <c r="X427"/>
      <c r="AA427"/>
      <c r="AD427"/>
      <c r="AE427"/>
      <c r="AF427"/>
    </row>
    <row r="428" spans="3:32" s="468" customFormat="1">
      <c r="C428" s="560"/>
      <c r="D428"/>
      <c r="E428" s="560"/>
      <c r="F428" s="559"/>
      <c r="H428" s="559"/>
      <c r="I428" s="559"/>
      <c r="J428" s="559"/>
      <c r="L428" s="559"/>
      <c r="M428" s="560"/>
      <c r="N428" s="559"/>
      <c r="P428" s="559"/>
      <c r="Q428" s="560"/>
      <c r="S428" s="559"/>
      <c r="T428" s="560"/>
      <c r="U428" s="560"/>
      <c r="V428" s="560"/>
      <c r="X428"/>
      <c r="AA428"/>
      <c r="AD428"/>
      <c r="AE428"/>
      <c r="AF428"/>
    </row>
    <row r="429" spans="3:32" s="468" customFormat="1">
      <c r="C429" s="560"/>
      <c r="D429"/>
      <c r="E429" s="560"/>
      <c r="F429" s="559"/>
      <c r="H429" s="559"/>
      <c r="I429" s="559"/>
      <c r="J429" s="559"/>
      <c r="L429" s="559"/>
      <c r="M429" s="560"/>
      <c r="N429" s="559"/>
      <c r="P429" s="559"/>
      <c r="Q429" s="560"/>
      <c r="S429" s="559"/>
      <c r="T429" s="560"/>
      <c r="U429" s="560"/>
      <c r="V429" s="560"/>
      <c r="X429"/>
      <c r="AA429"/>
      <c r="AD429"/>
      <c r="AE429"/>
      <c r="AF429"/>
    </row>
    <row r="430" spans="3:32" s="468" customFormat="1">
      <c r="C430" s="560"/>
      <c r="D430"/>
      <c r="E430" s="560"/>
      <c r="F430" s="559"/>
      <c r="H430" s="559"/>
      <c r="I430" s="559"/>
      <c r="J430" s="559"/>
      <c r="L430" s="559"/>
      <c r="M430" s="560"/>
      <c r="N430" s="559"/>
      <c r="P430" s="559"/>
      <c r="Q430" s="560"/>
      <c r="S430" s="559"/>
      <c r="T430" s="560"/>
      <c r="U430" s="560"/>
      <c r="V430" s="560"/>
      <c r="X430"/>
      <c r="AA430"/>
      <c r="AD430"/>
      <c r="AE430"/>
      <c r="AF430"/>
    </row>
    <row r="431" spans="3:32" s="468" customFormat="1">
      <c r="C431" s="560"/>
      <c r="D431"/>
      <c r="E431" s="560"/>
      <c r="F431" s="559"/>
      <c r="H431" s="559"/>
      <c r="I431" s="559"/>
      <c r="J431" s="559"/>
      <c r="L431" s="559"/>
      <c r="M431" s="560"/>
      <c r="N431" s="559"/>
      <c r="P431" s="559"/>
      <c r="Q431" s="560"/>
      <c r="S431" s="559"/>
      <c r="T431" s="560"/>
      <c r="U431" s="560"/>
      <c r="V431" s="560"/>
      <c r="X431"/>
      <c r="AA431"/>
      <c r="AD431"/>
      <c r="AE431"/>
      <c r="AF431"/>
    </row>
    <row r="432" spans="3:32" s="468" customFormat="1">
      <c r="C432" s="560"/>
      <c r="D432"/>
      <c r="E432" s="560"/>
      <c r="F432" s="559"/>
      <c r="H432" s="559"/>
      <c r="I432" s="559"/>
      <c r="J432" s="559"/>
      <c r="L432" s="559"/>
      <c r="M432" s="560"/>
      <c r="N432" s="559"/>
      <c r="P432" s="559"/>
      <c r="Q432" s="560"/>
      <c r="S432" s="559"/>
      <c r="T432" s="560"/>
      <c r="U432" s="560"/>
      <c r="V432" s="560"/>
      <c r="X432"/>
      <c r="AA432"/>
      <c r="AD432"/>
      <c r="AE432"/>
      <c r="AF432"/>
    </row>
    <row r="433" spans="3:32" s="468" customFormat="1">
      <c r="C433" s="560"/>
      <c r="D433"/>
      <c r="E433" s="560"/>
      <c r="F433" s="559"/>
      <c r="H433" s="559"/>
      <c r="I433" s="559"/>
      <c r="J433" s="559"/>
      <c r="L433" s="559"/>
      <c r="M433" s="560"/>
      <c r="N433" s="559"/>
      <c r="P433" s="559"/>
      <c r="Q433" s="560"/>
      <c r="S433" s="559"/>
      <c r="T433" s="560"/>
      <c r="U433" s="560"/>
      <c r="V433" s="560"/>
      <c r="X433"/>
      <c r="AA433"/>
      <c r="AD433"/>
      <c r="AE433"/>
      <c r="AF433"/>
    </row>
    <row r="434" spans="3:32" s="468" customFormat="1">
      <c r="C434" s="560"/>
      <c r="D434"/>
      <c r="E434" s="560"/>
      <c r="F434" s="559"/>
      <c r="H434" s="559"/>
      <c r="I434" s="559"/>
      <c r="J434" s="559"/>
      <c r="L434" s="559"/>
      <c r="M434" s="560"/>
      <c r="N434" s="559"/>
      <c r="P434" s="559"/>
      <c r="Q434" s="560"/>
      <c r="S434" s="559"/>
      <c r="T434" s="560"/>
      <c r="U434" s="560"/>
      <c r="V434" s="560"/>
      <c r="X434"/>
      <c r="AA434"/>
      <c r="AD434"/>
      <c r="AE434"/>
      <c r="AF434"/>
    </row>
    <row r="435" spans="3:32" s="468" customFormat="1">
      <c r="C435" s="560"/>
      <c r="D435"/>
      <c r="E435" s="560"/>
      <c r="F435" s="559"/>
      <c r="H435" s="559"/>
      <c r="I435" s="559"/>
      <c r="J435" s="559"/>
      <c r="L435" s="559"/>
      <c r="M435" s="560"/>
      <c r="N435" s="559"/>
      <c r="P435" s="559"/>
      <c r="Q435" s="560"/>
      <c r="S435" s="559"/>
      <c r="T435" s="560"/>
      <c r="U435" s="560"/>
      <c r="V435" s="560"/>
      <c r="X435"/>
      <c r="AA435"/>
      <c r="AD435"/>
      <c r="AE435"/>
      <c r="AF435"/>
    </row>
    <row r="436" spans="3:32" s="468" customFormat="1">
      <c r="C436" s="560"/>
      <c r="D436"/>
      <c r="E436" s="560"/>
      <c r="F436" s="559"/>
      <c r="H436" s="559"/>
      <c r="I436" s="559"/>
      <c r="J436" s="559"/>
      <c r="L436" s="559"/>
      <c r="M436" s="560"/>
      <c r="N436" s="559"/>
      <c r="P436" s="559"/>
      <c r="Q436" s="560"/>
      <c r="S436" s="559"/>
      <c r="T436" s="560"/>
      <c r="U436" s="560"/>
      <c r="V436" s="560"/>
      <c r="X436"/>
      <c r="AA436"/>
      <c r="AD436"/>
      <c r="AE436"/>
      <c r="AF436"/>
    </row>
    <row r="437" spans="3:32" s="468" customFormat="1">
      <c r="C437" s="560"/>
      <c r="D437"/>
      <c r="E437" s="560"/>
      <c r="F437" s="559"/>
      <c r="H437" s="559"/>
      <c r="I437" s="559"/>
      <c r="J437" s="559"/>
      <c r="L437" s="559"/>
      <c r="M437" s="560"/>
      <c r="N437" s="559"/>
      <c r="P437" s="559"/>
      <c r="Q437" s="560"/>
      <c r="S437" s="559"/>
      <c r="T437" s="560"/>
      <c r="U437" s="560"/>
      <c r="V437" s="560"/>
      <c r="X437"/>
      <c r="AA437"/>
      <c r="AD437"/>
      <c r="AE437"/>
      <c r="AF437"/>
    </row>
    <row r="438" spans="3:32" s="468" customFormat="1">
      <c r="C438" s="560"/>
      <c r="D438"/>
      <c r="E438" s="560"/>
      <c r="F438" s="559"/>
      <c r="H438" s="559"/>
      <c r="I438" s="559"/>
      <c r="J438" s="559"/>
      <c r="L438" s="559"/>
      <c r="M438" s="560"/>
      <c r="N438" s="559"/>
      <c r="P438" s="559"/>
      <c r="Q438" s="560"/>
      <c r="S438" s="559"/>
      <c r="T438" s="560"/>
      <c r="U438" s="560"/>
      <c r="V438" s="560"/>
      <c r="X438"/>
      <c r="AA438"/>
      <c r="AD438"/>
      <c r="AE438"/>
      <c r="AF438"/>
    </row>
    <row r="439" spans="3:32" s="468" customFormat="1">
      <c r="C439" s="560"/>
      <c r="D439"/>
      <c r="E439" s="560"/>
      <c r="F439" s="559"/>
      <c r="H439" s="559"/>
      <c r="I439" s="559"/>
      <c r="J439" s="559"/>
      <c r="L439" s="559"/>
      <c r="M439" s="560"/>
      <c r="N439" s="559"/>
      <c r="P439" s="559"/>
      <c r="Q439" s="560"/>
      <c r="S439" s="559"/>
      <c r="T439" s="560"/>
      <c r="U439" s="560"/>
      <c r="V439" s="560"/>
      <c r="X439"/>
      <c r="AA439"/>
      <c r="AD439"/>
      <c r="AE439"/>
      <c r="AF439"/>
    </row>
    <row r="440" spans="3:32" s="468" customFormat="1">
      <c r="C440" s="560"/>
      <c r="D440"/>
      <c r="E440" s="560"/>
      <c r="F440" s="559"/>
      <c r="H440" s="559"/>
      <c r="I440" s="559"/>
      <c r="J440" s="559"/>
      <c r="L440" s="559"/>
      <c r="M440" s="560"/>
      <c r="N440" s="559"/>
      <c r="P440" s="559"/>
      <c r="Q440" s="560"/>
      <c r="S440" s="559"/>
      <c r="T440" s="560"/>
      <c r="U440" s="560"/>
      <c r="V440" s="560"/>
      <c r="X440"/>
      <c r="AA440"/>
      <c r="AD440"/>
      <c r="AE440"/>
      <c r="AF440"/>
    </row>
    <row r="441" spans="3:32" s="468" customFormat="1">
      <c r="C441" s="560"/>
      <c r="D441"/>
      <c r="E441" s="560"/>
      <c r="F441" s="559"/>
      <c r="H441" s="559"/>
      <c r="I441" s="559"/>
      <c r="J441" s="559"/>
      <c r="L441" s="559"/>
      <c r="M441" s="560"/>
      <c r="N441" s="559"/>
      <c r="P441" s="559"/>
      <c r="Q441" s="560"/>
      <c r="S441" s="559"/>
      <c r="T441" s="560"/>
      <c r="U441" s="560"/>
      <c r="V441" s="560"/>
      <c r="X441"/>
      <c r="AA441"/>
      <c r="AD441"/>
      <c r="AE441"/>
      <c r="AF441"/>
    </row>
    <row r="442" spans="3:32" s="468" customFormat="1">
      <c r="C442" s="560"/>
      <c r="D442"/>
      <c r="E442" s="560"/>
      <c r="F442" s="559"/>
      <c r="H442" s="559"/>
      <c r="I442" s="559"/>
      <c r="J442" s="559"/>
      <c r="L442" s="559"/>
      <c r="M442" s="560"/>
      <c r="N442" s="559"/>
      <c r="P442" s="559"/>
      <c r="Q442" s="560"/>
      <c r="S442" s="559"/>
      <c r="T442" s="560"/>
      <c r="U442" s="560"/>
      <c r="V442" s="560"/>
      <c r="X442"/>
      <c r="AA442"/>
      <c r="AD442"/>
      <c r="AE442"/>
      <c r="AF442"/>
    </row>
    <row r="443" spans="3:32" s="468" customFormat="1">
      <c r="C443" s="560"/>
      <c r="D443"/>
      <c r="E443" s="560"/>
      <c r="F443" s="559"/>
      <c r="H443" s="559"/>
      <c r="I443" s="559"/>
      <c r="J443" s="559"/>
      <c r="L443" s="559"/>
      <c r="M443" s="560"/>
      <c r="N443" s="559"/>
      <c r="P443" s="559"/>
      <c r="Q443" s="560"/>
      <c r="S443" s="559"/>
      <c r="T443" s="560"/>
      <c r="U443" s="560"/>
      <c r="V443" s="560"/>
      <c r="X443"/>
      <c r="AA443"/>
      <c r="AD443"/>
      <c r="AE443"/>
      <c r="AF443"/>
    </row>
    <row r="444" spans="3:32" s="468" customFormat="1">
      <c r="C444" s="560"/>
      <c r="D444"/>
      <c r="E444" s="560"/>
      <c r="F444" s="559"/>
      <c r="H444" s="559"/>
      <c r="I444" s="559"/>
      <c r="J444" s="559"/>
      <c r="L444" s="559"/>
      <c r="M444" s="560"/>
      <c r="N444" s="559"/>
      <c r="P444" s="559"/>
      <c r="Q444" s="560"/>
      <c r="S444" s="559"/>
      <c r="T444" s="560"/>
      <c r="U444" s="560"/>
      <c r="V444" s="560"/>
      <c r="X444"/>
      <c r="AA444"/>
      <c r="AD444"/>
      <c r="AE444"/>
      <c r="AF444"/>
    </row>
    <row r="445" spans="3:32" s="468" customFormat="1">
      <c r="C445" s="560"/>
      <c r="D445"/>
      <c r="E445" s="560"/>
      <c r="F445" s="559"/>
      <c r="H445" s="559"/>
      <c r="I445" s="559"/>
      <c r="J445" s="559"/>
      <c r="L445" s="559"/>
      <c r="M445" s="560"/>
      <c r="N445" s="559"/>
      <c r="P445" s="559"/>
      <c r="Q445" s="560"/>
      <c r="S445" s="559"/>
      <c r="T445" s="560"/>
      <c r="U445" s="560"/>
      <c r="V445" s="560"/>
      <c r="X445"/>
      <c r="AA445"/>
      <c r="AD445"/>
      <c r="AE445"/>
      <c r="AF445"/>
    </row>
    <row r="446" spans="3:32" s="468" customFormat="1">
      <c r="C446" s="560"/>
      <c r="D446"/>
      <c r="E446" s="560"/>
      <c r="F446" s="559"/>
      <c r="H446" s="559"/>
      <c r="I446" s="559"/>
      <c r="J446" s="559"/>
      <c r="L446" s="559"/>
      <c r="M446" s="560"/>
      <c r="N446" s="559"/>
      <c r="P446" s="559"/>
      <c r="Q446" s="560"/>
      <c r="S446" s="559"/>
      <c r="T446" s="560"/>
      <c r="U446" s="560"/>
      <c r="V446" s="560"/>
      <c r="X446"/>
      <c r="AA446"/>
      <c r="AD446"/>
      <c r="AE446"/>
      <c r="AF446"/>
    </row>
    <row r="447" spans="3:32" s="468" customFormat="1">
      <c r="C447" s="560"/>
      <c r="D447"/>
      <c r="E447" s="560"/>
      <c r="F447" s="559"/>
      <c r="H447" s="559"/>
      <c r="I447" s="559"/>
      <c r="J447" s="559"/>
      <c r="L447" s="559"/>
      <c r="M447" s="560"/>
      <c r="N447" s="559"/>
      <c r="P447" s="559"/>
      <c r="Q447" s="560"/>
      <c r="S447" s="559"/>
      <c r="T447" s="560"/>
      <c r="U447" s="560"/>
      <c r="V447" s="560"/>
      <c r="X447"/>
      <c r="AA447"/>
      <c r="AD447"/>
      <c r="AE447"/>
      <c r="AF447"/>
    </row>
    <row r="448" spans="3:32" s="468" customFormat="1">
      <c r="C448" s="560"/>
      <c r="D448"/>
      <c r="E448" s="560"/>
      <c r="F448" s="559"/>
      <c r="H448" s="559"/>
      <c r="I448" s="559"/>
      <c r="J448" s="559"/>
      <c r="L448" s="559"/>
      <c r="M448" s="560"/>
      <c r="N448" s="559"/>
      <c r="P448" s="559"/>
      <c r="Q448" s="560"/>
      <c r="S448" s="559"/>
      <c r="T448" s="560"/>
      <c r="U448" s="560"/>
      <c r="V448" s="560"/>
      <c r="X448"/>
      <c r="AA448"/>
      <c r="AD448"/>
      <c r="AE448"/>
      <c r="AF448"/>
    </row>
    <row r="449" spans="3:32" s="468" customFormat="1">
      <c r="C449" s="560"/>
      <c r="D449"/>
      <c r="E449" s="560"/>
      <c r="F449" s="559"/>
      <c r="H449" s="559"/>
      <c r="I449" s="559"/>
      <c r="J449" s="559"/>
      <c r="L449" s="559"/>
      <c r="M449" s="560"/>
      <c r="N449" s="559"/>
      <c r="P449" s="559"/>
      <c r="Q449" s="560"/>
      <c r="S449" s="559"/>
      <c r="T449" s="560"/>
      <c r="U449" s="560"/>
      <c r="V449" s="560"/>
      <c r="X449"/>
      <c r="AA449"/>
      <c r="AD449"/>
      <c r="AE449"/>
      <c r="AF449"/>
    </row>
    <row r="450" spans="3:32" s="468" customFormat="1">
      <c r="C450" s="560"/>
      <c r="D450"/>
      <c r="E450" s="560"/>
      <c r="F450" s="559"/>
      <c r="H450" s="559"/>
      <c r="I450" s="559"/>
      <c r="J450" s="559"/>
      <c r="L450" s="559"/>
      <c r="M450" s="560"/>
      <c r="N450" s="559"/>
      <c r="P450" s="559"/>
      <c r="Q450" s="560"/>
      <c r="S450" s="559"/>
      <c r="T450" s="560"/>
      <c r="U450" s="560"/>
      <c r="V450" s="560"/>
      <c r="X450"/>
      <c r="AA450"/>
      <c r="AD450"/>
      <c r="AE450"/>
      <c r="AF450"/>
    </row>
    <row r="451" spans="3:32" s="468" customFormat="1">
      <c r="C451" s="560"/>
      <c r="D451"/>
      <c r="E451" s="560"/>
      <c r="F451" s="559"/>
      <c r="H451" s="559"/>
      <c r="I451" s="559"/>
      <c r="J451" s="559"/>
      <c r="L451" s="559"/>
      <c r="M451" s="560"/>
      <c r="N451" s="559"/>
      <c r="P451" s="559"/>
      <c r="Q451" s="560"/>
      <c r="S451" s="559"/>
      <c r="T451" s="560"/>
      <c r="U451" s="560"/>
      <c r="V451" s="560"/>
      <c r="X451"/>
      <c r="AA451"/>
      <c r="AD451"/>
      <c r="AE451"/>
      <c r="AF451"/>
    </row>
    <row r="452" spans="3:32" s="468" customFormat="1">
      <c r="C452" s="560"/>
      <c r="D452"/>
      <c r="E452" s="560"/>
      <c r="F452" s="559"/>
      <c r="H452" s="559"/>
      <c r="I452" s="559"/>
      <c r="J452" s="559"/>
      <c r="L452" s="559"/>
      <c r="M452" s="560"/>
      <c r="N452" s="559"/>
      <c r="P452" s="559"/>
      <c r="Q452" s="560"/>
      <c r="S452" s="559"/>
      <c r="T452" s="560"/>
      <c r="U452" s="560"/>
      <c r="V452" s="560"/>
      <c r="X452"/>
      <c r="AA452"/>
      <c r="AD452"/>
      <c r="AE452"/>
      <c r="AF452"/>
    </row>
    <row r="453" spans="3:32" s="468" customFormat="1">
      <c r="C453" s="560"/>
      <c r="D453"/>
      <c r="E453" s="560"/>
      <c r="F453" s="559"/>
      <c r="H453" s="559"/>
      <c r="I453" s="559"/>
      <c r="J453" s="559"/>
      <c r="L453" s="559"/>
      <c r="M453" s="560"/>
      <c r="N453" s="559"/>
      <c r="P453" s="559"/>
      <c r="Q453" s="560"/>
      <c r="S453" s="559"/>
      <c r="T453" s="560"/>
      <c r="U453" s="560"/>
      <c r="V453" s="560"/>
      <c r="X453"/>
      <c r="AA453"/>
      <c r="AD453"/>
      <c r="AE453"/>
      <c r="AF453"/>
    </row>
    <row r="454" spans="3:32" s="468" customFormat="1">
      <c r="C454" s="560"/>
      <c r="D454"/>
      <c r="E454" s="560"/>
      <c r="F454" s="559"/>
      <c r="H454" s="559"/>
      <c r="I454" s="559"/>
      <c r="J454" s="559"/>
      <c r="L454" s="559"/>
      <c r="M454" s="560"/>
      <c r="N454" s="559"/>
      <c r="P454" s="559"/>
      <c r="Q454" s="560"/>
      <c r="S454" s="559"/>
      <c r="T454" s="560"/>
      <c r="U454" s="560"/>
      <c r="V454" s="560"/>
      <c r="X454"/>
      <c r="AA454"/>
      <c r="AD454"/>
      <c r="AE454"/>
      <c r="AF454"/>
    </row>
    <row r="455" spans="3:32" s="468" customFormat="1">
      <c r="C455" s="560"/>
      <c r="D455"/>
      <c r="E455" s="560"/>
      <c r="F455" s="559"/>
      <c r="H455" s="559"/>
      <c r="I455" s="559"/>
      <c r="J455" s="559"/>
      <c r="L455" s="559"/>
      <c r="M455" s="560"/>
      <c r="N455" s="559"/>
      <c r="P455" s="559"/>
      <c r="Q455" s="560"/>
      <c r="S455" s="559"/>
      <c r="T455" s="560"/>
      <c r="U455" s="560"/>
      <c r="V455" s="560"/>
      <c r="X455"/>
      <c r="AA455"/>
      <c r="AD455"/>
      <c r="AE455"/>
      <c r="AF455"/>
    </row>
    <row r="456" spans="3:32" s="468" customFormat="1">
      <c r="C456" s="560"/>
      <c r="D456"/>
      <c r="E456" s="560"/>
      <c r="F456" s="559"/>
      <c r="H456" s="559"/>
      <c r="I456" s="559"/>
      <c r="J456" s="559"/>
      <c r="L456" s="559"/>
      <c r="M456" s="560"/>
      <c r="N456" s="559"/>
      <c r="P456" s="559"/>
      <c r="Q456" s="560"/>
      <c r="S456" s="559"/>
      <c r="T456" s="560"/>
      <c r="U456" s="560"/>
      <c r="V456" s="560"/>
      <c r="X456"/>
      <c r="AA456"/>
      <c r="AD456"/>
      <c r="AE456"/>
      <c r="AF456"/>
    </row>
    <row r="457" spans="3:32" s="468" customFormat="1">
      <c r="C457" s="560"/>
      <c r="D457"/>
      <c r="E457" s="560"/>
      <c r="F457" s="559"/>
      <c r="H457" s="559"/>
      <c r="I457" s="559"/>
      <c r="J457" s="559"/>
      <c r="L457" s="559"/>
      <c r="M457" s="560"/>
      <c r="N457" s="559"/>
      <c r="P457" s="559"/>
      <c r="Q457" s="560"/>
      <c r="S457" s="559"/>
      <c r="T457" s="560"/>
      <c r="U457" s="560"/>
      <c r="V457" s="560"/>
      <c r="X457"/>
      <c r="AA457"/>
      <c r="AD457"/>
      <c r="AE457"/>
      <c r="AF457"/>
    </row>
    <row r="458" spans="3:32" s="468" customFormat="1">
      <c r="C458" s="560"/>
      <c r="D458"/>
      <c r="E458" s="560"/>
      <c r="F458" s="559"/>
      <c r="H458" s="559"/>
      <c r="I458" s="559"/>
      <c r="J458" s="559"/>
      <c r="L458" s="559"/>
      <c r="M458" s="560"/>
      <c r="N458" s="559"/>
      <c r="P458" s="559"/>
      <c r="Q458" s="560"/>
      <c r="S458" s="559"/>
      <c r="T458" s="560"/>
      <c r="U458" s="560"/>
      <c r="V458" s="560"/>
      <c r="X458"/>
      <c r="AA458"/>
      <c r="AD458"/>
      <c r="AE458"/>
      <c r="AF458"/>
    </row>
    <row r="459" spans="3:32" s="468" customFormat="1">
      <c r="C459" s="560"/>
      <c r="D459"/>
      <c r="E459" s="560"/>
      <c r="F459" s="559"/>
      <c r="H459" s="559"/>
      <c r="I459" s="559"/>
      <c r="J459" s="559"/>
      <c r="L459" s="559"/>
      <c r="M459" s="560"/>
      <c r="N459" s="559"/>
      <c r="P459" s="559"/>
      <c r="Q459" s="560"/>
      <c r="S459" s="559"/>
      <c r="T459" s="560"/>
      <c r="U459" s="560"/>
      <c r="V459" s="560"/>
      <c r="X459"/>
      <c r="AA459"/>
      <c r="AD459"/>
      <c r="AE459"/>
      <c r="AF459"/>
    </row>
    <row r="460" spans="3:32" s="468" customFormat="1">
      <c r="C460" s="560"/>
      <c r="D460"/>
      <c r="E460" s="560"/>
      <c r="F460" s="559"/>
      <c r="H460" s="559"/>
      <c r="I460" s="559"/>
      <c r="J460" s="559"/>
      <c r="L460" s="559"/>
      <c r="M460" s="560"/>
      <c r="N460" s="559"/>
      <c r="P460" s="559"/>
      <c r="Q460" s="560"/>
      <c r="S460" s="559"/>
      <c r="T460" s="560"/>
      <c r="U460" s="560"/>
      <c r="V460" s="560"/>
      <c r="X460"/>
      <c r="AA460"/>
      <c r="AD460"/>
      <c r="AE460"/>
      <c r="AF460"/>
    </row>
    <row r="461" spans="3:32" s="468" customFormat="1">
      <c r="C461" s="560"/>
      <c r="D461"/>
      <c r="E461" s="560"/>
      <c r="F461" s="559"/>
      <c r="H461" s="559"/>
      <c r="I461" s="559"/>
      <c r="J461" s="559"/>
      <c r="L461" s="559"/>
      <c r="M461" s="560"/>
      <c r="N461" s="559"/>
      <c r="P461" s="559"/>
      <c r="Q461" s="560"/>
      <c r="S461" s="559"/>
      <c r="T461" s="560"/>
      <c r="U461" s="560"/>
      <c r="V461" s="560"/>
      <c r="X461"/>
      <c r="AA461"/>
      <c r="AD461"/>
      <c r="AE461"/>
      <c r="AF461"/>
    </row>
    <row r="462" spans="3:32" s="468" customFormat="1">
      <c r="C462" s="560"/>
      <c r="D462"/>
      <c r="E462" s="560"/>
      <c r="F462" s="559"/>
      <c r="H462" s="559"/>
      <c r="I462" s="559"/>
      <c r="J462" s="559"/>
      <c r="L462" s="559"/>
      <c r="M462" s="560"/>
      <c r="N462" s="559"/>
      <c r="P462" s="559"/>
      <c r="Q462" s="560"/>
      <c r="S462" s="559"/>
      <c r="T462" s="560"/>
      <c r="U462" s="560"/>
      <c r="V462" s="560"/>
      <c r="X462"/>
      <c r="AA462"/>
      <c r="AD462"/>
      <c r="AE462"/>
      <c r="AF462"/>
    </row>
    <row r="463" spans="3:32" s="468" customFormat="1">
      <c r="C463" s="560"/>
      <c r="D463"/>
      <c r="E463" s="560"/>
      <c r="F463" s="559"/>
      <c r="H463" s="559"/>
      <c r="I463" s="559"/>
      <c r="J463" s="559"/>
      <c r="L463" s="559"/>
      <c r="M463" s="560"/>
      <c r="N463" s="559"/>
      <c r="P463" s="559"/>
      <c r="Q463" s="560"/>
      <c r="S463" s="559"/>
      <c r="T463" s="560"/>
      <c r="U463" s="560"/>
      <c r="V463" s="560"/>
      <c r="X463"/>
      <c r="AA463"/>
      <c r="AD463"/>
      <c r="AE463"/>
      <c r="AF463"/>
    </row>
    <row r="464" spans="3:32" s="468" customFormat="1">
      <c r="C464" s="560"/>
      <c r="D464"/>
      <c r="E464" s="560"/>
      <c r="F464" s="559"/>
      <c r="H464" s="559"/>
      <c r="I464" s="559"/>
      <c r="J464" s="559"/>
      <c r="L464" s="559"/>
      <c r="M464" s="560"/>
      <c r="N464" s="559"/>
      <c r="P464" s="559"/>
      <c r="Q464" s="560"/>
      <c r="S464" s="559"/>
      <c r="T464" s="560"/>
      <c r="U464" s="560"/>
      <c r="V464" s="560"/>
      <c r="X464"/>
      <c r="AA464"/>
      <c r="AD464"/>
      <c r="AE464"/>
      <c r="AF464"/>
    </row>
    <row r="465" spans="3:32" s="468" customFormat="1">
      <c r="C465" s="560"/>
      <c r="D465"/>
      <c r="E465" s="560"/>
      <c r="F465" s="559"/>
      <c r="H465" s="559"/>
      <c r="I465" s="559"/>
      <c r="J465" s="559"/>
      <c r="L465" s="559"/>
      <c r="M465" s="560"/>
      <c r="N465" s="559"/>
      <c r="P465" s="559"/>
      <c r="Q465" s="560"/>
      <c r="S465" s="559"/>
      <c r="T465" s="560"/>
      <c r="U465" s="560"/>
      <c r="V465" s="560"/>
      <c r="X465"/>
      <c r="AA465"/>
      <c r="AD465"/>
      <c r="AE465"/>
      <c r="AF465"/>
    </row>
    <row r="466" spans="3:32" s="468" customFormat="1">
      <c r="C466" s="560"/>
      <c r="D466"/>
      <c r="E466" s="560"/>
      <c r="F466" s="559"/>
      <c r="H466" s="559"/>
      <c r="I466" s="559"/>
      <c r="J466" s="559"/>
      <c r="L466" s="559"/>
      <c r="M466" s="560"/>
      <c r="N466" s="559"/>
      <c r="P466" s="559"/>
      <c r="Q466" s="560"/>
      <c r="S466" s="559"/>
      <c r="T466" s="560"/>
      <c r="U466" s="560"/>
      <c r="V466" s="560"/>
      <c r="X466"/>
      <c r="AA466"/>
      <c r="AD466"/>
      <c r="AE466"/>
      <c r="AF466"/>
    </row>
    <row r="467" spans="3:32" s="468" customFormat="1">
      <c r="C467" s="560"/>
      <c r="D467"/>
      <c r="E467" s="560"/>
      <c r="F467" s="559"/>
      <c r="H467" s="559"/>
      <c r="I467" s="559"/>
      <c r="J467" s="559"/>
      <c r="L467" s="559"/>
      <c r="M467" s="560"/>
      <c r="N467" s="559"/>
      <c r="P467" s="559"/>
      <c r="Q467" s="560"/>
      <c r="S467" s="559"/>
      <c r="T467" s="560"/>
      <c r="U467" s="560"/>
      <c r="V467" s="560"/>
      <c r="X467"/>
      <c r="AA467"/>
      <c r="AD467"/>
      <c r="AE467"/>
      <c r="AF467"/>
    </row>
    <row r="468" spans="3:32" s="468" customFormat="1">
      <c r="C468" s="560"/>
      <c r="D468"/>
      <c r="E468" s="560"/>
      <c r="F468" s="559"/>
      <c r="H468" s="559"/>
      <c r="I468" s="559"/>
      <c r="J468" s="559"/>
      <c r="L468" s="559"/>
      <c r="M468" s="560"/>
      <c r="N468" s="559"/>
      <c r="P468" s="559"/>
      <c r="Q468" s="560"/>
      <c r="S468" s="559"/>
      <c r="T468" s="560"/>
      <c r="U468" s="560"/>
      <c r="V468" s="560"/>
      <c r="X468"/>
      <c r="AA468"/>
      <c r="AD468"/>
      <c r="AE468"/>
      <c r="AF468"/>
    </row>
    <row r="469" spans="3:32" s="468" customFormat="1">
      <c r="C469" s="560"/>
      <c r="D469"/>
      <c r="E469" s="560"/>
      <c r="F469" s="559"/>
      <c r="H469" s="559"/>
      <c r="I469" s="559"/>
      <c r="J469" s="559"/>
      <c r="L469" s="559"/>
      <c r="M469" s="560"/>
      <c r="N469" s="559"/>
      <c r="P469" s="559"/>
      <c r="Q469" s="560"/>
      <c r="S469" s="559"/>
      <c r="T469" s="560"/>
      <c r="U469" s="560"/>
      <c r="V469" s="560"/>
      <c r="X469"/>
      <c r="AA469"/>
      <c r="AD469"/>
      <c r="AE469"/>
      <c r="AF469"/>
    </row>
    <row r="470" spans="3:32" s="468" customFormat="1">
      <c r="C470" s="560"/>
      <c r="D470"/>
      <c r="E470" s="560"/>
      <c r="F470" s="559"/>
      <c r="H470" s="559"/>
      <c r="I470" s="559"/>
      <c r="J470" s="559"/>
      <c r="L470" s="559"/>
      <c r="M470" s="560"/>
      <c r="N470" s="559"/>
      <c r="P470" s="559"/>
      <c r="Q470" s="560"/>
      <c r="S470" s="559"/>
      <c r="T470" s="560"/>
      <c r="U470" s="560"/>
      <c r="V470" s="560"/>
      <c r="X470"/>
      <c r="AA470"/>
      <c r="AD470"/>
      <c r="AE470"/>
      <c r="AF470"/>
    </row>
    <row r="471" spans="3:32" s="468" customFormat="1">
      <c r="C471" s="560"/>
      <c r="D471"/>
      <c r="E471" s="560"/>
      <c r="F471" s="559"/>
      <c r="H471" s="559"/>
      <c r="I471" s="559"/>
      <c r="J471" s="559"/>
      <c r="L471" s="559"/>
      <c r="M471" s="560"/>
      <c r="N471" s="559"/>
      <c r="P471" s="559"/>
      <c r="Q471" s="560"/>
      <c r="S471" s="559"/>
      <c r="T471" s="560"/>
      <c r="U471" s="560"/>
      <c r="V471" s="560"/>
      <c r="X471"/>
      <c r="AA471"/>
      <c r="AD471"/>
      <c r="AE471"/>
      <c r="AF471"/>
    </row>
    <row r="472" spans="3:32" s="468" customFormat="1">
      <c r="C472" s="560"/>
      <c r="D472"/>
      <c r="E472" s="560"/>
      <c r="F472" s="559"/>
      <c r="H472" s="559"/>
      <c r="I472" s="559"/>
      <c r="J472" s="559"/>
      <c r="L472" s="559"/>
      <c r="M472" s="560"/>
      <c r="N472" s="559"/>
      <c r="P472" s="559"/>
      <c r="Q472" s="560"/>
      <c r="S472" s="559"/>
      <c r="T472" s="560"/>
      <c r="U472" s="560"/>
      <c r="V472" s="560"/>
      <c r="X472"/>
      <c r="AA472"/>
      <c r="AD472"/>
      <c r="AE472"/>
      <c r="AF472"/>
    </row>
    <row r="473" spans="3:32" s="468" customFormat="1">
      <c r="C473" s="560"/>
      <c r="D473"/>
      <c r="E473" s="560"/>
      <c r="F473" s="559"/>
      <c r="H473" s="559"/>
      <c r="I473" s="559"/>
      <c r="J473" s="559"/>
      <c r="L473" s="559"/>
      <c r="M473" s="560"/>
      <c r="N473" s="559"/>
      <c r="P473" s="559"/>
      <c r="Q473" s="560"/>
      <c r="S473" s="559"/>
      <c r="T473" s="560"/>
      <c r="U473" s="560"/>
      <c r="V473" s="560"/>
      <c r="X473"/>
      <c r="AA473"/>
      <c r="AD473"/>
      <c r="AE473"/>
      <c r="AF473"/>
    </row>
    <row r="474" spans="3:32" s="468" customFormat="1">
      <c r="C474" s="560"/>
      <c r="D474"/>
      <c r="E474" s="560"/>
      <c r="F474" s="559"/>
      <c r="H474" s="559"/>
      <c r="I474" s="559"/>
      <c r="J474" s="559"/>
      <c r="L474" s="559"/>
      <c r="M474" s="560"/>
      <c r="N474" s="559"/>
      <c r="P474" s="559"/>
      <c r="Q474" s="560"/>
      <c r="S474" s="559"/>
      <c r="T474" s="560"/>
      <c r="U474" s="560"/>
      <c r="V474" s="560"/>
      <c r="X474"/>
      <c r="AA474"/>
      <c r="AD474"/>
      <c r="AE474"/>
      <c r="AF474"/>
    </row>
    <row r="475" spans="3:32" s="468" customFormat="1">
      <c r="C475" s="560"/>
      <c r="D475"/>
      <c r="E475" s="560"/>
      <c r="F475" s="559"/>
      <c r="H475" s="559"/>
      <c r="I475" s="559"/>
      <c r="J475" s="559"/>
      <c r="L475" s="559"/>
      <c r="M475" s="560"/>
      <c r="N475" s="559"/>
      <c r="P475" s="559"/>
      <c r="Q475" s="560"/>
      <c r="S475" s="559"/>
      <c r="T475" s="560"/>
      <c r="U475" s="560"/>
      <c r="V475" s="560"/>
      <c r="X475"/>
      <c r="AA475"/>
      <c r="AD475"/>
      <c r="AE475"/>
      <c r="AF475"/>
    </row>
    <row r="476" spans="3:32" s="468" customFormat="1">
      <c r="C476" s="560"/>
      <c r="D476"/>
      <c r="E476" s="560"/>
      <c r="F476" s="559"/>
      <c r="H476" s="559"/>
      <c r="I476" s="559"/>
      <c r="J476" s="559"/>
      <c r="L476" s="559"/>
      <c r="M476" s="560"/>
      <c r="N476" s="559"/>
      <c r="P476" s="559"/>
      <c r="Q476" s="560"/>
      <c r="S476" s="559"/>
      <c r="T476" s="560"/>
      <c r="U476" s="560"/>
      <c r="V476" s="560"/>
      <c r="X476"/>
      <c r="AA476"/>
      <c r="AD476"/>
      <c r="AE476"/>
      <c r="AF476"/>
    </row>
    <row r="477" spans="3:32" s="468" customFormat="1">
      <c r="C477" s="560"/>
      <c r="D477"/>
      <c r="E477" s="560"/>
      <c r="F477" s="559"/>
      <c r="H477" s="559"/>
      <c r="I477" s="559"/>
      <c r="J477" s="559"/>
      <c r="L477" s="559"/>
      <c r="M477" s="560"/>
      <c r="N477" s="559"/>
      <c r="P477" s="559"/>
      <c r="Q477" s="560"/>
      <c r="S477" s="559"/>
      <c r="T477" s="560"/>
      <c r="U477" s="560"/>
      <c r="V477" s="560"/>
      <c r="X477"/>
      <c r="AA477"/>
      <c r="AD477"/>
      <c r="AE477"/>
      <c r="AF477"/>
    </row>
    <row r="478" spans="3:32" s="468" customFormat="1">
      <c r="C478" s="560"/>
      <c r="D478"/>
      <c r="E478" s="560"/>
      <c r="F478" s="559"/>
      <c r="H478" s="559"/>
      <c r="I478" s="559"/>
      <c r="J478" s="559"/>
      <c r="L478" s="559"/>
      <c r="M478" s="560"/>
      <c r="N478" s="559"/>
      <c r="P478" s="559"/>
      <c r="Q478" s="560"/>
      <c r="S478" s="559"/>
      <c r="T478" s="560"/>
      <c r="U478" s="560"/>
      <c r="V478" s="560"/>
      <c r="X478"/>
      <c r="AA478"/>
      <c r="AD478"/>
      <c r="AE478"/>
      <c r="AF478"/>
    </row>
    <row r="479" spans="3:32" s="468" customFormat="1">
      <c r="C479" s="560"/>
      <c r="D479"/>
      <c r="E479" s="560"/>
      <c r="F479" s="559"/>
      <c r="H479" s="559"/>
      <c r="I479" s="559"/>
      <c r="J479" s="559"/>
      <c r="L479" s="559"/>
      <c r="M479" s="560"/>
      <c r="N479" s="559"/>
      <c r="P479" s="559"/>
      <c r="Q479" s="560"/>
      <c r="S479" s="559"/>
      <c r="T479" s="560"/>
      <c r="U479" s="560"/>
      <c r="V479" s="560"/>
      <c r="X479"/>
      <c r="AA479"/>
      <c r="AD479"/>
      <c r="AE479"/>
      <c r="AF479"/>
    </row>
    <row r="480" spans="3:32" s="468" customFormat="1">
      <c r="C480" s="560"/>
      <c r="D480"/>
      <c r="E480" s="560"/>
      <c r="F480" s="559"/>
      <c r="H480" s="559"/>
      <c r="I480" s="559"/>
      <c r="J480" s="559"/>
      <c r="L480" s="559"/>
      <c r="M480" s="560"/>
      <c r="N480" s="559"/>
      <c r="P480" s="559"/>
      <c r="Q480" s="560"/>
      <c r="S480" s="559"/>
      <c r="T480" s="560"/>
      <c r="U480" s="560"/>
      <c r="V480" s="560"/>
      <c r="X480"/>
      <c r="AA480"/>
      <c r="AD480"/>
      <c r="AE480"/>
      <c r="AF480"/>
    </row>
    <row r="481" spans="3:32" s="468" customFormat="1">
      <c r="C481" s="560"/>
      <c r="D481"/>
      <c r="E481" s="560"/>
      <c r="F481" s="559"/>
      <c r="H481" s="559"/>
      <c r="I481" s="559"/>
      <c r="J481" s="559"/>
      <c r="L481" s="559"/>
      <c r="M481" s="560"/>
      <c r="N481" s="559"/>
      <c r="P481" s="559"/>
      <c r="Q481" s="560"/>
      <c r="S481" s="559"/>
      <c r="T481" s="560"/>
      <c r="U481" s="560"/>
      <c r="V481" s="560"/>
      <c r="X481"/>
      <c r="AA481"/>
      <c r="AD481"/>
      <c r="AE481"/>
      <c r="AF481"/>
    </row>
    <row r="482" spans="3:32" s="468" customFormat="1">
      <c r="C482" s="560"/>
      <c r="D482"/>
      <c r="E482" s="560"/>
      <c r="F482" s="559"/>
      <c r="H482" s="559"/>
      <c r="I482" s="559"/>
      <c r="J482" s="559"/>
      <c r="L482" s="559"/>
      <c r="M482" s="560"/>
      <c r="N482" s="559"/>
      <c r="P482" s="559"/>
      <c r="Q482" s="560"/>
      <c r="S482" s="559"/>
      <c r="T482" s="560"/>
      <c r="U482" s="560"/>
      <c r="V482" s="560"/>
      <c r="X482"/>
      <c r="AA482"/>
      <c r="AD482"/>
      <c r="AE482"/>
      <c r="AF482"/>
    </row>
    <row r="483" spans="3:32" s="468" customFormat="1">
      <c r="C483" s="560"/>
      <c r="D483"/>
      <c r="E483" s="560"/>
      <c r="F483" s="559"/>
      <c r="H483" s="559"/>
      <c r="I483" s="559"/>
      <c r="J483" s="559"/>
      <c r="L483" s="559"/>
      <c r="M483" s="560"/>
      <c r="N483" s="559"/>
      <c r="P483" s="559"/>
      <c r="Q483" s="560"/>
      <c r="S483" s="559"/>
      <c r="T483" s="560"/>
      <c r="U483" s="560"/>
      <c r="V483" s="560"/>
      <c r="X483"/>
      <c r="AA483"/>
      <c r="AD483"/>
      <c r="AE483"/>
      <c r="AF483"/>
    </row>
    <row r="484" spans="3:32" s="468" customFormat="1">
      <c r="C484" s="560"/>
      <c r="D484"/>
      <c r="E484" s="560"/>
      <c r="F484" s="559"/>
      <c r="H484" s="559"/>
      <c r="I484" s="559"/>
      <c r="J484" s="559"/>
      <c r="L484" s="559"/>
      <c r="M484" s="560"/>
      <c r="N484" s="559"/>
      <c r="P484" s="559"/>
      <c r="Q484" s="560"/>
      <c r="S484" s="559"/>
      <c r="T484" s="560"/>
      <c r="U484" s="560"/>
      <c r="V484" s="560"/>
      <c r="X484"/>
      <c r="AA484"/>
      <c r="AD484"/>
      <c r="AE484"/>
      <c r="AF484"/>
    </row>
    <row r="485" spans="3:32" s="468" customFormat="1">
      <c r="C485" s="560"/>
      <c r="D485"/>
      <c r="E485" s="560"/>
      <c r="F485" s="559"/>
      <c r="H485" s="559"/>
      <c r="I485" s="559"/>
      <c r="J485" s="559"/>
      <c r="L485" s="559"/>
      <c r="M485" s="560"/>
      <c r="N485" s="559"/>
      <c r="P485" s="559"/>
      <c r="Q485" s="560"/>
      <c r="S485" s="559"/>
      <c r="T485" s="560"/>
      <c r="U485" s="560"/>
      <c r="V485" s="560"/>
      <c r="X485"/>
      <c r="AA485"/>
      <c r="AD485"/>
      <c r="AE485"/>
      <c r="AF485"/>
    </row>
    <row r="486" spans="3:32" s="468" customFormat="1">
      <c r="C486" s="560"/>
      <c r="D486"/>
      <c r="E486" s="560"/>
      <c r="F486" s="559"/>
      <c r="H486" s="559"/>
      <c r="I486" s="559"/>
      <c r="J486" s="559"/>
      <c r="L486" s="559"/>
      <c r="M486" s="560"/>
      <c r="N486" s="559"/>
      <c r="P486" s="559"/>
      <c r="Q486" s="560"/>
      <c r="S486" s="559"/>
      <c r="T486" s="560"/>
      <c r="U486" s="560"/>
      <c r="V486" s="560"/>
      <c r="X486"/>
      <c r="AA486"/>
      <c r="AD486"/>
      <c r="AE486"/>
      <c r="AF486"/>
    </row>
    <row r="487" spans="3:32" s="468" customFormat="1">
      <c r="C487" s="560"/>
      <c r="D487"/>
      <c r="E487" s="560"/>
      <c r="F487" s="559"/>
      <c r="H487" s="559"/>
      <c r="I487" s="559"/>
      <c r="J487" s="559"/>
      <c r="L487" s="559"/>
      <c r="M487" s="560"/>
      <c r="N487" s="559"/>
      <c r="P487" s="559"/>
      <c r="Q487" s="560"/>
      <c r="S487" s="559"/>
      <c r="T487" s="560"/>
      <c r="U487" s="560"/>
      <c r="V487" s="560"/>
      <c r="X487"/>
      <c r="AA487"/>
      <c r="AD487"/>
      <c r="AE487"/>
      <c r="AF487"/>
    </row>
    <row r="488" spans="3:32" s="468" customFormat="1">
      <c r="C488" s="560"/>
      <c r="D488"/>
      <c r="E488" s="560"/>
      <c r="F488" s="559"/>
      <c r="H488" s="559"/>
      <c r="I488" s="559"/>
      <c r="J488" s="559"/>
      <c r="L488" s="559"/>
      <c r="M488" s="560"/>
      <c r="N488" s="559"/>
      <c r="P488" s="559"/>
      <c r="Q488" s="560"/>
      <c r="S488" s="559"/>
      <c r="T488" s="560"/>
      <c r="U488" s="560"/>
      <c r="V488" s="560"/>
      <c r="X488"/>
      <c r="AA488"/>
      <c r="AD488"/>
      <c r="AE488"/>
      <c r="AF488"/>
    </row>
    <row r="489" spans="3:32" s="468" customFormat="1">
      <c r="C489" s="560"/>
      <c r="D489"/>
      <c r="E489" s="560"/>
      <c r="F489" s="559"/>
      <c r="H489" s="559"/>
      <c r="I489" s="559"/>
      <c r="J489" s="559"/>
      <c r="L489" s="559"/>
      <c r="M489" s="560"/>
      <c r="N489" s="559"/>
      <c r="P489" s="559"/>
      <c r="Q489" s="560"/>
      <c r="S489" s="559"/>
      <c r="T489" s="560"/>
      <c r="U489" s="560"/>
      <c r="V489" s="560"/>
      <c r="X489"/>
      <c r="AA489"/>
      <c r="AD489"/>
      <c r="AE489"/>
      <c r="AF489"/>
    </row>
    <row r="490" spans="3:32" s="468" customFormat="1">
      <c r="C490" s="560"/>
      <c r="D490"/>
      <c r="E490" s="560"/>
      <c r="F490" s="559"/>
      <c r="H490" s="559"/>
      <c r="I490" s="559"/>
      <c r="J490" s="559"/>
      <c r="L490" s="559"/>
      <c r="M490" s="560"/>
      <c r="N490" s="559"/>
      <c r="P490" s="559"/>
      <c r="Q490" s="560"/>
      <c r="S490" s="559"/>
      <c r="T490" s="560"/>
      <c r="U490" s="560"/>
      <c r="V490" s="560"/>
      <c r="X490"/>
      <c r="AA490"/>
      <c r="AD490"/>
      <c r="AE490"/>
      <c r="AF490"/>
    </row>
    <row r="491" spans="3:32" s="468" customFormat="1">
      <c r="C491" s="560"/>
      <c r="D491"/>
      <c r="E491" s="560"/>
      <c r="F491" s="559"/>
      <c r="H491" s="559"/>
      <c r="I491" s="559"/>
      <c r="J491" s="559"/>
      <c r="L491" s="559"/>
      <c r="M491" s="560"/>
      <c r="N491" s="559"/>
      <c r="P491" s="559"/>
      <c r="Q491" s="560"/>
      <c r="S491" s="559"/>
      <c r="T491" s="560"/>
      <c r="U491" s="560"/>
      <c r="V491" s="560"/>
      <c r="X491"/>
      <c r="AA491"/>
      <c r="AD491"/>
      <c r="AE491"/>
      <c r="AF491"/>
    </row>
    <row r="492" spans="3:32" s="468" customFormat="1">
      <c r="C492" s="560"/>
      <c r="D492"/>
      <c r="E492" s="560"/>
      <c r="F492" s="559"/>
      <c r="H492" s="559"/>
      <c r="I492" s="559"/>
      <c r="J492" s="559"/>
      <c r="L492" s="559"/>
      <c r="M492" s="560"/>
      <c r="N492" s="559"/>
      <c r="P492" s="559"/>
      <c r="Q492" s="560"/>
      <c r="S492" s="559"/>
      <c r="T492" s="560"/>
      <c r="U492" s="560"/>
      <c r="V492" s="560"/>
      <c r="X492"/>
      <c r="AA492"/>
      <c r="AD492"/>
      <c r="AE492"/>
      <c r="AF492"/>
    </row>
    <row r="493" spans="3:32" s="468" customFormat="1">
      <c r="C493" s="560"/>
      <c r="D493"/>
      <c r="E493" s="560"/>
      <c r="F493" s="559"/>
      <c r="H493" s="559"/>
      <c r="I493" s="559"/>
      <c r="J493" s="559"/>
      <c r="L493" s="559"/>
      <c r="M493" s="560"/>
      <c r="N493" s="559"/>
      <c r="P493" s="559"/>
      <c r="Q493" s="560"/>
      <c r="S493" s="559"/>
      <c r="T493" s="560"/>
      <c r="U493" s="560"/>
      <c r="V493" s="560"/>
      <c r="X493"/>
      <c r="AA493"/>
      <c r="AD493"/>
      <c r="AE493"/>
      <c r="AF493"/>
    </row>
    <row r="494" spans="3:32" s="468" customFormat="1">
      <c r="C494" s="560"/>
      <c r="D494"/>
      <c r="E494" s="560"/>
      <c r="F494" s="559"/>
      <c r="H494" s="559"/>
      <c r="I494" s="559"/>
      <c r="J494" s="559"/>
      <c r="L494" s="559"/>
      <c r="M494" s="560"/>
      <c r="N494" s="559"/>
      <c r="P494" s="559"/>
      <c r="Q494" s="560"/>
      <c r="S494" s="559"/>
      <c r="T494" s="560"/>
      <c r="U494" s="560"/>
      <c r="V494" s="560"/>
      <c r="X494"/>
      <c r="AA494"/>
      <c r="AD494"/>
      <c r="AE494"/>
      <c r="AF494"/>
    </row>
    <row r="495" spans="3:32" s="468" customFormat="1">
      <c r="C495" s="560"/>
      <c r="D495"/>
      <c r="E495" s="560"/>
      <c r="F495" s="559"/>
      <c r="H495" s="559"/>
      <c r="I495" s="559"/>
      <c r="J495" s="559"/>
      <c r="L495" s="559"/>
      <c r="M495" s="560"/>
      <c r="N495" s="559"/>
      <c r="P495" s="559"/>
      <c r="Q495" s="560"/>
      <c r="S495" s="559"/>
      <c r="T495" s="560"/>
      <c r="U495" s="560"/>
      <c r="V495" s="560"/>
      <c r="X495"/>
      <c r="AA495"/>
      <c r="AD495"/>
      <c r="AE495"/>
      <c r="AF495"/>
    </row>
    <row r="496" spans="3:32" s="468" customFormat="1">
      <c r="C496" s="560"/>
      <c r="D496"/>
      <c r="E496" s="560"/>
      <c r="F496" s="559"/>
      <c r="H496" s="559"/>
      <c r="I496" s="559"/>
      <c r="J496" s="559"/>
      <c r="L496" s="559"/>
      <c r="M496" s="560"/>
      <c r="N496" s="559"/>
      <c r="P496" s="559"/>
      <c r="Q496" s="560"/>
      <c r="S496" s="559"/>
      <c r="T496" s="560"/>
      <c r="U496" s="560"/>
      <c r="V496" s="560"/>
      <c r="X496"/>
      <c r="AA496"/>
      <c r="AD496"/>
      <c r="AE496"/>
      <c r="AF496"/>
    </row>
    <row r="497" spans="3:32" s="468" customFormat="1">
      <c r="C497" s="560"/>
      <c r="D497"/>
      <c r="E497" s="560"/>
      <c r="F497" s="559"/>
      <c r="H497" s="559"/>
      <c r="I497" s="559"/>
      <c r="J497" s="559"/>
      <c r="L497" s="559"/>
      <c r="M497" s="560"/>
      <c r="N497" s="559"/>
      <c r="P497" s="559"/>
      <c r="Q497" s="560"/>
      <c r="S497" s="559"/>
      <c r="T497" s="560"/>
      <c r="U497" s="560"/>
      <c r="V497" s="560"/>
      <c r="X497"/>
      <c r="AA497"/>
      <c r="AD497"/>
      <c r="AE497"/>
      <c r="AF497"/>
    </row>
    <row r="498" spans="3:32" s="468" customFormat="1">
      <c r="C498" s="560"/>
      <c r="D498"/>
      <c r="E498" s="560"/>
      <c r="F498" s="559"/>
      <c r="H498" s="559"/>
      <c r="I498" s="559"/>
      <c r="J498" s="559"/>
      <c r="L498" s="559"/>
      <c r="M498" s="560"/>
      <c r="N498" s="559"/>
      <c r="P498" s="559"/>
      <c r="Q498" s="560"/>
      <c r="S498" s="559"/>
      <c r="T498" s="560"/>
      <c r="U498" s="560"/>
      <c r="V498" s="560"/>
      <c r="X498"/>
      <c r="AA498"/>
      <c r="AD498"/>
      <c r="AE498"/>
      <c r="AF498"/>
    </row>
    <row r="499" spans="3:32" s="468" customFormat="1">
      <c r="C499" s="560"/>
      <c r="D499"/>
      <c r="E499" s="560"/>
      <c r="F499" s="559"/>
      <c r="H499" s="559"/>
      <c r="I499" s="559"/>
      <c r="J499" s="559"/>
      <c r="L499" s="559"/>
      <c r="M499" s="560"/>
      <c r="N499" s="559"/>
      <c r="P499" s="559"/>
      <c r="Q499" s="560"/>
      <c r="S499" s="559"/>
      <c r="T499" s="560"/>
      <c r="U499" s="560"/>
      <c r="V499" s="560"/>
      <c r="X499"/>
      <c r="AA499"/>
      <c r="AD499"/>
      <c r="AE499"/>
      <c r="AF499"/>
    </row>
    <row r="500" spans="3:32" s="468" customFormat="1">
      <c r="C500" s="560"/>
      <c r="D500"/>
      <c r="E500" s="560"/>
      <c r="F500" s="559"/>
      <c r="H500" s="559"/>
      <c r="I500" s="559"/>
      <c r="J500" s="559"/>
      <c r="L500" s="559"/>
      <c r="M500" s="560"/>
      <c r="N500" s="559"/>
      <c r="P500" s="559"/>
      <c r="Q500" s="560"/>
      <c r="S500" s="559"/>
      <c r="T500" s="560"/>
      <c r="U500" s="560"/>
      <c r="V500" s="560"/>
      <c r="X500"/>
      <c r="AA500"/>
      <c r="AD500"/>
      <c r="AE500"/>
      <c r="AF500"/>
    </row>
    <row r="501" spans="3:32" s="468" customFormat="1">
      <c r="C501" s="560"/>
      <c r="D501"/>
      <c r="E501" s="560"/>
      <c r="F501" s="559"/>
      <c r="H501" s="559"/>
      <c r="I501" s="559"/>
      <c r="J501" s="559"/>
      <c r="L501" s="559"/>
      <c r="M501" s="560"/>
      <c r="N501" s="559"/>
      <c r="P501" s="559"/>
      <c r="Q501" s="560"/>
      <c r="S501" s="559"/>
      <c r="T501" s="560"/>
      <c r="U501" s="560"/>
      <c r="V501" s="560"/>
      <c r="X501"/>
      <c r="AA501"/>
      <c r="AD501"/>
      <c r="AE501"/>
      <c r="AF501"/>
    </row>
    <row r="502" spans="3:32" s="468" customFormat="1">
      <c r="C502" s="560"/>
      <c r="D502"/>
      <c r="E502" s="560"/>
      <c r="F502" s="559"/>
      <c r="H502" s="559"/>
      <c r="I502" s="559"/>
      <c r="J502" s="559"/>
      <c r="L502" s="559"/>
      <c r="M502" s="560"/>
      <c r="N502" s="559"/>
      <c r="P502" s="559"/>
      <c r="Q502" s="560"/>
      <c r="S502" s="559"/>
      <c r="T502" s="560"/>
      <c r="U502" s="560"/>
      <c r="V502" s="560"/>
      <c r="X502"/>
      <c r="AA502"/>
      <c r="AD502"/>
      <c r="AE502"/>
      <c r="AF502"/>
    </row>
    <row r="503" spans="3:32" s="468" customFormat="1">
      <c r="C503" s="560"/>
      <c r="D503"/>
      <c r="E503" s="560"/>
      <c r="F503" s="559"/>
      <c r="H503" s="559"/>
      <c r="I503" s="559"/>
      <c r="J503" s="559"/>
      <c r="L503" s="559"/>
      <c r="M503" s="560"/>
      <c r="N503" s="559"/>
      <c r="P503" s="559"/>
      <c r="Q503" s="560"/>
      <c r="S503" s="559"/>
      <c r="T503" s="560"/>
      <c r="U503" s="560"/>
      <c r="V503" s="560"/>
      <c r="X503"/>
      <c r="AA503"/>
      <c r="AD503"/>
      <c r="AE503"/>
      <c r="AF503"/>
    </row>
    <row r="504" spans="3:32" s="468" customFormat="1">
      <c r="C504" s="560"/>
      <c r="D504"/>
      <c r="E504" s="560"/>
      <c r="F504" s="559"/>
      <c r="H504" s="559"/>
      <c r="I504" s="559"/>
      <c r="J504" s="559"/>
      <c r="L504" s="559"/>
      <c r="M504" s="560"/>
      <c r="N504" s="559"/>
      <c r="P504" s="559"/>
      <c r="Q504" s="560"/>
      <c r="S504" s="559"/>
      <c r="T504" s="560"/>
      <c r="U504" s="560"/>
      <c r="V504" s="560"/>
      <c r="X504"/>
      <c r="AA504"/>
      <c r="AD504"/>
      <c r="AE504"/>
      <c r="AF504"/>
    </row>
    <row r="505" spans="3:32" s="468" customFormat="1">
      <c r="C505" s="560"/>
      <c r="D505"/>
      <c r="E505" s="560"/>
      <c r="F505" s="559"/>
      <c r="H505" s="559"/>
      <c r="I505" s="559"/>
      <c r="J505" s="559"/>
      <c r="L505" s="559"/>
      <c r="M505" s="560"/>
      <c r="N505" s="559"/>
      <c r="P505" s="559"/>
      <c r="Q505" s="560"/>
      <c r="S505" s="559"/>
      <c r="T505" s="560"/>
      <c r="U505" s="560"/>
      <c r="V505" s="560"/>
      <c r="X505"/>
      <c r="AA505"/>
      <c r="AD505"/>
      <c r="AE505"/>
      <c r="AF505"/>
    </row>
    <row r="506" spans="3:32" s="468" customFormat="1">
      <c r="C506" s="560"/>
      <c r="D506"/>
      <c r="E506" s="560"/>
      <c r="F506" s="559"/>
      <c r="H506" s="559"/>
      <c r="I506" s="559"/>
      <c r="J506" s="559"/>
      <c r="L506" s="559"/>
      <c r="M506" s="560"/>
      <c r="N506" s="559"/>
      <c r="P506" s="559"/>
      <c r="Q506" s="560"/>
      <c r="S506" s="559"/>
      <c r="T506" s="560"/>
      <c r="U506" s="560"/>
      <c r="V506" s="560"/>
      <c r="X506"/>
      <c r="AA506"/>
      <c r="AD506"/>
      <c r="AE506"/>
      <c r="AF506"/>
    </row>
    <row r="507" spans="3:32" s="468" customFormat="1">
      <c r="C507" s="560"/>
      <c r="D507"/>
      <c r="E507" s="560"/>
      <c r="F507" s="559"/>
      <c r="H507" s="559"/>
      <c r="I507" s="559"/>
      <c r="J507" s="559"/>
      <c r="L507" s="559"/>
      <c r="M507" s="560"/>
      <c r="N507" s="559"/>
      <c r="P507" s="559"/>
      <c r="Q507" s="560"/>
      <c r="S507" s="559"/>
      <c r="T507" s="560"/>
      <c r="U507" s="560"/>
      <c r="V507" s="560"/>
      <c r="X507"/>
      <c r="AA507"/>
      <c r="AD507"/>
      <c r="AE507"/>
      <c r="AF507"/>
    </row>
    <row r="508" spans="3:32" s="468" customFormat="1">
      <c r="C508" s="560"/>
      <c r="D508"/>
      <c r="E508" s="560"/>
      <c r="F508" s="559"/>
      <c r="H508" s="559"/>
      <c r="I508" s="559"/>
      <c r="J508" s="559"/>
      <c r="L508" s="559"/>
      <c r="M508" s="560"/>
      <c r="N508" s="559"/>
      <c r="P508" s="559"/>
      <c r="Q508" s="560"/>
      <c r="S508" s="559"/>
      <c r="T508" s="560"/>
      <c r="U508" s="560"/>
      <c r="V508" s="560"/>
      <c r="X508"/>
      <c r="AA508"/>
      <c r="AD508"/>
      <c r="AE508"/>
      <c r="AF508"/>
    </row>
    <row r="509" spans="3:32" s="468" customFormat="1">
      <c r="C509" s="560"/>
      <c r="D509"/>
      <c r="E509" s="560"/>
      <c r="F509" s="559"/>
      <c r="H509" s="559"/>
      <c r="I509" s="559"/>
      <c r="J509" s="559"/>
      <c r="L509" s="559"/>
      <c r="M509" s="560"/>
      <c r="N509" s="559"/>
      <c r="P509" s="559"/>
      <c r="Q509" s="560"/>
      <c r="S509" s="559"/>
      <c r="T509" s="560"/>
      <c r="U509" s="560"/>
      <c r="V509" s="560"/>
      <c r="X509"/>
      <c r="AA509"/>
      <c r="AD509"/>
      <c r="AE509"/>
      <c r="AF509"/>
    </row>
    <row r="510" spans="3:32" s="468" customFormat="1">
      <c r="C510" s="560"/>
      <c r="D510"/>
      <c r="E510" s="560"/>
      <c r="F510" s="559"/>
      <c r="H510" s="559"/>
      <c r="I510" s="559"/>
      <c r="J510" s="559"/>
      <c r="L510" s="559"/>
      <c r="M510" s="560"/>
      <c r="N510" s="559"/>
      <c r="P510" s="559"/>
      <c r="Q510" s="560"/>
      <c r="S510" s="559"/>
      <c r="T510" s="560"/>
      <c r="U510" s="560"/>
      <c r="V510" s="560"/>
      <c r="X510"/>
      <c r="AA510"/>
      <c r="AD510"/>
      <c r="AE510"/>
      <c r="AF510"/>
    </row>
    <row r="511" spans="3:32" s="468" customFormat="1">
      <c r="C511" s="560"/>
      <c r="D511"/>
      <c r="E511" s="560"/>
      <c r="F511" s="559"/>
      <c r="H511" s="559"/>
      <c r="I511" s="559"/>
      <c r="J511" s="559"/>
      <c r="L511" s="559"/>
      <c r="M511" s="560"/>
      <c r="N511" s="559"/>
      <c r="P511" s="559"/>
      <c r="Q511" s="560"/>
      <c r="S511" s="559"/>
      <c r="T511" s="560"/>
      <c r="U511" s="560"/>
      <c r="V511" s="560"/>
      <c r="X511"/>
      <c r="AA511"/>
      <c r="AD511"/>
      <c r="AE511"/>
      <c r="AF511"/>
    </row>
    <row r="512" spans="3:32" s="468" customFormat="1">
      <c r="C512" s="560"/>
      <c r="D512"/>
      <c r="E512" s="560"/>
      <c r="F512" s="559"/>
      <c r="H512" s="559"/>
      <c r="I512" s="559"/>
      <c r="J512" s="559"/>
      <c r="L512" s="559"/>
      <c r="M512" s="560"/>
      <c r="N512" s="559"/>
      <c r="P512" s="559"/>
      <c r="Q512" s="560"/>
      <c r="S512" s="559"/>
      <c r="T512" s="560"/>
      <c r="U512" s="560"/>
      <c r="V512" s="560"/>
      <c r="X512"/>
      <c r="AA512"/>
      <c r="AD512"/>
      <c r="AE512"/>
      <c r="AF512"/>
    </row>
    <row r="513" spans="3:32" s="468" customFormat="1">
      <c r="C513" s="560"/>
      <c r="D513"/>
      <c r="E513" s="560"/>
      <c r="F513" s="559"/>
      <c r="H513" s="559"/>
      <c r="I513" s="559"/>
      <c r="J513" s="559"/>
      <c r="L513" s="559"/>
      <c r="M513" s="560"/>
      <c r="N513" s="559"/>
      <c r="P513" s="559"/>
      <c r="Q513" s="560"/>
      <c r="S513" s="559"/>
      <c r="T513" s="560"/>
      <c r="U513" s="560"/>
      <c r="V513" s="560"/>
      <c r="X513"/>
      <c r="AA513"/>
      <c r="AD513"/>
      <c r="AE513"/>
      <c r="AF513"/>
    </row>
    <row r="514" spans="3:32" s="468" customFormat="1">
      <c r="C514" s="560"/>
      <c r="D514"/>
      <c r="E514" s="560"/>
      <c r="F514" s="559"/>
      <c r="H514" s="559"/>
      <c r="I514" s="559"/>
      <c r="J514" s="559"/>
      <c r="L514" s="559"/>
      <c r="M514" s="560"/>
      <c r="N514" s="559"/>
      <c r="P514" s="559"/>
      <c r="Q514" s="560"/>
      <c r="S514" s="559"/>
      <c r="T514" s="560"/>
      <c r="U514" s="560"/>
      <c r="V514" s="560"/>
      <c r="X514"/>
      <c r="AA514"/>
      <c r="AD514"/>
      <c r="AE514"/>
      <c r="AF514"/>
    </row>
    <row r="515" spans="3:32" s="468" customFormat="1">
      <c r="C515" s="560"/>
      <c r="D515"/>
      <c r="E515" s="560"/>
      <c r="F515" s="559"/>
      <c r="H515" s="559"/>
      <c r="I515" s="559"/>
      <c r="J515" s="559"/>
      <c r="L515" s="559"/>
      <c r="M515" s="560"/>
      <c r="N515" s="559"/>
      <c r="P515" s="559"/>
      <c r="Q515" s="560"/>
      <c r="S515" s="559"/>
      <c r="T515" s="560"/>
      <c r="U515" s="560"/>
      <c r="V515" s="560"/>
      <c r="X515"/>
      <c r="AA515"/>
      <c r="AD515"/>
      <c r="AE515"/>
      <c r="AF515"/>
    </row>
    <row r="516" spans="3:32" s="468" customFormat="1">
      <c r="C516" s="560"/>
      <c r="D516"/>
      <c r="E516" s="560"/>
      <c r="F516" s="559"/>
      <c r="H516" s="559"/>
      <c r="I516" s="559"/>
      <c r="J516" s="559"/>
      <c r="L516" s="559"/>
      <c r="M516" s="560"/>
      <c r="N516" s="559"/>
      <c r="P516" s="559"/>
      <c r="Q516" s="560"/>
      <c r="S516" s="559"/>
      <c r="T516" s="560"/>
      <c r="U516" s="560"/>
      <c r="V516" s="560"/>
      <c r="X516"/>
      <c r="AA516"/>
      <c r="AD516"/>
      <c r="AE516"/>
      <c r="AF516"/>
    </row>
    <row r="517" spans="3:32" s="468" customFormat="1">
      <c r="C517" s="560"/>
      <c r="D517"/>
      <c r="E517" s="560"/>
      <c r="F517" s="559"/>
      <c r="H517" s="559"/>
      <c r="I517" s="559"/>
      <c r="J517" s="559"/>
      <c r="L517" s="559"/>
      <c r="M517" s="560"/>
      <c r="N517" s="559"/>
      <c r="P517" s="559"/>
      <c r="Q517" s="560"/>
      <c r="S517" s="559"/>
      <c r="T517" s="560"/>
      <c r="U517" s="560"/>
      <c r="V517" s="560"/>
      <c r="X517"/>
      <c r="AA517"/>
      <c r="AD517"/>
      <c r="AE517"/>
      <c r="AF517"/>
    </row>
    <row r="518" spans="3:32" s="468" customFormat="1">
      <c r="C518" s="560"/>
      <c r="D518"/>
      <c r="E518" s="560"/>
      <c r="F518" s="559"/>
      <c r="H518" s="559"/>
      <c r="I518" s="559"/>
      <c r="J518" s="559"/>
      <c r="L518" s="559"/>
      <c r="M518" s="560"/>
      <c r="N518" s="559"/>
      <c r="P518" s="559"/>
      <c r="Q518" s="560"/>
      <c r="S518" s="559"/>
      <c r="T518" s="560"/>
      <c r="U518" s="560"/>
      <c r="V518" s="560"/>
      <c r="X518"/>
      <c r="AA518"/>
      <c r="AD518"/>
      <c r="AE518"/>
      <c r="AF518"/>
    </row>
    <row r="519" spans="3:32" s="468" customFormat="1">
      <c r="C519" s="560"/>
      <c r="D519"/>
      <c r="E519" s="560"/>
      <c r="F519" s="559"/>
      <c r="H519" s="559"/>
      <c r="I519" s="559"/>
      <c r="J519" s="559"/>
      <c r="L519" s="559"/>
      <c r="M519" s="560"/>
      <c r="N519" s="559"/>
      <c r="P519" s="559"/>
      <c r="Q519" s="560"/>
      <c r="S519" s="559"/>
      <c r="T519" s="560"/>
      <c r="U519" s="560"/>
      <c r="V519" s="560"/>
      <c r="X519"/>
      <c r="AA519"/>
      <c r="AD519"/>
      <c r="AE519"/>
      <c r="AF519"/>
    </row>
    <row r="520" spans="3:32" s="468" customFormat="1">
      <c r="C520" s="560"/>
      <c r="D520"/>
      <c r="E520" s="560"/>
      <c r="F520" s="559"/>
      <c r="H520" s="559"/>
      <c r="I520" s="559"/>
      <c r="J520" s="559"/>
      <c r="L520" s="559"/>
      <c r="M520" s="560"/>
      <c r="N520" s="559"/>
      <c r="P520" s="559"/>
      <c r="Q520" s="560"/>
      <c r="S520" s="559"/>
      <c r="T520" s="560"/>
      <c r="U520" s="560"/>
      <c r="V520" s="560"/>
      <c r="X520"/>
      <c r="AA520"/>
      <c r="AD520"/>
      <c r="AE520"/>
      <c r="AF520"/>
    </row>
    <row r="521" spans="3:32" s="468" customFormat="1">
      <c r="C521" s="560"/>
      <c r="D521"/>
      <c r="E521" s="560"/>
      <c r="F521" s="559"/>
      <c r="H521" s="559"/>
      <c r="I521" s="559"/>
      <c r="J521" s="559"/>
      <c r="L521" s="559"/>
      <c r="M521" s="560"/>
      <c r="N521" s="559"/>
      <c r="P521" s="559"/>
      <c r="Q521" s="560"/>
      <c r="S521" s="559"/>
      <c r="T521" s="560"/>
      <c r="U521" s="560"/>
      <c r="V521" s="560"/>
      <c r="X521"/>
      <c r="AA521"/>
      <c r="AD521"/>
      <c r="AE521"/>
      <c r="AF521"/>
    </row>
    <row r="522" spans="3:32" s="468" customFormat="1">
      <c r="C522" s="560"/>
      <c r="D522"/>
      <c r="E522" s="560"/>
      <c r="F522" s="559"/>
      <c r="H522" s="559"/>
      <c r="I522" s="559"/>
      <c r="J522" s="559"/>
      <c r="L522" s="559"/>
      <c r="M522" s="560"/>
      <c r="N522" s="559"/>
      <c r="P522" s="559"/>
      <c r="Q522" s="560"/>
      <c r="S522" s="559"/>
      <c r="T522" s="560"/>
      <c r="U522" s="560"/>
      <c r="V522" s="560"/>
      <c r="X522"/>
      <c r="AA522"/>
      <c r="AD522"/>
      <c r="AE522"/>
      <c r="AF522"/>
    </row>
    <row r="523" spans="3:32" s="468" customFormat="1">
      <c r="C523" s="560"/>
      <c r="D523"/>
      <c r="E523" s="560"/>
      <c r="F523" s="559"/>
      <c r="H523" s="559"/>
      <c r="I523" s="559"/>
      <c r="J523" s="559"/>
      <c r="L523" s="559"/>
      <c r="M523" s="560"/>
      <c r="N523" s="559"/>
      <c r="P523" s="559"/>
      <c r="Q523" s="560"/>
      <c r="S523" s="559"/>
      <c r="T523" s="560"/>
      <c r="U523" s="560"/>
      <c r="V523" s="560"/>
      <c r="X523"/>
      <c r="AA523"/>
      <c r="AD523"/>
      <c r="AE523"/>
      <c r="AF523"/>
    </row>
    <row r="524" spans="3:32" s="468" customFormat="1">
      <c r="C524" s="560"/>
      <c r="D524"/>
      <c r="E524" s="560"/>
      <c r="F524" s="559"/>
      <c r="H524" s="559"/>
      <c r="I524" s="559"/>
      <c r="J524" s="559"/>
      <c r="L524" s="559"/>
      <c r="M524" s="560"/>
      <c r="N524" s="559"/>
      <c r="P524" s="559"/>
      <c r="Q524" s="560"/>
      <c r="S524" s="559"/>
      <c r="T524" s="560"/>
      <c r="U524" s="560"/>
      <c r="V524" s="560"/>
      <c r="X524"/>
      <c r="AA524"/>
      <c r="AD524"/>
      <c r="AE524"/>
      <c r="AF524"/>
    </row>
    <row r="525" spans="3:32" s="468" customFormat="1">
      <c r="C525" s="560"/>
      <c r="D525"/>
      <c r="E525" s="560"/>
      <c r="F525" s="559"/>
      <c r="H525" s="559"/>
      <c r="I525" s="559"/>
      <c r="J525" s="559"/>
      <c r="L525" s="559"/>
      <c r="M525" s="560"/>
      <c r="N525" s="559"/>
      <c r="P525" s="559"/>
      <c r="Q525" s="560"/>
      <c r="S525" s="559"/>
      <c r="T525" s="560"/>
      <c r="U525" s="560"/>
      <c r="V525" s="560"/>
      <c r="X525"/>
      <c r="AA525"/>
      <c r="AD525"/>
      <c r="AE525"/>
      <c r="AF525"/>
    </row>
    <row r="526" spans="3:32" s="468" customFormat="1">
      <c r="C526" s="560"/>
      <c r="D526"/>
      <c r="E526" s="560"/>
      <c r="F526" s="559"/>
      <c r="H526" s="559"/>
      <c r="I526" s="559"/>
      <c r="J526" s="559"/>
      <c r="L526" s="559"/>
      <c r="M526" s="560"/>
      <c r="N526" s="559"/>
      <c r="P526" s="559"/>
      <c r="Q526" s="560"/>
      <c r="S526" s="559"/>
      <c r="T526" s="560"/>
      <c r="U526" s="560"/>
      <c r="V526" s="560"/>
      <c r="X526"/>
      <c r="AA526"/>
      <c r="AD526"/>
      <c r="AE526"/>
      <c r="AF526"/>
    </row>
    <row r="527" spans="3:32" s="468" customFormat="1">
      <c r="C527" s="560"/>
      <c r="D527"/>
      <c r="E527" s="560"/>
      <c r="F527" s="559"/>
      <c r="H527" s="559"/>
      <c r="I527" s="559"/>
      <c r="J527" s="559"/>
      <c r="L527" s="559"/>
      <c r="M527" s="560"/>
      <c r="N527" s="559"/>
      <c r="P527" s="559"/>
      <c r="Q527" s="560"/>
      <c r="S527" s="559"/>
      <c r="T527" s="560"/>
      <c r="U527" s="560"/>
      <c r="V527" s="560"/>
      <c r="X527"/>
      <c r="AA527"/>
      <c r="AD527"/>
      <c r="AE527"/>
      <c r="AF527"/>
    </row>
    <row r="528" spans="3:32" s="468" customFormat="1">
      <c r="C528" s="560"/>
      <c r="D528"/>
      <c r="E528" s="560"/>
      <c r="F528" s="559"/>
      <c r="H528" s="559"/>
      <c r="I528" s="559"/>
      <c r="J528" s="559"/>
      <c r="L528" s="559"/>
      <c r="M528" s="560"/>
      <c r="N528" s="559"/>
      <c r="P528" s="559"/>
      <c r="Q528" s="560"/>
      <c r="S528" s="559"/>
      <c r="T528" s="560"/>
      <c r="U528" s="560"/>
      <c r="V528" s="560"/>
      <c r="X528"/>
      <c r="AA528"/>
      <c r="AD528"/>
      <c r="AE528"/>
      <c r="AF528"/>
    </row>
    <row r="529" spans="3:32" s="468" customFormat="1">
      <c r="C529" s="560"/>
      <c r="D529"/>
      <c r="E529" s="560"/>
      <c r="F529" s="559"/>
      <c r="H529" s="559"/>
      <c r="I529" s="559"/>
      <c r="J529" s="559"/>
      <c r="L529" s="559"/>
      <c r="M529" s="560"/>
      <c r="N529" s="559"/>
      <c r="P529" s="559"/>
      <c r="Q529" s="560"/>
      <c r="S529" s="559"/>
      <c r="T529" s="560"/>
      <c r="U529" s="560"/>
      <c r="V529" s="560"/>
      <c r="X529"/>
      <c r="AA529"/>
      <c r="AD529"/>
      <c r="AE529"/>
      <c r="AF529"/>
    </row>
    <row r="530" spans="3:32" s="468" customFormat="1">
      <c r="C530" s="560"/>
      <c r="D530"/>
      <c r="E530" s="560"/>
      <c r="F530" s="559"/>
      <c r="H530" s="559"/>
      <c r="I530" s="559"/>
      <c r="J530" s="559"/>
      <c r="L530" s="559"/>
      <c r="M530" s="560"/>
      <c r="N530" s="559"/>
      <c r="P530" s="559"/>
      <c r="Q530" s="560"/>
      <c r="S530" s="559"/>
      <c r="T530" s="560"/>
      <c r="U530" s="560"/>
      <c r="V530" s="560"/>
      <c r="X530"/>
      <c r="AA530"/>
      <c r="AD530"/>
      <c r="AE530"/>
      <c r="AF530"/>
    </row>
    <row r="531" spans="3:32" s="468" customFormat="1">
      <c r="C531" s="560"/>
      <c r="D531"/>
      <c r="E531" s="560"/>
      <c r="F531" s="559"/>
      <c r="H531" s="559"/>
      <c r="I531" s="559"/>
      <c r="J531" s="559"/>
      <c r="L531" s="559"/>
      <c r="M531" s="560"/>
      <c r="N531" s="559"/>
      <c r="P531" s="559"/>
      <c r="Q531" s="560"/>
      <c r="S531" s="559"/>
      <c r="T531" s="560"/>
      <c r="U531" s="560"/>
      <c r="V531" s="560"/>
      <c r="X531"/>
      <c r="AA531"/>
      <c r="AD531"/>
      <c r="AE531"/>
      <c r="AF531"/>
    </row>
    <row r="532" spans="3:32" s="468" customFormat="1">
      <c r="C532" s="560"/>
      <c r="D532"/>
      <c r="E532" s="560"/>
      <c r="F532" s="559"/>
      <c r="H532" s="559"/>
      <c r="I532" s="559"/>
      <c r="J532" s="559"/>
      <c r="L532" s="559"/>
      <c r="M532" s="560"/>
      <c r="N532" s="559"/>
      <c r="P532" s="559"/>
      <c r="Q532" s="560"/>
      <c r="S532" s="559"/>
      <c r="T532" s="560"/>
      <c r="U532" s="560"/>
      <c r="V532" s="560"/>
      <c r="X532"/>
      <c r="AA532"/>
      <c r="AD532"/>
      <c r="AE532"/>
      <c r="AF532"/>
    </row>
    <row r="533" spans="3:32" s="468" customFormat="1">
      <c r="C533" s="560"/>
      <c r="D533"/>
      <c r="E533" s="560"/>
      <c r="F533" s="559"/>
      <c r="H533" s="559"/>
      <c r="I533" s="559"/>
      <c r="J533" s="559"/>
      <c r="L533" s="559"/>
      <c r="M533" s="560"/>
      <c r="N533" s="559"/>
      <c r="P533" s="559"/>
      <c r="Q533" s="560"/>
      <c r="S533" s="559"/>
      <c r="T533" s="560"/>
      <c r="U533" s="560"/>
      <c r="V533" s="560"/>
      <c r="X533"/>
      <c r="AA533"/>
      <c r="AD533"/>
      <c r="AE533"/>
      <c r="AF533"/>
    </row>
    <row r="534" spans="3:32" s="468" customFormat="1">
      <c r="C534" s="560"/>
      <c r="D534"/>
      <c r="E534" s="560"/>
      <c r="F534" s="559"/>
      <c r="H534" s="559"/>
      <c r="I534" s="559"/>
      <c r="J534" s="559"/>
      <c r="L534" s="559"/>
      <c r="M534" s="560"/>
      <c r="N534" s="559"/>
      <c r="P534" s="559"/>
      <c r="Q534" s="560"/>
      <c r="S534" s="559"/>
      <c r="T534" s="560"/>
      <c r="U534" s="560"/>
      <c r="V534" s="560"/>
      <c r="X534"/>
      <c r="AA534"/>
      <c r="AD534"/>
      <c r="AE534"/>
      <c r="AF534"/>
    </row>
    <row r="535" spans="3:32" s="468" customFormat="1">
      <c r="C535" s="560"/>
      <c r="D535"/>
      <c r="E535" s="560"/>
      <c r="F535" s="559"/>
      <c r="H535" s="559"/>
      <c r="I535" s="559"/>
      <c r="J535" s="559"/>
      <c r="L535" s="559"/>
      <c r="M535" s="560"/>
      <c r="N535" s="559"/>
      <c r="P535" s="559"/>
      <c r="Q535" s="560"/>
      <c r="S535" s="559"/>
      <c r="T535" s="560"/>
      <c r="U535" s="560"/>
      <c r="V535" s="560"/>
      <c r="X535"/>
      <c r="AA535"/>
      <c r="AD535"/>
      <c r="AE535"/>
      <c r="AF535"/>
    </row>
    <row r="536" spans="3:32" s="468" customFormat="1">
      <c r="C536" s="560"/>
      <c r="D536"/>
      <c r="E536" s="560"/>
      <c r="F536" s="559"/>
      <c r="H536" s="559"/>
      <c r="I536" s="559"/>
      <c r="J536" s="559"/>
      <c r="L536" s="559"/>
      <c r="M536" s="560"/>
      <c r="N536" s="559"/>
      <c r="P536" s="559"/>
      <c r="Q536" s="560"/>
      <c r="S536" s="559"/>
      <c r="T536" s="560"/>
      <c r="U536" s="560"/>
      <c r="V536" s="560"/>
      <c r="X536"/>
      <c r="AA536"/>
      <c r="AD536"/>
      <c r="AE536"/>
      <c r="AF536"/>
    </row>
    <row r="537" spans="3:32" s="468" customFormat="1">
      <c r="C537" s="560"/>
      <c r="D537"/>
      <c r="E537" s="560"/>
      <c r="F537" s="559"/>
      <c r="H537" s="559"/>
      <c r="I537" s="559"/>
      <c r="J537" s="559"/>
      <c r="L537" s="559"/>
      <c r="M537" s="560"/>
      <c r="N537" s="559"/>
      <c r="P537" s="559"/>
      <c r="Q537" s="560"/>
      <c r="S537" s="559"/>
      <c r="T537" s="560"/>
      <c r="U537" s="560"/>
      <c r="V537" s="560"/>
      <c r="X537"/>
      <c r="AA537"/>
      <c r="AD537"/>
      <c r="AE537"/>
      <c r="AF537"/>
    </row>
    <row r="538" spans="3:32" s="468" customFormat="1">
      <c r="C538" s="560"/>
      <c r="D538"/>
      <c r="E538" s="560"/>
      <c r="F538" s="559"/>
      <c r="H538" s="559"/>
      <c r="I538" s="559"/>
      <c r="J538" s="559"/>
      <c r="L538" s="559"/>
      <c r="M538" s="560"/>
      <c r="N538" s="559"/>
      <c r="P538" s="559"/>
      <c r="Q538" s="560"/>
      <c r="S538" s="559"/>
      <c r="T538" s="560"/>
      <c r="U538" s="560"/>
      <c r="V538" s="560"/>
      <c r="X538"/>
      <c r="AA538"/>
      <c r="AD538"/>
      <c r="AE538"/>
      <c r="AF538"/>
    </row>
    <row r="539" spans="3:32" s="468" customFormat="1">
      <c r="C539" s="560"/>
      <c r="D539"/>
      <c r="E539" s="560"/>
      <c r="F539" s="559"/>
      <c r="H539" s="559"/>
      <c r="I539" s="559"/>
      <c r="J539" s="559"/>
      <c r="L539" s="559"/>
      <c r="M539" s="560"/>
      <c r="N539" s="559"/>
      <c r="P539" s="559"/>
      <c r="Q539" s="560"/>
      <c r="S539" s="559"/>
      <c r="T539" s="560"/>
      <c r="U539" s="560"/>
      <c r="V539" s="560"/>
      <c r="X539"/>
      <c r="AA539"/>
      <c r="AD539"/>
      <c r="AE539"/>
      <c r="AF539"/>
    </row>
    <row r="540" spans="3:32" s="468" customFormat="1">
      <c r="C540" s="560"/>
      <c r="D540"/>
      <c r="E540" s="560"/>
      <c r="F540" s="559"/>
      <c r="H540" s="559"/>
      <c r="I540" s="559"/>
      <c r="J540" s="559"/>
      <c r="L540" s="559"/>
      <c r="M540" s="560"/>
      <c r="N540" s="559"/>
      <c r="P540" s="559"/>
      <c r="Q540" s="560"/>
      <c r="S540" s="559"/>
      <c r="T540" s="560"/>
      <c r="U540" s="560"/>
      <c r="V540" s="560"/>
      <c r="X540"/>
      <c r="AA540"/>
      <c r="AD540"/>
      <c r="AE540"/>
      <c r="AF540"/>
    </row>
    <row r="541" spans="3:32" s="468" customFormat="1">
      <c r="C541" s="560"/>
      <c r="D541"/>
      <c r="E541" s="560"/>
      <c r="F541" s="559"/>
      <c r="H541" s="559"/>
      <c r="I541" s="559"/>
      <c r="J541" s="559"/>
      <c r="L541" s="559"/>
      <c r="M541" s="560"/>
      <c r="N541" s="559"/>
      <c r="P541" s="559"/>
      <c r="Q541" s="560"/>
      <c r="S541" s="559"/>
      <c r="T541" s="560"/>
      <c r="U541" s="560"/>
      <c r="V541" s="560"/>
      <c r="X541"/>
      <c r="AA541"/>
      <c r="AD541"/>
      <c r="AE541"/>
      <c r="AF541"/>
    </row>
    <row r="542" spans="3:32" s="468" customFormat="1">
      <c r="C542" s="560"/>
      <c r="D542"/>
      <c r="E542" s="560"/>
      <c r="F542" s="559"/>
      <c r="H542" s="559"/>
      <c r="I542" s="559"/>
      <c r="J542" s="559"/>
      <c r="L542" s="559"/>
      <c r="M542" s="560"/>
      <c r="N542" s="559"/>
      <c r="P542" s="559"/>
      <c r="Q542" s="560"/>
      <c r="S542" s="559"/>
      <c r="T542" s="560"/>
      <c r="U542" s="560"/>
      <c r="V542" s="560"/>
      <c r="X542"/>
      <c r="AA542"/>
      <c r="AD542"/>
      <c r="AE542"/>
      <c r="AF542"/>
    </row>
    <row r="543" spans="3:32" s="468" customFormat="1">
      <c r="C543" s="560"/>
      <c r="D543"/>
      <c r="E543" s="560"/>
      <c r="F543" s="559"/>
      <c r="H543" s="559"/>
      <c r="I543" s="559"/>
      <c r="J543" s="559"/>
      <c r="L543" s="559"/>
      <c r="M543" s="560"/>
      <c r="N543" s="559"/>
      <c r="P543" s="559"/>
      <c r="Q543" s="560"/>
      <c r="S543" s="559"/>
      <c r="T543" s="560"/>
      <c r="U543" s="560"/>
      <c r="V543" s="560"/>
      <c r="X543"/>
      <c r="AA543"/>
      <c r="AD543"/>
      <c r="AE543"/>
      <c r="AF543"/>
    </row>
    <row r="544" spans="3:32" s="468" customFormat="1">
      <c r="C544" s="560"/>
      <c r="D544"/>
      <c r="E544" s="560"/>
      <c r="F544" s="559"/>
      <c r="H544" s="559"/>
      <c r="I544" s="559"/>
      <c r="J544" s="559"/>
      <c r="L544" s="559"/>
      <c r="M544" s="560"/>
      <c r="N544" s="559"/>
      <c r="P544" s="559"/>
      <c r="Q544" s="560"/>
      <c r="S544" s="559"/>
      <c r="T544" s="560"/>
      <c r="U544" s="560"/>
      <c r="V544" s="560"/>
      <c r="X544"/>
      <c r="AA544"/>
      <c r="AD544"/>
      <c r="AE544"/>
      <c r="AF544"/>
    </row>
    <row r="545" spans="3:32" s="468" customFormat="1">
      <c r="C545" s="560"/>
      <c r="D545"/>
      <c r="E545" s="560"/>
      <c r="F545" s="559"/>
      <c r="H545" s="559"/>
      <c r="I545" s="559"/>
      <c r="J545" s="559"/>
      <c r="L545" s="559"/>
      <c r="M545" s="560"/>
      <c r="N545" s="559"/>
      <c r="P545" s="559"/>
      <c r="Q545" s="560"/>
      <c r="S545" s="559"/>
      <c r="T545" s="560"/>
      <c r="U545" s="560"/>
      <c r="V545" s="560"/>
      <c r="X545"/>
      <c r="AA545"/>
      <c r="AD545"/>
      <c r="AE545"/>
      <c r="AF545"/>
    </row>
    <row r="546" spans="3:32" s="468" customFormat="1">
      <c r="C546" s="560"/>
      <c r="D546"/>
      <c r="E546" s="560"/>
      <c r="F546" s="559"/>
      <c r="H546" s="559"/>
      <c r="I546" s="559"/>
      <c r="J546" s="559"/>
      <c r="L546" s="559"/>
      <c r="M546" s="560"/>
      <c r="N546" s="559"/>
      <c r="P546" s="559"/>
      <c r="Q546" s="560"/>
      <c r="S546" s="559"/>
      <c r="T546" s="560"/>
      <c r="U546" s="560"/>
      <c r="V546" s="560"/>
      <c r="X546"/>
      <c r="AA546"/>
      <c r="AD546"/>
      <c r="AE546"/>
      <c r="AF546"/>
    </row>
    <row r="547" spans="3:32" s="468" customFormat="1">
      <c r="C547" s="560"/>
      <c r="D547"/>
      <c r="E547" s="560"/>
      <c r="F547" s="559"/>
      <c r="H547" s="559"/>
      <c r="I547" s="559"/>
      <c r="J547" s="559"/>
      <c r="L547" s="559"/>
      <c r="M547" s="560"/>
      <c r="N547" s="559"/>
      <c r="P547" s="559"/>
      <c r="Q547" s="560"/>
      <c r="S547" s="559"/>
      <c r="T547" s="560"/>
      <c r="U547" s="560"/>
      <c r="V547" s="560"/>
      <c r="X547"/>
      <c r="AA547"/>
      <c r="AD547"/>
      <c r="AE547"/>
      <c r="AF547"/>
    </row>
    <row r="548" spans="3:32" s="468" customFormat="1">
      <c r="C548" s="560"/>
      <c r="D548"/>
      <c r="E548" s="560"/>
      <c r="F548" s="559"/>
      <c r="H548" s="559"/>
      <c r="I548" s="559"/>
      <c r="J548" s="559"/>
      <c r="L548" s="559"/>
      <c r="M548" s="560"/>
      <c r="N548" s="559"/>
      <c r="P548" s="559"/>
      <c r="Q548" s="560"/>
      <c r="S548" s="559"/>
      <c r="T548" s="560"/>
      <c r="U548" s="560"/>
      <c r="V548" s="560"/>
      <c r="X548"/>
      <c r="AA548"/>
      <c r="AD548"/>
      <c r="AE548"/>
      <c r="AF548"/>
    </row>
    <row r="549" spans="3:32" s="468" customFormat="1">
      <c r="C549" s="560"/>
      <c r="D549"/>
      <c r="E549" s="560"/>
      <c r="F549" s="559"/>
      <c r="H549" s="559"/>
      <c r="I549" s="559"/>
      <c r="J549" s="559"/>
      <c r="L549" s="559"/>
      <c r="M549" s="560"/>
      <c r="N549" s="559"/>
      <c r="P549" s="559"/>
      <c r="Q549" s="560"/>
      <c r="S549" s="559"/>
      <c r="T549" s="560"/>
      <c r="U549" s="560"/>
      <c r="V549" s="560"/>
      <c r="X549"/>
      <c r="AA549"/>
      <c r="AD549"/>
      <c r="AE549"/>
      <c r="AF549"/>
    </row>
    <row r="550" spans="3:32" s="468" customFormat="1">
      <c r="C550" s="560"/>
      <c r="D550"/>
      <c r="E550" s="560"/>
      <c r="F550" s="559"/>
      <c r="H550" s="559"/>
      <c r="I550" s="559"/>
      <c r="J550" s="559"/>
      <c r="L550" s="559"/>
      <c r="M550" s="560"/>
      <c r="N550" s="559"/>
      <c r="P550" s="559"/>
      <c r="Q550" s="560"/>
      <c r="S550" s="559"/>
      <c r="T550" s="560"/>
      <c r="U550" s="560"/>
      <c r="V550" s="560"/>
      <c r="X550"/>
      <c r="AA550"/>
      <c r="AD550"/>
      <c r="AE550"/>
      <c r="AF550"/>
    </row>
    <row r="551" spans="3:32" s="468" customFormat="1">
      <c r="C551" s="560"/>
      <c r="D551"/>
      <c r="E551" s="560"/>
      <c r="F551" s="559"/>
      <c r="H551" s="559"/>
      <c r="I551" s="559"/>
      <c r="J551" s="559"/>
      <c r="L551" s="559"/>
      <c r="M551" s="560"/>
      <c r="N551" s="559"/>
      <c r="P551" s="559"/>
      <c r="Q551" s="560"/>
      <c r="S551" s="559"/>
      <c r="T551" s="560"/>
      <c r="U551" s="560"/>
      <c r="V551" s="560"/>
      <c r="X551"/>
      <c r="AA551"/>
      <c r="AD551"/>
      <c r="AE551"/>
      <c r="AF551"/>
    </row>
    <row r="552" spans="3:32" s="468" customFormat="1">
      <c r="C552" s="560"/>
      <c r="D552"/>
      <c r="E552" s="560"/>
      <c r="F552" s="559"/>
      <c r="H552" s="559"/>
      <c r="I552" s="559"/>
      <c r="J552" s="559"/>
      <c r="L552" s="559"/>
      <c r="M552" s="560"/>
      <c r="N552" s="559"/>
      <c r="P552" s="559"/>
      <c r="Q552" s="560"/>
      <c r="S552" s="559"/>
      <c r="T552" s="560"/>
      <c r="U552" s="560"/>
      <c r="V552" s="560"/>
      <c r="X552"/>
      <c r="AA552"/>
      <c r="AD552"/>
      <c r="AE552"/>
      <c r="AF552"/>
    </row>
    <row r="553" spans="3:32" s="468" customFormat="1">
      <c r="C553" s="560"/>
      <c r="D553"/>
      <c r="E553" s="560"/>
      <c r="F553" s="559"/>
      <c r="H553" s="559"/>
      <c r="I553" s="559"/>
      <c r="J553" s="559"/>
      <c r="L553" s="559"/>
      <c r="M553" s="560"/>
      <c r="N553" s="559"/>
      <c r="P553" s="559"/>
      <c r="Q553" s="560"/>
      <c r="S553" s="559"/>
      <c r="T553" s="560"/>
      <c r="U553" s="560"/>
      <c r="V553" s="560"/>
      <c r="X553"/>
      <c r="AA553"/>
      <c r="AD553"/>
      <c r="AE553"/>
      <c r="AF553"/>
    </row>
    <row r="554" spans="3:32" s="468" customFormat="1">
      <c r="C554" s="560"/>
      <c r="D554"/>
      <c r="E554" s="560"/>
      <c r="F554" s="559"/>
      <c r="H554" s="559"/>
      <c r="I554" s="559"/>
      <c r="J554" s="559"/>
      <c r="L554" s="559"/>
      <c r="M554" s="560"/>
      <c r="N554" s="559"/>
      <c r="P554" s="559"/>
      <c r="Q554" s="560"/>
      <c r="S554" s="559"/>
      <c r="T554" s="560"/>
      <c r="U554" s="560"/>
      <c r="V554" s="560"/>
      <c r="X554"/>
      <c r="AA554"/>
      <c r="AD554"/>
      <c r="AE554"/>
      <c r="AF554"/>
    </row>
    <row r="555" spans="3:32" s="468" customFormat="1">
      <c r="C555" s="560"/>
      <c r="D555"/>
      <c r="E555" s="560"/>
      <c r="F555" s="559"/>
      <c r="H555" s="559"/>
      <c r="I555" s="559"/>
      <c r="J555" s="559"/>
      <c r="L555" s="559"/>
      <c r="M555" s="560"/>
      <c r="N555" s="559"/>
      <c r="P555" s="559"/>
      <c r="Q555" s="560"/>
      <c r="S555" s="559"/>
      <c r="T555" s="560"/>
      <c r="U555" s="560"/>
      <c r="V555" s="560"/>
      <c r="X555"/>
      <c r="AA555"/>
      <c r="AD555"/>
      <c r="AE555"/>
      <c r="AF555"/>
    </row>
    <row r="556" spans="3:32" s="468" customFormat="1">
      <c r="C556" s="560"/>
      <c r="D556"/>
      <c r="E556" s="560"/>
      <c r="F556" s="559"/>
      <c r="H556" s="559"/>
      <c r="I556" s="559"/>
      <c r="J556" s="559"/>
      <c r="L556" s="559"/>
      <c r="M556" s="560"/>
      <c r="N556" s="559"/>
      <c r="P556" s="559"/>
      <c r="Q556" s="560"/>
      <c r="S556" s="559"/>
      <c r="T556" s="560"/>
      <c r="U556" s="560"/>
      <c r="V556" s="560"/>
      <c r="X556"/>
      <c r="AA556"/>
      <c r="AD556"/>
      <c r="AE556"/>
      <c r="AF556"/>
    </row>
    <row r="557" spans="3:32" s="468" customFormat="1">
      <c r="C557" s="560"/>
      <c r="D557"/>
      <c r="E557" s="560"/>
      <c r="F557" s="559"/>
      <c r="H557" s="559"/>
      <c r="I557" s="559"/>
      <c r="J557" s="559"/>
      <c r="L557" s="559"/>
      <c r="M557" s="560"/>
      <c r="N557" s="559"/>
      <c r="P557" s="559"/>
      <c r="Q557" s="560"/>
      <c r="S557" s="559"/>
      <c r="T557" s="560"/>
      <c r="U557" s="560"/>
      <c r="V557" s="560"/>
      <c r="X557"/>
      <c r="AA557"/>
      <c r="AD557"/>
      <c r="AE557"/>
      <c r="AF557"/>
    </row>
    <row r="558" spans="3:32" s="468" customFormat="1">
      <c r="C558" s="560"/>
      <c r="D558"/>
      <c r="E558" s="560"/>
      <c r="F558" s="559"/>
      <c r="H558" s="559"/>
      <c r="I558" s="559"/>
      <c r="J558" s="559"/>
      <c r="L558" s="559"/>
      <c r="M558" s="560"/>
      <c r="N558" s="559"/>
      <c r="P558" s="559"/>
      <c r="Q558" s="560"/>
      <c r="S558" s="559"/>
      <c r="T558" s="560"/>
      <c r="U558" s="560"/>
      <c r="V558" s="560"/>
      <c r="X558"/>
      <c r="AA558"/>
      <c r="AD558"/>
      <c r="AE558"/>
      <c r="AF558"/>
    </row>
    <row r="559" spans="3:32" s="468" customFormat="1">
      <c r="C559" s="560"/>
      <c r="D559"/>
      <c r="E559" s="560"/>
      <c r="F559" s="559"/>
      <c r="H559" s="559"/>
      <c r="I559" s="559"/>
      <c r="J559" s="559"/>
      <c r="L559" s="559"/>
      <c r="M559" s="560"/>
      <c r="N559" s="559"/>
      <c r="P559" s="559"/>
      <c r="Q559" s="560"/>
      <c r="S559" s="559"/>
      <c r="T559" s="560"/>
      <c r="U559" s="560"/>
      <c r="V559" s="560"/>
      <c r="X559"/>
      <c r="AA559"/>
      <c r="AD559"/>
      <c r="AE559"/>
      <c r="AF559"/>
    </row>
    <row r="560" spans="3:32" s="468" customFormat="1">
      <c r="C560" s="560"/>
      <c r="D560"/>
      <c r="E560" s="560"/>
      <c r="F560" s="559"/>
      <c r="H560" s="559"/>
      <c r="I560" s="559"/>
      <c r="J560" s="559"/>
      <c r="L560" s="559"/>
      <c r="M560" s="560"/>
      <c r="N560" s="559"/>
      <c r="P560" s="559"/>
      <c r="Q560" s="560"/>
      <c r="S560" s="559"/>
      <c r="T560" s="560"/>
      <c r="U560" s="560"/>
      <c r="V560" s="560"/>
      <c r="X560"/>
      <c r="AA560"/>
      <c r="AD560"/>
      <c r="AE560"/>
      <c r="AF560"/>
    </row>
    <row r="561" spans="3:32" s="468" customFormat="1">
      <c r="C561" s="560"/>
      <c r="D561"/>
      <c r="E561" s="560"/>
      <c r="F561" s="559"/>
      <c r="H561" s="559"/>
      <c r="I561" s="559"/>
      <c r="J561" s="559"/>
      <c r="L561" s="559"/>
      <c r="M561" s="560"/>
      <c r="N561" s="559"/>
      <c r="P561" s="559"/>
      <c r="Q561" s="560"/>
      <c r="S561" s="559"/>
      <c r="T561" s="560"/>
      <c r="U561" s="560"/>
      <c r="V561" s="560"/>
      <c r="X561"/>
      <c r="AA561"/>
      <c r="AD561"/>
      <c r="AE561"/>
      <c r="AF561"/>
    </row>
    <row r="562" spans="3:32" s="468" customFormat="1">
      <c r="C562" s="560"/>
      <c r="D562"/>
      <c r="E562" s="560"/>
      <c r="F562" s="559"/>
      <c r="H562" s="559"/>
      <c r="I562" s="559"/>
      <c r="J562" s="559"/>
      <c r="L562" s="559"/>
      <c r="M562" s="560"/>
      <c r="N562" s="559"/>
      <c r="P562" s="559"/>
      <c r="Q562" s="560"/>
      <c r="S562" s="559"/>
      <c r="T562" s="560"/>
      <c r="U562" s="560"/>
      <c r="V562" s="560"/>
      <c r="X562"/>
      <c r="AA562"/>
      <c r="AD562"/>
      <c r="AE562"/>
      <c r="AF562"/>
    </row>
    <row r="563" spans="3:32" s="468" customFormat="1">
      <c r="C563" s="560"/>
      <c r="D563"/>
      <c r="E563" s="560"/>
      <c r="F563" s="559"/>
      <c r="H563" s="559"/>
      <c r="I563" s="559"/>
      <c r="J563" s="559"/>
      <c r="L563" s="559"/>
      <c r="M563" s="560"/>
      <c r="N563" s="559"/>
      <c r="P563" s="559"/>
      <c r="Q563" s="560"/>
      <c r="S563" s="559"/>
      <c r="T563" s="560"/>
      <c r="U563" s="560"/>
      <c r="V563" s="560"/>
      <c r="X563"/>
      <c r="AA563"/>
      <c r="AD563"/>
      <c r="AE563"/>
      <c r="AF563"/>
    </row>
    <row r="564" spans="3:32" s="468" customFormat="1">
      <c r="C564" s="560"/>
      <c r="D564"/>
      <c r="E564" s="560"/>
      <c r="F564" s="559"/>
      <c r="H564" s="559"/>
      <c r="I564" s="559"/>
      <c r="J564" s="559"/>
      <c r="L564" s="559"/>
      <c r="M564" s="560"/>
      <c r="N564" s="559"/>
      <c r="P564" s="559"/>
      <c r="Q564" s="560"/>
      <c r="S564" s="559"/>
      <c r="T564" s="560"/>
      <c r="U564" s="560"/>
      <c r="V564" s="560"/>
      <c r="X564"/>
      <c r="AA564"/>
      <c r="AD564"/>
      <c r="AE564"/>
      <c r="AF564"/>
    </row>
    <row r="565" spans="3:32" s="468" customFormat="1">
      <c r="C565" s="560"/>
      <c r="D565"/>
      <c r="E565" s="560"/>
      <c r="F565" s="559"/>
      <c r="H565" s="559"/>
      <c r="I565" s="559"/>
      <c r="J565" s="559"/>
      <c r="L565" s="559"/>
      <c r="M565" s="560"/>
      <c r="N565" s="559"/>
      <c r="P565" s="559"/>
      <c r="Q565" s="560"/>
      <c r="S565" s="559"/>
      <c r="T565" s="560"/>
      <c r="U565" s="560"/>
      <c r="V565" s="560"/>
      <c r="X565"/>
      <c r="AA565"/>
      <c r="AD565"/>
      <c r="AE565"/>
      <c r="AF565"/>
    </row>
    <row r="566" spans="3:32" s="468" customFormat="1">
      <c r="C566" s="560"/>
      <c r="D566"/>
      <c r="E566" s="560"/>
      <c r="F566" s="559"/>
      <c r="H566" s="559"/>
      <c r="I566" s="559"/>
      <c r="J566" s="559"/>
      <c r="L566" s="559"/>
      <c r="M566" s="560"/>
      <c r="N566" s="559"/>
      <c r="P566" s="559"/>
      <c r="Q566" s="560"/>
      <c r="S566" s="559"/>
      <c r="T566" s="560"/>
      <c r="U566" s="560"/>
      <c r="V566" s="560"/>
      <c r="X566"/>
      <c r="AA566"/>
      <c r="AD566"/>
      <c r="AE566"/>
      <c r="AF566"/>
    </row>
    <row r="567" spans="3:32" s="468" customFormat="1">
      <c r="C567" s="560"/>
      <c r="D567"/>
      <c r="E567" s="560"/>
      <c r="F567" s="559"/>
      <c r="H567" s="559"/>
      <c r="I567" s="559"/>
      <c r="J567" s="559"/>
      <c r="L567" s="559"/>
      <c r="M567" s="560"/>
      <c r="N567" s="559"/>
      <c r="P567" s="559"/>
      <c r="Q567" s="560"/>
      <c r="S567" s="559"/>
      <c r="T567" s="560"/>
      <c r="U567" s="560"/>
      <c r="V567" s="560"/>
      <c r="X567"/>
      <c r="AA567"/>
      <c r="AD567"/>
      <c r="AE567"/>
      <c r="AF567"/>
    </row>
    <row r="568" spans="3:32" s="468" customFormat="1">
      <c r="C568" s="560"/>
      <c r="D568"/>
      <c r="E568" s="560"/>
      <c r="F568" s="559"/>
      <c r="H568" s="559"/>
      <c r="I568" s="559"/>
      <c r="J568" s="559"/>
      <c r="L568" s="559"/>
      <c r="M568" s="560"/>
      <c r="N568" s="559"/>
      <c r="P568" s="559"/>
      <c r="Q568" s="560"/>
      <c r="S568" s="559"/>
      <c r="T568" s="560"/>
      <c r="U568" s="560"/>
      <c r="V568" s="560"/>
      <c r="X568"/>
      <c r="AA568"/>
      <c r="AD568"/>
      <c r="AE568"/>
      <c r="AF568"/>
    </row>
    <row r="569" spans="3:32" s="468" customFormat="1">
      <c r="C569" s="560"/>
      <c r="D569"/>
      <c r="E569" s="560"/>
      <c r="F569" s="559"/>
      <c r="H569" s="559"/>
      <c r="I569" s="559"/>
      <c r="J569" s="559"/>
      <c r="L569" s="559"/>
      <c r="M569" s="560"/>
      <c r="N569" s="559"/>
      <c r="P569" s="559"/>
      <c r="Q569" s="560"/>
      <c r="S569" s="559"/>
      <c r="T569" s="560"/>
      <c r="U569" s="560"/>
      <c r="V569" s="560"/>
      <c r="X569"/>
      <c r="AA569"/>
      <c r="AD569"/>
      <c r="AE569"/>
      <c r="AF569"/>
    </row>
    <row r="570" spans="3:32" s="468" customFormat="1">
      <c r="C570" s="560"/>
      <c r="D570"/>
      <c r="E570" s="560"/>
      <c r="F570" s="559"/>
      <c r="H570" s="559"/>
      <c r="I570" s="559"/>
      <c r="J570" s="559"/>
      <c r="L570" s="559"/>
      <c r="M570" s="560"/>
      <c r="N570" s="559"/>
      <c r="P570" s="559"/>
      <c r="Q570" s="560"/>
      <c r="S570" s="559"/>
      <c r="T570" s="560"/>
      <c r="U570" s="560"/>
      <c r="V570" s="560"/>
      <c r="X570"/>
      <c r="AA570"/>
      <c r="AD570"/>
      <c r="AE570"/>
      <c r="AF570"/>
    </row>
    <row r="571" spans="3:32" s="468" customFormat="1">
      <c r="C571" s="560"/>
      <c r="D571"/>
      <c r="E571" s="560"/>
      <c r="F571" s="559"/>
      <c r="H571" s="559"/>
      <c r="I571" s="559"/>
      <c r="J571" s="559"/>
      <c r="L571" s="559"/>
      <c r="M571" s="560"/>
      <c r="N571" s="559"/>
      <c r="P571" s="559"/>
      <c r="Q571" s="560"/>
      <c r="S571" s="559"/>
      <c r="T571" s="560"/>
      <c r="U571" s="560"/>
      <c r="V571" s="560"/>
      <c r="X571"/>
      <c r="AA571"/>
      <c r="AD571"/>
      <c r="AE571"/>
      <c r="AF571"/>
    </row>
    <row r="572" spans="3:32" s="468" customFormat="1">
      <c r="C572" s="560"/>
      <c r="D572"/>
      <c r="E572" s="560"/>
      <c r="F572" s="559"/>
      <c r="H572" s="559"/>
      <c r="I572" s="559"/>
      <c r="J572" s="559"/>
      <c r="L572" s="559"/>
      <c r="M572" s="560"/>
      <c r="N572" s="559"/>
      <c r="P572" s="559"/>
      <c r="Q572" s="560"/>
      <c r="S572" s="559"/>
      <c r="T572" s="560"/>
      <c r="U572" s="560"/>
      <c r="V572" s="560"/>
      <c r="X572"/>
      <c r="AA572"/>
      <c r="AD572"/>
      <c r="AE572"/>
      <c r="AF572"/>
    </row>
    <row r="573" spans="3:32" s="468" customFormat="1">
      <c r="C573" s="560"/>
      <c r="D573"/>
      <c r="E573" s="560"/>
      <c r="F573" s="559"/>
      <c r="H573" s="559"/>
      <c r="I573" s="559"/>
      <c r="J573" s="559"/>
      <c r="L573" s="559"/>
      <c r="M573" s="560"/>
      <c r="N573" s="559"/>
      <c r="P573" s="559"/>
      <c r="Q573" s="560"/>
      <c r="S573" s="559"/>
      <c r="T573" s="560"/>
      <c r="U573" s="560"/>
      <c r="V573" s="560"/>
      <c r="X573"/>
      <c r="AA573"/>
      <c r="AD573"/>
      <c r="AE573"/>
      <c r="AF573"/>
    </row>
    <row r="574" spans="3:32" s="468" customFormat="1">
      <c r="C574" s="560"/>
      <c r="D574"/>
      <c r="E574" s="560"/>
      <c r="F574" s="559"/>
      <c r="H574" s="559"/>
      <c r="I574" s="559"/>
      <c r="J574" s="559"/>
      <c r="L574" s="559"/>
      <c r="M574" s="560"/>
      <c r="N574" s="559"/>
      <c r="P574" s="559"/>
      <c r="Q574" s="560"/>
      <c r="S574" s="559"/>
      <c r="T574" s="560"/>
      <c r="U574" s="560"/>
      <c r="V574" s="560"/>
      <c r="X574"/>
      <c r="AA574"/>
      <c r="AD574"/>
      <c r="AE574"/>
      <c r="AF574"/>
    </row>
    <row r="575" spans="3:32" s="468" customFormat="1">
      <c r="C575" s="560"/>
      <c r="D575"/>
      <c r="E575" s="560"/>
      <c r="F575" s="559"/>
      <c r="H575" s="559"/>
      <c r="I575" s="559"/>
      <c r="J575" s="559"/>
      <c r="L575" s="559"/>
      <c r="M575" s="560"/>
      <c r="N575" s="559"/>
      <c r="P575" s="559"/>
      <c r="Q575" s="560"/>
      <c r="S575" s="559"/>
      <c r="T575" s="560"/>
      <c r="U575" s="560"/>
      <c r="V575" s="560"/>
      <c r="X575"/>
      <c r="AA575"/>
      <c r="AD575"/>
      <c r="AE575"/>
      <c r="AF575"/>
    </row>
    <row r="576" spans="3:32" s="468" customFormat="1">
      <c r="C576" s="560"/>
      <c r="D576"/>
      <c r="E576" s="560"/>
      <c r="F576" s="559"/>
      <c r="H576" s="559"/>
      <c r="I576" s="559"/>
      <c r="J576" s="559"/>
      <c r="L576" s="559"/>
      <c r="M576" s="560"/>
      <c r="N576" s="559"/>
      <c r="P576" s="559"/>
      <c r="Q576" s="560"/>
      <c r="S576" s="559"/>
      <c r="T576" s="560"/>
      <c r="U576" s="560"/>
      <c r="V576" s="560"/>
      <c r="X576"/>
      <c r="AA576"/>
      <c r="AD576"/>
      <c r="AE576"/>
      <c r="AF576"/>
    </row>
    <row r="577" spans="3:32" s="468" customFormat="1">
      <c r="C577" s="560"/>
      <c r="D577"/>
      <c r="E577" s="560"/>
      <c r="F577" s="559"/>
      <c r="H577" s="559"/>
      <c r="I577" s="559"/>
      <c r="J577" s="559"/>
      <c r="L577" s="559"/>
      <c r="M577" s="560"/>
      <c r="N577" s="559"/>
      <c r="P577" s="559"/>
      <c r="Q577" s="560"/>
      <c r="S577" s="559"/>
      <c r="T577" s="560"/>
      <c r="U577" s="560"/>
      <c r="V577" s="560"/>
      <c r="X577"/>
      <c r="AA577"/>
      <c r="AD577"/>
      <c r="AE577"/>
      <c r="AF577"/>
    </row>
    <row r="578" spans="3:32" s="468" customFormat="1">
      <c r="C578" s="560"/>
      <c r="D578"/>
      <c r="E578" s="560"/>
      <c r="F578" s="559"/>
      <c r="H578" s="559"/>
      <c r="I578" s="559"/>
      <c r="J578" s="559"/>
      <c r="L578" s="559"/>
      <c r="M578" s="560"/>
      <c r="N578" s="559"/>
      <c r="P578" s="559"/>
      <c r="Q578" s="560"/>
      <c r="S578" s="559"/>
      <c r="T578" s="560"/>
      <c r="U578" s="560"/>
      <c r="V578" s="560"/>
      <c r="X578"/>
      <c r="AA578"/>
      <c r="AD578"/>
      <c r="AE578"/>
      <c r="AF578"/>
    </row>
    <row r="579" spans="3:32" s="468" customFormat="1">
      <c r="C579" s="560"/>
      <c r="D579"/>
      <c r="E579" s="560"/>
      <c r="F579" s="559"/>
      <c r="H579" s="559"/>
      <c r="I579" s="559"/>
      <c r="J579" s="559"/>
      <c r="L579" s="559"/>
      <c r="M579" s="560"/>
      <c r="N579" s="559"/>
      <c r="P579" s="559"/>
      <c r="Q579" s="560"/>
      <c r="S579" s="559"/>
      <c r="T579" s="560"/>
      <c r="U579" s="560"/>
      <c r="V579" s="560"/>
      <c r="X579"/>
      <c r="AA579"/>
      <c r="AD579"/>
      <c r="AE579"/>
      <c r="AF579"/>
    </row>
    <row r="580" spans="3:32" s="468" customFormat="1">
      <c r="C580" s="560"/>
      <c r="D580"/>
      <c r="E580" s="560"/>
      <c r="F580" s="559"/>
      <c r="H580" s="559"/>
      <c r="I580" s="559"/>
      <c r="J580" s="559"/>
      <c r="L580" s="559"/>
      <c r="M580" s="560"/>
      <c r="N580" s="559"/>
      <c r="P580" s="559"/>
      <c r="Q580" s="560"/>
      <c r="S580" s="559"/>
      <c r="T580" s="560"/>
      <c r="U580" s="560"/>
      <c r="V580" s="560"/>
      <c r="X580"/>
      <c r="AA580"/>
      <c r="AD580"/>
      <c r="AE580"/>
      <c r="AF580"/>
    </row>
    <row r="581" spans="3:32" s="468" customFormat="1">
      <c r="C581" s="560"/>
      <c r="D581"/>
      <c r="E581" s="560"/>
      <c r="F581" s="559"/>
      <c r="H581" s="559"/>
      <c r="I581" s="559"/>
      <c r="J581" s="559"/>
      <c r="L581" s="559"/>
      <c r="M581" s="560"/>
      <c r="N581" s="559"/>
      <c r="P581" s="559"/>
      <c r="Q581" s="560"/>
      <c r="S581" s="559"/>
      <c r="T581" s="560"/>
      <c r="U581" s="560"/>
      <c r="V581" s="560"/>
      <c r="X581"/>
      <c r="AA581"/>
      <c r="AD581"/>
      <c r="AE581"/>
      <c r="AF581"/>
    </row>
    <row r="582" spans="3:32" s="468" customFormat="1">
      <c r="C582" s="560"/>
      <c r="D582"/>
      <c r="E582" s="560"/>
      <c r="F582" s="559"/>
      <c r="H582" s="559"/>
      <c r="I582" s="559"/>
      <c r="J582" s="559"/>
      <c r="L582" s="559"/>
      <c r="M582" s="560"/>
      <c r="N582" s="559"/>
      <c r="P582" s="559"/>
      <c r="Q582" s="560"/>
      <c r="S582" s="559"/>
      <c r="T582" s="560"/>
      <c r="U582" s="560"/>
      <c r="V582" s="560"/>
      <c r="X582"/>
      <c r="AA582"/>
      <c r="AD582"/>
      <c r="AE582"/>
      <c r="AF582"/>
    </row>
    <row r="583" spans="3:32" s="468" customFormat="1">
      <c r="C583" s="560"/>
      <c r="D583"/>
      <c r="E583" s="560"/>
      <c r="F583" s="559"/>
      <c r="H583" s="559"/>
      <c r="I583" s="559"/>
      <c r="J583" s="559"/>
      <c r="L583" s="559"/>
      <c r="M583" s="560"/>
      <c r="N583" s="559"/>
      <c r="P583" s="559"/>
      <c r="Q583" s="560"/>
      <c r="S583" s="559"/>
      <c r="T583" s="560"/>
      <c r="U583" s="560"/>
      <c r="V583" s="560"/>
      <c r="X583"/>
      <c r="AA583"/>
      <c r="AD583"/>
      <c r="AE583"/>
      <c r="AF583"/>
    </row>
    <row r="584" spans="3:32" s="468" customFormat="1">
      <c r="C584" s="560"/>
      <c r="D584"/>
      <c r="E584" s="560"/>
      <c r="F584" s="559"/>
      <c r="H584" s="559"/>
      <c r="I584" s="559"/>
      <c r="J584" s="559"/>
      <c r="L584" s="559"/>
      <c r="M584" s="560"/>
      <c r="N584" s="559"/>
      <c r="P584" s="559"/>
      <c r="Q584" s="560"/>
      <c r="S584" s="559"/>
      <c r="T584" s="560"/>
      <c r="U584" s="560"/>
      <c r="V584" s="560"/>
      <c r="X584"/>
      <c r="AA584"/>
      <c r="AD584"/>
      <c r="AE584"/>
      <c r="AF584"/>
    </row>
    <row r="585" spans="3:32" s="468" customFormat="1">
      <c r="C585" s="560"/>
      <c r="D585"/>
      <c r="E585" s="560"/>
      <c r="F585" s="559"/>
      <c r="H585" s="559"/>
      <c r="I585" s="559"/>
      <c r="J585" s="559"/>
      <c r="L585" s="559"/>
      <c r="M585" s="560"/>
      <c r="N585" s="559"/>
      <c r="P585" s="559"/>
      <c r="Q585" s="560"/>
      <c r="S585" s="559"/>
      <c r="T585" s="560"/>
      <c r="U585" s="560"/>
      <c r="V585" s="560"/>
      <c r="X585"/>
      <c r="AA585"/>
      <c r="AD585"/>
      <c r="AE585"/>
      <c r="AF585"/>
    </row>
    <row r="586" spans="3:32" s="468" customFormat="1">
      <c r="C586" s="560"/>
      <c r="D586"/>
      <c r="E586" s="560"/>
      <c r="F586" s="559"/>
      <c r="H586" s="559"/>
      <c r="I586" s="559"/>
      <c r="J586" s="559"/>
      <c r="L586" s="559"/>
      <c r="M586" s="560"/>
      <c r="N586" s="559"/>
      <c r="P586" s="559"/>
      <c r="Q586" s="560"/>
      <c r="S586" s="559"/>
      <c r="T586" s="560"/>
      <c r="U586" s="560"/>
      <c r="V586" s="560"/>
      <c r="X586"/>
      <c r="AA586"/>
      <c r="AD586"/>
      <c r="AE586"/>
      <c r="AF586"/>
    </row>
    <row r="587" spans="3:32" s="468" customFormat="1">
      <c r="C587" s="560"/>
      <c r="D587"/>
      <c r="E587" s="560"/>
      <c r="F587" s="559"/>
      <c r="H587" s="559"/>
      <c r="I587" s="559"/>
      <c r="J587" s="559"/>
      <c r="L587" s="559"/>
      <c r="M587" s="560"/>
      <c r="N587" s="559"/>
      <c r="P587" s="559"/>
      <c r="Q587" s="560"/>
      <c r="S587" s="559"/>
      <c r="T587" s="560"/>
      <c r="U587" s="560"/>
      <c r="V587" s="560"/>
      <c r="X587"/>
      <c r="AA587"/>
      <c r="AD587"/>
      <c r="AE587"/>
      <c r="AF587"/>
    </row>
    <row r="588" spans="3:32" s="468" customFormat="1">
      <c r="C588" s="560"/>
      <c r="D588"/>
      <c r="E588" s="560"/>
      <c r="F588" s="559"/>
      <c r="H588" s="559"/>
      <c r="I588" s="559"/>
      <c r="J588" s="559"/>
      <c r="L588" s="559"/>
      <c r="M588" s="560"/>
      <c r="N588" s="559"/>
      <c r="P588" s="559"/>
      <c r="Q588" s="560"/>
      <c r="S588" s="559"/>
      <c r="T588" s="560"/>
      <c r="U588" s="560"/>
      <c r="V588" s="560"/>
      <c r="X588"/>
      <c r="AA588"/>
      <c r="AD588"/>
      <c r="AE588"/>
      <c r="AF588"/>
    </row>
    <row r="589" spans="3:32" s="468" customFormat="1">
      <c r="C589" s="560"/>
      <c r="D589"/>
      <c r="E589" s="560"/>
      <c r="F589" s="559"/>
      <c r="H589" s="559"/>
      <c r="I589" s="559"/>
      <c r="J589" s="559"/>
      <c r="L589" s="559"/>
      <c r="M589" s="560"/>
      <c r="N589" s="559"/>
      <c r="P589" s="559"/>
      <c r="Q589" s="560"/>
      <c r="S589" s="559"/>
      <c r="T589" s="560"/>
      <c r="U589" s="560"/>
      <c r="V589" s="560"/>
      <c r="X589"/>
      <c r="AA589"/>
      <c r="AD589"/>
      <c r="AE589"/>
      <c r="AF589"/>
    </row>
    <row r="590" spans="3:32" s="468" customFormat="1">
      <c r="C590" s="560"/>
      <c r="D590"/>
      <c r="E590" s="560"/>
      <c r="F590" s="559"/>
      <c r="H590" s="559"/>
      <c r="I590" s="559"/>
      <c r="J590" s="559"/>
      <c r="L590" s="559"/>
      <c r="M590" s="560"/>
      <c r="N590" s="559"/>
      <c r="P590" s="559"/>
      <c r="Q590" s="560"/>
      <c r="S590" s="559"/>
      <c r="T590" s="560"/>
      <c r="U590" s="560"/>
      <c r="V590" s="560"/>
      <c r="X590"/>
      <c r="AA590"/>
      <c r="AD590"/>
      <c r="AE590"/>
      <c r="AF590"/>
    </row>
    <row r="591" spans="3:32" s="468" customFormat="1">
      <c r="C591" s="560"/>
      <c r="D591"/>
      <c r="E591" s="560"/>
      <c r="F591" s="559"/>
      <c r="H591" s="559"/>
      <c r="I591" s="559"/>
      <c r="J591" s="559"/>
      <c r="L591" s="559"/>
      <c r="M591" s="560"/>
      <c r="N591" s="559"/>
      <c r="P591" s="559"/>
      <c r="Q591" s="560"/>
      <c r="S591" s="559"/>
      <c r="T591" s="560"/>
      <c r="U591" s="560"/>
      <c r="V591" s="560"/>
      <c r="X591"/>
      <c r="AA591"/>
      <c r="AD591"/>
      <c r="AE591"/>
      <c r="AF591"/>
    </row>
    <row r="592" spans="3:32" s="468" customFormat="1">
      <c r="C592" s="560"/>
      <c r="D592"/>
      <c r="E592" s="560"/>
      <c r="F592" s="559"/>
      <c r="H592" s="559"/>
      <c r="I592" s="559"/>
      <c r="J592" s="559"/>
      <c r="L592" s="559"/>
      <c r="M592" s="560"/>
      <c r="N592" s="559"/>
      <c r="P592" s="559"/>
      <c r="Q592" s="560"/>
      <c r="S592" s="559"/>
      <c r="T592" s="560"/>
      <c r="U592" s="560"/>
      <c r="V592" s="560"/>
      <c r="X592"/>
      <c r="AA592"/>
      <c r="AD592"/>
      <c r="AE592"/>
      <c r="AF592"/>
    </row>
    <row r="593" spans="3:32" s="468" customFormat="1">
      <c r="C593" s="560"/>
      <c r="D593"/>
      <c r="E593" s="560"/>
      <c r="F593" s="559"/>
      <c r="H593" s="559"/>
      <c r="I593" s="559"/>
      <c r="J593" s="559"/>
      <c r="L593" s="559"/>
      <c r="M593" s="560"/>
      <c r="N593" s="559"/>
      <c r="P593" s="559"/>
      <c r="Q593" s="560"/>
      <c r="S593" s="559"/>
      <c r="T593" s="560"/>
      <c r="U593" s="560"/>
      <c r="V593" s="560"/>
      <c r="X593"/>
      <c r="AA593"/>
      <c r="AD593"/>
      <c r="AE593"/>
      <c r="AF593"/>
    </row>
    <row r="594" spans="3:32" s="468" customFormat="1">
      <c r="C594" s="560"/>
      <c r="D594"/>
      <c r="E594" s="560"/>
      <c r="F594" s="559"/>
      <c r="H594" s="559"/>
      <c r="I594" s="559"/>
      <c r="J594" s="559"/>
      <c r="L594" s="559"/>
      <c r="M594" s="560"/>
      <c r="N594" s="559"/>
      <c r="P594" s="559"/>
      <c r="Q594" s="560"/>
      <c r="S594" s="559"/>
      <c r="T594" s="560"/>
      <c r="U594" s="560"/>
      <c r="V594" s="560"/>
      <c r="X594"/>
      <c r="AA594"/>
      <c r="AD594"/>
      <c r="AE594"/>
      <c r="AF594"/>
    </row>
    <row r="595" spans="3:32" s="468" customFormat="1">
      <c r="C595" s="560"/>
      <c r="D595"/>
      <c r="E595" s="560"/>
      <c r="F595" s="559"/>
      <c r="H595" s="559"/>
      <c r="I595" s="559"/>
      <c r="J595" s="559"/>
      <c r="L595" s="559"/>
      <c r="M595" s="560"/>
      <c r="N595" s="559"/>
      <c r="P595" s="559"/>
      <c r="Q595" s="560"/>
      <c r="S595" s="559"/>
      <c r="T595" s="560"/>
      <c r="U595" s="560"/>
      <c r="V595" s="560"/>
      <c r="X595"/>
      <c r="AA595"/>
      <c r="AD595"/>
      <c r="AE595"/>
      <c r="AF595"/>
    </row>
    <row r="596" spans="3:32" s="468" customFormat="1">
      <c r="C596" s="560"/>
      <c r="D596"/>
      <c r="E596" s="560"/>
      <c r="F596" s="559"/>
      <c r="H596" s="559"/>
      <c r="I596" s="559"/>
      <c r="J596" s="559"/>
      <c r="L596" s="559"/>
      <c r="M596" s="560"/>
      <c r="N596" s="559"/>
      <c r="P596" s="559"/>
      <c r="Q596" s="560"/>
      <c r="S596" s="559"/>
      <c r="T596" s="560"/>
      <c r="U596" s="560"/>
      <c r="V596" s="560"/>
      <c r="X596"/>
      <c r="AA596"/>
      <c r="AD596"/>
      <c r="AE596"/>
      <c r="AF596"/>
    </row>
    <row r="597" spans="3:32" s="468" customFormat="1">
      <c r="C597" s="560"/>
      <c r="D597"/>
      <c r="E597" s="560"/>
      <c r="F597" s="559"/>
      <c r="H597" s="559"/>
      <c r="I597" s="559"/>
      <c r="J597" s="559"/>
      <c r="L597" s="559"/>
      <c r="M597" s="560"/>
      <c r="N597" s="559"/>
      <c r="P597" s="559"/>
      <c r="Q597" s="560"/>
      <c r="S597" s="559"/>
      <c r="T597" s="560"/>
      <c r="U597" s="560"/>
      <c r="V597" s="560"/>
      <c r="X597"/>
      <c r="AA597"/>
      <c r="AD597"/>
      <c r="AE597"/>
      <c r="AF597"/>
    </row>
    <row r="598" spans="3:32" s="468" customFormat="1">
      <c r="C598" s="560"/>
      <c r="D598"/>
      <c r="E598" s="560"/>
      <c r="F598" s="559"/>
      <c r="H598" s="559"/>
      <c r="I598" s="559"/>
      <c r="J598" s="559"/>
      <c r="L598" s="559"/>
      <c r="M598" s="560"/>
      <c r="N598" s="559"/>
      <c r="P598" s="559"/>
      <c r="Q598" s="560"/>
      <c r="S598" s="559"/>
      <c r="T598" s="560"/>
      <c r="U598" s="560"/>
      <c r="V598" s="560"/>
      <c r="X598"/>
      <c r="AA598"/>
      <c r="AD598"/>
      <c r="AE598"/>
      <c r="AF598"/>
    </row>
    <row r="599" spans="3:32" s="468" customFormat="1">
      <c r="C599" s="560"/>
      <c r="D599"/>
      <c r="E599" s="560"/>
      <c r="F599" s="559"/>
      <c r="H599" s="559"/>
      <c r="I599" s="559"/>
      <c r="J599" s="559"/>
      <c r="L599" s="559"/>
      <c r="M599" s="560"/>
      <c r="N599" s="559"/>
      <c r="P599" s="559"/>
      <c r="Q599" s="560"/>
      <c r="S599" s="559"/>
      <c r="T599" s="560"/>
      <c r="U599" s="560"/>
      <c r="V599" s="560"/>
      <c r="X599"/>
      <c r="AA599"/>
      <c r="AD599"/>
      <c r="AE599"/>
      <c r="AF599"/>
    </row>
    <row r="600" spans="3:32" s="468" customFormat="1">
      <c r="C600" s="560"/>
      <c r="D600"/>
      <c r="E600" s="560"/>
      <c r="F600" s="559"/>
      <c r="H600" s="559"/>
      <c r="I600" s="559"/>
      <c r="J600" s="559"/>
      <c r="L600" s="559"/>
      <c r="M600" s="560"/>
      <c r="N600" s="559"/>
      <c r="P600" s="559"/>
      <c r="Q600" s="560"/>
      <c r="S600" s="559"/>
      <c r="T600" s="560"/>
      <c r="U600" s="560"/>
      <c r="V600" s="560"/>
      <c r="X600"/>
      <c r="AA600"/>
      <c r="AD600"/>
      <c r="AE600"/>
      <c r="AF600"/>
    </row>
    <row r="601" spans="3:32" s="468" customFormat="1">
      <c r="C601" s="560"/>
      <c r="D601"/>
      <c r="E601" s="560"/>
      <c r="F601" s="559"/>
      <c r="H601" s="559"/>
      <c r="I601" s="559"/>
      <c r="J601" s="559"/>
      <c r="L601" s="559"/>
      <c r="M601" s="560"/>
      <c r="N601" s="559"/>
      <c r="P601" s="559"/>
      <c r="Q601" s="560"/>
      <c r="S601" s="559"/>
      <c r="T601" s="560"/>
      <c r="U601" s="560"/>
      <c r="V601" s="560"/>
      <c r="X601"/>
      <c r="AA601"/>
      <c r="AD601"/>
      <c r="AE601"/>
      <c r="AF601"/>
    </row>
    <row r="602" spans="3:32" s="468" customFormat="1">
      <c r="C602" s="560"/>
      <c r="D602"/>
      <c r="E602" s="560"/>
      <c r="F602" s="559"/>
      <c r="H602" s="559"/>
      <c r="I602" s="559"/>
      <c r="J602" s="559"/>
      <c r="L602" s="559"/>
      <c r="M602" s="560"/>
      <c r="N602" s="559"/>
      <c r="P602" s="559"/>
      <c r="Q602" s="560"/>
      <c r="S602" s="559"/>
      <c r="T602" s="560"/>
      <c r="U602" s="560"/>
      <c r="V602" s="560"/>
      <c r="X602"/>
      <c r="AA602"/>
      <c r="AD602"/>
      <c r="AE602"/>
      <c r="AF602"/>
    </row>
    <row r="603" spans="3:32" s="468" customFormat="1">
      <c r="C603" s="560"/>
      <c r="D603"/>
      <c r="E603" s="560"/>
      <c r="F603" s="559"/>
      <c r="H603" s="559"/>
      <c r="I603" s="559"/>
      <c r="J603" s="559"/>
      <c r="L603" s="559"/>
      <c r="M603" s="560"/>
      <c r="N603" s="559"/>
      <c r="P603" s="559"/>
      <c r="Q603" s="560"/>
      <c r="S603" s="559"/>
      <c r="T603" s="560"/>
      <c r="U603" s="560"/>
      <c r="V603" s="560"/>
      <c r="X603"/>
      <c r="AA603"/>
      <c r="AD603"/>
      <c r="AE603"/>
      <c r="AF603"/>
    </row>
    <row r="604" spans="3:32" s="468" customFormat="1">
      <c r="C604" s="560"/>
      <c r="D604"/>
      <c r="E604" s="560"/>
      <c r="F604" s="559"/>
      <c r="H604" s="559"/>
      <c r="I604" s="559"/>
      <c r="J604" s="559"/>
      <c r="L604" s="559"/>
      <c r="M604" s="560"/>
      <c r="N604" s="559"/>
      <c r="P604" s="559"/>
      <c r="Q604" s="560"/>
      <c r="S604" s="559"/>
      <c r="T604" s="560"/>
      <c r="U604" s="560"/>
      <c r="V604" s="560"/>
      <c r="X604"/>
      <c r="AA604"/>
      <c r="AD604"/>
      <c r="AE604"/>
      <c r="AF604"/>
    </row>
    <row r="605" spans="3:32" s="468" customFormat="1">
      <c r="C605" s="560"/>
      <c r="D605"/>
      <c r="E605" s="560"/>
      <c r="F605" s="559"/>
      <c r="H605" s="559"/>
      <c r="I605" s="559"/>
      <c r="J605" s="559"/>
      <c r="L605" s="559"/>
      <c r="M605" s="560"/>
      <c r="N605" s="559"/>
      <c r="P605" s="559"/>
      <c r="Q605" s="560"/>
      <c r="S605" s="559"/>
      <c r="T605" s="560"/>
      <c r="U605" s="560"/>
      <c r="V605" s="560"/>
      <c r="X605"/>
      <c r="AA605"/>
      <c r="AD605"/>
      <c r="AE605"/>
      <c r="AF605"/>
    </row>
    <row r="606" spans="3:32" s="468" customFormat="1">
      <c r="C606" s="560"/>
      <c r="D606"/>
      <c r="E606" s="560"/>
      <c r="F606" s="559"/>
      <c r="H606" s="559"/>
      <c r="I606" s="559"/>
      <c r="J606" s="559"/>
      <c r="L606" s="559"/>
      <c r="M606" s="560"/>
      <c r="N606" s="559"/>
      <c r="P606" s="559"/>
      <c r="Q606" s="560"/>
      <c r="S606" s="559"/>
      <c r="T606" s="560"/>
      <c r="U606" s="560"/>
      <c r="V606" s="560"/>
      <c r="X606"/>
      <c r="AA606"/>
      <c r="AD606"/>
      <c r="AE606"/>
      <c r="AF606"/>
    </row>
    <row r="607" spans="3:32" s="468" customFormat="1">
      <c r="C607" s="560"/>
      <c r="D607"/>
      <c r="E607" s="560"/>
      <c r="F607" s="559"/>
      <c r="H607" s="559"/>
      <c r="I607" s="559"/>
      <c r="J607" s="559"/>
      <c r="L607" s="559"/>
      <c r="M607" s="560"/>
      <c r="N607" s="559"/>
      <c r="P607" s="559"/>
      <c r="Q607" s="560"/>
      <c r="S607" s="559"/>
      <c r="T607" s="560"/>
      <c r="U607" s="560"/>
      <c r="V607" s="560"/>
      <c r="X607"/>
      <c r="AA607"/>
      <c r="AD607"/>
      <c r="AE607"/>
      <c r="AF607"/>
    </row>
    <row r="608" spans="3:32" s="468" customFormat="1">
      <c r="C608" s="560"/>
      <c r="D608"/>
      <c r="E608" s="560"/>
      <c r="F608" s="559"/>
      <c r="H608" s="559"/>
      <c r="I608" s="559"/>
      <c r="J608" s="559"/>
      <c r="L608" s="559"/>
      <c r="M608" s="560"/>
      <c r="N608" s="559"/>
      <c r="P608" s="559"/>
      <c r="Q608" s="560"/>
      <c r="S608" s="559"/>
      <c r="T608" s="560"/>
      <c r="U608" s="560"/>
      <c r="V608" s="560"/>
      <c r="X608"/>
      <c r="AA608"/>
      <c r="AD608"/>
      <c r="AE608"/>
      <c r="AF608"/>
    </row>
    <row r="609" spans="3:32" s="468" customFormat="1">
      <c r="C609" s="560"/>
      <c r="D609"/>
      <c r="E609" s="560"/>
      <c r="F609" s="559"/>
      <c r="H609" s="559"/>
      <c r="I609" s="559"/>
      <c r="J609" s="559"/>
      <c r="L609" s="559"/>
      <c r="M609" s="560"/>
      <c r="N609" s="559"/>
      <c r="P609" s="559"/>
      <c r="Q609" s="560"/>
      <c r="S609" s="559"/>
      <c r="T609" s="560"/>
      <c r="U609" s="560"/>
      <c r="V609" s="560"/>
      <c r="X609"/>
      <c r="AA609"/>
      <c r="AD609"/>
      <c r="AE609"/>
      <c r="AF609"/>
    </row>
    <row r="610" spans="3:32" s="468" customFormat="1">
      <c r="C610" s="560"/>
      <c r="D610"/>
      <c r="E610" s="560"/>
      <c r="F610" s="559"/>
      <c r="H610" s="559"/>
      <c r="I610" s="559"/>
      <c r="J610" s="559"/>
      <c r="L610" s="559"/>
      <c r="M610" s="560"/>
      <c r="N610" s="559"/>
      <c r="P610" s="559"/>
      <c r="Q610" s="560"/>
      <c r="S610" s="559"/>
      <c r="T610" s="560"/>
      <c r="U610" s="560"/>
      <c r="V610" s="560"/>
      <c r="X610"/>
      <c r="AA610"/>
      <c r="AD610"/>
      <c r="AE610"/>
      <c r="AF610"/>
    </row>
    <row r="611" spans="3:32" s="468" customFormat="1">
      <c r="C611" s="560"/>
      <c r="D611"/>
      <c r="E611" s="560"/>
      <c r="F611" s="559"/>
      <c r="H611" s="559"/>
      <c r="I611" s="559"/>
      <c r="J611" s="559"/>
      <c r="L611" s="559"/>
      <c r="M611" s="560"/>
      <c r="N611" s="559"/>
      <c r="P611" s="559"/>
      <c r="Q611" s="560"/>
      <c r="S611" s="559"/>
      <c r="T611" s="560"/>
      <c r="U611" s="560"/>
      <c r="V611" s="560"/>
      <c r="X611"/>
      <c r="AA611"/>
      <c r="AD611"/>
      <c r="AE611"/>
      <c r="AF611"/>
    </row>
    <row r="612" spans="3:32" s="468" customFormat="1">
      <c r="C612" s="560"/>
      <c r="D612"/>
      <c r="E612" s="560"/>
      <c r="F612" s="559"/>
      <c r="H612" s="559"/>
      <c r="I612" s="559"/>
      <c r="J612" s="559"/>
      <c r="L612" s="559"/>
      <c r="M612" s="560"/>
      <c r="N612" s="559"/>
      <c r="P612" s="559"/>
      <c r="Q612" s="560"/>
      <c r="S612" s="559"/>
      <c r="T612" s="560"/>
      <c r="U612" s="560"/>
      <c r="V612" s="560"/>
      <c r="X612"/>
      <c r="AA612"/>
      <c r="AD612"/>
      <c r="AE612"/>
      <c r="AF612"/>
    </row>
    <row r="613" spans="3:32" s="468" customFormat="1">
      <c r="C613" s="560"/>
      <c r="D613"/>
      <c r="E613" s="560"/>
      <c r="F613" s="559"/>
      <c r="H613" s="559"/>
      <c r="I613" s="559"/>
      <c r="J613" s="559"/>
      <c r="L613" s="559"/>
      <c r="M613" s="560"/>
      <c r="N613" s="559"/>
      <c r="P613" s="559"/>
      <c r="Q613" s="560"/>
      <c r="S613" s="559"/>
      <c r="T613" s="560"/>
      <c r="U613" s="560"/>
      <c r="V613" s="560"/>
      <c r="X613"/>
      <c r="AA613"/>
      <c r="AD613"/>
      <c r="AE613"/>
      <c r="AF613"/>
    </row>
    <row r="614" spans="3:32" s="468" customFormat="1">
      <c r="C614" s="560"/>
      <c r="D614"/>
      <c r="E614" s="560"/>
      <c r="F614" s="559"/>
      <c r="H614" s="559"/>
      <c r="I614" s="559"/>
      <c r="J614" s="559"/>
      <c r="L614" s="559"/>
      <c r="M614" s="560"/>
      <c r="N614" s="559"/>
      <c r="P614" s="559"/>
      <c r="Q614" s="560"/>
      <c r="S614" s="559"/>
      <c r="T614" s="560"/>
      <c r="U614" s="560"/>
      <c r="V614" s="560"/>
      <c r="X614"/>
      <c r="AA614"/>
      <c r="AD614"/>
      <c r="AE614"/>
      <c r="AF614"/>
    </row>
    <row r="615" spans="3:32" s="468" customFormat="1">
      <c r="C615" s="560"/>
      <c r="D615"/>
      <c r="E615" s="560"/>
      <c r="F615" s="559"/>
      <c r="H615" s="559"/>
      <c r="I615" s="559"/>
      <c r="J615" s="559"/>
      <c r="L615" s="559"/>
      <c r="M615" s="560"/>
      <c r="N615" s="559"/>
      <c r="P615" s="559"/>
      <c r="Q615" s="560"/>
      <c r="S615" s="559"/>
      <c r="T615" s="560"/>
      <c r="U615" s="560"/>
      <c r="V615" s="560"/>
      <c r="X615"/>
      <c r="AA615"/>
      <c r="AD615"/>
      <c r="AE615"/>
      <c r="AF615"/>
    </row>
    <row r="616" spans="3:32" s="468" customFormat="1">
      <c r="C616" s="560"/>
      <c r="D616"/>
      <c r="E616" s="560"/>
      <c r="F616" s="559"/>
      <c r="H616" s="559"/>
      <c r="I616" s="559"/>
      <c r="J616" s="559"/>
      <c r="L616" s="559"/>
      <c r="M616" s="560"/>
      <c r="N616" s="559"/>
      <c r="P616" s="559"/>
      <c r="Q616" s="560"/>
      <c r="S616" s="559"/>
      <c r="T616" s="560"/>
      <c r="U616" s="560"/>
      <c r="V616" s="560"/>
      <c r="X616"/>
      <c r="AA616"/>
      <c r="AD616"/>
      <c r="AE616"/>
      <c r="AF616"/>
    </row>
    <row r="617" spans="3:32" s="468" customFormat="1">
      <c r="C617" s="560"/>
      <c r="D617"/>
      <c r="E617" s="560"/>
      <c r="F617" s="559"/>
      <c r="H617" s="559"/>
      <c r="I617" s="559"/>
      <c r="J617" s="559"/>
      <c r="L617" s="559"/>
      <c r="M617" s="560"/>
      <c r="N617" s="559"/>
      <c r="P617" s="559"/>
      <c r="Q617" s="560"/>
      <c r="S617" s="559"/>
      <c r="T617" s="560"/>
      <c r="U617" s="560"/>
      <c r="V617" s="560"/>
      <c r="X617"/>
      <c r="AA617"/>
      <c r="AD617"/>
      <c r="AE617"/>
      <c r="AF617"/>
    </row>
    <row r="618" spans="3:32" s="468" customFormat="1">
      <c r="C618" s="560"/>
      <c r="D618"/>
      <c r="E618" s="560"/>
      <c r="F618" s="559"/>
      <c r="H618" s="559"/>
      <c r="I618" s="559"/>
      <c r="J618" s="559"/>
      <c r="L618" s="559"/>
      <c r="M618" s="560"/>
      <c r="N618" s="559"/>
      <c r="P618" s="559"/>
      <c r="Q618" s="560"/>
      <c r="S618" s="559"/>
      <c r="T618" s="560"/>
      <c r="U618" s="560"/>
      <c r="V618" s="560"/>
      <c r="X618"/>
      <c r="AA618"/>
      <c r="AD618"/>
      <c r="AE618"/>
      <c r="AF618"/>
    </row>
    <row r="619" spans="3:32" s="468" customFormat="1">
      <c r="C619" s="560"/>
      <c r="D619"/>
      <c r="E619" s="560"/>
      <c r="F619" s="559"/>
      <c r="H619" s="559"/>
      <c r="I619" s="559"/>
      <c r="J619" s="559"/>
      <c r="L619" s="559"/>
      <c r="M619" s="560"/>
      <c r="N619" s="559"/>
      <c r="P619" s="559"/>
      <c r="Q619" s="560"/>
      <c r="S619" s="559"/>
      <c r="T619" s="560"/>
      <c r="U619" s="560"/>
      <c r="V619" s="560"/>
      <c r="X619"/>
      <c r="AA619"/>
      <c r="AD619"/>
      <c r="AE619"/>
      <c r="AF619"/>
    </row>
    <row r="620" spans="3:32" s="468" customFormat="1">
      <c r="C620" s="560"/>
      <c r="D620"/>
      <c r="E620" s="560"/>
      <c r="F620" s="559"/>
      <c r="H620" s="559"/>
      <c r="I620" s="559"/>
      <c r="J620" s="559"/>
      <c r="L620" s="559"/>
      <c r="M620" s="560"/>
      <c r="N620" s="559"/>
      <c r="P620" s="559"/>
      <c r="Q620" s="560"/>
      <c r="S620" s="559"/>
      <c r="T620" s="560"/>
      <c r="U620" s="560"/>
      <c r="V620" s="560"/>
      <c r="X620"/>
      <c r="AA620"/>
      <c r="AD620"/>
      <c r="AE620"/>
      <c r="AF620"/>
    </row>
    <row r="621" spans="3:32" s="468" customFormat="1">
      <c r="C621" s="560"/>
      <c r="D621"/>
      <c r="E621" s="560"/>
      <c r="F621" s="559"/>
      <c r="H621" s="559"/>
      <c r="I621" s="559"/>
      <c r="J621" s="559"/>
      <c r="L621" s="559"/>
      <c r="M621" s="560"/>
      <c r="N621" s="559"/>
      <c r="P621" s="559"/>
      <c r="Q621" s="560"/>
      <c r="S621" s="559"/>
      <c r="T621" s="560"/>
      <c r="U621" s="560"/>
      <c r="V621" s="560"/>
      <c r="X621"/>
      <c r="AA621"/>
      <c r="AD621"/>
      <c r="AE621"/>
      <c r="AF621"/>
    </row>
    <row r="622" spans="3:32" s="468" customFormat="1">
      <c r="C622" s="560"/>
      <c r="D622"/>
      <c r="E622" s="560"/>
      <c r="F622" s="559"/>
      <c r="H622" s="559"/>
      <c r="I622" s="559"/>
      <c r="J622" s="559"/>
      <c r="L622" s="559"/>
      <c r="M622" s="560"/>
      <c r="N622" s="559"/>
      <c r="P622" s="559"/>
      <c r="Q622" s="560"/>
      <c r="S622" s="559"/>
      <c r="T622" s="560"/>
      <c r="U622" s="560"/>
      <c r="V622" s="560"/>
      <c r="X622"/>
      <c r="AA622"/>
      <c r="AD622"/>
      <c r="AE622"/>
      <c r="AF622"/>
    </row>
    <row r="623" spans="3:32" s="468" customFormat="1">
      <c r="C623" s="560"/>
      <c r="D623"/>
      <c r="E623" s="560"/>
      <c r="F623" s="559"/>
      <c r="H623" s="559"/>
      <c r="I623" s="559"/>
      <c r="J623" s="559"/>
      <c r="L623" s="559"/>
      <c r="M623" s="560"/>
      <c r="N623" s="559"/>
      <c r="P623" s="559"/>
      <c r="Q623" s="560"/>
      <c r="S623" s="559"/>
      <c r="T623" s="560"/>
      <c r="U623" s="560"/>
      <c r="V623" s="560"/>
      <c r="X623"/>
      <c r="AA623"/>
      <c r="AD623"/>
      <c r="AE623"/>
      <c r="AF623"/>
    </row>
    <row r="624" spans="3:32" s="468" customFormat="1">
      <c r="C624" s="560"/>
      <c r="D624"/>
      <c r="E624" s="560"/>
      <c r="F624" s="559"/>
      <c r="H624" s="559"/>
      <c r="I624" s="559"/>
      <c r="J624" s="559"/>
      <c r="L624" s="559"/>
      <c r="M624" s="560"/>
      <c r="N624" s="559"/>
      <c r="P624" s="559"/>
      <c r="Q624" s="560"/>
      <c r="S624" s="559"/>
      <c r="T624" s="560"/>
      <c r="U624" s="560"/>
      <c r="V624" s="560"/>
      <c r="X624"/>
      <c r="AA624"/>
      <c r="AD624"/>
      <c r="AE624"/>
      <c r="AF624"/>
    </row>
    <row r="625" spans="3:32" s="468" customFormat="1">
      <c r="C625" s="560"/>
      <c r="D625"/>
      <c r="E625" s="560"/>
      <c r="F625" s="559"/>
      <c r="H625" s="559"/>
      <c r="I625" s="559"/>
      <c r="J625" s="559"/>
      <c r="L625" s="559"/>
      <c r="M625" s="560"/>
      <c r="N625" s="559"/>
      <c r="P625" s="559"/>
      <c r="Q625" s="560"/>
      <c r="S625" s="559"/>
      <c r="T625" s="560"/>
      <c r="U625" s="560"/>
      <c r="V625" s="560"/>
      <c r="X625"/>
      <c r="AA625"/>
      <c r="AD625"/>
      <c r="AE625"/>
      <c r="AF625"/>
    </row>
    <row r="626" spans="3:32" s="468" customFormat="1">
      <c r="C626" s="560"/>
      <c r="D626"/>
      <c r="E626" s="560"/>
      <c r="F626" s="559"/>
      <c r="H626" s="559"/>
      <c r="I626" s="559"/>
      <c r="J626" s="559"/>
      <c r="L626" s="559"/>
      <c r="M626" s="560"/>
      <c r="N626" s="559"/>
      <c r="P626" s="559"/>
      <c r="Q626" s="560"/>
      <c r="S626" s="559"/>
      <c r="T626" s="560"/>
      <c r="U626" s="560"/>
      <c r="V626" s="560"/>
      <c r="X626"/>
      <c r="AA626"/>
      <c r="AD626"/>
      <c r="AE626"/>
      <c r="AF626"/>
    </row>
    <row r="627" spans="3:32" s="468" customFormat="1">
      <c r="C627" s="560"/>
      <c r="D627"/>
      <c r="E627" s="560"/>
      <c r="F627" s="559"/>
      <c r="H627" s="559"/>
      <c r="I627" s="559"/>
      <c r="J627" s="559"/>
      <c r="L627" s="559"/>
      <c r="M627" s="560"/>
      <c r="N627" s="559"/>
      <c r="P627" s="559"/>
      <c r="Q627" s="560"/>
      <c r="S627" s="559"/>
      <c r="T627" s="560"/>
      <c r="U627" s="560"/>
      <c r="V627" s="560"/>
      <c r="X627"/>
      <c r="AA627"/>
      <c r="AD627"/>
      <c r="AE627"/>
      <c r="AF627"/>
    </row>
    <row r="628" spans="3:32" s="468" customFormat="1">
      <c r="C628" s="560"/>
      <c r="D628"/>
      <c r="E628" s="560"/>
      <c r="F628" s="559"/>
      <c r="H628" s="559"/>
      <c r="I628" s="559"/>
      <c r="J628" s="559"/>
      <c r="L628" s="559"/>
      <c r="M628" s="560"/>
      <c r="N628" s="559"/>
      <c r="P628" s="559"/>
      <c r="Q628" s="560"/>
      <c r="S628" s="559"/>
      <c r="T628" s="560"/>
      <c r="U628" s="560"/>
      <c r="V628" s="560"/>
      <c r="X628"/>
      <c r="AA628"/>
      <c r="AD628"/>
      <c r="AE628"/>
      <c r="AF628"/>
    </row>
    <row r="629" spans="3:32" s="468" customFormat="1">
      <c r="C629" s="560"/>
      <c r="D629"/>
      <c r="E629" s="560"/>
      <c r="F629" s="559"/>
      <c r="H629" s="559"/>
      <c r="I629" s="559"/>
      <c r="J629" s="559"/>
      <c r="L629" s="559"/>
      <c r="M629" s="560"/>
      <c r="N629" s="559"/>
      <c r="P629" s="559"/>
      <c r="Q629" s="560"/>
      <c r="S629" s="559"/>
      <c r="T629" s="560"/>
      <c r="U629" s="560"/>
      <c r="V629" s="560"/>
      <c r="X629"/>
      <c r="AA629"/>
      <c r="AD629"/>
      <c r="AE629"/>
      <c r="AF629"/>
    </row>
    <row r="630" spans="3:32" s="468" customFormat="1">
      <c r="C630" s="560"/>
      <c r="D630"/>
      <c r="E630" s="560"/>
      <c r="F630" s="559"/>
      <c r="H630" s="559"/>
      <c r="I630" s="559"/>
      <c r="J630" s="559"/>
      <c r="L630" s="559"/>
      <c r="M630" s="560"/>
      <c r="N630" s="559"/>
      <c r="P630" s="559"/>
      <c r="Q630" s="560"/>
      <c r="S630" s="559"/>
      <c r="T630" s="560"/>
      <c r="U630" s="560"/>
      <c r="V630" s="560"/>
      <c r="X630"/>
      <c r="AA630"/>
      <c r="AD630"/>
      <c r="AE630"/>
      <c r="AF630"/>
    </row>
    <row r="631" spans="3:32" s="468" customFormat="1">
      <c r="C631" s="560"/>
      <c r="D631"/>
      <c r="E631" s="560"/>
      <c r="F631" s="559"/>
      <c r="H631" s="559"/>
      <c r="I631" s="559"/>
      <c r="J631" s="559"/>
      <c r="L631" s="559"/>
      <c r="M631" s="560"/>
      <c r="N631" s="559"/>
      <c r="P631" s="559"/>
      <c r="Q631" s="560"/>
      <c r="S631" s="559"/>
      <c r="T631" s="560"/>
      <c r="U631" s="560"/>
      <c r="V631" s="560"/>
      <c r="X631"/>
      <c r="AA631"/>
      <c r="AD631"/>
      <c r="AE631"/>
      <c r="AF631"/>
    </row>
    <row r="632" spans="3:32" s="468" customFormat="1">
      <c r="C632" s="560"/>
      <c r="D632"/>
      <c r="E632" s="560"/>
      <c r="F632" s="559"/>
      <c r="H632" s="559"/>
      <c r="I632" s="559"/>
      <c r="J632" s="559"/>
      <c r="L632" s="559"/>
      <c r="M632" s="560"/>
      <c r="N632" s="559"/>
      <c r="P632" s="559"/>
      <c r="Q632" s="560"/>
      <c r="S632" s="559"/>
      <c r="T632" s="560"/>
      <c r="U632" s="560"/>
      <c r="V632" s="560"/>
      <c r="X632"/>
      <c r="AA632"/>
      <c r="AD632"/>
      <c r="AE632"/>
      <c r="AF632"/>
    </row>
    <row r="633" spans="3:32" s="468" customFormat="1">
      <c r="C633" s="560"/>
      <c r="D633"/>
      <c r="E633" s="560"/>
      <c r="F633" s="559"/>
      <c r="H633" s="559"/>
      <c r="I633" s="559"/>
      <c r="J633" s="559"/>
      <c r="L633" s="559"/>
      <c r="M633" s="560"/>
      <c r="N633" s="559"/>
      <c r="P633" s="559"/>
      <c r="Q633" s="560"/>
      <c r="S633" s="559"/>
      <c r="T633" s="560"/>
      <c r="U633" s="560"/>
      <c r="V633" s="560"/>
      <c r="X633"/>
      <c r="AA633"/>
      <c r="AD633"/>
      <c r="AE633"/>
      <c r="AF633"/>
    </row>
    <row r="634" spans="3:32" s="468" customFormat="1">
      <c r="C634" s="560"/>
      <c r="D634"/>
      <c r="E634" s="560"/>
      <c r="F634" s="559"/>
      <c r="H634" s="559"/>
      <c r="I634" s="559"/>
      <c r="J634" s="559"/>
      <c r="L634" s="559"/>
      <c r="M634" s="560"/>
      <c r="N634" s="559"/>
      <c r="P634" s="559"/>
      <c r="Q634" s="560"/>
      <c r="S634" s="559"/>
      <c r="T634" s="560"/>
      <c r="U634" s="560"/>
      <c r="V634" s="560"/>
      <c r="X634"/>
      <c r="AA634"/>
      <c r="AD634"/>
      <c r="AE634"/>
      <c r="AF634"/>
    </row>
    <row r="635" spans="3:32" s="468" customFormat="1">
      <c r="C635" s="560"/>
      <c r="D635"/>
      <c r="E635" s="560"/>
      <c r="F635" s="559"/>
      <c r="H635" s="559"/>
      <c r="I635" s="559"/>
      <c r="J635" s="559"/>
      <c r="L635" s="559"/>
      <c r="M635" s="560"/>
      <c r="N635" s="559"/>
      <c r="P635" s="559"/>
      <c r="Q635" s="560"/>
      <c r="S635" s="559"/>
      <c r="T635" s="560"/>
      <c r="U635" s="560"/>
      <c r="V635" s="560"/>
      <c r="X635"/>
      <c r="AA635"/>
      <c r="AD635"/>
      <c r="AE635"/>
      <c r="AF635"/>
    </row>
    <row r="636" spans="3:32" s="468" customFormat="1">
      <c r="C636" s="560"/>
      <c r="D636"/>
      <c r="E636" s="560"/>
      <c r="F636" s="559"/>
      <c r="H636" s="559"/>
      <c r="I636" s="559"/>
      <c r="J636" s="559"/>
      <c r="L636" s="559"/>
      <c r="M636" s="560"/>
      <c r="N636" s="559"/>
      <c r="P636" s="559"/>
      <c r="Q636" s="560"/>
      <c r="S636" s="559"/>
      <c r="T636" s="560"/>
      <c r="U636" s="560"/>
      <c r="V636" s="560"/>
      <c r="X636"/>
      <c r="AA636"/>
      <c r="AD636"/>
      <c r="AE636"/>
      <c r="AF636"/>
    </row>
    <row r="637" spans="3:32" s="468" customFormat="1">
      <c r="C637" s="560"/>
      <c r="D637"/>
      <c r="E637" s="560"/>
      <c r="F637" s="559"/>
      <c r="H637" s="559"/>
      <c r="I637" s="559"/>
      <c r="J637" s="559"/>
      <c r="L637" s="559"/>
      <c r="M637" s="560"/>
      <c r="N637" s="559"/>
      <c r="P637" s="559"/>
      <c r="Q637" s="560"/>
      <c r="S637" s="559"/>
      <c r="T637" s="560"/>
      <c r="U637" s="560"/>
      <c r="V637" s="560"/>
      <c r="X637"/>
      <c r="AA637"/>
      <c r="AD637"/>
      <c r="AE637"/>
      <c r="AF637"/>
    </row>
    <row r="638" spans="3:32" s="468" customFormat="1">
      <c r="C638" s="560"/>
      <c r="D638"/>
      <c r="E638" s="560"/>
      <c r="F638" s="559"/>
      <c r="H638" s="559"/>
      <c r="I638" s="559"/>
      <c r="J638" s="559"/>
      <c r="L638" s="559"/>
      <c r="M638" s="560"/>
      <c r="N638" s="559"/>
      <c r="P638" s="559"/>
      <c r="Q638" s="560"/>
      <c r="S638" s="559"/>
      <c r="T638" s="560"/>
      <c r="U638" s="560"/>
      <c r="V638" s="560"/>
      <c r="X638"/>
      <c r="AA638"/>
      <c r="AD638"/>
      <c r="AE638"/>
      <c r="AF638"/>
    </row>
    <row r="639" spans="3:32" s="468" customFormat="1">
      <c r="C639" s="560"/>
      <c r="D639"/>
      <c r="E639" s="560"/>
      <c r="F639" s="559"/>
      <c r="H639" s="559"/>
      <c r="I639" s="559"/>
      <c r="J639" s="559"/>
      <c r="L639" s="559"/>
      <c r="M639" s="560"/>
      <c r="N639" s="559"/>
      <c r="P639" s="559"/>
      <c r="Q639" s="560"/>
      <c r="S639" s="559"/>
      <c r="T639" s="560"/>
      <c r="U639" s="560"/>
      <c r="V639" s="560"/>
      <c r="X639"/>
      <c r="AA639"/>
      <c r="AD639"/>
      <c r="AE639"/>
      <c r="AF639"/>
    </row>
    <row r="640" spans="3:32" s="468" customFormat="1">
      <c r="C640" s="560"/>
      <c r="D640"/>
      <c r="E640" s="560"/>
      <c r="F640" s="559"/>
      <c r="H640" s="559"/>
      <c r="I640" s="559"/>
      <c r="J640" s="559"/>
      <c r="L640" s="559"/>
      <c r="M640" s="560"/>
      <c r="N640" s="559"/>
      <c r="P640" s="559"/>
      <c r="Q640" s="560"/>
      <c r="S640" s="559"/>
      <c r="T640" s="560"/>
      <c r="U640" s="560"/>
      <c r="V640" s="560"/>
      <c r="X640"/>
      <c r="AA640"/>
      <c r="AD640"/>
      <c r="AE640"/>
      <c r="AF640"/>
    </row>
    <row r="641" spans="3:32" s="468" customFormat="1">
      <c r="C641" s="560"/>
      <c r="D641"/>
      <c r="E641" s="560"/>
      <c r="F641" s="559"/>
      <c r="H641" s="559"/>
      <c r="I641" s="559"/>
      <c r="J641" s="559"/>
      <c r="L641" s="559"/>
      <c r="M641" s="560"/>
      <c r="N641" s="559"/>
      <c r="P641" s="559"/>
      <c r="Q641" s="560"/>
      <c r="S641" s="559"/>
      <c r="T641" s="560"/>
      <c r="U641" s="560"/>
      <c r="V641" s="560"/>
      <c r="X641"/>
      <c r="AA641"/>
      <c r="AD641"/>
      <c r="AE641"/>
      <c r="AF641"/>
    </row>
    <row r="642" spans="3:32" s="468" customFormat="1">
      <c r="C642" s="560"/>
      <c r="D642"/>
      <c r="E642" s="560"/>
      <c r="F642" s="559"/>
      <c r="H642" s="559"/>
      <c r="I642" s="559"/>
      <c r="J642" s="559"/>
      <c r="L642" s="559"/>
      <c r="M642" s="560"/>
      <c r="N642" s="559"/>
      <c r="P642" s="559"/>
      <c r="Q642" s="560"/>
      <c r="S642" s="559"/>
      <c r="T642" s="560"/>
      <c r="U642" s="560"/>
      <c r="V642" s="560"/>
      <c r="X642"/>
      <c r="AA642"/>
      <c r="AD642"/>
      <c r="AE642"/>
      <c r="AF642"/>
    </row>
    <row r="643" spans="3:32" s="468" customFormat="1">
      <c r="C643" s="560"/>
      <c r="D643"/>
      <c r="E643" s="560"/>
      <c r="F643" s="559"/>
      <c r="H643" s="559"/>
      <c r="I643" s="559"/>
      <c r="J643" s="559"/>
      <c r="L643" s="559"/>
      <c r="M643" s="560"/>
      <c r="N643" s="559"/>
      <c r="P643" s="559"/>
      <c r="Q643" s="560"/>
      <c r="S643" s="559"/>
      <c r="T643" s="560"/>
      <c r="U643" s="560"/>
      <c r="V643" s="560"/>
      <c r="X643"/>
      <c r="AA643"/>
      <c r="AD643"/>
      <c r="AE643"/>
      <c r="AF643"/>
    </row>
    <row r="644" spans="3:32" s="468" customFormat="1">
      <c r="C644" s="560"/>
      <c r="D644"/>
      <c r="E644" s="560"/>
      <c r="F644" s="559"/>
      <c r="H644" s="559"/>
      <c r="I644" s="559"/>
      <c r="J644" s="559"/>
      <c r="L644" s="559"/>
      <c r="M644" s="560"/>
      <c r="N644" s="559"/>
      <c r="P644" s="559"/>
      <c r="Q644" s="560"/>
      <c r="S644" s="559"/>
      <c r="T644" s="560"/>
      <c r="U644" s="560"/>
      <c r="V644" s="560"/>
      <c r="X644"/>
      <c r="AA644"/>
      <c r="AD644"/>
      <c r="AE644"/>
      <c r="AF644"/>
    </row>
    <row r="645" spans="3:32" s="468" customFormat="1">
      <c r="C645" s="560"/>
      <c r="D645"/>
      <c r="E645" s="560"/>
      <c r="F645" s="559"/>
      <c r="H645" s="559"/>
      <c r="I645" s="559"/>
      <c r="J645" s="559"/>
      <c r="L645" s="559"/>
      <c r="M645" s="560"/>
      <c r="N645" s="559"/>
      <c r="P645" s="559"/>
      <c r="Q645" s="560"/>
      <c r="S645" s="559"/>
      <c r="T645" s="560"/>
      <c r="U645" s="560"/>
      <c r="V645" s="560"/>
      <c r="X645"/>
      <c r="AA645"/>
      <c r="AD645"/>
      <c r="AE645"/>
      <c r="AF645"/>
    </row>
    <row r="646" spans="3:32" s="468" customFormat="1">
      <c r="C646" s="560"/>
      <c r="D646"/>
      <c r="E646" s="560"/>
      <c r="F646" s="559"/>
      <c r="H646" s="559"/>
      <c r="I646" s="559"/>
      <c r="J646" s="559"/>
      <c r="L646" s="559"/>
      <c r="M646" s="560"/>
      <c r="N646" s="559"/>
      <c r="P646" s="559"/>
      <c r="Q646" s="560"/>
      <c r="S646" s="559"/>
      <c r="T646" s="560"/>
      <c r="U646" s="560"/>
      <c r="V646" s="560"/>
      <c r="X646"/>
      <c r="AA646"/>
      <c r="AD646"/>
      <c r="AE646"/>
      <c r="AF646"/>
    </row>
    <row r="647" spans="3:32" s="468" customFormat="1">
      <c r="C647" s="560"/>
      <c r="D647"/>
      <c r="E647" s="560"/>
      <c r="F647" s="559"/>
      <c r="H647" s="559"/>
      <c r="I647" s="559"/>
      <c r="J647" s="559"/>
      <c r="L647" s="559"/>
      <c r="M647" s="560"/>
      <c r="N647" s="559"/>
      <c r="P647" s="559"/>
      <c r="Q647" s="560"/>
      <c r="S647" s="559"/>
      <c r="T647" s="560"/>
      <c r="U647" s="560"/>
      <c r="V647" s="560"/>
      <c r="X647"/>
      <c r="AA647"/>
      <c r="AD647"/>
      <c r="AE647"/>
      <c r="AF647"/>
    </row>
    <row r="648" spans="3:32" s="468" customFormat="1">
      <c r="C648" s="560"/>
      <c r="D648"/>
      <c r="E648" s="560"/>
      <c r="F648" s="559"/>
      <c r="H648" s="559"/>
      <c r="I648" s="559"/>
      <c r="J648" s="559"/>
      <c r="L648" s="559"/>
      <c r="M648" s="560"/>
      <c r="N648" s="559"/>
      <c r="P648" s="559"/>
      <c r="Q648" s="560"/>
      <c r="S648" s="559"/>
      <c r="T648" s="560"/>
      <c r="U648" s="560"/>
      <c r="V648" s="560"/>
      <c r="X648"/>
      <c r="AA648"/>
      <c r="AD648"/>
      <c r="AE648"/>
      <c r="AF648"/>
    </row>
    <row r="649" spans="3:32" s="468" customFormat="1">
      <c r="C649" s="560"/>
      <c r="D649"/>
      <c r="E649" s="560"/>
      <c r="F649" s="559"/>
      <c r="H649" s="559"/>
      <c r="I649" s="559"/>
      <c r="J649" s="559"/>
      <c r="L649" s="559"/>
      <c r="M649" s="560"/>
      <c r="N649" s="559"/>
      <c r="P649" s="559"/>
      <c r="Q649" s="560"/>
      <c r="S649" s="559"/>
      <c r="T649" s="560"/>
      <c r="U649" s="560"/>
      <c r="V649" s="560"/>
      <c r="X649"/>
      <c r="AA649"/>
      <c r="AD649"/>
      <c r="AE649"/>
      <c r="AF649"/>
    </row>
    <row r="650" spans="3:32" s="468" customFormat="1">
      <c r="C650" s="560"/>
      <c r="D650"/>
      <c r="E650" s="560"/>
      <c r="F650" s="559"/>
      <c r="H650" s="559"/>
      <c r="I650" s="559"/>
      <c r="J650" s="559"/>
      <c r="L650" s="559"/>
      <c r="M650" s="560"/>
      <c r="N650" s="559"/>
      <c r="P650" s="559"/>
      <c r="Q650" s="560"/>
      <c r="S650" s="559"/>
      <c r="T650" s="560"/>
      <c r="U650" s="560"/>
      <c r="V650" s="560"/>
      <c r="X650"/>
      <c r="AA650"/>
      <c r="AD650"/>
      <c r="AE650"/>
      <c r="AF650"/>
    </row>
    <row r="651" spans="3:32" s="468" customFormat="1">
      <c r="C651" s="560"/>
      <c r="D651"/>
      <c r="E651" s="560"/>
      <c r="F651" s="559"/>
      <c r="H651" s="559"/>
      <c r="I651" s="559"/>
      <c r="J651" s="559"/>
      <c r="L651" s="559"/>
      <c r="M651" s="560"/>
      <c r="N651" s="559"/>
      <c r="P651" s="559"/>
      <c r="Q651" s="560"/>
      <c r="S651" s="559"/>
      <c r="T651" s="560"/>
      <c r="U651" s="560"/>
      <c r="V651" s="560"/>
      <c r="X651"/>
      <c r="AA651"/>
      <c r="AD651"/>
      <c r="AE651"/>
      <c r="AF651"/>
    </row>
    <row r="652" spans="3:32" s="468" customFormat="1">
      <c r="C652" s="560"/>
      <c r="D652"/>
      <c r="E652" s="560"/>
      <c r="F652" s="559"/>
      <c r="H652" s="559"/>
      <c r="I652" s="559"/>
      <c r="J652" s="559"/>
      <c r="L652" s="559"/>
      <c r="M652" s="560"/>
      <c r="N652" s="559"/>
      <c r="P652" s="559"/>
      <c r="Q652" s="560"/>
      <c r="S652" s="559"/>
      <c r="T652" s="560"/>
      <c r="U652" s="560"/>
      <c r="V652" s="560"/>
      <c r="X652"/>
      <c r="AA652"/>
      <c r="AD652"/>
      <c r="AE652"/>
      <c r="AF652"/>
    </row>
    <row r="653" spans="3:32" s="468" customFormat="1">
      <c r="C653" s="560"/>
      <c r="D653"/>
      <c r="E653" s="560"/>
      <c r="F653" s="559"/>
      <c r="H653" s="559"/>
      <c r="I653" s="559"/>
      <c r="J653" s="559"/>
      <c r="L653" s="559"/>
      <c r="M653" s="560"/>
      <c r="N653" s="559"/>
      <c r="P653" s="559"/>
      <c r="Q653" s="560"/>
      <c r="S653" s="559"/>
      <c r="T653" s="560"/>
      <c r="U653" s="560"/>
      <c r="V653" s="560"/>
      <c r="X653"/>
      <c r="AA653"/>
      <c r="AD653"/>
      <c r="AE653"/>
      <c r="AF653"/>
    </row>
    <row r="654" spans="3:32" s="468" customFormat="1">
      <c r="C654" s="560"/>
      <c r="D654"/>
      <c r="E654" s="560"/>
      <c r="F654" s="559"/>
      <c r="H654" s="559"/>
      <c r="I654" s="559"/>
      <c r="J654" s="559"/>
      <c r="L654" s="559"/>
      <c r="M654" s="560"/>
      <c r="N654" s="559"/>
      <c r="P654" s="559"/>
      <c r="Q654" s="560"/>
      <c r="S654" s="559"/>
      <c r="T654" s="560"/>
      <c r="U654" s="560"/>
      <c r="V654" s="560"/>
      <c r="X654"/>
      <c r="AA654"/>
      <c r="AD654"/>
      <c r="AE654"/>
      <c r="AF654"/>
    </row>
    <row r="655" spans="3:32" s="468" customFormat="1">
      <c r="C655" s="560"/>
      <c r="D655"/>
      <c r="E655" s="560"/>
      <c r="F655" s="559"/>
      <c r="H655" s="559"/>
      <c r="I655" s="559"/>
      <c r="J655" s="559"/>
      <c r="L655" s="559"/>
      <c r="M655" s="560"/>
      <c r="N655" s="559"/>
      <c r="P655" s="559"/>
      <c r="Q655" s="560"/>
      <c r="S655" s="559"/>
      <c r="T655" s="560"/>
      <c r="U655" s="560"/>
      <c r="V655" s="560"/>
      <c r="X655"/>
      <c r="AA655"/>
      <c r="AD655"/>
      <c r="AE655"/>
      <c r="AF655"/>
    </row>
    <row r="656" spans="3:32" s="468" customFormat="1">
      <c r="C656" s="560"/>
      <c r="D656"/>
      <c r="E656" s="560"/>
      <c r="F656" s="559"/>
      <c r="H656" s="559"/>
      <c r="I656" s="559"/>
      <c r="J656" s="559"/>
      <c r="L656" s="559"/>
      <c r="M656" s="560"/>
      <c r="N656" s="559"/>
      <c r="P656" s="559"/>
      <c r="Q656" s="560"/>
      <c r="S656" s="559"/>
      <c r="T656" s="560"/>
      <c r="U656" s="560"/>
      <c r="V656" s="560"/>
      <c r="X656"/>
      <c r="AA656"/>
      <c r="AD656"/>
      <c r="AE656"/>
      <c r="AF656"/>
    </row>
    <row r="657" spans="3:32" s="468" customFormat="1">
      <c r="C657" s="560"/>
      <c r="D657"/>
      <c r="E657" s="560"/>
      <c r="F657" s="559"/>
      <c r="H657" s="559"/>
      <c r="I657" s="559"/>
      <c r="J657" s="559"/>
      <c r="L657" s="559"/>
      <c r="M657" s="560"/>
      <c r="N657" s="559"/>
      <c r="P657" s="559"/>
      <c r="Q657" s="560"/>
      <c r="S657" s="559"/>
      <c r="T657" s="560"/>
      <c r="U657" s="560"/>
      <c r="V657" s="560"/>
      <c r="X657"/>
      <c r="AA657"/>
      <c r="AD657"/>
      <c r="AE657"/>
      <c r="AF657"/>
    </row>
    <row r="658" spans="3:32" s="468" customFormat="1">
      <c r="C658" s="560"/>
      <c r="D658"/>
      <c r="E658" s="560"/>
      <c r="F658" s="559"/>
      <c r="H658" s="559"/>
      <c r="I658" s="559"/>
      <c r="J658" s="559"/>
      <c r="L658" s="559"/>
      <c r="M658" s="560"/>
      <c r="N658" s="559"/>
      <c r="P658" s="559"/>
      <c r="Q658" s="560"/>
      <c r="S658" s="559"/>
      <c r="T658" s="560"/>
      <c r="U658" s="560"/>
      <c r="V658" s="560"/>
      <c r="X658"/>
      <c r="AA658"/>
      <c r="AD658"/>
      <c r="AE658"/>
      <c r="AF658"/>
    </row>
    <row r="659" spans="3:32" s="468" customFormat="1">
      <c r="C659" s="560"/>
      <c r="D659"/>
      <c r="E659" s="560"/>
      <c r="F659" s="559"/>
      <c r="H659" s="559"/>
      <c r="I659" s="559"/>
      <c r="J659" s="559"/>
      <c r="L659" s="559"/>
      <c r="M659" s="560"/>
      <c r="N659" s="559"/>
      <c r="P659" s="559"/>
      <c r="Q659" s="560"/>
      <c r="S659" s="559"/>
      <c r="T659" s="560"/>
      <c r="U659" s="560"/>
      <c r="V659" s="560"/>
      <c r="X659"/>
      <c r="AA659"/>
      <c r="AD659"/>
      <c r="AE659"/>
      <c r="AF659"/>
    </row>
    <row r="660" spans="3:32" s="468" customFormat="1">
      <c r="C660" s="560"/>
      <c r="D660"/>
      <c r="E660" s="560"/>
      <c r="F660" s="559"/>
      <c r="H660" s="559"/>
      <c r="I660" s="559"/>
      <c r="J660" s="559"/>
      <c r="L660" s="559"/>
      <c r="M660" s="560"/>
      <c r="N660" s="559"/>
      <c r="P660" s="559"/>
      <c r="Q660" s="560"/>
      <c r="S660" s="559"/>
      <c r="T660" s="560"/>
      <c r="U660" s="560"/>
      <c r="V660" s="560"/>
      <c r="X660"/>
      <c r="AA660"/>
      <c r="AD660"/>
      <c r="AE660"/>
      <c r="AF660"/>
    </row>
    <row r="661" spans="3:32" s="468" customFormat="1">
      <c r="C661" s="560"/>
      <c r="D661"/>
      <c r="E661" s="560"/>
      <c r="F661" s="559"/>
      <c r="H661" s="559"/>
      <c r="I661" s="559"/>
      <c r="J661" s="559"/>
      <c r="L661" s="559"/>
      <c r="M661" s="560"/>
      <c r="N661" s="559"/>
      <c r="P661" s="559"/>
      <c r="Q661" s="560"/>
      <c r="S661" s="559"/>
      <c r="T661" s="560"/>
      <c r="U661" s="560"/>
      <c r="V661" s="560"/>
      <c r="X661"/>
      <c r="AA661"/>
      <c r="AD661"/>
      <c r="AE661"/>
      <c r="AF661"/>
    </row>
    <row r="662" spans="3:32" s="468" customFormat="1">
      <c r="C662" s="560"/>
      <c r="D662"/>
      <c r="E662" s="560"/>
      <c r="F662" s="559"/>
      <c r="H662" s="559"/>
      <c r="I662" s="559"/>
      <c r="J662" s="559"/>
      <c r="L662" s="559"/>
      <c r="M662" s="560"/>
      <c r="N662" s="559"/>
      <c r="P662" s="559"/>
      <c r="Q662" s="560"/>
      <c r="S662" s="559"/>
      <c r="T662" s="560"/>
      <c r="U662" s="560"/>
      <c r="V662" s="560"/>
      <c r="X662"/>
      <c r="AA662"/>
      <c r="AD662"/>
      <c r="AE662"/>
      <c r="AF662"/>
    </row>
    <row r="663" spans="3:32" s="468" customFormat="1">
      <c r="C663" s="560"/>
      <c r="D663"/>
      <c r="E663" s="560"/>
      <c r="F663" s="559"/>
      <c r="H663" s="559"/>
      <c r="I663" s="559"/>
      <c r="J663" s="559"/>
      <c r="L663" s="559"/>
      <c r="M663" s="560"/>
      <c r="N663" s="559"/>
      <c r="P663" s="559"/>
      <c r="Q663" s="560"/>
      <c r="S663" s="559"/>
      <c r="T663" s="560"/>
      <c r="U663" s="560"/>
      <c r="V663" s="560"/>
      <c r="X663"/>
      <c r="AA663"/>
      <c r="AD663"/>
      <c r="AE663"/>
      <c r="AF663"/>
    </row>
    <row r="664" spans="3:32" s="468" customFormat="1">
      <c r="C664" s="560"/>
      <c r="D664"/>
      <c r="E664" s="560"/>
      <c r="F664" s="559"/>
      <c r="H664" s="559"/>
      <c r="I664" s="559"/>
      <c r="J664" s="559"/>
      <c r="L664" s="559"/>
      <c r="M664" s="560"/>
      <c r="N664" s="559"/>
      <c r="P664" s="559"/>
      <c r="Q664" s="560"/>
      <c r="S664" s="559"/>
      <c r="T664" s="560"/>
      <c r="U664" s="560"/>
      <c r="V664" s="560"/>
      <c r="X664"/>
      <c r="AA664"/>
      <c r="AD664"/>
      <c r="AE664"/>
      <c r="AF664"/>
    </row>
    <row r="665" spans="3:32" s="468" customFormat="1">
      <c r="C665" s="560"/>
      <c r="D665"/>
      <c r="E665" s="560"/>
      <c r="F665" s="559"/>
      <c r="H665" s="559"/>
      <c r="I665" s="559"/>
      <c r="J665" s="559"/>
      <c r="L665" s="559"/>
      <c r="M665" s="560"/>
      <c r="N665" s="559"/>
      <c r="P665" s="559"/>
      <c r="Q665" s="560"/>
      <c r="S665" s="559"/>
      <c r="T665" s="560"/>
      <c r="U665" s="560"/>
      <c r="V665" s="560"/>
      <c r="X665"/>
      <c r="AA665"/>
      <c r="AD665"/>
      <c r="AE665"/>
      <c r="AF665"/>
    </row>
    <row r="666" spans="3:32" s="468" customFormat="1">
      <c r="C666" s="560"/>
      <c r="D666"/>
      <c r="E666" s="560"/>
      <c r="F666" s="559"/>
      <c r="H666" s="559"/>
      <c r="I666" s="559"/>
      <c r="J666" s="559"/>
      <c r="L666" s="559"/>
      <c r="M666" s="560"/>
      <c r="N666" s="559"/>
      <c r="P666" s="559"/>
      <c r="Q666" s="560"/>
      <c r="S666" s="559"/>
      <c r="T666" s="560"/>
      <c r="U666" s="560"/>
      <c r="V666" s="560"/>
      <c r="X666"/>
      <c r="AA666"/>
      <c r="AD666"/>
      <c r="AE666"/>
      <c r="AF666"/>
    </row>
    <row r="667" spans="3:32" s="468" customFormat="1">
      <c r="C667" s="560"/>
      <c r="D667"/>
      <c r="E667" s="560"/>
      <c r="F667" s="559"/>
      <c r="H667" s="559"/>
      <c r="I667" s="559"/>
      <c r="J667" s="559"/>
      <c r="L667" s="559"/>
      <c r="M667" s="560"/>
      <c r="N667" s="559"/>
      <c r="P667" s="559"/>
      <c r="Q667" s="560"/>
      <c r="S667" s="559"/>
      <c r="T667" s="560"/>
      <c r="U667" s="560"/>
      <c r="V667" s="560"/>
      <c r="X667"/>
      <c r="AA667"/>
      <c r="AD667"/>
      <c r="AE667"/>
      <c r="AF667"/>
    </row>
    <row r="668" spans="3:32" s="468" customFormat="1">
      <c r="C668" s="560"/>
      <c r="D668"/>
      <c r="E668" s="560"/>
      <c r="F668" s="559"/>
      <c r="H668" s="559"/>
      <c r="I668" s="559"/>
      <c r="J668" s="559"/>
      <c r="L668" s="559"/>
      <c r="M668" s="560"/>
      <c r="N668" s="559"/>
      <c r="P668" s="559"/>
      <c r="Q668" s="560"/>
      <c r="S668" s="559"/>
      <c r="T668" s="560"/>
      <c r="U668" s="560"/>
      <c r="V668" s="560"/>
      <c r="X668"/>
      <c r="AA668"/>
      <c r="AD668"/>
      <c r="AE668"/>
      <c r="AF668"/>
    </row>
    <row r="669" spans="3:32" s="468" customFormat="1">
      <c r="C669" s="560"/>
      <c r="D669"/>
      <c r="E669" s="560"/>
      <c r="F669" s="559"/>
      <c r="H669" s="559"/>
      <c r="I669" s="559"/>
      <c r="J669" s="559"/>
      <c r="L669" s="559"/>
      <c r="M669" s="560"/>
      <c r="N669" s="559"/>
      <c r="P669" s="559"/>
      <c r="Q669" s="560"/>
      <c r="S669" s="559"/>
      <c r="T669" s="560"/>
      <c r="U669" s="560"/>
      <c r="V669" s="560"/>
      <c r="X669"/>
      <c r="AA669"/>
      <c r="AD669"/>
      <c r="AE669"/>
      <c r="AF669"/>
    </row>
    <row r="670" spans="3:32" s="468" customFormat="1">
      <c r="C670" s="560"/>
      <c r="D670"/>
      <c r="E670" s="560"/>
      <c r="F670" s="559"/>
      <c r="H670" s="559"/>
      <c r="I670" s="559"/>
      <c r="J670" s="559"/>
      <c r="L670" s="559"/>
      <c r="M670" s="560"/>
      <c r="N670" s="559"/>
      <c r="P670" s="559"/>
      <c r="Q670" s="560"/>
      <c r="S670" s="559"/>
      <c r="T670" s="560"/>
      <c r="U670" s="560"/>
      <c r="V670" s="560"/>
      <c r="X670"/>
      <c r="AA670"/>
      <c r="AD670"/>
      <c r="AE670"/>
      <c r="AF670"/>
    </row>
    <row r="671" spans="3:32" s="468" customFormat="1">
      <c r="C671" s="560"/>
      <c r="D671"/>
      <c r="E671" s="560"/>
      <c r="F671" s="559"/>
      <c r="H671" s="559"/>
      <c r="I671" s="559"/>
      <c r="J671" s="559"/>
      <c r="L671" s="559"/>
      <c r="M671" s="560"/>
      <c r="N671" s="559"/>
      <c r="P671" s="559"/>
      <c r="Q671" s="560"/>
      <c r="S671" s="559"/>
      <c r="T671" s="560"/>
      <c r="U671" s="560"/>
      <c r="V671" s="560"/>
      <c r="X671"/>
      <c r="AA671"/>
      <c r="AD671"/>
      <c r="AE671"/>
      <c r="AF671"/>
    </row>
    <row r="672" spans="3:32" s="468" customFormat="1">
      <c r="C672" s="560"/>
      <c r="D672"/>
      <c r="E672" s="560"/>
      <c r="F672" s="559"/>
      <c r="H672" s="559"/>
      <c r="I672" s="559"/>
      <c r="J672" s="559"/>
      <c r="L672" s="559"/>
      <c r="M672" s="560"/>
      <c r="N672" s="559"/>
      <c r="P672" s="559"/>
      <c r="Q672" s="560"/>
      <c r="S672" s="559"/>
      <c r="T672" s="560"/>
      <c r="U672" s="560"/>
      <c r="V672" s="560"/>
      <c r="X672"/>
      <c r="AA672"/>
      <c r="AD672"/>
      <c r="AE672"/>
      <c r="AF672"/>
    </row>
    <row r="673" spans="3:32" s="468" customFormat="1">
      <c r="C673" s="560"/>
      <c r="D673"/>
      <c r="E673" s="560"/>
      <c r="F673" s="559"/>
      <c r="H673" s="559"/>
      <c r="I673" s="559"/>
      <c r="J673" s="559"/>
      <c r="L673" s="559"/>
      <c r="M673" s="560"/>
      <c r="N673" s="559"/>
      <c r="P673" s="559"/>
      <c r="Q673" s="560"/>
      <c r="S673" s="559"/>
      <c r="T673" s="560"/>
      <c r="U673" s="560"/>
      <c r="V673" s="560"/>
      <c r="X673"/>
      <c r="AA673"/>
      <c r="AD673"/>
      <c r="AE673"/>
      <c r="AF673"/>
    </row>
    <row r="674" spans="3:32" s="468" customFormat="1">
      <c r="C674" s="560"/>
      <c r="D674"/>
      <c r="E674" s="560"/>
      <c r="F674" s="559"/>
      <c r="H674" s="559"/>
      <c r="I674" s="559"/>
      <c r="J674" s="559"/>
      <c r="L674" s="559"/>
      <c r="M674" s="560"/>
      <c r="N674" s="559"/>
      <c r="P674" s="559"/>
      <c r="Q674" s="560"/>
      <c r="S674" s="559"/>
      <c r="T674" s="560"/>
      <c r="U674" s="560"/>
      <c r="V674" s="560"/>
      <c r="X674"/>
      <c r="AA674"/>
      <c r="AD674"/>
      <c r="AE674"/>
      <c r="AF674"/>
    </row>
    <row r="675" spans="3:32" s="468" customFormat="1">
      <c r="C675" s="560"/>
      <c r="D675"/>
      <c r="E675" s="560"/>
      <c r="F675" s="559"/>
      <c r="H675" s="559"/>
      <c r="I675" s="559"/>
      <c r="J675" s="559"/>
      <c r="L675" s="559"/>
      <c r="M675" s="560"/>
      <c r="N675" s="559"/>
      <c r="P675" s="559"/>
      <c r="Q675" s="560"/>
      <c r="S675" s="559"/>
      <c r="T675" s="560"/>
      <c r="U675" s="560"/>
      <c r="V675" s="560"/>
      <c r="X675"/>
      <c r="AA675"/>
      <c r="AD675"/>
      <c r="AE675"/>
      <c r="AF675"/>
    </row>
    <row r="676" spans="3:32" s="468" customFormat="1">
      <c r="C676" s="560"/>
      <c r="D676"/>
      <c r="E676" s="560"/>
      <c r="F676" s="559"/>
      <c r="H676" s="559"/>
      <c r="I676" s="559"/>
      <c r="J676" s="559"/>
      <c r="L676" s="559"/>
      <c r="M676" s="560"/>
      <c r="N676" s="559"/>
      <c r="P676" s="559"/>
      <c r="Q676" s="560"/>
      <c r="S676" s="559"/>
      <c r="T676" s="560"/>
      <c r="U676" s="560"/>
      <c r="V676" s="560"/>
      <c r="X676"/>
      <c r="AA676"/>
      <c r="AD676"/>
      <c r="AE676"/>
      <c r="AF676"/>
    </row>
    <row r="677" spans="3:32" s="468" customFormat="1">
      <c r="C677" s="560"/>
      <c r="D677"/>
      <c r="E677" s="560"/>
      <c r="F677" s="559"/>
      <c r="H677" s="559"/>
      <c r="I677" s="559"/>
      <c r="J677" s="559"/>
      <c r="L677" s="559"/>
      <c r="M677" s="560"/>
      <c r="N677" s="559"/>
      <c r="P677" s="559"/>
      <c r="Q677" s="560"/>
      <c r="S677" s="559"/>
      <c r="T677" s="560"/>
      <c r="U677" s="560"/>
      <c r="V677" s="560"/>
      <c r="X677"/>
      <c r="AA677"/>
      <c r="AD677"/>
      <c r="AE677"/>
      <c r="AF677"/>
    </row>
    <row r="678" spans="3:32" s="468" customFormat="1">
      <c r="C678" s="560"/>
      <c r="D678"/>
      <c r="E678" s="560"/>
      <c r="F678" s="559"/>
      <c r="H678" s="559"/>
      <c r="I678" s="559"/>
      <c r="J678" s="559"/>
      <c r="L678" s="559"/>
      <c r="M678" s="560"/>
      <c r="N678" s="559"/>
      <c r="P678" s="559"/>
      <c r="Q678" s="560"/>
      <c r="S678" s="559"/>
      <c r="T678" s="560"/>
      <c r="U678" s="560"/>
      <c r="V678" s="560"/>
      <c r="X678"/>
      <c r="AA678"/>
      <c r="AD678"/>
      <c r="AE678"/>
      <c r="AF678"/>
    </row>
    <row r="679" spans="3:32" s="468" customFormat="1">
      <c r="C679" s="560"/>
      <c r="D679"/>
      <c r="E679" s="560"/>
      <c r="F679" s="559"/>
      <c r="H679" s="559"/>
      <c r="I679" s="559"/>
      <c r="J679" s="559"/>
      <c r="L679" s="559"/>
      <c r="M679" s="560"/>
      <c r="N679" s="559"/>
      <c r="P679" s="559"/>
      <c r="Q679" s="560"/>
      <c r="S679" s="559"/>
      <c r="T679" s="560"/>
      <c r="U679" s="560"/>
      <c r="V679" s="560"/>
      <c r="X679"/>
      <c r="AA679"/>
      <c r="AD679"/>
      <c r="AE679"/>
      <c r="AF679"/>
    </row>
    <row r="680" spans="3:32" s="468" customFormat="1">
      <c r="C680" s="560"/>
      <c r="D680"/>
      <c r="E680" s="560"/>
      <c r="F680" s="559"/>
      <c r="H680" s="559"/>
      <c r="I680" s="559"/>
      <c r="J680" s="559"/>
      <c r="L680" s="559"/>
      <c r="M680" s="560"/>
      <c r="N680" s="559"/>
      <c r="P680" s="559"/>
      <c r="Q680" s="560"/>
      <c r="S680" s="559"/>
      <c r="T680" s="560"/>
      <c r="U680" s="560"/>
      <c r="V680" s="560"/>
      <c r="X680"/>
      <c r="AA680"/>
      <c r="AD680"/>
      <c r="AE680"/>
      <c r="AF680"/>
    </row>
    <row r="681" spans="3:32" s="468" customFormat="1">
      <c r="C681" s="560"/>
      <c r="D681"/>
      <c r="E681" s="560"/>
      <c r="F681" s="559"/>
      <c r="H681" s="559"/>
      <c r="I681" s="559"/>
      <c r="J681" s="559"/>
      <c r="L681" s="559"/>
      <c r="M681" s="560"/>
      <c r="N681" s="559"/>
      <c r="P681" s="559"/>
      <c r="Q681" s="560"/>
      <c r="S681" s="559"/>
      <c r="T681" s="560"/>
      <c r="U681" s="560"/>
      <c r="V681" s="560"/>
      <c r="X681"/>
      <c r="AA681"/>
      <c r="AD681"/>
      <c r="AE681"/>
      <c r="AF681"/>
    </row>
    <row r="682" spans="3:32" s="468" customFormat="1">
      <c r="C682" s="560"/>
      <c r="D682"/>
      <c r="E682" s="560"/>
      <c r="F682" s="559"/>
      <c r="H682" s="559"/>
      <c r="I682" s="559"/>
      <c r="J682" s="559"/>
      <c r="L682" s="559"/>
      <c r="M682" s="560"/>
      <c r="N682" s="559"/>
      <c r="P682" s="559"/>
      <c r="Q682" s="560"/>
      <c r="S682" s="559"/>
      <c r="T682" s="560"/>
      <c r="U682" s="560"/>
      <c r="V682" s="560"/>
      <c r="X682"/>
      <c r="AA682"/>
      <c r="AD682"/>
      <c r="AE682"/>
      <c r="AF682"/>
    </row>
    <row r="683" spans="3:32" s="468" customFormat="1">
      <c r="C683" s="560"/>
      <c r="D683"/>
      <c r="E683" s="560"/>
      <c r="F683" s="559"/>
      <c r="H683" s="559"/>
      <c r="I683" s="559"/>
      <c r="J683" s="559"/>
      <c r="L683" s="559"/>
      <c r="M683" s="560"/>
      <c r="N683" s="559"/>
      <c r="P683" s="559"/>
      <c r="Q683" s="560"/>
      <c r="S683" s="559"/>
      <c r="T683" s="560"/>
      <c r="U683" s="560"/>
      <c r="V683" s="560"/>
      <c r="X683"/>
      <c r="AA683"/>
      <c r="AD683"/>
      <c r="AE683"/>
      <c r="AF683"/>
    </row>
    <row r="684" spans="3:32" s="468" customFormat="1">
      <c r="C684" s="560"/>
      <c r="D684"/>
      <c r="E684" s="560"/>
      <c r="F684" s="559"/>
      <c r="H684" s="559"/>
      <c r="I684" s="559"/>
      <c r="J684" s="559"/>
      <c r="L684" s="559"/>
      <c r="M684" s="560"/>
      <c r="N684" s="559"/>
      <c r="P684" s="559"/>
      <c r="Q684" s="560"/>
      <c r="S684" s="559"/>
      <c r="T684" s="560"/>
      <c r="U684" s="560"/>
      <c r="V684" s="560"/>
      <c r="X684"/>
      <c r="AA684"/>
      <c r="AD684"/>
      <c r="AE684"/>
      <c r="AF684"/>
    </row>
    <row r="685" spans="3:32" s="468" customFormat="1">
      <c r="C685" s="560"/>
      <c r="D685"/>
      <c r="E685" s="560"/>
      <c r="F685" s="559"/>
      <c r="H685" s="559"/>
      <c r="I685" s="559"/>
      <c r="J685" s="559"/>
      <c r="L685" s="559"/>
      <c r="M685" s="560"/>
      <c r="N685" s="559"/>
      <c r="P685" s="559"/>
      <c r="Q685" s="560"/>
      <c r="S685" s="559"/>
      <c r="T685" s="560"/>
      <c r="U685" s="560"/>
      <c r="V685" s="560"/>
      <c r="X685"/>
      <c r="AA685"/>
      <c r="AD685"/>
      <c r="AE685"/>
      <c r="AF685"/>
    </row>
    <row r="686" spans="3:32" s="468" customFormat="1">
      <c r="C686" s="560"/>
      <c r="D686"/>
      <c r="E686" s="560"/>
      <c r="F686" s="559"/>
      <c r="H686" s="559"/>
      <c r="I686" s="559"/>
      <c r="J686" s="559"/>
      <c r="L686" s="559"/>
      <c r="M686" s="560"/>
      <c r="N686" s="559"/>
      <c r="P686" s="559"/>
      <c r="Q686" s="560"/>
      <c r="S686" s="559"/>
      <c r="T686" s="560"/>
      <c r="U686" s="560"/>
      <c r="V686" s="560"/>
      <c r="X686"/>
      <c r="AA686"/>
      <c r="AD686"/>
      <c r="AE686"/>
      <c r="AF686"/>
    </row>
    <row r="687" spans="3:32" s="468" customFormat="1">
      <c r="C687" s="560"/>
      <c r="D687"/>
      <c r="E687" s="560"/>
      <c r="F687" s="559"/>
      <c r="H687" s="559"/>
      <c r="I687" s="559"/>
      <c r="J687" s="559"/>
      <c r="L687" s="559"/>
      <c r="M687" s="560"/>
      <c r="N687" s="559"/>
      <c r="P687" s="559"/>
      <c r="Q687" s="560"/>
      <c r="S687" s="559"/>
      <c r="T687" s="560"/>
      <c r="U687" s="560"/>
      <c r="V687" s="560"/>
      <c r="X687"/>
      <c r="AA687"/>
      <c r="AD687"/>
      <c r="AE687"/>
      <c r="AF687"/>
    </row>
    <row r="688" spans="3:32" s="468" customFormat="1">
      <c r="C688" s="560"/>
      <c r="D688"/>
      <c r="E688" s="560"/>
      <c r="F688" s="559"/>
      <c r="H688" s="559"/>
      <c r="I688" s="559"/>
      <c r="J688" s="559"/>
      <c r="L688" s="559"/>
      <c r="M688" s="560"/>
      <c r="N688" s="559"/>
      <c r="P688" s="559"/>
      <c r="Q688" s="560"/>
      <c r="S688" s="559"/>
      <c r="T688" s="560"/>
      <c r="U688" s="560"/>
      <c r="V688" s="560"/>
      <c r="X688"/>
      <c r="AA688"/>
      <c r="AD688"/>
      <c r="AE688"/>
      <c r="AF688"/>
    </row>
    <row r="689" spans="3:32" s="468" customFormat="1">
      <c r="C689" s="560"/>
      <c r="D689"/>
      <c r="E689" s="560"/>
      <c r="F689" s="559"/>
      <c r="H689" s="559"/>
      <c r="I689" s="559"/>
      <c r="J689" s="559"/>
      <c r="L689" s="559"/>
      <c r="M689" s="560"/>
      <c r="N689" s="559"/>
      <c r="P689" s="559"/>
      <c r="Q689" s="560"/>
      <c r="S689" s="559"/>
      <c r="T689" s="560"/>
      <c r="U689" s="560"/>
      <c r="V689" s="560"/>
      <c r="X689"/>
      <c r="AA689"/>
      <c r="AD689"/>
      <c r="AE689"/>
      <c r="AF689"/>
    </row>
    <row r="690" spans="3:32" s="468" customFormat="1">
      <c r="C690" s="560"/>
      <c r="D690"/>
      <c r="E690" s="560"/>
      <c r="F690" s="559"/>
      <c r="H690" s="559"/>
      <c r="I690" s="559"/>
      <c r="J690" s="559"/>
      <c r="L690" s="559"/>
      <c r="M690" s="560"/>
      <c r="N690" s="559"/>
      <c r="P690" s="559"/>
      <c r="Q690" s="560"/>
      <c r="S690" s="559"/>
      <c r="T690" s="560"/>
      <c r="U690" s="560"/>
      <c r="V690" s="560"/>
      <c r="X690"/>
      <c r="AA690"/>
      <c r="AD690"/>
      <c r="AE690"/>
      <c r="AF690"/>
    </row>
    <row r="691" spans="3:32" s="468" customFormat="1">
      <c r="C691" s="560"/>
      <c r="D691"/>
      <c r="E691" s="560"/>
      <c r="F691" s="559"/>
      <c r="H691" s="559"/>
      <c r="I691" s="559"/>
      <c r="J691" s="559"/>
      <c r="L691" s="559"/>
      <c r="M691" s="560"/>
      <c r="N691" s="559"/>
      <c r="P691" s="559"/>
      <c r="Q691" s="560"/>
      <c r="S691" s="559"/>
      <c r="T691" s="560"/>
      <c r="U691" s="560"/>
      <c r="V691" s="560"/>
      <c r="X691"/>
      <c r="AA691"/>
      <c r="AD691"/>
      <c r="AE691"/>
      <c r="AF691"/>
    </row>
    <row r="692" spans="3:32" s="468" customFormat="1">
      <c r="C692" s="560"/>
      <c r="D692"/>
      <c r="E692" s="560"/>
      <c r="F692" s="559"/>
      <c r="H692" s="559"/>
      <c r="I692" s="559"/>
      <c r="J692" s="559"/>
      <c r="L692" s="559"/>
      <c r="M692" s="560"/>
      <c r="N692" s="559"/>
      <c r="P692" s="559"/>
      <c r="Q692" s="560"/>
      <c r="S692" s="559"/>
      <c r="T692" s="560"/>
      <c r="U692" s="560"/>
      <c r="V692" s="560"/>
      <c r="X692"/>
      <c r="AA692"/>
      <c r="AD692"/>
      <c r="AE692"/>
      <c r="AF692"/>
    </row>
    <row r="693" spans="3:32" s="468" customFormat="1">
      <c r="C693" s="560"/>
      <c r="D693"/>
      <c r="E693" s="560"/>
      <c r="F693" s="559"/>
      <c r="H693" s="559"/>
      <c r="I693" s="559"/>
      <c r="J693" s="559"/>
      <c r="L693" s="559"/>
      <c r="M693" s="560"/>
      <c r="N693" s="559"/>
      <c r="P693" s="559"/>
      <c r="Q693" s="560"/>
      <c r="S693" s="559"/>
      <c r="T693" s="560"/>
      <c r="U693" s="560"/>
      <c r="V693" s="560"/>
      <c r="X693"/>
      <c r="AA693"/>
      <c r="AD693"/>
      <c r="AE693"/>
      <c r="AF693"/>
    </row>
    <row r="694" spans="3:32" s="468" customFormat="1">
      <c r="C694" s="560"/>
      <c r="D694"/>
      <c r="E694" s="560"/>
      <c r="F694" s="559"/>
      <c r="H694" s="559"/>
      <c r="I694" s="559"/>
      <c r="J694" s="559"/>
      <c r="L694" s="559"/>
      <c r="M694" s="560"/>
      <c r="N694" s="559"/>
      <c r="P694" s="559"/>
      <c r="Q694" s="560"/>
      <c r="S694" s="559"/>
      <c r="T694" s="560"/>
      <c r="U694" s="560"/>
      <c r="V694" s="560"/>
      <c r="X694"/>
      <c r="AA694"/>
      <c r="AD694"/>
      <c r="AE694"/>
      <c r="AF694"/>
    </row>
    <row r="695" spans="3:32" s="468" customFormat="1">
      <c r="C695" s="560"/>
      <c r="D695"/>
      <c r="E695" s="560"/>
      <c r="F695" s="559"/>
      <c r="H695" s="559"/>
      <c r="I695" s="559"/>
      <c r="J695" s="559"/>
      <c r="L695" s="559"/>
      <c r="M695" s="560"/>
      <c r="N695" s="559"/>
      <c r="P695" s="559"/>
      <c r="Q695" s="560"/>
      <c r="S695" s="559"/>
      <c r="T695" s="560"/>
      <c r="U695" s="560"/>
      <c r="V695" s="560"/>
      <c r="X695"/>
      <c r="AA695"/>
      <c r="AD695"/>
      <c r="AE695"/>
      <c r="AF695"/>
    </row>
    <row r="696" spans="3:32" s="468" customFormat="1">
      <c r="C696" s="560"/>
      <c r="D696"/>
      <c r="E696" s="560"/>
      <c r="F696" s="559"/>
      <c r="H696" s="559"/>
      <c r="I696" s="559"/>
      <c r="J696" s="559"/>
      <c r="L696" s="559"/>
      <c r="M696" s="560"/>
      <c r="N696" s="559"/>
      <c r="P696" s="559"/>
      <c r="Q696" s="560"/>
      <c r="S696" s="559"/>
      <c r="T696" s="560"/>
      <c r="U696" s="560"/>
      <c r="V696" s="560"/>
      <c r="X696"/>
      <c r="AA696"/>
      <c r="AD696"/>
      <c r="AE696"/>
      <c r="AF696"/>
    </row>
    <row r="697" spans="3:32" s="468" customFormat="1">
      <c r="C697" s="560"/>
      <c r="D697"/>
      <c r="E697" s="560"/>
      <c r="F697" s="559"/>
      <c r="H697" s="559"/>
      <c r="I697" s="559"/>
      <c r="J697" s="559"/>
      <c r="L697" s="559"/>
      <c r="M697" s="560"/>
      <c r="N697" s="559"/>
      <c r="P697" s="559"/>
      <c r="Q697" s="560"/>
      <c r="S697" s="559"/>
      <c r="T697" s="560"/>
      <c r="U697" s="560"/>
      <c r="V697" s="560"/>
      <c r="X697"/>
      <c r="AA697"/>
      <c r="AD697"/>
      <c r="AE697"/>
      <c r="AF697"/>
    </row>
    <row r="698" spans="3:32" s="468" customFormat="1">
      <c r="C698" s="560"/>
      <c r="D698"/>
      <c r="E698" s="560"/>
      <c r="F698" s="559"/>
      <c r="H698" s="559"/>
      <c r="I698" s="559"/>
      <c r="J698" s="559"/>
      <c r="L698" s="559"/>
      <c r="M698" s="560"/>
      <c r="N698" s="559"/>
      <c r="P698" s="559"/>
      <c r="Q698" s="560"/>
      <c r="S698" s="559"/>
      <c r="T698" s="560"/>
      <c r="U698" s="560"/>
      <c r="V698" s="560"/>
      <c r="X698"/>
      <c r="AA698"/>
      <c r="AD698"/>
      <c r="AE698"/>
      <c r="AF698"/>
    </row>
    <row r="699" spans="3:32" s="468" customFormat="1">
      <c r="C699" s="560"/>
      <c r="D699"/>
      <c r="E699" s="560"/>
      <c r="F699" s="559"/>
      <c r="H699" s="559"/>
      <c r="I699" s="559"/>
      <c r="J699" s="559"/>
      <c r="L699" s="559"/>
      <c r="M699" s="560"/>
      <c r="N699" s="559"/>
      <c r="P699" s="559"/>
      <c r="Q699" s="560"/>
      <c r="S699" s="559"/>
      <c r="T699" s="560"/>
      <c r="U699" s="560"/>
      <c r="V699" s="560"/>
      <c r="X699"/>
      <c r="AA699"/>
      <c r="AD699"/>
      <c r="AE699"/>
      <c r="AF699"/>
    </row>
    <row r="700" spans="3:32" s="468" customFormat="1">
      <c r="C700" s="560"/>
      <c r="D700"/>
      <c r="E700" s="560"/>
      <c r="F700" s="559"/>
      <c r="H700" s="559"/>
      <c r="I700" s="559"/>
      <c r="J700" s="559"/>
      <c r="L700" s="559"/>
      <c r="M700" s="560"/>
      <c r="N700" s="559"/>
      <c r="P700" s="559"/>
      <c r="Q700" s="560"/>
      <c r="S700" s="559"/>
      <c r="T700" s="560"/>
      <c r="U700" s="560"/>
      <c r="V700" s="560"/>
      <c r="X700"/>
      <c r="AA700"/>
      <c r="AD700"/>
      <c r="AE700"/>
      <c r="AF700"/>
    </row>
    <row r="701" spans="3:32" s="468" customFormat="1">
      <c r="C701" s="560"/>
      <c r="D701"/>
      <c r="E701" s="560"/>
      <c r="F701" s="559"/>
      <c r="H701" s="559"/>
      <c r="I701" s="559"/>
      <c r="J701" s="559"/>
      <c r="L701" s="559"/>
      <c r="M701" s="560"/>
      <c r="N701" s="559"/>
      <c r="P701" s="559"/>
      <c r="Q701" s="560"/>
      <c r="S701" s="559"/>
      <c r="T701" s="560"/>
      <c r="U701" s="560"/>
      <c r="V701" s="560"/>
      <c r="X701"/>
      <c r="AA701"/>
      <c r="AD701"/>
      <c r="AE701"/>
      <c r="AF701"/>
    </row>
    <row r="702" spans="3:32" s="468" customFormat="1">
      <c r="C702" s="560"/>
      <c r="D702"/>
      <c r="E702" s="560"/>
      <c r="F702" s="559"/>
      <c r="H702" s="559"/>
      <c r="I702" s="559"/>
      <c r="J702" s="559"/>
      <c r="L702" s="559"/>
      <c r="M702" s="560"/>
      <c r="N702" s="559"/>
      <c r="P702" s="559"/>
      <c r="Q702" s="560"/>
      <c r="S702" s="559"/>
      <c r="T702" s="560"/>
      <c r="U702" s="560"/>
      <c r="V702" s="560"/>
      <c r="X702"/>
      <c r="AA702"/>
      <c r="AD702"/>
      <c r="AE702"/>
      <c r="AF702"/>
    </row>
    <row r="703" spans="3:32" s="468" customFormat="1">
      <c r="C703" s="560"/>
      <c r="D703"/>
      <c r="E703" s="560"/>
      <c r="F703" s="559"/>
      <c r="H703" s="559"/>
      <c r="I703" s="559"/>
      <c r="J703" s="559"/>
      <c r="L703" s="559"/>
      <c r="M703" s="560"/>
      <c r="N703" s="559"/>
      <c r="P703" s="559"/>
      <c r="Q703" s="560"/>
      <c r="S703" s="559"/>
      <c r="T703" s="560"/>
      <c r="U703" s="560"/>
      <c r="V703" s="560"/>
      <c r="X703"/>
      <c r="AA703"/>
      <c r="AD703"/>
      <c r="AE703"/>
      <c r="AF703"/>
    </row>
    <row r="704" spans="3:32" s="468" customFormat="1">
      <c r="C704" s="560"/>
      <c r="D704"/>
      <c r="E704" s="560"/>
      <c r="F704" s="559"/>
      <c r="H704" s="559"/>
      <c r="I704" s="559"/>
      <c r="J704" s="559"/>
      <c r="L704" s="559"/>
      <c r="M704" s="560"/>
      <c r="N704" s="559"/>
      <c r="P704" s="559"/>
      <c r="Q704" s="560"/>
      <c r="S704" s="559"/>
      <c r="T704" s="560"/>
      <c r="U704" s="560"/>
      <c r="V704" s="560"/>
      <c r="X704"/>
      <c r="AA704"/>
      <c r="AD704"/>
      <c r="AE704"/>
      <c r="AF704"/>
    </row>
    <row r="705" spans="2:32" s="468" customFormat="1">
      <c r="C705" s="560"/>
      <c r="D705"/>
      <c r="E705" s="560"/>
      <c r="F705" s="559"/>
      <c r="H705" s="559"/>
      <c r="I705" s="559"/>
      <c r="J705" s="559"/>
      <c r="L705" s="559"/>
      <c r="M705" s="560"/>
      <c r="N705" s="559"/>
      <c r="P705" s="559"/>
      <c r="Q705" s="560"/>
      <c r="S705" s="559"/>
      <c r="T705" s="560"/>
      <c r="U705" s="560"/>
      <c r="V705" s="560"/>
      <c r="X705"/>
      <c r="AA705"/>
      <c r="AD705"/>
      <c r="AE705"/>
      <c r="AF705"/>
    </row>
    <row r="706" spans="2:32" s="468" customFormat="1">
      <c r="C706" s="560"/>
      <c r="D706"/>
      <c r="E706" s="560"/>
      <c r="F706" s="559"/>
      <c r="H706" s="559"/>
      <c r="I706" s="559"/>
      <c r="J706" s="559"/>
      <c r="L706" s="559"/>
      <c r="M706" s="560"/>
      <c r="N706" s="559"/>
      <c r="P706" s="559"/>
      <c r="Q706" s="560"/>
      <c r="S706" s="559"/>
      <c r="T706" s="560"/>
      <c r="U706" s="560"/>
      <c r="V706" s="560"/>
      <c r="X706"/>
      <c r="AA706"/>
      <c r="AD706"/>
      <c r="AE706"/>
      <c r="AF706"/>
    </row>
    <row r="707" spans="2:32" s="468" customFormat="1">
      <c r="C707" s="560"/>
      <c r="D707"/>
      <c r="E707" s="560"/>
      <c r="F707" s="559"/>
      <c r="H707" s="559"/>
      <c r="I707" s="559"/>
      <c r="J707" s="559"/>
      <c r="L707" s="559"/>
      <c r="M707" s="560"/>
      <c r="N707" s="559"/>
      <c r="P707" s="559"/>
      <c r="Q707" s="560"/>
      <c r="S707" s="559"/>
      <c r="T707" s="560"/>
      <c r="U707" s="560"/>
      <c r="V707" s="560"/>
      <c r="X707"/>
      <c r="AA707"/>
      <c r="AD707"/>
      <c r="AE707"/>
      <c r="AF707"/>
    </row>
    <row r="708" spans="2:32" s="468" customFormat="1">
      <c r="C708" s="560"/>
      <c r="D708"/>
      <c r="E708" s="560"/>
      <c r="F708" s="559"/>
      <c r="H708" s="559"/>
      <c r="I708" s="559"/>
      <c r="J708" s="559"/>
      <c r="L708" s="559"/>
      <c r="M708" s="560"/>
      <c r="N708" s="559"/>
      <c r="P708" s="559"/>
      <c r="Q708" s="560"/>
      <c r="S708" s="559"/>
      <c r="T708" s="560"/>
      <c r="U708" s="560"/>
      <c r="V708" s="560"/>
      <c r="X708"/>
      <c r="AA708"/>
      <c r="AD708"/>
      <c r="AE708"/>
      <c r="AF708"/>
    </row>
    <row r="709" spans="2:32" s="468" customFormat="1">
      <c r="C709" s="560"/>
      <c r="D709"/>
      <c r="E709" s="560"/>
      <c r="F709" s="559"/>
      <c r="H709" s="559"/>
      <c r="I709" s="559"/>
      <c r="J709" s="559"/>
      <c r="L709" s="559"/>
      <c r="M709" s="560"/>
      <c r="N709" s="559"/>
      <c r="P709" s="559"/>
      <c r="Q709" s="560"/>
      <c r="S709" s="559"/>
      <c r="T709" s="560"/>
      <c r="U709" s="560"/>
      <c r="V709" s="560"/>
      <c r="X709"/>
      <c r="AA709"/>
      <c r="AD709"/>
      <c r="AE709"/>
      <c r="AF709"/>
    </row>
    <row r="710" spans="2:32" s="468" customFormat="1" ht="23.25" customHeight="1">
      <c r="C710" s="560"/>
      <c r="D710"/>
      <c r="E710" s="560"/>
      <c r="F710" s="559"/>
      <c r="H710" s="559"/>
      <c r="I710" s="559"/>
      <c r="J710" s="559"/>
      <c r="L710" s="559"/>
      <c r="M710" s="560"/>
      <c r="N710" s="559"/>
      <c r="P710" s="559"/>
      <c r="Q710" s="560"/>
      <c r="S710" s="559"/>
      <c r="T710" s="560"/>
      <c r="U710" s="560"/>
      <c r="V710" s="560"/>
      <c r="X710"/>
      <c r="AA710"/>
      <c r="AD710"/>
      <c r="AE710"/>
      <c r="AF710"/>
    </row>
    <row r="711" spans="2:32" s="468" customFormat="1">
      <c r="C711" s="560"/>
      <c r="D711"/>
      <c r="E711" s="560"/>
      <c r="F711" s="559"/>
      <c r="H711" s="559"/>
      <c r="I711" s="559"/>
      <c r="J711" s="559"/>
      <c r="L711" s="559"/>
      <c r="M711" s="560"/>
      <c r="N711" s="559"/>
      <c r="P711" s="559"/>
      <c r="Q711" s="560"/>
      <c r="S711" s="559"/>
      <c r="T711" s="560"/>
      <c r="U711" s="560"/>
      <c r="V711" s="560"/>
      <c r="X711"/>
      <c r="AA711"/>
      <c r="AD711"/>
      <c r="AE711"/>
      <c r="AF711"/>
    </row>
    <row r="712" spans="2:32">
      <c r="B712" s="468"/>
      <c r="C712" s="560"/>
      <c r="E712" s="560"/>
      <c r="G712" s="468"/>
    </row>
    <row r="713" spans="2:32">
      <c r="B713" s="468"/>
      <c r="C713" s="560"/>
      <c r="E713" s="560"/>
      <c r="G713" s="468"/>
    </row>
    <row r="714" spans="2:32">
      <c r="B714" s="468"/>
      <c r="C714" s="560"/>
      <c r="E714" s="560"/>
      <c r="G714" s="468"/>
    </row>
    <row r="715" spans="2:32">
      <c r="B715" s="468"/>
      <c r="G715" s="76"/>
    </row>
    <row r="716" spans="2:32">
      <c r="B716" s="468"/>
    </row>
    <row r="717" spans="2:32">
      <c r="B717" s="7"/>
    </row>
  </sheetData>
  <autoFilter ref="E2:E100">
    <sortState ref="E3:E105">
      <sortCondition ref="E2:E100"/>
    </sortState>
  </autoFilter>
  <sortState ref="B3:D87">
    <sortCondition ref="B3:B87"/>
  </sortState>
  <phoneticPr fontId="22" type="noConversion"/>
  <conditionalFormatting sqref="B4:B88">
    <cfRule type="duplicateValues" dxfId="91" priority="1432"/>
  </conditionalFormatting>
  <conditionalFormatting sqref="B66:B68">
    <cfRule type="duplicateValues" dxfId="90" priority="8"/>
  </conditionalFormatting>
  <conditionalFormatting sqref="E67:E87 E4:E65">
    <cfRule type="duplicateValues" dxfId="89" priority="5"/>
  </conditionalFormatting>
  <conditionalFormatting sqref="E67">
    <cfRule type="duplicateValues" dxfId="88" priority="4"/>
  </conditionalFormatting>
  <conditionalFormatting sqref="B65:B67">
    <cfRule type="duplicateValues" dxfId="87" priority="3"/>
  </conditionalFormatting>
  <conditionalFormatting sqref="E66">
    <cfRule type="duplicateValues" dxfId="86" priority="2"/>
  </conditionalFormatting>
  <pageMargins left="0.7" right="0.7" top="0.75" bottom="0.75" header="0.3" footer="0.3"/>
  <pageSetup paperSize="9" scale="10" orientation="portrait" r:id="rId2"/>
  <tableParts count="18">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rgb="FFC00000"/>
  </sheetPr>
  <dimension ref="A1:AC310"/>
  <sheetViews>
    <sheetView topLeftCell="A50" zoomScale="94" zoomScaleNormal="50" workbookViewId="0">
      <selection activeCell="H56" sqref="H56"/>
    </sheetView>
  </sheetViews>
  <sheetFormatPr baseColWidth="10" defaultColWidth="10.77734375" defaultRowHeight="14.4"/>
  <cols>
    <col min="1" max="1" width="9.77734375" style="592" customWidth="1"/>
    <col min="2" max="2" width="30.44140625" style="603" customWidth="1"/>
    <col min="3" max="3" width="9" style="594" customWidth="1"/>
    <col min="4" max="4" width="30.44140625" style="594" customWidth="1"/>
    <col min="5" max="5" width="10.21875" customWidth="1"/>
    <col min="6" max="6" width="30.44140625" style="594" customWidth="1"/>
    <col min="7" max="7" width="9.33203125" customWidth="1"/>
    <col min="8" max="8" width="30.44140625" style="594" customWidth="1"/>
    <col min="10" max="10" width="30.44140625" style="594" customWidth="1"/>
    <col min="11" max="11" width="9.21875" customWidth="1"/>
    <col min="12" max="12" width="30.44140625" style="594" customWidth="1"/>
    <col min="13" max="13" width="13" customWidth="1"/>
    <col min="14" max="14" width="24.33203125" style="594" customWidth="1"/>
    <col min="15" max="15" width="11.77734375" customWidth="1"/>
    <col min="16" max="16" width="30.44140625" style="594" customWidth="1"/>
    <col min="17" max="17" width="12.33203125" customWidth="1"/>
    <col min="18" max="18" width="30.44140625" style="594" customWidth="1"/>
    <col min="19" max="19" width="10" customWidth="1"/>
    <col min="20" max="20" width="30.44140625" style="598" customWidth="1"/>
    <col min="21" max="21" width="12.77734375" customWidth="1"/>
    <col min="22" max="22" width="30.44140625" style="598" customWidth="1"/>
    <col min="23" max="23" width="11.6640625" customWidth="1"/>
    <col min="24" max="24" width="30.44140625" style="599" customWidth="1"/>
    <col min="26" max="26" width="30.44140625" style="594" customWidth="1"/>
    <col min="27" max="27" width="12.6640625" customWidth="1"/>
    <col min="28" max="28" width="30.44140625" style="594" customWidth="1"/>
    <col min="29" max="29" width="30.44140625" customWidth="1"/>
    <col min="30" max="16384" width="10.77734375" style="292"/>
  </cols>
  <sheetData>
    <row r="1" spans="1:29" ht="15" thickBot="1">
      <c r="B1" s="593"/>
      <c r="I1" s="292"/>
      <c r="X1" s="595"/>
    </row>
    <row r="2" spans="1:29" ht="15" thickBot="1">
      <c r="B2" s="608" t="s">
        <v>140</v>
      </c>
      <c r="D2" s="608" t="s">
        <v>2</v>
      </c>
      <c r="F2" s="139" t="s">
        <v>123</v>
      </c>
      <c r="H2" s="619" t="s">
        <v>251</v>
      </c>
      <c r="I2" s="292"/>
      <c r="J2" s="618" t="str">
        <f>'Liste planification'!G2</f>
        <v>Bénéficiaires</v>
      </c>
      <c r="L2" s="140" t="str">
        <f>'Liste planification'!K2</f>
        <v>Catégories de dépense</v>
      </c>
      <c r="N2" s="620" t="str">
        <f>'Liste planification'!M2</f>
        <v>Statut de financement</v>
      </c>
      <c r="P2" s="616" t="s">
        <v>3</v>
      </c>
      <c r="R2" s="616" t="str">
        <f>'Liste planification'!O2</f>
        <v>Niveau de Mise en œuvre</v>
      </c>
      <c r="T2" s="619" t="s">
        <v>361</v>
      </c>
      <c r="V2" s="621" t="str">
        <f>'Liste planification'!R2</f>
        <v>Bailleurs/PTF</v>
      </c>
      <c r="X2" s="609" t="str">
        <f>'Liste planification'!AB2</f>
        <v>Actions du PP-CE</v>
      </c>
      <c r="Z2" s="612" t="s">
        <v>1476</v>
      </c>
      <c r="AB2" s="612" t="s">
        <v>1520</v>
      </c>
    </row>
    <row r="3" spans="1:29" ht="15" thickBot="1">
      <c r="B3" s="72" t="s">
        <v>1620</v>
      </c>
      <c r="D3" s="72" t="s">
        <v>1621</v>
      </c>
      <c r="F3" s="68" t="s">
        <v>1623</v>
      </c>
      <c r="H3" s="596" t="s">
        <v>1622</v>
      </c>
      <c r="I3" s="292"/>
      <c r="J3" s="617" t="str">
        <f>Tableau17[[#This Row],[Bénéficiaires]]</f>
        <v>Directions (acteurs de la planification)</v>
      </c>
      <c r="L3" s="72" t="str">
        <f>'Liste planification'!K3</f>
        <v>Atelier.T3</v>
      </c>
      <c r="N3" s="615" t="str">
        <f>'Liste planification'!M3</f>
        <v>Acquis</v>
      </c>
      <c r="P3" s="615" t="s">
        <v>120</v>
      </c>
      <c r="R3" s="615" t="str">
        <f>'Liste planification'!O3</f>
        <v>National</v>
      </c>
      <c r="T3" s="622" t="s">
        <v>1709</v>
      </c>
      <c r="V3" s="596" t="str">
        <f>'Liste planification'!R3</f>
        <v>Etat</v>
      </c>
      <c r="X3" s="614" t="str">
        <f>'Liste planification'!AB3</f>
        <v>A00 : Activité non liée au PP-CE</v>
      </c>
      <c r="Z3" s="597" t="s">
        <v>1592</v>
      </c>
      <c r="AB3" s="600" t="s">
        <v>1592</v>
      </c>
    </row>
    <row r="4" spans="1:29" ht="58.2" thickBot="1">
      <c r="B4" s="72" t="s">
        <v>326</v>
      </c>
      <c r="D4" s="72" t="s">
        <v>325</v>
      </c>
      <c r="F4" s="68" t="s">
        <v>139</v>
      </c>
      <c r="H4" s="596" t="s">
        <v>252</v>
      </c>
      <c r="I4" s="292"/>
      <c r="J4" s="137" t="str">
        <f>Tableau17[[#This Row],[Bénéficiaires]]</f>
        <v xml:space="preserve">Ecoles de santé </v>
      </c>
      <c r="L4" s="72" t="str">
        <f>'Liste planification'!K4</f>
        <v>Campagnes &amp; Sensibilisation.T3</v>
      </c>
      <c r="N4" s="93" t="str">
        <f>'Liste planification'!M4</f>
        <v>A Confirmer</v>
      </c>
      <c r="P4" s="93" t="s">
        <v>358</v>
      </c>
      <c r="R4" s="93" t="str">
        <f>'Liste planification'!O4</f>
        <v>Central</v>
      </c>
      <c r="T4" s="596" t="s">
        <v>1725</v>
      </c>
      <c r="V4" s="596" t="str">
        <f>'Liste planification'!R4</f>
        <v>Collectivités locales</v>
      </c>
      <c r="X4" s="610" t="str">
        <f>'Liste planification'!AB4</f>
        <v>A74 : Poursuivre le renforcement de notre système de santé</v>
      </c>
      <c r="Z4" s="600" t="s">
        <v>1521</v>
      </c>
      <c r="AB4" s="600" t="s">
        <v>1522</v>
      </c>
    </row>
    <row r="5" spans="1:29" ht="58.2" thickBot="1">
      <c r="B5" s="73" t="s">
        <v>327</v>
      </c>
      <c r="D5" s="73" t="s">
        <v>329</v>
      </c>
      <c r="F5" s="69" t="s">
        <v>82</v>
      </c>
      <c r="H5" s="596" t="s">
        <v>253</v>
      </c>
      <c r="I5" s="292"/>
      <c r="J5" s="137" t="str">
        <f>Tableau17[[#This Row],[Bénéficiaires]]</f>
        <v>Population clés (professionnels de sexe, transgenre, utilisateurs de drogues injectables, etc. )</v>
      </c>
      <c r="L5" s="72" t="str">
        <f>'Liste planification'!K5</f>
        <v>Enquetes/Etudes/Recherche/Evaluation.T3</v>
      </c>
      <c r="N5" s="94" t="str">
        <f>'Liste planification'!M5</f>
        <v>A Rechercher</v>
      </c>
      <c r="P5" s="93" t="s">
        <v>437</v>
      </c>
      <c r="R5" s="93" t="str">
        <f>'Liste planification'!O5</f>
        <v>Provincial</v>
      </c>
      <c r="T5" s="73" t="s">
        <v>1711</v>
      </c>
      <c r="V5" s="596" t="str">
        <f>'Liste planification'!R6</f>
        <v>Secteur privé domestique</v>
      </c>
      <c r="X5" s="610" t="str">
        <f>'Liste planification'!AB24</f>
        <v>A75 : Poursuivre la réforme de la Politique nationale de santé</v>
      </c>
      <c r="Z5" s="601" t="s">
        <v>1521</v>
      </c>
      <c r="AB5" s="601" t="s">
        <v>1523</v>
      </c>
    </row>
    <row r="6" spans="1:29" ht="72.599999999999994" thickBot="1">
      <c r="B6" s="74" t="s">
        <v>328</v>
      </c>
      <c r="D6" s="73" t="s">
        <v>332</v>
      </c>
      <c r="F6" s="69" t="s">
        <v>83</v>
      </c>
      <c r="H6" s="596" t="s">
        <v>254</v>
      </c>
      <c r="I6" s="292"/>
      <c r="J6" s="137" t="str">
        <f>Tableau17[[#This Row],[Bénéficiaires]]</f>
        <v>Population en zone humanitaire (réfugiés, retournés, etc.)</v>
      </c>
      <c r="L6" s="72" t="str">
        <f>'Liste planification'!K6</f>
        <v>Fonctionnement.T3</v>
      </c>
      <c r="N6" s="558"/>
      <c r="P6" s="94" t="s">
        <v>160</v>
      </c>
      <c r="R6" s="93" t="str">
        <f>'Liste planification'!O6</f>
        <v>District</v>
      </c>
      <c r="T6" s="73" t="s">
        <v>1712</v>
      </c>
      <c r="V6" s="596" t="str">
        <f>'Liste planification'!R7</f>
        <v>AAMP</v>
      </c>
      <c r="X6" s="610" t="str">
        <f>'Liste planification'!AB32</f>
        <v>A76 : Poursuivre l'amélioration des capacités nationales de riposte aux épidémies</v>
      </c>
      <c r="Z6" s="601" t="s">
        <v>1521</v>
      </c>
      <c r="AB6" s="601" t="s">
        <v>1524</v>
      </c>
    </row>
    <row r="7" spans="1:29" s="33" customFormat="1" ht="101.4" thickBot="1">
      <c r="A7" s="138"/>
      <c r="C7" s="32"/>
      <c r="D7" s="73" t="s">
        <v>333</v>
      </c>
      <c r="E7"/>
      <c r="F7" s="70" t="s">
        <v>84</v>
      </c>
      <c r="G7"/>
      <c r="H7" s="596" t="s">
        <v>255</v>
      </c>
      <c r="J7" s="137" t="str">
        <f>Tableau17[[#This Row],[Bénéficiaires]]</f>
        <v>Population générale</v>
      </c>
      <c r="K7"/>
      <c r="L7" s="72" t="str">
        <f>'Liste planification'!K7</f>
        <v>Formation Courte Durée.T3</v>
      </c>
      <c r="M7"/>
      <c r="N7" s="558"/>
      <c r="O7"/>
      <c r="P7" s="558"/>
      <c r="Q7"/>
      <c r="R7" s="94" t="str">
        <f>'Liste planification'!O7</f>
        <v>Zone de Responsabilité/Communautaire</v>
      </c>
      <c r="S7"/>
      <c r="T7" s="73" t="s">
        <v>1713</v>
      </c>
      <c r="U7"/>
      <c r="V7" s="596" t="str">
        <f>'Liste planification'!R8</f>
        <v>ACCM/Association Nationale : Action pour le Changement de Comportement et de Mentalité</v>
      </c>
      <c r="W7"/>
      <c r="X7" s="610" t="str">
        <f>'Liste planification'!AB33</f>
        <v>A77 : Porter le taux de couverture en MIILDA (moustiquaires imprégnées) à 100% en 2027</v>
      </c>
      <c r="Y7"/>
      <c r="Z7" s="596" t="s">
        <v>1521</v>
      </c>
      <c r="AA7"/>
      <c r="AB7" s="596" t="s">
        <v>1575</v>
      </c>
      <c r="AC7"/>
    </row>
    <row r="8" spans="1:29" s="33" customFormat="1" ht="58.2" thickBot="1">
      <c r="A8"/>
      <c r="B8"/>
      <c r="C8" s="32"/>
      <c r="D8" s="73" t="s">
        <v>330</v>
      </c>
      <c r="E8"/>
      <c r="F8" s="68" t="s">
        <v>85</v>
      </c>
      <c r="G8"/>
      <c r="H8" s="596" t="s">
        <v>256</v>
      </c>
      <c r="J8" s="137" t="str">
        <f>Tableau17[[#This Row],[Bénéficiaires]]</f>
        <v>Population spécifique (nomades, insulaires, zone d'accès difficiles etc.)</v>
      </c>
      <c r="K8"/>
      <c r="L8" s="72" t="str">
        <f>'Liste planification'!K8</f>
        <v>Formation Longue Durée.T3</v>
      </c>
      <c r="M8"/>
      <c r="N8" s="558"/>
      <c r="O8"/>
      <c r="P8" s="558"/>
      <c r="Q8"/>
      <c r="R8" s="594"/>
      <c r="S8"/>
      <c r="T8" s="73" t="s">
        <v>130</v>
      </c>
      <c r="U8"/>
      <c r="V8" s="596" t="str">
        <f>'Liste planification'!R9</f>
        <v>ACT</v>
      </c>
      <c r="W8"/>
      <c r="X8" s="610" t="str">
        <f>'Liste planification'!AB37</f>
        <v>A78 : Faire de la Prévention un pilier de la politique nationale de santé</v>
      </c>
      <c r="Y8"/>
      <c r="Z8" s="601" t="s">
        <v>1521</v>
      </c>
      <c r="AA8"/>
      <c r="AB8" s="601" t="s">
        <v>1525</v>
      </c>
      <c r="AC8"/>
    </row>
    <row r="9" spans="1:29" s="33" customFormat="1" ht="46.2" thickBot="1">
      <c r="A9"/>
      <c r="B9"/>
      <c r="C9" s="32"/>
      <c r="D9" s="74" t="s">
        <v>334</v>
      </c>
      <c r="E9"/>
      <c r="F9" s="69" t="s">
        <v>86</v>
      </c>
      <c r="G9"/>
      <c r="H9" s="596" t="s">
        <v>257</v>
      </c>
      <c r="J9" s="137" t="str">
        <f>Tableau17[[#This Row],[Bénéficiaires]]</f>
        <v>Population vulnérable (PVVIH, enfants, femmes enceintes, femmes allaitantes, malnutris, patients TB, en situation de handicap, etc.)</v>
      </c>
      <c r="K9"/>
      <c r="L9" s="72" t="str">
        <f>'Liste planification'!K9</f>
        <v>Supervision.T3</v>
      </c>
      <c r="M9"/>
      <c r="N9" s="558"/>
      <c r="O9"/>
      <c r="P9" s="558"/>
      <c r="Q9"/>
      <c r="S9"/>
      <c r="T9" s="73" t="s">
        <v>1710</v>
      </c>
      <c r="U9"/>
      <c r="V9" s="596" t="str">
        <f>'Liste planification'!R10</f>
        <v>ADES/Agence de Développement Economique et social</v>
      </c>
      <c r="W9"/>
      <c r="X9" s="611" t="str">
        <f>'Liste planification'!AB44</f>
        <v>A79 : Mettre progressivement en place une Couverture Santé Universelle.</v>
      </c>
      <c r="Y9"/>
      <c r="Z9" s="601" t="s">
        <v>1521</v>
      </c>
      <c r="AA9"/>
      <c r="AB9" s="601" t="s">
        <v>1526</v>
      </c>
      <c r="AC9"/>
    </row>
    <row r="10" spans="1:29" s="33" customFormat="1" ht="72.599999999999994" thickBot="1">
      <c r="A10"/>
      <c r="B10"/>
      <c r="C10" s="32"/>
      <c r="D10" s="74" t="s">
        <v>331</v>
      </c>
      <c r="E10"/>
      <c r="F10" s="69" t="s">
        <v>87</v>
      </c>
      <c r="G10"/>
      <c r="H10" s="596" t="s">
        <v>258</v>
      </c>
      <c r="J10" s="137" t="str">
        <f>Tableau17[[#This Row],[Bénéficiaires]]</f>
        <v>Prestataires (agents de santé, ASC, etc.)</v>
      </c>
      <c r="K10"/>
      <c r="L10" s="72" t="str">
        <f>'Liste planification'!K10</f>
        <v>Médicaments et autres produits de santé.T3</v>
      </c>
      <c r="M10"/>
      <c r="N10" s="558"/>
      <c r="O10"/>
      <c r="P10" s="558"/>
      <c r="Q10"/>
      <c r="S10"/>
      <c r="T10" s="73" t="s">
        <v>1681</v>
      </c>
      <c r="U10"/>
      <c r="V10" s="596" t="str">
        <f>'Liste planification'!R11</f>
        <v>ADESOH (Dossier 2021)</v>
      </c>
      <c r="W10"/>
      <c r="X10" s="594"/>
      <c r="Y10"/>
      <c r="Z10" s="601" t="s">
        <v>1521</v>
      </c>
      <c r="AA10"/>
      <c r="AB10" s="601" t="s">
        <v>1527</v>
      </c>
      <c r="AC10"/>
    </row>
    <row r="11" spans="1:29" s="33" customFormat="1" ht="58.2" thickBot="1">
      <c r="A11"/>
      <c r="B11"/>
      <c r="C11" s="32"/>
      <c r="D11" s="32"/>
      <c r="E11"/>
      <c r="F11" s="70" t="s">
        <v>356</v>
      </c>
      <c r="G11"/>
      <c r="H11" s="596" t="s">
        <v>259</v>
      </c>
      <c r="J11" s="137" t="str">
        <f>Tableau17[[#This Row],[Bénéficiaires]]</f>
        <v>Programmes nationaux</v>
      </c>
      <c r="K11"/>
      <c r="L11" s="72" t="str">
        <f>'Liste planification'!K11</f>
        <v>Contrepartie Nationale.T5.1 (financement mixte)</v>
      </c>
      <c r="M11"/>
      <c r="N11" s="558"/>
      <c r="O11"/>
      <c r="P11" s="558"/>
      <c r="Q11"/>
      <c r="S11"/>
      <c r="T11" s="73" t="s">
        <v>124</v>
      </c>
      <c r="U11"/>
      <c r="V11" s="596" t="str">
        <f>'Liste planification'!R12</f>
        <v>Adventis Health International (AHI)</v>
      </c>
      <c r="W11"/>
      <c r="X11" s="594"/>
      <c r="Y11"/>
      <c r="Z11" s="601" t="s">
        <v>1521</v>
      </c>
      <c r="AA11"/>
      <c r="AB11" s="601" t="s">
        <v>1528</v>
      </c>
      <c r="AC11"/>
    </row>
    <row r="12" spans="1:29" s="33" customFormat="1" ht="58.2" thickBot="1">
      <c r="A12"/>
      <c r="B12"/>
      <c r="C12" s="32"/>
      <c r="D12" s="32"/>
      <c r="E12"/>
      <c r="F12" s="68" t="s">
        <v>88</v>
      </c>
      <c r="G12"/>
      <c r="H12" s="596" t="s">
        <v>260</v>
      </c>
      <c r="J12" s="137" t="str">
        <f>Tableau17[[#This Row],[Bénéficiaires]]</f>
        <v>Structures sanitaires (CHU, HN, HP, HD,CS, confessionnelles but non lucratif)</v>
      </c>
      <c r="K12"/>
      <c r="L12" s="72" t="str">
        <f>'Liste planification'!K12</f>
        <v>Investissement Intérieur.T5.1 (financement domestique)</v>
      </c>
      <c r="M12"/>
      <c r="N12" s="598"/>
      <c r="O12"/>
      <c r="P12" s="598"/>
      <c r="Q12"/>
      <c r="S12"/>
      <c r="T12" s="73" t="s">
        <v>1714</v>
      </c>
      <c r="U12"/>
      <c r="V12" s="596" t="str">
        <f>'Liste planification'!R13</f>
        <v>AFD/Agence Francaise de Développement</v>
      </c>
      <c r="W12"/>
      <c r="X12" s="594"/>
      <c r="Y12"/>
      <c r="Z12" s="601" t="s">
        <v>1521</v>
      </c>
      <c r="AA12"/>
      <c r="AB12" s="601" t="s">
        <v>1529</v>
      </c>
      <c r="AC12"/>
    </row>
    <row r="13" spans="1:29" ht="43.2">
      <c r="A13"/>
      <c r="B13"/>
      <c r="F13" s="69" t="s">
        <v>89</v>
      </c>
      <c r="H13" s="596" t="s">
        <v>261</v>
      </c>
      <c r="I13" s="292"/>
      <c r="J13" s="598"/>
      <c r="L13" s="72" t="str">
        <f>'Liste planification'!K13</f>
        <v>Investissement Extérieur.T5.2 (financement extérieur)</v>
      </c>
      <c r="N13" s="598"/>
      <c r="P13" s="598"/>
      <c r="T13" s="73" t="s">
        <v>1715</v>
      </c>
      <c r="V13" s="596" t="str">
        <f>'Liste planification'!R14</f>
        <v>AIDE/Association Italo-tchadienne pour le Développement et l’Echange</v>
      </c>
      <c r="X13" s="292"/>
      <c r="Z13" s="601" t="s">
        <v>1521</v>
      </c>
      <c r="AB13" s="601" t="s">
        <v>1530</v>
      </c>
    </row>
    <row r="14" spans="1:29" ht="45.6">
      <c r="A14"/>
      <c r="B14"/>
      <c r="F14" s="69" t="s">
        <v>90</v>
      </c>
      <c r="H14" s="596" t="s">
        <v>262</v>
      </c>
      <c r="I14" s="292"/>
      <c r="J14" s="598"/>
      <c r="L14" s="598"/>
      <c r="N14" s="598"/>
      <c r="P14" s="598"/>
      <c r="T14" s="73" t="s">
        <v>125</v>
      </c>
      <c r="V14" s="596" t="str">
        <f>'Liste planification'!R15</f>
        <v>Alerte Santé-Alima</v>
      </c>
      <c r="X14" s="292"/>
      <c r="Z14" s="601" t="s">
        <v>1521</v>
      </c>
      <c r="AB14" s="601" t="s">
        <v>1531</v>
      </c>
    </row>
    <row r="15" spans="1:29" ht="57.6">
      <c r="A15"/>
      <c r="B15"/>
      <c r="F15" s="69" t="s">
        <v>91</v>
      </c>
      <c r="H15" s="596" t="s">
        <v>263</v>
      </c>
      <c r="I15" s="292"/>
      <c r="J15" s="598"/>
      <c r="L15" s="598"/>
      <c r="N15" s="598"/>
      <c r="P15" s="598"/>
      <c r="R15" s="598"/>
      <c r="T15" s="73" t="s">
        <v>1716</v>
      </c>
      <c r="V15" s="596" t="str">
        <f>'Liste planification'!R16</f>
        <v>ANVOL-T/Agence Nationale de Volontariat au Tchad</v>
      </c>
      <c r="X15" s="292"/>
      <c r="Z15" s="601" t="s">
        <v>1521</v>
      </c>
      <c r="AB15" s="601" t="s">
        <v>1532</v>
      </c>
    </row>
    <row r="16" spans="1:29" ht="43.2">
      <c r="A16"/>
      <c r="B16"/>
      <c r="F16" s="69" t="s">
        <v>92</v>
      </c>
      <c r="H16" s="596" t="s">
        <v>264</v>
      </c>
      <c r="I16" s="292"/>
      <c r="J16" s="598"/>
      <c r="L16" s="598"/>
      <c r="N16" s="598"/>
      <c r="P16" s="598"/>
      <c r="R16" s="598"/>
      <c r="T16" s="596" t="s">
        <v>126</v>
      </c>
      <c r="V16" s="596" t="str">
        <f>'Liste planification'!R17</f>
        <v>Association Chrétienne pour la Santé et l’Alimentation Effective Solution</v>
      </c>
      <c r="X16" s="292"/>
      <c r="Z16" s="601" t="s">
        <v>1521</v>
      </c>
      <c r="AB16" s="601" t="s">
        <v>1533</v>
      </c>
    </row>
    <row r="17" spans="1:28" ht="43.8" thickBot="1">
      <c r="A17"/>
      <c r="B17"/>
      <c r="F17" s="70" t="s">
        <v>93</v>
      </c>
      <c r="H17" s="596" t="s">
        <v>265</v>
      </c>
      <c r="I17" s="292"/>
      <c r="J17" s="598"/>
      <c r="L17" s="598"/>
      <c r="N17" s="598"/>
      <c r="P17" s="598"/>
      <c r="R17" s="598"/>
      <c r="T17" s="73" t="s">
        <v>1717</v>
      </c>
      <c r="V17" s="596" t="str">
        <f>'Liste planification'!R18</f>
        <v>BASE</v>
      </c>
      <c r="X17" s="292"/>
      <c r="Z17" s="601" t="s">
        <v>1521</v>
      </c>
      <c r="AB17" s="601" t="s">
        <v>1534</v>
      </c>
    </row>
    <row r="18" spans="1:28" ht="57">
      <c r="A18"/>
      <c r="B18"/>
      <c r="F18" s="68" t="s">
        <v>94</v>
      </c>
      <c r="H18" s="596" t="s">
        <v>266</v>
      </c>
      <c r="I18" s="292"/>
      <c r="J18" s="598"/>
      <c r="L18" s="598"/>
      <c r="N18" s="598"/>
      <c r="P18" s="598"/>
      <c r="R18" s="598"/>
      <c r="T18" s="73" t="s">
        <v>1718</v>
      </c>
      <c r="V18" s="596" t="str">
        <f>'Liste planification'!R19</f>
        <v>BELACD</v>
      </c>
      <c r="X18" s="292"/>
      <c r="Z18" s="601" t="s">
        <v>1521</v>
      </c>
      <c r="AB18" s="601" t="s">
        <v>1535</v>
      </c>
    </row>
    <row r="19" spans="1:28" ht="57.6">
      <c r="A19"/>
      <c r="B19"/>
      <c r="F19" s="69" t="s">
        <v>95</v>
      </c>
      <c r="H19" s="596" t="s">
        <v>267</v>
      </c>
      <c r="I19" s="292"/>
      <c r="J19" s="598"/>
      <c r="L19" s="598"/>
      <c r="N19" s="598"/>
      <c r="P19" s="598"/>
      <c r="R19" s="598"/>
      <c r="T19" s="73" t="s">
        <v>127</v>
      </c>
      <c r="V19" s="596" t="str">
        <f>'Liste planification'!R20</f>
        <v>BID/Banque Islamique de Développement</v>
      </c>
      <c r="X19" s="292"/>
      <c r="Z19" s="601" t="s">
        <v>1521</v>
      </c>
      <c r="AB19" s="601" t="s">
        <v>1536</v>
      </c>
    </row>
    <row r="20" spans="1:28" ht="43.2">
      <c r="A20"/>
      <c r="B20"/>
      <c r="F20" s="69" t="s">
        <v>96</v>
      </c>
      <c r="H20" s="596" t="s">
        <v>268</v>
      </c>
      <c r="I20" s="292"/>
      <c r="J20" s="598"/>
      <c r="L20" s="598"/>
      <c r="N20" s="598"/>
      <c r="P20" s="598"/>
      <c r="R20" s="598"/>
      <c r="T20" s="73" t="s">
        <v>1719</v>
      </c>
      <c r="V20" s="596" t="str">
        <f>'Liste planification'!R21</f>
        <v>BM/Banque Mondiale</v>
      </c>
      <c r="X20" s="292"/>
      <c r="Z20" s="601" t="s">
        <v>1521</v>
      </c>
      <c r="AB20" s="601" t="s">
        <v>1537</v>
      </c>
    </row>
    <row r="21" spans="1:28" ht="72.599999999999994" thickBot="1">
      <c r="A21"/>
      <c r="B21"/>
      <c r="F21" s="70" t="s">
        <v>97</v>
      </c>
      <c r="H21" s="596" t="s">
        <v>269</v>
      </c>
      <c r="I21" s="292"/>
      <c r="J21" s="598"/>
      <c r="L21" s="598"/>
      <c r="N21" s="598"/>
      <c r="P21" s="598"/>
      <c r="R21" s="598"/>
      <c r="T21" s="73" t="s">
        <v>1720</v>
      </c>
      <c r="V21" s="596" t="str">
        <f>'Liste planification'!R22</f>
        <v>BM/SWEED</v>
      </c>
      <c r="X21" s="292"/>
      <c r="Z21" s="601" t="s">
        <v>1521</v>
      </c>
      <c r="AB21" s="601" t="s">
        <v>1538</v>
      </c>
    </row>
    <row r="22" spans="1:28" ht="34.200000000000003">
      <c r="A22"/>
      <c r="B22"/>
      <c r="F22" s="68" t="s">
        <v>98</v>
      </c>
      <c r="H22" s="596" t="s">
        <v>270</v>
      </c>
      <c r="I22" s="292"/>
      <c r="J22" s="598"/>
      <c r="L22" s="598"/>
      <c r="N22" s="598"/>
      <c r="P22" s="598"/>
      <c r="R22" s="598"/>
      <c r="T22" s="596" t="s">
        <v>1721</v>
      </c>
      <c r="V22" s="596" t="str">
        <f>'Liste planification'!R23</f>
        <v>BMGF</v>
      </c>
      <c r="X22" s="292"/>
      <c r="Z22" s="601" t="s">
        <v>1521</v>
      </c>
      <c r="AB22" s="601" t="s">
        <v>1539</v>
      </c>
    </row>
    <row r="23" spans="1:28" ht="87" thickBot="1">
      <c r="A23"/>
      <c r="B23"/>
      <c r="F23" s="69" t="s">
        <v>99</v>
      </c>
      <c r="H23" s="596" t="s">
        <v>271</v>
      </c>
      <c r="I23" s="292"/>
      <c r="J23" s="598"/>
      <c r="L23" s="598"/>
      <c r="N23" s="598"/>
      <c r="P23" s="598"/>
      <c r="R23" s="598"/>
      <c r="T23" s="73" t="s">
        <v>1627</v>
      </c>
      <c r="V23" s="596" t="str">
        <f>'Liste planification'!R24</f>
        <v>Cabinet TESLIM Consulting </v>
      </c>
      <c r="X23" s="613"/>
      <c r="Z23" s="604" t="s">
        <v>1521</v>
      </c>
      <c r="AB23" s="604" t="s">
        <v>1540</v>
      </c>
    </row>
    <row r="24" spans="1:28" ht="57.6">
      <c r="A24"/>
      <c r="B24"/>
      <c r="F24" s="69" t="s">
        <v>100</v>
      </c>
      <c r="H24" s="596" t="s">
        <v>309</v>
      </c>
      <c r="I24" s="292"/>
      <c r="J24" s="598"/>
      <c r="L24" s="598"/>
      <c r="N24" s="598"/>
      <c r="P24" s="598"/>
      <c r="R24" s="598"/>
      <c r="T24" s="73" t="s">
        <v>1722</v>
      </c>
      <c r="V24" s="596" t="str">
        <f>'Liste planification'!R25</f>
        <v>CAID-TCHAD/Communauté des Amis de l’Informatique pour le Développement/Tchad</v>
      </c>
      <c r="X24" s="594"/>
      <c r="Z24" s="600" t="s">
        <v>1541</v>
      </c>
      <c r="AB24" s="600" t="s">
        <v>1542</v>
      </c>
    </row>
    <row r="25" spans="1:28" ht="72">
      <c r="A25"/>
      <c r="B25"/>
      <c r="F25" s="69" t="s">
        <v>101</v>
      </c>
      <c r="H25" s="596" t="s">
        <v>310</v>
      </c>
      <c r="I25" s="292"/>
      <c r="J25" s="598"/>
      <c r="L25" s="598"/>
      <c r="N25" s="598"/>
      <c r="P25" s="598"/>
      <c r="R25" s="598"/>
      <c r="T25" s="73" t="s">
        <v>1626</v>
      </c>
      <c r="V25" s="596" t="str">
        <f>'Liste planification'!R26</f>
        <v>CHU</v>
      </c>
      <c r="X25" s="594"/>
      <c r="Z25" s="601" t="s">
        <v>1541</v>
      </c>
      <c r="AB25" s="601" t="s">
        <v>1543</v>
      </c>
    </row>
    <row r="26" spans="1:28" ht="43.8" thickBot="1">
      <c r="A26"/>
      <c r="B26"/>
      <c r="F26" s="69" t="s">
        <v>102</v>
      </c>
      <c r="H26" s="596" t="s">
        <v>311</v>
      </c>
      <c r="I26" s="292"/>
      <c r="J26" s="598"/>
      <c r="L26" s="598"/>
      <c r="N26" s="598"/>
      <c r="P26" s="598"/>
      <c r="R26" s="598"/>
      <c r="T26" s="73" t="s">
        <v>1723</v>
      </c>
      <c r="V26" s="596" t="str">
        <f>'Liste planification'!R27</f>
        <v>CHUR</v>
      </c>
      <c r="X26" s="292"/>
      <c r="Z26" s="604" t="s">
        <v>1541</v>
      </c>
      <c r="AB26" s="604" t="s">
        <v>1544</v>
      </c>
    </row>
    <row r="27" spans="1:28" ht="100.8">
      <c r="A27"/>
      <c r="B27"/>
      <c r="F27" s="69" t="s">
        <v>103</v>
      </c>
      <c r="H27" s="596" t="s">
        <v>312</v>
      </c>
      <c r="I27" s="292"/>
      <c r="J27" s="598"/>
      <c r="L27" s="598"/>
      <c r="N27" s="598"/>
      <c r="P27" s="598"/>
      <c r="R27" s="598"/>
      <c r="T27" s="73" t="s">
        <v>1724</v>
      </c>
      <c r="V27" s="596" t="str">
        <f>'Liste planification'!R28</f>
        <v>CHURN</v>
      </c>
      <c r="X27" s="292"/>
      <c r="Z27" s="600" t="s">
        <v>1545</v>
      </c>
      <c r="AB27" s="600" t="s">
        <v>1549</v>
      </c>
    </row>
    <row r="28" spans="1:28" ht="58.2" thickBot="1">
      <c r="A28"/>
      <c r="B28"/>
      <c r="F28" s="70" t="s">
        <v>104</v>
      </c>
      <c r="H28" s="596" t="s">
        <v>313</v>
      </c>
      <c r="I28" s="292"/>
      <c r="J28" s="598"/>
      <c r="L28" s="598"/>
      <c r="N28" s="598"/>
      <c r="P28" s="598"/>
      <c r="R28" s="598"/>
      <c r="T28" s="73" t="s">
        <v>1726</v>
      </c>
      <c r="V28" s="596" t="str">
        <f>'Liste planification'!R29</f>
        <v>CIAUD/Comité International pour l’Aide d’Urgence et le Développement</v>
      </c>
      <c r="X28" s="292"/>
      <c r="Z28" s="601" t="s">
        <v>1545</v>
      </c>
      <c r="AB28" s="601" t="s">
        <v>1550</v>
      </c>
    </row>
    <row r="29" spans="1:28" ht="72">
      <c r="A29"/>
      <c r="B29"/>
      <c r="F29" s="68" t="s">
        <v>105</v>
      </c>
      <c r="H29" s="596" t="s">
        <v>314</v>
      </c>
      <c r="I29" s="292"/>
      <c r="J29" s="598"/>
      <c r="L29" s="598"/>
      <c r="N29" s="598"/>
      <c r="P29" s="598"/>
      <c r="R29" s="598"/>
      <c r="T29" s="73" t="s">
        <v>129</v>
      </c>
      <c r="V29" s="596" t="str">
        <f>'Liste planification'!R30</f>
        <v>Coopération SUISSE</v>
      </c>
      <c r="X29" s="292"/>
      <c r="Z29" s="601" t="s">
        <v>1545</v>
      </c>
      <c r="AB29" s="601" t="s">
        <v>1551</v>
      </c>
    </row>
    <row r="30" spans="1:28" ht="45.6">
      <c r="A30"/>
      <c r="B30"/>
      <c r="F30" s="69" t="s">
        <v>106</v>
      </c>
      <c r="H30" s="596" t="s">
        <v>315</v>
      </c>
      <c r="I30" s="292"/>
      <c r="J30" s="598"/>
      <c r="L30" s="598"/>
      <c r="N30" s="598"/>
      <c r="P30" s="598"/>
      <c r="R30" s="598"/>
      <c r="T30" s="73" t="s">
        <v>1727</v>
      </c>
      <c r="V30" s="596" t="str">
        <f>'Liste planification'!R31</f>
        <v>COST</v>
      </c>
      <c r="X30" s="292"/>
      <c r="Z30" s="601" t="s">
        <v>1545</v>
      </c>
      <c r="AB30" s="601" t="s">
        <v>1552</v>
      </c>
    </row>
    <row r="31" spans="1:28" ht="43.2">
      <c r="A31"/>
      <c r="B31"/>
      <c r="F31" s="69" t="s">
        <v>107</v>
      </c>
      <c r="H31" s="596" t="s">
        <v>316</v>
      </c>
      <c r="I31" s="292"/>
      <c r="J31" s="598"/>
      <c r="L31" s="598"/>
      <c r="N31" s="598"/>
      <c r="P31" s="598"/>
      <c r="R31" s="598"/>
      <c r="T31" s="73" t="s">
        <v>128</v>
      </c>
      <c r="V31" s="596" t="str">
        <f>'Liste planification'!R32</f>
        <v>Croix Rouge Tchad</v>
      </c>
      <c r="X31" s="292"/>
      <c r="Z31" s="601" t="s">
        <v>1545</v>
      </c>
      <c r="AB31" s="601" t="s">
        <v>1553</v>
      </c>
    </row>
    <row r="32" spans="1:28" ht="57.6" thickBot="1">
      <c r="A32"/>
      <c r="B32"/>
      <c r="F32" s="69" t="s">
        <v>108</v>
      </c>
      <c r="H32" s="596" t="s">
        <v>317</v>
      </c>
      <c r="I32" s="292"/>
      <c r="J32" s="598"/>
      <c r="L32" s="598"/>
      <c r="N32" s="598"/>
      <c r="P32" s="598"/>
      <c r="R32" s="598"/>
      <c r="T32" s="73" t="s">
        <v>30</v>
      </c>
      <c r="V32" s="596" t="str">
        <f>'Liste planification'!R33</f>
        <v xml:space="preserve">Cutting Edge Foundation (CEF) </v>
      </c>
      <c r="X32" s="292"/>
      <c r="Z32" s="604" t="s">
        <v>1545</v>
      </c>
      <c r="AB32" s="604" t="s">
        <v>1554</v>
      </c>
    </row>
    <row r="33" spans="1:28" ht="100.8">
      <c r="A33"/>
      <c r="B33"/>
      <c r="F33" s="69" t="s">
        <v>109</v>
      </c>
      <c r="H33" s="596" t="s">
        <v>318</v>
      </c>
      <c r="I33" s="292"/>
      <c r="J33" s="598"/>
      <c r="L33" s="598"/>
      <c r="N33" s="598"/>
      <c r="P33" s="598"/>
      <c r="R33" s="598"/>
      <c r="T33" s="73" t="s">
        <v>1728</v>
      </c>
      <c r="V33" s="596" t="str">
        <f>'Liste planification'!R34</f>
        <v>ECHO</v>
      </c>
      <c r="X33" s="292"/>
      <c r="Z33" s="600" t="s">
        <v>1546</v>
      </c>
      <c r="AB33" s="600" t="s">
        <v>1558</v>
      </c>
    </row>
    <row r="34" spans="1:28" ht="72">
      <c r="A34"/>
      <c r="B34"/>
      <c r="F34" s="69" t="s">
        <v>110</v>
      </c>
      <c r="H34" s="596" t="s">
        <v>319</v>
      </c>
      <c r="I34" s="292"/>
      <c r="J34" s="598"/>
      <c r="L34" s="598"/>
      <c r="N34" s="598"/>
      <c r="P34" s="598"/>
      <c r="R34" s="598"/>
      <c r="T34" s="73" t="s">
        <v>1671</v>
      </c>
      <c r="V34" s="596" t="str">
        <f>'Liste planification'!R35</f>
        <v>EET</v>
      </c>
      <c r="X34" s="292"/>
      <c r="Z34" s="601" t="s">
        <v>1555</v>
      </c>
      <c r="AB34" s="601" t="s">
        <v>1559</v>
      </c>
    </row>
    <row r="35" spans="1:28" ht="58.2" thickBot="1">
      <c r="A35"/>
      <c r="B35"/>
      <c r="F35" s="70" t="s">
        <v>111</v>
      </c>
      <c r="H35" s="596" t="s">
        <v>320</v>
      </c>
      <c r="I35" s="292"/>
      <c r="J35" s="598"/>
      <c r="L35" s="598"/>
      <c r="N35" s="598"/>
      <c r="P35" s="598"/>
      <c r="R35" s="598"/>
      <c r="T35" s="73" t="s">
        <v>1729</v>
      </c>
      <c r="V35" s="596" t="str">
        <f>'Liste planification'!R36</f>
        <v>EF/Expertise France</v>
      </c>
      <c r="X35" s="292"/>
      <c r="Z35" s="601" t="s">
        <v>1556</v>
      </c>
      <c r="AB35" s="601" t="s">
        <v>1560</v>
      </c>
    </row>
    <row r="36" spans="1:28" ht="43.8" thickBot="1">
      <c r="A36"/>
      <c r="B36"/>
      <c r="F36" s="68" t="s">
        <v>112</v>
      </c>
      <c r="H36" s="596" t="s">
        <v>321</v>
      </c>
      <c r="I36" s="292"/>
      <c r="J36" s="598"/>
      <c r="L36" s="598"/>
      <c r="N36" s="598"/>
      <c r="P36" s="598"/>
      <c r="R36" s="598"/>
      <c r="T36" s="73" t="s">
        <v>1730</v>
      </c>
      <c r="V36" s="596" t="str">
        <f>'Liste planification'!R37</f>
        <v>EMERGENCY</v>
      </c>
      <c r="X36" s="292"/>
      <c r="Z36" s="604" t="s">
        <v>1557</v>
      </c>
      <c r="AB36" s="604" t="s">
        <v>1561</v>
      </c>
    </row>
    <row r="37" spans="1:28" ht="72">
      <c r="A37"/>
      <c r="B37"/>
      <c r="F37" s="69" t="s">
        <v>113</v>
      </c>
      <c r="H37" s="596" t="s">
        <v>322</v>
      </c>
      <c r="I37" s="292"/>
      <c r="J37" s="598"/>
      <c r="L37" s="598"/>
      <c r="N37" s="598"/>
      <c r="P37" s="598"/>
      <c r="R37" s="598"/>
      <c r="T37" s="73" t="s">
        <v>1669</v>
      </c>
      <c r="V37" s="596" t="str">
        <f>'Liste planification'!R38</f>
        <v>FAO</v>
      </c>
      <c r="X37" s="7"/>
      <c r="Z37" s="600" t="s">
        <v>1547</v>
      </c>
      <c r="AB37" s="600" t="s">
        <v>1562</v>
      </c>
    </row>
    <row r="38" spans="1:28" ht="72">
      <c r="A38"/>
      <c r="B38"/>
      <c r="F38" s="69" t="s">
        <v>114</v>
      </c>
      <c r="H38" s="596" t="s">
        <v>323</v>
      </c>
      <c r="I38" s="292"/>
      <c r="J38" s="598"/>
      <c r="L38" s="598"/>
      <c r="N38" s="598"/>
      <c r="P38" s="598"/>
      <c r="R38" s="598"/>
      <c r="T38" s="73" t="s">
        <v>389</v>
      </c>
      <c r="V38" s="596" t="str">
        <f>'Liste planification'!R39</f>
        <v>FM</v>
      </c>
      <c r="X38" s="7"/>
      <c r="Z38" s="601" t="s">
        <v>1547</v>
      </c>
      <c r="AB38" s="601" t="s">
        <v>1563</v>
      </c>
    </row>
    <row r="39" spans="1:28" ht="57">
      <c r="A39"/>
      <c r="B39"/>
      <c r="F39" s="69" t="s">
        <v>115</v>
      </c>
      <c r="H39" s="596" t="s">
        <v>324</v>
      </c>
      <c r="I39" s="292"/>
      <c r="J39" s="598"/>
      <c r="L39" s="598"/>
      <c r="N39" s="598"/>
      <c r="P39" s="598"/>
      <c r="R39" s="598"/>
      <c r="T39" s="73" t="s">
        <v>1731</v>
      </c>
      <c r="V39" s="596" t="str">
        <f>'Liste planification'!R40</f>
        <v>FM-C19RM</v>
      </c>
      <c r="X39" s="594"/>
      <c r="Z39" s="601" t="s">
        <v>1547</v>
      </c>
      <c r="AB39" s="601" t="s">
        <v>1564</v>
      </c>
    </row>
    <row r="40" spans="1:28" ht="57.6">
      <c r="A40"/>
      <c r="B40"/>
      <c r="F40" s="69" t="s">
        <v>116</v>
      </c>
      <c r="H40" s="596" t="s">
        <v>272</v>
      </c>
      <c r="I40" s="292"/>
      <c r="J40" s="598"/>
      <c r="L40" s="598"/>
      <c r="N40" s="598"/>
      <c r="P40" s="598"/>
      <c r="R40" s="598"/>
      <c r="T40" s="73" t="s">
        <v>1732</v>
      </c>
      <c r="V40" s="596" t="str">
        <f>'Liste planification'!R41</f>
        <v>Foundation Carter</v>
      </c>
      <c r="X40" s="594"/>
      <c r="Z40" s="601" t="s">
        <v>1547</v>
      </c>
      <c r="AB40" s="601" t="s">
        <v>1565</v>
      </c>
    </row>
    <row r="41" spans="1:28" ht="57.6">
      <c r="A41"/>
      <c r="B41"/>
      <c r="F41" s="69" t="s">
        <v>117</v>
      </c>
      <c r="H41" s="596" t="s">
        <v>273</v>
      </c>
      <c r="I41" s="292"/>
      <c r="J41" s="598"/>
      <c r="L41" s="598"/>
      <c r="N41" s="598"/>
      <c r="P41" s="598"/>
      <c r="R41" s="598"/>
      <c r="T41" s="73" t="s">
        <v>388</v>
      </c>
      <c r="V41" s="596" t="str">
        <f>'Liste planification'!R42</f>
        <v>GAVI</v>
      </c>
      <c r="X41" s="594"/>
      <c r="Z41" s="601" t="s">
        <v>1547</v>
      </c>
      <c r="AB41" s="601" t="s">
        <v>1566</v>
      </c>
    </row>
    <row r="42" spans="1:28" ht="72">
      <c r="A42"/>
      <c r="B42"/>
      <c r="F42" s="69" t="s">
        <v>118</v>
      </c>
      <c r="H42" s="596" t="s">
        <v>274</v>
      </c>
      <c r="I42" s="292"/>
      <c r="J42" s="598"/>
      <c r="L42" s="598"/>
      <c r="N42" s="598"/>
      <c r="P42" s="598"/>
      <c r="R42" s="598"/>
      <c r="T42" s="73" t="s">
        <v>1733</v>
      </c>
      <c r="V42" s="596" t="str">
        <f>'Liste planification'!R43</f>
        <v>I-MASH/Medical And Surgical Help</v>
      </c>
      <c r="X42" s="292"/>
      <c r="Z42" s="601" t="s">
        <v>1547</v>
      </c>
      <c r="AB42" s="601" t="s">
        <v>1567</v>
      </c>
    </row>
    <row r="43" spans="1:28" ht="58.2" thickBot="1">
      <c r="A43"/>
      <c r="B43"/>
      <c r="F43" s="71" t="s">
        <v>119</v>
      </c>
      <c r="H43" s="596" t="s">
        <v>275</v>
      </c>
      <c r="I43" s="292"/>
      <c r="J43" s="598"/>
      <c r="L43" s="598"/>
      <c r="N43" s="598"/>
      <c r="P43" s="598"/>
      <c r="R43" s="598"/>
      <c r="T43" s="73" t="s">
        <v>1734</v>
      </c>
      <c r="V43" s="596" t="str">
        <f>'Liste planification'!R44</f>
        <v>IRC/International Rescue Committee</v>
      </c>
      <c r="X43" s="292"/>
      <c r="Z43" s="604" t="s">
        <v>1547</v>
      </c>
      <c r="AB43" s="604" t="s">
        <v>1568</v>
      </c>
    </row>
    <row r="44" spans="1:28" ht="57.6">
      <c r="A44"/>
      <c r="B44"/>
      <c r="H44" s="596" t="s">
        <v>276</v>
      </c>
      <c r="I44" s="292"/>
      <c r="J44" s="598"/>
      <c r="L44" s="598"/>
      <c r="N44" s="598"/>
      <c r="P44" s="598"/>
      <c r="R44" s="598"/>
      <c r="T44" s="73" t="s">
        <v>1676</v>
      </c>
      <c r="V44" s="596" t="str">
        <f>'Liste planification'!R45</f>
        <v>LTCC/Ligue Tchadienne pour la Lutte contre le Cancer</v>
      </c>
      <c r="X44" s="292"/>
      <c r="Z44" s="600" t="s">
        <v>1548</v>
      </c>
      <c r="AB44" s="600" t="s">
        <v>1569</v>
      </c>
    </row>
    <row r="45" spans="1:28" ht="57.6">
      <c r="A45"/>
      <c r="B45"/>
      <c r="H45" s="596" t="s">
        <v>277</v>
      </c>
      <c r="I45" s="292"/>
      <c r="J45" s="598"/>
      <c r="L45" s="598"/>
      <c r="N45" s="598"/>
      <c r="P45" s="598"/>
      <c r="R45" s="598"/>
      <c r="T45" s="73" t="s">
        <v>1735</v>
      </c>
      <c r="V45" s="596" t="str">
        <f>'Liste planification'!R46</f>
        <v>MSF-France</v>
      </c>
      <c r="X45" s="292"/>
      <c r="Z45" s="601" t="s">
        <v>1548</v>
      </c>
      <c r="AB45" s="601" t="s">
        <v>1570</v>
      </c>
    </row>
    <row r="46" spans="1:28" ht="72">
      <c r="A46"/>
      <c r="B46"/>
      <c r="H46" s="596" t="s">
        <v>278</v>
      </c>
      <c r="I46" s="292"/>
      <c r="J46" s="598"/>
      <c r="L46" s="598"/>
      <c r="N46" s="598"/>
      <c r="P46" s="598"/>
      <c r="R46" s="598"/>
      <c r="T46" s="73" t="s">
        <v>1674</v>
      </c>
      <c r="V46" s="596" t="str">
        <f>'Liste planification'!R47</f>
        <v>MSF-Hollande</v>
      </c>
      <c r="X46" s="594"/>
      <c r="Z46" s="601" t="s">
        <v>1548</v>
      </c>
      <c r="AB46" s="601" t="s">
        <v>1571</v>
      </c>
    </row>
    <row r="47" spans="1:28" ht="72">
      <c r="A47"/>
      <c r="B47"/>
      <c r="H47" s="596" t="s">
        <v>279</v>
      </c>
      <c r="I47" s="292"/>
      <c r="J47" s="598"/>
      <c r="L47" s="598"/>
      <c r="N47" s="598"/>
      <c r="P47" s="598"/>
      <c r="R47" s="598"/>
      <c r="T47" s="73" t="s">
        <v>1675</v>
      </c>
      <c r="V47" s="596" t="str">
        <f>'Liste planification'!R48</f>
        <v>MSF-Suisse</v>
      </c>
      <c r="X47" s="33"/>
      <c r="Z47" s="601" t="s">
        <v>1548</v>
      </c>
      <c r="AB47" s="601" t="s">
        <v>1572</v>
      </c>
    </row>
    <row r="48" spans="1:28" ht="43.8" thickBot="1">
      <c r="A48"/>
      <c r="B48"/>
      <c r="H48" s="596" t="s">
        <v>280</v>
      </c>
      <c r="I48" s="292"/>
      <c r="J48" s="598"/>
      <c r="L48" s="598"/>
      <c r="N48" s="598"/>
      <c r="P48" s="598"/>
      <c r="R48" s="598"/>
      <c r="T48" s="73" t="s">
        <v>1736</v>
      </c>
      <c r="V48" s="596" t="str">
        <f>'Liste planification'!R49</f>
        <v>Nutrition International</v>
      </c>
      <c r="X48" s="594"/>
      <c r="Z48" s="604" t="s">
        <v>1548</v>
      </c>
      <c r="AB48" s="604" t="s">
        <v>1573</v>
      </c>
    </row>
    <row r="49" spans="1:24" ht="28.8">
      <c r="A49"/>
      <c r="B49"/>
      <c r="H49" s="596" t="s">
        <v>281</v>
      </c>
      <c r="I49" s="292"/>
      <c r="T49" s="73" t="s">
        <v>1737</v>
      </c>
      <c r="V49" s="596" t="str">
        <f>'Liste planification'!R50</f>
        <v>OBC</v>
      </c>
      <c r="X49" s="292"/>
    </row>
    <row r="50" spans="1:24" ht="34.200000000000003">
      <c r="A50"/>
      <c r="B50"/>
      <c r="H50" s="596" t="s">
        <v>282</v>
      </c>
      <c r="I50" s="292"/>
      <c r="T50" s="73" t="s">
        <v>391</v>
      </c>
      <c r="V50" s="596" t="str">
        <f>'Liste planification'!R51</f>
        <v>OMS/Organisation Mondiale de la Santé</v>
      </c>
      <c r="X50" s="292"/>
    </row>
    <row r="51" spans="1:24" ht="57.6">
      <c r="A51"/>
      <c r="B51"/>
      <c r="H51" s="596" t="s">
        <v>283</v>
      </c>
      <c r="I51" s="292"/>
      <c r="T51" s="73" t="s">
        <v>1670</v>
      </c>
      <c r="V51" s="596" t="str">
        <f>'Liste planification'!R52</f>
        <v>OMT/Organisation Médicale Tchadienne</v>
      </c>
      <c r="X51" s="292"/>
    </row>
    <row r="52" spans="1:24" ht="28.8">
      <c r="A52"/>
      <c r="B52"/>
      <c r="H52" s="596" t="s">
        <v>284</v>
      </c>
      <c r="I52" s="292"/>
      <c r="T52" s="73" t="s">
        <v>1673</v>
      </c>
      <c r="V52" s="596" t="str">
        <f>'Liste planification'!R53</f>
        <v>ONUSIDA</v>
      </c>
      <c r="X52" s="292"/>
    </row>
    <row r="53" spans="1:24" ht="86.4">
      <c r="A53"/>
      <c r="B53"/>
      <c r="H53" s="596" t="s">
        <v>335</v>
      </c>
      <c r="I53" s="292"/>
      <c r="T53" s="79" t="s">
        <v>1672</v>
      </c>
      <c r="V53" s="596" t="str">
        <f>'Liste planification'!R54</f>
        <v>OPC/Organisation pour la Prévention de la Cécité</v>
      </c>
      <c r="X53" s="292"/>
    </row>
    <row r="54" spans="1:24" ht="86.4">
      <c r="A54"/>
      <c r="B54"/>
      <c r="H54" s="596" t="s">
        <v>336</v>
      </c>
      <c r="I54" s="292"/>
      <c r="T54" s="79" t="s">
        <v>1738</v>
      </c>
      <c r="V54" s="596" t="str">
        <f>'Liste planification'!R55</f>
        <v>PALAT</v>
      </c>
      <c r="X54" s="7"/>
    </row>
    <row r="55" spans="1:24" ht="100.8">
      <c r="A55"/>
      <c r="B55"/>
      <c r="H55" s="596" t="s">
        <v>337</v>
      </c>
      <c r="I55" s="292"/>
      <c r="T55" s="79" t="s">
        <v>1679</v>
      </c>
      <c r="V55" s="596" t="str">
        <f>'Liste planification'!R56</f>
        <v>PAM/Programme Alimentaire Mondial</v>
      </c>
      <c r="X55" s="292"/>
    </row>
    <row r="56" spans="1:24" ht="129.6">
      <c r="A56"/>
      <c r="B56"/>
      <c r="H56" s="596" t="s">
        <v>338</v>
      </c>
      <c r="I56" s="292"/>
      <c r="T56" s="79" t="s">
        <v>1677</v>
      </c>
      <c r="V56" s="596" t="str">
        <f>'Liste planification'!R57</f>
        <v>Pandemic Fund</v>
      </c>
      <c r="X56" s="292"/>
    </row>
    <row r="57" spans="1:24" ht="57.6">
      <c r="A57"/>
      <c r="B57"/>
      <c r="H57" s="596" t="s">
        <v>339</v>
      </c>
      <c r="I57" s="292"/>
      <c r="T57" s="79" t="s">
        <v>1678</v>
      </c>
      <c r="V57" s="596" t="str">
        <f>'Liste planification'!R58</f>
        <v>POSVIT</v>
      </c>
      <c r="X57" s="292"/>
    </row>
    <row r="58" spans="1:24" ht="43.2">
      <c r="A58"/>
      <c r="B58"/>
      <c r="H58" s="596" t="s">
        <v>340</v>
      </c>
      <c r="I58" s="292"/>
      <c r="T58" s="79" t="s">
        <v>1739</v>
      </c>
      <c r="V58" s="596" t="str">
        <f>'Liste planification'!R59</f>
        <v>PREPAS</v>
      </c>
      <c r="X58" s="292"/>
    </row>
    <row r="59" spans="1:24" ht="57.6">
      <c r="A59"/>
      <c r="B59"/>
      <c r="H59" s="596" t="s">
        <v>341</v>
      </c>
      <c r="I59" s="292"/>
      <c r="T59" s="79" t="s">
        <v>1740</v>
      </c>
      <c r="V59" s="596" t="str">
        <f>'Liste planification'!R60</f>
        <v>RECOSAN</v>
      </c>
      <c r="X59" s="292"/>
    </row>
    <row r="60" spans="1:24" ht="57.6">
      <c r="A60"/>
      <c r="B60"/>
      <c r="H60" s="596" t="s">
        <v>342</v>
      </c>
      <c r="I60" s="292"/>
      <c r="T60" s="79" t="s">
        <v>1772</v>
      </c>
      <c r="V60" s="596" t="str">
        <f>'Liste planification'!R61</f>
        <v>SATEC</v>
      </c>
      <c r="X60" s="292"/>
    </row>
    <row r="61" spans="1:24" ht="43.2">
      <c r="A61"/>
      <c r="B61"/>
      <c r="H61" s="596" t="s">
        <v>343</v>
      </c>
      <c r="I61" s="292"/>
      <c r="T61" s="79" t="s">
        <v>1741</v>
      </c>
      <c r="V61" s="596" t="str">
        <f>'Liste planification'!R62</f>
        <v>SOS Villages d'Enfants Tchad</v>
      </c>
      <c r="X61" s="292"/>
    </row>
    <row r="62" spans="1:24" ht="57.6">
      <c r="A62"/>
      <c r="B62"/>
      <c r="H62" s="596" t="s">
        <v>344</v>
      </c>
      <c r="I62" s="292"/>
      <c r="T62" s="79" t="s">
        <v>1742</v>
      </c>
      <c r="V62" s="596" t="str">
        <f>'Liste planification'!R63</f>
        <v>SWISS TPH/Institut Tropical et de Santé Publique Suisse</v>
      </c>
      <c r="X62" s="292"/>
    </row>
    <row r="63" spans="1:24" ht="43.2">
      <c r="A63"/>
      <c r="B63"/>
      <c r="H63" s="596" t="s">
        <v>345</v>
      </c>
      <c r="I63" s="292"/>
      <c r="T63" s="79" t="s">
        <v>1743</v>
      </c>
      <c r="V63" s="596" t="str">
        <f>'Liste planification'!R64</f>
        <v>UFEP</v>
      </c>
      <c r="X63" s="292"/>
    </row>
    <row r="64" spans="1:24" ht="43.2">
      <c r="A64"/>
      <c r="B64"/>
      <c r="H64" s="596" t="s">
        <v>346</v>
      </c>
      <c r="I64" s="292"/>
      <c r="T64" s="79" t="s">
        <v>1744</v>
      </c>
      <c r="V64" s="596" t="str">
        <f>'Liste planification'!R65</f>
        <v>UNFPA</v>
      </c>
      <c r="X64" s="292"/>
    </row>
    <row r="65" spans="1:24" ht="43.2">
      <c r="A65"/>
      <c r="B65"/>
      <c r="H65" s="596" t="s">
        <v>347</v>
      </c>
      <c r="I65" s="292"/>
      <c r="T65" s="79" t="s">
        <v>1745</v>
      </c>
      <c r="V65" s="596" t="str">
        <f>'Liste planification'!R66</f>
        <v>UNHCR</v>
      </c>
      <c r="X65" s="292"/>
    </row>
    <row r="66" spans="1:24" ht="57.6">
      <c r="A66"/>
      <c r="B66"/>
      <c r="H66" s="596" t="s">
        <v>348</v>
      </c>
      <c r="I66" s="292"/>
      <c r="T66" s="79" t="s">
        <v>1746</v>
      </c>
      <c r="V66" s="596" t="str">
        <f>'Liste planification'!R67</f>
        <v>UNICEF</v>
      </c>
      <c r="X66" s="292"/>
    </row>
    <row r="67" spans="1:24" ht="57.6">
      <c r="A67"/>
      <c r="B67"/>
      <c r="H67" s="596" t="s">
        <v>352</v>
      </c>
      <c r="I67" s="292"/>
      <c r="T67" s="79" t="s">
        <v>1747</v>
      </c>
      <c r="V67" s="596" t="str">
        <f>'Liste planification'!R68</f>
        <v>USAID</v>
      </c>
      <c r="X67" s="292"/>
    </row>
    <row r="68" spans="1:24" ht="43.2">
      <c r="A68"/>
      <c r="B68"/>
      <c r="H68" s="596" t="s">
        <v>351</v>
      </c>
      <c r="I68" s="292"/>
      <c r="T68" s="79" t="s">
        <v>1748</v>
      </c>
      <c r="V68" s="596" t="str">
        <f>'Liste planification'!R69</f>
        <v>WORLD VISION</v>
      </c>
      <c r="X68" s="7"/>
    </row>
    <row r="69" spans="1:24" ht="57.6">
      <c r="A69"/>
      <c r="B69"/>
      <c r="H69" s="596" t="s">
        <v>350</v>
      </c>
      <c r="I69" s="292"/>
      <c r="T69" s="79" t="s">
        <v>1749</v>
      </c>
      <c r="V69" s="596" t="str">
        <f>'Liste planification'!R70</f>
        <v>PADS/FM</v>
      </c>
      <c r="X69" s="7"/>
    </row>
    <row r="70" spans="1:24" ht="72">
      <c r="A70"/>
      <c r="B70"/>
      <c r="H70" s="596" t="s">
        <v>460</v>
      </c>
      <c r="I70" s="292"/>
      <c r="T70" s="79" t="s">
        <v>1750</v>
      </c>
      <c r="V70" s="596" t="str">
        <f>'Liste planification'!R71</f>
        <v>AFD/CICR</v>
      </c>
      <c r="X70" s="7"/>
    </row>
    <row r="71" spans="1:24" ht="43.2">
      <c r="A71"/>
      <c r="B71"/>
      <c r="H71" s="596" t="s">
        <v>353</v>
      </c>
      <c r="I71" s="292"/>
      <c r="T71" s="79" t="s">
        <v>1751</v>
      </c>
      <c r="V71" s="596" t="str">
        <f>'Liste planification'!R72</f>
        <v>BM/EF/FM</v>
      </c>
      <c r="X71" s="7"/>
    </row>
    <row r="72" spans="1:24" ht="57.6">
      <c r="A72"/>
      <c r="B72"/>
      <c r="H72" s="596" t="s">
        <v>354</v>
      </c>
      <c r="I72" s="292"/>
      <c r="T72" s="79" t="s">
        <v>1752</v>
      </c>
      <c r="V72" s="596" t="str">
        <f>'Liste planification'!R73</f>
        <v>BM/FM/SWEED</v>
      </c>
      <c r="X72" s="7"/>
    </row>
    <row r="73" spans="1:24" ht="86.4">
      <c r="A73"/>
      <c r="B73"/>
      <c r="H73" s="596" t="s">
        <v>355</v>
      </c>
      <c r="I73" s="292"/>
      <c r="T73" s="79" t="s">
        <v>1753</v>
      </c>
      <c r="V73" s="596" t="str">
        <f>'Liste planification'!R74</f>
        <v>BM/OMS/UNICEF/AFD</v>
      </c>
      <c r="X73" s="7"/>
    </row>
    <row r="74" spans="1:24" ht="72">
      <c r="A74"/>
      <c r="B74"/>
      <c r="H74" s="596" t="s">
        <v>285</v>
      </c>
      <c r="I74" s="292"/>
      <c r="T74" s="79" t="s">
        <v>1754</v>
      </c>
      <c r="V74" s="596" t="str">
        <f>'Liste planification'!R75</f>
        <v>BMGF/DANGOTE</v>
      </c>
      <c r="X74" s="7"/>
    </row>
    <row r="75" spans="1:24" ht="57.6">
      <c r="A75"/>
      <c r="B75"/>
      <c r="H75" s="596" t="s">
        <v>286</v>
      </c>
      <c r="I75" s="292"/>
      <c r="T75" s="79" t="s">
        <v>1755</v>
      </c>
      <c r="V75" s="596" t="str">
        <f>'Liste planification'!R76</f>
        <v xml:space="preserve">FAO/ REACH </v>
      </c>
      <c r="X75" s="7"/>
    </row>
    <row r="76" spans="1:24" ht="72">
      <c r="A76"/>
      <c r="B76"/>
      <c r="H76" s="596" t="s">
        <v>287</v>
      </c>
      <c r="I76" s="292"/>
      <c r="T76" s="79" t="s">
        <v>1756</v>
      </c>
      <c r="V76" s="596" t="str">
        <f>'Liste planification'!R77</f>
        <v>FM/BM</v>
      </c>
      <c r="X76" s="7"/>
    </row>
    <row r="77" spans="1:24" ht="86.4">
      <c r="A77"/>
      <c r="B77"/>
      <c r="H77" s="596" t="s">
        <v>288</v>
      </c>
      <c r="I77" s="292"/>
      <c r="T77" s="79" t="s">
        <v>1757</v>
      </c>
      <c r="V77" s="596" t="str">
        <f>'Liste planification'!R78</f>
        <v>FM/UNICEF</v>
      </c>
      <c r="X77" s="7"/>
    </row>
    <row r="78" spans="1:24" ht="57.6">
      <c r="A78"/>
      <c r="B78"/>
      <c r="H78" s="596" t="s">
        <v>289</v>
      </c>
      <c r="I78" s="292"/>
      <c r="T78" s="79" t="s">
        <v>1758</v>
      </c>
      <c r="V78" s="596" t="str">
        <f>'Liste planification'!R79</f>
        <v>GAVI/BMGF</v>
      </c>
      <c r="X78" s="7"/>
    </row>
    <row r="79" spans="1:24" ht="57.6">
      <c r="A79"/>
      <c r="B79"/>
      <c r="H79" s="596" t="s">
        <v>290</v>
      </c>
      <c r="I79" s="292"/>
      <c r="T79" s="79" t="s">
        <v>1759</v>
      </c>
      <c r="V79" s="596" t="str">
        <f>'Liste planification'!R80</f>
        <v>GAVI/UNICEF</v>
      </c>
      <c r="X79" s="292"/>
    </row>
    <row r="80" spans="1:24" ht="28.8">
      <c r="A80"/>
      <c r="B80"/>
      <c r="H80" s="596" t="s">
        <v>291</v>
      </c>
      <c r="I80" s="292"/>
      <c r="T80" s="79" t="s">
        <v>1760</v>
      </c>
      <c r="V80" s="596" t="str">
        <f>'Liste planification'!R81</f>
        <v>OMS/BM</v>
      </c>
      <c r="X80" s="292"/>
    </row>
    <row r="81" spans="1:24" ht="86.4">
      <c r="A81"/>
      <c r="B81"/>
      <c r="H81" s="596" t="s">
        <v>292</v>
      </c>
      <c r="I81" s="292"/>
      <c r="T81" s="79" t="s">
        <v>1761</v>
      </c>
      <c r="V81" s="596" t="str">
        <f>'Liste planification'!R82</f>
        <v>OMS/FM</v>
      </c>
      <c r="X81" s="292"/>
    </row>
    <row r="82" spans="1:24" ht="100.8">
      <c r="A82"/>
      <c r="B82"/>
      <c r="H82" s="596" t="s">
        <v>293</v>
      </c>
      <c r="I82" s="292"/>
      <c r="T82" s="79" t="s">
        <v>1762</v>
      </c>
      <c r="V82" s="596" t="str">
        <f>'Liste planification'!R83</f>
        <v>OMS/GAVI</v>
      </c>
      <c r="X82" s="292"/>
    </row>
    <row r="83" spans="1:24" ht="57.6">
      <c r="A83"/>
      <c r="B83"/>
      <c r="H83" s="596" t="s">
        <v>294</v>
      </c>
      <c r="I83" s="292"/>
      <c r="T83" s="79" t="s">
        <v>1763</v>
      </c>
      <c r="V83" s="596" t="str">
        <f>'Liste planification'!R84</f>
        <v>OMS/JHPiego/ PADS</v>
      </c>
      <c r="X83" s="292"/>
    </row>
    <row r="84" spans="1:24" ht="43.2">
      <c r="A84"/>
      <c r="B84"/>
      <c r="H84" s="596" t="s">
        <v>295</v>
      </c>
      <c r="I84" s="292"/>
      <c r="T84" s="79" t="s">
        <v>1764</v>
      </c>
      <c r="V84" s="596" t="str">
        <f>'Liste planification'!R85</f>
        <v>OMS/UNICEF</v>
      </c>
      <c r="X84" s="292"/>
    </row>
    <row r="85" spans="1:24" ht="57.6">
      <c r="A85"/>
      <c r="B85"/>
      <c r="H85" s="596" t="s">
        <v>296</v>
      </c>
      <c r="I85" s="292"/>
      <c r="T85" s="79" t="s">
        <v>1765</v>
      </c>
      <c r="V85" s="596" t="str">
        <f>'Liste planification'!R86</f>
        <v>OMS/UNICEF/GAVI</v>
      </c>
      <c r="X85" s="292"/>
    </row>
    <row r="86" spans="1:24" ht="57.6">
      <c r="A86"/>
      <c r="B86"/>
      <c r="H86" s="596" t="s">
        <v>297</v>
      </c>
      <c r="I86" s="292"/>
      <c r="T86" s="79" t="s">
        <v>1766</v>
      </c>
      <c r="V86" s="596" t="str">
        <f>'Liste planification'!R87</f>
        <v>PADS/UNICEF</v>
      </c>
      <c r="X86" s="292"/>
    </row>
    <row r="87" spans="1:24" ht="43.2">
      <c r="A87"/>
      <c r="B87"/>
      <c r="H87" s="596" t="s">
        <v>298</v>
      </c>
      <c r="I87" s="292"/>
      <c r="T87" s="79" t="s">
        <v>1767</v>
      </c>
      <c r="V87" s="596" t="str">
        <f>'Liste planification'!R88</f>
        <v>UNICEF/AFD</v>
      </c>
      <c r="X87" s="292"/>
    </row>
    <row r="88" spans="1:24" ht="86.4">
      <c r="A88"/>
      <c r="B88"/>
      <c r="H88" s="596" t="s">
        <v>299</v>
      </c>
      <c r="I88" s="292"/>
      <c r="T88" s="79" t="s">
        <v>1768</v>
      </c>
      <c r="V88" s="596" t="str">
        <f>'Liste planification'!R89</f>
        <v>UNICEF/OMS/BUCO</v>
      </c>
      <c r="X88" s="292"/>
    </row>
    <row r="89" spans="1:24" ht="43.2">
      <c r="A89"/>
      <c r="B89"/>
      <c r="H89" s="596" t="s">
        <v>300</v>
      </c>
      <c r="I89" s="292"/>
      <c r="T89" s="79" t="s">
        <v>1769</v>
      </c>
      <c r="V89" s="596" t="str">
        <f>'Liste planification'!R90</f>
        <v>UNICEF/UNFPA</v>
      </c>
      <c r="X89" s="292"/>
    </row>
    <row r="90" spans="1:24" ht="28.8">
      <c r="A90"/>
      <c r="B90"/>
      <c r="H90" s="596" t="s">
        <v>301</v>
      </c>
      <c r="I90" s="292"/>
      <c r="T90" s="79" t="s">
        <v>131</v>
      </c>
      <c r="V90" s="596" t="str">
        <f>'Liste planification'!R91</f>
        <v>ETAT(MJDH)</v>
      </c>
      <c r="X90" s="292"/>
    </row>
    <row r="91" spans="1:24" ht="57.6">
      <c r="A91"/>
      <c r="B91"/>
      <c r="H91" s="596" t="s">
        <v>302</v>
      </c>
      <c r="I91" s="292"/>
      <c r="T91" s="294" t="s">
        <v>1770</v>
      </c>
      <c r="V91" s="596" t="str">
        <f>'Liste planification'!R92</f>
        <v>ETAT/BM</v>
      </c>
      <c r="X91" s="292"/>
    </row>
    <row r="92" spans="1:24" ht="72">
      <c r="A92"/>
      <c r="B92"/>
      <c r="H92" s="596" t="s">
        <v>303</v>
      </c>
      <c r="I92" s="292"/>
      <c r="T92" s="294" t="s">
        <v>1668</v>
      </c>
      <c r="V92" s="596" t="str">
        <f>'Liste planification'!R93</f>
        <v>ETAT/BM/FM</v>
      </c>
      <c r="X92" s="292"/>
    </row>
    <row r="93" spans="1:24" ht="57.6">
      <c r="A93"/>
      <c r="B93"/>
      <c r="H93" s="596" t="s">
        <v>304</v>
      </c>
      <c r="I93" s="292"/>
      <c r="T93" s="294" t="s">
        <v>1771</v>
      </c>
      <c r="V93" s="596" t="str">
        <f>'Liste planification'!R94</f>
        <v>ETAT/FAO</v>
      </c>
      <c r="X93" s="292"/>
    </row>
    <row r="94" spans="1:24" ht="57.6">
      <c r="A94"/>
      <c r="B94"/>
      <c r="H94" s="596" t="s">
        <v>305</v>
      </c>
      <c r="I94" s="292"/>
      <c r="T94" s="294" t="s">
        <v>1680</v>
      </c>
      <c r="V94" s="596" t="str">
        <f>'Liste planification'!R95</f>
        <v>ETAT/FM</v>
      </c>
      <c r="X94" s="292"/>
    </row>
    <row r="95" spans="1:24" ht="57.6">
      <c r="A95"/>
      <c r="B95"/>
      <c r="H95" s="596" t="s">
        <v>306</v>
      </c>
      <c r="I95" s="292"/>
      <c r="T95" s="712" t="s">
        <v>138</v>
      </c>
      <c r="V95" s="596" t="str">
        <f>'Liste planification'!R96</f>
        <v xml:space="preserve">ETAT/REACH </v>
      </c>
      <c r="X95" s="292"/>
    </row>
    <row r="96" spans="1:24" ht="28.8">
      <c r="A96"/>
      <c r="B96"/>
      <c r="H96" s="596" t="s">
        <v>307</v>
      </c>
      <c r="I96" s="292"/>
      <c r="T96" s="712" t="s">
        <v>390</v>
      </c>
      <c r="V96" s="596" t="str">
        <f>'Liste planification'!R97</f>
        <v>ETAT/UNICEF</v>
      </c>
      <c r="X96" s="292"/>
    </row>
    <row r="97" spans="1:24" ht="43.8" thickBot="1">
      <c r="A97"/>
      <c r="B97"/>
      <c r="H97" s="605" t="s">
        <v>308</v>
      </c>
      <c r="I97" s="292"/>
      <c r="T97" s="712" t="s">
        <v>248</v>
      </c>
      <c r="X97" s="292"/>
    </row>
    <row r="98" spans="1:24" ht="28.8">
      <c r="A98"/>
      <c r="B98"/>
      <c r="I98" s="292"/>
      <c r="T98" s="712" t="s">
        <v>133</v>
      </c>
      <c r="X98" s="292"/>
    </row>
    <row r="99" spans="1:24" ht="28.8">
      <c r="A99"/>
      <c r="B99"/>
      <c r="I99" s="292"/>
      <c r="T99" s="712" t="s">
        <v>394</v>
      </c>
      <c r="X99" s="292"/>
    </row>
    <row r="100" spans="1:24">
      <c r="A100"/>
      <c r="B100"/>
      <c r="I100" s="292"/>
      <c r="T100" s="712" t="s">
        <v>132</v>
      </c>
      <c r="X100" s="292"/>
    </row>
    <row r="101" spans="1:24" ht="28.8">
      <c r="A101"/>
      <c r="B101"/>
      <c r="I101" s="292"/>
      <c r="T101" s="712" t="s">
        <v>137</v>
      </c>
      <c r="X101" s="292"/>
    </row>
    <row r="102" spans="1:24" ht="28.8">
      <c r="A102"/>
      <c r="B102"/>
      <c r="I102" s="292"/>
      <c r="T102" s="712" t="s">
        <v>136</v>
      </c>
      <c r="X102" s="292"/>
    </row>
    <row r="103" spans="1:24" ht="28.8">
      <c r="A103"/>
      <c r="B103"/>
      <c r="I103" s="292"/>
      <c r="T103" s="712" t="s">
        <v>135</v>
      </c>
      <c r="X103" s="292"/>
    </row>
    <row r="104" spans="1:24" ht="28.8">
      <c r="A104"/>
      <c r="B104"/>
      <c r="I104" s="292"/>
      <c r="T104" s="712" t="s">
        <v>134</v>
      </c>
      <c r="X104" s="292"/>
    </row>
    <row r="105" spans="1:24">
      <c r="A105"/>
      <c r="B105"/>
      <c r="I105" s="292"/>
      <c r="X105" s="292"/>
    </row>
    <row r="106" spans="1:24">
      <c r="A106"/>
      <c r="B106"/>
      <c r="I106" s="292"/>
      <c r="X106" s="292"/>
    </row>
    <row r="107" spans="1:24">
      <c r="A107"/>
      <c r="B107"/>
      <c r="I107" s="292"/>
      <c r="X107" s="292"/>
    </row>
    <row r="108" spans="1:24">
      <c r="A108"/>
      <c r="B108"/>
      <c r="I108" s="292"/>
      <c r="X108" s="292"/>
    </row>
    <row r="109" spans="1:24">
      <c r="A109"/>
      <c r="B109"/>
      <c r="I109" s="292"/>
      <c r="X109" s="292"/>
    </row>
    <row r="110" spans="1:24">
      <c r="A110"/>
      <c r="B110"/>
      <c r="I110" s="292"/>
      <c r="X110" s="292"/>
    </row>
    <row r="111" spans="1:24">
      <c r="A111"/>
      <c r="B111"/>
      <c r="I111" s="292"/>
      <c r="X111" s="292"/>
    </row>
    <row r="112" spans="1:24">
      <c r="A112"/>
      <c r="B112"/>
      <c r="I112" s="292"/>
      <c r="X112" s="292"/>
    </row>
    <row r="113" spans="1:24">
      <c r="A113"/>
      <c r="B113"/>
      <c r="I113" s="292"/>
      <c r="X113" s="292"/>
    </row>
    <row r="114" spans="1:24">
      <c r="A114"/>
      <c r="B114"/>
      <c r="I114" s="292"/>
      <c r="X114" s="292"/>
    </row>
    <row r="115" spans="1:24">
      <c r="A115"/>
      <c r="B115"/>
      <c r="I115" s="292"/>
      <c r="X115" s="292"/>
    </row>
    <row r="116" spans="1:24">
      <c r="A116"/>
      <c r="B116"/>
      <c r="I116" s="292"/>
      <c r="X116" s="292"/>
    </row>
    <row r="117" spans="1:24">
      <c r="A117"/>
      <c r="B117"/>
      <c r="I117" s="292"/>
      <c r="X117" s="292"/>
    </row>
    <row r="118" spans="1:24">
      <c r="A118"/>
      <c r="B118"/>
      <c r="I118" s="292"/>
      <c r="X118" s="292"/>
    </row>
    <row r="119" spans="1:24">
      <c r="A119"/>
      <c r="B119"/>
      <c r="I119" s="292"/>
      <c r="X119" s="292"/>
    </row>
    <row r="120" spans="1:24">
      <c r="A120"/>
      <c r="B120"/>
      <c r="I120" s="292"/>
      <c r="X120" s="292"/>
    </row>
    <row r="121" spans="1:24">
      <c r="A121"/>
      <c r="B121"/>
      <c r="I121" s="292"/>
      <c r="X121" s="292"/>
    </row>
    <row r="122" spans="1:24">
      <c r="A122"/>
      <c r="B122"/>
      <c r="I122" s="292"/>
      <c r="X122" s="292"/>
    </row>
    <row r="123" spans="1:24">
      <c r="A123"/>
      <c r="B123"/>
      <c r="I123" s="292"/>
      <c r="X123" s="292"/>
    </row>
    <row r="124" spans="1:24">
      <c r="A124"/>
      <c r="B124"/>
      <c r="I124" s="292"/>
      <c r="X124" s="292"/>
    </row>
    <row r="125" spans="1:24">
      <c r="A125"/>
      <c r="B125"/>
      <c r="I125" s="292"/>
      <c r="X125" s="292"/>
    </row>
    <row r="126" spans="1:24">
      <c r="A126"/>
      <c r="B126"/>
      <c r="I126" s="292"/>
      <c r="X126" s="292"/>
    </row>
    <row r="127" spans="1:24">
      <c r="A127"/>
      <c r="B127"/>
      <c r="I127" s="292"/>
      <c r="X127" s="292"/>
    </row>
    <row r="128" spans="1:24">
      <c r="A128"/>
      <c r="B128"/>
      <c r="I128" s="292"/>
      <c r="X128" s="292"/>
    </row>
    <row r="129" spans="1:24">
      <c r="A129"/>
      <c r="B129"/>
      <c r="I129" s="292"/>
      <c r="X129" s="292"/>
    </row>
    <row r="130" spans="1:24">
      <c r="I130" s="292"/>
      <c r="X130" s="292"/>
    </row>
    <row r="131" spans="1:24">
      <c r="I131" s="292"/>
      <c r="X131" s="292"/>
    </row>
    <row r="132" spans="1:24">
      <c r="I132" s="292"/>
      <c r="X132" s="292"/>
    </row>
    <row r="133" spans="1:24">
      <c r="I133" s="292"/>
      <c r="X133" s="292"/>
    </row>
    <row r="134" spans="1:24">
      <c r="I134" s="292"/>
      <c r="X134" s="292"/>
    </row>
    <row r="135" spans="1:24">
      <c r="I135" s="292"/>
      <c r="X135" s="292"/>
    </row>
    <row r="136" spans="1:24">
      <c r="I136" s="292"/>
      <c r="X136" s="292"/>
    </row>
    <row r="137" spans="1:24">
      <c r="I137" s="292"/>
      <c r="X137" s="292"/>
    </row>
    <row r="138" spans="1:24">
      <c r="I138" s="292"/>
      <c r="X138" s="292"/>
    </row>
    <row r="139" spans="1:24">
      <c r="I139" s="292"/>
      <c r="X139" s="292"/>
    </row>
    <row r="140" spans="1:24">
      <c r="I140" s="292"/>
      <c r="X140" s="292"/>
    </row>
    <row r="141" spans="1:24">
      <c r="I141" s="292"/>
      <c r="X141" s="292"/>
    </row>
    <row r="142" spans="1:24">
      <c r="I142" s="292"/>
      <c r="X142" s="292"/>
    </row>
    <row r="143" spans="1:24">
      <c r="I143" s="292"/>
      <c r="X143" s="292"/>
    </row>
    <row r="144" spans="1:24">
      <c r="I144" s="292"/>
      <c r="X144" s="292"/>
    </row>
    <row r="145" spans="9:24">
      <c r="I145" s="292"/>
      <c r="X145" s="292"/>
    </row>
    <row r="146" spans="9:24">
      <c r="I146" s="292"/>
      <c r="X146" s="292"/>
    </row>
    <row r="147" spans="9:24">
      <c r="I147" s="292"/>
      <c r="X147" s="292"/>
    </row>
    <row r="148" spans="9:24">
      <c r="I148" s="292"/>
      <c r="X148" s="292"/>
    </row>
    <row r="149" spans="9:24">
      <c r="I149" s="292"/>
      <c r="X149" s="292"/>
    </row>
    <row r="150" spans="9:24">
      <c r="I150" s="292"/>
      <c r="X150" s="292"/>
    </row>
    <row r="151" spans="9:24">
      <c r="I151" s="292"/>
      <c r="X151" s="292"/>
    </row>
    <row r="152" spans="9:24">
      <c r="I152" s="292"/>
      <c r="X152" s="292"/>
    </row>
    <row r="153" spans="9:24">
      <c r="I153" s="292"/>
      <c r="X153" s="292"/>
    </row>
    <row r="154" spans="9:24">
      <c r="I154" s="292"/>
      <c r="X154" s="292"/>
    </row>
    <row r="155" spans="9:24">
      <c r="I155" s="292"/>
      <c r="X155" s="292"/>
    </row>
    <row r="156" spans="9:24">
      <c r="I156" s="292"/>
      <c r="X156" s="292"/>
    </row>
    <row r="157" spans="9:24">
      <c r="I157" s="292"/>
      <c r="X157" s="292"/>
    </row>
    <row r="158" spans="9:24">
      <c r="I158" s="292"/>
      <c r="X158" s="292"/>
    </row>
    <row r="159" spans="9:24">
      <c r="I159" s="292"/>
      <c r="X159" s="292"/>
    </row>
    <row r="160" spans="9:24">
      <c r="I160" s="292"/>
      <c r="X160" s="292"/>
    </row>
    <row r="161" spans="2:24">
      <c r="I161" s="292"/>
      <c r="X161" s="292"/>
    </row>
    <row r="162" spans="2:24">
      <c r="I162" s="292"/>
      <c r="X162" s="292"/>
    </row>
    <row r="163" spans="2:24">
      <c r="I163" s="292"/>
      <c r="X163" s="594"/>
    </row>
    <row r="164" spans="2:24">
      <c r="I164" s="292"/>
      <c r="X164" s="594"/>
    </row>
    <row r="165" spans="2:24">
      <c r="I165" s="292"/>
      <c r="X165" s="292"/>
    </row>
    <row r="166" spans="2:24">
      <c r="I166" s="292"/>
      <c r="X166" s="292"/>
    </row>
    <row r="167" spans="2:24">
      <c r="I167" s="292"/>
      <c r="X167" s="292"/>
    </row>
    <row r="168" spans="2:24">
      <c r="I168" s="292"/>
      <c r="X168" s="292"/>
    </row>
    <row r="169" spans="2:24">
      <c r="B169" s="602"/>
      <c r="I169" s="292"/>
      <c r="X169" s="292"/>
    </row>
    <row r="170" spans="2:24">
      <c r="B170" s="602"/>
      <c r="I170" s="292"/>
      <c r="X170" s="292"/>
    </row>
    <row r="171" spans="2:24">
      <c r="B171" s="602"/>
      <c r="I171" s="292"/>
      <c r="X171" s="292"/>
    </row>
    <row r="172" spans="2:24">
      <c r="B172" s="602"/>
      <c r="I172" s="292"/>
      <c r="X172" s="292"/>
    </row>
    <row r="173" spans="2:24">
      <c r="C173" s="594" t="b">
        <f>ISTEXT(AB7)</f>
        <v>1</v>
      </c>
      <c r="I173" s="292"/>
      <c r="X173" s="292"/>
    </row>
    <row r="174" spans="2:24">
      <c r="I174" s="292"/>
      <c r="X174" s="292"/>
    </row>
    <row r="175" spans="2:24">
      <c r="I175" s="292"/>
      <c r="X175" s="292"/>
    </row>
    <row r="176" spans="2:24">
      <c r="I176" s="292"/>
      <c r="X176" s="292"/>
    </row>
    <row r="177" spans="9:24">
      <c r="I177" s="292"/>
      <c r="X177" s="292"/>
    </row>
    <row r="178" spans="9:24">
      <c r="I178" s="292"/>
      <c r="X178" s="292"/>
    </row>
    <row r="179" spans="9:24">
      <c r="I179" s="292"/>
      <c r="X179" s="292"/>
    </row>
    <row r="180" spans="9:24">
      <c r="I180" s="292"/>
      <c r="X180" s="292"/>
    </row>
    <row r="181" spans="9:24">
      <c r="I181" s="292"/>
      <c r="X181" s="292"/>
    </row>
    <row r="182" spans="9:24">
      <c r="I182" s="292"/>
      <c r="X182" s="292"/>
    </row>
    <row r="183" spans="9:24">
      <c r="I183" s="292"/>
      <c r="X183" s="292"/>
    </row>
    <row r="184" spans="9:24">
      <c r="I184" s="292"/>
      <c r="X184" s="292"/>
    </row>
    <row r="185" spans="9:24">
      <c r="I185" s="292"/>
      <c r="X185" s="292"/>
    </row>
    <row r="186" spans="9:24">
      <c r="I186" s="292"/>
      <c r="X186" s="292"/>
    </row>
    <row r="187" spans="9:24">
      <c r="I187" s="292"/>
      <c r="X187" s="292"/>
    </row>
    <row r="188" spans="9:24">
      <c r="I188" s="292"/>
      <c r="X188" s="292"/>
    </row>
    <row r="189" spans="9:24">
      <c r="I189" s="292"/>
      <c r="X189" s="292"/>
    </row>
    <row r="190" spans="9:24">
      <c r="I190" s="292"/>
      <c r="X190" s="292"/>
    </row>
    <row r="191" spans="9:24">
      <c r="I191" s="292"/>
      <c r="X191" s="292"/>
    </row>
    <row r="192" spans="9:24">
      <c r="I192" s="292"/>
      <c r="X192" s="292"/>
    </row>
    <row r="193" spans="9:24">
      <c r="I193" s="292"/>
      <c r="X193" s="292"/>
    </row>
    <row r="194" spans="9:24">
      <c r="I194" s="292"/>
      <c r="X194" s="292"/>
    </row>
    <row r="195" spans="9:24">
      <c r="I195" s="292"/>
      <c r="X195" s="292"/>
    </row>
    <row r="196" spans="9:24">
      <c r="I196" s="292"/>
      <c r="X196" s="292"/>
    </row>
    <row r="197" spans="9:24">
      <c r="I197" s="292"/>
      <c r="X197" s="292"/>
    </row>
    <row r="198" spans="9:24">
      <c r="I198" s="292"/>
      <c r="X198" s="292"/>
    </row>
    <row r="199" spans="9:24">
      <c r="I199" s="292"/>
      <c r="X199" s="292"/>
    </row>
    <row r="200" spans="9:24">
      <c r="I200" s="292"/>
      <c r="X200" s="292"/>
    </row>
    <row r="201" spans="9:24">
      <c r="I201" s="292"/>
      <c r="X201" s="292"/>
    </row>
    <row r="202" spans="9:24">
      <c r="I202" s="292"/>
      <c r="X202" s="292"/>
    </row>
    <row r="203" spans="9:24">
      <c r="I203" s="292"/>
      <c r="X203" s="292"/>
    </row>
    <row r="204" spans="9:24">
      <c r="I204" s="292"/>
      <c r="X204" s="292"/>
    </row>
    <row r="205" spans="9:24">
      <c r="I205" s="292"/>
      <c r="X205" s="292"/>
    </row>
    <row r="206" spans="9:24">
      <c r="I206" s="292"/>
      <c r="X206" s="292"/>
    </row>
    <row r="207" spans="9:24">
      <c r="I207" s="292"/>
      <c r="X207" s="292"/>
    </row>
    <row r="208" spans="9:24">
      <c r="I208" s="292"/>
      <c r="X208" s="292"/>
    </row>
    <row r="209" spans="2:24">
      <c r="I209" s="292"/>
      <c r="X209" s="292"/>
    </row>
    <row r="210" spans="2:24">
      <c r="I210" s="292"/>
      <c r="X210" s="292"/>
    </row>
    <row r="211" spans="2:24">
      <c r="I211" s="292"/>
      <c r="X211" s="292"/>
    </row>
    <row r="212" spans="2:24">
      <c r="I212" s="292"/>
      <c r="X212" s="292"/>
    </row>
    <row r="213" spans="2:24">
      <c r="I213" s="292"/>
      <c r="X213" s="292"/>
    </row>
    <row r="214" spans="2:24">
      <c r="I214" s="292"/>
      <c r="X214" s="292"/>
    </row>
    <row r="215" spans="2:24">
      <c r="I215" s="292"/>
      <c r="X215" s="292"/>
    </row>
    <row r="216" spans="2:24">
      <c r="I216" s="292"/>
      <c r="X216" s="292"/>
    </row>
    <row r="217" spans="2:24">
      <c r="I217" s="292"/>
      <c r="X217" s="292"/>
    </row>
    <row r="218" spans="2:24">
      <c r="I218" s="292"/>
      <c r="X218" s="292"/>
    </row>
    <row r="219" spans="2:24">
      <c r="I219" s="292"/>
      <c r="X219" s="292"/>
    </row>
    <row r="220" spans="2:24">
      <c r="B220" s="602"/>
      <c r="I220" s="292"/>
      <c r="X220" s="292"/>
    </row>
    <row r="221" spans="2:24">
      <c r="B221" s="602"/>
      <c r="I221" s="292"/>
      <c r="X221" s="292"/>
    </row>
    <row r="222" spans="2:24">
      <c r="B222" s="602"/>
      <c r="I222" s="292"/>
      <c r="X222" s="292"/>
    </row>
    <row r="223" spans="2:24">
      <c r="B223" s="602"/>
      <c r="I223" s="292"/>
      <c r="X223" s="292"/>
    </row>
    <row r="224" spans="2:24">
      <c r="B224" s="602"/>
      <c r="I224" s="292"/>
      <c r="X224" s="292"/>
    </row>
    <row r="225" spans="2:24">
      <c r="B225" s="602"/>
      <c r="I225" s="292"/>
      <c r="X225" s="292"/>
    </row>
    <row r="226" spans="2:24">
      <c r="B226" s="602"/>
      <c r="I226" s="292"/>
      <c r="X226" s="292"/>
    </row>
    <row r="227" spans="2:24">
      <c r="B227" s="602"/>
      <c r="I227" s="292"/>
      <c r="X227" s="292"/>
    </row>
    <row r="228" spans="2:24">
      <c r="B228" s="602"/>
      <c r="I228" s="292"/>
      <c r="X228" s="292"/>
    </row>
    <row r="229" spans="2:24">
      <c r="B229" s="602"/>
      <c r="I229" s="292"/>
      <c r="X229" s="292"/>
    </row>
    <row r="230" spans="2:24">
      <c r="B230" s="602"/>
      <c r="I230" s="292"/>
      <c r="X230" s="292"/>
    </row>
    <row r="231" spans="2:24">
      <c r="B231" s="602"/>
      <c r="I231" s="292"/>
      <c r="X231" s="292"/>
    </row>
    <row r="232" spans="2:24">
      <c r="B232" s="602"/>
      <c r="I232" s="292"/>
      <c r="X232" s="292"/>
    </row>
    <row r="233" spans="2:24">
      <c r="B233" s="602"/>
      <c r="I233" s="292"/>
      <c r="X233" s="292"/>
    </row>
    <row r="234" spans="2:24">
      <c r="B234" s="602"/>
      <c r="I234" s="292"/>
      <c r="X234" s="292"/>
    </row>
    <row r="235" spans="2:24">
      <c r="B235" s="602"/>
      <c r="I235" s="292"/>
      <c r="X235" s="292"/>
    </row>
    <row r="236" spans="2:24">
      <c r="B236" s="602"/>
      <c r="I236" s="292"/>
      <c r="X236" s="292"/>
    </row>
    <row r="237" spans="2:24">
      <c r="B237" s="602"/>
      <c r="I237" s="292"/>
      <c r="X237" s="292"/>
    </row>
    <row r="238" spans="2:24">
      <c r="I238" s="292"/>
      <c r="X238" s="292"/>
    </row>
    <row r="239" spans="2:24">
      <c r="I239" s="292"/>
      <c r="X239" s="292"/>
    </row>
    <row r="240" spans="2:24">
      <c r="I240" s="292"/>
      <c r="X240" s="292"/>
    </row>
    <row r="241" spans="1:24">
      <c r="I241" s="292"/>
      <c r="X241" s="292"/>
    </row>
    <row r="242" spans="1:24">
      <c r="I242" s="292"/>
      <c r="X242" s="292"/>
    </row>
    <row r="243" spans="1:24">
      <c r="I243" s="292"/>
      <c r="X243" s="292"/>
    </row>
    <row r="244" spans="1:24">
      <c r="I244" s="292"/>
      <c r="X244" s="292"/>
    </row>
    <row r="245" spans="1:24">
      <c r="I245" s="292"/>
      <c r="X245" s="292"/>
    </row>
    <row r="246" spans="1:24">
      <c r="I246" s="292"/>
      <c r="X246" s="292"/>
    </row>
    <row r="247" spans="1:24">
      <c r="I247" s="292"/>
      <c r="X247" s="292"/>
    </row>
    <row r="248" spans="1:24">
      <c r="I248" s="292"/>
      <c r="X248" s="292"/>
    </row>
    <row r="249" spans="1:24">
      <c r="I249" s="292"/>
      <c r="X249" s="292"/>
    </row>
    <row r="250" spans="1:24">
      <c r="I250" s="292"/>
      <c r="X250" s="292"/>
    </row>
    <row r="251" spans="1:24">
      <c r="I251" s="292"/>
      <c r="X251" s="292"/>
    </row>
    <row r="252" spans="1:24">
      <c r="I252" s="292"/>
      <c r="X252" s="292"/>
    </row>
    <row r="253" spans="1:24">
      <c r="A253" s="593"/>
      <c r="I253" s="292"/>
      <c r="X253" s="292"/>
    </row>
    <row r="254" spans="1:24">
      <c r="I254" s="292"/>
      <c r="X254" s="292"/>
    </row>
    <row r="255" spans="1:24">
      <c r="I255" s="292"/>
      <c r="X255" s="292"/>
    </row>
    <row r="256" spans="1:24">
      <c r="I256" s="292"/>
      <c r="X256" s="292"/>
    </row>
    <row r="257" spans="9:24">
      <c r="I257" s="292"/>
      <c r="X257" s="292"/>
    </row>
    <row r="258" spans="9:24">
      <c r="I258" s="292"/>
      <c r="X258" s="292"/>
    </row>
    <row r="259" spans="9:24">
      <c r="I259" s="292"/>
      <c r="X259" s="292"/>
    </row>
    <row r="260" spans="9:24">
      <c r="I260" s="292"/>
      <c r="X260" s="594"/>
    </row>
    <row r="261" spans="9:24">
      <c r="I261" s="292"/>
      <c r="X261" s="594"/>
    </row>
    <row r="262" spans="9:24">
      <c r="I262" s="292"/>
      <c r="X262" s="594"/>
    </row>
    <row r="263" spans="9:24">
      <c r="I263" s="292"/>
      <c r="X263" s="594"/>
    </row>
    <row r="264" spans="9:24">
      <c r="I264" s="292"/>
      <c r="X264" s="594"/>
    </row>
    <row r="265" spans="9:24">
      <c r="I265" s="292"/>
      <c r="X265" s="594"/>
    </row>
    <row r="266" spans="9:24">
      <c r="I266" s="292"/>
      <c r="X266" s="594"/>
    </row>
    <row r="267" spans="9:24">
      <c r="I267" s="292"/>
      <c r="X267" s="594"/>
    </row>
    <row r="268" spans="9:24">
      <c r="I268" s="292"/>
      <c r="X268" s="594"/>
    </row>
    <row r="269" spans="9:24">
      <c r="I269" s="292"/>
      <c r="X269" s="594"/>
    </row>
    <row r="270" spans="9:24">
      <c r="I270" s="292"/>
      <c r="X270" s="594"/>
    </row>
    <row r="271" spans="9:24">
      <c r="I271" s="292"/>
      <c r="X271" s="594"/>
    </row>
    <row r="272" spans="9:24">
      <c r="I272" s="292"/>
      <c r="X272" s="594"/>
    </row>
    <row r="273" spans="9:24">
      <c r="I273" s="292"/>
      <c r="X273" s="594"/>
    </row>
    <row r="274" spans="9:24">
      <c r="I274" s="292"/>
      <c r="X274" s="594"/>
    </row>
    <row r="275" spans="9:24">
      <c r="I275" s="292"/>
      <c r="X275" s="594"/>
    </row>
    <row r="276" spans="9:24">
      <c r="I276" s="292"/>
      <c r="X276" s="594"/>
    </row>
    <row r="277" spans="9:24">
      <c r="I277" s="292"/>
      <c r="X277" s="594"/>
    </row>
    <row r="278" spans="9:24">
      <c r="I278" s="292"/>
      <c r="X278" s="594"/>
    </row>
    <row r="279" spans="9:24">
      <c r="I279" s="292"/>
      <c r="X279" s="594"/>
    </row>
    <row r="280" spans="9:24">
      <c r="I280" s="292"/>
      <c r="X280" s="594"/>
    </row>
    <row r="281" spans="9:24">
      <c r="I281" s="292"/>
      <c r="X281" s="594"/>
    </row>
    <row r="282" spans="9:24">
      <c r="I282" s="292"/>
      <c r="X282" s="594"/>
    </row>
    <row r="283" spans="9:24">
      <c r="I283" s="292"/>
      <c r="X283" s="594"/>
    </row>
    <row r="284" spans="9:24">
      <c r="I284" s="292"/>
      <c r="X284" s="594"/>
    </row>
    <row r="285" spans="9:24">
      <c r="I285" s="292"/>
      <c r="X285" s="594"/>
    </row>
    <row r="286" spans="9:24">
      <c r="I286" s="292"/>
      <c r="X286" s="594"/>
    </row>
    <row r="287" spans="9:24">
      <c r="I287" s="292"/>
      <c r="X287" s="594"/>
    </row>
    <row r="288" spans="9:24">
      <c r="I288" s="292"/>
      <c r="X288" s="594"/>
    </row>
    <row r="289" spans="9:24">
      <c r="I289" s="292"/>
      <c r="X289" s="594"/>
    </row>
    <row r="290" spans="9:24">
      <c r="I290" s="292"/>
      <c r="X290" s="594"/>
    </row>
    <row r="291" spans="9:24">
      <c r="I291" s="292"/>
      <c r="X291" s="594"/>
    </row>
    <row r="292" spans="9:24">
      <c r="I292" s="292"/>
      <c r="X292" s="594"/>
    </row>
    <row r="293" spans="9:24">
      <c r="I293" s="292"/>
      <c r="X293" s="594"/>
    </row>
    <row r="294" spans="9:24">
      <c r="I294" s="292"/>
      <c r="X294" s="594"/>
    </row>
    <row r="295" spans="9:24">
      <c r="I295" s="292"/>
      <c r="X295" s="594"/>
    </row>
    <row r="296" spans="9:24">
      <c r="I296" s="292"/>
      <c r="X296" s="594"/>
    </row>
    <row r="297" spans="9:24">
      <c r="I297" s="292"/>
      <c r="X297" s="594"/>
    </row>
    <row r="298" spans="9:24">
      <c r="I298" s="292"/>
      <c r="X298" s="594"/>
    </row>
    <row r="299" spans="9:24">
      <c r="I299" s="292"/>
      <c r="X299" s="594"/>
    </row>
    <row r="300" spans="9:24">
      <c r="I300" s="292"/>
      <c r="X300" s="594"/>
    </row>
    <row r="301" spans="9:24">
      <c r="I301" s="292"/>
      <c r="X301" s="594"/>
    </row>
    <row r="302" spans="9:24">
      <c r="I302" s="292"/>
      <c r="X302" s="594"/>
    </row>
    <row r="303" spans="9:24">
      <c r="I303" s="292"/>
      <c r="X303" s="594"/>
    </row>
    <row r="304" spans="9:24">
      <c r="I304" s="292"/>
      <c r="X304" s="594"/>
    </row>
    <row r="305" spans="9:24">
      <c r="I305" s="292"/>
      <c r="X305" s="594"/>
    </row>
    <row r="306" spans="9:24">
      <c r="I306" s="292"/>
      <c r="X306" s="594"/>
    </row>
    <row r="307" spans="9:24">
      <c r="I307" s="292"/>
      <c r="X307" s="594"/>
    </row>
    <row r="308" spans="9:24">
      <c r="I308" s="292"/>
      <c r="X308" s="595"/>
    </row>
    <row r="309" spans="9:24">
      <c r="I309" s="292"/>
      <c r="X309" s="595"/>
    </row>
    <row r="310" spans="9:24">
      <c r="I310" s="292"/>
    </row>
  </sheetData>
  <phoneticPr fontId="2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theme="7"/>
  </sheetPr>
  <dimension ref="B2:I149"/>
  <sheetViews>
    <sheetView topLeftCell="E1" workbookViewId="0">
      <selection activeCell="F5" sqref="F5"/>
    </sheetView>
  </sheetViews>
  <sheetFormatPr baseColWidth="10" defaultColWidth="10.77734375" defaultRowHeight="14.4"/>
  <cols>
    <col min="1" max="1" width="4" customWidth="1"/>
    <col min="2" max="2" width="20.33203125" style="292" customWidth="1"/>
    <col min="3" max="3" width="95" style="292" customWidth="1"/>
    <col min="5" max="5" width="19" style="294" bestFit="1" customWidth="1"/>
    <col min="6" max="6" width="105" style="294" customWidth="1"/>
    <col min="8" max="8" width="19" style="292" bestFit="1" customWidth="1"/>
    <col min="9" max="9" width="134" style="294" customWidth="1"/>
  </cols>
  <sheetData>
    <row r="2" spans="2:9" ht="37.049999999999997" customHeight="1">
      <c r="B2" s="316"/>
      <c r="C2" s="317" t="s">
        <v>600</v>
      </c>
      <c r="E2" s="316"/>
      <c r="F2" s="317" t="s">
        <v>538</v>
      </c>
      <c r="H2" s="316"/>
      <c r="I2" s="317" t="s">
        <v>484</v>
      </c>
    </row>
    <row r="3" spans="2:9" ht="15" thickBot="1">
      <c r="B3"/>
      <c r="C3"/>
      <c r="E3"/>
      <c r="F3"/>
    </row>
    <row r="4" spans="2:9" ht="27" customHeight="1" thickBot="1">
      <c r="B4" s="323" t="s">
        <v>482</v>
      </c>
      <c r="C4" s="295" t="s">
        <v>483</v>
      </c>
      <c r="E4" s="323" t="s">
        <v>482</v>
      </c>
      <c r="F4" s="295" t="s">
        <v>483</v>
      </c>
      <c r="H4" s="324" t="s">
        <v>482</v>
      </c>
      <c r="I4" s="295" t="s">
        <v>483</v>
      </c>
    </row>
    <row r="5" spans="2:9" ht="25.95" customHeight="1" thickBot="1">
      <c r="B5" s="318" t="s">
        <v>601</v>
      </c>
      <c r="C5" s="319" t="s">
        <v>602</v>
      </c>
      <c r="E5" s="318" t="s">
        <v>539</v>
      </c>
      <c r="F5" s="319" t="s">
        <v>540</v>
      </c>
      <c r="H5" s="318" t="s">
        <v>533</v>
      </c>
      <c r="I5" s="319" t="s">
        <v>485</v>
      </c>
    </row>
    <row r="6" spans="2:9" ht="25.05" customHeight="1" thickBot="1">
      <c r="B6" s="310" t="s">
        <v>692</v>
      </c>
      <c r="C6" s="298" t="s">
        <v>682</v>
      </c>
      <c r="E6" s="306" t="s">
        <v>692</v>
      </c>
      <c r="F6" s="296" t="s">
        <v>579</v>
      </c>
      <c r="H6" s="314" t="s">
        <v>692</v>
      </c>
      <c r="I6" s="296" t="s">
        <v>756</v>
      </c>
    </row>
    <row r="7" spans="2:9" ht="28.05" customHeight="1" thickBot="1">
      <c r="B7" s="307" t="s">
        <v>581</v>
      </c>
      <c r="C7" s="308" t="s">
        <v>607</v>
      </c>
      <c r="E7" s="302" t="s">
        <v>923</v>
      </c>
      <c r="F7" s="300" t="s">
        <v>541</v>
      </c>
      <c r="H7" s="293" t="s">
        <v>1048</v>
      </c>
      <c r="I7" s="297" t="s">
        <v>1207</v>
      </c>
    </row>
    <row r="8" spans="2:9" ht="31.8" thickBot="1">
      <c r="B8" s="307" t="s">
        <v>582</v>
      </c>
      <c r="C8" s="308" t="s">
        <v>608</v>
      </c>
      <c r="E8" s="302" t="s">
        <v>924</v>
      </c>
      <c r="F8" s="300" t="s">
        <v>542</v>
      </c>
      <c r="H8" s="293" t="s">
        <v>1049</v>
      </c>
      <c r="I8" s="297" t="s">
        <v>798</v>
      </c>
    </row>
    <row r="9" spans="2:9" ht="31.8" thickBot="1">
      <c r="B9" s="307" t="s">
        <v>583</v>
      </c>
      <c r="C9" s="308" t="s">
        <v>609</v>
      </c>
      <c r="E9" s="306" t="s">
        <v>694</v>
      </c>
      <c r="F9" s="296" t="s">
        <v>580</v>
      </c>
      <c r="H9" s="314" t="s">
        <v>694</v>
      </c>
      <c r="I9" s="296" t="s">
        <v>757</v>
      </c>
    </row>
    <row r="10" spans="2:9" ht="31.8" thickBot="1">
      <c r="B10" s="307" t="s">
        <v>584</v>
      </c>
      <c r="C10" s="308" t="s">
        <v>610</v>
      </c>
      <c r="E10" s="302" t="s">
        <v>925</v>
      </c>
      <c r="F10" s="300" t="s">
        <v>934</v>
      </c>
      <c r="H10" s="293" t="s">
        <v>1050</v>
      </c>
      <c r="I10" s="297" t="s">
        <v>486</v>
      </c>
    </row>
    <row r="11" spans="2:9" ht="47.4" thickBot="1">
      <c r="B11" s="307" t="s">
        <v>585</v>
      </c>
      <c r="C11" s="308" t="s">
        <v>611</v>
      </c>
      <c r="E11" s="302" t="s">
        <v>926</v>
      </c>
      <c r="F11" s="300" t="s">
        <v>543</v>
      </c>
      <c r="H11" s="315" t="s">
        <v>723</v>
      </c>
      <c r="I11" s="298" t="s">
        <v>758</v>
      </c>
    </row>
    <row r="12" spans="2:9" ht="31.8" thickBot="1">
      <c r="B12" s="311" t="s">
        <v>693</v>
      </c>
      <c r="C12" s="296" t="s">
        <v>683</v>
      </c>
      <c r="E12" s="312" t="s">
        <v>729</v>
      </c>
      <c r="F12" s="296" t="s">
        <v>728</v>
      </c>
      <c r="H12" s="293" t="s">
        <v>1051</v>
      </c>
      <c r="I12" s="297" t="s">
        <v>1206</v>
      </c>
    </row>
    <row r="13" spans="2:9" ht="31.8" thickBot="1">
      <c r="B13" s="307" t="s">
        <v>586</v>
      </c>
      <c r="C13" s="308" t="s">
        <v>612</v>
      </c>
      <c r="E13" s="302" t="s">
        <v>927</v>
      </c>
      <c r="F13" s="300" t="s">
        <v>935</v>
      </c>
      <c r="H13" s="315" t="s">
        <v>731</v>
      </c>
      <c r="I13" s="298" t="s">
        <v>759</v>
      </c>
    </row>
    <row r="14" spans="2:9" ht="31.8" thickBot="1">
      <c r="B14" s="307" t="s">
        <v>587</v>
      </c>
      <c r="C14" s="308" t="s">
        <v>802</v>
      </c>
      <c r="E14" s="302" t="s">
        <v>928</v>
      </c>
      <c r="F14" s="300" t="s">
        <v>544</v>
      </c>
      <c r="H14" s="293" t="s">
        <v>1052</v>
      </c>
      <c r="I14" s="297" t="s">
        <v>1210</v>
      </c>
    </row>
    <row r="15" spans="2:9" ht="16.2" thickBot="1">
      <c r="B15" s="307" t="s">
        <v>588</v>
      </c>
      <c r="C15" s="308" t="s">
        <v>613</v>
      </c>
      <c r="E15" s="302" t="s">
        <v>929</v>
      </c>
      <c r="F15" s="300" t="s">
        <v>545</v>
      </c>
      <c r="H15" s="315" t="s">
        <v>761</v>
      </c>
      <c r="I15" s="298" t="s">
        <v>760</v>
      </c>
    </row>
    <row r="16" spans="2:9" ht="31.8" thickBot="1">
      <c r="B16" s="312" t="s">
        <v>695</v>
      </c>
      <c r="C16" s="296" t="s">
        <v>684</v>
      </c>
      <c r="E16" s="312" t="s">
        <v>731</v>
      </c>
      <c r="F16" s="296" t="s">
        <v>730</v>
      </c>
      <c r="H16" s="293" t="s">
        <v>1053</v>
      </c>
      <c r="I16" s="297" t="s">
        <v>1205</v>
      </c>
    </row>
    <row r="17" spans="2:9" ht="31.8" thickBot="1">
      <c r="B17" s="307" t="s">
        <v>589</v>
      </c>
      <c r="C17" s="308" t="s">
        <v>614</v>
      </c>
      <c r="E17" s="302" t="s">
        <v>930</v>
      </c>
      <c r="F17" s="300" t="s">
        <v>546</v>
      </c>
      <c r="H17" s="293" t="s">
        <v>1054</v>
      </c>
      <c r="I17" s="297" t="s">
        <v>487</v>
      </c>
    </row>
    <row r="18" spans="2:9" ht="31.8" thickBot="1">
      <c r="B18" s="307" t="s">
        <v>590</v>
      </c>
      <c r="C18" s="308" t="s">
        <v>615</v>
      </c>
      <c r="E18" s="302" t="s">
        <v>931</v>
      </c>
      <c r="F18" s="300" t="s">
        <v>936</v>
      </c>
      <c r="H18" s="314" t="s">
        <v>721</v>
      </c>
      <c r="I18" s="296" t="s">
        <v>1204</v>
      </c>
    </row>
    <row r="19" spans="2:9" ht="31.8" thickBot="1">
      <c r="B19" s="307" t="s">
        <v>591</v>
      </c>
      <c r="C19" s="308" t="s">
        <v>616</v>
      </c>
      <c r="E19" s="302" t="s">
        <v>932</v>
      </c>
      <c r="F19" s="300" t="s">
        <v>937</v>
      </c>
      <c r="H19" s="293" t="s">
        <v>1055</v>
      </c>
      <c r="I19" s="297" t="s">
        <v>799</v>
      </c>
    </row>
    <row r="20" spans="2:9" ht="31.8" thickBot="1">
      <c r="B20" s="312" t="s">
        <v>696</v>
      </c>
      <c r="C20" s="296" t="s">
        <v>685</v>
      </c>
      <c r="E20" s="302" t="s">
        <v>933</v>
      </c>
      <c r="F20" s="300" t="s">
        <v>547</v>
      </c>
      <c r="H20" s="293" t="s">
        <v>1056</v>
      </c>
      <c r="I20" s="297" t="s">
        <v>800</v>
      </c>
    </row>
    <row r="21" spans="2:9" ht="31.8" thickBot="1">
      <c r="B21" s="307" t="s">
        <v>592</v>
      </c>
      <c r="C21" s="308" t="s">
        <v>617</v>
      </c>
      <c r="E21" s="312" t="s">
        <v>733</v>
      </c>
      <c r="F21" s="296" t="s">
        <v>732</v>
      </c>
      <c r="H21" s="293" t="s">
        <v>1057</v>
      </c>
      <c r="I21" s="297" t="s">
        <v>488</v>
      </c>
    </row>
    <row r="22" spans="2:9" ht="31.8" thickBot="1">
      <c r="B22" s="307" t="s">
        <v>593</v>
      </c>
      <c r="C22" s="308" t="s">
        <v>803</v>
      </c>
      <c r="E22" s="302" t="s">
        <v>939</v>
      </c>
      <c r="F22" s="300" t="s">
        <v>1211</v>
      </c>
      <c r="H22" s="314" t="s">
        <v>704</v>
      </c>
      <c r="I22" s="296" t="s">
        <v>1203</v>
      </c>
    </row>
    <row r="23" spans="2:9" ht="31.8" thickBot="1">
      <c r="B23" s="307" t="s">
        <v>594</v>
      </c>
      <c r="C23" s="308" t="s">
        <v>618</v>
      </c>
      <c r="E23" s="302" t="s">
        <v>940</v>
      </c>
      <c r="F23" s="300" t="s">
        <v>938</v>
      </c>
      <c r="H23" s="293" t="s">
        <v>1058</v>
      </c>
      <c r="I23" s="297" t="s">
        <v>1202</v>
      </c>
    </row>
    <row r="24" spans="2:9" ht="31.8" thickBot="1">
      <c r="B24" s="307" t="s">
        <v>595</v>
      </c>
      <c r="C24" s="308" t="s">
        <v>619</v>
      </c>
      <c r="E24" s="302" t="s">
        <v>941</v>
      </c>
      <c r="F24" s="300" t="s">
        <v>1212</v>
      </c>
      <c r="H24" s="315" t="s">
        <v>725</v>
      </c>
      <c r="I24" s="298" t="s">
        <v>762</v>
      </c>
    </row>
    <row r="25" spans="2:9" ht="47.4" thickBot="1">
      <c r="B25" s="307" t="s">
        <v>596</v>
      </c>
      <c r="C25" s="308" t="s">
        <v>620</v>
      </c>
      <c r="E25" s="312" t="s">
        <v>735</v>
      </c>
      <c r="F25" s="296" t="s">
        <v>734</v>
      </c>
      <c r="H25" s="293" t="s">
        <v>1059</v>
      </c>
      <c r="I25" s="297" t="s">
        <v>1201</v>
      </c>
    </row>
    <row r="26" spans="2:9" ht="47.4" thickBot="1">
      <c r="B26" s="312" t="s">
        <v>697</v>
      </c>
      <c r="C26" s="296" t="s">
        <v>686</v>
      </c>
      <c r="E26" s="302" t="s">
        <v>942</v>
      </c>
      <c r="F26" s="300" t="s">
        <v>548</v>
      </c>
      <c r="H26" s="315" t="s">
        <v>716</v>
      </c>
      <c r="I26" s="298" t="s">
        <v>763</v>
      </c>
    </row>
    <row r="27" spans="2:9" ht="31.8" thickBot="1">
      <c r="B27" s="307" t="s">
        <v>597</v>
      </c>
      <c r="C27" s="308" t="s">
        <v>621</v>
      </c>
      <c r="E27" s="302" t="s">
        <v>943</v>
      </c>
      <c r="F27" s="300" t="s">
        <v>549</v>
      </c>
      <c r="H27" s="293" t="s">
        <v>1060</v>
      </c>
      <c r="I27" s="297" t="s">
        <v>1200</v>
      </c>
    </row>
    <row r="28" spans="2:9" ht="31.8" thickBot="1">
      <c r="B28" s="307" t="s">
        <v>598</v>
      </c>
      <c r="C28" s="308" t="s">
        <v>622</v>
      </c>
      <c r="E28" s="312" t="s">
        <v>737</v>
      </c>
      <c r="F28" s="296" t="s">
        <v>944</v>
      </c>
      <c r="H28" s="293" t="s">
        <v>1061</v>
      </c>
      <c r="I28" s="297" t="s">
        <v>489</v>
      </c>
    </row>
    <row r="29" spans="2:9" ht="31.8" thickBot="1">
      <c r="B29" s="307" t="s">
        <v>599</v>
      </c>
      <c r="C29" s="308" t="s">
        <v>623</v>
      </c>
      <c r="E29" s="302" t="s">
        <v>947</v>
      </c>
      <c r="F29" s="300" t="s">
        <v>945</v>
      </c>
      <c r="H29" s="318" t="s">
        <v>532</v>
      </c>
      <c r="I29" s="319" t="s">
        <v>536</v>
      </c>
    </row>
    <row r="30" spans="2:9" ht="31.8" thickBot="1">
      <c r="B30" s="312" t="s">
        <v>804</v>
      </c>
      <c r="C30" s="296" t="s">
        <v>805</v>
      </c>
      <c r="E30" s="302" t="s">
        <v>948</v>
      </c>
      <c r="F30" s="300" t="s">
        <v>946</v>
      </c>
      <c r="H30" s="314" t="s">
        <v>692</v>
      </c>
      <c r="I30" s="296" t="s">
        <v>1199</v>
      </c>
    </row>
    <row r="31" spans="2:9" ht="31.8" thickBot="1">
      <c r="B31" s="307" t="s">
        <v>807</v>
      </c>
      <c r="C31" s="308" t="s">
        <v>806</v>
      </c>
      <c r="E31" s="312" t="s">
        <v>738</v>
      </c>
      <c r="F31" s="296" t="s">
        <v>736</v>
      </c>
      <c r="H31" s="293" t="s">
        <v>1062</v>
      </c>
      <c r="I31" s="297" t="s">
        <v>490</v>
      </c>
    </row>
    <row r="32" spans="2:9" ht="16.2" thickBot="1">
      <c r="B32" s="307" t="s">
        <v>808</v>
      </c>
      <c r="C32" s="308" t="s">
        <v>809</v>
      </c>
      <c r="E32" s="302" t="s">
        <v>949</v>
      </c>
      <c r="F32" s="300" t="s">
        <v>953</v>
      </c>
      <c r="H32" s="293" t="s">
        <v>1063</v>
      </c>
      <c r="I32" s="297" t="s">
        <v>491</v>
      </c>
    </row>
    <row r="33" spans="2:9" ht="47.4" thickBot="1">
      <c r="B33" s="312" t="s">
        <v>810</v>
      </c>
      <c r="C33" s="296" t="s">
        <v>811</v>
      </c>
      <c r="E33" s="302" t="s">
        <v>950</v>
      </c>
      <c r="F33" s="300" t="s">
        <v>954</v>
      </c>
      <c r="H33" s="293" t="s">
        <v>1064</v>
      </c>
      <c r="I33" s="297" t="s">
        <v>1068</v>
      </c>
    </row>
    <row r="34" spans="2:9" ht="31.8" thickBot="1">
      <c r="B34" s="307" t="s">
        <v>812</v>
      </c>
      <c r="C34" s="308" t="s">
        <v>816</v>
      </c>
      <c r="E34" s="302" t="s">
        <v>951</v>
      </c>
      <c r="F34" s="300" t="s">
        <v>955</v>
      </c>
      <c r="H34" s="293" t="s">
        <v>1065</v>
      </c>
      <c r="I34" s="297" t="s">
        <v>492</v>
      </c>
    </row>
    <row r="35" spans="2:9" ht="47.4" thickBot="1">
      <c r="B35" s="307" t="s">
        <v>813</v>
      </c>
      <c r="C35" s="308" t="s">
        <v>817</v>
      </c>
      <c r="E35" s="302" t="s">
        <v>952</v>
      </c>
      <c r="F35" s="300" t="s">
        <v>956</v>
      </c>
      <c r="H35" s="314" t="s">
        <v>766</v>
      </c>
      <c r="I35" s="296" t="s">
        <v>764</v>
      </c>
    </row>
    <row r="36" spans="2:9" ht="31.8" thickBot="1">
      <c r="B36" s="307" t="s">
        <v>814</v>
      </c>
      <c r="C36" s="308" t="s">
        <v>818</v>
      </c>
      <c r="E36" s="312" t="s">
        <v>957</v>
      </c>
      <c r="F36" s="296" t="s">
        <v>986</v>
      </c>
      <c r="H36" s="293" t="s">
        <v>1066</v>
      </c>
      <c r="I36" s="297" t="s">
        <v>493</v>
      </c>
    </row>
    <row r="37" spans="2:9" ht="34.950000000000003" customHeight="1" thickBot="1">
      <c r="B37" s="307" t="s">
        <v>815</v>
      </c>
      <c r="C37" s="308" t="s">
        <v>819</v>
      </c>
      <c r="E37" s="302" t="s">
        <v>958</v>
      </c>
      <c r="F37" s="300" t="s">
        <v>987</v>
      </c>
      <c r="H37" s="293" t="s">
        <v>1067</v>
      </c>
      <c r="I37" s="297" t="s">
        <v>494</v>
      </c>
    </row>
    <row r="38" spans="2:9" ht="16.2" thickBot="1">
      <c r="B38" s="312" t="s">
        <v>694</v>
      </c>
      <c r="C38" s="296" t="s">
        <v>687</v>
      </c>
      <c r="E38" s="302" t="s">
        <v>959</v>
      </c>
      <c r="F38" s="300" t="s">
        <v>971</v>
      </c>
      <c r="H38" s="314" t="s">
        <v>723</v>
      </c>
      <c r="I38" s="296" t="s">
        <v>765</v>
      </c>
    </row>
    <row r="39" spans="2:9" ht="31.8" thickBot="1">
      <c r="B39" s="307" t="s">
        <v>820</v>
      </c>
      <c r="C39" s="308" t="s">
        <v>624</v>
      </c>
      <c r="E39" s="302" t="s">
        <v>960</v>
      </c>
      <c r="F39" s="300" t="s">
        <v>972</v>
      </c>
      <c r="H39" s="293" t="s">
        <v>1069</v>
      </c>
      <c r="I39" s="297" t="s">
        <v>495</v>
      </c>
    </row>
    <row r="40" spans="2:9" ht="27" customHeight="1" thickBot="1">
      <c r="B40" s="320" t="s">
        <v>821</v>
      </c>
      <c r="C40" s="308" t="s">
        <v>625</v>
      </c>
      <c r="E40" s="302" t="s">
        <v>961</v>
      </c>
      <c r="F40" s="300" t="s">
        <v>973</v>
      </c>
      <c r="H40" s="293" t="s">
        <v>1070</v>
      </c>
      <c r="I40" s="297" t="s">
        <v>496</v>
      </c>
    </row>
    <row r="41" spans="2:9" ht="31.8" thickBot="1">
      <c r="B41" s="320" t="s">
        <v>822</v>
      </c>
      <c r="C41" s="308" t="s">
        <v>626</v>
      </c>
      <c r="E41" s="302" t="s">
        <v>962</v>
      </c>
      <c r="F41" s="300" t="s">
        <v>988</v>
      </c>
      <c r="H41" s="314" t="s">
        <v>731</v>
      </c>
      <c r="I41" s="296" t="s">
        <v>767</v>
      </c>
    </row>
    <row r="42" spans="2:9" ht="31.8" thickBot="1">
      <c r="B42" s="320" t="s">
        <v>823</v>
      </c>
      <c r="C42" s="308" t="s">
        <v>627</v>
      </c>
      <c r="E42" s="312" t="s">
        <v>963</v>
      </c>
      <c r="F42" s="296" t="s">
        <v>964</v>
      </c>
      <c r="H42" s="293" t="s">
        <v>1071</v>
      </c>
      <c r="I42" s="297" t="s">
        <v>497</v>
      </c>
    </row>
    <row r="43" spans="2:9" ht="31.8" thickBot="1">
      <c r="B43" s="320" t="s">
        <v>824</v>
      </c>
      <c r="C43" s="308" t="s">
        <v>628</v>
      </c>
      <c r="E43" s="302" t="s">
        <v>965</v>
      </c>
      <c r="F43" s="300" t="s">
        <v>974</v>
      </c>
      <c r="H43" s="293" t="s">
        <v>1072</v>
      </c>
      <c r="I43" s="297" t="s">
        <v>498</v>
      </c>
    </row>
    <row r="44" spans="2:9" ht="16.2" thickBot="1">
      <c r="B44" s="307" t="s">
        <v>825</v>
      </c>
      <c r="C44" s="308" t="s">
        <v>629</v>
      </c>
      <c r="E44" s="302" t="s">
        <v>966</v>
      </c>
      <c r="F44" s="300" t="s">
        <v>975</v>
      </c>
      <c r="H44" s="314" t="s">
        <v>770</v>
      </c>
      <c r="I44" s="296" t="s">
        <v>1198</v>
      </c>
    </row>
    <row r="45" spans="2:9" ht="31.95" customHeight="1" thickBot="1">
      <c r="B45" s="312" t="s">
        <v>723</v>
      </c>
      <c r="C45" s="296" t="s">
        <v>688</v>
      </c>
      <c r="E45" s="302" t="s">
        <v>967</v>
      </c>
      <c r="F45" s="300" t="s">
        <v>976</v>
      </c>
      <c r="H45" s="293" t="s">
        <v>1073</v>
      </c>
      <c r="I45" s="297" t="s">
        <v>1197</v>
      </c>
    </row>
    <row r="46" spans="2:9" ht="31.8" thickBot="1">
      <c r="B46" s="309" t="s">
        <v>827</v>
      </c>
      <c r="C46" s="297" t="s">
        <v>630</v>
      </c>
      <c r="E46" s="302" t="s">
        <v>968</v>
      </c>
      <c r="F46" s="300" t="s">
        <v>977</v>
      </c>
      <c r="H46" s="293" t="s">
        <v>1074</v>
      </c>
      <c r="I46" s="297" t="s">
        <v>1195</v>
      </c>
    </row>
    <row r="47" spans="2:9" ht="31.8" thickBot="1">
      <c r="B47" s="309" t="s">
        <v>828</v>
      </c>
      <c r="C47" s="297" t="s">
        <v>631</v>
      </c>
      <c r="E47" s="302" t="s">
        <v>969</v>
      </c>
      <c r="F47" s="300" t="s">
        <v>978</v>
      </c>
      <c r="H47" s="293" t="s">
        <v>1075</v>
      </c>
      <c r="I47" s="297" t="s">
        <v>1196</v>
      </c>
    </row>
    <row r="48" spans="2:9" ht="28.05" customHeight="1" thickBot="1">
      <c r="B48" s="309" t="s">
        <v>829</v>
      </c>
      <c r="C48" s="297" t="s">
        <v>632</v>
      </c>
      <c r="E48" s="302" t="s">
        <v>970</v>
      </c>
      <c r="F48" s="300" t="s">
        <v>979</v>
      </c>
      <c r="H48" s="293" t="s">
        <v>1076</v>
      </c>
      <c r="I48" s="297" t="s">
        <v>1194</v>
      </c>
    </row>
    <row r="49" spans="2:9" ht="31.8" thickBot="1">
      <c r="B49" s="312" t="s">
        <v>721</v>
      </c>
      <c r="C49" s="296" t="s">
        <v>689</v>
      </c>
      <c r="E49" s="312" t="s">
        <v>721</v>
      </c>
      <c r="F49" s="296" t="s">
        <v>983</v>
      </c>
      <c r="H49" s="314" t="s">
        <v>704</v>
      </c>
      <c r="I49" s="296" t="s">
        <v>768</v>
      </c>
    </row>
    <row r="50" spans="2:9" ht="16.2" thickBot="1">
      <c r="B50" s="309" t="s">
        <v>830</v>
      </c>
      <c r="C50" s="297" t="s">
        <v>633</v>
      </c>
      <c r="E50" s="302" t="s">
        <v>980</v>
      </c>
      <c r="F50" s="300" t="s">
        <v>989</v>
      </c>
      <c r="H50" s="293" t="s">
        <v>1077</v>
      </c>
      <c r="I50" s="297" t="s">
        <v>499</v>
      </c>
    </row>
    <row r="51" spans="2:9" ht="16.2" thickBot="1">
      <c r="B51" s="309" t="s">
        <v>831</v>
      </c>
      <c r="C51" s="297" t="s">
        <v>634</v>
      </c>
      <c r="E51" s="302" t="s">
        <v>981</v>
      </c>
      <c r="F51" s="300" t="s">
        <v>982</v>
      </c>
      <c r="H51" s="293" t="s">
        <v>1078</v>
      </c>
      <c r="I51" s="297" t="s">
        <v>500</v>
      </c>
    </row>
    <row r="52" spans="2:9" ht="31.8" thickBot="1">
      <c r="B52" s="312" t="s">
        <v>698</v>
      </c>
      <c r="C52" s="296" t="s">
        <v>690</v>
      </c>
      <c r="E52" s="312" t="s">
        <v>739</v>
      </c>
      <c r="F52" s="296" t="s">
        <v>985</v>
      </c>
      <c r="H52" s="314" t="s">
        <v>706</v>
      </c>
      <c r="I52" s="296" t="s">
        <v>769</v>
      </c>
    </row>
    <row r="53" spans="2:9" ht="31.8" thickBot="1">
      <c r="B53" s="309" t="s">
        <v>832</v>
      </c>
      <c r="C53" s="297" t="s">
        <v>635</v>
      </c>
      <c r="E53" s="302" t="s">
        <v>990</v>
      </c>
      <c r="F53" s="300" t="s">
        <v>826</v>
      </c>
      <c r="H53" s="293" t="s">
        <v>1079</v>
      </c>
      <c r="I53" s="297" t="s">
        <v>501</v>
      </c>
    </row>
    <row r="54" spans="2:9" ht="16.2" thickBot="1">
      <c r="B54" s="309" t="s">
        <v>833</v>
      </c>
      <c r="C54" s="297" t="s">
        <v>1226</v>
      </c>
      <c r="E54" s="302" t="s">
        <v>991</v>
      </c>
      <c r="F54" s="300" t="s">
        <v>550</v>
      </c>
      <c r="H54" s="293" t="s">
        <v>1080</v>
      </c>
      <c r="I54" s="297" t="s">
        <v>502</v>
      </c>
    </row>
    <row r="55" spans="2:9" ht="37.950000000000003" customHeight="1" thickBot="1">
      <c r="B55" s="312" t="s">
        <v>704</v>
      </c>
      <c r="C55" s="296" t="s">
        <v>691</v>
      </c>
      <c r="E55" s="312" t="s">
        <v>740</v>
      </c>
      <c r="F55" s="296" t="s">
        <v>984</v>
      </c>
      <c r="H55" s="318" t="s">
        <v>534</v>
      </c>
      <c r="I55" s="319" t="s">
        <v>535</v>
      </c>
    </row>
    <row r="56" spans="2:9" ht="31.8" thickBot="1">
      <c r="B56" s="309" t="s">
        <v>834</v>
      </c>
      <c r="C56" s="297" t="s">
        <v>636</v>
      </c>
      <c r="E56" s="302" t="s">
        <v>992</v>
      </c>
      <c r="F56" s="300" t="s">
        <v>551</v>
      </c>
      <c r="H56" s="314" t="s">
        <v>692</v>
      </c>
      <c r="I56" s="296" t="s">
        <v>1193</v>
      </c>
    </row>
    <row r="57" spans="2:9" ht="36" customHeight="1" thickBot="1">
      <c r="B57" s="309" t="s">
        <v>835</v>
      </c>
      <c r="C57" s="297" t="s">
        <v>637</v>
      </c>
      <c r="E57" s="302" t="s">
        <v>993</v>
      </c>
      <c r="F57" s="300" t="s">
        <v>552</v>
      </c>
      <c r="H57" s="293" t="s">
        <v>1081</v>
      </c>
      <c r="I57" s="297" t="s">
        <v>1192</v>
      </c>
    </row>
    <row r="58" spans="2:9" ht="31.8" thickBot="1">
      <c r="B58" s="309" t="s">
        <v>836</v>
      </c>
      <c r="C58" s="299" t="s">
        <v>842</v>
      </c>
      <c r="E58" s="312" t="s">
        <v>704</v>
      </c>
      <c r="F58" s="296" t="s">
        <v>741</v>
      </c>
      <c r="H58" s="293" t="s">
        <v>1082</v>
      </c>
      <c r="I58" s="297" t="s">
        <v>503</v>
      </c>
    </row>
    <row r="59" spans="2:9" ht="47.4" thickBot="1">
      <c r="B59" s="312" t="s">
        <v>722</v>
      </c>
      <c r="C59" s="296" t="s">
        <v>699</v>
      </c>
      <c r="E59" s="302" t="s">
        <v>994</v>
      </c>
      <c r="F59" s="300" t="s">
        <v>553</v>
      </c>
      <c r="H59" s="293" t="s">
        <v>1083</v>
      </c>
      <c r="I59" s="297" t="s">
        <v>504</v>
      </c>
    </row>
    <row r="60" spans="2:9" ht="16.2" thickBot="1">
      <c r="B60" s="309" t="s">
        <v>837</v>
      </c>
      <c r="C60" s="297" t="s">
        <v>638</v>
      </c>
      <c r="E60" s="302" t="s">
        <v>995</v>
      </c>
      <c r="F60" s="300" t="s">
        <v>554</v>
      </c>
      <c r="H60" s="293" t="s">
        <v>1084</v>
      </c>
      <c r="I60" s="297" t="s">
        <v>1191</v>
      </c>
    </row>
    <row r="61" spans="2:9" ht="52.95" customHeight="1" thickBot="1">
      <c r="B61" s="309" t="s">
        <v>838</v>
      </c>
      <c r="C61" s="297" t="s">
        <v>843</v>
      </c>
      <c r="E61" s="302" t="s">
        <v>996</v>
      </c>
      <c r="F61" s="300" t="s">
        <v>555</v>
      </c>
      <c r="H61" s="293" t="s">
        <v>1085</v>
      </c>
      <c r="I61" s="297" t="s">
        <v>505</v>
      </c>
    </row>
    <row r="62" spans="2:9" ht="31.8" thickBot="1">
      <c r="B62" s="309" t="s">
        <v>839</v>
      </c>
      <c r="C62" s="297" t="s">
        <v>1225</v>
      </c>
      <c r="E62" s="302" t="s">
        <v>997</v>
      </c>
      <c r="F62" s="300" t="s">
        <v>999</v>
      </c>
      <c r="H62" s="293" t="s">
        <v>1086</v>
      </c>
      <c r="I62" s="297" t="s">
        <v>801</v>
      </c>
    </row>
    <row r="63" spans="2:9" ht="31.8" thickBot="1">
      <c r="B63" s="309" t="s">
        <v>840</v>
      </c>
      <c r="C63" s="297" t="s">
        <v>639</v>
      </c>
      <c r="E63" s="302" t="s">
        <v>998</v>
      </c>
      <c r="F63" s="300" t="s">
        <v>556</v>
      </c>
      <c r="H63" s="314" t="s">
        <v>773</v>
      </c>
      <c r="I63" s="296" t="s">
        <v>1190</v>
      </c>
    </row>
    <row r="64" spans="2:9" ht="31.8" thickBot="1">
      <c r="B64" s="309" t="s">
        <v>845</v>
      </c>
      <c r="C64" s="299" t="s">
        <v>841</v>
      </c>
      <c r="E64" s="312" t="s">
        <v>706</v>
      </c>
      <c r="F64" s="296" t="s">
        <v>742</v>
      </c>
      <c r="H64" s="293" t="s">
        <v>1087</v>
      </c>
      <c r="I64" s="297" t="s">
        <v>1189</v>
      </c>
    </row>
    <row r="65" spans="2:9" ht="47.4" thickBot="1">
      <c r="B65" s="309" t="s">
        <v>846</v>
      </c>
      <c r="C65" s="299" t="s">
        <v>847</v>
      </c>
      <c r="E65" s="302" t="s">
        <v>1001</v>
      </c>
      <c r="F65" s="300" t="s">
        <v>1000</v>
      </c>
      <c r="H65" s="293" t="s">
        <v>1088</v>
      </c>
      <c r="I65" s="297" t="s">
        <v>1103</v>
      </c>
    </row>
    <row r="66" spans="2:9" ht="40.049999999999997" customHeight="1" thickBot="1">
      <c r="B66" s="312" t="s">
        <v>713</v>
      </c>
      <c r="C66" s="296" t="s">
        <v>848</v>
      </c>
      <c r="E66" s="302" t="s">
        <v>1002</v>
      </c>
      <c r="F66" s="300" t="s">
        <v>557</v>
      </c>
      <c r="H66" s="314" t="s">
        <v>695</v>
      </c>
      <c r="I66" s="296" t="s">
        <v>1188</v>
      </c>
    </row>
    <row r="67" spans="2:9" ht="31.8" thickBot="1">
      <c r="B67" s="309" t="s">
        <v>849</v>
      </c>
      <c r="C67" s="297" t="s">
        <v>640</v>
      </c>
      <c r="E67" s="302" t="s">
        <v>1003</v>
      </c>
      <c r="F67" s="300" t="s">
        <v>558</v>
      </c>
      <c r="H67" s="293" t="s">
        <v>1089</v>
      </c>
      <c r="I67" s="297" t="s">
        <v>1186</v>
      </c>
    </row>
    <row r="68" spans="2:9" ht="31.8" thickBot="1">
      <c r="B68" s="309" t="s">
        <v>850</v>
      </c>
      <c r="C68" s="297" t="s">
        <v>844</v>
      </c>
      <c r="E68" s="302" t="s">
        <v>1004</v>
      </c>
      <c r="F68" s="300" t="s">
        <v>559</v>
      </c>
      <c r="H68" s="293" t="s">
        <v>1090</v>
      </c>
      <c r="I68" s="297" t="s">
        <v>1187</v>
      </c>
    </row>
    <row r="69" spans="2:9" ht="31.8" thickBot="1">
      <c r="B69" s="309" t="s">
        <v>851</v>
      </c>
      <c r="C69" s="297" t="s">
        <v>641</v>
      </c>
      <c r="E69" s="302" t="s">
        <v>1005</v>
      </c>
      <c r="F69" s="300" t="s">
        <v>560</v>
      </c>
      <c r="H69" s="314" t="s">
        <v>694</v>
      </c>
      <c r="I69" s="296" t="s">
        <v>1185</v>
      </c>
    </row>
    <row r="70" spans="2:9" ht="31.8" thickBot="1">
      <c r="B70" s="318" t="s">
        <v>603</v>
      </c>
      <c r="C70" s="319" t="s">
        <v>604</v>
      </c>
      <c r="E70" s="302" t="s">
        <v>1006</v>
      </c>
      <c r="F70" s="300" t="s">
        <v>561</v>
      </c>
      <c r="H70" s="293" t="s">
        <v>1091</v>
      </c>
      <c r="I70" s="297" t="s">
        <v>1184</v>
      </c>
    </row>
    <row r="71" spans="2:9" ht="16.2" thickBot="1">
      <c r="B71" s="312" t="s">
        <v>692</v>
      </c>
      <c r="C71" s="296" t="s">
        <v>700</v>
      </c>
      <c r="E71" s="302" t="s">
        <v>1007</v>
      </c>
      <c r="F71" s="300" t="s">
        <v>562</v>
      </c>
      <c r="H71" s="293" t="s">
        <v>1092</v>
      </c>
      <c r="I71" s="297" t="s">
        <v>506</v>
      </c>
    </row>
    <row r="72" spans="2:9" ht="34.950000000000003" customHeight="1" thickBot="1">
      <c r="B72" s="309" t="s">
        <v>852</v>
      </c>
      <c r="C72" s="297" t="s">
        <v>642</v>
      </c>
      <c r="E72" s="302" t="s">
        <v>1008</v>
      </c>
      <c r="F72" s="300" t="s">
        <v>563</v>
      </c>
      <c r="H72" s="293" t="s">
        <v>1093</v>
      </c>
      <c r="I72" s="297" t="s">
        <v>1208</v>
      </c>
    </row>
    <row r="73" spans="2:9" ht="31.8" thickBot="1">
      <c r="B73" s="309" t="s">
        <v>853</v>
      </c>
      <c r="C73" s="297" t="s">
        <v>643</v>
      </c>
      <c r="E73" s="312" t="s">
        <v>744</v>
      </c>
      <c r="F73" s="296" t="s">
        <v>743</v>
      </c>
      <c r="H73" s="293" t="s">
        <v>1094</v>
      </c>
      <c r="I73" s="297" t="s">
        <v>507</v>
      </c>
    </row>
    <row r="74" spans="2:9" ht="16.2" thickBot="1">
      <c r="B74" s="309" t="s">
        <v>854</v>
      </c>
      <c r="C74" s="297" t="s">
        <v>644</v>
      </c>
      <c r="E74" s="302" t="s">
        <v>1009</v>
      </c>
      <c r="F74" s="300" t="s">
        <v>1213</v>
      </c>
      <c r="H74" s="293" t="s">
        <v>1095</v>
      </c>
      <c r="I74" s="297" t="s">
        <v>1209</v>
      </c>
    </row>
    <row r="75" spans="2:9" ht="31.8" thickBot="1">
      <c r="B75" s="312" t="s">
        <v>694</v>
      </c>
      <c r="C75" s="296" t="s">
        <v>701</v>
      </c>
      <c r="E75" s="302" t="s">
        <v>1010</v>
      </c>
      <c r="F75" s="300" t="s">
        <v>564</v>
      </c>
      <c r="H75" s="314" t="s">
        <v>774</v>
      </c>
      <c r="I75" s="296" t="s">
        <v>771</v>
      </c>
    </row>
    <row r="76" spans="2:9" ht="31.8" thickBot="1">
      <c r="B76" s="321" t="s">
        <v>855</v>
      </c>
      <c r="C76" s="297" t="s">
        <v>645</v>
      </c>
      <c r="E76" s="302" t="s">
        <v>1011</v>
      </c>
      <c r="F76" s="303" t="s">
        <v>565</v>
      </c>
      <c r="H76" s="293" t="s">
        <v>1096</v>
      </c>
      <c r="I76" s="297" t="s">
        <v>1102</v>
      </c>
    </row>
    <row r="77" spans="2:9" ht="31.8" thickBot="1">
      <c r="B77" s="321" t="s">
        <v>856</v>
      </c>
      <c r="C77" s="297" t="s">
        <v>860</v>
      </c>
      <c r="E77" s="302" t="s">
        <v>1012</v>
      </c>
      <c r="F77" s="303" t="s">
        <v>566</v>
      </c>
      <c r="H77" s="293" t="s">
        <v>1097</v>
      </c>
      <c r="I77" s="297" t="s">
        <v>508</v>
      </c>
    </row>
    <row r="78" spans="2:9" ht="31.8" thickBot="1">
      <c r="B78" s="321" t="s">
        <v>857</v>
      </c>
      <c r="C78" s="297" t="s">
        <v>861</v>
      </c>
      <c r="E78" s="312" t="s">
        <v>746</v>
      </c>
      <c r="F78" s="296" t="s">
        <v>745</v>
      </c>
      <c r="H78" s="293" t="s">
        <v>1098</v>
      </c>
      <c r="I78" s="297" t="s">
        <v>509</v>
      </c>
    </row>
    <row r="79" spans="2:9" ht="31.8" thickBot="1">
      <c r="B79" s="321" t="s">
        <v>858</v>
      </c>
      <c r="C79" s="297" t="s">
        <v>646</v>
      </c>
      <c r="E79" s="302" t="s">
        <v>1013</v>
      </c>
      <c r="F79" s="300" t="s">
        <v>567</v>
      </c>
      <c r="H79" s="293" t="s">
        <v>1099</v>
      </c>
      <c r="I79" s="297" t="s">
        <v>1183</v>
      </c>
    </row>
    <row r="80" spans="2:9" ht="31.8" thickBot="1">
      <c r="B80" s="321" t="s">
        <v>859</v>
      </c>
      <c r="C80" s="297" t="s">
        <v>647</v>
      </c>
      <c r="E80" s="302" t="s">
        <v>1014</v>
      </c>
      <c r="F80" s="300" t="s">
        <v>568</v>
      </c>
      <c r="H80" s="314" t="s">
        <v>775</v>
      </c>
      <c r="I80" s="296" t="s">
        <v>772</v>
      </c>
    </row>
    <row r="81" spans="2:9" ht="21" customHeight="1" thickBot="1">
      <c r="B81" s="321" t="s">
        <v>862</v>
      </c>
      <c r="C81" s="297" t="s">
        <v>863</v>
      </c>
      <c r="E81" s="312" t="s">
        <v>716</v>
      </c>
      <c r="F81" s="296" t="s">
        <v>749</v>
      </c>
      <c r="H81" s="293" t="s">
        <v>1100</v>
      </c>
      <c r="I81" s="297" t="s">
        <v>510</v>
      </c>
    </row>
    <row r="82" spans="2:9" ht="16.2" thickBot="1">
      <c r="B82" s="312" t="s">
        <v>721</v>
      </c>
      <c r="C82" s="296" t="s">
        <v>702</v>
      </c>
      <c r="E82" s="302" t="s">
        <v>1015</v>
      </c>
      <c r="F82" s="300" t="s">
        <v>569</v>
      </c>
      <c r="H82" s="293" t="s">
        <v>1101</v>
      </c>
      <c r="I82" s="297" t="s">
        <v>511</v>
      </c>
    </row>
    <row r="83" spans="2:9" ht="31.8" thickBot="1">
      <c r="B83" s="309" t="s">
        <v>866</v>
      </c>
      <c r="C83" s="297" t="s">
        <v>648</v>
      </c>
      <c r="E83" s="302" t="s">
        <v>1016</v>
      </c>
      <c r="F83" s="300" t="s">
        <v>570</v>
      </c>
      <c r="H83" s="314" t="s">
        <v>721</v>
      </c>
      <c r="I83" s="296" t="s">
        <v>776</v>
      </c>
    </row>
    <row r="84" spans="2:9" ht="34.049999999999997" customHeight="1" thickBot="1">
      <c r="B84" s="309" t="s">
        <v>867</v>
      </c>
      <c r="C84" s="297" t="s">
        <v>649</v>
      </c>
      <c r="E84" s="312" t="s">
        <v>748</v>
      </c>
      <c r="F84" s="296" t="s">
        <v>747</v>
      </c>
      <c r="H84" s="293" t="s">
        <v>1116</v>
      </c>
      <c r="I84" s="297" t="s">
        <v>1104</v>
      </c>
    </row>
    <row r="85" spans="2:9" ht="31.8" thickBot="1">
      <c r="B85" s="309" t="s">
        <v>868</v>
      </c>
      <c r="C85" s="297" t="s">
        <v>650</v>
      </c>
      <c r="E85" s="302" t="s">
        <v>1017</v>
      </c>
      <c r="F85" s="300" t="s">
        <v>1214</v>
      </c>
      <c r="H85" s="293" t="s">
        <v>1117</v>
      </c>
      <c r="I85" s="297" t="s">
        <v>1105</v>
      </c>
    </row>
    <row r="86" spans="2:9" ht="16.2" thickBot="1">
      <c r="B86" s="309" t="s">
        <v>869</v>
      </c>
      <c r="C86" s="297" t="s">
        <v>651</v>
      </c>
      <c r="E86" s="302" t="s">
        <v>1018</v>
      </c>
      <c r="F86" s="300" t="s">
        <v>571</v>
      </c>
      <c r="H86" s="314" t="s">
        <v>698</v>
      </c>
      <c r="I86" s="296" t="s">
        <v>777</v>
      </c>
    </row>
    <row r="87" spans="2:9" ht="16.2" thickBot="1">
      <c r="B87" s="309" t="s">
        <v>870</v>
      </c>
      <c r="C87" s="297" t="s">
        <v>652</v>
      </c>
      <c r="E87" s="302" t="s">
        <v>1019</v>
      </c>
      <c r="F87" s="300" t="s">
        <v>572</v>
      </c>
      <c r="H87" s="293" t="s">
        <v>1118</v>
      </c>
      <c r="I87" s="297" t="s">
        <v>1106</v>
      </c>
    </row>
    <row r="88" spans="2:9" ht="16.2" thickBot="1">
      <c r="B88" s="312" t="s">
        <v>704</v>
      </c>
      <c r="C88" s="296" t="s">
        <v>703</v>
      </c>
      <c r="E88" s="302" t="s">
        <v>1020</v>
      </c>
      <c r="F88" s="300" t="s">
        <v>1029</v>
      </c>
      <c r="H88" s="293" t="s">
        <v>1119</v>
      </c>
      <c r="I88" s="297" t="s">
        <v>1107</v>
      </c>
    </row>
    <row r="89" spans="2:9" ht="31.8" thickBot="1">
      <c r="B89" s="309" t="s">
        <v>864</v>
      </c>
      <c r="C89" s="297" t="s">
        <v>653</v>
      </c>
      <c r="E89" s="302" t="s">
        <v>1021</v>
      </c>
      <c r="F89" s="300" t="s">
        <v>1023</v>
      </c>
      <c r="H89" s="314" t="s">
        <v>740</v>
      </c>
      <c r="I89" s="296" t="s">
        <v>778</v>
      </c>
    </row>
    <row r="90" spans="2:9" ht="16.2" thickBot="1">
      <c r="B90" s="309" t="s">
        <v>865</v>
      </c>
      <c r="C90" s="297" t="s">
        <v>871</v>
      </c>
      <c r="E90" s="302" t="s">
        <v>1022</v>
      </c>
      <c r="F90" s="300" t="s">
        <v>1024</v>
      </c>
      <c r="H90" s="293" t="s">
        <v>1120</v>
      </c>
      <c r="I90" s="297" t="s">
        <v>1108</v>
      </c>
    </row>
    <row r="91" spans="2:9" ht="31.8" thickBot="1">
      <c r="B91" s="312" t="s">
        <v>706</v>
      </c>
      <c r="C91" s="296" t="s">
        <v>705</v>
      </c>
      <c r="E91" s="312" t="s">
        <v>726</v>
      </c>
      <c r="F91" s="296" t="s">
        <v>750</v>
      </c>
      <c r="H91" s="293" t="s">
        <v>1121</v>
      </c>
      <c r="I91" s="297" t="s">
        <v>1109</v>
      </c>
    </row>
    <row r="92" spans="2:9" ht="16.2" thickBot="1">
      <c r="B92" s="309" t="s">
        <v>872</v>
      </c>
      <c r="C92" s="297" t="s">
        <v>654</v>
      </c>
      <c r="E92" s="302" t="s">
        <v>1025</v>
      </c>
      <c r="F92" s="300" t="s">
        <v>1028</v>
      </c>
      <c r="H92" s="293" t="s">
        <v>1122</v>
      </c>
      <c r="I92" s="297" t="s">
        <v>1182</v>
      </c>
    </row>
    <row r="93" spans="2:9" ht="16.2" thickBot="1">
      <c r="B93" s="309" t="s">
        <v>873</v>
      </c>
      <c r="C93" s="297" t="s">
        <v>655</v>
      </c>
      <c r="E93" s="302" t="s">
        <v>1026</v>
      </c>
      <c r="F93" s="300" t="s">
        <v>573</v>
      </c>
      <c r="H93" s="293" t="s">
        <v>1123</v>
      </c>
      <c r="I93" s="297" t="s">
        <v>512</v>
      </c>
    </row>
    <row r="94" spans="2:9" ht="16.2" thickBot="1">
      <c r="B94" s="312" t="s">
        <v>713</v>
      </c>
      <c r="C94" s="296" t="s">
        <v>874</v>
      </c>
      <c r="E94" s="302" t="s">
        <v>1027</v>
      </c>
      <c r="F94" s="300" t="s">
        <v>574</v>
      </c>
      <c r="H94" s="293" t="s">
        <v>1124</v>
      </c>
      <c r="I94" s="297" t="s">
        <v>513</v>
      </c>
    </row>
    <row r="95" spans="2:9" ht="31.8" thickBot="1">
      <c r="B95" s="309" t="s">
        <v>875</v>
      </c>
      <c r="C95" s="297" t="s">
        <v>876</v>
      </c>
      <c r="E95" s="312" t="s">
        <v>752</v>
      </c>
      <c r="F95" s="296" t="s">
        <v>751</v>
      </c>
      <c r="H95" s="314" t="s">
        <v>780</v>
      </c>
      <c r="I95" s="296" t="s">
        <v>779</v>
      </c>
    </row>
    <row r="96" spans="2:9" ht="31.8" thickBot="1">
      <c r="B96" s="318" t="s">
        <v>605</v>
      </c>
      <c r="C96" s="319" t="s">
        <v>606</v>
      </c>
      <c r="E96" s="302" t="s">
        <v>1030</v>
      </c>
      <c r="F96" s="300" t="s">
        <v>575</v>
      </c>
      <c r="H96" s="293" t="s">
        <v>1125</v>
      </c>
      <c r="I96" s="297" t="s">
        <v>1110</v>
      </c>
    </row>
    <row r="97" spans="2:9" ht="16.2" thickBot="1">
      <c r="B97" s="312" t="s">
        <v>692</v>
      </c>
      <c r="C97" s="296" t="s">
        <v>707</v>
      </c>
      <c r="E97" s="302" t="s">
        <v>1031</v>
      </c>
      <c r="F97" s="300" t="s">
        <v>576</v>
      </c>
      <c r="H97" s="293" t="s">
        <v>1126</v>
      </c>
      <c r="I97" s="297" t="s">
        <v>1111</v>
      </c>
    </row>
    <row r="98" spans="2:9" ht="31.8" thickBot="1">
      <c r="B98" s="309" t="s">
        <v>877</v>
      </c>
      <c r="C98" s="297" t="s">
        <v>879</v>
      </c>
      <c r="E98" s="312" t="s">
        <v>753</v>
      </c>
      <c r="F98" s="296" t="s">
        <v>1032</v>
      </c>
      <c r="H98" s="293" t="s">
        <v>1127</v>
      </c>
      <c r="I98" s="297" t="s">
        <v>1112</v>
      </c>
    </row>
    <row r="99" spans="2:9" ht="31.8" thickBot="1">
      <c r="B99" s="309" t="s">
        <v>878</v>
      </c>
      <c r="C99" s="299" t="s">
        <v>880</v>
      </c>
      <c r="E99" s="302" t="s">
        <v>1036</v>
      </c>
      <c r="F99" s="300" t="s">
        <v>1033</v>
      </c>
      <c r="H99" s="314" t="s">
        <v>782</v>
      </c>
      <c r="I99" s="296" t="s">
        <v>781</v>
      </c>
    </row>
    <row r="100" spans="2:9" ht="16.2" thickBot="1">
      <c r="B100" s="312" t="s">
        <v>693</v>
      </c>
      <c r="C100" s="296" t="s">
        <v>708</v>
      </c>
      <c r="E100" s="302" t="s">
        <v>1037</v>
      </c>
      <c r="F100" s="300" t="s">
        <v>1034</v>
      </c>
      <c r="H100" s="293" t="s">
        <v>1128</v>
      </c>
      <c r="I100" s="297" t="s">
        <v>1113</v>
      </c>
    </row>
    <row r="101" spans="2:9" ht="31.8" thickBot="1">
      <c r="B101" s="309" t="s">
        <v>881</v>
      </c>
      <c r="C101" s="297" t="s">
        <v>1224</v>
      </c>
      <c r="E101" s="312" t="s">
        <v>755</v>
      </c>
      <c r="F101" s="296" t="s">
        <v>1035</v>
      </c>
      <c r="H101" s="293" t="s">
        <v>1129</v>
      </c>
      <c r="I101" s="299" t="s">
        <v>1115</v>
      </c>
    </row>
    <row r="102" spans="2:9" ht="31.8" thickBot="1">
      <c r="B102" s="309" t="s">
        <v>882</v>
      </c>
      <c r="C102" s="297" t="s">
        <v>656</v>
      </c>
      <c r="E102" s="302" t="s">
        <v>1043</v>
      </c>
      <c r="F102" s="300" t="s">
        <v>1038</v>
      </c>
      <c r="H102" s="293" t="s">
        <v>1130</v>
      </c>
      <c r="I102" s="297" t="s">
        <v>1114</v>
      </c>
    </row>
    <row r="103" spans="2:9" ht="16.2" thickBot="1">
      <c r="B103" s="312" t="s">
        <v>694</v>
      </c>
      <c r="C103" s="296" t="s">
        <v>709</v>
      </c>
      <c r="E103" s="302" t="s">
        <v>1044</v>
      </c>
      <c r="F103" s="300" t="s">
        <v>1040</v>
      </c>
      <c r="H103" s="314" t="s">
        <v>704</v>
      </c>
      <c r="I103" s="296" t="s">
        <v>783</v>
      </c>
    </row>
    <row r="104" spans="2:9" ht="16.2" thickBot="1">
      <c r="B104" s="309" t="s">
        <v>883</v>
      </c>
      <c r="C104" s="297" t="s">
        <v>657</v>
      </c>
      <c r="E104" s="302" t="s">
        <v>1045</v>
      </c>
      <c r="F104" s="300" t="s">
        <v>1041</v>
      </c>
      <c r="H104" s="293" t="s">
        <v>1131</v>
      </c>
      <c r="I104" s="297" t="s">
        <v>514</v>
      </c>
    </row>
    <row r="105" spans="2:9" ht="31.8" thickBot="1">
      <c r="B105" s="309" t="s">
        <v>884</v>
      </c>
      <c r="C105" s="297" t="s">
        <v>658</v>
      </c>
      <c r="E105" s="322"/>
      <c r="F105" s="300" t="s">
        <v>1039</v>
      </c>
      <c r="H105" s="293" t="s">
        <v>1132</v>
      </c>
      <c r="I105" s="297" t="s">
        <v>515</v>
      </c>
    </row>
    <row r="106" spans="2:9" ht="31.8" thickBot="1">
      <c r="B106" s="312" t="s">
        <v>723</v>
      </c>
      <c r="C106" s="296" t="s">
        <v>710</v>
      </c>
      <c r="E106" s="312" t="s">
        <v>1042</v>
      </c>
      <c r="F106" s="296" t="s">
        <v>754</v>
      </c>
      <c r="H106" s="293" t="s">
        <v>1133</v>
      </c>
      <c r="I106" s="297" t="s">
        <v>1181</v>
      </c>
    </row>
    <row r="107" spans="2:9" ht="16.2" thickBot="1">
      <c r="B107" s="309" t="s">
        <v>885</v>
      </c>
      <c r="C107" s="297" t="s">
        <v>659</v>
      </c>
      <c r="E107" s="301" t="s">
        <v>1046</v>
      </c>
      <c r="F107" s="304" t="s">
        <v>577</v>
      </c>
      <c r="H107" s="314" t="s">
        <v>706</v>
      </c>
      <c r="I107" s="296" t="s">
        <v>784</v>
      </c>
    </row>
    <row r="108" spans="2:9" ht="31.8" thickBot="1">
      <c r="B108" s="309" t="s">
        <v>886</v>
      </c>
      <c r="C108" s="297" t="s">
        <v>660</v>
      </c>
      <c r="E108" s="301" t="s">
        <v>1047</v>
      </c>
      <c r="F108" s="305" t="s">
        <v>578</v>
      </c>
      <c r="H108" s="293" t="s">
        <v>1134</v>
      </c>
      <c r="I108" s="297" t="s">
        <v>516</v>
      </c>
    </row>
    <row r="109" spans="2:9" ht="31.8" thickBot="1">
      <c r="B109" s="309" t="s">
        <v>887</v>
      </c>
      <c r="C109" s="297" t="s">
        <v>1218</v>
      </c>
      <c r="H109" s="293" t="s">
        <v>1135</v>
      </c>
      <c r="I109" s="297" t="s">
        <v>1180</v>
      </c>
    </row>
    <row r="110" spans="2:9" ht="16.2" thickBot="1">
      <c r="B110" s="309" t="s">
        <v>888</v>
      </c>
      <c r="C110" s="297" t="s">
        <v>1219</v>
      </c>
      <c r="H110" s="293" t="s">
        <v>1136</v>
      </c>
      <c r="I110" s="297" t="s">
        <v>517</v>
      </c>
    </row>
    <row r="111" spans="2:9" ht="31.8" thickBot="1">
      <c r="B111" s="309" t="s">
        <v>889</v>
      </c>
      <c r="C111" s="297" t="s">
        <v>661</v>
      </c>
      <c r="H111" s="293" t="s">
        <v>1137</v>
      </c>
      <c r="I111" s="297" t="s">
        <v>518</v>
      </c>
    </row>
    <row r="112" spans="2:9" ht="16.2" thickBot="1">
      <c r="B112" s="309" t="s">
        <v>890</v>
      </c>
      <c r="C112" s="297" t="s">
        <v>662</v>
      </c>
      <c r="H112" s="293" t="s">
        <v>1138</v>
      </c>
      <c r="I112" s="297" t="s">
        <v>519</v>
      </c>
    </row>
    <row r="113" spans="2:9" ht="16.2" thickBot="1">
      <c r="B113" s="309" t="s">
        <v>891</v>
      </c>
      <c r="C113" s="297" t="s">
        <v>663</v>
      </c>
      <c r="H113" s="293" t="s">
        <v>1139</v>
      </c>
      <c r="I113" s="297" t="s">
        <v>520</v>
      </c>
    </row>
    <row r="114" spans="2:9" ht="16.2" thickBot="1">
      <c r="B114" s="309" t="s">
        <v>892</v>
      </c>
      <c r="C114" s="297" t="s">
        <v>1217</v>
      </c>
      <c r="H114" s="293" t="s">
        <v>1140</v>
      </c>
      <c r="I114" s="297" t="s">
        <v>521</v>
      </c>
    </row>
    <row r="115" spans="2:9" ht="16.2" thickBot="1">
      <c r="B115" s="312" t="s">
        <v>724</v>
      </c>
      <c r="C115" s="296" t="s">
        <v>711</v>
      </c>
      <c r="H115" s="314" t="s">
        <v>786</v>
      </c>
      <c r="I115" s="296" t="s">
        <v>785</v>
      </c>
    </row>
    <row r="116" spans="2:9" ht="31.8" thickBot="1">
      <c r="B116" s="309" t="s">
        <v>893</v>
      </c>
      <c r="C116" s="297" t="s">
        <v>664</v>
      </c>
      <c r="H116" s="293" t="s">
        <v>1141</v>
      </c>
      <c r="I116" s="297" t="s">
        <v>522</v>
      </c>
    </row>
    <row r="117" spans="2:9" ht="31.8" thickBot="1">
      <c r="B117" s="309" t="s">
        <v>894</v>
      </c>
      <c r="C117" s="297" t="s">
        <v>1223</v>
      </c>
      <c r="H117" s="293" t="s">
        <v>1142</v>
      </c>
      <c r="I117" s="297" t="s">
        <v>523</v>
      </c>
    </row>
    <row r="118" spans="2:9" ht="16.2" thickBot="1">
      <c r="B118" s="321" t="s">
        <v>899</v>
      </c>
      <c r="C118" s="297" t="s">
        <v>665</v>
      </c>
      <c r="H118" s="314" t="s">
        <v>790</v>
      </c>
      <c r="I118" s="296" t="s">
        <v>789</v>
      </c>
    </row>
    <row r="119" spans="2:9" ht="16.2" thickBot="1">
      <c r="B119" s="321" t="s">
        <v>895</v>
      </c>
      <c r="C119" s="299" t="s">
        <v>898</v>
      </c>
      <c r="H119" s="293" t="s">
        <v>1143</v>
      </c>
      <c r="I119" s="297" t="s">
        <v>524</v>
      </c>
    </row>
    <row r="120" spans="2:9" ht="31.8" thickBot="1">
      <c r="B120" s="312" t="s">
        <v>704</v>
      </c>
      <c r="C120" s="296" t="s">
        <v>712</v>
      </c>
      <c r="H120" s="293" t="s">
        <v>1144</v>
      </c>
      <c r="I120" s="297" t="s">
        <v>525</v>
      </c>
    </row>
    <row r="121" spans="2:9" ht="16.2" thickBot="1">
      <c r="B121" s="321" t="s">
        <v>900</v>
      </c>
      <c r="C121" s="297" t="s">
        <v>1216</v>
      </c>
      <c r="H121" s="314" t="s">
        <v>792</v>
      </c>
      <c r="I121" s="296" t="s">
        <v>791</v>
      </c>
    </row>
    <row r="122" spans="2:9" ht="31.8" thickBot="1">
      <c r="B122" s="321" t="s">
        <v>896</v>
      </c>
      <c r="C122" s="297" t="s">
        <v>1215</v>
      </c>
      <c r="H122" s="293" t="s">
        <v>1145</v>
      </c>
      <c r="I122" s="297" t="s">
        <v>530</v>
      </c>
    </row>
    <row r="123" spans="2:9" ht="16.2" thickBot="1">
      <c r="B123" s="321" t="s">
        <v>897</v>
      </c>
      <c r="C123" s="297" t="s">
        <v>1220</v>
      </c>
      <c r="H123" s="293" t="s">
        <v>1146</v>
      </c>
      <c r="I123" s="297" t="s">
        <v>531</v>
      </c>
    </row>
    <row r="124" spans="2:9" ht="31.8" thickBot="1">
      <c r="B124" s="312" t="s">
        <v>706</v>
      </c>
      <c r="C124" s="296" t="s">
        <v>727</v>
      </c>
      <c r="H124" s="293" t="s">
        <v>1147</v>
      </c>
      <c r="I124" s="297" t="s">
        <v>1151</v>
      </c>
    </row>
    <row r="125" spans="2:9" ht="31.8" thickBot="1">
      <c r="B125" s="321" t="s">
        <v>901</v>
      </c>
      <c r="C125" s="297" t="s">
        <v>1221</v>
      </c>
      <c r="H125" s="293" t="s">
        <v>1148</v>
      </c>
      <c r="I125" s="297" t="s">
        <v>526</v>
      </c>
    </row>
    <row r="126" spans="2:9" ht="31.8" thickBot="1">
      <c r="B126" s="321" t="s">
        <v>902</v>
      </c>
      <c r="C126" s="297" t="s">
        <v>666</v>
      </c>
      <c r="H126" s="314" t="s">
        <v>794</v>
      </c>
      <c r="I126" s="296" t="s">
        <v>793</v>
      </c>
    </row>
    <row r="127" spans="2:9" ht="31.8" thickBot="1">
      <c r="B127" s="312" t="s">
        <v>713</v>
      </c>
      <c r="C127" s="296" t="s">
        <v>1222</v>
      </c>
      <c r="H127" s="293" t="s">
        <v>1149</v>
      </c>
      <c r="I127" s="297" t="s">
        <v>1468</v>
      </c>
    </row>
    <row r="128" spans="2:9" ht="16.2" thickBot="1">
      <c r="B128" s="309" t="s">
        <v>903</v>
      </c>
      <c r="C128" s="297" t="s">
        <v>681</v>
      </c>
      <c r="H128" s="293" t="s">
        <v>1150</v>
      </c>
      <c r="I128" s="297" t="s">
        <v>527</v>
      </c>
    </row>
    <row r="129" spans="2:9" ht="16.2" thickBot="1">
      <c r="B129" s="313" t="s">
        <v>725</v>
      </c>
      <c r="C129" s="298" t="s">
        <v>714</v>
      </c>
      <c r="H129" s="314" t="s">
        <v>718</v>
      </c>
      <c r="I129" s="296" t="s">
        <v>795</v>
      </c>
    </row>
    <row r="130" spans="2:9" ht="16.2" thickBot="1">
      <c r="B130" s="309" t="s">
        <v>904</v>
      </c>
      <c r="C130" s="297" t="s">
        <v>667</v>
      </c>
      <c r="H130" s="293" t="s">
        <v>1152</v>
      </c>
      <c r="I130" s="297" t="s">
        <v>528</v>
      </c>
    </row>
    <row r="131" spans="2:9" ht="16.2" thickBot="1">
      <c r="B131" s="309" t="s">
        <v>905</v>
      </c>
      <c r="C131" s="297" t="s">
        <v>668</v>
      </c>
      <c r="H131" s="293" t="s">
        <v>1153</v>
      </c>
      <c r="I131" s="297" t="s">
        <v>529</v>
      </c>
    </row>
    <row r="132" spans="2:9" ht="16.2" thickBot="1">
      <c r="B132" s="309" t="s">
        <v>906</v>
      </c>
      <c r="C132" s="297" t="s">
        <v>669</v>
      </c>
      <c r="H132" s="314" t="s">
        <v>788</v>
      </c>
      <c r="I132" s="296" t="s">
        <v>787</v>
      </c>
    </row>
    <row r="133" spans="2:9" ht="16.2" thickBot="1">
      <c r="B133" s="312" t="s">
        <v>716</v>
      </c>
      <c r="C133" s="296" t="s">
        <v>715</v>
      </c>
      <c r="H133" s="293" t="s">
        <v>1154</v>
      </c>
      <c r="I133" s="297" t="s">
        <v>1179</v>
      </c>
    </row>
    <row r="134" spans="2:9" ht="31.8" thickBot="1">
      <c r="B134" s="309" t="s">
        <v>907</v>
      </c>
      <c r="C134" s="297" t="s">
        <v>670</v>
      </c>
      <c r="H134" s="293" t="s">
        <v>1155</v>
      </c>
      <c r="I134" s="297" t="s">
        <v>1178</v>
      </c>
    </row>
    <row r="135" spans="2:9" ht="31.8" thickBot="1">
      <c r="B135" s="309" t="s">
        <v>908</v>
      </c>
      <c r="C135" s="297" t="s">
        <v>671</v>
      </c>
      <c r="H135" s="293" t="s">
        <v>1156</v>
      </c>
      <c r="I135" s="297" t="s">
        <v>1177</v>
      </c>
    </row>
    <row r="136" spans="2:9" ht="16.2" thickBot="1">
      <c r="B136" s="309" t="s">
        <v>909</v>
      </c>
      <c r="C136" s="297" t="s">
        <v>672</v>
      </c>
      <c r="H136" s="293" t="s">
        <v>1157</v>
      </c>
      <c r="I136" s="297" t="s">
        <v>1176</v>
      </c>
    </row>
    <row r="137" spans="2:9" ht="31.8" thickBot="1">
      <c r="B137" s="309" t="s">
        <v>910</v>
      </c>
      <c r="C137" s="297" t="s">
        <v>673</v>
      </c>
      <c r="H137" s="293" t="s">
        <v>1158</v>
      </c>
      <c r="I137" s="297" t="s">
        <v>1171</v>
      </c>
    </row>
    <row r="138" spans="2:9" ht="16.2" thickBot="1">
      <c r="B138" s="312" t="s">
        <v>718</v>
      </c>
      <c r="C138" s="296" t="s">
        <v>717</v>
      </c>
      <c r="H138" s="314" t="s">
        <v>796</v>
      </c>
      <c r="I138" s="296" t="s">
        <v>1172</v>
      </c>
    </row>
    <row r="139" spans="2:9" ht="16.2" thickBot="1">
      <c r="B139" s="309" t="s">
        <v>911</v>
      </c>
      <c r="C139" s="297" t="s">
        <v>674</v>
      </c>
      <c r="H139" s="293" t="s">
        <v>1159</v>
      </c>
      <c r="I139" s="297" t="s">
        <v>1170</v>
      </c>
    </row>
    <row r="140" spans="2:9" ht="31.8" thickBot="1">
      <c r="B140" s="309" t="s">
        <v>912</v>
      </c>
      <c r="C140" s="297" t="s">
        <v>675</v>
      </c>
      <c r="H140" s="293" t="s">
        <v>1160</v>
      </c>
      <c r="I140" s="297" t="s">
        <v>1173</v>
      </c>
    </row>
    <row r="141" spans="2:9" ht="31.8" thickBot="1">
      <c r="B141" s="309" t="s">
        <v>913</v>
      </c>
      <c r="C141" s="297" t="s">
        <v>676</v>
      </c>
      <c r="H141" s="314" t="s">
        <v>797</v>
      </c>
      <c r="I141" s="296" t="s">
        <v>1175</v>
      </c>
    </row>
    <row r="142" spans="2:9" ht="16.2" thickBot="1">
      <c r="B142" s="312" t="s">
        <v>726</v>
      </c>
      <c r="C142" s="296" t="s">
        <v>719</v>
      </c>
      <c r="H142" s="293" t="s">
        <v>1161</v>
      </c>
      <c r="I142" s="297" t="s">
        <v>1169</v>
      </c>
    </row>
    <row r="143" spans="2:9" ht="16.2" thickBot="1">
      <c r="B143" s="309" t="s">
        <v>914</v>
      </c>
      <c r="C143" s="297" t="s">
        <v>677</v>
      </c>
      <c r="H143" s="293" t="s">
        <v>1162</v>
      </c>
      <c r="I143" s="297" t="s">
        <v>1168</v>
      </c>
    </row>
    <row r="144" spans="2:9" ht="31.8" thickBot="1">
      <c r="B144" s="309" t="s">
        <v>915</v>
      </c>
      <c r="C144" s="297" t="s">
        <v>678</v>
      </c>
      <c r="H144" s="293" t="s">
        <v>1163</v>
      </c>
      <c r="I144" s="297" t="s">
        <v>1166</v>
      </c>
    </row>
    <row r="145" spans="2:9" ht="16.2" thickBot="1">
      <c r="B145" s="312" t="s">
        <v>922</v>
      </c>
      <c r="C145" s="296" t="s">
        <v>720</v>
      </c>
      <c r="H145" s="293" t="s">
        <v>1164</v>
      </c>
      <c r="I145" s="297" t="s">
        <v>1167</v>
      </c>
    </row>
    <row r="146" spans="2:9" ht="31.8" thickBot="1">
      <c r="B146" s="309" t="s">
        <v>916</v>
      </c>
      <c r="C146" s="297" t="s">
        <v>679</v>
      </c>
      <c r="H146" s="293" t="s">
        <v>1165</v>
      </c>
      <c r="I146" s="297" t="s">
        <v>1174</v>
      </c>
    </row>
    <row r="147" spans="2:9" ht="31.8" thickBot="1">
      <c r="B147" s="309" t="s">
        <v>917</v>
      </c>
      <c r="C147" s="297" t="s">
        <v>680</v>
      </c>
    </row>
    <row r="148" spans="2:9" ht="31.8" thickBot="1">
      <c r="B148" s="309" t="s">
        <v>918</v>
      </c>
      <c r="C148" s="297" t="s">
        <v>920</v>
      </c>
    </row>
    <row r="149" spans="2:9" ht="31.8" thickBot="1">
      <c r="B149" s="309" t="s">
        <v>919</v>
      </c>
      <c r="C149" s="297" t="s">
        <v>921</v>
      </c>
    </row>
  </sheetData>
  <phoneticPr fontId="22" type="noConversion"/>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tabColor rgb="FF7030A0"/>
  </sheetPr>
  <dimension ref="A1:H1257"/>
  <sheetViews>
    <sheetView topLeftCell="A2" zoomScale="111" zoomScaleNormal="70" workbookViewId="0">
      <selection activeCell="A17" sqref="A17:A75"/>
    </sheetView>
  </sheetViews>
  <sheetFormatPr baseColWidth="10" defaultColWidth="10.77734375" defaultRowHeight="14.4"/>
  <cols>
    <col min="1" max="1" width="39.77734375" style="370" customWidth="1"/>
    <col min="2" max="2" width="44.33203125" style="325" customWidth="1"/>
    <col min="3" max="3" width="34.77734375" style="325" customWidth="1"/>
    <col min="4" max="4" width="18.77734375" style="366" customWidth="1"/>
    <col min="5" max="5" width="22.6640625" style="367" customWidth="1"/>
    <col min="6" max="6" width="19.33203125" style="325" customWidth="1"/>
    <col min="7" max="7" width="21.21875" style="325" customWidth="1"/>
    <col min="8" max="8" width="40.6640625" style="325" customWidth="1"/>
    <col min="9" max="16384" width="10.77734375" style="325"/>
  </cols>
  <sheetData>
    <row r="1" spans="1:8" ht="36" customHeight="1">
      <c r="A1" s="944" t="s">
        <v>1227</v>
      </c>
      <c r="B1" s="944"/>
      <c r="C1" s="944"/>
      <c r="D1" s="944"/>
      <c r="E1" s="944"/>
      <c r="F1" s="944"/>
      <c r="G1" s="944"/>
      <c r="H1" s="944"/>
    </row>
    <row r="2" spans="1:8">
      <c r="A2" s="945" t="s">
        <v>1228</v>
      </c>
      <c r="B2" s="946" t="s">
        <v>1229</v>
      </c>
      <c r="C2" s="945" t="s">
        <v>1230</v>
      </c>
      <c r="D2" s="945" t="s">
        <v>1231</v>
      </c>
      <c r="E2" s="947" t="s">
        <v>1232</v>
      </c>
      <c r="F2" s="945" t="s">
        <v>1233</v>
      </c>
      <c r="G2" s="948" t="s">
        <v>1234</v>
      </c>
      <c r="H2" s="948"/>
    </row>
    <row r="3" spans="1:8" ht="43.5" customHeight="1">
      <c r="A3" s="945"/>
      <c r="B3" s="946"/>
      <c r="C3" s="945"/>
      <c r="D3" s="945"/>
      <c r="E3" s="947"/>
      <c r="F3" s="945"/>
      <c r="G3" s="326" t="s">
        <v>1235</v>
      </c>
      <c r="H3" s="326" t="s">
        <v>1236</v>
      </c>
    </row>
    <row r="4" spans="1:8" ht="15.45" customHeight="1">
      <c r="A4" s="939" t="s">
        <v>1237</v>
      </c>
      <c r="B4" s="939"/>
      <c r="C4" s="939"/>
      <c r="D4" s="939"/>
      <c r="E4" s="939"/>
      <c r="F4" s="939"/>
      <c r="G4" s="939"/>
      <c r="H4" s="939"/>
    </row>
    <row r="5" spans="1:8">
      <c r="A5" s="327"/>
      <c r="B5" s="328"/>
      <c r="C5" s="327" t="s">
        <v>1238</v>
      </c>
      <c r="D5" s="329"/>
      <c r="E5" s="330"/>
      <c r="F5" s="327"/>
      <c r="G5" s="327"/>
      <c r="H5" s="327"/>
    </row>
    <row r="6" spans="1:8" ht="15.45" customHeight="1">
      <c r="A6" s="331" t="s">
        <v>1239</v>
      </c>
      <c r="B6" s="332"/>
      <c r="C6" s="331"/>
      <c r="D6" s="333"/>
      <c r="E6" s="334"/>
      <c r="F6" s="331"/>
      <c r="G6" s="331"/>
      <c r="H6" s="331"/>
    </row>
    <row r="7" spans="1:8" ht="15.45" customHeight="1">
      <c r="A7" s="331" t="s">
        <v>1240</v>
      </c>
      <c r="B7" s="332"/>
      <c r="C7" s="331"/>
      <c r="D7" s="333"/>
      <c r="E7" s="334"/>
      <c r="F7" s="331"/>
      <c r="G7" s="331"/>
      <c r="H7" s="331"/>
    </row>
    <row r="8" spans="1:8" ht="15.45" customHeight="1">
      <c r="A8" s="331" t="s">
        <v>1241</v>
      </c>
      <c r="B8" s="332"/>
      <c r="C8" s="331"/>
      <c r="D8" s="333"/>
      <c r="E8" s="334"/>
      <c r="F8" s="331"/>
      <c r="G8" s="331"/>
      <c r="H8" s="331"/>
    </row>
    <row r="9" spans="1:8" ht="15.45" customHeight="1">
      <c r="A9" s="331" t="s">
        <v>1242</v>
      </c>
      <c r="B9" s="332"/>
      <c r="C9" s="331"/>
      <c r="D9" s="333"/>
      <c r="E9" s="334"/>
      <c r="F9" s="331"/>
      <c r="G9" s="331"/>
      <c r="H9" s="331"/>
    </row>
    <row r="10" spans="1:8" ht="15.45" customHeight="1">
      <c r="A10" s="331" t="s">
        <v>1243</v>
      </c>
      <c r="B10" s="332"/>
      <c r="C10" s="331"/>
      <c r="D10" s="333"/>
      <c r="E10" s="334"/>
      <c r="F10" s="331"/>
      <c r="G10" s="331"/>
      <c r="H10" s="331"/>
    </row>
    <row r="11" spans="1:8" ht="15.45" customHeight="1">
      <c r="A11" s="331" t="s">
        <v>1244</v>
      </c>
      <c r="B11" s="332"/>
      <c r="C11" s="331"/>
      <c r="D11" s="333"/>
      <c r="E11" s="334"/>
      <c r="F11" s="331"/>
      <c r="G11" s="331"/>
      <c r="H11" s="331"/>
    </row>
    <row r="12" spans="1:8" ht="15.45" customHeight="1">
      <c r="A12" s="331" t="s">
        <v>1245</v>
      </c>
      <c r="B12" s="332"/>
      <c r="C12" s="331" t="s">
        <v>1246</v>
      </c>
      <c r="D12" s="333"/>
      <c r="E12" s="334"/>
      <c r="F12" s="331"/>
      <c r="G12" s="331"/>
      <c r="H12" s="331"/>
    </row>
    <row r="13" spans="1:8">
      <c r="A13" s="933" t="s">
        <v>1247</v>
      </c>
      <c r="B13" s="933"/>
      <c r="C13" s="933"/>
      <c r="D13" s="933"/>
      <c r="E13" s="933"/>
      <c r="F13" s="933"/>
      <c r="G13" s="933"/>
      <c r="H13" s="933"/>
    </row>
    <row r="14" spans="1:8" ht="52.5" customHeight="1">
      <c r="A14" s="933" t="s">
        <v>1248</v>
      </c>
      <c r="B14" s="336" t="s">
        <v>1249</v>
      </c>
      <c r="C14" s="335"/>
      <c r="D14" s="337"/>
      <c r="E14" s="338"/>
      <c r="F14" s="335"/>
      <c r="G14" s="335"/>
      <c r="H14" s="335"/>
    </row>
    <row r="15" spans="1:8" ht="67.95" customHeight="1">
      <c r="A15" s="933"/>
      <c r="B15" s="336" t="s">
        <v>1250</v>
      </c>
      <c r="C15" s="335"/>
      <c r="D15" s="337"/>
      <c r="E15" s="338"/>
      <c r="F15" s="335"/>
      <c r="G15" s="335"/>
      <c r="H15" s="335"/>
    </row>
    <row r="16" spans="1:8" ht="47.55" customHeight="1">
      <c r="A16" s="933"/>
      <c r="B16" s="336" t="s">
        <v>1251</v>
      </c>
      <c r="C16" s="335"/>
      <c r="D16" s="337"/>
      <c r="E16" s="338"/>
      <c r="F16" s="335"/>
      <c r="G16" s="335"/>
      <c r="H16" s="335"/>
    </row>
    <row r="17" spans="1:8" ht="57.45" customHeight="1">
      <c r="A17" s="936" t="s">
        <v>1252</v>
      </c>
      <c r="B17" s="339" t="s">
        <v>1253</v>
      </c>
      <c r="C17" s="340" t="s">
        <v>1254</v>
      </c>
      <c r="D17" s="341" t="s">
        <v>1255</v>
      </c>
      <c r="E17" s="342">
        <f>312000000*5</f>
        <v>1560000000</v>
      </c>
      <c r="F17" s="343"/>
      <c r="G17" s="940"/>
      <c r="H17" s="940"/>
    </row>
    <row r="18" spans="1:8" ht="14.55" hidden="1" customHeight="1">
      <c r="A18" s="937"/>
      <c r="B18" s="339"/>
      <c r="C18" s="340"/>
      <c r="D18" s="341" t="s">
        <v>1256</v>
      </c>
      <c r="E18" s="345">
        <v>0</v>
      </c>
      <c r="F18" s="340"/>
      <c r="G18" s="940"/>
      <c r="H18" s="940"/>
    </row>
    <row r="19" spans="1:8" ht="14.55" hidden="1" customHeight="1">
      <c r="A19" s="937"/>
      <c r="B19" s="339"/>
      <c r="C19" s="340"/>
      <c r="D19" s="346"/>
      <c r="E19" s="347"/>
      <c r="F19" s="340"/>
      <c r="G19" s="940"/>
      <c r="H19" s="940"/>
    </row>
    <row r="20" spans="1:8" ht="14.55" hidden="1" customHeight="1">
      <c r="A20" s="937"/>
      <c r="B20" s="339"/>
      <c r="C20" s="340"/>
      <c r="D20" s="346"/>
      <c r="E20" s="347"/>
      <c r="F20" s="340"/>
      <c r="G20" s="940"/>
      <c r="H20" s="940"/>
    </row>
    <row r="21" spans="1:8" ht="14.55" hidden="1" customHeight="1">
      <c r="A21" s="937"/>
      <c r="B21" s="339"/>
      <c r="C21" s="340"/>
      <c r="D21" s="346"/>
      <c r="E21" s="347"/>
      <c r="F21" s="340"/>
      <c r="G21" s="940"/>
      <c r="H21" s="940"/>
    </row>
    <row r="22" spans="1:8" ht="14.55" hidden="1" customHeight="1">
      <c r="A22" s="937"/>
      <c r="B22" s="339"/>
      <c r="C22" s="340"/>
      <c r="D22" s="346"/>
      <c r="E22" s="347"/>
      <c r="F22" s="340"/>
      <c r="G22" s="940"/>
      <c r="H22" s="940"/>
    </row>
    <row r="23" spans="1:8" ht="14.55" hidden="1" customHeight="1">
      <c r="A23" s="937"/>
      <c r="B23" s="339"/>
      <c r="C23" s="340"/>
      <c r="D23" s="346"/>
      <c r="E23" s="347"/>
      <c r="F23" s="340"/>
      <c r="G23" s="940"/>
      <c r="H23" s="940"/>
    </row>
    <row r="24" spans="1:8" ht="14.55" hidden="1" customHeight="1">
      <c r="A24" s="937"/>
      <c r="B24" s="339"/>
      <c r="C24" s="340"/>
      <c r="D24" s="346"/>
      <c r="E24" s="347"/>
      <c r="F24" s="340"/>
      <c r="G24" s="940"/>
      <c r="H24" s="940"/>
    </row>
    <row r="25" spans="1:8" ht="14.55" hidden="1" customHeight="1">
      <c r="A25" s="937"/>
      <c r="B25" s="339"/>
      <c r="C25" s="340"/>
      <c r="D25" s="346"/>
      <c r="E25" s="347"/>
      <c r="F25" s="340"/>
      <c r="G25" s="940"/>
      <c r="H25" s="940"/>
    </row>
    <row r="26" spans="1:8" ht="14.55" hidden="1" customHeight="1">
      <c r="A26" s="937"/>
      <c r="B26" s="339"/>
      <c r="C26" s="340"/>
      <c r="D26" s="346"/>
      <c r="E26" s="347"/>
      <c r="F26" s="340"/>
      <c r="G26" s="940"/>
      <c r="H26" s="940"/>
    </row>
    <row r="27" spans="1:8" ht="14.55" hidden="1" customHeight="1">
      <c r="A27" s="937"/>
      <c r="B27" s="339"/>
      <c r="C27" s="340"/>
      <c r="D27" s="346"/>
      <c r="E27" s="347"/>
      <c r="F27" s="340"/>
      <c r="G27" s="940"/>
      <c r="H27" s="940"/>
    </row>
    <row r="28" spans="1:8" ht="14.55" hidden="1" customHeight="1">
      <c r="A28" s="937"/>
      <c r="B28" s="339"/>
      <c r="C28" s="340"/>
      <c r="D28" s="346"/>
      <c r="E28" s="347"/>
      <c r="F28" s="340"/>
      <c r="G28" s="940"/>
      <c r="H28" s="940"/>
    </row>
    <row r="29" spans="1:8" ht="14.55" hidden="1" customHeight="1">
      <c r="A29" s="937"/>
      <c r="B29" s="339"/>
      <c r="C29" s="340"/>
      <c r="D29" s="346"/>
      <c r="E29" s="347"/>
      <c r="F29" s="340"/>
      <c r="G29" s="940"/>
      <c r="H29" s="940"/>
    </row>
    <row r="30" spans="1:8" ht="14.55" hidden="1" customHeight="1">
      <c r="A30" s="937"/>
      <c r="B30" s="339"/>
      <c r="C30" s="340"/>
      <c r="D30" s="346"/>
      <c r="E30" s="347"/>
      <c r="F30" s="340"/>
      <c r="G30" s="940"/>
      <c r="H30" s="940"/>
    </row>
    <row r="31" spans="1:8" ht="14.55" hidden="1" customHeight="1">
      <c r="A31" s="937"/>
      <c r="B31" s="339"/>
      <c r="C31" s="340"/>
      <c r="D31" s="346"/>
      <c r="E31" s="347"/>
      <c r="F31" s="340"/>
      <c r="G31" s="940"/>
      <c r="H31" s="940"/>
    </row>
    <row r="32" spans="1:8" ht="14.55" hidden="1" customHeight="1">
      <c r="A32" s="937"/>
      <c r="B32" s="339"/>
      <c r="C32" s="340"/>
      <c r="D32" s="346"/>
      <c r="E32" s="347"/>
      <c r="F32" s="340"/>
      <c r="G32" s="940"/>
      <c r="H32" s="940"/>
    </row>
    <row r="33" spans="1:8" ht="14.55" hidden="1" customHeight="1">
      <c r="A33" s="937"/>
      <c r="B33" s="339"/>
      <c r="C33" s="340"/>
      <c r="D33" s="346"/>
      <c r="E33" s="347"/>
      <c r="F33" s="340"/>
      <c r="G33" s="940"/>
      <c r="H33" s="940"/>
    </row>
    <row r="34" spans="1:8" ht="14.55" hidden="1" customHeight="1">
      <c r="A34" s="937"/>
      <c r="B34" s="339"/>
      <c r="C34" s="340"/>
      <c r="D34" s="346"/>
      <c r="E34" s="347"/>
      <c r="F34" s="340"/>
      <c r="G34" s="940"/>
      <c r="H34" s="940"/>
    </row>
    <row r="35" spans="1:8" ht="39.6">
      <c r="A35" s="937"/>
      <c r="B35" s="339" t="s">
        <v>1257</v>
      </c>
      <c r="C35" s="340" t="s">
        <v>1258</v>
      </c>
      <c r="D35" s="346" t="s">
        <v>1255</v>
      </c>
      <c r="E35" s="348">
        <v>0</v>
      </c>
      <c r="F35" s="340"/>
      <c r="G35" s="344"/>
      <c r="H35" s="344"/>
    </row>
    <row r="36" spans="1:8" ht="26.4">
      <c r="A36" s="937"/>
      <c r="B36" s="941" t="s">
        <v>1259</v>
      </c>
      <c r="C36" s="340" t="s">
        <v>1260</v>
      </c>
      <c r="D36" s="346" t="s">
        <v>1255</v>
      </c>
      <c r="E36" s="348">
        <v>0</v>
      </c>
      <c r="F36" s="340"/>
      <c r="G36" s="344"/>
      <c r="H36" s="344"/>
    </row>
    <row r="37" spans="1:8" ht="66">
      <c r="A37" s="937"/>
      <c r="B37" s="941"/>
      <c r="C37" s="340" t="s">
        <v>1261</v>
      </c>
      <c r="D37" s="346" t="s">
        <v>1255</v>
      </c>
      <c r="E37" s="349">
        <f>(500*5*472700)</f>
        <v>1181750000</v>
      </c>
      <c r="F37" s="340"/>
      <c r="G37" s="344"/>
      <c r="H37" s="344"/>
    </row>
    <row r="38" spans="1:8" ht="66">
      <c r="A38" s="937"/>
      <c r="B38" s="941"/>
      <c r="C38" s="340" t="s">
        <v>1262</v>
      </c>
      <c r="D38" s="346" t="s">
        <v>1255</v>
      </c>
      <c r="E38" s="348">
        <v>236350000</v>
      </c>
      <c r="F38" s="340"/>
      <c r="G38" s="344"/>
      <c r="H38" s="344"/>
    </row>
    <row r="39" spans="1:8" ht="26.4">
      <c r="A39" s="937"/>
      <c r="B39" s="941"/>
      <c r="C39" s="340" t="s">
        <v>1263</v>
      </c>
      <c r="D39" s="346" t="s">
        <v>1255</v>
      </c>
      <c r="E39" s="348">
        <v>0</v>
      </c>
      <c r="F39" s="340"/>
      <c r="G39" s="344"/>
      <c r="H39" s="344"/>
    </row>
    <row r="40" spans="1:8" ht="79.2">
      <c r="A40" s="937"/>
      <c r="B40" s="941"/>
      <c r="C40" s="340" t="s">
        <v>1264</v>
      </c>
      <c r="D40" s="346" t="s">
        <v>1255</v>
      </c>
      <c r="E40" s="348">
        <v>3204641000</v>
      </c>
      <c r="F40" s="340"/>
      <c r="G40" s="344"/>
      <c r="H40" s="344"/>
    </row>
    <row r="41" spans="1:8" ht="26.4">
      <c r="A41" s="937"/>
      <c r="B41" s="941"/>
      <c r="C41" s="340" t="s">
        <v>1265</v>
      </c>
      <c r="D41" s="346" t="s">
        <v>1255</v>
      </c>
      <c r="E41" s="348">
        <v>2600000000</v>
      </c>
      <c r="F41" s="340"/>
      <c r="G41" s="344"/>
      <c r="H41" s="344"/>
    </row>
    <row r="42" spans="1:8" ht="26.4">
      <c r="A42" s="937"/>
      <c r="B42" s="941"/>
      <c r="C42" s="340" t="s">
        <v>1266</v>
      </c>
      <c r="D42" s="346" t="s">
        <v>1255</v>
      </c>
      <c r="E42" s="348">
        <v>1500000000</v>
      </c>
      <c r="F42" s="340" t="s">
        <v>1267</v>
      </c>
      <c r="G42" s="344"/>
      <c r="H42" s="344"/>
    </row>
    <row r="43" spans="1:8" ht="52.8">
      <c r="A43" s="937"/>
      <c r="B43" s="941"/>
      <c r="C43" s="340" t="s">
        <v>1268</v>
      </c>
      <c r="D43" s="346" t="s">
        <v>1255</v>
      </c>
      <c r="E43" s="348">
        <v>1500000000</v>
      </c>
      <c r="F43" s="350"/>
      <c r="G43" s="344"/>
      <c r="H43" s="344"/>
    </row>
    <row r="44" spans="1:8" ht="184.8">
      <c r="A44" s="937"/>
      <c r="B44" s="942" t="s">
        <v>1269</v>
      </c>
      <c r="C44" s="340" t="s">
        <v>1270</v>
      </c>
      <c r="D44" s="346" t="s">
        <v>1255</v>
      </c>
      <c r="E44" s="348">
        <v>175245935042</v>
      </c>
      <c r="F44" s="340" t="s">
        <v>1271</v>
      </c>
      <c r="G44" s="351" t="s">
        <v>1272</v>
      </c>
      <c r="H44" s="351" t="s">
        <v>1273</v>
      </c>
    </row>
    <row r="45" spans="1:8" ht="79.2">
      <c r="A45" s="937"/>
      <c r="B45" s="943"/>
      <c r="C45" s="340" t="s">
        <v>1274</v>
      </c>
      <c r="D45" s="346" t="s">
        <v>1275</v>
      </c>
      <c r="E45" s="352">
        <v>286992000000</v>
      </c>
      <c r="F45" s="340"/>
      <c r="G45" s="344" t="s">
        <v>1276</v>
      </c>
      <c r="H45" s="353" t="s">
        <v>1277</v>
      </c>
    </row>
    <row r="46" spans="1:8" ht="39.6">
      <c r="A46" s="937"/>
      <c r="B46" s="941" t="s">
        <v>1278</v>
      </c>
      <c r="C46" s="340" t="s">
        <v>1279</v>
      </c>
      <c r="D46" s="346" t="s">
        <v>1255</v>
      </c>
      <c r="E46" s="354">
        <v>0</v>
      </c>
      <c r="F46" s="350"/>
      <c r="G46" s="344"/>
      <c r="H46" s="353"/>
    </row>
    <row r="47" spans="1:8" ht="39.6">
      <c r="A47" s="937"/>
      <c r="B47" s="941"/>
      <c r="C47" s="340" t="s">
        <v>1280</v>
      </c>
      <c r="D47" s="346" t="s">
        <v>1255</v>
      </c>
      <c r="E47" s="348">
        <v>388027125</v>
      </c>
      <c r="F47" s="350"/>
      <c r="G47" s="344"/>
      <c r="H47" s="344" t="s">
        <v>1281</v>
      </c>
    </row>
    <row r="48" spans="1:8" ht="46.95" customHeight="1">
      <c r="A48" s="937"/>
      <c r="B48" s="941"/>
      <c r="C48" s="340" t="s">
        <v>1282</v>
      </c>
      <c r="D48" s="346" t="s">
        <v>1255</v>
      </c>
      <c r="E48" s="348">
        <v>142290000</v>
      </c>
      <c r="F48" s="350"/>
      <c r="G48" s="344"/>
      <c r="H48" s="344"/>
    </row>
    <row r="49" spans="1:8" ht="78" customHeight="1">
      <c r="A49" s="937"/>
      <c r="B49" s="941"/>
      <c r="C49" s="340" t="s">
        <v>1283</v>
      </c>
      <c r="D49" s="346" t="s">
        <v>1255</v>
      </c>
      <c r="E49" s="354">
        <v>0</v>
      </c>
      <c r="F49" s="350"/>
      <c r="G49" s="344"/>
      <c r="H49" s="344"/>
    </row>
    <row r="50" spans="1:8" ht="39.6">
      <c r="A50" s="937"/>
      <c r="B50" s="339" t="s">
        <v>1284</v>
      </c>
      <c r="C50" s="340" t="s">
        <v>1285</v>
      </c>
      <c r="D50" s="346" t="s">
        <v>1286</v>
      </c>
      <c r="E50" s="348">
        <v>18500000000</v>
      </c>
      <c r="F50" s="350"/>
      <c r="G50" s="344"/>
      <c r="H50" s="344"/>
    </row>
    <row r="51" spans="1:8" ht="32.549999999999997" customHeight="1">
      <c r="A51" s="937"/>
      <c r="B51" s="339" t="s">
        <v>1287</v>
      </c>
      <c r="C51" s="340" t="s">
        <v>1288</v>
      </c>
      <c r="D51" s="346" t="s">
        <v>1255</v>
      </c>
      <c r="E51" s="348">
        <v>60000000000</v>
      </c>
      <c r="F51" s="350"/>
      <c r="G51" s="344"/>
      <c r="H51" s="344"/>
    </row>
    <row r="52" spans="1:8" ht="52.8">
      <c r="A52" s="937"/>
      <c r="B52" s="941" t="s">
        <v>1289</v>
      </c>
      <c r="C52" s="340" t="s">
        <v>1290</v>
      </c>
      <c r="D52" s="346" t="s">
        <v>1255</v>
      </c>
      <c r="E52" s="354">
        <v>0</v>
      </c>
      <c r="F52" s="350"/>
      <c r="G52" s="344"/>
      <c r="H52" s="344"/>
    </row>
    <row r="53" spans="1:8" ht="39.6">
      <c r="A53" s="937"/>
      <c r="B53" s="941"/>
      <c r="C53" s="340" t="s">
        <v>1291</v>
      </c>
      <c r="D53" s="346" t="s">
        <v>1255</v>
      </c>
      <c r="E53" s="348">
        <v>5355000000</v>
      </c>
      <c r="F53" s="350"/>
      <c r="G53" s="344"/>
      <c r="H53" s="344"/>
    </row>
    <row r="54" spans="1:8" ht="26.4">
      <c r="A54" s="937"/>
      <c r="B54" s="941"/>
      <c r="C54" s="340" t="s">
        <v>1292</v>
      </c>
      <c r="D54" s="346" t="s">
        <v>1255</v>
      </c>
      <c r="E54" s="354">
        <v>0</v>
      </c>
      <c r="F54" s="350"/>
      <c r="G54" s="344"/>
      <c r="H54" s="344"/>
    </row>
    <row r="55" spans="1:8" ht="39.6">
      <c r="A55" s="937"/>
      <c r="B55" s="941"/>
      <c r="C55" s="340" t="s">
        <v>1293</v>
      </c>
      <c r="D55" s="346" t="s">
        <v>1255</v>
      </c>
      <c r="E55" s="348">
        <v>29297874500</v>
      </c>
      <c r="F55" s="350"/>
      <c r="G55" s="344"/>
      <c r="H55" s="344"/>
    </row>
    <row r="56" spans="1:8" ht="39.6">
      <c r="A56" s="937"/>
      <c r="B56" s="941"/>
      <c r="C56" s="340" t="s">
        <v>1294</v>
      </c>
      <c r="D56" s="346" t="s">
        <v>1255</v>
      </c>
      <c r="E56" s="348">
        <v>59875000000</v>
      </c>
      <c r="F56" s="350"/>
      <c r="G56" s="344"/>
      <c r="H56" s="344"/>
    </row>
    <row r="57" spans="1:8" ht="39.6">
      <c r="A57" s="937"/>
      <c r="B57" s="941"/>
      <c r="C57" s="340" t="s">
        <v>1295</v>
      </c>
      <c r="D57" s="346" t="s">
        <v>1255</v>
      </c>
      <c r="E57" s="348">
        <v>379680850</v>
      </c>
      <c r="F57" s="350"/>
      <c r="G57" s="344"/>
      <c r="H57" s="344"/>
    </row>
    <row r="58" spans="1:8" ht="52.8">
      <c r="A58" s="937"/>
      <c r="B58" s="941"/>
      <c r="C58" s="340" t="s">
        <v>1296</v>
      </c>
      <c r="D58" s="346" t="s">
        <v>1255</v>
      </c>
      <c r="E58" s="348">
        <v>28984025000</v>
      </c>
      <c r="F58" s="350"/>
      <c r="G58" s="344"/>
      <c r="H58" s="344"/>
    </row>
    <row r="59" spans="1:8" ht="52.8">
      <c r="A59" s="937"/>
      <c r="B59" s="941"/>
      <c r="C59" s="340" t="s">
        <v>1297</v>
      </c>
      <c r="D59" s="346" t="s">
        <v>1255</v>
      </c>
      <c r="E59" s="348">
        <v>1000000000</v>
      </c>
      <c r="F59" s="350"/>
      <c r="G59" s="344"/>
      <c r="H59" s="344"/>
    </row>
    <row r="60" spans="1:8" ht="39.6">
      <c r="A60" s="937"/>
      <c r="B60" s="941"/>
      <c r="C60" s="340" t="s">
        <v>1298</v>
      </c>
      <c r="D60" s="346" t="s">
        <v>1255</v>
      </c>
      <c r="E60" s="354">
        <v>0</v>
      </c>
      <c r="F60" s="350"/>
      <c r="G60" s="344"/>
      <c r="H60" s="344"/>
    </row>
    <row r="61" spans="1:8" ht="26.4">
      <c r="A61" s="937"/>
      <c r="B61" s="941"/>
      <c r="C61" s="340" t="s">
        <v>1299</v>
      </c>
      <c r="D61" s="346" t="s">
        <v>1255</v>
      </c>
      <c r="E61" s="348">
        <v>765000000</v>
      </c>
      <c r="F61" s="350"/>
      <c r="G61" s="344"/>
      <c r="H61" s="344"/>
    </row>
    <row r="62" spans="1:8" ht="26.4">
      <c r="A62" s="937"/>
      <c r="B62" s="941"/>
      <c r="C62" s="340" t="s">
        <v>1300</v>
      </c>
      <c r="D62" s="346" t="s">
        <v>1255</v>
      </c>
      <c r="E62" s="348">
        <v>4612000000</v>
      </c>
      <c r="F62" s="350"/>
      <c r="G62" s="344"/>
      <c r="H62" s="344"/>
    </row>
    <row r="63" spans="1:8" ht="52.8">
      <c r="A63" s="937"/>
      <c r="B63" s="941"/>
      <c r="C63" s="340" t="s">
        <v>1301</v>
      </c>
      <c r="D63" s="346" t="s">
        <v>1255</v>
      </c>
      <c r="E63" s="348">
        <v>23000000000</v>
      </c>
      <c r="F63" s="350"/>
      <c r="G63" s="344"/>
      <c r="H63" s="344"/>
    </row>
    <row r="64" spans="1:8" ht="39.6">
      <c r="A64" s="937"/>
      <c r="B64" s="339" t="s">
        <v>1302</v>
      </c>
      <c r="C64" s="340" t="s">
        <v>1303</v>
      </c>
      <c r="D64" s="346" t="s">
        <v>1255</v>
      </c>
      <c r="E64" s="354">
        <v>0</v>
      </c>
      <c r="F64" s="350"/>
      <c r="G64" s="344"/>
      <c r="H64" s="344"/>
    </row>
    <row r="65" spans="1:8" ht="26.4">
      <c r="A65" s="937"/>
      <c r="B65" s="339" t="s">
        <v>1304</v>
      </c>
      <c r="C65" s="340" t="s">
        <v>1305</v>
      </c>
      <c r="D65" s="346" t="s">
        <v>1255</v>
      </c>
      <c r="E65" s="354">
        <v>0</v>
      </c>
      <c r="F65" s="350"/>
      <c r="G65" s="344"/>
      <c r="H65" s="344"/>
    </row>
    <row r="66" spans="1:8" ht="26.4">
      <c r="A66" s="937"/>
      <c r="B66" s="339" t="s">
        <v>1306</v>
      </c>
      <c r="C66" s="340" t="s">
        <v>1307</v>
      </c>
      <c r="D66" s="346" t="s">
        <v>1255</v>
      </c>
      <c r="E66" s="355">
        <v>5190000000</v>
      </c>
      <c r="F66" s="350"/>
      <c r="G66" s="344"/>
      <c r="H66" s="344"/>
    </row>
    <row r="67" spans="1:8" ht="39.6">
      <c r="A67" s="937"/>
      <c r="B67" s="339" t="s">
        <v>1308</v>
      </c>
      <c r="C67" s="340" t="s">
        <v>1309</v>
      </c>
      <c r="D67" s="346" t="s">
        <v>1255</v>
      </c>
      <c r="E67" s="355">
        <v>8828333333</v>
      </c>
      <c r="F67" s="350"/>
      <c r="G67" s="344" t="s">
        <v>1310</v>
      </c>
      <c r="H67" s="344" t="s">
        <v>76</v>
      </c>
    </row>
    <row r="68" spans="1:8" ht="26.4">
      <c r="A68" s="937"/>
      <c r="B68" s="339" t="s">
        <v>1311</v>
      </c>
      <c r="C68" s="340" t="s">
        <v>1312</v>
      </c>
      <c r="D68" s="346" t="s">
        <v>1255</v>
      </c>
      <c r="E68" s="354">
        <v>0</v>
      </c>
      <c r="F68" s="350"/>
      <c r="G68" s="344"/>
      <c r="H68" s="344"/>
    </row>
    <row r="69" spans="1:8" ht="66">
      <c r="A69" s="937"/>
      <c r="B69" s="339" t="s">
        <v>1313</v>
      </c>
      <c r="C69" s="340" t="s">
        <v>1314</v>
      </c>
      <c r="D69" s="346" t="s">
        <v>1255</v>
      </c>
      <c r="E69" s="355">
        <v>1000000000</v>
      </c>
      <c r="F69" s="350"/>
      <c r="G69" s="344"/>
      <c r="H69" s="344"/>
    </row>
    <row r="70" spans="1:8" ht="39.6">
      <c r="A70" s="937"/>
      <c r="B70" s="339" t="s">
        <v>1315</v>
      </c>
      <c r="C70" s="340" t="s">
        <v>1316</v>
      </c>
      <c r="D70" s="346" t="s">
        <v>1255</v>
      </c>
      <c r="E70" s="355">
        <v>75000000</v>
      </c>
      <c r="F70" s="350"/>
      <c r="G70" s="344"/>
      <c r="H70" s="344"/>
    </row>
    <row r="71" spans="1:8" ht="52.8">
      <c r="A71" s="937"/>
      <c r="B71" s="339" t="s">
        <v>1317</v>
      </c>
      <c r="C71" s="340" t="s">
        <v>1318</v>
      </c>
      <c r="D71" s="346" t="s">
        <v>1255</v>
      </c>
      <c r="E71" s="354">
        <v>0</v>
      </c>
      <c r="F71" s="350"/>
      <c r="G71" s="344"/>
      <c r="H71" s="344"/>
    </row>
    <row r="72" spans="1:8" ht="39.6">
      <c r="A72" s="937"/>
      <c r="B72" s="339" t="s">
        <v>1319</v>
      </c>
      <c r="C72" s="340" t="s">
        <v>1320</v>
      </c>
      <c r="D72" s="346" t="s">
        <v>1255</v>
      </c>
      <c r="E72" s="354">
        <v>0</v>
      </c>
      <c r="F72" s="350"/>
      <c r="G72" s="344"/>
      <c r="H72" s="344"/>
    </row>
    <row r="73" spans="1:8" ht="52.8">
      <c r="A73" s="937"/>
      <c r="B73" s="339" t="s">
        <v>1321</v>
      </c>
      <c r="C73" s="340" t="s">
        <v>1322</v>
      </c>
      <c r="D73" s="346" t="s">
        <v>1255</v>
      </c>
      <c r="E73" s="356">
        <v>8632020068.2350006</v>
      </c>
      <c r="F73" s="350"/>
      <c r="G73" s="344" t="s">
        <v>1323</v>
      </c>
      <c r="H73" s="325" t="s">
        <v>76</v>
      </c>
    </row>
    <row r="74" spans="1:8" ht="26.4">
      <c r="A74" s="937"/>
      <c r="B74" s="339" t="s">
        <v>1324</v>
      </c>
      <c r="C74" s="340" t="s">
        <v>1325</v>
      </c>
      <c r="D74" s="346" t="s">
        <v>1255</v>
      </c>
      <c r="E74" s="356">
        <v>17441971276</v>
      </c>
      <c r="F74" s="350"/>
      <c r="G74" s="344" t="s">
        <v>1326</v>
      </c>
    </row>
    <row r="75" spans="1:8" ht="52.8">
      <c r="A75" s="938"/>
      <c r="B75" s="339" t="s">
        <v>1327</v>
      </c>
      <c r="C75" s="340" t="s">
        <v>1328</v>
      </c>
      <c r="D75" s="346" t="s">
        <v>1255</v>
      </c>
      <c r="E75" s="357">
        <v>6992294320</v>
      </c>
      <c r="F75" s="350"/>
      <c r="G75" s="344"/>
      <c r="H75" s="344"/>
    </row>
    <row r="76" spans="1:8" ht="25.95" customHeight="1">
      <c r="A76" s="933" t="s">
        <v>1329</v>
      </c>
      <c r="B76" s="934" t="s">
        <v>1330</v>
      </c>
      <c r="C76" s="935"/>
      <c r="D76" s="337"/>
      <c r="E76" s="338"/>
      <c r="F76" s="335"/>
      <c r="G76" s="335"/>
      <c r="H76" s="335"/>
    </row>
    <row r="77" spans="1:8" ht="14.55" customHeight="1">
      <c r="A77" s="933"/>
      <c r="B77" s="934" t="s">
        <v>1331</v>
      </c>
      <c r="C77" s="935"/>
      <c r="D77" s="337"/>
      <c r="E77" s="338"/>
      <c r="F77" s="335"/>
      <c r="G77" s="335"/>
      <c r="H77" s="335"/>
    </row>
    <row r="78" spans="1:8" ht="25.95" customHeight="1">
      <c r="A78" s="933"/>
      <c r="B78" s="934" t="s">
        <v>1332</v>
      </c>
      <c r="C78" s="935"/>
      <c r="D78" s="337"/>
      <c r="E78" s="338"/>
      <c r="F78" s="335"/>
      <c r="G78" s="335"/>
      <c r="H78" s="335"/>
    </row>
    <row r="79" spans="1:8" ht="33" customHeight="1">
      <c r="A79" s="933"/>
      <c r="B79" s="934" t="s">
        <v>1333</v>
      </c>
      <c r="C79" s="935"/>
      <c r="D79" s="337"/>
      <c r="E79" s="338"/>
      <c r="F79" s="335"/>
      <c r="G79" s="335"/>
      <c r="H79" s="335"/>
    </row>
    <row r="80" spans="1:8" ht="34.5" customHeight="1">
      <c r="A80" s="933"/>
      <c r="B80" s="934" t="s">
        <v>1334</v>
      </c>
      <c r="C80" s="935"/>
      <c r="D80" s="337"/>
      <c r="E80" s="338"/>
      <c r="F80" s="335"/>
      <c r="G80" s="335"/>
      <c r="H80" s="335"/>
    </row>
    <row r="81" spans="1:8" ht="14.55" customHeight="1">
      <c r="A81" s="933"/>
      <c r="B81" s="934" t="s">
        <v>1335</v>
      </c>
      <c r="C81" s="935"/>
      <c r="D81" s="337"/>
      <c r="E81" s="338"/>
      <c r="F81" s="335"/>
      <c r="G81" s="335"/>
      <c r="H81" s="335"/>
    </row>
    <row r="82" spans="1:8" ht="39.6">
      <c r="A82" s="932" t="s">
        <v>1336</v>
      </c>
      <c r="B82" s="339" t="s">
        <v>1337</v>
      </c>
      <c r="C82" s="340" t="s">
        <v>1338</v>
      </c>
      <c r="D82" s="346" t="s">
        <v>1255</v>
      </c>
      <c r="E82" s="358">
        <v>10483135433.000002</v>
      </c>
      <c r="F82" s="340" t="s">
        <v>1267</v>
      </c>
      <c r="G82" s="344" t="s">
        <v>1339</v>
      </c>
    </row>
    <row r="83" spans="1:8" ht="39.6">
      <c r="A83" s="932"/>
      <c r="B83" s="339" t="s">
        <v>1340</v>
      </c>
      <c r="C83" s="340" t="s">
        <v>1341</v>
      </c>
      <c r="D83" s="346" t="s">
        <v>1255</v>
      </c>
      <c r="E83" s="354">
        <v>0</v>
      </c>
      <c r="F83" s="350"/>
      <c r="G83" s="344"/>
      <c r="H83" s="344"/>
    </row>
    <row r="84" spans="1:8" ht="66">
      <c r="A84" s="932"/>
      <c r="B84" s="339" t="s">
        <v>1342</v>
      </c>
      <c r="C84" s="340" t="s">
        <v>1343</v>
      </c>
      <c r="D84" s="346" t="s">
        <v>1255</v>
      </c>
      <c r="E84" s="358">
        <v>24604020000</v>
      </c>
      <c r="F84" s="340" t="s">
        <v>1271</v>
      </c>
      <c r="G84" s="344"/>
      <c r="H84" s="344"/>
    </row>
    <row r="85" spans="1:8" ht="25.95" customHeight="1">
      <c r="A85" s="933" t="s">
        <v>1344</v>
      </c>
      <c r="B85" s="934" t="s">
        <v>1345</v>
      </c>
      <c r="C85" s="935"/>
      <c r="D85" s="337"/>
      <c r="E85" s="338"/>
      <c r="F85" s="335"/>
      <c r="G85" s="335"/>
      <c r="H85" s="335"/>
    </row>
    <row r="86" spans="1:8" ht="25.95" customHeight="1">
      <c r="A86" s="933"/>
      <c r="B86" s="934" t="s">
        <v>1346</v>
      </c>
      <c r="C86" s="935"/>
      <c r="D86" s="337"/>
      <c r="E86" s="338"/>
      <c r="F86" s="335"/>
      <c r="G86" s="335"/>
      <c r="H86" s="335"/>
    </row>
    <row r="87" spans="1:8" ht="92.4">
      <c r="A87" s="346"/>
      <c r="B87" s="339" t="s">
        <v>1347</v>
      </c>
      <c r="C87" s="340" t="s">
        <v>1348</v>
      </c>
      <c r="D87" s="346" t="s">
        <v>1255</v>
      </c>
      <c r="E87" s="358">
        <v>2850000000</v>
      </c>
      <c r="F87" s="340"/>
      <c r="G87" s="353" t="s">
        <v>1349</v>
      </c>
    </row>
    <row r="88" spans="1:8" ht="52.8">
      <c r="A88" s="346"/>
      <c r="B88" s="339" t="s">
        <v>1350</v>
      </c>
      <c r="C88" s="340" t="s">
        <v>1351</v>
      </c>
      <c r="D88" s="346" t="s">
        <v>1255</v>
      </c>
      <c r="E88" s="358">
        <v>519000000</v>
      </c>
      <c r="F88" s="340" t="s">
        <v>1352</v>
      </c>
      <c r="G88" s="344"/>
      <c r="H88" s="344"/>
    </row>
    <row r="89" spans="1:8" ht="66">
      <c r="A89" s="936" t="s">
        <v>1353</v>
      </c>
      <c r="B89" s="339" t="s">
        <v>1354</v>
      </c>
      <c r="C89" s="340" t="s">
        <v>1355</v>
      </c>
      <c r="D89" s="346" t="s">
        <v>1255</v>
      </c>
      <c r="E89" s="358">
        <v>544000000</v>
      </c>
      <c r="F89" s="350"/>
      <c r="G89" s="344"/>
      <c r="H89" s="344"/>
    </row>
    <row r="90" spans="1:8" ht="92.4">
      <c r="A90" s="937"/>
      <c r="B90" s="339" t="s">
        <v>1356</v>
      </c>
      <c r="C90" s="340" t="s">
        <v>1357</v>
      </c>
      <c r="D90" s="346" t="s">
        <v>1255</v>
      </c>
      <c r="E90" s="354">
        <v>0</v>
      </c>
      <c r="F90" s="340" t="s">
        <v>1358</v>
      </c>
      <c r="G90" s="344"/>
      <c r="H90" s="344"/>
    </row>
    <row r="91" spans="1:8" ht="26.4">
      <c r="A91" s="937"/>
      <c r="B91" s="339" t="s">
        <v>1359</v>
      </c>
      <c r="C91" s="340" t="s">
        <v>1360</v>
      </c>
      <c r="D91" s="346" t="s">
        <v>1255</v>
      </c>
      <c r="E91" s="354">
        <v>0</v>
      </c>
      <c r="F91" s="350"/>
      <c r="G91" s="344"/>
      <c r="H91" s="344"/>
    </row>
    <row r="92" spans="1:8" ht="39.6">
      <c r="A92" s="938"/>
      <c r="B92" s="339" t="s">
        <v>1361</v>
      </c>
      <c r="C92" s="340" t="s">
        <v>1362</v>
      </c>
      <c r="D92" s="346" t="s">
        <v>1255</v>
      </c>
      <c r="E92" s="354">
        <v>0</v>
      </c>
      <c r="F92" s="350"/>
      <c r="G92" s="344"/>
      <c r="H92" s="344"/>
    </row>
    <row r="93" spans="1:8" ht="14.55" customHeight="1">
      <c r="A93" s="933" t="s">
        <v>1363</v>
      </c>
      <c r="B93" s="934" t="s">
        <v>1364</v>
      </c>
      <c r="C93" s="935"/>
      <c r="D93" s="337"/>
      <c r="E93" s="338"/>
      <c r="F93" s="335"/>
      <c r="G93" s="335"/>
      <c r="H93" s="335"/>
    </row>
    <row r="94" spans="1:8" ht="25.95" customHeight="1">
      <c r="A94" s="933"/>
      <c r="B94" s="934" t="s">
        <v>1365</v>
      </c>
      <c r="C94" s="935"/>
      <c r="D94" s="337"/>
      <c r="E94" s="338"/>
      <c r="F94" s="335"/>
      <c r="G94" s="335"/>
      <c r="H94" s="335"/>
    </row>
    <row r="95" spans="1:8" ht="25.95" customHeight="1">
      <c r="A95" s="933"/>
      <c r="B95" s="934" t="s">
        <v>1366</v>
      </c>
      <c r="C95" s="935"/>
      <c r="D95" s="337"/>
      <c r="E95" s="338"/>
      <c r="F95" s="335"/>
      <c r="G95" s="335"/>
      <c r="H95" s="335"/>
    </row>
    <row r="96" spans="1:8" ht="66">
      <c r="A96" s="932" t="s">
        <v>1367</v>
      </c>
      <c r="B96" s="339" t="s">
        <v>1368</v>
      </c>
      <c r="C96" s="340" t="s">
        <v>1369</v>
      </c>
      <c r="D96" s="346" t="s">
        <v>1255</v>
      </c>
      <c r="E96" s="358">
        <v>8886149606</v>
      </c>
      <c r="F96" s="340" t="s">
        <v>1267</v>
      </c>
      <c r="G96" s="344"/>
      <c r="H96" s="344" t="s">
        <v>1370</v>
      </c>
    </row>
    <row r="97" spans="1:8" ht="92.4">
      <c r="A97" s="932"/>
      <c r="B97" s="339" t="s">
        <v>1371</v>
      </c>
      <c r="C97" s="340" t="s">
        <v>1372</v>
      </c>
      <c r="D97" s="346" t="s">
        <v>1255</v>
      </c>
      <c r="E97" s="359"/>
      <c r="F97" s="350"/>
      <c r="G97" s="344"/>
      <c r="H97" s="344"/>
    </row>
    <row r="98" spans="1:8" ht="66">
      <c r="A98" s="932"/>
      <c r="B98" s="339" t="s">
        <v>1373</v>
      </c>
      <c r="C98" s="340" t="s">
        <v>1374</v>
      </c>
      <c r="D98" s="346" t="s">
        <v>1255</v>
      </c>
      <c r="E98" s="359"/>
      <c r="F98" s="340" t="s">
        <v>1375</v>
      </c>
      <c r="G98" s="344"/>
      <c r="H98" s="344"/>
    </row>
    <row r="99" spans="1:8" ht="26.4">
      <c r="A99" s="932"/>
      <c r="B99" s="339" t="s">
        <v>1376</v>
      </c>
      <c r="C99" s="340" t="s">
        <v>1377</v>
      </c>
      <c r="D99" s="346" t="s">
        <v>1255</v>
      </c>
      <c r="E99" s="360">
        <v>57720000</v>
      </c>
      <c r="F99" s="350"/>
      <c r="G99" s="344"/>
      <c r="H99" s="344"/>
    </row>
    <row r="100" spans="1:8">
      <c r="A100" s="335" t="s">
        <v>1378</v>
      </c>
      <c r="B100" s="933" t="s">
        <v>1379</v>
      </c>
      <c r="C100" s="933"/>
      <c r="D100" s="933"/>
      <c r="E100" s="933"/>
      <c r="F100" s="933"/>
      <c r="G100" s="933"/>
      <c r="H100" s="933"/>
    </row>
    <row r="101" spans="1:8" ht="76.95" customHeight="1">
      <c r="A101" s="932" t="s">
        <v>1380</v>
      </c>
      <c r="B101" s="339" t="s">
        <v>1381</v>
      </c>
      <c r="C101" s="340" t="s">
        <v>1382</v>
      </c>
      <c r="D101" s="346" t="s">
        <v>1255</v>
      </c>
      <c r="E101" s="360">
        <v>56500000000</v>
      </c>
      <c r="F101" s="340"/>
      <c r="G101" s="344"/>
      <c r="H101" s="361" t="s">
        <v>1383</v>
      </c>
    </row>
    <row r="102" spans="1:8" ht="39.6">
      <c r="A102" s="932"/>
      <c r="B102" s="339" t="s">
        <v>1384</v>
      </c>
      <c r="C102" s="340" t="s">
        <v>1385</v>
      </c>
      <c r="D102" s="346" t="s">
        <v>1255</v>
      </c>
      <c r="E102" s="359"/>
      <c r="F102" s="340"/>
      <c r="G102" s="344"/>
      <c r="H102" s="344"/>
    </row>
    <row r="103" spans="1:8" ht="26.4">
      <c r="A103" s="932"/>
      <c r="B103" s="339" t="s">
        <v>1386</v>
      </c>
      <c r="C103" s="340" t="s">
        <v>1387</v>
      </c>
      <c r="D103" s="346" t="s">
        <v>1255</v>
      </c>
      <c r="E103" s="359"/>
      <c r="F103" s="340"/>
      <c r="G103" s="344"/>
      <c r="H103" s="344"/>
    </row>
    <row r="104" spans="1:8" ht="39.6">
      <c r="A104" s="932"/>
      <c r="B104" s="339" t="s">
        <v>1388</v>
      </c>
      <c r="C104" s="340" t="s">
        <v>1389</v>
      </c>
      <c r="D104" s="346" t="s">
        <v>1255</v>
      </c>
      <c r="E104" s="359"/>
      <c r="F104" s="340"/>
      <c r="G104" s="344"/>
      <c r="H104" s="344"/>
    </row>
    <row r="105" spans="1:8" ht="39.6">
      <c r="A105" s="932"/>
      <c r="B105" s="339" t="s">
        <v>1390</v>
      </c>
      <c r="C105" s="340" t="s">
        <v>1391</v>
      </c>
      <c r="D105" s="346" t="s">
        <v>1255</v>
      </c>
      <c r="E105" s="359"/>
      <c r="F105" s="340"/>
      <c r="G105" s="344"/>
      <c r="H105" s="344"/>
    </row>
    <row r="106" spans="1:8" ht="66">
      <c r="A106" s="932"/>
      <c r="B106" s="339" t="s">
        <v>1392</v>
      </c>
      <c r="C106" s="340" t="s">
        <v>1393</v>
      </c>
      <c r="D106" s="346" t="s">
        <v>1255</v>
      </c>
      <c r="E106" s="359"/>
      <c r="F106" s="340"/>
      <c r="G106" s="344"/>
      <c r="H106" s="344"/>
    </row>
    <row r="107" spans="1:8" ht="79.2">
      <c r="A107" s="932"/>
      <c r="B107" s="339" t="s">
        <v>1394</v>
      </c>
      <c r="C107" s="340" t="s">
        <v>1395</v>
      </c>
      <c r="D107" s="346" t="s">
        <v>1255</v>
      </c>
      <c r="E107" s="359"/>
      <c r="F107" s="340"/>
      <c r="G107" s="344"/>
      <c r="H107" s="344"/>
    </row>
    <row r="108" spans="1:8" ht="24" customHeight="1">
      <c r="A108" s="933" t="s">
        <v>1396</v>
      </c>
      <c r="B108" s="933" t="s">
        <v>1397</v>
      </c>
      <c r="C108" s="933"/>
      <c r="D108" s="933"/>
      <c r="E108" s="933"/>
      <c r="F108" s="933"/>
      <c r="G108" s="933"/>
      <c r="H108" s="933"/>
    </row>
    <row r="109" spans="1:8" ht="25.95" customHeight="1">
      <c r="A109" s="933"/>
      <c r="B109" s="933" t="s">
        <v>1398</v>
      </c>
      <c r="C109" s="933"/>
      <c r="D109" s="933"/>
      <c r="E109" s="933"/>
      <c r="F109" s="933"/>
      <c r="G109" s="933"/>
      <c r="H109" s="933"/>
    </row>
    <row r="110" spans="1:8" ht="39.6">
      <c r="A110" s="932" t="s">
        <v>1399</v>
      </c>
      <c r="B110" s="362" t="s">
        <v>1400</v>
      </c>
      <c r="C110" s="340" t="s">
        <v>1401</v>
      </c>
      <c r="D110" s="346" t="s">
        <v>1255</v>
      </c>
      <c r="E110" s="363">
        <v>42073220974.020187</v>
      </c>
      <c r="F110" s="340" t="s">
        <v>1352</v>
      </c>
      <c r="G110" s="344"/>
      <c r="H110" s="353" t="s">
        <v>1402</v>
      </c>
    </row>
    <row r="111" spans="1:8" ht="27.6">
      <c r="A111" s="932"/>
      <c r="B111" s="364" t="s">
        <v>1403</v>
      </c>
      <c r="C111" s="340" t="s">
        <v>1404</v>
      </c>
      <c r="D111" s="346" t="s">
        <v>1255</v>
      </c>
      <c r="E111" s="363">
        <v>6755454500</v>
      </c>
      <c r="F111" s="350"/>
      <c r="G111" s="344"/>
      <c r="H111" s="353" t="s">
        <v>1405</v>
      </c>
    </row>
    <row r="112" spans="1:8" ht="51" customHeight="1">
      <c r="A112" s="932"/>
      <c r="B112" s="364" t="s">
        <v>1406</v>
      </c>
      <c r="C112" s="340" t="s">
        <v>1407</v>
      </c>
      <c r="D112" s="346" t="s">
        <v>1255</v>
      </c>
      <c r="E112" s="363">
        <v>73279724736.518738</v>
      </c>
      <c r="F112" s="340" t="s">
        <v>1408</v>
      </c>
      <c r="G112" s="344"/>
      <c r="H112" s="344" t="s">
        <v>1409</v>
      </c>
    </row>
    <row r="113" spans="1:8" ht="45" customHeight="1">
      <c r="A113" s="346"/>
      <c r="B113" s="339" t="s">
        <v>1410</v>
      </c>
      <c r="C113" s="340" t="s">
        <v>1411</v>
      </c>
      <c r="D113" s="346" t="s">
        <v>1255</v>
      </c>
      <c r="E113" s="363">
        <v>30841864068.607254</v>
      </c>
      <c r="F113" s="350"/>
      <c r="G113" s="344"/>
      <c r="H113" s="344" t="s">
        <v>1412</v>
      </c>
    </row>
    <row r="114" spans="1:8" ht="45" customHeight="1">
      <c r="A114" s="346"/>
      <c r="B114" s="339" t="s">
        <v>1413</v>
      </c>
      <c r="C114" s="340" t="s">
        <v>1414</v>
      </c>
      <c r="D114" s="346" t="s">
        <v>1255</v>
      </c>
      <c r="E114" s="363">
        <v>1314716000</v>
      </c>
      <c r="F114" s="350"/>
      <c r="G114" s="344"/>
      <c r="H114" s="344" t="s">
        <v>1415</v>
      </c>
    </row>
    <row r="115" spans="1:8" ht="73.5" customHeight="1">
      <c r="A115" s="933" t="s">
        <v>1416</v>
      </c>
      <c r="B115" s="336" t="s">
        <v>1417</v>
      </c>
      <c r="C115" s="335"/>
      <c r="D115" s="337"/>
      <c r="E115" s="338"/>
      <c r="F115" s="335"/>
      <c r="G115" s="335"/>
      <c r="H115" s="335"/>
    </row>
    <row r="116" spans="1:8" ht="51.45" customHeight="1">
      <c r="A116" s="933"/>
      <c r="B116" s="336" t="s">
        <v>1418</v>
      </c>
      <c r="C116" s="335"/>
      <c r="D116" s="337"/>
      <c r="E116" s="338"/>
      <c r="F116" s="335"/>
      <c r="G116" s="335"/>
      <c r="H116" s="335"/>
    </row>
    <row r="117" spans="1:8" ht="41.55" customHeight="1">
      <c r="A117" s="933"/>
      <c r="B117" s="336" t="s">
        <v>1419</v>
      </c>
      <c r="D117" s="337"/>
      <c r="E117" s="338"/>
      <c r="F117" s="335"/>
      <c r="G117" s="335"/>
      <c r="H117" s="335"/>
    </row>
    <row r="118" spans="1:8" ht="61.05" customHeight="1">
      <c r="A118" s="933"/>
      <c r="B118" s="335" t="s">
        <v>1420</v>
      </c>
      <c r="C118" s="339"/>
      <c r="D118" s="337"/>
      <c r="E118" s="338"/>
      <c r="F118" s="335"/>
      <c r="G118" s="335"/>
      <c r="H118" s="365"/>
    </row>
    <row r="119" spans="1:8">
      <c r="A119" s="325"/>
    </row>
    <row r="120" spans="1:8">
      <c r="A120" s="325"/>
      <c r="C120" s="368"/>
    </row>
    <row r="121" spans="1:8">
      <c r="A121" s="325"/>
      <c r="C121" s="369"/>
    </row>
    <row r="122" spans="1:8">
      <c r="A122" s="325"/>
      <c r="C122" s="369"/>
    </row>
    <row r="123" spans="1:8">
      <c r="A123" s="325"/>
      <c r="C123" s="369"/>
    </row>
    <row r="124" spans="1:8">
      <c r="A124" s="325"/>
    </row>
    <row r="125" spans="1:8">
      <c r="A125" s="325"/>
    </row>
    <row r="126" spans="1:8">
      <c r="A126" s="325"/>
    </row>
    <row r="127" spans="1:8">
      <c r="A127" s="325"/>
    </row>
    <row r="128" spans="1:8">
      <c r="A128" s="325"/>
    </row>
    <row r="129" spans="4:5" s="325" customFormat="1">
      <c r="D129" s="366"/>
      <c r="E129" s="367"/>
    </row>
    <row r="130" spans="4:5" s="325" customFormat="1">
      <c r="D130" s="366"/>
      <c r="E130" s="367"/>
    </row>
    <row r="131" spans="4:5" s="325" customFormat="1">
      <c r="D131" s="366"/>
      <c r="E131" s="367"/>
    </row>
    <row r="132" spans="4:5" s="325" customFormat="1">
      <c r="D132" s="366"/>
      <c r="E132" s="367"/>
    </row>
    <row r="133" spans="4:5" s="325" customFormat="1">
      <c r="D133" s="366"/>
      <c r="E133" s="367"/>
    </row>
    <row r="134" spans="4:5" s="325" customFormat="1">
      <c r="D134" s="366"/>
      <c r="E134" s="367"/>
    </row>
    <row r="135" spans="4:5" s="325" customFormat="1">
      <c r="D135" s="366"/>
      <c r="E135" s="367"/>
    </row>
    <row r="136" spans="4:5" s="325" customFormat="1">
      <c r="D136" s="366"/>
      <c r="E136" s="367"/>
    </row>
    <row r="137" spans="4:5" s="325" customFormat="1">
      <c r="D137" s="366"/>
      <c r="E137" s="367"/>
    </row>
    <row r="138" spans="4:5" s="325" customFormat="1">
      <c r="D138" s="366"/>
      <c r="E138" s="367"/>
    </row>
    <row r="139" spans="4:5" s="325" customFormat="1">
      <c r="D139" s="366"/>
      <c r="E139" s="367"/>
    </row>
    <row r="140" spans="4:5" s="325" customFormat="1">
      <c r="D140" s="366"/>
      <c r="E140" s="367"/>
    </row>
    <row r="141" spans="4:5" s="325" customFormat="1">
      <c r="D141" s="366"/>
      <c r="E141" s="367"/>
    </row>
    <row r="142" spans="4:5" s="325" customFormat="1">
      <c r="D142" s="366"/>
      <c r="E142" s="367"/>
    </row>
    <row r="143" spans="4:5" s="325" customFormat="1">
      <c r="D143" s="366"/>
      <c r="E143" s="367"/>
    </row>
    <row r="144" spans="4:5" s="325" customFormat="1">
      <c r="D144" s="366"/>
      <c r="E144" s="367"/>
    </row>
    <row r="145" spans="4:5" s="325" customFormat="1">
      <c r="D145" s="366"/>
      <c r="E145" s="367"/>
    </row>
    <row r="146" spans="4:5" s="325" customFormat="1">
      <c r="D146" s="366"/>
      <c r="E146" s="367"/>
    </row>
    <row r="147" spans="4:5" s="325" customFormat="1">
      <c r="D147" s="366"/>
      <c r="E147" s="367"/>
    </row>
    <row r="148" spans="4:5" s="325" customFormat="1">
      <c r="D148" s="366"/>
      <c r="E148" s="367"/>
    </row>
    <row r="149" spans="4:5" s="325" customFormat="1">
      <c r="D149" s="366"/>
      <c r="E149" s="367"/>
    </row>
    <row r="150" spans="4:5" s="325" customFormat="1">
      <c r="D150" s="366"/>
      <c r="E150" s="367"/>
    </row>
    <row r="151" spans="4:5" s="325" customFormat="1">
      <c r="D151" s="366"/>
      <c r="E151" s="367"/>
    </row>
    <row r="152" spans="4:5" s="325" customFormat="1">
      <c r="D152" s="366"/>
      <c r="E152" s="367"/>
    </row>
    <row r="153" spans="4:5" s="325" customFormat="1">
      <c r="D153" s="366"/>
      <c r="E153" s="367"/>
    </row>
    <row r="154" spans="4:5" s="325" customFormat="1">
      <c r="D154" s="366"/>
      <c r="E154" s="367"/>
    </row>
    <row r="155" spans="4:5" s="325" customFormat="1">
      <c r="D155" s="366"/>
      <c r="E155" s="367"/>
    </row>
    <row r="156" spans="4:5" s="325" customFormat="1">
      <c r="D156" s="366"/>
      <c r="E156" s="367"/>
    </row>
    <row r="157" spans="4:5" s="325" customFormat="1">
      <c r="D157" s="366"/>
      <c r="E157" s="367"/>
    </row>
    <row r="158" spans="4:5" s="325" customFormat="1">
      <c r="D158" s="366"/>
      <c r="E158" s="367"/>
    </row>
    <row r="159" spans="4:5" s="325" customFormat="1">
      <c r="D159" s="366"/>
      <c r="E159" s="367"/>
    </row>
    <row r="160" spans="4:5" s="325" customFormat="1">
      <c r="D160" s="366"/>
      <c r="E160" s="367"/>
    </row>
    <row r="161" spans="4:5" s="325" customFormat="1">
      <c r="D161" s="366"/>
      <c r="E161" s="367"/>
    </row>
    <row r="162" spans="4:5" s="325" customFormat="1">
      <c r="D162" s="366"/>
      <c r="E162" s="367"/>
    </row>
    <row r="163" spans="4:5" s="325" customFormat="1">
      <c r="D163" s="366"/>
      <c r="E163" s="367"/>
    </row>
    <row r="164" spans="4:5" s="325" customFormat="1">
      <c r="D164" s="366"/>
      <c r="E164" s="367"/>
    </row>
    <row r="165" spans="4:5" s="325" customFormat="1">
      <c r="D165" s="366"/>
      <c r="E165" s="367"/>
    </row>
    <row r="166" spans="4:5" s="325" customFormat="1">
      <c r="D166" s="366"/>
      <c r="E166" s="367"/>
    </row>
    <row r="167" spans="4:5" s="325" customFormat="1">
      <c r="D167" s="366"/>
      <c r="E167" s="367"/>
    </row>
    <row r="168" spans="4:5" s="325" customFormat="1">
      <c r="D168" s="366"/>
      <c r="E168" s="367"/>
    </row>
    <row r="169" spans="4:5" s="325" customFormat="1">
      <c r="D169" s="366"/>
      <c r="E169" s="367"/>
    </row>
    <row r="170" spans="4:5" s="325" customFormat="1">
      <c r="D170" s="366"/>
      <c r="E170" s="367"/>
    </row>
    <row r="171" spans="4:5" s="325" customFormat="1">
      <c r="D171" s="366"/>
      <c r="E171" s="367"/>
    </row>
    <row r="172" spans="4:5" s="325" customFormat="1">
      <c r="D172" s="366"/>
      <c r="E172" s="367"/>
    </row>
    <row r="173" spans="4:5" s="325" customFormat="1">
      <c r="D173" s="366"/>
      <c r="E173" s="367"/>
    </row>
    <row r="174" spans="4:5" s="325" customFormat="1">
      <c r="D174" s="366"/>
      <c r="E174" s="367"/>
    </row>
    <row r="175" spans="4:5" s="325" customFormat="1">
      <c r="D175" s="366"/>
      <c r="E175" s="367"/>
    </row>
    <row r="176" spans="4:5" s="325" customFormat="1">
      <c r="D176" s="366"/>
      <c r="E176" s="367"/>
    </row>
    <row r="177" spans="4:5" s="325" customFormat="1">
      <c r="D177" s="366"/>
      <c r="E177" s="367"/>
    </row>
    <row r="178" spans="4:5" s="325" customFormat="1">
      <c r="D178" s="366"/>
      <c r="E178" s="367"/>
    </row>
    <row r="179" spans="4:5" s="325" customFormat="1">
      <c r="D179" s="366"/>
      <c r="E179" s="367"/>
    </row>
    <row r="180" spans="4:5" s="325" customFormat="1">
      <c r="D180" s="366"/>
      <c r="E180" s="367"/>
    </row>
    <row r="181" spans="4:5" s="325" customFormat="1">
      <c r="D181" s="366"/>
      <c r="E181" s="367"/>
    </row>
    <row r="182" spans="4:5" s="325" customFormat="1">
      <c r="D182" s="366"/>
      <c r="E182" s="367"/>
    </row>
    <row r="183" spans="4:5" s="325" customFormat="1">
      <c r="D183" s="366"/>
      <c r="E183" s="367"/>
    </row>
    <row r="184" spans="4:5" s="325" customFormat="1">
      <c r="D184" s="366"/>
      <c r="E184" s="367"/>
    </row>
    <row r="185" spans="4:5" s="325" customFormat="1">
      <c r="D185" s="366"/>
      <c r="E185" s="367"/>
    </row>
    <row r="186" spans="4:5" s="325" customFormat="1">
      <c r="D186" s="366"/>
      <c r="E186" s="367"/>
    </row>
    <row r="187" spans="4:5" s="325" customFormat="1">
      <c r="D187" s="366"/>
      <c r="E187" s="367"/>
    </row>
    <row r="188" spans="4:5" s="325" customFormat="1">
      <c r="D188" s="366"/>
      <c r="E188" s="367"/>
    </row>
    <row r="189" spans="4:5" s="325" customFormat="1">
      <c r="D189" s="366"/>
      <c r="E189" s="367"/>
    </row>
    <row r="190" spans="4:5" s="325" customFormat="1">
      <c r="D190" s="366"/>
      <c r="E190" s="367"/>
    </row>
    <row r="191" spans="4:5" s="325" customFormat="1">
      <c r="D191" s="366"/>
      <c r="E191" s="367"/>
    </row>
    <row r="192" spans="4:5" s="325" customFormat="1">
      <c r="D192" s="366"/>
      <c r="E192" s="367"/>
    </row>
    <row r="193" spans="4:5" s="325" customFormat="1">
      <c r="D193" s="366"/>
      <c r="E193" s="367"/>
    </row>
    <row r="194" spans="4:5" s="325" customFormat="1">
      <c r="D194" s="366"/>
      <c r="E194" s="367"/>
    </row>
    <row r="195" spans="4:5" s="325" customFormat="1">
      <c r="D195" s="366"/>
      <c r="E195" s="367"/>
    </row>
    <row r="196" spans="4:5" s="325" customFormat="1">
      <c r="D196" s="366"/>
      <c r="E196" s="367"/>
    </row>
    <row r="197" spans="4:5" s="325" customFormat="1">
      <c r="D197" s="366"/>
      <c r="E197" s="367"/>
    </row>
    <row r="198" spans="4:5" s="325" customFormat="1">
      <c r="D198" s="366"/>
      <c r="E198" s="367"/>
    </row>
    <row r="199" spans="4:5" s="325" customFormat="1">
      <c r="D199" s="366"/>
      <c r="E199" s="367"/>
    </row>
    <row r="200" spans="4:5" s="325" customFormat="1">
      <c r="D200" s="366"/>
      <c r="E200" s="367"/>
    </row>
    <row r="201" spans="4:5" s="325" customFormat="1">
      <c r="D201" s="366"/>
      <c r="E201" s="367"/>
    </row>
    <row r="202" spans="4:5" s="325" customFormat="1">
      <c r="D202" s="366"/>
      <c r="E202" s="367"/>
    </row>
    <row r="203" spans="4:5" s="325" customFormat="1">
      <c r="D203" s="366"/>
      <c r="E203" s="367"/>
    </row>
    <row r="204" spans="4:5" s="325" customFormat="1">
      <c r="D204" s="366"/>
      <c r="E204" s="367"/>
    </row>
    <row r="205" spans="4:5" s="325" customFormat="1">
      <c r="D205" s="366"/>
      <c r="E205" s="367"/>
    </row>
    <row r="206" spans="4:5" s="325" customFormat="1">
      <c r="D206" s="366"/>
      <c r="E206" s="367"/>
    </row>
    <row r="207" spans="4:5" s="325" customFormat="1">
      <c r="D207" s="366"/>
      <c r="E207" s="367"/>
    </row>
    <row r="208" spans="4:5" s="325" customFormat="1">
      <c r="D208" s="366"/>
      <c r="E208" s="367"/>
    </row>
    <row r="209" spans="4:5" s="325" customFormat="1">
      <c r="D209" s="366"/>
      <c r="E209" s="367"/>
    </row>
    <row r="210" spans="4:5" s="325" customFormat="1">
      <c r="D210" s="366"/>
      <c r="E210" s="367"/>
    </row>
    <row r="211" spans="4:5" s="325" customFormat="1">
      <c r="D211" s="366"/>
      <c r="E211" s="367"/>
    </row>
    <row r="212" spans="4:5" s="325" customFormat="1">
      <c r="D212" s="366"/>
      <c r="E212" s="367"/>
    </row>
    <row r="213" spans="4:5" s="325" customFormat="1">
      <c r="D213" s="366"/>
      <c r="E213" s="367"/>
    </row>
    <row r="214" spans="4:5" s="325" customFormat="1">
      <c r="D214" s="366"/>
      <c r="E214" s="367"/>
    </row>
    <row r="215" spans="4:5" s="325" customFormat="1">
      <c r="D215" s="366"/>
      <c r="E215" s="367"/>
    </row>
    <row r="216" spans="4:5" s="325" customFormat="1">
      <c r="D216" s="366"/>
      <c r="E216" s="367"/>
    </row>
    <row r="217" spans="4:5" s="325" customFormat="1">
      <c r="D217" s="366"/>
      <c r="E217" s="367"/>
    </row>
    <row r="218" spans="4:5" s="325" customFormat="1">
      <c r="D218" s="366"/>
      <c r="E218" s="367"/>
    </row>
    <row r="219" spans="4:5" s="325" customFormat="1">
      <c r="D219" s="366"/>
      <c r="E219" s="367"/>
    </row>
    <row r="220" spans="4:5" s="325" customFormat="1">
      <c r="D220" s="366"/>
      <c r="E220" s="367"/>
    </row>
    <row r="221" spans="4:5" s="325" customFormat="1">
      <c r="D221" s="366"/>
      <c r="E221" s="367"/>
    </row>
    <row r="222" spans="4:5" s="325" customFormat="1">
      <c r="D222" s="366"/>
      <c r="E222" s="367"/>
    </row>
    <row r="223" spans="4:5" s="325" customFormat="1">
      <c r="D223" s="366"/>
      <c r="E223" s="367"/>
    </row>
    <row r="224" spans="4:5" s="325" customFormat="1">
      <c r="D224" s="366"/>
      <c r="E224" s="367"/>
    </row>
    <row r="225" spans="4:5" s="325" customFormat="1">
      <c r="D225" s="366"/>
      <c r="E225" s="367"/>
    </row>
    <row r="226" spans="4:5" s="325" customFormat="1">
      <c r="D226" s="366"/>
      <c r="E226" s="367"/>
    </row>
    <row r="227" spans="4:5" s="325" customFormat="1">
      <c r="D227" s="366"/>
      <c r="E227" s="367"/>
    </row>
    <row r="228" spans="4:5" s="325" customFormat="1">
      <c r="D228" s="366"/>
      <c r="E228" s="367"/>
    </row>
    <row r="229" spans="4:5" s="325" customFormat="1">
      <c r="D229" s="366"/>
      <c r="E229" s="367"/>
    </row>
    <row r="230" spans="4:5" s="325" customFormat="1">
      <c r="D230" s="366"/>
      <c r="E230" s="367"/>
    </row>
    <row r="231" spans="4:5" s="325" customFormat="1">
      <c r="D231" s="366"/>
      <c r="E231" s="367"/>
    </row>
    <row r="232" spans="4:5" s="325" customFormat="1">
      <c r="D232" s="366"/>
      <c r="E232" s="367"/>
    </row>
    <row r="233" spans="4:5" s="325" customFormat="1">
      <c r="D233" s="366"/>
      <c r="E233" s="367"/>
    </row>
    <row r="234" spans="4:5" s="325" customFormat="1">
      <c r="D234" s="366"/>
      <c r="E234" s="367"/>
    </row>
    <row r="235" spans="4:5" s="325" customFormat="1">
      <c r="D235" s="366"/>
      <c r="E235" s="367"/>
    </row>
    <row r="236" spans="4:5" s="325" customFormat="1">
      <c r="D236" s="366"/>
      <c r="E236" s="367"/>
    </row>
    <row r="237" spans="4:5" s="325" customFormat="1">
      <c r="D237" s="366"/>
      <c r="E237" s="367"/>
    </row>
    <row r="238" spans="4:5" s="325" customFormat="1">
      <c r="D238" s="366"/>
      <c r="E238" s="367"/>
    </row>
    <row r="239" spans="4:5" s="325" customFormat="1">
      <c r="D239" s="366"/>
      <c r="E239" s="367"/>
    </row>
    <row r="240" spans="4:5" s="325" customFormat="1">
      <c r="D240" s="366"/>
      <c r="E240" s="367"/>
    </row>
    <row r="241" spans="4:5" s="325" customFormat="1">
      <c r="D241" s="366"/>
      <c r="E241" s="367"/>
    </row>
    <row r="242" spans="4:5" s="325" customFormat="1">
      <c r="D242" s="366"/>
      <c r="E242" s="367"/>
    </row>
    <row r="243" spans="4:5" s="325" customFormat="1">
      <c r="D243" s="366"/>
      <c r="E243" s="367"/>
    </row>
    <row r="244" spans="4:5" s="325" customFormat="1">
      <c r="D244" s="366"/>
      <c r="E244" s="367"/>
    </row>
    <row r="245" spans="4:5" s="325" customFormat="1">
      <c r="D245" s="366"/>
      <c r="E245" s="367"/>
    </row>
    <row r="246" spans="4:5" s="325" customFormat="1">
      <c r="D246" s="366"/>
      <c r="E246" s="367"/>
    </row>
    <row r="247" spans="4:5" s="325" customFormat="1">
      <c r="D247" s="366"/>
      <c r="E247" s="367"/>
    </row>
    <row r="248" spans="4:5" s="325" customFormat="1">
      <c r="D248" s="366"/>
      <c r="E248" s="367"/>
    </row>
    <row r="249" spans="4:5" s="325" customFormat="1">
      <c r="D249" s="366"/>
      <c r="E249" s="367"/>
    </row>
    <row r="250" spans="4:5" s="325" customFormat="1">
      <c r="D250" s="366"/>
      <c r="E250" s="367"/>
    </row>
    <row r="251" spans="4:5" s="325" customFormat="1">
      <c r="D251" s="366"/>
      <c r="E251" s="367"/>
    </row>
    <row r="252" spans="4:5" s="325" customFormat="1">
      <c r="D252" s="366"/>
      <c r="E252" s="367"/>
    </row>
    <row r="253" spans="4:5" s="325" customFormat="1">
      <c r="D253" s="366"/>
      <c r="E253" s="367"/>
    </row>
    <row r="254" spans="4:5" s="325" customFormat="1">
      <c r="D254" s="366"/>
      <c r="E254" s="367"/>
    </row>
    <row r="255" spans="4:5" s="325" customFormat="1">
      <c r="D255" s="366"/>
      <c r="E255" s="367"/>
    </row>
    <row r="256" spans="4:5" s="325" customFormat="1">
      <c r="D256" s="366"/>
      <c r="E256" s="367"/>
    </row>
    <row r="257" spans="4:5" s="325" customFormat="1">
      <c r="D257" s="366"/>
      <c r="E257" s="367"/>
    </row>
    <row r="258" spans="4:5" s="325" customFormat="1">
      <c r="D258" s="366"/>
      <c r="E258" s="367"/>
    </row>
    <row r="259" spans="4:5" s="325" customFormat="1">
      <c r="D259" s="366"/>
      <c r="E259" s="367"/>
    </row>
    <row r="260" spans="4:5" s="325" customFormat="1">
      <c r="D260" s="366"/>
      <c r="E260" s="367"/>
    </row>
    <row r="261" spans="4:5" s="325" customFormat="1">
      <c r="D261" s="366"/>
      <c r="E261" s="367"/>
    </row>
    <row r="262" spans="4:5" s="325" customFormat="1">
      <c r="D262" s="366"/>
      <c r="E262" s="367"/>
    </row>
    <row r="263" spans="4:5" s="325" customFormat="1">
      <c r="D263" s="366"/>
      <c r="E263" s="367"/>
    </row>
    <row r="264" spans="4:5" s="325" customFormat="1">
      <c r="D264" s="366"/>
      <c r="E264" s="367"/>
    </row>
    <row r="265" spans="4:5" s="325" customFormat="1">
      <c r="D265" s="366"/>
      <c r="E265" s="367"/>
    </row>
    <row r="266" spans="4:5" s="325" customFormat="1">
      <c r="D266" s="366"/>
      <c r="E266" s="367"/>
    </row>
    <row r="267" spans="4:5" s="325" customFormat="1">
      <c r="D267" s="366"/>
      <c r="E267" s="367"/>
    </row>
    <row r="268" spans="4:5" s="325" customFormat="1">
      <c r="D268" s="366"/>
      <c r="E268" s="367"/>
    </row>
    <row r="269" spans="4:5" s="325" customFormat="1">
      <c r="D269" s="366"/>
      <c r="E269" s="367"/>
    </row>
    <row r="270" spans="4:5" s="325" customFormat="1">
      <c r="D270" s="366"/>
      <c r="E270" s="367"/>
    </row>
    <row r="271" spans="4:5" s="325" customFormat="1">
      <c r="D271" s="366"/>
      <c r="E271" s="367"/>
    </row>
    <row r="272" spans="4:5" s="325" customFormat="1">
      <c r="D272" s="366"/>
      <c r="E272" s="367"/>
    </row>
    <row r="273" spans="4:5" s="325" customFormat="1">
      <c r="D273" s="366"/>
      <c r="E273" s="367"/>
    </row>
    <row r="274" spans="4:5" s="325" customFormat="1">
      <c r="D274" s="366"/>
      <c r="E274" s="367"/>
    </row>
    <row r="275" spans="4:5" s="325" customFormat="1">
      <c r="D275" s="366"/>
      <c r="E275" s="367"/>
    </row>
    <row r="276" spans="4:5" s="325" customFormat="1">
      <c r="D276" s="366"/>
      <c r="E276" s="367"/>
    </row>
    <row r="277" spans="4:5" s="325" customFormat="1">
      <c r="D277" s="366"/>
      <c r="E277" s="367"/>
    </row>
    <row r="278" spans="4:5" s="325" customFormat="1">
      <c r="D278" s="366"/>
      <c r="E278" s="367"/>
    </row>
    <row r="279" spans="4:5" s="325" customFormat="1">
      <c r="D279" s="366"/>
      <c r="E279" s="367"/>
    </row>
    <row r="280" spans="4:5" s="325" customFormat="1">
      <c r="D280" s="366"/>
      <c r="E280" s="367"/>
    </row>
    <row r="281" spans="4:5" s="325" customFormat="1">
      <c r="D281" s="366"/>
      <c r="E281" s="367"/>
    </row>
    <row r="282" spans="4:5" s="325" customFormat="1">
      <c r="D282" s="366"/>
      <c r="E282" s="367"/>
    </row>
    <row r="283" spans="4:5" s="325" customFormat="1">
      <c r="D283" s="366"/>
      <c r="E283" s="367"/>
    </row>
    <row r="284" spans="4:5" s="325" customFormat="1">
      <c r="D284" s="366"/>
      <c r="E284" s="367"/>
    </row>
    <row r="285" spans="4:5" s="325" customFormat="1">
      <c r="D285" s="366"/>
      <c r="E285" s="367"/>
    </row>
    <row r="286" spans="4:5" s="325" customFormat="1">
      <c r="D286" s="366"/>
      <c r="E286" s="367"/>
    </row>
    <row r="287" spans="4:5" s="325" customFormat="1">
      <c r="D287" s="366"/>
      <c r="E287" s="367"/>
    </row>
    <row r="288" spans="4:5" s="325" customFormat="1">
      <c r="D288" s="366"/>
      <c r="E288" s="367"/>
    </row>
    <row r="289" spans="4:5" s="325" customFormat="1">
      <c r="D289" s="366"/>
      <c r="E289" s="367"/>
    </row>
    <row r="290" spans="4:5" s="325" customFormat="1">
      <c r="D290" s="366"/>
      <c r="E290" s="367"/>
    </row>
    <row r="291" spans="4:5" s="325" customFormat="1">
      <c r="D291" s="366"/>
      <c r="E291" s="367"/>
    </row>
    <row r="292" spans="4:5" s="325" customFormat="1">
      <c r="D292" s="366"/>
      <c r="E292" s="367"/>
    </row>
    <row r="293" spans="4:5" s="325" customFormat="1">
      <c r="D293" s="366"/>
      <c r="E293" s="367"/>
    </row>
    <row r="294" spans="4:5" s="325" customFormat="1">
      <c r="D294" s="366"/>
      <c r="E294" s="367"/>
    </row>
    <row r="295" spans="4:5" s="325" customFormat="1">
      <c r="D295" s="366"/>
      <c r="E295" s="367"/>
    </row>
    <row r="296" spans="4:5" s="325" customFormat="1">
      <c r="D296" s="366"/>
      <c r="E296" s="367"/>
    </row>
    <row r="297" spans="4:5" s="325" customFormat="1">
      <c r="D297" s="366"/>
      <c r="E297" s="367"/>
    </row>
    <row r="298" spans="4:5" s="325" customFormat="1">
      <c r="D298" s="366"/>
      <c r="E298" s="367"/>
    </row>
    <row r="299" spans="4:5" s="325" customFormat="1">
      <c r="D299" s="366"/>
      <c r="E299" s="367"/>
    </row>
    <row r="300" spans="4:5" s="325" customFormat="1">
      <c r="D300" s="366"/>
      <c r="E300" s="367"/>
    </row>
    <row r="301" spans="4:5" s="325" customFormat="1">
      <c r="D301" s="366"/>
      <c r="E301" s="367"/>
    </row>
    <row r="302" spans="4:5" s="325" customFormat="1">
      <c r="D302" s="366"/>
      <c r="E302" s="367"/>
    </row>
    <row r="303" spans="4:5" s="325" customFormat="1">
      <c r="D303" s="366"/>
      <c r="E303" s="367"/>
    </row>
    <row r="304" spans="4:5" s="325" customFormat="1">
      <c r="D304" s="366"/>
      <c r="E304" s="367"/>
    </row>
    <row r="305" spans="4:5" s="325" customFormat="1">
      <c r="D305" s="366"/>
      <c r="E305" s="367"/>
    </row>
    <row r="306" spans="4:5" s="325" customFormat="1">
      <c r="D306" s="366"/>
      <c r="E306" s="367"/>
    </row>
    <row r="307" spans="4:5" s="325" customFormat="1">
      <c r="D307" s="366"/>
      <c r="E307" s="367"/>
    </row>
    <row r="308" spans="4:5" s="325" customFormat="1">
      <c r="D308" s="366"/>
      <c r="E308" s="367"/>
    </row>
    <row r="309" spans="4:5" s="325" customFormat="1">
      <c r="D309" s="366"/>
      <c r="E309" s="367"/>
    </row>
    <row r="310" spans="4:5" s="325" customFormat="1">
      <c r="D310" s="366"/>
      <c r="E310" s="367"/>
    </row>
    <row r="311" spans="4:5" s="325" customFormat="1">
      <c r="D311" s="366"/>
      <c r="E311" s="367"/>
    </row>
    <row r="312" spans="4:5" s="325" customFormat="1">
      <c r="D312" s="366"/>
      <c r="E312" s="367"/>
    </row>
    <row r="313" spans="4:5" s="325" customFormat="1">
      <c r="D313" s="366"/>
      <c r="E313" s="367"/>
    </row>
    <row r="314" spans="4:5" s="325" customFormat="1">
      <c r="D314" s="366"/>
      <c r="E314" s="367"/>
    </row>
    <row r="315" spans="4:5" s="325" customFormat="1">
      <c r="D315" s="366"/>
      <c r="E315" s="367"/>
    </row>
    <row r="316" spans="4:5" s="325" customFormat="1">
      <c r="D316" s="366"/>
      <c r="E316" s="367"/>
    </row>
    <row r="317" spans="4:5" s="325" customFormat="1">
      <c r="D317" s="366"/>
      <c r="E317" s="367"/>
    </row>
    <row r="318" spans="4:5" s="325" customFormat="1">
      <c r="D318" s="366"/>
      <c r="E318" s="367"/>
    </row>
    <row r="319" spans="4:5" s="325" customFormat="1">
      <c r="D319" s="366"/>
      <c r="E319" s="367"/>
    </row>
    <row r="320" spans="4:5" s="325" customFormat="1">
      <c r="D320" s="366"/>
      <c r="E320" s="367"/>
    </row>
    <row r="321" spans="4:5" s="325" customFormat="1">
      <c r="D321" s="366"/>
      <c r="E321" s="367"/>
    </row>
    <row r="322" spans="4:5" s="325" customFormat="1">
      <c r="D322" s="366"/>
      <c r="E322" s="367"/>
    </row>
    <row r="323" spans="4:5" s="325" customFormat="1">
      <c r="D323" s="366"/>
      <c r="E323" s="367"/>
    </row>
    <row r="324" spans="4:5" s="325" customFormat="1">
      <c r="D324" s="366"/>
      <c r="E324" s="367"/>
    </row>
    <row r="325" spans="4:5" s="325" customFormat="1">
      <c r="D325" s="366"/>
      <c r="E325" s="367"/>
    </row>
    <row r="326" spans="4:5" s="325" customFormat="1">
      <c r="D326" s="366"/>
      <c r="E326" s="367"/>
    </row>
    <row r="327" spans="4:5" s="325" customFormat="1">
      <c r="D327" s="366"/>
      <c r="E327" s="367"/>
    </row>
    <row r="328" spans="4:5" s="325" customFormat="1">
      <c r="D328" s="366"/>
      <c r="E328" s="367"/>
    </row>
    <row r="329" spans="4:5" s="325" customFormat="1">
      <c r="D329" s="366"/>
      <c r="E329" s="367"/>
    </row>
    <row r="330" spans="4:5" s="325" customFormat="1">
      <c r="D330" s="366"/>
      <c r="E330" s="367"/>
    </row>
    <row r="331" spans="4:5" s="325" customFormat="1">
      <c r="D331" s="366"/>
      <c r="E331" s="367"/>
    </row>
    <row r="332" spans="4:5" s="325" customFormat="1">
      <c r="D332" s="366"/>
      <c r="E332" s="367"/>
    </row>
    <row r="333" spans="4:5" s="325" customFormat="1">
      <c r="D333" s="366"/>
      <c r="E333" s="367"/>
    </row>
    <row r="334" spans="4:5" s="325" customFormat="1">
      <c r="D334" s="366"/>
      <c r="E334" s="367"/>
    </row>
    <row r="335" spans="4:5" s="325" customFormat="1">
      <c r="D335" s="366"/>
      <c r="E335" s="367"/>
    </row>
    <row r="336" spans="4:5" s="325" customFormat="1">
      <c r="D336" s="366"/>
      <c r="E336" s="367"/>
    </row>
    <row r="337" spans="4:5" s="325" customFormat="1">
      <c r="D337" s="366"/>
      <c r="E337" s="367"/>
    </row>
    <row r="338" spans="4:5" s="325" customFormat="1">
      <c r="D338" s="366"/>
      <c r="E338" s="367"/>
    </row>
    <row r="339" spans="4:5" s="325" customFormat="1">
      <c r="D339" s="366"/>
      <c r="E339" s="367"/>
    </row>
    <row r="340" spans="4:5" s="325" customFormat="1">
      <c r="D340" s="366"/>
      <c r="E340" s="367"/>
    </row>
    <row r="341" spans="4:5" s="325" customFormat="1">
      <c r="D341" s="366"/>
      <c r="E341" s="367"/>
    </row>
    <row r="342" spans="4:5" s="325" customFormat="1">
      <c r="D342" s="366"/>
      <c r="E342" s="367"/>
    </row>
    <row r="343" spans="4:5" s="325" customFormat="1">
      <c r="D343" s="366"/>
      <c r="E343" s="367"/>
    </row>
    <row r="344" spans="4:5" s="325" customFormat="1">
      <c r="D344" s="366"/>
      <c r="E344" s="367"/>
    </row>
    <row r="345" spans="4:5" s="325" customFormat="1">
      <c r="D345" s="366"/>
      <c r="E345" s="367"/>
    </row>
    <row r="346" spans="4:5" s="325" customFormat="1">
      <c r="D346" s="366"/>
      <c r="E346" s="367"/>
    </row>
    <row r="347" spans="4:5" s="325" customFormat="1">
      <c r="D347" s="366"/>
      <c r="E347" s="367"/>
    </row>
    <row r="348" spans="4:5" s="325" customFormat="1">
      <c r="D348" s="366"/>
      <c r="E348" s="367"/>
    </row>
    <row r="349" spans="4:5" s="325" customFormat="1">
      <c r="D349" s="366"/>
      <c r="E349" s="367"/>
    </row>
    <row r="350" spans="4:5" s="325" customFormat="1">
      <c r="D350" s="366"/>
      <c r="E350" s="367"/>
    </row>
    <row r="351" spans="4:5" s="325" customFormat="1">
      <c r="D351" s="366"/>
      <c r="E351" s="367"/>
    </row>
    <row r="352" spans="4:5" s="325" customFormat="1">
      <c r="D352" s="366"/>
      <c r="E352" s="367"/>
    </row>
    <row r="353" spans="4:5" s="325" customFormat="1">
      <c r="D353" s="366"/>
      <c r="E353" s="367"/>
    </row>
    <row r="354" spans="4:5" s="325" customFormat="1">
      <c r="D354" s="366"/>
      <c r="E354" s="367"/>
    </row>
    <row r="355" spans="4:5" s="325" customFormat="1">
      <c r="D355" s="366"/>
      <c r="E355" s="367"/>
    </row>
    <row r="356" spans="4:5" s="325" customFormat="1">
      <c r="D356" s="366"/>
      <c r="E356" s="367"/>
    </row>
    <row r="357" spans="4:5" s="325" customFormat="1">
      <c r="D357" s="366"/>
      <c r="E357" s="367"/>
    </row>
    <row r="358" spans="4:5" s="325" customFormat="1">
      <c r="D358" s="366"/>
      <c r="E358" s="367"/>
    </row>
    <row r="359" spans="4:5" s="325" customFormat="1">
      <c r="D359" s="366"/>
      <c r="E359" s="367"/>
    </row>
    <row r="360" spans="4:5" s="325" customFormat="1">
      <c r="D360" s="366"/>
      <c r="E360" s="367"/>
    </row>
    <row r="361" spans="4:5" s="325" customFormat="1">
      <c r="D361" s="366"/>
      <c r="E361" s="367"/>
    </row>
    <row r="362" spans="4:5" s="325" customFormat="1">
      <c r="D362" s="366"/>
      <c r="E362" s="367"/>
    </row>
    <row r="363" spans="4:5" s="325" customFormat="1">
      <c r="D363" s="366"/>
      <c r="E363" s="367"/>
    </row>
    <row r="364" spans="4:5" s="325" customFormat="1">
      <c r="D364" s="366"/>
      <c r="E364" s="367"/>
    </row>
    <row r="365" spans="4:5" s="325" customFormat="1">
      <c r="D365" s="366"/>
      <c r="E365" s="367"/>
    </row>
    <row r="366" spans="4:5" s="325" customFormat="1">
      <c r="D366" s="366"/>
      <c r="E366" s="367"/>
    </row>
    <row r="367" spans="4:5" s="325" customFormat="1">
      <c r="D367" s="366"/>
      <c r="E367" s="367"/>
    </row>
    <row r="368" spans="4:5" s="325" customFormat="1">
      <c r="D368" s="366"/>
      <c r="E368" s="367"/>
    </row>
    <row r="369" spans="4:5" s="325" customFormat="1">
      <c r="D369" s="366"/>
      <c r="E369" s="367"/>
    </row>
    <row r="370" spans="4:5" s="325" customFormat="1">
      <c r="D370" s="366"/>
      <c r="E370" s="367"/>
    </row>
    <row r="371" spans="4:5" s="325" customFormat="1">
      <c r="D371" s="366"/>
      <c r="E371" s="367"/>
    </row>
    <row r="372" spans="4:5" s="325" customFormat="1">
      <c r="D372" s="366"/>
      <c r="E372" s="367"/>
    </row>
    <row r="373" spans="4:5" s="325" customFormat="1">
      <c r="D373" s="366"/>
      <c r="E373" s="367"/>
    </row>
    <row r="374" spans="4:5" s="325" customFormat="1">
      <c r="D374" s="366"/>
      <c r="E374" s="367"/>
    </row>
    <row r="375" spans="4:5" s="325" customFormat="1">
      <c r="D375" s="366"/>
      <c r="E375" s="367"/>
    </row>
    <row r="376" spans="4:5" s="325" customFormat="1">
      <c r="D376" s="366"/>
      <c r="E376" s="367"/>
    </row>
    <row r="377" spans="4:5" s="325" customFormat="1">
      <c r="D377" s="366"/>
      <c r="E377" s="367"/>
    </row>
    <row r="378" spans="4:5" s="325" customFormat="1">
      <c r="D378" s="366"/>
      <c r="E378" s="367"/>
    </row>
    <row r="379" spans="4:5" s="325" customFormat="1">
      <c r="D379" s="366"/>
      <c r="E379" s="367"/>
    </row>
    <row r="380" spans="4:5" s="325" customFormat="1">
      <c r="D380" s="366"/>
      <c r="E380" s="367"/>
    </row>
    <row r="381" spans="4:5" s="325" customFormat="1">
      <c r="D381" s="366"/>
      <c r="E381" s="367"/>
    </row>
    <row r="382" spans="4:5" s="325" customFormat="1">
      <c r="D382" s="366"/>
      <c r="E382" s="367"/>
    </row>
    <row r="383" spans="4:5" s="325" customFormat="1">
      <c r="D383" s="366"/>
      <c r="E383" s="367"/>
    </row>
    <row r="384" spans="4:5" s="325" customFormat="1">
      <c r="D384" s="366"/>
      <c r="E384" s="367"/>
    </row>
    <row r="385" spans="4:5" s="325" customFormat="1">
      <c r="D385" s="366"/>
      <c r="E385" s="367"/>
    </row>
    <row r="386" spans="4:5" s="325" customFormat="1">
      <c r="D386" s="366"/>
      <c r="E386" s="367"/>
    </row>
    <row r="387" spans="4:5" s="325" customFormat="1">
      <c r="D387" s="366"/>
      <c r="E387" s="367"/>
    </row>
    <row r="388" spans="4:5" s="325" customFormat="1">
      <c r="D388" s="366"/>
      <c r="E388" s="367"/>
    </row>
    <row r="389" spans="4:5" s="325" customFormat="1">
      <c r="D389" s="366"/>
      <c r="E389" s="367"/>
    </row>
    <row r="390" spans="4:5" s="325" customFormat="1">
      <c r="D390" s="366"/>
      <c r="E390" s="367"/>
    </row>
    <row r="391" spans="4:5" s="325" customFormat="1">
      <c r="D391" s="366"/>
      <c r="E391" s="367"/>
    </row>
    <row r="392" spans="4:5" s="325" customFormat="1">
      <c r="D392" s="366"/>
      <c r="E392" s="367"/>
    </row>
    <row r="393" spans="4:5" s="325" customFormat="1">
      <c r="D393" s="366"/>
      <c r="E393" s="367"/>
    </row>
    <row r="394" spans="4:5" s="325" customFormat="1">
      <c r="D394" s="366"/>
      <c r="E394" s="367"/>
    </row>
    <row r="395" spans="4:5" s="325" customFormat="1">
      <c r="D395" s="366"/>
      <c r="E395" s="367"/>
    </row>
    <row r="396" spans="4:5" s="325" customFormat="1">
      <c r="D396" s="366"/>
      <c r="E396" s="367"/>
    </row>
    <row r="397" spans="4:5" s="325" customFormat="1">
      <c r="D397" s="366"/>
      <c r="E397" s="367"/>
    </row>
    <row r="398" spans="4:5" s="325" customFormat="1">
      <c r="D398" s="366"/>
      <c r="E398" s="367"/>
    </row>
    <row r="399" spans="4:5" s="325" customFormat="1">
      <c r="D399" s="366"/>
      <c r="E399" s="367"/>
    </row>
    <row r="400" spans="4:5" s="325" customFormat="1">
      <c r="D400" s="366"/>
      <c r="E400" s="367"/>
    </row>
    <row r="401" spans="4:5" s="325" customFormat="1">
      <c r="D401" s="366"/>
      <c r="E401" s="367"/>
    </row>
    <row r="402" spans="4:5" s="325" customFormat="1">
      <c r="D402" s="366"/>
      <c r="E402" s="367"/>
    </row>
    <row r="403" spans="4:5" s="325" customFormat="1">
      <c r="D403" s="366"/>
      <c r="E403" s="367"/>
    </row>
    <row r="404" spans="4:5" s="325" customFormat="1">
      <c r="D404" s="366"/>
      <c r="E404" s="367"/>
    </row>
    <row r="405" spans="4:5" s="325" customFormat="1">
      <c r="D405" s="366"/>
      <c r="E405" s="367"/>
    </row>
    <row r="406" spans="4:5" s="325" customFormat="1">
      <c r="D406" s="366"/>
      <c r="E406" s="367"/>
    </row>
    <row r="407" spans="4:5" s="325" customFormat="1">
      <c r="D407" s="366"/>
      <c r="E407" s="367"/>
    </row>
    <row r="408" spans="4:5" s="325" customFormat="1">
      <c r="D408" s="366"/>
      <c r="E408" s="367"/>
    </row>
    <row r="409" spans="4:5" s="325" customFormat="1">
      <c r="D409" s="366"/>
      <c r="E409" s="367"/>
    </row>
    <row r="410" spans="4:5" s="325" customFormat="1">
      <c r="D410" s="366"/>
      <c r="E410" s="367"/>
    </row>
    <row r="411" spans="4:5" s="325" customFormat="1">
      <c r="D411" s="366"/>
      <c r="E411" s="367"/>
    </row>
    <row r="412" spans="4:5" s="325" customFormat="1">
      <c r="D412" s="366"/>
      <c r="E412" s="367"/>
    </row>
    <row r="413" spans="4:5" s="325" customFormat="1">
      <c r="D413" s="366"/>
      <c r="E413" s="367"/>
    </row>
    <row r="414" spans="4:5" s="325" customFormat="1">
      <c r="D414" s="366"/>
      <c r="E414" s="367"/>
    </row>
    <row r="415" spans="4:5" s="325" customFormat="1">
      <c r="D415" s="366"/>
      <c r="E415" s="367"/>
    </row>
    <row r="416" spans="4:5" s="325" customFormat="1">
      <c r="D416" s="366"/>
      <c r="E416" s="367"/>
    </row>
    <row r="417" spans="4:5" s="325" customFormat="1">
      <c r="D417" s="366"/>
      <c r="E417" s="367"/>
    </row>
    <row r="418" spans="4:5" s="325" customFormat="1">
      <c r="D418" s="366"/>
      <c r="E418" s="367"/>
    </row>
    <row r="419" spans="4:5" s="325" customFormat="1">
      <c r="D419" s="366"/>
      <c r="E419" s="367"/>
    </row>
    <row r="420" spans="4:5" s="325" customFormat="1">
      <c r="D420" s="366"/>
      <c r="E420" s="367"/>
    </row>
    <row r="421" spans="4:5" s="325" customFormat="1">
      <c r="D421" s="366"/>
      <c r="E421" s="367"/>
    </row>
    <row r="422" spans="4:5" s="325" customFormat="1">
      <c r="D422" s="366"/>
      <c r="E422" s="367"/>
    </row>
    <row r="423" spans="4:5" s="325" customFormat="1">
      <c r="D423" s="366"/>
      <c r="E423" s="367"/>
    </row>
    <row r="424" spans="4:5" s="325" customFormat="1">
      <c r="D424" s="366"/>
      <c r="E424" s="367"/>
    </row>
    <row r="425" spans="4:5" s="325" customFormat="1">
      <c r="D425" s="366"/>
      <c r="E425" s="367"/>
    </row>
    <row r="426" spans="4:5" s="325" customFormat="1">
      <c r="D426" s="366"/>
      <c r="E426" s="367"/>
    </row>
    <row r="427" spans="4:5" s="325" customFormat="1">
      <c r="D427" s="366"/>
      <c r="E427" s="367"/>
    </row>
    <row r="428" spans="4:5" s="325" customFormat="1">
      <c r="D428" s="366"/>
      <c r="E428" s="367"/>
    </row>
    <row r="429" spans="4:5" s="325" customFormat="1">
      <c r="D429" s="366"/>
      <c r="E429" s="367"/>
    </row>
    <row r="430" spans="4:5" s="325" customFormat="1">
      <c r="D430" s="366"/>
      <c r="E430" s="367"/>
    </row>
    <row r="431" spans="4:5" s="325" customFormat="1">
      <c r="D431" s="366"/>
      <c r="E431" s="367"/>
    </row>
    <row r="432" spans="4:5" s="325" customFormat="1">
      <c r="D432" s="366"/>
      <c r="E432" s="367"/>
    </row>
    <row r="433" spans="4:5" s="325" customFormat="1">
      <c r="D433" s="366"/>
      <c r="E433" s="367"/>
    </row>
    <row r="434" spans="4:5" s="325" customFormat="1">
      <c r="D434" s="366"/>
      <c r="E434" s="367"/>
    </row>
    <row r="435" spans="4:5" s="325" customFormat="1">
      <c r="D435" s="366"/>
      <c r="E435" s="367"/>
    </row>
    <row r="436" spans="4:5" s="325" customFormat="1">
      <c r="D436" s="366"/>
      <c r="E436" s="367"/>
    </row>
    <row r="437" spans="4:5" s="325" customFormat="1">
      <c r="D437" s="366"/>
      <c r="E437" s="367"/>
    </row>
    <row r="438" spans="4:5" s="325" customFormat="1">
      <c r="D438" s="366"/>
      <c r="E438" s="367"/>
    </row>
    <row r="439" spans="4:5" s="325" customFormat="1">
      <c r="D439" s="366"/>
      <c r="E439" s="367"/>
    </row>
    <row r="440" spans="4:5" s="325" customFormat="1">
      <c r="D440" s="366"/>
      <c r="E440" s="367"/>
    </row>
    <row r="441" spans="4:5" s="325" customFormat="1">
      <c r="D441" s="366"/>
      <c r="E441" s="367"/>
    </row>
    <row r="442" spans="4:5" s="325" customFormat="1">
      <c r="D442" s="366"/>
      <c r="E442" s="367"/>
    </row>
    <row r="443" spans="4:5" s="325" customFormat="1">
      <c r="D443" s="366"/>
      <c r="E443" s="367"/>
    </row>
    <row r="444" spans="4:5" s="325" customFormat="1">
      <c r="D444" s="366"/>
      <c r="E444" s="367"/>
    </row>
    <row r="445" spans="4:5" s="325" customFormat="1">
      <c r="D445" s="366"/>
      <c r="E445" s="367"/>
    </row>
    <row r="446" spans="4:5" s="325" customFormat="1">
      <c r="D446" s="366"/>
      <c r="E446" s="367"/>
    </row>
    <row r="447" spans="4:5" s="325" customFormat="1">
      <c r="D447" s="366"/>
      <c r="E447" s="367"/>
    </row>
    <row r="448" spans="4:5" s="325" customFormat="1">
      <c r="D448" s="366"/>
      <c r="E448" s="367"/>
    </row>
    <row r="449" spans="4:5" s="325" customFormat="1">
      <c r="D449" s="366"/>
      <c r="E449" s="367"/>
    </row>
    <row r="450" spans="4:5" s="325" customFormat="1">
      <c r="D450" s="366"/>
      <c r="E450" s="367"/>
    </row>
    <row r="451" spans="4:5" s="325" customFormat="1">
      <c r="D451" s="366"/>
      <c r="E451" s="367"/>
    </row>
    <row r="452" spans="4:5" s="325" customFormat="1">
      <c r="D452" s="366"/>
      <c r="E452" s="367"/>
    </row>
    <row r="453" spans="4:5" s="325" customFormat="1">
      <c r="D453" s="366"/>
      <c r="E453" s="367"/>
    </row>
    <row r="454" spans="4:5" s="325" customFormat="1">
      <c r="D454" s="366"/>
      <c r="E454" s="367"/>
    </row>
    <row r="455" spans="4:5" s="325" customFormat="1">
      <c r="D455" s="366"/>
      <c r="E455" s="367"/>
    </row>
    <row r="456" spans="4:5" s="325" customFormat="1">
      <c r="D456" s="366"/>
      <c r="E456" s="367"/>
    </row>
    <row r="457" spans="4:5" s="325" customFormat="1">
      <c r="D457" s="366"/>
      <c r="E457" s="367"/>
    </row>
    <row r="458" spans="4:5" s="325" customFormat="1">
      <c r="D458" s="366"/>
      <c r="E458" s="367"/>
    </row>
    <row r="459" spans="4:5" s="325" customFormat="1">
      <c r="D459" s="366"/>
      <c r="E459" s="367"/>
    </row>
    <row r="460" spans="4:5" s="325" customFormat="1">
      <c r="D460" s="366"/>
      <c r="E460" s="367"/>
    </row>
    <row r="461" spans="4:5" s="325" customFormat="1">
      <c r="D461" s="366"/>
      <c r="E461" s="367"/>
    </row>
    <row r="462" spans="4:5" s="325" customFormat="1">
      <c r="D462" s="366"/>
      <c r="E462" s="367"/>
    </row>
    <row r="463" spans="4:5" s="325" customFormat="1">
      <c r="D463" s="366"/>
      <c r="E463" s="367"/>
    </row>
    <row r="464" spans="4:5" s="325" customFormat="1">
      <c r="D464" s="366"/>
      <c r="E464" s="367"/>
    </row>
    <row r="465" spans="4:5" s="325" customFormat="1">
      <c r="D465" s="366"/>
      <c r="E465" s="367"/>
    </row>
    <row r="466" spans="4:5" s="325" customFormat="1">
      <c r="D466" s="366"/>
      <c r="E466" s="367"/>
    </row>
    <row r="467" spans="4:5" s="325" customFormat="1">
      <c r="D467" s="366"/>
      <c r="E467" s="367"/>
    </row>
    <row r="468" spans="4:5" s="325" customFormat="1">
      <c r="D468" s="366"/>
      <c r="E468" s="367"/>
    </row>
    <row r="469" spans="4:5" s="325" customFormat="1">
      <c r="D469" s="366"/>
      <c r="E469" s="367"/>
    </row>
    <row r="470" spans="4:5" s="325" customFormat="1">
      <c r="D470" s="366"/>
      <c r="E470" s="367"/>
    </row>
    <row r="471" spans="4:5" s="325" customFormat="1">
      <c r="D471" s="366"/>
      <c r="E471" s="367"/>
    </row>
    <row r="472" spans="4:5" s="325" customFormat="1">
      <c r="D472" s="366"/>
      <c r="E472" s="367"/>
    </row>
    <row r="473" spans="4:5" s="325" customFormat="1">
      <c r="D473" s="366"/>
      <c r="E473" s="367"/>
    </row>
    <row r="474" spans="4:5" s="325" customFormat="1">
      <c r="D474" s="366"/>
      <c r="E474" s="367"/>
    </row>
    <row r="475" spans="4:5" s="325" customFormat="1">
      <c r="D475" s="366"/>
      <c r="E475" s="367"/>
    </row>
    <row r="476" spans="4:5" s="325" customFormat="1">
      <c r="D476" s="366"/>
      <c r="E476" s="367"/>
    </row>
    <row r="477" spans="4:5" s="325" customFormat="1">
      <c r="D477" s="366"/>
      <c r="E477" s="367"/>
    </row>
    <row r="478" spans="4:5" s="325" customFormat="1">
      <c r="D478" s="366"/>
      <c r="E478" s="367"/>
    </row>
    <row r="479" spans="4:5" s="325" customFormat="1">
      <c r="D479" s="366"/>
      <c r="E479" s="367"/>
    </row>
    <row r="480" spans="4:5" s="325" customFormat="1">
      <c r="D480" s="366"/>
      <c r="E480" s="367"/>
    </row>
    <row r="481" spans="4:5" s="325" customFormat="1">
      <c r="D481" s="366"/>
      <c r="E481" s="367"/>
    </row>
    <row r="482" spans="4:5" s="325" customFormat="1">
      <c r="D482" s="366"/>
      <c r="E482" s="367"/>
    </row>
    <row r="483" spans="4:5" s="325" customFormat="1">
      <c r="D483" s="366"/>
      <c r="E483" s="367"/>
    </row>
    <row r="484" spans="4:5" s="325" customFormat="1">
      <c r="D484" s="366"/>
      <c r="E484" s="367"/>
    </row>
    <row r="485" spans="4:5" s="325" customFormat="1">
      <c r="D485" s="366"/>
      <c r="E485" s="367"/>
    </row>
    <row r="486" spans="4:5" s="325" customFormat="1">
      <c r="D486" s="366"/>
      <c r="E486" s="367"/>
    </row>
    <row r="487" spans="4:5" s="325" customFormat="1">
      <c r="D487" s="366"/>
      <c r="E487" s="367"/>
    </row>
    <row r="488" spans="4:5" s="325" customFormat="1">
      <c r="D488" s="366"/>
      <c r="E488" s="367"/>
    </row>
    <row r="489" spans="4:5" s="325" customFormat="1">
      <c r="D489" s="366"/>
      <c r="E489" s="367"/>
    </row>
    <row r="490" spans="4:5" s="325" customFormat="1">
      <c r="D490" s="366"/>
      <c r="E490" s="367"/>
    </row>
    <row r="491" spans="4:5" s="325" customFormat="1">
      <c r="D491" s="366"/>
      <c r="E491" s="367"/>
    </row>
    <row r="492" spans="4:5" s="325" customFormat="1">
      <c r="D492" s="366"/>
      <c r="E492" s="367"/>
    </row>
    <row r="493" spans="4:5" s="325" customFormat="1">
      <c r="D493" s="366"/>
      <c r="E493" s="367"/>
    </row>
    <row r="494" spans="4:5" s="325" customFormat="1">
      <c r="D494" s="366"/>
      <c r="E494" s="367"/>
    </row>
    <row r="495" spans="4:5" s="325" customFormat="1">
      <c r="D495" s="366"/>
      <c r="E495" s="367"/>
    </row>
    <row r="496" spans="4:5" s="325" customFormat="1">
      <c r="D496" s="366"/>
      <c r="E496" s="367"/>
    </row>
    <row r="497" spans="4:5" s="325" customFormat="1">
      <c r="D497" s="366"/>
      <c r="E497" s="367"/>
    </row>
    <row r="498" spans="4:5" s="325" customFormat="1">
      <c r="D498" s="366"/>
      <c r="E498" s="367"/>
    </row>
    <row r="499" spans="4:5" s="325" customFormat="1">
      <c r="D499" s="366"/>
      <c r="E499" s="367"/>
    </row>
    <row r="500" spans="4:5" s="325" customFormat="1">
      <c r="D500" s="366"/>
      <c r="E500" s="367"/>
    </row>
    <row r="501" spans="4:5" s="325" customFormat="1">
      <c r="D501" s="366"/>
      <c r="E501" s="367"/>
    </row>
    <row r="502" spans="4:5" s="325" customFormat="1">
      <c r="D502" s="366"/>
      <c r="E502" s="367"/>
    </row>
    <row r="503" spans="4:5" s="325" customFormat="1">
      <c r="D503" s="366"/>
      <c r="E503" s="367"/>
    </row>
    <row r="504" spans="4:5" s="325" customFormat="1">
      <c r="D504" s="366"/>
      <c r="E504" s="367"/>
    </row>
    <row r="505" spans="4:5" s="325" customFormat="1">
      <c r="D505" s="366"/>
      <c r="E505" s="367"/>
    </row>
    <row r="506" spans="4:5" s="325" customFormat="1">
      <c r="D506" s="366"/>
      <c r="E506" s="367"/>
    </row>
    <row r="507" spans="4:5" s="325" customFormat="1">
      <c r="D507" s="366"/>
      <c r="E507" s="367"/>
    </row>
    <row r="508" spans="4:5" s="325" customFormat="1">
      <c r="D508" s="366"/>
      <c r="E508" s="367"/>
    </row>
    <row r="509" spans="4:5" s="325" customFormat="1">
      <c r="D509" s="366"/>
      <c r="E509" s="367"/>
    </row>
    <row r="510" spans="4:5" s="325" customFormat="1">
      <c r="D510" s="366"/>
      <c r="E510" s="367"/>
    </row>
    <row r="511" spans="4:5" s="325" customFormat="1">
      <c r="D511" s="366"/>
      <c r="E511" s="367"/>
    </row>
    <row r="512" spans="4:5" s="325" customFormat="1">
      <c r="D512" s="366"/>
      <c r="E512" s="367"/>
    </row>
    <row r="513" spans="4:5" s="325" customFormat="1">
      <c r="D513" s="366"/>
      <c r="E513" s="367"/>
    </row>
    <row r="514" spans="4:5" s="325" customFormat="1">
      <c r="D514" s="366"/>
      <c r="E514" s="367"/>
    </row>
    <row r="515" spans="4:5" s="325" customFormat="1">
      <c r="D515" s="366"/>
      <c r="E515" s="367"/>
    </row>
    <row r="516" spans="4:5" s="325" customFormat="1">
      <c r="D516" s="366"/>
      <c r="E516" s="367"/>
    </row>
    <row r="517" spans="4:5" s="325" customFormat="1">
      <c r="D517" s="366"/>
      <c r="E517" s="367"/>
    </row>
    <row r="518" spans="4:5" s="325" customFormat="1">
      <c r="D518" s="366"/>
      <c r="E518" s="367"/>
    </row>
    <row r="519" spans="4:5" s="325" customFormat="1">
      <c r="D519" s="366"/>
      <c r="E519" s="367"/>
    </row>
    <row r="520" spans="4:5" s="325" customFormat="1">
      <c r="D520" s="366"/>
      <c r="E520" s="367"/>
    </row>
    <row r="521" spans="4:5" s="325" customFormat="1">
      <c r="D521" s="366"/>
      <c r="E521" s="367"/>
    </row>
    <row r="522" spans="4:5" s="325" customFormat="1">
      <c r="D522" s="366"/>
      <c r="E522" s="367"/>
    </row>
    <row r="523" spans="4:5" s="325" customFormat="1">
      <c r="D523" s="366"/>
      <c r="E523" s="367"/>
    </row>
    <row r="524" spans="4:5" s="325" customFormat="1">
      <c r="D524" s="366"/>
      <c r="E524" s="367"/>
    </row>
    <row r="525" spans="4:5" s="325" customFormat="1">
      <c r="D525" s="366"/>
      <c r="E525" s="367"/>
    </row>
    <row r="526" spans="4:5" s="325" customFormat="1">
      <c r="D526" s="366"/>
      <c r="E526" s="367"/>
    </row>
    <row r="527" spans="4:5" s="325" customFormat="1">
      <c r="D527" s="366"/>
      <c r="E527" s="367"/>
    </row>
    <row r="528" spans="4:5" s="325" customFormat="1">
      <c r="D528" s="366"/>
      <c r="E528" s="367"/>
    </row>
    <row r="529" spans="4:5" s="325" customFormat="1">
      <c r="D529" s="366"/>
      <c r="E529" s="367"/>
    </row>
    <row r="530" spans="4:5" s="325" customFormat="1">
      <c r="D530" s="366"/>
      <c r="E530" s="367"/>
    </row>
    <row r="531" spans="4:5" s="325" customFormat="1">
      <c r="D531" s="366"/>
      <c r="E531" s="367"/>
    </row>
    <row r="532" spans="4:5" s="325" customFormat="1">
      <c r="D532" s="366"/>
      <c r="E532" s="367"/>
    </row>
    <row r="533" spans="4:5" s="325" customFormat="1">
      <c r="D533" s="366"/>
      <c r="E533" s="367"/>
    </row>
    <row r="534" spans="4:5" s="325" customFormat="1">
      <c r="D534" s="366"/>
      <c r="E534" s="367"/>
    </row>
    <row r="535" spans="4:5" s="325" customFormat="1">
      <c r="D535" s="366"/>
      <c r="E535" s="367"/>
    </row>
    <row r="536" spans="4:5" s="325" customFormat="1">
      <c r="D536" s="366"/>
      <c r="E536" s="367"/>
    </row>
    <row r="537" spans="4:5" s="325" customFormat="1">
      <c r="D537" s="366"/>
      <c r="E537" s="367"/>
    </row>
    <row r="538" spans="4:5" s="325" customFormat="1">
      <c r="D538" s="366"/>
      <c r="E538" s="367"/>
    </row>
    <row r="539" spans="4:5" s="325" customFormat="1">
      <c r="D539" s="366"/>
      <c r="E539" s="367"/>
    </row>
    <row r="540" spans="4:5" s="325" customFormat="1">
      <c r="D540" s="366"/>
      <c r="E540" s="367"/>
    </row>
    <row r="541" spans="4:5" s="325" customFormat="1">
      <c r="D541" s="366"/>
      <c r="E541" s="367"/>
    </row>
    <row r="542" spans="4:5" s="325" customFormat="1">
      <c r="D542" s="366"/>
      <c r="E542" s="367"/>
    </row>
    <row r="543" spans="4:5" s="325" customFormat="1">
      <c r="D543" s="366"/>
      <c r="E543" s="367"/>
    </row>
    <row r="544" spans="4:5" s="325" customFormat="1">
      <c r="D544" s="366"/>
      <c r="E544" s="367"/>
    </row>
    <row r="545" spans="4:5" s="325" customFormat="1">
      <c r="D545" s="366"/>
      <c r="E545" s="367"/>
    </row>
    <row r="546" spans="4:5" s="325" customFormat="1">
      <c r="D546" s="366"/>
      <c r="E546" s="367"/>
    </row>
    <row r="547" spans="4:5" s="325" customFormat="1">
      <c r="D547" s="366"/>
      <c r="E547" s="367"/>
    </row>
    <row r="548" spans="4:5" s="325" customFormat="1">
      <c r="D548" s="366"/>
      <c r="E548" s="367"/>
    </row>
    <row r="549" spans="4:5" s="325" customFormat="1">
      <c r="D549" s="366"/>
      <c r="E549" s="367"/>
    </row>
    <row r="550" spans="4:5" s="325" customFormat="1">
      <c r="D550" s="366"/>
      <c r="E550" s="367"/>
    </row>
    <row r="551" spans="4:5" s="325" customFormat="1">
      <c r="D551" s="366"/>
      <c r="E551" s="367"/>
    </row>
    <row r="552" spans="4:5" s="325" customFormat="1">
      <c r="D552" s="366"/>
      <c r="E552" s="367"/>
    </row>
    <row r="553" spans="4:5" s="325" customFormat="1">
      <c r="D553" s="366"/>
      <c r="E553" s="367"/>
    </row>
    <row r="554" spans="4:5" s="325" customFormat="1">
      <c r="D554" s="366"/>
      <c r="E554" s="367"/>
    </row>
    <row r="555" spans="4:5" s="325" customFormat="1">
      <c r="D555" s="366"/>
      <c r="E555" s="367"/>
    </row>
    <row r="556" spans="4:5" s="325" customFormat="1">
      <c r="D556" s="366"/>
      <c r="E556" s="367"/>
    </row>
    <row r="557" spans="4:5" s="325" customFormat="1">
      <c r="D557" s="366"/>
      <c r="E557" s="367"/>
    </row>
    <row r="558" spans="4:5" s="325" customFormat="1">
      <c r="D558" s="366"/>
      <c r="E558" s="367"/>
    </row>
    <row r="559" spans="4:5" s="325" customFormat="1">
      <c r="D559" s="366"/>
      <c r="E559" s="367"/>
    </row>
    <row r="560" spans="4:5" s="325" customFormat="1">
      <c r="D560" s="366"/>
      <c r="E560" s="367"/>
    </row>
    <row r="561" spans="4:5" s="325" customFormat="1">
      <c r="D561" s="366"/>
      <c r="E561" s="367"/>
    </row>
    <row r="562" spans="4:5" s="325" customFormat="1">
      <c r="D562" s="366"/>
      <c r="E562" s="367"/>
    </row>
    <row r="563" spans="4:5" s="325" customFormat="1">
      <c r="D563" s="366"/>
      <c r="E563" s="367"/>
    </row>
    <row r="564" spans="4:5" s="325" customFormat="1">
      <c r="D564" s="366"/>
      <c r="E564" s="367"/>
    </row>
    <row r="565" spans="4:5" s="325" customFormat="1">
      <c r="D565" s="366"/>
      <c r="E565" s="367"/>
    </row>
    <row r="566" spans="4:5" s="325" customFormat="1">
      <c r="D566" s="366"/>
      <c r="E566" s="367"/>
    </row>
    <row r="567" spans="4:5" s="325" customFormat="1">
      <c r="D567" s="366"/>
      <c r="E567" s="367"/>
    </row>
    <row r="568" spans="4:5" s="325" customFormat="1">
      <c r="D568" s="366"/>
      <c r="E568" s="367"/>
    </row>
    <row r="569" spans="4:5" s="325" customFormat="1">
      <c r="D569" s="366"/>
      <c r="E569" s="367"/>
    </row>
    <row r="570" spans="4:5" s="325" customFormat="1">
      <c r="D570" s="366"/>
      <c r="E570" s="367"/>
    </row>
    <row r="571" spans="4:5" s="325" customFormat="1">
      <c r="D571" s="366"/>
      <c r="E571" s="367"/>
    </row>
    <row r="572" spans="4:5" s="325" customFormat="1">
      <c r="D572" s="366"/>
      <c r="E572" s="367"/>
    </row>
    <row r="573" spans="4:5" s="325" customFormat="1">
      <c r="D573" s="366"/>
      <c r="E573" s="367"/>
    </row>
    <row r="574" spans="4:5" s="325" customFormat="1">
      <c r="D574" s="366"/>
      <c r="E574" s="367"/>
    </row>
    <row r="575" spans="4:5" s="325" customFormat="1">
      <c r="D575" s="366"/>
      <c r="E575" s="367"/>
    </row>
    <row r="576" spans="4:5" s="325" customFormat="1">
      <c r="D576" s="366"/>
      <c r="E576" s="367"/>
    </row>
    <row r="577" spans="4:5" s="325" customFormat="1">
      <c r="D577" s="366"/>
      <c r="E577" s="367"/>
    </row>
    <row r="578" spans="4:5" s="325" customFormat="1">
      <c r="D578" s="366"/>
      <c r="E578" s="367"/>
    </row>
    <row r="579" spans="4:5" s="325" customFormat="1">
      <c r="D579" s="366"/>
      <c r="E579" s="367"/>
    </row>
    <row r="580" spans="4:5" s="325" customFormat="1">
      <c r="D580" s="366"/>
      <c r="E580" s="367"/>
    </row>
    <row r="581" spans="4:5" s="325" customFormat="1">
      <c r="D581" s="366"/>
      <c r="E581" s="367"/>
    </row>
    <row r="582" spans="4:5" s="325" customFormat="1">
      <c r="D582" s="366"/>
      <c r="E582" s="367"/>
    </row>
    <row r="583" spans="4:5" s="325" customFormat="1">
      <c r="D583" s="366"/>
      <c r="E583" s="367"/>
    </row>
    <row r="584" spans="4:5" s="325" customFormat="1">
      <c r="D584" s="366"/>
      <c r="E584" s="367"/>
    </row>
    <row r="585" spans="4:5" s="325" customFormat="1">
      <c r="D585" s="366"/>
      <c r="E585" s="367"/>
    </row>
    <row r="586" spans="4:5" s="325" customFormat="1">
      <c r="D586" s="366"/>
      <c r="E586" s="367"/>
    </row>
    <row r="587" spans="4:5" s="325" customFormat="1">
      <c r="D587" s="366"/>
      <c r="E587" s="367"/>
    </row>
    <row r="588" spans="4:5" s="325" customFormat="1">
      <c r="D588" s="366"/>
      <c r="E588" s="367"/>
    </row>
    <row r="589" spans="4:5" s="325" customFormat="1">
      <c r="D589" s="366"/>
      <c r="E589" s="367"/>
    </row>
    <row r="590" spans="4:5" s="325" customFormat="1">
      <c r="D590" s="366"/>
      <c r="E590" s="367"/>
    </row>
    <row r="591" spans="4:5" s="325" customFormat="1">
      <c r="D591" s="366"/>
      <c r="E591" s="367"/>
    </row>
    <row r="592" spans="4:5" s="325" customFormat="1">
      <c r="D592" s="366"/>
      <c r="E592" s="367"/>
    </row>
    <row r="593" spans="4:5" s="325" customFormat="1">
      <c r="D593" s="366"/>
      <c r="E593" s="367"/>
    </row>
    <row r="594" spans="4:5" s="325" customFormat="1">
      <c r="D594" s="366"/>
      <c r="E594" s="367"/>
    </row>
    <row r="595" spans="4:5" s="325" customFormat="1">
      <c r="D595" s="366"/>
      <c r="E595" s="367"/>
    </row>
    <row r="596" spans="4:5" s="325" customFormat="1">
      <c r="D596" s="366"/>
      <c r="E596" s="367"/>
    </row>
    <row r="597" spans="4:5" s="325" customFormat="1">
      <c r="D597" s="366"/>
      <c r="E597" s="367"/>
    </row>
    <row r="598" spans="4:5" s="325" customFormat="1">
      <c r="D598" s="366"/>
      <c r="E598" s="367"/>
    </row>
    <row r="599" spans="4:5" s="325" customFormat="1">
      <c r="D599" s="366"/>
      <c r="E599" s="367"/>
    </row>
    <row r="600" spans="4:5" s="325" customFormat="1">
      <c r="D600" s="366"/>
      <c r="E600" s="367"/>
    </row>
    <row r="601" spans="4:5" s="325" customFormat="1">
      <c r="D601" s="366"/>
      <c r="E601" s="367"/>
    </row>
    <row r="602" spans="4:5" s="325" customFormat="1">
      <c r="D602" s="366"/>
      <c r="E602" s="367"/>
    </row>
    <row r="603" spans="4:5" s="325" customFormat="1">
      <c r="D603" s="366"/>
      <c r="E603" s="367"/>
    </row>
    <row r="604" spans="4:5" s="325" customFormat="1">
      <c r="D604" s="366"/>
      <c r="E604" s="367"/>
    </row>
    <row r="605" spans="4:5" s="325" customFormat="1">
      <c r="D605" s="366"/>
      <c r="E605" s="367"/>
    </row>
    <row r="606" spans="4:5" s="325" customFormat="1">
      <c r="D606" s="366"/>
      <c r="E606" s="367"/>
    </row>
    <row r="607" spans="4:5" s="325" customFormat="1">
      <c r="D607" s="366"/>
      <c r="E607" s="367"/>
    </row>
    <row r="608" spans="4:5" s="325" customFormat="1">
      <c r="D608" s="366"/>
      <c r="E608" s="367"/>
    </row>
    <row r="609" spans="4:5" s="325" customFormat="1">
      <c r="D609" s="366"/>
      <c r="E609" s="367"/>
    </row>
    <row r="610" spans="4:5" s="325" customFormat="1">
      <c r="D610" s="366"/>
      <c r="E610" s="367"/>
    </row>
    <row r="611" spans="4:5" s="325" customFormat="1">
      <c r="D611" s="366"/>
      <c r="E611" s="367"/>
    </row>
    <row r="612" spans="4:5" s="325" customFormat="1">
      <c r="D612" s="366"/>
      <c r="E612" s="367"/>
    </row>
    <row r="613" spans="4:5" s="325" customFormat="1">
      <c r="D613" s="366"/>
      <c r="E613" s="367"/>
    </row>
    <row r="614" spans="4:5" s="325" customFormat="1">
      <c r="D614" s="366"/>
      <c r="E614" s="367"/>
    </row>
    <row r="615" spans="4:5" s="325" customFormat="1">
      <c r="D615" s="366"/>
      <c r="E615" s="367"/>
    </row>
    <row r="616" spans="4:5" s="325" customFormat="1">
      <c r="D616" s="366"/>
      <c r="E616" s="367"/>
    </row>
    <row r="617" spans="4:5" s="325" customFormat="1">
      <c r="D617" s="366"/>
      <c r="E617" s="367"/>
    </row>
    <row r="618" spans="4:5" s="325" customFormat="1">
      <c r="D618" s="366"/>
      <c r="E618" s="367"/>
    </row>
    <row r="619" spans="4:5" s="325" customFormat="1">
      <c r="D619" s="366"/>
      <c r="E619" s="367"/>
    </row>
    <row r="620" spans="4:5" s="325" customFormat="1">
      <c r="D620" s="366"/>
      <c r="E620" s="367"/>
    </row>
    <row r="621" spans="4:5" s="325" customFormat="1">
      <c r="D621" s="366"/>
      <c r="E621" s="367"/>
    </row>
    <row r="622" spans="4:5" s="325" customFormat="1">
      <c r="D622" s="366"/>
      <c r="E622" s="367"/>
    </row>
    <row r="623" spans="4:5" s="325" customFormat="1">
      <c r="D623" s="366"/>
      <c r="E623" s="367"/>
    </row>
    <row r="624" spans="4:5" s="325" customFormat="1">
      <c r="D624" s="366"/>
      <c r="E624" s="367"/>
    </row>
    <row r="625" spans="4:5" s="325" customFormat="1">
      <c r="D625" s="366"/>
      <c r="E625" s="367"/>
    </row>
    <row r="626" spans="4:5" s="325" customFormat="1">
      <c r="D626" s="366"/>
      <c r="E626" s="367"/>
    </row>
    <row r="627" spans="4:5" s="325" customFormat="1">
      <c r="D627" s="366"/>
      <c r="E627" s="367"/>
    </row>
    <row r="628" spans="4:5" s="325" customFormat="1">
      <c r="D628" s="366"/>
      <c r="E628" s="367"/>
    </row>
    <row r="629" spans="4:5" s="325" customFormat="1">
      <c r="D629" s="366"/>
      <c r="E629" s="367"/>
    </row>
    <row r="630" spans="4:5" s="325" customFormat="1">
      <c r="D630" s="366"/>
      <c r="E630" s="367"/>
    </row>
    <row r="631" spans="4:5" s="325" customFormat="1">
      <c r="D631" s="366"/>
      <c r="E631" s="367"/>
    </row>
    <row r="632" spans="4:5" s="325" customFormat="1">
      <c r="D632" s="366"/>
      <c r="E632" s="367"/>
    </row>
    <row r="633" spans="4:5" s="325" customFormat="1">
      <c r="D633" s="366"/>
      <c r="E633" s="367"/>
    </row>
    <row r="634" spans="4:5" s="325" customFormat="1">
      <c r="D634" s="366"/>
      <c r="E634" s="367"/>
    </row>
    <row r="635" spans="4:5" s="325" customFormat="1">
      <c r="D635" s="366"/>
      <c r="E635" s="367"/>
    </row>
    <row r="636" spans="4:5" s="325" customFormat="1">
      <c r="D636" s="366"/>
      <c r="E636" s="367"/>
    </row>
    <row r="637" spans="4:5" s="325" customFormat="1">
      <c r="D637" s="366"/>
      <c r="E637" s="367"/>
    </row>
    <row r="638" spans="4:5" s="325" customFormat="1">
      <c r="D638" s="366"/>
      <c r="E638" s="367"/>
    </row>
    <row r="639" spans="4:5" s="325" customFormat="1">
      <c r="D639" s="366"/>
      <c r="E639" s="367"/>
    </row>
    <row r="640" spans="4:5" s="325" customFormat="1">
      <c r="D640" s="366"/>
      <c r="E640" s="367"/>
    </row>
    <row r="641" spans="4:5" s="325" customFormat="1">
      <c r="D641" s="366"/>
      <c r="E641" s="367"/>
    </row>
    <row r="642" spans="4:5" s="325" customFormat="1">
      <c r="D642" s="366"/>
      <c r="E642" s="367"/>
    </row>
    <row r="643" spans="4:5" s="325" customFormat="1">
      <c r="D643" s="366"/>
      <c r="E643" s="367"/>
    </row>
    <row r="644" spans="4:5" s="325" customFormat="1">
      <c r="D644" s="366"/>
      <c r="E644" s="367"/>
    </row>
    <row r="645" spans="4:5" s="325" customFormat="1">
      <c r="D645" s="366"/>
      <c r="E645" s="367"/>
    </row>
    <row r="646" spans="4:5" s="325" customFormat="1">
      <c r="D646" s="366"/>
      <c r="E646" s="367"/>
    </row>
    <row r="647" spans="4:5" s="325" customFormat="1">
      <c r="D647" s="366"/>
      <c r="E647" s="367"/>
    </row>
    <row r="648" spans="4:5" s="325" customFormat="1">
      <c r="D648" s="366"/>
      <c r="E648" s="367"/>
    </row>
    <row r="649" spans="4:5" s="325" customFormat="1">
      <c r="D649" s="366"/>
      <c r="E649" s="367"/>
    </row>
    <row r="650" spans="4:5" s="325" customFormat="1">
      <c r="D650" s="366"/>
      <c r="E650" s="367"/>
    </row>
    <row r="651" spans="4:5" s="325" customFormat="1">
      <c r="D651" s="366"/>
      <c r="E651" s="367"/>
    </row>
    <row r="652" spans="4:5" s="325" customFormat="1">
      <c r="D652" s="366"/>
      <c r="E652" s="367"/>
    </row>
    <row r="653" spans="4:5" s="325" customFormat="1">
      <c r="D653" s="366"/>
      <c r="E653" s="367"/>
    </row>
    <row r="654" spans="4:5" s="325" customFormat="1">
      <c r="D654" s="366"/>
      <c r="E654" s="367"/>
    </row>
    <row r="655" spans="4:5" s="325" customFormat="1">
      <c r="D655" s="366"/>
      <c r="E655" s="367"/>
    </row>
    <row r="656" spans="4:5" s="325" customFormat="1">
      <c r="D656" s="366"/>
      <c r="E656" s="367"/>
    </row>
    <row r="657" spans="4:5" s="325" customFormat="1">
      <c r="D657" s="366"/>
      <c r="E657" s="367"/>
    </row>
    <row r="658" spans="4:5" s="325" customFormat="1">
      <c r="D658" s="366"/>
      <c r="E658" s="367"/>
    </row>
    <row r="659" spans="4:5" s="325" customFormat="1">
      <c r="D659" s="366"/>
      <c r="E659" s="367"/>
    </row>
    <row r="660" spans="4:5" s="325" customFormat="1">
      <c r="D660" s="366"/>
      <c r="E660" s="367"/>
    </row>
    <row r="661" spans="4:5" s="325" customFormat="1">
      <c r="D661" s="366"/>
      <c r="E661" s="367"/>
    </row>
    <row r="662" spans="4:5" s="325" customFormat="1">
      <c r="D662" s="366"/>
      <c r="E662" s="367"/>
    </row>
    <row r="663" spans="4:5" s="325" customFormat="1">
      <c r="D663" s="366"/>
      <c r="E663" s="367"/>
    </row>
    <row r="664" spans="4:5" s="325" customFormat="1">
      <c r="D664" s="366"/>
      <c r="E664" s="367"/>
    </row>
    <row r="665" spans="4:5" s="325" customFormat="1">
      <c r="D665" s="366"/>
      <c r="E665" s="367"/>
    </row>
    <row r="666" spans="4:5" s="325" customFormat="1">
      <c r="D666" s="366"/>
      <c r="E666" s="367"/>
    </row>
    <row r="667" spans="4:5" s="325" customFormat="1">
      <c r="D667" s="366"/>
      <c r="E667" s="367"/>
    </row>
    <row r="668" spans="4:5" s="325" customFormat="1">
      <c r="D668" s="366"/>
      <c r="E668" s="367"/>
    </row>
    <row r="669" spans="4:5" s="325" customFormat="1">
      <c r="D669" s="366"/>
      <c r="E669" s="367"/>
    </row>
    <row r="670" spans="4:5" s="325" customFormat="1">
      <c r="D670" s="366"/>
      <c r="E670" s="367"/>
    </row>
    <row r="671" spans="4:5" s="325" customFormat="1">
      <c r="D671" s="366"/>
      <c r="E671" s="367"/>
    </row>
    <row r="672" spans="4:5" s="325" customFormat="1">
      <c r="D672" s="366"/>
      <c r="E672" s="367"/>
    </row>
    <row r="673" spans="4:5" s="325" customFormat="1">
      <c r="D673" s="366"/>
      <c r="E673" s="367"/>
    </row>
    <row r="674" spans="4:5" s="325" customFormat="1">
      <c r="D674" s="366"/>
      <c r="E674" s="367"/>
    </row>
    <row r="675" spans="4:5" s="325" customFormat="1">
      <c r="D675" s="366"/>
      <c r="E675" s="367"/>
    </row>
    <row r="676" spans="4:5" s="325" customFormat="1">
      <c r="D676" s="366"/>
      <c r="E676" s="367"/>
    </row>
    <row r="677" spans="4:5" s="325" customFormat="1">
      <c r="D677" s="366"/>
      <c r="E677" s="367"/>
    </row>
    <row r="678" spans="4:5" s="325" customFormat="1">
      <c r="D678" s="366"/>
      <c r="E678" s="367"/>
    </row>
    <row r="679" spans="4:5" s="325" customFormat="1">
      <c r="D679" s="366"/>
      <c r="E679" s="367"/>
    </row>
    <row r="680" spans="4:5" s="325" customFormat="1">
      <c r="D680" s="366"/>
      <c r="E680" s="367"/>
    </row>
    <row r="681" spans="4:5" s="325" customFormat="1">
      <c r="D681" s="366"/>
      <c r="E681" s="367"/>
    </row>
    <row r="682" spans="4:5" s="325" customFormat="1">
      <c r="D682" s="366"/>
      <c r="E682" s="367"/>
    </row>
    <row r="683" spans="4:5" s="325" customFormat="1">
      <c r="D683" s="366"/>
      <c r="E683" s="367"/>
    </row>
    <row r="684" spans="4:5" s="325" customFormat="1">
      <c r="D684" s="366"/>
      <c r="E684" s="367"/>
    </row>
    <row r="685" spans="4:5" s="325" customFormat="1">
      <c r="D685" s="366"/>
      <c r="E685" s="367"/>
    </row>
    <row r="686" spans="4:5" s="325" customFormat="1">
      <c r="D686" s="366"/>
      <c r="E686" s="367"/>
    </row>
    <row r="687" spans="4:5" s="325" customFormat="1">
      <c r="D687" s="366"/>
      <c r="E687" s="367"/>
    </row>
    <row r="688" spans="4:5" s="325" customFormat="1">
      <c r="D688" s="366"/>
      <c r="E688" s="367"/>
    </row>
    <row r="689" spans="4:5" s="325" customFormat="1">
      <c r="D689" s="366"/>
      <c r="E689" s="367"/>
    </row>
    <row r="690" spans="4:5" s="325" customFormat="1">
      <c r="D690" s="366"/>
      <c r="E690" s="367"/>
    </row>
    <row r="691" spans="4:5" s="325" customFormat="1">
      <c r="D691" s="366"/>
      <c r="E691" s="367"/>
    </row>
    <row r="692" spans="4:5" s="325" customFormat="1">
      <c r="D692" s="366"/>
      <c r="E692" s="367"/>
    </row>
    <row r="693" spans="4:5" s="325" customFormat="1">
      <c r="D693" s="366"/>
      <c r="E693" s="367"/>
    </row>
    <row r="694" spans="4:5" s="325" customFormat="1">
      <c r="D694" s="366"/>
      <c r="E694" s="367"/>
    </row>
    <row r="695" spans="4:5" s="325" customFormat="1">
      <c r="D695" s="366"/>
      <c r="E695" s="367"/>
    </row>
    <row r="696" spans="4:5" s="325" customFormat="1">
      <c r="D696" s="366"/>
      <c r="E696" s="367"/>
    </row>
    <row r="697" spans="4:5" s="325" customFormat="1">
      <c r="D697" s="366"/>
      <c r="E697" s="367"/>
    </row>
    <row r="698" spans="4:5" s="325" customFormat="1">
      <c r="D698" s="366"/>
      <c r="E698" s="367"/>
    </row>
    <row r="699" spans="4:5" s="325" customFormat="1">
      <c r="D699" s="366"/>
      <c r="E699" s="367"/>
    </row>
    <row r="700" spans="4:5" s="325" customFormat="1">
      <c r="D700" s="366"/>
      <c r="E700" s="367"/>
    </row>
    <row r="701" spans="4:5" s="325" customFormat="1">
      <c r="D701" s="366"/>
      <c r="E701" s="367"/>
    </row>
    <row r="702" spans="4:5" s="325" customFormat="1">
      <c r="D702" s="366"/>
      <c r="E702" s="367"/>
    </row>
    <row r="703" spans="4:5" s="325" customFormat="1">
      <c r="D703" s="366"/>
      <c r="E703" s="367"/>
    </row>
    <row r="704" spans="4:5" s="325" customFormat="1">
      <c r="D704" s="366"/>
      <c r="E704" s="367"/>
    </row>
    <row r="705" spans="4:5" s="325" customFormat="1">
      <c r="D705" s="366"/>
      <c r="E705" s="367"/>
    </row>
    <row r="706" spans="4:5" s="325" customFormat="1">
      <c r="D706" s="366"/>
      <c r="E706" s="367"/>
    </row>
    <row r="707" spans="4:5" s="325" customFormat="1">
      <c r="D707" s="366"/>
      <c r="E707" s="367"/>
    </row>
    <row r="708" spans="4:5" s="325" customFormat="1">
      <c r="D708" s="366"/>
      <c r="E708" s="367"/>
    </row>
    <row r="709" spans="4:5" s="325" customFormat="1">
      <c r="D709" s="366"/>
      <c r="E709" s="367"/>
    </row>
    <row r="710" spans="4:5" s="325" customFormat="1">
      <c r="D710" s="366"/>
      <c r="E710" s="367"/>
    </row>
    <row r="711" spans="4:5" s="325" customFormat="1">
      <c r="D711" s="366"/>
      <c r="E711" s="367"/>
    </row>
    <row r="712" spans="4:5" s="325" customFormat="1">
      <c r="D712" s="366"/>
      <c r="E712" s="367"/>
    </row>
    <row r="713" spans="4:5" s="325" customFormat="1">
      <c r="D713" s="366"/>
      <c r="E713" s="367"/>
    </row>
    <row r="714" spans="4:5" s="325" customFormat="1">
      <c r="D714" s="366"/>
      <c r="E714" s="367"/>
    </row>
    <row r="715" spans="4:5" s="325" customFormat="1">
      <c r="D715" s="366"/>
      <c r="E715" s="367"/>
    </row>
    <row r="716" spans="4:5" s="325" customFormat="1">
      <c r="D716" s="366"/>
      <c r="E716" s="367"/>
    </row>
    <row r="717" spans="4:5" s="325" customFormat="1">
      <c r="D717" s="366"/>
      <c r="E717" s="367"/>
    </row>
    <row r="718" spans="4:5" s="325" customFormat="1">
      <c r="D718" s="366"/>
      <c r="E718" s="367"/>
    </row>
    <row r="719" spans="4:5" s="325" customFormat="1">
      <c r="D719" s="366"/>
      <c r="E719" s="367"/>
    </row>
    <row r="720" spans="4:5" s="325" customFormat="1">
      <c r="D720" s="366"/>
      <c r="E720" s="367"/>
    </row>
    <row r="721" spans="4:5" s="325" customFormat="1">
      <c r="D721" s="366"/>
      <c r="E721" s="367"/>
    </row>
    <row r="722" spans="4:5" s="325" customFormat="1">
      <c r="D722" s="366"/>
      <c r="E722" s="367"/>
    </row>
    <row r="723" spans="4:5" s="325" customFormat="1">
      <c r="D723" s="366"/>
      <c r="E723" s="367"/>
    </row>
    <row r="724" spans="4:5" s="325" customFormat="1">
      <c r="D724" s="366"/>
      <c r="E724" s="367"/>
    </row>
    <row r="725" spans="4:5" s="325" customFormat="1">
      <c r="D725" s="366"/>
      <c r="E725" s="367"/>
    </row>
    <row r="726" spans="4:5" s="325" customFormat="1">
      <c r="D726" s="366"/>
      <c r="E726" s="367"/>
    </row>
    <row r="727" spans="4:5" s="325" customFormat="1">
      <c r="D727" s="366"/>
      <c r="E727" s="367"/>
    </row>
    <row r="728" spans="4:5" s="325" customFormat="1">
      <c r="D728" s="366"/>
      <c r="E728" s="367"/>
    </row>
    <row r="729" spans="4:5" s="325" customFormat="1">
      <c r="D729" s="366"/>
      <c r="E729" s="367"/>
    </row>
    <row r="730" spans="4:5" s="325" customFormat="1">
      <c r="D730" s="366"/>
      <c r="E730" s="367"/>
    </row>
    <row r="731" spans="4:5" s="325" customFormat="1">
      <c r="D731" s="366"/>
      <c r="E731" s="367"/>
    </row>
    <row r="732" spans="4:5" s="325" customFormat="1">
      <c r="D732" s="366"/>
      <c r="E732" s="367"/>
    </row>
    <row r="733" spans="4:5" s="325" customFormat="1">
      <c r="D733" s="366"/>
      <c r="E733" s="367"/>
    </row>
    <row r="734" spans="4:5" s="325" customFormat="1">
      <c r="D734" s="366"/>
      <c r="E734" s="367"/>
    </row>
    <row r="735" spans="4:5" s="325" customFormat="1">
      <c r="D735" s="366"/>
      <c r="E735" s="367"/>
    </row>
    <row r="736" spans="4:5" s="325" customFormat="1">
      <c r="D736" s="366"/>
      <c r="E736" s="367"/>
    </row>
    <row r="737" spans="4:5" s="325" customFormat="1">
      <c r="D737" s="366"/>
      <c r="E737" s="367"/>
    </row>
    <row r="738" spans="4:5" s="325" customFormat="1">
      <c r="D738" s="366"/>
      <c r="E738" s="367"/>
    </row>
    <row r="739" spans="4:5" s="325" customFormat="1">
      <c r="D739" s="366"/>
      <c r="E739" s="367"/>
    </row>
    <row r="740" spans="4:5" s="325" customFormat="1">
      <c r="D740" s="366"/>
      <c r="E740" s="367"/>
    </row>
    <row r="741" spans="4:5" s="325" customFormat="1">
      <c r="D741" s="366"/>
      <c r="E741" s="367"/>
    </row>
    <row r="742" spans="4:5" s="325" customFormat="1">
      <c r="D742" s="366"/>
      <c r="E742" s="367"/>
    </row>
    <row r="743" spans="4:5" s="325" customFormat="1">
      <c r="D743" s="366"/>
      <c r="E743" s="367"/>
    </row>
    <row r="744" spans="4:5" s="325" customFormat="1">
      <c r="D744" s="366"/>
      <c r="E744" s="367"/>
    </row>
    <row r="745" spans="4:5" s="325" customFormat="1">
      <c r="D745" s="366"/>
      <c r="E745" s="367"/>
    </row>
    <row r="746" spans="4:5" s="325" customFormat="1">
      <c r="D746" s="366"/>
      <c r="E746" s="367"/>
    </row>
    <row r="747" spans="4:5" s="325" customFormat="1">
      <c r="D747" s="366"/>
      <c r="E747" s="367"/>
    </row>
    <row r="748" spans="4:5" s="325" customFormat="1">
      <c r="D748" s="366"/>
      <c r="E748" s="367"/>
    </row>
    <row r="749" spans="4:5" s="325" customFormat="1">
      <c r="D749" s="366"/>
      <c r="E749" s="367"/>
    </row>
    <row r="750" spans="4:5" s="325" customFormat="1">
      <c r="D750" s="366"/>
      <c r="E750" s="367"/>
    </row>
    <row r="751" spans="4:5" s="325" customFormat="1">
      <c r="D751" s="366"/>
      <c r="E751" s="367"/>
    </row>
    <row r="752" spans="4:5" s="325" customFormat="1">
      <c r="D752" s="366"/>
      <c r="E752" s="367"/>
    </row>
    <row r="753" spans="4:5" s="325" customFormat="1">
      <c r="D753" s="366"/>
      <c r="E753" s="367"/>
    </row>
    <row r="754" spans="4:5" s="325" customFormat="1">
      <c r="D754" s="366"/>
      <c r="E754" s="367"/>
    </row>
    <row r="755" spans="4:5" s="325" customFormat="1">
      <c r="D755" s="366"/>
      <c r="E755" s="367"/>
    </row>
    <row r="756" spans="4:5" s="325" customFormat="1">
      <c r="D756" s="366"/>
      <c r="E756" s="367"/>
    </row>
    <row r="757" spans="4:5" s="325" customFormat="1">
      <c r="D757" s="366"/>
      <c r="E757" s="367"/>
    </row>
    <row r="758" spans="4:5" s="325" customFormat="1">
      <c r="D758" s="366"/>
      <c r="E758" s="367"/>
    </row>
    <row r="759" spans="4:5" s="325" customFormat="1">
      <c r="D759" s="366"/>
      <c r="E759" s="367"/>
    </row>
    <row r="760" spans="4:5" s="325" customFormat="1">
      <c r="D760" s="366"/>
      <c r="E760" s="367"/>
    </row>
    <row r="761" spans="4:5" s="325" customFormat="1">
      <c r="D761" s="366"/>
      <c r="E761" s="367"/>
    </row>
    <row r="762" spans="4:5" s="325" customFormat="1">
      <c r="D762" s="366"/>
      <c r="E762" s="367"/>
    </row>
    <row r="763" spans="4:5" s="325" customFormat="1">
      <c r="D763" s="366"/>
      <c r="E763" s="367"/>
    </row>
    <row r="764" spans="4:5" s="325" customFormat="1">
      <c r="D764" s="366"/>
      <c r="E764" s="367"/>
    </row>
    <row r="765" spans="4:5" s="325" customFormat="1">
      <c r="D765" s="366"/>
      <c r="E765" s="367"/>
    </row>
    <row r="766" spans="4:5" s="325" customFormat="1">
      <c r="D766" s="366"/>
      <c r="E766" s="367"/>
    </row>
    <row r="767" spans="4:5" s="325" customFormat="1">
      <c r="D767" s="366"/>
      <c r="E767" s="367"/>
    </row>
    <row r="768" spans="4:5" s="325" customFormat="1">
      <c r="D768" s="366"/>
      <c r="E768" s="367"/>
    </row>
    <row r="769" spans="4:5" s="325" customFormat="1">
      <c r="D769" s="366"/>
      <c r="E769" s="367"/>
    </row>
    <row r="770" spans="4:5" s="325" customFormat="1">
      <c r="D770" s="366"/>
      <c r="E770" s="367"/>
    </row>
    <row r="771" spans="4:5" s="325" customFormat="1">
      <c r="D771" s="366"/>
      <c r="E771" s="367"/>
    </row>
    <row r="772" spans="4:5" s="325" customFormat="1">
      <c r="D772" s="366"/>
      <c r="E772" s="367"/>
    </row>
    <row r="773" spans="4:5" s="325" customFormat="1">
      <c r="D773" s="366"/>
      <c r="E773" s="367"/>
    </row>
    <row r="774" spans="4:5" s="325" customFormat="1">
      <c r="D774" s="366"/>
      <c r="E774" s="367"/>
    </row>
    <row r="775" spans="4:5" s="325" customFormat="1">
      <c r="D775" s="366"/>
      <c r="E775" s="367"/>
    </row>
    <row r="776" spans="4:5" s="325" customFormat="1">
      <c r="D776" s="366"/>
      <c r="E776" s="367"/>
    </row>
    <row r="777" spans="4:5" s="325" customFormat="1">
      <c r="D777" s="366"/>
      <c r="E777" s="367"/>
    </row>
    <row r="778" spans="4:5" s="325" customFormat="1">
      <c r="D778" s="366"/>
      <c r="E778" s="367"/>
    </row>
    <row r="779" spans="4:5" s="325" customFormat="1">
      <c r="D779" s="366"/>
      <c r="E779" s="367"/>
    </row>
    <row r="780" spans="4:5" s="325" customFormat="1">
      <c r="D780" s="366"/>
      <c r="E780" s="367"/>
    </row>
    <row r="781" spans="4:5" s="325" customFormat="1">
      <c r="D781" s="366"/>
      <c r="E781" s="367"/>
    </row>
    <row r="782" spans="4:5" s="325" customFormat="1">
      <c r="D782" s="366"/>
      <c r="E782" s="367"/>
    </row>
    <row r="783" spans="4:5" s="325" customFormat="1">
      <c r="D783" s="366"/>
      <c r="E783" s="367"/>
    </row>
    <row r="784" spans="4:5" s="325" customFormat="1">
      <c r="D784" s="366"/>
      <c r="E784" s="367"/>
    </row>
    <row r="785" spans="4:5" s="325" customFormat="1">
      <c r="D785" s="366"/>
      <c r="E785" s="367"/>
    </row>
    <row r="786" spans="4:5" s="325" customFormat="1">
      <c r="D786" s="366"/>
      <c r="E786" s="367"/>
    </row>
    <row r="787" spans="4:5" s="325" customFormat="1">
      <c r="D787" s="366"/>
      <c r="E787" s="367"/>
    </row>
    <row r="788" spans="4:5" s="325" customFormat="1">
      <c r="D788" s="366"/>
      <c r="E788" s="367"/>
    </row>
    <row r="789" spans="4:5" s="325" customFormat="1">
      <c r="D789" s="366"/>
      <c r="E789" s="367"/>
    </row>
    <row r="790" spans="4:5" s="325" customFormat="1">
      <c r="D790" s="366"/>
      <c r="E790" s="367"/>
    </row>
    <row r="791" spans="4:5" s="325" customFormat="1">
      <c r="D791" s="366"/>
      <c r="E791" s="367"/>
    </row>
    <row r="792" spans="4:5" s="325" customFormat="1">
      <c r="D792" s="366"/>
      <c r="E792" s="367"/>
    </row>
    <row r="793" spans="4:5" s="325" customFormat="1">
      <c r="D793" s="366"/>
      <c r="E793" s="367"/>
    </row>
    <row r="794" spans="4:5" s="325" customFormat="1">
      <c r="D794" s="366"/>
      <c r="E794" s="367"/>
    </row>
    <row r="795" spans="4:5" s="325" customFormat="1">
      <c r="D795" s="366"/>
      <c r="E795" s="367"/>
    </row>
    <row r="796" spans="4:5" s="325" customFormat="1">
      <c r="D796" s="366"/>
      <c r="E796" s="367"/>
    </row>
    <row r="797" spans="4:5" s="325" customFormat="1">
      <c r="D797" s="366"/>
      <c r="E797" s="367"/>
    </row>
    <row r="798" spans="4:5" s="325" customFormat="1">
      <c r="D798" s="366"/>
      <c r="E798" s="367"/>
    </row>
    <row r="799" spans="4:5" s="325" customFormat="1">
      <c r="D799" s="366"/>
      <c r="E799" s="367"/>
    </row>
    <row r="800" spans="4:5" s="325" customFormat="1">
      <c r="D800" s="366"/>
      <c r="E800" s="367"/>
    </row>
    <row r="801" spans="4:5" s="325" customFormat="1">
      <c r="D801" s="366"/>
      <c r="E801" s="367"/>
    </row>
    <row r="802" spans="4:5" s="325" customFormat="1">
      <c r="D802" s="366"/>
      <c r="E802" s="367"/>
    </row>
    <row r="803" spans="4:5" s="325" customFormat="1">
      <c r="D803" s="366"/>
      <c r="E803" s="367"/>
    </row>
    <row r="804" spans="4:5" s="325" customFormat="1">
      <c r="D804" s="366"/>
      <c r="E804" s="367"/>
    </row>
    <row r="805" spans="4:5" s="325" customFormat="1">
      <c r="D805" s="366"/>
      <c r="E805" s="367"/>
    </row>
    <row r="806" spans="4:5" s="325" customFormat="1">
      <c r="D806" s="366"/>
      <c r="E806" s="367"/>
    </row>
    <row r="807" spans="4:5" s="325" customFormat="1">
      <c r="D807" s="366"/>
      <c r="E807" s="367"/>
    </row>
    <row r="808" spans="4:5" s="325" customFormat="1">
      <c r="D808" s="366"/>
      <c r="E808" s="367"/>
    </row>
    <row r="809" spans="4:5" s="325" customFormat="1">
      <c r="D809" s="366"/>
      <c r="E809" s="367"/>
    </row>
    <row r="810" spans="4:5" s="325" customFormat="1">
      <c r="D810" s="366"/>
      <c r="E810" s="367"/>
    </row>
    <row r="811" spans="4:5" s="325" customFormat="1">
      <c r="D811" s="366"/>
      <c r="E811" s="367"/>
    </row>
    <row r="812" spans="4:5" s="325" customFormat="1">
      <c r="D812" s="366"/>
      <c r="E812" s="367"/>
    </row>
    <row r="813" spans="4:5" s="325" customFormat="1">
      <c r="D813" s="366"/>
      <c r="E813" s="367"/>
    </row>
    <row r="814" spans="4:5" s="325" customFormat="1">
      <c r="D814" s="366"/>
      <c r="E814" s="367"/>
    </row>
    <row r="815" spans="4:5" s="325" customFormat="1">
      <c r="D815" s="366"/>
      <c r="E815" s="367"/>
    </row>
    <row r="816" spans="4:5" s="325" customFormat="1">
      <c r="D816" s="366"/>
      <c r="E816" s="367"/>
    </row>
    <row r="817" spans="4:5" s="325" customFormat="1">
      <c r="D817" s="366"/>
      <c r="E817" s="367"/>
    </row>
    <row r="818" spans="4:5" s="325" customFormat="1">
      <c r="D818" s="366"/>
      <c r="E818" s="367"/>
    </row>
    <row r="819" spans="4:5" s="325" customFormat="1">
      <c r="D819" s="366"/>
      <c r="E819" s="367"/>
    </row>
    <row r="820" spans="4:5" s="325" customFormat="1">
      <c r="D820" s="366"/>
      <c r="E820" s="367"/>
    </row>
    <row r="821" spans="4:5" s="325" customFormat="1">
      <c r="D821" s="366"/>
      <c r="E821" s="367"/>
    </row>
    <row r="822" spans="4:5" s="325" customFormat="1">
      <c r="D822" s="366"/>
      <c r="E822" s="367"/>
    </row>
    <row r="823" spans="4:5" s="325" customFormat="1">
      <c r="D823" s="366"/>
      <c r="E823" s="367"/>
    </row>
    <row r="824" spans="4:5" s="325" customFormat="1">
      <c r="D824" s="366"/>
      <c r="E824" s="367"/>
    </row>
    <row r="825" spans="4:5" s="325" customFormat="1">
      <c r="D825" s="366"/>
      <c r="E825" s="367"/>
    </row>
    <row r="826" spans="4:5" s="325" customFormat="1">
      <c r="D826" s="366"/>
      <c r="E826" s="367"/>
    </row>
    <row r="827" spans="4:5" s="325" customFormat="1">
      <c r="D827" s="366"/>
      <c r="E827" s="367"/>
    </row>
    <row r="828" spans="4:5" s="325" customFormat="1">
      <c r="D828" s="366"/>
      <c r="E828" s="367"/>
    </row>
    <row r="829" spans="4:5" s="325" customFormat="1">
      <c r="D829" s="366"/>
      <c r="E829" s="367"/>
    </row>
    <row r="830" spans="4:5" s="325" customFormat="1">
      <c r="D830" s="366"/>
      <c r="E830" s="367"/>
    </row>
    <row r="831" spans="4:5" s="325" customFormat="1">
      <c r="D831" s="366"/>
      <c r="E831" s="367"/>
    </row>
    <row r="832" spans="4:5" s="325" customFormat="1">
      <c r="D832" s="366"/>
      <c r="E832" s="367"/>
    </row>
    <row r="833" spans="4:5" s="325" customFormat="1">
      <c r="D833" s="366"/>
      <c r="E833" s="367"/>
    </row>
    <row r="834" spans="4:5" s="325" customFormat="1">
      <c r="D834" s="366"/>
      <c r="E834" s="367"/>
    </row>
    <row r="835" spans="4:5" s="325" customFormat="1">
      <c r="D835" s="366"/>
      <c r="E835" s="367"/>
    </row>
    <row r="836" spans="4:5" s="325" customFormat="1">
      <c r="D836" s="366"/>
      <c r="E836" s="367"/>
    </row>
    <row r="837" spans="4:5" s="325" customFormat="1">
      <c r="D837" s="366"/>
      <c r="E837" s="367"/>
    </row>
    <row r="838" spans="4:5" s="325" customFormat="1">
      <c r="D838" s="366"/>
      <c r="E838" s="367"/>
    </row>
    <row r="839" spans="4:5" s="325" customFormat="1">
      <c r="D839" s="366"/>
      <c r="E839" s="367"/>
    </row>
    <row r="840" spans="4:5" s="325" customFormat="1">
      <c r="D840" s="366"/>
      <c r="E840" s="367"/>
    </row>
    <row r="841" spans="4:5" s="325" customFormat="1">
      <c r="D841" s="366"/>
      <c r="E841" s="367"/>
    </row>
    <row r="842" spans="4:5" s="325" customFormat="1">
      <c r="D842" s="366"/>
      <c r="E842" s="367"/>
    </row>
    <row r="843" spans="4:5" s="325" customFormat="1">
      <c r="D843" s="366"/>
      <c r="E843" s="367"/>
    </row>
    <row r="844" spans="4:5" s="325" customFormat="1">
      <c r="D844" s="366"/>
      <c r="E844" s="367"/>
    </row>
    <row r="845" spans="4:5" s="325" customFormat="1">
      <c r="D845" s="366"/>
      <c r="E845" s="367"/>
    </row>
    <row r="846" spans="4:5" s="325" customFormat="1">
      <c r="D846" s="366"/>
      <c r="E846" s="367"/>
    </row>
    <row r="847" spans="4:5" s="325" customFormat="1">
      <c r="D847" s="366"/>
      <c r="E847" s="367"/>
    </row>
    <row r="848" spans="4:5" s="325" customFormat="1">
      <c r="D848" s="366"/>
      <c r="E848" s="367"/>
    </row>
    <row r="849" spans="4:5" s="325" customFormat="1">
      <c r="D849" s="366"/>
      <c r="E849" s="367"/>
    </row>
    <row r="850" spans="4:5" s="325" customFormat="1">
      <c r="D850" s="366"/>
      <c r="E850" s="367"/>
    </row>
    <row r="851" spans="4:5" s="325" customFormat="1">
      <c r="D851" s="366"/>
      <c r="E851" s="367"/>
    </row>
    <row r="852" spans="4:5" s="325" customFormat="1">
      <c r="D852" s="366"/>
      <c r="E852" s="367"/>
    </row>
    <row r="853" spans="4:5" s="325" customFormat="1">
      <c r="D853" s="366"/>
      <c r="E853" s="367"/>
    </row>
    <row r="854" spans="4:5" s="325" customFormat="1">
      <c r="D854" s="366"/>
      <c r="E854" s="367"/>
    </row>
    <row r="855" spans="4:5" s="325" customFormat="1">
      <c r="D855" s="366"/>
      <c r="E855" s="367"/>
    </row>
    <row r="856" spans="4:5" s="325" customFormat="1">
      <c r="D856" s="366"/>
      <c r="E856" s="367"/>
    </row>
    <row r="857" spans="4:5" s="325" customFormat="1">
      <c r="D857" s="366"/>
      <c r="E857" s="367"/>
    </row>
    <row r="858" spans="4:5" s="325" customFormat="1">
      <c r="D858" s="366"/>
      <c r="E858" s="367"/>
    </row>
    <row r="859" spans="4:5" s="325" customFormat="1">
      <c r="D859" s="366"/>
      <c r="E859" s="367"/>
    </row>
    <row r="860" spans="4:5" s="325" customFormat="1">
      <c r="D860" s="366"/>
      <c r="E860" s="367"/>
    </row>
    <row r="861" spans="4:5" s="325" customFormat="1">
      <c r="D861" s="366"/>
      <c r="E861" s="367"/>
    </row>
    <row r="862" spans="4:5" s="325" customFormat="1">
      <c r="D862" s="366"/>
      <c r="E862" s="367"/>
    </row>
    <row r="863" spans="4:5" s="325" customFormat="1">
      <c r="D863" s="366"/>
      <c r="E863" s="367"/>
    </row>
    <row r="864" spans="4:5" s="325" customFormat="1">
      <c r="D864" s="366"/>
      <c r="E864" s="367"/>
    </row>
    <row r="865" spans="4:5" s="325" customFormat="1">
      <c r="D865" s="366"/>
      <c r="E865" s="367"/>
    </row>
    <row r="866" spans="4:5" s="325" customFormat="1">
      <c r="D866" s="366"/>
      <c r="E866" s="367"/>
    </row>
    <row r="867" spans="4:5" s="325" customFormat="1">
      <c r="D867" s="366"/>
      <c r="E867" s="367"/>
    </row>
    <row r="868" spans="4:5" s="325" customFormat="1">
      <c r="D868" s="366"/>
      <c r="E868" s="367"/>
    </row>
    <row r="869" spans="4:5" s="325" customFormat="1">
      <c r="D869" s="366"/>
      <c r="E869" s="367"/>
    </row>
    <row r="870" spans="4:5" s="325" customFormat="1">
      <c r="D870" s="366"/>
      <c r="E870" s="367"/>
    </row>
    <row r="871" spans="4:5" s="325" customFormat="1">
      <c r="D871" s="366"/>
      <c r="E871" s="367"/>
    </row>
    <row r="872" spans="4:5" s="325" customFormat="1">
      <c r="D872" s="366"/>
      <c r="E872" s="367"/>
    </row>
    <row r="873" spans="4:5" s="325" customFormat="1">
      <c r="D873" s="366"/>
      <c r="E873" s="367"/>
    </row>
    <row r="874" spans="4:5" s="325" customFormat="1">
      <c r="D874" s="366"/>
      <c r="E874" s="367"/>
    </row>
    <row r="875" spans="4:5" s="325" customFormat="1">
      <c r="D875" s="366"/>
      <c r="E875" s="367"/>
    </row>
    <row r="876" spans="4:5" s="325" customFormat="1">
      <c r="D876" s="366"/>
      <c r="E876" s="367"/>
    </row>
    <row r="877" spans="4:5" s="325" customFormat="1">
      <c r="D877" s="366"/>
      <c r="E877" s="367"/>
    </row>
    <row r="878" spans="4:5" s="325" customFormat="1">
      <c r="D878" s="366"/>
      <c r="E878" s="367"/>
    </row>
    <row r="879" spans="4:5" s="325" customFormat="1">
      <c r="D879" s="366"/>
      <c r="E879" s="367"/>
    </row>
    <row r="880" spans="4:5" s="325" customFormat="1">
      <c r="D880" s="366"/>
      <c r="E880" s="367"/>
    </row>
    <row r="881" spans="4:5" s="325" customFormat="1">
      <c r="D881" s="366"/>
      <c r="E881" s="367"/>
    </row>
    <row r="882" spans="4:5" s="325" customFormat="1">
      <c r="D882" s="366"/>
      <c r="E882" s="367"/>
    </row>
    <row r="883" spans="4:5" s="325" customFormat="1">
      <c r="D883" s="366"/>
      <c r="E883" s="367"/>
    </row>
    <row r="884" spans="4:5" s="325" customFormat="1">
      <c r="D884" s="366"/>
      <c r="E884" s="367"/>
    </row>
    <row r="885" spans="4:5" s="325" customFormat="1">
      <c r="D885" s="366"/>
      <c r="E885" s="367"/>
    </row>
    <row r="886" spans="4:5" s="325" customFormat="1">
      <c r="D886" s="366"/>
      <c r="E886" s="367"/>
    </row>
    <row r="887" spans="4:5" s="325" customFormat="1">
      <c r="D887" s="366"/>
      <c r="E887" s="367"/>
    </row>
    <row r="888" spans="4:5" s="325" customFormat="1">
      <c r="D888" s="366"/>
      <c r="E888" s="367"/>
    </row>
    <row r="889" spans="4:5" s="325" customFormat="1">
      <c r="D889" s="366"/>
      <c r="E889" s="367"/>
    </row>
    <row r="890" spans="4:5" s="325" customFormat="1">
      <c r="D890" s="366"/>
      <c r="E890" s="367"/>
    </row>
    <row r="891" spans="4:5" s="325" customFormat="1">
      <c r="D891" s="366"/>
      <c r="E891" s="367"/>
    </row>
    <row r="892" spans="4:5" s="325" customFormat="1">
      <c r="D892" s="366"/>
      <c r="E892" s="367"/>
    </row>
    <row r="893" spans="4:5" s="325" customFormat="1">
      <c r="D893" s="366"/>
      <c r="E893" s="367"/>
    </row>
    <row r="894" spans="4:5" s="325" customFormat="1">
      <c r="D894" s="366"/>
      <c r="E894" s="367"/>
    </row>
    <row r="895" spans="4:5" s="325" customFormat="1">
      <c r="D895" s="366"/>
      <c r="E895" s="367"/>
    </row>
    <row r="896" spans="4:5" s="325" customFormat="1">
      <c r="D896" s="366"/>
      <c r="E896" s="367"/>
    </row>
    <row r="897" spans="4:5" s="325" customFormat="1">
      <c r="D897" s="366"/>
      <c r="E897" s="367"/>
    </row>
    <row r="898" spans="4:5" s="325" customFormat="1">
      <c r="D898" s="366"/>
      <c r="E898" s="367"/>
    </row>
    <row r="899" spans="4:5" s="325" customFormat="1">
      <c r="D899" s="366"/>
      <c r="E899" s="367"/>
    </row>
    <row r="900" spans="4:5" s="325" customFormat="1">
      <c r="D900" s="366"/>
      <c r="E900" s="367"/>
    </row>
    <row r="901" spans="4:5" s="325" customFormat="1">
      <c r="D901" s="366"/>
      <c r="E901" s="367"/>
    </row>
    <row r="902" spans="4:5" s="325" customFormat="1">
      <c r="D902" s="366"/>
      <c r="E902" s="367"/>
    </row>
    <row r="903" spans="4:5" s="325" customFormat="1">
      <c r="D903" s="366"/>
      <c r="E903" s="367"/>
    </row>
    <row r="904" spans="4:5" s="325" customFormat="1">
      <c r="D904" s="366"/>
      <c r="E904" s="367"/>
    </row>
    <row r="905" spans="4:5" s="325" customFormat="1">
      <c r="D905" s="366"/>
      <c r="E905" s="367"/>
    </row>
    <row r="906" spans="4:5" s="325" customFormat="1">
      <c r="D906" s="366"/>
      <c r="E906" s="367"/>
    </row>
    <row r="907" spans="4:5" s="325" customFormat="1">
      <c r="D907" s="366"/>
      <c r="E907" s="367"/>
    </row>
    <row r="908" spans="4:5" s="325" customFormat="1">
      <c r="D908" s="366"/>
      <c r="E908" s="367"/>
    </row>
    <row r="909" spans="4:5" s="325" customFormat="1">
      <c r="D909" s="366"/>
      <c r="E909" s="367"/>
    </row>
    <row r="910" spans="4:5" s="325" customFormat="1">
      <c r="D910" s="366"/>
      <c r="E910" s="367"/>
    </row>
    <row r="911" spans="4:5" s="325" customFormat="1">
      <c r="D911" s="366"/>
      <c r="E911" s="367"/>
    </row>
    <row r="912" spans="4:5" s="325" customFormat="1">
      <c r="D912" s="366"/>
      <c r="E912" s="367"/>
    </row>
    <row r="913" spans="4:5" s="325" customFormat="1">
      <c r="D913" s="366"/>
      <c r="E913" s="367"/>
    </row>
    <row r="914" spans="4:5" s="325" customFormat="1">
      <c r="D914" s="366"/>
      <c r="E914" s="367"/>
    </row>
    <row r="915" spans="4:5" s="325" customFormat="1">
      <c r="D915" s="366"/>
      <c r="E915" s="367"/>
    </row>
    <row r="916" spans="4:5" s="325" customFormat="1">
      <c r="D916" s="366"/>
      <c r="E916" s="367"/>
    </row>
    <row r="917" spans="4:5" s="325" customFormat="1">
      <c r="D917" s="366"/>
      <c r="E917" s="367"/>
    </row>
    <row r="918" spans="4:5" s="325" customFormat="1">
      <c r="D918" s="366"/>
      <c r="E918" s="367"/>
    </row>
    <row r="919" spans="4:5" s="325" customFormat="1">
      <c r="D919" s="366"/>
      <c r="E919" s="367"/>
    </row>
    <row r="920" spans="4:5" s="325" customFormat="1">
      <c r="D920" s="366"/>
      <c r="E920" s="367"/>
    </row>
    <row r="921" spans="4:5" s="325" customFormat="1">
      <c r="D921" s="366"/>
      <c r="E921" s="367"/>
    </row>
    <row r="922" spans="4:5" s="325" customFormat="1">
      <c r="D922" s="366"/>
      <c r="E922" s="367"/>
    </row>
    <row r="923" spans="4:5" s="325" customFormat="1">
      <c r="D923" s="366"/>
      <c r="E923" s="367"/>
    </row>
    <row r="924" spans="4:5" s="325" customFormat="1">
      <c r="D924" s="366"/>
      <c r="E924" s="367"/>
    </row>
    <row r="925" spans="4:5" s="325" customFormat="1">
      <c r="D925" s="366"/>
      <c r="E925" s="367"/>
    </row>
    <row r="926" spans="4:5" s="325" customFormat="1">
      <c r="D926" s="366"/>
      <c r="E926" s="367"/>
    </row>
    <row r="927" spans="4:5" s="325" customFormat="1">
      <c r="D927" s="366"/>
      <c r="E927" s="367"/>
    </row>
    <row r="928" spans="4:5" s="325" customFormat="1">
      <c r="D928" s="366"/>
      <c r="E928" s="367"/>
    </row>
    <row r="929" spans="4:5" s="325" customFormat="1">
      <c r="D929" s="366"/>
      <c r="E929" s="367"/>
    </row>
    <row r="930" spans="4:5" s="325" customFormat="1">
      <c r="D930" s="366"/>
      <c r="E930" s="367"/>
    </row>
    <row r="931" spans="4:5" s="325" customFormat="1">
      <c r="D931" s="366"/>
      <c r="E931" s="367"/>
    </row>
    <row r="932" spans="4:5" s="325" customFormat="1">
      <c r="D932" s="366"/>
      <c r="E932" s="367"/>
    </row>
    <row r="933" spans="4:5" s="325" customFormat="1">
      <c r="D933" s="366"/>
      <c r="E933" s="367"/>
    </row>
    <row r="934" spans="4:5" s="325" customFormat="1">
      <c r="D934" s="366"/>
      <c r="E934" s="367"/>
    </row>
    <row r="935" spans="4:5" s="325" customFormat="1">
      <c r="D935" s="366"/>
      <c r="E935" s="367"/>
    </row>
    <row r="936" spans="4:5" s="325" customFormat="1">
      <c r="D936" s="366"/>
      <c r="E936" s="367"/>
    </row>
    <row r="937" spans="4:5" s="325" customFormat="1">
      <c r="D937" s="366"/>
      <c r="E937" s="367"/>
    </row>
    <row r="938" spans="4:5" s="325" customFormat="1">
      <c r="D938" s="366"/>
      <c r="E938" s="367"/>
    </row>
    <row r="939" spans="4:5" s="325" customFormat="1">
      <c r="D939" s="366"/>
      <c r="E939" s="367"/>
    </row>
    <row r="940" spans="4:5" s="325" customFormat="1">
      <c r="D940" s="366"/>
      <c r="E940" s="367"/>
    </row>
    <row r="941" spans="4:5" s="325" customFormat="1">
      <c r="D941" s="366"/>
      <c r="E941" s="367"/>
    </row>
    <row r="942" spans="4:5" s="325" customFormat="1">
      <c r="D942" s="366"/>
      <c r="E942" s="367"/>
    </row>
    <row r="943" spans="4:5" s="325" customFormat="1">
      <c r="D943" s="366"/>
      <c r="E943" s="367"/>
    </row>
    <row r="944" spans="4:5" s="325" customFormat="1">
      <c r="D944" s="366"/>
      <c r="E944" s="367"/>
    </row>
    <row r="945" spans="4:5" s="325" customFormat="1">
      <c r="D945" s="366"/>
      <c r="E945" s="367"/>
    </row>
    <row r="946" spans="4:5" s="325" customFormat="1">
      <c r="D946" s="366"/>
      <c r="E946" s="367"/>
    </row>
    <row r="947" spans="4:5" s="325" customFormat="1">
      <c r="D947" s="366"/>
      <c r="E947" s="367"/>
    </row>
    <row r="948" spans="4:5" s="325" customFormat="1">
      <c r="D948" s="366"/>
      <c r="E948" s="367"/>
    </row>
    <row r="949" spans="4:5" s="325" customFormat="1">
      <c r="D949" s="366"/>
      <c r="E949" s="367"/>
    </row>
    <row r="950" spans="4:5" s="325" customFormat="1">
      <c r="D950" s="366"/>
      <c r="E950" s="367"/>
    </row>
    <row r="951" spans="4:5" s="325" customFormat="1">
      <c r="D951" s="366"/>
      <c r="E951" s="367"/>
    </row>
    <row r="952" spans="4:5" s="325" customFormat="1">
      <c r="D952" s="366"/>
      <c r="E952" s="367"/>
    </row>
    <row r="953" spans="4:5" s="325" customFormat="1">
      <c r="D953" s="366"/>
      <c r="E953" s="367"/>
    </row>
    <row r="954" spans="4:5" s="325" customFormat="1">
      <c r="D954" s="366"/>
      <c r="E954" s="367"/>
    </row>
    <row r="955" spans="4:5" s="325" customFormat="1">
      <c r="D955" s="366"/>
      <c r="E955" s="367"/>
    </row>
    <row r="956" spans="4:5" s="325" customFormat="1">
      <c r="D956" s="366"/>
      <c r="E956" s="367"/>
    </row>
    <row r="957" spans="4:5" s="325" customFormat="1">
      <c r="D957" s="366"/>
      <c r="E957" s="367"/>
    </row>
    <row r="958" spans="4:5" s="325" customFormat="1">
      <c r="D958" s="366"/>
      <c r="E958" s="367"/>
    </row>
    <row r="959" spans="4:5" s="325" customFormat="1">
      <c r="D959" s="366"/>
      <c r="E959" s="367"/>
    </row>
    <row r="960" spans="4:5" s="325" customFormat="1">
      <c r="D960" s="366"/>
      <c r="E960" s="367"/>
    </row>
    <row r="961" spans="4:5" s="325" customFormat="1">
      <c r="D961" s="366"/>
      <c r="E961" s="367"/>
    </row>
    <row r="962" spans="4:5" s="325" customFormat="1">
      <c r="D962" s="366"/>
      <c r="E962" s="367"/>
    </row>
    <row r="963" spans="4:5" s="325" customFormat="1">
      <c r="D963" s="366"/>
      <c r="E963" s="367"/>
    </row>
    <row r="964" spans="4:5" s="325" customFormat="1">
      <c r="D964" s="366"/>
      <c r="E964" s="367"/>
    </row>
    <row r="965" spans="4:5" s="325" customFormat="1">
      <c r="D965" s="366"/>
      <c r="E965" s="367"/>
    </row>
    <row r="966" spans="4:5" s="325" customFormat="1">
      <c r="D966" s="366"/>
      <c r="E966" s="367"/>
    </row>
    <row r="967" spans="4:5" s="325" customFormat="1">
      <c r="D967" s="366"/>
      <c r="E967" s="367"/>
    </row>
    <row r="968" spans="4:5" s="325" customFormat="1">
      <c r="D968" s="366"/>
      <c r="E968" s="367"/>
    </row>
    <row r="969" spans="4:5" s="325" customFormat="1">
      <c r="D969" s="366"/>
      <c r="E969" s="367"/>
    </row>
    <row r="970" spans="4:5" s="325" customFormat="1">
      <c r="D970" s="366"/>
      <c r="E970" s="367"/>
    </row>
    <row r="971" spans="4:5" s="325" customFormat="1">
      <c r="D971" s="366"/>
      <c r="E971" s="367"/>
    </row>
    <row r="972" spans="4:5" s="325" customFormat="1">
      <c r="D972" s="366"/>
      <c r="E972" s="367"/>
    </row>
    <row r="973" spans="4:5" s="325" customFormat="1">
      <c r="D973" s="366"/>
      <c r="E973" s="367"/>
    </row>
    <row r="974" spans="4:5" s="325" customFormat="1">
      <c r="D974" s="366"/>
      <c r="E974" s="367"/>
    </row>
    <row r="975" spans="4:5" s="325" customFormat="1">
      <c r="D975" s="366"/>
      <c r="E975" s="367"/>
    </row>
    <row r="976" spans="4:5" s="325" customFormat="1">
      <c r="D976" s="366"/>
      <c r="E976" s="367"/>
    </row>
    <row r="977" spans="4:5" s="325" customFormat="1">
      <c r="D977" s="366"/>
      <c r="E977" s="367"/>
    </row>
    <row r="978" spans="4:5" s="325" customFormat="1">
      <c r="D978" s="366"/>
      <c r="E978" s="367"/>
    </row>
    <row r="979" spans="4:5" s="325" customFormat="1">
      <c r="D979" s="366"/>
      <c r="E979" s="367"/>
    </row>
    <row r="980" spans="4:5" s="325" customFormat="1">
      <c r="D980" s="366"/>
      <c r="E980" s="367"/>
    </row>
    <row r="981" spans="4:5" s="325" customFormat="1">
      <c r="D981" s="366"/>
      <c r="E981" s="367"/>
    </row>
    <row r="982" spans="4:5" s="325" customFormat="1">
      <c r="D982" s="366"/>
      <c r="E982" s="367"/>
    </row>
    <row r="983" spans="4:5" s="325" customFormat="1">
      <c r="D983" s="366"/>
      <c r="E983" s="367"/>
    </row>
    <row r="984" spans="4:5" s="325" customFormat="1">
      <c r="D984" s="366"/>
      <c r="E984" s="367"/>
    </row>
    <row r="985" spans="4:5" s="325" customFormat="1">
      <c r="D985" s="366"/>
      <c r="E985" s="367"/>
    </row>
    <row r="986" spans="4:5" s="325" customFormat="1">
      <c r="D986" s="366"/>
      <c r="E986" s="367"/>
    </row>
    <row r="987" spans="4:5" s="325" customFormat="1">
      <c r="D987" s="366"/>
      <c r="E987" s="367"/>
    </row>
    <row r="988" spans="4:5" s="325" customFormat="1">
      <c r="D988" s="366"/>
      <c r="E988" s="367"/>
    </row>
    <row r="989" spans="4:5" s="325" customFormat="1">
      <c r="D989" s="366"/>
      <c r="E989" s="367"/>
    </row>
    <row r="990" spans="4:5" s="325" customFormat="1">
      <c r="D990" s="366"/>
      <c r="E990" s="367"/>
    </row>
    <row r="991" spans="4:5" s="325" customFormat="1">
      <c r="D991" s="366"/>
      <c r="E991" s="367"/>
    </row>
    <row r="992" spans="4:5" s="325" customFormat="1">
      <c r="D992" s="366"/>
      <c r="E992" s="367"/>
    </row>
    <row r="993" spans="4:5" s="325" customFormat="1">
      <c r="D993" s="366"/>
      <c r="E993" s="367"/>
    </row>
    <row r="994" spans="4:5" s="325" customFormat="1">
      <c r="D994" s="366"/>
      <c r="E994" s="367"/>
    </row>
    <row r="995" spans="4:5" s="325" customFormat="1">
      <c r="D995" s="366"/>
      <c r="E995" s="367"/>
    </row>
    <row r="996" spans="4:5" s="325" customFormat="1">
      <c r="D996" s="366"/>
      <c r="E996" s="367"/>
    </row>
    <row r="997" spans="4:5" s="325" customFormat="1">
      <c r="D997" s="366"/>
      <c r="E997" s="367"/>
    </row>
    <row r="998" spans="4:5" s="325" customFormat="1">
      <c r="D998" s="366"/>
      <c r="E998" s="367"/>
    </row>
    <row r="999" spans="4:5" s="325" customFormat="1">
      <c r="D999" s="366"/>
      <c r="E999" s="367"/>
    </row>
    <row r="1000" spans="4:5" s="325" customFormat="1">
      <c r="D1000" s="366"/>
      <c r="E1000" s="367"/>
    </row>
    <row r="1001" spans="4:5" s="325" customFormat="1">
      <c r="D1001" s="366"/>
      <c r="E1001" s="367"/>
    </row>
    <row r="1002" spans="4:5" s="325" customFormat="1">
      <c r="D1002" s="366"/>
      <c r="E1002" s="367"/>
    </row>
    <row r="1003" spans="4:5" s="325" customFormat="1">
      <c r="D1003" s="366"/>
      <c r="E1003" s="367"/>
    </row>
    <row r="1004" spans="4:5" s="325" customFormat="1">
      <c r="D1004" s="366"/>
      <c r="E1004" s="367"/>
    </row>
    <row r="1005" spans="4:5" s="325" customFormat="1">
      <c r="D1005" s="366"/>
      <c r="E1005" s="367"/>
    </row>
    <row r="1006" spans="4:5" s="325" customFormat="1">
      <c r="D1006" s="366"/>
      <c r="E1006" s="367"/>
    </row>
    <row r="1007" spans="4:5" s="325" customFormat="1">
      <c r="D1007" s="366"/>
      <c r="E1007" s="367"/>
    </row>
    <row r="1008" spans="4:5" s="325" customFormat="1">
      <c r="D1008" s="366"/>
      <c r="E1008" s="367"/>
    </row>
    <row r="1009" spans="4:5" s="325" customFormat="1">
      <c r="D1009" s="366"/>
      <c r="E1009" s="367"/>
    </row>
    <row r="1010" spans="4:5" s="325" customFormat="1">
      <c r="D1010" s="366"/>
      <c r="E1010" s="367"/>
    </row>
    <row r="1011" spans="4:5" s="325" customFormat="1">
      <c r="D1011" s="366"/>
      <c r="E1011" s="367"/>
    </row>
    <row r="1012" spans="4:5" s="325" customFormat="1">
      <c r="D1012" s="366"/>
      <c r="E1012" s="367"/>
    </row>
    <row r="1013" spans="4:5" s="325" customFormat="1">
      <c r="D1013" s="366"/>
      <c r="E1013" s="367"/>
    </row>
    <row r="1014" spans="4:5" s="325" customFormat="1">
      <c r="D1014" s="366"/>
      <c r="E1014" s="367"/>
    </row>
    <row r="1015" spans="4:5" s="325" customFormat="1">
      <c r="D1015" s="366"/>
      <c r="E1015" s="367"/>
    </row>
    <row r="1016" spans="4:5" s="325" customFormat="1">
      <c r="D1016" s="366"/>
      <c r="E1016" s="367"/>
    </row>
    <row r="1017" spans="4:5" s="325" customFormat="1">
      <c r="D1017" s="366"/>
      <c r="E1017" s="367"/>
    </row>
    <row r="1018" spans="4:5" s="325" customFormat="1">
      <c r="D1018" s="366"/>
      <c r="E1018" s="367"/>
    </row>
    <row r="1019" spans="4:5" s="325" customFormat="1">
      <c r="D1019" s="366"/>
      <c r="E1019" s="367"/>
    </row>
    <row r="1020" spans="4:5" s="325" customFormat="1">
      <c r="D1020" s="366"/>
      <c r="E1020" s="367"/>
    </row>
    <row r="1021" spans="4:5" s="325" customFormat="1">
      <c r="D1021" s="366"/>
      <c r="E1021" s="367"/>
    </row>
    <row r="1022" spans="4:5" s="325" customFormat="1">
      <c r="D1022" s="366"/>
      <c r="E1022" s="367"/>
    </row>
    <row r="1023" spans="4:5" s="325" customFormat="1">
      <c r="D1023" s="366"/>
      <c r="E1023" s="367"/>
    </row>
    <row r="1024" spans="4:5" s="325" customFormat="1">
      <c r="D1024" s="366"/>
      <c r="E1024" s="367"/>
    </row>
    <row r="1025" spans="4:5" s="325" customFormat="1">
      <c r="D1025" s="366"/>
      <c r="E1025" s="367"/>
    </row>
    <row r="1026" spans="4:5" s="325" customFormat="1">
      <c r="D1026" s="366"/>
      <c r="E1026" s="367"/>
    </row>
    <row r="1027" spans="4:5" s="325" customFormat="1">
      <c r="D1027" s="366"/>
      <c r="E1027" s="367"/>
    </row>
    <row r="1028" spans="4:5" s="325" customFormat="1">
      <c r="D1028" s="366"/>
      <c r="E1028" s="367"/>
    </row>
    <row r="1029" spans="4:5" s="325" customFormat="1">
      <c r="D1029" s="366"/>
      <c r="E1029" s="367"/>
    </row>
    <row r="1030" spans="4:5" s="325" customFormat="1">
      <c r="D1030" s="366"/>
      <c r="E1030" s="367"/>
    </row>
    <row r="1031" spans="4:5" s="325" customFormat="1">
      <c r="D1031" s="366"/>
      <c r="E1031" s="367"/>
    </row>
    <row r="1032" spans="4:5" s="325" customFormat="1">
      <c r="D1032" s="366"/>
      <c r="E1032" s="367"/>
    </row>
    <row r="1033" spans="4:5" s="325" customFormat="1">
      <c r="D1033" s="366"/>
      <c r="E1033" s="367"/>
    </row>
    <row r="1034" spans="4:5" s="325" customFormat="1">
      <c r="D1034" s="366"/>
      <c r="E1034" s="367"/>
    </row>
    <row r="1035" spans="4:5" s="325" customFormat="1">
      <c r="D1035" s="366"/>
      <c r="E1035" s="367"/>
    </row>
    <row r="1036" spans="4:5" s="325" customFormat="1">
      <c r="D1036" s="366"/>
      <c r="E1036" s="367"/>
    </row>
    <row r="1037" spans="4:5" s="325" customFormat="1">
      <c r="D1037" s="366"/>
      <c r="E1037" s="367"/>
    </row>
    <row r="1038" spans="4:5" s="325" customFormat="1">
      <c r="D1038" s="366"/>
      <c r="E1038" s="367"/>
    </row>
    <row r="1039" spans="4:5" s="325" customFormat="1">
      <c r="D1039" s="366"/>
      <c r="E1039" s="367"/>
    </row>
    <row r="1040" spans="4:5" s="325" customFormat="1">
      <c r="D1040" s="366"/>
      <c r="E1040" s="367"/>
    </row>
    <row r="1041" spans="4:5" s="325" customFormat="1">
      <c r="D1041" s="366"/>
      <c r="E1041" s="367"/>
    </row>
    <row r="1042" spans="4:5" s="325" customFormat="1">
      <c r="D1042" s="366"/>
      <c r="E1042" s="367"/>
    </row>
    <row r="1043" spans="4:5" s="325" customFormat="1">
      <c r="D1043" s="366"/>
      <c r="E1043" s="367"/>
    </row>
    <row r="1044" spans="4:5" s="325" customFormat="1">
      <c r="D1044" s="366"/>
      <c r="E1044" s="367"/>
    </row>
    <row r="1045" spans="4:5" s="325" customFormat="1">
      <c r="D1045" s="366"/>
      <c r="E1045" s="367"/>
    </row>
    <row r="1046" spans="4:5" s="325" customFormat="1">
      <c r="D1046" s="366"/>
      <c r="E1046" s="367"/>
    </row>
    <row r="1047" spans="4:5" s="325" customFormat="1">
      <c r="D1047" s="366"/>
      <c r="E1047" s="367"/>
    </row>
    <row r="1048" spans="4:5" s="325" customFormat="1">
      <c r="D1048" s="366"/>
      <c r="E1048" s="367"/>
    </row>
    <row r="1049" spans="4:5" s="325" customFormat="1">
      <c r="D1049" s="366"/>
      <c r="E1049" s="367"/>
    </row>
    <row r="1050" spans="4:5" s="325" customFormat="1">
      <c r="D1050" s="366"/>
      <c r="E1050" s="367"/>
    </row>
    <row r="1051" spans="4:5" s="325" customFormat="1">
      <c r="D1051" s="366"/>
      <c r="E1051" s="367"/>
    </row>
    <row r="1052" spans="4:5" s="325" customFormat="1">
      <c r="D1052" s="366"/>
      <c r="E1052" s="367"/>
    </row>
    <row r="1053" spans="4:5" s="325" customFormat="1">
      <c r="D1053" s="366"/>
      <c r="E1053" s="367"/>
    </row>
    <row r="1054" spans="4:5" s="325" customFormat="1">
      <c r="D1054" s="366"/>
      <c r="E1054" s="367"/>
    </row>
    <row r="1055" spans="4:5" s="325" customFormat="1">
      <c r="D1055" s="366"/>
      <c r="E1055" s="367"/>
    </row>
    <row r="1056" spans="4:5" s="325" customFormat="1">
      <c r="D1056" s="366"/>
      <c r="E1056" s="367"/>
    </row>
    <row r="1057" spans="4:5" s="325" customFormat="1">
      <c r="D1057" s="366"/>
      <c r="E1057" s="367"/>
    </row>
    <row r="1058" spans="4:5" s="325" customFormat="1">
      <c r="D1058" s="366"/>
      <c r="E1058" s="367"/>
    </row>
    <row r="1059" spans="4:5" s="325" customFormat="1">
      <c r="D1059" s="366"/>
      <c r="E1059" s="367"/>
    </row>
    <row r="1060" spans="4:5" s="325" customFormat="1">
      <c r="D1060" s="366"/>
      <c r="E1060" s="367"/>
    </row>
    <row r="1061" spans="4:5" s="325" customFormat="1">
      <c r="D1061" s="366"/>
      <c r="E1061" s="367"/>
    </row>
    <row r="1062" spans="4:5" s="325" customFormat="1">
      <c r="D1062" s="366"/>
      <c r="E1062" s="367"/>
    </row>
    <row r="1063" spans="4:5" s="325" customFormat="1">
      <c r="D1063" s="366"/>
      <c r="E1063" s="367"/>
    </row>
    <row r="1064" spans="4:5" s="325" customFormat="1">
      <c r="D1064" s="366"/>
      <c r="E1064" s="367"/>
    </row>
    <row r="1065" spans="4:5" s="325" customFormat="1">
      <c r="D1065" s="366"/>
      <c r="E1065" s="367"/>
    </row>
    <row r="1066" spans="4:5" s="325" customFormat="1">
      <c r="D1066" s="366"/>
      <c r="E1066" s="367"/>
    </row>
    <row r="1067" spans="4:5" s="325" customFormat="1">
      <c r="D1067" s="366"/>
      <c r="E1067" s="367"/>
    </row>
    <row r="1068" spans="4:5" s="325" customFormat="1">
      <c r="D1068" s="366"/>
      <c r="E1068" s="367"/>
    </row>
    <row r="1069" spans="4:5" s="325" customFormat="1">
      <c r="D1069" s="366"/>
      <c r="E1069" s="367"/>
    </row>
    <row r="1070" spans="4:5" s="325" customFormat="1">
      <c r="D1070" s="366"/>
      <c r="E1070" s="367"/>
    </row>
    <row r="1071" spans="4:5" s="325" customFormat="1">
      <c r="D1071" s="366"/>
      <c r="E1071" s="367"/>
    </row>
    <row r="1072" spans="4:5" s="325" customFormat="1">
      <c r="D1072" s="366"/>
      <c r="E1072" s="367"/>
    </row>
    <row r="1073" spans="4:5" s="325" customFormat="1">
      <c r="D1073" s="366"/>
      <c r="E1073" s="367"/>
    </row>
    <row r="1074" spans="4:5" s="325" customFormat="1">
      <c r="D1074" s="366"/>
      <c r="E1074" s="367"/>
    </row>
    <row r="1075" spans="4:5" s="325" customFormat="1">
      <c r="D1075" s="366"/>
      <c r="E1075" s="367"/>
    </row>
    <row r="1076" spans="4:5" s="325" customFormat="1">
      <c r="D1076" s="366"/>
      <c r="E1076" s="367"/>
    </row>
    <row r="1077" spans="4:5" s="325" customFormat="1">
      <c r="D1077" s="366"/>
      <c r="E1077" s="367"/>
    </row>
    <row r="1078" spans="4:5" s="325" customFormat="1">
      <c r="D1078" s="366"/>
      <c r="E1078" s="367"/>
    </row>
    <row r="1079" spans="4:5" s="325" customFormat="1">
      <c r="D1079" s="366"/>
      <c r="E1079" s="367"/>
    </row>
    <row r="1080" spans="4:5" s="325" customFormat="1">
      <c r="D1080" s="366"/>
      <c r="E1080" s="367"/>
    </row>
    <row r="1081" spans="4:5" s="325" customFormat="1">
      <c r="D1081" s="366"/>
      <c r="E1081" s="367"/>
    </row>
    <row r="1082" spans="4:5" s="325" customFormat="1">
      <c r="D1082" s="366"/>
      <c r="E1082" s="367"/>
    </row>
    <row r="1083" spans="4:5" s="325" customFormat="1">
      <c r="D1083" s="366"/>
      <c r="E1083" s="367"/>
    </row>
    <row r="1084" spans="4:5" s="325" customFormat="1">
      <c r="D1084" s="366"/>
      <c r="E1084" s="367"/>
    </row>
    <row r="1085" spans="4:5" s="325" customFormat="1">
      <c r="D1085" s="366"/>
      <c r="E1085" s="367"/>
    </row>
    <row r="1086" spans="4:5" s="325" customFormat="1">
      <c r="D1086" s="366"/>
      <c r="E1086" s="367"/>
    </row>
    <row r="1087" spans="4:5" s="325" customFormat="1">
      <c r="D1087" s="366"/>
      <c r="E1087" s="367"/>
    </row>
    <row r="1088" spans="4:5" s="325" customFormat="1">
      <c r="D1088" s="366"/>
      <c r="E1088" s="367"/>
    </row>
    <row r="1089" spans="4:5" s="325" customFormat="1">
      <c r="D1089" s="366"/>
      <c r="E1089" s="367"/>
    </row>
    <row r="1090" spans="4:5" s="325" customFormat="1">
      <c r="D1090" s="366"/>
      <c r="E1090" s="367"/>
    </row>
    <row r="1091" spans="4:5" s="325" customFormat="1">
      <c r="D1091" s="366"/>
      <c r="E1091" s="367"/>
    </row>
    <row r="1092" spans="4:5" s="325" customFormat="1">
      <c r="D1092" s="366"/>
      <c r="E1092" s="367"/>
    </row>
    <row r="1093" spans="4:5" s="325" customFormat="1">
      <c r="D1093" s="366"/>
      <c r="E1093" s="367"/>
    </row>
    <row r="1094" spans="4:5" s="325" customFormat="1">
      <c r="D1094" s="366"/>
      <c r="E1094" s="367"/>
    </row>
    <row r="1095" spans="4:5" s="325" customFormat="1">
      <c r="D1095" s="366"/>
      <c r="E1095" s="367"/>
    </row>
    <row r="1096" spans="4:5" s="325" customFormat="1">
      <c r="D1096" s="366"/>
      <c r="E1096" s="367"/>
    </row>
    <row r="1097" spans="4:5" s="325" customFormat="1">
      <c r="D1097" s="366"/>
      <c r="E1097" s="367"/>
    </row>
    <row r="1098" spans="4:5" s="325" customFormat="1">
      <c r="D1098" s="366"/>
      <c r="E1098" s="367"/>
    </row>
    <row r="1099" spans="4:5" s="325" customFormat="1">
      <c r="D1099" s="366"/>
      <c r="E1099" s="367"/>
    </row>
    <row r="1100" spans="4:5" s="325" customFormat="1">
      <c r="D1100" s="366"/>
      <c r="E1100" s="367"/>
    </row>
    <row r="1101" spans="4:5" s="325" customFormat="1">
      <c r="D1101" s="366"/>
      <c r="E1101" s="367"/>
    </row>
    <row r="1102" spans="4:5" s="325" customFormat="1">
      <c r="D1102" s="366"/>
      <c r="E1102" s="367"/>
    </row>
    <row r="1103" spans="4:5" s="325" customFormat="1">
      <c r="D1103" s="366"/>
      <c r="E1103" s="367"/>
    </row>
    <row r="1104" spans="4:5" s="325" customFormat="1">
      <c r="D1104" s="366"/>
      <c r="E1104" s="367"/>
    </row>
    <row r="1105" spans="4:5" s="325" customFormat="1">
      <c r="D1105" s="366"/>
      <c r="E1105" s="367"/>
    </row>
    <row r="1106" spans="4:5" s="325" customFormat="1">
      <c r="D1106" s="366"/>
      <c r="E1106" s="367"/>
    </row>
    <row r="1107" spans="4:5" s="325" customFormat="1">
      <c r="D1107" s="366"/>
      <c r="E1107" s="367"/>
    </row>
    <row r="1108" spans="4:5" s="325" customFormat="1">
      <c r="D1108" s="366"/>
      <c r="E1108" s="367"/>
    </row>
    <row r="1109" spans="4:5" s="325" customFormat="1">
      <c r="D1109" s="366"/>
      <c r="E1109" s="367"/>
    </row>
    <row r="1110" spans="4:5" s="325" customFormat="1">
      <c r="D1110" s="366"/>
      <c r="E1110" s="367"/>
    </row>
    <row r="1111" spans="4:5" s="325" customFormat="1">
      <c r="D1111" s="366"/>
      <c r="E1111" s="367"/>
    </row>
    <row r="1112" spans="4:5" s="325" customFormat="1">
      <c r="D1112" s="366"/>
      <c r="E1112" s="367"/>
    </row>
    <row r="1113" spans="4:5" s="325" customFormat="1">
      <c r="D1113" s="366"/>
      <c r="E1113" s="367"/>
    </row>
    <row r="1114" spans="4:5" s="325" customFormat="1">
      <c r="D1114" s="366"/>
      <c r="E1114" s="367"/>
    </row>
    <row r="1115" spans="4:5" s="325" customFormat="1">
      <c r="D1115" s="366"/>
      <c r="E1115" s="367"/>
    </row>
    <row r="1116" spans="4:5" s="325" customFormat="1">
      <c r="D1116" s="366"/>
      <c r="E1116" s="367"/>
    </row>
    <row r="1117" spans="4:5" s="325" customFormat="1">
      <c r="D1117" s="366"/>
      <c r="E1117" s="367"/>
    </row>
    <row r="1118" spans="4:5" s="325" customFormat="1">
      <c r="D1118" s="366"/>
      <c r="E1118" s="367"/>
    </row>
    <row r="1119" spans="4:5" s="325" customFormat="1">
      <c r="D1119" s="366"/>
      <c r="E1119" s="367"/>
    </row>
    <row r="1120" spans="4:5" s="325" customFormat="1">
      <c r="D1120" s="366"/>
      <c r="E1120" s="367"/>
    </row>
    <row r="1121" spans="4:5" s="325" customFormat="1">
      <c r="D1121" s="366"/>
      <c r="E1121" s="367"/>
    </row>
    <row r="1122" spans="4:5" s="325" customFormat="1">
      <c r="D1122" s="366"/>
      <c r="E1122" s="367"/>
    </row>
    <row r="1123" spans="4:5" s="325" customFormat="1">
      <c r="D1123" s="366"/>
      <c r="E1123" s="367"/>
    </row>
    <row r="1124" spans="4:5" s="325" customFormat="1">
      <c r="D1124" s="366"/>
      <c r="E1124" s="367"/>
    </row>
    <row r="1125" spans="4:5" s="325" customFormat="1">
      <c r="D1125" s="366"/>
      <c r="E1125" s="367"/>
    </row>
    <row r="1126" spans="4:5" s="325" customFormat="1">
      <c r="D1126" s="366"/>
      <c r="E1126" s="367"/>
    </row>
    <row r="1127" spans="4:5" s="325" customFormat="1">
      <c r="D1127" s="366"/>
      <c r="E1127" s="367"/>
    </row>
    <row r="1128" spans="4:5" s="325" customFormat="1">
      <c r="D1128" s="366"/>
      <c r="E1128" s="367"/>
    </row>
    <row r="1129" spans="4:5" s="325" customFormat="1">
      <c r="D1129" s="366"/>
      <c r="E1129" s="367"/>
    </row>
    <row r="1130" spans="4:5" s="325" customFormat="1">
      <c r="D1130" s="366"/>
      <c r="E1130" s="367"/>
    </row>
    <row r="1131" spans="4:5" s="325" customFormat="1">
      <c r="D1131" s="366"/>
      <c r="E1131" s="367"/>
    </row>
    <row r="1132" spans="4:5" s="325" customFormat="1">
      <c r="D1132" s="366"/>
      <c r="E1132" s="367"/>
    </row>
    <row r="1133" spans="4:5" s="325" customFormat="1">
      <c r="D1133" s="366"/>
      <c r="E1133" s="367"/>
    </row>
    <row r="1134" spans="4:5" s="325" customFormat="1">
      <c r="D1134" s="366"/>
      <c r="E1134" s="367"/>
    </row>
    <row r="1135" spans="4:5" s="325" customFormat="1">
      <c r="D1135" s="366"/>
      <c r="E1135" s="367"/>
    </row>
    <row r="1136" spans="4:5" s="325" customFormat="1">
      <c r="D1136" s="366"/>
      <c r="E1136" s="367"/>
    </row>
    <row r="1137" spans="4:5" s="325" customFormat="1">
      <c r="D1137" s="366"/>
      <c r="E1137" s="367"/>
    </row>
    <row r="1138" spans="4:5" s="325" customFormat="1">
      <c r="D1138" s="366"/>
      <c r="E1138" s="367"/>
    </row>
    <row r="1139" spans="4:5" s="325" customFormat="1">
      <c r="D1139" s="366"/>
      <c r="E1139" s="367"/>
    </row>
    <row r="1140" spans="4:5" s="325" customFormat="1">
      <c r="D1140" s="366"/>
      <c r="E1140" s="367"/>
    </row>
    <row r="1141" spans="4:5" s="325" customFormat="1">
      <c r="D1141" s="366"/>
      <c r="E1141" s="367"/>
    </row>
    <row r="1142" spans="4:5" s="325" customFormat="1">
      <c r="D1142" s="366"/>
      <c r="E1142" s="367"/>
    </row>
    <row r="1143" spans="4:5" s="325" customFormat="1">
      <c r="D1143" s="366"/>
      <c r="E1143" s="367"/>
    </row>
    <row r="1144" spans="4:5" s="325" customFormat="1">
      <c r="D1144" s="366"/>
      <c r="E1144" s="367"/>
    </row>
    <row r="1145" spans="4:5" s="325" customFormat="1">
      <c r="D1145" s="366"/>
      <c r="E1145" s="367"/>
    </row>
    <row r="1146" spans="4:5" s="325" customFormat="1">
      <c r="D1146" s="366"/>
      <c r="E1146" s="367"/>
    </row>
    <row r="1147" spans="4:5" s="325" customFormat="1">
      <c r="D1147" s="366"/>
      <c r="E1147" s="367"/>
    </row>
    <row r="1148" spans="4:5" s="325" customFormat="1">
      <c r="D1148" s="366"/>
      <c r="E1148" s="367"/>
    </row>
    <row r="1149" spans="4:5" s="325" customFormat="1">
      <c r="D1149" s="366"/>
      <c r="E1149" s="367"/>
    </row>
    <row r="1150" spans="4:5" s="325" customFormat="1">
      <c r="D1150" s="366"/>
      <c r="E1150" s="367"/>
    </row>
    <row r="1151" spans="4:5" s="325" customFormat="1">
      <c r="D1151" s="366"/>
      <c r="E1151" s="367"/>
    </row>
    <row r="1152" spans="4:5" s="325" customFormat="1">
      <c r="D1152" s="366"/>
      <c r="E1152" s="367"/>
    </row>
    <row r="1153" spans="4:5" s="325" customFormat="1">
      <c r="D1153" s="366"/>
      <c r="E1153" s="367"/>
    </row>
    <row r="1154" spans="4:5" s="325" customFormat="1">
      <c r="D1154" s="366"/>
      <c r="E1154" s="367"/>
    </row>
    <row r="1155" spans="4:5" s="325" customFormat="1">
      <c r="D1155" s="366"/>
      <c r="E1155" s="367"/>
    </row>
    <row r="1156" spans="4:5" s="325" customFormat="1">
      <c r="D1156" s="366"/>
      <c r="E1156" s="367"/>
    </row>
    <row r="1157" spans="4:5" s="325" customFormat="1">
      <c r="D1157" s="366"/>
      <c r="E1157" s="367"/>
    </row>
    <row r="1158" spans="4:5" s="325" customFormat="1">
      <c r="D1158" s="366"/>
      <c r="E1158" s="367"/>
    </row>
    <row r="1159" spans="4:5" s="325" customFormat="1">
      <c r="D1159" s="366"/>
      <c r="E1159" s="367"/>
    </row>
    <row r="1160" spans="4:5" s="325" customFormat="1">
      <c r="D1160" s="366"/>
      <c r="E1160" s="367"/>
    </row>
    <row r="1161" spans="4:5" s="325" customFormat="1">
      <c r="D1161" s="366"/>
      <c r="E1161" s="367"/>
    </row>
    <row r="1162" spans="4:5" s="325" customFormat="1">
      <c r="D1162" s="366"/>
      <c r="E1162" s="367"/>
    </row>
    <row r="1163" spans="4:5" s="325" customFormat="1">
      <c r="D1163" s="366"/>
      <c r="E1163" s="367"/>
    </row>
    <row r="1164" spans="4:5" s="325" customFormat="1">
      <c r="D1164" s="366"/>
      <c r="E1164" s="367"/>
    </row>
    <row r="1165" spans="4:5" s="325" customFormat="1">
      <c r="D1165" s="366"/>
      <c r="E1165" s="367"/>
    </row>
    <row r="1166" spans="4:5" s="325" customFormat="1">
      <c r="D1166" s="366"/>
      <c r="E1166" s="367"/>
    </row>
    <row r="1167" spans="4:5" s="325" customFormat="1">
      <c r="D1167" s="366"/>
      <c r="E1167" s="367"/>
    </row>
    <row r="1168" spans="4:5" s="325" customFormat="1">
      <c r="D1168" s="366"/>
      <c r="E1168" s="367"/>
    </row>
    <row r="1169" spans="4:5" s="325" customFormat="1">
      <c r="D1169" s="366"/>
      <c r="E1169" s="367"/>
    </row>
    <row r="1170" spans="4:5" s="325" customFormat="1">
      <c r="D1170" s="366"/>
      <c r="E1170" s="367"/>
    </row>
    <row r="1171" spans="4:5" s="325" customFormat="1">
      <c r="D1171" s="366"/>
      <c r="E1171" s="367"/>
    </row>
    <row r="1172" spans="4:5" s="325" customFormat="1">
      <c r="D1172" s="366"/>
      <c r="E1172" s="367"/>
    </row>
    <row r="1173" spans="4:5" s="325" customFormat="1">
      <c r="D1173" s="366"/>
      <c r="E1173" s="367"/>
    </row>
    <row r="1174" spans="4:5" s="325" customFormat="1">
      <c r="D1174" s="366"/>
      <c r="E1174" s="367"/>
    </row>
    <row r="1175" spans="4:5" s="325" customFormat="1">
      <c r="D1175" s="366"/>
      <c r="E1175" s="367"/>
    </row>
    <row r="1176" spans="4:5" s="325" customFormat="1">
      <c r="D1176" s="366"/>
      <c r="E1176" s="367"/>
    </row>
    <row r="1177" spans="4:5" s="325" customFormat="1">
      <c r="D1177" s="366"/>
      <c r="E1177" s="367"/>
    </row>
    <row r="1178" spans="4:5" s="325" customFormat="1">
      <c r="D1178" s="366"/>
      <c r="E1178" s="367"/>
    </row>
    <row r="1179" spans="4:5" s="325" customFormat="1">
      <c r="D1179" s="366"/>
      <c r="E1179" s="367"/>
    </row>
    <row r="1180" spans="4:5" s="325" customFormat="1">
      <c r="D1180" s="366"/>
      <c r="E1180" s="367"/>
    </row>
    <row r="1181" spans="4:5" s="325" customFormat="1">
      <c r="D1181" s="366"/>
      <c r="E1181" s="367"/>
    </row>
    <row r="1182" spans="4:5" s="325" customFormat="1">
      <c r="D1182" s="366"/>
      <c r="E1182" s="367"/>
    </row>
    <row r="1183" spans="4:5" s="325" customFormat="1">
      <c r="D1183" s="366"/>
      <c r="E1183" s="367"/>
    </row>
    <row r="1184" spans="4:5" s="325" customFormat="1">
      <c r="D1184" s="366"/>
      <c r="E1184" s="367"/>
    </row>
    <row r="1185" spans="4:5" s="325" customFormat="1">
      <c r="D1185" s="366"/>
      <c r="E1185" s="367"/>
    </row>
    <row r="1186" spans="4:5" s="325" customFormat="1">
      <c r="D1186" s="366"/>
      <c r="E1186" s="367"/>
    </row>
    <row r="1187" spans="4:5" s="325" customFormat="1">
      <c r="D1187" s="366"/>
      <c r="E1187" s="367"/>
    </row>
    <row r="1188" spans="4:5" s="325" customFormat="1">
      <c r="D1188" s="366"/>
      <c r="E1188" s="367"/>
    </row>
    <row r="1189" spans="4:5" s="325" customFormat="1">
      <c r="D1189" s="366"/>
      <c r="E1189" s="367"/>
    </row>
    <row r="1190" spans="4:5" s="325" customFormat="1">
      <c r="D1190" s="366"/>
      <c r="E1190" s="367"/>
    </row>
    <row r="1191" spans="4:5" s="325" customFormat="1">
      <c r="D1191" s="366"/>
      <c r="E1191" s="367"/>
    </row>
    <row r="1192" spans="4:5" s="325" customFormat="1">
      <c r="D1192" s="366"/>
      <c r="E1192" s="367"/>
    </row>
    <row r="1193" spans="4:5" s="325" customFormat="1">
      <c r="D1193" s="366"/>
      <c r="E1193" s="367"/>
    </row>
    <row r="1194" spans="4:5" s="325" customFormat="1">
      <c r="D1194" s="366"/>
      <c r="E1194" s="367"/>
    </row>
    <row r="1195" spans="4:5" s="325" customFormat="1">
      <c r="D1195" s="366"/>
      <c r="E1195" s="367"/>
    </row>
    <row r="1196" spans="4:5" s="325" customFormat="1">
      <c r="D1196" s="366"/>
      <c r="E1196" s="367"/>
    </row>
    <row r="1197" spans="4:5" s="325" customFormat="1">
      <c r="D1197" s="366"/>
      <c r="E1197" s="367"/>
    </row>
    <row r="1198" spans="4:5" s="325" customFormat="1">
      <c r="D1198" s="366"/>
      <c r="E1198" s="367"/>
    </row>
    <row r="1199" spans="4:5" s="325" customFormat="1">
      <c r="D1199" s="366"/>
      <c r="E1199" s="367"/>
    </row>
    <row r="1200" spans="4:5" s="325" customFormat="1">
      <c r="D1200" s="366"/>
      <c r="E1200" s="367"/>
    </row>
    <row r="1201" spans="4:5" s="325" customFormat="1">
      <c r="D1201" s="366"/>
      <c r="E1201" s="367"/>
    </row>
    <row r="1202" spans="4:5" s="325" customFormat="1">
      <c r="D1202" s="366"/>
      <c r="E1202" s="367"/>
    </row>
    <row r="1203" spans="4:5" s="325" customFormat="1">
      <c r="D1203" s="366"/>
      <c r="E1203" s="367"/>
    </row>
    <row r="1204" spans="4:5" s="325" customFormat="1">
      <c r="D1204" s="366"/>
      <c r="E1204" s="367"/>
    </row>
    <row r="1205" spans="4:5" s="325" customFormat="1">
      <c r="D1205" s="366"/>
      <c r="E1205" s="367"/>
    </row>
    <row r="1206" spans="4:5" s="325" customFormat="1">
      <c r="D1206" s="366"/>
      <c r="E1206" s="367"/>
    </row>
    <row r="1207" spans="4:5" s="325" customFormat="1">
      <c r="D1207" s="366"/>
      <c r="E1207" s="367"/>
    </row>
    <row r="1208" spans="4:5" s="325" customFormat="1">
      <c r="D1208" s="366"/>
      <c r="E1208" s="367"/>
    </row>
    <row r="1209" spans="4:5" s="325" customFormat="1">
      <c r="D1209" s="366"/>
      <c r="E1209" s="367"/>
    </row>
    <row r="1210" spans="4:5" s="325" customFormat="1">
      <c r="D1210" s="366"/>
      <c r="E1210" s="367"/>
    </row>
    <row r="1211" spans="4:5" s="325" customFormat="1">
      <c r="D1211" s="366"/>
      <c r="E1211" s="367"/>
    </row>
    <row r="1212" spans="4:5" s="325" customFormat="1">
      <c r="D1212" s="366"/>
      <c r="E1212" s="367"/>
    </row>
    <row r="1213" spans="4:5" s="325" customFormat="1">
      <c r="D1213" s="366"/>
      <c r="E1213" s="367"/>
    </row>
    <row r="1214" spans="4:5" s="325" customFormat="1">
      <c r="D1214" s="366"/>
      <c r="E1214" s="367"/>
    </row>
    <row r="1215" spans="4:5" s="325" customFormat="1">
      <c r="D1215" s="366"/>
      <c r="E1215" s="367"/>
    </row>
    <row r="1216" spans="4:5" s="325" customFormat="1">
      <c r="D1216" s="366"/>
      <c r="E1216" s="367"/>
    </row>
    <row r="1217" spans="4:5" s="325" customFormat="1">
      <c r="D1217" s="366"/>
      <c r="E1217" s="367"/>
    </row>
    <row r="1218" spans="4:5" s="325" customFormat="1">
      <c r="D1218" s="366"/>
      <c r="E1218" s="367"/>
    </row>
    <row r="1219" spans="4:5" s="325" customFormat="1">
      <c r="D1219" s="366"/>
      <c r="E1219" s="367"/>
    </row>
    <row r="1220" spans="4:5" s="325" customFormat="1">
      <c r="D1220" s="366"/>
      <c r="E1220" s="367"/>
    </row>
    <row r="1221" spans="4:5" s="325" customFormat="1">
      <c r="D1221" s="366"/>
      <c r="E1221" s="367"/>
    </row>
    <row r="1222" spans="4:5" s="325" customFormat="1">
      <c r="D1222" s="366"/>
      <c r="E1222" s="367"/>
    </row>
    <row r="1223" spans="4:5" s="325" customFormat="1">
      <c r="D1223" s="366"/>
      <c r="E1223" s="367"/>
    </row>
    <row r="1224" spans="4:5" s="325" customFormat="1">
      <c r="D1224" s="366"/>
      <c r="E1224" s="367"/>
    </row>
    <row r="1225" spans="4:5" s="325" customFormat="1">
      <c r="D1225" s="366"/>
      <c r="E1225" s="367"/>
    </row>
    <row r="1226" spans="4:5" s="325" customFormat="1">
      <c r="D1226" s="366"/>
      <c r="E1226" s="367"/>
    </row>
    <row r="1227" spans="4:5" s="325" customFormat="1">
      <c r="D1227" s="366"/>
      <c r="E1227" s="367"/>
    </row>
    <row r="1228" spans="4:5" s="325" customFormat="1">
      <c r="D1228" s="366"/>
      <c r="E1228" s="367"/>
    </row>
    <row r="1229" spans="4:5" s="325" customFormat="1">
      <c r="D1229" s="366"/>
      <c r="E1229" s="367"/>
    </row>
    <row r="1230" spans="4:5" s="325" customFormat="1">
      <c r="D1230" s="366"/>
      <c r="E1230" s="367"/>
    </row>
    <row r="1231" spans="4:5" s="325" customFormat="1">
      <c r="D1231" s="366"/>
      <c r="E1231" s="367"/>
    </row>
    <row r="1232" spans="4:5" s="325" customFormat="1">
      <c r="D1232" s="366"/>
      <c r="E1232" s="367"/>
    </row>
    <row r="1233" spans="4:5" s="325" customFormat="1">
      <c r="D1233" s="366"/>
      <c r="E1233" s="367"/>
    </row>
    <row r="1234" spans="4:5" s="325" customFormat="1">
      <c r="D1234" s="366"/>
      <c r="E1234" s="367"/>
    </row>
    <row r="1235" spans="4:5" s="325" customFormat="1">
      <c r="D1235" s="366"/>
      <c r="E1235" s="367"/>
    </row>
    <row r="1236" spans="4:5" s="325" customFormat="1">
      <c r="D1236" s="366"/>
      <c r="E1236" s="367"/>
    </row>
    <row r="1237" spans="4:5" s="325" customFormat="1">
      <c r="D1237" s="366"/>
      <c r="E1237" s="367"/>
    </row>
    <row r="1238" spans="4:5" s="325" customFormat="1">
      <c r="D1238" s="366"/>
      <c r="E1238" s="367"/>
    </row>
    <row r="1239" spans="4:5" s="325" customFormat="1">
      <c r="D1239" s="366"/>
      <c r="E1239" s="367"/>
    </row>
    <row r="1240" spans="4:5" s="325" customFormat="1">
      <c r="D1240" s="366"/>
      <c r="E1240" s="367"/>
    </row>
    <row r="1241" spans="4:5" s="325" customFormat="1">
      <c r="D1241" s="366"/>
      <c r="E1241" s="367"/>
    </row>
    <row r="1242" spans="4:5" s="325" customFormat="1">
      <c r="D1242" s="366"/>
      <c r="E1242" s="367"/>
    </row>
    <row r="1243" spans="4:5" s="325" customFormat="1">
      <c r="D1243" s="366"/>
      <c r="E1243" s="367"/>
    </row>
    <row r="1244" spans="4:5" s="325" customFormat="1">
      <c r="D1244" s="366"/>
      <c r="E1244" s="367"/>
    </row>
    <row r="1245" spans="4:5" s="325" customFormat="1">
      <c r="D1245" s="366"/>
      <c r="E1245" s="367"/>
    </row>
    <row r="1246" spans="4:5" s="325" customFormat="1">
      <c r="D1246" s="366"/>
      <c r="E1246" s="367"/>
    </row>
    <row r="1247" spans="4:5" s="325" customFormat="1">
      <c r="D1247" s="366"/>
      <c r="E1247" s="367"/>
    </row>
    <row r="1248" spans="4:5" s="325" customFormat="1">
      <c r="D1248" s="366"/>
      <c r="E1248" s="367"/>
    </row>
    <row r="1249" spans="4:5" s="325" customFormat="1">
      <c r="D1249" s="366"/>
      <c r="E1249" s="367"/>
    </row>
    <row r="1250" spans="4:5" s="325" customFormat="1">
      <c r="D1250" s="366"/>
      <c r="E1250" s="367"/>
    </row>
    <row r="1251" spans="4:5" s="325" customFormat="1">
      <c r="D1251" s="366"/>
      <c r="E1251" s="367"/>
    </row>
    <row r="1252" spans="4:5" s="325" customFormat="1">
      <c r="D1252" s="366"/>
      <c r="E1252" s="367"/>
    </row>
    <row r="1253" spans="4:5" s="325" customFormat="1">
      <c r="D1253" s="366"/>
      <c r="E1253" s="367"/>
    </row>
    <row r="1254" spans="4:5" s="325" customFormat="1">
      <c r="D1254" s="366"/>
      <c r="E1254" s="367"/>
    </row>
    <row r="1255" spans="4:5" s="325" customFormat="1">
      <c r="D1255" s="366"/>
      <c r="E1255" s="367"/>
    </row>
    <row r="1256" spans="4:5" s="325" customFormat="1">
      <c r="D1256" s="366"/>
      <c r="E1256" s="367"/>
    </row>
    <row r="1257" spans="4:5" s="325" customFormat="1">
      <c r="D1257" s="366"/>
      <c r="E1257" s="367"/>
    </row>
  </sheetData>
  <mergeCells count="42">
    <mergeCell ref="A1:H1"/>
    <mergeCell ref="A2:A3"/>
    <mergeCell ref="B2:B3"/>
    <mergeCell ref="C2:C3"/>
    <mergeCell ref="D2:D3"/>
    <mergeCell ref="E2:E3"/>
    <mergeCell ref="F2:F3"/>
    <mergeCell ref="G2:H2"/>
    <mergeCell ref="A4:H4"/>
    <mergeCell ref="A13:H13"/>
    <mergeCell ref="A14:A16"/>
    <mergeCell ref="A17:A75"/>
    <mergeCell ref="G17:G34"/>
    <mergeCell ref="H17:H34"/>
    <mergeCell ref="B36:B43"/>
    <mergeCell ref="B44:B45"/>
    <mergeCell ref="B46:B49"/>
    <mergeCell ref="B52:B63"/>
    <mergeCell ref="A93:A95"/>
    <mergeCell ref="B93:C93"/>
    <mergeCell ref="B94:C94"/>
    <mergeCell ref="B95:C95"/>
    <mergeCell ref="A76:A81"/>
    <mergeCell ref="B76:C76"/>
    <mergeCell ref="B77:C77"/>
    <mergeCell ref="B78:C78"/>
    <mergeCell ref="B79:C79"/>
    <mergeCell ref="B80:C80"/>
    <mergeCell ref="B81:C81"/>
    <mergeCell ref="A82:A84"/>
    <mergeCell ref="A85:A86"/>
    <mergeCell ref="B85:C85"/>
    <mergeCell ref="B86:C86"/>
    <mergeCell ref="A89:A92"/>
    <mergeCell ref="A110:A112"/>
    <mergeCell ref="A115:A118"/>
    <mergeCell ref="A96:A99"/>
    <mergeCell ref="B100:H100"/>
    <mergeCell ref="A101:A107"/>
    <mergeCell ref="A108:A109"/>
    <mergeCell ref="B108:H108"/>
    <mergeCell ref="B109:H109"/>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12</vt:i4>
      </vt:variant>
      <vt:variant>
        <vt:lpstr>Plages nommées</vt:lpstr>
      </vt:variant>
      <vt:variant>
        <vt:i4>25</vt:i4>
      </vt:variant>
    </vt:vector>
  </HeadingPairs>
  <TitlesOfParts>
    <vt:vector size="37" baseType="lpstr">
      <vt:lpstr>categories de cout guinee</vt:lpstr>
      <vt:lpstr>Sommaire</vt:lpstr>
      <vt:lpstr>Instructions</vt:lpstr>
      <vt:lpstr>PTCA</vt:lpstr>
      <vt:lpstr>SYNTHESE PTCA</vt:lpstr>
      <vt:lpstr>BILAN PTCA</vt:lpstr>
      <vt:lpstr>SYNTHESE BILAN PTCA</vt:lpstr>
      <vt:lpstr>CIBLES</vt:lpstr>
      <vt:lpstr>Liste planification</vt:lpstr>
      <vt:lpstr>Liste Synthese</vt:lpstr>
      <vt:lpstr>PNDS</vt:lpstr>
      <vt:lpstr>PP-CE</vt:lpstr>
      <vt:lpstr>Actions</vt:lpstr>
      <vt:lpstr>Actions_du_PP_CE</vt:lpstr>
      <vt:lpstr>Actions_du_PP_CE_liste</vt:lpstr>
      <vt:lpstr>Années</vt:lpstr>
      <vt:lpstr>Bailleurs_PTF</vt:lpstr>
      <vt:lpstr>Bénéficiaires</vt:lpstr>
      <vt:lpstr>Bilan</vt:lpstr>
      <vt:lpstr>Budget</vt:lpstr>
      <vt:lpstr>Catégories_de_dépense</vt:lpstr>
      <vt:lpstr>Code</vt:lpstr>
      <vt:lpstr>Code_structure</vt:lpstr>
      <vt:lpstr>Codes_structures_PTCA</vt:lpstr>
      <vt:lpstr>Frequence_de_verification</vt:lpstr>
      <vt:lpstr>Niveau</vt:lpstr>
      <vt:lpstr>Orientation</vt:lpstr>
      <vt:lpstr>P_Budgetaire</vt:lpstr>
      <vt:lpstr>Pilier_par_P_budgetaire</vt:lpstr>
      <vt:lpstr>Piliers</vt:lpstr>
      <vt:lpstr>Résultats</vt:lpstr>
      <vt:lpstr>Résultats_Attendus</vt:lpstr>
      <vt:lpstr>Sources_de_financement</vt:lpstr>
      <vt:lpstr>Sources_de_financement2</vt:lpstr>
      <vt:lpstr>Sous_Actions</vt:lpstr>
      <vt:lpstr>Statut_de_financement</vt:lpstr>
      <vt:lpstr>Structure_responsable</vt:lpstr>
    </vt:vector>
  </TitlesOfParts>
  <Company>GIZ GmbH</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UserLA4756</dc:creator>
  <cp:lastModifiedBy>HP</cp:lastModifiedBy>
  <cp:lastPrinted>2024-01-12T10:35:39Z</cp:lastPrinted>
  <dcterms:created xsi:type="dcterms:W3CDTF">2018-03-21T16:36:57Z</dcterms:created>
  <dcterms:modified xsi:type="dcterms:W3CDTF">2026-01-26T12:01:07Z</dcterms:modified>
</cp:coreProperties>
</file>